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eselhk-my.sharepoint.com/personal/arthurchan_ese_com_hk/Documents/C66 REPORT/"/>
    </mc:Choice>
  </mc:AlternateContent>
  <xr:revisionPtr revIDLastSave="1634" documentId="13_ncr:1_{B169204D-8D93-4E11-9438-BE02E8BBAC43}" xr6:coauthVersionLast="47" xr6:coauthVersionMax="47" xr10:uidLastSave="{2BA7C995-7166-45E3-8059-E0ED38849C78}"/>
  <bookViews>
    <workbookView xWindow="1140" yWindow="0" windowWidth="20028" windowHeight="12360" activeTab="3" xr2:uid="{00000000-000D-0000-FFFF-FFFF00000000}"/>
  </bookViews>
  <sheets>
    <sheet name="table" sheetId="131" r:id="rId1"/>
    <sheet name="Cor_Rate" sheetId="155" state="hidden" r:id="rId2"/>
    <sheet name="Summary" sheetId="116" state="hidden" r:id="rId3"/>
    <sheet name="ESEL" sheetId="211" r:id="rId4"/>
    <sheet name="ESHL" sheetId="213" r:id="rId5"/>
    <sheet name="ESSZ" sheetId="215" r:id="rId6"/>
    <sheet name="Cost_provision" sheetId="216" r:id="rId7"/>
  </sheets>
  <definedNames>
    <definedName name="_xlnm._FilterDatabase" localSheetId="6" hidden="1">Cost_provision!$A$1:$R$29</definedName>
    <definedName name="_xlnm._FilterDatabase" localSheetId="3" hidden="1">ESEL!$A$1:$AH$1</definedName>
    <definedName name="_xlnm._FilterDatabase" localSheetId="4" hidden="1">ESHL!$A$1:$AH$1</definedName>
    <definedName name="_xlnm._FilterDatabase" localSheetId="5" hidden="1">ESSZ!$A$1:$AH$1</definedName>
    <definedName name="_xlnm._FilterDatabase" localSheetId="2" hidden="1">Summary!$A$1:$AA$785</definedName>
  </definedNames>
  <calcPr calcId="191029"/>
  <pivotCaches>
    <pivotCache cacheId="0" r:id="rId8"/>
    <pivotCache cacheId="1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119" i="216" l="1"/>
  <c r="S119" i="216"/>
  <c r="P119" i="216"/>
  <c r="N119" i="216"/>
  <c r="L119" i="216"/>
  <c r="T118" i="216"/>
  <c r="S118" i="216"/>
  <c r="P118" i="216"/>
  <c r="N118" i="216"/>
  <c r="L118" i="216"/>
  <c r="S117" i="216"/>
  <c r="P117" i="216"/>
  <c r="L117" i="216"/>
  <c r="S116" i="216"/>
  <c r="P116" i="216"/>
  <c r="N116" i="216"/>
  <c r="L116" i="216"/>
  <c r="S115" i="216"/>
  <c r="P115" i="216"/>
  <c r="N115" i="216"/>
  <c r="L115" i="216"/>
  <c r="S114" i="216"/>
  <c r="P114" i="216"/>
  <c r="N114" i="216"/>
  <c r="L114" i="216"/>
  <c r="S113" i="216"/>
  <c r="P113" i="216"/>
  <c r="L113" i="216"/>
  <c r="S112" i="216"/>
  <c r="P112" i="216"/>
  <c r="N112" i="216"/>
  <c r="L112" i="216"/>
  <c r="T112" i="216" s="1"/>
  <c r="T111" i="216"/>
  <c r="S111" i="216"/>
  <c r="P111" i="216"/>
  <c r="L111" i="216"/>
  <c r="T110" i="216"/>
  <c r="S110" i="216"/>
  <c r="P110" i="216"/>
  <c r="N110" i="216"/>
  <c r="L110" i="216"/>
  <c r="T109" i="216"/>
  <c r="S109" i="216"/>
  <c r="P109" i="216"/>
  <c r="N109" i="216"/>
  <c r="L109" i="216"/>
  <c r="T108" i="216"/>
  <c r="S108" i="216"/>
  <c r="P108" i="216"/>
  <c r="N108" i="216"/>
  <c r="L108" i="216"/>
  <c r="S107" i="216"/>
  <c r="P107" i="216"/>
  <c r="N107" i="216"/>
  <c r="L107" i="216"/>
  <c r="T107" i="216" s="1"/>
  <c r="T106" i="216"/>
  <c r="S106" i="216"/>
  <c r="P106" i="216"/>
  <c r="N106" i="216"/>
  <c r="L106" i="216"/>
  <c r="T105" i="216"/>
  <c r="S105" i="216"/>
  <c r="P105" i="216"/>
  <c r="N105" i="216"/>
  <c r="L105" i="216"/>
  <c r="T104" i="216"/>
  <c r="S104" i="216"/>
  <c r="P104" i="216"/>
  <c r="N104" i="216"/>
  <c r="L104" i="216"/>
  <c r="S103" i="216"/>
  <c r="P103" i="216"/>
  <c r="N103" i="216"/>
  <c r="L103" i="216"/>
  <c r="S102" i="216"/>
  <c r="P102" i="216"/>
  <c r="N102" i="216"/>
  <c r="L102" i="216"/>
  <c r="S101" i="216"/>
  <c r="P101" i="216"/>
  <c r="N101" i="216"/>
  <c r="L101" i="216"/>
  <c r="S100" i="216"/>
  <c r="P100" i="216"/>
  <c r="N100" i="216"/>
  <c r="L100" i="216"/>
  <c r="T100" i="216" s="1"/>
  <c r="S99" i="216"/>
  <c r="P99" i="216"/>
  <c r="N99" i="216"/>
  <c r="L99" i="216"/>
  <c r="T99" i="216" s="1"/>
  <c r="S98" i="216"/>
  <c r="P98" i="216"/>
  <c r="N98" i="216"/>
  <c r="L98" i="216"/>
  <c r="S97" i="216"/>
  <c r="P97" i="216"/>
  <c r="N97" i="216"/>
  <c r="L97" i="216"/>
  <c r="S96" i="216"/>
  <c r="P96" i="216"/>
  <c r="N96" i="216"/>
  <c r="L96" i="216"/>
  <c r="S95" i="216"/>
  <c r="P95" i="216"/>
  <c r="N95" i="216"/>
  <c r="L95" i="216"/>
  <c r="S94" i="216"/>
  <c r="P94" i="216"/>
  <c r="N94" i="216"/>
  <c r="L94" i="216"/>
  <c r="S93" i="216"/>
  <c r="P93" i="216"/>
  <c r="N93" i="216"/>
  <c r="L93" i="216"/>
  <c r="S92" i="216"/>
  <c r="P92" i="216"/>
  <c r="N92" i="216"/>
  <c r="L92" i="216"/>
  <c r="S91" i="216"/>
  <c r="P91" i="216"/>
  <c r="N91" i="216"/>
  <c r="L91" i="216"/>
  <c r="S90" i="216"/>
  <c r="P90" i="216"/>
  <c r="N90" i="216"/>
  <c r="L90" i="216"/>
  <c r="S89" i="216"/>
  <c r="P89" i="216"/>
  <c r="N89" i="216"/>
  <c r="L89" i="216"/>
  <c r="S88" i="216"/>
  <c r="P88" i="216"/>
  <c r="N88" i="216"/>
  <c r="L88" i="216"/>
  <c r="S87" i="216"/>
  <c r="P87" i="216"/>
  <c r="N87" i="216"/>
  <c r="L87" i="216"/>
  <c r="S86" i="216"/>
  <c r="P86" i="216"/>
  <c r="N86" i="216"/>
  <c r="L86" i="216"/>
  <c r="S85" i="216"/>
  <c r="P85" i="216"/>
  <c r="N85" i="216"/>
  <c r="L85" i="216"/>
  <c r="T85" i="216" s="1"/>
  <c r="S84" i="216"/>
  <c r="P84" i="216"/>
  <c r="N84" i="216"/>
  <c r="L84" i="216"/>
  <c r="S83" i="216"/>
  <c r="P83" i="216"/>
  <c r="N83" i="216"/>
  <c r="L83" i="216"/>
  <c r="S82" i="216"/>
  <c r="P82" i="216"/>
  <c r="N82" i="216"/>
  <c r="L82" i="216"/>
  <c r="S81" i="216"/>
  <c r="P81" i="216"/>
  <c r="N81" i="216"/>
  <c r="L81" i="216"/>
  <c r="T81" i="216" s="1"/>
  <c r="S80" i="216"/>
  <c r="P80" i="216"/>
  <c r="N80" i="216"/>
  <c r="L80" i="216"/>
  <c r="T80" i="216" s="1"/>
  <c r="T79" i="216"/>
  <c r="S79" i="216"/>
  <c r="P79" i="216"/>
  <c r="N79" i="216"/>
  <c r="L79" i="216"/>
  <c r="T78" i="216"/>
  <c r="S78" i="216"/>
  <c r="P78" i="216"/>
  <c r="N78" i="216"/>
  <c r="L78" i="216"/>
  <c r="T77" i="216"/>
  <c r="S77" i="216"/>
  <c r="P77" i="216"/>
  <c r="L77" i="216"/>
  <c r="T76" i="216"/>
  <c r="S76" i="216"/>
  <c r="P76" i="216"/>
  <c r="N76" i="216"/>
  <c r="L76" i="216"/>
  <c r="T75" i="216"/>
  <c r="S75" i="216"/>
  <c r="P75" i="216"/>
  <c r="N75" i="216"/>
  <c r="L75" i="216"/>
  <c r="S74" i="216"/>
  <c r="P74" i="216"/>
  <c r="N74" i="216"/>
  <c r="L74" i="216"/>
  <c r="S73" i="216"/>
  <c r="P73" i="216"/>
  <c r="N73" i="216"/>
  <c r="L73" i="216"/>
  <c r="S72" i="216"/>
  <c r="P72" i="216"/>
  <c r="N72" i="216"/>
  <c r="L72" i="216"/>
  <c r="S71" i="216"/>
  <c r="P71" i="216"/>
  <c r="N71" i="216"/>
  <c r="L71" i="216"/>
  <c r="T70" i="216"/>
  <c r="S70" i="216"/>
  <c r="P70" i="216"/>
  <c r="N70" i="216"/>
  <c r="L70" i="216"/>
  <c r="S69" i="216"/>
  <c r="P69" i="216"/>
  <c r="N69" i="216"/>
  <c r="L69" i="216"/>
  <c r="T69" i="216" s="1"/>
  <c r="T68" i="216"/>
  <c r="S68" i="216"/>
  <c r="P68" i="216"/>
  <c r="N68" i="216"/>
  <c r="L68" i="216"/>
  <c r="T67" i="216"/>
  <c r="S67" i="216"/>
  <c r="P67" i="216"/>
  <c r="N67" i="216"/>
  <c r="L67" i="216"/>
  <c r="T66" i="216"/>
  <c r="S66" i="216"/>
  <c r="P66" i="216"/>
  <c r="N66" i="216"/>
  <c r="L66" i="216"/>
  <c r="T65" i="216"/>
  <c r="S65" i="216"/>
  <c r="P65" i="216"/>
  <c r="N65" i="216"/>
  <c r="L65" i="216"/>
  <c r="T64" i="216"/>
  <c r="S64" i="216"/>
  <c r="P64" i="216"/>
  <c r="N64" i="216"/>
  <c r="L64" i="216"/>
  <c r="S63" i="216"/>
  <c r="P63" i="216"/>
  <c r="N63" i="216"/>
  <c r="L63" i="216"/>
  <c r="S62" i="216"/>
  <c r="P62" i="216"/>
  <c r="N62" i="216"/>
  <c r="L62" i="216"/>
  <c r="S61" i="216"/>
  <c r="P61" i="216"/>
  <c r="N61" i="216"/>
  <c r="L61" i="216"/>
  <c r="S60" i="216"/>
  <c r="P60" i="216"/>
  <c r="N60" i="216"/>
  <c r="L60" i="216"/>
  <c r="S59" i="216"/>
  <c r="P59" i="216"/>
  <c r="N59" i="216"/>
  <c r="L59" i="216"/>
  <c r="S58" i="216"/>
  <c r="P58" i="216"/>
  <c r="N58" i="216"/>
  <c r="L58" i="216"/>
  <c r="S57" i="216"/>
  <c r="P57" i="216"/>
  <c r="N57" i="216"/>
  <c r="L57" i="216"/>
  <c r="T56" i="216"/>
  <c r="S56" i="216"/>
  <c r="P56" i="216"/>
  <c r="N56" i="216"/>
  <c r="L56" i="216"/>
  <c r="T55" i="216"/>
  <c r="S55" i="216"/>
  <c r="P55" i="216"/>
  <c r="N55" i="216"/>
  <c r="L55" i="216"/>
  <c r="S54" i="216"/>
  <c r="P54" i="216"/>
  <c r="N54" i="216"/>
  <c r="L54" i="216"/>
  <c r="S53" i="216"/>
  <c r="P53" i="216"/>
  <c r="N53" i="216"/>
  <c r="L53" i="216"/>
  <c r="S52" i="216"/>
  <c r="P52" i="216"/>
  <c r="N52" i="216"/>
  <c r="L52" i="216"/>
  <c r="S51" i="216"/>
  <c r="P51" i="216"/>
  <c r="N51" i="216"/>
  <c r="L51" i="216"/>
  <c r="S50" i="216"/>
  <c r="P50" i="216"/>
  <c r="N50" i="216"/>
  <c r="L50" i="216"/>
  <c r="S49" i="216"/>
  <c r="P49" i="216"/>
  <c r="N49" i="216"/>
  <c r="L49" i="216"/>
  <c r="S48" i="216"/>
  <c r="P48" i="216"/>
  <c r="N48" i="216"/>
  <c r="L48" i="216"/>
  <c r="S47" i="216"/>
  <c r="P47" i="216"/>
  <c r="N47" i="216"/>
  <c r="L47" i="216"/>
  <c r="T46" i="216"/>
  <c r="S46" i="216"/>
  <c r="P46" i="216"/>
  <c r="N46" i="216"/>
  <c r="L46" i="216"/>
  <c r="T45" i="216"/>
  <c r="S45" i="216"/>
  <c r="P45" i="216"/>
  <c r="N45" i="216"/>
  <c r="L45" i="216"/>
  <c r="T44" i="216"/>
  <c r="S44" i="216"/>
  <c r="P44" i="216"/>
  <c r="N44" i="216"/>
  <c r="L44" i="216"/>
  <c r="T43" i="216"/>
  <c r="S43" i="216"/>
  <c r="P43" i="216"/>
  <c r="N43" i="216"/>
  <c r="L43" i="216"/>
  <c r="T42" i="216"/>
  <c r="S42" i="216"/>
  <c r="P42" i="216"/>
  <c r="N42" i="216"/>
  <c r="L42" i="216"/>
  <c r="T41" i="216"/>
  <c r="S41" i="216"/>
  <c r="P41" i="216"/>
  <c r="N41" i="216"/>
  <c r="L41" i="216"/>
  <c r="S40" i="216"/>
  <c r="P40" i="216"/>
  <c r="N40" i="216"/>
  <c r="L40" i="216"/>
  <c r="S39" i="216"/>
  <c r="P39" i="216"/>
  <c r="N39" i="216"/>
  <c r="L39" i="216"/>
  <c r="S38" i="216"/>
  <c r="P38" i="216"/>
  <c r="N38" i="216"/>
  <c r="L38" i="216"/>
  <c r="S37" i="216"/>
  <c r="P37" i="216"/>
  <c r="N37" i="216"/>
  <c r="L37" i="216"/>
  <c r="S36" i="216"/>
  <c r="P36" i="216"/>
  <c r="N36" i="216"/>
  <c r="L36" i="216"/>
  <c r="S35" i="216"/>
  <c r="P35" i="216"/>
  <c r="N35" i="216"/>
  <c r="L35" i="216"/>
  <c r="S34" i="216"/>
  <c r="P34" i="216"/>
  <c r="N34" i="216"/>
  <c r="L34" i="216"/>
  <c r="S33" i="216"/>
  <c r="P33" i="216"/>
  <c r="N33" i="216"/>
  <c r="L33" i="216"/>
  <c r="S32" i="216"/>
  <c r="P32" i="216"/>
  <c r="N32" i="216"/>
  <c r="L32" i="216"/>
  <c r="T31" i="216"/>
  <c r="S31" i="216"/>
  <c r="P31" i="216"/>
  <c r="N31" i="216"/>
  <c r="L31" i="216"/>
  <c r="T30" i="216"/>
  <c r="S30" i="216"/>
  <c r="P30" i="216"/>
  <c r="N30" i="216"/>
  <c r="L30" i="216"/>
  <c r="T29" i="216"/>
  <c r="S29" i="216"/>
  <c r="P29" i="216"/>
  <c r="N29" i="216"/>
  <c r="L29" i="216"/>
  <c r="T28" i="216"/>
  <c r="S28" i="216"/>
  <c r="P28" i="216"/>
  <c r="L28" i="216"/>
  <c r="S27" i="216"/>
  <c r="P27" i="216"/>
  <c r="N27" i="216"/>
  <c r="L27" i="216"/>
  <c r="S26" i="216"/>
  <c r="P26" i="216"/>
  <c r="N26" i="216"/>
  <c r="L26" i="216"/>
  <c r="S25" i="216"/>
  <c r="P25" i="216"/>
  <c r="N25" i="216"/>
  <c r="L25" i="216"/>
  <c r="S24" i="216"/>
  <c r="P24" i="216"/>
  <c r="N24" i="216"/>
  <c r="L24" i="216"/>
  <c r="S23" i="216"/>
  <c r="P23" i="216"/>
  <c r="N23" i="216"/>
  <c r="L23" i="216"/>
  <c r="S22" i="216"/>
  <c r="P22" i="216"/>
  <c r="N22" i="216"/>
  <c r="L22" i="216"/>
  <c r="S21" i="216"/>
  <c r="P21" i="216"/>
  <c r="N21" i="216"/>
  <c r="L21" i="216"/>
  <c r="S20" i="216"/>
  <c r="P20" i="216"/>
  <c r="N20" i="216"/>
  <c r="L20" i="216"/>
  <c r="S19" i="216"/>
  <c r="P19" i="216"/>
  <c r="N19" i="216"/>
  <c r="L19" i="216"/>
  <c r="S18" i="216"/>
  <c r="P18" i="216"/>
  <c r="N18" i="216"/>
  <c r="L18" i="216"/>
  <c r="S17" i="216"/>
  <c r="P17" i="216"/>
  <c r="N17" i="216"/>
  <c r="L17" i="216"/>
  <c r="S16" i="216"/>
  <c r="P16" i="216"/>
  <c r="N16" i="216"/>
  <c r="L16" i="216"/>
  <c r="S15" i="216"/>
  <c r="P15" i="216"/>
  <c r="N15" i="216"/>
  <c r="L15" i="216"/>
  <c r="S14" i="216"/>
  <c r="P14" i="216"/>
  <c r="L14" i="216"/>
  <c r="S13" i="216"/>
  <c r="P13" i="216"/>
  <c r="L13" i="216"/>
  <c r="S12" i="216"/>
  <c r="P12" i="216"/>
  <c r="L12" i="216"/>
  <c r="S11" i="216"/>
  <c r="P11" i="216"/>
  <c r="L11" i="216"/>
  <c r="S10" i="216"/>
  <c r="P10" i="216"/>
  <c r="L10" i="216"/>
  <c r="S9" i="216"/>
  <c r="P9" i="216"/>
  <c r="L9" i="216"/>
  <c r="T9" i="216" s="1"/>
  <c r="S8" i="216"/>
  <c r="P8" i="216"/>
  <c r="L8" i="216"/>
  <c r="S7" i="216"/>
  <c r="P7" i="216"/>
  <c r="L7" i="216"/>
  <c r="S6" i="216"/>
  <c r="P6" i="216"/>
  <c r="L6" i="216"/>
  <c r="S5" i="216"/>
  <c r="P5" i="216"/>
  <c r="L5" i="216"/>
  <c r="S4" i="216"/>
  <c r="P4" i="216"/>
  <c r="L4" i="216"/>
  <c r="S3" i="216"/>
  <c r="P3" i="216"/>
  <c r="L3" i="216"/>
  <c r="S2" i="216"/>
  <c r="P2" i="216"/>
  <c r="L2" i="216"/>
  <c r="A2" i="116" a="1"/>
  <c r="A2" i="116" s="1"/>
  <c r="AF3" i="215"/>
  <c r="AF4" i="215"/>
  <c r="AF5" i="215"/>
  <c r="AF6" i="215"/>
  <c r="AF7" i="215"/>
  <c r="AF8" i="215"/>
  <c r="AF9" i="215"/>
  <c r="AF10" i="215"/>
  <c r="AF11" i="215"/>
  <c r="AF12" i="215"/>
  <c r="AF13" i="215"/>
  <c r="AF14" i="215"/>
  <c r="AF15" i="215"/>
  <c r="AF16" i="215"/>
  <c r="AF17" i="215"/>
  <c r="AF18" i="215"/>
  <c r="AF19" i="215"/>
  <c r="AF20" i="215"/>
  <c r="AF21" i="215"/>
  <c r="AF22" i="215"/>
  <c r="AF23" i="215"/>
  <c r="AF24" i="215"/>
  <c r="AF25" i="215"/>
  <c r="AF26" i="215"/>
  <c r="AF27" i="215"/>
  <c r="AF28" i="215"/>
  <c r="AF29" i="215"/>
  <c r="AF30" i="215"/>
  <c r="AF31" i="215"/>
  <c r="AF32" i="215"/>
  <c r="AF33" i="215"/>
  <c r="AF34" i="215"/>
  <c r="AF35" i="215"/>
  <c r="AF36" i="215"/>
  <c r="AF37" i="215"/>
  <c r="AF38" i="215"/>
  <c r="AF39" i="215"/>
  <c r="AF40" i="215"/>
  <c r="AF41" i="215"/>
  <c r="AF42" i="215"/>
  <c r="AF43" i="215"/>
  <c r="AF44" i="215"/>
  <c r="AF45" i="215"/>
  <c r="AF46" i="215"/>
  <c r="AF47" i="215"/>
  <c r="AF48" i="215"/>
  <c r="AF49" i="215"/>
  <c r="AF50" i="215"/>
  <c r="AF51" i="215"/>
  <c r="AF52" i="215"/>
  <c r="AF53" i="215"/>
  <c r="AF54" i="215"/>
  <c r="AF55" i="215"/>
  <c r="AF56" i="215"/>
  <c r="AF57" i="215"/>
  <c r="AF58" i="215"/>
  <c r="AF59" i="215"/>
  <c r="AF60" i="215"/>
  <c r="AF61" i="215"/>
  <c r="AF62" i="215"/>
  <c r="AF63" i="215"/>
  <c r="AF64" i="215"/>
  <c r="AF65" i="215"/>
  <c r="AF66" i="215"/>
  <c r="AF67" i="215"/>
  <c r="AF68" i="215"/>
  <c r="AF69" i="215"/>
  <c r="AF70" i="215"/>
  <c r="AF71" i="215"/>
  <c r="AF72" i="215"/>
  <c r="AF73" i="215"/>
  <c r="AF74" i="215"/>
  <c r="AF75" i="215"/>
  <c r="AF76" i="215"/>
  <c r="AF77" i="215"/>
  <c r="AF78" i="215"/>
  <c r="AF79" i="215"/>
  <c r="AF80" i="215"/>
  <c r="AF81" i="215"/>
  <c r="AF82" i="215"/>
  <c r="AF83" i="215"/>
  <c r="AF84" i="215"/>
  <c r="AF85" i="215"/>
  <c r="AF86" i="215"/>
  <c r="AF87" i="215"/>
  <c r="AF88" i="215"/>
  <c r="AF89" i="215"/>
  <c r="AF90" i="215"/>
  <c r="AF91" i="215"/>
  <c r="AF92" i="215"/>
  <c r="AF93" i="215"/>
  <c r="AF94" i="215"/>
  <c r="AF95" i="215"/>
  <c r="AF96" i="215"/>
  <c r="AF97" i="215"/>
  <c r="AF98" i="215"/>
  <c r="AF99" i="215"/>
  <c r="AF100" i="215"/>
  <c r="AF101" i="215"/>
  <c r="AF102" i="215"/>
  <c r="AF103" i="215"/>
  <c r="AF104" i="215"/>
  <c r="AF105" i="215"/>
  <c r="AF106" i="215"/>
  <c r="AF107" i="215"/>
  <c r="AF108" i="215"/>
  <c r="AF109" i="215"/>
  <c r="AF110" i="215"/>
  <c r="AF111" i="215"/>
  <c r="AF112" i="215"/>
  <c r="AF113" i="215"/>
  <c r="AF114" i="215"/>
  <c r="AF115" i="215"/>
  <c r="AF116" i="215"/>
  <c r="AF117" i="215"/>
  <c r="AF118" i="215"/>
  <c r="AF119" i="215"/>
  <c r="AF120" i="215"/>
  <c r="AF121" i="215"/>
  <c r="AF122" i="215"/>
  <c r="AF123" i="215"/>
  <c r="AF124" i="215"/>
  <c r="AF125" i="215"/>
  <c r="AF126" i="215"/>
  <c r="AF127" i="215"/>
  <c r="AF128" i="215"/>
  <c r="AF129" i="215"/>
  <c r="AF130" i="215"/>
  <c r="AF131" i="215"/>
  <c r="AF132" i="215"/>
  <c r="AF133" i="215"/>
  <c r="AF134" i="215"/>
  <c r="AF135" i="215"/>
  <c r="AF136" i="215"/>
  <c r="AF137" i="215"/>
  <c r="AF138" i="215"/>
  <c r="AF139" i="215"/>
  <c r="AF140" i="215"/>
  <c r="AF141" i="215"/>
  <c r="AF142" i="215"/>
  <c r="AF143" i="215"/>
  <c r="AF144" i="215"/>
  <c r="AF145" i="215"/>
  <c r="AF146" i="215"/>
  <c r="AF147" i="215"/>
  <c r="AF148" i="215"/>
  <c r="AF149" i="215"/>
  <c r="AF150" i="215"/>
  <c r="AF151" i="215"/>
  <c r="AF152" i="215"/>
  <c r="AF153" i="215"/>
  <c r="AF154" i="215"/>
  <c r="AF155" i="215"/>
  <c r="AF156" i="215"/>
  <c r="AF157" i="215"/>
  <c r="AF158" i="215"/>
  <c r="AF159" i="215"/>
  <c r="AF160" i="215"/>
  <c r="AF161" i="215"/>
  <c r="AF162" i="215"/>
  <c r="AF163" i="215"/>
  <c r="AF164" i="215"/>
  <c r="AF165" i="215"/>
  <c r="AF166" i="215"/>
  <c r="AF167" i="215"/>
  <c r="AF168" i="215"/>
  <c r="AF169" i="215"/>
  <c r="AF170" i="215"/>
  <c r="AF171" i="215"/>
  <c r="AF172" i="215"/>
  <c r="AF173" i="215"/>
  <c r="AF174" i="215"/>
  <c r="AF175" i="215"/>
  <c r="AF176" i="215"/>
  <c r="AF177" i="215"/>
  <c r="AF178" i="215"/>
  <c r="AF179" i="215"/>
  <c r="AF180" i="215"/>
  <c r="AF181" i="215"/>
  <c r="AF182" i="215"/>
  <c r="AF183" i="215"/>
  <c r="AF184" i="215"/>
  <c r="AF185" i="215"/>
  <c r="AF186" i="215"/>
  <c r="AF187" i="215"/>
  <c r="AF188" i="215"/>
  <c r="AF189" i="215"/>
  <c r="AF190" i="215"/>
  <c r="AF191" i="215"/>
  <c r="AF192" i="215"/>
  <c r="AF193" i="215"/>
  <c r="AF194" i="215"/>
  <c r="AF195" i="215"/>
  <c r="AF196" i="215"/>
  <c r="AF197" i="215"/>
  <c r="AF198" i="215"/>
  <c r="AF199" i="215"/>
  <c r="AF200" i="215"/>
  <c r="AF201" i="215"/>
  <c r="AF202" i="215"/>
  <c r="AF203" i="215"/>
  <c r="AF204" i="215"/>
  <c r="AF205" i="215"/>
  <c r="AF206" i="215"/>
  <c r="AF207" i="215"/>
  <c r="AF208" i="215"/>
  <c r="AF209" i="215"/>
  <c r="AF210" i="215"/>
  <c r="AF211" i="215"/>
  <c r="AF212" i="215"/>
  <c r="AF213" i="215"/>
  <c r="AF214" i="215"/>
  <c r="AF215" i="215"/>
  <c r="AF216" i="215"/>
  <c r="AF217" i="215"/>
  <c r="AF218" i="215"/>
  <c r="AF219" i="215"/>
  <c r="AF220" i="215"/>
  <c r="AF221" i="215"/>
  <c r="AF222" i="215"/>
  <c r="AF223" i="215"/>
  <c r="AF224" i="215"/>
  <c r="AF225" i="215"/>
  <c r="AF226" i="215"/>
  <c r="AF227" i="215"/>
  <c r="AF228" i="215"/>
  <c r="AF229" i="215"/>
  <c r="AF230" i="215"/>
  <c r="AF231" i="215"/>
  <c r="AF232" i="215"/>
  <c r="AF233" i="215"/>
  <c r="AF234" i="215"/>
  <c r="AF235" i="215"/>
  <c r="AF236" i="215"/>
  <c r="AF237" i="215"/>
  <c r="AF238" i="215"/>
  <c r="AF239" i="215"/>
  <c r="AF240" i="215"/>
  <c r="AF241" i="215"/>
  <c r="AF242" i="215"/>
  <c r="AF243" i="215"/>
  <c r="AF244" i="215"/>
  <c r="AF245" i="215"/>
  <c r="AF246" i="215"/>
  <c r="AF247" i="215"/>
  <c r="AF248" i="215"/>
  <c r="AF249" i="215"/>
  <c r="AF250" i="215"/>
  <c r="AF251" i="215"/>
  <c r="AF252" i="215"/>
  <c r="AF253" i="215"/>
  <c r="AF254" i="215"/>
  <c r="AF255" i="215"/>
  <c r="AF256" i="215"/>
  <c r="AF257" i="215"/>
  <c r="AF258" i="215"/>
  <c r="AF259" i="215"/>
  <c r="AF260" i="215"/>
  <c r="AF261" i="215"/>
  <c r="AF262" i="215"/>
  <c r="AF263" i="215"/>
  <c r="AF264" i="215"/>
  <c r="AF265" i="215"/>
  <c r="AF266" i="215"/>
  <c r="AF267" i="215"/>
  <c r="AF268" i="215"/>
  <c r="AF269" i="215"/>
  <c r="AF270" i="215"/>
  <c r="AF271" i="215"/>
  <c r="AF272" i="215"/>
  <c r="AF273" i="215"/>
  <c r="AF274" i="215"/>
  <c r="AF275" i="215"/>
  <c r="AF276" i="215"/>
  <c r="AF277" i="215"/>
  <c r="AF278" i="215"/>
  <c r="AF279" i="215"/>
  <c r="AF280" i="215"/>
  <c r="AF281" i="215"/>
  <c r="AF282" i="215"/>
  <c r="AF283" i="215"/>
  <c r="AF284" i="215"/>
  <c r="AF285" i="215"/>
  <c r="AF286" i="215"/>
  <c r="AF287" i="215"/>
  <c r="AF288" i="215"/>
  <c r="AF289" i="215"/>
  <c r="AF290" i="215"/>
  <c r="AF291" i="215"/>
  <c r="AF292" i="215"/>
  <c r="AF293" i="215"/>
  <c r="AF294" i="215"/>
  <c r="AF295" i="215"/>
  <c r="AF296" i="215"/>
  <c r="AF297" i="215"/>
  <c r="AF298" i="215"/>
  <c r="AF299" i="215"/>
  <c r="AF300" i="215"/>
  <c r="AF301" i="215"/>
  <c r="AF302" i="215"/>
  <c r="AF303" i="215"/>
  <c r="AF304" i="215"/>
  <c r="AF305" i="215"/>
  <c r="AF306" i="215"/>
  <c r="AF307" i="215"/>
  <c r="AF308" i="215"/>
  <c r="AF309" i="215"/>
  <c r="AF310" i="215"/>
  <c r="AF311" i="215"/>
  <c r="AF312" i="215"/>
  <c r="AF313" i="215"/>
  <c r="AF314" i="215"/>
  <c r="AF315" i="215"/>
  <c r="AF316" i="215"/>
  <c r="AF317" i="215"/>
  <c r="AF318" i="215"/>
  <c r="AF319" i="215"/>
  <c r="AF320" i="215"/>
  <c r="AF321" i="215"/>
  <c r="AF322" i="215"/>
  <c r="AF323" i="215"/>
  <c r="AF324" i="215"/>
  <c r="AF325" i="215"/>
  <c r="AF326" i="215"/>
  <c r="AF327" i="215"/>
  <c r="AF328" i="215"/>
  <c r="AF329" i="215"/>
  <c r="AF330" i="215"/>
  <c r="AF331" i="215"/>
  <c r="AF332" i="215"/>
  <c r="AF333" i="215"/>
  <c r="AF334" i="215"/>
  <c r="AF335" i="215"/>
  <c r="AF336" i="215"/>
  <c r="AF337" i="215"/>
  <c r="AF338" i="215"/>
  <c r="AF339" i="215"/>
  <c r="AF340" i="215"/>
  <c r="AF341" i="215"/>
  <c r="AF342" i="215"/>
  <c r="AF343" i="215"/>
  <c r="AF344" i="215"/>
  <c r="AF345" i="215"/>
  <c r="AF346" i="215"/>
  <c r="AF347" i="215"/>
  <c r="AF348" i="215"/>
  <c r="AF349" i="215"/>
  <c r="AF350" i="215"/>
  <c r="AF351" i="215"/>
  <c r="AF352" i="215"/>
  <c r="AF353" i="215"/>
  <c r="AF354" i="215"/>
  <c r="AF355" i="215"/>
  <c r="AF356" i="215"/>
  <c r="AF357" i="215"/>
  <c r="AF358" i="215"/>
  <c r="AF359" i="215"/>
  <c r="AF360" i="215"/>
  <c r="AF361" i="215"/>
  <c r="AF362" i="215"/>
  <c r="AF363" i="215"/>
  <c r="AF364" i="215"/>
  <c r="AF365" i="215"/>
  <c r="AF366" i="215"/>
  <c r="AF367" i="215"/>
  <c r="AF368" i="215"/>
  <c r="AF369" i="215"/>
  <c r="AF370" i="215"/>
  <c r="AF371" i="215"/>
  <c r="AF372" i="215"/>
  <c r="AF373" i="215"/>
  <c r="AF374" i="215"/>
  <c r="AF375" i="215"/>
  <c r="AF376" i="215"/>
  <c r="AF377" i="215"/>
  <c r="AF378" i="215"/>
  <c r="AF379" i="215"/>
  <c r="AF380" i="215"/>
  <c r="AF381" i="215"/>
  <c r="AF382" i="215"/>
  <c r="AF383" i="215"/>
  <c r="AF384" i="215"/>
  <c r="AF385" i="215"/>
  <c r="AF386" i="215"/>
  <c r="AF387" i="215"/>
  <c r="AF388" i="215"/>
  <c r="AF389" i="215"/>
  <c r="AF390" i="215"/>
  <c r="AF391" i="215"/>
  <c r="AF392" i="215"/>
  <c r="AF393" i="215"/>
  <c r="AF394" i="215"/>
  <c r="AF395" i="215"/>
  <c r="AF396" i="215"/>
  <c r="AF397" i="215"/>
  <c r="AF398" i="215"/>
  <c r="AF399" i="215"/>
  <c r="AF400" i="215"/>
  <c r="AF401" i="215"/>
  <c r="AF402" i="215"/>
  <c r="AF403" i="215"/>
  <c r="AF404" i="215"/>
  <c r="AF405" i="215"/>
  <c r="AF406" i="215"/>
  <c r="AF407" i="215"/>
  <c r="AF408" i="215"/>
  <c r="AF409" i="215"/>
  <c r="AF410" i="215"/>
  <c r="AF411" i="215"/>
  <c r="AF412" i="215"/>
  <c r="AF413" i="215"/>
  <c r="AF414" i="215"/>
  <c r="AF415" i="215"/>
  <c r="AF416" i="215"/>
  <c r="AF417" i="215"/>
  <c r="AF418" i="215"/>
  <c r="AF419" i="215"/>
  <c r="AF420" i="215"/>
  <c r="AF421" i="215"/>
  <c r="AF422" i="215"/>
  <c r="AF423" i="215"/>
  <c r="AF424" i="215"/>
  <c r="AF425" i="215"/>
  <c r="AF426" i="215"/>
  <c r="AF427" i="215"/>
  <c r="AF428" i="215"/>
  <c r="AF429" i="215"/>
  <c r="AF430" i="215"/>
  <c r="AF431" i="215"/>
  <c r="AF432" i="215"/>
  <c r="AF433" i="215"/>
  <c r="AF434" i="215"/>
  <c r="AF435" i="215"/>
  <c r="AF436" i="215"/>
  <c r="AF437" i="215"/>
  <c r="AF438" i="215"/>
  <c r="AF439" i="215"/>
  <c r="AF440" i="215"/>
  <c r="AF441" i="215"/>
  <c r="AF442" i="215"/>
  <c r="AF443" i="215"/>
  <c r="AF444" i="215"/>
  <c r="AF445" i="215"/>
  <c r="AF446" i="215"/>
  <c r="AF447" i="215"/>
  <c r="AF448" i="215"/>
  <c r="AF449" i="215"/>
  <c r="AF450" i="215"/>
  <c r="AF451" i="215"/>
  <c r="AF452" i="215"/>
  <c r="AF453" i="215"/>
  <c r="AF454" i="215"/>
  <c r="AF455" i="215"/>
  <c r="AF456" i="215"/>
  <c r="AF457" i="215"/>
  <c r="AF458" i="215"/>
  <c r="AF459" i="215"/>
  <c r="AF460" i="215"/>
  <c r="AF461" i="215"/>
  <c r="AF462" i="215"/>
  <c r="AF463" i="215"/>
  <c r="AF464" i="215"/>
  <c r="AF465" i="215"/>
  <c r="AF466" i="215"/>
  <c r="AF467" i="215"/>
  <c r="AF468" i="215"/>
  <c r="AF469" i="215"/>
  <c r="AF470" i="215"/>
  <c r="AF471" i="215"/>
  <c r="AF472" i="215"/>
  <c r="AF473" i="215"/>
  <c r="AF474" i="215"/>
  <c r="AF475" i="215"/>
  <c r="AF476" i="215"/>
  <c r="AF477" i="215"/>
  <c r="AF478" i="215"/>
  <c r="AF479" i="215"/>
  <c r="AF480" i="215"/>
  <c r="AF481" i="215"/>
  <c r="AF482" i="215"/>
  <c r="AF483" i="215"/>
  <c r="AF484" i="215"/>
  <c r="AF485" i="215"/>
  <c r="AF486" i="215"/>
  <c r="AF487" i="215"/>
  <c r="AF488" i="215"/>
  <c r="AF489" i="215"/>
  <c r="AF490" i="215"/>
  <c r="AF491" i="215"/>
  <c r="AF492" i="215"/>
  <c r="AF493" i="215"/>
  <c r="AF494" i="215"/>
  <c r="AF495" i="215"/>
  <c r="AF496" i="215"/>
  <c r="AF497" i="215"/>
  <c r="AF498" i="215"/>
  <c r="AF499" i="215"/>
  <c r="AF500" i="215"/>
  <c r="AF501" i="215"/>
  <c r="AF502" i="215"/>
  <c r="AF503" i="215"/>
  <c r="AF504" i="215"/>
  <c r="AF505" i="215"/>
  <c r="AF506" i="215"/>
  <c r="AF507" i="215"/>
  <c r="AF508" i="215"/>
  <c r="AF509" i="215"/>
  <c r="AF510" i="215"/>
  <c r="AF511" i="215"/>
  <c r="AF512" i="215"/>
  <c r="AF513" i="215"/>
  <c r="AF514" i="215"/>
  <c r="AF515" i="215"/>
  <c r="AF516" i="215"/>
  <c r="AF517" i="215"/>
  <c r="AF518" i="215"/>
  <c r="AF519" i="215"/>
  <c r="AF520" i="215"/>
  <c r="AF521" i="215"/>
  <c r="AF522" i="215"/>
  <c r="AF523" i="215"/>
  <c r="AF524" i="215"/>
  <c r="AF525" i="215"/>
  <c r="AF526" i="215"/>
  <c r="AF527" i="215"/>
  <c r="AF528" i="215"/>
  <c r="AF529" i="215"/>
  <c r="AF530" i="215"/>
  <c r="AF531" i="215"/>
  <c r="AF532" i="215"/>
  <c r="AF533" i="215"/>
  <c r="AF534" i="215"/>
  <c r="AF535" i="215"/>
  <c r="AF536" i="215"/>
  <c r="AF537" i="215"/>
  <c r="AF538" i="215"/>
  <c r="AF539" i="215"/>
  <c r="AF540" i="215"/>
  <c r="AF541" i="215"/>
  <c r="AF542" i="215"/>
  <c r="AF543" i="215"/>
  <c r="AF544" i="215"/>
  <c r="AF545" i="215"/>
  <c r="AF546" i="215"/>
  <c r="AF547" i="215"/>
  <c r="AF548" i="215"/>
  <c r="AF549" i="215"/>
  <c r="AF550" i="215"/>
  <c r="AF551" i="215"/>
  <c r="AF552" i="215"/>
  <c r="AF553" i="215"/>
  <c r="AF554" i="215"/>
  <c r="AF555" i="215"/>
  <c r="AF556" i="215"/>
  <c r="AF557" i="215"/>
  <c r="AF558" i="215"/>
  <c r="AF559" i="215"/>
  <c r="AF560" i="215"/>
  <c r="AF561" i="215"/>
  <c r="AF562" i="215"/>
  <c r="AF563" i="215"/>
  <c r="AF564" i="215"/>
  <c r="AF565" i="215"/>
  <c r="AF566" i="215"/>
  <c r="AF567" i="215"/>
  <c r="AF568" i="215"/>
  <c r="AF569" i="215"/>
  <c r="AF570" i="215"/>
  <c r="AF571" i="215"/>
  <c r="AF572" i="215"/>
  <c r="AF573" i="215"/>
  <c r="AF574" i="215"/>
  <c r="AF575" i="215"/>
  <c r="AF576" i="215"/>
  <c r="AF577" i="215"/>
  <c r="AF578" i="215"/>
  <c r="AF579" i="215"/>
  <c r="AF580" i="215"/>
  <c r="AF581" i="215"/>
  <c r="AF582" i="215"/>
  <c r="AF583" i="215"/>
  <c r="AF584" i="215"/>
  <c r="AF585" i="215"/>
  <c r="AF586" i="215"/>
  <c r="AF587" i="215"/>
  <c r="AF588" i="215"/>
  <c r="AF589" i="215"/>
  <c r="AF590" i="215"/>
  <c r="AF591" i="215"/>
  <c r="AF592" i="215"/>
  <c r="AF593" i="215"/>
  <c r="AF594" i="215"/>
  <c r="AF595" i="215"/>
  <c r="AF596" i="215"/>
  <c r="AF597" i="215"/>
  <c r="AF598" i="215"/>
  <c r="AF599" i="215"/>
  <c r="AF600" i="215"/>
  <c r="AF601" i="215"/>
  <c r="AF602" i="215"/>
  <c r="AF603" i="215"/>
  <c r="AF604" i="215"/>
  <c r="AF605" i="215"/>
  <c r="AF606" i="215"/>
  <c r="AF607" i="215"/>
  <c r="AF608" i="215"/>
  <c r="AF609" i="215"/>
  <c r="AF610" i="215"/>
  <c r="AF611" i="215"/>
  <c r="AF612" i="215"/>
  <c r="AF613" i="215"/>
  <c r="AF614" i="215"/>
  <c r="AF615" i="215"/>
  <c r="AF616" i="215"/>
  <c r="AF617" i="215"/>
  <c r="AF618" i="215"/>
  <c r="AF619" i="215"/>
  <c r="AF620" i="215"/>
  <c r="AF621" i="215"/>
  <c r="AF622" i="215"/>
  <c r="AF623" i="215"/>
  <c r="AF624" i="215"/>
  <c r="AF625" i="215"/>
  <c r="AF626" i="215"/>
  <c r="AF627" i="215"/>
  <c r="AF628" i="215"/>
  <c r="AF629" i="215"/>
  <c r="AF630" i="215"/>
  <c r="AF631" i="215"/>
  <c r="AF632" i="215"/>
  <c r="AF633" i="215"/>
  <c r="AF634" i="215"/>
  <c r="AF635" i="215"/>
  <c r="AF636" i="215"/>
  <c r="AF637" i="215"/>
  <c r="AF638" i="215"/>
  <c r="AF639" i="215"/>
  <c r="AF640" i="215"/>
  <c r="AF641" i="215"/>
  <c r="AF642" i="215"/>
  <c r="AF643" i="215"/>
  <c r="AF644" i="215"/>
  <c r="AF645" i="215"/>
  <c r="AF646" i="215"/>
  <c r="AF647" i="215"/>
  <c r="AF648" i="215"/>
  <c r="AF649" i="215"/>
  <c r="AF650" i="215"/>
  <c r="AF651" i="215"/>
  <c r="AF652" i="215"/>
  <c r="AF653" i="215"/>
  <c r="AF654" i="215"/>
  <c r="AF655" i="215"/>
  <c r="AF656" i="215"/>
  <c r="AF657" i="215"/>
  <c r="AF658" i="215"/>
  <c r="AF659" i="215"/>
  <c r="AF660" i="215"/>
  <c r="AF661" i="215"/>
  <c r="AF662" i="215"/>
  <c r="AF663" i="215"/>
  <c r="AF664" i="215"/>
  <c r="AF665" i="215"/>
  <c r="AF666" i="215"/>
  <c r="AF667" i="215"/>
  <c r="AF668" i="215"/>
  <c r="AF669" i="215"/>
  <c r="AF670" i="215"/>
  <c r="AF671" i="215"/>
  <c r="AF672" i="215"/>
  <c r="AF673" i="215"/>
  <c r="AF674" i="215"/>
  <c r="AF675" i="215"/>
  <c r="AF676" i="215"/>
  <c r="AF677" i="215"/>
  <c r="AF678" i="215"/>
  <c r="AF679" i="215"/>
  <c r="AF680" i="215"/>
  <c r="AF681" i="215"/>
  <c r="AF682" i="215"/>
  <c r="AF683" i="215"/>
  <c r="AF684" i="215"/>
  <c r="AF685" i="215"/>
  <c r="AF686" i="215"/>
  <c r="AF687" i="215"/>
  <c r="AF688" i="215"/>
  <c r="AF689" i="215"/>
  <c r="AF690" i="215"/>
  <c r="AF691" i="215"/>
  <c r="AF692" i="215"/>
  <c r="AF693" i="215"/>
  <c r="AF694" i="215"/>
  <c r="AF695" i="215"/>
  <c r="AF696" i="215"/>
  <c r="AF697" i="215"/>
  <c r="AF698" i="215"/>
  <c r="AF699" i="215"/>
  <c r="AF700" i="215"/>
  <c r="AF701" i="215"/>
  <c r="AF702" i="215"/>
  <c r="AF703" i="215"/>
  <c r="AF704" i="215"/>
  <c r="AF705" i="215"/>
  <c r="AF706" i="215"/>
  <c r="AF707" i="215"/>
  <c r="AF708" i="215"/>
  <c r="AF709" i="215"/>
  <c r="AF710" i="215"/>
  <c r="AF711" i="215"/>
  <c r="AF712" i="215"/>
  <c r="AF713" i="215"/>
  <c r="AF714" i="215"/>
  <c r="AF715" i="215"/>
  <c r="AF716" i="215"/>
  <c r="AF717" i="215"/>
  <c r="AF718" i="215"/>
  <c r="AF719" i="215"/>
  <c r="AF720" i="215"/>
  <c r="AF721" i="215"/>
  <c r="AF722" i="215"/>
  <c r="AF723" i="215"/>
  <c r="AF724" i="215"/>
  <c r="AF725" i="215"/>
  <c r="AF726" i="215"/>
  <c r="AF727" i="215"/>
  <c r="AF728" i="215"/>
  <c r="AF729" i="215"/>
  <c r="AF730" i="215"/>
  <c r="AF731" i="215"/>
  <c r="AF732" i="215"/>
  <c r="AF733" i="215"/>
  <c r="AF734" i="215"/>
  <c r="AF735" i="215"/>
  <c r="AF736" i="215"/>
  <c r="AF737" i="215"/>
  <c r="AF738" i="215"/>
  <c r="AF739" i="215"/>
  <c r="AF740" i="215"/>
  <c r="AF741" i="215"/>
  <c r="AF742" i="215"/>
  <c r="AF743" i="215"/>
  <c r="AF744" i="215"/>
  <c r="AF745" i="215"/>
  <c r="AF746" i="215"/>
  <c r="AF747" i="215"/>
  <c r="AF748" i="215"/>
  <c r="AF749" i="215"/>
  <c r="AF750" i="215"/>
  <c r="AF751" i="215"/>
  <c r="AF752" i="215"/>
  <c r="AF753" i="215"/>
  <c r="AF754" i="215"/>
  <c r="AF755" i="215"/>
  <c r="AF756" i="215"/>
  <c r="AF757" i="215"/>
  <c r="AF758" i="215"/>
  <c r="AF759" i="215"/>
  <c r="AF760" i="215"/>
  <c r="AF761" i="215"/>
  <c r="AF762" i="215"/>
  <c r="AF763" i="215"/>
  <c r="AF764" i="215"/>
  <c r="AF765" i="215"/>
  <c r="AF766" i="215"/>
  <c r="AF767" i="215"/>
  <c r="AF768" i="215"/>
  <c r="AF769" i="215"/>
  <c r="AF770" i="215"/>
  <c r="AF771" i="215"/>
  <c r="AF772" i="215"/>
  <c r="AF773" i="215"/>
  <c r="AF774" i="215"/>
  <c r="AF775" i="215"/>
  <c r="AF776" i="215"/>
  <c r="AF777" i="215"/>
  <c r="AF778" i="215"/>
  <c r="AF779" i="215"/>
  <c r="AF780" i="215"/>
  <c r="AF781" i="215"/>
  <c r="AF782" i="215"/>
  <c r="AF783" i="215"/>
  <c r="AF784" i="215"/>
  <c r="AF785" i="215"/>
  <c r="AF786" i="215"/>
  <c r="AF787" i="215"/>
  <c r="AF788" i="215"/>
  <c r="AF789" i="215"/>
  <c r="AF790" i="215"/>
  <c r="AF791" i="215"/>
  <c r="AF792" i="215"/>
  <c r="AF793" i="215"/>
  <c r="AF794" i="215"/>
  <c r="AF795" i="215"/>
  <c r="AF796" i="215"/>
  <c r="AF797" i="215"/>
  <c r="AF798" i="215"/>
  <c r="AF799" i="215"/>
  <c r="AF800" i="215"/>
  <c r="AF801" i="215"/>
  <c r="AF802" i="215"/>
  <c r="AF803" i="215"/>
  <c r="AF804" i="215"/>
  <c r="AF805" i="215"/>
  <c r="AF806" i="215"/>
  <c r="AF807" i="215"/>
  <c r="AF808" i="215"/>
  <c r="AF809" i="215"/>
  <c r="AF810" i="215"/>
  <c r="AF811" i="215"/>
  <c r="AF812" i="215"/>
  <c r="AF813" i="215"/>
  <c r="AF814" i="215"/>
  <c r="AF815" i="215"/>
  <c r="AF816" i="215"/>
  <c r="AF817" i="215"/>
  <c r="AF818" i="215"/>
  <c r="AF819" i="215"/>
  <c r="AF820" i="215"/>
  <c r="AF821" i="215"/>
  <c r="AF822" i="215"/>
  <c r="AF823" i="215"/>
  <c r="AF824" i="215"/>
  <c r="AF825" i="215"/>
  <c r="AF826" i="215"/>
  <c r="AF827" i="215"/>
  <c r="AF828" i="215"/>
  <c r="AF829" i="215"/>
  <c r="AF830" i="215"/>
  <c r="AF831" i="215"/>
  <c r="AF832" i="215"/>
  <c r="AF833" i="215"/>
  <c r="AF834" i="215"/>
  <c r="AF835" i="215"/>
  <c r="AF836" i="215"/>
  <c r="AF837" i="215"/>
  <c r="AF838" i="215"/>
  <c r="AF839" i="215"/>
  <c r="AF840" i="215"/>
  <c r="AF841" i="215"/>
  <c r="AF842" i="215"/>
  <c r="AF843" i="215"/>
  <c r="AF844" i="215"/>
  <c r="AF845" i="215"/>
  <c r="AF846" i="215"/>
  <c r="AF847" i="215"/>
  <c r="AF848" i="215"/>
  <c r="AF849" i="215"/>
  <c r="AF850" i="215"/>
  <c r="AF851" i="215"/>
  <c r="AF852" i="215"/>
  <c r="AF853" i="215"/>
  <c r="AF854" i="215"/>
  <c r="AF855" i="215"/>
  <c r="AF856" i="215"/>
  <c r="AF857" i="215"/>
  <c r="AF858" i="215"/>
  <c r="AF859" i="215"/>
  <c r="AF860" i="215"/>
  <c r="AF861" i="215"/>
  <c r="AF862" i="215"/>
  <c r="AF863" i="215"/>
  <c r="AF864" i="215"/>
  <c r="AF865" i="215"/>
  <c r="AF866" i="215"/>
  <c r="AF867" i="215"/>
  <c r="AF868" i="215"/>
  <c r="AF869" i="215"/>
  <c r="AF870" i="215"/>
  <c r="AF871" i="215"/>
  <c r="AF872" i="215"/>
  <c r="AF873" i="215"/>
  <c r="AF874" i="215"/>
  <c r="AF875" i="215"/>
  <c r="AF876" i="215"/>
  <c r="AF877" i="215"/>
  <c r="AF878" i="215"/>
  <c r="AF879" i="215"/>
  <c r="AF880" i="215"/>
  <c r="AF881" i="215"/>
  <c r="AF882" i="215"/>
  <c r="AF883" i="215"/>
  <c r="AF884" i="215"/>
  <c r="AF885" i="215"/>
  <c r="AF886" i="215"/>
  <c r="AF887" i="215"/>
  <c r="AF888" i="215"/>
  <c r="AF889" i="215"/>
  <c r="AF890" i="215"/>
  <c r="AF891" i="215"/>
  <c r="AF892" i="215"/>
  <c r="AF893" i="215"/>
  <c r="AF894" i="215"/>
  <c r="AF895" i="215"/>
  <c r="AF896" i="215"/>
  <c r="AF897" i="215"/>
  <c r="AF898" i="215"/>
  <c r="AF899" i="215"/>
  <c r="AF900" i="215"/>
  <c r="AF901" i="215"/>
  <c r="AF902" i="215"/>
  <c r="AF903" i="215"/>
  <c r="AF904" i="215"/>
  <c r="AF905" i="215"/>
  <c r="AF906" i="215"/>
  <c r="AF907" i="215"/>
  <c r="AF908" i="215"/>
  <c r="AF909" i="215"/>
  <c r="AF910" i="215"/>
  <c r="AF911" i="215"/>
  <c r="AF912" i="215"/>
  <c r="AF913" i="215"/>
  <c r="AF914" i="215"/>
  <c r="AF915" i="215"/>
  <c r="AF916" i="215"/>
  <c r="AF917" i="215"/>
  <c r="AF918" i="215"/>
  <c r="AF919" i="215"/>
  <c r="AF920" i="215"/>
  <c r="AF921" i="215"/>
  <c r="AF922" i="215"/>
  <c r="AF923" i="215"/>
  <c r="AF924" i="215"/>
  <c r="AF925" i="215"/>
  <c r="AF926" i="215"/>
  <c r="AF927" i="215"/>
  <c r="AF928" i="215"/>
  <c r="AF929" i="215"/>
  <c r="AF930" i="215"/>
  <c r="AF931" i="215"/>
  <c r="AF932" i="215"/>
  <c r="AF933" i="215"/>
  <c r="AF934" i="215"/>
  <c r="AF935" i="215"/>
  <c r="AF936" i="215"/>
  <c r="AF937" i="215"/>
  <c r="AF938" i="215"/>
  <c r="AF939" i="215"/>
  <c r="AF940" i="215"/>
  <c r="AF941" i="215"/>
  <c r="AF942" i="215"/>
  <c r="AF943" i="215"/>
  <c r="AF944" i="215"/>
  <c r="AF945" i="215"/>
  <c r="AF946" i="215"/>
  <c r="AF947" i="215"/>
  <c r="AF948" i="215"/>
  <c r="AF949" i="215"/>
  <c r="AF950" i="215"/>
  <c r="AF951" i="215"/>
  <c r="AF952" i="215"/>
  <c r="AF953" i="215"/>
  <c r="AF954" i="215"/>
  <c r="AF955" i="215"/>
  <c r="AF956" i="215"/>
  <c r="AF957" i="215"/>
  <c r="AF958" i="215"/>
  <c r="AF959" i="215"/>
  <c r="AF960" i="215"/>
  <c r="AF961" i="215"/>
  <c r="AF962" i="215"/>
  <c r="AF963" i="215"/>
  <c r="AF964" i="215"/>
  <c r="AF965" i="215"/>
  <c r="AF966" i="215"/>
  <c r="AF967" i="215"/>
  <c r="AF968" i="215"/>
  <c r="AF969" i="215"/>
  <c r="AF970" i="215"/>
  <c r="AF971" i="215"/>
  <c r="AF972" i="215"/>
  <c r="AF973" i="215"/>
  <c r="AF974" i="215"/>
  <c r="AF975" i="215"/>
  <c r="AF976" i="215"/>
  <c r="AF977" i="215"/>
  <c r="AF978" i="215"/>
  <c r="AF979" i="215"/>
  <c r="AF980" i="215"/>
  <c r="AF981" i="215"/>
  <c r="AF982" i="215"/>
  <c r="AF983" i="215"/>
  <c r="AF984" i="215"/>
  <c r="AF985" i="215"/>
  <c r="AF986" i="215"/>
  <c r="AF987" i="215"/>
  <c r="AF988" i="215"/>
  <c r="AF989" i="215"/>
  <c r="AF990" i="215"/>
  <c r="AF991" i="215"/>
  <c r="AF992" i="215"/>
  <c r="AF993" i="215"/>
  <c r="AF994" i="215"/>
  <c r="AF995" i="215"/>
  <c r="AF996" i="215"/>
  <c r="AF997" i="215"/>
  <c r="AF998" i="215"/>
  <c r="AF999" i="215"/>
  <c r="AF1000" i="215"/>
  <c r="AF1001" i="215"/>
  <c r="AF1002" i="215"/>
  <c r="AF1003" i="215"/>
  <c r="AF1004" i="215"/>
  <c r="AF1005" i="215"/>
  <c r="AF1006" i="215"/>
  <c r="AF1007" i="215"/>
  <c r="AF1008" i="215"/>
  <c r="AF1009" i="215"/>
  <c r="AF1010" i="215"/>
  <c r="AF1011" i="215"/>
  <c r="AF1012" i="215"/>
  <c r="AF1013" i="215"/>
  <c r="AF1014" i="215"/>
  <c r="AF1015" i="215"/>
  <c r="AF1016" i="215"/>
  <c r="AF1017" i="215"/>
  <c r="AF1018" i="215"/>
  <c r="AF1019" i="215"/>
  <c r="AF1020" i="215"/>
  <c r="AF1021" i="215"/>
  <c r="AF1022" i="215"/>
  <c r="AF1023" i="215"/>
  <c r="AF1024" i="215"/>
  <c r="AF1025" i="215"/>
  <c r="AF1026" i="215"/>
  <c r="AF1027" i="215"/>
  <c r="AF1028" i="215"/>
  <c r="AF1029" i="215"/>
  <c r="AF1030" i="215"/>
  <c r="AF1031" i="215"/>
  <c r="AF1032" i="215"/>
  <c r="AF1033" i="215"/>
  <c r="AF1034" i="215"/>
  <c r="AF1035" i="215"/>
  <c r="AF1036" i="215"/>
  <c r="AF1037" i="215"/>
  <c r="AF1038" i="215"/>
  <c r="AF1039" i="215"/>
  <c r="AF1040" i="215"/>
  <c r="AF1041" i="215"/>
  <c r="AF1042" i="215"/>
  <c r="AF1043" i="215"/>
  <c r="AF1044" i="215"/>
  <c r="AF1045" i="215"/>
  <c r="AF1046" i="215"/>
  <c r="AF1047" i="215"/>
  <c r="AF1048" i="215"/>
  <c r="AF1049" i="215"/>
  <c r="AF1050" i="215"/>
  <c r="AF1051" i="215"/>
  <c r="AF1052" i="215"/>
  <c r="AF1053" i="215"/>
  <c r="AF1054" i="215"/>
  <c r="AF1055" i="215"/>
  <c r="AF1056" i="215"/>
  <c r="AF1057" i="215"/>
  <c r="AF1058" i="215"/>
  <c r="AF1059" i="215"/>
  <c r="AF1060" i="215"/>
  <c r="AF1061" i="215"/>
  <c r="AF1062" i="215"/>
  <c r="AF1063" i="215"/>
  <c r="AF1064" i="215"/>
  <c r="AF1065" i="215"/>
  <c r="AF1066" i="215"/>
  <c r="AF1067" i="215"/>
  <c r="AF1068" i="215"/>
  <c r="AF1069" i="215"/>
  <c r="AF1070" i="215"/>
  <c r="AF1071" i="215"/>
  <c r="AF1072" i="215"/>
  <c r="AF1073" i="215"/>
  <c r="AF1074" i="215"/>
  <c r="AF1075" i="215"/>
  <c r="AF1076" i="215"/>
  <c r="AF1077" i="215"/>
  <c r="AF1078" i="215"/>
  <c r="AF1079" i="215"/>
  <c r="AF1080" i="215"/>
  <c r="AF1081" i="215"/>
  <c r="AF1082" i="215"/>
  <c r="AF1083" i="215"/>
  <c r="AF1084" i="215"/>
  <c r="AF1085" i="215"/>
  <c r="AF1086" i="215"/>
  <c r="AF1087" i="215"/>
  <c r="AF1088" i="215"/>
  <c r="AF1089" i="215"/>
  <c r="AF1090" i="215"/>
  <c r="AF1091" i="215"/>
  <c r="AF1092" i="215"/>
  <c r="AF1093" i="215"/>
  <c r="AF1094" i="215"/>
  <c r="AF1095" i="215"/>
  <c r="AF1096" i="215"/>
  <c r="AF1097" i="215"/>
  <c r="AF1098" i="215"/>
  <c r="AF1099" i="215"/>
  <c r="AF1100" i="215"/>
  <c r="AF1101" i="215"/>
  <c r="AF1102" i="215"/>
  <c r="AF1103" i="215"/>
  <c r="AF1104" i="215"/>
  <c r="AF1105" i="215"/>
  <c r="AF1106" i="215"/>
  <c r="AF1107" i="215"/>
  <c r="AF1108" i="215"/>
  <c r="AF1109" i="215"/>
  <c r="AF1110" i="215"/>
  <c r="AF1111" i="215"/>
  <c r="AF1112" i="215"/>
  <c r="AF1113" i="215"/>
  <c r="AF1114" i="215"/>
  <c r="AF1115" i="215"/>
  <c r="AF1116" i="215"/>
  <c r="AF1117" i="215"/>
  <c r="AF1118" i="215"/>
  <c r="AF1119" i="215"/>
  <c r="AF1120" i="215"/>
  <c r="AF1121" i="215"/>
  <c r="AF1122" i="215"/>
  <c r="AF1123" i="215"/>
  <c r="AF1124" i="215"/>
  <c r="AF1125" i="215"/>
  <c r="AF1126" i="215"/>
  <c r="AF1127" i="215"/>
  <c r="AF1128" i="215"/>
  <c r="AF1129" i="215"/>
  <c r="AF1130" i="215"/>
  <c r="AF1131" i="215"/>
  <c r="AF1132" i="215"/>
  <c r="AF1133" i="215"/>
  <c r="AF1134" i="215"/>
  <c r="AF1135" i="215"/>
  <c r="AF1136" i="215"/>
  <c r="AF1137" i="215"/>
  <c r="AF1138" i="215"/>
  <c r="AF1139" i="215"/>
  <c r="AF1140" i="215"/>
  <c r="AF1141" i="215"/>
  <c r="AF1142" i="215"/>
  <c r="AF1143" i="215"/>
  <c r="AF1144" i="215"/>
  <c r="AF1145" i="215"/>
  <c r="AF1146" i="215"/>
  <c r="AF1147" i="215"/>
  <c r="AF1148" i="215"/>
  <c r="AF1149" i="215"/>
  <c r="AF1150" i="215"/>
  <c r="AF1151" i="215"/>
  <c r="AF1152" i="215"/>
  <c r="AF1153" i="215"/>
  <c r="AF1154" i="215"/>
  <c r="AF1155" i="215"/>
  <c r="AF1156" i="215"/>
  <c r="AF1157" i="215"/>
  <c r="AF1158" i="215"/>
  <c r="AF1159" i="215"/>
  <c r="AF1160" i="215"/>
  <c r="AF1161" i="215"/>
  <c r="AF1162" i="215"/>
  <c r="AF1163" i="215"/>
  <c r="AF1164" i="215"/>
  <c r="AF1165" i="215"/>
  <c r="AF1166" i="215"/>
  <c r="AF1167" i="215"/>
  <c r="AF1168" i="215"/>
  <c r="AF1169" i="215"/>
  <c r="AF1170" i="215"/>
  <c r="AF1171" i="215"/>
  <c r="AF1172" i="215"/>
  <c r="AF1173" i="215"/>
  <c r="AF1174" i="215"/>
  <c r="AF1175" i="215"/>
  <c r="AF1176" i="215"/>
  <c r="AF1177" i="215"/>
  <c r="AF1178" i="215"/>
  <c r="AF1179" i="215"/>
  <c r="AF1180" i="215"/>
  <c r="AF1181" i="215"/>
  <c r="AF1182" i="215"/>
  <c r="AF1183" i="215"/>
  <c r="AF1184" i="215"/>
  <c r="AF1185" i="215"/>
  <c r="AF1186" i="215"/>
  <c r="AF1187" i="215"/>
  <c r="AF1188" i="215"/>
  <c r="AF1189" i="215"/>
  <c r="AF1190" i="215"/>
  <c r="AF1191" i="215"/>
  <c r="AF1192" i="215"/>
  <c r="AF1193" i="215"/>
  <c r="AF1194" i="215"/>
  <c r="AF1195" i="215"/>
  <c r="AF1196" i="215"/>
  <c r="AF1197" i="215"/>
  <c r="AF1198" i="215"/>
  <c r="AF1199" i="215"/>
  <c r="AF1200" i="215"/>
  <c r="AF1201" i="215"/>
  <c r="AF1202" i="215"/>
  <c r="AF1203" i="215"/>
  <c r="AF1204" i="215"/>
  <c r="AF1205" i="215"/>
  <c r="AF1206" i="215"/>
  <c r="AF1207" i="215"/>
  <c r="AF1208" i="215"/>
  <c r="AF1209" i="215"/>
  <c r="AF1210" i="215"/>
  <c r="AF1211" i="215"/>
  <c r="AF1212" i="215"/>
  <c r="AF1213" i="215"/>
  <c r="AF1214" i="215"/>
  <c r="AF1215" i="215"/>
  <c r="AF1216" i="215"/>
  <c r="AF1217" i="215"/>
  <c r="AF1218" i="215"/>
  <c r="AF1219" i="215"/>
  <c r="AF1220" i="215"/>
  <c r="AF1221" i="215"/>
  <c r="AF1222" i="215"/>
  <c r="AF1223" i="215"/>
  <c r="AF1224" i="215"/>
  <c r="AF1225" i="215"/>
  <c r="AF1226" i="215"/>
  <c r="AF1227" i="215"/>
  <c r="AF1228" i="215"/>
  <c r="AF1229" i="215"/>
  <c r="AF1230" i="215"/>
  <c r="AF1231" i="215"/>
  <c r="AF1232" i="215"/>
  <c r="AF1233" i="215"/>
  <c r="AF1234" i="215"/>
  <c r="AF1235" i="215"/>
  <c r="AF1236" i="215"/>
  <c r="AF1237" i="215"/>
  <c r="AF1238" i="215"/>
  <c r="AF1239" i="215"/>
  <c r="AF1240" i="215"/>
  <c r="AF1241" i="215"/>
  <c r="AF1242" i="215"/>
  <c r="AF1243" i="215"/>
  <c r="AF1244" i="215"/>
  <c r="AF1245" i="215"/>
  <c r="AF1246" i="215"/>
  <c r="AF1247" i="215"/>
  <c r="AF1248" i="215"/>
  <c r="AF1249" i="215"/>
  <c r="AF1250" i="215"/>
  <c r="AF1251" i="215"/>
  <c r="AF1252" i="215"/>
  <c r="AF1253" i="215"/>
  <c r="AF1254" i="215"/>
  <c r="AF1255" i="215"/>
  <c r="AF1256" i="215"/>
  <c r="AF1257" i="215"/>
  <c r="AF1258" i="215"/>
  <c r="AF1259" i="215"/>
  <c r="AF1260" i="215"/>
  <c r="AF1261" i="215"/>
  <c r="AF1262" i="215"/>
  <c r="AF1263" i="215"/>
  <c r="AF1264" i="215"/>
  <c r="AF1265" i="215"/>
  <c r="AF1266" i="215"/>
  <c r="AF1267" i="215"/>
  <c r="AF1268" i="215"/>
  <c r="AF1269" i="215"/>
  <c r="AF1270" i="215"/>
  <c r="AF1271" i="215"/>
  <c r="AF1272" i="215"/>
  <c r="AF1273" i="215"/>
  <c r="AF1274" i="215"/>
  <c r="AF1275" i="215"/>
  <c r="AF1276" i="215"/>
  <c r="AF1277" i="215"/>
  <c r="AF1278" i="215"/>
  <c r="AF1279" i="215"/>
  <c r="AF1280" i="215"/>
  <c r="AF1281" i="215"/>
  <c r="AF1282" i="215"/>
  <c r="AF1283" i="215"/>
  <c r="AF1284" i="215"/>
  <c r="AF1285" i="215"/>
  <c r="AF1286" i="215"/>
  <c r="AF1287" i="215"/>
  <c r="AF1288" i="215"/>
  <c r="AF1289" i="215"/>
  <c r="AF1290" i="215"/>
  <c r="AF1291" i="215"/>
  <c r="AF1292" i="215"/>
  <c r="AF1293" i="215"/>
  <c r="AF1294" i="215"/>
  <c r="AF1295" i="215"/>
  <c r="AF1296" i="215"/>
  <c r="AF1297" i="215"/>
  <c r="AF1298" i="215"/>
  <c r="AF1299" i="215"/>
  <c r="AF1300" i="215"/>
  <c r="AF1301" i="215"/>
  <c r="AF1302" i="215"/>
  <c r="AF1303" i="215"/>
  <c r="AF1304" i="215"/>
  <c r="AF1305" i="215"/>
  <c r="AF1306" i="215"/>
  <c r="AF1307" i="215"/>
  <c r="AF1308" i="215"/>
  <c r="AF1309" i="215"/>
  <c r="AF1310" i="215"/>
  <c r="AF1311" i="215"/>
  <c r="AF1312" i="215"/>
  <c r="AF1313" i="215"/>
  <c r="AF1314" i="215"/>
  <c r="AF1315" i="215"/>
  <c r="AF1316" i="215"/>
  <c r="AF1317" i="215"/>
  <c r="AF1318" i="215"/>
  <c r="AF1319" i="215"/>
  <c r="AF1320" i="215"/>
  <c r="AF1321" i="215"/>
  <c r="AF1322" i="215"/>
  <c r="AF1323" i="215"/>
  <c r="AF1324" i="215"/>
  <c r="AF1325" i="215"/>
  <c r="AF1326" i="215"/>
  <c r="AF1327" i="215"/>
  <c r="AF1328" i="215"/>
  <c r="AF1329" i="215"/>
  <c r="AF1330" i="215"/>
  <c r="AF1331" i="215"/>
  <c r="AF1332" i="215"/>
  <c r="AF1333" i="215"/>
  <c r="AF1334" i="215"/>
  <c r="AF1335" i="215"/>
  <c r="AF1336" i="215"/>
  <c r="AF1337" i="215"/>
  <c r="AF1338" i="215"/>
  <c r="AF1339" i="215"/>
  <c r="AF1340" i="215"/>
  <c r="AF1341" i="215"/>
  <c r="AF1342" i="215"/>
  <c r="AF1343" i="215"/>
  <c r="AF1344" i="215"/>
  <c r="AF1345" i="215"/>
  <c r="AF1346" i="215"/>
  <c r="AF1347" i="215"/>
  <c r="AF1348" i="215"/>
  <c r="AF1349" i="215"/>
  <c r="AF1350" i="215"/>
  <c r="AF1351" i="215"/>
  <c r="AF1352" i="215"/>
  <c r="AF1353" i="215"/>
  <c r="AF1354" i="215"/>
  <c r="AF1355" i="215"/>
  <c r="AF1356" i="215"/>
  <c r="AF1357" i="215"/>
  <c r="AF1358" i="215"/>
  <c r="AF1359" i="215"/>
  <c r="AF1360" i="215"/>
  <c r="AF1361" i="215"/>
  <c r="AF1362" i="215"/>
  <c r="AF1363" i="215"/>
  <c r="AF1364" i="215"/>
  <c r="AF1365" i="215"/>
  <c r="AF1366" i="215"/>
  <c r="AF1367" i="215"/>
  <c r="AF1368" i="215"/>
  <c r="AF1369" i="215"/>
  <c r="AF1370" i="215"/>
  <c r="AF1371" i="215"/>
  <c r="AF1372" i="215"/>
  <c r="AF1373" i="215"/>
  <c r="AF1374" i="215"/>
  <c r="AF1375" i="215"/>
  <c r="AF1376" i="215"/>
  <c r="AF1377" i="215"/>
  <c r="AF1378" i="215"/>
  <c r="AF1379" i="215"/>
  <c r="AF1380" i="215"/>
  <c r="AF1381" i="215"/>
  <c r="AF1382" i="215"/>
  <c r="AF1383" i="215"/>
  <c r="AF1384" i="215"/>
  <c r="AF1385" i="215"/>
  <c r="AF1386" i="215"/>
  <c r="AF1387" i="215"/>
  <c r="AF1388" i="215"/>
  <c r="AF1389" i="215"/>
  <c r="AF1390" i="215"/>
  <c r="AF1391" i="215"/>
  <c r="AF1392" i="215"/>
  <c r="AF1393" i="215"/>
  <c r="AF1394" i="215"/>
  <c r="AF1395" i="215"/>
  <c r="AF1396" i="215"/>
  <c r="AF1397" i="215"/>
  <c r="AF1398" i="215"/>
  <c r="AF1399" i="215"/>
  <c r="AF1400" i="215"/>
  <c r="AF1401" i="215"/>
  <c r="AF1402" i="215"/>
  <c r="AF1403" i="215"/>
  <c r="AF1404" i="215"/>
  <c r="AF1405" i="215"/>
  <c r="AF1406" i="215"/>
  <c r="AF1407" i="215"/>
  <c r="AF1408" i="215"/>
  <c r="AF1409" i="215"/>
  <c r="AF1410" i="215"/>
  <c r="AF1411" i="215"/>
  <c r="AF1412" i="215"/>
  <c r="AF1413" i="215"/>
  <c r="AF1414" i="215"/>
  <c r="AF1415" i="215"/>
  <c r="AF1416" i="215"/>
  <c r="AF1417" i="215"/>
  <c r="AF1418" i="215"/>
  <c r="AF1419" i="215"/>
  <c r="AF1420" i="215"/>
  <c r="AF1421" i="215"/>
  <c r="AF1422" i="215"/>
  <c r="AF1423" i="215"/>
  <c r="AF1424" i="215"/>
  <c r="AF1425" i="215"/>
  <c r="AF1426" i="215"/>
  <c r="AF1427" i="215"/>
  <c r="AF1428" i="215"/>
  <c r="AF1429" i="215"/>
  <c r="AF1430" i="215"/>
  <c r="AF1431" i="215"/>
  <c r="AF1432" i="215"/>
  <c r="AF1433" i="215"/>
  <c r="AF1434" i="215"/>
  <c r="AF1435" i="215"/>
  <c r="AF1436" i="215"/>
  <c r="AF1437" i="215"/>
  <c r="AF1438" i="215"/>
  <c r="AF1439" i="215"/>
  <c r="AF1440" i="215"/>
  <c r="AF1441" i="215"/>
  <c r="AF1442" i="215"/>
  <c r="AF1443" i="215"/>
  <c r="AF1444" i="215"/>
  <c r="AF1445" i="215"/>
  <c r="AF1446" i="215"/>
  <c r="AF1447" i="215"/>
  <c r="AF1448" i="215"/>
  <c r="AF1449" i="215"/>
  <c r="AF1450" i="215"/>
  <c r="AF1451" i="215"/>
  <c r="AF1452" i="215"/>
  <c r="AF1453" i="215"/>
  <c r="AF1454" i="215"/>
  <c r="AF1455" i="215"/>
  <c r="AF1456" i="215"/>
  <c r="AF1457" i="215"/>
  <c r="AF1458" i="215"/>
  <c r="AF1459" i="215"/>
  <c r="AF1460" i="215"/>
  <c r="AF1461" i="215"/>
  <c r="AF1462" i="215"/>
  <c r="AF1463" i="215"/>
  <c r="AF1464" i="215"/>
  <c r="AF1465" i="215"/>
  <c r="AF1466" i="215"/>
  <c r="AF1467" i="215"/>
  <c r="AF1468" i="215"/>
  <c r="AF1469" i="215"/>
  <c r="AF1470" i="215"/>
  <c r="AF1471" i="215"/>
  <c r="AF1472" i="215"/>
  <c r="AF1473" i="215"/>
  <c r="AF1474" i="215"/>
  <c r="AF1475" i="215"/>
  <c r="AF1476" i="215"/>
  <c r="AF1477" i="215"/>
  <c r="AF1478" i="215"/>
  <c r="AF1479" i="215"/>
  <c r="AF1480" i="215"/>
  <c r="AF1481" i="215"/>
  <c r="AF1482" i="215"/>
  <c r="AF1483" i="215"/>
  <c r="AF1484" i="215"/>
  <c r="AF1485" i="215"/>
  <c r="AF1486" i="215"/>
  <c r="AF1487" i="215"/>
  <c r="AF1488" i="215"/>
  <c r="AF1489" i="215"/>
  <c r="AF1490" i="215"/>
  <c r="AF1491" i="215"/>
  <c r="AF1492" i="215"/>
  <c r="AF1493" i="215"/>
  <c r="AF1494" i="215"/>
  <c r="AF1495" i="215"/>
  <c r="AF1496" i="215"/>
  <c r="AF1497" i="215"/>
  <c r="AF1498" i="215"/>
  <c r="AF1499" i="215"/>
  <c r="AF1500" i="215"/>
  <c r="AF1501" i="215"/>
  <c r="AF1502" i="215"/>
  <c r="AF1503" i="215"/>
  <c r="AF1504" i="215"/>
  <c r="AF1505" i="215"/>
  <c r="AF1506" i="215"/>
  <c r="AF1507" i="215"/>
  <c r="AF1508" i="215"/>
  <c r="AF1509" i="215"/>
  <c r="AF1510" i="215"/>
  <c r="AF1511" i="215"/>
  <c r="AF1512" i="215"/>
  <c r="AF1513" i="215"/>
  <c r="AF1514" i="215"/>
  <c r="AF1515" i="215"/>
  <c r="AF1516" i="215"/>
  <c r="AF1517" i="215"/>
  <c r="AF1518" i="215"/>
  <c r="AF1519" i="215"/>
  <c r="AF1520" i="215"/>
  <c r="AF1521" i="215"/>
  <c r="AF1522" i="215"/>
  <c r="AF1523" i="215"/>
  <c r="AF1524" i="215"/>
  <c r="AF1525" i="215"/>
  <c r="AF1526" i="215"/>
  <c r="AF1527" i="215"/>
  <c r="AF1528" i="215"/>
  <c r="AF1529" i="215"/>
  <c r="AF1530" i="215"/>
  <c r="AF1531" i="215"/>
  <c r="AF1532" i="215"/>
  <c r="AF1533" i="215"/>
  <c r="AF1534" i="215"/>
  <c r="AF1535" i="215"/>
  <c r="AF1536" i="215"/>
  <c r="AF1537" i="215"/>
  <c r="AF1538" i="215"/>
  <c r="AF1539" i="215"/>
  <c r="AF1540" i="215"/>
  <c r="AF1541" i="215"/>
  <c r="AF1542" i="215"/>
  <c r="AF1543" i="215"/>
  <c r="AF1544" i="215"/>
  <c r="AF1545" i="215"/>
  <c r="AF1546" i="215"/>
  <c r="AF1547" i="215"/>
  <c r="AF1548" i="215"/>
  <c r="AF1549" i="215"/>
  <c r="AF1550" i="215"/>
  <c r="AF1551" i="215"/>
  <c r="AF1552" i="215"/>
  <c r="AF1553" i="215"/>
  <c r="AF1554" i="215"/>
  <c r="AF1555" i="215"/>
  <c r="AF1556" i="215"/>
  <c r="AF1557" i="215"/>
  <c r="AF1558" i="215"/>
  <c r="AF1559" i="215"/>
  <c r="AF1560" i="215"/>
  <c r="AF1561" i="215"/>
  <c r="AF1562" i="215"/>
  <c r="AF1563" i="215"/>
  <c r="AF1564" i="215"/>
  <c r="AF1565" i="215"/>
  <c r="AF1566" i="215"/>
  <c r="AF1567" i="215"/>
  <c r="AF1568" i="215"/>
  <c r="AF1569" i="215"/>
  <c r="AF1570" i="215"/>
  <c r="AF1571" i="215"/>
  <c r="AF1572" i="215"/>
  <c r="AF1573" i="215"/>
  <c r="AF1574" i="215"/>
  <c r="AF1575" i="215"/>
  <c r="AF1576" i="215"/>
  <c r="AF1577" i="215"/>
  <c r="AF1578" i="215"/>
  <c r="AF1579" i="215"/>
  <c r="AF1580" i="215"/>
  <c r="AF1581" i="215"/>
  <c r="AF1582" i="215"/>
  <c r="AF1583" i="215"/>
  <c r="AF1584" i="215"/>
  <c r="AF1585" i="215"/>
  <c r="AF1586" i="215"/>
  <c r="AF1587" i="215"/>
  <c r="AF1588" i="215"/>
  <c r="AF1589" i="215"/>
  <c r="AF1590" i="215"/>
  <c r="AF1591" i="215"/>
  <c r="AF1592" i="215"/>
  <c r="AF1593" i="215"/>
  <c r="AF1594" i="215"/>
  <c r="AF1595" i="215"/>
  <c r="AF1596" i="215"/>
  <c r="AF1597" i="215"/>
  <c r="AF1598" i="215"/>
  <c r="AF1599" i="215"/>
  <c r="AF1600" i="215"/>
  <c r="AF1601" i="215"/>
  <c r="AF1602" i="215"/>
  <c r="AF1603" i="215"/>
  <c r="AF1604" i="215"/>
  <c r="AF1605" i="215"/>
  <c r="AF1606" i="215"/>
  <c r="AF1607" i="215"/>
  <c r="AF1608" i="215"/>
  <c r="AF1609" i="215"/>
  <c r="AF1610" i="215"/>
  <c r="AF1611" i="215"/>
  <c r="AF1612" i="215"/>
  <c r="AF1613" i="215"/>
  <c r="AF1614" i="215"/>
  <c r="AF1615" i="215"/>
  <c r="AF1616" i="215"/>
  <c r="AF1617" i="215"/>
  <c r="AF1618" i="215"/>
  <c r="AF1619" i="215"/>
  <c r="AF1620" i="215"/>
  <c r="AF1621" i="215"/>
  <c r="AF1622" i="215"/>
  <c r="AF1623" i="215"/>
  <c r="AF1624" i="215"/>
  <c r="AF1625" i="215"/>
  <c r="AF1626" i="215"/>
  <c r="AF1627" i="215"/>
  <c r="AF1628" i="215"/>
  <c r="AF1629" i="215"/>
  <c r="AF1630" i="215"/>
  <c r="AF1631" i="215"/>
  <c r="AF1632" i="215"/>
  <c r="AF1633" i="215"/>
  <c r="AF1634" i="215"/>
  <c r="AF1635" i="215"/>
  <c r="AF1636" i="215"/>
  <c r="AF1637" i="215"/>
  <c r="AF1638" i="215"/>
  <c r="AF1639" i="215"/>
  <c r="AF1640" i="215"/>
  <c r="AF1641" i="215"/>
  <c r="AF1642" i="215"/>
  <c r="AF1643" i="215"/>
  <c r="AF1644" i="215"/>
  <c r="AF1645" i="215"/>
  <c r="AF1646" i="215"/>
  <c r="AF1647" i="215"/>
  <c r="AF1648" i="215"/>
  <c r="AF1649" i="215"/>
  <c r="AF1650" i="215"/>
  <c r="AF1651" i="215"/>
  <c r="AF1652" i="215"/>
  <c r="AF1653" i="215"/>
  <c r="AF1654" i="215"/>
  <c r="AF1655" i="215"/>
  <c r="AF1656" i="215"/>
  <c r="AF1657" i="215"/>
  <c r="AF1658" i="215"/>
  <c r="AF1659" i="215"/>
  <c r="AF1660" i="215"/>
  <c r="AF1661" i="215"/>
  <c r="AF1662" i="215"/>
  <c r="AF1663" i="215"/>
  <c r="AF1664" i="215"/>
  <c r="AF1665" i="215"/>
  <c r="AF1666" i="215"/>
  <c r="AF1667" i="215"/>
  <c r="AF1668" i="215"/>
  <c r="AF1669" i="215"/>
  <c r="AF1670" i="215"/>
  <c r="AF1671" i="215"/>
  <c r="AF1672" i="215"/>
  <c r="AF1673" i="215"/>
  <c r="AF1674" i="215"/>
  <c r="AF1675" i="215"/>
  <c r="AF1676" i="215"/>
  <c r="AF1677" i="215"/>
  <c r="AF1678" i="215"/>
  <c r="AF1679" i="215"/>
  <c r="AF1680" i="215"/>
  <c r="AF1681" i="215"/>
  <c r="AF1682" i="215"/>
  <c r="AF1683" i="215"/>
  <c r="AF1684" i="215"/>
  <c r="AF1685" i="215"/>
  <c r="AF1686" i="215"/>
  <c r="AF1687" i="215"/>
  <c r="AF1688" i="215"/>
  <c r="AF1689" i="215"/>
  <c r="AF1690" i="215"/>
  <c r="AF1691" i="215"/>
  <c r="AF1692" i="215"/>
  <c r="AF1693" i="215"/>
  <c r="AF1694" i="215"/>
  <c r="AF1695" i="215"/>
  <c r="AF1696" i="215"/>
  <c r="AF1697" i="215"/>
  <c r="AF1698" i="215"/>
  <c r="AF1699" i="215"/>
  <c r="AF1700" i="215"/>
  <c r="AF1701" i="215"/>
  <c r="AF1702" i="215"/>
  <c r="AF1703" i="215"/>
  <c r="AF1704" i="215"/>
  <c r="AF1705" i="215"/>
  <c r="AF1706" i="215"/>
  <c r="AF1707" i="215"/>
  <c r="AF1708" i="215"/>
  <c r="AF1709" i="215"/>
  <c r="AF1710" i="215"/>
  <c r="AF1711" i="215"/>
  <c r="AF1712" i="215"/>
  <c r="AF1713" i="215"/>
  <c r="AF1714" i="215"/>
  <c r="AF1715" i="215"/>
  <c r="AF1716" i="215"/>
  <c r="AF1717" i="215"/>
  <c r="AF1718" i="215"/>
  <c r="AF1719" i="215"/>
  <c r="AF1720" i="215"/>
  <c r="AF1721" i="215"/>
  <c r="AF1722" i="215"/>
  <c r="AF1723" i="215"/>
  <c r="AF1724" i="215"/>
  <c r="AF1725" i="215"/>
  <c r="AF1726" i="215"/>
  <c r="AF1727" i="215"/>
  <c r="AF1728" i="215"/>
  <c r="AF1729" i="215"/>
  <c r="AF1730" i="215"/>
  <c r="AF1731" i="215"/>
  <c r="AF1732" i="215"/>
  <c r="AF1733" i="215"/>
  <c r="AF1734" i="215"/>
  <c r="AF1735" i="215"/>
  <c r="AF1736" i="215"/>
  <c r="AF1737" i="215"/>
  <c r="AF1738" i="215"/>
  <c r="AF1739" i="215"/>
  <c r="AF1740" i="215"/>
  <c r="AF1741" i="215"/>
  <c r="AF1742" i="215"/>
  <c r="AF1743" i="215"/>
  <c r="AF1744" i="215"/>
  <c r="AF1745" i="215"/>
  <c r="AF1746" i="215"/>
  <c r="AF1747" i="215"/>
  <c r="AF1748" i="215"/>
  <c r="AF1749" i="215"/>
  <c r="AF1750" i="215"/>
  <c r="AF2" i="215"/>
  <c r="AC3" i="215"/>
  <c r="AD3" i="215" s="1"/>
  <c r="AC4" i="215"/>
  <c r="AD4" i="215" s="1"/>
  <c r="AC5" i="215"/>
  <c r="AD5" i="215" s="1"/>
  <c r="AC6" i="215"/>
  <c r="AD6" i="215" s="1"/>
  <c r="AC7" i="215"/>
  <c r="AD7" i="215" s="1"/>
  <c r="AC8" i="215"/>
  <c r="AD8" i="215" s="1"/>
  <c r="AC9" i="215"/>
  <c r="AD9" i="215" s="1"/>
  <c r="AC10" i="215"/>
  <c r="AD10" i="215" s="1"/>
  <c r="AC11" i="215"/>
  <c r="AD11" i="215" s="1"/>
  <c r="AC12" i="215"/>
  <c r="AD12" i="215" s="1"/>
  <c r="AC13" i="215"/>
  <c r="AD13" i="215" s="1"/>
  <c r="AC14" i="215"/>
  <c r="AD14" i="215" s="1"/>
  <c r="AC15" i="215"/>
  <c r="AD15" i="215" s="1"/>
  <c r="AC16" i="215"/>
  <c r="AD16" i="215" s="1"/>
  <c r="AC17" i="215"/>
  <c r="AD17" i="215" s="1"/>
  <c r="AC18" i="215"/>
  <c r="AD18" i="215" s="1"/>
  <c r="AC19" i="215"/>
  <c r="AD19" i="215" s="1"/>
  <c r="AC20" i="215"/>
  <c r="AD20" i="215" s="1"/>
  <c r="AC21" i="215"/>
  <c r="AD21" i="215" s="1"/>
  <c r="AC22" i="215"/>
  <c r="AD22" i="215" s="1"/>
  <c r="AC23" i="215"/>
  <c r="AD23" i="215" s="1"/>
  <c r="AC24" i="215"/>
  <c r="AD24" i="215" s="1"/>
  <c r="AC25" i="215"/>
  <c r="AD25" i="215" s="1"/>
  <c r="AC26" i="215"/>
  <c r="AD26" i="215" s="1"/>
  <c r="AC27" i="215"/>
  <c r="AD27" i="215" s="1"/>
  <c r="AC28" i="215"/>
  <c r="AD28" i="215" s="1"/>
  <c r="AC29" i="215"/>
  <c r="AD29" i="215" s="1"/>
  <c r="AC30" i="215"/>
  <c r="AD30" i="215" s="1"/>
  <c r="AC31" i="215"/>
  <c r="AD31" i="215" s="1"/>
  <c r="AC32" i="215"/>
  <c r="AD32" i="215" s="1"/>
  <c r="AC33" i="215"/>
  <c r="AD33" i="215" s="1"/>
  <c r="AC34" i="215"/>
  <c r="AD34" i="215" s="1"/>
  <c r="AC35" i="215"/>
  <c r="AD35" i="215" s="1"/>
  <c r="AC36" i="215"/>
  <c r="AD36" i="215" s="1"/>
  <c r="AC37" i="215"/>
  <c r="AD37" i="215" s="1"/>
  <c r="AC38" i="215"/>
  <c r="AD38" i="215" s="1"/>
  <c r="AC39" i="215"/>
  <c r="AD39" i="215" s="1"/>
  <c r="AC40" i="215"/>
  <c r="AD40" i="215" s="1"/>
  <c r="AC41" i="215"/>
  <c r="AD41" i="215" s="1"/>
  <c r="AC42" i="215"/>
  <c r="AD42" i="215" s="1"/>
  <c r="AC43" i="215"/>
  <c r="AD43" i="215" s="1"/>
  <c r="AC44" i="215"/>
  <c r="AD44" i="215" s="1"/>
  <c r="AC45" i="215"/>
  <c r="AD45" i="215" s="1"/>
  <c r="AC46" i="215"/>
  <c r="AD46" i="215" s="1"/>
  <c r="AC47" i="215"/>
  <c r="AD47" i="215" s="1"/>
  <c r="AC48" i="215"/>
  <c r="AD48" i="215" s="1"/>
  <c r="AC49" i="215"/>
  <c r="AD49" i="215" s="1"/>
  <c r="AC50" i="215"/>
  <c r="AD50" i="215" s="1"/>
  <c r="AC51" i="215"/>
  <c r="AD51" i="215" s="1"/>
  <c r="AC52" i="215"/>
  <c r="AD52" i="215" s="1"/>
  <c r="AC53" i="215"/>
  <c r="AD53" i="215" s="1"/>
  <c r="AC54" i="215"/>
  <c r="AD54" i="215" s="1"/>
  <c r="AC55" i="215"/>
  <c r="AD55" i="215" s="1"/>
  <c r="AC56" i="215"/>
  <c r="AD56" i="215" s="1"/>
  <c r="AC57" i="215"/>
  <c r="AD57" i="215" s="1"/>
  <c r="AC58" i="215"/>
  <c r="AD58" i="215" s="1"/>
  <c r="AC59" i="215"/>
  <c r="AD59" i="215" s="1"/>
  <c r="AC60" i="215"/>
  <c r="AD60" i="215" s="1"/>
  <c r="AC61" i="215"/>
  <c r="AD61" i="215" s="1"/>
  <c r="AC62" i="215"/>
  <c r="AD62" i="215" s="1"/>
  <c r="AC63" i="215"/>
  <c r="AD63" i="215" s="1"/>
  <c r="AC64" i="215"/>
  <c r="AD64" i="215" s="1"/>
  <c r="AC65" i="215"/>
  <c r="AD65" i="215" s="1"/>
  <c r="AC66" i="215"/>
  <c r="AD66" i="215" s="1"/>
  <c r="AC67" i="215"/>
  <c r="AD67" i="215" s="1"/>
  <c r="AC68" i="215"/>
  <c r="AD68" i="215" s="1"/>
  <c r="AC69" i="215"/>
  <c r="AD69" i="215" s="1"/>
  <c r="AC70" i="215"/>
  <c r="AD70" i="215" s="1"/>
  <c r="AC71" i="215"/>
  <c r="AD71" i="215" s="1"/>
  <c r="AC72" i="215"/>
  <c r="AD72" i="215" s="1"/>
  <c r="AC73" i="215"/>
  <c r="AD73" i="215" s="1"/>
  <c r="AC74" i="215"/>
  <c r="AD74" i="215" s="1"/>
  <c r="AC75" i="215"/>
  <c r="AD75" i="215" s="1"/>
  <c r="AC76" i="215"/>
  <c r="AD76" i="215" s="1"/>
  <c r="AC77" i="215"/>
  <c r="AD77" i="215" s="1"/>
  <c r="AC78" i="215"/>
  <c r="AD78" i="215" s="1"/>
  <c r="AC79" i="215"/>
  <c r="AD79" i="215" s="1"/>
  <c r="AC80" i="215"/>
  <c r="AD80" i="215" s="1"/>
  <c r="AC81" i="215"/>
  <c r="AD81" i="215" s="1"/>
  <c r="AC82" i="215"/>
  <c r="AD82" i="215" s="1"/>
  <c r="AC83" i="215"/>
  <c r="AD83" i="215" s="1"/>
  <c r="AC84" i="215"/>
  <c r="AD84" i="215" s="1"/>
  <c r="AC85" i="215"/>
  <c r="AD85" i="215" s="1"/>
  <c r="AC86" i="215"/>
  <c r="AD86" i="215" s="1"/>
  <c r="AC87" i="215"/>
  <c r="AD87" i="215" s="1"/>
  <c r="AC88" i="215"/>
  <c r="AD88" i="215" s="1"/>
  <c r="AC89" i="215"/>
  <c r="AD89" i="215" s="1"/>
  <c r="AC90" i="215"/>
  <c r="AD90" i="215" s="1"/>
  <c r="AC91" i="215"/>
  <c r="AD91" i="215" s="1"/>
  <c r="AC92" i="215"/>
  <c r="AD92" i="215" s="1"/>
  <c r="AC93" i="215"/>
  <c r="AD93" i="215" s="1"/>
  <c r="AC94" i="215"/>
  <c r="AD94" i="215" s="1"/>
  <c r="AC95" i="215"/>
  <c r="AD95" i="215" s="1"/>
  <c r="AC96" i="215"/>
  <c r="AD96" i="215" s="1"/>
  <c r="AC97" i="215"/>
  <c r="AD97" i="215" s="1"/>
  <c r="AC98" i="215"/>
  <c r="AD98" i="215" s="1"/>
  <c r="AC99" i="215"/>
  <c r="AD99" i="215" s="1"/>
  <c r="AC100" i="215"/>
  <c r="AD100" i="215" s="1"/>
  <c r="AC101" i="215"/>
  <c r="AD101" i="215" s="1"/>
  <c r="AC102" i="215"/>
  <c r="AD102" i="215" s="1"/>
  <c r="AC103" i="215"/>
  <c r="AD103" i="215" s="1"/>
  <c r="AC104" i="215"/>
  <c r="AD104" i="215" s="1"/>
  <c r="AC105" i="215"/>
  <c r="AD105" i="215" s="1"/>
  <c r="AC106" i="215"/>
  <c r="AD106" i="215" s="1"/>
  <c r="AC107" i="215"/>
  <c r="AD107" i="215" s="1"/>
  <c r="AC108" i="215"/>
  <c r="AD108" i="215" s="1"/>
  <c r="AC109" i="215"/>
  <c r="AD109" i="215" s="1"/>
  <c r="AC110" i="215"/>
  <c r="AD110" i="215" s="1"/>
  <c r="AC111" i="215"/>
  <c r="AD111" i="215" s="1"/>
  <c r="AC112" i="215"/>
  <c r="AD112" i="215" s="1"/>
  <c r="AC113" i="215"/>
  <c r="AD113" i="215" s="1"/>
  <c r="AC114" i="215"/>
  <c r="AD114" i="215" s="1"/>
  <c r="AC115" i="215"/>
  <c r="AD115" i="215" s="1"/>
  <c r="AC116" i="215"/>
  <c r="AD116" i="215" s="1"/>
  <c r="AC117" i="215"/>
  <c r="AD117" i="215" s="1"/>
  <c r="AC118" i="215"/>
  <c r="AD118" i="215" s="1"/>
  <c r="AC119" i="215"/>
  <c r="AD119" i="215" s="1"/>
  <c r="AC120" i="215"/>
  <c r="AD120" i="215" s="1"/>
  <c r="AC121" i="215"/>
  <c r="AD121" i="215" s="1"/>
  <c r="AC122" i="215"/>
  <c r="AD122" i="215" s="1"/>
  <c r="AC123" i="215"/>
  <c r="AD123" i="215" s="1"/>
  <c r="AC124" i="215"/>
  <c r="AD124" i="215" s="1"/>
  <c r="AC125" i="215"/>
  <c r="AD125" i="215" s="1"/>
  <c r="AC126" i="215"/>
  <c r="AD126" i="215" s="1"/>
  <c r="AC127" i="215"/>
  <c r="AD127" i="215" s="1"/>
  <c r="AC128" i="215"/>
  <c r="AD128" i="215" s="1"/>
  <c r="AC129" i="215"/>
  <c r="AD129" i="215" s="1"/>
  <c r="AC130" i="215"/>
  <c r="AD130" i="215" s="1"/>
  <c r="AC131" i="215"/>
  <c r="AD131" i="215" s="1"/>
  <c r="AC132" i="215"/>
  <c r="AD132" i="215" s="1"/>
  <c r="AC133" i="215"/>
  <c r="AD133" i="215" s="1"/>
  <c r="AC134" i="215"/>
  <c r="AD134" i="215" s="1"/>
  <c r="AC135" i="215"/>
  <c r="AD135" i="215" s="1"/>
  <c r="AC136" i="215"/>
  <c r="AD136" i="215" s="1"/>
  <c r="AC137" i="215"/>
  <c r="AD137" i="215" s="1"/>
  <c r="AC138" i="215"/>
  <c r="AD138" i="215" s="1"/>
  <c r="AC139" i="215"/>
  <c r="AD139" i="215" s="1"/>
  <c r="AC140" i="215"/>
  <c r="AD140" i="215" s="1"/>
  <c r="AC141" i="215"/>
  <c r="AD141" i="215" s="1"/>
  <c r="AC142" i="215"/>
  <c r="AD142" i="215" s="1"/>
  <c r="AC143" i="215"/>
  <c r="AD143" i="215" s="1"/>
  <c r="AC144" i="215"/>
  <c r="AD144" i="215" s="1"/>
  <c r="AC145" i="215"/>
  <c r="AD145" i="215" s="1"/>
  <c r="AC146" i="215"/>
  <c r="AD146" i="215" s="1"/>
  <c r="AC147" i="215"/>
  <c r="AD147" i="215" s="1"/>
  <c r="AC148" i="215"/>
  <c r="AD148" i="215" s="1"/>
  <c r="AC149" i="215"/>
  <c r="AD149" i="215" s="1"/>
  <c r="AC150" i="215"/>
  <c r="AD150" i="215" s="1"/>
  <c r="AC151" i="215"/>
  <c r="AD151" i="215" s="1"/>
  <c r="AC152" i="215"/>
  <c r="AD152" i="215" s="1"/>
  <c r="AC153" i="215"/>
  <c r="AD153" i="215" s="1"/>
  <c r="AC154" i="215"/>
  <c r="AD154" i="215" s="1"/>
  <c r="AC155" i="215"/>
  <c r="AD155" i="215" s="1"/>
  <c r="AC156" i="215"/>
  <c r="AD156" i="215" s="1"/>
  <c r="AC157" i="215"/>
  <c r="AD157" i="215" s="1"/>
  <c r="AC158" i="215"/>
  <c r="AD158" i="215" s="1"/>
  <c r="AC159" i="215"/>
  <c r="AD159" i="215" s="1"/>
  <c r="AC160" i="215"/>
  <c r="AD160" i="215" s="1"/>
  <c r="AC161" i="215"/>
  <c r="AD161" i="215" s="1"/>
  <c r="AC162" i="215"/>
  <c r="AD162" i="215" s="1"/>
  <c r="AC163" i="215"/>
  <c r="AD163" i="215" s="1"/>
  <c r="AC164" i="215"/>
  <c r="AD164" i="215" s="1"/>
  <c r="AC165" i="215"/>
  <c r="AD165" i="215" s="1"/>
  <c r="AC166" i="215"/>
  <c r="AD166" i="215" s="1"/>
  <c r="AC167" i="215"/>
  <c r="AD167" i="215" s="1"/>
  <c r="AC168" i="215"/>
  <c r="AD168" i="215" s="1"/>
  <c r="AC169" i="215"/>
  <c r="AD169" i="215" s="1"/>
  <c r="AC170" i="215"/>
  <c r="AD170" i="215" s="1"/>
  <c r="AC171" i="215"/>
  <c r="AD171" i="215" s="1"/>
  <c r="AC172" i="215"/>
  <c r="AD172" i="215" s="1"/>
  <c r="AC173" i="215"/>
  <c r="AD173" i="215" s="1"/>
  <c r="AC174" i="215"/>
  <c r="AD174" i="215" s="1"/>
  <c r="AC175" i="215"/>
  <c r="AD175" i="215" s="1"/>
  <c r="AC176" i="215"/>
  <c r="AD176" i="215" s="1"/>
  <c r="AC177" i="215"/>
  <c r="AD177" i="215" s="1"/>
  <c r="AC178" i="215"/>
  <c r="AD178" i="215" s="1"/>
  <c r="AC179" i="215"/>
  <c r="AD179" i="215" s="1"/>
  <c r="AC180" i="215"/>
  <c r="AD180" i="215" s="1"/>
  <c r="AC181" i="215"/>
  <c r="AD181" i="215" s="1"/>
  <c r="AC182" i="215"/>
  <c r="AD182" i="215" s="1"/>
  <c r="AC183" i="215"/>
  <c r="AD183" i="215" s="1"/>
  <c r="AC184" i="215"/>
  <c r="AD184" i="215" s="1"/>
  <c r="AC185" i="215"/>
  <c r="AD185" i="215" s="1"/>
  <c r="AC186" i="215"/>
  <c r="AD186" i="215" s="1"/>
  <c r="AC187" i="215"/>
  <c r="AD187" i="215" s="1"/>
  <c r="AC188" i="215"/>
  <c r="AD188" i="215" s="1"/>
  <c r="AC189" i="215"/>
  <c r="AD189" i="215" s="1"/>
  <c r="AC190" i="215"/>
  <c r="AD190" i="215" s="1"/>
  <c r="AC191" i="215"/>
  <c r="AD191" i="215" s="1"/>
  <c r="AC192" i="215"/>
  <c r="AD192" i="215" s="1"/>
  <c r="AC193" i="215"/>
  <c r="AD193" i="215" s="1"/>
  <c r="AC194" i="215"/>
  <c r="AD194" i="215" s="1"/>
  <c r="AC195" i="215"/>
  <c r="AD195" i="215" s="1"/>
  <c r="AC196" i="215"/>
  <c r="AD196" i="215" s="1"/>
  <c r="AC197" i="215"/>
  <c r="AD197" i="215" s="1"/>
  <c r="AC198" i="215"/>
  <c r="AD198" i="215" s="1"/>
  <c r="AC199" i="215"/>
  <c r="AD199" i="215" s="1"/>
  <c r="AC200" i="215"/>
  <c r="AD200" i="215" s="1"/>
  <c r="AC201" i="215"/>
  <c r="AD201" i="215" s="1"/>
  <c r="AC202" i="215"/>
  <c r="AD202" i="215" s="1"/>
  <c r="AC203" i="215"/>
  <c r="AD203" i="215" s="1"/>
  <c r="AC204" i="215"/>
  <c r="AD204" i="215" s="1"/>
  <c r="AC205" i="215"/>
  <c r="AD205" i="215" s="1"/>
  <c r="AC206" i="215"/>
  <c r="AD206" i="215" s="1"/>
  <c r="AC207" i="215"/>
  <c r="AD207" i="215" s="1"/>
  <c r="AC208" i="215"/>
  <c r="AD208" i="215" s="1"/>
  <c r="AC209" i="215"/>
  <c r="AD209" i="215" s="1"/>
  <c r="AC210" i="215"/>
  <c r="AD210" i="215" s="1"/>
  <c r="AC211" i="215"/>
  <c r="AD211" i="215" s="1"/>
  <c r="AC212" i="215"/>
  <c r="AD212" i="215" s="1"/>
  <c r="AC213" i="215"/>
  <c r="AD213" i="215" s="1"/>
  <c r="AC214" i="215"/>
  <c r="AD214" i="215" s="1"/>
  <c r="AC215" i="215"/>
  <c r="AD215" i="215" s="1"/>
  <c r="AC216" i="215"/>
  <c r="AD216" i="215" s="1"/>
  <c r="AC217" i="215"/>
  <c r="AD217" i="215" s="1"/>
  <c r="AC218" i="215"/>
  <c r="AD218" i="215" s="1"/>
  <c r="AC219" i="215"/>
  <c r="AD219" i="215" s="1"/>
  <c r="AC220" i="215"/>
  <c r="AD220" i="215" s="1"/>
  <c r="AC221" i="215"/>
  <c r="AD221" i="215" s="1"/>
  <c r="AC222" i="215"/>
  <c r="AD222" i="215" s="1"/>
  <c r="AC223" i="215"/>
  <c r="AD223" i="215" s="1"/>
  <c r="AC224" i="215"/>
  <c r="AD224" i="215" s="1"/>
  <c r="AC225" i="215"/>
  <c r="AD225" i="215" s="1"/>
  <c r="AC226" i="215"/>
  <c r="AD226" i="215" s="1"/>
  <c r="AC227" i="215"/>
  <c r="AD227" i="215" s="1"/>
  <c r="AC228" i="215"/>
  <c r="AD228" i="215" s="1"/>
  <c r="AC229" i="215"/>
  <c r="AD229" i="215" s="1"/>
  <c r="AC230" i="215"/>
  <c r="AD230" i="215" s="1"/>
  <c r="AC231" i="215"/>
  <c r="AD231" i="215" s="1"/>
  <c r="AC232" i="215"/>
  <c r="AD232" i="215" s="1"/>
  <c r="AC233" i="215"/>
  <c r="AD233" i="215" s="1"/>
  <c r="AC234" i="215"/>
  <c r="AD234" i="215" s="1"/>
  <c r="AC235" i="215"/>
  <c r="AD235" i="215" s="1"/>
  <c r="AC236" i="215"/>
  <c r="AD236" i="215" s="1"/>
  <c r="AC237" i="215"/>
  <c r="AD237" i="215" s="1"/>
  <c r="AC238" i="215"/>
  <c r="AD238" i="215" s="1"/>
  <c r="AC239" i="215"/>
  <c r="AD239" i="215" s="1"/>
  <c r="AC240" i="215"/>
  <c r="AD240" i="215" s="1"/>
  <c r="AC241" i="215"/>
  <c r="AD241" i="215" s="1"/>
  <c r="AC242" i="215"/>
  <c r="AD242" i="215" s="1"/>
  <c r="AC243" i="215"/>
  <c r="AD243" i="215" s="1"/>
  <c r="AC244" i="215"/>
  <c r="AD244" i="215" s="1"/>
  <c r="AC245" i="215"/>
  <c r="AD245" i="215" s="1"/>
  <c r="AC246" i="215"/>
  <c r="AD246" i="215" s="1"/>
  <c r="AC247" i="215"/>
  <c r="AD247" i="215" s="1"/>
  <c r="AC248" i="215"/>
  <c r="AD248" i="215" s="1"/>
  <c r="AC249" i="215"/>
  <c r="AD249" i="215" s="1"/>
  <c r="AC250" i="215"/>
  <c r="AD250" i="215" s="1"/>
  <c r="AC251" i="215"/>
  <c r="AD251" i="215" s="1"/>
  <c r="AC252" i="215"/>
  <c r="AD252" i="215" s="1"/>
  <c r="AC253" i="215"/>
  <c r="AD253" i="215" s="1"/>
  <c r="AC254" i="215"/>
  <c r="AD254" i="215" s="1"/>
  <c r="AC255" i="215"/>
  <c r="AD255" i="215" s="1"/>
  <c r="AC256" i="215"/>
  <c r="AD256" i="215" s="1"/>
  <c r="AC257" i="215"/>
  <c r="AD257" i="215" s="1"/>
  <c r="AC258" i="215"/>
  <c r="AD258" i="215" s="1"/>
  <c r="AC259" i="215"/>
  <c r="AD259" i="215" s="1"/>
  <c r="AC260" i="215"/>
  <c r="AD260" i="215" s="1"/>
  <c r="AC261" i="215"/>
  <c r="AD261" i="215" s="1"/>
  <c r="AC262" i="215"/>
  <c r="AD262" i="215" s="1"/>
  <c r="AC263" i="215"/>
  <c r="AD263" i="215" s="1"/>
  <c r="AC264" i="215"/>
  <c r="AD264" i="215" s="1"/>
  <c r="AC265" i="215"/>
  <c r="AD265" i="215" s="1"/>
  <c r="AC266" i="215"/>
  <c r="AD266" i="215" s="1"/>
  <c r="AC267" i="215"/>
  <c r="AD267" i="215" s="1"/>
  <c r="AC268" i="215"/>
  <c r="AD268" i="215" s="1"/>
  <c r="AC269" i="215"/>
  <c r="AD269" i="215" s="1"/>
  <c r="AC270" i="215"/>
  <c r="AD270" i="215" s="1"/>
  <c r="AC271" i="215"/>
  <c r="AD271" i="215" s="1"/>
  <c r="AC272" i="215"/>
  <c r="AD272" i="215" s="1"/>
  <c r="AC273" i="215"/>
  <c r="AD273" i="215" s="1"/>
  <c r="AC274" i="215"/>
  <c r="AD274" i="215" s="1"/>
  <c r="AC275" i="215"/>
  <c r="AD275" i="215" s="1"/>
  <c r="AC276" i="215"/>
  <c r="AD276" i="215" s="1"/>
  <c r="AC277" i="215"/>
  <c r="AD277" i="215" s="1"/>
  <c r="AC278" i="215"/>
  <c r="AD278" i="215" s="1"/>
  <c r="AC279" i="215"/>
  <c r="AD279" i="215" s="1"/>
  <c r="AC280" i="215"/>
  <c r="AD280" i="215" s="1"/>
  <c r="AC281" i="215"/>
  <c r="AD281" i="215" s="1"/>
  <c r="AC282" i="215"/>
  <c r="AD282" i="215" s="1"/>
  <c r="AC283" i="215"/>
  <c r="AD283" i="215" s="1"/>
  <c r="AC284" i="215"/>
  <c r="AD284" i="215" s="1"/>
  <c r="AC285" i="215"/>
  <c r="AD285" i="215" s="1"/>
  <c r="AC286" i="215"/>
  <c r="AD286" i="215" s="1"/>
  <c r="AC287" i="215"/>
  <c r="AD287" i="215" s="1"/>
  <c r="AC288" i="215"/>
  <c r="AD288" i="215" s="1"/>
  <c r="AC289" i="215"/>
  <c r="AD289" i="215" s="1"/>
  <c r="AC290" i="215"/>
  <c r="AD290" i="215" s="1"/>
  <c r="AC291" i="215"/>
  <c r="AD291" i="215" s="1"/>
  <c r="AC292" i="215"/>
  <c r="AD292" i="215" s="1"/>
  <c r="AC293" i="215"/>
  <c r="AD293" i="215" s="1"/>
  <c r="AC294" i="215"/>
  <c r="AD294" i="215" s="1"/>
  <c r="AC295" i="215"/>
  <c r="AD295" i="215" s="1"/>
  <c r="AC296" i="215"/>
  <c r="AD296" i="215" s="1"/>
  <c r="AC297" i="215"/>
  <c r="AD297" i="215" s="1"/>
  <c r="AC298" i="215"/>
  <c r="AD298" i="215" s="1"/>
  <c r="AC299" i="215"/>
  <c r="AD299" i="215" s="1"/>
  <c r="AC300" i="215"/>
  <c r="AD300" i="215" s="1"/>
  <c r="AC301" i="215"/>
  <c r="AD301" i="215" s="1"/>
  <c r="AC302" i="215"/>
  <c r="AD302" i="215" s="1"/>
  <c r="AC303" i="215"/>
  <c r="AD303" i="215" s="1"/>
  <c r="AC304" i="215"/>
  <c r="AD304" i="215" s="1"/>
  <c r="AC305" i="215"/>
  <c r="AD305" i="215" s="1"/>
  <c r="AC306" i="215"/>
  <c r="AD306" i="215" s="1"/>
  <c r="AC307" i="215"/>
  <c r="AD307" i="215" s="1"/>
  <c r="AC308" i="215"/>
  <c r="AD308" i="215" s="1"/>
  <c r="AC309" i="215"/>
  <c r="AD309" i="215" s="1"/>
  <c r="AC310" i="215"/>
  <c r="AD310" i="215" s="1"/>
  <c r="AC311" i="215"/>
  <c r="AD311" i="215" s="1"/>
  <c r="AC312" i="215"/>
  <c r="AD312" i="215" s="1"/>
  <c r="AC313" i="215"/>
  <c r="AD313" i="215" s="1"/>
  <c r="AC314" i="215"/>
  <c r="AD314" i="215" s="1"/>
  <c r="AC315" i="215"/>
  <c r="AD315" i="215" s="1"/>
  <c r="AC316" i="215"/>
  <c r="AD316" i="215" s="1"/>
  <c r="AC317" i="215"/>
  <c r="AD317" i="215" s="1"/>
  <c r="AC318" i="215"/>
  <c r="AD318" i="215" s="1"/>
  <c r="AC319" i="215"/>
  <c r="AD319" i="215" s="1"/>
  <c r="AC320" i="215"/>
  <c r="AD320" i="215" s="1"/>
  <c r="AC321" i="215"/>
  <c r="AD321" i="215" s="1"/>
  <c r="AC322" i="215"/>
  <c r="AD322" i="215" s="1"/>
  <c r="AC323" i="215"/>
  <c r="AD323" i="215" s="1"/>
  <c r="AC324" i="215"/>
  <c r="AD324" i="215" s="1"/>
  <c r="AC325" i="215"/>
  <c r="AD325" i="215" s="1"/>
  <c r="AC326" i="215"/>
  <c r="AD326" i="215" s="1"/>
  <c r="AC327" i="215"/>
  <c r="AD327" i="215" s="1"/>
  <c r="AC328" i="215"/>
  <c r="AD328" i="215" s="1"/>
  <c r="AC329" i="215"/>
  <c r="AD329" i="215" s="1"/>
  <c r="AC330" i="215"/>
  <c r="AD330" i="215" s="1"/>
  <c r="AC331" i="215"/>
  <c r="AD331" i="215" s="1"/>
  <c r="AC332" i="215"/>
  <c r="AD332" i="215" s="1"/>
  <c r="AC333" i="215"/>
  <c r="AD333" i="215" s="1"/>
  <c r="AC334" i="215"/>
  <c r="AD334" i="215" s="1"/>
  <c r="AC335" i="215"/>
  <c r="AD335" i="215" s="1"/>
  <c r="AC336" i="215"/>
  <c r="AD336" i="215" s="1"/>
  <c r="AC337" i="215"/>
  <c r="AD337" i="215" s="1"/>
  <c r="AC338" i="215"/>
  <c r="AD338" i="215" s="1"/>
  <c r="AC339" i="215"/>
  <c r="AD339" i="215" s="1"/>
  <c r="AC340" i="215"/>
  <c r="AD340" i="215" s="1"/>
  <c r="AC341" i="215"/>
  <c r="AD341" i="215" s="1"/>
  <c r="AC342" i="215"/>
  <c r="AD342" i="215" s="1"/>
  <c r="AC343" i="215"/>
  <c r="AD343" i="215" s="1"/>
  <c r="AC344" i="215"/>
  <c r="AD344" i="215" s="1"/>
  <c r="AC345" i="215"/>
  <c r="AD345" i="215" s="1"/>
  <c r="AC346" i="215"/>
  <c r="AD346" i="215" s="1"/>
  <c r="AC347" i="215"/>
  <c r="AD347" i="215" s="1"/>
  <c r="AC348" i="215"/>
  <c r="AD348" i="215" s="1"/>
  <c r="AC349" i="215"/>
  <c r="AD349" i="215" s="1"/>
  <c r="AC350" i="215"/>
  <c r="AD350" i="215" s="1"/>
  <c r="AC351" i="215"/>
  <c r="AD351" i="215" s="1"/>
  <c r="AC352" i="215"/>
  <c r="AD352" i="215" s="1"/>
  <c r="AC353" i="215"/>
  <c r="AD353" i="215" s="1"/>
  <c r="AC354" i="215"/>
  <c r="AD354" i="215" s="1"/>
  <c r="AC355" i="215"/>
  <c r="AD355" i="215" s="1"/>
  <c r="AC356" i="215"/>
  <c r="AD356" i="215" s="1"/>
  <c r="AC357" i="215"/>
  <c r="AD357" i="215" s="1"/>
  <c r="AC358" i="215"/>
  <c r="AD358" i="215" s="1"/>
  <c r="AC359" i="215"/>
  <c r="AD359" i="215" s="1"/>
  <c r="AC360" i="215"/>
  <c r="AD360" i="215" s="1"/>
  <c r="AC361" i="215"/>
  <c r="AD361" i="215" s="1"/>
  <c r="AC362" i="215"/>
  <c r="AD362" i="215" s="1"/>
  <c r="AC363" i="215"/>
  <c r="AD363" i="215" s="1"/>
  <c r="AC364" i="215"/>
  <c r="AD364" i="215" s="1"/>
  <c r="AC365" i="215"/>
  <c r="AD365" i="215" s="1"/>
  <c r="AC366" i="215"/>
  <c r="AD366" i="215" s="1"/>
  <c r="AC367" i="215"/>
  <c r="AD367" i="215" s="1"/>
  <c r="AC368" i="215"/>
  <c r="AD368" i="215" s="1"/>
  <c r="AC369" i="215"/>
  <c r="AD369" i="215" s="1"/>
  <c r="AC370" i="215"/>
  <c r="AD370" i="215" s="1"/>
  <c r="AC371" i="215"/>
  <c r="AD371" i="215" s="1"/>
  <c r="AC372" i="215"/>
  <c r="AD372" i="215" s="1"/>
  <c r="AC373" i="215"/>
  <c r="AD373" i="215" s="1"/>
  <c r="AC374" i="215"/>
  <c r="AD374" i="215" s="1"/>
  <c r="AC375" i="215"/>
  <c r="AD375" i="215" s="1"/>
  <c r="AC376" i="215"/>
  <c r="AD376" i="215" s="1"/>
  <c r="AC377" i="215"/>
  <c r="AD377" i="215" s="1"/>
  <c r="AC378" i="215"/>
  <c r="AD378" i="215" s="1"/>
  <c r="AC379" i="215"/>
  <c r="AD379" i="215" s="1"/>
  <c r="AC380" i="215"/>
  <c r="AD380" i="215" s="1"/>
  <c r="AC381" i="215"/>
  <c r="AD381" i="215" s="1"/>
  <c r="AC382" i="215"/>
  <c r="AD382" i="215" s="1"/>
  <c r="AC383" i="215"/>
  <c r="AD383" i="215" s="1"/>
  <c r="AC384" i="215"/>
  <c r="AD384" i="215" s="1"/>
  <c r="AC385" i="215"/>
  <c r="AD385" i="215" s="1"/>
  <c r="AC386" i="215"/>
  <c r="AD386" i="215" s="1"/>
  <c r="AC387" i="215"/>
  <c r="AD387" i="215" s="1"/>
  <c r="AC388" i="215"/>
  <c r="AD388" i="215" s="1"/>
  <c r="AC389" i="215"/>
  <c r="AD389" i="215" s="1"/>
  <c r="AC390" i="215"/>
  <c r="AD390" i="215" s="1"/>
  <c r="AC391" i="215"/>
  <c r="AD391" i="215" s="1"/>
  <c r="AC392" i="215"/>
  <c r="AD392" i="215" s="1"/>
  <c r="AC393" i="215"/>
  <c r="AD393" i="215" s="1"/>
  <c r="AC394" i="215"/>
  <c r="AD394" i="215" s="1"/>
  <c r="AC395" i="215"/>
  <c r="AD395" i="215" s="1"/>
  <c r="AC396" i="215"/>
  <c r="AD396" i="215" s="1"/>
  <c r="AC397" i="215"/>
  <c r="AD397" i="215" s="1"/>
  <c r="AC398" i="215"/>
  <c r="AD398" i="215" s="1"/>
  <c r="AC399" i="215"/>
  <c r="AD399" i="215" s="1"/>
  <c r="AC400" i="215"/>
  <c r="AD400" i="215" s="1"/>
  <c r="AC401" i="215"/>
  <c r="AD401" i="215" s="1"/>
  <c r="AC402" i="215"/>
  <c r="AD402" i="215" s="1"/>
  <c r="AC403" i="215"/>
  <c r="AD403" i="215" s="1"/>
  <c r="AC404" i="215"/>
  <c r="AD404" i="215" s="1"/>
  <c r="AC405" i="215"/>
  <c r="AD405" i="215" s="1"/>
  <c r="AC406" i="215"/>
  <c r="AD406" i="215" s="1"/>
  <c r="AC407" i="215"/>
  <c r="AD407" i="215" s="1"/>
  <c r="AC408" i="215"/>
  <c r="AD408" i="215" s="1"/>
  <c r="AC409" i="215"/>
  <c r="AD409" i="215" s="1"/>
  <c r="AC410" i="215"/>
  <c r="AD410" i="215" s="1"/>
  <c r="AC411" i="215"/>
  <c r="AD411" i="215" s="1"/>
  <c r="AC412" i="215"/>
  <c r="AD412" i="215" s="1"/>
  <c r="AC413" i="215"/>
  <c r="AD413" i="215" s="1"/>
  <c r="AC414" i="215"/>
  <c r="AD414" i="215" s="1"/>
  <c r="AC415" i="215"/>
  <c r="AD415" i="215" s="1"/>
  <c r="AC416" i="215"/>
  <c r="AD416" i="215" s="1"/>
  <c r="AC417" i="215"/>
  <c r="AD417" i="215" s="1"/>
  <c r="AC418" i="215"/>
  <c r="AD418" i="215" s="1"/>
  <c r="AC419" i="215"/>
  <c r="AD419" i="215" s="1"/>
  <c r="AC420" i="215"/>
  <c r="AD420" i="215" s="1"/>
  <c r="AC421" i="215"/>
  <c r="AD421" i="215" s="1"/>
  <c r="AC422" i="215"/>
  <c r="AD422" i="215" s="1"/>
  <c r="AC423" i="215"/>
  <c r="AD423" i="215" s="1"/>
  <c r="AC424" i="215"/>
  <c r="AD424" i="215" s="1"/>
  <c r="AC425" i="215"/>
  <c r="AD425" i="215" s="1"/>
  <c r="AC426" i="215"/>
  <c r="AD426" i="215" s="1"/>
  <c r="AC427" i="215"/>
  <c r="AD427" i="215" s="1"/>
  <c r="AC428" i="215"/>
  <c r="AD428" i="215" s="1"/>
  <c r="AC429" i="215"/>
  <c r="AD429" i="215" s="1"/>
  <c r="AC430" i="215"/>
  <c r="AD430" i="215" s="1"/>
  <c r="AC431" i="215"/>
  <c r="AD431" i="215" s="1"/>
  <c r="AC432" i="215"/>
  <c r="AD432" i="215" s="1"/>
  <c r="AC433" i="215"/>
  <c r="AD433" i="215" s="1"/>
  <c r="AC434" i="215"/>
  <c r="AD434" i="215" s="1"/>
  <c r="AC435" i="215"/>
  <c r="AD435" i="215" s="1"/>
  <c r="AC436" i="215"/>
  <c r="AD436" i="215" s="1"/>
  <c r="AC437" i="215"/>
  <c r="AD437" i="215" s="1"/>
  <c r="AC438" i="215"/>
  <c r="AD438" i="215" s="1"/>
  <c r="AC439" i="215"/>
  <c r="AD439" i="215" s="1"/>
  <c r="AC440" i="215"/>
  <c r="AD440" i="215" s="1"/>
  <c r="AC441" i="215"/>
  <c r="AD441" i="215" s="1"/>
  <c r="AC442" i="215"/>
  <c r="AD442" i="215" s="1"/>
  <c r="AC443" i="215"/>
  <c r="AD443" i="215" s="1"/>
  <c r="AC444" i="215"/>
  <c r="AD444" i="215" s="1"/>
  <c r="AC445" i="215"/>
  <c r="AD445" i="215" s="1"/>
  <c r="AC446" i="215"/>
  <c r="AD446" i="215" s="1"/>
  <c r="AC447" i="215"/>
  <c r="AD447" i="215" s="1"/>
  <c r="AC448" i="215"/>
  <c r="AD448" i="215" s="1"/>
  <c r="AC449" i="215"/>
  <c r="AD449" i="215" s="1"/>
  <c r="AC450" i="215"/>
  <c r="AD450" i="215" s="1"/>
  <c r="AC451" i="215"/>
  <c r="AD451" i="215" s="1"/>
  <c r="AC452" i="215"/>
  <c r="AD452" i="215" s="1"/>
  <c r="AC453" i="215"/>
  <c r="AD453" i="215" s="1"/>
  <c r="AC454" i="215"/>
  <c r="AD454" i="215" s="1"/>
  <c r="AC455" i="215"/>
  <c r="AD455" i="215" s="1"/>
  <c r="AC456" i="215"/>
  <c r="AD456" i="215" s="1"/>
  <c r="AC457" i="215"/>
  <c r="AD457" i="215" s="1"/>
  <c r="AC458" i="215"/>
  <c r="AD458" i="215" s="1"/>
  <c r="AC459" i="215"/>
  <c r="AD459" i="215" s="1"/>
  <c r="AC460" i="215"/>
  <c r="AD460" i="215" s="1"/>
  <c r="AC461" i="215"/>
  <c r="AD461" i="215" s="1"/>
  <c r="AC462" i="215"/>
  <c r="AD462" i="215" s="1"/>
  <c r="AC463" i="215"/>
  <c r="AD463" i="215" s="1"/>
  <c r="AC464" i="215"/>
  <c r="AD464" i="215" s="1"/>
  <c r="AC465" i="215"/>
  <c r="AD465" i="215" s="1"/>
  <c r="AC466" i="215"/>
  <c r="AD466" i="215" s="1"/>
  <c r="AC467" i="215"/>
  <c r="AD467" i="215" s="1"/>
  <c r="AC468" i="215"/>
  <c r="AD468" i="215" s="1"/>
  <c r="AC469" i="215"/>
  <c r="AD469" i="215" s="1"/>
  <c r="AC470" i="215"/>
  <c r="AD470" i="215" s="1"/>
  <c r="AC471" i="215"/>
  <c r="AD471" i="215" s="1"/>
  <c r="AC472" i="215"/>
  <c r="AD472" i="215" s="1"/>
  <c r="AC473" i="215"/>
  <c r="AD473" i="215" s="1"/>
  <c r="AC474" i="215"/>
  <c r="AD474" i="215" s="1"/>
  <c r="AC475" i="215"/>
  <c r="AD475" i="215" s="1"/>
  <c r="AC476" i="215"/>
  <c r="AD476" i="215" s="1"/>
  <c r="AC477" i="215"/>
  <c r="AD477" i="215" s="1"/>
  <c r="AC478" i="215"/>
  <c r="AD478" i="215" s="1"/>
  <c r="AC479" i="215"/>
  <c r="AD479" i="215" s="1"/>
  <c r="AC480" i="215"/>
  <c r="AD480" i="215" s="1"/>
  <c r="AC481" i="215"/>
  <c r="AD481" i="215" s="1"/>
  <c r="AC482" i="215"/>
  <c r="AD482" i="215" s="1"/>
  <c r="AC483" i="215"/>
  <c r="AD483" i="215" s="1"/>
  <c r="AC484" i="215"/>
  <c r="AD484" i="215" s="1"/>
  <c r="AC485" i="215"/>
  <c r="AD485" i="215" s="1"/>
  <c r="AC486" i="215"/>
  <c r="AD486" i="215" s="1"/>
  <c r="AC487" i="215"/>
  <c r="AD487" i="215" s="1"/>
  <c r="AC488" i="215"/>
  <c r="AD488" i="215" s="1"/>
  <c r="AC489" i="215"/>
  <c r="AD489" i="215" s="1"/>
  <c r="AC490" i="215"/>
  <c r="AD490" i="215" s="1"/>
  <c r="AC491" i="215"/>
  <c r="AD491" i="215" s="1"/>
  <c r="AC492" i="215"/>
  <c r="AD492" i="215" s="1"/>
  <c r="AC493" i="215"/>
  <c r="AD493" i="215" s="1"/>
  <c r="AC494" i="215"/>
  <c r="AD494" i="215" s="1"/>
  <c r="AC495" i="215"/>
  <c r="AD495" i="215" s="1"/>
  <c r="AC496" i="215"/>
  <c r="AD496" i="215" s="1"/>
  <c r="AC497" i="215"/>
  <c r="AD497" i="215" s="1"/>
  <c r="AC498" i="215"/>
  <c r="AD498" i="215" s="1"/>
  <c r="AC499" i="215"/>
  <c r="AD499" i="215" s="1"/>
  <c r="AC500" i="215"/>
  <c r="AD500" i="215" s="1"/>
  <c r="AC501" i="215"/>
  <c r="AD501" i="215" s="1"/>
  <c r="AC502" i="215"/>
  <c r="AD502" i="215" s="1"/>
  <c r="AC503" i="215"/>
  <c r="AD503" i="215" s="1"/>
  <c r="AC504" i="215"/>
  <c r="AD504" i="215" s="1"/>
  <c r="AC505" i="215"/>
  <c r="AD505" i="215" s="1"/>
  <c r="AC506" i="215"/>
  <c r="AD506" i="215" s="1"/>
  <c r="AC507" i="215"/>
  <c r="AD507" i="215" s="1"/>
  <c r="AC508" i="215"/>
  <c r="AD508" i="215" s="1"/>
  <c r="AC509" i="215"/>
  <c r="AD509" i="215" s="1"/>
  <c r="AC510" i="215"/>
  <c r="AD510" i="215" s="1"/>
  <c r="AC511" i="215"/>
  <c r="AD511" i="215" s="1"/>
  <c r="AC512" i="215"/>
  <c r="AD512" i="215" s="1"/>
  <c r="AC513" i="215"/>
  <c r="AD513" i="215" s="1"/>
  <c r="AC514" i="215"/>
  <c r="AD514" i="215" s="1"/>
  <c r="AC515" i="215"/>
  <c r="AD515" i="215" s="1"/>
  <c r="AC516" i="215"/>
  <c r="AD516" i="215" s="1"/>
  <c r="AC517" i="215"/>
  <c r="AD517" i="215" s="1"/>
  <c r="AC518" i="215"/>
  <c r="AD518" i="215" s="1"/>
  <c r="AC519" i="215"/>
  <c r="AD519" i="215" s="1"/>
  <c r="AC520" i="215"/>
  <c r="AD520" i="215" s="1"/>
  <c r="AC521" i="215"/>
  <c r="AD521" i="215" s="1"/>
  <c r="AC522" i="215"/>
  <c r="AD522" i="215" s="1"/>
  <c r="AC523" i="215"/>
  <c r="AD523" i="215" s="1"/>
  <c r="AC524" i="215"/>
  <c r="AD524" i="215" s="1"/>
  <c r="AC525" i="215"/>
  <c r="AD525" i="215" s="1"/>
  <c r="AC526" i="215"/>
  <c r="AD526" i="215" s="1"/>
  <c r="AC527" i="215"/>
  <c r="AD527" i="215" s="1"/>
  <c r="AC528" i="215"/>
  <c r="AD528" i="215" s="1"/>
  <c r="AC529" i="215"/>
  <c r="AD529" i="215" s="1"/>
  <c r="AC530" i="215"/>
  <c r="AD530" i="215" s="1"/>
  <c r="AC531" i="215"/>
  <c r="AD531" i="215" s="1"/>
  <c r="AC532" i="215"/>
  <c r="AD532" i="215" s="1"/>
  <c r="AC533" i="215"/>
  <c r="AD533" i="215" s="1"/>
  <c r="AC534" i="215"/>
  <c r="AD534" i="215" s="1"/>
  <c r="AC535" i="215"/>
  <c r="AD535" i="215" s="1"/>
  <c r="AC536" i="215"/>
  <c r="AD536" i="215" s="1"/>
  <c r="AC537" i="215"/>
  <c r="AD537" i="215" s="1"/>
  <c r="AC538" i="215"/>
  <c r="AD538" i="215" s="1"/>
  <c r="AC539" i="215"/>
  <c r="AD539" i="215" s="1"/>
  <c r="AC540" i="215"/>
  <c r="AD540" i="215" s="1"/>
  <c r="AC541" i="215"/>
  <c r="AD541" i="215" s="1"/>
  <c r="AC542" i="215"/>
  <c r="AD542" i="215" s="1"/>
  <c r="AC543" i="215"/>
  <c r="AD543" i="215" s="1"/>
  <c r="AC544" i="215"/>
  <c r="AD544" i="215" s="1"/>
  <c r="AC545" i="215"/>
  <c r="AD545" i="215" s="1"/>
  <c r="AC546" i="215"/>
  <c r="AD546" i="215" s="1"/>
  <c r="AC547" i="215"/>
  <c r="AD547" i="215" s="1"/>
  <c r="AC548" i="215"/>
  <c r="AD548" i="215" s="1"/>
  <c r="AC549" i="215"/>
  <c r="AD549" i="215" s="1"/>
  <c r="AC550" i="215"/>
  <c r="AD550" i="215" s="1"/>
  <c r="AC551" i="215"/>
  <c r="AD551" i="215" s="1"/>
  <c r="AC552" i="215"/>
  <c r="AD552" i="215" s="1"/>
  <c r="AC553" i="215"/>
  <c r="AD553" i="215" s="1"/>
  <c r="AC554" i="215"/>
  <c r="AD554" i="215" s="1"/>
  <c r="AC555" i="215"/>
  <c r="AD555" i="215" s="1"/>
  <c r="AC556" i="215"/>
  <c r="AD556" i="215" s="1"/>
  <c r="AC557" i="215"/>
  <c r="AD557" i="215" s="1"/>
  <c r="AC558" i="215"/>
  <c r="AD558" i="215" s="1"/>
  <c r="AC559" i="215"/>
  <c r="AD559" i="215" s="1"/>
  <c r="AC560" i="215"/>
  <c r="AD560" i="215" s="1"/>
  <c r="AC561" i="215"/>
  <c r="AD561" i="215" s="1"/>
  <c r="AC562" i="215"/>
  <c r="AD562" i="215" s="1"/>
  <c r="AC563" i="215"/>
  <c r="AD563" i="215" s="1"/>
  <c r="AC564" i="215"/>
  <c r="AD564" i="215" s="1"/>
  <c r="AC565" i="215"/>
  <c r="AD565" i="215" s="1"/>
  <c r="AC566" i="215"/>
  <c r="AD566" i="215" s="1"/>
  <c r="AC567" i="215"/>
  <c r="AD567" i="215" s="1"/>
  <c r="AC568" i="215"/>
  <c r="AD568" i="215" s="1"/>
  <c r="AC569" i="215"/>
  <c r="AD569" i="215" s="1"/>
  <c r="AC570" i="215"/>
  <c r="AD570" i="215" s="1"/>
  <c r="AC571" i="215"/>
  <c r="AD571" i="215" s="1"/>
  <c r="AC572" i="215"/>
  <c r="AD572" i="215" s="1"/>
  <c r="AC573" i="215"/>
  <c r="AD573" i="215" s="1"/>
  <c r="AC574" i="215"/>
  <c r="AD574" i="215" s="1"/>
  <c r="AC575" i="215"/>
  <c r="AD575" i="215" s="1"/>
  <c r="AC576" i="215"/>
  <c r="AD576" i="215" s="1"/>
  <c r="AC577" i="215"/>
  <c r="AD577" i="215" s="1"/>
  <c r="AC578" i="215"/>
  <c r="AD578" i="215" s="1"/>
  <c r="AC579" i="215"/>
  <c r="AD579" i="215" s="1"/>
  <c r="AC580" i="215"/>
  <c r="AD580" i="215" s="1"/>
  <c r="AC581" i="215"/>
  <c r="AD581" i="215" s="1"/>
  <c r="AC582" i="215"/>
  <c r="AD582" i="215" s="1"/>
  <c r="AC583" i="215"/>
  <c r="AD583" i="215" s="1"/>
  <c r="AC584" i="215"/>
  <c r="AD584" i="215" s="1"/>
  <c r="AC585" i="215"/>
  <c r="AD585" i="215" s="1"/>
  <c r="AC586" i="215"/>
  <c r="AD586" i="215" s="1"/>
  <c r="AC587" i="215"/>
  <c r="AD587" i="215" s="1"/>
  <c r="AC588" i="215"/>
  <c r="AD588" i="215" s="1"/>
  <c r="AC589" i="215"/>
  <c r="AD589" i="215" s="1"/>
  <c r="AC590" i="215"/>
  <c r="AD590" i="215" s="1"/>
  <c r="AC591" i="215"/>
  <c r="AD591" i="215" s="1"/>
  <c r="AC592" i="215"/>
  <c r="AD592" i="215" s="1"/>
  <c r="AC593" i="215"/>
  <c r="AD593" i="215" s="1"/>
  <c r="AC594" i="215"/>
  <c r="AD594" i="215" s="1"/>
  <c r="AC595" i="215"/>
  <c r="AD595" i="215" s="1"/>
  <c r="AC596" i="215"/>
  <c r="AD596" i="215" s="1"/>
  <c r="AC597" i="215"/>
  <c r="AD597" i="215" s="1"/>
  <c r="AC598" i="215"/>
  <c r="AD598" i="215" s="1"/>
  <c r="AC599" i="215"/>
  <c r="AD599" i="215" s="1"/>
  <c r="AC600" i="215"/>
  <c r="AD600" i="215" s="1"/>
  <c r="AC601" i="215"/>
  <c r="AD601" i="215" s="1"/>
  <c r="AC602" i="215"/>
  <c r="AD602" i="215" s="1"/>
  <c r="AC603" i="215"/>
  <c r="AD603" i="215" s="1"/>
  <c r="AC604" i="215"/>
  <c r="AD604" i="215" s="1"/>
  <c r="AC605" i="215"/>
  <c r="AD605" i="215" s="1"/>
  <c r="AC606" i="215"/>
  <c r="AD606" i="215" s="1"/>
  <c r="AC607" i="215"/>
  <c r="AD607" i="215" s="1"/>
  <c r="AC608" i="215"/>
  <c r="AD608" i="215" s="1"/>
  <c r="AC609" i="215"/>
  <c r="AD609" i="215" s="1"/>
  <c r="AC610" i="215"/>
  <c r="AD610" i="215" s="1"/>
  <c r="AC611" i="215"/>
  <c r="AD611" i="215" s="1"/>
  <c r="AC612" i="215"/>
  <c r="AD612" i="215" s="1"/>
  <c r="AC613" i="215"/>
  <c r="AD613" i="215" s="1"/>
  <c r="AC614" i="215"/>
  <c r="AD614" i="215" s="1"/>
  <c r="AC615" i="215"/>
  <c r="AD615" i="215" s="1"/>
  <c r="AC616" i="215"/>
  <c r="AD616" i="215" s="1"/>
  <c r="AC617" i="215"/>
  <c r="AD617" i="215" s="1"/>
  <c r="AC618" i="215"/>
  <c r="AD618" i="215" s="1"/>
  <c r="AC619" i="215"/>
  <c r="AD619" i="215" s="1"/>
  <c r="AC620" i="215"/>
  <c r="AD620" i="215" s="1"/>
  <c r="AC621" i="215"/>
  <c r="AD621" i="215" s="1"/>
  <c r="AC622" i="215"/>
  <c r="AD622" i="215" s="1"/>
  <c r="AC623" i="215"/>
  <c r="AD623" i="215" s="1"/>
  <c r="AC624" i="215"/>
  <c r="AD624" i="215" s="1"/>
  <c r="AC625" i="215"/>
  <c r="AD625" i="215" s="1"/>
  <c r="AC626" i="215"/>
  <c r="AD626" i="215" s="1"/>
  <c r="AC627" i="215"/>
  <c r="AD627" i="215" s="1"/>
  <c r="AC628" i="215"/>
  <c r="AD628" i="215" s="1"/>
  <c r="AC629" i="215"/>
  <c r="AD629" i="215" s="1"/>
  <c r="AC630" i="215"/>
  <c r="AD630" i="215" s="1"/>
  <c r="AC631" i="215"/>
  <c r="AD631" i="215" s="1"/>
  <c r="AC632" i="215"/>
  <c r="AD632" i="215" s="1"/>
  <c r="AC633" i="215"/>
  <c r="AD633" i="215" s="1"/>
  <c r="AC634" i="215"/>
  <c r="AD634" i="215" s="1"/>
  <c r="AC635" i="215"/>
  <c r="AD635" i="215" s="1"/>
  <c r="AC636" i="215"/>
  <c r="AD636" i="215" s="1"/>
  <c r="AC637" i="215"/>
  <c r="AD637" i="215" s="1"/>
  <c r="AC638" i="215"/>
  <c r="AD638" i="215" s="1"/>
  <c r="AC639" i="215"/>
  <c r="AD639" i="215" s="1"/>
  <c r="AC640" i="215"/>
  <c r="AD640" i="215" s="1"/>
  <c r="AC641" i="215"/>
  <c r="AD641" i="215" s="1"/>
  <c r="AC642" i="215"/>
  <c r="AD642" i="215" s="1"/>
  <c r="AC643" i="215"/>
  <c r="AD643" i="215" s="1"/>
  <c r="AC644" i="215"/>
  <c r="AD644" i="215" s="1"/>
  <c r="AC645" i="215"/>
  <c r="AD645" i="215" s="1"/>
  <c r="AC646" i="215"/>
  <c r="AD646" i="215" s="1"/>
  <c r="AC647" i="215"/>
  <c r="AD647" i="215" s="1"/>
  <c r="AC648" i="215"/>
  <c r="AD648" i="215" s="1"/>
  <c r="AC649" i="215"/>
  <c r="AD649" i="215" s="1"/>
  <c r="AC650" i="215"/>
  <c r="AD650" i="215" s="1"/>
  <c r="AC651" i="215"/>
  <c r="AD651" i="215" s="1"/>
  <c r="AC652" i="215"/>
  <c r="AD652" i="215" s="1"/>
  <c r="AC653" i="215"/>
  <c r="AD653" i="215" s="1"/>
  <c r="AC654" i="215"/>
  <c r="AD654" i="215" s="1"/>
  <c r="AC655" i="215"/>
  <c r="AD655" i="215" s="1"/>
  <c r="AC656" i="215"/>
  <c r="AD656" i="215" s="1"/>
  <c r="AC657" i="215"/>
  <c r="AD657" i="215" s="1"/>
  <c r="AC658" i="215"/>
  <c r="AD658" i="215" s="1"/>
  <c r="AC659" i="215"/>
  <c r="AD659" i="215" s="1"/>
  <c r="AC660" i="215"/>
  <c r="AD660" i="215" s="1"/>
  <c r="AC661" i="215"/>
  <c r="AD661" i="215" s="1"/>
  <c r="AC662" i="215"/>
  <c r="AD662" i="215" s="1"/>
  <c r="AC663" i="215"/>
  <c r="AD663" i="215" s="1"/>
  <c r="AC664" i="215"/>
  <c r="AD664" i="215" s="1"/>
  <c r="AC665" i="215"/>
  <c r="AD665" i="215" s="1"/>
  <c r="AC666" i="215"/>
  <c r="AD666" i="215" s="1"/>
  <c r="AC667" i="215"/>
  <c r="AD667" i="215" s="1"/>
  <c r="AC668" i="215"/>
  <c r="AD668" i="215" s="1"/>
  <c r="AC669" i="215"/>
  <c r="AD669" i="215" s="1"/>
  <c r="AC670" i="215"/>
  <c r="AD670" i="215" s="1"/>
  <c r="AC671" i="215"/>
  <c r="AD671" i="215" s="1"/>
  <c r="AC672" i="215"/>
  <c r="AD672" i="215" s="1"/>
  <c r="AC673" i="215"/>
  <c r="AD673" i="215" s="1"/>
  <c r="AC674" i="215"/>
  <c r="AD674" i="215" s="1"/>
  <c r="AC675" i="215"/>
  <c r="AD675" i="215" s="1"/>
  <c r="AC676" i="215"/>
  <c r="AD676" i="215" s="1"/>
  <c r="AC677" i="215"/>
  <c r="AD677" i="215" s="1"/>
  <c r="AC678" i="215"/>
  <c r="AD678" i="215" s="1"/>
  <c r="AC679" i="215"/>
  <c r="AD679" i="215" s="1"/>
  <c r="AC680" i="215"/>
  <c r="AD680" i="215" s="1"/>
  <c r="AC681" i="215"/>
  <c r="AD681" i="215" s="1"/>
  <c r="AC682" i="215"/>
  <c r="AD682" i="215" s="1"/>
  <c r="AC683" i="215"/>
  <c r="AD683" i="215" s="1"/>
  <c r="AC684" i="215"/>
  <c r="AD684" i="215" s="1"/>
  <c r="AC685" i="215"/>
  <c r="AD685" i="215" s="1"/>
  <c r="AC686" i="215"/>
  <c r="AD686" i="215" s="1"/>
  <c r="AC687" i="215"/>
  <c r="AD687" i="215" s="1"/>
  <c r="AC688" i="215"/>
  <c r="AD688" i="215" s="1"/>
  <c r="AC689" i="215"/>
  <c r="AD689" i="215" s="1"/>
  <c r="AC690" i="215"/>
  <c r="AD690" i="215" s="1"/>
  <c r="AC691" i="215"/>
  <c r="AD691" i="215" s="1"/>
  <c r="AC692" i="215"/>
  <c r="AD692" i="215" s="1"/>
  <c r="AC693" i="215"/>
  <c r="AD693" i="215" s="1"/>
  <c r="AC694" i="215"/>
  <c r="AD694" i="215" s="1"/>
  <c r="AC695" i="215"/>
  <c r="AD695" i="215" s="1"/>
  <c r="AC696" i="215"/>
  <c r="AD696" i="215" s="1"/>
  <c r="AC697" i="215"/>
  <c r="AD697" i="215" s="1"/>
  <c r="AC698" i="215"/>
  <c r="AD698" i="215" s="1"/>
  <c r="AC699" i="215"/>
  <c r="AD699" i="215" s="1"/>
  <c r="AC700" i="215"/>
  <c r="AD700" i="215" s="1"/>
  <c r="AC701" i="215"/>
  <c r="AD701" i="215" s="1"/>
  <c r="AC702" i="215"/>
  <c r="AD702" i="215" s="1"/>
  <c r="AC703" i="215"/>
  <c r="AD703" i="215" s="1"/>
  <c r="AC704" i="215"/>
  <c r="AD704" i="215" s="1"/>
  <c r="AC705" i="215"/>
  <c r="AD705" i="215" s="1"/>
  <c r="AC706" i="215"/>
  <c r="AD706" i="215" s="1"/>
  <c r="AC707" i="215"/>
  <c r="AD707" i="215" s="1"/>
  <c r="AC708" i="215"/>
  <c r="AD708" i="215" s="1"/>
  <c r="AC709" i="215"/>
  <c r="AD709" i="215" s="1"/>
  <c r="AC710" i="215"/>
  <c r="AD710" i="215" s="1"/>
  <c r="AC711" i="215"/>
  <c r="AD711" i="215" s="1"/>
  <c r="AC712" i="215"/>
  <c r="AD712" i="215" s="1"/>
  <c r="AC713" i="215"/>
  <c r="AD713" i="215" s="1"/>
  <c r="AC714" i="215"/>
  <c r="AD714" i="215" s="1"/>
  <c r="AC715" i="215"/>
  <c r="AD715" i="215" s="1"/>
  <c r="AC716" i="215"/>
  <c r="AD716" i="215" s="1"/>
  <c r="AC717" i="215"/>
  <c r="AD717" i="215" s="1"/>
  <c r="AC718" i="215"/>
  <c r="AD718" i="215" s="1"/>
  <c r="AC719" i="215"/>
  <c r="AD719" i="215" s="1"/>
  <c r="AC720" i="215"/>
  <c r="AD720" i="215" s="1"/>
  <c r="AC721" i="215"/>
  <c r="AD721" i="215" s="1"/>
  <c r="AC722" i="215"/>
  <c r="AD722" i="215" s="1"/>
  <c r="AC723" i="215"/>
  <c r="AD723" i="215" s="1"/>
  <c r="AC724" i="215"/>
  <c r="AD724" i="215" s="1"/>
  <c r="AC725" i="215"/>
  <c r="AD725" i="215" s="1"/>
  <c r="AC726" i="215"/>
  <c r="AD726" i="215" s="1"/>
  <c r="AC727" i="215"/>
  <c r="AD727" i="215" s="1"/>
  <c r="AC728" i="215"/>
  <c r="AD728" i="215" s="1"/>
  <c r="AC729" i="215"/>
  <c r="AD729" i="215" s="1"/>
  <c r="AC730" i="215"/>
  <c r="AD730" i="215" s="1"/>
  <c r="AC731" i="215"/>
  <c r="AD731" i="215" s="1"/>
  <c r="AC732" i="215"/>
  <c r="AD732" i="215" s="1"/>
  <c r="AC733" i="215"/>
  <c r="AD733" i="215" s="1"/>
  <c r="AC734" i="215"/>
  <c r="AD734" i="215" s="1"/>
  <c r="AC735" i="215"/>
  <c r="AD735" i="215" s="1"/>
  <c r="AC736" i="215"/>
  <c r="AD736" i="215" s="1"/>
  <c r="AC737" i="215"/>
  <c r="AD737" i="215" s="1"/>
  <c r="AC738" i="215"/>
  <c r="AD738" i="215" s="1"/>
  <c r="AC739" i="215"/>
  <c r="AD739" i="215" s="1"/>
  <c r="AC740" i="215"/>
  <c r="AD740" i="215" s="1"/>
  <c r="AC741" i="215"/>
  <c r="AD741" i="215" s="1"/>
  <c r="AC742" i="215"/>
  <c r="AD742" i="215" s="1"/>
  <c r="AC743" i="215"/>
  <c r="AD743" i="215" s="1"/>
  <c r="AC744" i="215"/>
  <c r="AD744" i="215" s="1"/>
  <c r="AC745" i="215"/>
  <c r="AD745" i="215" s="1"/>
  <c r="AC746" i="215"/>
  <c r="AD746" i="215" s="1"/>
  <c r="AC747" i="215"/>
  <c r="AD747" i="215" s="1"/>
  <c r="AC748" i="215"/>
  <c r="AD748" i="215" s="1"/>
  <c r="AC749" i="215"/>
  <c r="AD749" i="215" s="1"/>
  <c r="AC750" i="215"/>
  <c r="AD750" i="215" s="1"/>
  <c r="AC751" i="215"/>
  <c r="AD751" i="215" s="1"/>
  <c r="AC752" i="215"/>
  <c r="AD752" i="215" s="1"/>
  <c r="AC753" i="215"/>
  <c r="AD753" i="215" s="1"/>
  <c r="AC754" i="215"/>
  <c r="AD754" i="215" s="1"/>
  <c r="AC755" i="215"/>
  <c r="AD755" i="215" s="1"/>
  <c r="AC756" i="215"/>
  <c r="AD756" i="215" s="1"/>
  <c r="AC757" i="215"/>
  <c r="AD757" i="215" s="1"/>
  <c r="AC758" i="215"/>
  <c r="AD758" i="215" s="1"/>
  <c r="AC759" i="215"/>
  <c r="AD759" i="215" s="1"/>
  <c r="AC760" i="215"/>
  <c r="AD760" i="215" s="1"/>
  <c r="AC761" i="215"/>
  <c r="AD761" i="215" s="1"/>
  <c r="AC762" i="215"/>
  <c r="AD762" i="215" s="1"/>
  <c r="AC763" i="215"/>
  <c r="AD763" i="215" s="1"/>
  <c r="AC764" i="215"/>
  <c r="AD764" i="215" s="1"/>
  <c r="AC765" i="215"/>
  <c r="AD765" i="215" s="1"/>
  <c r="AC766" i="215"/>
  <c r="AD766" i="215" s="1"/>
  <c r="AC767" i="215"/>
  <c r="AD767" i="215" s="1"/>
  <c r="AC768" i="215"/>
  <c r="AD768" i="215" s="1"/>
  <c r="AC769" i="215"/>
  <c r="AD769" i="215" s="1"/>
  <c r="AC770" i="215"/>
  <c r="AD770" i="215" s="1"/>
  <c r="AC771" i="215"/>
  <c r="AD771" i="215" s="1"/>
  <c r="AC772" i="215"/>
  <c r="AD772" i="215" s="1"/>
  <c r="AC773" i="215"/>
  <c r="AD773" i="215" s="1"/>
  <c r="AC774" i="215"/>
  <c r="AD774" i="215" s="1"/>
  <c r="AC775" i="215"/>
  <c r="AD775" i="215" s="1"/>
  <c r="AC776" i="215"/>
  <c r="AD776" i="215" s="1"/>
  <c r="AC777" i="215"/>
  <c r="AD777" i="215" s="1"/>
  <c r="AC778" i="215"/>
  <c r="AD778" i="215" s="1"/>
  <c r="AC779" i="215"/>
  <c r="AD779" i="215" s="1"/>
  <c r="AC780" i="215"/>
  <c r="AD780" i="215" s="1"/>
  <c r="AC781" i="215"/>
  <c r="AD781" i="215" s="1"/>
  <c r="AC782" i="215"/>
  <c r="AD782" i="215" s="1"/>
  <c r="AC783" i="215"/>
  <c r="AD783" i="215" s="1"/>
  <c r="AC784" i="215"/>
  <c r="AD784" i="215" s="1"/>
  <c r="AC785" i="215"/>
  <c r="AD785" i="215" s="1"/>
  <c r="AC786" i="215"/>
  <c r="AD786" i="215" s="1"/>
  <c r="AC787" i="215"/>
  <c r="AD787" i="215" s="1"/>
  <c r="AC788" i="215"/>
  <c r="AD788" i="215" s="1"/>
  <c r="AC789" i="215"/>
  <c r="AD789" i="215" s="1"/>
  <c r="AC790" i="215"/>
  <c r="AD790" i="215" s="1"/>
  <c r="AC791" i="215"/>
  <c r="AD791" i="215" s="1"/>
  <c r="AC792" i="215"/>
  <c r="AD792" i="215" s="1"/>
  <c r="AC793" i="215"/>
  <c r="AD793" i="215" s="1"/>
  <c r="AC794" i="215"/>
  <c r="AD794" i="215" s="1"/>
  <c r="AC795" i="215"/>
  <c r="AD795" i="215" s="1"/>
  <c r="AC796" i="215"/>
  <c r="AD796" i="215" s="1"/>
  <c r="AC797" i="215"/>
  <c r="AD797" i="215" s="1"/>
  <c r="AC798" i="215"/>
  <c r="AD798" i="215" s="1"/>
  <c r="AC799" i="215"/>
  <c r="AD799" i="215" s="1"/>
  <c r="AC800" i="215"/>
  <c r="AD800" i="215" s="1"/>
  <c r="AC801" i="215"/>
  <c r="AD801" i="215" s="1"/>
  <c r="AC802" i="215"/>
  <c r="AD802" i="215" s="1"/>
  <c r="AC803" i="215"/>
  <c r="AD803" i="215" s="1"/>
  <c r="AC804" i="215"/>
  <c r="AD804" i="215" s="1"/>
  <c r="AC805" i="215"/>
  <c r="AD805" i="215" s="1"/>
  <c r="AC806" i="215"/>
  <c r="AD806" i="215" s="1"/>
  <c r="AC807" i="215"/>
  <c r="AD807" i="215" s="1"/>
  <c r="AC808" i="215"/>
  <c r="AD808" i="215" s="1"/>
  <c r="AC809" i="215"/>
  <c r="AD809" i="215" s="1"/>
  <c r="AC810" i="215"/>
  <c r="AD810" i="215" s="1"/>
  <c r="AC811" i="215"/>
  <c r="AD811" i="215" s="1"/>
  <c r="AC812" i="215"/>
  <c r="AD812" i="215" s="1"/>
  <c r="AC813" i="215"/>
  <c r="AD813" i="215" s="1"/>
  <c r="AC814" i="215"/>
  <c r="AD814" i="215" s="1"/>
  <c r="AC815" i="215"/>
  <c r="AD815" i="215" s="1"/>
  <c r="AC816" i="215"/>
  <c r="AD816" i="215" s="1"/>
  <c r="AC817" i="215"/>
  <c r="AD817" i="215" s="1"/>
  <c r="AC818" i="215"/>
  <c r="AD818" i="215" s="1"/>
  <c r="AC819" i="215"/>
  <c r="AD819" i="215" s="1"/>
  <c r="AC820" i="215"/>
  <c r="AD820" i="215" s="1"/>
  <c r="AC821" i="215"/>
  <c r="AD821" i="215" s="1"/>
  <c r="AC822" i="215"/>
  <c r="AD822" i="215" s="1"/>
  <c r="AC823" i="215"/>
  <c r="AD823" i="215" s="1"/>
  <c r="AC824" i="215"/>
  <c r="AD824" i="215" s="1"/>
  <c r="AC825" i="215"/>
  <c r="AD825" i="215" s="1"/>
  <c r="AC826" i="215"/>
  <c r="AD826" i="215" s="1"/>
  <c r="AC827" i="215"/>
  <c r="AD827" i="215" s="1"/>
  <c r="AC828" i="215"/>
  <c r="AD828" i="215" s="1"/>
  <c r="AC829" i="215"/>
  <c r="AD829" i="215" s="1"/>
  <c r="AC830" i="215"/>
  <c r="AD830" i="215" s="1"/>
  <c r="AC831" i="215"/>
  <c r="AD831" i="215" s="1"/>
  <c r="AC832" i="215"/>
  <c r="AD832" i="215" s="1"/>
  <c r="AC833" i="215"/>
  <c r="AD833" i="215" s="1"/>
  <c r="AC834" i="215"/>
  <c r="AD834" i="215" s="1"/>
  <c r="AC835" i="215"/>
  <c r="AD835" i="215" s="1"/>
  <c r="AC836" i="215"/>
  <c r="AD836" i="215" s="1"/>
  <c r="AC837" i="215"/>
  <c r="AD837" i="215" s="1"/>
  <c r="AC838" i="215"/>
  <c r="AD838" i="215" s="1"/>
  <c r="AC839" i="215"/>
  <c r="AD839" i="215" s="1"/>
  <c r="AC840" i="215"/>
  <c r="AD840" i="215" s="1"/>
  <c r="AC841" i="215"/>
  <c r="AD841" i="215" s="1"/>
  <c r="AC842" i="215"/>
  <c r="AD842" i="215" s="1"/>
  <c r="AC843" i="215"/>
  <c r="AD843" i="215" s="1"/>
  <c r="AC844" i="215"/>
  <c r="AD844" i="215" s="1"/>
  <c r="AC845" i="215"/>
  <c r="AD845" i="215" s="1"/>
  <c r="AC846" i="215"/>
  <c r="AD846" i="215" s="1"/>
  <c r="AC847" i="215"/>
  <c r="AD847" i="215" s="1"/>
  <c r="AC848" i="215"/>
  <c r="AD848" i="215" s="1"/>
  <c r="AC849" i="215"/>
  <c r="AD849" i="215" s="1"/>
  <c r="AC850" i="215"/>
  <c r="AD850" i="215" s="1"/>
  <c r="AC851" i="215"/>
  <c r="AD851" i="215" s="1"/>
  <c r="AC852" i="215"/>
  <c r="AD852" i="215" s="1"/>
  <c r="AC853" i="215"/>
  <c r="AD853" i="215" s="1"/>
  <c r="AC854" i="215"/>
  <c r="AD854" i="215" s="1"/>
  <c r="AC855" i="215"/>
  <c r="AD855" i="215" s="1"/>
  <c r="AC856" i="215"/>
  <c r="AD856" i="215" s="1"/>
  <c r="AC857" i="215"/>
  <c r="AD857" i="215" s="1"/>
  <c r="AC858" i="215"/>
  <c r="AD858" i="215" s="1"/>
  <c r="AC859" i="215"/>
  <c r="AD859" i="215" s="1"/>
  <c r="AC860" i="215"/>
  <c r="AD860" i="215" s="1"/>
  <c r="AC861" i="215"/>
  <c r="AD861" i="215" s="1"/>
  <c r="AC862" i="215"/>
  <c r="AD862" i="215" s="1"/>
  <c r="AC863" i="215"/>
  <c r="AD863" i="215" s="1"/>
  <c r="AC864" i="215"/>
  <c r="AD864" i="215" s="1"/>
  <c r="AC865" i="215"/>
  <c r="AD865" i="215" s="1"/>
  <c r="AC866" i="215"/>
  <c r="AD866" i="215" s="1"/>
  <c r="AC867" i="215"/>
  <c r="AD867" i="215" s="1"/>
  <c r="AC868" i="215"/>
  <c r="AD868" i="215" s="1"/>
  <c r="AC869" i="215"/>
  <c r="AD869" i="215" s="1"/>
  <c r="AC870" i="215"/>
  <c r="AD870" i="215" s="1"/>
  <c r="AC871" i="215"/>
  <c r="AD871" i="215" s="1"/>
  <c r="AC872" i="215"/>
  <c r="AD872" i="215" s="1"/>
  <c r="AC873" i="215"/>
  <c r="AD873" i="215" s="1"/>
  <c r="AC874" i="215"/>
  <c r="AD874" i="215" s="1"/>
  <c r="AC875" i="215"/>
  <c r="AD875" i="215" s="1"/>
  <c r="AC876" i="215"/>
  <c r="AD876" i="215" s="1"/>
  <c r="AC877" i="215"/>
  <c r="AD877" i="215" s="1"/>
  <c r="AC878" i="215"/>
  <c r="AD878" i="215" s="1"/>
  <c r="AC879" i="215"/>
  <c r="AD879" i="215" s="1"/>
  <c r="AC880" i="215"/>
  <c r="AD880" i="215" s="1"/>
  <c r="AC881" i="215"/>
  <c r="AD881" i="215" s="1"/>
  <c r="AC882" i="215"/>
  <c r="AD882" i="215" s="1"/>
  <c r="AC883" i="215"/>
  <c r="AD883" i="215" s="1"/>
  <c r="AC884" i="215"/>
  <c r="AD884" i="215" s="1"/>
  <c r="AC885" i="215"/>
  <c r="AD885" i="215" s="1"/>
  <c r="AC886" i="215"/>
  <c r="AD886" i="215" s="1"/>
  <c r="AC887" i="215"/>
  <c r="AD887" i="215" s="1"/>
  <c r="AC888" i="215"/>
  <c r="AD888" i="215" s="1"/>
  <c r="AC889" i="215"/>
  <c r="AD889" i="215" s="1"/>
  <c r="AC890" i="215"/>
  <c r="AD890" i="215" s="1"/>
  <c r="AC891" i="215"/>
  <c r="AD891" i="215" s="1"/>
  <c r="AC892" i="215"/>
  <c r="AD892" i="215" s="1"/>
  <c r="AC893" i="215"/>
  <c r="AD893" i="215" s="1"/>
  <c r="AC894" i="215"/>
  <c r="AD894" i="215" s="1"/>
  <c r="AC895" i="215"/>
  <c r="AD895" i="215" s="1"/>
  <c r="AC896" i="215"/>
  <c r="AD896" i="215" s="1"/>
  <c r="AC897" i="215"/>
  <c r="AD897" i="215" s="1"/>
  <c r="AC898" i="215"/>
  <c r="AD898" i="215" s="1"/>
  <c r="AC899" i="215"/>
  <c r="AD899" i="215" s="1"/>
  <c r="AC900" i="215"/>
  <c r="AD900" i="215" s="1"/>
  <c r="AC901" i="215"/>
  <c r="AD901" i="215" s="1"/>
  <c r="AC902" i="215"/>
  <c r="AD902" i="215" s="1"/>
  <c r="AC903" i="215"/>
  <c r="AD903" i="215" s="1"/>
  <c r="AC904" i="215"/>
  <c r="AD904" i="215" s="1"/>
  <c r="AC905" i="215"/>
  <c r="AD905" i="215" s="1"/>
  <c r="AC906" i="215"/>
  <c r="AD906" i="215" s="1"/>
  <c r="AC907" i="215"/>
  <c r="AD907" i="215" s="1"/>
  <c r="AC908" i="215"/>
  <c r="AD908" i="215" s="1"/>
  <c r="AC909" i="215"/>
  <c r="AD909" i="215" s="1"/>
  <c r="AC910" i="215"/>
  <c r="AD910" i="215" s="1"/>
  <c r="AC911" i="215"/>
  <c r="AD911" i="215" s="1"/>
  <c r="AC912" i="215"/>
  <c r="AD912" i="215" s="1"/>
  <c r="AC913" i="215"/>
  <c r="AD913" i="215" s="1"/>
  <c r="AC914" i="215"/>
  <c r="AD914" i="215" s="1"/>
  <c r="AC915" i="215"/>
  <c r="AD915" i="215" s="1"/>
  <c r="AC916" i="215"/>
  <c r="AD916" i="215" s="1"/>
  <c r="AC917" i="215"/>
  <c r="AD917" i="215" s="1"/>
  <c r="AC918" i="215"/>
  <c r="AD918" i="215" s="1"/>
  <c r="AC919" i="215"/>
  <c r="AD919" i="215" s="1"/>
  <c r="AC920" i="215"/>
  <c r="AD920" i="215" s="1"/>
  <c r="AC921" i="215"/>
  <c r="AD921" i="215" s="1"/>
  <c r="AC922" i="215"/>
  <c r="AD922" i="215" s="1"/>
  <c r="AC923" i="215"/>
  <c r="AD923" i="215" s="1"/>
  <c r="AC924" i="215"/>
  <c r="AD924" i="215" s="1"/>
  <c r="AC925" i="215"/>
  <c r="AD925" i="215" s="1"/>
  <c r="AC926" i="215"/>
  <c r="AD926" i="215" s="1"/>
  <c r="AC927" i="215"/>
  <c r="AD927" i="215" s="1"/>
  <c r="AC928" i="215"/>
  <c r="AD928" i="215" s="1"/>
  <c r="AC929" i="215"/>
  <c r="AD929" i="215" s="1"/>
  <c r="AC930" i="215"/>
  <c r="AD930" i="215" s="1"/>
  <c r="AC931" i="215"/>
  <c r="AD931" i="215" s="1"/>
  <c r="AC932" i="215"/>
  <c r="AD932" i="215" s="1"/>
  <c r="AC933" i="215"/>
  <c r="AD933" i="215" s="1"/>
  <c r="AC934" i="215"/>
  <c r="AD934" i="215" s="1"/>
  <c r="AC935" i="215"/>
  <c r="AD935" i="215" s="1"/>
  <c r="AC936" i="215"/>
  <c r="AD936" i="215" s="1"/>
  <c r="AC937" i="215"/>
  <c r="AD937" i="215" s="1"/>
  <c r="AC938" i="215"/>
  <c r="AD938" i="215" s="1"/>
  <c r="AC939" i="215"/>
  <c r="AD939" i="215" s="1"/>
  <c r="AC940" i="215"/>
  <c r="AD940" i="215" s="1"/>
  <c r="AC941" i="215"/>
  <c r="AD941" i="215" s="1"/>
  <c r="AC942" i="215"/>
  <c r="AD942" i="215" s="1"/>
  <c r="AC943" i="215"/>
  <c r="AD943" i="215" s="1"/>
  <c r="AC944" i="215"/>
  <c r="AD944" i="215" s="1"/>
  <c r="AC945" i="215"/>
  <c r="AD945" i="215" s="1"/>
  <c r="AC946" i="215"/>
  <c r="AD946" i="215" s="1"/>
  <c r="AC947" i="215"/>
  <c r="AD947" i="215" s="1"/>
  <c r="AC948" i="215"/>
  <c r="AD948" i="215" s="1"/>
  <c r="AC949" i="215"/>
  <c r="AD949" i="215" s="1"/>
  <c r="AC950" i="215"/>
  <c r="AD950" i="215" s="1"/>
  <c r="AC951" i="215"/>
  <c r="AD951" i="215" s="1"/>
  <c r="AC952" i="215"/>
  <c r="AD952" i="215" s="1"/>
  <c r="AC953" i="215"/>
  <c r="AD953" i="215" s="1"/>
  <c r="AC954" i="215"/>
  <c r="AD954" i="215" s="1"/>
  <c r="AC955" i="215"/>
  <c r="AD955" i="215" s="1"/>
  <c r="AC956" i="215"/>
  <c r="AD956" i="215" s="1"/>
  <c r="AC957" i="215"/>
  <c r="AD957" i="215" s="1"/>
  <c r="AC958" i="215"/>
  <c r="AD958" i="215" s="1"/>
  <c r="AC959" i="215"/>
  <c r="AD959" i="215" s="1"/>
  <c r="AC960" i="215"/>
  <c r="AD960" i="215" s="1"/>
  <c r="AC961" i="215"/>
  <c r="AD961" i="215" s="1"/>
  <c r="AC962" i="215"/>
  <c r="AD962" i="215" s="1"/>
  <c r="AC963" i="215"/>
  <c r="AD963" i="215" s="1"/>
  <c r="AC964" i="215"/>
  <c r="AD964" i="215" s="1"/>
  <c r="AC965" i="215"/>
  <c r="AD965" i="215" s="1"/>
  <c r="AC966" i="215"/>
  <c r="AD966" i="215" s="1"/>
  <c r="AC967" i="215"/>
  <c r="AD967" i="215" s="1"/>
  <c r="AC968" i="215"/>
  <c r="AD968" i="215" s="1"/>
  <c r="AC969" i="215"/>
  <c r="AD969" i="215" s="1"/>
  <c r="AC970" i="215"/>
  <c r="AD970" i="215" s="1"/>
  <c r="AC971" i="215"/>
  <c r="AD971" i="215" s="1"/>
  <c r="AC972" i="215"/>
  <c r="AD972" i="215" s="1"/>
  <c r="AC973" i="215"/>
  <c r="AD973" i="215" s="1"/>
  <c r="AC974" i="215"/>
  <c r="AD974" i="215" s="1"/>
  <c r="AC975" i="215"/>
  <c r="AD975" i="215" s="1"/>
  <c r="AC976" i="215"/>
  <c r="AD976" i="215" s="1"/>
  <c r="AC977" i="215"/>
  <c r="AD977" i="215" s="1"/>
  <c r="AC978" i="215"/>
  <c r="AD978" i="215" s="1"/>
  <c r="AC979" i="215"/>
  <c r="AD979" i="215" s="1"/>
  <c r="AC980" i="215"/>
  <c r="AD980" i="215" s="1"/>
  <c r="AC981" i="215"/>
  <c r="AD981" i="215" s="1"/>
  <c r="AC982" i="215"/>
  <c r="AD982" i="215" s="1"/>
  <c r="AC983" i="215"/>
  <c r="AD983" i="215" s="1"/>
  <c r="AC984" i="215"/>
  <c r="AD984" i="215" s="1"/>
  <c r="AC985" i="215"/>
  <c r="AD985" i="215" s="1"/>
  <c r="AC986" i="215"/>
  <c r="AD986" i="215" s="1"/>
  <c r="AC987" i="215"/>
  <c r="AD987" i="215" s="1"/>
  <c r="AC988" i="215"/>
  <c r="AD988" i="215" s="1"/>
  <c r="AC989" i="215"/>
  <c r="AD989" i="215" s="1"/>
  <c r="AC990" i="215"/>
  <c r="AD990" i="215" s="1"/>
  <c r="AC991" i="215"/>
  <c r="AD991" i="215" s="1"/>
  <c r="AC992" i="215"/>
  <c r="AD992" i="215" s="1"/>
  <c r="AC993" i="215"/>
  <c r="AD993" i="215" s="1"/>
  <c r="AC994" i="215"/>
  <c r="AD994" i="215" s="1"/>
  <c r="AC995" i="215"/>
  <c r="AD995" i="215" s="1"/>
  <c r="AC996" i="215"/>
  <c r="AD996" i="215" s="1"/>
  <c r="AC997" i="215"/>
  <c r="AD997" i="215" s="1"/>
  <c r="AC998" i="215"/>
  <c r="AD998" i="215" s="1"/>
  <c r="AC999" i="215"/>
  <c r="AD999" i="215" s="1"/>
  <c r="AC1000" i="215"/>
  <c r="AD1000" i="215" s="1"/>
  <c r="AC1001" i="215"/>
  <c r="AD1001" i="215" s="1"/>
  <c r="AC1002" i="215"/>
  <c r="AD1002" i="215" s="1"/>
  <c r="AC1003" i="215"/>
  <c r="AD1003" i="215" s="1"/>
  <c r="AC1004" i="215"/>
  <c r="AD1004" i="215" s="1"/>
  <c r="AC1005" i="215"/>
  <c r="AD1005" i="215" s="1"/>
  <c r="AC1006" i="215"/>
  <c r="AD1006" i="215" s="1"/>
  <c r="AC1007" i="215"/>
  <c r="AD1007" i="215" s="1"/>
  <c r="AC1008" i="215"/>
  <c r="AD1008" i="215" s="1"/>
  <c r="AC1009" i="215"/>
  <c r="AD1009" i="215" s="1"/>
  <c r="AC1010" i="215"/>
  <c r="AD1010" i="215" s="1"/>
  <c r="AC1011" i="215"/>
  <c r="AD1011" i="215" s="1"/>
  <c r="AC1012" i="215"/>
  <c r="AD1012" i="215" s="1"/>
  <c r="AC1013" i="215"/>
  <c r="AD1013" i="215" s="1"/>
  <c r="AC1014" i="215"/>
  <c r="AD1014" i="215" s="1"/>
  <c r="AC1015" i="215"/>
  <c r="AD1015" i="215" s="1"/>
  <c r="AC1016" i="215"/>
  <c r="AD1016" i="215" s="1"/>
  <c r="AC1017" i="215"/>
  <c r="AD1017" i="215" s="1"/>
  <c r="AC1018" i="215"/>
  <c r="AD1018" i="215" s="1"/>
  <c r="AC1019" i="215"/>
  <c r="AD1019" i="215" s="1"/>
  <c r="AC1020" i="215"/>
  <c r="AD1020" i="215" s="1"/>
  <c r="AC1021" i="215"/>
  <c r="AD1021" i="215" s="1"/>
  <c r="AC1022" i="215"/>
  <c r="AD1022" i="215" s="1"/>
  <c r="AC1023" i="215"/>
  <c r="AD1023" i="215" s="1"/>
  <c r="AC1024" i="215"/>
  <c r="AD1024" i="215" s="1"/>
  <c r="AC1025" i="215"/>
  <c r="AD1025" i="215" s="1"/>
  <c r="AC1026" i="215"/>
  <c r="AD1026" i="215" s="1"/>
  <c r="AC1027" i="215"/>
  <c r="AD1027" i="215" s="1"/>
  <c r="AC1028" i="215"/>
  <c r="AD1028" i="215" s="1"/>
  <c r="AC1029" i="215"/>
  <c r="AD1029" i="215" s="1"/>
  <c r="AC1030" i="215"/>
  <c r="AD1030" i="215" s="1"/>
  <c r="AC1031" i="215"/>
  <c r="AD1031" i="215" s="1"/>
  <c r="AC1032" i="215"/>
  <c r="AD1032" i="215" s="1"/>
  <c r="AC1033" i="215"/>
  <c r="AD1033" i="215" s="1"/>
  <c r="AC1034" i="215"/>
  <c r="AD1034" i="215" s="1"/>
  <c r="AC1035" i="215"/>
  <c r="AD1035" i="215" s="1"/>
  <c r="AC1036" i="215"/>
  <c r="AD1036" i="215" s="1"/>
  <c r="AC1037" i="215"/>
  <c r="AD1037" i="215" s="1"/>
  <c r="AC1038" i="215"/>
  <c r="AD1038" i="215" s="1"/>
  <c r="AC1039" i="215"/>
  <c r="AD1039" i="215" s="1"/>
  <c r="AC1040" i="215"/>
  <c r="AD1040" i="215" s="1"/>
  <c r="AC1041" i="215"/>
  <c r="AD1041" i="215" s="1"/>
  <c r="AC1042" i="215"/>
  <c r="AD1042" i="215" s="1"/>
  <c r="AC1043" i="215"/>
  <c r="AD1043" i="215" s="1"/>
  <c r="AC1044" i="215"/>
  <c r="AD1044" i="215" s="1"/>
  <c r="AC1045" i="215"/>
  <c r="AD1045" i="215" s="1"/>
  <c r="AC1046" i="215"/>
  <c r="AD1046" i="215" s="1"/>
  <c r="AC1047" i="215"/>
  <c r="AD1047" i="215" s="1"/>
  <c r="AC1048" i="215"/>
  <c r="AD1048" i="215" s="1"/>
  <c r="AC1049" i="215"/>
  <c r="AD1049" i="215" s="1"/>
  <c r="AC1050" i="215"/>
  <c r="AD1050" i="215" s="1"/>
  <c r="AC1051" i="215"/>
  <c r="AD1051" i="215" s="1"/>
  <c r="AC1052" i="215"/>
  <c r="AD1052" i="215" s="1"/>
  <c r="AC1053" i="215"/>
  <c r="AD1053" i="215" s="1"/>
  <c r="AC1054" i="215"/>
  <c r="AD1054" i="215" s="1"/>
  <c r="AC1055" i="215"/>
  <c r="AD1055" i="215" s="1"/>
  <c r="AC1056" i="215"/>
  <c r="AD1056" i="215" s="1"/>
  <c r="AC1057" i="215"/>
  <c r="AD1057" i="215" s="1"/>
  <c r="AC1058" i="215"/>
  <c r="AD1058" i="215" s="1"/>
  <c r="AC1059" i="215"/>
  <c r="AD1059" i="215" s="1"/>
  <c r="AC1060" i="215"/>
  <c r="AD1060" i="215" s="1"/>
  <c r="AC1061" i="215"/>
  <c r="AD1061" i="215" s="1"/>
  <c r="AC1062" i="215"/>
  <c r="AD1062" i="215" s="1"/>
  <c r="AC1063" i="215"/>
  <c r="AD1063" i="215" s="1"/>
  <c r="AC1064" i="215"/>
  <c r="AD1064" i="215" s="1"/>
  <c r="AC1065" i="215"/>
  <c r="AD1065" i="215" s="1"/>
  <c r="AC1066" i="215"/>
  <c r="AD1066" i="215" s="1"/>
  <c r="AC1067" i="215"/>
  <c r="AD1067" i="215" s="1"/>
  <c r="AC1068" i="215"/>
  <c r="AD1068" i="215" s="1"/>
  <c r="AC1069" i="215"/>
  <c r="AD1069" i="215" s="1"/>
  <c r="AC1070" i="215"/>
  <c r="AD1070" i="215" s="1"/>
  <c r="AC1071" i="215"/>
  <c r="AD1071" i="215" s="1"/>
  <c r="AC1072" i="215"/>
  <c r="AD1072" i="215" s="1"/>
  <c r="AC1073" i="215"/>
  <c r="AD1073" i="215" s="1"/>
  <c r="AC1074" i="215"/>
  <c r="AD1074" i="215" s="1"/>
  <c r="AC1075" i="215"/>
  <c r="AD1075" i="215" s="1"/>
  <c r="AC1076" i="215"/>
  <c r="AD1076" i="215" s="1"/>
  <c r="AC1077" i="215"/>
  <c r="AD1077" i="215" s="1"/>
  <c r="AC1078" i="215"/>
  <c r="AD1078" i="215" s="1"/>
  <c r="AC1079" i="215"/>
  <c r="AD1079" i="215" s="1"/>
  <c r="AC1080" i="215"/>
  <c r="AD1080" i="215" s="1"/>
  <c r="AC1081" i="215"/>
  <c r="AD1081" i="215" s="1"/>
  <c r="AC1082" i="215"/>
  <c r="AD1082" i="215" s="1"/>
  <c r="AC1083" i="215"/>
  <c r="AD1083" i="215" s="1"/>
  <c r="AC1084" i="215"/>
  <c r="AD1084" i="215" s="1"/>
  <c r="AC1085" i="215"/>
  <c r="AD1085" i="215" s="1"/>
  <c r="AC1086" i="215"/>
  <c r="AD1086" i="215" s="1"/>
  <c r="AC1087" i="215"/>
  <c r="AD1087" i="215" s="1"/>
  <c r="AC1088" i="215"/>
  <c r="AD1088" i="215" s="1"/>
  <c r="AC1089" i="215"/>
  <c r="AD1089" i="215" s="1"/>
  <c r="AC1090" i="215"/>
  <c r="AD1090" i="215" s="1"/>
  <c r="AC1091" i="215"/>
  <c r="AD1091" i="215" s="1"/>
  <c r="AC1092" i="215"/>
  <c r="AD1092" i="215" s="1"/>
  <c r="AC1093" i="215"/>
  <c r="AD1093" i="215" s="1"/>
  <c r="AC1094" i="215"/>
  <c r="AD1094" i="215" s="1"/>
  <c r="AC1095" i="215"/>
  <c r="AD1095" i="215" s="1"/>
  <c r="AC1096" i="215"/>
  <c r="AD1096" i="215" s="1"/>
  <c r="AC1097" i="215"/>
  <c r="AD1097" i="215" s="1"/>
  <c r="AC1098" i="215"/>
  <c r="AD1098" i="215" s="1"/>
  <c r="AC1099" i="215"/>
  <c r="AD1099" i="215" s="1"/>
  <c r="AC1100" i="215"/>
  <c r="AD1100" i="215" s="1"/>
  <c r="AC1101" i="215"/>
  <c r="AD1101" i="215" s="1"/>
  <c r="AC1102" i="215"/>
  <c r="AD1102" i="215" s="1"/>
  <c r="AC1103" i="215"/>
  <c r="AD1103" i="215" s="1"/>
  <c r="AC1104" i="215"/>
  <c r="AD1104" i="215" s="1"/>
  <c r="AC1105" i="215"/>
  <c r="AD1105" i="215" s="1"/>
  <c r="AC1106" i="215"/>
  <c r="AD1106" i="215" s="1"/>
  <c r="AC1107" i="215"/>
  <c r="AD1107" i="215" s="1"/>
  <c r="AC1108" i="215"/>
  <c r="AD1108" i="215" s="1"/>
  <c r="AC1109" i="215"/>
  <c r="AD1109" i="215" s="1"/>
  <c r="AC1110" i="215"/>
  <c r="AD1110" i="215" s="1"/>
  <c r="AC1111" i="215"/>
  <c r="AD1111" i="215" s="1"/>
  <c r="AC1112" i="215"/>
  <c r="AD1112" i="215" s="1"/>
  <c r="AC1113" i="215"/>
  <c r="AD1113" i="215" s="1"/>
  <c r="AC1114" i="215"/>
  <c r="AD1114" i="215" s="1"/>
  <c r="AC1115" i="215"/>
  <c r="AD1115" i="215" s="1"/>
  <c r="AC1116" i="215"/>
  <c r="AD1116" i="215" s="1"/>
  <c r="AC1117" i="215"/>
  <c r="AD1117" i="215" s="1"/>
  <c r="AC1118" i="215"/>
  <c r="AD1118" i="215" s="1"/>
  <c r="AC1119" i="215"/>
  <c r="AD1119" i="215" s="1"/>
  <c r="AC1120" i="215"/>
  <c r="AD1120" i="215" s="1"/>
  <c r="AC1121" i="215"/>
  <c r="AD1121" i="215" s="1"/>
  <c r="AC1122" i="215"/>
  <c r="AD1122" i="215" s="1"/>
  <c r="AC1123" i="215"/>
  <c r="AD1123" i="215" s="1"/>
  <c r="AC1124" i="215"/>
  <c r="AD1124" i="215" s="1"/>
  <c r="AC1125" i="215"/>
  <c r="AD1125" i="215" s="1"/>
  <c r="AC1126" i="215"/>
  <c r="AD1126" i="215" s="1"/>
  <c r="AC1127" i="215"/>
  <c r="AD1127" i="215" s="1"/>
  <c r="AC1128" i="215"/>
  <c r="AD1128" i="215" s="1"/>
  <c r="AC1129" i="215"/>
  <c r="AD1129" i="215" s="1"/>
  <c r="AC1130" i="215"/>
  <c r="AD1130" i="215" s="1"/>
  <c r="AC1131" i="215"/>
  <c r="AD1131" i="215" s="1"/>
  <c r="AC1132" i="215"/>
  <c r="AD1132" i="215" s="1"/>
  <c r="AC1133" i="215"/>
  <c r="AD1133" i="215" s="1"/>
  <c r="AC1134" i="215"/>
  <c r="AD1134" i="215" s="1"/>
  <c r="AC1135" i="215"/>
  <c r="AD1135" i="215" s="1"/>
  <c r="AC1136" i="215"/>
  <c r="AD1136" i="215" s="1"/>
  <c r="AC1137" i="215"/>
  <c r="AD1137" i="215" s="1"/>
  <c r="AC1138" i="215"/>
  <c r="AD1138" i="215" s="1"/>
  <c r="AC1139" i="215"/>
  <c r="AD1139" i="215" s="1"/>
  <c r="AC1140" i="215"/>
  <c r="AD1140" i="215" s="1"/>
  <c r="AC1141" i="215"/>
  <c r="AD1141" i="215" s="1"/>
  <c r="AC1142" i="215"/>
  <c r="AD1142" i="215" s="1"/>
  <c r="AC1143" i="215"/>
  <c r="AD1143" i="215" s="1"/>
  <c r="AC1144" i="215"/>
  <c r="AD1144" i="215" s="1"/>
  <c r="AC1145" i="215"/>
  <c r="AD1145" i="215" s="1"/>
  <c r="AC1146" i="215"/>
  <c r="AD1146" i="215" s="1"/>
  <c r="AC1147" i="215"/>
  <c r="AD1147" i="215" s="1"/>
  <c r="AC1148" i="215"/>
  <c r="AD1148" i="215" s="1"/>
  <c r="AC1149" i="215"/>
  <c r="AD1149" i="215" s="1"/>
  <c r="AC1150" i="215"/>
  <c r="AD1150" i="215" s="1"/>
  <c r="AC1151" i="215"/>
  <c r="AD1151" i="215" s="1"/>
  <c r="AC1152" i="215"/>
  <c r="AD1152" i="215" s="1"/>
  <c r="AC1153" i="215"/>
  <c r="AD1153" i="215" s="1"/>
  <c r="AC1154" i="215"/>
  <c r="AD1154" i="215" s="1"/>
  <c r="AC1155" i="215"/>
  <c r="AD1155" i="215" s="1"/>
  <c r="AC1156" i="215"/>
  <c r="AD1156" i="215" s="1"/>
  <c r="AC1157" i="215"/>
  <c r="AD1157" i="215" s="1"/>
  <c r="AC1158" i="215"/>
  <c r="AD1158" i="215" s="1"/>
  <c r="AC1159" i="215"/>
  <c r="AD1159" i="215" s="1"/>
  <c r="AC1160" i="215"/>
  <c r="AD1160" i="215" s="1"/>
  <c r="AC1161" i="215"/>
  <c r="AD1161" i="215" s="1"/>
  <c r="AC1162" i="215"/>
  <c r="AD1162" i="215" s="1"/>
  <c r="AC1163" i="215"/>
  <c r="AD1163" i="215" s="1"/>
  <c r="AC1164" i="215"/>
  <c r="AD1164" i="215" s="1"/>
  <c r="AC1165" i="215"/>
  <c r="AD1165" i="215" s="1"/>
  <c r="AC1166" i="215"/>
  <c r="AD1166" i="215" s="1"/>
  <c r="AC1167" i="215"/>
  <c r="AD1167" i="215" s="1"/>
  <c r="AC1168" i="215"/>
  <c r="AD1168" i="215" s="1"/>
  <c r="AC1169" i="215"/>
  <c r="AD1169" i="215" s="1"/>
  <c r="AC1170" i="215"/>
  <c r="AD1170" i="215" s="1"/>
  <c r="AC1171" i="215"/>
  <c r="AD1171" i="215" s="1"/>
  <c r="AC1172" i="215"/>
  <c r="AD1172" i="215" s="1"/>
  <c r="AC1173" i="215"/>
  <c r="AD1173" i="215" s="1"/>
  <c r="AC1174" i="215"/>
  <c r="AD1174" i="215" s="1"/>
  <c r="AC1175" i="215"/>
  <c r="AD1175" i="215" s="1"/>
  <c r="AC1176" i="215"/>
  <c r="AD1176" i="215" s="1"/>
  <c r="AC1177" i="215"/>
  <c r="AD1177" i="215" s="1"/>
  <c r="AC1178" i="215"/>
  <c r="AD1178" i="215" s="1"/>
  <c r="AC1179" i="215"/>
  <c r="AD1179" i="215" s="1"/>
  <c r="AC1180" i="215"/>
  <c r="AD1180" i="215" s="1"/>
  <c r="AC1181" i="215"/>
  <c r="AD1181" i="215" s="1"/>
  <c r="AC1182" i="215"/>
  <c r="AD1182" i="215" s="1"/>
  <c r="AC1183" i="215"/>
  <c r="AD1183" i="215" s="1"/>
  <c r="AC1184" i="215"/>
  <c r="AD1184" i="215" s="1"/>
  <c r="AC1185" i="215"/>
  <c r="AD1185" i="215" s="1"/>
  <c r="AC1186" i="215"/>
  <c r="AD1186" i="215" s="1"/>
  <c r="AC1187" i="215"/>
  <c r="AD1187" i="215" s="1"/>
  <c r="AC1188" i="215"/>
  <c r="AD1188" i="215" s="1"/>
  <c r="AC1189" i="215"/>
  <c r="AD1189" i="215" s="1"/>
  <c r="AC1190" i="215"/>
  <c r="AD1190" i="215" s="1"/>
  <c r="AC1191" i="215"/>
  <c r="AD1191" i="215" s="1"/>
  <c r="AC1192" i="215"/>
  <c r="AD1192" i="215" s="1"/>
  <c r="AC1193" i="215"/>
  <c r="AD1193" i="215" s="1"/>
  <c r="AC1194" i="215"/>
  <c r="AD1194" i="215" s="1"/>
  <c r="AC1195" i="215"/>
  <c r="AD1195" i="215" s="1"/>
  <c r="AC1196" i="215"/>
  <c r="AD1196" i="215" s="1"/>
  <c r="AC1197" i="215"/>
  <c r="AD1197" i="215" s="1"/>
  <c r="AC1198" i="215"/>
  <c r="AD1198" i="215" s="1"/>
  <c r="AC1199" i="215"/>
  <c r="AD1199" i="215" s="1"/>
  <c r="AC1200" i="215"/>
  <c r="AD1200" i="215" s="1"/>
  <c r="AC1201" i="215"/>
  <c r="AD1201" i="215" s="1"/>
  <c r="AC1202" i="215"/>
  <c r="AD1202" i="215" s="1"/>
  <c r="AC1203" i="215"/>
  <c r="AD1203" i="215" s="1"/>
  <c r="AC1204" i="215"/>
  <c r="AD1204" i="215" s="1"/>
  <c r="AC1205" i="215"/>
  <c r="AD1205" i="215" s="1"/>
  <c r="AC1206" i="215"/>
  <c r="AD1206" i="215" s="1"/>
  <c r="AC1207" i="215"/>
  <c r="AD1207" i="215" s="1"/>
  <c r="AC1208" i="215"/>
  <c r="AD1208" i="215" s="1"/>
  <c r="AC1209" i="215"/>
  <c r="AD1209" i="215" s="1"/>
  <c r="AC1210" i="215"/>
  <c r="AD1210" i="215" s="1"/>
  <c r="AC1211" i="215"/>
  <c r="AD1211" i="215" s="1"/>
  <c r="AC1212" i="215"/>
  <c r="AD1212" i="215" s="1"/>
  <c r="AC1213" i="215"/>
  <c r="AD1213" i="215" s="1"/>
  <c r="AC1214" i="215"/>
  <c r="AD1214" i="215" s="1"/>
  <c r="AC1215" i="215"/>
  <c r="AD1215" i="215" s="1"/>
  <c r="AC1216" i="215"/>
  <c r="AD1216" i="215" s="1"/>
  <c r="AC1217" i="215"/>
  <c r="AD1217" i="215" s="1"/>
  <c r="AC1218" i="215"/>
  <c r="AD1218" i="215" s="1"/>
  <c r="AC1219" i="215"/>
  <c r="AD1219" i="215" s="1"/>
  <c r="AC1220" i="215"/>
  <c r="AD1220" i="215" s="1"/>
  <c r="AC1221" i="215"/>
  <c r="AD1221" i="215" s="1"/>
  <c r="AC1222" i="215"/>
  <c r="AD1222" i="215" s="1"/>
  <c r="AC1223" i="215"/>
  <c r="AD1223" i="215" s="1"/>
  <c r="AC1224" i="215"/>
  <c r="AD1224" i="215" s="1"/>
  <c r="AC1225" i="215"/>
  <c r="AD1225" i="215" s="1"/>
  <c r="AC1226" i="215"/>
  <c r="AD1226" i="215" s="1"/>
  <c r="AC1227" i="215"/>
  <c r="AD1227" i="215" s="1"/>
  <c r="AC1228" i="215"/>
  <c r="AD1228" i="215" s="1"/>
  <c r="AC1229" i="215"/>
  <c r="AD1229" i="215" s="1"/>
  <c r="AC1230" i="215"/>
  <c r="AD1230" i="215" s="1"/>
  <c r="AC1231" i="215"/>
  <c r="AD1231" i="215" s="1"/>
  <c r="AC1232" i="215"/>
  <c r="AD1232" i="215" s="1"/>
  <c r="AC1233" i="215"/>
  <c r="AD1233" i="215" s="1"/>
  <c r="AC1234" i="215"/>
  <c r="AD1234" i="215" s="1"/>
  <c r="AC1235" i="215"/>
  <c r="AD1235" i="215" s="1"/>
  <c r="AC1236" i="215"/>
  <c r="AD1236" i="215" s="1"/>
  <c r="AC1237" i="215"/>
  <c r="AD1237" i="215" s="1"/>
  <c r="AC1238" i="215"/>
  <c r="AD1238" i="215" s="1"/>
  <c r="AC1239" i="215"/>
  <c r="AD1239" i="215" s="1"/>
  <c r="AC1240" i="215"/>
  <c r="AD1240" i="215" s="1"/>
  <c r="AC1241" i="215"/>
  <c r="AD1241" i="215" s="1"/>
  <c r="AC1242" i="215"/>
  <c r="AD1242" i="215" s="1"/>
  <c r="AC1243" i="215"/>
  <c r="AD1243" i="215" s="1"/>
  <c r="AC1244" i="215"/>
  <c r="AD1244" i="215" s="1"/>
  <c r="AC1245" i="215"/>
  <c r="AD1245" i="215" s="1"/>
  <c r="AC1246" i="215"/>
  <c r="AD1246" i="215" s="1"/>
  <c r="AC1247" i="215"/>
  <c r="AD1247" i="215" s="1"/>
  <c r="AC1248" i="215"/>
  <c r="AD1248" i="215" s="1"/>
  <c r="AC1249" i="215"/>
  <c r="AD1249" i="215" s="1"/>
  <c r="AC1250" i="215"/>
  <c r="AD1250" i="215" s="1"/>
  <c r="AC1251" i="215"/>
  <c r="AD1251" i="215" s="1"/>
  <c r="AC1252" i="215"/>
  <c r="AD1252" i="215" s="1"/>
  <c r="AC1253" i="215"/>
  <c r="AD1253" i="215" s="1"/>
  <c r="AC1254" i="215"/>
  <c r="AD1254" i="215" s="1"/>
  <c r="AC1255" i="215"/>
  <c r="AD1255" i="215" s="1"/>
  <c r="AC1256" i="215"/>
  <c r="AD1256" i="215" s="1"/>
  <c r="AC1257" i="215"/>
  <c r="AD1257" i="215" s="1"/>
  <c r="AC1258" i="215"/>
  <c r="AD1258" i="215" s="1"/>
  <c r="AC1259" i="215"/>
  <c r="AD1259" i="215" s="1"/>
  <c r="AC1260" i="215"/>
  <c r="AD1260" i="215" s="1"/>
  <c r="AC1261" i="215"/>
  <c r="AD1261" i="215" s="1"/>
  <c r="AC1262" i="215"/>
  <c r="AD1262" i="215" s="1"/>
  <c r="AC1263" i="215"/>
  <c r="AD1263" i="215" s="1"/>
  <c r="AC1264" i="215"/>
  <c r="AD1264" i="215" s="1"/>
  <c r="AC1265" i="215"/>
  <c r="AD1265" i="215" s="1"/>
  <c r="AC1266" i="215"/>
  <c r="AD1266" i="215" s="1"/>
  <c r="AC1267" i="215"/>
  <c r="AD1267" i="215" s="1"/>
  <c r="AC1268" i="215"/>
  <c r="AD1268" i="215" s="1"/>
  <c r="AC1269" i="215"/>
  <c r="AD1269" i="215" s="1"/>
  <c r="AC1270" i="215"/>
  <c r="AD1270" i="215" s="1"/>
  <c r="AC1271" i="215"/>
  <c r="AD1271" i="215" s="1"/>
  <c r="AC1272" i="215"/>
  <c r="AD1272" i="215" s="1"/>
  <c r="AC1273" i="215"/>
  <c r="AD1273" i="215" s="1"/>
  <c r="AC1274" i="215"/>
  <c r="AD1274" i="215" s="1"/>
  <c r="AC1275" i="215"/>
  <c r="AD1275" i="215" s="1"/>
  <c r="AC1276" i="215"/>
  <c r="AD1276" i="215" s="1"/>
  <c r="AC1277" i="215"/>
  <c r="AD1277" i="215" s="1"/>
  <c r="AC1278" i="215"/>
  <c r="AD1278" i="215" s="1"/>
  <c r="AC1279" i="215"/>
  <c r="AD1279" i="215" s="1"/>
  <c r="AC1280" i="215"/>
  <c r="AD1280" i="215" s="1"/>
  <c r="AC1281" i="215"/>
  <c r="AD1281" i="215" s="1"/>
  <c r="AC1282" i="215"/>
  <c r="AD1282" i="215" s="1"/>
  <c r="AC1283" i="215"/>
  <c r="AD1283" i="215" s="1"/>
  <c r="AC1284" i="215"/>
  <c r="AD1284" i="215" s="1"/>
  <c r="AC1285" i="215"/>
  <c r="AD1285" i="215" s="1"/>
  <c r="AC1286" i="215"/>
  <c r="AD1286" i="215" s="1"/>
  <c r="AC1287" i="215"/>
  <c r="AD1287" i="215" s="1"/>
  <c r="AC1288" i="215"/>
  <c r="AD1288" i="215" s="1"/>
  <c r="AC1289" i="215"/>
  <c r="AD1289" i="215" s="1"/>
  <c r="AC1290" i="215"/>
  <c r="AD1290" i="215" s="1"/>
  <c r="AC1291" i="215"/>
  <c r="AD1291" i="215" s="1"/>
  <c r="AC1292" i="215"/>
  <c r="AD1292" i="215" s="1"/>
  <c r="AC1293" i="215"/>
  <c r="AD1293" i="215" s="1"/>
  <c r="AC1294" i="215"/>
  <c r="AD1294" i="215" s="1"/>
  <c r="AC1295" i="215"/>
  <c r="AD1295" i="215" s="1"/>
  <c r="AC1296" i="215"/>
  <c r="AD1296" i="215" s="1"/>
  <c r="AC1297" i="215"/>
  <c r="AD1297" i="215" s="1"/>
  <c r="AC1298" i="215"/>
  <c r="AD1298" i="215" s="1"/>
  <c r="AC1299" i="215"/>
  <c r="AD1299" i="215" s="1"/>
  <c r="AC1300" i="215"/>
  <c r="AD1300" i="215" s="1"/>
  <c r="AC1301" i="215"/>
  <c r="AD1301" i="215" s="1"/>
  <c r="AC1302" i="215"/>
  <c r="AD1302" i="215" s="1"/>
  <c r="AC1303" i="215"/>
  <c r="AD1303" i="215" s="1"/>
  <c r="AC1304" i="215"/>
  <c r="AD1304" i="215" s="1"/>
  <c r="AC1305" i="215"/>
  <c r="AD1305" i="215" s="1"/>
  <c r="AC1306" i="215"/>
  <c r="AD1306" i="215" s="1"/>
  <c r="AC1307" i="215"/>
  <c r="AD1307" i="215" s="1"/>
  <c r="AC1308" i="215"/>
  <c r="AD1308" i="215" s="1"/>
  <c r="AC1309" i="215"/>
  <c r="AD1309" i="215" s="1"/>
  <c r="AC1310" i="215"/>
  <c r="AD1310" i="215" s="1"/>
  <c r="AC1311" i="215"/>
  <c r="AD1311" i="215" s="1"/>
  <c r="AC1312" i="215"/>
  <c r="AD1312" i="215" s="1"/>
  <c r="AC1313" i="215"/>
  <c r="AD1313" i="215" s="1"/>
  <c r="AC1314" i="215"/>
  <c r="AD1314" i="215" s="1"/>
  <c r="AC1315" i="215"/>
  <c r="AD1315" i="215" s="1"/>
  <c r="AC1316" i="215"/>
  <c r="AD1316" i="215" s="1"/>
  <c r="AC1317" i="215"/>
  <c r="AD1317" i="215" s="1"/>
  <c r="AC1318" i="215"/>
  <c r="AD1318" i="215" s="1"/>
  <c r="AC1319" i="215"/>
  <c r="AD1319" i="215" s="1"/>
  <c r="AC1320" i="215"/>
  <c r="AD1320" i="215" s="1"/>
  <c r="AC1321" i="215"/>
  <c r="AD1321" i="215" s="1"/>
  <c r="AC1322" i="215"/>
  <c r="AD1322" i="215" s="1"/>
  <c r="AC1323" i="215"/>
  <c r="AD1323" i="215" s="1"/>
  <c r="AC1324" i="215"/>
  <c r="AD1324" i="215" s="1"/>
  <c r="AC1325" i="215"/>
  <c r="AD1325" i="215" s="1"/>
  <c r="AC1326" i="215"/>
  <c r="AD1326" i="215" s="1"/>
  <c r="AC1327" i="215"/>
  <c r="AD1327" i="215" s="1"/>
  <c r="AC1328" i="215"/>
  <c r="AD1328" i="215" s="1"/>
  <c r="AC1329" i="215"/>
  <c r="AD1329" i="215" s="1"/>
  <c r="AC1330" i="215"/>
  <c r="AD1330" i="215" s="1"/>
  <c r="AC1331" i="215"/>
  <c r="AD1331" i="215" s="1"/>
  <c r="AC1332" i="215"/>
  <c r="AD1332" i="215" s="1"/>
  <c r="AC1333" i="215"/>
  <c r="AD1333" i="215" s="1"/>
  <c r="AC1334" i="215"/>
  <c r="AD1334" i="215" s="1"/>
  <c r="AC1335" i="215"/>
  <c r="AD1335" i="215" s="1"/>
  <c r="AC1336" i="215"/>
  <c r="AD1336" i="215" s="1"/>
  <c r="AC1337" i="215"/>
  <c r="AD1337" i="215" s="1"/>
  <c r="AC1338" i="215"/>
  <c r="AD1338" i="215" s="1"/>
  <c r="AC1339" i="215"/>
  <c r="AD1339" i="215" s="1"/>
  <c r="AC1340" i="215"/>
  <c r="AD1340" i="215" s="1"/>
  <c r="AC1341" i="215"/>
  <c r="AD1341" i="215" s="1"/>
  <c r="AC1342" i="215"/>
  <c r="AD1342" i="215" s="1"/>
  <c r="AC1343" i="215"/>
  <c r="AD1343" i="215" s="1"/>
  <c r="AC1344" i="215"/>
  <c r="AD1344" i="215" s="1"/>
  <c r="AC1345" i="215"/>
  <c r="AD1345" i="215" s="1"/>
  <c r="AC1346" i="215"/>
  <c r="AD1346" i="215" s="1"/>
  <c r="AC1347" i="215"/>
  <c r="AD1347" i="215" s="1"/>
  <c r="AC1348" i="215"/>
  <c r="AD1348" i="215" s="1"/>
  <c r="AC1349" i="215"/>
  <c r="AD1349" i="215" s="1"/>
  <c r="AC1350" i="215"/>
  <c r="AD1350" i="215" s="1"/>
  <c r="AC1351" i="215"/>
  <c r="AD1351" i="215" s="1"/>
  <c r="AC1352" i="215"/>
  <c r="AD1352" i="215" s="1"/>
  <c r="AC1353" i="215"/>
  <c r="AD1353" i="215" s="1"/>
  <c r="AC1354" i="215"/>
  <c r="AD1354" i="215" s="1"/>
  <c r="AC1355" i="215"/>
  <c r="AD1355" i="215" s="1"/>
  <c r="AC1356" i="215"/>
  <c r="AD1356" i="215" s="1"/>
  <c r="AC1357" i="215"/>
  <c r="AD1357" i="215" s="1"/>
  <c r="AC1358" i="215"/>
  <c r="AD1358" i="215" s="1"/>
  <c r="AC1359" i="215"/>
  <c r="AD1359" i="215" s="1"/>
  <c r="AC1360" i="215"/>
  <c r="AD1360" i="215" s="1"/>
  <c r="AC1361" i="215"/>
  <c r="AD1361" i="215" s="1"/>
  <c r="AC1362" i="215"/>
  <c r="AD1362" i="215" s="1"/>
  <c r="AC1363" i="215"/>
  <c r="AD1363" i="215" s="1"/>
  <c r="AC1364" i="215"/>
  <c r="AD1364" i="215" s="1"/>
  <c r="AC1365" i="215"/>
  <c r="AD1365" i="215" s="1"/>
  <c r="AC1366" i="215"/>
  <c r="AD1366" i="215" s="1"/>
  <c r="AC1367" i="215"/>
  <c r="AD1367" i="215" s="1"/>
  <c r="AC1368" i="215"/>
  <c r="AD1368" i="215" s="1"/>
  <c r="AC1369" i="215"/>
  <c r="AD1369" i="215" s="1"/>
  <c r="AC1370" i="215"/>
  <c r="AD1370" i="215" s="1"/>
  <c r="AC1371" i="215"/>
  <c r="AD1371" i="215" s="1"/>
  <c r="AC1372" i="215"/>
  <c r="AD1372" i="215" s="1"/>
  <c r="AC1373" i="215"/>
  <c r="AD1373" i="215" s="1"/>
  <c r="AC1374" i="215"/>
  <c r="AD1374" i="215" s="1"/>
  <c r="AC1375" i="215"/>
  <c r="AD1375" i="215" s="1"/>
  <c r="AC1376" i="215"/>
  <c r="AD1376" i="215" s="1"/>
  <c r="AC1377" i="215"/>
  <c r="AD1377" i="215" s="1"/>
  <c r="AC1378" i="215"/>
  <c r="AD1378" i="215" s="1"/>
  <c r="AC1379" i="215"/>
  <c r="AD1379" i="215" s="1"/>
  <c r="AC1380" i="215"/>
  <c r="AD1380" i="215" s="1"/>
  <c r="AC1381" i="215"/>
  <c r="AD1381" i="215" s="1"/>
  <c r="AC1382" i="215"/>
  <c r="AD1382" i="215" s="1"/>
  <c r="AC1383" i="215"/>
  <c r="AD1383" i="215" s="1"/>
  <c r="AC1384" i="215"/>
  <c r="AD1384" i="215" s="1"/>
  <c r="AC1385" i="215"/>
  <c r="AD1385" i="215" s="1"/>
  <c r="AC1386" i="215"/>
  <c r="AD1386" i="215" s="1"/>
  <c r="AC1387" i="215"/>
  <c r="AD1387" i="215" s="1"/>
  <c r="AC1388" i="215"/>
  <c r="AD1388" i="215" s="1"/>
  <c r="AC1389" i="215"/>
  <c r="AD1389" i="215" s="1"/>
  <c r="AC1390" i="215"/>
  <c r="AD1390" i="215" s="1"/>
  <c r="AC1391" i="215"/>
  <c r="AD1391" i="215" s="1"/>
  <c r="AC1392" i="215"/>
  <c r="AD1392" i="215" s="1"/>
  <c r="AC1393" i="215"/>
  <c r="AD1393" i="215" s="1"/>
  <c r="AC1394" i="215"/>
  <c r="AD1394" i="215" s="1"/>
  <c r="AC1395" i="215"/>
  <c r="AD1395" i="215" s="1"/>
  <c r="AC1396" i="215"/>
  <c r="AD1396" i="215" s="1"/>
  <c r="AC1397" i="215"/>
  <c r="AD1397" i="215" s="1"/>
  <c r="AC1398" i="215"/>
  <c r="AD1398" i="215" s="1"/>
  <c r="AC1399" i="215"/>
  <c r="AD1399" i="215" s="1"/>
  <c r="AC1400" i="215"/>
  <c r="AD1400" i="215" s="1"/>
  <c r="AC1401" i="215"/>
  <c r="AD1401" i="215" s="1"/>
  <c r="AC1402" i="215"/>
  <c r="AD1402" i="215" s="1"/>
  <c r="AC1403" i="215"/>
  <c r="AD1403" i="215" s="1"/>
  <c r="AC1404" i="215"/>
  <c r="AD1404" i="215" s="1"/>
  <c r="AC1405" i="215"/>
  <c r="AD1405" i="215" s="1"/>
  <c r="AC1406" i="215"/>
  <c r="AD1406" i="215" s="1"/>
  <c r="AC1407" i="215"/>
  <c r="AD1407" i="215" s="1"/>
  <c r="AC1408" i="215"/>
  <c r="AD1408" i="215" s="1"/>
  <c r="AC1409" i="215"/>
  <c r="AD1409" i="215" s="1"/>
  <c r="AC1410" i="215"/>
  <c r="AD1410" i="215" s="1"/>
  <c r="AC1411" i="215"/>
  <c r="AD1411" i="215" s="1"/>
  <c r="AC1412" i="215"/>
  <c r="AD1412" i="215" s="1"/>
  <c r="AC1413" i="215"/>
  <c r="AD1413" i="215" s="1"/>
  <c r="AC1414" i="215"/>
  <c r="AD1414" i="215" s="1"/>
  <c r="AC1415" i="215"/>
  <c r="AD1415" i="215" s="1"/>
  <c r="AC1416" i="215"/>
  <c r="AD1416" i="215" s="1"/>
  <c r="AC1417" i="215"/>
  <c r="AD1417" i="215" s="1"/>
  <c r="AC1418" i="215"/>
  <c r="AD1418" i="215" s="1"/>
  <c r="AC1419" i="215"/>
  <c r="AD1419" i="215" s="1"/>
  <c r="AC1420" i="215"/>
  <c r="AD1420" i="215" s="1"/>
  <c r="AC1421" i="215"/>
  <c r="AD1421" i="215" s="1"/>
  <c r="AC1422" i="215"/>
  <c r="AD1422" i="215" s="1"/>
  <c r="AC1423" i="215"/>
  <c r="AD1423" i="215" s="1"/>
  <c r="AC1424" i="215"/>
  <c r="AD1424" i="215" s="1"/>
  <c r="AC1425" i="215"/>
  <c r="AD1425" i="215" s="1"/>
  <c r="AC1426" i="215"/>
  <c r="AD1426" i="215" s="1"/>
  <c r="AC1427" i="215"/>
  <c r="AD1427" i="215" s="1"/>
  <c r="AC1428" i="215"/>
  <c r="AD1428" i="215" s="1"/>
  <c r="AC1429" i="215"/>
  <c r="AD1429" i="215" s="1"/>
  <c r="AC1430" i="215"/>
  <c r="AD1430" i="215" s="1"/>
  <c r="AC1431" i="215"/>
  <c r="AD1431" i="215" s="1"/>
  <c r="AC1432" i="215"/>
  <c r="AD1432" i="215" s="1"/>
  <c r="AC1433" i="215"/>
  <c r="AD1433" i="215" s="1"/>
  <c r="AC1434" i="215"/>
  <c r="AD1434" i="215" s="1"/>
  <c r="AC1435" i="215"/>
  <c r="AD1435" i="215" s="1"/>
  <c r="AC1436" i="215"/>
  <c r="AD1436" i="215" s="1"/>
  <c r="AC1437" i="215"/>
  <c r="AD1437" i="215" s="1"/>
  <c r="AC1438" i="215"/>
  <c r="AD1438" i="215" s="1"/>
  <c r="AC1439" i="215"/>
  <c r="AD1439" i="215" s="1"/>
  <c r="AC1440" i="215"/>
  <c r="AD1440" i="215" s="1"/>
  <c r="AC1441" i="215"/>
  <c r="AD1441" i="215" s="1"/>
  <c r="AC1442" i="215"/>
  <c r="AD1442" i="215" s="1"/>
  <c r="AC1443" i="215"/>
  <c r="AD1443" i="215" s="1"/>
  <c r="AC1444" i="215"/>
  <c r="AD1444" i="215" s="1"/>
  <c r="AC1445" i="215"/>
  <c r="AD1445" i="215" s="1"/>
  <c r="AC1446" i="215"/>
  <c r="AD1446" i="215" s="1"/>
  <c r="AC1447" i="215"/>
  <c r="AD1447" i="215" s="1"/>
  <c r="AC1448" i="215"/>
  <c r="AD1448" i="215" s="1"/>
  <c r="AC1449" i="215"/>
  <c r="AD1449" i="215" s="1"/>
  <c r="AC1450" i="215"/>
  <c r="AD1450" i="215" s="1"/>
  <c r="AC1451" i="215"/>
  <c r="AD1451" i="215" s="1"/>
  <c r="AC1452" i="215"/>
  <c r="AD1452" i="215" s="1"/>
  <c r="AC1453" i="215"/>
  <c r="AD1453" i="215" s="1"/>
  <c r="AC1454" i="215"/>
  <c r="AD1454" i="215" s="1"/>
  <c r="AC1455" i="215"/>
  <c r="AD1455" i="215" s="1"/>
  <c r="AC1456" i="215"/>
  <c r="AD1456" i="215" s="1"/>
  <c r="AC1457" i="215"/>
  <c r="AD1457" i="215" s="1"/>
  <c r="AC1458" i="215"/>
  <c r="AD1458" i="215" s="1"/>
  <c r="AC1459" i="215"/>
  <c r="AD1459" i="215" s="1"/>
  <c r="AC1460" i="215"/>
  <c r="AD1460" i="215" s="1"/>
  <c r="AC1461" i="215"/>
  <c r="AD1461" i="215" s="1"/>
  <c r="AC1462" i="215"/>
  <c r="AD1462" i="215" s="1"/>
  <c r="AC1463" i="215"/>
  <c r="AD1463" i="215" s="1"/>
  <c r="AC1464" i="215"/>
  <c r="AD1464" i="215" s="1"/>
  <c r="AC1465" i="215"/>
  <c r="AD1465" i="215" s="1"/>
  <c r="AC1466" i="215"/>
  <c r="AD1466" i="215" s="1"/>
  <c r="AC1467" i="215"/>
  <c r="AD1467" i="215" s="1"/>
  <c r="AC1468" i="215"/>
  <c r="AD1468" i="215" s="1"/>
  <c r="AC1469" i="215"/>
  <c r="AD1469" i="215" s="1"/>
  <c r="AC1470" i="215"/>
  <c r="AD1470" i="215" s="1"/>
  <c r="AC1471" i="215"/>
  <c r="AD1471" i="215" s="1"/>
  <c r="AC1472" i="215"/>
  <c r="AD1472" i="215" s="1"/>
  <c r="AC1473" i="215"/>
  <c r="AD1473" i="215" s="1"/>
  <c r="AC1474" i="215"/>
  <c r="AD1474" i="215" s="1"/>
  <c r="AC1475" i="215"/>
  <c r="AD1475" i="215" s="1"/>
  <c r="AC1476" i="215"/>
  <c r="AD1476" i="215" s="1"/>
  <c r="AC1477" i="215"/>
  <c r="AD1477" i="215" s="1"/>
  <c r="AC1478" i="215"/>
  <c r="AD1478" i="215" s="1"/>
  <c r="AC1479" i="215"/>
  <c r="AD1479" i="215" s="1"/>
  <c r="AC1480" i="215"/>
  <c r="AD1480" i="215" s="1"/>
  <c r="AC1481" i="215"/>
  <c r="AD1481" i="215" s="1"/>
  <c r="AC1482" i="215"/>
  <c r="AD1482" i="215" s="1"/>
  <c r="AC1483" i="215"/>
  <c r="AD1483" i="215" s="1"/>
  <c r="AC1484" i="215"/>
  <c r="AD1484" i="215" s="1"/>
  <c r="AC1485" i="215"/>
  <c r="AD1485" i="215" s="1"/>
  <c r="AC1486" i="215"/>
  <c r="AD1486" i="215" s="1"/>
  <c r="AC1487" i="215"/>
  <c r="AD1487" i="215" s="1"/>
  <c r="AC1488" i="215"/>
  <c r="AD1488" i="215" s="1"/>
  <c r="AC1489" i="215"/>
  <c r="AD1489" i="215" s="1"/>
  <c r="AC1490" i="215"/>
  <c r="AD1490" i="215" s="1"/>
  <c r="AC1491" i="215"/>
  <c r="AD1491" i="215" s="1"/>
  <c r="AC1492" i="215"/>
  <c r="AD1492" i="215" s="1"/>
  <c r="AC1493" i="215"/>
  <c r="AD1493" i="215" s="1"/>
  <c r="AC1494" i="215"/>
  <c r="AD1494" i="215" s="1"/>
  <c r="AC1495" i="215"/>
  <c r="AD1495" i="215" s="1"/>
  <c r="AC1496" i="215"/>
  <c r="AD1496" i="215" s="1"/>
  <c r="AC1497" i="215"/>
  <c r="AD1497" i="215" s="1"/>
  <c r="AC1498" i="215"/>
  <c r="AD1498" i="215" s="1"/>
  <c r="AC1499" i="215"/>
  <c r="AD1499" i="215" s="1"/>
  <c r="AC1500" i="215"/>
  <c r="AD1500" i="215" s="1"/>
  <c r="AC1501" i="215"/>
  <c r="AD1501" i="215" s="1"/>
  <c r="AC1502" i="215"/>
  <c r="AD1502" i="215" s="1"/>
  <c r="AC1503" i="215"/>
  <c r="AD1503" i="215" s="1"/>
  <c r="AC1504" i="215"/>
  <c r="AD1504" i="215" s="1"/>
  <c r="AC1505" i="215"/>
  <c r="AD1505" i="215" s="1"/>
  <c r="AC1506" i="215"/>
  <c r="AD1506" i="215" s="1"/>
  <c r="AC1507" i="215"/>
  <c r="AD1507" i="215" s="1"/>
  <c r="AC1508" i="215"/>
  <c r="AD1508" i="215" s="1"/>
  <c r="AC1509" i="215"/>
  <c r="AD1509" i="215" s="1"/>
  <c r="AC1510" i="215"/>
  <c r="AD1510" i="215" s="1"/>
  <c r="AC1511" i="215"/>
  <c r="AD1511" i="215" s="1"/>
  <c r="AC1512" i="215"/>
  <c r="AD1512" i="215" s="1"/>
  <c r="AC1513" i="215"/>
  <c r="AD1513" i="215" s="1"/>
  <c r="AC1514" i="215"/>
  <c r="AD1514" i="215" s="1"/>
  <c r="AC1515" i="215"/>
  <c r="AD1515" i="215" s="1"/>
  <c r="AC1516" i="215"/>
  <c r="AD1516" i="215" s="1"/>
  <c r="AC1517" i="215"/>
  <c r="AD1517" i="215" s="1"/>
  <c r="AC1518" i="215"/>
  <c r="AD1518" i="215" s="1"/>
  <c r="AC1519" i="215"/>
  <c r="AD1519" i="215" s="1"/>
  <c r="AC1520" i="215"/>
  <c r="AD1520" i="215" s="1"/>
  <c r="AC1521" i="215"/>
  <c r="AD1521" i="215" s="1"/>
  <c r="AC1522" i="215"/>
  <c r="AD1522" i="215" s="1"/>
  <c r="AC1523" i="215"/>
  <c r="AD1523" i="215" s="1"/>
  <c r="AC1524" i="215"/>
  <c r="AD1524" i="215" s="1"/>
  <c r="AC1525" i="215"/>
  <c r="AD1525" i="215" s="1"/>
  <c r="AC1526" i="215"/>
  <c r="AD1526" i="215" s="1"/>
  <c r="AC1527" i="215"/>
  <c r="AD1527" i="215" s="1"/>
  <c r="AC1528" i="215"/>
  <c r="AD1528" i="215" s="1"/>
  <c r="AC1529" i="215"/>
  <c r="AD1529" i="215" s="1"/>
  <c r="AC1530" i="215"/>
  <c r="AD1530" i="215" s="1"/>
  <c r="AC1531" i="215"/>
  <c r="AD1531" i="215" s="1"/>
  <c r="AC1532" i="215"/>
  <c r="AD1532" i="215" s="1"/>
  <c r="AC1533" i="215"/>
  <c r="AD1533" i="215" s="1"/>
  <c r="AC1534" i="215"/>
  <c r="AD1534" i="215" s="1"/>
  <c r="AC1535" i="215"/>
  <c r="AD1535" i="215" s="1"/>
  <c r="AC1536" i="215"/>
  <c r="AD1536" i="215" s="1"/>
  <c r="AC1537" i="215"/>
  <c r="AD1537" i="215" s="1"/>
  <c r="AC1538" i="215"/>
  <c r="AD1538" i="215" s="1"/>
  <c r="AC1539" i="215"/>
  <c r="AD1539" i="215" s="1"/>
  <c r="AC1540" i="215"/>
  <c r="AD1540" i="215" s="1"/>
  <c r="AC1541" i="215"/>
  <c r="AD1541" i="215" s="1"/>
  <c r="AC1542" i="215"/>
  <c r="AD1542" i="215" s="1"/>
  <c r="AC1543" i="215"/>
  <c r="AD1543" i="215" s="1"/>
  <c r="AC1544" i="215"/>
  <c r="AD1544" i="215" s="1"/>
  <c r="AC1545" i="215"/>
  <c r="AD1545" i="215" s="1"/>
  <c r="AC1546" i="215"/>
  <c r="AD1546" i="215" s="1"/>
  <c r="AC1547" i="215"/>
  <c r="AD1547" i="215" s="1"/>
  <c r="AC1548" i="215"/>
  <c r="AD1548" i="215" s="1"/>
  <c r="AC1549" i="215"/>
  <c r="AD1549" i="215" s="1"/>
  <c r="AC1550" i="215"/>
  <c r="AD1550" i="215" s="1"/>
  <c r="AC1551" i="215"/>
  <c r="AD1551" i="215" s="1"/>
  <c r="AC1552" i="215"/>
  <c r="AD1552" i="215" s="1"/>
  <c r="AC1553" i="215"/>
  <c r="AD1553" i="215" s="1"/>
  <c r="AC1554" i="215"/>
  <c r="AD1554" i="215" s="1"/>
  <c r="AC1555" i="215"/>
  <c r="AD1555" i="215" s="1"/>
  <c r="AC1556" i="215"/>
  <c r="AD1556" i="215" s="1"/>
  <c r="AC1557" i="215"/>
  <c r="AD1557" i="215" s="1"/>
  <c r="AC1558" i="215"/>
  <c r="AD1558" i="215" s="1"/>
  <c r="AC1559" i="215"/>
  <c r="AD1559" i="215" s="1"/>
  <c r="AC1560" i="215"/>
  <c r="AD1560" i="215" s="1"/>
  <c r="AC1561" i="215"/>
  <c r="AD1561" i="215" s="1"/>
  <c r="AC1562" i="215"/>
  <c r="AD1562" i="215" s="1"/>
  <c r="AC1563" i="215"/>
  <c r="AD1563" i="215" s="1"/>
  <c r="AC1564" i="215"/>
  <c r="AD1564" i="215" s="1"/>
  <c r="AC1565" i="215"/>
  <c r="AD1565" i="215" s="1"/>
  <c r="AC1566" i="215"/>
  <c r="AD1566" i="215" s="1"/>
  <c r="AC1567" i="215"/>
  <c r="AD1567" i="215" s="1"/>
  <c r="AC1568" i="215"/>
  <c r="AD1568" i="215" s="1"/>
  <c r="AC1569" i="215"/>
  <c r="AD1569" i="215" s="1"/>
  <c r="AC1570" i="215"/>
  <c r="AD1570" i="215" s="1"/>
  <c r="AC1571" i="215"/>
  <c r="AD1571" i="215" s="1"/>
  <c r="AC1572" i="215"/>
  <c r="AD1572" i="215" s="1"/>
  <c r="AC1573" i="215"/>
  <c r="AD1573" i="215" s="1"/>
  <c r="AC1574" i="215"/>
  <c r="AD1574" i="215" s="1"/>
  <c r="AC1575" i="215"/>
  <c r="AD1575" i="215" s="1"/>
  <c r="AC1576" i="215"/>
  <c r="AD1576" i="215" s="1"/>
  <c r="AC1577" i="215"/>
  <c r="AD1577" i="215" s="1"/>
  <c r="AC1578" i="215"/>
  <c r="AD1578" i="215" s="1"/>
  <c r="AC1579" i="215"/>
  <c r="AD1579" i="215" s="1"/>
  <c r="AC1580" i="215"/>
  <c r="AD1580" i="215" s="1"/>
  <c r="AC1581" i="215"/>
  <c r="AD1581" i="215" s="1"/>
  <c r="AC1582" i="215"/>
  <c r="AD1582" i="215" s="1"/>
  <c r="AC1583" i="215"/>
  <c r="AD1583" i="215" s="1"/>
  <c r="AC1584" i="215"/>
  <c r="AD1584" i="215" s="1"/>
  <c r="AC1585" i="215"/>
  <c r="AD1585" i="215" s="1"/>
  <c r="AC1586" i="215"/>
  <c r="AD1586" i="215" s="1"/>
  <c r="AC1587" i="215"/>
  <c r="AD1587" i="215" s="1"/>
  <c r="AC1588" i="215"/>
  <c r="AD1588" i="215" s="1"/>
  <c r="AC1589" i="215"/>
  <c r="AD1589" i="215" s="1"/>
  <c r="AC1590" i="215"/>
  <c r="AD1590" i="215" s="1"/>
  <c r="AC1591" i="215"/>
  <c r="AD1591" i="215" s="1"/>
  <c r="AC1592" i="215"/>
  <c r="AD1592" i="215" s="1"/>
  <c r="AC1593" i="215"/>
  <c r="AD1593" i="215" s="1"/>
  <c r="AC1594" i="215"/>
  <c r="AD1594" i="215" s="1"/>
  <c r="AC1595" i="215"/>
  <c r="AD1595" i="215" s="1"/>
  <c r="AC1596" i="215"/>
  <c r="AD1596" i="215" s="1"/>
  <c r="AC1597" i="215"/>
  <c r="AD1597" i="215" s="1"/>
  <c r="AC1598" i="215"/>
  <c r="AD1598" i="215" s="1"/>
  <c r="AC1599" i="215"/>
  <c r="AD1599" i="215" s="1"/>
  <c r="AC1600" i="215"/>
  <c r="AD1600" i="215" s="1"/>
  <c r="AC1601" i="215"/>
  <c r="AD1601" i="215" s="1"/>
  <c r="AC1602" i="215"/>
  <c r="AD1602" i="215" s="1"/>
  <c r="AC1603" i="215"/>
  <c r="AD1603" i="215" s="1"/>
  <c r="AC1604" i="215"/>
  <c r="AD1604" i="215" s="1"/>
  <c r="AC1605" i="215"/>
  <c r="AD1605" i="215" s="1"/>
  <c r="AC1606" i="215"/>
  <c r="AD1606" i="215" s="1"/>
  <c r="AC1607" i="215"/>
  <c r="AD1607" i="215" s="1"/>
  <c r="AC1608" i="215"/>
  <c r="AD1608" i="215" s="1"/>
  <c r="AC1609" i="215"/>
  <c r="AD1609" i="215" s="1"/>
  <c r="AC1610" i="215"/>
  <c r="AD1610" i="215" s="1"/>
  <c r="AC1611" i="215"/>
  <c r="AD1611" i="215" s="1"/>
  <c r="AC1612" i="215"/>
  <c r="AD1612" i="215" s="1"/>
  <c r="AC1613" i="215"/>
  <c r="AD1613" i="215" s="1"/>
  <c r="AC1614" i="215"/>
  <c r="AD1614" i="215" s="1"/>
  <c r="AC1615" i="215"/>
  <c r="AD1615" i="215" s="1"/>
  <c r="AC1616" i="215"/>
  <c r="AD1616" i="215" s="1"/>
  <c r="AC1617" i="215"/>
  <c r="AD1617" i="215" s="1"/>
  <c r="AC1618" i="215"/>
  <c r="AD1618" i="215" s="1"/>
  <c r="AC1619" i="215"/>
  <c r="AD1619" i="215" s="1"/>
  <c r="AC1620" i="215"/>
  <c r="AD1620" i="215" s="1"/>
  <c r="AC1621" i="215"/>
  <c r="AD1621" i="215" s="1"/>
  <c r="AC1622" i="215"/>
  <c r="AD1622" i="215" s="1"/>
  <c r="AC1623" i="215"/>
  <c r="AD1623" i="215" s="1"/>
  <c r="AC1624" i="215"/>
  <c r="AD1624" i="215" s="1"/>
  <c r="AC1625" i="215"/>
  <c r="AD1625" i="215" s="1"/>
  <c r="AC1626" i="215"/>
  <c r="AD1626" i="215" s="1"/>
  <c r="AC1627" i="215"/>
  <c r="AD1627" i="215" s="1"/>
  <c r="AC1628" i="215"/>
  <c r="AD1628" i="215" s="1"/>
  <c r="AC1629" i="215"/>
  <c r="AD1629" i="215" s="1"/>
  <c r="AC1630" i="215"/>
  <c r="AD1630" i="215" s="1"/>
  <c r="AC1631" i="215"/>
  <c r="AD1631" i="215" s="1"/>
  <c r="AC1632" i="215"/>
  <c r="AD1632" i="215" s="1"/>
  <c r="AC1633" i="215"/>
  <c r="AD1633" i="215" s="1"/>
  <c r="AC1634" i="215"/>
  <c r="AD1634" i="215" s="1"/>
  <c r="AC1635" i="215"/>
  <c r="AD1635" i="215" s="1"/>
  <c r="AC1636" i="215"/>
  <c r="AD1636" i="215" s="1"/>
  <c r="AC1637" i="215"/>
  <c r="AD1637" i="215" s="1"/>
  <c r="AC1638" i="215"/>
  <c r="AD1638" i="215" s="1"/>
  <c r="AC1639" i="215"/>
  <c r="AD1639" i="215" s="1"/>
  <c r="AC1640" i="215"/>
  <c r="AD1640" i="215" s="1"/>
  <c r="AC1641" i="215"/>
  <c r="AD1641" i="215" s="1"/>
  <c r="AC1642" i="215"/>
  <c r="AD1642" i="215" s="1"/>
  <c r="AC1643" i="215"/>
  <c r="AD1643" i="215" s="1"/>
  <c r="AC1644" i="215"/>
  <c r="AD1644" i="215" s="1"/>
  <c r="AC1645" i="215"/>
  <c r="AD1645" i="215" s="1"/>
  <c r="AC1646" i="215"/>
  <c r="AD1646" i="215" s="1"/>
  <c r="AC1647" i="215"/>
  <c r="AD1647" i="215" s="1"/>
  <c r="AC1648" i="215"/>
  <c r="AD1648" i="215" s="1"/>
  <c r="AC1649" i="215"/>
  <c r="AD1649" i="215" s="1"/>
  <c r="AC1650" i="215"/>
  <c r="AD1650" i="215" s="1"/>
  <c r="AC1651" i="215"/>
  <c r="AD1651" i="215" s="1"/>
  <c r="AC1652" i="215"/>
  <c r="AD1652" i="215" s="1"/>
  <c r="AC1653" i="215"/>
  <c r="AD1653" i="215" s="1"/>
  <c r="AC1654" i="215"/>
  <c r="AD1654" i="215" s="1"/>
  <c r="AC1655" i="215"/>
  <c r="AD1655" i="215" s="1"/>
  <c r="AC1656" i="215"/>
  <c r="AD1656" i="215" s="1"/>
  <c r="AC1657" i="215"/>
  <c r="AD1657" i="215" s="1"/>
  <c r="AC1658" i="215"/>
  <c r="AD1658" i="215" s="1"/>
  <c r="AC1659" i="215"/>
  <c r="AD1659" i="215" s="1"/>
  <c r="AC1660" i="215"/>
  <c r="AD1660" i="215" s="1"/>
  <c r="AC1661" i="215"/>
  <c r="AD1661" i="215" s="1"/>
  <c r="AC1662" i="215"/>
  <c r="AD1662" i="215" s="1"/>
  <c r="AC1663" i="215"/>
  <c r="AD1663" i="215" s="1"/>
  <c r="AC1664" i="215"/>
  <c r="AD1664" i="215" s="1"/>
  <c r="AC1665" i="215"/>
  <c r="AD1665" i="215" s="1"/>
  <c r="AC1666" i="215"/>
  <c r="AD1666" i="215" s="1"/>
  <c r="AC1667" i="215"/>
  <c r="AD1667" i="215" s="1"/>
  <c r="AC1668" i="215"/>
  <c r="AD1668" i="215" s="1"/>
  <c r="AC1669" i="215"/>
  <c r="AD1669" i="215" s="1"/>
  <c r="AC1670" i="215"/>
  <c r="AD1670" i="215" s="1"/>
  <c r="AC1671" i="215"/>
  <c r="AD1671" i="215" s="1"/>
  <c r="AC1672" i="215"/>
  <c r="AD1672" i="215" s="1"/>
  <c r="AC1673" i="215"/>
  <c r="AD1673" i="215" s="1"/>
  <c r="AC1674" i="215"/>
  <c r="AD1674" i="215" s="1"/>
  <c r="AC1675" i="215"/>
  <c r="AD1675" i="215" s="1"/>
  <c r="AC1676" i="215"/>
  <c r="AD1676" i="215" s="1"/>
  <c r="AC1677" i="215"/>
  <c r="AD1677" i="215" s="1"/>
  <c r="AC1678" i="215"/>
  <c r="AD1678" i="215" s="1"/>
  <c r="AC1679" i="215"/>
  <c r="AD1679" i="215" s="1"/>
  <c r="AC1680" i="215"/>
  <c r="AD1680" i="215" s="1"/>
  <c r="AC1681" i="215"/>
  <c r="AD1681" i="215" s="1"/>
  <c r="AC1682" i="215"/>
  <c r="AD1682" i="215" s="1"/>
  <c r="AC1683" i="215"/>
  <c r="AD1683" i="215" s="1"/>
  <c r="AC1684" i="215"/>
  <c r="AD1684" i="215" s="1"/>
  <c r="AC1685" i="215"/>
  <c r="AD1685" i="215" s="1"/>
  <c r="AC1686" i="215"/>
  <c r="AD1686" i="215" s="1"/>
  <c r="AC1687" i="215"/>
  <c r="AD1687" i="215" s="1"/>
  <c r="AC1688" i="215"/>
  <c r="AD1688" i="215" s="1"/>
  <c r="AC1689" i="215"/>
  <c r="AD1689" i="215" s="1"/>
  <c r="AC1690" i="215"/>
  <c r="AD1690" i="215" s="1"/>
  <c r="AC1691" i="215"/>
  <c r="AD1691" i="215" s="1"/>
  <c r="AC1692" i="215"/>
  <c r="AD1692" i="215" s="1"/>
  <c r="AC1693" i="215"/>
  <c r="AD1693" i="215" s="1"/>
  <c r="AC1694" i="215"/>
  <c r="AD1694" i="215" s="1"/>
  <c r="AC1695" i="215"/>
  <c r="AD1695" i="215" s="1"/>
  <c r="AC1696" i="215"/>
  <c r="AD1696" i="215" s="1"/>
  <c r="AC1697" i="215"/>
  <c r="AD1697" i="215" s="1"/>
  <c r="AC1698" i="215"/>
  <c r="AD1698" i="215" s="1"/>
  <c r="AC1699" i="215"/>
  <c r="AD1699" i="215" s="1"/>
  <c r="AC1700" i="215"/>
  <c r="AD1700" i="215" s="1"/>
  <c r="AC1701" i="215"/>
  <c r="AD1701" i="215" s="1"/>
  <c r="AC1702" i="215"/>
  <c r="AD1702" i="215" s="1"/>
  <c r="AC1703" i="215"/>
  <c r="AD1703" i="215" s="1"/>
  <c r="AC1704" i="215"/>
  <c r="AD1704" i="215" s="1"/>
  <c r="AC1705" i="215"/>
  <c r="AD1705" i="215" s="1"/>
  <c r="AC1706" i="215"/>
  <c r="AD1706" i="215" s="1"/>
  <c r="AC1707" i="215"/>
  <c r="AD1707" i="215" s="1"/>
  <c r="AC1708" i="215"/>
  <c r="AD1708" i="215" s="1"/>
  <c r="AC1709" i="215"/>
  <c r="AD1709" i="215" s="1"/>
  <c r="AC1710" i="215"/>
  <c r="AD1710" i="215" s="1"/>
  <c r="AC1711" i="215"/>
  <c r="AD1711" i="215" s="1"/>
  <c r="AC1712" i="215"/>
  <c r="AD1712" i="215" s="1"/>
  <c r="AC1713" i="215"/>
  <c r="AD1713" i="215" s="1"/>
  <c r="AC1714" i="215"/>
  <c r="AD1714" i="215" s="1"/>
  <c r="AC1715" i="215"/>
  <c r="AD1715" i="215" s="1"/>
  <c r="AC1716" i="215"/>
  <c r="AD1716" i="215" s="1"/>
  <c r="AC1717" i="215"/>
  <c r="AD1717" i="215" s="1"/>
  <c r="AC1718" i="215"/>
  <c r="AD1718" i="215" s="1"/>
  <c r="AC1719" i="215"/>
  <c r="AD1719" i="215" s="1"/>
  <c r="AC1720" i="215"/>
  <c r="AD1720" i="215" s="1"/>
  <c r="AC1721" i="215"/>
  <c r="AD1721" i="215" s="1"/>
  <c r="AC1722" i="215"/>
  <c r="AD1722" i="215" s="1"/>
  <c r="AC1723" i="215"/>
  <c r="AD1723" i="215" s="1"/>
  <c r="AC1724" i="215"/>
  <c r="AD1724" i="215" s="1"/>
  <c r="AC1725" i="215"/>
  <c r="AD1725" i="215" s="1"/>
  <c r="AC1726" i="215"/>
  <c r="AD1726" i="215" s="1"/>
  <c r="AC1727" i="215"/>
  <c r="AD1727" i="215" s="1"/>
  <c r="AC1728" i="215"/>
  <c r="AD1728" i="215" s="1"/>
  <c r="AC1729" i="215"/>
  <c r="AD1729" i="215" s="1"/>
  <c r="AC1730" i="215"/>
  <c r="AD1730" i="215" s="1"/>
  <c r="AC1731" i="215"/>
  <c r="AD1731" i="215" s="1"/>
  <c r="AC1732" i="215"/>
  <c r="AD1732" i="215" s="1"/>
  <c r="AC1733" i="215"/>
  <c r="AD1733" i="215" s="1"/>
  <c r="AC1734" i="215"/>
  <c r="AD1734" i="215" s="1"/>
  <c r="AC1735" i="215"/>
  <c r="AD1735" i="215" s="1"/>
  <c r="AC1736" i="215"/>
  <c r="AD1736" i="215" s="1"/>
  <c r="AC1737" i="215"/>
  <c r="AD1737" i="215" s="1"/>
  <c r="AC1738" i="215"/>
  <c r="AD1738" i="215" s="1"/>
  <c r="AC1739" i="215"/>
  <c r="AD1739" i="215" s="1"/>
  <c r="AC1740" i="215"/>
  <c r="AD1740" i="215" s="1"/>
  <c r="AC1741" i="215"/>
  <c r="AD1741" i="215" s="1"/>
  <c r="AC1742" i="215"/>
  <c r="AD1742" i="215" s="1"/>
  <c r="AC1743" i="215"/>
  <c r="AD1743" i="215" s="1"/>
  <c r="AC1744" i="215"/>
  <c r="AD1744" i="215" s="1"/>
  <c r="AC1745" i="215"/>
  <c r="AD1745" i="215" s="1"/>
  <c r="AC1746" i="215"/>
  <c r="AD1746" i="215" s="1"/>
  <c r="AC1747" i="215"/>
  <c r="AD1747" i="215" s="1"/>
  <c r="AC1748" i="215"/>
  <c r="AD1748" i="215" s="1"/>
  <c r="AC1749" i="215"/>
  <c r="AD1749" i="215" s="1"/>
  <c r="AC1750" i="215"/>
  <c r="AD1750" i="215" s="1"/>
  <c r="AC2" i="215"/>
  <c r="AD2" i="215" s="1"/>
  <c r="AB3" i="215"/>
  <c r="AB4" i="215"/>
  <c r="AB5" i="215"/>
  <c r="AB6" i="215"/>
  <c r="AB7" i="215"/>
  <c r="AB8" i="215"/>
  <c r="AB9" i="215"/>
  <c r="AB10" i="215"/>
  <c r="AB11" i="215"/>
  <c r="AB12" i="215"/>
  <c r="AB13" i="215"/>
  <c r="AB14" i="215"/>
  <c r="AB15" i="215"/>
  <c r="AB16" i="215"/>
  <c r="AE16" i="215" s="1"/>
  <c r="AB17" i="215"/>
  <c r="AB18" i="215"/>
  <c r="AB19" i="215"/>
  <c r="AB20" i="215"/>
  <c r="AB21" i="215"/>
  <c r="AB22" i="215"/>
  <c r="AB23" i="215"/>
  <c r="AB24" i="215"/>
  <c r="AB25" i="215"/>
  <c r="AB26" i="215"/>
  <c r="AB27" i="215"/>
  <c r="AB28" i="215"/>
  <c r="AB29" i="215"/>
  <c r="AB30" i="215"/>
  <c r="AB31" i="215"/>
  <c r="AB32" i="215"/>
  <c r="AB33" i="215"/>
  <c r="AB34" i="215"/>
  <c r="AB35" i="215"/>
  <c r="AB36" i="215"/>
  <c r="AB37" i="215"/>
  <c r="AB38" i="215"/>
  <c r="AB39" i="215"/>
  <c r="AB40" i="215"/>
  <c r="AB41" i="215"/>
  <c r="AB42" i="215"/>
  <c r="AB43" i="215"/>
  <c r="AB44" i="215"/>
  <c r="AB45" i="215"/>
  <c r="AB46" i="215"/>
  <c r="AB47" i="215"/>
  <c r="AB48" i="215"/>
  <c r="AE48" i="215" s="1"/>
  <c r="AB49" i="215"/>
  <c r="AB50" i="215"/>
  <c r="AB51" i="215"/>
  <c r="AB52" i="215"/>
  <c r="AB53" i="215"/>
  <c r="AB54" i="215"/>
  <c r="AB55" i="215"/>
  <c r="AB56" i="215"/>
  <c r="AE56" i="215" s="1"/>
  <c r="AB57" i="215"/>
  <c r="AB58" i="215"/>
  <c r="AB59" i="215"/>
  <c r="AB60" i="215"/>
  <c r="AB61" i="215"/>
  <c r="AB62" i="215"/>
  <c r="AB63" i="215"/>
  <c r="AB64" i="215"/>
  <c r="AB65" i="215"/>
  <c r="AB66" i="215"/>
  <c r="AB67" i="215"/>
  <c r="AB68" i="215"/>
  <c r="AB69" i="215"/>
  <c r="AB70" i="215"/>
  <c r="AB71" i="215"/>
  <c r="AB72" i="215"/>
  <c r="AB73" i="215"/>
  <c r="AB74" i="215"/>
  <c r="AB75" i="215"/>
  <c r="AB76" i="215"/>
  <c r="AB77" i="215"/>
  <c r="AB78" i="215"/>
  <c r="AB79" i="215"/>
  <c r="AB80" i="215"/>
  <c r="AB81" i="215"/>
  <c r="AB82" i="215"/>
  <c r="AB83" i="215"/>
  <c r="AB84" i="215"/>
  <c r="AB85" i="215"/>
  <c r="AB86" i="215"/>
  <c r="AB87" i="215"/>
  <c r="AB88" i="215"/>
  <c r="AB89" i="215"/>
  <c r="AB90" i="215"/>
  <c r="AB91" i="215"/>
  <c r="AB92" i="215"/>
  <c r="AB93" i="215"/>
  <c r="AB94" i="215"/>
  <c r="AB95" i="215"/>
  <c r="AB96" i="215"/>
  <c r="AB97" i="215"/>
  <c r="AB98" i="215"/>
  <c r="AB99" i="215"/>
  <c r="AB100" i="215"/>
  <c r="AB101" i="215"/>
  <c r="AB102" i="215"/>
  <c r="AB103" i="215"/>
  <c r="AB104" i="215"/>
  <c r="AB105" i="215"/>
  <c r="AB106" i="215"/>
  <c r="AB107" i="215"/>
  <c r="AB108" i="215"/>
  <c r="AB109" i="215"/>
  <c r="AB110" i="215"/>
  <c r="AB111" i="215"/>
  <c r="AB112" i="215"/>
  <c r="AB113" i="215"/>
  <c r="AB114" i="215"/>
  <c r="AB115" i="215"/>
  <c r="AB116" i="215"/>
  <c r="AB117" i="215"/>
  <c r="AB118" i="215"/>
  <c r="AB119" i="215"/>
  <c r="AB120" i="215"/>
  <c r="AB121" i="215"/>
  <c r="AB122" i="215"/>
  <c r="AB123" i="215"/>
  <c r="AB124" i="215"/>
  <c r="AB125" i="215"/>
  <c r="AB126" i="215"/>
  <c r="AB127" i="215"/>
  <c r="AB128" i="215"/>
  <c r="AB129" i="215"/>
  <c r="AB130" i="215"/>
  <c r="AB131" i="215"/>
  <c r="AB132" i="215"/>
  <c r="AB133" i="215"/>
  <c r="AB134" i="215"/>
  <c r="AB135" i="215"/>
  <c r="AB136" i="215"/>
  <c r="AB137" i="215"/>
  <c r="AB138" i="215"/>
  <c r="AB139" i="215"/>
  <c r="AB140" i="215"/>
  <c r="AB141" i="215"/>
  <c r="AB142" i="215"/>
  <c r="AB143" i="215"/>
  <c r="AB144" i="215"/>
  <c r="AB145" i="215"/>
  <c r="AB146" i="215"/>
  <c r="AB147" i="215"/>
  <c r="AB148" i="215"/>
  <c r="AB149" i="215"/>
  <c r="AB150" i="215"/>
  <c r="AB151" i="215"/>
  <c r="AB152" i="215"/>
  <c r="AB153" i="215"/>
  <c r="AB154" i="215"/>
  <c r="AB155" i="215"/>
  <c r="AB156" i="215"/>
  <c r="AB157" i="215"/>
  <c r="AB158" i="215"/>
  <c r="AB159" i="215"/>
  <c r="AB160" i="215"/>
  <c r="AB161" i="215"/>
  <c r="AB162" i="215"/>
  <c r="AB163" i="215"/>
  <c r="AB164" i="215"/>
  <c r="AB165" i="215"/>
  <c r="AB166" i="215"/>
  <c r="AB167" i="215"/>
  <c r="AB168" i="215"/>
  <c r="AB169" i="215"/>
  <c r="AB170" i="215"/>
  <c r="AB171" i="215"/>
  <c r="AB172" i="215"/>
  <c r="AB173" i="215"/>
  <c r="AB174" i="215"/>
  <c r="AB175" i="215"/>
  <c r="AB176" i="215"/>
  <c r="AB177" i="215"/>
  <c r="AB178" i="215"/>
  <c r="AB179" i="215"/>
  <c r="AB180" i="215"/>
  <c r="AB181" i="215"/>
  <c r="AB182" i="215"/>
  <c r="AB183" i="215"/>
  <c r="AB184" i="215"/>
  <c r="AB185" i="215"/>
  <c r="AB186" i="215"/>
  <c r="AB187" i="215"/>
  <c r="AB188" i="215"/>
  <c r="AB189" i="215"/>
  <c r="AB190" i="215"/>
  <c r="AB191" i="215"/>
  <c r="AB192" i="215"/>
  <c r="AB193" i="215"/>
  <c r="AB194" i="215"/>
  <c r="AB195" i="215"/>
  <c r="AB196" i="215"/>
  <c r="AB197" i="215"/>
  <c r="AB198" i="215"/>
  <c r="AB199" i="215"/>
  <c r="AB200" i="215"/>
  <c r="AB201" i="215"/>
  <c r="AB202" i="215"/>
  <c r="AB203" i="215"/>
  <c r="AB204" i="215"/>
  <c r="AB205" i="215"/>
  <c r="AB206" i="215"/>
  <c r="AB207" i="215"/>
  <c r="AB208" i="215"/>
  <c r="AB209" i="215"/>
  <c r="AB210" i="215"/>
  <c r="AB211" i="215"/>
  <c r="AB212" i="215"/>
  <c r="AB213" i="215"/>
  <c r="AB214" i="215"/>
  <c r="AB215" i="215"/>
  <c r="AB216" i="215"/>
  <c r="AB217" i="215"/>
  <c r="AB218" i="215"/>
  <c r="AB219" i="215"/>
  <c r="AB220" i="215"/>
  <c r="AB221" i="215"/>
  <c r="AB222" i="215"/>
  <c r="AB223" i="215"/>
  <c r="AB224" i="215"/>
  <c r="AB225" i="215"/>
  <c r="AB226" i="215"/>
  <c r="AB227" i="215"/>
  <c r="AB228" i="215"/>
  <c r="AB229" i="215"/>
  <c r="AB230" i="215"/>
  <c r="AB231" i="215"/>
  <c r="AB232" i="215"/>
  <c r="AB233" i="215"/>
  <c r="AB234" i="215"/>
  <c r="AB235" i="215"/>
  <c r="AB236" i="215"/>
  <c r="AB237" i="215"/>
  <c r="AB238" i="215"/>
  <c r="AB239" i="215"/>
  <c r="AB240" i="215"/>
  <c r="AB241" i="215"/>
  <c r="AB242" i="215"/>
  <c r="AB243" i="215"/>
  <c r="AB244" i="215"/>
  <c r="AB245" i="215"/>
  <c r="AB246" i="215"/>
  <c r="AB247" i="215"/>
  <c r="AB248" i="215"/>
  <c r="AB249" i="215"/>
  <c r="AB250" i="215"/>
  <c r="AB251" i="215"/>
  <c r="AB252" i="215"/>
  <c r="AB253" i="215"/>
  <c r="AB254" i="215"/>
  <c r="AB255" i="215"/>
  <c r="AB256" i="215"/>
  <c r="AB257" i="215"/>
  <c r="AB258" i="215"/>
  <c r="AB259" i="215"/>
  <c r="AB260" i="215"/>
  <c r="AB261" i="215"/>
  <c r="AB262" i="215"/>
  <c r="AB263" i="215"/>
  <c r="AB264" i="215"/>
  <c r="AB265" i="215"/>
  <c r="AB266" i="215"/>
  <c r="AB267" i="215"/>
  <c r="AB268" i="215"/>
  <c r="AB269" i="215"/>
  <c r="AB270" i="215"/>
  <c r="AB271" i="215"/>
  <c r="AB272" i="215"/>
  <c r="AB273" i="215"/>
  <c r="AB274" i="215"/>
  <c r="AB275" i="215"/>
  <c r="AB276" i="215"/>
  <c r="AB277" i="215"/>
  <c r="AB278" i="215"/>
  <c r="AB279" i="215"/>
  <c r="AB280" i="215"/>
  <c r="AB281" i="215"/>
  <c r="AB282" i="215"/>
  <c r="AB283" i="215"/>
  <c r="AB284" i="215"/>
  <c r="AB285" i="215"/>
  <c r="AB286" i="215"/>
  <c r="AB287" i="215"/>
  <c r="AB288" i="215"/>
  <c r="AB289" i="215"/>
  <c r="AB290" i="215"/>
  <c r="AB291" i="215"/>
  <c r="AB292" i="215"/>
  <c r="AB293" i="215"/>
  <c r="AB294" i="215"/>
  <c r="AB295" i="215"/>
  <c r="AB296" i="215"/>
  <c r="AB297" i="215"/>
  <c r="AB298" i="215"/>
  <c r="AB299" i="215"/>
  <c r="AB300" i="215"/>
  <c r="AB301" i="215"/>
  <c r="AB302" i="215"/>
  <c r="AB303" i="215"/>
  <c r="AB304" i="215"/>
  <c r="AB305" i="215"/>
  <c r="AB306" i="215"/>
  <c r="AB307" i="215"/>
  <c r="AB308" i="215"/>
  <c r="AB309" i="215"/>
  <c r="AB310" i="215"/>
  <c r="AB311" i="215"/>
  <c r="AB312" i="215"/>
  <c r="AB313" i="215"/>
  <c r="AB314" i="215"/>
  <c r="AB315" i="215"/>
  <c r="AB316" i="215"/>
  <c r="AB317" i="215"/>
  <c r="AB318" i="215"/>
  <c r="AB319" i="215"/>
  <c r="AB320" i="215"/>
  <c r="AB321" i="215"/>
  <c r="AB322" i="215"/>
  <c r="AB323" i="215"/>
  <c r="AB324" i="215"/>
  <c r="AB325" i="215"/>
  <c r="AB326" i="215"/>
  <c r="AB327" i="215"/>
  <c r="AB328" i="215"/>
  <c r="AB329" i="215"/>
  <c r="AB330" i="215"/>
  <c r="AB331" i="215"/>
  <c r="AB332" i="215"/>
  <c r="AB333" i="215"/>
  <c r="AB334" i="215"/>
  <c r="AB335" i="215"/>
  <c r="AB336" i="215"/>
  <c r="AB337" i="215"/>
  <c r="AB338" i="215"/>
  <c r="AB339" i="215"/>
  <c r="AB340" i="215"/>
  <c r="AB341" i="215"/>
  <c r="AB342" i="215"/>
  <c r="AB343" i="215"/>
  <c r="AB344" i="215"/>
  <c r="AB345" i="215"/>
  <c r="AB346" i="215"/>
  <c r="AB347" i="215"/>
  <c r="AB348" i="215"/>
  <c r="AB349" i="215"/>
  <c r="AB350" i="215"/>
  <c r="AB351" i="215"/>
  <c r="AB352" i="215"/>
  <c r="AB353" i="215"/>
  <c r="AB354" i="215"/>
  <c r="AB355" i="215"/>
  <c r="AB356" i="215"/>
  <c r="AB357" i="215"/>
  <c r="AB358" i="215"/>
  <c r="AB359" i="215"/>
  <c r="AB360" i="215"/>
  <c r="AB361" i="215"/>
  <c r="AB362" i="215"/>
  <c r="AB363" i="215"/>
  <c r="AB364" i="215"/>
  <c r="AB365" i="215"/>
  <c r="AB366" i="215"/>
  <c r="AB367" i="215"/>
  <c r="AB368" i="215"/>
  <c r="AB369" i="215"/>
  <c r="AB370" i="215"/>
  <c r="AB371" i="215"/>
  <c r="AB372" i="215"/>
  <c r="AB373" i="215"/>
  <c r="AB374" i="215"/>
  <c r="AB375" i="215"/>
  <c r="AB376" i="215"/>
  <c r="AB377" i="215"/>
  <c r="AB378" i="215"/>
  <c r="AB379" i="215"/>
  <c r="AB380" i="215"/>
  <c r="AB381" i="215"/>
  <c r="AB382" i="215"/>
  <c r="AB383" i="215"/>
  <c r="AB384" i="215"/>
  <c r="AB385" i="215"/>
  <c r="AB386" i="215"/>
  <c r="AB387" i="215"/>
  <c r="AB388" i="215"/>
  <c r="AB389" i="215"/>
  <c r="AB390" i="215"/>
  <c r="AB391" i="215"/>
  <c r="AB392" i="215"/>
  <c r="AB393" i="215"/>
  <c r="AB394" i="215"/>
  <c r="AB395" i="215"/>
  <c r="AB396" i="215"/>
  <c r="AB397" i="215"/>
  <c r="AB398" i="215"/>
  <c r="AB399" i="215"/>
  <c r="AB400" i="215"/>
  <c r="AB401" i="215"/>
  <c r="AB402" i="215"/>
  <c r="AB403" i="215"/>
  <c r="AB404" i="215"/>
  <c r="AB405" i="215"/>
  <c r="AB406" i="215"/>
  <c r="AB407" i="215"/>
  <c r="AB408" i="215"/>
  <c r="AB409" i="215"/>
  <c r="AB410" i="215"/>
  <c r="AB411" i="215"/>
  <c r="AB412" i="215"/>
  <c r="AB413" i="215"/>
  <c r="AB414" i="215"/>
  <c r="AB415" i="215"/>
  <c r="AB416" i="215"/>
  <c r="AB417" i="215"/>
  <c r="AB418" i="215"/>
  <c r="AB419" i="215"/>
  <c r="AB420" i="215"/>
  <c r="AB421" i="215"/>
  <c r="AB422" i="215"/>
  <c r="AB423" i="215"/>
  <c r="AB424" i="215"/>
  <c r="AB425" i="215"/>
  <c r="AB426" i="215"/>
  <c r="AB427" i="215"/>
  <c r="AB428" i="215"/>
  <c r="AB429" i="215"/>
  <c r="AB430" i="215"/>
  <c r="AB431" i="215"/>
  <c r="AB432" i="215"/>
  <c r="AB433" i="215"/>
  <c r="AB434" i="215"/>
  <c r="AB435" i="215"/>
  <c r="AB436" i="215"/>
  <c r="AB437" i="215"/>
  <c r="AB438" i="215"/>
  <c r="AB439" i="215"/>
  <c r="AB440" i="215"/>
  <c r="AB441" i="215"/>
  <c r="AB442" i="215"/>
  <c r="AB443" i="215"/>
  <c r="AB444" i="215"/>
  <c r="AB445" i="215"/>
  <c r="AB446" i="215"/>
  <c r="AB447" i="215"/>
  <c r="AB448" i="215"/>
  <c r="AB449" i="215"/>
  <c r="AB450" i="215"/>
  <c r="AB451" i="215"/>
  <c r="AB452" i="215"/>
  <c r="AB453" i="215"/>
  <c r="AB454" i="215"/>
  <c r="AB455" i="215"/>
  <c r="AB456" i="215"/>
  <c r="AB457" i="215"/>
  <c r="AB458" i="215"/>
  <c r="AB459" i="215"/>
  <c r="AB460" i="215"/>
  <c r="AB461" i="215"/>
  <c r="AB462" i="215"/>
  <c r="AB463" i="215"/>
  <c r="AB464" i="215"/>
  <c r="AB465" i="215"/>
  <c r="AB466" i="215"/>
  <c r="AB467" i="215"/>
  <c r="AB468" i="215"/>
  <c r="AB469" i="215"/>
  <c r="AB470" i="215"/>
  <c r="AB471" i="215"/>
  <c r="AB472" i="215"/>
  <c r="AB473" i="215"/>
  <c r="AB474" i="215"/>
  <c r="AB475" i="215"/>
  <c r="AB476" i="215"/>
  <c r="AB477" i="215"/>
  <c r="AB478" i="215"/>
  <c r="AB479" i="215"/>
  <c r="AB480" i="215"/>
  <c r="AB481" i="215"/>
  <c r="AB482" i="215"/>
  <c r="AB483" i="215"/>
  <c r="AB484" i="215"/>
  <c r="AB485" i="215"/>
  <c r="AB486" i="215"/>
  <c r="AB487" i="215"/>
  <c r="AB488" i="215"/>
  <c r="AB489" i="215"/>
  <c r="AB490" i="215"/>
  <c r="AB491" i="215"/>
  <c r="AB492" i="215"/>
  <c r="AB493" i="215"/>
  <c r="AB494" i="215"/>
  <c r="AB495" i="215"/>
  <c r="AB496" i="215"/>
  <c r="AB497" i="215"/>
  <c r="AB498" i="215"/>
  <c r="AB499" i="215"/>
  <c r="AB500" i="215"/>
  <c r="AB501" i="215"/>
  <c r="AB502" i="215"/>
  <c r="AB503" i="215"/>
  <c r="AB504" i="215"/>
  <c r="AB505" i="215"/>
  <c r="AB506" i="215"/>
  <c r="AB507" i="215"/>
  <c r="AB508" i="215"/>
  <c r="AB509" i="215"/>
  <c r="AB510" i="215"/>
  <c r="AB511" i="215"/>
  <c r="AB512" i="215"/>
  <c r="AB513" i="215"/>
  <c r="AB514" i="215"/>
  <c r="AB515" i="215"/>
  <c r="AB516" i="215"/>
  <c r="AB517" i="215"/>
  <c r="AB518" i="215"/>
  <c r="AB519" i="215"/>
  <c r="AB520" i="215"/>
  <c r="AB521" i="215"/>
  <c r="AB522" i="215"/>
  <c r="AB523" i="215"/>
  <c r="AB524" i="215"/>
  <c r="AB525" i="215"/>
  <c r="AB526" i="215"/>
  <c r="AB527" i="215"/>
  <c r="AB528" i="215"/>
  <c r="AB529" i="215"/>
  <c r="AB530" i="215"/>
  <c r="AB531" i="215"/>
  <c r="AB532" i="215"/>
  <c r="AB533" i="215"/>
  <c r="AB534" i="215"/>
  <c r="AB535" i="215"/>
  <c r="AB536" i="215"/>
  <c r="AB537" i="215"/>
  <c r="AB538" i="215"/>
  <c r="AB539" i="215"/>
  <c r="AB540" i="215"/>
  <c r="AB541" i="215"/>
  <c r="AB542" i="215"/>
  <c r="AB543" i="215"/>
  <c r="AB544" i="215"/>
  <c r="AB545" i="215"/>
  <c r="AB546" i="215"/>
  <c r="AB547" i="215"/>
  <c r="AB548" i="215"/>
  <c r="AB549" i="215"/>
  <c r="AB550" i="215"/>
  <c r="AB551" i="215"/>
  <c r="AB552" i="215"/>
  <c r="AB553" i="215"/>
  <c r="AB554" i="215"/>
  <c r="AB555" i="215"/>
  <c r="AB556" i="215"/>
  <c r="AB557" i="215"/>
  <c r="AB558" i="215"/>
  <c r="AB559" i="215"/>
  <c r="AB560" i="215"/>
  <c r="AB561" i="215"/>
  <c r="AB562" i="215"/>
  <c r="AB563" i="215"/>
  <c r="AB564" i="215"/>
  <c r="AB565" i="215"/>
  <c r="AB566" i="215"/>
  <c r="AB567" i="215"/>
  <c r="AB568" i="215"/>
  <c r="AB569" i="215"/>
  <c r="AB570" i="215"/>
  <c r="AB571" i="215"/>
  <c r="AB572" i="215"/>
  <c r="AB573" i="215"/>
  <c r="AB574" i="215"/>
  <c r="AB575" i="215"/>
  <c r="AB576" i="215"/>
  <c r="AB577" i="215"/>
  <c r="AB578" i="215"/>
  <c r="AB579" i="215"/>
  <c r="AB580" i="215"/>
  <c r="AB581" i="215"/>
  <c r="AB582" i="215"/>
  <c r="AB583" i="215"/>
  <c r="AB584" i="215"/>
  <c r="AB585" i="215"/>
  <c r="AB586" i="215"/>
  <c r="AB587" i="215"/>
  <c r="AB588" i="215"/>
  <c r="AB589" i="215"/>
  <c r="AB590" i="215"/>
  <c r="AB591" i="215"/>
  <c r="AB592" i="215"/>
  <c r="AB593" i="215"/>
  <c r="AB594" i="215"/>
  <c r="AB595" i="215"/>
  <c r="AB596" i="215"/>
  <c r="AB597" i="215"/>
  <c r="AB598" i="215"/>
  <c r="AB599" i="215"/>
  <c r="AB600" i="215"/>
  <c r="AB601" i="215"/>
  <c r="AB602" i="215"/>
  <c r="AB603" i="215"/>
  <c r="AB604" i="215"/>
  <c r="AB605" i="215"/>
  <c r="AB606" i="215"/>
  <c r="AB607" i="215"/>
  <c r="AB608" i="215"/>
  <c r="AB609" i="215"/>
  <c r="AB610" i="215"/>
  <c r="AB611" i="215"/>
  <c r="AB612" i="215"/>
  <c r="AB613" i="215"/>
  <c r="AB614" i="215"/>
  <c r="AB615" i="215"/>
  <c r="AB616" i="215"/>
  <c r="AB617" i="215"/>
  <c r="AB618" i="215"/>
  <c r="AB619" i="215"/>
  <c r="AB620" i="215"/>
  <c r="AB621" i="215"/>
  <c r="AB622" i="215"/>
  <c r="AB623" i="215"/>
  <c r="AB624" i="215"/>
  <c r="AB625" i="215"/>
  <c r="AB626" i="215"/>
  <c r="AB627" i="215"/>
  <c r="AB628" i="215"/>
  <c r="AB629" i="215"/>
  <c r="AB630" i="215"/>
  <c r="AB631" i="215"/>
  <c r="AB632" i="215"/>
  <c r="AB633" i="215"/>
  <c r="AB634" i="215"/>
  <c r="AB635" i="215"/>
  <c r="AB636" i="215"/>
  <c r="AB637" i="215"/>
  <c r="AB638" i="215"/>
  <c r="AB639" i="215"/>
  <c r="AB640" i="215"/>
  <c r="AB641" i="215"/>
  <c r="AB642" i="215"/>
  <c r="AB643" i="215"/>
  <c r="AB644" i="215"/>
  <c r="AB645" i="215"/>
  <c r="AB646" i="215"/>
  <c r="AB647" i="215"/>
  <c r="AB648" i="215"/>
  <c r="AB649" i="215"/>
  <c r="AB650" i="215"/>
  <c r="AB651" i="215"/>
  <c r="AB652" i="215"/>
  <c r="AB653" i="215"/>
  <c r="AB654" i="215"/>
  <c r="AB655" i="215"/>
  <c r="AB656" i="215"/>
  <c r="AB657" i="215"/>
  <c r="AB658" i="215"/>
  <c r="AB659" i="215"/>
  <c r="AB660" i="215"/>
  <c r="AB661" i="215"/>
  <c r="AB662" i="215"/>
  <c r="AB663" i="215"/>
  <c r="AB664" i="215"/>
  <c r="AB665" i="215"/>
  <c r="AB666" i="215"/>
  <c r="AB667" i="215"/>
  <c r="AB668" i="215"/>
  <c r="AB669" i="215"/>
  <c r="AB670" i="215"/>
  <c r="AB671" i="215"/>
  <c r="AB672" i="215"/>
  <c r="AB673" i="215"/>
  <c r="AB674" i="215"/>
  <c r="AB675" i="215"/>
  <c r="AB676" i="215"/>
  <c r="AB677" i="215"/>
  <c r="AB678" i="215"/>
  <c r="AB679" i="215"/>
  <c r="AB680" i="215"/>
  <c r="AB681" i="215"/>
  <c r="AB682" i="215"/>
  <c r="AB683" i="215"/>
  <c r="AB684" i="215"/>
  <c r="AB685" i="215"/>
  <c r="AB686" i="215"/>
  <c r="AB687" i="215"/>
  <c r="AB688" i="215"/>
  <c r="AB689" i="215"/>
  <c r="AB690" i="215"/>
  <c r="AB691" i="215"/>
  <c r="AB692" i="215"/>
  <c r="AB693" i="215"/>
  <c r="AB694" i="215"/>
  <c r="AB695" i="215"/>
  <c r="AB696" i="215"/>
  <c r="AB697" i="215"/>
  <c r="AB698" i="215"/>
  <c r="AB699" i="215"/>
  <c r="AB700" i="215"/>
  <c r="AB701" i="215"/>
  <c r="AB702" i="215"/>
  <c r="AB703" i="215"/>
  <c r="AB704" i="215"/>
  <c r="AB705" i="215"/>
  <c r="AB706" i="215"/>
  <c r="AB707" i="215"/>
  <c r="AB708" i="215"/>
  <c r="AB709" i="215"/>
  <c r="AB710" i="215"/>
  <c r="AB711" i="215"/>
  <c r="AB712" i="215"/>
  <c r="AB713" i="215"/>
  <c r="AB714" i="215"/>
  <c r="AB715" i="215"/>
  <c r="AB716" i="215"/>
  <c r="AB717" i="215"/>
  <c r="AB718" i="215"/>
  <c r="AB719" i="215"/>
  <c r="AB720" i="215"/>
  <c r="AB721" i="215"/>
  <c r="AB722" i="215"/>
  <c r="AB723" i="215"/>
  <c r="AB724" i="215"/>
  <c r="AB725" i="215"/>
  <c r="AB726" i="215"/>
  <c r="AB727" i="215"/>
  <c r="AB728" i="215"/>
  <c r="AB729" i="215"/>
  <c r="AB730" i="215"/>
  <c r="AB731" i="215"/>
  <c r="AB732" i="215"/>
  <c r="AB733" i="215"/>
  <c r="AB734" i="215"/>
  <c r="AB735" i="215"/>
  <c r="AB736" i="215"/>
  <c r="AB737" i="215"/>
  <c r="AB738" i="215"/>
  <c r="AB739" i="215"/>
  <c r="AB740" i="215"/>
  <c r="AB741" i="215"/>
  <c r="AB742" i="215"/>
  <c r="AB743" i="215"/>
  <c r="AB744" i="215"/>
  <c r="AB745" i="215"/>
  <c r="AB746" i="215"/>
  <c r="AB747" i="215"/>
  <c r="AB748" i="215"/>
  <c r="AB749" i="215"/>
  <c r="AB750" i="215"/>
  <c r="AB751" i="215"/>
  <c r="AB752" i="215"/>
  <c r="AB753" i="215"/>
  <c r="AB754" i="215"/>
  <c r="AB755" i="215"/>
  <c r="AB756" i="215"/>
  <c r="AB757" i="215"/>
  <c r="AB758" i="215"/>
  <c r="AB759" i="215"/>
  <c r="AB760" i="215"/>
  <c r="AB761" i="215"/>
  <c r="AB762" i="215"/>
  <c r="AB763" i="215"/>
  <c r="AB764" i="215"/>
  <c r="AB765" i="215"/>
  <c r="AB766" i="215"/>
  <c r="AB767" i="215"/>
  <c r="AB768" i="215"/>
  <c r="AB769" i="215"/>
  <c r="AB770" i="215"/>
  <c r="AB771" i="215"/>
  <c r="AB772" i="215"/>
  <c r="AB773" i="215"/>
  <c r="AB774" i="215"/>
  <c r="AB775" i="215"/>
  <c r="AB776" i="215"/>
  <c r="AB777" i="215"/>
  <c r="AB778" i="215"/>
  <c r="AB779" i="215"/>
  <c r="AB780" i="215"/>
  <c r="AB781" i="215"/>
  <c r="AB782" i="215"/>
  <c r="AB783" i="215"/>
  <c r="AB784" i="215"/>
  <c r="AB785" i="215"/>
  <c r="AB786" i="215"/>
  <c r="AB787" i="215"/>
  <c r="AB788" i="215"/>
  <c r="AB789" i="215"/>
  <c r="AB790" i="215"/>
  <c r="AB791" i="215"/>
  <c r="AB792" i="215"/>
  <c r="AB793" i="215"/>
  <c r="AB794" i="215"/>
  <c r="AB795" i="215"/>
  <c r="AB796" i="215"/>
  <c r="AB797" i="215"/>
  <c r="AB798" i="215"/>
  <c r="AB799" i="215"/>
  <c r="AB800" i="215"/>
  <c r="AB801" i="215"/>
  <c r="AB802" i="215"/>
  <c r="AB803" i="215"/>
  <c r="AB804" i="215"/>
  <c r="AB805" i="215"/>
  <c r="AB806" i="215"/>
  <c r="AB807" i="215"/>
  <c r="AB808" i="215"/>
  <c r="AB809" i="215"/>
  <c r="AB810" i="215"/>
  <c r="AB811" i="215"/>
  <c r="AB812" i="215"/>
  <c r="AB813" i="215"/>
  <c r="AB814" i="215"/>
  <c r="AB815" i="215"/>
  <c r="AB816" i="215"/>
  <c r="AB817" i="215"/>
  <c r="AB818" i="215"/>
  <c r="AB819" i="215"/>
  <c r="AB820" i="215"/>
  <c r="AB821" i="215"/>
  <c r="AB822" i="215"/>
  <c r="AB823" i="215"/>
  <c r="AB824" i="215"/>
  <c r="AB825" i="215"/>
  <c r="AB826" i="215"/>
  <c r="AB827" i="215"/>
  <c r="AB828" i="215"/>
  <c r="AB829" i="215"/>
  <c r="AB830" i="215"/>
  <c r="AB831" i="215"/>
  <c r="AB832" i="215"/>
  <c r="AB833" i="215"/>
  <c r="AB834" i="215"/>
  <c r="AB835" i="215"/>
  <c r="AB836" i="215"/>
  <c r="AB837" i="215"/>
  <c r="AB838" i="215"/>
  <c r="AB839" i="215"/>
  <c r="AB840" i="215"/>
  <c r="AB841" i="215"/>
  <c r="AB842" i="215"/>
  <c r="AB843" i="215"/>
  <c r="AB844" i="215"/>
  <c r="AB845" i="215"/>
  <c r="AB846" i="215"/>
  <c r="AB847" i="215"/>
  <c r="AB848" i="215"/>
  <c r="AB849" i="215"/>
  <c r="AB850" i="215"/>
  <c r="AB851" i="215"/>
  <c r="AB852" i="215"/>
  <c r="AB853" i="215"/>
  <c r="AB854" i="215"/>
  <c r="AB855" i="215"/>
  <c r="AB856" i="215"/>
  <c r="AB857" i="215"/>
  <c r="AB858" i="215"/>
  <c r="AB859" i="215"/>
  <c r="AB860" i="215"/>
  <c r="AB861" i="215"/>
  <c r="AB862" i="215"/>
  <c r="AB863" i="215"/>
  <c r="AB864" i="215"/>
  <c r="AB865" i="215"/>
  <c r="AB866" i="215"/>
  <c r="AB867" i="215"/>
  <c r="AB868" i="215"/>
  <c r="AB869" i="215"/>
  <c r="AB870" i="215"/>
  <c r="AB871" i="215"/>
  <c r="AB872" i="215"/>
  <c r="AB873" i="215"/>
  <c r="AB874" i="215"/>
  <c r="AB875" i="215"/>
  <c r="AB876" i="215"/>
  <c r="AB877" i="215"/>
  <c r="AB878" i="215"/>
  <c r="AB879" i="215"/>
  <c r="AB880" i="215"/>
  <c r="AB881" i="215"/>
  <c r="AB882" i="215"/>
  <c r="AB883" i="215"/>
  <c r="AB884" i="215"/>
  <c r="AB885" i="215"/>
  <c r="AB886" i="215"/>
  <c r="AB887" i="215"/>
  <c r="AB888" i="215"/>
  <c r="AB889" i="215"/>
  <c r="AB890" i="215"/>
  <c r="AB891" i="215"/>
  <c r="AB892" i="215"/>
  <c r="AB893" i="215"/>
  <c r="AB894" i="215"/>
  <c r="AB895" i="215"/>
  <c r="AB896" i="215"/>
  <c r="AB897" i="215"/>
  <c r="AB898" i="215"/>
  <c r="AB899" i="215"/>
  <c r="AB900" i="215"/>
  <c r="AB901" i="215"/>
  <c r="AB902" i="215"/>
  <c r="AB903" i="215"/>
  <c r="AB904" i="215"/>
  <c r="AB905" i="215"/>
  <c r="AB906" i="215"/>
  <c r="AB907" i="215"/>
  <c r="AB908" i="215"/>
  <c r="AB909" i="215"/>
  <c r="AB910" i="215"/>
  <c r="AB911" i="215"/>
  <c r="AB912" i="215"/>
  <c r="AB913" i="215"/>
  <c r="AB914" i="215"/>
  <c r="AB915" i="215"/>
  <c r="AB916" i="215"/>
  <c r="AB917" i="215"/>
  <c r="AB918" i="215"/>
  <c r="AB919" i="215"/>
  <c r="AB920" i="215"/>
  <c r="AB921" i="215"/>
  <c r="AB922" i="215"/>
  <c r="AB923" i="215"/>
  <c r="AB924" i="215"/>
  <c r="AB925" i="215"/>
  <c r="AB926" i="215"/>
  <c r="AB927" i="215"/>
  <c r="AB928" i="215"/>
  <c r="AB929" i="215"/>
  <c r="AB930" i="215"/>
  <c r="AB931" i="215"/>
  <c r="AB932" i="215"/>
  <c r="AB933" i="215"/>
  <c r="AB934" i="215"/>
  <c r="AB935" i="215"/>
  <c r="AB936" i="215"/>
  <c r="AB937" i="215"/>
  <c r="AB938" i="215"/>
  <c r="AB939" i="215"/>
  <c r="AB940" i="215"/>
  <c r="AB941" i="215"/>
  <c r="AB942" i="215"/>
  <c r="AB943" i="215"/>
  <c r="AB944" i="215"/>
  <c r="AB945" i="215"/>
  <c r="AB946" i="215"/>
  <c r="AB947" i="215"/>
  <c r="AB948" i="215"/>
  <c r="AB949" i="215"/>
  <c r="AB950" i="215"/>
  <c r="AB951" i="215"/>
  <c r="AB952" i="215"/>
  <c r="AB953" i="215"/>
  <c r="AB954" i="215"/>
  <c r="AB955" i="215"/>
  <c r="AB956" i="215"/>
  <c r="AB957" i="215"/>
  <c r="AB958" i="215"/>
  <c r="AB959" i="215"/>
  <c r="AB960" i="215"/>
  <c r="AB961" i="215"/>
  <c r="AB962" i="215"/>
  <c r="AB963" i="215"/>
  <c r="AB964" i="215"/>
  <c r="AB965" i="215"/>
  <c r="AB966" i="215"/>
  <c r="AB967" i="215"/>
  <c r="AB968" i="215"/>
  <c r="AB969" i="215"/>
  <c r="AB970" i="215"/>
  <c r="AB971" i="215"/>
  <c r="AB972" i="215"/>
  <c r="AB973" i="215"/>
  <c r="AB974" i="215"/>
  <c r="AB975" i="215"/>
  <c r="AB976" i="215"/>
  <c r="AB977" i="215"/>
  <c r="AB978" i="215"/>
  <c r="AB979" i="215"/>
  <c r="AB980" i="215"/>
  <c r="AB981" i="215"/>
  <c r="AB982" i="215"/>
  <c r="AB983" i="215"/>
  <c r="AB984" i="215"/>
  <c r="AB985" i="215"/>
  <c r="AB986" i="215"/>
  <c r="AB987" i="215"/>
  <c r="AB988" i="215"/>
  <c r="AB989" i="215"/>
  <c r="AB990" i="215"/>
  <c r="AB991" i="215"/>
  <c r="AB992" i="215"/>
  <c r="AB993" i="215"/>
  <c r="AB994" i="215"/>
  <c r="AB995" i="215"/>
  <c r="AB996" i="215"/>
  <c r="AB997" i="215"/>
  <c r="AB998" i="215"/>
  <c r="AB999" i="215"/>
  <c r="AB1000" i="215"/>
  <c r="AB1001" i="215"/>
  <c r="AB1002" i="215"/>
  <c r="AB1003" i="215"/>
  <c r="AB1004" i="215"/>
  <c r="AB1005" i="215"/>
  <c r="AB1006" i="215"/>
  <c r="AB1007" i="215"/>
  <c r="AB1008" i="215"/>
  <c r="AB1009" i="215"/>
  <c r="AB1010" i="215"/>
  <c r="AB1011" i="215"/>
  <c r="AB1012" i="215"/>
  <c r="AB1013" i="215"/>
  <c r="AB1014" i="215"/>
  <c r="AB1015" i="215"/>
  <c r="AB1016" i="215"/>
  <c r="AB1017" i="215"/>
  <c r="AB1018" i="215"/>
  <c r="AB1019" i="215"/>
  <c r="AB1020" i="215"/>
  <c r="AB1021" i="215"/>
  <c r="AB1022" i="215"/>
  <c r="AB1023" i="215"/>
  <c r="AB1024" i="215"/>
  <c r="AB1025" i="215"/>
  <c r="AB1026" i="215"/>
  <c r="AB1027" i="215"/>
  <c r="AB1028" i="215"/>
  <c r="AB1029" i="215"/>
  <c r="AB1030" i="215"/>
  <c r="AB1031" i="215"/>
  <c r="AB1032" i="215"/>
  <c r="AB1033" i="215"/>
  <c r="AB1034" i="215"/>
  <c r="AB1035" i="215"/>
  <c r="AB1036" i="215"/>
  <c r="AB1037" i="215"/>
  <c r="AB1038" i="215"/>
  <c r="AB1039" i="215"/>
  <c r="AB1040" i="215"/>
  <c r="AB1041" i="215"/>
  <c r="AB1042" i="215"/>
  <c r="AB1043" i="215"/>
  <c r="AB1044" i="215"/>
  <c r="AB1045" i="215"/>
  <c r="AB1046" i="215"/>
  <c r="AB1047" i="215"/>
  <c r="AB1048" i="215"/>
  <c r="AB1049" i="215"/>
  <c r="AB1050" i="215"/>
  <c r="AB1051" i="215"/>
  <c r="AB1052" i="215"/>
  <c r="AB1053" i="215"/>
  <c r="AB1054" i="215"/>
  <c r="AB1055" i="215"/>
  <c r="AB1056" i="215"/>
  <c r="AB1057" i="215"/>
  <c r="AB1058" i="215"/>
  <c r="AB1059" i="215"/>
  <c r="AB1060" i="215"/>
  <c r="AB1061" i="215"/>
  <c r="AB1062" i="215"/>
  <c r="AB1063" i="215"/>
  <c r="AB1064" i="215"/>
  <c r="AB1065" i="215"/>
  <c r="AB1066" i="215"/>
  <c r="AB1067" i="215"/>
  <c r="AB1068" i="215"/>
  <c r="AB1069" i="215"/>
  <c r="AB1070" i="215"/>
  <c r="AB1071" i="215"/>
  <c r="AB1072" i="215"/>
  <c r="AB1073" i="215"/>
  <c r="AB1074" i="215"/>
  <c r="AB1075" i="215"/>
  <c r="AB1076" i="215"/>
  <c r="AB1077" i="215"/>
  <c r="AB1078" i="215"/>
  <c r="AB1079" i="215"/>
  <c r="AB1080" i="215"/>
  <c r="AB1081" i="215"/>
  <c r="AB1082" i="215"/>
  <c r="AB1083" i="215"/>
  <c r="AB1084" i="215"/>
  <c r="AB1085" i="215"/>
  <c r="AB1086" i="215"/>
  <c r="AB1087" i="215"/>
  <c r="AB1088" i="215"/>
  <c r="AB1089" i="215"/>
  <c r="AB1090" i="215"/>
  <c r="AB1091" i="215"/>
  <c r="AB1092" i="215"/>
  <c r="AB1093" i="215"/>
  <c r="AB1094" i="215"/>
  <c r="AB1095" i="215"/>
  <c r="AB1096" i="215"/>
  <c r="AB1097" i="215"/>
  <c r="AB1098" i="215"/>
  <c r="AB1099" i="215"/>
  <c r="AB1100" i="215"/>
  <c r="AB1101" i="215"/>
  <c r="AB1102" i="215"/>
  <c r="AB1103" i="215"/>
  <c r="AB1104" i="215"/>
  <c r="AB1105" i="215"/>
  <c r="AB1106" i="215"/>
  <c r="AB1107" i="215"/>
  <c r="AB1108" i="215"/>
  <c r="AB1109" i="215"/>
  <c r="AB1110" i="215"/>
  <c r="AB1111" i="215"/>
  <c r="AB1112" i="215"/>
  <c r="AB1113" i="215"/>
  <c r="AB1114" i="215"/>
  <c r="AB1115" i="215"/>
  <c r="AB1116" i="215"/>
  <c r="AB1117" i="215"/>
  <c r="AB1118" i="215"/>
  <c r="AB1119" i="215"/>
  <c r="AB1120" i="215"/>
  <c r="AB1121" i="215"/>
  <c r="AB1122" i="215"/>
  <c r="AB1123" i="215"/>
  <c r="AB1124" i="215"/>
  <c r="AB1125" i="215"/>
  <c r="AB1126" i="215"/>
  <c r="AB1127" i="215"/>
  <c r="AB1128" i="215"/>
  <c r="AB1129" i="215"/>
  <c r="AB1130" i="215"/>
  <c r="AB1131" i="215"/>
  <c r="AB1132" i="215"/>
  <c r="AB1133" i="215"/>
  <c r="AB1134" i="215"/>
  <c r="AB1135" i="215"/>
  <c r="AB1136" i="215"/>
  <c r="AB1137" i="215"/>
  <c r="AB1138" i="215"/>
  <c r="AB1139" i="215"/>
  <c r="AB1140" i="215"/>
  <c r="AB1141" i="215"/>
  <c r="AB1142" i="215"/>
  <c r="AB1143" i="215"/>
  <c r="AB1144" i="215"/>
  <c r="AB1145" i="215"/>
  <c r="AB1146" i="215"/>
  <c r="AB1147" i="215"/>
  <c r="AB1148" i="215"/>
  <c r="AB1149" i="215"/>
  <c r="AB1150" i="215"/>
  <c r="AB1151" i="215"/>
  <c r="AB1152" i="215"/>
  <c r="AB1153" i="215"/>
  <c r="AB1154" i="215"/>
  <c r="AB1155" i="215"/>
  <c r="AB1156" i="215"/>
  <c r="AB1157" i="215"/>
  <c r="AB1158" i="215"/>
  <c r="AB1159" i="215"/>
  <c r="AB1160" i="215"/>
  <c r="AB1161" i="215"/>
  <c r="AB1162" i="215"/>
  <c r="AB1163" i="215"/>
  <c r="AB1164" i="215"/>
  <c r="AB1165" i="215"/>
  <c r="AB1166" i="215"/>
  <c r="AB1167" i="215"/>
  <c r="AB1168" i="215"/>
  <c r="AB1169" i="215"/>
  <c r="AB1170" i="215"/>
  <c r="AB1171" i="215"/>
  <c r="AB1172" i="215"/>
  <c r="AB1173" i="215"/>
  <c r="AB1174" i="215"/>
  <c r="AB1175" i="215"/>
  <c r="AB1176" i="215"/>
  <c r="AB1177" i="215"/>
  <c r="AB1178" i="215"/>
  <c r="AB1179" i="215"/>
  <c r="AB1180" i="215"/>
  <c r="AB1181" i="215"/>
  <c r="AB1182" i="215"/>
  <c r="AB1183" i="215"/>
  <c r="AB1184" i="215"/>
  <c r="AB1185" i="215"/>
  <c r="AB1186" i="215"/>
  <c r="AB1187" i="215"/>
  <c r="AB1188" i="215"/>
  <c r="AB1189" i="215"/>
  <c r="AB1190" i="215"/>
  <c r="AB1191" i="215"/>
  <c r="AB1192" i="215"/>
  <c r="AB1193" i="215"/>
  <c r="AB1194" i="215"/>
  <c r="AB1195" i="215"/>
  <c r="AB1196" i="215"/>
  <c r="AB1197" i="215"/>
  <c r="AB1198" i="215"/>
  <c r="AB1199" i="215"/>
  <c r="AB1200" i="215"/>
  <c r="AB1201" i="215"/>
  <c r="AB1202" i="215"/>
  <c r="AB1203" i="215"/>
  <c r="AB1204" i="215"/>
  <c r="AB1205" i="215"/>
  <c r="AB1206" i="215"/>
  <c r="AB1207" i="215"/>
  <c r="AB1208" i="215"/>
  <c r="AB1209" i="215"/>
  <c r="AB1210" i="215"/>
  <c r="AB1211" i="215"/>
  <c r="AB1212" i="215"/>
  <c r="AB1213" i="215"/>
  <c r="AB1214" i="215"/>
  <c r="AB1215" i="215"/>
  <c r="AB1216" i="215"/>
  <c r="AB1217" i="215"/>
  <c r="AB1218" i="215"/>
  <c r="AB1219" i="215"/>
  <c r="AB1220" i="215"/>
  <c r="AB1221" i="215"/>
  <c r="AB1222" i="215"/>
  <c r="AB1223" i="215"/>
  <c r="AB1224" i="215"/>
  <c r="AB1225" i="215"/>
  <c r="AB1226" i="215"/>
  <c r="AB1227" i="215"/>
  <c r="AB1228" i="215"/>
  <c r="AB1229" i="215"/>
  <c r="AB1230" i="215"/>
  <c r="AB1231" i="215"/>
  <c r="AB1232" i="215"/>
  <c r="AB1233" i="215"/>
  <c r="AB1234" i="215"/>
  <c r="AB1235" i="215"/>
  <c r="AB1236" i="215"/>
  <c r="AB1237" i="215"/>
  <c r="AB1238" i="215"/>
  <c r="AB1239" i="215"/>
  <c r="AB1240" i="215"/>
  <c r="AB1241" i="215"/>
  <c r="AB1242" i="215"/>
  <c r="AB1243" i="215"/>
  <c r="AB1244" i="215"/>
  <c r="AB1245" i="215"/>
  <c r="AB1246" i="215"/>
  <c r="AB1247" i="215"/>
  <c r="AB1248" i="215"/>
  <c r="AB1249" i="215"/>
  <c r="AB1250" i="215"/>
  <c r="AB1251" i="215"/>
  <c r="AB1252" i="215"/>
  <c r="AB1253" i="215"/>
  <c r="AB1254" i="215"/>
  <c r="AB1255" i="215"/>
  <c r="AB1256" i="215"/>
  <c r="AB1257" i="215"/>
  <c r="AB1258" i="215"/>
  <c r="AB1259" i="215"/>
  <c r="AB1260" i="215"/>
  <c r="AB1261" i="215"/>
  <c r="AB1262" i="215"/>
  <c r="AB1263" i="215"/>
  <c r="AB1264" i="215"/>
  <c r="AB1265" i="215"/>
  <c r="AB1266" i="215"/>
  <c r="AB1267" i="215"/>
  <c r="AB1268" i="215"/>
  <c r="AB1269" i="215"/>
  <c r="AB1270" i="215"/>
  <c r="AB1271" i="215"/>
  <c r="AB1272" i="215"/>
  <c r="AB1273" i="215"/>
  <c r="AB1274" i="215"/>
  <c r="AB1275" i="215"/>
  <c r="AB1276" i="215"/>
  <c r="AB1277" i="215"/>
  <c r="AB1278" i="215"/>
  <c r="AB1279" i="215"/>
  <c r="AB1280" i="215"/>
  <c r="AB1281" i="215"/>
  <c r="AB1282" i="215"/>
  <c r="AB1283" i="215"/>
  <c r="AB1284" i="215"/>
  <c r="AB1285" i="215"/>
  <c r="AB1286" i="215"/>
  <c r="AB1287" i="215"/>
  <c r="AB1288" i="215"/>
  <c r="AB1289" i="215"/>
  <c r="AB1290" i="215"/>
  <c r="AB1291" i="215"/>
  <c r="AB1292" i="215"/>
  <c r="AB1293" i="215"/>
  <c r="AB1294" i="215"/>
  <c r="AB1295" i="215"/>
  <c r="AB1296" i="215"/>
  <c r="AB1297" i="215"/>
  <c r="AB1298" i="215"/>
  <c r="AB1299" i="215"/>
  <c r="AB1300" i="215"/>
  <c r="AB1301" i="215"/>
  <c r="AB1302" i="215"/>
  <c r="AB1303" i="215"/>
  <c r="AB1304" i="215"/>
  <c r="AB1305" i="215"/>
  <c r="AB1306" i="215"/>
  <c r="AB1307" i="215"/>
  <c r="AB1308" i="215"/>
  <c r="AB1309" i="215"/>
  <c r="AB1310" i="215"/>
  <c r="AB1311" i="215"/>
  <c r="AB1312" i="215"/>
  <c r="AB1313" i="215"/>
  <c r="AB1314" i="215"/>
  <c r="AB1315" i="215"/>
  <c r="AB1316" i="215"/>
  <c r="AB1317" i="215"/>
  <c r="AB1318" i="215"/>
  <c r="AB1319" i="215"/>
  <c r="AB1320" i="215"/>
  <c r="AB1321" i="215"/>
  <c r="AB1322" i="215"/>
  <c r="AB1323" i="215"/>
  <c r="AB1324" i="215"/>
  <c r="AB1325" i="215"/>
  <c r="AB1326" i="215"/>
  <c r="AB1327" i="215"/>
  <c r="AB1328" i="215"/>
  <c r="AB1329" i="215"/>
  <c r="AB1330" i="215"/>
  <c r="AB1331" i="215"/>
  <c r="AB1332" i="215"/>
  <c r="AB1333" i="215"/>
  <c r="AB1334" i="215"/>
  <c r="AB1335" i="215"/>
  <c r="AB1336" i="215"/>
  <c r="AB1337" i="215"/>
  <c r="AB1338" i="215"/>
  <c r="AB1339" i="215"/>
  <c r="AB1340" i="215"/>
  <c r="AB1341" i="215"/>
  <c r="AB1342" i="215"/>
  <c r="AB1343" i="215"/>
  <c r="AB1344" i="215"/>
  <c r="AB1345" i="215"/>
  <c r="AB1346" i="215"/>
  <c r="AB1347" i="215"/>
  <c r="AB1348" i="215"/>
  <c r="AB1349" i="215"/>
  <c r="AB1350" i="215"/>
  <c r="AB1351" i="215"/>
  <c r="AB1352" i="215"/>
  <c r="AB1353" i="215"/>
  <c r="AB1354" i="215"/>
  <c r="AB1355" i="215"/>
  <c r="AB1356" i="215"/>
  <c r="AB1357" i="215"/>
  <c r="AB1358" i="215"/>
  <c r="AB1359" i="215"/>
  <c r="AB1360" i="215"/>
  <c r="AB1361" i="215"/>
  <c r="AB1362" i="215"/>
  <c r="AB1363" i="215"/>
  <c r="AB1364" i="215"/>
  <c r="AB1365" i="215"/>
  <c r="AB1366" i="215"/>
  <c r="AB1367" i="215"/>
  <c r="AB1368" i="215"/>
  <c r="AB1369" i="215"/>
  <c r="AB1370" i="215"/>
  <c r="AB1371" i="215"/>
  <c r="AB1372" i="215"/>
  <c r="AB1373" i="215"/>
  <c r="AB1374" i="215"/>
  <c r="AB1375" i="215"/>
  <c r="AB1376" i="215"/>
  <c r="AB1377" i="215"/>
  <c r="AB1378" i="215"/>
  <c r="AB1379" i="215"/>
  <c r="AB1380" i="215"/>
  <c r="AB1381" i="215"/>
  <c r="AB1382" i="215"/>
  <c r="AB1383" i="215"/>
  <c r="AB1384" i="215"/>
  <c r="AB1385" i="215"/>
  <c r="AB1386" i="215"/>
  <c r="AB1387" i="215"/>
  <c r="AB1388" i="215"/>
  <c r="AB1389" i="215"/>
  <c r="AB1390" i="215"/>
  <c r="AB1391" i="215"/>
  <c r="AB1392" i="215"/>
  <c r="AB1393" i="215"/>
  <c r="AB1394" i="215"/>
  <c r="AB1395" i="215"/>
  <c r="AB1396" i="215"/>
  <c r="AB1397" i="215"/>
  <c r="AB1398" i="215"/>
  <c r="AB1399" i="215"/>
  <c r="AB1400" i="215"/>
  <c r="AB1401" i="215"/>
  <c r="AB1402" i="215"/>
  <c r="AB1403" i="215"/>
  <c r="AB1404" i="215"/>
  <c r="AB1405" i="215"/>
  <c r="AB1406" i="215"/>
  <c r="AB1407" i="215"/>
  <c r="AB1408" i="215"/>
  <c r="AB1409" i="215"/>
  <c r="AB1410" i="215"/>
  <c r="AB1411" i="215"/>
  <c r="AB1412" i="215"/>
  <c r="AB1413" i="215"/>
  <c r="AB1414" i="215"/>
  <c r="AB1415" i="215"/>
  <c r="AB1416" i="215"/>
  <c r="AB1417" i="215"/>
  <c r="AB1418" i="215"/>
  <c r="AB1419" i="215"/>
  <c r="AB1420" i="215"/>
  <c r="AB1421" i="215"/>
  <c r="AB1422" i="215"/>
  <c r="AB1423" i="215"/>
  <c r="AB1424" i="215"/>
  <c r="AB1425" i="215"/>
  <c r="AB1426" i="215"/>
  <c r="AB1427" i="215"/>
  <c r="AB1428" i="215"/>
  <c r="AB1429" i="215"/>
  <c r="AB1430" i="215"/>
  <c r="AB1431" i="215"/>
  <c r="AB1432" i="215"/>
  <c r="AB1433" i="215"/>
  <c r="AB1434" i="215"/>
  <c r="AB1435" i="215"/>
  <c r="AB1436" i="215"/>
  <c r="AB1437" i="215"/>
  <c r="AB1438" i="215"/>
  <c r="AB1439" i="215"/>
  <c r="AB1440" i="215"/>
  <c r="AB1441" i="215"/>
  <c r="AB1442" i="215"/>
  <c r="AB1443" i="215"/>
  <c r="AB1444" i="215"/>
  <c r="AB1445" i="215"/>
  <c r="AB1446" i="215"/>
  <c r="AB1447" i="215"/>
  <c r="AB1448" i="215"/>
  <c r="AB1449" i="215"/>
  <c r="AB1450" i="215"/>
  <c r="AB1451" i="215"/>
  <c r="AB1452" i="215"/>
  <c r="AB1453" i="215"/>
  <c r="AB1454" i="215"/>
  <c r="AB1455" i="215"/>
  <c r="AB1456" i="215"/>
  <c r="AB1457" i="215"/>
  <c r="AB1458" i="215"/>
  <c r="AB1459" i="215"/>
  <c r="AB1460" i="215"/>
  <c r="AB1461" i="215"/>
  <c r="AB1462" i="215"/>
  <c r="AB1463" i="215"/>
  <c r="AB1464" i="215"/>
  <c r="AB1465" i="215"/>
  <c r="AB1466" i="215"/>
  <c r="AB1467" i="215"/>
  <c r="AB1468" i="215"/>
  <c r="AB1469" i="215"/>
  <c r="AB1470" i="215"/>
  <c r="AB1471" i="215"/>
  <c r="AB1472" i="215"/>
  <c r="AB1473" i="215"/>
  <c r="AB1474" i="215"/>
  <c r="AB1475" i="215"/>
  <c r="AB1476" i="215"/>
  <c r="AB1477" i="215"/>
  <c r="AB1478" i="215"/>
  <c r="AB1479" i="215"/>
  <c r="AB1480" i="215"/>
  <c r="AB1481" i="215"/>
  <c r="AB1482" i="215"/>
  <c r="AB1483" i="215"/>
  <c r="AB1484" i="215"/>
  <c r="AB1485" i="215"/>
  <c r="AB1486" i="215"/>
  <c r="AB1487" i="215"/>
  <c r="AB1488" i="215"/>
  <c r="AB1489" i="215"/>
  <c r="AB1490" i="215"/>
  <c r="AB1491" i="215"/>
  <c r="AB1492" i="215"/>
  <c r="AB1493" i="215"/>
  <c r="AB1494" i="215"/>
  <c r="AB1495" i="215"/>
  <c r="AB1496" i="215"/>
  <c r="AB1497" i="215"/>
  <c r="AB1498" i="215"/>
  <c r="AB1499" i="215"/>
  <c r="AB1500" i="215"/>
  <c r="AB1501" i="215"/>
  <c r="AB1502" i="215"/>
  <c r="AB1503" i="215"/>
  <c r="AB1504" i="215"/>
  <c r="AB1505" i="215"/>
  <c r="AB1506" i="215"/>
  <c r="AB1507" i="215"/>
  <c r="AB1508" i="215"/>
  <c r="AB1509" i="215"/>
  <c r="AB1510" i="215"/>
  <c r="AB1511" i="215"/>
  <c r="AB1512" i="215"/>
  <c r="AB1513" i="215"/>
  <c r="AB1514" i="215"/>
  <c r="AB1515" i="215"/>
  <c r="AB1516" i="215"/>
  <c r="AB1517" i="215"/>
  <c r="AB1518" i="215"/>
  <c r="AB1519" i="215"/>
  <c r="AB1520" i="215"/>
  <c r="AB1521" i="215"/>
  <c r="AB1522" i="215"/>
  <c r="AB1523" i="215"/>
  <c r="AB1524" i="215"/>
  <c r="AB1525" i="215"/>
  <c r="AB1526" i="215"/>
  <c r="AB1527" i="215"/>
  <c r="AB1528" i="215"/>
  <c r="AB1529" i="215"/>
  <c r="AB1530" i="215"/>
  <c r="AB1531" i="215"/>
  <c r="AB1532" i="215"/>
  <c r="AB1533" i="215"/>
  <c r="AB1534" i="215"/>
  <c r="AB1535" i="215"/>
  <c r="AB1536" i="215"/>
  <c r="AB1537" i="215"/>
  <c r="AB1538" i="215"/>
  <c r="AB1539" i="215"/>
  <c r="AB1540" i="215"/>
  <c r="AB1541" i="215"/>
  <c r="AB1542" i="215"/>
  <c r="AB1543" i="215"/>
  <c r="AB1544" i="215"/>
  <c r="AB1545" i="215"/>
  <c r="AB1546" i="215"/>
  <c r="AB1547" i="215"/>
  <c r="AB1548" i="215"/>
  <c r="AB1549" i="215"/>
  <c r="AB1550" i="215"/>
  <c r="AB1551" i="215"/>
  <c r="AB1552" i="215"/>
  <c r="AB1553" i="215"/>
  <c r="AB1554" i="215"/>
  <c r="AB1555" i="215"/>
  <c r="AB1556" i="215"/>
  <c r="AB1557" i="215"/>
  <c r="AB1558" i="215"/>
  <c r="AB1559" i="215"/>
  <c r="AB1560" i="215"/>
  <c r="AB1561" i="215"/>
  <c r="AB1562" i="215"/>
  <c r="AB1563" i="215"/>
  <c r="AB1564" i="215"/>
  <c r="AB1565" i="215"/>
  <c r="AB1566" i="215"/>
  <c r="AB1567" i="215"/>
  <c r="AB1568" i="215"/>
  <c r="AB1569" i="215"/>
  <c r="AB1570" i="215"/>
  <c r="AB1571" i="215"/>
  <c r="AB1572" i="215"/>
  <c r="AB1573" i="215"/>
  <c r="AB1574" i="215"/>
  <c r="AB1575" i="215"/>
  <c r="AB1576" i="215"/>
  <c r="AB1577" i="215"/>
  <c r="AB1578" i="215"/>
  <c r="AB1579" i="215"/>
  <c r="AB1580" i="215"/>
  <c r="AB1581" i="215"/>
  <c r="AB1582" i="215"/>
  <c r="AB1583" i="215"/>
  <c r="AB1584" i="215"/>
  <c r="AB1585" i="215"/>
  <c r="AB1586" i="215"/>
  <c r="AB1587" i="215"/>
  <c r="AB1588" i="215"/>
  <c r="AB1589" i="215"/>
  <c r="AB1590" i="215"/>
  <c r="AB1591" i="215"/>
  <c r="AB1592" i="215"/>
  <c r="AB1593" i="215"/>
  <c r="AB1594" i="215"/>
  <c r="AB1595" i="215"/>
  <c r="AB1596" i="215"/>
  <c r="AB1597" i="215"/>
  <c r="AB1598" i="215"/>
  <c r="AB1599" i="215"/>
  <c r="AB1600" i="215"/>
  <c r="AB1601" i="215"/>
  <c r="AB1602" i="215"/>
  <c r="AB1603" i="215"/>
  <c r="AB1604" i="215"/>
  <c r="AB1605" i="215"/>
  <c r="AB1606" i="215"/>
  <c r="AB1607" i="215"/>
  <c r="AB1608" i="215"/>
  <c r="AB1609" i="215"/>
  <c r="AB1610" i="215"/>
  <c r="AB1611" i="215"/>
  <c r="AB1612" i="215"/>
  <c r="AB1613" i="215"/>
  <c r="AB1614" i="215"/>
  <c r="AB1615" i="215"/>
  <c r="AB1616" i="215"/>
  <c r="AB1617" i="215"/>
  <c r="AB1618" i="215"/>
  <c r="AB1619" i="215"/>
  <c r="AB1620" i="215"/>
  <c r="AB1621" i="215"/>
  <c r="AB1622" i="215"/>
  <c r="AB1623" i="215"/>
  <c r="AB1624" i="215"/>
  <c r="AB1625" i="215"/>
  <c r="AB1626" i="215"/>
  <c r="AB1627" i="215"/>
  <c r="AB1628" i="215"/>
  <c r="AB1629" i="215"/>
  <c r="AB1630" i="215"/>
  <c r="AB1631" i="215"/>
  <c r="AB1632" i="215"/>
  <c r="AB1633" i="215"/>
  <c r="AB1634" i="215"/>
  <c r="AB1635" i="215"/>
  <c r="AB1636" i="215"/>
  <c r="AB1637" i="215"/>
  <c r="AB1638" i="215"/>
  <c r="AB1639" i="215"/>
  <c r="AB1640" i="215"/>
  <c r="AB1641" i="215"/>
  <c r="AB1642" i="215"/>
  <c r="AB1643" i="215"/>
  <c r="AB1644" i="215"/>
  <c r="AB1645" i="215"/>
  <c r="AB1646" i="215"/>
  <c r="AB1647" i="215"/>
  <c r="AB1648" i="215"/>
  <c r="AB1649" i="215"/>
  <c r="AB1650" i="215"/>
  <c r="AB1651" i="215"/>
  <c r="AB1652" i="215"/>
  <c r="AB1653" i="215"/>
  <c r="AB1654" i="215"/>
  <c r="AB1655" i="215"/>
  <c r="AB1656" i="215"/>
  <c r="AB1657" i="215"/>
  <c r="AB1658" i="215"/>
  <c r="AB1659" i="215"/>
  <c r="AB1660" i="215"/>
  <c r="AB1661" i="215"/>
  <c r="AB1662" i="215"/>
  <c r="AB1663" i="215"/>
  <c r="AB1664" i="215"/>
  <c r="AB1665" i="215"/>
  <c r="AB1666" i="215"/>
  <c r="AB1667" i="215"/>
  <c r="AB1668" i="215"/>
  <c r="AB1669" i="215"/>
  <c r="AB1670" i="215"/>
  <c r="AB1671" i="215"/>
  <c r="AB1672" i="215"/>
  <c r="AB1673" i="215"/>
  <c r="AB1674" i="215"/>
  <c r="AB1675" i="215"/>
  <c r="AB1676" i="215"/>
  <c r="AB1677" i="215"/>
  <c r="AB1678" i="215"/>
  <c r="AB1679" i="215"/>
  <c r="AB1680" i="215"/>
  <c r="AB1681" i="215"/>
  <c r="AB1682" i="215"/>
  <c r="AB1683" i="215"/>
  <c r="AB1684" i="215"/>
  <c r="AB1685" i="215"/>
  <c r="AB1686" i="215"/>
  <c r="AB1687" i="215"/>
  <c r="AB1688" i="215"/>
  <c r="AB1689" i="215"/>
  <c r="AB1690" i="215"/>
  <c r="AB1691" i="215"/>
  <c r="AB1692" i="215"/>
  <c r="AB1693" i="215"/>
  <c r="AB1694" i="215"/>
  <c r="AB1695" i="215"/>
  <c r="AB1696" i="215"/>
  <c r="AB1697" i="215"/>
  <c r="AB1698" i="215"/>
  <c r="AB1699" i="215"/>
  <c r="AB1700" i="215"/>
  <c r="AB1701" i="215"/>
  <c r="AB1702" i="215"/>
  <c r="AB1703" i="215"/>
  <c r="AB1704" i="215"/>
  <c r="AB1705" i="215"/>
  <c r="AB1706" i="215"/>
  <c r="AB1707" i="215"/>
  <c r="AB1708" i="215"/>
  <c r="AB1709" i="215"/>
  <c r="AB1710" i="215"/>
  <c r="AB1711" i="215"/>
  <c r="AB1712" i="215"/>
  <c r="AB1713" i="215"/>
  <c r="AB1714" i="215"/>
  <c r="AB1715" i="215"/>
  <c r="AB1716" i="215"/>
  <c r="AB1717" i="215"/>
  <c r="AB1718" i="215"/>
  <c r="AB1719" i="215"/>
  <c r="AB1720" i="215"/>
  <c r="AB1721" i="215"/>
  <c r="AB1722" i="215"/>
  <c r="AB1723" i="215"/>
  <c r="AB1724" i="215"/>
  <c r="AB1725" i="215"/>
  <c r="AB1726" i="215"/>
  <c r="AB1727" i="215"/>
  <c r="AB1728" i="215"/>
  <c r="AB1729" i="215"/>
  <c r="AB1730" i="215"/>
  <c r="AB1731" i="215"/>
  <c r="AB1732" i="215"/>
  <c r="AB1733" i="215"/>
  <c r="AB1734" i="215"/>
  <c r="AB1735" i="215"/>
  <c r="AB1736" i="215"/>
  <c r="AB1737" i="215"/>
  <c r="AB1738" i="215"/>
  <c r="AB1739" i="215"/>
  <c r="AB1740" i="215"/>
  <c r="AB1741" i="215"/>
  <c r="AB1742" i="215"/>
  <c r="AB1743" i="215"/>
  <c r="AB1744" i="215"/>
  <c r="AB1745" i="215"/>
  <c r="AB1746" i="215"/>
  <c r="AB1747" i="215"/>
  <c r="AB1748" i="215"/>
  <c r="AB1749" i="215"/>
  <c r="AB1750" i="215"/>
  <c r="AB2" i="215"/>
  <c r="E3" i="215"/>
  <c r="E4" i="215"/>
  <c r="E5" i="215"/>
  <c r="E6" i="215"/>
  <c r="E7" i="215"/>
  <c r="E8" i="215"/>
  <c r="E9" i="215"/>
  <c r="E10" i="215"/>
  <c r="E11" i="215"/>
  <c r="E12" i="215"/>
  <c r="E13" i="215"/>
  <c r="E14" i="215"/>
  <c r="E15" i="215"/>
  <c r="E16" i="215"/>
  <c r="E17" i="215"/>
  <c r="E18" i="215"/>
  <c r="E19" i="215"/>
  <c r="E20" i="215"/>
  <c r="E21" i="215"/>
  <c r="E22" i="215"/>
  <c r="E23" i="215"/>
  <c r="E24" i="215"/>
  <c r="E25" i="215"/>
  <c r="E26" i="215"/>
  <c r="E27" i="215"/>
  <c r="E28" i="215"/>
  <c r="E29" i="215"/>
  <c r="E30" i="215"/>
  <c r="E31" i="215"/>
  <c r="E32" i="215"/>
  <c r="E33" i="215"/>
  <c r="E34" i="215"/>
  <c r="E35" i="215"/>
  <c r="E36" i="215"/>
  <c r="E37" i="215"/>
  <c r="E38" i="215"/>
  <c r="E39" i="215"/>
  <c r="E40" i="215"/>
  <c r="E41" i="215"/>
  <c r="E42" i="215"/>
  <c r="E43" i="215"/>
  <c r="E44" i="215"/>
  <c r="E45" i="215"/>
  <c r="E46" i="215"/>
  <c r="E47" i="215"/>
  <c r="E48" i="215"/>
  <c r="E49" i="215"/>
  <c r="E50" i="215"/>
  <c r="E51" i="215"/>
  <c r="E52" i="215"/>
  <c r="E53" i="215"/>
  <c r="E54" i="215"/>
  <c r="E55" i="215"/>
  <c r="E56" i="215"/>
  <c r="E57" i="215"/>
  <c r="E58" i="215"/>
  <c r="E59" i="215"/>
  <c r="E60" i="215"/>
  <c r="E61" i="215"/>
  <c r="E62" i="215"/>
  <c r="E63" i="215"/>
  <c r="E64" i="215"/>
  <c r="E65" i="215"/>
  <c r="E66" i="215"/>
  <c r="E67" i="215"/>
  <c r="E68" i="215"/>
  <c r="E69" i="215"/>
  <c r="E70" i="215"/>
  <c r="E71" i="215"/>
  <c r="E72" i="215"/>
  <c r="E73" i="215"/>
  <c r="E74" i="215"/>
  <c r="E75" i="215"/>
  <c r="E76" i="215"/>
  <c r="E77" i="215"/>
  <c r="E78" i="215"/>
  <c r="E79" i="215"/>
  <c r="E80" i="215"/>
  <c r="E81" i="215"/>
  <c r="E82" i="215"/>
  <c r="E83" i="215"/>
  <c r="E84" i="215"/>
  <c r="E85" i="215"/>
  <c r="E86" i="215"/>
  <c r="E87" i="215"/>
  <c r="E88" i="215"/>
  <c r="E89" i="215"/>
  <c r="E90" i="215"/>
  <c r="E91" i="215"/>
  <c r="E92" i="215"/>
  <c r="E93" i="215"/>
  <c r="E94" i="215"/>
  <c r="E95" i="215"/>
  <c r="E96" i="215"/>
  <c r="E97" i="215"/>
  <c r="E98" i="215"/>
  <c r="E99" i="215"/>
  <c r="E100" i="215"/>
  <c r="E101" i="215"/>
  <c r="E102" i="215"/>
  <c r="E103" i="215"/>
  <c r="E104" i="215"/>
  <c r="E105" i="215"/>
  <c r="E106" i="215"/>
  <c r="E107" i="215"/>
  <c r="E108" i="215"/>
  <c r="E109" i="215"/>
  <c r="E110" i="215"/>
  <c r="E111" i="215"/>
  <c r="E112" i="215"/>
  <c r="E113" i="215"/>
  <c r="E114" i="215"/>
  <c r="E115" i="215"/>
  <c r="E116" i="215"/>
  <c r="E117" i="215"/>
  <c r="E118" i="215"/>
  <c r="E119" i="215"/>
  <c r="E120" i="215"/>
  <c r="E121" i="215"/>
  <c r="E122" i="215"/>
  <c r="E123" i="215"/>
  <c r="E124" i="215"/>
  <c r="E125" i="215"/>
  <c r="E126" i="215"/>
  <c r="E127" i="215"/>
  <c r="E128" i="215"/>
  <c r="E129" i="215"/>
  <c r="E130" i="215"/>
  <c r="E131" i="215"/>
  <c r="E132" i="215"/>
  <c r="E133" i="215"/>
  <c r="E134" i="215"/>
  <c r="E135" i="215"/>
  <c r="E136" i="215"/>
  <c r="E137" i="215"/>
  <c r="E138" i="215"/>
  <c r="E139" i="215"/>
  <c r="E140" i="215"/>
  <c r="E141" i="215"/>
  <c r="E142" i="215"/>
  <c r="E143" i="215"/>
  <c r="E144" i="215"/>
  <c r="E145" i="215"/>
  <c r="E146" i="215"/>
  <c r="E147" i="215"/>
  <c r="E148" i="215"/>
  <c r="E149" i="215"/>
  <c r="E150" i="215"/>
  <c r="E151" i="215"/>
  <c r="E152" i="215"/>
  <c r="E153" i="215"/>
  <c r="E154" i="215"/>
  <c r="E155" i="215"/>
  <c r="E156" i="215"/>
  <c r="E157" i="215"/>
  <c r="E158" i="215"/>
  <c r="E159" i="215"/>
  <c r="E160" i="215"/>
  <c r="E161" i="215"/>
  <c r="E162" i="215"/>
  <c r="E163" i="215"/>
  <c r="E164" i="215"/>
  <c r="E165" i="215"/>
  <c r="E166" i="215"/>
  <c r="E167" i="215"/>
  <c r="E168" i="215"/>
  <c r="E169" i="215"/>
  <c r="E170" i="215"/>
  <c r="E171" i="215"/>
  <c r="E172" i="215"/>
  <c r="E173" i="215"/>
  <c r="E174" i="215"/>
  <c r="E175" i="215"/>
  <c r="E176" i="215"/>
  <c r="E177" i="215"/>
  <c r="E178" i="215"/>
  <c r="E179" i="215"/>
  <c r="E180" i="215"/>
  <c r="E181" i="215"/>
  <c r="E182" i="215"/>
  <c r="E183" i="215"/>
  <c r="E184" i="215"/>
  <c r="E185" i="215"/>
  <c r="E186" i="215"/>
  <c r="E187" i="215"/>
  <c r="E188" i="215"/>
  <c r="E189" i="215"/>
  <c r="E190" i="215"/>
  <c r="E191" i="215"/>
  <c r="E192" i="215"/>
  <c r="E193" i="215"/>
  <c r="E194" i="215"/>
  <c r="E195" i="215"/>
  <c r="E196" i="215"/>
  <c r="E197" i="215"/>
  <c r="E198" i="215"/>
  <c r="E199" i="215"/>
  <c r="E200" i="215"/>
  <c r="E201" i="215"/>
  <c r="E202" i="215"/>
  <c r="E203" i="215"/>
  <c r="E204" i="215"/>
  <c r="E205" i="215"/>
  <c r="E206" i="215"/>
  <c r="E207" i="215"/>
  <c r="E208" i="215"/>
  <c r="E209" i="215"/>
  <c r="E210" i="215"/>
  <c r="E211" i="215"/>
  <c r="E212" i="215"/>
  <c r="E213" i="215"/>
  <c r="E214" i="215"/>
  <c r="E215" i="215"/>
  <c r="E216" i="215"/>
  <c r="E217" i="215"/>
  <c r="E218" i="215"/>
  <c r="E219" i="215"/>
  <c r="E220" i="215"/>
  <c r="E221" i="215"/>
  <c r="E222" i="215"/>
  <c r="E223" i="215"/>
  <c r="E224" i="215"/>
  <c r="E225" i="215"/>
  <c r="E226" i="215"/>
  <c r="E227" i="215"/>
  <c r="E228" i="215"/>
  <c r="E229" i="215"/>
  <c r="E230" i="215"/>
  <c r="E231" i="215"/>
  <c r="E232" i="215"/>
  <c r="E233" i="215"/>
  <c r="E234" i="215"/>
  <c r="E235" i="215"/>
  <c r="E236" i="215"/>
  <c r="E237" i="215"/>
  <c r="E238" i="215"/>
  <c r="E239" i="215"/>
  <c r="E240" i="215"/>
  <c r="E241" i="215"/>
  <c r="E242" i="215"/>
  <c r="E243" i="215"/>
  <c r="E244" i="215"/>
  <c r="E245" i="215"/>
  <c r="E246" i="215"/>
  <c r="E247" i="215"/>
  <c r="E248" i="215"/>
  <c r="E249" i="215"/>
  <c r="E250" i="215"/>
  <c r="E251" i="215"/>
  <c r="E252" i="215"/>
  <c r="E253" i="215"/>
  <c r="E254" i="215"/>
  <c r="E255" i="215"/>
  <c r="E256" i="215"/>
  <c r="E257" i="215"/>
  <c r="E258" i="215"/>
  <c r="E259" i="215"/>
  <c r="E260" i="215"/>
  <c r="E261" i="215"/>
  <c r="E262" i="215"/>
  <c r="E263" i="215"/>
  <c r="E264" i="215"/>
  <c r="E265" i="215"/>
  <c r="E266" i="215"/>
  <c r="E267" i="215"/>
  <c r="E268" i="215"/>
  <c r="E269" i="215"/>
  <c r="E270" i="215"/>
  <c r="E271" i="215"/>
  <c r="E272" i="215"/>
  <c r="E273" i="215"/>
  <c r="E274" i="215"/>
  <c r="E275" i="215"/>
  <c r="E276" i="215"/>
  <c r="E277" i="215"/>
  <c r="E278" i="215"/>
  <c r="E279" i="215"/>
  <c r="E280" i="215"/>
  <c r="E281" i="215"/>
  <c r="E282" i="215"/>
  <c r="E283" i="215"/>
  <c r="E284" i="215"/>
  <c r="E285" i="215"/>
  <c r="E286" i="215"/>
  <c r="E287" i="215"/>
  <c r="E288" i="215"/>
  <c r="E289" i="215"/>
  <c r="E290" i="215"/>
  <c r="E291" i="215"/>
  <c r="E292" i="215"/>
  <c r="E293" i="215"/>
  <c r="E294" i="215"/>
  <c r="E295" i="215"/>
  <c r="E296" i="215"/>
  <c r="E297" i="215"/>
  <c r="E298" i="215"/>
  <c r="E299" i="215"/>
  <c r="E300" i="215"/>
  <c r="E301" i="215"/>
  <c r="E302" i="215"/>
  <c r="E303" i="215"/>
  <c r="E304" i="215"/>
  <c r="E305" i="215"/>
  <c r="E306" i="215"/>
  <c r="E307" i="215"/>
  <c r="E308" i="215"/>
  <c r="E309" i="215"/>
  <c r="E310" i="215"/>
  <c r="E311" i="215"/>
  <c r="E312" i="215"/>
  <c r="E313" i="215"/>
  <c r="E314" i="215"/>
  <c r="E315" i="215"/>
  <c r="E316" i="215"/>
  <c r="E317" i="215"/>
  <c r="E318" i="215"/>
  <c r="E319" i="215"/>
  <c r="E320" i="215"/>
  <c r="E321" i="215"/>
  <c r="E322" i="215"/>
  <c r="E323" i="215"/>
  <c r="E324" i="215"/>
  <c r="E325" i="215"/>
  <c r="E326" i="215"/>
  <c r="E327" i="215"/>
  <c r="E328" i="215"/>
  <c r="E329" i="215"/>
  <c r="E330" i="215"/>
  <c r="E331" i="215"/>
  <c r="E332" i="215"/>
  <c r="E333" i="215"/>
  <c r="E334" i="215"/>
  <c r="E335" i="215"/>
  <c r="E336" i="215"/>
  <c r="E337" i="215"/>
  <c r="E338" i="215"/>
  <c r="E339" i="215"/>
  <c r="E340" i="215"/>
  <c r="E341" i="215"/>
  <c r="E342" i="215"/>
  <c r="E343" i="215"/>
  <c r="E344" i="215"/>
  <c r="E345" i="215"/>
  <c r="E346" i="215"/>
  <c r="E347" i="215"/>
  <c r="E348" i="215"/>
  <c r="E349" i="215"/>
  <c r="E350" i="215"/>
  <c r="E351" i="215"/>
  <c r="E352" i="215"/>
  <c r="E353" i="215"/>
  <c r="E354" i="215"/>
  <c r="E355" i="215"/>
  <c r="E356" i="215"/>
  <c r="E357" i="215"/>
  <c r="E358" i="215"/>
  <c r="E359" i="215"/>
  <c r="E360" i="215"/>
  <c r="E361" i="215"/>
  <c r="E362" i="215"/>
  <c r="E363" i="215"/>
  <c r="E364" i="215"/>
  <c r="E365" i="215"/>
  <c r="E366" i="215"/>
  <c r="E367" i="215"/>
  <c r="E368" i="215"/>
  <c r="E369" i="215"/>
  <c r="E370" i="215"/>
  <c r="E371" i="215"/>
  <c r="E372" i="215"/>
  <c r="E373" i="215"/>
  <c r="E374" i="215"/>
  <c r="E375" i="215"/>
  <c r="E376" i="215"/>
  <c r="E377" i="215"/>
  <c r="E378" i="215"/>
  <c r="E379" i="215"/>
  <c r="E380" i="215"/>
  <c r="E381" i="215"/>
  <c r="E382" i="215"/>
  <c r="E383" i="215"/>
  <c r="E384" i="215"/>
  <c r="E385" i="215"/>
  <c r="E386" i="215"/>
  <c r="E387" i="215"/>
  <c r="E388" i="215"/>
  <c r="E389" i="215"/>
  <c r="E390" i="215"/>
  <c r="E391" i="215"/>
  <c r="E392" i="215"/>
  <c r="E393" i="215"/>
  <c r="E394" i="215"/>
  <c r="E395" i="215"/>
  <c r="E396" i="215"/>
  <c r="E397" i="215"/>
  <c r="E398" i="215"/>
  <c r="E399" i="215"/>
  <c r="E400" i="215"/>
  <c r="E401" i="215"/>
  <c r="E402" i="215"/>
  <c r="E403" i="215"/>
  <c r="E404" i="215"/>
  <c r="E405" i="215"/>
  <c r="E406" i="215"/>
  <c r="E407" i="215"/>
  <c r="E408" i="215"/>
  <c r="E409" i="215"/>
  <c r="E410" i="215"/>
  <c r="E411" i="215"/>
  <c r="E412" i="215"/>
  <c r="E413" i="215"/>
  <c r="E414" i="215"/>
  <c r="E415" i="215"/>
  <c r="E416" i="215"/>
  <c r="E417" i="215"/>
  <c r="E418" i="215"/>
  <c r="E419" i="215"/>
  <c r="E420" i="215"/>
  <c r="E421" i="215"/>
  <c r="E422" i="215"/>
  <c r="E423" i="215"/>
  <c r="E424" i="215"/>
  <c r="E425" i="215"/>
  <c r="E426" i="215"/>
  <c r="E427" i="215"/>
  <c r="E428" i="215"/>
  <c r="E429" i="215"/>
  <c r="E430" i="215"/>
  <c r="E431" i="215"/>
  <c r="E432" i="215"/>
  <c r="E433" i="215"/>
  <c r="E434" i="215"/>
  <c r="E435" i="215"/>
  <c r="E436" i="215"/>
  <c r="E437" i="215"/>
  <c r="E438" i="215"/>
  <c r="E439" i="215"/>
  <c r="E440" i="215"/>
  <c r="E441" i="215"/>
  <c r="E442" i="215"/>
  <c r="E443" i="215"/>
  <c r="E444" i="215"/>
  <c r="E445" i="215"/>
  <c r="E446" i="215"/>
  <c r="E447" i="215"/>
  <c r="E448" i="215"/>
  <c r="E449" i="215"/>
  <c r="E450" i="215"/>
  <c r="E451" i="215"/>
  <c r="E452" i="215"/>
  <c r="E453" i="215"/>
  <c r="E454" i="215"/>
  <c r="E455" i="215"/>
  <c r="E456" i="215"/>
  <c r="E457" i="215"/>
  <c r="E458" i="215"/>
  <c r="E459" i="215"/>
  <c r="E460" i="215"/>
  <c r="E461" i="215"/>
  <c r="E462" i="215"/>
  <c r="E463" i="215"/>
  <c r="E464" i="215"/>
  <c r="E465" i="215"/>
  <c r="E466" i="215"/>
  <c r="E467" i="215"/>
  <c r="E468" i="215"/>
  <c r="E469" i="215"/>
  <c r="E470" i="215"/>
  <c r="E471" i="215"/>
  <c r="E472" i="215"/>
  <c r="E473" i="215"/>
  <c r="E474" i="215"/>
  <c r="E475" i="215"/>
  <c r="E476" i="215"/>
  <c r="E477" i="215"/>
  <c r="E478" i="215"/>
  <c r="E479" i="215"/>
  <c r="E480" i="215"/>
  <c r="E481" i="215"/>
  <c r="E482" i="215"/>
  <c r="E483" i="215"/>
  <c r="E484" i="215"/>
  <c r="E485" i="215"/>
  <c r="E486" i="215"/>
  <c r="E487" i="215"/>
  <c r="E488" i="215"/>
  <c r="E489" i="215"/>
  <c r="E490" i="215"/>
  <c r="E491" i="215"/>
  <c r="E492" i="215"/>
  <c r="E493" i="215"/>
  <c r="E494" i="215"/>
  <c r="E495" i="215"/>
  <c r="E496" i="215"/>
  <c r="E497" i="215"/>
  <c r="E498" i="215"/>
  <c r="E499" i="215"/>
  <c r="E500" i="215"/>
  <c r="E501" i="215"/>
  <c r="E502" i="215"/>
  <c r="E503" i="215"/>
  <c r="E504" i="215"/>
  <c r="E505" i="215"/>
  <c r="E506" i="215"/>
  <c r="E507" i="215"/>
  <c r="E508" i="215"/>
  <c r="E509" i="215"/>
  <c r="E510" i="215"/>
  <c r="E511" i="215"/>
  <c r="E512" i="215"/>
  <c r="E513" i="215"/>
  <c r="E514" i="215"/>
  <c r="E515" i="215"/>
  <c r="E516" i="215"/>
  <c r="E517" i="215"/>
  <c r="E518" i="215"/>
  <c r="E519" i="215"/>
  <c r="E520" i="215"/>
  <c r="E521" i="215"/>
  <c r="E522" i="215"/>
  <c r="E523" i="215"/>
  <c r="E524" i="215"/>
  <c r="E525" i="215"/>
  <c r="E526" i="215"/>
  <c r="E527" i="215"/>
  <c r="E528" i="215"/>
  <c r="E529" i="215"/>
  <c r="E530" i="215"/>
  <c r="E531" i="215"/>
  <c r="E532" i="215"/>
  <c r="E533" i="215"/>
  <c r="E534" i="215"/>
  <c r="E535" i="215"/>
  <c r="E536" i="215"/>
  <c r="E537" i="215"/>
  <c r="E538" i="215"/>
  <c r="E539" i="215"/>
  <c r="E540" i="215"/>
  <c r="E541" i="215"/>
  <c r="E542" i="215"/>
  <c r="E543" i="215"/>
  <c r="E544" i="215"/>
  <c r="E545" i="215"/>
  <c r="E546" i="215"/>
  <c r="E547" i="215"/>
  <c r="E548" i="215"/>
  <c r="E549" i="215"/>
  <c r="E550" i="215"/>
  <c r="E551" i="215"/>
  <c r="E552" i="215"/>
  <c r="E553" i="215"/>
  <c r="E554" i="215"/>
  <c r="E555" i="215"/>
  <c r="E556" i="215"/>
  <c r="E557" i="215"/>
  <c r="E558" i="215"/>
  <c r="E559" i="215"/>
  <c r="E560" i="215"/>
  <c r="E561" i="215"/>
  <c r="E562" i="215"/>
  <c r="E563" i="215"/>
  <c r="E564" i="215"/>
  <c r="E565" i="215"/>
  <c r="E566" i="215"/>
  <c r="E567" i="215"/>
  <c r="E568" i="215"/>
  <c r="E569" i="215"/>
  <c r="E570" i="215"/>
  <c r="E571" i="215"/>
  <c r="E572" i="215"/>
  <c r="E573" i="215"/>
  <c r="E574" i="215"/>
  <c r="E575" i="215"/>
  <c r="E576" i="215"/>
  <c r="E577" i="215"/>
  <c r="E578" i="215"/>
  <c r="E579" i="215"/>
  <c r="E580" i="215"/>
  <c r="E581" i="215"/>
  <c r="E582" i="215"/>
  <c r="E583" i="215"/>
  <c r="E584" i="215"/>
  <c r="E585" i="215"/>
  <c r="E586" i="215"/>
  <c r="E587" i="215"/>
  <c r="E588" i="215"/>
  <c r="E589" i="215"/>
  <c r="E590" i="215"/>
  <c r="E591" i="215"/>
  <c r="E592" i="215"/>
  <c r="E593" i="215"/>
  <c r="E594" i="215"/>
  <c r="E595" i="215"/>
  <c r="E596" i="215"/>
  <c r="E597" i="215"/>
  <c r="E598" i="215"/>
  <c r="E599" i="215"/>
  <c r="E600" i="215"/>
  <c r="E601" i="215"/>
  <c r="E602" i="215"/>
  <c r="E603" i="215"/>
  <c r="E604" i="215"/>
  <c r="E605" i="215"/>
  <c r="E606" i="215"/>
  <c r="E607" i="215"/>
  <c r="E608" i="215"/>
  <c r="E609" i="215"/>
  <c r="E610" i="215"/>
  <c r="E611" i="215"/>
  <c r="E612" i="215"/>
  <c r="E613" i="215"/>
  <c r="E614" i="215"/>
  <c r="E615" i="215"/>
  <c r="E616" i="215"/>
  <c r="E617" i="215"/>
  <c r="E618" i="215"/>
  <c r="E619" i="215"/>
  <c r="E620" i="215"/>
  <c r="E621" i="215"/>
  <c r="E622" i="215"/>
  <c r="E623" i="215"/>
  <c r="E624" i="215"/>
  <c r="E625" i="215"/>
  <c r="E626" i="215"/>
  <c r="E627" i="215"/>
  <c r="E628" i="215"/>
  <c r="E629" i="215"/>
  <c r="E630" i="215"/>
  <c r="E631" i="215"/>
  <c r="E632" i="215"/>
  <c r="E633" i="215"/>
  <c r="E634" i="215"/>
  <c r="E635" i="215"/>
  <c r="E636" i="215"/>
  <c r="E637" i="215"/>
  <c r="E638" i="215"/>
  <c r="E639" i="215"/>
  <c r="E640" i="215"/>
  <c r="E641" i="215"/>
  <c r="E642" i="215"/>
  <c r="E643" i="215"/>
  <c r="E644" i="215"/>
  <c r="E645" i="215"/>
  <c r="E646" i="215"/>
  <c r="E647" i="215"/>
  <c r="E648" i="215"/>
  <c r="E649" i="215"/>
  <c r="E650" i="215"/>
  <c r="E651" i="215"/>
  <c r="E652" i="215"/>
  <c r="E653" i="215"/>
  <c r="E654" i="215"/>
  <c r="E655" i="215"/>
  <c r="E656" i="215"/>
  <c r="E657" i="215"/>
  <c r="E658" i="215"/>
  <c r="E659" i="215"/>
  <c r="E660" i="215"/>
  <c r="E661" i="215"/>
  <c r="E662" i="215"/>
  <c r="E663" i="215"/>
  <c r="E664" i="215"/>
  <c r="E665" i="215"/>
  <c r="E666" i="215"/>
  <c r="E667" i="215"/>
  <c r="E668" i="215"/>
  <c r="E669" i="215"/>
  <c r="E670" i="215"/>
  <c r="E671" i="215"/>
  <c r="E672" i="215"/>
  <c r="E673" i="215"/>
  <c r="E674" i="215"/>
  <c r="E675" i="215"/>
  <c r="E676" i="215"/>
  <c r="E677" i="215"/>
  <c r="E678" i="215"/>
  <c r="E679" i="215"/>
  <c r="E680" i="215"/>
  <c r="E681" i="215"/>
  <c r="E682" i="215"/>
  <c r="E683" i="215"/>
  <c r="E684" i="215"/>
  <c r="E685" i="215"/>
  <c r="E686" i="215"/>
  <c r="E687" i="215"/>
  <c r="E688" i="215"/>
  <c r="E689" i="215"/>
  <c r="E690" i="215"/>
  <c r="E691" i="215"/>
  <c r="E692" i="215"/>
  <c r="E693" i="215"/>
  <c r="E694" i="215"/>
  <c r="E695" i="215"/>
  <c r="E696" i="215"/>
  <c r="E697" i="215"/>
  <c r="E698" i="215"/>
  <c r="E699" i="215"/>
  <c r="E700" i="215"/>
  <c r="E701" i="215"/>
  <c r="E702" i="215"/>
  <c r="E703" i="215"/>
  <c r="E704" i="215"/>
  <c r="E705" i="215"/>
  <c r="E706" i="215"/>
  <c r="E707" i="215"/>
  <c r="E708" i="215"/>
  <c r="E709" i="215"/>
  <c r="E710" i="215"/>
  <c r="E711" i="215"/>
  <c r="E712" i="215"/>
  <c r="E713" i="215"/>
  <c r="E714" i="215"/>
  <c r="E715" i="215"/>
  <c r="E716" i="215"/>
  <c r="E717" i="215"/>
  <c r="E718" i="215"/>
  <c r="E719" i="215"/>
  <c r="E720" i="215"/>
  <c r="E721" i="215"/>
  <c r="E722" i="215"/>
  <c r="E723" i="215"/>
  <c r="E724" i="215"/>
  <c r="E725" i="215"/>
  <c r="E726" i="215"/>
  <c r="E727" i="215"/>
  <c r="E728" i="215"/>
  <c r="E729" i="215"/>
  <c r="E730" i="215"/>
  <c r="E731" i="215"/>
  <c r="E732" i="215"/>
  <c r="E733" i="215"/>
  <c r="E734" i="215"/>
  <c r="E735" i="215"/>
  <c r="E736" i="215"/>
  <c r="E737" i="215"/>
  <c r="E738" i="215"/>
  <c r="E739" i="215"/>
  <c r="E740" i="215"/>
  <c r="E741" i="215"/>
  <c r="E742" i="215"/>
  <c r="E743" i="215"/>
  <c r="E744" i="215"/>
  <c r="E745" i="215"/>
  <c r="E746" i="215"/>
  <c r="E747" i="215"/>
  <c r="E748" i="215"/>
  <c r="E749" i="215"/>
  <c r="E750" i="215"/>
  <c r="E751" i="215"/>
  <c r="E752" i="215"/>
  <c r="E753" i="215"/>
  <c r="E754" i="215"/>
  <c r="E755" i="215"/>
  <c r="E756" i="215"/>
  <c r="E757" i="215"/>
  <c r="E758" i="215"/>
  <c r="E759" i="215"/>
  <c r="E760" i="215"/>
  <c r="E761" i="215"/>
  <c r="E762" i="215"/>
  <c r="E763" i="215"/>
  <c r="E764" i="215"/>
  <c r="E765" i="215"/>
  <c r="E766" i="215"/>
  <c r="E767" i="215"/>
  <c r="E768" i="215"/>
  <c r="E769" i="215"/>
  <c r="E770" i="215"/>
  <c r="E771" i="215"/>
  <c r="E772" i="215"/>
  <c r="E773" i="215"/>
  <c r="E774" i="215"/>
  <c r="E775" i="215"/>
  <c r="E776" i="215"/>
  <c r="E777" i="215"/>
  <c r="E778" i="215"/>
  <c r="E779" i="215"/>
  <c r="E780" i="215"/>
  <c r="E781" i="215"/>
  <c r="E782" i="215"/>
  <c r="E783" i="215"/>
  <c r="E784" i="215"/>
  <c r="E785" i="215"/>
  <c r="E786" i="215"/>
  <c r="E787" i="215"/>
  <c r="E788" i="215"/>
  <c r="E789" i="215"/>
  <c r="E790" i="215"/>
  <c r="E791" i="215"/>
  <c r="E792" i="215"/>
  <c r="E793" i="215"/>
  <c r="E794" i="215"/>
  <c r="E795" i="215"/>
  <c r="E796" i="215"/>
  <c r="E797" i="215"/>
  <c r="E798" i="215"/>
  <c r="E799" i="215"/>
  <c r="E800" i="215"/>
  <c r="E801" i="215"/>
  <c r="E802" i="215"/>
  <c r="E803" i="215"/>
  <c r="E804" i="215"/>
  <c r="E805" i="215"/>
  <c r="E806" i="215"/>
  <c r="E807" i="215"/>
  <c r="E808" i="215"/>
  <c r="E809" i="215"/>
  <c r="E810" i="215"/>
  <c r="E811" i="215"/>
  <c r="E812" i="215"/>
  <c r="E813" i="215"/>
  <c r="E814" i="215"/>
  <c r="E815" i="215"/>
  <c r="E816" i="215"/>
  <c r="E817" i="215"/>
  <c r="E818" i="215"/>
  <c r="E819" i="215"/>
  <c r="E820" i="215"/>
  <c r="E821" i="215"/>
  <c r="E822" i="215"/>
  <c r="E823" i="215"/>
  <c r="E824" i="215"/>
  <c r="E825" i="215"/>
  <c r="E826" i="215"/>
  <c r="E827" i="215"/>
  <c r="E828" i="215"/>
  <c r="E829" i="215"/>
  <c r="E830" i="215"/>
  <c r="E831" i="215"/>
  <c r="E832" i="215"/>
  <c r="E833" i="215"/>
  <c r="E834" i="215"/>
  <c r="E835" i="215"/>
  <c r="E836" i="215"/>
  <c r="E837" i="215"/>
  <c r="E838" i="215"/>
  <c r="E839" i="215"/>
  <c r="E840" i="215"/>
  <c r="E841" i="215"/>
  <c r="E842" i="215"/>
  <c r="E843" i="215"/>
  <c r="E844" i="215"/>
  <c r="E845" i="215"/>
  <c r="E846" i="215"/>
  <c r="E847" i="215"/>
  <c r="E848" i="215"/>
  <c r="E849" i="215"/>
  <c r="E850" i="215"/>
  <c r="E851" i="215"/>
  <c r="E852" i="215"/>
  <c r="E853" i="215"/>
  <c r="E854" i="215"/>
  <c r="E855" i="215"/>
  <c r="E856" i="215"/>
  <c r="E857" i="215"/>
  <c r="E858" i="215"/>
  <c r="E859" i="215"/>
  <c r="E860" i="215"/>
  <c r="E861" i="215"/>
  <c r="E862" i="215"/>
  <c r="E863" i="215"/>
  <c r="E864" i="215"/>
  <c r="E865" i="215"/>
  <c r="E866" i="215"/>
  <c r="E867" i="215"/>
  <c r="E868" i="215"/>
  <c r="E869" i="215"/>
  <c r="E870" i="215"/>
  <c r="E871" i="215"/>
  <c r="E872" i="215"/>
  <c r="E873" i="215"/>
  <c r="E874" i="215"/>
  <c r="E875" i="215"/>
  <c r="E876" i="215"/>
  <c r="E877" i="215"/>
  <c r="E878" i="215"/>
  <c r="E879" i="215"/>
  <c r="E880" i="215"/>
  <c r="E881" i="215"/>
  <c r="E882" i="215"/>
  <c r="E883" i="215"/>
  <c r="E884" i="215"/>
  <c r="E885" i="215"/>
  <c r="E886" i="215"/>
  <c r="E887" i="215"/>
  <c r="E888" i="215"/>
  <c r="E889" i="215"/>
  <c r="E890" i="215"/>
  <c r="E891" i="215"/>
  <c r="E892" i="215"/>
  <c r="E893" i="215"/>
  <c r="E894" i="215"/>
  <c r="E895" i="215"/>
  <c r="E896" i="215"/>
  <c r="E897" i="215"/>
  <c r="E898" i="215"/>
  <c r="E899" i="215"/>
  <c r="E900" i="215"/>
  <c r="E901" i="215"/>
  <c r="E902" i="215"/>
  <c r="E903" i="215"/>
  <c r="E904" i="215"/>
  <c r="E905" i="215"/>
  <c r="E906" i="215"/>
  <c r="E907" i="215"/>
  <c r="E908" i="215"/>
  <c r="E909" i="215"/>
  <c r="E910" i="215"/>
  <c r="E911" i="215"/>
  <c r="E912" i="215"/>
  <c r="E913" i="215"/>
  <c r="E914" i="215"/>
  <c r="E915" i="215"/>
  <c r="E916" i="215"/>
  <c r="E917" i="215"/>
  <c r="E918" i="215"/>
  <c r="E919" i="215"/>
  <c r="E920" i="215"/>
  <c r="E921" i="215"/>
  <c r="E922" i="215"/>
  <c r="E923" i="215"/>
  <c r="E924" i="215"/>
  <c r="E925" i="215"/>
  <c r="E926" i="215"/>
  <c r="E927" i="215"/>
  <c r="E928" i="215"/>
  <c r="E929" i="215"/>
  <c r="E930" i="215"/>
  <c r="E931" i="215"/>
  <c r="E932" i="215"/>
  <c r="E933" i="215"/>
  <c r="E934" i="215"/>
  <c r="E935" i="215"/>
  <c r="E936" i="215"/>
  <c r="E937" i="215"/>
  <c r="E938" i="215"/>
  <c r="E939" i="215"/>
  <c r="E940" i="215"/>
  <c r="E941" i="215"/>
  <c r="E942" i="215"/>
  <c r="E943" i="215"/>
  <c r="E944" i="215"/>
  <c r="E945" i="215"/>
  <c r="E946" i="215"/>
  <c r="E947" i="215"/>
  <c r="E948" i="215"/>
  <c r="E949" i="215"/>
  <c r="E950" i="215"/>
  <c r="E951" i="215"/>
  <c r="E952" i="215"/>
  <c r="E953" i="215"/>
  <c r="E954" i="215"/>
  <c r="E955" i="215"/>
  <c r="E956" i="215"/>
  <c r="E957" i="215"/>
  <c r="E958" i="215"/>
  <c r="E959" i="215"/>
  <c r="E960" i="215"/>
  <c r="E961" i="215"/>
  <c r="E962" i="215"/>
  <c r="E963" i="215"/>
  <c r="E964" i="215"/>
  <c r="E965" i="215"/>
  <c r="E966" i="215"/>
  <c r="E967" i="215"/>
  <c r="E968" i="215"/>
  <c r="E969" i="215"/>
  <c r="E970" i="215"/>
  <c r="E971" i="215"/>
  <c r="E972" i="215"/>
  <c r="E973" i="215"/>
  <c r="E974" i="215"/>
  <c r="E975" i="215"/>
  <c r="E976" i="215"/>
  <c r="E977" i="215"/>
  <c r="E978" i="215"/>
  <c r="E979" i="215"/>
  <c r="E980" i="215"/>
  <c r="E981" i="215"/>
  <c r="E982" i="215"/>
  <c r="E983" i="215"/>
  <c r="E984" i="215"/>
  <c r="E985" i="215"/>
  <c r="E986" i="215"/>
  <c r="E987" i="215"/>
  <c r="E988" i="215"/>
  <c r="E989" i="215"/>
  <c r="E990" i="215"/>
  <c r="E991" i="215"/>
  <c r="E992" i="215"/>
  <c r="E993" i="215"/>
  <c r="E994" i="215"/>
  <c r="E995" i="215"/>
  <c r="E996" i="215"/>
  <c r="E997" i="215"/>
  <c r="E998" i="215"/>
  <c r="E999" i="215"/>
  <c r="E1000" i="215"/>
  <c r="E1001" i="215"/>
  <c r="E1002" i="215"/>
  <c r="E1003" i="215"/>
  <c r="E1004" i="215"/>
  <c r="E1005" i="215"/>
  <c r="E1006" i="215"/>
  <c r="E1007" i="215"/>
  <c r="E1008" i="215"/>
  <c r="E1009" i="215"/>
  <c r="E1010" i="215"/>
  <c r="E1011" i="215"/>
  <c r="E1012" i="215"/>
  <c r="E1013" i="215"/>
  <c r="E1014" i="215"/>
  <c r="E1015" i="215"/>
  <c r="E1016" i="215"/>
  <c r="E1017" i="215"/>
  <c r="E1018" i="215"/>
  <c r="E1019" i="215"/>
  <c r="E1020" i="215"/>
  <c r="E1021" i="215"/>
  <c r="E1022" i="215"/>
  <c r="E1023" i="215"/>
  <c r="E1024" i="215"/>
  <c r="E1025" i="215"/>
  <c r="E1026" i="215"/>
  <c r="E1027" i="215"/>
  <c r="E1028" i="215"/>
  <c r="E1029" i="215"/>
  <c r="E1030" i="215"/>
  <c r="E1031" i="215"/>
  <c r="E1032" i="215"/>
  <c r="E1033" i="215"/>
  <c r="E1034" i="215"/>
  <c r="E1035" i="215"/>
  <c r="E1036" i="215"/>
  <c r="E1037" i="215"/>
  <c r="E1038" i="215"/>
  <c r="E1039" i="215"/>
  <c r="E1040" i="215"/>
  <c r="E1041" i="215"/>
  <c r="E1042" i="215"/>
  <c r="E1043" i="215"/>
  <c r="E1044" i="215"/>
  <c r="E1045" i="215"/>
  <c r="E1046" i="215"/>
  <c r="E1047" i="215"/>
  <c r="E1048" i="215"/>
  <c r="E1049" i="215"/>
  <c r="E1050" i="215"/>
  <c r="E1051" i="215"/>
  <c r="E1052" i="215"/>
  <c r="E1053" i="215"/>
  <c r="E1054" i="215"/>
  <c r="E1055" i="215"/>
  <c r="E1056" i="215"/>
  <c r="E1057" i="215"/>
  <c r="E1058" i="215"/>
  <c r="E1059" i="215"/>
  <c r="E1060" i="215"/>
  <c r="E1061" i="215"/>
  <c r="E1062" i="215"/>
  <c r="E1063" i="215"/>
  <c r="E1064" i="215"/>
  <c r="E1065" i="215"/>
  <c r="E1066" i="215"/>
  <c r="E1067" i="215"/>
  <c r="E1068" i="215"/>
  <c r="E1069" i="215"/>
  <c r="E1070" i="215"/>
  <c r="E1071" i="215"/>
  <c r="E1072" i="215"/>
  <c r="E1073" i="215"/>
  <c r="E1074" i="215"/>
  <c r="E1075" i="215"/>
  <c r="E1076" i="215"/>
  <c r="E1077" i="215"/>
  <c r="E1078" i="215"/>
  <c r="E1079" i="215"/>
  <c r="E1080" i="215"/>
  <c r="E1081" i="215"/>
  <c r="E1082" i="215"/>
  <c r="E1083" i="215"/>
  <c r="E1084" i="215"/>
  <c r="E1085" i="215"/>
  <c r="E1086" i="215"/>
  <c r="E1087" i="215"/>
  <c r="E1088" i="215"/>
  <c r="E1089" i="215"/>
  <c r="E1090" i="215"/>
  <c r="E1091" i="215"/>
  <c r="E1092" i="215"/>
  <c r="E1093" i="215"/>
  <c r="E1094" i="215"/>
  <c r="E1095" i="215"/>
  <c r="E1096" i="215"/>
  <c r="E1097" i="215"/>
  <c r="E1098" i="215"/>
  <c r="E1099" i="215"/>
  <c r="E1100" i="215"/>
  <c r="E1101" i="215"/>
  <c r="E1102" i="215"/>
  <c r="E1103" i="215"/>
  <c r="E1104" i="215"/>
  <c r="E1105" i="215"/>
  <c r="E1106" i="215"/>
  <c r="E1107" i="215"/>
  <c r="E1108" i="215"/>
  <c r="E1109" i="215"/>
  <c r="E1110" i="215"/>
  <c r="E1111" i="215"/>
  <c r="E1112" i="215"/>
  <c r="E1113" i="215"/>
  <c r="E1114" i="215"/>
  <c r="E1115" i="215"/>
  <c r="E1116" i="215"/>
  <c r="E1117" i="215"/>
  <c r="E1118" i="215"/>
  <c r="E1119" i="215"/>
  <c r="E1120" i="215"/>
  <c r="E1121" i="215"/>
  <c r="E1122" i="215"/>
  <c r="E1123" i="215"/>
  <c r="E1124" i="215"/>
  <c r="E1125" i="215"/>
  <c r="E1126" i="215"/>
  <c r="E1127" i="215"/>
  <c r="E1128" i="215"/>
  <c r="E1129" i="215"/>
  <c r="E1130" i="215"/>
  <c r="E1131" i="215"/>
  <c r="E1132" i="215"/>
  <c r="E1133" i="215"/>
  <c r="E1134" i="215"/>
  <c r="E1135" i="215"/>
  <c r="E1136" i="215"/>
  <c r="E1137" i="215"/>
  <c r="E1138" i="215"/>
  <c r="E1139" i="215"/>
  <c r="E1140" i="215"/>
  <c r="E1141" i="215"/>
  <c r="E1142" i="215"/>
  <c r="E1143" i="215"/>
  <c r="E1144" i="215"/>
  <c r="E1145" i="215"/>
  <c r="E1146" i="215"/>
  <c r="E1147" i="215"/>
  <c r="E1148" i="215"/>
  <c r="E1149" i="215"/>
  <c r="E1150" i="215"/>
  <c r="E1151" i="215"/>
  <c r="E1152" i="215"/>
  <c r="E1153" i="215"/>
  <c r="E1154" i="215"/>
  <c r="E1155" i="215"/>
  <c r="E1156" i="215"/>
  <c r="E1157" i="215"/>
  <c r="E1158" i="215"/>
  <c r="E1159" i="215"/>
  <c r="E1160" i="215"/>
  <c r="E1161" i="215"/>
  <c r="E1162" i="215"/>
  <c r="E1163" i="215"/>
  <c r="E1164" i="215"/>
  <c r="E1165" i="215"/>
  <c r="E1166" i="215"/>
  <c r="E1167" i="215"/>
  <c r="E1168" i="215"/>
  <c r="E1169" i="215"/>
  <c r="E1170" i="215"/>
  <c r="E1171" i="215"/>
  <c r="E1172" i="215"/>
  <c r="E1173" i="215"/>
  <c r="E1174" i="215"/>
  <c r="E1175" i="215"/>
  <c r="E1176" i="215"/>
  <c r="E1177" i="215"/>
  <c r="E1178" i="215"/>
  <c r="E1179" i="215"/>
  <c r="E1180" i="215"/>
  <c r="E1181" i="215"/>
  <c r="E1182" i="215"/>
  <c r="E1183" i="215"/>
  <c r="E1184" i="215"/>
  <c r="E1185" i="215"/>
  <c r="E1186" i="215"/>
  <c r="E1187" i="215"/>
  <c r="E1188" i="215"/>
  <c r="E1189" i="215"/>
  <c r="E1190" i="215"/>
  <c r="E1191" i="215"/>
  <c r="E1192" i="215"/>
  <c r="E1193" i="215"/>
  <c r="E1194" i="215"/>
  <c r="E1195" i="215"/>
  <c r="E1196" i="215"/>
  <c r="E1197" i="215"/>
  <c r="E1198" i="215"/>
  <c r="E1199" i="215"/>
  <c r="E1200" i="215"/>
  <c r="E1201" i="215"/>
  <c r="E1202" i="215"/>
  <c r="E1203" i="215"/>
  <c r="E1204" i="215"/>
  <c r="E1205" i="215"/>
  <c r="E1206" i="215"/>
  <c r="E1207" i="215"/>
  <c r="E1208" i="215"/>
  <c r="E1209" i="215"/>
  <c r="E1210" i="215"/>
  <c r="E1211" i="215"/>
  <c r="E1212" i="215"/>
  <c r="E1213" i="215"/>
  <c r="E1214" i="215"/>
  <c r="E1215" i="215"/>
  <c r="E1216" i="215"/>
  <c r="E1217" i="215"/>
  <c r="E1218" i="215"/>
  <c r="E1219" i="215"/>
  <c r="E1220" i="215"/>
  <c r="E1221" i="215"/>
  <c r="E1222" i="215"/>
  <c r="E1223" i="215"/>
  <c r="E1224" i="215"/>
  <c r="E1225" i="215"/>
  <c r="E1226" i="215"/>
  <c r="E1227" i="215"/>
  <c r="E1228" i="215"/>
  <c r="E1229" i="215"/>
  <c r="E1230" i="215"/>
  <c r="E1231" i="215"/>
  <c r="E1232" i="215"/>
  <c r="E1233" i="215"/>
  <c r="E1234" i="215"/>
  <c r="E1235" i="215"/>
  <c r="E1236" i="215"/>
  <c r="E1237" i="215"/>
  <c r="E1238" i="215"/>
  <c r="E1239" i="215"/>
  <c r="E1240" i="215"/>
  <c r="E1241" i="215"/>
  <c r="E1242" i="215"/>
  <c r="E1243" i="215"/>
  <c r="E1244" i="215"/>
  <c r="E1245" i="215"/>
  <c r="E1246" i="215"/>
  <c r="E1247" i="215"/>
  <c r="E1248" i="215"/>
  <c r="E1249" i="215"/>
  <c r="E1250" i="215"/>
  <c r="E1251" i="215"/>
  <c r="E1252" i="215"/>
  <c r="E1253" i="215"/>
  <c r="E1254" i="215"/>
  <c r="E1255" i="215"/>
  <c r="E1256" i="215"/>
  <c r="E1257" i="215"/>
  <c r="E1258" i="215"/>
  <c r="E1259" i="215"/>
  <c r="E1260" i="215"/>
  <c r="E1261" i="215"/>
  <c r="E1262" i="215"/>
  <c r="E1263" i="215"/>
  <c r="E1264" i="215"/>
  <c r="E1265" i="215"/>
  <c r="E1266" i="215"/>
  <c r="E1267" i="215"/>
  <c r="E1268" i="215"/>
  <c r="E1269" i="215"/>
  <c r="E1270" i="215"/>
  <c r="E1271" i="215"/>
  <c r="E1272" i="215"/>
  <c r="E1273" i="215"/>
  <c r="E1274" i="215"/>
  <c r="E1275" i="215"/>
  <c r="E1276" i="215"/>
  <c r="E1277" i="215"/>
  <c r="E1278" i="215"/>
  <c r="E1279" i="215"/>
  <c r="E1280" i="215"/>
  <c r="E1281" i="215"/>
  <c r="E1282" i="215"/>
  <c r="E1283" i="215"/>
  <c r="E1284" i="215"/>
  <c r="E1285" i="215"/>
  <c r="E1286" i="215"/>
  <c r="E1287" i="215"/>
  <c r="E1288" i="215"/>
  <c r="E1289" i="215"/>
  <c r="E1290" i="215"/>
  <c r="E1291" i="215"/>
  <c r="E1292" i="215"/>
  <c r="E1293" i="215"/>
  <c r="E1294" i="215"/>
  <c r="E1295" i="215"/>
  <c r="E1296" i="215"/>
  <c r="E1297" i="215"/>
  <c r="E1298" i="215"/>
  <c r="E1299" i="215"/>
  <c r="E1300" i="215"/>
  <c r="E1301" i="215"/>
  <c r="E1302" i="215"/>
  <c r="E1303" i="215"/>
  <c r="E1304" i="215"/>
  <c r="E1305" i="215"/>
  <c r="E1306" i="215"/>
  <c r="E1307" i="215"/>
  <c r="E1308" i="215"/>
  <c r="E1309" i="215"/>
  <c r="E1310" i="215"/>
  <c r="E1311" i="215"/>
  <c r="E1312" i="215"/>
  <c r="E1313" i="215"/>
  <c r="E1314" i="215"/>
  <c r="E1315" i="215"/>
  <c r="E1316" i="215"/>
  <c r="E1317" i="215"/>
  <c r="E1318" i="215"/>
  <c r="E1319" i="215"/>
  <c r="E1320" i="215"/>
  <c r="E1321" i="215"/>
  <c r="E1322" i="215"/>
  <c r="E1323" i="215"/>
  <c r="E1324" i="215"/>
  <c r="E1325" i="215"/>
  <c r="E1326" i="215"/>
  <c r="E1327" i="215"/>
  <c r="E1328" i="215"/>
  <c r="E1329" i="215"/>
  <c r="E1330" i="215"/>
  <c r="E1331" i="215"/>
  <c r="E1332" i="215"/>
  <c r="E1333" i="215"/>
  <c r="E1334" i="215"/>
  <c r="E1335" i="215"/>
  <c r="E1336" i="215"/>
  <c r="E1337" i="215"/>
  <c r="E1338" i="215"/>
  <c r="E1339" i="215"/>
  <c r="E1340" i="215"/>
  <c r="E1341" i="215"/>
  <c r="E1342" i="215"/>
  <c r="E1343" i="215"/>
  <c r="E1344" i="215"/>
  <c r="E1345" i="215"/>
  <c r="E1346" i="215"/>
  <c r="E1347" i="215"/>
  <c r="E1348" i="215"/>
  <c r="E1349" i="215"/>
  <c r="E1350" i="215"/>
  <c r="E1351" i="215"/>
  <c r="E1352" i="215"/>
  <c r="E1353" i="215"/>
  <c r="E1354" i="215"/>
  <c r="E1355" i="215"/>
  <c r="E1356" i="215"/>
  <c r="E1357" i="215"/>
  <c r="E1358" i="215"/>
  <c r="E1359" i="215"/>
  <c r="E1360" i="215"/>
  <c r="E1361" i="215"/>
  <c r="E1362" i="215"/>
  <c r="E1363" i="215"/>
  <c r="E1364" i="215"/>
  <c r="E1365" i="215"/>
  <c r="E1366" i="215"/>
  <c r="E1367" i="215"/>
  <c r="E1368" i="215"/>
  <c r="E1369" i="215"/>
  <c r="E1370" i="215"/>
  <c r="E1371" i="215"/>
  <c r="E1372" i="215"/>
  <c r="E1373" i="215"/>
  <c r="E1374" i="215"/>
  <c r="E1375" i="215"/>
  <c r="E1376" i="215"/>
  <c r="E1377" i="215"/>
  <c r="E1378" i="215"/>
  <c r="E1379" i="215"/>
  <c r="E1380" i="215"/>
  <c r="E1381" i="215"/>
  <c r="E1382" i="215"/>
  <c r="E1383" i="215"/>
  <c r="E1384" i="215"/>
  <c r="E1385" i="215"/>
  <c r="E1386" i="215"/>
  <c r="E1387" i="215"/>
  <c r="E1388" i="215"/>
  <c r="E1389" i="215"/>
  <c r="E1390" i="215"/>
  <c r="E1391" i="215"/>
  <c r="E1392" i="215"/>
  <c r="E1393" i="215"/>
  <c r="E1394" i="215"/>
  <c r="E1395" i="215"/>
  <c r="E1396" i="215"/>
  <c r="E1397" i="215"/>
  <c r="E1398" i="215"/>
  <c r="E1399" i="215"/>
  <c r="E1400" i="215"/>
  <c r="E1401" i="215"/>
  <c r="E1402" i="215"/>
  <c r="E1403" i="215"/>
  <c r="E1404" i="215"/>
  <c r="E1405" i="215"/>
  <c r="E1406" i="215"/>
  <c r="E1407" i="215"/>
  <c r="E1408" i="215"/>
  <c r="E1409" i="215"/>
  <c r="E1410" i="215"/>
  <c r="E1411" i="215"/>
  <c r="E1412" i="215"/>
  <c r="E1413" i="215"/>
  <c r="E1414" i="215"/>
  <c r="E1415" i="215"/>
  <c r="E1416" i="215"/>
  <c r="E1417" i="215"/>
  <c r="E1418" i="215"/>
  <c r="E1419" i="215"/>
  <c r="E1420" i="215"/>
  <c r="E1421" i="215"/>
  <c r="E1422" i="215"/>
  <c r="E1423" i="215"/>
  <c r="E1424" i="215"/>
  <c r="E1425" i="215"/>
  <c r="E1426" i="215"/>
  <c r="E1427" i="215"/>
  <c r="E1428" i="215"/>
  <c r="E1429" i="215"/>
  <c r="E1430" i="215"/>
  <c r="E1431" i="215"/>
  <c r="E1432" i="215"/>
  <c r="E1433" i="215"/>
  <c r="E1434" i="215"/>
  <c r="E1435" i="215"/>
  <c r="E1436" i="215"/>
  <c r="E1437" i="215"/>
  <c r="E1438" i="215"/>
  <c r="E1439" i="215"/>
  <c r="E1440" i="215"/>
  <c r="E1441" i="215"/>
  <c r="E1442" i="215"/>
  <c r="E1443" i="215"/>
  <c r="E1444" i="215"/>
  <c r="E1445" i="215"/>
  <c r="E1446" i="215"/>
  <c r="E1447" i="215"/>
  <c r="E1448" i="215"/>
  <c r="E1449" i="215"/>
  <c r="E1450" i="215"/>
  <c r="E1451" i="215"/>
  <c r="E1452" i="215"/>
  <c r="E1453" i="215"/>
  <c r="E1454" i="215"/>
  <c r="E1455" i="215"/>
  <c r="E1456" i="215"/>
  <c r="E1457" i="215"/>
  <c r="E1458" i="215"/>
  <c r="E1459" i="215"/>
  <c r="E1460" i="215"/>
  <c r="E1461" i="215"/>
  <c r="E1462" i="215"/>
  <c r="E1463" i="215"/>
  <c r="E1464" i="215"/>
  <c r="E1465" i="215"/>
  <c r="E1466" i="215"/>
  <c r="E1467" i="215"/>
  <c r="E1468" i="215"/>
  <c r="E1469" i="215"/>
  <c r="E1470" i="215"/>
  <c r="E1471" i="215"/>
  <c r="E1472" i="215"/>
  <c r="E1473" i="215"/>
  <c r="E1474" i="215"/>
  <c r="E1475" i="215"/>
  <c r="E1476" i="215"/>
  <c r="E1477" i="215"/>
  <c r="E1478" i="215"/>
  <c r="E1479" i="215"/>
  <c r="E1480" i="215"/>
  <c r="E1481" i="215"/>
  <c r="E1482" i="215"/>
  <c r="E1483" i="215"/>
  <c r="E1484" i="215"/>
  <c r="E1485" i="215"/>
  <c r="E1486" i="215"/>
  <c r="E1487" i="215"/>
  <c r="E1488" i="215"/>
  <c r="E1489" i="215"/>
  <c r="E1490" i="215"/>
  <c r="E1491" i="215"/>
  <c r="E1492" i="215"/>
  <c r="E1493" i="215"/>
  <c r="E1494" i="215"/>
  <c r="E1495" i="215"/>
  <c r="E1496" i="215"/>
  <c r="E1497" i="215"/>
  <c r="E1498" i="215"/>
  <c r="E1499" i="215"/>
  <c r="E1500" i="215"/>
  <c r="E1501" i="215"/>
  <c r="E1502" i="215"/>
  <c r="E1503" i="215"/>
  <c r="E1504" i="215"/>
  <c r="E1505" i="215"/>
  <c r="E1506" i="215"/>
  <c r="E1507" i="215"/>
  <c r="E1508" i="215"/>
  <c r="E1509" i="215"/>
  <c r="E1510" i="215"/>
  <c r="E1511" i="215"/>
  <c r="E1512" i="215"/>
  <c r="E1513" i="215"/>
  <c r="E1514" i="215"/>
  <c r="E1515" i="215"/>
  <c r="E1516" i="215"/>
  <c r="E1517" i="215"/>
  <c r="E1518" i="215"/>
  <c r="E1519" i="215"/>
  <c r="E1520" i="215"/>
  <c r="E1521" i="215"/>
  <c r="E1522" i="215"/>
  <c r="E1523" i="215"/>
  <c r="E1524" i="215"/>
  <c r="E1525" i="215"/>
  <c r="E1526" i="215"/>
  <c r="E1527" i="215"/>
  <c r="E1528" i="215"/>
  <c r="E1529" i="215"/>
  <c r="E1530" i="215"/>
  <c r="E1531" i="215"/>
  <c r="E1532" i="215"/>
  <c r="E1533" i="215"/>
  <c r="E1534" i="215"/>
  <c r="E1535" i="215"/>
  <c r="E1536" i="215"/>
  <c r="E1537" i="215"/>
  <c r="E1538" i="215"/>
  <c r="E1539" i="215"/>
  <c r="E1540" i="215"/>
  <c r="E1541" i="215"/>
  <c r="E1542" i="215"/>
  <c r="E1543" i="215"/>
  <c r="E1544" i="215"/>
  <c r="E1545" i="215"/>
  <c r="E1546" i="215"/>
  <c r="E1547" i="215"/>
  <c r="E1548" i="215"/>
  <c r="E1549" i="215"/>
  <c r="E1550" i="215"/>
  <c r="E1551" i="215"/>
  <c r="E1552" i="215"/>
  <c r="E1553" i="215"/>
  <c r="E1554" i="215"/>
  <c r="E1555" i="215"/>
  <c r="E1556" i="215"/>
  <c r="E1557" i="215"/>
  <c r="E1558" i="215"/>
  <c r="E1559" i="215"/>
  <c r="E1560" i="215"/>
  <c r="E1561" i="215"/>
  <c r="E1562" i="215"/>
  <c r="E1563" i="215"/>
  <c r="E1564" i="215"/>
  <c r="E1565" i="215"/>
  <c r="E1566" i="215"/>
  <c r="E1567" i="215"/>
  <c r="E1568" i="215"/>
  <c r="E1569" i="215"/>
  <c r="E1570" i="215"/>
  <c r="E1571" i="215"/>
  <c r="E1572" i="215"/>
  <c r="E1573" i="215"/>
  <c r="E1574" i="215"/>
  <c r="E1575" i="215"/>
  <c r="E1576" i="215"/>
  <c r="E1577" i="215"/>
  <c r="E1578" i="215"/>
  <c r="E1579" i="215"/>
  <c r="E1580" i="215"/>
  <c r="E1581" i="215"/>
  <c r="E1582" i="215"/>
  <c r="E1583" i="215"/>
  <c r="E1584" i="215"/>
  <c r="E1585" i="215"/>
  <c r="E1586" i="215"/>
  <c r="E1587" i="215"/>
  <c r="E1588" i="215"/>
  <c r="E1589" i="215"/>
  <c r="E1590" i="215"/>
  <c r="E1591" i="215"/>
  <c r="E1592" i="215"/>
  <c r="E1593" i="215"/>
  <c r="E1594" i="215"/>
  <c r="E1595" i="215"/>
  <c r="E1596" i="215"/>
  <c r="E1597" i="215"/>
  <c r="E1598" i="215"/>
  <c r="E1599" i="215"/>
  <c r="E1600" i="215"/>
  <c r="E1601" i="215"/>
  <c r="E1602" i="215"/>
  <c r="E1603" i="215"/>
  <c r="E1604" i="215"/>
  <c r="E1605" i="215"/>
  <c r="E1606" i="215"/>
  <c r="E1607" i="215"/>
  <c r="E1608" i="215"/>
  <c r="E1609" i="215"/>
  <c r="E1610" i="215"/>
  <c r="E1611" i="215"/>
  <c r="E1612" i="215"/>
  <c r="E1613" i="215"/>
  <c r="E1614" i="215"/>
  <c r="E1615" i="215"/>
  <c r="E1616" i="215"/>
  <c r="E1617" i="215"/>
  <c r="E1618" i="215"/>
  <c r="E1619" i="215"/>
  <c r="E1620" i="215"/>
  <c r="E1621" i="215"/>
  <c r="E1622" i="215"/>
  <c r="E1623" i="215"/>
  <c r="E1624" i="215"/>
  <c r="E1625" i="215"/>
  <c r="E1626" i="215"/>
  <c r="E1627" i="215"/>
  <c r="E1628" i="215"/>
  <c r="E1629" i="215"/>
  <c r="E1630" i="215"/>
  <c r="E1631" i="215"/>
  <c r="E1632" i="215"/>
  <c r="E1633" i="215"/>
  <c r="E1634" i="215"/>
  <c r="E1635" i="215"/>
  <c r="E1636" i="215"/>
  <c r="E1637" i="215"/>
  <c r="E1638" i="215"/>
  <c r="E1639" i="215"/>
  <c r="E1640" i="215"/>
  <c r="E1641" i="215"/>
  <c r="E1642" i="215"/>
  <c r="E1643" i="215"/>
  <c r="E1644" i="215"/>
  <c r="E1645" i="215"/>
  <c r="E1646" i="215"/>
  <c r="E1647" i="215"/>
  <c r="E1648" i="215"/>
  <c r="E1649" i="215"/>
  <c r="E1650" i="215"/>
  <c r="E1651" i="215"/>
  <c r="E1652" i="215"/>
  <c r="E1653" i="215"/>
  <c r="E1654" i="215"/>
  <c r="E1655" i="215"/>
  <c r="E1656" i="215"/>
  <c r="E1657" i="215"/>
  <c r="E1658" i="215"/>
  <c r="E1659" i="215"/>
  <c r="E1660" i="215"/>
  <c r="E1661" i="215"/>
  <c r="E1662" i="215"/>
  <c r="E1663" i="215"/>
  <c r="E1664" i="215"/>
  <c r="E1665" i="215"/>
  <c r="E1666" i="215"/>
  <c r="E1667" i="215"/>
  <c r="E1668" i="215"/>
  <c r="E1669" i="215"/>
  <c r="E1670" i="215"/>
  <c r="E1671" i="215"/>
  <c r="E1672" i="215"/>
  <c r="E1673" i="215"/>
  <c r="E1674" i="215"/>
  <c r="E1675" i="215"/>
  <c r="E1676" i="215"/>
  <c r="E1677" i="215"/>
  <c r="E1678" i="215"/>
  <c r="E1679" i="215"/>
  <c r="E1680" i="215"/>
  <c r="E1681" i="215"/>
  <c r="E1682" i="215"/>
  <c r="E1683" i="215"/>
  <c r="E1684" i="215"/>
  <c r="E1685" i="215"/>
  <c r="E1686" i="215"/>
  <c r="E1687" i="215"/>
  <c r="E1688" i="215"/>
  <c r="E1689" i="215"/>
  <c r="E1690" i="215"/>
  <c r="E1691" i="215"/>
  <c r="E1692" i="215"/>
  <c r="E1693" i="215"/>
  <c r="E1694" i="215"/>
  <c r="E1695" i="215"/>
  <c r="E1696" i="215"/>
  <c r="E1697" i="215"/>
  <c r="E1698" i="215"/>
  <c r="E1699" i="215"/>
  <c r="E1700" i="215"/>
  <c r="E1701" i="215"/>
  <c r="E1702" i="215"/>
  <c r="E1703" i="215"/>
  <c r="E1704" i="215"/>
  <c r="E1705" i="215"/>
  <c r="E1706" i="215"/>
  <c r="E1707" i="215"/>
  <c r="E1708" i="215"/>
  <c r="E1709" i="215"/>
  <c r="E1710" i="215"/>
  <c r="E1711" i="215"/>
  <c r="E1712" i="215"/>
  <c r="E1713" i="215"/>
  <c r="E1714" i="215"/>
  <c r="E1715" i="215"/>
  <c r="E1716" i="215"/>
  <c r="E1717" i="215"/>
  <c r="E1718" i="215"/>
  <c r="E1719" i="215"/>
  <c r="E1720" i="215"/>
  <c r="E1721" i="215"/>
  <c r="E1722" i="215"/>
  <c r="E1723" i="215"/>
  <c r="E1724" i="215"/>
  <c r="E1725" i="215"/>
  <c r="E1726" i="215"/>
  <c r="E1727" i="215"/>
  <c r="E1728" i="215"/>
  <c r="E1729" i="215"/>
  <c r="E1730" i="215"/>
  <c r="E1731" i="215"/>
  <c r="E1732" i="215"/>
  <c r="E1733" i="215"/>
  <c r="E1734" i="215"/>
  <c r="E1735" i="215"/>
  <c r="E1736" i="215"/>
  <c r="E1737" i="215"/>
  <c r="E1738" i="215"/>
  <c r="E1739" i="215"/>
  <c r="E1740" i="215"/>
  <c r="E1741" i="215"/>
  <c r="E1742" i="215"/>
  <c r="E1743" i="215"/>
  <c r="E1744" i="215"/>
  <c r="E1745" i="215"/>
  <c r="E1746" i="215"/>
  <c r="E1747" i="215"/>
  <c r="E1748" i="215"/>
  <c r="E1749" i="215"/>
  <c r="E1750" i="215"/>
  <c r="E2" i="215"/>
  <c r="C3" i="215"/>
  <c r="C4" i="215"/>
  <c r="C5" i="215"/>
  <c r="C6" i="215"/>
  <c r="C7" i="215"/>
  <c r="C8" i="215"/>
  <c r="C9" i="215"/>
  <c r="C10" i="215"/>
  <c r="C11" i="215"/>
  <c r="C12" i="215"/>
  <c r="C13" i="215"/>
  <c r="C14" i="215"/>
  <c r="C15" i="215"/>
  <c r="C16" i="215"/>
  <c r="C17" i="215"/>
  <c r="C18" i="215"/>
  <c r="C19" i="215"/>
  <c r="C20" i="215"/>
  <c r="C21" i="215"/>
  <c r="C22" i="215"/>
  <c r="C23" i="215"/>
  <c r="C24" i="215"/>
  <c r="C25" i="215"/>
  <c r="C26" i="215"/>
  <c r="C27" i="215"/>
  <c r="C28" i="215"/>
  <c r="C29" i="215"/>
  <c r="C30" i="215"/>
  <c r="C31" i="215"/>
  <c r="C32" i="215"/>
  <c r="C33" i="215"/>
  <c r="C34" i="215"/>
  <c r="C35" i="215"/>
  <c r="C36" i="215"/>
  <c r="C37" i="215"/>
  <c r="C38" i="215"/>
  <c r="C39" i="215"/>
  <c r="C40" i="215"/>
  <c r="C41" i="215"/>
  <c r="C42" i="215"/>
  <c r="C43" i="215"/>
  <c r="C44" i="215"/>
  <c r="C45" i="215"/>
  <c r="C46" i="215"/>
  <c r="C47" i="215"/>
  <c r="C48" i="215"/>
  <c r="C49" i="215"/>
  <c r="C50" i="215"/>
  <c r="C51" i="215"/>
  <c r="C52" i="215"/>
  <c r="C53" i="215"/>
  <c r="C54" i="215"/>
  <c r="C55" i="215"/>
  <c r="C56" i="215"/>
  <c r="C57" i="215"/>
  <c r="C58" i="215"/>
  <c r="C59" i="215"/>
  <c r="C60" i="215"/>
  <c r="C61" i="215"/>
  <c r="C62" i="215"/>
  <c r="C63" i="215"/>
  <c r="C64" i="215"/>
  <c r="C65" i="215"/>
  <c r="C66" i="215"/>
  <c r="C67" i="215"/>
  <c r="C68" i="215"/>
  <c r="C69" i="215"/>
  <c r="C70" i="215"/>
  <c r="C71" i="215"/>
  <c r="C72" i="215"/>
  <c r="C73" i="215"/>
  <c r="C74" i="215"/>
  <c r="C75" i="215"/>
  <c r="C76" i="215"/>
  <c r="C77" i="215"/>
  <c r="C78" i="215"/>
  <c r="C79" i="215"/>
  <c r="C80" i="215"/>
  <c r="C81" i="215"/>
  <c r="C82" i="215"/>
  <c r="C83" i="215"/>
  <c r="C84" i="215"/>
  <c r="C85" i="215"/>
  <c r="C86" i="215"/>
  <c r="C87" i="215"/>
  <c r="C88" i="215"/>
  <c r="C89" i="215"/>
  <c r="C90" i="215"/>
  <c r="C91" i="215"/>
  <c r="C92" i="215"/>
  <c r="C93" i="215"/>
  <c r="C94" i="215"/>
  <c r="C95" i="215"/>
  <c r="C96" i="215"/>
  <c r="C97" i="215"/>
  <c r="C98" i="215"/>
  <c r="C99" i="215"/>
  <c r="C100" i="215"/>
  <c r="C101" i="215"/>
  <c r="C102" i="215"/>
  <c r="C103" i="215"/>
  <c r="C104" i="215"/>
  <c r="C105" i="215"/>
  <c r="C106" i="215"/>
  <c r="C107" i="215"/>
  <c r="C108" i="215"/>
  <c r="C109" i="215"/>
  <c r="C110" i="215"/>
  <c r="C111" i="215"/>
  <c r="C112" i="215"/>
  <c r="C113" i="215"/>
  <c r="C114" i="215"/>
  <c r="C115" i="215"/>
  <c r="C116" i="215"/>
  <c r="C117" i="215"/>
  <c r="C118" i="215"/>
  <c r="C119" i="215"/>
  <c r="C120" i="215"/>
  <c r="C121" i="215"/>
  <c r="C122" i="215"/>
  <c r="C123" i="215"/>
  <c r="C124" i="215"/>
  <c r="C125" i="215"/>
  <c r="C126" i="215"/>
  <c r="C127" i="215"/>
  <c r="C128" i="215"/>
  <c r="C129" i="215"/>
  <c r="C130" i="215"/>
  <c r="C131" i="215"/>
  <c r="C132" i="215"/>
  <c r="C133" i="215"/>
  <c r="C134" i="215"/>
  <c r="C135" i="215"/>
  <c r="C136" i="215"/>
  <c r="C137" i="215"/>
  <c r="C138" i="215"/>
  <c r="C139" i="215"/>
  <c r="C140" i="215"/>
  <c r="C141" i="215"/>
  <c r="C142" i="215"/>
  <c r="C143" i="215"/>
  <c r="C144" i="215"/>
  <c r="C145" i="215"/>
  <c r="C146" i="215"/>
  <c r="C147" i="215"/>
  <c r="C148" i="215"/>
  <c r="C149" i="215"/>
  <c r="C150" i="215"/>
  <c r="C151" i="215"/>
  <c r="C152" i="215"/>
  <c r="C153" i="215"/>
  <c r="C154" i="215"/>
  <c r="C155" i="215"/>
  <c r="C156" i="215"/>
  <c r="C157" i="215"/>
  <c r="C158" i="215"/>
  <c r="C159" i="215"/>
  <c r="C160" i="215"/>
  <c r="C161" i="215"/>
  <c r="C162" i="215"/>
  <c r="C163" i="215"/>
  <c r="C164" i="215"/>
  <c r="C165" i="215"/>
  <c r="C166" i="215"/>
  <c r="C167" i="215"/>
  <c r="C168" i="215"/>
  <c r="C169" i="215"/>
  <c r="C170" i="215"/>
  <c r="C171" i="215"/>
  <c r="C172" i="215"/>
  <c r="C173" i="215"/>
  <c r="C174" i="215"/>
  <c r="C175" i="215"/>
  <c r="C176" i="215"/>
  <c r="C177" i="215"/>
  <c r="C178" i="215"/>
  <c r="C179" i="215"/>
  <c r="C180" i="215"/>
  <c r="C181" i="215"/>
  <c r="C182" i="215"/>
  <c r="C183" i="215"/>
  <c r="C184" i="215"/>
  <c r="C185" i="215"/>
  <c r="C186" i="215"/>
  <c r="C187" i="215"/>
  <c r="C188" i="215"/>
  <c r="C189" i="215"/>
  <c r="C190" i="215"/>
  <c r="C191" i="215"/>
  <c r="C192" i="215"/>
  <c r="C193" i="215"/>
  <c r="C194" i="215"/>
  <c r="C195" i="215"/>
  <c r="C196" i="215"/>
  <c r="C197" i="215"/>
  <c r="C198" i="215"/>
  <c r="C199" i="215"/>
  <c r="C200" i="215"/>
  <c r="C201" i="215"/>
  <c r="C202" i="215"/>
  <c r="C203" i="215"/>
  <c r="C204" i="215"/>
  <c r="C205" i="215"/>
  <c r="C206" i="215"/>
  <c r="C207" i="215"/>
  <c r="C208" i="215"/>
  <c r="C209" i="215"/>
  <c r="C210" i="215"/>
  <c r="C211" i="215"/>
  <c r="C212" i="215"/>
  <c r="C213" i="215"/>
  <c r="C214" i="215"/>
  <c r="C215" i="215"/>
  <c r="C216" i="215"/>
  <c r="C217" i="215"/>
  <c r="C218" i="215"/>
  <c r="C219" i="215"/>
  <c r="C220" i="215"/>
  <c r="C221" i="215"/>
  <c r="C222" i="215"/>
  <c r="C223" i="215"/>
  <c r="C224" i="215"/>
  <c r="C225" i="215"/>
  <c r="C226" i="215"/>
  <c r="C227" i="215"/>
  <c r="C228" i="215"/>
  <c r="C229" i="215"/>
  <c r="C230" i="215"/>
  <c r="C231" i="215"/>
  <c r="C232" i="215"/>
  <c r="C233" i="215"/>
  <c r="C234" i="215"/>
  <c r="C235" i="215"/>
  <c r="C236" i="215"/>
  <c r="C237" i="215"/>
  <c r="C238" i="215"/>
  <c r="C239" i="215"/>
  <c r="C240" i="215"/>
  <c r="C241" i="215"/>
  <c r="C242" i="215"/>
  <c r="C243" i="215"/>
  <c r="C244" i="215"/>
  <c r="C245" i="215"/>
  <c r="C246" i="215"/>
  <c r="C247" i="215"/>
  <c r="C248" i="215"/>
  <c r="C249" i="215"/>
  <c r="C250" i="215"/>
  <c r="C251" i="215"/>
  <c r="C252" i="215"/>
  <c r="C253" i="215"/>
  <c r="C254" i="215"/>
  <c r="C255" i="215"/>
  <c r="C256" i="215"/>
  <c r="C257" i="215"/>
  <c r="C258" i="215"/>
  <c r="C259" i="215"/>
  <c r="C260" i="215"/>
  <c r="C261" i="215"/>
  <c r="C262" i="215"/>
  <c r="C263" i="215"/>
  <c r="C264" i="215"/>
  <c r="C265" i="215"/>
  <c r="C266" i="215"/>
  <c r="C267" i="215"/>
  <c r="C268" i="215"/>
  <c r="C269" i="215"/>
  <c r="C270" i="215"/>
  <c r="C271" i="215"/>
  <c r="C272" i="215"/>
  <c r="C273" i="215"/>
  <c r="C274" i="215"/>
  <c r="C275" i="215"/>
  <c r="C276" i="215"/>
  <c r="C277" i="215"/>
  <c r="C278" i="215"/>
  <c r="C279" i="215"/>
  <c r="C280" i="215"/>
  <c r="C281" i="215"/>
  <c r="C282" i="215"/>
  <c r="C283" i="215"/>
  <c r="C284" i="215"/>
  <c r="C285" i="215"/>
  <c r="C286" i="215"/>
  <c r="C287" i="215"/>
  <c r="C288" i="215"/>
  <c r="C289" i="215"/>
  <c r="C290" i="215"/>
  <c r="C291" i="215"/>
  <c r="C292" i="215"/>
  <c r="C293" i="215"/>
  <c r="C294" i="215"/>
  <c r="C295" i="215"/>
  <c r="C296" i="215"/>
  <c r="C297" i="215"/>
  <c r="C298" i="215"/>
  <c r="C299" i="215"/>
  <c r="C300" i="215"/>
  <c r="C301" i="215"/>
  <c r="C302" i="215"/>
  <c r="C303" i="215"/>
  <c r="C304" i="215"/>
  <c r="C305" i="215"/>
  <c r="C306" i="215"/>
  <c r="C307" i="215"/>
  <c r="C308" i="215"/>
  <c r="C309" i="215"/>
  <c r="C310" i="215"/>
  <c r="C311" i="215"/>
  <c r="C312" i="215"/>
  <c r="C313" i="215"/>
  <c r="C314" i="215"/>
  <c r="C315" i="215"/>
  <c r="C316" i="215"/>
  <c r="C317" i="215"/>
  <c r="C318" i="215"/>
  <c r="C319" i="215"/>
  <c r="C320" i="215"/>
  <c r="C321" i="215"/>
  <c r="C322" i="215"/>
  <c r="C323" i="215"/>
  <c r="C324" i="215"/>
  <c r="C325" i="215"/>
  <c r="C326" i="215"/>
  <c r="C327" i="215"/>
  <c r="C328" i="215"/>
  <c r="C329" i="215"/>
  <c r="C330" i="215"/>
  <c r="C331" i="215"/>
  <c r="C332" i="215"/>
  <c r="C333" i="215"/>
  <c r="C334" i="215"/>
  <c r="C335" i="215"/>
  <c r="C336" i="215"/>
  <c r="C337" i="215"/>
  <c r="C338" i="215"/>
  <c r="C339" i="215"/>
  <c r="C340" i="215"/>
  <c r="C341" i="215"/>
  <c r="C342" i="215"/>
  <c r="C343" i="215"/>
  <c r="C344" i="215"/>
  <c r="C345" i="215"/>
  <c r="C346" i="215"/>
  <c r="C347" i="215"/>
  <c r="C348" i="215"/>
  <c r="C349" i="215"/>
  <c r="C350" i="215"/>
  <c r="C351" i="215"/>
  <c r="C352" i="215"/>
  <c r="C353" i="215"/>
  <c r="C354" i="215"/>
  <c r="C355" i="215"/>
  <c r="C356" i="215"/>
  <c r="C357" i="215"/>
  <c r="C358" i="215"/>
  <c r="C359" i="215"/>
  <c r="C360" i="215"/>
  <c r="C361" i="215"/>
  <c r="C362" i="215"/>
  <c r="C363" i="215"/>
  <c r="C364" i="215"/>
  <c r="C365" i="215"/>
  <c r="C366" i="215"/>
  <c r="C367" i="215"/>
  <c r="C368" i="215"/>
  <c r="C369" i="215"/>
  <c r="C370" i="215"/>
  <c r="C371" i="215"/>
  <c r="C372" i="215"/>
  <c r="C373" i="215"/>
  <c r="C374" i="215"/>
  <c r="C375" i="215"/>
  <c r="C376" i="215"/>
  <c r="C377" i="215"/>
  <c r="C378" i="215"/>
  <c r="C379" i="215"/>
  <c r="C380" i="215"/>
  <c r="C381" i="215"/>
  <c r="C382" i="215"/>
  <c r="C383" i="215"/>
  <c r="C384" i="215"/>
  <c r="C385" i="215"/>
  <c r="C386" i="215"/>
  <c r="C387" i="215"/>
  <c r="C388" i="215"/>
  <c r="C389" i="215"/>
  <c r="C390" i="215"/>
  <c r="C391" i="215"/>
  <c r="C392" i="215"/>
  <c r="C393" i="215"/>
  <c r="C394" i="215"/>
  <c r="C395" i="215"/>
  <c r="C396" i="215"/>
  <c r="C397" i="215"/>
  <c r="C398" i="215"/>
  <c r="C399" i="215"/>
  <c r="C400" i="215"/>
  <c r="C401" i="215"/>
  <c r="C402" i="215"/>
  <c r="C403" i="215"/>
  <c r="C404" i="215"/>
  <c r="C405" i="215"/>
  <c r="C406" i="215"/>
  <c r="C407" i="215"/>
  <c r="C408" i="215"/>
  <c r="C409" i="215"/>
  <c r="C410" i="215"/>
  <c r="C411" i="215"/>
  <c r="C412" i="215"/>
  <c r="C413" i="215"/>
  <c r="C414" i="215"/>
  <c r="C415" i="215"/>
  <c r="C416" i="215"/>
  <c r="C417" i="215"/>
  <c r="C418" i="215"/>
  <c r="C419" i="215"/>
  <c r="C420" i="215"/>
  <c r="C421" i="215"/>
  <c r="C422" i="215"/>
  <c r="C423" i="215"/>
  <c r="C424" i="215"/>
  <c r="C425" i="215"/>
  <c r="C426" i="215"/>
  <c r="C427" i="215"/>
  <c r="C428" i="215"/>
  <c r="C429" i="215"/>
  <c r="C430" i="215"/>
  <c r="C431" i="215"/>
  <c r="C432" i="215"/>
  <c r="C433" i="215"/>
  <c r="C434" i="215"/>
  <c r="C435" i="215"/>
  <c r="C436" i="215"/>
  <c r="C437" i="215"/>
  <c r="C438" i="215"/>
  <c r="C439" i="215"/>
  <c r="C440" i="215"/>
  <c r="C441" i="215"/>
  <c r="C442" i="215"/>
  <c r="C443" i="215"/>
  <c r="C444" i="215"/>
  <c r="C445" i="215"/>
  <c r="C446" i="215"/>
  <c r="C447" i="215"/>
  <c r="C448" i="215"/>
  <c r="C449" i="215"/>
  <c r="C450" i="215"/>
  <c r="C451" i="215"/>
  <c r="C452" i="215"/>
  <c r="C453" i="215"/>
  <c r="C454" i="215"/>
  <c r="C455" i="215"/>
  <c r="C456" i="215"/>
  <c r="C457" i="215"/>
  <c r="C458" i="215"/>
  <c r="C459" i="215"/>
  <c r="C460" i="215"/>
  <c r="C461" i="215"/>
  <c r="C462" i="215"/>
  <c r="C463" i="215"/>
  <c r="C464" i="215"/>
  <c r="C465" i="215"/>
  <c r="C466" i="215"/>
  <c r="C467" i="215"/>
  <c r="C468" i="215"/>
  <c r="C469" i="215"/>
  <c r="C470" i="215"/>
  <c r="C471" i="215"/>
  <c r="C472" i="215"/>
  <c r="C473" i="215"/>
  <c r="C474" i="215"/>
  <c r="C475" i="215"/>
  <c r="C476" i="215"/>
  <c r="C477" i="215"/>
  <c r="C478" i="215"/>
  <c r="C479" i="215"/>
  <c r="C480" i="215"/>
  <c r="C481" i="215"/>
  <c r="C482" i="215"/>
  <c r="C483" i="215"/>
  <c r="C484" i="215"/>
  <c r="C485" i="215"/>
  <c r="C486" i="215"/>
  <c r="C487" i="215"/>
  <c r="C488" i="215"/>
  <c r="C489" i="215"/>
  <c r="C490" i="215"/>
  <c r="C491" i="215"/>
  <c r="C492" i="215"/>
  <c r="C493" i="215"/>
  <c r="C494" i="215"/>
  <c r="C495" i="215"/>
  <c r="C496" i="215"/>
  <c r="C497" i="215"/>
  <c r="C498" i="215"/>
  <c r="C499" i="215"/>
  <c r="C500" i="215"/>
  <c r="C501" i="215"/>
  <c r="C502" i="215"/>
  <c r="C503" i="215"/>
  <c r="C504" i="215"/>
  <c r="C505" i="215"/>
  <c r="C506" i="215"/>
  <c r="C507" i="215"/>
  <c r="C508" i="215"/>
  <c r="C509" i="215"/>
  <c r="C510" i="215"/>
  <c r="C511" i="215"/>
  <c r="C512" i="215"/>
  <c r="C513" i="215"/>
  <c r="C514" i="215"/>
  <c r="C515" i="215"/>
  <c r="C516" i="215"/>
  <c r="C517" i="215"/>
  <c r="C518" i="215"/>
  <c r="C519" i="215"/>
  <c r="C520" i="215"/>
  <c r="C521" i="215"/>
  <c r="C522" i="215"/>
  <c r="C523" i="215"/>
  <c r="C524" i="215"/>
  <c r="C525" i="215"/>
  <c r="C526" i="215"/>
  <c r="C527" i="215"/>
  <c r="C528" i="215"/>
  <c r="C529" i="215"/>
  <c r="C530" i="215"/>
  <c r="C531" i="215"/>
  <c r="C532" i="215"/>
  <c r="C533" i="215"/>
  <c r="C534" i="215"/>
  <c r="C535" i="215"/>
  <c r="C536" i="215"/>
  <c r="C537" i="215"/>
  <c r="C538" i="215"/>
  <c r="C539" i="215"/>
  <c r="C540" i="215"/>
  <c r="C541" i="215"/>
  <c r="C542" i="215"/>
  <c r="C543" i="215"/>
  <c r="C544" i="215"/>
  <c r="C545" i="215"/>
  <c r="C546" i="215"/>
  <c r="C547" i="215"/>
  <c r="C548" i="215"/>
  <c r="C549" i="215"/>
  <c r="C550" i="215"/>
  <c r="C551" i="215"/>
  <c r="C552" i="215"/>
  <c r="C553" i="215"/>
  <c r="C554" i="215"/>
  <c r="C555" i="215"/>
  <c r="C556" i="215"/>
  <c r="C557" i="215"/>
  <c r="C558" i="215"/>
  <c r="C559" i="215"/>
  <c r="C560" i="215"/>
  <c r="C561" i="215"/>
  <c r="C562" i="215"/>
  <c r="C563" i="215"/>
  <c r="C564" i="215"/>
  <c r="C565" i="215"/>
  <c r="C566" i="215"/>
  <c r="C567" i="215"/>
  <c r="C568" i="215"/>
  <c r="C569" i="215"/>
  <c r="C570" i="215"/>
  <c r="C571" i="215"/>
  <c r="C572" i="215"/>
  <c r="C573" i="215"/>
  <c r="C574" i="215"/>
  <c r="C575" i="215"/>
  <c r="C576" i="215"/>
  <c r="C577" i="215"/>
  <c r="C578" i="215"/>
  <c r="C579" i="215"/>
  <c r="C580" i="215"/>
  <c r="C581" i="215"/>
  <c r="C582" i="215"/>
  <c r="C583" i="215"/>
  <c r="C584" i="215"/>
  <c r="C585" i="215"/>
  <c r="C586" i="215"/>
  <c r="C587" i="215"/>
  <c r="C588" i="215"/>
  <c r="C589" i="215"/>
  <c r="C590" i="215"/>
  <c r="C591" i="215"/>
  <c r="C592" i="215"/>
  <c r="C593" i="215"/>
  <c r="C594" i="215"/>
  <c r="C595" i="215"/>
  <c r="C596" i="215"/>
  <c r="C597" i="215"/>
  <c r="C598" i="215"/>
  <c r="C599" i="215"/>
  <c r="C600" i="215"/>
  <c r="C601" i="215"/>
  <c r="C602" i="215"/>
  <c r="C603" i="215"/>
  <c r="C604" i="215"/>
  <c r="C605" i="215"/>
  <c r="C606" i="215"/>
  <c r="C607" i="215"/>
  <c r="C608" i="215"/>
  <c r="C609" i="215"/>
  <c r="C610" i="215"/>
  <c r="C611" i="215"/>
  <c r="C612" i="215"/>
  <c r="C613" i="215"/>
  <c r="C614" i="215"/>
  <c r="C615" i="215"/>
  <c r="C616" i="215"/>
  <c r="C617" i="215"/>
  <c r="C618" i="215"/>
  <c r="C619" i="215"/>
  <c r="C620" i="215"/>
  <c r="C621" i="215"/>
  <c r="C622" i="215"/>
  <c r="C623" i="215"/>
  <c r="C624" i="215"/>
  <c r="C625" i="215"/>
  <c r="C626" i="215"/>
  <c r="C627" i="215"/>
  <c r="C628" i="215"/>
  <c r="C629" i="215"/>
  <c r="C630" i="215"/>
  <c r="C631" i="215"/>
  <c r="C632" i="215"/>
  <c r="C633" i="215"/>
  <c r="C634" i="215"/>
  <c r="C635" i="215"/>
  <c r="C636" i="215"/>
  <c r="C637" i="215"/>
  <c r="C638" i="215"/>
  <c r="C639" i="215"/>
  <c r="C640" i="215"/>
  <c r="C641" i="215"/>
  <c r="C642" i="215"/>
  <c r="C643" i="215"/>
  <c r="C644" i="215"/>
  <c r="C645" i="215"/>
  <c r="C646" i="215"/>
  <c r="C647" i="215"/>
  <c r="C648" i="215"/>
  <c r="C649" i="215"/>
  <c r="C650" i="215"/>
  <c r="C651" i="215"/>
  <c r="C652" i="215"/>
  <c r="C653" i="215"/>
  <c r="C654" i="215"/>
  <c r="C655" i="215"/>
  <c r="C656" i="215"/>
  <c r="C657" i="215"/>
  <c r="C658" i="215"/>
  <c r="C659" i="215"/>
  <c r="C660" i="215"/>
  <c r="C661" i="215"/>
  <c r="C662" i="215"/>
  <c r="C663" i="215"/>
  <c r="C664" i="215"/>
  <c r="C665" i="215"/>
  <c r="C666" i="215"/>
  <c r="C667" i="215"/>
  <c r="C668" i="215"/>
  <c r="C669" i="215"/>
  <c r="C670" i="215"/>
  <c r="C671" i="215"/>
  <c r="C672" i="215"/>
  <c r="C673" i="215"/>
  <c r="C674" i="215"/>
  <c r="C675" i="215"/>
  <c r="C676" i="215"/>
  <c r="C677" i="215"/>
  <c r="C678" i="215"/>
  <c r="C679" i="215"/>
  <c r="C680" i="215"/>
  <c r="C681" i="215"/>
  <c r="C682" i="215"/>
  <c r="C683" i="215"/>
  <c r="C684" i="215"/>
  <c r="C685" i="215"/>
  <c r="C686" i="215"/>
  <c r="C687" i="215"/>
  <c r="C688" i="215"/>
  <c r="C689" i="215"/>
  <c r="C690" i="215"/>
  <c r="C691" i="215"/>
  <c r="C692" i="215"/>
  <c r="C693" i="215"/>
  <c r="C694" i="215"/>
  <c r="C695" i="215"/>
  <c r="C696" i="215"/>
  <c r="C697" i="215"/>
  <c r="C698" i="215"/>
  <c r="C699" i="215"/>
  <c r="C700" i="215"/>
  <c r="C701" i="215"/>
  <c r="C702" i="215"/>
  <c r="C703" i="215"/>
  <c r="C704" i="215"/>
  <c r="C705" i="215"/>
  <c r="C706" i="215"/>
  <c r="C707" i="215"/>
  <c r="C708" i="215"/>
  <c r="C709" i="215"/>
  <c r="C710" i="215"/>
  <c r="C711" i="215"/>
  <c r="C712" i="215"/>
  <c r="C713" i="215"/>
  <c r="C714" i="215"/>
  <c r="C715" i="215"/>
  <c r="C716" i="215"/>
  <c r="C717" i="215"/>
  <c r="C718" i="215"/>
  <c r="C719" i="215"/>
  <c r="C720" i="215"/>
  <c r="C721" i="215"/>
  <c r="C722" i="215"/>
  <c r="C723" i="215"/>
  <c r="C724" i="215"/>
  <c r="C725" i="215"/>
  <c r="C726" i="215"/>
  <c r="C727" i="215"/>
  <c r="C728" i="215"/>
  <c r="C729" i="215"/>
  <c r="C730" i="215"/>
  <c r="C731" i="215"/>
  <c r="C732" i="215"/>
  <c r="C733" i="215"/>
  <c r="C734" i="215"/>
  <c r="C735" i="215"/>
  <c r="C736" i="215"/>
  <c r="C737" i="215"/>
  <c r="C738" i="215"/>
  <c r="C739" i="215"/>
  <c r="C740" i="215"/>
  <c r="C741" i="215"/>
  <c r="C742" i="215"/>
  <c r="C743" i="215"/>
  <c r="C744" i="215"/>
  <c r="C745" i="215"/>
  <c r="C746" i="215"/>
  <c r="C747" i="215"/>
  <c r="C748" i="215"/>
  <c r="C749" i="215"/>
  <c r="C750" i="215"/>
  <c r="C751" i="215"/>
  <c r="C752" i="215"/>
  <c r="C753" i="215"/>
  <c r="C754" i="215"/>
  <c r="C755" i="215"/>
  <c r="C756" i="215"/>
  <c r="C757" i="215"/>
  <c r="C758" i="215"/>
  <c r="C759" i="215"/>
  <c r="C760" i="215"/>
  <c r="C761" i="215"/>
  <c r="C762" i="215"/>
  <c r="C763" i="215"/>
  <c r="C764" i="215"/>
  <c r="C765" i="215"/>
  <c r="C766" i="215"/>
  <c r="C767" i="215"/>
  <c r="C768" i="215"/>
  <c r="C769" i="215"/>
  <c r="C770" i="215"/>
  <c r="C771" i="215"/>
  <c r="C772" i="215"/>
  <c r="C773" i="215"/>
  <c r="C774" i="215"/>
  <c r="C775" i="215"/>
  <c r="C776" i="215"/>
  <c r="C777" i="215"/>
  <c r="C778" i="215"/>
  <c r="C779" i="215"/>
  <c r="C780" i="215"/>
  <c r="C781" i="215"/>
  <c r="C782" i="215"/>
  <c r="C783" i="215"/>
  <c r="C784" i="215"/>
  <c r="C785" i="215"/>
  <c r="C786" i="215"/>
  <c r="C787" i="215"/>
  <c r="C788" i="215"/>
  <c r="C789" i="215"/>
  <c r="C790" i="215"/>
  <c r="C791" i="215"/>
  <c r="C792" i="215"/>
  <c r="C793" i="215"/>
  <c r="C794" i="215"/>
  <c r="C795" i="215"/>
  <c r="C796" i="215"/>
  <c r="C797" i="215"/>
  <c r="C798" i="215"/>
  <c r="C799" i="215"/>
  <c r="C800" i="215"/>
  <c r="C801" i="215"/>
  <c r="C802" i="215"/>
  <c r="C803" i="215"/>
  <c r="C804" i="215"/>
  <c r="C805" i="215"/>
  <c r="C806" i="215"/>
  <c r="C807" i="215"/>
  <c r="C808" i="215"/>
  <c r="C809" i="215"/>
  <c r="C810" i="215"/>
  <c r="C811" i="215"/>
  <c r="C812" i="215"/>
  <c r="C813" i="215"/>
  <c r="C814" i="215"/>
  <c r="C815" i="215"/>
  <c r="C816" i="215"/>
  <c r="C817" i="215"/>
  <c r="C818" i="215"/>
  <c r="C819" i="215"/>
  <c r="C820" i="215"/>
  <c r="C821" i="215"/>
  <c r="C822" i="215"/>
  <c r="C823" i="215"/>
  <c r="C824" i="215"/>
  <c r="C825" i="215"/>
  <c r="C826" i="215"/>
  <c r="C827" i="215"/>
  <c r="C828" i="215"/>
  <c r="C829" i="215"/>
  <c r="C830" i="215"/>
  <c r="C831" i="215"/>
  <c r="C832" i="215"/>
  <c r="C833" i="215"/>
  <c r="C834" i="215"/>
  <c r="C835" i="215"/>
  <c r="C836" i="215"/>
  <c r="C837" i="215"/>
  <c r="C838" i="215"/>
  <c r="C839" i="215"/>
  <c r="C840" i="215"/>
  <c r="C841" i="215"/>
  <c r="C842" i="215"/>
  <c r="C843" i="215"/>
  <c r="C844" i="215"/>
  <c r="C845" i="215"/>
  <c r="C846" i="215"/>
  <c r="C847" i="215"/>
  <c r="C848" i="215"/>
  <c r="C849" i="215"/>
  <c r="C850" i="215"/>
  <c r="C851" i="215"/>
  <c r="C852" i="215"/>
  <c r="C853" i="215"/>
  <c r="C854" i="215"/>
  <c r="C855" i="215"/>
  <c r="C856" i="215"/>
  <c r="C857" i="215"/>
  <c r="C858" i="215"/>
  <c r="C859" i="215"/>
  <c r="C860" i="215"/>
  <c r="C861" i="215"/>
  <c r="C862" i="215"/>
  <c r="C863" i="215"/>
  <c r="C864" i="215"/>
  <c r="C865" i="215"/>
  <c r="C866" i="215"/>
  <c r="C867" i="215"/>
  <c r="C868" i="215"/>
  <c r="C869" i="215"/>
  <c r="C870" i="215"/>
  <c r="C871" i="215"/>
  <c r="C872" i="215"/>
  <c r="C873" i="215"/>
  <c r="C874" i="215"/>
  <c r="C875" i="215"/>
  <c r="C876" i="215"/>
  <c r="C877" i="215"/>
  <c r="C878" i="215"/>
  <c r="C879" i="215"/>
  <c r="C880" i="215"/>
  <c r="C881" i="215"/>
  <c r="C882" i="215"/>
  <c r="C883" i="215"/>
  <c r="C884" i="215"/>
  <c r="C885" i="215"/>
  <c r="C886" i="215"/>
  <c r="C887" i="215"/>
  <c r="C888" i="215"/>
  <c r="C889" i="215"/>
  <c r="C890" i="215"/>
  <c r="C891" i="215"/>
  <c r="C892" i="215"/>
  <c r="C893" i="215"/>
  <c r="C894" i="215"/>
  <c r="C895" i="215"/>
  <c r="C896" i="215"/>
  <c r="C897" i="215"/>
  <c r="C898" i="215"/>
  <c r="C899" i="215"/>
  <c r="C900" i="215"/>
  <c r="C901" i="215"/>
  <c r="C902" i="215"/>
  <c r="C903" i="215"/>
  <c r="C904" i="215"/>
  <c r="C905" i="215"/>
  <c r="C906" i="215"/>
  <c r="C907" i="215"/>
  <c r="C908" i="215"/>
  <c r="C909" i="215"/>
  <c r="C910" i="215"/>
  <c r="C911" i="215"/>
  <c r="C912" i="215"/>
  <c r="C913" i="215"/>
  <c r="C914" i="215"/>
  <c r="C915" i="215"/>
  <c r="C916" i="215"/>
  <c r="C917" i="215"/>
  <c r="C918" i="215"/>
  <c r="C919" i="215"/>
  <c r="C920" i="215"/>
  <c r="C921" i="215"/>
  <c r="C922" i="215"/>
  <c r="C923" i="215"/>
  <c r="C924" i="215"/>
  <c r="C925" i="215"/>
  <c r="C926" i="215"/>
  <c r="C927" i="215"/>
  <c r="C928" i="215"/>
  <c r="C929" i="215"/>
  <c r="C930" i="215"/>
  <c r="C931" i="215"/>
  <c r="C932" i="215"/>
  <c r="C933" i="215"/>
  <c r="C934" i="215"/>
  <c r="C935" i="215"/>
  <c r="C936" i="215"/>
  <c r="C937" i="215"/>
  <c r="C938" i="215"/>
  <c r="C939" i="215"/>
  <c r="C940" i="215"/>
  <c r="C941" i="215"/>
  <c r="C942" i="215"/>
  <c r="C943" i="215"/>
  <c r="C944" i="215"/>
  <c r="C945" i="215"/>
  <c r="C946" i="215"/>
  <c r="C947" i="215"/>
  <c r="C948" i="215"/>
  <c r="C949" i="215"/>
  <c r="C950" i="215"/>
  <c r="C951" i="215"/>
  <c r="C952" i="215"/>
  <c r="C953" i="215"/>
  <c r="C954" i="215"/>
  <c r="C955" i="215"/>
  <c r="C956" i="215"/>
  <c r="C957" i="215"/>
  <c r="C958" i="215"/>
  <c r="C959" i="215"/>
  <c r="C960" i="215"/>
  <c r="C961" i="215"/>
  <c r="C962" i="215"/>
  <c r="C963" i="215"/>
  <c r="C964" i="215"/>
  <c r="C965" i="215"/>
  <c r="C966" i="215"/>
  <c r="C967" i="215"/>
  <c r="C968" i="215"/>
  <c r="C969" i="215"/>
  <c r="C970" i="215"/>
  <c r="C971" i="215"/>
  <c r="C972" i="215"/>
  <c r="C973" i="215"/>
  <c r="C974" i="215"/>
  <c r="C975" i="215"/>
  <c r="C976" i="215"/>
  <c r="C977" i="215"/>
  <c r="C978" i="215"/>
  <c r="C979" i="215"/>
  <c r="C980" i="215"/>
  <c r="C981" i="215"/>
  <c r="C982" i="215"/>
  <c r="C983" i="215"/>
  <c r="C984" i="215"/>
  <c r="C985" i="215"/>
  <c r="C986" i="215"/>
  <c r="C987" i="215"/>
  <c r="C988" i="215"/>
  <c r="C989" i="215"/>
  <c r="C990" i="215"/>
  <c r="C991" i="215"/>
  <c r="C992" i="215"/>
  <c r="C993" i="215"/>
  <c r="C994" i="215"/>
  <c r="C995" i="215"/>
  <c r="C996" i="215"/>
  <c r="C997" i="215"/>
  <c r="C998" i="215"/>
  <c r="C999" i="215"/>
  <c r="C1000" i="215"/>
  <c r="C1001" i="215"/>
  <c r="C1002" i="215"/>
  <c r="C1003" i="215"/>
  <c r="C1004" i="215"/>
  <c r="C1005" i="215"/>
  <c r="C1006" i="215"/>
  <c r="C1007" i="215"/>
  <c r="C1008" i="215"/>
  <c r="C1009" i="215"/>
  <c r="C1010" i="215"/>
  <c r="C1011" i="215"/>
  <c r="C1012" i="215"/>
  <c r="C1013" i="215"/>
  <c r="C1014" i="215"/>
  <c r="C1015" i="215"/>
  <c r="C1016" i="215"/>
  <c r="C1017" i="215"/>
  <c r="C1018" i="215"/>
  <c r="C1019" i="215"/>
  <c r="C1020" i="215"/>
  <c r="C1021" i="215"/>
  <c r="C1022" i="215"/>
  <c r="C1023" i="215"/>
  <c r="C1024" i="215"/>
  <c r="C1025" i="215"/>
  <c r="C1026" i="215"/>
  <c r="C1027" i="215"/>
  <c r="C1028" i="215"/>
  <c r="C1029" i="215"/>
  <c r="C1030" i="215"/>
  <c r="C1031" i="215"/>
  <c r="C1032" i="215"/>
  <c r="C1033" i="215"/>
  <c r="C1034" i="215"/>
  <c r="C1035" i="215"/>
  <c r="C1036" i="215"/>
  <c r="C1037" i="215"/>
  <c r="C1038" i="215"/>
  <c r="C1039" i="215"/>
  <c r="C1040" i="215"/>
  <c r="C1041" i="215"/>
  <c r="C1042" i="215"/>
  <c r="C1043" i="215"/>
  <c r="C1044" i="215"/>
  <c r="C1045" i="215"/>
  <c r="C1046" i="215"/>
  <c r="C1047" i="215"/>
  <c r="C1048" i="215"/>
  <c r="C1049" i="215"/>
  <c r="C1050" i="215"/>
  <c r="C1051" i="215"/>
  <c r="C1052" i="215"/>
  <c r="C1053" i="215"/>
  <c r="C1054" i="215"/>
  <c r="C1055" i="215"/>
  <c r="C1056" i="215"/>
  <c r="C1057" i="215"/>
  <c r="C1058" i="215"/>
  <c r="C1059" i="215"/>
  <c r="C1060" i="215"/>
  <c r="C1061" i="215"/>
  <c r="C1062" i="215"/>
  <c r="C1063" i="215"/>
  <c r="C1064" i="215"/>
  <c r="C1065" i="215"/>
  <c r="C1066" i="215"/>
  <c r="C1067" i="215"/>
  <c r="C1068" i="215"/>
  <c r="C1069" i="215"/>
  <c r="C1070" i="215"/>
  <c r="C1071" i="215"/>
  <c r="C1072" i="215"/>
  <c r="C1073" i="215"/>
  <c r="C1074" i="215"/>
  <c r="C1075" i="215"/>
  <c r="C1076" i="215"/>
  <c r="C1077" i="215"/>
  <c r="C1078" i="215"/>
  <c r="C1079" i="215"/>
  <c r="C1080" i="215"/>
  <c r="C1081" i="215"/>
  <c r="C1082" i="215"/>
  <c r="C1083" i="215"/>
  <c r="C1084" i="215"/>
  <c r="C1085" i="215"/>
  <c r="C1086" i="215"/>
  <c r="C1087" i="215"/>
  <c r="C1088" i="215"/>
  <c r="C1089" i="215"/>
  <c r="C1090" i="215"/>
  <c r="C1091" i="215"/>
  <c r="C1092" i="215"/>
  <c r="C1093" i="215"/>
  <c r="C1094" i="215"/>
  <c r="C1095" i="215"/>
  <c r="C1096" i="215"/>
  <c r="C1097" i="215"/>
  <c r="C1098" i="215"/>
  <c r="C1099" i="215"/>
  <c r="C1100" i="215"/>
  <c r="C1101" i="215"/>
  <c r="C1102" i="215"/>
  <c r="C1103" i="215"/>
  <c r="C1104" i="215"/>
  <c r="C1105" i="215"/>
  <c r="C1106" i="215"/>
  <c r="C1107" i="215"/>
  <c r="C1108" i="215"/>
  <c r="C1109" i="215"/>
  <c r="C1110" i="215"/>
  <c r="C1111" i="215"/>
  <c r="C1112" i="215"/>
  <c r="C1113" i="215"/>
  <c r="C1114" i="215"/>
  <c r="C1115" i="215"/>
  <c r="C1116" i="215"/>
  <c r="C1117" i="215"/>
  <c r="C1118" i="215"/>
  <c r="C1119" i="215"/>
  <c r="C1120" i="215"/>
  <c r="C1121" i="215"/>
  <c r="C1122" i="215"/>
  <c r="C1123" i="215"/>
  <c r="C1124" i="215"/>
  <c r="C1125" i="215"/>
  <c r="C1126" i="215"/>
  <c r="C1127" i="215"/>
  <c r="C1128" i="215"/>
  <c r="C1129" i="215"/>
  <c r="C1130" i="215"/>
  <c r="C1131" i="215"/>
  <c r="C1132" i="215"/>
  <c r="C1133" i="215"/>
  <c r="C1134" i="215"/>
  <c r="C1135" i="215"/>
  <c r="C1136" i="215"/>
  <c r="C1137" i="215"/>
  <c r="C1138" i="215"/>
  <c r="C1139" i="215"/>
  <c r="C1140" i="215"/>
  <c r="C1141" i="215"/>
  <c r="C1142" i="215"/>
  <c r="C1143" i="215"/>
  <c r="C1144" i="215"/>
  <c r="C1145" i="215"/>
  <c r="C1146" i="215"/>
  <c r="C1147" i="215"/>
  <c r="C1148" i="215"/>
  <c r="C1149" i="215"/>
  <c r="C1150" i="215"/>
  <c r="C1151" i="215"/>
  <c r="C1152" i="215"/>
  <c r="C1153" i="215"/>
  <c r="C1154" i="215"/>
  <c r="C1155" i="215"/>
  <c r="C1156" i="215"/>
  <c r="C1157" i="215"/>
  <c r="C1158" i="215"/>
  <c r="C1159" i="215"/>
  <c r="C1160" i="215"/>
  <c r="C1161" i="215"/>
  <c r="C1162" i="215"/>
  <c r="C1163" i="215"/>
  <c r="C1164" i="215"/>
  <c r="C1165" i="215"/>
  <c r="C1166" i="215"/>
  <c r="C1167" i="215"/>
  <c r="C1168" i="215"/>
  <c r="C1169" i="215"/>
  <c r="C1170" i="215"/>
  <c r="C1171" i="215"/>
  <c r="C1172" i="215"/>
  <c r="C1173" i="215"/>
  <c r="C1174" i="215"/>
  <c r="C1175" i="215"/>
  <c r="C1176" i="215"/>
  <c r="C1177" i="215"/>
  <c r="C1178" i="215"/>
  <c r="C1179" i="215"/>
  <c r="C1180" i="215"/>
  <c r="C1181" i="215"/>
  <c r="C1182" i="215"/>
  <c r="C1183" i="215"/>
  <c r="C1184" i="215"/>
  <c r="C1185" i="215"/>
  <c r="C1186" i="215"/>
  <c r="C1187" i="215"/>
  <c r="C1188" i="215"/>
  <c r="C1189" i="215"/>
  <c r="C1190" i="215"/>
  <c r="C1191" i="215"/>
  <c r="C1192" i="215"/>
  <c r="C1193" i="215"/>
  <c r="C1194" i="215"/>
  <c r="C1195" i="215"/>
  <c r="C1196" i="215"/>
  <c r="C1197" i="215"/>
  <c r="C1198" i="215"/>
  <c r="C1199" i="215"/>
  <c r="C1200" i="215"/>
  <c r="C1201" i="215"/>
  <c r="C1202" i="215"/>
  <c r="C1203" i="215"/>
  <c r="C1204" i="215"/>
  <c r="C1205" i="215"/>
  <c r="C1206" i="215"/>
  <c r="C1207" i="215"/>
  <c r="C1208" i="215"/>
  <c r="C1209" i="215"/>
  <c r="C1210" i="215"/>
  <c r="C1211" i="215"/>
  <c r="C1212" i="215"/>
  <c r="C1213" i="215"/>
  <c r="C1214" i="215"/>
  <c r="C1215" i="215"/>
  <c r="C1216" i="215"/>
  <c r="C1217" i="215"/>
  <c r="C1218" i="215"/>
  <c r="C1219" i="215"/>
  <c r="C1220" i="215"/>
  <c r="C1221" i="215"/>
  <c r="C1222" i="215"/>
  <c r="C1223" i="215"/>
  <c r="C1224" i="215"/>
  <c r="C1225" i="215"/>
  <c r="C1226" i="215"/>
  <c r="C1227" i="215"/>
  <c r="C1228" i="215"/>
  <c r="C1229" i="215"/>
  <c r="C1230" i="215"/>
  <c r="C1231" i="215"/>
  <c r="C1232" i="215"/>
  <c r="C1233" i="215"/>
  <c r="C1234" i="215"/>
  <c r="C1235" i="215"/>
  <c r="C1236" i="215"/>
  <c r="C1237" i="215"/>
  <c r="C1238" i="215"/>
  <c r="C1239" i="215"/>
  <c r="C1240" i="215"/>
  <c r="C1241" i="215"/>
  <c r="C1242" i="215"/>
  <c r="C1243" i="215"/>
  <c r="C1244" i="215"/>
  <c r="C1245" i="215"/>
  <c r="C1246" i="215"/>
  <c r="C1247" i="215"/>
  <c r="C1248" i="215"/>
  <c r="C1249" i="215"/>
  <c r="C1250" i="215"/>
  <c r="C1251" i="215"/>
  <c r="C1252" i="215"/>
  <c r="C1253" i="215"/>
  <c r="C1254" i="215"/>
  <c r="C1255" i="215"/>
  <c r="C1256" i="215"/>
  <c r="C1257" i="215"/>
  <c r="C1258" i="215"/>
  <c r="C1259" i="215"/>
  <c r="C1260" i="215"/>
  <c r="C1261" i="215"/>
  <c r="C1262" i="215"/>
  <c r="C1263" i="215"/>
  <c r="C1264" i="215"/>
  <c r="C1265" i="215"/>
  <c r="C1266" i="215"/>
  <c r="C1267" i="215"/>
  <c r="C1268" i="215"/>
  <c r="C1269" i="215"/>
  <c r="C1270" i="215"/>
  <c r="C1271" i="215"/>
  <c r="C1272" i="215"/>
  <c r="C1273" i="215"/>
  <c r="C1274" i="215"/>
  <c r="C1275" i="215"/>
  <c r="C1276" i="215"/>
  <c r="C1277" i="215"/>
  <c r="C1278" i="215"/>
  <c r="C1279" i="215"/>
  <c r="C1280" i="215"/>
  <c r="C1281" i="215"/>
  <c r="C1282" i="215"/>
  <c r="C1283" i="215"/>
  <c r="C1284" i="215"/>
  <c r="C1285" i="215"/>
  <c r="C1286" i="215"/>
  <c r="C1287" i="215"/>
  <c r="C1288" i="215"/>
  <c r="C1289" i="215"/>
  <c r="C1290" i="215"/>
  <c r="C1291" i="215"/>
  <c r="C1292" i="215"/>
  <c r="C1293" i="215"/>
  <c r="C1294" i="215"/>
  <c r="C1295" i="215"/>
  <c r="C1296" i="215"/>
  <c r="C1297" i="215"/>
  <c r="C1298" i="215"/>
  <c r="C1299" i="215"/>
  <c r="C1300" i="215"/>
  <c r="C1301" i="215"/>
  <c r="C1302" i="215"/>
  <c r="C1303" i="215"/>
  <c r="C1304" i="215"/>
  <c r="C1305" i="215"/>
  <c r="C1306" i="215"/>
  <c r="C1307" i="215"/>
  <c r="C1308" i="215"/>
  <c r="C1309" i="215"/>
  <c r="C1310" i="215"/>
  <c r="C1311" i="215"/>
  <c r="C1312" i="215"/>
  <c r="C1313" i="215"/>
  <c r="C1314" i="215"/>
  <c r="C1315" i="215"/>
  <c r="C1316" i="215"/>
  <c r="C1317" i="215"/>
  <c r="C1318" i="215"/>
  <c r="C1319" i="215"/>
  <c r="C1320" i="215"/>
  <c r="C1321" i="215"/>
  <c r="C1322" i="215"/>
  <c r="C1323" i="215"/>
  <c r="C1324" i="215"/>
  <c r="C1325" i="215"/>
  <c r="C1326" i="215"/>
  <c r="C1327" i="215"/>
  <c r="C1328" i="215"/>
  <c r="C1329" i="215"/>
  <c r="C1330" i="215"/>
  <c r="C1331" i="215"/>
  <c r="C1332" i="215"/>
  <c r="C1333" i="215"/>
  <c r="C1334" i="215"/>
  <c r="C1335" i="215"/>
  <c r="C1336" i="215"/>
  <c r="C1337" i="215"/>
  <c r="C1338" i="215"/>
  <c r="C1339" i="215"/>
  <c r="C1340" i="215"/>
  <c r="C1341" i="215"/>
  <c r="C1342" i="215"/>
  <c r="C1343" i="215"/>
  <c r="C1344" i="215"/>
  <c r="C1345" i="215"/>
  <c r="C1346" i="215"/>
  <c r="C1347" i="215"/>
  <c r="C1348" i="215"/>
  <c r="C1349" i="215"/>
  <c r="C1350" i="215"/>
  <c r="C1351" i="215"/>
  <c r="C1352" i="215"/>
  <c r="C1353" i="215"/>
  <c r="C1354" i="215"/>
  <c r="C1355" i="215"/>
  <c r="C1356" i="215"/>
  <c r="C1357" i="215"/>
  <c r="C1358" i="215"/>
  <c r="C1359" i="215"/>
  <c r="C1360" i="215"/>
  <c r="C1361" i="215"/>
  <c r="C1362" i="215"/>
  <c r="C1363" i="215"/>
  <c r="C1364" i="215"/>
  <c r="C1365" i="215"/>
  <c r="C1366" i="215"/>
  <c r="C1367" i="215"/>
  <c r="C1368" i="215"/>
  <c r="C1369" i="215"/>
  <c r="C1370" i="215"/>
  <c r="C1371" i="215"/>
  <c r="C1372" i="215"/>
  <c r="C1373" i="215"/>
  <c r="C1374" i="215"/>
  <c r="C1375" i="215"/>
  <c r="C1376" i="215"/>
  <c r="C1377" i="215"/>
  <c r="C1378" i="215"/>
  <c r="C1379" i="215"/>
  <c r="C1380" i="215"/>
  <c r="C1381" i="215"/>
  <c r="C1382" i="215"/>
  <c r="C1383" i="215"/>
  <c r="C1384" i="215"/>
  <c r="C1385" i="215"/>
  <c r="C1386" i="215"/>
  <c r="C1387" i="215"/>
  <c r="C1388" i="215"/>
  <c r="C1389" i="215"/>
  <c r="C1390" i="215"/>
  <c r="C1391" i="215"/>
  <c r="C1392" i="215"/>
  <c r="C1393" i="215"/>
  <c r="C1394" i="215"/>
  <c r="C1395" i="215"/>
  <c r="C1396" i="215"/>
  <c r="C1397" i="215"/>
  <c r="C1398" i="215"/>
  <c r="C1399" i="215"/>
  <c r="C1400" i="215"/>
  <c r="C1401" i="215"/>
  <c r="C1402" i="215"/>
  <c r="C1403" i="215"/>
  <c r="C1404" i="215"/>
  <c r="C1405" i="215"/>
  <c r="C1406" i="215"/>
  <c r="C1407" i="215"/>
  <c r="C1408" i="215"/>
  <c r="C1409" i="215"/>
  <c r="C1410" i="215"/>
  <c r="C1411" i="215"/>
  <c r="C1412" i="215"/>
  <c r="C1413" i="215"/>
  <c r="C1414" i="215"/>
  <c r="C1415" i="215"/>
  <c r="C1416" i="215"/>
  <c r="C1417" i="215"/>
  <c r="C1418" i="215"/>
  <c r="C1419" i="215"/>
  <c r="C1420" i="215"/>
  <c r="C1421" i="215"/>
  <c r="C1422" i="215"/>
  <c r="C1423" i="215"/>
  <c r="C1424" i="215"/>
  <c r="C1425" i="215"/>
  <c r="C1426" i="215"/>
  <c r="C1427" i="215"/>
  <c r="C1428" i="215"/>
  <c r="C1429" i="215"/>
  <c r="C1430" i="215"/>
  <c r="C1431" i="215"/>
  <c r="C1432" i="215"/>
  <c r="C1433" i="215"/>
  <c r="C1434" i="215"/>
  <c r="C1435" i="215"/>
  <c r="C1436" i="215"/>
  <c r="C1437" i="215"/>
  <c r="C1438" i="215"/>
  <c r="C1439" i="215"/>
  <c r="C1440" i="215"/>
  <c r="C1441" i="215"/>
  <c r="C1442" i="215"/>
  <c r="C1443" i="215"/>
  <c r="C1444" i="215"/>
  <c r="C1445" i="215"/>
  <c r="C1446" i="215"/>
  <c r="C1447" i="215"/>
  <c r="C1448" i="215"/>
  <c r="C1449" i="215"/>
  <c r="C1450" i="215"/>
  <c r="C1451" i="215"/>
  <c r="C1452" i="215"/>
  <c r="C1453" i="215"/>
  <c r="C1454" i="215"/>
  <c r="C1455" i="215"/>
  <c r="C1456" i="215"/>
  <c r="C1457" i="215"/>
  <c r="C1458" i="215"/>
  <c r="C1459" i="215"/>
  <c r="C1460" i="215"/>
  <c r="C1461" i="215"/>
  <c r="C1462" i="215"/>
  <c r="C1463" i="215"/>
  <c r="C1464" i="215"/>
  <c r="C1465" i="215"/>
  <c r="C1466" i="215"/>
  <c r="C1467" i="215"/>
  <c r="C1468" i="215"/>
  <c r="C1469" i="215"/>
  <c r="C1470" i="215"/>
  <c r="C1471" i="215"/>
  <c r="C1472" i="215"/>
  <c r="C1473" i="215"/>
  <c r="C1474" i="215"/>
  <c r="C1475" i="215"/>
  <c r="C1476" i="215"/>
  <c r="C1477" i="215"/>
  <c r="C1478" i="215"/>
  <c r="C1479" i="215"/>
  <c r="C1480" i="215"/>
  <c r="C1481" i="215"/>
  <c r="C1482" i="215"/>
  <c r="C1483" i="215"/>
  <c r="C1484" i="215"/>
  <c r="C1485" i="215"/>
  <c r="C1486" i="215"/>
  <c r="C1487" i="215"/>
  <c r="C1488" i="215"/>
  <c r="C1489" i="215"/>
  <c r="C1490" i="215"/>
  <c r="C1491" i="215"/>
  <c r="C1492" i="215"/>
  <c r="C1493" i="215"/>
  <c r="C1494" i="215"/>
  <c r="C1495" i="215"/>
  <c r="C1496" i="215"/>
  <c r="C1497" i="215"/>
  <c r="C1498" i="215"/>
  <c r="C1499" i="215"/>
  <c r="C1500" i="215"/>
  <c r="C1501" i="215"/>
  <c r="C1502" i="215"/>
  <c r="C1503" i="215"/>
  <c r="C1504" i="215"/>
  <c r="C1505" i="215"/>
  <c r="C1506" i="215"/>
  <c r="C1507" i="215"/>
  <c r="C1508" i="215"/>
  <c r="C1509" i="215"/>
  <c r="C1510" i="215"/>
  <c r="C1511" i="215"/>
  <c r="C1512" i="215"/>
  <c r="C1513" i="215"/>
  <c r="C1514" i="215"/>
  <c r="C1515" i="215"/>
  <c r="C1516" i="215"/>
  <c r="C1517" i="215"/>
  <c r="C1518" i="215"/>
  <c r="C1519" i="215"/>
  <c r="C1520" i="215"/>
  <c r="C1521" i="215"/>
  <c r="C1522" i="215"/>
  <c r="C1523" i="215"/>
  <c r="C1524" i="215"/>
  <c r="C1525" i="215"/>
  <c r="C1526" i="215"/>
  <c r="C1527" i="215"/>
  <c r="C1528" i="215"/>
  <c r="C1529" i="215"/>
  <c r="C1530" i="215"/>
  <c r="C1531" i="215"/>
  <c r="C1532" i="215"/>
  <c r="C1533" i="215"/>
  <c r="C1534" i="215"/>
  <c r="C1535" i="215"/>
  <c r="C1536" i="215"/>
  <c r="C1537" i="215"/>
  <c r="C1538" i="215"/>
  <c r="C1539" i="215"/>
  <c r="C1540" i="215"/>
  <c r="C1541" i="215"/>
  <c r="C1542" i="215"/>
  <c r="C1543" i="215"/>
  <c r="C1544" i="215"/>
  <c r="C1545" i="215"/>
  <c r="C1546" i="215"/>
  <c r="C1547" i="215"/>
  <c r="C1548" i="215"/>
  <c r="C1549" i="215"/>
  <c r="C1550" i="215"/>
  <c r="C1551" i="215"/>
  <c r="C1552" i="215"/>
  <c r="C1553" i="215"/>
  <c r="C1554" i="215"/>
  <c r="C1555" i="215"/>
  <c r="C1556" i="215"/>
  <c r="C1557" i="215"/>
  <c r="C1558" i="215"/>
  <c r="C1559" i="215"/>
  <c r="C1560" i="215"/>
  <c r="C1561" i="215"/>
  <c r="C1562" i="215"/>
  <c r="C1563" i="215"/>
  <c r="C1564" i="215"/>
  <c r="C1565" i="215"/>
  <c r="C1566" i="215"/>
  <c r="C1567" i="215"/>
  <c r="C1568" i="215"/>
  <c r="C1569" i="215"/>
  <c r="C1570" i="215"/>
  <c r="C1571" i="215"/>
  <c r="C1572" i="215"/>
  <c r="C1573" i="215"/>
  <c r="C1574" i="215"/>
  <c r="C1575" i="215"/>
  <c r="C1576" i="215"/>
  <c r="C1577" i="215"/>
  <c r="C1578" i="215"/>
  <c r="C1579" i="215"/>
  <c r="C1580" i="215"/>
  <c r="C1581" i="215"/>
  <c r="C1582" i="215"/>
  <c r="C1583" i="215"/>
  <c r="C1584" i="215"/>
  <c r="C1585" i="215"/>
  <c r="C1586" i="215"/>
  <c r="C1587" i="215"/>
  <c r="C1588" i="215"/>
  <c r="C1589" i="215"/>
  <c r="C1590" i="215"/>
  <c r="C1591" i="215"/>
  <c r="C1592" i="215"/>
  <c r="C1593" i="215"/>
  <c r="C1594" i="215"/>
  <c r="C1595" i="215"/>
  <c r="C1596" i="215"/>
  <c r="C1597" i="215"/>
  <c r="C1598" i="215"/>
  <c r="C1599" i="215"/>
  <c r="C1600" i="215"/>
  <c r="C1601" i="215"/>
  <c r="C1602" i="215"/>
  <c r="C1603" i="215"/>
  <c r="C1604" i="215"/>
  <c r="C1605" i="215"/>
  <c r="C1606" i="215"/>
  <c r="C1607" i="215"/>
  <c r="C1608" i="215"/>
  <c r="C1609" i="215"/>
  <c r="C1610" i="215"/>
  <c r="C1611" i="215"/>
  <c r="C1612" i="215"/>
  <c r="C1613" i="215"/>
  <c r="C1614" i="215"/>
  <c r="C1615" i="215"/>
  <c r="C1616" i="215"/>
  <c r="C1617" i="215"/>
  <c r="C1618" i="215"/>
  <c r="C1619" i="215"/>
  <c r="C1620" i="215"/>
  <c r="C1621" i="215"/>
  <c r="C1622" i="215"/>
  <c r="C1623" i="215"/>
  <c r="C1624" i="215"/>
  <c r="C1625" i="215"/>
  <c r="C1626" i="215"/>
  <c r="C1627" i="215"/>
  <c r="C1628" i="215"/>
  <c r="C1629" i="215"/>
  <c r="C1630" i="215"/>
  <c r="C1631" i="215"/>
  <c r="C1632" i="215"/>
  <c r="C1633" i="215"/>
  <c r="C1634" i="215"/>
  <c r="C1635" i="215"/>
  <c r="C1636" i="215"/>
  <c r="C1637" i="215"/>
  <c r="C1638" i="215"/>
  <c r="C1639" i="215"/>
  <c r="C1640" i="215"/>
  <c r="C1641" i="215"/>
  <c r="C1642" i="215"/>
  <c r="C1643" i="215"/>
  <c r="C1644" i="215"/>
  <c r="C1645" i="215"/>
  <c r="C1646" i="215"/>
  <c r="C1647" i="215"/>
  <c r="C1648" i="215"/>
  <c r="C1649" i="215"/>
  <c r="C1650" i="215"/>
  <c r="C1651" i="215"/>
  <c r="C1652" i="215"/>
  <c r="C1653" i="215"/>
  <c r="C1654" i="215"/>
  <c r="C1655" i="215"/>
  <c r="C1656" i="215"/>
  <c r="C1657" i="215"/>
  <c r="C1658" i="215"/>
  <c r="C1659" i="215"/>
  <c r="C1660" i="215"/>
  <c r="C1661" i="215"/>
  <c r="C1662" i="215"/>
  <c r="C1663" i="215"/>
  <c r="C1664" i="215"/>
  <c r="C1665" i="215"/>
  <c r="C1666" i="215"/>
  <c r="C1667" i="215"/>
  <c r="C1668" i="215"/>
  <c r="C1669" i="215"/>
  <c r="C1670" i="215"/>
  <c r="C1671" i="215"/>
  <c r="C1672" i="215"/>
  <c r="C1673" i="215"/>
  <c r="C1674" i="215"/>
  <c r="C1675" i="215"/>
  <c r="C1676" i="215"/>
  <c r="C1677" i="215"/>
  <c r="C1678" i="215"/>
  <c r="C1679" i="215"/>
  <c r="C1680" i="215"/>
  <c r="C1681" i="215"/>
  <c r="C1682" i="215"/>
  <c r="C1683" i="215"/>
  <c r="C1684" i="215"/>
  <c r="C1685" i="215"/>
  <c r="C1686" i="215"/>
  <c r="C1687" i="215"/>
  <c r="C1688" i="215"/>
  <c r="C1689" i="215"/>
  <c r="C1690" i="215"/>
  <c r="C1691" i="215"/>
  <c r="C1692" i="215"/>
  <c r="C1693" i="215"/>
  <c r="C1694" i="215"/>
  <c r="C1695" i="215"/>
  <c r="C1696" i="215"/>
  <c r="C1697" i="215"/>
  <c r="C1698" i="215"/>
  <c r="C1699" i="215"/>
  <c r="C1700" i="215"/>
  <c r="C1701" i="215"/>
  <c r="C1702" i="215"/>
  <c r="C1703" i="215"/>
  <c r="C1704" i="215"/>
  <c r="C1705" i="215"/>
  <c r="C1706" i="215"/>
  <c r="C1707" i="215"/>
  <c r="C1708" i="215"/>
  <c r="C1709" i="215"/>
  <c r="C1710" i="215"/>
  <c r="C1711" i="215"/>
  <c r="C1712" i="215"/>
  <c r="C1713" i="215"/>
  <c r="C1714" i="215"/>
  <c r="C1715" i="215"/>
  <c r="C1716" i="215"/>
  <c r="C1717" i="215"/>
  <c r="C1718" i="215"/>
  <c r="C1719" i="215"/>
  <c r="C1720" i="215"/>
  <c r="C1721" i="215"/>
  <c r="C1722" i="215"/>
  <c r="C1723" i="215"/>
  <c r="C1724" i="215"/>
  <c r="C1725" i="215"/>
  <c r="C1726" i="215"/>
  <c r="C1727" i="215"/>
  <c r="C1728" i="215"/>
  <c r="C1729" i="215"/>
  <c r="C1730" i="215"/>
  <c r="C1731" i="215"/>
  <c r="C1732" i="215"/>
  <c r="C1733" i="215"/>
  <c r="C1734" i="215"/>
  <c r="C1735" i="215"/>
  <c r="C1736" i="215"/>
  <c r="C1737" i="215"/>
  <c r="C1738" i="215"/>
  <c r="C1739" i="215"/>
  <c r="C1740" i="215"/>
  <c r="C1741" i="215"/>
  <c r="C1742" i="215"/>
  <c r="C1743" i="215"/>
  <c r="C1744" i="215"/>
  <c r="C1745" i="215"/>
  <c r="C1746" i="215"/>
  <c r="C1747" i="215"/>
  <c r="C1748" i="215"/>
  <c r="C1749" i="215"/>
  <c r="C1750" i="215"/>
  <c r="C2" i="215"/>
  <c r="P3" i="215"/>
  <c r="P4" i="215"/>
  <c r="P5" i="215"/>
  <c r="P6" i="215"/>
  <c r="P7" i="215"/>
  <c r="P8" i="215"/>
  <c r="P9" i="215"/>
  <c r="P10" i="215"/>
  <c r="P11" i="215"/>
  <c r="P12" i="215"/>
  <c r="P13" i="215"/>
  <c r="P14" i="215"/>
  <c r="P15" i="215"/>
  <c r="P16" i="215"/>
  <c r="P17" i="215"/>
  <c r="P18" i="215"/>
  <c r="P19" i="215"/>
  <c r="P20" i="215"/>
  <c r="P21" i="215"/>
  <c r="P22" i="215"/>
  <c r="P23" i="215"/>
  <c r="P24" i="215"/>
  <c r="P25" i="215"/>
  <c r="P26" i="215"/>
  <c r="P27" i="215"/>
  <c r="P28" i="215"/>
  <c r="P29" i="215"/>
  <c r="P30" i="215"/>
  <c r="P31" i="215"/>
  <c r="P32" i="215"/>
  <c r="P33" i="215"/>
  <c r="P34" i="215"/>
  <c r="P35" i="215"/>
  <c r="P36" i="215"/>
  <c r="P37" i="215"/>
  <c r="P38" i="215"/>
  <c r="P39" i="215"/>
  <c r="P40" i="215"/>
  <c r="P41" i="215"/>
  <c r="P42" i="215"/>
  <c r="P43" i="215"/>
  <c r="P44" i="215"/>
  <c r="P45" i="215"/>
  <c r="P46" i="215"/>
  <c r="P47" i="215"/>
  <c r="P48" i="215"/>
  <c r="P49" i="215"/>
  <c r="P50" i="215"/>
  <c r="P51" i="215"/>
  <c r="P52" i="215"/>
  <c r="P53" i="215"/>
  <c r="P54" i="215"/>
  <c r="P55" i="215"/>
  <c r="P56" i="215"/>
  <c r="P57" i="215"/>
  <c r="P58" i="215"/>
  <c r="P59" i="215"/>
  <c r="P60" i="215"/>
  <c r="P61" i="215"/>
  <c r="P62" i="215"/>
  <c r="P63" i="215"/>
  <c r="P64" i="215"/>
  <c r="P65" i="215"/>
  <c r="P66" i="215"/>
  <c r="P67" i="215"/>
  <c r="P68" i="215"/>
  <c r="P69" i="215"/>
  <c r="P70" i="215"/>
  <c r="P71" i="215"/>
  <c r="P72" i="215"/>
  <c r="P73" i="215"/>
  <c r="P74" i="215"/>
  <c r="P75" i="215"/>
  <c r="P76" i="215"/>
  <c r="P77" i="215"/>
  <c r="P78" i="215"/>
  <c r="P79" i="215"/>
  <c r="P80" i="215"/>
  <c r="P81" i="215"/>
  <c r="P82" i="215"/>
  <c r="P83" i="215"/>
  <c r="P84" i="215"/>
  <c r="P85" i="215"/>
  <c r="P86" i="215"/>
  <c r="P87" i="215"/>
  <c r="P88" i="215"/>
  <c r="P89" i="215"/>
  <c r="P90" i="215"/>
  <c r="P91" i="215"/>
  <c r="P92" i="215"/>
  <c r="P93" i="215"/>
  <c r="P94" i="215"/>
  <c r="P95" i="215"/>
  <c r="P96" i="215"/>
  <c r="P97" i="215"/>
  <c r="P98" i="215"/>
  <c r="P99" i="215"/>
  <c r="P100" i="215"/>
  <c r="P101" i="215"/>
  <c r="P102" i="215"/>
  <c r="P103" i="215"/>
  <c r="P104" i="215"/>
  <c r="P105" i="215"/>
  <c r="P106" i="215"/>
  <c r="P107" i="215"/>
  <c r="P108" i="215"/>
  <c r="P109" i="215"/>
  <c r="P110" i="215"/>
  <c r="P111" i="215"/>
  <c r="P112" i="215"/>
  <c r="P113" i="215"/>
  <c r="P114" i="215"/>
  <c r="P115" i="215"/>
  <c r="P116" i="215"/>
  <c r="P117" i="215"/>
  <c r="P118" i="215"/>
  <c r="P119" i="215"/>
  <c r="P120" i="215"/>
  <c r="P121" i="215"/>
  <c r="P122" i="215"/>
  <c r="P123" i="215"/>
  <c r="P124" i="215"/>
  <c r="P125" i="215"/>
  <c r="P126" i="215"/>
  <c r="P127" i="215"/>
  <c r="P128" i="215"/>
  <c r="P129" i="215"/>
  <c r="P130" i="215"/>
  <c r="P131" i="215"/>
  <c r="P132" i="215"/>
  <c r="P133" i="215"/>
  <c r="P134" i="215"/>
  <c r="P135" i="215"/>
  <c r="P136" i="215"/>
  <c r="P137" i="215"/>
  <c r="P138" i="215"/>
  <c r="P139" i="215"/>
  <c r="P140" i="215"/>
  <c r="P141" i="215"/>
  <c r="P142" i="215"/>
  <c r="P143" i="215"/>
  <c r="P144" i="215"/>
  <c r="P145" i="215"/>
  <c r="P146" i="215"/>
  <c r="P147" i="215"/>
  <c r="P148" i="215"/>
  <c r="P149" i="215"/>
  <c r="P150" i="215"/>
  <c r="P151" i="215"/>
  <c r="P152" i="215"/>
  <c r="P153" i="215"/>
  <c r="P154" i="215"/>
  <c r="P155" i="215"/>
  <c r="P156" i="215"/>
  <c r="P157" i="215"/>
  <c r="P158" i="215"/>
  <c r="P159" i="215"/>
  <c r="P160" i="215"/>
  <c r="P161" i="215"/>
  <c r="P162" i="215"/>
  <c r="P163" i="215"/>
  <c r="P164" i="215"/>
  <c r="P165" i="215"/>
  <c r="P166" i="215"/>
  <c r="P167" i="215"/>
  <c r="P168" i="215"/>
  <c r="P169" i="215"/>
  <c r="P170" i="215"/>
  <c r="P171" i="215"/>
  <c r="P172" i="215"/>
  <c r="P173" i="215"/>
  <c r="P174" i="215"/>
  <c r="P175" i="215"/>
  <c r="P176" i="215"/>
  <c r="P177" i="215"/>
  <c r="P178" i="215"/>
  <c r="P179" i="215"/>
  <c r="P180" i="215"/>
  <c r="P181" i="215"/>
  <c r="P182" i="215"/>
  <c r="P183" i="215"/>
  <c r="P184" i="215"/>
  <c r="P185" i="215"/>
  <c r="P186" i="215"/>
  <c r="P187" i="215"/>
  <c r="P188" i="215"/>
  <c r="P189" i="215"/>
  <c r="P190" i="215"/>
  <c r="P191" i="215"/>
  <c r="P192" i="215"/>
  <c r="P193" i="215"/>
  <c r="P194" i="215"/>
  <c r="P195" i="215"/>
  <c r="P196" i="215"/>
  <c r="P197" i="215"/>
  <c r="P198" i="215"/>
  <c r="P199" i="215"/>
  <c r="P200" i="215"/>
  <c r="P201" i="215"/>
  <c r="P202" i="215"/>
  <c r="P203" i="215"/>
  <c r="P204" i="215"/>
  <c r="P205" i="215"/>
  <c r="P206" i="215"/>
  <c r="P207" i="215"/>
  <c r="P208" i="215"/>
  <c r="P209" i="215"/>
  <c r="P210" i="215"/>
  <c r="P211" i="215"/>
  <c r="P212" i="215"/>
  <c r="P213" i="215"/>
  <c r="P214" i="215"/>
  <c r="P215" i="215"/>
  <c r="P216" i="215"/>
  <c r="P217" i="215"/>
  <c r="P218" i="215"/>
  <c r="P219" i="215"/>
  <c r="P220" i="215"/>
  <c r="P221" i="215"/>
  <c r="P222" i="215"/>
  <c r="P223" i="215"/>
  <c r="P224" i="215"/>
  <c r="P225" i="215"/>
  <c r="P226" i="215"/>
  <c r="P227" i="215"/>
  <c r="P228" i="215"/>
  <c r="P229" i="215"/>
  <c r="P230" i="215"/>
  <c r="P231" i="215"/>
  <c r="P232" i="215"/>
  <c r="P233" i="215"/>
  <c r="P234" i="215"/>
  <c r="P235" i="215"/>
  <c r="P236" i="215"/>
  <c r="P237" i="215"/>
  <c r="P238" i="215"/>
  <c r="P239" i="215"/>
  <c r="P240" i="215"/>
  <c r="P241" i="215"/>
  <c r="P242" i="215"/>
  <c r="P243" i="215"/>
  <c r="P244" i="215"/>
  <c r="P245" i="215"/>
  <c r="P246" i="215"/>
  <c r="P247" i="215"/>
  <c r="P248" i="215"/>
  <c r="P249" i="215"/>
  <c r="P250" i="215"/>
  <c r="P251" i="215"/>
  <c r="P252" i="215"/>
  <c r="P253" i="215"/>
  <c r="P254" i="215"/>
  <c r="P255" i="215"/>
  <c r="P256" i="215"/>
  <c r="P257" i="215"/>
  <c r="P258" i="215"/>
  <c r="P259" i="215"/>
  <c r="P260" i="215"/>
  <c r="P261" i="215"/>
  <c r="P262" i="215"/>
  <c r="P263" i="215"/>
  <c r="P264" i="215"/>
  <c r="P265" i="215"/>
  <c r="P266" i="215"/>
  <c r="P267" i="215"/>
  <c r="P268" i="215"/>
  <c r="P269" i="215"/>
  <c r="P270" i="215"/>
  <c r="P271" i="215"/>
  <c r="P272" i="215"/>
  <c r="P273" i="215"/>
  <c r="P274" i="215"/>
  <c r="P275" i="215"/>
  <c r="P276" i="215"/>
  <c r="P277" i="215"/>
  <c r="P278" i="215"/>
  <c r="P279" i="215"/>
  <c r="P280" i="215"/>
  <c r="P281" i="215"/>
  <c r="P282" i="215"/>
  <c r="P283" i="215"/>
  <c r="P284" i="215"/>
  <c r="P285" i="215"/>
  <c r="P286" i="215"/>
  <c r="P287" i="215"/>
  <c r="P288" i="215"/>
  <c r="P289" i="215"/>
  <c r="P290" i="215"/>
  <c r="P291" i="215"/>
  <c r="P292" i="215"/>
  <c r="P293" i="215"/>
  <c r="P294" i="215"/>
  <c r="P295" i="215"/>
  <c r="P296" i="215"/>
  <c r="P297" i="215"/>
  <c r="P298" i="215"/>
  <c r="P299" i="215"/>
  <c r="P300" i="215"/>
  <c r="P301" i="215"/>
  <c r="P302" i="215"/>
  <c r="P303" i="215"/>
  <c r="P304" i="215"/>
  <c r="P305" i="215"/>
  <c r="P306" i="215"/>
  <c r="P307" i="215"/>
  <c r="P308" i="215"/>
  <c r="P309" i="215"/>
  <c r="P310" i="215"/>
  <c r="P311" i="215"/>
  <c r="P312" i="215"/>
  <c r="P313" i="215"/>
  <c r="P314" i="215"/>
  <c r="P315" i="215"/>
  <c r="P316" i="215"/>
  <c r="P317" i="215"/>
  <c r="P318" i="215"/>
  <c r="P319" i="215"/>
  <c r="P320" i="215"/>
  <c r="P321" i="215"/>
  <c r="P322" i="215"/>
  <c r="P323" i="215"/>
  <c r="P324" i="215"/>
  <c r="P325" i="215"/>
  <c r="P326" i="215"/>
  <c r="P327" i="215"/>
  <c r="P328" i="215"/>
  <c r="P329" i="215"/>
  <c r="P330" i="215"/>
  <c r="P331" i="215"/>
  <c r="P332" i="215"/>
  <c r="P333" i="215"/>
  <c r="P334" i="215"/>
  <c r="P335" i="215"/>
  <c r="P336" i="215"/>
  <c r="P337" i="215"/>
  <c r="P338" i="215"/>
  <c r="P339" i="215"/>
  <c r="P340" i="215"/>
  <c r="P341" i="215"/>
  <c r="P342" i="215"/>
  <c r="P343" i="215"/>
  <c r="P344" i="215"/>
  <c r="P345" i="215"/>
  <c r="P346" i="215"/>
  <c r="P347" i="215"/>
  <c r="P348" i="215"/>
  <c r="P349" i="215"/>
  <c r="P350" i="215"/>
  <c r="P351" i="215"/>
  <c r="P352" i="215"/>
  <c r="P353" i="215"/>
  <c r="P354" i="215"/>
  <c r="P355" i="215"/>
  <c r="P356" i="215"/>
  <c r="P357" i="215"/>
  <c r="P358" i="215"/>
  <c r="P359" i="215"/>
  <c r="P360" i="215"/>
  <c r="P361" i="215"/>
  <c r="P362" i="215"/>
  <c r="P363" i="215"/>
  <c r="P364" i="215"/>
  <c r="P365" i="215"/>
  <c r="P366" i="215"/>
  <c r="P367" i="215"/>
  <c r="P368" i="215"/>
  <c r="P369" i="215"/>
  <c r="P370" i="215"/>
  <c r="P371" i="215"/>
  <c r="P372" i="215"/>
  <c r="P373" i="215"/>
  <c r="P374" i="215"/>
  <c r="P375" i="215"/>
  <c r="P376" i="215"/>
  <c r="P377" i="215"/>
  <c r="P378" i="215"/>
  <c r="P379" i="215"/>
  <c r="P380" i="215"/>
  <c r="P381" i="215"/>
  <c r="P382" i="215"/>
  <c r="P383" i="215"/>
  <c r="P384" i="215"/>
  <c r="P385" i="215"/>
  <c r="P386" i="215"/>
  <c r="P387" i="215"/>
  <c r="P388" i="215"/>
  <c r="P389" i="215"/>
  <c r="P390" i="215"/>
  <c r="P391" i="215"/>
  <c r="P392" i="215"/>
  <c r="P393" i="215"/>
  <c r="P394" i="215"/>
  <c r="P395" i="215"/>
  <c r="P396" i="215"/>
  <c r="P397" i="215"/>
  <c r="P398" i="215"/>
  <c r="P399" i="215"/>
  <c r="P400" i="215"/>
  <c r="P401" i="215"/>
  <c r="P402" i="215"/>
  <c r="P403" i="215"/>
  <c r="P404" i="215"/>
  <c r="P405" i="215"/>
  <c r="P406" i="215"/>
  <c r="P407" i="215"/>
  <c r="P408" i="215"/>
  <c r="P409" i="215"/>
  <c r="P410" i="215"/>
  <c r="P411" i="215"/>
  <c r="P412" i="215"/>
  <c r="P413" i="215"/>
  <c r="P414" i="215"/>
  <c r="P415" i="215"/>
  <c r="P416" i="215"/>
  <c r="P417" i="215"/>
  <c r="P418" i="215"/>
  <c r="P419" i="215"/>
  <c r="P420" i="215"/>
  <c r="P421" i="215"/>
  <c r="P422" i="215"/>
  <c r="P423" i="215"/>
  <c r="P424" i="215"/>
  <c r="P425" i="215"/>
  <c r="P426" i="215"/>
  <c r="P427" i="215"/>
  <c r="P428" i="215"/>
  <c r="P429" i="215"/>
  <c r="P430" i="215"/>
  <c r="P431" i="215"/>
  <c r="P432" i="215"/>
  <c r="P433" i="215"/>
  <c r="P434" i="215"/>
  <c r="P435" i="215"/>
  <c r="P436" i="215"/>
  <c r="P437" i="215"/>
  <c r="P438" i="215"/>
  <c r="P439" i="215"/>
  <c r="P440" i="215"/>
  <c r="P441" i="215"/>
  <c r="P442" i="215"/>
  <c r="P443" i="215"/>
  <c r="P444" i="215"/>
  <c r="P445" i="215"/>
  <c r="P446" i="215"/>
  <c r="P447" i="215"/>
  <c r="P448" i="215"/>
  <c r="P449" i="215"/>
  <c r="P450" i="215"/>
  <c r="P451" i="215"/>
  <c r="P452" i="215"/>
  <c r="P453" i="215"/>
  <c r="P454" i="215"/>
  <c r="P455" i="215"/>
  <c r="P456" i="215"/>
  <c r="P457" i="215"/>
  <c r="P458" i="215"/>
  <c r="P459" i="215"/>
  <c r="P460" i="215"/>
  <c r="P461" i="215"/>
  <c r="P462" i="215"/>
  <c r="P463" i="215"/>
  <c r="P464" i="215"/>
  <c r="P465" i="215"/>
  <c r="P466" i="215"/>
  <c r="P467" i="215"/>
  <c r="P468" i="215"/>
  <c r="P469" i="215"/>
  <c r="P470" i="215"/>
  <c r="P471" i="215"/>
  <c r="P472" i="215"/>
  <c r="P473" i="215"/>
  <c r="P474" i="215"/>
  <c r="P475" i="215"/>
  <c r="P476" i="215"/>
  <c r="P477" i="215"/>
  <c r="P478" i="215"/>
  <c r="P479" i="215"/>
  <c r="P480" i="215"/>
  <c r="P481" i="215"/>
  <c r="P482" i="215"/>
  <c r="P483" i="215"/>
  <c r="P484" i="215"/>
  <c r="P485" i="215"/>
  <c r="P486" i="215"/>
  <c r="P487" i="215"/>
  <c r="P488" i="215"/>
  <c r="P489" i="215"/>
  <c r="P490" i="215"/>
  <c r="P491" i="215"/>
  <c r="P492" i="215"/>
  <c r="P493" i="215"/>
  <c r="P494" i="215"/>
  <c r="P495" i="215"/>
  <c r="P496" i="215"/>
  <c r="P497" i="215"/>
  <c r="P498" i="215"/>
  <c r="P499" i="215"/>
  <c r="P500" i="215"/>
  <c r="P501" i="215"/>
  <c r="P502" i="215"/>
  <c r="P503" i="215"/>
  <c r="P504" i="215"/>
  <c r="P505" i="215"/>
  <c r="P506" i="215"/>
  <c r="P507" i="215"/>
  <c r="P508" i="215"/>
  <c r="P509" i="215"/>
  <c r="P510" i="215"/>
  <c r="P511" i="215"/>
  <c r="P512" i="215"/>
  <c r="P513" i="215"/>
  <c r="P514" i="215"/>
  <c r="P515" i="215"/>
  <c r="P516" i="215"/>
  <c r="P517" i="215"/>
  <c r="P518" i="215"/>
  <c r="P519" i="215"/>
  <c r="P520" i="215"/>
  <c r="P521" i="215"/>
  <c r="P522" i="215"/>
  <c r="P523" i="215"/>
  <c r="P524" i="215"/>
  <c r="P525" i="215"/>
  <c r="P526" i="215"/>
  <c r="P527" i="215"/>
  <c r="P528" i="215"/>
  <c r="P529" i="215"/>
  <c r="P530" i="215"/>
  <c r="P531" i="215"/>
  <c r="P532" i="215"/>
  <c r="P533" i="215"/>
  <c r="P534" i="215"/>
  <c r="P535" i="215"/>
  <c r="P536" i="215"/>
  <c r="P537" i="215"/>
  <c r="P538" i="215"/>
  <c r="P539" i="215"/>
  <c r="P540" i="215"/>
  <c r="P541" i="215"/>
  <c r="P542" i="215"/>
  <c r="P543" i="215"/>
  <c r="P544" i="215"/>
  <c r="P545" i="215"/>
  <c r="P546" i="215"/>
  <c r="P547" i="215"/>
  <c r="P548" i="215"/>
  <c r="P549" i="215"/>
  <c r="P550" i="215"/>
  <c r="P551" i="215"/>
  <c r="P552" i="215"/>
  <c r="P553" i="215"/>
  <c r="P554" i="215"/>
  <c r="P555" i="215"/>
  <c r="P556" i="215"/>
  <c r="P557" i="215"/>
  <c r="P558" i="215"/>
  <c r="P559" i="215"/>
  <c r="P560" i="215"/>
  <c r="P561" i="215"/>
  <c r="P562" i="215"/>
  <c r="P563" i="215"/>
  <c r="P564" i="215"/>
  <c r="P565" i="215"/>
  <c r="P566" i="215"/>
  <c r="P567" i="215"/>
  <c r="P568" i="215"/>
  <c r="P569" i="215"/>
  <c r="P570" i="215"/>
  <c r="P571" i="215"/>
  <c r="P572" i="215"/>
  <c r="P573" i="215"/>
  <c r="P574" i="215"/>
  <c r="P575" i="215"/>
  <c r="P576" i="215"/>
  <c r="P577" i="215"/>
  <c r="P578" i="215"/>
  <c r="P579" i="215"/>
  <c r="P580" i="215"/>
  <c r="P581" i="215"/>
  <c r="P582" i="215"/>
  <c r="P583" i="215"/>
  <c r="P584" i="215"/>
  <c r="P585" i="215"/>
  <c r="P586" i="215"/>
  <c r="P587" i="215"/>
  <c r="P588" i="215"/>
  <c r="P589" i="215"/>
  <c r="P590" i="215"/>
  <c r="P591" i="215"/>
  <c r="P592" i="215"/>
  <c r="P593" i="215"/>
  <c r="P594" i="215"/>
  <c r="P595" i="215"/>
  <c r="P596" i="215"/>
  <c r="P597" i="215"/>
  <c r="P598" i="215"/>
  <c r="P599" i="215"/>
  <c r="P600" i="215"/>
  <c r="P601" i="215"/>
  <c r="P602" i="215"/>
  <c r="P603" i="215"/>
  <c r="P604" i="215"/>
  <c r="P605" i="215"/>
  <c r="P606" i="215"/>
  <c r="P607" i="215"/>
  <c r="P608" i="215"/>
  <c r="P609" i="215"/>
  <c r="P610" i="215"/>
  <c r="P611" i="215"/>
  <c r="P612" i="215"/>
  <c r="P613" i="215"/>
  <c r="P614" i="215"/>
  <c r="P615" i="215"/>
  <c r="P616" i="215"/>
  <c r="P617" i="215"/>
  <c r="P618" i="215"/>
  <c r="P619" i="215"/>
  <c r="P620" i="215"/>
  <c r="P621" i="215"/>
  <c r="P622" i="215"/>
  <c r="P623" i="215"/>
  <c r="P624" i="215"/>
  <c r="P625" i="215"/>
  <c r="P626" i="215"/>
  <c r="P627" i="215"/>
  <c r="P628" i="215"/>
  <c r="P629" i="215"/>
  <c r="P630" i="215"/>
  <c r="P631" i="215"/>
  <c r="P632" i="215"/>
  <c r="P633" i="215"/>
  <c r="P634" i="215"/>
  <c r="P635" i="215"/>
  <c r="P636" i="215"/>
  <c r="P637" i="215"/>
  <c r="P638" i="215"/>
  <c r="P639" i="215"/>
  <c r="P640" i="215"/>
  <c r="P641" i="215"/>
  <c r="P642" i="215"/>
  <c r="P643" i="215"/>
  <c r="P644" i="215"/>
  <c r="P645" i="215"/>
  <c r="P646" i="215"/>
  <c r="P647" i="215"/>
  <c r="P648" i="215"/>
  <c r="P649" i="215"/>
  <c r="P650" i="215"/>
  <c r="P651" i="215"/>
  <c r="P652" i="215"/>
  <c r="P653" i="215"/>
  <c r="P654" i="215"/>
  <c r="P655" i="215"/>
  <c r="P656" i="215"/>
  <c r="P657" i="215"/>
  <c r="P658" i="215"/>
  <c r="P659" i="215"/>
  <c r="P660" i="215"/>
  <c r="P661" i="215"/>
  <c r="P662" i="215"/>
  <c r="P663" i="215"/>
  <c r="P664" i="215"/>
  <c r="P665" i="215"/>
  <c r="P666" i="215"/>
  <c r="P667" i="215"/>
  <c r="P668" i="215"/>
  <c r="P669" i="215"/>
  <c r="P670" i="215"/>
  <c r="P671" i="215"/>
  <c r="P672" i="215"/>
  <c r="P673" i="215"/>
  <c r="P674" i="215"/>
  <c r="P675" i="215"/>
  <c r="P676" i="215"/>
  <c r="P677" i="215"/>
  <c r="P678" i="215"/>
  <c r="P679" i="215"/>
  <c r="P680" i="215"/>
  <c r="P681" i="215"/>
  <c r="P682" i="215"/>
  <c r="P683" i="215"/>
  <c r="P684" i="215"/>
  <c r="P685" i="215"/>
  <c r="P686" i="215"/>
  <c r="P687" i="215"/>
  <c r="P688" i="215"/>
  <c r="P689" i="215"/>
  <c r="P690" i="215"/>
  <c r="P691" i="215"/>
  <c r="P692" i="215"/>
  <c r="P693" i="215"/>
  <c r="P694" i="215"/>
  <c r="P695" i="215"/>
  <c r="P696" i="215"/>
  <c r="P697" i="215"/>
  <c r="P698" i="215"/>
  <c r="P699" i="215"/>
  <c r="P700" i="215"/>
  <c r="P701" i="215"/>
  <c r="P702" i="215"/>
  <c r="P703" i="215"/>
  <c r="P704" i="215"/>
  <c r="P705" i="215"/>
  <c r="P706" i="215"/>
  <c r="P707" i="215"/>
  <c r="P708" i="215"/>
  <c r="P709" i="215"/>
  <c r="P710" i="215"/>
  <c r="P711" i="215"/>
  <c r="P712" i="215"/>
  <c r="P713" i="215"/>
  <c r="P714" i="215"/>
  <c r="P715" i="215"/>
  <c r="P716" i="215"/>
  <c r="P717" i="215"/>
  <c r="P718" i="215"/>
  <c r="P719" i="215"/>
  <c r="P720" i="215"/>
  <c r="P721" i="215"/>
  <c r="P722" i="215"/>
  <c r="P723" i="215"/>
  <c r="P724" i="215"/>
  <c r="P725" i="215"/>
  <c r="P726" i="215"/>
  <c r="P727" i="215"/>
  <c r="P728" i="215"/>
  <c r="P729" i="215"/>
  <c r="P730" i="215"/>
  <c r="P731" i="215"/>
  <c r="P732" i="215"/>
  <c r="P733" i="215"/>
  <c r="P734" i="215"/>
  <c r="P735" i="215"/>
  <c r="P736" i="215"/>
  <c r="P737" i="215"/>
  <c r="P738" i="215"/>
  <c r="P739" i="215"/>
  <c r="P740" i="215"/>
  <c r="P741" i="215"/>
  <c r="P742" i="215"/>
  <c r="P743" i="215"/>
  <c r="P744" i="215"/>
  <c r="P745" i="215"/>
  <c r="P746" i="215"/>
  <c r="P747" i="215"/>
  <c r="P748" i="215"/>
  <c r="P749" i="215"/>
  <c r="P750" i="215"/>
  <c r="P751" i="215"/>
  <c r="P752" i="215"/>
  <c r="P753" i="215"/>
  <c r="P754" i="215"/>
  <c r="P755" i="215"/>
  <c r="P756" i="215"/>
  <c r="P757" i="215"/>
  <c r="P758" i="215"/>
  <c r="P759" i="215"/>
  <c r="P760" i="215"/>
  <c r="P761" i="215"/>
  <c r="P762" i="215"/>
  <c r="P763" i="215"/>
  <c r="P764" i="215"/>
  <c r="P765" i="215"/>
  <c r="P766" i="215"/>
  <c r="P767" i="215"/>
  <c r="P768" i="215"/>
  <c r="P769" i="215"/>
  <c r="P770" i="215"/>
  <c r="P771" i="215"/>
  <c r="P772" i="215"/>
  <c r="P773" i="215"/>
  <c r="P774" i="215"/>
  <c r="P775" i="215"/>
  <c r="P776" i="215"/>
  <c r="P777" i="215"/>
  <c r="P778" i="215"/>
  <c r="P779" i="215"/>
  <c r="P780" i="215"/>
  <c r="P781" i="215"/>
  <c r="P782" i="215"/>
  <c r="P783" i="215"/>
  <c r="P784" i="215"/>
  <c r="P785" i="215"/>
  <c r="P786" i="215"/>
  <c r="P787" i="215"/>
  <c r="P788" i="215"/>
  <c r="P789" i="215"/>
  <c r="P790" i="215"/>
  <c r="P791" i="215"/>
  <c r="P792" i="215"/>
  <c r="P793" i="215"/>
  <c r="P794" i="215"/>
  <c r="P795" i="215"/>
  <c r="P796" i="215"/>
  <c r="P797" i="215"/>
  <c r="P798" i="215"/>
  <c r="P799" i="215"/>
  <c r="P800" i="215"/>
  <c r="P801" i="215"/>
  <c r="P802" i="215"/>
  <c r="P803" i="215"/>
  <c r="P804" i="215"/>
  <c r="P805" i="215"/>
  <c r="P806" i="215"/>
  <c r="P807" i="215"/>
  <c r="P808" i="215"/>
  <c r="P809" i="215"/>
  <c r="P810" i="215"/>
  <c r="P811" i="215"/>
  <c r="P812" i="215"/>
  <c r="P813" i="215"/>
  <c r="P814" i="215"/>
  <c r="P815" i="215"/>
  <c r="P816" i="215"/>
  <c r="P817" i="215"/>
  <c r="P818" i="215"/>
  <c r="P819" i="215"/>
  <c r="P820" i="215"/>
  <c r="P821" i="215"/>
  <c r="P822" i="215"/>
  <c r="P823" i="215"/>
  <c r="P824" i="215"/>
  <c r="P825" i="215"/>
  <c r="P826" i="215"/>
  <c r="P827" i="215"/>
  <c r="P828" i="215"/>
  <c r="P829" i="215"/>
  <c r="P830" i="215"/>
  <c r="P831" i="215"/>
  <c r="P832" i="215"/>
  <c r="P833" i="215"/>
  <c r="P834" i="215"/>
  <c r="P835" i="215"/>
  <c r="P836" i="215"/>
  <c r="P837" i="215"/>
  <c r="P838" i="215"/>
  <c r="P839" i="215"/>
  <c r="P840" i="215"/>
  <c r="P841" i="215"/>
  <c r="P842" i="215"/>
  <c r="P843" i="215"/>
  <c r="P844" i="215"/>
  <c r="P845" i="215"/>
  <c r="P846" i="215"/>
  <c r="P847" i="215"/>
  <c r="P848" i="215"/>
  <c r="P849" i="215"/>
  <c r="P850" i="215"/>
  <c r="P851" i="215"/>
  <c r="P852" i="215"/>
  <c r="P853" i="215"/>
  <c r="P854" i="215"/>
  <c r="P855" i="215"/>
  <c r="P856" i="215"/>
  <c r="P857" i="215"/>
  <c r="P858" i="215"/>
  <c r="P859" i="215"/>
  <c r="P860" i="215"/>
  <c r="P861" i="215"/>
  <c r="P862" i="215"/>
  <c r="P863" i="215"/>
  <c r="P864" i="215"/>
  <c r="P865" i="215"/>
  <c r="P866" i="215"/>
  <c r="P867" i="215"/>
  <c r="P868" i="215"/>
  <c r="P869" i="215"/>
  <c r="P870" i="215"/>
  <c r="P871" i="215"/>
  <c r="P872" i="215"/>
  <c r="P873" i="215"/>
  <c r="P874" i="215"/>
  <c r="P875" i="215"/>
  <c r="P876" i="215"/>
  <c r="P877" i="215"/>
  <c r="P878" i="215"/>
  <c r="P879" i="215"/>
  <c r="P880" i="215"/>
  <c r="P881" i="215"/>
  <c r="P882" i="215"/>
  <c r="P883" i="215"/>
  <c r="P884" i="215"/>
  <c r="P885" i="215"/>
  <c r="P886" i="215"/>
  <c r="P887" i="215"/>
  <c r="P888" i="215"/>
  <c r="P889" i="215"/>
  <c r="P890" i="215"/>
  <c r="P891" i="215"/>
  <c r="P892" i="215"/>
  <c r="P893" i="215"/>
  <c r="P894" i="215"/>
  <c r="P895" i="215"/>
  <c r="P896" i="215"/>
  <c r="P897" i="215"/>
  <c r="P898" i="215"/>
  <c r="P899" i="215"/>
  <c r="P900" i="215"/>
  <c r="P901" i="215"/>
  <c r="P902" i="215"/>
  <c r="P903" i="215"/>
  <c r="P904" i="215"/>
  <c r="P905" i="215"/>
  <c r="P906" i="215"/>
  <c r="P907" i="215"/>
  <c r="P908" i="215"/>
  <c r="P909" i="215"/>
  <c r="P910" i="215"/>
  <c r="P911" i="215"/>
  <c r="P912" i="215"/>
  <c r="P913" i="215"/>
  <c r="P914" i="215"/>
  <c r="P915" i="215"/>
  <c r="P916" i="215"/>
  <c r="P917" i="215"/>
  <c r="P918" i="215"/>
  <c r="P919" i="215"/>
  <c r="P920" i="215"/>
  <c r="P921" i="215"/>
  <c r="P922" i="215"/>
  <c r="P923" i="215"/>
  <c r="P924" i="215"/>
  <c r="P925" i="215"/>
  <c r="P926" i="215"/>
  <c r="P927" i="215"/>
  <c r="P928" i="215"/>
  <c r="P929" i="215"/>
  <c r="P930" i="215"/>
  <c r="P931" i="215"/>
  <c r="P932" i="215"/>
  <c r="P933" i="215"/>
  <c r="P934" i="215"/>
  <c r="P935" i="215"/>
  <c r="P936" i="215"/>
  <c r="P937" i="215"/>
  <c r="P938" i="215"/>
  <c r="P939" i="215"/>
  <c r="P940" i="215"/>
  <c r="P941" i="215"/>
  <c r="P942" i="215"/>
  <c r="P943" i="215"/>
  <c r="P944" i="215"/>
  <c r="P945" i="215"/>
  <c r="P946" i="215"/>
  <c r="P947" i="215"/>
  <c r="P948" i="215"/>
  <c r="P949" i="215"/>
  <c r="P950" i="215"/>
  <c r="P951" i="215"/>
  <c r="P952" i="215"/>
  <c r="P953" i="215"/>
  <c r="P954" i="215"/>
  <c r="P955" i="215"/>
  <c r="P956" i="215"/>
  <c r="P957" i="215"/>
  <c r="P958" i="215"/>
  <c r="P959" i="215"/>
  <c r="P960" i="215"/>
  <c r="P961" i="215"/>
  <c r="P962" i="215"/>
  <c r="P963" i="215"/>
  <c r="P964" i="215"/>
  <c r="P965" i="215"/>
  <c r="P966" i="215"/>
  <c r="P967" i="215"/>
  <c r="P968" i="215"/>
  <c r="P969" i="215"/>
  <c r="P970" i="215"/>
  <c r="P971" i="215"/>
  <c r="P972" i="215"/>
  <c r="P973" i="215"/>
  <c r="P974" i="215"/>
  <c r="P975" i="215"/>
  <c r="P976" i="215"/>
  <c r="P977" i="215"/>
  <c r="P978" i="215"/>
  <c r="P979" i="215"/>
  <c r="P980" i="215"/>
  <c r="P981" i="215"/>
  <c r="P982" i="215"/>
  <c r="P983" i="215"/>
  <c r="P984" i="215"/>
  <c r="P985" i="215"/>
  <c r="P986" i="215"/>
  <c r="P987" i="215"/>
  <c r="P988" i="215"/>
  <c r="P989" i="215"/>
  <c r="P990" i="215"/>
  <c r="P991" i="215"/>
  <c r="P992" i="215"/>
  <c r="P993" i="215"/>
  <c r="P994" i="215"/>
  <c r="P995" i="215"/>
  <c r="P996" i="215"/>
  <c r="P997" i="215"/>
  <c r="P998" i="215"/>
  <c r="P999" i="215"/>
  <c r="P1000" i="215"/>
  <c r="P1001" i="215"/>
  <c r="P1002" i="215"/>
  <c r="P1003" i="215"/>
  <c r="P1004" i="215"/>
  <c r="P1005" i="215"/>
  <c r="P1006" i="215"/>
  <c r="P1007" i="215"/>
  <c r="P1008" i="215"/>
  <c r="P1009" i="215"/>
  <c r="P1010" i="215"/>
  <c r="P1011" i="215"/>
  <c r="P1012" i="215"/>
  <c r="P1013" i="215"/>
  <c r="P1014" i="215"/>
  <c r="P1015" i="215"/>
  <c r="P1016" i="215"/>
  <c r="P1017" i="215"/>
  <c r="P1018" i="215"/>
  <c r="P1019" i="215"/>
  <c r="P1020" i="215"/>
  <c r="P1021" i="215"/>
  <c r="P1022" i="215"/>
  <c r="P1023" i="215"/>
  <c r="P1024" i="215"/>
  <c r="P1025" i="215"/>
  <c r="P1026" i="215"/>
  <c r="P1027" i="215"/>
  <c r="P1028" i="215"/>
  <c r="P1029" i="215"/>
  <c r="P1030" i="215"/>
  <c r="P1031" i="215"/>
  <c r="P1032" i="215"/>
  <c r="P1033" i="215"/>
  <c r="P1034" i="215"/>
  <c r="P1035" i="215"/>
  <c r="P1036" i="215"/>
  <c r="P1037" i="215"/>
  <c r="P1038" i="215"/>
  <c r="P1039" i="215"/>
  <c r="P1040" i="215"/>
  <c r="P1041" i="215"/>
  <c r="P1042" i="215"/>
  <c r="P1043" i="215"/>
  <c r="P1044" i="215"/>
  <c r="P1045" i="215"/>
  <c r="P1046" i="215"/>
  <c r="P1047" i="215"/>
  <c r="P1048" i="215"/>
  <c r="P1049" i="215"/>
  <c r="P1050" i="215"/>
  <c r="P1051" i="215"/>
  <c r="P1052" i="215"/>
  <c r="P1053" i="215"/>
  <c r="P1054" i="215"/>
  <c r="P1055" i="215"/>
  <c r="P1056" i="215"/>
  <c r="P1057" i="215"/>
  <c r="P1058" i="215"/>
  <c r="P1059" i="215"/>
  <c r="P1060" i="215"/>
  <c r="P1061" i="215"/>
  <c r="P1062" i="215"/>
  <c r="P1063" i="215"/>
  <c r="P1064" i="215"/>
  <c r="P1065" i="215"/>
  <c r="P1066" i="215"/>
  <c r="P1067" i="215"/>
  <c r="P1068" i="215"/>
  <c r="P1069" i="215"/>
  <c r="P1070" i="215"/>
  <c r="P1071" i="215"/>
  <c r="P1072" i="215"/>
  <c r="P1073" i="215"/>
  <c r="P1074" i="215"/>
  <c r="P1075" i="215"/>
  <c r="P1076" i="215"/>
  <c r="P1077" i="215"/>
  <c r="P1078" i="215"/>
  <c r="P1079" i="215"/>
  <c r="P1080" i="215"/>
  <c r="P1081" i="215"/>
  <c r="P1082" i="215"/>
  <c r="P1083" i="215"/>
  <c r="P1084" i="215"/>
  <c r="P1085" i="215"/>
  <c r="P1086" i="215"/>
  <c r="P1087" i="215"/>
  <c r="P1088" i="215"/>
  <c r="P1089" i="215"/>
  <c r="P1090" i="215"/>
  <c r="P1091" i="215"/>
  <c r="P1092" i="215"/>
  <c r="P1093" i="215"/>
  <c r="P1094" i="215"/>
  <c r="P1095" i="215"/>
  <c r="P1096" i="215"/>
  <c r="P1097" i="215"/>
  <c r="P1098" i="215"/>
  <c r="P1099" i="215"/>
  <c r="P1100" i="215"/>
  <c r="P1101" i="215"/>
  <c r="P1102" i="215"/>
  <c r="P1103" i="215"/>
  <c r="P1104" i="215"/>
  <c r="P1105" i="215"/>
  <c r="P1106" i="215"/>
  <c r="P1107" i="215"/>
  <c r="P1108" i="215"/>
  <c r="P1109" i="215"/>
  <c r="P1110" i="215"/>
  <c r="P1111" i="215"/>
  <c r="P1112" i="215"/>
  <c r="P1113" i="215"/>
  <c r="P1114" i="215"/>
  <c r="P1115" i="215"/>
  <c r="P1116" i="215"/>
  <c r="P1117" i="215"/>
  <c r="P1118" i="215"/>
  <c r="P1119" i="215"/>
  <c r="P1120" i="215"/>
  <c r="P1121" i="215"/>
  <c r="P1122" i="215"/>
  <c r="P1123" i="215"/>
  <c r="P1124" i="215"/>
  <c r="P1125" i="215"/>
  <c r="P1126" i="215"/>
  <c r="P1127" i="215"/>
  <c r="P1128" i="215"/>
  <c r="P1129" i="215"/>
  <c r="P1130" i="215"/>
  <c r="P1131" i="215"/>
  <c r="P1132" i="215"/>
  <c r="P1133" i="215"/>
  <c r="P1134" i="215"/>
  <c r="P1135" i="215"/>
  <c r="P1136" i="215"/>
  <c r="P1137" i="215"/>
  <c r="P1138" i="215"/>
  <c r="P1139" i="215"/>
  <c r="P1140" i="215"/>
  <c r="P1141" i="215"/>
  <c r="P1142" i="215"/>
  <c r="P1143" i="215"/>
  <c r="P1144" i="215"/>
  <c r="P1145" i="215"/>
  <c r="P1146" i="215"/>
  <c r="P1147" i="215"/>
  <c r="P1148" i="215"/>
  <c r="P1149" i="215"/>
  <c r="P1150" i="215"/>
  <c r="P1151" i="215"/>
  <c r="P1152" i="215"/>
  <c r="P1153" i="215"/>
  <c r="P1154" i="215"/>
  <c r="P1155" i="215"/>
  <c r="P1156" i="215"/>
  <c r="P1157" i="215"/>
  <c r="P1158" i="215"/>
  <c r="P1159" i="215"/>
  <c r="P1160" i="215"/>
  <c r="P1161" i="215"/>
  <c r="P1162" i="215"/>
  <c r="P1163" i="215"/>
  <c r="P1164" i="215"/>
  <c r="P1165" i="215"/>
  <c r="P1166" i="215"/>
  <c r="P1167" i="215"/>
  <c r="P1168" i="215"/>
  <c r="P1169" i="215"/>
  <c r="P1170" i="215"/>
  <c r="P1171" i="215"/>
  <c r="P1172" i="215"/>
  <c r="P1173" i="215"/>
  <c r="P1174" i="215"/>
  <c r="P1175" i="215"/>
  <c r="P1176" i="215"/>
  <c r="P1177" i="215"/>
  <c r="P1178" i="215"/>
  <c r="P1179" i="215"/>
  <c r="P1180" i="215"/>
  <c r="P1181" i="215"/>
  <c r="P1182" i="215"/>
  <c r="P1183" i="215"/>
  <c r="P1184" i="215"/>
  <c r="P1185" i="215"/>
  <c r="P1186" i="215"/>
  <c r="P1187" i="215"/>
  <c r="P1188" i="215"/>
  <c r="P1189" i="215"/>
  <c r="P1190" i="215"/>
  <c r="P1191" i="215"/>
  <c r="P1192" i="215"/>
  <c r="P1193" i="215"/>
  <c r="P1194" i="215"/>
  <c r="P1195" i="215"/>
  <c r="P1196" i="215"/>
  <c r="P1197" i="215"/>
  <c r="P1198" i="215"/>
  <c r="P1199" i="215"/>
  <c r="P1200" i="215"/>
  <c r="P1201" i="215"/>
  <c r="P1202" i="215"/>
  <c r="P1203" i="215"/>
  <c r="P1204" i="215"/>
  <c r="P1205" i="215"/>
  <c r="P1206" i="215"/>
  <c r="P1207" i="215"/>
  <c r="P1208" i="215"/>
  <c r="P1209" i="215"/>
  <c r="P1210" i="215"/>
  <c r="P1211" i="215"/>
  <c r="P1212" i="215"/>
  <c r="P1213" i="215"/>
  <c r="P1214" i="215"/>
  <c r="P1215" i="215"/>
  <c r="P1216" i="215"/>
  <c r="P1217" i="215"/>
  <c r="P1218" i="215"/>
  <c r="P1219" i="215"/>
  <c r="P1220" i="215"/>
  <c r="P1221" i="215"/>
  <c r="P1222" i="215"/>
  <c r="P1223" i="215"/>
  <c r="P1224" i="215"/>
  <c r="P1225" i="215"/>
  <c r="P1226" i="215"/>
  <c r="P1227" i="215"/>
  <c r="P1228" i="215"/>
  <c r="P1229" i="215"/>
  <c r="P1230" i="215"/>
  <c r="P1231" i="215"/>
  <c r="P1232" i="215"/>
  <c r="P1233" i="215"/>
  <c r="P1234" i="215"/>
  <c r="P1235" i="215"/>
  <c r="P1236" i="215"/>
  <c r="P1237" i="215"/>
  <c r="P1238" i="215"/>
  <c r="P1239" i="215"/>
  <c r="P1240" i="215"/>
  <c r="P1241" i="215"/>
  <c r="P1242" i="215"/>
  <c r="P1243" i="215"/>
  <c r="P1244" i="215"/>
  <c r="P1245" i="215"/>
  <c r="P1246" i="215"/>
  <c r="P1247" i="215"/>
  <c r="P1248" i="215"/>
  <c r="P1249" i="215"/>
  <c r="P1250" i="215"/>
  <c r="P1251" i="215"/>
  <c r="P1252" i="215"/>
  <c r="P1253" i="215"/>
  <c r="P1254" i="215"/>
  <c r="P1255" i="215"/>
  <c r="P1256" i="215"/>
  <c r="P1257" i="215"/>
  <c r="P1258" i="215"/>
  <c r="P1259" i="215"/>
  <c r="P1260" i="215"/>
  <c r="P1261" i="215"/>
  <c r="P1262" i="215"/>
  <c r="P1263" i="215"/>
  <c r="P1264" i="215"/>
  <c r="P1265" i="215"/>
  <c r="P1266" i="215"/>
  <c r="P1267" i="215"/>
  <c r="P1268" i="215"/>
  <c r="P1269" i="215"/>
  <c r="P1270" i="215"/>
  <c r="P1271" i="215"/>
  <c r="P1272" i="215"/>
  <c r="P1273" i="215"/>
  <c r="P1274" i="215"/>
  <c r="P1275" i="215"/>
  <c r="P1276" i="215"/>
  <c r="P1277" i="215"/>
  <c r="P1278" i="215"/>
  <c r="P1279" i="215"/>
  <c r="P1280" i="215"/>
  <c r="P1281" i="215"/>
  <c r="P1282" i="215"/>
  <c r="P1283" i="215"/>
  <c r="P1284" i="215"/>
  <c r="P1285" i="215"/>
  <c r="P1286" i="215"/>
  <c r="P1287" i="215"/>
  <c r="P1288" i="215"/>
  <c r="P1289" i="215"/>
  <c r="P1290" i="215"/>
  <c r="P1291" i="215"/>
  <c r="P1292" i="215"/>
  <c r="P1293" i="215"/>
  <c r="P1294" i="215"/>
  <c r="P1295" i="215"/>
  <c r="P1296" i="215"/>
  <c r="P1297" i="215"/>
  <c r="P1298" i="215"/>
  <c r="P1299" i="215"/>
  <c r="P1300" i="215"/>
  <c r="P1301" i="215"/>
  <c r="P1302" i="215"/>
  <c r="P1303" i="215"/>
  <c r="P1304" i="215"/>
  <c r="P1305" i="215"/>
  <c r="P1306" i="215"/>
  <c r="P1307" i="215"/>
  <c r="P1308" i="215"/>
  <c r="P1309" i="215"/>
  <c r="P1310" i="215"/>
  <c r="P1311" i="215"/>
  <c r="P1312" i="215"/>
  <c r="P1313" i="215"/>
  <c r="P1314" i="215"/>
  <c r="P1315" i="215"/>
  <c r="P1316" i="215"/>
  <c r="P1317" i="215"/>
  <c r="P1318" i="215"/>
  <c r="P1319" i="215"/>
  <c r="P1320" i="215"/>
  <c r="P1321" i="215"/>
  <c r="P1322" i="215"/>
  <c r="P1323" i="215"/>
  <c r="P1324" i="215"/>
  <c r="P1325" i="215"/>
  <c r="P1326" i="215"/>
  <c r="P1327" i="215"/>
  <c r="P1328" i="215"/>
  <c r="P1329" i="215"/>
  <c r="P1330" i="215"/>
  <c r="P1331" i="215"/>
  <c r="P1332" i="215"/>
  <c r="P1333" i="215"/>
  <c r="P1334" i="215"/>
  <c r="P1335" i="215"/>
  <c r="P1336" i="215"/>
  <c r="P1337" i="215"/>
  <c r="P1338" i="215"/>
  <c r="P1339" i="215"/>
  <c r="P1340" i="215"/>
  <c r="P1341" i="215"/>
  <c r="P1342" i="215"/>
  <c r="P1343" i="215"/>
  <c r="P1344" i="215"/>
  <c r="P1345" i="215"/>
  <c r="P1346" i="215"/>
  <c r="P1347" i="215"/>
  <c r="P1348" i="215"/>
  <c r="P1349" i="215"/>
  <c r="P1350" i="215"/>
  <c r="P1351" i="215"/>
  <c r="P1352" i="215"/>
  <c r="P1353" i="215"/>
  <c r="P1354" i="215"/>
  <c r="P1355" i="215"/>
  <c r="P1356" i="215"/>
  <c r="P1357" i="215"/>
  <c r="P1358" i="215"/>
  <c r="P1359" i="215"/>
  <c r="P1360" i="215"/>
  <c r="P1361" i="215"/>
  <c r="P1362" i="215"/>
  <c r="P1363" i="215"/>
  <c r="P1364" i="215"/>
  <c r="P1365" i="215"/>
  <c r="P1366" i="215"/>
  <c r="P1367" i="215"/>
  <c r="P1368" i="215"/>
  <c r="P1369" i="215"/>
  <c r="P1370" i="215"/>
  <c r="P1371" i="215"/>
  <c r="P1372" i="215"/>
  <c r="P1373" i="215"/>
  <c r="P1374" i="215"/>
  <c r="P1375" i="215"/>
  <c r="P1376" i="215"/>
  <c r="P1377" i="215"/>
  <c r="P1378" i="215"/>
  <c r="P1379" i="215"/>
  <c r="P1380" i="215"/>
  <c r="P1381" i="215"/>
  <c r="P1382" i="215"/>
  <c r="P1383" i="215"/>
  <c r="P1384" i="215"/>
  <c r="P1385" i="215"/>
  <c r="P1386" i="215"/>
  <c r="P1387" i="215"/>
  <c r="P1388" i="215"/>
  <c r="P1389" i="215"/>
  <c r="P1390" i="215"/>
  <c r="P1391" i="215"/>
  <c r="P1392" i="215"/>
  <c r="P1393" i="215"/>
  <c r="P1394" i="215"/>
  <c r="P1395" i="215"/>
  <c r="P1396" i="215"/>
  <c r="P1397" i="215"/>
  <c r="P1398" i="215"/>
  <c r="P1399" i="215"/>
  <c r="P1400" i="215"/>
  <c r="P1401" i="215"/>
  <c r="P1402" i="215"/>
  <c r="P1403" i="215"/>
  <c r="P1404" i="215"/>
  <c r="P1405" i="215"/>
  <c r="P1406" i="215"/>
  <c r="P1407" i="215"/>
  <c r="P1408" i="215"/>
  <c r="P1409" i="215"/>
  <c r="P1410" i="215"/>
  <c r="P1411" i="215"/>
  <c r="P1412" i="215"/>
  <c r="P1413" i="215"/>
  <c r="P1414" i="215"/>
  <c r="P1415" i="215"/>
  <c r="P1416" i="215"/>
  <c r="P1417" i="215"/>
  <c r="P1418" i="215"/>
  <c r="P1419" i="215"/>
  <c r="P1420" i="215"/>
  <c r="P1421" i="215"/>
  <c r="P1422" i="215"/>
  <c r="P1423" i="215"/>
  <c r="P1424" i="215"/>
  <c r="P1425" i="215"/>
  <c r="P1426" i="215"/>
  <c r="P1427" i="215"/>
  <c r="P1428" i="215"/>
  <c r="P1429" i="215"/>
  <c r="P1430" i="215"/>
  <c r="P1431" i="215"/>
  <c r="P1432" i="215"/>
  <c r="P1433" i="215"/>
  <c r="P1434" i="215"/>
  <c r="P1435" i="215"/>
  <c r="P1436" i="215"/>
  <c r="P1437" i="215"/>
  <c r="P1438" i="215"/>
  <c r="P1439" i="215"/>
  <c r="P1440" i="215"/>
  <c r="P1441" i="215"/>
  <c r="P1442" i="215"/>
  <c r="P1443" i="215"/>
  <c r="P1444" i="215"/>
  <c r="P1445" i="215"/>
  <c r="P1446" i="215"/>
  <c r="P1447" i="215"/>
  <c r="P1448" i="215"/>
  <c r="P1449" i="215"/>
  <c r="P1450" i="215"/>
  <c r="P1451" i="215"/>
  <c r="P1452" i="215"/>
  <c r="P1453" i="215"/>
  <c r="P1454" i="215"/>
  <c r="P1455" i="215"/>
  <c r="P1456" i="215"/>
  <c r="P1457" i="215"/>
  <c r="P1458" i="215"/>
  <c r="P1459" i="215"/>
  <c r="P1460" i="215"/>
  <c r="P1461" i="215"/>
  <c r="P1462" i="215"/>
  <c r="P1463" i="215"/>
  <c r="P1464" i="215"/>
  <c r="P1465" i="215"/>
  <c r="P1466" i="215"/>
  <c r="P1467" i="215"/>
  <c r="P1468" i="215"/>
  <c r="P1469" i="215"/>
  <c r="P1470" i="215"/>
  <c r="P1471" i="215"/>
  <c r="P1472" i="215"/>
  <c r="P1473" i="215"/>
  <c r="P1474" i="215"/>
  <c r="P1475" i="215"/>
  <c r="P1476" i="215"/>
  <c r="P1477" i="215"/>
  <c r="P1478" i="215"/>
  <c r="P1479" i="215"/>
  <c r="P1480" i="215"/>
  <c r="P1481" i="215"/>
  <c r="P1482" i="215"/>
  <c r="P1483" i="215"/>
  <c r="P1484" i="215"/>
  <c r="P1485" i="215"/>
  <c r="P1486" i="215"/>
  <c r="P1487" i="215"/>
  <c r="P1488" i="215"/>
  <c r="P1489" i="215"/>
  <c r="P1490" i="215"/>
  <c r="P1491" i="215"/>
  <c r="P1492" i="215"/>
  <c r="P1493" i="215"/>
  <c r="P1494" i="215"/>
  <c r="P1495" i="215"/>
  <c r="P1496" i="215"/>
  <c r="P1497" i="215"/>
  <c r="P1498" i="215"/>
  <c r="P1499" i="215"/>
  <c r="P1500" i="215"/>
  <c r="P1501" i="215"/>
  <c r="P1502" i="215"/>
  <c r="P1503" i="215"/>
  <c r="P1504" i="215"/>
  <c r="P1505" i="215"/>
  <c r="P1506" i="215"/>
  <c r="P1507" i="215"/>
  <c r="P1508" i="215"/>
  <c r="P1509" i="215"/>
  <c r="P1510" i="215"/>
  <c r="P1511" i="215"/>
  <c r="P1512" i="215"/>
  <c r="P1513" i="215"/>
  <c r="P1514" i="215"/>
  <c r="P1515" i="215"/>
  <c r="P1516" i="215"/>
  <c r="P1517" i="215"/>
  <c r="P1518" i="215"/>
  <c r="P1519" i="215"/>
  <c r="P1520" i="215"/>
  <c r="P1521" i="215"/>
  <c r="P1522" i="215"/>
  <c r="P1523" i="215"/>
  <c r="P1524" i="215"/>
  <c r="P1525" i="215"/>
  <c r="P1526" i="215"/>
  <c r="P1527" i="215"/>
  <c r="P1528" i="215"/>
  <c r="P1529" i="215"/>
  <c r="P1530" i="215"/>
  <c r="P1531" i="215"/>
  <c r="P1532" i="215"/>
  <c r="P1533" i="215"/>
  <c r="P1534" i="215"/>
  <c r="P1535" i="215"/>
  <c r="P1536" i="215"/>
  <c r="P1537" i="215"/>
  <c r="P1538" i="215"/>
  <c r="P1539" i="215"/>
  <c r="P1540" i="215"/>
  <c r="P1541" i="215"/>
  <c r="P1542" i="215"/>
  <c r="P1543" i="215"/>
  <c r="P1544" i="215"/>
  <c r="P1545" i="215"/>
  <c r="P1546" i="215"/>
  <c r="P1547" i="215"/>
  <c r="P1548" i="215"/>
  <c r="P1549" i="215"/>
  <c r="P1550" i="215"/>
  <c r="P1551" i="215"/>
  <c r="P1552" i="215"/>
  <c r="P1553" i="215"/>
  <c r="P1554" i="215"/>
  <c r="P1555" i="215"/>
  <c r="P1556" i="215"/>
  <c r="P1557" i="215"/>
  <c r="P1558" i="215"/>
  <c r="P1559" i="215"/>
  <c r="P1560" i="215"/>
  <c r="P1561" i="215"/>
  <c r="P1562" i="215"/>
  <c r="P1563" i="215"/>
  <c r="P1564" i="215"/>
  <c r="P1565" i="215"/>
  <c r="P1566" i="215"/>
  <c r="P1567" i="215"/>
  <c r="P1568" i="215"/>
  <c r="P1569" i="215"/>
  <c r="P1570" i="215"/>
  <c r="P1571" i="215"/>
  <c r="P1572" i="215"/>
  <c r="P1573" i="215"/>
  <c r="P1574" i="215"/>
  <c r="P1575" i="215"/>
  <c r="P1576" i="215"/>
  <c r="P1577" i="215"/>
  <c r="P1578" i="215"/>
  <c r="P1579" i="215"/>
  <c r="P1580" i="215"/>
  <c r="P1581" i="215"/>
  <c r="P1582" i="215"/>
  <c r="P1583" i="215"/>
  <c r="P1584" i="215"/>
  <c r="P1585" i="215"/>
  <c r="P1586" i="215"/>
  <c r="P1587" i="215"/>
  <c r="P1588" i="215"/>
  <c r="P1589" i="215"/>
  <c r="P1590" i="215"/>
  <c r="P1591" i="215"/>
  <c r="P1592" i="215"/>
  <c r="P1593" i="215"/>
  <c r="P1594" i="215"/>
  <c r="P1595" i="215"/>
  <c r="P1596" i="215"/>
  <c r="P1597" i="215"/>
  <c r="P1598" i="215"/>
  <c r="P1599" i="215"/>
  <c r="P1600" i="215"/>
  <c r="P1601" i="215"/>
  <c r="P1602" i="215"/>
  <c r="P1603" i="215"/>
  <c r="P1604" i="215"/>
  <c r="P1605" i="215"/>
  <c r="P1606" i="215"/>
  <c r="P1607" i="215"/>
  <c r="P1608" i="215"/>
  <c r="P1609" i="215"/>
  <c r="P1610" i="215"/>
  <c r="P1611" i="215"/>
  <c r="P1612" i="215"/>
  <c r="P1613" i="215"/>
  <c r="P1614" i="215"/>
  <c r="P1615" i="215"/>
  <c r="P1616" i="215"/>
  <c r="P1617" i="215"/>
  <c r="P1618" i="215"/>
  <c r="P1619" i="215"/>
  <c r="P1620" i="215"/>
  <c r="P1621" i="215"/>
  <c r="P1622" i="215"/>
  <c r="P1623" i="215"/>
  <c r="P1624" i="215"/>
  <c r="P1625" i="215"/>
  <c r="P1626" i="215"/>
  <c r="P1627" i="215"/>
  <c r="P1628" i="215"/>
  <c r="P1629" i="215"/>
  <c r="P1630" i="215"/>
  <c r="P1631" i="215"/>
  <c r="P1632" i="215"/>
  <c r="P1633" i="215"/>
  <c r="P1634" i="215"/>
  <c r="P1635" i="215"/>
  <c r="P1636" i="215"/>
  <c r="P1637" i="215"/>
  <c r="P1638" i="215"/>
  <c r="P1639" i="215"/>
  <c r="P1640" i="215"/>
  <c r="P1641" i="215"/>
  <c r="P1642" i="215"/>
  <c r="P1643" i="215"/>
  <c r="P1644" i="215"/>
  <c r="P1645" i="215"/>
  <c r="P1646" i="215"/>
  <c r="P1647" i="215"/>
  <c r="P1648" i="215"/>
  <c r="P1649" i="215"/>
  <c r="P1650" i="215"/>
  <c r="P1651" i="215"/>
  <c r="P1652" i="215"/>
  <c r="P1653" i="215"/>
  <c r="P1654" i="215"/>
  <c r="P1655" i="215"/>
  <c r="P1656" i="215"/>
  <c r="P1657" i="215"/>
  <c r="P1658" i="215"/>
  <c r="P1659" i="215"/>
  <c r="P1660" i="215"/>
  <c r="P1661" i="215"/>
  <c r="P1662" i="215"/>
  <c r="P1663" i="215"/>
  <c r="P1664" i="215"/>
  <c r="P1665" i="215"/>
  <c r="P1666" i="215"/>
  <c r="P1667" i="215"/>
  <c r="P1668" i="215"/>
  <c r="P1669" i="215"/>
  <c r="P1670" i="215"/>
  <c r="P1671" i="215"/>
  <c r="P1672" i="215"/>
  <c r="P1673" i="215"/>
  <c r="P1674" i="215"/>
  <c r="P1675" i="215"/>
  <c r="P1676" i="215"/>
  <c r="P1677" i="215"/>
  <c r="P1678" i="215"/>
  <c r="P1679" i="215"/>
  <c r="P1680" i="215"/>
  <c r="P1681" i="215"/>
  <c r="P1682" i="215"/>
  <c r="P1683" i="215"/>
  <c r="P1684" i="215"/>
  <c r="P1685" i="215"/>
  <c r="P1686" i="215"/>
  <c r="P1687" i="215"/>
  <c r="P1688" i="215"/>
  <c r="P1689" i="215"/>
  <c r="P1690" i="215"/>
  <c r="P1691" i="215"/>
  <c r="P1692" i="215"/>
  <c r="P1693" i="215"/>
  <c r="P1694" i="215"/>
  <c r="P1695" i="215"/>
  <c r="P1696" i="215"/>
  <c r="P1697" i="215"/>
  <c r="P1698" i="215"/>
  <c r="P1699" i="215"/>
  <c r="P1700" i="215"/>
  <c r="P1701" i="215"/>
  <c r="P1702" i="215"/>
  <c r="P1703" i="215"/>
  <c r="P1704" i="215"/>
  <c r="P1705" i="215"/>
  <c r="P1706" i="215"/>
  <c r="P1707" i="215"/>
  <c r="P1708" i="215"/>
  <c r="P1709" i="215"/>
  <c r="P1710" i="215"/>
  <c r="P1711" i="215"/>
  <c r="P1712" i="215"/>
  <c r="P1713" i="215"/>
  <c r="P1714" i="215"/>
  <c r="P1715" i="215"/>
  <c r="P1716" i="215"/>
  <c r="P1717" i="215"/>
  <c r="P1718" i="215"/>
  <c r="P1719" i="215"/>
  <c r="P1720" i="215"/>
  <c r="P1721" i="215"/>
  <c r="P1722" i="215"/>
  <c r="P1723" i="215"/>
  <c r="P1724" i="215"/>
  <c r="P1725" i="215"/>
  <c r="P1726" i="215"/>
  <c r="P1727" i="215"/>
  <c r="P1728" i="215"/>
  <c r="P1729" i="215"/>
  <c r="P1730" i="215"/>
  <c r="P1731" i="215"/>
  <c r="P1732" i="215"/>
  <c r="P1733" i="215"/>
  <c r="P1734" i="215"/>
  <c r="P1735" i="215"/>
  <c r="P1736" i="215"/>
  <c r="P1737" i="215"/>
  <c r="P1738" i="215"/>
  <c r="P1739" i="215"/>
  <c r="P1740" i="215"/>
  <c r="P1741" i="215"/>
  <c r="P1742" i="215"/>
  <c r="P1743" i="215"/>
  <c r="P1744" i="215"/>
  <c r="P1745" i="215"/>
  <c r="P1746" i="215"/>
  <c r="P1747" i="215"/>
  <c r="P1748" i="215"/>
  <c r="P1749" i="215"/>
  <c r="P1750" i="215"/>
  <c r="P2" i="215"/>
  <c r="AF3" i="213"/>
  <c r="AF4" i="213"/>
  <c r="AF5" i="213"/>
  <c r="AF6" i="213"/>
  <c r="AF7" i="213"/>
  <c r="AF8" i="213"/>
  <c r="AF9" i="213"/>
  <c r="AF10" i="213"/>
  <c r="AF11" i="213"/>
  <c r="AF12" i="213"/>
  <c r="AF13" i="213"/>
  <c r="AF14" i="213"/>
  <c r="AF15" i="213"/>
  <c r="AF16" i="213"/>
  <c r="AF17" i="213"/>
  <c r="AF18" i="213"/>
  <c r="AF19" i="213"/>
  <c r="AF20" i="213"/>
  <c r="AF21" i="213"/>
  <c r="AF22" i="213"/>
  <c r="AF23" i="213"/>
  <c r="AF24" i="213"/>
  <c r="AF25" i="213"/>
  <c r="AF26" i="213"/>
  <c r="AF27" i="213"/>
  <c r="AF28" i="213"/>
  <c r="AF29" i="213"/>
  <c r="AF30" i="213"/>
  <c r="AF31" i="213"/>
  <c r="AF32" i="213"/>
  <c r="AF33" i="213"/>
  <c r="AF34" i="213"/>
  <c r="AF35" i="213"/>
  <c r="AF36" i="213"/>
  <c r="AF37" i="213"/>
  <c r="AF38" i="213"/>
  <c r="AF39" i="213"/>
  <c r="AF40" i="213"/>
  <c r="AF41" i="213"/>
  <c r="AF42" i="213"/>
  <c r="AF43" i="213"/>
  <c r="AF44" i="213"/>
  <c r="AF45" i="213"/>
  <c r="AF46" i="213"/>
  <c r="AF47" i="213"/>
  <c r="AF48" i="213"/>
  <c r="AF49" i="213"/>
  <c r="AF50" i="213"/>
  <c r="AF51" i="213"/>
  <c r="AF52" i="213"/>
  <c r="AF53" i="213"/>
  <c r="AF54" i="213"/>
  <c r="AF55" i="213"/>
  <c r="AF56" i="213"/>
  <c r="AF57" i="213"/>
  <c r="AF58" i="213"/>
  <c r="AF59" i="213"/>
  <c r="AF60" i="213"/>
  <c r="AF61" i="213"/>
  <c r="AF62" i="213"/>
  <c r="AF63" i="213"/>
  <c r="AF64" i="213"/>
  <c r="AF65" i="213"/>
  <c r="AF66" i="213"/>
  <c r="AF67" i="213"/>
  <c r="AF68" i="213"/>
  <c r="AF69" i="213"/>
  <c r="AF70" i="213"/>
  <c r="AF71" i="213"/>
  <c r="AF72" i="213"/>
  <c r="AF73" i="213"/>
  <c r="AF74" i="213"/>
  <c r="AF75" i="213"/>
  <c r="AF76" i="213"/>
  <c r="AF77" i="213"/>
  <c r="AF78" i="213"/>
  <c r="AF79" i="213"/>
  <c r="AF80" i="213"/>
  <c r="AF81" i="213"/>
  <c r="AF82" i="213"/>
  <c r="AF83" i="213"/>
  <c r="AF84" i="213"/>
  <c r="AF85" i="213"/>
  <c r="AF86" i="213"/>
  <c r="AF87" i="213"/>
  <c r="AF88" i="213"/>
  <c r="AF89" i="213"/>
  <c r="AF90" i="213"/>
  <c r="AF91" i="213"/>
  <c r="AF92" i="213"/>
  <c r="AF93" i="213"/>
  <c r="AF94" i="213"/>
  <c r="AF95" i="213"/>
  <c r="AF96" i="213"/>
  <c r="AF97" i="213"/>
  <c r="AF98" i="213"/>
  <c r="AF99" i="213"/>
  <c r="AF100" i="213"/>
  <c r="AF101" i="213"/>
  <c r="AF102" i="213"/>
  <c r="AF103" i="213"/>
  <c r="AF104" i="213"/>
  <c r="AF105" i="213"/>
  <c r="AF106" i="213"/>
  <c r="AF107" i="213"/>
  <c r="AF108" i="213"/>
  <c r="AF109" i="213"/>
  <c r="AF110" i="213"/>
  <c r="AF111" i="213"/>
  <c r="AF112" i="213"/>
  <c r="AF113" i="213"/>
  <c r="AF114" i="213"/>
  <c r="AF115" i="213"/>
  <c r="AF116" i="213"/>
  <c r="AF117" i="213"/>
  <c r="AF118" i="213"/>
  <c r="AF119" i="213"/>
  <c r="AF120" i="213"/>
  <c r="AF121" i="213"/>
  <c r="AF122" i="213"/>
  <c r="AF123" i="213"/>
  <c r="AF124" i="213"/>
  <c r="AF125" i="213"/>
  <c r="AF126" i="213"/>
  <c r="AF127" i="213"/>
  <c r="AF128" i="213"/>
  <c r="AF129" i="213"/>
  <c r="AF130" i="213"/>
  <c r="AF131" i="213"/>
  <c r="AF132" i="213"/>
  <c r="AF133" i="213"/>
  <c r="AF134" i="213"/>
  <c r="AF135" i="213"/>
  <c r="AF136" i="213"/>
  <c r="AF137" i="213"/>
  <c r="AF138" i="213"/>
  <c r="AF139" i="213"/>
  <c r="AF140" i="213"/>
  <c r="AF141" i="213"/>
  <c r="AF142" i="213"/>
  <c r="AF143" i="213"/>
  <c r="AF144" i="213"/>
  <c r="AF145" i="213"/>
  <c r="AF146" i="213"/>
  <c r="AF147" i="213"/>
  <c r="AF148" i="213"/>
  <c r="AF149" i="213"/>
  <c r="AF150" i="213"/>
  <c r="AF151" i="213"/>
  <c r="AF152" i="213"/>
  <c r="AF153" i="213"/>
  <c r="AF154" i="213"/>
  <c r="AF155" i="213"/>
  <c r="AF156" i="213"/>
  <c r="AF157" i="213"/>
  <c r="AF158" i="213"/>
  <c r="AF159" i="213"/>
  <c r="AF160" i="213"/>
  <c r="AF161" i="213"/>
  <c r="AF162" i="213"/>
  <c r="AF163" i="213"/>
  <c r="AF164" i="213"/>
  <c r="AF165" i="213"/>
  <c r="AF166" i="213"/>
  <c r="AF167" i="213"/>
  <c r="AF168" i="213"/>
  <c r="AF169" i="213"/>
  <c r="AF170" i="213"/>
  <c r="AF171" i="213"/>
  <c r="AF172" i="213"/>
  <c r="AF173" i="213"/>
  <c r="AF174" i="213"/>
  <c r="AF175" i="213"/>
  <c r="AF176" i="213"/>
  <c r="AF177" i="213"/>
  <c r="AF178" i="213"/>
  <c r="AF179" i="213"/>
  <c r="AF180" i="213"/>
  <c r="AF181" i="213"/>
  <c r="AF182" i="213"/>
  <c r="AF183" i="213"/>
  <c r="AF184" i="213"/>
  <c r="AF185" i="213"/>
  <c r="AF186" i="213"/>
  <c r="AF187" i="213"/>
  <c r="AF188" i="213"/>
  <c r="AF189" i="213"/>
  <c r="AF190" i="213"/>
  <c r="AF191" i="213"/>
  <c r="AF192" i="213"/>
  <c r="AF193" i="213"/>
  <c r="AF194" i="213"/>
  <c r="AF195" i="213"/>
  <c r="AF196" i="213"/>
  <c r="AF197" i="213"/>
  <c r="AF198" i="213"/>
  <c r="AF199" i="213"/>
  <c r="AF200" i="213"/>
  <c r="AF201" i="213"/>
  <c r="AF202" i="213"/>
  <c r="AF203" i="213"/>
  <c r="AF204" i="213"/>
  <c r="AF205" i="213"/>
  <c r="AF206" i="213"/>
  <c r="AF207" i="213"/>
  <c r="AF208" i="213"/>
  <c r="AF209" i="213"/>
  <c r="AF210" i="213"/>
  <c r="AF211" i="213"/>
  <c r="AF212" i="213"/>
  <c r="AF213" i="213"/>
  <c r="AF214" i="213"/>
  <c r="AF215" i="213"/>
  <c r="AF216" i="213"/>
  <c r="AF217" i="213"/>
  <c r="AF218" i="213"/>
  <c r="AF219" i="213"/>
  <c r="AF220" i="213"/>
  <c r="AF221" i="213"/>
  <c r="AF222" i="213"/>
  <c r="AF223" i="213"/>
  <c r="AF224" i="213"/>
  <c r="AF225" i="213"/>
  <c r="AF226" i="213"/>
  <c r="AF227" i="213"/>
  <c r="AF228" i="213"/>
  <c r="AF229" i="213"/>
  <c r="AF230" i="213"/>
  <c r="AF231" i="213"/>
  <c r="AF232" i="213"/>
  <c r="AF233" i="213"/>
  <c r="AF234" i="213"/>
  <c r="AF235" i="213"/>
  <c r="AF236" i="213"/>
  <c r="AF237" i="213"/>
  <c r="AF238" i="213"/>
  <c r="AF239" i="213"/>
  <c r="AF240" i="213"/>
  <c r="AF241" i="213"/>
  <c r="AF242" i="213"/>
  <c r="AF243" i="213"/>
  <c r="AF244" i="213"/>
  <c r="AF245" i="213"/>
  <c r="AF246" i="213"/>
  <c r="AF247" i="213"/>
  <c r="AF248" i="213"/>
  <c r="AF249" i="213"/>
  <c r="AF250" i="213"/>
  <c r="AF251" i="213"/>
  <c r="AF252" i="213"/>
  <c r="AF253" i="213"/>
  <c r="AF254" i="213"/>
  <c r="AF255" i="213"/>
  <c r="AF256" i="213"/>
  <c r="AF257" i="213"/>
  <c r="AF258" i="213"/>
  <c r="AF259" i="213"/>
  <c r="AF260" i="213"/>
  <c r="AF261" i="213"/>
  <c r="AF262" i="213"/>
  <c r="AF263" i="213"/>
  <c r="AF264" i="213"/>
  <c r="AF265" i="213"/>
  <c r="AF266" i="213"/>
  <c r="AF267" i="213"/>
  <c r="AF268" i="213"/>
  <c r="AF269" i="213"/>
  <c r="AF270" i="213"/>
  <c r="AF271" i="213"/>
  <c r="AF272" i="213"/>
  <c r="AF273" i="213"/>
  <c r="AF274" i="213"/>
  <c r="AF275" i="213"/>
  <c r="AF276" i="213"/>
  <c r="AF277" i="213"/>
  <c r="AF278" i="213"/>
  <c r="AF279" i="213"/>
  <c r="AF280" i="213"/>
  <c r="AF281" i="213"/>
  <c r="AF282" i="213"/>
  <c r="AF283" i="213"/>
  <c r="AF284" i="213"/>
  <c r="AF285" i="213"/>
  <c r="AF286" i="213"/>
  <c r="AF287" i="213"/>
  <c r="AF288" i="213"/>
  <c r="AF289" i="213"/>
  <c r="AF290" i="213"/>
  <c r="AF291" i="213"/>
  <c r="AF292" i="213"/>
  <c r="AF293" i="213"/>
  <c r="AF294" i="213"/>
  <c r="AF295" i="213"/>
  <c r="AF296" i="213"/>
  <c r="AF297" i="213"/>
  <c r="AF298" i="213"/>
  <c r="AF299" i="213"/>
  <c r="AF300" i="213"/>
  <c r="AF301" i="213"/>
  <c r="AF302" i="213"/>
  <c r="AF303" i="213"/>
  <c r="AF304" i="213"/>
  <c r="AF305" i="213"/>
  <c r="AF306" i="213"/>
  <c r="AF307" i="213"/>
  <c r="AF308" i="213"/>
  <c r="AF309" i="213"/>
  <c r="AF310" i="213"/>
  <c r="AF311" i="213"/>
  <c r="AF312" i="213"/>
  <c r="AF313" i="213"/>
  <c r="AF314" i="213"/>
  <c r="AF315" i="213"/>
  <c r="AF316" i="213"/>
  <c r="AF317" i="213"/>
  <c r="AF318" i="213"/>
  <c r="AF319" i="213"/>
  <c r="AF320" i="213"/>
  <c r="AF321" i="213"/>
  <c r="AF322" i="213"/>
  <c r="AF323" i="213"/>
  <c r="AF324" i="213"/>
  <c r="AF325" i="213"/>
  <c r="AF326" i="213"/>
  <c r="AF327" i="213"/>
  <c r="AF328" i="213"/>
  <c r="AF329" i="213"/>
  <c r="AF330" i="213"/>
  <c r="AF331" i="213"/>
  <c r="AF332" i="213"/>
  <c r="AF333" i="213"/>
  <c r="AF334" i="213"/>
  <c r="AF335" i="213"/>
  <c r="AF336" i="213"/>
  <c r="AF337" i="213"/>
  <c r="AF338" i="213"/>
  <c r="AF339" i="213"/>
  <c r="AF340" i="213"/>
  <c r="AF341" i="213"/>
  <c r="AF342" i="213"/>
  <c r="AF343" i="213"/>
  <c r="AF344" i="213"/>
  <c r="AF345" i="213"/>
  <c r="AF346" i="213"/>
  <c r="AF347" i="213"/>
  <c r="AF348" i="213"/>
  <c r="AF349" i="213"/>
  <c r="AF350" i="213"/>
  <c r="AF351" i="213"/>
  <c r="AF352" i="213"/>
  <c r="AF353" i="213"/>
  <c r="AF354" i="213"/>
  <c r="AF355" i="213"/>
  <c r="AF356" i="213"/>
  <c r="AF357" i="213"/>
  <c r="AF358" i="213"/>
  <c r="AF359" i="213"/>
  <c r="AF360" i="213"/>
  <c r="AF361" i="213"/>
  <c r="AF362" i="213"/>
  <c r="AF363" i="213"/>
  <c r="AF364" i="213"/>
  <c r="AF365" i="213"/>
  <c r="AF366" i="213"/>
  <c r="AF367" i="213"/>
  <c r="AF368" i="213"/>
  <c r="AF369" i="213"/>
  <c r="AF370" i="213"/>
  <c r="AF371" i="213"/>
  <c r="AF372" i="213"/>
  <c r="AF373" i="213"/>
  <c r="AF374" i="213"/>
  <c r="AF375" i="213"/>
  <c r="AF376" i="213"/>
  <c r="AF377" i="213"/>
  <c r="AF378" i="213"/>
  <c r="AF379" i="213"/>
  <c r="AF380" i="213"/>
  <c r="AF381" i="213"/>
  <c r="AF382" i="213"/>
  <c r="AF383" i="213"/>
  <c r="AF384" i="213"/>
  <c r="AF385" i="213"/>
  <c r="AF386" i="213"/>
  <c r="AF387" i="213"/>
  <c r="AF388" i="213"/>
  <c r="AF389" i="213"/>
  <c r="AF390" i="213"/>
  <c r="AF391" i="213"/>
  <c r="AF392" i="213"/>
  <c r="AF393" i="213"/>
  <c r="AF394" i="213"/>
  <c r="AF395" i="213"/>
  <c r="AF396" i="213"/>
  <c r="AF397" i="213"/>
  <c r="AF398" i="213"/>
  <c r="AF399" i="213"/>
  <c r="AF400" i="213"/>
  <c r="AF401" i="213"/>
  <c r="AF402" i="213"/>
  <c r="AF403" i="213"/>
  <c r="AF404" i="213"/>
  <c r="AF405" i="213"/>
  <c r="AF406" i="213"/>
  <c r="AF407" i="213"/>
  <c r="AF408" i="213"/>
  <c r="AF409" i="213"/>
  <c r="AF410" i="213"/>
  <c r="AF411" i="213"/>
  <c r="AF412" i="213"/>
  <c r="AF413" i="213"/>
  <c r="AF414" i="213"/>
  <c r="AF415" i="213"/>
  <c r="AF416" i="213"/>
  <c r="AF417" i="213"/>
  <c r="AF418" i="213"/>
  <c r="AF419" i="213"/>
  <c r="AF420" i="213"/>
  <c r="AF421" i="213"/>
  <c r="AF422" i="213"/>
  <c r="AF423" i="213"/>
  <c r="AF424" i="213"/>
  <c r="AF425" i="213"/>
  <c r="AF426" i="213"/>
  <c r="AF427" i="213"/>
  <c r="AF428" i="213"/>
  <c r="AF429" i="213"/>
  <c r="AF430" i="213"/>
  <c r="AF431" i="213"/>
  <c r="AF432" i="213"/>
  <c r="AF433" i="213"/>
  <c r="AF434" i="213"/>
  <c r="AF435" i="213"/>
  <c r="AF436" i="213"/>
  <c r="AF437" i="213"/>
  <c r="AF438" i="213"/>
  <c r="AF439" i="213"/>
  <c r="AF440" i="213"/>
  <c r="AF441" i="213"/>
  <c r="AF442" i="213"/>
  <c r="AF443" i="213"/>
  <c r="AF444" i="213"/>
  <c r="AF445" i="213"/>
  <c r="AF446" i="213"/>
  <c r="AF447" i="213"/>
  <c r="AF448" i="213"/>
  <c r="AF449" i="213"/>
  <c r="AF450" i="213"/>
  <c r="AF451" i="213"/>
  <c r="AF452" i="213"/>
  <c r="AF453" i="213"/>
  <c r="AF454" i="213"/>
  <c r="AF455" i="213"/>
  <c r="AF456" i="213"/>
  <c r="AF457" i="213"/>
  <c r="AF458" i="213"/>
  <c r="AF459" i="213"/>
  <c r="AF460" i="213"/>
  <c r="AF461" i="213"/>
  <c r="AF462" i="213"/>
  <c r="AF463" i="213"/>
  <c r="AF464" i="213"/>
  <c r="AF465" i="213"/>
  <c r="AF466" i="213"/>
  <c r="AF467" i="213"/>
  <c r="AF468" i="213"/>
  <c r="AF469" i="213"/>
  <c r="AF470" i="213"/>
  <c r="AF471" i="213"/>
  <c r="AF472" i="213"/>
  <c r="AF473" i="213"/>
  <c r="AF474" i="213"/>
  <c r="AF475" i="213"/>
  <c r="AF476" i="213"/>
  <c r="AF477" i="213"/>
  <c r="AF478" i="213"/>
  <c r="AF479" i="213"/>
  <c r="AF480" i="213"/>
  <c r="AF481" i="213"/>
  <c r="AF482" i="213"/>
  <c r="AF483" i="213"/>
  <c r="AF484" i="213"/>
  <c r="AF485" i="213"/>
  <c r="AF486" i="213"/>
  <c r="AF487" i="213"/>
  <c r="AF488" i="213"/>
  <c r="AF489" i="213"/>
  <c r="AF490" i="213"/>
  <c r="AF491" i="213"/>
  <c r="AF492" i="213"/>
  <c r="AF493" i="213"/>
  <c r="AF494" i="213"/>
  <c r="AF495" i="213"/>
  <c r="AF496" i="213"/>
  <c r="AF497" i="213"/>
  <c r="AF498" i="213"/>
  <c r="AF499" i="213"/>
  <c r="AF500" i="213"/>
  <c r="AF501" i="213"/>
  <c r="AF502" i="213"/>
  <c r="AF503" i="213"/>
  <c r="AF504" i="213"/>
  <c r="AF505" i="213"/>
  <c r="AF506" i="213"/>
  <c r="AF507" i="213"/>
  <c r="AF508" i="213"/>
  <c r="AF509" i="213"/>
  <c r="AF510" i="213"/>
  <c r="AF511" i="213"/>
  <c r="AF512" i="213"/>
  <c r="AF513" i="213"/>
  <c r="AF514" i="213"/>
  <c r="AF515" i="213"/>
  <c r="AF516" i="213"/>
  <c r="AF517" i="213"/>
  <c r="AF518" i="213"/>
  <c r="AF519" i="213"/>
  <c r="AF520" i="213"/>
  <c r="AF521" i="213"/>
  <c r="AF522" i="213"/>
  <c r="AF523" i="213"/>
  <c r="AF524" i="213"/>
  <c r="AF525" i="213"/>
  <c r="AF526" i="213"/>
  <c r="AF527" i="213"/>
  <c r="AF528" i="213"/>
  <c r="AF529" i="213"/>
  <c r="AF530" i="213"/>
  <c r="AF531" i="213"/>
  <c r="AF532" i="213"/>
  <c r="AF533" i="213"/>
  <c r="AF534" i="213"/>
  <c r="AF535" i="213"/>
  <c r="AF536" i="213"/>
  <c r="AF537" i="213"/>
  <c r="AF538" i="213"/>
  <c r="AF539" i="213"/>
  <c r="AF540" i="213"/>
  <c r="AF541" i="213"/>
  <c r="AF542" i="213"/>
  <c r="AF543" i="213"/>
  <c r="AF544" i="213"/>
  <c r="AF545" i="213"/>
  <c r="AF546" i="213"/>
  <c r="AF547" i="213"/>
  <c r="AF548" i="213"/>
  <c r="AF549" i="213"/>
  <c r="AF550" i="213"/>
  <c r="AF551" i="213"/>
  <c r="AF552" i="213"/>
  <c r="AF553" i="213"/>
  <c r="AF554" i="213"/>
  <c r="AF555" i="213"/>
  <c r="AF556" i="213"/>
  <c r="AF557" i="213"/>
  <c r="AF558" i="213"/>
  <c r="AF559" i="213"/>
  <c r="AF560" i="213"/>
  <c r="AF561" i="213"/>
  <c r="AF562" i="213"/>
  <c r="AF563" i="213"/>
  <c r="AF564" i="213"/>
  <c r="AF565" i="213"/>
  <c r="AF566" i="213"/>
  <c r="AF567" i="213"/>
  <c r="AF568" i="213"/>
  <c r="AF569" i="213"/>
  <c r="AF570" i="213"/>
  <c r="AF571" i="213"/>
  <c r="AF572" i="213"/>
  <c r="AF573" i="213"/>
  <c r="AF574" i="213"/>
  <c r="AF575" i="213"/>
  <c r="AF576" i="213"/>
  <c r="AF577" i="213"/>
  <c r="AF578" i="213"/>
  <c r="AF579" i="213"/>
  <c r="AF580" i="213"/>
  <c r="AF581" i="213"/>
  <c r="AF582" i="213"/>
  <c r="AF583" i="213"/>
  <c r="AF584" i="213"/>
  <c r="AF585" i="213"/>
  <c r="AF586" i="213"/>
  <c r="AF587" i="213"/>
  <c r="AF588" i="213"/>
  <c r="AF589" i="213"/>
  <c r="AF590" i="213"/>
  <c r="AF591" i="213"/>
  <c r="AF592" i="213"/>
  <c r="AF593" i="213"/>
  <c r="AF594" i="213"/>
  <c r="AF595" i="213"/>
  <c r="AF596" i="213"/>
  <c r="AF597" i="213"/>
  <c r="AF598" i="213"/>
  <c r="AF599" i="213"/>
  <c r="AF600" i="213"/>
  <c r="AF601" i="213"/>
  <c r="AF602" i="213"/>
  <c r="AF603" i="213"/>
  <c r="AF604" i="213"/>
  <c r="AF605" i="213"/>
  <c r="AF606" i="213"/>
  <c r="AF607" i="213"/>
  <c r="AF608" i="213"/>
  <c r="AF609" i="213"/>
  <c r="AF610" i="213"/>
  <c r="AF611" i="213"/>
  <c r="AF612" i="213"/>
  <c r="AF613" i="213"/>
  <c r="AF614" i="213"/>
  <c r="AF615" i="213"/>
  <c r="AF616" i="213"/>
  <c r="AF617" i="213"/>
  <c r="AF618" i="213"/>
  <c r="AF619" i="213"/>
  <c r="AF620" i="213"/>
  <c r="AF621" i="213"/>
  <c r="AF622" i="213"/>
  <c r="AF623" i="213"/>
  <c r="AF624" i="213"/>
  <c r="AF625" i="213"/>
  <c r="AF626" i="213"/>
  <c r="AF627" i="213"/>
  <c r="AF628" i="213"/>
  <c r="AF629" i="213"/>
  <c r="AF630" i="213"/>
  <c r="AF631" i="213"/>
  <c r="AF632" i="213"/>
  <c r="AF633" i="213"/>
  <c r="AF634" i="213"/>
  <c r="AF635" i="213"/>
  <c r="AF636" i="213"/>
  <c r="AF637" i="213"/>
  <c r="AF638" i="213"/>
  <c r="AF639" i="213"/>
  <c r="AF640" i="213"/>
  <c r="AF641" i="213"/>
  <c r="AF642" i="213"/>
  <c r="AF643" i="213"/>
  <c r="AF644" i="213"/>
  <c r="AF645" i="213"/>
  <c r="AF646" i="213"/>
  <c r="AF647" i="213"/>
  <c r="AF648" i="213"/>
  <c r="AF649" i="213"/>
  <c r="AF650" i="213"/>
  <c r="AF651" i="213"/>
  <c r="AF652" i="213"/>
  <c r="AF653" i="213"/>
  <c r="AF654" i="213"/>
  <c r="AF655" i="213"/>
  <c r="AF656" i="213"/>
  <c r="AF657" i="213"/>
  <c r="AF658" i="213"/>
  <c r="AF659" i="213"/>
  <c r="AF660" i="213"/>
  <c r="AF661" i="213"/>
  <c r="AF662" i="213"/>
  <c r="AF663" i="213"/>
  <c r="AF664" i="213"/>
  <c r="AF665" i="213"/>
  <c r="AF666" i="213"/>
  <c r="AF667" i="213"/>
  <c r="AF668" i="213"/>
  <c r="AF669" i="213"/>
  <c r="AF670" i="213"/>
  <c r="AF671" i="213"/>
  <c r="AF672" i="213"/>
  <c r="AF673" i="213"/>
  <c r="AF674" i="213"/>
  <c r="AF675" i="213"/>
  <c r="AF676" i="213"/>
  <c r="AF677" i="213"/>
  <c r="AF678" i="213"/>
  <c r="AF679" i="213"/>
  <c r="AF680" i="213"/>
  <c r="AF681" i="213"/>
  <c r="AF682" i="213"/>
  <c r="AF683" i="213"/>
  <c r="AF684" i="213"/>
  <c r="AF685" i="213"/>
  <c r="AF686" i="213"/>
  <c r="AF687" i="213"/>
  <c r="AF688" i="213"/>
  <c r="AF689" i="213"/>
  <c r="AF690" i="213"/>
  <c r="AF691" i="213"/>
  <c r="AF692" i="213"/>
  <c r="AF693" i="213"/>
  <c r="AF694" i="213"/>
  <c r="AF695" i="213"/>
  <c r="AF696" i="213"/>
  <c r="AF697" i="213"/>
  <c r="AF698" i="213"/>
  <c r="AF699" i="213"/>
  <c r="AF700" i="213"/>
  <c r="AF701" i="213"/>
  <c r="AF702" i="213"/>
  <c r="AF703" i="213"/>
  <c r="AF704" i="213"/>
  <c r="AF705" i="213"/>
  <c r="AF706" i="213"/>
  <c r="AF707" i="213"/>
  <c r="AF708" i="213"/>
  <c r="AF709" i="213"/>
  <c r="AF710" i="213"/>
  <c r="AF711" i="213"/>
  <c r="AF712" i="213"/>
  <c r="AF713" i="213"/>
  <c r="AF714" i="213"/>
  <c r="AF715" i="213"/>
  <c r="AF716" i="213"/>
  <c r="AF717" i="213"/>
  <c r="AF718" i="213"/>
  <c r="AF719" i="213"/>
  <c r="AF720" i="213"/>
  <c r="AF721" i="213"/>
  <c r="AF722" i="213"/>
  <c r="AF723" i="213"/>
  <c r="AF724" i="213"/>
  <c r="AF725" i="213"/>
  <c r="AF726" i="213"/>
  <c r="AF727" i="213"/>
  <c r="AF728" i="213"/>
  <c r="AF729" i="213"/>
  <c r="AF730" i="213"/>
  <c r="AF731" i="213"/>
  <c r="AF732" i="213"/>
  <c r="AF733" i="213"/>
  <c r="AF734" i="213"/>
  <c r="AF735" i="213"/>
  <c r="AF736" i="213"/>
  <c r="AF737" i="213"/>
  <c r="AF738" i="213"/>
  <c r="AF739" i="213"/>
  <c r="AF740" i="213"/>
  <c r="AF741" i="213"/>
  <c r="AF742" i="213"/>
  <c r="AF743" i="213"/>
  <c r="AF744" i="213"/>
  <c r="AF745" i="213"/>
  <c r="AF746" i="213"/>
  <c r="AF747" i="213"/>
  <c r="AF748" i="213"/>
  <c r="AF749" i="213"/>
  <c r="AF750" i="213"/>
  <c r="AF751" i="213"/>
  <c r="AF752" i="213"/>
  <c r="AF753" i="213"/>
  <c r="AF754" i="213"/>
  <c r="AF755" i="213"/>
  <c r="AF756" i="213"/>
  <c r="AF757" i="213"/>
  <c r="AF758" i="213"/>
  <c r="AF759" i="213"/>
  <c r="AF760" i="213"/>
  <c r="AF761" i="213"/>
  <c r="AF762" i="213"/>
  <c r="AF763" i="213"/>
  <c r="AF764" i="213"/>
  <c r="AF765" i="213"/>
  <c r="AF766" i="213"/>
  <c r="AF767" i="213"/>
  <c r="AF768" i="213"/>
  <c r="AF769" i="213"/>
  <c r="AF770" i="213"/>
  <c r="AF771" i="213"/>
  <c r="AF772" i="213"/>
  <c r="AF773" i="213"/>
  <c r="AF774" i="213"/>
  <c r="AF775" i="213"/>
  <c r="AF776" i="213"/>
  <c r="AF777" i="213"/>
  <c r="AF778" i="213"/>
  <c r="AF779" i="213"/>
  <c r="AF780" i="213"/>
  <c r="AF781" i="213"/>
  <c r="AF782" i="213"/>
  <c r="AF783" i="213"/>
  <c r="AF784" i="213"/>
  <c r="AF785" i="213"/>
  <c r="AF786" i="213"/>
  <c r="AF787" i="213"/>
  <c r="AF788" i="213"/>
  <c r="AF789" i="213"/>
  <c r="AF790" i="213"/>
  <c r="AF791" i="213"/>
  <c r="AF792" i="213"/>
  <c r="AF793" i="213"/>
  <c r="AF794" i="213"/>
  <c r="AF795" i="213"/>
  <c r="AF796" i="213"/>
  <c r="AF797" i="213"/>
  <c r="AF798" i="213"/>
  <c r="AF799" i="213"/>
  <c r="AF800" i="213"/>
  <c r="AF801" i="213"/>
  <c r="AF802" i="213"/>
  <c r="AF803" i="213"/>
  <c r="AF804" i="213"/>
  <c r="AF805" i="213"/>
  <c r="AF806" i="213"/>
  <c r="AF807" i="213"/>
  <c r="AF808" i="213"/>
  <c r="AF809" i="213"/>
  <c r="AF810" i="213"/>
  <c r="AF811" i="213"/>
  <c r="AF812" i="213"/>
  <c r="AF813" i="213"/>
  <c r="AF814" i="213"/>
  <c r="AF815" i="213"/>
  <c r="AF816" i="213"/>
  <c r="AF817" i="213"/>
  <c r="AF818" i="213"/>
  <c r="AF819" i="213"/>
  <c r="AF820" i="213"/>
  <c r="AF821" i="213"/>
  <c r="AF822" i="213"/>
  <c r="AF823" i="213"/>
  <c r="AF824" i="213"/>
  <c r="AF825" i="213"/>
  <c r="AF826" i="213"/>
  <c r="AF827" i="213"/>
  <c r="AF828" i="213"/>
  <c r="AF829" i="213"/>
  <c r="AF830" i="213"/>
  <c r="AF831" i="213"/>
  <c r="AF832" i="213"/>
  <c r="AF833" i="213"/>
  <c r="AF834" i="213"/>
  <c r="AF835" i="213"/>
  <c r="AF836" i="213"/>
  <c r="AF837" i="213"/>
  <c r="AF838" i="213"/>
  <c r="AF839" i="213"/>
  <c r="AF840" i="213"/>
  <c r="AF841" i="213"/>
  <c r="AF842" i="213"/>
  <c r="AF843" i="213"/>
  <c r="AF844" i="213"/>
  <c r="AF845" i="213"/>
  <c r="AF846" i="213"/>
  <c r="AF847" i="213"/>
  <c r="AF848" i="213"/>
  <c r="AF849" i="213"/>
  <c r="AF850" i="213"/>
  <c r="AF851" i="213"/>
  <c r="AF852" i="213"/>
  <c r="AF853" i="213"/>
  <c r="AF854" i="213"/>
  <c r="AF855" i="213"/>
  <c r="AF856" i="213"/>
  <c r="AF857" i="213"/>
  <c r="AF858" i="213"/>
  <c r="AF859" i="213"/>
  <c r="AF860" i="213"/>
  <c r="AF861" i="213"/>
  <c r="AF862" i="213"/>
  <c r="AF863" i="213"/>
  <c r="AF864" i="213"/>
  <c r="AF865" i="213"/>
  <c r="AF866" i="213"/>
  <c r="AF867" i="213"/>
  <c r="AF868" i="213"/>
  <c r="AF869" i="213"/>
  <c r="AF870" i="213"/>
  <c r="AF871" i="213"/>
  <c r="AF872" i="213"/>
  <c r="AF873" i="213"/>
  <c r="AF874" i="213"/>
  <c r="AF875" i="213"/>
  <c r="AF876" i="213"/>
  <c r="AF877" i="213"/>
  <c r="AF878" i="213"/>
  <c r="AF879" i="213"/>
  <c r="AF880" i="213"/>
  <c r="AF881" i="213"/>
  <c r="AF882" i="213"/>
  <c r="AF883" i="213"/>
  <c r="AF884" i="213"/>
  <c r="AF885" i="213"/>
  <c r="AF886" i="213"/>
  <c r="AF887" i="213"/>
  <c r="AF888" i="213"/>
  <c r="AF889" i="213"/>
  <c r="AF890" i="213"/>
  <c r="AF891" i="213"/>
  <c r="AF892" i="213"/>
  <c r="AF893" i="213"/>
  <c r="AF894" i="213"/>
  <c r="AF895" i="213"/>
  <c r="AF896" i="213"/>
  <c r="AF897" i="213"/>
  <c r="AF898" i="213"/>
  <c r="AF899" i="213"/>
  <c r="AF900" i="213"/>
  <c r="AF901" i="213"/>
  <c r="AF902" i="213"/>
  <c r="AF903" i="213"/>
  <c r="AF904" i="213"/>
  <c r="AF905" i="213"/>
  <c r="AF906" i="213"/>
  <c r="AF907" i="213"/>
  <c r="AF908" i="213"/>
  <c r="AF909" i="213"/>
  <c r="AF910" i="213"/>
  <c r="AF911" i="213"/>
  <c r="AF912" i="213"/>
  <c r="AF913" i="213"/>
  <c r="AF914" i="213"/>
  <c r="AF915" i="213"/>
  <c r="AF916" i="213"/>
  <c r="AF917" i="213"/>
  <c r="AF918" i="213"/>
  <c r="AF919" i="213"/>
  <c r="AF920" i="213"/>
  <c r="AF921" i="213"/>
  <c r="AF922" i="213"/>
  <c r="AF923" i="213"/>
  <c r="AF924" i="213"/>
  <c r="AF925" i="213"/>
  <c r="AF926" i="213"/>
  <c r="AF927" i="213"/>
  <c r="AF928" i="213"/>
  <c r="AF929" i="213"/>
  <c r="AF930" i="213"/>
  <c r="AF931" i="213"/>
  <c r="AF932" i="213"/>
  <c r="AF933" i="213"/>
  <c r="AF934" i="213"/>
  <c r="AF935" i="213"/>
  <c r="AF936" i="213"/>
  <c r="AF937" i="213"/>
  <c r="AF938" i="213"/>
  <c r="AF939" i="213"/>
  <c r="AF940" i="213"/>
  <c r="AF941" i="213"/>
  <c r="AF942" i="213"/>
  <c r="AF943" i="213"/>
  <c r="AF944" i="213"/>
  <c r="AF945" i="213"/>
  <c r="AF946" i="213"/>
  <c r="AF947" i="213"/>
  <c r="AF948" i="213"/>
  <c r="AF949" i="213"/>
  <c r="AF950" i="213"/>
  <c r="AF951" i="213"/>
  <c r="AF952" i="213"/>
  <c r="AF953" i="213"/>
  <c r="AF954" i="213"/>
  <c r="AF955" i="213"/>
  <c r="AF956" i="213"/>
  <c r="AF957" i="213"/>
  <c r="AF958" i="213"/>
  <c r="AF959" i="213"/>
  <c r="AF960" i="213"/>
  <c r="AF961" i="213"/>
  <c r="AF962" i="213"/>
  <c r="AF963" i="213"/>
  <c r="AF964" i="213"/>
  <c r="AF965" i="213"/>
  <c r="AF966" i="213"/>
  <c r="AF967" i="213"/>
  <c r="AF968" i="213"/>
  <c r="AF969" i="213"/>
  <c r="AF970" i="213"/>
  <c r="AF971" i="213"/>
  <c r="AF972" i="213"/>
  <c r="AF973" i="213"/>
  <c r="AF974" i="213"/>
  <c r="AF975" i="213"/>
  <c r="AF976" i="213"/>
  <c r="AF977" i="213"/>
  <c r="AF978" i="213"/>
  <c r="AF979" i="213"/>
  <c r="AF980" i="213"/>
  <c r="AF981" i="213"/>
  <c r="AF982" i="213"/>
  <c r="AF983" i="213"/>
  <c r="AF984" i="213"/>
  <c r="AF985" i="213"/>
  <c r="AF986" i="213"/>
  <c r="AF987" i="213"/>
  <c r="AF988" i="213"/>
  <c r="AF989" i="213"/>
  <c r="AF990" i="213"/>
  <c r="AF991" i="213"/>
  <c r="AF992" i="213"/>
  <c r="AF993" i="213"/>
  <c r="AF994" i="213"/>
  <c r="AF995" i="213"/>
  <c r="AF996" i="213"/>
  <c r="AF997" i="213"/>
  <c r="AF998" i="213"/>
  <c r="AF999" i="213"/>
  <c r="AF1000" i="213"/>
  <c r="AF1001" i="213"/>
  <c r="AF1002" i="213"/>
  <c r="AF1003" i="213"/>
  <c r="AF1004" i="213"/>
  <c r="AF1005" i="213"/>
  <c r="AF1006" i="213"/>
  <c r="AF1007" i="213"/>
  <c r="AF1008" i="213"/>
  <c r="AF1009" i="213"/>
  <c r="AF1010" i="213"/>
  <c r="AF1011" i="213"/>
  <c r="AF1012" i="213"/>
  <c r="AF1013" i="213"/>
  <c r="AF1014" i="213"/>
  <c r="AF1015" i="213"/>
  <c r="AF1016" i="213"/>
  <c r="AF1017" i="213"/>
  <c r="AF1018" i="213"/>
  <c r="AF1019" i="213"/>
  <c r="AF1020" i="213"/>
  <c r="AF1021" i="213"/>
  <c r="AF1022" i="213"/>
  <c r="AF1023" i="213"/>
  <c r="AF1024" i="213"/>
  <c r="AF1025" i="213"/>
  <c r="AF1026" i="213"/>
  <c r="AF1027" i="213"/>
  <c r="AF1028" i="213"/>
  <c r="AF1029" i="213"/>
  <c r="AF1030" i="213"/>
  <c r="AF1031" i="213"/>
  <c r="AF1032" i="213"/>
  <c r="AF1033" i="213"/>
  <c r="AF1034" i="213"/>
  <c r="AF1035" i="213"/>
  <c r="AF1036" i="213"/>
  <c r="AF1037" i="213"/>
  <c r="AF1038" i="213"/>
  <c r="AF1039" i="213"/>
  <c r="AF1040" i="213"/>
  <c r="AF1041" i="213"/>
  <c r="AF1042" i="213"/>
  <c r="AF1043" i="213"/>
  <c r="AF1044" i="213"/>
  <c r="AF1045" i="213"/>
  <c r="AF1046" i="213"/>
  <c r="AF1047" i="213"/>
  <c r="AF1048" i="213"/>
  <c r="AF1049" i="213"/>
  <c r="AF1050" i="213"/>
  <c r="AF1051" i="213"/>
  <c r="AF1052" i="213"/>
  <c r="AF1053" i="213"/>
  <c r="AF1054" i="213"/>
  <c r="AF1055" i="213"/>
  <c r="AF1056" i="213"/>
  <c r="AF1057" i="213"/>
  <c r="AF1058" i="213"/>
  <c r="AF1059" i="213"/>
  <c r="AF1060" i="213"/>
  <c r="AF1061" i="213"/>
  <c r="AF1062" i="213"/>
  <c r="AF1063" i="213"/>
  <c r="AF1064" i="213"/>
  <c r="AF1065" i="213"/>
  <c r="AF1066" i="213"/>
  <c r="AF1067" i="213"/>
  <c r="AF1068" i="213"/>
  <c r="AF1069" i="213"/>
  <c r="AF1070" i="213"/>
  <c r="AF1071" i="213"/>
  <c r="AF1072" i="213"/>
  <c r="AF1073" i="213"/>
  <c r="AF1074" i="213"/>
  <c r="AF1075" i="213"/>
  <c r="AF1076" i="213"/>
  <c r="AF1077" i="213"/>
  <c r="AF1078" i="213"/>
  <c r="AF1079" i="213"/>
  <c r="AF1080" i="213"/>
  <c r="AF1081" i="213"/>
  <c r="AF1082" i="213"/>
  <c r="AF1083" i="213"/>
  <c r="AF1084" i="213"/>
  <c r="AF1085" i="213"/>
  <c r="AF1086" i="213"/>
  <c r="AF1087" i="213"/>
  <c r="AF1088" i="213"/>
  <c r="AF1089" i="213"/>
  <c r="AF1090" i="213"/>
  <c r="AF1091" i="213"/>
  <c r="AF1092" i="213"/>
  <c r="AF1093" i="213"/>
  <c r="AF1094" i="213"/>
  <c r="AF1095" i="213"/>
  <c r="AF1096" i="213"/>
  <c r="AF1097" i="213"/>
  <c r="AF1098" i="213"/>
  <c r="AF1099" i="213"/>
  <c r="AF1100" i="213"/>
  <c r="AF1101" i="213"/>
  <c r="AF1102" i="213"/>
  <c r="AF1103" i="213"/>
  <c r="AF1104" i="213"/>
  <c r="AF1105" i="213"/>
  <c r="AF1106" i="213"/>
  <c r="AF1107" i="213"/>
  <c r="AF1108" i="213"/>
  <c r="AF1109" i="213"/>
  <c r="AF1110" i="213"/>
  <c r="AF1111" i="213"/>
  <c r="AF1112" i="213"/>
  <c r="AF1113" i="213"/>
  <c r="AF1114" i="213"/>
  <c r="AF1115" i="213"/>
  <c r="AF1116" i="213"/>
  <c r="AF1117" i="213"/>
  <c r="AF1118" i="213"/>
  <c r="AF1119" i="213"/>
  <c r="AF1120" i="213"/>
  <c r="AF1121" i="213"/>
  <c r="AF1122" i="213"/>
  <c r="AF1123" i="213"/>
  <c r="AF1124" i="213"/>
  <c r="AF1125" i="213"/>
  <c r="AF1126" i="213"/>
  <c r="AF1127" i="213"/>
  <c r="AF1128" i="213"/>
  <c r="AF1129" i="213"/>
  <c r="AF1130" i="213"/>
  <c r="AF1131" i="213"/>
  <c r="AF1132" i="213"/>
  <c r="AF1133" i="213"/>
  <c r="AF1134" i="213"/>
  <c r="AF1135" i="213"/>
  <c r="AF1136" i="213"/>
  <c r="AF1137" i="213"/>
  <c r="AF1138" i="213"/>
  <c r="AF1139" i="213"/>
  <c r="AF1140" i="213"/>
  <c r="AF1141" i="213"/>
  <c r="AF1142" i="213"/>
  <c r="AF1143" i="213"/>
  <c r="AF1144" i="213"/>
  <c r="AF1145" i="213"/>
  <c r="AF1146" i="213"/>
  <c r="AF1147" i="213"/>
  <c r="AF1148" i="213"/>
  <c r="AF1149" i="213"/>
  <c r="AF1150" i="213"/>
  <c r="AF1151" i="213"/>
  <c r="AF1152" i="213"/>
  <c r="AF1153" i="213"/>
  <c r="AF1154" i="213"/>
  <c r="AF1155" i="213"/>
  <c r="AF1156" i="213"/>
  <c r="AF1157" i="213"/>
  <c r="AF1158" i="213"/>
  <c r="AF1159" i="213"/>
  <c r="AF1160" i="213"/>
  <c r="AF1161" i="213"/>
  <c r="AF1162" i="213"/>
  <c r="AF1163" i="213"/>
  <c r="AF1164" i="213"/>
  <c r="AF1165" i="213"/>
  <c r="AF1166" i="213"/>
  <c r="AF1167" i="213"/>
  <c r="AF1168" i="213"/>
  <c r="AF1169" i="213"/>
  <c r="AF1170" i="213"/>
  <c r="AF1171" i="213"/>
  <c r="AF1172" i="213"/>
  <c r="AF1173" i="213"/>
  <c r="AF1174" i="213"/>
  <c r="AF1175" i="213"/>
  <c r="AF1176" i="213"/>
  <c r="AF1177" i="213"/>
  <c r="AF1178" i="213"/>
  <c r="AF1179" i="213"/>
  <c r="AF1180" i="213"/>
  <c r="AF1181" i="213"/>
  <c r="AF1182" i="213"/>
  <c r="AF1183" i="213"/>
  <c r="AF1184" i="213"/>
  <c r="AF1185" i="213"/>
  <c r="AF1186" i="213"/>
  <c r="AF1187" i="213"/>
  <c r="AF1188" i="213"/>
  <c r="AF1189" i="213"/>
  <c r="AF1190" i="213"/>
  <c r="AF1191" i="213"/>
  <c r="AF1192" i="213"/>
  <c r="AF1193" i="213"/>
  <c r="AF1194" i="213"/>
  <c r="AF1195" i="213"/>
  <c r="AF1196" i="213"/>
  <c r="AF1197" i="213"/>
  <c r="AF1198" i="213"/>
  <c r="AF1199" i="213"/>
  <c r="AF1200" i="213"/>
  <c r="AF1201" i="213"/>
  <c r="AF1202" i="213"/>
  <c r="AF1203" i="213"/>
  <c r="AF1204" i="213"/>
  <c r="AF1205" i="213"/>
  <c r="AF1206" i="213"/>
  <c r="AF1207" i="213"/>
  <c r="AF1208" i="213"/>
  <c r="AF1209" i="213"/>
  <c r="AF1210" i="213"/>
  <c r="AF1211" i="213"/>
  <c r="AF1212" i="213"/>
  <c r="AF1213" i="213"/>
  <c r="AF1214" i="213"/>
  <c r="AF1215" i="213"/>
  <c r="AF1216" i="213"/>
  <c r="AF1217" i="213"/>
  <c r="AF1218" i="213"/>
  <c r="AF1219" i="213"/>
  <c r="AF1220" i="213"/>
  <c r="AF1221" i="213"/>
  <c r="AF1222" i="213"/>
  <c r="AF1223" i="213"/>
  <c r="AF1224" i="213"/>
  <c r="AF1225" i="213"/>
  <c r="AF1226" i="213"/>
  <c r="AF1227" i="213"/>
  <c r="AF1228" i="213"/>
  <c r="AF1229" i="213"/>
  <c r="AF1230" i="213"/>
  <c r="AF1231" i="213"/>
  <c r="AF1232" i="213"/>
  <c r="AF1233" i="213"/>
  <c r="AF1234" i="213"/>
  <c r="AF1235" i="213"/>
  <c r="AF1236" i="213"/>
  <c r="AF1237" i="213"/>
  <c r="AF1238" i="213"/>
  <c r="AF1239" i="213"/>
  <c r="AF1240" i="213"/>
  <c r="AF1241" i="213"/>
  <c r="AF1242" i="213"/>
  <c r="AF1243" i="213"/>
  <c r="AF1244" i="213"/>
  <c r="AF1245" i="213"/>
  <c r="AF1246" i="213"/>
  <c r="AF1247" i="213"/>
  <c r="AF1248" i="213"/>
  <c r="AF1249" i="213"/>
  <c r="AF1250" i="213"/>
  <c r="AF1251" i="213"/>
  <c r="AF1252" i="213"/>
  <c r="AF1253" i="213"/>
  <c r="AF1254" i="213"/>
  <c r="AF1255" i="213"/>
  <c r="AF1256" i="213"/>
  <c r="AF1257" i="213"/>
  <c r="AF1258" i="213"/>
  <c r="AF1259" i="213"/>
  <c r="AF1260" i="213"/>
  <c r="AF1261" i="213"/>
  <c r="AF1262" i="213"/>
  <c r="AF1263" i="213"/>
  <c r="AF1264" i="213"/>
  <c r="AF1265" i="213"/>
  <c r="AF1266" i="213"/>
  <c r="AF1267" i="213"/>
  <c r="AF1268" i="213"/>
  <c r="AF1269" i="213"/>
  <c r="AF1270" i="213"/>
  <c r="AF1271" i="213"/>
  <c r="AF1272" i="213"/>
  <c r="AF1273" i="213"/>
  <c r="AF1274" i="213"/>
  <c r="AF1275" i="213"/>
  <c r="AF1276" i="213"/>
  <c r="AF1277" i="213"/>
  <c r="AF1278" i="213"/>
  <c r="AF1279" i="213"/>
  <c r="AF1280" i="213"/>
  <c r="AF1281" i="213"/>
  <c r="AF1282" i="213"/>
  <c r="AF1283" i="213"/>
  <c r="AF1284" i="213"/>
  <c r="AF1285" i="213"/>
  <c r="AF1286" i="213"/>
  <c r="AF1287" i="213"/>
  <c r="AF1288" i="213"/>
  <c r="AF1289" i="213"/>
  <c r="AF1290" i="213"/>
  <c r="AF1291" i="213"/>
  <c r="AF1292" i="213"/>
  <c r="AF1293" i="213"/>
  <c r="AF1294" i="213"/>
  <c r="AF1295" i="213"/>
  <c r="AF1296" i="213"/>
  <c r="AF1297" i="213"/>
  <c r="AF1298" i="213"/>
  <c r="AF1299" i="213"/>
  <c r="AF1300" i="213"/>
  <c r="AF1301" i="213"/>
  <c r="AF1302" i="213"/>
  <c r="AF1303" i="213"/>
  <c r="AF1304" i="213"/>
  <c r="AF1305" i="213"/>
  <c r="AF1306" i="213"/>
  <c r="AF1307" i="213"/>
  <c r="AF1308" i="213"/>
  <c r="AF1309" i="213"/>
  <c r="AF1310" i="213"/>
  <c r="AF1311" i="213"/>
  <c r="AF1312" i="213"/>
  <c r="AF1313" i="213"/>
  <c r="AF1314" i="213"/>
  <c r="AF1315" i="213"/>
  <c r="AF1316" i="213"/>
  <c r="AF1317" i="213"/>
  <c r="AF1318" i="213"/>
  <c r="AF1319" i="213"/>
  <c r="AF1320" i="213"/>
  <c r="AF1321" i="213"/>
  <c r="AF1322" i="213"/>
  <c r="AF1323" i="213"/>
  <c r="AF1324" i="213"/>
  <c r="AF1325" i="213"/>
  <c r="AF1326" i="213"/>
  <c r="AF1327" i="213"/>
  <c r="AF1328" i="213"/>
  <c r="AF1329" i="213"/>
  <c r="AF1330" i="213"/>
  <c r="AF1331" i="213"/>
  <c r="AF1332" i="213"/>
  <c r="AF1333" i="213"/>
  <c r="AF1334" i="213"/>
  <c r="AF1335" i="213"/>
  <c r="AF1336" i="213"/>
  <c r="AF1337" i="213"/>
  <c r="AF1338" i="213"/>
  <c r="AF1339" i="213"/>
  <c r="AF1340" i="213"/>
  <c r="AF1341" i="213"/>
  <c r="AF1342" i="213"/>
  <c r="AF1343" i="213"/>
  <c r="AF1344" i="213"/>
  <c r="AF1345" i="213"/>
  <c r="AF1346" i="213"/>
  <c r="AF1347" i="213"/>
  <c r="AF1348" i="213"/>
  <c r="AF1349" i="213"/>
  <c r="AF1350" i="213"/>
  <c r="AF1351" i="213"/>
  <c r="AF1352" i="213"/>
  <c r="AF1353" i="213"/>
  <c r="AF1354" i="213"/>
  <c r="AF1355" i="213"/>
  <c r="AF1356" i="213"/>
  <c r="AF1357" i="213"/>
  <c r="AF1358" i="213"/>
  <c r="AF1359" i="213"/>
  <c r="AF1360" i="213"/>
  <c r="AF1361" i="213"/>
  <c r="AF1362" i="213"/>
  <c r="AF1363" i="213"/>
  <c r="AF1364" i="213"/>
  <c r="AF1365" i="213"/>
  <c r="AF1366" i="213"/>
  <c r="AF1367" i="213"/>
  <c r="AF1368" i="213"/>
  <c r="AF1369" i="213"/>
  <c r="AF1370" i="213"/>
  <c r="AF1371" i="213"/>
  <c r="AF1372" i="213"/>
  <c r="AF1373" i="213"/>
  <c r="AF1374" i="213"/>
  <c r="AF1375" i="213"/>
  <c r="AF1376" i="213"/>
  <c r="AF1377" i="213"/>
  <c r="AF1378" i="213"/>
  <c r="AF1379" i="213"/>
  <c r="AF1380" i="213"/>
  <c r="AF1381" i="213"/>
  <c r="AF1382" i="213"/>
  <c r="AF1383" i="213"/>
  <c r="AF1384" i="213"/>
  <c r="AF1385" i="213"/>
  <c r="AF1386" i="213"/>
  <c r="AF1387" i="213"/>
  <c r="AF1388" i="213"/>
  <c r="AF1389" i="213"/>
  <c r="AF1390" i="213"/>
  <c r="AF1391" i="213"/>
  <c r="AF1392" i="213"/>
  <c r="AF1393" i="213"/>
  <c r="AF1394" i="213"/>
  <c r="AF1395" i="213"/>
  <c r="AF1396" i="213"/>
  <c r="AF1397" i="213"/>
  <c r="AF1398" i="213"/>
  <c r="AF1399" i="213"/>
  <c r="AF1400" i="213"/>
  <c r="AF1401" i="213"/>
  <c r="AF1402" i="213"/>
  <c r="AF1403" i="213"/>
  <c r="AF1404" i="213"/>
  <c r="AF1405" i="213"/>
  <c r="AF1406" i="213"/>
  <c r="AF1407" i="213"/>
  <c r="AF1408" i="213"/>
  <c r="AF1409" i="213"/>
  <c r="AF1410" i="213"/>
  <c r="AF1411" i="213"/>
  <c r="AF1412" i="213"/>
  <c r="AF1413" i="213"/>
  <c r="AF1414" i="213"/>
  <c r="AF1415" i="213"/>
  <c r="AF1416" i="213"/>
  <c r="AF1417" i="213"/>
  <c r="AF1418" i="213"/>
  <c r="AF1419" i="213"/>
  <c r="AF1420" i="213"/>
  <c r="AF1421" i="213"/>
  <c r="AF1422" i="213"/>
  <c r="AF1423" i="213"/>
  <c r="AF1424" i="213"/>
  <c r="AF1425" i="213"/>
  <c r="AF1426" i="213"/>
  <c r="AF1427" i="213"/>
  <c r="AF1428" i="213"/>
  <c r="AF1429" i="213"/>
  <c r="AF1430" i="213"/>
  <c r="AF1431" i="213"/>
  <c r="AF1432" i="213"/>
  <c r="AF1433" i="213"/>
  <c r="AF1434" i="213"/>
  <c r="AF1435" i="213"/>
  <c r="AF1436" i="213"/>
  <c r="AF1437" i="213"/>
  <c r="AF1438" i="213"/>
  <c r="AF1439" i="213"/>
  <c r="AF1440" i="213"/>
  <c r="AF1441" i="213"/>
  <c r="AF1442" i="213"/>
  <c r="AF1443" i="213"/>
  <c r="AF1444" i="213"/>
  <c r="AF1445" i="213"/>
  <c r="AF1446" i="213"/>
  <c r="AF1447" i="213"/>
  <c r="AF1448" i="213"/>
  <c r="AF1449" i="213"/>
  <c r="AF1450" i="213"/>
  <c r="AF1451" i="213"/>
  <c r="AF1452" i="213"/>
  <c r="AF1453" i="213"/>
  <c r="AF1454" i="213"/>
  <c r="AF1455" i="213"/>
  <c r="AF1456" i="213"/>
  <c r="AF1457" i="213"/>
  <c r="AF1458" i="213"/>
  <c r="AF1459" i="213"/>
  <c r="AF1460" i="213"/>
  <c r="AF1461" i="213"/>
  <c r="AF1462" i="213"/>
  <c r="AF1463" i="213"/>
  <c r="AF1464" i="213"/>
  <c r="AF1465" i="213"/>
  <c r="AF1466" i="213"/>
  <c r="AF1467" i="213"/>
  <c r="AF1468" i="213"/>
  <c r="AF1469" i="213"/>
  <c r="AF1470" i="213"/>
  <c r="AF1471" i="213"/>
  <c r="AF1472" i="213"/>
  <c r="AF1473" i="213"/>
  <c r="AF1474" i="213"/>
  <c r="AF1475" i="213"/>
  <c r="AF1476" i="213"/>
  <c r="AF1477" i="213"/>
  <c r="AF1478" i="213"/>
  <c r="AF1479" i="213"/>
  <c r="AF1480" i="213"/>
  <c r="AF1481" i="213"/>
  <c r="AF1482" i="213"/>
  <c r="AF1483" i="213"/>
  <c r="AF1484" i="213"/>
  <c r="AF1485" i="213"/>
  <c r="AF1486" i="213"/>
  <c r="AF1487" i="213"/>
  <c r="AF1488" i="213"/>
  <c r="AF1489" i="213"/>
  <c r="AF1490" i="213"/>
  <c r="AF1491" i="213"/>
  <c r="AF1492" i="213"/>
  <c r="AF1493" i="213"/>
  <c r="AF1494" i="213"/>
  <c r="AF1495" i="213"/>
  <c r="AF1496" i="213"/>
  <c r="AF1497" i="213"/>
  <c r="AF1498" i="213"/>
  <c r="AF1499" i="213"/>
  <c r="AF1500" i="213"/>
  <c r="AF1501" i="213"/>
  <c r="AF1502" i="213"/>
  <c r="AF1503" i="213"/>
  <c r="AF1504" i="213"/>
  <c r="AF1505" i="213"/>
  <c r="AF1506" i="213"/>
  <c r="AF1507" i="213"/>
  <c r="AF1508" i="213"/>
  <c r="AF1509" i="213"/>
  <c r="AF1510" i="213"/>
  <c r="AF1511" i="213"/>
  <c r="AF1512" i="213"/>
  <c r="AF1513" i="213"/>
  <c r="AF1514" i="213"/>
  <c r="AF1515" i="213"/>
  <c r="AF1516" i="213"/>
  <c r="AF1517" i="213"/>
  <c r="AF1518" i="213"/>
  <c r="AF1519" i="213"/>
  <c r="AF1520" i="213"/>
  <c r="AF1521" i="213"/>
  <c r="AF1522" i="213"/>
  <c r="AF1523" i="213"/>
  <c r="AF1524" i="213"/>
  <c r="AF1525" i="213"/>
  <c r="AF1526" i="213"/>
  <c r="AF1527" i="213"/>
  <c r="AF1528" i="213"/>
  <c r="AF1529" i="213"/>
  <c r="AF1530" i="213"/>
  <c r="AF1531" i="213"/>
  <c r="AF1532" i="213"/>
  <c r="AF1533" i="213"/>
  <c r="AF1534" i="213"/>
  <c r="AF1535" i="213"/>
  <c r="AF1536" i="213"/>
  <c r="AF1537" i="213"/>
  <c r="AF1538" i="213"/>
  <c r="AF1539" i="213"/>
  <c r="AF1540" i="213"/>
  <c r="AF1541" i="213"/>
  <c r="AF1542" i="213"/>
  <c r="AF1543" i="213"/>
  <c r="AF1544" i="213"/>
  <c r="AF1545" i="213"/>
  <c r="AF1546" i="213"/>
  <c r="AF1547" i="213"/>
  <c r="AF1548" i="213"/>
  <c r="AF1549" i="213"/>
  <c r="AF1550" i="213"/>
  <c r="AF1551" i="213"/>
  <c r="AF1552" i="213"/>
  <c r="AF1553" i="213"/>
  <c r="AF1554" i="213"/>
  <c r="AF1555" i="213"/>
  <c r="AF1556" i="213"/>
  <c r="AF1557" i="213"/>
  <c r="AF1558" i="213"/>
  <c r="AF1559" i="213"/>
  <c r="AF1560" i="213"/>
  <c r="AF1561" i="213"/>
  <c r="AF1562" i="213"/>
  <c r="AF1563" i="213"/>
  <c r="AF1564" i="213"/>
  <c r="AF1565" i="213"/>
  <c r="AF1566" i="213"/>
  <c r="AF1567" i="213"/>
  <c r="AF1568" i="213"/>
  <c r="AF1569" i="213"/>
  <c r="AF1570" i="213"/>
  <c r="AF1571" i="213"/>
  <c r="AF1572" i="213"/>
  <c r="AF1573" i="213"/>
  <c r="AF1574" i="213"/>
  <c r="AF1575" i="213"/>
  <c r="AF1576" i="213"/>
  <c r="AF1577" i="213"/>
  <c r="AF1578" i="213"/>
  <c r="AF1579" i="213"/>
  <c r="AF1580" i="213"/>
  <c r="AF1581" i="213"/>
  <c r="AF1582" i="213"/>
  <c r="AF1583" i="213"/>
  <c r="AF1584" i="213"/>
  <c r="AF1585" i="213"/>
  <c r="AF1586" i="213"/>
  <c r="AF1587" i="213"/>
  <c r="AF1588" i="213"/>
  <c r="AF1589" i="213"/>
  <c r="AF1590" i="213"/>
  <c r="AF1591" i="213"/>
  <c r="AF1592" i="213"/>
  <c r="AF1593" i="213"/>
  <c r="AF1594" i="213"/>
  <c r="AF1595" i="213"/>
  <c r="AF1596" i="213"/>
  <c r="AF1597" i="213"/>
  <c r="AF1598" i="213"/>
  <c r="AF1599" i="213"/>
  <c r="AF1600" i="213"/>
  <c r="AF1601" i="213"/>
  <c r="AF1602" i="213"/>
  <c r="AF1603" i="213"/>
  <c r="AF1604" i="213"/>
  <c r="AF1605" i="213"/>
  <c r="AF1606" i="213"/>
  <c r="AF1607" i="213"/>
  <c r="AF1608" i="213"/>
  <c r="AF1609" i="213"/>
  <c r="AF1610" i="213"/>
  <c r="AF1611" i="213"/>
  <c r="AF1612" i="213"/>
  <c r="AF1613" i="213"/>
  <c r="AF1614" i="213"/>
  <c r="AF1615" i="213"/>
  <c r="AF1616" i="213"/>
  <c r="AF1617" i="213"/>
  <c r="AF1618" i="213"/>
  <c r="AF1619" i="213"/>
  <c r="AF1620" i="213"/>
  <c r="AF1621" i="213"/>
  <c r="AF1622" i="213"/>
  <c r="AF1623" i="213"/>
  <c r="AF1624" i="213"/>
  <c r="AF1625" i="213"/>
  <c r="AF1626" i="213"/>
  <c r="AF1627" i="213"/>
  <c r="AF1628" i="213"/>
  <c r="AF1629" i="213"/>
  <c r="AF1630" i="213"/>
  <c r="AF1631" i="213"/>
  <c r="AF1632" i="213"/>
  <c r="AF1633" i="213"/>
  <c r="AF1634" i="213"/>
  <c r="AF1635" i="213"/>
  <c r="AF1636" i="213"/>
  <c r="AF1637" i="213"/>
  <c r="AF1638" i="213"/>
  <c r="AF1639" i="213"/>
  <c r="AF1640" i="213"/>
  <c r="AF1641" i="213"/>
  <c r="AF1642" i="213"/>
  <c r="AF1643" i="213"/>
  <c r="AF1644" i="213"/>
  <c r="AF1645" i="213"/>
  <c r="AF1646" i="213"/>
  <c r="AF1647" i="213"/>
  <c r="AF1648" i="213"/>
  <c r="AF1649" i="213"/>
  <c r="AF1650" i="213"/>
  <c r="AF1651" i="213"/>
  <c r="AF1652" i="213"/>
  <c r="AF1653" i="213"/>
  <c r="AF1654" i="213"/>
  <c r="AF1655" i="213"/>
  <c r="AF1656" i="213"/>
  <c r="AF1657" i="213"/>
  <c r="AF1658" i="213"/>
  <c r="AF1659" i="213"/>
  <c r="AF1660" i="213"/>
  <c r="AF1661" i="213"/>
  <c r="AF1662" i="213"/>
  <c r="AF1663" i="213"/>
  <c r="AF1664" i="213"/>
  <c r="AF1665" i="213"/>
  <c r="AF1666" i="213"/>
  <c r="AF1667" i="213"/>
  <c r="AF1668" i="213"/>
  <c r="AF1669" i="213"/>
  <c r="AF1670" i="213"/>
  <c r="AF1671" i="213"/>
  <c r="AF1672" i="213"/>
  <c r="AF1673" i="213"/>
  <c r="AF1674" i="213"/>
  <c r="AF1675" i="213"/>
  <c r="AF1676" i="213"/>
  <c r="AF1677" i="213"/>
  <c r="AF1678" i="213"/>
  <c r="AF1679" i="213"/>
  <c r="AF1680" i="213"/>
  <c r="AF1681" i="213"/>
  <c r="AF1682" i="213"/>
  <c r="AF1683" i="213"/>
  <c r="AF1684" i="213"/>
  <c r="AF1685" i="213"/>
  <c r="AF1686" i="213"/>
  <c r="AF1687" i="213"/>
  <c r="AF1688" i="213"/>
  <c r="AF1689" i="213"/>
  <c r="AF1690" i="213"/>
  <c r="AF1691" i="213"/>
  <c r="AF1692" i="213"/>
  <c r="AF1693" i="213"/>
  <c r="AF1694" i="213"/>
  <c r="AF1695" i="213"/>
  <c r="AF1696" i="213"/>
  <c r="AF1697" i="213"/>
  <c r="AF1698" i="213"/>
  <c r="AF1699" i="213"/>
  <c r="AF1700" i="213"/>
  <c r="AF1701" i="213"/>
  <c r="AF1702" i="213"/>
  <c r="AF1703" i="213"/>
  <c r="AF1704" i="213"/>
  <c r="AF1705" i="213"/>
  <c r="AF1706" i="213"/>
  <c r="AF1707" i="213"/>
  <c r="AF1708" i="213"/>
  <c r="AF1709" i="213"/>
  <c r="AF1710" i="213"/>
  <c r="AF1711" i="213"/>
  <c r="AF1712" i="213"/>
  <c r="AF1713" i="213"/>
  <c r="AF1714" i="213"/>
  <c r="AF1715" i="213"/>
  <c r="AF1716" i="213"/>
  <c r="AF1717" i="213"/>
  <c r="AF1718" i="213"/>
  <c r="AF1719" i="213"/>
  <c r="AF1720" i="213"/>
  <c r="AF1721" i="213"/>
  <c r="AF1722" i="213"/>
  <c r="AF1723" i="213"/>
  <c r="AF1724" i="213"/>
  <c r="AF1725" i="213"/>
  <c r="AF1726" i="213"/>
  <c r="AF1727" i="213"/>
  <c r="AF1728" i="213"/>
  <c r="AF1729" i="213"/>
  <c r="AF1730" i="213"/>
  <c r="AF1731" i="213"/>
  <c r="AF1732" i="213"/>
  <c r="AF1733" i="213"/>
  <c r="AF1734" i="213"/>
  <c r="AF1735" i="213"/>
  <c r="AF1736" i="213"/>
  <c r="AF1737" i="213"/>
  <c r="AF1738" i="213"/>
  <c r="AF1739" i="213"/>
  <c r="AF1740" i="213"/>
  <c r="AF1741" i="213"/>
  <c r="AF1742" i="213"/>
  <c r="AF1743" i="213"/>
  <c r="AF1744" i="213"/>
  <c r="AF1745" i="213"/>
  <c r="AF1746" i="213"/>
  <c r="AF1747" i="213"/>
  <c r="AF1748" i="213"/>
  <c r="AF1749" i="213"/>
  <c r="AF1750" i="213"/>
  <c r="AF1751" i="213"/>
  <c r="AF1752" i="213"/>
  <c r="AF1753" i="213"/>
  <c r="AF1754" i="213"/>
  <c r="AF1755" i="213"/>
  <c r="AF1756" i="213"/>
  <c r="AF1757" i="213"/>
  <c r="AF1758" i="213"/>
  <c r="AF1759" i="213"/>
  <c r="AF1760" i="213"/>
  <c r="AF1761" i="213"/>
  <c r="AF1762" i="213"/>
  <c r="AF1763" i="213"/>
  <c r="AF1764" i="213"/>
  <c r="AF1765" i="213"/>
  <c r="AF1766" i="213"/>
  <c r="AF1767" i="213"/>
  <c r="AF1768" i="213"/>
  <c r="AF1769" i="213"/>
  <c r="AF1770" i="213"/>
  <c r="AF1771" i="213"/>
  <c r="AF1772" i="213"/>
  <c r="AF1773" i="213"/>
  <c r="AF1774" i="213"/>
  <c r="AF1775" i="213"/>
  <c r="AF1776" i="213"/>
  <c r="AF1777" i="213"/>
  <c r="AF1778" i="213"/>
  <c r="AF1779" i="213"/>
  <c r="AF1780" i="213"/>
  <c r="AF1781" i="213"/>
  <c r="AF1782" i="213"/>
  <c r="AF1783" i="213"/>
  <c r="AF1784" i="213"/>
  <c r="AF1785" i="213"/>
  <c r="AF1786" i="213"/>
  <c r="AF1787" i="213"/>
  <c r="AF1788" i="213"/>
  <c r="AF1789" i="213"/>
  <c r="AF1790" i="213"/>
  <c r="AF1791" i="213"/>
  <c r="AF1792" i="213"/>
  <c r="AF1793" i="213"/>
  <c r="AF1794" i="213"/>
  <c r="AF1795" i="213"/>
  <c r="AF1796" i="213"/>
  <c r="AF1797" i="213"/>
  <c r="AF1798" i="213"/>
  <c r="AF1799" i="213"/>
  <c r="AF1800" i="213"/>
  <c r="AF1801" i="213"/>
  <c r="AF1802" i="213"/>
  <c r="AF1803" i="213"/>
  <c r="AF1804" i="213"/>
  <c r="AF1805" i="213"/>
  <c r="AF1806" i="213"/>
  <c r="AF1807" i="213"/>
  <c r="AF1808" i="213"/>
  <c r="AF1809" i="213"/>
  <c r="AF1810" i="213"/>
  <c r="AF1811" i="213"/>
  <c r="AF1812" i="213"/>
  <c r="AF1813" i="213"/>
  <c r="AF1814" i="213"/>
  <c r="AF1815" i="213"/>
  <c r="AF1816" i="213"/>
  <c r="AF1817" i="213"/>
  <c r="AF1818" i="213"/>
  <c r="AF1819" i="213"/>
  <c r="AF1820" i="213"/>
  <c r="AF1821" i="213"/>
  <c r="AF1822" i="213"/>
  <c r="AF1823" i="213"/>
  <c r="AF1824" i="213"/>
  <c r="AF1825" i="213"/>
  <c r="AF1826" i="213"/>
  <c r="AF1827" i="213"/>
  <c r="AF1828" i="213"/>
  <c r="AF1829" i="213"/>
  <c r="AF1830" i="213"/>
  <c r="AF1831" i="213"/>
  <c r="AF1832" i="213"/>
  <c r="AF1833" i="213"/>
  <c r="AF1834" i="213"/>
  <c r="AF1835" i="213"/>
  <c r="AF1836" i="213"/>
  <c r="AF1837" i="213"/>
  <c r="AF1838" i="213"/>
  <c r="AF1839" i="213"/>
  <c r="AF1840" i="213"/>
  <c r="AF1841" i="213"/>
  <c r="AF1842" i="213"/>
  <c r="AF1843" i="213"/>
  <c r="AF1844" i="213"/>
  <c r="AF1845" i="213"/>
  <c r="AF1846" i="213"/>
  <c r="AF1847" i="213"/>
  <c r="AF1848" i="213"/>
  <c r="AF1849" i="213"/>
  <c r="AF1850" i="213"/>
  <c r="AF1851" i="213"/>
  <c r="AF1852" i="213"/>
  <c r="AF1853" i="213"/>
  <c r="AF1854" i="213"/>
  <c r="AF1855" i="213"/>
  <c r="AF1856" i="213"/>
  <c r="AF1857" i="213"/>
  <c r="AF1858" i="213"/>
  <c r="AF1859" i="213"/>
  <c r="AF1860" i="213"/>
  <c r="AF1861" i="213"/>
  <c r="AF1862" i="213"/>
  <c r="AF1863" i="213"/>
  <c r="AF1864" i="213"/>
  <c r="AF1865" i="213"/>
  <c r="AF1866" i="213"/>
  <c r="AF1867" i="213"/>
  <c r="AF1868" i="213"/>
  <c r="AF1869" i="213"/>
  <c r="AF1870" i="213"/>
  <c r="AF1871" i="213"/>
  <c r="AF1872" i="213"/>
  <c r="AF1873" i="213"/>
  <c r="AF1874" i="213"/>
  <c r="AF1875" i="213"/>
  <c r="AF1876" i="213"/>
  <c r="AF1877" i="213"/>
  <c r="AF1878" i="213"/>
  <c r="AF1879" i="213"/>
  <c r="AF1880" i="213"/>
  <c r="AF1881" i="213"/>
  <c r="AF1882" i="213"/>
  <c r="AF1883" i="213"/>
  <c r="AF1884" i="213"/>
  <c r="AF1885" i="213"/>
  <c r="AF1886" i="213"/>
  <c r="AF1887" i="213"/>
  <c r="AF1888" i="213"/>
  <c r="AF1889" i="213"/>
  <c r="AF1890" i="213"/>
  <c r="AF1891" i="213"/>
  <c r="AF1892" i="213"/>
  <c r="AF1893" i="213"/>
  <c r="AF1894" i="213"/>
  <c r="AF1895" i="213"/>
  <c r="AF1896" i="213"/>
  <c r="AF1897" i="213"/>
  <c r="AF1898" i="213"/>
  <c r="AF1899" i="213"/>
  <c r="AF1900" i="213"/>
  <c r="AF1901" i="213"/>
  <c r="AF1902" i="213"/>
  <c r="AF1903" i="213"/>
  <c r="AF1904" i="213"/>
  <c r="AF1905" i="213"/>
  <c r="AF1906" i="213"/>
  <c r="AF1907" i="213"/>
  <c r="AF1908" i="213"/>
  <c r="AF1909" i="213"/>
  <c r="AF1910" i="213"/>
  <c r="AF1911" i="213"/>
  <c r="AF1912" i="213"/>
  <c r="AF1913" i="213"/>
  <c r="AF1914" i="213"/>
  <c r="AF1915" i="213"/>
  <c r="AF1916" i="213"/>
  <c r="AF1917" i="213"/>
  <c r="AF1918" i="213"/>
  <c r="AF1919" i="213"/>
  <c r="AF1920" i="213"/>
  <c r="AF1921" i="213"/>
  <c r="AF1922" i="213"/>
  <c r="AF1923" i="213"/>
  <c r="AF1924" i="213"/>
  <c r="AF1925" i="213"/>
  <c r="AF1926" i="213"/>
  <c r="AF1927" i="213"/>
  <c r="AF1928" i="213"/>
  <c r="AF1929" i="213"/>
  <c r="AF1930" i="213"/>
  <c r="AF1931" i="213"/>
  <c r="AF1932" i="213"/>
  <c r="AF1933" i="213"/>
  <c r="AF1934" i="213"/>
  <c r="AF1935" i="213"/>
  <c r="AF1936" i="213"/>
  <c r="AF1937" i="213"/>
  <c r="AF1938" i="213"/>
  <c r="AF1939" i="213"/>
  <c r="AF1940" i="213"/>
  <c r="AF1941" i="213"/>
  <c r="AF1942" i="213"/>
  <c r="AF1943" i="213"/>
  <c r="AF1944" i="213"/>
  <c r="AF1945" i="213"/>
  <c r="AF1946" i="213"/>
  <c r="AF1947" i="213"/>
  <c r="AF1948" i="213"/>
  <c r="AF1949" i="213"/>
  <c r="AF1950" i="213"/>
  <c r="AF1951" i="213"/>
  <c r="AF1952" i="213"/>
  <c r="AF1953" i="213"/>
  <c r="AF1954" i="213"/>
  <c r="AF1955" i="213"/>
  <c r="AF1956" i="213"/>
  <c r="AF1957" i="213"/>
  <c r="AF1958" i="213"/>
  <c r="AF1959" i="213"/>
  <c r="AF1960" i="213"/>
  <c r="AF1961" i="213"/>
  <c r="AF1962" i="213"/>
  <c r="AF1963" i="213"/>
  <c r="AF1964" i="213"/>
  <c r="AF1965" i="213"/>
  <c r="AF1966" i="213"/>
  <c r="AF1967" i="213"/>
  <c r="AF1968" i="213"/>
  <c r="AF1969" i="213"/>
  <c r="AF1970" i="213"/>
  <c r="AF1971" i="213"/>
  <c r="AF1972" i="213"/>
  <c r="AF1973" i="213"/>
  <c r="AF1974" i="213"/>
  <c r="AF1975" i="213"/>
  <c r="AF1976" i="213"/>
  <c r="AF1977" i="213"/>
  <c r="AF1978" i="213"/>
  <c r="AF1979" i="213"/>
  <c r="AF1980" i="213"/>
  <c r="AF1981" i="213"/>
  <c r="AF1982" i="213"/>
  <c r="AF1983" i="213"/>
  <c r="AF1984" i="213"/>
  <c r="AF1985" i="213"/>
  <c r="AF1986" i="213"/>
  <c r="AF1987" i="213"/>
  <c r="AF1988" i="213"/>
  <c r="AF1989" i="213"/>
  <c r="AF1990" i="213"/>
  <c r="AF1991" i="213"/>
  <c r="AF1992" i="213"/>
  <c r="AF1993" i="213"/>
  <c r="AF1994" i="213"/>
  <c r="AF1995" i="213"/>
  <c r="AF1996" i="213"/>
  <c r="AF1997" i="213"/>
  <c r="AF1998" i="213"/>
  <c r="AF1999" i="213"/>
  <c r="AF2000" i="213"/>
  <c r="AF2001" i="213"/>
  <c r="AF2002" i="213"/>
  <c r="AF2003" i="213"/>
  <c r="AF2004" i="213"/>
  <c r="AF2005" i="213"/>
  <c r="AF2006" i="213"/>
  <c r="AF2007" i="213"/>
  <c r="AF2008" i="213"/>
  <c r="AF2009" i="213"/>
  <c r="AF2010" i="213"/>
  <c r="AF2011" i="213"/>
  <c r="AF2012" i="213"/>
  <c r="AF2013" i="213"/>
  <c r="AF2014" i="213"/>
  <c r="AF2015" i="213"/>
  <c r="AF2016" i="213"/>
  <c r="AF2017" i="213"/>
  <c r="AF2018" i="213"/>
  <c r="AF2019" i="213"/>
  <c r="AF2020" i="213"/>
  <c r="AF2021" i="213"/>
  <c r="AF2022" i="213"/>
  <c r="AF2023" i="213"/>
  <c r="AF2024" i="213"/>
  <c r="AF2025" i="213"/>
  <c r="AF2026" i="213"/>
  <c r="AF2027" i="213"/>
  <c r="AF2028" i="213"/>
  <c r="AF2029" i="213"/>
  <c r="AF2030" i="213"/>
  <c r="AF2031" i="213"/>
  <c r="AF2032" i="213"/>
  <c r="AF2033" i="213"/>
  <c r="AF2034" i="213"/>
  <c r="AF2035" i="213"/>
  <c r="AF2036" i="213"/>
  <c r="AF2037" i="213"/>
  <c r="AF2038" i="213"/>
  <c r="AF2039" i="213"/>
  <c r="AF2040" i="213"/>
  <c r="AF2041" i="213"/>
  <c r="AF2042" i="213"/>
  <c r="AF2043" i="213"/>
  <c r="AF2044" i="213"/>
  <c r="AF2045" i="213"/>
  <c r="AF2046" i="213"/>
  <c r="AF2047" i="213"/>
  <c r="AF2048" i="213"/>
  <c r="AF2049" i="213"/>
  <c r="AF2050" i="213"/>
  <c r="AF2051" i="213"/>
  <c r="AF2052" i="213"/>
  <c r="AF2053" i="213"/>
  <c r="AF2054" i="213"/>
  <c r="AF2055" i="213"/>
  <c r="AF2056" i="213"/>
  <c r="AF2057" i="213"/>
  <c r="AF2058" i="213"/>
  <c r="AF2059" i="213"/>
  <c r="AF2060" i="213"/>
  <c r="AF2061" i="213"/>
  <c r="AF2062" i="213"/>
  <c r="AF2063" i="213"/>
  <c r="AF2064" i="213"/>
  <c r="AF2065" i="213"/>
  <c r="AF2066" i="213"/>
  <c r="AF2067" i="213"/>
  <c r="AF2068" i="213"/>
  <c r="AF2069" i="213"/>
  <c r="AF2070" i="213"/>
  <c r="AF2071" i="213"/>
  <c r="AF2072" i="213"/>
  <c r="AF2073" i="213"/>
  <c r="AF2074" i="213"/>
  <c r="AF2075" i="213"/>
  <c r="AF2076" i="213"/>
  <c r="AF2077" i="213"/>
  <c r="AF2078" i="213"/>
  <c r="AF2079" i="213"/>
  <c r="AF2080" i="213"/>
  <c r="AF2081" i="213"/>
  <c r="AF2082" i="213"/>
  <c r="AF2083" i="213"/>
  <c r="AF2084" i="213"/>
  <c r="AF2085" i="213"/>
  <c r="AF2086" i="213"/>
  <c r="AF2087" i="213"/>
  <c r="AF2088" i="213"/>
  <c r="AF2089" i="213"/>
  <c r="AF2090" i="213"/>
  <c r="AF2091" i="213"/>
  <c r="AF2092" i="213"/>
  <c r="AF2093" i="213"/>
  <c r="AF2094" i="213"/>
  <c r="AF2095" i="213"/>
  <c r="AF2096" i="213"/>
  <c r="AF2097" i="213"/>
  <c r="AF2098" i="213"/>
  <c r="AF2099" i="213"/>
  <c r="AF2100" i="213"/>
  <c r="AF2101" i="213"/>
  <c r="AF2102" i="213"/>
  <c r="AF2103" i="213"/>
  <c r="AF2104" i="213"/>
  <c r="AF2105" i="213"/>
  <c r="AF2106" i="213"/>
  <c r="AF2107" i="213"/>
  <c r="AF2108" i="213"/>
  <c r="AF2109" i="213"/>
  <c r="AF2110" i="213"/>
  <c r="AF2111" i="213"/>
  <c r="AF2112" i="213"/>
  <c r="AF2113" i="213"/>
  <c r="AF2114" i="213"/>
  <c r="AF2115" i="213"/>
  <c r="AF2116" i="213"/>
  <c r="AF2117" i="213"/>
  <c r="AF2118" i="213"/>
  <c r="AF2119" i="213"/>
  <c r="AF2120" i="213"/>
  <c r="AF2121" i="213"/>
  <c r="AF2122" i="213"/>
  <c r="AF2123" i="213"/>
  <c r="AF2124" i="213"/>
  <c r="AF2125" i="213"/>
  <c r="AF2126" i="213"/>
  <c r="AF2127" i="213"/>
  <c r="AF2128" i="213"/>
  <c r="AF2129" i="213"/>
  <c r="AF2130" i="213"/>
  <c r="AF2131" i="213"/>
  <c r="AF2132" i="213"/>
  <c r="AF2133" i="213"/>
  <c r="AF2134" i="213"/>
  <c r="AF2135" i="213"/>
  <c r="AF2136" i="213"/>
  <c r="AF2137" i="213"/>
  <c r="AF2138" i="213"/>
  <c r="AF2139" i="213"/>
  <c r="AF2140" i="213"/>
  <c r="AF2141" i="213"/>
  <c r="AF2142" i="213"/>
  <c r="AF2143" i="213"/>
  <c r="AF2144" i="213"/>
  <c r="AF2145" i="213"/>
  <c r="AF2146" i="213"/>
  <c r="AF2147" i="213"/>
  <c r="AF2148" i="213"/>
  <c r="AF2149" i="213"/>
  <c r="AF2150" i="213"/>
  <c r="AF2151" i="213"/>
  <c r="AF2152" i="213"/>
  <c r="AF2153" i="213"/>
  <c r="AF2154" i="213"/>
  <c r="AF2155" i="213"/>
  <c r="AF2156" i="213"/>
  <c r="AF2157" i="213"/>
  <c r="AF2158" i="213"/>
  <c r="AF2159" i="213"/>
  <c r="AF2160" i="213"/>
  <c r="AF2161" i="213"/>
  <c r="AF2162" i="213"/>
  <c r="AF2163" i="213"/>
  <c r="AF2164" i="213"/>
  <c r="AF2165" i="213"/>
  <c r="AF2166" i="213"/>
  <c r="AF2167" i="213"/>
  <c r="AF2168" i="213"/>
  <c r="AF2169" i="213"/>
  <c r="AF2170" i="213"/>
  <c r="AF2171" i="213"/>
  <c r="AF2172" i="213"/>
  <c r="AF2173" i="213"/>
  <c r="AF2174" i="213"/>
  <c r="AF2175" i="213"/>
  <c r="AF2176" i="213"/>
  <c r="AF2177" i="213"/>
  <c r="AF2178" i="213"/>
  <c r="AF2179" i="213"/>
  <c r="AF2180" i="213"/>
  <c r="AF2181" i="213"/>
  <c r="AF2182" i="213"/>
  <c r="AF2183" i="213"/>
  <c r="AF2184" i="213"/>
  <c r="AF2185" i="213"/>
  <c r="AF2186" i="213"/>
  <c r="AF2187" i="213"/>
  <c r="AF2188" i="213"/>
  <c r="AF2189" i="213"/>
  <c r="AF2190" i="213"/>
  <c r="AF2191" i="213"/>
  <c r="AF2192" i="213"/>
  <c r="AF2193" i="213"/>
  <c r="AF2194" i="213"/>
  <c r="AF2195" i="213"/>
  <c r="AF2196" i="213"/>
  <c r="AF2197" i="213"/>
  <c r="AF2198" i="213"/>
  <c r="AF2199" i="213"/>
  <c r="AF2200" i="213"/>
  <c r="AF2201" i="213"/>
  <c r="AF2202" i="213"/>
  <c r="AF2203" i="213"/>
  <c r="AF2204" i="213"/>
  <c r="AF2205" i="213"/>
  <c r="AF2206" i="213"/>
  <c r="AF2207" i="213"/>
  <c r="AF2208" i="213"/>
  <c r="AF2209" i="213"/>
  <c r="AF2210" i="213"/>
  <c r="AF2211" i="213"/>
  <c r="AF2212" i="213"/>
  <c r="AF2213" i="213"/>
  <c r="AF2214" i="213"/>
  <c r="AF2215" i="213"/>
  <c r="AF2216" i="213"/>
  <c r="AF2217" i="213"/>
  <c r="AF2218" i="213"/>
  <c r="AF2219" i="213"/>
  <c r="AF2220" i="213"/>
  <c r="AF2221" i="213"/>
  <c r="AF2222" i="213"/>
  <c r="AF2223" i="213"/>
  <c r="AF2224" i="213"/>
  <c r="AF2225" i="213"/>
  <c r="AF2226" i="213"/>
  <c r="AF2227" i="213"/>
  <c r="AF2228" i="213"/>
  <c r="AF2229" i="213"/>
  <c r="AF2230" i="213"/>
  <c r="AF2231" i="213"/>
  <c r="AF2232" i="213"/>
  <c r="AF2233" i="213"/>
  <c r="AF2234" i="213"/>
  <c r="AF2235" i="213"/>
  <c r="AF2236" i="213"/>
  <c r="AF2237" i="213"/>
  <c r="AF2238" i="213"/>
  <c r="AF2239" i="213"/>
  <c r="AF2240" i="213"/>
  <c r="AF2241" i="213"/>
  <c r="AF2242" i="213"/>
  <c r="AF2243" i="213"/>
  <c r="AF2244" i="213"/>
  <c r="AF2245" i="213"/>
  <c r="AF2246" i="213"/>
  <c r="AF2247" i="213"/>
  <c r="AF2248" i="213"/>
  <c r="AF2249" i="213"/>
  <c r="AF2250" i="213"/>
  <c r="AF2251" i="213"/>
  <c r="AF2252" i="213"/>
  <c r="AF2253" i="213"/>
  <c r="AF2254" i="213"/>
  <c r="AF2255" i="213"/>
  <c r="AF2256" i="213"/>
  <c r="AF2257" i="213"/>
  <c r="AF2258" i="213"/>
  <c r="AF2259" i="213"/>
  <c r="AF2260" i="213"/>
  <c r="AF2261" i="213"/>
  <c r="AF2262" i="213"/>
  <c r="AF2263" i="213"/>
  <c r="AF2264" i="213"/>
  <c r="AF2265" i="213"/>
  <c r="AF2266" i="213"/>
  <c r="AF2267" i="213"/>
  <c r="AF2268" i="213"/>
  <c r="AF2269" i="213"/>
  <c r="AF2270" i="213"/>
  <c r="AF2271" i="213"/>
  <c r="AF2272" i="213"/>
  <c r="AF2273" i="213"/>
  <c r="AF2274" i="213"/>
  <c r="AF2275" i="213"/>
  <c r="AF2276" i="213"/>
  <c r="AF2277" i="213"/>
  <c r="AF2278" i="213"/>
  <c r="AF2279" i="213"/>
  <c r="AF2280" i="213"/>
  <c r="AF2281" i="213"/>
  <c r="AF2282" i="213"/>
  <c r="AF2283" i="213"/>
  <c r="AF2284" i="213"/>
  <c r="AF2285" i="213"/>
  <c r="AF2286" i="213"/>
  <c r="AF2287" i="213"/>
  <c r="AF2288" i="213"/>
  <c r="AF2289" i="213"/>
  <c r="AF2290" i="213"/>
  <c r="AF2291" i="213"/>
  <c r="AF2292" i="213"/>
  <c r="AF2293" i="213"/>
  <c r="AF2294" i="213"/>
  <c r="AF2295" i="213"/>
  <c r="AF2296" i="213"/>
  <c r="AF2297" i="213"/>
  <c r="AF2298" i="213"/>
  <c r="AF2299" i="213"/>
  <c r="AF2300" i="213"/>
  <c r="AF2301" i="213"/>
  <c r="AF2302" i="213"/>
  <c r="AF2303" i="213"/>
  <c r="AF2304" i="213"/>
  <c r="AF2305" i="213"/>
  <c r="AF2306" i="213"/>
  <c r="AF2307" i="213"/>
  <c r="AF2308" i="213"/>
  <c r="AF2309" i="213"/>
  <c r="AF2310" i="213"/>
  <c r="AF2311" i="213"/>
  <c r="AF2312" i="213"/>
  <c r="AF2313" i="213"/>
  <c r="AF2314" i="213"/>
  <c r="AF2315" i="213"/>
  <c r="AF2316" i="213"/>
  <c r="AF2317" i="213"/>
  <c r="AF2318" i="213"/>
  <c r="AF2319" i="213"/>
  <c r="AF2320" i="213"/>
  <c r="AF2321" i="213"/>
  <c r="AF2322" i="213"/>
  <c r="AF2323" i="213"/>
  <c r="AF2324" i="213"/>
  <c r="AF2325" i="213"/>
  <c r="AF2326" i="213"/>
  <c r="AF2327" i="213"/>
  <c r="AF2328" i="213"/>
  <c r="AF2329" i="213"/>
  <c r="AF2330" i="213"/>
  <c r="AF2331" i="213"/>
  <c r="AF2332" i="213"/>
  <c r="AF2333" i="213"/>
  <c r="AF2334" i="213"/>
  <c r="AF2335" i="213"/>
  <c r="AF2336" i="213"/>
  <c r="AF2337" i="213"/>
  <c r="AF2338" i="213"/>
  <c r="AF2339" i="213"/>
  <c r="AF2340" i="213"/>
  <c r="AF2341" i="213"/>
  <c r="AF2342" i="213"/>
  <c r="AF2343" i="213"/>
  <c r="AF2344" i="213"/>
  <c r="AF2345" i="213"/>
  <c r="AF2346" i="213"/>
  <c r="AF2347" i="213"/>
  <c r="AF2348" i="213"/>
  <c r="AF2349" i="213"/>
  <c r="AF2350" i="213"/>
  <c r="AF2351" i="213"/>
  <c r="AF2352" i="213"/>
  <c r="AF2353" i="213"/>
  <c r="AF2354" i="213"/>
  <c r="AF2355" i="213"/>
  <c r="AF2356" i="213"/>
  <c r="AF2357" i="213"/>
  <c r="AF2358" i="213"/>
  <c r="AF2359" i="213"/>
  <c r="AF2360" i="213"/>
  <c r="AF2361" i="213"/>
  <c r="AF2362" i="213"/>
  <c r="AF2363" i="213"/>
  <c r="AF2364" i="213"/>
  <c r="AF2365" i="213"/>
  <c r="AF2366" i="213"/>
  <c r="AF2367" i="213"/>
  <c r="AF2368" i="213"/>
  <c r="AF2369" i="213"/>
  <c r="AF2370" i="213"/>
  <c r="AF2371" i="213"/>
  <c r="AF2372" i="213"/>
  <c r="AF2373" i="213"/>
  <c r="AF2374" i="213"/>
  <c r="AF2375" i="213"/>
  <c r="AF2376" i="213"/>
  <c r="AF2377" i="213"/>
  <c r="AF2378" i="213"/>
  <c r="AF2379" i="213"/>
  <c r="AF2380" i="213"/>
  <c r="AF2381" i="213"/>
  <c r="AF2382" i="213"/>
  <c r="AF2383" i="213"/>
  <c r="AF2384" i="213"/>
  <c r="AF2385" i="213"/>
  <c r="AF2386" i="213"/>
  <c r="AF2387" i="213"/>
  <c r="AF2388" i="213"/>
  <c r="AF2389" i="213"/>
  <c r="AF2390" i="213"/>
  <c r="AF2391" i="213"/>
  <c r="AF2392" i="213"/>
  <c r="AF2393" i="213"/>
  <c r="AF2394" i="213"/>
  <c r="AF2395" i="213"/>
  <c r="AF2396" i="213"/>
  <c r="AF2397" i="213"/>
  <c r="AF2398" i="213"/>
  <c r="AF2399" i="213"/>
  <c r="AF2400" i="213"/>
  <c r="AF2401" i="213"/>
  <c r="AF2402" i="213"/>
  <c r="AF2403" i="213"/>
  <c r="AF2404" i="213"/>
  <c r="AF2405" i="213"/>
  <c r="AF2406" i="213"/>
  <c r="AF2407" i="213"/>
  <c r="AF2408" i="213"/>
  <c r="AF2409" i="213"/>
  <c r="AF2410" i="213"/>
  <c r="AF2411" i="213"/>
  <c r="AF2412" i="213"/>
  <c r="AF2413" i="213"/>
  <c r="AF2414" i="213"/>
  <c r="AF2415" i="213"/>
  <c r="AF2416" i="213"/>
  <c r="AF2417" i="213"/>
  <c r="AF2418" i="213"/>
  <c r="AF2419" i="213"/>
  <c r="AF2420" i="213"/>
  <c r="AF2421" i="213"/>
  <c r="AF2422" i="213"/>
  <c r="AF2423" i="213"/>
  <c r="AF2424" i="213"/>
  <c r="AF2425" i="213"/>
  <c r="AF2426" i="213"/>
  <c r="AF2427" i="213"/>
  <c r="AF2428" i="213"/>
  <c r="AF2429" i="213"/>
  <c r="AF2430" i="213"/>
  <c r="AF2431" i="213"/>
  <c r="AF2432" i="213"/>
  <c r="AF2433" i="213"/>
  <c r="AF2434" i="213"/>
  <c r="AF2435" i="213"/>
  <c r="AF2436" i="213"/>
  <c r="AF2437" i="213"/>
  <c r="AF2438" i="213"/>
  <c r="AF2439" i="213"/>
  <c r="AF2440" i="213"/>
  <c r="AF2441" i="213"/>
  <c r="AF2442" i="213"/>
  <c r="AF2443" i="213"/>
  <c r="AF2444" i="213"/>
  <c r="AF2445" i="213"/>
  <c r="AF2446" i="213"/>
  <c r="AF2447" i="213"/>
  <c r="AF2448" i="213"/>
  <c r="AF2449" i="213"/>
  <c r="AF2450" i="213"/>
  <c r="AF2451" i="213"/>
  <c r="AF2452" i="213"/>
  <c r="AF2453" i="213"/>
  <c r="AF2454" i="213"/>
  <c r="AF2455" i="213"/>
  <c r="AF2456" i="213"/>
  <c r="AF2457" i="213"/>
  <c r="AF2458" i="213"/>
  <c r="AF2459" i="213"/>
  <c r="AF2460" i="213"/>
  <c r="AF2461" i="213"/>
  <c r="AF2462" i="213"/>
  <c r="AF2463" i="213"/>
  <c r="AF2464" i="213"/>
  <c r="AF2465" i="213"/>
  <c r="AF2466" i="213"/>
  <c r="AF2467" i="213"/>
  <c r="AF2468" i="213"/>
  <c r="AF2469" i="213"/>
  <c r="AF2470" i="213"/>
  <c r="AF2471" i="213"/>
  <c r="AF2472" i="213"/>
  <c r="AF2473" i="213"/>
  <c r="AF2474" i="213"/>
  <c r="AF2475" i="213"/>
  <c r="AF2476" i="213"/>
  <c r="AF2477" i="213"/>
  <c r="AF2478" i="213"/>
  <c r="AF2479" i="213"/>
  <c r="AF2480" i="213"/>
  <c r="AF2481" i="213"/>
  <c r="AF2482" i="213"/>
  <c r="AF2483" i="213"/>
  <c r="AF2484" i="213"/>
  <c r="AF2485" i="213"/>
  <c r="AF2486" i="213"/>
  <c r="AF2487" i="213"/>
  <c r="AF2488" i="213"/>
  <c r="AF2489" i="213"/>
  <c r="AF2490" i="213"/>
  <c r="AF2491" i="213"/>
  <c r="AF2492" i="213"/>
  <c r="AF2493" i="213"/>
  <c r="AF2494" i="213"/>
  <c r="AF2495" i="213"/>
  <c r="AF2496" i="213"/>
  <c r="AF2497" i="213"/>
  <c r="AF2498" i="213"/>
  <c r="AF2499" i="213"/>
  <c r="AF2500" i="213"/>
  <c r="AF2501" i="213"/>
  <c r="AF2502" i="213"/>
  <c r="AF2503" i="213"/>
  <c r="AF2504" i="213"/>
  <c r="AF2505" i="213"/>
  <c r="AF2506" i="213"/>
  <c r="AF2507" i="213"/>
  <c r="AF2508" i="213"/>
  <c r="AF2509" i="213"/>
  <c r="AF2510" i="213"/>
  <c r="AF2511" i="213"/>
  <c r="AF2512" i="213"/>
  <c r="AF2513" i="213"/>
  <c r="AF2514" i="213"/>
  <c r="AF2515" i="213"/>
  <c r="AF2516" i="213"/>
  <c r="AF2517" i="213"/>
  <c r="AF2518" i="213"/>
  <c r="AF2519" i="213"/>
  <c r="AF2520" i="213"/>
  <c r="AF2521" i="213"/>
  <c r="AF2522" i="213"/>
  <c r="AF2523" i="213"/>
  <c r="AF2524" i="213"/>
  <c r="AF2525" i="213"/>
  <c r="AF2526" i="213"/>
  <c r="AF2527" i="213"/>
  <c r="AF2528" i="213"/>
  <c r="AF2529" i="213"/>
  <c r="AF2530" i="213"/>
  <c r="AF2531" i="213"/>
  <c r="AF2532" i="213"/>
  <c r="AF2533" i="213"/>
  <c r="AF2534" i="213"/>
  <c r="AF2535" i="213"/>
  <c r="AF2536" i="213"/>
  <c r="AF2537" i="213"/>
  <c r="AF2538" i="213"/>
  <c r="AF2539" i="213"/>
  <c r="AF2540" i="213"/>
  <c r="AF2541" i="213"/>
  <c r="AF2542" i="213"/>
  <c r="AF2543" i="213"/>
  <c r="AF2544" i="213"/>
  <c r="AF2545" i="213"/>
  <c r="AF2546" i="213"/>
  <c r="AF2547" i="213"/>
  <c r="AF2548" i="213"/>
  <c r="AF2549" i="213"/>
  <c r="AF2550" i="213"/>
  <c r="AF2551" i="213"/>
  <c r="AF2552" i="213"/>
  <c r="AF2553" i="213"/>
  <c r="AF2554" i="213"/>
  <c r="AF2555" i="213"/>
  <c r="AF2556" i="213"/>
  <c r="AF2557" i="213"/>
  <c r="AF2558" i="213"/>
  <c r="AF2559" i="213"/>
  <c r="AF2560" i="213"/>
  <c r="AF2561" i="213"/>
  <c r="AF2562" i="213"/>
  <c r="AF2563" i="213"/>
  <c r="AF2564" i="213"/>
  <c r="AF2565" i="213"/>
  <c r="AF2566" i="213"/>
  <c r="AF2567" i="213"/>
  <c r="AF2568" i="213"/>
  <c r="AF2569" i="213"/>
  <c r="AF2570" i="213"/>
  <c r="AF2571" i="213"/>
  <c r="AF2572" i="213"/>
  <c r="AF2573" i="213"/>
  <c r="AF2574" i="213"/>
  <c r="AF2575" i="213"/>
  <c r="AF2576" i="213"/>
  <c r="AF2577" i="213"/>
  <c r="AF2578" i="213"/>
  <c r="AF2579" i="213"/>
  <c r="AF2580" i="213"/>
  <c r="AF2581" i="213"/>
  <c r="AF2582" i="213"/>
  <c r="AF2583" i="213"/>
  <c r="AF2584" i="213"/>
  <c r="AF2585" i="213"/>
  <c r="AF2586" i="213"/>
  <c r="AF2587" i="213"/>
  <c r="AF2588" i="213"/>
  <c r="AF2589" i="213"/>
  <c r="AF2590" i="213"/>
  <c r="AF2591" i="213"/>
  <c r="AF2592" i="213"/>
  <c r="AF2593" i="213"/>
  <c r="AF2594" i="213"/>
  <c r="AF2595" i="213"/>
  <c r="AF2596" i="213"/>
  <c r="AF2597" i="213"/>
  <c r="AF2598" i="213"/>
  <c r="AF2599" i="213"/>
  <c r="AF2600" i="213"/>
  <c r="AF2601" i="213"/>
  <c r="AF2602" i="213"/>
  <c r="AF2603" i="213"/>
  <c r="AF2604" i="213"/>
  <c r="AF2605" i="213"/>
  <c r="AF2606" i="213"/>
  <c r="AF2607" i="213"/>
  <c r="AF2608" i="213"/>
  <c r="AF2609" i="213"/>
  <c r="AF2610" i="213"/>
  <c r="AF2611" i="213"/>
  <c r="AF2612" i="213"/>
  <c r="AF2613" i="213"/>
  <c r="AF2614" i="213"/>
  <c r="AF2615" i="213"/>
  <c r="AF2616" i="213"/>
  <c r="AF2617" i="213"/>
  <c r="AF2618" i="213"/>
  <c r="AF2619" i="213"/>
  <c r="AF2620" i="213"/>
  <c r="AF2621" i="213"/>
  <c r="AF2622" i="213"/>
  <c r="AF2623" i="213"/>
  <c r="AF2624" i="213"/>
  <c r="AF2625" i="213"/>
  <c r="AF2626" i="213"/>
  <c r="AF2627" i="213"/>
  <c r="AF2628" i="213"/>
  <c r="AF2629" i="213"/>
  <c r="AF2630" i="213"/>
  <c r="AF2631" i="213"/>
  <c r="AF2632" i="213"/>
  <c r="AF2633" i="213"/>
  <c r="AF2634" i="213"/>
  <c r="AF2635" i="213"/>
  <c r="AF2636" i="213"/>
  <c r="AF2637" i="213"/>
  <c r="AF2638" i="213"/>
  <c r="AF2639" i="213"/>
  <c r="AF2640" i="213"/>
  <c r="AF2641" i="213"/>
  <c r="AF2642" i="213"/>
  <c r="AF2643" i="213"/>
  <c r="AF2644" i="213"/>
  <c r="AF2645" i="213"/>
  <c r="AF2646" i="213"/>
  <c r="AF2647" i="213"/>
  <c r="AF2648" i="213"/>
  <c r="AF2649" i="213"/>
  <c r="AF2650" i="213"/>
  <c r="AF2651" i="213"/>
  <c r="AF2652" i="213"/>
  <c r="AF2653" i="213"/>
  <c r="AF2654" i="213"/>
  <c r="AF2655" i="213"/>
  <c r="AF2656" i="213"/>
  <c r="AF2657" i="213"/>
  <c r="AF2658" i="213"/>
  <c r="AF2659" i="213"/>
  <c r="AF2660" i="213"/>
  <c r="AF2661" i="213"/>
  <c r="AF2662" i="213"/>
  <c r="AF2663" i="213"/>
  <c r="AF2664" i="213"/>
  <c r="AF2665" i="213"/>
  <c r="AF2666" i="213"/>
  <c r="AF2667" i="213"/>
  <c r="AF2668" i="213"/>
  <c r="AF2669" i="213"/>
  <c r="AF2670" i="213"/>
  <c r="AF2671" i="213"/>
  <c r="AF2672" i="213"/>
  <c r="AF2673" i="213"/>
  <c r="AF2674" i="213"/>
  <c r="AF2675" i="213"/>
  <c r="AF2676" i="213"/>
  <c r="AF2677" i="213"/>
  <c r="AF2678" i="213"/>
  <c r="AF2679" i="213"/>
  <c r="AF2680" i="213"/>
  <c r="AF2681" i="213"/>
  <c r="AF2682" i="213"/>
  <c r="AF2683" i="213"/>
  <c r="AF2684" i="213"/>
  <c r="AF2685" i="213"/>
  <c r="AF2686" i="213"/>
  <c r="AF2687" i="213"/>
  <c r="AF2688" i="213"/>
  <c r="AF2689" i="213"/>
  <c r="AF2690" i="213"/>
  <c r="AF2691" i="213"/>
  <c r="AF2692" i="213"/>
  <c r="AF2693" i="213"/>
  <c r="AF2694" i="213"/>
  <c r="AF2695" i="213"/>
  <c r="AF2696" i="213"/>
  <c r="AF2697" i="213"/>
  <c r="AF2698" i="213"/>
  <c r="AF2699" i="213"/>
  <c r="AF2700" i="213"/>
  <c r="AF2701" i="213"/>
  <c r="AF2702" i="213"/>
  <c r="AF2703" i="213"/>
  <c r="AF2704" i="213"/>
  <c r="AF2705" i="213"/>
  <c r="AF2706" i="213"/>
  <c r="AF2707" i="213"/>
  <c r="AF2708" i="213"/>
  <c r="AF2709" i="213"/>
  <c r="AF2710" i="213"/>
  <c r="AF2711" i="213"/>
  <c r="AF2712" i="213"/>
  <c r="AF2713" i="213"/>
  <c r="AF2714" i="213"/>
  <c r="AF2715" i="213"/>
  <c r="AF2716" i="213"/>
  <c r="AF2717" i="213"/>
  <c r="AF2718" i="213"/>
  <c r="AF2719" i="213"/>
  <c r="AF2720" i="213"/>
  <c r="AF2721" i="213"/>
  <c r="AF2722" i="213"/>
  <c r="AF2723" i="213"/>
  <c r="AF2724" i="213"/>
  <c r="AF2725" i="213"/>
  <c r="AF2726" i="213"/>
  <c r="AF2727" i="213"/>
  <c r="AF2728" i="213"/>
  <c r="AF2729" i="213"/>
  <c r="AF2730" i="213"/>
  <c r="AF2731" i="213"/>
  <c r="AF2732" i="213"/>
  <c r="AF2733" i="213"/>
  <c r="AF2734" i="213"/>
  <c r="AF2735" i="213"/>
  <c r="AF2736" i="213"/>
  <c r="AF2737" i="213"/>
  <c r="AF2738" i="213"/>
  <c r="AF2739" i="213"/>
  <c r="AF2740" i="213"/>
  <c r="AF2741" i="213"/>
  <c r="AF2742" i="213"/>
  <c r="AF2743" i="213"/>
  <c r="AF2744" i="213"/>
  <c r="AF2745" i="213"/>
  <c r="AF2746" i="213"/>
  <c r="AF2747" i="213"/>
  <c r="AF2748" i="213"/>
  <c r="AF2749" i="213"/>
  <c r="AF2750" i="213"/>
  <c r="AF2751" i="213"/>
  <c r="AF2752" i="213"/>
  <c r="AF2753" i="213"/>
  <c r="AF2754" i="213"/>
  <c r="AF2755" i="213"/>
  <c r="AF2756" i="213"/>
  <c r="AF2757" i="213"/>
  <c r="AF2758" i="213"/>
  <c r="AF2759" i="213"/>
  <c r="AF2760" i="213"/>
  <c r="AF2761" i="213"/>
  <c r="AF2762" i="213"/>
  <c r="AF2763" i="213"/>
  <c r="AF2764" i="213"/>
  <c r="AF2765" i="213"/>
  <c r="AF2766" i="213"/>
  <c r="AF2767" i="213"/>
  <c r="AF2768" i="213"/>
  <c r="AF2769" i="213"/>
  <c r="AF2770" i="213"/>
  <c r="AF2771" i="213"/>
  <c r="AF2772" i="213"/>
  <c r="AF2773" i="213"/>
  <c r="AF2774" i="213"/>
  <c r="AF2775" i="213"/>
  <c r="AF2776" i="213"/>
  <c r="AF2777" i="213"/>
  <c r="AF2778" i="213"/>
  <c r="AF2779" i="213"/>
  <c r="AF2780" i="213"/>
  <c r="AF2781" i="213"/>
  <c r="AF2782" i="213"/>
  <c r="AF2783" i="213"/>
  <c r="AF2784" i="213"/>
  <c r="AF2785" i="213"/>
  <c r="AF2786" i="213"/>
  <c r="AF2787" i="213"/>
  <c r="AF2788" i="213"/>
  <c r="AF2789" i="213"/>
  <c r="AF2790" i="213"/>
  <c r="AF2791" i="213"/>
  <c r="AF2792" i="213"/>
  <c r="AF2793" i="213"/>
  <c r="AF2794" i="213"/>
  <c r="AF2795" i="213"/>
  <c r="AF2796" i="213"/>
  <c r="AF2797" i="213"/>
  <c r="AF2798" i="213"/>
  <c r="AF2799" i="213"/>
  <c r="AF2800" i="213"/>
  <c r="AF2801" i="213"/>
  <c r="AF2802" i="213"/>
  <c r="AF2803" i="213"/>
  <c r="AF2804" i="213"/>
  <c r="AF2805" i="213"/>
  <c r="AF2806" i="213"/>
  <c r="AF2807" i="213"/>
  <c r="AF2808" i="213"/>
  <c r="AF2809" i="213"/>
  <c r="AF2810" i="213"/>
  <c r="AF2811" i="213"/>
  <c r="AF2812" i="213"/>
  <c r="AF2813" i="213"/>
  <c r="AF2814" i="213"/>
  <c r="AF2815" i="213"/>
  <c r="AF2816" i="213"/>
  <c r="AF2817" i="213"/>
  <c r="AF2818" i="213"/>
  <c r="AF2819" i="213"/>
  <c r="AF2820" i="213"/>
  <c r="AF2821" i="213"/>
  <c r="AF2822" i="213"/>
  <c r="AF2823" i="213"/>
  <c r="AF2824" i="213"/>
  <c r="AF2825" i="213"/>
  <c r="AF2826" i="213"/>
  <c r="AF2827" i="213"/>
  <c r="AF2828" i="213"/>
  <c r="AF2829" i="213"/>
  <c r="AF2830" i="213"/>
  <c r="AF2831" i="213"/>
  <c r="AF2832" i="213"/>
  <c r="AF2833" i="213"/>
  <c r="AF2834" i="213"/>
  <c r="AF2835" i="213"/>
  <c r="AF2836" i="213"/>
  <c r="AF2837" i="213"/>
  <c r="AF2838" i="213"/>
  <c r="AF2839" i="213"/>
  <c r="AF2840" i="213"/>
  <c r="AF2841" i="213"/>
  <c r="AF2842" i="213"/>
  <c r="AF2843" i="213"/>
  <c r="AF2844" i="213"/>
  <c r="AF2845" i="213"/>
  <c r="AF2846" i="213"/>
  <c r="AF2847" i="213"/>
  <c r="AF2848" i="213"/>
  <c r="AF2849" i="213"/>
  <c r="AF2850" i="213"/>
  <c r="AF2851" i="213"/>
  <c r="AF2852" i="213"/>
  <c r="AF2853" i="213"/>
  <c r="AF2854" i="213"/>
  <c r="AF2855" i="213"/>
  <c r="AF2856" i="213"/>
  <c r="AF2857" i="213"/>
  <c r="AF2858" i="213"/>
  <c r="AF2859" i="213"/>
  <c r="AF2860" i="213"/>
  <c r="AF2861" i="213"/>
  <c r="AF2862" i="213"/>
  <c r="AF2863" i="213"/>
  <c r="AF2864" i="213"/>
  <c r="AF2865" i="213"/>
  <c r="AF2866" i="213"/>
  <c r="AF2867" i="213"/>
  <c r="AF2868" i="213"/>
  <c r="AF2869" i="213"/>
  <c r="AF2870" i="213"/>
  <c r="AF2871" i="213"/>
  <c r="AF2872" i="213"/>
  <c r="AF2873" i="213"/>
  <c r="AF2874" i="213"/>
  <c r="AF2875" i="213"/>
  <c r="AF2876" i="213"/>
  <c r="AF2877" i="213"/>
  <c r="AF2878" i="213"/>
  <c r="AF2879" i="213"/>
  <c r="AF2880" i="213"/>
  <c r="AF2881" i="213"/>
  <c r="AF2882" i="213"/>
  <c r="AF2883" i="213"/>
  <c r="AF2884" i="213"/>
  <c r="AF2885" i="213"/>
  <c r="AF2886" i="213"/>
  <c r="AF2887" i="213"/>
  <c r="AF2888" i="213"/>
  <c r="AF2889" i="213"/>
  <c r="AF2890" i="213"/>
  <c r="AF2891" i="213"/>
  <c r="AF2892" i="213"/>
  <c r="AF2893" i="213"/>
  <c r="AF2894" i="213"/>
  <c r="AF2895" i="213"/>
  <c r="AF2896" i="213"/>
  <c r="AF2897" i="213"/>
  <c r="AF2898" i="213"/>
  <c r="AF2899" i="213"/>
  <c r="AF2900" i="213"/>
  <c r="AF2901" i="213"/>
  <c r="AF2902" i="213"/>
  <c r="AF2903" i="213"/>
  <c r="AF2904" i="213"/>
  <c r="AF2905" i="213"/>
  <c r="AF2906" i="213"/>
  <c r="AF2907" i="213"/>
  <c r="AF2908" i="213"/>
  <c r="AF2909" i="213"/>
  <c r="AF2910" i="213"/>
  <c r="AF2911" i="213"/>
  <c r="AF2912" i="213"/>
  <c r="AF2913" i="213"/>
  <c r="AF2914" i="213"/>
  <c r="AF2915" i="213"/>
  <c r="AF2916" i="213"/>
  <c r="AF2917" i="213"/>
  <c r="AF2918" i="213"/>
  <c r="AF2919" i="213"/>
  <c r="AF2920" i="213"/>
  <c r="AF2921" i="213"/>
  <c r="AF2922" i="213"/>
  <c r="AF2923" i="213"/>
  <c r="AF2924" i="213"/>
  <c r="AF2925" i="213"/>
  <c r="AF2926" i="213"/>
  <c r="AF2927" i="213"/>
  <c r="AF2928" i="213"/>
  <c r="AF2929" i="213"/>
  <c r="AF2930" i="213"/>
  <c r="AF2931" i="213"/>
  <c r="AF2932" i="213"/>
  <c r="AF2933" i="213"/>
  <c r="AF2934" i="213"/>
  <c r="AF2935" i="213"/>
  <c r="AF2936" i="213"/>
  <c r="AF2937" i="213"/>
  <c r="AF2938" i="213"/>
  <c r="AF2939" i="213"/>
  <c r="AF2940" i="213"/>
  <c r="AF2941" i="213"/>
  <c r="AF2942" i="213"/>
  <c r="AF2943" i="213"/>
  <c r="AF2944" i="213"/>
  <c r="AF2945" i="213"/>
  <c r="AF2946" i="213"/>
  <c r="AF2947" i="213"/>
  <c r="AF2948" i="213"/>
  <c r="AF2949" i="213"/>
  <c r="AF2950" i="213"/>
  <c r="AF2951" i="213"/>
  <c r="AF2952" i="213"/>
  <c r="AF2953" i="213"/>
  <c r="AF2954" i="213"/>
  <c r="AF2955" i="213"/>
  <c r="AF2956" i="213"/>
  <c r="AF2957" i="213"/>
  <c r="AF2958" i="213"/>
  <c r="AF2959" i="213"/>
  <c r="AF2960" i="213"/>
  <c r="AF2961" i="213"/>
  <c r="AF2962" i="213"/>
  <c r="AF2963" i="213"/>
  <c r="AF2964" i="213"/>
  <c r="AF2965" i="213"/>
  <c r="AF2966" i="213"/>
  <c r="AF2967" i="213"/>
  <c r="AF2968" i="213"/>
  <c r="AF2969" i="213"/>
  <c r="AF2970" i="213"/>
  <c r="AF2971" i="213"/>
  <c r="AF2972" i="213"/>
  <c r="AF2973" i="213"/>
  <c r="AF2974" i="213"/>
  <c r="AF2975" i="213"/>
  <c r="AF2976" i="213"/>
  <c r="AF2977" i="213"/>
  <c r="AF2978" i="213"/>
  <c r="AF2979" i="213"/>
  <c r="AF2980" i="213"/>
  <c r="AF2981" i="213"/>
  <c r="AF2982" i="213"/>
  <c r="AF2983" i="213"/>
  <c r="AF2984" i="213"/>
  <c r="AF2985" i="213"/>
  <c r="AF2986" i="213"/>
  <c r="AF2987" i="213"/>
  <c r="AF2988" i="213"/>
  <c r="AF2989" i="213"/>
  <c r="AF2990" i="213"/>
  <c r="AF2991" i="213"/>
  <c r="AF2992" i="213"/>
  <c r="AF2993" i="213"/>
  <c r="AF2994" i="213"/>
  <c r="AF2995" i="213"/>
  <c r="AF2996" i="213"/>
  <c r="AF2997" i="213"/>
  <c r="AF2998" i="213"/>
  <c r="AF2999" i="213"/>
  <c r="AF3000" i="213"/>
  <c r="AF3001" i="213"/>
  <c r="AF3002" i="213"/>
  <c r="AF3003" i="213"/>
  <c r="AF3004" i="213"/>
  <c r="AF3005" i="213"/>
  <c r="AF3006" i="213"/>
  <c r="AF3007" i="213"/>
  <c r="AF3008" i="213"/>
  <c r="AF3009" i="213"/>
  <c r="AF3010" i="213"/>
  <c r="AF3011" i="213"/>
  <c r="AF3012" i="213"/>
  <c r="AF3013" i="213"/>
  <c r="AF3014" i="213"/>
  <c r="AF3015" i="213"/>
  <c r="AF3016" i="213"/>
  <c r="AF3017" i="213"/>
  <c r="AF3018" i="213"/>
  <c r="AF3019" i="213"/>
  <c r="AF3020" i="213"/>
  <c r="AF3021" i="213"/>
  <c r="AF3022" i="213"/>
  <c r="AF3023" i="213"/>
  <c r="AF3024" i="213"/>
  <c r="AF3025" i="213"/>
  <c r="AF3026" i="213"/>
  <c r="AF3027" i="213"/>
  <c r="AF3028" i="213"/>
  <c r="AF3029" i="213"/>
  <c r="AF3030" i="213"/>
  <c r="AF3031" i="213"/>
  <c r="AF3032" i="213"/>
  <c r="AF3033" i="213"/>
  <c r="AF3034" i="213"/>
  <c r="AF3035" i="213"/>
  <c r="AF3036" i="213"/>
  <c r="AF3037" i="213"/>
  <c r="AF3038" i="213"/>
  <c r="AF3039" i="213"/>
  <c r="AF3040" i="213"/>
  <c r="AF3041" i="213"/>
  <c r="AF3042" i="213"/>
  <c r="AF3043" i="213"/>
  <c r="AF3044" i="213"/>
  <c r="AF3045" i="213"/>
  <c r="AF3046" i="213"/>
  <c r="AF3047" i="213"/>
  <c r="AF3048" i="213"/>
  <c r="AF3049" i="213"/>
  <c r="AF3050" i="213"/>
  <c r="AF3051" i="213"/>
  <c r="AF3052" i="213"/>
  <c r="AF3053" i="213"/>
  <c r="AF3054" i="213"/>
  <c r="AF3055" i="213"/>
  <c r="AF3056" i="213"/>
  <c r="AF3057" i="213"/>
  <c r="AF3058" i="213"/>
  <c r="AF3059" i="213"/>
  <c r="AF3060" i="213"/>
  <c r="AF3061" i="213"/>
  <c r="AF3062" i="213"/>
  <c r="AF3063" i="213"/>
  <c r="AF3064" i="213"/>
  <c r="AF3065" i="213"/>
  <c r="AF3066" i="213"/>
  <c r="AF3067" i="213"/>
  <c r="AF3068" i="213"/>
  <c r="AF3069" i="213"/>
  <c r="AF3070" i="213"/>
  <c r="AF3071" i="213"/>
  <c r="AF3072" i="213"/>
  <c r="AF3073" i="213"/>
  <c r="AF3074" i="213"/>
  <c r="AF3075" i="213"/>
  <c r="AF3076" i="213"/>
  <c r="AF3077" i="213"/>
  <c r="AF3078" i="213"/>
  <c r="AF3079" i="213"/>
  <c r="AF3080" i="213"/>
  <c r="AF3081" i="213"/>
  <c r="AF3082" i="213"/>
  <c r="AF3083" i="213"/>
  <c r="AF3084" i="213"/>
  <c r="AF3085" i="213"/>
  <c r="AF3086" i="213"/>
  <c r="AF3087" i="213"/>
  <c r="AF3088" i="213"/>
  <c r="AF3089" i="213"/>
  <c r="AF3090" i="213"/>
  <c r="AF3091" i="213"/>
  <c r="AF3092" i="213"/>
  <c r="AF3093" i="213"/>
  <c r="AF3094" i="213"/>
  <c r="AF3095" i="213"/>
  <c r="AF3096" i="213"/>
  <c r="AF3097" i="213"/>
  <c r="AF3098" i="213"/>
  <c r="AF3099" i="213"/>
  <c r="AF3100" i="213"/>
  <c r="AF3101" i="213"/>
  <c r="AF3102" i="213"/>
  <c r="AF3103" i="213"/>
  <c r="AF3104" i="213"/>
  <c r="AF3105" i="213"/>
  <c r="AF3106" i="213"/>
  <c r="AF3107" i="213"/>
  <c r="AF3108" i="213"/>
  <c r="AF3109" i="213"/>
  <c r="AF3110" i="213"/>
  <c r="AF3111" i="213"/>
  <c r="AF3112" i="213"/>
  <c r="AF3113" i="213"/>
  <c r="AF3114" i="213"/>
  <c r="AF3115" i="213"/>
  <c r="AF3116" i="213"/>
  <c r="AF3117" i="213"/>
  <c r="AF3118" i="213"/>
  <c r="AF3119" i="213"/>
  <c r="AF3120" i="213"/>
  <c r="AF3121" i="213"/>
  <c r="AF3122" i="213"/>
  <c r="AF3123" i="213"/>
  <c r="AF3124" i="213"/>
  <c r="AF3125" i="213"/>
  <c r="AF3126" i="213"/>
  <c r="AF3127" i="213"/>
  <c r="AF3128" i="213"/>
  <c r="AF3129" i="213"/>
  <c r="AF3130" i="213"/>
  <c r="AF3131" i="213"/>
  <c r="AF3132" i="213"/>
  <c r="AF3133" i="213"/>
  <c r="AF3134" i="213"/>
  <c r="AF3135" i="213"/>
  <c r="AF3136" i="213"/>
  <c r="AF3137" i="213"/>
  <c r="AF3138" i="213"/>
  <c r="AF3139" i="213"/>
  <c r="AF3140" i="213"/>
  <c r="AF3141" i="213"/>
  <c r="AF3142" i="213"/>
  <c r="AF3143" i="213"/>
  <c r="AF3144" i="213"/>
  <c r="AF3145" i="213"/>
  <c r="AF3146" i="213"/>
  <c r="AF3147" i="213"/>
  <c r="AF3148" i="213"/>
  <c r="AF3149" i="213"/>
  <c r="AF3150" i="213"/>
  <c r="AF3151" i="213"/>
  <c r="AF3152" i="213"/>
  <c r="AF3153" i="213"/>
  <c r="AF3154" i="213"/>
  <c r="AF3155" i="213"/>
  <c r="AF3156" i="213"/>
  <c r="AF3157" i="213"/>
  <c r="AF3158" i="213"/>
  <c r="AF3159" i="213"/>
  <c r="AF3160" i="213"/>
  <c r="AF3161" i="213"/>
  <c r="AF3162" i="213"/>
  <c r="AF3163" i="213"/>
  <c r="AF3164" i="213"/>
  <c r="AF3165" i="213"/>
  <c r="AF3166" i="213"/>
  <c r="AF3167" i="213"/>
  <c r="AF3168" i="213"/>
  <c r="AF3169" i="213"/>
  <c r="AF3170" i="213"/>
  <c r="AF3171" i="213"/>
  <c r="AF3172" i="213"/>
  <c r="AF3173" i="213"/>
  <c r="AF3174" i="213"/>
  <c r="AF3175" i="213"/>
  <c r="AF3176" i="213"/>
  <c r="AF3177" i="213"/>
  <c r="AF3178" i="213"/>
  <c r="AF3179" i="213"/>
  <c r="AF3180" i="213"/>
  <c r="AF3181" i="213"/>
  <c r="AF3182" i="213"/>
  <c r="AF3183" i="213"/>
  <c r="AF3184" i="213"/>
  <c r="AF3185" i="213"/>
  <c r="AF3186" i="213"/>
  <c r="AF3187" i="213"/>
  <c r="AF3188" i="213"/>
  <c r="AF3189" i="213"/>
  <c r="AF3190" i="213"/>
  <c r="AF3191" i="213"/>
  <c r="AF3192" i="213"/>
  <c r="AF3193" i="213"/>
  <c r="AF3194" i="213"/>
  <c r="AF3195" i="213"/>
  <c r="AF3196" i="213"/>
  <c r="AF3197" i="213"/>
  <c r="AF3198" i="213"/>
  <c r="AF3199" i="213"/>
  <c r="AF3200" i="213"/>
  <c r="AF3201" i="213"/>
  <c r="AF3202" i="213"/>
  <c r="AF3203" i="213"/>
  <c r="AF3204" i="213"/>
  <c r="AF3205" i="213"/>
  <c r="AF3206" i="213"/>
  <c r="AF3207" i="213"/>
  <c r="AF3208" i="213"/>
  <c r="AF3209" i="213"/>
  <c r="AF3210" i="213"/>
  <c r="AF3211" i="213"/>
  <c r="AF3212" i="213"/>
  <c r="AF3213" i="213"/>
  <c r="AF3214" i="213"/>
  <c r="AF3215" i="213"/>
  <c r="AF3216" i="213"/>
  <c r="AF3217" i="213"/>
  <c r="AF3218" i="213"/>
  <c r="AF3219" i="213"/>
  <c r="AF3220" i="213"/>
  <c r="AF3221" i="213"/>
  <c r="AF3222" i="213"/>
  <c r="AF3223" i="213"/>
  <c r="AF3224" i="213"/>
  <c r="AF3225" i="213"/>
  <c r="AF3226" i="213"/>
  <c r="AF3227" i="213"/>
  <c r="AF3228" i="213"/>
  <c r="AF3229" i="213"/>
  <c r="AF3230" i="213"/>
  <c r="AF3231" i="213"/>
  <c r="AF3232" i="213"/>
  <c r="AF3233" i="213"/>
  <c r="AF3234" i="213"/>
  <c r="AF3235" i="213"/>
  <c r="AF3236" i="213"/>
  <c r="AF3237" i="213"/>
  <c r="AF3238" i="213"/>
  <c r="AF3239" i="213"/>
  <c r="AF3240" i="213"/>
  <c r="AF3241" i="213"/>
  <c r="AF3242" i="213"/>
  <c r="AF3243" i="213"/>
  <c r="AF3244" i="213"/>
  <c r="AF3245" i="213"/>
  <c r="AF3246" i="213"/>
  <c r="AF3247" i="213"/>
  <c r="AF3248" i="213"/>
  <c r="AF3249" i="213"/>
  <c r="AF3250" i="213"/>
  <c r="AF3251" i="213"/>
  <c r="AF3252" i="213"/>
  <c r="AF3253" i="213"/>
  <c r="AF3254" i="213"/>
  <c r="AF3255" i="213"/>
  <c r="AF3256" i="213"/>
  <c r="AF3257" i="213"/>
  <c r="AF3258" i="213"/>
  <c r="AF3259" i="213"/>
  <c r="AF3260" i="213"/>
  <c r="AF3261" i="213"/>
  <c r="AF3262" i="213"/>
  <c r="AF3263" i="213"/>
  <c r="AF3264" i="213"/>
  <c r="AF3265" i="213"/>
  <c r="AF3266" i="213"/>
  <c r="AF3267" i="213"/>
  <c r="AF3268" i="213"/>
  <c r="AF3269" i="213"/>
  <c r="AF3270" i="213"/>
  <c r="AF3271" i="213"/>
  <c r="AF3272" i="213"/>
  <c r="AF3273" i="213"/>
  <c r="AF3274" i="213"/>
  <c r="AF3275" i="213"/>
  <c r="AF3276" i="213"/>
  <c r="AF3277" i="213"/>
  <c r="AF3278" i="213"/>
  <c r="AF3279" i="213"/>
  <c r="AF3280" i="213"/>
  <c r="AF3281" i="213"/>
  <c r="AF3282" i="213"/>
  <c r="AF3283" i="213"/>
  <c r="AF3284" i="213"/>
  <c r="AF3285" i="213"/>
  <c r="AF3286" i="213"/>
  <c r="AF3287" i="213"/>
  <c r="AF3288" i="213"/>
  <c r="AF3289" i="213"/>
  <c r="AF3290" i="213"/>
  <c r="AF3291" i="213"/>
  <c r="AF3292" i="213"/>
  <c r="AF3293" i="213"/>
  <c r="AF3294" i="213"/>
  <c r="AF3295" i="213"/>
  <c r="AF3296" i="213"/>
  <c r="AF3297" i="213"/>
  <c r="AF3298" i="213"/>
  <c r="AF3299" i="213"/>
  <c r="AF3300" i="213"/>
  <c r="AF3301" i="213"/>
  <c r="AF3302" i="213"/>
  <c r="AF3303" i="213"/>
  <c r="AF3304" i="213"/>
  <c r="AF3305" i="213"/>
  <c r="AF3306" i="213"/>
  <c r="AF3307" i="213"/>
  <c r="AF3308" i="213"/>
  <c r="AF3309" i="213"/>
  <c r="AF3310" i="213"/>
  <c r="AF3311" i="213"/>
  <c r="AF3312" i="213"/>
  <c r="AF3313" i="213"/>
  <c r="AF3314" i="213"/>
  <c r="AF3315" i="213"/>
  <c r="AF3316" i="213"/>
  <c r="AF3317" i="213"/>
  <c r="AF3318" i="213"/>
  <c r="AF3319" i="213"/>
  <c r="AF3320" i="213"/>
  <c r="AF3321" i="213"/>
  <c r="AF3322" i="213"/>
  <c r="AF3323" i="213"/>
  <c r="AF3324" i="213"/>
  <c r="AF3325" i="213"/>
  <c r="AF3326" i="213"/>
  <c r="AF3327" i="213"/>
  <c r="AF3328" i="213"/>
  <c r="AF3329" i="213"/>
  <c r="AF3330" i="213"/>
  <c r="AF3331" i="213"/>
  <c r="AF3332" i="213"/>
  <c r="AF3333" i="213"/>
  <c r="AF3334" i="213"/>
  <c r="AF3335" i="213"/>
  <c r="AF3336" i="213"/>
  <c r="AF3337" i="213"/>
  <c r="AF3338" i="213"/>
  <c r="AF3339" i="213"/>
  <c r="AF3340" i="213"/>
  <c r="AF3341" i="213"/>
  <c r="AF3342" i="213"/>
  <c r="AF3343" i="213"/>
  <c r="AF3344" i="213"/>
  <c r="AF3345" i="213"/>
  <c r="AF3346" i="213"/>
  <c r="AF3347" i="213"/>
  <c r="AF3348" i="213"/>
  <c r="AF3349" i="213"/>
  <c r="AF3350" i="213"/>
  <c r="AF3351" i="213"/>
  <c r="AF3352" i="213"/>
  <c r="AF3353" i="213"/>
  <c r="AF3354" i="213"/>
  <c r="AF3355" i="213"/>
  <c r="AF3356" i="213"/>
  <c r="AF3357" i="213"/>
  <c r="AF3358" i="213"/>
  <c r="AF3359" i="213"/>
  <c r="AF3360" i="213"/>
  <c r="AF3361" i="213"/>
  <c r="AF3362" i="213"/>
  <c r="AF3363" i="213"/>
  <c r="AF3364" i="213"/>
  <c r="AF3365" i="213"/>
  <c r="AF3366" i="213"/>
  <c r="AF3367" i="213"/>
  <c r="AF3368" i="213"/>
  <c r="AF3369" i="213"/>
  <c r="AF3370" i="213"/>
  <c r="AF3371" i="213"/>
  <c r="AF3372" i="213"/>
  <c r="AF3373" i="213"/>
  <c r="AF3374" i="213"/>
  <c r="AF3375" i="213"/>
  <c r="AF3376" i="213"/>
  <c r="AF3377" i="213"/>
  <c r="AF3378" i="213"/>
  <c r="AF3379" i="213"/>
  <c r="AF3380" i="213"/>
  <c r="AF3381" i="213"/>
  <c r="AF3382" i="213"/>
  <c r="AF3383" i="213"/>
  <c r="AF3384" i="213"/>
  <c r="AF3385" i="213"/>
  <c r="AF3386" i="213"/>
  <c r="AF3387" i="213"/>
  <c r="AF3388" i="213"/>
  <c r="AF3389" i="213"/>
  <c r="AF3390" i="213"/>
  <c r="AF3391" i="213"/>
  <c r="AF3392" i="213"/>
  <c r="AF3393" i="213"/>
  <c r="AF3394" i="213"/>
  <c r="AF3395" i="213"/>
  <c r="AF3396" i="213"/>
  <c r="AF3397" i="213"/>
  <c r="AF3398" i="213"/>
  <c r="AF3399" i="213"/>
  <c r="AF3400" i="213"/>
  <c r="AF3401" i="213"/>
  <c r="AF3402" i="213"/>
  <c r="AF3403" i="213"/>
  <c r="AF3404" i="213"/>
  <c r="AF3405" i="213"/>
  <c r="AF3406" i="213"/>
  <c r="AF3407" i="213"/>
  <c r="AF3408" i="213"/>
  <c r="AF3409" i="213"/>
  <c r="AF3410" i="213"/>
  <c r="AF3411" i="213"/>
  <c r="AF3412" i="213"/>
  <c r="AF3413" i="213"/>
  <c r="AF3414" i="213"/>
  <c r="AF3415" i="213"/>
  <c r="AF3416" i="213"/>
  <c r="AF3417" i="213"/>
  <c r="AF3418" i="213"/>
  <c r="AF3419" i="213"/>
  <c r="AF3420" i="213"/>
  <c r="AF3421" i="213"/>
  <c r="AF3422" i="213"/>
  <c r="AF3423" i="213"/>
  <c r="AF3424" i="213"/>
  <c r="AF3425" i="213"/>
  <c r="AF3426" i="213"/>
  <c r="AF3427" i="213"/>
  <c r="AF3428" i="213"/>
  <c r="AF3429" i="213"/>
  <c r="AF3430" i="213"/>
  <c r="AF3431" i="213"/>
  <c r="AF3432" i="213"/>
  <c r="AF3433" i="213"/>
  <c r="AF3434" i="213"/>
  <c r="AF3435" i="213"/>
  <c r="AF3436" i="213"/>
  <c r="AF3437" i="213"/>
  <c r="AF3438" i="213"/>
  <c r="AF3439" i="213"/>
  <c r="AF3440" i="213"/>
  <c r="AF3441" i="213"/>
  <c r="AF3442" i="213"/>
  <c r="AF3443" i="213"/>
  <c r="AF3444" i="213"/>
  <c r="AF3445" i="213"/>
  <c r="AF3446" i="213"/>
  <c r="AF3447" i="213"/>
  <c r="AF3448" i="213"/>
  <c r="AF3449" i="213"/>
  <c r="AF3450" i="213"/>
  <c r="AF3451" i="213"/>
  <c r="AF3452" i="213"/>
  <c r="AF3453" i="213"/>
  <c r="AF3454" i="213"/>
  <c r="AF3455" i="213"/>
  <c r="AF3456" i="213"/>
  <c r="AF3457" i="213"/>
  <c r="AF3458" i="213"/>
  <c r="AF3459" i="213"/>
  <c r="AF3460" i="213"/>
  <c r="AF3461" i="213"/>
  <c r="AF3462" i="213"/>
  <c r="AF3463" i="213"/>
  <c r="AF3464" i="213"/>
  <c r="AF3465" i="213"/>
  <c r="AF3466" i="213"/>
  <c r="AF3467" i="213"/>
  <c r="AF3468" i="213"/>
  <c r="AF3469" i="213"/>
  <c r="AF3470" i="213"/>
  <c r="AF3471" i="213"/>
  <c r="AF3472" i="213"/>
  <c r="AF3473" i="213"/>
  <c r="AF3474" i="213"/>
  <c r="AF3475" i="213"/>
  <c r="AF3476" i="213"/>
  <c r="AF3477" i="213"/>
  <c r="AF3478" i="213"/>
  <c r="AF3479" i="213"/>
  <c r="AF3480" i="213"/>
  <c r="AF3481" i="213"/>
  <c r="AF3482" i="213"/>
  <c r="AF3483" i="213"/>
  <c r="AF3484" i="213"/>
  <c r="AF3485" i="213"/>
  <c r="AF3486" i="213"/>
  <c r="AF3487" i="213"/>
  <c r="AF3488" i="213"/>
  <c r="AF3489" i="213"/>
  <c r="AF3490" i="213"/>
  <c r="AF3491" i="213"/>
  <c r="AF3492" i="213"/>
  <c r="AF3493" i="213"/>
  <c r="AF3494" i="213"/>
  <c r="AF3495" i="213"/>
  <c r="AF3496" i="213"/>
  <c r="AF3497" i="213"/>
  <c r="AF2" i="213"/>
  <c r="AC3" i="213"/>
  <c r="AD3" i="213" s="1"/>
  <c r="AC4" i="213"/>
  <c r="AD4" i="213" s="1"/>
  <c r="AC5" i="213"/>
  <c r="AD5" i="213" s="1"/>
  <c r="AC6" i="213"/>
  <c r="AD6" i="213" s="1"/>
  <c r="AC7" i="213"/>
  <c r="AD7" i="213" s="1"/>
  <c r="AC8" i="213"/>
  <c r="AD8" i="213" s="1"/>
  <c r="AC9" i="213"/>
  <c r="AD9" i="213" s="1"/>
  <c r="AC10" i="213"/>
  <c r="AD10" i="213" s="1"/>
  <c r="AC11" i="213"/>
  <c r="AD11" i="213" s="1"/>
  <c r="AC12" i="213"/>
  <c r="AD12" i="213" s="1"/>
  <c r="AC13" i="213"/>
  <c r="AD13" i="213" s="1"/>
  <c r="AC14" i="213"/>
  <c r="AD14" i="213" s="1"/>
  <c r="AC15" i="213"/>
  <c r="AD15" i="213" s="1"/>
  <c r="AC16" i="213"/>
  <c r="AD16" i="213" s="1"/>
  <c r="AC17" i="213"/>
  <c r="AD17" i="213" s="1"/>
  <c r="AC18" i="213"/>
  <c r="AD18" i="213" s="1"/>
  <c r="AC19" i="213"/>
  <c r="AD19" i="213" s="1"/>
  <c r="AC20" i="213"/>
  <c r="AD20" i="213" s="1"/>
  <c r="AC21" i="213"/>
  <c r="AD21" i="213" s="1"/>
  <c r="AC22" i="213"/>
  <c r="AD22" i="213" s="1"/>
  <c r="AC23" i="213"/>
  <c r="AD23" i="213" s="1"/>
  <c r="AC24" i="213"/>
  <c r="AD24" i="213" s="1"/>
  <c r="AC25" i="213"/>
  <c r="AD25" i="213" s="1"/>
  <c r="AC26" i="213"/>
  <c r="AD26" i="213" s="1"/>
  <c r="AC27" i="213"/>
  <c r="AD27" i="213" s="1"/>
  <c r="AC28" i="213"/>
  <c r="AD28" i="213" s="1"/>
  <c r="AC29" i="213"/>
  <c r="AD29" i="213" s="1"/>
  <c r="AC30" i="213"/>
  <c r="AD30" i="213" s="1"/>
  <c r="AC31" i="213"/>
  <c r="AD31" i="213" s="1"/>
  <c r="AC32" i="213"/>
  <c r="AD32" i="213" s="1"/>
  <c r="AC33" i="213"/>
  <c r="AD33" i="213" s="1"/>
  <c r="AC34" i="213"/>
  <c r="AD34" i="213" s="1"/>
  <c r="AC35" i="213"/>
  <c r="AD35" i="213" s="1"/>
  <c r="AC36" i="213"/>
  <c r="AD36" i="213" s="1"/>
  <c r="AC37" i="213"/>
  <c r="AD37" i="213" s="1"/>
  <c r="AC38" i="213"/>
  <c r="AD38" i="213" s="1"/>
  <c r="AC39" i="213"/>
  <c r="AD39" i="213" s="1"/>
  <c r="AC40" i="213"/>
  <c r="AD40" i="213" s="1"/>
  <c r="AC41" i="213"/>
  <c r="AD41" i="213" s="1"/>
  <c r="AC42" i="213"/>
  <c r="AD42" i="213" s="1"/>
  <c r="AC43" i="213"/>
  <c r="AD43" i="213" s="1"/>
  <c r="AC44" i="213"/>
  <c r="AD44" i="213" s="1"/>
  <c r="AC45" i="213"/>
  <c r="AD45" i="213" s="1"/>
  <c r="AC46" i="213"/>
  <c r="AD46" i="213" s="1"/>
  <c r="AC47" i="213"/>
  <c r="AD47" i="213" s="1"/>
  <c r="AC48" i="213"/>
  <c r="AD48" i="213" s="1"/>
  <c r="AC49" i="213"/>
  <c r="AD49" i="213" s="1"/>
  <c r="AC50" i="213"/>
  <c r="AD50" i="213" s="1"/>
  <c r="AC51" i="213"/>
  <c r="AD51" i="213" s="1"/>
  <c r="AC52" i="213"/>
  <c r="AD52" i="213" s="1"/>
  <c r="AC53" i="213"/>
  <c r="AD53" i="213" s="1"/>
  <c r="AC54" i="213"/>
  <c r="AD54" i="213" s="1"/>
  <c r="AC55" i="213"/>
  <c r="AD55" i="213" s="1"/>
  <c r="AC56" i="213"/>
  <c r="AD56" i="213" s="1"/>
  <c r="AC57" i="213"/>
  <c r="AD57" i="213" s="1"/>
  <c r="AC58" i="213"/>
  <c r="AD58" i="213" s="1"/>
  <c r="AC59" i="213"/>
  <c r="AD59" i="213" s="1"/>
  <c r="AC60" i="213"/>
  <c r="AD60" i="213" s="1"/>
  <c r="AC61" i="213"/>
  <c r="AD61" i="213" s="1"/>
  <c r="AC62" i="213"/>
  <c r="AD62" i="213" s="1"/>
  <c r="AC63" i="213"/>
  <c r="AD63" i="213" s="1"/>
  <c r="AC64" i="213"/>
  <c r="AD64" i="213" s="1"/>
  <c r="AC65" i="213"/>
  <c r="AD65" i="213" s="1"/>
  <c r="AC66" i="213"/>
  <c r="AD66" i="213" s="1"/>
  <c r="AC67" i="213"/>
  <c r="AD67" i="213" s="1"/>
  <c r="AC68" i="213"/>
  <c r="AD68" i="213" s="1"/>
  <c r="AC69" i="213"/>
  <c r="AD69" i="213" s="1"/>
  <c r="AC70" i="213"/>
  <c r="AD70" i="213" s="1"/>
  <c r="AC71" i="213"/>
  <c r="AD71" i="213" s="1"/>
  <c r="AC72" i="213"/>
  <c r="AD72" i="213" s="1"/>
  <c r="AC73" i="213"/>
  <c r="AD73" i="213" s="1"/>
  <c r="AC74" i="213"/>
  <c r="AD74" i="213" s="1"/>
  <c r="AC75" i="213"/>
  <c r="AD75" i="213" s="1"/>
  <c r="AC76" i="213"/>
  <c r="AD76" i="213" s="1"/>
  <c r="AC77" i="213"/>
  <c r="AD77" i="213" s="1"/>
  <c r="AC78" i="213"/>
  <c r="AD78" i="213" s="1"/>
  <c r="AC79" i="213"/>
  <c r="AD79" i="213" s="1"/>
  <c r="AC80" i="213"/>
  <c r="AD80" i="213" s="1"/>
  <c r="AC81" i="213"/>
  <c r="AD81" i="213" s="1"/>
  <c r="AC82" i="213"/>
  <c r="AD82" i="213" s="1"/>
  <c r="AC83" i="213"/>
  <c r="AD83" i="213" s="1"/>
  <c r="AC84" i="213"/>
  <c r="AD84" i="213" s="1"/>
  <c r="AC85" i="213"/>
  <c r="AD85" i="213" s="1"/>
  <c r="AC86" i="213"/>
  <c r="AD86" i="213" s="1"/>
  <c r="AC87" i="213"/>
  <c r="AD87" i="213" s="1"/>
  <c r="AC88" i="213"/>
  <c r="AD88" i="213" s="1"/>
  <c r="AC89" i="213"/>
  <c r="AD89" i="213" s="1"/>
  <c r="AC90" i="213"/>
  <c r="AD90" i="213" s="1"/>
  <c r="AC91" i="213"/>
  <c r="AD91" i="213" s="1"/>
  <c r="AC92" i="213"/>
  <c r="AD92" i="213" s="1"/>
  <c r="AC93" i="213"/>
  <c r="AD93" i="213" s="1"/>
  <c r="AC94" i="213"/>
  <c r="AD94" i="213" s="1"/>
  <c r="AC95" i="213"/>
  <c r="AD95" i="213" s="1"/>
  <c r="AC96" i="213"/>
  <c r="AD96" i="213" s="1"/>
  <c r="AC97" i="213"/>
  <c r="AD97" i="213" s="1"/>
  <c r="AC98" i="213"/>
  <c r="AD98" i="213" s="1"/>
  <c r="AC99" i="213"/>
  <c r="AD99" i="213" s="1"/>
  <c r="AC100" i="213"/>
  <c r="AD100" i="213" s="1"/>
  <c r="AC101" i="213"/>
  <c r="AD101" i="213" s="1"/>
  <c r="AC102" i="213"/>
  <c r="AD102" i="213" s="1"/>
  <c r="AC103" i="213"/>
  <c r="AD103" i="213" s="1"/>
  <c r="AC104" i="213"/>
  <c r="AD104" i="213" s="1"/>
  <c r="AC105" i="213"/>
  <c r="AD105" i="213" s="1"/>
  <c r="AC106" i="213"/>
  <c r="AD106" i="213" s="1"/>
  <c r="AC107" i="213"/>
  <c r="AD107" i="213" s="1"/>
  <c r="AC108" i="213"/>
  <c r="AD108" i="213" s="1"/>
  <c r="AC109" i="213"/>
  <c r="AD109" i="213" s="1"/>
  <c r="AC110" i="213"/>
  <c r="AD110" i="213" s="1"/>
  <c r="AC111" i="213"/>
  <c r="AD111" i="213" s="1"/>
  <c r="AC112" i="213"/>
  <c r="AD112" i="213" s="1"/>
  <c r="AC113" i="213"/>
  <c r="AD113" i="213" s="1"/>
  <c r="AC114" i="213"/>
  <c r="AD114" i="213" s="1"/>
  <c r="AC115" i="213"/>
  <c r="AD115" i="213" s="1"/>
  <c r="AC116" i="213"/>
  <c r="AD116" i="213" s="1"/>
  <c r="AC117" i="213"/>
  <c r="AD117" i="213" s="1"/>
  <c r="AC118" i="213"/>
  <c r="AD118" i="213" s="1"/>
  <c r="AC119" i="213"/>
  <c r="AD119" i="213" s="1"/>
  <c r="AC120" i="213"/>
  <c r="AD120" i="213" s="1"/>
  <c r="AC121" i="213"/>
  <c r="AD121" i="213" s="1"/>
  <c r="AC122" i="213"/>
  <c r="AD122" i="213" s="1"/>
  <c r="AC123" i="213"/>
  <c r="AD123" i="213" s="1"/>
  <c r="AC124" i="213"/>
  <c r="AD124" i="213" s="1"/>
  <c r="AC125" i="213"/>
  <c r="AD125" i="213" s="1"/>
  <c r="AC126" i="213"/>
  <c r="AD126" i="213" s="1"/>
  <c r="AC127" i="213"/>
  <c r="AD127" i="213" s="1"/>
  <c r="AC128" i="213"/>
  <c r="AD128" i="213" s="1"/>
  <c r="AC129" i="213"/>
  <c r="AD129" i="213" s="1"/>
  <c r="AC130" i="213"/>
  <c r="AD130" i="213" s="1"/>
  <c r="AC131" i="213"/>
  <c r="AD131" i="213" s="1"/>
  <c r="AC132" i="213"/>
  <c r="AD132" i="213" s="1"/>
  <c r="AC133" i="213"/>
  <c r="AD133" i="213" s="1"/>
  <c r="AC134" i="213"/>
  <c r="AD134" i="213" s="1"/>
  <c r="AC135" i="213"/>
  <c r="AD135" i="213" s="1"/>
  <c r="AC136" i="213"/>
  <c r="AD136" i="213" s="1"/>
  <c r="AC137" i="213"/>
  <c r="AD137" i="213" s="1"/>
  <c r="AC138" i="213"/>
  <c r="AD138" i="213" s="1"/>
  <c r="AC139" i="213"/>
  <c r="AD139" i="213" s="1"/>
  <c r="AC140" i="213"/>
  <c r="AD140" i="213" s="1"/>
  <c r="AC141" i="213"/>
  <c r="AD141" i="213" s="1"/>
  <c r="AC142" i="213"/>
  <c r="AD142" i="213" s="1"/>
  <c r="AC143" i="213"/>
  <c r="AD143" i="213" s="1"/>
  <c r="AC144" i="213"/>
  <c r="AD144" i="213" s="1"/>
  <c r="AC145" i="213"/>
  <c r="AD145" i="213" s="1"/>
  <c r="AC146" i="213"/>
  <c r="AD146" i="213" s="1"/>
  <c r="AC147" i="213"/>
  <c r="AD147" i="213" s="1"/>
  <c r="AC148" i="213"/>
  <c r="AD148" i="213" s="1"/>
  <c r="AC149" i="213"/>
  <c r="AD149" i="213" s="1"/>
  <c r="AC150" i="213"/>
  <c r="AD150" i="213" s="1"/>
  <c r="AC151" i="213"/>
  <c r="AD151" i="213" s="1"/>
  <c r="AC152" i="213"/>
  <c r="AD152" i="213" s="1"/>
  <c r="AC153" i="213"/>
  <c r="AD153" i="213" s="1"/>
  <c r="AC154" i="213"/>
  <c r="AD154" i="213" s="1"/>
  <c r="AC155" i="213"/>
  <c r="AD155" i="213" s="1"/>
  <c r="AC156" i="213"/>
  <c r="AD156" i="213" s="1"/>
  <c r="AC157" i="213"/>
  <c r="AD157" i="213" s="1"/>
  <c r="AC158" i="213"/>
  <c r="AD158" i="213" s="1"/>
  <c r="AC159" i="213"/>
  <c r="AD159" i="213" s="1"/>
  <c r="AC160" i="213"/>
  <c r="AD160" i="213" s="1"/>
  <c r="AC161" i="213"/>
  <c r="AD161" i="213" s="1"/>
  <c r="AC162" i="213"/>
  <c r="AD162" i="213" s="1"/>
  <c r="AC163" i="213"/>
  <c r="AD163" i="213" s="1"/>
  <c r="AC164" i="213"/>
  <c r="AD164" i="213" s="1"/>
  <c r="AC165" i="213"/>
  <c r="AD165" i="213" s="1"/>
  <c r="AC166" i="213"/>
  <c r="AD166" i="213" s="1"/>
  <c r="AC167" i="213"/>
  <c r="AD167" i="213" s="1"/>
  <c r="AC168" i="213"/>
  <c r="AD168" i="213" s="1"/>
  <c r="AC169" i="213"/>
  <c r="AD169" i="213" s="1"/>
  <c r="AC170" i="213"/>
  <c r="AD170" i="213" s="1"/>
  <c r="AC171" i="213"/>
  <c r="AD171" i="213" s="1"/>
  <c r="AC172" i="213"/>
  <c r="AD172" i="213" s="1"/>
  <c r="AC173" i="213"/>
  <c r="AD173" i="213" s="1"/>
  <c r="AC174" i="213"/>
  <c r="AD174" i="213" s="1"/>
  <c r="AC175" i="213"/>
  <c r="AD175" i="213" s="1"/>
  <c r="AC176" i="213"/>
  <c r="AD176" i="213" s="1"/>
  <c r="AC177" i="213"/>
  <c r="AD177" i="213" s="1"/>
  <c r="AC178" i="213"/>
  <c r="AD178" i="213" s="1"/>
  <c r="AC179" i="213"/>
  <c r="AD179" i="213" s="1"/>
  <c r="AC180" i="213"/>
  <c r="AD180" i="213" s="1"/>
  <c r="AC181" i="213"/>
  <c r="AD181" i="213" s="1"/>
  <c r="AC182" i="213"/>
  <c r="AD182" i="213" s="1"/>
  <c r="AC183" i="213"/>
  <c r="AD183" i="213" s="1"/>
  <c r="AC184" i="213"/>
  <c r="AD184" i="213" s="1"/>
  <c r="AC185" i="213"/>
  <c r="AD185" i="213" s="1"/>
  <c r="AC186" i="213"/>
  <c r="AD186" i="213" s="1"/>
  <c r="AC187" i="213"/>
  <c r="AD187" i="213" s="1"/>
  <c r="AC188" i="213"/>
  <c r="AD188" i="213" s="1"/>
  <c r="AC189" i="213"/>
  <c r="AD189" i="213" s="1"/>
  <c r="AC190" i="213"/>
  <c r="AD190" i="213" s="1"/>
  <c r="AC191" i="213"/>
  <c r="AD191" i="213" s="1"/>
  <c r="AC192" i="213"/>
  <c r="AD192" i="213" s="1"/>
  <c r="AC193" i="213"/>
  <c r="AD193" i="213" s="1"/>
  <c r="AC194" i="213"/>
  <c r="AD194" i="213" s="1"/>
  <c r="AC195" i="213"/>
  <c r="AD195" i="213" s="1"/>
  <c r="AC196" i="213"/>
  <c r="AD196" i="213" s="1"/>
  <c r="AC197" i="213"/>
  <c r="AD197" i="213" s="1"/>
  <c r="AC198" i="213"/>
  <c r="AD198" i="213" s="1"/>
  <c r="AC199" i="213"/>
  <c r="AD199" i="213" s="1"/>
  <c r="AC200" i="213"/>
  <c r="AD200" i="213" s="1"/>
  <c r="AC201" i="213"/>
  <c r="AD201" i="213" s="1"/>
  <c r="AC202" i="213"/>
  <c r="AD202" i="213" s="1"/>
  <c r="AC203" i="213"/>
  <c r="AD203" i="213" s="1"/>
  <c r="AC204" i="213"/>
  <c r="AD204" i="213" s="1"/>
  <c r="AC205" i="213"/>
  <c r="AD205" i="213" s="1"/>
  <c r="AC206" i="213"/>
  <c r="AD206" i="213" s="1"/>
  <c r="AC207" i="213"/>
  <c r="AD207" i="213" s="1"/>
  <c r="AC208" i="213"/>
  <c r="AD208" i="213" s="1"/>
  <c r="AC209" i="213"/>
  <c r="AD209" i="213" s="1"/>
  <c r="AC210" i="213"/>
  <c r="AD210" i="213" s="1"/>
  <c r="AC211" i="213"/>
  <c r="AD211" i="213" s="1"/>
  <c r="AC212" i="213"/>
  <c r="AD212" i="213" s="1"/>
  <c r="AC213" i="213"/>
  <c r="AD213" i="213" s="1"/>
  <c r="AC214" i="213"/>
  <c r="AD214" i="213" s="1"/>
  <c r="AC215" i="213"/>
  <c r="AD215" i="213" s="1"/>
  <c r="AC216" i="213"/>
  <c r="AD216" i="213" s="1"/>
  <c r="AC217" i="213"/>
  <c r="AD217" i="213" s="1"/>
  <c r="AC218" i="213"/>
  <c r="AD218" i="213" s="1"/>
  <c r="AC219" i="213"/>
  <c r="AD219" i="213" s="1"/>
  <c r="AC220" i="213"/>
  <c r="AD220" i="213" s="1"/>
  <c r="AC221" i="213"/>
  <c r="AD221" i="213" s="1"/>
  <c r="AC222" i="213"/>
  <c r="AD222" i="213" s="1"/>
  <c r="AC223" i="213"/>
  <c r="AD223" i="213" s="1"/>
  <c r="AC224" i="213"/>
  <c r="AD224" i="213" s="1"/>
  <c r="AC225" i="213"/>
  <c r="AD225" i="213" s="1"/>
  <c r="AC226" i="213"/>
  <c r="AD226" i="213" s="1"/>
  <c r="AC227" i="213"/>
  <c r="AD227" i="213" s="1"/>
  <c r="AC228" i="213"/>
  <c r="AD228" i="213" s="1"/>
  <c r="AC229" i="213"/>
  <c r="AD229" i="213" s="1"/>
  <c r="AC230" i="213"/>
  <c r="AD230" i="213" s="1"/>
  <c r="AC231" i="213"/>
  <c r="AD231" i="213" s="1"/>
  <c r="AC232" i="213"/>
  <c r="AD232" i="213" s="1"/>
  <c r="AC233" i="213"/>
  <c r="AD233" i="213" s="1"/>
  <c r="AC234" i="213"/>
  <c r="AD234" i="213" s="1"/>
  <c r="AC235" i="213"/>
  <c r="AD235" i="213" s="1"/>
  <c r="AC236" i="213"/>
  <c r="AD236" i="213" s="1"/>
  <c r="AC237" i="213"/>
  <c r="AD237" i="213" s="1"/>
  <c r="AC238" i="213"/>
  <c r="AD238" i="213" s="1"/>
  <c r="AC239" i="213"/>
  <c r="AD239" i="213" s="1"/>
  <c r="AC240" i="213"/>
  <c r="AD240" i="213" s="1"/>
  <c r="AC241" i="213"/>
  <c r="AD241" i="213" s="1"/>
  <c r="AC242" i="213"/>
  <c r="AD242" i="213" s="1"/>
  <c r="AC243" i="213"/>
  <c r="AD243" i="213" s="1"/>
  <c r="AC244" i="213"/>
  <c r="AD244" i="213" s="1"/>
  <c r="AC245" i="213"/>
  <c r="AD245" i="213" s="1"/>
  <c r="AC246" i="213"/>
  <c r="AD246" i="213" s="1"/>
  <c r="AC247" i="213"/>
  <c r="AD247" i="213" s="1"/>
  <c r="AC248" i="213"/>
  <c r="AD248" i="213" s="1"/>
  <c r="AC249" i="213"/>
  <c r="AD249" i="213" s="1"/>
  <c r="AC250" i="213"/>
  <c r="AD250" i="213" s="1"/>
  <c r="AC251" i="213"/>
  <c r="AD251" i="213" s="1"/>
  <c r="AC252" i="213"/>
  <c r="AD252" i="213" s="1"/>
  <c r="AC253" i="213"/>
  <c r="AD253" i="213" s="1"/>
  <c r="AC254" i="213"/>
  <c r="AD254" i="213" s="1"/>
  <c r="AC255" i="213"/>
  <c r="AD255" i="213" s="1"/>
  <c r="AC256" i="213"/>
  <c r="AD256" i="213" s="1"/>
  <c r="AC257" i="213"/>
  <c r="AD257" i="213" s="1"/>
  <c r="AC258" i="213"/>
  <c r="AD258" i="213" s="1"/>
  <c r="AC259" i="213"/>
  <c r="AD259" i="213" s="1"/>
  <c r="AC260" i="213"/>
  <c r="AD260" i="213" s="1"/>
  <c r="AC261" i="213"/>
  <c r="AD261" i="213" s="1"/>
  <c r="AC262" i="213"/>
  <c r="AD262" i="213" s="1"/>
  <c r="AC263" i="213"/>
  <c r="AD263" i="213" s="1"/>
  <c r="AC264" i="213"/>
  <c r="AD264" i="213" s="1"/>
  <c r="AC265" i="213"/>
  <c r="AD265" i="213" s="1"/>
  <c r="AC266" i="213"/>
  <c r="AD266" i="213" s="1"/>
  <c r="AC267" i="213"/>
  <c r="AD267" i="213" s="1"/>
  <c r="AC268" i="213"/>
  <c r="AD268" i="213" s="1"/>
  <c r="AC269" i="213"/>
  <c r="AD269" i="213" s="1"/>
  <c r="AC270" i="213"/>
  <c r="AD270" i="213" s="1"/>
  <c r="AC271" i="213"/>
  <c r="AD271" i="213" s="1"/>
  <c r="AC272" i="213"/>
  <c r="AD272" i="213" s="1"/>
  <c r="AC273" i="213"/>
  <c r="AD273" i="213" s="1"/>
  <c r="AC274" i="213"/>
  <c r="AD274" i="213" s="1"/>
  <c r="AC275" i="213"/>
  <c r="AD275" i="213" s="1"/>
  <c r="AC276" i="213"/>
  <c r="AD276" i="213" s="1"/>
  <c r="AC277" i="213"/>
  <c r="AD277" i="213" s="1"/>
  <c r="AC278" i="213"/>
  <c r="AD278" i="213" s="1"/>
  <c r="AC279" i="213"/>
  <c r="AD279" i="213" s="1"/>
  <c r="AC280" i="213"/>
  <c r="AD280" i="213" s="1"/>
  <c r="AC281" i="213"/>
  <c r="AD281" i="213" s="1"/>
  <c r="AC282" i="213"/>
  <c r="AD282" i="213" s="1"/>
  <c r="AC283" i="213"/>
  <c r="AD283" i="213" s="1"/>
  <c r="AC284" i="213"/>
  <c r="AD284" i="213" s="1"/>
  <c r="AC285" i="213"/>
  <c r="AD285" i="213" s="1"/>
  <c r="AC286" i="213"/>
  <c r="AD286" i="213" s="1"/>
  <c r="AC287" i="213"/>
  <c r="AD287" i="213" s="1"/>
  <c r="AC288" i="213"/>
  <c r="AD288" i="213" s="1"/>
  <c r="AC289" i="213"/>
  <c r="AD289" i="213" s="1"/>
  <c r="AC290" i="213"/>
  <c r="AD290" i="213" s="1"/>
  <c r="AC291" i="213"/>
  <c r="AD291" i="213" s="1"/>
  <c r="AC292" i="213"/>
  <c r="AD292" i="213" s="1"/>
  <c r="AC293" i="213"/>
  <c r="AD293" i="213" s="1"/>
  <c r="AC294" i="213"/>
  <c r="AD294" i="213" s="1"/>
  <c r="AC295" i="213"/>
  <c r="AD295" i="213" s="1"/>
  <c r="AC296" i="213"/>
  <c r="AD296" i="213" s="1"/>
  <c r="AC297" i="213"/>
  <c r="AD297" i="213" s="1"/>
  <c r="AC298" i="213"/>
  <c r="AD298" i="213" s="1"/>
  <c r="AC299" i="213"/>
  <c r="AD299" i="213" s="1"/>
  <c r="AC300" i="213"/>
  <c r="AD300" i="213" s="1"/>
  <c r="AC301" i="213"/>
  <c r="AD301" i="213" s="1"/>
  <c r="AC302" i="213"/>
  <c r="AD302" i="213" s="1"/>
  <c r="AC303" i="213"/>
  <c r="AD303" i="213" s="1"/>
  <c r="AC304" i="213"/>
  <c r="AD304" i="213" s="1"/>
  <c r="AC305" i="213"/>
  <c r="AD305" i="213" s="1"/>
  <c r="AC306" i="213"/>
  <c r="AD306" i="213" s="1"/>
  <c r="AC307" i="213"/>
  <c r="AD307" i="213" s="1"/>
  <c r="AC308" i="213"/>
  <c r="AD308" i="213" s="1"/>
  <c r="AC309" i="213"/>
  <c r="AD309" i="213" s="1"/>
  <c r="AC310" i="213"/>
  <c r="AD310" i="213" s="1"/>
  <c r="AC311" i="213"/>
  <c r="AD311" i="213" s="1"/>
  <c r="AC312" i="213"/>
  <c r="AD312" i="213" s="1"/>
  <c r="AC313" i="213"/>
  <c r="AD313" i="213" s="1"/>
  <c r="AC314" i="213"/>
  <c r="AD314" i="213" s="1"/>
  <c r="AC315" i="213"/>
  <c r="AD315" i="213" s="1"/>
  <c r="AC316" i="213"/>
  <c r="AD316" i="213" s="1"/>
  <c r="AC317" i="213"/>
  <c r="AD317" i="213" s="1"/>
  <c r="AC318" i="213"/>
  <c r="AD318" i="213" s="1"/>
  <c r="AC319" i="213"/>
  <c r="AD319" i="213" s="1"/>
  <c r="AC320" i="213"/>
  <c r="AD320" i="213" s="1"/>
  <c r="AC321" i="213"/>
  <c r="AD321" i="213" s="1"/>
  <c r="AC322" i="213"/>
  <c r="AD322" i="213" s="1"/>
  <c r="AC323" i="213"/>
  <c r="AD323" i="213" s="1"/>
  <c r="AC324" i="213"/>
  <c r="AD324" i="213" s="1"/>
  <c r="AC325" i="213"/>
  <c r="AD325" i="213" s="1"/>
  <c r="AC326" i="213"/>
  <c r="AD326" i="213" s="1"/>
  <c r="AC327" i="213"/>
  <c r="AD327" i="213" s="1"/>
  <c r="AC328" i="213"/>
  <c r="AD328" i="213" s="1"/>
  <c r="AC329" i="213"/>
  <c r="AD329" i="213" s="1"/>
  <c r="AC330" i="213"/>
  <c r="AD330" i="213" s="1"/>
  <c r="AC331" i="213"/>
  <c r="AD331" i="213" s="1"/>
  <c r="AC332" i="213"/>
  <c r="AD332" i="213" s="1"/>
  <c r="AC333" i="213"/>
  <c r="AD333" i="213" s="1"/>
  <c r="AC334" i="213"/>
  <c r="AD334" i="213" s="1"/>
  <c r="AC335" i="213"/>
  <c r="AD335" i="213" s="1"/>
  <c r="AC336" i="213"/>
  <c r="AD336" i="213" s="1"/>
  <c r="AC337" i="213"/>
  <c r="AD337" i="213" s="1"/>
  <c r="AC338" i="213"/>
  <c r="AD338" i="213" s="1"/>
  <c r="AC339" i="213"/>
  <c r="AD339" i="213" s="1"/>
  <c r="AC340" i="213"/>
  <c r="AD340" i="213" s="1"/>
  <c r="AC341" i="213"/>
  <c r="AD341" i="213" s="1"/>
  <c r="AC342" i="213"/>
  <c r="AD342" i="213" s="1"/>
  <c r="AC343" i="213"/>
  <c r="AD343" i="213" s="1"/>
  <c r="AC344" i="213"/>
  <c r="AD344" i="213" s="1"/>
  <c r="AC345" i="213"/>
  <c r="AD345" i="213" s="1"/>
  <c r="AC346" i="213"/>
  <c r="AD346" i="213" s="1"/>
  <c r="AC347" i="213"/>
  <c r="AD347" i="213" s="1"/>
  <c r="AC348" i="213"/>
  <c r="AD348" i="213" s="1"/>
  <c r="AC349" i="213"/>
  <c r="AD349" i="213" s="1"/>
  <c r="AC350" i="213"/>
  <c r="AD350" i="213" s="1"/>
  <c r="AC351" i="213"/>
  <c r="AD351" i="213" s="1"/>
  <c r="AC352" i="213"/>
  <c r="AD352" i="213" s="1"/>
  <c r="AC353" i="213"/>
  <c r="AD353" i="213" s="1"/>
  <c r="AC354" i="213"/>
  <c r="AD354" i="213" s="1"/>
  <c r="AC355" i="213"/>
  <c r="AD355" i="213" s="1"/>
  <c r="AC356" i="213"/>
  <c r="AD356" i="213" s="1"/>
  <c r="AC357" i="213"/>
  <c r="AD357" i="213" s="1"/>
  <c r="AC358" i="213"/>
  <c r="AD358" i="213" s="1"/>
  <c r="AC359" i="213"/>
  <c r="AD359" i="213" s="1"/>
  <c r="AC360" i="213"/>
  <c r="AD360" i="213" s="1"/>
  <c r="AC361" i="213"/>
  <c r="AD361" i="213" s="1"/>
  <c r="AC362" i="213"/>
  <c r="AD362" i="213" s="1"/>
  <c r="AC363" i="213"/>
  <c r="AD363" i="213" s="1"/>
  <c r="AC364" i="213"/>
  <c r="AD364" i="213" s="1"/>
  <c r="AC365" i="213"/>
  <c r="AD365" i="213" s="1"/>
  <c r="AC366" i="213"/>
  <c r="AD366" i="213" s="1"/>
  <c r="AC367" i="213"/>
  <c r="AD367" i="213" s="1"/>
  <c r="AC368" i="213"/>
  <c r="AD368" i="213" s="1"/>
  <c r="AC369" i="213"/>
  <c r="AD369" i="213" s="1"/>
  <c r="AC370" i="213"/>
  <c r="AD370" i="213" s="1"/>
  <c r="AC371" i="213"/>
  <c r="AD371" i="213" s="1"/>
  <c r="AC372" i="213"/>
  <c r="AD372" i="213" s="1"/>
  <c r="AC373" i="213"/>
  <c r="AD373" i="213" s="1"/>
  <c r="AC374" i="213"/>
  <c r="AD374" i="213" s="1"/>
  <c r="AC375" i="213"/>
  <c r="AD375" i="213" s="1"/>
  <c r="AC376" i="213"/>
  <c r="AD376" i="213" s="1"/>
  <c r="AC377" i="213"/>
  <c r="AD377" i="213" s="1"/>
  <c r="AC378" i="213"/>
  <c r="AD378" i="213" s="1"/>
  <c r="AC379" i="213"/>
  <c r="AD379" i="213" s="1"/>
  <c r="AC380" i="213"/>
  <c r="AD380" i="213" s="1"/>
  <c r="AC381" i="213"/>
  <c r="AD381" i="213" s="1"/>
  <c r="AC382" i="213"/>
  <c r="AD382" i="213" s="1"/>
  <c r="AC383" i="213"/>
  <c r="AD383" i="213" s="1"/>
  <c r="AC384" i="213"/>
  <c r="AD384" i="213" s="1"/>
  <c r="AC385" i="213"/>
  <c r="AD385" i="213" s="1"/>
  <c r="AC386" i="213"/>
  <c r="AD386" i="213" s="1"/>
  <c r="AC387" i="213"/>
  <c r="AD387" i="213" s="1"/>
  <c r="AC388" i="213"/>
  <c r="AD388" i="213" s="1"/>
  <c r="AC389" i="213"/>
  <c r="AD389" i="213" s="1"/>
  <c r="AC390" i="213"/>
  <c r="AD390" i="213" s="1"/>
  <c r="AC391" i="213"/>
  <c r="AD391" i="213" s="1"/>
  <c r="AC392" i="213"/>
  <c r="AD392" i="213" s="1"/>
  <c r="AC393" i="213"/>
  <c r="AD393" i="213" s="1"/>
  <c r="AC394" i="213"/>
  <c r="AD394" i="213" s="1"/>
  <c r="AC395" i="213"/>
  <c r="AD395" i="213" s="1"/>
  <c r="AC396" i="213"/>
  <c r="AD396" i="213" s="1"/>
  <c r="AC397" i="213"/>
  <c r="AD397" i="213" s="1"/>
  <c r="AC398" i="213"/>
  <c r="AD398" i="213" s="1"/>
  <c r="AC399" i="213"/>
  <c r="AD399" i="213" s="1"/>
  <c r="AC400" i="213"/>
  <c r="AD400" i="213" s="1"/>
  <c r="AC401" i="213"/>
  <c r="AD401" i="213" s="1"/>
  <c r="AC402" i="213"/>
  <c r="AD402" i="213" s="1"/>
  <c r="AC403" i="213"/>
  <c r="AD403" i="213" s="1"/>
  <c r="AC404" i="213"/>
  <c r="AD404" i="213" s="1"/>
  <c r="AC405" i="213"/>
  <c r="AD405" i="213" s="1"/>
  <c r="AC406" i="213"/>
  <c r="AD406" i="213" s="1"/>
  <c r="AC407" i="213"/>
  <c r="AD407" i="213" s="1"/>
  <c r="AC408" i="213"/>
  <c r="AD408" i="213" s="1"/>
  <c r="AC409" i="213"/>
  <c r="AD409" i="213" s="1"/>
  <c r="AC410" i="213"/>
  <c r="AD410" i="213" s="1"/>
  <c r="AC411" i="213"/>
  <c r="AD411" i="213" s="1"/>
  <c r="AC412" i="213"/>
  <c r="AD412" i="213" s="1"/>
  <c r="AC413" i="213"/>
  <c r="AD413" i="213" s="1"/>
  <c r="AC414" i="213"/>
  <c r="AD414" i="213" s="1"/>
  <c r="AC415" i="213"/>
  <c r="AD415" i="213" s="1"/>
  <c r="AC416" i="213"/>
  <c r="AD416" i="213" s="1"/>
  <c r="AC417" i="213"/>
  <c r="AD417" i="213" s="1"/>
  <c r="AC418" i="213"/>
  <c r="AD418" i="213" s="1"/>
  <c r="AC419" i="213"/>
  <c r="AD419" i="213" s="1"/>
  <c r="AC420" i="213"/>
  <c r="AD420" i="213" s="1"/>
  <c r="AC421" i="213"/>
  <c r="AD421" i="213" s="1"/>
  <c r="AC422" i="213"/>
  <c r="AD422" i="213" s="1"/>
  <c r="AC423" i="213"/>
  <c r="AD423" i="213" s="1"/>
  <c r="AC424" i="213"/>
  <c r="AD424" i="213" s="1"/>
  <c r="AC425" i="213"/>
  <c r="AD425" i="213" s="1"/>
  <c r="AC426" i="213"/>
  <c r="AD426" i="213" s="1"/>
  <c r="AC427" i="213"/>
  <c r="AD427" i="213" s="1"/>
  <c r="AC428" i="213"/>
  <c r="AD428" i="213" s="1"/>
  <c r="AC429" i="213"/>
  <c r="AD429" i="213" s="1"/>
  <c r="AC430" i="213"/>
  <c r="AD430" i="213" s="1"/>
  <c r="AC431" i="213"/>
  <c r="AD431" i="213" s="1"/>
  <c r="AC432" i="213"/>
  <c r="AD432" i="213" s="1"/>
  <c r="AC433" i="213"/>
  <c r="AD433" i="213" s="1"/>
  <c r="AC434" i="213"/>
  <c r="AD434" i="213" s="1"/>
  <c r="AC435" i="213"/>
  <c r="AD435" i="213" s="1"/>
  <c r="AC436" i="213"/>
  <c r="AD436" i="213" s="1"/>
  <c r="AC437" i="213"/>
  <c r="AD437" i="213" s="1"/>
  <c r="AC438" i="213"/>
  <c r="AD438" i="213" s="1"/>
  <c r="AC439" i="213"/>
  <c r="AD439" i="213" s="1"/>
  <c r="AC440" i="213"/>
  <c r="AD440" i="213" s="1"/>
  <c r="AC441" i="213"/>
  <c r="AD441" i="213" s="1"/>
  <c r="AC442" i="213"/>
  <c r="AD442" i="213" s="1"/>
  <c r="AC443" i="213"/>
  <c r="AD443" i="213" s="1"/>
  <c r="AC444" i="213"/>
  <c r="AD444" i="213" s="1"/>
  <c r="AC445" i="213"/>
  <c r="AD445" i="213" s="1"/>
  <c r="AC446" i="213"/>
  <c r="AD446" i="213" s="1"/>
  <c r="AC447" i="213"/>
  <c r="AD447" i="213" s="1"/>
  <c r="AC448" i="213"/>
  <c r="AD448" i="213" s="1"/>
  <c r="AC449" i="213"/>
  <c r="AD449" i="213" s="1"/>
  <c r="AC450" i="213"/>
  <c r="AD450" i="213" s="1"/>
  <c r="AC451" i="213"/>
  <c r="AD451" i="213" s="1"/>
  <c r="AC452" i="213"/>
  <c r="AD452" i="213" s="1"/>
  <c r="AC453" i="213"/>
  <c r="AD453" i="213" s="1"/>
  <c r="AC454" i="213"/>
  <c r="AD454" i="213" s="1"/>
  <c r="AC455" i="213"/>
  <c r="AD455" i="213" s="1"/>
  <c r="AC456" i="213"/>
  <c r="AD456" i="213" s="1"/>
  <c r="AC457" i="213"/>
  <c r="AD457" i="213" s="1"/>
  <c r="AC458" i="213"/>
  <c r="AD458" i="213" s="1"/>
  <c r="AC459" i="213"/>
  <c r="AD459" i="213" s="1"/>
  <c r="AC460" i="213"/>
  <c r="AD460" i="213" s="1"/>
  <c r="AC461" i="213"/>
  <c r="AD461" i="213" s="1"/>
  <c r="AC462" i="213"/>
  <c r="AD462" i="213" s="1"/>
  <c r="AC463" i="213"/>
  <c r="AD463" i="213" s="1"/>
  <c r="AC464" i="213"/>
  <c r="AD464" i="213" s="1"/>
  <c r="AC465" i="213"/>
  <c r="AD465" i="213" s="1"/>
  <c r="AC466" i="213"/>
  <c r="AD466" i="213" s="1"/>
  <c r="AC467" i="213"/>
  <c r="AD467" i="213" s="1"/>
  <c r="AC468" i="213"/>
  <c r="AD468" i="213" s="1"/>
  <c r="AC469" i="213"/>
  <c r="AD469" i="213" s="1"/>
  <c r="AC470" i="213"/>
  <c r="AD470" i="213" s="1"/>
  <c r="AC471" i="213"/>
  <c r="AD471" i="213" s="1"/>
  <c r="AC472" i="213"/>
  <c r="AD472" i="213" s="1"/>
  <c r="AC473" i="213"/>
  <c r="AD473" i="213" s="1"/>
  <c r="AC474" i="213"/>
  <c r="AD474" i="213" s="1"/>
  <c r="AC475" i="213"/>
  <c r="AD475" i="213" s="1"/>
  <c r="AC476" i="213"/>
  <c r="AD476" i="213" s="1"/>
  <c r="AC477" i="213"/>
  <c r="AD477" i="213" s="1"/>
  <c r="AC478" i="213"/>
  <c r="AD478" i="213" s="1"/>
  <c r="AC479" i="213"/>
  <c r="AD479" i="213" s="1"/>
  <c r="AC480" i="213"/>
  <c r="AD480" i="213" s="1"/>
  <c r="AC481" i="213"/>
  <c r="AD481" i="213" s="1"/>
  <c r="AC482" i="213"/>
  <c r="AD482" i="213" s="1"/>
  <c r="AC483" i="213"/>
  <c r="AD483" i="213" s="1"/>
  <c r="AC484" i="213"/>
  <c r="AD484" i="213" s="1"/>
  <c r="AC485" i="213"/>
  <c r="AD485" i="213" s="1"/>
  <c r="AC486" i="213"/>
  <c r="AD486" i="213" s="1"/>
  <c r="AC487" i="213"/>
  <c r="AD487" i="213" s="1"/>
  <c r="AC488" i="213"/>
  <c r="AD488" i="213" s="1"/>
  <c r="AC489" i="213"/>
  <c r="AD489" i="213" s="1"/>
  <c r="AC490" i="213"/>
  <c r="AD490" i="213" s="1"/>
  <c r="AC491" i="213"/>
  <c r="AD491" i="213" s="1"/>
  <c r="AC492" i="213"/>
  <c r="AD492" i="213" s="1"/>
  <c r="AC493" i="213"/>
  <c r="AD493" i="213" s="1"/>
  <c r="AC494" i="213"/>
  <c r="AD494" i="213" s="1"/>
  <c r="AC495" i="213"/>
  <c r="AD495" i="213" s="1"/>
  <c r="AC496" i="213"/>
  <c r="AD496" i="213" s="1"/>
  <c r="AC497" i="213"/>
  <c r="AD497" i="213" s="1"/>
  <c r="AC498" i="213"/>
  <c r="AD498" i="213" s="1"/>
  <c r="AC499" i="213"/>
  <c r="AD499" i="213" s="1"/>
  <c r="AC500" i="213"/>
  <c r="AD500" i="213" s="1"/>
  <c r="AC501" i="213"/>
  <c r="AD501" i="213" s="1"/>
  <c r="AC502" i="213"/>
  <c r="AD502" i="213" s="1"/>
  <c r="AC503" i="213"/>
  <c r="AD503" i="213" s="1"/>
  <c r="AC504" i="213"/>
  <c r="AD504" i="213" s="1"/>
  <c r="AC505" i="213"/>
  <c r="AD505" i="213" s="1"/>
  <c r="AC506" i="213"/>
  <c r="AD506" i="213" s="1"/>
  <c r="AC507" i="213"/>
  <c r="AD507" i="213" s="1"/>
  <c r="AC508" i="213"/>
  <c r="AD508" i="213" s="1"/>
  <c r="AC509" i="213"/>
  <c r="AD509" i="213" s="1"/>
  <c r="AC510" i="213"/>
  <c r="AD510" i="213" s="1"/>
  <c r="AC511" i="213"/>
  <c r="AD511" i="213" s="1"/>
  <c r="AC512" i="213"/>
  <c r="AD512" i="213" s="1"/>
  <c r="AC513" i="213"/>
  <c r="AD513" i="213" s="1"/>
  <c r="AC514" i="213"/>
  <c r="AD514" i="213" s="1"/>
  <c r="AC515" i="213"/>
  <c r="AD515" i="213" s="1"/>
  <c r="AC516" i="213"/>
  <c r="AD516" i="213" s="1"/>
  <c r="AC517" i="213"/>
  <c r="AD517" i="213" s="1"/>
  <c r="AC518" i="213"/>
  <c r="AD518" i="213" s="1"/>
  <c r="AC519" i="213"/>
  <c r="AD519" i="213" s="1"/>
  <c r="AC520" i="213"/>
  <c r="AD520" i="213" s="1"/>
  <c r="AC521" i="213"/>
  <c r="AD521" i="213" s="1"/>
  <c r="AC522" i="213"/>
  <c r="AD522" i="213" s="1"/>
  <c r="AC523" i="213"/>
  <c r="AD523" i="213" s="1"/>
  <c r="AC524" i="213"/>
  <c r="AD524" i="213" s="1"/>
  <c r="AC525" i="213"/>
  <c r="AD525" i="213" s="1"/>
  <c r="AC526" i="213"/>
  <c r="AD526" i="213" s="1"/>
  <c r="AC527" i="213"/>
  <c r="AD527" i="213" s="1"/>
  <c r="AC528" i="213"/>
  <c r="AD528" i="213" s="1"/>
  <c r="AC529" i="213"/>
  <c r="AD529" i="213" s="1"/>
  <c r="AC530" i="213"/>
  <c r="AD530" i="213" s="1"/>
  <c r="AC531" i="213"/>
  <c r="AD531" i="213" s="1"/>
  <c r="AC532" i="213"/>
  <c r="AD532" i="213" s="1"/>
  <c r="AC533" i="213"/>
  <c r="AD533" i="213" s="1"/>
  <c r="AC534" i="213"/>
  <c r="AD534" i="213" s="1"/>
  <c r="AC535" i="213"/>
  <c r="AD535" i="213" s="1"/>
  <c r="AC536" i="213"/>
  <c r="AD536" i="213" s="1"/>
  <c r="AC537" i="213"/>
  <c r="AD537" i="213" s="1"/>
  <c r="AC538" i="213"/>
  <c r="AD538" i="213" s="1"/>
  <c r="AC539" i="213"/>
  <c r="AD539" i="213" s="1"/>
  <c r="AC540" i="213"/>
  <c r="AD540" i="213" s="1"/>
  <c r="AC541" i="213"/>
  <c r="AD541" i="213" s="1"/>
  <c r="AC542" i="213"/>
  <c r="AD542" i="213" s="1"/>
  <c r="AC543" i="213"/>
  <c r="AD543" i="213" s="1"/>
  <c r="AC544" i="213"/>
  <c r="AD544" i="213" s="1"/>
  <c r="AC545" i="213"/>
  <c r="AD545" i="213" s="1"/>
  <c r="AC546" i="213"/>
  <c r="AD546" i="213" s="1"/>
  <c r="AC547" i="213"/>
  <c r="AD547" i="213" s="1"/>
  <c r="AC548" i="213"/>
  <c r="AD548" i="213" s="1"/>
  <c r="AC549" i="213"/>
  <c r="AD549" i="213" s="1"/>
  <c r="AC550" i="213"/>
  <c r="AD550" i="213" s="1"/>
  <c r="AC551" i="213"/>
  <c r="AD551" i="213" s="1"/>
  <c r="AC552" i="213"/>
  <c r="AD552" i="213" s="1"/>
  <c r="AC553" i="213"/>
  <c r="AD553" i="213" s="1"/>
  <c r="AC554" i="213"/>
  <c r="AD554" i="213" s="1"/>
  <c r="AC555" i="213"/>
  <c r="AD555" i="213" s="1"/>
  <c r="AC556" i="213"/>
  <c r="AD556" i="213" s="1"/>
  <c r="AC557" i="213"/>
  <c r="AD557" i="213" s="1"/>
  <c r="AC558" i="213"/>
  <c r="AD558" i="213" s="1"/>
  <c r="AC559" i="213"/>
  <c r="AD559" i="213" s="1"/>
  <c r="AC560" i="213"/>
  <c r="AD560" i="213" s="1"/>
  <c r="AC561" i="213"/>
  <c r="AD561" i="213" s="1"/>
  <c r="AC562" i="213"/>
  <c r="AD562" i="213" s="1"/>
  <c r="AC563" i="213"/>
  <c r="AD563" i="213" s="1"/>
  <c r="AC564" i="213"/>
  <c r="AD564" i="213" s="1"/>
  <c r="AC565" i="213"/>
  <c r="AD565" i="213" s="1"/>
  <c r="AC566" i="213"/>
  <c r="AD566" i="213" s="1"/>
  <c r="AC567" i="213"/>
  <c r="AD567" i="213" s="1"/>
  <c r="AC568" i="213"/>
  <c r="AD568" i="213" s="1"/>
  <c r="AC569" i="213"/>
  <c r="AD569" i="213" s="1"/>
  <c r="AC570" i="213"/>
  <c r="AD570" i="213" s="1"/>
  <c r="AC571" i="213"/>
  <c r="AD571" i="213" s="1"/>
  <c r="AC572" i="213"/>
  <c r="AD572" i="213" s="1"/>
  <c r="AC573" i="213"/>
  <c r="AD573" i="213" s="1"/>
  <c r="AC574" i="213"/>
  <c r="AD574" i="213" s="1"/>
  <c r="AC575" i="213"/>
  <c r="AD575" i="213" s="1"/>
  <c r="AC576" i="213"/>
  <c r="AD576" i="213" s="1"/>
  <c r="AC577" i="213"/>
  <c r="AD577" i="213" s="1"/>
  <c r="AC578" i="213"/>
  <c r="AD578" i="213" s="1"/>
  <c r="AC579" i="213"/>
  <c r="AD579" i="213" s="1"/>
  <c r="AC580" i="213"/>
  <c r="AD580" i="213" s="1"/>
  <c r="AC581" i="213"/>
  <c r="AD581" i="213" s="1"/>
  <c r="AC582" i="213"/>
  <c r="AD582" i="213" s="1"/>
  <c r="AC583" i="213"/>
  <c r="AD583" i="213" s="1"/>
  <c r="AC584" i="213"/>
  <c r="AD584" i="213" s="1"/>
  <c r="AC585" i="213"/>
  <c r="AD585" i="213" s="1"/>
  <c r="AC586" i="213"/>
  <c r="AD586" i="213" s="1"/>
  <c r="AC587" i="213"/>
  <c r="AD587" i="213" s="1"/>
  <c r="AC588" i="213"/>
  <c r="AD588" i="213" s="1"/>
  <c r="AC589" i="213"/>
  <c r="AD589" i="213" s="1"/>
  <c r="AC590" i="213"/>
  <c r="AD590" i="213" s="1"/>
  <c r="AC591" i="213"/>
  <c r="AD591" i="213" s="1"/>
  <c r="AC592" i="213"/>
  <c r="AD592" i="213" s="1"/>
  <c r="AC593" i="213"/>
  <c r="AD593" i="213" s="1"/>
  <c r="AC594" i="213"/>
  <c r="AD594" i="213" s="1"/>
  <c r="AC595" i="213"/>
  <c r="AD595" i="213" s="1"/>
  <c r="AC596" i="213"/>
  <c r="AD596" i="213" s="1"/>
  <c r="AC597" i="213"/>
  <c r="AD597" i="213" s="1"/>
  <c r="AC598" i="213"/>
  <c r="AD598" i="213" s="1"/>
  <c r="AC599" i="213"/>
  <c r="AD599" i="213" s="1"/>
  <c r="AC600" i="213"/>
  <c r="AD600" i="213" s="1"/>
  <c r="AC601" i="213"/>
  <c r="AD601" i="213" s="1"/>
  <c r="AC602" i="213"/>
  <c r="AD602" i="213" s="1"/>
  <c r="AC603" i="213"/>
  <c r="AD603" i="213" s="1"/>
  <c r="AC604" i="213"/>
  <c r="AD604" i="213" s="1"/>
  <c r="AC605" i="213"/>
  <c r="AD605" i="213" s="1"/>
  <c r="AC606" i="213"/>
  <c r="AD606" i="213" s="1"/>
  <c r="AC607" i="213"/>
  <c r="AD607" i="213" s="1"/>
  <c r="AC608" i="213"/>
  <c r="AD608" i="213" s="1"/>
  <c r="AC609" i="213"/>
  <c r="AD609" i="213" s="1"/>
  <c r="AC610" i="213"/>
  <c r="AD610" i="213" s="1"/>
  <c r="AC611" i="213"/>
  <c r="AD611" i="213" s="1"/>
  <c r="AC612" i="213"/>
  <c r="AD612" i="213" s="1"/>
  <c r="AC613" i="213"/>
  <c r="AD613" i="213" s="1"/>
  <c r="AC614" i="213"/>
  <c r="AD614" i="213" s="1"/>
  <c r="AC615" i="213"/>
  <c r="AD615" i="213" s="1"/>
  <c r="AC616" i="213"/>
  <c r="AD616" i="213" s="1"/>
  <c r="AC617" i="213"/>
  <c r="AD617" i="213" s="1"/>
  <c r="AC618" i="213"/>
  <c r="AD618" i="213" s="1"/>
  <c r="AC619" i="213"/>
  <c r="AD619" i="213" s="1"/>
  <c r="AC620" i="213"/>
  <c r="AD620" i="213" s="1"/>
  <c r="AC621" i="213"/>
  <c r="AD621" i="213" s="1"/>
  <c r="AC622" i="213"/>
  <c r="AD622" i="213" s="1"/>
  <c r="AC623" i="213"/>
  <c r="AD623" i="213" s="1"/>
  <c r="AC624" i="213"/>
  <c r="AD624" i="213" s="1"/>
  <c r="AC625" i="213"/>
  <c r="AD625" i="213" s="1"/>
  <c r="AC626" i="213"/>
  <c r="AD626" i="213" s="1"/>
  <c r="AC627" i="213"/>
  <c r="AD627" i="213" s="1"/>
  <c r="AC628" i="213"/>
  <c r="AD628" i="213" s="1"/>
  <c r="AC629" i="213"/>
  <c r="AD629" i="213" s="1"/>
  <c r="AC630" i="213"/>
  <c r="AD630" i="213" s="1"/>
  <c r="AC631" i="213"/>
  <c r="AD631" i="213" s="1"/>
  <c r="AC632" i="213"/>
  <c r="AD632" i="213" s="1"/>
  <c r="AC633" i="213"/>
  <c r="AD633" i="213" s="1"/>
  <c r="AC634" i="213"/>
  <c r="AD634" i="213" s="1"/>
  <c r="AC635" i="213"/>
  <c r="AD635" i="213" s="1"/>
  <c r="AC636" i="213"/>
  <c r="AD636" i="213" s="1"/>
  <c r="AC637" i="213"/>
  <c r="AD637" i="213" s="1"/>
  <c r="AC638" i="213"/>
  <c r="AD638" i="213" s="1"/>
  <c r="AC639" i="213"/>
  <c r="AD639" i="213" s="1"/>
  <c r="AC640" i="213"/>
  <c r="AD640" i="213" s="1"/>
  <c r="AC641" i="213"/>
  <c r="AD641" i="213" s="1"/>
  <c r="AC642" i="213"/>
  <c r="AD642" i="213" s="1"/>
  <c r="AC643" i="213"/>
  <c r="AD643" i="213" s="1"/>
  <c r="AC644" i="213"/>
  <c r="AD644" i="213" s="1"/>
  <c r="AC645" i="213"/>
  <c r="AD645" i="213" s="1"/>
  <c r="AC646" i="213"/>
  <c r="AD646" i="213" s="1"/>
  <c r="AC647" i="213"/>
  <c r="AD647" i="213" s="1"/>
  <c r="AC648" i="213"/>
  <c r="AD648" i="213" s="1"/>
  <c r="AC649" i="213"/>
  <c r="AD649" i="213" s="1"/>
  <c r="AC650" i="213"/>
  <c r="AD650" i="213" s="1"/>
  <c r="AC651" i="213"/>
  <c r="AD651" i="213" s="1"/>
  <c r="AC652" i="213"/>
  <c r="AD652" i="213" s="1"/>
  <c r="AC653" i="213"/>
  <c r="AD653" i="213" s="1"/>
  <c r="AC654" i="213"/>
  <c r="AD654" i="213" s="1"/>
  <c r="AC655" i="213"/>
  <c r="AD655" i="213" s="1"/>
  <c r="AC656" i="213"/>
  <c r="AD656" i="213" s="1"/>
  <c r="AC657" i="213"/>
  <c r="AD657" i="213" s="1"/>
  <c r="AC658" i="213"/>
  <c r="AD658" i="213" s="1"/>
  <c r="AC659" i="213"/>
  <c r="AD659" i="213" s="1"/>
  <c r="AC660" i="213"/>
  <c r="AD660" i="213" s="1"/>
  <c r="AC661" i="213"/>
  <c r="AD661" i="213" s="1"/>
  <c r="AC662" i="213"/>
  <c r="AD662" i="213" s="1"/>
  <c r="AC663" i="213"/>
  <c r="AD663" i="213" s="1"/>
  <c r="AC664" i="213"/>
  <c r="AD664" i="213" s="1"/>
  <c r="AC665" i="213"/>
  <c r="AD665" i="213" s="1"/>
  <c r="AC666" i="213"/>
  <c r="AD666" i="213" s="1"/>
  <c r="AC667" i="213"/>
  <c r="AD667" i="213" s="1"/>
  <c r="AC668" i="213"/>
  <c r="AD668" i="213" s="1"/>
  <c r="AC669" i="213"/>
  <c r="AD669" i="213" s="1"/>
  <c r="AC670" i="213"/>
  <c r="AD670" i="213" s="1"/>
  <c r="AC671" i="213"/>
  <c r="AD671" i="213" s="1"/>
  <c r="AC672" i="213"/>
  <c r="AD672" i="213" s="1"/>
  <c r="AC673" i="213"/>
  <c r="AD673" i="213" s="1"/>
  <c r="AC674" i="213"/>
  <c r="AD674" i="213" s="1"/>
  <c r="AC675" i="213"/>
  <c r="AD675" i="213" s="1"/>
  <c r="AC676" i="213"/>
  <c r="AD676" i="213" s="1"/>
  <c r="AC677" i="213"/>
  <c r="AD677" i="213" s="1"/>
  <c r="AC678" i="213"/>
  <c r="AD678" i="213" s="1"/>
  <c r="AC679" i="213"/>
  <c r="AD679" i="213" s="1"/>
  <c r="AC680" i="213"/>
  <c r="AD680" i="213" s="1"/>
  <c r="AC681" i="213"/>
  <c r="AD681" i="213" s="1"/>
  <c r="AC682" i="213"/>
  <c r="AD682" i="213" s="1"/>
  <c r="AC683" i="213"/>
  <c r="AD683" i="213" s="1"/>
  <c r="AC684" i="213"/>
  <c r="AD684" i="213" s="1"/>
  <c r="AC685" i="213"/>
  <c r="AD685" i="213" s="1"/>
  <c r="AC686" i="213"/>
  <c r="AD686" i="213" s="1"/>
  <c r="AC687" i="213"/>
  <c r="AD687" i="213" s="1"/>
  <c r="AC688" i="213"/>
  <c r="AD688" i="213" s="1"/>
  <c r="AC689" i="213"/>
  <c r="AD689" i="213" s="1"/>
  <c r="AC690" i="213"/>
  <c r="AD690" i="213" s="1"/>
  <c r="AC691" i="213"/>
  <c r="AD691" i="213" s="1"/>
  <c r="AC692" i="213"/>
  <c r="AD692" i="213" s="1"/>
  <c r="AC693" i="213"/>
  <c r="AD693" i="213" s="1"/>
  <c r="AC694" i="213"/>
  <c r="AD694" i="213" s="1"/>
  <c r="AC695" i="213"/>
  <c r="AD695" i="213" s="1"/>
  <c r="AC696" i="213"/>
  <c r="AD696" i="213" s="1"/>
  <c r="AC697" i="213"/>
  <c r="AD697" i="213" s="1"/>
  <c r="AC698" i="213"/>
  <c r="AD698" i="213" s="1"/>
  <c r="AC699" i="213"/>
  <c r="AD699" i="213" s="1"/>
  <c r="AC700" i="213"/>
  <c r="AD700" i="213" s="1"/>
  <c r="AC701" i="213"/>
  <c r="AD701" i="213" s="1"/>
  <c r="AC702" i="213"/>
  <c r="AD702" i="213" s="1"/>
  <c r="AC703" i="213"/>
  <c r="AD703" i="213" s="1"/>
  <c r="AC704" i="213"/>
  <c r="AD704" i="213" s="1"/>
  <c r="AC705" i="213"/>
  <c r="AD705" i="213" s="1"/>
  <c r="AC706" i="213"/>
  <c r="AD706" i="213" s="1"/>
  <c r="AC707" i="213"/>
  <c r="AD707" i="213" s="1"/>
  <c r="AC708" i="213"/>
  <c r="AD708" i="213" s="1"/>
  <c r="AC709" i="213"/>
  <c r="AD709" i="213" s="1"/>
  <c r="AC710" i="213"/>
  <c r="AD710" i="213" s="1"/>
  <c r="AC711" i="213"/>
  <c r="AD711" i="213" s="1"/>
  <c r="AC712" i="213"/>
  <c r="AD712" i="213" s="1"/>
  <c r="AC713" i="213"/>
  <c r="AD713" i="213" s="1"/>
  <c r="AC714" i="213"/>
  <c r="AD714" i="213" s="1"/>
  <c r="AC715" i="213"/>
  <c r="AD715" i="213" s="1"/>
  <c r="AC716" i="213"/>
  <c r="AD716" i="213" s="1"/>
  <c r="AC717" i="213"/>
  <c r="AD717" i="213" s="1"/>
  <c r="AC718" i="213"/>
  <c r="AD718" i="213" s="1"/>
  <c r="AC719" i="213"/>
  <c r="AD719" i="213" s="1"/>
  <c r="AC720" i="213"/>
  <c r="AD720" i="213" s="1"/>
  <c r="AC721" i="213"/>
  <c r="AD721" i="213" s="1"/>
  <c r="AC722" i="213"/>
  <c r="AD722" i="213" s="1"/>
  <c r="AC723" i="213"/>
  <c r="AD723" i="213" s="1"/>
  <c r="AC724" i="213"/>
  <c r="AD724" i="213" s="1"/>
  <c r="AC725" i="213"/>
  <c r="AD725" i="213" s="1"/>
  <c r="AC726" i="213"/>
  <c r="AD726" i="213" s="1"/>
  <c r="AC727" i="213"/>
  <c r="AD727" i="213" s="1"/>
  <c r="AC728" i="213"/>
  <c r="AD728" i="213" s="1"/>
  <c r="AC729" i="213"/>
  <c r="AD729" i="213" s="1"/>
  <c r="AC730" i="213"/>
  <c r="AD730" i="213" s="1"/>
  <c r="AC731" i="213"/>
  <c r="AD731" i="213" s="1"/>
  <c r="AC732" i="213"/>
  <c r="AD732" i="213" s="1"/>
  <c r="AC733" i="213"/>
  <c r="AD733" i="213" s="1"/>
  <c r="AC734" i="213"/>
  <c r="AD734" i="213" s="1"/>
  <c r="AC735" i="213"/>
  <c r="AD735" i="213" s="1"/>
  <c r="AC736" i="213"/>
  <c r="AD736" i="213" s="1"/>
  <c r="AC737" i="213"/>
  <c r="AD737" i="213" s="1"/>
  <c r="AC738" i="213"/>
  <c r="AD738" i="213" s="1"/>
  <c r="AC739" i="213"/>
  <c r="AD739" i="213" s="1"/>
  <c r="AC740" i="213"/>
  <c r="AD740" i="213" s="1"/>
  <c r="AC741" i="213"/>
  <c r="AD741" i="213" s="1"/>
  <c r="AC742" i="213"/>
  <c r="AD742" i="213" s="1"/>
  <c r="AC743" i="213"/>
  <c r="AD743" i="213" s="1"/>
  <c r="AC744" i="213"/>
  <c r="AD744" i="213" s="1"/>
  <c r="AC745" i="213"/>
  <c r="AD745" i="213" s="1"/>
  <c r="AC746" i="213"/>
  <c r="AD746" i="213" s="1"/>
  <c r="AC747" i="213"/>
  <c r="AD747" i="213" s="1"/>
  <c r="AC748" i="213"/>
  <c r="AD748" i="213" s="1"/>
  <c r="AC749" i="213"/>
  <c r="AD749" i="213" s="1"/>
  <c r="AC750" i="213"/>
  <c r="AD750" i="213" s="1"/>
  <c r="AC751" i="213"/>
  <c r="AD751" i="213" s="1"/>
  <c r="AC752" i="213"/>
  <c r="AD752" i="213" s="1"/>
  <c r="AC753" i="213"/>
  <c r="AD753" i="213" s="1"/>
  <c r="AC754" i="213"/>
  <c r="AD754" i="213" s="1"/>
  <c r="AC755" i="213"/>
  <c r="AD755" i="213" s="1"/>
  <c r="AC756" i="213"/>
  <c r="AD756" i="213" s="1"/>
  <c r="AC757" i="213"/>
  <c r="AD757" i="213" s="1"/>
  <c r="AC758" i="213"/>
  <c r="AD758" i="213" s="1"/>
  <c r="AC759" i="213"/>
  <c r="AD759" i="213" s="1"/>
  <c r="AC760" i="213"/>
  <c r="AD760" i="213" s="1"/>
  <c r="AC761" i="213"/>
  <c r="AD761" i="213" s="1"/>
  <c r="AC762" i="213"/>
  <c r="AD762" i="213" s="1"/>
  <c r="AC763" i="213"/>
  <c r="AD763" i="213" s="1"/>
  <c r="AC764" i="213"/>
  <c r="AD764" i="213" s="1"/>
  <c r="AC765" i="213"/>
  <c r="AD765" i="213" s="1"/>
  <c r="AC766" i="213"/>
  <c r="AD766" i="213" s="1"/>
  <c r="AC767" i="213"/>
  <c r="AD767" i="213" s="1"/>
  <c r="AC768" i="213"/>
  <c r="AD768" i="213" s="1"/>
  <c r="AC769" i="213"/>
  <c r="AD769" i="213" s="1"/>
  <c r="AC770" i="213"/>
  <c r="AD770" i="213" s="1"/>
  <c r="AC771" i="213"/>
  <c r="AD771" i="213" s="1"/>
  <c r="AC772" i="213"/>
  <c r="AD772" i="213" s="1"/>
  <c r="AC773" i="213"/>
  <c r="AD773" i="213" s="1"/>
  <c r="AC774" i="213"/>
  <c r="AD774" i="213" s="1"/>
  <c r="AC775" i="213"/>
  <c r="AD775" i="213" s="1"/>
  <c r="AC776" i="213"/>
  <c r="AD776" i="213" s="1"/>
  <c r="AC777" i="213"/>
  <c r="AD777" i="213" s="1"/>
  <c r="AC778" i="213"/>
  <c r="AD778" i="213" s="1"/>
  <c r="AC779" i="213"/>
  <c r="AD779" i="213" s="1"/>
  <c r="AC780" i="213"/>
  <c r="AD780" i="213" s="1"/>
  <c r="AC781" i="213"/>
  <c r="AD781" i="213" s="1"/>
  <c r="AC782" i="213"/>
  <c r="AD782" i="213" s="1"/>
  <c r="AC783" i="213"/>
  <c r="AD783" i="213" s="1"/>
  <c r="AC784" i="213"/>
  <c r="AD784" i="213" s="1"/>
  <c r="AC785" i="213"/>
  <c r="AD785" i="213" s="1"/>
  <c r="AC786" i="213"/>
  <c r="AD786" i="213" s="1"/>
  <c r="AC787" i="213"/>
  <c r="AD787" i="213" s="1"/>
  <c r="AC788" i="213"/>
  <c r="AD788" i="213" s="1"/>
  <c r="AC789" i="213"/>
  <c r="AD789" i="213" s="1"/>
  <c r="AC790" i="213"/>
  <c r="AD790" i="213" s="1"/>
  <c r="AC791" i="213"/>
  <c r="AD791" i="213" s="1"/>
  <c r="AC792" i="213"/>
  <c r="AD792" i="213" s="1"/>
  <c r="AC793" i="213"/>
  <c r="AD793" i="213" s="1"/>
  <c r="AC794" i="213"/>
  <c r="AD794" i="213" s="1"/>
  <c r="AC795" i="213"/>
  <c r="AD795" i="213" s="1"/>
  <c r="AC796" i="213"/>
  <c r="AD796" i="213" s="1"/>
  <c r="AC797" i="213"/>
  <c r="AD797" i="213" s="1"/>
  <c r="AC798" i="213"/>
  <c r="AD798" i="213" s="1"/>
  <c r="AC799" i="213"/>
  <c r="AD799" i="213" s="1"/>
  <c r="AC800" i="213"/>
  <c r="AD800" i="213" s="1"/>
  <c r="AC801" i="213"/>
  <c r="AD801" i="213" s="1"/>
  <c r="AC802" i="213"/>
  <c r="AD802" i="213" s="1"/>
  <c r="AC803" i="213"/>
  <c r="AD803" i="213" s="1"/>
  <c r="AC804" i="213"/>
  <c r="AD804" i="213" s="1"/>
  <c r="AC805" i="213"/>
  <c r="AD805" i="213" s="1"/>
  <c r="AC806" i="213"/>
  <c r="AD806" i="213" s="1"/>
  <c r="AC807" i="213"/>
  <c r="AD807" i="213" s="1"/>
  <c r="AC808" i="213"/>
  <c r="AD808" i="213" s="1"/>
  <c r="AC809" i="213"/>
  <c r="AD809" i="213" s="1"/>
  <c r="AC810" i="213"/>
  <c r="AD810" i="213" s="1"/>
  <c r="AC811" i="213"/>
  <c r="AD811" i="213" s="1"/>
  <c r="AC812" i="213"/>
  <c r="AD812" i="213" s="1"/>
  <c r="AC813" i="213"/>
  <c r="AD813" i="213" s="1"/>
  <c r="AC814" i="213"/>
  <c r="AD814" i="213" s="1"/>
  <c r="AC815" i="213"/>
  <c r="AD815" i="213" s="1"/>
  <c r="AC816" i="213"/>
  <c r="AD816" i="213" s="1"/>
  <c r="AC817" i="213"/>
  <c r="AD817" i="213" s="1"/>
  <c r="AC818" i="213"/>
  <c r="AD818" i="213" s="1"/>
  <c r="AC819" i="213"/>
  <c r="AD819" i="213" s="1"/>
  <c r="AC820" i="213"/>
  <c r="AD820" i="213" s="1"/>
  <c r="AC821" i="213"/>
  <c r="AD821" i="213" s="1"/>
  <c r="AC822" i="213"/>
  <c r="AD822" i="213" s="1"/>
  <c r="AC823" i="213"/>
  <c r="AD823" i="213" s="1"/>
  <c r="AC824" i="213"/>
  <c r="AD824" i="213" s="1"/>
  <c r="AC825" i="213"/>
  <c r="AD825" i="213" s="1"/>
  <c r="AC826" i="213"/>
  <c r="AD826" i="213" s="1"/>
  <c r="AC827" i="213"/>
  <c r="AD827" i="213" s="1"/>
  <c r="AC828" i="213"/>
  <c r="AD828" i="213" s="1"/>
  <c r="AC829" i="213"/>
  <c r="AD829" i="213" s="1"/>
  <c r="AC830" i="213"/>
  <c r="AD830" i="213" s="1"/>
  <c r="AC831" i="213"/>
  <c r="AD831" i="213" s="1"/>
  <c r="AC832" i="213"/>
  <c r="AD832" i="213" s="1"/>
  <c r="AC833" i="213"/>
  <c r="AD833" i="213" s="1"/>
  <c r="AC834" i="213"/>
  <c r="AD834" i="213" s="1"/>
  <c r="AC835" i="213"/>
  <c r="AD835" i="213" s="1"/>
  <c r="AC836" i="213"/>
  <c r="AD836" i="213" s="1"/>
  <c r="AC837" i="213"/>
  <c r="AD837" i="213" s="1"/>
  <c r="AC838" i="213"/>
  <c r="AD838" i="213" s="1"/>
  <c r="AC839" i="213"/>
  <c r="AD839" i="213" s="1"/>
  <c r="AC840" i="213"/>
  <c r="AD840" i="213" s="1"/>
  <c r="AC841" i="213"/>
  <c r="AD841" i="213" s="1"/>
  <c r="AC842" i="213"/>
  <c r="AD842" i="213" s="1"/>
  <c r="AC843" i="213"/>
  <c r="AD843" i="213" s="1"/>
  <c r="AC844" i="213"/>
  <c r="AD844" i="213" s="1"/>
  <c r="AC845" i="213"/>
  <c r="AD845" i="213" s="1"/>
  <c r="AC846" i="213"/>
  <c r="AD846" i="213" s="1"/>
  <c r="AC847" i="213"/>
  <c r="AD847" i="213" s="1"/>
  <c r="AC848" i="213"/>
  <c r="AD848" i="213" s="1"/>
  <c r="AC849" i="213"/>
  <c r="AD849" i="213" s="1"/>
  <c r="AC850" i="213"/>
  <c r="AD850" i="213" s="1"/>
  <c r="AC851" i="213"/>
  <c r="AD851" i="213" s="1"/>
  <c r="AC852" i="213"/>
  <c r="AD852" i="213" s="1"/>
  <c r="AC853" i="213"/>
  <c r="AD853" i="213" s="1"/>
  <c r="AC854" i="213"/>
  <c r="AD854" i="213" s="1"/>
  <c r="AC855" i="213"/>
  <c r="AD855" i="213" s="1"/>
  <c r="AC856" i="213"/>
  <c r="AD856" i="213" s="1"/>
  <c r="AC857" i="213"/>
  <c r="AD857" i="213" s="1"/>
  <c r="AC858" i="213"/>
  <c r="AD858" i="213" s="1"/>
  <c r="AC859" i="213"/>
  <c r="AD859" i="213" s="1"/>
  <c r="AC860" i="213"/>
  <c r="AD860" i="213" s="1"/>
  <c r="AC861" i="213"/>
  <c r="AD861" i="213" s="1"/>
  <c r="AC862" i="213"/>
  <c r="AD862" i="213" s="1"/>
  <c r="AC863" i="213"/>
  <c r="AD863" i="213" s="1"/>
  <c r="AC864" i="213"/>
  <c r="AD864" i="213" s="1"/>
  <c r="AC865" i="213"/>
  <c r="AD865" i="213" s="1"/>
  <c r="AC866" i="213"/>
  <c r="AD866" i="213" s="1"/>
  <c r="AC867" i="213"/>
  <c r="AD867" i="213" s="1"/>
  <c r="AC868" i="213"/>
  <c r="AD868" i="213" s="1"/>
  <c r="AC869" i="213"/>
  <c r="AD869" i="213" s="1"/>
  <c r="AC870" i="213"/>
  <c r="AD870" i="213" s="1"/>
  <c r="AC871" i="213"/>
  <c r="AD871" i="213" s="1"/>
  <c r="AC872" i="213"/>
  <c r="AD872" i="213" s="1"/>
  <c r="AC873" i="213"/>
  <c r="AD873" i="213" s="1"/>
  <c r="AC874" i="213"/>
  <c r="AD874" i="213" s="1"/>
  <c r="AC875" i="213"/>
  <c r="AD875" i="213" s="1"/>
  <c r="AC876" i="213"/>
  <c r="AD876" i="213" s="1"/>
  <c r="AC877" i="213"/>
  <c r="AD877" i="213" s="1"/>
  <c r="AC878" i="213"/>
  <c r="AD878" i="213" s="1"/>
  <c r="AC879" i="213"/>
  <c r="AD879" i="213" s="1"/>
  <c r="AC880" i="213"/>
  <c r="AD880" i="213" s="1"/>
  <c r="AC881" i="213"/>
  <c r="AD881" i="213" s="1"/>
  <c r="AC882" i="213"/>
  <c r="AD882" i="213" s="1"/>
  <c r="AC883" i="213"/>
  <c r="AD883" i="213" s="1"/>
  <c r="AC884" i="213"/>
  <c r="AD884" i="213" s="1"/>
  <c r="AC885" i="213"/>
  <c r="AD885" i="213" s="1"/>
  <c r="AC886" i="213"/>
  <c r="AD886" i="213" s="1"/>
  <c r="AC887" i="213"/>
  <c r="AD887" i="213" s="1"/>
  <c r="AC888" i="213"/>
  <c r="AD888" i="213" s="1"/>
  <c r="AC889" i="213"/>
  <c r="AD889" i="213" s="1"/>
  <c r="AC890" i="213"/>
  <c r="AD890" i="213" s="1"/>
  <c r="AC891" i="213"/>
  <c r="AD891" i="213" s="1"/>
  <c r="AC892" i="213"/>
  <c r="AD892" i="213" s="1"/>
  <c r="AC893" i="213"/>
  <c r="AD893" i="213" s="1"/>
  <c r="AC894" i="213"/>
  <c r="AD894" i="213" s="1"/>
  <c r="AC895" i="213"/>
  <c r="AD895" i="213" s="1"/>
  <c r="AC896" i="213"/>
  <c r="AD896" i="213" s="1"/>
  <c r="AC897" i="213"/>
  <c r="AD897" i="213" s="1"/>
  <c r="AC898" i="213"/>
  <c r="AD898" i="213" s="1"/>
  <c r="AC899" i="213"/>
  <c r="AD899" i="213" s="1"/>
  <c r="AC900" i="213"/>
  <c r="AD900" i="213" s="1"/>
  <c r="AC901" i="213"/>
  <c r="AD901" i="213" s="1"/>
  <c r="AC902" i="213"/>
  <c r="AD902" i="213" s="1"/>
  <c r="AC903" i="213"/>
  <c r="AD903" i="213" s="1"/>
  <c r="AC904" i="213"/>
  <c r="AD904" i="213" s="1"/>
  <c r="AC905" i="213"/>
  <c r="AD905" i="213" s="1"/>
  <c r="AC906" i="213"/>
  <c r="AD906" i="213" s="1"/>
  <c r="AC907" i="213"/>
  <c r="AD907" i="213" s="1"/>
  <c r="AC908" i="213"/>
  <c r="AD908" i="213" s="1"/>
  <c r="AC909" i="213"/>
  <c r="AD909" i="213" s="1"/>
  <c r="AC910" i="213"/>
  <c r="AD910" i="213" s="1"/>
  <c r="AC911" i="213"/>
  <c r="AD911" i="213" s="1"/>
  <c r="AC912" i="213"/>
  <c r="AD912" i="213" s="1"/>
  <c r="AC913" i="213"/>
  <c r="AD913" i="213" s="1"/>
  <c r="AC914" i="213"/>
  <c r="AD914" i="213" s="1"/>
  <c r="AC915" i="213"/>
  <c r="AD915" i="213" s="1"/>
  <c r="AC916" i="213"/>
  <c r="AD916" i="213" s="1"/>
  <c r="AC917" i="213"/>
  <c r="AD917" i="213" s="1"/>
  <c r="AC918" i="213"/>
  <c r="AD918" i="213" s="1"/>
  <c r="AC919" i="213"/>
  <c r="AD919" i="213" s="1"/>
  <c r="AC920" i="213"/>
  <c r="AD920" i="213" s="1"/>
  <c r="AC921" i="213"/>
  <c r="AD921" i="213" s="1"/>
  <c r="AC922" i="213"/>
  <c r="AD922" i="213" s="1"/>
  <c r="AC923" i="213"/>
  <c r="AD923" i="213" s="1"/>
  <c r="AC924" i="213"/>
  <c r="AD924" i="213" s="1"/>
  <c r="AC925" i="213"/>
  <c r="AD925" i="213" s="1"/>
  <c r="AC926" i="213"/>
  <c r="AD926" i="213" s="1"/>
  <c r="AC927" i="213"/>
  <c r="AD927" i="213" s="1"/>
  <c r="AC928" i="213"/>
  <c r="AD928" i="213" s="1"/>
  <c r="AC929" i="213"/>
  <c r="AD929" i="213" s="1"/>
  <c r="AC930" i="213"/>
  <c r="AD930" i="213" s="1"/>
  <c r="AC931" i="213"/>
  <c r="AD931" i="213" s="1"/>
  <c r="AC932" i="213"/>
  <c r="AD932" i="213" s="1"/>
  <c r="AC933" i="213"/>
  <c r="AD933" i="213" s="1"/>
  <c r="AC934" i="213"/>
  <c r="AD934" i="213" s="1"/>
  <c r="AC935" i="213"/>
  <c r="AD935" i="213" s="1"/>
  <c r="AC936" i="213"/>
  <c r="AD936" i="213" s="1"/>
  <c r="AC937" i="213"/>
  <c r="AD937" i="213" s="1"/>
  <c r="AC938" i="213"/>
  <c r="AD938" i="213" s="1"/>
  <c r="AC939" i="213"/>
  <c r="AD939" i="213" s="1"/>
  <c r="AC940" i="213"/>
  <c r="AD940" i="213" s="1"/>
  <c r="AC941" i="213"/>
  <c r="AD941" i="213" s="1"/>
  <c r="AC942" i="213"/>
  <c r="AD942" i="213" s="1"/>
  <c r="AC943" i="213"/>
  <c r="AD943" i="213" s="1"/>
  <c r="AC944" i="213"/>
  <c r="AD944" i="213" s="1"/>
  <c r="AC945" i="213"/>
  <c r="AD945" i="213" s="1"/>
  <c r="AC946" i="213"/>
  <c r="AD946" i="213" s="1"/>
  <c r="AC947" i="213"/>
  <c r="AD947" i="213" s="1"/>
  <c r="AC948" i="213"/>
  <c r="AD948" i="213" s="1"/>
  <c r="AC949" i="213"/>
  <c r="AD949" i="213" s="1"/>
  <c r="AC950" i="213"/>
  <c r="AD950" i="213" s="1"/>
  <c r="AC951" i="213"/>
  <c r="AD951" i="213" s="1"/>
  <c r="AC952" i="213"/>
  <c r="AD952" i="213" s="1"/>
  <c r="AC953" i="213"/>
  <c r="AD953" i="213" s="1"/>
  <c r="AC954" i="213"/>
  <c r="AD954" i="213" s="1"/>
  <c r="AC955" i="213"/>
  <c r="AD955" i="213" s="1"/>
  <c r="AC956" i="213"/>
  <c r="AD956" i="213" s="1"/>
  <c r="AC957" i="213"/>
  <c r="AD957" i="213" s="1"/>
  <c r="AC958" i="213"/>
  <c r="AD958" i="213" s="1"/>
  <c r="AC959" i="213"/>
  <c r="AD959" i="213" s="1"/>
  <c r="AC960" i="213"/>
  <c r="AD960" i="213" s="1"/>
  <c r="AC961" i="213"/>
  <c r="AD961" i="213" s="1"/>
  <c r="AC962" i="213"/>
  <c r="AD962" i="213" s="1"/>
  <c r="AC963" i="213"/>
  <c r="AD963" i="213" s="1"/>
  <c r="AC964" i="213"/>
  <c r="AD964" i="213" s="1"/>
  <c r="AC965" i="213"/>
  <c r="AD965" i="213" s="1"/>
  <c r="AC966" i="213"/>
  <c r="AD966" i="213" s="1"/>
  <c r="AC967" i="213"/>
  <c r="AD967" i="213" s="1"/>
  <c r="AC968" i="213"/>
  <c r="AD968" i="213" s="1"/>
  <c r="AC969" i="213"/>
  <c r="AD969" i="213" s="1"/>
  <c r="AC970" i="213"/>
  <c r="AD970" i="213" s="1"/>
  <c r="AC971" i="213"/>
  <c r="AD971" i="213" s="1"/>
  <c r="AC972" i="213"/>
  <c r="AD972" i="213" s="1"/>
  <c r="AC973" i="213"/>
  <c r="AD973" i="213" s="1"/>
  <c r="AC974" i="213"/>
  <c r="AD974" i="213" s="1"/>
  <c r="AC975" i="213"/>
  <c r="AD975" i="213" s="1"/>
  <c r="AC976" i="213"/>
  <c r="AD976" i="213" s="1"/>
  <c r="AC977" i="213"/>
  <c r="AD977" i="213" s="1"/>
  <c r="AC978" i="213"/>
  <c r="AD978" i="213" s="1"/>
  <c r="AC979" i="213"/>
  <c r="AD979" i="213" s="1"/>
  <c r="AC980" i="213"/>
  <c r="AD980" i="213" s="1"/>
  <c r="AC981" i="213"/>
  <c r="AD981" i="213" s="1"/>
  <c r="AC982" i="213"/>
  <c r="AD982" i="213" s="1"/>
  <c r="AC983" i="213"/>
  <c r="AD983" i="213" s="1"/>
  <c r="AC984" i="213"/>
  <c r="AD984" i="213" s="1"/>
  <c r="AC985" i="213"/>
  <c r="AD985" i="213" s="1"/>
  <c r="AC986" i="213"/>
  <c r="AD986" i="213" s="1"/>
  <c r="AC987" i="213"/>
  <c r="AD987" i="213" s="1"/>
  <c r="AC988" i="213"/>
  <c r="AD988" i="213" s="1"/>
  <c r="AC989" i="213"/>
  <c r="AD989" i="213" s="1"/>
  <c r="AC990" i="213"/>
  <c r="AD990" i="213" s="1"/>
  <c r="AC991" i="213"/>
  <c r="AD991" i="213" s="1"/>
  <c r="AC992" i="213"/>
  <c r="AD992" i="213" s="1"/>
  <c r="AC993" i="213"/>
  <c r="AD993" i="213" s="1"/>
  <c r="AC994" i="213"/>
  <c r="AD994" i="213" s="1"/>
  <c r="AC995" i="213"/>
  <c r="AD995" i="213" s="1"/>
  <c r="AC996" i="213"/>
  <c r="AD996" i="213" s="1"/>
  <c r="AC997" i="213"/>
  <c r="AD997" i="213" s="1"/>
  <c r="AC998" i="213"/>
  <c r="AD998" i="213" s="1"/>
  <c r="AC999" i="213"/>
  <c r="AD999" i="213" s="1"/>
  <c r="AC1000" i="213"/>
  <c r="AD1000" i="213" s="1"/>
  <c r="AC1001" i="213"/>
  <c r="AD1001" i="213" s="1"/>
  <c r="AC1002" i="213"/>
  <c r="AD1002" i="213" s="1"/>
  <c r="AC1003" i="213"/>
  <c r="AD1003" i="213" s="1"/>
  <c r="AC1004" i="213"/>
  <c r="AD1004" i="213" s="1"/>
  <c r="AC1005" i="213"/>
  <c r="AD1005" i="213" s="1"/>
  <c r="AC1006" i="213"/>
  <c r="AD1006" i="213" s="1"/>
  <c r="AC1007" i="213"/>
  <c r="AD1007" i="213" s="1"/>
  <c r="AC1008" i="213"/>
  <c r="AD1008" i="213" s="1"/>
  <c r="AC1009" i="213"/>
  <c r="AD1009" i="213" s="1"/>
  <c r="AC1010" i="213"/>
  <c r="AD1010" i="213" s="1"/>
  <c r="AC1011" i="213"/>
  <c r="AD1011" i="213" s="1"/>
  <c r="AC1012" i="213"/>
  <c r="AD1012" i="213" s="1"/>
  <c r="AC1013" i="213"/>
  <c r="AD1013" i="213" s="1"/>
  <c r="AC1014" i="213"/>
  <c r="AD1014" i="213" s="1"/>
  <c r="AC1015" i="213"/>
  <c r="AD1015" i="213" s="1"/>
  <c r="AC1016" i="213"/>
  <c r="AD1016" i="213" s="1"/>
  <c r="AC1017" i="213"/>
  <c r="AD1017" i="213" s="1"/>
  <c r="AC1018" i="213"/>
  <c r="AD1018" i="213" s="1"/>
  <c r="AC1019" i="213"/>
  <c r="AD1019" i="213" s="1"/>
  <c r="AC1020" i="213"/>
  <c r="AD1020" i="213" s="1"/>
  <c r="AC1021" i="213"/>
  <c r="AD1021" i="213" s="1"/>
  <c r="AC1022" i="213"/>
  <c r="AD1022" i="213" s="1"/>
  <c r="AC1023" i="213"/>
  <c r="AD1023" i="213" s="1"/>
  <c r="AC1024" i="213"/>
  <c r="AD1024" i="213" s="1"/>
  <c r="AC1025" i="213"/>
  <c r="AD1025" i="213" s="1"/>
  <c r="AC1026" i="213"/>
  <c r="AD1026" i="213" s="1"/>
  <c r="AC1027" i="213"/>
  <c r="AD1027" i="213" s="1"/>
  <c r="AC1028" i="213"/>
  <c r="AD1028" i="213" s="1"/>
  <c r="AC1029" i="213"/>
  <c r="AD1029" i="213" s="1"/>
  <c r="AC1030" i="213"/>
  <c r="AD1030" i="213" s="1"/>
  <c r="AC1031" i="213"/>
  <c r="AD1031" i="213" s="1"/>
  <c r="AC1032" i="213"/>
  <c r="AD1032" i="213" s="1"/>
  <c r="AC1033" i="213"/>
  <c r="AD1033" i="213" s="1"/>
  <c r="AC1034" i="213"/>
  <c r="AD1034" i="213" s="1"/>
  <c r="AC1035" i="213"/>
  <c r="AD1035" i="213" s="1"/>
  <c r="AC1036" i="213"/>
  <c r="AD1036" i="213" s="1"/>
  <c r="AC1037" i="213"/>
  <c r="AD1037" i="213" s="1"/>
  <c r="AC1038" i="213"/>
  <c r="AD1038" i="213" s="1"/>
  <c r="AC1039" i="213"/>
  <c r="AD1039" i="213" s="1"/>
  <c r="AC1040" i="213"/>
  <c r="AD1040" i="213" s="1"/>
  <c r="AC1041" i="213"/>
  <c r="AD1041" i="213" s="1"/>
  <c r="AC1042" i="213"/>
  <c r="AD1042" i="213" s="1"/>
  <c r="AC1043" i="213"/>
  <c r="AD1043" i="213" s="1"/>
  <c r="AC1044" i="213"/>
  <c r="AD1044" i="213" s="1"/>
  <c r="AC1045" i="213"/>
  <c r="AD1045" i="213" s="1"/>
  <c r="AC1046" i="213"/>
  <c r="AD1046" i="213" s="1"/>
  <c r="AC1047" i="213"/>
  <c r="AD1047" i="213" s="1"/>
  <c r="AC1048" i="213"/>
  <c r="AD1048" i="213" s="1"/>
  <c r="AC1049" i="213"/>
  <c r="AD1049" i="213" s="1"/>
  <c r="AC1050" i="213"/>
  <c r="AD1050" i="213" s="1"/>
  <c r="AC1051" i="213"/>
  <c r="AD1051" i="213" s="1"/>
  <c r="AC1052" i="213"/>
  <c r="AD1052" i="213" s="1"/>
  <c r="AC1053" i="213"/>
  <c r="AD1053" i="213" s="1"/>
  <c r="AC1054" i="213"/>
  <c r="AD1054" i="213" s="1"/>
  <c r="AC1055" i="213"/>
  <c r="AD1055" i="213" s="1"/>
  <c r="AC1056" i="213"/>
  <c r="AD1056" i="213" s="1"/>
  <c r="AC1057" i="213"/>
  <c r="AD1057" i="213" s="1"/>
  <c r="AC1058" i="213"/>
  <c r="AD1058" i="213" s="1"/>
  <c r="AC1059" i="213"/>
  <c r="AD1059" i="213" s="1"/>
  <c r="AC1060" i="213"/>
  <c r="AD1060" i="213" s="1"/>
  <c r="AC1061" i="213"/>
  <c r="AD1061" i="213" s="1"/>
  <c r="AC1062" i="213"/>
  <c r="AD1062" i="213" s="1"/>
  <c r="AC1063" i="213"/>
  <c r="AD1063" i="213" s="1"/>
  <c r="AC1064" i="213"/>
  <c r="AD1064" i="213" s="1"/>
  <c r="AC1065" i="213"/>
  <c r="AD1065" i="213" s="1"/>
  <c r="AC1066" i="213"/>
  <c r="AD1066" i="213" s="1"/>
  <c r="AC1067" i="213"/>
  <c r="AD1067" i="213" s="1"/>
  <c r="AC1068" i="213"/>
  <c r="AD1068" i="213" s="1"/>
  <c r="AC1069" i="213"/>
  <c r="AD1069" i="213" s="1"/>
  <c r="AC1070" i="213"/>
  <c r="AD1070" i="213" s="1"/>
  <c r="AC1071" i="213"/>
  <c r="AD1071" i="213" s="1"/>
  <c r="AC1072" i="213"/>
  <c r="AD1072" i="213" s="1"/>
  <c r="AC1073" i="213"/>
  <c r="AD1073" i="213" s="1"/>
  <c r="AC1074" i="213"/>
  <c r="AD1074" i="213" s="1"/>
  <c r="AC1075" i="213"/>
  <c r="AD1075" i="213" s="1"/>
  <c r="AC1076" i="213"/>
  <c r="AD1076" i="213" s="1"/>
  <c r="AC1077" i="213"/>
  <c r="AD1077" i="213" s="1"/>
  <c r="AC1078" i="213"/>
  <c r="AD1078" i="213" s="1"/>
  <c r="AC1079" i="213"/>
  <c r="AD1079" i="213" s="1"/>
  <c r="AC1080" i="213"/>
  <c r="AD1080" i="213" s="1"/>
  <c r="AC1081" i="213"/>
  <c r="AD1081" i="213" s="1"/>
  <c r="AC1082" i="213"/>
  <c r="AD1082" i="213" s="1"/>
  <c r="AC1083" i="213"/>
  <c r="AD1083" i="213" s="1"/>
  <c r="AC1084" i="213"/>
  <c r="AD1084" i="213" s="1"/>
  <c r="AC1085" i="213"/>
  <c r="AD1085" i="213" s="1"/>
  <c r="AC1086" i="213"/>
  <c r="AD1086" i="213" s="1"/>
  <c r="AC1087" i="213"/>
  <c r="AD1087" i="213" s="1"/>
  <c r="AC1088" i="213"/>
  <c r="AD1088" i="213" s="1"/>
  <c r="AC1089" i="213"/>
  <c r="AD1089" i="213" s="1"/>
  <c r="AC1090" i="213"/>
  <c r="AD1090" i="213" s="1"/>
  <c r="AC1091" i="213"/>
  <c r="AD1091" i="213" s="1"/>
  <c r="AC1092" i="213"/>
  <c r="AD1092" i="213" s="1"/>
  <c r="AC1093" i="213"/>
  <c r="AD1093" i="213" s="1"/>
  <c r="AC1094" i="213"/>
  <c r="AD1094" i="213" s="1"/>
  <c r="AC1095" i="213"/>
  <c r="AD1095" i="213" s="1"/>
  <c r="AC1096" i="213"/>
  <c r="AD1096" i="213" s="1"/>
  <c r="AC1097" i="213"/>
  <c r="AD1097" i="213" s="1"/>
  <c r="AC1098" i="213"/>
  <c r="AD1098" i="213" s="1"/>
  <c r="AC1099" i="213"/>
  <c r="AD1099" i="213" s="1"/>
  <c r="AC1100" i="213"/>
  <c r="AD1100" i="213" s="1"/>
  <c r="AC1101" i="213"/>
  <c r="AD1101" i="213" s="1"/>
  <c r="AC1102" i="213"/>
  <c r="AD1102" i="213" s="1"/>
  <c r="AC1103" i="213"/>
  <c r="AD1103" i="213" s="1"/>
  <c r="AC1104" i="213"/>
  <c r="AD1104" i="213" s="1"/>
  <c r="AC1105" i="213"/>
  <c r="AD1105" i="213" s="1"/>
  <c r="AC1106" i="213"/>
  <c r="AD1106" i="213" s="1"/>
  <c r="AC1107" i="213"/>
  <c r="AD1107" i="213" s="1"/>
  <c r="AC1108" i="213"/>
  <c r="AD1108" i="213" s="1"/>
  <c r="AC1109" i="213"/>
  <c r="AD1109" i="213" s="1"/>
  <c r="AC1110" i="213"/>
  <c r="AD1110" i="213" s="1"/>
  <c r="AC1111" i="213"/>
  <c r="AD1111" i="213" s="1"/>
  <c r="AC1112" i="213"/>
  <c r="AD1112" i="213" s="1"/>
  <c r="AC1113" i="213"/>
  <c r="AD1113" i="213" s="1"/>
  <c r="AC1114" i="213"/>
  <c r="AD1114" i="213" s="1"/>
  <c r="AC1115" i="213"/>
  <c r="AD1115" i="213" s="1"/>
  <c r="AC1116" i="213"/>
  <c r="AD1116" i="213" s="1"/>
  <c r="AC1117" i="213"/>
  <c r="AD1117" i="213" s="1"/>
  <c r="AC1118" i="213"/>
  <c r="AD1118" i="213" s="1"/>
  <c r="AC1119" i="213"/>
  <c r="AD1119" i="213" s="1"/>
  <c r="AC1120" i="213"/>
  <c r="AD1120" i="213" s="1"/>
  <c r="AC1121" i="213"/>
  <c r="AD1121" i="213" s="1"/>
  <c r="AC1122" i="213"/>
  <c r="AD1122" i="213" s="1"/>
  <c r="AC1123" i="213"/>
  <c r="AD1123" i="213" s="1"/>
  <c r="AC1124" i="213"/>
  <c r="AD1124" i="213" s="1"/>
  <c r="AC1125" i="213"/>
  <c r="AD1125" i="213" s="1"/>
  <c r="AC1126" i="213"/>
  <c r="AD1126" i="213" s="1"/>
  <c r="AC1127" i="213"/>
  <c r="AD1127" i="213" s="1"/>
  <c r="AC1128" i="213"/>
  <c r="AD1128" i="213" s="1"/>
  <c r="AC1129" i="213"/>
  <c r="AD1129" i="213" s="1"/>
  <c r="AC1130" i="213"/>
  <c r="AD1130" i="213" s="1"/>
  <c r="AC1131" i="213"/>
  <c r="AD1131" i="213" s="1"/>
  <c r="AC1132" i="213"/>
  <c r="AD1132" i="213" s="1"/>
  <c r="AC1133" i="213"/>
  <c r="AD1133" i="213" s="1"/>
  <c r="AC1134" i="213"/>
  <c r="AD1134" i="213" s="1"/>
  <c r="AC1135" i="213"/>
  <c r="AD1135" i="213" s="1"/>
  <c r="AC1136" i="213"/>
  <c r="AD1136" i="213" s="1"/>
  <c r="AC1137" i="213"/>
  <c r="AD1137" i="213" s="1"/>
  <c r="AC1138" i="213"/>
  <c r="AD1138" i="213" s="1"/>
  <c r="AC1139" i="213"/>
  <c r="AD1139" i="213" s="1"/>
  <c r="AC1140" i="213"/>
  <c r="AD1140" i="213" s="1"/>
  <c r="AC1141" i="213"/>
  <c r="AD1141" i="213" s="1"/>
  <c r="AC1142" i="213"/>
  <c r="AD1142" i="213" s="1"/>
  <c r="AC1143" i="213"/>
  <c r="AD1143" i="213" s="1"/>
  <c r="AC1144" i="213"/>
  <c r="AD1144" i="213" s="1"/>
  <c r="AC1145" i="213"/>
  <c r="AD1145" i="213" s="1"/>
  <c r="AC1146" i="213"/>
  <c r="AD1146" i="213" s="1"/>
  <c r="AC1147" i="213"/>
  <c r="AD1147" i="213" s="1"/>
  <c r="AC1148" i="213"/>
  <c r="AD1148" i="213" s="1"/>
  <c r="AC1149" i="213"/>
  <c r="AD1149" i="213" s="1"/>
  <c r="AC1150" i="213"/>
  <c r="AD1150" i="213" s="1"/>
  <c r="AC1151" i="213"/>
  <c r="AD1151" i="213" s="1"/>
  <c r="AC1152" i="213"/>
  <c r="AD1152" i="213" s="1"/>
  <c r="AC1153" i="213"/>
  <c r="AD1153" i="213" s="1"/>
  <c r="AC1154" i="213"/>
  <c r="AD1154" i="213" s="1"/>
  <c r="AC1155" i="213"/>
  <c r="AD1155" i="213" s="1"/>
  <c r="AC1156" i="213"/>
  <c r="AD1156" i="213" s="1"/>
  <c r="AC1157" i="213"/>
  <c r="AD1157" i="213" s="1"/>
  <c r="AC1158" i="213"/>
  <c r="AD1158" i="213" s="1"/>
  <c r="AC1159" i="213"/>
  <c r="AD1159" i="213" s="1"/>
  <c r="AC1160" i="213"/>
  <c r="AD1160" i="213" s="1"/>
  <c r="AC1161" i="213"/>
  <c r="AD1161" i="213" s="1"/>
  <c r="AC1162" i="213"/>
  <c r="AD1162" i="213" s="1"/>
  <c r="AC1163" i="213"/>
  <c r="AD1163" i="213" s="1"/>
  <c r="AC1164" i="213"/>
  <c r="AD1164" i="213" s="1"/>
  <c r="AC1165" i="213"/>
  <c r="AD1165" i="213" s="1"/>
  <c r="AC1166" i="213"/>
  <c r="AD1166" i="213" s="1"/>
  <c r="AC1167" i="213"/>
  <c r="AD1167" i="213" s="1"/>
  <c r="AC1168" i="213"/>
  <c r="AD1168" i="213" s="1"/>
  <c r="AC1169" i="213"/>
  <c r="AD1169" i="213" s="1"/>
  <c r="AC1170" i="213"/>
  <c r="AD1170" i="213" s="1"/>
  <c r="AC1171" i="213"/>
  <c r="AD1171" i="213" s="1"/>
  <c r="AC1172" i="213"/>
  <c r="AD1172" i="213" s="1"/>
  <c r="AC1173" i="213"/>
  <c r="AD1173" i="213" s="1"/>
  <c r="AC1174" i="213"/>
  <c r="AD1174" i="213" s="1"/>
  <c r="AC1175" i="213"/>
  <c r="AD1175" i="213" s="1"/>
  <c r="AC1176" i="213"/>
  <c r="AD1176" i="213" s="1"/>
  <c r="AC1177" i="213"/>
  <c r="AD1177" i="213" s="1"/>
  <c r="AC1178" i="213"/>
  <c r="AD1178" i="213" s="1"/>
  <c r="AC1179" i="213"/>
  <c r="AD1179" i="213" s="1"/>
  <c r="AC1180" i="213"/>
  <c r="AD1180" i="213" s="1"/>
  <c r="AC1181" i="213"/>
  <c r="AD1181" i="213" s="1"/>
  <c r="AC1182" i="213"/>
  <c r="AD1182" i="213" s="1"/>
  <c r="AC1183" i="213"/>
  <c r="AD1183" i="213" s="1"/>
  <c r="AC1184" i="213"/>
  <c r="AD1184" i="213" s="1"/>
  <c r="AC1185" i="213"/>
  <c r="AD1185" i="213" s="1"/>
  <c r="AC1186" i="213"/>
  <c r="AD1186" i="213" s="1"/>
  <c r="AC1187" i="213"/>
  <c r="AD1187" i="213" s="1"/>
  <c r="AC1188" i="213"/>
  <c r="AD1188" i="213" s="1"/>
  <c r="AC1189" i="213"/>
  <c r="AD1189" i="213" s="1"/>
  <c r="AC1190" i="213"/>
  <c r="AD1190" i="213" s="1"/>
  <c r="AC1191" i="213"/>
  <c r="AD1191" i="213" s="1"/>
  <c r="AC1192" i="213"/>
  <c r="AD1192" i="213" s="1"/>
  <c r="AC1193" i="213"/>
  <c r="AD1193" i="213" s="1"/>
  <c r="AC1194" i="213"/>
  <c r="AD1194" i="213" s="1"/>
  <c r="AC1195" i="213"/>
  <c r="AD1195" i="213" s="1"/>
  <c r="AC1196" i="213"/>
  <c r="AD1196" i="213" s="1"/>
  <c r="AC1197" i="213"/>
  <c r="AD1197" i="213" s="1"/>
  <c r="AC1198" i="213"/>
  <c r="AD1198" i="213" s="1"/>
  <c r="AC1199" i="213"/>
  <c r="AD1199" i="213" s="1"/>
  <c r="AC1200" i="213"/>
  <c r="AD1200" i="213" s="1"/>
  <c r="AC1201" i="213"/>
  <c r="AD1201" i="213" s="1"/>
  <c r="AC1202" i="213"/>
  <c r="AD1202" i="213" s="1"/>
  <c r="AC1203" i="213"/>
  <c r="AD1203" i="213" s="1"/>
  <c r="AC1204" i="213"/>
  <c r="AD1204" i="213" s="1"/>
  <c r="AC1205" i="213"/>
  <c r="AD1205" i="213" s="1"/>
  <c r="AC1206" i="213"/>
  <c r="AD1206" i="213" s="1"/>
  <c r="AC1207" i="213"/>
  <c r="AD1207" i="213" s="1"/>
  <c r="AC1208" i="213"/>
  <c r="AD1208" i="213" s="1"/>
  <c r="AC1209" i="213"/>
  <c r="AD1209" i="213" s="1"/>
  <c r="AC1210" i="213"/>
  <c r="AD1210" i="213" s="1"/>
  <c r="AC1211" i="213"/>
  <c r="AD1211" i="213" s="1"/>
  <c r="AC1212" i="213"/>
  <c r="AD1212" i="213" s="1"/>
  <c r="AC1213" i="213"/>
  <c r="AD1213" i="213" s="1"/>
  <c r="AC1214" i="213"/>
  <c r="AD1214" i="213" s="1"/>
  <c r="AC1215" i="213"/>
  <c r="AD1215" i="213" s="1"/>
  <c r="AC1216" i="213"/>
  <c r="AD1216" i="213" s="1"/>
  <c r="AC1217" i="213"/>
  <c r="AD1217" i="213" s="1"/>
  <c r="AC1218" i="213"/>
  <c r="AD1218" i="213" s="1"/>
  <c r="AC1219" i="213"/>
  <c r="AD1219" i="213" s="1"/>
  <c r="AC1220" i="213"/>
  <c r="AD1220" i="213" s="1"/>
  <c r="AC1221" i="213"/>
  <c r="AD1221" i="213" s="1"/>
  <c r="AC1222" i="213"/>
  <c r="AD1222" i="213" s="1"/>
  <c r="AC1223" i="213"/>
  <c r="AD1223" i="213" s="1"/>
  <c r="AC1224" i="213"/>
  <c r="AD1224" i="213" s="1"/>
  <c r="AC1225" i="213"/>
  <c r="AD1225" i="213" s="1"/>
  <c r="AC1226" i="213"/>
  <c r="AD1226" i="213" s="1"/>
  <c r="AC1227" i="213"/>
  <c r="AD1227" i="213" s="1"/>
  <c r="AC1228" i="213"/>
  <c r="AD1228" i="213" s="1"/>
  <c r="AC1229" i="213"/>
  <c r="AD1229" i="213" s="1"/>
  <c r="AC1230" i="213"/>
  <c r="AD1230" i="213" s="1"/>
  <c r="AC1231" i="213"/>
  <c r="AD1231" i="213" s="1"/>
  <c r="AC1232" i="213"/>
  <c r="AD1232" i="213" s="1"/>
  <c r="AC1233" i="213"/>
  <c r="AD1233" i="213" s="1"/>
  <c r="AC1234" i="213"/>
  <c r="AD1234" i="213" s="1"/>
  <c r="AC1235" i="213"/>
  <c r="AD1235" i="213" s="1"/>
  <c r="AC1236" i="213"/>
  <c r="AD1236" i="213" s="1"/>
  <c r="AC1237" i="213"/>
  <c r="AD1237" i="213" s="1"/>
  <c r="AC1238" i="213"/>
  <c r="AD1238" i="213" s="1"/>
  <c r="AC1239" i="213"/>
  <c r="AD1239" i="213" s="1"/>
  <c r="AC1240" i="213"/>
  <c r="AD1240" i="213" s="1"/>
  <c r="AC1241" i="213"/>
  <c r="AD1241" i="213" s="1"/>
  <c r="AC1242" i="213"/>
  <c r="AD1242" i="213" s="1"/>
  <c r="AC1243" i="213"/>
  <c r="AD1243" i="213" s="1"/>
  <c r="AC1244" i="213"/>
  <c r="AD1244" i="213" s="1"/>
  <c r="AC1245" i="213"/>
  <c r="AD1245" i="213" s="1"/>
  <c r="AC1246" i="213"/>
  <c r="AD1246" i="213" s="1"/>
  <c r="AC1247" i="213"/>
  <c r="AD1247" i="213" s="1"/>
  <c r="AC1248" i="213"/>
  <c r="AD1248" i="213" s="1"/>
  <c r="AC1249" i="213"/>
  <c r="AD1249" i="213" s="1"/>
  <c r="AC1250" i="213"/>
  <c r="AD1250" i="213" s="1"/>
  <c r="AC1251" i="213"/>
  <c r="AD1251" i="213" s="1"/>
  <c r="AC1252" i="213"/>
  <c r="AD1252" i="213" s="1"/>
  <c r="AC1253" i="213"/>
  <c r="AD1253" i="213" s="1"/>
  <c r="AC1254" i="213"/>
  <c r="AD1254" i="213" s="1"/>
  <c r="AC1255" i="213"/>
  <c r="AD1255" i="213" s="1"/>
  <c r="AC1256" i="213"/>
  <c r="AD1256" i="213" s="1"/>
  <c r="AC1257" i="213"/>
  <c r="AD1257" i="213" s="1"/>
  <c r="AC1258" i="213"/>
  <c r="AD1258" i="213" s="1"/>
  <c r="AC1259" i="213"/>
  <c r="AD1259" i="213" s="1"/>
  <c r="AC1260" i="213"/>
  <c r="AD1260" i="213" s="1"/>
  <c r="AC1261" i="213"/>
  <c r="AD1261" i="213" s="1"/>
  <c r="AC1262" i="213"/>
  <c r="AD1262" i="213" s="1"/>
  <c r="AC1263" i="213"/>
  <c r="AD1263" i="213" s="1"/>
  <c r="AC1264" i="213"/>
  <c r="AD1264" i="213" s="1"/>
  <c r="AC1265" i="213"/>
  <c r="AD1265" i="213" s="1"/>
  <c r="AC1266" i="213"/>
  <c r="AD1266" i="213" s="1"/>
  <c r="AC1267" i="213"/>
  <c r="AD1267" i="213" s="1"/>
  <c r="AC1268" i="213"/>
  <c r="AD1268" i="213" s="1"/>
  <c r="AC1269" i="213"/>
  <c r="AD1269" i="213" s="1"/>
  <c r="AC1270" i="213"/>
  <c r="AD1270" i="213" s="1"/>
  <c r="AC1271" i="213"/>
  <c r="AD1271" i="213" s="1"/>
  <c r="AC1272" i="213"/>
  <c r="AD1272" i="213" s="1"/>
  <c r="AC1273" i="213"/>
  <c r="AD1273" i="213" s="1"/>
  <c r="AC1274" i="213"/>
  <c r="AD1274" i="213" s="1"/>
  <c r="AC1275" i="213"/>
  <c r="AD1275" i="213" s="1"/>
  <c r="AC1276" i="213"/>
  <c r="AD1276" i="213" s="1"/>
  <c r="AC1277" i="213"/>
  <c r="AD1277" i="213" s="1"/>
  <c r="AC1278" i="213"/>
  <c r="AD1278" i="213" s="1"/>
  <c r="AC1279" i="213"/>
  <c r="AD1279" i="213" s="1"/>
  <c r="AC1280" i="213"/>
  <c r="AD1280" i="213" s="1"/>
  <c r="AC1281" i="213"/>
  <c r="AD1281" i="213" s="1"/>
  <c r="AC1282" i="213"/>
  <c r="AD1282" i="213" s="1"/>
  <c r="AC1283" i="213"/>
  <c r="AD1283" i="213" s="1"/>
  <c r="AC1284" i="213"/>
  <c r="AD1284" i="213" s="1"/>
  <c r="AC1285" i="213"/>
  <c r="AD1285" i="213" s="1"/>
  <c r="AC1286" i="213"/>
  <c r="AD1286" i="213" s="1"/>
  <c r="AC1287" i="213"/>
  <c r="AD1287" i="213" s="1"/>
  <c r="AC1288" i="213"/>
  <c r="AD1288" i="213" s="1"/>
  <c r="AC1289" i="213"/>
  <c r="AD1289" i="213" s="1"/>
  <c r="AC1290" i="213"/>
  <c r="AD1290" i="213" s="1"/>
  <c r="AC1291" i="213"/>
  <c r="AD1291" i="213" s="1"/>
  <c r="AC1292" i="213"/>
  <c r="AD1292" i="213" s="1"/>
  <c r="AC1293" i="213"/>
  <c r="AD1293" i="213" s="1"/>
  <c r="AC1294" i="213"/>
  <c r="AD1294" i="213" s="1"/>
  <c r="AC1295" i="213"/>
  <c r="AD1295" i="213" s="1"/>
  <c r="AC1296" i="213"/>
  <c r="AD1296" i="213" s="1"/>
  <c r="AC1297" i="213"/>
  <c r="AD1297" i="213" s="1"/>
  <c r="AC1298" i="213"/>
  <c r="AD1298" i="213" s="1"/>
  <c r="AC1299" i="213"/>
  <c r="AD1299" i="213" s="1"/>
  <c r="AC1300" i="213"/>
  <c r="AD1300" i="213" s="1"/>
  <c r="AC1301" i="213"/>
  <c r="AD1301" i="213" s="1"/>
  <c r="AC1302" i="213"/>
  <c r="AD1302" i="213" s="1"/>
  <c r="AC1303" i="213"/>
  <c r="AD1303" i="213" s="1"/>
  <c r="AC1304" i="213"/>
  <c r="AD1304" i="213" s="1"/>
  <c r="AC1305" i="213"/>
  <c r="AD1305" i="213" s="1"/>
  <c r="AC1306" i="213"/>
  <c r="AD1306" i="213" s="1"/>
  <c r="AC1307" i="213"/>
  <c r="AD1307" i="213" s="1"/>
  <c r="AC1308" i="213"/>
  <c r="AD1308" i="213" s="1"/>
  <c r="AC1309" i="213"/>
  <c r="AD1309" i="213" s="1"/>
  <c r="AC1310" i="213"/>
  <c r="AD1310" i="213" s="1"/>
  <c r="AC1311" i="213"/>
  <c r="AD1311" i="213" s="1"/>
  <c r="AC1312" i="213"/>
  <c r="AD1312" i="213" s="1"/>
  <c r="AC1313" i="213"/>
  <c r="AD1313" i="213" s="1"/>
  <c r="AC1314" i="213"/>
  <c r="AD1314" i="213" s="1"/>
  <c r="AC1315" i="213"/>
  <c r="AD1315" i="213" s="1"/>
  <c r="AC1316" i="213"/>
  <c r="AD1316" i="213" s="1"/>
  <c r="AC1317" i="213"/>
  <c r="AD1317" i="213" s="1"/>
  <c r="AC1318" i="213"/>
  <c r="AD1318" i="213" s="1"/>
  <c r="AC1319" i="213"/>
  <c r="AD1319" i="213" s="1"/>
  <c r="AC1320" i="213"/>
  <c r="AD1320" i="213" s="1"/>
  <c r="AC1321" i="213"/>
  <c r="AD1321" i="213" s="1"/>
  <c r="AC1322" i="213"/>
  <c r="AD1322" i="213" s="1"/>
  <c r="AC1323" i="213"/>
  <c r="AD1323" i="213" s="1"/>
  <c r="AC1324" i="213"/>
  <c r="AD1324" i="213" s="1"/>
  <c r="AC1325" i="213"/>
  <c r="AD1325" i="213" s="1"/>
  <c r="AC1326" i="213"/>
  <c r="AD1326" i="213" s="1"/>
  <c r="AC1327" i="213"/>
  <c r="AD1327" i="213" s="1"/>
  <c r="AC1328" i="213"/>
  <c r="AD1328" i="213" s="1"/>
  <c r="AC1329" i="213"/>
  <c r="AD1329" i="213" s="1"/>
  <c r="AC1330" i="213"/>
  <c r="AD1330" i="213" s="1"/>
  <c r="AC1331" i="213"/>
  <c r="AD1331" i="213" s="1"/>
  <c r="AC1332" i="213"/>
  <c r="AD1332" i="213" s="1"/>
  <c r="AC1333" i="213"/>
  <c r="AD1333" i="213" s="1"/>
  <c r="AC1334" i="213"/>
  <c r="AD1334" i="213" s="1"/>
  <c r="AC1335" i="213"/>
  <c r="AD1335" i="213" s="1"/>
  <c r="AC1336" i="213"/>
  <c r="AD1336" i="213" s="1"/>
  <c r="AC1337" i="213"/>
  <c r="AD1337" i="213" s="1"/>
  <c r="AC1338" i="213"/>
  <c r="AD1338" i="213" s="1"/>
  <c r="AC1339" i="213"/>
  <c r="AD1339" i="213" s="1"/>
  <c r="AC1340" i="213"/>
  <c r="AD1340" i="213" s="1"/>
  <c r="AC1341" i="213"/>
  <c r="AD1341" i="213" s="1"/>
  <c r="AC1342" i="213"/>
  <c r="AD1342" i="213" s="1"/>
  <c r="AC1343" i="213"/>
  <c r="AD1343" i="213" s="1"/>
  <c r="AC1344" i="213"/>
  <c r="AD1344" i="213" s="1"/>
  <c r="AC1345" i="213"/>
  <c r="AD1345" i="213" s="1"/>
  <c r="AC1346" i="213"/>
  <c r="AD1346" i="213" s="1"/>
  <c r="AC1347" i="213"/>
  <c r="AD1347" i="213" s="1"/>
  <c r="AC1348" i="213"/>
  <c r="AD1348" i="213" s="1"/>
  <c r="AC1349" i="213"/>
  <c r="AD1349" i="213" s="1"/>
  <c r="AC1350" i="213"/>
  <c r="AD1350" i="213" s="1"/>
  <c r="AC1351" i="213"/>
  <c r="AD1351" i="213" s="1"/>
  <c r="AC1352" i="213"/>
  <c r="AD1352" i="213" s="1"/>
  <c r="AC1353" i="213"/>
  <c r="AD1353" i="213" s="1"/>
  <c r="AC1354" i="213"/>
  <c r="AD1354" i="213" s="1"/>
  <c r="AC1355" i="213"/>
  <c r="AD1355" i="213" s="1"/>
  <c r="AC1356" i="213"/>
  <c r="AD1356" i="213" s="1"/>
  <c r="AC1357" i="213"/>
  <c r="AD1357" i="213" s="1"/>
  <c r="AC1358" i="213"/>
  <c r="AD1358" i="213" s="1"/>
  <c r="AC1359" i="213"/>
  <c r="AD1359" i="213" s="1"/>
  <c r="AC1360" i="213"/>
  <c r="AD1360" i="213" s="1"/>
  <c r="AC1361" i="213"/>
  <c r="AD1361" i="213" s="1"/>
  <c r="AC1362" i="213"/>
  <c r="AD1362" i="213" s="1"/>
  <c r="AC1363" i="213"/>
  <c r="AD1363" i="213" s="1"/>
  <c r="AC1364" i="213"/>
  <c r="AD1364" i="213" s="1"/>
  <c r="AC1365" i="213"/>
  <c r="AD1365" i="213" s="1"/>
  <c r="AC1366" i="213"/>
  <c r="AD1366" i="213" s="1"/>
  <c r="AC1367" i="213"/>
  <c r="AD1367" i="213" s="1"/>
  <c r="AC1368" i="213"/>
  <c r="AD1368" i="213" s="1"/>
  <c r="AC1369" i="213"/>
  <c r="AD1369" i="213" s="1"/>
  <c r="AC1370" i="213"/>
  <c r="AD1370" i="213" s="1"/>
  <c r="AC1371" i="213"/>
  <c r="AD1371" i="213" s="1"/>
  <c r="AC1372" i="213"/>
  <c r="AD1372" i="213" s="1"/>
  <c r="AC1373" i="213"/>
  <c r="AD1373" i="213" s="1"/>
  <c r="AC1374" i="213"/>
  <c r="AD1374" i="213" s="1"/>
  <c r="AC1375" i="213"/>
  <c r="AD1375" i="213" s="1"/>
  <c r="AC1376" i="213"/>
  <c r="AD1376" i="213" s="1"/>
  <c r="AC1377" i="213"/>
  <c r="AD1377" i="213" s="1"/>
  <c r="AC1378" i="213"/>
  <c r="AD1378" i="213" s="1"/>
  <c r="AC1379" i="213"/>
  <c r="AD1379" i="213" s="1"/>
  <c r="AC1380" i="213"/>
  <c r="AD1380" i="213" s="1"/>
  <c r="AC1381" i="213"/>
  <c r="AD1381" i="213" s="1"/>
  <c r="AC1382" i="213"/>
  <c r="AD1382" i="213" s="1"/>
  <c r="AC1383" i="213"/>
  <c r="AD1383" i="213" s="1"/>
  <c r="AC1384" i="213"/>
  <c r="AD1384" i="213" s="1"/>
  <c r="AC1385" i="213"/>
  <c r="AD1385" i="213" s="1"/>
  <c r="AC1386" i="213"/>
  <c r="AD1386" i="213" s="1"/>
  <c r="AC1387" i="213"/>
  <c r="AD1387" i="213" s="1"/>
  <c r="AC1388" i="213"/>
  <c r="AD1388" i="213" s="1"/>
  <c r="AC1389" i="213"/>
  <c r="AD1389" i="213" s="1"/>
  <c r="AC1390" i="213"/>
  <c r="AD1390" i="213" s="1"/>
  <c r="AC1391" i="213"/>
  <c r="AD1391" i="213" s="1"/>
  <c r="AC1392" i="213"/>
  <c r="AD1392" i="213" s="1"/>
  <c r="AC1393" i="213"/>
  <c r="AD1393" i="213" s="1"/>
  <c r="AC1394" i="213"/>
  <c r="AD1394" i="213" s="1"/>
  <c r="AC1395" i="213"/>
  <c r="AD1395" i="213" s="1"/>
  <c r="AC1396" i="213"/>
  <c r="AD1396" i="213" s="1"/>
  <c r="AC1397" i="213"/>
  <c r="AD1397" i="213" s="1"/>
  <c r="AC1398" i="213"/>
  <c r="AD1398" i="213" s="1"/>
  <c r="AC1399" i="213"/>
  <c r="AD1399" i="213" s="1"/>
  <c r="AC1400" i="213"/>
  <c r="AD1400" i="213" s="1"/>
  <c r="AC1401" i="213"/>
  <c r="AD1401" i="213" s="1"/>
  <c r="AC1402" i="213"/>
  <c r="AD1402" i="213" s="1"/>
  <c r="AC1403" i="213"/>
  <c r="AD1403" i="213" s="1"/>
  <c r="AC1404" i="213"/>
  <c r="AD1404" i="213" s="1"/>
  <c r="AC1405" i="213"/>
  <c r="AD1405" i="213" s="1"/>
  <c r="AC1406" i="213"/>
  <c r="AD1406" i="213" s="1"/>
  <c r="AC1407" i="213"/>
  <c r="AD1407" i="213" s="1"/>
  <c r="AC1408" i="213"/>
  <c r="AD1408" i="213" s="1"/>
  <c r="AC1409" i="213"/>
  <c r="AD1409" i="213" s="1"/>
  <c r="AC1410" i="213"/>
  <c r="AD1410" i="213" s="1"/>
  <c r="AC1411" i="213"/>
  <c r="AD1411" i="213" s="1"/>
  <c r="AC1412" i="213"/>
  <c r="AD1412" i="213" s="1"/>
  <c r="AC1413" i="213"/>
  <c r="AD1413" i="213" s="1"/>
  <c r="AC1414" i="213"/>
  <c r="AD1414" i="213" s="1"/>
  <c r="AC1415" i="213"/>
  <c r="AD1415" i="213" s="1"/>
  <c r="AC1416" i="213"/>
  <c r="AD1416" i="213" s="1"/>
  <c r="AC1417" i="213"/>
  <c r="AD1417" i="213" s="1"/>
  <c r="AC1418" i="213"/>
  <c r="AD1418" i="213" s="1"/>
  <c r="AC1419" i="213"/>
  <c r="AD1419" i="213" s="1"/>
  <c r="AC1420" i="213"/>
  <c r="AD1420" i="213" s="1"/>
  <c r="AC1421" i="213"/>
  <c r="AD1421" i="213" s="1"/>
  <c r="AC1422" i="213"/>
  <c r="AD1422" i="213" s="1"/>
  <c r="AC1423" i="213"/>
  <c r="AD1423" i="213" s="1"/>
  <c r="AC1424" i="213"/>
  <c r="AD1424" i="213" s="1"/>
  <c r="AC1425" i="213"/>
  <c r="AD1425" i="213" s="1"/>
  <c r="AC1426" i="213"/>
  <c r="AD1426" i="213" s="1"/>
  <c r="AC1427" i="213"/>
  <c r="AD1427" i="213" s="1"/>
  <c r="AC1428" i="213"/>
  <c r="AD1428" i="213" s="1"/>
  <c r="AC1429" i="213"/>
  <c r="AD1429" i="213" s="1"/>
  <c r="AC1430" i="213"/>
  <c r="AD1430" i="213" s="1"/>
  <c r="AC1431" i="213"/>
  <c r="AD1431" i="213" s="1"/>
  <c r="AC1432" i="213"/>
  <c r="AD1432" i="213" s="1"/>
  <c r="AC1433" i="213"/>
  <c r="AD1433" i="213" s="1"/>
  <c r="AC1434" i="213"/>
  <c r="AD1434" i="213" s="1"/>
  <c r="AC1435" i="213"/>
  <c r="AD1435" i="213" s="1"/>
  <c r="AC1436" i="213"/>
  <c r="AD1436" i="213" s="1"/>
  <c r="AC1437" i="213"/>
  <c r="AD1437" i="213" s="1"/>
  <c r="AC1438" i="213"/>
  <c r="AD1438" i="213" s="1"/>
  <c r="AC1439" i="213"/>
  <c r="AD1439" i="213" s="1"/>
  <c r="AC1440" i="213"/>
  <c r="AD1440" i="213" s="1"/>
  <c r="AC1441" i="213"/>
  <c r="AD1441" i="213" s="1"/>
  <c r="AC1442" i="213"/>
  <c r="AD1442" i="213" s="1"/>
  <c r="AC1443" i="213"/>
  <c r="AD1443" i="213" s="1"/>
  <c r="AC1444" i="213"/>
  <c r="AD1444" i="213" s="1"/>
  <c r="AC1445" i="213"/>
  <c r="AD1445" i="213" s="1"/>
  <c r="AC1446" i="213"/>
  <c r="AD1446" i="213" s="1"/>
  <c r="AC1447" i="213"/>
  <c r="AD1447" i="213" s="1"/>
  <c r="AC1448" i="213"/>
  <c r="AD1448" i="213" s="1"/>
  <c r="AC1449" i="213"/>
  <c r="AD1449" i="213" s="1"/>
  <c r="AC1450" i="213"/>
  <c r="AD1450" i="213" s="1"/>
  <c r="AC1451" i="213"/>
  <c r="AD1451" i="213" s="1"/>
  <c r="AC1452" i="213"/>
  <c r="AD1452" i="213" s="1"/>
  <c r="AC1453" i="213"/>
  <c r="AD1453" i="213" s="1"/>
  <c r="AC1454" i="213"/>
  <c r="AD1454" i="213" s="1"/>
  <c r="AC1455" i="213"/>
  <c r="AD1455" i="213" s="1"/>
  <c r="AC1456" i="213"/>
  <c r="AD1456" i="213" s="1"/>
  <c r="AC1457" i="213"/>
  <c r="AD1457" i="213" s="1"/>
  <c r="AC1458" i="213"/>
  <c r="AD1458" i="213" s="1"/>
  <c r="AC1459" i="213"/>
  <c r="AD1459" i="213" s="1"/>
  <c r="AC1460" i="213"/>
  <c r="AD1460" i="213" s="1"/>
  <c r="AC1461" i="213"/>
  <c r="AD1461" i="213" s="1"/>
  <c r="AC1462" i="213"/>
  <c r="AD1462" i="213" s="1"/>
  <c r="AC1463" i="213"/>
  <c r="AD1463" i="213" s="1"/>
  <c r="AC1464" i="213"/>
  <c r="AD1464" i="213" s="1"/>
  <c r="AC1465" i="213"/>
  <c r="AD1465" i="213" s="1"/>
  <c r="AC1466" i="213"/>
  <c r="AD1466" i="213" s="1"/>
  <c r="AC1467" i="213"/>
  <c r="AD1467" i="213" s="1"/>
  <c r="AC1468" i="213"/>
  <c r="AD1468" i="213" s="1"/>
  <c r="AC1469" i="213"/>
  <c r="AD1469" i="213" s="1"/>
  <c r="AC1470" i="213"/>
  <c r="AD1470" i="213" s="1"/>
  <c r="AC1471" i="213"/>
  <c r="AD1471" i="213" s="1"/>
  <c r="AC1472" i="213"/>
  <c r="AD1472" i="213" s="1"/>
  <c r="AC1473" i="213"/>
  <c r="AD1473" i="213" s="1"/>
  <c r="AC1474" i="213"/>
  <c r="AD1474" i="213" s="1"/>
  <c r="AC1475" i="213"/>
  <c r="AD1475" i="213" s="1"/>
  <c r="AC1476" i="213"/>
  <c r="AD1476" i="213" s="1"/>
  <c r="AC1477" i="213"/>
  <c r="AD1477" i="213" s="1"/>
  <c r="AC1478" i="213"/>
  <c r="AD1478" i="213" s="1"/>
  <c r="AC1479" i="213"/>
  <c r="AD1479" i="213" s="1"/>
  <c r="AC1480" i="213"/>
  <c r="AD1480" i="213" s="1"/>
  <c r="AC1481" i="213"/>
  <c r="AD1481" i="213" s="1"/>
  <c r="AC1482" i="213"/>
  <c r="AD1482" i="213" s="1"/>
  <c r="AC1483" i="213"/>
  <c r="AD1483" i="213" s="1"/>
  <c r="AC1484" i="213"/>
  <c r="AD1484" i="213" s="1"/>
  <c r="AC1485" i="213"/>
  <c r="AD1485" i="213" s="1"/>
  <c r="AC1486" i="213"/>
  <c r="AD1486" i="213" s="1"/>
  <c r="AC1487" i="213"/>
  <c r="AD1487" i="213" s="1"/>
  <c r="AC1488" i="213"/>
  <c r="AD1488" i="213" s="1"/>
  <c r="AC1489" i="213"/>
  <c r="AD1489" i="213" s="1"/>
  <c r="AC1490" i="213"/>
  <c r="AD1490" i="213" s="1"/>
  <c r="AC1491" i="213"/>
  <c r="AD1491" i="213" s="1"/>
  <c r="AC1492" i="213"/>
  <c r="AD1492" i="213" s="1"/>
  <c r="AC1493" i="213"/>
  <c r="AD1493" i="213" s="1"/>
  <c r="AC1494" i="213"/>
  <c r="AD1494" i="213" s="1"/>
  <c r="AC1495" i="213"/>
  <c r="AD1495" i="213" s="1"/>
  <c r="AC1496" i="213"/>
  <c r="AD1496" i="213" s="1"/>
  <c r="AC1497" i="213"/>
  <c r="AD1497" i="213" s="1"/>
  <c r="AC1498" i="213"/>
  <c r="AD1498" i="213" s="1"/>
  <c r="AC1499" i="213"/>
  <c r="AD1499" i="213" s="1"/>
  <c r="AC1500" i="213"/>
  <c r="AD1500" i="213" s="1"/>
  <c r="AC1501" i="213"/>
  <c r="AD1501" i="213" s="1"/>
  <c r="AC1502" i="213"/>
  <c r="AD1502" i="213" s="1"/>
  <c r="AC1503" i="213"/>
  <c r="AD1503" i="213" s="1"/>
  <c r="AC1504" i="213"/>
  <c r="AD1504" i="213" s="1"/>
  <c r="AC1505" i="213"/>
  <c r="AD1505" i="213" s="1"/>
  <c r="AC1506" i="213"/>
  <c r="AD1506" i="213" s="1"/>
  <c r="AC1507" i="213"/>
  <c r="AD1507" i="213" s="1"/>
  <c r="AC1508" i="213"/>
  <c r="AD1508" i="213" s="1"/>
  <c r="AC1509" i="213"/>
  <c r="AD1509" i="213" s="1"/>
  <c r="AC1510" i="213"/>
  <c r="AD1510" i="213" s="1"/>
  <c r="AC1511" i="213"/>
  <c r="AD1511" i="213" s="1"/>
  <c r="AC1512" i="213"/>
  <c r="AD1512" i="213" s="1"/>
  <c r="AC1513" i="213"/>
  <c r="AD1513" i="213" s="1"/>
  <c r="AC1514" i="213"/>
  <c r="AD1514" i="213" s="1"/>
  <c r="AC1515" i="213"/>
  <c r="AD1515" i="213" s="1"/>
  <c r="AC1516" i="213"/>
  <c r="AD1516" i="213" s="1"/>
  <c r="AC1517" i="213"/>
  <c r="AD1517" i="213" s="1"/>
  <c r="AC1518" i="213"/>
  <c r="AD1518" i="213" s="1"/>
  <c r="AC1519" i="213"/>
  <c r="AD1519" i="213" s="1"/>
  <c r="AC1520" i="213"/>
  <c r="AD1520" i="213" s="1"/>
  <c r="AC1521" i="213"/>
  <c r="AD1521" i="213" s="1"/>
  <c r="AC1522" i="213"/>
  <c r="AD1522" i="213" s="1"/>
  <c r="AC1523" i="213"/>
  <c r="AD1523" i="213" s="1"/>
  <c r="AC1524" i="213"/>
  <c r="AD1524" i="213" s="1"/>
  <c r="AC1525" i="213"/>
  <c r="AD1525" i="213" s="1"/>
  <c r="AC1526" i="213"/>
  <c r="AD1526" i="213" s="1"/>
  <c r="AC1527" i="213"/>
  <c r="AD1527" i="213" s="1"/>
  <c r="AC1528" i="213"/>
  <c r="AD1528" i="213" s="1"/>
  <c r="AC1529" i="213"/>
  <c r="AD1529" i="213" s="1"/>
  <c r="AC1530" i="213"/>
  <c r="AD1530" i="213" s="1"/>
  <c r="AC1531" i="213"/>
  <c r="AD1531" i="213" s="1"/>
  <c r="AC1532" i="213"/>
  <c r="AD1532" i="213" s="1"/>
  <c r="AC1533" i="213"/>
  <c r="AD1533" i="213" s="1"/>
  <c r="AC1534" i="213"/>
  <c r="AD1534" i="213" s="1"/>
  <c r="AC1535" i="213"/>
  <c r="AD1535" i="213" s="1"/>
  <c r="AC1536" i="213"/>
  <c r="AD1536" i="213" s="1"/>
  <c r="AC1537" i="213"/>
  <c r="AD1537" i="213" s="1"/>
  <c r="AC1538" i="213"/>
  <c r="AD1538" i="213" s="1"/>
  <c r="AC1539" i="213"/>
  <c r="AD1539" i="213" s="1"/>
  <c r="AC1540" i="213"/>
  <c r="AD1540" i="213" s="1"/>
  <c r="AC1541" i="213"/>
  <c r="AD1541" i="213" s="1"/>
  <c r="AC1542" i="213"/>
  <c r="AD1542" i="213" s="1"/>
  <c r="AC1543" i="213"/>
  <c r="AD1543" i="213" s="1"/>
  <c r="AC1544" i="213"/>
  <c r="AD1544" i="213" s="1"/>
  <c r="AC1545" i="213"/>
  <c r="AD1545" i="213" s="1"/>
  <c r="AC1546" i="213"/>
  <c r="AD1546" i="213" s="1"/>
  <c r="AC1547" i="213"/>
  <c r="AD1547" i="213" s="1"/>
  <c r="AC1548" i="213"/>
  <c r="AD1548" i="213" s="1"/>
  <c r="AC1549" i="213"/>
  <c r="AD1549" i="213" s="1"/>
  <c r="AC1550" i="213"/>
  <c r="AD1550" i="213" s="1"/>
  <c r="AC1551" i="213"/>
  <c r="AD1551" i="213" s="1"/>
  <c r="AC1552" i="213"/>
  <c r="AD1552" i="213" s="1"/>
  <c r="AC1553" i="213"/>
  <c r="AD1553" i="213" s="1"/>
  <c r="AC1554" i="213"/>
  <c r="AD1554" i="213" s="1"/>
  <c r="AC1555" i="213"/>
  <c r="AD1555" i="213" s="1"/>
  <c r="AC1556" i="213"/>
  <c r="AD1556" i="213" s="1"/>
  <c r="AC1557" i="213"/>
  <c r="AD1557" i="213" s="1"/>
  <c r="AC1558" i="213"/>
  <c r="AD1558" i="213" s="1"/>
  <c r="AC1559" i="213"/>
  <c r="AD1559" i="213" s="1"/>
  <c r="AC1560" i="213"/>
  <c r="AD1560" i="213" s="1"/>
  <c r="AC1561" i="213"/>
  <c r="AD1561" i="213" s="1"/>
  <c r="AC1562" i="213"/>
  <c r="AD1562" i="213" s="1"/>
  <c r="AC1563" i="213"/>
  <c r="AD1563" i="213" s="1"/>
  <c r="AC1564" i="213"/>
  <c r="AD1564" i="213" s="1"/>
  <c r="AC1565" i="213"/>
  <c r="AD1565" i="213" s="1"/>
  <c r="AC1566" i="213"/>
  <c r="AD1566" i="213" s="1"/>
  <c r="AC1567" i="213"/>
  <c r="AD1567" i="213" s="1"/>
  <c r="AC1568" i="213"/>
  <c r="AD1568" i="213" s="1"/>
  <c r="AC1569" i="213"/>
  <c r="AD1569" i="213" s="1"/>
  <c r="AC1570" i="213"/>
  <c r="AD1570" i="213" s="1"/>
  <c r="AC1571" i="213"/>
  <c r="AD1571" i="213" s="1"/>
  <c r="AC1572" i="213"/>
  <c r="AD1572" i="213" s="1"/>
  <c r="AC1573" i="213"/>
  <c r="AD1573" i="213" s="1"/>
  <c r="AC1574" i="213"/>
  <c r="AD1574" i="213" s="1"/>
  <c r="AC1575" i="213"/>
  <c r="AD1575" i="213" s="1"/>
  <c r="AC1576" i="213"/>
  <c r="AD1576" i="213" s="1"/>
  <c r="AC1577" i="213"/>
  <c r="AD1577" i="213" s="1"/>
  <c r="AC1578" i="213"/>
  <c r="AD1578" i="213" s="1"/>
  <c r="AC1579" i="213"/>
  <c r="AD1579" i="213" s="1"/>
  <c r="AC1580" i="213"/>
  <c r="AD1580" i="213" s="1"/>
  <c r="AC1581" i="213"/>
  <c r="AD1581" i="213" s="1"/>
  <c r="AC1582" i="213"/>
  <c r="AD1582" i="213" s="1"/>
  <c r="AC1583" i="213"/>
  <c r="AD1583" i="213" s="1"/>
  <c r="AC1584" i="213"/>
  <c r="AD1584" i="213" s="1"/>
  <c r="AC1585" i="213"/>
  <c r="AD1585" i="213" s="1"/>
  <c r="AC1586" i="213"/>
  <c r="AD1586" i="213" s="1"/>
  <c r="AC1587" i="213"/>
  <c r="AD1587" i="213" s="1"/>
  <c r="AC1588" i="213"/>
  <c r="AD1588" i="213" s="1"/>
  <c r="AC1589" i="213"/>
  <c r="AD1589" i="213" s="1"/>
  <c r="AC1590" i="213"/>
  <c r="AD1590" i="213" s="1"/>
  <c r="AC1591" i="213"/>
  <c r="AD1591" i="213" s="1"/>
  <c r="AC1592" i="213"/>
  <c r="AD1592" i="213" s="1"/>
  <c r="AC1593" i="213"/>
  <c r="AD1593" i="213" s="1"/>
  <c r="AC1594" i="213"/>
  <c r="AD1594" i="213" s="1"/>
  <c r="AC1595" i="213"/>
  <c r="AD1595" i="213" s="1"/>
  <c r="AC1596" i="213"/>
  <c r="AD1596" i="213" s="1"/>
  <c r="AC1597" i="213"/>
  <c r="AD1597" i="213" s="1"/>
  <c r="AC1598" i="213"/>
  <c r="AD1598" i="213" s="1"/>
  <c r="AC1599" i="213"/>
  <c r="AD1599" i="213" s="1"/>
  <c r="AC1600" i="213"/>
  <c r="AD1600" i="213" s="1"/>
  <c r="AC1601" i="213"/>
  <c r="AD1601" i="213" s="1"/>
  <c r="AC1602" i="213"/>
  <c r="AD1602" i="213" s="1"/>
  <c r="AC1603" i="213"/>
  <c r="AD1603" i="213" s="1"/>
  <c r="AC1604" i="213"/>
  <c r="AD1604" i="213" s="1"/>
  <c r="AC1605" i="213"/>
  <c r="AD1605" i="213" s="1"/>
  <c r="AC1606" i="213"/>
  <c r="AD1606" i="213" s="1"/>
  <c r="AC1607" i="213"/>
  <c r="AD1607" i="213" s="1"/>
  <c r="AC1608" i="213"/>
  <c r="AD1608" i="213" s="1"/>
  <c r="AC1609" i="213"/>
  <c r="AD1609" i="213" s="1"/>
  <c r="AC1610" i="213"/>
  <c r="AD1610" i="213" s="1"/>
  <c r="AC1611" i="213"/>
  <c r="AD1611" i="213" s="1"/>
  <c r="AC1612" i="213"/>
  <c r="AD1612" i="213" s="1"/>
  <c r="AC1613" i="213"/>
  <c r="AD1613" i="213" s="1"/>
  <c r="AC1614" i="213"/>
  <c r="AD1614" i="213" s="1"/>
  <c r="AC1615" i="213"/>
  <c r="AD1615" i="213" s="1"/>
  <c r="AC1616" i="213"/>
  <c r="AD1616" i="213" s="1"/>
  <c r="AC1617" i="213"/>
  <c r="AD1617" i="213" s="1"/>
  <c r="AC1618" i="213"/>
  <c r="AD1618" i="213" s="1"/>
  <c r="AC1619" i="213"/>
  <c r="AD1619" i="213" s="1"/>
  <c r="AC1620" i="213"/>
  <c r="AD1620" i="213" s="1"/>
  <c r="AC1621" i="213"/>
  <c r="AD1621" i="213" s="1"/>
  <c r="AC1622" i="213"/>
  <c r="AD1622" i="213" s="1"/>
  <c r="AC1623" i="213"/>
  <c r="AD1623" i="213" s="1"/>
  <c r="AC1624" i="213"/>
  <c r="AD1624" i="213" s="1"/>
  <c r="AC1625" i="213"/>
  <c r="AD1625" i="213" s="1"/>
  <c r="AC1626" i="213"/>
  <c r="AD1626" i="213" s="1"/>
  <c r="AC1627" i="213"/>
  <c r="AD1627" i="213" s="1"/>
  <c r="AC1628" i="213"/>
  <c r="AD1628" i="213" s="1"/>
  <c r="AC1629" i="213"/>
  <c r="AD1629" i="213" s="1"/>
  <c r="AC1630" i="213"/>
  <c r="AD1630" i="213" s="1"/>
  <c r="AC1631" i="213"/>
  <c r="AD1631" i="213" s="1"/>
  <c r="AC1632" i="213"/>
  <c r="AD1632" i="213" s="1"/>
  <c r="AC1633" i="213"/>
  <c r="AD1633" i="213" s="1"/>
  <c r="AC1634" i="213"/>
  <c r="AD1634" i="213" s="1"/>
  <c r="AC1635" i="213"/>
  <c r="AD1635" i="213" s="1"/>
  <c r="AC1636" i="213"/>
  <c r="AD1636" i="213" s="1"/>
  <c r="AC1637" i="213"/>
  <c r="AD1637" i="213" s="1"/>
  <c r="AC1638" i="213"/>
  <c r="AD1638" i="213" s="1"/>
  <c r="AC1639" i="213"/>
  <c r="AD1639" i="213" s="1"/>
  <c r="AC1640" i="213"/>
  <c r="AD1640" i="213" s="1"/>
  <c r="AC1641" i="213"/>
  <c r="AD1641" i="213" s="1"/>
  <c r="AC1642" i="213"/>
  <c r="AD1642" i="213" s="1"/>
  <c r="AC1643" i="213"/>
  <c r="AD1643" i="213" s="1"/>
  <c r="AC1644" i="213"/>
  <c r="AD1644" i="213" s="1"/>
  <c r="AC1645" i="213"/>
  <c r="AD1645" i="213" s="1"/>
  <c r="AC1646" i="213"/>
  <c r="AD1646" i="213" s="1"/>
  <c r="AC1647" i="213"/>
  <c r="AD1647" i="213" s="1"/>
  <c r="AC1648" i="213"/>
  <c r="AD1648" i="213" s="1"/>
  <c r="AC1649" i="213"/>
  <c r="AD1649" i="213" s="1"/>
  <c r="AC1650" i="213"/>
  <c r="AD1650" i="213" s="1"/>
  <c r="AC1651" i="213"/>
  <c r="AD1651" i="213" s="1"/>
  <c r="AC1652" i="213"/>
  <c r="AD1652" i="213" s="1"/>
  <c r="AC1653" i="213"/>
  <c r="AD1653" i="213" s="1"/>
  <c r="AC1654" i="213"/>
  <c r="AD1654" i="213" s="1"/>
  <c r="AC1655" i="213"/>
  <c r="AD1655" i="213" s="1"/>
  <c r="AC1656" i="213"/>
  <c r="AD1656" i="213" s="1"/>
  <c r="AC1657" i="213"/>
  <c r="AD1657" i="213" s="1"/>
  <c r="AC1658" i="213"/>
  <c r="AD1658" i="213" s="1"/>
  <c r="AC1659" i="213"/>
  <c r="AD1659" i="213" s="1"/>
  <c r="AC1660" i="213"/>
  <c r="AD1660" i="213" s="1"/>
  <c r="AC1661" i="213"/>
  <c r="AD1661" i="213" s="1"/>
  <c r="AC1662" i="213"/>
  <c r="AD1662" i="213" s="1"/>
  <c r="AC1663" i="213"/>
  <c r="AD1663" i="213" s="1"/>
  <c r="AC1664" i="213"/>
  <c r="AD1664" i="213" s="1"/>
  <c r="AC1665" i="213"/>
  <c r="AD1665" i="213" s="1"/>
  <c r="AC1666" i="213"/>
  <c r="AD1666" i="213" s="1"/>
  <c r="AC1667" i="213"/>
  <c r="AD1667" i="213" s="1"/>
  <c r="AC1668" i="213"/>
  <c r="AD1668" i="213" s="1"/>
  <c r="AC1669" i="213"/>
  <c r="AD1669" i="213" s="1"/>
  <c r="AC1670" i="213"/>
  <c r="AD1670" i="213" s="1"/>
  <c r="AC1671" i="213"/>
  <c r="AD1671" i="213" s="1"/>
  <c r="AC1672" i="213"/>
  <c r="AD1672" i="213" s="1"/>
  <c r="AC1673" i="213"/>
  <c r="AD1673" i="213" s="1"/>
  <c r="AC1674" i="213"/>
  <c r="AD1674" i="213" s="1"/>
  <c r="AC1675" i="213"/>
  <c r="AD1675" i="213" s="1"/>
  <c r="AC1676" i="213"/>
  <c r="AD1676" i="213" s="1"/>
  <c r="AC1677" i="213"/>
  <c r="AD1677" i="213" s="1"/>
  <c r="AC1678" i="213"/>
  <c r="AD1678" i="213" s="1"/>
  <c r="AC1679" i="213"/>
  <c r="AD1679" i="213" s="1"/>
  <c r="AC1680" i="213"/>
  <c r="AD1680" i="213" s="1"/>
  <c r="AC1681" i="213"/>
  <c r="AD1681" i="213" s="1"/>
  <c r="AC1682" i="213"/>
  <c r="AD1682" i="213" s="1"/>
  <c r="AC1683" i="213"/>
  <c r="AD1683" i="213" s="1"/>
  <c r="AC1684" i="213"/>
  <c r="AD1684" i="213" s="1"/>
  <c r="AC1685" i="213"/>
  <c r="AD1685" i="213" s="1"/>
  <c r="AC1686" i="213"/>
  <c r="AD1686" i="213" s="1"/>
  <c r="AC1687" i="213"/>
  <c r="AD1687" i="213" s="1"/>
  <c r="AC1688" i="213"/>
  <c r="AD1688" i="213" s="1"/>
  <c r="AC1689" i="213"/>
  <c r="AD1689" i="213" s="1"/>
  <c r="AC1690" i="213"/>
  <c r="AD1690" i="213" s="1"/>
  <c r="AC1691" i="213"/>
  <c r="AD1691" i="213" s="1"/>
  <c r="AC1692" i="213"/>
  <c r="AD1692" i="213" s="1"/>
  <c r="AC1693" i="213"/>
  <c r="AD1693" i="213" s="1"/>
  <c r="AC1694" i="213"/>
  <c r="AD1694" i="213" s="1"/>
  <c r="AC1695" i="213"/>
  <c r="AD1695" i="213" s="1"/>
  <c r="AC1696" i="213"/>
  <c r="AD1696" i="213" s="1"/>
  <c r="AC1697" i="213"/>
  <c r="AD1697" i="213" s="1"/>
  <c r="AC1698" i="213"/>
  <c r="AD1698" i="213" s="1"/>
  <c r="AC1699" i="213"/>
  <c r="AD1699" i="213" s="1"/>
  <c r="AC1700" i="213"/>
  <c r="AD1700" i="213" s="1"/>
  <c r="AC1701" i="213"/>
  <c r="AD1701" i="213" s="1"/>
  <c r="AC1702" i="213"/>
  <c r="AD1702" i="213" s="1"/>
  <c r="AC1703" i="213"/>
  <c r="AD1703" i="213" s="1"/>
  <c r="AC1704" i="213"/>
  <c r="AD1704" i="213" s="1"/>
  <c r="AC1705" i="213"/>
  <c r="AD1705" i="213" s="1"/>
  <c r="AC1706" i="213"/>
  <c r="AD1706" i="213" s="1"/>
  <c r="AC1707" i="213"/>
  <c r="AD1707" i="213" s="1"/>
  <c r="AC1708" i="213"/>
  <c r="AD1708" i="213" s="1"/>
  <c r="AC1709" i="213"/>
  <c r="AD1709" i="213" s="1"/>
  <c r="AC1710" i="213"/>
  <c r="AD1710" i="213" s="1"/>
  <c r="AC1711" i="213"/>
  <c r="AD1711" i="213" s="1"/>
  <c r="AC1712" i="213"/>
  <c r="AD1712" i="213" s="1"/>
  <c r="AC1713" i="213"/>
  <c r="AD1713" i="213" s="1"/>
  <c r="AC1714" i="213"/>
  <c r="AD1714" i="213" s="1"/>
  <c r="AC1715" i="213"/>
  <c r="AD1715" i="213" s="1"/>
  <c r="AC1716" i="213"/>
  <c r="AD1716" i="213" s="1"/>
  <c r="AC1717" i="213"/>
  <c r="AD1717" i="213" s="1"/>
  <c r="AC1718" i="213"/>
  <c r="AD1718" i="213" s="1"/>
  <c r="AC1719" i="213"/>
  <c r="AD1719" i="213" s="1"/>
  <c r="AC1720" i="213"/>
  <c r="AD1720" i="213" s="1"/>
  <c r="AC1721" i="213"/>
  <c r="AD1721" i="213" s="1"/>
  <c r="AC1722" i="213"/>
  <c r="AD1722" i="213" s="1"/>
  <c r="AC1723" i="213"/>
  <c r="AD1723" i="213" s="1"/>
  <c r="AC1724" i="213"/>
  <c r="AD1724" i="213" s="1"/>
  <c r="AC1725" i="213"/>
  <c r="AD1725" i="213" s="1"/>
  <c r="AC1726" i="213"/>
  <c r="AD1726" i="213" s="1"/>
  <c r="AC1727" i="213"/>
  <c r="AD1727" i="213" s="1"/>
  <c r="AC1728" i="213"/>
  <c r="AD1728" i="213" s="1"/>
  <c r="AC1729" i="213"/>
  <c r="AD1729" i="213" s="1"/>
  <c r="AC1730" i="213"/>
  <c r="AD1730" i="213" s="1"/>
  <c r="AC1731" i="213"/>
  <c r="AD1731" i="213" s="1"/>
  <c r="AC1732" i="213"/>
  <c r="AD1732" i="213" s="1"/>
  <c r="AC1733" i="213"/>
  <c r="AD1733" i="213" s="1"/>
  <c r="AC1734" i="213"/>
  <c r="AD1734" i="213" s="1"/>
  <c r="AC1735" i="213"/>
  <c r="AD1735" i="213" s="1"/>
  <c r="AC1736" i="213"/>
  <c r="AD1736" i="213" s="1"/>
  <c r="AC1737" i="213"/>
  <c r="AD1737" i="213" s="1"/>
  <c r="AC1738" i="213"/>
  <c r="AD1738" i="213" s="1"/>
  <c r="AC1739" i="213"/>
  <c r="AD1739" i="213" s="1"/>
  <c r="AC1740" i="213"/>
  <c r="AD1740" i="213" s="1"/>
  <c r="AC1741" i="213"/>
  <c r="AD1741" i="213" s="1"/>
  <c r="AC1742" i="213"/>
  <c r="AD1742" i="213" s="1"/>
  <c r="AC1743" i="213"/>
  <c r="AD1743" i="213" s="1"/>
  <c r="AC1744" i="213"/>
  <c r="AD1744" i="213" s="1"/>
  <c r="AC1745" i="213"/>
  <c r="AD1745" i="213" s="1"/>
  <c r="AC1746" i="213"/>
  <c r="AD1746" i="213" s="1"/>
  <c r="AC1747" i="213"/>
  <c r="AD1747" i="213" s="1"/>
  <c r="AC1748" i="213"/>
  <c r="AD1748" i="213" s="1"/>
  <c r="AC1749" i="213"/>
  <c r="AD1749" i="213" s="1"/>
  <c r="AC1750" i="213"/>
  <c r="AD1750" i="213" s="1"/>
  <c r="AC1751" i="213"/>
  <c r="AD1751" i="213" s="1"/>
  <c r="AC1752" i="213"/>
  <c r="AD1752" i="213" s="1"/>
  <c r="AC1753" i="213"/>
  <c r="AD1753" i="213" s="1"/>
  <c r="AC1754" i="213"/>
  <c r="AD1754" i="213" s="1"/>
  <c r="AC1755" i="213"/>
  <c r="AD1755" i="213" s="1"/>
  <c r="AC1756" i="213"/>
  <c r="AD1756" i="213" s="1"/>
  <c r="AC1757" i="213"/>
  <c r="AD1757" i="213" s="1"/>
  <c r="AC1758" i="213"/>
  <c r="AD1758" i="213" s="1"/>
  <c r="AC1759" i="213"/>
  <c r="AD1759" i="213" s="1"/>
  <c r="AC1760" i="213"/>
  <c r="AD1760" i="213" s="1"/>
  <c r="AC1761" i="213"/>
  <c r="AD1761" i="213" s="1"/>
  <c r="AC1762" i="213"/>
  <c r="AD1762" i="213" s="1"/>
  <c r="AC1763" i="213"/>
  <c r="AD1763" i="213" s="1"/>
  <c r="AC1764" i="213"/>
  <c r="AD1764" i="213" s="1"/>
  <c r="AC1765" i="213"/>
  <c r="AD1765" i="213" s="1"/>
  <c r="AC1766" i="213"/>
  <c r="AD1766" i="213" s="1"/>
  <c r="AC1767" i="213"/>
  <c r="AD1767" i="213" s="1"/>
  <c r="AC1768" i="213"/>
  <c r="AD1768" i="213" s="1"/>
  <c r="AC1769" i="213"/>
  <c r="AD1769" i="213" s="1"/>
  <c r="AC1770" i="213"/>
  <c r="AD1770" i="213" s="1"/>
  <c r="AC1771" i="213"/>
  <c r="AD1771" i="213" s="1"/>
  <c r="AC1772" i="213"/>
  <c r="AD1772" i="213" s="1"/>
  <c r="AC1773" i="213"/>
  <c r="AD1773" i="213" s="1"/>
  <c r="AC1774" i="213"/>
  <c r="AD1774" i="213" s="1"/>
  <c r="AC1775" i="213"/>
  <c r="AD1775" i="213" s="1"/>
  <c r="AC1776" i="213"/>
  <c r="AD1776" i="213" s="1"/>
  <c r="AC1777" i="213"/>
  <c r="AD1777" i="213" s="1"/>
  <c r="AC1778" i="213"/>
  <c r="AD1778" i="213" s="1"/>
  <c r="AC1779" i="213"/>
  <c r="AD1779" i="213" s="1"/>
  <c r="AC1780" i="213"/>
  <c r="AD1780" i="213" s="1"/>
  <c r="AC1781" i="213"/>
  <c r="AD1781" i="213" s="1"/>
  <c r="AC1782" i="213"/>
  <c r="AD1782" i="213" s="1"/>
  <c r="AC1783" i="213"/>
  <c r="AD1783" i="213" s="1"/>
  <c r="AC1784" i="213"/>
  <c r="AD1784" i="213" s="1"/>
  <c r="AC1785" i="213"/>
  <c r="AD1785" i="213" s="1"/>
  <c r="AC1786" i="213"/>
  <c r="AD1786" i="213" s="1"/>
  <c r="AC1787" i="213"/>
  <c r="AD1787" i="213" s="1"/>
  <c r="AC1788" i="213"/>
  <c r="AD1788" i="213" s="1"/>
  <c r="AC1789" i="213"/>
  <c r="AD1789" i="213" s="1"/>
  <c r="AC1790" i="213"/>
  <c r="AD1790" i="213" s="1"/>
  <c r="AC1791" i="213"/>
  <c r="AD1791" i="213" s="1"/>
  <c r="AC1792" i="213"/>
  <c r="AD1792" i="213" s="1"/>
  <c r="AC1793" i="213"/>
  <c r="AD1793" i="213" s="1"/>
  <c r="AC1794" i="213"/>
  <c r="AD1794" i="213" s="1"/>
  <c r="AC1795" i="213"/>
  <c r="AD1795" i="213" s="1"/>
  <c r="AC1796" i="213"/>
  <c r="AD1796" i="213" s="1"/>
  <c r="AC1797" i="213"/>
  <c r="AD1797" i="213" s="1"/>
  <c r="AC1798" i="213"/>
  <c r="AD1798" i="213" s="1"/>
  <c r="AC1799" i="213"/>
  <c r="AD1799" i="213" s="1"/>
  <c r="AC1800" i="213"/>
  <c r="AD1800" i="213" s="1"/>
  <c r="AC1801" i="213"/>
  <c r="AD1801" i="213" s="1"/>
  <c r="AC1802" i="213"/>
  <c r="AD1802" i="213" s="1"/>
  <c r="AC1803" i="213"/>
  <c r="AD1803" i="213" s="1"/>
  <c r="AC1804" i="213"/>
  <c r="AD1804" i="213" s="1"/>
  <c r="AC1805" i="213"/>
  <c r="AD1805" i="213" s="1"/>
  <c r="AC1806" i="213"/>
  <c r="AD1806" i="213" s="1"/>
  <c r="AC1807" i="213"/>
  <c r="AD1807" i="213" s="1"/>
  <c r="AC1808" i="213"/>
  <c r="AD1808" i="213" s="1"/>
  <c r="AC1809" i="213"/>
  <c r="AD1809" i="213" s="1"/>
  <c r="AC1810" i="213"/>
  <c r="AD1810" i="213" s="1"/>
  <c r="AC1811" i="213"/>
  <c r="AD1811" i="213" s="1"/>
  <c r="AC1812" i="213"/>
  <c r="AD1812" i="213" s="1"/>
  <c r="AC1813" i="213"/>
  <c r="AD1813" i="213" s="1"/>
  <c r="AC1814" i="213"/>
  <c r="AD1814" i="213" s="1"/>
  <c r="AC1815" i="213"/>
  <c r="AD1815" i="213" s="1"/>
  <c r="AC1816" i="213"/>
  <c r="AD1816" i="213" s="1"/>
  <c r="AC1817" i="213"/>
  <c r="AD1817" i="213" s="1"/>
  <c r="AC1818" i="213"/>
  <c r="AD1818" i="213" s="1"/>
  <c r="AC1819" i="213"/>
  <c r="AD1819" i="213" s="1"/>
  <c r="AC1820" i="213"/>
  <c r="AD1820" i="213" s="1"/>
  <c r="AC1821" i="213"/>
  <c r="AD1821" i="213" s="1"/>
  <c r="AC1822" i="213"/>
  <c r="AD1822" i="213" s="1"/>
  <c r="AC1823" i="213"/>
  <c r="AD1823" i="213" s="1"/>
  <c r="AC1824" i="213"/>
  <c r="AD1824" i="213" s="1"/>
  <c r="AC1825" i="213"/>
  <c r="AD1825" i="213" s="1"/>
  <c r="AC1826" i="213"/>
  <c r="AD1826" i="213" s="1"/>
  <c r="AC1827" i="213"/>
  <c r="AD1827" i="213" s="1"/>
  <c r="AC1828" i="213"/>
  <c r="AD1828" i="213" s="1"/>
  <c r="AC1829" i="213"/>
  <c r="AD1829" i="213" s="1"/>
  <c r="AC1830" i="213"/>
  <c r="AD1830" i="213" s="1"/>
  <c r="AC1831" i="213"/>
  <c r="AD1831" i="213" s="1"/>
  <c r="AC1832" i="213"/>
  <c r="AD1832" i="213" s="1"/>
  <c r="AC1833" i="213"/>
  <c r="AD1833" i="213" s="1"/>
  <c r="AC1834" i="213"/>
  <c r="AD1834" i="213" s="1"/>
  <c r="AC1835" i="213"/>
  <c r="AD1835" i="213" s="1"/>
  <c r="AC1836" i="213"/>
  <c r="AD1836" i="213" s="1"/>
  <c r="AC1837" i="213"/>
  <c r="AD1837" i="213" s="1"/>
  <c r="AC1838" i="213"/>
  <c r="AD1838" i="213" s="1"/>
  <c r="AC1839" i="213"/>
  <c r="AD1839" i="213" s="1"/>
  <c r="AC1840" i="213"/>
  <c r="AD1840" i="213" s="1"/>
  <c r="AC1841" i="213"/>
  <c r="AD1841" i="213" s="1"/>
  <c r="AC1842" i="213"/>
  <c r="AD1842" i="213" s="1"/>
  <c r="AC1843" i="213"/>
  <c r="AD1843" i="213" s="1"/>
  <c r="AC1844" i="213"/>
  <c r="AD1844" i="213" s="1"/>
  <c r="AC1845" i="213"/>
  <c r="AD1845" i="213" s="1"/>
  <c r="AC1846" i="213"/>
  <c r="AD1846" i="213" s="1"/>
  <c r="AC1847" i="213"/>
  <c r="AD1847" i="213" s="1"/>
  <c r="AC1848" i="213"/>
  <c r="AD1848" i="213" s="1"/>
  <c r="AC1849" i="213"/>
  <c r="AD1849" i="213" s="1"/>
  <c r="AC1850" i="213"/>
  <c r="AD1850" i="213" s="1"/>
  <c r="AC1851" i="213"/>
  <c r="AD1851" i="213" s="1"/>
  <c r="AC1852" i="213"/>
  <c r="AD1852" i="213" s="1"/>
  <c r="AC1853" i="213"/>
  <c r="AD1853" i="213" s="1"/>
  <c r="AC1854" i="213"/>
  <c r="AD1854" i="213" s="1"/>
  <c r="AC1855" i="213"/>
  <c r="AD1855" i="213" s="1"/>
  <c r="AC1856" i="213"/>
  <c r="AD1856" i="213" s="1"/>
  <c r="AC1857" i="213"/>
  <c r="AD1857" i="213" s="1"/>
  <c r="AC1858" i="213"/>
  <c r="AD1858" i="213" s="1"/>
  <c r="AC1859" i="213"/>
  <c r="AD1859" i="213" s="1"/>
  <c r="AC1860" i="213"/>
  <c r="AD1860" i="213" s="1"/>
  <c r="AC1861" i="213"/>
  <c r="AD1861" i="213" s="1"/>
  <c r="AC1862" i="213"/>
  <c r="AD1862" i="213" s="1"/>
  <c r="AC1863" i="213"/>
  <c r="AD1863" i="213" s="1"/>
  <c r="AC1864" i="213"/>
  <c r="AD1864" i="213" s="1"/>
  <c r="AC1865" i="213"/>
  <c r="AD1865" i="213" s="1"/>
  <c r="AC1866" i="213"/>
  <c r="AD1866" i="213" s="1"/>
  <c r="AC1867" i="213"/>
  <c r="AD1867" i="213" s="1"/>
  <c r="AC1868" i="213"/>
  <c r="AD1868" i="213" s="1"/>
  <c r="AC1869" i="213"/>
  <c r="AD1869" i="213" s="1"/>
  <c r="AC1870" i="213"/>
  <c r="AD1870" i="213" s="1"/>
  <c r="AC1871" i="213"/>
  <c r="AD1871" i="213" s="1"/>
  <c r="AC1872" i="213"/>
  <c r="AD1872" i="213" s="1"/>
  <c r="AC1873" i="213"/>
  <c r="AD1873" i="213" s="1"/>
  <c r="AC1874" i="213"/>
  <c r="AD1874" i="213" s="1"/>
  <c r="AC1875" i="213"/>
  <c r="AD1875" i="213" s="1"/>
  <c r="AC1876" i="213"/>
  <c r="AD1876" i="213" s="1"/>
  <c r="AC1877" i="213"/>
  <c r="AD1877" i="213" s="1"/>
  <c r="AC1878" i="213"/>
  <c r="AD1878" i="213" s="1"/>
  <c r="AC1879" i="213"/>
  <c r="AD1879" i="213" s="1"/>
  <c r="AC1880" i="213"/>
  <c r="AD1880" i="213" s="1"/>
  <c r="AC1881" i="213"/>
  <c r="AD1881" i="213" s="1"/>
  <c r="AC1882" i="213"/>
  <c r="AD1882" i="213" s="1"/>
  <c r="AC1883" i="213"/>
  <c r="AD1883" i="213" s="1"/>
  <c r="AC1884" i="213"/>
  <c r="AD1884" i="213" s="1"/>
  <c r="AC1885" i="213"/>
  <c r="AD1885" i="213" s="1"/>
  <c r="AC1886" i="213"/>
  <c r="AD1886" i="213" s="1"/>
  <c r="AC1887" i="213"/>
  <c r="AD1887" i="213" s="1"/>
  <c r="AC1888" i="213"/>
  <c r="AD1888" i="213" s="1"/>
  <c r="AC1889" i="213"/>
  <c r="AD1889" i="213" s="1"/>
  <c r="AC1890" i="213"/>
  <c r="AD1890" i="213" s="1"/>
  <c r="AC1891" i="213"/>
  <c r="AD1891" i="213" s="1"/>
  <c r="AC1892" i="213"/>
  <c r="AD1892" i="213" s="1"/>
  <c r="AC1893" i="213"/>
  <c r="AD1893" i="213" s="1"/>
  <c r="AC1894" i="213"/>
  <c r="AD1894" i="213" s="1"/>
  <c r="AC1895" i="213"/>
  <c r="AD1895" i="213" s="1"/>
  <c r="AC1896" i="213"/>
  <c r="AD1896" i="213" s="1"/>
  <c r="AC1897" i="213"/>
  <c r="AD1897" i="213" s="1"/>
  <c r="AC1898" i="213"/>
  <c r="AD1898" i="213" s="1"/>
  <c r="AC1899" i="213"/>
  <c r="AD1899" i="213" s="1"/>
  <c r="AC1900" i="213"/>
  <c r="AD1900" i="213" s="1"/>
  <c r="AC1901" i="213"/>
  <c r="AD1901" i="213" s="1"/>
  <c r="AC1902" i="213"/>
  <c r="AD1902" i="213" s="1"/>
  <c r="AC1903" i="213"/>
  <c r="AD1903" i="213" s="1"/>
  <c r="AC1904" i="213"/>
  <c r="AD1904" i="213" s="1"/>
  <c r="AC1905" i="213"/>
  <c r="AD1905" i="213" s="1"/>
  <c r="AC1906" i="213"/>
  <c r="AD1906" i="213" s="1"/>
  <c r="AC1907" i="213"/>
  <c r="AD1907" i="213" s="1"/>
  <c r="AC1908" i="213"/>
  <c r="AD1908" i="213" s="1"/>
  <c r="AC1909" i="213"/>
  <c r="AD1909" i="213" s="1"/>
  <c r="AC1910" i="213"/>
  <c r="AD1910" i="213" s="1"/>
  <c r="AC1911" i="213"/>
  <c r="AD1911" i="213" s="1"/>
  <c r="AC1912" i="213"/>
  <c r="AD1912" i="213" s="1"/>
  <c r="AC1913" i="213"/>
  <c r="AD1913" i="213" s="1"/>
  <c r="AC1914" i="213"/>
  <c r="AD1914" i="213" s="1"/>
  <c r="AC1915" i="213"/>
  <c r="AD1915" i="213" s="1"/>
  <c r="AC1916" i="213"/>
  <c r="AD1916" i="213" s="1"/>
  <c r="AC1917" i="213"/>
  <c r="AD1917" i="213" s="1"/>
  <c r="AC1918" i="213"/>
  <c r="AD1918" i="213" s="1"/>
  <c r="AC1919" i="213"/>
  <c r="AD1919" i="213" s="1"/>
  <c r="AC1920" i="213"/>
  <c r="AD1920" i="213" s="1"/>
  <c r="AC1921" i="213"/>
  <c r="AD1921" i="213" s="1"/>
  <c r="AC1922" i="213"/>
  <c r="AD1922" i="213" s="1"/>
  <c r="AC1923" i="213"/>
  <c r="AD1923" i="213" s="1"/>
  <c r="AC1924" i="213"/>
  <c r="AD1924" i="213" s="1"/>
  <c r="AC1925" i="213"/>
  <c r="AD1925" i="213" s="1"/>
  <c r="AC1926" i="213"/>
  <c r="AD1926" i="213" s="1"/>
  <c r="AC1927" i="213"/>
  <c r="AD1927" i="213" s="1"/>
  <c r="AC1928" i="213"/>
  <c r="AD1928" i="213" s="1"/>
  <c r="AC1929" i="213"/>
  <c r="AD1929" i="213" s="1"/>
  <c r="AC1930" i="213"/>
  <c r="AD1930" i="213" s="1"/>
  <c r="AC1931" i="213"/>
  <c r="AD1931" i="213" s="1"/>
  <c r="AC1932" i="213"/>
  <c r="AD1932" i="213" s="1"/>
  <c r="AC1933" i="213"/>
  <c r="AD1933" i="213" s="1"/>
  <c r="AC1934" i="213"/>
  <c r="AD1934" i="213" s="1"/>
  <c r="AC1935" i="213"/>
  <c r="AD1935" i="213" s="1"/>
  <c r="AC1936" i="213"/>
  <c r="AD1936" i="213" s="1"/>
  <c r="AC1937" i="213"/>
  <c r="AD1937" i="213" s="1"/>
  <c r="AC1938" i="213"/>
  <c r="AD1938" i="213" s="1"/>
  <c r="AC1939" i="213"/>
  <c r="AD1939" i="213" s="1"/>
  <c r="AC1940" i="213"/>
  <c r="AD1940" i="213" s="1"/>
  <c r="AC1941" i="213"/>
  <c r="AD1941" i="213" s="1"/>
  <c r="AC1942" i="213"/>
  <c r="AD1942" i="213" s="1"/>
  <c r="AC1943" i="213"/>
  <c r="AD1943" i="213" s="1"/>
  <c r="AC1944" i="213"/>
  <c r="AD1944" i="213" s="1"/>
  <c r="AC1945" i="213"/>
  <c r="AD1945" i="213" s="1"/>
  <c r="AC1946" i="213"/>
  <c r="AD1946" i="213" s="1"/>
  <c r="AC1947" i="213"/>
  <c r="AD1947" i="213" s="1"/>
  <c r="AC1948" i="213"/>
  <c r="AD1948" i="213" s="1"/>
  <c r="AC1949" i="213"/>
  <c r="AD1949" i="213" s="1"/>
  <c r="AC1950" i="213"/>
  <c r="AD1950" i="213" s="1"/>
  <c r="AC1951" i="213"/>
  <c r="AD1951" i="213" s="1"/>
  <c r="AC1952" i="213"/>
  <c r="AD1952" i="213" s="1"/>
  <c r="AC1953" i="213"/>
  <c r="AD1953" i="213" s="1"/>
  <c r="AC1954" i="213"/>
  <c r="AD1954" i="213" s="1"/>
  <c r="AC1955" i="213"/>
  <c r="AD1955" i="213" s="1"/>
  <c r="AC1956" i="213"/>
  <c r="AD1956" i="213" s="1"/>
  <c r="AC1957" i="213"/>
  <c r="AD1957" i="213" s="1"/>
  <c r="AC1958" i="213"/>
  <c r="AD1958" i="213" s="1"/>
  <c r="AC1959" i="213"/>
  <c r="AD1959" i="213" s="1"/>
  <c r="AC1960" i="213"/>
  <c r="AD1960" i="213" s="1"/>
  <c r="AC1961" i="213"/>
  <c r="AD1961" i="213" s="1"/>
  <c r="AC1962" i="213"/>
  <c r="AD1962" i="213" s="1"/>
  <c r="AC1963" i="213"/>
  <c r="AD1963" i="213" s="1"/>
  <c r="AC1964" i="213"/>
  <c r="AD1964" i="213" s="1"/>
  <c r="AC1965" i="213"/>
  <c r="AD1965" i="213" s="1"/>
  <c r="AC1966" i="213"/>
  <c r="AD1966" i="213" s="1"/>
  <c r="AC1967" i="213"/>
  <c r="AD1967" i="213" s="1"/>
  <c r="AC1968" i="213"/>
  <c r="AD1968" i="213" s="1"/>
  <c r="AC1969" i="213"/>
  <c r="AD1969" i="213" s="1"/>
  <c r="AC1970" i="213"/>
  <c r="AD1970" i="213" s="1"/>
  <c r="AC1971" i="213"/>
  <c r="AD1971" i="213" s="1"/>
  <c r="AC1972" i="213"/>
  <c r="AD1972" i="213" s="1"/>
  <c r="AC1973" i="213"/>
  <c r="AD1973" i="213" s="1"/>
  <c r="AC1974" i="213"/>
  <c r="AD1974" i="213" s="1"/>
  <c r="AC1975" i="213"/>
  <c r="AD1975" i="213" s="1"/>
  <c r="AC1976" i="213"/>
  <c r="AD1976" i="213" s="1"/>
  <c r="AC1977" i="213"/>
  <c r="AD1977" i="213" s="1"/>
  <c r="AC1978" i="213"/>
  <c r="AD1978" i="213" s="1"/>
  <c r="AC1979" i="213"/>
  <c r="AD1979" i="213" s="1"/>
  <c r="AC1980" i="213"/>
  <c r="AD1980" i="213" s="1"/>
  <c r="AC1981" i="213"/>
  <c r="AD1981" i="213" s="1"/>
  <c r="AC1982" i="213"/>
  <c r="AD1982" i="213" s="1"/>
  <c r="AC1983" i="213"/>
  <c r="AD1983" i="213" s="1"/>
  <c r="AC1984" i="213"/>
  <c r="AD1984" i="213" s="1"/>
  <c r="AC1985" i="213"/>
  <c r="AD1985" i="213" s="1"/>
  <c r="AC1986" i="213"/>
  <c r="AD1986" i="213" s="1"/>
  <c r="AC1987" i="213"/>
  <c r="AD1987" i="213" s="1"/>
  <c r="AC1988" i="213"/>
  <c r="AD1988" i="213" s="1"/>
  <c r="AC1989" i="213"/>
  <c r="AD1989" i="213" s="1"/>
  <c r="AC1990" i="213"/>
  <c r="AD1990" i="213" s="1"/>
  <c r="AC1991" i="213"/>
  <c r="AD1991" i="213" s="1"/>
  <c r="AC1992" i="213"/>
  <c r="AD1992" i="213" s="1"/>
  <c r="AC1993" i="213"/>
  <c r="AD1993" i="213" s="1"/>
  <c r="AC1994" i="213"/>
  <c r="AD1994" i="213" s="1"/>
  <c r="AC1995" i="213"/>
  <c r="AD1995" i="213" s="1"/>
  <c r="AC1996" i="213"/>
  <c r="AD1996" i="213" s="1"/>
  <c r="AC1997" i="213"/>
  <c r="AD1997" i="213" s="1"/>
  <c r="AC1998" i="213"/>
  <c r="AD1998" i="213" s="1"/>
  <c r="AC1999" i="213"/>
  <c r="AD1999" i="213" s="1"/>
  <c r="AC2000" i="213"/>
  <c r="AD2000" i="213" s="1"/>
  <c r="AC2001" i="213"/>
  <c r="AD2001" i="213" s="1"/>
  <c r="AC2002" i="213"/>
  <c r="AD2002" i="213" s="1"/>
  <c r="AC2003" i="213"/>
  <c r="AD2003" i="213" s="1"/>
  <c r="AC2004" i="213"/>
  <c r="AD2004" i="213" s="1"/>
  <c r="AC2005" i="213"/>
  <c r="AD2005" i="213" s="1"/>
  <c r="AC2006" i="213"/>
  <c r="AD2006" i="213" s="1"/>
  <c r="AC2007" i="213"/>
  <c r="AD2007" i="213" s="1"/>
  <c r="AC2008" i="213"/>
  <c r="AD2008" i="213" s="1"/>
  <c r="AC2009" i="213"/>
  <c r="AD2009" i="213" s="1"/>
  <c r="AC2010" i="213"/>
  <c r="AD2010" i="213" s="1"/>
  <c r="AC2011" i="213"/>
  <c r="AD2011" i="213" s="1"/>
  <c r="AC2012" i="213"/>
  <c r="AD2012" i="213" s="1"/>
  <c r="AC2013" i="213"/>
  <c r="AD2013" i="213" s="1"/>
  <c r="AC2014" i="213"/>
  <c r="AD2014" i="213" s="1"/>
  <c r="AC2015" i="213"/>
  <c r="AD2015" i="213" s="1"/>
  <c r="AC2016" i="213"/>
  <c r="AD2016" i="213" s="1"/>
  <c r="AC2017" i="213"/>
  <c r="AD2017" i="213" s="1"/>
  <c r="AC2018" i="213"/>
  <c r="AD2018" i="213" s="1"/>
  <c r="AC2019" i="213"/>
  <c r="AD2019" i="213" s="1"/>
  <c r="AC2020" i="213"/>
  <c r="AD2020" i="213" s="1"/>
  <c r="AC2021" i="213"/>
  <c r="AD2021" i="213" s="1"/>
  <c r="AC2022" i="213"/>
  <c r="AD2022" i="213" s="1"/>
  <c r="AC2023" i="213"/>
  <c r="AD2023" i="213" s="1"/>
  <c r="AC2024" i="213"/>
  <c r="AD2024" i="213" s="1"/>
  <c r="AC2025" i="213"/>
  <c r="AD2025" i="213" s="1"/>
  <c r="AC2026" i="213"/>
  <c r="AD2026" i="213" s="1"/>
  <c r="AC2027" i="213"/>
  <c r="AD2027" i="213" s="1"/>
  <c r="AC2028" i="213"/>
  <c r="AD2028" i="213" s="1"/>
  <c r="AC2029" i="213"/>
  <c r="AD2029" i="213" s="1"/>
  <c r="AC2030" i="213"/>
  <c r="AD2030" i="213" s="1"/>
  <c r="AC2031" i="213"/>
  <c r="AD2031" i="213" s="1"/>
  <c r="AC2032" i="213"/>
  <c r="AD2032" i="213" s="1"/>
  <c r="AC2033" i="213"/>
  <c r="AD2033" i="213" s="1"/>
  <c r="AC2034" i="213"/>
  <c r="AD2034" i="213" s="1"/>
  <c r="AC2035" i="213"/>
  <c r="AD2035" i="213" s="1"/>
  <c r="AC2036" i="213"/>
  <c r="AD2036" i="213" s="1"/>
  <c r="AC2037" i="213"/>
  <c r="AD2037" i="213" s="1"/>
  <c r="AC2038" i="213"/>
  <c r="AD2038" i="213" s="1"/>
  <c r="AC2039" i="213"/>
  <c r="AD2039" i="213" s="1"/>
  <c r="AC2040" i="213"/>
  <c r="AD2040" i="213" s="1"/>
  <c r="AC2041" i="213"/>
  <c r="AD2041" i="213" s="1"/>
  <c r="AC2042" i="213"/>
  <c r="AD2042" i="213" s="1"/>
  <c r="AC2043" i="213"/>
  <c r="AD2043" i="213" s="1"/>
  <c r="AC2044" i="213"/>
  <c r="AD2044" i="213" s="1"/>
  <c r="AC2045" i="213"/>
  <c r="AD2045" i="213" s="1"/>
  <c r="AC2046" i="213"/>
  <c r="AD2046" i="213" s="1"/>
  <c r="AC2047" i="213"/>
  <c r="AD2047" i="213" s="1"/>
  <c r="AC2048" i="213"/>
  <c r="AD2048" i="213" s="1"/>
  <c r="AC2049" i="213"/>
  <c r="AD2049" i="213" s="1"/>
  <c r="AC2050" i="213"/>
  <c r="AD2050" i="213" s="1"/>
  <c r="AC2051" i="213"/>
  <c r="AD2051" i="213" s="1"/>
  <c r="AC2052" i="213"/>
  <c r="AD2052" i="213" s="1"/>
  <c r="AC2053" i="213"/>
  <c r="AD2053" i="213" s="1"/>
  <c r="AC2054" i="213"/>
  <c r="AD2054" i="213" s="1"/>
  <c r="AC2055" i="213"/>
  <c r="AD2055" i="213" s="1"/>
  <c r="AC2056" i="213"/>
  <c r="AD2056" i="213" s="1"/>
  <c r="AC2057" i="213"/>
  <c r="AD2057" i="213" s="1"/>
  <c r="AC2058" i="213"/>
  <c r="AD2058" i="213" s="1"/>
  <c r="AC2059" i="213"/>
  <c r="AD2059" i="213" s="1"/>
  <c r="AC2060" i="213"/>
  <c r="AD2060" i="213" s="1"/>
  <c r="AC2061" i="213"/>
  <c r="AD2061" i="213" s="1"/>
  <c r="AC2062" i="213"/>
  <c r="AD2062" i="213" s="1"/>
  <c r="AC2063" i="213"/>
  <c r="AD2063" i="213" s="1"/>
  <c r="AC2064" i="213"/>
  <c r="AD2064" i="213" s="1"/>
  <c r="AC2065" i="213"/>
  <c r="AD2065" i="213" s="1"/>
  <c r="AC2066" i="213"/>
  <c r="AD2066" i="213" s="1"/>
  <c r="AC2067" i="213"/>
  <c r="AD2067" i="213" s="1"/>
  <c r="AC2068" i="213"/>
  <c r="AD2068" i="213" s="1"/>
  <c r="AC2069" i="213"/>
  <c r="AD2069" i="213" s="1"/>
  <c r="AC2070" i="213"/>
  <c r="AD2070" i="213" s="1"/>
  <c r="AC2071" i="213"/>
  <c r="AD2071" i="213" s="1"/>
  <c r="AC2072" i="213"/>
  <c r="AD2072" i="213" s="1"/>
  <c r="AC2073" i="213"/>
  <c r="AD2073" i="213" s="1"/>
  <c r="AC2074" i="213"/>
  <c r="AD2074" i="213" s="1"/>
  <c r="AC2075" i="213"/>
  <c r="AD2075" i="213" s="1"/>
  <c r="AC2076" i="213"/>
  <c r="AD2076" i="213" s="1"/>
  <c r="AC2077" i="213"/>
  <c r="AD2077" i="213" s="1"/>
  <c r="AC2078" i="213"/>
  <c r="AD2078" i="213" s="1"/>
  <c r="AC2079" i="213"/>
  <c r="AD2079" i="213" s="1"/>
  <c r="AC2080" i="213"/>
  <c r="AD2080" i="213" s="1"/>
  <c r="AC2081" i="213"/>
  <c r="AD2081" i="213" s="1"/>
  <c r="AC2082" i="213"/>
  <c r="AD2082" i="213" s="1"/>
  <c r="AC2083" i="213"/>
  <c r="AD2083" i="213" s="1"/>
  <c r="AC2084" i="213"/>
  <c r="AD2084" i="213" s="1"/>
  <c r="AC2085" i="213"/>
  <c r="AD2085" i="213" s="1"/>
  <c r="AC2086" i="213"/>
  <c r="AD2086" i="213" s="1"/>
  <c r="AC2087" i="213"/>
  <c r="AD2087" i="213" s="1"/>
  <c r="AC2088" i="213"/>
  <c r="AD2088" i="213" s="1"/>
  <c r="AC2089" i="213"/>
  <c r="AD2089" i="213" s="1"/>
  <c r="AC2090" i="213"/>
  <c r="AD2090" i="213" s="1"/>
  <c r="AC2091" i="213"/>
  <c r="AD2091" i="213" s="1"/>
  <c r="AC2092" i="213"/>
  <c r="AD2092" i="213" s="1"/>
  <c r="AC2093" i="213"/>
  <c r="AD2093" i="213" s="1"/>
  <c r="AC2094" i="213"/>
  <c r="AD2094" i="213" s="1"/>
  <c r="AC2095" i="213"/>
  <c r="AD2095" i="213" s="1"/>
  <c r="AC2096" i="213"/>
  <c r="AD2096" i="213" s="1"/>
  <c r="AC2097" i="213"/>
  <c r="AD2097" i="213" s="1"/>
  <c r="AC2098" i="213"/>
  <c r="AD2098" i="213" s="1"/>
  <c r="AC2099" i="213"/>
  <c r="AD2099" i="213" s="1"/>
  <c r="AC2100" i="213"/>
  <c r="AD2100" i="213" s="1"/>
  <c r="AC2101" i="213"/>
  <c r="AD2101" i="213" s="1"/>
  <c r="AC2102" i="213"/>
  <c r="AD2102" i="213" s="1"/>
  <c r="AC2103" i="213"/>
  <c r="AD2103" i="213" s="1"/>
  <c r="AC2104" i="213"/>
  <c r="AD2104" i="213" s="1"/>
  <c r="AC2105" i="213"/>
  <c r="AD2105" i="213" s="1"/>
  <c r="AC2106" i="213"/>
  <c r="AD2106" i="213" s="1"/>
  <c r="AC2107" i="213"/>
  <c r="AD2107" i="213" s="1"/>
  <c r="AC2108" i="213"/>
  <c r="AD2108" i="213" s="1"/>
  <c r="AC2109" i="213"/>
  <c r="AD2109" i="213" s="1"/>
  <c r="AC2110" i="213"/>
  <c r="AD2110" i="213" s="1"/>
  <c r="AC2111" i="213"/>
  <c r="AD2111" i="213" s="1"/>
  <c r="AC2112" i="213"/>
  <c r="AD2112" i="213" s="1"/>
  <c r="AC2113" i="213"/>
  <c r="AD2113" i="213" s="1"/>
  <c r="AC2114" i="213"/>
  <c r="AD2114" i="213" s="1"/>
  <c r="AC2115" i="213"/>
  <c r="AD2115" i="213" s="1"/>
  <c r="AC2116" i="213"/>
  <c r="AD2116" i="213" s="1"/>
  <c r="AC2117" i="213"/>
  <c r="AD2117" i="213" s="1"/>
  <c r="AC2118" i="213"/>
  <c r="AD2118" i="213" s="1"/>
  <c r="AC2119" i="213"/>
  <c r="AD2119" i="213" s="1"/>
  <c r="AC2120" i="213"/>
  <c r="AD2120" i="213" s="1"/>
  <c r="AC2121" i="213"/>
  <c r="AD2121" i="213" s="1"/>
  <c r="AC2122" i="213"/>
  <c r="AD2122" i="213" s="1"/>
  <c r="AC2123" i="213"/>
  <c r="AD2123" i="213" s="1"/>
  <c r="AC2124" i="213"/>
  <c r="AD2124" i="213" s="1"/>
  <c r="AC2125" i="213"/>
  <c r="AD2125" i="213" s="1"/>
  <c r="AC2126" i="213"/>
  <c r="AD2126" i="213" s="1"/>
  <c r="AC2127" i="213"/>
  <c r="AD2127" i="213" s="1"/>
  <c r="AC2128" i="213"/>
  <c r="AD2128" i="213" s="1"/>
  <c r="AC2129" i="213"/>
  <c r="AD2129" i="213" s="1"/>
  <c r="AC2130" i="213"/>
  <c r="AD2130" i="213" s="1"/>
  <c r="AC2131" i="213"/>
  <c r="AD2131" i="213" s="1"/>
  <c r="AC2132" i="213"/>
  <c r="AD2132" i="213" s="1"/>
  <c r="AC2133" i="213"/>
  <c r="AD2133" i="213" s="1"/>
  <c r="AC2134" i="213"/>
  <c r="AD2134" i="213" s="1"/>
  <c r="AC2135" i="213"/>
  <c r="AD2135" i="213" s="1"/>
  <c r="AC2136" i="213"/>
  <c r="AD2136" i="213" s="1"/>
  <c r="AC2137" i="213"/>
  <c r="AD2137" i="213" s="1"/>
  <c r="AC2138" i="213"/>
  <c r="AD2138" i="213" s="1"/>
  <c r="AC2139" i="213"/>
  <c r="AD2139" i="213" s="1"/>
  <c r="AC2140" i="213"/>
  <c r="AD2140" i="213" s="1"/>
  <c r="AC2141" i="213"/>
  <c r="AD2141" i="213" s="1"/>
  <c r="AC2142" i="213"/>
  <c r="AD2142" i="213" s="1"/>
  <c r="AC2143" i="213"/>
  <c r="AD2143" i="213" s="1"/>
  <c r="AC2144" i="213"/>
  <c r="AD2144" i="213" s="1"/>
  <c r="AC2145" i="213"/>
  <c r="AD2145" i="213" s="1"/>
  <c r="AC2146" i="213"/>
  <c r="AD2146" i="213" s="1"/>
  <c r="AC2147" i="213"/>
  <c r="AD2147" i="213" s="1"/>
  <c r="AC2148" i="213"/>
  <c r="AD2148" i="213" s="1"/>
  <c r="AC2149" i="213"/>
  <c r="AD2149" i="213" s="1"/>
  <c r="AC2150" i="213"/>
  <c r="AD2150" i="213" s="1"/>
  <c r="AC2151" i="213"/>
  <c r="AD2151" i="213" s="1"/>
  <c r="AC2152" i="213"/>
  <c r="AD2152" i="213" s="1"/>
  <c r="AC2153" i="213"/>
  <c r="AD2153" i="213" s="1"/>
  <c r="AC2154" i="213"/>
  <c r="AD2154" i="213" s="1"/>
  <c r="AC2155" i="213"/>
  <c r="AD2155" i="213" s="1"/>
  <c r="AC2156" i="213"/>
  <c r="AD2156" i="213" s="1"/>
  <c r="AC2157" i="213"/>
  <c r="AD2157" i="213" s="1"/>
  <c r="AC2158" i="213"/>
  <c r="AD2158" i="213" s="1"/>
  <c r="AC2159" i="213"/>
  <c r="AD2159" i="213" s="1"/>
  <c r="AC2160" i="213"/>
  <c r="AD2160" i="213" s="1"/>
  <c r="AC2161" i="213"/>
  <c r="AD2161" i="213" s="1"/>
  <c r="AC2162" i="213"/>
  <c r="AD2162" i="213" s="1"/>
  <c r="AC2163" i="213"/>
  <c r="AD2163" i="213" s="1"/>
  <c r="AC2164" i="213"/>
  <c r="AD2164" i="213" s="1"/>
  <c r="AC2165" i="213"/>
  <c r="AD2165" i="213" s="1"/>
  <c r="AC2166" i="213"/>
  <c r="AD2166" i="213" s="1"/>
  <c r="AC2167" i="213"/>
  <c r="AD2167" i="213" s="1"/>
  <c r="AC2168" i="213"/>
  <c r="AD2168" i="213" s="1"/>
  <c r="AC2169" i="213"/>
  <c r="AD2169" i="213" s="1"/>
  <c r="AC2170" i="213"/>
  <c r="AD2170" i="213" s="1"/>
  <c r="AC2171" i="213"/>
  <c r="AD2171" i="213" s="1"/>
  <c r="AC2172" i="213"/>
  <c r="AD2172" i="213" s="1"/>
  <c r="AC2173" i="213"/>
  <c r="AD2173" i="213" s="1"/>
  <c r="AC2174" i="213"/>
  <c r="AD2174" i="213" s="1"/>
  <c r="AC2175" i="213"/>
  <c r="AD2175" i="213" s="1"/>
  <c r="AC2176" i="213"/>
  <c r="AD2176" i="213" s="1"/>
  <c r="AC2177" i="213"/>
  <c r="AD2177" i="213" s="1"/>
  <c r="AC2178" i="213"/>
  <c r="AD2178" i="213" s="1"/>
  <c r="AC2179" i="213"/>
  <c r="AD2179" i="213" s="1"/>
  <c r="AC2180" i="213"/>
  <c r="AD2180" i="213" s="1"/>
  <c r="AC2181" i="213"/>
  <c r="AD2181" i="213" s="1"/>
  <c r="AC2182" i="213"/>
  <c r="AD2182" i="213" s="1"/>
  <c r="AC2183" i="213"/>
  <c r="AD2183" i="213" s="1"/>
  <c r="AC2184" i="213"/>
  <c r="AD2184" i="213" s="1"/>
  <c r="AC2185" i="213"/>
  <c r="AD2185" i="213" s="1"/>
  <c r="AC2186" i="213"/>
  <c r="AD2186" i="213" s="1"/>
  <c r="AC2187" i="213"/>
  <c r="AD2187" i="213" s="1"/>
  <c r="AC2188" i="213"/>
  <c r="AD2188" i="213" s="1"/>
  <c r="AC2189" i="213"/>
  <c r="AD2189" i="213" s="1"/>
  <c r="AC2190" i="213"/>
  <c r="AD2190" i="213" s="1"/>
  <c r="AC2191" i="213"/>
  <c r="AD2191" i="213" s="1"/>
  <c r="AC2192" i="213"/>
  <c r="AD2192" i="213" s="1"/>
  <c r="AC2193" i="213"/>
  <c r="AD2193" i="213" s="1"/>
  <c r="AC2194" i="213"/>
  <c r="AD2194" i="213" s="1"/>
  <c r="AC2195" i="213"/>
  <c r="AD2195" i="213" s="1"/>
  <c r="AC2196" i="213"/>
  <c r="AD2196" i="213" s="1"/>
  <c r="AC2197" i="213"/>
  <c r="AD2197" i="213" s="1"/>
  <c r="AC2198" i="213"/>
  <c r="AD2198" i="213" s="1"/>
  <c r="AC2199" i="213"/>
  <c r="AD2199" i="213" s="1"/>
  <c r="AC2200" i="213"/>
  <c r="AD2200" i="213" s="1"/>
  <c r="AC2201" i="213"/>
  <c r="AD2201" i="213" s="1"/>
  <c r="AC2202" i="213"/>
  <c r="AD2202" i="213" s="1"/>
  <c r="AC2203" i="213"/>
  <c r="AD2203" i="213" s="1"/>
  <c r="AC2204" i="213"/>
  <c r="AD2204" i="213" s="1"/>
  <c r="AC2205" i="213"/>
  <c r="AD2205" i="213" s="1"/>
  <c r="AC2206" i="213"/>
  <c r="AD2206" i="213" s="1"/>
  <c r="AC2207" i="213"/>
  <c r="AD2207" i="213" s="1"/>
  <c r="AC2208" i="213"/>
  <c r="AD2208" i="213" s="1"/>
  <c r="AC2209" i="213"/>
  <c r="AD2209" i="213" s="1"/>
  <c r="AC2210" i="213"/>
  <c r="AD2210" i="213" s="1"/>
  <c r="AC2211" i="213"/>
  <c r="AD2211" i="213" s="1"/>
  <c r="AC2212" i="213"/>
  <c r="AD2212" i="213" s="1"/>
  <c r="AC2213" i="213"/>
  <c r="AD2213" i="213" s="1"/>
  <c r="AC2214" i="213"/>
  <c r="AD2214" i="213" s="1"/>
  <c r="AC2215" i="213"/>
  <c r="AD2215" i="213" s="1"/>
  <c r="AC2216" i="213"/>
  <c r="AD2216" i="213" s="1"/>
  <c r="AC2217" i="213"/>
  <c r="AD2217" i="213" s="1"/>
  <c r="AC2218" i="213"/>
  <c r="AD2218" i="213" s="1"/>
  <c r="AC2219" i="213"/>
  <c r="AD2219" i="213" s="1"/>
  <c r="AC2220" i="213"/>
  <c r="AD2220" i="213" s="1"/>
  <c r="AC2221" i="213"/>
  <c r="AD2221" i="213" s="1"/>
  <c r="AC2222" i="213"/>
  <c r="AD2222" i="213" s="1"/>
  <c r="AC2223" i="213"/>
  <c r="AD2223" i="213" s="1"/>
  <c r="AC2224" i="213"/>
  <c r="AD2224" i="213" s="1"/>
  <c r="AC2225" i="213"/>
  <c r="AD2225" i="213" s="1"/>
  <c r="AC2226" i="213"/>
  <c r="AD2226" i="213" s="1"/>
  <c r="AC2227" i="213"/>
  <c r="AD2227" i="213" s="1"/>
  <c r="AC2228" i="213"/>
  <c r="AD2228" i="213" s="1"/>
  <c r="AC2229" i="213"/>
  <c r="AD2229" i="213" s="1"/>
  <c r="AC2230" i="213"/>
  <c r="AD2230" i="213" s="1"/>
  <c r="AC2231" i="213"/>
  <c r="AD2231" i="213" s="1"/>
  <c r="AC2232" i="213"/>
  <c r="AD2232" i="213" s="1"/>
  <c r="AC2233" i="213"/>
  <c r="AD2233" i="213" s="1"/>
  <c r="AC2234" i="213"/>
  <c r="AD2234" i="213" s="1"/>
  <c r="AC2235" i="213"/>
  <c r="AD2235" i="213" s="1"/>
  <c r="AC2236" i="213"/>
  <c r="AD2236" i="213" s="1"/>
  <c r="AC2237" i="213"/>
  <c r="AD2237" i="213" s="1"/>
  <c r="AC2238" i="213"/>
  <c r="AD2238" i="213" s="1"/>
  <c r="AC2239" i="213"/>
  <c r="AD2239" i="213" s="1"/>
  <c r="AC2240" i="213"/>
  <c r="AD2240" i="213" s="1"/>
  <c r="AC2241" i="213"/>
  <c r="AD2241" i="213" s="1"/>
  <c r="AC2242" i="213"/>
  <c r="AD2242" i="213" s="1"/>
  <c r="AC2243" i="213"/>
  <c r="AD2243" i="213" s="1"/>
  <c r="AC2244" i="213"/>
  <c r="AD2244" i="213" s="1"/>
  <c r="AC2245" i="213"/>
  <c r="AD2245" i="213" s="1"/>
  <c r="AC2246" i="213"/>
  <c r="AD2246" i="213" s="1"/>
  <c r="AC2247" i="213"/>
  <c r="AD2247" i="213" s="1"/>
  <c r="AC2248" i="213"/>
  <c r="AD2248" i="213" s="1"/>
  <c r="AC2249" i="213"/>
  <c r="AD2249" i="213" s="1"/>
  <c r="AC2250" i="213"/>
  <c r="AD2250" i="213" s="1"/>
  <c r="AC2251" i="213"/>
  <c r="AD2251" i="213" s="1"/>
  <c r="AC2252" i="213"/>
  <c r="AD2252" i="213" s="1"/>
  <c r="AC2253" i="213"/>
  <c r="AD2253" i="213" s="1"/>
  <c r="AC2254" i="213"/>
  <c r="AD2254" i="213" s="1"/>
  <c r="AC2255" i="213"/>
  <c r="AD2255" i="213" s="1"/>
  <c r="AC2256" i="213"/>
  <c r="AD2256" i="213" s="1"/>
  <c r="AC2257" i="213"/>
  <c r="AD2257" i="213" s="1"/>
  <c r="AC2258" i="213"/>
  <c r="AD2258" i="213" s="1"/>
  <c r="AC2259" i="213"/>
  <c r="AD2259" i="213" s="1"/>
  <c r="AC2260" i="213"/>
  <c r="AD2260" i="213" s="1"/>
  <c r="AC2261" i="213"/>
  <c r="AD2261" i="213" s="1"/>
  <c r="AC2262" i="213"/>
  <c r="AD2262" i="213" s="1"/>
  <c r="AC2263" i="213"/>
  <c r="AD2263" i="213" s="1"/>
  <c r="AC2264" i="213"/>
  <c r="AD2264" i="213" s="1"/>
  <c r="AC2265" i="213"/>
  <c r="AD2265" i="213" s="1"/>
  <c r="AC2266" i="213"/>
  <c r="AD2266" i="213" s="1"/>
  <c r="AC2267" i="213"/>
  <c r="AD2267" i="213" s="1"/>
  <c r="AC2268" i="213"/>
  <c r="AD2268" i="213" s="1"/>
  <c r="AC2269" i="213"/>
  <c r="AD2269" i="213" s="1"/>
  <c r="AC2270" i="213"/>
  <c r="AD2270" i="213" s="1"/>
  <c r="AC2271" i="213"/>
  <c r="AD2271" i="213" s="1"/>
  <c r="AC2272" i="213"/>
  <c r="AD2272" i="213" s="1"/>
  <c r="AC2273" i="213"/>
  <c r="AD2273" i="213" s="1"/>
  <c r="AC2274" i="213"/>
  <c r="AD2274" i="213" s="1"/>
  <c r="AC2275" i="213"/>
  <c r="AD2275" i="213" s="1"/>
  <c r="AC2276" i="213"/>
  <c r="AD2276" i="213" s="1"/>
  <c r="AC2277" i="213"/>
  <c r="AD2277" i="213" s="1"/>
  <c r="AC2278" i="213"/>
  <c r="AD2278" i="213" s="1"/>
  <c r="AC2279" i="213"/>
  <c r="AD2279" i="213" s="1"/>
  <c r="AC2280" i="213"/>
  <c r="AD2280" i="213" s="1"/>
  <c r="AC2281" i="213"/>
  <c r="AD2281" i="213" s="1"/>
  <c r="AC2282" i="213"/>
  <c r="AD2282" i="213" s="1"/>
  <c r="AC2283" i="213"/>
  <c r="AD2283" i="213" s="1"/>
  <c r="AC2284" i="213"/>
  <c r="AD2284" i="213" s="1"/>
  <c r="AC2285" i="213"/>
  <c r="AD2285" i="213" s="1"/>
  <c r="AC2286" i="213"/>
  <c r="AD2286" i="213" s="1"/>
  <c r="AC2287" i="213"/>
  <c r="AD2287" i="213" s="1"/>
  <c r="AC2288" i="213"/>
  <c r="AD2288" i="213" s="1"/>
  <c r="AC2289" i="213"/>
  <c r="AD2289" i="213" s="1"/>
  <c r="AC2290" i="213"/>
  <c r="AD2290" i="213" s="1"/>
  <c r="AC2291" i="213"/>
  <c r="AD2291" i="213" s="1"/>
  <c r="AC2292" i="213"/>
  <c r="AD2292" i="213" s="1"/>
  <c r="AC2293" i="213"/>
  <c r="AD2293" i="213" s="1"/>
  <c r="AC2294" i="213"/>
  <c r="AD2294" i="213" s="1"/>
  <c r="AC2295" i="213"/>
  <c r="AD2295" i="213" s="1"/>
  <c r="AC2296" i="213"/>
  <c r="AD2296" i="213" s="1"/>
  <c r="AC2297" i="213"/>
  <c r="AD2297" i="213" s="1"/>
  <c r="AC2298" i="213"/>
  <c r="AD2298" i="213" s="1"/>
  <c r="AC2299" i="213"/>
  <c r="AD2299" i="213" s="1"/>
  <c r="AC2300" i="213"/>
  <c r="AD2300" i="213" s="1"/>
  <c r="AC2301" i="213"/>
  <c r="AD2301" i="213" s="1"/>
  <c r="AC2302" i="213"/>
  <c r="AD2302" i="213" s="1"/>
  <c r="AC2303" i="213"/>
  <c r="AD2303" i="213" s="1"/>
  <c r="AC2304" i="213"/>
  <c r="AD2304" i="213" s="1"/>
  <c r="AC2305" i="213"/>
  <c r="AD2305" i="213" s="1"/>
  <c r="AC2306" i="213"/>
  <c r="AD2306" i="213" s="1"/>
  <c r="AC2307" i="213"/>
  <c r="AD2307" i="213" s="1"/>
  <c r="AC2308" i="213"/>
  <c r="AD2308" i="213" s="1"/>
  <c r="AC2309" i="213"/>
  <c r="AD2309" i="213" s="1"/>
  <c r="AC2310" i="213"/>
  <c r="AD2310" i="213" s="1"/>
  <c r="AC2311" i="213"/>
  <c r="AD2311" i="213" s="1"/>
  <c r="AC2312" i="213"/>
  <c r="AD2312" i="213" s="1"/>
  <c r="AC2313" i="213"/>
  <c r="AD2313" i="213" s="1"/>
  <c r="AC2314" i="213"/>
  <c r="AD2314" i="213" s="1"/>
  <c r="AC2315" i="213"/>
  <c r="AD2315" i="213" s="1"/>
  <c r="AC2316" i="213"/>
  <c r="AD2316" i="213" s="1"/>
  <c r="AC2317" i="213"/>
  <c r="AD2317" i="213" s="1"/>
  <c r="AC2318" i="213"/>
  <c r="AD2318" i="213" s="1"/>
  <c r="AC2319" i="213"/>
  <c r="AD2319" i="213" s="1"/>
  <c r="AC2320" i="213"/>
  <c r="AD2320" i="213" s="1"/>
  <c r="AC2321" i="213"/>
  <c r="AD2321" i="213" s="1"/>
  <c r="AC2322" i="213"/>
  <c r="AD2322" i="213" s="1"/>
  <c r="AC2323" i="213"/>
  <c r="AD2323" i="213" s="1"/>
  <c r="AC2324" i="213"/>
  <c r="AD2324" i="213" s="1"/>
  <c r="AC2325" i="213"/>
  <c r="AD2325" i="213" s="1"/>
  <c r="AC2326" i="213"/>
  <c r="AD2326" i="213" s="1"/>
  <c r="AC2327" i="213"/>
  <c r="AD2327" i="213" s="1"/>
  <c r="AC2328" i="213"/>
  <c r="AD2328" i="213" s="1"/>
  <c r="AC2329" i="213"/>
  <c r="AD2329" i="213" s="1"/>
  <c r="AC2330" i="213"/>
  <c r="AD2330" i="213" s="1"/>
  <c r="AC2331" i="213"/>
  <c r="AD2331" i="213" s="1"/>
  <c r="AC2332" i="213"/>
  <c r="AD2332" i="213" s="1"/>
  <c r="AC2333" i="213"/>
  <c r="AD2333" i="213" s="1"/>
  <c r="AC2334" i="213"/>
  <c r="AD2334" i="213" s="1"/>
  <c r="AC2335" i="213"/>
  <c r="AD2335" i="213" s="1"/>
  <c r="AC2336" i="213"/>
  <c r="AD2336" i="213" s="1"/>
  <c r="AC2337" i="213"/>
  <c r="AD2337" i="213" s="1"/>
  <c r="AC2338" i="213"/>
  <c r="AD2338" i="213" s="1"/>
  <c r="AC2339" i="213"/>
  <c r="AD2339" i="213" s="1"/>
  <c r="AC2340" i="213"/>
  <c r="AD2340" i="213" s="1"/>
  <c r="AC2341" i="213"/>
  <c r="AD2341" i="213" s="1"/>
  <c r="AC2342" i="213"/>
  <c r="AD2342" i="213" s="1"/>
  <c r="AC2343" i="213"/>
  <c r="AD2343" i="213" s="1"/>
  <c r="AC2344" i="213"/>
  <c r="AD2344" i="213" s="1"/>
  <c r="AC2345" i="213"/>
  <c r="AD2345" i="213" s="1"/>
  <c r="AC2346" i="213"/>
  <c r="AD2346" i="213" s="1"/>
  <c r="AC2347" i="213"/>
  <c r="AD2347" i="213" s="1"/>
  <c r="AC2348" i="213"/>
  <c r="AD2348" i="213" s="1"/>
  <c r="AC2349" i="213"/>
  <c r="AD2349" i="213" s="1"/>
  <c r="AC2350" i="213"/>
  <c r="AD2350" i="213" s="1"/>
  <c r="AC2351" i="213"/>
  <c r="AD2351" i="213" s="1"/>
  <c r="AC2352" i="213"/>
  <c r="AD2352" i="213" s="1"/>
  <c r="AC2353" i="213"/>
  <c r="AD2353" i="213" s="1"/>
  <c r="AC2354" i="213"/>
  <c r="AD2354" i="213" s="1"/>
  <c r="AC2355" i="213"/>
  <c r="AD2355" i="213" s="1"/>
  <c r="AC2356" i="213"/>
  <c r="AD2356" i="213" s="1"/>
  <c r="AC2357" i="213"/>
  <c r="AD2357" i="213" s="1"/>
  <c r="AC2358" i="213"/>
  <c r="AD2358" i="213" s="1"/>
  <c r="AC2359" i="213"/>
  <c r="AD2359" i="213" s="1"/>
  <c r="AC2360" i="213"/>
  <c r="AD2360" i="213" s="1"/>
  <c r="AC2361" i="213"/>
  <c r="AD2361" i="213" s="1"/>
  <c r="AC2362" i="213"/>
  <c r="AD2362" i="213" s="1"/>
  <c r="AC2363" i="213"/>
  <c r="AD2363" i="213" s="1"/>
  <c r="AC2364" i="213"/>
  <c r="AD2364" i="213" s="1"/>
  <c r="AC2365" i="213"/>
  <c r="AD2365" i="213" s="1"/>
  <c r="AC2366" i="213"/>
  <c r="AD2366" i="213" s="1"/>
  <c r="AC2367" i="213"/>
  <c r="AD2367" i="213" s="1"/>
  <c r="AC2368" i="213"/>
  <c r="AD2368" i="213" s="1"/>
  <c r="AC2369" i="213"/>
  <c r="AD2369" i="213" s="1"/>
  <c r="AC2370" i="213"/>
  <c r="AD2370" i="213" s="1"/>
  <c r="AC2371" i="213"/>
  <c r="AD2371" i="213" s="1"/>
  <c r="AC2372" i="213"/>
  <c r="AD2372" i="213" s="1"/>
  <c r="AC2373" i="213"/>
  <c r="AD2373" i="213" s="1"/>
  <c r="AC2374" i="213"/>
  <c r="AD2374" i="213" s="1"/>
  <c r="AC2375" i="213"/>
  <c r="AD2375" i="213" s="1"/>
  <c r="AC2376" i="213"/>
  <c r="AD2376" i="213" s="1"/>
  <c r="AC2377" i="213"/>
  <c r="AD2377" i="213" s="1"/>
  <c r="AC2378" i="213"/>
  <c r="AD2378" i="213" s="1"/>
  <c r="AC2379" i="213"/>
  <c r="AD2379" i="213" s="1"/>
  <c r="AC2380" i="213"/>
  <c r="AD2380" i="213" s="1"/>
  <c r="AC2381" i="213"/>
  <c r="AD2381" i="213" s="1"/>
  <c r="AC2382" i="213"/>
  <c r="AD2382" i="213" s="1"/>
  <c r="AC2383" i="213"/>
  <c r="AD2383" i="213" s="1"/>
  <c r="AC2384" i="213"/>
  <c r="AD2384" i="213" s="1"/>
  <c r="AC2385" i="213"/>
  <c r="AD2385" i="213" s="1"/>
  <c r="AC2386" i="213"/>
  <c r="AD2386" i="213" s="1"/>
  <c r="AC2387" i="213"/>
  <c r="AD2387" i="213" s="1"/>
  <c r="AC2388" i="213"/>
  <c r="AD2388" i="213" s="1"/>
  <c r="AC2389" i="213"/>
  <c r="AD2389" i="213" s="1"/>
  <c r="AC2390" i="213"/>
  <c r="AD2390" i="213" s="1"/>
  <c r="AC2391" i="213"/>
  <c r="AD2391" i="213" s="1"/>
  <c r="AC2392" i="213"/>
  <c r="AD2392" i="213" s="1"/>
  <c r="AC2393" i="213"/>
  <c r="AD2393" i="213" s="1"/>
  <c r="AC2394" i="213"/>
  <c r="AD2394" i="213" s="1"/>
  <c r="AC2395" i="213"/>
  <c r="AD2395" i="213" s="1"/>
  <c r="AC2396" i="213"/>
  <c r="AD2396" i="213" s="1"/>
  <c r="AC2397" i="213"/>
  <c r="AD2397" i="213" s="1"/>
  <c r="AC2398" i="213"/>
  <c r="AD2398" i="213" s="1"/>
  <c r="AC2399" i="213"/>
  <c r="AD2399" i="213" s="1"/>
  <c r="AC2400" i="213"/>
  <c r="AD2400" i="213" s="1"/>
  <c r="AC2401" i="213"/>
  <c r="AD2401" i="213" s="1"/>
  <c r="AC2402" i="213"/>
  <c r="AD2402" i="213" s="1"/>
  <c r="AC2403" i="213"/>
  <c r="AD2403" i="213" s="1"/>
  <c r="AC2404" i="213"/>
  <c r="AD2404" i="213" s="1"/>
  <c r="AC2405" i="213"/>
  <c r="AD2405" i="213" s="1"/>
  <c r="AC2406" i="213"/>
  <c r="AD2406" i="213" s="1"/>
  <c r="AC2407" i="213"/>
  <c r="AD2407" i="213" s="1"/>
  <c r="AC2408" i="213"/>
  <c r="AD2408" i="213" s="1"/>
  <c r="AC2409" i="213"/>
  <c r="AD2409" i="213" s="1"/>
  <c r="AC2410" i="213"/>
  <c r="AD2410" i="213" s="1"/>
  <c r="AC2411" i="213"/>
  <c r="AD2411" i="213" s="1"/>
  <c r="AC2412" i="213"/>
  <c r="AD2412" i="213" s="1"/>
  <c r="AC2413" i="213"/>
  <c r="AD2413" i="213" s="1"/>
  <c r="AC2414" i="213"/>
  <c r="AD2414" i="213" s="1"/>
  <c r="AC2415" i="213"/>
  <c r="AD2415" i="213" s="1"/>
  <c r="AC2416" i="213"/>
  <c r="AD2416" i="213" s="1"/>
  <c r="AC2417" i="213"/>
  <c r="AD2417" i="213" s="1"/>
  <c r="AC2418" i="213"/>
  <c r="AD2418" i="213" s="1"/>
  <c r="AC2419" i="213"/>
  <c r="AD2419" i="213" s="1"/>
  <c r="AC2420" i="213"/>
  <c r="AD2420" i="213" s="1"/>
  <c r="AC2421" i="213"/>
  <c r="AD2421" i="213" s="1"/>
  <c r="AC2422" i="213"/>
  <c r="AD2422" i="213" s="1"/>
  <c r="AC2423" i="213"/>
  <c r="AD2423" i="213" s="1"/>
  <c r="AC2424" i="213"/>
  <c r="AD2424" i="213" s="1"/>
  <c r="AC2425" i="213"/>
  <c r="AD2425" i="213" s="1"/>
  <c r="AC2426" i="213"/>
  <c r="AD2426" i="213" s="1"/>
  <c r="AC2427" i="213"/>
  <c r="AD2427" i="213" s="1"/>
  <c r="AC2428" i="213"/>
  <c r="AD2428" i="213" s="1"/>
  <c r="AC2429" i="213"/>
  <c r="AD2429" i="213" s="1"/>
  <c r="AC2430" i="213"/>
  <c r="AD2430" i="213" s="1"/>
  <c r="AC2431" i="213"/>
  <c r="AD2431" i="213" s="1"/>
  <c r="AC2432" i="213"/>
  <c r="AD2432" i="213" s="1"/>
  <c r="AC2433" i="213"/>
  <c r="AD2433" i="213" s="1"/>
  <c r="AC2434" i="213"/>
  <c r="AD2434" i="213" s="1"/>
  <c r="AC2435" i="213"/>
  <c r="AD2435" i="213" s="1"/>
  <c r="AC2436" i="213"/>
  <c r="AD2436" i="213" s="1"/>
  <c r="AC2437" i="213"/>
  <c r="AD2437" i="213" s="1"/>
  <c r="AC2438" i="213"/>
  <c r="AD2438" i="213" s="1"/>
  <c r="AC2439" i="213"/>
  <c r="AD2439" i="213" s="1"/>
  <c r="AC2440" i="213"/>
  <c r="AD2440" i="213" s="1"/>
  <c r="AC2441" i="213"/>
  <c r="AD2441" i="213" s="1"/>
  <c r="AC2442" i="213"/>
  <c r="AD2442" i="213" s="1"/>
  <c r="AC2443" i="213"/>
  <c r="AD2443" i="213" s="1"/>
  <c r="AC2444" i="213"/>
  <c r="AD2444" i="213" s="1"/>
  <c r="AC2445" i="213"/>
  <c r="AD2445" i="213" s="1"/>
  <c r="AC2446" i="213"/>
  <c r="AD2446" i="213" s="1"/>
  <c r="AC2447" i="213"/>
  <c r="AD2447" i="213" s="1"/>
  <c r="AC2448" i="213"/>
  <c r="AD2448" i="213" s="1"/>
  <c r="AC2449" i="213"/>
  <c r="AD2449" i="213" s="1"/>
  <c r="AC2450" i="213"/>
  <c r="AD2450" i="213" s="1"/>
  <c r="AC2451" i="213"/>
  <c r="AD2451" i="213" s="1"/>
  <c r="AC2452" i="213"/>
  <c r="AD2452" i="213" s="1"/>
  <c r="AC2453" i="213"/>
  <c r="AD2453" i="213" s="1"/>
  <c r="AC2454" i="213"/>
  <c r="AD2454" i="213" s="1"/>
  <c r="AC2455" i="213"/>
  <c r="AD2455" i="213" s="1"/>
  <c r="AC2456" i="213"/>
  <c r="AD2456" i="213" s="1"/>
  <c r="AC2457" i="213"/>
  <c r="AD2457" i="213" s="1"/>
  <c r="AC2458" i="213"/>
  <c r="AD2458" i="213" s="1"/>
  <c r="AC2459" i="213"/>
  <c r="AD2459" i="213" s="1"/>
  <c r="AC2460" i="213"/>
  <c r="AD2460" i="213" s="1"/>
  <c r="AC2461" i="213"/>
  <c r="AD2461" i="213" s="1"/>
  <c r="AC2462" i="213"/>
  <c r="AD2462" i="213" s="1"/>
  <c r="AC2463" i="213"/>
  <c r="AD2463" i="213" s="1"/>
  <c r="AC2464" i="213"/>
  <c r="AD2464" i="213" s="1"/>
  <c r="AC2465" i="213"/>
  <c r="AD2465" i="213" s="1"/>
  <c r="AC2466" i="213"/>
  <c r="AD2466" i="213" s="1"/>
  <c r="AC2467" i="213"/>
  <c r="AD2467" i="213" s="1"/>
  <c r="AC2468" i="213"/>
  <c r="AD2468" i="213" s="1"/>
  <c r="AC2469" i="213"/>
  <c r="AD2469" i="213" s="1"/>
  <c r="AC2470" i="213"/>
  <c r="AD2470" i="213" s="1"/>
  <c r="AC2471" i="213"/>
  <c r="AD2471" i="213" s="1"/>
  <c r="AC2472" i="213"/>
  <c r="AD2472" i="213" s="1"/>
  <c r="AC2473" i="213"/>
  <c r="AD2473" i="213" s="1"/>
  <c r="AC2474" i="213"/>
  <c r="AD2474" i="213" s="1"/>
  <c r="AC2475" i="213"/>
  <c r="AD2475" i="213" s="1"/>
  <c r="AC2476" i="213"/>
  <c r="AD2476" i="213" s="1"/>
  <c r="AC2477" i="213"/>
  <c r="AD2477" i="213" s="1"/>
  <c r="AC2478" i="213"/>
  <c r="AD2478" i="213" s="1"/>
  <c r="AC2479" i="213"/>
  <c r="AD2479" i="213" s="1"/>
  <c r="AC2480" i="213"/>
  <c r="AD2480" i="213" s="1"/>
  <c r="AC2481" i="213"/>
  <c r="AD2481" i="213" s="1"/>
  <c r="AC2482" i="213"/>
  <c r="AD2482" i="213" s="1"/>
  <c r="AC2483" i="213"/>
  <c r="AD2483" i="213" s="1"/>
  <c r="AC2484" i="213"/>
  <c r="AD2484" i="213" s="1"/>
  <c r="AC2485" i="213"/>
  <c r="AD2485" i="213" s="1"/>
  <c r="AC2486" i="213"/>
  <c r="AD2486" i="213" s="1"/>
  <c r="AC2487" i="213"/>
  <c r="AD2487" i="213" s="1"/>
  <c r="AC2488" i="213"/>
  <c r="AD2488" i="213" s="1"/>
  <c r="AC2489" i="213"/>
  <c r="AD2489" i="213" s="1"/>
  <c r="AC2490" i="213"/>
  <c r="AD2490" i="213" s="1"/>
  <c r="AC2491" i="213"/>
  <c r="AD2491" i="213" s="1"/>
  <c r="AC2492" i="213"/>
  <c r="AD2492" i="213" s="1"/>
  <c r="AC2493" i="213"/>
  <c r="AD2493" i="213" s="1"/>
  <c r="AC2494" i="213"/>
  <c r="AD2494" i="213" s="1"/>
  <c r="AC2495" i="213"/>
  <c r="AD2495" i="213" s="1"/>
  <c r="AC2496" i="213"/>
  <c r="AD2496" i="213" s="1"/>
  <c r="AC2497" i="213"/>
  <c r="AD2497" i="213" s="1"/>
  <c r="AC2498" i="213"/>
  <c r="AD2498" i="213" s="1"/>
  <c r="AC2499" i="213"/>
  <c r="AD2499" i="213" s="1"/>
  <c r="AC2500" i="213"/>
  <c r="AD2500" i="213" s="1"/>
  <c r="AC2501" i="213"/>
  <c r="AD2501" i="213" s="1"/>
  <c r="AC2502" i="213"/>
  <c r="AD2502" i="213" s="1"/>
  <c r="AC2503" i="213"/>
  <c r="AD2503" i="213" s="1"/>
  <c r="AC2504" i="213"/>
  <c r="AD2504" i="213" s="1"/>
  <c r="AC2505" i="213"/>
  <c r="AD2505" i="213" s="1"/>
  <c r="AC2506" i="213"/>
  <c r="AD2506" i="213" s="1"/>
  <c r="AC2507" i="213"/>
  <c r="AD2507" i="213" s="1"/>
  <c r="AC2508" i="213"/>
  <c r="AD2508" i="213" s="1"/>
  <c r="AC2509" i="213"/>
  <c r="AD2509" i="213" s="1"/>
  <c r="AC2510" i="213"/>
  <c r="AD2510" i="213" s="1"/>
  <c r="AC2511" i="213"/>
  <c r="AD2511" i="213" s="1"/>
  <c r="AC2512" i="213"/>
  <c r="AD2512" i="213" s="1"/>
  <c r="AC2513" i="213"/>
  <c r="AD2513" i="213" s="1"/>
  <c r="AC2514" i="213"/>
  <c r="AD2514" i="213" s="1"/>
  <c r="AC2515" i="213"/>
  <c r="AD2515" i="213" s="1"/>
  <c r="AC2516" i="213"/>
  <c r="AD2516" i="213" s="1"/>
  <c r="AC2517" i="213"/>
  <c r="AD2517" i="213" s="1"/>
  <c r="AC2518" i="213"/>
  <c r="AD2518" i="213" s="1"/>
  <c r="AC2519" i="213"/>
  <c r="AD2519" i="213" s="1"/>
  <c r="AC2520" i="213"/>
  <c r="AD2520" i="213" s="1"/>
  <c r="AC2521" i="213"/>
  <c r="AD2521" i="213" s="1"/>
  <c r="AC2522" i="213"/>
  <c r="AD2522" i="213" s="1"/>
  <c r="AC2523" i="213"/>
  <c r="AD2523" i="213" s="1"/>
  <c r="AC2524" i="213"/>
  <c r="AD2524" i="213" s="1"/>
  <c r="AC2525" i="213"/>
  <c r="AD2525" i="213" s="1"/>
  <c r="AC2526" i="213"/>
  <c r="AD2526" i="213" s="1"/>
  <c r="AC2527" i="213"/>
  <c r="AD2527" i="213" s="1"/>
  <c r="AC2528" i="213"/>
  <c r="AD2528" i="213" s="1"/>
  <c r="AC2529" i="213"/>
  <c r="AD2529" i="213" s="1"/>
  <c r="AC2530" i="213"/>
  <c r="AD2530" i="213" s="1"/>
  <c r="AC2531" i="213"/>
  <c r="AD2531" i="213" s="1"/>
  <c r="AC2532" i="213"/>
  <c r="AD2532" i="213" s="1"/>
  <c r="AC2533" i="213"/>
  <c r="AD2533" i="213" s="1"/>
  <c r="AC2534" i="213"/>
  <c r="AD2534" i="213" s="1"/>
  <c r="AC2535" i="213"/>
  <c r="AD2535" i="213" s="1"/>
  <c r="AC2536" i="213"/>
  <c r="AD2536" i="213" s="1"/>
  <c r="AC2537" i="213"/>
  <c r="AD2537" i="213" s="1"/>
  <c r="AC2538" i="213"/>
  <c r="AD2538" i="213" s="1"/>
  <c r="AC2539" i="213"/>
  <c r="AD2539" i="213" s="1"/>
  <c r="AC2540" i="213"/>
  <c r="AD2540" i="213" s="1"/>
  <c r="AC2541" i="213"/>
  <c r="AD2541" i="213" s="1"/>
  <c r="AC2542" i="213"/>
  <c r="AD2542" i="213" s="1"/>
  <c r="AC2543" i="213"/>
  <c r="AD2543" i="213" s="1"/>
  <c r="AC2544" i="213"/>
  <c r="AD2544" i="213" s="1"/>
  <c r="AC2545" i="213"/>
  <c r="AD2545" i="213" s="1"/>
  <c r="AC2546" i="213"/>
  <c r="AD2546" i="213" s="1"/>
  <c r="AC2547" i="213"/>
  <c r="AD2547" i="213" s="1"/>
  <c r="AC2548" i="213"/>
  <c r="AD2548" i="213" s="1"/>
  <c r="AC2549" i="213"/>
  <c r="AD2549" i="213" s="1"/>
  <c r="AC2550" i="213"/>
  <c r="AD2550" i="213" s="1"/>
  <c r="AC2551" i="213"/>
  <c r="AD2551" i="213" s="1"/>
  <c r="AC2552" i="213"/>
  <c r="AD2552" i="213" s="1"/>
  <c r="AC2553" i="213"/>
  <c r="AD2553" i="213" s="1"/>
  <c r="AC2554" i="213"/>
  <c r="AD2554" i="213" s="1"/>
  <c r="AC2555" i="213"/>
  <c r="AD2555" i="213" s="1"/>
  <c r="AC2556" i="213"/>
  <c r="AD2556" i="213" s="1"/>
  <c r="AC2557" i="213"/>
  <c r="AD2557" i="213" s="1"/>
  <c r="AC2558" i="213"/>
  <c r="AD2558" i="213" s="1"/>
  <c r="AC2559" i="213"/>
  <c r="AD2559" i="213" s="1"/>
  <c r="AC2560" i="213"/>
  <c r="AD2560" i="213" s="1"/>
  <c r="AC2561" i="213"/>
  <c r="AD2561" i="213" s="1"/>
  <c r="AC2562" i="213"/>
  <c r="AD2562" i="213" s="1"/>
  <c r="AC2563" i="213"/>
  <c r="AD2563" i="213" s="1"/>
  <c r="AC2564" i="213"/>
  <c r="AD2564" i="213" s="1"/>
  <c r="AC2565" i="213"/>
  <c r="AD2565" i="213" s="1"/>
  <c r="AC2566" i="213"/>
  <c r="AD2566" i="213" s="1"/>
  <c r="AC2567" i="213"/>
  <c r="AD2567" i="213" s="1"/>
  <c r="AC2568" i="213"/>
  <c r="AD2568" i="213" s="1"/>
  <c r="AC2569" i="213"/>
  <c r="AD2569" i="213" s="1"/>
  <c r="AC2570" i="213"/>
  <c r="AD2570" i="213" s="1"/>
  <c r="AC2571" i="213"/>
  <c r="AD2571" i="213" s="1"/>
  <c r="AC2572" i="213"/>
  <c r="AD2572" i="213" s="1"/>
  <c r="AC2573" i="213"/>
  <c r="AD2573" i="213" s="1"/>
  <c r="AC2574" i="213"/>
  <c r="AD2574" i="213" s="1"/>
  <c r="AC2575" i="213"/>
  <c r="AD2575" i="213" s="1"/>
  <c r="AC2576" i="213"/>
  <c r="AD2576" i="213" s="1"/>
  <c r="AC2577" i="213"/>
  <c r="AD2577" i="213" s="1"/>
  <c r="AC2578" i="213"/>
  <c r="AD2578" i="213" s="1"/>
  <c r="AC2579" i="213"/>
  <c r="AD2579" i="213" s="1"/>
  <c r="AC2580" i="213"/>
  <c r="AD2580" i="213" s="1"/>
  <c r="AC2581" i="213"/>
  <c r="AD2581" i="213" s="1"/>
  <c r="AC2582" i="213"/>
  <c r="AD2582" i="213" s="1"/>
  <c r="AC2583" i="213"/>
  <c r="AD2583" i="213" s="1"/>
  <c r="AC2584" i="213"/>
  <c r="AD2584" i="213" s="1"/>
  <c r="AC2585" i="213"/>
  <c r="AD2585" i="213" s="1"/>
  <c r="AC2586" i="213"/>
  <c r="AD2586" i="213" s="1"/>
  <c r="AC2587" i="213"/>
  <c r="AD2587" i="213" s="1"/>
  <c r="AC2588" i="213"/>
  <c r="AD2588" i="213" s="1"/>
  <c r="AC2589" i="213"/>
  <c r="AD2589" i="213" s="1"/>
  <c r="AC2590" i="213"/>
  <c r="AD2590" i="213" s="1"/>
  <c r="AC2591" i="213"/>
  <c r="AD2591" i="213" s="1"/>
  <c r="AC2592" i="213"/>
  <c r="AD2592" i="213" s="1"/>
  <c r="AC2593" i="213"/>
  <c r="AD2593" i="213" s="1"/>
  <c r="AC2594" i="213"/>
  <c r="AD2594" i="213" s="1"/>
  <c r="AC2595" i="213"/>
  <c r="AD2595" i="213" s="1"/>
  <c r="AC2596" i="213"/>
  <c r="AD2596" i="213" s="1"/>
  <c r="AC2597" i="213"/>
  <c r="AD2597" i="213" s="1"/>
  <c r="AC2598" i="213"/>
  <c r="AD2598" i="213" s="1"/>
  <c r="AC2599" i="213"/>
  <c r="AD2599" i="213" s="1"/>
  <c r="AC2600" i="213"/>
  <c r="AD2600" i="213" s="1"/>
  <c r="AC2601" i="213"/>
  <c r="AD2601" i="213" s="1"/>
  <c r="AC2602" i="213"/>
  <c r="AD2602" i="213" s="1"/>
  <c r="AC2603" i="213"/>
  <c r="AD2603" i="213" s="1"/>
  <c r="AC2604" i="213"/>
  <c r="AD2604" i="213" s="1"/>
  <c r="AC2605" i="213"/>
  <c r="AD2605" i="213" s="1"/>
  <c r="AC2606" i="213"/>
  <c r="AD2606" i="213" s="1"/>
  <c r="AC2607" i="213"/>
  <c r="AD2607" i="213" s="1"/>
  <c r="AC2608" i="213"/>
  <c r="AD2608" i="213" s="1"/>
  <c r="AC2609" i="213"/>
  <c r="AD2609" i="213" s="1"/>
  <c r="AC2610" i="213"/>
  <c r="AD2610" i="213" s="1"/>
  <c r="AC2611" i="213"/>
  <c r="AD2611" i="213" s="1"/>
  <c r="AC2612" i="213"/>
  <c r="AD2612" i="213" s="1"/>
  <c r="AC2613" i="213"/>
  <c r="AD2613" i="213" s="1"/>
  <c r="AC2614" i="213"/>
  <c r="AD2614" i="213" s="1"/>
  <c r="AC2615" i="213"/>
  <c r="AD2615" i="213" s="1"/>
  <c r="AC2616" i="213"/>
  <c r="AD2616" i="213" s="1"/>
  <c r="AC2617" i="213"/>
  <c r="AD2617" i="213" s="1"/>
  <c r="AC2618" i="213"/>
  <c r="AD2618" i="213" s="1"/>
  <c r="AC2619" i="213"/>
  <c r="AD2619" i="213" s="1"/>
  <c r="AC2620" i="213"/>
  <c r="AD2620" i="213" s="1"/>
  <c r="AC2621" i="213"/>
  <c r="AD2621" i="213" s="1"/>
  <c r="AC2622" i="213"/>
  <c r="AD2622" i="213" s="1"/>
  <c r="AC2623" i="213"/>
  <c r="AD2623" i="213" s="1"/>
  <c r="AC2624" i="213"/>
  <c r="AD2624" i="213" s="1"/>
  <c r="AC2625" i="213"/>
  <c r="AD2625" i="213" s="1"/>
  <c r="AC2626" i="213"/>
  <c r="AD2626" i="213" s="1"/>
  <c r="AC2627" i="213"/>
  <c r="AD2627" i="213" s="1"/>
  <c r="AC2628" i="213"/>
  <c r="AD2628" i="213" s="1"/>
  <c r="AC2629" i="213"/>
  <c r="AD2629" i="213" s="1"/>
  <c r="AC2630" i="213"/>
  <c r="AD2630" i="213" s="1"/>
  <c r="AC2631" i="213"/>
  <c r="AD2631" i="213" s="1"/>
  <c r="AC2632" i="213"/>
  <c r="AD2632" i="213" s="1"/>
  <c r="AC2633" i="213"/>
  <c r="AD2633" i="213" s="1"/>
  <c r="AC2634" i="213"/>
  <c r="AD2634" i="213" s="1"/>
  <c r="AC2635" i="213"/>
  <c r="AD2635" i="213" s="1"/>
  <c r="AC2636" i="213"/>
  <c r="AD2636" i="213" s="1"/>
  <c r="AC2637" i="213"/>
  <c r="AD2637" i="213" s="1"/>
  <c r="AC2638" i="213"/>
  <c r="AD2638" i="213" s="1"/>
  <c r="AC2639" i="213"/>
  <c r="AD2639" i="213" s="1"/>
  <c r="AC2640" i="213"/>
  <c r="AD2640" i="213" s="1"/>
  <c r="AC2641" i="213"/>
  <c r="AD2641" i="213" s="1"/>
  <c r="AC2642" i="213"/>
  <c r="AD2642" i="213" s="1"/>
  <c r="AC2643" i="213"/>
  <c r="AD2643" i="213" s="1"/>
  <c r="AC2644" i="213"/>
  <c r="AD2644" i="213" s="1"/>
  <c r="AC2645" i="213"/>
  <c r="AD2645" i="213" s="1"/>
  <c r="AC2646" i="213"/>
  <c r="AD2646" i="213" s="1"/>
  <c r="AC2647" i="213"/>
  <c r="AD2647" i="213" s="1"/>
  <c r="AC2648" i="213"/>
  <c r="AD2648" i="213" s="1"/>
  <c r="AC2649" i="213"/>
  <c r="AD2649" i="213" s="1"/>
  <c r="AC2650" i="213"/>
  <c r="AD2650" i="213" s="1"/>
  <c r="AC2651" i="213"/>
  <c r="AD2651" i="213" s="1"/>
  <c r="AC2652" i="213"/>
  <c r="AD2652" i="213" s="1"/>
  <c r="AC2653" i="213"/>
  <c r="AD2653" i="213" s="1"/>
  <c r="AC2654" i="213"/>
  <c r="AD2654" i="213" s="1"/>
  <c r="AC2655" i="213"/>
  <c r="AD2655" i="213" s="1"/>
  <c r="AC2656" i="213"/>
  <c r="AD2656" i="213" s="1"/>
  <c r="AC2657" i="213"/>
  <c r="AD2657" i="213" s="1"/>
  <c r="AC2658" i="213"/>
  <c r="AD2658" i="213" s="1"/>
  <c r="AC2659" i="213"/>
  <c r="AD2659" i="213" s="1"/>
  <c r="AC2660" i="213"/>
  <c r="AD2660" i="213" s="1"/>
  <c r="AC2661" i="213"/>
  <c r="AD2661" i="213" s="1"/>
  <c r="AC2662" i="213"/>
  <c r="AD2662" i="213" s="1"/>
  <c r="AC2663" i="213"/>
  <c r="AD2663" i="213" s="1"/>
  <c r="AC2664" i="213"/>
  <c r="AD2664" i="213" s="1"/>
  <c r="AC2665" i="213"/>
  <c r="AD2665" i="213" s="1"/>
  <c r="AC2666" i="213"/>
  <c r="AD2666" i="213" s="1"/>
  <c r="AC2667" i="213"/>
  <c r="AD2667" i="213" s="1"/>
  <c r="AC2668" i="213"/>
  <c r="AD2668" i="213" s="1"/>
  <c r="AC2669" i="213"/>
  <c r="AD2669" i="213" s="1"/>
  <c r="AC2670" i="213"/>
  <c r="AD2670" i="213" s="1"/>
  <c r="AC2671" i="213"/>
  <c r="AD2671" i="213" s="1"/>
  <c r="AC2672" i="213"/>
  <c r="AD2672" i="213" s="1"/>
  <c r="AC2673" i="213"/>
  <c r="AD2673" i="213" s="1"/>
  <c r="AC2674" i="213"/>
  <c r="AD2674" i="213" s="1"/>
  <c r="AC2675" i="213"/>
  <c r="AD2675" i="213" s="1"/>
  <c r="AC2676" i="213"/>
  <c r="AD2676" i="213" s="1"/>
  <c r="AC2677" i="213"/>
  <c r="AD2677" i="213" s="1"/>
  <c r="AC2678" i="213"/>
  <c r="AD2678" i="213" s="1"/>
  <c r="AC2679" i="213"/>
  <c r="AD2679" i="213" s="1"/>
  <c r="AC2680" i="213"/>
  <c r="AD2680" i="213" s="1"/>
  <c r="AC2681" i="213"/>
  <c r="AD2681" i="213" s="1"/>
  <c r="AC2682" i="213"/>
  <c r="AD2682" i="213" s="1"/>
  <c r="AC2683" i="213"/>
  <c r="AD2683" i="213" s="1"/>
  <c r="AC2684" i="213"/>
  <c r="AD2684" i="213" s="1"/>
  <c r="AC2685" i="213"/>
  <c r="AD2685" i="213" s="1"/>
  <c r="AC2686" i="213"/>
  <c r="AD2686" i="213" s="1"/>
  <c r="AC2687" i="213"/>
  <c r="AD2687" i="213" s="1"/>
  <c r="AC2688" i="213"/>
  <c r="AD2688" i="213" s="1"/>
  <c r="AC2689" i="213"/>
  <c r="AD2689" i="213" s="1"/>
  <c r="AC2690" i="213"/>
  <c r="AD2690" i="213" s="1"/>
  <c r="AC2691" i="213"/>
  <c r="AD2691" i="213" s="1"/>
  <c r="AC2692" i="213"/>
  <c r="AD2692" i="213" s="1"/>
  <c r="AC2693" i="213"/>
  <c r="AD2693" i="213" s="1"/>
  <c r="AC2694" i="213"/>
  <c r="AD2694" i="213" s="1"/>
  <c r="AC2695" i="213"/>
  <c r="AD2695" i="213" s="1"/>
  <c r="AC2696" i="213"/>
  <c r="AD2696" i="213" s="1"/>
  <c r="AC2697" i="213"/>
  <c r="AD2697" i="213" s="1"/>
  <c r="AC2698" i="213"/>
  <c r="AD2698" i="213" s="1"/>
  <c r="AC2699" i="213"/>
  <c r="AD2699" i="213" s="1"/>
  <c r="AC2700" i="213"/>
  <c r="AD2700" i="213" s="1"/>
  <c r="AC2701" i="213"/>
  <c r="AD2701" i="213" s="1"/>
  <c r="AC2702" i="213"/>
  <c r="AD2702" i="213" s="1"/>
  <c r="AC2703" i="213"/>
  <c r="AD2703" i="213" s="1"/>
  <c r="AC2704" i="213"/>
  <c r="AD2704" i="213" s="1"/>
  <c r="AC2705" i="213"/>
  <c r="AD2705" i="213" s="1"/>
  <c r="AC2706" i="213"/>
  <c r="AD2706" i="213" s="1"/>
  <c r="AC2707" i="213"/>
  <c r="AD2707" i="213" s="1"/>
  <c r="AC2708" i="213"/>
  <c r="AD2708" i="213" s="1"/>
  <c r="AC2709" i="213"/>
  <c r="AD2709" i="213" s="1"/>
  <c r="AC2710" i="213"/>
  <c r="AD2710" i="213" s="1"/>
  <c r="AC2711" i="213"/>
  <c r="AD2711" i="213" s="1"/>
  <c r="AC2712" i="213"/>
  <c r="AD2712" i="213" s="1"/>
  <c r="AC2713" i="213"/>
  <c r="AD2713" i="213" s="1"/>
  <c r="AC2714" i="213"/>
  <c r="AD2714" i="213" s="1"/>
  <c r="AC2715" i="213"/>
  <c r="AD2715" i="213" s="1"/>
  <c r="AC2716" i="213"/>
  <c r="AD2716" i="213" s="1"/>
  <c r="AC2717" i="213"/>
  <c r="AD2717" i="213" s="1"/>
  <c r="AC2718" i="213"/>
  <c r="AD2718" i="213" s="1"/>
  <c r="AC2719" i="213"/>
  <c r="AD2719" i="213" s="1"/>
  <c r="AC2720" i="213"/>
  <c r="AD2720" i="213" s="1"/>
  <c r="AC2721" i="213"/>
  <c r="AD2721" i="213" s="1"/>
  <c r="AC2722" i="213"/>
  <c r="AD2722" i="213" s="1"/>
  <c r="AC2723" i="213"/>
  <c r="AD2723" i="213" s="1"/>
  <c r="AC2724" i="213"/>
  <c r="AD2724" i="213" s="1"/>
  <c r="AC2725" i="213"/>
  <c r="AD2725" i="213" s="1"/>
  <c r="AC2726" i="213"/>
  <c r="AD2726" i="213" s="1"/>
  <c r="AC2727" i="213"/>
  <c r="AD2727" i="213" s="1"/>
  <c r="AC2728" i="213"/>
  <c r="AD2728" i="213" s="1"/>
  <c r="AC2729" i="213"/>
  <c r="AD2729" i="213" s="1"/>
  <c r="AC2730" i="213"/>
  <c r="AD2730" i="213" s="1"/>
  <c r="AC2731" i="213"/>
  <c r="AD2731" i="213" s="1"/>
  <c r="AC2732" i="213"/>
  <c r="AD2732" i="213" s="1"/>
  <c r="AC2733" i="213"/>
  <c r="AD2733" i="213" s="1"/>
  <c r="AC2734" i="213"/>
  <c r="AD2734" i="213" s="1"/>
  <c r="AC2735" i="213"/>
  <c r="AD2735" i="213" s="1"/>
  <c r="AC2736" i="213"/>
  <c r="AD2736" i="213" s="1"/>
  <c r="AC2737" i="213"/>
  <c r="AD2737" i="213" s="1"/>
  <c r="AC2738" i="213"/>
  <c r="AD2738" i="213" s="1"/>
  <c r="AC2739" i="213"/>
  <c r="AD2739" i="213" s="1"/>
  <c r="AC2740" i="213"/>
  <c r="AD2740" i="213" s="1"/>
  <c r="AC2741" i="213"/>
  <c r="AD2741" i="213" s="1"/>
  <c r="AC2742" i="213"/>
  <c r="AD2742" i="213" s="1"/>
  <c r="AC2743" i="213"/>
  <c r="AD2743" i="213" s="1"/>
  <c r="AC2744" i="213"/>
  <c r="AD2744" i="213" s="1"/>
  <c r="AC2745" i="213"/>
  <c r="AD2745" i="213" s="1"/>
  <c r="AC2746" i="213"/>
  <c r="AD2746" i="213" s="1"/>
  <c r="AC2747" i="213"/>
  <c r="AD2747" i="213" s="1"/>
  <c r="AC2748" i="213"/>
  <c r="AD2748" i="213" s="1"/>
  <c r="AC2749" i="213"/>
  <c r="AD2749" i="213" s="1"/>
  <c r="AC2750" i="213"/>
  <c r="AD2750" i="213" s="1"/>
  <c r="AC2751" i="213"/>
  <c r="AD2751" i="213" s="1"/>
  <c r="AC2752" i="213"/>
  <c r="AD2752" i="213" s="1"/>
  <c r="AC2753" i="213"/>
  <c r="AD2753" i="213" s="1"/>
  <c r="AC2754" i="213"/>
  <c r="AD2754" i="213" s="1"/>
  <c r="AC2755" i="213"/>
  <c r="AD2755" i="213" s="1"/>
  <c r="AC2756" i="213"/>
  <c r="AD2756" i="213" s="1"/>
  <c r="AC2757" i="213"/>
  <c r="AD2757" i="213" s="1"/>
  <c r="AC2758" i="213"/>
  <c r="AD2758" i="213" s="1"/>
  <c r="AC2759" i="213"/>
  <c r="AD2759" i="213" s="1"/>
  <c r="AC2760" i="213"/>
  <c r="AD2760" i="213" s="1"/>
  <c r="AC2761" i="213"/>
  <c r="AD2761" i="213" s="1"/>
  <c r="AC2762" i="213"/>
  <c r="AD2762" i="213" s="1"/>
  <c r="AC2763" i="213"/>
  <c r="AD2763" i="213" s="1"/>
  <c r="AC2764" i="213"/>
  <c r="AD2764" i="213" s="1"/>
  <c r="AC2765" i="213"/>
  <c r="AD2765" i="213" s="1"/>
  <c r="AC2766" i="213"/>
  <c r="AD2766" i="213" s="1"/>
  <c r="AC2767" i="213"/>
  <c r="AD2767" i="213" s="1"/>
  <c r="AC2768" i="213"/>
  <c r="AD2768" i="213" s="1"/>
  <c r="AC2769" i="213"/>
  <c r="AD2769" i="213" s="1"/>
  <c r="AC2770" i="213"/>
  <c r="AD2770" i="213" s="1"/>
  <c r="AC2771" i="213"/>
  <c r="AD2771" i="213" s="1"/>
  <c r="AC2772" i="213"/>
  <c r="AD2772" i="213" s="1"/>
  <c r="AC2773" i="213"/>
  <c r="AD2773" i="213" s="1"/>
  <c r="AC2774" i="213"/>
  <c r="AD2774" i="213" s="1"/>
  <c r="AC2775" i="213"/>
  <c r="AD2775" i="213" s="1"/>
  <c r="AC2776" i="213"/>
  <c r="AD2776" i="213" s="1"/>
  <c r="AC2777" i="213"/>
  <c r="AD2777" i="213" s="1"/>
  <c r="AC2778" i="213"/>
  <c r="AD2778" i="213" s="1"/>
  <c r="AC2779" i="213"/>
  <c r="AD2779" i="213" s="1"/>
  <c r="AC2780" i="213"/>
  <c r="AD2780" i="213" s="1"/>
  <c r="AC2781" i="213"/>
  <c r="AD2781" i="213" s="1"/>
  <c r="AC2782" i="213"/>
  <c r="AD2782" i="213" s="1"/>
  <c r="AC2783" i="213"/>
  <c r="AD2783" i="213" s="1"/>
  <c r="AC2784" i="213"/>
  <c r="AD2784" i="213" s="1"/>
  <c r="AC2785" i="213"/>
  <c r="AD2785" i="213" s="1"/>
  <c r="AC2786" i="213"/>
  <c r="AD2786" i="213" s="1"/>
  <c r="AC2787" i="213"/>
  <c r="AD2787" i="213" s="1"/>
  <c r="AC2788" i="213"/>
  <c r="AD2788" i="213" s="1"/>
  <c r="AC2789" i="213"/>
  <c r="AD2789" i="213" s="1"/>
  <c r="AC2790" i="213"/>
  <c r="AD2790" i="213" s="1"/>
  <c r="AC2791" i="213"/>
  <c r="AD2791" i="213" s="1"/>
  <c r="AC2792" i="213"/>
  <c r="AD2792" i="213" s="1"/>
  <c r="AC2793" i="213"/>
  <c r="AD2793" i="213" s="1"/>
  <c r="AC2794" i="213"/>
  <c r="AD2794" i="213" s="1"/>
  <c r="AC2795" i="213"/>
  <c r="AD2795" i="213" s="1"/>
  <c r="AC2796" i="213"/>
  <c r="AD2796" i="213" s="1"/>
  <c r="AC2797" i="213"/>
  <c r="AD2797" i="213" s="1"/>
  <c r="AC2798" i="213"/>
  <c r="AD2798" i="213" s="1"/>
  <c r="AC2799" i="213"/>
  <c r="AD2799" i="213" s="1"/>
  <c r="AC2800" i="213"/>
  <c r="AD2800" i="213" s="1"/>
  <c r="AC2801" i="213"/>
  <c r="AD2801" i="213" s="1"/>
  <c r="AC2802" i="213"/>
  <c r="AD2802" i="213" s="1"/>
  <c r="AC2803" i="213"/>
  <c r="AD2803" i="213" s="1"/>
  <c r="AC2804" i="213"/>
  <c r="AD2804" i="213" s="1"/>
  <c r="AC2805" i="213"/>
  <c r="AD2805" i="213" s="1"/>
  <c r="AC2806" i="213"/>
  <c r="AD2806" i="213" s="1"/>
  <c r="AC2807" i="213"/>
  <c r="AD2807" i="213" s="1"/>
  <c r="AC2808" i="213"/>
  <c r="AD2808" i="213" s="1"/>
  <c r="AC2809" i="213"/>
  <c r="AD2809" i="213" s="1"/>
  <c r="AC2810" i="213"/>
  <c r="AD2810" i="213" s="1"/>
  <c r="AC2811" i="213"/>
  <c r="AD2811" i="213" s="1"/>
  <c r="AC2812" i="213"/>
  <c r="AD2812" i="213" s="1"/>
  <c r="AC2813" i="213"/>
  <c r="AD2813" i="213" s="1"/>
  <c r="AC2814" i="213"/>
  <c r="AD2814" i="213" s="1"/>
  <c r="AC2815" i="213"/>
  <c r="AD2815" i="213" s="1"/>
  <c r="AC2816" i="213"/>
  <c r="AD2816" i="213" s="1"/>
  <c r="AC2817" i="213"/>
  <c r="AD2817" i="213" s="1"/>
  <c r="AC2818" i="213"/>
  <c r="AD2818" i="213" s="1"/>
  <c r="AC2819" i="213"/>
  <c r="AD2819" i="213" s="1"/>
  <c r="AC2820" i="213"/>
  <c r="AD2820" i="213" s="1"/>
  <c r="AC2821" i="213"/>
  <c r="AD2821" i="213" s="1"/>
  <c r="AC2822" i="213"/>
  <c r="AD2822" i="213" s="1"/>
  <c r="AC2823" i="213"/>
  <c r="AD2823" i="213" s="1"/>
  <c r="AC2824" i="213"/>
  <c r="AD2824" i="213" s="1"/>
  <c r="AC2825" i="213"/>
  <c r="AD2825" i="213" s="1"/>
  <c r="AC2826" i="213"/>
  <c r="AD2826" i="213" s="1"/>
  <c r="AC2827" i="213"/>
  <c r="AD2827" i="213" s="1"/>
  <c r="AC2828" i="213"/>
  <c r="AD2828" i="213" s="1"/>
  <c r="AC2829" i="213"/>
  <c r="AD2829" i="213" s="1"/>
  <c r="AC2830" i="213"/>
  <c r="AD2830" i="213" s="1"/>
  <c r="AC2831" i="213"/>
  <c r="AD2831" i="213" s="1"/>
  <c r="AC2832" i="213"/>
  <c r="AD2832" i="213" s="1"/>
  <c r="AC2833" i="213"/>
  <c r="AD2833" i="213" s="1"/>
  <c r="AC2834" i="213"/>
  <c r="AD2834" i="213" s="1"/>
  <c r="AC2835" i="213"/>
  <c r="AD2835" i="213" s="1"/>
  <c r="AC2836" i="213"/>
  <c r="AD2836" i="213" s="1"/>
  <c r="AC2837" i="213"/>
  <c r="AD2837" i="213" s="1"/>
  <c r="AC2838" i="213"/>
  <c r="AD2838" i="213" s="1"/>
  <c r="AC2839" i="213"/>
  <c r="AD2839" i="213" s="1"/>
  <c r="AC2840" i="213"/>
  <c r="AD2840" i="213" s="1"/>
  <c r="AC2841" i="213"/>
  <c r="AD2841" i="213" s="1"/>
  <c r="AC2842" i="213"/>
  <c r="AD2842" i="213" s="1"/>
  <c r="AC2843" i="213"/>
  <c r="AD2843" i="213" s="1"/>
  <c r="AC2844" i="213"/>
  <c r="AD2844" i="213" s="1"/>
  <c r="AC2845" i="213"/>
  <c r="AD2845" i="213" s="1"/>
  <c r="AC2846" i="213"/>
  <c r="AD2846" i="213" s="1"/>
  <c r="AC2847" i="213"/>
  <c r="AD2847" i="213" s="1"/>
  <c r="AC2848" i="213"/>
  <c r="AD2848" i="213" s="1"/>
  <c r="AC2849" i="213"/>
  <c r="AD2849" i="213" s="1"/>
  <c r="AC2850" i="213"/>
  <c r="AD2850" i="213" s="1"/>
  <c r="AC2851" i="213"/>
  <c r="AD2851" i="213" s="1"/>
  <c r="AC2852" i="213"/>
  <c r="AD2852" i="213" s="1"/>
  <c r="AC2853" i="213"/>
  <c r="AD2853" i="213" s="1"/>
  <c r="AC2854" i="213"/>
  <c r="AD2854" i="213" s="1"/>
  <c r="AC2855" i="213"/>
  <c r="AD2855" i="213" s="1"/>
  <c r="AC2856" i="213"/>
  <c r="AD2856" i="213" s="1"/>
  <c r="AC2857" i="213"/>
  <c r="AD2857" i="213" s="1"/>
  <c r="AC2858" i="213"/>
  <c r="AD2858" i="213" s="1"/>
  <c r="AC2859" i="213"/>
  <c r="AD2859" i="213" s="1"/>
  <c r="AC2860" i="213"/>
  <c r="AD2860" i="213" s="1"/>
  <c r="AC2861" i="213"/>
  <c r="AD2861" i="213" s="1"/>
  <c r="AC2862" i="213"/>
  <c r="AD2862" i="213" s="1"/>
  <c r="AC2863" i="213"/>
  <c r="AD2863" i="213" s="1"/>
  <c r="AC2864" i="213"/>
  <c r="AD2864" i="213" s="1"/>
  <c r="AC2865" i="213"/>
  <c r="AD2865" i="213" s="1"/>
  <c r="AC2866" i="213"/>
  <c r="AD2866" i="213" s="1"/>
  <c r="AC2867" i="213"/>
  <c r="AD2867" i="213" s="1"/>
  <c r="AC2868" i="213"/>
  <c r="AD2868" i="213" s="1"/>
  <c r="AC2869" i="213"/>
  <c r="AD2869" i="213" s="1"/>
  <c r="AC2870" i="213"/>
  <c r="AD2870" i="213" s="1"/>
  <c r="AC2871" i="213"/>
  <c r="AD2871" i="213" s="1"/>
  <c r="AC2872" i="213"/>
  <c r="AD2872" i="213" s="1"/>
  <c r="AC2873" i="213"/>
  <c r="AD2873" i="213" s="1"/>
  <c r="AC2874" i="213"/>
  <c r="AD2874" i="213" s="1"/>
  <c r="AC2875" i="213"/>
  <c r="AD2875" i="213" s="1"/>
  <c r="AC2876" i="213"/>
  <c r="AD2876" i="213" s="1"/>
  <c r="AC2877" i="213"/>
  <c r="AD2877" i="213" s="1"/>
  <c r="AC2878" i="213"/>
  <c r="AD2878" i="213" s="1"/>
  <c r="AC2879" i="213"/>
  <c r="AD2879" i="213" s="1"/>
  <c r="AC2880" i="213"/>
  <c r="AD2880" i="213" s="1"/>
  <c r="AC2881" i="213"/>
  <c r="AD2881" i="213" s="1"/>
  <c r="AC2882" i="213"/>
  <c r="AD2882" i="213" s="1"/>
  <c r="AC2883" i="213"/>
  <c r="AD2883" i="213" s="1"/>
  <c r="AC2884" i="213"/>
  <c r="AD2884" i="213" s="1"/>
  <c r="AC2885" i="213"/>
  <c r="AD2885" i="213" s="1"/>
  <c r="AC2886" i="213"/>
  <c r="AD2886" i="213" s="1"/>
  <c r="AC2887" i="213"/>
  <c r="AD2887" i="213" s="1"/>
  <c r="AC2888" i="213"/>
  <c r="AD2888" i="213" s="1"/>
  <c r="AC2889" i="213"/>
  <c r="AD2889" i="213" s="1"/>
  <c r="AC2890" i="213"/>
  <c r="AD2890" i="213" s="1"/>
  <c r="AC2891" i="213"/>
  <c r="AD2891" i="213" s="1"/>
  <c r="AC2892" i="213"/>
  <c r="AD2892" i="213" s="1"/>
  <c r="AC2893" i="213"/>
  <c r="AD2893" i="213" s="1"/>
  <c r="AC2894" i="213"/>
  <c r="AD2894" i="213" s="1"/>
  <c r="AC2895" i="213"/>
  <c r="AD2895" i="213" s="1"/>
  <c r="AC2896" i="213"/>
  <c r="AD2896" i="213" s="1"/>
  <c r="AC2897" i="213"/>
  <c r="AD2897" i="213" s="1"/>
  <c r="AC2898" i="213"/>
  <c r="AD2898" i="213" s="1"/>
  <c r="AC2899" i="213"/>
  <c r="AD2899" i="213" s="1"/>
  <c r="AC2900" i="213"/>
  <c r="AD2900" i="213" s="1"/>
  <c r="AC2901" i="213"/>
  <c r="AD2901" i="213" s="1"/>
  <c r="AC2902" i="213"/>
  <c r="AD2902" i="213" s="1"/>
  <c r="AC2903" i="213"/>
  <c r="AD2903" i="213" s="1"/>
  <c r="AC2904" i="213"/>
  <c r="AD2904" i="213" s="1"/>
  <c r="AC2905" i="213"/>
  <c r="AD2905" i="213" s="1"/>
  <c r="AC2906" i="213"/>
  <c r="AD2906" i="213" s="1"/>
  <c r="AC2907" i="213"/>
  <c r="AD2907" i="213" s="1"/>
  <c r="AC2908" i="213"/>
  <c r="AD2908" i="213" s="1"/>
  <c r="AC2909" i="213"/>
  <c r="AD2909" i="213" s="1"/>
  <c r="AC2910" i="213"/>
  <c r="AD2910" i="213" s="1"/>
  <c r="AC2911" i="213"/>
  <c r="AD2911" i="213" s="1"/>
  <c r="AC2912" i="213"/>
  <c r="AD2912" i="213" s="1"/>
  <c r="AC2913" i="213"/>
  <c r="AD2913" i="213" s="1"/>
  <c r="AC2914" i="213"/>
  <c r="AD2914" i="213" s="1"/>
  <c r="AC2915" i="213"/>
  <c r="AD2915" i="213" s="1"/>
  <c r="AC2916" i="213"/>
  <c r="AD2916" i="213" s="1"/>
  <c r="AC2917" i="213"/>
  <c r="AD2917" i="213" s="1"/>
  <c r="AC2918" i="213"/>
  <c r="AD2918" i="213" s="1"/>
  <c r="AC2919" i="213"/>
  <c r="AD2919" i="213" s="1"/>
  <c r="AC2920" i="213"/>
  <c r="AD2920" i="213" s="1"/>
  <c r="AC2921" i="213"/>
  <c r="AD2921" i="213" s="1"/>
  <c r="AC2922" i="213"/>
  <c r="AD2922" i="213" s="1"/>
  <c r="AC2923" i="213"/>
  <c r="AD2923" i="213" s="1"/>
  <c r="AC2924" i="213"/>
  <c r="AD2924" i="213" s="1"/>
  <c r="AC2925" i="213"/>
  <c r="AD2925" i="213" s="1"/>
  <c r="AC2926" i="213"/>
  <c r="AD2926" i="213" s="1"/>
  <c r="AC2927" i="213"/>
  <c r="AD2927" i="213" s="1"/>
  <c r="AC2928" i="213"/>
  <c r="AD2928" i="213" s="1"/>
  <c r="AC2929" i="213"/>
  <c r="AD2929" i="213" s="1"/>
  <c r="AC2930" i="213"/>
  <c r="AD2930" i="213" s="1"/>
  <c r="AC2931" i="213"/>
  <c r="AD2931" i="213" s="1"/>
  <c r="AC2932" i="213"/>
  <c r="AD2932" i="213" s="1"/>
  <c r="AC2933" i="213"/>
  <c r="AD2933" i="213" s="1"/>
  <c r="AC2934" i="213"/>
  <c r="AD2934" i="213" s="1"/>
  <c r="AC2935" i="213"/>
  <c r="AD2935" i="213" s="1"/>
  <c r="AC2936" i="213"/>
  <c r="AD2936" i="213" s="1"/>
  <c r="AC2937" i="213"/>
  <c r="AD2937" i="213" s="1"/>
  <c r="AC2938" i="213"/>
  <c r="AD2938" i="213" s="1"/>
  <c r="AC2939" i="213"/>
  <c r="AD2939" i="213" s="1"/>
  <c r="AC2940" i="213"/>
  <c r="AD2940" i="213" s="1"/>
  <c r="AC2941" i="213"/>
  <c r="AD2941" i="213" s="1"/>
  <c r="AC2942" i="213"/>
  <c r="AD2942" i="213" s="1"/>
  <c r="AC2943" i="213"/>
  <c r="AD2943" i="213" s="1"/>
  <c r="AC2944" i="213"/>
  <c r="AD2944" i="213" s="1"/>
  <c r="AC2945" i="213"/>
  <c r="AD2945" i="213" s="1"/>
  <c r="AC2946" i="213"/>
  <c r="AD2946" i="213" s="1"/>
  <c r="AC2947" i="213"/>
  <c r="AD2947" i="213" s="1"/>
  <c r="AC2948" i="213"/>
  <c r="AD2948" i="213" s="1"/>
  <c r="AC2949" i="213"/>
  <c r="AD2949" i="213" s="1"/>
  <c r="AC2950" i="213"/>
  <c r="AD2950" i="213" s="1"/>
  <c r="AC2951" i="213"/>
  <c r="AD2951" i="213" s="1"/>
  <c r="AC2952" i="213"/>
  <c r="AD2952" i="213" s="1"/>
  <c r="AC2953" i="213"/>
  <c r="AD2953" i="213" s="1"/>
  <c r="AC2954" i="213"/>
  <c r="AD2954" i="213" s="1"/>
  <c r="AC2955" i="213"/>
  <c r="AD2955" i="213" s="1"/>
  <c r="AC2956" i="213"/>
  <c r="AD2956" i="213" s="1"/>
  <c r="AC2957" i="213"/>
  <c r="AD2957" i="213" s="1"/>
  <c r="AC2958" i="213"/>
  <c r="AD2958" i="213" s="1"/>
  <c r="AC2959" i="213"/>
  <c r="AD2959" i="213" s="1"/>
  <c r="AC2960" i="213"/>
  <c r="AD2960" i="213" s="1"/>
  <c r="AC2961" i="213"/>
  <c r="AD2961" i="213" s="1"/>
  <c r="AC2962" i="213"/>
  <c r="AD2962" i="213" s="1"/>
  <c r="AC2963" i="213"/>
  <c r="AD2963" i="213" s="1"/>
  <c r="AC2964" i="213"/>
  <c r="AD2964" i="213" s="1"/>
  <c r="AC2965" i="213"/>
  <c r="AD2965" i="213" s="1"/>
  <c r="AC2966" i="213"/>
  <c r="AD2966" i="213" s="1"/>
  <c r="AC2967" i="213"/>
  <c r="AD2967" i="213" s="1"/>
  <c r="AC2968" i="213"/>
  <c r="AD2968" i="213" s="1"/>
  <c r="AC2969" i="213"/>
  <c r="AD2969" i="213" s="1"/>
  <c r="AC2970" i="213"/>
  <c r="AD2970" i="213" s="1"/>
  <c r="AC2971" i="213"/>
  <c r="AD2971" i="213" s="1"/>
  <c r="AC2972" i="213"/>
  <c r="AD2972" i="213" s="1"/>
  <c r="AC2973" i="213"/>
  <c r="AD2973" i="213" s="1"/>
  <c r="AC2974" i="213"/>
  <c r="AD2974" i="213" s="1"/>
  <c r="AC2975" i="213"/>
  <c r="AD2975" i="213" s="1"/>
  <c r="AC2976" i="213"/>
  <c r="AD2976" i="213" s="1"/>
  <c r="AC2977" i="213"/>
  <c r="AD2977" i="213" s="1"/>
  <c r="AC2978" i="213"/>
  <c r="AD2978" i="213" s="1"/>
  <c r="AC2979" i="213"/>
  <c r="AD2979" i="213" s="1"/>
  <c r="AC2980" i="213"/>
  <c r="AD2980" i="213" s="1"/>
  <c r="AC2981" i="213"/>
  <c r="AD2981" i="213" s="1"/>
  <c r="AC2982" i="213"/>
  <c r="AD2982" i="213" s="1"/>
  <c r="AC2983" i="213"/>
  <c r="AD2983" i="213" s="1"/>
  <c r="AC2984" i="213"/>
  <c r="AD2984" i="213" s="1"/>
  <c r="AC2985" i="213"/>
  <c r="AD2985" i="213" s="1"/>
  <c r="AC2986" i="213"/>
  <c r="AD2986" i="213" s="1"/>
  <c r="AC2987" i="213"/>
  <c r="AD2987" i="213" s="1"/>
  <c r="AC2988" i="213"/>
  <c r="AD2988" i="213" s="1"/>
  <c r="AC2989" i="213"/>
  <c r="AD2989" i="213" s="1"/>
  <c r="AC2990" i="213"/>
  <c r="AD2990" i="213" s="1"/>
  <c r="AC2991" i="213"/>
  <c r="AD2991" i="213" s="1"/>
  <c r="AC2992" i="213"/>
  <c r="AD2992" i="213" s="1"/>
  <c r="AC2993" i="213"/>
  <c r="AD2993" i="213" s="1"/>
  <c r="AC2994" i="213"/>
  <c r="AD2994" i="213" s="1"/>
  <c r="AC2995" i="213"/>
  <c r="AD2995" i="213" s="1"/>
  <c r="AC2996" i="213"/>
  <c r="AD2996" i="213" s="1"/>
  <c r="AC2997" i="213"/>
  <c r="AD2997" i="213" s="1"/>
  <c r="AC2998" i="213"/>
  <c r="AD2998" i="213" s="1"/>
  <c r="AC2999" i="213"/>
  <c r="AD2999" i="213" s="1"/>
  <c r="AC3000" i="213"/>
  <c r="AD3000" i="213" s="1"/>
  <c r="AC3001" i="213"/>
  <c r="AD3001" i="213" s="1"/>
  <c r="AC3002" i="213"/>
  <c r="AD3002" i="213" s="1"/>
  <c r="AC3003" i="213"/>
  <c r="AD3003" i="213" s="1"/>
  <c r="AC3004" i="213"/>
  <c r="AD3004" i="213" s="1"/>
  <c r="AC3005" i="213"/>
  <c r="AD3005" i="213" s="1"/>
  <c r="AC3006" i="213"/>
  <c r="AD3006" i="213" s="1"/>
  <c r="AC3007" i="213"/>
  <c r="AD3007" i="213" s="1"/>
  <c r="AC3008" i="213"/>
  <c r="AD3008" i="213" s="1"/>
  <c r="AC3009" i="213"/>
  <c r="AD3009" i="213" s="1"/>
  <c r="AC3010" i="213"/>
  <c r="AD3010" i="213" s="1"/>
  <c r="AC3011" i="213"/>
  <c r="AD3011" i="213" s="1"/>
  <c r="AC3012" i="213"/>
  <c r="AD3012" i="213" s="1"/>
  <c r="AC3013" i="213"/>
  <c r="AD3013" i="213" s="1"/>
  <c r="AC3014" i="213"/>
  <c r="AD3014" i="213" s="1"/>
  <c r="AC3015" i="213"/>
  <c r="AD3015" i="213" s="1"/>
  <c r="AC3016" i="213"/>
  <c r="AD3016" i="213" s="1"/>
  <c r="AC3017" i="213"/>
  <c r="AD3017" i="213" s="1"/>
  <c r="AC3018" i="213"/>
  <c r="AD3018" i="213" s="1"/>
  <c r="AC3019" i="213"/>
  <c r="AD3019" i="213" s="1"/>
  <c r="AC3020" i="213"/>
  <c r="AD3020" i="213" s="1"/>
  <c r="AC3021" i="213"/>
  <c r="AD3021" i="213" s="1"/>
  <c r="AC3022" i="213"/>
  <c r="AD3022" i="213" s="1"/>
  <c r="AC3023" i="213"/>
  <c r="AD3023" i="213" s="1"/>
  <c r="AC3024" i="213"/>
  <c r="AD3024" i="213" s="1"/>
  <c r="AC3025" i="213"/>
  <c r="AD3025" i="213" s="1"/>
  <c r="AC3026" i="213"/>
  <c r="AD3026" i="213" s="1"/>
  <c r="AC3027" i="213"/>
  <c r="AD3027" i="213" s="1"/>
  <c r="AC3028" i="213"/>
  <c r="AD3028" i="213" s="1"/>
  <c r="AC3029" i="213"/>
  <c r="AD3029" i="213" s="1"/>
  <c r="AC3030" i="213"/>
  <c r="AD3030" i="213" s="1"/>
  <c r="AC3031" i="213"/>
  <c r="AD3031" i="213" s="1"/>
  <c r="AC3032" i="213"/>
  <c r="AD3032" i="213" s="1"/>
  <c r="AC3033" i="213"/>
  <c r="AD3033" i="213" s="1"/>
  <c r="AC3034" i="213"/>
  <c r="AD3034" i="213" s="1"/>
  <c r="AC3035" i="213"/>
  <c r="AD3035" i="213" s="1"/>
  <c r="AC3036" i="213"/>
  <c r="AD3036" i="213" s="1"/>
  <c r="AC3037" i="213"/>
  <c r="AD3037" i="213" s="1"/>
  <c r="AC3038" i="213"/>
  <c r="AD3038" i="213" s="1"/>
  <c r="AC3039" i="213"/>
  <c r="AD3039" i="213" s="1"/>
  <c r="AC3040" i="213"/>
  <c r="AD3040" i="213" s="1"/>
  <c r="AC3041" i="213"/>
  <c r="AD3041" i="213" s="1"/>
  <c r="AC3042" i="213"/>
  <c r="AD3042" i="213" s="1"/>
  <c r="AC3043" i="213"/>
  <c r="AD3043" i="213" s="1"/>
  <c r="AC3044" i="213"/>
  <c r="AD3044" i="213" s="1"/>
  <c r="AC3045" i="213"/>
  <c r="AD3045" i="213" s="1"/>
  <c r="AC3046" i="213"/>
  <c r="AD3046" i="213" s="1"/>
  <c r="AC3047" i="213"/>
  <c r="AD3047" i="213" s="1"/>
  <c r="AC3048" i="213"/>
  <c r="AD3048" i="213" s="1"/>
  <c r="AC3049" i="213"/>
  <c r="AD3049" i="213" s="1"/>
  <c r="AC3050" i="213"/>
  <c r="AD3050" i="213" s="1"/>
  <c r="AC3051" i="213"/>
  <c r="AD3051" i="213" s="1"/>
  <c r="AC3052" i="213"/>
  <c r="AD3052" i="213" s="1"/>
  <c r="AC3053" i="213"/>
  <c r="AD3053" i="213" s="1"/>
  <c r="AC3054" i="213"/>
  <c r="AD3054" i="213" s="1"/>
  <c r="AC3055" i="213"/>
  <c r="AD3055" i="213" s="1"/>
  <c r="AC3056" i="213"/>
  <c r="AD3056" i="213" s="1"/>
  <c r="AC3057" i="213"/>
  <c r="AD3057" i="213" s="1"/>
  <c r="AC3058" i="213"/>
  <c r="AD3058" i="213" s="1"/>
  <c r="AC3059" i="213"/>
  <c r="AD3059" i="213" s="1"/>
  <c r="AC3060" i="213"/>
  <c r="AD3060" i="213" s="1"/>
  <c r="AC3061" i="213"/>
  <c r="AD3061" i="213" s="1"/>
  <c r="AC3062" i="213"/>
  <c r="AD3062" i="213" s="1"/>
  <c r="AC3063" i="213"/>
  <c r="AD3063" i="213" s="1"/>
  <c r="AC3064" i="213"/>
  <c r="AD3064" i="213" s="1"/>
  <c r="AC3065" i="213"/>
  <c r="AD3065" i="213" s="1"/>
  <c r="AC3066" i="213"/>
  <c r="AD3066" i="213" s="1"/>
  <c r="AC3067" i="213"/>
  <c r="AD3067" i="213" s="1"/>
  <c r="AC3068" i="213"/>
  <c r="AD3068" i="213" s="1"/>
  <c r="AC3069" i="213"/>
  <c r="AD3069" i="213" s="1"/>
  <c r="AC3070" i="213"/>
  <c r="AD3070" i="213" s="1"/>
  <c r="AC3071" i="213"/>
  <c r="AD3071" i="213" s="1"/>
  <c r="AC3072" i="213"/>
  <c r="AD3072" i="213" s="1"/>
  <c r="AC3073" i="213"/>
  <c r="AD3073" i="213" s="1"/>
  <c r="AC3074" i="213"/>
  <c r="AD3074" i="213" s="1"/>
  <c r="AC3075" i="213"/>
  <c r="AD3075" i="213" s="1"/>
  <c r="AC3076" i="213"/>
  <c r="AD3076" i="213" s="1"/>
  <c r="AC3077" i="213"/>
  <c r="AD3077" i="213" s="1"/>
  <c r="AC3078" i="213"/>
  <c r="AD3078" i="213" s="1"/>
  <c r="AC3079" i="213"/>
  <c r="AD3079" i="213" s="1"/>
  <c r="AC3080" i="213"/>
  <c r="AD3080" i="213" s="1"/>
  <c r="AC3081" i="213"/>
  <c r="AD3081" i="213" s="1"/>
  <c r="AC3082" i="213"/>
  <c r="AD3082" i="213" s="1"/>
  <c r="AC3083" i="213"/>
  <c r="AD3083" i="213" s="1"/>
  <c r="AC3084" i="213"/>
  <c r="AD3084" i="213" s="1"/>
  <c r="AC3085" i="213"/>
  <c r="AD3085" i="213" s="1"/>
  <c r="AC3086" i="213"/>
  <c r="AD3086" i="213" s="1"/>
  <c r="AC3087" i="213"/>
  <c r="AD3087" i="213" s="1"/>
  <c r="AC3088" i="213"/>
  <c r="AD3088" i="213" s="1"/>
  <c r="AC3089" i="213"/>
  <c r="AD3089" i="213" s="1"/>
  <c r="AC3090" i="213"/>
  <c r="AD3090" i="213" s="1"/>
  <c r="AC3091" i="213"/>
  <c r="AD3091" i="213" s="1"/>
  <c r="AC3092" i="213"/>
  <c r="AD3092" i="213" s="1"/>
  <c r="AC3093" i="213"/>
  <c r="AD3093" i="213" s="1"/>
  <c r="AC3094" i="213"/>
  <c r="AD3094" i="213" s="1"/>
  <c r="AC3095" i="213"/>
  <c r="AD3095" i="213" s="1"/>
  <c r="AC3096" i="213"/>
  <c r="AD3096" i="213" s="1"/>
  <c r="AC3097" i="213"/>
  <c r="AD3097" i="213" s="1"/>
  <c r="AC3098" i="213"/>
  <c r="AD3098" i="213" s="1"/>
  <c r="AC3099" i="213"/>
  <c r="AD3099" i="213" s="1"/>
  <c r="AC3100" i="213"/>
  <c r="AD3100" i="213" s="1"/>
  <c r="AC3101" i="213"/>
  <c r="AD3101" i="213" s="1"/>
  <c r="AC3102" i="213"/>
  <c r="AD3102" i="213" s="1"/>
  <c r="AC3103" i="213"/>
  <c r="AD3103" i="213" s="1"/>
  <c r="AC3104" i="213"/>
  <c r="AD3104" i="213" s="1"/>
  <c r="AC3105" i="213"/>
  <c r="AD3105" i="213" s="1"/>
  <c r="AC3106" i="213"/>
  <c r="AD3106" i="213" s="1"/>
  <c r="AC3107" i="213"/>
  <c r="AD3107" i="213" s="1"/>
  <c r="AC3108" i="213"/>
  <c r="AD3108" i="213" s="1"/>
  <c r="AC3109" i="213"/>
  <c r="AD3109" i="213" s="1"/>
  <c r="AC3110" i="213"/>
  <c r="AD3110" i="213" s="1"/>
  <c r="AC3111" i="213"/>
  <c r="AD3111" i="213" s="1"/>
  <c r="AC3112" i="213"/>
  <c r="AD3112" i="213" s="1"/>
  <c r="AC3113" i="213"/>
  <c r="AD3113" i="213" s="1"/>
  <c r="AC3114" i="213"/>
  <c r="AD3114" i="213" s="1"/>
  <c r="AC3115" i="213"/>
  <c r="AD3115" i="213" s="1"/>
  <c r="AC3116" i="213"/>
  <c r="AD3116" i="213" s="1"/>
  <c r="AC3117" i="213"/>
  <c r="AD3117" i="213" s="1"/>
  <c r="AC3118" i="213"/>
  <c r="AD3118" i="213" s="1"/>
  <c r="AC3119" i="213"/>
  <c r="AD3119" i="213" s="1"/>
  <c r="AC3120" i="213"/>
  <c r="AD3120" i="213" s="1"/>
  <c r="AC3121" i="213"/>
  <c r="AD3121" i="213" s="1"/>
  <c r="AC3122" i="213"/>
  <c r="AD3122" i="213" s="1"/>
  <c r="AC3123" i="213"/>
  <c r="AD3123" i="213" s="1"/>
  <c r="AC3124" i="213"/>
  <c r="AD3124" i="213" s="1"/>
  <c r="AC3125" i="213"/>
  <c r="AD3125" i="213" s="1"/>
  <c r="AC3126" i="213"/>
  <c r="AD3126" i="213" s="1"/>
  <c r="AC3127" i="213"/>
  <c r="AD3127" i="213" s="1"/>
  <c r="AC3128" i="213"/>
  <c r="AD3128" i="213" s="1"/>
  <c r="AC3129" i="213"/>
  <c r="AD3129" i="213" s="1"/>
  <c r="AC3130" i="213"/>
  <c r="AD3130" i="213" s="1"/>
  <c r="AC3131" i="213"/>
  <c r="AD3131" i="213" s="1"/>
  <c r="AC3132" i="213"/>
  <c r="AD3132" i="213" s="1"/>
  <c r="AC3133" i="213"/>
  <c r="AD3133" i="213" s="1"/>
  <c r="AC3134" i="213"/>
  <c r="AD3134" i="213" s="1"/>
  <c r="AC3135" i="213"/>
  <c r="AD3135" i="213" s="1"/>
  <c r="AC3136" i="213"/>
  <c r="AD3136" i="213" s="1"/>
  <c r="AC3137" i="213"/>
  <c r="AD3137" i="213" s="1"/>
  <c r="AC3138" i="213"/>
  <c r="AD3138" i="213" s="1"/>
  <c r="AC3139" i="213"/>
  <c r="AD3139" i="213" s="1"/>
  <c r="AC3140" i="213"/>
  <c r="AD3140" i="213" s="1"/>
  <c r="AC3141" i="213"/>
  <c r="AD3141" i="213" s="1"/>
  <c r="AC3142" i="213"/>
  <c r="AD3142" i="213" s="1"/>
  <c r="AC3143" i="213"/>
  <c r="AD3143" i="213" s="1"/>
  <c r="AC3144" i="213"/>
  <c r="AD3144" i="213" s="1"/>
  <c r="AC3145" i="213"/>
  <c r="AD3145" i="213" s="1"/>
  <c r="AC3146" i="213"/>
  <c r="AD3146" i="213" s="1"/>
  <c r="AC3147" i="213"/>
  <c r="AD3147" i="213" s="1"/>
  <c r="AC3148" i="213"/>
  <c r="AD3148" i="213" s="1"/>
  <c r="AC3149" i="213"/>
  <c r="AD3149" i="213" s="1"/>
  <c r="AC3150" i="213"/>
  <c r="AD3150" i="213" s="1"/>
  <c r="AC3151" i="213"/>
  <c r="AD3151" i="213" s="1"/>
  <c r="AC3152" i="213"/>
  <c r="AD3152" i="213" s="1"/>
  <c r="AC3153" i="213"/>
  <c r="AD3153" i="213" s="1"/>
  <c r="AC3154" i="213"/>
  <c r="AD3154" i="213" s="1"/>
  <c r="AC3155" i="213"/>
  <c r="AD3155" i="213" s="1"/>
  <c r="AC3156" i="213"/>
  <c r="AD3156" i="213" s="1"/>
  <c r="AC3157" i="213"/>
  <c r="AD3157" i="213" s="1"/>
  <c r="AC3158" i="213"/>
  <c r="AD3158" i="213" s="1"/>
  <c r="AC3159" i="213"/>
  <c r="AD3159" i="213" s="1"/>
  <c r="AC3160" i="213"/>
  <c r="AD3160" i="213" s="1"/>
  <c r="AC3161" i="213"/>
  <c r="AD3161" i="213" s="1"/>
  <c r="AC3162" i="213"/>
  <c r="AD3162" i="213" s="1"/>
  <c r="AC3163" i="213"/>
  <c r="AD3163" i="213" s="1"/>
  <c r="AC3164" i="213"/>
  <c r="AD3164" i="213" s="1"/>
  <c r="AC3165" i="213"/>
  <c r="AD3165" i="213" s="1"/>
  <c r="AC3166" i="213"/>
  <c r="AD3166" i="213" s="1"/>
  <c r="AC3167" i="213"/>
  <c r="AD3167" i="213" s="1"/>
  <c r="AC3168" i="213"/>
  <c r="AD3168" i="213" s="1"/>
  <c r="AC3169" i="213"/>
  <c r="AD3169" i="213" s="1"/>
  <c r="AC3170" i="213"/>
  <c r="AD3170" i="213" s="1"/>
  <c r="AC3171" i="213"/>
  <c r="AD3171" i="213" s="1"/>
  <c r="AC3172" i="213"/>
  <c r="AD3172" i="213" s="1"/>
  <c r="AC3173" i="213"/>
  <c r="AD3173" i="213" s="1"/>
  <c r="AC3174" i="213"/>
  <c r="AD3174" i="213" s="1"/>
  <c r="AC3175" i="213"/>
  <c r="AD3175" i="213" s="1"/>
  <c r="AC3176" i="213"/>
  <c r="AD3176" i="213" s="1"/>
  <c r="AC3177" i="213"/>
  <c r="AD3177" i="213" s="1"/>
  <c r="AC3178" i="213"/>
  <c r="AD3178" i="213" s="1"/>
  <c r="AC3179" i="213"/>
  <c r="AD3179" i="213" s="1"/>
  <c r="AC3180" i="213"/>
  <c r="AD3180" i="213" s="1"/>
  <c r="AC3181" i="213"/>
  <c r="AD3181" i="213" s="1"/>
  <c r="AC3182" i="213"/>
  <c r="AD3182" i="213" s="1"/>
  <c r="AC3183" i="213"/>
  <c r="AD3183" i="213" s="1"/>
  <c r="AC3184" i="213"/>
  <c r="AD3184" i="213" s="1"/>
  <c r="AC3185" i="213"/>
  <c r="AD3185" i="213" s="1"/>
  <c r="AC3186" i="213"/>
  <c r="AD3186" i="213" s="1"/>
  <c r="AC3187" i="213"/>
  <c r="AD3187" i="213" s="1"/>
  <c r="AC3188" i="213"/>
  <c r="AD3188" i="213" s="1"/>
  <c r="AC3189" i="213"/>
  <c r="AD3189" i="213" s="1"/>
  <c r="AC3190" i="213"/>
  <c r="AD3190" i="213" s="1"/>
  <c r="AC3191" i="213"/>
  <c r="AD3191" i="213" s="1"/>
  <c r="AC3192" i="213"/>
  <c r="AD3192" i="213" s="1"/>
  <c r="AC3193" i="213"/>
  <c r="AD3193" i="213" s="1"/>
  <c r="AC3194" i="213"/>
  <c r="AD3194" i="213" s="1"/>
  <c r="AC3195" i="213"/>
  <c r="AD3195" i="213" s="1"/>
  <c r="AC3196" i="213"/>
  <c r="AD3196" i="213" s="1"/>
  <c r="AC3197" i="213"/>
  <c r="AD3197" i="213" s="1"/>
  <c r="AC3198" i="213"/>
  <c r="AD3198" i="213" s="1"/>
  <c r="AC3199" i="213"/>
  <c r="AD3199" i="213" s="1"/>
  <c r="AC3200" i="213"/>
  <c r="AD3200" i="213" s="1"/>
  <c r="AC3201" i="213"/>
  <c r="AD3201" i="213" s="1"/>
  <c r="AC3202" i="213"/>
  <c r="AD3202" i="213" s="1"/>
  <c r="AC3203" i="213"/>
  <c r="AD3203" i="213" s="1"/>
  <c r="AC3204" i="213"/>
  <c r="AD3204" i="213" s="1"/>
  <c r="AC3205" i="213"/>
  <c r="AD3205" i="213" s="1"/>
  <c r="AC3206" i="213"/>
  <c r="AD3206" i="213" s="1"/>
  <c r="AC3207" i="213"/>
  <c r="AD3207" i="213" s="1"/>
  <c r="AC3208" i="213"/>
  <c r="AD3208" i="213" s="1"/>
  <c r="AC3209" i="213"/>
  <c r="AD3209" i="213" s="1"/>
  <c r="AC3210" i="213"/>
  <c r="AD3210" i="213" s="1"/>
  <c r="AC3211" i="213"/>
  <c r="AD3211" i="213" s="1"/>
  <c r="AC3212" i="213"/>
  <c r="AD3212" i="213" s="1"/>
  <c r="AC3213" i="213"/>
  <c r="AD3213" i="213" s="1"/>
  <c r="AC3214" i="213"/>
  <c r="AD3214" i="213" s="1"/>
  <c r="AC3215" i="213"/>
  <c r="AD3215" i="213" s="1"/>
  <c r="AC3216" i="213"/>
  <c r="AD3216" i="213" s="1"/>
  <c r="AC3217" i="213"/>
  <c r="AD3217" i="213" s="1"/>
  <c r="AC3218" i="213"/>
  <c r="AD3218" i="213" s="1"/>
  <c r="AC3219" i="213"/>
  <c r="AD3219" i="213" s="1"/>
  <c r="AC3220" i="213"/>
  <c r="AD3220" i="213" s="1"/>
  <c r="AC3221" i="213"/>
  <c r="AD3221" i="213" s="1"/>
  <c r="AC3222" i="213"/>
  <c r="AD3222" i="213" s="1"/>
  <c r="AC3223" i="213"/>
  <c r="AD3223" i="213" s="1"/>
  <c r="AC3224" i="213"/>
  <c r="AD3224" i="213" s="1"/>
  <c r="AC3225" i="213"/>
  <c r="AD3225" i="213" s="1"/>
  <c r="AC3226" i="213"/>
  <c r="AD3226" i="213" s="1"/>
  <c r="AC3227" i="213"/>
  <c r="AD3227" i="213" s="1"/>
  <c r="AC3228" i="213"/>
  <c r="AD3228" i="213" s="1"/>
  <c r="AC3229" i="213"/>
  <c r="AD3229" i="213" s="1"/>
  <c r="AC3230" i="213"/>
  <c r="AD3230" i="213" s="1"/>
  <c r="AC3231" i="213"/>
  <c r="AD3231" i="213" s="1"/>
  <c r="AC3232" i="213"/>
  <c r="AD3232" i="213" s="1"/>
  <c r="AC3233" i="213"/>
  <c r="AD3233" i="213" s="1"/>
  <c r="AC3234" i="213"/>
  <c r="AD3234" i="213" s="1"/>
  <c r="AC3235" i="213"/>
  <c r="AD3235" i="213" s="1"/>
  <c r="AC3236" i="213"/>
  <c r="AD3236" i="213" s="1"/>
  <c r="AC3237" i="213"/>
  <c r="AD3237" i="213" s="1"/>
  <c r="AC3238" i="213"/>
  <c r="AD3238" i="213" s="1"/>
  <c r="AC3239" i="213"/>
  <c r="AD3239" i="213" s="1"/>
  <c r="AC3240" i="213"/>
  <c r="AD3240" i="213" s="1"/>
  <c r="AC3241" i="213"/>
  <c r="AD3241" i="213" s="1"/>
  <c r="AC3242" i="213"/>
  <c r="AD3242" i="213" s="1"/>
  <c r="AC3243" i="213"/>
  <c r="AD3243" i="213" s="1"/>
  <c r="AC3244" i="213"/>
  <c r="AD3244" i="213" s="1"/>
  <c r="AC3245" i="213"/>
  <c r="AD3245" i="213" s="1"/>
  <c r="AC3246" i="213"/>
  <c r="AD3246" i="213" s="1"/>
  <c r="AC3247" i="213"/>
  <c r="AD3247" i="213" s="1"/>
  <c r="AC3248" i="213"/>
  <c r="AD3248" i="213" s="1"/>
  <c r="AC3249" i="213"/>
  <c r="AD3249" i="213" s="1"/>
  <c r="AC3250" i="213"/>
  <c r="AD3250" i="213" s="1"/>
  <c r="AC3251" i="213"/>
  <c r="AD3251" i="213" s="1"/>
  <c r="AC3252" i="213"/>
  <c r="AD3252" i="213" s="1"/>
  <c r="AC3253" i="213"/>
  <c r="AD3253" i="213" s="1"/>
  <c r="AC3254" i="213"/>
  <c r="AD3254" i="213" s="1"/>
  <c r="AC3255" i="213"/>
  <c r="AD3255" i="213" s="1"/>
  <c r="AC3256" i="213"/>
  <c r="AD3256" i="213" s="1"/>
  <c r="AC3257" i="213"/>
  <c r="AD3257" i="213" s="1"/>
  <c r="AC3258" i="213"/>
  <c r="AD3258" i="213" s="1"/>
  <c r="AC3259" i="213"/>
  <c r="AD3259" i="213" s="1"/>
  <c r="AC3260" i="213"/>
  <c r="AD3260" i="213" s="1"/>
  <c r="AC3261" i="213"/>
  <c r="AD3261" i="213" s="1"/>
  <c r="AC3262" i="213"/>
  <c r="AD3262" i="213" s="1"/>
  <c r="AC3263" i="213"/>
  <c r="AD3263" i="213" s="1"/>
  <c r="AC3264" i="213"/>
  <c r="AD3264" i="213" s="1"/>
  <c r="AC3265" i="213"/>
  <c r="AD3265" i="213" s="1"/>
  <c r="AC3266" i="213"/>
  <c r="AD3266" i="213" s="1"/>
  <c r="AC3267" i="213"/>
  <c r="AD3267" i="213" s="1"/>
  <c r="AC3268" i="213"/>
  <c r="AD3268" i="213" s="1"/>
  <c r="AC3269" i="213"/>
  <c r="AD3269" i="213" s="1"/>
  <c r="AC3270" i="213"/>
  <c r="AD3270" i="213" s="1"/>
  <c r="AC3271" i="213"/>
  <c r="AD3271" i="213" s="1"/>
  <c r="AC3272" i="213"/>
  <c r="AD3272" i="213" s="1"/>
  <c r="AC3273" i="213"/>
  <c r="AD3273" i="213" s="1"/>
  <c r="AC3274" i="213"/>
  <c r="AD3274" i="213" s="1"/>
  <c r="AC3275" i="213"/>
  <c r="AD3275" i="213" s="1"/>
  <c r="AC3276" i="213"/>
  <c r="AD3276" i="213" s="1"/>
  <c r="AC3277" i="213"/>
  <c r="AD3277" i="213" s="1"/>
  <c r="AC3278" i="213"/>
  <c r="AD3278" i="213" s="1"/>
  <c r="AC3279" i="213"/>
  <c r="AD3279" i="213" s="1"/>
  <c r="AC3280" i="213"/>
  <c r="AD3280" i="213" s="1"/>
  <c r="AC3281" i="213"/>
  <c r="AD3281" i="213" s="1"/>
  <c r="AC3282" i="213"/>
  <c r="AD3282" i="213" s="1"/>
  <c r="AC3283" i="213"/>
  <c r="AD3283" i="213" s="1"/>
  <c r="AC3284" i="213"/>
  <c r="AD3284" i="213" s="1"/>
  <c r="AC3285" i="213"/>
  <c r="AD3285" i="213" s="1"/>
  <c r="AC3286" i="213"/>
  <c r="AD3286" i="213" s="1"/>
  <c r="AC3287" i="213"/>
  <c r="AD3287" i="213" s="1"/>
  <c r="AC3288" i="213"/>
  <c r="AD3288" i="213" s="1"/>
  <c r="AC3289" i="213"/>
  <c r="AD3289" i="213" s="1"/>
  <c r="AC3290" i="213"/>
  <c r="AD3290" i="213" s="1"/>
  <c r="AC3291" i="213"/>
  <c r="AD3291" i="213" s="1"/>
  <c r="AC3292" i="213"/>
  <c r="AD3292" i="213" s="1"/>
  <c r="AC3293" i="213"/>
  <c r="AD3293" i="213" s="1"/>
  <c r="AC3294" i="213"/>
  <c r="AD3294" i="213" s="1"/>
  <c r="AC3295" i="213"/>
  <c r="AD3295" i="213" s="1"/>
  <c r="AC3296" i="213"/>
  <c r="AD3296" i="213" s="1"/>
  <c r="AC3297" i="213"/>
  <c r="AD3297" i="213" s="1"/>
  <c r="AC3298" i="213"/>
  <c r="AD3298" i="213" s="1"/>
  <c r="AC3299" i="213"/>
  <c r="AD3299" i="213" s="1"/>
  <c r="AC3300" i="213"/>
  <c r="AD3300" i="213" s="1"/>
  <c r="AC3301" i="213"/>
  <c r="AD3301" i="213" s="1"/>
  <c r="AC3302" i="213"/>
  <c r="AD3302" i="213" s="1"/>
  <c r="AC3303" i="213"/>
  <c r="AD3303" i="213" s="1"/>
  <c r="AC3304" i="213"/>
  <c r="AD3304" i="213" s="1"/>
  <c r="AC3305" i="213"/>
  <c r="AD3305" i="213" s="1"/>
  <c r="AC3306" i="213"/>
  <c r="AD3306" i="213" s="1"/>
  <c r="AC3307" i="213"/>
  <c r="AD3307" i="213" s="1"/>
  <c r="AC3308" i="213"/>
  <c r="AD3308" i="213" s="1"/>
  <c r="AC3309" i="213"/>
  <c r="AD3309" i="213" s="1"/>
  <c r="AC3310" i="213"/>
  <c r="AD3310" i="213" s="1"/>
  <c r="AC3311" i="213"/>
  <c r="AD3311" i="213" s="1"/>
  <c r="AC3312" i="213"/>
  <c r="AD3312" i="213" s="1"/>
  <c r="AC3313" i="213"/>
  <c r="AD3313" i="213" s="1"/>
  <c r="AC3314" i="213"/>
  <c r="AD3314" i="213" s="1"/>
  <c r="AC3315" i="213"/>
  <c r="AD3315" i="213" s="1"/>
  <c r="AC3316" i="213"/>
  <c r="AD3316" i="213" s="1"/>
  <c r="AC3317" i="213"/>
  <c r="AD3317" i="213" s="1"/>
  <c r="AC3318" i="213"/>
  <c r="AD3318" i="213" s="1"/>
  <c r="AC3319" i="213"/>
  <c r="AD3319" i="213" s="1"/>
  <c r="AC3320" i="213"/>
  <c r="AD3320" i="213" s="1"/>
  <c r="AC3321" i="213"/>
  <c r="AD3321" i="213" s="1"/>
  <c r="AC3322" i="213"/>
  <c r="AD3322" i="213" s="1"/>
  <c r="AC3323" i="213"/>
  <c r="AD3323" i="213" s="1"/>
  <c r="AC3324" i="213"/>
  <c r="AD3324" i="213" s="1"/>
  <c r="AC3325" i="213"/>
  <c r="AD3325" i="213" s="1"/>
  <c r="AC3326" i="213"/>
  <c r="AD3326" i="213" s="1"/>
  <c r="AC3327" i="213"/>
  <c r="AD3327" i="213" s="1"/>
  <c r="AC3328" i="213"/>
  <c r="AD3328" i="213" s="1"/>
  <c r="AC3329" i="213"/>
  <c r="AD3329" i="213" s="1"/>
  <c r="AC3330" i="213"/>
  <c r="AD3330" i="213" s="1"/>
  <c r="AC3331" i="213"/>
  <c r="AD3331" i="213" s="1"/>
  <c r="AC3332" i="213"/>
  <c r="AD3332" i="213" s="1"/>
  <c r="AC3333" i="213"/>
  <c r="AD3333" i="213" s="1"/>
  <c r="AC3334" i="213"/>
  <c r="AD3334" i="213" s="1"/>
  <c r="AC3335" i="213"/>
  <c r="AD3335" i="213" s="1"/>
  <c r="AC3336" i="213"/>
  <c r="AD3336" i="213" s="1"/>
  <c r="AC3337" i="213"/>
  <c r="AD3337" i="213" s="1"/>
  <c r="AC3338" i="213"/>
  <c r="AD3338" i="213" s="1"/>
  <c r="AC3339" i="213"/>
  <c r="AD3339" i="213" s="1"/>
  <c r="AC3340" i="213"/>
  <c r="AD3340" i="213" s="1"/>
  <c r="AC3341" i="213"/>
  <c r="AD3341" i="213" s="1"/>
  <c r="AC3342" i="213"/>
  <c r="AD3342" i="213" s="1"/>
  <c r="AC3343" i="213"/>
  <c r="AD3343" i="213" s="1"/>
  <c r="AC3344" i="213"/>
  <c r="AD3344" i="213" s="1"/>
  <c r="AC3345" i="213"/>
  <c r="AD3345" i="213" s="1"/>
  <c r="AC3346" i="213"/>
  <c r="AD3346" i="213" s="1"/>
  <c r="AC3347" i="213"/>
  <c r="AD3347" i="213" s="1"/>
  <c r="AC3348" i="213"/>
  <c r="AD3348" i="213" s="1"/>
  <c r="AC3349" i="213"/>
  <c r="AD3349" i="213" s="1"/>
  <c r="AC3350" i="213"/>
  <c r="AD3350" i="213" s="1"/>
  <c r="AC3351" i="213"/>
  <c r="AD3351" i="213" s="1"/>
  <c r="AC3352" i="213"/>
  <c r="AD3352" i="213" s="1"/>
  <c r="AC3353" i="213"/>
  <c r="AD3353" i="213" s="1"/>
  <c r="AC3354" i="213"/>
  <c r="AD3354" i="213" s="1"/>
  <c r="AC3355" i="213"/>
  <c r="AD3355" i="213" s="1"/>
  <c r="AC3356" i="213"/>
  <c r="AD3356" i="213" s="1"/>
  <c r="AC3357" i="213"/>
  <c r="AD3357" i="213" s="1"/>
  <c r="AC3358" i="213"/>
  <c r="AD3358" i="213" s="1"/>
  <c r="AC3359" i="213"/>
  <c r="AD3359" i="213" s="1"/>
  <c r="AC3360" i="213"/>
  <c r="AD3360" i="213" s="1"/>
  <c r="AC3361" i="213"/>
  <c r="AD3361" i="213" s="1"/>
  <c r="AC3362" i="213"/>
  <c r="AD3362" i="213" s="1"/>
  <c r="AC3363" i="213"/>
  <c r="AD3363" i="213" s="1"/>
  <c r="AC3364" i="213"/>
  <c r="AD3364" i="213" s="1"/>
  <c r="AC3365" i="213"/>
  <c r="AD3365" i="213" s="1"/>
  <c r="AC3366" i="213"/>
  <c r="AD3366" i="213" s="1"/>
  <c r="AC3367" i="213"/>
  <c r="AD3367" i="213" s="1"/>
  <c r="AC3368" i="213"/>
  <c r="AD3368" i="213" s="1"/>
  <c r="AC3369" i="213"/>
  <c r="AD3369" i="213" s="1"/>
  <c r="AC3370" i="213"/>
  <c r="AD3370" i="213" s="1"/>
  <c r="AC3371" i="213"/>
  <c r="AD3371" i="213" s="1"/>
  <c r="AC3372" i="213"/>
  <c r="AD3372" i="213" s="1"/>
  <c r="AC3373" i="213"/>
  <c r="AD3373" i="213" s="1"/>
  <c r="AC3374" i="213"/>
  <c r="AD3374" i="213" s="1"/>
  <c r="AC3375" i="213"/>
  <c r="AD3375" i="213" s="1"/>
  <c r="AC3376" i="213"/>
  <c r="AD3376" i="213" s="1"/>
  <c r="AC3377" i="213"/>
  <c r="AD3377" i="213" s="1"/>
  <c r="AC3378" i="213"/>
  <c r="AD3378" i="213" s="1"/>
  <c r="AC3379" i="213"/>
  <c r="AD3379" i="213" s="1"/>
  <c r="AC3380" i="213"/>
  <c r="AD3380" i="213" s="1"/>
  <c r="AC3381" i="213"/>
  <c r="AD3381" i="213" s="1"/>
  <c r="AC3382" i="213"/>
  <c r="AD3382" i="213" s="1"/>
  <c r="AC3383" i="213"/>
  <c r="AD3383" i="213" s="1"/>
  <c r="AC3384" i="213"/>
  <c r="AD3384" i="213" s="1"/>
  <c r="AC3385" i="213"/>
  <c r="AD3385" i="213" s="1"/>
  <c r="AC3386" i="213"/>
  <c r="AD3386" i="213" s="1"/>
  <c r="AC3387" i="213"/>
  <c r="AD3387" i="213" s="1"/>
  <c r="AC3388" i="213"/>
  <c r="AD3388" i="213" s="1"/>
  <c r="AC3389" i="213"/>
  <c r="AD3389" i="213" s="1"/>
  <c r="AC3390" i="213"/>
  <c r="AD3390" i="213" s="1"/>
  <c r="AC3391" i="213"/>
  <c r="AD3391" i="213" s="1"/>
  <c r="AC3392" i="213"/>
  <c r="AD3392" i="213" s="1"/>
  <c r="AC3393" i="213"/>
  <c r="AD3393" i="213" s="1"/>
  <c r="AC3394" i="213"/>
  <c r="AD3394" i="213" s="1"/>
  <c r="AC3395" i="213"/>
  <c r="AD3395" i="213" s="1"/>
  <c r="AC3396" i="213"/>
  <c r="AD3396" i="213" s="1"/>
  <c r="AC3397" i="213"/>
  <c r="AD3397" i="213" s="1"/>
  <c r="AC3398" i="213"/>
  <c r="AD3398" i="213" s="1"/>
  <c r="AC3399" i="213"/>
  <c r="AD3399" i="213" s="1"/>
  <c r="AC3400" i="213"/>
  <c r="AD3400" i="213" s="1"/>
  <c r="AC3401" i="213"/>
  <c r="AD3401" i="213" s="1"/>
  <c r="AC3402" i="213"/>
  <c r="AD3402" i="213" s="1"/>
  <c r="AC3403" i="213"/>
  <c r="AD3403" i="213" s="1"/>
  <c r="AC3404" i="213"/>
  <c r="AD3404" i="213" s="1"/>
  <c r="AC3405" i="213"/>
  <c r="AD3405" i="213" s="1"/>
  <c r="AC3406" i="213"/>
  <c r="AD3406" i="213" s="1"/>
  <c r="AC3407" i="213"/>
  <c r="AD3407" i="213" s="1"/>
  <c r="AC3408" i="213"/>
  <c r="AD3408" i="213" s="1"/>
  <c r="AC3409" i="213"/>
  <c r="AD3409" i="213" s="1"/>
  <c r="AC3410" i="213"/>
  <c r="AD3410" i="213" s="1"/>
  <c r="AC3411" i="213"/>
  <c r="AD3411" i="213" s="1"/>
  <c r="AC3412" i="213"/>
  <c r="AD3412" i="213" s="1"/>
  <c r="AC3413" i="213"/>
  <c r="AD3413" i="213" s="1"/>
  <c r="AC3414" i="213"/>
  <c r="AD3414" i="213" s="1"/>
  <c r="AC3415" i="213"/>
  <c r="AD3415" i="213" s="1"/>
  <c r="AC3416" i="213"/>
  <c r="AD3416" i="213" s="1"/>
  <c r="AC3417" i="213"/>
  <c r="AD3417" i="213" s="1"/>
  <c r="AC3418" i="213"/>
  <c r="AD3418" i="213" s="1"/>
  <c r="AC3419" i="213"/>
  <c r="AD3419" i="213" s="1"/>
  <c r="AC3420" i="213"/>
  <c r="AD3420" i="213" s="1"/>
  <c r="AC3421" i="213"/>
  <c r="AD3421" i="213" s="1"/>
  <c r="AC3422" i="213"/>
  <c r="AD3422" i="213" s="1"/>
  <c r="AC3423" i="213"/>
  <c r="AD3423" i="213" s="1"/>
  <c r="AC3424" i="213"/>
  <c r="AD3424" i="213" s="1"/>
  <c r="AC3425" i="213"/>
  <c r="AD3425" i="213" s="1"/>
  <c r="AC3426" i="213"/>
  <c r="AD3426" i="213" s="1"/>
  <c r="AC3427" i="213"/>
  <c r="AD3427" i="213" s="1"/>
  <c r="AC3428" i="213"/>
  <c r="AD3428" i="213" s="1"/>
  <c r="AC3429" i="213"/>
  <c r="AD3429" i="213" s="1"/>
  <c r="AC3430" i="213"/>
  <c r="AD3430" i="213" s="1"/>
  <c r="AC3431" i="213"/>
  <c r="AD3431" i="213" s="1"/>
  <c r="AC3432" i="213"/>
  <c r="AD3432" i="213" s="1"/>
  <c r="AC3433" i="213"/>
  <c r="AD3433" i="213" s="1"/>
  <c r="AC3434" i="213"/>
  <c r="AD3434" i="213" s="1"/>
  <c r="AC3435" i="213"/>
  <c r="AD3435" i="213" s="1"/>
  <c r="AC3436" i="213"/>
  <c r="AD3436" i="213" s="1"/>
  <c r="AC3437" i="213"/>
  <c r="AD3437" i="213" s="1"/>
  <c r="AC3438" i="213"/>
  <c r="AD3438" i="213" s="1"/>
  <c r="AC3439" i="213"/>
  <c r="AD3439" i="213" s="1"/>
  <c r="AC3440" i="213"/>
  <c r="AD3440" i="213" s="1"/>
  <c r="AC3441" i="213"/>
  <c r="AD3441" i="213" s="1"/>
  <c r="AC3442" i="213"/>
  <c r="AD3442" i="213" s="1"/>
  <c r="AC3443" i="213"/>
  <c r="AD3443" i="213" s="1"/>
  <c r="AC3444" i="213"/>
  <c r="AD3444" i="213" s="1"/>
  <c r="AC3445" i="213"/>
  <c r="AD3445" i="213" s="1"/>
  <c r="AC3446" i="213"/>
  <c r="AD3446" i="213" s="1"/>
  <c r="AC3447" i="213"/>
  <c r="AD3447" i="213" s="1"/>
  <c r="AC3448" i="213"/>
  <c r="AD3448" i="213" s="1"/>
  <c r="AC3449" i="213"/>
  <c r="AD3449" i="213" s="1"/>
  <c r="AC3450" i="213"/>
  <c r="AD3450" i="213" s="1"/>
  <c r="AC3451" i="213"/>
  <c r="AD3451" i="213" s="1"/>
  <c r="AC3452" i="213"/>
  <c r="AD3452" i="213" s="1"/>
  <c r="AC3453" i="213"/>
  <c r="AD3453" i="213" s="1"/>
  <c r="AC3454" i="213"/>
  <c r="AD3454" i="213" s="1"/>
  <c r="AC3455" i="213"/>
  <c r="AD3455" i="213" s="1"/>
  <c r="AC3456" i="213"/>
  <c r="AD3456" i="213" s="1"/>
  <c r="AC3457" i="213"/>
  <c r="AD3457" i="213" s="1"/>
  <c r="AC3458" i="213"/>
  <c r="AD3458" i="213" s="1"/>
  <c r="AC3459" i="213"/>
  <c r="AD3459" i="213" s="1"/>
  <c r="AC3460" i="213"/>
  <c r="AD3460" i="213" s="1"/>
  <c r="AC3461" i="213"/>
  <c r="AD3461" i="213" s="1"/>
  <c r="AC3462" i="213"/>
  <c r="AD3462" i="213" s="1"/>
  <c r="AC3463" i="213"/>
  <c r="AD3463" i="213" s="1"/>
  <c r="AC3464" i="213"/>
  <c r="AD3464" i="213" s="1"/>
  <c r="AC3465" i="213"/>
  <c r="AD3465" i="213" s="1"/>
  <c r="AC3466" i="213"/>
  <c r="AD3466" i="213" s="1"/>
  <c r="AC3467" i="213"/>
  <c r="AD3467" i="213" s="1"/>
  <c r="AC3468" i="213"/>
  <c r="AD3468" i="213" s="1"/>
  <c r="AC3469" i="213"/>
  <c r="AD3469" i="213" s="1"/>
  <c r="AC3470" i="213"/>
  <c r="AD3470" i="213" s="1"/>
  <c r="AC3471" i="213"/>
  <c r="AD3471" i="213" s="1"/>
  <c r="AC3472" i="213"/>
  <c r="AD3472" i="213" s="1"/>
  <c r="AC3473" i="213"/>
  <c r="AD3473" i="213" s="1"/>
  <c r="AC3474" i="213"/>
  <c r="AD3474" i="213" s="1"/>
  <c r="AC3475" i="213"/>
  <c r="AD3475" i="213" s="1"/>
  <c r="AC3476" i="213"/>
  <c r="AD3476" i="213" s="1"/>
  <c r="AC3477" i="213"/>
  <c r="AD3477" i="213" s="1"/>
  <c r="AC3478" i="213"/>
  <c r="AD3478" i="213" s="1"/>
  <c r="AC3479" i="213"/>
  <c r="AD3479" i="213" s="1"/>
  <c r="AC3480" i="213"/>
  <c r="AD3480" i="213" s="1"/>
  <c r="AC3481" i="213"/>
  <c r="AD3481" i="213" s="1"/>
  <c r="AC3482" i="213"/>
  <c r="AD3482" i="213" s="1"/>
  <c r="AC3483" i="213"/>
  <c r="AD3483" i="213" s="1"/>
  <c r="AC3484" i="213"/>
  <c r="AD3484" i="213" s="1"/>
  <c r="AC3485" i="213"/>
  <c r="AD3485" i="213" s="1"/>
  <c r="AC3486" i="213"/>
  <c r="AD3486" i="213" s="1"/>
  <c r="AC3487" i="213"/>
  <c r="AD3487" i="213" s="1"/>
  <c r="AC3488" i="213"/>
  <c r="AD3488" i="213" s="1"/>
  <c r="AC3489" i="213"/>
  <c r="AD3489" i="213" s="1"/>
  <c r="AC3490" i="213"/>
  <c r="AD3490" i="213" s="1"/>
  <c r="AC3491" i="213"/>
  <c r="AD3491" i="213" s="1"/>
  <c r="AC3492" i="213"/>
  <c r="AD3492" i="213" s="1"/>
  <c r="AC3493" i="213"/>
  <c r="AD3493" i="213" s="1"/>
  <c r="AC3494" i="213"/>
  <c r="AD3494" i="213" s="1"/>
  <c r="AC3495" i="213"/>
  <c r="AD3495" i="213" s="1"/>
  <c r="AC3496" i="213"/>
  <c r="AD3496" i="213" s="1"/>
  <c r="AC3497" i="213"/>
  <c r="AD3497" i="213" s="1"/>
  <c r="AC2" i="213"/>
  <c r="AD2" i="213" s="1"/>
  <c r="AB3" i="213"/>
  <c r="AB4" i="213"/>
  <c r="AB5" i="213"/>
  <c r="AB6" i="213"/>
  <c r="AB7" i="213"/>
  <c r="AB8" i="213"/>
  <c r="AB9" i="213"/>
  <c r="AB10" i="213"/>
  <c r="AB11" i="213"/>
  <c r="AB12" i="213"/>
  <c r="AB13" i="213"/>
  <c r="AB14" i="213"/>
  <c r="AB15" i="213"/>
  <c r="AB16" i="213"/>
  <c r="AB17" i="213"/>
  <c r="AB18" i="213"/>
  <c r="AB19" i="213"/>
  <c r="AB20" i="213"/>
  <c r="AB21" i="213"/>
  <c r="AB22" i="213"/>
  <c r="AB23" i="213"/>
  <c r="AB24" i="213"/>
  <c r="AB25" i="213"/>
  <c r="AB26" i="213"/>
  <c r="AB27" i="213"/>
  <c r="AB28" i="213"/>
  <c r="AB29" i="213"/>
  <c r="AB30" i="213"/>
  <c r="AB31" i="213"/>
  <c r="AB32" i="213"/>
  <c r="AB33" i="213"/>
  <c r="AB34" i="213"/>
  <c r="AB35" i="213"/>
  <c r="AB36" i="213"/>
  <c r="AB37" i="213"/>
  <c r="AB38" i="213"/>
  <c r="AB39" i="213"/>
  <c r="AB40" i="213"/>
  <c r="AB41" i="213"/>
  <c r="AB42" i="213"/>
  <c r="AB43" i="213"/>
  <c r="AB44" i="213"/>
  <c r="AB45" i="213"/>
  <c r="AB46" i="213"/>
  <c r="AB47" i="213"/>
  <c r="AB48" i="213"/>
  <c r="AB49" i="213"/>
  <c r="AB50" i="213"/>
  <c r="AB51" i="213"/>
  <c r="AB52" i="213"/>
  <c r="AB53" i="213"/>
  <c r="AB54" i="213"/>
  <c r="AB55" i="213"/>
  <c r="AB56" i="213"/>
  <c r="AB57" i="213"/>
  <c r="AB58" i="213"/>
  <c r="AB59" i="213"/>
  <c r="AB60" i="213"/>
  <c r="AB61" i="213"/>
  <c r="AB62" i="213"/>
  <c r="AB63" i="213"/>
  <c r="AB64" i="213"/>
  <c r="AB65" i="213"/>
  <c r="AB66" i="213"/>
  <c r="AB67" i="213"/>
  <c r="AB68" i="213"/>
  <c r="AB69" i="213"/>
  <c r="AB70" i="213"/>
  <c r="AB71" i="213"/>
  <c r="AB72" i="213"/>
  <c r="AB73" i="213"/>
  <c r="AB74" i="213"/>
  <c r="AB75" i="213"/>
  <c r="AB76" i="213"/>
  <c r="AB77" i="213"/>
  <c r="AB78" i="213"/>
  <c r="AB79" i="213"/>
  <c r="AB80" i="213"/>
  <c r="AB81" i="213"/>
  <c r="AB82" i="213"/>
  <c r="AB83" i="213"/>
  <c r="AB84" i="213"/>
  <c r="AB85" i="213"/>
  <c r="AB86" i="213"/>
  <c r="AB87" i="213"/>
  <c r="AB88" i="213"/>
  <c r="AB89" i="213"/>
  <c r="AB90" i="213"/>
  <c r="AB91" i="213"/>
  <c r="AB92" i="213"/>
  <c r="AB93" i="213"/>
  <c r="AB94" i="213"/>
  <c r="AB95" i="213"/>
  <c r="AB96" i="213"/>
  <c r="AB97" i="213"/>
  <c r="AB98" i="213"/>
  <c r="AB99" i="213"/>
  <c r="AB100" i="213"/>
  <c r="AB101" i="213"/>
  <c r="AB102" i="213"/>
  <c r="AB103" i="213"/>
  <c r="AB104" i="213"/>
  <c r="AB105" i="213"/>
  <c r="AB106" i="213"/>
  <c r="AB107" i="213"/>
  <c r="AB108" i="213"/>
  <c r="AB109" i="213"/>
  <c r="AB110" i="213"/>
  <c r="AB111" i="213"/>
  <c r="AB112" i="213"/>
  <c r="AB113" i="213"/>
  <c r="AB114" i="213"/>
  <c r="AB115" i="213"/>
  <c r="AB116" i="213"/>
  <c r="AB117" i="213"/>
  <c r="AB118" i="213"/>
  <c r="AB119" i="213"/>
  <c r="AB120" i="213"/>
  <c r="AB121" i="213"/>
  <c r="AB122" i="213"/>
  <c r="AB123" i="213"/>
  <c r="AB124" i="213"/>
  <c r="AB125" i="213"/>
  <c r="AB126" i="213"/>
  <c r="AB127" i="213"/>
  <c r="AB128" i="213"/>
  <c r="AB129" i="213"/>
  <c r="AB130" i="213"/>
  <c r="AB131" i="213"/>
  <c r="AB132" i="213"/>
  <c r="AB133" i="213"/>
  <c r="AB134" i="213"/>
  <c r="AB135" i="213"/>
  <c r="AB136" i="213"/>
  <c r="AB137" i="213"/>
  <c r="AB138" i="213"/>
  <c r="AB139" i="213"/>
  <c r="AB140" i="213"/>
  <c r="AB141" i="213"/>
  <c r="AB142" i="213"/>
  <c r="AB143" i="213"/>
  <c r="AB144" i="213"/>
  <c r="AB145" i="213"/>
  <c r="AB146" i="213"/>
  <c r="AB147" i="213"/>
  <c r="AB148" i="213"/>
  <c r="AB149" i="213"/>
  <c r="AB150" i="213"/>
  <c r="AB151" i="213"/>
  <c r="AB152" i="213"/>
  <c r="AB153" i="213"/>
  <c r="AB154" i="213"/>
  <c r="AB155" i="213"/>
  <c r="AB156" i="213"/>
  <c r="AB157" i="213"/>
  <c r="AB158" i="213"/>
  <c r="AB159" i="213"/>
  <c r="AB160" i="213"/>
  <c r="AB161" i="213"/>
  <c r="AB162" i="213"/>
  <c r="AB163" i="213"/>
  <c r="AB164" i="213"/>
  <c r="AB165" i="213"/>
  <c r="AB166" i="213"/>
  <c r="AB167" i="213"/>
  <c r="AB168" i="213"/>
  <c r="AB169" i="213"/>
  <c r="AB170" i="213"/>
  <c r="AB171" i="213"/>
  <c r="AB172" i="213"/>
  <c r="AB173" i="213"/>
  <c r="AB174" i="213"/>
  <c r="AB175" i="213"/>
  <c r="AB176" i="213"/>
  <c r="AB177" i="213"/>
  <c r="AB178" i="213"/>
  <c r="AB179" i="213"/>
  <c r="AB180" i="213"/>
  <c r="AB181" i="213"/>
  <c r="AB182" i="213"/>
  <c r="AB183" i="213"/>
  <c r="AB184" i="213"/>
  <c r="AB185" i="213"/>
  <c r="AB186" i="213"/>
  <c r="AB187" i="213"/>
  <c r="AB188" i="213"/>
  <c r="AB189" i="213"/>
  <c r="AB190" i="213"/>
  <c r="AB191" i="213"/>
  <c r="AB192" i="213"/>
  <c r="AB193" i="213"/>
  <c r="AB194" i="213"/>
  <c r="AB195" i="213"/>
  <c r="AB196" i="213"/>
  <c r="AB197" i="213"/>
  <c r="AB198" i="213"/>
  <c r="AB199" i="213"/>
  <c r="AB200" i="213"/>
  <c r="AB201" i="213"/>
  <c r="AB202" i="213"/>
  <c r="AB203" i="213"/>
  <c r="AB204" i="213"/>
  <c r="AB205" i="213"/>
  <c r="AB206" i="213"/>
  <c r="AB207" i="213"/>
  <c r="AB208" i="213"/>
  <c r="AB209" i="213"/>
  <c r="AB210" i="213"/>
  <c r="AB211" i="213"/>
  <c r="AB212" i="213"/>
  <c r="AB213" i="213"/>
  <c r="AB214" i="213"/>
  <c r="AB215" i="213"/>
  <c r="AB216" i="213"/>
  <c r="AB217" i="213"/>
  <c r="AB218" i="213"/>
  <c r="AB219" i="213"/>
  <c r="AB220" i="213"/>
  <c r="AB221" i="213"/>
  <c r="AB222" i="213"/>
  <c r="AB223" i="213"/>
  <c r="AB224" i="213"/>
  <c r="AB225" i="213"/>
  <c r="AB226" i="213"/>
  <c r="AB227" i="213"/>
  <c r="AB228" i="213"/>
  <c r="AB229" i="213"/>
  <c r="AB230" i="213"/>
  <c r="AB231" i="213"/>
  <c r="AB232" i="213"/>
  <c r="AB233" i="213"/>
  <c r="AB234" i="213"/>
  <c r="AB235" i="213"/>
  <c r="AB236" i="213"/>
  <c r="AB237" i="213"/>
  <c r="AB238" i="213"/>
  <c r="AB239" i="213"/>
  <c r="AB240" i="213"/>
  <c r="AB241" i="213"/>
  <c r="AB242" i="213"/>
  <c r="AB243" i="213"/>
  <c r="AB244" i="213"/>
  <c r="AB245" i="213"/>
  <c r="AB246" i="213"/>
  <c r="AB247" i="213"/>
  <c r="AB248" i="213"/>
  <c r="AB249" i="213"/>
  <c r="AB250" i="213"/>
  <c r="AB251" i="213"/>
  <c r="AB252" i="213"/>
  <c r="AB253" i="213"/>
  <c r="AB254" i="213"/>
  <c r="AB255" i="213"/>
  <c r="AB256" i="213"/>
  <c r="AB257" i="213"/>
  <c r="AB258" i="213"/>
  <c r="AB259" i="213"/>
  <c r="AB260" i="213"/>
  <c r="AB261" i="213"/>
  <c r="AB262" i="213"/>
  <c r="AB263" i="213"/>
  <c r="AB264" i="213"/>
  <c r="AB265" i="213"/>
  <c r="AB266" i="213"/>
  <c r="AB267" i="213"/>
  <c r="AB268" i="213"/>
  <c r="AB269" i="213"/>
  <c r="AB270" i="213"/>
  <c r="AB271" i="213"/>
  <c r="AB272" i="213"/>
  <c r="AB273" i="213"/>
  <c r="AB274" i="213"/>
  <c r="AB275" i="213"/>
  <c r="AB276" i="213"/>
  <c r="AB277" i="213"/>
  <c r="AB278" i="213"/>
  <c r="AB279" i="213"/>
  <c r="AB280" i="213"/>
  <c r="AB281" i="213"/>
  <c r="AB282" i="213"/>
  <c r="AB283" i="213"/>
  <c r="AB284" i="213"/>
  <c r="AB285" i="213"/>
  <c r="AB286" i="213"/>
  <c r="AB287" i="213"/>
  <c r="AB288" i="213"/>
  <c r="AB289" i="213"/>
  <c r="AB290" i="213"/>
  <c r="AB291" i="213"/>
  <c r="AB292" i="213"/>
  <c r="AB293" i="213"/>
  <c r="AB294" i="213"/>
  <c r="AB295" i="213"/>
  <c r="AB296" i="213"/>
  <c r="AB297" i="213"/>
  <c r="AB298" i="213"/>
  <c r="AB299" i="213"/>
  <c r="AB300" i="213"/>
  <c r="AB301" i="213"/>
  <c r="AB302" i="213"/>
  <c r="AB303" i="213"/>
  <c r="AB304" i="213"/>
  <c r="AB305" i="213"/>
  <c r="AB306" i="213"/>
  <c r="AB307" i="213"/>
  <c r="AB308" i="213"/>
  <c r="AB309" i="213"/>
  <c r="AB310" i="213"/>
  <c r="AB311" i="213"/>
  <c r="AB312" i="213"/>
  <c r="AB313" i="213"/>
  <c r="AB314" i="213"/>
  <c r="AB315" i="213"/>
  <c r="AB316" i="213"/>
  <c r="AB317" i="213"/>
  <c r="AB318" i="213"/>
  <c r="AB319" i="213"/>
  <c r="AB320" i="213"/>
  <c r="AB321" i="213"/>
  <c r="AB322" i="213"/>
  <c r="AB323" i="213"/>
  <c r="AB324" i="213"/>
  <c r="AB325" i="213"/>
  <c r="AB326" i="213"/>
  <c r="AB327" i="213"/>
  <c r="AB328" i="213"/>
  <c r="AB329" i="213"/>
  <c r="AB330" i="213"/>
  <c r="AB331" i="213"/>
  <c r="AB332" i="213"/>
  <c r="AB333" i="213"/>
  <c r="AB334" i="213"/>
  <c r="AB335" i="213"/>
  <c r="AB336" i="213"/>
  <c r="AB337" i="213"/>
  <c r="AB338" i="213"/>
  <c r="AB339" i="213"/>
  <c r="AB340" i="213"/>
  <c r="AB341" i="213"/>
  <c r="AB342" i="213"/>
  <c r="AB343" i="213"/>
  <c r="AB344" i="213"/>
  <c r="AB345" i="213"/>
  <c r="AB346" i="213"/>
  <c r="AB347" i="213"/>
  <c r="AB348" i="213"/>
  <c r="AB349" i="213"/>
  <c r="AB350" i="213"/>
  <c r="AB351" i="213"/>
  <c r="AB352" i="213"/>
  <c r="AB353" i="213"/>
  <c r="AB354" i="213"/>
  <c r="AB355" i="213"/>
  <c r="AB356" i="213"/>
  <c r="AB357" i="213"/>
  <c r="AB358" i="213"/>
  <c r="AB359" i="213"/>
  <c r="AB360" i="213"/>
  <c r="AB361" i="213"/>
  <c r="AB362" i="213"/>
  <c r="AB363" i="213"/>
  <c r="AB364" i="213"/>
  <c r="AB365" i="213"/>
  <c r="AB366" i="213"/>
  <c r="AB367" i="213"/>
  <c r="AB368" i="213"/>
  <c r="AB369" i="213"/>
  <c r="AB370" i="213"/>
  <c r="AB371" i="213"/>
  <c r="AB372" i="213"/>
  <c r="AB373" i="213"/>
  <c r="AB374" i="213"/>
  <c r="AB375" i="213"/>
  <c r="AB376" i="213"/>
  <c r="AB377" i="213"/>
  <c r="AB378" i="213"/>
  <c r="AB379" i="213"/>
  <c r="AB380" i="213"/>
  <c r="AB381" i="213"/>
  <c r="AB382" i="213"/>
  <c r="AB383" i="213"/>
  <c r="AB384" i="213"/>
  <c r="AB385" i="213"/>
  <c r="AB386" i="213"/>
  <c r="AB387" i="213"/>
  <c r="AB388" i="213"/>
  <c r="AB389" i="213"/>
  <c r="AB390" i="213"/>
  <c r="AB391" i="213"/>
  <c r="AB392" i="213"/>
  <c r="AB393" i="213"/>
  <c r="AB394" i="213"/>
  <c r="AB395" i="213"/>
  <c r="AB396" i="213"/>
  <c r="AB397" i="213"/>
  <c r="AB398" i="213"/>
  <c r="AB399" i="213"/>
  <c r="AB400" i="213"/>
  <c r="AB401" i="213"/>
  <c r="AB402" i="213"/>
  <c r="AB403" i="213"/>
  <c r="AB404" i="213"/>
  <c r="AB405" i="213"/>
  <c r="AB406" i="213"/>
  <c r="AB407" i="213"/>
  <c r="AB408" i="213"/>
  <c r="AB409" i="213"/>
  <c r="AB410" i="213"/>
  <c r="AB411" i="213"/>
  <c r="AB412" i="213"/>
  <c r="AB413" i="213"/>
  <c r="AB414" i="213"/>
  <c r="AB415" i="213"/>
  <c r="AB416" i="213"/>
  <c r="AB417" i="213"/>
  <c r="AB418" i="213"/>
  <c r="AB419" i="213"/>
  <c r="AB420" i="213"/>
  <c r="AB421" i="213"/>
  <c r="AB422" i="213"/>
  <c r="AB423" i="213"/>
  <c r="AB424" i="213"/>
  <c r="AB425" i="213"/>
  <c r="AB426" i="213"/>
  <c r="AB427" i="213"/>
  <c r="AB428" i="213"/>
  <c r="AB429" i="213"/>
  <c r="AB430" i="213"/>
  <c r="AB431" i="213"/>
  <c r="AB432" i="213"/>
  <c r="AB433" i="213"/>
  <c r="AB434" i="213"/>
  <c r="AB435" i="213"/>
  <c r="AB436" i="213"/>
  <c r="AB437" i="213"/>
  <c r="AB438" i="213"/>
  <c r="AB439" i="213"/>
  <c r="AB440" i="213"/>
  <c r="AB441" i="213"/>
  <c r="AB442" i="213"/>
  <c r="AB443" i="213"/>
  <c r="AB444" i="213"/>
  <c r="AB445" i="213"/>
  <c r="AB446" i="213"/>
  <c r="AB447" i="213"/>
  <c r="AB448" i="213"/>
  <c r="AB449" i="213"/>
  <c r="AB450" i="213"/>
  <c r="AB451" i="213"/>
  <c r="AB452" i="213"/>
  <c r="AB453" i="213"/>
  <c r="AB454" i="213"/>
  <c r="AB455" i="213"/>
  <c r="AB456" i="213"/>
  <c r="AB457" i="213"/>
  <c r="AB458" i="213"/>
  <c r="AB459" i="213"/>
  <c r="AB460" i="213"/>
  <c r="AB461" i="213"/>
  <c r="AB462" i="213"/>
  <c r="AB463" i="213"/>
  <c r="AB464" i="213"/>
  <c r="AB465" i="213"/>
  <c r="AB466" i="213"/>
  <c r="AB467" i="213"/>
  <c r="AB468" i="213"/>
  <c r="AB469" i="213"/>
  <c r="AB470" i="213"/>
  <c r="AB471" i="213"/>
  <c r="AB472" i="213"/>
  <c r="AB473" i="213"/>
  <c r="AB474" i="213"/>
  <c r="AB475" i="213"/>
  <c r="AB476" i="213"/>
  <c r="AB477" i="213"/>
  <c r="AB478" i="213"/>
  <c r="AB479" i="213"/>
  <c r="AB480" i="213"/>
  <c r="AB481" i="213"/>
  <c r="AB482" i="213"/>
  <c r="AB483" i="213"/>
  <c r="AB484" i="213"/>
  <c r="AB485" i="213"/>
  <c r="AB486" i="213"/>
  <c r="AB487" i="213"/>
  <c r="AB488" i="213"/>
  <c r="AB489" i="213"/>
  <c r="AB490" i="213"/>
  <c r="AB491" i="213"/>
  <c r="AB492" i="213"/>
  <c r="AB493" i="213"/>
  <c r="AB494" i="213"/>
  <c r="AB495" i="213"/>
  <c r="AB496" i="213"/>
  <c r="AB497" i="213"/>
  <c r="AB498" i="213"/>
  <c r="AB499" i="213"/>
  <c r="AB500" i="213"/>
  <c r="AB501" i="213"/>
  <c r="AB502" i="213"/>
  <c r="AB503" i="213"/>
  <c r="AB504" i="213"/>
  <c r="AB505" i="213"/>
  <c r="AB506" i="213"/>
  <c r="AB507" i="213"/>
  <c r="AB508" i="213"/>
  <c r="AB509" i="213"/>
  <c r="AB510" i="213"/>
  <c r="AB511" i="213"/>
  <c r="AB512" i="213"/>
  <c r="AB513" i="213"/>
  <c r="AB514" i="213"/>
  <c r="AB515" i="213"/>
  <c r="AB516" i="213"/>
  <c r="AB517" i="213"/>
  <c r="AB518" i="213"/>
  <c r="AB519" i="213"/>
  <c r="AB520" i="213"/>
  <c r="AB521" i="213"/>
  <c r="AB522" i="213"/>
  <c r="AB523" i="213"/>
  <c r="AB524" i="213"/>
  <c r="AB525" i="213"/>
  <c r="AB526" i="213"/>
  <c r="AB527" i="213"/>
  <c r="AB528" i="213"/>
  <c r="AB529" i="213"/>
  <c r="AB530" i="213"/>
  <c r="AB531" i="213"/>
  <c r="AB532" i="213"/>
  <c r="AB533" i="213"/>
  <c r="AB534" i="213"/>
  <c r="AB535" i="213"/>
  <c r="AB536" i="213"/>
  <c r="AB537" i="213"/>
  <c r="AB538" i="213"/>
  <c r="AB539" i="213"/>
  <c r="AB540" i="213"/>
  <c r="AB541" i="213"/>
  <c r="AB542" i="213"/>
  <c r="AB543" i="213"/>
  <c r="AB544" i="213"/>
  <c r="AB545" i="213"/>
  <c r="AB546" i="213"/>
  <c r="AB547" i="213"/>
  <c r="AB548" i="213"/>
  <c r="AB549" i="213"/>
  <c r="AB550" i="213"/>
  <c r="AB551" i="213"/>
  <c r="AB552" i="213"/>
  <c r="AB553" i="213"/>
  <c r="AB554" i="213"/>
  <c r="AB555" i="213"/>
  <c r="AB556" i="213"/>
  <c r="AB557" i="213"/>
  <c r="AB558" i="213"/>
  <c r="AB559" i="213"/>
  <c r="AB560" i="213"/>
  <c r="AB561" i="213"/>
  <c r="AB562" i="213"/>
  <c r="AB563" i="213"/>
  <c r="AB564" i="213"/>
  <c r="AB565" i="213"/>
  <c r="AB566" i="213"/>
  <c r="AB567" i="213"/>
  <c r="AB568" i="213"/>
  <c r="AB569" i="213"/>
  <c r="AB570" i="213"/>
  <c r="AB571" i="213"/>
  <c r="AB572" i="213"/>
  <c r="AB573" i="213"/>
  <c r="AB574" i="213"/>
  <c r="AB575" i="213"/>
  <c r="AB576" i="213"/>
  <c r="AB577" i="213"/>
  <c r="AB578" i="213"/>
  <c r="AB579" i="213"/>
  <c r="AB580" i="213"/>
  <c r="AB581" i="213"/>
  <c r="AB582" i="213"/>
  <c r="AB583" i="213"/>
  <c r="AB584" i="213"/>
  <c r="AB585" i="213"/>
  <c r="AB586" i="213"/>
  <c r="AB587" i="213"/>
  <c r="AB588" i="213"/>
  <c r="AB589" i="213"/>
  <c r="AB590" i="213"/>
  <c r="AB591" i="213"/>
  <c r="AB592" i="213"/>
  <c r="AB593" i="213"/>
  <c r="AB594" i="213"/>
  <c r="AB595" i="213"/>
  <c r="AB596" i="213"/>
  <c r="AB597" i="213"/>
  <c r="AB598" i="213"/>
  <c r="AB599" i="213"/>
  <c r="AB600" i="213"/>
  <c r="AB601" i="213"/>
  <c r="AB602" i="213"/>
  <c r="AB603" i="213"/>
  <c r="AB604" i="213"/>
  <c r="AB605" i="213"/>
  <c r="AB606" i="213"/>
  <c r="AB607" i="213"/>
  <c r="AB608" i="213"/>
  <c r="AB609" i="213"/>
  <c r="AB610" i="213"/>
  <c r="AB611" i="213"/>
  <c r="AB612" i="213"/>
  <c r="AB613" i="213"/>
  <c r="AB614" i="213"/>
  <c r="AB615" i="213"/>
  <c r="AB616" i="213"/>
  <c r="AB617" i="213"/>
  <c r="AB618" i="213"/>
  <c r="AB619" i="213"/>
  <c r="AB620" i="213"/>
  <c r="AB621" i="213"/>
  <c r="AB622" i="213"/>
  <c r="AB623" i="213"/>
  <c r="AB624" i="213"/>
  <c r="AB625" i="213"/>
  <c r="AB626" i="213"/>
  <c r="AB627" i="213"/>
  <c r="AB628" i="213"/>
  <c r="AB629" i="213"/>
  <c r="AB630" i="213"/>
  <c r="AB631" i="213"/>
  <c r="AB632" i="213"/>
  <c r="AB633" i="213"/>
  <c r="AB634" i="213"/>
  <c r="AB635" i="213"/>
  <c r="AB636" i="213"/>
  <c r="AB637" i="213"/>
  <c r="AB638" i="213"/>
  <c r="AB639" i="213"/>
  <c r="AB640" i="213"/>
  <c r="AB641" i="213"/>
  <c r="AB642" i="213"/>
  <c r="AB643" i="213"/>
  <c r="AB644" i="213"/>
  <c r="AB645" i="213"/>
  <c r="AB646" i="213"/>
  <c r="AB647" i="213"/>
  <c r="AB648" i="213"/>
  <c r="AB649" i="213"/>
  <c r="AB650" i="213"/>
  <c r="AB651" i="213"/>
  <c r="AB652" i="213"/>
  <c r="AB653" i="213"/>
  <c r="AB654" i="213"/>
  <c r="AB655" i="213"/>
  <c r="AB656" i="213"/>
  <c r="AB657" i="213"/>
  <c r="AB658" i="213"/>
  <c r="AB659" i="213"/>
  <c r="AB660" i="213"/>
  <c r="AB661" i="213"/>
  <c r="AB662" i="213"/>
  <c r="AB663" i="213"/>
  <c r="AB664" i="213"/>
  <c r="AB665" i="213"/>
  <c r="AB666" i="213"/>
  <c r="AB667" i="213"/>
  <c r="AB668" i="213"/>
  <c r="AB669" i="213"/>
  <c r="AB670" i="213"/>
  <c r="AB671" i="213"/>
  <c r="AB672" i="213"/>
  <c r="AB673" i="213"/>
  <c r="AB674" i="213"/>
  <c r="AB675" i="213"/>
  <c r="AB676" i="213"/>
  <c r="AB677" i="213"/>
  <c r="AB678" i="213"/>
  <c r="AB679" i="213"/>
  <c r="AB680" i="213"/>
  <c r="AB681" i="213"/>
  <c r="AB682" i="213"/>
  <c r="AB683" i="213"/>
  <c r="AB684" i="213"/>
  <c r="AB685" i="213"/>
  <c r="AB686" i="213"/>
  <c r="AB687" i="213"/>
  <c r="AB688" i="213"/>
  <c r="AB689" i="213"/>
  <c r="AB690" i="213"/>
  <c r="AB691" i="213"/>
  <c r="AB692" i="213"/>
  <c r="AB693" i="213"/>
  <c r="AB694" i="213"/>
  <c r="AB695" i="213"/>
  <c r="AB696" i="213"/>
  <c r="AB697" i="213"/>
  <c r="AB698" i="213"/>
  <c r="AB699" i="213"/>
  <c r="AB700" i="213"/>
  <c r="AB701" i="213"/>
  <c r="AB702" i="213"/>
  <c r="AB703" i="213"/>
  <c r="AB704" i="213"/>
  <c r="AB705" i="213"/>
  <c r="AB706" i="213"/>
  <c r="AB707" i="213"/>
  <c r="AB708" i="213"/>
  <c r="AB709" i="213"/>
  <c r="AB710" i="213"/>
  <c r="AB711" i="213"/>
  <c r="AB712" i="213"/>
  <c r="AB713" i="213"/>
  <c r="AB714" i="213"/>
  <c r="AB715" i="213"/>
  <c r="AB716" i="213"/>
  <c r="AB717" i="213"/>
  <c r="AB718" i="213"/>
  <c r="AB719" i="213"/>
  <c r="AB720" i="213"/>
  <c r="AB721" i="213"/>
  <c r="AB722" i="213"/>
  <c r="AB723" i="213"/>
  <c r="AB724" i="213"/>
  <c r="AB725" i="213"/>
  <c r="AB726" i="213"/>
  <c r="AB727" i="213"/>
  <c r="AB728" i="213"/>
  <c r="AB729" i="213"/>
  <c r="AB730" i="213"/>
  <c r="AB731" i="213"/>
  <c r="AB732" i="213"/>
  <c r="AB733" i="213"/>
  <c r="AB734" i="213"/>
  <c r="AB735" i="213"/>
  <c r="AB736" i="213"/>
  <c r="AB737" i="213"/>
  <c r="AB738" i="213"/>
  <c r="AB739" i="213"/>
  <c r="AB740" i="213"/>
  <c r="AB741" i="213"/>
  <c r="AB742" i="213"/>
  <c r="AB743" i="213"/>
  <c r="AB744" i="213"/>
  <c r="AB745" i="213"/>
  <c r="AB746" i="213"/>
  <c r="AB747" i="213"/>
  <c r="AB748" i="213"/>
  <c r="AB749" i="213"/>
  <c r="AB750" i="213"/>
  <c r="AB751" i="213"/>
  <c r="AB752" i="213"/>
  <c r="AB753" i="213"/>
  <c r="AB754" i="213"/>
  <c r="AB755" i="213"/>
  <c r="AB756" i="213"/>
  <c r="AB757" i="213"/>
  <c r="AB758" i="213"/>
  <c r="AB759" i="213"/>
  <c r="AB760" i="213"/>
  <c r="AB761" i="213"/>
  <c r="AB762" i="213"/>
  <c r="AB763" i="213"/>
  <c r="AB764" i="213"/>
  <c r="AB765" i="213"/>
  <c r="AB766" i="213"/>
  <c r="AB767" i="213"/>
  <c r="AB768" i="213"/>
  <c r="AB769" i="213"/>
  <c r="AB770" i="213"/>
  <c r="AB771" i="213"/>
  <c r="AB772" i="213"/>
  <c r="AB773" i="213"/>
  <c r="AB774" i="213"/>
  <c r="AB775" i="213"/>
  <c r="AB776" i="213"/>
  <c r="AB777" i="213"/>
  <c r="AB778" i="213"/>
  <c r="AB779" i="213"/>
  <c r="AB780" i="213"/>
  <c r="AB781" i="213"/>
  <c r="AB782" i="213"/>
  <c r="AB783" i="213"/>
  <c r="AB784" i="213"/>
  <c r="AB785" i="213"/>
  <c r="AB786" i="213"/>
  <c r="AB787" i="213"/>
  <c r="AB788" i="213"/>
  <c r="AB789" i="213"/>
  <c r="AB790" i="213"/>
  <c r="AB791" i="213"/>
  <c r="AB792" i="213"/>
  <c r="AB793" i="213"/>
  <c r="AB794" i="213"/>
  <c r="AB795" i="213"/>
  <c r="AB796" i="213"/>
  <c r="AB797" i="213"/>
  <c r="AB798" i="213"/>
  <c r="AB799" i="213"/>
  <c r="AB800" i="213"/>
  <c r="AB801" i="213"/>
  <c r="AB802" i="213"/>
  <c r="AB803" i="213"/>
  <c r="AB804" i="213"/>
  <c r="AB805" i="213"/>
  <c r="AB806" i="213"/>
  <c r="AB807" i="213"/>
  <c r="AB808" i="213"/>
  <c r="AB809" i="213"/>
  <c r="AB810" i="213"/>
  <c r="AB811" i="213"/>
  <c r="AB812" i="213"/>
  <c r="AB813" i="213"/>
  <c r="AB814" i="213"/>
  <c r="AB815" i="213"/>
  <c r="AB816" i="213"/>
  <c r="AB817" i="213"/>
  <c r="AB818" i="213"/>
  <c r="AB819" i="213"/>
  <c r="AB820" i="213"/>
  <c r="AB821" i="213"/>
  <c r="AB822" i="213"/>
  <c r="AB823" i="213"/>
  <c r="AB824" i="213"/>
  <c r="AB825" i="213"/>
  <c r="AB826" i="213"/>
  <c r="AB827" i="213"/>
  <c r="AB828" i="213"/>
  <c r="AB829" i="213"/>
  <c r="AB830" i="213"/>
  <c r="AB831" i="213"/>
  <c r="AB832" i="213"/>
  <c r="AB833" i="213"/>
  <c r="AB834" i="213"/>
  <c r="AB835" i="213"/>
  <c r="AB836" i="213"/>
  <c r="AB837" i="213"/>
  <c r="AB838" i="213"/>
  <c r="AB839" i="213"/>
  <c r="AB840" i="213"/>
  <c r="AB841" i="213"/>
  <c r="AB842" i="213"/>
  <c r="AB843" i="213"/>
  <c r="AB844" i="213"/>
  <c r="AB845" i="213"/>
  <c r="AB846" i="213"/>
  <c r="AB847" i="213"/>
  <c r="AB848" i="213"/>
  <c r="AB849" i="213"/>
  <c r="AB850" i="213"/>
  <c r="AB851" i="213"/>
  <c r="AB852" i="213"/>
  <c r="AB853" i="213"/>
  <c r="AB854" i="213"/>
  <c r="AB855" i="213"/>
  <c r="AB856" i="213"/>
  <c r="AB857" i="213"/>
  <c r="AB858" i="213"/>
  <c r="AB859" i="213"/>
  <c r="AB860" i="213"/>
  <c r="AB861" i="213"/>
  <c r="AB862" i="213"/>
  <c r="AB863" i="213"/>
  <c r="AB864" i="213"/>
  <c r="AB865" i="213"/>
  <c r="AB866" i="213"/>
  <c r="AB867" i="213"/>
  <c r="AB868" i="213"/>
  <c r="AB869" i="213"/>
  <c r="AB870" i="213"/>
  <c r="AB871" i="213"/>
  <c r="AB872" i="213"/>
  <c r="AB873" i="213"/>
  <c r="AB874" i="213"/>
  <c r="AB875" i="213"/>
  <c r="AB876" i="213"/>
  <c r="AB877" i="213"/>
  <c r="AB878" i="213"/>
  <c r="AB879" i="213"/>
  <c r="AB880" i="213"/>
  <c r="AB881" i="213"/>
  <c r="AB882" i="213"/>
  <c r="AB883" i="213"/>
  <c r="AB884" i="213"/>
  <c r="AB885" i="213"/>
  <c r="AB886" i="213"/>
  <c r="AB887" i="213"/>
  <c r="AB888" i="213"/>
  <c r="AB889" i="213"/>
  <c r="AB890" i="213"/>
  <c r="AB891" i="213"/>
  <c r="AB892" i="213"/>
  <c r="AB893" i="213"/>
  <c r="AB894" i="213"/>
  <c r="AB895" i="213"/>
  <c r="AB896" i="213"/>
  <c r="AB897" i="213"/>
  <c r="AB898" i="213"/>
  <c r="AB899" i="213"/>
  <c r="AB900" i="213"/>
  <c r="AB901" i="213"/>
  <c r="AB902" i="213"/>
  <c r="AB903" i="213"/>
  <c r="AB904" i="213"/>
  <c r="AB905" i="213"/>
  <c r="AB906" i="213"/>
  <c r="AB907" i="213"/>
  <c r="AB908" i="213"/>
  <c r="AB909" i="213"/>
  <c r="AB910" i="213"/>
  <c r="AB911" i="213"/>
  <c r="AB912" i="213"/>
  <c r="AB913" i="213"/>
  <c r="AB914" i="213"/>
  <c r="AB915" i="213"/>
  <c r="AB916" i="213"/>
  <c r="AB917" i="213"/>
  <c r="AB918" i="213"/>
  <c r="AB919" i="213"/>
  <c r="AB920" i="213"/>
  <c r="AB921" i="213"/>
  <c r="AB922" i="213"/>
  <c r="AB923" i="213"/>
  <c r="AB924" i="213"/>
  <c r="AB925" i="213"/>
  <c r="AB926" i="213"/>
  <c r="AB927" i="213"/>
  <c r="AB928" i="213"/>
  <c r="AB929" i="213"/>
  <c r="AB930" i="213"/>
  <c r="AB931" i="213"/>
  <c r="AB932" i="213"/>
  <c r="AB933" i="213"/>
  <c r="AB934" i="213"/>
  <c r="AB935" i="213"/>
  <c r="AB936" i="213"/>
  <c r="AB937" i="213"/>
  <c r="AB938" i="213"/>
  <c r="AB939" i="213"/>
  <c r="AB940" i="213"/>
  <c r="AB941" i="213"/>
  <c r="AB942" i="213"/>
  <c r="AB943" i="213"/>
  <c r="AB944" i="213"/>
  <c r="AB945" i="213"/>
  <c r="AB946" i="213"/>
  <c r="AB947" i="213"/>
  <c r="AB948" i="213"/>
  <c r="AB949" i="213"/>
  <c r="AB950" i="213"/>
  <c r="AB951" i="213"/>
  <c r="AB952" i="213"/>
  <c r="AB953" i="213"/>
  <c r="AB954" i="213"/>
  <c r="AB955" i="213"/>
  <c r="AB956" i="213"/>
  <c r="AB957" i="213"/>
  <c r="AB958" i="213"/>
  <c r="AB959" i="213"/>
  <c r="AB960" i="213"/>
  <c r="AB961" i="213"/>
  <c r="AB962" i="213"/>
  <c r="AB963" i="213"/>
  <c r="AB964" i="213"/>
  <c r="AB965" i="213"/>
  <c r="AB966" i="213"/>
  <c r="AB967" i="213"/>
  <c r="AB968" i="213"/>
  <c r="AB969" i="213"/>
  <c r="AB970" i="213"/>
  <c r="AB971" i="213"/>
  <c r="AB972" i="213"/>
  <c r="AB973" i="213"/>
  <c r="AB974" i="213"/>
  <c r="AB975" i="213"/>
  <c r="AB976" i="213"/>
  <c r="AB977" i="213"/>
  <c r="AB978" i="213"/>
  <c r="AB979" i="213"/>
  <c r="AB980" i="213"/>
  <c r="AB981" i="213"/>
  <c r="AB982" i="213"/>
  <c r="AB983" i="213"/>
  <c r="AB984" i="213"/>
  <c r="AB985" i="213"/>
  <c r="AB986" i="213"/>
  <c r="AB987" i="213"/>
  <c r="AB988" i="213"/>
  <c r="AB989" i="213"/>
  <c r="AB990" i="213"/>
  <c r="AB991" i="213"/>
  <c r="AB992" i="213"/>
  <c r="AB993" i="213"/>
  <c r="AB994" i="213"/>
  <c r="AB995" i="213"/>
  <c r="AB996" i="213"/>
  <c r="AB997" i="213"/>
  <c r="AB998" i="213"/>
  <c r="AB999" i="213"/>
  <c r="AB1000" i="213"/>
  <c r="AB1001" i="213"/>
  <c r="AB1002" i="213"/>
  <c r="AB1003" i="213"/>
  <c r="AB1004" i="213"/>
  <c r="AB1005" i="213"/>
  <c r="AB1006" i="213"/>
  <c r="AB1007" i="213"/>
  <c r="AB1008" i="213"/>
  <c r="AB1009" i="213"/>
  <c r="AB1010" i="213"/>
  <c r="AB1011" i="213"/>
  <c r="AB1012" i="213"/>
  <c r="AB1013" i="213"/>
  <c r="AB1014" i="213"/>
  <c r="AB1015" i="213"/>
  <c r="AB1016" i="213"/>
  <c r="AB1017" i="213"/>
  <c r="AB1018" i="213"/>
  <c r="AB1019" i="213"/>
  <c r="AB1020" i="213"/>
  <c r="AB1021" i="213"/>
  <c r="AB1022" i="213"/>
  <c r="AB1023" i="213"/>
  <c r="AB1024" i="213"/>
  <c r="AB1025" i="213"/>
  <c r="AB1026" i="213"/>
  <c r="AB1027" i="213"/>
  <c r="AB1028" i="213"/>
  <c r="AB1029" i="213"/>
  <c r="AB1030" i="213"/>
  <c r="AB1031" i="213"/>
  <c r="AB1032" i="213"/>
  <c r="AB1033" i="213"/>
  <c r="AB1034" i="213"/>
  <c r="AB1035" i="213"/>
  <c r="AB1036" i="213"/>
  <c r="AB1037" i="213"/>
  <c r="AB1038" i="213"/>
  <c r="AB1039" i="213"/>
  <c r="AB1040" i="213"/>
  <c r="AB1041" i="213"/>
  <c r="AB1042" i="213"/>
  <c r="AB1043" i="213"/>
  <c r="AB1044" i="213"/>
  <c r="AB1045" i="213"/>
  <c r="AB1046" i="213"/>
  <c r="AB1047" i="213"/>
  <c r="AB1048" i="213"/>
  <c r="AB1049" i="213"/>
  <c r="AB1050" i="213"/>
  <c r="AB1051" i="213"/>
  <c r="AB1052" i="213"/>
  <c r="AB1053" i="213"/>
  <c r="AB1054" i="213"/>
  <c r="AB1055" i="213"/>
  <c r="AB1056" i="213"/>
  <c r="AB1057" i="213"/>
  <c r="AB1058" i="213"/>
  <c r="AB1059" i="213"/>
  <c r="AB1060" i="213"/>
  <c r="AB1061" i="213"/>
  <c r="AB1062" i="213"/>
  <c r="AB1063" i="213"/>
  <c r="AB1064" i="213"/>
  <c r="AB1065" i="213"/>
  <c r="AB1066" i="213"/>
  <c r="AB1067" i="213"/>
  <c r="AB1068" i="213"/>
  <c r="AB1069" i="213"/>
  <c r="AB1070" i="213"/>
  <c r="AB1071" i="213"/>
  <c r="AB1072" i="213"/>
  <c r="AB1073" i="213"/>
  <c r="AB1074" i="213"/>
  <c r="AB1075" i="213"/>
  <c r="AB1076" i="213"/>
  <c r="AB1077" i="213"/>
  <c r="AB1078" i="213"/>
  <c r="AB1079" i="213"/>
  <c r="AB1080" i="213"/>
  <c r="AB1081" i="213"/>
  <c r="AB1082" i="213"/>
  <c r="AB1083" i="213"/>
  <c r="AB1084" i="213"/>
  <c r="AB1085" i="213"/>
  <c r="AB1086" i="213"/>
  <c r="AB1087" i="213"/>
  <c r="AB1088" i="213"/>
  <c r="AB1089" i="213"/>
  <c r="AB1090" i="213"/>
  <c r="AB1091" i="213"/>
  <c r="AB1092" i="213"/>
  <c r="AB1093" i="213"/>
  <c r="AB1094" i="213"/>
  <c r="AB1095" i="213"/>
  <c r="AB1096" i="213"/>
  <c r="AB1097" i="213"/>
  <c r="AB1098" i="213"/>
  <c r="AB1099" i="213"/>
  <c r="AB1100" i="213"/>
  <c r="AB1101" i="213"/>
  <c r="AB1102" i="213"/>
  <c r="AB1103" i="213"/>
  <c r="AB1104" i="213"/>
  <c r="AB1105" i="213"/>
  <c r="AB1106" i="213"/>
  <c r="AB1107" i="213"/>
  <c r="AB1108" i="213"/>
  <c r="AB1109" i="213"/>
  <c r="AB1110" i="213"/>
  <c r="AB1111" i="213"/>
  <c r="AB1112" i="213"/>
  <c r="AB1113" i="213"/>
  <c r="AB1114" i="213"/>
  <c r="AB1115" i="213"/>
  <c r="AB1116" i="213"/>
  <c r="AB1117" i="213"/>
  <c r="AB1118" i="213"/>
  <c r="AB1119" i="213"/>
  <c r="AB1120" i="213"/>
  <c r="AB1121" i="213"/>
  <c r="AB1122" i="213"/>
  <c r="AB1123" i="213"/>
  <c r="AB1124" i="213"/>
  <c r="AB1125" i="213"/>
  <c r="AB1126" i="213"/>
  <c r="AB1127" i="213"/>
  <c r="AB1128" i="213"/>
  <c r="AB1129" i="213"/>
  <c r="AB1130" i="213"/>
  <c r="AB1131" i="213"/>
  <c r="AB1132" i="213"/>
  <c r="AB1133" i="213"/>
  <c r="AB1134" i="213"/>
  <c r="AB1135" i="213"/>
  <c r="AB1136" i="213"/>
  <c r="AB1137" i="213"/>
  <c r="AB1138" i="213"/>
  <c r="AB1139" i="213"/>
  <c r="AB1140" i="213"/>
  <c r="AB1141" i="213"/>
  <c r="AB1142" i="213"/>
  <c r="AB1143" i="213"/>
  <c r="AB1144" i="213"/>
  <c r="AB1145" i="213"/>
  <c r="AB1146" i="213"/>
  <c r="AB1147" i="213"/>
  <c r="AB1148" i="213"/>
  <c r="AB1149" i="213"/>
  <c r="AB1150" i="213"/>
  <c r="AB1151" i="213"/>
  <c r="AB1152" i="213"/>
  <c r="AB1153" i="213"/>
  <c r="AB1154" i="213"/>
  <c r="AB1155" i="213"/>
  <c r="AB1156" i="213"/>
  <c r="AB1157" i="213"/>
  <c r="AB1158" i="213"/>
  <c r="AB1159" i="213"/>
  <c r="AB1160" i="213"/>
  <c r="AB1161" i="213"/>
  <c r="AB1162" i="213"/>
  <c r="AB1163" i="213"/>
  <c r="AB1164" i="213"/>
  <c r="AB1165" i="213"/>
  <c r="AB1166" i="213"/>
  <c r="AB1167" i="213"/>
  <c r="AB1168" i="213"/>
  <c r="AB1169" i="213"/>
  <c r="AB1170" i="213"/>
  <c r="AB1171" i="213"/>
  <c r="AB1172" i="213"/>
  <c r="AB1173" i="213"/>
  <c r="AB1174" i="213"/>
  <c r="AB1175" i="213"/>
  <c r="AB1176" i="213"/>
  <c r="AB1177" i="213"/>
  <c r="AB1178" i="213"/>
  <c r="AB1179" i="213"/>
  <c r="AB1180" i="213"/>
  <c r="AB1181" i="213"/>
  <c r="AB1182" i="213"/>
  <c r="AB1183" i="213"/>
  <c r="AB1184" i="213"/>
  <c r="AB1185" i="213"/>
  <c r="AB1186" i="213"/>
  <c r="AB1187" i="213"/>
  <c r="AB1188" i="213"/>
  <c r="AB1189" i="213"/>
  <c r="AB1190" i="213"/>
  <c r="AB1191" i="213"/>
  <c r="AB1192" i="213"/>
  <c r="AB1193" i="213"/>
  <c r="AB1194" i="213"/>
  <c r="AB1195" i="213"/>
  <c r="AB1196" i="213"/>
  <c r="AB1197" i="213"/>
  <c r="AB1198" i="213"/>
  <c r="AB1199" i="213"/>
  <c r="AB1200" i="213"/>
  <c r="AB1201" i="213"/>
  <c r="AB1202" i="213"/>
  <c r="AB1203" i="213"/>
  <c r="AB1204" i="213"/>
  <c r="AB1205" i="213"/>
  <c r="AB1206" i="213"/>
  <c r="AB1207" i="213"/>
  <c r="AB1208" i="213"/>
  <c r="AB1209" i="213"/>
  <c r="AB1210" i="213"/>
  <c r="AB1211" i="213"/>
  <c r="AB1212" i="213"/>
  <c r="AB1213" i="213"/>
  <c r="AB1214" i="213"/>
  <c r="AB1215" i="213"/>
  <c r="AB1216" i="213"/>
  <c r="AB1217" i="213"/>
  <c r="AB1218" i="213"/>
  <c r="AB1219" i="213"/>
  <c r="AB1220" i="213"/>
  <c r="AB1221" i="213"/>
  <c r="AB1222" i="213"/>
  <c r="AB1223" i="213"/>
  <c r="AB1224" i="213"/>
  <c r="AB1225" i="213"/>
  <c r="AB1226" i="213"/>
  <c r="AB1227" i="213"/>
  <c r="AB1228" i="213"/>
  <c r="AB1229" i="213"/>
  <c r="AB1230" i="213"/>
  <c r="AB1231" i="213"/>
  <c r="AB1232" i="213"/>
  <c r="AB1233" i="213"/>
  <c r="AB1234" i="213"/>
  <c r="AB1235" i="213"/>
  <c r="AB1236" i="213"/>
  <c r="AB1237" i="213"/>
  <c r="AB1238" i="213"/>
  <c r="AB1239" i="213"/>
  <c r="AB1240" i="213"/>
  <c r="AB1241" i="213"/>
  <c r="AB1242" i="213"/>
  <c r="AB1243" i="213"/>
  <c r="AB1244" i="213"/>
  <c r="AB1245" i="213"/>
  <c r="AB1246" i="213"/>
  <c r="AB1247" i="213"/>
  <c r="AB1248" i="213"/>
  <c r="AB1249" i="213"/>
  <c r="AB1250" i="213"/>
  <c r="AB1251" i="213"/>
  <c r="AB1252" i="213"/>
  <c r="AB1253" i="213"/>
  <c r="AB1254" i="213"/>
  <c r="AB1255" i="213"/>
  <c r="AB1256" i="213"/>
  <c r="AB1257" i="213"/>
  <c r="AB1258" i="213"/>
  <c r="AB1259" i="213"/>
  <c r="AB1260" i="213"/>
  <c r="AB1261" i="213"/>
  <c r="AB1262" i="213"/>
  <c r="AB1263" i="213"/>
  <c r="AB1264" i="213"/>
  <c r="AB1265" i="213"/>
  <c r="AB1266" i="213"/>
  <c r="AB1267" i="213"/>
  <c r="AB1268" i="213"/>
  <c r="AB1269" i="213"/>
  <c r="AB1270" i="213"/>
  <c r="AB1271" i="213"/>
  <c r="AB1272" i="213"/>
  <c r="AB1273" i="213"/>
  <c r="AB1274" i="213"/>
  <c r="AB1275" i="213"/>
  <c r="AB1276" i="213"/>
  <c r="AB1277" i="213"/>
  <c r="AB1278" i="213"/>
  <c r="AB1279" i="213"/>
  <c r="AB1280" i="213"/>
  <c r="AB1281" i="213"/>
  <c r="AB1282" i="213"/>
  <c r="AB1283" i="213"/>
  <c r="AB1284" i="213"/>
  <c r="AB1285" i="213"/>
  <c r="AB1286" i="213"/>
  <c r="AB1287" i="213"/>
  <c r="AB1288" i="213"/>
  <c r="AB1289" i="213"/>
  <c r="AB1290" i="213"/>
  <c r="AB1291" i="213"/>
  <c r="AB1292" i="213"/>
  <c r="AB1293" i="213"/>
  <c r="AB1294" i="213"/>
  <c r="AB1295" i="213"/>
  <c r="AB1296" i="213"/>
  <c r="AB1297" i="213"/>
  <c r="AB1298" i="213"/>
  <c r="AB1299" i="213"/>
  <c r="AB1300" i="213"/>
  <c r="AB1301" i="213"/>
  <c r="AB1302" i="213"/>
  <c r="AB1303" i="213"/>
  <c r="AB1304" i="213"/>
  <c r="AB1305" i="213"/>
  <c r="AB1306" i="213"/>
  <c r="AB1307" i="213"/>
  <c r="AB1308" i="213"/>
  <c r="AB1309" i="213"/>
  <c r="AB1310" i="213"/>
  <c r="AB1311" i="213"/>
  <c r="AB1312" i="213"/>
  <c r="AB1313" i="213"/>
  <c r="AB1314" i="213"/>
  <c r="AB1315" i="213"/>
  <c r="AB1316" i="213"/>
  <c r="AB1317" i="213"/>
  <c r="AB1318" i="213"/>
  <c r="AB1319" i="213"/>
  <c r="AB1320" i="213"/>
  <c r="AB1321" i="213"/>
  <c r="AB1322" i="213"/>
  <c r="AB1323" i="213"/>
  <c r="AB1324" i="213"/>
  <c r="AB1325" i="213"/>
  <c r="AB1326" i="213"/>
  <c r="AB1327" i="213"/>
  <c r="AB1328" i="213"/>
  <c r="AB1329" i="213"/>
  <c r="AB1330" i="213"/>
  <c r="AB1331" i="213"/>
  <c r="AB1332" i="213"/>
  <c r="AB1333" i="213"/>
  <c r="AB1334" i="213"/>
  <c r="AB1335" i="213"/>
  <c r="AB1336" i="213"/>
  <c r="AB1337" i="213"/>
  <c r="AB1338" i="213"/>
  <c r="AB1339" i="213"/>
  <c r="AB1340" i="213"/>
  <c r="AB1341" i="213"/>
  <c r="AB1342" i="213"/>
  <c r="AB1343" i="213"/>
  <c r="AB1344" i="213"/>
  <c r="AB1345" i="213"/>
  <c r="AB1346" i="213"/>
  <c r="AB1347" i="213"/>
  <c r="AB1348" i="213"/>
  <c r="AB1349" i="213"/>
  <c r="AB1350" i="213"/>
  <c r="AB1351" i="213"/>
  <c r="AB1352" i="213"/>
  <c r="AB1353" i="213"/>
  <c r="AB1354" i="213"/>
  <c r="AB1355" i="213"/>
  <c r="AB1356" i="213"/>
  <c r="AB1357" i="213"/>
  <c r="AB1358" i="213"/>
  <c r="AB1359" i="213"/>
  <c r="AB1360" i="213"/>
  <c r="AB1361" i="213"/>
  <c r="AB1362" i="213"/>
  <c r="AB1363" i="213"/>
  <c r="AB1364" i="213"/>
  <c r="AB1365" i="213"/>
  <c r="AB1366" i="213"/>
  <c r="AB1367" i="213"/>
  <c r="AB1368" i="213"/>
  <c r="AB1369" i="213"/>
  <c r="AB1370" i="213"/>
  <c r="AB1371" i="213"/>
  <c r="AB1372" i="213"/>
  <c r="AB1373" i="213"/>
  <c r="AB1374" i="213"/>
  <c r="AB1375" i="213"/>
  <c r="AB1376" i="213"/>
  <c r="AB1377" i="213"/>
  <c r="AB1378" i="213"/>
  <c r="AB1379" i="213"/>
  <c r="AB1380" i="213"/>
  <c r="AB1381" i="213"/>
  <c r="AB1382" i="213"/>
  <c r="AB1383" i="213"/>
  <c r="AB1384" i="213"/>
  <c r="AB1385" i="213"/>
  <c r="AB1386" i="213"/>
  <c r="AB1387" i="213"/>
  <c r="AB1388" i="213"/>
  <c r="AB1389" i="213"/>
  <c r="AB1390" i="213"/>
  <c r="AB1391" i="213"/>
  <c r="AB1392" i="213"/>
  <c r="AB1393" i="213"/>
  <c r="AB1394" i="213"/>
  <c r="AB1395" i="213"/>
  <c r="AB1396" i="213"/>
  <c r="AB1397" i="213"/>
  <c r="AB1398" i="213"/>
  <c r="AB1399" i="213"/>
  <c r="AB1400" i="213"/>
  <c r="AB1401" i="213"/>
  <c r="AB1402" i="213"/>
  <c r="AB1403" i="213"/>
  <c r="AB1404" i="213"/>
  <c r="AB1405" i="213"/>
  <c r="AB1406" i="213"/>
  <c r="AB1407" i="213"/>
  <c r="AB1408" i="213"/>
  <c r="AB1409" i="213"/>
  <c r="AB1410" i="213"/>
  <c r="AB1411" i="213"/>
  <c r="AB1412" i="213"/>
  <c r="AB1413" i="213"/>
  <c r="AB1414" i="213"/>
  <c r="AB1415" i="213"/>
  <c r="AB1416" i="213"/>
  <c r="AB1417" i="213"/>
  <c r="AB1418" i="213"/>
  <c r="AB1419" i="213"/>
  <c r="AB1420" i="213"/>
  <c r="AB1421" i="213"/>
  <c r="AB1422" i="213"/>
  <c r="AB1423" i="213"/>
  <c r="AB1424" i="213"/>
  <c r="AB1425" i="213"/>
  <c r="AB1426" i="213"/>
  <c r="AB1427" i="213"/>
  <c r="AB1428" i="213"/>
  <c r="AB1429" i="213"/>
  <c r="AB1430" i="213"/>
  <c r="AB1431" i="213"/>
  <c r="AB1432" i="213"/>
  <c r="AB1433" i="213"/>
  <c r="AB1434" i="213"/>
  <c r="AB1435" i="213"/>
  <c r="AB1436" i="213"/>
  <c r="AB1437" i="213"/>
  <c r="AB1438" i="213"/>
  <c r="AB1439" i="213"/>
  <c r="AB1440" i="213"/>
  <c r="AB1441" i="213"/>
  <c r="AB1442" i="213"/>
  <c r="AB1443" i="213"/>
  <c r="AB1444" i="213"/>
  <c r="AB1445" i="213"/>
  <c r="AB1446" i="213"/>
  <c r="AB1447" i="213"/>
  <c r="AB1448" i="213"/>
  <c r="AB1449" i="213"/>
  <c r="AB1450" i="213"/>
  <c r="AB1451" i="213"/>
  <c r="AB1452" i="213"/>
  <c r="AB1453" i="213"/>
  <c r="AB1454" i="213"/>
  <c r="AB1455" i="213"/>
  <c r="AB1456" i="213"/>
  <c r="AB1457" i="213"/>
  <c r="AB1458" i="213"/>
  <c r="AB1459" i="213"/>
  <c r="AB1460" i="213"/>
  <c r="AB1461" i="213"/>
  <c r="AB1462" i="213"/>
  <c r="AB1463" i="213"/>
  <c r="AB1464" i="213"/>
  <c r="AB1465" i="213"/>
  <c r="AB1466" i="213"/>
  <c r="AB1467" i="213"/>
  <c r="AB1468" i="213"/>
  <c r="AB1469" i="213"/>
  <c r="AB1470" i="213"/>
  <c r="AB1471" i="213"/>
  <c r="AB1472" i="213"/>
  <c r="AB1473" i="213"/>
  <c r="AB1474" i="213"/>
  <c r="AB1475" i="213"/>
  <c r="AB1476" i="213"/>
  <c r="AB1477" i="213"/>
  <c r="AB1478" i="213"/>
  <c r="AB1479" i="213"/>
  <c r="AB1480" i="213"/>
  <c r="AB1481" i="213"/>
  <c r="AB1482" i="213"/>
  <c r="AB1483" i="213"/>
  <c r="AB1484" i="213"/>
  <c r="AB1485" i="213"/>
  <c r="AB1486" i="213"/>
  <c r="AB1487" i="213"/>
  <c r="AB1488" i="213"/>
  <c r="AB1489" i="213"/>
  <c r="AB1490" i="213"/>
  <c r="AB1491" i="213"/>
  <c r="AB1492" i="213"/>
  <c r="AB1493" i="213"/>
  <c r="AB1494" i="213"/>
  <c r="AB1495" i="213"/>
  <c r="AB1496" i="213"/>
  <c r="AB1497" i="213"/>
  <c r="AB1498" i="213"/>
  <c r="AB1499" i="213"/>
  <c r="AB1500" i="213"/>
  <c r="AB1501" i="213"/>
  <c r="AB1502" i="213"/>
  <c r="AB1503" i="213"/>
  <c r="AB1504" i="213"/>
  <c r="AB1505" i="213"/>
  <c r="AB1506" i="213"/>
  <c r="AB1507" i="213"/>
  <c r="AB1508" i="213"/>
  <c r="AB1509" i="213"/>
  <c r="AB1510" i="213"/>
  <c r="AB1511" i="213"/>
  <c r="AB1512" i="213"/>
  <c r="AB1513" i="213"/>
  <c r="AB1514" i="213"/>
  <c r="AB1515" i="213"/>
  <c r="AB1516" i="213"/>
  <c r="AB1517" i="213"/>
  <c r="AB1518" i="213"/>
  <c r="AB1519" i="213"/>
  <c r="AB1520" i="213"/>
  <c r="AB1521" i="213"/>
  <c r="AB1522" i="213"/>
  <c r="AB1523" i="213"/>
  <c r="AB1524" i="213"/>
  <c r="AB1525" i="213"/>
  <c r="AB1526" i="213"/>
  <c r="AB1527" i="213"/>
  <c r="AB1528" i="213"/>
  <c r="AB1529" i="213"/>
  <c r="AB1530" i="213"/>
  <c r="AB1531" i="213"/>
  <c r="AB1532" i="213"/>
  <c r="AB1533" i="213"/>
  <c r="AB1534" i="213"/>
  <c r="AB1535" i="213"/>
  <c r="AB1536" i="213"/>
  <c r="AB1537" i="213"/>
  <c r="AB1538" i="213"/>
  <c r="AB1539" i="213"/>
  <c r="AB1540" i="213"/>
  <c r="AB1541" i="213"/>
  <c r="AB1542" i="213"/>
  <c r="AB1543" i="213"/>
  <c r="AB1544" i="213"/>
  <c r="AB1545" i="213"/>
  <c r="AB1546" i="213"/>
  <c r="AB1547" i="213"/>
  <c r="AB1548" i="213"/>
  <c r="AB1549" i="213"/>
  <c r="AB1550" i="213"/>
  <c r="AB1551" i="213"/>
  <c r="AB1552" i="213"/>
  <c r="AB1553" i="213"/>
  <c r="AB1554" i="213"/>
  <c r="AB1555" i="213"/>
  <c r="AB1556" i="213"/>
  <c r="AB1557" i="213"/>
  <c r="AB1558" i="213"/>
  <c r="AB1559" i="213"/>
  <c r="AB1560" i="213"/>
  <c r="AB1561" i="213"/>
  <c r="AB1562" i="213"/>
  <c r="AB1563" i="213"/>
  <c r="AB1564" i="213"/>
  <c r="AB1565" i="213"/>
  <c r="AB1566" i="213"/>
  <c r="AB1567" i="213"/>
  <c r="AB1568" i="213"/>
  <c r="AB1569" i="213"/>
  <c r="AB1570" i="213"/>
  <c r="AB1571" i="213"/>
  <c r="AB1572" i="213"/>
  <c r="AB1573" i="213"/>
  <c r="AB1574" i="213"/>
  <c r="AB1575" i="213"/>
  <c r="AB1576" i="213"/>
  <c r="AB1577" i="213"/>
  <c r="AB1578" i="213"/>
  <c r="AB1579" i="213"/>
  <c r="AB1580" i="213"/>
  <c r="AB1581" i="213"/>
  <c r="AB1582" i="213"/>
  <c r="AB1583" i="213"/>
  <c r="AB1584" i="213"/>
  <c r="AB1585" i="213"/>
  <c r="AB1586" i="213"/>
  <c r="AB1587" i="213"/>
  <c r="AB1588" i="213"/>
  <c r="AB1589" i="213"/>
  <c r="AB1590" i="213"/>
  <c r="AB1591" i="213"/>
  <c r="AB1592" i="213"/>
  <c r="AB1593" i="213"/>
  <c r="AB1594" i="213"/>
  <c r="AB1595" i="213"/>
  <c r="AB1596" i="213"/>
  <c r="AB1597" i="213"/>
  <c r="AB1598" i="213"/>
  <c r="AB1599" i="213"/>
  <c r="AB1600" i="213"/>
  <c r="AB1601" i="213"/>
  <c r="AB1602" i="213"/>
  <c r="AB1603" i="213"/>
  <c r="AB1604" i="213"/>
  <c r="AB1605" i="213"/>
  <c r="AB1606" i="213"/>
  <c r="AB1607" i="213"/>
  <c r="AB1608" i="213"/>
  <c r="AB1609" i="213"/>
  <c r="AB1610" i="213"/>
  <c r="AB1611" i="213"/>
  <c r="AB1612" i="213"/>
  <c r="AB1613" i="213"/>
  <c r="AB1614" i="213"/>
  <c r="AB1615" i="213"/>
  <c r="AB1616" i="213"/>
  <c r="AB1617" i="213"/>
  <c r="AB1618" i="213"/>
  <c r="AB1619" i="213"/>
  <c r="AB1620" i="213"/>
  <c r="AB1621" i="213"/>
  <c r="AB1622" i="213"/>
  <c r="AB1623" i="213"/>
  <c r="AB1624" i="213"/>
  <c r="AB1625" i="213"/>
  <c r="AB1626" i="213"/>
  <c r="AB1627" i="213"/>
  <c r="AB1628" i="213"/>
  <c r="AB1629" i="213"/>
  <c r="AB1630" i="213"/>
  <c r="AB1631" i="213"/>
  <c r="AB1632" i="213"/>
  <c r="AB1633" i="213"/>
  <c r="AB1634" i="213"/>
  <c r="AB1635" i="213"/>
  <c r="AB1636" i="213"/>
  <c r="AB1637" i="213"/>
  <c r="AB1638" i="213"/>
  <c r="AB1639" i="213"/>
  <c r="AB1640" i="213"/>
  <c r="AB1641" i="213"/>
  <c r="AB1642" i="213"/>
  <c r="AB1643" i="213"/>
  <c r="AB1644" i="213"/>
  <c r="AB1645" i="213"/>
  <c r="AB1646" i="213"/>
  <c r="AB1647" i="213"/>
  <c r="AB1648" i="213"/>
  <c r="AB1649" i="213"/>
  <c r="AB1650" i="213"/>
  <c r="AB1651" i="213"/>
  <c r="AB1652" i="213"/>
  <c r="AB1653" i="213"/>
  <c r="AB1654" i="213"/>
  <c r="AB1655" i="213"/>
  <c r="AB1656" i="213"/>
  <c r="AB1657" i="213"/>
  <c r="AB1658" i="213"/>
  <c r="AB1659" i="213"/>
  <c r="AB1660" i="213"/>
  <c r="AB1661" i="213"/>
  <c r="AB1662" i="213"/>
  <c r="AB1663" i="213"/>
  <c r="AB1664" i="213"/>
  <c r="AB1665" i="213"/>
  <c r="AB1666" i="213"/>
  <c r="AB1667" i="213"/>
  <c r="AB1668" i="213"/>
  <c r="AB1669" i="213"/>
  <c r="AB1670" i="213"/>
  <c r="AB1671" i="213"/>
  <c r="AB1672" i="213"/>
  <c r="AB1673" i="213"/>
  <c r="AB1674" i="213"/>
  <c r="AB1675" i="213"/>
  <c r="AB1676" i="213"/>
  <c r="AB1677" i="213"/>
  <c r="AB1678" i="213"/>
  <c r="AB1679" i="213"/>
  <c r="AB1680" i="213"/>
  <c r="AB1681" i="213"/>
  <c r="AB1682" i="213"/>
  <c r="AB1683" i="213"/>
  <c r="AB1684" i="213"/>
  <c r="AB1685" i="213"/>
  <c r="AB1686" i="213"/>
  <c r="AB1687" i="213"/>
  <c r="AB1688" i="213"/>
  <c r="AB1689" i="213"/>
  <c r="AB1690" i="213"/>
  <c r="AB1691" i="213"/>
  <c r="AB1692" i="213"/>
  <c r="AB1693" i="213"/>
  <c r="AB1694" i="213"/>
  <c r="AB1695" i="213"/>
  <c r="AB1696" i="213"/>
  <c r="AB1697" i="213"/>
  <c r="AB1698" i="213"/>
  <c r="AB1699" i="213"/>
  <c r="AB1700" i="213"/>
  <c r="AB1701" i="213"/>
  <c r="AB1702" i="213"/>
  <c r="AB1703" i="213"/>
  <c r="AB1704" i="213"/>
  <c r="AB1705" i="213"/>
  <c r="AB1706" i="213"/>
  <c r="AB1707" i="213"/>
  <c r="AB1708" i="213"/>
  <c r="AB1709" i="213"/>
  <c r="AB1710" i="213"/>
  <c r="AB1711" i="213"/>
  <c r="AB1712" i="213"/>
  <c r="AB1713" i="213"/>
  <c r="AB1714" i="213"/>
  <c r="AB1715" i="213"/>
  <c r="AB1716" i="213"/>
  <c r="AB1717" i="213"/>
  <c r="AB1718" i="213"/>
  <c r="AB1719" i="213"/>
  <c r="AB1720" i="213"/>
  <c r="AB1721" i="213"/>
  <c r="AB1722" i="213"/>
  <c r="AB1723" i="213"/>
  <c r="AB1724" i="213"/>
  <c r="AB1725" i="213"/>
  <c r="AB1726" i="213"/>
  <c r="AB1727" i="213"/>
  <c r="AB1728" i="213"/>
  <c r="AB1729" i="213"/>
  <c r="AB1730" i="213"/>
  <c r="AB1731" i="213"/>
  <c r="AB1732" i="213"/>
  <c r="AB1733" i="213"/>
  <c r="AB1734" i="213"/>
  <c r="AB1735" i="213"/>
  <c r="AB1736" i="213"/>
  <c r="AB1737" i="213"/>
  <c r="AB1738" i="213"/>
  <c r="AB1739" i="213"/>
  <c r="AB1740" i="213"/>
  <c r="AB1741" i="213"/>
  <c r="AB1742" i="213"/>
  <c r="AB1743" i="213"/>
  <c r="AB1744" i="213"/>
  <c r="AB1745" i="213"/>
  <c r="AB1746" i="213"/>
  <c r="AB1747" i="213"/>
  <c r="AB1748" i="213"/>
  <c r="AB1749" i="213"/>
  <c r="AB1750" i="213"/>
  <c r="AB1751" i="213"/>
  <c r="AB1752" i="213"/>
  <c r="AB1753" i="213"/>
  <c r="AB1754" i="213"/>
  <c r="AB1755" i="213"/>
  <c r="AB1756" i="213"/>
  <c r="AB1757" i="213"/>
  <c r="AB1758" i="213"/>
  <c r="AB1759" i="213"/>
  <c r="AB1760" i="213"/>
  <c r="AB1761" i="213"/>
  <c r="AB1762" i="213"/>
  <c r="AB1763" i="213"/>
  <c r="AB1764" i="213"/>
  <c r="AB1765" i="213"/>
  <c r="AB1766" i="213"/>
  <c r="AB1767" i="213"/>
  <c r="AB1768" i="213"/>
  <c r="AB1769" i="213"/>
  <c r="AB1770" i="213"/>
  <c r="AB1771" i="213"/>
  <c r="AB1772" i="213"/>
  <c r="AB1773" i="213"/>
  <c r="AB1774" i="213"/>
  <c r="AB1775" i="213"/>
  <c r="AB1776" i="213"/>
  <c r="AB1777" i="213"/>
  <c r="AB1778" i="213"/>
  <c r="AB1779" i="213"/>
  <c r="AB1780" i="213"/>
  <c r="AB1781" i="213"/>
  <c r="AB1782" i="213"/>
  <c r="AB1783" i="213"/>
  <c r="AB1784" i="213"/>
  <c r="AB1785" i="213"/>
  <c r="AB1786" i="213"/>
  <c r="AB1787" i="213"/>
  <c r="AB1788" i="213"/>
  <c r="AB1789" i="213"/>
  <c r="AB1790" i="213"/>
  <c r="AB1791" i="213"/>
  <c r="AB1792" i="213"/>
  <c r="AB1793" i="213"/>
  <c r="AB1794" i="213"/>
  <c r="AB1795" i="213"/>
  <c r="AB1796" i="213"/>
  <c r="AB1797" i="213"/>
  <c r="AB1798" i="213"/>
  <c r="AB1799" i="213"/>
  <c r="AB1800" i="213"/>
  <c r="AB1801" i="213"/>
  <c r="AB1802" i="213"/>
  <c r="AB1803" i="213"/>
  <c r="AB1804" i="213"/>
  <c r="AB1805" i="213"/>
  <c r="AB1806" i="213"/>
  <c r="AB1807" i="213"/>
  <c r="AB1808" i="213"/>
  <c r="AB1809" i="213"/>
  <c r="AB1810" i="213"/>
  <c r="AB1811" i="213"/>
  <c r="AB1812" i="213"/>
  <c r="AB1813" i="213"/>
  <c r="AB1814" i="213"/>
  <c r="AB1815" i="213"/>
  <c r="AB1816" i="213"/>
  <c r="AB1817" i="213"/>
  <c r="AB1818" i="213"/>
  <c r="AB1819" i="213"/>
  <c r="AB1820" i="213"/>
  <c r="AB1821" i="213"/>
  <c r="AB1822" i="213"/>
  <c r="AB1823" i="213"/>
  <c r="AB1824" i="213"/>
  <c r="AB1825" i="213"/>
  <c r="AB1826" i="213"/>
  <c r="AB1827" i="213"/>
  <c r="AB1828" i="213"/>
  <c r="AB1829" i="213"/>
  <c r="AB1830" i="213"/>
  <c r="AB1831" i="213"/>
  <c r="AB1832" i="213"/>
  <c r="AB1833" i="213"/>
  <c r="AB1834" i="213"/>
  <c r="AB1835" i="213"/>
  <c r="AB1836" i="213"/>
  <c r="AB1837" i="213"/>
  <c r="AB1838" i="213"/>
  <c r="AB1839" i="213"/>
  <c r="AB1840" i="213"/>
  <c r="AB1841" i="213"/>
  <c r="AB1842" i="213"/>
  <c r="AB1843" i="213"/>
  <c r="AB1844" i="213"/>
  <c r="AB1845" i="213"/>
  <c r="AB1846" i="213"/>
  <c r="AB1847" i="213"/>
  <c r="AB1848" i="213"/>
  <c r="AB1849" i="213"/>
  <c r="AB1850" i="213"/>
  <c r="AB1851" i="213"/>
  <c r="AB1852" i="213"/>
  <c r="AB1853" i="213"/>
  <c r="AB1854" i="213"/>
  <c r="AB1855" i="213"/>
  <c r="AB1856" i="213"/>
  <c r="AB1857" i="213"/>
  <c r="AB1858" i="213"/>
  <c r="AB1859" i="213"/>
  <c r="AB1860" i="213"/>
  <c r="AB1861" i="213"/>
  <c r="AB1862" i="213"/>
  <c r="AB1863" i="213"/>
  <c r="AB1864" i="213"/>
  <c r="AB1865" i="213"/>
  <c r="AB1866" i="213"/>
  <c r="AB1867" i="213"/>
  <c r="AB1868" i="213"/>
  <c r="AB1869" i="213"/>
  <c r="AB1870" i="213"/>
  <c r="AB1871" i="213"/>
  <c r="AB1872" i="213"/>
  <c r="AB1873" i="213"/>
  <c r="AB1874" i="213"/>
  <c r="AB1875" i="213"/>
  <c r="AB1876" i="213"/>
  <c r="AB1877" i="213"/>
  <c r="AB1878" i="213"/>
  <c r="AB1879" i="213"/>
  <c r="AB1880" i="213"/>
  <c r="AB1881" i="213"/>
  <c r="AB1882" i="213"/>
  <c r="AB1883" i="213"/>
  <c r="AB1884" i="213"/>
  <c r="AB1885" i="213"/>
  <c r="AB1886" i="213"/>
  <c r="AB1887" i="213"/>
  <c r="AB1888" i="213"/>
  <c r="AB1889" i="213"/>
  <c r="AB1890" i="213"/>
  <c r="AB1891" i="213"/>
  <c r="AB1892" i="213"/>
  <c r="AB1893" i="213"/>
  <c r="AB1894" i="213"/>
  <c r="AB1895" i="213"/>
  <c r="AB1896" i="213"/>
  <c r="AB1897" i="213"/>
  <c r="AB1898" i="213"/>
  <c r="AB1899" i="213"/>
  <c r="AB1900" i="213"/>
  <c r="AB1901" i="213"/>
  <c r="AB1902" i="213"/>
  <c r="AB1903" i="213"/>
  <c r="AB1904" i="213"/>
  <c r="AB1905" i="213"/>
  <c r="AB1906" i="213"/>
  <c r="AB1907" i="213"/>
  <c r="AB1908" i="213"/>
  <c r="AB1909" i="213"/>
  <c r="AB1910" i="213"/>
  <c r="AB1911" i="213"/>
  <c r="AB1912" i="213"/>
  <c r="AB1913" i="213"/>
  <c r="AB1914" i="213"/>
  <c r="AB1915" i="213"/>
  <c r="AB1916" i="213"/>
  <c r="AB1917" i="213"/>
  <c r="AB1918" i="213"/>
  <c r="AB1919" i="213"/>
  <c r="AB1920" i="213"/>
  <c r="AB1921" i="213"/>
  <c r="AB1922" i="213"/>
  <c r="AB1923" i="213"/>
  <c r="AB1924" i="213"/>
  <c r="AB1925" i="213"/>
  <c r="AB1926" i="213"/>
  <c r="AB1927" i="213"/>
  <c r="AB1928" i="213"/>
  <c r="AB1929" i="213"/>
  <c r="AB1930" i="213"/>
  <c r="AB1931" i="213"/>
  <c r="AB1932" i="213"/>
  <c r="AB1933" i="213"/>
  <c r="AB1934" i="213"/>
  <c r="AB1935" i="213"/>
  <c r="AB1936" i="213"/>
  <c r="AB1937" i="213"/>
  <c r="AB1938" i="213"/>
  <c r="AB1939" i="213"/>
  <c r="AB1940" i="213"/>
  <c r="AB1941" i="213"/>
  <c r="AB1942" i="213"/>
  <c r="AB1943" i="213"/>
  <c r="AB1944" i="213"/>
  <c r="AB1945" i="213"/>
  <c r="AB1946" i="213"/>
  <c r="AB1947" i="213"/>
  <c r="AB1948" i="213"/>
  <c r="AB1949" i="213"/>
  <c r="AB1950" i="213"/>
  <c r="AB1951" i="213"/>
  <c r="AB1952" i="213"/>
  <c r="AB1953" i="213"/>
  <c r="AB1954" i="213"/>
  <c r="AB1955" i="213"/>
  <c r="AB1956" i="213"/>
  <c r="AB1957" i="213"/>
  <c r="AB1958" i="213"/>
  <c r="AB1959" i="213"/>
  <c r="AB1960" i="213"/>
  <c r="AB1961" i="213"/>
  <c r="AB1962" i="213"/>
  <c r="AB1963" i="213"/>
  <c r="AB1964" i="213"/>
  <c r="AB1965" i="213"/>
  <c r="AB1966" i="213"/>
  <c r="AB1967" i="213"/>
  <c r="AB1968" i="213"/>
  <c r="AB1969" i="213"/>
  <c r="AB1970" i="213"/>
  <c r="AB1971" i="213"/>
  <c r="AB1972" i="213"/>
  <c r="AB1973" i="213"/>
  <c r="AB1974" i="213"/>
  <c r="AB1975" i="213"/>
  <c r="AB1976" i="213"/>
  <c r="AB1977" i="213"/>
  <c r="AB1978" i="213"/>
  <c r="AB1979" i="213"/>
  <c r="AB1980" i="213"/>
  <c r="AB1981" i="213"/>
  <c r="AB1982" i="213"/>
  <c r="AB1983" i="213"/>
  <c r="AB1984" i="213"/>
  <c r="AB1985" i="213"/>
  <c r="AB1986" i="213"/>
  <c r="AB1987" i="213"/>
  <c r="AB1988" i="213"/>
  <c r="AB1989" i="213"/>
  <c r="AB1990" i="213"/>
  <c r="AB1991" i="213"/>
  <c r="AB1992" i="213"/>
  <c r="AB1993" i="213"/>
  <c r="AB1994" i="213"/>
  <c r="AB1995" i="213"/>
  <c r="AB1996" i="213"/>
  <c r="AB1997" i="213"/>
  <c r="AB1998" i="213"/>
  <c r="AB1999" i="213"/>
  <c r="AB2000" i="213"/>
  <c r="AB2001" i="213"/>
  <c r="AB2002" i="213"/>
  <c r="AB2003" i="213"/>
  <c r="AB2004" i="213"/>
  <c r="AB2005" i="213"/>
  <c r="AB2006" i="213"/>
  <c r="AB2007" i="213"/>
  <c r="AB2008" i="213"/>
  <c r="AB2009" i="213"/>
  <c r="AB2010" i="213"/>
  <c r="AB2011" i="213"/>
  <c r="AB2012" i="213"/>
  <c r="AB2013" i="213"/>
  <c r="AB2014" i="213"/>
  <c r="AB2015" i="213"/>
  <c r="AB2016" i="213"/>
  <c r="AB2017" i="213"/>
  <c r="AB2018" i="213"/>
  <c r="AB2019" i="213"/>
  <c r="AB2020" i="213"/>
  <c r="AB2021" i="213"/>
  <c r="AB2022" i="213"/>
  <c r="AB2023" i="213"/>
  <c r="AB2024" i="213"/>
  <c r="AB2025" i="213"/>
  <c r="AB2026" i="213"/>
  <c r="AB2027" i="213"/>
  <c r="AB2028" i="213"/>
  <c r="AB2029" i="213"/>
  <c r="AB2030" i="213"/>
  <c r="AB2031" i="213"/>
  <c r="AB2032" i="213"/>
  <c r="AB2033" i="213"/>
  <c r="AB2034" i="213"/>
  <c r="AB2035" i="213"/>
  <c r="AB2036" i="213"/>
  <c r="AB2037" i="213"/>
  <c r="AB2038" i="213"/>
  <c r="AB2039" i="213"/>
  <c r="AB2040" i="213"/>
  <c r="AB2041" i="213"/>
  <c r="AB2042" i="213"/>
  <c r="AB2043" i="213"/>
  <c r="AB2044" i="213"/>
  <c r="AB2045" i="213"/>
  <c r="AB2046" i="213"/>
  <c r="AB2047" i="213"/>
  <c r="AB2048" i="213"/>
  <c r="AB2049" i="213"/>
  <c r="AB2050" i="213"/>
  <c r="AB2051" i="213"/>
  <c r="AB2052" i="213"/>
  <c r="AB2053" i="213"/>
  <c r="AB2054" i="213"/>
  <c r="AB2055" i="213"/>
  <c r="AB2056" i="213"/>
  <c r="AB2057" i="213"/>
  <c r="AB2058" i="213"/>
  <c r="AB2059" i="213"/>
  <c r="AB2060" i="213"/>
  <c r="AB2061" i="213"/>
  <c r="AB2062" i="213"/>
  <c r="AB2063" i="213"/>
  <c r="AB2064" i="213"/>
  <c r="AB2065" i="213"/>
  <c r="AB2066" i="213"/>
  <c r="AB2067" i="213"/>
  <c r="AB2068" i="213"/>
  <c r="AB2069" i="213"/>
  <c r="AB2070" i="213"/>
  <c r="AB2071" i="213"/>
  <c r="AB2072" i="213"/>
  <c r="AB2073" i="213"/>
  <c r="AB2074" i="213"/>
  <c r="AB2075" i="213"/>
  <c r="AB2076" i="213"/>
  <c r="AB2077" i="213"/>
  <c r="AB2078" i="213"/>
  <c r="AB2079" i="213"/>
  <c r="AB2080" i="213"/>
  <c r="AB2081" i="213"/>
  <c r="AB2082" i="213"/>
  <c r="AB2083" i="213"/>
  <c r="AB2084" i="213"/>
  <c r="AB2085" i="213"/>
  <c r="AB2086" i="213"/>
  <c r="AB2087" i="213"/>
  <c r="AB2088" i="213"/>
  <c r="AB2089" i="213"/>
  <c r="AB2090" i="213"/>
  <c r="AB2091" i="213"/>
  <c r="AB2092" i="213"/>
  <c r="AB2093" i="213"/>
  <c r="AB2094" i="213"/>
  <c r="AB2095" i="213"/>
  <c r="AB2096" i="213"/>
  <c r="AB2097" i="213"/>
  <c r="AB2098" i="213"/>
  <c r="AB2099" i="213"/>
  <c r="AB2100" i="213"/>
  <c r="AB2101" i="213"/>
  <c r="AB2102" i="213"/>
  <c r="AB2103" i="213"/>
  <c r="AB2104" i="213"/>
  <c r="AB2105" i="213"/>
  <c r="AB2106" i="213"/>
  <c r="AB2107" i="213"/>
  <c r="AB2108" i="213"/>
  <c r="AB2109" i="213"/>
  <c r="AB2110" i="213"/>
  <c r="AB2111" i="213"/>
  <c r="AB2112" i="213"/>
  <c r="AB2113" i="213"/>
  <c r="AB2114" i="213"/>
  <c r="AB2115" i="213"/>
  <c r="AB2116" i="213"/>
  <c r="AB2117" i="213"/>
  <c r="AB2118" i="213"/>
  <c r="AB2119" i="213"/>
  <c r="AB2120" i="213"/>
  <c r="AB2121" i="213"/>
  <c r="AB2122" i="213"/>
  <c r="AB2123" i="213"/>
  <c r="AB2124" i="213"/>
  <c r="AB2125" i="213"/>
  <c r="AB2126" i="213"/>
  <c r="AB2127" i="213"/>
  <c r="AB2128" i="213"/>
  <c r="AB2129" i="213"/>
  <c r="AB2130" i="213"/>
  <c r="AB2131" i="213"/>
  <c r="AB2132" i="213"/>
  <c r="AB2133" i="213"/>
  <c r="AB2134" i="213"/>
  <c r="AB2135" i="213"/>
  <c r="AB2136" i="213"/>
  <c r="AB2137" i="213"/>
  <c r="AB2138" i="213"/>
  <c r="AB2139" i="213"/>
  <c r="AB2140" i="213"/>
  <c r="AB2141" i="213"/>
  <c r="AB2142" i="213"/>
  <c r="AB2143" i="213"/>
  <c r="AB2144" i="213"/>
  <c r="AB2145" i="213"/>
  <c r="AB2146" i="213"/>
  <c r="AB2147" i="213"/>
  <c r="AB2148" i="213"/>
  <c r="AB2149" i="213"/>
  <c r="AB2150" i="213"/>
  <c r="AB2151" i="213"/>
  <c r="AB2152" i="213"/>
  <c r="AB2153" i="213"/>
  <c r="AB2154" i="213"/>
  <c r="AB2155" i="213"/>
  <c r="AB2156" i="213"/>
  <c r="AB2157" i="213"/>
  <c r="AB2158" i="213"/>
  <c r="AB2159" i="213"/>
  <c r="AB2160" i="213"/>
  <c r="AB2161" i="213"/>
  <c r="AB2162" i="213"/>
  <c r="AB2163" i="213"/>
  <c r="AB2164" i="213"/>
  <c r="AB2165" i="213"/>
  <c r="AB2166" i="213"/>
  <c r="AB2167" i="213"/>
  <c r="AB2168" i="213"/>
  <c r="AB2169" i="213"/>
  <c r="AB2170" i="213"/>
  <c r="AB2171" i="213"/>
  <c r="AB2172" i="213"/>
  <c r="AB2173" i="213"/>
  <c r="AB2174" i="213"/>
  <c r="AB2175" i="213"/>
  <c r="AB2176" i="213"/>
  <c r="AB2177" i="213"/>
  <c r="AB2178" i="213"/>
  <c r="AB2179" i="213"/>
  <c r="AB2180" i="213"/>
  <c r="AB2181" i="213"/>
  <c r="AB2182" i="213"/>
  <c r="AB2183" i="213"/>
  <c r="AB2184" i="213"/>
  <c r="AB2185" i="213"/>
  <c r="AB2186" i="213"/>
  <c r="AB2187" i="213"/>
  <c r="AB2188" i="213"/>
  <c r="AB2189" i="213"/>
  <c r="AB2190" i="213"/>
  <c r="AB2191" i="213"/>
  <c r="AB2192" i="213"/>
  <c r="AB2193" i="213"/>
  <c r="AB2194" i="213"/>
  <c r="AB2195" i="213"/>
  <c r="AB2196" i="213"/>
  <c r="AB2197" i="213"/>
  <c r="AB2198" i="213"/>
  <c r="AB2199" i="213"/>
  <c r="AB2200" i="213"/>
  <c r="AB2201" i="213"/>
  <c r="AB2202" i="213"/>
  <c r="AB2203" i="213"/>
  <c r="AB2204" i="213"/>
  <c r="AB2205" i="213"/>
  <c r="AB2206" i="213"/>
  <c r="AB2207" i="213"/>
  <c r="AB2208" i="213"/>
  <c r="AB2209" i="213"/>
  <c r="AB2210" i="213"/>
  <c r="AB2211" i="213"/>
  <c r="AB2212" i="213"/>
  <c r="AB2213" i="213"/>
  <c r="AB2214" i="213"/>
  <c r="AB2215" i="213"/>
  <c r="AB2216" i="213"/>
  <c r="AB2217" i="213"/>
  <c r="AB2218" i="213"/>
  <c r="AB2219" i="213"/>
  <c r="AB2220" i="213"/>
  <c r="AB2221" i="213"/>
  <c r="AB2222" i="213"/>
  <c r="AB2223" i="213"/>
  <c r="AB2224" i="213"/>
  <c r="AB2225" i="213"/>
  <c r="AB2226" i="213"/>
  <c r="AB2227" i="213"/>
  <c r="AB2228" i="213"/>
  <c r="AB2229" i="213"/>
  <c r="AB2230" i="213"/>
  <c r="AB2231" i="213"/>
  <c r="AB2232" i="213"/>
  <c r="AB2233" i="213"/>
  <c r="AB2234" i="213"/>
  <c r="AB2235" i="213"/>
  <c r="AB2236" i="213"/>
  <c r="AB2237" i="213"/>
  <c r="AB2238" i="213"/>
  <c r="AB2239" i="213"/>
  <c r="AB2240" i="213"/>
  <c r="AB2241" i="213"/>
  <c r="AB2242" i="213"/>
  <c r="AB2243" i="213"/>
  <c r="AB2244" i="213"/>
  <c r="AB2245" i="213"/>
  <c r="AB2246" i="213"/>
  <c r="AB2247" i="213"/>
  <c r="AB2248" i="213"/>
  <c r="AB2249" i="213"/>
  <c r="AB2250" i="213"/>
  <c r="AB2251" i="213"/>
  <c r="AB2252" i="213"/>
  <c r="AB2253" i="213"/>
  <c r="AB2254" i="213"/>
  <c r="AB2255" i="213"/>
  <c r="AB2256" i="213"/>
  <c r="AB2257" i="213"/>
  <c r="AB2258" i="213"/>
  <c r="AB2259" i="213"/>
  <c r="AB2260" i="213"/>
  <c r="AB2261" i="213"/>
  <c r="AB2262" i="213"/>
  <c r="AB2263" i="213"/>
  <c r="AB2264" i="213"/>
  <c r="AB2265" i="213"/>
  <c r="AB2266" i="213"/>
  <c r="AB2267" i="213"/>
  <c r="AB2268" i="213"/>
  <c r="AB2269" i="213"/>
  <c r="AB2270" i="213"/>
  <c r="AB2271" i="213"/>
  <c r="AB2272" i="213"/>
  <c r="AB2273" i="213"/>
  <c r="AB2274" i="213"/>
  <c r="AB2275" i="213"/>
  <c r="AB2276" i="213"/>
  <c r="AB2277" i="213"/>
  <c r="AB2278" i="213"/>
  <c r="AB2279" i="213"/>
  <c r="AB2280" i="213"/>
  <c r="AB2281" i="213"/>
  <c r="AB2282" i="213"/>
  <c r="AB2283" i="213"/>
  <c r="AB2284" i="213"/>
  <c r="AB2285" i="213"/>
  <c r="AB2286" i="213"/>
  <c r="AB2287" i="213"/>
  <c r="AB2288" i="213"/>
  <c r="AB2289" i="213"/>
  <c r="AB2290" i="213"/>
  <c r="AB2291" i="213"/>
  <c r="AB2292" i="213"/>
  <c r="AB2293" i="213"/>
  <c r="AB2294" i="213"/>
  <c r="AB2295" i="213"/>
  <c r="AB2296" i="213"/>
  <c r="AB2297" i="213"/>
  <c r="AB2298" i="213"/>
  <c r="AB2299" i="213"/>
  <c r="AB2300" i="213"/>
  <c r="AB2301" i="213"/>
  <c r="AB2302" i="213"/>
  <c r="AB2303" i="213"/>
  <c r="AB2304" i="213"/>
  <c r="AB2305" i="213"/>
  <c r="AB2306" i="213"/>
  <c r="AB2307" i="213"/>
  <c r="AB2308" i="213"/>
  <c r="AB2309" i="213"/>
  <c r="AB2310" i="213"/>
  <c r="AB2311" i="213"/>
  <c r="AB2312" i="213"/>
  <c r="AB2313" i="213"/>
  <c r="AB2314" i="213"/>
  <c r="AB2315" i="213"/>
  <c r="AB2316" i="213"/>
  <c r="AB2317" i="213"/>
  <c r="AB2318" i="213"/>
  <c r="AB2319" i="213"/>
  <c r="AB2320" i="213"/>
  <c r="AB2321" i="213"/>
  <c r="AB2322" i="213"/>
  <c r="AB2323" i="213"/>
  <c r="AB2324" i="213"/>
  <c r="AB2325" i="213"/>
  <c r="AB2326" i="213"/>
  <c r="AB2327" i="213"/>
  <c r="AB2328" i="213"/>
  <c r="AB2329" i="213"/>
  <c r="AB2330" i="213"/>
  <c r="AB2331" i="213"/>
  <c r="AB2332" i="213"/>
  <c r="AB2333" i="213"/>
  <c r="AB2334" i="213"/>
  <c r="AB2335" i="213"/>
  <c r="AB2336" i="213"/>
  <c r="AB2337" i="213"/>
  <c r="AB2338" i="213"/>
  <c r="AB2339" i="213"/>
  <c r="AB2340" i="213"/>
  <c r="AB2341" i="213"/>
  <c r="AB2342" i="213"/>
  <c r="AB2343" i="213"/>
  <c r="AB2344" i="213"/>
  <c r="AB2345" i="213"/>
  <c r="AB2346" i="213"/>
  <c r="AB2347" i="213"/>
  <c r="AB2348" i="213"/>
  <c r="AB2349" i="213"/>
  <c r="AB2350" i="213"/>
  <c r="AB2351" i="213"/>
  <c r="AB2352" i="213"/>
  <c r="AB2353" i="213"/>
  <c r="AB2354" i="213"/>
  <c r="AB2355" i="213"/>
  <c r="AB2356" i="213"/>
  <c r="AB2357" i="213"/>
  <c r="AB2358" i="213"/>
  <c r="AB2359" i="213"/>
  <c r="AB2360" i="213"/>
  <c r="AB2361" i="213"/>
  <c r="AB2362" i="213"/>
  <c r="AB2363" i="213"/>
  <c r="AB2364" i="213"/>
  <c r="AB2365" i="213"/>
  <c r="AB2366" i="213"/>
  <c r="AB2367" i="213"/>
  <c r="AB2368" i="213"/>
  <c r="AB2369" i="213"/>
  <c r="AB2370" i="213"/>
  <c r="AB2371" i="213"/>
  <c r="AB2372" i="213"/>
  <c r="AB2373" i="213"/>
  <c r="AB2374" i="213"/>
  <c r="AB2375" i="213"/>
  <c r="AB2376" i="213"/>
  <c r="AB2377" i="213"/>
  <c r="AB2378" i="213"/>
  <c r="AB2379" i="213"/>
  <c r="AB2380" i="213"/>
  <c r="AB2381" i="213"/>
  <c r="AB2382" i="213"/>
  <c r="AB2383" i="213"/>
  <c r="AB2384" i="213"/>
  <c r="AB2385" i="213"/>
  <c r="AB2386" i="213"/>
  <c r="AB2387" i="213"/>
  <c r="AB2388" i="213"/>
  <c r="AB2389" i="213"/>
  <c r="AB2390" i="213"/>
  <c r="AB2391" i="213"/>
  <c r="AB2392" i="213"/>
  <c r="AB2393" i="213"/>
  <c r="AB2394" i="213"/>
  <c r="AB2395" i="213"/>
  <c r="AB2396" i="213"/>
  <c r="AB2397" i="213"/>
  <c r="AB2398" i="213"/>
  <c r="AB2399" i="213"/>
  <c r="AB2400" i="213"/>
  <c r="AB2401" i="213"/>
  <c r="AB2402" i="213"/>
  <c r="AB2403" i="213"/>
  <c r="AB2404" i="213"/>
  <c r="AB2405" i="213"/>
  <c r="AB2406" i="213"/>
  <c r="AB2407" i="213"/>
  <c r="AB2408" i="213"/>
  <c r="AB2409" i="213"/>
  <c r="AB2410" i="213"/>
  <c r="AB2411" i="213"/>
  <c r="AB2412" i="213"/>
  <c r="AB2413" i="213"/>
  <c r="AB2414" i="213"/>
  <c r="AB2415" i="213"/>
  <c r="AB2416" i="213"/>
  <c r="AB2417" i="213"/>
  <c r="AB2418" i="213"/>
  <c r="AB2419" i="213"/>
  <c r="AB2420" i="213"/>
  <c r="AB2421" i="213"/>
  <c r="AB2422" i="213"/>
  <c r="AB2423" i="213"/>
  <c r="AB2424" i="213"/>
  <c r="AB2425" i="213"/>
  <c r="AB2426" i="213"/>
  <c r="AB2427" i="213"/>
  <c r="AB2428" i="213"/>
  <c r="AB2429" i="213"/>
  <c r="AB2430" i="213"/>
  <c r="AB2431" i="213"/>
  <c r="AB2432" i="213"/>
  <c r="AB2433" i="213"/>
  <c r="AB2434" i="213"/>
  <c r="AB2435" i="213"/>
  <c r="AB2436" i="213"/>
  <c r="AB2437" i="213"/>
  <c r="AB2438" i="213"/>
  <c r="AB2439" i="213"/>
  <c r="AB2440" i="213"/>
  <c r="AB2441" i="213"/>
  <c r="AB2442" i="213"/>
  <c r="AB2443" i="213"/>
  <c r="AB2444" i="213"/>
  <c r="AB2445" i="213"/>
  <c r="AB2446" i="213"/>
  <c r="AB2447" i="213"/>
  <c r="AB2448" i="213"/>
  <c r="AB2449" i="213"/>
  <c r="AB2450" i="213"/>
  <c r="AB2451" i="213"/>
  <c r="AB2452" i="213"/>
  <c r="AB2453" i="213"/>
  <c r="AB2454" i="213"/>
  <c r="AB2455" i="213"/>
  <c r="AB2456" i="213"/>
  <c r="AB2457" i="213"/>
  <c r="AB2458" i="213"/>
  <c r="AB2459" i="213"/>
  <c r="AB2460" i="213"/>
  <c r="AB2461" i="213"/>
  <c r="AB2462" i="213"/>
  <c r="AB2463" i="213"/>
  <c r="AB2464" i="213"/>
  <c r="AB2465" i="213"/>
  <c r="AB2466" i="213"/>
  <c r="AB2467" i="213"/>
  <c r="AB2468" i="213"/>
  <c r="AB2469" i="213"/>
  <c r="AB2470" i="213"/>
  <c r="AB2471" i="213"/>
  <c r="AB2472" i="213"/>
  <c r="AB2473" i="213"/>
  <c r="AB2474" i="213"/>
  <c r="AB2475" i="213"/>
  <c r="AB2476" i="213"/>
  <c r="AB2477" i="213"/>
  <c r="AB2478" i="213"/>
  <c r="AB2479" i="213"/>
  <c r="AB2480" i="213"/>
  <c r="AB2481" i="213"/>
  <c r="AB2482" i="213"/>
  <c r="AB2483" i="213"/>
  <c r="AB2484" i="213"/>
  <c r="AB2485" i="213"/>
  <c r="AB2486" i="213"/>
  <c r="AB2487" i="213"/>
  <c r="AB2488" i="213"/>
  <c r="AB2489" i="213"/>
  <c r="AB2490" i="213"/>
  <c r="AB2491" i="213"/>
  <c r="AB2492" i="213"/>
  <c r="AB2493" i="213"/>
  <c r="AB2494" i="213"/>
  <c r="AB2495" i="213"/>
  <c r="AB2496" i="213"/>
  <c r="AB2497" i="213"/>
  <c r="AB2498" i="213"/>
  <c r="AB2499" i="213"/>
  <c r="AB2500" i="213"/>
  <c r="AB2501" i="213"/>
  <c r="AB2502" i="213"/>
  <c r="AB2503" i="213"/>
  <c r="AB2504" i="213"/>
  <c r="AB2505" i="213"/>
  <c r="AB2506" i="213"/>
  <c r="AB2507" i="213"/>
  <c r="AB2508" i="213"/>
  <c r="AB2509" i="213"/>
  <c r="AB2510" i="213"/>
  <c r="AB2511" i="213"/>
  <c r="AB2512" i="213"/>
  <c r="AB2513" i="213"/>
  <c r="AB2514" i="213"/>
  <c r="AB2515" i="213"/>
  <c r="AB2516" i="213"/>
  <c r="AB2517" i="213"/>
  <c r="AB2518" i="213"/>
  <c r="AB2519" i="213"/>
  <c r="AB2520" i="213"/>
  <c r="AB2521" i="213"/>
  <c r="AB2522" i="213"/>
  <c r="AB2523" i="213"/>
  <c r="AB2524" i="213"/>
  <c r="AB2525" i="213"/>
  <c r="AB2526" i="213"/>
  <c r="AB2527" i="213"/>
  <c r="AB2528" i="213"/>
  <c r="AB2529" i="213"/>
  <c r="AB2530" i="213"/>
  <c r="AB2531" i="213"/>
  <c r="AB2532" i="213"/>
  <c r="AB2533" i="213"/>
  <c r="AB2534" i="213"/>
  <c r="AB2535" i="213"/>
  <c r="AB2536" i="213"/>
  <c r="AB2537" i="213"/>
  <c r="AB2538" i="213"/>
  <c r="AB2539" i="213"/>
  <c r="AB2540" i="213"/>
  <c r="AB2541" i="213"/>
  <c r="AB2542" i="213"/>
  <c r="AB2543" i="213"/>
  <c r="AB2544" i="213"/>
  <c r="AB2545" i="213"/>
  <c r="AB2546" i="213"/>
  <c r="AB2547" i="213"/>
  <c r="AB2548" i="213"/>
  <c r="AB2549" i="213"/>
  <c r="AB2550" i="213"/>
  <c r="AB2551" i="213"/>
  <c r="AB2552" i="213"/>
  <c r="AB2553" i="213"/>
  <c r="AB2554" i="213"/>
  <c r="AB2555" i="213"/>
  <c r="AB2556" i="213"/>
  <c r="AB2557" i="213"/>
  <c r="AB2558" i="213"/>
  <c r="AB2559" i="213"/>
  <c r="AB2560" i="213"/>
  <c r="AB2561" i="213"/>
  <c r="AB2562" i="213"/>
  <c r="AB2563" i="213"/>
  <c r="AB2564" i="213"/>
  <c r="AB2565" i="213"/>
  <c r="AB2566" i="213"/>
  <c r="AB2567" i="213"/>
  <c r="AB2568" i="213"/>
  <c r="AB2569" i="213"/>
  <c r="AB2570" i="213"/>
  <c r="AB2571" i="213"/>
  <c r="AB2572" i="213"/>
  <c r="AB2573" i="213"/>
  <c r="AB2574" i="213"/>
  <c r="AB2575" i="213"/>
  <c r="AB2576" i="213"/>
  <c r="AB2577" i="213"/>
  <c r="AB2578" i="213"/>
  <c r="AB2579" i="213"/>
  <c r="AB2580" i="213"/>
  <c r="AB2581" i="213"/>
  <c r="AB2582" i="213"/>
  <c r="AB2583" i="213"/>
  <c r="AB2584" i="213"/>
  <c r="AB2585" i="213"/>
  <c r="AB2586" i="213"/>
  <c r="AB2587" i="213"/>
  <c r="AB2588" i="213"/>
  <c r="AB2589" i="213"/>
  <c r="AB2590" i="213"/>
  <c r="AB2591" i="213"/>
  <c r="AB2592" i="213"/>
  <c r="AB2593" i="213"/>
  <c r="AB2594" i="213"/>
  <c r="AB2595" i="213"/>
  <c r="AB2596" i="213"/>
  <c r="AB2597" i="213"/>
  <c r="AB2598" i="213"/>
  <c r="AB2599" i="213"/>
  <c r="AB2600" i="213"/>
  <c r="AB2601" i="213"/>
  <c r="AB2602" i="213"/>
  <c r="AB2603" i="213"/>
  <c r="AB2604" i="213"/>
  <c r="AB2605" i="213"/>
  <c r="AB2606" i="213"/>
  <c r="AB2607" i="213"/>
  <c r="AB2608" i="213"/>
  <c r="AB2609" i="213"/>
  <c r="AB2610" i="213"/>
  <c r="AB2611" i="213"/>
  <c r="AB2612" i="213"/>
  <c r="AB2613" i="213"/>
  <c r="AB2614" i="213"/>
  <c r="AB2615" i="213"/>
  <c r="AB2616" i="213"/>
  <c r="AB2617" i="213"/>
  <c r="AB2618" i="213"/>
  <c r="AB2619" i="213"/>
  <c r="AB2620" i="213"/>
  <c r="AB2621" i="213"/>
  <c r="AB2622" i="213"/>
  <c r="AB2623" i="213"/>
  <c r="AB2624" i="213"/>
  <c r="AB2625" i="213"/>
  <c r="AB2626" i="213"/>
  <c r="AB2627" i="213"/>
  <c r="AB2628" i="213"/>
  <c r="AB2629" i="213"/>
  <c r="AB2630" i="213"/>
  <c r="AB2631" i="213"/>
  <c r="AB2632" i="213"/>
  <c r="AB2633" i="213"/>
  <c r="AB2634" i="213"/>
  <c r="AB2635" i="213"/>
  <c r="AB2636" i="213"/>
  <c r="AB2637" i="213"/>
  <c r="AB2638" i="213"/>
  <c r="AB2639" i="213"/>
  <c r="AB2640" i="213"/>
  <c r="AB2641" i="213"/>
  <c r="AB2642" i="213"/>
  <c r="AB2643" i="213"/>
  <c r="AB2644" i="213"/>
  <c r="AB2645" i="213"/>
  <c r="AB2646" i="213"/>
  <c r="AB2647" i="213"/>
  <c r="AB2648" i="213"/>
  <c r="AB2649" i="213"/>
  <c r="AB2650" i="213"/>
  <c r="AB2651" i="213"/>
  <c r="AB2652" i="213"/>
  <c r="AB2653" i="213"/>
  <c r="AB2654" i="213"/>
  <c r="AB2655" i="213"/>
  <c r="AB2656" i="213"/>
  <c r="AB2657" i="213"/>
  <c r="AB2658" i="213"/>
  <c r="AB2659" i="213"/>
  <c r="AB2660" i="213"/>
  <c r="AB2661" i="213"/>
  <c r="AB2662" i="213"/>
  <c r="AB2663" i="213"/>
  <c r="AB2664" i="213"/>
  <c r="AB2665" i="213"/>
  <c r="AB2666" i="213"/>
  <c r="AB2667" i="213"/>
  <c r="AB2668" i="213"/>
  <c r="AB2669" i="213"/>
  <c r="AB2670" i="213"/>
  <c r="AB2671" i="213"/>
  <c r="AB2672" i="213"/>
  <c r="AB2673" i="213"/>
  <c r="AB2674" i="213"/>
  <c r="AB2675" i="213"/>
  <c r="AB2676" i="213"/>
  <c r="AB2677" i="213"/>
  <c r="AB2678" i="213"/>
  <c r="AB2679" i="213"/>
  <c r="AB2680" i="213"/>
  <c r="AB2681" i="213"/>
  <c r="AB2682" i="213"/>
  <c r="AB2683" i="213"/>
  <c r="AB2684" i="213"/>
  <c r="AB2685" i="213"/>
  <c r="AB2686" i="213"/>
  <c r="AB2687" i="213"/>
  <c r="AB2688" i="213"/>
  <c r="AB2689" i="213"/>
  <c r="AB2690" i="213"/>
  <c r="AB2691" i="213"/>
  <c r="AB2692" i="213"/>
  <c r="AB2693" i="213"/>
  <c r="AB2694" i="213"/>
  <c r="AB2695" i="213"/>
  <c r="AB2696" i="213"/>
  <c r="AB2697" i="213"/>
  <c r="AB2698" i="213"/>
  <c r="AB2699" i="213"/>
  <c r="AB2700" i="213"/>
  <c r="AB2701" i="213"/>
  <c r="AB2702" i="213"/>
  <c r="AB2703" i="213"/>
  <c r="AB2704" i="213"/>
  <c r="AB2705" i="213"/>
  <c r="AB2706" i="213"/>
  <c r="AB2707" i="213"/>
  <c r="AB2708" i="213"/>
  <c r="AB2709" i="213"/>
  <c r="AB2710" i="213"/>
  <c r="AB2711" i="213"/>
  <c r="AB2712" i="213"/>
  <c r="AB2713" i="213"/>
  <c r="AB2714" i="213"/>
  <c r="AB2715" i="213"/>
  <c r="AB2716" i="213"/>
  <c r="AB2717" i="213"/>
  <c r="AB2718" i="213"/>
  <c r="AB2719" i="213"/>
  <c r="AB2720" i="213"/>
  <c r="AB2721" i="213"/>
  <c r="AB2722" i="213"/>
  <c r="AB2723" i="213"/>
  <c r="AB2724" i="213"/>
  <c r="AB2725" i="213"/>
  <c r="AB2726" i="213"/>
  <c r="AB2727" i="213"/>
  <c r="AB2728" i="213"/>
  <c r="AB2729" i="213"/>
  <c r="AB2730" i="213"/>
  <c r="AB2731" i="213"/>
  <c r="AB2732" i="213"/>
  <c r="AB2733" i="213"/>
  <c r="AB2734" i="213"/>
  <c r="AB2735" i="213"/>
  <c r="AB2736" i="213"/>
  <c r="AB2737" i="213"/>
  <c r="AB2738" i="213"/>
  <c r="AB2739" i="213"/>
  <c r="AB2740" i="213"/>
  <c r="AB2741" i="213"/>
  <c r="AB2742" i="213"/>
  <c r="AB2743" i="213"/>
  <c r="AB2744" i="213"/>
  <c r="AB2745" i="213"/>
  <c r="AB2746" i="213"/>
  <c r="AB2747" i="213"/>
  <c r="AB2748" i="213"/>
  <c r="AB2749" i="213"/>
  <c r="AB2750" i="213"/>
  <c r="AB2751" i="213"/>
  <c r="AB2752" i="213"/>
  <c r="AB2753" i="213"/>
  <c r="AB2754" i="213"/>
  <c r="AB2755" i="213"/>
  <c r="AB2756" i="213"/>
  <c r="AB2757" i="213"/>
  <c r="AB2758" i="213"/>
  <c r="AB2759" i="213"/>
  <c r="AB2760" i="213"/>
  <c r="AB2761" i="213"/>
  <c r="AB2762" i="213"/>
  <c r="AB2763" i="213"/>
  <c r="AB2764" i="213"/>
  <c r="AB2765" i="213"/>
  <c r="AB2766" i="213"/>
  <c r="AB2767" i="213"/>
  <c r="AB2768" i="213"/>
  <c r="AB2769" i="213"/>
  <c r="AB2770" i="213"/>
  <c r="AB2771" i="213"/>
  <c r="AB2772" i="213"/>
  <c r="AB2773" i="213"/>
  <c r="AB2774" i="213"/>
  <c r="AB2775" i="213"/>
  <c r="AB2776" i="213"/>
  <c r="AB2777" i="213"/>
  <c r="AB2778" i="213"/>
  <c r="AB2779" i="213"/>
  <c r="AB2780" i="213"/>
  <c r="AB2781" i="213"/>
  <c r="AB2782" i="213"/>
  <c r="AB2783" i="213"/>
  <c r="AB2784" i="213"/>
  <c r="AB2785" i="213"/>
  <c r="AB2786" i="213"/>
  <c r="AB2787" i="213"/>
  <c r="AB2788" i="213"/>
  <c r="AB2789" i="213"/>
  <c r="AB2790" i="213"/>
  <c r="AB2791" i="213"/>
  <c r="AB2792" i="213"/>
  <c r="AB2793" i="213"/>
  <c r="AB2794" i="213"/>
  <c r="AB2795" i="213"/>
  <c r="AB2796" i="213"/>
  <c r="AB2797" i="213"/>
  <c r="AB2798" i="213"/>
  <c r="AB2799" i="213"/>
  <c r="AB2800" i="213"/>
  <c r="AB2801" i="213"/>
  <c r="AB2802" i="213"/>
  <c r="AB2803" i="213"/>
  <c r="AB2804" i="213"/>
  <c r="AB2805" i="213"/>
  <c r="AB2806" i="213"/>
  <c r="AB2807" i="213"/>
  <c r="AB2808" i="213"/>
  <c r="AB2809" i="213"/>
  <c r="AB2810" i="213"/>
  <c r="AB2811" i="213"/>
  <c r="AB2812" i="213"/>
  <c r="AB2813" i="213"/>
  <c r="AB2814" i="213"/>
  <c r="AB2815" i="213"/>
  <c r="AB2816" i="213"/>
  <c r="AB2817" i="213"/>
  <c r="AB2818" i="213"/>
  <c r="AB2819" i="213"/>
  <c r="AB2820" i="213"/>
  <c r="AB2821" i="213"/>
  <c r="AB2822" i="213"/>
  <c r="AB2823" i="213"/>
  <c r="AB2824" i="213"/>
  <c r="AB2825" i="213"/>
  <c r="AB2826" i="213"/>
  <c r="AB2827" i="213"/>
  <c r="AB2828" i="213"/>
  <c r="AB2829" i="213"/>
  <c r="AB2830" i="213"/>
  <c r="AB2831" i="213"/>
  <c r="AB2832" i="213"/>
  <c r="AB2833" i="213"/>
  <c r="AB2834" i="213"/>
  <c r="AB2835" i="213"/>
  <c r="AB2836" i="213"/>
  <c r="AB2837" i="213"/>
  <c r="AB2838" i="213"/>
  <c r="AB2839" i="213"/>
  <c r="AB2840" i="213"/>
  <c r="AB2841" i="213"/>
  <c r="AB2842" i="213"/>
  <c r="AB2843" i="213"/>
  <c r="AB2844" i="213"/>
  <c r="AB2845" i="213"/>
  <c r="AB2846" i="213"/>
  <c r="AB2847" i="213"/>
  <c r="AB2848" i="213"/>
  <c r="AB2849" i="213"/>
  <c r="AB2850" i="213"/>
  <c r="AB2851" i="213"/>
  <c r="AB2852" i="213"/>
  <c r="AB2853" i="213"/>
  <c r="AB2854" i="213"/>
  <c r="AB2855" i="213"/>
  <c r="AB2856" i="213"/>
  <c r="AB2857" i="213"/>
  <c r="AB2858" i="213"/>
  <c r="AB2859" i="213"/>
  <c r="AB2860" i="213"/>
  <c r="AB2861" i="213"/>
  <c r="AB2862" i="213"/>
  <c r="AB2863" i="213"/>
  <c r="AB2864" i="213"/>
  <c r="AB2865" i="213"/>
  <c r="AB2866" i="213"/>
  <c r="AB2867" i="213"/>
  <c r="AB2868" i="213"/>
  <c r="AB2869" i="213"/>
  <c r="AB2870" i="213"/>
  <c r="AB2871" i="213"/>
  <c r="AB2872" i="213"/>
  <c r="AB2873" i="213"/>
  <c r="AB2874" i="213"/>
  <c r="AB2875" i="213"/>
  <c r="AB2876" i="213"/>
  <c r="AB2877" i="213"/>
  <c r="AB2878" i="213"/>
  <c r="AB2879" i="213"/>
  <c r="AB2880" i="213"/>
  <c r="AB2881" i="213"/>
  <c r="AB2882" i="213"/>
  <c r="AB2883" i="213"/>
  <c r="AB2884" i="213"/>
  <c r="AB2885" i="213"/>
  <c r="AB2886" i="213"/>
  <c r="AB2887" i="213"/>
  <c r="AB2888" i="213"/>
  <c r="AB2889" i="213"/>
  <c r="AB2890" i="213"/>
  <c r="AB2891" i="213"/>
  <c r="AB2892" i="213"/>
  <c r="AB2893" i="213"/>
  <c r="AB2894" i="213"/>
  <c r="AB2895" i="213"/>
  <c r="AB2896" i="213"/>
  <c r="AB2897" i="213"/>
  <c r="AB2898" i="213"/>
  <c r="AB2899" i="213"/>
  <c r="AB2900" i="213"/>
  <c r="AB2901" i="213"/>
  <c r="AB2902" i="213"/>
  <c r="AB2903" i="213"/>
  <c r="AB2904" i="213"/>
  <c r="AB2905" i="213"/>
  <c r="AB2906" i="213"/>
  <c r="AB2907" i="213"/>
  <c r="AB2908" i="213"/>
  <c r="AB2909" i="213"/>
  <c r="AB2910" i="213"/>
  <c r="AB2911" i="213"/>
  <c r="AB2912" i="213"/>
  <c r="AB2913" i="213"/>
  <c r="AB2914" i="213"/>
  <c r="AB2915" i="213"/>
  <c r="AB2916" i="213"/>
  <c r="AB2917" i="213"/>
  <c r="AB2918" i="213"/>
  <c r="AB2919" i="213"/>
  <c r="AB2920" i="213"/>
  <c r="AB2921" i="213"/>
  <c r="AB2922" i="213"/>
  <c r="AB2923" i="213"/>
  <c r="AB2924" i="213"/>
  <c r="AB2925" i="213"/>
  <c r="AB2926" i="213"/>
  <c r="AB2927" i="213"/>
  <c r="AB2928" i="213"/>
  <c r="AB2929" i="213"/>
  <c r="AB2930" i="213"/>
  <c r="AB2931" i="213"/>
  <c r="AB2932" i="213"/>
  <c r="AB2933" i="213"/>
  <c r="AB2934" i="213"/>
  <c r="AB2935" i="213"/>
  <c r="AB2936" i="213"/>
  <c r="AB2937" i="213"/>
  <c r="AB2938" i="213"/>
  <c r="AB2939" i="213"/>
  <c r="AB2940" i="213"/>
  <c r="AB2941" i="213"/>
  <c r="AB2942" i="213"/>
  <c r="AB2943" i="213"/>
  <c r="AB2944" i="213"/>
  <c r="AB2945" i="213"/>
  <c r="AB2946" i="213"/>
  <c r="AB2947" i="213"/>
  <c r="AB2948" i="213"/>
  <c r="AB2949" i="213"/>
  <c r="AB2950" i="213"/>
  <c r="AB2951" i="213"/>
  <c r="AB2952" i="213"/>
  <c r="AB2953" i="213"/>
  <c r="AB2954" i="213"/>
  <c r="AB2955" i="213"/>
  <c r="AB2956" i="213"/>
  <c r="AB2957" i="213"/>
  <c r="AB2958" i="213"/>
  <c r="AB2959" i="213"/>
  <c r="AB2960" i="213"/>
  <c r="AB2961" i="213"/>
  <c r="AB2962" i="213"/>
  <c r="AB2963" i="213"/>
  <c r="AB2964" i="213"/>
  <c r="AB2965" i="213"/>
  <c r="AB2966" i="213"/>
  <c r="AB2967" i="213"/>
  <c r="AB2968" i="213"/>
  <c r="AB2969" i="213"/>
  <c r="AB2970" i="213"/>
  <c r="AB2971" i="213"/>
  <c r="AB2972" i="213"/>
  <c r="AB2973" i="213"/>
  <c r="AB2974" i="213"/>
  <c r="AB2975" i="213"/>
  <c r="AB2976" i="213"/>
  <c r="AB2977" i="213"/>
  <c r="AB2978" i="213"/>
  <c r="AB2979" i="213"/>
  <c r="AB2980" i="213"/>
  <c r="AB2981" i="213"/>
  <c r="AB2982" i="213"/>
  <c r="AB2983" i="213"/>
  <c r="AB2984" i="213"/>
  <c r="AB2985" i="213"/>
  <c r="AB2986" i="213"/>
  <c r="AB2987" i="213"/>
  <c r="AB2988" i="213"/>
  <c r="AB2989" i="213"/>
  <c r="AB2990" i="213"/>
  <c r="AB2991" i="213"/>
  <c r="AB2992" i="213"/>
  <c r="AB2993" i="213"/>
  <c r="AB2994" i="213"/>
  <c r="AB2995" i="213"/>
  <c r="AB2996" i="213"/>
  <c r="AB2997" i="213"/>
  <c r="AB2998" i="213"/>
  <c r="AB2999" i="213"/>
  <c r="AB3000" i="213"/>
  <c r="AB3001" i="213"/>
  <c r="AB3002" i="213"/>
  <c r="AB3003" i="213"/>
  <c r="AB3004" i="213"/>
  <c r="AB3005" i="213"/>
  <c r="AB3006" i="213"/>
  <c r="AB3007" i="213"/>
  <c r="AB3008" i="213"/>
  <c r="AB3009" i="213"/>
  <c r="AB3010" i="213"/>
  <c r="AB3011" i="213"/>
  <c r="AB3012" i="213"/>
  <c r="AB3013" i="213"/>
  <c r="AB3014" i="213"/>
  <c r="AB3015" i="213"/>
  <c r="AB3016" i="213"/>
  <c r="AB3017" i="213"/>
  <c r="AB3018" i="213"/>
  <c r="AB3019" i="213"/>
  <c r="AB3020" i="213"/>
  <c r="AB3021" i="213"/>
  <c r="AB3022" i="213"/>
  <c r="AB3023" i="213"/>
  <c r="AB3024" i="213"/>
  <c r="AB3025" i="213"/>
  <c r="AB3026" i="213"/>
  <c r="AB3027" i="213"/>
  <c r="AB3028" i="213"/>
  <c r="AB3029" i="213"/>
  <c r="AB3030" i="213"/>
  <c r="AB3031" i="213"/>
  <c r="AB3032" i="213"/>
  <c r="AB3033" i="213"/>
  <c r="AB3034" i="213"/>
  <c r="AB3035" i="213"/>
  <c r="AB3036" i="213"/>
  <c r="AB3037" i="213"/>
  <c r="AB3038" i="213"/>
  <c r="AB3039" i="213"/>
  <c r="AB3040" i="213"/>
  <c r="AB3041" i="213"/>
  <c r="AB3042" i="213"/>
  <c r="AB3043" i="213"/>
  <c r="AB3044" i="213"/>
  <c r="AB3045" i="213"/>
  <c r="AB3046" i="213"/>
  <c r="AB3047" i="213"/>
  <c r="AB3048" i="213"/>
  <c r="AB3049" i="213"/>
  <c r="AB3050" i="213"/>
  <c r="AB3051" i="213"/>
  <c r="AB3052" i="213"/>
  <c r="AB3053" i="213"/>
  <c r="AB3054" i="213"/>
  <c r="AB3055" i="213"/>
  <c r="AB3056" i="213"/>
  <c r="AB3057" i="213"/>
  <c r="AB3058" i="213"/>
  <c r="AB3059" i="213"/>
  <c r="AB3060" i="213"/>
  <c r="AB3061" i="213"/>
  <c r="AB3062" i="213"/>
  <c r="AB3063" i="213"/>
  <c r="AB3064" i="213"/>
  <c r="AB3065" i="213"/>
  <c r="AB3066" i="213"/>
  <c r="AB3067" i="213"/>
  <c r="AB3068" i="213"/>
  <c r="AB3069" i="213"/>
  <c r="AB3070" i="213"/>
  <c r="AB3071" i="213"/>
  <c r="AB3072" i="213"/>
  <c r="AB3073" i="213"/>
  <c r="AB3074" i="213"/>
  <c r="AB3075" i="213"/>
  <c r="AB3076" i="213"/>
  <c r="AB3077" i="213"/>
  <c r="AB3078" i="213"/>
  <c r="AB3079" i="213"/>
  <c r="AB3080" i="213"/>
  <c r="AB3081" i="213"/>
  <c r="AB3082" i="213"/>
  <c r="AB3083" i="213"/>
  <c r="AB3084" i="213"/>
  <c r="AB3085" i="213"/>
  <c r="AB3086" i="213"/>
  <c r="AB3087" i="213"/>
  <c r="AB3088" i="213"/>
  <c r="AB3089" i="213"/>
  <c r="AB3090" i="213"/>
  <c r="AB3091" i="213"/>
  <c r="AB3092" i="213"/>
  <c r="AB3093" i="213"/>
  <c r="AB3094" i="213"/>
  <c r="AB3095" i="213"/>
  <c r="AB3096" i="213"/>
  <c r="AB3097" i="213"/>
  <c r="AB3098" i="213"/>
  <c r="AB3099" i="213"/>
  <c r="AB3100" i="213"/>
  <c r="AB3101" i="213"/>
  <c r="AB3102" i="213"/>
  <c r="AB3103" i="213"/>
  <c r="AB3104" i="213"/>
  <c r="AB3105" i="213"/>
  <c r="AB3106" i="213"/>
  <c r="AB3107" i="213"/>
  <c r="AB3108" i="213"/>
  <c r="AB3109" i="213"/>
  <c r="AB3110" i="213"/>
  <c r="AB3111" i="213"/>
  <c r="AB3112" i="213"/>
  <c r="AB3113" i="213"/>
  <c r="AB3114" i="213"/>
  <c r="AB3115" i="213"/>
  <c r="AB3116" i="213"/>
  <c r="AB3117" i="213"/>
  <c r="AB3118" i="213"/>
  <c r="AB3119" i="213"/>
  <c r="AB3120" i="213"/>
  <c r="AB3121" i="213"/>
  <c r="AB3122" i="213"/>
  <c r="AB3123" i="213"/>
  <c r="AB3124" i="213"/>
  <c r="AB3125" i="213"/>
  <c r="AB3126" i="213"/>
  <c r="AB3127" i="213"/>
  <c r="AB3128" i="213"/>
  <c r="AB3129" i="213"/>
  <c r="AB3130" i="213"/>
  <c r="AB3131" i="213"/>
  <c r="AB3132" i="213"/>
  <c r="AB3133" i="213"/>
  <c r="AB3134" i="213"/>
  <c r="AB3135" i="213"/>
  <c r="AB3136" i="213"/>
  <c r="AB3137" i="213"/>
  <c r="AB3138" i="213"/>
  <c r="AB3139" i="213"/>
  <c r="AB3140" i="213"/>
  <c r="AB3141" i="213"/>
  <c r="AB3142" i="213"/>
  <c r="AB3143" i="213"/>
  <c r="AB3144" i="213"/>
  <c r="AB3145" i="213"/>
  <c r="AB3146" i="213"/>
  <c r="AB3147" i="213"/>
  <c r="AB3148" i="213"/>
  <c r="AB3149" i="213"/>
  <c r="AB3150" i="213"/>
  <c r="AB3151" i="213"/>
  <c r="AB3152" i="213"/>
  <c r="AB3153" i="213"/>
  <c r="AB3154" i="213"/>
  <c r="AB3155" i="213"/>
  <c r="AB3156" i="213"/>
  <c r="AB3157" i="213"/>
  <c r="AB3158" i="213"/>
  <c r="AB3159" i="213"/>
  <c r="AB3160" i="213"/>
  <c r="AB3161" i="213"/>
  <c r="AB3162" i="213"/>
  <c r="AB3163" i="213"/>
  <c r="AB3164" i="213"/>
  <c r="AB3165" i="213"/>
  <c r="AB3166" i="213"/>
  <c r="AB3167" i="213"/>
  <c r="AB3168" i="213"/>
  <c r="AB3169" i="213"/>
  <c r="AB3170" i="213"/>
  <c r="AB3171" i="213"/>
  <c r="AB3172" i="213"/>
  <c r="AB3173" i="213"/>
  <c r="AB3174" i="213"/>
  <c r="AB3175" i="213"/>
  <c r="AB3176" i="213"/>
  <c r="AB3177" i="213"/>
  <c r="AB3178" i="213"/>
  <c r="AB3179" i="213"/>
  <c r="AB3180" i="213"/>
  <c r="AB3181" i="213"/>
  <c r="AB3182" i="213"/>
  <c r="AB3183" i="213"/>
  <c r="AB3184" i="213"/>
  <c r="AB3185" i="213"/>
  <c r="AB3186" i="213"/>
  <c r="AB3187" i="213"/>
  <c r="AB3188" i="213"/>
  <c r="AB3189" i="213"/>
  <c r="AB3190" i="213"/>
  <c r="AB3191" i="213"/>
  <c r="AB3192" i="213"/>
  <c r="AB3193" i="213"/>
  <c r="AB3194" i="213"/>
  <c r="AB3195" i="213"/>
  <c r="AB3196" i="213"/>
  <c r="AB3197" i="213"/>
  <c r="AB3198" i="213"/>
  <c r="AB3199" i="213"/>
  <c r="AB3200" i="213"/>
  <c r="AB3201" i="213"/>
  <c r="AB3202" i="213"/>
  <c r="AB3203" i="213"/>
  <c r="AB3204" i="213"/>
  <c r="AB3205" i="213"/>
  <c r="AB3206" i="213"/>
  <c r="AB3207" i="213"/>
  <c r="AB3208" i="213"/>
  <c r="AB3209" i="213"/>
  <c r="AB3210" i="213"/>
  <c r="AB3211" i="213"/>
  <c r="AB3212" i="213"/>
  <c r="AB3213" i="213"/>
  <c r="AB3214" i="213"/>
  <c r="AB3215" i="213"/>
  <c r="AB3216" i="213"/>
  <c r="AB3217" i="213"/>
  <c r="AB3218" i="213"/>
  <c r="AB3219" i="213"/>
  <c r="AB3220" i="213"/>
  <c r="AB3221" i="213"/>
  <c r="AB3222" i="213"/>
  <c r="AB3223" i="213"/>
  <c r="AB3224" i="213"/>
  <c r="AB3225" i="213"/>
  <c r="AB3226" i="213"/>
  <c r="AB3227" i="213"/>
  <c r="AB3228" i="213"/>
  <c r="AB3229" i="213"/>
  <c r="AB3230" i="213"/>
  <c r="AB3231" i="213"/>
  <c r="AB3232" i="213"/>
  <c r="AB3233" i="213"/>
  <c r="AB3234" i="213"/>
  <c r="AB3235" i="213"/>
  <c r="AB3236" i="213"/>
  <c r="AB3237" i="213"/>
  <c r="AB3238" i="213"/>
  <c r="AB3239" i="213"/>
  <c r="AB3240" i="213"/>
  <c r="AB3241" i="213"/>
  <c r="AB3242" i="213"/>
  <c r="AB3243" i="213"/>
  <c r="AB3244" i="213"/>
  <c r="AB3245" i="213"/>
  <c r="AB3246" i="213"/>
  <c r="AB3247" i="213"/>
  <c r="AB3248" i="213"/>
  <c r="AB3249" i="213"/>
  <c r="AB3250" i="213"/>
  <c r="AB3251" i="213"/>
  <c r="AB3252" i="213"/>
  <c r="AB3253" i="213"/>
  <c r="AB3254" i="213"/>
  <c r="AB3255" i="213"/>
  <c r="AB3256" i="213"/>
  <c r="AB3257" i="213"/>
  <c r="AB3258" i="213"/>
  <c r="AB3259" i="213"/>
  <c r="AB3260" i="213"/>
  <c r="AB3261" i="213"/>
  <c r="AB3262" i="213"/>
  <c r="AB3263" i="213"/>
  <c r="AB3264" i="213"/>
  <c r="AB3265" i="213"/>
  <c r="AB3266" i="213"/>
  <c r="AB3267" i="213"/>
  <c r="AB3268" i="213"/>
  <c r="AB3269" i="213"/>
  <c r="AB3270" i="213"/>
  <c r="AB3271" i="213"/>
  <c r="AB3272" i="213"/>
  <c r="AB3273" i="213"/>
  <c r="AB3274" i="213"/>
  <c r="AB3275" i="213"/>
  <c r="AB3276" i="213"/>
  <c r="AB3277" i="213"/>
  <c r="AB3278" i="213"/>
  <c r="AB3279" i="213"/>
  <c r="AB3280" i="213"/>
  <c r="AB3281" i="213"/>
  <c r="AB3282" i="213"/>
  <c r="AB3283" i="213"/>
  <c r="AB3284" i="213"/>
  <c r="AB3285" i="213"/>
  <c r="AB3286" i="213"/>
  <c r="AB3287" i="213"/>
  <c r="AB3288" i="213"/>
  <c r="AB3289" i="213"/>
  <c r="AB3290" i="213"/>
  <c r="AB3291" i="213"/>
  <c r="AB3292" i="213"/>
  <c r="AB3293" i="213"/>
  <c r="AB3294" i="213"/>
  <c r="AB3295" i="213"/>
  <c r="AB3296" i="213"/>
  <c r="AB3297" i="213"/>
  <c r="AB3298" i="213"/>
  <c r="AB3299" i="213"/>
  <c r="AB3300" i="213"/>
  <c r="AB3301" i="213"/>
  <c r="AB3302" i="213"/>
  <c r="AB3303" i="213"/>
  <c r="AB3304" i="213"/>
  <c r="AB3305" i="213"/>
  <c r="AB3306" i="213"/>
  <c r="AB3307" i="213"/>
  <c r="AB3308" i="213"/>
  <c r="AB3309" i="213"/>
  <c r="AB3310" i="213"/>
  <c r="AB3311" i="213"/>
  <c r="AB3312" i="213"/>
  <c r="AB3313" i="213"/>
  <c r="AB3314" i="213"/>
  <c r="AB3315" i="213"/>
  <c r="AB3316" i="213"/>
  <c r="AB3317" i="213"/>
  <c r="AB3318" i="213"/>
  <c r="AB3319" i="213"/>
  <c r="AB3320" i="213"/>
  <c r="AB3321" i="213"/>
  <c r="AB3322" i="213"/>
  <c r="AB3323" i="213"/>
  <c r="AB3324" i="213"/>
  <c r="AB3325" i="213"/>
  <c r="AB3326" i="213"/>
  <c r="AB3327" i="213"/>
  <c r="AB3328" i="213"/>
  <c r="AB3329" i="213"/>
  <c r="AB3330" i="213"/>
  <c r="AB3331" i="213"/>
  <c r="AB3332" i="213"/>
  <c r="AB3333" i="213"/>
  <c r="AB3334" i="213"/>
  <c r="AB3335" i="213"/>
  <c r="AB3336" i="213"/>
  <c r="AB3337" i="213"/>
  <c r="AB3338" i="213"/>
  <c r="AB3339" i="213"/>
  <c r="AB3340" i="213"/>
  <c r="AB3341" i="213"/>
  <c r="AB3342" i="213"/>
  <c r="AB3343" i="213"/>
  <c r="AB3344" i="213"/>
  <c r="AB3345" i="213"/>
  <c r="AB3346" i="213"/>
  <c r="AB3347" i="213"/>
  <c r="AB3348" i="213"/>
  <c r="AB3349" i="213"/>
  <c r="AB3350" i="213"/>
  <c r="AB3351" i="213"/>
  <c r="AB3352" i="213"/>
  <c r="AB3353" i="213"/>
  <c r="AB3354" i="213"/>
  <c r="AB3355" i="213"/>
  <c r="AB3356" i="213"/>
  <c r="AB3357" i="213"/>
  <c r="AB3358" i="213"/>
  <c r="AB3359" i="213"/>
  <c r="AB3360" i="213"/>
  <c r="AB3361" i="213"/>
  <c r="AB3362" i="213"/>
  <c r="AB3363" i="213"/>
  <c r="AB3364" i="213"/>
  <c r="AB3365" i="213"/>
  <c r="AB3366" i="213"/>
  <c r="AB3367" i="213"/>
  <c r="AB3368" i="213"/>
  <c r="AB3369" i="213"/>
  <c r="AB3370" i="213"/>
  <c r="AB3371" i="213"/>
  <c r="AB3372" i="213"/>
  <c r="AB3373" i="213"/>
  <c r="AB3374" i="213"/>
  <c r="AB3375" i="213"/>
  <c r="AB3376" i="213"/>
  <c r="AB3377" i="213"/>
  <c r="AB3378" i="213"/>
  <c r="AB3379" i="213"/>
  <c r="AB3380" i="213"/>
  <c r="AB3381" i="213"/>
  <c r="AB3382" i="213"/>
  <c r="AB3383" i="213"/>
  <c r="AB3384" i="213"/>
  <c r="AB3385" i="213"/>
  <c r="AB3386" i="213"/>
  <c r="AB3387" i="213"/>
  <c r="AB3388" i="213"/>
  <c r="AB3389" i="213"/>
  <c r="AB3390" i="213"/>
  <c r="AB3391" i="213"/>
  <c r="AB3392" i="213"/>
  <c r="AB3393" i="213"/>
  <c r="AB3394" i="213"/>
  <c r="AB3395" i="213"/>
  <c r="AB3396" i="213"/>
  <c r="AB3397" i="213"/>
  <c r="AB3398" i="213"/>
  <c r="AB3399" i="213"/>
  <c r="AB3400" i="213"/>
  <c r="AB3401" i="213"/>
  <c r="AB3402" i="213"/>
  <c r="AB3403" i="213"/>
  <c r="AB3404" i="213"/>
  <c r="AB3405" i="213"/>
  <c r="AB3406" i="213"/>
  <c r="AB3407" i="213"/>
  <c r="AB3408" i="213"/>
  <c r="AB3409" i="213"/>
  <c r="AB3410" i="213"/>
  <c r="AB3411" i="213"/>
  <c r="AB3412" i="213"/>
  <c r="AB3413" i="213"/>
  <c r="AB3414" i="213"/>
  <c r="AB3415" i="213"/>
  <c r="AB3416" i="213"/>
  <c r="AB3417" i="213"/>
  <c r="AB3418" i="213"/>
  <c r="AB3419" i="213"/>
  <c r="AB3420" i="213"/>
  <c r="AB3421" i="213"/>
  <c r="AB3422" i="213"/>
  <c r="AB3423" i="213"/>
  <c r="AB3424" i="213"/>
  <c r="AB3425" i="213"/>
  <c r="AB3426" i="213"/>
  <c r="AB3427" i="213"/>
  <c r="AB3428" i="213"/>
  <c r="AB3429" i="213"/>
  <c r="AB3430" i="213"/>
  <c r="AB3431" i="213"/>
  <c r="AB3432" i="213"/>
  <c r="AB3433" i="213"/>
  <c r="AB3434" i="213"/>
  <c r="AB3435" i="213"/>
  <c r="AB3436" i="213"/>
  <c r="AB3437" i="213"/>
  <c r="AB3438" i="213"/>
  <c r="AB3439" i="213"/>
  <c r="AB3440" i="213"/>
  <c r="AB3441" i="213"/>
  <c r="AB3442" i="213"/>
  <c r="AB3443" i="213"/>
  <c r="AB3444" i="213"/>
  <c r="AB3445" i="213"/>
  <c r="AB3446" i="213"/>
  <c r="AB3447" i="213"/>
  <c r="AB3448" i="213"/>
  <c r="AB3449" i="213"/>
  <c r="AB3450" i="213"/>
  <c r="AB3451" i="213"/>
  <c r="AB3452" i="213"/>
  <c r="AB3453" i="213"/>
  <c r="AB3454" i="213"/>
  <c r="AB3455" i="213"/>
  <c r="AB3456" i="213"/>
  <c r="AB3457" i="213"/>
  <c r="AB3458" i="213"/>
  <c r="AB3459" i="213"/>
  <c r="AB3460" i="213"/>
  <c r="AB3461" i="213"/>
  <c r="AB3462" i="213"/>
  <c r="AB3463" i="213"/>
  <c r="AB3464" i="213"/>
  <c r="AB3465" i="213"/>
  <c r="AB3466" i="213"/>
  <c r="AB3467" i="213"/>
  <c r="AB3468" i="213"/>
  <c r="AB3469" i="213"/>
  <c r="AB3470" i="213"/>
  <c r="AB3471" i="213"/>
  <c r="AB3472" i="213"/>
  <c r="AB3473" i="213"/>
  <c r="AB3474" i="213"/>
  <c r="AB3475" i="213"/>
  <c r="AB3476" i="213"/>
  <c r="AB3477" i="213"/>
  <c r="AB3478" i="213"/>
  <c r="AB3479" i="213"/>
  <c r="AB3480" i="213"/>
  <c r="AB3481" i="213"/>
  <c r="AB3482" i="213"/>
  <c r="AB3483" i="213"/>
  <c r="AB3484" i="213"/>
  <c r="AB3485" i="213"/>
  <c r="AB3486" i="213"/>
  <c r="AB3487" i="213"/>
  <c r="AB3488" i="213"/>
  <c r="AB3489" i="213"/>
  <c r="AB3490" i="213"/>
  <c r="AB3491" i="213"/>
  <c r="AB3492" i="213"/>
  <c r="AB3493" i="213"/>
  <c r="AB3494" i="213"/>
  <c r="AB3495" i="213"/>
  <c r="AB3496" i="213"/>
  <c r="AB3497" i="213"/>
  <c r="AB2" i="213"/>
  <c r="E3" i="213"/>
  <c r="E4" i="213"/>
  <c r="E5" i="213"/>
  <c r="E6" i="213"/>
  <c r="E7" i="213"/>
  <c r="E8" i="213"/>
  <c r="E9" i="213"/>
  <c r="E10" i="213"/>
  <c r="E11" i="213"/>
  <c r="E12" i="213"/>
  <c r="E13" i="213"/>
  <c r="E14" i="213"/>
  <c r="E15" i="213"/>
  <c r="E16" i="213"/>
  <c r="E17" i="213"/>
  <c r="E18" i="213"/>
  <c r="E19" i="213"/>
  <c r="E20" i="213"/>
  <c r="E21" i="213"/>
  <c r="E22" i="213"/>
  <c r="E23" i="213"/>
  <c r="E24" i="213"/>
  <c r="E25" i="213"/>
  <c r="E26" i="213"/>
  <c r="E27" i="213"/>
  <c r="E28" i="213"/>
  <c r="E29" i="213"/>
  <c r="E30" i="213"/>
  <c r="E31" i="213"/>
  <c r="E32" i="213"/>
  <c r="E33" i="213"/>
  <c r="E34" i="213"/>
  <c r="E35" i="213"/>
  <c r="E36" i="213"/>
  <c r="E37" i="213"/>
  <c r="E38" i="213"/>
  <c r="E39" i="213"/>
  <c r="E40" i="213"/>
  <c r="E41" i="213"/>
  <c r="E42" i="213"/>
  <c r="E43" i="213"/>
  <c r="E44" i="213"/>
  <c r="E45" i="213"/>
  <c r="E46" i="213"/>
  <c r="E47" i="213"/>
  <c r="E48" i="213"/>
  <c r="E49" i="213"/>
  <c r="E50" i="213"/>
  <c r="E51" i="213"/>
  <c r="E52" i="213"/>
  <c r="E53" i="213"/>
  <c r="E54" i="213"/>
  <c r="E55" i="213"/>
  <c r="E56" i="213"/>
  <c r="E57" i="213"/>
  <c r="E58" i="213"/>
  <c r="E59" i="213"/>
  <c r="E60" i="213"/>
  <c r="E61" i="213"/>
  <c r="E62" i="213"/>
  <c r="E63" i="213"/>
  <c r="E64" i="213"/>
  <c r="E65" i="213"/>
  <c r="E66" i="213"/>
  <c r="E67" i="213"/>
  <c r="E68" i="213"/>
  <c r="E69" i="213"/>
  <c r="E70" i="213"/>
  <c r="E71" i="213"/>
  <c r="E72" i="213"/>
  <c r="E73" i="213"/>
  <c r="E74" i="213"/>
  <c r="E75" i="213"/>
  <c r="E76" i="213"/>
  <c r="E77" i="213"/>
  <c r="E78" i="213"/>
  <c r="E79" i="213"/>
  <c r="E80" i="213"/>
  <c r="E81" i="213"/>
  <c r="E82" i="213"/>
  <c r="E83" i="213"/>
  <c r="E84" i="213"/>
  <c r="E85" i="213"/>
  <c r="E86" i="213"/>
  <c r="E87" i="213"/>
  <c r="E88" i="213"/>
  <c r="E89" i="213"/>
  <c r="E90" i="213"/>
  <c r="E91" i="213"/>
  <c r="E92" i="213"/>
  <c r="E93" i="213"/>
  <c r="E94" i="213"/>
  <c r="E95" i="213"/>
  <c r="E96" i="213"/>
  <c r="E97" i="213"/>
  <c r="E98" i="213"/>
  <c r="E99" i="213"/>
  <c r="E100" i="213"/>
  <c r="E101" i="213"/>
  <c r="E102" i="213"/>
  <c r="E103" i="213"/>
  <c r="E104" i="213"/>
  <c r="E105" i="213"/>
  <c r="E106" i="213"/>
  <c r="E107" i="213"/>
  <c r="E108" i="213"/>
  <c r="E109" i="213"/>
  <c r="E110" i="213"/>
  <c r="E111" i="213"/>
  <c r="E112" i="213"/>
  <c r="E113" i="213"/>
  <c r="E114" i="213"/>
  <c r="E115" i="213"/>
  <c r="E116" i="213"/>
  <c r="E117" i="213"/>
  <c r="E118" i="213"/>
  <c r="E119" i="213"/>
  <c r="E120" i="213"/>
  <c r="E121" i="213"/>
  <c r="E122" i="213"/>
  <c r="E123" i="213"/>
  <c r="E124" i="213"/>
  <c r="E125" i="213"/>
  <c r="E126" i="213"/>
  <c r="E127" i="213"/>
  <c r="E128" i="213"/>
  <c r="E129" i="213"/>
  <c r="E130" i="213"/>
  <c r="E131" i="213"/>
  <c r="E132" i="213"/>
  <c r="E133" i="213"/>
  <c r="E134" i="213"/>
  <c r="E135" i="213"/>
  <c r="E136" i="213"/>
  <c r="E137" i="213"/>
  <c r="E138" i="213"/>
  <c r="E139" i="213"/>
  <c r="E140" i="213"/>
  <c r="E141" i="213"/>
  <c r="E142" i="213"/>
  <c r="E143" i="213"/>
  <c r="E144" i="213"/>
  <c r="E145" i="213"/>
  <c r="E146" i="213"/>
  <c r="E147" i="213"/>
  <c r="E148" i="213"/>
  <c r="E149" i="213"/>
  <c r="E150" i="213"/>
  <c r="E151" i="213"/>
  <c r="E152" i="213"/>
  <c r="E153" i="213"/>
  <c r="E154" i="213"/>
  <c r="E155" i="213"/>
  <c r="E156" i="213"/>
  <c r="E157" i="213"/>
  <c r="E158" i="213"/>
  <c r="E159" i="213"/>
  <c r="E160" i="213"/>
  <c r="E161" i="213"/>
  <c r="E162" i="213"/>
  <c r="E163" i="213"/>
  <c r="E164" i="213"/>
  <c r="E165" i="213"/>
  <c r="E166" i="213"/>
  <c r="E167" i="213"/>
  <c r="E168" i="213"/>
  <c r="E169" i="213"/>
  <c r="E170" i="213"/>
  <c r="E171" i="213"/>
  <c r="E172" i="213"/>
  <c r="E173" i="213"/>
  <c r="E174" i="213"/>
  <c r="E175" i="213"/>
  <c r="E176" i="213"/>
  <c r="E177" i="213"/>
  <c r="E178" i="213"/>
  <c r="E179" i="213"/>
  <c r="E180" i="213"/>
  <c r="E181" i="213"/>
  <c r="E182" i="213"/>
  <c r="E183" i="213"/>
  <c r="E184" i="213"/>
  <c r="E185" i="213"/>
  <c r="E186" i="213"/>
  <c r="E187" i="213"/>
  <c r="E188" i="213"/>
  <c r="E189" i="213"/>
  <c r="E190" i="213"/>
  <c r="E191" i="213"/>
  <c r="E192" i="213"/>
  <c r="E193" i="213"/>
  <c r="E194" i="213"/>
  <c r="E195" i="213"/>
  <c r="E196" i="213"/>
  <c r="E197" i="213"/>
  <c r="E198" i="213"/>
  <c r="E199" i="213"/>
  <c r="E200" i="213"/>
  <c r="E201" i="213"/>
  <c r="E202" i="213"/>
  <c r="E203" i="213"/>
  <c r="E204" i="213"/>
  <c r="E205" i="213"/>
  <c r="E206" i="213"/>
  <c r="E207" i="213"/>
  <c r="E208" i="213"/>
  <c r="E209" i="213"/>
  <c r="E210" i="213"/>
  <c r="E211" i="213"/>
  <c r="E212" i="213"/>
  <c r="E213" i="213"/>
  <c r="E214" i="213"/>
  <c r="E215" i="213"/>
  <c r="E216" i="213"/>
  <c r="E217" i="213"/>
  <c r="E218" i="213"/>
  <c r="E219" i="213"/>
  <c r="E220" i="213"/>
  <c r="E221" i="213"/>
  <c r="E222" i="213"/>
  <c r="E223" i="213"/>
  <c r="E224" i="213"/>
  <c r="E225" i="213"/>
  <c r="E226" i="213"/>
  <c r="E227" i="213"/>
  <c r="E228" i="213"/>
  <c r="E229" i="213"/>
  <c r="E230" i="213"/>
  <c r="E231" i="213"/>
  <c r="E232" i="213"/>
  <c r="E233" i="213"/>
  <c r="E234" i="213"/>
  <c r="E235" i="213"/>
  <c r="E236" i="213"/>
  <c r="E237" i="213"/>
  <c r="E238" i="213"/>
  <c r="E239" i="213"/>
  <c r="E240" i="213"/>
  <c r="E241" i="213"/>
  <c r="E242" i="213"/>
  <c r="E243" i="213"/>
  <c r="E244" i="213"/>
  <c r="E245" i="213"/>
  <c r="E246" i="213"/>
  <c r="E247" i="213"/>
  <c r="E248" i="213"/>
  <c r="E249" i="213"/>
  <c r="E250" i="213"/>
  <c r="E251" i="213"/>
  <c r="E252" i="213"/>
  <c r="E253" i="213"/>
  <c r="E254" i="213"/>
  <c r="E255" i="213"/>
  <c r="E256" i="213"/>
  <c r="E257" i="213"/>
  <c r="E258" i="213"/>
  <c r="E259" i="213"/>
  <c r="E260" i="213"/>
  <c r="E261" i="213"/>
  <c r="E262" i="213"/>
  <c r="E263" i="213"/>
  <c r="E264" i="213"/>
  <c r="E265" i="213"/>
  <c r="E266" i="213"/>
  <c r="E267" i="213"/>
  <c r="E268" i="213"/>
  <c r="E269" i="213"/>
  <c r="E270" i="213"/>
  <c r="E271" i="213"/>
  <c r="E272" i="213"/>
  <c r="E273" i="213"/>
  <c r="E274" i="213"/>
  <c r="E275" i="213"/>
  <c r="E276" i="213"/>
  <c r="E277" i="213"/>
  <c r="E278" i="213"/>
  <c r="E279" i="213"/>
  <c r="E280" i="213"/>
  <c r="E281" i="213"/>
  <c r="E282" i="213"/>
  <c r="E283" i="213"/>
  <c r="E284" i="213"/>
  <c r="E285" i="213"/>
  <c r="E286" i="213"/>
  <c r="E287" i="213"/>
  <c r="E288" i="213"/>
  <c r="E289" i="213"/>
  <c r="E290" i="213"/>
  <c r="E291" i="213"/>
  <c r="E292" i="213"/>
  <c r="E293" i="213"/>
  <c r="E294" i="213"/>
  <c r="E295" i="213"/>
  <c r="E296" i="213"/>
  <c r="E297" i="213"/>
  <c r="E298" i="213"/>
  <c r="E299" i="213"/>
  <c r="E300" i="213"/>
  <c r="E301" i="213"/>
  <c r="E302" i="213"/>
  <c r="E303" i="213"/>
  <c r="E304" i="213"/>
  <c r="E305" i="213"/>
  <c r="E306" i="213"/>
  <c r="E307" i="213"/>
  <c r="E308" i="213"/>
  <c r="E309" i="213"/>
  <c r="E310" i="213"/>
  <c r="E311" i="213"/>
  <c r="E312" i="213"/>
  <c r="E313" i="213"/>
  <c r="E314" i="213"/>
  <c r="E315" i="213"/>
  <c r="E316" i="213"/>
  <c r="E317" i="213"/>
  <c r="E318" i="213"/>
  <c r="E319" i="213"/>
  <c r="E320" i="213"/>
  <c r="E321" i="213"/>
  <c r="E322" i="213"/>
  <c r="E323" i="213"/>
  <c r="E324" i="213"/>
  <c r="E325" i="213"/>
  <c r="E326" i="213"/>
  <c r="E327" i="213"/>
  <c r="E328" i="213"/>
  <c r="E329" i="213"/>
  <c r="E330" i="213"/>
  <c r="E331" i="213"/>
  <c r="E332" i="213"/>
  <c r="E333" i="213"/>
  <c r="E334" i="213"/>
  <c r="E335" i="213"/>
  <c r="E336" i="213"/>
  <c r="E337" i="213"/>
  <c r="E338" i="213"/>
  <c r="E339" i="213"/>
  <c r="E340" i="213"/>
  <c r="E341" i="213"/>
  <c r="E342" i="213"/>
  <c r="E343" i="213"/>
  <c r="E344" i="213"/>
  <c r="E345" i="213"/>
  <c r="E346" i="213"/>
  <c r="E347" i="213"/>
  <c r="E348" i="213"/>
  <c r="E349" i="213"/>
  <c r="E350" i="213"/>
  <c r="E351" i="213"/>
  <c r="E352" i="213"/>
  <c r="E353" i="213"/>
  <c r="E354" i="213"/>
  <c r="E355" i="213"/>
  <c r="E356" i="213"/>
  <c r="E357" i="213"/>
  <c r="E358" i="213"/>
  <c r="E359" i="213"/>
  <c r="E360" i="213"/>
  <c r="E361" i="213"/>
  <c r="E362" i="213"/>
  <c r="E363" i="213"/>
  <c r="E364" i="213"/>
  <c r="E365" i="213"/>
  <c r="E366" i="213"/>
  <c r="E367" i="213"/>
  <c r="E368" i="213"/>
  <c r="E369" i="213"/>
  <c r="E370" i="213"/>
  <c r="E371" i="213"/>
  <c r="E372" i="213"/>
  <c r="E373" i="213"/>
  <c r="E374" i="213"/>
  <c r="E375" i="213"/>
  <c r="E376" i="213"/>
  <c r="E377" i="213"/>
  <c r="E378" i="213"/>
  <c r="E379" i="213"/>
  <c r="E380" i="213"/>
  <c r="E381" i="213"/>
  <c r="E382" i="213"/>
  <c r="E383" i="213"/>
  <c r="E384" i="213"/>
  <c r="E385" i="213"/>
  <c r="E386" i="213"/>
  <c r="E387" i="213"/>
  <c r="E388" i="213"/>
  <c r="E389" i="213"/>
  <c r="E390" i="213"/>
  <c r="E391" i="213"/>
  <c r="E392" i="213"/>
  <c r="E393" i="213"/>
  <c r="E394" i="213"/>
  <c r="E395" i="213"/>
  <c r="E396" i="213"/>
  <c r="E397" i="213"/>
  <c r="E398" i="213"/>
  <c r="E399" i="213"/>
  <c r="E400" i="213"/>
  <c r="E401" i="213"/>
  <c r="E402" i="213"/>
  <c r="E403" i="213"/>
  <c r="E404" i="213"/>
  <c r="E405" i="213"/>
  <c r="E406" i="213"/>
  <c r="E407" i="213"/>
  <c r="E408" i="213"/>
  <c r="E409" i="213"/>
  <c r="E410" i="213"/>
  <c r="E411" i="213"/>
  <c r="E412" i="213"/>
  <c r="E413" i="213"/>
  <c r="E414" i="213"/>
  <c r="E415" i="213"/>
  <c r="E416" i="213"/>
  <c r="E417" i="213"/>
  <c r="E418" i="213"/>
  <c r="E419" i="213"/>
  <c r="E420" i="213"/>
  <c r="E421" i="213"/>
  <c r="E422" i="213"/>
  <c r="E423" i="213"/>
  <c r="E424" i="213"/>
  <c r="E425" i="213"/>
  <c r="E426" i="213"/>
  <c r="E427" i="213"/>
  <c r="E428" i="213"/>
  <c r="E429" i="213"/>
  <c r="E430" i="213"/>
  <c r="E431" i="213"/>
  <c r="E432" i="213"/>
  <c r="E433" i="213"/>
  <c r="E434" i="213"/>
  <c r="E435" i="213"/>
  <c r="E436" i="213"/>
  <c r="E437" i="213"/>
  <c r="E438" i="213"/>
  <c r="E439" i="213"/>
  <c r="E440" i="213"/>
  <c r="E441" i="213"/>
  <c r="E442" i="213"/>
  <c r="E443" i="213"/>
  <c r="E444" i="213"/>
  <c r="E445" i="213"/>
  <c r="E446" i="213"/>
  <c r="E447" i="213"/>
  <c r="E448" i="213"/>
  <c r="E449" i="213"/>
  <c r="E450" i="213"/>
  <c r="E451" i="213"/>
  <c r="E452" i="213"/>
  <c r="E453" i="213"/>
  <c r="E454" i="213"/>
  <c r="E455" i="213"/>
  <c r="E456" i="213"/>
  <c r="E457" i="213"/>
  <c r="E458" i="213"/>
  <c r="E459" i="213"/>
  <c r="E460" i="213"/>
  <c r="E461" i="213"/>
  <c r="E462" i="213"/>
  <c r="E463" i="213"/>
  <c r="E464" i="213"/>
  <c r="E465" i="213"/>
  <c r="E466" i="213"/>
  <c r="E467" i="213"/>
  <c r="E468" i="213"/>
  <c r="E469" i="213"/>
  <c r="E470" i="213"/>
  <c r="E471" i="213"/>
  <c r="E472" i="213"/>
  <c r="E473" i="213"/>
  <c r="E474" i="213"/>
  <c r="E475" i="213"/>
  <c r="E476" i="213"/>
  <c r="E477" i="213"/>
  <c r="E478" i="213"/>
  <c r="E479" i="213"/>
  <c r="E480" i="213"/>
  <c r="E481" i="213"/>
  <c r="E482" i="213"/>
  <c r="E483" i="213"/>
  <c r="E484" i="213"/>
  <c r="E485" i="213"/>
  <c r="E486" i="213"/>
  <c r="E487" i="213"/>
  <c r="E488" i="213"/>
  <c r="E489" i="213"/>
  <c r="E490" i="213"/>
  <c r="E491" i="213"/>
  <c r="E492" i="213"/>
  <c r="E493" i="213"/>
  <c r="E494" i="213"/>
  <c r="E495" i="213"/>
  <c r="E496" i="213"/>
  <c r="E497" i="213"/>
  <c r="E498" i="213"/>
  <c r="E499" i="213"/>
  <c r="E500" i="213"/>
  <c r="E501" i="213"/>
  <c r="E502" i="213"/>
  <c r="E503" i="213"/>
  <c r="E504" i="213"/>
  <c r="E505" i="213"/>
  <c r="E506" i="213"/>
  <c r="E507" i="213"/>
  <c r="E508" i="213"/>
  <c r="E509" i="213"/>
  <c r="E510" i="213"/>
  <c r="E511" i="213"/>
  <c r="E512" i="213"/>
  <c r="E513" i="213"/>
  <c r="E514" i="213"/>
  <c r="E515" i="213"/>
  <c r="E516" i="213"/>
  <c r="E517" i="213"/>
  <c r="E518" i="213"/>
  <c r="E519" i="213"/>
  <c r="E520" i="213"/>
  <c r="E521" i="213"/>
  <c r="E522" i="213"/>
  <c r="E523" i="213"/>
  <c r="E524" i="213"/>
  <c r="E525" i="213"/>
  <c r="E526" i="213"/>
  <c r="E527" i="213"/>
  <c r="E528" i="213"/>
  <c r="E529" i="213"/>
  <c r="E530" i="213"/>
  <c r="E531" i="213"/>
  <c r="E532" i="213"/>
  <c r="E533" i="213"/>
  <c r="E534" i="213"/>
  <c r="E535" i="213"/>
  <c r="E536" i="213"/>
  <c r="E537" i="213"/>
  <c r="E538" i="213"/>
  <c r="E539" i="213"/>
  <c r="E540" i="213"/>
  <c r="E541" i="213"/>
  <c r="E542" i="213"/>
  <c r="E543" i="213"/>
  <c r="E544" i="213"/>
  <c r="E545" i="213"/>
  <c r="E546" i="213"/>
  <c r="E547" i="213"/>
  <c r="E548" i="213"/>
  <c r="E549" i="213"/>
  <c r="E550" i="213"/>
  <c r="E551" i="213"/>
  <c r="E552" i="213"/>
  <c r="E553" i="213"/>
  <c r="E554" i="213"/>
  <c r="E555" i="213"/>
  <c r="E556" i="213"/>
  <c r="E557" i="213"/>
  <c r="E558" i="213"/>
  <c r="E559" i="213"/>
  <c r="E560" i="213"/>
  <c r="E561" i="213"/>
  <c r="E562" i="213"/>
  <c r="E563" i="213"/>
  <c r="E564" i="213"/>
  <c r="E565" i="213"/>
  <c r="E566" i="213"/>
  <c r="E567" i="213"/>
  <c r="E568" i="213"/>
  <c r="E569" i="213"/>
  <c r="E570" i="213"/>
  <c r="E571" i="213"/>
  <c r="E572" i="213"/>
  <c r="E573" i="213"/>
  <c r="E574" i="213"/>
  <c r="E575" i="213"/>
  <c r="E576" i="213"/>
  <c r="E577" i="213"/>
  <c r="E578" i="213"/>
  <c r="E579" i="213"/>
  <c r="E580" i="213"/>
  <c r="E581" i="213"/>
  <c r="E582" i="213"/>
  <c r="E583" i="213"/>
  <c r="E584" i="213"/>
  <c r="E585" i="213"/>
  <c r="E586" i="213"/>
  <c r="E587" i="213"/>
  <c r="E588" i="213"/>
  <c r="E589" i="213"/>
  <c r="E590" i="213"/>
  <c r="E591" i="213"/>
  <c r="E592" i="213"/>
  <c r="E593" i="213"/>
  <c r="E594" i="213"/>
  <c r="E595" i="213"/>
  <c r="E596" i="213"/>
  <c r="E597" i="213"/>
  <c r="E598" i="213"/>
  <c r="E599" i="213"/>
  <c r="E600" i="213"/>
  <c r="E601" i="213"/>
  <c r="E602" i="213"/>
  <c r="E603" i="213"/>
  <c r="E604" i="213"/>
  <c r="E605" i="213"/>
  <c r="E606" i="213"/>
  <c r="E607" i="213"/>
  <c r="E608" i="213"/>
  <c r="E609" i="213"/>
  <c r="E610" i="213"/>
  <c r="E611" i="213"/>
  <c r="E612" i="213"/>
  <c r="E613" i="213"/>
  <c r="E614" i="213"/>
  <c r="E615" i="213"/>
  <c r="E616" i="213"/>
  <c r="E617" i="213"/>
  <c r="E618" i="213"/>
  <c r="E619" i="213"/>
  <c r="E620" i="213"/>
  <c r="E621" i="213"/>
  <c r="E622" i="213"/>
  <c r="E623" i="213"/>
  <c r="E624" i="213"/>
  <c r="E625" i="213"/>
  <c r="E626" i="213"/>
  <c r="E627" i="213"/>
  <c r="E628" i="213"/>
  <c r="E629" i="213"/>
  <c r="E630" i="213"/>
  <c r="E631" i="213"/>
  <c r="E632" i="213"/>
  <c r="E633" i="213"/>
  <c r="E634" i="213"/>
  <c r="E635" i="213"/>
  <c r="E636" i="213"/>
  <c r="E637" i="213"/>
  <c r="E638" i="213"/>
  <c r="E639" i="213"/>
  <c r="E640" i="213"/>
  <c r="E641" i="213"/>
  <c r="E642" i="213"/>
  <c r="E643" i="213"/>
  <c r="E644" i="213"/>
  <c r="E645" i="213"/>
  <c r="E646" i="213"/>
  <c r="E647" i="213"/>
  <c r="E648" i="213"/>
  <c r="E649" i="213"/>
  <c r="E650" i="213"/>
  <c r="E651" i="213"/>
  <c r="E652" i="213"/>
  <c r="E653" i="213"/>
  <c r="E654" i="213"/>
  <c r="E655" i="213"/>
  <c r="E656" i="213"/>
  <c r="E657" i="213"/>
  <c r="E658" i="213"/>
  <c r="E659" i="213"/>
  <c r="E660" i="213"/>
  <c r="E661" i="213"/>
  <c r="E662" i="213"/>
  <c r="E663" i="213"/>
  <c r="E664" i="213"/>
  <c r="E665" i="213"/>
  <c r="E666" i="213"/>
  <c r="E667" i="213"/>
  <c r="E668" i="213"/>
  <c r="E669" i="213"/>
  <c r="E670" i="213"/>
  <c r="E671" i="213"/>
  <c r="E672" i="213"/>
  <c r="E673" i="213"/>
  <c r="E674" i="213"/>
  <c r="E675" i="213"/>
  <c r="E676" i="213"/>
  <c r="E677" i="213"/>
  <c r="E678" i="213"/>
  <c r="E679" i="213"/>
  <c r="E680" i="213"/>
  <c r="E681" i="213"/>
  <c r="E682" i="213"/>
  <c r="E683" i="213"/>
  <c r="E684" i="213"/>
  <c r="E685" i="213"/>
  <c r="E686" i="213"/>
  <c r="E687" i="213"/>
  <c r="E688" i="213"/>
  <c r="E689" i="213"/>
  <c r="E690" i="213"/>
  <c r="E691" i="213"/>
  <c r="E692" i="213"/>
  <c r="E693" i="213"/>
  <c r="E694" i="213"/>
  <c r="E695" i="213"/>
  <c r="E696" i="213"/>
  <c r="E697" i="213"/>
  <c r="E698" i="213"/>
  <c r="E699" i="213"/>
  <c r="E700" i="213"/>
  <c r="E701" i="213"/>
  <c r="E702" i="213"/>
  <c r="E703" i="213"/>
  <c r="E704" i="213"/>
  <c r="E705" i="213"/>
  <c r="E706" i="213"/>
  <c r="E707" i="213"/>
  <c r="E708" i="213"/>
  <c r="E709" i="213"/>
  <c r="E710" i="213"/>
  <c r="E711" i="213"/>
  <c r="E712" i="213"/>
  <c r="E713" i="213"/>
  <c r="E714" i="213"/>
  <c r="E715" i="213"/>
  <c r="E716" i="213"/>
  <c r="E717" i="213"/>
  <c r="E718" i="213"/>
  <c r="E719" i="213"/>
  <c r="E720" i="213"/>
  <c r="E721" i="213"/>
  <c r="E722" i="213"/>
  <c r="E723" i="213"/>
  <c r="E724" i="213"/>
  <c r="E725" i="213"/>
  <c r="E726" i="213"/>
  <c r="E727" i="213"/>
  <c r="E728" i="213"/>
  <c r="E729" i="213"/>
  <c r="E730" i="213"/>
  <c r="E731" i="213"/>
  <c r="E732" i="213"/>
  <c r="E733" i="213"/>
  <c r="E734" i="213"/>
  <c r="E735" i="213"/>
  <c r="E736" i="213"/>
  <c r="E737" i="213"/>
  <c r="E738" i="213"/>
  <c r="E739" i="213"/>
  <c r="E740" i="213"/>
  <c r="E741" i="213"/>
  <c r="E742" i="213"/>
  <c r="E743" i="213"/>
  <c r="E744" i="213"/>
  <c r="E745" i="213"/>
  <c r="E746" i="213"/>
  <c r="E747" i="213"/>
  <c r="E748" i="213"/>
  <c r="E749" i="213"/>
  <c r="E750" i="213"/>
  <c r="E751" i="213"/>
  <c r="E752" i="213"/>
  <c r="E753" i="213"/>
  <c r="E754" i="213"/>
  <c r="E755" i="213"/>
  <c r="E756" i="213"/>
  <c r="E757" i="213"/>
  <c r="E758" i="213"/>
  <c r="E759" i="213"/>
  <c r="E760" i="213"/>
  <c r="E761" i="213"/>
  <c r="E762" i="213"/>
  <c r="E763" i="213"/>
  <c r="E764" i="213"/>
  <c r="E765" i="213"/>
  <c r="E766" i="213"/>
  <c r="E767" i="213"/>
  <c r="E768" i="213"/>
  <c r="E769" i="213"/>
  <c r="E770" i="213"/>
  <c r="E771" i="213"/>
  <c r="E772" i="213"/>
  <c r="E773" i="213"/>
  <c r="E774" i="213"/>
  <c r="E775" i="213"/>
  <c r="E776" i="213"/>
  <c r="E777" i="213"/>
  <c r="E778" i="213"/>
  <c r="E779" i="213"/>
  <c r="E780" i="213"/>
  <c r="E781" i="213"/>
  <c r="E782" i="213"/>
  <c r="E783" i="213"/>
  <c r="E784" i="213"/>
  <c r="E785" i="213"/>
  <c r="E786" i="213"/>
  <c r="E787" i="213"/>
  <c r="E788" i="213"/>
  <c r="E789" i="213"/>
  <c r="E790" i="213"/>
  <c r="E791" i="213"/>
  <c r="E792" i="213"/>
  <c r="E793" i="213"/>
  <c r="E794" i="213"/>
  <c r="E795" i="213"/>
  <c r="E796" i="213"/>
  <c r="E797" i="213"/>
  <c r="E798" i="213"/>
  <c r="E799" i="213"/>
  <c r="E800" i="213"/>
  <c r="E801" i="213"/>
  <c r="E802" i="213"/>
  <c r="E803" i="213"/>
  <c r="E804" i="213"/>
  <c r="E805" i="213"/>
  <c r="E806" i="213"/>
  <c r="E807" i="213"/>
  <c r="E808" i="213"/>
  <c r="E809" i="213"/>
  <c r="E810" i="213"/>
  <c r="E811" i="213"/>
  <c r="E812" i="213"/>
  <c r="E813" i="213"/>
  <c r="E814" i="213"/>
  <c r="E815" i="213"/>
  <c r="E816" i="213"/>
  <c r="E817" i="213"/>
  <c r="E818" i="213"/>
  <c r="E819" i="213"/>
  <c r="E820" i="213"/>
  <c r="E821" i="213"/>
  <c r="E822" i="213"/>
  <c r="E823" i="213"/>
  <c r="E824" i="213"/>
  <c r="E825" i="213"/>
  <c r="E826" i="213"/>
  <c r="E827" i="213"/>
  <c r="E828" i="213"/>
  <c r="E829" i="213"/>
  <c r="E830" i="213"/>
  <c r="E831" i="213"/>
  <c r="E832" i="213"/>
  <c r="E833" i="213"/>
  <c r="E834" i="213"/>
  <c r="E835" i="213"/>
  <c r="E836" i="213"/>
  <c r="E837" i="213"/>
  <c r="E838" i="213"/>
  <c r="E839" i="213"/>
  <c r="E840" i="213"/>
  <c r="E841" i="213"/>
  <c r="E842" i="213"/>
  <c r="E843" i="213"/>
  <c r="E844" i="213"/>
  <c r="E845" i="213"/>
  <c r="E846" i="213"/>
  <c r="E847" i="213"/>
  <c r="E848" i="213"/>
  <c r="E849" i="213"/>
  <c r="E850" i="213"/>
  <c r="E851" i="213"/>
  <c r="E852" i="213"/>
  <c r="E853" i="213"/>
  <c r="E854" i="213"/>
  <c r="E855" i="213"/>
  <c r="E856" i="213"/>
  <c r="E857" i="213"/>
  <c r="E858" i="213"/>
  <c r="E859" i="213"/>
  <c r="E860" i="213"/>
  <c r="E861" i="213"/>
  <c r="E862" i="213"/>
  <c r="E863" i="213"/>
  <c r="E864" i="213"/>
  <c r="E865" i="213"/>
  <c r="E866" i="213"/>
  <c r="E867" i="213"/>
  <c r="E868" i="213"/>
  <c r="E869" i="213"/>
  <c r="E870" i="213"/>
  <c r="E871" i="213"/>
  <c r="E872" i="213"/>
  <c r="E873" i="213"/>
  <c r="E874" i="213"/>
  <c r="E875" i="213"/>
  <c r="E876" i="213"/>
  <c r="E877" i="213"/>
  <c r="E878" i="213"/>
  <c r="E879" i="213"/>
  <c r="E880" i="213"/>
  <c r="E881" i="213"/>
  <c r="E882" i="213"/>
  <c r="E883" i="213"/>
  <c r="E884" i="213"/>
  <c r="E885" i="213"/>
  <c r="E886" i="213"/>
  <c r="E887" i="213"/>
  <c r="E888" i="213"/>
  <c r="E889" i="213"/>
  <c r="E890" i="213"/>
  <c r="E891" i="213"/>
  <c r="E892" i="213"/>
  <c r="E893" i="213"/>
  <c r="E894" i="213"/>
  <c r="E895" i="213"/>
  <c r="E896" i="213"/>
  <c r="E897" i="213"/>
  <c r="E898" i="213"/>
  <c r="E899" i="213"/>
  <c r="E900" i="213"/>
  <c r="E901" i="213"/>
  <c r="E902" i="213"/>
  <c r="E903" i="213"/>
  <c r="E904" i="213"/>
  <c r="E905" i="213"/>
  <c r="E906" i="213"/>
  <c r="E907" i="213"/>
  <c r="E908" i="213"/>
  <c r="E909" i="213"/>
  <c r="E910" i="213"/>
  <c r="E911" i="213"/>
  <c r="E912" i="213"/>
  <c r="E913" i="213"/>
  <c r="E914" i="213"/>
  <c r="E915" i="213"/>
  <c r="E916" i="213"/>
  <c r="E917" i="213"/>
  <c r="E918" i="213"/>
  <c r="E919" i="213"/>
  <c r="E920" i="213"/>
  <c r="E921" i="213"/>
  <c r="E922" i="213"/>
  <c r="E923" i="213"/>
  <c r="E924" i="213"/>
  <c r="E925" i="213"/>
  <c r="E926" i="213"/>
  <c r="E927" i="213"/>
  <c r="E928" i="213"/>
  <c r="E929" i="213"/>
  <c r="E930" i="213"/>
  <c r="E931" i="213"/>
  <c r="E932" i="213"/>
  <c r="E933" i="213"/>
  <c r="E934" i="213"/>
  <c r="E935" i="213"/>
  <c r="E936" i="213"/>
  <c r="E937" i="213"/>
  <c r="E938" i="213"/>
  <c r="E939" i="213"/>
  <c r="E940" i="213"/>
  <c r="E941" i="213"/>
  <c r="E942" i="213"/>
  <c r="E943" i="213"/>
  <c r="E944" i="213"/>
  <c r="E945" i="213"/>
  <c r="E946" i="213"/>
  <c r="E947" i="213"/>
  <c r="E948" i="213"/>
  <c r="E949" i="213"/>
  <c r="E950" i="213"/>
  <c r="E951" i="213"/>
  <c r="E952" i="213"/>
  <c r="E953" i="213"/>
  <c r="E954" i="213"/>
  <c r="E955" i="213"/>
  <c r="E956" i="213"/>
  <c r="E957" i="213"/>
  <c r="E958" i="213"/>
  <c r="E959" i="213"/>
  <c r="E960" i="213"/>
  <c r="E961" i="213"/>
  <c r="E962" i="213"/>
  <c r="E963" i="213"/>
  <c r="E964" i="213"/>
  <c r="E965" i="213"/>
  <c r="E966" i="213"/>
  <c r="E967" i="213"/>
  <c r="E968" i="213"/>
  <c r="E969" i="213"/>
  <c r="E970" i="213"/>
  <c r="E971" i="213"/>
  <c r="E972" i="213"/>
  <c r="E973" i="213"/>
  <c r="E974" i="213"/>
  <c r="E975" i="213"/>
  <c r="E976" i="213"/>
  <c r="E977" i="213"/>
  <c r="E978" i="213"/>
  <c r="E979" i="213"/>
  <c r="E980" i="213"/>
  <c r="E981" i="213"/>
  <c r="E982" i="213"/>
  <c r="E983" i="213"/>
  <c r="E984" i="213"/>
  <c r="E985" i="213"/>
  <c r="E986" i="213"/>
  <c r="E987" i="213"/>
  <c r="E988" i="213"/>
  <c r="E989" i="213"/>
  <c r="E990" i="213"/>
  <c r="E991" i="213"/>
  <c r="E992" i="213"/>
  <c r="E993" i="213"/>
  <c r="E994" i="213"/>
  <c r="E995" i="213"/>
  <c r="E996" i="213"/>
  <c r="E997" i="213"/>
  <c r="E998" i="213"/>
  <c r="E999" i="213"/>
  <c r="E1000" i="213"/>
  <c r="E1001" i="213"/>
  <c r="E1002" i="213"/>
  <c r="E1003" i="213"/>
  <c r="E1004" i="213"/>
  <c r="E1005" i="213"/>
  <c r="E1006" i="213"/>
  <c r="E1007" i="213"/>
  <c r="E1008" i="213"/>
  <c r="E1009" i="213"/>
  <c r="E1010" i="213"/>
  <c r="E1011" i="213"/>
  <c r="E1012" i="213"/>
  <c r="E1013" i="213"/>
  <c r="E1014" i="213"/>
  <c r="E1015" i="213"/>
  <c r="E1016" i="213"/>
  <c r="E1017" i="213"/>
  <c r="E1018" i="213"/>
  <c r="E1019" i="213"/>
  <c r="E1020" i="213"/>
  <c r="E1021" i="213"/>
  <c r="E1022" i="213"/>
  <c r="E1023" i="213"/>
  <c r="E1024" i="213"/>
  <c r="E1025" i="213"/>
  <c r="E1026" i="213"/>
  <c r="E1027" i="213"/>
  <c r="E1028" i="213"/>
  <c r="E1029" i="213"/>
  <c r="E1030" i="213"/>
  <c r="E1031" i="213"/>
  <c r="E1032" i="213"/>
  <c r="E1033" i="213"/>
  <c r="E1034" i="213"/>
  <c r="E1035" i="213"/>
  <c r="E1036" i="213"/>
  <c r="E1037" i="213"/>
  <c r="E1038" i="213"/>
  <c r="E1039" i="213"/>
  <c r="E1040" i="213"/>
  <c r="E1041" i="213"/>
  <c r="E1042" i="213"/>
  <c r="E1043" i="213"/>
  <c r="E1044" i="213"/>
  <c r="E1045" i="213"/>
  <c r="E1046" i="213"/>
  <c r="E1047" i="213"/>
  <c r="E1048" i="213"/>
  <c r="E1049" i="213"/>
  <c r="E1050" i="213"/>
  <c r="E1051" i="213"/>
  <c r="E1052" i="213"/>
  <c r="E1053" i="213"/>
  <c r="E1054" i="213"/>
  <c r="E1055" i="213"/>
  <c r="E1056" i="213"/>
  <c r="E1057" i="213"/>
  <c r="E1058" i="213"/>
  <c r="E1059" i="213"/>
  <c r="E1060" i="213"/>
  <c r="E1061" i="213"/>
  <c r="E1062" i="213"/>
  <c r="E1063" i="213"/>
  <c r="E1064" i="213"/>
  <c r="E1065" i="213"/>
  <c r="E1066" i="213"/>
  <c r="E1067" i="213"/>
  <c r="E1068" i="213"/>
  <c r="E1069" i="213"/>
  <c r="E1070" i="213"/>
  <c r="E1071" i="213"/>
  <c r="E1072" i="213"/>
  <c r="E1073" i="213"/>
  <c r="E1074" i="213"/>
  <c r="E1075" i="213"/>
  <c r="E1076" i="213"/>
  <c r="E1077" i="213"/>
  <c r="E1078" i="213"/>
  <c r="E1079" i="213"/>
  <c r="E1080" i="213"/>
  <c r="E1081" i="213"/>
  <c r="E1082" i="213"/>
  <c r="E1083" i="213"/>
  <c r="E1084" i="213"/>
  <c r="E1085" i="213"/>
  <c r="E1086" i="213"/>
  <c r="E1087" i="213"/>
  <c r="E1088" i="213"/>
  <c r="E1089" i="213"/>
  <c r="E1090" i="213"/>
  <c r="E1091" i="213"/>
  <c r="E1092" i="213"/>
  <c r="E1093" i="213"/>
  <c r="E1094" i="213"/>
  <c r="E1095" i="213"/>
  <c r="E1096" i="213"/>
  <c r="E1097" i="213"/>
  <c r="E1098" i="213"/>
  <c r="E1099" i="213"/>
  <c r="E1100" i="213"/>
  <c r="E1101" i="213"/>
  <c r="E1102" i="213"/>
  <c r="E1103" i="213"/>
  <c r="E1104" i="213"/>
  <c r="E1105" i="213"/>
  <c r="E1106" i="213"/>
  <c r="E1107" i="213"/>
  <c r="E1108" i="213"/>
  <c r="E1109" i="213"/>
  <c r="E1110" i="213"/>
  <c r="E1111" i="213"/>
  <c r="E1112" i="213"/>
  <c r="E1113" i="213"/>
  <c r="E1114" i="213"/>
  <c r="E1115" i="213"/>
  <c r="E1116" i="213"/>
  <c r="E1117" i="213"/>
  <c r="E1118" i="213"/>
  <c r="E1119" i="213"/>
  <c r="E1120" i="213"/>
  <c r="E1121" i="213"/>
  <c r="E1122" i="213"/>
  <c r="E1123" i="213"/>
  <c r="E1124" i="213"/>
  <c r="E1125" i="213"/>
  <c r="E1126" i="213"/>
  <c r="E1127" i="213"/>
  <c r="E1128" i="213"/>
  <c r="E1129" i="213"/>
  <c r="E1130" i="213"/>
  <c r="E1131" i="213"/>
  <c r="E1132" i="213"/>
  <c r="E1133" i="213"/>
  <c r="E1134" i="213"/>
  <c r="E1135" i="213"/>
  <c r="E1136" i="213"/>
  <c r="E1137" i="213"/>
  <c r="E1138" i="213"/>
  <c r="E1139" i="213"/>
  <c r="E1140" i="213"/>
  <c r="E1141" i="213"/>
  <c r="E1142" i="213"/>
  <c r="E1143" i="213"/>
  <c r="E1144" i="213"/>
  <c r="E1145" i="213"/>
  <c r="E1146" i="213"/>
  <c r="E1147" i="213"/>
  <c r="E1148" i="213"/>
  <c r="E1149" i="213"/>
  <c r="E1150" i="213"/>
  <c r="E1151" i="213"/>
  <c r="E1152" i="213"/>
  <c r="E1153" i="213"/>
  <c r="E1154" i="213"/>
  <c r="E1155" i="213"/>
  <c r="E1156" i="213"/>
  <c r="E1157" i="213"/>
  <c r="E1158" i="213"/>
  <c r="E1159" i="213"/>
  <c r="E1160" i="213"/>
  <c r="E1161" i="213"/>
  <c r="E1162" i="213"/>
  <c r="E1163" i="213"/>
  <c r="E1164" i="213"/>
  <c r="E1165" i="213"/>
  <c r="E1166" i="213"/>
  <c r="E1167" i="213"/>
  <c r="E1168" i="213"/>
  <c r="E1169" i="213"/>
  <c r="E1170" i="213"/>
  <c r="E1171" i="213"/>
  <c r="E1172" i="213"/>
  <c r="E1173" i="213"/>
  <c r="E1174" i="213"/>
  <c r="E1175" i="213"/>
  <c r="E1176" i="213"/>
  <c r="E1177" i="213"/>
  <c r="E1178" i="213"/>
  <c r="E1179" i="213"/>
  <c r="E1180" i="213"/>
  <c r="E1181" i="213"/>
  <c r="E1182" i="213"/>
  <c r="E1183" i="213"/>
  <c r="E1184" i="213"/>
  <c r="E1185" i="213"/>
  <c r="E1186" i="213"/>
  <c r="E1187" i="213"/>
  <c r="E1188" i="213"/>
  <c r="E1189" i="213"/>
  <c r="E1190" i="213"/>
  <c r="E1191" i="213"/>
  <c r="E1192" i="213"/>
  <c r="E1193" i="213"/>
  <c r="E1194" i="213"/>
  <c r="E1195" i="213"/>
  <c r="E1196" i="213"/>
  <c r="E1197" i="213"/>
  <c r="E1198" i="213"/>
  <c r="E1199" i="213"/>
  <c r="E1200" i="213"/>
  <c r="E1201" i="213"/>
  <c r="E1202" i="213"/>
  <c r="E1203" i="213"/>
  <c r="E1204" i="213"/>
  <c r="E1205" i="213"/>
  <c r="E1206" i="213"/>
  <c r="E1207" i="213"/>
  <c r="E1208" i="213"/>
  <c r="E1209" i="213"/>
  <c r="E1210" i="213"/>
  <c r="E1211" i="213"/>
  <c r="E1212" i="213"/>
  <c r="E1213" i="213"/>
  <c r="E1214" i="213"/>
  <c r="E1215" i="213"/>
  <c r="E1216" i="213"/>
  <c r="E1217" i="213"/>
  <c r="E1218" i="213"/>
  <c r="E1219" i="213"/>
  <c r="E1220" i="213"/>
  <c r="E1221" i="213"/>
  <c r="E1222" i="213"/>
  <c r="E1223" i="213"/>
  <c r="E1224" i="213"/>
  <c r="E1225" i="213"/>
  <c r="E1226" i="213"/>
  <c r="E1227" i="213"/>
  <c r="E1228" i="213"/>
  <c r="E1229" i="213"/>
  <c r="E1230" i="213"/>
  <c r="E1231" i="213"/>
  <c r="E1232" i="213"/>
  <c r="E1233" i="213"/>
  <c r="E1234" i="213"/>
  <c r="E1235" i="213"/>
  <c r="E1236" i="213"/>
  <c r="E1237" i="213"/>
  <c r="E1238" i="213"/>
  <c r="E1239" i="213"/>
  <c r="E1240" i="213"/>
  <c r="E1241" i="213"/>
  <c r="E1242" i="213"/>
  <c r="E1243" i="213"/>
  <c r="E1244" i="213"/>
  <c r="E1245" i="213"/>
  <c r="E1246" i="213"/>
  <c r="E1247" i="213"/>
  <c r="E1248" i="213"/>
  <c r="E1249" i="213"/>
  <c r="E1250" i="213"/>
  <c r="E1251" i="213"/>
  <c r="E1252" i="213"/>
  <c r="E1253" i="213"/>
  <c r="E1254" i="213"/>
  <c r="E1255" i="213"/>
  <c r="E1256" i="213"/>
  <c r="E1257" i="213"/>
  <c r="E1258" i="213"/>
  <c r="E1259" i="213"/>
  <c r="E1260" i="213"/>
  <c r="E1261" i="213"/>
  <c r="E1262" i="213"/>
  <c r="E1263" i="213"/>
  <c r="E1264" i="213"/>
  <c r="E1265" i="213"/>
  <c r="E1266" i="213"/>
  <c r="E1267" i="213"/>
  <c r="E1268" i="213"/>
  <c r="E1269" i="213"/>
  <c r="E1270" i="213"/>
  <c r="E1271" i="213"/>
  <c r="E1272" i="213"/>
  <c r="E1273" i="213"/>
  <c r="E1274" i="213"/>
  <c r="E1275" i="213"/>
  <c r="E1276" i="213"/>
  <c r="E1277" i="213"/>
  <c r="E1278" i="213"/>
  <c r="E1279" i="213"/>
  <c r="E1280" i="213"/>
  <c r="E1281" i="213"/>
  <c r="E1282" i="213"/>
  <c r="E1283" i="213"/>
  <c r="E1284" i="213"/>
  <c r="E1285" i="213"/>
  <c r="E1286" i="213"/>
  <c r="E1287" i="213"/>
  <c r="E1288" i="213"/>
  <c r="E1289" i="213"/>
  <c r="E1290" i="213"/>
  <c r="E1291" i="213"/>
  <c r="E1292" i="213"/>
  <c r="E1293" i="213"/>
  <c r="E1294" i="213"/>
  <c r="E1295" i="213"/>
  <c r="E1296" i="213"/>
  <c r="E1297" i="213"/>
  <c r="E1298" i="213"/>
  <c r="E1299" i="213"/>
  <c r="E1300" i="213"/>
  <c r="E1301" i="213"/>
  <c r="E1302" i="213"/>
  <c r="E1303" i="213"/>
  <c r="E1304" i="213"/>
  <c r="E1305" i="213"/>
  <c r="E1306" i="213"/>
  <c r="E1307" i="213"/>
  <c r="E1308" i="213"/>
  <c r="E1309" i="213"/>
  <c r="E1310" i="213"/>
  <c r="E1311" i="213"/>
  <c r="E1312" i="213"/>
  <c r="E1313" i="213"/>
  <c r="E1314" i="213"/>
  <c r="E1315" i="213"/>
  <c r="E1316" i="213"/>
  <c r="E1317" i="213"/>
  <c r="E1318" i="213"/>
  <c r="E1319" i="213"/>
  <c r="E1320" i="213"/>
  <c r="E1321" i="213"/>
  <c r="E1322" i="213"/>
  <c r="E1323" i="213"/>
  <c r="E1324" i="213"/>
  <c r="E1325" i="213"/>
  <c r="E1326" i="213"/>
  <c r="E1327" i="213"/>
  <c r="E1328" i="213"/>
  <c r="E1329" i="213"/>
  <c r="E1330" i="213"/>
  <c r="E1331" i="213"/>
  <c r="E1332" i="213"/>
  <c r="E1333" i="213"/>
  <c r="E1334" i="213"/>
  <c r="E1335" i="213"/>
  <c r="E1336" i="213"/>
  <c r="E1337" i="213"/>
  <c r="E1338" i="213"/>
  <c r="E1339" i="213"/>
  <c r="E1340" i="213"/>
  <c r="E1341" i="213"/>
  <c r="E1342" i="213"/>
  <c r="E1343" i="213"/>
  <c r="E1344" i="213"/>
  <c r="E1345" i="213"/>
  <c r="E1346" i="213"/>
  <c r="E1347" i="213"/>
  <c r="E1348" i="213"/>
  <c r="E1349" i="213"/>
  <c r="E1350" i="213"/>
  <c r="E1351" i="213"/>
  <c r="E1352" i="213"/>
  <c r="E1353" i="213"/>
  <c r="E1354" i="213"/>
  <c r="E1355" i="213"/>
  <c r="E1356" i="213"/>
  <c r="E1357" i="213"/>
  <c r="E1358" i="213"/>
  <c r="E1359" i="213"/>
  <c r="E1360" i="213"/>
  <c r="E1361" i="213"/>
  <c r="E1362" i="213"/>
  <c r="E1363" i="213"/>
  <c r="E1364" i="213"/>
  <c r="E1365" i="213"/>
  <c r="E1366" i="213"/>
  <c r="E1367" i="213"/>
  <c r="E1368" i="213"/>
  <c r="E1369" i="213"/>
  <c r="E1370" i="213"/>
  <c r="E1371" i="213"/>
  <c r="E1372" i="213"/>
  <c r="E1373" i="213"/>
  <c r="E1374" i="213"/>
  <c r="E1375" i="213"/>
  <c r="E1376" i="213"/>
  <c r="E1377" i="213"/>
  <c r="E1378" i="213"/>
  <c r="E1379" i="213"/>
  <c r="E1380" i="213"/>
  <c r="E1381" i="213"/>
  <c r="E1382" i="213"/>
  <c r="E1383" i="213"/>
  <c r="E1384" i="213"/>
  <c r="E1385" i="213"/>
  <c r="E1386" i="213"/>
  <c r="E1387" i="213"/>
  <c r="E1388" i="213"/>
  <c r="E1389" i="213"/>
  <c r="E1390" i="213"/>
  <c r="E1391" i="213"/>
  <c r="E1392" i="213"/>
  <c r="E1393" i="213"/>
  <c r="E1394" i="213"/>
  <c r="E1395" i="213"/>
  <c r="E1396" i="213"/>
  <c r="E1397" i="213"/>
  <c r="E1398" i="213"/>
  <c r="E1399" i="213"/>
  <c r="E1400" i="213"/>
  <c r="E1401" i="213"/>
  <c r="E1402" i="213"/>
  <c r="E1403" i="213"/>
  <c r="E1404" i="213"/>
  <c r="E1405" i="213"/>
  <c r="E1406" i="213"/>
  <c r="E1407" i="213"/>
  <c r="E1408" i="213"/>
  <c r="E1409" i="213"/>
  <c r="E1410" i="213"/>
  <c r="E1411" i="213"/>
  <c r="E1412" i="213"/>
  <c r="E1413" i="213"/>
  <c r="E1414" i="213"/>
  <c r="E1415" i="213"/>
  <c r="E1416" i="213"/>
  <c r="E1417" i="213"/>
  <c r="E1418" i="213"/>
  <c r="E1419" i="213"/>
  <c r="E1420" i="213"/>
  <c r="E1421" i="213"/>
  <c r="E1422" i="213"/>
  <c r="E1423" i="213"/>
  <c r="E1424" i="213"/>
  <c r="E1425" i="213"/>
  <c r="E1426" i="213"/>
  <c r="E1427" i="213"/>
  <c r="E1428" i="213"/>
  <c r="E1429" i="213"/>
  <c r="E1430" i="213"/>
  <c r="E1431" i="213"/>
  <c r="E1432" i="213"/>
  <c r="E1433" i="213"/>
  <c r="E1434" i="213"/>
  <c r="E1435" i="213"/>
  <c r="E1436" i="213"/>
  <c r="E1437" i="213"/>
  <c r="E1438" i="213"/>
  <c r="E1439" i="213"/>
  <c r="E1440" i="213"/>
  <c r="E1441" i="213"/>
  <c r="E1442" i="213"/>
  <c r="E1443" i="213"/>
  <c r="E1444" i="213"/>
  <c r="E1445" i="213"/>
  <c r="E1446" i="213"/>
  <c r="E1447" i="213"/>
  <c r="E1448" i="213"/>
  <c r="E1449" i="213"/>
  <c r="E1450" i="213"/>
  <c r="E1451" i="213"/>
  <c r="E1452" i="213"/>
  <c r="E1453" i="213"/>
  <c r="E1454" i="213"/>
  <c r="E1455" i="213"/>
  <c r="E1456" i="213"/>
  <c r="E1457" i="213"/>
  <c r="E1458" i="213"/>
  <c r="E1459" i="213"/>
  <c r="E1460" i="213"/>
  <c r="E1461" i="213"/>
  <c r="E1462" i="213"/>
  <c r="E1463" i="213"/>
  <c r="E1464" i="213"/>
  <c r="E1465" i="213"/>
  <c r="E1466" i="213"/>
  <c r="E1467" i="213"/>
  <c r="E1468" i="213"/>
  <c r="E1469" i="213"/>
  <c r="E1470" i="213"/>
  <c r="E1471" i="213"/>
  <c r="E1472" i="213"/>
  <c r="E1473" i="213"/>
  <c r="E1474" i="213"/>
  <c r="E1475" i="213"/>
  <c r="E1476" i="213"/>
  <c r="E1477" i="213"/>
  <c r="E1478" i="213"/>
  <c r="E1479" i="213"/>
  <c r="E1480" i="213"/>
  <c r="E1481" i="213"/>
  <c r="E1482" i="213"/>
  <c r="E1483" i="213"/>
  <c r="E1484" i="213"/>
  <c r="E1485" i="213"/>
  <c r="E1486" i="213"/>
  <c r="E1487" i="213"/>
  <c r="E1488" i="213"/>
  <c r="E1489" i="213"/>
  <c r="E1490" i="213"/>
  <c r="E1491" i="213"/>
  <c r="E1492" i="213"/>
  <c r="E1493" i="213"/>
  <c r="E1494" i="213"/>
  <c r="E1495" i="213"/>
  <c r="E1496" i="213"/>
  <c r="E1497" i="213"/>
  <c r="E1498" i="213"/>
  <c r="E1499" i="213"/>
  <c r="E1500" i="213"/>
  <c r="E1501" i="213"/>
  <c r="E1502" i="213"/>
  <c r="E1503" i="213"/>
  <c r="E1504" i="213"/>
  <c r="E1505" i="213"/>
  <c r="E1506" i="213"/>
  <c r="E1507" i="213"/>
  <c r="E1508" i="213"/>
  <c r="E1509" i="213"/>
  <c r="E1510" i="213"/>
  <c r="E1511" i="213"/>
  <c r="E1512" i="213"/>
  <c r="E1513" i="213"/>
  <c r="E1514" i="213"/>
  <c r="E1515" i="213"/>
  <c r="E1516" i="213"/>
  <c r="E1517" i="213"/>
  <c r="E1518" i="213"/>
  <c r="E1519" i="213"/>
  <c r="E1520" i="213"/>
  <c r="E1521" i="213"/>
  <c r="E1522" i="213"/>
  <c r="E1523" i="213"/>
  <c r="E1524" i="213"/>
  <c r="E1525" i="213"/>
  <c r="E1526" i="213"/>
  <c r="E1527" i="213"/>
  <c r="E1528" i="213"/>
  <c r="E1529" i="213"/>
  <c r="E1530" i="213"/>
  <c r="E1531" i="213"/>
  <c r="E1532" i="213"/>
  <c r="E1533" i="213"/>
  <c r="E1534" i="213"/>
  <c r="E1535" i="213"/>
  <c r="E1536" i="213"/>
  <c r="E1537" i="213"/>
  <c r="E1538" i="213"/>
  <c r="E1539" i="213"/>
  <c r="E1540" i="213"/>
  <c r="E1541" i="213"/>
  <c r="E1542" i="213"/>
  <c r="E1543" i="213"/>
  <c r="E1544" i="213"/>
  <c r="E1545" i="213"/>
  <c r="E1546" i="213"/>
  <c r="E1547" i="213"/>
  <c r="E1548" i="213"/>
  <c r="E1549" i="213"/>
  <c r="E1550" i="213"/>
  <c r="E1551" i="213"/>
  <c r="E1552" i="213"/>
  <c r="E1553" i="213"/>
  <c r="E1554" i="213"/>
  <c r="E1555" i="213"/>
  <c r="E1556" i="213"/>
  <c r="E1557" i="213"/>
  <c r="E1558" i="213"/>
  <c r="E1559" i="213"/>
  <c r="E1560" i="213"/>
  <c r="E1561" i="213"/>
  <c r="E1562" i="213"/>
  <c r="E1563" i="213"/>
  <c r="E1564" i="213"/>
  <c r="E1565" i="213"/>
  <c r="E1566" i="213"/>
  <c r="E1567" i="213"/>
  <c r="E1568" i="213"/>
  <c r="E1569" i="213"/>
  <c r="E1570" i="213"/>
  <c r="E1571" i="213"/>
  <c r="E1572" i="213"/>
  <c r="E1573" i="213"/>
  <c r="E1574" i="213"/>
  <c r="E1575" i="213"/>
  <c r="E1576" i="213"/>
  <c r="E1577" i="213"/>
  <c r="E1578" i="213"/>
  <c r="E1579" i="213"/>
  <c r="E1580" i="213"/>
  <c r="E1581" i="213"/>
  <c r="E1582" i="213"/>
  <c r="E1583" i="213"/>
  <c r="E1584" i="213"/>
  <c r="E1585" i="213"/>
  <c r="E1586" i="213"/>
  <c r="E1587" i="213"/>
  <c r="E1588" i="213"/>
  <c r="E1589" i="213"/>
  <c r="E1590" i="213"/>
  <c r="E1591" i="213"/>
  <c r="E1592" i="213"/>
  <c r="E1593" i="213"/>
  <c r="E1594" i="213"/>
  <c r="E1595" i="213"/>
  <c r="E1596" i="213"/>
  <c r="E1597" i="213"/>
  <c r="E1598" i="213"/>
  <c r="E1599" i="213"/>
  <c r="E1600" i="213"/>
  <c r="E1601" i="213"/>
  <c r="E1602" i="213"/>
  <c r="E1603" i="213"/>
  <c r="E1604" i="213"/>
  <c r="E1605" i="213"/>
  <c r="E1606" i="213"/>
  <c r="E1607" i="213"/>
  <c r="E1608" i="213"/>
  <c r="E1609" i="213"/>
  <c r="E1610" i="213"/>
  <c r="E1611" i="213"/>
  <c r="E1612" i="213"/>
  <c r="E1613" i="213"/>
  <c r="E1614" i="213"/>
  <c r="E1615" i="213"/>
  <c r="E1616" i="213"/>
  <c r="E1617" i="213"/>
  <c r="E1618" i="213"/>
  <c r="E1619" i="213"/>
  <c r="E1620" i="213"/>
  <c r="E1621" i="213"/>
  <c r="E1622" i="213"/>
  <c r="E1623" i="213"/>
  <c r="E1624" i="213"/>
  <c r="E1625" i="213"/>
  <c r="E1626" i="213"/>
  <c r="E1627" i="213"/>
  <c r="E1628" i="213"/>
  <c r="E1629" i="213"/>
  <c r="E1630" i="213"/>
  <c r="E1631" i="213"/>
  <c r="E1632" i="213"/>
  <c r="E1633" i="213"/>
  <c r="E1634" i="213"/>
  <c r="E1635" i="213"/>
  <c r="E1636" i="213"/>
  <c r="E1637" i="213"/>
  <c r="E1638" i="213"/>
  <c r="E1639" i="213"/>
  <c r="E1640" i="213"/>
  <c r="E1641" i="213"/>
  <c r="E1642" i="213"/>
  <c r="E1643" i="213"/>
  <c r="E1644" i="213"/>
  <c r="E1645" i="213"/>
  <c r="E1646" i="213"/>
  <c r="E1647" i="213"/>
  <c r="E1648" i="213"/>
  <c r="E1649" i="213"/>
  <c r="E1650" i="213"/>
  <c r="E1651" i="213"/>
  <c r="E1652" i="213"/>
  <c r="E1653" i="213"/>
  <c r="E1654" i="213"/>
  <c r="E1655" i="213"/>
  <c r="E1656" i="213"/>
  <c r="E1657" i="213"/>
  <c r="E1658" i="213"/>
  <c r="E1659" i="213"/>
  <c r="E1660" i="213"/>
  <c r="E1661" i="213"/>
  <c r="E1662" i="213"/>
  <c r="E1663" i="213"/>
  <c r="E1664" i="213"/>
  <c r="E1665" i="213"/>
  <c r="E1666" i="213"/>
  <c r="E1667" i="213"/>
  <c r="E1668" i="213"/>
  <c r="E1669" i="213"/>
  <c r="E1670" i="213"/>
  <c r="E1671" i="213"/>
  <c r="E1672" i="213"/>
  <c r="E1673" i="213"/>
  <c r="E1674" i="213"/>
  <c r="E1675" i="213"/>
  <c r="E1676" i="213"/>
  <c r="E1677" i="213"/>
  <c r="E1678" i="213"/>
  <c r="E1679" i="213"/>
  <c r="E1680" i="213"/>
  <c r="E1681" i="213"/>
  <c r="E1682" i="213"/>
  <c r="E1683" i="213"/>
  <c r="E1684" i="213"/>
  <c r="E1685" i="213"/>
  <c r="E1686" i="213"/>
  <c r="E1687" i="213"/>
  <c r="E1688" i="213"/>
  <c r="E1689" i="213"/>
  <c r="E1690" i="213"/>
  <c r="E1691" i="213"/>
  <c r="E1692" i="213"/>
  <c r="E1693" i="213"/>
  <c r="E1694" i="213"/>
  <c r="E1695" i="213"/>
  <c r="E1696" i="213"/>
  <c r="E1697" i="213"/>
  <c r="E1698" i="213"/>
  <c r="E1699" i="213"/>
  <c r="E1700" i="213"/>
  <c r="E1701" i="213"/>
  <c r="E1702" i="213"/>
  <c r="E1703" i="213"/>
  <c r="E1704" i="213"/>
  <c r="E1705" i="213"/>
  <c r="E1706" i="213"/>
  <c r="E1707" i="213"/>
  <c r="E1708" i="213"/>
  <c r="E1709" i="213"/>
  <c r="E1710" i="213"/>
  <c r="E1711" i="213"/>
  <c r="E1712" i="213"/>
  <c r="E1713" i="213"/>
  <c r="E1714" i="213"/>
  <c r="E1715" i="213"/>
  <c r="E1716" i="213"/>
  <c r="E1717" i="213"/>
  <c r="E1718" i="213"/>
  <c r="E1719" i="213"/>
  <c r="E1720" i="213"/>
  <c r="E1721" i="213"/>
  <c r="E1722" i="213"/>
  <c r="E1723" i="213"/>
  <c r="E1724" i="213"/>
  <c r="E1725" i="213"/>
  <c r="E1726" i="213"/>
  <c r="E1727" i="213"/>
  <c r="E1728" i="213"/>
  <c r="E1729" i="213"/>
  <c r="E1730" i="213"/>
  <c r="E1731" i="213"/>
  <c r="E1732" i="213"/>
  <c r="E1733" i="213"/>
  <c r="E1734" i="213"/>
  <c r="E1735" i="213"/>
  <c r="E1736" i="213"/>
  <c r="E1737" i="213"/>
  <c r="E1738" i="213"/>
  <c r="E1739" i="213"/>
  <c r="E1740" i="213"/>
  <c r="E1741" i="213"/>
  <c r="E1742" i="213"/>
  <c r="E1743" i="213"/>
  <c r="E1744" i="213"/>
  <c r="E1745" i="213"/>
  <c r="E1746" i="213"/>
  <c r="E1747" i="213"/>
  <c r="E1748" i="213"/>
  <c r="E1749" i="213"/>
  <c r="E1750" i="213"/>
  <c r="E1751" i="213"/>
  <c r="E1752" i="213"/>
  <c r="E1753" i="213"/>
  <c r="E1754" i="213"/>
  <c r="E1755" i="213"/>
  <c r="E1756" i="213"/>
  <c r="E1757" i="213"/>
  <c r="E1758" i="213"/>
  <c r="E1759" i="213"/>
  <c r="E1760" i="213"/>
  <c r="E1761" i="213"/>
  <c r="E1762" i="213"/>
  <c r="E1763" i="213"/>
  <c r="E1764" i="213"/>
  <c r="E1765" i="213"/>
  <c r="E1766" i="213"/>
  <c r="E1767" i="213"/>
  <c r="E1768" i="213"/>
  <c r="E1769" i="213"/>
  <c r="E1770" i="213"/>
  <c r="E1771" i="213"/>
  <c r="E1772" i="213"/>
  <c r="E1773" i="213"/>
  <c r="E1774" i="213"/>
  <c r="E1775" i="213"/>
  <c r="E1776" i="213"/>
  <c r="E1777" i="213"/>
  <c r="E1778" i="213"/>
  <c r="E1779" i="213"/>
  <c r="E1780" i="213"/>
  <c r="E1781" i="213"/>
  <c r="E1782" i="213"/>
  <c r="E1783" i="213"/>
  <c r="E1784" i="213"/>
  <c r="E1785" i="213"/>
  <c r="E1786" i="213"/>
  <c r="E1787" i="213"/>
  <c r="E1788" i="213"/>
  <c r="E1789" i="213"/>
  <c r="E1790" i="213"/>
  <c r="E1791" i="213"/>
  <c r="E1792" i="213"/>
  <c r="E1793" i="213"/>
  <c r="E1794" i="213"/>
  <c r="E1795" i="213"/>
  <c r="E1796" i="213"/>
  <c r="E1797" i="213"/>
  <c r="E1798" i="213"/>
  <c r="E1799" i="213"/>
  <c r="E1800" i="213"/>
  <c r="E1801" i="213"/>
  <c r="E1802" i="213"/>
  <c r="E1803" i="213"/>
  <c r="E1804" i="213"/>
  <c r="E1805" i="213"/>
  <c r="E1806" i="213"/>
  <c r="E1807" i="213"/>
  <c r="E1808" i="213"/>
  <c r="E1809" i="213"/>
  <c r="E1810" i="213"/>
  <c r="E1811" i="213"/>
  <c r="E1812" i="213"/>
  <c r="E1813" i="213"/>
  <c r="E1814" i="213"/>
  <c r="E1815" i="213"/>
  <c r="E1816" i="213"/>
  <c r="E1817" i="213"/>
  <c r="E1818" i="213"/>
  <c r="E1819" i="213"/>
  <c r="E1820" i="213"/>
  <c r="E1821" i="213"/>
  <c r="E1822" i="213"/>
  <c r="E1823" i="213"/>
  <c r="E1824" i="213"/>
  <c r="E1825" i="213"/>
  <c r="E1826" i="213"/>
  <c r="E1827" i="213"/>
  <c r="E1828" i="213"/>
  <c r="E1829" i="213"/>
  <c r="E1830" i="213"/>
  <c r="E1831" i="213"/>
  <c r="E1832" i="213"/>
  <c r="E1833" i="213"/>
  <c r="E1834" i="213"/>
  <c r="E1835" i="213"/>
  <c r="E1836" i="213"/>
  <c r="E1837" i="213"/>
  <c r="E1838" i="213"/>
  <c r="E1839" i="213"/>
  <c r="E1840" i="213"/>
  <c r="E1841" i="213"/>
  <c r="E1842" i="213"/>
  <c r="E1843" i="213"/>
  <c r="E1844" i="213"/>
  <c r="E1845" i="213"/>
  <c r="E1846" i="213"/>
  <c r="E1847" i="213"/>
  <c r="E1848" i="213"/>
  <c r="E1849" i="213"/>
  <c r="E1850" i="213"/>
  <c r="E1851" i="213"/>
  <c r="E1852" i="213"/>
  <c r="E1853" i="213"/>
  <c r="E1854" i="213"/>
  <c r="E1855" i="213"/>
  <c r="E1856" i="213"/>
  <c r="E1857" i="213"/>
  <c r="E1858" i="213"/>
  <c r="E1859" i="213"/>
  <c r="E1860" i="213"/>
  <c r="E1861" i="213"/>
  <c r="E1862" i="213"/>
  <c r="E1863" i="213"/>
  <c r="E1864" i="213"/>
  <c r="E1865" i="213"/>
  <c r="E1866" i="213"/>
  <c r="E1867" i="213"/>
  <c r="E1868" i="213"/>
  <c r="E1869" i="213"/>
  <c r="E1870" i="213"/>
  <c r="E1871" i="213"/>
  <c r="E1872" i="213"/>
  <c r="E1873" i="213"/>
  <c r="E1874" i="213"/>
  <c r="E1875" i="213"/>
  <c r="E1876" i="213"/>
  <c r="E1877" i="213"/>
  <c r="E1878" i="213"/>
  <c r="E1879" i="213"/>
  <c r="E1880" i="213"/>
  <c r="E1881" i="213"/>
  <c r="E1882" i="213"/>
  <c r="E1883" i="213"/>
  <c r="E1884" i="213"/>
  <c r="E1885" i="213"/>
  <c r="E1886" i="213"/>
  <c r="E1887" i="213"/>
  <c r="E1888" i="213"/>
  <c r="E1889" i="213"/>
  <c r="E1890" i="213"/>
  <c r="E1891" i="213"/>
  <c r="E1892" i="213"/>
  <c r="E1893" i="213"/>
  <c r="E1894" i="213"/>
  <c r="E1895" i="213"/>
  <c r="E1896" i="213"/>
  <c r="E1897" i="213"/>
  <c r="E1898" i="213"/>
  <c r="E1899" i="213"/>
  <c r="E1900" i="213"/>
  <c r="E1901" i="213"/>
  <c r="E1902" i="213"/>
  <c r="E1903" i="213"/>
  <c r="E1904" i="213"/>
  <c r="E1905" i="213"/>
  <c r="E1906" i="213"/>
  <c r="E1907" i="213"/>
  <c r="E1908" i="213"/>
  <c r="E1909" i="213"/>
  <c r="E1910" i="213"/>
  <c r="E1911" i="213"/>
  <c r="E1912" i="213"/>
  <c r="E1913" i="213"/>
  <c r="E1914" i="213"/>
  <c r="E1915" i="213"/>
  <c r="E1916" i="213"/>
  <c r="E1917" i="213"/>
  <c r="E1918" i="213"/>
  <c r="E1919" i="213"/>
  <c r="E1920" i="213"/>
  <c r="E1921" i="213"/>
  <c r="E1922" i="213"/>
  <c r="E1923" i="213"/>
  <c r="E1924" i="213"/>
  <c r="E1925" i="213"/>
  <c r="E1926" i="213"/>
  <c r="E1927" i="213"/>
  <c r="E1928" i="213"/>
  <c r="E1929" i="213"/>
  <c r="E1930" i="213"/>
  <c r="E1931" i="213"/>
  <c r="E1932" i="213"/>
  <c r="E1933" i="213"/>
  <c r="E1934" i="213"/>
  <c r="E1935" i="213"/>
  <c r="E1936" i="213"/>
  <c r="E1937" i="213"/>
  <c r="E1938" i="213"/>
  <c r="E1939" i="213"/>
  <c r="E1940" i="213"/>
  <c r="E1941" i="213"/>
  <c r="E1942" i="213"/>
  <c r="E1943" i="213"/>
  <c r="E1944" i="213"/>
  <c r="E1945" i="213"/>
  <c r="E1946" i="213"/>
  <c r="E1947" i="213"/>
  <c r="E1948" i="213"/>
  <c r="E1949" i="213"/>
  <c r="E1950" i="213"/>
  <c r="E1951" i="213"/>
  <c r="E1952" i="213"/>
  <c r="E1953" i="213"/>
  <c r="E1954" i="213"/>
  <c r="E1955" i="213"/>
  <c r="E1956" i="213"/>
  <c r="E1957" i="213"/>
  <c r="E1958" i="213"/>
  <c r="E1959" i="213"/>
  <c r="E1960" i="213"/>
  <c r="E1961" i="213"/>
  <c r="E1962" i="213"/>
  <c r="E1963" i="213"/>
  <c r="E1964" i="213"/>
  <c r="E1965" i="213"/>
  <c r="E1966" i="213"/>
  <c r="E1967" i="213"/>
  <c r="E1968" i="213"/>
  <c r="E1969" i="213"/>
  <c r="E1970" i="213"/>
  <c r="E1971" i="213"/>
  <c r="E1972" i="213"/>
  <c r="E1973" i="213"/>
  <c r="E1974" i="213"/>
  <c r="E1975" i="213"/>
  <c r="E1976" i="213"/>
  <c r="E1977" i="213"/>
  <c r="E1978" i="213"/>
  <c r="E1979" i="213"/>
  <c r="E1980" i="213"/>
  <c r="E1981" i="213"/>
  <c r="E1982" i="213"/>
  <c r="E1983" i="213"/>
  <c r="E1984" i="213"/>
  <c r="E1985" i="213"/>
  <c r="E1986" i="213"/>
  <c r="E1987" i="213"/>
  <c r="E1988" i="213"/>
  <c r="E1989" i="213"/>
  <c r="E1990" i="213"/>
  <c r="E1991" i="213"/>
  <c r="E1992" i="213"/>
  <c r="E1993" i="213"/>
  <c r="E1994" i="213"/>
  <c r="E1995" i="213"/>
  <c r="E1996" i="213"/>
  <c r="E1997" i="213"/>
  <c r="E1998" i="213"/>
  <c r="E1999" i="213"/>
  <c r="E2000" i="213"/>
  <c r="E2001" i="213"/>
  <c r="E2002" i="213"/>
  <c r="E2003" i="213"/>
  <c r="E2004" i="213"/>
  <c r="E2005" i="213"/>
  <c r="E2006" i="213"/>
  <c r="E2007" i="213"/>
  <c r="E2008" i="213"/>
  <c r="E2009" i="213"/>
  <c r="E2010" i="213"/>
  <c r="E2011" i="213"/>
  <c r="E2012" i="213"/>
  <c r="E2013" i="213"/>
  <c r="E2014" i="213"/>
  <c r="E2015" i="213"/>
  <c r="E2016" i="213"/>
  <c r="E2017" i="213"/>
  <c r="E2018" i="213"/>
  <c r="E2019" i="213"/>
  <c r="E2020" i="213"/>
  <c r="E2021" i="213"/>
  <c r="E2022" i="213"/>
  <c r="E2023" i="213"/>
  <c r="E2024" i="213"/>
  <c r="E2025" i="213"/>
  <c r="E2026" i="213"/>
  <c r="E2027" i="213"/>
  <c r="E2028" i="213"/>
  <c r="E2029" i="213"/>
  <c r="E2030" i="213"/>
  <c r="E2031" i="213"/>
  <c r="E2032" i="213"/>
  <c r="E2033" i="213"/>
  <c r="E2034" i="213"/>
  <c r="E2035" i="213"/>
  <c r="E2036" i="213"/>
  <c r="E2037" i="213"/>
  <c r="E2038" i="213"/>
  <c r="E2039" i="213"/>
  <c r="E2040" i="213"/>
  <c r="E2041" i="213"/>
  <c r="E2042" i="213"/>
  <c r="E2043" i="213"/>
  <c r="E2044" i="213"/>
  <c r="E2045" i="213"/>
  <c r="E2046" i="213"/>
  <c r="E2047" i="213"/>
  <c r="E2048" i="213"/>
  <c r="E2049" i="213"/>
  <c r="E2050" i="213"/>
  <c r="E2051" i="213"/>
  <c r="E2052" i="213"/>
  <c r="E2053" i="213"/>
  <c r="E2054" i="213"/>
  <c r="E2055" i="213"/>
  <c r="E2056" i="213"/>
  <c r="E2057" i="213"/>
  <c r="E2058" i="213"/>
  <c r="E2059" i="213"/>
  <c r="E2060" i="213"/>
  <c r="E2061" i="213"/>
  <c r="E2062" i="213"/>
  <c r="E2063" i="213"/>
  <c r="E2064" i="213"/>
  <c r="E2065" i="213"/>
  <c r="E2066" i="213"/>
  <c r="E2067" i="213"/>
  <c r="E2068" i="213"/>
  <c r="E2069" i="213"/>
  <c r="E2070" i="213"/>
  <c r="E2071" i="213"/>
  <c r="E2072" i="213"/>
  <c r="E2073" i="213"/>
  <c r="E2074" i="213"/>
  <c r="E2075" i="213"/>
  <c r="E2076" i="213"/>
  <c r="E2077" i="213"/>
  <c r="E2078" i="213"/>
  <c r="E2079" i="213"/>
  <c r="E2080" i="213"/>
  <c r="E2081" i="213"/>
  <c r="E2082" i="213"/>
  <c r="E2083" i="213"/>
  <c r="E2084" i="213"/>
  <c r="E2085" i="213"/>
  <c r="E2086" i="213"/>
  <c r="E2087" i="213"/>
  <c r="E2088" i="213"/>
  <c r="E2089" i="213"/>
  <c r="E2090" i="213"/>
  <c r="E2091" i="213"/>
  <c r="E2092" i="213"/>
  <c r="E2093" i="213"/>
  <c r="E2094" i="213"/>
  <c r="E2095" i="213"/>
  <c r="E2096" i="213"/>
  <c r="E2097" i="213"/>
  <c r="E2098" i="213"/>
  <c r="E2099" i="213"/>
  <c r="E2100" i="213"/>
  <c r="E2101" i="213"/>
  <c r="E2102" i="213"/>
  <c r="E2103" i="213"/>
  <c r="E2104" i="213"/>
  <c r="E2105" i="213"/>
  <c r="E2106" i="213"/>
  <c r="E2107" i="213"/>
  <c r="E2108" i="213"/>
  <c r="E2109" i="213"/>
  <c r="E2110" i="213"/>
  <c r="E2111" i="213"/>
  <c r="E2112" i="213"/>
  <c r="E2113" i="213"/>
  <c r="E2114" i="213"/>
  <c r="E2115" i="213"/>
  <c r="E2116" i="213"/>
  <c r="E2117" i="213"/>
  <c r="E2118" i="213"/>
  <c r="E2119" i="213"/>
  <c r="E2120" i="213"/>
  <c r="E2121" i="213"/>
  <c r="E2122" i="213"/>
  <c r="E2123" i="213"/>
  <c r="E2124" i="213"/>
  <c r="E2125" i="213"/>
  <c r="E2126" i="213"/>
  <c r="E2127" i="213"/>
  <c r="E2128" i="213"/>
  <c r="E2129" i="213"/>
  <c r="E2130" i="213"/>
  <c r="E2131" i="213"/>
  <c r="E2132" i="213"/>
  <c r="E2133" i="213"/>
  <c r="E2134" i="213"/>
  <c r="E2135" i="213"/>
  <c r="E2136" i="213"/>
  <c r="E2137" i="213"/>
  <c r="E2138" i="213"/>
  <c r="E2139" i="213"/>
  <c r="E2140" i="213"/>
  <c r="E2141" i="213"/>
  <c r="E2142" i="213"/>
  <c r="E2143" i="213"/>
  <c r="E2144" i="213"/>
  <c r="E2145" i="213"/>
  <c r="E2146" i="213"/>
  <c r="E2147" i="213"/>
  <c r="E2148" i="213"/>
  <c r="E2149" i="213"/>
  <c r="E2150" i="213"/>
  <c r="E2151" i="213"/>
  <c r="E2152" i="213"/>
  <c r="E2153" i="213"/>
  <c r="E2154" i="213"/>
  <c r="E2155" i="213"/>
  <c r="E2156" i="213"/>
  <c r="E2157" i="213"/>
  <c r="E2158" i="213"/>
  <c r="E2159" i="213"/>
  <c r="E2160" i="213"/>
  <c r="E2161" i="213"/>
  <c r="E2162" i="213"/>
  <c r="E2163" i="213"/>
  <c r="E2164" i="213"/>
  <c r="E2165" i="213"/>
  <c r="E2166" i="213"/>
  <c r="E2167" i="213"/>
  <c r="E2168" i="213"/>
  <c r="E2169" i="213"/>
  <c r="E2170" i="213"/>
  <c r="E2171" i="213"/>
  <c r="E2172" i="213"/>
  <c r="E2173" i="213"/>
  <c r="E2174" i="213"/>
  <c r="E2175" i="213"/>
  <c r="E2176" i="213"/>
  <c r="E2177" i="213"/>
  <c r="E2178" i="213"/>
  <c r="E2179" i="213"/>
  <c r="E2180" i="213"/>
  <c r="E2181" i="213"/>
  <c r="E2182" i="213"/>
  <c r="E2183" i="213"/>
  <c r="E2184" i="213"/>
  <c r="E2185" i="213"/>
  <c r="E2186" i="213"/>
  <c r="E2187" i="213"/>
  <c r="E2188" i="213"/>
  <c r="E2189" i="213"/>
  <c r="E2190" i="213"/>
  <c r="E2191" i="213"/>
  <c r="E2192" i="213"/>
  <c r="E2193" i="213"/>
  <c r="E2194" i="213"/>
  <c r="E2195" i="213"/>
  <c r="E2196" i="213"/>
  <c r="E2197" i="213"/>
  <c r="E2198" i="213"/>
  <c r="E2199" i="213"/>
  <c r="E2200" i="213"/>
  <c r="E2201" i="213"/>
  <c r="E2202" i="213"/>
  <c r="E2203" i="213"/>
  <c r="E2204" i="213"/>
  <c r="E2205" i="213"/>
  <c r="E2206" i="213"/>
  <c r="E2207" i="213"/>
  <c r="E2208" i="213"/>
  <c r="E2209" i="213"/>
  <c r="E2210" i="213"/>
  <c r="E2211" i="213"/>
  <c r="E2212" i="213"/>
  <c r="E2213" i="213"/>
  <c r="E2214" i="213"/>
  <c r="E2215" i="213"/>
  <c r="E2216" i="213"/>
  <c r="E2217" i="213"/>
  <c r="E2218" i="213"/>
  <c r="E2219" i="213"/>
  <c r="E2220" i="213"/>
  <c r="E2221" i="213"/>
  <c r="E2222" i="213"/>
  <c r="E2223" i="213"/>
  <c r="E2224" i="213"/>
  <c r="E2225" i="213"/>
  <c r="E2226" i="213"/>
  <c r="E2227" i="213"/>
  <c r="E2228" i="213"/>
  <c r="E2229" i="213"/>
  <c r="E2230" i="213"/>
  <c r="E2231" i="213"/>
  <c r="E2232" i="213"/>
  <c r="E2233" i="213"/>
  <c r="E2234" i="213"/>
  <c r="E2235" i="213"/>
  <c r="E2236" i="213"/>
  <c r="E2237" i="213"/>
  <c r="E2238" i="213"/>
  <c r="E2239" i="213"/>
  <c r="E2240" i="213"/>
  <c r="E2241" i="213"/>
  <c r="E2242" i="213"/>
  <c r="E2243" i="213"/>
  <c r="E2244" i="213"/>
  <c r="E2245" i="213"/>
  <c r="E2246" i="213"/>
  <c r="E2247" i="213"/>
  <c r="E2248" i="213"/>
  <c r="E2249" i="213"/>
  <c r="E2250" i="213"/>
  <c r="E2251" i="213"/>
  <c r="E2252" i="213"/>
  <c r="E2253" i="213"/>
  <c r="E2254" i="213"/>
  <c r="E2255" i="213"/>
  <c r="E2256" i="213"/>
  <c r="E2257" i="213"/>
  <c r="E2258" i="213"/>
  <c r="E2259" i="213"/>
  <c r="E2260" i="213"/>
  <c r="E2261" i="213"/>
  <c r="E2262" i="213"/>
  <c r="E2263" i="213"/>
  <c r="E2264" i="213"/>
  <c r="E2265" i="213"/>
  <c r="E2266" i="213"/>
  <c r="E2267" i="213"/>
  <c r="E2268" i="213"/>
  <c r="E2269" i="213"/>
  <c r="E2270" i="213"/>
  <c r="E2271" i="213"/>
  <c r="E2272" i="213"/>
  <c r="E2273" i="213"/>
  <c r="E2274" i="213"/>
  <c r="E2275" i="213"/>
  <c r="E2276" i="213"/>
  <c r="E2277" i="213"/>
  <c r="E2278" i="213"/>
  <c r="E2279" i="213"/>
  <c r="E2280" i="213"/>
  <c r="E2281" i="213"/>
  <c r="E2282" i="213"/>
  <c r="E2283" i="213"/>
  <c r="E2284" i="213"/>
  <c r="E2285" i="213"/>
  <c r="E2286" i="213"/>
  <c r="E2287" i="213"/>
  <c r="E2288" i="213"/>
  <c r="E2289" i="213"/>
  <c r="E2290" i="213"/>
  <c r="E2291" i="213"/>
  <c r="E2292" i="213"/>
  <c r="E2293" i="213"/>
  <c r="E2294" i="213"/>
  <c r="E2295" i="213"/>
  <c r="E2296" i="213"/>
  <c r="E2297" i="213"/>
  <c r="E2298" i="213"/>
  <c r="E2299" i="213"/>
  <c r="E2300" i="213"/>
  <c r="E2301" i="213"/>
  <c r="E2302" i="213"/>
  <c r="E2303" i="213"/>
  <c r="E2304" i="213"/>
  <c r="E2305" i="213"/>
  <c r="E2306" i="213"/>
  <c r="E2307" i="213"/>
  <c r="E2308" i="213"/>
  <c r="E2309" i="213"/>
  <c r="E2310" i="213"/>
  <c r="E2311" i="213"/>
  <c r="E2312" i="213"/>
  <c r="E2313" i="213"/>
  <c r="E2314" i="213"/>
  <c r="E2315" i="213"/>
  <c r="E2316" i="213"/>
  <c r="E2317" i="213"/>
  <c r="E2318" i="213"/>
  <c r="E2319" i="213"/>
  <c r="E2320" i="213"/>
  <c r="E2321" i="213"/>
  <c r="E2322" i="213"/>
  <c r="E2323" i="213"/>
  <c r="E2324" i="213"/>
  <c r="E2325" i="213"/>
  <c r="E2326" i="213"/>
  <c r="E2327" i="213"/>
  <c r="E2328" i="213"/>
  <c r="E2329" i="213"/>
  <c r="E2330" i="213"/>
  <c r="E2331" i="213"/>
  <c r="E2332" i="213"/>
  <c r="E2333" i="213"/>
  <c r="E2334" i="213"/>
  <c r="E2335" i="213"/>
  <c r="E2336" i="213"/>
  <c r="E2337" i="213"/>
  <c r="E2338" i="213"/>
  <c r="E2339" i="213"/>
  <c r="E2340" i="213"/>
  <c r="E2341" i="213"/>
  <c r="E2342" i="213"/>
  <c r="E2343" i="213"/>
  <c r="E2344" i="213"/>
  <c r="E2345" i="213"/>
  <c r="E2346" i="213"/>
  <c r="E2347" i="213"/>
  <c r="E2348" i="213"/>
  <c r="E2349" i="213"/>
  <c r="E2350" i="213"/>
  <c r="E2351" i="213"/>
  <c r="E2352" i="213"/>
  <c r="E2353" i="213"/>
  <c r="E2354" i="213"/>
  <c r="E2355" i="213"/>
  <c r="E2356" i="213"/>
  <c r="E2357" i="213"/>
  <c r="E2358" i="213"/>
  <c r="E2359" i="213"/>
  <c r="E2360" i="213"/>
  <c r="E2361" i="213"/>
  <c r="E2362" i="213"/>
  <c r="E2363" i="213"/>
  <c r="E2364" i="213"/>
  <c r="E2365" i="213"/>
  <c r="E2366" i="213"/>
  <c r="E2367" i="213"/>
  <c r="E2368" i="213"/>
  <c r="E2369" i="213"/>
  <c r="E2370" i="213"/>
  <c r="E2371" i="213"/>
  <c r="E2372" i="213"/>
  <c r="E2373" i="213"/>
  <c r="E2374" i="213"/>
  <c r="E2375" i="213"/>
  <c r="E2376" i="213"/>
  <c r="E2377" i="213"/>
  <c r="E2378" i="213"/>
  <c r="E2379" i="213"/>
  <c r="E2380" i="213"/>
  <c r="E2381" i="213"/>
  <c r="E2382" i="213"/>
  <c r="E2383" i="213"/>
  <c r="E2384" i="213"/>
  <c r="E2385" i="213"/>
  <c r="E2386" i="213"/>
  <c r="E2387" i="213"/>
  <c r="E2388" i="213"/>
  <c r="E2389" i="213"/>
  <c r="E2390" i="213"/>
  <c r="E2391" i="213"/>
  <c r="E2392" i="213"/>
  <c r="E2393" i="213"/>
  <c r="E2394" i="213"/>
  <c r="E2395" i="213"/>
  <c r="E2396" i="213"/>
  <c r="E2397" i="213"/>
  <c r="E2398" i="213"/>
  <c r="E2399" i="213"/>
  <c r="E2400" i="213"/>
  <c r="E2401" i="213"/>
  <c r="E2402" i="213"/>
  <c r="E2403" i="213"/>
  <c r="E2404" i="213"/>
  <c r="E2405" i="213"/>
  <c r="E2406" i="213"/>
  <c r="E2407" i="213"/>
  <c r="E2408" i="213"/>
  <c r="E2409" i="213"/>
  <c r="E2410" i="213"/>
  <c r="E2411" i="213"/>
  <c r="E2412" i="213"/>
  <c r="E2413" i="213"/>
  <c r="E2414" i="213"/>
  <c r="E2415" i="213"/>
  <c r="E2416" i="213"/>
  <c r="E2417" i="213"/>
  <c r="E2418" i="213"/>
  <c r="E2419" i="213"/>
  <c r="E2420" i="213"/>
  <c r="E2421" i="213"/>
  <c r="E2422" i="213"/>
  <c r="E2423" i="213"/>
  <c r="E2424" i="213"/>
  <c r="E2425" i="213"/>
  <c r="E2426" i="213"/>
  <c r="E2427" i="213"/>
  <c r="E2428" i="213"/>
  <c r="E2429" i="213"/>
  <c r="E2430" i="213"/>
  <c r="E2431" i="213"/>
  <c r="E2432" i="213"/>
  <c r="E2433" i="213"/>
  <c r="E2434" i="213"/>
  <c r="E2435" i="213"/>
  <c r="E2436" i="213"/>
  <c r="E2437" i="213"/>
  <c r="E2438" i="213"/>
  <c r="E2439" i="213"/>
  <c r="E2440" i="213"/>
  <c r="E2441" i="213"/>
  <c r="E2442" i="213"/>
  <c r="E2443" i="213"/>
  <c r="E2444" i="213"/>
  <c r="E2445" i="213"/>
  <c r="E2446" i="213"/>
  <c r="E2447" i="213"/>
  <c r="E2448" i="213"/>
  <c r="E2449" i="213"/>
  <c r="E2450" i="213"/>
  <c r="E2451" i="213"/>
  <c r="E2452" i="213"/>
  <c r="E2453" i="213"/>
  <c r="E2454" i="213"/>
  <c r="E2455" i="213"/>
  <c r="E2456" i="213"/>
  <c r="E2457" i="213"/>
  <c r="E2458" i="213"/>
  <c r="E2459" i="213"/>
  <c r="E2460" i="213"/>
  <c r="E2461" i="213"/>
  <c r="E2462" i="213"/>
  <c r="E2463" i="213"/>
  <c r="E2464" i="213"/>
  <c r="E2465" i="213"/>
  <c r="E2466" i="213"/>
  <c r="E2467" i="213"/>
  <c r="E2468" i="213"/>
  <c r="E2469" i="213"/>
  <c r="E2470" i="213"/>
  <c r="E2471" i="213"/>
  <c r="E2472" i="213"/>
  <c r="E2473" i="213"/>
  <c r="E2474" i="213"/>
  <c r="E2475" i="213"/>
  <c r="E2476" i="213"/>
  <c r="E2477" i="213"/>
  <c r="E2478" i="213"/>
  <c r="E2479" i="213"/>
  <c r="E2480" i="213"/>
  <c r="E2481" i="213"/>
  <c r="E2482" i="213"/>
  <c r="E2483" i="213"/>
  <c r="E2484" i="213"/>
  <c r="E2485" i="213"/>
  <c r="E2486" i="213"/>
  <c r="E2487" i="213"/>
  <c r="E2488" i="213"/>
  <c r="E2489" i="213"/>
  <c r="E2490" i="213"/>
  <c r="E2491" i="213"/>
  <c r="E2492" i="213"/>
  <c r="E2493" i="213"/>
  <c r="E2494" i="213"/>
  <c r="E2495" i="213"/>
  <c r="E2496" i="213"/>
  <c r="E2497" i="213"/>
  <c r="E2498" i="213"/>
  <c r="E2499" i="213"/>
  <c r="E2500" i="213"/>
  <c r="E2501" i="213"/>
  <c r="E2502" i="213"/>
  <c r="E2503" i="213"/>
  <c r="E2504" i="213"/>
  <c r="E2505" i="213"/>
  <c r="E2506" i="213"/>
  <c r="E2507" i="213"/>
  <c r="E2508" i="213"/>
  <c r="E2509" i="213"/>
  <c r="E2510" i="213"/>
  <c r="E2511" i="213"/>
  <c r="E2512" i="213"/>
  <c r="E2513" i="213"/>
  <c r="E2514" i="213"/>
  <c r="E2515" i="213"/>
  <c r="E2516" i="213"/>
  <c r="E2517" i="213"/>
  <c r="E2518" i="213"/>
  <c r="E2519" i="213"/>
  <c r="E2520" i="213"/>
  <c r="E2521" i="213"/>
  <c r="E2522" i="213"/>
  <c r="E2523" i="213"/>
  <c r="E2524" i="213"/>
  <c r="E2525" i="213"/>
  <c r="E2526" i="213"/>
  <c r="E2527" i="213"/>
  <c r="E2528" i="213"/>
  <c r="E2529" i="213"/>
  <c r="E2530" i="213"/>
  <c r="E2531" i="213"/>
  <c r="E2532" i="213"/>
  <c r="E2533" i="213"/>
  <c r="E2534" i="213"/>
  <c r="E2535" i="213"/>
  <c r="E2536" i="213"/>
  <c r="E2537" i="213"/>
  <c r="E2538" i="213"/>
  <c r="E2539" i="213"/>
  <c r="E2540" i="213"/>
  <c r="E2541" i="213"/>
  <c r="E2542" i="213"/>
  <c r="E2543" i="213"/>
  <c r="E2544" i="213"/>
  <c r="E2545" i="213"/>
  <c r="E2546" i="213"/>
  <c r="E2547" i="213"/>
  <c r="E2548" i="213"/>
  <c r="E2549" i="213"/>
  <c r="E2550" i="213"/>
  <c r="E2551" i="213"/>
  <c r="E2552" i="213"/>
  <c r="E2553" i="213"/>
  <c r="E2554" i="213"/>
  <c r="E2555" i="213"/>
  <c r="E2556" i="213"/>
  <c r="E2557" i="213"/>
  <c r="E2558" i="213"/>
  <c r="E2559" i="213"/>
  <c r="E2560" i="213"/>
  <c r="E2561" i="213"/>
  <c r="E2562" i="213"/>
  <c r="E2563" i="213"/>
  <c r="E2564" i="213"/>
  <c r="E2565" i="213"/>
  <c r="E2566" i="213"/>
  <c r="E2567" i="213"/>
  <c r="E2568" i="213"/>
  <c r="E2569" i="213"/>
  <c r="E2570" i="213"/>
  <c r="E2571" i="213"/>
  <c r="E2572" i="213"/>
  <c r="E2573" i="213"/>
  <c r="E2574" i="213"/>
  <c r="E2575" i="213"/>
  <c r="E2576" i="213"/>
  <c r="E2577" i="213"/>
  <c r="E2578" i="213"/>
  <c r="E2579" i="213"/>
  <c r="E2580" i="213"/>
  <c r="E2581" i="213"/>
  <c r="E2582" i="213"/>
  <c r="E2583" i="213"/>
  <c r="E2584" i="213"/>
  <c r="E2585" i="213"/>
  <c r="E2586" i="213"/>
  <c r="E2587" i="213"/>
  <c r="E2588" i="213"/>
  <c r="E2589" i="213"/>
  <c r="E2590" i="213"/>
  <c r="E2591" i="213"/>
  <c r="E2592" i="213"/>
  <c r="E2593" i="213"/>
  <c r="E2594" i="213"/>
  <c r="E2595" i="213"/>
  <c r="E2596" i="213"/>
  <c r="E2597" i="213"/>
  <c r="E2598" i="213"/>
  <c r="E2599" i="213"/>
  <c r="E2600" i="213"/>
  <c r="E2601" i="213"/>
  <c r="E2602" i="213"/>
  <c r="E2603" i="213"/>
  <c r="E2604" i="213"/>
  <c r="E2605" i="213"/>
  <c r="E2606" i="213"/>
  <c r="E2607" i="213"/>
  <c r="E2608" i="213"/>
  <c r="E2609" i="213"/>
  <c r="E2610" i="213"/>
  <c r="E2611" i="213"/>
  <c r="E2612" i="213"/>
  <c r="E2613" i="213"/>
  <c r="E2614" i="213"/>
  <c r="E2615" i="213"/>
  <c r="E2616" i="213"/>
  <c r="E2617" i="213"/>
  <c r="E2618" i="213"/>
  <c r="E2619" i="213"/>
  <c r="E2620" i="213"/>
  <c r="E2621" i="213"/>
  <c r="E2622" i="213"/>
  <c r="E2623" i="213"/>
  <c r="E2624" i="213"/>
  <c r="E2625" i="213"/>
  <c r="E2626" i="213"/>
  <c r="E2627" i="213"/>
  <c r="E2628" i="213"/>
  <c r="E2629" i="213"/>
  <c r="E2630" i="213"/>
  <c r="E2631" i="213"/>
  <c r="E2632" i="213"/>
  <c r="E2633" i="213"/>
  <c r="E2634" i="213"/>
  <c r="E2635" i="213"/>
  <c r="E2636" i="213"/>
  <c r="E2637" i="213"/>
  <c r="E2638" i="213"/>
  <c r="E2639" i="213"/>
  <c r="E2640" i="213"/>
  <c r="E2641" i="213"/>
  <c r="E2642" i="213"/>
  <c r="E2643" i="213"/>
  <c r="E2644" i="213"/>
  <c r="E2645" i="213"/>
  <c r="E2646" i="213"/>
  <c r="E2647" i="213"/>
  <c r="E2648" i="213"/>
  <c r="E2649" i="213"/>
  <c r="E2650" i="213"/>
  <c r="E2651" i="213"/>
  <c r="E2652" i="213"/>
  <c r="E2653" i="213"/>
  <c r="E2654" i="213"/>
  <c r="E2655" i="213"/>
  <c r="E2656" i="213"/>
  <c r="E2657" i="213"/>
  <c r="E2658" i="213"/>
  <c r="E2659" i="213"/>
  <c r="E2660" i="213"/>
  <c r="E2661" i="213"/>
  <c r="E2662" i="213"/>
  <c r="E2663" i="213"/>
  <c r="E2664" i="213"/>
  <c r="E2665" i="213"/>
  <c r="E2666" i="213"/>
  <c r="E2667" i="213"/>
  <c r="E2668" i="213"/>
  <c r="E2669" i="213"/>
  <c r="E2670" i="213"/>
  <c r="E2671" i="213"/>
  <c r="E2672" i="213"/>
  <c r="E2673" i="213"/>
  <c r="E2674" i="213"/>
  <c r="E2675" i="213"/>
  <c r="E2676" i="213"/>
  <c r="E2677" i="213"/>
  <c r="E2678" i="213"/>
  <c r="E2679" i="213"/>
  <c r="E2680" i="213"/>
  <c r="E2681" i="213"/>
  <c r="E2682" i="213"/>
  <c r="E2683" i="213"/>
  <c r="E2684" i="213"/>
  <c r="E2685" i="213"/>
  <c r="E2686" i="213"/>
  <c r="E2687" i="213"/>
  <c r="E2688" i="213"/>
  <c r="E2689" i="213"/>
  <c r="E2690" i="213"/>
  <c r="E2691" i="213"/>
  <c r="E2692" i="213"/>
  <c r="E2693" i="213"/>
  <c r="E2694" i="213"/>
  <c r="E2695" i="213"/>
  <c r="E2696" i="213"/>
  <c r="E2697" i="213"/>
  <c r="E2698" i="213"/>
  <c r="E2699" i="213"/>
  <c r="E2700" i="213"/>
  <c r="E2701" i="213"/>
  <c r="E2702" i="213"/>
  <c r="E2703" i="213"/>
  <c r="E2704" i="213"/>
  <c r="E2705" i="213"/>
  <c r="E2706" i="213"/>
  <c r="E2707" i="213"/>
  <c r="E2708" i="213"/>
  <c r="E2709" i="213"/>
  <c r="E2710" i="213"/>
  <c r="E2711" i="213"/>
  <c r="E2712" i="213"/>
  <c r="E2713" i="213"/>
  <c r="E2714" i="213"/>
  <c r="E2715" i="213"/>
  <c r="E2716" i="213"/>
  <c r="E2717" i="213"/>
  <c r="E2718" i="213"/>
  <c r="E2719" i="213"/>
  <c r="E2720" i="213"/>
  <c r="E2721" i="213"/>
  <c r="E2722" i="213"/>
  <c r="E2723" i="213"/>
  <c r="E2724" i="213"/>
  <c r="E2725" i="213"/>
  <c r="E2726" i="213"/>
  <c r="E2727" i="213"/>
  <c r="E2728" i="213"/>
  <c r="E2729" i="213"/>
  <c r="E2730" i="213"/>
  <c r="E2731" i="213"/>
  <c r="E2732" i="213"/>
  <c r="E2733" i="213"/>
  <c r="E2734" i="213"/>
  <c r="E2735" i="213"/>
  <c r="E2736" i="213"/>
  <c r="E2737" i="213"/>
  <c r="E2738" i="213"/>
  <c r="E2739" i="213"/>
  <c r="E2740" i="213"/>
  <c r="E2741" i="213"/>
  <c r="E2742" i="213"/>
  <c r="E2743" i="213"/>
  <c r="E2744" i="213"/>
  <c r="E2745" i="213"/>
  <c r="E2746" i="213"/>
  <c r="E2747" i="213"/>
  <c r="E2748" i="213"/>
  <c r="E2749" i="213"/>
  <c r="E2750" i="213"/>
  <c r="E2751" i="213"/>
  <c r="E2752" i="213"/>
  <c r="E2753" i="213"/>
  <c r="E2754" i="213"/>
  <c r="E2755" i="213"/>
  <c r="E2756" i="213"/>
  <c r="E2757" i="213"/>
  <c r="E2758" i="213"/>
  <c r="E2759" i="213"/>
  <c r="E2760" i="213"/>
  <c r="E2761" i="213"/>
  <c r="E2762" i="213"/>
  <c r="E2763" i="213"/>
  <c r="E2764" i="213"/>
  <c r="E2765" i="213"/>
  <c r="E2766" i="213"/>
  <c r="E2767" i="213"/>
  <c r="E2768" i="213"/>
  <c r="E2769" i="213"/>
  <c r="E2770" i="213"/>
  <c r="E2771" i="213"/>
  <c r="E2772" i="213"/>
  <c r="E2773" i="213"/>
  <c r="E2774" i="213"/>
  <c r="E2775" i="213"/>
  <c r="E2776" i="213"/>
  <c r="E2777" i="213"/>
  <c r="E2778" i="213"/>
  <c r="E2779" i="213"/>
  <c r="E2780" i="213"/>
  <c r="E2781" i="213"/>
  <c r="E2782" i="213"/>
  <c r="E2783" i="213"/>
  <c r="E2784" i="213"/>
  <c r="E2785" i="213"/>
  <c r="E2786" i="213"/>
  <c r="E2787" i="213"/>
  <c r="E2788" i="213"/>
  <c r="E2789" i="213"/>
  <c r="E2790" i="213"/>
  <c r="E2791" i="213"/>
  <c r="E2792" i="213"/>
  <c r="E2793" i="213"/>
  <c r="E2794" i="213"/>
  <c r="E2795" i="213"/>
  <c r="E2796" i="213"/>
  <c r="E2797" i="213"/>
  <c r="E2798" i="213"/>
  <c r="E2799" i="213"/>
  <c r="E2800" i="213"/>
  <c r="E2801" i="213"/>
  <c r="E2802" i="213"/>
  <c r="E2803" i="213"/>
  <c r="E2804" i="213"/>
  <c r="E2805" i="213"/>
  <c r="E2806" i="213"/>
  <c r="E2807" i="213"/>
  <c r="E2808" i="213"/>
  <c r="E2809" i="213"/>
  <c r="E2810" i="213"/>
  <c r="E2811" i="213"/>
  <c r="E2812" i="213"/>
  <c r="E2813" i="213"/>
  <c r="E2814" i="213"/>
  <c r="E2815" i="213"/>
  <c r="E2816" i="213"/>
  <c r="E2817" i="213"/>
  <c r="E2818" i="213"/>
  <c r="E2819" i="213"/>
  <c r="E2820" i="213"/>
  <c r="E2821" i="213"/>
  <c r="E2822" i="213"/>
  <c r="E2823" i="213"/>
  <c r="E2824" i="213"/>
  <c r="E2825" i="213"/>
  <c r="E2826" i="213"/>
  <c r="E2827" i="213"/>
  <c r="E2828" i="213"/>
  <c r="E2829" i="213"/>
  <c r="E2830" i="213"/>
  <c r="E2831" i="213"/>
  <c r="E2832" i="213"/>
  <c r="E2833" i="213"/>
  <c r="E2834" i="213"/>
  <c r="E2835" i="213"/>
  <c r="E2836" i="213"/>
  <c r="E2837" i="213"/>
  <c r="E2838" i="213"/>
  <c r="E2839" i="213"/>
  <c r="E2840" i="213"/>
  <c r="E2841" i="213"/>
  <c r="E2842" i="213"/>
  <c r="E2843" i="213"/>
  <c r="E2844" i="213"/>
  <c r="E2845" i="213"/>
  <c r="E2846" i="213"/>
  <c r="E2847" i="213"/>
  <c r="E2848" i="213"/>
  <c r="E2849" i="213"/>
  <c r="E2850" i="213"/>
  <c r="E2851" i="213"/>
  <c r="E2852" i="213"/>
  <c r="E2853" i="213"/>
  <c r="E2854" i="213"/>
  <c r="E2855" i="213"/>
  <c r="E2856" i="213"/>
  <c r="E2857" i="213"/>
  <c r="E2858" i="213"/>
  <c r="E2859" i="213"/>
  <c r="E2860" i="213"/>
  <c r="E2861" i="213"/>
  <c r="E2862" i="213"/>
  <c r="E2863" i="213"/>
  <c r="E2864" i="213"/>
  <c r="E2865" i="213"/>
  <c r="E2866" i="213"/>
  <c r="E2867" i="213"/>
  <c r="E2868" i="213"/>
  <c r="E2869" i="213"/>
  <c r="E2870" i="213"/>
  <c r="E2871" i="213"/>
  <c r="E2872" i="213"/>
  <c r="E2873" i="213"/>
  <c r="E2874" i="213"/>
  <c r="E2875" i="213"/>
  <c r="E2876" i="213"/>
  <c r="E2877" i="213"/>
  <c r="E2878" i="213"/>
  <c r="E2879" i="213"/>
  <c r="E2880" i="213"/>
  <c r="E2881" i="213"/>
  <c r="E2882" i="213"/>
  <c r="E2883" i="213"/>
  <c r="E2884" i="213"/>
  <c r="E2885" i="213"/>
  <c r="E2886" i="213"/>
  <c r="E2887" i="213"/>
  <c r="E2888" i="213"/>
  <c r="E2889" i="213"/>
  <c r="E2890" i="213"/>
  <c r="E2891" i="213"/>
  <c r="E2892" i="213"/>
  <c r="E2893" i="213"/>
  <c r="E2894" i="213"/>
  <c r="E2895" i="213"/>
  <c r="E2896" i="213"/>
  <c r="E2897" i="213"/>
  <c r="E2898" i="213"/>
  <c r="E2899" i="213"/>
  <c r="E2900" i="213"/>
  <c r="E2901" i="213"/>
  <c r="E2902" i="213"/>
  <c r="E2903" i="213"/>
  <c r="E2904" i="213"/>
  <c r="E2905" i="213"/>
  <c r="E2906" i="213"/>
  <c r="E2907" i="213"/>
  <c r="E2908" i="213"/>
  <c r="E2909" i="213"/>
  <c r="E2910" i="213"/>
  <c r="E2911" i="213"/>
  <c r="E2912" i="213"/>
  <c r="E2913" i="213"/>
  <c r="E2914" i="213"/>
  <c r="E2915" i="213"/>
  <c r="E2916" i="213"/>
  <c r="E2917" i="213"/>
  <c r="E2918" i="213"/>
  <c r="E2919" i="213"/>
  <c r="E2920" i="213"/>
  <c r="E2921" i="213"/>
  <c r="E2922" i="213"/>
  <c r="E2923" i="213"/>
  <c r="E2924" i="213"/>
  <c r="E2925" i="213"/>
  <c r="E2926" i="213"/>
  <c r="E2927" i="213"/>
  <c r="E2928" i="213"/>
  <c r="E2929" i="213"/>
  <c r="E2930" i="213"/>
  <c r="E2931" i="213"/>
  <c r="E2932" i="213"/>
  <c r="E2933" i="213"/>
  <c r="E2934" i="213"/>
  <c r="E2935" i="213"/>
  <c r="E2936" i="213"/>
  <c r="E2937" i="213"/>
  <c r="E2938" i="213"/>
  <c r="E2939" i="213"/>
  <c r="E2940" i="213"/>
  <c r="E2941" i="213"/>
  <c r="E2942" i="213"/>
  <c r="E2943" i="213"/>
  <c r="E2944" i="213"/>
  <c r="E2945" i="213"/>
  <c r="E2946" i="213"/>
  <c r="E2947" i="213"/>
  <c r="E2948" i="213"/>
  <c r="E2949" i="213"/>
  <c r="E2950" i="213"/>
  <c r="E2951" i="213"/>
  <c r="E2952" i="213"/>
  <c r="E2953" i="213"/>
  <c r="E2954" i="213"/>
  <c r="E2955" i="213"/>
  <c r="E2956" i="213"/>
  <c r="E2957" i="213"/>
  <c r="E2958" i="213"/>
  <c r="E2959" i="213"/>
  <c r="E2960" i="213"/>
  <c r="E2961" i="213"/>
  <c r="E2962" i="213"/>
  <c r="E2963" i="213"/>
  <c r="E2964" i="213"/>
  <c r="E2965" i="213"/>
  <c r="E2966" i="213"/>
  <c r="E2967" i="213"/>
  <c r="E2968" i="213"/>
  <c r="E2969" i="213"/>
  <c r="E2970" i="213"/>
  <c r="E2971" i="213"/>
  <c r="E2972" i="213"/>
  <c r="E2973" i="213"/>
  <c r="E2974" i="213"/>
  <c r="E2975" i="213"/>
  <c r="E2976" i="213"/>
  <c r="E2977" i="213"/>
  <c r="E2978" i="213"/>
  <c r="E2979" i="213"/>
  <c r="E2980" i="213"/>
  <c r="E2981" i="213"/>
  <c r="E2982" i="213"/>
  <c r="E2983" i="213"/>
  <c r="E2984" i="213"/>
  <c r="E2985" i="213"/>
  <c r="E2986" i="213"/>
  <c r="E2987" i="213"/>
  <c r="E2988" i="213"/>
  <c r="E2989" i="213"/>
  <c r="E2990" i="213"/>
  <c r="E2991" i="213"/>
  <c r="E2992" i="213"/>
  <c r="E2993" i="213"/>
  <c r="E2994" i="213"/>
  <c r="E2995" i="213"/>
  <c r="E2996" i="213"/>
  <c r="E2997" i="213"/>
  <c r="E2998" i="213"/>
  <c r="E2999" i="213"/>
  <c r="E3000" i="213"/>
  <c r="E3001" i="213"/>
  <c r="E3002" i="213"/>
  <c r="E3003" i="213"/>
  <c r="E3004" i="213"/>
  <c r="E3005" i="213"/>
  <c r="E3006" i="213"/>
  <c r="E3007" i="213"/>
  <c r="E3008" i="213"/>
  <c r="E3009" i="213"/>
  <c r="E3010" i="213"/>
  <c r="E3011" i="213"/>
  <c r="E3012" i="213"/>
  <c r="E3013" i="213"/>
  <c r="E3014" i="213"/>
  <c r="E3015" i="213"/>
  <c r="E3016" i="213"/>
  <c r="E3017" i="213"/>
  <c r="E3018" i="213"/>
  <c r="E3019" i="213"/>
  <c r="E3020" i="213"/>
  <c r="E3021" i="213"/>
  <c r="E3022" i="213"/>
  <c r="E3023" i="213"/>
  <c r="E3024" i="213"/>
  <c r="E3025" i="213"/>
  <c r="E3026" i="213"/>
  <c r="E3027" i="213"/>
  <c r="E3028" i="213"/>
  <c r="E3029" i="213"/>
  <c r="E3030" i="213"/>
  <c r="E3031" i="213"/>
  <c r="E3032" i="213"/>
  <c r="E3033" i="213"/>
  <c r="E3034" i="213"/>
  <c r="E3035" i="213"/>
  <c r="E3036" i="213"/>
  <c r="E3037" i="213"/>
  <c r="E3038" i="213"/>
  <c r="E3039" i="213"/>
  <c r="E3040" i="213"/>
  <c r="E3041" i="213"/>
  <c r="E3042" i="213"/>
  <c r="E3043" i="213"/>
  <c r="E3044" i="213"/>
  <c r="E3045" i="213"/>
  <c r="E3046" i="213"/>
  <c r="E3047" i="213"/>
  <c r="E3048" i="213"/>
  <c r="E3049" i="213"/>
  <c r="E3050" i="213"/>
  <c r="E3051" i="213"/>
  <c r="E3052" i="213"/>
  <c r="E3053" i="213"/>
  <c r="E3054" i="213"/>
  <c r="E3055" i="213"/>
  <c r="E3056" i="213"/>
  <c r="E3057" i="213"/>
  <c r="E3058" i="213"/>
  <c r="E3059" i="213"/>
  <c r="E3060" i="213"/>
  <c r="E3061" i="213"/>
  <c r="E3062" i="213"/>
  <c r="E3063" i="213"/>
  <c r="E3064" i="213"/>
  <c r="E3065" i="213"/>
  <c r="E3066" i="213"/>
  <c r="E3067" i="213"/>
  <c r="E3068" i="213"/>
  <c r="E3069" i="213"/>
  <c r="E3070" i="213"/>
  <c r="E3071" i="213"/>
  <c r="E3072" i="213"/>
  <c r="E3073" i="213"/>
  <c r="E3074" i="213"/>
  <c r="E3075" i="213"/>
  <c r="E3076" i="213"/>
  <c r="E3077" i="213"/>
  <c r="E3078" i="213"/>
  <c r="E3079" i="213"/>
  <c r="E3080" i="213"/>
  <c r="E3081" i="213"/>
  <c r="E3082" i="213"/>
  <c r="E3083" i="213"/>
  <c r="E3084" i="213"/>
  <c r="E3085" i="213"/>
  <c r="E3086" i="213"/>
  <c r="E3087" i="213"/>
  <c r="E3088" i="213"/>
  <c r="E3089" i="213"/>
  <c r="E3090" i="213"/>
  <c r="E3091" i="213"/>
  <c r="E3092" i="213"/>
  <c r="E3093" i="213"/>
  <c r="E3094" i="213"/>
  <c r="E3095" i="213"/>
  <c r="E3096" i="213"/>
  <c r="E3097" i="213"/>
  <c r="E3098" i="213"/>
  <c r="E3099" i="213"/>
  <c r="E3100" i="213"/>
  <c r="E3101" i="213"/>
  <c r="E3102" i="213"/>
  <c r="E3103" i="213"/>
  <c r="E3104" i="213"/>
  <c r="E3105" i="213"/>
  <c r="E3106" i="213"/>
  <c r="E3107" i="213"/>
  <c r="E3108" i="213"/>
  <c r="E3109" i="213"/>
  <c r="E3110" i="213"/>
  <c r="E3111" i="213"/>
  <c r="E3112" i="213"/>
  <c r="E3113" i="213"/>
  <c r="E3114" i="213"/>
  <c r="E3115" i="213"/>
  <c r="E3116" i="213"/>
  <c r="E3117" i="213"/>
  <c r="E3118" i="213"/>
  <c r="E3119" i="213"/>
  <c r="E3120" i="213"/>
  <c r="E3121" i="213"/>
  <c r="E3122" i="213"/>
  <c r="E3123" i="213"/>
  <c r="E3124" i="213"/>
  <c r="E3125" i="213"/>
  <c r="E3126" i="213"/>
  <c r="E3127" i="213"/>
  <c r="E3128" i="213"/>
  <c r="E3129" i="213"/>
  <c r="E3130" i="213"/>
  <c r="E3131" i="213"/>
  <c r="E3132" i="213"/>
  <c r="E3133" i="213"/>
  <c r="E3134" i="213"/>
  <c r="E3135" i="213"/>
  <c r="E3136" i="213"/>
  <c r="E3137" i="213"/>
  <c r="E3138" i="213"/>
  <c r="E3139" i="213"/>
  <c r="E3140" i="213"/>
  <c r="E3141" i="213"/>
  <c r="E3142" i="213"/>
  <c r="E3143" i="213"/>
  <c r="E3144" i="213"/>
  <c r="E3145" i="213"/>
  <c r="E3146" i="213"/>
  <c r="E3147" i="213"/>
  <c r="E3148" i="213"/>
  <c r="E3149" i="213"/>
  <c r="E3150" i="213"/>
  <c r="E3151" i="213"/>
  <c r="E3152" i="213"/>
  <c r="E3153" i="213"/>
  <c r="E3154" i="213"/>
  <c r="E3155" i="213"/>
  <c r="E3156" i="213"/>
  <c r="E3157" i="213"/>
  <c r="E3158" i="213"/>
  <c r="E3159" i="213"/>
  <c r="E3160" i="213"/>
  <c r="E3161" i="213"/>
  <c r="E3162" i="213"/>
  <c r="E3163" i="213"/>
  <c r="E3164" i="213"/>
  <c r="E3165" i="213"/>
  <c r="E3166" i="213"/>
  <c r="E3167" i="213"/>
  <c r="E3168" i="213"/>
  <c r="E3169" i="213"/>
  <c r="E3170" i="213"/>
  <c r="E3171" i="213"/>
  <c r="E3172" i="213"/>
  <c r="E3173" i="213"/>
  <c r="E3174" i="213"/>
  <c r="E3175" i="213"/>
  <c r="E3176" i="213"/>
  <c r="E3177" i="213"/>
  <c r="E3178" i="213"/>
  <c r="E3179" i="213"/>
  <c r="E3180" i="213"/>
  <c r="E3181" i="213"/>
  <c r="E3182" i="213"/>
  <c r="E3183" i="213"/>
  <c r="E3184" i="213"/>
  <c r="E3185" i="213"/>
  <c r="E3186" i="213"/>
  <c r="E3187" i="213"/>
  <c r="E3188" i="213"/>
  <c r="E3189" i="213"/>
  <c r="E3190" i="213"/>
  <c r="E3191" i="213"/>
  <c r="E3192" i="213"/>
  <c r="E3193" i="213"/>
  <c r="E3194" i="213"/>
  <c r="E3195" i="213"/>
  <c r="E3196" i="213"/>
  <c r="E3197" i="213"/>
  <c r="E3198" i="213"/>
  <c r="E3199" i="213"/>
  <c r="E3200" i="213"/>
  <c r="E3201" i="213"/>
  <c r="E3202" i="213"/>
  <c r="E3203" i="213"/>
  <c r="E3204" i="213"/>
  <c r="E3205" i="213"/>
  <c r="E3206" i="213"/>
  <c r="E3207" i="213"/>
  <c r="E3208" i="213"/>
  <c r="E3209" i="213"/>
  <c r="E3210" i="213"/>
  <c r="E3211" i="213"/>
  <c r="E3212" i="213"/>
  <c r="E3213" i="213"/>
  <c r="E3214" i="213"/>
  <c r="E3215" i="213"/>
  <c r="E3216" i="213"/>
  <c r="E3217" i="213"/>
  <c r="E3218" i="213"/>
  <c r="E3219" i="213"/>
  <c r="E3220" i="213"/>
  <c r="E3221" i="213"/>
  <c r="E3222" i="213"/>
  <c r="E3223" i="213"/>
  <c r="E3224" i="213"/>
  <c r="E3225" i="213"/>
  <c r="E3226" i="213"/>
  <c r="E3227" i="213"/>
  <c r="E3228" i="213"/>
  <c r="E3229" i="213"/>
  <c r="E3230" i="213"/>
  <c r="E3231" i="213"/>
  <c r="E3232" i="213"/>
  <c r="E3233" i="213"/>
  <c r="E3234" i="213"/>
  <c r="E3235" i="213"/>
  <c r="E3236" i="213"/>
  <c r="E3237" i="213"/>
  <c r="E3238" i="213"/>
  <c r="E3239" i="213"/>
  <c r="E3240" i="213"/>
  <c r="E3241" i="213"/>
  <c r="E3242" i="213"/>
  <c r="E3243" i="213"/>
  <c r="E3244" i="213"/>
  <c r="E3245" i="213"/>
  <c r="E3246" i="213"/>
  <c r="E3247" i="213"/>
  <c r="E3248" i="213"/>
  <c r="E3249" i="213"/>
  <c r="E3250" i="213"/>
  <c r="E3251" i="213"/>
  <c r="E3252" i="213"/>
  <c r="E3253" i="213"/>
  <c r="E3254" i="213"/>
  <c r="E3255" i="213"/>
  <c r="E3256" i="213"/>
  <c r="E3257" i="213"/>
  <c r="E3258" i="213"/>
  <c r="E3259" i="213"/>
  <c r="E3260" i="213"/>
  <c r="E3261" i="213"/>
  <c r="E3262" i="213"/>
  <c r="E3263" i="213"/>
  <c r="E3264" i="213"/>
  <c r="E3265" i="213"/>
  <c r="E3266" i="213"/>
  <c r="E3267" i="213"/>
  <c r="E3268" i="213"/>
  <c r="E3269" i="213"/>
  <c r="E3270" i="213"/>
  <c r="E3271" i="213"/>
  <c r="E3272" i="213"/>
  <c r="E3273" i="213"/>
  <c r="E3274" i="213"/>
  <c r="E3275" i="213"/>
  <c r="E3276" i="213"/>
  <c r="E3277" i="213"/>
  <c r="E3278" i="213"/>
  <c r="E3279" i="213"/>
  <c r="E3280" i="213"/>
  <c r="E3281" i="213"/>
  <c r="E3282" i="213"/>
  <c r="E3283" i="213"/>
  <c r="E3284" i="213"/>
  <c r="E3285" i="213"/>
  <c r="E3286" i="213"/>
  <c r="E3287" i="213"/>
  <c r="E3288" i="213"/>
  <c r="E3289" i="213"/>
  <c r="E3290" i="213"/>
  <c r="E3291" i="213"/>
  <c r="E3292" i="213"/>
  <c r="E3293" i="213"/>
  <c r="E3294" i="213"/>
  <c r="E3295" i="213"/>
  <c r="E3296" i="213"/>
  <c r="E3297" i="213"/>
  <c r="E3298" i="213"/>
  <c r="E3299" i="213"/>
  <c r="E3300" i="213"/>
  <c r="E3301" i="213"/>
  <c r="E3302" i="213"/>
  <c r="E3303" i="213"/>
  <c r="E3304" i="213"/>
  <c r="E3305" i="213"/>
  <c r="E3306" i="213"/>
  <c r="E3307" i="213"/>
  <c r="E3308" i="213"/>
  <c r="E3309" i="213"/>
  <c r="E3310" i="213"/>
  <c r="E3311" i="213"/>
  <c r="E3312" i="213"/>
  <c r="E3313" i="213"/>
  <c r="E3314" i="213"/>
  <c r="E3315" i="213"/>
  <c r="E3316" i="213"/>
  <c r="E3317" i="213"/>
  <c r="E3318" i="213"/>
  <c r="E3319" i="213"/>
  <c r="E3320" i="213"/>
  <c r="E3321" i="213"/>
  <c r="E3322" i="213"/>
  <c r="E3323" i="213"/>
  <c r="E3324" i="213"/>
  <c r="E3325" i="213"/>
  <c r="E3326" i="213"/>
  <c r="E3327" i="213"/>
  <c r="E3328" i="213"/>
  <c r="E3329" i="213"/>
  <c r="E3330" i="213"/>
  <c r="E3331" i="213"/>
  <c r="E3332" i="213"/>
  <c r="E3333" i="213"/>
  <c r="E3334" i="213"/>
  <c r="E3335" i="213"/>
  <c r="E3336" i="213"/>
  <c r="E3337" i="213"/>
  <c r="E3338" i="213"/>
  <c r="E3339" i="213"/>
  <c r="E3340" i="213"/>
  <c r="E3341" i="213"/>
  <c r="E3342" i="213"/>
  <c r="E3343" i="213"/>
  <c r="E3344" i="213"/>
  <c r="E3345" i="213"/>
  <c r="E3346" i="213"/>
  <c r="E3347" i="213"/>
  <c r="E3348" i="213"/>
  <c r="E3349" i="213"/>
  <c r="E3350" i="213"/>
  <c r="E3351" i="213"/>
  <c r="E3352" i="213"/>
  <c r="E3353" i="213"/>
  <c r="E3354" i="213"/>
  <c r="E3355" i="213"/>
  <c r="E3356" i="213"/>
  <c r="E3357" i="213"/>
  <c r="E3358" i="213"/>
  <c r="E3359" i="213"/>
  <c r="E3360" i="213"/>
  <c r="E3361" i="213"/>
  <c r="E3362" i="213"/>
  <c r="E3363" i="213"/>
  <c r="E3364" i="213"/>
  <c r="E3365" i="213"/>
  <c r="E3366" i="213"/>
  <c r="E3367" i="213"/>
  <c r="E3368" i="213"/>
  <c r="E3369" i="213"/>
  <c r="E3370" i="213"/>
  <c r="E3371" i="213"/>
  <c r="E3372" i="213"/>
  <c r="E3373" i="213"/>
  <c r="E3374" i="213"/>
  <c r="E3375" i="213"/>
  <c r="E3376" i="213"/>
  <c r="E3377" i="213"/>
  <c r="E3378" i="213"/>
  <c r="E3379" i="213"/>
  <c r="E3380" i="213"/>
  <c r="E3381" i="213"/>
  <c r="E3382" i="213"/>
  <c r="E3383" i="213"/>
  <c r="E3384" i="213"/>
  <c r="E3385" i="213"/>
  <c r="E3386" i="213"/>
  <c r="E3387" i="213"/>
  <c r="E3388" i="213"/>
  <c r="E3389" i="213"/>
  <c r="E3390" i="213"/>
  <c r="E3391" i="213"/>
  <c r="E3392" i="213"/>
  <c r="E3393" i="213"/>
  <c r="E3394" i="213"/>
  <c r="E3395" i="213"/>
  <c r="E3396" i="213"/>
  <c r="E3397" i="213"/>
  <c r="E3398" i="213"/>
  <c r="E3399" i="213"/>
  <c r="E3400" i="213"/>
  <c r="E3401" i="213"/>
  <c r="E3402" i="213"/>
  <c r="E3403" i="213"/>
  <c r="E3404" i="213"/>
  <c r="E3405" i="213"/>
  <c r="E3406" i="213"/>
  <c r="E3407" i="213"/>
  <c r="E3408" i="213"/>
  <c r="E3409" i="213"/>
  <c r="E3410" i="213"/>
  <c r="E3411" i="213"/>
  <c r="E3412" i="213"/>
  <c r="E3413" i="213"/>
  <c r="E3414" i="213"/>
  <c r="E3415" i="213"/>
  <c r="E3416" i="213"/>
  <c r="E3417" i="213"/>
  <c r="E3418" i="213"/>
  <c r="E3419" i="213"/>
  <c r="E3420" i="213"/>
  <c r="E3421" i="213"/>
  <c r="E3422" i="213"/>
  <c r="E3423" i="213"/>
  <c r="E3424" i="213"/>
  <c r="E3425" i="213"/>
  <c r="E3426" i="213"/>
  <c r="E3427" i="213"/>
  <c r="E3428" i="213"/>
  <c r="E3429" i="213"/>
  <c r="E3430" i="213"/>
  <c r="E3431" i="213"/>
  <c r="E3432" i="213"/>
  <c r="E3433" i="213"/>
  <c r="E3434" i="213"/>
  <c r="E3435" i="213"/>
  <c r="E3436" i="213"/>
  <c r="E3437" i="213"/>
  <c r="E3438" i="213"/>
  <c r="E3439" i="213"/>
  <c r="E3440" i="213"/>
  <c r="E3441" i="213"/>
  <c r="E3442" i="213"/>
  <c r="E3443" i="213"/>
  <c r="E3444" i="213"/>
  <c r="E3445" i="213"/>
  <c r="E3446" i="213"/>
  <c r="E3447" i="213"/>
  <c r="E3448" i="213"/>
  <c r="E3449" i="213"/>
  <c r="E3450" i="213"/>
  <c r="E3451" i="213"/>
  <c r="E3452" i="213"/>
  <c r="E3453" i="213"/>
  <c r="E3454" i="213"/>
  <c r="E3455" i="213"/>
  <c r="E3456" i="213"/>
  <c r="E3457" i="213"/>
  <c r="E3458" i="213"/>
  <c r="E3459" i="213"/>
  <c r="E3460" i="213"/>
  <c r="E3461" i="213"/>
  <c r="E3462" i="213"/>
  <c r="E3463" i="213"/>
  <c r="E3464" i="213"/>
  <c r="E3465" i="213"/>
  <c r="E3466" i="213"/>
  <c r="E3467" i="213"/>
  <c r="E3468" i="213"/>
  <c r="E3469" i="213"/>
  <c r="E3470" i="213"/>
  <c r="E3471" i="213"/>
  <c r="E3472" i="213"/>
  <c r="E3473" i="213"/>
  <c r="E3474" i="213"/>
  <c r="E3475" i="213"/>
  <c r="E3476" i="213"/>
  <c r="E3477" i="213"/>
  <c r="E3478" i="213"/>
  <c r="E3479" i="213"/>
  <c r="E3480" i="213"/>
  <c r="E3481" i="213"/>
  <c r="E3482" i="213"/>
  <c r="E3483" i="213"/>
  <c r="E3484" i="213"/>
  <c r="E3485" i="213"/>
  <c r="E3486" i="213"/>
  <c r="E3487" i="213"/>
  <c r="E3488" i="213"/>
  <c r="E3489" i="213"/>
  <c r="E3490" i="213"/>
  <c r="E3491" i="213"/>
  <c r="E3492" i="213"/>
  <c r="E3493" i="213"/>
  <c r="E3494" i="213"/>
  <c r="E3495" i="213"/>
  <c r="E3496" i="213"/>
  <c r="E3497" i="213"/>
  <c r="E2" i="213"/>
  <c r="C3" i="213"/>
  <c r="C4" i="213"/>
  <c r="C5" i="213"/>
  <c r="C6" i="213"/>
  <c r="C7" i="213"/>
  <c r="C8" i="213"/>
  <c r="C9" i="213"/>
  <c r="C10" i="213"/>
  <c r="C11" i="213"/>
  <c r="C12" i="213"/>
  <c r="C13" i="213"/>
  <c r="C14" i="213"/>
  <c r="C15" i="213"/>
  <c r="C16" i="213"/>
  <c r="C17" i="213"/>
  <c r="C18" i="213"/>
  <c r="C19" i="213"/>
  <c r="C20" i="213"/>
  <c r="C21" i="213"/>
  <c r="C22" i="213"/>
  <c r="C23" i="213"/>
  <c r="C24" i="213"/>
  <c r="C25" i="213"/>
  <c r="C26" i="213"/>
  <c r="C27" i="213"/>
  <c r="C28" i="213"/>
  <c r="C29" i="213"/>
  <c r="C30" i="213"/>
  <c r="C31" i="213"/>
  <c r="C32" i="213"/>
  <c r="C33" i="213"/>
  <c r="C34" i="213"/>
  <c r="C35" i="213"/>
  <c r="C36" i="213"/>
  <c r="C37" i="213"/>
  <c r="C38" i="213"/>
  <c r="C39" i="213"/>
  <c r="C40" i="213"/>
  <c r="C41" i="213"/>
  <c r="C42" i="213"/>
  <c r="C43" i="213"/>
  <c r="C44" i="213"/>
  <c r="C45" i="213"/>
  <c r="C46" i="213"/>
  <c r="C47" i="213"/>
  <c r="C48" i="213"/>
  <c r="C49" i="213"/>
  <c r="C50" i="213"/>
  <c r="C51" i="213"/>
  <c r="C52" i="213"/>
  <c r="C53" i="213"/>
  <c r="C54" i="213"/>
  <c r="C55" i="213"/>
  <c r="C56" i="213"/>
  <c r="C57" i="213"/>
  <c r="C58" i="213"/>
  <c r="C59" i="213"/>
  <c r="C60" i="213"/>
  <c r="C61" i="213"/>
  <c r="C62" i="213"/>
  <c r="C63" i="213"/>
  <c r="C64" i="213"/>
  <c r="C65" i="213"/>
  <c r="C66" i="213"/>
  <c r="C67" i="213"/>
  <c r="C68" i="213"/>
  <c r="C69" i="213"/>
  <c r="C70" i="213"/>
  <c r="C71" i="213"/>
  <c r="C72" i="213"/>
  <c r="C73" i="213"/>
  <c r="C74" i="213"/>
  <c r="C75" i="213"/>
  <c r="C76" i="213"/>
  <c r="C77" i="213"/>
  <c r="C78" i="213"/>
  <c r="C79" i="213"/>
  <c r="C80" i="213"/>
  <c r="C81" i="213"/>
  <c r="C82" i="213"/>
  <c r="C83" i="213"/>
  <c r="C84" i="213"/>
  <c r="C85" i="213"/>
  <c r="C86" i="213"/>
  <c r="C87" i="213"/>
  <c r="C88" i="213"/>
  <c r="C89" i="213"/>
  <c r="C90" i="213"/>
  <c r="C91" i="213"/>
  <c r="C92" i="213"/>
  <c r="C93" i="213"/>
  <c r="C94" i="213"/>
  <c r="C95" i="213"/>
  <c r="C96" i="213"/>
  <c r="C97" i="213"/>
  <c r="C98" i="213"/>
  <c r="C99" i="213"/>
  <c r="C100" i="213"/>
  <c r="C101" i="213"/>
  <c r="C102" i="213"/>
  <c r="C103" i="213"/>
  <c r="C104" i="213"/>
  <c r="C105" i="213"/>
  <c r="C106" i="213"/>
  <c r="C107" i="213"/>
  <c r="C108" i="213"/>
  <c r="C109" i="213"/>
  <c r="C110" i="213"/>
  <c r="C111" i="213"/>
  <c r="C112" i="213"/>
  <c r="C113" i="213"/>
  <c r="C114" i="213"/>
  <c r="C115" i="213"/>
  <c r="C116" i="213"/>
  <c r="C117" i="213"/>
  <c r="C118" i="213"/>
  <c r="C119" i="213"/>
  <c r="C120" i="213"/>
  <c r="C121" i="213"/>
  <c r="C122" i="213"/>
  <c r="C123" i="213"/>
  <c r="C124" i="213"/>
  <c r="C125" i="213"/>
  <c r="C126" i="213"/>
  <c r="C127" i="213"/>
  <c r="C128" i="213"/>
  <c r="C129" i="213"/>
  <c r="C130" i="213"/>
  <c r="C131" i="213"/>
  <c r="C132" i="213"/>
  <c r="C133" i="213"/>
  <c r="C134" i="213"/>
  <c r="C135" i="213"/>
  <c r="C136" i="213"/>
  <c r="C137" i="213"/>
  <c r="C138" i="213"/>
  <c r="C139" i="213"/>
  <c r="C140" i="213"/>
  <c r="C141" i="213"/>
  <c r="C142" i="213"/>
  <c r="C143" i="213"/>
  <c r="C144" i="213"/>
  <c r="C145" i="213"/>
  <c r="C146" i="213"/>
  <c r="C147" i="213"/>
  <c r="C148" i="213"/>
  <c r="C149" i="213"/>
  <c r="C150" i="213"/>
  <c r="C151" i="213"/>
  <c r="C152" i="213"/>
  <c r="C153" i="213"/>
  <c r="C154" i="213"/>
  <c r="C155" i="213"/>
  <c r="C156" i="213"/>
  <c r="C157" i="213"/>
  <c r="C158" i="213"/>
  <c r="C159" i="213"/>
  <c r="C160" i="213"/>
  <c r="C161" i="213"/>
  <c r="C162" i="213"/>
  <c r="C163" i="213"/>
  <c r="C164" i="213"/>
  <c r="C165" i="213"/>
  <c r="C166" i="213"/>
  <c r="C167" i="213"/>
  <c r="C168" i="213"/>
  <c r="C169" i="213"/>
  <c r="C170" i="213"/>
  <c r="C171" i="213"/>
  <c r="C172" i="213"/>
  <c r="C173" i="213"/>
  <c r="C174" i="213"/>
  <c r="C175" i="213"/>
  <c r="C176" i="213"/>
  <c r="C177" i="213"/>
  <c r="C178" i="213"/>
  <c r="C179" i="213"/>
  <c r="C180" i="213"/>
  <c r="C181" i="213"/>
  <c r="C182" i="213"/>
  <c r="C183" i="213"/>
  <c r="C184" i="213"/>
  <c r="C185" i="213"/>
  <c r="C186" i="213"/>
  <c r="C187" i="213"/>
  <c r="C188" i="213"/>
  <c r="C189" i="213"/>
  <c r="C190" i="213"/>
  <c r="C191" i="213"/>
  <c r="C192" i="213"/>
  <c r="C193" i="213"/>
  <c r="C194" i="213"/>
  <c r="C195" i="213"/>
  <c r="C196" i="213"/>
  <c r="C197" i="213"/>
  <c r="C198" i="213"/>
  <c r="C199" i="213"/>
  <c r="C200" i="213"/>
  <c r="C201" i="213"/>
  <c r="C202" i="213"/>
  <c r="C203" i="213"/>
  <c r="C204" i="213"/>
  <c r="C205" i="213"/>
  <c r="C206" i="213"/>
  <c r="C207" i="213"/>
  <c r="C208" i="213"/>
  <c r="C209" i="213"/>
  <c r="C210" i="213"/>
  <c r="C211" i="213"/>
  <c r="C212" i="213"/>
  <c r="C213" i="213"/>
  <c r="C214" i="213"/>
  <c r="C215" i="213"/>
  <c r="C216" i="213"/>
  <c r="C217" i="213"/>
  <c r="C218" i="213"/>
  <c r="C219" i="213"/>
  <c r="C220" i="213"/>
  <c r="C221" i="213"/>
  <c r="C222" i="213"/>
  <c r="C223" i="213"/>
  <c r="C224" i="213"/>
  <c r="C225" i="213"/>
  <c r="C226" i="213"/>
  <c r="C227" i="213"/>
  <c r="C228" i="213"/>
  <c r="C229" i="213"/>
  <c r="C230" i="213"/>
  <c r="C231" i="213"/>
  <c r="C232" i="213"/>
  <c r="C233" i="213"/>
  <c r="C234" i="213"/>
  <c r="C235" i="213"/>
  <c r="C236" i="213"/>
  <c r="C237" i="213"/>
  <c r="C238" i="213"/>
  <c r="C239" i="213"/>
  <c r="C240" i="213"/>
  <c r="C241" i="213"/>
  <c r="C242" i="213"/>
  <c r="C243" i="213"/>
  <c r="C244" i="213"/>
  <c r="C245" i="213"/>
  <c r="C246" i="213"/>
  <c r="C247" i="213"/>
  <c r="C248" i="213"/>
  <c r="C249" i="213"/>
  <c r="C250" i="213"/>
  <c r="C251" i="213"/>
  <c r="C252" i="213"/>
  <c r="C253" i="213"/>
  <c r="C254" i="213"/>
  <c r="C255" i="213"/>
  <c r="C256" i="213"/>
  <c r="C257" i="213"/>
  <c r="C258" i="213"/>
  <c r="C259" i="213"/>
  <c r="C260" i="213"/>
  <c r="C261" i="213"/>
  <c r="C262" i="213"/>
  <c r="C263" i="213"/>
  <c r="C264" i="213"/>
  <c r="C265" i="213"/>
  <c r="C266" i="213"/>
  <c r="C267" i="213"/>
  <c r="C268" i="213"/>
  <c r="C269" i="213"/>
  <c r="C270" i="213"/>
  <c r="C271" i="213"/>
  <c r="C272" i="213"/>
  <c r="C273" i="213"/>
  <c r="C274" i="213"/>
  <c r="C275" i="213"/>
  <c r="C276" i="213"/>
  <c r="C277" i="213"/>
  <c r="C278" i="213"/>
  <c r="C279" i="213"/>
  <c r="C280" i="213"/>
  <c r="C281" i="213"/>
  <c r="C282" i="213"/>
  <c r="C283" i="213"/>
  <c r="C284" i="213"/>
  <c r="C285" i="213"/>
  <c r="C286" i="213"/>
  <c r="C287" i="213"/>
  <c r="C288" i="213"/>
  <c r="C289" i="213"/>
  <c r="C290" i="213"/>
  <c r="C291" i="213"/>
  <c r="C292" i="213"/>
  <c r="C293" i="213"/>
  <c r="C294" i="213"/>
  <c r="C295" i="213"/>
  <c r="C296" i="213"/>
  <c r="C297" i="213"/>
  <c r="C298" i="213"/>
  <c r="C299" i="213"/>
  <c r="C300" i="213"/>
  <c r="C301" i="213"/>
  <c r="C302" i="213"/>
  <c r="C303" i="213"/>
  <c r="C304" i="213"/>
  <c r="C305" i="213"/>
  <c r="C306" i="213"/>
  <c r="C307" i="213"/>
  <c r="C308" i="213"/>
  <c r="C309" i="213"/>
  <c r="C310" i="213"/>
  <c r="C311" i="213"/>
  <c r="C312" i="213"/>
  <c r="C313" i="213"/>
  <c r="C314" i="213"/>
  <c r="C315" i="213"/>
  <c r="C316" i="213"/>
  <c r="C317" i="213"/>
  <c r="C318" i="213"/>
  <c r="C319" i="213"/>
  <c r="C320" i="213"/>
  <c r="C321" i="213"/>
  <c r="C322" i="213"/>
  <c r="C323" i="213"/>
  <c r="C324" i="213"/>
  <c r="C325" i="213"/>
  <c r="C326" i="213"/>
  <c r="C327" i="213"/>
  <c r="C328" i="213"/>
  <c r="C329" i="213"/>
  <c r="C330" i="213"/>
  <c r="C331" i="213"/>
  <c r="C332" i="213"/>
  <c r="C333" i="213"/>
  <c r="C334" i="213"/>
  <c r="C335" i="213"/>
  <c r="C336" i="213"/>
  <c r="C337" i="213"/>
  <c r="C338" i="213"/>
  <c r="C339" i="213"/>
  <c r="C340" i="213"/>
  <c r="C341" i="213"/>
  <c r="C342" i="213"/>
  <c r="C343" i="213"/>
  <c r="C344" i="213"/>
  <c r="C345" i="213"/>
  <c r="C346" i="213"/>
  <c r="C347" i="213"/>
  <c r="C348" i="213"/>
  <c r="C349" i="213"/>
  <c r="C350" i="213"/>
  <c r="C351" i="213"/>
  <c r="C352" i="213"/>
  <c r="C353" i="213"/>
  <c r="C354" i="213"/>
  <c r="C355" i="213"/>
  <c r="C356" i="213"/>
  <c r="C357" i="213"/>
  <c r="C358" i="213"/>
  <c r="C359" i="213"/>
  <c r="C360" i="213"/>
  <c r="C361" i="213"/>
  <c r="C362" i="213"/>
  <c r="C363" i="213"/>
  <c r="C364" i="213"/>
  <c r="C365" i="213"/>
  <c r="C366" i="213"/>
  <c r="C367" i="213"/>
  <c r="C368" i="213"/>
  <c r="C369" i="213"/>
  <c r="C370" i="213"/>
  <c r="C371" i="213"/>
  <c r="C372" i="213"/>
  <c r="C373" i="213"/>
  <c r="C374" i="213"/>
  <c r="C375" i="213"/>
  <c r="C376" i="213"/>
  <c r="C377" i="213"/>
  <c r="C378" i="213"/>
  <c r="C379" i="213"/>
  <c r="C380" i="213"/>
  <c r="C381" i="213"/>
  <c r="C382" i="213"/>
  <c r="C383" i="213"/>
  <c r="C384" i="213"/>
  <c r="C385" i="213"/>
  <c r="C386" i="213"/>
  <c r="C387" i="213"/>
  <c r="C388" i="213"/>
  <c r="C389" i="213"/>
  <c r="C390" i="213"/>
  <c r="C391" i="213"/>
  <c r="C392" i="213"/>
  <c r="C393" i="213"/>
  <c r="C394" i="213"/>
  <c r="C395" i="213"/>
  <c r="C396" i="213"/>
  <c r="C397" i="213"/>
  <c r="C398" i="213"/>
  <c r="C399" i="213"/>
  <c r="C400" i="213"/>
  <c r="C401" i="213"/>
  <c r="C402" i="213"/>
  <c r="C403" i="213"/>
  <c r="C404" i="213"/>
  <c r="C405" i="213"/>
  <c r="C406" i="213"/>
  <c r="C407" i="213"/>
  <c r="C408" i="213"/>
  <c r="C409" i="213"/>
  <c r="C410" i="213"/>
  <c r="C411" i="213"/>
  <c r="C412" i="213"/>
  <c r="C413" i="213"/>
  <c r="C414" i="213"/>
  <c r="C415" i="213"/>
  <c r="C416" i="213"/>
  <c r="C417" i="213"/>
  <c r="C418" i="213"/>
  <c r="C419" i="213"/>
  <c r="C420" i="213"/>
  <c r="C421" i="213"/>
  <c r="C422" i="213"/>
  <c r="C423" i="213"/>
  <c r="C424" i="213"/>
  <c r="C425" i="213"/>
  <c r="C426" i="213"/>
  <c r="C427" i="213"/>
  <c r="C428" i="213"/>
  <c r="C429" i="213"/>
  <c r="C430" i="213"/>
  <c r="C431" i="213"/>
  <c r="C432" i="213"/>
  <c r="C433" i="213"/>
  <c r="C434" i="213"/>
  <c r="C435" i="213"/>
  <c r="C436" i="213"/>
  <c r="C437" i="213"/>
  <c r="C438" i="213"/>
  <c r="C439" i="213"/>
  <c r="C440" i="213"/>
  <c r="C441" i="213"/>
  <c r="C442" i="213"/>
  <c r="C443" i="213"/>
  <c r="C444" i="213"/>
  <c r="C445" i="213"/>
  <c r="C446" i="213"/>
  <c r="C447" i="213"/>
  <c r="C448" i="213"/>
  <c r="C449" i="213"/>
  <c r="C450" i="213"/>
  <c r="C451" i="213"/>
  <c r="C452" i="213"/>
  <c r="C453" i="213"/>
  <c r="C454" i="213"/>
  <c r="C455" i="213"/>
  <c r="C456" i="213"/>
  <c r="C457" i="213"/>
  <c r="C458" i="213"/>
  <c r="C459" i="213"/>
  <c r="C460" i="213"/>
  <c r="C461" i="213"/>
  <c r="C462" i="213"/>
  <c r="C463" i="213"/>
  <c r="C464" i="213"/>
  <c r="C465" i="213"/>
  <c r="C466" i="213"/>
  <c r="C467" i="213"/>
  <c r="C468" i="213"/>
  <c r="C469" i="213"/>
  <c r="C470" i="213"/>
  <c r="C471" i="213"/>
  <c r="C472" i="213"/>
  <c r="C473" i="213"/>
  <c r="C474" i="213"/>
  <c r="C475" i="213"/>
  <c r="C476" i="213"/>
  <c r="C477" i="213"/>
  <c r="C478" i="213"/>
  <c r="C479" i="213"/>
  <c r="C480" i="213"/>
  <c r="C481" i="213"/>
  <c r="C482" i="213"/>
  <c r="C483" i="213"/>
  <c r="C484" i="213"/>
  <c r="C485" i="213"/>
  <c r="C486" i="213"/>
  <c r="C487" i="213"/>
  <c r="C488" i="213"/>
  <c r="C489" i="213"/>
  <c r="C490" i="213"/>
  <c r="C491" i="213"/>
  <c r="C492" i="213"/>
  <c r="C493" i="213"/>
  <c r="C494" i="213"/>
  <c r="C495" i="213"/>
  <c r="C496" i="213"/>
  <c r="C497" i="213"/>
  <c r="C498" i="213"/>
  <c r="C499" i="213"/>
  <c r="C500" i="213"/>
  <c r="C501" i="213"/>
  <c r="C502" i="213"/>
  <c r="C503" i="213"/>
  <c r="C504" i="213"/>
  <c r="C505" i="213"/>
  <c r="C506" i="213"/>
  <c r="C507" i="213"/>
  <c r="C508" i="213"/>
  <c r="C509" i="213"/>
  <c r="C510" i="213"/>
  <c r="C511" i="213"/>
  <c r="C512" i="213"/>
  <c r="C513" i="213"/>
  <c r="C514" i="213"/>
  <c r="C515" i="213"/>
  <c r="C516" i="213"/>
  <c r="C517" i="213"/>
  <c r="C518" i="213"/>
  <c r="C519" i="213"/>
  <c r="C520" i="213"/>
  <c r="C521" i="213"/>
  <c r="C522" i="213"/>
  <c r="C523" i="213"/>
  <c r="C524" i="213"/>
  <c r="C525" i="213"/>
  <c r="C526" i="213"/>
  <c r="C527" i="213"/>
  <c r="C528" i="213"/>
  <c r="C529" i="213"/>
  <c r="C530" i="213"/>
  <c r="C531" i="213"/>
  <c r="C532" i="213"/>
  <c r="C533" i="213"/>
  <c r="C534" i="213"/>
  <c r="C535" i="213"/>
  <c r="C536" i="213"/>
  <c r="C537" i="213"/>
  <c r="C538" i="213"/>
  <c r="C539" i="213"/>
  <c r="C540" i="213"/>
  <c r="C541" i="213"/>
  <c r="C542" i="213"/>
  <c r="C543" i="213"/>
  <c r="C544" i="213"/>
  <c r="C545" i="213"/>
  <c r="C546" i="213"/>
  <c r="C547" i="213"/>
  <c r="C548" i="213"/>
  <c r="C549" i="213"/>
  <c r="C550" i="213"/>
  <c r="C551" i="213"/>
  <c r="C552" i="213"/>
  <c r="C553" i="213"/>
  <c r="C554" i="213"/>
  <c r="C555" i="213"/>
  <c r="C556" i="213"/>
  <c r="C557" i="213"/>
  <c r="C558" i="213"/>
  <c r="C559" i="213"/>
  <c r="C560" i="213"/>
  <c r="C561" i="213"/>
  <c r="C562" i="213"/>
  <c r="C563" i="213"/>
  <c r="C564" i="213"/>
  <c r="C565" i="213"/>
  <c r="C566" i="213"/>
  <c r="C567" i="213"/>
  <c r="C568" i="213"/>
  <c r="C569" i="213"/>
  <c r="C570" i="213"/>
  <c r="C571" i="213"/>
  <c r="C572" i="213"/>
  <c r="C573" i="213"/>
  <c r="C574" i="213"/>
  <c r="C575" i="213"/>
  <c r="C576" i="213"/>
  <c r="C577" i="213"/>
  <c r="C578" i="213"/>
  <c r="C579" i="213"/>
  <c r="C580" i="213"/>
  <c r="C581" i="213"/>
  <c r="C582" i="213"/>
  <c r="C583" i="213"/>
  <c r="C584" i="213"/>
  <c r="C585" i="213"/>
  <c r="C586" i="213"/>
  <c r="C587" i="213"/>
  <c r="C588" i="213"/>
  <c r="C589" i="213"/>
  <c r="C590" i="213"/>
  <c r="C591" i="213"/>
  <c r="C592" i="213"/>
  <c r="C593" i="213"/>
  <c r="C594" i="213"/>
  <c r="C595" i="213"/>
  <c r="C596" i="213"/>
  <c r="C597" i="213"/>
  <c r="C598" i="213"/>
  <c r="C599" i="213"/>
  <c r="C600" i="213"/>
  <c r="C601" i="213"/>
  <c r="C602" i="213"/>
  <c r="C603" i="213"/>
  <c r="C604" i="213"/>
  <c r="C605" i="213"/>
  <c r="C606" i="213"/>
  <c r="C607" i="213"/>
  <c r="C608" i="213"/>
  <c r="C609" i="213"/>
  <c r="C610" i="213"/>
  <c r="C611" i="213"/>
  <c r="C612" i="213"/>
  <c r="C613" i="213"/>
  <c r="C614" i="213"/>
  <c r="C615" i="213"/>
  <c r="C616" i="213"/>
  <c r="C617" i="213"/>
  <c r="C618" i="213"/>
  <c r="C619" i="213"/>
  <c r="C620" i="213"/>
  <c r="C621" i="213"/>
  <c r="C622" i="213"/>
  <c r="C623" i="213"/>
  <c r="C624" i="213"/>
  <c r="C625" i="213"/>
  <c r="C626" i="213"/>
  <c r="C627" i="213"/>
  <c r="C628" i="213"/>
  <c r="C629" i="213"/>
  <c r="C630" i="213"/>
  <c r="C631" i="213"/>
  <c r="C632" i="213"/>
  <c r="C633" i="213"/>
  <c r="C634" i="213"/>
  <c r="C635" i="213"/>
  <c r="C636" i="213"/>
  <c r="C637" i="213"/>
  <c r="C638" i="213"/>
  <c r="C639" i="213"/>
  <c r="C640" i="213"/>
  <c r="C641" i="213"/>
  <c r="C642" i="213"/>
  <c r="C643" i="213"/>
  <c r="C644" i="213"/>
  <c r="C645" i="213"/>
  <c r="C646" i="213"/>
  <c r="C647" i="213"/>
  <c r="C648" i="213"/>
  <c r="C649" i="213"/>
  <c r="C650" i="213"/>
  <c r="C651" i="213"/>
  <c r="C652" i="213"/>
  <c r="C653" i="213"/>
  <c r="C654" i="213"/>
  <c r="C655" i="213"/>
  <c r="C656" i="213"/>
  <c r="C657" i="213"/>
  <c r="C658" i="213"/>
  <c r="C659" i="213"/>
  <c r="C660" i="213"/>
  <c r="C661" i="213"/>
  <c r="C662" i="213"/>
  <c r="C663" i="213"/>
  <c r="C664" i="213"/>
  <c r="C665" i="213"/>
  <c r="C666" i="213"/>
  <c r="C667" i="213"/>
  <c r="C668" i="213"/>
  <c r="C669" i="213"/>
  <c r="C670" i="213"/>
  <c r="C671" i="213"/>
  <c r="C672" i="213"/>
  <c r="C673" i="213"/>
  <c r="C674" i="213"/>
  <c r="C675" i="213"/>
  <c r="C676" i="213"/>
  <c r="C677" i="213"/>
  <c r="C678" i="213"/>
  <c r="C679" i="213"/>
  <c r="C680" i="213"/>
  <c r="C681" i="213"/>
  <c r="C682" i="213"/>
  <c r="C683" i="213"/>
  <c r="C684" i="213"/>
  <c r="C685" i="213"/>
  <c r="C686" i="213"/>
  <c r="C687" i="213"/>
  <c r="C688" i="213"/>
  <c r="C689" i="213"/>
  <c r="C690" i="213"/>
  <c r="C691" i="213"/>
  <c r="C692" i="213"/>
  <c r="C693" i="213"/>
  <c r="C694" i="213"/>
  <c r="C695" i="213"/>
  <c r="C696" i="213"/>
  <c r="C697" i="213"/>
  <c r="C698" i="213"/>
  <c r="C699" i="213"/>
  <c r="C700" i="213"/>
  <c r="C701" i="213"/>
  <c r="C702" i="213"/>
  <c r="C703" i="213"/>
  <c r="C704" i="213"/>
  <c r="C705" i="213"/>
  <c r="C706" i="213"/>
  <c r="C707" i="213"/>
  <c r="C708" i="213"/>
  <c r="C709" i="213"/>
  <c r="C710" i="213"/>
  <c r="C711" i="213"/>
  <c r="C712" i="213"/>
  <c r="C713" i="213"/>
  <c r="C714" i="213"/>
  <c r="C715" i="213"/>
  <c r="C716" i="213"/>
  <c r="C717" i="213"/>
  <c r="C718" i="213"/>
  <c r="C719" i="213"/>
  <c r="C720" i="213"/>
  <c r="C721" i="213"/>
  <c r="C722" i="213"/>
  <c r="C723" i="213"/>
  <c r="C724" i="213"/>
  <c r="C725" i="213"/>
  <c r="C726" i="213"/>
  <c r="C727" i="213"/>
  <c r="C728" i="213"/>
  <c r="C729" i="213"/>
  <c r="C730" i="213"/>
  <c r="C731" i="213"/>
  <c r="C732" i="213"/>
  <c r="C733" i="213"/>
  <c r="C734" i="213"/>
  <c r="C735" i="213"/>
  <c r="C736" i="213"/>
  <c r="C737" i="213"/>
  <c r="C738" i="213"/>
  <c r="C739" i="213"/>
  <c r="C740" i="213"/>
  <c r="C741" i="213"/>
  <c r="C742" i="213"/>
  <c r="C743" i="213"/>
  <c r="C744" i="213"/>
  <c r="C745" i="213"/>
  <c r="C746" i="213"/>
  <c r="C747" i="213"/>
  <c r="C748" i="213"/>
  <c r="C749" i="213"/>
  <c r="C750" i="213"/>
  <c r="C751" i="213"/>
  <c r="C752" i="213"/>
  <c r="C753" i="213"/>
  <c r="C754" i="213"/>
  <c r="C755" i="213"/>
  <c r="C756" i="213"/>
  <c r="C757" i="213"/>
  <c r="C758" i="213"/>
  <c r="C759" i="213"/>
  <c r="C760" i="213"/>
  <c r="C761" i="213"/>
  <c r="C762" i="213"/>
  <c r="C763" i="213"/>
  <c r="C764" i="213"/>
  <c r="C765" i="213"/>
  <c r="C766" i="213"/>
  <c r="C767" i="213"/>
  <c r="C768" i="213"/>
  <c r="C769" i="213"/>
  <c r="C770" i="213"/>
  <c r="C771" i="213"/>
  <c r="C772" i="213"/>
  <c r="C773" i="213"/>
  <c r="C774" i="213"/>
  <c r="C775" i="213"/>
  <c r="C776" i="213"/>
  <c r="C777" i="213"/>
  <c r="C778" i="213"/>
  <c r="C779" i="213"/>
  <c r="C780" i="213"/>
  <c r="C781" i="213"/>
  <c r="C782" i="213"/>
  <c r="C783" i="213"/>
  <c r="C784" i="213"/>
  <c r="C785" i="213"/>
  <c r="C786" i="213"/>
  <c r="C787" i="213"/>
  <c r="C788" i="213"/>
  <c r="C789" i="213"/>
  <c r="C790" i="213"/>
  <c r="C791" i="213"/>
  <c r="C792" i="213"/>
  <c r="C793" i="213"/>
  <c r="C794" i="213"/>
  <c r="C795" i="213"/>
  <c r="C796" i="213"/>
  <c r="C797" i="213"/>
  <c r="C798" i="213"/>
  <c r="C799" i="213"/>
  <c r="C800" i="213"/>
  <c r="C801" i="213"/>
  <c r="C802" i="213"/>
  <c r="C803" i="213"/>
  <c r="C804" i="213"/>
  <c r="C805" i="213"/>
  <c r="C806" i="213"/>
  <c r="C807" i="213"/>
  <c r="C808" i="213"/>
  <c r="C809" i="213"/>
  <c r="C810" i="213"/>
  <c r="C811" i="213"/>
  <c r="C812" i="213"/>
  <c r="C813" i="213"/>
  <c r="C814" i="213"/>
  <c r="C815" i="213"/>
  <c r="C816" i="213"/>
  <c r="C817" i="213"/>
  <c r="C818" i="213"/>
  <c r="C819" i="213"/>
  <c r="C820" i="213"/>
  <c r="C821" i="213"/>
  <c r="C822" i="213"/>
  <c r="C823" i="213"/>
  <c r="C824" i="213"/>
  <c r="C825" i="213"/>
  <c r="C826" i="213"/>
  <c r="C827" i="213"/>
  <c r="C828" i="213"/>
  <c r="C829" i="213"/>
  <c r="C830" i="213"/>
  <c r="C831" i="213"/>
  <c r="C832" i="213"/>
  <c r="C833" i="213"/>
  <c r="C834" i="213"/>
  <c r="C835" i="213"/>
  <c r="C836" i="213"/>
  <c r="C837" i="213"/>
  <c r="C838" i="213"/>
  <c r="C839" i="213"/>
  <c r="C840" i="213"/>
  <c r="C841" i="213"/>
  <c r="C842" i="213"/>
  <c r="C843" i="213"/>
  <c r="C844" i="213"/>
  <c r="C845" i="213"/>
  <c r="C846" i="213"/>
  <c r="C847" i="213"/>
  <c r="C848" i="213"/>
  <c r="C849" i="213"/>
  <c r="C850" i="213"/>
  <c r="C851" i="213"/>
  <c r="C852" i="213"/>
  <c r="C853" i="213"/>
  <c r="C854" i="213"/>
  <c r="C855" i="213"/>
  <c r="C856" i="213"/>
  <c r="C857" i="213"/>
  <c r="C858" i="213"/>
  <c r="C859" i="213"/>
  <c r="C860" i="213"/>
  <c r="C861" i="213"/>
  <c r="C862" i="213"/>
  <c r="C863" i="213"/>
  <c r="C864" i="213"/>
  <c r="C865" i="213"/>
  <c r="C866" i="213"/>
  <c r="C867" i="213"/>
  <c r="C868" i="213"/>
  <c r="C869" i="213"/>
  <c r="C870" i="213"/>
  <c r="C871" i="213"/>
  <c r="C872" i="213"/>
  <c r="C873" i="213"/>
  <c r="C874" i="213"/>
  <c r="C875" i="213"/>
  <c r="C876" i="213"/>
  <c r="C877" i="213"/>
  <c r="C878" i="213"/>
  <c r="C879" i="213"/>
  <c r="C880" i="213"/>
  <c r="C881" i="213"/>
  <c r="C882" i="213"/>
  <c r="C883" i="213"/>
  <c r="C884" i="213"/>
  <c r="C885" i="213"/>
  <c r="C886" i="213"/>
  <c r="C887" i="213"/>
  <c r="C888" i="213"/>
  <c r="C889" i="213"/>
  <c r="C890" i="213"/>
  <c r="C891" i="213"/>
  <c r="C892" i="213"/>
  <c r="C893" i="213"/>
  <c r="C894" i="213"/>
  <c r="C895" i="213"/>
  <c r="C896" i="213"/>
  <c r="C897" i="213"/>
  <c r="C898" i="213"/>
  <c r="C899" i="213"/>
  <c r="C900" i="213"/>
  <c r="C901" i="213"/>
  <c r="C902" i="213"/>
  <c r="C903" i="213"/>
  <c r="C904" i="213"/>
  <c r="C905" i="213"/>
  <c r="C906" i="213"/>
  <c r="C907" i="213"/>
  <c r="C908" i="213"/>
  <c r="C909" i="213"/>
  <c r="C910" i="213"/>
  <c r="C911" i="213"/>
  <c r="C912" i="213"/>
  <c r="C913" i="213"/>
  <c r="C914" i="213"/>
  <c r="C915" i="213"/>
  <c r="C916" i="213"/>
  <c r="C917" i="213"/>
  <c r="C918" i="213"/>
  <c r="C919" i="213"/>
  <c r="C920" i="213"/>
  <c r="C921" i="213"/>
  <c r="C922" i="213"/>
  <c r="C923" i="213"/>
  <c r="C924" i="213"/>
  <c r="C925" i="213"/>
  <c r="C926" i="213"/>
  <c r="C927" i="213"/>
  <c r="C928" i="213"/>
  <c r="C929" i="213"/>
  <c r="C930" i="213"/>
  <c r="C931" i="213"/>
  <c r="C932" i="213"/>
  <c r="C933" i="213"/>
  <c r="C934" i="213"/>
  <c r="C935" i="213"/>
  <c r="C936" i="213"/>
  <c r="C937" i="213"/>
  <c r="C938" i="213"/>
  <c r="C939" i="213"/>
  <c r="C940" i="213"/>
  <c r="C941" i="213"/>
  <c r="C942" i="213"/>
  <c r="C943" i="213"/>
  <c r="C944" i="213"/>
  <c r="C945" i="213"/>
  <c r="C946" i="213"/>
  <c r="C947" i="213"/>
  <c r="C948" i="213"/>
  <c r="C949" i="213"/>
  <c r="C950" i="213"/>
  <c r="C951" i="213"/>
  <c r="C952" i="213"/>
  <c r="C953" i="213"/>
  <c r="C954" i="213"/>
  <c r="C955" i="213"/>
  <c r="C956" i="213"/>
  <c r="C957" i="213"/>
  <c r="C958" i="213"/>
  <c r="C959" i="213"/>
  <c r="C960" i="213"/>
  <c r="C961" i="213"/>
  <c r="C962" i="213"/>
  <c r="C963" i="213"/>
  <c r="C964" i="213"/>
  <c r="C965" i="213"/>
  <c r="C966" i="213"/>
  <c r="C967" i="213"/>
  <c r="C968" i="213"/>
  <c r="C969" i="213"/>
  <c r="C970" i="213"/>
  <c r="C971" i="213"/>
  <c r="C972" i="213"/>
  <c r="C973" i="213"/>
  <c r="C974" i="213"/>
  <c r="C975" i="213"/>
  <c r="C976" i="213"/>
  <c r="C977" i="213"/>
  <c r="C978" i="213"/>
  <c r="C979" i="213"/>
  <c r="C980" i="213"/>
  <c r="C981" i="213"/>
  <c r="C982" i="213"/>
  <c r="C983" i="213"/>
  <c r="C984" i="213"/>
  <c r="C985" i="213"/>
  <c r="C986" i="213"/>
  <c r="C987" i="213"/>
  <c r="C988" i="213"/>
  <c r="C989" i="213"/>
  <c r="C990" i="213"/>
  <c r="C991" i="213"/>
  <c r="C992" i="213"/>
  <c r="C993" i="213"/>
  <c r="C994" i="213"/>
  <c r="C995" i="213"/>
  <c r="C996" i="213"/>
  <c r="C997" i="213"/>
  <c r="C998" i="213"/>
  <c r="C999" i="213"/>
  <c r="C1000" i="213"/>
  <c r="C1001" i="213"/>
  <c r="C1002" i="213"/>
  <c r="C1003" i="213"/>
  <c r="C1004" i="213"/>
  <c r="C1005" i="213"/>
  <c r="C1006" i="213"/>
  <c r="C1007" i="213"/>
  <c r="C1008" i="213"/>
  <c r="C1009" i="213"/>
  <c r="C1010" i="213"/>
  <c r="C1011" i="213"/>
  <c r="C1012" i="213"/>
  <c r="C1013" i="213"/>
  <c r="C1014" i="213"/>
  <c r="C1015" i="213"/>
  <c r="C1016" i="213"/>
  <c r="C1017" i="213"/>
  <c r="C1018" i="213"/>
  <c r="C1019" i="213"/>
  <c r="C1020" i="213"/>
  <c r="C1021" i="213"/>
  <c r="C1022" i="213"/>
  <c r="C1023" i="213"/>
  <c r="C1024" i="213"/>
  <c r="C1025" i="213"/>
  <c r="C1026" i="213"/>
  <c r="C1027" i="213"/>
  <c r="C1028" i="213"/>
  <c r="C1029" i="213"/>
  <c r="C1030" i="213"/>
  <c r="C1031" i="213"/>
  <c r="C1032" i="213"/>
  <c r="C1033" i="213"/>
  <c r="C1034" i="213"/>
  <c r="C1035" i="213"/>
  <c r="C1036" i="213"/>
  <c r="C1037" i="213"/>
  <c r="C1038" i="213"/>
  <c r="C1039" i="213"/>
  <c r="C1040" i="213"/>
  <c r="C1041" i="213"/>
  <c r="C1042" i="213"/>
  <c r="C1043" i="213"/>
  <c r="C1044" i="213"/>
  <c r="C1045" i="213"/>
  <c r="C1046" i="213"/>
  <c r="C1047" i="213"/>
  <c r="C1048" i="213"/>
  <c r="C1049" i="213"/>
  <c r="C1050" i="213"/>
  <c r="C1051" i="213"/>
  <c r="C1052" i="213"/>
  <c r="C1053" i="213"/>
  <c r="C1054" i="213"/>
  <c r="C1055" i="213"/>
  <c r="C1056" i="213"/>
  <c r="C1057" i="213"/>
  <c r="C1058" i="213"/>
  <c r="C1059" i="213"/>
  <c r="C1060" i="213"/>
  <c r="C1061" i="213"/>
  <c r="C1062" i="213"/>
  <c r="C1063" i="213"/>
  <c r="C1064" i="213"/>
  <c r="C1065" i="213"/>
  <c r="C1066" i="213"/>
  <c r="C1067" i="213"/>
  <c r="C1068" i="213"/>
  <c r="C1069" i="213"/>
  <c r="C1070" i="213"/>
  <c r="C1071" i="213"/>
  <c r="C1072" i="213"/>
  <c r="C1073" i="213"/>
  <c r="C1074" i="213"/>
  <c r="C1075" i="213"/>
  <c r="C1076" i="213"/>
  <c r="C1077" i="213"/>
  <c r="C1078" i="213"/>
  <c r="C1079" i="213"/>
  <c r="C1080" i="213"/>
  <c r="C1081" i="213"/>
  <c r="C1082" i="213"/>
  <c r="C1083" i="213"/>
  <c r="C1084" i="213"/>
  <c r="C1085" i="213"/>
  <c r="C1086" i="213"/>
  <c r="C1087" i="213"/>
  <c r="C1088" i="213"/>
  <c r="C1089" i="213"/>
  <c r="C1090" i="213"/>
  <c r="C1091" i="213"/>
  <c r="C1092" i="213"/>
  <c r="C1093" i="213"/>
  <c r="C1094" i="213"/>
  <c r="C1095" i="213"/>
  <c r="C1096" i="213"/>
  <c r="C1097" i="213"/>
  <c r="C1098" i="213"/>
  <c r="C1099" i="213"/>
  <c r="C1100" i="213"/>
  <c r="C1101" i="213"/>
  <c r="C1102" i="213"/>
  <c r="C1103" i="213"/>
  <c r="C1104" i="213"/>
  <c r="C1105" i="213"/>
  <c r="C1106" i="213"/>
  <c r="C1107" i="213"/>
  <c r="C1108" i="213"/>
  <c r="C1109" i="213"/>
  <c r="C1110" i="213"/>
  <c r="C1111" i="213"/>
  <c r="C1112" i="213"/>
  <c r="C1113" i="213"/>
  <c r="C1114" i="213"/>
  <c r="C1115" i="213"/>
  <c r="C1116" i="213"/>
  <c r="C1117" i="213"/>
  <c r="C1118" i="213"/>
  <c r="C1119" i="213"/>
  <c r="C1120" i="213"/>
  <c r="C1121" i="213"/>
  <c r="C1122" i="213"/>
  <c r="C1123" i="213"/>
  <c r="C1124" i="213"/>
  <c r="C1125" i="213"/>
  <c r="C1126" i="213"/>
  <c r="C1127" i="213"/>
  <c r="C1128" i="213"/>
  <c r="C1129" i="213"/>
  <c r="C1130" i="213"/>
  <c r="C1131" i="213"/>
  <c r="C1132" i="213"/>
  <c r="C1133" i="213"/>
  <c r="C1134" i="213"/>
  <c r="C1135" i="213"/>
  <c r="C1136" i="213"/>
  <c r="C1137" i="213"/>
  <c r="C1138" i="213"/>
  <c r="C1139" i="213"/>
  <c r="C1140" i="213"/>
  <c r="C1141" i="213"/>
  <c r="C1142" i="213"/>
  <c r="C1143" i="213"/>
  <c r="C1144" i="213"/>
  <c r="C1145" i="213"/>
  <c r="C1146" i="213"/>
  <c r="C1147" i="213"/>
  <c r="C1148" i="213"/>
  <c r="C1149" i="213"/>
  <c r="C1150" i="213"/>
  <c r="C1151" i="213"/>
  <c r="C1152" i="213"/>
  <c r="C1153" i="213"/>
  <c r="C1154" i="213"/>
  <c r="C1155" i="213"/>
  <c r="C1156" i="213"/>
  <c r="C1157" i="213"/>
  <c r="C1158" i="213"/>
  <c r="C1159" i="213"/>
  <c r="C1160" i="213"/>
  <c r="C1161" i="213"/>
  <c r="C1162" i="213"/>
  <c r="C1163" i="213"/>
  <c r="C1164" i="213"/>
  <c r="C1165" i="213"/>
  <c r="C1166" i="213"/>
  <c r="C1167" i="213"/>
  <c r="C1168" i="213"/>
  <c r="C1169" i="213"/>
  <c r="C1170" i="213"/>
  <c r="C1171" i="213"/>
  <c r="C1172" i="213"/>
  <c r="C1173" i="213"/>
  <c r="C1174" i="213"/>
  <c r="C1175" i="213"/>
  <c r="C1176" i="213"/>
  <c r="C1177" i="213"/>
  <c r="C1178" i="213"/>
  <c r="C1179" i="213"/>
  <c r="C1180" i="213"/>
  <c r="C1181" i="213"/>
  <c r="C1182" i="213"/>
  <c r="C1183" i="213"/>
  <c r="C1184" i="213"/>
  <c r="C1185" i="213"/>
  <c r="C1186" i="213"/>
  <c r="C1187" i="213"/>
  <c r="C1188" i="213"/>
  <c r="C1189" i="213"/>
  <c r="C1190" i="213"/>
  <c r="C1191" i="213"/>
  <c r="C1192" i="213"/>
  <c r="C1193" i="213"/>
  <c r="C1194" i="213"/>
  <c r="C1195" i="213"/>
  <c r="C1196" i="213"/>
  <c r="C1197" i="213"/>
  <c r="C1198" i="213"/>
  <c r="C1199" i="213"/>
  <c r="C1200" i="213"/>
  <c r="C1201" i="213"/>
  <c r="C1202" i="213"/>
  <c r="C1203" i="213"/>
  <c r="C1204" i="213"/>
  <c r="C1205" i="213"/>
  <c r="C1206" i="213"/>
  <c r="C1207" i="213"/>
  <c r="C1208" i="213"/>
  <c r="C1209" i="213"/>
  <c r="C1210" i="213"/>
  <c r="C1211" i="213"/>
  <c r="C1212" i="213"/>
  <c r="C1213" i="213"/>
  <c r="C1214" i="213"/>
  <c r="C1215" i="213"/>
  <c r="C1216" i="213"/>
  <c r="C1217" i="213"/>
  <c r="C1218" i="213"/>
  <c r="C1219" i="213"/>
  <c r="C1220" i="213"/>
  <c r="C1221" i="213"/>
  <c r="C1222" i="213"/>
  <c r="C1223" i="213"/>
  <c r="C1224" i="213"/>
  <c r="C1225" i="213"/>
  <c r="C1226" i="213"/>
  <c r="C1227" i="213"/>
  <c r="C1228" i="213"/>
  <c r="C1229" i="213"/>
  <c r="C1230" i="213"/>
  <c r="C1231" i="213"/>
  <c r="C1232" i="213"/>
  <c r="C1233" i="213"/>
  <c r="C1234" i="213"/>
  <c r="C1235" i="213"/>
  <c r="C1236" i="213"/>
  <c r="C1237" i="213"/>
  <c r="C1238" i="213"/>
  <c r="C1239" i="213"/>
  <c r="C1240" i="213"/>
  <c r="C1241" i="213"/>
  <c r="C1242" i="213"/>
  <c r="C1243" i="213"/>
  <c r="C1244" i="213"/>
  <c r="C1245" i="213"/>
  <c r="C1246" i="213"/>
  <c r="C1247" i="213"/>
  <c r="C1248" i="213"/>
  <c r="C1249" i="213"/>
  <c r="C1250" i="213"/>
  <c r="C1251" i="213"/>
  <c r="C1252" i="213"/>
  <c r="C1253" i="213"/>
  <c r="C1254" i="213"/>
  <c r="C1255" i="213"/>
  <c r="C1256" i="213"/>
  <c r="C1257" i="213"/>
  <c r="C1258" i="213"/>
  <c r="C1259" i="213"/>
  <c r="C1260" i="213"/>
  <c r="C1261" i="213"/>
  <c r="C1262" i="213"/>
  <c r="C1263" i="213"/>
  <c r="C1264" i="213"/>
  <c r="C1265" i="213"/>
  <c r="C1266" i="213"/>
  <c r="C1267" i="213"/>
  <c r="C1268" i="213"/>
  <c r="C1269" i="213"/>
  <c r="C1270" i="213"/>
  <c r="C1271" i="213"/>
  <c r="C1272" i="213"/>
  <c r="C1273" i="213"/>
  <c r="C1274" i="213"/>
  <c r="C1275" i="213"/>
  <c r="C1276" i="213"/>
  <c r="C1277" i="213"/>
  <c r="C1278" i="213"/>
  <c r="C1279" i="213"/>
  <c r="C1280" i="213"/>
  <c r="C1281" i="213"/>
  <c r="C1282" i="213"/>
  <c r="C1283" i="213"/>
  <c r="C1284" i="213"/>
  <c r="C1285" i="213"/>
  <c r="C1286" i="213"/>
  <c r="C1287" i="213"/>
  <c r="C1288" i="213"/>
  <c r="C1289" i="213"/>
  <c r="C1290" i="213"/>
  <c r="C1291" i="213"/>
  <c r="C1292" i="213"/>
  <c r="C1293" i="213"/>
  <c r="C1294" i="213"/>
  <c r="C1295" i="213"/>
  <c r="C1296" i="213"/>
  <c r="C1297" i="213"/>
  <c r="C1298" i="213"/>
  <c r="C1299" i="213"/>
  <c r="C1300" i="213"/>
  <c r="C1301" i="213"/>
  <c r="C1302" i="213"/>
  <c r="C1303" i="213"/>
  <c r="C1304" i="213"/>
  <c r="C1305" i="213"/>
  <c r="C1306" i="213"/>
  <c r="C1307" i="213"/>
  <c r="C1308" i="213"/>
  <c r="C1309" i="213"/>
  <c r="C1310" i="213"/>
  <c r="C1311" i="213"/>
  <c r="C1312" i="213"/>
  <c r="C1313" i="213"/>
  <c r="C1314" i="213"/>
  <c r="C1315" i="213"/>
  <c r="C1316" i="213"/>
  <c r="C1317" i="213"/>
  <c r="C1318" i="213"/>
  <c r="C1319" i="213"/>
  <c r="C1320" i="213"/>
  <c r="C1321" i="213"/>
  <c r="C1322" i="213"/>
  <c r="C1323" i="213"/>
  <c r="C1324" i="213"/>
  <c r="C1325" i="213"/>
  <c r="C1326" i="213"/>
  <c r="C1327" i="213"/>
  <c r="C1328" i="213"/>
  <c r="C1329" i="213"/>
  <c r="C1330" i="213"/>
  <c r="C1331" i="213"/>
  <c r="C1332" i="213"/>
  <c r="C1333" i="213"/>
  <c r="C1334" i="213"/>
  <c r="C1335" i="213"/>
  <c r="C1336" i="213"/>
  <c r="C1337" i="213"/>
  <c r="C1338" i="213"/>
  <c r="C1339" i="213"/>
  <c r="C1340" i="213"/>
  <c r="C1341" i="213"/>
  <c r="C1342" i="213"/>
  <c r="C1343" i="213"/>
  <c r="C1344" i="213"/>
  <c r="C1345" i="213"/>
  <c r="C1346" i="213"/>
  <c r="C1347" i="213"/>
  <c r="C1348" i="213"/>
  <c r="C1349" i="213"/>
  <c r="C1350" i="213"/>
  <c r="C1351" i="213"/>
  <c r="C1352" i="213"/>
  <c r="C1353" i="213"/>
  <c r="C1354" i="213"/>
  <c r="C1355" i="213"/>
  <c r="C1356" i="213"/>
  <c r="C1357" i="213"/>
  <c r="C1358" i="213"/>
  <c r="C1359" i="213"/>
  <c r="C1360" i="213"/>
  <c r="C1361" i="213"/>
  <c r="C1362" i="213"/>
  <c r="C1363" i="213"/>
  <c r="C1364" i="213"/>
  <c r="C1365" i="213"/>
  <c r="C1366" i="213"/>
  <c r="C1367" i="213"/>
  <c r="C1368" i="213"/>
  <c r="C1369" i="213"/>
  <c r="C1370" i="213"/>
  <c r="C1371" i="213"/>
  <c r="C1372" i="213"/>
  <c r="C1373" i="213"/>
  <c r="C1374" i="213"/>
  <c r="C1375" i="213"/>
  <c r="C1376" i="213"/>
  <c r="C1377" i="213"/>
  <c r="C1378" i="213"/>
  <c r="C1379" i="213"/>
  <c r="C1380" i="213"/>
  <c r="C1381" i="213"/>
  <c r="C1382" i="213"/>
  <c r="C1383" i="213"/>
  <c r="C1384" i="213"/>
  <c r="C1385" i="213"/>
  <c r="C1386" i="213"/>
  <c r="C1387" i="213"/>
  <c r="C1388" i="213"/>
  <c r="C1389" i="213"/>
  <c r="C1390" i="213"/>
  <c r="C1391" i="213"/>
  <c r="C1392" i="213"/>
  <c r="C1393" i="213"/>
  <c r="C1394" i="213"/>
  <c r="C1395" i="213"/>
  <c r="C1396" i="213"/>
  <c r="C1397" i="213"/>
  <c r="C1398" i="213"/>
  <c r="C1399" i="213"/>
  <c r="C1400" i="213"/>
  <c r="C1401" i="213"/>
  <c r="C1402" i="213"/>
  <c r="C1403" i="213"/>
  <c r="C1404" i="213"/>
  <c r="C1405" i="213"/>
  <c r="C1406" i="213"/>
  <c r="C1407" i="213"/>
  <c r="C1408" i="213"/>
  <c r="C1409" i="213"/>
  <c r="C1410" i="213"/>
  <c r="C1411" i="213"/>
  <c r="C1412" i="213"/>
  <c r="C1413" i="213"/>
  <c r="C1414" i="213"/>
  <c r="C1415" i="213"/>
  <c r="C1416" i="213"/>
  <c r="C1417" i="213"/>
  <c r="C1418" i="213"/>
  <c r="C1419" i="213"/>
  <c r="C1420" i="213"/>
  <c r="C1421" i="213"/>
  <c r="C1422" i="213"/>
  <c r="C1423" i="213"/>
  <c r="C1424" i="213"/>
  <c r="C1425" i="213"/>
  <c r="C1426" i="213"/>
  <c r="C1427" i="213"/>
  <c r="C1428" i="213"/>
  <c r="C1429" i="213"/>
  <c r="C1430" i="213"/>
  <c r="C1431" i="213"/>
  <c r="C1432" i="213"/>
  <c r="C1433" i="213"/>
  <c r="C1434" i="213"/>
  <c r="C1435" i="213"/>
  <c r="C1436" i="213"/>
  <c r="C1437" i="213"/>
  <c r="C1438" i="213"/>
  <c r="C1439" i="213"/>
  <c r="C1440" i="213"/>
  <c r="C1441" i="213"/>
  <c r="C1442" i="213"/>
  <c r="C1443" i="213"/>
  <c r="C1444" i="213"/>
  <c r="C1445" i="213"/>
  <c r="C1446" i="213"/>
  <c r="C1447" i="213"/>
  <c r="C1448" i="213"/>
  <c r="C1449" i="213"/>
  <c r="C1450" i="213"/>
  <c r="C1451" i="213"/>
  <c r="C1452" i="213"/>
  <c r="C1453" i="213"/>
  <c r="C1454" i="213"/>
  <c r="C1455" i="213"/>
  <c r="C1456" i="213"/>
  <c r="C1457" i="213"/>
  <c r="C1458" i="213"/>
  <c r="C1459" i="213"/>
  <c r="C1460" i="213"/>
  <c r="C1461" i="213"/>
  <c r="C1462" i="213"/>
  <c r="C1463" i="213"/>
  <c r="C1464" i="213"/>
  <c r="C1465" i="213"/>
  <c r="C1466" i="213"/>
  <c r="C1467" i="213"/>
  <c r="C1468" i="213"/>
  <c r="C1469" i="213"/>
  <c r="C1470" i="213"/>
  <c r="C1471" i="213"/>
  <c r="C1472" i="213"/>
  <c r="C1473" i="213"/>
  <c r="C1474" i="213"/>
  <c r="C1475" i="213"/>
  <c r="C1476" i="213"/>
  <c r="C1477" i="213"/>
  <c r="C1478" i="213"/>
  <c r="C1479" i="213"/>
  <c r="C1480" i="213"/>
  <c r="C1481" i="213"/>
  <c r="C1482" i="213"/>
  <c r="C1483" i="213"/>
  <c r="C1484" i="213"/>
  <c r="C1485" i="213"/>
  <c r="C1486" i="213"/>
  <c r="C1487" i="213"/>
  <c r="C1488" i="213"/>
  <c r="C1489" i="213"/>
  <c r="C1490" i="213"/>
  <c r="C1491" i="213"/>
  <c r="C1492" i="213"/>
  <c r="C1493" i="213"/>
  <c r="C1494" i="213"/>
  <c r="C1495" i="213"/>
  <c r="C1496" i="213"/>
  <c r="C1497" i="213"/>
  <c r="C1498" i="213"/>
  <c r="C1499" i="213"/>
  <c r="C1500" i="213"/>
  <c r="C1501" i="213"/>
  <c r="C1502" i="213"/>
  <c r="C1503" i="213"/>
  <c r="C1504" i="213"/>
  <c r="C1505" i="213"/>
  <c r="C1506" i="213"/>
  <c r="C1507" i="213"/>
  <c r="C1508" i="213"/>
  <c r="C1509" i="213"/>
  <c r="C1510" i="213"/>
  <c r="C1511" i="213"/>
  <c r="C1512" i="213"/>
  <c r="C1513" i="213"/>
  <c r="C1514" i="213"/>
  <c r="C1515" i="213"/>
  <c r="C1516" i="213"/>
  <c r="C1517" i="213"/>
  <c r="C1518" i="213"/>
  <c r="C1519" i="213"/>
  <c r="C1520" i="213"/>
  <c r="C1521" i="213"/>
  <c r="C1522" i="213"/>
  <c r="C1523" i="213"/>
  <c r="C1524" i="213"/>
  <c r="C1525" i="213"/>
  <c r="C1526" i="213"/>
  <c r="C1527" i="213"/>
  <c r="C1528" i="213"/>
  <c r="C1529" i="213"/>
  <c r="C1530" i="213"/>
  <c r="C1531" i="213"/>
  <c r="C1532" i="213"/>
  <c r="C1533" i="213"/>
  <c r="C1534" i="213"/>
  <c r="C1535" i="213"/>
  <c r="C1536" i="213"/>
  <c r="C1537" i="213"/>
  <c r="C1538" i="213"/>
  <c r="C1539" i="213"/>
  <c r="C1540" i="213"/>
  <c r="C1541" i="213"/>
  <c r="C1542" i="213"/>
  <c r="C1543" i="213"/>
  <c r="C1544" i="213"/>
  <c r="C1545" i="213"/>
  <c r="C1546" i="213"/>
  <c r="C1547" i="213"/>
  <c r="C1548" i="213"/>
  <c r="C1549" i="213"/>
  <c r="C1550" i="213"/>
  <c r="C1551" i="213"/>
  <c r="C1552" i="213"/>
  <c r="C1553" i="213"/>
  <c r="C1554" i="213"/>
  <c r="C1555" i="213"/>
  <c r="C1556" i="213"/>
  <c r="C1557" i="213"/>
  <c r="C1558" i="213"/>
  <c r="C1559" i="213"/>
  <c r="C1560" i="213"/>
  <c r="C1561" i="213"/>
  <c r="C1562" i="213"/>
  <c r="C1563" i="213"/>
  <c r="C1564" i="213"/>
  <c r="C1565" i="213"/>
  <c r="C1566" i="213"/>
  <c r="C1567" i="213"/>
  <c r="C1568" i="213"/>
  <c r="C1569" i="213"/>
  <c r="C1570" i="213"/>
  <c r="C1571" i="213"/>
  <c r="C1572" i="213"/>
  <c r="C1573" i="213"/>
  <c r="C1574" i="213"/>
  <c r="C1575" i="213"/>
  <c r="C1576" i="213"/>
  <c r="C1577" i="213"/>
  <c r="C1578" i="213"/>
  <c r="C1579" i="213"/>
  <c r="C1580" i="213"/>
  <c r="C1581" i="213"/>
  <c r="C1582" i="213"/>
  <c r="C1583" i="213"/>
  <c r="C1584" i="213"/>
  <c r="C1585" i="213"/>
  <c r="C1586" i="213"/>
  <c r="C1587" i="213"/>
  <c r="C1588" i="213"/>
  <c r="C1589" i="213"/>
  <c r="C1590" i="213"/>
  <c r="C1591" i="213"/>
  <c r="C1592" i="213"/>
  <c r="C1593" i="213"/>
  <c r="C1594" i="213"/>
  <c r="C1595" i="213"/>
  <c r="C1596" i="213"/>
  <c r="C1597" i="213"/>
  <c r="C1598" i="213"/>
  <c r="C1599" i="213"/>
  <c r="C1600" i="213"/>
  <c r="C1601" i="213"/>
  <c r="C1602" i="213"/>
  <c r="C1603" i="213"/>
  <c r="C1604" i="213"/>
  <c r="C1605" i="213"/>
  <c r="C1606" i="213"/>
  <c r="C1607" i="213"/>
  <c r="C1608" i="213"/>
  <c r="C1609" i="213"/>
  <c r="C1610" i="213"/>
  <c r="C1611" i="213"/>
  <c r="C1612" i="213"/>
  <c r="C1613" i="213"/>
  <c r="C1614" i="213"/>
  <c r="C1615" i="213"/>
  <c r="C1616" i="213"/>
  <c r="C1617" i="213"/>
  <c r="C1618" i="213"/>
  <c r="C1619" i="213"/>
  <c r="C1620" i="213"/>
  <c r="C1621" i="213"/>
  <c r="C1622" i="213"/>
  <c r="C1623" i="213"/>
  <c r="C1624" i="213"/>
  <c r="C1625" i="213"/>
  <c r="C1626" i="213"/>
  <c r="C1627" i="213"/>
  <c r="C1628" i="213"/>
  <c r="C1629" i="213"/>
  <c r="C1630" i="213"/>
  <c r="C1631" i="213"/>
  <c r="C1632" i="213"/>
  <c r="C1633" i="213"/>
  <c r="C1634" i="213"/>
  <c r="C1635" i="213"/>
  <c r="C1636" i="213"/>
  <c r="C1637" i="213"/>
  <c r="C1638" i="213"/>
  <c r="C1639" i="213"/>
  <c r="C1640" i="213"/>
  <c r="C1641" i="213"/>
  <c r="C1642" i="213"/>
  <c r="C1643" i="213"/>
  <c r="C1644" i="213"/>
  <c r="C1645" i="213"/>
  <c r="C1646" i="213"/>
  <c r="C1647" i="213"/>
  <c r="C1648" i="213"/>
  <c r="C1649" i="213"/>
  <c r="C1650" i="213"/>
  <c r="C1651" i="213"/>
  <c r="C1652" i="213"/>
  <c r="C1653" i="213"/>
  <c r="C1654" i="213"/>
  <c r="C1655" i="213"/>
  <c r="C1656" i="213"/>
  <c r="C1657" i="213"/>
  <c r="C1658" i="213"/>
  <c r="C1659" i="213"/>
  <c r="C1660" i="213"/>
  <c r="C1661" i="213"/>
  <c r="C1662" i="213"/>
  <c r="C1663" i="213"/>
  <c r="C1664" i="213"/>
  <c r="C1665" i="213"/>
  <c r="C1666" i="213"/>
  <c r="C1667" i="213"/>
  <c r="C1668" i="213"/>
  <c r="C1669" i="213"/>
  <c r="C1670" i="213"/>
  <c r="C1671" i="213"/>
  <c r="C1672" i="213"/>
  <c r="C1673" i="213"/>
  <c r="C1674" i="213"/>
  <c r="C1675" i="213"/>
  <c r="C1676" i="213"/>
  <c r="C1677" i="213"/>
  <c r="C1678" i="213"/>
  <c r="C1679" i="213"/>
  <c r="C1680" i="213"/>
  <c r="C1681" i="213"/>
  <c r="C1682" i="213"/>
  <c r="C1683" i="213"/>
  <c r="C1684" i="213"/>
  <c r="C1685" i="213"/>
  <c r="C1686" i="213"/>
  <c r="C1687" i="213"/>
  <c r="C1688" i="213"/>
  <c r="C1689" i="213"/>
  <c r="C1690" i="213"/>
  <c r="C1691" i="213"/>
  <c r="C1692" i="213"/>
  <c r="C1693" i="213"/>
  <c r="C1694" i="213"/>
  <c r="C1695" i="213"/>
  <c r="C1696" i="213"/>
  <c r="C1697" i="213"/>
  <c r="C1698" i="213"/>
  <c r="C1699" i="213"/>
  <c r="C1700" i="213"/>
  <c r="C1701" i="213"/>
  <c r="C1702" i="213"/>
  <c r="C1703" i="213"/>
  <c r="C1704" i="213"/>
  <c r="C1705" i="213"/>
  <c r="C1706" i="213"/>
  <c r="C1707" i="213"/>
  <c r="C1708" i="213"/>
  <c r="C1709" i="213"/>
  <c r="C1710" i="213"/>
  <c r="C1711" i="213"/>
  <c r="C1712" i="213"/>
  <c r="C1713" i="213"/>
  <c r="C1714" i="213"/>
  <c r="C1715" i="213"/>
  <c r="C1716" i="213"/>
  <c r="C1717" i="213"/>
  <c r="C1718" i="213"/>
  <c r="C1719" i="213"/>
  <c r="C1720" i="213"/>
  <c r="C1721" i="213"/>
  <c r="C1722" i="213"/>
  <c r="C1723" i="213"/>
  <c r="C1724" i="213"/>
  <c r="C1725" i="213"/>
  <c r="C1726" i="213"/>
  <c r="C1727" i="213"/>
  <c r="C1728" i="213"/>
  <c r="C1729" i="213"/>
  <c r="C1730" i="213"/>
  <c r="C1731" i="213"/>
  <c r="C1732" i="213"/>
  <c r="C1733" i="213"/>
  <c r="C1734" i="213"/>
  <c r="C1735" i="213"/>
  <c r="C1736" i="213"/>
  <c r="C1737" i="213"/>
  <c r="C1738" i="213"/>
  <c r="C1739" i="213"/>
  <c r="C1740" i="213"/>
  <c r="C1741" i="213"/>
  <c r="C1742" i="213"/>
  <c r="C1743" i="213"/>
  <c r="C1744" i="213"/>
  <c r="C1745" i="213"/>
  <c r="C1746" i="213"/>
  <c r="C1747" i="213"/>
  <c r="C1748" i="213"/>
  <c r="C1749" i="213"/>
  <c r="C1750" i="213"/>
  <c r="C1751" i="213"/>
  <c r="C1752" i="213"/>
  <c r="C1753" i="213"/>
  <c r="C1754" i="213"/>
  <c r="C1755" i="213"/>
  <c r="C1756" i="213"/>
  <c r="C1757" i="213"/>
  <c r="C1758" i="213"/>
  <c r="C1759" i="213"/>
  <c r="C1760" i="213"/>
  <c r="C1761" i="213"/>
  <c r="C1762" i="213"/>
  <c r="C1763" i="213"/>
  <c r="C1764" i="213"/>
  <c r="C1765" i="213"/>
  <c r="C1766" i="213"/>
  <c r="C1767" i="213"/>
  <c r="C1768" i="213"/>
  <c r="C1769" i="213"/>
  <c r="C1770" i="213"/>
  <c r="C1771" i="213"/>
  <c r="C1772" i="213"/>
  <c r="C1773" i="213"/>
  <c r="C1774" i="213"/>
  <c r="C1775" i="213"/>
  <c r="C1776" i="213"/>
  <c r="C1777" i="213"/>
  <c r="C1778" i="213"/>
  <c r="C1779" i="213"/>
  <c r="C1780" i="213"/>
  <c r="C1781" i="213"/>
  <c r="C1782" i="213"/>
  <c r="C1783" i="213"/>
  <c r="C1784" i="213"/>
  <c r="C1785" i="213"/>
  <c r="C1786" i="213"/>
  <c r="C1787" i="213"/>
  <c r="C1788" i="213"/>
  <c r="C1789" i="213"/>
  <c r="C1790" i="213"/>
  <c r="C1791" i="213"/>
  <c r="C1792" i="213"/>
  <c r="C1793" i="213"/>
  <c r="C1794" i="213"/>
  <c r="C1795" i="213"/>
  <c r="C1796" i="213"/>
  <c r="C1797" i="213"/>
  <c r="C1798" i="213"/>
  <c r="C1799" i="213"/>
  <c r="C1800" i="213"/>
  <c r="C1801" i="213"/>
  <c r="C1802" i="213"/>
  <c r="C1803" i="213"/>
  <c r="C1804" i="213"/>
  <c r="C1805" i="213"/>
  <c r="C1806" i="213"/>
  <c r="C1807" i="213"/>
  <c r="C1808" i="213"/>
  <c r="C1809" i="213"/>
  <c r="C1810" i="213"/>
  <c r="C1811" i="213"/>
  <c r="C1812" i="213"/>
  <c r="C1813" i="213"/>
  <c r="C1814" i="213"/>
  <c r="C1815" i="213"/>
  <c r="C1816" i="213"/>
  <c r="C1817" i="213"/>
  <c r="C1818" i="213"/>
  <c r="C1819" i="213"/>
  <c r="C1820" i="213"/>
  <c r="C1821" i="213"/>
  <c r="C1822" i="213"/>
  <c r="C1823" i="213"/>
  <c r="C1824" i="213"/>
  <c r="C1825" i="213"/>
  <c r="C1826" i="213"/>
  <c r="C1827" i="213"/>
  <c r="C1828" i="213"/>
  <c r="C1829" i="213"/>
  <c r="C1830" i="213"/>
  <c r="C1831" i="213"/>
  <c r="C1832" i="213"/>
  <c r="C1833" i="213"/>
  <c r="C1834" i="213"/>
  <c r="C1835" i="213"/>
  <c r="C1836" i="213"/>
  <c r="C1837" i="213"/>
  <c r="C1838" i="213"/>
  <c r="C1839" i="213"/>
  <c r="C1840" i="213"/>
  <c r="C1841" i="213"/>
  <c r="C1842" i="213"/>
  <c r="C1843" i="213"/>
  <c r="C1844" i="213"/>
  <c r="C1845" i="213"/>
  <c r="C1846" i="213"/>
  <c r="C1847" i="213"/>
  <c r="C1848" i="213"/>
  <c r="C1849" i="213"/>
  <c r="C1850" i="213"/>
  <c r="C1851" i="213"/>
  <c r="C1852" i="213"/>
  <c r="C1853" i="213"/>
  <c r="C1854" i="213"/>
  <c r="C1855" i="213"/>
  <c r="C1856" i="213"/>
  <c r="C1857" i="213"/>
  <c r="C1858" i="213"/>
  <c r="C1859" i="213"/>
  <c r="C1860" i="213"/>
  <c r="C1861" i="213"/>
  <c r="C1862" i="213"/>
  <c r="C1863" i="213"/>
  <c r="C1864" i="213"/>
  <c r="C1865" i="213"/>
  <c r="C1866" i="213"/>
  <c r="C1867" i="213"/>
  <c r="C1868" i="213"/>
  <c r="C1869" i="213"/>
  <c r="C1870" i="213"/>
  <c r="C1871" i="213"/>
  <c r="C1872" i="213"/>
  <c r="C1873" i="213"/>
  <c r="C1874" i="213"/>
  <c r="C1875" i="213"/>
  <c r="C1876" i="213"/>
  <c r="C1877" i="213"/>
  <c r="C1878" i="213"/>
  <c r="C1879" i="213"/>
  <c r="C1880" i="213"/>
  <c r="C1881" i="213"/>
  <c r="C1882" i="213"/>
  <c r="C1883" i="213"/>
  <c r="C1884" i="213"/>
  <c r="C1885" i="213"/>
  <c r="C1886" i="213"/>
  <c r="C1887" i="213"/>
  <c r="C1888" i="213"/>
  <c r="C1889" i="213"/>
  <c r="C1890" i="213"/>
  <c r="C1891" i="213"/>
  <c r="C1892" i="213"/>
  <c r="C1893" i="213"/>
  <c r="C1894" i="213"/>
  <c r="C1895" i="213"/>
  <c r="C1896" i="213"/>
  <c r="C1897" i="213"/>
  <c r="C1898" i="213"/>
  <c r="C1899" i="213"/>
  <c r="C1900" i="213"/>
  <c r="C1901" i="213"/>
  <c r="C1902" i="213"/>
  <c r="C1903" i="213"/>
  <c r="C1904" i="213"/>
  <c r="C1905" i="213"/>
  <c r="C1906" i="213"/>
  <c r="C1907" i="213"/>
  <c r="C1908" i="213"/>
  <c r="C1909" i="213"/>
  <c r="C1910" i="213"/>
  <c r="C1911" i="213"/>
  <c r="C1912" i="213"/>
  <c r="C1913" i="213"/>
  <c r="C1914" i="213"/>
  <c r="C1915" i="213"/>
  <c r="C1916" i="213"/>
  <c r="C1917" i="213"/>
  <c r="C1918" i="213"/>
  <c r="C1919" i="213"/>
  <c r="C1920" i="213"/>
  <c r="C1921" i="213"/>
  <c r="C1922" i="213"/>
  <c r="C1923" i="213"/>
  <c r="C1924" i="213"/>
  <c r="C1925" i="213"/>
  <c r="C1926" i="213"/>
  <c r="C1927" i="213"/>
  <c r="C1928" i="213"/>
  <c r="C1929" i="213"/>
  <c r="C1930" i="213"/>
  <c r="C1931" i="213"/>
  <c r="C1932" i="213"/>
  <c r="C1933" i="213"/>
  <c r="C1934" i="213"/>
  <c r="C1935" i="213"/>
  <c r="C1936" i="213"/>
  <c r="C1937" i="213"/>
  <c r="C1938" i="213"/>
  <c r="C1939" i="213"/>
  <c r="C1940" i="213"/>
  <c r="C1941" i="213"/>
  <c r="C1942" i="213"/>
  <c r="C1943" i="213"/>
  <c r="C1944" i="213"/>
  <c r="C1945" i="213"/>
  <c r="C1946" i="213"/>
  <c r="C1947" i="213"/>
  <c r="C1948" i="213"/>
  <c r="C1949" i="213"/>
  <c r="C1950" i="213"/>
  <c r="C1951" i="213"/>
  <c r="C1952" i="213"/>
  <c r="C1953" i="213"/>
  <c r="C1954" i="213"/>
  <c r="C1955" i="213"/>
  <c r="C1956" i="213"/>
  <c r="C1957" i="213"/>
  <c r="C1958" i="213"/>
  <c r="C1959" i="213"/>
  <c r="C1960" i="213"/>
  <c r="C1961" i="213"/>
  <c r="C1962" i="213"/>
  <c r="C1963" i="213"/>
  <c r="C1964" i="213"/>
  <c r="C1965" i="213"/>
  <c r="C1966" i="213"/>
  <c r="C1967" i="213"/>
  <c r="C1968" i="213"/>
  <c r="C1969" i="213"/>
  <c r="C1970" i="213"/>
  <c r="C1971" i="213"/>
  <c r="C1972" i="213"/>
  <c r="C1973" i="213"/>
  <c r="C1974" i="213"/>
  <c r="C1975" i="213"/>
  <c r="C1976" i="213"/>
  <c r="C1977" i="213"/>
  <c r="C1978" i="213"/>
  <c r="C1979" i="213"/>
  <c r="C1980" i="213"/>
  <c r="C1981" i="213"/>
  <c r="C1982" i="213"/>
  <c r="C1983" i="213"/>
  <c r="C1984" i="213"/>
  <c r="C1985" i="213"/>
  <c r="C1986" i="213"/>
  <c r="C1987" i="213"/>
  <c r="C1988" i="213"/>
  <c r="C1989" i="213"/>
  <c r="C1990" i="213"/>
  <c r="C1991" i="213"/>
  <c r="C1992" i="213"/>
  <c r="C1993" i="213"/>
  <c r="C1994" i="213"/>
  <c r="C1995" i="213"/>
  <c r="C1996" i="213"/>
  <c r="C1997" i="213"/>
  <c r="C1998" i="213"/>
  <c r="C1999" i="213"/>
  <c r="C2000" i="213"/>
  <c r="C2001" i="213"/>
  <c r="C2002" i="213"/>
  <c r="C2003" i="213"/>
  <c r="C2004" i="213"/>
  <c r="C2005" i="213"/>
  <c r="C2006" i="213"/>
  <c r="C2007" i="213"/>
  <c r="C2008" i="213"/>
  <c r="C2009" i="213"/>
  <c r="C2010" i="213"/>
  <c r="C2011" i="213"/>
  <c r="C2012" i="213"/>
  <c r="C2013" i="213"/>
  <c r="C2014" i="213"/>
  <c r="C2015" i="213"/>
  <c r="C2016" i="213"/>
  <c r="C2017" i="213"/>
  <c r="C2018" i="213"/>
  <c r="C2019" i="213"/>
  <c r="C2020" i="213"/>
  <c r="C2021" i="213"/>
  <c r="C2022" i="213"/>
  <c r="C2023" i="213"/>
  <c r="C2024" i="213"/>
  <c r="C2025" i="213"/>
  <c r="C2026" i="213"/>
  <c r="C2027" i="213"/>
  <c r="C2028" i="213"/>
  <c r="C2029" i="213"/>
  <c r="C2030" i="213"/>
  <c r="C2031" i="213"/>
  <c r="C2032" i="213"/>
  <c r="C2033" i="213"/>
  <c r="C2034" i="213"/>
  <c r="C2035" i="213"/>
  <c r="C2036" i="213"/>
  <c r="C2037" i="213"/>
  <c r="C2038" i="213"/>
  <c r="C2039" i="213"/>
  <c r="C2040" i="213"/>
  <c r="C2041" i="213"/>
  <c r="C2042" i="213"/>
  <c r="C2043" i="213"/>
  <c r="C2044" i="213"/>
  <c r="C2045" i="213"/>
  <c r="C2046" i="213"/>
  <c r="C2047" i="213"/>
  <c r="C2048" i="213"/>
  <c r="C2049" i="213"/>
  <c r="C2050" i="213"/>
  <c r="C2051" i="213"/>
  <c r="C2052" i="213"/>
  <c r="C2053" i="213"/>
  <c r="C2054" i="213"/>
  <c r="C2055" i="213"/>
  <c r="C2056" i="213"/>
  <c r="C2057" i="213"/>
  <c r="C2058" i="213"/>
  <c r="C2059" i="213"/>
  <c r="C2060" i="213"/>
  <c r="C2061" i="213"/>
  <c r="C2062" i="213"/>
  <c r="C2063" i="213"/>
  <c r="C2064" i="213"/>
  <c r="C2065" i="213"/>
  <c r="C2066" i="213"/>
  <c r="C2067" i="213"/>
  <c r="C2068" i="213"/>
  <c r="C2069" i="213"/>
  <c r="C2070" i="213"/>
  <c r="C2071" i="213"/>
  <c r="C2072" i="213"/>
  <c r="C2073" i="213"/>
  <c r="C2074" i="213"/>
  <c r="C2075" i="213"/>
  <c r="C2076" i="213"/>
  <c r="C2077" i="213"/>
  <c r="C2078" i="213"/>
  <c r="C2079" i="213"/>
  <c r="C2080" i="213"/>
  <c r="C2081" i="213"/>
  <c r="C2082" i="213"/>
  <c r="C2083" i="213"/>
  <c r="C2084" i="213"/>
  <c r="C2085" i="213"/>
  <c r="C2086" i="213"/>
  <c r="C2087" i="213"/>
  <c r="C2088" i="213"/>
  <c r="C2089" i="213"/>
  <c r="C2090" i="213"/>
  <c r="C2091" i="213"/>
  <c r="C2092" i="213"/>
  <c r="C2093" i="213"/>
  <c r="C2094" i="213"/>
  <c r="C2095" i="213"/>
  <c r="C2096" i="213"/>
  <c r="C2097" i="213"/>
  <c r="C2098" i="213"/>
  <c r="C2099" i="213"/>
  <c r="C2100" i="213"/>
  <c r="C2101" i="213"/>
  <c r="C2102" i="213"/>
  <c r="C2103" i="213"/>
  <c r="C2104" i="213"/>
  <c r="C2105" i="213"/>
  <c r="C2106" i="213"/>
  <c r="C2107" i="213"/>
  <c r="C2108" i="213"/>
  <c r="C2109" i="213"/>
  <c r="C2110" i="213"/>
  <c r="C2111" i="213"/>
  <c r="C2112" i="213"/>
  <c r="C2113" i="213"/>
  <c r="C2114" i="213"/>
  <c r="C2115" i="213"/>
  <c r="C2116" i="213"/>
  <c r="C2117" i="213"/>
  <c r="C2118" i="213"/>
  <c r="C2119" i="213"/>
  <c r="C2120" i="213"/>
  <c r="C2121" i="213"/>
  <c r="C2122" i="213"/>
  <c r="C2123" i="213"/>
  <c r="C2124" i="213"/>
  <c r="C2125" i="213"/>
  <c r="C2126" i="213"/>
  <c r="C2127" i="213"/>
  <c r="C2128" i="213"/>
  <c r="C2129" i="213"/>
  <c r="C2130" i="213"/>
  <c r="C2131" i="213"/>
  <c r="C2132" i="213"/>
  <c r="C2133" i="213"/>
  <c r="C2134" i="213"/>
  <c r="C2135" i="213"/>
  <c r="C2136" i="213"/>
  <c r="C2137" i="213"/>
  <c r="C2138" i="213"/>
  <c r="C2139" i="213"/>
  <c r="C2140" i="213"/>
  <c r="C2141" i="213"/>
  <c r="C2142" i="213"/>
  <c r="C2143" i="213"/>
  <c r="C2144" i="213"/>
  <c r="C2145" i="213"/>
  <c r="C2146" i="213"/>
  <c r="C2147" i="213"/>
  <c r="C2148" i="213"/>
  <c r="C2149" i="213"/>
  <c r="C2150" i="213"/>
  <c r="C2151" i="213"/>
  <c r="C2152" i="213"/>
  <c r="C2153" i="213"/>
  <c r="C2154" i="213"/>
  <c r="C2155" i="213"/>
  <c r="C2156" i="213"/>
  <c r="C2157" i="213"/>
  <c r="C2158" i="213"/>
  <c r="C2159" i="213"/>
  <c r="C2160" i="213"/>
  <c r="C2161" i="213"/>
  <c r="C2162" i="213"/>
  <c r="C2163" i="213"/>
  <c r="C2164" i="213"/>
  <c r="C2165" i="213"/>
  <c r="C2166" i="213"/>
  <c r="C2167" i="213"/>
  <c r="C2168" i="213"/>
  <c r="C2169" i="213"/>
  <c r="C2170" i="213"/>
  <c r="C2171" i="213"/>
  <c r="C2172" i="213"/>
  <c r="C2173" i="213"/>
  <c r="C2174" i="213"/>
  <c r="C2175" i="213"/>
  <c r="C2176" i="213"/>
  <c r="C2177" i="213"/>
  <c r="C2178" i="213"/>
  <c r="C2179" i="213"/>
  <c r="C2180" i="213"/>
  <c r="C2181" i="213"/>
  <c r="C2182" i="213"/>
  <c r="C2183" i="213"/>
  <c r="C2184" i="213"/>
  <c r="C2185" i="213"/>
  <c r="C2186" i="213"/>
  <c r="C2187" i="213"/>
  <c r="C2188" i="213"/>
  <c r="C2189" i="213"/>
  <c r="C2190" i="213"/>
  <c r="C2191" i="213"/>
  <c r="C2192" i="213"/>
  <c r="C2193" i="213"/>
  <c r="C2194" i="213"/>
  <c r="C2195" i="213"/>
  <c r="C2196" i="213"/>
  <c r="C2197" i="213"/>
  <c r="C2198" i="213"/>
  <c r="C2199" i="213"/>
  <c r="C2200" i="213"/>
  <c r="C2201" i="213"/>
  <c r="C2202" i="213"/>
  <c r="C2203" i="213"/>
  <c r="C2204" i="213"/>
  <c r="C2205" i="213"/>
  <c r="C2206" i="213"/>
  <c r="C2207" i="213"/>
  <c r="C2208" i="213"/>
  <c r="C2209" i="213"/>
  <c r="C2210" i="213"/>
  <c r="C2211" i="213"/>
  <c r="C2212" i="213"/>
  <c r="C2213" i="213"/>
  <c r="C2214" i="213"/>
  <c r="C2215" i="213"/>
  <c r="C2216" i="213"/>
  <c r="C2217" i="213"/>
  <c r="C2218" i="213"/>
  <c r="C2219" i="213"/>
  <c r="C2220" i="213"/>
  <c r="C2221" i="213"/>
  <c r="C2222" i="213"/>
  <c r="C2223" i="213"/>
  <c r="C2224" i="213"/>
  <c r="C2225" i="213"/>
  <c r="C2226" i="213"/>
  <c r="C2227" i="213"/>
  <c r="C2228" i="213"/>
  <c r="C2229" i="213"/>
  <c r="C2230" i="213"/>
  <c r="C2231" i="213"/>
  <c r="C2232" i="213"/>
  <c r="C2233" i="213"/>
  <c r="C2234" i="213"/>
  <c r="C2235" i="213"/>
  <c r="C2236" i="213"/>
  <c r="C2237" i="213"/>
  <c r="C2238" i="213"/>
  <c r="C2239" i="213"/>
  <c r="C2240" i="213"/>
  <c r="C2241" i="213"/>
  <c r="C2242" i="213"/>
  <c r="C2243" i="213"/>
  <c r="C2244" i="213"/>
  <c r="C2245" i="213"/>
  <c r="C2246" i="213"/>
  <c r="C2247" i="213"/>
  <c r="C2248" i="213"/>
  <c r="C2249" i="213"/>
  <c r="C2250" i="213"/>
  <c r="C2251" i="213"/>
  <c r="C2252" i="213"/>
  <c r="C2253" i="213"/>
  <c r="C2254" i="213"/>
  <c r="C2255" i="213"/>
  <c r="C2256" i="213"/>
  <c r="C2257" i="213"/>
  <c r="C2258" i="213"/>
  <c r="C2259" i="213"/>
  <c r="C2260" i="213"/>
  <c r="C2261" i="213"/>
  <c r="C2262" i="213"/>
  <c r="C2263" i="213"/>
  <c r="C2264" i="213"/>
  <c r="C2265" i="213"/>
  <c r="C2266" i="213"/>
  <c r="C2267" i="213"/>
  <c r="C2268" i="213"/>
  <c r="C2269" i="213"/>
  <c r="C2270" i="213"/>
  <c r="C2271" i="213"/>
  <c r="C2272" i="213"/>
  <c r="C2273" i="213"/>
  <c r="C2274" i="213"/>
  <c r="C2275" i="213"/>
  <c r="C2276" i="213"/>
  <c r="C2277" i="213"/>
  <c r="C2278" i="213"/>
  <c r="C2279" i="213"/>
  <c r="C2280" i="213"/>
  <c r="C2281" i="213"/>
  <c r="C2282" i="213"/>
  <c r="C2283" i="213"/>
  <c r="C2284" i="213"/>
  <c r="C2285" i="213"/>
  <c r="C2286" i="213"/>
  <c r="C2287" i="213"/>
  <c r="C2288" i="213"/>
  <c r="C2289" i="213"/>
  <c r="C2290" i="213"/>
  <c r="C2291" i="213"/>
  <c r="C2292" i="213"/>
  <c r="C2293" i="213"/>
  <c r="C2294" i="213"/>
  <c r="C2295" i="213"/>
  <c r="C2296" i="213"/>
  <c r="C2297" i="213"/>
  <c r="C2298" i="213"/>
  <c r="C2299" i="213"/>
  <c r="C2300" i="213"/>
  <c r="C2301" i="213"/>
  <c r="C2302" i="213"/>
  <c r="C2303" i="213"/>
  <c r="C2304" i="213"/>
  <c r="C2305" i="213"/>
  <c r="C2306" i="213"/>
  <c r="C2307" i="213"/>
  <c r="C2308" i="213"/>
  <c r="C2309" i="213"/>
  <c r="C2310" i="213"/>
  <c r="C2311" i="213"/>
  <c r="C2312" i="213"/>
  <c r="C2313" i="213"/>
  <c r="C2314" i="213"/>
  <c r="C2315" i="213"/>
  <c r="C2316" i="213"/>
  <c r="C2317" i="213"/>
  <c r="C2318" i="213"/>
  <c r="C2319" i="213"/>
  <c r="C2320" i="213"/>
  <c r="C2321" i="213"/>
  <c r="C2322" i="213"/>
  <c r="C2323" i="213"/>
  <c r="C2324" i="213"/>
  <c r="C2325" i="213"/>
  <c r="C2326" i="213"/>
  <c r="C2327" i="213"/>
  <c r="C2328" i="213"/>
  <c r="C2329" i="213"/>
  <c r="C2330" i="213"/>
  <c r="C2331" i="213"/>
  <c r="C2332" i="213"/>
  <c r="C2333" i="213"/>
  <c r="C2334" i="213"/>
  <c r="C2335" i="213"/>
  <c r="C2336" i="213"/>
  <c r="C2337" i="213"/>
  <c r="C2338" i="213"/>
  <c r="C2339" i="213"/>
  <c r="C2340" i="213"/>
  <c r="C2341" i="213"/>
  <c r="C2342" i="213"/>
  <c r="C2343" i="213"/>
  <c r="C2344" i="213"/>
  <c r="C2345" i="213"/>
  <c r="C2346" i="213"/>
  <c r="C2347" i="213"/>
  <c r="C2348" i="213"/>
  <c r="C2349" i="213"/>
  <c r="C2350" i="213"/>
  <c r="C2351" i="213"/>
  <c r="C2352" i="213"/>
  <c r="C2353" i="213"/>
  <c r="C2354" i="213"/>
  <c r="C2355" i="213"/>
  <c r="C2356" i="213"/>
  <c r="C2357" i="213"/>
  <c r="C2358" i="213"/>
  <c r="C2359" i="213"/>
  <c r="C2360" i="213"/>
  <c r="C2361" i="213"/>
  <c r="C2362" i="213"/>
  <c r="C2363" i="213"/>
  <c r="C2364" i="213"/>
  <c r="C2365" i="213"/>
  <c r="C2366" i="213"/>
  <c r="C2367" i="213"/>
  <c r="C2368" i="213"/>
  <c r="C2369" i="213"/>
  <c r="C2370" i="213"/>
  <c r="C2371" i="213"/>
  <c r="C2372" i="213"/>
  <c r="C2373" i="213"/>
  <c r="C2374" i="213"/>
  <c r="C2375" i="213"/>
  <c r="C2376" i="213"/>
  <c r="C2377" i="213"/>
  <c r="C2378" i="213"/>
  <c r="C2379" i="213"/>
  <c r="C2380" i="213"/>
  <c r="C2381" i="213"/>
  <c r="C2382" i="213"/>
  <c r="C2383" i="213"/>
  <c r="C2384" i="213"/>
  <c r="C2385" i="213"/>
  <c r="C2386" i="213"/>
  <c r="C2387" i="213"/>
  <c r="C2388" i="213"/>
  <c r="C2389" i="213"/>
  <c r="C2390" i="213"/>
  <c r="C2391" i="213"/>
  <c r="C2392" i="213"/>
  <c r="C2393" i="213"/>
  <c r="C2394" i="213"/>
  <c r="C2395" i="213"/>
  <c r="C2396" i="213"/>
  <c r="C2397" i="213"/>
  <c r="C2398" i="213"/>
  <c r="C2399" i="213"/>
  <c r="C2400" i="213"/>
  <c r="C2401" i="213"/>
  <c r="C2402" i="213"/>
  <c r="C2403" i="213"/>
  <c r="C2404" i="213"/>
  <c r="C2405" i="213"/>
  <c r="C2406" i="213"/>
  <c r="C2407" i="213"/>
  <c r="C2408" i="213"/>
  <c r="C2409" i="213"/>
  <c r="C2410" i="213"/>
  <c r="C2411" i="213"/>
  <c r="C2412" i="213"/>
  <c r="C2413" i="213"/>
  <c r="C2414" i="213"/>
  <c r="C2415" i="213"/>
  <c r="C2416" i="213"/>
  <c r="C2417" i="213"/>
  <c r="C2418" i="213"/>
  <c r="C2419" i="213"/>
  <c r="C2420" i="213"/>
  <c r="C2421" i="213"/>
  <c r="C2422" i="213"/>
  <c r="C2423" i="213"/>
  <c r="C2424" i="213"/>
  <c r="C2425" i="213"/>
  <c r="C2426" i="213"/>
  <c r="C2427" i="213"/>
  <c r="C2428" i="213"/>
  <c r="C2429" i="213"/>
  <c r="C2430" i="213"/>
  <c r="C2431" i="213"/>
  <c r="C2432" i="213"/>
  <c r="C2433" i="213"/>
  <c r="C2434" i="213"/>
  <c r="C2435" i="213"/>
  <c r="C2436" i="213"/>
  <c r="C2437" i="213"/>
  <c r="C2438" i="213"/>
  <c r="C2439" i="213"/>
  <c r="C2440" i="213"/>
  <c r="C2441" i="213"/>
  <c r="C2442" i="213"/>
  <c r="C2443" i="213"/>
  <c r="C2444" i="213"/>
  <c r="C2445" i="213"/>
  <c r="C2446" i="213"/>
  <c r="C2447" i="213"/>
  <c r="C2448" i="213"/>
  <c r="C2449" i="213"/>
  <c r="C2450" i="213"/>
  <c r="C2451" i="213"/>
  <c r="C2452" i="213"/>
  <c r="C2453" i="213"/>
  <c r="C2454" i="213"/>
  <c r="C2455" i="213"/>
  <c r="C2456" i="213"/>
  <c r="C2457" i="213"/>
  <c r="C2458" i="213"/>
  <c r="C2459" i="213"/>
  <c r="C2460" i="213"/>
  <c r="C2461" i="213"/>
  <c r="C2462" i="213"/>
  <c r="C2463" i="213"/>
  <c r="C2464" i="213"/>
  <c r="C2465" i="213"/>
  <c r="C2466" i="213"/>
  <c r="C2467" i="213"/>
  <c r="C2468" i="213"/>
  <c r="C2469" i="213"/>
  <c r="C2470" i="213"/>
  <c r="C2471" i="213"/>
  <c r="C2472" i="213"/>
  <c r="C2473" i="213"/>
  <c r="C2474" i="213"/>
  <c r="C2475" i="213"/>
  <c r="C2476" i="213"/>
  <c r="C2477" i="213"/>
  <c r="C2478" i="213"/>
  <c r="C2479" i="213"/>
  <c r="C2480" i="213"/>
  <c r="C2481" i="213"/>
  <c r="C2482" i="213"/>
  <c r="C2483" i="213"/>
  <c r="C2484" i="213"/>
  <c r="C2485" i="213"/>
  <c r="C2486" i="213"/>
  <c r="C2487" i="213"/>
  <c r="C2488" i="213"/>
  <c r="C2489" i="213"/>
  <c r="C2490" i="213"/>
  <c r="C2491" i="213"/>
  <c r="C2492" i="213"/>
  <c r="C2493" i="213"/>
  <c r="C2494" i="213"/>
  <c r="C2495" i="213"/>
  <c r="C2496" i="213"/>
  <c r="C2497" i="213"/>
  <c r="C2498" i="213"/>
  <c r="C2499" i="213"/>
  <c r="C2500" i="213"/>
  <c r="C2501" i="213"/>
  <c r="C2502" i="213"/>
  <c r="C2503" i="213"/>
  <c r="C2504" i="213"/>
  <c r="C2505" i="213"/>
  <c r="C2506" i="213"/>
  <c r="C2507" i="213"/>
  <c r="C2508" i="213"/>
  <c r="C2509" i="213"/>
  <c r="C2510" i="213"/>
  <c r="C2511" i="213"/>
  <c r="C2512" i="213"/>
  <c r="C2513" i="213"/>
  <c r="C2514" i="213"/>
  <c r="C2515" i="213"/>
  <c r="C2516" i="213"/>
  <c r="C2517" i="213"/>
  <c r="C2518" i="213"/>
  <c r="C2519" i="213"/>
  <c r="C2520" i="213"/>
  <c r="C2521" i="213"/>
  <c r="C2522" i="213"/>
  <c r="C2523" i="213"/>
  <c r="C2524" i="213"/>
  <c r="C2525" i="213"/>
  <c r="C2526" i="213"/>
  <c r="C2527" i="213"/>
  <c r="C2528" i="213"/>
  <c r="C2529" i="213"/>
  <c r="C2530" i="213"/>
  <c r="C2531" i="213"/>
  <c r="C2532" i="213"/>
  <c r="C2533" i="213"/>
  <c r="C2534" i="213"/>
  <c r="C2535" i="213"/>
  <c r="C2536" i="213"/>
  <c r="C2537" i="213"/>
  <c r="C2538" i="213"/>
  <c r="C2539" i="213"/>
  <c r="C2540" i="213"/>
  <c r="C2541" i="213"/>
  <c r="C2542" i="213"/>
  <c r="C2543" i="213"/>
  <c r="C2544" i="213"/>
  <c r="C2545" i="213"/>
  <c r="C2546" i="213"/>
  <c r="C2547" i="213"/>
  <c r="C2548" i="213"/>
  <c r="C2549" i="213"/>
  <c r="C2550" i="213"/>
  <c r="C2551" i="213"/>
  <c r="C2552" i="213"/>
  <c r="C2553" i="213"/>
  <c r="C2554" i="213"/>
  <c r="C2555" i="213"/>
  <c r="C2556" i="213"/>
  <c r="C2557" i="213"/>
  <c r="C2558" i="213"/>
  <c r="C2559" i="213"/>
  <c r="C2560" i="213"/>
  <c r="C2561" i="213"/>
  <c r="C2562" i="213"/>
  <c r="C2563" i="213"/>
  <c r="C2564" i="213"/>
  <c r="C2565" i="213"/>
  <c r="C2566" i="213"/>
  <c r="C2567" i="213"/>
  <c r="C2568" i="213"/>
  <c r="C2569" i="213"/>
  <c r="C2570" i="213"/>
  <c r="C2571" i="213"/>
  <c r="C2572" i="213"/>
  <c r="C2573" i="213"/>
  <c r="C2574" i="213"/>
  <c r="C2575" i="213"/>
  <c r="C2576" i="213"/>
  <c r="C2577" i="213"/>
  <c r="C2578" i="213"/>
  <c r="C2579" i="213"/>
  <c r="C2580" i="213"/>
  <c r="C2581" i="213"/>
  <c r="C2582" i="213"/>
  <c r="C2583" i="213"/>
  <c r="C2584" i="213"/>
  <c r="C2585" i="213"/>
  <c r="C2586" i="213"/>
  <c r="C2587" i="213"/>
  <c r="C2588" i="213"/>
  <c r="C2589" i="213"/>
  <c r="C2590" i="213"/>
  <c r="C2591" i="213"/>
  <c r="C2592" i="213"/>
  <c r="C2593" i="213"/>
  <c r="C2594" i="213"/>
  <c r="C2595" i="213"/>
  <c r="C2596" i="213"/>
  <c r="C2597" i="213"/>
  <c r="C2598" i="213"/>
  <c r="C2599" i="213"/>
  <c r="C2600" i="213"/>
  <c r="C2601" i="213"/>
  <c r="C2602" i="213"/>
  <c r="C2603" i="213"/>
  <c r="C2604" i="213"/>
  <c r="C2605" i="213"/>
  <c r="C2606" i="213"/>
  <c r="C2607" i="213"/>
  <c r="C2608" i="213"/>
  <c r="C2609" i="213"/>
  <c r="C2610" i="213"/>
  <c r="C2611" i="213"/>
  <c r="C2612" i="213"/>
  <c r="C2613" i="213"/>
  <c r="C2614" i="213"/>
  <c r="C2615" i="213"/>
  <c r="C2616" i="213"/>
  <c r="C2617" i="213"/>
  <c r="C2618" i="213"/>
  <c r="C2619" i="213"/>
  <c r="C2620" i="213"/>
  <c r="C2621" i="213"/>
  <c r="C2622" i="213"/>
  <c r="C2623" i="213"/>
  <c r="C2624" i="213"/>
  <c r="C2625" i="213"/>
  <c r="C2626" i="213"/>
  <c r="C2627" i="213"/>
  <c r="C2628" i="213"/>
  <c r="C2629" i="213"/>
  <c r="C2630" i="213"/>
  <c r="C2631" i="213"/>
  <c r="C2632" i="213"/>
  <c r="C2633" i="213"/>
  <c r="C2634" i="213"/>
  <c r="C2635" i="213"/>
  <c r="C2636" i="213"/>
  <c r="C2637" i="213"/>
  <c r="C2638" i="213"/>
  <c r="C2639" i="213"/>
  <c r="C2640" i="213"/>
  <c r="C2641" i="213"/>
  <c r="C2642" i="213"/>
  <c r="C2643" i="213"/>
  <c r="C2644" i="213"/>
  <c r="C2645" i="213"/>
  <c r="C2646" i="213"/>
  <c r="C2647" i="213"/>
  <c r="C2648" i="213"/>
  <c r="C2649" i="213"/>
  <c r="C2650" i="213"/>
  <c r="C2651" i="213"/>
  <c r="C2652" i="213"/>
  <c r="C2653" i="213"/>
  <c r="C2654" i="213"/>
  <c r="C2655" i="213"/>
  <c r="C2656" i="213"/>
  <c r="C2657" i="213"/>
  <c r="C2658" i="213"/>
  <c r="C2659" i="213"/>
  <c r="C2660" i="213"/>
  <c r="C2661" i="213"/>
  <c r="C2662" i="213"/>
  <c r="C2663" i="213"/>
  <c r="C2664" i="213"/>
  <c r="C2665" i="213"/>
  <c r="C2666" i="213"/>
  <c r="C2667" i="213"/>
  <c r="C2668" i="213"/>
  <c r="C2669" i="213"/>
  <c r="C2670" i="213"/>
  <c r="C2671" i="213"/>
  <c r="C2672" i="213"/>
  <c r="C2673" i="213"/>
  <c r="C2674" i="213"/>
  <c r="C2675" i="213"/>
  <c r="C2676" i="213"/>
  <c r="C2677" i="213"/>
  <c r="C2678" i="213"/>
  <c r="C2679" i="213"/>
  <c r="C2680" i="213"/>
  <c r="C2681" i="213"/>
  <c r="C2682" i="213"/>
  <c r="C2683" i="213"/>
  <c r="C2684" i="213"/>
  <c r="C2685" i="213"/>
  <c r="C2686" i="213"/>
  <c r="C2687" i="213"/>
  <c r="C2688" i="213"/>
  <c r="C2689" i="213"/>
  <c r="C2690" i="213"/>
  <c r="C2691" i="213"/>
  <c r="C2692" i="213"/>
  <c r="C2693" i="213"/>
  <c r="C2694" i="213"/>
  <c r="C2695" i="213"/>
  <c r="C2696" i="213"/>
  <c r="C2697" i="213"/>
  <c r="C2698" i="213"/>
  <c r="C2699" i="213"/>
  <c r="C2700" i="213"/>
  <c r="C2701" i="213"/>
  <c r="C2702" i="213"/>
  <c r="C2703" i="213"/>
  <c r="C2704" i="213"/>
  <c r="C2705" i="213"/>
  <c r="C2706" i="213"/>
  <c r="C2707" i="213"/>
  <c r="C2708" i="213"/>
  <c r="C2709" i="213"/>
  <c r="C2710" i="213"/>
  <c r="C2711" i="213"/>
  <c r="C2712" i="213"/>
  <c r="C2713" i="213"/>
  <c r="C2714" i="213"/>
  <c r="C2715" i="213"/>
  <c r="C2716" i="213"/>
  <c r="C2717" i="213"/>
  <c r="C2718" i="213"/>
  <c r="C2719" i="213"/>
  <c r="C2720" i="213"/>
  <c r="C2721" i="213"/>
  <c r="C2722" i="213"/>
  <c r="C2723" i="213"/>
  <c r="C2724" i="213"/>
  <c r="C2725" i="213"/>
  <c r="C2726" i="213"/>
  <c r="C2727" i="213"/>
  <c r="C2728" i="213"/>
  <c r="C2729" i="213"/>
  <c r="C2730" i="213"/>
  <c r="C2731" i="213"/>
  <c r="C2732" i="213"/>
  <c r="C2733" i="213"/>
  <c r="C2734" i="213"/>
  <c r="C2735" i="213"/>
  <c r="C2736" i="213"/>
  <c r="C2737" i="213"/>
  <c r="C2738" i="213"/>
  <c r="C2739" i="213"/>
  <c r="C2740" i="213"/>
  <c r="C2741" i="213"/>
  <c r="C2742" i="213"/>
  <c r="C2743" i="213"/>
  <c r="C2744" i="213"/>
  <c r="C2745" i="213"/>
  <c r="C2746" i="213"/>
  <c r="C2747" i="213"/>
  <c r="C2748" i="213"/>
  <c r="C2749" i="213"/>
  <c r="C2750" i="213"/>
  <c r="C2751" i="213"/>
  <c r="C2752" i="213"/>
  <c r="C2753" i="213"/>
  <c r="C2754" i="213"/>
  <c r="C2755" i="213"/>
  <c r="C2756" i="213"/>
  <c r="C2757" i="213"/>
  <c r="C2758" i="213"/>
  <c r="C2759" i="213"/>
  <c r="C2760" i="213"/>
  <c r="C2761" i="213"/>
  <c r="C2762" i="213"/>
  <c r="C2763" i="213"/>
  <c r="C2764" i="213"/>
  <c r="C2765" i="213"/>
  <c r="C2766" i="213"/>
  <c r="C2767" i="213"/>
  <c r="C2768" i="213"/>
  <c r="C2769" i="213"/>
  <c r="C2770" i="213"/>
  <c r="C2771" i="213"/>
  <c r="C2772" i="213"/>
  <c r="C2773" i="213"/>
  <c r="C2774" i="213"/>
  <c r="C2775" i="213"/>
  <c r="C2776" i="213"/>
  <c r="C2777" i="213"/>
  <c r="C2778" i="213"/>
  <c r="C2779" i="213"/>
  <c r="C2780" i="213"/>
  <c r="C2781" i="213"/>
  <c r="C2782" i="213"/>
  <c r="C2783" i="213"/>
  <c r="C2784" i="213"/>
  <c r="C2785" i="213"/>
  <c r="C2786" i="213"/>
  <c r="C2787" i="213"/>
  <c r="C2788" i="213"/>
  <c r="C2789" i="213"/>
  <c r="C2790" i="213"/>
  <c r="C2791" i="213"/>
  <c r="C2792" i="213"/>
  <c r="C2793" i="213"/>
  <c r="C2794" i="213"/>
  <c r="C2795" i="213"/>
  <c r="C2796" i="213"/>
  <c r="C2797" i="213"/>
  <c r="C2798" i="213"/>
  <c r="C2799" i="213"/>
  <c r="C2800" i="213"/>
  <c r="C2801" i="213"/>
  <c r="C2802" i="213"/>
  <c r="C2803" i="213"/>
  <c r="C2804" i="213"/>
  <c r="C2805" i="213"/>
  <c r="C2806" i="213"/>
  <c r="C2807" i="213"/>
  <c r="C2808" i="213"/>
  <c r="C2809" i="213"/>
  <c r="C2810" i="213"/>
  <c r="C2811" i="213"/>
  <c r="C2812" i="213"/>
  <c r="C2813" i="213"/>
  <c r="C2814" i="213"/>
  <c r="C2815" i="213"/>
  <c r="C2816" i="213"/>
  <c r="C2817" i="213"/>
  <c r="C2818" i="213"/>
  <c r="C2819" i="213"/>
  <c r="C2820" i="213"/>
  <c r="C2821" i="213"/>
  <c r="C2822" i="213"/>
  <c r="C2823" i="213"/>
  <c r="C2824" i="213"/>
  <c r="C2825" i="213"/>
  <c r="C2826" i="213"/>
  <c r="C2827" i="213"/>
  <c r="C2828" i="213"/>
  <c r="C2829" i="213"/>
  <c r="C2830" i="213"/>
  <c r="C2831" i="213"/>
  <c r="C2832" i="213"/>
  <c r="C2833" i="213"/>
  <c r="C2834" i="213"/>
  <c r="C2835" i="213"/>
  <c r="C2836" i="213"/>
  <c r="C2837" i="213"/>
  <c r="C2838" i="213"/>
  <c r="C2839" i="213"/>
  <c r="C2840" i="213"/>
  <c r="C2841" i="213"/>
  <c r="C2842" i="213"/>
  <c r="C2843" i="213"/>
  <c r="C2844" i="213"/>
  <c r="C2845" i="213"/>
  <c r="C2846" i="213"/>
  <c r="C2847" i="213"/>
  <c r="C2848" i="213"/>
  <c r="C2849" i="213"/>
  <c r="C2850" i="213"/>
  <c r="C2851" i="213"/>
  <c r="C2852" i="213"/>
  <c r="C2853" i="213"/>
  <c r="C2854" i="213"/>
  <c r="C2855" i="213"/>
  <c r="C2856" i="213"/>
  <c r="C2857" i="213"/>
  <c r="C2858" i="213"/>
  <c r="C2859" i="213"/>
  <c r="C2860" i="213"/>
  <c r="C2861" i="213"/>
  <c r="C2862" i="213"/>
  <c r="C2863" i="213"/>
  <c r="C2864" i="213"/>
  <c r="C2865" i="213"/>
  <c r="C2866" i="213"/>
  <c r="C2867" i="213"/>
  <c r="C2868" i="213"/>
  <c r="C2869" i="213"/>
  <c r="C2870" i="213"/>
  <c r="C2871" i="213"/>
  <c r="C2872" i="213"/>
  <c r="C2873" i="213"/>
  <c r="C2874" i="213"/>
  <c r="C2875" i="213"/>
  <c r="C2876" i="213"/>
  <c r="C2877" i="213"/>
  <c r="C2878" i="213"/>
  <c r="C2879" i="213"/>
  <c r="C2880" i="213"/>
  <c r="C2881" i="213"/>
  <c r="C2882" i="213"/>
  <c r="C2883" i="213"/>
  <c r="C2884" i="213"/>
  <c r="C2885" i="213"/>
  <c r="C2886" i="213"/>
  <c r="C2887" i="213"/>
  <c r="C2888" i="213"/>
  <c r="C2889" i="213"/>
  <c r="C2890" i="213"/>
  <c r="C2891" i="213"/>
  <c r="C2892" i="213"/>
  <c r="C2893" i="213"/>
  <c r="C2894" i="213"/>
  <c r="C2895" i="213"/>
  <c r="C2896" i="213"/>
  <c r="C2897" i="213"/>
  <c r="C2898" i="213"/>
  <c r="C2899" i="213"/>
  <c r="C2900" i="213"/>
  <c r="C2901" i="213"/>
  <c r="C2902" i="213"/>
  <c r="C2903" i="213"/>
  <c r="C2904" i="213"/>
  <c r="C2905" i="213"/>
  <c r="C2906" i="213"/>
  <c r="C2907" i="213"/>
  <c r="C2908" i="213"/>
  <c r="C2909" i="213"/>
  <c r="C2910" i="213"/>
  <c r="C2911" i="213"/>
  <c r="C2912" i="213"/>
  <c r="C2913" i="213"/>
  <c r="C2914" i="213"/>
  <c r="C2915" i="213"/>
  <c r="C2916" i="213"/>
  <c r="C2917" i="213"/>
  <c r="C2918" i="213"/>
  <c r="C2919" i="213"/>
  <c r="C2920" i="213"/>
  <c r="C2921" i="213"/>
  <c r="C2922" i="213"/>
  <c r="C2923" i="213"/>
  <c r="C2924" i="213"/>
  <c r="C2925" i="213"/>
  <c r="C2926" i="213"/>
  <c r="C2927" i="213"/>
  <c r="C2928" i="213"/>
  <c r="C2929" i="213"/>
  <c r="C2930" i="213"/>
  <c r="C2931" i="213"/>
  <c r="C2932" i="213"/>
  <c r="C2933" i="213"/>
  <c r="C2934" i="213"/>
  <c r="C2935" i="213"/>
  <c r="C2936" i="213"/>
  <c r="C2937" i="213"/>
  <c r="C2938" i="213"/>
  <c r="C2939" i="213"/>
  <c r="C2940" i="213"/>
  <c r="C2941" i="213"/>
  <c r="C2942" i="213"/>
  <c r="C2943" i="213"/>
  <c r="C2944" i="213"/>
  <c r="C2945" i="213"/>
  <c r="C2946" i="213"/>
  <c r="C2947" i="213"/>
  <c r="C2948" i="213"/>
  <c r="C2949" i="213"/>
  <c r="C2950" i="213"/>
  <c r="C2951" i="213"/>
  <c r="C2952" i="213"/>
  <c r="C2953" i="213"/>
  <c r="C2954" i="213"/>
  <c r="C2955" i="213"/>
  <c r="C2956" i="213"/>
  <c r="C2957" i="213"/>
  <c r="C2958" i="213"/>
  <c r="C2959" i="213"/>
  <c r="C2960" i="213"/>
  <c r="C2961" i="213"/>
  <c r="C2962" i="213"/>
  <c r="C2963" i="213"/>
  <c r="C2964" i="213"/>
  <c r="C2965" i="213"/>
  <c r="C2966" i="213"/>
  <c r="C2967" i="213"/>
  <c r="C2968" i="213"/>
  <c r="C2969" i="213"/>
  <c r="C2970" i="213"/>
  <c r="C2971" i="213"/>
  <c r="C2972" i="213"/>
  <c r="C2973" i="213"/>
  <c r="C2974" i="213"/>
  <c r="C2975" i="213"/>
  <c r="C2976" i="213"/>
  <c r="C2977" i="213"/>
  <c r="C2978" i="213"/>
  <c r="C2979" i="213"/>
  <c r="C2980" i="213"/>
  <c r="C2981" i="213"/>
  <c r="C2982" i="213"/>
  <c r="C2983" i="213"/>
  <c r="C2984" i="213"/>
  <c r="C2985" i="213"/>
  <c r="C2986" i="213"/>
  <c r="C2987" i="213"/>
  <c r="C2988" i="213"/>
  <c r="C2989" i="213"/>
  <c r="C2990" i="213"/>
  <c r="C2991" i="213"/>
  <c r="C2992" i="213"/>
  <c r="C2993" i="213"/>
  <c r="C2994" i="213"/>
  <c r="C2995" i="213"/>
  <c r="C2996" i="213"/>
  <c r="C2997" i="213"/>
  <c r="C2998" i="213"/>
  <c r="C2999" i="213"/>
  <c r="C3000" i="213"/>
  <c r="C3001" i="213"/>
  <c r="C3002" i="213"/>
  <c r="C3003" i="213"/>
  <c r="C3004" i="213"/>
  <c r="C3005" i="213"/>
  <c r="C3006" i="213"/>
  <c r="C3007" i="213"/>
  <c r="C3008" i="213"/>
  <c r="C3009" i="213"/>
  <c r="C3010" i="213"/>
  <c r="C3011" i="213"/>
  <c r="C3012" i="213"/>
  <c r="C3013" i="213"/>
  <c r="C3014" i="213"/>
  <c r="C3015" i="213"/>
  <c r="C3016" i="213"/>
  <c r="C3017" i="213"/>
  <c r="C3018" i="213"/>
  <c r="C3019" i="213"/>
  <c r="C3020" i="213"/>
  <c r="C3021" i="213"/>
  <c r="C3022" i="213"/>
  <c r="C3023" i="213"/>
  <c r="C3024" i="213"/>
  <c r="C3025" i="213"/>
  <c r="C3026" i="213"/>
  <c r="C3027" i="213"/>
  <c r="C3028" i="213"/>
  <c r="C3029" i="213"/>
  <c r="C3030" i="213"/>
  <c r="C3031" i="213"/>
  <c r="C3032" i="213"/>
  <c r="C3033" i="213"/>
  <c r="C3034" i="213"/>
  <c r="C3035" i="213"/>
  <c r="C3036" i="213"/>
  <c r="C3037" i="213"/>
  <c r="C3038" i="213"/>
  <c r="C3039" i="213"/>
  <c r="C3040" i="213"/>
  <c r="C3041" i="213"/>
  <c r="C3042" i="213"/>
  <c r="C3043" i="213"/>
  <c r="C3044" i="213"/>
  <c r="C3045" i="213"/>
  <c r="C3046" i="213"/>
  <c r="C3047" i="213"/>
  <c r="C3048" i="213"/>
  <c r="C3049" i="213"/>
  <c r="C3050" i="213"/>
  <c r="C3051" i="213"/>
  <c r="C3052" i="213"/>
  <c r="C3053" i="213"/>
  <c r="C3054" i="213"/>
  <c r="C3055" i="213"/>
  <c r="C3056" i="213"/>
  <c r="C3057" i="213"/>
  <c r="C3058" i="213"/>
  <c r="C3059" i="213"/>
  <c r="C3060" i="213"/>
  <c r="C3061" i="213"/>
  <c r="C3062" i="213"/>
  <c r="C3063" i="213"/>
  <c r="C3064" i="213"/>
  <c r="C3065" i="213"/>
  <c r="C3066" i="213"/>
  <c r="C3067" i="213"/>
  <c r="C3068" i="213"/>
  <c r="C3069" i="213"/>
  <c r="C3070" i="213"/>
  <c r="C3071" i="213"/>
  <c r="C3072" i="213"/>
  <c r="C3073" i="213"/>
  <c r="C3074" i="213"/>
  <c r="C3075" i="213"/>
  <c r="C3076" i="213"/>
  <c r="C3077" i="213"/>
  <c r="C3078" i="213"/>
  <c r="C3079" i="213"/>
  <c r="C3080" i="213"/>
  <c r="C3081" i="213"/>
  <c r="C3082" i="213"/>
  <c r="C3083" i="213"/>
  <c r="C3084" i="213"/>
  <c r="C3085" i="213"/>
  <c r="C3086" i="213"/>
  <c r="C3087" i="213"/>
  <c r="C3088" i="213"/>
  <c r="C3089" i="213"/>
  <c r="C3090" i="213"/>
  <c r="C3091" i="213"/>
  <c r="C3092" i="213"/>
  <c r="C3093" i="213"/>
  <c r="C3094" i="213"/>
  <c r="C3095" i="213"/>
  <c r="C3096" i="213"/>
  <c r="C3097" i="213"/>
  <c r="C3098" i="213"/>
  <c r="C3099" i="213"/>
  <c r="C3100" i="213"/>
  <c r="C3101" i="213"/>
  <c r="C3102" i="213"/>
  <c r="C3103" i="213"/>
  <c r="C3104" i="213"/>
  <c r="C3105" i="213"/>
  <c r="C3106" i="213"/>
  <c r="C3107" i="213"/>
  <c r="C3108" i="213"/>
  <c r="C3109" i="213"/>
  <c r="C3110" i="213"/>
  <c r="C3111" i="213"/>
  <c r="C3112" i="213"/>
  <c r="C3113" i="213"/>
  <c r="C3114" i="213"/>
  <c r="C3115" i="213"/>
  <c r="C3116" i="213"/>
  <c r="C3117" i="213"/>
  <c r="C3118" i="213"/>
  <c r="C3119" i="213"/>
  <c r="C3120" i="213"/>
  <c r="C3121" i="213"/>
  <c r="C3122" i="213"/>
  <c r="C3123" i="213"/>
  <c r="C3124" i="213"/>
  <c r="C3125" i="213"/>
  <c r="C3126" i="213"/>
  <c r="C3127" i="213"/>
  <c r="C3128" i="213"/>
  <c r="C3129" i="213"/>
  <c r="C3130" i="213"/>
  <c r="C3131" i="213"/>
  <c r="C3132" i="213"/>
  <c r="C3133" i="213"/>
  <c r="C3134" i="213"/>
  <c r="C3135" i="213"/>
  <c r="C3136" i="213"/>
  <c r="C3137" i="213"/>
  <c r="C3138" i="213"/>
  <c r="C3139" i="213"/>
  <c r="C3140" i="213"/>
  <c r="C3141" i="213"/>
  <c r="C3142" i="213"/>
  <c r="C3143" i="213"/>
  <c r="C3144" i="213"/>
  <c r="C3145" i="213"/>
  <c r="C3146" i="213"/>
  <c r="C3147" i="213"/>
  <c r="C3148" i="213"/>
  <c r="C3149" i="213"/>
  <c r="C3150" i="213"/>
  <c r="C3151" i="213"/>
  <c r="C3152" i="213"/>
  <c r="C3153" i="213"/>
  <c r="C3154" i="213"/>
  <c r="C3155" i="213"/>
  <c r="C3156" i="213"/>
  <c r="C3157" i="213"/>
  <c r="C3158" i="213"/>
  <c r="C3159" i="213"/>
  <c r="C3160" i="213"/>
  <c r="C3161" i="213"/>
  <c r="C3162" i="213"/>
  <c r="C3163" i="213"/>
  <c r="C3164" i="213"/>
  <c r="C3165" i="213"/>
  <c r="C3166" i="213"/>
  <c r="C3167" i="213"/>
  <c r="C3168" i="213"/>
  <c r="C3169" i="213"/>
  <c r="C3170" i="213"/>
  <c r="C3171" i="213"/>
  <c r="C3172" i="213"/>
  <c r="C3173" i="213"/>
  <c r="C3174" i="213"/>
  <c r="C3175" i="213"/>
  <c r="C3176" i="213"/>
  <c r="C3177" i="213"/>
  <c r="C3178" i="213"/>
  <c r="C3179" i="213"/>
  <c r="C3180" i="213"/>
  <c r="C3181" i="213"/>
  <c r="C3182" i="213"/>
  <c r="C3183" i="213"/>
  <c r="C3184" i="213"/>
  <c r="C3185" i="213"/>
  <c r="C3186" i="213"/>
  <c r="C3187" i="213"/>
  <c r="C3188" i="213"/>
  <c r="C3189" i="213"/>
  <c r="C3190" i="213"/>
  <c r="C3191" i="213"/>
  <c r="C3192" i="213"/>
  <c r="C3193" i="213"/>
  <c r="C3194" i="213"/>
  <c r="C3195" i="213"/>
  <c r="C3196" i="213"/>
  <c r="C3197" i="213"/>
  <c r="C3198" i="213"/>
  <c r="C3199" i="213"/>
  <c r="C3200" i="213"/>
  <c r="C3201" i="213"/>
  <c r="C3202" i="213"/>
  <c r="C3203" i="213"/>
  <c r="C3204" i="213"/>
  <c r="C3205" i="213"/>
  <c r="C3206" i="213"/>
  <c r="C3207" i="213"/>
  <c r="C3208" i="213"/>
  <c r="C3209" i="213"/>
  <c r="C3210" i="213"/>
  <c r="C3211" i="213"/>
  <c r="C3212" i="213"/>
  <c r="C3213" i="213"/>
  <c r="C3214" i="213"/>
  <c r="C3215" i="213"/>
  <c r="C3216" i="213"/>
  <c r="C3217" i="213"/>
  <c r="C3218" i="213"/>
  <c r="C3219" i="213"/>
  <c r="C3220" i="213"/>
  <c r="C3221" i="213"/>
  <c r="C3222" i="213"/>
  <c r="C3223" i="213"/>
  <c r="C3224" i="213"/>
  <c r="C3225" i="213"/>
  <c r="C3226" i="213"/>
  <c r="C3227" i="213"/>
  <c r="C3228" i="213"/>
  <c r="C3229" i="213"/>
  <c r="C3230" i="213"/>
  <c r="C3231" i="213"/>
  <c r="C3232" i="213"/>
  <c r="C3233" i="213"/>
  <c r="C3234" i="213"/>
  <c r="C3235" i="213"/>
  <c r="C3236" i="213"/>
  <c r="C3237" i="213"/>
  <c r="C3238" i="213"/>
  <c r="C3239" i="213"/>
  <c r="C3240" i="213"/>
  <c r="C3241" i="213"/>
  <c r="C3242" i="213"/>
  <c r="C3243" i="213"/>
  <c r="C3244" i="213"/>
  <c r="C3245" i="213"/>
  <c r="C3246" i="213"/>
  <c r="C3247" i="213"/>
  <c r="C3248" i="213"/>
  <c r="C3249" i="213"/>
  <c r="C3250" i="213"/>
  <c r="C3251" i="213"/>
  <c r="C3252" i="213"/>
  <c r="C3253" i="213"/>
  <c r="C3254" i="213"/>
  <c r="C3255" i="213"/>
  <c r="C3256" i="213"/>
  <c r="C3257" i="213"/>
  <c r="C3258" i="213"/>
  <c r="C3259" i="213"/>
  <c r="C3260" i="213"/>
  <c r="C3261" i="213"/>
  <c r="C3262" i="213"/>
  <c r="C3263" i="213"/>
  <c r="C3264" i="213"/>
  <c r="C3265" i="213"/>
  <c r="C3266" i="213"/>
  <c r="C3267" i="213"/>
  <c r="C3268" i="213"/>
  <c r="C3269" i="213"/>
  <c r="C3270" i="213"/>
  <c r="C3271" i="213"/>
  <c r="C3272" i="213"/>
  <c r="C3273" i="213"/>
  <c r="C3274" i="213"/>
  <c r="C3275" i="213"/>
  <c r="C3276" i="213"/>
  <c r="C3277" i="213"/>
  <c r="C3278" i="213"/>
  <c r="C3279" i="213"/>
  <c r="C3280" i="213"/>
  <c r="C3281" i="213"/>
  <c r="C3282" i="213"/>
  <c r="C3283" i="213"/>
  <c r="C3284" i="213"/>
  <c r="C3285" i="213"/>
  <c r="C3286" i="213"/>
  <c r="C3287" i="213"/>
  <c r="C3288" i="213"/>
  <c r="C3289" i="213"/>
  <c r="C3290" i="213"/>
  <c r="C3291" i="213"/>
  <c r="C3292" i="213"/>
  <c r="C3293" i="213"/>
  <c r="C3294" i="213"/>
  <c r="C3295" i="213"/>
  <c r="C3296" i="213"/>
  <c r="C3297" i="213"/>
  <c r="C3298" i="213"/>
  <c r="C3299" i="213"/>
  <c r="C3300" i="213"/>
  <c r="C3301" i="213"/>
  <c r="C3302" i="213"/>
  <c r="C3303" i="213"/>
  <c r="C3304" i="213"/>
  <c r="C3305" i="213"/>
  <c r="C3306" i="213"/>
  <c r="C3307" i="213"/>
  <c r="C3308" i="213"/>
  <c r="C3309" i="213"/>
  <c r="C3310" i="213"/>
  <c r="C3311" i="213"/>
  <c r="C3312" i="213"/>
  <c r="C3313" i="213"/>
  <c r="C3314" i="213"/>
  <c r="C3315" i="213"/>
  <c r="C3316" i="213"/>
  <c r="C3317" i="213"/>
  <c r="C3318" i="213"/>
  <c r="C3319" i="213"/>
  <c r="C3320" i="213"/>
  <c r="C3321" i="213"/>
  <c r="C3322" i="213"/>
  <c r="C3323" i="213"/>
  <c r="C3324" i="213"/>
  <c r="C3325" i="213"/>
  <c r="C3326" i="213"/>
  <c r="C3327" i="213"/>
  <c r="C3328" i="213"/>
  <c r="C3329" i="213"/>
  <c r="C3330" i="213"/>
  <c r="C3331" i="213"/>
  <c r="C3332" i="213"/>
  <c r="C3333" i="213"/>
  <c r="C3334" i="213"/>
  <c r="C3335" i="213"/>
  <c r="C3336" i="213"/>
  <c r="C3337" i="213"/>
  <c r="C3338" i="213"/>
  <c r="C3339" i="213"/>
  <c r="C3340" i="213"/>
  <c r="C3341" i="213"/>
  <c r="C3342" i="213"/>
  <c r="C3343" i="213"/>
  <c r="C3344" i="213"/>
  <c r="C3345" i="213"/>
  <c r="C3346" i="213"/>
  <c r="C3347" i="213"/>
  <c r="C3348" i="213"/>
  <c r="C3349" i="213"/>
  <c r="C3350" i="213"/>
  <c r="C3351" i="213"/>
  <c r="C3352" i="213"/>
  <c r="C3353" i="213"/>
  <c r="C3354" i="213"/>
  <c r="C3355" i="213"/>
  <c r="C3356" i="213"/>
  <c r="C3357" i="213"/>
  <c r="C3358" i="213"/>
  <c r="C3359" i="213"/>
  <c r="C3360" i="213"/>
  <c r="C3361" i="213"/>
  <c r="C3362" i="213"/>
  <c r="C3363" i="213"/>
  <c r="C3364" i="213"/>
  <c r="C3365" i="213"/>
  <c r="C3366" i="213"/>
  <c r="C3367" i="213"/>
  <c r="C3368" i="213"/>
  <c r="C3369" i="213"/>
  <c r="C3370" i="213"/>
  <c r="C3371" i="213"/>
  <c r="C3372" i="213"/>
  <c r="C3373" i="213"/>
  <c r="C3374" i="213"/>
  <c r="C3375" i="213"/>
  <c r="C3376" i="213"/>
  <c r="C3377" i="213"/>
  <c r="C3378" i="213"/>
  <c r="C3379" i="213"/>
  <c r="C3380" i="213"/>
  <c r="C3381" i="213"/>
  <c r="C3382" i="213"/>
  <c r="C3383" i="213"/>
  <c r="C3384" i="213"/>
  <c r="C3385" i="213"/>
  <c r="C3386" i="213"/>
  <c r="C3387" i="213"/>
  <c r="C3388" i="213"/>
  <c r="C3389" i="213"/>
  <c r="C3390" i="213"/>
  <c r="C3391" i="213"/>
  <c r="C3392" i="213"/>
  <c r="C3393" i="213"/>
  <c r="C3394" i="213"/>
  <c r="C3395" i="213"/>
  <c r="C3396" i="213"/>
  <c r="C3397" i="213"/>
  <c r="C3398" i="213"/>
  <c r="C3399" i="213"/>
  <c r="C3400" i="213"/>
  <c r="C3401" i="213"/>
  <c r="C3402" i="213"/>
  <c r="C3403" i="213"/>
  <c r="C3404" i="213"/>
  <c r="C3405" i="213"/>
  <c r="C3406" i="213"/>
  <c r="C3407" i="213"/>
  <c r="C3408" i="213"/>
  <c r="C3409" i="213"/>
  <c r="C3410" i="213"/>
  <c r="C3411" i="213"/>
  <c r="C3412" i="213"/>
  <c r="C3413" i="213"/>
  <c r="C3414" i="213"/>
  <c r="C3415" i="213"/>
  <c r="C3416" i="213"/>
  <c r="C3417" i="213"/>
  <c r="C3418" i="213"/>
  <c r="C3419" i="213"/>
  <c r="C3420" i="213"/>
  <c r="C3421" i="213"/>
  <c r="C3422" i="213"/>
  <c r="C3423" i="213"/>
  <c r="C3424" i="213"/>
  <c r="C3425" i="213"/>
  <c r="C3426" i="213"/>
  <c r="C3427" i="213"/>
  <c r="C3428" i="213"/>
  <c r="C3429" i="213"/>
  <c r="C3430" i="213"/>
  <c r="C3431" i="213"/>
  <c r="C3432" i="213"/>
  <c r="C3433" i="213"/>
  <c r="C3434" i="213"/>
  <c r="C3435" i="213"/>
  <c r="C3436" i="213"/>
  <c r="C3437" i="213"/>
  <c r="C3438" i="213"/>
  <c r="C3439" i="213"/>
  <c r="C3440" i="213"/>
  <c r="C3441" i="213"/>
  <c r="C3442" i="213"/>
  <c r="C3443" i="213"/>
  <c r="C3444" i="213"/>
  <c r="C3445" i="213"/>
  <c r="C3446" i="213"/>
  <c r="C3447" i="213"/>
  <c r="C3448" i="213"/>
  <c r="C3449" i="213"/>
  <c r="C3450" i="213"/>
  <c r="C3451" i="213"/>
  <c r="C3452" i="213"/>
  <c r="C3453" i="213"/>
  <c r="C3454" i="213"/>
  <c r="C3455" i="213"/>
  <c r="C3456" i="213"/>
  <c r="C3457" i="213"/>
  <c r="C3458" i="213"/>
  <c r="C3459" i="213"/>
  <c r="C3460" i="213"/>
  <c r="C3461" i="213"/>
  <c r="C3462" i="213"/>
  <c r="C3463" i="213"/>
  <c r="C3464" i="213"/>
  <c r="C3465" i="213"/>
  <c r="C3466" i="213"/>
  <c r="C3467" i="213"/>
  <c r="C3468" i="213"/>
  <c r="C3469" i="213"/>
  <c r="C3470" i="213"/>
  <c r="C3471" i="213"/>
  <c r="C3472" i="213"/>
  <c r="C3473" i="213"/>
  <c r="C3474" i="213"/>
  <c r="C3475" i="213"/>
  <c r="C3476" i="213"/>
  <c r="C3477" i="213"/>
  <c r="C3478" i="213"/>
  <c r="C3479" i="213"/>
  <c r="C3480" i="213"/>
  <c r="C3481" i="213"/>
  <c r="C3482" i="213"/>
  <c r="C3483" i="213"/>
  <c r="C3484" i="213"/>
  <c r="C3485" i="213"/>
  <c r="C3486" i="213"/>
  <c r="C3487" i="213"/>
  <c r="C3488" i="213"/>
  <c r="C3489" i="213"/>
  <c r="C3490" i="213"/>
  <c r="C3491" i="213"/>
  <c r="C3492" i="213"/>
  <c r="C3493" i="213"/>
  <c r="C3494" i="213"/>
  <c r="C3495" i="213"/>
  <c r="C3496" i="213"/>
  <c r="C3497" i="213"/>
  <c r="C2" i="213"/>
  <c r="P3" i="213"/>
  <c r="P4" i="213"/>
  <c r="P5" i="213"/>
  <c r="P6" i="213"/>
  <c r="P7" i="213"/>
  <c r="P8" i="213"/>
  <c r="P9" i="213"/>
  <c r="P10" i="213"/>
  <c r="P11" i="213"/>
  <c r="P12" i="213"/>
  <c r="P13" i="213"/>
  <c r="P14" i="213"/>
  <c r="P15" i="213"/>
  <c r="P16" i="213"/>
  <c r="P17" i="213"/>
  <c r="P18" i="213"/>
  <c r="P19" i="213"/>
  <c r="P20" i="213"/>
  <c r="P21" i="213"/>
  <c r="P22" i="213"/>
  <c r="P23" i="213"/>
  <c r="P24" i="213"/>
  <c r="P25" i="213"/>
  <c r="P26" i="213"/>
  <c r="P27" i="213"/>
  <c r="P28" i="213"/>
  <c r="P29" i="213"/>
  <c r="P30" i="213"/>
  <c r="P31" i="213"/>
  <c r="P32" i="213"/>
  <c r="P33" i="213"/>
  <c r="P34" i="213"/>
  <c r="P35" i="213"/>
  <c r="P36" i="213"/>
  <c r="P37" i="213"/>
  <c r="P38" i="213"/>
  <c r="P39" i="213"/>
  <c r="P40" i="213"/>
  <c r="P41" i="213"/>
  <c r="P42" i="213"/>
  <c r="P43" i="213"/>
  <c r="P44" i="213"/>
  <c r="P45" i="213"/>
  <c r="P46" i="213"/>
  <c r="P47" i="213"/>
  <c r="P48" i="213"/>
  <c r="P49" i="213"/>
  <c r="P50" i="213"/>
  <c r="P51" i="213"/>
  <c r="P52" i="213"/>
  <c r="P53" i="213"/>
  <c r="P54" i="213"/>
  <c r="P55" i="213"/>
  <c r="P56" i="213"/>
  <c r="P57" i="213"/>
  <c r="P58" i="213"/>
  <c r="P59" i="213"/>
  <c r="P60" i="213"/>
  <c r="P61" i="213"/>
  <c r="P62" i="213"/>
  <c r="P63" i="213"/>
  <c r="P64" i="213"/>
  <c r="P65" i="213"/>
  <c r="P66" i="213"/>
  <c r="P67" i="213"/>
  <c r="P68" i="213"/>
  <c r="P69" i="213"/>
  <c r="P70" i="213"/>
  <c r="P71" i="213"/>
  <c r="P72" i="213"/>
  <c r="P73" i="213"/>
  <c r="P74" i="213"/>
  <c r="P75" i="213"/>
  <c r="P76" i="213"/>
  <c r="P77" i="213"/>
  <c r="P78" i="213"/>
  <c r="P79" i="213"/>
  <c r="P80" i="213"/>
  <c r="P81" i="213"/>
  <c r="P82" i="213"/>
  <c r="P83" i="213"/>
  <c r="P84" i="213"/>
  <c r="P85" i="213"/>
  <c r="P86" i="213"/>
  <c r="P87" i="213"/>
  <c r="P88" i="213"/>
  <c r="P89" i="213"/>
  <c r="P90" i="213"/>
  <c r="P91" i="213"/>
  <c r="P92" i="213"/>
  <c r="P93" i="213"/>
  <c r="P94" i="213"/>
  <c r="P95" i="213"/>
  <c r="P96" i="213"/>
  <c r="P97" i="213"/>
  <c r="P98" i="213"/>
  <c r="P99" i="213"/>
  <c r="P100" i="213"/>
  <c r="P101" i="213"/>
  <c r="P102" i="213"/>
  <c r="P103" i="213"/>
  <c r="P104" i="213"/>
  <c r="P105" i="213"/>
  <c r="P106" i="213"/>
  <c r="P107" i="213"/>
  <c r="P108" i="213"/>
  <c r="P109" i="213"/>
  <c r="P110" i="213"/>
  <c r="P111" i="213"/>
  <c r="P112" i="213"/>
  <c r="P113" i="213"/>
  <c r="P114" i="213"/>
  <c r="P115" i="213"/>
  <c r="P116" i="213"/>
  <c r="P117" i="213"/>
  <c r="P118" i="213"/>
  <c r="P119" i="213"/>
  <c r="P120" i="213"/>
  <c r="P121" i="213"/>
  <c r="P122" i="213"/>
  <c r="P123" i="213"/>
  <c r="P124" i="213"/>
  <c r="P125" i="213"/>
  <c r="P126" i="213"/>
  <c r="P127" i="213"/>
  <c r="P128" i="213"/>
  <c r="P129" i="213"/>
  <c r="P130" i="213"/>
  <c r="P131" i="213"/>
  <c r="P132" i="213"/>
  <c r="P133" i="213"/>
  <c r="P134" i="213"/>
  <c r="P135" i="213"/>
  <c r="P136" i="213"/>
  <c r="P137" i="213"/>
  <c r="P138" i="213"/>
  <c r="P139" i="213"/>
  <c r="P140" i="213"/>
  <c r="P141" i="213"/>
  <c r="P142" i="213"/>
  <c r="P143" i="213"/>
  <c r="P144" i="213"/>
  <c r="P145" i="213"/>
  <c r="P146" i="213"/>
  <c r="P147" i="213"/>
  <c r="P148" i="213"/>
  <c r="P149" i="213"/>
  <c r="P150" i="213"/>
  <c r="P151" i="213"/>
  <c r="P152" i="213"/>
  <c r="P153" i="213"/>
  <c r="P154" i="213"/>
  <c r="P155" i="213"/>
  <c r="P156" i="213"/>
  <c r="P157" i="213"/>
  <c r="P158" i="213"/>
  <c r="P159" i="213"/>
  <c r="P160" i="213"/>
  <c r="P161" i="213"/>
  <c r="P162" i="213"/>
  <c r="P163" i="213"/>
  <c r="P164" i="213"/>
  <c r="P165" i="213"/>
  <c r="P166" i="213"/>
  <c r="P167" i="213"/>
  <c r="P168" i="213"/>
  <c r="P169" i="213"/>
  <c r="P170" i="213"/>
  <c r="P171" i="213"/>
  <c r="P172" i="213"/>
  <c r="P173" i="213"/>
  <c r="P174" i="213"/>
  <c r="P175" i="213"/>
  <c r="P176" i="213"/>
  <c r="P177" i="213"/>
  <c r="P178" i="213"/>
  <c r="P179" i="213"/>
  <c r="P180" i="213"/>
  <c r="P181" i="213"/>
  <c r="P182" i="213"/>
  <c r="P183" i="213"/>
  <c r="P184" i="213"/>
  <c r="P185" i="213"/>
  <c r="P186" i="213"/>
  <c r="P187" i="213"/>
  <c r="P188" i="213"/>
  <c r="P189" i="213"/>
  <c r="P190" i="213"/>
  <c r="P191" i="213"/>
  <c r="P192" i="213"/>
  <c r="P193" i="213"/>
  <c r="P194" i="213"/>
  <c r="P195" i="213"/>
  <c r="P196" i="213"/>
  <c r="P197" i="213"/>
  <c r="P198" i="213"/>
  <c r="P199" i="213"/>
  <c r="P200" i="213"/>
  <c r="P201" i="213"/>
  <c r="P202" i="213"/>
  <c r="P203" i="213"/>
  <c r="P204" i="213"/>
  <c r="P205" i="213"/>
  <c r="P206" i="213"/>
  <c r="P207" i="213"/>
  <c r="P208" i="213"/>
  <c r="P209" i="213"/>
  <c r="P210" i="213"/>
  <c r="P211" i="213"/>
  <c r="P212" i="213"/>
  <c r="P213" i="213"/>
  <c r="P214" i="213"/>
  <c r="P215" i="213"/>
  <c r="P216" i="213"/>
  <c r="P217" i="213"/>
  <c r="P218" i="213"/>
  <c r="P219" i="213"/>
  <c r="P220" i="213"/>
  <c r="P221" i="213"/>
  <c r="P222" i="213"/>
  <c r="P223" i="213"/>
  <c r="P224" i="213"/>
  <c r="P225" i="213"/>
  <c r="P226" i="213"/>
  <c r="P227" i="213"/>
  <c r="P228" i="213"/>
  <c r="P229" i="213"/>
  <c r="P230" i="213"/>
  <c r="P231" i="213"/>
  <c r="P232" i="213"/>
  <c r="P233" i="213"/>
  <c r="P234" i="213"/>
  <c r="P235" i="213"/>
  <c r="P236" i="213"/>
  <c r="P237" i="213"/>
  <c r="P238" i="213"/>
  <c r="P239" i="213"/>
  <c r="P240" i="213"/>
  <c r="P241" i="213"/>
  <c r="P242" i="213"/>
  <c r="P243" i="213"/>
  <c r="P244" i="213"/>
  <c r="P245" i="213"/>
  <c r="P246" i="213"/>
  <c r="P247" i="213"/>
  <c r="P248" i="213"/>
  <c r="P249" i="213"/>
  <c r="P250" i="213"/>
  <c r="P251" i="213"/>
  <c r="P252" i="213"/>
  <c r="P253" i="213"/>
  <c r="P254" i="213"/>
  <c r="P255" i="213"/>
  <c r="P256" i="213"/>
  <c r="P257" i="213"/>
  <c r="P258" i="213"/>
  <c r="P259" i="213"/>
  <c r="P260" i="213"/>
  <c r="P261" i="213"/>
  <c r="P262" i="213"/>
  <c r="P263" i="213"/>
  <c r="P264" i="213"/>
  <c r="P265" i="213"/>
  <c r="P266" i="213"/>
  <c r="P267" i="213"/>
  <c r="P268" i="213"/>
  <c r="P269" i="213"/>
  <c r="P270" i="213"/>
  <c r="P271" i="213"/>
  <c r="P272" i="213"/>
  <c r="P273" i="213"/>
  <c r="P274" i="213"/>
  <c r="P275" i="213"/>
  <c r="P276" i="213"/>
  <c r="P277" i="213"/>
  <c r="P278" i="213"/>
  <c r="P279" i="213"/>
  <c r="P280" i="213"/>
  <c r="P281" i="213"/>
  <c r="P282" i="213"/>
  <c r="P283" i="213"/>
  <c r="P284" i="213"/>
  <c r="P285" i="213"/>
  <c r="P286" i="213"/>
  <c r="P287" i="213"/>
  <c r="P288" i="213"/>
  <c r="P289" i="213"/>
  <c r="P290" i="213"/>
  <c r="P291" i="213"/>
  <c r="P292" i="213"/>
  <c r="P293" i="213"/>
  <c r="P294" i="213"/>
  <c r="P295" i="213"/>
  <c r="P296" i="213"/>
  <c r="P297" i="213"/>
  <c r="P298" i="213"/>
  <c r="P299" i="213"/>
  <c r="P300" i="213"/>
  <c r="P301" i="213"/>
  <c r="P302" i="213"/>
  <c r="P303" i="213"/>
  <c r="P304" i="213"/>
  <c r="P305" i="213"/>
  <c r="P306" i="213"/>
  <c r="P307" i="213"/>
  <c r="P308" i="213"/>
  <c r="P309" i="213"/>
  <c r="P310" i="213"/>
  <c r="P311" i="213"/>
  <c r="P312" i="213"/>
  <c r="P313" i="213"/>
  <c r="P314" i="213"/>
  <c r="P315" i="213"/>
  <c r="P316" i="213"/>
  <c r="P317" i="213"/>
  <c r="P318" i="213"/>
  <c r="P319" i="213"/>
  <c r="P320" i="213"/>
  <c r="P321" i="213"/>
  <c r="P322" i="213"/>
  <c r="P323" i="213"/>
  <c r="P324" i="213"/>
  <c r="P325" i="213"/>
  <c r="P326" i="213"/>
  <c r="P327" i="213"/>
  <c r="P328" i="213"/>
  <c r="P329" i="213"/>
  <c r="P330" i="213"/>
  <c r="P331" i="213"/>
  <c r="P332" i="213"/>
  <c r="P333" i="213"/>
  <c r="P334" i="213"/>
  <c r="P335" i="213"/>
  <c r="P336" i="213"/>
  <c r="P337" i="213"/>
  <c r="P338" i="213"/>
  <c r="P339" i="213"/>
  <c r="P340" i="213"/>
  <c r="P341" i="213"/>
  <c r="P342" i="213"/>
  <c r="P343" i="213"/>
  <c r="P344" i="213"/>
  <c r="P345" i="213"/>
  <c r="P346" i="213"/>
  <c r="P347" i="213"/>
  <c r="P348" i="213"/>
  <c r="P349" i="213"/>
  <c r="P350" i="213"/>
  <c r="P351" i="213"/>
  <c r="P352" i="213"/>
  <c r="P353" i="213"/>
  <c r="P354" i="213"/>
  <c r="P355" i="213"/>
  <c r="P356" i="213"/>
  <c r="P357" i="213"/>
  <c r="P358" i="213"/>
  <c r="P359" i="213"/>
  <c r="P360" i="213"/>
  <c r="P361" i="213"/>
  <c r="P362" i="213"/>
  <c r="P363" i="213"/>
  <c r="P364" i="213"/>
  <c r="P365" i="213"/>
  <c r="P366" i="213"/>
  <c r="P367" i="213"/>
  <c r="P368" i="213"/>
  <c r="P369" i="213"/>
  <c r="P370" i="213"/>
  <c r="P371" i="213"/>
  <c r="P372" i="213"/>
  <c r="P373" i="213"/>
  <c r="P374" i="213"/>
  <c r="P375" i="213"/>
  <c r="P376" i="213"/>
  <c r="P377" i="213"/>
  <c r="P378" i="213"/>
  <c r="P379" i="213"/>
  <c r="P380" i="213"/>
  <c r="P381" i="213"/>
  <c r="P382" i="213"/>
  <c r="P383" i="213"/>
  <c r="P384" i="213"/>
  <c r="P385" i="213"/>
  <c r="P386" i="213"/>
  <c r="P387" i="213"/>
  <c r="P388" i="213"/>
  <c r="P389" i="213"/>
  <c r="P390" i="213"/>
  <c r="P391" i="213"/>
  <c r="P392" i="213"/>
  <c r="P393" i="213"/>
  <c r="P394" i="213"/>
  <c r="P395" i="213"/>
  <c r="P396" i="213"/>
  <c r="P397" i="213"/>
  <c r="P398" i="213"/>
  <c r="P399" i="213"/>
  <c r="P400" i="213"/>
  <c r="P401" i="213"/>
  <c r="P402" i="213"/>
  <c r="P403" i="213"/>
  <c r="P404" i="213"/>
  <c r="P405" i="213"/>
  <c r="P406" i="213"/>
  <c r="P407" i="213"/>
  <c r="P408" i="213"/>
  <c r="P409" i="213"/>
  <c r="P410" i="213"/>
  <c r="P411" i="213"/>
  <c r="P412" i="213"/>
  <c r="P413" i="213"/>
  <c r="P414" i="213"/>
  <c r="P415" i="213"/>
  <c r="P416" i="213"/>
  <c r="P417" i="213"/>
  <c r="P418" i="213"/>
  <c r="P419" i="213"/>
  <c r="P420" i="213"/>
  <c r="P421" i="213"/>
  <c r="P422" i="213"/>
  <c r="P423" i="213"/>
  <c r="P424" i="213"/>
  <c r="P425" i="213"/>
  <c r="P426" i="213"/>
  <c r="P427" i="213"/>
  <c r="P428" i="213"/>
  <c r="P429" i="213"/>
  <c r="P430" i="213"/>
  <c r="P431" i="213"/>
  <c r="P432" i="213"/>
  <c r="P433" i="213"/>
  <c r="P434" i="213"/>
  <c r="P435" i="213"/>
  <c r="P436" i="213"/>
  <c r="P437" i="213"/>
  <c r="P438" i="213"/>
  <c r="P439" i="213"/>
  <c r="P440" i="213"/>
  <c r="P441" i="213"/>
  <c r="P442" i="213"/>
  <c r="P443" i="213"/>
  <c r="P444" i="213"/>
  <c r="P445" i="213"/>
  <c r="P446" i="213"/>
  <c r="P447" i="213"/>
  <c r="P448" i="213"/>
  <c r="P449" i="213"/>
  <c r="P450" i="213"/>
  <c r="P451" i="213"/>
  <c r="P452" i="213"/>
  <c r="P453" i="213"/>
  <c r="P454" i="213"/>
  <c r="P455" i="213"/>
  <c r="P456" i="213"/>
  <c r="P457" i="213"/>
  <c r="P458" i="213"/>
  <c r="P459" i="213"/>
  <c r="P460" i="213"/>
  <c r="P461" i="213"/>
  <c r="P462" i="213"/>
  <c r="P463" i="213"/>
  <c r="P464" i="213"/>
  <c r="P465" i="213"/>
  <c r="P466" i="213"/>
  <c r="P467" i="213"/>
  <c r="P468" i="213"/>
  <c r="P469" i="213"/>
  <c r="P470" i="213"/>
  <c r="P471" i="213"/>
  <c r="P472" i="213"/>
  <c r="P473" i="213"/>
  <c r="P474" i="213"/>
  <c r="P475" i="213"/>
  <c r="P476" i="213"/>
  <c r="P477" i="213"/>
  <c r="P478" i="213"/>
  <c r="P479" i="213"/>
  <c r="P480" i="213"/>
  <c r="P481" i="213"/>
  <c r="P482" i="213"/>
  <c r="P483" i="213"/>
  <c r="P484" i="213"/>
  <c r="P485" i="213"/>
  <c r="P486" i="213"/>
  <c r="P487" i="213"/>
  <c r="P488" i="213"/>
  <c r="P489" i="213"/>
  <c r="P490" i="213"/>
  <c r="P491" i="213"/>
  <c r="P492" i="213"/>
  <c r="P493" i="213"/>
  <c r="P494" i="213"/>
  <c r="P495" i="213"/>
  <c r="P496" i="213"/>
  <c r="P497" i="213"/>
  <c r="P498" i="213"/>
  <c r="P499" i="213"/>
  <c r="P500" i="213"/>
  <c r="P501" i="213"/>
  <c r="P502" i="213"/>
  <c r="P503" i="213"/>
  <c r="P504" i="213"/>
  <c r="P505" i="213"/>
  <c r="P506" i="213"/>
  <c r="P507" i="213"/>
  <c r="P508" i="213"/>
  <c r="P509" i="213"/>
  <c r="P510" i="213"/>
  <c r="P511" i="213"/>
  <c r="P512" i="213"/>
  <c r="P513" i="213"/>
  <c r="P514" i="213"/>
  <c r="P515" i="213"/>
  <c r="P516" i="213"/>
  <c r="P517" i="213"/>
  <c r="P518" i="213"/>
  <c r="P519" i="213"/>
  <c r="P520" i="213"/>
  <c r="P521" i="213"/>
  <c r="P522" i="213"/>
  <c r="P523" i="213"/>
  <c r="P524" i="213"/>
  <c r="P525" i="213"/>
  <c r="P526" i="213"/>
  <c r="P527" i="213"/>
  <c r="P528" i="213"/>
  <c r="P529" i="213"/>
  <c r="P530" i="213"/>
  <c r="P531" i="213"/>
  <c r="P532" i="213"/>
  <c r="P533" i="213"/>
  <c r="P534" i="213"/>
  <c r="P535" i="213"/>
  <c r="P536" i="213"/>
  <c r="P537" i="213"/>
  <c r="P538" i="213"/>
  <c r="P539" i="213"/>
  <c r="P540" i="213"/>
  <c r="P541" i="213"/>
  <c r="P542" i="213"/>
  <c r="P543" i="213"/>
  <c r="P544" i="213"/>
  <c r="P545" i="213"/>
  <c r="P546" i="213"/>
  <c r="P547" i="213"/>
  <c r="P548" i="213"/>
  <c r="P549" i="213"/>
  <c r="P550" i="213"/>
  <c r="P551" i="213"/>
  <c r="P552" i="213"/>
  <c r="P553" i="213"/>
  <c r="P554" i="213"/>
  <c r="P555" i="213"/>
  <c r="P556" i="213"/>
  <c r="P557" i="213"/>
  <c r="P558" i="213"/>
  <c r="P559" i="213"/>
  <c r="P560" i="213"/>
  <c r="P561" i="213"/>
  <c r="P562" i="213"/>
  <c r="P563" i="213"/>
  <c r="P564" i="213"/>
  <c r="P565" i="213"/>
  <c r="P566" i="213"/>
  <c r="P567" i="213"/>
  <c r="P568" i="213"/>
  <c r="P569" i="213"/>
  <c r="P570" i="213"/>
  <c r="P571" i="213"/>
  <c r="P572" i="213"/>
  <c r="P573" i="213"/>
  <c r="P574" i="213"/>
  <c r="P575" i="213"/>
  <c r="P576" i="213"/>
  <c r="P577" i="213"/>
  <c r="P578" i="213"/>
  <c r="P579" i="213"/>
  <c r="P580" i="213"/>
  <c r="P581" i="213"/>
  <c r="P582" i="213"/>
  <c r="P583" i="213"/>
  <c r="P584" i="213"/>
  <c r="P585" i="213"/>
  <c r="P586" i="213"/>
  <c r="P587" i="213"/>
  <c r="P588" i="213"/>
  <c r="P589" i="213"/>
  <c r="P590" i="213"/>
  <c r="P591" i="213"/>
  <c r="P592" i="213"/>
  <c r="P593" i="213"/>
  <c r="P594" i="213"/>
  <c r="P595" i="213"/>
  <c r="P596" i="213"/>
  <c r="P597" i="213"/>
  <c r="P598" i="213"/>
  <c r="P599" i="213"/>
  <c r="P600" i="213"/>
  <c r="P601" i="213"/>
  <c r="P602" i="213"/>
  <c r="P603" i="213"/>
  <c r="P604" i="213"/>
  <c r="P605" i="213"/>
  <c r="P606" i="213"/>
  <c r="P607" i="213"/>
  <c r="P608" i="213"/>
  <c r="P609" i="213"/>
  <c r="P610" i="213"/>
  <c r="P611" i="213"/>
  <c r="P612" i="213"/>
  <c r="P613" i="213"/>
  <c r="P614" i="213"/>
  <c r="P615" i="213"/>
  <c r="P616" i="213"/>
  <c r="P617" i="213"/>
  <c r="P618" i="213"/>
  <c r="P619" i="213"/>
  <c r="P620" i="213"/>
  <c r="P621" i="213"/>
  <c r="P622" i="213"/>
  <c r="P623" i="213"/>
  <c r="P624" i="213"/>
  <c r="P625" i="213"/>
  <c r="P626" i="213"/>
  <c r="P627" i="213"/>
  <c r="P628" i="213"/>
  <c r="P629" i="213"/>
  <c r="P630" i="213"/>
  <c r="P631" i="213"/>
  <c r="P632" i="213"/>
  <c r="P633" i="213"/>
  <c r="P634" i="213"/>
  <c r="P635" i="213"/>
  <c r="P636" i="213"/>
  <c r="P637" i="213"/>
  <c r="P638" i="213"/>
  <c r="P639" i="213"/>
  <c r="P640" i="213"/>
  <c r="P641" i="213"/>
  <c r="P642" i="213"/>
  <c r="P643" i="213"/>
  <c r="P644" i="213"/>
  <c r="P645" i="213"/>
  <c r="P646" i="213"/>
  <c r="P647" i="213"/>
  <c r="P648" i="213"/>
  <c r="P649" i="213"/>
  <c r="P650" i="213"/>
  <c r="P651" i="213"/>
  <c r="P652" i="213"/>
  <c r="P653" i="213"/>
  <c r="P654" i="213"/>
  <c r="P655" i="213"/>
  <c r="P656" i="213"/>
  <c r="P657" i="213"/>
  <c r="P658" i="213"/>
  <c r="P659" i="213"/>
  <c r="P660" i="213"/>
  <c r="P661" i="213"/>
  <c r="P662" i="213"/>
  <c r="P663" i="213"/>
  <c r="P664" i="213"/>
  <c r="P665" i="213"/>
  <c r="P666" i="213"/>
  <c r="P667" i="213"/>
  <c r="P668" i="213"/>
  <c r="P669" i="213"/>
  <c r="P670" i="213"/>
  <c r="P671" i="213"/>
  <c r="P672" i="213"/>
  <c r="P673" i="213"/>
  <c r="P674" i="213"/>
  <c r="P675" i="213"/>
  <c r="P676" i="213"/>
  <c r="P677" i="213"/>
  <c r="P678" i="213"/>
  <c r="P679" i="213"/>
  <c r="P680" i="213"/>
  <c r="P681" i="213"/>
  <c r="P682" i="213"/>
  <c r="P683" i="213"/>
  <c r="P684" i="213"/>
  <c r="P685" i="213"/>
  <c r="P686" i="213"/>
  <c r="P687" i="213"/>
  <c r="P688" i="213"/>
  <c r="P689" i="213"/>
  <c r="P690" i="213"/>
  <c r="P691" i="213"/>
  <c r="P692" i="213"/>
  <c r="P693" i="213"/>
  <c r="P694" i="213"/>
  <c r="P695" i="213"/>
  <c r="P696" i="213"/>
  <c r="P697" i="213"/>
  <c r="P698" i="213"/>
  <c r="P699" i="213"/>
  <c r="P700" i="213"/>
  <c r="P701" i="213"/>
  <c r="P702" i="213"/>
  <c r="P703" i="213"/>
  <c r="P704" i="213"/>
  <c r="P705" i="213"/>
  <c r="P706" i="213"/>
  <c r="P707" i="213"/>
  <c r="P708" i="213"/>
  <c r="P709" i="213"/>
  <c r="P710" i="213"/>
  <c r="P711" i="213"/>
  <c r="P712" i="213"/>
  <c r="P713" i="213"/>
  <c r="P714" i="213"/>
  <c r="P715" i="213"/>
  <c r="P716" i="213"/>
  <c r="P717" i="213"/>
  <c r="P718" i="213"/>
  <c r="P719" i="213"/>
  <c r="P720" i="213"/>
  <c r="P721" i="213"/>
  <c r="P722" i="213"/>
  <c r="P723" i="213"/>
  <c r="P724" i="213"/>
  <c r="P725" i="213"/>
  <c r="P726" i="213"/>
  <c r="P727" i="213"/>
  <c r="P728" i="213"/>
  <c r="P729" i="213"/>
  <c r="P730" i="213"/>
  <c r="P731" i="213"/>
  <c r="P732" i="213"/>
  <c r="P733" i="213"/>
  <c r="P734" i="213"/>
  <c r="P735" i="213"/>
  <c r="P736" i="213"/>
  <c r="P737" i="213"/>
  <c r="P738" i="213"/>
  <c r="P739" i="213"/>
  <c r="P740" i="213"/>
  <c r="P741" i="213"/>
  <c r="P742" i="213"/>
  <c r="P743" i="213"/>
  <c r="P744" i="213"/>
  <c r="P745" i="213"/>
  <c r="P746" i="213"/>
  <c r="P747" i="213"/>
  <c r="P748" i="213"/>
  <c r="P749" i="213"/>
  <c r="P750" i="213"/>
  <c r="P751" i="213"/>
  <c r="P752" i="213"/>
  <c r="P753" i="213"/>
  <c r="P754" i="213"/>
  <c r="P755" i="213"/>
  <c r="P756" i="213"/>
  <c r="P757" i="213"/>
  <c r="P758" i="213"/>
  <c r="P759" i="213"/>
  <c r="P760" i="213"/>
  <c r="P761" i="213"/>
  <c r="P762" i="213"/>
  <c r="P763" i="213"/>
  <c r="P764" i="213"/>
  <c r="P765" i="213"/>
  <c r="P766" i="213"/>
  <c r="P767" i="213"/>
  <c r="P768" i="213"/>
  <c r="P769" i="213"/>
  <c r="P770" i="213"/>
  <c r="P771" i="213"/>
  <c r="P772" i="213"/>
  <c r="P773" i="213"/>
  <c r="P774" i="213"/>
  <c r="P775" i="213"/>
  <c r="P776" i="213"/>
  <c r="P777" i="213"/>
  <c r="P778" i="213"/>
  <c r="P779" i="213"/>
  <c r="P780" i="213"/>
  <c r="P781" i="213"/>
  <c r="P782" i="213"/>
  <c r="P783" i="213"/>
  <c r="P784" i="213"/>
  <c r="P785" i="213"/>
  <c r="P786" i="213"/>
  <c r="P787" i="213"/>
  <c r="P788" i="213"/>
  <c r="P789" i="213"/>
  <c r="P790" i="213"/>
  <c r="P791" i="213"/>
  <c r="P792" i="213"/>
  <c r="P793" i="213"/>
  <c r="P794" i="213"/>
  <c r="P795" i="213"/>
  <c r="P796" i="213"/>
  <c r="P797" i="213"/>
  <c r="P798" i="213"/>
  <c r="P799" i="213"/>
  <c r="P800" i="213"/>
  <c r="P801" i="213"/>
  <c r="P802" i="213"/>
  <c r="P803" i="213"/>
  <c r="P804" i="213"/>
  <c r="P805" i="213"/>
  <c r="P806" i="213"/>
  <c r="P807" i="213"/>
  <c r="P808" i="213"/>
  <c r="P809" i="213"/>
  <c r="P810" i="213"/>
  <c r="P811" i="213"/>
  <c r="P812" i="213"/>
  <c r="P813" i="213"/>
  <c r="P814" i="213"/>
  <c r="P815" i="213"/>
  <c r="P816" i="213"/>
  <c r="P817" i="213"/>
  <c r="P818" i="213"/>
  <c r="P819" i="213"/>
  <c r="P820" i="213"/>
  <c r="P821" i="213"/>
  <c r="P822" i="213"/>
  <c r="P823" i="213"/>
  <c r="P824" i="213"/>
  <c r="P825" i="213"/>
  <c r="P826" i="213"/>
  <c r="P827" i="213"/>
  <c r="P828" i="213"/>
  <c r="P829" i="213"/>
  <c r="P830" i="213"/>
  <c r="P831" i="213"/>
  <c r="P832" i="213"/>
  <c r="P833" i="213"/>
  <c r="P834" i="213"/>
  <c r="P835" i="213"/>
  <c r="P836" i="213"/>
  <c r="P837" i="213"/>
  <c r="P838" i="213"/>
  <c r="P839" i="213"/>
  <c r="P840" i="213"/>
  <c r="P841" i="213"/>
  <c r="P842" i="213"/>
  <c r="P843" i="213"/>
  <c r="P844" i="213"/>
  <c r="P845" i="213"/>
  <c r="P846" i="213"/>
  <c r="P847" i="213"/>
  <c r="P848" i="213"/>
  <c r="P849" i="213"/>
  <c r="P850" i="213"/>
  <c r="P851" i="213"/>
  <c r="P852" i="213"/>
  <c r="P853" i="213"/>
  <c r="P854" i="213"/>
  <c r="P855" i="213"/>
  <c r="P856" i="213"/>
  <c r="P857" i="213"/>
  <c r="P858" i="213"/>
  <c r="P859" i="213"/>
  <c r="P860" i="213"/>
  <c r="P861" i="213"/>
  <c r="P862" i="213"/>
  <c r="P863" i="213"/>
  <c r="P864" i="213"/>
  <c r="P865" i="213"/>
  <c r="P866" i="213"/>
  <c r="P867" i="213"/>
  <c r="P868" i="213"/>
  <c r="P869" i="213"/>
  <c r="P870" i="213"/>
  <c r="P871" i="213"/>
  <c r="P872" i="213"/>
  <c r="P873" i="213"/>
  <c r="P874" i="213"/>
  <c r="P875" i="213"/>
  <c r="P876" i="213"/>
  <c r="P877" i="213"/>
  <c r="P878" i="213"/>
  <c r="P879" i="213"/>
  <c r="P880" i="213"/>
  <c r="P881" i="213"/>
  <c r="P882" i="213"/>
  <c r="P883" i="213"/>
  <c r="P884" i="213"/>
  <c r="P885" i="213"/>
  <c r="P886" i="213"/>
  <c r="P887" i="213"/>
  <c r="P888" i="213"/>
  <c r="P889" i="213"/>
  <c r="P890" i="213"/>
  <c r="P891" i="213"/>
  <c r="P892" i="213"/>
  <c r="P893" i="213"/>
  <c r="P894" i="213"/>
  <c r="P895" i="213"/>
  <c r="P896" i="213"/>
  <c r="P897" i="213"/>
  <c r="P898" i="213"/>
  <c r="P899" i="213"/>
  <c r="P900" i="213"/>
  <c r="P901" i="213"/>
  <c r="P902" i="213"/>
  <c r="P903" i="213"/>
  <c r="P904" i="213"/>
  <c r="P905" i="213"/>
  <c r="P906" i="213"/>
  <c r="P907" i="213"/>
  <c r="P908" i="213"/>
  <c r="P909" i="213"/>
  <c r="P910" i="213"/>
  <c r="P911" i="213"/>
  <c r="P912" i="213"/>
  <c r="P913" i="213"/>
  <c r="P914" i="213"/>
  <c r="P915" i="213"/>
  <c r="P916" i="213"/>
  <c r="P917" i="213"/>
  <c r="P918" i="213"/>
  <c r="P919" i="213"/>
  <c r="P920" i="213"/>
  <c r="P921" i="213"/>
  <c r="P922" i="213"/>
  <c r="P923" i="213"/>
  <c r="P924" i="213"/>
  <c r="P925" i="213"/>
  <c r="P926" i="213"/>
  <c r="P927" i="213"/>
  <c r="P928" i="213"/>
  <c r="P929" i="213"/>
  <c r="P930" i="213"/>
  <c r="P931" i="213"/>
  <c r="P932" i="213"/>
  <c r="P933" i="213"/>
  <c r="P934" i="213"/>
  <c r="P935" i="213"/>
  <c r="P936" i="213"/>
  <c r="P937" i="213"/>
  <c r="P938" i="213"/>
  <c r="P939" i="213"/>
  <c r="P940" i="213"/>
  <c r="P941" i="213"/>
  <c r="P942" i="213"/>
  <c r="P943" i="213"/>
  <c r="P944" i="213"/>
  <c r="P945" i="213"/>
  <c r="P946" i="213"/>
  <c r="P947" i="213"/>
  <c r="P948" i="213"/>
  <c r="P949" i="213"/>
  <c r="P950" i="213"/>
  <c r="P951" i="213"/>
  <c r="P952" i="213"/>
  <c r="P953" i="213"/>
  <c r="P954" i="213"/>
  <c r="P955" i="213"/>
  <c r="P956" i="213"/>
  <c r="P957" i="213"/>
  <c r="P958" i="213"/>
  <c r="P959" i="213"/>
  <c r="P960" i="213"/>
  <c r="P961" i="213"/>
  <c r="P962" i="213"/>
  <c r="P963" i="213"/>
  <c r="P964" i="213"/>
  <c r="P965" i="213"/>
  <c r="P966" i="213"/>
  <c r="P967" i="213"/>
  <c r="P968" i="213"/>
  <c r="P969" i="213"/>
  <c r="P970" i="213"/>
  <c r="P971" i="213"/>
  <c r="P972" i="213"/>
  <c r="P973" i="213"/>
  <c r="P974" i="213"/>
  <c r="P975" i="213"/>
  <c r="P976" i="213"/>
  <c r="P977" i="213"/>
  <c r="P978" i="213"/>
  <c r="P979" i="213"/>
  <c r="P980" i="213"/>
  <c r="P981" i="213"/>
  <c r="P982" i="213"/>
  <c r="P983" i="213"/>
  <c r="P984" i="213"/>
  <c r="P985" i="213"/>
  <c r="P986" i="213"/>
  <c r="P987" i="213"/>
  <c r="P988" i="213"/>
  <c r="P989" i="213"/>
  <c r="P990" i="213"/>
  <c r="P991" i="213"/>
  <c r="P992" i="213"/>
  <c r="P993" i="213"/>
  <c r="P994" i="213"/>
  <c r="P995" i="213"/>
  <c r="P996" i="213"/>
  <c r="P997" i="213"/>
  <c r="P998" i="213"/>
  <c r="P999" i="213"/>
  <c r="P1000" i="213"/>
  <c r="P1001" i="213"/>
  <c r="P1002" i="213"/>
  <c r="P1003" i="213"/>
  <c r="P1004" i="213"/>
  <c r="P1005" i="213"/>
  <c r="P1006" i="213"/>
  <c r="P1007" i="213"/>
  <c r="P1008" i="213"/>
  <c r="P1009" i="213"/>
  <c r="P1010" i="213"/>
  <c r="P1011" i="213"/>
  <c r="P1012" i="213"/>
  <c r="P1013" i="213"/>
  <c r="P1014" i="213"/>
  <c r="P1015" i="213"/>
  <c r="P1016" i="213"/>
  <c r="P1017" i="213"/>
  <c r="P1018" i="213"/>
  <c r="P1019" i="213"/>
  <c r="P1020" i="213"/>
  <c r="P1021" i="213"/>
  <c r="P1022" i="213"/>
  <c r="P1023" i="213"/>
  <c r="P1024" i="213"/>
  <c r="P1025" i="213"/>
  <c r="P1026" i="213"/>
  <c r="P1027" i="213"/>
  <c r="P1028" i="213"/>
  <c r="P1029" i="213"/>
  <c r="P1030" i="213"/>
  <c r="P1031" i="213"/>
  <c r="P1032" i="213"/>
  <c r="P1033" i="213"/>
  <c r="P1034" i="213"/>
  <c r="P1035" i="213"/>
  <c r="P1036" i="213"/>
  <c r="P1037" i="213"/>
  <c r="P1038" i="213"/>
  <c r="P1039" i="213"/>
  <c r="P1040" i="213"/>
  <c r="P1041" i="213"/>
  <c r="P1042" i="213"/>
  <c r="P1043" i="213"/>
  <c r="P1044" i="213"/>
  <c r="P1045" i="213"/>
  <c r="P1046" i="213"/>
  <c r="P1047" i="213"/>
  <c r="P1048" i="213"/>
  <c r="P1049" i="213"/>
  <c r="P1050" i="213"/>
  <c r="P1051" i="213"/>
  <c r="P1052" i="213"/>
  <c r="P1053" i="213"/>
  <c r="P1054" i="213"/>
  <c r="P1055" i="213"/>
  <c r="P1056" i="213"/>
  <c r="P1057" i="213"/>
  <c r="P1058" i="213"/>
  <c r="P1059" i="213"/>
  <c r="P1060" i="213"/>
  <c r="P1061" i="213"/>
  <c r="P1062" i="213"/>
  <c r="P1063" i="213"/>
  <c r="P1064" i="213"/>
  <c r="P1065" i="213"/>
  <c r="P1066" i="213"/>
  <c r="P1067" i="213"/>
  <c r="P1068" i="213"/>
  <c r="P1069" i="213"/>
  <c r="P1070" i="213"/>
  <c r="P1071" i="213"/>
  <c r="P1072" i="213"/>
  <c r="P1073" i="213"/>
  <c r="P1074" i="213"/>
  <c r="P1075" i="213"/>
  <c r="P1076" i="213"/>
  <c r="P1077" i="213"/>
  <c r="P1078" i="213"/>
  <c r="P1079" i="213"/>
  <c r="P1080" i="213"/>
  <c r="P1081" i="213"/>
  <c r="P1082" i="213"/>
  <c r="P1083" i="213"/>
  <c r="P1084" i="213"/>
  <c r="P1085" i="213"/>
  <c r="P1086" i="213"/>
  <c r="P1087" i="213"/>
  <c r="P1088" i="213"/>
  <c r="P1089" i="213"/>
  <c r="P1090" i="213"/>
  <c r="P1091" i="213"/>
  <c r="P1092" i="213"/>
  <c r="P1093" i="213"/>
  <c r="P1094" i="213"/>
  <c r="P1095" i="213"/>
  <c r="P1096" i="213"/>
  <c r="P1097" i="213"/>
  <c r="P1098" i="213"/>
  <c r="P1099" i="213"/>
  <c r="P1100" i="213"/>
  <c r="P1101" i="213"/>
  <c r="P1102" i="213"/>
  <c r="P1103" i="213"/>
  <c r="P1104" i="213"/>
  <c r="P1105" i="213"/>
  <c r="P1106" i="213"/>
  <c r="P1107" i="213"/>
  <c r="P1108" i="213"/>
  <c r="P1109" i="213"/>
  <c r="P1110" i="213"/>
  <c r="P1111" i="213"/>
  <c r="P1112" i="213"/>
  <c r="P1113" i="213"/>
  <c r="P1114" i="213"/>
  <c r="P1115" i="213"/>
  <c r="P1116" i="213"/>
  <c r="P1117" i="213"/>
  <c r="P1118" i="213"/>
  <c r="P1119" i="213"/>
  <c r="P1120" i="213"/>
  <c r="P1121" i="213"/>
  <c r="P1122" i="213"/>
  <c r="P1123" i="213"/>
  <c r="P1124" i="213"/>
  <c r="P1125" i="213"/>
  <c r="P1126" i="213"/>
  <c r="P1127" i="213"/>
  <c r="P1128" i="213"/>
  <c r="P1129" i="213"/>
  <c r="P1130" i="213"/>
  <c r="P1131" i="213"/>
  <c r="P1132" i="213"/>
  <c r="P1133" i="213"/>
  <c r="P1134" i="213"/>
  <c r="P1135" i="213"/>
  <c r="P1136" i="213"/>
  <c r="P1137" i="213"/>
  <c r="P1138" i="213"/>
  <c r="P1139" i="213"/>
  <c r="P1140" i="213"/>
  <c r="P1141" i="213"/>
  <c r="P1142" i="213"/>
  <c r="P1143" i="213"/>
  <c r="P1144" i="213"/>
  <c r="P1145" i="213"/>
  <c r="P1146" i="213"/>
  <c r="P1147" i="213"/>
  <c r="P1148" i="213"/>
  <c r="P1149" i="213"/>
  <c r="P1150" i="213"/>
  <c r="P1151" i="213"/>
  <c r="P1152" i="213"/>
  <c r="P1153" i="213"/>
  <c r="P1154" i="213"/>
  <c r="P1155" i="213"/>
  <c r="P1156" i="213"/>
  <c r="P1157" i="213"/>
  <c r="P1158" i="213"/>
  <c r="P1159" i="213"/>
  <c r="P1160" i="213"/>
  <c r="P1161" i="213"/>
  <c r="P1162" i="213"/>
  <c r="P1163" i="213"/>
  <c r="P1164" i="213"/>
  <c r="P1165" i="213"/>
  <c r="P1166" i="213"/>
  <c r="P1167" i="213"/>
  <c r="P1168" i="213"/>
  <c r="P1169" i="213"/>
  <c r="P1170" i="213"/>
  <c r="P1171" i="213"/>
  <c r="P1172" i="213"/>
  <c r="P1173" i="213"/>
  <c r="P1174" i="213"/>
  <c r="P1175" i="213"/>
  <c r="P1176" i="213"/>
  <c r="P1177" i="213"/>
  <c r="P1178" i="213"/>
  <c r="P1179" i="213"/>
  <c r="P1180" i="213"/>
  <c r="P1181" i="213"/>
  <c r="P1182" i="213"/>
  <c r="P1183" i="213"/>
  <c r="P1184" i="213"/>
  <c r="P1185" i="213"/>
  <c r="P1186" i="213"/>
  <c r="P1187" i="213"/>
  <c r="P1188" i="213"/>
  <c r="P1189" i="213"/>
  <c r="P1190" i="213"/>
  <c r="P1191" i="213"/>
  <c r="P1192" i="213"/>
  <c r="P1193" i="213"/>
  <c r="P1194" i="213"/>
  <c r="P1195" i="213"/>
  <c r="P1196" i="213"/>
  <c r="P1197" i="213"/>
  <c r="P1198" i="213"/>
  <c r="P1199" i="213"/>
  <c r="P1200" i="213"/>
  <c r="P1201" i="213"/>
  <c r="P1202" i="213"/>
  <c r="P1203" i="213"/>
  <c r="P1204" i="213"/>
  <c r="P1205" i="213"/>
  <c r="P1206" i="213"/>
  <c r="P1207" i="213"/>
  <c r="P1208" i="213"/>
  <c r="P1209" i="213"/>
  <c r="P1210" i="213"/>
  <c r="P1211" i="213"/>
  <c r="P1212" i="213"/>
  <c r="P1213" i="213"/>
  <c r="P1214" i="213"/>
  <c r="P1215" i="213"/>
  <c r="P1216" i="213"/>
  <c r="P1217" i="213"/>
  <c r="P1218" i="213"/>
  <c r="P1219" i="213"/>
  <c r="P1220" i="213"/>
  <c r="P1221" i="213"/>
  <c r="P1222" i="213"/>
  <c r="P1223" i="213"/>
  <c r="P1224" i="213"/>
  <c r="P1225" i="213"/>
  <c r="P1226" i="213"/>
  <c r="P1227" i="213"/>
  <c r="P1228" i="213"/>
  <c r="P1229" i="213"/>
  <c r="P1230" i="213"/>
  <c r="P1231" i="213"/>
  <c r="P1232" i="213"/>
  <c r="P1233" i="213"/>
  <c r="P1234" i="213"/>
  <c r="P1235" i="213"/>
  <c r="P1236" i="213"/>
  <c r="P1237" i="213"/>
  <c r="P1238" i="213"/>
  <c r="P1239" i="213"/>
  <c r="P1240" i="213"/>
  <c r="P1241" i="213"/>
  <c r="P1242" i="213"/>
  <c r="P1243" i="213"/>
  <c r="P1244" i="213"/>
  <c r="P1245" i="213"/>
  <c r="P1246" i="213"/>
  <c r="P1247" i="213"/>
  <c r="P1248" i="213"/>
  <c r="P1249" i="213"/>
  <c r="P1250" i="213"/>
  <c r="P1251" i="213"/>
  <c r="P1252" i="213"/>
  <c r="P1253" i="213"/>
  <c r="P1254" i="213"/>
  <c r="P1255" i="213"/>
  <c r="P1256" i="213"/>
  <c r="P1257" i="213"/>
  <c r="P1258" i="213"/>
  <c r="P1259" i="213"/>
  <c r="P1260" i="213"/>
  <c r="P1261" i="213"/>
  <c r="P1262" i="213"/>
  <c r="P1263" i="213"/>
  <c r="P1264" i="213"/>
  <c r="P1265" i="213"/>
  <c r="P1266" i="213"/>
  <c r="P1267" i="213"/>
  <c r="P1268" i="213"/>
  <c r="P1269" i="213"/>
  <c r="P1270" i="213"/>
  <c r="P1271" i="213"/>
  <c r="P1272" i="213"/>
  <c r="P1273" i="213"/>
  <c r="P1274" i="213"/>
  <c r="P1275" i="213"/>
  <c r="P1276" i="213"/>
  <c r="P1277" i="213"/>
  <c r="P1278" i="213"/>
  <c r="P1279" i="213"/>
  <c r="P1280" i="213"/>
  <c r="P1281" i="213"/>
  <c r="P1282" i="213"/>
  <c r="P1283" i="213"/>
  <c r="P1284" i="213"/>
  <c r="P1285" i="213"/>
  <c r="P1286" i="213"/>
  <c r="P1287" i="213"/>
  <c r="P1288" i="213"/>
  <c r="P1289" i="213"/>
  <c r="P1290" i="213"/>
  <c r="P1291" i="213"/>
  <c r="P1292" i="213"/>
  <c r="P1293" i="213"/>
  <c r="P1294" i="213"/>
  <c r="P1295" i="213"/>
  <c r="P1296" i="213"/>
  <c r="P1297" i="213"/>
  <c r="P1298" i="213"/>
  <c r="P1299" i="213"/>
  <c r="P1300" i="213"/>
  <c r="P1301" i="213"/>
  <c r="P1302" i="213"/>
  <c r="P1303" i="213"/>
  <c r="P1304" i="213"/>
  <c r="P1305" i="213"/>
  <c r="P1306" i="213"/>
  <c r="P1307" i="213"/>
  <c r="P1308" i="213"/>
  <c r="P1309" i="213"/>
  <c r="P1310" i="213"/>
  <c r="P1311" i="213"/>
  <c r="P1312" i="213"/>
  <c r="P1313" i="213"/>
  <c r="P1314" i="213"/>
  <c r="P1315" i="213"/>
  <c r="P1316" i="213"/>
  <c r="P1317" i="213"/>
  <c r="P1318" i="213"/>
  <c r="P1319" i="213"/>
  <c r="P1320" i="213"/>
  <c r="P1321" i="213"/>
  <c r="P1322" i="213"/>
  <c r="P1323" i="213"/>
  <c r="P1324" i="213"/>
  <c r="P1325" i="213"/>
  <c r="P1326" i="213"/>
  <c r="P1327" i="213"/>
  <c r="P1328" i="213"/>
  <c r="P1329" i="213"/>
  <c r="P1330" i="213"/>
  <c r="P1331" i="213"/>
  <c r="P1332" i="213"/>
  <c r="P1333" i="213"/>
  <c r="P1334" i="213"/>
  <c r="P1335" i="213"/>
  <c r="P1336" i="213"/>
  <c r="P1337" i="213"/>
  <c r="P1338" i="213"/>
  <c r="P1339" i="213"/>
  <c r="P1340" i="213"/>
  <c r="P1341" i="213"/>
  <c r="P1342" i="213"/>
  <c r="P1343" i="213"/>
  <c r="P1344" i="213"/>
  <c r="P1345" i="213"/>
  <c r="P1346" i="213"/>
  <c r="P1347" i="213"/>
  <c r="P1348" i="213"/>
  <c r="P1349" i="213"/>
  <c r="P1350" i="213"/>
  <c r="P1351" i="213"/>
  <c r="P1352" i="213"/>
  <c r="P1353" i="213"/>
  <c r="P1354" i="213"/>
  <c r="P1355" i="213"/>
  <c r="P1356" i="213"/>
  <c r="P1357" i="213"/>
  <c r="P1358" i="213"/>
  <c r="P1359" i="213"/>
  <c r="P1360" i="213"/>
  <c r="P1361" i="213"/>
  <c r="P1362" i="213"/>
  <c r="P1363" i="213"/>
  <c r="P1364" i="213"/>
  <c r="P1365" i="213"/>
  <c r="P1366" i="213"/>
  <c r="P1367" i="213"/>
  <c r="P1368" i="213"/>
  <c r="P1369" i="213"/>
  <c r="P1370" i="213"/>
  <c r="P1371" i="213"/>
  <c r="P1372" i="213"/>
  <c r="P1373" i="213"/>
  <c r="P1374" i="213"/>
  <c r="P1375" i="213"/>
  <c r="P1376" i="213"/>
  <c r="P1377" i="213"/>
  <c r="P1378" i="213"/>
  <c r="P1379" i="213"/>
  <c r="P1380" i="213"/>
  <c r="P1381" i="213"/>
  <c r="P1382" i="213"/>
  <c r="P1383" i="213"/>
  <c r="P1384" i="213"/>
  <c r="P1385" i="213"/>
  <c r="P1386" i="213"/>
  <c r="P1387" i="213"/>
  <c r="P1388" i="213"/>
  <c r="P1389" i="213"/>
  <c r="P1390" i="213"/>
  <c r="P1391" i="213"/>
  <c r="P1392" i="213"/>
  <c r="P1393" i="213"/>
  <c r="P1394" i="213"/>
  <c r="P1395" i="213"/>
  <c r="P1396" i="213"/>
  <c r="P1397" i="213"/>
  <c r="P1398" i="213"/>
  <c r="P1399" i="213"/>
  <c r="P1400" i="213"/>
  <c r="P1401" i="213"/>
  <c r="P1402" i="213"/>
  <c r="P1403" i="213"/>
  <c r="P1404" i="213"/>
  <c r="P1405" i="213"/>
  <c r="P1406" i="213"/>
  <c r="P1407" i="213"/>
  <c r="P1408" i="213"/>
  <c r="P1409" i="213"/>
  <c r="P1410" i="213"/>
  <c r="P1411" i="213"/>
  <c r="P1412" i="213"/>
  <c r="P1413" i="213"/>
  <c r="P1414" i="213"/>
  <c r="P1415" i="213"/>
  <c r="P1416" i="213"/>
  <c r="P1417" i="213"/>
  <c r="P1418" i="213"/>
  <c r="P1419" i="213"/>
  <c r="P1420" i="213"/>
  <c r="P1421" i="213"/>
  <c r="P1422" i="213"/>
  <c r="P1423" i="213"/>
  <c r="P1424" i="213"/>
  <c r="P1425" i="213"/>
  <c r="P1426" i="213"/>
  <c r="P1427" i="213"/>
  <c r="P1428" i="213"/>
  <c r="P1429" i="213"/>
  <c r="P1430" i="213"/>
  <c r="P1431" i="213"/>
  <c r="P1432" i="213"/>
  <c r="P1433" i="213"/>
  <c r="P1434" i="213"/>
  <c r="P1435" i="213"/>
  <c r="P1436" i="213"/>
  <c r="P1437" i="213"/>
  <c r="P1438" i="213"/>
  <c r="P1439" i="213"/>
  <c r="P1440" i="213"/>
  <c r="P1441" i="213"/>
  <c r="P1442" i="213"/>
  <c r="P1443" i="213"/>
  <c r="P1444" i="213"/>
  <c r="P1445" i="213"/>
  <c r="P1446" i="213"/>
  <c r="P1447" i="213"/>
  <c r="P1448" i="213"/>
  <c r="P1449" i="213"/>
  <c r="P1450" i="213"/>
  <c r="P1451" i="213"/>
  <c r="P1452" i="213"/>
  <c r="P1453" i="213"/>
  <c r="P1454" i="213"/>
  <c r="P1455" i="213"/>
  <c r="P1456" i="213"/>
  <c r="P1457" i="213"/>
  <c r="P1458" i="213"/>
  <c r="P1459" i="213"/>
  <c r="P1460" i="213"/>
  <c r="P1461" i="213"/>
  <c r="P1462" i="213"/>
  <c r="P1463" i="213"/>
  <c r="P1464" i="213"/>
  <c r="P1465" i="213"/>
  <c r="P1466" i="213"/>
  <c r="P1467" i="213"/>
  <c r="P1468" i="213"/>
  <c r="P1469" i="213"/>
  <c r="P1470" i="213"/>
  <c r="P1471" i="213"/>
  <c r="P1472" i="213"/>
  <c r="P1473" i="213"/>
  <c r="P1474" i="213"/>
  <c r="P1475" i="213"/>
  <c r="P1476" i="213"/>
  <c r="P1477" i="213"/>
  <c r="P1478" i="213"/>
  <c r="P1479" i="213"/>
  <c r="P1480" i="213"/>
  <c r="P1481" i="213"/>
  <c r="P1482" i="213"/>
  <c r="P1483" i="213"/>
  <c r="P1484" i="213"/>
  <c r="P1485" i="213"/>
  <c r="P1486" i="213"/>
  <c r="P1487" i="213"/>
  <c r="P1488" i="213"/>
  <c r="P1489" i="213"/>
  <c r="P1490" i="213"/>
  <c r="P1491" i="213"/>
  <c r="P1492" i="213"/>
  <c r="P1493" i="213"/>
  <c r="P1494" i="213"/>
  <c r="P1495" i="213"/>
  <c r="P1496" i="213"/>
  <c r="P1497" i="213"/>
  <c r="P1498" i="213"/>
  <c r="P1499" i="213"/>
  <c r="P1500" i="213"/>
  <c r="P1501" i="213"/>
  <c r="P1502" i="213"/>
  <c r="P1503" i="213"/>
  <c r="P1504" i="213"/>
  <c r="P1505" i="213"/>
  <c r="P1506" i="213"/>
  <c r="P1507" i="213"/>
  <c r="P1508" i="213"/>
  <c r="P1509" i="213"/>
  <c r="P1510" i="213"/>
  <c r="P1511" i="213"/>
  <c r="P1512" i="213"/>
  <c r="P1513" i="213"/>
  <c r="P1514" i="213"/>
  <c r="P1515" i="213"/>
  <c r="P1516" i="213"/>
  <c r="P1517" i="213"/>
  <c r="P1518" i="213"/>
  <c r="P1519" i="213"/>
  <c r="P1520" i="213"/>
  <c r="P1521" i="213"/>
  <c r="P1522" i="213"/>
  <c r="P1523" i="213"/>
  <c r="P1524" i="213"/>
  <c r="P1525" i="213"/>
  <c r="P1526" i="213"/>
  <c r="P1527" i="213"/>
  <c r="P1528" i="213"/>
  <c r="P1529" i="213"/>
  <c r="P1530" i="213"/>
  <c r="P1531" i="213"/>
  <c r="P1532" i="213"/>
  <c r="P1533" i="213"/>
  <c r="P1534" i="213"/>
  <c r="P1535" i="213"/>
  <c r="P1536" i="213"/>
  <c r="P1537" i="213"/>
  <c r="P1538" i="213"/>
  <c r="P1539" i="213"/>
  <c r="P1540" i="213"/>
  <c r="P1541" i="213"/>
  <c r="P1542" i="213"/>
  <c r="P1543" i="213"/>
  <c r="P1544" i="213"/>
  <c r="P1545" i="213"/>
  <c r="P1546" i="213"/>
  <c r="P1547" i="213"/>
  <c r="P1548" i="213"/>
  <c r="P1549" i="213"/>
  <c r="P1550" i="213"/>
  <c r="P1551" i="213"/>
  <c r="P1552" i="213"/>
  <c r="P1553" i="213"/>
  <c r="P1554" i="213"/>
  <c r="P1555" i="213"/>
  <c r="P1556" i="213"/>
  <c r="P1557" i="213"/>
  <c r="P1558" i="213"/>
  <c r="P1559" i="213"/>
  <c r="P1560" i="213"/>
  <c r="P1561" i="213"/>
  <c r="P1562" i="213"/>
  <c r="P1563" i="213"/>
  <c r="P1564" i="213"/>
  <c r="P1565" i="213"/>
  <c r="P1566" i="213"/>
  <c r="P1567" i="213"/>
  <c r="P1568" i="213"/>
  <c r="P1569" i="213"/>
  <c r="P1570" i="213"/>
  <c r="P1571" i="213"/>
  <c r="P1572" i="213"/>
  <c r="P1573" i="213"/>
  <c r="P1574" i="213"/>
  <c r="P1575" i="213"/>
  <c r="P1576" i="213"/>
  <c r="P1577" i="213"/>
  <c r="P1578" i="213"/>
  <c r="P1579" i="213"/>
  <c r="P1580" i="213"/>
  <c r="P1581" i="213"/>
  <c r="P1582" i="213"/>
  <c r="P1583" i="213"/>
  <c r="P1584" i="213"/>
  <c r="P1585" i="213"/>
  <c r="P1586" i="213"/>
  <c r="P1587" i="213"/>
  <c r="P1588" i="213"/>
  <c r="P1589" i="213"/>
  <c r="P1590" i="213"/>
  <c r="P1591" i="213"/>
  <c r="P1592" i="213"/>
  <c r="P1593" i="213"/>
  <c r="P1594" i="213"/>
  <c r="P1595" i="213"/>
  <c r="P1596" i="213"/>
  <c r="P1597" i="213"/>
  <c r="P1598" i="213"/>
  <c r="P1599" i="213"/>
  <c r="P1600" i="213"/>
  <c r="P1601" i="213"/>
  <c r="P1602" i="213"/>
  <c r="P1603" i="213"/>
  <c r="P1604" i="213"/>
  <c r="P1605" i="213"/>
  <c r="P1606" i="213"/>
  <c r="P1607" i="213"/>
  <c r="P1608" i="213"/>
  <c r="P1609" i="213"/>
  <c r="P1610" i="213"/>
  <c r="P1611" i="213"/>
  <c r="P1612" i="213"/>
  <c r="P1613" i="213"/>
  <c r="P1614" i="213"/>
  <c r="P1615" i="213"/>
  <c r="P1616" i="213"/>
  <c r="P1617" i="213"/>
  <c r="P1618" i="213"/>
  <c r="P1619" i="213"/>
  <c r="P1620" i="213"/>
  <c r="P1621" i="213"/>
  <c r="P1622" i="213"/>
  <c r="P1623" i="213"/>
  <c r="P1624" i="213"/>
  <c r="P1625" i="213"/>
  <c r="P1626" i="213"/>
  <c r="P1627" i="213"/>
  <c r="P1628" i="213"/>
  <c r="P1629" i="213"/>
  <c r="P1630" i="213"/>
  <c r="P1631" i="213"/>
  <c r="P1632" i="213"/>
  <c r="P1633" i="213"/>
  <c r="P1634" i="213"/>
  <c r="P1635" i="213"/>
  <c r="P1636" i="213"/>
  <c r="P1637" i="213"/>
  <c r="P1638" i="213"/>
  <c r="P1639" i="213"/>
  <c r="P1640" i="213"/>
  <c r="P1641" i="213"/>
  <c r="P1642" i="213"/>
  <c r="P1643" i="213"/>
  <c r="P1644" i="213"/>
  <c r="P1645" i="213"/>
  <c r="P1646" i="213"/>
  <c r="P1647" i="213"/>
  <c r="P1648" i="213"/>
  <c r="P1649" i="213"/>
  <c r="P1650" i="213"/>
  <c r="P1651" i="213"/>
  <c r="P1652" i="213"/>
  <c r="P1653" i="213"/>
  <c r="P1654" i="213"/>
  <c r="P1655" i="213"/>
  <c r="P1656" i="213"/>
  <c r="P1657" i="213"/>
  <c r="P1658" i="213"/>
  <c r="P1659" i="213"/>
  <c r="P1660" i="213"/>
  <c r="P1661" i="213"/>
  <c r="P1662" i="213"/>
  <c r="P1663" i="213"/>
  <c r="P1664" i="213"/>
  <c r="P1665" i="213"/>
  <c r="P1666" i="213"/>
  <c r="P1667" i="213"/>
  <c r="P1668" i="213"/>
  <c r="P1669" i="213"/>
  <c r="P1670" i="213"/>
  <c r="P1671" i="213"/>
  <c r="P1672" i="213"/>
  <c r="P1673" i="213"/>
  <c r="P1674" i="213"/>
  <c r="P1675" i="213"/>
  <c r="P1676" i="213"/>
  <c r="P1677" i="213"/>
  <c r="P1678" i="213"/>
  <c r="P1679" i="213"/>
  <c r="P1680" i="213"/>
  <c r="P1681" i="213"/>
  <c r="P1682" i="213"/>
  <c r="P1683" i="213"/>
  <c r="P1684" i="213"/>
  <c r="P1685" i="213"/>
  <c r="P1686" i="213"/>
  <c r="P1687" i="213"/>
  <c r="P1688" i="213"/>
  <c r="P1689" i="213"/>
  <c r="P1690" i="213"/>
  <c r="P1691" i="213"/>
  <c r="P1692" i="213"/>
  <c r="P1693" i="213"/>
  <c r="P1694" i="213"/>
  <c r="P1695" i="213"/>
  <c r="P1696" i="213"/>
  <c r="P1697" i="213"/>
  <c r="P1698" i="213"/>
  <c r="P1699" i="213"/>
  <c r="P1700" i="213"/>
  <c r="P1701" i="213"/>
  <c r="P1702" i="213"/>
  <c r="P1703" i="213"/>
  <c r="P1704" i="213"/>
  <c r="P1705" i="213"/>
  <c r="P1706" i="213"/>
  <c r="P1707" i="213"/>
  <c r="P1708" i="213"/>
  <c r="P1709" i="213"/>
  <c r="P1710" i="213"/>
  <c r="P1711" i="213"/>
  <c r="P1712" i="213"/>
  <c r="P1713" i="213"/>
  <c r="P1714" i="213"/>
  <c r="P1715" i="213"/>
  <c r="P1716" i="213"/>
  <c r="P1717" i="213"/>
  <c r="P1718" i="213"/>
  <c r="P1719" i="213"/>
  <c r="P1720" i="213"/>
  <c r="P1721" i="213"/>
  <c r="P1722" i="213"/>
  <c r="P1723" i="213"/>
  <c r="P1724" i="213"/>
  <c r="P1725" i="213"/>
  <c r="P1726" i="213"/>
  <c r="P1727" i="213"/>
  <c r="P1728" i="213"/>
  <c r="P1729" i="213"/>
  <c r="P1730" i="213"/>
  <c r="P1731" i="213"/>
  <c r="P1732" i="213"/>
  <c r="P1733" i="213"/>
  <c r="P1734" i="213"/>
  <c r="P1735" i="213"/>
  <c r="P1736" i="213"/>
  <c r="P1737" i="213"/>
  <c r="P1738" i="213"/>
  <c r="P1739" i="213"/>
  <c r="P1740" i="213"/>
  <c r="P1741" i="213"/>
  <c r="P1742" i="213"/>
  <c r="P1743" i="213"/>
  <c r="P1744" i="213"/>
  <c r="P1745" i="213"/>
  <c r="P1746" i="213"/>
  <c r="P1747" i="213"/>
  <c r="P1748" i="213"/>
  <c r="P1749" i="213"/>
  <c r="P1750" i="213"/>
  <c r="P1751" i="213"/>
  <c r="P1752" i="213"/>
  <c r="P1753" i="213"/>
  <c r="P1754" i="213"/>
  <c r="P1755" i="213"/>
  <c r="P1756" i="213"/>
  <c r="P1757" i="213"/>
  <c r="P1758" i="213"/>
  <c r="P1759" i="213"/>
  <c r="P1760" i="213"/>
  <c r="P1761" i="213"/>
  <c r="P1762" i="213"/>
  <c r="P1763" i="213"/>
  <c r="P1764" i="213"/>
  <c r="P1765" i="213"/>
  <c r="P1766" i="213"/>
  <c r="P1767" i="213"/>
  <c r="P1768" i="213"/>
  <c r="P1769" i="213"/>
  <c r="P1770" i="213"/>
  <c r="P1771" i="213"/>
  <c r="P1772" i="213"/>
  <c r="P1773" i="213"/>
  <c r="P1774" i="213"/>
  <c r="P1775" i="213"/>
  <c r="P1776" i="213"/>
  <c r="P1777" i="213"/>
  <c r="P1778" i="213"/>
  <c r="P1779" i="213"/>
  <c r="P1780" i="213"/>
  <c r="P1781" i="213"/>
  <c r="P1782" i="213"/>
  <c r="P1783" i="213"/>
  <c r="P1784" i="213"/>
  <c r="P1785" i="213"/>
  <c r="P1786" i="213"/>
  <c r="P1787" i="213"/>
  <c r="P1788" i="213"/>
  <c r="P1789" i="213"/>
  <c r="P1790" i="213"/>
  <c r="P1791" i="213"/>
  <c r="P1792" i="213"/>
  <c r="P1793" i="213"/>
  <c r="P1794" i="213"/>
  <c r="P1795" i="213"/>
  <c r="P1796" i="213"/>
  <c r="P1797" i="213"/>
  <c r="P1798" i="213"/>
  <c r="P1799" i="213"/>
  <c r="P1800" i="213"/>
  <c r="P1801" i="213"/>
  <c r="P1802" i="213"/>
  <c r="P1803" i="213"/>
  <c r="P1804" i="213"/>
  <c r="P1805" i="213"/>
  <c r="P1806" i="213"/>
  <c r="P1807" i="213"/>
  <c r="P1808" i="213"/>
  <c r="P1809" i="213"/>
  <c r="P1810" i="213"/>
  <c r="P1811" i="213"/>
  <c r="P1812" i="213"/>
  <c r="P1813" i="213"/>
  <c r="P1814" i="213"/>
  <c r="P1815" i="213"/>
  <c r="P1816" i="213"/>
  <c r="P1817" i="213"/>
  <c r="P1818" i="213"/>
  <c r="P1819" i="213"/>
  <c r="P1820" i="213"/>
  <c r="P1821" i="213"/>
  <c r="P1822" i="213"/>
  <c r="P1823" i="213"/>
  <c r="P1824" i="213"/>
  <c r="P1825" i="213"/>
  <c r="P1826" i="213"/>
  <c r="P1827" i="213"/>
  <c r="P1828" i="213"/>
  <c r="P1829" i="213"/>
  <c r="P1830" i="213"/>
  <c r="P1831" i="213"/>
  <c r="P1832" i="213"/>
  <c r="P1833" i="213"/>
  <c r="P1834" i="213"/>
  <c r="P1835" i="213"/>
  <c r="P1836" i="213"/>
  <c r="P1837" i="213"/>
  <c r="P1838" i="213"/>
  <c r="P1839" i="213"/>
  <c r="P1840" i="213"/>
  <c r="P1841" i="213"/>
  <c r="P1842" i="213"/>
  <c r="P1843" i="213"/>
  <c r="P1844" i="213"/>
  <c r="P1845" i="213"/>
  <c r="P1846" i="213"/>
  <c r="P1847" i="213"/>
  <c r="P1848" i="213"/>
  <c r="P1849" i="213"/>
  <c r="P1850" i="213"/>
  <c r="P1851" i="213"/>
  <c r="P1852" i="213"/>
  <c r="P1853" i="213"/>
  <c r="P1854" i="213"/>
  <c r="P1855" i="213"/>
  <c r="P1856" i="213"/>
  <c r="P1857" i="213"/>
  <c r="P1858" i="213"/>
  <c r="P1859" i="213"/>
  <c r="P1860" i="213"/>
  <c r="P1861" i="213"/>
  <c r="P1862" i="213"/>
  <c r="P1863" i="213"/>
  <c r="P1864" i="213"/>
  <c r="P1865" i="213"/>
  <c r="P1866" i="213"/>
  <c r="P1867" i="213"/>
  <c r="P1868" i="213"/>
  <c r="P1869" i="213"/>
  <c r="P1870" i="213"/>
  <c r="P1871" i="213"/>
  <c r="P1872" i="213"/>
  <c r="P1873" i="213"/>
  <c r="P1874" i="213"/>
  <c r="P1875" i="213"/>
  <c r="P1876" i="213"/>
  <c r="P1877" i="213"/>
  <c r="P1878" i="213"/>
  <c r="P1879" i="213"/>
  <c r="P1880" i="213"/>
  <c r="P1881" i="213"/>
  <c r="P1882" i="213"/>
  <c r="P1883" i="213"/>
  <c r="P1884" i="213"/>
  <c r="P1885" i="213"/>
  <c r="P1886" i="213"/>
  <c r="P1887" i="213"/>
  <c r="P1888" i="213"/>
  <c r="P1889" i="213"/>
  <c r="P1890" i="213"/>
  <c r="P1891" i="213"/>
  <c r="P1892" i="213"/>
  <c r="P1893" i="213"/>
  <c r="P1894" i="213"/>
  <c r="P1895" i="213"/>
  <c r="P1896" i="213"/>
  <c r="P1897" i="213"/>
  <c r="P1898" i="213"/>
  <c r="P1899" i="213"/>
  <c r="P1900" i="213"/>
  <c r="P1901" i="213"/>
  <c r="P1902" i="213"/>
  <c r="P1903" i="213"/>
  <c r="P1904" i="213"/>
  <c r="P1905" i="213"/>
  <c r="P1906" i="213"/>
  <c r="P1907" i="213"/>
  <c r="P1908" i="213"/>
  <c r="P1909" i="213"/>
  <c r="P1910" i="213"/>
  <c r="P1911" i="213"/>
  <c r="P1912" i="213"/>
  <c r="P1913" i="213"/>
  <c r="P1914" i="213"/>
  <c r="P1915" i="213"/>
  <c r="P1916" i="213"/>
  <c r="P1917" i="213"/>
  <c r="P1918" i="213"/>
  <c r="P1919" i="213"/>
  <c r="P1920" i="213"/>
  <c r="P1921" i="213"/>
  <c r="P1922" i="213"/>
  <c r="P1923" i="213"/>
  <c r="P1924" i="213"/>
  <c r="P1925" i="213"/>
  <c r="P1926" i="213"/>
  <c r="P1927" i="213"/>
  <c r="P1928" i="213"/>
  <c r="P1929" i="213"/>
  <c r="P1930" i="213"/>
  <c r="P1931" i="213"/>
  <c r="P1932" i="213"/>
  <c r="P1933" i="213"/>
  <c r="P1934" i="213"/>
  <c r="P1935" i="213"/>
  <c r="P1936" i="213"/>
  <c r="P1937" i="213"/>
  <c r="P1938" i="213"/>
  <c r="P1939" i="213"/>
  <c r="P1940" i="213"/>
  <c r="P1941" i="213"/>
  <c r="P1942" i="213"/>
  <c r="P1943" i="213"/>
  <c r="P1944" i="213"/>
  <c r="P1945" i="213"/>
  <c r="P1946" i="213"/>
  <c r="P1947" i="213"/>
  <c r="P1948" i="213"/>
  <c r="P1949" i="213"/>
  <c r="P1950" i="213"/>
  <c r="P1951" i="213"/>
  <c r="P1952" i="213"/>
  <c r="P1953" i="213"/>
  <c r="P1954" i="213"/>
  <c r="P1955" i="213"/>
  <c r="P1956" i="213"/>
  <c r="P1957" i="213"/>
  <c r="P1958" i="213"/>
  <c r="P1959" i="213"/>
  <c r="P1960" i="213"/>
  <c r="P1961" i="213"/>
  <c r="P1962" i="213"/>
  <c r="P1963" i="213"/>
  <c r="P1964" i="213"/>
  <c r="P1965" i="213"/>
  <c r="P1966" i="213"/>
  <c r="P1967" i="213"/>
  <c r="P1968" i="213"/>
  <c r="P1969" i="213"/>
  <c r="P1970" i="213"/>
  <c r="P1971" i="213"/>
  <c r="P1972" i="213"/>
  <c r="P1973" i="213"/>
  <c r="P1974" i="213"/>
  <c r="P1975" i="213"/>
  <c r="P1976" i="213"/>
  <c r="P1977" i="213"/>
  <c r="P1978" i="213"/>
  <c r="P1979" i="213"/>
  <c r="P1980" i="213"/>
  <c r="P1981" i="213"/>
  <c r="P1982" i="213"/>
  <c r="P1983" i="213"/>
  <c r="P1984" i="213"/>
  <c r="P1985" i="213"/>
  <c r="P1986" i="213"/>
  <c r="P1987" i="213"/>
  <c r="P1988" i="213"/>
  <c r="P1989" i="213"/>
  <c r="P1990" i="213"/>
  <c r="P1991" i="213"/>
  <c r="P1992" i="213"/>
  <c r="P1993" i="213"/>
  <c r="P1994" i="213"/>
  <c r="P1995" i="213"/>
  <c r="P1996" i="213"/>
  <c r="P1997" i="213"/>
  <c r="P1998" i="213"/>
  <c r="P1999" i="213"/>
  <c r="P2000" i="213"/>
  <c r="P2001" i="213"/>
  <c r="P2002" i="213"/>
  <c r="P2003" i="213"/>
  <c r="P2004" i="213"/>
  <c r="P2005" i="213"/>
  <c r="P2006" i="213"/>
  <c r="P2007" i="213"/>
  <c r="P2008" i="213"/>
  <c r="P2009" i="213"/>
  <c r="P2010" i="213"/>
  <c r="P2011" i="213"/>
  <c r="P2012" i="213"/>
  <c r="P2013" i="213"/>
  <c r="P2014" i="213"/>
  <c r="P2015" i="213"/>
  <c r="P2016" i="213"/>
  <c r="P2017" i="213"/>
  <c r="P2018" i="213"/>
  <c r="P2019" i="213"/>
  <c r="P2020" i="213"/>
  <c r="P2021" i="213"/>
  <c r="P2022" i="213"/>
  <c r="P2023" i="213"/>
  <c r="P2024" i="213"/>
  <c r="P2025" i="213"/>
  <c r="P2026" i="213"/>
  <c r="P2027" i="213"/>
  <c r="P2028" i="213"/>
  <c r="P2029" i="213"/>
  <c r="P2030" i="213"/>
  <c r="P2031" i="213"/>
  <c r="P2032" i="213"/>
  <c r="P2033" i="213"/>
  <c r="P2034" i="213"/>
  <c r="P2035" i="213"/>
  <c r="P2036" i="213"/>
  <c r="P2037" i="213"/>
  <c r="P2038" i="213"/>
  <c r="P2039" i="213"/>
  <c r="P2040" i="213"/>
  <c r="P2041" i="213"/>
  <c r="P2042" i="213"/>
  <c r="P2043" i="213"/>
  <c r="P2044" i="213"/>
  <c r="P2045" i="213"/>
  <c r="P2046" i="213"/>
  <c r="P2047" i="213"/>
  <c r="P2048" i="213"/>
  <c r="P2049" i="213"/>
  <c r="P2050" i="213"/>
  <c r="P2051" i="213"/>
  <c r="P2052" i="213"/>
  <c r="P2053" i="213"/>
  <c r="P2054" i="213"/>
  <c r="P2055" i="213"/>
  <c r="P2056" i="213"/>
  <c r="P2057" i="213"/>
  <c r="P2058" i="213"/>
  <c r="P2059" i="213"/>
  <c r="P2060" i="213"/>
  <c r="P2061" i="213"/>
  <c r="P2062" i="213"/>
  <c r="P2063" i="213"/>
  <c r="P2064" i="213"/>
  <c r="P2065" i="213"/>
  <c r="P2066" i="213"/>
  <c r="P2067" i="213"/>
  <c r="P2068" i="213"/>
  <c r="P2069" i="213"/>
  <c r="P2070" i="213"/>
  <c r="P2071" i="213"/>
  <c r="P2072" i="213"/>
  <c r="P2073" i="213"/>
  <c r="P2074" i="213"/>
  <c r="P2075" i="213"/>
  <c r="P2076" i="213"/>
  <c r="P2077" i="213"/>
  <c r="P2078" i="213"/>
  <c r="P2079" i="213"/>
  <c r="P2080" i="213"/>
  <c r="P2081" i="213"/>
  <c r="P2082" i="213"/>
  <c r="P2083" i="213"/>
  <c r="P2084" i="213"/>
  <c r="P2085" i="213"/>
  <c r="P2086" i="213"/>
  <c r="P2087" i="213"/>
  <c r="P2088" i="213"/>
  <c r="P2089" i="213"/>
  <c r="P2090" i="213"/>
  <c r="P2091" i="213"/>
  <c r="P2092" i="213"/>
  <c r="P2093" i="213"/>
  <c r="P2094" i="213"/>
  <c r="P2095" i="213"/>
  <c r="P2096" i="213"/>
  <c r="P2097" i="213"/>
  <c r="P2098" i="213"/>
  <c r="P2099" i="213"/>
  <c r="P2100" i="213"/>
  <c r="P2101" i="213"/>
  <c r="P2102" i="213"/>
  <c r="P2103" i="213"/>
  <c r="P2104" i="213"/>
  <c r="P2105" i="213"/>
  <c r="P2106" i="213"/>
  <c r="P2107" i="213"/>
  <c r="P2108" i="213"/>
  <c r="P2109" i="213"/>
  <c r="P2110" i="213"/>
  <c r="P2111" i="213"/>
  <c r="P2112" i="213"/>
  <c r="P2113" i="213"/>
  <c r="P2114" i="213"/>
  <c r="P2115" i="213"/>
  <c r="P2116" i="213"/>
  <c r="P2117" i="213"/>
  <c r="P2118" i="213"/>
  <c r="P2119" i="213"/>
  <c r="P2120" i="213"/>
  <c r="P2121" i="213"/>
  <c r="P2122" i="213"/>
  <c r="P2123" i="213"/>
  <c r="P2124" i="213"/>
  <c r="P2125" i="213"/>
  <c r="P2126" i="213"/>
  <c r="P2127" i="213"/>
  <c r="P2128" i="213"/>
  <c r="P2129" i="213"/>
  <c r="P2130" i="213"/>
  <c r="P2131" i="213"/>
  <c r="P2132" i="213"/>
  <c r="P2133" i="213"/>
  <c r="P2134" i="213"/>
  <c r="P2135" i="213"/>
  <c r="P2136" i="213"/>
  <c r="P2137" i="213"/>
  <c r="P2138" i="213"/>
  <c r="P2139" i="213"/>
  <c r="P2140" i="213"/>
  <c r="P2141" i="213"/>
  <c r="P2142" i="213"/>
  <c r="P2143" i="213"/>
  <c r="P2144" i="213"/>
  <c r="P2145" i="213"/>
  <c r="P2146" i="213"/>
  <c r="P2147" i="213"/>
  <c r="P2148" i="213"/>
  <c r="P2149" i="213"/>
  <c r="P2150" i="213"/>
  <c r="P2151" i="213"/>
  <c r="P2152" i="213"/>
  <c r="P2153" i="213"/>
  <c r="P2154" i="213"/>
  <c r="P2155" i="213"/>
  <c r="P2156" i="213"/>
  <c r="P2157" i="213"/>
  <c r="P2158" i="213"/>
  <c r="P2159" i="213"/>
  <c r="P2160" i="213"/>
  <c r="P2161" i="213"/>
  <c r="P2162" i="213"/>
  <c r="P2163" i="213"/>
  <c r="P2164" i="213"/>
  <c r="P2165" i="213"/>
  <c r="P2166" i="213"/>
  <c r="P2167" i="213"/>
  <c r="P2168" i="213"/>
  <c r="P2169" i="213"/>
  <c r="P2170" i="213"/>
  <c r="P2171" i="213"/>
  <c r="P2172" i="213"/>
  <c r="P2173" i="213"/>
  <c r="P2174" i="213"/>
  <c r="P2175" i="213"/>
  <c r="P2176" i="213"/>
  <c r="P2177" i="213"/>
  <c r="P2178" i="213"/>
  <c r="P2179" i="213"/>
  <c r="P2180" i="213"/>
  <c r="P2181" i="213"/>
  <c r="P2182" i="213"/>
  <c r="P2183" i="213"/>
  <c r="P2184" i="213"/>
  <c r="P2185" i="213"/>
  <c r="P2186" i="213"/>
  <c r="P2187" i="213"/>
  <c r="P2188" i="213"/>
  <c r="P2189" i="213"/>
  <c r="P2190" i="213"/>
  <c r="P2191" i="213"/>
  <c r="P2192" i="213"/>
  <c r="P2193" i="213"/>
  <c r="P2194" i="213"/>
  <c r="P2195" i="213"/>
  <c r="P2196" i="213"/>
  <c r="P2197" i="213"/>
  <c r="P2198" i="213"/>
  <c r="P2199" i="213"/>
  <c r="P2200" i="213"/>
  <c r="P2201" i="213"/>
  <c r="P2202" i="213"/>
  <c r="P2203" i="213"/>
  <c r="P2204" i="213"/>
  <c r="P2205" i="213"/>
  <c r="P2206" i="213"/>
  <c r="P2207" i="213"/>
  <c r="P2208" i="213"/>
  <c r="P2209" i="213"/>
  <c r="P2210" i="213"/>
  <c r="P2211" i="213"/>
  <c r="P2212" i="213"/>
  <c r="P2213" i="213"/>
  <c r="P2214" i="213"/>
  <c r="P2215" i="213"/>
  <c r="P2216" i="213"/>
  <c r="P2217" i="213"/>
  <c r="P2218" i="213"/>
  <c r="P2219" i="213"/>
  <c r="P2220" i="213"/>
  <c r="P2221" i="213"/>
  <c r="P2222" i="213"/>
  <c r="P2223" i="213"/>
  <c r="P2224" i="213"/>
  <c r="P2225" i="213"/>
  <c r="P2226" i="213"/>
  <c r="P2227" i="213"/>
  <c r="P2228" i="213"/>
  <c r="P2229" i="213"/>
  <c r="P2230" i="213"/>
  <c r="P2231" i="213"/>
  <c r="P2232" i="213"/>
  <c r="P2233" i="213"/>
  <c r="P2234" i="213"/>
  <c r="P2235" i="213"/>
  <c r="P2236" i="213"/>
  <c r="P2237" i="213"/>
  <c r="P2238" i="213"/>
  <c r="P2239" i="213"/>
  <c r="P2240" i="213"/>
  <c r="P2241" i="213"/>
  <c r="P2242" i="213"/>
  <c r="P2243" i="213"/>
  <c r="P2244" i="213"/>
  <c r="P2245" i="213"/>
  <c r="P2246" i="213"/>
  <c r="P2247" i="213"/>
  <c r="P2248" i="213"/>
  <c r="P2249" i="213"/>
  <c r="P2250" i="213"/>
  <c r="P2251" i="213"/>
  <c r="P2252" i="213"/>
  <c r="P2253" i="213"/>
  <c r="P2254" i="213"/>
  <c r="P2255" i="213"/>
  <c r="P2256" i="213"/>
  <c r="P2257" i="213"/>
  <c r="P2258" i="213"/>
  <c r="P2259" i="213"/>
  <c r="P2260" i="213"/>
  <c r="P2261" i="213"/>
  <c r="P2262" i="213"/>
  <c r="P2263" i="213"/>
  <c r="P2264" i="213"/>
  <c r="P2265" i="213"/>
  <c r="P2266" i="213"/>
  <c r="P2267" i="213"/>
  <c r="P2268" i="213"/>
  <c r="P2269" i="213"/>
  <c r="P2270" i="213"/>
  <c r="P2271" i="213"/>
  <c r="P2272" i="213"/>
  <c r="P2273" i="213"/>
  <c r="P2274" i="213"/>
  <c r="P2275" i="213"/>
  <c r="P2276" i="213"/>
  <c r="P2277" i="213"/>
  <c r="P2278" i="213"/>
  <c r="P2279" i="213"/>
  <c r="P2280" i="213"/>
  <c r="P2281" i="213"/>
  <c r="P2282" i="213"/>
  <c r="P2283" i="213"/>
  <c r="P2284" i="213"/>
  <c r="P2285" i="213"/>
  <c r="P2286" i="213"/>
  <c r="P2287" i="213"/>
  <c r="P2288" i="213"/>
  <c r="P2289" i="213"/>
  <c r="P2290" i="213"/>
  <c r="P2291" i="213"/>
  <c r="P2292" i="213"/>
  <c r="P2293" i="213"/>
  <c r="P2294" i="213"/>
  <c r="P2295" i="213"/>
  <c r="P2296" i="213"/>
  <c r="P2297" i="213"/>
  <c r="P2298" i="213"/>
  <c r="P2299" i="213"/>
  <c r="P2300" i="213"/>
  <c r="P2301" i="213"/>
  <c r="P2302" i="213"/>
  <c r="P2303" i="213"/>
  <c r="P2304" i="213"/>
  <c r="P2305" i="213"/>
  <c r="P2306" i="213"/>
  <c r="P2307" i="213"/>
  <c r="P2308" i="213"/>
  <c r="P2309" i="213"/>
  <c r="P2310" i="213"/>
  <c r="P2311" i="213"/>
  <c r="P2312" i="213"/>
  <c r="P2313" i="213"/>
  <c r="P2314" i="213"/>
  <c r="P2315" i="213"/>
  <c r="P2316" i="213"/>
  <c r="P2317" i="213"/>
  <c r="P2318" i="213"/>
  <c r="P2319" i="213"/>
  <c r="P2320" i="213"/>
  <c r="P2321" i="213"/>
  <c r="P2322" i="213"/>
  <c r="P2323" i="213"/>
  <c r="P2324" i="213"/>
  <c r="P2325" i="213"/>
  <c r="P2326" i="213"/>
  <c r="P2327" i="213"/>
  <c r="P2328" i="213"/>
  <c r="P2329" i="213"/>
  <c r="P2330" i="213"/>
  <c r="P2331" i="213"/>
  <c r="P2332" i="213"/>
  <c r="P2333" i="213"/>
  <c r="P2334" i="213"/>
  <c r="P2335" i="213"/>
  <c r="P2336" i="213"/>
  <c r="P2337" i="213"/>
  <c r="P2338" i="213"/>
  <c r="P2339" i="213"/>
  <c r="P2340" i="213"/>
  <c r="P2341" i="213"/>
  <c r="P2342" i="213"/>
  <c r="P2343" i="213"/>
  <c r="P2344" i="213"/>
  <c r="P2345" i="213"/>
  <c r="P2346" i="213"/>
  <c r="P2347" i="213"/>
  <c r="P2348" i="213"/>
  <c r="P2349" i="213"/>
  <c r="P2350" i="213"/>
  <c r="P2351" i="213"/>
  <c r="P2352" i="213"/>
  <c r="P2353" i="213"/>
  <c r="P2354" i="213"/>
  <c r="P2355" i="213"/>
  <c r="P2356" i="213"/>
  <c r="P2357" i="213"/>
  <c r="P2358" i="213"/>
  <c r="P2359" i="213"/>
  <c r="P2360" i="213"/>
  <c r="P2361" i="213"/>
  <c r="P2362" i="213"/>
  <c r="P2363" i="213"/>
  <c r="P2364" i="213"/>
  <c r="P2365" i="213"/>
  <c r="P2366" i="213"/>
  <c r="P2367" i="213"/>
  <c r="P2368" i="213"/>
  <c r="P2369" i="213"/>
  <c r="P2370" i="213"/>
  <c r="P2371" i="213"/>
  <c r="P2372" i="213"/>
  <c r="P2373" i="213"/>
  <c r="P2374" i="213"/>
  <c r="P2375" i="213"/>
  <c r="P2376" i="213"/>
  <c r="P2377" i="213"/>
  <c r="P2378" i="213"/>
  <c r="P2379" i="213"/>
  <c r="P2380" i="213"/>
  <c r="P2381" i="213"/>
  <c r="P2382" i="213"/>
  <c r="P2383" i="213"/>
  <c r="P2384" i="213"/>
  <c r="P2385" i="213"/>
  <c r="P2386" i="213"/>
  <c r="P2387" i="213"/>
  <c r="P2388" i="213"/>
  <c r="P2389" i="213"/>
  <c r="P2390" i="213"/>
  <c r="P2391" i="213"/>
  <c r="P2392" i="213"/>
  <c r="P2393" i="213"/>
  <c r="P2394" i="213"/>
  <c r="P2395" i="213"/>
  <c r="P2396" i="213"/>
  <c r="P2397" i="213"/>
  <c r="P2398" i="213"/>
  <c r="P2399" i="213"/>
  <c r="P2400" i="213"/>
  <c r="P2401" i="213"/>
  <c r="P2402" i="213"/>
  <c r="P2403" i="213"/>
  <c r="P2404" i="213"/>
  <c r="P2405" i="213"/>
  <c r="P2406" i="213"/>
  <c r="P2407" i="213"/>
  <c r="P2408" i="213"/>
  <c r="P2409" i="213"/>
  <c r="P2410" i="213"/>
  <c r="P2411" i="213"/>
  <c r="P2412" i="213"/>
  <c r="P2413" i="213"/>
  <c r="P2414" i="213"/>
  <c r="P2415" i="213"/>
  <c r="P2416" i="213"/>
  <c r="P2417" i="213"/>
  <c r="P2418" i="213"/>
  <c r="P2419" i="213"/>
  <c r="P2420" i="213"/>
  <c r="P2421" i="213"/>
  <c r="P2422" i="213"/>
  <c r="P2423" i="213"/>
  <c r="P2424" i="213"/>
  <c r="P2425" i="213"/>
  <c r="P2426" i="213"/>
  <c r="P2427" i="213"/>
  <c r="P2428" i="213"/>
  <c r="P2429" i="213"/>
  <c r="P2430" i="213"/>
  <c r="P2431" i="213"/>
  <c r="P2432" i="213"/>
  <c r="P2433" i="213"/>
  <c r="P2434" i="213"/>
  <c r="P2435" i="213"/>
  <c r="P2436" i="213"/>
  <c r="P2437" i="213"/>
  <c r="P2438" i="213"/>
  <c r="P2439" i="213"/>
  <c r="P2440" i="213"/>
  <c r="P2441" i="213"/>
  <c r="P2442" i="213"/>
  <c r="P2443" i="213"/>
  <c r="P2444" i="213"/>
  <c r="P2445" i="213"/>
  <c r="P2446" i="213"/>
  <c r="P2447" i="213"/>
  <c r="P2448" i="213"/>
  <c r="P2449" i="213"/>
  <c r="P2450" i="213"/>
  <c r="P2451" i="213"/>
  <c r="P2452" i="213"/>
  <c r="P2453" i="213"/>
  <c r="P2454" i="213"/>
  <c r="P2455" i="213"/>
  <c r="P2456" i="213"/>
  <c r="P2457" i="213"/>
  <c r="P2458" i="213"/>
  <c r="P2459" i="213"/>
  <c r="P2460" i="213"/>
  <c r="P2461" i="213"/>
  <c r="P2462" i="213"/>
  <c r="P2463" i="213"/>
  <c r="P2464" i="213"/>
  <c r="P2465" i="213"/>
  <c r="P2466" i="213"/>
  <c r="P2467" i="213"/>
  <c r="P2468" i="213"/>
  <c r="P2469" i="213"/>
  <c r="P2470" i="213"/>
  <c r="P2471" i="213"/>
  <c r="P2472" i="213"/>
  <c r="P2473" i="213"/>
  <c r="P2474" i="213"/>
  <c r="P2475" i="213"/>
  <c r="P2476" i="213"/>
  <c r="P2477" i="213"/>
  <c r="P2478" i="213"/>
  <c r="P2479" i="213"/>
  <c r="P2480" i="213"/>
  <c r="P2481" i="213"/>
  <c r="P2482" i="213"/>
  <c r="P2483" i="213"/>
  <c r="P2484" i="213"/>
  <c r="P2485" i="213"/>
  <c r="P2486" i="213"/>
  <c r="P2487" i="213"/>
  <c r="P2488" i="213"/>
  <c r="P2489" i="213"/>
  <c r="P2490" i="213"/>
  <c r="P2491" i="213"/>
  <c r="P2492" i="213"/>
  <c r="P2493" i="213"/>
  <c r="P2494" i="213"/>
  <c r="P2495" i="213"/>
  <c r="P2496" i="213"/>
  <c r="P2497" i="213"/>
  <c r="P2498" i="213"/>
  <c r="P2499" i="213"/>
  <c r="P2500" i="213"/>
  <c r="P2501" i="213"/>
  <c r="P2502" i="213"/>
  <c r="P2503" i="213"/>
  <c r="P2504" i="213"/>
  <c r="P2505" i="213"/>
  <c r="P2506" i="213"/>
  <c r="P2507" i="213"/>
  <c r="P2508" i="213"/>
  <c r="P2509" i="213"/>
  <c r="P2510" i="213"/>
  <c r="P2511" i="213"/>
  <c r="P2512" i="213"/>
  <c r="P2513" i="213"/>
  <c r="P2514" i="213"/>
  <c r="P2515" i="213"/>
  <c r="P2516" i="213"/>
  <c r="P2517" i="213"/>
  <c r="P2518" i="213"/>
  <c r="P2519" i="213"/>
  <c r="P2520" i="213"/>
  <c r="P2521" i="213"/>
  <c r="P2522" i="213"/>
  <c r="P2523" i="213"/>
  <c r="P2524" i="213"/>
  <c r="P2525" i="213"/>
  <c r="P2526" i="213"/>
  <c r="P2527" i="213"/>
  <c r="P2528" i="213"/>
  <c r="P2529" i="213"/>
  <c r="P2530" i="213"/>
  <c r="P2531" i="213"/>
  <c r="P2532" i="213"/>
  <c r="P2533" i="213"/>
  <c r="P2534" i="213"/>
  <c r="P2535" i="213"/>
  <c r="P2536" i="213"/>
  <c r="P2537" i="213"/>
  <c r="P2538" i="213"/>
  <c r="P2539" i="213"/>
  <c r="P2540" i="213"/>
  <c r="P2541" i="213"/>
  <c r="P2542" i="213"/>
  <c r="P2543" i="213"/>
  <c r="P2544" i="213"/>
  <c r="P2545" i="213"/>
  <c r="P2546" i="213"/>
  <c r="P2547" i="213"/>
  <c r="P2548" i="213"/>
  <c r="P2549" i="213"/>
  <c r="P2550" i="213"/>
  <c r="P2551" i="213"/>
  <c r="P2552" i="213"/>
  <c r="P2553" i="213"/>
  <c r="P2554" i="213"/>
  <c r="P2555" i="213"/>
  <c r="P2556" i="213"/>
  <c r="P2557" i="213"/>
  <c r="P2558" i="213"/>
  <c r="P2559" i="213"/>
  <c r="P2560" i="213"/>
  <c r="P2561" i="213"/>
  <c r="P2562" i="213"/>
  <c r="P2563" i="213"/>
  <c r="P2564" i="213"/>
  <c r="P2565" i="213"/>
  <c r="P2566" i="213"/>
  <c r="P2567" i="213"/>
  <c r="P2568" i="213"/>
  <c r="P2569" i="213"/>
  <c r="P2570" i="213"/>
  <c r="P2571" i="213"/>
  <c r="P2572" i="213"/>
  <c r="P2573" i="213"/>
  <c r="P2574" i="213"/>
  <c r="P2575" i="213"/>
  <c r="P2576" i="213"/>
  <c r="P2577" i="213"/>
  <c r="P2578" i="213"/>
  <c r="P2579" i="213"/>
  <c r="P2580" i="213"/>
  <c r="P2581" i="213"/>
  <c r="P2582" i="213"/>
  <c r="P2583" i="213"/>
  <c r="P2584" i="213"/>
  <c r="P2585" i="213"/>
  <c r="P2586" i="213"/>
  <c r="P2587" i="213"/>
  <c r="P2588" i="213"/>
  <c r="P2589" i="213"/>
  <c r="P2590" i="213"/>
  <c r="P2591" i="213"/>
  <c r="P2592" i="213"/>
  <c r="P2593" i="213"/>
  <c r="P2594" i="213"/>
  <c r="P2595" i="213"/>
  <c r="P2596" i="213"/>
  <c r="P2597" i="213"/>
  <c r="P2598" i="213"/>
  <c r="P2599" i="213"/>
  <c r="P2600" i="213"/>
  <c r="P2601" i="213"/>
  <c r="P2602" i="213"/>
  <c r="P2603" i="213"/>
  <c r="P2604" i="213"/>
  <c r="P2605" i="213"/>
  <c r="P2606" i="213"/>
  <c r="P2607" i="213"/>
  <c r="P2608" i="213"/>
  <c r="P2609" i="213"/>
  <c r="P2610" i="213"/>
  <c r="P2611" i="213"/>
  <c r="P2612" i="213"/>
  <c r="P2613" i="213"/>
  <c r="P2614" i="213"/>
  <c r="P2615" i="213"/>
  <c r="P2616" i="213"/>
  <c r="P2617" i="213"/>
  <c r="P2618" i="213"/>
  <c r="P2619" i="213"/>
  <c r="P2620" i="213"/>
  <c r="P2621" i="213"/>
  <c r="P2622" i="213"/>
  <c r="P2623" i="213"/>
  <c r="P2624" i="213"/>
  <c r="P2625" i="213"/>
  <c r="P2626" i="213"/>
  <c r="P2627" i="213"/>
  <c r="P2628" i="213"/>
  <c r="P2629" i="213"/>
  <c r="P2630" i="213"/>
  <c r="P2631" i="213"/>
  <c r="P2632" i="213"/>
  <c r="P2633" i="213"/>
  <c r="P2634" i="213"/>
  <c r="P2635" i="213"/>
  <c r="P2636" i="213"/>
  <c r="P2637" i="213"/>
  <c r="P2638" i="213"/>
  <c r="P2639" i="213"/>
  <c r="P2640" i="213"/>
  <c r="P2641" i="213"/>
  <c r="P2642" i="213"/>
  <c r="P2643" i="213"/>
  <c r="P2644" i="213"/>
  <c r="P2645" i="213"/>
  <c r="P2646" i="213"/>
  <c r="P2647" i="213"/>
  <c r="P2648" i="213"/>
  <c r="P2649" i="213"/>
  <c r="P2650" i="213"/>
  <c r="P2651" i="213"/>
  <c r="P2652" i="213"/>
  <c r="P2653" i="213"/>
  <c r="P2654" i="213"/>
  <c r="P2655" i="213"/>
  <c r="P2656" i="213"/>
  <c r="P2657" i="213"/>
  <c r="P2658" i="213"/>
  <c r="P2659" i="213"/>
  <c r="P2660" i="213"/>
  <c r="P2661" i="213"/>
  <c r="P2662" i="213"/>
  <c r="P2663" i="213"/>
  <c r="P2664" i="213"/>
  <c r="P2665" i="213"/>
  <c r="P2666" i="213"/>
  <c r="P2667" i="213"/>
  <c r="P2668" i="213"/>
  <c r="P2669" i="213"/>
  <c r="P2670" i="213"/>
  <c r="P2671" i="213"/>
  <c r="P2672" i="213"/>
  <c r="P2673" i="213"/>
  <c r="P2674" i="213"/>
  <c r="P2675" i="213"/>
  <c r="P2676" i="213"/>
  <c r="P2677" i="213"/>
  <c r="P2678" i="213"/>
  <c r="P2679" i="213"/>
  <c r="P2680" i="213"/>
  <c r="P2681" i="213"/>
  <c r="P2682" i="213"/>
  <c r="P2683" i="213"/>
  <c r="P2684" i="213"/>
  <c r="P2685" i="213"/>
  <c r="P2686" i="213"/>
  <c r="P2687" i="213"/>
  <c r="P2688" i="213"/>
  <c r="P2689" i="213"/>
  <c r="P2690" i="213"/>
  <c r="P2691" i="213"/>
  <c r="P2692" i="213"/>
  <c r="P2693" i="213"/>
  <c r="P2694" i="213"/>
  <c r="P2695" i="213"/>
  <c r="P2696" i="213"/>
  <c r="P2697" i="213"/>
  <c r="P2698" i="213"/>
  <c r="P2699" i="213"/>
  <c r="P2700" i="213"/>
  <c r="P2701" i="213"/>
  <c r="P2702" i="213"/>
  <c r="P2703" i="213"/>
  <c r="P2704" i="213"/>
  <c r="P2705" i="213"/>
  <c r="P2706" i="213"/>
  <c r="P2707" i="213"/>
  <c r="P2708" i="213"/>
  <c r="P2709" i="213"/>
  <c r="P2710" i="213"/>
  <c r="P2711" i="213"/>
  <c r="P2712" i="213"/>
  <c r="P2713" i="213"/>
  <c r="P2714" i="213"/>
  <c r="P2715" i="213"/>
  <c r="P2716" i="213"/>
  <c r="P2717" i="213"/>
  <c r="P2718" i="213"/>
  <c r="P2719" i="213"/>
  <c r="P2720" i="213"/>
  <c r="P2721" i="213"/>
  <c r="P2722" i="213"/>
  <c r="P2723" i="213"/>
  <c r="P2724" i="213"/>
  <c r="P2725" i="213"/>
  <c r="P2726" i="213"/>
  <c r="P2727" i="213"/>
  <c r="P2728" i="213"/>
  <c r="P2729" i="213"/>
  <c r="P2730" i="213"/>
  <c r="P2731" i="213"/>
  <c r="P2732" i="213"/>
  <c r="P2733" i="213"/>
  <c r="P2734" i="213"/>
  <c r="P2735" i="213"/>
  <c r="P2736" i="213"/>
  <c r="P2737" i="213"/>
  <c r="P2738" i="213"/>
  <c r="P2739" i="213"/>
  <c r="P2740" i="213"/>
  <c r="P2741" i="213"/>
  <c r="P2742" i="213"/>
  <c r="P2743" i="213"/>
  <c r="P2744" i="213"/>
  <c r="P2745" i="213"/>
  <c r="P2746" i="213"/>
  <c r="P2747" i="213"/>
  <c r="P2748" i="213"/>
  <c r="P2749" i="213"/>
  <c r="P2750" i="213"/>
  <c r="P2751" i="213"/>
  <c r="P2752" i="213"/>
  <c r="P2753" i="213"/>
  <c r="P2754" i="213"/>
  <c r="P2755" i="213"/>
  <c r="P2756" i="213"/>
  <c r="P2757" i="213"/>
  <c r="P2758" i="213"/>
  <c r="P2759" i="213"/>
  <c r="P2760" i="213"/>
  <c r="P2761" i="213"/>
  <c r="P2762" i="213"/>
  <c r="P2763" i="213"/>
  <c r="P2764" i="213"/>
  <c r="P2765" i="213"/>
  <c r="P2766" i="213"/>
  <c r="P2767" i="213"/>
  <c r="P2768" i="213"/>
  <c r="P2769" i="213"/>
  <c r="P2770" i="213"/>
  <c r="P2771" i="213"/>
  <c r="P2772" i="213"/>
  <c r="P2773" i="213"/>
  <c r="P2774" i="213"/>
  <c r="P2775" i="213"/>
  <c r="P2776" i="213"/>
  <c r="P2777" i="213"/>
  <c r="P2778" i="213"/>
  <c r="P2779" i="213"/>
  <c r="P2780" i="213"/>
  <c r="P2781" i="213"/>
  <c r="P2782" i="213"/>
  <c r="P2783" i="213"/>
  <c r="P2784" i="213"/>
  <c r="P2785" i="213"/>
  <c r="P2786" i="213"/>
  <c r="P2787" i="213"/>
  <c r="P2788" i="213"/>
  <c r="P2789" i="213"/>
  <c r="P2790" i="213"/>
  <c r="P2791" i="213"/>
  <c r="P2792" i="213"/>
  <c r="P2793" i="213"/>
  <c r="P2794" i="213"/>
  <c r="P2795" i="213"/>
  <c r="P2796" i="213"/>
  <c r="P2797" i="213"/>
  <c r="P2798" i="213"/>
  <c r="P2799" i="213"/>
  <c r="P2800" i="213"/>
  <c r="P2801" i="213"/>
  <c r="P2802" i="213"/>
  <c r="P2803" i="213"/>
  <c r="P2804" i="213"/>
  <c r="P2805" i="213"/>
  <c r="P2806" i="213"/>
  <c r="P2807" i="213"/>
  <c r="P2808" i="213"/>
  <c r="P2809" i="213"/>
  <c r="P2810" i="213"/>
  <c r="P2811" i="213"/>
  <c r="P2812" i="213"/>
  <c r="P2813" i="213"/>
  <c r="P2814" i="213"/>
  <c r="P2815" i="213"/>
  <c r="P2816" i="213"/>
  <c r="P2817" i="213"/>
  <c r="P2818" i="213"/>
  <c r="P2819" i="213"/>
  <c r="P2820" i="213"/>
  <c r="P2821" i="213"/>
  <c r="P2822" i="213"/>
  <c r="P2823" i="213"/>
  <c r="P2824" i="213"/>
  <c r="P2825" i="213"/>
  <c r="P2826" i="213"/>
  <c r="P2827" i="213"/>
  <c r="P2828" i="213"/>
  <c r="P2829" i="213"/>
  <c r="P2830" i="213"/>
  <c r="P2831" i="213"/>
  <c r="P2832" i="213"/>
  <c r="P2833" i="213"/>
  <c r="P2834" i="213"/>
  <c r="P2835" i="213"/>
  <c r="P2836" i="213"/>
  <c r="P2837" i="213"/>
  <c r="P2838" i="213"/>
  <c r="P2839" i="213"/>
  <c r="P2840" i="213"/>
  <c r="P2841" i="213"/>
  <c r="P2842" i="213"/>
  <c r="P2843" i="213"/>
  <c r="P2844" i="213"/>
  <c r="P2845" i="213"/>
  <c r="P2846" i="213"/>
  <c r="P2847" i="213"/>
  <c r="P2848" i="213"/>
  <c r="P2849" i="213"/>
  <c r="P2850" i="213"/>
  <c r="P2851" i="213"/>
  <c r="P2852" i="213"/>
  <c r="P2853" i="213"/>
  <c r="P2854" i="213"/>
  <c r="P2855" i="213"/>
  <c r="P2856" i="213"/>
  <c r="P2857" i="213"/>
  <c r="P2858" i="213"/>
  <c r="P2859" i="213"/>
  <c r="P2860" i="213"/>
  <c r="P2861" i="213"/>
  <c r="P2862" i="213"/>
  <c r="P2863" i="213"/>
  <c r="P2864" i="213"/>
  <c r="P2865" i="213"/>
  <c r="P2866" i="213"/>
  <c r="P2867" i="213"/>
  <c r="P2868" i="213"/>
  <c r="P2869" i="213"/>
  <c r="P2870" i="213"/>
  <c r="P2871" i="213"/>
  <c r="P2872" i="213"/>
  <c r="P2873" i="213"/>
  <c r="P2874" i="213"/>
  <c r="P2875" i="213"/>
  <c r="P2876" i="213"/>
  <c r="P2877" i="213"/>
  <c r="P2878" i="213"/>
  <c r="P2879" i="213"/>
  <c r="P2880" i="213"/>
  <c r="P2881" i="213"/>
  <c r="P2882" i="213"/>
  <c r="P2883" i="213"/>
  <c r="P2884" i="213"/>
  <c r="P2885" i="213"/>
  <c r="P2886" i="213"/>
  <c r="P2887" i="213"/>
  <c r="P2888" i="213"/>
  <c r="P2889" i="213"/>
  <c r="P2890" i="213"/>
  <c r="P2891" i="213"/>
  <c r="P2892" i="213"/>
  <c r="P2893" i="213"/>
  <c r="P2894" i="213"/>
  <c r="P2895" i="213"/>
  <c r="P2896" i="213"/>
  <c r="P2897" i="213"/>
  <c r="P2898" i="213"/>
  <c r="P2899" i="213"/>
  <c r="P2900" i="213"/>
  <c r="P2901" i="213"/>
  <c r="P2902" i="213"/>
  <c r="P2903" i="213"/>
  <c r="P2904" i="213"/>
  <c r="P2905" i="213"/>
  <c r="P2906" i="213"/>
  <c r="P2907" i="213"/>
  <c r="P2908" i="213"/>
  <c r="P2909" i="213"/>
  <c r="P2910" i="213"/>
  <c r="P2911" i="213"/>
  <c r="P2912" i="213"/>
  <c r="P2913" i="213"/>
  <c r="P2914" i="213"/>
  <c r="P2915" i="213"/>
  <c r="P2916" i="213"/>
  <c r="P2917" i="213"/>
  <c r="P2918" i="213"/>
  <c r="P2919" i="213"/>
  <c r="P2920" i="213"/>
  <c r="P2921" i="213"/>
  <c r="P2922" i="213"/>
  <c r="P2923" i="213"/>
  <c r="P2924" i="213"/>
  <c r="P2925" i="213"/>
  <c r="P2926" i="213"/>
  <c r="P2927" i="213"/>
  <c r="P2928" i="213"/>
  <c r="P2929" i="213"/>
  <c r="P2930" i="213"/>
  <c r="P2931" i="213"/>
  <c r="P2932" i="213"/>
  <c r="P2933" i="213"/>
  <c r="P2934" i="213"/>
  <c r="P2935" i="213"/>
  <c r="P2936" i="213"/>
  <c r="P2937" i="213"/>
  <c r="P2938" i="213"/>
  <c r="P2939" i="213"/>
  <c r="P2940" i="213"/>
  <c r="P2941" i="213"/>
  <c r="P2942" i="213"/>
  <c r="P2943" i="213"/>
  <c r="P2944" i="213"/>
  <c r="P2945" i="213"/>
  <c r="P2946" i="213"/>
  <c r="P2947" i="213"/>
  <c r="P2948" i="213"/>
  <c r="P2949" i="213"/>
  <c r="P2950" i="213"/>
  <c r="P2951" i="213"/>
  <c r="P2952" i="213"/>
  <c r="P2953" i="213"/>
  <c r="P2954" i="213"/>
  <c r="P2955" i="213"/>
  <c r="P2956" i="213"/>
  <c r="P2957" i="213"/>
  <c r="P2958" i="213"/>
  <c r="P2959" i="213"/>
  <c r="P2960" i="213"/>
  <c r="P2961" i="213"/>
  <c r="P2962" i="213"/>
  <c r="P2963" i="213"/>
  <c r="P2964" i="213"/>
  <c r="P2965" i="213"/>
  <c r="P2966" i="213"/>
  <c r="P2967" i="213"/>
  <c r="P2968" i="213"/>
  <c r="P2969" i="213"/>
  <c r="P2970" i="213"/>
  <c r="P2971" i="213"/>
  <c r="P2972" i="213"/>
  <c r="P2973" i="213"/>
  <c r="P2974" i="213"/>
  <c r="P2975" i="213"/>
  <c r="P2976" i="213"/>
  <c r="P2977" i="213"/>
  <c r="P2978" i="213"/>
  <c r="P2979" i="213"/>
  <c r="P2980" i="213"/>
  <c r="P2981" i="213"/>
  <c r="P2982" i="213"/>
  <c r="P2983" i="213"/>
  <c r="P2984" i="213"/>
  <c r="P2985" i="213"/>
  <c r="P2986" i="213"/>
  <c r="P2987" i="213"/>
  <c r="P2988" i="213"/>
  <c r="P2989" i="213"/>
  <c r="P2990" i="213"/>
  <c r="P2991" i="213"/>
  <c r="P2992" i="213"/>
  <c r="P2993" i="213"/>
  <c r="P2994" i="213"/>
  <c r="P2995" i="213"/>
  <c r="P2996" i="213"/>
  <c r="P2997" i="213"/>
  <c r="P2998" i="213"/>
  <c r="P2999" i="213"/>
  <c r="P3000" i="213"/>
  <c r="P3001" i="213"/>
  <c r="P3002" i="213"/>
  <c r="P3003" i="213"/>
  <c r="P3004" i="213"/>
  <c r="P3005" i="213"/>
  <c r="P3006" i="213"/>
  <c r="P3007" i="213"/>
  <c r="P3008" i="213"/>
  <c r="P3009" i="213"/>
  <c r="P3010" i="213"/>
  <c r="P3011" i="213"/>
  <c r="P3012" i="213"/>
  <c r="P3013" i="213"/>
  <c r="P3014" i="213"/>
  <c r="P3015" i="213"/>
  <c r="P3016" i="213"/>
  <c r="P3017" i="213"/>
  <c r="P3018" i="213"/>
  <c r="P3019" i="213"/>
  <c r="P3020" i="213"/>
  <c r="P3021" i="213"/>
  <c r="P3022" i="213"/>
  <c r="P3023" i="213"/>
  <c r="P3024" i="213"/>
  <c r="P3025" i="213"/>
  <c r="P3026" i="213"/>
  <c r="P3027" i="213"/>
  <c r="P3028" i="213"/>
  <c r="P3029" i="213"/>
  <c r="P3030" i="213"/>
  <c r="P3031" i="213"/>
  <c r="P3032" i="213"/>
  <c r="P3033" i="213"/>
  <c r="P3034" i="213"/>
  <c r="P3035" i="213"/>
  <c r="P3036" i="213"/>
  <c r="P3037" i="213"/>
  <c r="P3038" i="213"/>
  <c r="P3039" i="213"/>
  <c r="P3040" i="213"/>
  <c r="P3041" i="213"/>
  <c r="P3042" i="213"/>
  <c r="P3043" i="213"/>
  <c r="P3044" i="213"/>
  <c r="P3045" i="213"/>
  <c r="P3046" i="213"/>
  <c r="P3047" i="213"/>
  <c r="P3048" i="213"/>
  <c r="P3049" i="213"/>
  <c r="P3050" i="213"/>
  <c r="P3051" i="213"/>
  <c r="P3052" i="213"/>
  <c r="P3053" i="213"/>
  <c r="P3054" i="213"/>
  <c r="P3055" i="213"/>
  <c r="P3056" i="213"/>
  <c r="P3057" i="213"/>
  <c r="P3058" i="213"/>
  <c r="P3059" i="213"/>
  <c r="P3060" i="213"/>
  <c r="P3061" i="213"/>
  <c r="P3062" i="213"/>
  <c r="P3063" i="213"/>
  <c r="P3064" i="213"/>
  <c r="P3065" i="213"/>
  <c r="P3066" i="213"/>
  <c r="P3067" i="213"/>
  <c r="P3068" i="213"/>
  <c r="P3069" i="213"/>
  <c r="P3070" i="213"/>
  <c r="P3071" i="213"/>
  <c r="P3072" i="213"/>
  <c r="P3073" i="213"/>
  <c r="P3074" i="213"/>
  <c r="P3075" i="213"/>
  <c r="P3076" i="213"/>
  <c r="P3077" i="213"/>
  <c r="P3078" i="213"/>
  <c r="P3079" i="213"/>
  <c r="P3080" i="213"/>
  <c r="P3081" i="213"/>
  <c r="P3082" i="213"/>
  <c r="P3083" i="213"/>
  <c r="P3084" i="213"/>
  <c r="P3085" i="213"/>
  <c r="P3086" i="213"/>
  <c r="P3087" i="213"/>
  <c r="P3088" i="213"/>
  <c r="P3089" i="213"/>
  <c r="P3090" i="213"/>
  <c r="P3091" i="213"/>
  <c r="P3092" i="213"/>
  <c r="P3093" i="213"/>
  <c r="P3094" i="213"/>
  <c r="P3095" i="213"/>
  <c r="P3096" i="213"/>
  <c r="P3097" i="213"/>
  <c r="P3098" i="213"/>
  <c r="P3099" i="213"/>
  <c r="P3100" i="213"/>
  <c r="P3101" i="213"/>
  <c r="P3102" i="213"/>
  <c r="P3103" i="213"/>
  <c r="P3104" i="213"/>
  <c r="P3105" i="213"/>
  <c r="P3106" i="213"/>
  <c r="P3107" i="213"/>
  <c r="P3108" i="213"/>
  <c r="P3109" i="213"/>
  <c r="P3110" i="213"/>
  <c r="P3111" i="213"/>
  <c r="P3112" i="213"/>
  <c r="P3113" i="213"/>
  <c r="P3114" i="213"/>
  <c r="P3115" i="213"/>
  <c r="P3116" i="213"/>
  <c r="P3117" i="213"/>
  <c r="P3118" i="213"/>
  <c r="P3119" i="213"/>
  <c r="P3120" i="213"/>
  <c r="P3121" i="213"/>
  <c r="P3122" i="213"/>
  <c r="P3123" i="213"/>
  <c r="P3124" i="213"/>
  <c r="P3125" i="213"/>
  <c r="P3126" i="213"/>
  <c r="P3127" i="213"/>
  <c r="P3128" i="213"/>
  <c r="P3129" i="213"/>
  <c r="P3130" i="213"/>
  <c r="P3131" i="213"/>
  <c r="P3132" i="213"/>
  <c r="P3133" i="213"/>
  <c r="P3134" i="213"/>
  <c r="P3135" i="213"/>
  <c r="P3136" i="213"/>
  <c r="P3137" i="213"/>
  <c r="P3138" i="213"/>
  <c r="P3139" i="213"/>
  <c r="P3140" i="213"/>
  <c r="P3141" i="213"/>
  <c r="P3142" i="213"/>
  <c r="P3143" i="213"/>
  <c r="P3144" i="213"/>
  <c r="P3145" i="213"/>
  <c r="P3146" i="213"/>
  <c r="P3147" i="213"/>
  <c r="P3148" i="213"/>
  <c r="P3149" i="213"/>
  <c r="P3150" i="213"/>
  <c r="P3151" i="213"/>
  <c r="P3152" i="213"/>
  <c r="P3153" i="213"/>
  <c r="P3154" i="213"/>
  <c r="P3155" i="213"/>
  <c r="P3156" i="213"/>
  <c r="P3157" i="213"/>
  <c r="P3158" i="213"/>
  <c r="P3159" i="213"/>
  <c r="P3160" i="213"/>
  <c r="P3161" i="213"/>
  <c r="P3162" i="213"/>
  <c r="P3163" i="213"/>
  <c r="P3164" i="213"/>
  <c r="P3165" i="213"/>
  <c r="P3166" i="213"/>
  <c r="P3167" i="213"/>
  <c r="P3168" i="213"/>
  <c r="P3169" i="213"/>
  <c r="P3170" i="213"/>
  <c r="P3171" i="213"/>
  <c r="P3172" i="213"/>
  <c r="P3173" i="213"/>
  <c r="P3174" i="213"/>
  <c r="P3175" i="213"/>
  <c r="P3176" i="213"/>
  <c r="P3177" i="213"/>
  <c r="P3178" i="213"/>
  <c r="P3179" i="213"/>
  <c r="P3180" i="213"/>
  <c r="P3181" i="213"/>
  <c r="P3182" i="213"/>
  <c r="P3183" i="213"/>
  <c r="P3184" i="213"/>
  <c r="P3185" i="213"/>
  <c r="P3186" i="213"/>
  <c r="P3187" i="213"/>
  <c r="P3188" i="213"/>
  <c r="P3189" i="213"/>
  <c r="P3190" i="213"/>
  <c r="P3191" i="213"/>
  <c r="P3192" i="213"/>
  <c r="P3193" i="213"/>
  <c r="P3194" i="213"/>
  <c r="P3195" i="213"/>
  <c r="P3196" i="213"/>
  <c r="P3197" i="213"/>
  <c r="P3198" i="213"/>
  <c r="P3199" i="213"/>
  <c r="P3200" i="213"/>
  <c r="P3201" i="213"/>
  <c r="P3202" i="213"/>
  <c r="P3203" i="213"/>
  <c r="P3204" i="213"/>
  <c r="P3205" i="213"/>
  <c r="P3206" i="213"/>
  <c r="P3207" i="213"/>
  <c r="P3208" i="213"/>
  <c r="P3209" i="213"/>
  <c r="P3210" i="213"/>
  <c r="P3211" i="213"/>
  <c r="P3212" i="213"/>
  <c r="P3213" i="213"/>
  <c r="P3214" i="213"/>
  <c r="P3215" i="213"/>
  <c r="P3216" i="213"/>
  <c r="P3217" i="213"/>
  <c r="P3218" i="213"/>
  <c r="P3219" i="213"/>
  <c r="P3220" i="213"/>
  <c r="P3221" i="213"/>
  <c r="P3222" i="213"/>
  <c r="P3223" i="213"/>
  <c r="P3224" i="213"/>
  <c r="P3225" i="213"/>
  <c r="P3226" i="213"/>
  <c r="P3227" i="213"/>
  <c r="P3228" i="213"/>
  <c r="P3229" i="213"/>
  <c r="P3230" i="213"/>
  <c r="P3231" i="213"/>
  <c r="P3232" i="213"/>
  <c r="P3233" i="213"/>
  <c r="P3234" i="213"/>
  <c r="P3235" i="213"/>
  <c r="P3236" i="213"/>
  <c r="P3237" i="213"/>
  <c r="P3238" i="213"/>
  <c r="P3239" i="213"/>
  <c r="P3240" i="213"/>
  <c r="P3241" i="213"/>
  <c r="P3242" i="213"/>
  <c r="P3243" i="213"/>
  <c r="P3244" i="213"/>
  <c r="P3245" i="213"/>
  <c r="P3246" i="213"/>
  <c r="P3247" i="213"/>
  <c r="P3248" i="213"/>
  <c r="P3249" i="213"/>
  <c r="P3250" i="213"/>
  <c r="P3251" i="213"/>
  <c r="P3252" i="213"/>
  <c r="P3253" i="213"/>
  <c r="P3254" i="213"/>
  <c r="P3255" i="213"/>
  <c r="P3256" i="213"/>
  <c r="P3257" i="213"/>
  <c r="P3258" i="213"/>
  <c r="P3259" i="213"/>
  <c r="P3260" i="213"/>
  <c r="P3261" i="213"/>
  <c r="P3262" i="213"/>
  <c r="P3263" i="213"/>
  <c r="P3264" i="213"/>
  <c r="P3265" i="213"/>
  <c r="P3266" i="213"/>
  <c r="P3267" i="213"/>
  <c r="P3268" i="213"/>
  <c r="P3269" i="213"/>
  <c r="P3270" i="213"/>
  <c r="P3271" i="213"/>
  <c r="P3272" i="213"/>
  <c r="P3273" i="213"/>
  <c r="P3274" i="213"/>
  <c r="P3275" i="213"/>
  <c r="P3276" i="213"/>
  <c r="P3277" i="213"/>
  <c r="P3278" i="213"/>
  <c r="P3279" i="213"/>
  <c r="P3280" i="213"/>
  <c r="P3281" i="213"/>
  <c r="P3282" i="213"/>
  <c r="P3283" i="213"/>
  <c r="P3284" i="213"/>
  <c r="P3285" i="213"/>
  <c r="P3286" i="213"/>
  <c r="P3287" i="213"/>
  <c r="P3288" i="213"/>
  <c r="P3289" i="213"/>
  <c r="P3290" i="213"/>
  <c r="P3291" i="213"/>
  <c r="P3292" i="213"/>
  <c r="P3293" i="213"/>
  <c r="P3294" i="213"/>
  <c r="P3295" i="213"/>
  <c r="P3296" i="213"/>
  <c r="P3297" i="213"/>
  <c r="P3298" i="213"/>
  <c r="P3299" i="213"/>
  <c r="P3300" i="213"/>
  <c r="P3301" i="213"/>
  <c r="P3302" i="213"/>
  <c r="P3303" i="213"/>
  <c r="P3304" i="213"/>
  <c r="P3305" i="213"/>
  <c r="P3306" i="213"/>
  <c r="P3307" i="213"/>
  <c r="P3308" i="213"/>
  <c r="P3309" i="213"/>
  <c r="P3310" i="213"/>
  <c r="P3311" i="213"/>
  <c r="P3312" i="213"/>
  <c r="P3313" i="213"/>
  <c r="P3314" i="213"/>
  <c r="P3315" i="213"/>
  <c r="P3316" i="213"/>
  <c r="P3317" i="213"/>
  <c r="P3318" i="213"/>
  <c r="P3319" i="213"/>
  <c r="P3320" i="213"/>
  <c r="P3321" i="213"/>
  <c r="P3322" i="213"/>
  <c r="P3323" i="213"/>
  <c r="P3324" i="213"/>
  <c r="P3325" i="213"/>
  <c r="P3326" i="213"/>
  <c r="P3327" i="213"/>
  <c r="P3328" i="213"/>
  <c r="P3329" i="213"/>
  <c r="P3330" i="213"/>
  <c r="P3331" i="213"/>
  <c r="P3332" i="213"/>
  <c r="P3333" i="213"/>
  <c r="P3334" i="213"/>
  <c r="P3335" i="213"/>
  <c r="P3336" i="213"/>
  <c r="P3337" i="213"/>
  <c r="P3338" i="213"/>
  <c r="P3339" i="213"/>
  <c r="P3340" i="213"/>
  <c r="P3341" i="213"/>
  <c r="P3342" i="213"/>
  <c r="P3343" i="213"/>
  <c r="P3344" i="213"/>
  <c r="P3345" i="213"/>
  <c r="P3346" i="213"/>
  <c r="P3347" i="213"/>
  <c r="P3348" i="213"/>
  <c r="P3349" i="213"/>
  <c r="P3350" i="213"/>
  <c r="P3351" i="213"/>
  <c r="P3352" i="213"/>
  <c r="P3353" i="213"/>
  <c r="P3354" i="213"/>
  <c r="P3355" i="213"/>
  <c r="P3356" i="213"/>
  <c r="P3357" i="213"/>
  <c r="P3358" i="213"/>
  <c r="P3359" i="213"/>
  <c r="P3360" i="213"/>
  <c r="P3361" i="213"/>
  <c r="P3362" i="213"/>
  <c r="P3363" i="213"/>
  <c r="P3364" i="213"/>
  <c r="P3365" i="213"/>
  <c r="P3366" i="213"/>
  <c r="P3367" i="213"/>
  <c r="P3368" i="213"/>
  <c r="P3369" i="213"/>
  <c r="P3370" i="213"/>
  <c r="P3371" i="213"/>
  <c r="P3372" i="213"/>
  <c r="P3373" i="213"/>
  <c r="P3374" i="213"/>
  <c r="P3375" i="213"/>
  <c r="P3376" i="213"/>
  <c r="P3377" i="213"/>
  <c r="P3378" i="213"/>
  <c r="P3379" i="213"/>
  <c r="P3380" i="213"/>
  <c r="P3381" i="213"/>
  <c r="P3382" i="213"/>
  <c r="P3383" i="213"/>
  <c r="P3384" i="213"/>
  <c r="P3385" i="213"/>
  <c r="P3386" i="213"/>
  <c r="P3387" i="213"/>
  <c r="P3388" i="213"/>
  <c r="P3389" i="213"/>
  <c r="P3390" i="213"/>
  <c r="P3391" i="213"/>
  <c r="P3392" i="213"/>
  <c r="P3393" i="213"/>
  <c r="P3394" i="213"/>
  <c r="P3395" i="213"/>
  <c r="P3396" i="213"/>
  <c r="P3397" i="213"/>
  <c r="P3398" i="213"/>
  <c r="P3399" i="213"/>
  <c r="P3400" i="213"/>
  <c r="P3401" i="213"/>
  <c r="P3402" i="213"/>
  <c r="P3403" i="213"/>
  <c r="P3404" i="213"/>
  <c r="P3405" i="213"/>
  <c r="P3406" i="213"/>
  <c r="P3407" i="213"/>
  <c r="P3408" i="213"/>
  <c r="P3409" i="213"/>
  <c r="P3410" i="213"/>
  <c r="P3411" i="213"/>
  <c r="P3412" i="213"/>
  <c r="P3413" i="213"/>
  <c r="P3414" i="213"/>
  <c r="P3415" i="213"/>
  <c r="P3416" i="213"/>
  <c r="P3417" i="213"/>
  <c r="P3418" i="213"/>
  <c r="P3419" i="213"/>
  <c r="P3420" i="213"/>
  <c r="P3421" i="213"/>
  <c r="P3422" i="213"/>
  <c r="P3423" i="213"/>
  <c r="P3424" i="213"/>
  <c r="P3425" i="213"/>
  <c r="P3426" i="213"/>
  <c r="P3427" i="213"/>
  <c r="P3428" i="213"/>
  <c r="P3429" i="213"/>
  <c r="P3430" i="213"/>
  <c r="P3431" i="213"/>
  <c r="P3432" i="213"/>
  <c r="P3433" i="213"/>
  <c r="P3434" i="213"/>
  <c r="P3435" i="213"/>
  <c r="P3436" i="213"/>
  <c r="P3437" i="213"/>
  <c r="P3438" i="213"/>
  <c r="P3439" i="213"/>
  <c r="P3440" i="213"/>
  <c r="P3441" i="213"/>
  <c r="P3442" i="213"/>
  <c r="P3443" i="213"/>
  <c r="P3444" i="213"/>
  <c r="P3445" i="213"/>
  <c r="P3446" i="213"/>
  <c r="P3447" i="213"/>
  <c r="P3448" i="213"/>
  <c r="P3449" i="213"/>
  <c r="P3450" i="213"/>
  <c r="P3451" i="213"/>
  <c r="P3452" i="213"/>
  <c r="P3453" i="213"/>
  <c r="P3454" i="213"/>
  <c r="P3455" i="213"/>
  <c r="P3456" i="213"/>
  <c r="P3457" i="213"/>
  <c r="P3458" i="213"/>
  <c r="P3459" i="213"/>
  <c r="P3460" i="213"/>
  <c r="P3461" i="213"/>
  <c r="P3462" i="213"/>
  <c r="P3463" i="213"/>
  <c r="P3464" i="213"/>
  <c r="P3465" i="213"/>
  <c r="P3466" i="213"/>
  <c r="P3467" i="213"/>
  <c r="P3468" i="213"/>
  <c r="P3469" i="213"/>
  <c r="P3470" i="213"/>
  <c r="P3471" i="213"/>
  <c r="P3472" i="213"/>
  <c r="P3473" i="213"/>
  <c r="P3474" i="213"/>
  <c r="P3475" i="213"/>
  <c r="P3476" i="213"/>
  <c r="P3477" i="213"/>
  <c r="P3478" i="213"/>
  <c r="P3479" i="213"/>
  <c r="P3480" i="213"/>
  <c r="P3481" i="213"/>
  <c r="P3482" i="213"/>
  <c r="P3483" i="213"/>
  <c r="P3484" i="213"/>
  <c r="P3485" i="213"/>
  <c r="P3486" i="213"/>
  <c r="P3487" i="213"/>
  <c r="P3488" i="213"/>
  <c r="P3489" i="213"/>
  <c r="P3490" i="213"/>
  <c r="P3491" i="213"/>
  <c r="P3492" i="213"/>
  <c r="P3493" i="213"/>
  <c r="P3494" i="213"/>
  <c r="P3495" i="213"/>
  <c r="P3496" i="213"/>
  <c r="P3497" i="213"/>
  <c r="P2" i="213"/>
  <c r="AF3" i="211"/>
  <c r="AF4" i="211"/>
  <c r="AF5" i="211"/>
  <c r="AF6" i="211"/>
  <c r="AF7" i="211"/>
  <c r="AF8" i="211"/>
  <c r="AF9" i="211"/>
  <c r="AF10" i="211"/>
  <c r="AF11" i="211"/>
  <c r="AF12" i="211"/>
  <c r="AF13" i="211"/>
  <c r="AF14" i="211"/>
  <c r="AF15" i="211"/>
  <c r="AF16" i="211"/>
  <c r="AF17" i="211"/>
  <c r="AF18" i="211"/>
  <c r="AF19" i="211"/>
  <c r="AF20" i="211"/>
  <c r="AF21" i="211"/>
  <c r="AF22" i="211"/>
  <c r="AF23" i="211"/>
  <c r="AF24" i="211"/>
  <c r="AF25" i="211"/>
  <c r="AF26" i="211"/>
  <c r="AF27" i="211"/>
  <c r="AF28" i="211"/>
  <c r="AF29" i="211"/>
  <c r="AF30" i="211"/>
  <c r="AF31" i="211"/>
  <c r="AF32" i="211"/>
  <c r="AF33" i="211"/>
  <c r="AF34" i="211"/>
  <c r="AF35" i="211"/>
  <c r="AF36" i="211"/>
  <c r="AF37" i="211"/>
  <c r="AF38" i="211"/>
  <c r="AF39" i="211"/>
  <c r="AF40" i="211"/>
  <c r="AF41" i="211"/>
  <c r="AF42" i="211"/>
  <c r="AF43" i="211"/>
  <c r="AF44" i="211"/>
  <c r="AF45" i="211"/>
  <c r="AF46" i="211"/>
  <c r="AF47" i="211"/>
  <c r="AF48" i="211"/>
  <c r="AF49" i="211"/>
  <c r="AF50" i="211"/>
  <c r="AF51" i="211"/>
  <c r="AF52" i="211"/>
  <c r="AF53" i="211"/>
  <c r="AF54" i="211"/>
  <c r="AF55" i="211"/>
  <c r="AF56" i="211"/>
  <c r="AF57" i="211"/>
  <c r="AF58" i="211"/>
  <c r="AF59" i="211"/>
  <c r="AF60" i="211"/>
  <c r="AF61" i="211"/>
  <c r="AF62" i="211"/>
  <c r="AF63" i="211"/>
  <c r="AF64" i="211"/>
  <c r="AF65" i="211"/>
  <c r="AF66" i="211"/>
  <c r="AF67" i="211"/>
  <c r="AF68" i="211"/>
  <c r="AF69" i="211"/>
  <c r="AF70" i="211"/>
  <c r="AF71" i="211"/>
  <c r="AF72" i="211"/>
  <c r="AF73" i="211"/>
  <c r="AF74" i="211"/>
  <c r="AF75" i="211"/>
  <c r="AF76" i="211"/>
  <c r="AF77" i="211"/>
  <c r="AF78" i="211"/>
  <c r="AF79" i="211"/>
  <c r="AF80" i="211"/>
  <c r="AF81" i="211"/>
  <c r="AF82" i="211"/>
  <c r="AF83" i="211"/>
  <c r="AF84" i="211"/>
  <c r="AF85" i="211"/>
  <c r="AF86" i="211"/>
  <c r="AF87" i="211"/>
  <c r="AF88" i="211"/>
  <c r="AF89" i="211"/>
  <c r="AF90" i="211"/>
  <c r="AF91" i="211"/>
  <c r="AF92" i="211"/>
  <c r="AF93" i="211"/>
  <c r="AF94" i="211"/>
  <c r="AF95" i="211"/>
  <c r="AF96" i="211"/>
  <c r="AF97" i="211"/>
  <c r="AF98" i="211"/>
  <c r="AF99" i="211"/>
  <c r="AF100" i="211"/>
  <c r="AF101" i="211"/>
  <c r="AF102" i="211"/>
  <c r="AF103" i="211"/>
  <c r="AF104" i="211"/>
  <c r="AF105" i="211"/>
  <c r="AF106" i="211"/>
  <c r="AF107" i="211"/>
  <c r="AF108" i="211"/>
  <c r="AF109" i="211"/>
  <c r="AF110" i="211"/>
  <c r="AF111" i="211"/>
  <c r="AF112" i="211"/>
  <c r="AF113" i="211"/>
  <c r="AF114" i="211"/>
  <c r="AF115" i="211"/>
  <c r="AF116" i="211"/>
  <c r="AF117" i="211"/>
  <c r="AF118" i="211"/>
  <c r="AF119" i="211"/>
  <c r="AF120" i="211"/>
  <c r="AF121" i="211"/>
  <c r="AF122" i="211"/>
  <c r="AF123" i="211"/>
  <c r="AF124" i="211"/>
  <c r="AF125" i="211"/>
  <c r="AF126" i="211"/>
  <c r="AF127" i="211"/>
  <c r="AF128" i="211"/>
  <c r="AF129" i="211"/>
  <c r="AF130" i="211"/>
  <c r="AF131" i="211"/>
  <c r="AF132" i="211"/>
  <c r="AF133" i="211"/>
  <c r="AF134" i="211"/>
  <c r="AF135" i="211"/>
  <c r="AF136" i="211"/>
  <c r="AF137" i="211"/>
  <c r="AF138" i="211"/>
  <c r="AF139" i="211"/>
  <c r="AF140" i="211"/>
  <c r="AF141" i="211"/>
  <c r="AF142" i="211"/>
  <c r="AF143" i="211"/>
  <c r="AF144" i="211"/>
  <c r="AF145" i="211"/>
  <c r="AF146" i="211"/>
  <c r="AF147" i="211"/>
  <c r="AF148" i="211"/>
  <c r="AF149" i="211"/>
  <c r="AF150" i="211"/>
  <c r="AF151" i="211"/>
  <c r="AF152" i="211"/>
  <c r="AF153" i="211"/>
  <c r="AF154" i="211"/>
  <c r="AF155" i="211"/>
  <c r="AF156" i="211"/>
  <c r="AF157" i="211"/>
  <c r="AF158" i="211"/>
  <c r="AF159" i="211"/>
  <c r="AF160" i="211"/>
  <c r="AF161" i="211"/>
  <c r="AF162" i="211"/>
  <c r="AF163" i="211"/>
  <c r="AF164" i="211"/>
  <c r="AF165" i="211"/>
  <c r="AF166" i="211"/>
  <c r="AF167" i="211"/>
  <c r="AF168" i="211"/>
  <c r="AF169" i="211"/>
  <c r="AF170" i="211"/>
  <c r="AF171" i="211"/>
  <c r="AF172" i="211"/>
  <c r="AF173" i="211"/>
  <c r="AF174" i="211"/>
  <c r="AF175" i="211"/>
  <c r="AF176" i="211"/>
  <c r="AF177" i="211"/>
  <c r="AF178" i="211"/>
  <c r="AF179" i="211"/>
  <c r="AF180" i="211"/>
  <c r="AF181" i="211"/>
  <c r="AF182" i="211"/>
  <c r="AF183" i="211"/>
  <c r="AF184" i="211"/>
  <c r="AF185" i="211"/>
  <c r="AF186" i="211"/>
  <c r="AF187" i="211"/>
  <c r="AF188" i="211"/>
  <c r="AF189" i="211"/>
  <c r="AF190" i="211"/>
  <c r="AF191" i="211"/>
  <c r="AF192" i="211"/>
  <c r="AF193" i="211"/>
  <c r="AF194" i="211"/>
  <c r="AF195" i="211"/>
  <c r="AF196" i="211"/>
  <c r="AF197" i="211"/>
  <c r="AF198" i="211"/>
  <c r="AF199" i="211"/>
  <c r="AF200" i="211"/>
  <c r="AF201" i="211"/>
  <c r="AF202" i="211"/>
  <c r="AF203" i="211"/>
  <c r="AF204" i="211"/>
  <c r="AF205" i="211"/>
  <c r="AF206" i="211"/>
  <c r="AF207" i="211"/>
  <c r="AF208" i="211"/>
  <c r="AF209" i="211"/>
  <c r="AF210" i="211"/>
  <c r="AF211" i="211"/>
  <c r="AF212" i="211"/>
  <c r="AF213" i="211"/>
  <c r="AF214" i="211"/>
  <c r="AF215" i="211"/>
  <c r="AF216" i="211"/>
  <c r="AF217" i="211"/>
  <c r="AF218" i="211"/>
  <c r="AF219" i="211"/>
  <c r="AF220" i="211"/>
  <c r="AF221" i="211"/>
  <c r="AF222" i="211"/>
  <c r="AF223" i="211"/>
  <c r="AF224" i="211"/>
  <c r="AF225" i="211"/>
  <c r="AF226" i="211"/>
  <c r="AF227" i="211"/>
  <c r="AF228" i="211"/>
  <c r="AF229" i="211"/>
  <c r="AF230" i="211"/>
  <c r="AF231" i="211"/>
  <c r="AF232" i="211"/>
  <c r="AF233" i="211"/>
  <c r="AF234" i="211"/>
  <c r="AF235" i="211"/>
  <c r="AF236" i="211"/>
  <c r="AF237" i="211"/>
  <c r="AF238" i="211"/>
  <c r="AF239" i="211"/>
  <c r="AF240" i="211"/>
  <c r="AF241" i="211"/>
  <c r="AF242" i="211"/>
  <c r="AF243" i="211"/>
  <c r="AF244" i="211"/>
  <c r="AF245" i="211"/>
  <c r="AF246" i="211"/>
  <c r="AF247" i="211"/>
  <c r="AF248" i="211"/>
  <c r="AF249" i="211"/>
  <c r="AF250" i="211"/>
  <c r="AF251" i="211"/>
  <c r="AF252" i="211"/>
  <c r="AF253" i="211"/>
  <c r="AF254" i="211"/>
  <c r="AF255" i="211"/>
  <c r="AF256" i="211"/>
  <c r="AF257" i="211"/>
  <c r="AF258" i="211"/>
  <c r="AF259" i="211"/>
  <c r="AF260" i="211"/>
  <c r="AF261" i="211"/>
  <c r="AF262" i="211"/>
  <c r="AF263" i="211"/>
  <c r="AF264" i="211"/>
  <c r="AF265" i="211"/>
  <c r="AF266" i="211"/>
  <c r="AF267" i="211"/>
  <c r="AF268" i="211"/>
  <c r="AF269" i="211"/>
  <c r="AF270" i="211"/>
  <c r="AF271" i="211"/>
  <c r="AF272" i="211"/>
  <c r="AF273" i="211"/>
  <c r="AF274" i="211"/>
  <c r="AF275" i="211"/>
  <c r="AF276" i="211"/>
  <c r="AF277" i="211"/>
  <c r="AF278" i="211"/>
  <c r="AF279" i="211"/>
  <c r="AF280" i="211"/>
  <c r="AF281" i="211"/>
  <c r="AF282" i="211"/>
  <c r="AF283" i="211"/>
  <c r="AF284" i="211"/>
  <c r="AF285" i="211"/>
  <c r="AF286" i="211"/>
  <c r="AF287" i="211"/>
  <c r="AF288" i="211"/>
  <c r="AF289" i="211"/>
  <c r="AF290" i="211"/>
  <c r="AF291" i="211"/>
  <c r="AF292" i="211"/>
  <c r="AF293" i="211"/>
  <c r="AF294" i="211"/>
  <c r="AF295" i="211"/>
  <c r="AF296" i="211"/>
  <c r="AF297" i="211"/>
  <c r="AF298" i="211"/>
  <c r="AF299" i="211"/>
  <c r="AF300" i="211"/>
  <c r="AF301" i="211"/>
  <c r="AF302" i="211"/>
  <c r="AF303" i="211"/>
  <c r="AF304" i="211"/>
  <c r="AF305" i="211"/>
  <c r="AF306" i="211"/>
  <c r="AF307" i="211"/>
  <c r="AF308" i="211"/>
  <c r="AF309" i="211"/>
  <c r="AF310" i="211"/>
  <c r="AF311" i="211"/>
  <c r="AF312" i="211"/>
  <c r="AF313" i="211"/>
  <c r="AF314" i="211"/>
  <c r="AF315" i="211"/>
  <c r="AF316" i="211"/>
  <c r="AF317" i="211"/>
  <c r="AF318" i="211"/>
  <c r="AF319" i="211"/>
  <c r="AF320" i="211"/>
  <c r="AF321" i="211"/>
  <c r="AF322" i="211"/>
  <c r="AF323" i="211"/>
  <c r="AF324" i="211"/>
  <c r="AF325" i="211"/>
  <c r="AF326" i="211"/>
  <c r="AF327" i="211"/>
  <c r="AF328" i="211"/>
  <c r="AF329" i="211"/>
  <c r="AF330" i="211"/>
  <c r="AF331" i="211"/>
  <c r="AF332" i="211"/>
  <c r="AF333" i="211"/>
  <c r="AF334" i="211"/>
  <c r="AF335" i="211"/>
  <c r="AF336" i="211"/>
  <c r="AF337" i="211"/>
  <c r="AF338" i="211"/>
  <c r="AF339" i="211"/>
  <c r="AF340" i="211"/>
  <c r="AF341" i="211"/>
  <c r="AF342" i="211"/>
  <c r="AF343" i="211"/>
  <c r="AF344" i="211"/>
  <c r="AF345" i="211"/>
  <c r="AF346" i="211"/>
  <c r="AF347" i="211"/>
  <c r="AF348" i="211"/>
  <c r="AF349" i="211"/>
  <c r="AF350" i="211"/>
  <c r="AF351" i="211"/>
  <c r="AF352" i="211"/>
  <c r="AF353" i="211"/>
  <c r="AF354" i="211"/>
  <c r="AF355" i="211"/>
  <c r="AF356" i="211"/>
  <c r="AF357" i="211"/>
  <c r="AF358" i="211"/>
  <c r="AF359" i="211"/>
  <c r="AF360" i="211"/>
  <c r="AF361" i="211"/>
  <c r="AF362" i="211"/>
  <c r="AF363" i="211"/>
  <c r="AF364" i="211"/>
  <c r="AF365" i="211"/>
  <c r="AF366" i="211"/>
  <c r="AF367" i="211"/>
  <c r="AF368" i="211"/>
  <c r="AF369" i="211"/>
  <c r="AF370" i="211"/>
  <c r="AF371" i="211"/>
  <c r="AF372" i="211"/>
  <c r="AF373" i="211"/>
  <c r="AF374" i="211"/>
  <c r="AF375" i="211"/>
  <c r="AF376" i="211"/>
  <c r="AF377" i="211"/>
  <c r="AF378" i="211"/>
  <c r="AF379" i="211"/>
  <c r="AF380" i="211"/>
  <c r="AF381" i="211"/>
  <c r="AF382" i="211"/>
  <c r="AF383" i="211"/>
  <c r="AF384" i="211"/>
  <c r="AF385" i="211"/>
  <c r="AF386" i="211"/>
  <c r="AF387" i="211"/>
  <c r="AF388" i="211"/>
  <c r="AF389" i="211"/>
  <c r="AF390" i="211"/>
  <c r="AF391" i="211"/>
  <c r="AF392" i="211"/>
  <c r="AF393" i="211"/>
  <c r="AF394" i="211"/>
  <c r="AF395" i="211"/>
  <c r="AF396" i="211"/>
  <c r="AF397" i="211"/>
  <c r="AF398" i="211"/>
  <c r="AF399" i="211"/>
  <c r="AF400" i="211"/>
  <c r="AF401" i="211"/>
  <c r="AF402" i="211"/>
  <c r="AF403" i="211"/>
  <c r="AF404" i="211"/>
  <c r="AF405" i="211"/>
  <c r="AF406" i="211"/>
  <c r="AF407" i="211"/>
  <c r="AF408" i="211"/>
  <c r="AF409" i="211"/>
  <c r="AF410" i="211"/>
  <c r="AF411" i="211"/>
  <c r="AF412" i="211"/>
  <c r="AF413" i="211"/>
  <c r="AF414" i="211"/>
  <c r="AF415" i="211"/>
  <c r="AF416" i="211"/>
  <c r="AF417" i="211"/>
  <c r="AF418" i="211"/>
  <c r="AF419" i="211"/>
  <c r="AF420" i="211"/>
  <c r="AF421" i="211"/>
  <c r="AF422" i="211"/>
  <c r="AF423" i="211"/>
  <c r="AF424" i="211"/>
  <c r="AF425" i="211"/>
  <c r="AF426" i="211"/>
  <c r="AF427" i="211"/>
  <c r="AF428" i="211"/>
  <c r="AF429" i="211"/>
  <c r="AF430" i="211"/>
  <c r="AF431" i="211"/>
  <c r="AF432" i="211"/>
  <c r="AF433" i="211"/>
  <c r="AF434" i="211"/>
  <c r="AF435" i="211"/>
  <c r="AF436" i="211"/>
  <c r="AF437" i="211"/>
  <c r="AF438" i="211"/>
  <c r="AF439" i="211"/>
  <c r="AF440" i="211"/>
  <c r="AF441" i="211"/>
  <c r="AF442" i="211"/>
  <c r="AF443" i="211"/>
  <c r="AF444" i="211"/>
  <c r="AF445" i="211"/>
  <c r="AF446" i="211"/>
  <c r="AF447" i="211"/>
  <c r="AF448" i="211"/>
  <c r="AF449" i="211"/>
  <c r="AF450" i="211"/>
  <c r="AF451" i="211"/>
  <c r="AF452" i="211"/>
  <c r="AF453" i="211"/>
  <c r="AF454" i="211"/>
  <c r="AF455" i="211"/>
  <c r="AF456" i="211"/>
  <c r="AF457" i="211"/>
  <c r="AF458" i="211"/>
  <c r="AF459" i="211"/>
  <c r="AF460" i="211"/>
  <c r="AF461" i="211"/>
  <c r="AF462" i="211"/>
  <c r="AF463" i="211"/>
  <c r="AF464" i="211"/>
  <c r="AF465" i="211"/>
  <c r="AF466" i="211"/>
  <c r="AF467" i="211"/>
  <c r="AF468" i="211"/>
  <c r="AF469" i="211"/>
  <c r="AF470" i="211"/>
  <c r="AF471" i="211"/>
  <c r="AF472" i="211"/>
  <c r="AF473" i="211"/>
  <c r="AF474" i="211"/>
  <c r="AF475" i="211"/>
  <c r="AF476" i="211"/>
  <c r="AF477" i="211"/>
  <c r="AF478" i="211"/>
  <c r="AF479" i="211"/>
  <c r="AF480" i="211"/>
  <c r="AF481" i="211"/>
  <c r="AF482" i="211"/>
  <c r="AF483" i="211"/>
  <c r="AF484" i="211"/>
  <c r="AF485" i="211"/>
  <c r="AF486" i="211"/>
  <c r="AF487" i="211"/>
  <c r="AF488" i="211"/>
  <c r="AF489" i="211"/>
  <c r="AF490" i="211"/>
  <c r="AF491" i="211"/>
  <c r="AF492" i="211"/>
  <c r="AF493" i="211"/>
  <c r="AF494" i="211"/>
  <c r="AF495" i="211"/>
  <c r="AF496" i="211"/>
  <c r="AF497" i="211"/>
  <c r="AF498" i="211"/>
  <c r="AF499" i="211"/>
  <c r="AF500" i="211"/>
  <c r="AF501" i="211"/>
  <c r="AF502" i="211"/>
  <c r="AF503" i="211"/>
  <c r="AF504" i="211"/>
  <c r="AF505" i="211"/>
  <c r="AF506" i="211"/>
  <c r="AF507" i="211"/>
  <c r="AF508" i="211"/>
  <c r="AF509" i="211"/>
  <c r="AF510" i="211"/>
  <c r="AF511" i="211"/>
  <c r="AF512" i="211"/>
  <c r="AF513" i="211"/>
  <c r="AF514" i="211"/>
  <c r="AF515" i="211"/>
  <c r="AF516" i="211"/>
  <c r="AF517" i="211"/>
  <c r="AF518" i="211"/>
  <c r="AF519" i="211"/>
  <c r="AF520" i="211"/>
  <c r="AF521" i="211"/>
  <c r="AF522" i="211"/>
  <c r="AF523" i="211"/>
  <c r="AF524" i="211"/>
  <c r="AF525" i="211"/>
  <c r="AF526" i="211"/>
  <c r="AF527" i="211"/>
  <c r="AF528" i="211"/>
  <c r="AF529" i="211"/>
  <c r="AF530" i="211"/>
  <c r="AF531" i="211"/>
  <c r="AF532" i="211"/>
  <c r="AF533" i="211"/>
  <c r="AF534" i="211"/>
  <c r="AF535" i="211"/>
  <c r="AF536" i="211"/>
  <c r="AF537" i="211"/>
  <c r="AF538" i="211"/>
  <c r="AF539" i="211"/>
  <c r="AF540" i="211"/>
  <c r="AF541" i="211"/>
  <c r="AF542" i="211"/>
  <c r="AF543" i="211"/>
  <c r="AF544" i="211"/>
  <c r="AF545" i="211"/>
  <c r="AF546" i="211"/>
  <c r="AF547" i="211"/>
  <c r="AF548" i="211"/>
  <c r="AF549" i="211"/>
  <c r="AF550" i="211"/>
  <c r="AF551" i="211"/>
  <c r="AF552" i="211"/>
  <c r="AF553" i="211"/>
  <c r="AF554" i="211"/>
  <c r="AF555" i="211"/>
  <c r="AF556" i="211"/>
  <c r="AF557" i="211"/>
  <c r="AF558" i="211"/>
  <c r="AF559" i="211"/>
  <c r="AF560" i="211"/>
  <c r="AF561" i="211"/>
  <c r="AF562" i="211"/>
  <c r="AF563" i="211"/>
  <c r="AF564" i="211"/>
  <c r="AF565" i="211"/>
  <c r="AF566" i="211"/>
  <c r="AF567" i="211"/>
  <c r="AF568" i="211"/>
  <c r="AF569" i="211"/>
  <c r="AF570" i="211"/>
  <c r="AF571" i="211"/>
  <c r="AF572" i="211"/>
  <c r="AF573" i="211"/>
  <c r="AF574" i="211"/>
  <c r="AF575" i="211"/>
  <c r="AF576" i="211"/>
  <c r="AF577" i="211"/>
  <c r="AF578" i="211"/>
  <c r="AF579" i="211"/>
  <c r="AF580" i="211"/>
  <c r="AF581" i="211"/>
  <c r="AF582" i="211"/>
  <c r="AF583" i="211"/>
  <c r="AF584" i="211"/>
  <c r="AF585" i="211"/>
  <c r="AF586" i="211"/>
  <c r="AF587" i="211"/>
  <c r="AF588" i="211"/>
  <c r="AF589" i="211"/>
  <c r="AF590" i="211"/>
  <c r="AF591" i="211"/>
  <c r="AF592" i="211"/>
  <c r="AF593" i="211"/>
  <c r="AF594" i="211"/>
  <c r="AF595" i="211"/>
  <c r="AF596" i="211"/>
  <c r="AF597" i="211"/>
  <c r="AF598" i="211"/>
  <c r="AF599" i="211"/>
  <c r="AF600" i="211"/>
  <c r="AF601" i="211"/>
  <c r="AF602" i="211"/>
  <c r="AF603" i="211"/>
  <c r="AF604" i="211"/>
  <c r="AF605" i="211"/>
  <c r="AF606" i="211"/>
  <c r="AF607" i="211"/>
  <c r="AF608" i="211"/>
  <c r="AF609" i="211"/>
  <c r="AF610" i="211"/>
  <c r="AF611" i="211"/>
  <c r="AF612" i="211"/>
  <c r="AF613" i="211"/>
  <c r="AF614" i="211"/>
  <c r="AF615" i="211"/>
  <c r="AF616" i="211"/>
  <c r="AF617" i="211"/>
  <c r="AF618" i="211"/>
  <c r="AF619" i="211"/>
  <c r="AF620" i="211"/>
  <c r="AF621" i="211"/>
  <c r="AF622" i="211"/>
  <c r="AF623" i="211"/>
  <c r="AF624" i="211"/>
  <c r="AF625" i="211"/>
  <c r="AF626" i="211"/>
  <c r="AF627" i="211"/>
  <c r="AF628" i="211"/>
  <c r="AF629" i="211"/>
  <c r="AF630" i="211"/>
  <c r="AF631" i="211"/>
  <c r="AF632" i="211"/>
  <c r="AF633" i="211"/>
  <c r="AF634" i="211"/>
  <c r="AF635" i="211"/>
  <c r="AF636" i="211"/>
  <c r="AF2" i="211"/>
  <c r="AC3" i="211"/>
  <c r="AD3" i="211" s="1"/>
  <c r="AC4" i="211"/>
  <c r="AD4" i="211" s="1"/>
  <c r="AC5" i="211"/>
  <c r="AD5" i="211" s="1"/>
  <c r="AC6" i="211"/>
  <c r="AD6" i="211" s="1"/>
  <c r="AC7" i="211"/>
  <c r="AD7" i="211" s="1"/>
  <c r="AC8" i="211"/>
  <c r="AD8" i="211" s="1"/>
  <c r="AC9" i="211"/>
  <c r="AD9" i="211" s="1"/>
  <c r="AC10" i="211"/>
  <c r="AD10" i="211" s="1"/>
  <c r="AC11" i="211"/>
  <c r="AD11" i="211" s="1"/>
  <c r="AC12" i="211"/>
  <c r="AD12" i="211" s="1"/>
  <c r="AC13" i="211"/>
  <c r="AD13" i="211" s="1"/>
  <c r="AC14" i="211"/>
  <c r="AD14" i="211" s="1"/>
  <c r="AC15" i="211"/>
  <c r="AD15" i="211" s="1"/>
  <c r="AC16" i="211"/>
  <c r="AD16" i="211" s="1"/>
  <c r="AC17" i="211"/>
  <c r="AD17" i="211" s="1"/>
  <c r="AC18" i="211"/>
  <c r="AD18" i="211" s="1"/>
  <c r="AC19" i="211"/>
  <c r="AD19" i="211" s="1"/>
  <c r="AC20" i="211"/>
  <c r="AD20" i="211" s="1"/>
  <c r="AC21" i="211"/>
  <c r="AD21" i="211" s="1"/>
  <c r="AC22" i="211"/>
  <c r="AD22" i="211" s="1"/>
  <c r="AC23" i="211"/>
  <c r="AD23" i="211" s="1"/>
  <c r="AC24" i="211"/>
  <c r="AD24" i="211" s="1"/>
  <c r="AC25" i="211"/>
  <c r="AD25" i="211" s="1"/>
  <c r="AC26" i="211"/>
  <c r="AD26" i="211" s="1"/>
  <c r="AC27" i="211"/>
  <c r="AD27" i="211" s="1"/>
  <c r="AC28" i="211"/>
  <c r="AD28" i="211" s="1"/>
  <c r="AC29" i="211"/>
  <c r="AD29" i="211" s="1"/>
  <c r="AC30" i="211"/>
  <c r="AD30" i="211" s="1"/>
  <c r="AC31" i="211"/>
  <c r="AD31" i="211" s="1"/>
  <c r="AC32" i="211"/>
  <c r="AD32" i="211" s="1"/>
  <c r="AC33" i="211"/>
  <c r="AD33" i="211" s="1"/>
  <c r="AC34" i="211"/>
  <c r="AD34" i="211" s="1"/>
  <c r="AC35" i="211"/>
  <c r="AD35" i="211" s="1"/>
  <c r="AC36" i="211"/>
  <c r="AD36" i="211" s="1"/>
  <c r="AC37" i="211"/>
  <c r="AD37" i="211" s="1"/>
  <c r="AC38" i="211"/>
  <c r="AD38" i="211" s="1"/>
  <c r="AC39" i="211"/>
  <c r="AD39" i="211" s="1"/>
  <c r="AC40" i="211"/>
  <c r="AD40" i="211" s="1"/>
  <c r="AC41" i="211"/>
  <c r="AD41" i="211" s="1"/>
  <c r="AC42" i="211"/>
  <c r="AD42" i="211" s="1"/>
  <c r="AC43" i="211"/>
  <c r="AD43" i="211" s="1"/>
  <c r="AC44" i="211"/>
  <c r="AD44" i="211" s="1"/>
  <c r="AC45" i="211"/>
  <c r="AD45" i="211" s="1"/>
  <c r="AC46" i="211"/>
  <c r="AD46" i="211" s="1"/>
  <c r="AC47" i="211"/>
  <c r="AD47" i="211" s="1"/>
  <c r="AC48" i="211"/>
  <c r="AD48" i="211" s="1"/>
  <c r="AC49" i="211"/>
  <c r="AD49" i="211" s="1"/>
  <c r="AC50" i="211"/>
  <c r="AD50" i="211" s="1"/>
  <c r="AC51" i="211"/>
  <c r="AD51" i="211" s="1"/>
  <c r="AC52" i="211"/>
  <c r="AD52" i="211" s="1"/>
  <c r="AC53" i="211"/>
  <c r="AD53" i="211" s="1"/>
  <c r="AC54" i="211"/>
  <c r="AD54" i="211" s="1"/>
  <c r="AC55" i="211"/>
  <c r="AD55" i="211" s="1"/>
  <c r="AC56" i="211"/>
  <c r="AD56" i="211" s="1"/>
  <c r="AC57" i="211"/>
  <c r="AD57" i="211" s="1"/>
  <c r="AC58" i="211"/>
  <c r="AD58" i="211" s="1"/>
  <c r="AC59" i="211"/>
  <c r="AD59" i="211" s="1"/>
  <c r="AC60" i="211"/>
  <c r="AD60" i="211" s="1"/>
  <c r="AC61" i="211"/>
  <c r="AD61" i="211" s="1"/>
  <c r="AC62" i="211"/>
  <c r="AD62" i="211" s="1"/>
  <c r="AC63" i="211"/>
  <c r="AD63" i="211" s="1"/>
  <c r="AC64" i="211"/>
  <c r="AD64" i="211" s="1"/>
  <c r="AC65" i="211"/>
  <c r="AD65" i="211" s="1"/>
  <c r="AC66" i="211"/>
  <c r="AD66" i="211" s="1"/>
  <c r="AC67" i="211"/>
  <c r="AD67" i="211" s="1"/>
  <c r="AC68" i="211"/>
  <c r="AD68" i="211" s="1"/>
  <c r="AC69" i="211"/>
  <c r="AD69" i="211" s="1"/>
  <c r="AC70" i="211"/>
  <c r="AD70" i="211" s="1"/>
  <c r="AC71" i="211"/>
  <c r="AD71" i="211" s="1"/>
  <c r="AC72" i="211"/>
  <c r="AD72" i="211" s="1"/>
  <c r="AC73" i="211"/>
  <c r="AD73" i="211" s="1"/>
  <c r="AC74" i="211"/>
  <c r="AD74" i="211" s="1"/>
  <c r="AC75" i="211"/>
  <c r="AD75" i="211" s="1"/>
  <c r="AC76" i="211"/>
  <c r="AD76" i="211" s="1"/>
  <c r="AC77" i="211"/>
  <c r="AD77" i="211" s="1"/>
  <c r="AC78" i="211"/>
  <c r="AD78" i="211" s="1"/>
  <c r="AC79" i="211"/>
  <c r="AD79" i="211" s="1"/>
  <c r="AC80" i="211"/>
  <c r="AD80" i="211" s="1"/>
  <c r="AC81" i="211"/>
  <c r="AD81" i="211" s="1"/>
  <c r="AC82" i="211"/>
  <c r="AD82" i="211" s="1"/>
  <c r="AC83" i="211"/>
  <c r="AD83" i="211" s="1"/>
  <c r="AC84" i="211"/>
  <c r="AD84" i="211" s="1"/>
  <c r="AC85" i="211"/>
  <c r="AD85" i="211" s="1"/>
  <c r="AC86" i="211"/>
  <c r="AD86" i="211" s="1"/>
  <c r="AC87" i="211"/>
  <c r="AD87" i="211" s="1"/>
  <c r="AC88" i="211"/>
  <c r="AD88" i="211" s="1"/>
  <c r="AC89" i="211"/>
  <c r="AD89" i="211" s="1"/>
  <c r="AC90" i="211"/>
  <c r="AD90" i="211" s="1"/>
  <c r="AC91" i="211"/>
  <c r="AD91" i="211" s="1"/>
  <c r="AC92" i="211"/>
  <c r="AD92" i="211" s="1"/>
  <c r="AE92" i="211" s="1"/>
  <c r="AC93" i="211"/>
  <c r="AD93" i="211" s="1"/>
  <c r="AC94" i="211"/>
  <c r="AD94" i="211" s="1"/>
  <c r="AC95" i="211"/>
  <c r="AD95" i="211" s="1"/>
  <c r="AC96" i="211"/>
  <c r="AD96" i="211" s="1"/>
  <c r="AC97" i="211"/>
  <c r="AD97" i="211" s="1"/>
  <c r="AC98" i="211"/>
  <c r="AD98" i="211" s="1"/>
  <c r="AC99" i="211"/>
  <c r="AD99" i="211" s="1"/>
  <c r="AC100" i="211"/>
  <c r="AD100" i="211" s="1"/>
  <c r="AE100" i="211" s="1"/>
  <c r="AC101" i="211"/>
  <c r="AD101" i="211" s="1"/>
  <c r="AC102" i="211"/>
  <c r="AD102" i="211" s="1"/>
  <c r="AC103" i="211"/>
  <c r="AD103" i="211" s="1"/>
  <c r="AC104" i="211"/>
  <c r="AD104" i="211" s="1"/>
  <c r="AC105" i="211"/>
  <c r="AD105" i="211" s="1"/>
  <c r="AC106" i="211"/>
  <c r="AD106" i="211" s="1"/>
  <c r="AC107" i="211"/>
  <c r="AD107" i="211" s="1"/>
  <c r="AC108" i="211"/>
  <c r="AD108" i="211" s="1"/>
  <c r="AE108" i="211" s="1"/>
  <c r="AC109" i="211"/>
  <c r="AD109" i="211" s="1"/>
  <c r="AC110" i="211"/>
  <c r="AD110" i="211" s="1"/>
  <c r="AC111" i="211"/>
  <c r="AD111" i="211" s="1"/>
  <c r="AC112" i="211"/>
  <c r="AD112" i="211" s="1"/>
  <c r="AC113" i="211"/>
  <c r="AD113" i="211" s="1"/>
  <c r="AC114" i="211"/>
  <c r="AD114" i="211" s="1"/>
  <c r="AC115" i="211"/>
  <c r="AD115" i="211" s="1"/>
  <c r="AC116" i="211"/>
  <c r="AD116" i="211" s="1"/>
  <c r="AE116" i="211" s="1"/>
  <c r="AC117" i="211"/>
  <c r="AD117" i="211" s="1"/>
  <c r="AC118" i="211"/>
  <c r="AD118" i="211" s="1"/>
  <c r="AC119" i="211"/>
  <c r="AD119" i="211" s="1"/>
  <c r="AC120" i="211"/>
  <c r="AD120" i="211" s="1"/>
  <c r="AC121" i="211"/>
  <c r="AD121" i="211" s="1"/>
  <c r="AC122" i="211"/>
  <c r="AD122" i="211" s="1"/>
  <c r="AC123" i="211"/>
  <c r="AD123" i="211" s="1"/>
  <c r="AC124" i="211"/>
  <c r="AD124" i="211" s="1"/>
  <c r="AE124" i="211" s="1"/>
  <c r="AC125" i="211"/>
  <c r="AD125" i="211" s="1"/>
  <c r="AC126" i="211"/>
  <c r="AD126" i="211" s="1"/>
  <c r="AC127" i="211"/>
  <c r="AD127" i="211" s="1"/>
  <c r="AC128" i="211"/>
  <c r="AD128" i="211" s="1"/>
  <c r="AC129" i="211"/>
  <c r="AD129" i="211" s="1"/>
  <c r="AC130" i="211"/>
  <c r="AD130" i="211" s="1"/>
  <c r="AC131" i="211"/>
  <c r="AD131" i="211" s="1"/>
  <c r="AC132" i="211"/>
  <c r="AD132" i="211" s="1"/>
  <c r="AE132" i="211" s="1"/>
  <c r="AC133" i="211"/>
  <c r="AD133" i="211" s="1"/>
  <c r="AC134" i="211"/>
  <c r="AD134" i="211" s="1"/>
  <c r="AC135" i="211"/>
  <c r="AD135" i="211" s="1"/>
  <c r="AC136" i="211"/>
  <c r="AD136" i="211" s="1"/>
  <c r="AC137" i="211"/>
  <c r="AD137" i="211" s="1"/>
  <c r="AC138" i="211"/>
  <c r="AD138" i="211" s="1"/>
  <c r="AC139" i="211"/>
  <c r="AD139" i="211" s="1"/>
  <c r="AC140" i="211"/>
  <c r="AD140" i="211" s="1"/>
  <c r="AE140" i="211" s="1"/>
  <c r="AC141" i="211"/>
  <c r="AD141" i="211" s="1"/>
  <c r="AC142" i="211"/>
  <c r="AD142" i="211" s="1"/>
  <c r="AC143" i="211"/>
  <c r="AD143" i="211" s="1"/>
  <c r="AC144" i="211"/>
  <c r="AD144" i="211" s="1"/>
  <c r="AC145" i="211"/>
  <c r="AD145" i="211" s="1"/>
  <c r="AC146" i="211"/>
  <c r="AD146" i="211" s="1"/>
  <c r="AC147" i="211"/>
  <c r="AD147" i="211" s="1"/>
  <c r="AC148" i="211"/>
  <c r="AD148" i="211" s="1"/>
  <c r="AE148" i="211" s="1"/>
  <c r="AC149" i="211"/>
  <c r="AD149" i="211" s="1"/>
  <c r="AC150" i="211"/>
  <c r="AD150" i="211" s="1"/>
  <c r="AC151" i="211"/>
  <c r="AD151" i="211" s="1"/>
  <c r="AC152" i="211"/>
  <c r="AD152" i="211" s="1"/>
  <c r="AC153" i="211"/>
  <c r="AD153" i="211" s="1"/>
  <c r="AC154" i="211"/>
  <c r="AD154" i="211" s="1"/>
  <c r="AC155" i="211"/>
  <c r="AD155" i="211" s="1"/>
  <c r="AC156" i="211"/>
  <c r="AD156" i="211" s="1"/>
  <c r="AE156" i="211" s="1"/>
  <c r="AC157" i="211"/>
  <c r="AD157" i="211" s="1"/>
  <c r="AC158" i="211"/>
  <c r="AD158" i="211" s="1"/>
  <c r="AC159" i="211"/>
  <c r="AD159" i="211" s="1"/>
  <c r="AC160" i="211"/>
  <c r="AD160" i="211" s="1"/>
  <c r="AC161" i="211"/>
  <c r="AD161" i="211" s="1"/>
  <c r="AC162" i="211"/>
  <c r="AD162" i="211" s="1"/>
  <c r="AC163" i="211"/>
  <c r="AD163" i="211" s="1"/>
  <c r="AC164" i="211"/>
  <c r="AD164" i="211" s="1"/>
  <c r="AE164" i="211" s="1"/>
  <c r="AC165" i="211"/>
  <c r="AD165" i="211" s="1"/>
  <c r="AC166" i="211"/>
  <c r="AD166" i="211" s="1"/>
  <c r="AC167" i="211"/>
  <c r="AD167" i="211" s="1"/>
  <c r="AC168" i="211"/>
  <c r="AD168" i="211" s="1"/>
  <c r="AC169" i="211"/>
  <c r="AD169" i="211" s="1"/>
  <c r="AC170" i="211"/>
  <c r="AD170" i="211" s="1"/>
  <c r="AC171" i="211"/>
  <c r="AD171" i="211" s="1"/>
  <c r="AC172" i="211"/>
  <c r="AD172" i="211" s="1"/>
  <c r="AE172" i="211" s="1"/>
  <c r="AC173" i="211"/>
  <c r="AD173" i="211" s="1"/>
  <c r="AC174" i="211"/>
  <c r="AD174" i="211" s="1"/>
  <c r="AC175" i="211"/>
  <c r="AD175" i="211" s="1"/>
  <c r="AC176" i="211"/>
  <c r="AD176" i="211" s="1"/>
  <c r="AC177" i="211"/>
  <c r="AD177" i="211" s="1"/>
  <c r="AC178" i="211"/>
  <c r="AD178" i="211" s="1"/>
  <c r="AC179" i="211"/>
  <c r="AD179" i="211" s="1"/>
  <c r="AC180" i="211"/>
  <c r="AD180" i="211" s="1"/>
  <c r="AE180" i="211" s="1"/>
  <c r="AC181" i="211"/>
  <c r="AD181" i="211" s="1"/>
  <c r="AC182" i="211"/>
  <c r="AD182" i="211" s="1"/>
  <c r="AC183" i="211"/>
  <c r="AD183" i="211" s="1"/>
  <c r="AC184" i="211"/>
  <c r="AD184" i="211" s="1"/>
  <c r="AC185" i="211"/>
  <c r="AD185" i="211" s="1"/>
  <c r="AC186" i="211"/>
  <c r="AD186" i="211" s="1"/>
  <c r="AC187" i="211"/>
  <c r="AD187" i="211" s="1"/>
  <c r="AC188" i="211"/>
  <c r="AD188" i="211" s="1"/>
  <c r="AE188" i="211" s="1"/>
  <c r="AC189" i="211"/>
  <c r="AD189" i="211" s="1"/>
  <c r="AC190" i="211"/>
  <c r="AD190" i="211" s="1"/>
  <c r="AC191" i="211"/>
  <c r="AD191" i="211" s="1"/>
  <c r="AC192" i="211"/>
  <c r="AD192" i="211" s="1"/>
  <c r="AC193" i="211"/>
  <c r="AD193" i="211" s="1"/>
  <c r="AC194" i="211"/>
  <c r="AD194" i="211" s="1"/>
  <c r="AC195" i="211"/>
  <c r="AD195" i="211" s="1"/>
  <c r="AC196" i="211"/>
  <c r="AD196" i="211" s="1"/>
  <c r="AE196" i="211" s="1"/>
  <c r="AC197" i="211"/>
  <c r="AD197" i="211" s="1"/>
  <c r="AC198" i="211"/>
  <c r="AD198" i="211" s="1"/>
  <c r="AC199" i="211"/>
  <c r="AD199" i="211" s="1"/>
  <c r="AC200" i="211"/>
  <c r="AD200" i="211" s="1"/>
  <c r="AC201" i="211"/>
  <c r="AD201" i="211" s="1"/>
  <c r="AC202" i="211"/>
  <c r="AD202" i="211" s="1"/>
  <c r="AC203" i="211"/>
  <c r="AD203" i="211" s="1"/>
  <c r="AC204" i="211"/>
  <c r="AD204" i="211" s="1"/>
  <c r="AE204" i="211" s="1"/>
  <c r="AC205" i="211"/>
  <c r="AD205" i="211" s="1"/>
  <c r="AC206" i="211"/>
  <c r="AD206" i="211" s="1"/>
  <c r="AC207" i="211"/>
  <c r="AD207" i="211" s="1"/>
  <c r="AC208" i="211"/>
  <c r="AD208" i="211" s="1"/>
  <c r="AC209" i="211"/>
  <c r="AD209" i="211" s="1"/>
  <c r="AC210" i="211"/>
  <c r="AD210" i="211" s="1"/>
  <c r="AC211" i="211"/>
  <c r="AD211" i="211" s="1"/>
  <c r="AC212" i="211"/>
  <c r="AD212" i="211" s="1"/>
  <c r="AE212" i="211" s="1"/>
  <c r="AC213" i="211"/>
  <c r="AD213" i="211" s="1"/>
  <c r="AC214" i="211"/>
  <c r="AD214" i="211" s="1"/>
  <c r="AC215" i="211"/>
  <c r="AD215" i="211" s="1"/>
  <c r="AC216" i="211"/>
  <c r="AD216" i="211" s="1"/>
  <c r="AC217" i="211"/>
  <c r="AD217" i="211" s="1"/>
  <c r="AC218" i="211"/>
  <c r="AD218" i="211" s="1"/>
  <c r="AC219" i="211"/>
  <c r="AD219" i="211" s="1"/>
  <c r="AC220" i="211"/>
  <c r="AD220" i="211" s="1"/>
  <c r="AE220" i="211" s="1"/>
  <c r="AC221" i="211"/>
  <c r="AD221" i="211" s="1"/>
  <c r="AC222" i="211"/>
  <c r="AD222" i="211" s="1"/>
  <c r="AC223" i="211"/>
  <c r="AD223" i="211" s="1"/>
  <c r="AC224" i="211"/>
  <c r="AD224" i="211" s="1"/>
  <c r="AC225" i="211"/>
  <c r="AD225" i="211" s="1"/>
  <c r="AC226" i="211"/>
  <c r="AD226" i="211" s="1"/>
  <c r="AC227" i="211"/>
  <c r="AD227" i="211" s="1"/>
  <c r="AC228" i="211"/>
  <c r="AD228" i="211" s="1"/>
  <c r="AE228" i="211" s="1"/>
  <c r="AC229" i="211"/>
  <c r="AD229" i="211" s="1"/>
  <c r="AC230" i="211"/>
  <c r="AD230" i="211" s="1"/>
  <c r="AC231" i="211"/>
  <c r="AD231" i="211" s="1"/>
  <c r="AC232" i="211"/>
  <c r="AD232" i="211" s="1"/>
  <c r="AC233" i="211"/>
  <c r="AD233" i="211" s="1"/>
  <c r="AC234" i="211"/>
  <c r="AD234" i="211" s="1"/>
  <c r="AC235" i="211"/>
  <c r="AD235" i="211" s="1"/>
  <c r="AC236" i="211"/>
  <c r="AD236" i="211" s="1"/>
  <c r="AC237" i="211"/>
  <c r="AD237" i="211" s="1"/>
  <c r="AC238" i="211"/>
  <c r="AD238" i="211" s="1"/>
  <c r="AC239" i="211"/>
  <c r="AD239" i="211" s="1"/>
  <c r="AC240" i="211"/>
  <c r="AD240" i="211" s="1"/>
  <c r="AC241" i="211"/>
  <c r="AD241" i="211" s="1"/>
  <c r="AC242" i="211"/>
  <c r="AD242" i="211" s="1"/>
  <c r="AC243" i="211"/>
  <c r="AD243" i="211" s="1"/>
  <c r="AC244" i="211"/>
  <c r="AD244" i="211" s="1"/>
  <c r="AC245" i="211"/>
  <c r="AD245" i="211" s="1"/>
  <c r="AC246" i="211"/>
  <c r="AD246" i="211" s="1"/>
  <c r="AC247" i="211"/>
  <c r="AD247" i="211" s="1"/>
  <c r="AC248" i="211"/>
  <c r="AD248" i="211" s="1"/>
  <c r="AC249" i="211"/>
  <c r="AD249" i="211" s="1"/>
  <c r="AC250" i="211"/>
  <c r="AD250" i="211" s="1"/>
  <c r="AC251" i="211"/>
  <c r="AD251" i="211" s="1"/>
  <c r="AC252" i="211"/>
  <c r="AD252" i="211" s="1"/>
  <c r="AC253" i="211"/>
  <c r="AD253" i="211" s="1"/>
  <c r="AC254" i="211"/>
  <c r="AD254" i="211" s="1"/>
  <c r="AC255" i="211"/>
  <c r="AD255" i="211" s="1"/>
  <c r="AC256" i="211"/>
  <c r="AD256" i="211" s="1"/>
  <c r="AC257" i="211"/>
  <c r="AD257" i="211" s="1"/>
  <c r="AC258" i="211"/>
  <c r="AD258" i="211" s="1"/>
  <c r="AC259" i="211"/>
  <c r="AD259" i="211" s="1"/>
  <c r="AC260" i="211"/>
  <c r="AD260" i="211" s="1"/>
  <c r="AC261" i="211"/>
  <c r="AD261" i="211" s="1"/>
  <c r="AC262" i="211"/>
  <c r="AD262" i="211" s="1"/>
  <c r="AC263" i="211"/>
  <c r="AD263" i="211" s="1"/>
  <c r="AC264" i="211"/>
  <c r="AD264" i="211" s="1"/>
  <c r="AC265" i="211"/>
  <c r="AD265" i="211" s="1"/>
  <c r="AC266" i="211"/>
  <c r="AD266" i="211" s="1"/>
  <c r="AC267" i="211"/>
  <c r="AD267" i="211" s="1"/>
  <c r="AC268" i="211"/>
  <c r="AD268" i="211" s="1"/>
  <c r="AC269" i="211"/>
  <c r="AD269" i="211" s="1"/>
  <c r="AC270" i="211"/>
  <c r="AD270" i="211" s="1"/>
  <c r="AC271" i="211"/>
  <c r="AD271" i="211" s="1"/>
  <c r="AC272" i="211"/>
  <c r="AD272" i="211" s="1"/>
  <c r="AC273" i="211"/>
  <c r="AD273" i="211" s="1"/>
  <c r="AC274" i="211"/>
  <c r="AD274" i="211" s="1"/>
  <c r="AC275" i="211"/>
  <c r="AD275" i="211" s="1"/>
  <c r="AC276" i="211"/>
  <c r="AD276" i="211" s="1"/>
  <c r="AC277" i="211"/>
  <c r="AD277" i="211" s="1"/>
  <c r="AC278" i="211"/>
  <c r="AD278" i="211" s="1"/>
  <c r="AC279" i="211"/>
  <c r="AD279" i="211" s="1"/>
  <c r="AC280" i="211"/>
  <c r="AD280" i="211" s="1"/>
  <c r="AC281" i="211"/>
  <c r="AD281" i="211" s="1"/>
  <c r="AC282" i="211"/>
  <c r="AD282" i="211" s="1"/>
  <c r="AC283" i="211"/>
  <c r="AD283" i="211" s="1"/>
  <c r="AC284" i="211"/>
  <c r="AD284" i="211" s="1"/>
  <c r="AC285" i="211"/>
  <c r="AD285" i="211" s="1"/>
  <c r="AC286" i="211"/>
  <c r="AD286" i="211" s="1"/>
  <c r="AC287" i="211"/>
  <c r="AD287" i="211" s="1"/>
  <c r="AC288" i="211"/>
  <c r="AD288" i="211" s="1"/>
  <c r="AC289" i="211"/>
  <c r="AD289" i="211" s="1"/>
  <c r="AC290" i="211"/>
  <c r="AD290" i="211" s="1"/>
  <c r="AC291" i="211"/>
  <c r="AD291" i="211" s="1"/>
  <c r="AC292" i="211"/>
  <c r="AD292" i="211" s="1"/>
  <c r="AC293" i="211"/>
  <c r="AD293" i="211" s="1"/>
  <c r="AC294" i="211"/>
  <c r="AD294" i="211" s="1"/>
  <c r="AC295" i="211"/>
  <c r="AD295" i="211" s="1"/>
  <c r="AC296" i="211"/>
  <c r="AD296" i="211" s="1"/>
  <c r="AC297" i="211"/>
  <c r="AD297" i="211" s="1"/>
  <c r="AC298" i="211"/>
  <c r="AD298" i="211" s="1"/>
  <c r="AC299" i="211"/>
  <c r="AD299" i="211" s="1"/>
  <c r="AC300" i="211"/>
  <c r="AD300" i="211" s="1"/>
  <c r="AC301" i="211"/>
  <c r="AD301" i="211" s="1"/>
  <c r="AC302" i="211"/>
  <c r="AD302" i="211" s="1"/>
  <c r="AC303" i="211"/>
  <c r="AD303" i="211" s="1"/>
  <c r="AC304" i="211"/>
  <c r="AD304" i="211" s="1"/>
  <c r="AC305" i="211"/>
  <c r="AD305" i="211" s="1"/>
  <c r="AC306" i="211"/>
  <c r="AD306" i="211" s="1"/>
  <c r="AC307" i="211"/>
  <c r="AD307" i="211" s="1"/>
  <c r="AC308" i="211"/>
  <c r="AD308" i="211" s="1"/>
  <c r="AC309" i="211"/>
  <c r="AD309" i="211" s="1"/>
  <c r="AC310" i="211"/>
  <c r="AD310" i="211" s="1"/>
  <c r="AC311" i="211"/>
  <c r="AD311" i="211" s="1"/>
  <c r="AC312" i="211"/>
  <c r="AD312" i="211" s="1"/>
  <c r="AC313" i="211"/>
  <c r="AD313" i="211" s="1"/>
  <c r="AC314" i="211"/>
  <c r="AD314" i="211" s="1"/>
  <c r="AC315" i="211"/>
  <c r="AD315" i="211" s="1"/>
  <c r="AC316" i="211"/>
  <c r="AD316" i="211" s="1"/>
  <c r="AC317" i="211"/>
  <c r="AD317" i="211" s="1"/>
  <c r="AC318" i="211"/>
  <c r="AD318" i="211" s="1"/>
  <c r="AC319" i="211"/>
  <c r="AD319" i="211" s="1"/>
  <c r="AC320" i="211"/>
  <c r="AD320" i="211" s="1"/>
  <c r="AC321" i="211"/>
  <c r="AD321" i="211" s="1"/>
  <c r="AC322" i="211"/>
  <c r="AD322" i="211" s="1"/>
  <c r="AC323" i="211"/>
  <c r="AD323" i="211" s="1"/>
  <c r="AC324" i="211"/>
  <c r="AD324" i="211" s="1"/>
  <c r="AC325" i="211"/>
  <c r="AD325" i="211" s="1"/>
  <c r="AC326" i="211"/>
  <c r="AD326" i="211" s="1"/>
  <c r="AC327" i="211"/>
  <c r="AD327" i="211" s="1"/>
  <c r="AC328" i="211"/>
  <c r="AD328" i="211" s="1"/>
  <c r="AC329" i="211"/>
  <c r="AD329" i="211" s="1"/>
  <c r="AC330" i="211"/>
  <c r="AD330" i="211" s="1"/>
  <c r="AC331" i="211"/>
  <c r="AD331" i="211" s="1"/>
  <c r="AC332" i="211"/>
  <c r="AD332" i="211" s="1"/>
  <c r="AC333" i="211"/>
  <c r="AD333" i="211" s="1"/>
  <c r="AC334" i="211"/>
  <c r="AD334" i="211" s="1"/>
  <c r="AC335" i="211"/>
  <c r="AD335" i="211" s="1"/>
  <c r="AC336" i="211"/>
  <c r="AD336" i="211" s="1"/>
  <c r="AC337" i="211"/>
  <c r="AD337" i="211" s="1"/>
  <c r="AC338" i="211"/>
  <c r="AD338" i="211" s="1"/>
  <c r="AC339" i="211"/>
  <c r="AD339" i="211" s="1"/>
  <c r="AC340" i="211"/>
  <c r="AD340" i="211" s="1"/>
  <c r="AC341" i="211"/>
  <c r="AD341" i="211" s="1"/>
  <c r="AC342" i="211"/>
  <c r="AD342" i="211" s="1"/>
  <c r="AC343" i="211"/>
  <c r="AD343" i="211" s="1"/>
  <c r="AC344" i="211"/>
  <c r="AD344" i="211" s="1"/>
  <c r="AC345" i="211"/>
  <c r="AD345" i="211" s="1"/>
  <c r="AC346" i="211"/>
  <c r="AD346" i="211" s="1"/>
  <c r="AC347" i="211"/>
  <c r="AD347" i="211" s="1"/>
  <c r="AC348" i="211"/>
  <c r="AD348" i="211" s="1"/>
  <c r="AC349" i="211"/>
  <c r="AD349" i="211" s="1"/>
  <c r="AC350" i="211"/>
  <c r="AD350" i="211" s="1"/>
  <c r="AC351" i="211"/>
  <c r="AD351" i="211" s="1"/>
  <c r="AC352" i="211"/>
  <c r="AD352" i="211" s="1"/>
  <c r="AC353" i="211"/>
  <c r="AD353" i="211" s="1"/>
  <c r="AC354" i="211"/>
  <c r="AD354" i="211" s="1"/>
  <c r="AC355" i="211"/>
  <c r="AD355" i="211" s="1"/>
  <c r="AC356" i="211"/>
  <c r="AD356" i="211" s="1"/>
  <c r="AC357" i="211"/>
  <c r="AD357" i="211" s="1"/>
  <c r="AC358" i="211"/>
  <c r="AD358" i="211" s="1"/>
  <c r="AC359" i="211"/>
  <c r="AD359" i="211" s="1"/>
  <c r="AC360" i="211"/>
  <c r="AD360" i="211" s="1"/>
  <c r="AC361" i="211"/>
  <c r="AD361" i="211" s="1"/>
  <c r="AC362" i="211"/>
  <c r="AD362" i="211" s="1"/>
  <c r="AC363" i="211"/>
  <c r="AD363" i="211" s="1"/>
  <c r="AC364" i="211"/>
  <c r="AD364" i="211" s="1"/>
  <c r="AC365" i="211"/>
  <c r="AD365" i="211" s="1"/>
  <c r="AC366" i="211"/>
  <c r="AD366" i="211" s="1"/>
  <c r="AC367" i="211"/>
  <c r="AD367" i="211" s="1"/>
  <c r="AC368" i="211"/>
  <c r="AD368" i="211" s="1"/>
  <c r="AC369" i="211"/>
  <c r="AD369" i="211" s="1"/>
  <c r="AC370" i="211"/>
  <c r="AD370" i="211" s="1"/>
  <c r="AC371" i="211"/>
  <c r="AD371" i="211" s="1"/>
  <c r="AC372" i="211"/>
  <c r="AD372" i="211" s="1"/>
  <c r="AC373" i="211"/>
  <c r="AD373" i="211" s="1"/>
  <c r="AC374" i="211"/>
  <c r="AD374" i="211" s="1"/>
  <c r="AC375" i="211"/>
  <c r="AD375" i="211" s="1"/>
  <c r="AC376" i="211"/>
  <c r="AD376" i="211" s="1"/>
  <c r="AC377" i="211"/>
  <c r="AD377" i="211" s="1"/>
  <c r="AC378" i="211"/>
  <c r="AD378" i="211" s="1"/>
  <c r="AC379" i="211"/>
  <c r="AD379" i="211" s="1"/>
  <c r="AC380" i="211"/>
  <c r="AD380" i="211" s="1"/>
  <c r="AC381" i="211"/>
  <c r="AD381" i="211" s="1"/>
  <c r="AC382" i="211"/>
  <c r="AD382" i="211" s="1"/>
  <c r="AC383" i="211"/>
  <c r="AD383" i="211" s="1"/>
  <c r="AC384" i="211"/>
  <c r="AD384" i="211" s="1"/>
  <c r="AC385" i="211"/>
  <c r="AD385" i="211" s="1"/>
  <c r="AC386" i="211"/>
  <c r="AD386" i="211" s="1"/>
  <c r="AC387" i="211"/>
  <c r="AD387" i="211" s="1"/>
  <c r="AC388" i="211"/>
  <c r="AD388" i="211" s="1"/>
  <c r="AC389" i="211"/>
  <c r="AD389" i="211" s="1"/>
  <c r="AC390" i="211"/>
  <c r="AD390" i="211" s="1"/>
  <c r="AC391" i="211"/>
  <c r="AD391" i="211" s="1"/>
  <c r="AC392" i="211"/>
  <c r="AD392" i="211" s="1"/>
  <c r="AC393" i="211"/>
  <c r="AD393" i="211" s="1"/>
  <c r="AC394" i="211"/>
  <c r="AD394" i="211" s="1"/>
  <c r="AC395" i="211"/>
  <c r="AD395" i="211" s="1"/>
  <c r="AC396" i="211"/>
  <c r="AD396" i="211" s="1"/>
  <c r="AC397" i="211"/>
  <c r="AD397" i="211" s="1"/>
  <c r="AC398" i="211"/>
  <c r="AD398" i="211" s="1"/>
  <c r="AC399" i="211"/>
  <c r="AD399" i="211" s="1"/>
  <c r="AC400" i="211"/>
  <c r="AD400" i="211" s="1"/>
  <c r="AC401" i="211"/>
  <c r="AD401" i="211" s="1"/>
  <c r="AC402" i="211"/>
  <c r="AD402" i="211" s="1"/>
  <c r="AC403" i="211"/>
  <c r="AD403" i="211" s="1"/>
  <c r="AC404" i="211"/>
  <c r="AD404" i="211" s="1"/>
  <c r="AC405" i="211"/>
  <c r="AD405" i="211" s="1"/>
  <c r="AC406" i="211"/>
  <c r="AD406" i="211" s="1"/>
  <c r="AC407" i="211"/>
  <c r="AD407" i="211" s="1"/>
  <c r="AC408" i="211"/>
  <c r="AD408" i="211" s="1"/>
  <c r="AC409" i="211"/>
  <c r="AD409" i="211" s="1"/>
  <c r="AC410" i="211"/>
  <c r="AD410" i="211" s="1"/>
  <c r="AC411" i="211"/>
  <c r="AD411" i="211" s="1"/>
  <c r="AC412" i="211"/>
  <c r="AD412" i="211" s="1"/>
  <c r="AC413" i="211"/>
  <c r="AD413" i="211" s="1"/>
  <c r="AC414" i="211"/>
  <c r="AD414" i="211" s="1"/>
  <c r="AC415" i="211"/>
  <c r="AD415" i="211" s="1"/>
  <c r="AC416" i="211"/>
  <c r="AD416" i="211" s="1"/>
  <c r="AC417" i="211"/>
  <c r="AD417" i="211" s="1"/>
  <c r="AC418" i="211"/>
  <c r="AD418" i="211" s="1"/>
  <c r="AC419" i="211"/>
  <c r="AD419" i="211" s="1"/>
  <c r="AC420" i="211"/>
  <c r="AD420" i="211" s="1"/>
  <c r="AC421" i="211"/>
  <c r="AD421" i="211" s="1"/>
  <c r="AC422" i="211"/>
  <c r="AD422" i="211" s="1"/>
  <c r="AC423" i="211"/>
  <c r="AD423" i="211" s="1"/>
  <c r="AC424" i="211"/>
  <c r="AD424" i="211" s="1"/>
  <c r="AC425" i="211"/>
  <c r="AD425" i="211" s="1"/>
  <c r="AC426" i="211"/>
  <c r="AD426" i="211" s="1"/>
  <c r="AC427" i="211"/>
  <c r="AD427" i="211" s="1"/>
  <c r="AC428" i="211"/>
  <c r="AD428" i="211" s="1"/>
  <c r="AC429" i="211"/>
  <c r="AD429" i="211" s="1"/>
  <c r="AC430" i="211"/>
  <c r="AD430" i="211" s="1"/>
  <c r="AC431" i="211"/>
  <c r="AD431" i="211" s="1"/>
  <c r="AC432" i="211"/>
  <c r="AD432" i="211" s="1"/>
  <c r="AC433" i="211"/>
  <c r="AD433" i="211" s="1"/>
  <c r="AC434" i="211"/>
  <c r="AD434" i="211" s="1"/>
  <c r="AC435" i="211"/>
  <c r="AD435" i="211" s="1"/>
  <c r="AC436" i="211"/>
  <c r="AD436" i="211" s="1"/>
  <c r="AC437" i="211"/>
  <c r="AD437" i="211" s="1"/>
  <c r="AC438" i="211"/>
  <c r="AD438" i="211" s="1"/>
  <c r="AC439" i="211"/>
  <c r="AD439" i="211" s="1"/>
  <c r="AE439" i="211" s="1"/>
  <c r="AC440" i="211"/>
  <c r="AD440" i="211" s="1"/>
  <c r="AC441" i="211"/>
  <c r="AD441" i="211" s="1"/>
  <c r="AC442" i="211"/>
  <c r="AD442" i="211" s="1"/>
  <c r="AC443" i="211"/>
  <c r="AD443" i="211" s="1"/>
  <c r="AE443" i="211" s="1"/>
  <c r="AC444" i="211"/>
  <c r="AD444" i="211" s="1"/>
  <c r="AC445" i="211"/>
  <c r="AD445" i="211" s="1"/>
  <c r="AC446" i="211"/>
  <c r="AD446" i="211" s="1"/>
  <c r="AC447" i="211"/>
  <c r="AD447" i="211" s="1"/>
  <c r="AE447" i="211" s="1"/>
  <c r="AC448" i="211"/>
  <c r="AD448" i="211" s="1"/>
  <c r="AC449" i="211"/>
  <c r="AD449" i="211" s="1"/>
  <c r="AC450" i="211"/>
  <c r="AD450" i="211" s="1"/>
  <c r="AC451" i="211"/>
  <c r="AD451" i="211" s="1"/>
  <c r="AE451" i="211" s="1"/>
  <c r="AC452" i="211"/>
  <c r="AD452" i="211" s="1"/>
  <c r="AC453" i="211"/>
  <c r="AD453" i="211" s="1"/>
  <c r="AC454" i="211"/>
  <c r="AD454" i="211" s="1"/>
  <c r="AC455" i="211"/>
  <c r="AD455" i="211" s="1"/>
  <c r="AE455" i="211" s="1"/>
  <c r="AC456" i="211"/>
  <c r="AD456" i="211" s="1"/>
  <c r="AC457" i="211"/>
  <c r="AD457" i="211" s="1"/>
  <c r="AC458" i="211"/>
  <c r="AD458" i="211" s="1"/>
  <c r="AC459" i="211"/>
  <c r="AD459" i="211" s="1"/>
  <c r="AE459" i="211" s="1"/>
  <c r="AC460" i="211"/>
  <c r="AD460" i="211" s="1"/>
  <c r="AC461" i="211"/>
  <c r="AD461" i="211" s="1"/>
  <c r="AC462" i="211"/>
  <c r="AD462" i="211" s="1"/>
  <c r="AC463" i="211"/>
  <c r="AD463" i="211" s="1"/>
  <c r="AE463" i="211" s="1"/>
  <c r="AC464" i="211"/>
  <c r="AD464" i="211" s="1"/>
  <c r="AC465" i="211"/>
  <c r="AD465" i="211" s="1"/>
  <c r="AC466" i="211"/>
  <c r="AD466" i="211" s="1"/>
  <c r="AC467" i="211"/>
  <c r="AD467" i="211" s="1"/>
  <c r="AE467" i="211" s="1"/>
  <c r="AC468" i="211"/>
  <c r="AD468" i="211" s="1"/>
  <c r="AC469" i="211"/>
  <c r="AD469" i="211" s="1"/>
  <c r="AC470" i="211"/>
  <c r="AD470" i="211" s="1"/>
  <c r="AC471" i="211"/>
  <c r="AD471" i="211" s="1"/>
  <c r="AE471" i="211" s="1"/>
  <c r="AC472" i="211"/>
  <c r="AD472" i="211" s="1"/>
  <c r="AC473" i="211"/>
  <c r="AD473" i="211" s="1"/>
  <c r="AC474" i="211"/>
  <c r="AD474" i="211" s="1"/>
  <c r="AC475" i="211"/>
  <c r="AD475" i="211" s="1"/>
  <c r="AE475" i="211" s="1"/>
  <c r="AC476" i="211"/>
  <c r="AD476" i="211" s="1"/>
  <c r="AC477" i="211"/>
  <c r="AD477" i="211" s="1"/>
  <c r="AC478" i="211"/>
  <c r="AD478" i="211" s="1"/>
  <c r="AC479" i="211"/>
  <c r="AD479" i="211" s="1"/>
  <c r="AE479" i="211" s="1"/>
  <c r="AC480" i="211"/>
  <c r="AD480" i="211" s="1"/>
  <c r="AC481" i="211"/>
  <c r="AD481" i="211" s="1"/>
  <c r="AC482" i="211"/>
  <c r="AD482" i="211" s="1"/>
  <c r="AC483" i="211"/>
  <c r="AD483" i="211" s="1"/>
  <c r="AE483" i="211" s="1"/>
  <c r="AC484" i="211"/>
  <c r="AD484" i="211" s="1"/>
  <c r="AC485" i="211"/>
  <c r="AD485" i="211" s="1"/>
  <c r="AC486" i="211"/>
  <c r="AD486" i="211" s="1"/>
  <c r="AC487" i="211"/>
  <c r="AD487" i="211" s="1"/>
  <c r="AE487" i="211" s="1"/>
  <c r="AC488" i="211"/>
  <c r="AD488" i="211" s="1"/>
  <c r="AC489" i="211"/>
  <c r="AD489" i="211" s="1"/>
  <c r="AC490" i="211"/>
  <c r="AD490" i="211" s="1"/>
  <c r="AC491" i="211"/>
  <c r="AD491" i="211" s="1"/>
  <c r="AE491" i="211" s="1"/>
  <c r="AC492" i="211"/>
  <c r="AD492" i="211" s="1"/>
  <c r="AC493" i="211"/>
  <c r="AD493" i="211" s="1"/>
  <c r="AC494" i="211"/>
  <c r="AD494" i="211" s="1"/>
  <c r="AC495" i="211"/>
  <c r="AD495" i="211" s="1"/>
  <c r="AE495" i="211" s="1"/>
  <c r="AC496" i="211"/>
  <c r="AD496" i="211" s="1"/>
  <c r="AC497" i="211"/>
  <c r="AD497" i="211" s="1"/>
  <c r="AC498" i="211"/>
  <c r="AD498" i="211" s="1"/>
  <c r="AC499" i="211"/>
  <c r="AD499" i="211" s="1"/>
  <c r="AE499" i="211" s="1"/>
  <c r="AC500" i="211"/>
  <c r="AD500" i="211" s="1"/>
  <c r="AC501" i="211"/>
  <c r="AD501" i="211" s="1"/>
  <c r="AC502" i="211"/>
  <c r="AD502" i="211" s="1"/>
  <c r="AC503" i="211"/>
  <c r="AD503" i="211" s="1"/>
  <c r="AE503" i="211" s="1"/>
  <c r="AC504" i="211"/>
  <c r="AD504" i="211" s="1"/>
  <c r="AC505" i="211"/>
  <c r="AD505" i="211" s="1"/>
  <c r="AC506" i="211"/>
  <c r="AD506" i="211" s="1"/>
  <c r="AC507" i="211"/>
  <c r="AD507" i="211" s="1"/>
  <c r="AE507" i="211" s="1"/>
  <c r="AC508" i="211"/>
  <c r="AD508" i="211" s="1"/>
  <c r="AC509" i="211"/>
  <c r="AD509" i="211" s="1"/>
  <c r="AC510" i="211"/>
  <c r="AD510" i="211" s="1"/>
  <c r="AC511" i="211"/>
  <c r="AD511" i="211" s="1"/>
  <c r="AE511" i="211" s="1"/>
  <c r="AC512" i="211"/>
  <c r="AD512" i="211" s="1"/>
  <c r="AC513" i="211"/>
  <c r="AD513" i="211" s="1"/>
  <c r="AC514" i="211"/>
  <c r="AD514" i="211" s="1"/>
  <c r="AC515" i="211"/>
  <c r="AD515" i="211" s="1"/>
  <c r="AE515" i="211" s="1"/>
  <c r="AC516" i="211"/>
  <c r="AD516" i="211" s="1"/>
  <c r="AC517" i="211"/>
  <c r="AD517" i="211" s="1"/>
  <c r="AC518" i="211"/>
  <c r="AD518" i="211" s="1"/>
  <c r="AC519" i="211"/>
  <c r="AD519" i="211" s="1"/>
  <c r="AE519" i="211" s="1"/>
  <c r="AC520" i="211"/>
  <c r="AD520" i="211" s="1"/>
  <c r="AC521" i="211"/>
  <c r="AD521" i="211" s="1"/>
  <c r="AC522" i="211"/>
  <c r="AD522" i="211" s="1"/>
  <c r="AC523" i="211"/>
  <c r="AD523" i="211" s="1"/>
  <c r="AE523" i="211" s="1"/>
  <c r="AC524" i="211"/>
  <c r="AD524" i="211" s="1"/>
  <c r="AC525" i="211"/>
  <c r="AD525" i="211" s="1"/>
  <c r="AC526" i="211"/>
  <c r="AD526" i="211" s="1"/>
  <c r="AC527" i="211"/>
  <c r="AD527" i="211" s="1"/>
  <c r="AE527" i="211" s="1"/>
  <c r="AC528" i="211"/>
  <c r="AD528" i="211" s="1"/>
  <c r="AC529" i="211"/>
  <c r="AD529" i="211" s="1"/>
  <c r="AC530" i="211"/>
  <c r="AD530" i="211" s="1"/>
  <c r="AC531" i="211"/>
  <c r="AD531" i="211" s="1"/>
  <c r="AE531" i="211" s="1"/>
  <c r="AC532" i="211"/>
  <c r="AD532" i="211" s="1"/>
  <c r="AC533" i="211"/>
  <c r="AD533" i="211" s="1"/>
  <c r="AC534" i="211"/>
  <c r="AD534" i="211" s="1"/>
  <c r="AC535" i="211"/>
  <c r="AD535" i="211" s="1"/>
  <c r="AE535" i="211" s="1"/>
  <c r="AC536" i="211"/>
  <c r="AD536" i="211" s="1"/>
  <c r="AC537" i="211"/>
  <c r="AD537" i="211" s="1"/>
  <c r="AC538" i="211"/>
  <c r="AD538" i="211" s="1"/>
  <c r="AC539" i="211"/>
  <c r="AD539" i="211" s="1"/>
  <c r="AE539" i="211" s="1"/>
  <c r="AC540" i="211"/>
  <c r="AD540" i="211" s="1"/>
  <c r="AC541" i="211"/>
  <c r="AD541" i="211" s="1"/>
  <c r="AC542" i="211"/>
  <c r="AD542" i="211" s="1"/>
  <c r="AC543" i="211"/>
  <c r="AD543" i="211" s="1"/>
  <c r="AE543" i="211" s="1"/>
  <c r="AC544" i="211"/>
  <c r="AD544" i="211" s="1"/>
  <c r="AC545" i="211"/>
  <c r="AD545" i="211" s="1"/>
  <c r="AC546" i="211"/>
  <c r="AD546" i="211" s="1"/>
  <c r="AC547" i="211"/>
  <c r="AD547" i="211" s="1"/>
  <c r="AE547" i="211" s="1"/>
  <c r="AC548" i="211"/>
  <c r="AD548" i="211" s="1"/>
  <c r="AC549" i="211"/>
  <c r="AD549" i="211" s="1"/>
  <c r="AC550" i="211"/>
  <c r="AD550" i="211" s="1"/>
  <c r="AC551" i="211"/>
  <c r="AD551" i="211" s="1"/>
  <c r="AE551" i="211" s="1"/>
  <c r="AC552" i="211"/>
  <c r="AD552" i="211" s="1"/>
  <c r="AC553" i="211"/>
  <c r="AD553" i="211" s="1"/>
  <c r="AC554" i="211"/>
  <c r="AD554" i="211" s="1"/>
  <c r="AC555" i="211"/>
  <c r="AD555" i="211" s="1"/>
  <c r="AE555" i="211" s="1"/>
  <c r="AC556" i="211"/>
  <c r="AD556" i="211" s="1"/>
  <c r="AC557" i="211"/>
  <c r="AD557" i="211" s="1"/>
  <c r="AC558" i="211"/>
  <c r="AD558" i="211" s="1"/>
  <c r="AC559" i="211"/>
  <c r="AD559" i="211" s="1"/>
  <c r="AE559" i="211" s="1"/>
  <c r="AC560" i="211"/>
  <c r="AD560" i="211" s="1"/>
  <c r="AC561" i="211"/>
  <c r="AD561" i="211" s="1"/>
  <c r="AC562" i="211"/>
  <c r="AD562" i="211" s="1"/>
  <c r="AC563" i="211"/>
  <c r="AD563" i="211" s="1"/>
  <c r="AE563" i="211" s="1"/>
  <c r="AC564" i="211"/>
  <c r="AD564" i="211" s="1"/>
  <c r="AC565" i="211"/>
  <c r="AD565" i="211" s="1"/>
  <c r="AC566" i="211"/>
  <c r="AD566" i="211" s="1"/>
  <c r="AC567" i="211"/>
  <c r="AD567" i="211" s="1"/>
  <c r="AE567" i="211" s="1"/>
  <c r="AC568" i="211"/>
  <c r="AD568" i="211" s="1"/>
  <c r="AC569" i="211"/>
  <c r="AD569" i="211" s="1"/>
  <c r="AC570" i="211"/>
  <c r="AD570" i="211" s="1"/>
  <c r="AC571" i="211"/>
  <c r="AD571" i="211" s="1"/>
  <c r="AE571" i="211" s="1"/>
  <c r="AC572" i="211"/>
  <c r="AD572" i="211" s="1"/>
  <c r="AC573" i="211"/>
  <c r="AD573" i="211" s="1"/>
  <c r="AC574" i="211"/>
  <c r="AD574" i="211" s="1"/>
  <c r="AC575" i="211"/>
  <c r="AD575" i="211" s="1"/>
  <c r="AE575" i="211" s="1"/>
  <c r="AC576" i="211"/>
  <c r="AD576" i="211" s="1"/>
  <c r="AC577" i="211"/>
  <c r="AD577" i="211" s="1"/>
  <c r="AC578" i="211"/>
  <c r="AD578" i="211" s="1"/>
  <c r="AC579" i="211"/>
  <c r="AD579" i="211" s="1"/>
  <c r="AE579" i="211" s="1"/>
  <c r="AC580" i="211"/>
  <c r="AD580" i="211" s="1"/>
  <c r="AC581" i="211"/>
  <c r="AD581" i="211" s="1"/>
  <c r="AC582" i="211"/>
  <c r="AD582" i="211" s="1"/>
  <c r="AC583" i="211"/>
  <c r="AD583" i="211" s="1"/>
  <c r="AE583" i="211" s="1"/>
  <c r="AC584" i="211"/>
  <c r="AD584" i="211" s="1"/>
  <c r="AC585" i="211"/>
  <c r="AD585" i="211" s="1"/>
  <c r="AC586" i="211"/>
  <c r="AD586" i="211" s="1"/>
  <c r="AC587" i="211"/>
  <c r="AD587" i="211" s="1"/>
  <c r="AE587" i="211" s="1"/>
  <c r="AC588" i="211"/>
  <c r="AD588" i="211" s="1"/>
  <c r="AC589" i="211"/>
  <c r="AD589" i="211" s="1"/>
  <c r="AC590" i="211"/>
  <c r="AD590" i="211" s="1"/>
  <c r="AC591" i="211"/>
  <c r="AD591" i="211" s="1"/>
  <c r="AE591" i="211" s="1"/>
  <c r="AC592" i="211"/>
  <c r="AD592" i="211" s="1"/>
  <c r="AC593" i="211"/>
  <c r="AD593" i="211" s="1"/>
  <c r="AC594" i="211"/>
  <c r="AD594" i="211" s="1"/>
  <c r="AC595" i="211"/>
  <c r="AD595" i="211" s="1"/>
  <c r="AE595" i="211" s="1"/>
  <c r="AC596" i="211"/>
  <c r="AD596" i="211" s="1"/>
  <c r="AC597" i="211"/>
  <c r="AD597" i="211" s="1"/>
  <c r="AC598" i="211"/>
  <c r="AD598" i="211" s="1"/>
  <c r="AC599" i="211"/>
  <c r="AD599" i="211" s="1"/>
  <c r="AE599" i="211" s="1"/>
  <c r="AC600" i="211"/>
  <c r="AD600" i="211" s="1"/>
  <c r="AC601" i="211"/>
  <c r="AD601" i="211" s="1"/>
  <c r="AC602" i="211"/>
  <c r="AD602" i="211" s="1"/>
  <c r="AC603" i="211"/>
  <c r="AD603" i="211" s="1"/>
  <c r="AE603" i="211" s="1"/>
  <c r="AC604" i="211"/>
  <c r="AD604" i="211" s="1"/>
  <c r="AC605" i="211"/>
  <c r="AD605" i="211" s="1"/>
  <c r="AC606" i="211"/>
  <c r="AD606" i="211" s="1"/>
  <c r="AC607" i="211"/>
  <c r="AD607" i="211" s="1"/>
  <c r="AE607" i="211" s="1"/>
  <c r="AC608" i="211"/>
  <c r="AD608" i="211" s="1"/>
  <c r="AC609" i="211"/>
  <c r="AD609" i="211" s="1"/>
  <c r="AC610" i="211"/>
  <c r="AD610" i="211" s="1"/>
  <c r="AC611" i="211"/>
  <c r="AD611" i="211" s="1"/>
  <c r="AE611" i="211" s="1"/>
  <c r="AC612" i="211"/>
  <c r="AD612" i="211" s="1"/>
  <c r="AC613" i="211"/>
  <c r="AD613" i="211" s="1"/>
  <c r="AC614" i="211"/>
  <c r="AD614" i="211" s="1"/>
  <c r="AC615" i="211"/>
  <c r="AD615" i="211" s="1"/>
  <c r="AE615" i="211" s="1"/>
  <c r="AC616" i="211"/>
  <c r="AD616" i="211" s="1"/>
  <c r="AC617" i="211"/>
  <c r="AD617" i="211" s="1"/>
  <c r="AC618" i="211"/>
  <c r="AD618" i="211" s="1"/>
  <c r="AC619" i="211"/>
  <c r="AD619" i="211" s="1"/>
  <c r="AE619" i="211" s="1"/>
  <c r="AC620" i="211"/>
  <c r="AD620" i="211" s="1"/>
  <c r="AC621" i="211"/>
  <c r="AD621" i="211" s="1"/>
  <c r="AC622" i="211"/>
  <c r="AD622" i="211" s="1"/>
  <c r="AC623" i="211"/>
  <c r="AD623" i="211" s="1"/>
  <c r="AE623" i="211" s="1"/>
  <c r="AC624" i="211"/>
  <c r="AD624" i="211" s="1"/>
  <c r="AC625" i="211"/>
  <c r="AD625" i="211" s="1"/>
  <c r="AC626" i="211"/>
  <c r="AD626" i="211" s="1"/>
  <c r="AC627" i="211"/>
  <c r="AD627" i="211" s="1"/>
  <c r="AE627" i="211" s="1"/>
  <c r="AC628" i="211"/>
  <c r="AD628" i="211" s="1"/>
  <c r="AC629" i="211"/>
  <c r="AD629" i="211" s="1"/>
  <c r="AC630" i="211"/>
  <c r="AD630" i="211" s="1"/>
  <c r="AC631" i="211"/>
  <c r="AD631" i="211" s="1"/>
  <c r="AE631" i="211" s="1"/>
  <c r="AC632" i="211"/>
  <c r="AD632" i="211" s="1"/>
  <c r="AC633" i="211"/>
  <c r="AD633" i="211" s="1"/>
  <c r="AC634" i="211"/>
  <c r="AD634" i="211" s="1"/>
  <c r="AC635" i="211"/>
  <c r="AD635" i="211" s="1"/>
  <c r="AE635" i="211" s="1"/>
  <c r="AC636" i="211"/>
  <c r="AD636" i="211" s="1"/>
  <c r="AC2" i="211"/>
  <c r="AD2" i="211" s="1"/>
  <c r="AB3" i="211"/>
  <c r="AB4" i="211"/>
  <c r="AE4" i="211" s="1"/>
  <c r="AB5" i="211"/>
  <c r="AB6" i="211"/>
  <c r="AB7" i="211"/>
  <c r="AB8" i="211"/>
  <c r="AB9" i="211"/>
  <c r="AB10" i="211"/>
  <c r="AB11" i="211"/>
  <c r="AB12" i="211"/>
  <c r="AE12" i="211" s="1"/>
  <c r="AB13" i="211"/>
  <c r="AB14" i="211"/>
  <c r="AB15" i="211"/>
  <c r="AB16" i="211"/>
  <c r="AB17" i="211"/>
  <c r="AB18" i="211"/>
  <c r="AB19" i="211"/>
  <c r="AB20" i="211"/>
  <c r="AE20" i="211" s="1"/>
  <c r="AB21" i="211"/>
  <c r="AB22" i="211"/>
  <c r="AB23" i="211"/>
  <c r="AB24" i="211"/>
  <c r="AB25" i="211"/>
  <c r="AB26" i="211"/>
  <c r="AB27" i="211"/>
  <c r="AB28" i="211"/>
  <c r="AE28" i="211" s="1"/>
  <c r="AB29" i="211"/>
  <c r="AB30" i="211"/>
  <c r="AB31" i="211"/>
  <c r="AB32" i="211"/>
  <c r="AB33" i="211"/>
  <c r="AB34" i="211"/>
  <c r="AB35" i="211"/>
  <c r="AB36" i="211"/>
  <c r="AE36" i="211" s="1"/>
  <c r="AB37" i="211"/>
  <c r="AB38" i="211"/>
  <c r="AB39" i="211"/>
  <c r="AB40" i="211"/>
  <c r="AB41" i="211"/>
  <c r="AB42" i="211"/>
  <c r="AB43" i="211"/>
  <c r="AB44" i="211"/>
  <c r="AE44" i="211" s="1"/>
  <c r="AB45" i="211"/>
  <c r="AB46" i="211"/>
  <c r="AB47" i="211"/>
  <c r="AB48" i="211"/>
  <c r="AB49" i="211"/>
  <c r="AB50" i="211"/>
  <c r="AB51" i="211"/>
  <c r="AB52" i="211"/>
  <c r="AE52" i="211" s="1"/>
  <c r="AB53" i="211"/>
  <c r="AB54" i="211"/>
  <c r="AB55" i="211"/>
  <c r="AB56" i="211"/>
  <c r="AB57" i="211"/>
  <c r="AB58" i="211"/>
  <c r="AB59" i="211"/>
  <c r="AB60" i="211"/>
  <c r="AE60" i="211" s="1"/>
  <c r="AB61" i="211"/>
  <c r="AB62" i="211"/>
  <c r="AB63" i="211"/>
  <c r="AB64" i="211"/>
  <c r="AB65" i="211"/>
  <c r="AB66" i="211"/>
  <c r="AB67" i="211"/>
  <c r="AB68" i="211"/>
  <c r="AE68" i="211" s="1"/>
  <c r="AB69" i="211"/>
  <c r="AB70" i="211"/>
  <c r="AB71" i="211"/>
  <c r="AB72" i="211"/>
  <c r="AB73" i="211"/>
  <c r="AB74" i="211"/>
  <c r="AB75" i="211"/>
  <c r="AB76" i="211"/>
  <c r="AE76" i="211" s="1"/>
  <c r="AB77" i="211"/>
  <c r="AB78" i="211"/>
  <c r="AB79" i="211"/>
  <c r="AB80" i="211"/>
  <c r="AB81" i="211"/>
  <c r="AB82" i="211"/>
  <c r="AB83" i="211"/>
  <c r="AB84" i="211"/>
  <c r="AE84" i="211" s="1"/>
  <c r="AB85" i="211"/>
  <c r="AB86" i="211"/>
  <c r="AB87" i="211"/>
  <c r="AB88" i="211"/>
  <c r="AB89" i="211"/>
  <c r="AB90" i="211"/>
  <c r="AB91" i="211"/>
  <c r="AB92" i="211"/>
  <c r="AB93" i="211"/>
  <c r="AB94" i="211"/>
  <c r="AB95" i="211"/>
  <c r="AB96" i="211"/>
  <c r="AB97" i="211"/>
  <c r="AB98" i="211"/>
  <c r="AB99" i="211"/>
  <c r="AB100" i="211"/>
  <c r="AB101" i="211"/>
  <c r="AB102" i="211"/>
  <c r="AB103" i="211"/>
  <c r="AB104" i="211"/>
  <c r="AB105" i="211"/>
  <c r="AB106" i="211"/>
  <c r="AB107" i="211"/>
  <c r="AB108" i="211"/>
  <c r="AB109" i="211"/>
  <c r="AB110" i="211"/>
  <c r="AB111" i="211"/>
  <c r="AB112" i="211"/>
  <c r="AB113" i="211"/>
  <c r="AB114" i="211"/>
  <c r="AB115" i="211"/>
  <c r="AB116" i="211"/>
  <c r="AB117" i="211"/>
  <c r="AB118" i="211"/>
  <c r="AB119" i="211"/>
  <c r="AB120" i="211"/>
  <c r="AB121" i="211"/>
  <c r="AB122" i="211"/>
  <c r="AB123" i="211"/>
  <c r="AB124" i="211"/>
  <c r="AB125" i="211"/>
  <c r="AB126" i="211"/>
  <c r="AB127" i="211"/>
  <c r="AB128" i="211"/>
  <c r="AB129" i="211"/>
  <c r="AB130" i="211"/>
  <c r="AB131" i="211"/>
  <c r="AB132" i="211"/>
  <c r="AB133" i="211"/>
  <c r="AB134" i="211"/>
  <c r="AB135" i="211"/>
  <c r="AB136" i="211"/>
  <c r="AB137" i="211"/>
  <c r="AB138" i="211"/>
  <c r="AB139" i="211"/>
  <c r="AB140" i="211"/>
  <c r="AB141" i="211"/>
  <c r="AB142" i="211"/>
  <c r="AB143" i="211"/>
  <c r="AB144" i="211"/>
  <c r="AB145" i="211"/>
  <c r="AB146" i="211"/>
  <c r="AB147" i="211"/>
  <c r="AB148" i="211"/>
  <c r="AB149" i="211"/>
  <c r="AB150" i="211"/>
  <c r="AB151" i="211"/>
  <c r="AB152" i="211"/>
  <c r="AB153" i="211"/>
  <c r="AB154" i="211"/>
  <c r="AB155" i="211"/>
  <c r="AB156" i="211"/>
  <c r="AB157" i="211"/>
  <c r="AB158" i="211"/>
  <c r="AB159" i="211"/>
  <c r="AB160" i="211"/>
  <c r="AB161" i="211"/>
  <c r="AB162" i="211"/>
  <c r="AB163" i="211"/>
  <c r="AB164" i="211"/>
  <c r="AB165" i="211"/>
  <c r="AB166" i="211"/>
  <c r="AB167" i="211"/>
  <c r="AB168" i="211"/>
  <c r="AB169" i="211"/>
  <c r="AB170" i="211"/>
  <c r="AB171" i="211"/>
  <c r="AB172" i="211"/>
  <c r="AB173" i="211"/>
  <c r="AB174" i="211"/>
  <c r="AB175" i="211"/>
  <c r="AB176" i="211"/>
  <c r="AB177" i="211"/>
  <c r="AB178" i="211"/>
  <c r="AB179" i="211"/>
  <c r="AB180" i="211"/>
  <c r="AB181" i="211"/>
  <c r="AB182" i="211"/>
  <c r="AB183" i="211"/>
  <c r="AB184" i="211"/>
  <c r="AB185" i="211"/>
  <c r="AB186" i="211"/>
  <c r="AB187" i="211"/>
  <c r="AB188" i="211"/>
  <c r="AB189" i="211"/>
  <c r="AB190" i="211"/>
  <c r="AB191" i="211"/>
  <c r="AB192" i="211"/>
  <c r="AB193" i="211"/>
  <c r="AB194" i="211"/>
  <c r="AB195" i="211"/>
  <c r="AB196" i="211"/>
  <c r="AB197" i="211"/>
  <c r="AB198" i="211"/>
  <c r="AB199" i="211"/>
  <c r="AB200" i="211"/>
  <c r="AB201" i="211"/>
  <c r="AB202" i="211"/>
  <c r="AB203" i="211"/>
  <c r="AB204" i="211"/>
  <c r="AB205" i="211"/>
  <c r="AB206" i="211"/>
  <c r="AB207" i="211"/>
  <c r="AB208" i="211"/>
  <c r="AB209" i="211"/>
  <c r="AB210" i="211"/>
  <c r="AB211" i="211"/>
  <c r="AB212" i="211"/>
  <c r="AB213" i="211"/>
  <c r="AB214" i="211"/>
  <c r="AB215" i="211"/>
  <c r="AB216" i="211"/>
  <c r="AB217" i="211"/>
  <c r="AB218" i="211"/>
  <c r="AB219" i="211"/>
  <c r="AB220" i="211"/>
  <c r="AB221" i="211"/>
  <c r="AB222" i="211"/>
  <c r="AB223" i="211"/>
  <c r="AB224" i="211"/>
  <c r="AB225" i="211"/>
  <c r="AB226" i="211"/>
  <c r="AB227" i="211"/>
  <c r="AB228" i="211"/>
  <c r="AB229" i="211"/>
  <c r="AB230" i="211"/>
  <c r="AB231" i="211"/>
  <c r="AB232" i="211"/>
  <c r="AB233" i="211"/>
  <c r="AB234" i="211"/>
  <c r="AB235" i="211"/>
  <c r="AB236" i="211"/>
  <c r="AB237" i="211"/>
  <c r="AB238" i="211"/>
  <c r="AB239" i="211"/>
  <c r="AB240" i="211"/>
  <c r="AB241" i="211"/>
  <c r="AB242" i="211"/>
  <c r="AB243" i="211"/>
  <c r="AB244" i="211"/>
  <c r="AB245" i="211"/>
  <c r="AB246" i="211"/>
  <c r="AB247" i="211"/>
  <c r="AB248" i="211"/>
  <c r="AB249" i="211"/>
  <c r="AB250" i="211"/>
  <c r="AB251" i="211"/>
  <c r="AB252" i="211"/>
  <c r="AB253" i="211"/>
  <c r="AB254" i="211"/>
  <c r="AB255" i="211"/>
  <c r="AB256" i="211"/>
  <c r="AB257" i="211"/>
  <c r="AB258" i="211"/>
  <c r="AB259" i="211"/>
  <c r="AB260" i="211"/>
  <c r="AB261" i="211"/>
  <c r="AB262" i="211"/>
  <c r="AB263" i="211"/>
  <c r="AB264" i="211"/>
  <c r="AB265" i="211"/>
  <c r="AB266" i="211"/>
  <c r="AB267" i="211"/>
  <c r="AB268" i="211"/>
  <c r="AB269" i="211"/>
  <c r="AB270" i="211"/>
  <c r="AB271" i="211"/>
  <c r="AB272" i="211"/>
  <c r="AB273" i="211"/>
  <c r="AB274" i="211"/>
  <c r="AB275" i="211"/>
  <c r="AB276" i="211"/>
  <c r="AB277" i="211"/>
  <c r="AB278" i="211"/>
  <c r="AB279" i="211"/>
  <c r="AB280" i="211"/>
  <c r="AB281" i="211"/>
  <c r="AB282" i="211"/>
  <c r="AB283" i="211"/>
  <c r="AB284" i="211"/>
  <c r="AB285" i="211"/>
  <c r="AB286" i="211"/>
  <c r="AB287" i="211"/>
  <c r="AB288" i="211"/>
  <c r="AB289" i="211"/>
  <c r="AB290" i="211"/>
  <c r="AB291" i="211"/>
  <c r="AB292" i="211"/>
  <c r="AB293" i="211"/>
  <c r="AB294" i="211"/>
  <c r="AB295" i="211"/>
  <c r="AB296" i="211"/>
  <c r="AB297" i="211"/>
  <c r="AB298" i="211"/>
  <c r="AB299" i="211"/>
  <c r="AB300" i="211"/>
  <c r="AB301" i="211"/>
  <c r="AB302" i="211"/>
  <c r="AB303" i="211"/>
  <c r="AB304" i="211"/>
  <c r="AB305" i="211"/>
  <c r="AB306" i="211"/>
  <c r="AB307" i="211"/>
  <c r="AB308" i="211"/>
  <c r="AB309" i="211"/>
  <c r="AB310" i="211"/>
  <c r="AB311" i="211"/>
  <c r="AB312" i="211"/>
  <c r="AB313" i="211"/>
  <c r="AB314" i="211"/>
  <c r="AB315" i="211"/>
  <c r="AB316" i="211"/>
  <c r="AB317" i="211"/>
  <c r="AB318" i="211"/>
  <c r="AB319" i="211"/>
  <c r="AB320" i="211"/>
  <c r="AB321" i="211"/>
  <c r="AB322" i="211"/>
  <c r="AB323" i="211"/>
  <c r="AB324" i="211"/>
  <c r="AB325" i="211"/>
  <c r="AB326" i="211"/>
  <c r="AB327" i="211"/>
  <c r="AB328" i="211"/>
  <c r="AB329" i="211"/>
  <c r="AB330" i="211"/>
  <c r="AB331" i="211"/>
  <c r="AB332" i="211"/>
  <c r="AB333" i="211"/>
  <c r="AB334" i="211"/>
  <c r="AB335" i="211"/>
  <c r="AB336" i="211"/>
  <c r="AB337" i="211"/>
  <c r="AB338" i="211"/>
  <c r="AB339" i="211"/>
  <c r="AB340" i="211"/>
  <c r="AB341" i="211"/>
  <c r="AB342" i="211"/>
  <c r="AB343" i="211"/>
  <c r="AB344" i="211"/>
  <c r="AB345" i="211"/>
  <c r="AB346" i="211"/>
  <c r="AB347" i="211"/>
  <c r="AB348" i="211"/>
  <c r="AB349" i="211"/>
  <c r="AB350" i="211"/>
  <c r="AB351" i="211"/>
  <c r="AB352" i="211"/>
  <c r="AB353" i="211"/>
  <c r="AB354" i="211"/>
  <c r="AB355" i="211"/>
  <c r="AB356" i="211"/>
  <c r="AB357" i="211"/>
  <c r="AB358" i="211"/>
  <c r="AB359" i="211"/>
  <c r="AB360" i="211"/>
  <c r="AB361" i="211"/>
  <c r="AB362" i="211"/>
  <c r="AB363" i="211"/>
  <c r="AB364" i="211"/>
  <c r="AB365" i="211"/>
  <c r="AB366" i="211"/>
  <c r="AB367" i="211"/>
  <c r="AB368" i="211"/>
  <c r="AB369" i="211"/>
  <c r="AB370" i="211"/>
  <c r="AB371" i="211"/>
  <c r="AB372" i="211"/>
  <c r="AB373" i="211"/>
  <c r="AB374" i="211"/>
  <c r="AB375" i="211"/>
  <c r="AB376" i="211"/>
  <c r="AB377" i="211"/>
  <c r="AB378" i="211"/>
  <c r="AB379" i="211"/>
  <c r="AB380" i="211"/>
  <c r="AB381" i="211"/>
  <c r="AB382" i="211"/>
  <c r="AB383" i="211"/>
  <c r="AB384" i="211"/>
  <c r="AB385" i="211"/>
  <c r="AB386" i="211"/>
  <c r="AB387" i="211"/>
  <c r="AB388" i="211"/>
  <c r="AB389" i="211"/>
  <c r="AB390" i="211"/>
  <c r="AB391" i="211"/>
  <c r="AB392" i="211"/>
  <c r="AB393" i="211"/>
  <c r="AB394" i="211"/>
  <c r="AB395" i="211"/>
  <c r="AB396" i="211"/>
  <c r="AB397" i="211"/>
  <c r="AB398" i="211"/>
  <c r="AB399" i="211"/>
  <c r="AB400" i="211"/>
  <c r="AB401" i="211"/>
  <c r="AB402" i="211"/>
  <c r="AB403" i="211"/>
  <c r="AB404" i="211"/>
  <c r="AB405" i="211"/>
  <c r="AB406" i="211"/>
  <c r="AB407" i="211"/>
  <c r="AB408" i="211"/>
  <c r="AB409" i="211"/>
  <c r="AB410" i="211"/>
  <c r="AB411" i="211"/>
  <c r="AB412" i="211"/>
  <c r="AB413" i="211"/>
  <c r="AB414" i="211"/>
  <c r="AB415" i="211"/>
  <c r="AB416" i="211"/>
  <c r="AB417" i="211"/>
  <c r="AB418" i="211"/>
  <c r="AB419" i="211"/>
  <c r="AB420" i="211"/>
  <c r="AB421" i="211"/>
  <c r="AB422" i="211"/>
  <c r="AB423" i="211"/>
  <c r="AB424" i="211"/>
  <c r="AB425" i="211"/>
  <c r="AB426" i="211"/>
  <c r="AB427" i="211"/>
  <c r="AB428" i="211"/>
  <c r="AB429" i="211"/>
  <c r="AB430" i="211"/>
  <c r="AB431" i="211"/>
  <c r="AB432" i="211"/>
  <c r="AB433" i="211"/>
  <c r="AB434" i="211"/>
  <c r="AB435" i="211"/>
  <c r="AB436" i="211"/>
  <c r="AB437" i="211"/>
  <c r="AB438" i="211"/>
  <c r="AB439" i="211"/>
  <c r="AB440" i="211"/>
  <c r="AB441" i="211"/>
  <c r="AB442" i="211"/>
  <c r="AB443" i="211"/>
  <c r="AB444" i="211"/>
  <c r="AB445" i="211"/>
  <c r="AB446" i="211"/>
  <c r="AB447" i="211"/>
  <c r="AB448" i="211"/>
  <c r="AB449" i="211"/>
  <c r="AB450" i="211"/>
  <c r="AB451" i="211"/>
  <c r="AB452" i="211"/>
  <c r="AB453" i="211"/>
  <c r="AB454" i="211"/>
  <c r="AB455" i="211"/>
  <c r="AB456" i="211"/>
  <c r="AB457" i="211"/>
  <c r="AB458" i="211"/>
  <c r="AB459" i="211"/>
  <c r="AB460" i="211"/>
  <c r="AB461" i="211"/>
  <c r="AB462" i="211"/>
  <c r="AB463" i="211"/>
  <c r="AB464" i="211"/>
  <c r="AB465" i="211"/>
  <c r="AB466" i="211"/>
  <c r="AB467" i="211"/>
  <c r="AB468" i="211"/>
  <c r="AB469" i="211"/>
  <c r="AB470" i="211"/>
  <c r="AB471" i="211"/>
  <c r="AB472" i="211"/>
  <c r="AB473" i="211"/>
  <c r="AB474" i="211"/>
  <c r="AB475" i="211"/>
  <c r="AB476" i="211"/>
  <c r="AB477" i="211"/>
  <c r="AB478" i="211"/>
  <c r="AB479" i="211"/>
  <c r="AB480" i="211"/>
  <c r="AB481" i="211"/>
  <c r="AB482" i="211"/>
  <c r="AB483" i="211"/>
  <c r="AB484" i="211"/>
  <c r="AB485" i="211"/>
  <c r="AB486" i="211"/>
  <c r="AB487" i="211"/>
  <c r="AB488" i="211"/>
  <c r="AB489" i="211"/>
  <c r="AB490" i="211"/>
  <c r="AB491" i="211"/>
  <c r="AB492" i="211"/>
  <c r="AB493" i="211"/>
  <c r="AB494" i="211"/>
  <c r="AB495" i="211"/>
  <c r="AB496" i="211"/>
  <c r="AB497" i="211"/>
  <c r="AB498" i="211"/>
  <c r="AB499" i="211"/>
  <c r="AB500" i="211"/>
  <c r="AB501" i="211"/>
  <c r="AB502" i="211"/>
  <c r="AB503" i="211"/>
  <c r="AB504" i="211"/>
  <c r="AB505" i="211"/>
  <c r="AB506" i="211"/>
  <c r="AB507" i="211"/>
  <c r="AB508" i="211"/>
  <c r="AB509" i="211"/>
  <c r="AB510" i="211"/>
  <c r="AB511" i="211"/>
  <c r="AB512" i="211"/>
  <c r="AB513" i="211"/>
  <c r="AB514" i="211"/>
  <c r="AB515" i="211"/>
  <c r="AB516" i="211"/>
  <c r="AB517" i="211"/>
  <c r="AB518" i="211"/>
  <c r="AB519" i="211"/>
  <c r="AB520" i="211"/>
  <c r="AB521" i="211"/>
  <c r="AB522" i="211"/>
  <c r="AB523" i="211"/>
  <c r="AB524" i="211"/>
  <c r="AB525" i="211"/>
  <c r="AB526" i="211"/>
  <c r="AB527" i="211"/>
  <c r="AB528" i="211"/>
  <c r="AB529" i="211"/>
  <c r="AB530" i="211"/>
  <c r="AB531" i="211"/>
  <c r="AB532" i="211"/>
  <c r="AB533" i="211"/>
  <c r="AB534" i="211"/>
  <c r="AB535" i="211"/>
  <c r="AB536" i="211"/>
  <c r="AB537" i="211"/>
  <c r="AB538" i="211"/>
  <c r="AB539" i="211"/>
  <c r="AB540" i="211"/>
  <c r="AB541" i="211"/>
  <c r="AB542" i="211"/>
  <c r="AB543" i="211"/>
  <c r="AB544" i="211"/>
  <c r="AB545" i="211"/>
  <c r="AB546" i="211"/>
  <c r="AB547" i="211"/>
  <c r="AB548" i="211"/>
  <c r="AB549" i="211"/>
  <c r="AB550" i="211"/>
  <c r="AB551" i="211"/>
  <c r="AB552" i="211"/>
  <c r="AB553" i="211"/>
  <c r="AB554" i="211"/>
  <c r="AB555" i="211"/>
  <c r="AB556" i="211"/>
  <c r="AB557" i="211"/>
  <c r="AB558" i="211"/>
  <c r="AB559" i="211"/>
  <c r="AB560" i="211"/>
  <c r="AB561" i="211"/>
  <c r="AB562" i="211"/>
  <c r="AB563" i="211"/>
  <c r="AB564" i="211"/>
  <c r="AB565" i="211"/>
  <c r="AB566" i="211"/>
  <c r="AB567" i="211"/>
  <c r="AB568" i="211"/>
  <c r="AB569" i="211"/>
  <c r="AB570" i="211"/>
  <c r="AB571" i="211"/>
  <c r="AB572" i="211"/>
  <c r="AB573" i="211"/>
  <c r="AB574" i="211"/>
  <c r="AB575" i="211"/>
  <c r="AB576" i="211"/>
  <c r="AB577" i="211"/>
  <c r="AB578" i="211"/>
  <c r="AB579" i="211"/>
  <c r="AB580" i="211"/>
  <c r="AB581" i="211"/>
  <c r="AB582" i="211"/>
  <c r="AB583" i="211"/>
  <c r="AB584" i="211"/>
  <c r="AB585" i="211"/>
  <c r="AB586" i="211"/>
  <c r="AB587" i="211"/>
  <c r="AB588" i="211"/>
  <c r="AB589" i="211"/>
  <c r="AB590" i="211"/>
  <c r="AB591" i="211"/>
  <c r="AB592" i="211"/>
  <c r="AB593" i="211"/>
  <c r="AB594" i="211"/>
  <c r="AB595" i="211"/>
  <c r="AB596" i="211"/>
  <c r="AB597" i="211"/>
  <c r="AB598" i="211"/>
  <c r="AB599" i="211"/>
  <c r="AB600" i="211"/>
  <c r="AB601" i="211"/>
  <c r="AB602" i="211"/>
  <c r="AB603" i="211"/>
  <c r="AB604" i="211"/>
  <c r="AB605" i="211"/>
  <c r="AB606" i="211"/>
  <c r="AB607" i="211"/>
  <c r="AB608" i="211"/>
  <c r="AB609" i="211"/>
  <c r="AB610" i="211"/>
  <c r="AB611" i="211"/>
  <c r="AB612" i="211"/>
  <c r="AB613" i="211"/>
  <c r="AB614" i="211"/>
  <c r="AB615" i="211"/>
  <c r="AB616" i="211"/>
  <c r="AB617" i="211"/>
  <c r="AB618" i="211"/>
  <c r="AB619" i="211"/>
  <c r="AB620" i="211"/>
  <c r="AB621" i="211"/>
  <c r="AB622" i="211"/>
  <c r="AB623" i="211"/>
  <c r="AB624" i="211"/>
  <c r="AB625" i="211"/>
  <c r="AB626" i="211"/>
  <c r="AB627" i="211"/>
  <c r="AB628" i="211"/>
  <c r="AB629" i="211"/>
  <c r="AB630" i="211"/>
  <c r="AB631" i="211"/>
  <c r="AB632" i="211"/>
  <c r="AB633" i="211"/>
  <c r="AB634" i="211"/>
  <c r="AB635" i="211"/>
  <c r="AB636" i="211"/>
  <c r="AB2" i="211"/>
  <c r="E3" i="211"/>
  <c r="E4" i="211"/>
  <c r="E5" i="211"/>
  <c r="E6" i="211"/>
  <c r="E7" i="211"/>
  <c r="E8" i="211"/>
  <c r="E9" i="211"/>
  <c r="E10" i="211"/>
  <c r="E11" i="211"/>
  <c r="E12" i="211"/>
  <c r="E13" i="211"/>
  <c r="E14" i="211"/>
  <c r="E15" i="211"/>
  <c r="E16" i="211"/>
  <c r="E17" i="211"/>
  <c r="E18" i="211"/>
  <c r="E19" i="211"/>
  <c r="E20" i="211"/>
  <c r="E21" i="211"/>
  <c r="E22" i="211"/>
  <c r="E23" i="211"/>
  <c r="E24" i="211"/>
  <c r="E25" i="211"/>
  <c r="E26" i="211"/>
  <c r="E27" i="211"/>
  <c r="E28" i="211"/>
  <c r="E29" i="211"/>
  <c r="E30" i="211"/>
  <c r="E31" i="211"/>
  <c r="E32" i="211"/>
  <c r="E33" i="211"/>
  <c r="E34" i="211"/>
  <c r="E35" i="211"/>
  <c r="E36" i="211"/>
  <c r="E37" i="211"/>
  <c r="E38" i="211"/>
  <c r="E39" i="211"/>
  <c r="E40" i="211"/>
  <c r="E41" i="211"/>
  <c r="E42" i="211"/>
  <c r="E43" i="211"/>
  <c r="E44" i="211"/>
  <c r="E45" i="211"/>
  <c r="E46" i="211"/>
  <c r="E47" i="211"/>
  <c r="E48" i="211"/>
  <c r="E49" i="211"/>
  <c r="E50" i="211"/>
  <c r="E51" i="211"/>
  <c r="E52" i="211"/>
  <c r="E53" i="211"/>
  <c r="E54" i="211"/>
  <c r="E55" i="211"/>
  <c r="E56" i="211"/>
  <c r="E57" i="211"/>
  <c r="E58" i="211"/>
  <c r="E59" i="211"/>
  <c r="E60" i="211"/>
  <c r="E61" i="211"/>
  <c r="E62" i="211"/>
  <c r="E63" i="211"/>
  <c r="E64" i="211"/>
  <c r="E65" i="211"/>
  <c r="E66" i="211"/>
  <c r="E67" i="211"/>
  <c r="E68" i="211"/>
  <c r="E69" i="211"/>
  <c r="E70" i="211"/>
  <c r="E71" i="211"/>
  <c r="E72" i="211"/>
  <c r="E73" i="211"/>
  <c r="E74" i="211"/>
  <c r="E75" i="211"/>
  <c r="E76" i="211"/>
  <c r="E77" i="211"/>
  <c r="E78" i="211"/>
  <c r="E79" i="211"/>
  <c r="E80" i="211"/>
  <c r="E81" i="211"/>
  <c r="E82" i="211"/>
  <c r="E83" i="211"/>
  <c r="E84" i="211"/>
  <c r="E85" i="211"/>
  <c r="E86" i="211"/>
  <c r="E87" i="211"/>
  <c r="E88" i="211"/>
  <c r="E89" i="211"/>
  <c r="E90" i="211"/>
  <c r="E91" i="211"/>
  <c r="E92" i="211"/>
  <c r="E93" i="211"/>
  <c r="E94" i="211"/>
  <c r="E95" i="211"/>
  <c r="E96" i="211"/>
  <c r="E97" i="211"/>
  <c r="E98" i="211"/>
  <c r="E99" i="211"/>
  <c r="E100" i="211"/>
  <c r="E101" i="211"/>
  <c r="E102" i="211"/>
  <c r="E103" i="211"/>
  <c r="E104" i="211"/>
  <c r="E105" i="211"/>
  <c r="E106" i="211"/>
  <c r="E107" i="211"/>
  <c r="E108" i="211"/>
  <c r="E109" i="211"/>
  <c r="E110" i="211"/>
  <c r="E111" i="211"/>
  <c r="E112" i="211"/>
  <c r="E113" i="211"/>
  <c r="E114" i="211"/>
  <c r="E115" i="211"/>
  <c r="E116" i="211"/>
  <c r="E117" i="211"/>
  <c r="E118" i="211"/>
  <c r="E119" i="211"/>
  <c r="E120" i="211"/>
  <c r="E121" i="211"/>
  <c r="E122" i="211"/>
  <c r="E123" i="211"/>
  <c r="E124" i="211"/>
  <c r="E125" i="211"/>
  <c r="E126" i="211"/>
  <c r="E127" i="211"/>
  <c r="E128" i="211"/>
  <c r="E129" i="211"/>
  <c r="E130" i="211"/>
  <c r="E131" i="211"/>
  <c r="E132" i="211"/>
  <c r="E133" i="211"/>
  <c r="E134" i="211"/>
  <c r="E135" i="211"/>
  <c r="E136" i="211"/>
  <c r="E137" i="211"/>
  <c r="E138" i="211"/>
  <c r="E139" i="211"/>
  <c r="E140" i="211"/>
  <c r="E141" i="211"/>
  <c r="E142" i="211"/>
  <c r="E143" i="211"/>
  <c r="E144" i="211"/>
  <c r="E145" i="211"/>
  <c r="E146" i="211"/>
  <c r="E147" i="211"/>
  <c r="E148" i="211"/>
  <c r="E149" i="211"/>
  <c r="E150" i="211"/>
  <c r="E151" i="211"/>
  <c r="E152" i="211"/>
  <c r="E153" i="211"/>
  <c r="E154" i="211"/>
  <c r="E155" i="211"/>
  <c r="E156" i="211"/>
  <c r="E157" i="211"/>
  <c r="E158" i="211"/>
  <c r="E159" i="211"/>
  <c r="E160" i="211"/>
  <c r="E161" i="211"/>
  <c r="E162" i="211"/>
  <c r="E163" i="211"/>
  <c r="E164" i="211"/>
  <c r="E165" i="211"/>
  <c r="E166" i="211"/>
  <c r="E167" i="211"/>
  <c r="E168" i="211"/>
  <c r="E169" i="211"/>
  <c r="E170" i="211"/>
  <c r="E171" i="211"/>
  <c r="E172" i="211"/>
  <c r="E173" i="211"/>
  <c r="E174" i="211"/>
  <c r="E175" i="211"/>
  <c r="E176" i="211"/>
  <c r="E177" i="211"/>
  <c r="E178" i="211"/>
  <c r="E179" i="211"/>
  <c r="E180" i="211"/>
  <c r="E181" i="211"/>
  <c r="E182" i="211"/>
  <c r="E183" i="211"/>
  <c r="E184" i="211"/>
  <c r="E185" i="211"/>
  <c r="E186" i="211"/>
  <c r="E187" i="211"/>
  <c r="E188" i="211"/>
  <c r="E189" i="211"/>
  <c r="E190" i="211"/>
  <c r="E191" i="211"/>
  <c r="E192" i="211"/>
  <c r="E193" i="211"/>
  <c r="E194" i="211"/>
  <c r="E195" i="211"/>
  <c r="E196" i="211"/>
  <c r="E197" i="211"/>
  <c r="E198" i="211"/>
  <c r="E199" i="211"/>
  <c r="E200" i="211"/>
  <c r="E201" i="211"/>
  <c r="E202" i="211"/>
  <c r="E203" i="211"/>
  <c r="E204" i="211"/>
  <c r="E205" i="211"/>
  <c r="E206" i="211"/>
  <c r="E207" i="211"/>
  <c r="E208" i="211"/>
  <c r="E209" i="211"/>
  <c r="E210" i="211"/>
  <c r="E211" i="211"/>
  <c r="E212" i="211"/>
  <c r="E213" i="211"/>
  <c r="E214" i="211"/>
  <c r="E215" i="211"/>
  <c r="E216" i="211"/>
  <c r="E217" i="211"/>
  <c r="E218" i="211"/>
  <c r="E219" i="211"/>
  <c r="E220" i="211"/>
  <c r="E221" i="211"/>
  <c r="E222" i="211"/>
  <c r="E223" i="211"/>
  <c r="E224" i="211"/>
  <c r="E225" i="211"/>
  <c r="E226" i="211"/>
  <c r="E227" i="211"/>
  <c r="E228" i="211"/>
  <c r="E229" i="211"/>
  <c r="E230" i="211"/>
  <c r="E231" i="211"/>
  <c r="E232" i="211"/>
  <c r="E233" i="211"/>
  <c r="E234" i="211"/>
  <c r="E235" i="211"/>
  <c r="E236" i="211"/>
  <c r="E237" i="211"/>
  <c r="E238" i="211"/>
  <c r="E239" i="211"/>
  <c r="E240" i="211"/>
  <c r="E241" i="211"/>
  <c r="E242" i="211"/>
  <c r="E243" i="211"/>
  <c r="E244" i="211"/>
  <c r="E245" i="211"/>
  <c r="E246" i="211"/>
  <c r="E247" i="211"/>
  <c r="E248" i="211"/>
  <c r="E249" i="211"/>
  <c r="E250" i="211"/>
  <c r="E251" i="211"/>
  <c r="E252" i="211"/>
  <c r="E253" i="211"/>
  <c r="E254" i="211"/>
  <c r="E255" i="211"/>
  <c r="E256" i="211"/>
  <c r="E257" i="211"/>
  <c r="E258" i="211"/>
  <c r="E259" i="211"/>
  <c r="E260" i="211"/>
  <c r="E261" i="211"/>
  <c r="E262" i="211"/>
  <c r="E263" i="211"/>
  <c r="E264" i="211"/>
  <c r="E265" i="211"/>
  <c r="E266" i="211"/>
  <c r="E267" i="211"/>
  <c r="E268" i="211"/>
  <c r="E269" i="211"/>
  <c r="E270" i="211"/>
  <c r="E271" i="211"/>
  <c r="E272" i="211"/>
  <c r="E273" i="211"/>
  <c r="E274" i="211"/>
  <c r="E275" i="211"/>
  <c r="E276" i="211"/>
  <c r="E277" i="211"/>
  <c r="E278" i="211"/>
  <c r="E279" i="211"/>
  <c r="E280" i="211"/>
  <c r="E281" i="211"/>
  <c r="E282" i="211"/>
  <c r="E283" i="211"/>
  <c r="E284" i="211"/>
  <c r="E285" i="211"/>
  <c r="E286" i="211"/>
  <c r="E287" i="211"/>
  <c r="E288" i="211"/>
  <c r="E289" i="211"/>
  <c r="E290" i="211"/>
  <c r="E291" i="211"/>
  <c r="E292" i="211"/>
  <c r="E293" i="211"/>
  <c r="E294" i="211"/>
  <c r="E295" i="211"/>
  <c r="E296" i="211"/>
  <c r="E297" i="211"/>
  <c r="E298" i="211"/>
  <c r="E299" i="211"/>
  <c r="E300" i="211"/>
  <c r="E301" i="211"/>
  <c r="E302" i="211"/>
  <c r="E303" i="211"/>
  <c r="E304" i="211"/>
  <c r="E305" i="211"/>
  <c r="E306" i="211"/>
  <c r="E307" i="211"/>
  <c r="E308" i="211"/>
  <c r="E309" i="211"/>
  <c r="E310" i="211"/>
  <c r="E311" i="211"/>
  <c r="E312" i="211"/>
  <c r="E313" i="211"/>
  <c r="E314" i="211"/>
  <c r="E315" i="211"/>
  <c r="E316" i="211"/>
  <c r="E317" i="211"/>
  <c r="E318" i="211"/>
  <c r="E319" i="211"/>
  <c r="E320" i="211"/>
  <c r="E321" i="211"/>
  <c r="E322" i="211"/>
  <c r="E323" i="211"/>
  <c r="E324" i="211"/>
  <c r="E325" i="211"/>
  <c r="E326" i="211"/>
  <c r="E327" i="211"/>
  <c r="E328" i="211"/>
  <c r="E329" i="211"/>
  <c r="E330" i="211"/>
  <c r="E331" i="211"/>
  <c r="E332" i="211"/>
  <c r="E333" i="211"/>
  <c r="E334" i="211"/>
  <c r="E335" i="211"/>
  <c r="E336" i="211"/>
  <c r="E337" i="211"/>
  <c r="E338" i="211"/>
  <c r="E339" i="211"/>
  <c r="E340" i="211"/>
  <c r="E341" i="211"/>
  <c r="E342" i="211"/>
  <c r="E343" i="211"/>
  <c r="E344" i="211"/>
  <c r="E345" i="211"/>
  <c r="E346" i="211"/>
  <c r="E347" i="211"/>
  <c r="E348" i="211"/>
  <c r="E349" i="211"/>
  <c r="E350" i="211"/>
  <c r="E351" i="211"/>
  <c r="E352" i="211"/>
  <c r="E353" i="211"/>
  <c r="E354" i="211"/>
  <c r="E355" i="211"/>
  <c r="E356" i="211"/>
  <c r="E357" i="211"/>
  <c r="E358" i="211"/>
  <c r="E359" i="211"/>
  <c r="E360" i="211"/>
  <c r="E361" i="211"/>
  <c r="E362" i="211"/>
  <c r="E363" i="211"/>
  <c r="E364" i="211"/>
  <c r="E365" i="211"/>
  <c r="E366" i="211"/>
  <c r="E367" i="211"/>
  <c r="E368" i="211"/>
  <c r="E369" i="211"/>
  <c r="E370" i="211"/>
  <c r="E371" i="211"/>
  <c r="E372" i="211"/>
  <c r="E373" i="211"/>
  <c r="E374" i="211"/>
  <c r="E375" i="211"/>
  <c r="E376" i="211"/>
  <c r="E377" i="211"/>
  <c r="E378" i="211"/>
  <c r="E379" i="211"/>
  <c r="E380" i="211"/>
  <c r="E381" i="211"/>
  <c r="E382" i="211"/>
  <c r="E383" i="211"/>
  <c r="E384" i="211"/>
  <c r="E385" i="211"/>
  <c r="E386" i="211"/>
  <c r="E387" i="211"/>
  <c r="E388" i="211"/>
  <c r="E389" i="211"/>
  <c r="E390" i="211"/>
  <c r="E391" i="211"/>
  <c r="E392" i="211"/>
  <c r="E393" i="211"/>
  <c r="E394" i="211"/>
  <c r="E395" i="211"/>
  <c r="E396" i="211"/>
  <c r="E397" i="211"/>
  <c r="E398" i="211"/>
  <c r="E399" i="211"/>
  <c r="E400" i="211"/>
  <c r="E401" i="211"/>
  <c r="E402" i="211"/>
  <c r="E403" i="211"/>
  <c r="E404" i="211"/>
  <c r="E405" i="211"/>
  <c r="E406" i="211"/>
  <c r="E407" i="211"/>
  <c r="E408" i="211"/>
  <c r="E409" i="211"/>
  <c r="E410" i="211"/>
  <c r="E411" i="211"/>
  <c r="E412" i="211"/>
  <c r="E413" i="211"/>
  <c r="E414" i="211"/>
  <c r="E415" i="211"/>
  <c r="E416" i="211"/>
  <c r="E417" i="211"/>
  <c r="E418" i="211"/>
  <c r="E419" i="211"/>
  <c r="E420" i="211"/>
  <c r="E421" i="211"/>
  <c r="E422" i="211"/>
  <c r="E423" i="211"/>
  <c r="E424" i="211"/>
  <c r="E425" i="211"/>
  <c r="E426" i="211"/>
  <c r="E427" i="211"/>
  <c r="E428" i="211"/>
  <c r="E429" i="211"/>
  <c r="E430" i="211"/>
  <c r="E431" i="211"/>
  <c r="E432" i="211"/>
  <c r="E433" i="211"/>
  <c r="E434" i="211"/>
  <c r="E435" i="211"/>
  <c r="E436" i="211"/>
  <c r="E437" i="211"/>
  <c r="E438" i="211"/>
  <c r="E439" i="211"/>
  <c r="E440" i="211"/>
  <c r="E441" i="211"/>
  <c r="E442" i="211"/>
  <c r="E443" i="211"/>
  <c r="E444" i="211"/>
  <c r="E445" i="211"/>
  <c r="E446" i="211"/>
  <c r="E447" i="211"/>
  <c r="E448" i="211"/>
  <c r="E449" i="211"/>
  <c r="E450" i="211"/>
  <c r="E451" i="211"/>
  <c r="E452" i="211"/>
  <c r="E453" i="211"/>
  <c r="E454" i="211"/>
  <c r="E455" i="211"/>
  <c r="E456" i="211"/>
  <c r="E457" i="211"/>
  <c r="E458" i="211"/>
  <c r="E459" i="211"/>
  <c r="E460" i="211"/>
  <c r="E461" i="211"/>
  <c r="E462" i="211"/>
  <c r="E463" i="211"/>
  <c r="E464" i="211"/>
  <c r="E465" i="211"/>
  <c r="E466" i="211"/>
  <c r="E467" i="211"/>
  <c r="E468" i="211"/>
  <c r="E469" i="211"/>
  <c r="E470" i="211"/>
  <c r="E471" i="211"/>
  <c r="E472" i="211"/>
  <c r="E473" i="211"/>
  <c r="E474" i="211"/>
  <c r="E475" i="211"/>
  <c r="E476" i="211"/>
  <c r="E477" i="211"/>
  <c r="E478" i="211"/>
  <c r="E479" i="211"/>
  <c r="E480" i="211"/>
  <c r="E481" i="211"/>
  <c r="E482" i="211"/>
  <c r="E483" i="211"/>
  <c r="E484" i="211"/>
  <c r="E485" i="211"/>
  <c r="E486" i="211"/>
  <c r="E487" i="211"/>
  <c r="E488" i="211"/>
  <c r="E489" i="211"/>
  <c r="E490" i="211"/>
  <c r="E491" i="211"/>
  <c r="E492" i="211"/>
  <c r="E493" i="211"/>
  <c r="E494" i="211"/>
  <c r="E495" i="211"/>
  <c r="E496" i="211"/>
  <c r="E497" i="211"/>
  <c r="E498" i="211"/>
  <c r="E499" i="211"/>
  <c r="E500" i="211"/>
  <c r="E501" i="211"/>
  <c r="E502" i="211"/>
  <c r="E503" i="211"/>
  <c r="E504" i="211"/>
  <c r="E505" i="211"/>
  <c r="E506" i="211"/>
  <c r="E507" i="211"/>
  <c r="E508" i="211"/>
  <c r="E509" i="211"/>
  <c r="E510" i="211"/>
  <c r="E511" i="211"/>
  <c r="E512" i="211"/>
  <c r="E513" i="211"/>
  <c r="E514" i="211"/>
  <c r="E515" i="211"/>
  <c r="E516" i="211"/>
  <c r="E517" i="211"/>
  <c r="E518" i="211"/>
  <c r="E519" i="211"/>
  <c r="E520" i="211"/>
  <c r="E521" i="211"/>
  <c r="E522" i="211"/>
  <c r="E523" i="211"/>
  <c r="E524" i="211"/>
  <c r="E525" i="211"/>
  <c r="E526" i="211"/>
  <c r="E527" i="211"/>
  <c r="E528" i="211"/>
  <c r="E529" i="211"/>
  <c r="E530" i="211"/>
  <c r="E531" i="211"/>
  <c r="E532" i="211"/>
  <c r="E533" i="211"/>
  <c r="E534" i="211"/>
  <c r="E535" i="211"/>
  <c r="E536" i="211"/>
  <c r="E537" i="211"/>
  <c r="E538" i="211"/>
  <c r="E539" i="211"/>
  <c r="E540" i="211"/>
  <c r="E541" i="211"/>
  <c r="E542" i="211"/>
  <c r="E543" i="211"/>
  <c r="E544" i="211"/>
  <c r="E545" i="211"/>
  <c r="E546" i="211"/>
  <c r="E547" i="211"/>
  <c r="E548" i="211"/>
  <c r="E549" i="211"/>
  <c r="E550" i="211"/>
  <c r="E551" i="211"/>
  <c r="E552" i="211"/>
  <c r="E553" i="211"/>
  <c r="E554" i="211"/>
  <c r="E555" i="211"/>
  <c r="E556" i="211"/>
  <c r="E557" i="211"/>
  <c r="E558" i="211"/>
  <c r="E559" i="211"/>
  <c r="E560" i="211"/>
  <c r="E561" i="211"/>
  <c r="E562" i="211"/>
  <c r="E563" i="211"/>
  <c r="E564" i="211"/>
  <c r="E565" i="211"/>
  <c r="E566" i="211"/>
  <c r="E567" i="211"/>
  <c r="E568" i="211"/>
  <c r="E569" i="211"/>
  <c r="E570" i="211"/>
  <c r="E571" i="211"/>
  <c r="E572" i="211"/>
  <c r="E573" i="211"/>
  <c r="E574" i="211"/>
  <c r="E575" i="211"/>
  <c r="E576" i="211"/>
  <c r="E577" i="211"/>
  <c r="E578" i="211"/>
  <c r="E579" i="211"/>
  <c r="E580" i="211"/>
  <c r="E581" i="211"/>
  <c r="E582" i="211"/>
  <c r="E583" i="211"/>
  <c r="E584" i="211"/>
  <c r="E585" i="211"/>
  <c r="E586" i="211"/>
  <c r="E587" i="211"/>
  <c r="E588" i="211"/>
  <c r="E589" i="211"/>
  <c r="E590" i="211"/>
  <c r="E591" i="211"/>
  <c r="E592" i="211"/>
  <c r="E593" i="211"/>
  <c r="E594" i="211"/>
  <c r="E595" i="211"/>
  <c r="E596" i="211"/>
  <c r="E597" i="211"/>
  <c r="E598" i="211"/>
  <c r="E599" i="211"/>
  <c r="E600" i="211"/>
  <c r="E601" i="211"/>
  <c r="E602" i="211"/>
  <c r="E603" i="211"/>
  <c r="E604" i="211"/>
  <c r="E605" i="211"/>
  <c r="E606" i="211"/>
  <c r="E607" i="211"/>
  <c r="E608" i="211"/>
  <c r="E609" i="211"/>
  <c r="E610" i="211"/>
  <c r="E611" i="211"/>
  <c r="E612" i="211"/>
  <c r="E613" i="211"/>
  <c r="E614" i="211"/>
  <c r="E615" i="211"/>
  <c r="E616" i="211"/>
  <c r="E617" i="211"/>
  <c r="E618" i="211"/>
  <c r="E619" i="211"/>
  <c r="E620" i="211"/>
  <c r="E621" i="211"/>
  <c r="E622" i="211"/>
  <c r="E623" i="211"/>
  <c r="E624" i="211"/>
  <c r="E625" i="211"/>
  <c r="E626" i="211"/>
  <c r="E627" i="211"/>
  <c r="E628" i="211"/>
  <c r="E629" i="211"/>
  <c r="E630" i="211"/>
  <c r="E631" i="211"/>
  <c r="E632" i="211"/>
  <c r="E633" i="211"/>
  <c r="E634" i="211"/>
  <c r="E635" i="211"/>
  <c r="E636" i="211"/>
  <c r="E2" i="211"/>
  <c r="C3" i="211"/>
  <c r="C4" i="211"/>
  <c r="C5" i="211"/>
  <c r="C6" i="211"/>
  <c r="C7" i="211"/>
  <c r="C8" i="211"/>
  <c r="C9" i="211"/>
  <c r="C10" i="211"/>
  <c r="C11" i="211"/>
  <c r="C12" i="211"/>
  <c r="C13" i="211"/>
  <c r="C14" i="211"/>
  <c r="C15" i="211"/>
  <c r="C16" i="211"/>
  <c r="C17" i="211"/>
  <c r="C18" i="211"/>
  <c r="C19" i="211"/>
  <c r="C20" i="211"/>
  <c r="C21" i="211"/>
  <c r="C22" i="211"/>
  <c r="C23" i="211"/>
  <c r="C24" i="211"/>
  <c r="C25" i="211"/>
  <c r="C26" i="211"/>
  <c r="C27" i="211"/>
  <c r="C28" i="211"/>
  <c r="C29" i="211"/>
  <c r="C30" i="211"/>
  <c r="C31" i="211"/>
  <c r="C32" i="211"/>
  <c r="C33" i="211"/>
  <c r="C34" i="211"/>
  <c r="C35" i="211"/>
  <c r="C36" i="211"/>
  <c r="C37" i="211"/>
  <c r="C38" i="211"/>
  <c r="C39" i="211"/>
  <c r="C40" i="211"/>
  <c r="C41" i="211"/>
  <c r="C42" i="211"/>
  <c r="C43" i="211"/>
  <c r="C44" i="211"/>
  <c r="C45" i="211"/>
  <c r="C46" i="211"/>
  <c r="C47" i="211"/>
  <c r="C48" i="211"/>
  <c r="C49" i="211"/>
  <c r="C50" i="211"/>
  <c r="C51" i="211"/>
  <c r="C52" i="211"/>
  <c r="C53" i="211"/>
  <c r="C54" i="211"/>
  <c r="C55" i="211"/>
  <c r="C56" i="211"/>
  <c r="C57" i="211"/>
  <c r="C58" i="211"/>
  <c r="C59" i="211"/>
  <c r="C60" i="211"/>
  <c r="C61" i="211"/>
  <c r="C62" i="211"/>
  <c r="C63" i="211"/>
  <c r="C64" i="211"/>
  <c r="C65" i="211"/>
  <c r="C66" i="211"/>
  <c r="C67" i="211"/>
  <c r="C68" i="211"/>
  <c r="C69" i="211"/>
  <c r="C70" i="211"/>
  <c r="C71" i="211"/>
  <c r="C72" i="211"/>
  <c r="C73" i="211"/>
  <c r="C74" i="211"/>
  <c r="C75" i="211"/>
  <c r="C76" i="211"/>
  <c r="C77" i="211"/>
  <c r="C78" i="211"/>
  <c r="C79" i="211"/>
  <c r="C80" i="211"/>
  <c r="C81" i="211"/>
  <c r="C82" i="211"/>
  <c r="C83" i="211"/>
  <c r="C84" i="211"/>
  <c r="C85" i="211"/>
  <c r="C86" i="211"/>
  <c r="C87" i="211"/>
  <c r="C88" i="211"/>
  <c r="C89" i="211"/>
  <c r="C90" i="211"/>
  <c r="C91" i="211"/>
  <c r="C92" i="211"/>
  <c r="C93" i="211"/>
  <c r="C94" i="211"/>
  <c r="C95" i="211"/>
  <c r="C96" i="211"/>
  <c r="C97" i="211"/>
  <c r="C98" i="211"/>
  <c r="C99" i="211"/>
  <c r="C100" i="211"/>
  <c r="C101" i="211"/>
  <c r="C102" i="211"/>
  <c r="C103" i="211"/>
  <c r="C104" i="211"/>
  <c r="C105" i="211"/>
  <c r="C106" i="211"/>
  <c r="C107" i="211"/>
  <c r="C108" i="211"/>
  <c r="C109" i="211"/>
  <c r="C110" i="211"/>
  <c r="C111" i="211"/>
  <c r="C112" i="211"/>
  <c r="C113" i="211"/>
  <c r="C114" i="211"/>
  <c r="C115" i="211"/>
  <c r="C116" i="211"/>
  <c r="C117" i="211"/>
  <c r="C118" i="211"/>
  <c r="C119" i="211"/>
  <c r="C120" i="211"/>
  <c r="C121" i="211"/>
  <c r="C122" i="211"/>
  <c r="C123" i="211"/>
  <c r="C124" i="211"/>
  <c r="C125" i="211"/>
  <c r="C126" i="211"/>
  <c r="C127" i="211"/>
  <c r="C128" i="211"/>
  <c r="C129" i="211"/>
  <c r="C130" i="211"/>
  <c r="C131" i="211"/>
  <c r="C132" i="211"/>
  <c r="C133" i="211"/>
  <c r="C134" i="211"/>
  <c r="C135" i="211"/>
  <c r="C136" i="211"/>
  <c r="C137" i="211"/>
  <c r="C138" i="211"/>
  <c r="C139" i="211"/>
  <c r="C140" i="211"/>
  <c r="C141" i="211"/>
  <c r="C142" i="211"/>
  <c r="C143" i="211"/>
  <c r="C144" i="211"/>
  <c r="C145" i="211"/>
  <c r="C146" i="211"/>
  <c r="C147" i="211"/>
  <c r="C148" i="211"/>
  <c r="C149" i="211"/>
  <c r="C150" i="211"/>
  <c r="C151" i="211"/>
  <c r="C152" i="211"/>
  <c r="C153" i="211"/>
  <c r="C154" i="211"/>
  <c r="C155" i="211"/>
  <c r="C156" i="211"/>
  <c r="C157" i="211"/>
  <c r="C158" i="211"/>
  <c r="C159" i="211"/>
  <c r="C160" i="211"/>
  <c r="C161" i="211"/>
  <c r="C162" i="211"/>
  <c r="C163" i="211"/>
  <c r="C164" i="211"/>
  <c r="C165" i="211"/>
  <c r="C166" i="211"/>
  <c r="C167" i="211"/>
  <c r="C168" i="211"/>
  <c r="C169" i="211"/>
  <c r="C170" i="211"/>
  <c r="C171" i="211"/>
  <c r="C172" i="211"/>
  <c r="C173" i="211"/>
  <c r="C174" i="211"/>
  <c r="C175" i="211"/>
  <c r="C176" i="211"/>
  <c r="C177" i="211"/>
  <c r="C178" i="211"/>
  <c r="C179" i="211"/>
  <c r="C180" i="211"/>
  <c r="C181" i="211"/>
  <c r="C182" i="211"/>
  <c r="C183" i="211"/>
  <c r="C184" i="211"/>
  <c r="C185" i="211"/>
  <c r="C186" i="211"/>
  <c r="C187" i="211"/>
  <c r="C188" i="211"/>
  <c r="C189" i="211"/>
  <c r="C190" i="211"/>
  <c r="C191" i="211"/>
  <c r="C192" i="211"/>
  <c r="C193" i="211"/>
  <c r="C194" i="211"/>
  <c r="C195" i="211"/>
  <c r="C196" i="211"/>
  <c r="C197" i="211"/>
  <c r="C198" i="211"/>
  <c r="C199" i="211"/>
  <c r="C200" i="211"/>
  <c r="C201" i="211"/>
  <c r="C202" i="211"/>
  <c r="C203" i="211"/>
  <c r="C204" i="211"/>
  <c r="C205" i="211"/>
  <c r="C206" i="211"/>
  <c r="C207" i="211"/>
  <c r="C208" i="211"/>
  <c r="C209" i="211"/>
  <c r="C210" i="211"/>
  <c r="C211" i="211"/>
  <c r="C212" i="211"/>
  <c r="C213" i="211"/>
  <c r="C214" i="211"/>
  <c r="C215" i="211"/>
  <c r="C216" i="211"/>
  <c r="C217" i="211"/>
  <c r="C218" i="211"/>
  <c r="C219" i="211"/>
  <c r="C220" i="211"/>
  <c r="C221" i="211"/>
  <c r="C222" i="211"/>
  <c r="C223" i="211"/>
  <c r="C224" i="211"/>
  <c r="C225" i="211"/>
  <c r="C226" i="211"/>
  <c r="C227" i="211"/>
  <c r="C228" i="211"/>
  <c r="C229" i="211"/>
  <c r="C230" i="211"/>
  <c r="C231" i="211"/>
  <c r="C232" i="211"/>
  <c r="C233" i="211"/>
  <c r="C234" i="211"/>
  <c r="C235" i="211"/>
  <c r="C236" i="211"/>
  <c r="C237" i="211"/>
  <c r="C238" i="211"/>
  <c r="C239" i="211"/>
  <c r="C240" i="211"/>
  <c r="C241" i="211"/>
  <c r="C242" i="211"/>
  <c r="C243" i="211"/>
  <c r="C244" i="211"/>
  <c r="C245" i="211"/>
  <c r="C246" i="211"/>
  <c r="C247" i="211"/>
  <c r="C248" i="211"/>
  <c r="C249" i="211"/>
  <c r="C250" i="211"/>
  <c r="C251" i="211"/>
  <c r="C252" i="211"/>
  <c r="C253" i="211"/>
  <c r="C254" i="211"/>
  <c r="C255" i="211"/>
  <c r="C256" i="211"/>
  <c r="C257" i="211"/>
  <c r="C258" i="211"/>
  <c r="C259" i="211"/>
  <c r="C260" i="211"/>
  <c r="C261" i="211"/>
  <c r="C262" i="211"/>
  <c r="C263" i="211"/>
  <c r="C264" i="211"/>
  <c r="C265" i="211"/>
  <c r="C266" i="211"/>
  <c r="C267" i="211"/>
  <c r="C268" i="211"/>
  <c r="C269" i="211"/>
  <c r="C270" i="211"/>
  <c r="C271" i="211"/>
  <c r="C272" i="211"/>
  <c r="C273" i="211"/>
  <c r="C274" i="211"/>
  <c r="C275" i="211"/>
  <c r="C276" i="211"/>
  <c r="C277" i="211"/>
  <c r="C278" i="211"/>
  <c r="C279" i="211"/>
  <c r="C280" i="211"/>
  <c r="C281" i="211"/>
  <c r="C282" i="211"/>
  <c r="C283" i="211"/>
  <c r="C284" i="211"/>
  <c r="C285" i="211"/>
  <c r="C286" i="211"/>
  <c r="C287" i="211"/>
  <c r="C288" i="211"/>
  <c r="C289" i="211"/>
  <c r="C290" i="211"/>
  <c r="C291" i="211"/>
  <c r="C292" i="211"/>
  <c r="C293" i="211"/>
  <c r="C294" i="211"/>
  <c r="C295" i="211"/>
  <c r="C296" i="211"/>
  <c r="C297" i="211"/>
  <c r="C298" i="211"/>
  <c r="C299" i="211"/>
  <c r="C300" i="211"/>
  <c r="C301" i="211"/>
  <c r="C302" i="211"/>
  <c r="C303" i="211"/>
  <c r="C304" i="211"/>
  <c r="C305" i="211"/>
  <c r="C306" i="211"/>
  <c r="C307" i="211"/>
  <c r="C308" i="211"/>
  <c r="C309" i="211"/>
  <c r="C310" i="211"/>
  <c r="C311" i="211"/>
  <c r="C312" i="211"/>
  <c r="C313" i="211"/>
  <c r="C314" i="211"/>
  <c r="C315" i="211"/>
  <c r="C316" i="211"/>
  <c r="C317" i="211"/>
  <c r="C318" i="211"/>
  <c r="C319" i="211"/>
  <c r="C320" i="211"/>
  <c r="C321" i="211"/>
  <c r="C322" i="211"/>
  <c r="C323" i="211"/>
  <c r="C324" i="211"/>
  <c r="C325" i="211"/>
  <c r="C326" i="211"/>
  <c r="C327" i="211"/>
  <c r="C328" i="211"/>
  <c r="C329" i="211"/>
  <c r="C330" i="211"/>
  <c r="C331" i="211"/>
  <c r="C332" i="211"/>
  <c r="C333" i="211"/>
  <c r="C334" i="211"/>
  <c r="C335" i="211"/>
  <c r="C336" i="211"/>
  <c r="C337" i="211"/>
  <c r="C338" i="211"/>
  <c r="C339" i="211"/>
  <c r="C340" i="211"/>
  <c r="C341" i="211"/>
  <c r="C342" i="211"/>
  <c r="C343" i="211"/>
  <c r="C344" i="211"/>
  <c r="C345" i="211"/>
  <c r="C346" i="211"/>
  <c r="C347" i="211"/>
  <c r="C348" i="211"/>
  <c r="C349" i="211"/>
  <c r="C350" i="211"/>
  <c r="C351" i="211"/>
  <c r="C352" i="211"/>
  <c r="C353" i="211"/>
  <c r="C354" i="211"/>
  <c r="C355" i="211"/>
  <c r="C356" i="211"/>
  <c r="C357" i="211"/>
  <c r="C358" i="211"/>
  <c r="C359" i="211"/>
  <c r="C360" i="211"/>
  <c r="C361" i="211"/>
  <c r="C362" i="211"/>
  <c r="C363" i="211"/>
  <c r="C364" i="211"/>
  <c r="C365" i="211"/>
  <c r="C366" i="211"/>
  <c r="C367" i="211"/>
  <c r="C368" i="211"/>
  <c r="C369" i="211"/>
  <c r="C370" i="211"/>
  <c r="C371" i="211"/>
  <c r="C372" i="211"/>
  <c r="C373" i="211"/>
  <c r="C374" i="211"/>
  <c r="C375" i="211"/>
  <c r="C376" i="211"/>
  <c r="C377" i="211"/>
  <c r="C378" i="211"/>
  <c r="C379" i="211"/>
  <c r="C380" i="211"/>
  <c r="C381" i="211"/>
  <c r="C382" i="211"/>
  <c r="C383" i="211"/>
  <c r="C384" i="211"/>
  <c r="C385" i="211"/>
  <c r="C386" i="211"/>
  <c r="C387" i="211"/>
  <c r="C388" i="211"/>
  <c r="C389" i="211"/>
  <c r="C390" i="211"/>
  <c r="C391" i="211"/>
  <c r="C392" i="211"/>
  <c r="C393" i="211"/>
  <c r="C394" i="211"/>
  <c r="C395" i="211"/>
  <c r="C396" i="211"/>
  <c r="C397" i="211"/>
  <c r="C398" i="211"/>
  <c r="C399" i="211"/>
  <c r="C400" i="211"/>
  <c r="C401" i="211"/>
  <c r="C402" i="211"/>
  <c r="C403" i="211"/>
  <c r="C404" i="211"/>
  <c r="C405" i="211"/>
  <c r="C406" i="211"/>
  <c r="C407" i="211"/>
  <c r="C408" i="211"/>
  <c r="C409" i="211"/>
  <c r="C410" i="211"/>
  <c r="C411" i="211"/>
  <c r="C412" i="211"/>
  <c r="C413" i="211"/>
  <c r="C414" i="211"/>
  <c r="C415" i="211"/>
  <c r="C416" i="211"/>
  <c r="C417" i="211"/>
  <c r="C418" i="211"/>
  <c r="C419" i="211"/>
  <c r="C420" i="211"/>
  <c r="C421" i="211"/>
  <c r="C422" i="211"/>
  <c r="C423" i="211"/>
  <c r="C424" i="211"/>
  <c r="C425" i="211"/>
  <c r="C426" i="211"/>
  <c r="C427" i="211"/>
  <c r="C428" i="211"/>
  <c r="C429" i="211"/>
  <c r="C430" i="211"/>
  <c r="C431" i="211"/>
  <c r="C432" i="211"/>
  <c r="C433" i="211"/>
  <c r="C434" i="211"/>
  <c r="C435" i="211"/>
  <c r="C436" i="211"/>
  <c r="C437" i="211"/>
  <c r="C438" i="211"/>
  <c r="C439" i="211"/>
  <c r="C440" i="211"/>
  <c r="C441" i="211"/>
  <c r="C442" i="211"/>
  <c r="C443" i="211"/>
  <c r="C444" i="211"/>
  <c r="C445" i="211"/>
  <c r="C446" i="211"/>
  <c r="C447" i="211"/>
  <c r="C448" i="211"/>
  <c r="C449" i="211"/>
  <c r="C450" i="211"/>
  <c r="C451" i="211"/>
  <c r="C452" i="211"/>
  <c r="C453" i="211"/>
  <c r="C454" i="211"/>
  <c r="C455" i="211"/>
  <c r="C456" i="211"/>
  <c r="C457" i="211"/>
  <c r="C458" i="211"/>
  <c r="C459" i="211"/>
  <c r="C460" i="211"/>
  <c r="C461" i="211"/>
  <c r="C462" i="211"/>
  <c r="C463" i="211"/>
  <c r="C464" i="211"/>
  <c r="C465" i="211"/>
  <c r="C466" i="211"/>
  <c r="C467" i="211"/>
  <c r="C468" i="211"/>
  <c r="C469" i="211"/>
  <c r="C470" i="211"/>
  <c r="C471" i="211"/>
  <c r="C472" i="211"/>
  <c r="C473" i="211"/>
  <c r="C474" i="211"/>
  <c r="C475" i="211"/>
  <c r="C476" i="211"/>
  <c r="C477" i="211"/>
  <c r="C478" i="211"/>
  <c r="C479" i="211"/>
  <c r="C480" i="211"/>
  <c r="C481" i="211"/>
  <c r="C482" i="211"/>
  <c r="C483" i="211"/>
  <c r="C484" i="211"/>
  <c r="C485" i="211"/>
  <c r="C486" i="211"/>
  <c r="C487" i="211"/>
  <c r="C488" i="211"/>
  <c r="C489" i="211"/>
  <c r="C490" i="211"/>
  <c r="C491" i="211"/>
  <c r="C492" i="211"/>
  <c r="C493" i="211"/>
  <c r="C494" i="211"/>
  <c r="C495" i="211"/>
  <c r="C496" i="211"/>
  <c r="C497" i="211"/>
  <c r="C498" i="211"/>
  <c r="C499" i="211"/>
  <c r="C500" i="211"/>
  <c r="C501" i="211"/>
  <c r="C502" i="211"/>
  <c r="C503" i="211"/>
  <c r="C504" i="211"/>
  <c r="C505" i="211"/>
  <c r="C506" i="211"/>
  <c r="C507" i="211"/>
  <c r="C508" i="211"/>
  <c r="C509" i="211"/>
  <c r="C510" i="211"/>
  <c r="C511" i="211"/>
  <c r="C512" i="211"/>
  <c r="C513" i="211"/>
  <c r="C514" i="211"/>
  <c r="C515" i="211"/>
  <c r="C516" i="211"/>
  <c r="C517" i="211"/>
  <c r="C518" i="211"/>
  <c r="C519" i="211"/>
  <c r="C520" i="211"/>
  <c r="C521" i="211"/>
  <c r="C522" i="211"/>
  <c r="C523" i="211"/>
  <c r="C524" i="211"/>
  <c r="C525" i="211"/>
  <c r="C526" i="211"/>
  <c r="C527" i="211"/>
  <c r="C528" i="211"/>
  <c r="C529" i="211"/>
  <c r="C530" i="211"/>
  <c r="C531" i="211"/>
  <c r="C532" i="211"/>
  <c r="C533" i="211"/>
  <c r="C534" i="211"/>
  <c r="C535" i="211"/>
  <c r="C536" i="211"/>
  <c r="C537" i="211"/>
  <c r="C538" i="211"/>
  <c r="C539" i="211"/>
  <c r="C540" i="211"/>
  <c r="C541" i="211"/>
  <c r="C542" i="211"/>
  <c r="C543" i="211"/>
  <c r="C544" i="211"/>
  <c r="C545" i="211"/>
  <c r="C546" i="211"/>
  <c r="C547" i="211"/>
  <c r="C548" i="211"/>
  <c r="C549" i="211"/>
  <c r="C550" i="211"/>
  <c r="C551" i="211"/>
  <c r="C552" i="211"/>
  <c r="C553" i="211"/>
  <c r="C554" i="211"/>
  <c r="C555" i="211"/>
  <c r="C556" i="211"/>
  <c r="C557" i="211"/>
  <c r="C558" i="211"/>
  <c r="C559" i="211"/>
  <c r="C560" i="211"/>
  <c r="C561" i="211"/>
  <c r="C562" i="211"/>
  <c r="C563" i="211"/>
  <c r="C564" i="211"/>
  <c r="C565" i="211"/>
  <c r="C566" i="211"/>
  <c r="C567" i="211"/>
  <c r="C568" i="211"/>
  <c r="C569" i="211"/>
  <c r="C570" i="211"/>
  <c r="C571" i="211"/>
  <c r="C572" i="211"/>
  <c r="C573" i="211"/>
  <c r="C574" i="211"/>
  <c r="C575" i="211"/>
  <c r="C576" i="211"/>
  <c r="C577" i="211"/>
  <c r="C578" i="211"/>
  <c r="C579" i="211"/>
  <c r="C580" i="211"/>
  <c r="C581" i="211"/>
  <c r="C582" i="211"/>
  <c r="C583" i="211"/>
  <c r="C584" i="211"/>
  <c r="C585" i="211"/>
  <c r="C586" i="211"/>
  <c r="C587" i="211"/>
  <c r="C588" i="211"/>
  <c r="C589" i="211"/>
  <c r="C590" i="211"/>
  <c r="C591" i="211"/>
  <c r="C592" i="211"/>
  <c r="C593" i="211"/>
  <c r="C594" i="211"/>
  <c r="C595" i="211"/>
  <c r="C596" i="211"/>
  <c r="C597" i="211"/>
  <c r="C598" i="211"/>
  <c r="C599" i="211"/>
  <c r="C600" i="211"/>
  <c r="C601" i="211"/>
  <c r="C602" i="211"/>
  <c r="C603" i="211"/>
  <c r="C604" i="211"/>
  <c r="C605" i="211"/>
  <c r="C606" i="211"/>
  <c r="C607" i="211"/>
  <c r="C608" i="211"/>
  <c r="C609" i="211"/>
  <c r="C610" i="211"/>
  <c r="C611" i="211"/>
  <c r="C612" i="211"/>
  <c r="C613" i="211"/>
  <c r="C614" i="211"/>
  <c r="C615" i="211"/>
  <c r="C616" i="211"/>
  <c r="C617" i="211"/>
  <c r="C618" i="211"/>
  <c r="C619" i="211"/>
  <c r="C620" i="211"/>
  <c r="C621" i="211"/>
  <c r="C622" i="211"/>
  <c r="C623" i="211"/>
  <c r="C624" i="211"/>
  <c r="C625" i="211"/>
  <c r="C626" i="211"/>
  <c r="C627" i="211"/>
  <c r="C628" i="211"/>
  <c r="C629" i="211"/>
  <c r="C630" i="211"/>
  <c r="C631" i="211"/>
  <c r="C632" i="211"/>
  <c r="C633" i="211"/>
  <c r="C634" i="211"/>
  <c r="C635" i="211"/>
  <c r="C636" i="211"/>
  <c r="C2" i="211"/>
  <c r="P3" i="211"/>
  <c r="P4" i="211"/>
  <c r="P5" i="211"/>
  <c r="P6" i="211"/>
  <c r="P7" i="211"/>
  <c r="P8" i="211"/>
  <c r="P9" i="211"/>
  <c r="P10" i="211"/>
  <c r="P11" i="211"/>
  <c r="P12" i="211"/>
  <c r="P13" i="211"/>
  <c r="P14" i="211"/>
  <c r="P15" i="211"/>
  <c r="P16" i="211"/>
  <c r="P17" i="211"/>
  <c r="P18" i="211"/>
  <c r="P19" i="211"/>
  <c r="P20" i="211"/>
  <c r="P21" i="211"/>
  <c r="P22" i="211"/>
  <c r="P23" i="211"/>
  <c r="P24" i="211"/>
  <c r="P25" i="211"/>
  <c r="P26" i="211"/>
  <c r="P27" i="211"/>
  <c r="P28" i="211"/>
  <c r="P29" i="211"/>
  <c r="P30" i="211"/>
  <c r="P31" i="211"/>
  <c r="P32" i="211"/>
  <c r="P33" i="211"/>
  <c r="P34" i="211"/>
  <c r="P35" i="211"/>
  <c r="P36" i="211"/>
  <c r="P37" i="211"/>
  <c r="P38" i="211"/>
  <c r="P39" i="211"/>
  <c r="P40" i="211"/>
  <c r="P41" i="211"/>
  <c r="P42" i="211"/>
  <c r="P43" i="211"/>
  <c r="P44" i="211"/>
  <c r="P45" i="211"/>
  <c r="P46" i="211"/>
  <c r="P47" i="211"/>
  <c r="P48" i="211"/>
  <c r="P49" i="211"/>
  <c r="P50" i="211"/>
  <c r="P51" i="211"/>
  <c r="P52" i="211"/>
  <c r="P53" i="211"/>
  <c r="P54" i="211"/>
  <c r="P55" i="211"/>
  <c r="P56" i="211"/>
  <c r="P57" i="211"/>
  <c r="P58" i="211"/>
  <c r="P59" i="211"/>
  <c r="P60" i="211"/>
  <c r="P61" i="211"/>
  <c r="P62" i="211"/>
  <c r="P63" i="211"/>
  <c r="P64" i="211"/>
  <c r="P65" i="211"/>
  <c r="P66" i="211"/>
  <c r="P67" i="211"/>
  <c r="P68" i="211"/>
  <c r="P69" i="211"/>
  <c r="P70" i="211"/>
  <c r="P71" i="211"/>
  <c r="P72" i="211"/>
  <c r="P73" i="211"/>
  <c r="P74" i="211"/>
  <c r="P75" i="211"/>
  <c r="P76" i="211"/>
  <c r="P77" i="211"/>
  <c r="P78" i="211"/>
  <c r="P79" i="211"/>
  <c r="P80" i="211"/>
  <c r="P81" i="211"/>
  <c r="P82" i="211"/>
  <c r="P83" i="211"/>
  <c r="P84" i="211"/>
  <c r="P85" i="211"/>
  <c r="P86" i="211"/>
  <c r="P87" i="211"/>
  <c r="P88" i="211"/>
  <c r="P89" i="211"/>
  <c r="P90" i="211"/>
  <c r="P91" i="211"/>
  <c r="P92" i="211"/>
  <c r="P93" i="211"/>
  <c r="P94" i="211"/>
  <c r="P95" i="211"/>
  <c r="P96" i="211"/>
  <c r="P97" i="211"/>
  <c r="P98" i="211"/>
  <c r="P99" i="211"/>
  <c r="P100" i="211"/>
  <c r="P101" i="211"/>
  <c r="P102" i="211"/>
  <c r="P103" i="211"/>
  <c r="P104" i="211"/>
  <c r="P105" i="211"/>
  <c r="P106" i="211"/>
  <c r="P107" i="211"/>
  <c r="P108" i="211"/>
  <c r="P109" i="211"/>
  <c r="P110" i="211"/>
  <c r="P111" i="211"/>
  <c r="P112" i="211"/>
  <c r="P113" i="211"/>
  <c r="P114" i="211"/>
  <c r="P115" i="211"/>
  <c r="P116" i="211"/>
  <c r="P117" i="211"/>
  <c r="P118" i="211"/>
  <c r="P119" i="211"/>
  <c r="P120" i="211"/>
  <c r="P121" i="211"/>
  <c r="P122" i="211"/>
  <c r="P123" i="211"/>
  <c r="P124" i="211"/>
  <c r="P125" i="211"/>
  <c r="P126" i="211"/>
  <c r="P127" i="211"/>
  <c r="P128" i="211"/>
  <c r="P129" i="211"/>
  <c r="P130" i="211"/>
  <c r="P131" i="211"/>
  <c r="P132" i="211"/>
  <c r="P133" i="211"/>
  <c r="P134" i="211"/>
  <c r="P135" i="211"/>
  <c r="P136" i="211"/>
  <c r="P137" i="211"/>
  <c r="P138" i="211"/>
  <c r="P139" i="211"/>
  <c r="P140" i="211"/>
  <c r="P141" i="211"/>
  <c r="P142" i="211"/>
  <c r="P143" i="211"/>
  <c r="P144" i="211"/>
  <c r="P145" i="211"/>
  <c r="P146" i="211"/>
  <c r="P147" i="211"/>
  <c r="P148" i="211"/>
  <c r="P149" i="211"/>
  <c r="P150" i="211"/>
  <c r="P151" i="211"/>
  <c r="P152" i="211"/>
  <c r="P153" i="211"/>
  <c r="P154" i="211"/>
  <c r="P155" i="211"/>
  <c r="P156" i="211"/>
  <c r="P157" i="211"/>
  <c r="P158" i="211"/>
  <c r="P159" i="211"/>
  <c r="P160" i="211"/>
  <c r="P161" i="211"/>
  <c r="P162" i="211"/>
  <c r="P163" i="211"/>
  <c r="P164" i="211"/>
  <c r="P165" i="211"/>
  <c r="P166" i="211"/>
  <c r="P167" i="211"/>
  <c r="P168" i="211"/>
  <c r="P169" i="211"/>
  <c r="P170" i="211"/>
  <c r="P171" i="211"/>
  <c r="P172" i="211"/>
  <c r="P173" i="211"/>
  <c r="P174" i="211"/>
  <c r="P175" i="211"/>
  <c r="P176" i="211"/>
  <c r="P177" i="211"/>
  <c r="P178" i="211"/>
  <c r="P179" i="211"/>
  <c r="P180" i="211"/>
  <c r="P181" i="211"/>
  <c r="P182" i="211"/>
  <c r="P183" i="211"/>
  <c r="P184" i="211"/>
  <c r="P185" i="211"/>
  <c r="P186" i="211"/>
  <c r="P187" i="211"/>
  <c r="P188" i="211"/>
  <c r="P189" i="211"/>
  <c r="P190" i="211"/>
  <c r="P191" i="211"/>
  <c r="P192" i="211"/>
  <c r="P193" i="211"/>
  <c r="P194" i="211"/>
  <c r="P195" i="211"/>
  <c r="P196" i="211"/>
  <c r="P197" i="211"/>
  <c r="P198" i="211"/>
  <c r="P199" i="211"/>
  <c r="P200" i="211"/>
  <c r="P201" i="211"/>
  <c r="P202" i="211"/>
  <c r="P203" i="211"/>
  <c r="P204" i="211"/>
  <c r="P205" i="211"/>
  <c r="P206" i="211"/>
  <c r="P207" i="211"/>
  <c r="P208" i="211"/>
  <c r="P209" i="211"/>
  <c r="P210" i="211"/>
  <c r="P211" i="211"/>
  <c r="P212" i="211"/>
  <c r="P213" i="211"/>
  <c r="P214" i="211"/>
  <c r="P215" i="211"/>
  <c r="P216" i="211"/>
  <c r="P217" i="211"/>
  <c r="P218" i="211"/>
  <c r="P219" i="211"/>
  <c r="P220" i="211"/>
  <c r="P221" i="211"/>
  <c r="P222" i="211"/>
  <c r="P223" i="211"/>
  <c r="P224" i="211"/>
  <c r="P225" i="211"/>
  <c r="P226" i="211"/>
  <c r="P227" i="211"/>
  <c r="P228" i="211"/>
  <c r="P229" i="211"/>
  <c r="P230" i="211"/>
  <c r="P231" i="211"/>
  <c r="P232" i="211"/>
  <c r="P233" i="211"/>
  <c r="P234" i="211"/>
  <c r="P235" i="211"/>
  <c r="P236" i="211"/>
  <c r="P237" i="211"/>
  <c r="P238" i="211"/>
  <c r="P239" i="211"/>
  <c r="P240" i="211"/>
  <c r="P241" i="211"/>
  <c r="P242" i="211"/>
  <c r="P243" i="211"/>
  <c r="P244" i="211"/>
  <c r="P245" i="211"/>
  <c r="P246" i="211"/>
  <c r="P247" i="211"/>
  <c r="P248" i="211"/>
  <c r="P249" i="211"/>
  <c r="P250" i="211"/>
  <c r="P251" i="211"/>
  <c r="P252" i="211"/>
  <c r="P253" i="211"/>
  <c r="P254" i="211"/>
  <c r="P255" i="211"/>
  <c r="P256" i="211"/>
  <c r="P257" i="211"/>
  <c r="P258" i="211"/>
  <c r="P259" i="211"/>
  <c r="P260" i="211"/>
  <c r="P261" i="211"/>
  <c r="P262" i="211"/>
  <c r="P263" i="211"/>
  <c r="P264" i="211"/>
  <c r="P265" i="211"/>
  <c r="P266" i="211"/>
  <c r="P267" i="211"/>
  <c r="P268" i="211"/>
  <c r="P269" i="211"/>
  <c r="P270" i="211"/>
  <c r="P271" i="211"/>
  <c r="P272" i="211"/>
  <c r="P273" i="211"/>
  <c r="P274" i="211"/>
  <c r="P275" i="211"/>
  <c r="P276" i="211"/>
  <c r="P277" i="211"/>
  <c r="P278" i="211"/>
  <c r="P279" i="211"/>
  <c r="P280" i="211"/>
  <c r="P281" i="211"/>
  <c r="P282" i="211"/>
  <c r="P283" i="211"/>
  <c r="P284" i="211"/>
  <c r="P285" i="211"/>
  <c r="P286" i="211"/>
  <c r="P287" i="211"/>
  <c r="P288" i="211"/>
  <c r="P289" i="211"/>
  <c r="P290" i="211"/>
  <c r="P291" i="211"/>
  <c r="P292" i="211"/>
  <c r="P293" i="211"/>
  <c r="P294" i="211"/>
  <c r="P295" i="211"/>
  <c r="P296" i="211"/>
  <c r="P297" i="211"/>
  <c r="P298" i="211"/>
  <c r="P299" i="211"/>
  <c r="P300" i="211"/>
  <c r="P301" i="211"/>
  <c r="P302" i="211"/>
  <c r="P303" i="211"/>
  <c r="P304" i="211"/>
  <c r="P305" i="211"/>
  <c r="P306" i="211"/>
  <c r="P307" i="211"/>
  <c r="P308" i="211"/>
  <c r="P309" i="211"/>
  <c r="P310" i="211"/>
  <c r="P311" i="211"/>
  <c r="P312" i="211"/>
  <c r="P313" i="211"/>
  <c r="P314" i="211"/>
  <c r="P315" i="211"/>
  <c r="P316" i="211"/>
  <c r="P317" i="211"/>
  <c r="P318" i="211"/>
  <c r="P319" i="211"/>
  <c r="P320" i="211"/>
  <c r="P321" i="211"/>
  <c r="P322" i="211"/>
  <c r="P323" i="211"/>
  <c r="P324" i="211"/>
  <c r="P325" i="211"/>
  <c r="P326" i="211"/>
  <c r="P327" i="211"/>
  <c r="P328" i="211"/>
  <c r="P329" i="211"/>
  <c r="P330" i="211"/>
  <c r="P331" i="211"/>
  <c r="P332" i="211"/>
  <c r="P333" i="211"/>
  <c r="P334" i="211"/>
  <c r="P335" i="211"/>
  <c r="P336" i="211"/>
  <c r="P337" i="211"/>
  <c r="P338" i="211"/>
  <c r="P339" i="211"/>
  <c r="P340" i="211"/>
  <c r="P341" i="211"/>
  <c r="P342" i="211"/>
  <c r="P343" i="211"/>
  <c r="P344" i="211"/>
  <c r="P345" i="211"/>
  <c r="P346" i="211"/>
  <c r="P347" i="211"/>
  <c r="P348" i="211"/>
  <c r="P349" i="211"/>
  <c r="P350" i="211"/>
  <c r="P351" i="211"/>
  <c r="P352" i="211"/>
  <c r="P353" i="211"/>
  <c r="P354" i="211"/>
  <c r="P355" i="211"/>
  <c r="P356" i="211"/>
  <c r="P357" i="211"/>
  <c r="P358" i="211"/>
  <c r="P359" i="211"/>
  <c r="P360" i="211"/>
  <c r="P361" i="211"/>
  <c r="P362" i="211"/>
  <c r="P363" i="211"/>
  <c r="P364" i="211"/>
  <c r="P365" i="211"/>
  <c r="P366" i="211"/>
  <c r="P367" i="211"/>
  <c r="P368" i="211"/>
  <c r="P369" i="211"/>
  <c r="P370" i="211"/>
  <c r="P371" i="211"/>
  <c r="P372" i="211"/>
  <c r="P373" i="211"/>
  <c r="P374" i="211"/>
  <c r="P375" i="211"/>
  <c r="P376" i="211"/>
  <c r="P377" i="211"/>
  <c r="P378" i="211"/>
  <c r="P379" i="211"/>
  <c r="P380" i="211"/>
  <c r="P381" i="211"/>
  <c r="P382" i="211"/>
  <c r="P383" i="211"/>
  <c r="P384" i="211"/>
  <c r="P385" i="211"/>
  <c r="P386" i="211"/>
  <c r="P387" i="211"/>
  <c r="P388" i="211"/>
  <c r="P389" i="211"/>
  <c r="P390" i="211"/>
  <c r="P391" i="211"/>
  <c r="P392" i="211"/>
  <c r="P393" i="211"/>
  <c r="P394" i="211"/>
  <c r="P395" i="211"/>
  <c r="P396" i="211"/>
  <c r="P397" i="211"/>
  <c r="P398" i="211"/>
  <c r="P399" i="211"/>
  <c r="P400" i="211"/>
  <c r="P401" i="211"/>
  <c r="P402" i="211"/>
  <c r="P403" i="211"/>
  <c r="P404" i="211"/>
  <c r="P405" i="211"/>
  <c r="P406" i="211"/>
  <c r="P407" i="211"/>
  <c r="P408" i="211"/>
  <c r="P409" i="211"/>
  <c r="P410" i="211"/>
  <c r="P411" i="211"/>
  <c r="P412" i="211"/>
  <c r="P413" i="211"/>
  <c r="P414" i="211"/>
  <c r="P415" i="211"/>
  <c r="P416" i="211"/>
  <c r="P417" i="211"/>
  <c r="P418" i="211"/>
  <c r="P419" i="211"/>
  <c r="P420" i="211"/>
  <c r="P421" i="211"/>
  <c r="P422" i="211"/>
  <c r="P423" i="211"/>
  <c r="P424" i="211"/>
  <c r="P425" i="211"/>
  <c r="P426" i="211"/>
  <c r="P427" i="211"/>
  <c r="P428" i="211"/>
  <c r="P429" i="211"/>
  <c r="P430" i="211"/>
  <c r="P431" i="211"/>
  <c r="P432" i="211"/>
  <c r="P433" i="211"/>
  <c r="P434" i="211"/>
  <c r="P435" i="211"/>
  <c r="P436" i="211"/>
  <c r="P437" i="211"/>
  <c r="P438" i="211"/>
  <c r="P439" i="211"/>
  <c r="P440" i="211"/>
  <c r="P441" i="211"/>
  <c r="P442" i="211"/>
  <c r="P443" i="211"/>
  <c r="P444" i="211"/>
  <c r="P445" i="211"/>
  <c r="P446" i="211"/>
  <c r="P447" i="211"/>
  <c r="P448" i="211"/>
  <c r="P449" i="211"/>
  <c r="P450" i="211"/>
  <c r="P451" i="211"/>
  <c r="P452" i="211"/>
  <c r="P453" i="211"/>
  <c r="P454" i="211"/>
  <c r="P455" i="211"/>
  <c r="P456" i="211"/>
  <c r="P457" i="211"/>
  <c r="P458" i="211"/>
  <c r="P459" i="211"/>
  <c r="P460" i="211"/>
  <c r="P461" i="211"/>
  <c r="P462" i="211"/>
  <c r="P463" i="211"/>
  <c r="P464" i="211"/>
  <c r="P465" i="211"/>
  <c r="P466" i="211"/>
  <c r="P467" i="211"/>
  <c r="P468" i="211"/>
  <c r="P469" i="211"/>
  <c r="P470" i="211"/>
  <c r="P471" i="211"/>
  <c r="P472" i="211"/>
  <c r="P473" i="211"/>
  <c r="P474" i="211"/>
  <c r="P475" i="211"/>
  <c r="P476" i="211"/>
  <c r="P477" i="211"/>
  <c r="P478" i="211"/>
  <c r="P479" i="211"/>
  <c r="P480" i="211"/>
  <c r="P481" i="211"/>
  <c r="P482" i="211"/>
  <c r="P483" i="211"/>
  <c r="P484" i="211"/>
  <c r="P485" i="211"/>
  <c r="P486" i="211"/>
  <c r="P487" i="211"/>
  <c r="P488" i="211"/>
  <c r="P489" i="211"/>
  <c r="P490" i="211"/>
  <c r="P491" i="211"/>
  <c r="P492" i="211"/>
  <c r="P493" i="211"/>
  <c r="P494" i="211"/>
  <c r="P495" i="211"/>
  <c r="P496" i="211"/>
  <c r="P497" i="211"/>
  <c r="P498" i="211"/>
  <c r="P499" i="211"/>
  <c r="P500" i="211"/>
  <c r="P501" i="211"/>
  <c r="P502" i="211"/>
  <c r="P503" i="211"/>
  <c r="P504" i="211"/>
  <c r="P505" i="211"/>
  <c r="P506" i="211"/>
  <c r="P507" i="211"/>
  <c r="P508" i="211"/>
  <c r="P509" i="211"/>
  <c r="P510" i="211"/>
  <c r="P511" i="211"/>
  <c r="P512" i="211"/>
  <c r="P513" i="211"/>
  <c r="P514" i="211"/>
  <c r="P515" i="211"/>
  <c r="P516" i="211"/>
  <c r="P517" i="211"/>
  <c r="P518" i="211"/>
  <c r="P519" i="211"/>
  <c r="P520" i="211"/>
  <c r="P521" i="211"/>
  <c r="P522" i="211"/>
  <c r="P523" i="211"/>
  <c r="P524" i="211"/>
  <c r="P525" i="211"/>
  <c r="P526" i="211"/>
  <c r="P527" i="211"/>
  <c r="P528" i="211"/>
  <c r="P529" i="211"/>
  <c r="P530" i="211"/>
  <c r="P531" i="211"/>
  <c r="P532" i="211"/>
  <c r="P533" i="211"/>
  <c r="P534" i="211"/>
  <c r="P535" i="211"/>
  <c r="P536" i="211"/>
  <c r="P537" i="211"/>
  <c r="P538" i="211"/>
  <c r="P539" i="211"/>
  <c r="P540" i="211"/>
  <c r="P541" i="211"/>
  <c r="P542" i="211"/>
  <c r="P543" i="211"/>
  <c r="P544" i="211"/>
  <c r="P545" i="211"/>
  <c r="P546" i="211"/>
  <c r="P547" i="211"/>
  <c r="P548" i="211"/>
  <c r="P549" i="211"/>
  <c r="P550" i="211"/>
  <c r="P551" i="211"/>
  <c r="P552" i="211"/>
  <c r="P553" i="211"/>
  <c r="P554" i="211"/>
  <c r="P555" i="211"/>
  <c r="P556" i="211"/>
  <c r="P557" i="211"/>
  <c r="P558" i="211"/>
  <c r="P559" i="211"/>
  <c r="P560" i="211"/>
  <c r="P561" i="211"/>
  <c r="P562" i="211"/>
  <c r="P563" i="211"/>
  <c r="P564" i="211"/>
  <c r="P565" i="211"/>
  <c r="P566" i="211"/>
  <c r="P567" i="211"/>
  <c r="P568" i="211"/>
  <c r="P569" i="211"/>
  <c r="P570" i="211"/>
  <c r="P571" i="211"/>
  <c r="P572" i="211"/>
  <c r="P573" i="211"/>
  <c r="P574" i="211"/>
  <c r="P575" i="211"/>
  <c r="P576" i="211"/>
  <c r="P577" i="211"/>
  <c r="P578" i="211"/>
  <c r="P579" i="211"/>
  <c r="P580" i="211"/>
  <c r="P581" i="211"/>
  <c r="P582" i="211"/>
  <c r="P583" i="211"/>
  <c r="P584" i="211"/>
  <c r="P585" i="211"/>
  <c r="P586" i="211"/>
  <c r="P587" i="211"/>
  <c r="P588" i="211"/>
  <c r="P589" i="211"/>
  <c r="P590" i="211"/>
  <c r="P591" i="211"/>
  <c r="P592" i="211"/>
  <c r="P593" i="211"/>
  <c r="P594" i="211"/>
  <c r="P595" i="211"/>
  <c r="P596" i="211"/>
  <c r="P597" i="211"/>
  <c r="P598" i="211"/>
  <c r="P599" i="211"/>
  <c r="P600" i="211"/>
  <c r="P601" i="211"/>
  <c r="P602" i="211"/>
  <c r="P603" i="211"/>
  <c r="P604" i="211"/>
  <c r="P605" i="211"/>
  <c r="P606" i="211"/>
  <c r="P607" i="211"/>
  <c r="P608" i="211"/>
  <c r="P609" i="211"/>
  <c r="P610" i="211"/>
  <c r="P611" i="211"/>
  <c r="P612" i="211"/>
  <c r="P613" i="211"/>
  <c r="P614" i="211"/>
  <c r="P615" i="211"/>
  <c r="P616" i="211"/>
  <c r="P617" i="211"/>
  <c r="P618" i="211"/>
  <c r="P619" i="211"/>
  <c r="P620" i="211"/>
  <c r="P621" i="211"/>
  <c r="P622" i="211"/>
  <c r="P623" i="211"/>
  <c r="P624" i="211"/>
  <c r="P625" i="211"/>
  <c r="P626" i="211"/>
  <c r="P627" i="211"/>
  <c r="P628" i="211"/>
  <c r="P629" i="211"/>
  <c r="P630" i="211"/>
  <c r="P631" i="211"/>
  <c r="P632" i="211"/>
  <c r="P633" i="211"/>
  <c r="P634" i="211"/>
  <c r="P635" i="211"/>
  <c r="P636" i="211"/>
  <c r="P2" i="211"/>
  <c r="T103" i="216" l="1"/>
  <c r="T62" i="216"/>
  <c r="T18" i="216"/>
  <c r="T74" i="216"/>
  <c r="T117" i="216"/>
  <c r="T88" i="216"/>
  <c r="T36" i="216"/>
  <c r="T89" i="216"/>
  <c r="T53" i="216"/>
  <c r="T93" i="216"/>
  <c r="T96" i="216"/>
  <c r="T54" i="216"/>
  <c r="T15" i="216"/>
  <c r="T37" i="216"/>
  <c r="T40" i="216"/>
  <c r="T48" i="216"/>
  <c r="T20" i="216"/>
  <c r="T24" i="216"/>
  <c r="T25" i="216"/>
  <c r="T33" i="216"/>
  <c r="T8" i="216"/>
  <c r="T13" i="216"/>
  <c r="T82" i="216"/>
  <c r="T86" i="216"/>
  <c r="T34" i="216"/>
  <c r="T60" i="216"/>
  <c r="T12" i="216"/>
  <c r="T21" i="216"/>
  <c r="T23" i="216"/>
  <c r="T39" i="216"/>
  <c r="T87" i="216"/>
  <c r="T90" i="216"/>
  <c r="T101" i="216"/>
  <c r="T116" i="216"/>
  <c r="T2" i="216"/>
  <c r="T61" i="216"/>
  <c r="T91" i="216"/>
  <c r="T26" i="216"/>
  <c r="T3" i="216"/>
  <c r="T14" i="216"/>
  <c r="T16" i="216"/>
  <c r="T27" i="216"/>
  <c r="T32" i="216"/>
  <c r="T71" i="216"/>
  <c r="T73" i="216"/>
  <c r="T92" i="216"/>
  <c r="T57" i="216"/>
  <c r="T59" i="216"/>
  <c r="T94" i="216"/>
  <c r="T114" i="216"/>
  <c r="T115" i="216"/>
  <c r="T113" i="216"/>
  <c r="T17" i="216"/>
  <c r="T38" i="216"/>
  <c r="T52" i="216"/>
  <c r="T84" i="216"/>
  <c r="T98" i="216"/>
  <c r="T47" i="216"/>
  <c r="T50" i="216"/>
  <c r="T5" i="216"/>
  <c r="T7" i="216"/>
  <c r="T11" i="216"/>
  <c r="T19" i="216"/>
  <c r="T22" i="216"/>
  <c r="T51" i="216"/>
  <c r="T58" i="216"/>
  <c r="T63" i="216"/>
  <c r="T72" i="216"/>
  <c r="T83" i="216"/>
  <c r="T95" i="216"/>
  <c r="T97" i="216"/>
  <c r="T102" i="216"/>
  <c r="T35" i="216"/>
  <c r="T49" i="216"/>
  <c r="T4" i="216"/>
  <c r="T6" i="216"/>
  <c r="T10" i="216"/>
  <c r="AE20" i="215"/>
  <c r="AE1747" i="215"/>
  <c r="AE1739" i="215"/>
  <c r="AE1731" i="215"/>
  <c r="AE1723" i="215"/>
  <c r="AE1715" i="215"/>
  <c r="AE1707" i="215"/>
  <c r="AE1699" i="215"/>
  <c r="AE1691" i="215"/>
  <c r="AE1683" i="215"/>
  <c r="AE1675" i="215"/>
  <c r="AE1667" i="215"/>
  <c r="AE1659" i="215"/>
  <c r="AE1651" i="215"/>
  <c r="AE1643" i="215"/>
  <c r="AE1635" i="215"/>
  <c r="AE1627" i="215"/>
  <c r="AE1619" i="215"/>
  <c r="AE1611" i="215"/>
  <c r="AE1603" i="215"/>
  <c r="AE1595" i="215"/>
  <c r="AE1587" i="215"/>
  <c r="AE1579" i="215"/>
  <c r="AE1571" i="215"/>
  <c r="AE1563" i="215"/>
  <c r="AE1555" i="215"/>
  <c r="AE1547" i="215"/>
  <c r="AE1539" i="215"/>
  <c r="AE1531" i="215"/>
  <c r="AE1523" i="215"/>
  <c r="AE1515" i="215"/>
  <c r="AE1507" i="215"/>
  <c r="AE1499" i="215"/>
  <c r="AE1491" i="215"/>
  <c r="AE1483" i="215"/>
  <c r="AE1475" i="215"/>
  <c r="AE1467" i="215"/>
  <c r="AE1459" i="215"/>
  <c r="AE1451" i="215"/>
  <c r="AE1443" i="215"/>
  <c r="AE1435" i="215"/>
  <c r="AE1427" i="215"/>
  <c r="AE2" i="215"/>
  <c r="AE1743" i="215"/>
  <c r="AE1735" i="215"/>
  <c r="AE1727" i="215"/>
  <c r="AE1719" i="215"/>
  <c r="AE1711" i="215"/>
  <c r="AE1703" i="215"/>
  <c r="AE1695" i="215"/>
  <c r="AE1687" i="215"/>
  <c r="AE1679" i="215"/>
  <c r="AE1671" i="215"/>
  <c r="AE1663" i="215"/>
  <c r="AE1655" i="215"/>
  <c r="AE1647" i="215"/>
  <c r="AE1639" i="215"/>
  <c r="AE1631" i="215"/>
  <c r="AE1623" i="215"/>
  <c r="AE1615" i="215"/>
  <c r="AE1607" i="215"/>
  <c r="AE1599" i="215"/>
  <c r="AE1591" i="215"/>
  <c r="AE1583" i="215"/>
  <c r="AE1575" i="215"/>
  <c r="AE1567" i="215"/>
  <c r="AE1559" i="215"/>
  <c r="AE1551" i="215"/>
  <c r="AE1543" i="215"/>
  <c r="AE1535" i="215"/>
  <c r="AE1527" i="215"/>
  <c r="AE1519" i="215"/>
  <c r="AE1511" i="215"/>
  <c r="AE1503" i="215"/>
  <c r="AE1495" i="215"/>
  <c r="AE1487" i="215"/>
  <c r="AE1479" i="215"/>
  <c r="AE1471" i="215"/>
  <c r="AE1463" i="215"/>
  <c r="AE1455" i="215"/>
  <c r="AE1447" i="215"/>
  <c r="AE1439" i="215"/>
  <c r="AE1431" i="215"/>
  <c r="AE1423" i="215"/>
  <c r="AE1415" i="215"/>
  <c r="AE1407" i="215"/>
  <c r="AE1748" i="215"/>
  <c r="AE1740" i="215"/>
  <c r="AE1732" i="215"/>
  <c r="AE1724" i="215"/>
  <c r="AE1716" i="215"/>
  <c r="AE1708" i="215"/>
  <c r="AE1700" i="215"/>
  <c r="AE1692" i="215"/>
  <c r="AE1684" i="215"/>
  <c r="AE1676" i="215"/>
  <c r="AE1668" i="215"/>
  <c r="AE1660" i="215"/>
  <c r="AE1652" i="215"/>
  <c r="AE1644" i="215"/>
  <c r="AE1636" i="215"/>
  <c r="AE1628" i="215"/>
  <c r="AE1620" i="215"/>
  <c r="AE1612" i="215"/>
  <c r="AE1419" i="215"/>
  <c r="AE1411" i="215"/>
  <c r="AE1403" i="215"/>
  <c r="AE1395" i="215"/>
  <c r="AE1387" i="215"/>
  <c r="AE1379" i="215"/>
  <c r="AE1371" i="215"/>
  <c r="AE1363" i="215"/>
  <c r="AE1355" i="215"/>
  <c r="AE1347" i="215"/>
  <c r="AE1339" i="215"/>
  <c r="AE1331" i="215"/>
  <c r="AE1323" i="215"/>
  <c r="AE1315" i="215"/>
  <c r="AE1307" i="215"/>
  <c r="AE1299" i="215"/>
  <c r="AE1291" i="215"/>
  <c r="AE1283" i="215"/>
  <c r="AE1275" i="215"/>
  <c r="AE1267" i="215"/>
  <c r="AE1259" i="215"/>
  <c r="AE1251" i="215"/>
  <c r="AE1243" i="215"/>
  <c r="AE1235" i="215"/>
  <c r="AE1227" i="215"/>
  <c r="AE1219" i="215"/>
  <c r="AE1211" i="215"/>
  <c r="AE1203" i="215"/>
  <c r="AE1195" i="215"/>
  <c r="AE1187" i="215"/>
  <c r="AE1179" i="215"/>
  <c r="AE1171" i="215"/>
  <c r="AE1163" i="215"/>
  <c r="AE1155" i="215"/>
  <c r="AE1147" i="215"/>
  <c r="AE1139" i="215"/>
  <c r="AE1131" i="215"/>
  <c r="AE1123" i="215"/>
  <c r="AE1115" i="215"/>
  <c r="AE1107" i="215"/>
  <c r="AE1099" i="215"/>
  <c r="AE1091" i="215"/>
  <c r="AE1083" i="215"/>
  <c r="AE1075" i="215"/>
  <c r="AE1067" i="215"/>
  <c r="AE1059" i="215"/>
  <c r="AE1051" i="215"/>
  <c r="AE1043" i="215"/>
  <c r="AE1035" i="215"/>
  <c r="AE1027" i="215"/>
  <c r="AE1019" i="215"/>
  <c r="AE1011" i="215"/>
  <c r="AE1003" i="215"/>
  <c r="AE995" i="215"/>
  <c r="AE987" i="215"/>
  <c r="AE979" i="215"/>
  <c r="AE971" i="215"/>
  <c r="AE963" i="215"/>
  <c r="AE955" i="215"/>
  <c r="AE947" i="215"/>
  <c r="AE939" i="215"/>
  <c r="AE931" i="215"/>
  <c r="AE923" i="215"/>
  <c r="AE915" i="215"/>
  <c r="AE907" i="215"/>
  <c r="AE899" i="215"/>
  <c r="AE891" i="215"/>
  <c r="AE883" i="215"/>
  <c r="AE875" i="215"/>
  <c r="AE867" i="215"/>
  <c r="AE859" i="215"/>
  <c r="AE851" i="215"/>
  <c r="AE1744" i="215"/>
  <c r="AE1736" i="215"/>
  <c r="AE1728" i="215"/>
  <c r="AE1720" i="215"/>
  <c r="AE1712" i="215"/>
  <c r="AE1704" i="215"/>
  <c r="AE1696" i="215"/>
  <c r="AE1688" i="215"/>
  <c r="AE1680" i="215"/>
  <c r="AE1672" i="215"/>
  <c r="AE1664" i="215"/>
  <c r="AE1656" i="215"/>
  <c r="AE1648" i="215"/>
  <c r="AE1640" i="215"/>
  <c r="AE1632" i="215"/>
  <c r="AE1624" i="215"/>
  <c r="AE1616" i="215"/>
  <c r="AE1399" i="215"/>
  <c r="AE1391" i="215"/>
  <c r="AE1383" i="215"/>
  <c r="AE1375" i="215"/>
  <c r="AE1367" i="215"/>
  <c r="AE1359" i="215"/>
  <c r="AE1351" i="215"/>
  <c r="AE1343" i="215"/>
  <c r="AE1335" i="215"/>
  <c r="AE1327" i="215"/>
  <c r="AE1319" i="215"/>
  <c r="AE1311" i="215"/>
  <c r="AE1303" i="215"/>
  <c r="AE1295" i="215"/>
  <c r="AE1287" i="215"/>
  <c r="AE1279" i="215"/>
  <c r="AE1271" i="215"/>
  <c r="AE1263" i="215"/>
  <c r="AE1255" i="215"/>
  <c r="AE1247" i="215"/>
  <c r="AE1239" i="215"/>
  <c r="AE1231" i="215"/>
  <c r="AE1223" i="215"/>
  <c r="AE1215" i="215"/>
  <c r="AE1207" i="215"/>
  <c r="AE1199" i="215"/>
  <c r="AE1191" i="215"/>
  <c r="AE1183" i="215"/>
  <c r="AE1175" i="215"/>
  <c r="AE1167" i="215"/>
  <c r="AE1159" i="215"/>
  <c r="AE1151" i="215"/>
  <c r="AE1143" i="215"/>
  <c r="AE1135" i="215"/>
  <c r="AE1127" i="215"/>
  <c r="AE1119" i="215"/>
  <c r="AE1111" i="215"/>
  <c r="AE1103" i="215"/>
  <c r="AE1095" i="215"/>
  <c r="AE1087" i="215"/>
  <c r="AE1079" i="215"/>
  <c r="AE1071" i="215"/>
  <c r="AE1063" i="215"/>
  <c r="AE1055" i="215"/>
  <c r="AE1047" i="215"/>
  <c r="AE1039" i="215"/>
  <c r="AE1031" i="215"/>
  <c r="AE1023" i="215"/>
  <c r="AE1015" i="215"/>
  <c r="AE1007" i="215"/>
  <c r="AE999" i="215"/>
  <c r="AE991" i="215"/>
  <c r="AE983" i="215"/>
  <c r="AE975" i="215"/>
  <c r="AE967" i="215"/>
  <c r="AE959" i="215"/>
  <c r="AE951" i="215"/>
  <c r="AE943" i="215"/>
  <c r="AE935" i="215"/>
  <c r="AE927" i="215"/>
  <c r="AE919" i="215"/>
  <c r="AE911" i="215"/>
  <c r="AE903" i="215"/>
  <c r="AE895" i="215"/>
  <c r="AE887" i="215"/>
  <c r="AE879" i="215"/>
  <c r="AE871" i="215"/>
  <c r="AE863" i="215"/>
  <c r="AE855" i="215"/>
  <c r="AE1745" i="215"/>
  <c r="AE1737" i="215"/>
  <c r="AE1729" i="215"/>
  <c r="AE1721" i="215"/>
  <c r="AE1713" i="215"/>
  <c r="AE1705" i="215"/>
  <c r="AE1697" i="215"/>
  <c r="AE1689" i="215"/>
  <c r="AE1681" i="215"/>
  <c r="AE1673" i="215"/>
  <c r="AE1665" i="215"/>
  <c r="AE1657" i="215"/>
  <c r="AE1649" i="215"/>
  <c r="AE1641" i="215"/>
  <c r="AE1633" i="215"/>
  <c r="AE1625" i="215"/>
  <c r="AE1617" i="215"/>
  <c r="AE1609" i="215"/>
  <c r="AE1601" i="215"/>
  <c r="AE1608" i="215"/>
  <c r="AE1600" i="215"/>
  <c r="AE1592" i="215"/>
  <c r="AE1584" i="215"/>
  <c r="AE1576" i="215"/>
  <c r="AE1568" i="215"/>
  <c r="AE1560" i="215"/>
  <c r="AE1552" i="215"/>
  <c r="AE1544" i="215"/>
  <c r="AE1536" i="215"/>
  <c r="AE1528" i="215"/>
  <c r="AE1520" i="215"/>
  <c r="AE1512" i="215"/>
  <c r="AE1504" i="215"/>
  <c r="AE1496" i="215"/>
  <c r="AE1488" i="215"/>
  <c r="AE1480" i="215"/>
  <c r="AE1472" i="215"/>
  <c r="AE1464" i="215"/>
  <c r="AE1456" i="215"/>
  <c r="AE1448" i="215"/>
  <c r="AE1440" i="215"/>
  <c r="AE1432" i="215"/>
  <c r="AE1424" i="215"/>
  <c r="AE1416" i="215"/>
  <c r="AE1408" i="215"/>
  <c r="AE1400" i="215"/>
  <c r="AE1392" i="215"/>
  <c r="AE1384" i="215"/>
  <c r="AE1376" i="215"/>
  <c r="AE1368" i="215"/>
  <c r="AE1360" i="215"/>
  <c r="AE1352" i="215"/>
  <c r="AE1344" i="215"/>
  <c r="AE1336" i="215"/>
  <c r="AE847" i="215"/>
  <c r="AE839" i="215"/>
  <c r="AE831" i="215"/>
  <c r="AE823" i="215"/>
  <c r="AE815" i="215"/>
  <c r="AE807" i="215"/>
  <c r="AE799" i="215"/>
  <c r="AE791" i="215"/>
  <c r="AE783" i="215"/>
  <c r="AE775" i="215"/>
  <c r="AE767" i="215"/>
  <c r="AE759" i="215"/>
  <c r="AE751" i="215"/>
  <c r="AE743" i="215"/>
  <c r="AE735" i="215"/>
  <c r="AE727" i="215"/>
  <c r="AE719" i="215"/>
  <c r="AE711" i="215"/>
  <c r="AE703" i="215"/>
  <c r="AE695" i="215"/>
  <c r="AE687" i="215"/>
  <c r="AE679" i="215"/>
  <c r="AE671" i="215"/>
  <c r="AE663" i="215"/>
  <c r="AE655" i="215"/>
  <c r="AE647" i="215"/>
  <c r="AE639" i="215"/>
  <c r="AE631" i="215"/>
  <c r="AE623" i="215"/>
  <c r="AE615" i="215"/>
  <c r="AE607" i="215"/>
  <c r="AE599" i="215"/>
  <c r="AE591" i="215"/>
  <c r="AE583" i="215"/>
  <c r="AE575" i="215"/>
  <c r="AE1750" i="215"/>
  <c r="AE1742" i="215"/>
  <c r="AE1734" i="215"/>
  <c r="AE1726" i="215"/>
  <c r="AE1718" i="215"/>
  <c r="AE1710" i="215"/>
  <c r="AE1702" i="215"/>
  <c r="AE1694" i="215"/>
  <c r="AE1686" i="215"/>
  <c r="AE1678" i="215"/>
  <c r="AE1670" i="215"/>
  <c r="AE1662" i="215"/>
  <c r="AE1654" i="215"/>
  <c r="AE1646" i="215"/>
  <c r="AE1638" i="215"/>
  <c r="AE1630" i="215"/>
  <c r="AE1622" i="215"/>
  <c r="AE1614" i="215"/>
  <c r="AE1606" i="215"/>
  <c r="AE1598" i="215"/>
  <c r="AE1590" i="215"/>
  <c r="AE1582" i="215"/>
  <c r="AE1574" i="215"/>
  <c r="AE1566" i="215"/>
  <c r="AE1558" i="215"/>
  <c r="AE1550" i="215"/>
  <c r="AE1542" i="215"/>
  <c r="AE1534" i="215"/>
  <c r="AE1526" i="215"/>
  <c r="AE1518" i="215"/>
  <c r="AE1510" i="215"/>
  <c r="AE1502" i="215"/>
  <c r="AE1494" i="215"/>
  <c r="AE1486" i="215"/>
  <c r="AE1478" i="215"/>
  <c r="AE1470" i="215"/>
  <c r="AE1462" i="215"/>
  <c r="AE1454" i="215"/>
  <c r="AE1446" i="215"/>
  <c r="AE1438" i="215"/>
  <c r="AE1430" i="215"/>
  <c r="AE1422" i="215"/>
  <c r="AE1414" i="215"/>
  <c r="AE1406" i="215"/>
  <c r="AE1398" i="215"/>
  <c r="AE1390" i="215"/>
  <c r="AE1382" i="215"/>
  <c r="AE1374" i="215"/>
  <c r="AE1366" i="215"/>
  <c r="AE1358" i="215"/>
  <c r="AE1350" i="215"/>
  <c r="AE1342" i="215"/>
  <c r="AE1334" i="215"/>
  <c r="AE1326" i="215"/>
  <c r="AE1318" i="215"/>
  <c r="AE1310" i="215"/>
  <c r="AE1302" i="215"/>
  <c r="AE1294" i="215"/>
  <c r="AE1286" i="215"/>
  <c r="AE1278" i="215"/>
  <c r="AE1270" i="215"/>
  <c r="AE1262" i="215"/>
  <c r="AE1254" i="215"/>
  <c r="AE1246" i="215"/>
  <c r="AE1238" i="215"/>
  <c r="AE1230" i="215"/>
  <c r="AE1222" i="215"/>
  <c r="AE1214" i="215"/>
  <c r="AE1206" i="215"/>
  <c r="AE1198" i="215"/>
  <c r="AE1749" i="215"/>
  <c r="AE1741" i="215"/>
  <c r="AE1733" i="215"/>
  <c r="AE1725" i="215"/>
  <c r="AE1717" i="215"/>
  <c r="AE1709" i="215"/>
  <c r="AE1701" i="215"/>
  <c r="AE1693" i="215"/>
  <c r="AE1685" i="215"/>
  <c r="AE1677" i="215"/>
  <c r="AE1669" i="215"/>
  <c r="AE1661" i="215"/>
  <c r="AE1653" i="215"/>
  <c r="AE1645" i="215"/>
  <c r="AE1637" i="215"/>
  <c r="AE1629" i="215"/>
  <c r="AE1621" i="215"/>
  <c r="AE1613" i="215"/>
  <c r="AE1605" i="215"/>
  <c r="AE1597" i="215"/>
  <c r="AE1604" i="215"/>
  <c r="AE1596" i="215"/>
  <c r="AE1588" i="215"/>
  <c r="AE1580" i="215"/>
  <c r="AE1572" i="215"/>
  <c r="AE1564" i="215"/>
  <c r="AE1556" i="215"/>
  <c r="AE1548" i="215"/>
  <c r="AE1540" i="215"/>
  <c r="AE1532" i="215"/>
  <c r="AE1524" i="215"/>
  <c r="AE1516" i="215"/>
  <c r="AE1508" i="215"/>
  <c r="AE1500" i="215"/>
  <c r="AE1492" i="215"/>
  <c r="AE1484" i="215"/>
  <c r="AE1476" i="215"/>
  <c r="AE1468" i="215"/>
  <c r="AE1460" i="215"/>
  <c r="AE1452" i="215"/>
  <c r="AE1444" i="215"/>
  <c r="AE1436" i="215"/>
  <c r="AE1428" i="215"/>
  <c r="AE1420" i="215"/>
  <c r="AE1412" i="215"/>
  <c r="AE1404" i="215"/>
  <c r="AE1396" i="215"/>
  <c r="AE1388" i="215"/>
  <c r="AE1380" i="215"/>
  <c r="AE1372" i="215"/>
  <c r="AE1364" i="215"/>
  <c r="AE1356" i="215"/>
  <c r="AE1348" i="215"/>
  <c r="AE1340" i="215"/>
  <c r="AE1332" i="215"/>
  <c r="AE843" i="215"/>
  <c r="AE835" i="215"/>
  <c r="AE827" i="215"/>
  <c r="AE819" i="215"/>
  <c r="AE811" i="215"/>
  <c r="AE803" i="215"/>
  <c r="AE795" i="215"/>
  <c r="AE787" i="215"/>
  <c r="AE779" i="215"/>
  <c r="AE771" i="215"/>
  <c r="AE763" i="215"/>
  <c r="AE755" i="215"/>
  <c r="AE747" i="215"/>
  <c r="AE739" i="215"/>
  <c r="AE731" i="215"/>
  <c r="AE723" i="215"/>
  <c r="AE715" i="215"/>
  <c r="AE707" i="215"/>
  <c r="AE699" i="215"/>
  <c r="AE691" i="215"/>
  <c r="AE683" i="215"/>
  <c r="AE675" i="215"/>
  <c r="AE667" i="215"/>
  <c r="AE659" i="215"/>
  <c r="AE651" i="215"/>
  <c r="AE643" i="215"/>
  <c r="AE635" i="215"/>
  <c r="AE627" i="215"/>
  <c r="AE619" i="215"/>
  <c r="AE611" i="215"/>
  <c r="AE603" i="215"/>
  <c r="AE595" i="215"/>
  <c r="AE587" i="215"/>
  <c r="AE579" i="215"/>
  <c r="AE1746" i="215"/>
  <c r="AE1738" i="215"/>
  <c r="AE1730" i="215"/>
  <c r="AE1722" i="215"/>
  <c r="AE1714" i="215"/>
  <c r="AE1706" i="215"/>
  <c r="AE1698" i="215"/>
  <c r="AE1690" i="215"/>
  <c r="AE1682" i="215"/>
  <c r="AE1674" i="215"/>
  <c r="AE1666" i="215"/>
  <c r="AE1658" i="215"/>
  <c r="AE1650" i="215"/>
  <c r="AE1642" i="215"/>
  <c r="AE1634" i="215"/>
  <c r="AE1626" i="215"/>
  <c r="AE1618" i="215"/>
  <c r="AE1610" i="215"/>
  <c r="AE1602" i="215"/>
  <c r="AE1594" i="215"/>
  <c r="AE1586" i="215"/>
  <c r="AE1578" i="215"/>
  <c r="AE1570" i="215"/>
  <c r="AE1562" i="215"/>
  <c r="AE1554" i="215"/>
  <c r="AE1546" i="215"/>
  <c r="AE1538" i="215"/>
  <c r="AE1530" i="215"/>
  <c r="AE1522" i="215"/>
  <c r="AE1514" i="215"/>
  <c r="AE1506" i="215"/>
  <c r="AE1498" i="215"/>
  <c r="AE1490" i="215"/>
  <c r="AE1482" i="215"/>
  <c r="AE1474" i="215"/>
  <c r="AE1466" i="215"/>
  <c r="AE1458" i="215"/>
  <c r="AE1450" i="215"/>
  <c r="AE1442" i="215"/>
  <c r="AE1434" i="215"/>
  <c r="AE1426" i="215"/>
  <c r="AE1418" i="215"/>
  <c r="AE1410" i="215"/>
  <c r="AE1402" i="215"/>
  <c r="AE1394" i="215"/>
  <c r="AE1386" i="215"/>
  <c r="AE1378" i="215"/>
  <c r="AE1370" i="215"/>
  <c r="AE1362" i="215"/>
  <c r="AE1354" i="215"/>
  <c r="AE1346" i="215"/>
  <c r="AE1338" i="215"/>
  <c r="AE1330" i="215"/>
  <c r="AE1322" i="215"/>
  <c r="AE1314" i="215"/>
  <c r="AE1306" i="215"/>
  <c r="AE1298" i="215"/>
  <c r="AE1290" i="215"/>
  <c r="AE1282" i="215"/>
  <c r="AE1274" i="215"/>
  <c r="AE1266" i="215"/>
  <c r="AE1258" i="215"/>
  <c r="AE1250" i="215"/>
  <c r="AE1242" i="215"/>
  <c r="AE1234" i="215"/>
  <c r="AE1226" i="215"/>
  <c r="AE1218" i="215"/>
  <c r="AE1210" i="215"/>
  <c r="AE1202" i="215"/>
  <c r="AE1194" i="215"/>
  <c r="AE1593" i="215"/>
  <c r="AE1585" i="215"/>
  <c r="AE1577" i="215"/>
  <c r="AE1569" i="215"/>
  <c r="AE1561" i="215"/>
  <c r="AE1553" i="215"/>
  <c r="AE1545" i="215"/>
  <c r="AE1537" i="215"/>
  <c r="AE1529" i="215"/>
  <c r="AE1521" i="215"/>
  <c r="AE1513" i="215"/>
  <c r="AE1505" i="215"/>
  <c r="AE1497" i="215"/>
  <c r="AE1489" i="215"/>
  <c r="AE1481" i="215"/>
  <c r="AE1473" i="215"/>
  <c r="AE1465" i="215"/>
  <c r="AE1457" i="215"/>
  <c r="AE1449" i="215"/>
  <c r="AE1441" i="215"/>
  <c r="AE1433" i="215"/>
  <c r="AE1425" i="215"/>
  <c r="AE1417" i="215"/>
  <c r="AE1409" i="215"/>
  <c r="AE1401" i="215"/>
  <c r="AE1393" i="215"/>
  <c r="AE1385" i="215"/>
  <c r="AE1377" i="215"/>
  <c r="AE1369" i="215"/>
  <c r="AE1361" i="215"/>
  <c r="AE1353" i="215"/>
  <c r="AE1345" i="215"/>
  <c r="AE1337" i="215"/>
  <c r="AE1329" i="215"/>
  <c r="AE1321" i="215"/>
  <c r="AE1313" i="215"/>
  <c r="AE1305" i="215"/>
  <c r="AE1297" i="215"/>
  <c r="AE1289" i="215"/>
  <c r="AE1281" i="215"/>
  <c r="AE1273" i="215"/>
  <c r="AE1265" i="215"/>
  <c r="AE1257" i="215"/>
  <c r="AE1249" i="215"/>
  <c r="AE1241" i="215"/>
  <c r="AE1233" i="215"/>
  <c r="AE1225" i="215"/>
  <c r="AE1217" i="215"/>
  <c r="AE1209" i="215"/>
  <c r="AE1201" i="215"/>
  <c r="AE1193" i="215"/>
  <c r="AE1185" i="215"/>
  <c r="AE1177" i="215"/>
  <c r="AE1169" i="215"/>
  <c r="AE1161" i="215"/>
  <c r="AE1153" i="215"/>
  <c r="AE1145" i="215"/>
  <c r="AE1137" i="215"/>
  <c r="AE1129" i="215"/>
  <c r="AE1121" i="215"/>
  <c r="AE1113" i="215"/>
  <c r="AE1105" i="215"/>
  <c r="AE1097" i="215"/>
  <c r="AE1089" i="215"/>
  <c r="AE1081" i="215"/>
  <c r="AE1073" i="215"/>
  <c r="AE1065" i="215"/>
  <c r="AE1057" i="215"/>
  <c r="AE1049" i="215"/>
  <c r="AE1041" i="215"/>
  <c r="AE1033" i="215"/>
  <c r="AE1025" i="215"/>
  <c r="AE1017" i="215"/>
  <c r="AE1009" i="215"/>
  <c r="AE1001" i="215"/>
  <c r="AE993" i="215"/>
  <c r="AE985" i="215"/>
  <c r="AE977" i="215"/>
  <c r="AE969" i="215"/>
  <c r="AE961" i="215"/>
  <c r="AE953" i="215"/>
  <c r="AE945" i="215"/>
  <c r="AE937" i="215"/>
  <c r="AE929" i="215"/>
  <c r="AE921" i="215"/>
  <c r="AE913" i="215"/>
  <c r="AE905" i="215"/>
  <c r="AE897" i="215"/>
  <c r="AE889" i="215"/>
  <c r="AE881" i="215"/>
  <c r="AE873" i="215"/>
  <c r="AE865" i="215"/>
  <c r="AE857" i="215"/>
  <c r="AE849" i="215"/>
  <c r="AE841" i="215"/>
  <c r="AE833" i="215"/>
  <c r="AE825" i="215"/>
  <c r="AE817" i="215"/>
  <c r="AE809" i="215"/>
  <c r="AE801" i="215"/>
  <c r="AE793" i="215"/>
  <c r="AE785" i="215"/>
  <c r="AE777" i="215"/>
  <c r="AE769" i="215"/>
  <c r="AE761" i="215"/>
  <c r="AE681" i="215"/>
  <c r="AE1328" i="215"/>
  <c r="AE1320" i="215"/>
  <c r="AE1312" i="215"/>
  <c r="AE1304" i="215"/>
  <c r="AE1296" i="215"/>
  <c r="AE1288" i="215"/>
  <c r="AE1280" i="215"/>
  <c r="AE1272" i="215"/>
  <c r="AE1264" i="215"/>
  <c r="AE1256" i="215"/>
  <c r="AE1248" i="215"/>
  <c r="AE1240" i="215"/>
  <c r="AE1232" i="215"/>
  <c r="AE1224" i="215"/>
  <c r="AE1216" i="215"/>
  <c r="AE1208" i="215"/>
  <c r="AE1200" i="215"/>
  <c r="AE1192" i="215"/>
  <c r="AE1184" i="215"/>
  <c r="AE1176" i="215"/>
  <c r="AE1168" i="215"/>
  <c r="AE1160" i="215"/>
  <c r="AE1152" i="215"/>
  <c r="AE1144" i="215"/>
  <c r="AE1136" i="215"/>
  <c r="AE1128" i="215"/>
  <c r="AE1120" i="215"/>
  <c r="AE1112" i="215"/>
  <c r="AE1104" i="215"/>
  <c r="AE1096" i="215"/>
  <c r="AE1088" i="215"/>
  <c r="AE1080" i="215"/>
  <c r="AE1072" i="215"/>
  <c r="AE1064" i="215"/>
  <c r="AE1056" i="215"/>
  <c r="AE1048" i="215"/>
  <c r="AE1040" i="215"/>
  <c r="AE1032" i="215"/>
  <c r="AE1024" i="215"/>
  <c r="AE1016" i="215"/>
  <c r="AE1008" i="215"/>
  <c r="AE1000" i="215"/>
  <c r="AE992" i="215"/>
  <c r="AE984" i="215"/>
  <c r="AE976" i="215"/>
  <c r="AE968" i="215"/>
  <c r="AE960" i="215"/>
  <c r="AE952" i="215"/>
  <c r="AE944" i="215"/>
  <c r="AE936" i="215"/>
  <c r="AE928" i="215"/>
  <c r="AE920" i="215"/>
  <c r="AE912" i="215"/>
  <c r="AE904" i="215"/>
  <c r="AE896" i="215"/>
  <c r="AE888" i="215"/>
  <c r="AE880" i="215"/>
  <c r="AE872" i="215"/>
  <c r="AE864" i="215"/>
  <c r="AE856" i="215"/>
  <c r="AE848" i="215"/>
  <c r="AE840" i="215"/>
  <c r="AE832" i="215"/>
  <c r="AE824" i="215"/>
  <c r="AE816" i="215"/>
  <c r="AE808" i="215"/>
  <c r="AE800" i="215"/>
  <c r="AE792" i="215"/>
  <c r="AE784" i="215"/>
  <c r="AE776" i="215"/>
  <c r="AE768" i="215"/>
  <c r="AE760" i="215"/>
  <c r="AE752" i="215"/>
  <c r="AE744" i="215"/>
  <c r="AE736" i="215"/>
  <c r="AE728" i="215"/>
  <c r="AE720" i="215"/>
  <c r="AE712" i="215"/>
  <c r="AE704" i="215"/>
  <c r="AE696" i="215"/>
  <c r="AE688" i="215"/>
  <c r="AE680" i="215"/>
  <c r="AE672" i="215"/>
  <c r="AE664" i="215"/>
  <c r="AE624" i="215"/>
  <c r="AE567" i="215"/>
  <c r="AE559" i="215"/>
  <c r="AE551" i="215"/>
  <c r="AE543" i="215"/>
  <c r="AE535" i="215"/>
  <c r="AE527" i="215"/>
  <c r="AE519" i="215"/>
  <c r="AE511" i="215"/>
  <c r="AE503" i="215"/>
  <c r="AE495" i="215"/>
  <c r="AE487" i="215"/>
  <c r="AE479" i="215"/>
  <c r="AE471" i="215"/>
  <c r="AE463" i="215"/>
  <c r="AE455" i="215"/>
  <c r="AE447" i="215"/>
  <c r="AE439" i="215"/>
  <c r="AE431" i="215"/>
  <c r="AE423" i="215"/>
  <c r="AE415" i="215"/>
  <c r="AE407" i="215"/>
  <c r="AE1190" i="215"/>
  <c r="AE1182" i="215"/>
  <c r="AE1174" i="215"/>
  <c r="AE1166" i="215"/>
  <c r="AE1158" i="215"/>
  <c r="AE1150" i="215"/>
  <c r="AE1142" i="215"/>
  <c r="AE1134" i="215"/>
  <c r="AE1126" i="215"/>
  <c r="AE1118" i="215"/>
  <c r="AE1110" i="215"/>
  <c r="AE1102" i="215"/>
  <c r="AE1094" i="215"/>
  <c r="AE1086" i="215"/>
  <c r="AE1078" i="215"/>
  <c r="AE1070" i="215"/>
  <c r="AE1062" i="215"/>
  <c r="AE1054" i="215"/>
  <c r="AE1046" i="215"/>
  <c r="AE1038" i="215"/>
  <c r="AE1030" i="215"/>
  <c r="AE1022" i="215"/>
  <c r="AE1014" i="215"/>
  <c r="AE1006" i="215"/>
  <c r="AE998" i="215"/>
  <c r="AE990" i="215"/>
  <c r="AE982" i="215"/>
  <c r="AE974" i="215"/>
  <c r="AE966" i="215"/>
  <c r="AE958" i="215"/>
  <c r="AE950" i="215"/>
  <c r="AE942" i="215"/>
  <c r="AE934" i="215"/>
  <c r="AE926" i="215"/>
  <c r="AE918" i="215"/>
  <c r="AE910" i="215"/>
  <c r="AE902" i="215"/>
  <c r="AE894" i="215"/>
  <c r="AE886" i="215"/>
  <c r="AE878" i="215"/>
  <c r="AE870" i="215"/>
  <c r="AE862" i="215"/>
  <c r="AE854" i="215"/>
  <c r="AE846" i="215"/>
  <c r="AE838" i="215"/>
  <c r="AE830" i="215"/>
  <c r="AE822" i="215"/>
  <c r="AE814" i="215"/>
  <c r="AE806" i="215"/>
  <c r="AE798" i="215"/>
  <c r="AE790" i="215"/>
  <c r="AE782" i="215"/>
  <c r="AE774" i="215"/>
  <c r="AE766" i="215"/>
  <c r="AE758" i="215"/>
  <c r="AE750" i="215"/>
  <c r="AE742" i="215"/>
  <c r="AE734" i="215"/>
  <c r="AE726" i="215"/>
  <c r="AE718" i="215"/>
  <c r="AE710" i="215"/>
  <c r="AE702" i="215"/>
  <c r="AE694" i="215"/>
  <c r="AE686" i="215"/>
  <c r="AE678" i="215"/>
  <c r="AE670" i="215"/>
  <c r="AE662" i="215"/>
  <c r="AE654" i="215"/>
  <c r="AE646" i="215"/>
  <c r="AE638" i="215"/>
  <c r="AE630" i="215"/>
  <c r="AE622" i="215"/>
  <c r="AE614" i="215"/>
  <c r="AE606" i="215"/>
  <c r="AE598" i="215"/>
  <c r="AE590" i="215"/>
  <c r="AE582" i="215"/>
  <c r="AE574" i="215"/>
  <c r="AE566" i="215"/>
  <c r="AE1589" i="215"/>
  <c r="AE1581" i="215"/>
  <c r="AE1573" i="215"/>
  <c r="AE1565" i="215"/>
  <c r="AE1557" i="215"/>
  <c r="AE1549" i="215"/>
  <c r="AE1541" i="215"/>
  <c r="AE1533" i="215"/>
  <c r="AE1525" i="215"/>
  <c r="AE1517" i="215"/>
  <c r="AE1509" i="215"/>
  <c r="AE1501" i="215"/>
  <c r="AE1493" i="215"/>
  <c r="AE1485" i="215"/>
  <c r="AE1477" i="215"/>
  <c r="AE1469" i="215"/>
  <c r="AE1461" i="215"/>
  <c r="AE1453" i="215"/>
  <c r="AE1445" i="215"/>
  <c r="AE1437" i="215"/>
  <c r="AE1429" i="215"/>
  <c r="AE1421" i="215"/>
  <c r="AE1413" i="215"/>
  <c r="AE1405" i="215"/>
  <c r="AE1397" i="215"/>
  <c r="AE1389" i="215"/>
  <c r="AE1381" i="215"/>
  <c r="AE1373" i="215"/>
  <c r="AE1365" i="215"/>
  <c r="AE1357" i="215"/>
  <c r="AE1349" i="215"/>
  <c r="AE1341" i="215"/>
  <c r="AE1333" i="215"/>
  <c r="AE1325" i="215"/>
  <c r="AE1317" i="215"/>
  <c r="AE1309" i="215"/>
  <c r="AE1301" i="215"/>
  <c r="AE1293" i="215"/>
  <c r="AE1285" i="215"/>
  <c r="AE1277" i="215"/>
  <c r="AE1269" i="215"/>
  <c r="AE1261" i="215"/>
  <c r="AE1253" i="215"/>
  <c r="AE1245" i="215"/>
  <c r="AE1237" i="215"/>
  <c r="AE1229" i="215"/>
  <c r="AE1221" i="215"/>
  <c r="AE1213" i="215"/>
  <c r="AE1205" i="215"/>
  <c r="AE1197" i="215"/>
  <c r="AE1189" i="215"/>
  <c r="AE1181" i="215"/>
  <c r="AE1173" i="215"/>
  <c r="AE1165" i="215"/>
  <c r="AE1157" i="215"/>
  <c r="AE1149" i="215"/>
  <c r="AE1141" i="215"/>
  <c r="AE1133" i="215"/>
  <c r="AE1125" i="215"/>
  <c r="AE1117" i="215"/>
  <c r="AE1109" i="215"/>
  <c r="AE1101" i="215"/>
  <c r="AE1093" i="215"/>
  <c r="AE1085" i="215"/>
  <c r="AE1077" i="215"/>
  <c r="AE1069" i="215"/>
  <c r="AE1061" i="215"/>
  <c r="AE1053" i="215"/>
  <c r="AE1045" i="215"/>
  <c r="AE1037" i="215"/>
  <c r="AE1029" i="215"/>
  <c r="AE1021" i="215"/>
  <c r="AE1013" i="215"/>
  <c r="AE1005" i="215"/>
  <c r="AE997" i="215"/>
  <c r="AE989" i="215"/>
  <c r="AE981" i="215"/>
  <c r="AE973" i="215"/>
  <c r="AE965" i="215"/>
  <c r="AE957" i="215"/>
  <c r="AE949" i="215"/>
  <c r="AE941" i="215"/>
  <c r="AE933" i="215"/>
  <c r="AE925" i="215"/>
  <c r="AE917" i="215"/>
  <c r="AE909" i="215"/>
  <c r="AE901" i="215"/>
  <c r="AE893" i="215"/>
  <c r="AE885" i="215"/>
  <c r="AE877" i="215"/>
  <c r="AE869" i="215"/>
  <c r="AE861" i="215"/>
  <c r="AE853" i="215"/>
  <c r="AE845" i="215"/>
  <c r="AE837" i="215"/>
  <c r="AE829" i="215"/>
  <c r="AE821" i="215"/>
  <c r="AE813" i="215"/>
  <c r="AE805" i="215"/>
  <c r="AE797" i="215"/>
  <c r="AE789" i="215"/>
  <c r="AE781" i="215"/>
  <c r="AE773" i="215"/>
  <c r="AE765" i="215"/>
  <c r="AE757" i="215"/>
  <c r="AE725" i="215"/>
  <c r="AE653" i="215"/>
  <c r="AE357" i="215"/>
  <c r="AE165" i="215"/>
  <c r="AE1324" i="215"/>
  <c r="AE1316" i="215"/>
  <c r="AE1308" i="215"/>
  <c r="AE1300" i="215"/>
  <c r="AE1292" i="215"/>
  <c r="AE1284" i="215"/>
  <c r="AE1276" i="215"/>
  <c r="AE1268" i="215"/>
  <c r="AE1260" i="215"/>
  <c r="AE1252" i="215"/>
  <c r="AE1244" i="215"/>
  <c r="AE1236" i="215"/>
  <c r="AE1228" i="215"/>
  <c r="AE1220" i="215"/>
  <c r="AE1212" i="215"/>
  <c r="AE1204" i="215"/>
  <c r="AE1196" i="215"/>
  <c r="AE1188" i="215"/>
  <c r="AE1180" i="215"/>
  <c r="AE1172" i="215"/>
  <c r="AE1164" i="215"/>
  <c r="AE1156" i="215"/>
  <c r="AE1148" i="215"/>
  <c r="AE1140" i="215"/>
  <c r="AE1132" i="215"/>
  <c r="AE1124" i="215"/>
  <c r="AE1116" i="215"/>
  <c r="AE1108" i="215"/>
  <c r="AE1100" i="215"/>
  <c r="AE1092" i="215"/>
  <c r="AE1084" i="215"/>
  <c r="AE1076" i="215"/>
  <c r="AE1068" i="215"/>
  <c r="AE1060" i="215"/>
  <c r="AE1052" i="215"/>
  <c r="AE1044" i="215"/>
  <c r="AE1036" i="215"/>
  <c r="AE1028" i="215"/>
  <c r="AE1020" i="215"/>
  <c r="AE1012" i="215"/>
  <c r="AE1004" i="215"/>
  <c r="AE996" i="215"/>
  <c r="AE988" i="215"/>
  <c r="AE980" i="215"/>
  <c r="AE972" i="215"/>
  <c r="AE964" i="215"/>
  <c r="AE956" i="215"/>
  <c r="AE948" i="215"/>
  <c r="AE940" i="215"/>
  <c r="AE932" i="215"/>
  <c r="AE924" i="215"/>
  <c r="AE916" i="215"/>
  <c r="AE908" i="215"/>
  <c r="AE900" i="215"/>
  <c r="AE892" i="215"/>
  <c r="AE884" i="215"/>
  <c r="AE876" i="215"/>
  <c r="AE868" i="215"/>
  <c r="AE860" i="215"/>
  <c r="AE852" i="215"/>
  <c r="AE844" i="215"/>
  <c r="AE836" i="215"/>
  <c r="AE828" i="215"/>
  <c r="AE820" i="215"/>
  <c r="AE812" i="215"/>
  <c r="AE804" i="215"/>
  <c r="AE796" i="215"/>
  <c r="AE788" i="215"/>
  <c r="AE780" i="215"/>
  <c r="AE772" i="215"/>
  <c r="AE764" i="215"/>
  <c r="AE756" i="215"/>
  <c r="AE748" i="215"/>
  <c r="AE740" i="215"/>
  <c r="AE732" i="215"/>
  <c r="AE724" i="215"/>
  <c r="AE716" i="215"/>
  <c r="AE708" i="215"/>
  <c r="AE700" i="215"/>
  <c r="AE692" i="215"/>
  <c r="AE684" i="215"/>
  <c r="AE676" i="215"/>
  <c r="AE668" i="215"/>
  <c r="AE660" i="215"/>
  <c r="AE596" i="215"/>
  <c r="AE571" i="215"/>
  <c r="AE563" i="215"/>
  <c r="AE555" i="215"/>
  <c r="AE547" i="215"/>
  <c r="AE539" i="215"/>
  <c r="AE531" i="215"/>
  <c r="AE523" i="215"/>
  <c r="AE515" i="215"/>
  <c r="AE507" i="215"/>
  <c r="AE499" i="215"/>
  <c r="AE491" i="215"/>
  <c r="AE483" i="215"/>
  <c r="AE475" i="215"/>
  <c r="AE467" i="215"/>
  <c r="AE459" i="215"/>
  <c r="AE451" i="215"/>
  <c r="AE443" i="215"/>
  <c r="AE435" i="215"/>
  <c r="AE427" i="215"/>
  <c r="AE419" i="215"/>
  <c r="AE411" i="215"/>
  <c r="AE403" i="215"/>
  <c r="AE395" i="215"/>
  <c r="AE387" i="215"/>
  <c r="AE1186" i="215"/>
  <c r="AE1178" i="215"/>
  <c r="AE1170" i="215"/>
  <c r="AE1162" i="215"/>
  <c r="AE1154" i="215"/>
  <c r="AE1146" i="215"/>
  <c r="AE1138" i="215"/>
  <c r="AE1130" i="215"/>
  <c r="AE1122" i="215"/>
  <c r="AE1114" i="215"/>
  <c r="AE1106" i="215"/>
  <c r="AE1098" i="215"/>
  <c r="AE1090" i="215"/>
  <c r="AE1082" i="215"/>
  <c r="AE1074" i="215"/>
  <c r="AE1066" i="215"/>
  <c r="AE1058" i="215"/>
  <c r="AE1050" i="215"/>
  <c r="AE1042" i="215"/>
  <c r="AE1034" i="215"/>
  <c r="AE1026" i="215"/>
  <c r="AE1018" i="215"/>
  <c r="AE1010" i="215"/>
  <c r="AE1002" i="215"/>
  <c r="AE994" i="215"/>
  <c r="AE986" i="215"/>
  <c r="AE978" i="215"/>
  <c r="AE970" i="215"/>
  <c r="AE962" i="215"/>
  <c r="AE954" i="215"/>
  <c r="AE946" i="215"/>
  <c r="AE938" i="215"/>
  <c r="AE930" i="215"/>
  <c r="AE922" i="215"/>
  <c r="AE914" i="215"/>
  <c r="AE906" i="215"/>
  <c r="AE898" i="215"/>
  <c r="AE890" i="215"/>
  <c r="AE882" i="215"/>
  <c r="AE874" i="215"/>
  <c r="AE866" i="215"/>
  <c r="AE858" i="215"/>
  <c r="AE850" i="215"/>
  <c r="AE842" i="215"/>
  <c r="AE834" i="215"/>
  <c r="AE826" i="215"/>
  <c r="AE818" i="215"/>
  <c r="AE810" i="215"/>
  <c r="AE802" i="215"/>
  <c r="AE794" i="215"/>
  <c r="AE786" i="215"/>
  <c r="AE778" i="215"/>
  <c r="AE770" i="215"/>
  <c r="AE762" i="215"/>
  <c r="AE754" i="215"/>
  <c r="AE746" i="215"/>
  <c r="AE738" i="215"/>
  <c r="AE730" i="215"/>
  <c r="AE722" i="215"/>
  <c r="AE714" i="215"/>
  <c r="AE706" i="215"/>
  <c r="AE698" i="215"/>
  <c r="AE690" i="215"/>
  <c r="AE682" i="215"/>
  <c r="AE674" i="215"/>
  <c r="AE666" i="215"/>
  <c r="AE658" i="215"/>
  <c r="AE650" i="215"/>
  <c r="AE642" i="215"/>
  <c r="AE634" i="215"/>
  <c r="AE626" i="215"/>
  <c r="AE618" i="215"/>
  <c r="AE610" i="215"/>
  <c r="AE602" i="215"/>
  <c r="AE594" i="215"/>
  <c r="AE586" i="215"/>
  <c r="AE578" i="215"/>
  <c r="AE570" i="215"/>
  <c r="AE749" i="215"/>
  <c r="AE741" i="215"/>
  <c r="AE733" i="215"/>
  <c r="AE717" i="215"/>
  <c r="AE709" i="215"/>
  <c r="AE701" i="215"/>
  <c r="AE693" i="215"/>
  <c r="AE685" i="215"/>
  <c r="AE677" i="215"/>
  <c r="AE669" i="215"/>
  <c r="AE661" i="215"/>
  <c r="AE645" i="215"/>
  <c r="AE637" i="215"/>
  <c r="AE629" i="215"/>
  <c r="AE621" i="215"/>
  <c r="AE613" i="215"/>
  <c r="AE605" i="215"/>
  <c r="AE597" i="215"/>
  <c r="AE589" i="215"/>
  <c r="AE581" i="215"/>
  <c r="AE573" i="215"/>
  <c r="AE565" i="215"/>
  <c r="AE557" i="215"/>
  <c r="AE549" i="215"/>
  <c r="AE541" i="215"/>
  <c r="AE533" i="215"/>
  <c r="AE525" i="215"/>
  <c r="AE517" i="215"/>
  <c r="AE509" i="215"/>
  <c r="AE501" i="215"/>
  <c r="AE493" i="215"/>
  <c r="AE485" i="215"/>
  <c r="AE477" i="215"/>
  <c r="AE469" i="215"/>
  <c r="AE461" i="215"/>
  <c r="AE453" i="215"/>
  <c r="AE445" i="215"/>
  <c r="AE437" i="215"/>
  <c r="AE429" i="215"/>
  <c r="AE421" i="215"/>
  <c r="AE413" i="215"/>
  <c r="AE405" i="215"/>
  <c r="AE397" i="215"/>
  <c r="AE389" i="215"/>
  <c r="AE381" i="215"/>
  <c r="AE373" i="215"/>
  <c r="AE365" i="215"/>
  <c r="AE349" i="215"/>
  <c r="AE341" i="215"/>
  <c r="AE333" i="215"/>
  <c r="AE325" i="215"/>
  <c r="AE317" i="215"/>
  <c r="AE309" i="215"/>
  <c r="AE301" i="215"/>
  <c r="AE293" i="215"/>
  <c r="AE285" i="215"/>
  <c r="AE277" i="215"/>
  <c r="AE269" i="215"/>
  <c r="AE261" i="215"/>
  <c r="AE253" i="215"/>
  <c r="AE245" i="215"/>
  <c r="AE237" i="215"/>
  <c r="AE229" i="215"/>
  <c r="AE221" i="215"/>
  <c r="AE213" i="215"/>
  <c r="AE205" i="215"/>
  <c r="AE197" i="215"/>
  <c r="AE189" i="215"/>
  <c r="AE181" i="215"/>
  <c r="AE173" i="215"/>
  <c r="AE157" i="215"/>
  <c r="AE149" i="215"/>
  <c r="AE141" i="215"/>
  <c r="AE133" i="215"/>
  <c r="AE125" i="215"/>
  <c r="AE117" i="215"/>
  <c r="AE109" i="215"/>
  <c r="AE101" i="215"/>
  <c r="AE93" i="215"/>
  <c r="AE85" i="215"/>
  <c r="AE77" i="215"/>
  <c r="AE69" i="215"/>
  <c r="AE61" i="215"/>
  <c r="AE53" i="215"/>
  <c r="AE37" i="215"/>
  <c r="AE29" i="215"/>
  <c r="AE21" i="215"/>
  <c r="AE13" i="215"/>
  <c r="AE5" i="215"/>
  <c r="AE652" i="215"/>
  <c r="AE644" i="215"/>
  <c r="AE636" i="215"/>
  <c r="AE628" i="215"/>
  <c r="AE620" i="215"/>
  <c r="AE612" i="215"/>
  <c r="AE604" i="215"/>
  <c r="AE588" i="215"/>
  <c r="AE580" i="215"/>
  <c r="AE572" i="215"/>
  <c r="AE564" i="215"/>
  <c r="AE556" i="215"/>
  <c r="AE548" i="215"/>
  <c r="AE540" i="215"/>
  <c r="AE532" i="215"/>
  <c r="AE524" i="215"/>
  <c r="AE516" i="215"/>
  <c r="AE508" i="215"/>
  <c r="AE500" i="215"/>
  <c r="AE492" i="215"/>
  <c r="AE484" i="215"/>
  <c r="AE476" i="215"/>
  <c r="AE468" i="215"/>
  <c r="AE460" i="215"/>
  <c r="AE452" i="215"/>
  <c r="AE444" i="215"/>
  <c r="AE436" i="215"/>
  <c r="AE428" i="215"/>
  <c r="AE420" i="215"/>
  <c r="AE412" i="215"/>
  <c r="AE404" i="215"/>
  <c r="AE396" i="215"/>
  <c r="AE388" i="215"/>
  <c r="AE380" i="215"/>
  <c r="AE372" i="215"/>
  <c r="AE364" i="215"/>
  <c r="AE356" i="215"/>
  <c r="AE348" i="215"/>
  <c r="AE340" i="215"/>
  <c r="AE332" i="215"/>
  <c r="AE324" i="215"/>
  <c r="AE316" i="215"/>
  <c r="AE308" i="215"/>
  <c r="AE300" i="215"/>
  <c r="AE292" i="215"/>
  <c r="AE284" i="215"/>
  <c r="AE276" i="215"/>
  <c r="AE268" i="215"/>
  <c r="AE260" i="215"/>
  <c r="AE252" i="215"/>
  <c r="AE244" i="215"/>
  <c r="AE236" i="215"/>
  <c r="AE228" i="215"/>
  <c r="AE220" i="215"/>
  <c r="AE212" i="215"/>
  <c r="AE204" i="215"/>
  <c r="AE196" i="215"/>
  <c r="AE188" i="215"/>
  <c r="AE180" i="215"/>
  <c r="AE172" i="215"/>
  <c r="AE164" i="215"/>
  <c r="AE156" i="215"/>
  <c r="AE148" i="215"/>
  <c r="AE379" i="215"/>
  <c r="AE371" i="215"/>
  <c r="AE363" i="215"/>
  <c r="AE355" i="215"/>
  <c r="AE347" i="215"/>
  <c r="AE339" i="215"/>
  <c r="AE331" i="215"/>
  <c r="AE323" i="215"/>
  <c r="AE315" i="215"/>
  <c r="AE307" i="215"/>
  <c r="AE299" i="215"/>
  <c r="AE291" i="215"/>
  <c r="AE283" i="215"/>
  <c r="AE275" i="215"/>
  <c r="AE267" i="215"/>
  <c r="AE259" i="215"/>
  <c r="AE562" i="215"/>
  <c r="AE554" i="215"/>
  <c r="AE546" i="215"/>
  <c r="AE538" i="215"/>
  <c r="AE530" i="215"/>
  <c r="AE522" i="215"/>
  <c r="AE514" i="215"/>
  <c r="AE506" i="215"/>
  <c r="AE498" i="215"/>
  <c r="AE490" i="215"/>
  <c r="AE482" i="215"/>
  <c r="AE474" i="215"/>
  <c r="AE466" i="215"/>
  <c r="AE458" i="215"/>
  <c r="AE450" i="215"/>
  <c r="AE442" i="215"/>
  <c r="AE434" i="215"/>
  <c r="AE426" i="215"/>
  <c r="AE418" i="215"/>
  <c r="AE410" i="215"/>
  <c r="AE402" i="215"/>
  <c r="AE394" i="215"/>
  <c r="AE386" i="215"/>
  <c r="AE378" i="215"/>
  <c r="AE370" i="215"/>
  <c r="AE362" i="215"/>
  <c r="AE354" i="215"/>
  <c r="AE346" i="215"/>
  <c r="AE338" i="215"/>
  <c r="AE330" i="215"/>
  <c r="AE322" i="215"/>
  <c r="AE314" i="215"/>
  <c r="AE306" i="215"/>
  <c r="AE298" i="215"/>
  <c r="AE290" i="215"/>
  <c r="AE282" i="215"/>
  <c r="AE274" i="215"/>
  <c r="AE266" i="215"/>
  <c r="AE258" i="215"/>
  <c r="AE250" i="215"/>
  <c r="AE242" i="215"/>
  <c r="AE234" i="215"/>
  <c r="AE226" i="215"/>
  <c r="AE218" i="215"/>
  <c r="AE210" i="215"/>
  <c r="AE202" i="215"/>
  <c r="AE194" i="215"/>
  <c r="AE186" i="215"/>
  <c r="AE178" i="215"/>
  <c r="AE170" i="215"/>
  <c r="AE162" i="215"/>
  <c r="AE154" i="215"/>
  <c r="AE146" i="215"/>
  <c r="AE138" i="215"/>
  <c r="AE130" i="215"/>
  <c r="AE122" i="215"/>
  <c r="AE114" i="215"/>
  <c r="AE106" i="215"/>
  <c r="AE98" i="215"/>
  <c r="AE90" i="215"/>
  <c r="AE82" i="215"/>
  <c r="AE74" i="215"/>
  <c r="AE66" i="215"/>
  <c r="AE58" i="215"/>
  <c r="AE50" i="215"/>
  <c r="AE42" i="215"/>
  <c r="AE34" i="215"/>
  <c r="AE26" i="215"/>
  <c r="AE753" i="215"/>
  <c r="AE745" i="215"/>
  <c r="AE737" i="215"/>
  <c r="AE729" i="215"/>
  <c r="AE721" i="215"/>
  <c r="AE713" i="215"/>
  <c r="AE705" i="215"/>
  <c r="AE697" i="215"/>
  <c r="AE689" i="215"/>
  <c r="AE673" i="215"/>
  <c r="AE665" i="215"/>
  <c r="AE657" i="215"/>
  <c r="AE649" i="215"/>
  <c r="AE641" i="215"/>
  <c r="AE633" i="215"/>
  <c r="AE625" i="215"/>
  <c r="AE617" i="215"/>
  <c r="AE609" i="215"/>
  <c r="AE601" i="215"/>
  <c r="AE593" i="215"/>
  <c r="AE585" i="215"/>
  <c r="AE577" i="215"/>
  <c r="AE569" i="215"/>
  <c r="AE561" i="215"/>
  <c r="AE553" i="215"/>
  <c r="AE545" i="215"/>
  <c r="AE537" i="215"/>
  <c r="AE529" i="215"/>
  <c r="AE521" i="215"/>
  <c r="AE513" i="215"/>
  <c r="AE505" i="215"/>
  <c r="AE497" i="215"/>
  <c r="AE489" i="215"/>
  <c r="AE481" i="215"/>
  <c r="AE473" i="215"/>
  <c r="AE465" i="215"/>
  <c r="AE457" i="215"/>
  <c r="AE449" i="215"/>
  <c r="AE441" i="215"/>
  <c r="AE433" i="215"/>
  <c r="AE425" i="215"/>
  <c r="AE417" i="215"/>
  <c r="AE409" i="215"/>
  <c r="AE401" i="215"/>
  <c r="AE393" i="215"/>
  <c r="AE385" i="215"/>
  <c r="AE377" i="215"/>
  <c r="AE369" i="215"/>
  <c r="AE361" i="215"/>
  <c r="AE353" i="215"/>
  <c r="AE345" i="215"/>
  <c r="AE337" i="215"/>
  <c r="AE329" i="215"/>
  <c r="AE321" i="215"/>
  <c r="AE313" i="215"/>
  <c r="AE305" i="215"/>
  <c r="AE297" i="215"/>
  <c r="AE289" i="215"/>
  <c r="AE281" i="215"/>
  <c r="AE273" i="215"/>
  <c r="AE265" i="215"/>
  <c r="AE257" i="215"/>
  <c r="AE249" i="215"/>
  <c r="AE241" i="215"/>
  <c r="AE233" i="215"/>
  <c r="AE225" i="215"/>
  <c r="AE217" i="215"/>
  <c r="AE209" i="215"/>
  <c r="AE201" i="215"/>
  <c r="AE193" i="215"/>
  <c r="AE185" i="215"/>
  <c r="AE177" i="215"/>
  <c r="AE169" i="215"/>
  <c r="AE161" i="215"/>
  <c r="AE153" i="215"/>
  <c r="AE145" i="215"/>
  <c r="AE137" i="215"/>
  <c r="AE129" i="215"/>
  <c r="AE121" i="215"/>
  <c r="AE113" i="215"/>
  <c r="AE105" i="215"/>
  <c r="AE97" i="215"/>
  <c r="AE89" i="215"/>
  <c r="AE81" i="215"/>
  <c r="AE73" i="215"/>
  <c r="AE65" i="215"/>
  <c r="AE57" i="215"/>
  <c r="AE49" i="215"/>
  <c r="AE41" i="215"/>
  <c r="AE33" i="215"/>
  <c r="AE25" i="215"/>
  <c r="AE17" i="215"/>
  <c r="AE9" i="215"/>
  <c r="AE656" i="215"/>
  <c r="AE648" i="215"/>
  <c r="AE640" i="215"/>
  <c r="AE632" i="215"/>
  <c r="AE616" i="215"/>
  <c r="AE608" i="215"/>
  <c r="AE600" i="215"/>
  <c r="AE592" i="215"/>
  <c r="AE584" i="215"/>
  <c r="AE576" i="215"/>
  <c r="AE568" i="215"/>
  <c r="AE560" i="215"/>
  <c r="AE552" i="215"/>
  <c r="AE544" i="215"/>
  <c r="AE536" i="215"/>
  <c r="AE528" i="215"/>
  <c r="AE520" i="215"/>
  <c r="AE512" i="215"/>
  <c r="AE504" i="215"/>
  <c r="AE496" i="215"/>
  <c r="AE488" i="215"/>
  <c r="AE480" i="215"/>
  <c r="AE472" i="215"/>
  <c r="AE464" i="215"/>
  <c r="AE456" i="215"/>
  <c r="AE448" i="215"/>
  <c r="AE440" i="215"/>
  <c r="AE432" i="215"/>
  <c r="AE424" i="215"/>
  <c r="AE416" i="215"/>
  <c r="AE408" i="215"/>
  <c r="AE400" i="215"/>
  <c r="AE392" i="215"/>
  <c r="AE384" i="215"/>
  <c r="AE376" i="215"/>
  <c r="AE368" i="215"/>
  <c r="AE360" i="215"/>
  <c r="AE352" i="215"/>
  <c r="AE344" i="215"/>
  <c r="AE336" i="215"/>
  <c r="AE328" i="215"/>
  <c r="AE320" i="215"/>
  <c r="AE312" i="215"/>
  <c r="AE304" i="215"/>
  <c r="AE296" i="215"/>
  <c r="AE288" i="215"/>
  <c r="AE280" i="215"/>
  <c r="AE272" i="215"/>
  <c r="AE264" i="215"/>
  <c r="AE256" i="215"/>
  <c r="AE248" i="215"/>
  <c r="AE240" i="215"/>
  <c r="AE232" i="215"/>
  <c r="AE224" i="215"/>
  <c r="AE216" i="215"/>
  <c r="AE208" i="215"/>
  <c r="AE200" i="215"/>
  <c r="AE192" i="215"/>
  <c r="AE184" i="215"/>
  <c r="AE176" i="215"/>
  <c r="AE168" i="215"/>
  <c r="AE160" i="215"/>
  <c r="AE45" i="215"/>
  <c r="AE399" i="215"/>
  <c r="AE391" i="215"/>
  <c r="AE383" i="215"/>
  <c r="AE375" i="215"/>
  <c r="AE367" i="215"/>
  <c r="AE359" i="215"/>
  <c r="AE351" i="215"/>
  <c r="AE343" i="215"/>
  <c r="AE335" i="215"/>
  <c r="AE327" i="215"/>
  <c r="AE319" i="215"/>
  <c r="AE311" i="215"/>
  <c r="AE303" i="215"/>
  <c r="AE295" i="215"/>
  <c r="AE287" i="215"/>
  <c r="AE279" i="215"/>
  <c r="AE271" i="215"/>
  <c r="AE263" i="215"/>
  <c r="AE558" i="215"/>
  <c r="AE550" i="215"/>
  <c r="AE542" i="215"/>
  <c r="AE534" i="215"/>
  <c r="AE526" i="215"/>
  <c r="AE518" i="215"/>
  <c r="AE510" i="215"/>
  <c r="AE502" i="215"/>
  <c r="AE494" i="215"/>
  <c r="AE486" i="215"/>
  <c r="AE478" i="215"/>
  <c r="AE470" i="215"/>
  <c r="AE462" i="215"/>
  <c r="AE454" i="215"/>
  <c r="AE446" i="215"/>
  <c r="AE438" i="215"/>
  <c r="AE430" i="215"/>
  <c r="AE422" i="215"/>
  <c r="AE414" i="215"/>
  <c r="AE406" i="215"/>
  <c r="AE398" i="215"/>
  <c r="AE390" i="215"/>
  <c r="AE382" i="215"/>
  <c r="AE374" i="215"/>
  <c r="AE366" i="215"/>
  <c r="AE358" i="215"/>
  <c r="AE350" i="215"/>
  <c r="AE342" i="215"/>
  <c r="AE334" i="215"/>
  <c r="AE326" i="215"/>
  <c r="AE318" i="215"/>
  <c r="AE310" i="215"/>
  <c r="AE302" i="215"/>
  <c r="AE294" i="215"/>
  <c r="AE286" i="215"/>
  <c r="AE278" i="215"/>
  <c r="AE270" i="215"/>
  <c r="AE262" i="215"/>
  <c r="AE254" i="215"/>
  <c r="AE246" i="215"/>
  <c r="AE238" i="215"/>
  <c r="AE230" i="215"/>
  <c r="AE222" i="215"/>
  <c r="AE214" i="215"/>
  <c r="AE206" i="215"/>
  <c r="AE198" i="215"/>
  <c r="AE190" i="215"/>
  <c r="AE182" i="215"/>
  <c r="AE174" i="215"/>
  <c r="AE166" i="215"/>
  <c r="AE158" i="215"/>
  <c r="AE150" i="215"/>
  <c r="AE142" i="215"/>
  <c r="AE134" i="215"/>
  <c r="AE126" i="215"/>
  <c r="AE118" i="215"/>
  <c r="AE110" i="215"/>
  <c r="AE102" i="215"/>
  <c r="AE94" i="215"/>
  <c r="AE86" i="215"/>
  <c r="AE78" i="215"/>
  <c r="AE70" i="215"/>
  <c r="AE62" i="215"/>
  <c r="AE54" i="215"/>
  <c r="AE46" i="215"/>
  <c r="AE38" i="215"/>
  <c r="AE30" i="215"/>
  <c r="AE22" i="215"/>
  <c r="AE255" i="215"/>
  <c r="AE247" i="215"/>
  <c r="AE239" i="215"/>
  <c r="AE231" i="215"/>
  <c r="AE223" i="215"/>
  <c r="AE215" i="215"/>
  <c r="AE207" i="215"/>
  <c r="AE199" i="215"/>
  <c r="AE191" i="215"/>
  <c r="AE183" i="215"/>
  <c r="AE175" i="215"/>
  <c r="AE167" i="215"/>
  <c r="AE159" i="215"/>
  <c r="AE151" i="215"/>
  <c r="AE143" i="215"/>
  <c r="AE135" i="215"/>
  <c r="AE127" i="215"/>
  <c r="AE119" i="215"/>
  <c r="AE111" i="215"/>
  <c r="AE103" i="215"/>
  <c r="AE95" i="215"/>
  <c r="AE87" i="215"/>
  <c r="AE79" i="215"/>
  <c r="AE71" i="215"/>
  <c r="AE63" i="215"/>
  <c r="AE55" i="215"/>
  <c r="AE47" i="215"/>
  <c r="AE39" i="215"/>
  <c r="AE31" i="215"/>
  <c r="AE23" i="215"/>
  <c r="AE15" i="215"/>
  <c r="AE7" i="215"/>
  <c r="AE14" i="215"/>
  <c r="AE6" i="215"/>
  <c r="AE140" i="215"/>
  <c r="AE132" i="215"/>
  <c r="AE124" i="215"/>
  <c r="AE116" i="215"/>
  <c r="AE100" i="215"/>
  <c r="AE84" i="215"/>
  <c r="AE68" i="215"/>
  <c r="AE52" i="215"/>
  <c r="AE36" i="215"/>
  <c r="AE4" i="215"/>
  <c r="AE251" i="215"/>
  <c r="AE243" i="215"/>
  <c r="AE235" i="215"/>
  <c r="AE227" i="215"/>
  <c r="AE219" i="215"/>
  <c r="AE211" i="215"/>
  <c r="AE203" i="215"/>
  <c r="AE195" i="215"/>
  <c r="AE187" i="215"/>
  <c r="AE179" i="215"/>
  <c r="AE171" i="215"/>
  <c r="AE163" i="215"/>
  <c r="AE155" i="215"/>
  <c r="AE147" i="215"/>
  <c r="AE139" i="215"/>
  <c r="AE131" i="215"/>
  <c r="AE123" i="215"/>
  <c r="AE115" i="215"/>
  <c r="AE107" i="215"/>
  <c r="AE99" i="215"/>
  <c r="AE91" i="215"/>
  <c r="AE83" i="215"/>
  <c r="AE75" i="215"/>
  <c r="AE67" i="215"/>
  <c r="AE59" i="215"/>
  <c r="AE51" i="215"/>
  <c r="AE43" i="215"/>
  <c r="AE35" i="215"/>
  <c r="AE27" i="215"/>
  <c r="AE19" i="215"/>
  <c r="AE11" i="215"/>
  <c r="AE3" i="215"/>
  <c r="AE18" i="215"/>
  <c r="AE10" i="215"/>
  <c r="AE152" i="215"/>
  <c r="AE144" i="215"/>
  <c r="AE136" i="215"/>
  <c r="AE128" i="215"/>
  <c r="AE120" i="215"/>
  <c r="AE112" i="215"/>
  <c r="AE104" i="215"/>
  <c r="AE96" i="215"/>
  <c r="AE88" i="215"/>
  <c r="AE80" i="215"/>
  <c r="AE72" i="215"/>
  <c r="AE64" i="215"/>
  <c r="AE40" i="215"/>
  <c r="AE32" i="215"/>
  <c r="AE24" i="215"/>
  <c r="AE8" i="215"/>
  <c r="AE108" i="215"/>
  <c r="AE92" i="215"/>
  <c r="AE76" i="215"/>
  <c r="AE60" i="215"/>
  <c r="AE44" i="215"/>
  <c r="AE28" i="215"/>
  <c r="AE12" i="215"/>
  <c r="AE2" i="213"/>
  <c r="AE3490" i="213"/>
  <c r="AE3482" i="213"/>
  <c r="AE3474" i="213"/>
  <c r="AE3466" i="213"/>
  <c r="AE3458" i="213"/>
  <c r="AE3450" i="213"/>
  <c r="AE3442" i="213"/>
  <c r="AE3434" i="213"/>
  <c r="AE3426" i="213"/>
  <c r="AE3418" i="213"/>
  <c r="AE3410" i="213"/>
  <c r="AE3402" i="213"/>
  <c r="AE3394" i="213"/>
  <c r="AE3386" i="213"/>
  <c r="AE3378" i="213"/>
  <c r="AE3370" i="213"/>
  <c r="AE3362" i="213"/>
  <c r="AE3354" i="213"/>
  <c r="AE3346" i="213"/>
  <c r="AE3338" i="213"/>
  <c r="AE3330" i="213"/>
  <c r="AE3322" i="213"/>
  <c r="AE3314" i="213"/>
  <c r="AE3306" i="213"/>
  <c r="AE3298" i="213"/>
  <c r="AE3290" i="213"/>
  <c r="AE3282" i="213"/>
  <c r="AE3274" i="213"/>
  <c r="AE3266" i="213"/>
  <c r="AE3258" i="213"/>
  <c r="AE3250" i="213"/>
  <c r="AE3242" i="213"/>
  <c r="AE3234" i="213"/>
  <c r="AE3226" i="213"/>
  <c r="AE3218" i="213"/>
  <c r="AE3210" i="213"/>
  <c r="AE3202" i="213"/>
  <c r="AE3194" i="213"/>
  <c r="AE3186" i="213"/>
  <c r="AE3178" i="213"/>
  <c r="AE3170" i="213"/>
  <c r="AE3162" i="213"/>
  <c r="AE3154" i="213"/>
  <c r="AE3146" i="213"/>
  <c r="AE3138" i="213"/>
  <c r="AE3130" i="213"/>
  <c r="AE3122" i="213"/>
  <c r="AE3114" i="213"/>
  <c r="AE3106" i="213"/>
  <c r="AE3098" i="213"/>
  <c r="AE3090" i="213"/>
  <c r="AE3082" i="213"/>
  <c r="AE3074" i="213"/>
  <c r="AE3066" i="213"/>
  <c r="AE3058" i="213"/>
  <c r="AE3050" i="213"/>
  <c r="AE3042" i="213"/>
  <c r="AE3034" i="213"/>
  <c r="AE3026" i="213"/>
  <c r="AE3018" i="213"/>
  <c r="AE3010" i="213"/>
  <c r="AE3002" i="213"/>
  <c r="AE2994" i="213"/>
  <c r="AE2986" i="213"/>
  <c r="AE2978" i="213"/>
  <c r="AE2970" i="213"/>
  <c r="AE2962" i="213"/>
  <c r="AE2954" i="213"/>
  <c r="AE2946" i="213"/>
  <c r="AE2938" i="213"/>
  <c r="AE2930" i="213"/>
  <c r="AE2922" i="213"/>
  <c r="AE2914" i="213"/>
  <c r="AE2906" i="213"/>
  <c r="AE2898" i="213"/>
  <c r="AE2890" i="213"/>
  <c r="AE2882" i="213"/>
  <c r="AE2874" i="213"/>
  <c r="AE2866" i="213"/>
  <c r="AE2858" i="213"/>
  <c r="AE2850" i="213"/>
  <c r="AE2842" i="213"/>
  <c r="AE2834" i="213"/>
  <c r="AE2826" i="213"/>
  <c r="AE2818" i="213"/>
  <c r="AE2810" i="213"/>
  <c r="AE2802" i="213"/>
  <c r="AE2794" i="213"/>
  <c r="AE2786" i="213"/>
  <c r="AE2778" i="213"/>
  <c r="AE2770" i="213"/>
  <c r="AE2762" i="213"/>
  <c r="AE2754" i="213"/>
  <c r="AE2746" i="213"/>
  <c r="AE2738" i="213"/>
  <c r="AE2730" i="213"/>
  <c r="AE2722" i="213"/>
  <c r="AE2714" i="213"/>
  <c r="AE2706" i="213"/>
  <c r="AE2698" i="213"/>
  <c r="AE2690" i="213"/>
  <c r="AE2682" i="213"/>
  <c r="AE2674" i="213"/>
  <c r="AE2666" i="213"/>
  <c r="AE2658" i="213"/>
  <c r="AE2650" i="213"/>
  <c r="AE2642" i="213"/>
  <c r="AE2634" i="213"/>
  <c r="AE2626" i="213"/>
  <c r="AE2618" i="213"/>
  <c r="AE2610" i="213"/>
  <c r="AE2602" i="213"/>
  <c r="AE2594" i="213"/>
  <c r="AE2586" i="213"/>
  <c r="AE2578" i="213"/>
  <c r="AE2570" i="213"/>
  <c r="AE2562" i="213"/>
  <c r="AE2554" i="213"/>
  <c r="AE2546" i="213"/>
  <c r="AE2538" i="213"/>
  <c r="AE2530" i="213"/>
  <c r="AE2522" i="213"/>
  <c r="AE2514" i="213"/>
  <c r="AE2506" i="213"/>
  <c r="AE2498" i="213"/>
  <c r="AE2490" i="213"/>
  <c r="AE2482" i="213"/>
  <c r="AE2474" i="213"/>
  <c r="AE2466" i="213"/>
  <c r="AE2458" i="213"/>
  <c r="AE2450" i="213"/>
  <c r="AE2442" i="213"/>
  <c r="AE2434" i="213"/>
  <c r="AE2426" i="213"/>
  <c r="AE2418" i="213"/>
  <c r="AE2410" i="213"/>
  <c r="AE2402" i="213"/>
  <c r="AE2394" i="213"/>
  <c r="AE2386" i="213"/>
  <c r="AE2378" i="213"/>
  <c r="AE2370" i="213"/>
  <c r="AE2362" i="213"/>
  <c r="AE2354" i="213"/>
  <c r="AE2346" i="213"/>
  <c r="AE2338" i="213"/>
  <c r="AE2330" i="213"/>
  <c r="AE2322" i="213"/>
  <c r="AE2314" i="213"/>
  <c r="AE2306" i="213"/>
  <c r="AE2298" i="213"/>
  <c r="AE2290" i="213"/>
  <c r="AE2282" i="213"/>
  <c r="AE2274" i="213"/>
  <c r="AE2266" i="213"/>
  <c r="AE2258" i="213"/>
  <c r="AE2250" i="213"/>
  <c r="AE2242" i="213"/>
  <c r="AE2234" i="213"/>
  <c r="AE2226" i="213"/>
  <c r="AE2218" i="213"/>
  <c r="AE2210" i="213"/>
  <c r="AE2202" i="213"/>
  <c r="AE2194" i="213"/>
  <c r="AE2186" i="213"/>
  <c r="AE2178" i="213"/>
  <c r="AE2170" i="213"/>
  <c r="AE2162" i="213"/>
  <c r="AE2154" i="213"/>
  <c r="AE2146" i="213"/>
  <c r="AE2138" i="213"/>
  <c r="AE2130" i="213"/>
  <c r="AE2122" i="213"/>
  <c r="AE2114" i="213"/>
  <c r="AE2106" i="213"/>
  <c r="AE2098" i="213"/>
  <c r="AE2090" i="213"/>
  <c r="AE2082" i="213"/>
  <c r="AE2074" i="213"/>
  <c r="AE2066" i="213"/>
  <c r="AE2058" i="213"/>
  <c r="AE2050" i="213"/>
  <c r="AE2042" i="213"/>
  <c r="AE2034" i="213"/>
  <c r="AE2026" i="213"/>
  <c r="AE2018" i="213"/>
  <c r="AE2010" i="213"/>
  <c r="AE2002" i="213"/>
  <c r="AE1994" i="213"/>
  <c r="AE1986" i="213"/>
  <c r="AE1978" i="213"/>
  <c r="AE1970" i="213"/>
  <c r="AE1962" i="213"/>
  <c r="AE1954" i="213"/>
  <c r="AE1946" i="213"/>
  <c r="AE1938" i="213"/>
  <c r="AE1930" i="213"/>
  <c r="AE1922" i="213"/>
  <c r="AE1914" i="213"/>
  <c r="AE1906" i="213"/>
  <c r="AE1898" i="213"/>
  <c r="AE1890" i="213"/>
  <c r="AE1882" i="213"/>
  <c r="AE1874" i="213"/>
  <c r="AE1866" i="213"/>
  <c r="AE1858" i="213"/>
  <c r="AE1850" i="213"/>
  <c r="AE1842" i="213"/>
  <c r="AE1834" i="213"/>
  <c r="AE1826" i="213"/>
  <c r="AE1818" i="213"/>
  <c r="AE1810" i="213"/>
  <c r="AE1802" i="213"/>
  <c r="AE1794" i="213"/>
  <c r="AE1786" i="213"/>
  <c r="AE1778" i="213"/>
  <c r="AE1770" i="213"/>
  <c r="AE1762" i="213"/>
  <c r="AE3496" i="213"/>
  <c r="AE3488" i="213"/>
  <c r="AE3480" i="213"/>
  <c r="AE3472" i="213"/>
  <c r="AE3464" i="213"/>
  <c r="AE3456" i="213"/>
  <c r="AE3448" i="213"/>
  <c r="AE3440" i="213"/>
  <c r="AE3432" i="213"/>
  <c r="AE3424" i="213"/>
  <c r="AE3416" i="213"/>
  <c r="AE3408" i="213"/>
  <c r="AE3400" i="213"/>
  <c r="AE3392" i="213"/>
  <c r="AE3384" i="213"/>
  <c r="AE3376" i="213"/>
  <c r="AE3368" i="213"/>
  <c r="AE3360" i="213"/>
  <c r="AE3352" i="213"/>
  <c r="AE3344" i="213"/>
  <c r="AE3336" i="213"/>
  <c r="AE3328" i="213"/>
  <c r="AE3320" i="213"/>
  <c r="AE3312" i="213"/>
  <c r="AE3304" i="213"/>
  <c r="AE3296" i="213"/>
  <c r="AE3288" i="213"/>
  <c r="AE3280" i="213"/>
  <c r="AE3272" i="213"/>
  <c r="AE3264" i="213"/>
  <c r="AE3256" i="213"/>
  <c r="AE3248" i="213"/>
  <c r="AE3240" i="213"/>
  <c r="AE3232" i="213"/>
  <c r="AE3224" i="213"/>
  <c r="AE3216" i="213"/>
  <c r="AE3208" i="213"/>
  <c r="AE3200" i="213"/>
  <c r="AE3192" i="213"/>
  <c r="AE3184" i="213"/>
  <c r="AE3176" i="213"/>
  <c r="AE3168" i="213"/>
  <c r="AE3160" i="213"/>
  <c r="AE3152" i="213"/>
  <c r="AE3144" i="213"/>
  <c r="AE3136" i="213"/>
  <c r="AE3128" i="213"/>
  <c r="AE3120" i="213"/>
  <c r="AE3112" i="213"/>
  <c r="AE3104" i="213"/>
  <c r="AE3096" i="213"/>
  <c r="AE3088" i="213"/>
  <c r="AE3080" i="213"/>
  <c r="AE3072" i="213"/>
  <c r="AE3064" i="213"/>
  <c r="AE3056" i="213"/>
  <c r="AE3048" i="213"/>
  <c r="AE3040" i="213"/>
  <c r="AE3032" i="213"/>
  <c r="AE3024" i="213"/>
  <c r="AE3016" i="213"/>
  <c r="AE3008" i="213"/>
  <c r="AE3000" i="213"/>
  <c r="AE2992" i="213"/>
  <c r="AE2984" i="213"/>
  <c r="AE2976" i="213"/>
  <c r="AE2968" i="213"/>
  <c r="AE2960" i="213"/>
  <c r="AE2952" i="213"/>
  <c r="AE2944" i="213"/>
  <c r="AE2936" i="213"/>
  <c r="AE2928" i="213"/>
  <c r="AE2920" i="213"/>
  <c r="AE2912" i="213"/>
  <c r="AE3492" i="213"/>
  <c r="AE3484" i="213"/>
  <c r="AE3476" i="213"/>
  <c r="AE3468" i="213"/>
  <c r="AE3460" i="213"/>
  <c r="AE3452" i="213"/>
  <c r="AE3444" i="213"/>
  <c r="AE3436" i="213"/>
  <c r="AE3428" i="213"/>
  <c r="AE3420" i="213"/>
  <c r="AE3412" i="213"/>
  <c r="AE3404" i="213"/>
  <c r="AE3396" i="213"/>
  <c r="AE3388" i="213"/>
  <c r="AE3380" i="213"/>
  <c r="AE3372" i="213"/>
  <c r="AE3364" i="213"/>
  <c r="AE3356" i="213"/>
  <c r="AE3348" i="213"/>
  <c r="AE3340" i="213"/>
  <c r="AE3332" i="213"/>
  <c r="AE3324" i="213"/>
  <c r="AE3316" i="213"/>
  <c r="AE3308" i="213"/>
  <c r="AE3300" i="213"/>
  <c r="AE3292" i="213"/>
  <c r="AE3284" i="213"/>
  <c r="AE3276" i="213"/>
  <c r="AE3268" i="213"/>
  <c r="AE3260" i="213"/>
  <c r="AE3252" i="213"/>
  <c r="AE3244" i="213"/>
  <c r="AE3236" i="213"/>
  <c r="AE3228" i="213"/>
  <c r="AE3220" i="213"/>
  <c r="AE3212" i="213"/>
  <c r="AE3204" i="213"/>
  <c r="AE3196" i="213"/>
  <c r="AE3188" i="213"/>
  <c r="AE3180" i="213"/>
  <c r="AE3172" i="213"/>
  <c r="AE3164" i="213"/>
  <c r="AE3156" i="213"/>
  <c r="AE3148" i="213"/>
  <c r="AE3140" i="213"/>
  <c r="AE3132" i="213"/>
  <c r="AE3124" i="213"/>
  <c r="AE3116" i="213"/>
  <c r="AE3108" i="213"/>
  <c r="AE3100" i="213"/>
  <c r="AE3092" i="213"/>
  <c r="AE3497" i="213"/>
  <c r="AE3489" i="213"/>
  <c r="AE3481" i="213"/>
  <c r="AE3473" i="213"/>
  <c r="AE3465" i="213"/>
  <c r="AE3457" i="213"/>
  <c r="AE3449" i="213"/>
  <c r="AE3441" i="213"/>
  <c r="AE3433" i="213"/>
  <c r="AE3425" i="213"/>
  <c r="AE3417" i="213"/>
  <c r="AE3409" i="213"/>
  <c r="AE3401" i="213"/>
  <c r="AE3393" i="213"/>
  <c r="AE3385" i="213"/>
  <c r="AE3377" i="213"/>
  <c r="AE3369" i="213"/>
  <c r="AE3361" i="213"/>
  <c r="AE3353" i="213"/>
  <c r="AE3345" i="213"/>
  <c r="AE3337" i="213"/>
  <c r="AE3329" i="213"/>
  <c r="AE3321" i="213"/>
  <c r="AE3313" i="213"/>
  <c r="AE3305" i="213"/>
  <c r="AE3297" i="213"/>
  <c r="AE3289" i="213"/>
  <c r="AE3281" i="213"/>
  <c r="AE3273" i="213"/>
  <c r="AE3265" i="213"/>
  <c r="AE3257" i="213"/>
  <c r="AE3249" i="213"/>
  <c r="AE3241" i="213"/>
  <c r="AE3233" i="213"/>
  <c r="AE3225" i="213"/>
  <c r="AE3217" i="213"/>
  <c r="AE3209" i="213"/>
  <c r="AE3201" i="213"/>
  <c r="AE3193" i="213"/>
  <c r="AE3185" i="213"/>
  <c r="AE3177" i="213"/>
  <c r="AE3169" i="213"/>
  <c r="AE3161" i="213"/>
  <c r="AE3153" i="213"/>
  <c r="AE3145" i="213"/>
  <c r="AE3137" i="213"/>
  <c r="AE3129" i="213"/>
  <c r="AE3121" i="213"/>
  <c r="AE3113" i="213"/>
  <c r="AE3105" i="213"/>
  <c r="AE3097" i="213"/>
  <c r="AE3089" i="213"/>
  <c r="AE3081" i="213"/>
  <c r="AE3073" i="213"/>
  <c r="AE3065" i="213"/>
  <c r="AE3057" i="213"/>
  <c r="AE3049" i="213"/>
  <c r="AE3041" i="213"/>
  <c r="AE3033" i="213"/>
  <c r="AE3025" i="213"/>
  <c r="AE3017" i="213"/>
  <c r="AE3009" i="213"/>
  <c r="AE3001" i="213"/>
  <c r="AE2993" i="213"/>
  <c r="AE2985" i="213"/>
  <c r="AE2977" i="213"/>
  <c r="AE2969" i="213"/>
  <c r="AE2961" i="213"/>
  <c r="AE2953" i="213"/>
  <c r="AE2945" i="213"/>
  <c r="AE2937" i="213"/>
  <c r="AE2929" i="213"/>
  <c r="AE2921" i="213"/>
  <c r="AE2913" i="213"/>
  <c r="AE2905" i="213"/>
  <c r="AE2897" i="213"/>
  <c r="AE2889" i="213"/>
  <c r="AE2881" i="213"/>
  <c r="AE2873" i="213"/>
  <c r="AE2865" i="213"/>
  <c r="AE2857" i="213"/>
  <c r="AE2849" i="213"/>
  <c r="AE2841" i="213"/>
  <c r="AE2833" i="213"/>
  <c r="AE2825" i="213"/>
  <c r="AE2817" i="213"/>
  <c r="AE2809" i="213"/>
  <c r="AE2801" i="213"/>
  <c r="AE2793" i="213"/>
  <c r="AE2785" i="213"/>
  <c r="AE2777" i="213"/>
  <c r="AE2769" i="213"/>
  <c r="AE2761" i="213"/>
  <c r="AE2753" i="213"/>
  <c r="AE2745" i="213"/>
  <c r="AE2737" i="213"/>
  <c r="AE2729" i="213"/>
  <c r="AE2721" i="213"/>
  <c r="AE2713" i="213"/>
  <c r="AE2705" i="213"/>
  <c r="AE2697" i="213"/>
  <c r="AE2689" i="213"/>
  <c r="AE2681" i="213"/>
  <c r="AE2673" i="213"/>
  <c r="AE2665" i="213"/>
  <c r="AE2657" i="213"/>
  <c r="AE2649" i="213"/>
  <c r="AE2641" i="213"/>
  <c r="AE2633" i="213"/>
  <c r="AE2625" i="213"/>
  <c r="AE2617" i="213"/>
  <c r="AE2609" i="213"/>
  <c r="AE2601" i="213"/>
  <c r="AE2593" i="213"/>
  <c r="AE2585" i="213"/>
  <c r="AE2904" i="213"/>
  <c r="AE2896" i="213"/>
  <c r="AE2888" i="213"/>
  <c r="AE2880" i="213"/>
  <c r="AE2872" i="213"/>
  <c r="AE2864" i="213"/>
  <c r="AE2856" i="213"/>
  <c r="AE2848" i="213"/>
  <c r="AE2840" i="213"/>
  <c r="AE2832" i="213"/>
  <c r="AE2824" i="213"/>
  <c r="AE2816" i="213"/>
  <c r="AE2808" i="213"/>
  <c r="AE2800" i="213"/>
  <c r="AE2792" i="213"/>
  <c r="AE2784" i="213"/>
  <c r="AE2776" i="213"/>
  <c r="AE2768" i="213"/>
  <c r="AE2760" i="213"/>
  <c r="AE2752" i="213"/>
  <c r="AE2744" i="213"/>
  <c r="AE2736" i="213"/>
  <c r="AE2728" i="213"/>
  <c r="AE2720" i="213"/>
  <c r="AE2712" i="213"/>
  <c r="AE2704" i="213"/>
  <c r="AE2696" i="213"/>
  <c r="AE2688" i="213"/>
  <c r="AE2680" i="213"/>
  <c r="AE2672" i="213"/>
  <c r="AE2664" i="213"/>
  <c r="AE2656" i="213"/>
  <c r="AE2648" i="213"/>
  <c r="AE2640" i="213"/>
  <c r="AE2632" i="213"/>
  <c r="AE2624" i="213"/>
  <c r="AE2616" i="213"/>
  <c r="AE2608" i="213"/>
  <c r="AE2600" i="213"/>
  <c r="AE2592" i="213"/>
  <c r="AE2584" i="213"/>
  <c r="AE2576" i="213"/>
  <c r="AE2568" i="213"/>
  <c r="AE2560" i="213"/>
  <c r="AE2552" i="213"/>
  <c r="AE2544" i="213"/>
  <c r="AE2536" i="213"/>
  <c r="AE2528" i="213"/>
  <c r="AE2520" i="213"/>
  <c r="AE2512" i="213"/>
  <c r="AE2504" i="213"/>
  <c r="AE2496" i="213"/>
  <c r="AE2488" i="213"/>
  <c r="AE2480" i="213"/>
  <c r="AE2472" i="213"/>
  <c r="AE2464" i="213"/>
  <c r="AE2456" i="213"/>
  <c r="AE2448" i="213"/>
  <c r="AE2440" i="213"/>
  <c r="AE2432" i="213"/>
  <c r="AE2424" i="213"/>
  <c r="AE2416" i="213"/>
  <c r="AE2408" i="213"/>
  <c r="AE2400" i="213"/>
  <c r="AE2392" i="213"/>
  <c r="AE2384" i="213"/>
  <c r="AE2376" i="213"/>
  <c r="AE2368" i="213"/>
  <c r="AE2360" i="213"/>
  <c r="AE2352" i="213"/>
  <c r="AE2344" i="213"/>
  <c r="AE2336" i="213"/>
  <c r="AE2328" i="213"/>
  <c r="AE2320" i="213"/>
  <c r="AE2312" i="213"/>
  <c r="AE2304" i="213"/>
  <c r="AE2296" i="213"/>
  <c r="AE2288" i="213"/>
  <c r="AE2280" i="213"/>
  <c r="AE2272" i="213"/>
  <c r="AE2264" i="213"/>
  <c r="AE2256" i="213"/>
  <c r="AE2248" i="213"/>
  <c r="AE2240" i="213"/>
  <c r="AE2232" i="213"/>
  <c r="AE2224" i="213"/>
  <c r="AE2216" i="213"/>
  <c r="AE2208" i="213"/>
  <c r="AE2200" i="213"/>
  <c r="AE2192" i="213"/>
  <c r="AE2184" i="213"/>
  <c r="AE2176" i="213"/>
  <c r="AE2168" i="213"/>
  <c r="AE2160" i="213"/>
  <c r="AE2152" i="213"/>
  <c r="AE2144" i="213"/>
  <c r="AE2136" i="213"/>
  <c r="AE2128" i="213"/>
  <c r="AE2120" i="213"/>
  <c r="AE2112" i="213"/>
  <c r="AE2104" i="213"/>
  <c r="AE2096" i="213"/>
  <c r="AE2088" i="213"/>
  <c r="AE2080" i="213"/>
  <c r="AE2072" i="213"/>
  <c r="AE2064" i="213"/>
  <c r="AE2056" i="213"/>
  <c r="AE2048" i="213"/>
  <c r="AE2040" i="213"/>
  <c r="AE2032" i="213"/>
  <c r="AE2024" i="213"/>
  <c r="AE2016" i="213"/>
  <c r="AE2008" i="213"/>
  <c r="AE2000" i="213"/>
  <c r="AE1992" i="213"/>
  <c r="AE1984" i="213"/>
  <c r="AE1976" i="213"/>
  <c r="AE1968" i="213"/>
  <c r="AE1960" i="213"/>
  <c r="AE1952" i="213"/>
  <c r="AE1944" i="213"/>
  <c r="AE1936" i="213"/>
  <c r="AE1928" i="213"/>
  <c r="AE1920" i="213"/>
  <c r="AE1912" i="213"/>
  <c r="AE1904" i="213"/>
  <c r="AE1896" i="213"/>
  <c r="AE1888" i="213"/>
  <c r="AE1880" i="213"/>
  <c r="AE1872" i="213"/>
  <c r="AE1864" i="213"/>
  <c r="AE1856" i="213"/>
  <c r="AE1848" i="213"/>
  <c r="AE1840" i="213"/>
  <c r="AE1832" i="213"/>
  <c r="AE1824" i="213"/>
  <c r="AE1816" i="213"/>
  <c r="AE1808" i="213"/>
  <c r="AE1800" i="213"/>
  <c r="AE1792" i="213"/>
  <c r="AE1784" i="213"/>
  <c r="AE1776" i="213"/>
  <c r="AE1768" i="213"/>
  <c r="AE1760" i="213"/>
  <c r="AE1752" i="213"/>
  <c r="AE1744" i="213"/>
  <c r="AE1736" i="213"/>
  <c r="AE1728" i="213"/>
  <c r="AE1720" i="213"/>
  <c r="AE1712" i="213"/>
  <c r="AE1704" i="213"/>
  <c r="AE1696" i="213"/>
  <c r="AE1688" i="213"/>
  <c r="AE1680" i="213"/>
  <c r="AE1672" i="213"/>
  <c r="AE1664" i="213"/>
  <c r="AE1656" i="213"/>
  <c r="AE1648" i="213"/>
  <c r="AE1640" i="213"/>
  <c r="AE1632" i="213"/>
  <c r="AE1624" i="213"/>
  <c r="AE1616" i="213"/>
  <c r="AE1608" i="213"/>
  <c r="AE1600" i="213"/>
  <c r="AE1592" i="213"/>
  <c r="AE1584" i="213"/>
  <c r="AE1576" i="213"/>
  <c r="AE1568" i="213"/>
  <c r="AE1560" i="213"/>
  <c r="AE1552" i="213"/>
  <c r="AE3495" i="213"/>
  <c r="AE3487" i="213"/>
  <c r="AE3479" i="213"/>
  <c r="AE3471" i="213"/>
  <c r="AE3463" i="213"/>
  <c r="AE3455" i="213"/>
  <c r="AE3447" i="213"/>
  <c r="AE3439" i="213"/>
  <c r="AE3431" i="213"/>
  <c r="AE3423" i="213"/>
  <c r="AE3415" i="213"/>
  <c r="AE3407" i="213"/>
  <c r="AE3399" i="213"/>
  <c r="AE3391" i="213"/>
  <c r="AE3383" i="213"/>
  <c r="AE3375" i="213"/>
  <c r="AE3367" i="213"/>
  <c r="AE3359" i="213"/>
  <c r="AE3351" i="213"/>
  <c r="AE3343" i="213"/>
  <c r="AE3335" i="213"/>
  <c r="AE3327" i="213"/>
  <c r="AE3319" i="213"/>
  <c r="AE3311" i="213"/>
  <c r="AE3303" i="213"/>
  <c r="AE3295" i="213"/>
  <c r="AE3287" i="213"/>
  <c r="AE3279" i="213"/>
  <c r="AE3271" i="213"/>
  <c r="AE3263" i="213"/>
  <c r="AE3255" i="213"/>
  <c r="AE3247" i="213"/>
  <c r="AE3239" i="213"/>
  <c r="AE3231" i="213"/>
  <c r="AE3223" i="213"/>
  <c r="AE3215" i="213"/>
  <c r="AE3207" i="213"/>
  <c r="AE3199" i="213"/>
  <c r="AE3191" i="213"/>
  <c r="AE3183" i="213"/>
  <c r="AE3175" i="213"/>
  <c r="AE3167" i="213"/>
  <c r="AE3159" i="213"/>
  <c r="AE3151" i="213"/>
  <c r="AE3143" i="213"/>
  <c r="AE3135" i="213"/>
  <c r="AE3127" i="213"/>
  <c r="AE3119" i="213"/>
  <c r="AE3111" i="213"/>
  <c r="AE3103" i="213"/>
  <c r="AE3095" i="213"/>
  <c r="AE3087" i="213"/>
  <c r="AE3079" i="213"/>
  <c r="AE3071" i="213"/>
  <c r="AE3063" i="213"/>
  <c r="AE3055" i="213"/>
  <c r="AE3047" i="213"/>
  <c r="AE3039" i="213"/>
  <c r="AE3031" i="213"/>
  <c r="AE3023" i="213"/>
  <c r="AE3015" i="213"/>
  <c r="AE3007" i="213"/>
  <c r="AE2999" i="213"/>
  <c r="AE2991" i="213"/>
  <c r="AE2983" i="213"/>
  <c r="AE2975" i="213"/>
  <c r="AE2967" i="213"/>
  <c r="AE2959" i="213"/>
  <c r="AE2951" i="213"/>
  <c r="AE2943" i="213"/>
  <c r="AE2935" i="213"/>
  <c r="AE2927" i="213"/>
  <c r="AE2919" i="213"/>
  <c r="AE2911" i="213"/>
  <c r="AE2903" i="213"/>
  <c r="AE2895" i="213"/>
  <c r="AE2887" i="213"/>
  <c r="AE2879" i="213"/>
  <c r="AE2871" i="213"/>
  <c r="AE2863" i="213"/>
  <c r="AE2855" i="213"/>
  <c r="AE2847" i="213"/>
  <c r="AE2839" i="213"/>
  <c r="AE2831" i="213"/>
  <c r="AE2823" i="213"/>
  <c r="AE2815" i="213"/>
  <c r="AE2807" i="213"/>
  <c r="AE2799" i="213"/>
  <c r="AE2791" i="213"/>
  <c r="AE2783" i="213"/>
  <c r="AE2775" i="213"/>
  <c r="AE2767" i="213"/>
  <c r="AE2759" i="213"/>
  <c r="AE3494" i="213"/>
  <c r="AE3486" i="213"/>
  <c r="AE3478" i="213"/>
  <c r="AE3470" i="213"/>
  <c r="AE3462" i="213"/>
  <c r="AE3454" i="213"/>
  <c r="AE3446" i="213"/>
  <c r="AE3438" i="213"/>
  <c r="AE3430" i="213"/>
  <c r="AE3422" i="213"/>
  <c r="AE3414" i="213"/>
  <c r="AE3406" i="213"/>
  <c r="AE3398" i="213"/>
  <c r="AE3390" i="213"/>
  <c r="AE3382" i="213"/>
  <c r="AE3374" i="213"/>
  <c r="AE3366" i="213"/>
  <c r="AE3358" i="213"/>
  <c r="AE3350" i="213"/>
  <c r="AE3342" i="213"/>
  <c r="AE3334" i="213"/>
  <c r="AE3326" i="213"/>
  <c r="AE3318" i="213"/>
  <c r="AE3310" i="213"/>
  <c r="AE3302" i="213"/>
  <c r="AE3294" i="213"/>
  <c r="AE3286" i="213"/>
  <c r="AE3278" i="213"/>
  <c r="AE3270" i="213"/>
  <c r="AE3262" i="213"/>
  <c r="AE3254" i="213"/>
  <c r="AE3246" i="213"/>
  <c r="AE3238" i="213"/>
  <c r="AE3230" i="213"/>
  <c r="AE3222" i="213"/>
  <c r="AE3214" i="213"/>
  <c r="AE3206" i="213"/>
  <c r="AE3198" i="213"/>
  <c r="AE3190" i="213"/>
  <c r="AE3182" i="213"/>
  <c r="AE3174" i="213"/>
  <c r="AE3166" i="213"/>
  <c r="AE3158" i="213"/>
  <c r="AE3150" i="213"/>
  <c r="AE3142" i="213"/>
  <c r="AE3134" i="213"/>
  <c r="AE3126" i="213"/>
  <c r="AE3118" i="213"/>
  <c r="AE3110" i="213"/>
  <c r="AE3102" i="213"/>
  <c r="AE3094" i="213"/>
  <c r="AE3086" i="213"/>
  <c r="AE3078" i="213"/>
  <c r="AE3070" i="213"/>
  <c r="AE3062" i="213"/>
  <c r="AE3054" i="213"/>
  <c r="AE3046" i="213"/>
  <c r="AE3038" i="213"/>
  <c r="AE3030" i="213"/>
  <c r="AE3022" i="213"/>
  <c r="AE3014" i="213"/>
  <c r="AE3006" i="213"/>
  <c r="AE2998" i="213"/>
  <c r="AE2990" i="213"/>
  <c r="AE2982" i="213"/>
  <c r="AE2974" i="213"/>
  <c r="AE2966" i="213"/>
  <c r="AE2958" i="213"/>
  <c r="AE2950" i="213"/>
  <c r="AE2942" i="213"/>
  <c r="AE3493" i="213"/>
  <c r="AE3485" i="213"/>
  <c r="AE3477" i="213"/>
  <c r="AE3469" i="213"/>
  <c r="AE3461" i="213"/>
  <c r="AE3453" i="213"/>
  <c r="AE3445" i="213"/>
  <c r="AE3437" i="213"/>
  <c r="AE3429" i="213"/>
  <c r="AE3421" i="213"/>
  <c r="AE3413" i="213"/>
  <c r="AE3405" i="213"/>
  <c r="AE3397" i="213"/>
  <c r="AE3389" i="213"/>
  <c r="AE3381" i="213"/>
  <c r="AE3373" i="213"/>
  <c r="AE3365" i="213"/>
  <c r="AE3357" i="213"/>
  <c r="AE3349" i="213"/>
  <c r="AE3341" i="213"/>
  <c r="AE3333" i="213"/>
  <c r="AE3325" i="213"/>
  <c r="AE3317" i="213"/>
  <c r="AE3309" i="213"/>
  <c r="AE3301" i="213"/>
  <c r="AE3293" i="213"/>
  <c r="AE3285" i="213"/>
  <c r="AE3277" i="213"/>
  <c r="AE3269" i="213"/>
  <c r="AE3261" i="213"/>
  <c r="AE3253" i="213"/>
  <c r="AE3245" i="213"/>
  <c r="AE3237" i="213"/>
  <c r="AE3229" i="213"/>
  <c r="AE3221" i="213"/>
  <c r="AE3213" i="213"/>
  <c r="AE3205" i="213"/>
  <c r="AE3197" i="213"/>
  <c r="AE3189" i="213"/>
  <c r="AE3181" i="213"/>
  <c r="AE3173" i="213"/>
  <c r="AE3165" i="213"/>
  <c r="AE3157" i="213"/>
  <c r="AE3149" i="213"/>
  <c r="AE3141" i="213"/>
  <c r="AE3133" i="213"/>
  <c r="AE3125" i="213"/>
  <c r="AE3117" i="213"/>
  <c r="AE3109" i="213"/>
  <c r="AE3101" i="213"/>
  <c r="AE3093" i="213"/>
  <c r="AE3085" i="213"/>
  <c r="AE3077" i="213"/>
  <c r="AE3069" i="213"/>
  <c r="AE3061" i="213"/>
  <c r="AE3053" i="213"/>
  <c r="AE3045" i="213"/>
  <c r="AE3037" i="213"/>
  <c r="AE3029" i="213"/>
  <c r="AE3021" i="213"/>
  <c r="AE3013" i="213"/>
  <c r="AE3005" i="213"/>
  <c r="AE2997" i="213"/>
  <c r="AE2989" i="213"/>
  <c r="AE2981" i="213"/>
  <c r="AE2973" i="213"/>
  <c r="AE2965" i="213"/>
  <c r="AE2957" i="213"/>
  <c r="AE2949" i="213"/>
  <c r="AE2941" i="213"/>
  <c r="AE2933" i="213"/>
  <c r="AE2925" i="213"/>
  <c r="AE2917" i="213"/>
  <c r="AE2909" i="213"/>
  <c r="AE2901" i="213"/>
  <c r="AE2893" i="213"/>
  <c r="AE2885" i="213"/>
  <c r="AE2877" i="213"/>
  <c r="AE2869" i="213"/>
  <c r="AE2861" i="213"/>
  <c r="AE2853" i="213"/>
  <c r="AE2845" i="213"/>
  <c r="AE2837" i="213"/>
  <c r="AE2829" i="213"/>
  <c r="AE2821" i="213"/>
  <c r="AE2813" i="213"/>
  <c r="AE2805" i="213"/>
  <c r="AE2797" i="213"/>
  <c r="AE2789" i="213"/>
  <c r="AE2781" i="213"/>
  <c r="AE2773" i="213"/>
  <c r="AE2765" i="213"/>
  <c r="AE2757" i="213"/>
  <c r="AE2749" i="213"/>
  <c r="AE2741" i="213"/>
  <c r="AE2733" i="213"/>
  <c r="AE2725" i="213"/>
  <c r="AE2717" i="213"/>
  <c r="AE2709" i="213"/>
  <c r="AE2701" i="213"/>
  <c r="AE2693" i="213"/>
  <c r="AE2685" i="213"/>
  <c r="AE2677" i="213"/>
  <c r="AE2669" i="213"/>
  <c r="AE2661" i="213"/>
  <c r="AE2653" i="213"/>
  <c r="AE2645" i="213"/>
  <c r="AE2637" i="213"/>
  <c r="AE2629" i="213"/>
  <c r="AE2621" i="213"/>
  <c r="AE2613" i="213"/>
  <c r="AE2605" i="213"/>
  <c r="AE2597" i="213"/>
  <c r="AE2589" i="213"/>
  <c r="AE2581" i="213"/>
  <c r="AE2573" i="213"/>
  <c r="AE2565" i="213"/>
  <c r="AE2557" i="213"/>
  <c r="AE2549" i="213"/>
  <c r="AE2541" i="213"/>
  <c r="AE2533" i="213"/>
  <c r="AE2525" i="213"/>
  <c r="AE2517" i="213"/>
  <c r="AE2509" i="213"/>
  <c r="AE2501" i="213"/>
  <c r="AE2493" i="213"/>
  <c r="AE2485" i="213"/>
  <c r="AE2477" i="213"/>
  <c r="AE2469" i="213"/>
  <c r="AE2461" i="213"/>
  <c r="AE2453" i="213"/>
  <c r="AE2445" i="213"/>
  <c r="AE2437" i="213"/>
  <c r="AE2429" i="213"/>
  <c r="AE2421" i="213"/>
  <c r="AE2413" i="213"/>
  <c r="AE2405" i="213"/>
  <c r="AE2397" i="213"/>
  <c r="AE2389" i="213"/>
  <c r="AE2381" i="213"/>
  <c r="AE2373" i="213"/>
  <c r="AE2365" i="213"/>
  <c r="AE2357" i="213"/>
  <c r="AE2349" i="213"/>
  <c r="AE3084" i="213"/>
  <c r="AE3076" i="213"/>
  <c r="AE3068" i="213"/>
  <c r="AE3060" i="213"/>
  <c r="AE3052" i="213"/>
  <c r="AE3044" i="213"/>
  <c r="AE3036" i="213"/>
  <c r="AE3028" i="213"/>
  <c r="AE3020" i="213"/>
  <c r="AE3012" i="213"/>
  <c r="AE3004" i="213"/>
  <c r="AE2996" i="213"/>
  <c r="AE2988" i="213"/>
  <c r="AE2980" i="213"/>
  <c r="AE2972" i="213"/>
  <c r="AE2964" i="213"/>
  <c r="AE2956" i="213"/>
  <c r="AE2948" i="213"/>
  <c r="AE2940" i="213"/>
  <c r="AE2932" i="213"/>
  <c r="AE2924" i="213"/>
  <c r="AE2916" i="213"/>
  <c r="AE2908" i="213"/>
  <c r="AE2900" i="213"/>
  <c r="AE2892" i="213"/>
  <c r="AE2884" i="213"/>
  <c r="AE2876" i="213"/>
  <c r="AE2868" i="213"/>
  <c r="AE2860" i="213"/>
  <c r="AE2852" i="213"/>
  <c r="AE2844" i="213"/>
  <c r="AE2836" i="213"/>
  <c r="AE2828" i="213"/>
  <c r="AE2820" i="213"/>
  <c r="AE2812" i="213"/>
  <c r="AE2804" i="213"/>
  <c r="AE2796" i="213"/>
  <c r="AE2788" i="213"/>
  <c r="AE2780" i="213"/>
  <c r="AE2772" i="213"/>
  <c r="AE2764" i="213"/>
  <c r="AE2756" i="213"/>
  <c r="AE2748" i="213"/>
  <c r="AE2740" i="213"/>
  <c r="AE2732" i="213"/>
  <c r="AE2724" i="213"/>
  <c r="AE2716" i="213"/>
  <c r="AE2708" i="213"/>
  <c r="AE2700" i="213"/>
  <c r="AE2692" i="213"/>
  <c r="AE2684" i="213"/>
  <c r="AE2676" i="213"/>
  <c r="AE2668" i="213"/>
  <c r="AE2660" i="213"/>
  <c r="AE2652" i="213"/>
  <c r="AE2644" i="213"/>
  <c r="AE2636" i="213"/>
  <c r="AE2628" i="213"/>
  <c r="AE2620" i="213"/>
  <c r="AE2612" i="213"/>
  <c r="AE2604" i="213"/>
  <c r="AE2596" i="213"/>
  <c r="AE2588" i="213"/>
  <c r="AE2580" i="213"/>
  <c r="AE2572" i="213"/>
  <c r="AE2564" i="213"/>
  <c r="AE2556" i="213"/>
  <c r="AE2548" i="213"/>
  <c r="AE2540" i="213"/>
  <c r="AE2532" i="213"/>
  <c r="AE2524" i="213"/>
  <c r="AE2516" i="213"/>
  <c r="AE2508" i="213"/>
  <c r="AE2500" i="213"/>
  <c r="AE2492" i="213"/>
  <c r="AE2484" i="213"/>
  <c r="AE2476" i="213"/>
  <c r="AE2468" i="213"/>
  <c r="AE2460" i="213"/>
  <c r="AE2452" i="213"/>
  <c r="AE2444" i="213"/>
  <c r="AE2436" i="213"/>
  <c r="AE2428" i="213"/>
  <c r="AE2420" i="213"/>
  <c r="AE2412" i="213"/>
  <c r="AE2404" i="213"/>
  <c r="AE2396" i="213"/>
  <c r="AE2388" i="213"/>
  <c r="AE2380" i="213"/>
  <c r="AE2372" i="213"/>
  <c r="AE2364" i="213"/>
  <c r="AE2356" i="213"/>
  <c r="AE2348" i="213"/>
  <c r="AE2340" i="213"/>
  <c r="AE2332" i="213"/>
  <c r="AE2324" i="213"/>
  <c r="AE2316" i="213"/>
  <c r="AE2308" i="213"/>
  <c r="AE2300" i="213"/>
  <c r="AE2292" i="213"/>
  <c r="AE2284" i="213"/>
  <c r="AE2276" i="213"/>
  <c r="AE2268" i="213"/>
  <c r="AE2260" i="213"/>
  <c r="AE2252" i="213"/>
  <c r="AE2244" i="213"/>
  <c r="AE2236" i="213"/>
  <c r="AE2228" i="213"/>
  <c r="AE2220" i="213"/>
  <c r="AE2212" i="213"/>
  <c r="AE2204" i="213"/>
  <c r="AE2196" i="213"/>
  <c r="AE2188" i="213"/>
  <c r="AE2180" i="213"/>
  <c r="AE2172" i="213"/>
  <c r="AE2164" i="213"/>
  <c r="AE2156" i="213"/>
  <c r="AE2148" i="213"/>
  <c r="AE2140" i="213"/>
  <c r="AE2132" i="213"/>
  <c r="AE2124" i="213"/>
  <c r="AE2116" i="213"/>
  <c r="AE2108" i="213"/>
  <c r="AE2100" i="213"/>
  <c r="AE2092" i="213"/>
  <c r="AE2084" i="213"/>
  <c r="AE2076" i="213"/>
  <c r="AE2068" i="213"/>
  <c r="AE2060" i="213"/>
  <c r="AE2052" i="213"/>
  <c r="AE2044" i="213"/>
  <c r="AE2036" i="213"/>
  <c r="AE2028" i="213"/>
  <c r="AE2020" i="213"/>
  <c r="AE2012" i="213"/>
  <c r="AE2004" i="213"/>
  <c r="AE1996" i="213"/>
  <c r="AE1988" i="213"/>
  <c r="AE1980" i="213"/>
  <c r="AE1972" i="213"/>
  <c r="AE1964" i="213"/>
  <c r="AE1956" i="213"/>
  <c r="AE1948" i="213"/>
  <c r="AE1940" i="213"/>
  <c r="AE1932" i="213"/>
  <c r="AE1924" i="213"/>
  <c r="AE1916" i="213"/>
  <c r="AE1908" i="213"/>
  <c r="AE1900" i="213"/>
  <c r="AE1892" i="213"/>
  <c r="AE1884" i="213"/>
  <c r="AE1876" i="213"/>
  <c r="AE1868" i="213"/>
  <c r="AE1860" i="213"/>
  <c r="AE1852" i="213"/>
  <c r="AE1844" i="213"/>
  <c r="AE1836" i="213"/>
  <c r="AE1828" i="213"/>
  <c r="AE1820" i="213"/>
  <c r="AE1812" i="213"/>
  <c r="AE1804" i="213"/>
  <c r="AE1796" i="213"/>
  <c r="AE3491" i="213"/>
  <c r="AE3483" i="213"/>
  <c r="AE3475" i="213"/>
  <c r="AE3467" i="213"/>
  <c r="AE3459" i="213"/>
  <c r="AE3451" i="213"/>
  <c r="AE3443" i="213"/>
  <c r="AE3435" i="213"/>
  <c r="AE3427" i="213"/>
  <c r="AE3419" i="213"/>
  <c r="AE3411" i="213"/>
  <c r="AE3403" i="213"/>
  <c r="AE3395" i="213"/>
  <c r="AE3387" i="213"/>
  <c r="AE3379" i="213"/>
  <c r="AE3371" i="213"/>
  <c r="AE3363" i="213"/>
  <c r="AE3355" i="213"/>
  <c r="AE3347" i="213"/>
  <c r="AE3339" i="213"/>
  <c r="AE3331" i="213"/>
  <c r="AE3323" i="213"/>
  <c r="AE3315" i="213"/>
  <c r="AE3307" i="213"/>
  <c r="AE3299" i="213"/>
  <c r="AE3291" i="213"/>
  <c r="AE3283" i="213"/>
  <c r="AE3275" i="213"/>
  <c r="AE3267" i="213"/>
  <c r="AE3259" i="213"/>
  <c r="AE3251" i="213"/>
  <c r="AE3243" i="213"/>
  <c r="AE3235" i="213"/>
  <c r="AE3227" i="213"/>
  <c r="AE3219" i="213"/>
  <c r="AE3211" i="213"/>
  <c r="AE3203" i="213"/>
  <c r="AE3195" i="213"/>
  <c r="AE3187" i="213"/>
  <c r="AE3179" i="213"/>
  <c r="AE3171" i="213"/>
  <c r="AE3163" i="213"/>
  <c r="AE3155" i="213"/>
  <c r="AE3147" i="213"/>
  <c r="AE3139" i="213"/>
  <c r="AE3131" i="213"/>
  <c r="AE3123" i="213"/>
  <c r="AE3115" i="213"/>
  <c r="AE3107" i="213"/>
  <c r="AE3099" i="213"/>
  <c r="AE3091" i="213"/>
  <c r="AE3083" i="213"/>
  <c r="AE3075" i="213"/>
  <c r="AE3067" i="213"/>
  <c r="AE3059" i="213"/>
  <c r="AE3051" i="213"/>
  <c r="AE3043" i="213"/>
  <c r="AE3035" i="213"/>
  <c r="AE3027" i="213"/>
  <c r="AE3019" i="213"/>
  <c r="AE3011" i="213"/>
  <c r="AE3003" i="213"/>
  <c r="AE2995" i="213"/>
  <c r="AE2987" i="213"/>
  <c r="AE2979" i="213"/>
  <c r="AE2971" i="213"/>
  <c r="AE2963" i="213"/>
  <c r="AE2955" i="213"/>
  <c r="AE2947" i="213"/>
  <c r="AE2939" i="213"/>
  <c r="AE2931" i="213"/>
  <c r="AE2923" i="213"/>
  <c r="AE2915" i="213"/>
  <c r="AE2907" i="213"/>
  <c r="AE2899" i="213"/>
  <c r="AE2891" i="213"/>
  <c r="AE2883" i="213"/>
  <c r="AE2875" i="213"/>
  <c r="AE2867" i="213"/>
  <c r="AE2859" i="213"/>
  <c r="AE2851" i="213"/>
  <c r="AE2843" i="213"/>
  <c r="AE2835" i="213"/>
  <c r="AE2827" i="213"/>
  <c r="AE2819" i="213"/>
  <c r="AE2811" i="213"/>
  <c r="AE2803" i="213"/>
  <c r="AE2795" i="213"/>
  <c r="AE2787" i="213"/>
  <c r="AE2779" i="213"/>
  <c r="AE2771" i="213"/>
  <c r="AE2763" i="213"/>
  <c r="AE2755" i="213"/>
  <c r="AE2747" i="213"/>
  <c r="AE2739" i="213"/>
  <c r="AE2731" i="213"/>
  <c r="AE2723" i="213"/>
  <c r="AE2715" i="213"/>
  <c r="AE2707" i="213"/>
  <c r="AE2699" i="213"/>
  <c r="AE2691" i="213"/>
  <c r="AE2683" i="213"/>
  <c r="AE2675" i="213"/>
  <c r="AE2667" i="213"/>
  <c r="AE2659" i="213"/>
  <c r="AE2651" i="213"/>
  <c r="AE2643" i="213"/>
  <c r="AE2635" i="213"/>
  <c r="AE2627" i="213"/>
  <c r="AE2619" i="213"/>
  <c r="AE2611" i="213"/>
  <c r="AE2603" i="213"/>
  <c r="AE2595" i="213"/>
  <c r="AE2587" i="213"/>
  <c r="AE2579" i="213"/>
  <c r="AE2571" i="213"/>
  <c r="AE2563" i="213"/>
  <c r="AE2555" i="213"/>
  <c r="AE2547" i="213"/>
  <c r="AE2539" i="213"/>
  <c r="AE2531" i="213"/>
  <c r="AE2523" i="213"/>
  <c r="AE2515" i="213"/>
  <c r="AE2507" i="213"/>
  <c r="AE2499" i="213"/>
  <c r="AE2491" i="213"/>
  <c r="AE2483" i="213"/>
  <c r="AE2475" i="213"/>
  <c r="AE2467" i="213"/>
  <c r="AE2459" i="213"/>
  <c r="AE2451" i="213"/>
  <c r="AE2443" i="213"/>
  <c r="AE2435" i="213"/>
  <c r="AE2427" i="213"/>
  <c r="AE2419" i="213"/>
  <c r="AE2411" i="213"/>
  <c r="AE2403" i="213"/>
  <c r="AE2395" i="213"/>
  <c r="AE2387" i="213"/>
  <c r="AE2379" i="213"/>
  <c r="AE2371" i="213"/>
  <c r="AE2577" i="213"/>
  <c r="AE2569" i="213"/>
  <c r="AE2561" i="213"/>
  <c r="AE2553" i="213"/>
  <c r="AE2545" i="213"/>
  <c r="AE2537" i="213"/>
  <c r="AE2529" i="213"/>
  <c r="AE2521" i="213"/>
  <c r="AE2513" i="213"/>
  <c r="AE2505" i="213"/>
  <c r="AE2497" i="213"/>
  <c r="AE2489" i="213"/>
  <c r="AE2481" i="213"/>
  <c r="AE2473" i="213"/>
  <c r="AE2465" i="213"/>
  <c r="AE2457" i="213"/>
  <c r="AE2449" i="213"/>
  <c r="AE2441" i="213"/>
  <c r="AE2433" i="213"/>
  <c r="AE2425" i="213"/>
  <c r="AE2417" i="213"/>
  <c r="AE2409" i="213"/>
  <c r="AE2401" i="213"/>
  <c r="AE2393" i="213"/>
  <c r="AE2385" i="213"/>
  <c r="AE2377" i="213"/>
  <c r="AE2369" i="213"/>
  <c r="AE2361" i="213"/>
  <c r="AE2353" i="213"/>
  <c r="AE2345" i="213"/>
  <c r="AE2337" i="213"/>
  <c r="AE2329" i="213"/>
  <c r="AE2321" i="213"/>
  <c r="AE2313" i="213"/>
  <c r="AE2305" i="213"/>
  <c r="AE2297" i="213"/>
  <c r="AE2289" i="213"/>
  <c r="AE2281" i="213"/>
  <c r="AE2273" i="213"/>
  <c r="AE2265" i="213"/>
  <c r="AE2257" i="213"/>
  <c r="AE2249" i="213"/>
  <c r="AE2241" i="213"/>
  <c r="AE2233" i="213"/>
  <c r="AE2225" i="213"/>
  <c r="AE2217" i="213"/>
  <c r="AE2209" i="213"/>
  <c r="AE2201" i="213"/>
  <c r="AE2193" i="213"/>
  <c r="AE2185" i="213"/>
  <c r="AE2177" i="213"/>
  <c r="AE2169" i="213"/>
  <c r="AE2161" i="213"/>
  <c r="AE2153" i="213"/>
  <c r="AE2145" i="213"/>
  <c r="AE2137" i="213"/>
  <c r="AE2129" i="213"/>
  <c r="AE2121" i="213"/>
  <c r="AE2113" i="213"/>
  <c r="AE2105" i="213"/>
  <c r="AE2097" i="213"/>
  <c r="AE2089" i="213"/>
  <c r="AE2081" i="213"/>
  <c r="AE2073" i="213"/>
  <c r="AE2065" i="213"/>
  <c r="AE2057" i="213"/>
  <c r="AE2049" i="213"/>
  <c r="AE2041" i="213"/>
  <c r="AE2033" i="213"/>
  <c r="AE2025" i="213"/>
  <c r="AE2017" i="213"/>
  <c r="AE2009" i="213"/>
  <c r="AE2001" i="213"/>
  <c r="AE1993" i="213"/>
  <c r="AE1985" i="213"/>
  <c r="AE1977" i="213"/>
  <c r="AE1969" i="213"/>
  <c r="AE1961" i="213"/>
  <c r="AE1953" i="213"/>
  <c r="AE1945" i="213"/>
  <c r="AE1937" i="213"/>
  <c r="AE1929" i="213"/>
  <c r="AE1921" i="213"/>
  <c r="AE1913" i="213"/>
  <c r="AE1905" i="213"/>
  <c r="AE1897" i="213"/>
  <c r="AE1889" i="213"/>
  <c r="AE1881" i="213"/>
  <c r="AE1873" i="213"/>
  <c r="AE1865" i="213"/>
  <c r="AE1857" i="213"/>
  <c r="AE1849" i="213"/>
  <c r="AE1841" i="213"/>
  <c r="AE1833" i="213"/>
  <c r="AE1825" i="213"/>
  <c r="AE1817" i="213"/>
  <c r="AE1809" i="213"/>
  <c r="AE1801" i="213"/>
  <c r="AE1793" i="213"/>
  <c r="AE1785" i="213"/>
  <c r="AE1777" i="213"/>
  <c r="AE1769" i="213"/>
  <c r="AE1761" i="213"/>
  <c r="AE1753" i="213"/>
  <c r="AE1745" i="213"/>
  <c r="AE1737" i="213"/>
  <c r="AE1729" i="213"/>
  <c r="AE1721" i="213"/>
  <c r="AE1713" i="213"/>
  <c r="AE1705" i="213"/>
  <c r="AE1697" i="213"/>
  <c r="AE1689" i="213"/>
  <c r="AE1681" i="213"/>
  <c r="AE1673" i="213"/>
  <c r="AE1665" i="213"/>
  <c r="AE1657" i="213"/>
  <c r="AE1649" i="213"/>
  <c r="AE1641" i="213"/>
  <c r="AE1633" i="213"/>
  <c r="AE1625" i="213"/>
  <c r="AE1617" i="213"/>
  <c r="AE1609" i="213"/>
  <c r="AE1601" i="213"/>
  <c r="AE1593" i="213"/>
  <c r="AE1585" i="213"/>
  <c r="AE1577" i="213"/>
  <c r="AE1569" i="213"/>
  <c r="AE1561" i="213"/>
  <c r="AE1553" i="213"/>
  <c r="AE1545" i="213"/>
  <c r="AE1537" i="213"/>
  <c r="AE1529" i="213"/>
  <c r="AE1521" i="213"/>
  <c r="AE1513" i="213"/>
  <c r="AE1505" i="213"/>
  <c r="AE1497" i="213"/>
  <c r="AE1489" i="213"/>
  <c r="AE1481" i="213"/>
  <c r="AE1473" i="213"/>
  <c r="AE1465" i="213"/>
  <c r="AE1457" i="213"/>
  <c r="AE1449" i="213"/>
  <c r="AE1441" i="213"/>
  <c r="AE1433" i="213"/>
  <c r="AE1425" i="213"/>
  <c r="AE1417" i="213"/>
  <c r="AE1409" i="213"/>
  <c r="AE1401" i="213"/>
  <c r="AE1544" i="213"/>
  <c r="AE1536" i="213"/>
  <c r="AE1528" i="213"/>
  <c r="AE1520" i="213"/>
  <c r="AE1512" i="213"/>
  <c r="AE1504" i="213"/>
  <c r="AE1496" i="213"/>
  <c r="AE1488" i="213"/>
  <c r="AE1480" i="213"/>
  <c r="AE1472" i="213"/>
  <c r="AE1464" i="213"/>
  <c r="AE1456" i="213"/>
  <c r="AE1448" i="213"/>
  <c r="AE1440" i="213"/>
  <c r="AE1432" i="213"/>
  <c r="AE1424" i="213"/>
  <c r="AE1416" i="213"/>
  <c r="AE1408" i="213"/>
  <c r="AE1400" i="213"/>
  <c r="AE1392" i="213"/>
  <c r="AE1384" i="213"/>
  <c r="AE1376" i="213"/>
  <c r="AE1368" i="213"/>
  <c r="AE1360" i="213"/>
  <c r="AE1352" i="213"/>
  <c r="AE1344" i="213"/>
  <c r="AE1336" i="213"/>
  <c r="AE1328" i="213"/>
  <c r="AE1320" i="213"/>
  <c r="AE1312" i="213"/>
  <c r="AE1304" i="213"/>
  <c r="AE1296" i="213"/>
  <c r="AE1288" i="213"/>
  <c r="AE1280" i="213"/>
  <c r="AE1272" i="213"/>
  <c r="AE1264" i="213"/>
  <c r="AE1256" i="213"/>
  <c r="AE1248" i="213"/>
  <c r="AE1240" i="213"/>
  <c r="AE1232" i="213"/>
  <c r="AE1224" i="213"/>
  <c r="AE1216" i="213"/>
  <c r="AE1208" i="213"/>
  <c r="AE1200" i="213"/>
  <c r="AE1192" i="213"/>
  <c r="AE1184" i="213"/>
  <c r="AE1176" i="213"/>
  <c r="AE1168" i="213"/>
  <c r="AE1160" i="213"/>
  <c r="AE1152" i="213"/>
  <c r="AE1144" i="213"/>
  <c r="AE1136" i="213"/>
  <c r="AE1128" i="213"/>
  <c r="AE1120" i="213"/>
  <c r="AE1112" i="213"/>
  <c r="AE1104" i="213"/>
  <c r="AE1096" i="213"/>
  <c r="AE1088" i="213"/>
  <c r="AE1080" i="213"/>
  <c r="AE1072" i="213"/>
  <c r="AE1064" i="213"/>
  <c r="AE1056" i="213"/>
  <c r="AE1048" i="213"/>
  <c r="AE1040" i="213"/>
  <c r="AE1032" i="213"/>
  <c r="AE1024" i="213"/>
  <c r="AE1016" i="213"/>
  <c r="AE1008" i="213"/>
  <c r="AE1000" i="213"/>
  <c r="AE992" i="213"/>
  <c r="AE984" i="213"/>
  <c r="AE976" i="213"/>
  <c r="AE968" i="213"/>
  <c r="AE960" i="213"/>
  <c r="AE952" i="213"/>
  <c r="AE944" i="213"/>
  <c r="AE936" i="213"/>
  <c r="AE928" i="213"/>
  <c r="AE920" i="213"/>
  <c r="AE912" i="213"/>
  <c r="AE904" i="213"/>
  <c r="AE896" i="213"/>
  <c r="AE888" i="213"/>
  <c r="AE880" i="213"/>
  <c r="AE872" i="213"/>
  <c r="AE864" i="213"/>
  <c r="AE856" i="213"/>
  <c r="AE848" i="213"/>
  <c r="AE840" i="213"/>
  <c r="AE832" i="213"/>
  <c r="AE824" i="213"/>
  <c r="AE816" i="213"/>
  <c r="AE808" i="213"/>
  <c r="AE800" i="213"/>
  <c r="AE792" i="213"/>
  <c r="AE784" i="213"/>
  <c r="AE776" i="213"/>
  <c r="AE768" i="213"/>
  <c r="AE760" i="213"/>
  <c r="AE752" i="213"/>
  <c r="AE744" i="213"/>
  <c r="AE736" i="213"/>
  <c r="AE728" i="213"/>
  <c r="AE720" i="213"/>
  <c r="AE712" i="213"/>
  <c r="AE704" i="213"/>
  <c r="AE696" i="213"/>
  <c r="AE688" i="213"/>
  <c r="AE680" i="213"/>
  <c r="AE672" i="213"/>
  <c r="AE664" i="213"/>
  <c r="AE656" i="213"/>
  <c r="AE648" i="213"/>
  <c r="AE640" i="213"/>
  <c r="AE632" i="213"/>
  <c r="AE624" i="213"/>
  <c r="AE616" i="213"/>
  <c r="AE608" i="213"/>
  <c r="AE600" i="213"/>
  <c r="AE592" i="213"/>
  <c r="AE584" i="213"/>
  <c r="AE576" i="213"/>
  <c r="AE568" i="213"/>
  <c r="AE2751" i="213"/>
  <c r="AE2743" i="213"/>
  <c r="AE2735" i="213"/>
  <c r="AE2727" i="213"/>
  <c r="AE2719" i="213"/>
  <c r="AE2711" i="213"/>
  <c r="AE2703" i="213"/>
  <c r="AE2695" i="213"/>
  <c r="AE2687" i="213"/>
  <c r="AE2679" i="213"/>
  <c r="AE2671" i="213"/>
  <c r="AE2663" i="213"/>
  <c r="AE2655" i="213"/>
  <c r="AE2647" i="213"/>
  <c r="AE2639" i="213"/>
  <c r="AE2631" i="213"/>
  <c r="AE2623" i="213"/>
  <c r="AE2615" i="213"/>
  <c r="AE2607" i="213"/>
  <c r="AE2599" i="213"/>
  <c r="AE2591" i="213"/>
  <c r="AE2583" i="213"/>
  <c r="AE2575" i="213"/>
  <c r="AE2567" i="213"/>
  <c r="AE2559" i="213"/>
  <c r="AE2551" i="213"/>
  <c r="AE2543" i="213"/>
  <c r="AE2535" i="213"/>
  <c r="AE2527" i="213"/>
  <c r="AE2519" i="213"/>
  <c r="AE2511" i="213"/>
  <c r="AE2503" i="213"/>
  <c r="AE2495" i="213"/>
  <c r="AE2487" i="213"/>
  <c r="AE2479" i="213"/>
  <c r="AE2471" i="213"/>
  <c r="AE2463" i="213"/>
  <c r="AE2455" i="213"/>
  <c r="AE2447" i="213"/>
  <c r="AE2439" i="213"/>
  <c r="AE2431" i="213"/>
  <c r="AE2423" i="213"/>
  <c r="AE2415" i="213"/>
  <c r="AE2407" i="213"/>
  <c r="AE2399" i="213"/>
  <c r="AE2391" i="213"/>
  <c r="AE2383" i="213"/>
  <c r="AE2375" i="213"/>
  <c r="AE2367" i="213"/>
  <c r="AE2359" i="213"/>
  <c r="AE2351" i="213"/>
  <c r="AE2343" i="213"/>
  <c r="AE2335" i="213"/>
  <c r="AE2327" i="213"/>
  <c r="AE2319" i="213"/>
  <c r="AE2311" i="213"/>
  <c r="AE2303" i="213"/>
  <c r="AE2295" i="213"/>
  <c r="AE2287" i="213"/>
  <c r="AE2279" i="213"/>
  <c r="AE2271" i="213"/>
  <c r="AE2263" i="213"/>
  <c r="AE2255" i="213"/>
  <c r="AE2247" i="213"/>
  <c r="AE2239" i="213"/>
  <c r="AE2231" i="213"/>
  <c r="AE2223" i="213"/>
  <c r="AE2215" i="213"/>
  <c r="AE2207" i="213"/>
  <c r="AE2199" i="213"/>
  <c r="AE2191" i="213"/>
  <c r="AE2183" i="213"/>
  <c r="AE2175" i="213"/>
  <c r="AE2167" i="213"/>
  <c r="AE2159" i="213"/>
  <c r="AE2151" i="213"/>
  <c r="AE2143" i="213"/>
  <c r="AE2135" i="213"/>
  <c r="AE2127" i="213"/>
  <c r="AE2119" i="213"/>
  <c r="AE2111" i="213"/>
  <c r="AE2103" i="213"/>
  <c r="AE2095" i="213"/>
  <c r="AE2087" i="213"/>
  <c r="AE2079" i="213"/>
  <c r="AE2071" i="213"/>
  <c r="AE2063" i="213"/>
  <c r="AE2055" i="213"/>
  <c r="AE2047" i="213"/>
  <c r="AE2039" i="213"/>
  <c r="AE2031" i="213"/>
  <c r="AE2023" i="213"/>
  <c r="AE2015" i="213"/>
  <c r="AE2007" i="213"/>
  <c r="AE1999" i="213"/>
  <c r="AE1991" i="213"/>
  <c r="AE1983" i="213"/>
  <c r="AE1975" i="213"/>
  <c r="AE1967" i="213"/>
  <c r="AE1959" i="213"/>
  <c r="AE1951" i="213"/>
  <c r="AE1943" i="213"/>
  <c r="AE1935" i="213"/>
  <c r="AE1927" i="213"/>
  <c r="AE1919" i="213"/>
  <c r="AE1911" i="213"/>
  <c r="AE1903" i="213"/>
  <c r="AE1895" i="213"/>
  <c r="AE1887" i="213"/>
  <c r="AE1879" i="213"/>
  <c r="AE1871" i="213"/>
  <c r="AE1863" i="213"/>
  <c r="AE1855" i="213"/>
  <c r="AE1847" i="213"/>
  <c r="AE1839" i="213"/>
  <c r="AE1831" i="213"/>
  <c r="AE1823" i="213"/>
  <c r="AE1815" i="213"/>
  <c r="AE1807" i="213"/>
  <c r="AE1799" i="213"/>
  <c r="AE1791" i="213"/>
  <c r="AE1783" i="213"/>
  <c r="AE1775" i="213"/>
  <c r="AE1767" i="213"/>
  <c r="AE1759" i="213"/>
  <c r="AE1751" i="213"/>
  <c r="AE1743" i="213"/>
  <c r="AE1735" i="213"/>
  <c r="AE1727" i="213"/>
  <c r="AE1719" i="213"/>
  <c r="AE1711" i="213"/>
  <c r="AE1703" i="213"/>
  <c r="AE1695" i="213"/>
  <c r="AE1687" i="213"/>
  <c r="AE1679" i="213"/>
  <c r="AE1671" i="213"/>
  <c r="AE1663" i="213"/>
  <c r="AE1655" i="213"/>
  <c r="AE1647" i="213"/>
  <c r="AE1639" i="213"/>
  <c r="AE1631" i="213"/>
  <c r="AE1623" i="213"/>
  <c r="AE1615" i="213"/>
  <c r="AE1607" i="213"/>
  <c r="AE1599" i="213"/>
  <c r="AE1591" i="213"/>
  <c r="AE1583" i="213"/>
  <c r="AE1575" i="213"/>
  <c r="AE1567" i="213"/>
  <c r="AE1559" i="213"/>
  <c r="AE1551" i="213"/>
  <c r="AE1543" i="213"/>
  <c r="AE1535" i="213"/>
  <c r="AE1527" i="213"/>
  <c r="AE1519" i="213"/>
  <c r="AE1511" i="213"/>
  <c r="AE1503" i="213"/>
  <c r="AE1495" i="213"/>
  <c r="AE1487" i="213"/>
  <c r="AE1479" i="213"/>
  <c r="AE1471" i="213"/>
  <c r="AE1463" i="213"/>
  <c r="AE1455" i="213"/>
  <c r="AE1447" i="213"/>
  <c r="AE1439" i="213"/>
  <c r="AE1431" i="213"/>
  <c r="AE1423" i="213"/>
  <c r="AE1415" i="213"/>
  <c r="AE1407" i="213"/>
  <c r="AE1399" i="213"/>
  <c r="AE2934" i="213"/>
  <c r="AE2926" i="213"/>
  <c r="AE2918" i="213"/>
  <c r="AE2910" i="213"/>
  <c r="AE2902" i="213"/>
  <c r="AE2894" i="213"/>
  <c r="AE2886" i="213"/>
  <c r="AE2878" i="213"/>
  <c r="AE2870" i="213"/>
  <c r="AE2862" i="213"/>
  <c r="AE2854" i="213"/>
  <c r="AE2846" i="213"/>
  <c r="AE2838" i="213"/>
  <c r="AE2830" i="213"/>
  <c r="AE2822" i="213"/>
  <c r="AE2814" i="213"/>
  <c r="AE2806" i="213"/>
  <c r="AE2798" i="213"/>
  <c r="AE2790" i="213"/>
  <c r="AE2782" i="213"/>
  <c r="AE2774" i="213"/>
  <c r="AE2766" i="213"/>
  <c r="AE2758" i="213"/>
  <c r="AE2750" i="213"/>
  <c r="AE2742" i="213"/>
  <c r="AE2734" i="213"/>
  <c r="AE2726" i="213"/>
  <c r="AE2718" i="213"/>
  <c r="AE2710" i="213"/>
  <c r="AE2702" i="213"/>
  <c r="AE2694" i="213"/>
  <c r="AE2686" i="213"/>
  <c r="AE2678" i="213"/>
  <c r="AE2670" i="213"/>
  <c r="AE2662" i="213"/>
  <c r="AE2654" i="213"/>
  <c r="AE2646" i="213"/>
  <c r="AE2638" i="213"/>
  <c r="AE2630" i="213"/>
  <c r="AE2622" i="213"/>
  <c r="AE2614" i="213"/>
  <c r="AE2606" i="213"/>
  <c r="AE2598" i="213"/>
  <c r="AE2590" i="213"/>
  <c r="AE2582" i="213"/>
  <c r="AE2574" i="213"/>
  <c r="AE2566" i="213"/>
  <c r="AE2558" i="213"/>
  <c r="AE2550" i="213"/>
  <c r="AE2542" i="213"/>
  <c r="AE2534" i="213"/>
  <c r="AE2526" i="213"/>
  <c r="AE2518" i="213"/>
  <c r="AE2510" i="213"/>
  <c r="AE2502" i="213"/>
  <c r="AE2494" i="213"/>
  <c r="AE2486" i="213"/>
  <c r="AE2478" i="213"/>
  <c r="AE2470" i="213"/>
  <c r="AE2462" i="213"/>
  <c r="AE2454" i="213"/>
  <c r="AE2446" i="213"/>
  <c r="AE2438" i="213"/>
  <c r="AE2430" i="213"/>
  <c r="AE2422" i="213"/>
  <c r="AE2414" i="213"/>
  <c r="AE2406" i="213"/>
  <c r="AE2398" i="213"/>
  <c r="AE2390" i="213"/>
  <c r="AE2382" i="213"/>
  <c r="AE2374" i="213"/>
  <c r="AE2366" i="213"/>
  <c r="AE2358" i="213"/>
  <c r="AE2350" i="213"/>
  <c r="AE2342" i="213"/>
  <c r="AE2334" i="213"/>
  <c r="AE2326" i="213"/>
  <c r="AE2318" i="213"/>
  <c r="AE2310" i="213"/>
  <c r="AE2302" i="213"/>
  <c r="AE2294" i="213"/>
  <c r="AE2286" i="213"/>
  <c r="AE2278" i="213"/>
  <c r="AE2270" i="213"/>
  <c r="AE2262" i="213"/>
  <c r="AE2254" i="213"/>
  <c r="AE2246" i="213"/>
  <c r="AE2238" i="213"/>
  <c r="AE2230" i="213"/>
  <c r="AE2222" i="213"/>
  <c r="AE2214" i="213"/>
  <c r="AE2206" i="213"/>
  <c r="AE2198" i="213"/>
  <c r="AE2190" i="213"/>
  <c r="AE2182" i="213"/>
  <c r="AE2174" i="213"/>
  <c r="AE2166" i="213"/>
  <c r="AE2158" i="213"/>
  <c r="AE2150" i="213"/>
  <c r="AE2142" i="213"/>
  <c r="AE2134" i="213"/>
  <c r="AE2126" i="213"/>
  <c r="AE2118" i="213"/>
  <c r="AE2110" i="213"/>
  <c r="AE2102" i="213"/>
  <c r="AE2094" i="213"/>
  <c r="AE2086" i="213"/>
  <c r="AE2078" i="213"/>
  <c r="AE2070" i="213"/>
  <c r="AE2062" i="213"/>
  <c r="AE2054" i="213"/>
  <c r="AE2046" i="213"/>
  <c r="AE2038" i="213"/>
  <c r="AE2030" i="213"/>
  <c r="AE2022" i="213"/>
  <c r="AE2014" i="213"/>
  <c r="AE2006" i="213"/>
  <c r="AE1998" i="213"/>
  <c r="AE1990" i="213"/>
  <c r="AE1982" i="213"/>
  <c r="AE1974" i="213"/>
  <c r="AE1966" i="213"/>
  <c r="AE1958" i="213"/>
  <c r="AE1950" i="213"/>
  <c r="AE1942" i="213"/>
  <c r="AE1934" i="213"/>
  <c r="AE1926" i="213"/>
  <c r="AE1918" i="213"/>
  <c r="AE1910" i="213"/>
  <c r="AE1902" i="213"/>
  <c r="AE1894" i="213"/>
  <c r="AE1886" i="213"/>
  <c r="AE1878" i="213"/>
  <c r="AE1870" i="213"/>
  <c r="AE1862" i="213"/>
  <c r="AE1854" i="213"/>
  <c r="AE1846" i="213"/>
  <c r="AE1838" i="213"/>
  <c r="AE1830" i="213"/>
  <c r="AE1822" i="213"/>
  <c r="AE1814" i="213"/>
  <c r="AE1806" i="213"/>
  <c r="AE1798" i="213"/>
  <c r="AE1790" i="213"/>
  <c r="AE1782" i="213"/>
  <c r="AE1774" i="213"/>
  <c r="AE1766" i="213"/>
  <c r="AE2341" i="213"/>
  <c r="AE2333" i="213"/>
  <c r="AE2325" i="213"/>
  <c r="AE2317" i="213"/>
  <c r="AE2309" i="213"/>
  <c r="AE2301" i="213"/>
  <c r="AE2293" i="213"/>
  <c r="AE2285" i="213"/>
  <c r="AE2277" i="213"/>
  <c r="AE2269" i="213"/>
  <c r="AE2261" i="213"/>
  <c r="AE2253" i="213"/>
  <c r="AE2245" i="213"/>
  <c r="AE2237" i="213"/>
  <c r="AE2229" i="213"/>
  <c r="AE2221" i="213"/>
  <c r="AE2213" i="213"/>
  <c r="AE2205" i="213"/>
  <c r="AE2197" i="213"/>
  <c r="AE2189" i="213"/>
  <c r="AE2181" i="213"/>
  <c r="AE2173" i="213"/>
  <c r="AE2165" i="213"/>
  <c r="AE2157" i="213"/>
  <c r="AE2149" i="213"/>
  <c r="AE2141" i="213"/>
  <c r="AE2133" i="213"/>
  <c r="AE2125" i="213"/>
  <c r="AE2117" i="213"/>
  <c r="AE2109" i="213"/>
  <c r="AE2101" i="213"/>
  <c r="AE2093" i="213"/>
  <c r="AE2085" i="213"/>
  <c r="AE2077" i="213"/>
  <c r="AE2069" i="213"/>
  <c r="AE2061" i="213"/>
  <c r="AE2053" i="213"/>
  <c r="AE2045" i="213"/>
  <c r="AE2037" i="213"/>
  <c r="AE2029" i="213"/>
  <c r="AE2021" i="213"/>
  <c r="AE2013" i="213"/>
  <c r="AE2005" i="213"/>
  <c r="AE1997" i="213"/>
  <c r="AE1989" i="213"/>
  <c r="AE1981" i="213"/>
  <c r="AE1973" i="213"/>
  <c r="AE1965" i="213"/>
  <c r="AE1957" i="213"/>
  <c r="AE1949" i="213"/>
  <c r="AE1941" i="213"/>
  <c r="AE1933" i="213"/>
  <c r="AE1925" i="213"/>
  <c r="AE1917" i="213"/>
  <c r="AE1909" i="213"/>
  <c r="AE1901" i="213"/>
  <c r="AE1893" i="213"/>
  <c r="AE1885" i="213"/>
  <c r="AE1877" i="213"/>
  <c r="AE1869" i="213"/>
  <c r="AE1861" i="213"/>
  <c r="AE1853" i="213"/>
  <c r="AE1845" i="213"/>
  <c r="AE1837" i="213"/>
  <c r="AE1829" i="213"/>
  <c r="AE1821" i="213"/>
  <c r="AE1813" i="213"/>
  <c r="AE1805" i="213"/>
  <c r="AE1797" i="213"/>
  <c r="AE1789" i="213"/>
  <c r="AE1781" i="213"/>
  <c r="AE1773" i="213"/>
  <c r="AE1765" i="213"/>
  <c r="AE1757" i="213"/>
  <c r="AE1749" i="213"/>
  <c r="AE1741" i="213"/>
  <c r="AE1733" i="213"/>
  <c r="AE1725" i="213"/>
  <c r="AE1717" i="213"/>
  <c r="AE1709" i="213"/>
  <c r="AE1701" i="213"/>
  <c r="AE1693" i="213"/>
  <c r="AE1685" i="213"/>
  <c r="AE1677" i="213"/>
  <c r="AE1669" i="213"/>
  <c r="AE1661" i="213"/>
  <c r="AE1653" i="213"/>
  <c r="AE1645" i="213"/>
  <c r="AE1637" i="213"/>
  <c r="AE1629" i="213"/>
  <c r="AE1621" i="213"/>
  <c r="AE1613" i="213"/>
  <c r="AE1605" i="213"/>
  <c r="AE1597" i="213"/>
  <c r="AE1589" i="213"/>
  <c r="AE1581" i="213"/>
  <c r="AE1573" i="213"/>
  <c r="AE1565" i="213"/>
  <c r="AE1557" i="213"/>
  <c r="AE1549" i="213"/>
  <c r="AE1541" i="213"/>
  <c r="AE1533" i="213"/>
  <c r="AE1525" i="213"/>
  <c r="AE1517" i="213"/>
  <c r="AE1509" i="213"/>
  <c r="AE1501" i="213"/>
  <c r="AE1493" i="213"/>
  <c r="AE1485" i="213"/>
  <c r="AE1477" i="213"/>
  <c r="AE1469" i="213"/>
  <c r="AE1461" i="213"/>
  <c r="AE1453" i="213"/>
  <c r="AE1445" i="213"/>
  <c r="AE1437" i="213"/>
  <c r="AE1429" i="213"/>
  <c r="AE1421" i="213"/>
  <c r="AE1413" i="213"/>
  <c r="AE1405" i="213"/>
  <c r="AE1397" i="213"/>
  <c r="AE1389" i="213"/>
  <c r="AE1381" i="213"/>
  <c r="AE1373" i="213"/>
  <c r="AE1365" i="213"/>
  <c r="AE1357" i="213"/>
  <c r="AE1349" i="213"/>
  <c r="AE1341" i="213"/>
  <c r="AE1333" i="213"/>
  <c r="AE1325" i="213"/>
  <c r="AE1317" i="213"/>
  <c r="AE1309" i="213"/>
  <c r="AE1301" i="213"/>
  <c r="AE1293" i="213"/>
  <c r="AE1285" i="213"/>
  <c r="AE1277" i="213"/>
  <c r="AE1269" i="213"/>
  <c r="AE1261" i="213"/>
  <c r="AE1253" i="213"/>
  <c r="AE1245" i="213"/>
  <c r="AE1237" i="213"/>
  <c r="AE1229" i="213"/>
  <c r="AE1221" i="213"/>
  <c r="AE1213" i="213"/>
  <c r="AE1205" i="213"/>
  <c r="AE1197" i="213"/>
  <c r="AE1189" i="213"/>
  <c r="AE1181" i="213"/>
  <c r="AE1173" i="213"/>
  <c r="AE1165" i="213"/>
  <c r="AE1157" i="213"/>
  <c r="AE1149" i="213"/>
  <c r="AE1141" i="213"/>
  <c r="AE1133" i="213"/>
  <c r="AE1788" i="213"/>
  <c r="AE1780" i="213"/>
  <c r="AE1772" i="213"/>
  <c r="AE1764" i="213"/>
  <c r="AE1756" i="213"/>
  <c r="AE1748" i="213"/>
  <c r="AE1740" i="213"/>
  <c r="AE1732" i="213"/>
  <c r="AE1724" i="213"/>
  <c r="AE1716" i="213"/>
  <c r="AE1708" i="213"/>
  <c r="AE1700" i="213"/>
  <c r="AE1692" i="213"/>
  <c r="AE1684" i="213"/>
  <c r="AE1676" i="213"/>
  <c r="AE1668" i="213"/>
  <c r="AE1660" i="213"/>
  <c r="AE1652" i="213"/>
  <c r="AE1644" i="213"/>
  <c r="AE1636" i="213"/>
  <c r="AE1628" i="213"/>
  <c r="AE1620" i="213"/>
  <c r="AE1612" i="213"/>
  <c r="AE1604" i="213"/>
  <c r="AE1596" i="213"/>
  <c r="AE1588" i="213"/>
  <c r="AE1580" i="213"/>
  <c r="AE1572" i="213"/>
  <c r="AE1564" i="213"/>
  <c r="AE1556" i="213"/>
  <c r="AE1548" i="213"/>
  <c r="AE1540" i="213"/>
  <c r="AE1532" i="213"/>
  <c r="AE1524" i="213"/>
  <c r="AE1516" i="213"/>
  <c r="AE1508" i="213"/>
  <c r="AE1500" i="213"/>
  <c r="AE1492" i="213"/>
  <c r="AE1484" i="213"/>
  <c r="AE1476" i="213"/>
  <c r="AE1468" i="213"/>
  <c r="AE1460" i="213"/>
  <c r="AE1452" i="213"/>
  <c r="AE1444" i="213"/>
  <c r="AE1436" i="213"/>
  <c r="AE1428" i="213"/>
  <c r="AE1420" i="213"/>
  <c r="AE1412" i="213"/>
  <c r="AE1404" i="213"/>
  <c r="AE1396" i="213"/>
  <c r="AE1388" i="213"/>
  <c r="AE1380" i="213"/>
  <c r="AE1372" i="213"/>
  <c r="AE1364" i="213"/>
  <c r="AE1356" i="213"/>
  <c r="AE1348" i="213"/>
  <c r="AE1340" i="213"/>
  <c r="AE1332" i="213"/>
  <c r="AE1324" i="213"/>
  <c r="AE1316" i="213"/>
  <c r="AE1308" i="213"/>
  <c r="AE1300" i="213"/>
  <c r="AE1292" i="213"/>
  <c r="AE1284" i="213"/>
  <c r="AE1276" i="213"/>
  <c r="AE1268" i="213"/>
  <c r="AE1260" i="213"/>
  <c r="AE1252" i="213"/>
  <c r="AE1244" i="213"/>
  <c r="AE1236" i="213"/>
  <c r="AE1228" i="213"/>
  <c r="AE1220" i="213"/>
  <c r="AE1212" i="213"/>
  <c r="AE1204" i="213"/>
  <c r="AE1196" i="213"/>
  <c r="AE1188" i="213"/>
  <c r="AE1180" i="213"/>
  <c r="AE1172" i="213"/>
  <c r="AE1164" i="213"/>
  <c r="AE1156" i="213"/>
  <c r="AE1148" i="213"/>
  <c r="AE1140" i="213"/>
  <c r="AE1132" i="213"/>
  <c r="AE1124" i="213"/>
  <c r="AE1116" i="213"/>
  <c r="AE1108" i="213"/>
  <c r="AE1100" i="213"/>
  <c r="AE1092" i="213"/>
  <c r="AE1084" i="213"/>
  <c r="AE1076" i="213"/>
  <c r="AE1068" i="213"/>
  <c r="AE1060" i="213"/>
  <c r="AE1052" i="213"/>
  <c r="AE1044" i="213"/>
  <c r="AE1036" i="213"/>
  <c r="AE1028" i="213"/>
  <c r="AE1020" i="213"/>
  <c r="AE1012" i="213"/>
  <c r="AE1004" i="213"/>
  <c r="AE996" i="213"/>
  <c r="AE988" i="213"/>
  <c r="AE980" i="213"/>
  <c r="AE972" i="213"/>
  <c r="AE964" i="213"/>
  <c r="AE956" i="213"/>
  <c r="AE948" i="213"/>
  <c r="AE940" i="213"/>
  <c r="AE932" i="213"/>
  <c r="AE924" i="213"/>
  <c r="AE916" i="213"/>
  <c r="AE908" i="213"/>
  <c r="AE900" i="213"/>
  <c r="AE892" i="213"/>
  <c r="AE884" i="213"/>
  <c r="AE876" i="213"/>
  <c r="AE868" i="213"/>
  <c r="AE860" i="213"/>
  <c r="AE852" i="213"/>
  <c r="AE844" i="213"/>
  <c r="AE836" i="213"/>
  <c r="AE828" i="213"/>
  <c r="AE820" i="213"/>
  <c r="AE812" i="213"/>
  <c r="AE804" i="213"/>
  <c r="AE796" i="213"/>
  <c r="AE788" i="213"/>
  <c r="AE780" i="213"/>
  <c r="AE772" i="213"/>
  <c r="AE764" i="213"/>
  <c r="AE756" i="213"/>
  <c r="AE748" i="213"/>
  <c r="AE740" i="213"/>
  <c r="AE732" i="213"/>
  <c r="AE724" i="213"/>
  <c r="AE716" i="213"/>
  <c r="AE708" i="213"/>
  <c r="AE700" i="213"/>
  <c r="AE692" i="213"/>
  <c r="AE684" i="213"/>
  <c r="AE676" i="213"/>
  <c r="AE668" i="213"/>
  <c r="AE660" i="213"/>
  <c r="AE652" i="213"/>
  <c r="AE644" i="213"/>
  <c r="AE636" i="213"/>
  <c r="AE628" i="213"/>
  <c r="AE620" i="213"/>
  <c r="AE612" i="213"/>
  <c r="AE604" i="213"/>
  <c r="AE596" i="213"/>
  <c r="AE588" i="213"/>
  <c r="AE580" i="213"/>
  <c r="AE2363" i="213"/>
  <c r="AE2355" i="213"/>
  <c r="AE2347" i="213"/>
  <c r="AE2339" i="213"/>
  <c r="AE2331" i="213"/>
  <c r="AE2323" i="213"/>
  <c r="AE2315" i="213"/>
  <c r="AE2307" i="213"/>
  <c r="AE2299" i="213"/>
  <c r="AE2291" i="213"/>
  <c r="AE2283" i="213"/>
  <c r="AE2275" i="213"/>
  <c r="AE2267" i="213"/>
  <c r="AE2259" i="213"/>
  <c r="AE2251" i="213"/>
  <c r="AE2243" i="213"/>
  <c r="AE2235" i="213"/>
  <c r="AE2227" i="213"/>
  <c r="AE2219" i="213"/>
  <c r="AE2211" i="213"/>
  <c r="AE2203" i="213"/>
  <c r="AE2195" i="213"/>
  <c r="AE2187" i="213"/>
  <c r="AE2179" i="213"/>
  <c r="AE2171" i="213"/>
  <c r="AE2163" i="213"/>
  <c r="AE2155" i="213"/>
  <c r="AE2147" i="213"/>
  <c r="AE2139" i="213"/>
  <c r="AE2131" i="213"/>
  <c r="AE2123" i="213"/>
  <c r="AE2115" i="213"/>
  <c r="AE2107" i="213"/>
  <c r="AE2099" i="213"/>
  <c r="AE2091" i="213"/>
  <c r="AE2083" i="213"/>
  <c r="AE2075" i="213"/>
  <c r="AE2067" i="213"/>
  <c r="AE2059" i="213"/>
  <c r="AE2051" i="213"/>
  <c r="AE2043" i="213"/>
  <c r="AE2035" i="213"/>
  <c r="AE2027" i="213"/>
  <c r="AE2019" i="213"/>
  <c r="AE2011" i="213"/>
  <c r="AE2003" i="213"/>
  <c r="AE1995" i="213"/>
  <c r="AE1987" i="213"/>
  <c r="AE1979" i="213"/>
  <c r="AE1971" i="213"/>
  <c r="AE1963" i="213"/>
  <c r="AE1955" i="213"/>
  <c r="AE1947" i="213"/>
  <c r="AE1939" i="213"/>
  <c r="AE1931" i="213"/>
  <c r="AE1923" i="213"/>
  <c r="AE1915" i="213"/>
  <c r="AE1907" i="213"/>
  <c r="AE1899" i="213"/>
  <c r="AE1891" i="213"/>
  <c r="AE1883" i="213"/>
  <c r="AE1875" i="213"/>
  <c r="AE1867" i="213"/>
  <c r="AE1859" i="213"/>
  <c r="AE1851" i="213"/>
  <c r="AE1843" i="213"/>
  <c r="AE1835" i="213"/>
  <c r="AE1827" i="213"/>
  <c r="AE1819" i="213"/>
  <c r="AE1811" i="213"/>
  <c r="AE1803" i="213"/>
  <c r="AE1795" i="213"/>
  <c r="AE1787" i="213"/>
  <c r="AE1779" i="213"/>
  <c r="AE1771" i="213"/>
  <c r="AE1763" i="213"/>
  <c r="AE1755" i="213"/>
  <c r="AE1747" i="213"/>
  <c r="AE1739" i="213"/>
  <c r="AE1731" i="213"/>
  <c r="AE1723" i="213"/>
  <c r="AE1715" i="213"/>
  <c r="AE1707" i="213"/>
  <c r="AE1699" i="213"/>
  <c r="AE1691" i="213"/>
  <c r="AE1683" i="213"/>
  <c r="AE1675" i="213"/>
  <c r="AE1667" i="213"/>
  <c r="AE1659" i="213"/>
  <c r="AE1651" i="213"/>
  <c r="AE1643" i="213"/>
  <c r="AE1635" i="213"/>
  <c r="AE1627" i="213"/>
  <c r="AE1619" i="213"/>
  <c r="AE1611" i="213"/>
  <c r="AE1603" i="213"/>
  <c r="AE1595" i="213"/>
  <c r="AE1587" i="213"/>
  <c r="AE1579" i="213"/>
  <c r="AE1571" i="213"/>
  <c r="AE1563" i="213"/>
  <c r="AE1555" i="213"/>
  <c r="AE1547" i="213"/>
  <c r="AE1539" i="213"/>
  <c r="AE1531" i="213"/>
  <c r="AE1523" i="213"/>
  <c r="AE1515" i="213"/>
  <c r="AE1507" i="213"/>
  <c r="AE1499" i="213"/>
  <c r="AE1491" i="213"/>
  <c r="AE1483" i="213"/>
  <c r="AE1475" i="213"/>
  <c r="AE1467" i="213"/>
  <c r="AE1459" i="213"/>
  <c r="AE1451" i="213"/>
  <c r="AE1443" i="213"/>
  <c r="AE1435" i="213"/>
  <c r="AE1754" i="213"/>
  <c r="AE1746" i="213"/>
  <c r="AE1738" i="213"/>
  <c r="AE1730" i="213"/>
  <c r="AE1722" i="213"/>
  <c r="AE1714" i="213"/>
  <c r="AE1706" i="213"/>
  <c r="AE1698" i="213"/>
  <c r="AE1690" i="213"/>
  <c r="AE1682" i="213"/>
  <c r="AE1674" i="213"/>
  <c r="AE1666" i="213"/>
  <c r="AE1658" i="213"/>
  <c r="AE1650" i="213"/>
  <c r="AE1642" i="213"/>
  <c r="AE1634" i="213"/>
  <c r="AE1626" i="213"/>
  <c r="AE1618" i="213"/>
  <c r="AE1610" i="213"/>
  <c r="AE1602" i="213"/>
  <c r="AE1594" i="213"/>
  <c r="AE1586" i="213"/>
  <c r="AE1578" i="213"/>
  <c r="AE1570" i="213"/>
  <c r="AE1562" i="213"/>
  <c r="AE1554" i="213"/>
  <c r="AE1546" i="213"/>
  <c r="AE1538" i="213"/>
  <c r="AE1530" i="213"/>
  <c r="AE1522" i="213"/>
  <c r="AE1514" i="213"/>
  <c r="AE1506" i="213"/>
  <c r="AE1498" i="213"/>
  <c r="AE1490" i="213"/>
  <c r="AE1482" i="213"/>
  <c r="AE1474" i="213"/>
  <c r="AE1466" i="213"/>
  <c r="AE1458" i="213"/>
  <c r="AE1450" i="213"/>
  <c r="AE1442" i="213"/>
  <c r="AE1434" i="213"/>
  <c r="AE1426" i="213"/>
  <c r="AE1418" i="213"/>
  <c r="AE1410" i="213"/>
  <c r="AE1402" i="213"/>
  <c r="AE1394" i="213"/>
  <c r="AE1386" i="213"/>
  <c r="AE1378" i="213"/>
  <c r="AE1370" i="213"/>
  <c r="AE1362" i="213"/>
  <c r="AE1354" i="213"/>
  <c r="AE1346" i="213"/>
  <c r="AE1338" i="213"/>
  <c r="AE1330" i="213"/>
  <c r="AE1322" i="213"/>
  <c r="AE1314" i="213"/>
  <c r="AE1306" i="213"/>
  <c r="AE1298" i="213"/>
  <c r="AE1290" i="213"/>
  <c r="AE1282" i="213"/>
  <c r="AE1274" i="213"/>
  <c r="AE1266" i="213"/>
  <c r="AE1258" i="213"/>
  <c r="AE1250" i="213"/>
  <c r="AE1242" i="213"/>
  <c r="AE1234" i="213"/>
  <c r="AE1226" i="213"/>
  <c r="AE1218" i="213"/>
  <c r="AE1210" i="213"/>
  <c r="AE1202" i="213"/>
  <c r="AE1194" i="213"/>
  <c r="AE1186" i="213"/>
  <c r="AE1178" i="213"/>
  <c r="AE1170" i="213"/>
  <c r="AE1162" i="213"/>
  <c r="AE1154" i="213"/>
  <c r="AE1146" i="213"/>
  <c r="AE1138" i="213"/>
  <c r="AE1130" i="213"/>
  <c r="AE1122" i="213"/>
  <c r="AE1114" i="213"/>
  <c r="AE1106" i="213"/>
  <c r="AE1098" i="213"/>
  <c r="AE1090" i="213"/>
  <c r="AE1082" i="213"/>
  <c r="AE1074" i="213"/>
  <c r="AE1066" i="213"/>
  <c r="AE1058" i="213"/>
  <c r="AE1050" i="213"/>
  <c r="AE1042" i="213"/>
  <c r="AE1034" i="213"/>
  <c r="AE1026" i="213"/>
  <c r="AE1018" i="213"/>
  <c r="AE1010" i="213"/>
  <c r="AE1002" i="213"/>
  <c r="AE994" i="213"/>
  <c r="AE986" i="213"/>
  <c r="AE978" i="213"/>
  <c r="AE970" i="213"/>
  <c r="AE962" i="213"/>
  <c r="AE954" i="213"/>
  <c r="AE946" i="213"/>
  <c r="AE938" i="213"/>
  <c r="AE930" i="213"/>
  <c r="AE922" i="213"/>
  <c r="AE914" i="213"/>
  <c r="AE906" i="213"/>
  <c r="AE898" i="213"/>
  <c r="AE890" i="213"/>
  <c r="AE882" i="213"/>
  <c r="AE874" i="213"/>
  <c r="AE866" i="213"/>
  <c r="AE858" i="213"/>
  <c r="AE850" i="213"/>
  <c r="AE842" i="213"/>
  <c r="AE834" i="213"/>
  <c r="AE826" i="213"/>
  <c r="AE818" i="213"/>
  <c r="AE810" i="213"/>
  <c r="AE802" i="213"/>
  <c r="AE794" i="213"/>
  <c r="AE786" i="213"/>
  <c r="AE778" i="213"/>
  <c r="AE770" i="213"/>
  <c r="AE762" i="213"/>
  <c r="AE754" i="213"/>
  <c r="AE746" i="213"/>
  <c r="AE738" i="213"/>
  <c r="AE730" i="213"/>
  <c r="AE722" i="213"/>
  <c r="AE714" i="213"/>
  <c r="AE706" i="213"/>
  <c r="AE698" i="213"/>
  <c r="AE690" i="213"/>
  <c r="AE682" i="213"/>
  <c r="AE674" i="213"/>
  <c r="AE666" i="213"/>
  <c r="AE658" i="213"/>
  <c r="AE650" i="213"/>
  <c r="AE642" i="213"/>
  <c r="AE634" i="213"/>
  <c r="AE626" i="213"/>
  <c r="AE618" i="213"/>
  <c r="AE610" i="213"/>
  <c r="AE602" i="213"/>
  <c r="AE594" i="213"/>
  <c r="AE586" i="213"/>
  <c r="AE578" i="213"/>
  <c r="AE570" i="213"/>
  <c r="AE562" i="213"/>
  <c r="AE554" i="213"/>
  <c r="AE546" i="213"/>
  <c r="AE538" i="213"/>
  <c r="AE530" i="213"/>
  <c r="AE522" i="213"/>
  <c r="AE514" i="213"/>
  <c r="AE506" i="213"/>
  <c r="AE498" i="213"/>
  <c r="AE490" i="213"/>
  <c r="AE482" i="213"/>
  <c r="AE474" i="213"/>
  <c r="AE466" i="213"/>
  <c r="AE458" i="213"/>
  <c r="AE450" i="213"/>
  <c r="AE442" i="213"/>
  <c r="AE434" i="213"/>
  <c r="AE426" i="213"/>
  <c r="AE418" i="213"/>
  <c r="AE410" i="213"/>
  <c r="AE402" i="213"/>
  <c r="AE394" i="213"/>
  <c r="AE386" i="213"/>
  <c r="AE378" i="213"/>
  <c r="AE370" i="213"/>
  <c r="AE362" i="213"/>
  <c r="AE354" i="213"/>
  <c r="AE346" i="213"/>
  <c r="AE1393" i="213"/>
  <c r="AE1385" i="213"/>
  <c r="AE1377" i="213"/>
  <c r="AE1369" i="213"/>
  <c r="AE1361" i="213"/>
  <c r="AE1353" i="213"/>
  <c r="AE1345" i="213"/>
  <c r="AE1337" i="213"/>
  <c r="AE1329" i="213"/>
  <c r="AE1321" i="213"/>
  <c r="AE1313" i="213"/>
  <c r="AE1305" i="213"/>
  <c r="AE1297" i="213"/>
  <c r="AE1289" i="213"/>
  <c r="AE1281" i="213"/>
  <c r="AE1273" i="213"/>
  <c r="AE1265" i="213"/>
  <c r="AE1257" i="213"/>
  <c r="AE1249" i="213"/>
  <c r="AE1241" i="213"/>
  <c r="AE1233" i="213"/>
  <c r="AE1225" i="213"/>
  <c r="AE1217" i="213"/>
  <c r="AE1209" i="213"/>
  <c r="AE1201" i="213"/>
  <c r="AE1193" i="213"/>
  <c r="AE1185" i="213"/>
  <c r="AE1177" i="213"/>
  <c r="AE1169" i="213"/>
  <c r="AE1161" i="213"/>
  <c r="AE1153" i="213"/>
  <c r="AE1145" i="213"/>
  <c r="AE1137" i="213"/>
  <c r="AE1129" i="213"/>
  <c r="AE1121" i="213"/>
  <c r="AE1113" i="213"/>
  <c r="AE1105" i="213"/>
  <c r="AE1097" i="213"/>
  <c r="AE1089" i="213"/>
  <c r="AE1081" i="213"/>
  <c r="AE1073" i="213"/>
  <c r="AE1065" i="213"/>
  <c r="AE1057" i="213"/>
  <c r="AE1049" i="213"/>
  <c r="AE1041" i="213"/>
  <c r="AE1033" i="213"/>
  <c r="AE1025" i="213"/>
  <c r="AE1017" i="213"/>
  <c r="AE1009" i="213"/>
  <c r="AE1001" i="213"/>
  <c r="AE993" i="213"/>
  <c r="AE985" i="213"/>
  <c r="AE977" i="213"/>
  <c r="AE969" i="213"/>
  <c r="AE961" i="213"/>
  <c r="AE953" i="213"/>
  <c r="AE945" i="213"/>
  <c r="AE937" i="213"/>
  <c r="AE929" i="213"/>
  <c r="AE921" i="213"/>
  <c r="AE913" i="213"/>
  <c r="AE905" i="213"/>
  <c r="AE897" i="213"/>
  <c r="AE889" i="213"/>
  <c r="AE881" i="213"/>
  <c r="AE873" i="213"/>
  <c r="AE865" i="213"/>
  <c r="AE857" i="213"/>
  <c r="AE849" i="213"/>
  <c r="AE841" i="213"/>
  <c r="AE833" i="213"/>
  <c r="AE825" i="213"/>
  <c r="AE817" i="213"/>
  <c r="AE809" i="213"/>
  <c r="AE801" i="213"/>
  <c r="AE793" i="213"/>
  <c r="AE785" i="213"/>
  <c r="AE777" i="213"/>
  <c r="AE769" i="213"/>
  <c r="AE761" i="213"/>
  <c r="AE753" i="213"/>
  <c r="AE745" i="213"/>
  <c r="AE737" i="213"/>
  <c r="AE729" i="213"/>
  <c r="AE721" i="213"/>
  <c r="AE713" i="213"/>
  <c r="AE705" i="213"/>
  <c r="AE697" i="213"/>
  <c r="AE689" i="213"/>
  <c r="AE681" i="213"/>
  <c r="AE673" i="213"/>
  <c r="AE665" i="213"/>
  <c r="AE657" i="213"/>
  <c r="AE649" i="213"/>
  <c r="AE641" i="213"/>
  <c r="AE633" i="213"/>
  <c r="AE625" i="213"/>
  <c r="AE617" i="213"/>
  <c r="AE609" i="213"/>
  <c r="AE601" i="213"/>
  <c r="AE593" i="213"/>
  <c r="AE585" i="213"/>
  <c r="AE577" i="213"/>
  <c r="AE569" i="213"/>
  <c r="AE561" i="213"/>
  <c r="AE553" i="213"/>
  <c r="AE545" i="213"/>
  <c r="AE537" i="213"/>
  <c r="AE529" i="213"/>
  <c r="AE521" i="213"/>
  <c r="AE513" i="213"/>
  <c r="AE505" i="213"/>
  <c r="AE497" i="213"/>
  <c r="AE489" i="213"/>
  <c r="AE481" i="213"/>
  <c r="AE473" i="213"/>
  <c r="AE465" i="213"/>
  <c r="AE457" i="213"/>
  <c r="AE449" i="213"/>
  <c r="AE441" i="213"/>
  <c r="AE433" i="213"/>
  <c r="AE425" i="213"/>
  <c r="AE417" i="213"/>
  <c r="AE409" i="213"/>
  <c r="AE401" i="213"/>
  <c r="AE393" i="213"/>
  <c r="AE385" i="213"/>
  <c r="AE377" i="213"/>
  <c r="AE369" i="213"/>
  <c r="AE361" i="213"/>
  <c r="AE353" i="213"/>
  <c r="AE345" i="213"/>
  <c r="AE337" i="213"/>
  <c r="AE329" i="213"/>
  <c r="AE321" i="213"/>
  <c r="AE313" i="213"/>
  <c r="AE305" i="213"/>
  <c r="AE297" i="213"/>
  <c r="AE289" i="213"/>
  <c r="AE281" i="213"/>
  <c r="AE273" i="213"/>
  <c r="AE265" i="213"/>
  <c r="AE257" i="213"/>
  <c r="AE249" i="213"/>
  <c r="AE241" i="213"/>
  <c r="AE233" i="213"/>
  <c r="AE225" i="213"/>
  <c r="AE217" i="213"/>
  <c r="AE209" i="213"/>
  <c r="AE201" i="213"/>
  <c r="AE193" i="213"/>
  <c r="AE185" i="213"/>
  <c r="AE177" i="213"/>
  <c r="AE169" i="213"/>
  <c r="AE161" i="213"/>
  <c r="AE153" i="213"/>
  <c r="AE145" i="213"/>
  <c r="AE137" i="213"/>
  <c r="AE129" i="213"/>
  <c r="AE121" i="213"/>
  <c r="AE560" i="213"/>
  <c r="AE552" i="213"/>
  <c r="AE544" i="213"/>
  <c r="AE536" i="213"/>
  <c r="AE528" i="213"/>
  <c r="AE520" i="213"/>
  <c r="AE512" i="213"/>
  <c r="AE504" i="213"/>
  <c r="AE496" i="213"/>
  <c r="AE488" i="213"/>
  <c r="AE480" i="213"/>
  <c r="AE472" i="213"/>
  <c r="AE464" i="213"/>
  <c r="AE456" i="213"/>
  <c r="AE448" i="213"/>
  <c r="AE440" i="213"/>
  <c r="AE432" i="213"/>
  <c r="AE424" i="213"/>
  <c r="AE416" i="213"/>
  <c r="AE408" i="213"/>
  <c r="AE400" i="213"/>
  <c r="AE392" i="213"/>
  <c r="AE384" i="213"/>
  <c r="AE376" i="213"/>
  <c r="AE368" i="213"/>
  <c r="AE360" i="213"/>
  <c r="AE352" i="213"/>
  <c r="AE344" i="213"/>
  <c r="AE336" i="213"/>
  <c r="AE328" i="213"/>
  <c r="AE320" i="213"/>
  <c r="AE312" i="213"/>
  <c r="AE304" i="213"/>
  <c r="AE296" i="213"/>
  <c r="AE288" i="213"/>
  <c r="AE280" i="213"/>
  <c r="AE272" i="213"/>
  <c r="AE264" i="213"/>
  <c r="AE256" i="213"/>
  <c r="AE248" i="213"/>
  <c r="AE240" i="213"/>
  <c r="AE232" i="213"/>
  <c r="AE224" i="213"/>
  <c r="AE216" i="213"/>
  <c r="AE208" i="213"/>
  <c r="AE200" i="213"/>
  <c r="AE192" i="213"/>
  <c r="AE184" i="213"/>
  <c r="AE176" i="213"/>
  <c r="AE168" i="213"/>
  <c r="AE160" i="213"/>
  <c r="AE152" i="213"/>
  <c r="AE144" i="213"/>
  <c r="AE136" i="213"/>
  <c r="AE128" i="213"/>
  <c r="AE120" i="213"/>
  <c r="AE112" i="213"/>
  <c r="AE104" i="213"/>
  <c r="AE1391" i="213"/>
  <c r="AE1383" i="213"/>
  <c r="AE1375" i="213"/>
  <c r="AE1367" i="213"/>
  <c r="AE1359" i="213"/>
  <c r="AE1351" i="213"/>
  <c r="AE1343" i="213"/>
  <c r="AE1335" i="213"/>
  <c r="AE1327" i="213"/>
  <c r="AE1319" i="213"/>
  <c r="AE1311" i="213"/>
  <c r="AE1303" i="213"/>
  <c r="AE1295" i="213"/>
  <c r="AE1287" i="213"/>
  <c r="AE1279" i="213"/>
  <c r="AE1271" i="213"/>
  <c r="AE1263" i="213"/>
  <c r="AE1255" i="213"/>
  <c r="AE1247" i="213"/>
  <c r="AE1239" i="213"/>
  <c r="AE1231" i="213"/>
  <c r="AE1223" i="213"/>
  <c r="AE1215" i="213"/>
  <c r="AE1207" i="213"/>
  <c r="AE1199" i="213"/>
  <c r="AE1191" i="213"/>
  <c r="AE1183" i="213"/>
  <c r="AE1175" i="213"/>
  <c r="AE1167" i="213"/>
  <c r="AE1159" i="213"/>
  <c r="AE1151" i="213"/>
  <c r="AE1143" i="213"/>
  <c r="AE1135" i="213"/>
  <c r="AE1127" i="213"/>
  <c r="AE1119" i="213"/>
  <c r="AE1111" i="213"/>
  <c r="AE1103" i="213"/>
  <c r="AE1095" i="213"/>
  <c r="AE1087" i="213"/>
  <c r="AE1079" i="213"/>
  <c r="AE1071" i="213"/>
  <c r="AE1063" i="213"/>
  <c r="AE1055" i="213"/>
  <c r="AE1047" i="213"/>
  <c r="AE1039" i="213"/>
  <c r="AE1031" i="213"/>
  <c r="AE1023" i="213"/>
  <c r="AE1015" i="213"/>
  <c r="AE1007" i="213"/>
  <c r="AE999" i="213"/>
  <c r="AE991" i="213"/>
  <c r="AE983" i="213"/>
  <c r="AE975" i="213"/>
  <c r="AE967" i="213"/>
  <c r="AE959" i="213"/>
  <c r="AE951" i="213"/>
  <c r="AE943" i="213"/>
  <c r="AE935" i="213"/>
  <c r="AE927" i="213"/>
  <c r="AE919" i="213"/>
  <c r="AE911" i="213"/>
  <c r="AE903" i="213"/>
  <c r="AE895" i="213"/>
  <c r="AE887" i="213"/>
  <c r="AE879" i="213"/>
  <c r="AE871" i="213"/>
  <c r="AE863" i="213"/>
  <c r="AE855" i="213"/>
  <c r="AE847" i="213"/>
  <c r="AE839" i="213"/>
  <c r="AE831" i="213"/>
  <c r="AE823" i="213"/>
  <c r="AE815" i="213"/>
  <c r="AE807" i="213"/>
  <c r="AE799" i="213"/>
  <c r="AE791" i="213"/>
  <c r="AE783" i="213"/>
  <c r="AE775" i="213"/>
  <c r="AE767" i="213"/>
  <c r="AE759" i="213"/>
  <c r="AE751" i="213"/>
  <c r="AE743" i="213"/>
  <c r="AE735" i="213"/>
  <c r="AE727" i="213"/>
  <c r="AE719" i="213"/>
  <c r="AE711" i="213"/>
  <c r="AE703" i="213"/>
  <c r="AE695" i="213"/>
  <c r="AE687" i="213"/>
  <c r="AE679" i="213"/>
  <c r="AE671" i="213"/>
  <c r="AE663" i="213"/>
  <c r="AE655" i="213"/>
  <c r="AE647" i="213"/>
  <c r="AE639" i="213"/>
  <c r="AE631" i="213"/>
  <c r="AE623" i="213"/>
  <c r="AE615" i="213"/>
  <c r="AE607" i="213"/>
  <c r="AE599" i="213"/>
  <c r="AE591" i="213"/>
  <c r="AE583" i="213"/>
  <c r="AE575" i="213"/>
  <c r="AE567" i="213"/>
  <c r="AE559" i="213"/>
  <c r="AE551" i="213"/>
  <c r="AE543" i="213"/>
  <c r="AE535" i="213"/>
  <c r="AE527" i="213"/>
  <c r="AE519" i="213"/>
  <c r="AE511" i="213"/>
  <c r="AE503" i="213"/>
  <c r="AE495" i="213"/>
  <c r="AE487" i="213"/>
  <c r="AE479" i="213"/>
  <c r="AE471" i="213"/>
  <c r="AE463" i="213"/>
  <c r="AE455" i="213"/>
  <c r="AE447" i="213"/>
  <c r="AE439" i="213"/>
  <c r="AE431" i="213"/>
  <c r="AE423" i="213"/>
  <c r="AE415" i="213"/>
  <c r="AE407" i="213"/>
  <c r="AE399" i="213"/>
  <c r="AE391" i="213"/>
  <c r="AE383" i="213"/>
  <c r="AE375" i="213"/>
  <c r="AE367" i="213"/>
  <c r="AE359" i="213"/>
  <c r="AE351" i="213"/>
  <c r="AE343" i="213"/>
  <c r="AE335" i="213"/>
  <c r="AE327" i="213"/>
  <c r="AE319" i="213"/>
  <c r="AE311" i="213"/>
  <c r="AE303" i="213"/>
  <c r="AE295" i="213"/>
  <c r="AE287" i="213"/>
  <c r="AE279" i="213"/>
  <c r="AE271" i="213"/>
  <c r="AE263" i="213"/>
  <c r="AE255" i="213"/>
  <c r="AE247" i="213"/>
  <c r="AE239" i="213"/>
  <c r="AE231" i="213"/>
  <c r="AE223" i="213"/>
  <c r="AE215" i="213"/>
  <c r="AE207" i="213"/>
  <c r="AE199" i="213"/>
  <c r="AE191" i="213"/>
  <c r="AE183" i="213"/>
  <c r="AE175" i="213"/>
  <c r="AE167" i="213"/>
  <c r="AE159" i="213"/>
  <c r="AE151" i="213"/>
  <c r="AE143" i="213"/>
  <c r="AE135" i="213"/>
  <c r="AE127" i="213"/>
  <c r="AE119" i="213"/>
  <c r="AE1758" i="213"/>
  <c r="AE1750" i="213"/>
  <c r="AE1742" i="213"/>
  <c r="AE1734" i="213"/>
  <c r="AE1726" i="213"/>
  <c r="AE1718" i="213"/>
  <c r="AE1710" i="213"/>
  <c r="AE1702" i="213"/>
  <c r="AE1694" i="213"/>
  <c r="AE1686" i="213"/>
  <c r="AE1678" i="213"/>
  <c r="AE1670" i="213"/>
  <c r="AE1662" i="213"/>
  <c r="AE1654" i="213"/>
  <c r="AE1646" i="213"/>
  <c r="AE1638" i="213"/>
  <c r="AE1630" i="213"/>
  <c r="AE1622" i="213"/>
  <c r="AE1614" i="213"/>
  <c r="AE1606" i="213"/>
  <c r="AE1598" i="213"/>
  <c r="AE1590" i="213"/>
  <c r="AE1582" i="213"/>
  <c r="AE1574" i="213"/>
  <c r="AE1566" i="213"/>
  <c r="AE1558" i="213"/>
  <c r="AE1550" i="213"/>
  <c r="AE1542" i="213"/>
  <c r="AE1534" i="213"/>
  <c r="AE1526" i="213"/>
  <c r="AE1518" i="213"/>
  <c r="AE1510" i="213"/>
  <c r="AE1502" i="213"/>
  <c r="AE1494" i="213"/>
  <c r="AE1486" i="213"/>
  <c r="AE1478" i="213"/>
  <c r="AE1470" i="213"/>
  <c r="AE1462" i="213"/>
  <c r="AE1454" i="213"/>
  <c r="AE1446" i="213"/>
  <c r="AE1438" i="213"/>
  <c r="AE1430" i="213"/>
  <c r="AE1422" i="213"/>
  <c r="AE1414" i="213"/>
  <c r="AE1406" i="213"/>
  <c r="AE1398" i="213"/>
  <c r="AE1390" i="213"/>
  <c r="AE1382" i="213"/>
  <c r="AE1374" i="213"/>
  <c r="AE1366" i="213"/>
  <c r="AE1358" i="213"/>
  <c r="AE1350" i="213"/>
  <c r="AE1342" i="213"/>
  <c r="AE1334" i="213"/>
  <c r="AE1326" i="213"/>
  <c r="AE1318" i="213"/>
  <c r="AE1310" i="213"/>
  <c r="AE1302" i="213"/>
  <c r="AE1294" i="213"/>
  <c r="AE1286" i="213"/>
  <c r="AE1278" i="213"/>
  <c r="AE1270" i="213"/>
  <c r="AE1262" i="213"/>
  <c r="AE1254" i="213"/>
  <c r="AE1246" i="213"/>
  <c r="AE1238" i="213"/>
  <c r="AE1230" i="213"/>
  <c r="AE1222" i="213"/>
  <c r="AE1214" i="213"/>
  <c r="AE1206" i="213"/>
  <c r="AE1198" i="213"/>
  <c r="AE1190" i="213"/>
  <c r="AE1182" i="213"/>
  <c r="AE1174" i="213"/>
  <c r="AE1166" i="213"/>
  <c r="AE1158" i="213"/>
  <c r="AE1150" i="213"/>
  <c r="AE1142" i="213"/>
  <c r="AE1134" i="213"/>
  <c r="AE1126" i="213"/>
  <c r="AE1118" i="213"/>
  <c r="AE1110" i="213"/>
  <c r="AE1102" i="213"/>
  <c r="AE1094" i="213"/>
  <c r="AE1086" i="213"/>
  <c r="AE1078" i="213"/>
  <c r="AE1070" i="213"/>
  <c r="AE1062" i="213"/>
  <c r="AE1054" i="213"/>
  <c r="AE1046" i="213"/>
  <c r="AE1038" i="213"/>
  <c r="AE1030" i="213"/>
  <c r="AE1022" i="213"/>
  <c r="AE1014" i="213"/>
  <c r="AE1006" i="213"/>
  <c r="AE998" i="213"/>
  <c r="AE990" i="213"/>
  <c r="AE982" i="213"/>
  <c r="AE974" i="213"/>
  <c r="AE966" i="213"/>
  <c r="AE958" i="213"/>
  <c r="AE950" i="213"/>
  <c r="AE942" i="213"/>
  <c r="AE934" i="213"/>
  <c r="AE926" i="213"/>
  <c r="AE918" i="213"/>
  <c r="AE910" i="213"/>
  <c r="AE902" i="213"/>
  <c r="AE894" i="213"/>
  <c r="AE886" i="213"/>
  <c r="AE878" i="213"/>
  <c r="AE870" i="213"/>
  <c r="AE862" i="213"/>
  <c r="AE854" i="213"/>
  <c r="AE846" i="213"/>
  <c r="AE838" i="213"/>
  <c r="AE830" i="213"/>
  <c r="AE822" i="213"/>
  <c r="AE814" i="213"/>
  <c r="AE806" i="213"/>
  <c r="AE798" i="213"/>
  <c r="AE790" i="213"/>
  <c r="AE782" i="213"/>
  <c r="AE774" i="213"/>
  <c r="AE766" i="213"/>
  <c r="AE758" i="213"/>
  <c r="AE750" i="213"/>
  <c r="AE742" i="213"/>
  <c r="AE734" i="213"/>
  <c r="AE726" i="213"/>
  <c r="AE718" i="213"/>
  <c r="AE710" i="213"/>
  <c r="AE702" i="213"/>
  <c r="AE694" i="213"/>
  <c r="AE686" i="213"/>
  <c r="AE678" i="213"/>
  <c r="AE670" i="213"/>
  <c r="AE662" i="213"/>
  <c r="AE654" i="213"/>
  <c r="AE646" i="213"/>
  <c r="AE638" i="213"/>
  <c r="AE630" i="213"/>
  <c r="AE622" i="213"/>
  <c r="AE614" i="213"/>
  <c r="AE606" i="213"/>
  <c r="AE598" i="213"/>
  <c r="AE590" i="213"/>
  <c r="AE582" i="213"/>
  <c r="AE574" i="213"/>
  <c r="AE566" i="213"/>
  <c r="AE558" i="213"/>
  <c r="AE550" i="213"/>
  <c r="AE542" i="213"/>
  <c r="AE534" i="213"/>
  <c r="AE526" i="213"/>
  <c r="AE518" i="213"/>
  <c r="AE510" i="213"/>
  <c r="AE502" i="213"/>
  <c r="AE494" i="213"/>
  <c r="AE486" i="213"/>
  <c r="AE478" i="213"/>
  <c r="AE470" i="213"/>
  <c r="AE462" i="213"/>
  <c r="AE454" i="213"/>
  <c r="AE446" i="213"/>
  <c r="AE438" i="213"/>
  <c r="AE430" i="213"/>
  <c r="AE422" i="213"/>
  <c r="AE414" i="213"/>
  <c r="AE406" i="213"/>
  <c r="AE398" i="213"/>
  <c r="AE390" i="213"/>
  <c r="AE382" i="213"/>
  <c r="AE374" i="213"/>
  <c r="AE366" i="213"/>
  <c r="AE358" i="213"/>
  <c r="AE1125" i="213"/>
  <c r="AE1117" i="213"/>
  <c r="AE1109" i="213"/>
  <c r="AE1101" i="213"/>
  <c r="AE1093" i="213"/>
  <c r="AE1085" i="213"/>
  <c r="AE1077" i="213"/>
  <c r="AE1069" i="213"/>
  <c r="AE1061" i="213"/>
  <c r="AE1053" i="213"/>
  <c r="AE1045" i="213"/>
  <c r="AE1037" i="213"/>
  <c r="AE1029" i="213"/>
  <c r="AE1021" i="213"/>
  <c r="AE1013" i="213"/>
  <c r="AE1005" i="213"/>
  <c r="AE997" i="213"/>
  <c r="AE989" i="213"/>
  <c r="AE981" i="213"/>
  <c r="AE973" i="213"/>
  <c r="AE965" i="213"/>
  <c r="AE957" i="213"/>
  <c r="AE949" i="213"/>
  <c r="AE941" i="213"/>
  <c r="AE933" i="213"/>
  <c r="AE925" i="213"/>
  <c r="AE917" i="213"/>
  <c r="AE909" i="213"/>
  <c r="AE901" i="213"/>
  <c r="AE893" i="213"/>
  <c r="AE885" i="213"/>
  <c r="AE877" i="213"/>
  <c r="AE869" i="213"/>
  <c r="AE861" i="213"/>
  <c r="AE853" i="213"/>
  <c r="AE845" i="213"/>
  <c r="AE837" i="213"/>
  <c r="AE829" i="213"/>
  <c r="AE821" i="213"/>
  <c r="AE813" i="213"/>
  <c r="AE805" i="213"/>
  <c r="AE797" i="213"/>
  <c r="AE789" i="213"/>
  <c r="AE781" i="213"/>
  <c r="AE773" i="213"/>
  <c r="AE765" i="213"/>
  <c r="AE757" i="213"/>
  <c r="AE749" i="213"/>
  <c r="AE741" i="213"/>
  <c r="AE733" i="213"/>
  <c r="AE725" i="213"/>
  <c r="AE717" i="213"/>
  <c r="AE709" i="213"/>
  <c r="AE701" i="213"/>
  <c r="AE693" i="213"/>
  <c r="AE685" i="213"/>
  <c r="AE677" i="213"/>
  <c r="AE669" i="213"/>
  <c r="AE661" i="213"/>
  <c r="AE653" i="213"/>
  <c r="AE645" i="213"/>
  <c r="AE637" i="213"/>
  <c r="AE629" i="213"/>
  <c r="AE621" i="213"/>
  <c r="AE613" i="213"/>
  <c r="AE605" i="213"/>
  <c r="AE597" i="213"/>
  <c r="AE589" i="213"/>
  <c r="AE581" i="213"/>
  <c r="AE573" i="213"/>
  <c r="AE565" i="213"/>
  <c r="AE557" i="213"/>
  <c r="AE549" i="213"/>
  <c r="AE541" i="213"/>
  <c r="AE533" i="213"/>
  <c r="AE525" i="213"/>
  <c r="AE517" i="213"/>
  <c r="AE509" i="213"/>
  <c r="AE501" i="213"/>
  <c r="AE493" i="213"/>
  <c r="AE485" i="213"/>
  <c r="AE477" i="213"/>
  <c r="AE469" i="213"/>
  <c r="AE461" i="213"/>
  <c r="AE453" i="213"/>
  <c r="AE445" i="213"/>
  <c r="AE437" i="213"/>
  <c r="AE429" i="213"/>
  <c r="AE421" i="213"/>
  <c r="AE413" i="213"/>
  <c r="AE405" i="213"/>
  <c r="AE397" i="213"/>
  <c r="AE389" i="213"/>
  <c r="AE381" i="213"/>
  <c r="AE373" i="213"/>
  <c r="AE365" i="213"/>
  <c r="AE357" i="213"/>
  <c r="AE349" i="213"/>
  <c r="AE341" i="213"/>
  <c r="AE333" i="213"/>
  <c r="AE325" i="213"/>
  <c r="AE317" i="213"/>
  <c r="AE309" i="213"/>
  <c r="AE301" i="213"/>
  <c r="AE293" i="213"/>
  <c r="AE285" i="213"/>
  <c r="AE277" i="213"/>
  <c r="AE269" i="213"/>
  <c r="AE261" i="213"/>
  <c r="AE253" i="213"/>
  <c r="AE245" i="213"/>
  <c r="AE237" i="213"/>
  <c r="AE229" i="213"/>
  <c r="AE221" i="213"/>
  <c r="AE213" i="213"/>
  <c r="AE205" i="213"/>
  <c r="AE197" i="213"/>
  <c r="AE189" i="213"/>
  <c r="AE181" i="213"/>
  <c r="AE173" i="213"/>
  <c r="AE165" i="213"/>
  <c r="AE157" i="213"/>
  <c r="AE149" i="213"/>
  <c r="AE141" i="213"/>
  <c r="AE133" i="213"/>
  <c r="AE125" i="213"/>
  <c r="AE117" i="213"/>
  <c r="AE572" i="213"/>
  <c r="AE564" i="213"/>
  <c r="AE556" i="213"/>
  <c r="AE548" i="213"/>
  <c r="AE540" i="213"/>
  <c r="AE532" i="213"/>
  <c r="AE524" i="213"/>
  <c r="AE516" i="213"/>
  <c r="AE508" i="213"/>
  <c r="AE500" i="213"/>
  <c r="AE492" i="213"/>
  <c r="AE484" i="213"/>
  <c r="AE476" i="213"/>
  <c r="AE468" i="213"/>
  <c r="AE460" i="213"/>
  <c r="AE452" i="213"/>
  <c r="AE444" i="213"/>
  <c r="AE436" i="213"/>
  <c r="AE428" i="213"/>
  <c r="AE420" i="213"/>
  <c r="AE412" i="213"/>
  <c r="AE404" i="213"/>
  <c r="AE396" i="213"/>
  <c r="AE388" i="213"/>
  <c r="AE380" i="213"/>
  <c r="AE372" i="213"/>
  <c r="AE364" i="213"/>
  <c r="AE356" i="213"/>
  <c r="AE348" i="213"/>
  <c r="AE340" i="213"/>
  <c r="AE332" i="213"/>
  <c r="AE324" i="213"/>
  <c r="AE316" i="213"/>
  <c r="AE308" i="213"/>
  <c r="AE300" i="213"/>
  <c r="AE292" i="213"/>
  <c r="AE284" i="213"/>
  <c r="AE276" i="213"/>
  <c r="AE268" i="213"/>
  <c r="AE260" i="213"/>
  <c r="AE252" i="213"/>
  <c r="AE244" i="213"/>
  <c r="AE236" i="213"/>
  <c r="AE228" i="213"/>
  <c r="AE220" i="213"/>
  <c r="AE212" i="213"/>
  <c r="AE204" i="213"/>
  <c r="AE196" i="213"/>
  <c r="AE188" i="213"/>
  <c r="AE180" i="213"/>
  <c r="AE172" i="213"/>
  <c r="AE164" i="213"/>
  <c r="AE156" i="213"/>
  <c r="AE148" i="213"/>
  <c r="AE140" i="213"/>
  <c r="AE132" i="213"/>
  <c r="AE124" i="213"/>
  <c r="AE116" i="213"/>
  <c r="AE108" i="213"/>
  <c r="AE1427" i="213"/>
  <c r="AE1419" i="213"/>
  <c r="AE1411" i="213"/>
  <c r="AE1403" i="213"/>
  <c r="AE1395" i="213"/>
  <c r="AE1387" i="213"/>
  <c r="AE1379" i="213"/>
  <c r="AE1371" i="213"/>
  <c r="AE1363" i="213"/>
  <c r="AE1355" i="213"/>
  <c r="AE1347" i="213"/>
  <c r="AE1339" i="213"/>
  <c r="AE1331" i="213"/>
  <c r="AE1323" i="213"/>
  <c r="AE1315" i="213"/>
  <c r="AE1307" i="213"/>
  <c r="AE1299" i="213"/>
  <c r="AE1291" i="213"/>
  <c r="AE1283" i="213"/>
  <c r="AE1275" i="213"/>
  <c r="AE1267" i="213"/>
  <c r="AE1259" i="213"/>
  <c r="AE1251" i="213"/>
  <c r="AE1243" i="213"/>
  <c r="AE1235" i="213"/>
  <c r="AE1227" i="213"/>
  <c r="AE1219" i="213"/>
  <c r="AE1211" i="213"/>
  <c r="AE1203" i="213"/>
  <c r="AE1195" i="213"/>
  <c r="AE1187" i="213"/>
  <c r="AE1179" i="213"/>
  <c r="AE1171" i="213"/>
  <c r="AE1163" i="213"/>
  <c r="AE1155" i="213"/>
  <c r="AE1147" i="213"/>
  <c r="AE1139" i="213"/>
  <c r="AE1131" i="213"/>
  <c r="AE1123" i="213"/>
  <c r="AE1115" i="213"/>
  <c r="AE1107" i="213"/>
  <c r="AE1099" i="213"/>
  <c r="AE1091" i="213"/>
  <c r="AE1083" i="213"/>
  <c r="AE1075" i="213"/>
  <c r="AE1067" i="213"/>
  <c r="AE1059" i="213"/>
  <c r="AE1051" i="213"/>
  <c r="AE1043" i="213"/>
  <c r="AE1035" i="213"/>
  <c r="AE1027" i="213"/>
  <c r="AE1019" i="213"/>
  <c r="AE1011" i="213"/>
  <c r="AE1003" i="213"/>
  <c r="AE995" i="213"/>
  <c r="AE987" i="213"/>
  <c r="AE979" i="213"/>
  <c r="AE971" i="213"/>
  <c r="AE963" i="213"/>
  <c r="AE955" i="213"/>
  <c r="AE947" i="213"/>
  <c r="AE939" i="213"/>
  <c r="AE931" i="213"/>
  <c r="AE923" i="213"/>
  <c r="AE915" i="213"/>
  <c r="AE907" i="213"/>
  <c r="AE899" i="213"/>
  <c r="AE891" i="213"/>
  <c r="AE883" i="213"/>
  <c r="AE875" i="213"/>
  <c r="AE867" i="213"/>
  <c r="AE859" i="213"/>
  <c r="AE851" i="213"/>
  <c r="AE843" i="213"/>
  <c r="AE835" i="213"/>
  <c r="AE827" i="213"/>
  <c r="AE819" i="213"/>
  <c r="AE811" i="213"/>
  <c r="AE803" i="213"/>
  <c r="AE795" i="213"/>
  <c r="AE787" i="213"/>
  <c r="AE779" i="213"/>
  <c r="AE771" i="213"/>
  <c r="AE763" i="213"/>
  <c r="AE755" i="213"/>
  <c r="AE747" i="213"/>
  <c r="AE739" i="213"/>
  <c r="AE731" i="213"/>
  <c r="AE723" i="213"/>
  <c r="AE715" i="213"/>
  <c r="AE707" i="213"/>
  <c r="AE699" i="213"/>
  <c r="AE691" i="213"/>
  <c r="AE683" i="213"/>
  <c r="AE675" i="213"/>
  <c r="AE667" i="213"/>
  <c r="AE659" i="213"/>
  <c r="AE651" i="213"/>
  <c r="AE643" i="213"/>
  <c r="AE635" i="213"/>
  <c r="AE627" i="213"/>
  <c r="AE619" i="213"/>
  <c r="AE611" i="213"/>
  <c r="AE603" i="213"/>
  <c r="AE595" i="213"/>
  <c r="AE587" i="213"/>
  <c r="AE579" i="213"/>
  <c r="AE571" i="213"/>
  <c r="AE563" i="213"/>
  <c r="AE555" i="213"/>
  <c r="AE547" i="213"/>
  <c r="AE539" i="213"/>
  <c r="AE531" i="213"/>
  <c r="AE523" i="213"/>
  <c r="AE515" i="213"/>
  <c r="AE507" i="213"/>
  <c r="AE499" i="213"/>
  <c r="AE491" i="213"/>
  <c r="AE483" i="213"/>
  <c r="AE475" i="213"/>
  <c r="AE467" i="213"/>
  <c r="AE459" i="213"/>
  <c r="AE451" i="213"/>
  <c r="AE443" i="213"/>
  <c r="AE435" i="213"/>
  <c r="AE427" i="213"/>
  <c r="AE419" i="213"/>
  <c r="AE411" i="213"/>
  <c r="AE403" i="213"/>
  <c r="AE395" i="213"/>
  <c r="AE387" i="213"/>
  <c r="AE379" i="213"/>
  <c r="AE371" i="213"/>
  <c r="AE363" i="213"/>
  <c r="AE355" i="213"/>
  <c r="AE347" i="213"/>
  <c r="AE339" i="213"/>
  <c r="AE331" i="213"/>
  <c r="AE323" i="213"/>
  <c r="AE315" i="213"/>
  <c r="AE307" i="213"/>
  <c r="AE299" i="213"/>
  <c r="AE291" i="213"/>
  <c r="AE283" i="213"/>
  <c r="AE275" i="213"/>
  <c r="AE267" i="213"/>
  <c r="AE259" i="213"/>
  <c r="AE251" i="213"/>
  <c r="AE243" i="213"/>
  <c r="AE235" i="213"/>
  <c r="AE227" i="213"/>
  <c r="AE219" i="213"/>
  <c r="AE211" i="213"/>
  <c r="AE203" i="213"/>
  <c r="AE195" i="213"/>
  <c r="AE187" i="213"/>
  <c r="AE179" i="213"/>
  <c r="AE171" i="213"/>
  <c r="AE163" i="213"/>
  <c r="AE155" i="213"/>
  <c r="AE147" i="213"/>
  <c r="AE139" i="213"/>
  <c r="AE131" i="213"/>
  <c r="AE123" i="213"/>
  <c r="AE338" i="213"/>
  <c r="AE330" i="213"/>
  <c r="AE322" i="213"/>
  <c r="AE314" i="213"/>
  <c r="AE306" i="213"/>
  <c r="AE298" i="213"/>
  <c r="AE290" i="213"/>
  <c r="AE282" i="213"/>
  <c r="AE274" i="213"/>
  <c r="AE266" i="213"/>
  <c r="AE258" i="213"/>
  <c r="AE250" i="213"/>
  <c r="AE242" i="213"/>
  <c r="AE234" i="213"/>
  <c r="AE226" i="213"/>
  <c r="AE218" i="213"/>
  <c r="AE210" i="213"/>
  <c r="AE202" i="213"/>
  <c r="AE194" i="213"/>
  <c r="AE186" i="213"/>
  <c r="AE178" i="213"/>
  <c r="AE170" i="213"/>
  <c r="AE162" i="213"/>
  <c r="AE154" i="213"/>
  <c r="AE146" i="213"/>
  <c r="AE138" i="213"/>
  <c r="AE130" i="213"/>
  <c r="AE122" i="213"/>
  <c r="AE114" i="213"/>
  <c r="AE106" i="213"/>
  <c r="AE98" i="213"/>
  <c r="AE90" i="213"/>
  <c r="AE82" i="213"/>
  <c r="AE74" i="213"/>
  <c r="AE66" i="213"/>
  <c r="AE58" i="213"/>
  <c r="AE50" i="213"/>
  <c r="AE42" i="213"/>
  <c r="AE34" i="213"/>
  <c r="AE26" i="213"/>
  <c r="AE18" i="213"/>
  <c r="AE10" i="213"/>
  <c r="AE113" i="213"/>
  <c r="AE105" i="213"/>
  <c r="AE97" i="213"/>
  <c r="AE89" i="213"/>
  <c r="AE81" i="213"/>
  <c r="AE73" i="213"/>
  <c r="AE65" i="213"/>
  <c r="AE57" i="213"/>
  <c r="AE49" i="213"/>
  <c r="AE41" i="213"/>
  <c r="AE33" i="213"/>
  <c r="AE25" i="213"/>
  <c r="AE17" i="213"/>
  <c r="AE9" i="213"/>
  <c r="AE111" i="213"/>
  <c r="AE103" i="213"/>
  <c r="AE95" i="213"/>
  <c r="AE87" i="213"/>
  <c r="AE79" i="213"/>
  <c r="AE71" i="213"/>
  <c r="AE63" i="213"/>
  <c r="AE55" i="213"/>
  <c r="AE47" i="213"/>
  <c r="AE39" i="213"/>
  <c r="AE31" i="213"/>
  <c r="AE23" i="213"/>
  <c r="AE15" i="213"/>
  <c r="AE7" i="213"/>
  <c r="AE350" i="213"/>
  <c r="AE342" i="213"/>
  <c r="AE334" i="213"/>
  <c r="AE326" i="213"/>
  <c r="AE318" i="213"/>
  <c r="AE310" i="213"/>
  <c r="AE302" i="213"/>
  <c r="AE294" i="213"/>
  <c r="AE286" i="213"/>
  <c r="AE278" i="213"/>
  <c r="AE270" i="213"/>
  <c r="AE262" i="213"/>
  <c r="AE254" i="213"/>
  <c r="AE246" i="213"/>
  <c r="AE238" i="213"/>
  <c r="AE230" i="213"/>
  <c r="AE222" i="213"/>
  <c r="AE214" i="213"/>
  <c r="AE206" i="213"/>
  <c r="AE198" i="213"/>
  <c r="AE190" i="213"/>
  <c r="AE182" i="213"/>
  <c r="AE174" i="213"/>
  <c r="AE166" i="213"/>
  <c r="AE158" i="213"/>
  <c r="AE150" i="213"/>
  <c r="AE142" i="213"/>
  <c r="AE134" i="213"/>
  <c r="AE126" i="213"/>
  <c r="AE118" i="213"/>
  <c r="AE110" i="213"/>
  <c r="AE102" i="213"/>
  <c r="AE94" i="213"/>
  <c r="AE86" i="213"/>
  <c r="AE78" i="213"/>
  <c r="AE70" i="213"/>
  <c r="AE62" i="213"/>
  <c r="AE54" i="213"/>
  <c r="AE46" i="213"/>
  <c r="AE38" i="213"/>
  <c r="AE30" i="213"/>
  <c r="AE22" i="213"/>
  <c r="AE14" i="213"/>
  <c r="AE6" i="213"/>
  <c r="AE109" i="213"/>
  <c r="AE101" i="213"/>
  <c r="AE93" i="213"/>
  <c r="AE85" i="213"/>
  <c r="AE77" i="213"/>
  <c r="AE69" i="213"/>
  <c r="AE61" i="213"/>
  <c r="AE53" i="213"/>
  <c r="AE45" i="213"/>
  <c r="AE37" i="213"/>
  <c r="AE29" i="213"/>
  <c r="AE21" i="213"/>
  <c r="AE13" i="213"/>
  <c r="AE5" i="213"/>
  <c r="AE115" i="213"/>
  <c r="AE107" i="213"/>
  <c r="AE99" i="213"/>
  <c r="AE91" i="213"/>
  <c r="AE83" i="213"/>
  <c r="AE75" i="213"/>
  <c r="AE67" i="213"/>
  <c r="AE59" i="213"/>
  <c r="AE51" i="213"/>
  <c r="AE43" i="213"/>
  <c r="AE35" i="213"/>
  <c r="AE27" i="213"/>
  <c r="AE19" i="213"/>
  <c r="AE11" i="213"/>
  <c r="AE3" i="213"/>
  <c r="AE96" i="213"/>
  <c r="AE88" i="213"/>
  <c r="AE80" i="213"/>
  <c r="AE72" i="213"/>
  <c r="AE64" i="213"/>
  <c r="AE56" i="213"/>
  <c r="AE48" i="213"/>
  <c r="AE40" i="213"/>
  <c r="AE32" i="213"/>
  <c r="AE24" i="213"/>
  <c r="AE100" i="213"/>
  <c r="AE92" i="213"/>
  <c r="AE84" i="213"/>
  <c r="AE76" i="213"/>
  <c r="AE68" i="213"/>
  <c r="AE60" i="213"/>
  <c r="AE52" i="213"/>
  <c r="AE44" i="213"/>
  <c r="AE36" i="213"/>
  <c r="AE28" i="213"/>
  <c r="AE20" i="213"/>
  <c r="AE16" i="213"/>
  <c r="AE8" i="213"/>
  <c r="AE12" i="213"/>
  <c r="AE4" i="213"/>
  <c r="AE634" i="211"/>
  <c r="AE626" i="211"/>
  <c r="AE618" i="211"/>
  <c r="AE610" i="211"/>
  <c r="AE602" i="211"/>
  <c r="AE594" i="211"/>
  <c r="AE586" i="211"/>
  <c r="AE578" i="211"/>
  <c r="AE570" i="211"/>
  <c r="AE562" i="211"/>
  <c r="AE554" i="211"/>
  <c r="AE546" i="211"/>
  <c r="AE538" i="211"/>
  <c r="AE530" i="211"/>
  <c r="AE522" i="211"/>
  <c r="AE514" i="211"/>
  <c r="AE506" i="211"/>
  <c r="AE498" i="211"/>
  <c r="AE490" i="211"/>
  <c r="AE482" i="211"/>
  <c r="AE474" i="211"/>
  <c r="AE466" i="211"/>
  <c r="AE458" i="211"/>
  <c r="AE450" i="211"/>
  <c r="AE442" i="211"/>
  <c r="AE434" i="211"/>
  <c r="AE426" i="211"/>
  <c r="AE418" i="211"/>
  <c r="AE410" i="211"/>
  <c r="AE402" i="211"/>
  <c r="AE394" i="211"/>
  <c r="AE386" i="211"/>
  <c r="AE378" i="211"/>
  <c r="AE370" i="211"/>
  <c r="AE362" i="211"/>
  <c r="AE354" i="211"/>
  <c r="AE346" i="211"/>
  <c r="AE338" i="211"/>
  <c r="AE330" i="211"/>
  <c r="AE322" i="211"/>
  <c r="AE314" i="211"/>
  <c r="AE306" i="211"/>
  <c r="AE298" i="211"/>
  <c r="AE290" i="211"/>
  <c r="AE282" i="211"/>
  <c r="AE274" i="211"/>
  <c r="AE266" i="211"/>
  <c r="AE258" i="211"/>
  <c r="AE250" i="211"/>
  <c r="AE242" i="211"/>
  <c r="AE234" i="211"/>
  <c r="AE226" i="211"/>
  <c r="AE218" i="211"/>
  <c r="AE210" i="211"/>
  <c r="AE633" i="211"/>
  <c r="AE625" i="211"/>
  <c r="AE617" i="211"/>
  <c r="AE609" i="211"/>
  <c r="AE601" i="211"/>
  <c r="AE593" i="211"/>
  <c r="AE585" i="211"/>
  <c r="AE577" i="211"/>
  <c r="AE569" i="211"/>
  <c r="AE561" i="211"/>
  <c r="AE553" i="211"/>
  <c r="AE545" i="211"/>
  <c r="AE537" i="211"/>
  <c r="AE529" i="211"/>
  <c r="AE521" i="211"/>
  <c r="AE513" i="211"/>
  <c r="AE505" i="211"/>
  <c r="AE497" i="211"/>
  <c r="AE489" i="211"/>
  <c r="AE481" i="211"/>
  <c r="AE473" i="211"/>
  <c r="AE465" i="211"/>
  <c r="AE457" i="211"/>
  <c r="AE449" i="211"/>
  <c r="AE441" i="211"/>
  <c r="AE433" i="211"/>
  <c r="AE425" i="211"/>
  <c r="AE417" i="211"/>
  <c r="AE409" i="211"/>
  <c r="AE401" i="211"/>
  <c r="AE393" i="211"/>
  <c r="AE385" i="211"/>
  <c r="AE377" i="211"/>
  <c r="AE369" i="211"/>
  <c r="AE361" i="211"/>
  <c r="AE353" i="211"/>
  <c r="AE345" i="211"/>
  <c r="AE337" i="211"/>
  <c r="AE329" i="211"/>
  <c r="AE321" i="211"/>
  <c r="AE313" i="211"/>
  <c r="AE305" i="211"/>
  <c r="AE297" i="211"/>
  <c r="AE289" i="211"/>
  <c r="AE281" i="211"/>
  <c r="AE273" i="211"/>
  <c r="AE265" i="211"/>
  <c r="AE257" i="211"/>
  <c r="AE249" i="211"/>
  <c r="AE241" i="211"/>
  <c r="AE233" i="211"/>
  <c r="AE225" i="211"/>
  <c r="AE217" i="211"/>
  <c r="AE209" i="211"/>
  <c r="AE201" i="211"/>
  <c r="AE193" i="211"/>
  <c r="AE185" i="211"/>
  <c r="AE177" i="211"/>
  <c r="AE169" i="211"/>
  <c r="AE161" i="211"/>
  <c r="AE153" i="211"/>
  <c r="AE145" i="211"/>
  <c r="AE137" i="211"/>
  <c r="AE129" i="211"/>
  <c r="AE121" i="211"/>
  <c r="AE113" i="211"/>
  <c r="AE105" i="211"/>
  <c r="AE97" i="211"/>
  <c r="AE89" i="211"/>
  <c r="AE81" i="211"/>
  <c r="AE73" i="211"/>
  <c r="AE65" i="211"/>
  <c r="AE57" i="211"/>
  <c r="AE49" i="211"/>
  <c r="AE41" i="211"/>
  <c r="AE33" i="211"/>
  <c r="AE25" i="211"/>
  <c r="AE17" i="211"/>
  <c r="AE9" i="211"/>
  <c r="AE632" i="211"/>
  <c r="AE624" i="211"/>
  <c r="AE616" i="211"/>
  <c r="AE608" i="211"/>
  <c r="AE600" i="211"/>
  <c r="AE592" i="211"/>
  <c r="AE584" i="211"/>
  <c r="AE576" i="211"/>
  <c r="AE568" i="211"/>
  <c r="AE560" i="211"/>
  <c r="AE552" i="211"/>
  <c r="AE544" i="211"/>
  <c r="AE536" i="211"/>
  <c r="AE528" i="211"/>
  <c r="AE520" i="211"/>
  <c r="AE512" i="211"/>
  <c r="AE504" i="211"/>
  <c r="AE496" i="211"/>
  <c r="AE488" i="211"/>
  <c r="AE480" i="211"/>
  <c r="AE472" i="211"/>
  <c r="AE464" i="211"/>
  <c r="AE456" i="211"/>
  <c r="AE448" i="211"/>
  <c r="AE440" i="211"/>
  <c r="AE432" i="211"/>
  <c r="AE424" i="211"/>
  <c r="AE416" i="211"/>
  <c r="AE408" i="211"/>
  <c r="AE400" i="211"/>
  <c r="AE392" i="211"/>
  <c r="AE431" i="211"/>
  <c r="AE423" i="211"/>
  <c r="AE415" i="211"/>
  <c r="AE407" i="211"/>
  <c r="AE399" i="211"/>
  <c r="AE391" i="211"/>
  <c r="AE383" i="211"/>
  <c r="AE375" i="211"/>
  <c r="AE367" i="211"/>
  <c r="AE359" i="211"/>
  <c r="AE351" i="211"/>
  <c r="AE343" i="211"/>
  <c r="AE335" i="211"/>
  <c r="AE327" i="211"/>
  <c r="AE319" i="211"/>
  <c r="AE311" i="211"/>
  <c r="AE303" i="211"/>
  <c r="AE295" i="211"/>
  <c r="AE287" i="211"/>
  <c r="AE279" i="211"/>
  <c r="AE271" i="211"/>
  <c r="AE263" i="211"/>
  <c r="AE255" i="211"/>
  <c r="AE247" i="211"/>
  <c r="AE239" i="211"/>
  <c r="AE231" i="211"/>
  <c r="AE223" i="211"/>
  <c r="AE215" i="211"/>
  <c r="AE207" i="211"/>
  <c r="AE199" i="211"/>
  <c r="AE191" i="211"/>
  <c r="AE183" i="211"/>
  <c r="AE175" i="211"/>
  <c r="AE167" i="211"/>
  <c r="AE159" i="211"/>
  <c r="AE151" i="211"/>
  <c r="AE143" i="211"/>
  <c r="AE135" i="211"/>
  <c r="AE127" i="211"/>
  <c r="AE119" i="211"/>
  <c r="AE111" i="211"/>
  <c r="AE103" i="211"/>
  <c r="AE95" i="211"/>
  <c r="AE87" i="211"/>
  <c r="AE79" i="211"/>
  <c r="AE71" i="211"/>
  <c r="AE63" i="211"/>
  <c r="AE55" i="211"/>
  <c r="AE47" i="211"/>
  <c r="AE39" i="211"/>
  <c r="AE31" i="211"/>
  <c r="AE23" i="211"/>
  <c r="AE15" i="211"/>
  <c r="AE7" i="211"/>
  <c r="AE630" i="211"/>
  <c r="AE622" i="211"/>
  <c r="AE614" i="211"/>
  <c r="AE606" i="211"/>
  <c r="AE598" i="211"/>
  <c r="AE590" i="211"/>
  <c r="AE582" i="211"/>
  <c r="AE574" i="211"/>
  <c r="AE566" i="211"/>
  <c r="AE558" i="211"/>
  <c r="AE550" i="211"/>
  <c r="AE542" i="211"/>
  <c r="AE534" i="211"/>
  <c r="AE526" i="211"/>
  <c r="AE518" i="211"/>
  <c r="AE510" i="211"/>
  <c r="AE502" i="211"/>
  <c r="AE494" i="211"/>
  <c r="AE486" i="211"/>
  <c r="AE478" i="211"/>
  <c r="AE470" i="211"/>
  <c r="AE462" i="211"/>
  <c r="AE454" i="211"/>
  <c r="AE446" i="211"/>
  <c r="AE438" i="211"/>
  <c r="AE430" i="211"/>
  <c r="AE422" i="211"/>
  <c r="AE414" i="211"/>
  <c r="AE406" i="211"/>
  <c r="AE398" i="211"/>
  <c r="AE390" i="211"/>
  <c r="AE382" i="211"/>
  <c r="AE374" i="211"/>
  <c r="AE366" i="211"/>
  <c r="AE358" i="211"/>
  <c r="AE350" i="211"/>
  <c r="AE342" i="211"/>
  <c r="AE334" i="211"/>
  <c r="AE326" i="211"/>
  <c r="AE318" i="211"/>
  <c r="AE310" i="211"/>
  <c r="AE302" i="211"/>
  <c r="AE294" i="211"/>
  <c r="AE286" i="211"/>
  <c r="AE278" i="211"/>
  <c r="AE270" i="211"/>
  <c r="AE262" i="211"/>
  <c r="AE254" i="211"/>
  <c r="AE246" i="211"/>
  <c r="AE238" i="211"/>
  <c r="AE230" i="211"/>
  <c r="AE222" i="211"/>
  <c r="AE214" i="211"/>
  <c r="AE2" i="211"/>
  <c r="AE629" i="211"/>
  <c r="AE621" i="211"/>
  <c r="AE613" i="211"/>
  <c r="AE605" i="211"/>
  <c r="AE597" i="211"/>
  <c r="AE589" i="211"/>
  <c r="AE581" i="211"/>
  <c r="AE573" i="211"/>
  <c r="AE565" i="211"/>
  <c r="AE557" i="211"/>
  <c r="AE549" i="211"/>
  <c r="AE541" i="211"/>
  <c r="AE533" i="211"/>
  <c r="AE525" i="211"/>
  <c r="AE517" i="211"/>
  <c r="AE509" i="211"/>
  <c r="AE501" i="211"/>
  <c r="AE493" i="211"/>
  <c r="AE485" i="211"/>
  <c r="AE477" i="211"/>
  <c r="AE469" i="211"/>
  <c r="AE461" i="211"/>
  <c r="AE453" i="211"/>
  <c r="AE445" i="211"/>
  <c r="AE437" i="211"/>
  <c r="AE429" i="211"/>
  <c r="AE421" i="211"/>
  <c r="AE413" i="211"/>
  <c r="AE405" i="211"/>
  <c r="AE397" i="211"/>
  <c r="AE389" i="211"/>
  <c r="AE381" i="211"/>
  <c r="AE373" i="211"/>
  <c r="AE365" i="211"/>
  <c r="AE357" i="211"/>
  <c r="AE349" i="211"/>
  <c r="AE341" i="211"/>
  <c r="AE333" i="211"/>
  <c r="AE325" i="211"/>
  <c r="AE317" i="211"/>
  <c r="AE309" i="211"/>
  <c r="AE301" i="211"/>
  <c r="AE293" i="211"/>
  <c r="AE285" i="211"/>
  <c r="AE277" i="211"/>
  <c r="AE269" i="211"/>
  <c r="AE261" i="211"/>
  <c r="AE253" i="211"/>
  <c r="AE245" i="211"/>
  <c r="AE237" i="211"/>
  <c r="AE229" i="211"/>
  <c r="AE221" i="211"/>
  <c r="AE213" i="211"/>
  <c r="AE205" i="211"/>
  <c r="AE197" i="211"/>
  <c r="AE636" i="211"/>
  <c r="AE628" i="211"/>
  <c r="AE620" i="211"/>
  <c r="AE612" i="211"/>
  <c r="AE604" i="211"/>
  <c r="AE596" i="211"/>
  <c r="AE588" i="211"/>
  <c r="AE580" i="211"/>
  <c r="AE572" i="211"/>
  <c r="AE564" i="211"/>
  <c r="AE556" i="211"/>
  <c r="AE548" i="211"/>
  <c r="AE540" i="211"/>
  <c r="AE532" i="211"/>
  <c r="AE524" i="211"/>
  <c r="AE516" i="211"/>
  <c r="AE508" i="211"/>
  <c r="AE500" i="211"/>
  <c r="AE492" i="211"/>
  <c r="AE484" i="211"/>
  <c r="AE476" i="211"/>
  <c r="AE468" i="211"/>
  <c r="AE460" i="211"/>
  <c r="AE452" i="211"/>
  <c r="AE444" i="211"/>
  <c r="AE436" i="211"/>
  <c r="AE428" i="211"/>
  <c r="AE420" i="211"/>
  <c r="AE412" i="211"/>
  <c r="AE404" i="211"/>
  <c r="AE396" i="211"/>
  <c r="AE388" i="211"/>
  <c r="AE380" i="211"/>
  <c r="AE372" i="211"/>
  <c r="AE364" i="211"/>
  <c r="AE356" i="211"/>
  <c r="AE348" i="211"/>
  <c r="AE340" i="211"/>
  <c r="AE332" i="211"/>
  <c r="AE324" i="211"/>
  <c r="AE316" i="211"/>
  <c r="AE308" i="211"/>
  <c r="AE300" i="211"/>
  <c r="AE292" i="211"/>
  <c r="AE284" i="211"/>
  <c r="AE276" i="211"/>
  <c r="AE268" i="211"/>
  <c r="AE260" i="211"/>
  <c r="AE252" i="211"/>
  <c r="AE244" i="211"/>
  <c r="AE236" i="211"/>
  <c r="AE435" i="211"/>
  <c r="AE427" i="211"/>
  <c r="AE419" i="211"/>
  <c r="AE411" i="211"/>
  <c r="AE403" i="211"/>
  <c r="AE395" i="211"/>
  <c r="AE387" i="211"/>
  <c r="AE379" i="211"/>
  <c r="AE371" i="211"/>
  <c r="AE363" i="211"/>
  <c r="AE355" i="211"/>
  <c r="AE347" i="211"/>
  <c r="AE339" i="211"/>
  <c r="AE331" i="211"/>
  <c r="AE323" i="211"/>
  <c r="AE315" i="211"/>
  <c r="AE307" i="211"/>
  <c r="AE299" i="211"/>
  <c r="AE291" i="211"/>
  <c r="AE283" i="211"/>
  <c r="AE275" i="211"/>
  <c r="AE267" i="211"/>
  <c r="AE259" i="211"/>
  <c r="AE251" i="211"/>
  <c r="AE243" i="211"/>
  <c r="AE235" i="211"/>
  <c r="AE227" i="211"/>
  <c r="AE219" i="211"/>
  <c r="AE211" i="211"/>
  <c r="AE203" i="211"/>
  <c r="AE195" i="211"/>
  <c r="AE187" i="211"/>
  <c r="AE179" i="211"/>
  <c r="AE171" i="211"/>
  <c r="AE163" i="211"/>
  <c r="AE155" i="211"/>
  <c r="AE147" i="211"/>
  <c r="AE139" i="211"/>
  <c r="AE131" i="211"/>
  <c r="AE123" i="211"/>
  <c r="AE115" i="211"/>
  <c r="AE107" i="211"/>
  <c r="AE99" i="211"/>
  <c r="AE91" i="211"/>
  <c r="AE83" i="211"/>
  <c r="AE75" i="211"/>
  <c r="AE67" i="211"/>
  <c r="AE59" i="211"/>
  <c r="AE51" i="211"/>
  <c r="AE43" i="211"/>
  <c r="AE35" i="211"/>
  <c r="AE27" i="211"/>
  <c r="AE19" i="211"/>
  <c r="AE11" i="211"/>
  <c r="AE3" i="211"/>
  <c r="AE202" i="211"/>
  <c r="AE194" i="211"/>
  <c r="AE186" i="211"/>
  <c r="AE178" i="211"/>
  <c r="AE170" i="211"/>
  <c r="AE162" i="211"/>
  <c r="AE154" i="211"/>
  <c r="AE146" i="211"/>
  <c r="AE138" i="211"/>
  <c r="AE130" i="211"/>
  <c r="AE122" i="211"/>
  <c r="AE114" i="211"/>
  <c r="AE106" i="211"/>
  <c r="AE98" i="211"/>
  <c r="AE90" i="211"/>
  <c r="AE82" i="211"/>
  <c r="AE74" i="211"/>
  <c r="AE66" i="211"/>
  <c r="AE58" i="211"/>
  <c r="AE50" i="211"/>
  <c r="AE42" i="211"/>
  <c r="AE34" i="211"/>
  <c r="AE26" i="211"/>
  <c r="AE18" i="211"/>
  <c r="AE10" i="211"/>
  <c r="AE384" i="211"/>
  <c r="AE376" i="211"/>
  <c r="AE368" i="211"/>
  <c r="AE360" i="211"/>
  <c r="AE352" i="211"/>
  <c r="AE344" i="211"/>
  <c r="AE336" i="211"/>
  <c r="AE328" i="211"/>
  <c r="AE320" i="211"/>
  <c r="AE312" i="211"/>
  <c r="AE304" i="211"/>
  <c r="AE296" i="211"/>
  <c r="AE288" i="211"/>
  <c r="AE280" i="211"/>
  <c r="AE272" i="211"/>
  <c r="AE264" i="211"/>
  <c r="AE256" i="211"/>
  <c r="AE248" i="211"/>
  <c r="AE240" i="211"/>
  <c r="AE232" i="211"/>
  <c r="AE224" i="211"/>
  <c r="AE216" i="211"/>
  <c r="AE208" i="211"/>
  <c r="AE200" i="211"/>
  <c r="AE192" i="211"/>
  <c r="AE184" i="211"/>
  <c r="AE176" i="211"/>
  <c r="AE168" i="211"/>
  <c r="AE160" i="211"/>
  <c r="AE152" i="211"/>
  <c r="AE144" i="211"/>
  <c r="AE136" i="211"/>
  <c r="AE128" i="211"/>
  <c r="AE120" i="211"/>
  <c r="AE112" i="211"/>
  <c r="AE104" i="211"/>
  <c r="AE96" i="211"/>
  <c r="AE88" i="211"/>
  <c r="AE80" i="211"/>
  <c r="AE72" i="211"/>
  <c r="AE64" i="211"/>
  <c r="AE56" i="211"/>
  <c r="AE48" i="211"/>
  <c r="AE40" i="211"/>
  <c r="AE32" i="211"/>
  <c r="AE24" i="211"/>
  <c r="AE16" i="211"/>
  <c r="AE8" i="211"/>
  <c r="AE206" i="211"/>
  <c r="AE198" i="211"/>
  <c r="AE190" i="211"/>
  <c r="AE182" i="211"/>
  <c r="AE174" i="211"/>
  <c r="AE166" i="211"/>
  <c r="AE158" i="211"/>
  <c r="AE150" i="211"/>
  <c r="AE142" i="211"/>
  <c r="AE134" i="211"/>
  <c r="AE126" i="211"/>
  <c r="AE118" i="211"/>
  <c r="AE110" i="211"/>
  <c r="AE102" i="211"/>
  <c r="AE94" i="211"/>
  <c r="AE86" i="211"/>
  <c r="AE78" i="211"/>
  <c r="AE70" i="211"/>
  <c r="AE62" i="211"/>
  <c r="AE54" i="211"/>
  <c r="AE46" i="211"/>
  <c r="AE38" i="211"/>
  <c r="AE30" i="211"/>
  <c r="AE22" i="211"/>
  <c r="AE14" i="211"/>
  <c r="AE6" i="211"/>
  <c r="AE189" i="211"/>
  <c r="AE181" i="211"/>
  <c r="AE173" i="211"/>
  <c r="AE165" i="211"/>
  <c r="AE157" i="211"/>
  <c r="AE149" i="211"/>
  <c r="AE141" i="211"/>
  <c r="AE133" i="211"/>
  <c r="AE125" i="211"/>
  <c r="AE117" i="211"/>
  <c r="AE109" i="211"/>
  <c r="AE101" i="211"/>
  <c r="AE93" i="211"/>
  <c r="AE85" i="211"/>
  <c r="AE77" i="211"/>
  <c r="AE69" i="211"/>
  <c r="AE61" i="211"/>
  <c r="AE53" i="211"/>
  <c r="AE45" i="211"/>
  <c r="AE37" i="211"/>
  <c r="AE29" i="211"/>
  <c r="AE21" i="211"/>
  <c r="AE13" i="211"/>
  <c r="AE5" i="2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<sst xmlns="http://schemas.openxmlformats.org/spreadsheetml/2006/main" count="63294" uniqueCount="5690">
  <si>
    <t>Branch</t>
  </si>
  <si>
    <t>Invoice Number</t>
  </si>
  <si>
    <t>Invoice Date</t>
  </si>
  <si>
    <t>Item Number</t>
  </si>
  <si>
    <t>Description</t>
  </si>
  <si>
    <t>Qty Ordered</t>
  </si>
  <si>
    <t>Qty Invoiced</t>
  </si>
  <si>
    <t>Revenue Amount</t>
  </si>
  <si>
    <t>Cur</t>
  </si>
  <si>
    <t>Rate</t>
  </si>
  <si>
    <t>Functional Amount</t>
  </si>
  <si>
    <t>Salesreps</t>
  </si>
  <si>
    <t>Enduser</t>
  </si>
  <si>
    <t>Bill to Customer</t>
  </si>
  <si>
    <t>SO Number</t>
  </si>
  <si>
    <t>Total Transaction Cost</t>
  </si>
  <si>
    <t>TXH Type</t>
  </si>
  <si>
    <t>Hazard Code</t>
  </si>
  <si>
    <t>Customer PO Number</t>
  </si>
  <si>
    <t>Delivery Name</t>
  </si>
  <si>
    <t>Chinese Customer Name</t>
  </si>
  <si>
    <t>Ref. PO Number</t>
  </si>
  <si>
    <t>SZX</t>
  </si>
  <si>
    <t>USD</t>
  </si>
  <si>
    <t>TBS Avionics Co., Limited</t>
  </si>
  <si>
    <t>Same</t>
  </si>
  <si>
    <t>JPY</t>
  </si>
  <si>
    <t>YMCT|KHN-M7710-A4</t>
  </si>
  <si>
    <t>NOZZLE 301A ASSY</t>
  </si>
  <si>
    <t>YMCT|KLJ-MC500-00</t>
  </si>
  <si>
    <t>ZS FEEDER ASSY. 32mm</t>
  </si>
  <si>
    <t>YMCT|KHN-M7720-A3</t>
  </si>
  <si>
    <t>NOZZLE 302A ASSY</t>
  </si>
  <si>
    <t>YMCT|KHY-M7740-A0</t>
  </si>
  <si>
    <t>NOZZLE 303A/314A AS.</t>
  </si>
  <si>
    <t>Jiangxi Youkong Electronics Co., Ltd.</t>
  </si>
  <si>
    <t>CNY</t>
  </si>
  <si>
    <t>YMCT|KHJ-MC100-00</t>
  </si>
  <si>
    <t>SS TAPE FEEDER 8mm</t>
  </si>
  <si>
    <t>YMCT|KLJ-MC100-00</t>
  </si>
  <si>
    <t>ZS FEEDER ASSY. 8mm</t>
  </si>
  <si>
    <t>C66SZX-SMT SERVICE</t>
  </si>
  <si>
    <t>YMCT|90990-25J026</t>
  </si>
  <si>
    <t>BEARING</t>
  </si>
  <si>
    <t>BELT 2</t>
  </si>
  <si>
    <t>BELT 1</t>
  </si>
  <si>
    <t>YMCT|KHY-M7153-10</t>
  </si>
  <si>
    <t>VALVE</t>
  </si>
  <si>
    <t>GUIDE X AXIS ASSY</t>
  </si>
  <si>
    <t>YMCT|KHJ-MD302-00</t>
  </si>
  <si>
    <t>MASTER TAPE 12mm</t>
  </si>
  <si>
    <t>YMCT|KHJ-MD303-00</t>
  </si>
  <si>
    <t>MASTER TAPE 16mm</t>
  </si>
  <si>
    <t>YMCT|KHJ-MD301-00</t>
  </si>
  <si>
    <t>MASTER TAPE 8MM</t>
  </si>
  <si>
    <t>YMCT|KHY-M9129-00</t>
  </si>
  <si>
    <t>BELT 1 CONVEYOR</t>
  </si>
  <si>
    <t>.</t>
  </si>
  <si>
    <t>308ASY INV-NON-CON</t>
  </si>
  <si>
    <t>EMBE|R-0625L</t>
  </si>
  <si>
    <t>SOLDERSTAR LITE - 6 CHANNEL REFLOW PROFILING SYSTEM</t>
  </si>
  <si>
    <t>FAN MOTOR ASSY</t>
  </si>
  <si>
    <t>YMCT|KLA-M4186-00</t>
  </si>
  <si>
    <t>Shenzhen Extension New Technology Co., Ltd</t>
  </si>
  <si>
    <t>308ASY INV-PTS SALES</t>
  </si>
  <si>
    <t>C66SZ24472</t>
  </si>
  <si>
    <t>YMCT|KLF-M1374-00</t>
  </si>
  <si>
    <t>HINGE</t>
  </si>
  <si>
    <t>SHENZHEN JIANKE ELECTRONICS CO.,LTD</t>
  </si>
  <si>
    <t>C66SZ24460</t>
  </si>
  <si>
    <t>YMCT|KHJ-MC200-00</t>
  </si>
  <si>
    <t>SS TAPE FEEDER 12/16mm</t>
  </si>
  <si>
    <t>YMCT|KHJ-MC400-00</t>
  </si>
  <si>
    <t>SS TAPE FEEDER 24mm</t>
  </si>
  <si>
    <t>YMCT|KHJ-MC500-00</t>
  </si>
  <si>
    <t>SS TAPE FEEDER 32mm</t>
  </si>
  <si>
    <t>YMCT|REPAIR CHARGE</t>
  </si>
  <si>
    <t>REPAIR CHARGE</t>
  </si>
  <si>
    <t>YMCT|KLJ-MC200-00</t>
  </si>
  <si>
    <t>ZS FEEDER ASSY. 1216</t>
  </si>
  <si>
    <t>Shenzhen Longda Optoelectronic Co., Ltd</t>
  </si>
  <si>
    <t>ShenZhen Spacetek Technology Co., Ltd.</t>
  </si>
  <si>
    <t>深圳市博祯科技有限公司</t>
  </si>
  <si>
    <t>YMCT|KHY-M7710-A4</t>
  </si>
  <si>
    <t>NOZZLE 311A ASSY.</t>
  </si>
  <si>
    <t>YMCT|KLW-M8527-00</t>
  </si>
  <si>
    <t>FILTER</t>
  </si>
  <si>
    <t>YMCT|KHY-M7730-A2</t>
  </si>
  <si>
    <t>NOZZLE 313A ASSY.</t>
  </si>
  <si>
    <t>Huizhou Huiyang Xinxu Rui Cheng Electronic Process</t>
  </si>
  <si>
    <t>惠州市惠阳区新圩镇锐诚电子加工厂</t>
  </si>
  <si>
    <t>Huizhou Mo Si Te Electronic Co., Ltd.</t>
  </si>
  <si>
    <t>SS TUNE-UP STATION</t>
  </si>
  <si>
    <t>YMCT|KMB-M703S-A0</t>
  </si>
  <si>
    <t>HOLDER NOZZLE ASSY.</t>
  </si>
  <si>
    <t>YMCT|KMB-M7013-03</t>
  </si>
  <si>
    <t>DIFFUSER</t>
  </si>
  <si>
    <t>YMCT|KHJ-MC244-00</t>
  </si>
  <si>
    <t>LEVER TAPE GUIDE R</t>
  </si>
  <si>
    <t>YMCT|KLJ-MC145-00</t>
  </si>
  <si>
    <t>LEVER TAPE GUIDE F</t>
  </si>
  <si>
    <t>YMCT|KHJ-MC146-02</t>
  </si>
  <si>
    <t>SPRING TAPE GUIDE R</t>
  </si>
  <si>
    <t>HANDLE</t>
  </si>
  <si>
    <t>深圳市健科电子有限公司</t>
  </si>
  <si>
    <t>HELI|REPAIR CHARGE</t>
  </si>
  <si>
    <t>Dongguan An Lin Electronic Co., Ltd.</t>
  </si>
  <si>
    <t>东莞市安林电子有限公司</t>
  </si>
  <si>
    <t>YMCT|KLW-M66JA-01</t>
  </si>
  <si>
    <t>HNS,SCAN FLEX</t>
  </si>
  <si>
    <t>深圳拓新伟业科技有限公司</t>
  </si>
  <si>
    <t>FLASH DISK</t>
  </si>
  <si>
    <t>YMCT|KHJ-MC104-00</t>
  </si>
  <si>
    <t>RAIL,UNDER</t>
  </si>
  <si>
    <t>YMCT|KHY-M7720-A3</t>
  </si>
  <si>
    <t>NOZZLE 312A ASSY.</t>
  </si>
  <si>
    <t>YMCT|KHJ-MC1A2-00</t>
  </si>
  <si>
    <t>COVER BOX EL</t>
  </si>
  <si>
    <t>YMCT|KHJ-MC1A1-00</t>
  </si>
  <si>
    <t>BOX EL</t>
  </si>
  <si>
    <t>YMCT|KHY-M7101-00</t>
  </si>
  <si>
    <t>HOUSING HEAD</t>
  </si>
  <si>
    <t>YMCT|KHY-M7107-00</t>
  </si>
  <si>
    <t>BALL SPLINE 2</t>
  </si>
  <si>
    <t>YMCT|KKE-M917H-00</t>
  </si>
  <si>
    <t>BELT CONVEYOR</t>
  </si>
  <si>
    <t>YMCT|KHY-M2267-A0</t>
  </si>
  <si>
    <t>SERVO BOARD ASSY</t>
  </si>
  <si>
    <t>Hunan Zhonghua Electronic Technology Co.,Ltd</t>
  </si>
  <si>
    <t>湖南众华电子科技有限公司</t>
  </si>
  <si>
    <t>YMCT|KLC-M9192-00</t>
  </si>
  <si>
    <t>SENSOR HEAD 2</t>
  </si>
  <si>
    <t>YMCT|KHJ-MC16Y-S2</t>
  </si>
  <si>
    <t>PARTS TOP TAPE BOX</t>
  </si>
  <si>
    <t>YMCT|KHJ-MC16E-00</t>
  </si>
  <si>
    <t>SPRING P/O LEVER</t>
  </si>
  <si>
    <t>YMCT|KMK-M9110-00</t>
  </si>
  <si>
    <t>YMCT|KHJ-MC645-01</t>
  </si>
  <si>
    <t>YMCT|KMB-M7071-00</t>
  </si>
  <si>
    <t>PLATE,PROTECT</t>
  </si>
  <si>
    <t>YMCT|K46-M8527-C0</t>
  </si>
  <si>
    <t>FILTER(VACUUM PUMP)</t>
  </si>
  <si>
    <t>Rehm Thermal Systems (Hong Kong) Limited</t>
  </si>
  <si>
    <t>YMCT|KLA-M4255-50</t>
  </si>
  <si>
    <t>FLASH DISK 4G</t>
  </si>
  <si>
    <t>YMCT|90440-01J020</t>
  </si>
  <si>
    <t>CIRCLIP</t>
  </si>
  <si>
    <t>YMCT|90933-03J683</t>
  </si>
  <si>
    <t>BRG.(F683ZZS)</t>
  </si>
  <si>
    <t>BOLT HEX.SOCKET HEAD</t>
  </si>
  <si>
    <t>ShenZhen Nuo Yaxing Technology Co., Ltd.</t>
  </si>
  <si>
    <t>深圳市诺亚兴科技有限公司</t>
  </si>
  <si>
    <t>YMCT|SERVICE FEE</t>
  </si>
  <si>
    <t>SERVICE CHARGE</t>
  </si>
  <si>
    <t>YMCT|KHJ-MC135-00</t>
  </si>
  <si>
    <t>GEAR IDLE F2</t>
  </si>
  <si>
    <t>YMCT|KHJ-MC1AA-00</t>
  </si>
  <si>
    <t>SWITCH OPERATION</t>
  </si>
  <si>
    <t>PARTS BOX COVER</t>
  </si>
  <si>
    <t>EMBE|REPAIR CHARGE</t>
  </si>
  <si>
    <t>SPEED CONTROLLER</t>
  </si>
  <si>
    <t>BRKT. CYLINDER</t>
  </si>
  <si>
    <t>YMCT|$SC4-M5A</t>
  </si>
  <si>
    <t>YMCT|KHY-M7152-03</t>
  </si>
  <si>
    <t>EJECTOR</t>
  </si>
  <si>
    <t>HKD</t>
  </si>
  <si>
    <t>Kayue Electric Company Limited</t>
  </si>
  <si>
    <t>152959-ATE-230404</t>
  </si>
  <si>
    <t>Shenzhen Huacaixin Technology Co., Ltd</t>
  </si>
  <si>
    <t>C66SZ24020</t>
  </si>
  <si>
    <t>深圳市华彩鑫科技有限公司</t>
  </si>
  <si>
    <t>ZMTR|CM350 W/S Parts</t>
  </si>
  <si>
    <t>CM350 W/S maintenance component</t>
  </si>
  <si>
    <t>152958-AET-230404</t>
  </si>
  <si>
    <t>HELI|593105</t>
  </si>
  <si>
    <t>CTRLEAD SCREWASSYSLIM LONG DRIVE</t>
  </si>
  <si>
    <t>Compass Technology Co Ltd</t>
  </si>
  <si>
    <t>CT0423051</t>
  </si>
  <si>
    <t>Shenzhen Wanheng LED Co.,Ltd</t>
  </si>
  <si>
    <t>C66SZ23578</t>
  </si>
  <si>
    <t>深圳市万恒光电有限公司</t>
  </si>
  <si>
    <t>ZMTR|REPAIR CHARGE</t>
  </si>
  <si>
    <t>C66SZ23522</t>
  </si>
  <si>
    <t>Shen Zhen Detector Technology Co.,Ltd</t>
  </si>
  <si>
    <t>C66SZ24008</t>
  </si>
  <si>
    <t>深圳市帝泰克科技有限公司</t>
  </si>
  <si>
    <t>YMCT|90K63-001606</t>
  </si>
  <si>
    <t>SERVO MOTOR</t>
  </si>
  <si>
    <t>Huizhou Chengxun Electronic Co., Ltd.</t>
  </si>
  <si>
    <t>C66SZ23574REV1</t>
  </si>
  <si>
    <t>惠州诚讯电子有限公司</t>
  </si>
  <si>
    <t>RTSHK20230501</t>
  </si>
  <si>
    <t>銳德熱力設備（香港）有限公司</t>
  </si>
  <si>
    <t>Shenzhen Hainake Electronics Co., Ltd.</t>
  </si>
  <si>
    <t>C66SZ24010REV1</t>
  </si>
  <si>
    <t>深圳市海纳科电子有限公司</t>
  </si>
  <si>
    <t>C66SZ24028</t>
  </si>
  <si>
    <t>YMCT|SERVICE CHARGE</t>
  </si>
  <si>
    <t>308ASY INV-CONTRACT</t>
  </si>
  <si>
    <t>C66-CAN-24013-Wanheng</t>
  </si>
  <si>
    <t>DEKI|REPAIR CHARGE</t>
  </si>
  <si>
    <t>Uni Precision Industrial Ltd.</t>
  </si>
  <si>
    <t>#81740 &amp; #81734</t>
  </si>
  <si>
    <t>九龍紅磡鶴翔街1號</t>
  </si>
  <si>
    <t>C66SZ24077</t>
  </si>
  <si>
    <t>Derrick Law (Export Sales) Ltd</t>
  </si>
  <si>
    <t>C66-CAN-24015-DERRICK LAW</t>
  </si>
  <si>
    <t>羅維廣 (外貿)有限公司</t>
  </si>
  <si>
    <t>Dongguan Zhengxun Technology Co., Ltd.</t>
  </si>
  <si>
    <t>C66SZ24099</t>
  </si>
  <si>
    <t>东莞市正讯科技有限公司</t>
  </si>
  <si>
    <t>TongDa Electronic Technology (Shenzhen) Co., Ltd.</t>
  </si>
  <si>
    <t>C66SZ24092</t>
  </si>
  <si>
    <t>通达科信(深圳)有限公司</t>
  </si>
  <si>
    <t>HELI|593555</t>
  </si>
  <si>
    <t>HIGH TEMPERATURE LUBE OIL (250ML)</t>
  </si>
  <si>
    <t>Shenzhen BaoTing Technology  Co., Ltd</t>
  </si>
  <si>
    <t>C66SZ24104</t>
  </si>
  <si>
    <t>深圳市宝庭科技有限公司</t>
  </si>
  <si>
    <t>C66SZ24078</t>
  </si>
  <si>
    <t>#81766 &amp; #81769</t>
  </si>
  <si>
    <t>C66SZ23410</t>
  </si>
  <si>
    <t>YMCT|KMB-M3859-00</t>
  </si>
  <si>
    <t>GREASE PACK(L500)</t>
  </si>
  <si>
    <t>C66SZ24116</t>
  </si>
  <si>
    <t>YMCT|KMB-M3854-00</t>
  </si>
  <si>
    <t>GREASE 30G</t>
  </si>
  <si>
    <t>YMCT|KW7-M3851-00</t>
  </si>
  <si>
    <t>GREASE PACK : LG2</t>
  </si>
  <si>
    <t>YMCT|KM5-M7122-N0</t>
  </si>
  <si>
    <t>YMCT|KMB-M3858-00</t>
  </si>
  <si>
    <t>BRUSH SPLINE</t>
  </si>
  <si>
    <t>153351-AET-230710</t>
  </si>
  <si>
    <t>YMCT|KHJ-MD800-11</t>
  </si>
  <si>
    <t>C66SZ24170</t>
  </si>
  <si>
    <t>深圳市迅丰电子有限公司</t>
  </si>
  <si>
    <t>#81780</t>
  </si>
  <si>
    <t>Shenzhen Leditai Lighting Co., Ltd.</t>
  </si>
  <si>
    <t>C66SZ24211</t>
  </si>
  <si>
    <t>深圳市乐迪泰照明有限公司</t>
  </si>
  <si>
    <t>ZZZZ|OMEGA-K-TYPE-1M</t>
  </si>
  <si>
    <t>CT0723138</t>
  </si>
  <si>
    <t>C66SZ24199</t>
  </si>
  <si>
    <t>CT0723129</t>
  </si>
  <si>
    <t>SZC49Q20230804-1</t>
  </si>
  <si>
    <t>惠州莫思特电子有限公司</t>
  </si>
  <si>
    <t>CT0823024</t>
  </si>
  <si>
    <t>HELI|59476802</t>
  </si>
  <si>
    <t>.11HP,NIDEC,MK3.6 N2,W/FSL,SVC</t>
  </si>
  <si>
    <t>HELI|7116K</t>
  </si>
  <si>
    <t>GASKET, MOTOR MOUNT 4.75" IMP MK3.6</t>
  </si>
  <si>
    <t>HELI|591225</t>
  </si>
  <si>
    <t>.11HP Motor Assy 4.75Imp Air MK3</t>
  </si>
  <si>
    <t>ZMTR|KLW-M134S-00</t>
  </si>
  <si>
    <t>COVER 9-4</t>
  </si>
  <si>
    <t>C66SZ24225&amp;C66SZ24232</t>
  </si>
  <si>
    <t>ZMTR|KMG-M1309-00</t>
  </si>
  <si>
    <t>COVER 9-1</t>
  </si>
  <si>
    <t>YMCT|KKD-M7850-00</t>
  </si>
  <si>
    <t>SCAN AXIS ASSY</t>
  </si>
  <si>
    <t>C66SZ24221REV2</t>
  </si>
  <si>
    <t>C66SZ24207</t>
  </si>
  <si>
    <t>CheerStar Technology Co,,Ltd</t>
  </si>
  <si>
    <t>C66SZ24158</t>
  </si>
  <si>
    <t>深圳市昶达通信技术有限公司</t>
  </si>
  <si>
    <t>C66SZ24259</t>
  </si>
  <si>
    <t>HAND ASSY.</t>
  </si>
  <si>
    <t>C66SZ24243REV2</t>
  </si>
  <si>
    <t>Shenzhen Detianwei Electronics Co., Ltd.</t>
  </si>
  <si>
    <t>C66SZ24269</t>
  </si>
  <si>
    <t>深圳市德天伟电子有限公司</t>
  </si>
  <si>
    <t>C66SZ24298</t>
  </si>
  <si>
    <t xml:space="preserve"> C66SZ24295</t>
  </si>
  <si>
    <t>C66SZ24304</t>
  </si>
  <si>
    <t>Crystalite Electrical Engineering Company</t>
  </si>
  <si>
    <t>CEE-2310017</t>
  </si>
  <si>
    <t>晶光電業公司</t>
  </si>
  <si>
    <t>Company : Yamaha Motor Co Ltd</t>
  </si>
  <si>
    <t>DEKI|181706</t>
  </si>
  <si>
    <t>BELT ROUND 3MM X 2450MM SOLID ESD</t>
  </si>
  <si>
    <t>#81826</t>
  </si>
  <si>
    <t>154120-AET-231003</t>
  </si>
  <si>
    <t>YMCT|KLA-M53M4-20</t>
  </si>
  <si>
    <t>C66SZ24288</t>
  </si>
  <si>
    <t>CEE-2310036</t>
  </si>
  <si>
    <t>SZC49Q20231916</t>
  </si>
  <si>
    <t>江西优控电子有限公司</t>
  </si>
  <si>
    <t>#81845</t>
  </si>
  <si>
    <t>EMBE|CALIBRATION</t>
  </si>
  <si>
    <t>154294-AET-231030</t>
  </si>
  <si>
    <t>YMCT|KHJ-MC162-S0</t>
  </si>
  <si>
    <t>YMCT|KJD-M178H-00</t>
  </si>
  <si>
    <t>SHAFT 2  SHUTTER</t>
  </si>
  <si>
    <t>YMCT|KJM-M18A2-10</t>
  </si>
  <si>
    <t>YMCT|KJD-M178R-00</t>
  </si>
  <si>
    <t>SHUTTER  L</t>
  </si>
  <si>
    <t>YMCT|KJD-M178P-00</t>
  </si>
  <si>
    <t>SHUTTER  R</t>
  </si>
  <si>
    <t>YMCT|KJD-M178E-00</t>
  </si>
  <si>
    <t>BLOCK 1  SHAFT</t>
  </si>
  <si>
    <t>YMCT|95302-03700</t>
  </si>
  <si>
    <t>NUT HEXAGON</t>
  </si>
  <si>
    <t>YMCT|90440-01J040</t>
  </si>
  <si>
    <t>YMCT|91312-03010</t>
  </si>
  <si>
    <t>YMCT|KGX-M178M-00</t>
  </si>
  <si>
    <t>Y LINK</t>
  </si>
  <si>
    <t>YMCT|KGX-M178N-01</t>
  </si>
  <si>
    <t>SHAFT LINK</t>
  </si>
  <si>
    <t>ZMTR|210379</t>
  </si>
  <si>
    <t>MOTOR</t>
  </si>
  <si>
    <t>#81863</t>
  </si>
  <si>
    <t>ZMTR|BEARING</t>
  </si>
  <si>
    <t>CT1023097</t>
  </si>
  <si>
    <t>C66SZ24374</t>
  </si>
  <si>
    <t>C66SZ24363</t>
  </si>
  <si>
    <t>深圳市龙大光电有限公司, 4/F</t>
  </si>
  <si>
    <t>Shenzhen Xintiantai Electronics Company Limited</t>
  </si>
  <si>
    <t>C66SZ24315</t>
  </si>
  <si>
    <t>深圳市鑫天泰电子有限公司</t>
  </si>
  <si>
    <t>CT1123060</t>
  </si>
  <si>
    <t>C66SZ24383</t>
  </si>
  <si>
    <t>C66SZ24297</t>
  </si>
  <si>
    <t>C66SZ24355</t>
  </si>
  <si>
    <t>Haojida Vietnam Electronic Technology Limited Comp</t>
  </si>
  <si>
    <t>C66SZ24387</t>
  </si>
  <si>
    <t>越南皓吉达电子科技有限公司</t>
  </si>
  <si>
    <t>Shenzhen Guangruixin Electronics Technology Co., L</t>
  </si>
  <si>
    <t>C66SZ24380</t>
  </si>
  <si>
    <t>深圳市光瑞新电子科技有限公司</t>
  </si>
  <si>
    <t>C66SZ24400</t>
  </si>
  <si>
    <t>YMCT|KHJ-MC1C5-20</t>
  </si>
  <si>
    <t>MAGNET,BASE UNIT X50</t>
  </si>
  <si>
    <t>C66SZ24396</t>
  </si>
  <si>
    <t>Shenzhen Shunke Zhanye Electronics Co., Ltd.</t>
  </si>
  <si>
    <t>C66SZ24371REV1</t>
  </si>
  <si>
    <t>深圳市顺科展业电子有限公司</t>
  </si>
  <si>
    <t>C66SZ24378</t>
  </si>
  <si>
    <t>FOCA|REPAIR CHARGE</t>
  </si>
  <si>
    <t>GIA Hong Kong Laboratory Limited</t>
  </si>
  <si>
    <t>Hong Kong Lab PO-0000906</t>
  </si>
  <si>
    <t>HELI|571640</t>
  </si>
  <si>
    <t>EXIT/ENTRANCE GUIDE</t>
  </si>
  <si>
    <t>CT1223018</t>
  </si>
  <si>
    <t>HELI|7493</t>
  </si>
  <si>
    <t>FLUX CLEANER ZESTRON VIGON</t>
  </si>
  <si>
    <t>ZMTR|K48-M3856-00X</t>
  </si>
  <si>
    <t>GREASE PACK(NSL)</t>
  </si>
  <si>
    <t>Shenzhen Zhengbang LED Technology Co.,Ltd</t>
  </si>
  <si>
    <t>深圳市正邦光电科技有限公司</t>
  </si>
  <si>
    <t>JiangXi Netis Technology Co., Ltd.</t>
  </si>
  <si>
    <t>江西网是科技有限公司</t>
  </si>
  <si>
    <t>SPECIAL NOZZLE</t>
  </si>
  <si>
    <t>YMCT|KLJ-MC181-01</t>
  </si>
  <si>
    <t>YMCT|KHJ-MC600-00</t>
  </si>
  <si>
    <t>SS TAPE FEEDER 44mm</t>
  </si>
  <si>
    <t>Shenzhen Hechuangyongtai Electronics Co., Ltd.</t>
  </si>
  <si>
    <t>深圳市和创永泰电子有限公司</t>
  </si>
  <si>
    <t>ZZZZ|REPAIR CHARGE</t>
  </si>
  <si>
    <t>HELI|59313802</t>
  </si>
  <si>
    <t>EMERSON MOTOR ASSY, 7'BW IMP, N2 (No Fan Seal)</t>
  </si>
  <si>
    <t>Shenzhen Yitian Technology Co. Ltd.</t>
  </si>
  <si>
    <t>深圳市益田科技有限公司</t>
  </si>
  <si>
    <t>Shenzhen Longtech Smart Control Co., Ltd.</t>
  </si>
  <si>
    <t>Huizhou Double New Power Electronics Technology Co</t>
  </si>
  <si>
    <t>惠州市德宝新能电子科技有限公司</t>
  </si>
  <si>
    <t>Huizhou Poweroak Technology Co., Ltd.</t>
  </si>
  <si>
    <t>惠州市新明海科技有限公司</t>
  </si>
  <si>
    <t>ZMTR|K46-M8527-C0</t>
  </si>
  <si>
    <t>Shenzhen Chen Xin Da Electronics Co.,Ltd.</t>
  </si>
  <si>
    <t>深圳市晨鑫达电子有限公司</t>
  </si>
  <si>
    <t>Dongguan Heron Opto Co, Ltd</t>
  </si>
  <si>
    <t>东莞市恒润光电有限公司</t>
  </si>
  <si>
    <t>ZZZZ|7826</t>
  </si>
  <si>
    <t>KSTAR BATTERY BACKUP - HP 910 C, 1KVA/700W</t>
  </si>
  <si>
    <t>HELI|6897</t>
  </si>
  <si>
    <t>KRYTOX XHT-BDZ 8 OZ TUBE</t>
  </si>
  <si>
    <t>Book</t>
  </si>
  <si>
    <t>ESEL</t>
  </si>
  <si>
    <t>MONTH_YR</t>
  </si>
  <si>
    <t>Contract No.</t>
  </si>
  <si>
    <t>Currency</t>
  </si>
  <si>
    <t>Item</t>
  </si>
  <si>
    <t>Cost Centre</t>
  </si>
  <si>
    <t>Cost Reserve for C66?</t>
  </si>
  <si>
    <t>SO#</t>
  </si>
  <si>
    <t>INV#</t>
  </si>
  <si>
    <t>C49SZX20230133JL（PO#4600003765）</t>
  </si>
  <si>
    <t>C49</t>
  </si>
  <si>
    <t>Dongguan Cowell Optic Electronics Co., Ltd.东莞高伟光学电子有限公司</t>
  </si>
  <si>
    <t>Service hours x 100hrs x CNY250/hr</t>
  </si>
  <si>
    <t>C49SZX20240001JY</t>
  </si>
  <si>
    <t>Shenzhen Yulonghui Electronics Technology Co., Ltd深圳市豫龙辉电子科技有限公司</t>
  </si>
  <si>
    <t>安装相机x 4hrs x CNY250/hr</t>
  </si>
  <si>
    <t>C49SZX20240013SX</t>
  </si>
  <si>
    <t>Jiangxi Youkong Electronics Co., Ltd.江西优控电子有限公司</t>
  </si>
  <si>
    <t>安装相机 x1x CNY250/hr x 4hrs</t>
  </si>
  <si>
    <t>改方向 x1x CNY250/hr x 4hrs</t>
  </si>
  <si>
    <t>TYPE</t>
    <phoneticPr fontId="20" type="noConversion"/>
  </si>
  <si>
    <t>MONTH_YR</t>
    <phoneticPr fontId="20" type="noConversion"/>
  </si>
  <si>
    <t>BRAND</t>
  </si>
  <si>
    <t>BRAND</t>
    <phoneticPr fontId="20" type="noConversion"/>
  </si>
  <si>
    <t>TYPE</t>
  </si>
  <si>
    <t>Functional Amount(HKD)</t>
    <phoneticPr fontId="20" type="noConversion"/>
  </si>
  <si>
    <t>YMCT|KHJ-MC253-00</t>
  </si>
  <si>
    <t>GEAR IDLE P3</t>
  </si>
  <si>
    <t>YMCT|KHJ-MC16U-S0</t>
  </si>
  <si>
    <t>PARTS TAIL COVER</t>
  </si>
  <si>
    <t>Shenzhen Yichengkeda Electronic Co., Ltd.</t>
  </si>
  <si>
    <t>C66SZ190120</t>
  </si>
  <si>
    <t>深圳市毅诚科达电子厂</t>
  </si>
  <si>
    <t>C66SZ190114</t>
  </si>
  <si>
    <t>Shenzhen Huarifeng Electronics Factory</t>
  </si>
  <si>
    <t>C66SZ190107</t>
  </si>
  <si>
    <t>深圳市宝安区西乡华日锋电子厂</t>
  </si>
  <si>
    <t>Dongguan Shijie Ming Xiang Hardware Electronic Fac</t>
  </si>
  <si>
    <t>C66SZ191804REV.1</t>
  </si>
  <si>
    <t>东莞市石碣铭翔五金电子厂</t>
  </si>
  <si>
    <t>Shenzhen Happy Technology Co Ltd</t>
  </si>
  <si>
    <t>C66SZ190124</t>
  </si>
  <si>
    <t>深圳市乐电科技有限公司</t>
  </si>
  <si>
    <t>YMCT|KHY-M77A0-A0</t>
  </si>
  <si>
    <t>NOZZLE 310A ASSY.</t>
  </si>
  <si>
    <t>Shenzhen Baiyisheng Technology Co., Ltd.</t>
  </si>
  <si>
    <t>C66SZ190155</t>
  </si>
  <si>
    <t>深圳市百益晟科技有限公司</t>
  </si>
  <si>
    <t>YMCT|KMG-M66GB-00</t>
  </si>
  <si>
    <t>HNS CN25 SIDE LIGHT</t>
  </si>
  <si>
    <t>Shenzhen Xinbaijun Technology Co., Limited</t>
  </si>
  <si>
    <t>C66SZ190049REV.1</t>
  </si>
  <si>
    <t>深圳市新佰浚科技有限公司</t>
  </si>
  <si>
    <t>YMCT|KMG-M66GD-00</t>
  </si>
  <si>
    <t>HNS CN40 CAMERA PWR</t>
  </si>
  <si>
    <t>YMCT|KHY-M7554-04</t>
  </si>
  <si>
    <t>OF.LIGHT BRD.ASSY</t>
  </si>
  <si>
    <t>C66SZ190105</t>
  </si>
  <si>
    <t>YMCT|KKE-M919R-00</t>
  </si>
  <si>
    <t>AC SERVO MOTOR</t>
  </si>
  <si>
    <t>ZZZZ|CLEANING ROSIN</t>
  </si>
  <si>
    <t>CT1218180 &amp; CT0419059</t>
  </si>
  <si>
    <t>Dongguan Vtech Electronics Telecommunication Indus</t>
  </si>
  <si>
    <t>Vtech Communications Ltd.</t>
  </si>
  <si>
    <t>CL-2018-002052-DGSMTI-8101</t>
  </si>
  <si>
    <t>YMCT|KHW-M224A-A0</t>
  </si>
  <si>
    <t>SUPPORT UNIT</t>
  </si>
  <si>
    <t>Shenzhen Quanmailong Technology Co., Ltd</t>
  </si>
  <si>
    <t>C66SZ190141</t>
  </si>
  <si>
    <t>深圳市全迈龙科技有限公司</t>
  </si>
  <si>
    <t>YMCT|90990-26J008</t>
  </si>
  <si>
    <t>YMCT|KG2-M9173-00</t>
  </si>
  <si>
    <t>LOCK NUT</t>
  </si>
  <si>
    <t>YMCT|KHN-M4530-36</t>
  </si>
  <si>
    <t>REMOTE IF BOARD ASSY</t>
  </si>
  <si>
    <t>C66SZ1090132REV.2</t>
  </si>
  <si>
    <t>YMCT|KHN-M4530-56</t>
  </si>
  <si>
    <t>YMCT|KKE-M9127-00</t>
  </si>
  <si>
    <t>Shenzhen Boshijie Technology Co., Ltd</t>
  </si>
  <si>
    <t>C66SZ170305REV.2</t>
  </si>
  <si>
    <t>深圳市博实结科技有限公司</t>
  </si>
  <si>
    <t>YMCT|KHJ-MC600-00.</t>
  </si>
  <si>
    <t>Shenzhen Zhongrunhulian Technology Co., Ltd.</t>
  </si>
  <si>
    <t>C66SZ190151REV.1</t>
  </si>
  <si>
    <t>深圳市中润互联科技有限公司</t>
  </si>
  <si>
    <t>YMCT|KHJ-MC100-00.</t>
  </si>
  <si>
    <t>Shenzhen Jin Sheng Hui Technology Co., Ltd.</t>
  </si>
  <si>
    <t>SZC49Q20191312</t>
  </si>
  <si>
    <t>深圳市金晟晖科技有限公司</t>
  </si>
  <si>
    <t>YMCT|KV7-M9165-02</t>
  </si>
  <si>
    <t>CYLINDER</t>
  </si>
  <si>
    <t>PowerTeam Electronics Co., Ltd</t>
  </si>
  <si>
    <t>C66SZ190230REV.2</t>
  </si>
  <si>
    <t>能天电子有限公司</t>
  </si>
  <si>
    <t>YMCT|KV7-M9166-00</t>
  </si>
  <si>
    <t>GUIDE (LWL9 R80B)</t>
  </si>
  <si>
    <t>YMCT|$UEF</t>
  </si>
  <si>
    <t>JOINT(UNIVERSAL ELBO</t>
  </si>
  <si>
    <t>Dongguan Hengli TTW Elec. Factory</t>
  </si>
  <si>
    <t>C66SZ190224 &amp; C66SZ190225</t>
  </si>
  <si>
    <t>东莞市横沥通通旺电子制品厂</t>
  </si>
  <si>
    <t>YMCT|KMK-M917H-00</t>
  </si>
  <si>
    <t>Shenzhen Yong Shun Chuang Technology Co., Ltd</t>
  </si>
  <si>
    <t>C66SZ190237</t>
  </si>
  <si>
    <t>深圳市永顺创科技有限公司</t>
  </si>
  <si>
    <t>Shenzhen Xuri Weiguang Technology Co., Ltd.</t>
  </si>
  <si>
    <t>C66SZ190144</t>
  </si>
  <si>
    <t>深圳市旭日伟光科技有限公司</t>
  </si>
  <si>
    <t>Dongguan Lonsen Hardw Are&amp;Plastics Co., Ltd.</t>
  </si>
  <si>
    <t>C66SZ190243REV.1</t>
  </si>
  <si>
    <t>东莞朗森五金塑料制品有限公司</t>
  </si>
  <si>
    <t>YMCT|KHJ-MC400-00.</t>
  </si>
  <si>
    <t>Dongguan Cunfeng Electronic Technology Co, Ltd.</t>
  </si>
  <si>
    <t>东莞市存封电子科技有限公司</t>
  </si>
  <si>
    <t>YMCT|KMB-M79C0-H2</t>
  </si>
  <si>
    <t>S.V.CAM.ASSY.</t>
  </si>
  <si>
    <t>C66SZ190093REV.2</t>
  </si>
  <si>
    <t>YMCT|KHJ-MC500-00.</t>
  </si>
  <si>
    <t>YMCT|KMG-M755S-00</t>
  </si>
  <si>
    <t>SC.LIGHT BRD.SET</t>
  </si>
  <si>
    <t>Shenzhen Chengtaike Electronic Co.,Ltd</t>
  </si>
  <si>
    <t>C66SZ190252REV.2</t>
  </si>
  <si>
    <t>深圳市诚泰科电子有限公司</t>
  </si>
  <si>
    <t>YMCT|KMG-M7A30-00</t>
  </si>
  <si>
    <t>SIDE LIGHT ASSY.</t>
  </si>
  <si>
    <t>YMCT|KMG-M7A16-00</t>
  </si>
  <si>
    <t>COVER PRIZM</t>
  </si>
  <si>
    <t>YMCT|KMG-M66N2-00</t>
  </si>
  <si>
    <t>HNS SCAN LIGHT</t>
  </si>
  <si>
    <t>YMCT|KLA-M4506-01</t>
  </si>
  <si>
    <t>HEAD I/O UNIT ASSY</t>
  </si>
  <si>
    <t>Shenzhen THINK-LINK Electronics Co., Ltd.</t>
  </si>
  <si>
    <t>C66SZ180265</t>
  </si>
  <si>
    <t>深圳市鑫联科电子有限公司</t>
  </si>
  <si>
    <t>YMCT|KHJ-MC145-01</t>
  </si>
  <si>
    <t>YMCT|KHJ-MC147-02</t>
  </si>
  <si>
    <t>SPRING TAPE GUIDE F</t>
  </si>
  <si>
    <t>C66SZ190238</t>
  </si>
  <si>
    <t>YMCT|KKE-M26T2-00</t>
  </si>
  <si>
    <t>HEAD LINEAR SCALE</t>
  </si>
  <si>
    <t>C66SZ190249REV.1</t>
  </si>
  <si>
    <t>C66SZ190262</t>
  </si>
  <si>
    <t>YMCT|KHJ-MC1A6-00</t>
  </si>
  <si>
    <t>SCREW FLAT HEXLOBE T</t>
  </si>
  <si>
    <t>YMCT|KHJ-MC56Y-00</t>
  </si>
  <si>
    <t>TOP TAPE BOX COMP.</t>
  </si>
  <si>
    <t>C66SZ190064REV.1</t>
  </si>
  <si>
    <t>YMCT|KMB-M3855-00</t>
  </si>
  <si>
    <t>LUBRICANT 20ML</t>
  </si>
  <si>
    <t>DEKI|191162</t>
  </si>
  <si>
    <t>BOM LOOM USC HOME CLAMP</t>
  </si>
  <si>
    <t>DEKI|215613</t>
  </si>
  <si>
    <t>BOM ASSY. BOARD CLAMP 250MM (TXT)</t>
  </si>
  <si>
    <t>Shenzhen Teka Technology Co., Ltd.</t>
  </si>
  <si>
    <t>C66SZ190285</t>
  </si>
  <si>
    <t>深圳市铁甲科技有限公司</t>
  </si>
  <si>
    <t>YMCT|KKE-M2670-00</t>
  </si>
  <si>
    <t>Y AXIS GUIDE KIT</t>
  </si>
  <si>
    <t>C66SZ190293/C66SZ190305</t>
  </si>
  <si>
    <t>YMCT|KJJ-M4250-00</t>
  </si>
  <si>
    <t>BACKPLANE BOARD ASSY.</t>
  </si>
  <si>
    <t>YMCT|KLJ-MC10W-00</t>
  </si>
  <si>
    <t>FRONT BLOCK ASSY.</t>
  </si>
  <si>
    <t>C66SZ190298</t>
  </si>
  <si>
    <t>YMCT|KHY-M7905-13</t>
  </si>
  <si>
    <t>OF.SV.LIGHT BRD.ASSY</t>
  </si>
  <si>
    <t>YMCT|KHY-M66N2-03</t>
  </si>
  <si>
    <t>HNS,SCAN LIGHT</t>
  </si>
  <si>
    <t>Shenzhen STK Technology Co., Ltd</t>
  </si>
  <si>
    <t>C66SZ190307</t>
  </si>
  <si>
    <t>深圳市深台科科技有限公司</t>
  </si>
  <si>
    <t>YMCT|KHJ-MC247-01</t>
  </si>
  <si>
    <t>CT0919041</t>
  </si>
  <si>
    <t>YMCT|KHJ-MC134-00</t>
  </si>
  <si>
    <t>GEAR IDLE F1</t>
  </si>
  <si>
    <t>Jianhang Technology (Shenzhen) Co., Ltd.</t>
  </si>
  <si>
    <t>C66SZ190322</t>
  </si>
  <si>
    <t>建航科技（深圳）有限公司</t>
  </si>
  <si>
    <t>DEKI|133586</t>
  </si>
  <si>
    <t>BLADE SQ 60 DEGREE 400 LG X .2THK</t>
  </si>
  <si>
    <t>First Technology China Limited</t>
  </si>
  <si>
    <t>C67-136910-STK-HKG</t>
  </si>
  <si>
    <t>DEKI|133584</t>
  </si>
  <si>
    <t>BLADE SQ 60 DEGREE 250 LG X .2THK</t>
  </si>
  <si>
    <t>YMCT|KHJ-MC46Y-00</t>
  </si>
  <si>
    <t>C66SZ190262REV.2</t>
  </si>
  <si>
    <t>ShenZhen XuLi Electronic Technology Co., Ltd.</t>
  </si>
  <si>
    <t>SZC49Q20181101R1</t>
  </si>
  <si>
    <t>深圳市栩骊电子科技有限公司</t>
  </si>
  <si>
    <t>YMCT|KHJ-MC200-00.</t>
  </si>
  <si>
    <t>Guangzhou Wosing Technology Co., Ltd.</t>
  </si>
  <si>
    <t>C66SZ190276</t>
  </si>
  <si>
    <t>广州和盛光电科技有限公司</t>
  </si>
  <si>
    <t>CT0919176</t>
  </si>
  <si>
    <t>ZMTR|303-COM-S</t>
  </si>
  <si>
    <t>CT0819069</t>
  </si>
  <si>
    <t>YMCT|KMB-M223M-00</t>
  </si>
  <si>
    <t>PLATE CAMEAR</t>
  </si>
  <si>
    <t>C66SZ190279</t>
  </si>
  <si>
    <t>ZZZZ|FEEDER TANLE(24 SLOT).</t>
  </si>
  <si>
    <t>FEEDER TABLE</t>
  </si>
  <si>
    <t>C66SZ180449REV.1</t>
  </si>
  <si>
    <t>DIFFUSER MAIN</t>
  </si>
  <si>
    <t>C67-137094-STK-HKG</t>
  </si>
  <si>
    <t>C66SZ190428</t>
  </si>
  <si>
    <t>CT1119070</t>
  </si>
  <si>
    <t>YMCT|KHJ-MC144-00</t>
  </si>
  <si>
    <t>C66SZ190417</t>
  </si>
  <si>
    <t>YMCT|KHJ-MC149-00</t>
  </si>
  <si>
    <t>STOPPER,LEVER R</t>
  </si>
  <si>
    <t>YMCT|99480-04022</t>
  </si>
  <si>
    <t>PIN,PARALLEL</t>
  </si>
  <si>
    <t>Shenzhen Jasonc Technology Co., Ltd.</t>
  </si>
  <si>
    <t>C66SZ190441</t>
  </si>
  <si>
    <t>深圳市捷舜诚科技有限公司</t>
  </si>
  <si>
    <t>HELI|594873</t>
  </si>
  <si>
    <t>.11HP NIDEC,5"IMP,MK3V AIR,SVC</t>
  </si>
  <si>
    <t>C66SZ190366</t>
  </si>
  <si>
    <t>YMCT|KHY-M7A16-01</t>
  </si>
  <si>
    <t>C66SZ190444REV.2</t>
  </si>
  <si>
    <t>ZMTR|KGS-M1348-00</t>
  </si>
  <si>
    <t>GAS SPRING</t>
  </si>
  <si>
    <t>Shenzhen Huarifeng Digital Products Co., Ltd.</t>
  </si>
  <si>
    <t>C66SZ190419</t>
  </si>
  <si>
    <t>深圳市华日锋数码科技有限公司</t>
  </si>
  <si>
    <t>C66-CAN-19028-DERRICK LAW</t>
  </si>
  <si>
    <t>YMCT|KGS-M1348-00</t>
  </si>
  <si>
    <t>C66SZ190511</t>
  </si>
  <si>
    <t>YMCT|KLF-M6460-01</t>
  </si>
  <si>
    <t>FID.LIGHT BOARD SET</t>
  </si>
  <si>
    <t>YMCT|KLF-M7603-00</t>
  </si>
  <si>
    <t>C66SZ20021</t>
  </si>
  <si>
    <t>Classic Components Hong Kong Ltd</t>
  </si>
  <si>
    <t>C66SZ720008</t>
  </si>
  <si>
    <t>C66SZ20001REV.2</t>
  </si>
  <si>
    <t>YMCT|KLW-M7856-00</t>
  </si>
  <si>
    <t>COVER GUIDE 1</t>
  </si>
  <si>
    <t>Shenzhen Tianxingchuangzhan Electronics Co., Ltd.</t>
  </si>
  <si>
    <t>C66SZ190517</t>
  </si>
  <si>
    <t>深圳天星创展电子有限公司</t>
  </si>
  <si>
    <t>YMCT|KLW-M13DA-00</t>
  </si>
  <si>
    <t>STICKER</t>
  </si>
  <si>
    <t>C66SZ190520</t>
  </si>
  <si>
    <t>YMCT|KMG-M7A13-00</t>
  </si>
  <si>
    <t>Dongguan Boxing Electronic Technology Co., Ltd</t>
  </si>
  <si>
    <t>C66SZ190534</t>
  </si>
  <si>
    <t>东莞柏星电子科技有限公司</t>
  </si>
  <si>
    <t>YMCT|KLW-M66RD-10</t>
  </si>
  <si>
    <t>HNS FDR PANEL FIX R</t>
  </si>
  <si>
    <t>Shenzhen Hailong Zhitong Electronic Technology Co.</t>
  </si>
  <si>
    <t>C66SZ190541</t>
  </si>
  <si>
    <t>深圳市海龙智通电子科技有限公司</t>
  </si>
  <si>
    <t>YMCT|KLW-M66RD-00</t>
  </si>
  <si>
    <t>HNS FDR PANEL FIX L</t>
  </si>
  <si>
    <t>YMCT|KMK-M66G2-10</t>
  </si>
  <si>
    <t>HNS EXT.INTERFACE</t>
  </si>
  <si>
    <t>C66SZ20003</t>
  </si>
  <si>
    <t>POY202001160001</t>
  </si>
  <si>
    <t>深圳市朗特电子有限公司</t>
  </si>
  <si>
    <t>C66-CAN-19029-Hechuangyongtai</t>
  </si>
  <si>
    <t>CT0120076</t>
  </si>
  <si>
    <t>HONG KONG LAB PO-0000397</t>
  </si>
  <si>
    <t>ZZZZ|FAN</t>
  </si>
  <si>
    <t>:-</t>
  </si>
  <si>
    <t>Hong Kong Lab PO-0000384</t>
  </si>
  <si>
    <t>CT0220044</t>
  </si>
  <si>
    <t>C66SZ20045</t>
  </si>
  <si>
    <t>Foshan Nanhai Liangcheng Optoelectronic Technology</t>
  </si>
  <si>
    <t>C66SZ20062REV.1</t>
  </si>
  <si>
    <t>佛山市南海区亮程光电科技有限公司</t>
  </si>
  <si>
    <t>YMCT|KMB-M3820-00</t>
  </si>
  <si>
    <t>LUBRICATION SET</t>
  </si>
  <si>
    <t>Shenzhen Xin Gao Xiang Precision Machinery Co., Lt</t>
  </si>
  <si>
    <t>C66SZ20060REV.1</t>
  </si>
  <si>
    <t>深圳市鑫高翔精密机械有限公司</t>
  </si>
  <si>
    <t>C66SZ20096</t>
  </si>
  <si>
    <t>Shenzhen Zhan Hua Industrial Co., Ltd.</t>
  </si>
  <si>
    <t>C66SZ20080</t>
  </si>
  <si>
    <t>深圳市展华实业有限公司</t>
  </si>
  <si>
    <t>C66SZ20103</t>
  </si>
  <si>
    <t>YMCT|KHJ-MC141-S1</t>
  </si>
  <si>
    <t>PARTS,TAPE GUIDE</t>
  </si>
  <si>
    <t>YMCT|KMB-M70R0-10</t>
  </si>
  <si>
    <t>V AXIS ASSY.</t>
  </si>
  <si>
    <t>YMCT|KMB-M7730-A0</t>
  </si>
  <si>
    <t>NOZZLE 7203A ASSY.</t>
  </si>
  <si>
    <t>C66SZ20094</t>
  </si>
  <si>
    <t>YMCT|KLA-M4255-00</t>
  </si>
  <si>
    <t>C66SZ20124REV.1</t>
  </si>
  <si>
    <t>YMCT|KMG-M7850-00</t>
  </si>
  <si>
    <t>SC MOTOR ASSY.</t>
  </si>
  <si>
    <t>C66SZ20133REV.1</t>
  </si>
  <si>
    <t>CT0520021</t>
  </si>
  <si>
    <t>REEL CERAMIC 1005</t>
  </si>
  <si>
    <t>146928-AET-200512</t>
  </si>
  <si>
    <t>Huizhou Huiyang Xinxu Jiaxing Electronics Factory</t>
  </si>
  <si>
    <t>C66SZ20176</t>
  </si>
  <si>
    <t>惠州市惠阳区新圩镇嘉兴电子厂</t>
  </si>
  <si>
    <t>C66SZ20187REV.3</t>
  </si>
  <si>
    <t>YMCT|90KD0-011504</t>
  </si>
  <si>
    <t>C66SZ20188</t>
  </si>
  <si>
    <t>#80620</t>
  </si>
  <si>
    <t>#80638</t>
  </si>
  <si>
    <t>Shenzhen Boruitong Electronics Co., Ltd.</t>
  </si>
  <si>
    <t>C66SZ20226</t>
  </si>
  <si>
    <t>深圳市博睿通电子有限公司</t>
  </si>
  <si>
    <t>YMCT|KLX-M653B-00</t>
  </si>
  <si>
    <t>SENSOR AT ORG ASSY</t>
  </si>
  <si>
    <t>Shenzhen TIMEYAA Electronic Technology Co.,Ltd</t>
  </si>
  <si>
    <t>C66SZ20231</t>
  </si>
  <si>
    <t>深圳市太美亚电子科技有限公司</t>
  </si>
  <si>
    <t>C66SZ20227REV.1</t>
  </si>
  <si>
    <t>Dongguan Onlitex Electronic Co., Ltd.</t>
  </si>
  <si>
    <t>C66SZ20258</t>
  </si>
  <si>
    <t>东莞市维众电子有限公司</t>
  </si>
  <si>
    <t>C66SZ20293</t>
  </si>
  <si>
    <t>DEKI|185280</t>
  </si>
  <si>
    <t>BOM^CCS^NODE 2 COMPLETE ASSEMBLY</t>
  </si>
  <si>
    <t>#80689</t>
  </si>
  <si>
    <t>C66SZ20354</t>
  </si>
  <si>
    <t>YMCT|KLW-M516A-00</t>
  </si>
  <si>
    <t>PEN TOUCH</t>
  </si>
  <si>
    <t>YMCT|KKE-M4570-01</t>
  </si>
  <si>
    <t>I/O HEAD BOARD ASSY</t>
  </si>
  <si>
    <t>C66SZ20351REV.1&amp;C66SZ20353</t>
  </si>
  <si>
    <t>Shenzhen Infinova Ltd</t>
  </si>
  <si>
    <t>C66SZ20350REV.1</t>
  </si>
  <si>
    <t>深圳英飞拓科技股份有限公司</t>
  </si>
  <si>
    <t>CT0920096</t>
  </si>
  <si>
    <t>C66SZ20371</t>
  </si>
  <si>
    <t>C66SZ20373</t>
  </si>
  <si>
    <t>Shenzhen Elinksmart Co. Ltd</t>
  </si>
  <si>
    <t>C66SZ20381REV.1</t>
  </si>
  <si>
    <t>深圳市亿联智能有限公司</t>
  </si>
  <si>
    <t>Shenzhen Hongtongyu Electronics Co., Ltd.</t>
  </si>
  <si>
    <t>C66SZ20405REV.2</t>
  </si>
  <si>
    <t>深圳市鸿通宇电子有限公司</t>
  </si>
  <si>
    <t>Shenzhen Bo Xin Electronics Co., Ltd.</t>
  </si>
  <si>
    <t>C66SZ20383</t>
  </si>
  <si>
    <t>深圳市博新电子有限公司</t>
  </si>
  <si>
    <t>YMCT|90990-08J020</t>
  </si>
  <si>
    <t>SCREW M2X5</t>
  </si>
  <si>
    <t>C66SZ20396</t>
  </si>
  <si>
    <t>C66SZ20392</t>
  </si>
  <si>
    <t>C66SZ20403</t>
  </si>
  <si>
    <t>C66SZ20419</t>
  </si>
  <si>
    <t>YMCT|KMB-M26C0-B0</t>
  </si>
  <si>
    <t>SHORT STATOR ASSY.</t>
  </si>
  <si>
    <t>C66SZ20423</t>
  </si>
  <si>
    <t>YMCT|KMB-M26C0-C0</t>
  </si>
  <si>
    <t>LONG STATOR ASSY.</t>
  </si>
  <si>
    <t>C66SZ20432REV.1</t>
  </si>
  <si>
    <t>C66SZ20447</t>
  </si>
  <si>
    <t>C66SZ20439REV.2</t>
  </si>
  <si>
    <t>Huizhou Chengyu Technology Co., Ltd</t>
  </si>
  <si>
    <t>C66SZ20453</t>
  </si>
  <si>
    <t>惠州市城宇科技有限公司</t>
  </si>
  <si>
    <t>C66SZ20460</t>
  </si>
  <si>
    <t>C66SZ20467</t>
  </si>
  <si>
    <t>Phongsheng Technology Shenzhen Co Ltd</t>
  </si>
  <si>
    <t>C66SZ20428REV.1</t>
  </si>
  <si>
    <t>深圳市鸿昇达电子有限公司</t>
  </si>
  <si>
    <t xml:space="preserve">Shenzhen Brighter Optical &amp; Electrical Technology </t>
  </si>
  <si>
    <t>C66SZ20472REV.1</t>
  </si>
  <si>
    <t>深圳市明昌光电科技有限公司</t>
  </si>
  <si>
    <t>YMCT|KMG-M91A3-00</t>
  </si>
  <si>
    <t>BELT CONV.(2670)</t>
  </si>
  <si>
    <t>BELT</t>
  </si>
  <si>
    <t>C66SZ20489</t>
  </si>
  <si>
    <t>Shenzhen Boerxin Electronics Co., Ltd</t>
  </si>
  <si>
    <t>C66SZ20519</t>
  </si>
  <si>
    <t>深圳市博尔鑫电子有限公司</t>
  </si>
  <si>
    <t>CT1220011</t>
  </si>
  <si>
    <t>C66SZ20305REV.2</t>
  </si>
  <si>
    <t>HELI|5786</t>
  </si>
  <si>
    <t>LINAK CONTROL BOX</t>
  </si>
  <si>
    <t>Shenzhen Telstar Co Ltd</t>
  </si>
  <si>
    <t>C66SZ20540REV.2</t>
  </si>
  <si>
    <t>深圳市昱为科技有限公司</t>
  </si>
  <si>
    <t>HELI|57174205</t>
  </si>
  <si>
    <t>THERMOCOUPLE ASSY</t>
  </si>
  <si>
    <t>HELI|586048</t>
  </si>
  <si>
    <t>380V WIRE HEATER ASSY</t>
  </si>
  <si>
    <t>ZMTR|KKD-M7131-00</t>
  </si>
  <si>
    <t>Y2020012018001</t>
  </si>
  <si>
    <t>ZMTR|KKD-M7132-00</t>
  </si>
  <si>
    <t>C66SZ21045REV.1</t>
  </si>
  <si>
    <t>YMCT|KLW-M9162-00</t>
  </si>
  <si>
    <t xml:space="preserve">Guangzhou Nobelium Hua Electronic Technology Co., </t>
  </si>
  <si>
    <t>C66SZ21025</t>
  </si>
  <si>
    <t>广州市锘铧电子科技有限公司</t>
  </si>
  <si>
    <t>YMCT|KLW-M916E-00</t>
  </si>
  <si>
    <t>C66SZ20533</t>
  </si>
  <si>
    <t>C66SZ20509REV.2</t>
  </si>
  <si>
    <t>YMCT|KMB-M3857-00</t>
  </si>
  <si>
    <t>FILTER 500PCS.</t>
  </si>
  <si>
    <t>#80885</t>
  </si>
  <si>
    <t>DEKI|181471</t>
  </si>
  <si>
    <t>ASSY PCB NODE 3 PRINT CARRIAGE</t>
  </si>
  <si>
    <t>#80900</t>
  </si>
  <si>
    <t>YMCT|KMB-M7750-A0</t>
  </si>
  <si>
    <t>NOZZLE 7205A ASSY.</t>
  </si>
  <si>
    <t>C66SZ21017</t>
  </si>
  <si>
    <t>C66SZ21042</t>
  </si>
  <si>
    <t>C66SZ21044</t>
  </si>
  <si>
    <t>Shenzhen Lancer Electronic Co., Ltd</t>
  </si>
  <si>
    <t>C66SZ21037</t>
  </si>
  <si>
    <t>深圳市凌鑫电子有限公司</t>
  </si>
  <si>
    <t>YMCT|KMB-M2611-00</t>
  </si>
  <si>
    <t>GUIDE 25 Y AXIS</t>
  </si>
  <si>
    <t>C66SZ21043REV.2</t>
  </si>
  <si>
    <t>CT0221120</t>
  </si>
  <si>
    <t>Dongguan Yueda Plastic Products Co., Ltd</t>
  </si>
  <si>
    <t>PUR21030023</t>
  </si>
  <si>
    <t>东莞市跃达塑胶制品有限公司</t>
  </si>
  <si>
    <t>Changsha Jianke Electronics Co., Ltd.</t>
  </si>
  <si>
    <t>C66SZ21064</t>
  </si>
  <si>
    <t>长沙市健科电子有限公司</t>
  </si>
  <si>
    <t>YMCT|KHJ-MD304-00</t>
  </si>
  <si>
    <t>MASTER TAPE 24mm</t>
  </si>
  <si>
    <t>YMCT|KHJ-MD305-00</t>
  </si>
  <si>
    <t>MASTER TAPE 32mm</t>
  </si>
  <si>
    <t>YMCT|KHJ-MD306-00</t>
  </si>
  <si>
    <t>MASTER TAPE 44MM</t>
  </si>
  <si>
    <t>HELI|FREIGHT CHARGES</t>
  </si>
  <si>
    <t>CT0221115</t>
  </si>
  <si>
    <t>CT0421053</t>
  </si>
  <si>
    <t>C66SZ21072</t>
  </si>
  <si>
    <t>C66SZ20471REV.1</t>
  </si>
  <si>
    <t>CT0421049</t>
  </si>
  <si>
    <t>CT0521003</t>
  </si>
  <si>
    <t>C66SZ21122</t>
  </si>
  <si>
    <t>C66SZ21127</t>
  </si>
  <si>
    <t>Shenzhen Lefan Electronics Co. Ltd</t>
  </si>
  <si>
    <t>C66SZ21189REV1</t>
  </si>
  <si>
    <t>深圳市乐凡电子有限公司</t>
  </si>
  <si>
    <t>C66SZ21235</t>
  </si>
  <si>
    <t>C66SZ21082</t>
  </si>
  <si>
    <t>C66-CAN-21010-DERRICK LAW</t>
  </si>
  <si>
    <t>ZMTR|KGA-M911D-00</t>
  </si>
  <si>
    <t>SENSOR SET POS ASSY</t>
  </si>
  <si>
    <t>C66SZ21251REV1</t>
  </si>
  <si>
    <t>YMCT|KMK-M653B-10</t>
  </si>
  <si>
    <t>SEN.DS CV2 AMP ASSY</t>
  </si>
  <si>
    <t>YMCT|KGT-M8895-00</t>
  </si>
  <si>
    <t>TAPE CLEANER</t>
  </si>
  <si>
    <t>TCI Technology Limited</t>
  </si>
  <si>
    <t>C66SZ21328</t>
  </si>
  <si>
    <t>同创智能实业（深圳）有限公司</t>
  </si>
  <si>
    <t>YMCT|KLW-M4506-00</t>
  </si>
  <si>
    <t>HEAD I/O UNIT ASSY.</t>
  </si>
  <si>
    <t>Shenzhen Chuangweifeng Electronics Co., Ltd.</t>
  </si>
  <si>
    <t>C66SZ21319REV1</t>
  </si>
  <si>
    <t>深圳市创伟峰电子有限公司</t>
  </si>
  <si>
    <t>DEKI|122022</t>
  </si>
  <si>
    <t>TRANSPORT BELT,265,3mm SINGLE(JOINED)</t>
  </si>
  <si>
    <t>C66SZ21347</t>
  </si>
  <si>
    <t>Shenzhen Simai Technology Co., Ltd.</t>
  </si>
  <si>
    <t>C66SZ21367</t>
  </si>
  <si>
    <t>深圳市思迈科技有限公司</t>
  </si>
  <si>
    <t>C66SZ21301REV2</t>
  </si>
  <si>
    <t>C66SZ21369</t>
  </si>
  <si>
    <t>C66SZ21342REV1</t>
  </si>
  <si>
    <t>YMCT|KHY-M652R-00</t>
  </si>
  <si>
    <t>SENSOR BLOW ST ASSY</t>
  </si>
  <si>
    <t>Shenzhen Hengkangjiaye Technology Co., Ltd.</t>
  </si>
  <si>
    <t>C66SZ21370</t>
  </si>
  <si>
    <t>深圳市恒康佳业科技有限公司</t>
  </si>
  <si>
    <t>C66SZ21311REV2</t>
  </si>
  <si>
    <t>#81221</t>
  </si>
  <si>
    <t>#81210</t>
  </si>
  <si>
    <t>JOINT</t>
  </si>
  <si>
    <t>C66SZ21415</t>
  </si>
  <si>
    <t>C66SZ21467REV1</t>
  </si>
  <si>
    <t>#80998</t>
  </si>
  <si>
    <t>C66SZ21458</t>
  </si>
  <si>
    <t>Shenzhen Kuanhong Technology Co., Ltd.</t>
  </si>
  <si>
    <t>C66SZ21231</t>
  </si>
  <si>
    <t>深圳市宽宏科技有限公司</t>
  </si>
  <si>
    <t>C66SZ21297REV1</t>
  </si>
  <si>
    <t>C66SZ20311REV.1</t>
  </si>
  <si>
    <t>C66SZ190329REV.3</t>
  </si>
  <si>
    <t>Dongguan Wande Technology Co., Ltd.</t>
  </si>
  <si>
    <t>C66SZ21366</t>
  </si>
  <si>
    <t>东莞万德科技有限公司</t>
  </si>
  <si>
    <t>DEKI|188682</t>
  </si>
  <si>
    <t>C66SZ21473</t>
  </si>
  <si>
    <t>Shenzhen Zealot Digital Technology Co., Ltd.</t>
  </si>
  <si>
    <t>C66SZ21417</t>
  </si>
  <si>
    <t>深圳市狂热者数码科技有限公司</t>
  </si>
  <si>
    <t>YMCT|90K65-331512</t>
  </si>
  <si>
    <t>YMCT|KLA-M5840-28</t>
  </si>
  <si>
    <t>C66SZ21461</t>
  </si>
  <si>
    <t>C66-CAN-21029-Hainake</t>
  </si>
  <si>
    <t>#81275</t>
  </si>
  <si>
    <t>CT1221004</t>
  </si>
  <si>
    <t>YMCT|KMB-M2617-01</t>
  </si>
  <si>
    <t>CABLE DUCT Y</t>
  </si>
  <si>
    <t>#81258</t>
  </si>
  <si>
    <t>EMBE|AC-EC-PR06-001</t>
  </si>
  <si>
    <t>EQUIPMENT CASE</t>
  </si>
  <si>
    <t>Shenzhen Bestpart Co., Limited</t>
  </si>
  <si>
    <t>308ASY INV-INDENT</t>
  </si>
  <si>
    <t>深圳市佰世优品科技有限公司</t>
  </si>
  <si>
    <t>EMBE|AC-RC-001</t>
  </si>
  <si>
    <t>Adjustable Reflow Carrier</t>
  </si>
  <si>
    <t>DEKI|185003</t>
  </si>
  <si>
    <t>MOTOR CAMERA Y (BG65X50-CI) WITH 7.66:1 GEARBOX</t>
  </si>
  <si>
    <t>#81316</t>
  </si>
  <si>
    <t>HELI|JOINT</t>
  </si>
  <si>
    <t>CL-2021-000553-DGSMTI-8801</t>
  </si>
  <si>
    <t>HELI|9450</t>
  </si>
  <si>
    <t>FILTER HOUSING- O2 FILTER 2/LARGE ACTIVATED CARBON</t>
  </si>
  <si>
    <t>DEKI|185512</t>
  </si>
  <si>
    <t>PCB POPULATED ASSY DUAL STEPPER EMC COMPLIANT</t>
  </si>
  <si>
    <t>#81341</t>
  </si>
  <si>
    <t>ZMTR|Spray Drive Board</t>
  </si>
  <si>
    <t>Spray Drive Board</t>
  </si>
  <si>
    <t>CEE-2201025</t>
  </si>
  <si>
    <t>ZMTR|Golden Key for W/S</t>
  </si>
  <si>
    <t>Golden Key for W/S</t>
  </si>
  <si>
    <t>YMCT|KGA-M880C-10.</t>
  </si>
  <si>
    <t>003/2022</t>
  </si>
  <si>
    <t>Shenzhen Boxu Electronic Technology Co., Ltd.</t>
  </si>
  <si>
    <t>002/2022</t>
  </si>
  <si>
    <t>深圳市勃旭电子科技有限公司</t>
  </si>
  <si>
    <t>YMCT|KMG-M78C0-00</t>
  </si>
  <si>
    <t>SCAN CAM. ASSY.,CX.</t>
  </si>
  <si>
    <t>Bittele Electronics Inc.</t>
  </si>
  <si>
    <t>PO-TT20210002</t>
  </si>
  <si>
    <t>C66SZ21248REV1</t>
  </si>
  <si>
    <t>CEE-2202013</t>
  </si>
  <si>
    <t>Shenzhen Yulonghui Electronics Technology Co., Ltd</t>
  </si>
  <si>
    <t>C66SZ22016</t>
  </si>
  <si>
    <t>深圳市豫龙辉电子科技有限公司</t>
  </si>
  <si>
    <t>#81373</t>
  </si>
  <si>
    <t>#81382</t>
  </si>
  <si>
    <t>ZMTR|Nozzle fixing screw</t>
  </si>
  <si>
    <t>Nozzle fixing screw   (1 set = 2 pcs)</t>
  </si>
  <si>
    <t>CEE-22203046</t>
  </si>
  <si>
    <t>DEKI|185935</t>
  </si>
  <si>
    <t>DRIVE BELT PRINT CARRIAGE (TXT)</t>
  </si>
  <si>
    <t>C66SZ22084</t>
  </si>
  <si>
    <t>Dongguan City Lithium Electronics Co., Ltd.</t>
  </si>
  <si>
    <t>C66SZ22167REV2</t>
  </si>
  <si>
    <t>东莞市达锂电子有限公司</t>
  </si>
  <si>
    <t>Hunan Flying Eagle Electronic Co., Ltd.</t>
  </si>
  <si>
    <t>C66SZ22173</t>
  </si>
  <si>
    <t>湖南鹰飞电子有限公司</t>
  </si>
  <si>
    <t>C66-CAN-22018-DERRICK LAW</t>
  </si>
  <si>
    <t>C66SZ22096</t>
  </si>
  <si>
    <t>CT0522102</t>
  </si>
  <si>
    <t>CT0522113</t>
  </si>
  <si>
    <t>HELI|592048</t>
  </si>
  <si>
    <t>GASKET, MOTOR MOUNT 7" BW IMP</t>
  </si>
  <si>
    <t>C49SZ22165</t>
  </si>
  <si>
    <t>151165-AET-220503</t>
  </si>
  <si>
    <t>ZMTR|90K56-8717EXE0</t>
  </si>
  <si>
    <t>EX AC SERVO MOTOR</t>
  </si>
  <si>
    <t>C66SZ22234REV1&amp;C66SZ22233REV1</t>
  </si>
  <si>
    <t>ZMTR|90K63-001409E0</t>
  </si>
  <si>
    <t>AC SERVO MOTOR Z</t>
  </si>
  <si>
    <t>C66-CAN-22020REV1--Chengxun</t>
  </si>
  <si>
    <t>DEKI|193202</t>
  </si>
  <si>
    <t>BOM SQUEEGEE USC 400MM</t>
  </si>
  <si>
    <t>#81457</t>
  </si>
  <si>
    <t>110985 &amp; 110984</t>
  </si>
  <si>
    <t>C66SZ22251</t>
  </si>
  <si>
    <t>Shenzhen Ming Hua Yong Xing Technology Co., Ltd</t>
  </si>
  <si>
    <t>C66SZ23197</t>
  </si>
  <si>
    <t>深圳市铭华永兴科技有限公司</t>
  </si>
  <si>
    <t>C66-CAN-21034-RuiCheng</t>
  </si>
  <si>
    <t>HELI|594433</t>
  </si>
  <si>
    <t>EH/CBS Motor ASSY, IN/OUT 15MM Shaft</t>
  </si>
  <si>
    <t>CT0521033</t>
  </si>
  <si>
    <t>HELI|5077</t>
  </si>
  <si>
    <t>ENCODER 200 PLUSE (Grey) Obsolete  (Use -Encoder Retrofit Kit 5077K With Imperial Adapter)</t>
  </si>
  <si>
    <t>HELI|5028</t>
  </si>
  <si>
    <t>MTR CNTRL 240V 0-90VDC .1OHM</t>
  </si>
  <si>
    <t>ZZZZ|CALIBRATION</t>
  </si>
  <si>
    <t>CT0722065</t>
  </si>
  <si>
    <t>CT0722002</t>
  </si>
  <si>
    <t>HELI|7834</t>
  </si>
  <si>
    <t>GREASE, LUBRIPLATE# 107, 14oz. CAN</t>
  </si>
  <si>
    <t>C66SZ23197REV1</t>
  </si>
  <si>
    <t>CT0722133</t>
  </si>
  <si>
    <t>EMBE|BT-002</t>
  </si>
  <si>
    <t>NEPTUNE USB</t>
  </si>
  <si>
    <t>Shenzhen Kuaiyu Electronic Technology Co., Ltd.</t>
  </si>
  <si>
    <t>C66SZ23174REV1</t>
  </si>
  <si>
    <t>深圳市快宇电子科技有限公司</t>
  </si>
  <si>
    <t>ZMTR|Hot air motor</t>
  </si>
  <si>
    <t>Hot air motor</t>
  </si>
  <si>
    <t>CEE-2208031</t>
  </si>
  <si>
    <t>ZMTR|Heating tube</t>
  </si>
  <si>
    <t>Heating tube</t>
  </si>
  <si>
    <t>ZMTR|heating plate</t>
  </si>
  <si>
    <t>Tin furnace stainless steel heating plate</t>
  </si>
  <si>
    <t>C66SZ23232</t>
  </si>
  <si>
    <t>ZMTR|303-LC01</t>
  </si>
  <si>
    <t>C66SZ23244</t>
  </si>
  <si>
    <t>YMCT|KMG-M22M1-00</t>
  </si>
  <si>
    <t>C66SZ23176</t>
  </si>
  <si>
    <t>Huizhou Yilai Technology Co., Ltd</t>
  </si>
  <si>
    <t>C66SZ22274</t>
  </si>
  <si>
    <t>惠州市亿莱科技有限公司</t>
  </si>
  <si>
    <t>C66SZ23274REV1</t>
  </si>
  <si>
    <t>C66SZ23253</t>
  </si>
  <si>
    <t>CT0922034</t>
  </si>
  <si>
    <t>151731-AET-220825</t>
  </si>
  <si>
    <t>Dongguan Juhexin Electronic Technology Co., Ltd.</t>
  </si>
  <si>
    <t>C66SZ23277</t>
  </si>
  <si>
    <t>东莞市聚合信电子科技有限公司</t>
  </si>
  <si>
    <t>CT0922140</t>
  </si>
  <si>
    <t>C66SZ23280</t>
  </si>
  <si>
    <t>151758-AET-220901</t>
  </si>
  <si>
    <t>ZMTR|Trail car</t>
  </si>
  <si>
    <t>Trail car</t>
  </si>
  <si>
    <t>CT1022059</t>
  </si>
  <si>
    <t>HELI|8105</t>
  </si>
  <si>
    <t>RAPIDOX OPEN LOOP-02 Analyser</t>
  </si>
  <si>
    <t>CT1122080</t>
  </si>
  <si>
    <t>DEKI|177055</t>
  </si>
  <si>
    <t>BOM CABLE CRIMPED ASSEMBLY RAILS ASM</t>
  </si>
  <si>
    <t>#81612</t>
  </si>
  <si>
    <t>Hong Kong Lab PO-0000705</t>
  </si>
  <si>
    <t>CT1122015</t>
  </si>
  <si>
    <t>Foshan Lion-power Electronic Technology Co., Ltd.</t>
  </si>
  <si>
    <t>C66SZ22249REV1</t>
  </si>
  <si>
    <t>佛山市锂动力电子科技有限公司</t>
  </si>
  <si>
    <t>HONG KONG LAB PO-0000723</t>
  </si>
  <si>
    <t>YMCT|KLW-M383A-00</t>
  </si>
  <si>
    <t>HM HEAD ACCESSORY</t>
  </si>
  <si>
    <t>CT1222012</t>
  </si>
  <si>
    <t>C66SZ23351</t>
  </si>
  <si>
    <t>PXII|FSX-090 PC Win10 Upgrade Only</t>
  </si>
  <si>
    <t>FSX-090 PC Win10 Upgrade Only</t>
  </si>
  <si>
    <t>PXII|Dell 24" Monitor</t>
  </si>
  <si>
    <t>Dell 24" Monitor</t>
  </si>
  <si>
    <t>PXII|Upgrade PC for FSX-PF100</t>
  </si>
  <si>
    <t>Upgrade PC for FSX-PF100</t>
  </si>
  <si>
    <t>Hong Kong Lad PO-0000706</t>
  </si>
  <si>
    <t>CT0123034</t>
  </si>
  <si>
    <t>HELI|SERVICE FEE</t>
  </si>
  <si>
    <t>152493-AET-230111</t>
  </si>
  <si>
    <t xml:space="preserve">Hong Kong Applied Sci. &amp; Tech. Research Institute </t>
  </si>
  <si>
    <t>C66SZ723465REV1</t>
  </si>
  <si>
    <t>C66SZ23435</t>
  </si>
  <si>
    <t>152332-AET-221214</t>
  </si>
  <si>
    <t>C66SZ23470</t>
  </si>
  <si>
    <t>CT0223021</t>
  </si>
  <si>
    <t>152583-AET-230206</t>
  </si>
  <si>
    <t>ZZZZ|SERVICE CHARGE</t>
  </si>
  <si>
    <t>152573-AET-230201</t>
  </si>
  <si>
    <t>C66SZ23480</t>
  </si>
  <si>
    <t>152250-AET-221208</t>
  </si>
  <si>
    <t>152188-AET-221129</t>
  </si>
  <si>
    <t>C66SZ23441</t>
  </si>
  <si>
    <t>Hong Kong Lab PO-0000755</t>
  </si>
  <si>
    <t>CT0223069</t>
  </si>
  <si>
    <t>CEE-2302033</t>
  </si>
  <si>
    <t>ZZZZ|GAS SPRING</t>
  </si>
  <si>
    <t>Foshan City Nanhai District Liangcheng Optoelectro</t>
  </si>
  <si>
    <t>C66SZ23516</t>
  </si>
  <si>
    <t>广东亮程光电科技有限公司</t>
  </si>
  <si>
    <t>C66-CAN-22069--NuoYaxing</t>
  </si>
  <si>
    <t>HELI|5663</t>
  </si>
  <si>
    <t>Hose 3" High Temp. Insulated 11 feet (EA)</t>
  </si>
  <si>
    <t>CEE-2302060/R1</t>
  </si>
  <si>
    <t>YMCT|KMG-M6185-60</t>
  </si>
  <si>
    <t>Shenzhen OurPCB Tech., Ltd.</t>
  </si>
  <si>
    <t>C66SZ23518</t>
  </si>
  <si>
    <t>深圳傲尔科技有限公司</t>
  </si>
  <si>
    <t>C66SZ24398</t>
  </si>
  <si>
    <t>Zhaoqing Shiyao Photoelectric Equipment Co., Ltd.</t>
  </si>
  <si>
    <t>C66SZ24483REV1</t>
  </si>
  <si>
    <t>肇庆市世曜光电设备有限公司</t>
  </si>
  <si>
    <t>154843-AET-240118</t>
  </si>
  <si>
    <t>CEE-2403008</t>
  </si>
  <si>
    <t>ZMTR|HJD-VN-01</t>
  </si>
  <si>
    <t>C66SZ24485</t>
  </si>
  <si>
    <t>ZMTR|HJD-VN-02</t>
  </si>
  <si>
    <t>Shenzhen Runtian Electronic Industrial Ltd</t>
  </si>
  <si>
    <t>C66SZ24490</t>
  </si>
  <si>
    <t>深圳润田电子实业有限公司</t>
  </si>
  <si>
    <t>C66SZ24509</t>
  </si>
  <si>
    <t>Functional Amount(HKD)</t>
  </si>
  <si>
    <t>Dongguan Frecom Holdings Co., Ltd.</t>
  </si>
  <si>
    <t>373SMT INV-PTS SALES</t>
  </si>
  <si>
    <t>FRC-KD-2019-004</t>
  </si>
  <si>
    <t>东莞市福瑞康控股有限公司</t>
  </si>
  <si>
    <t>Mingshang Science and Technology Ltd</t>
  </si>
  <si>
    <t>373SMT INV-NON-CON</t>
  </si>
  <si>
    <t>C66SZ190060REV.1</t>
  </si>
  <si>
    <t>名商科技有限公司</t>
  </si>
  <si>
    <t>FRC-KD-2019-003</t>
  </si>
  <si>
    <t>ACOUSTIC INNOVATION (HUIZHOU) CO., LTD</t>
  </si>
  <si>
    <t>P00RD102024</t>
  </si>
  <si>
    <t>声电电子科技（惠州）有限公司</t>
  </si>
  <si>
    <t>Shenzhen Pantai Electronic Co., Ltd</t>
  </si>
  <si>
    <t>东莞品泰电子有限公司</t>
  </si>
  <si>
    <t>Starwire lighting Co., Limited</t>
  </si>
  <si>
    <t>深圳市世达威光电有限公司</t>
  </si>
  <si>
    <t>Dongguan Senben  E&amp;P Co., Ltd</t>
  </si>
  <si>
    <t>C66SZ190179</t>
  </si>
  <si>
    <t>东莞市森本模具塑胶有限公司</t>
  </si>
  <si>
    <t>Shenzhen Kechengda Technology Co., Ltd.</t>
  </si>
  <si>
    <t>KCD2019050701A</t>
  </si>
  <si>
    <t>深圳市科诚达科技股份有限公司</t>
  </si>
  <si>
    <t>C66SZ190176REV.3</t>
  </si>
  <si>
    <t>Shenzhen Poweroka Newener Co.,ltd</t>
  </si>
  <si>
    <t>DL-PO19050401</t>
  </si>
  <si>
    <t>深圳市德兰明海科技有限公司</t>
  </si>
  <si>
    <t>373SMT INV-CONTRACT</t>
  </si>
  <si>
    <t>ZZZZ|K48-M3856-00X</t>
  </si>
  <si>
    <t>6830176392/C66-CAN-18013-Pantai</t>
  </si>
  <si>
    <t>C66SZ190206</t>
  </si>
  <si>
    <t>ShenZhen HengTaiChuangXin Electronics Co., Ltd.</t>
  </si>
  <si>
    <t>C66SZ190187</t>
  </si>
  <si>
    <t>深圳市恒泰创新电子有限公司</t>
  </si>
  <si>
    <t>Chang Da (Jiangxi) Photoelectric Technology Co. Lt</t>
  </si>
  <si>
    <t>C66-CAN-18007REV.2-Changda/CN18059011F</t>
  </si>
  <si>
    <t>江西省昌大光电科技有限公司</t>
  </si>
  <si>
    <t>Shenzhen Shunhe Electric Technology Co., Ltd</t>
  </si>
  <si>
    <t>FG201906170022</t>
  </si>
  <si>
    <t>深圳市顺禾电器科技有限公司</t>
  </si>
  <si>
    <t>YMCT|KHJ-MC700-00</t>
  </si>
  <si>
    <t>SS TAPE FEEDER 56mm</t>
  </si>
  <si>
    <t>YMCT|KHY-M7750-A0</t>
  </si>
  <si>
    <t>NOZZLE 304A/315A AS.</t>
  </si>
  <si>
    <t>C66SZ190219REV.1</t>
  </si>
  <si>
    <t>Shenzhen Kechuangqi Technology Co., Ltd.</t>
  </si>
  <si>
    <t>C66SZ190254</t>
  </si>
  <si>
    <t>深圳市科创奇科技有限公司</t>
  </si>
  <si>
    <t>ZHUHAI PILOT TECHNOLOGY CO., LTD</t>
  </si>
  <si>
    <t>CGDD19060060</t>
  </si>
  <si>
    <t>珠海派诺科技股份有限公司</t>
  </si>
  <si>
    <t>RFK.MULTI CAM.YS12F</t>
  </si>
  <si>
    <t>Ji’An Heng Tai Electronic Co., Ltd</t>
  </si>
  <si>
    <t>C66SZ190269</t>
  </si>
  <si>
    <t>吉安恒泰电子有限公司</t>
  </si>
  <si>
    <t>C66SZ190256</t>
  </si>
  <si>
    <t>Shenzhen Fanxiang Information Technology Co., Ltd.</t>
  </si>
  <si>
    <t>C66SZ190241</t>
  </si>
  <si>
    <t>深圳市梵想信息技术有限公司</t>
  </si>
  <si>
    <t>Shenzhen Tianpower Technology Co., Ltd</t>
  </si>
  <si>
    <t>深圳天邦达科技有限公司</t>
  </si>
  <si>
    <t>DongGuan XinGuangLian Optoelectronics Technology C</t>
  </si>
  <si>
    <t>C66-CAN-19010-XinGuangLian</t>
  </si>
  <si>
    <t>东莞市新广联光电科技有限公司</t>
  </si>
  <si>
    <t>YMCT|KHJ-MC545-01</t>
  </si>
  <si>
    <t>YMCT|KHY-M7131-00</t>
  </si>
  <si>
    <t>YMCT|KHY-M7132-00</t>
  </si>
  <si>
    <t>YMCT|KHY-M7116-00</t>
  </si>
  <si>
    <t>SPRING RETURN</t>
  </si>
  <si>
    <t>YMCT|92902-05200</t>
  </si>
  <si>
    <t>WASHER PLAIN</t>
  </si>
  <si>
    <t>YMCT|KV1-M9140-A0</t>
  </si>
  <si>
    <t>PULLEY CONV. ASSY.</t>
  </si>
  <si>
    <t>YMCT|KV7-M9140-A0</t>
  </si>
  <si>
    <t>YMCT|KHY-M9157-00</t>
  </si>
  <si>
    <t>SHAFT MOTOR</t>
  </si>
  <si>
    <t>YMCT|KG2-M9105-00</t>
  </si>
  <si>
    <t>PULLEY 1 SPLINE</t>
  </si>
  <si>
    <t>YMCT|KG2-M9108-11</t>
  </si>
  <si>
    <t>COLLAR CONVEYOR</t>
  </si>
  <si>
    <t>YMCT|K48-M3852-01</t>
  </si>
  <si>
    <t>GREASE GUN</t>
  </si>
  <si>
    <t>YMCT|K48-M3857-00</t>
  </si>
  <si>
    <t>NOZZLE,GREASE</t>
  </si>
  <si>
    <t>YMCT|K48-M3854-00</t>
  </si>
  <si>
    <t>NOZZLE GREASE</t>
  </si>
  <si>
    <t>YMCT|SKHNM7BBFA00</t>
  </si>
  <si>
    <t>NOZZLE 30BBF ASSY.</t>
  </si>
  <si>
    <t>YMCT|KM0-M71BC-08</t>
  </si>
  <si>
    <t>RUBBER TIPS: R1-080</t>
  </si>
  <si>
    <t>C66-CAN-19007-Changda/CN19069011C</t>
  </si>
  <si>
    <t>CN19041139C</t>
  </si>
  <si>
    <t>YMCT|KMG-M7300-20</t>
  </si>
  <si>
    <t>MULTI CAM.ASSY.FR</t>
  </si>
  <si>
    <t>Hai Xin Technology(ShenZhen) Company Limited.</t>
  </si>
  <si>
    <t>H164790-BET-190725</t>
  </si>
  <si>
    <t>海星科技（深圳）有限公司</t>
  </si>
  <si>
    <t>Dongguan ITC Manufacturers Co., Ltd</t>
  </si>
  <si>
    <t>C66SZ190303REV.1</t>
  </si>
  <si>
    <t>东莞埃迪五金灯饰有限公司</t>
  </si>
  <si>
    <t>Bolin Technology Co., Ltd.</t>
  </si>
  <si>
    <t>C66SZ190265</t>
  </si>
  <si>
    <t>深圳市保凌影像科技有限公司</t>
  </si>
  <si>
    <t>CN19069001C</t>
  </si>
  <si>
    <t>YMCT|KHY-M712S-A0</t>
  </si>
  <si>
    <t>SHAFT 2 SPARE</t>
  </si>
  <si>
    <t>YMCT|KHY-M221A-A0</t>
  </si>
  <si>
    <t>COVER DUCT ASSY.</t>
  </si>
  <si>
    <t>YMCT|KLW-M1348-00</t>
  </si>
  <si>
    <t>ROLLER</t>
  </si>
  <si>
    <t>YMCT|KLW-M3T0N-A0</t>
  </si>
  <si>
    <t>PLATE 32 ASSY.</t>
  </si>
  <si>
    <t>YMCT|KLW-M134F-01</t>
  </si>
  <si>
    <t>BRKT.1 ROLLER</t>
  </si>
  <si>
    <t>YMCT|KLW-M134G-01</t>
  </si>
  <si>
    <t>BRKT.2 ROLLER</t>
  </si>
  <si>
    <t>YMCT|KLW-M223J-00</t>
  </si>
  <si>
    <t>STAY SCR</t>
  </si>
  <si>
    <t>YMCT|KLW-M223S-00</t>
  </si>
  <si>
    <t>COVER SCR</t>
  </si>
  <si>
    <t>YMCT|KLW-M66BR-00</t>
  </si>
  <si>
    <t>HNS EXT.LAN</t>
  </si>
  <si>
    <t>YMCT|KLV-M9127-00</t>
  </si>
  <si>
    <t>BELT CONV.</t>
  </si>
  <si>
    <t>YMCT|KKE-M2267-A0</t>
  </si>
  <si>
    <t>COVER TAPE GUIDE</t>
  </si>
  <si>
    <t>YMCT|KHY-M7155-00</t>
  </si>
  <si>
    <t>FILTER CAP</t>
  </si>
  <si>
    <t>PEMR|SERVICE FEE</t>
  </si>
  <si>
    <t>Candid Electronics Ltd.</t>
  </si>
  <si>
    <t>C66SZ190275</t>
  </si>
  <si>
    <t>广州勘帝德电子科技有限公司</t>
  </si>
  <si>
    <t>YMCT|KHN-M5840-A2</t>
  </si>
  <si>
    <t>Dongguan Xing Kai Tai Electronic Technology Co., L</t>
  </si>
  <si>
    <t>P479080905</t>
  </si>
  <si>
    <t>东莞市兴开泰电子科技有限公司</t>
  </si>
  <si>
    <t>Shenzhen Orient View Technology CO.,LTD</t>
  </si>
  <si>
    <t>TD20190801833</t>
  </si>
  <si>
    <t>深圳市广视通达科技有限公司</t>
  </si>
  <si>
    <t>P00RD108503</t>
  </si>
  <si>
    <t>YMCT|KV7-M9266-01</t>
  </si>
  <si>
    <t>GUIDE</t>
  </si>
  <si>
    <t>CN19021134C</t>
  </si>
  <si>
    <t>ZMTR|MULTI-STICK FEEDER(5 CHANNEL)</t>
  </si>
  <si>
    <t>5 Channels Multi-Stick Feeder</t>
  </si>
  <si>
    <t>Guangdong Lesso-Lighting Electrical Appliances Co.</t>
  </si>
  <si>
    <t>广东联塑创新光源电器有限公司</t>
  </si>
  <si>
    <t>YMCT|KKE-M9165-02</t>
  </si>
  <si>
    <t>PLATE,STOPPER</t>
  </si>
  <si>
    <t>PLATE BOARD CLAMP</t>
  </si>
  <si>
    <t>YMCT|KHY-M7154-01</t>
  </si>
  <si>
    <t>BIT</t>
  </si>
  <si>
    <t>C66SZ190345REV.1</t>
  </si>
  <si>
    <t>YMCT|KHJ-MC144-00.</t>
  </si>
  <si>
    <t>C66SZ190317REV.1</t>
  </si>
  <si>
    <t>YMCT|KHJ-MC146-02.</t>
  </si>
  <si>
    <t>YMCT|KHJ-MC145-01.</t>
  </si>
  <si>
    <t>YMCT|KHJ-MC15A-00.</t>
  </si>
  <si>
    <t>SHAFT 112</t>
  </si>
  <si>
    <t>YMCT|KHJ-MC181-00.</t>
  </si>
  <si>
    <t>YMCT|KHJ-MC141-S1.</t>
  </si>
  <si>
    <t>C66-CAN-19016-Kechuangqi</t>
  </si>
  <si>
    <t>C66SZ190355</t>
  </si>
  <si>
    <t>YMCT|KM5-M6554-10</t>
  </si>
  <si>
    <t>MAIN SWITCH</t>
  </si>
  <si>
    <t>O-RING</t>
  </si>
  <si>
    <t>ZZZZ|S02AMD599000</t>
  </si>
  <si>
    <t>BELT 1,CONVEYOR</t>
  </si>
  <si>
    <t>CN19092016C</t>
  </si>
  <si>
    <t>LXD190927</t>
  </si>
  <si>
    <t>Zhongshan Rixuan Lighting Technology Co., Ltd.</t>
  </si>
  <si>
    <t>C66SZ190364</t>
  </si>
  <si>
    <t>中山市日轩照明科技有限公司</t>
  </si>
  <si>
    <t>ZZZZ|Feeder table(24 slot)</t>
  </si>
  <si>
    <t>Feeder table</t>
  </si>
  <si>
    <t>Zhongshan MingKa Electronic Technology Co.,Ltd</t>
  </si>
  <si>
    <t>C66SZ190226REV.2</t>
  </si>
  <si>
    <t>中山市名佳电子科技有限公司</t>
  </si>
  <si>
    <t xml:space="preserve">Leader-Tech Electronics (Shenzhen) Inc - Huangshi </t>
  </si>
  <si>
    <t>HS-PO2019080454</t>
  </si>
  <si>
    <t>上达电子（黄石）股份有限公司</t>
  </si>
  <si>
    <t>YMCT|KHY-M4592-01</t>
  </si>
  <si>
    <t>VAC SENSOR BOARD ASSY</t>
  </si>
  <si>
    <t>ZMTR|K48-M3852-01</t>
  </si>
  <si>
    <t>FRC-KD-2019-005</t>
  </si>
  <si>
    <t>ZMTR|GX-1216-CON</t>
  </si>
  <si>
    <t>CONNECTER</t>
  </si>
  <si>
    <t>Shenzhen Detector Technology Co., Ltd</t>
  </si>
  <si>
    <t>C66SZ190301&amp;C66SZ190368</t>
  </si>
  <si>
    <t>C66SZ190376REV.2</t>
  </si>
  <si>
    <t>C66SZ190258REV.3</t>
  </si>
  <si>
    <t>ZMTR|MODIFIED CARD</t>
  </si>
  <si>
    <t>MODIFIED CARD</t>
  </si>
  <si>
    <t>Shenzhen SOSEN Electronics Co., Ltd.</t>
  </si>
  <si>
    <t>C66SZ190373REV.2</t>
  </si>
  <si>
    <t>深圳市崧盛电子股份有限公司</t>
  </si>
  <si>
    <t>Legend Digital Technology Co., Ltd.</t>
  </si>
  <si>
    <t>C66SZ190360</t>
  </si>
  <si>
    <t>珠海览众视讯科技有限公司</t>
  </si>
  <si>
    <t>FRC-KD-2019-040</t>
  </si>
  <si>
    <t>DADI Communication Technology Co., Ltd.</t>
  </si>
  <si>
    <t>C66SZ109397REV.1</t>
  </si>
  <si>
    <t>柳州达迪通信技术股份有限公司</t>
  </si>
  <si>
    <t>Shenzhen Haichuan Weiye Technology Co. LTD</t>
  </si>
  <si>
    <t>深圳市海川伟业科技有限公司</t>
  </si>
  <si>
    <t>YMCT|90200-01J125</t>
  </si>
  <si>
    <t>YMCT|90990-17J007</t>
  </si>
  <si>
    <t>YMCT|90990-22J002</t>
  </si>
  <si>
    <t>PACKING</t>
  </si>
  <si>
    <t>YMCT|90990-22J003</t>
  </si>
  <si>
    <t>YMCT|90990-22J006</t>
  </si>
  <si>
    <t>YMCT|KGB-M7181-00</t>
  </si>
  <si>
    <t>BELT HEAD</t>
  </si>
  <si>
    <t>YMCT|KHY-M8C06-10</t>
  </si>
  <si>
    <t>BIT SET 10</t>
  </si>
  <si>
    <t>YMCT|KV7-M9129-00</t>
  </si>
  <si>
    <t>BELT 1 CONVEYOR :MAM</t>
  </si>
  <si>
    <t>YMCT|KV8-M8883-A0</t>
  </si>
  <si>
    <t>NEEDLE ASSY.</t>
  </si>
  <si>
    <t>YMCT|KHW-M3852-A0</t>
  </si>
  <si>
    <t>GREASE GUN SET</t>
  </si>
  <si>
    <t>YMCT|KHY-M7156-01</t>
  </si>
  <si>
    <t>BIT CAP</t>
  </si>
  <si>
    <t>C66SZ190409</t>
  </si>
  <si>
    <t>C66-CAN-19020-Senben</t>
  </si>
  <si>
    <t>Dongguan Orient View Technology CO.,LTD</t>
  </si>
  <si>
    <t>P00RD005451</t>
  </si>
  <si>
    <t>东莞市欧韦电子科技有限公司</t>
  </si>
  <si>
    <t>C66SZ190434</t>
  </si>
  <si>
    <t>C66SZ190420</t>
  </si>
  <si>
    <t>Shenzhen Yesight Technology Co.,Ltd</t>
  </si>
  <si>
    <t>C66SZ190450</t>
  </si>
  <si>
    <t>深圳市悦之彩科技有限公司</t>
  </si>
  <si>
    <t>C66-CAN-19020RVE.1-Senben</t>
  </si>
  <si>
    <t>YMCT|98702-03005</t>
  </si>
  <si>
    <t>SCREW FLAT HEAD</t>
  </si>
  <si>
    <t>YMCT|KGY-M71CA-A0</t>
  </si>
  <si>
    <t>METAL SQG.WELD 3S 35</t>
  </si>
  <si>
    <t>YMCT|KHJ-MC167-00</t>
  </si>
  <si>
    <t>COVER MENBRANE</t>
  </si>
  <si>
    <t>YMCT|KLW-M715A-00</t>
  </si>
  <si>
    <t>MUFFLER</t>
  </si>
  <si>
    <t>YMCT|KKD-M7131-00</t>
  </si>
  <si>
    <t>Zhuhai Taichuan Cloud Technology Co., Ltd.</t>
  </si>
  <si>
    <t>PO20191072YT</t>
  </si>
  <si>
    <t>珠海太川云社区技术股份有限公司</t>
  </si>
  <si>
    <t>C66SZ190457</t>
  </si>
  <si>
    <t>C66SZ190459</t>
  </si>
  <si>
    <t>YMCT|90990-25J026.</t>
  </si>
  <si>
    <t>SHENZHEN HAPPY TECHNOLOGY CO., LTD</t>
  </si>
  <si>
    <t>C66SZ190456</t>
  </si>
  <si>
    <t>C66SZ190460</t>
  </si>
  <si>
    <t>PNE Electronics (Shenzhen) Co., Ltd</t>
  </si>
  <si>
    <t>WUPO1912-0002</t>
  </si>
  <si>
    <t>平易电子技术（深圳）有限公司</t>
  </si>
  <si>
    <t>Jiangmen  Hengzhiyuan Transportation Equipment Co.</t>
  </si>
  <si>
    <t>33JM-191211001</t>
  </si>
  <si>
    <t>江门恒之源交通设备有限公司</t>
  </si>
  <si>
    <t>C66SZ190489</t>
  </si>
  <si>
    <t>C66SZ190351REV.1</t>
  </si>
  <si>
    <t>C66SZ190506REV.1</t>
  </si>
  <si>
    <t>C66SZ190492REV.1</t>
  </si>
  <si>
    <t>CGDD19120007</t>
  </si>
  <si>
    <t>Shenzhen Shuotaike Electronics Co.,Ltd</t>
  </si>
  <si>
    <t>C66SZ190433</t>
  </si>
  <si>
    <t>深圳市硕泰克电子科技有限公司</t>
  </si>
  <si>
    <t>C66SZ190504REV.1</t>
  </si>
  <si>
    <t>LXD191219</t>
  </si>
  <si>
    <t>C66SZ190482REV.3/CGDD19120081</t>
  </si>
  <si>
    <t>ZMTR|303-PLCW</t>
  </si>
  <si>
    <t>ZMTR|303-PLZW</t>
  </si>
  <si>
    <t>ZMTR|MANUAL TRAY FEEDER(YSM10)</t>
  </si>
  <si>
    <t>MANUAL TRAY FEEDER FOR YSM10</t>
  </si>
  <si>
    <t>YMCT|KHN-M7210-03</t>
  </si>
  <si>
    <t>CCD CAMERA</t>
  </si>
  <si>
    <t>CGDD19120025</t>
  </si>
  <si>
    <t>YMCT|KHY-M7211-00</t>
  </si>
  <si>
    <t>LENS FID.</t>
  </si>
  <si>
    <t>ZMTR|KMG-M9125-00</t>
  </si>
  <si>
    <t>PLATE GUIDE</t>
  </si>
  <si>
    <t>Leader-Tech Electronics (Shenzhen) Inc.</t>
  </si>
  <si>
    <t>PO2019100535</t>
  </si>
  <si>
    <t>上达电子（深圳）股份有限公司</t>
  </si>
  <si>
    <t>YMCT|KHJ-MC151-02</t>
  </si>
  <si>
    <t>GEAR IDLE P1</t>
  </si>
  <si>
    <t>YMCT|KLJ-MC163-S0</t>
  </si>
  <si>
    <t>PARTS,TAIL COVER</t>
  </si>
  <si>
    <t>YMCT|KLJ-MC1C1-02</t>
  </si>
  <si>
    <t>SPRING PLATE ASSY.</t>
  </si>
  <si>
    <t>YMCT|KHJ-MC1C3-00</t>
  </si>
  <si>
    <t>SCREW</t>
  </si>
  <si>
    <t>YMCT|KLJ-MC1AA-00</t>
  </si>
  <si>
    <t>YMCT|KLJ-MC26Y-S0</t>
  </si>
  <si>
    <t>YMCT|KLJ-MC167-00</t>
  </si>
  <si>
    <t>YMCT|KHJ-M4664-11</t>
  </si>
  <si>
    <t>ABS BOARD ASSY</t>
  </si>
  <si>
    <t>YMCT|98502-03006</t>
  </si>
  <si>
    <t>SCREW PAN HEAD</t>
  </si>
  <si>
    <t>YMCT|KLJ-MC2EH-00</t>
  </si>
  <si>
    <t>BEARING 6-10</t>
  </si>
  <si>
    <t>YMCT|KLJ-MC53U-00</t>
  </si>
  <si>
    <t>COLLAR DRIVEN GEAR</t>
  </si>
  <si>
    <t>YMCT|KLJ-MC5EE-00</t>
  </si>
  <si>
    <t>SPROCKET ASSY. R</t>
  </si>
  <si>
    <t>YMCT|KLJ-MC5E9-00</t>
  </si>
  <si>
    <t>WAVE WASHER  D.G.</t>
  </si>
  <si>
    <t>YMCT|90990-01J043</t>
  </si>
  <si>
    <t>BOLT EXTRA LOW HEAD</t>
  </si>
  <si>
    <t>YMCT|KLJ-M4488-A0</t>
  </si>
  <si>
    <t>PARTS FEEDER BOARD</t>
  </si>
  <si>
    <t>YMCT|KHY-M3T22-01</t>
  </si>
  <si>
    <t>SHOCK ABSORBERS</t>
  </si>
  <si>
    <t>YMCT|98707-03006</t>
  </si>
  <si>
    <t>ZMTR|303-SM1</t>
  </si>
  <si>
    <t>SEN19122101</t>
  </si>
  <si>
    <t>ZMTR|303-SM2</t>
  </si>
  <si>
    <t>ZMTR|FEEDER STORAGE CARRIAGE</t>
  </si>
  <si>
    <t>FEEDER STORAGE CARRIAGE</t>
  </si>
  <si>
    <t>CN19122019</t>
  </si>
  <si>
    <t>Zhong Shan Min Kwong Electrical Co., Ltd</t>
  </si>
  <si>
    <t>C66SZ190525REV.1</t>
  </si>
  <si>
    <t>中山市绵光电器有限公司</t>
  </si>
  <si>
    <t>ZMTR|303-XKT</t>
  </si>
  <si>
    <t>P479120321</t>
  </si>
  <si>
    <t>Shenzhen Boxing Electronics Co.,LTD</t>
  </si>
  <si>
    <t>C66SZ190508REV.1</t>
  </si>
  <si>
    <t>深圳市博星电子有限公司</t>
  </si>
  <si>
    <t>SAKI|REPAIR CHARGE</t>
  </si>
  <si>
    <t>Guang Dong HuanYu Electronic Technology Co., Ltd</t>
  </si>
  <si>
    <t>C66SZ190522REV.1</t>
  </si>
  <si>
    <t>广东寰宇电子科技股份有限公司</t>
  </si>
  <si>
    <t>ZMTR|KHJ-MD800-01</t>
  </si>
  <si>
    <t>Shenzhen Magic Vision Technology Co., Ltd.</t>
  </si>
  <si>
    <t>C66SZ190507REV.2</t>
  </si>
  <si>
    <t>深圳市魔乐视科技有限公司</t>
  </si>
  <si>
    <t>CN19123026C</t>
  </si>
  <si>
    <t>CN19112036C</t>
  </si>
  <si>
    <t>YMCT|KLW-M715B-00</t>
  </si>
  <si>
    <t>GASKET</t>
  </si>
  <si>
    <t>C66SZ190367REV.4</t>
  </si>
  <si>
    <t>YMCT|KLW-M7155-00</t>
  </si>
  <si>
    <t>NO</t>
  </si>
  <si>
    <t>FRC-KD-2020-001</t>
  </si>
  <si>
    <t>YMCT|KGS-M7710-A1</t>
  </si>
  <si>
    <t>NOZZLE 211A ASSY.</t>
  </si>
  <si>
    <t>YMCT|KGS-M7740-A1</t>
  </si>
  <si>
    <t>NOZZLE 214A ASSY.</t>
  </si>
  <si>
    <t>YMCT|KGY-M9140-A0</t>
  </si>
  <si>
    <t>YMCT|KHY-M9263-00</t>
  </si>
  <si>
    <t>YMCT|KLW-M3T0D-00</t>
  </si>
  <si>
    <t>C66SZ20037</t>
  </si>
  <si>
    <t>Dongguan Miaoqi Electronics Co., LTD</t>
  </si>
  <si>
    <t>C66SZ20042</t>
  </si>
  <si>
    <t>东莞妙琪电子有限公司</t>
  </si>
  <si>
    <t>Shenzhen Mester Optoelectronic Technology Co.,Ltd.</t>
  </si>
  <si>
    <t>PO2003051</t>
  </si>
  <si>
    <t>深圳市美斯特光电技术有限公司</t>
  </si>
  <si>
    <t>CN20012013C</t>
  </si>
  <si>
    <t>C66SZ20056</t>
  </si>
  <si>
    <t>YMCT|KHM-M654C-01</t>
  </si>
  <si>
    <t>SENSOR,FIBER 2</t>
  </si>
  <si>
    <t>YMCT|KLR-M66U6-10</t>
  </si>
  <si>
    <t>HNS,HEAD MOTOR R</t>
  </si>
  <si>
    <t>YMCT|KLA-M5802-Y0</t>
  </si>
  <si>
    <t>HEAD SERVO UNIT ASSY</t>
  </si>
  <si>
    <t>YMCT|KMB-M5802-48</t>
  </si>
  <si>
    <t>YMCT|KLW-M5802-49</t>
  </si>
  <si>
    <t>YMCT|KGS-M537G-11</t>
  </si>
  <si>
    <t>CONTACTOR 1</t>
  </si>
  <si>
    <t>Shenzhen Wenli Technology Co., Ltd.</t>
  </si>
  <si>
    <t>C66SZ190516REV.2</t>
  </si>
  <si>
    <t>深圳市稳利科技有限公司</t>
  </si>
  <si>
    <t>Shenzhen PengBoHui Electronics Co., Ltd.</t>
  </si>
  <si>
    <t>C66SZ190524</t>
  </si>
  <si>
    <t>深圳市鹏博辉电子有限公司</t>
  </si>
  <si>
    <t>Shenzhen Baiyisheng Technology Co., Ltd</t>
  </si>
  <si>
    <t>C66SZ190401REV.1</t>
  </si>
  <si>
    <t>C66SZ20055</t>
  </si>
  <si>
    <t>Shenzhen Yu Da Sheng Industry Co.,Ltd</t>
  </si>
  <si>
    <t>深圳市裕达盛实业有限公司</t>
  </si>
  <si>
    <t>YMCT|KHY-M9121-00</t>
  </si>
  <si>
    <t>FRAME,COMVEYOR</t>
  </si>
  <si>
    <t>FRC-ZY-2020-030601</t>
  </si>
  <si>
    <t>Shenzhen Jason Tai Technology Co., Ltd</t>
  </si>
  <si>
    <t>C66SZ20069</t>
  </si>
  <si>
    <t>深圳市杰森泰科技有限公司</t>
  </si>
  <si>
    <t>Shenzhen GCL Electronics Co., Ltd.</t>
  </si>
  <si>
    <t>GCL20030168</t>
  </si>
  <si>
    <t>深圳市耕创电子有限公司</t>
  </si>
  <si>
    <t>ZMTR|LABEL FEEDER</t>
  </si>
  <si>
    <t>LABEL FEEDER</t>
  </si>
  <si>
    <t>PO2020020155</t>
  </si>
  <si>
    <t>ZMTR|305LAB-S</t>
  </si>
  <si>
    <t>C66SZ20051REV.1</t>
  </si>
  <si>
    <t>PORD20181218-2</t>
  </si>
  <si>
    <t>P470032119</t>
  </si>
  <si>
    <t>SHENZHEN AV-DISPLAY CO.,LTD</t>
  </si>
  <si>
    <t>C66SZ20053REV.2</t>
  </si>
  <si>
    <t>深圳秋田微电子股份有限公司</t>
  </si>
  <si>
    <t>YMCT|KHW-M9215-00</t>
  </si>
  <si>
    <t>PULLEY:P60-3GT</t>
  </si>
  <si>
    <t>TDCG2003002</t>
  </si>
  <si>
    <t>YMCT|KHY-M9211-00</t>
  </si>
  <si>
    <t>HOUSING BRG.</t>
  </si>
  <si>
    <t>YMCT|90933-01J007</t>
  </si>
  <si>
    <t>BEARING : 6007ZZ</t>
  </si>
  <si>
    <t>YMCT|KHY-M921N-01</t>
  </si>
  <si>
    <t>JOINT A</t>
  </si>
  <si>
    <t>YMCT|KHY-M9B00-00</t>
  </si>
  <si>
    <t>BALL SCREW PU</t>
  </si>
  <si>
    <t>CN20022014C</t>
  </si>
  <si>
    <t>ZMTR|KLW-M8527-00</t>
  </si>
  <si>
    <t>Shenzhen Smart Electronics Co., Ltd.</t>
  </si>
  <si>
    <t>C66SZ20075</t>
  </si>
  <si>
    <t>深圳市赛美达电子有限公司</t>
  </si>
  <si>
    <t>HELI|7915C</t>
  </si>
  <si>
    <t>CHAIN, #25 1/4P, STN STEEL</t>
  </si>
  <si>
    <t>ZKTECO CO., LTD.</t>
  </si>
  <si>
    <t>C66SZ20018REV.2</t>
  </si>
  <si>
    <t>熵基科技股份有限公司</t>
  </si>
  <si>
    <t>HELI|587092</t>
  </si>
  <si>
    <t>GRAPHITE 12MM ID BEARING ALTR</t>
  </si>
  <si>
    <t>C66SZ20102REV.2</t>
  </si>
  <si>
    <t>GCL20030220</t>
  </si>
  <si>
    <t>Shenzhen Hengzhiyuan Technology Co., Ltd.</t>
  </si>
  <si>
    <t>3301-200325018</t>
  </si>
  <si>
    <t>深圳恒之源技术股份有限公司</t>
  </si>
  <si>
    <t>ZMTR|SPECIAL MANUAL TRAY FEEDER</t>
  </si>
  <si>
    <t>SPECIAL MANUAL TRAY FEEDER</t>
  </si>
  <si>
    <t>C66SZ20101</t>
  </si>
  <si>
    <t>YMCT|KHY-M6186-00</t>
  </si>
  <si>
    <t>YMCT|KJM-M652J-01</t>
  </si>
  <si>
    <t>CYLINDER HOOK ASSY</t>
  </si>
  <si>
    <t>GCL20030200</t>
  </si>
  <si>
    <t>ZMTR|30A</t>
  </si>
  <si>
    <t>Sunsignled Opto-electrionics Co., Ltd.</t>
  </si>
  <si>
    <t>C66SZ20088REV.1</t>
  </si>
  <si>
    <t>深圳市灿明科技有限公司</t>
  </si>
  <si>
    <t>Dongguan Zhongyan Electrical Technology Co., Ltd.</t>
  </si>
  <si>
    <t>C66SZ20115</t>
  </si>
  <si>
    <t>东莞中研电气科技有限公司</t>
  </si>
  <si>
    <t>C66SZ20065REV.5</t>
  </si>
  <si>
    <t>ZMTR|MULTI-STICK FEEDER(3 CHANNEL)</t>
  </si>
  <si>
    <t>3 Channels Multi-Stick Feeder</t>
  </si>
  <si>
    <t>Shenzhen Saiwei Display Technology Co., LTD</t>
  </si>
  <si>
    <t>C66SZ20122REV.1</t>
  </si>
  <si>
    <t>深圳市赛维显示技术有限公司</t>
  </si>
  <si>
    <t>C66-CAN-20003REV.1-Chen Xin Da</t>
  </si>
  <si>
    <t>YMCT|KHT-M3682-00</t>
  </si>
  <si>
    <t>SOCKET</t>
  </si>
  <si>
    <t>YMCT|KU4-M8590-00</t>
  </si>
  <si>
    <t>AIR BLOW TOOL</t>
  </si>
  <si>
    <t>YMCT|KGA-M3801-00</t>
  </si>
  <si>
    <t>CLEANER,LENS</t>
  </si>
  <si>
    <t>MAINTE.PARTS SET</t>
  </si>
  <si>
    <t>FRC-ZY-2020-031205</t>
  </si>
  <si>
    <t>YMCT|KLF-M8502-50</t>
  </si>
  <si>
    <t>FILTER ELEMENT</t>
  </si>
  <si>
    <t>YMCT|KLF-M8502-70</t>
  </si>
  <si>
    <t>MIST FILTER ELEMENT</t>
  </si>
  <si>
    <t>C66SZ20136</t>
  </si>
  <si>
    <t>YMCT|KLW-M9110-01</t>
  </si>
  <si>
    <t>BELT,CONVEYOR</t>
  </si>
  <si>
    <t>YMCT|KLW-M917H-01</t>
  </si>
  <si>
    <t>YMCT|KHJ-MC181-00</t>
  </si>
  <si>
    <t>SPACER</t>
  </si>
  <si>
    <t>YMCT|KKJ-M7310-00</t>
  </si>
  <si>
    <t>ZMTR|KKJ-M7310-00</t>
  </si>
  <si>
    <t>YMCT|KHL-M441H-43</t>
  </si>
  <si>
    <t>VISION BOARD ASSY</t>
  </si>
  <si>
    <t>YMCT|KKE-M663M-00</t>
  </si>
  <si>
    <t>HNS MULTI CAM.DC24V</t>
  </si>
  <si>
    <t>PO2020040883</t>
  </si>
  <si>
    <t>ZMTR|SD-A5</t>
  </si>
  <si>
    <t>HS-PO2020040138</t>
  </si>
  <si>
    <t>YMCT|KLJ-MC245-00</t>
  </si>
  <si>
    <t>LEVER F 1216</t>
  </si>
  <si>
    <t>YMCT|KJ8-M7451-20</t>
  </si>
  <si>
    <t>SPRING RACK</t>
  </si>
  <si>
    <t>VALVE ASSY.</t>
  </si>
  <si>
    <t>YMCT|KHY-M7770-A0</t>
  </si>
  <si>
    <t>NOZZLE 306A/317A AS.</t>
  </si>
  <si>
    <t>C66SZ20185</t>
  </si>
  <si>
    <t>Shenzhen Kangteng Industrial Co., Ltd.</t>
  </si>
  <si>
    <t>C66SZ20186</t>
  </si>
  <si>
    <t>深圳市康腾实业有限公司</t>
  </si>
  <si>
    <t>C66SZ20177</t>
  </si>
  <si>
    <t>C66SZ20189REV.1</t>
  </si>
  <si>
    <t>C66SZ20130</t>
  </si>
  <si>
    <t>Guangzhou Tianpu Electric Equipment Co., Ltd.</t>
  </si>
  <si>
    <t>C66SZ20195</t>
  </si>
  <si>
    <t>广州市天谱电器有限公司</t>
  </si>
  <si>
    <t>CGDD20050059</t>
  </si>
  <si>
    <t>YMCT|KMB-M7740-A0</t>
  </si>
  <si>
    <t>NOZZLE 7204A ASSY.</t>
  </si>
  <si>
    <t>CG_20200602006</t>
  </si>
  <si>
    <t>C66SZ20208</t>
  </si>
  <si>
    <t>YMCT|KHJ-M4488-B0</t>
  </si>
  <si>
    <t>PARTS,FEEDER BOARD</t>
  </si>
  <si>
    <t>YMCT|KLW-M7101-01</t>
  </si>
  <si>
    <t>YMCT|KHY-M71G5-A5</t>
  </si>
  <si>
    <t>Z UNIT ASSY</t>
  </si>
  <si>
    <t>C66-CAN-19027REV.4-Pantai</t>
  </si>
  <si>
    <t>C66SZ20224</t>
  </si>
  <si>
    <t>YMCT|KHY-M4592-10</t>
  </si>
  <si>
    <t>VAC5 SENS BRD ASSY</t>
  </si>
  <si>
    <t>PLATE 2 GUIDE</t>
  </si>
  <si>
    <t>YMCT|KKS-M71E0-00</t>
  </si>
  <si>
    <t>MULTI MACS ASSY.</t>
  </si>
  <si>
    <t>YMCT|KKS-M71E0-10</t>
  </si>
  <si>
    <t>YMCT|KHN-M5840-02</t>
  </si>
  <si>
    <t>YMCT|90K2J-037512</t>
  </si>
  <si>
    <t>CN20050011C</t>
  </si>
  <si>
    <t>Dongguan Yongqi Electronic Co., Ltd</t>
  </si>
  <si>
    <t>PO2020061601-LJV</t>
  </si>
  <si>
    <t>东莞市勇启电子有限公司</t>
  </si>
  <si>
    <t>C66SZ20215REV.1</t>
  </si>
  <si>
    <t>YMCT|KLW-M66B3-01</t>
  </si>
  <si>
    <t>HNS X-FLEX LAN</t>
  </si>
  <si>
    <t>YMCT|KHF-M1818-00</t>
  </si>
  <si>
    <t>BELT HOOK</t>
  </si>
  <si>
    <t>YMCT|KKU-M86A0-00</t>
  </si>
  <si>
    <t>HAND SPARE ASSY.</t>
  </si>
  <si>
    <t>YMCT|KHY-M66A2-00</t>
  </si>
  <si>
    <t>HNS Y-FLEX SRV</t>
  </si>
  <si>
    <t>C66SZ20193REV.2</t>
  </si>
  <si>
    <t>HELI|591539</t>
  </si>
  <si>
    <t>GRAPHITE THRUST WASHER, 20mm ID</t>
  </si>
  <si>
    <t>C66SZ20193REV.2/ZK-FM-GY-001A4</t>
  </si>
  <si>
    <t>HELI|591538</t>
  </si>
  <si>
    <t>THRUST FLANGE, 12 MM ID</t>
  </si>
  <si>
    <t>HELI|4680</t>
  </si>
  <si>
    <t>RETAINING RING</t>
  </si>
  <si>
    <t>HELI|7176</t>
  </si>
  <si>
    <t>SHIM 20 ID X 28 OD X 0.3 THK</t>
  </si>
  <si>
    <t>HELI|594587</t>
  </si>
  <si>
    <t>4.4KW HEATER ASSY, TUTCO, EXL</t>
  </si>
  <si>
    <t>C66SZ20242REV.2</t>
  </si>
  <si>
    <t>Huizhou C&amp;D Industry Co., Ltd</t>
  </si>
  <si>
    <t>C66SZ20209</t>
  </si>
  <si>
    <t>YMCT|MSOFT-TOK1781</t>
  </si>
  <si>
    <t>CUSTOMIZED SOFT TOK1781</t>
  </si>
  <si>
    <t>C66-CAN-19007-Changda</t>
  </si>
  <si>
    <t>C66SZ20249REV.1</t>
  </si>
  <si>
    <t>PXII|PXS-926</t>
  </si>
  <si>
    <t>KEVEX X-RAY TUBE</t>
  </si>
  <si>
    <t>Shenzhen Guowei Electronic Ltd.</t>
  </si>
  <si>
    <t>C66SZX20132REV.1</t>
  </si>
  <si>
    <t>深圳市国微电子有限公司</t>
  </si>
  <si>
    <t>H175294-BET-200702</t>
  </si>
  <si>
    <t>YMCT|KMB-M3857-01</t>
  </si>
  <si>
    <t>FILTER 1000PCS.</t>
  </si>
  <si>
    <t>GCL20070081</t>
  </si>
  <si>
    <t>P580071717</t>
  </si>
  <si>
    <t>YMCT|KKE-M9B00-00</t>
  </si>
  <si>
    <t>Shenzhen Maichi Security&amp;Surveillance Technology C</t>
  </si>
  <si>
    <t>CGDD027720</t>
  </si>
  <si>
    <t>深圳市麦驰安防技术有限公司</t>
  </si>
  <si>
    <t>C66SZ20271</t>
  </si>
  <si>
    <t>YMCT|KLF-M7152-00</t>
  </si>
  <si>
    <t>YMCT|KLF-M7153-00</t>
  </si>
  <si>
    <t>YMCT|SKGSM77BSA00</t>
  </si>
  <si>
    <t>NOZZLE 21BS ASSY.</t>
  </si>
  <si>
    <t>YMCT|KGS-M77B6-A0</t>
  </si>
  <si>
    <t>NOZZLE 21B6 ASSY.</t>
  </si>
  <si>
    <t>Foshan Shunde Weibote Electronic Co., Ltd</t>
  </si>
  <si>
    <t>C66SZ20282REV.2</t>
  </si>
  <si>
    <t>佛山市顺德区纬博特电子有限公司</t>
  </si>
  <si>
    <t>YMCT|KLJ-MC400-00</t>
  </si>
  <si>
    <t>ZS FEEDER ASSY. 24mm</t>
  </si>
  <si>
    <t>YMCT|KLJ-MC600-00</t>
  </si>
  <si>
    <t>ZS FEEDER ASSY. 44mm</t>
  </si>
  <si>
    <t>Pimatronics Technology (Shenzhen) Co., Ltd</t>
  </si>
  <si>
    <t>C66SZ20295</t>
  </si>
  <si>
    <t>绍万科技（深圳）有限公司</t>
  </si>
  <si>
    <t>H175998-BET-200715</t>
  </si>
  <si>
    <t>Dongguan Baishida Electronics Co., Ltd</t>
  </si>
  <si>
    <t>C66SZ20300</t>
  </si>
  <si>
    <t>东莞市百施达电子有限公司</t>
  </si>
  <si>
    <t>Shenzhen Hilintech Technology Co., Ltd</t>
  </si>
  <si>
    <t>C66SZ20289</t>
  </si>
  <si>
    <t>深圳市海凌科达科技有限公司</t>
  </si>
  <si>
    <t>CN20070007C</t>
  </si>
  <si>
    <t>YMCT|90990-17J010</t>
  </si>
  <si>
    <t>YMCT|KMG-M8620-A0</t>
  </si>
  <si>
    <t>X DUCT SET</t>
  </si>
  <si>
    <t>YMCT|KG7-M7137-A0</t>
  </si>
  <si>
    <t>LEAF SPRING</t>
  </si>
  <si>
    <t>YMCT|KMK-M1301-00</t>
  </si>
  <si>
    <t>COVER 1</t>
  </si>
  <si>
    <t>YMCT|KLW-M1341-01</t>
  </si>
  <si>
    <t>RAIL R COVER9</t>
  </si>
  <si>
    <t>YMCT|KMK-M131J-00</t>
  </si>
  <si>
    <t>COVER PANEL UR</t>
  </si>
  <si>
    <t>YMCT|KLW-M915G-00</t>
  </si>
  <si>
    <t>DUCT CABLE</t>
  </si>
  <si>
    <t>YMCT|KMK-M1302-00</t>
  </si>
  <si>
    <t>COVER 2</t>
  </si>
  <si>
    <t>YMCT|KMK-M1304-00</t>
  </si>
  <si>
    <t>COVER 4</t>
  </si>
  <si>
    <t>YMCT|KMK-M132C-00</t>
  </si>
  <si>
    <t>COVER 15-1</t>
  </si>
  <si>
    <t>YMCT|KGS-M64A0-00</t>
  </si>
  <si>
    <t>CHINA ROHS KIT</t>
  </si>
  <si>
    <t>YMCT|KLW-M11C2-00</t>
  </si>
  <si>
    <t>DUCT 70</t>
  </si>
  <si>
    <t>YMCT|KLW-M11C6-50</t>
  </si>
  <si>
    <t>COVER SAFETY 70</t>
  </si>
  <si>
    <t>YMCT|KJJ-M5127-00</t>
  </si>
  <si>
    <t>SAFETY SWITCH KEY</t>
  </si>
  <si>
    <t>YMCT|KLW-M11C8-00</t>
  </si>
  <si>
    <t>BRKT. COVER SAFETY L</t>
  </si>
  <si>
    <t>YMCT|KLW-M11C9-01</t>
  </si>
  <si>
    <t>BRKT. COVER SAFETY R</t>
  </si>
  <si>
    <t>YMCT|90K41-001410</t>
  </si>
  <si>
    <t>LABEL WARNING</t>
  </si>
  <si>
    <t>YMCT|KMK-M1372-00</t>
  </si>
  <si>
    <t>COVER 72</t>
  </si>
  <si>
    <t>YMCT|KHY-M1302-02</t>
  </si>
  <si>
    <t>YMCT|KHY-M13M2-01</t>
  </si>
  <si>
    <t>PLATE M2</t>
  </si>
  <si>
    <t>YMCT|KHY-M8596-00</t>
  </si>
  <si>
    <t>PRESSURE GAUGE</t>
  </si>
  <si>
    <t>YMCT|KKS-M1339-01</t>
  </si>
  <si>
    <t>BRKT.FL</t>
  </si>
  <si>
    <t>YMCT|KGS-M1371-00</t>
  </si>
  <si>
    <t>BRACKET FIX</t>
  </si>
  <si>
    <t>YMCT|KHY-M13A7-02</t>
  </si>
  <si>
    <t>COVER A7</t>
  </si>
  <si>
    <t>YMCT|KHJ-MD100-01</t>
  </si>
  <si>
    <t>SET UP ST.ON MC</t>
  </si>
  <si>
    <t>YMCT|KHY-M1311-A1</t>
  </si>
  <si>
    <t>COVER 11 ASSY.</t>
  </si>
  <si>
    <t>C66SZ20326REV.1</t>
  </si>
  <si>
    <t>SHENZHEN HONGRUITAI TECHNOLOGY CO., LTD</t>
  </si>
  <si>
    <t>HLTCG2020070702</t>
  </si>
  <si>
    <t>深圳市泓瑞泰科技有限公司</t>
  </si>
  <si>
    <t>Shenzhen Lingdechuang Technology Co., Ltd</t>
  </si>
  <si>
    <t>C66SZ20240REV.2</t>
  </si>
  <si>
    <t>深圳市领德创科技有限公司</t>
  </si>
  <si>
    <t>Guangzhou Daybreak Electronic Technology Co.,Ltd</t>
  </si>
  <si>
    <t>C66SZ20335REV.1</t>
  </si>
  <si>
    <t>广州晨日电子技术有限公司</t>
  </si>
  <si>
    <t>Shenzhen Xingfengyuan Electronic Technology Co., L</t>
  </si>
  <si>
    <t>C66SZ20321</t>
  </si>
  <si>
    <t>深圳市兴丰源电子科技有限公司</t>
  </si>
  <si>
    <t>Earda Technologies Co., Ltd</t>
  </si>
  <si>
    <t>SG2020080601/C66SZ20334</t>
  </si>
  <si>
    <t>广州易而达科技股份有限公司</t>
  </si>
  <si>
    <t>ZZZZ|40000685</t>
  </si>
  <si>
    <t>X MOTOR ASSY(AC600W)</t>
  </si>
  <si>
    <t>H176560-BET-200730/H175608-BET-200708</t>
  </si>
  <si>
    <t>CN20089011C(C66-CAN-20012REV.1-Changda)</t>
  </si>
  <si>
    <t>YMCT|KJK-M1300-01</t>
  </si>
  <si>
    <t>FS2 Tape Feeder 8mm7" 2mm pitch</t>
  </si>
  <si>
    <t>Huizhou HuiPu Electronics Co Ltd</t>
  </si>
  <si>
    <t>惠州市惠浦电子有限公司</t>
  </si>
  <si>
    <t>ZMTR|BRACKET</t>
  </si>
  <si>
    <t>KEYBOARD BRACKET</t>
  </si>
  <si>
    <t>DL-PO20040854</t>
  </si>
  <si>
    <t>ZMTR|KLC-M9192-00</t>
  </si>
  <si>
    <t>C66SZ20344</t>
  </si>
  <si>
    <t>Shenzhen Huituo Electronic Co., Ltd.</t>
  </si>
  <si>
    <t>C66SZ20359</t>
  </si>
  <si>
    <t>深圳市辉拓电子有限公司</t>
  </si>
  <si>
    <t>YMCT|KJM-M652G-00</t>
  </si>
  <si>
    <t>SENSOR HOOK CHK ASSY</t>
  </si>
  <si>
    <t>Dongguan Meitian Electronic Technology Co.,Ltd</t>
  </si>
  <si>
    <t>SF20200729001</t>
  </si>
  <si>
    <t>东莞市美田电子科技有限公司</t>
  </si>
  <si>
    <t>Dongguan Datai Optical Electrics Technology Co., L</t>
  </si>
  <si>
    <t>C66SZ20329</t>
  </si>
  <si>
    <t>东莞大泰光电科技有限公司</t>
  </si>
  <si>
    <t>CN20070026C</t>
  </si>
  <si>
    <t>YMCT|90K41-001320</t>
  </si>
  <si>
    <t>LABEL CAUTION</t>
  </si>
  <si>
    <t>C66SZ20318REV.1</t>
  </si>
  <si>
    <t>YMCT|KKL-M1809-00</t>
  </si>
  <si>
    <t>GUIDE PALETTE L1</t>
  </si>
  <si>
    <t>YMCT|KKL-M1810-00</t>
  </si>
  <si>
    <t>GUIDE PALETTE L2</t>
  </si>
  <si>
    <t>YMCT|KKL-M1811-00</t>
  </si>
  <si>
    <t>GUIDE PALLETE R</t>
  </si>
  <si>
    <t>YMCT|KKL-M1812-00</t>
  </si>
  <si>
    <t>GUIDE PALLETE L3</t>
  </si>
  <si>
    <t>YMCT|KU8-M66F5-50</t>
  </si>
  <si>
    <t>HNS,VGA 5M</t>
  </si>
  <si>
    <t>YMCT|KGW-M4578-01</t>
  </si>
  <si>
    <t>INDICATOR BOARD ASSY</t>
  </si>
  <si>
    <t>YMCT|KKD-M7151-02</t>
  </si>
  <si>
    <t>EJECTOR RESIN</t>
  </si>
  <si>
    <t>H177489-BET-200821</t>
  </si>
  <si>
    <t>C66SZ20340</t>
  </si>
  <si>
    <t>Dong Guan Q&amp;S Electronic Manufacturing Company Lim</t>
  </si>
  <si>
    <t>东莞优品电子制造有限公司</t>
  </si>
  <si>
    <t>C66SZ20303</t>
  </si>
  <si>
    <t>HS-PO2020080694</t>
  </si>
  <si>
    <t>LXD200916</t>
  </si>
  <si>
    <t>H177402-BET-200820</t>
  </si>
  <si>
    <t>Grayhill Electronics (Shenzhen）Co., Ltd.</t>
  </si>
  <si>
    <t>格瑞希尔电子（深圳）有限公司</t>
  </si>
  <si>
    <t>ZZZZ|Floppy  Changer  USB</t>
  </si>
  <si>
    <t>Floppy  Changer  USB</t>
  </si>
  <si>
    <t>ZMTR|KGB-M715H-50</t>
  </si>
  <si>
    <t>ZMTR|KGB-M9262-01</t>
  </si>
  <si>
    <t>ZZZZ|Setup Control Box</t>
  </si>
  <si>
    <t>Step Adjustment Control Box</t>
  </si>
  <si>
    <t>Shenzhen Verycom Technology Co., Ltd</t>
  </si>
  <si>
    <t>C66SZ20376</t>
  </si>
  <si>
    <t>深圳市微力创科技有限公司</t>
  </si>
  <si>
    <t>Shenzhen ZhaoHui Electronics Co., Ltd</t>
  </si>
  <si>
    <t>C66SZ20370REV.1</t>
  </si>
  <si>
    <t>深圳市兆晖电子有限公司</t>
  </si>
  <si>
    <t>ZMTR|40062555</t>
  </si>
  <si>
    <t>ZT DRIVER</t>
  </si>
  <si>
    <t>H177711-BET-200829</t>
  </si>
  <si>
    <t>ZMTR|40002233</t>
  </si>
  <si>
    <t>XY Bear ZT Cables ASM</t>
  </si>
  <si>
    <t xml:space="preserve">Shenzhen Haoliangdi Electronics Intelligence Co., </t>
  </si>
  <si>
    <t>C66SZ20395</t>
  </si>
  <si>
    <t>深圳市昊亮迪电子智能有限公司</t>
  </si>
  <si>
    <t>YMCT|KHY-M66K1-02</t>
  </si>
  <si>
    <t>HNS X-FLEX CAM.EXT</t>
  </si>
  <si>
    <t>YMCT|KJM-M652F-00</t>
  </si>
  <si>
    <t>SENSOR AZ POS.ASSY</t>
  </si>
  <si>
    <t>YMCT|KKL-M652H-01</t>
  </si>
  <si>
    <t>SENSOR PLT.ASSY</t>
  </si>
  <si>
    <t>C66SZ20400</t>
  </si>
  <si>
    <t>CGDD032884</t>
  </si>
  <si>
    <t>Huizhou Boshijie Technology Co., Ltd.</t>
  </si>
  <si>
    <t>C66SZ20349REV.2</t>
  </si>
  <si>
    <t>惠州市博实结科技有限公司</t>
  </si>
  <si>
    <t>Shenzhen Degen Electronics Co., Ltd.</t>
  </si>
  <si>
    <t>C66SZ20384</t>
  </si>
  <si>
    <t>深圳市德劲电子有限公司</t>
  </si>
  <si>
    <t>YMCT|KHJ-MC10V-00</t>
  </si>
  <si>
    <t>SHIM FRONT BLOCK 5</t>
  </si>
  <si>
    <t>CN20080037C</t>
  </si>
  <si>
    <t>YMCT|KHJ-MC107-00</t>
  </si>
  <si>
    <t>SHIM FRONT BLOCK 1</t>
  </si>
  <si>
    <t>YMCT|KHJ-MC108-00</t>
  </si>
  <si>
    <t>SHIM FRONT BLOCK 2</t>
  </si>
  <si>
    <t>YMCT|KHJ-MC10G-00</t>
  </si>
  <si>
    <t>SHIM FRONT BLOCK 3</t>
  </si>
  <si>
    <t>YMCT|KHJ-MC10U-00</t>
  </si>
  <si>
    <t>SHIM FRONT BLOCK 4</t>
  </si>
  <si>
    <t>Shenzhen Siluxun Electronics Co.,Ltd</t>
  </si>
  <si>
    <t>C66SZ20427REV.2</t>
  </si>
  <si>
    <t>深圳市斯路迅电子有限公司</t>
  </si>
  <si>
    <t>C66SZ20019REV.3</t>
  </si>
  <si>
    <t>373SMT CM-COMM SALES</t>
  </si>
  <si>
    <t>C66SZ20435/C66SZ20401REV.2</t>
  </si>
  <si>
    <t>YMCT|KL3-M1348-10</t>
  </si>
  <si>
    <t>YMCT|S02AMNG99002</t>
  </si>
  <si>
    <t>YMCT|KKL-M652L-00</t>
  </si>
  <si>
    <t>CYLIDER LAT L ASSY</t>
  </si>
  <si>
    <t>YMCT|KKL-M652J-00</t>
  </si>
  <si>
    <t>YMCT|KL4-M1826-00</t>
  </si>
  <si>
    <t>YMCT|KG2-M8582-40</t>
  </si>
  <si>
    <t>VALVE (UNIT)</t>
  </si>
  <si>
    <t>PXII|PXS11-8012</t>
  </si>
  <si>
    <t>THERMO X-RAY TUBE</t>
  </si>
  <si>
    <t>Dongguan Kaifa Technology Co.,Ltd</t>
  </si>
  <si>
    <t>东莞长城开发科技有限公司</t>
  </si>
  <si>
    <t>C66SZ20412</t>
  </si>
  <si>
    <t>C66SZ20382REV.1</t>
  </si>
  <si>
    <t>DEKI|191543</t>
  </si>
  <si>
    <t>MACHINE^CONTROLLER^ICL^ROHS COMPLIANT</t>
  </si>
  <si>
    <t>TPO-2011003</t>
  </si>
  <si>
    <t>C66SZ20459REV.1</t>
  </si>
  <si>
    <t>Shenzhen Li Su Da Electronics Co., Ltd.</t>
  </si>
  <si>
    <t>C66SZ20458REV.1</t>
  </si>
  <si>
    <t>深圳市利速达电子有限公司</t>
  </si>
  <si>
    <t>SOFTWARE</t>
  </si>
  <si>
    <t>YMCT|KGX-M1826-00</t>
  </si>
  <si>
    <t>SHAFT 1 PULLEY</t>
  </si>
  <si>
    <t>YMCT|90933-03J685</t>
  </si>
  <si>
    <t>YMCT|KC4-M1751-00</t>
  </si>
  <si>
    <t>PULLEY,1</t>
  </si>
  <si>
    <t>SG2020102001</t>
  </si>
  <si>
    <t>C66SZ20425</t>
  </si>
  <si>
    <t>YMCT|KHY-M7760-A0</t>
  </si>
  <si>
    <t>NOZZLE 305A/316A ASSY.</t>
  </si>
  <si>
    <t>C66SZ20410/C66SZ20442</t>
  </si>
  <si>
    <t>Dongguan SOFARSOLAR Co., Ltd</t>
  </si>
  <si>
    <t>C66SZ20336REV.1</t>
  </si>
  <si>
    <t>东莞首航新能源有限公司</t>
  </si>
  <si>
    <t>YMCT|KLW-M7154-00</t>
  </si>
  <si>
    <t>YMCT|KV8-M8881-A0</t>
  </si>
  <si>
    <t>NEEDLE CLEANER ASSY.</t>
  </si>
  <si>
    <t>YMCT|KHY-M88V0-A0</t>
  </si>
  <si>
    <t>VACCUM ASSY.</t>
  </si>
  <si>
    <t>ZMTR|KHW-M3852-A0</t>
  </si>
  <si>
    <t>YMCT|KGA-M13B9-00</t>
  </si>
  <si>
    <t>HOOK</t>
  </si>
  <si>
    <t>ZMTR|K48-M3854-00</t>
  </si>
  <si>
    <t>C66SZ20464</t>
  </si>
  <si>
    <t>C66SZ20479</t>
  </si>
  <si>
    <t>C66SZ20496/C66SZ20495</t>
  </si>
  <si>
    <t>Shenzhen FYT LED Co., Ltd.</t>
  </si>
  <si>
    <t>C66SZ20462REV.1</t>
  </si>
  <si>
    <t>深圳市飞业泰电子有限公司</t>
  </si>
  <si>
    <t>YMCT|KHW-M9274-A0</t>
  </si>
  <si>
    <t>Guang Dong Kstar Industrial Science &amp; Technology C</t>
  </si>
  <si>
    <t>HZ04 202008050008</t>
  </si>
  <si>
    <t>广东科士达工业科技有限公司</t>
  </si>
  <si>
    <t>YMCT|KHY-M3T05-40</t>
  </si>
  <si>
    <t>CUTTER UPPER 288</t>
  </si>
  <si>
    <t>YMCT|KHY-M3T07-D0</t>
  </si>
  <si>
    <t>CUTTER  LOWER  288</t>
  </si>
  <si>
    <t>YMCT|KHY-M3T09-30</t>
  </si>
  <si>
    <t>PLATE 4 288</t>
  </si>
  <si>
    <t>YMCT|KHY-M652G-10</t>
  </si>
  <si>
    <t>CYLINDER ANC ASSY</t>
  </si>
  <si>
    <t>YMCT|KHY-M9270-10</t>
  </si>
  <si>
    <t>EXIT STOPPER ASSY. L</t>
  </si>
  <si>
    <t>YMCT|KKE-M653D-00</t>
  </si>
  <si>
    <t>CYLINDER SUB ST ASSY</t>
  </si>
  <si>
    <t>YMCT|KLR-M7117-00</t>
  </si>
  <si>
    <t>BLOCK  BEARING</t>
  </si>
  <si>
    <t>YMCT|KLR-M711A-00</t>
  </si>
  <si>
    <t>HOLDER  BEARING</t>
  </si>
  <si>
    <t>YMCT|KLR-M7145-02</t>
  </si>
  <si>
    <t>JOINT NOZZLE</t>
  </si>
  <si>
    <t>YMCT|KLR-M7186-A0</t>
  </si>
  <si>
    <t>SENSOR AMP ASSY</t>
  </si>
  <si>
    <t>YMCT|KLR-M9160-00</t>
  </si>
  <si>
    <t>MAIN STOPPER ASSY.R</t>
  </si>
  <si>
    <t>YMCT|KLR-M9280-00</t>
  </si>
  <si>
    <t>SUB STOPPER ASSY.R</t>
  </si>
  <si>
    <t>YMCT|KV6-M7187-10</t>
  </si>
  <si>
    <t>FIBER</t>
  </si>
  <si>
    <t>Shenzhen Hongweichuang Electronics Co., Ltd.</t>
  </si>
  <si>
    <t>C66SZ20484REV.1</t>
  </si>
  <si>
    <t>深圳市宏威创电子有限公司</t>
  </si>
  <si>
    <t>YMCT|KHJ-MC281-00</t>
  </si>
  <si>
    <t>YMCT|KLJ-MC700-00</t>
  </si>
  <si>
    <t>ZS FEEDER ASSY. 56mm</t>
  </si>
  <si>
    <t>PO#C66SZ20515</t>
  </si>
  <si>
    <t>CGDD20110010</t>
  </si>
  <si>
    <t>PO2020070158</t>
  </si>
  <si>
    <t>SHENZHEN DAREN GAOKE ELECTRONICS CO., LTD</t>
  </si>
  <si>
    <t>C66SZ20529</t>
  </si>
  <si>
    <t>深圳达人高科电子有限公司</t>
  </si>
  <si>
    <t>YMCT|KHJ-MC187-00</t>
  </si>
  <si>
    <t>SPRING TENSION</t>
  </si>
  <si>
    <t>YMCT|KHY-M7106-A2</t>
  </si>
  <si>
    <t>HEAD SHAFT 1 ASSY.</t>
  </si>
  <si>
    <t>YMCT|KHY-M71G5-A0</t>
  </si>
  <si>
    <t>Z UNIT ASSY.</t>
  </si>
  <si>
    <t>YMCT|KKS-M71E2-00</t>
  </si>
  <si>
    <t>HOLDER MULTI MACS</t>
  </si>
  <si>
    <t>Phong Sheng Da Technology Co., Limited</t>
  </si>
  <si>
    <t>C66SZ20470</t>
  </si>
  <si>
    <t>GCL20110344</t>
  </si>
  <si>
    <t>PO#C6620107REV.3</t>
  </si>
  <si>
    <t>C66-CAN-20020REV.1-XinGuangLian</t>
  </si>
  <si>
    <t>ZMTR|BELT CONVEYOR</t>
  </si>
  <si>
    <t>PO#C66SZ20110REV.1</t>
  </si>
  <si>
    <t>CGDD21010035</t>
  </si>
  <si>
    <t>HS-PO2020070688</t>
  </si>
  <si>
    <t>YMCT|KHY-M73C0-01</t>
  </si>
  <si>
    <t>C+L W50-H272-NON</t>
  </si>
  <si>
    <t>H182219-BET-201225</t>
  </si>
  <si>
    <t>VAS LIGHTING CO.,LTD</t>
  </si>
  <si>
    <t>C66SZ21036</t>
  </si>
  <si>
    <t>广州市胜亚灯具制造有限公司</t>
  </si>
  <si>
    <t>C66SZ21011REV.1</t>
  </si>
  <si>
    <t>PEMR|SPI MES</t>
  </si>
  <si>
    <t>SPI MES</t>
  </si>
  <si>
    <t>C66SZ20513REV.1</t>
  </si>
  <si>
    <t>GCL20120626</t>
  </si>
  <si>
    <t>SQUARE TECHNOLOGY.</t>
  </si>
  <si>
    <t>C66SZ21013</t>
  </si>
  <si>
    <t>深圳市平方兆赫科技有限公司</t>
  </si>
  <si>
    <t>YMCT|KGK-M5138-00</t>
  </si>
  <si>
    <t>SWITCH EMG ASSY</t>
  </si>
  <si>
    <t>YMCT|KKE-M652J-00</t>
  </si>
  <si>
    <t>YMCT|S02AMNG99110</t>
  </si>
  <si>
    <t>YMCT|KHY-M66A3-00</t>
  </si>
  <si>
    <t>HNS X-FLEX SRV</t>
  </si>
  <si>
    <t>CGDD035506</t>
  </si>
  <si>
    <t>YMCT|KHY-M3T07-C1</t>
  </si>
  <si>
    <t>CUTTER LOWER 720</t>
  </si>
  <si>
    <t>CN20120026C</t>
  </si>
  <si>
    <t>Shenzhen Royal Display Technology Co., Ltd</t>
  </si>
  <si>
    <t>C66SZ20502/C66SZ21010</t>
  </si>
  <si>
    <t>深圳市皇家显示技术有限公司</t>
  </si>
  <si>
    <t>P00RD001182/P00RD001191</t>
  </si>
  <si>
    <t>H182524-BET-210105</t>
  </si>
  <si>
    <t>C66SZ20262REV.1</t>
  </si>
  <si>
    <t>C66SZ21034REV.1</t>
  </si>
  <si>
    <t>ZMTR|KV6-M7113-020</t>
  </si>
  <si>
    <t>NOZZLE SHOT 0.2</t>
  </si>
  <si>
    <t>Shenzhen Furoo Trading Co., Ltd.</t>
  </si>
  <si>
    <t>FR2021020201</t>
  </si>
  <si>
    <t>深圳富洛贸易有限公司</t>
  </si>
  <si>
    <t>ZMTR|KV6-M7113-015</t>
  </si>
  <si>
    <t>NOZZLE SHOT 0.15</t>
  </si>
  <si>
    <t>Shenzhen Junyi Electronic Co., Ltd.</t>
  </si>
  <si>
    <t>C66SZ21067</t>
  </si>
  <si>
    <t>深圳市钧溢电子有限公司</t>
  </si>
  <si>
    <t>Foshan Rhythm photoelectrical Technology Co., Ltd</t>
  </si>
  <si>
    <t>C66SZ21058</t>
  </si>
  <si>
    <t>佛山市韵律光电科技有限公司</t>
  </si>
  <si>
    <t>埃迪PO#C66SZ21073</t>
  </si>
  <si>
    <t>C66-CAN-21001-Senben</t>
  </si>
  <si>
    <t>PO#LXD210312025</t>
  </si>
  <si>
    <t>PO#GCL21030082/GCL21030154</t>
  </si>
  <si>
    <t>GNSS Electronics Co., Ltd.</t>
  </si>
  <si>
    <t>PO#GNSS0022021012001</t>
  </si>
  <si>
    <t>深圳全球星电子有限公司</t>
  </si>
  <si>
    <t>YMCT|KLW-M711S-A1</t>
  </si>
  <si>
    <t>SHAFT 1,SPARE</t>
  </si>
  <si>
    <t>C66SZ21029</t>
  </si>
  <si>
    <t>YMCT|KLJ-MC445-00</t>
  </si>
  <si>
    <t>LEVER F 24MM</t>
  </si>
  <si>
    <t>YMCT|KHY-M9126-00</t>
  </si>
  <si>
    <t>GUIDE 1-1</t>
  </si>
  <si>
    <t>YMCT|KLA-M5303-40</t>
  </si>
  <si>
    <t>SW POWER DC5</t>
  </si>
  <si>
    <t>YMCT|KHY-M652X-00</t>
  </si>
  <si>
    <t>SENSOR  XOT ASSY</t>
  </si>
  <si>
    <t>PO#CGDD21020019</t>
  </si>
  <si>
    <t>C66SZ21001REV.1</t>
  </si>
  <si>
    <t>C66SZ21063REV.2</t>
  </si>
  <si>
    <t>C66SZ21068</t>
  </si>
  <si>
    <t>C66SZ21092REV.1</t>
  </si>
  <si>
    <t>C66SZ20269REV.6</t>
  </si>
  <si>
    <t>C66SZ21096REV.3</t>
  </si>
  <si>
    <t>C66SZ21095REV.2</t>
  </si>
  <si>
    <t>JUKI|E9611729000</t>
  </si>
  <si>
    <t>MNLA SENSOR</t>
  </si>
  <si>
    <t>H184928-BET-210329</t>
  </si>
  <si>
    <t>JUKI|40001137</t>
  </si>
  <si>
    <t>S HOUSING ASM.</t>
  </si>
  <si>
    <t>JUKI|40001253</t>
  </si>
  <si>
    <t>EJECTOR 50</t>
  </si>
  <si>
    <t>JUKI|40001143</t>
  </si>
  <si>
    <t>TIMING BELT Z</t>
  </si>
  <si>
    <t>JUKI|40001116</t>
  </si>
  <si>
    <t>TIMING BELT T</t>
  </si>
  <si>
    <t>C66SZ21099REV.1</t>
  </si>
  <si>
    <t>YMCT|KMB-M7942-01</t>
  </si>
  <si>
    <t>HOLDER PRISM 1 ASSY.</t>
  </si>
  <si>
    <t>GCL21030400</t>
  </si>
  <si>
    <t>YMCT|KKE-M6185-00</t>
  </si>
  <si>
    <t>YMCT|KKE-M652H-00</t>
  </si>
  <si>
    <t>SENSOR CUT CL.ASSY</t>
  </si>
  <si>
    <t>PO2021040042DS</t>
  </si>
  <si>
    <t>YMCT|KKD-M7132-00</t>
  </si>
  <si>
    <t>C66SZ21125</t>
  </si>
  <si>
    <t>C66SZ21145</t>
  </si>
  <si>
    <t>YMCT|KV8-M8870-00</t>
  </si>
  <si>
    <t>SYRING 已停止销售</t>
  </si>
  <si>
    <t>C66SZ2112REV.1</t>
  </si>
  <si>
    <t>C66SZ21006REV.1</t>
  </si>
  <si>
    <t>YMCT|KLW-M915B-00</t>
  </si>
  <si>
    <t>YMCT|KLW-M2267-A0</t>
  </si>
  <si>
    <t>CABLE DUCT ASSY.</t>
  </si>
  <si>
    <t>YMCT|KLF-M7616-10</t>
  </si>
  <si>
    <t>COVER CAMERA A D</t>
  </si>
  <si>
    <t>Shenzhen Li Tong Wei Electronics Technology Co., L</t>
  </si>
  <si>
    <t>C66SZ21114REV.2</t>
  </si>
  <si>
    <t>深圳市力通威电子科技有限公司</t>
  </si>
  <si>
    <t>Huizhou Weizhi Semiconductor Co., Ltd.</t>
  </si>
  <si>
    <t>C66SZ21084</t>
  </si>
  <si>
    <t>惠州伟志半导体有限公司</t>
  </si>
  <si>
    <t>PO#C66SZ21076REV.1</t>
  </si>
  <si>
    <t>C66SZ21152REV.1</t>
  </si>
  <si>
    <t>3301 20210507010</t>
  </si>
  <si>
    <t>CGDD21030022</t>
  </si>
  <si>
    <t>CGDD21030050</t>
  </si>
  <si>
    <t>C66SZ21196REV1</t>
  </si>
  <si>
    <t>YMCT|KHW-M926B-00</t>
  </si>
  <si>
    <t>COLLAR  JOINT</t>
  </si>
  <si>
    <t>Dongguan Lanxin Electronics Co., Ltd.</t>
  </si>
  <si>
    <t>C66SZ21214REV1</t>
  </si>
  <si>
    <t>东莞市岚新电子有限公司</t>
  </si>
  <si>
    <t>ZMTR|303-PN1</t>
  </si>
  <si>
    <t>CGDD21050036</t>
  </si>
  <si>
    <t>ZMTR|303-HR1</t>
  </si>
  <si>
    <t>C66SZ21182</t>
  </si>
  <si>
    <t>ZMTR|303-HR2</t>
  </si>
  <si>
    <t>YMCT|KMK-M6185-40</t>
  </si>
  <si>
    <t>C66SZ21194</t>
  </si>
  <si>
    <t>C66SZ21227REV1</t>
  </si>
  <si>
    <t>SCREW BINDING HEAD</t>
  </si>
  <si>
    <t>YMCT|KKT-M712S-A0</t>
  </si>
  <si>
    <t>SHAFT 2,SPARE</t>
  </si>
  <si>
    <t>YMCT|KM1-M7163-20</t>
  </si>
  <si>
    <t>YMCT|KM1-M7163-30</t>
  </si>
  <si>
    <t>AM-HZ15-202011300003.</t>
  </si>
  <si>
    <t>YMCT|KLA-M4255-30</t>
  </si>
  <si>
    <t>FLASH DISK 2G</t>
  </si>
  <si>
    <t>CGDD038817</t>
  </si>
  <si>
    <t>YMCT|KLF-M66BR-00</t>
  </si>
  <si>
    <t>AM-HZ15-202011300003</t>
  </si>
  <si>
    <t>YMCT|KLF-M66B9-01</t>
  </si>
  <si>
    <t>HNS Y-FLEX LAN</t>
  </si>
  <si>
    <t>YMCT|KLR-M66B5-01</t>
  </si>
  <si>
    <t>HNS LAN SYS-HEAD</t>
  </si>
  <si>
    <t>C66SZ21130REV.1</t>
  </si>
  <si>
    <t>PO2021030702</t>
  </si>
  <si>
    <t>ZMTR|SD-60</t>
  </si>
  <si>
    <t>C66SZ21113</t>
  </si>
  <si>
    <t>YMCT|KLJ-MCN6V-00</t>
  </si>
  <si>
    <t>P/O LEVER ASSY.</t>
  </si>
  <si>
    <t>China Security &amp; Fire IoT Sensing Co., Ltd</t>
  </si>
  <si>
    <t>HORN202105310001</t>
  </si>
  <si>
    <t>深圳市豪恩安全科技有限公司</t>
  </si>
  <si>
    <t>PO202105030DS</t>
  </si>
  <si>
    <t>C66SZ21229REV1</t>
  </si>
  <si>
    <t>YMCT|MSOFT-TOK1265</t>
  </si>
  <si>
    <t>2D CODE SCANNING SOFTWARE</t>
  </si>
  <si>
    <t>C66SZ21103REV.3</t>
  </si>
  <si>
    <t>C66SZ21226REV1</t>
  </si>
  <si>
    <t>C66SZ21234</t>
  </si>
  <si>
    <t>HELI|5362C</t>
  </si>
  <si>
    <t>T/C Digitizer Module (TDM)</t>
  </si>
  <si>
    <t>C66SZ21275REV1</t>
  </si>
  <si>
    <t>YMCT|KMG-M7300-21</t>
  </si>
  <si>
    <t>YMCT|KHW-M9261-01</t>
  </si>
  <si>
    <t>PLATE1 LINK</t>
  </si>
  <si>
    <t>Shenzhen Hongnan Electronics Co., Ltd.</t>
  </si>
  <si>
    <t>POORD000172</t>
  </si>
  <si>
    <t>深圳市鸿南电子有限公司</t>
  </si>
  <si>
    <t>YMCT|KMG-M9262-00</t>
  </si>
  <si>
    <t>YMCT|90169-02JB04</t>
  </si>
  <si>
    <t>SCREW, BINDING HEAD</t>
  </si>
  <si>
    <t>YMCT|S02AMD599000</t>
  </si>
  <si>
    <t>CN21050012C</t>
  </si>
  <si>
    <t>Gosuncn Electronic Technology Co.,Ltd.</t>
  </si>
  <si>
    <t>C66SZ21134</t>
  </si>
  <si>
    <t>广州高新兴电子科技有限公司</t>
  </si>
  <si>
    <t>ZMTR|1010</t>
  </si>
  <si>
    <t>Shenzhen Bako Optoelectronics Co.,Ltd.</t>
  </si>
  <si>
    <t>C66SZ21284</t>
  </si>
  <si>
    <t>深圳市巴科光电科技股份有限公司</t>
  </si>
  <si>
    <t>ZMTR|2020</t>
  </si>
  <si>
    <t>Suzhou Bako Optoelectronics Co., Ltd.</t>
  </si>
  <si>
    <t>C66SZ21239REV1/C66SZ21282</t>
  </si>
  <si>
    <t>苏州巴科光电科技有限公司</t>
  </si>
  <si>
    <t>C66SZ21270</t>
  </si>
  <si>
    <t>C66SZ21228REV1</t>
  </si>
  <si>
    <t>C66SZ21267REV1</t>
  </si>
  <si>
    <t>YMCT|KMB-M7009-00</t>
  </si>
  <si>
    <t>HOLDER PACKING</t>
  </si>
  <si>
    <t>202106-017</t>
  </si>
  <si>
    <t>YMCT|KMB-M7057-00</t>
  </si>
  <si>
    <t>FW21060056</t>
  </si>
  <si>
    <t>C66SZ21257</t>
  </si>
  <si>
    <t>Dongguan Tengtuo Electronic Technology Co., Ltd.</t>
  </si>
  <si>
    <t>C66SZ21273</t>
  </si>
  <si>
    <t>东莞市腾拓电子科技有限公司</t>
  </si>
  <si>
    <t>YMCT|KLW-M134S-00</t>
  </si>
  <si>
    <t>C66SZ21252</t>
  </si>
  <si>
    <t>C66SZ21258REV1</t>
  </si>
  <si>
    <t>C66SZ21327REV1</t>
  </si>
  <si>
    <t>C66SZ21307</t>
  </si>
  <si>
    <t>HS-PO2021070125</t>
  </si>
  <si>
    <t>ZMTR|303SD  R1</t>
  </si>
  <si>
    <t>ZMTR|303SD  A1</t>
  </si>
  <si>
    <t>HS-PO2021060193</t>
  </si>
  <si>
    <t>Shenzhen 3irobotix Co., Ltd.</t>
  </si>
  <si>
    <t>SCPA21070584</t>
  </si>
  <si>
    <t>深圳市杉川机器人有限公司</t>
  </si>
  <si>
    <t>TAPE 2 X DUCT</t>
  </si>
  <si>
    <t>TAPE 3 X DUCT</t>
  </si>
  <si>
    <t>YMCT|P-TOOL</t>
  </si>
  <si>
    <t>YMCT|KW3-M5150-11</t>
  </si>
  <si>
    <t>KEYBOARD E</t>
  </si>
  <si>
    <t>YMCT|KLF-M6563-00</t>
  </si>
  <si>
    <t>FERRITE CORE</t>
  </si>
  <si>
    <t>C66SZ21262REV1</t>
  </si>
  <si>
    <t>YMCT|KKJ-M71E0-00</t>
  </si>
  <si>
    <t>C66SZ21272REV1</t>
  </si>
  <si>
    <t>ZMTR|303-SD-01</t>
  </si>
  <si>
    <t>PO2021070001/PO2021040698</t>
  </si>
  <si>
    <t>ZMTR|SD-L46</t>
  </si>
  <si>
    <t>ZHONGSHAN YINYINGBAO ELECTRONIC TECHNOLOGY CO.,LTD</t>
  </si>
  <si>
    <t>C66SZ21253REV1</t>
  </si>
  <si>
    <t>中山市银盈堡电子科技有限公司</t>
  </si>
  <si>
    <t>ShenZhen Kstar Science &amp;Technology Co.,Ltd</t>
  </si>
  <si>
    <t>C66SZ21353</t>
  </si>
  <si>
    <t>深圳科士达科技股份有限公司</t>
  </si>
  <si>
    <t>YMCT|KLW-M65N5-10</t>
  </si>
  <si>
    <t>HNS ENG.READY</t>
  </si>
  <si>
    <t>YMCT|KMG-M653F-20</t>
  </si>
  <si>
    <t>CYL.CV ST L ASSY</t>
  </si>
  <si>
    <t>YMCT|KMK-M653C-00</t>
  </si>
  <si>
    <t>SENSOR CV RIGHT ASSY</t>
  </si>
  <si>
    <t>YMCT|KMK-M66G8-00</t>
  </si>
  <si>
    <t>HNS CN23 F OPE.PANEL</t>
  </si>
  <si>
    <t>GNSS0022021083102</t>
  </si>
  <si>
    <t>C66SZ21418REV1</t>
  </si>
  <si>
    <t>ZMTR|KKE-M662E-10</t>
  </si>
  <si>
    <t>SENSOR XB OT ASSY</t>
  </si>
  <si>
    <t>YMCT|KHY-M7310-01</t>
  </si>
  <si>
    <t>RFK.MULTI CAM.YS12</t>
  </si>
  <si>
    <t>YMCT|KLR-M45DE-00</t>
  </si>
  <si>
    <t>HEATER UNIT ASSY</t>
  </si>
  <si>
    <t>YMCT|KHU-M3756-01</t>
  </si>
  <si>
    <t>PUMP</t>
  </si>
  <si>
    <t>ShenZhen Malis Technology Co., Ltd.</t>
  </si>
  <si>
    <t>C66SZ21404</t>
  </si>
  <si>
    <t>深圳市小婉牛科技有限公司</t>
  </si>
  <si>
    <t>C66SZ21323REV1</t>
  </si>
  <si>
    <t>YMCT|KLW-M26CJ-00</t>
  </si>
  <si>
    <t>COIL Y AXIS</t>
  </si>
  <si>
    <t>C66SZ21390REV1</t>
  </si>
  <si>
    <t>C66SZ21414</t>
  </si>
  <si>
    <t>C66SZ21305</t>
  </si>
  <si>
    <t>C66SZ21294REV1</t>
  </si>
  <si>
    <t xml:space="preserve"> 深圳润田电子实业有限公司</t>
  </si>
  <si>
    <t>HS-P02021080197</t>
  </si>
  <si>
    <t>ZMTR|KHY-M7154-C0</t>
  </si>
  <si>
    <t>CN21060040C</t>
  </si>
  <si>
    <t>CN21080020C</t>
  </si>
  <si>
    <t>YMCT|KMB-M3857-02</t>
  </si>
  <si>
    <t>FILTER,1000PCS.</t>
  </si>
  <si>
    <t>GCL21080133</t>
  </si>
  <si>
    <t>YMCT|KLA-M5802-T3</t>
  </si>
  <si>
    <t>SCPA21090663</t>
  </si>
  <si>
    <t>C66SZ21335</t>
  </si>
  <si>
    <t>C66-CAN-21020REV.3—Pantai</t>
  </si>
  <si>
    <t>CGDD21090108</t>
  </si>
  <si>
    <t>YMCT|KHN-M7790-A1</t>
  </si>
  <si>
    <t>NOZZLE 309A ASSY.</t>
  </si>
  <si>
    <t>ZMTR|303-PN2</t>
  </si>
  <si>
    <t>CGDD21090072</t>
  </si>
  <si>
    <t>ZMTR|303-PN3</t>
  </si>
  <si>
    <t>ZMTR|Feeder table(60 slot)</t>
  </si>
  <si>
    <t>C66SZ21457REV2</t>
  </si>
  <si>
    <t>PUR21100012</t>
  </si>
  <si>
    <t>JD-2021-11-01-00025</t>
  </si>
  <si>
    <t>C66SZ21468REV1</t>
  </si>
  <si>
    <t>C66SZ21472</t>
  </si>
  <si>
    <t>HS-PO2021040291</t>
  </si>
  <si>
    <t>C66SZ21475</t>
  </si>
  <si>
    <t>C66SZ21437REV2</t>
  </si>
  <si>
    <t>CN21109001C</t>
  </si>
  <si>
    <t>C66-CAN-21016--GNSS</t>
  </si>
  <si>
    <t>Henan Rongchuangxinhe Technology Co.,Ltd</t>
  </si>
  <si>
    <t>C66SZ21425</t>
  </si>
  <si>
    <t>河南融创新合科技有限公司</t>
  </si>
  <si>
    <t>Shenzhen Silver Basis Technology Co.,Ltd</t>
  </si>
  <si>
    <t>P32-R2109030001</t>
  </si>
  <si>
    <t>深圳市银宝山新科技股份有限公司</t>
  </si>
  <si>
    <t>SG2021110503</t>
  </si>
  <si>
    <t>YMCT|KHN-M6185-10</t>
  </si>
  <si>
    <t>C66-CAN-21027REV.1--GCL</t>
  </si>
  <si>
    <t>HS-PO2021100555</t>
  </si>
  <si>
    <t>Shenzhen Xingchenyu Electronic Co., Ltd</t>
  </si>
  <si>
    <t>C66SZ21423</t>
  </si>
  <si>
    <t>深圳市星辰宇电子有限公司</t>
  </si>
  <si>
    <t>Shenzhen Piesia Electronic Technology Co., Ltd.</t>
  </si>
  <si>
    <t>C66SZ21525REV1</t>
  </si>
  <si>
    <t>深圳市派勤电子技术有限公司</t>
  </si>
  <si>
    <t>C66-CAN-21037--Mianguang</t>
  </si>
  <si>
    <t>YMCT|KKE-M926D-00</t>
  </si>
  <si>
    <t>C66SZ21474REV1</t>
  </si>
  <si>
    <t>C66-CAN-21042--Nuo Yaxing</t>
  </si>
  <si>
    <t>C66-CAN-21032--Huacaixin</t>
  </si>
  <si>
    <t>H191829-BET-211102</t>
  </si>
  <si>
    <t>C66SZ21492REV1</t>
  </si>
  <si>
    <t>BSJ-20211109001</t>
  </si>
  <si>
    <t>C66SZ21407</t>
  </si>
  <si>
    <t>YMCT|90990-42J013</t>
  </si>
  <si>
    <t>YMCT|KHM-M654B-01</t>
  </si>
  <si>
    <t>SENSOR, FIBER 1</t>
  </si>
  <si>
    <t>Shenzhen Taixinrong Electronics Co., Ltd.</t>
  </si>
  <si>
    <t>C66-CAN-21039--Taixinrong</t>
  </si>
  <si>
    <t>深圳市泰鑫荣电子有限公司</t>
  </si>
  <si>
    <t>C66-CAN-21047--SOFARSOLAR</t>
  </si>
  <si>
    <t>C66SZ21160</t>
  </si>
  <si>
    <t>Guangzhou Fineart Lighting Ltd</t>
  </si>
  <si>
    <t>C66SZ21549REV1</t>
  </si>
  <si>
    <t>广州彩熠灯光股份有限公司</t>
  </si>
  <si>
    <t>C66-CAN-21054--Royal Display</t>
  </si>
  <si>
    <t>C66SZ21554</t>
  </si>
  <si>
    <t>YMCT|KV8-M715H-00</t>
  </si>
  <si>
    <t>ZMTR|BTA-1411</t>
  </si>
  <si>
    <t>POORD146948</t>
  </si>
  <si>
    <t>ZMTR|Feeder table(48 slot)</t>
  </si>
  <si>
    <t>Feeder table(48 slot)</t>
  </si>
  <si>
    <t>CN21129001C</t>
  </si>
  <si>
    <t>YMCT|KKT-M3T10-00</t>
  </si>
  <si>
    <t>TAPE CUTTER CYL.</t>
  </si>
  <si>
    <t>YMCT|KKE-M916B-00</t>
  </si>
  <si>
    <t>C66-CAN-21030REV.2--Daren</t>
  </si>
  <si>
    <t>C66-CAN-21041--VAS LIGHTING</t>
  </si>
  <si>
    <t>订单号：BSJ-20211217001/BSJ-20211130002</t>
  </si>
  <si>
    <t>H193238-BET-211214</t>
  </si>
  <si>
    <t>YMCT|KHY-M2676-S0</t>
  </si>
  <si>
    <t>GUIDE SET Y AXIS</t>
  </si>
  <si>
    <t>HS-PO2021120388</t>
  </si>
  <si>
    <t>CN21120004C</t>
  </si>
  <si>
    <t>C66-CAN-22007--XinGuangLian</t>
  </si>
  <si>
    <t>C66SZ22015REV1</t>
  </si>
  <si>
    <t>C66-CAN-21053--Zhengbang LED</t>
  </si>
  <si>
    <t>YMCT|KYB-M5806-03</t>
  </si>
  <si>
    <t>STEPPER DRV BRD ASSY</t>
  </si>
  <si>
    <t>C66SZ21572REV1</t>
  </si>
  <si>
    <t>GCL22020082</t>
  </si>
  <si>
    <t>C66SZ21380REV2</t>
  </si>
  <si>
    <t>YMCT|KMB-M702S-A0</t>
  </si>
  <si>
    <t>C66SZ21594</t>
  </si>
  <si>
    <t>YMCT|KHJ-MC137-00</t>
  </si>
  <si>
    <t>GEAR IDLE F4</t>
  </si>
  <si>
    <t>YMCT|KHJ-MC238-00</t>
  </si>
  <si>
    <t>GEAR DRIVEN</t>
  </si>
  <si>
    <t>YMCT|KLF-M537G-00</t>
  </si>
  <si>
    <t>YMCT|KLF-M537G-50</t>
  </si>
  <si>
    <t>YMCT|KHJ-MC110-30</t>
  </si>
  <si>
    <t>MOTOR PEEL</t>
  </si>
  <si>
    <t>C66SZ21585</t>
  </si>
  <si>
    <t>YMCT|KMB-M7006-A0</t>
  </si>
  <si>
    <t>C66SZ21560REV2</t>
  </si>
  <si>
    <t>深圳市龙大光电有限公司</t>
  </si>
  <si>
    <t>YMCT|KMB-M7943-01</t>
  </si>
  <si>
    <t>HOLDER PRISM 2 ASSY.</t>
  </si>
  <si>
    <t>CGDD21120083/CGDD22010001</t>
  </si>
  <si>
    <t>ZMTR|303-PN4</t>
  </si>
  <si>
    <t>Shenzhen Jiapuda Electronics Technology Co., Ltd</t>
  </si>
  <si>
    <t>C66-CAN-22006--Jiapuda</t>
  </si>
  <si>
    <t>深圳市嘉普达电子技术有限公司</t>
  </si>
  <si>
    <t>BSJ-20211224002</t>
  </si>
  <si>
    <t>YMCT|KLF-M86P0-00</t>
  </si>
  <si>
    <t>PUMP SPARE SET</t>
  </si>
  <si>
    <t>YMCT|KLW-M653R-52</t>
  </si>
  <si>
    <t>SEN.DS CV6 AMP ASSY</t>
  </si>
  <si>
    <t>AM-HZ15-20211206011/C66SZ21546</t>
  </si>
  <si>
    <t>P702030404</t>
  </si>
  <si>
    <t>C66-CAN-22003--LONGDALED</t>
  </si>
  <si>
    <t>C66SZ22071</t>
  </si>
  <si>
    <t>YMCT|KHJ-MD800-01</t>
  </si>
  <si>
    <t>SG20220218001</t>
  </si>
  <si>
    <t>C66-CAN-22004--Extension New</t>
  </si>
  <si>
    <t>C66SZ22017</t>
  </si>
  <si>
    <t>YMCT|KMG-M76R0-01</t>
  </si>
  <si>
    <t>RFK.W-FID CAM</t>
  </si>
  <si>
    <t>Shenzhen Xiang Hong Rui Technology Co., Ltd.</t>
  </si>
  <si>
    <t>C66SZ22055</t>
  </si>
  <si>
    <t>深圳市祥弘瑞科技有限公司</t>
  </si>
  <si>
    <t>C66SZ22060</t>
  </si>
  <si>
    <t>SCPA22030847</t>
  </si>
  <si>
    <t>YMCT|90990-14J001</t>
  </si>
  <si>
    <t>CIRCLIP (E)</t>
  </si>
  <si>
    <t>YMCT|90440-01J030</t>
  </si>
  <si>
    <t>CGDD22030021</t>
  </si>
  <si>
    <t>Guangdong Xu Sheng Semiconductor Co., Ltd.</t>
  </si>
  <si>
    <t>C66SZ22102</t>
  </si>
  <si>
    <t>广东省旭晟半导体股份有限公司</t>
  </si>
  <si>
    <t>YMCT|KV6-M7113-12</t>
  </si>
  <si>
    <t>NOZZLE 2SHOT 1608</t>
  </si>
  <si>
    <t>YMCT|KV6-M7113-32</t>
  </si>
  <si>
    <t>NOZZLE 2SHOT LARGE</t>
  </si>
  <si>
    <t>YMCT|KKE-M66J3-00</t>
  </si>
  <si>
    <t>HNS HEAD DO</t>
  </si>
  <si>
    <t xml:space="preserve">Shenzhen Haisong Microelectronics Technology Co., </t>
  </si>
  <si>
    <t>C66SZ22137REV1</t>
  </si>
  <si>
    <t>深圳市海松微电子科技有限公司</t>
  </si>
  <si>
    <t>Huizhou Yuyi Sanjia Electronic Technology Co., Ltd</t>
  </si>
  <si>
    <t>C66SZ22128REV.3</t>
  </si>
  <si>
    <t>惠州渝溢三甲电子科技有限公司</t>
  </si>
  <si>
    <t>C66SZ22129REV2</t>
  </si>
  <si>
    <t>CGDD222040048</t>
  </si>
  <si>
    <t>ZMTR|SD-A6</t>
  </si>
  <si>
    <t>HS-PO2022030373</t>
  </si>
  <si>
    <t>C66SZ22035REV1</t>
  </si>
  <si>
    <t>SG2022021602</t>
  </si>
  <si>
    <t>C66SZ22104</t>
  </si>
  <si>
    <t>C66SZ21557</t>
  </si>
  <si>
    <t>YMCT|KGJ-M668M-00</t>
  </si>
  <si>
    <t>HNS SW LAMP</t>
  </si>
  <si>
    <t>C66SZ22010REV1</t>
  </si>
  <si>
    <t>Dongguan Kingtron Electronics Technology Co.,Ltd</t>
  </si>
  <si>
    <t>C66SZ22113</t>
  </si>
  <si>
    <t>东莞市络鑫电子科技有限公司</t>
  </si>
  <si>
    <t>Dongguan Hongnan Electronics Co., Ltd.</t>
  </si>
  <si>
    <t>C66SZ22042</t>
  </si>
  <si>
    <t>东莞市鸿楠电子有限公司</t>
  </si>
  <si>
    <t>YMCT|KHY-M9281-01</t>
  </si>
  <si>
    <t>C66SZ22145REV3</t>
  </si>
  <si>
    <t>C66SZ22049</t>
  </si>
  <si>
    <t>C66-CAN-22015--Kingtron</t>
  </si>
  <si>
    <t>LXCG00000338</t>
  </si>
  <si>
    <t>CGDD22040024</t>
  </si>
  <si>
    <t>C66SZ22155</t>
  </si>
  <si>
    <t>HELI|594537</t>
  </si>
  <si>
    <t>4400W HEATER ASSY, 12" BW MOD,TUTCO</t>
  </si>
  <si>
    <t>YMCT|KHL-M4255-00</t>
  </si>
  <si>
    <t>FW22030043</t>
  </si>
  <si>
    <t>C66SZ22159</t>
  </si>
  <si>
    <t>ZMTR|303-HR3</t>
  </si>
  <si>
    <t>YMCT|KHJ-MC13P-00</t>
  </si>
  <si>
    <t>SPACER F3</t>
  </si>
  <si>
    <t>YMCT|KLA-M4209-02</t>
  </si>
  <si>
    <t>SYSTEM UNIT ASSY</t>
  </si>
  <si>
    <t>YMCT|KKE-M26CL-02</t>
  </si>
  <si>
    <t>FAN MOTOR ASSY.</t>
  </si>
  <si>
    <t>C66SZ22171</t>
  </si>
  <si>
    <t>C66SZ22164</t>
  </si>
  <si>
    <t>Shenzhen Yingtong Hengyi Technology Co., Ltd.</t>
  </si>
  <si>
    <t>C66SZ22138REV3</t>
  </si>
  <si>
    <t>深圳市盈通恒翼科技有限公司</t>
  </si>
  <si>
    <t>C66-CAN-22021--Mingshang</t>
  </si>
  <si>
    <t>GNSS0022022040701</t>
  </si>
  <si>
    <t>YMCT|KLW-M71E0-00</t>
  </si>
  <si>
    <t>AIR MACS ASSY.</t>
  </si>
  <si>
    <t>YMCT|KHW-M9265-00</t>
  </si>
  <si>
    <t>YMCT|KHW-M926A-00</t>
  </si>
  <si>
    <t>COLLAR</t>
  </si>
  <si>
    <t>YMCT|KHY-M926M-00</t>
  </si>
  <si>
    <t>STOPPER CYLNDER</t>
  </si>
  <si>
    <t>Shenzhen Youze Core Material Technology Co., Ltd.</t>
  </si>
  <si>
    <t>C66SZ22177</t>
  </si>
  <si>
    <t>深圳有泽芯材科技有限公司</t>
  </si>
  <si>
    <t>C66SZ22106REV1</t>
  </si>
  <si>
    <t xml:space="preserve">Changzhou Tongbao Photo-electricity Manufacturing </t>
  </si>
  <si>
    <t>C66SHA20220506</t>
  </si>
  <si>
    <t>常州通宝光电股份有限公司</t>
  </si>
  <si>
    <t>Guangzhou Xinlianxin Electronic Technology Co.,Ltd</t>
  </si>
  <si>
    <t>C66SZ22200</t>
  </si>
  <si>
    <t>广州芯联鑫电子科技有限公司</t>
  </si>
  <si>
    <t>HS-PO2022040238</t>
  </si>
  <si>
    <t>HELI|593140</t>
  </si>
  <si>
    <t>Motor</t>
  </si>
  <si>
    <t>C66SZ22181</t>
  </si>
  <si>
    <t>Shenzhen Chirui Electronics Co., Ltd.</t>
  </si>
  <si>
    <t>C66SZ22153</t>
  </si>
  <si>
    <t>深圳弛瑞电子有限公司</t>
  </si>
  <si>
    <t>Shenzhen Zhihuaxin Electronics Co., Ltd</t>
  </si>
  <si>
    <t>C66SZ22151</t>
  </si>
  <si>
    <t>深圳市志华鑫电子有限公司</t>
  </si>
  <si>
    <t>CGDD222051659</t>
  </si>
  <si>
    <t>Shenzhen Hua Xun Industry Co., Ltd.</t>
  </si>
  <si>
    <t>深圳市华汛实业有限公司</t>
  </si>
  <si>
    <t>C66SZ22038</t>
  </si>
  <si>
    <t>CN22020018C/CN22050038C</t>
  </si>
  <si>
    <t>BSJ-20220301001</t>
  </si>
  <si>
    <t>YMCT|KGX-M18A3-02</t>
  </si>
  <si>
    <t>PLUNGER ASSY.</t>
  </si>
  <si>
    <t>YMCT|KGX-M18A4-00</t>
  </si>
  <si>
    <t>STOPPER ASSY</t>
  </si>
  <si>
    <t>GCL22050731</t>
  </si>
  <si>
    <t>Huizhou Zhongxinke Digital Technology Co., Ltd.</t>
  </si>
  <si>
    <t>C66SZ22269</t>
  </si>
  <si>
    <t>惠州市众鑫科数字技术有限公司</t>
  </si>
  <si>
    <t>YMCT|KHY-M652Y-00</t>
  </si>
  <si>
    <t>SENSOR FEE.FLT.ASSY</t>
  </si>
  <si>
    <t>YMCT|KKE-M71G5-A5</t>
  </si>
  <si>
    <t>YMCT|KJJ-M5880-00</t>
  </si>
  <si>
    <t>DRIVER POWER ASSY</t>
  </si>
  <si>
    <t>YMCT|KHN-M77BJ-A0</t>
  </si>
  <si>
    <t>NOZZLE 30BJ ASSY.</t>
  </si>
  <si>
    <t>YMCT|KHN-M2261-A0</t>
  </si>
  <si>
    <t>HOLDER,HEAD R ASSY.</t>
  </si>
  <si>
    <t>YMCT|KHY-M66J3-01</t>
  </si>
  <si>
    <t>YMCT|KHY-M652W-00</t>
  </si>
  <si>
    <t>SENSOR  XORG ASSY</t>
  </si>
  <si>
    <t>Xi'an Qingsong Xinrui Electronic Technology Co.,Lt</t>
  </si>
  <si>
    <t>C66SZ23172</t>
  </si>
  <si>
    <t>西安青松新瑞电子科技有限公司</t>
  </si>
  <si>
    <t>CG-220629001</t>
  </si>
  <si>
    <t>C66SZ22240</t>
  </si>
  <si>
    <t>HS-PO2022040633</t>
  </si>
  <si>
    <t>YMCT|KMB-M7943-00</t>
  </si>
  <si>
    <t>C66SZ22179</t>
  </si>
  <si>
    <t>Tongda Electronic Technology (Shenzhen) co.,LTD.</t>
  </si>
  <si>
    <t>C66SZ23186</t>
  </si>
  <si>
    <t>通达科信（深圳）有限公司</t>
  </si>
  <si>
    <t>YMCT|KLT-M5160-A0</t>
  </si>
  <si>
    <t>YIDONG ELECTRONICS TECHNOLOGY CO.,LTD</t>
  </si>
  <si>
    <t>PO-DB2205-000406</t>
  </si>
  <si>
    <t>奕东电子科技股份有限公司</t>
  </si>
  <si>
    <t>YMCT|KL4-M1309-10</t>
  </si>
  <si>
    <t>YMCT|KKE-M9120-A0</t>
  </si>
  <si>
    <t>PULLEY CONV. ASSY</t>
  </si>
  <si>
    <t>YMCT|KW7-M5127-00</t>
  </si>
  <si>
    <t>YMCT|KL0-M1374-00</t>
  </si>
  <si>
    <t>PLATE 1 SCHMESAL</t>
  </si>
  <si>
    <t>YMCT|KKL-M7461-00</t>
  </si>
  <si>
    <t>DOOR</t>
  </si>
  <si>
    <t>YMCT|KKL-M1767-00</t>
  </si>
  <si>
    <t>HINGE RACK</t>
  </si>
  <si>
    <t>YMCT|KKL-M1766-00</t>
  </si>
  <si>
    <t>PLATE GUIDE R</t>
  </si>
  <si>
    <t>YMCT|KKL-M1309-00</t>
  </si>
  <si>
    <t>COVER 9</t>
  </si>
  <si>
    <t>YMCT|KKL-M1305-00</t>
  </si>
  <si>
    <t>YMCT|KHY-M537F-00</t>
  </si>
  <si>
    <t>SAFETY RELAY</t>
  </si>
  <si>
    <t>YMCT|K93-M1392-00</t>
  </si>
  <si>
    <t>SPACER  (TM-180-303)</t>
  </si>
  <si>
    <t>YMCT|K46-M1373-00</t>
  </si>
  <si>
    <t>SHAFT HINGE</t>
  </si>
  <si>
    <t>YMCT|K44-M1354-00</t>
  </si>
  <si>
    <t>MAGNET CATCH</t>
  </si>
  <si>
    <t>YMCT|98902-03006</t>
  </si>
  <si>
    <t>YMCT|98902-03004</t>
  </si>
  <si>
    <t>YMCT|KGS-M537G-01</t>
  </si>
  <si>
    <t>YMCT|KGS-M1360-00</t>
  </si>
  <si>
    <t>BOLT</t>
  </si>
  <si>
    <t>YMCT|KG2-M1372-00</t>
  </si>
  <si>
    <t>PIECE B HINGE</t>
  </si>
  <si>
    <t>YMCT|95302-04600</t>
  </si>
  <si>
    <t>YMCT|92902-04200</t>
  </si>
  <si>
    <t>YMCT|91312-04008</t>
  </si>
  <si>
    <t>BOLT HEX. S/HEAD</t>
  </si>
  <si>
    <t>YMCT|91312-04006</t>
  </si>
  <si>
    <t>YMCT|90K41-000490</t>
  </si>
  <si>
    <t>LABEL ALERT</t>
  </si>
  <si>
    <t>YMCT|90990-11J003</t>
  </si>
  <si>
    <t>SCREW PAN HEAD W/W</t>
  </si>
  <si>
    <t>373SMT INV-INDENT</t>
  </si>
  <si>
    <t>C66SZ23204</t>
  </si>
  <si>
    <t>C66SZ23246REV1&amp;C66SZ23242REV1</t>
  </si>
  <si>
    <t>PUR22070002</t>
  </si>
  <si>
    <t>C66SZ23230</t>
  </si>
  <si>
    <t>C66SZ23188REV1</t>
  </si>
  <si>
    <t>A352-20220700153/A352-20220700325/A352-20220700413</t>
  </si>
  <si>
    <t>Shenzhen Toland Technology Co., Ltd.</t>
  </si>
  <si>
    <t>深圳市东陆科技有限公司</t>
  </si>
  <si>
    <t>HELI|6552</t>
  </si>
  <si>
    <t>LINAK ACTUATOR (Pair) - Both actuators should be same type</t>
  </si>
  <si>
    <t>C66SZ22207REV1</t>
  </si>
  <si>
    <t>YMCT|KMB-M653U-B0</t>
  </si>
  <si>
    <t>SEN.CV2 AMP ASSY</t>
  </si>
  <si>
    <t>C66SZ23166</t>
  </si>
  <si>
    <t>YMCT|KV8-M4570-03</t>
  </si>
  <si>
    <t>I/O HEAD UNIT ASSY</t>
  </si>
  <si>
    <t>C66SZ23189</t>
  </si>
  <si>
    <t>Shenzhen Blue Aurora Technology Co., Ltd.</t>
  </si>
  <si>
    <t>C66SZ22216REV1</t>
  </si>
  <si>
    <t>深圳市蓝极光科技有限公司</t>
  </si>
  <si>
    <t>Foshan Xianghao Electric Co., Ltd.</t>
  </si>
  <si>
    <t>C66SZ23267</t>
  </si>
  <si>
    <t>佛山市湘浩电气有限公司</t>
  </si>
  <si>
    <t>YMCT|KW4-M1750-21</t>
  </si>
  <si>
    <t>PALLETS FOR ATS15</t>
  </si>
  <si>
    <t>YMCT|MSOFT-TOK2297</t>
  </si>
  <si>
    <t>Chainzone(Foshan)  Technology Co., Ltd.</t>
  </si>
  <si>
    <t>C66-CAN-22032--Chainzone</t>
  </si>
  <si>
    <t>佛山市青松科技股份有限公司</t>
  </si>
  <si>
    <t>YMCT|KHY-M66K0-01</t>
  </si>
  <si>
    <t>HNS Y-FLEX CAM.EXT</t>
  </si>
  <si>
    <t>YMCT|90K65-511403</t>
  </si>
  <si>
    <t>YMCT|90K65-611F04</t>
  </si>
  <si>
    <t>YMCT|KHY-M66A6-00</t>
  </si>
  <si>
    <t>HNS Y-FLEX X1P</t>
  </si>
  <si>
    <t>YMCT|KHY-M66E3-00</t>
  </si>
  <si>
    <t>HNS Y-FLEX X1M</t>
  </si>
  <si>
    <t>YMCT|KLF-M537G-40</t>
  </si>
  <si>
    <t>YMCT|KHY-M9125-00</t>
  </si>
  <si>
    <t>YMCT|KKL-M1780-00</t>
  </si>
  <si>
    <t>PIN LINK</t>
  </si>
  <si>
    <t>YMCT|KKL-M1781-00</t>
  </si>
  <si>
    <t>BUSH</t>
  </si>
  <si>
    <t>YMCT|KKL-M86A0-00</t>
  </si>
  <si>
    <t>YMCT|KKU-M1836-01</t>
  </si>
  <si>
    <t>PLATE SENSOR</t>
  </si>
  <si>
    <t>YMCT|KLF-M537G-20</t>
  </si>
  <si>
    <t>YMCT|KMF-M1863-00</t>
  </si>
  <si>
    <t>BRACKET L STOPPER</t>
  </si>
  <si>
    <t>YMCT|KMF-M1864-00</t>
  </si>
  <si>
    <t>BRACKET R STOPPER</t>
  </si>
  <si>
    <t>YMCT|KHY-M3T53-23</t>
  </si>
  <si>
    <t>UPPER COVER 1 720</t>
  </si>
  <si>
    <t>C66SZ23273</t>
  </si>
  <si>
    <t>CGDD049505</t>
  </si>
  <si>
    <t>YMCT|KLW-M5880-01</t>
  </si>
  <si>
    <t>CONVERTER BOARD ASSY</t>
  </si>
  <si>
    <t>C66SZ23191</t>
  </si>
  <si>
    <t>Shenzhen Hipower Optoelectronic Co., Ltd.</t>
  </si>
  <si>
    <t>C66SZ23218</t>
  </si>
  <si>
    <t>深圳市巨能光电有限公司</t>
  </si>
  <si>
    <t>YMCT|KKE-M66JA-01</t>
  </si>
  <si>
    <t>HNS SCAN FLEX</t>
  </si>
  <si>
    <t>C66SZ23258</t>
  </si>
  <si>
    <t>PO-2022080369</t>
  </si>
  <si>
    <t>YMCT|KLW-M66B2-01</t>
  </si>
  <si>
    <t>WUP02208-0021</t>
  </si>
  <si>
    <t>C66SZ23256</t>
  </si>
  <si>
    <t>C66SZ23178REV1</t>
  </si>
  <si>
    <t>YMCT|S02HMRY11001</t>
  </si>
  <si>
    <t>PLATE1</t>
  </si>
  <si>
    <t>Huizhou Porcheson Technology Co., Ltd.</t>
  </si>
  <si>
    <t>惠州市宝捷信科技有限公司</t>
  </si>
  <si>
    <t>YMCT|S02HMRY12000</t>
  </si>
  <si>
    <t>HOLDER,MAGNET</t>
  </si>
  <si>
    <t>YMCT|S02HMRY14000</t>
  </si>
  <si>
    <t>MAGNET</t>
  </si>
  <si>
    <t>YMCT|90990-41J150</t>
  </si>
  <si>
    <t>YMCT|92902-03600</t>
  </si>
  <si>
    <t>YMCT|95302-03600</t>
  </si>
  <si>
    <t>NUT</t>
  </si>
  <si>
    <t>YMCT|KMB-M7007-A0</t>
  </si>
  <si>
    <t>HEAD SHAFT 2 ASSY.</t>
  </si>
  <si>
    <t>C66SZ23272</t>
  </si>
  <si>
    <t>CGDD050036/CGDD050407</t>
  </si>
  <si>
    <t>C66SZ23350</t>
  </si>
  <si>
    <t>C66SZ23297</t>
  </si>
  <si>
    <t>C66-CAN-22043--Weilichuang</t>
  </si>
  <si>
    <t>Guangzhou Xinzhijie photoelectric Co., Ltd.</t>
  </si>
  <si>
    <t>C66SZ23369REV1</t>
  </si>
  <si>
    <t>广州市新智杰光电有限公司</t>
  </si>
  <si>
    <t>泰鑫荣年保</t>
  </si>
  <si>
    <t>GCL22090722</t>
  </si>
  <si>
    <t>C66SZ23320</t>
  </si>
  <si>
    <t>POORD007808</t>
  </si>
  <si>
    <t>C66SZ23380</t>
  </si>
  <si>
    <t>C66SZ23393</t>
  </si>
  <si>
    <t>C66SZ23344</t>
  </si>
  <si>
    <t>C66SZ23398REV1</t>
  </si>
  <si>
    <t>C66SZ23362</t>
  </si>
  <si>
    <t>Liuzhou Saike Technology Development Co., Ltd</t>
  </si>
  <si>
    <t>C66SZ23401</t>
  </si>
  <si>
    <t>柳州赛克科技发展有限公司</t>
  </si>
  <si>
    <t>C66SZ23304</t>
  </si>
  <si>
    <t>C66SZ22139REV4</t>
  </si>
  <si>
    <t>C66SZ23309</t>
  </si>
  <si>
    <t>YMCT|KHJ-MC1A3-02</t>
  </si>
  <si>
    <t>COVER CABLE</t>
  </si>
  <si>
    <t>C66-CAN-21052--Poweroak</t>
  </si>
  <si>
    <t>C66SZ23355REV1</t>
  </si>
  <si>
    <t>CGDD22090064</t>
  </si>
  <si>
    <t>年保</t>
  </si>
  <si>
    <t>C66-CAN-22047REV1--CHAIYI</t>
  </si>
  <si>
    <t>Lectronic Assembly Solution Hub Technology Co., Lt</t>
  </si>
  <si>
    <t>C66SZ23347</t>
  </si>
  <si>
    <t>深圳方案集智能制造有限公司</t>
  </si>
  <si>
    <t>YMCT|KV8-M71N2-A1</t>
  </si>
  <si>
    <t>NOZZLE 72F ASSY.</t>
  </si>
  <si>
    <t>C66SZ23391</t>
  </si>
  <si>
    <t>CGDD22090076</t>
  </si>
  <si>
    <t>2023年年保协议</t>
  </si>
  <si>
    <t>年保协议</t>
  </si>
  <si>
    <t>YMCT|90990-22J036</t>
  </si>
  <si>
    <t>C66SZ23358</t>
  </si>
  <si>
    <t>GCL22110551</t>
  </si>
  <si>
    <t>YMCT|KMB-M7055-00</t>
  </si>
  <si>
    <t>GCL22120922&amp;GCL23010205</t>
  </si>
  <si>
    <t>C66SZ23474REV3</t>
  </si>
  <si>
    <t>Changsha HangTe Electronic Technology Co., Ltd.</t>
  </si>
  <si>
    <t>C66SZ23477</t>
  </si>
  <si>
    <t>长沙航特电子科技有限公司</t>
  </si>
  <si>
    <t>CGDD222100943</t>
  </si>
  <si>
    <t>C66SZ23406</t>
  </si>
  <si>
    <t>YMCT|KGS-M537G-B0</t>
  </si>
  <si>
    <t>CONTRACTOR SET</t>
  </si>
  <si>
    <t>QPO 207546</t>
  </si>
  <si>
    <t>C66SZ23493</t>
  </si>
  <si>
    <t>CGDD053867</t>
  </si>
  <si>
    <t xml:space="preserve">Shenzhen Ming Yu Xiang Electronic Technology Co., </t>
  </si>
  <si>
    <t>C66SZ23436</t>
  </si>
  <si>
    <t>深圳市明玉祥科技有限公司</t>
  </si>
  <si>
    <t>YMCT|KHY-M3430-00</t>
  </si>
  <si>
    <t>LABEL,FEEDER 24-12P</t>
  </si>
  <si>
    <t>AV-Display (Ganzhou) Co., Ltd.</t>
  </si>
  <si>
    <t>FW22110010（GZ）</t>
  </si>
  <si>
    <t>赣州市秋田微电子有限公司</t>
  </si>
  <si>
    <t>Longoal Display Ltd.</t>
  </si>
  <si>
    <t>D2302019</t>
  </si>
  <si>
    <t>佛山市顺德区龙高液晶有限公司</t>
  </si>
  <si>
    <t>C66SZ23454</t>
  </si>
  <si>
    <t>Hubei Yihong Precision Manufacturing Co., Ltd.</t>
  </si>
  <si>
    <t>PO-H32212-000826/PO-H32301-000484</t>
  </si>
  <si>
    <t>湖北奕宏精密制造有限公司</t>
  </si>
  <si>
    <t>C66SZ23471REV1</t>
  </si>
  <si>
    <t>ZMTR|1.2M CONVEY TABLE</t>
  </si>
  <si>
    <t>1.2M CONVEY TABLE</t>
  </si>
  <si>
    <t>PO-DB2210-000515</t>
  </si>
  <si>
    <t>C66-CAN-22070--VAS LIGHTING</t>
  </si>
  <si>
    <t>YMCT|KHY-M9260-10</t>
  </si>
  <si>
    <t>CLAMP BOARD SUB ASSY</t>
  </si>
  <si>
    <t>H207301-BET-221220</t>
  </si>
  <si>
    <t>YMCT|KHY-M9260-20</t>
  </si>
  <si>
    <t>YMCT|KJV-M1309-A1</t>
  </si>
  <si>
    <t>COVER 9 ASSY.</t>
  </si>
  <si>
    <t>C66SZ23519</t>
  </si>
  <si>
    <t>C66SZ23456REV1</t>
  </si>
  <si>
    <t>C66-CAN-22071--Starwire</t>
  </si>
  <si>
    <t>C66-CAN-22056--Kechuangqi</t>
  </si>
  <si>
    <t>GCL22120488</t>
  </si>
  <si>
    <t>C66-CAN-22067REV3</t>
  </si>
  <si>
    <t>PEMR|06580150-2391</t>
  </si>
  <si>
    <t>SPI TAD10 BOARD</t>
  </si>
  <si>
    <t>POD-20230220005</t>
  </si>
  <si>
    <t>CGDD22120028</t>
  </si>
  <si>
    <t>Jiangxi Kingtron Technology Co., Ltd.</t>
  </si>
  <si>
    <t>C66-CAN-22072--Kingtron</t>
  </si>
  <si>
    <t>江西络鑫科技股份有限公司</t>
  </si>
  <si>
    <t>J3306-2303000007</t>
  </si>
  <si>
    <t>YMCT|KMB-M2611-A0</t>
  </si>
  <si>
    <t>GUIDE 25 Y AXIS SET</t>
  </si>
  <si>
    <t>C66SZ23440REV1</t>
  </si>
  <si>
    <t>C66SZ23505</t>
  </si>
  <si>
    <t>C66SZ23542</t>
  </si>
  <si>
    <t>C66SZ23434</t>
  </si>
  <si>
    <t>Dongguan Langqin Electronic Technology Co., Ltd.</t>
  </si>
  <si>
    <t>C66SZ23544</t>
  </si>
  <si>
    <t>东莞朗勤电子科技有限公司</t>
  </si>
  <si>
    <t>C66-CAN-22075REV1--Chen Xin Da</t>
  </si>
  <si>
    <t>3502-202301100008</t>
  </si>
  <si>
    <t>深圳朗特智能控制股份有限公司</t>
  </si>
  <si>
    <t>FSCXCG20230328021/DGSOFAR202301050005</t>
  </si>
  <si>
    <t>UNITED FUJI SEMICONDUCTORS CO., LTD.</t>
  </si>
  <si>
    <t>2023年保协议</t>
  </si>
  <si>
    <t>联合富士半导体有限公司</t>
  </si>
  <si>
    <t>Huizhou Gengchuang Electronics Co., Ltd.</t>
  </si>
  <si>
    <t>GCL23020178&amp;GCL23020104&amp;GCL23020238</t>
  </si>
  <si>
    <t>惠州市耕创电子有限公司</t>
  </si>
  <si>
    <t>CGDD23040020</t>
  </si>
  <si>
    <t>HELI|594430</t>
  </si>
  <si>
    <t>CONVEYOR MOTOR ASSEMBLY, 15MM SHAFT</t>
  </si>
  <si>
    <t>CD2023040601</t>
  </si>
  <si>
    <t>C66SZ23572</t>
  </si>
  <si>
    <t>C49SZX20220132R1ZX</t>
  </si>
  <si>
    <t>TOBI LED CO., LIMITED</t>
  </si>
  <si>
    <t>C66SZ24023</t>
  </si>
  <si>
    <t>珠海拓比光科技有限公司</t>
  </si>
  <si>
    <t>C66SZ23533REV1</t>
  </si>
  <si>
    <t>YMCT|KMB-M7780-A1</t>
  </si>
  <si>
    <t>NOZZLE 7208A ASSY.</t>
  </si>
  <si>
    <t>POORD009916</t>
  </si>
  <si>
    <t>Shunhe Electronics (Yancheng) Co., Ltd.</t>
  </si>
  <si>
    <t>C66SZ24002REV1</t>
  </si>
  <si>
    <t>顺禾电子（盐城）有限公司</t>
  </si>
  <si>
    <t>HS-P02022120083</t>
  </si>
  <si>
    <t>H212477-BET-230421</t>
  </si>
  <si>
    <t>SHENZHEN e-Mylive TECHNOLOGY CO., LTD</t>
  </si>
  <si>
    <t>C66SZ24041</t>
  </si>
  <si>
    <t>深圳市懿美莱科技有限公司</t>
  </si>
  <si>
    <t>LK230400048</t>
  </si>
  <si>
    <t>C66SZ23561</t>
  </si>
  <si>
    <t>2023年年保协议50%货款</t>
  </si>
  <si>
    <t>Shenzhen Internet Lai Industrial Co., Ltd.</t>
  </si>
  <si>
    <t>深圳市英特莱实业股份有限公司</t>
  </si>
  <si>
    <t>HELI|593139</t>
  </si>
  <si>
    <t>EMERSON MOTOR ASSY, 7'BW IMP, AIR</t>
  </si>
  <si>
    <t>HELI|588919</t>
  </si>
  <si>
    <t>380V, 7.81" mount, 9.75" BFM, Heater ASSY w/ wires</t>
  </si>
  <si>
    <t>C66SZ23546</t>
  </si>
  <si>
    <t>YMCT|KMB-M220F-01</t>
  </si>
  <si>
    <t>CAMERA SELECTOR</t>
  </si>
  <si>
    <t>C66SZ23570</t>
  </si>
  <si>
    <t>ZMTR|303-SF01</t>
  </si>
  <si>
    <t>DGSOFAR202302160004</t>
  </si>
  <si>
    <t>C66SZ24044</t>
  </si>
  <si>
    <t>YMCT|KMB-M66N1-01</t>
  </si>
  <si>
    <t>HNS XY-FLEX</t>
  </si>
  <si>
    <t>C66SZ23497</t>
  </si>
  <si>
    <t>C66SZ24012REV1</t>
  </si>
  <si>
    <t>D2303029</t>
  </si>
  <si>
    <t>C66SZ23537REV1</t>
  </si>
  <si>
    <t>2023年保协议50%款</t>
  </si>
  <si>
    <t>C66SZ24016&amp;C66SZ24043</t>
  </si>
  <si>
    <t>C66SZ24040&amp;C66SZ24045</t>
  </si>
  <si>
    <t>YMCT|KHN-M220F-06</t>
  </si>
  <si>
    <t>Shenzhen Chaosiwei Electronics Shares Co.,Ltd.</t>
  </si>
  <si>
    <t>PO230524001B</t>
  </si>
  <si>
    <t>深圳市超思维电子股份有限公司</t>
  </si>
  <si>
    <t>General Lighting Electronic Co., Ltd.</t>
  </si>
  <si>
    <t>C66SZ23476</t>
  </si>
  <si>
    <t>广东微观科技有限公司</t>
  </si>
  <si>
    <t>DONGGUAN TIANYU TOYS CO.,LTD.</t>
  </si>
  <si>
    <t>TYDZ23004-KD001</t>
  </si>
  <si>
    <t>东莞市天宇玩具制品有限公司</t>
  </si>
  <si>
    <t>GCL23030319</t>
  </si>
  <si>
    <t>GCL23050162</t>
  </si>
  <si>
    <t>JIANGXI LONGTECH SMART CONTROL CO., LTD</t>
  </si>
  <si>
    <t>3511-202305110001</t>
  </si>
  <si>
    <t>江西朗特智能控制有限公司</t>
  </si>
  <si>
    <t>3511-202306060001</t>
  </si>
  <si>
    <t>C66SZ23553</t>
  </si>
  <si>
    <t>3301-20230327001&amp;3301-20230410001</t>
  </si>
  <si>
    <t>H214909-BET-230612</t>
  </si>
  <si>
    <t>C66SZ23486REV1</t>
  </si>
  <si>
    <t>YMCT|KLF-M911B-00</t>
  </si>
  <si>
    <t>F BELT CONVEYOR 2</t>
  </si>
  <si>
    <t>YMCT|KHY-M220A-00</t>
  </si>
  <si>
    <t>TAPE,X DUCT</t>
  </si>
  <si>
    <t>YMCT|KHY-M220B-00</t>
  </si>
  <si>
    <t>YMCT|KHY-M220C-00</t>
  </si>
  <si>
    <t>PO2305000107-KDA04</t>
  </si>
  <si>
    <t>C66SZ24069REV1</t>
  </si>
  <si>
    <t>ZMTR|303-HJD01</t>
  </si>
  <si>
    <t>Heyuan Haojida Communication Equipment Co., Ltd.</t>
  </si>
  <si>
    <t>HJD23060272&amp;HJD23060290</t>
  </si>
  <si>
    <t>河源市皓吉达通讯器材有限公司</t>
  </si>
  <si>
    <t>ZMTR|303-HJD02</t>
  </si>
  <si>
    <t>ZMTR|303-HJD03</t>
  </si>
  <si>
    <t>Zhuhai Ltech Technology Co.,Ltd.</t>
  </si>
  <si>
    <t>C66SZ24106REV1</t>
  </si>
  <si>
    <t>珠海雷特科技股份有限公司</t>
  </si>
  <si>
    <t>Derental Electronics Zhuhai Ltd.</t>
  </si>
  <si>
    <t>C66SZ24075</t>
  </si>
  <si>
    <t>珠海市德润通电子科技有限公司</t>
  </si>
  <si>
    <t>C66S224118</t>
  </si>
  <si>
    <t>Dongguan Laifen Electronic Technology Co., Ltd.</t>
  </si>
  <si>
    <t>C66SZ24088REV1</t>
  </si>
  <si>
    <t>东莞市徕芬电子科技有限公司</t>
  </si>
  <si>
    <t>Shenzhen H&amp;T Intelligent Control Co., Ltd.</t>
  </si>
  <si>
    <t>GYL63-20230522-0094</t>
  </si>
  <si>
    <t>深圳和而泰智能控制股份有限公司</t>
  </si>
  <si>
    <t>CGDD23040068</t>
  </si>
  <si>
    <t>C66SZ24145REV1</t>
  </si>
  <si>
    <t>C66SZ24125</t>
  </si>
  <si>
    <t>C66SZ24090</t>
  </si>
  <si>
    <t>ZMTR|303-HJD04</t>
  </si>
  <si>
    <t>ZMTR|303-HJD05</t>
  </si>
  <si>
    <t>ZMTR|303-HJD06</t>
  </si>
  <si>
    <t>Huizhou Junengliang Electronic Technology Co., Ltd</t>
  </si>
  <si>
    <t>C66SZ24137</t>
  </si>
  <si>
    <t>惠州市炬能量电子科技有限公司</t>
  </si>
  <si>
    <t>C66SZ23545REV1</t>
  </si>
  <si>
    <t>PO230614001B</t>
  </si>
  <si>
    <t>C66SZ24115</t>
  </si>
  <si>
    <t>YMCT|KJJ-M11C9-00</t>
  </si>
  <si>
    <t>PLATE NUT</t>
  </si>
  <si>
    <t>C66SZ24035REV5</t>
  </si>
  <si>
    <t>PO2306000101-KDA04</t>
  </si>
  <si>
    <t>C66SZ24076REV1</t>
  </si>
  <si>
    <t>C66SZ24101REV2</t>
  </si>
  <si>
    <t>PO-DB2305-000062&amp;PO-DB2306-000128</t>
  </si>
  <si>
    <t>PO20230724003</t>
  </si>
  <si>
    <t>4500151734&amp;4500151868</t>
  </si>
  <si>
    <t>YMCT|KLX-M1760-00</t>
  </si>
  <si>
    <t>STOPPER R</t>
  </si>
  <si>
    <t>PO2306000102-KDA04</t>
  </si>
  <si>
    <t>YMCT|KLX-M1761-00</t>
  </si>
  <si>
    <t>STOPPER L</t>
  </si>
  <si>
    <t>HJD23070807&amp;HJD23070889</t>
  </si>
  <si>
    <t>HUIZHOU CJC INDUSTRY CO．，LTD</t>
  </si>
  <si>
    <t>PO2023722062</t>
  </si>
  <si>
    <t>惠州市创舰实业有限公司</t>
  </si>
  <si>
    <t>C66SZ24162REV2</t>
  </si>
  <si>
    <t>FUJI ELECTRIC (SHENZHEN) CO., LTD</t>
  </si>
  <si>
    <t>富士电机（深圳）有限公司</t>
  </si>
  <si>
    <t>C66SZ24174REV1</t>
  </si>
  <si>
    <t>Shenzhen Jingpin Mounter Technology Co., Ltd.</t>
  </si>
  <si>
    <t>C66SZ24227</t>
  </si>
  <si>
    <t>深圳市晶品贴片技术有限公司</t>
  </si>
  <si>
    <t>C66SZ24186REV1&amp;C66SZ24179</t>
  </si>
  <si>
    <t>C66SZ24215REV1</t>
  </si>
  <si>
    <t>LK230700056</t>
  </si>
  <si>
    <t>LF23080375</t>
  </si>
  <si>
    <t>GCL23070283</t>
  </si>
  <si>
    <t>YMCT|KHJ-MC16U-00</t>
  </si>
  <si>
    <t>TAIL COVER ASSY.</t>
  </si>
  <si>
    <t>YMCT|KHJ-MC185-00</t>
  </si>
  <si>
    <t>PIN,HANDLE</t>
  </si>
  <si>
    <t>C66SZ24226</t>
  </si>
  <si>
    <t>POORD166363</t>
  </si>
  <si>
    <t>C66SZ24200&amp;C66SZ24213</t>
  </si>
  <si>
    <t>C66SZ24161REV1&amp;C66SZ24204</t>
  </si>
  <si>
    <t>C66SZ240157</t>
  </si>
  <si>
    <t>C66SZ24193&amp;C66SZ24212</t>
  </si>
  <si>
    <t>CN23070117C</t>
  </si>
  <si>
    <t>C66SZ24253</t>
  </si>
  <si>
    <t>PO20230809001</t>
  </si>
  <si>
    <t>Shanghai Jiahu Electronics Co., Ltd</t>
  </si>
  <si>
    <t>C66SZ24222REV1</t>
  </si>
  <si>
    <t>上海佳琥电子科技有限公司</t>
  </si>
  <si>
    <t>C66SZ24239&amp;C66SZ24262</t>
  </si>
  <si>
    <t>3502-202308300007</t>
  </si>
  <si>
    <t>H216501-BET-230713</t>
  </si>
  <si>
    <t>PO2307000633-KDA04</t>
  </si>
  <si>
    <t>C66SZ24242</t>
  </si>
  <si>
    <t>C66SZ24065</t>
  </si>
  <si>
    <t>YMCT|KMB-M3712-00</t>
  </si>
  <si>
    <t>Foshan Shunde Science Auto Motor Parts Industreial</t>
  </si>
  <si>
    <t>C66SZ24237</t>
  </si>
  <si>
    <t>佛山市顺德区赛朗斯汽车部件实业有限公司</t>
  </si>
  <si>
    <t>3502-202307070002</t>
  </si>
  <si>
    <t>POORD13011</t>
  </si>
  <si>
    <t>C66SZ24224&amp;C66SZ24274</t>
  </si>
  <si>
    <t>YMCT|KGB-M715H-50</t>
  </si>
  <si>
    <t>YMCT|KGB-M71G2-10</t>
  </si>
  <si>
    <t>EJECTOR SPARE</t>
  </si>
  <si>
    <t>YMCT|KV8-M7104-00</t>
  </si>
  <si>
    <t>PISTON</t>
  </si>
  <si>
    <t>YMCT|KGB-M71S0-50</t>
  </si>
  <si>
    <t>STD.SHAFT 3,SPARE</t>
  </si>
  <si>
    <t>YMCT|KV8-M7162-10</t>
  </si>
  <si>
    <t>ZMTR|303-HJD07</t>
  </si>
  <si>
    <t>HJD23090068</t>
  </si>
  <si>
    <t>3301-2023050900&amp;3301-20230515001</t>
  </si>
  <si>
    <t>YMCT|KLW-M8620-A2</t>
  </si>
  <si>
    <t>锐德热力设备（东莞）有限公司</t>
  </si>
  <si>
    <t>C66SZ24219</t>
  </si>
  <si>
    <t>Jiangxi Xingyuanxing Technology Co., Ltd.</t>
  </si>
  <si>
    <t>C66SZ24305</t>
  </si>
  <si>
    <t>江西兴原星科技有限公司</t>
  </si>
  <si>
    <t>YMCT|KM0-M71BC-26</t>
  </si>
  <si>
    <t>RUBBER TIPS :R1-260</t>
  </si>
  <si>
    <t>90000C0045</t>
  </si>
  <si>
    <t>YMCT|KGA-M665F-01</t>
  </si>
  <si>
    <t>HNS.PI1B</t>
  </si>
  <si>
    <t>C66SZ24300</t>
  </si>
  <si>
    <t>YMCT|KGA-M665G-00</t>
  </si>
  <si>
    <t>HNS BASE PUP</t>
  </si>
  <si>
    <t>LF23090317</t>
  </si>
  <si>
    <t>YMCT|KLW-M65NA-00</t>
  </si>
  <si>
    <t>HNS SELECT 1A</t>
  </si>
  <si>
    <t>4500153053&amp;4500153089&amp;4500153855</t>
  </si>
  <si>
    <t>YMCT|KM0-M71BC-14</t>
  </si>
  <si>
    <t>RUBBER TIPS :R1-140</t>
  </si>
  <si>
    <t>YMCT|KM0-M71BC-15</t>
  </si>
  <si>
    <t>RUBBER TIPS :R1-150</t>
  </si>
  <si>
    <t>YMCT|KM0-M71BC-16</t>
  </si>
  <si>
    <t>RUBBER TIPS : R1-160</t>
  </si>
  <si>
    <t>CGDD23090052</t>
  </si>
  <si>
    <t>CGDD060771</t>
  </si>
  <si>
    <t>CGDD062020&amp;CGDD060771</t>
  </si>
  <si>
    <t>ZMTR|KHY-M221A-A0</t>
  </si>
  <si>
    <t>COVER DUCTASSY</t>
  </si>
  <si>
    <t>Shenzhen Heng Lei Technology Co., Ltd.</t>
  </si>
  <si>
    <t>C66SZ24353</t>
  </si>
  <si>
    <t>深圳市恒磊科技有限公司</t>
  </si>
  <si>
    <t>Shenzhen Anjia Technology Co., Ltd</t>
  </si>
  <si>
    <t>C66SZ24260REV1</t>
  </si>
  <si>
    <t>深圳市安嘉信息科技有限公司</t>
  </si>
  <si>
    <t>Dongguan Mingxiang Hardware Electronics Co., Ltd</t>
  </si>
  <si>
    <t>C66SZ24278REV1</t>
  </si>
  <si>
    <t>东莞市铭翔五金电子有限公司</t>
  </si>
  <si>
    <t>HJD23100269/HJD23100861</t>
  </si>
  <si>
    <t>ZMTR|303-HJD08</t>
  </si>
  <si>
    <t>PO-DB2309-000137&amp;PO-DB2309-000365</t>
  </si>
  <si>
    <t>PO-DB2309-000241/PO-DB2306-000128</t>
  </si>
  <si>
    <t>C66SZ24240</t>
  </si>
  <si>
    <t>LF-23100121&amp;LF-23100079</t>
  </si>
  <si>
    <t>LXCG00002935&amp;LXCGO0002909</t>
  </si>
  <si>
    <t>PO2308000025-KDA04</t>
  </si>
  <si>
    <t>C66SZ24216</t>
  </si>
  <si>
    <t>C66SZ24345REV2</t>
  </si>
  <si>
    <t>H219724-BET-230926</t>
  </si>
  <si>
    <t>C66SZ24245</t>
  </si>
  <si>
    <t>C66SZ24309REV1</t>
  </si>
  <si>
    <t>PO231018001B</t>
  </si>
  <si>
    <t>LK231000041</t>
  </si>
  <si>
    <t>YMCT|KKE-M652V-A0</t>
  </si>
  <si>
    <t>YMCT|KKE-M71G5-A0</t>
  </si>
  <si>
    <t>C66SZ24346</t>
  </si>
  <si>
    <t>Yaxinte(Shenzhen) Electronic Co., Ltd</t>
  </si>
  <si>
    <t>C66SZ24375</t>
  </si>
  <si>
    <t>雅鑫特（深圳）科技有限公司</t>
  </si>
  <si>
    <t>YMCT|KKL-M1774-00</t>
  </si>
  <si>
    <t>SHAFT</t>
  </si>
  <si>
    <t>J3301-2305001454&amp;J3301-2305001497</t>
  </si>
  <si>
    <t>YMCT|KKL-M1775-00</t>
  </si>
  <si>
    <t>YMCT|KKL-M1776-00</t>
  </si>
  <si>
    <t>YMCT|KKL-M1782-00</t>
  </si>
  <si>
    <t>SHAFT CENTER</t>
  </si>
  <si>
    <t>YMCT|KMF-M1777-00</t>
  </si>
  <si>
    <t>PLATE LINK</t>
  </si>
  <si>
    <t>YMCT|KMF-M1778-00</t>
  </si>
  <si>
    <t>JOINT PLATE</t>
  </si>
  <si>
    <t>YMCT|91312-03006</t>
  </si>
  <si>
    <t>C66SZ24361REV1</t>
  </si>
  <si>
    <t>PO2310000502-KDA04</t>
  </si>
  <si>
    <t>C66SZ24332REV1</t>
  </si>
  <si>
    <t>C66SZ24333</t>
  </si>
  <si>
    <t>C66-CAN-24030REV2--Wangshi</t>
  </si>
  <si>
    <t>C66SZ24354REV1</t>
  </si>
  <si>
    <t>C66SZ24234</t>
  </si>
  <si>
    <t>3301-20230830001/3301-202</t>
  </si>
  <si>
    <t>PO20230802001</t>
  </si>
  <si>
    <t>C66SZ24339</t>
  </si>
  <si>
    <t>ZMTR|TAPE DUMP BOX</t>
  </si>
  <si>
    <t>Tape dump box</t>
  </si>
  <si>
    <t>GCL23110104</t>
  </si>
  <si>
    <t>C66SZ24415</t>
  </si>
  <si>
    <t>C66SZ24406</t>
  </si>
  <si>
    <t>C66SZ24378&amp;C66SZ244</t>
  </si>
  <si>
    <t>P020231214065</t>
  </si>
  <si>
    <t>C66-CAN-24044--ZhaoHui</t>
  </si>
  <si>
    <t>C66-CAN-24052--Royal Display</t>
  </si>
  <si>
    <t>C66SZ24429</t>
  </si>
  <si>
    <t>C66SZ24452</t>
  </si>
  <si>
    <t>C66SZ24449</t>
  </si>
  <si>
    <t>Polar(Guangzhou) Electronics Co.,Ltd</t>
  </si>
  <si>
    <t>博能（广州）电子有限公司</t>
  </si>
  <si>
    <t>Shenzhen Wanyingfeng Technology Co., Ltd.</t>
  </si>
  <si>
    <t>C66SZ24462</t>
  </si>
  <si>
    <t>深圳万赢丰科技有限公司</t>
  </si>
  <si>
    <t>Wuhu RUIZHAO Electronic Technology Co., Ltd.</t>
  </si>
  <si>
    <t>C66SZ24459</t>
  </si>
  <si>
    <t>芜湖瑞钊电子科技有限公司</t>
  </si>
  <si>
    <t>HUIZHOU LIANTRONICS CO.,LTD</t>
  </si>
  <si>
    <t>H225-24010022</t>
  </si>
  <si>
    <t>惠州市联建光电有限公司</t>
  </si>
  <si>
    <t>POORD014543</t>
  </si>
  <si>
    <t>C66SZ24416&amp;C66SZ24407</t>
  </si>
  <si>
    <t>YMCT|KLF-M4580-00</t>
  </si>
  <si>
    <t>I/O CONV BOARD ASSY</t>
  </si>
  <si>
    <t>C66SZ24450REV1</t>
  </si>
  <si>
    <t>C66SZ24422REV1</t>
  </si>
  <si>
    <t>C66SZ24426</t>
  </si>
  <si>
    <t>C66SZ24473</t>
  </si>
  <si>
    <t>3507-202312140001</t>
  </si>
  <si>
    <t>3507-202312310001</t>
  </si>
  <si>
    <t>YMCT|KMG-M3TV1-A0</t>
  </si>
  <si>
    <t>VALVE CUTTER ASSY</t>
  </si>
  <si>
    <t>Shenzhen Litongwei Energy Co., Ltd.</t>
  </si>
  <si>
    <t>C66SZ24439</t>
  </si>
  <si>
    <t>深圳市力通威能源有限公司</t>
  </si>
  <si>
    <t>C66SZ24422REV1&amp;C66SZ24424</t>
  </si>
  <si>
    <t>YMCT|KLW-M664F-00</t>
  </si>
  <si>
    <t>HNS X-FLEX H.PWR EMG</t>
  </si>
  <si>
    <t>C66SZ24435</t>
  </si>
  <si>
    <t>SHENZHEN KAD ELECTRONICS CO.LTD.</t>
  </si>
  <si>
    <t>C66SZ24390</t>
  </si>
  <si>
    <t>深圳市卡迪圣电子有限公司</t>
  </si>
  <si>
    <t>Shenzhen Besiter Power Bank Co., Ltd.</t>
  </si>
  <si>
    <t>C66SZ24441</t>
  </si>
  <si>
    <t>深圳市倍斯特科技股份有限公司</t>
  </si>
  <si>
    <t>YMCT|KHJ-M4664-01</t>
  </si>
  <si>
    <t>C66SZ24370REV1</t>
  </si>
  <si>
    <t>YMCT|KKE-M652P-01</t>
  </si>
  <si>
    <t>SENSOR ENT ASSY</t>
  </si>
  <si>
    <t>JXWS-CG-20231219001</t>
  </si>
  <si>
    <t>YMCT|KKE-M652R-01</t>
  </si>
  <si>
    <t>SENSOR EXIT ASSY</t>
  </si>
  <si>
    <t>PO240104008</t>
  </si>
  <si>
    <t>4500154970&amp;4500155640&amp;4500155893</t>
  </si>
  <si>
    <t>YMCT|S022M429D001</t>
  </si>
  <si>
    <t>YMCT|KM0-M71BC-18</t>
  </si>
  <si>
    <t>RUBBER TIPS :R1-180</t>
  </si>
  <si>
    <t>Zhongshan Chengcheng Technology Co., Ltd.</t>
  </si>
  <si>
    <t>C65SZ24388</t>
  </si>
  <si>
    <t>中山市呈承科技有限公司</t>
  </si>
  <si>
    <t>C66-CAN-24060--Nuo Yaxing</t>
  </si>
  <si>
    <t>Huizhou Lfy Technology Co., Ltd.</t>
  </si>
  <si>
    <t>C66SZ24498</t>
  </si>
  <si>
    <t>惠州市乐福源科技有限公司</t>
  </si>
  <si>
    <t>Shenzhen Yuyang Information Technology Development</t>
  </si>
  <si>
    <t>YYKJ-KD-20231219002</t>
  </si>
  <si>
    <t>深圳市宇阳信息技术开发有限公司</t>
  </si>
  <si>
    <t>LK231200070</t>
  </si>
  <si>
    <t>YMCT|KHJ-MC241-06</t>
  </si>
  <si>
    <t>TAPE GUIDE ASSY. 16</t>
  </si>
  <si>
    <t>PO2312000604-KDA04</t>
  </si>
  <si>
    <t>ZMTR|303-HJD09</t>
  </si>
  <si>
    <t>HJD24011432</t>
  </si>
  <si>
    <t>ZMTR|303-HJD10</t>
  </si>
  <si>
    <t>C66SZ24488</t>
  </si>
  <si>
    <t>C66SZ24470REV1</t>
  </si>
  <si>
    <t>C66SZ24504</t>
  </si>
  <si>
    <t>C66SZ24507</t>
  </si>
  <si>
    <t>SD[HS]-GY-202402-09</t>
  </si>
  <si>
    <t>C66SZ24399</t>
  </si>
  <si>
    <t>ZMTR|303-QS01</t>
  </si>
  <si>
    <t>C66-CAN-24064--RuiCheng</t>
  </si>
  <si>
    <t>年保2024年</t>
  </si>
  <si>
    <t>Xiamen Compass Semiconductor Company Limited</t>
  </si>
  <si>
    <t>XC2403057</t>
  </si>
  <si>
    <t>厦门金柏半导体有限公司</t>
  </si>
  <si>
    <t>C66SZ24492REV1</t>
  </si>
  <si>
    <t>2024年保协议</t>
  </si>
  <si>
    <t>ESSZ</t>
  </si>
  <si>
    <t>GSK CNC Equipment Co., Ltd</t>
  </si>
  <si>
    <t>广州数控设备有限公司</t>
  </si>
  <si>
    <t>ZZZZ|LOCAL 1.2m MODIFICATION</t>
  </si>
  <si>
    <t>ZMTR|MANUAL TRAY FEEDER</t>
  </si>
  <si>
    <t>MANUAL TRAY FEEDER（YS）</t>
  </si>
  <si>
    <t>ZMTR|RH(YS)</t>
  </si>
  <si>
    <t>Reel holder for YS series.</t>
  </si>
  <si>
    <t>ZMTR|LOCAL 1.2m MODIFICATION</t>
  </si>
  <si>
    <t>LOCAL 1.2m MODIFICATION FOR YS.</t>
  </si>
  <si>
    <t>309ASY INV-CONTRACT</t>
  </si>
  <si>
    <t>C66-CAN-19005-Hengzhiyuan</t>
  </si>
  <si>
    <t>ShenZhen Eastar Electronic Co., Ltd</t>
  </si>
  <si>
    <t>309ASY INV-NON-CON</t>
  </si>
  <si>
    <t>ESDPAP19030097</t>
  </si>
  <si>
    <t>深圳市易事达电子有限公司</t>
  </si>
  <si>
    <t>309ASY INV-PTS SALES</t>
  </si>
  <si>
    <t>Providence Enterprise Limited</t>
  </si>
  <si>
    <t>TP19001782</t>
  </si>
  <si>
    <t>金进科技(深圳)有限公司</t>
  </si>
  <si>
    <t>HELI|595108</t>
  </si>
  <si>
    <t>NIDEC MTR ASY,5",AIR,EXL,SVC</t>
  </si>
  <si>
    <t>ESDPAP19030035</t>
  </si>
  <si>
    <t>DEKI|215607</t>
  </si>
  <si>
    <t>BOM ASSY. BOARD CLAMP FOIL 500MM (TXT)</t>
  </si>
  <si>
    <t>Dongguan Cowell Optic Electronics Co., Ltd.</t>
  </si>
  <si>
    <t>ZZ201903163651;ZZ201903263675</t>
  </si>
  <si>
    <t>东莞高伟光学电子有限公司</t>
  </si>
  <si>
    <t>ZZZZ|303MD</t>
  </si>
  <si>
    <t>ZZZZ|193205</t>
  </si>
  <si>
    <t>BOM SQUEEGEE USC 520MM</t>
  </si>
  <si>
    <t>Dongguan Longsheng Electronics Co., Ltd.</t>
  </si>
  <si>
    <t>东莞龙升电子有限公司</t>
  </si>
  <si>
    <t>Shenzhen MTC Co., Ltd.</t>
  </si>
  <si>
    <t>深圳市兆驰节能照明股份有限公司</t>
  </si>
  <si>
    <t>Shen Zhen Huan Yuan Display Co., Ltd.</t>
  </si>
  <si>
    <t>HY1904073</t>
  </si>
  <si>
    <t>深圳市华远显示器件有限公司</t>
  </si>
  <si>
    <t>ZZZZ|SQUEEGEE 415</t>
  </si>
  <si>
    <t>SQUEEGEE 415</t>
  </si>
  <si>
    <t>Guangzhou Jinghua Precision Optics Co.,Ltd.</t>
  </si>
  <si>
    <t>P00RD023136</t>
  </si>
  <si>
    <t>广州市晶华精密光学股份有限公司</t>
  </si>
  <si>
    <t>Lightking Optoelectronics TECH Group</t>
  </si>
  <si>
    <t>CG19050236</t>
  </si>
  <si>
    <t>深圳市丽晶光电科技股份有限公司</t>
  </si>
  <si>
    <t>YMCT|KHJ-MC26U-00</t>
  </si>
  <si>
    <t>SQUARE TECHNOLOGY</t>
  </si>
  <si>
    <t>ESDPAP19040033</t>
  </si>
  <si>
    <t>GNSS0022019040208</t>
  </si>
  <si>
    <t>DEKI|188783</t>
  </si>
  <si>
    <t>ASSY SQY MECH FEEDBACK</t>
  </si>
  <si>
    <t xml:space="preserve">Dongguan Phcistar Optoelectronics Technology Co., </t>
  </si>
  <si>
    <t>C66SZ190171</t>
  </si>
  <si>
    <t>东莞市星光恒辉光电科技有限公司</t>
  </si>
  <si>
    <t>YMCT|KKD-M78C0-00</t>
  </si>
  <si>
    <t>SCAN CAM.ASSY</t>
  </si>
  <si>
    <t>Kwong Ming Electric (Huizhou) Co., Ltd.</t>
  </si>
  <si>
    <t>KM-H1904083</t>
  </si>
  <si>
    <t>冠明智能科技股份有限公司</t>
  </si>
  <si>
    <t>4400010411，20190401——20190430</t>
  </si>
  <si>
    <t>ZZ201905033801&amp;ZZ201905153834</t>
  </si>
  <si>
    <t>HELI|5064</t>
  </si>
  <si>
    <t>BLACK RTV</t>
  </si>
  <si>
    <t>C66SZ190167REV.2</t>
  </si>
  <si>
    <t>Prime Technology (Guangzhou) Inc.</t>
  </si>
  <si>
    <t>P6B95096</t>
  </si>
  <si>
    <t>广上科技(广州)有限公司</t>
  </si>
  <si>
    <t>ZZZZ|40001253</t>
  </si>
  <si>
    <t>SHENZHEN STANLEY ELECTRIC CO., LTD.</t>
  </si>
  <si>
    <t>深圳斯坦雷电气有限公司</t>
  </si>
  <si>
    <t>ZZZZ|40011065</t>
  </si>
  <si>
    <t>CONVEYOR BELT EX(250)</t>
  </si>
  <si>
    <t>ZZZZ|E1003706CB0</t>
  </si>
  <si>
    <t>CF081E 8mmFeeder</t>
  </si>
  <si>
    <t>HELI|3277</t>
  </si>
  <si>
    <t>Bearing &amp; Bracket SSFT-8</t>
  </si>
  <si>
    <t>TP19003227,TP19004395</t>
  </si>
  <si>
    <t>DEKI|188681</t>
  </si>
  <si>
    <t>DRIVE BELT CAMERA Y STD</t>
  </si>
  <si>
    <t>LONGOAL DISPLAY LTD</t>
  </si>
  <si>
    <t>D1906035</t>
  </si>
  <si>
    <t>ZZZZ|40000727</t>
  </si>
  <si>
    <t>Y MOTOR ASSY</t>
  </si>
  <si>
    <t>SHENZHEN GLUX TECHNOLOGY CO., LTD.</t>
  </si>
  <si>
    <t>C66SZ190201REV.1</t>
  </si>
  <si>
    <t>深圳金立翔视效科技有限公司</t>
  </si>
  <si>
    <t>Dometic (Shenzhen) Electronic Co., Ltd.</t>
  </si>
  <si>
    <t>C66-CAN-18021-Dometic</t>
  </si>
  <si>
    <t>多美达（深圳）电器有限公司</t>
  </si>
  <si>
    <t>CG19061575,CG19061856</t>
  </si>
  <si>
    <t>Shen Zhen Raisecom Science &amp; Technology Co.Ltd</t>
  </si>
  <si>
    <t>深圳瑞斯康达科技发展有限公司</t>
  </si>
  <si>
    <t>YMCT|KHY-M66A2-00.</t>
  </si>
  <si>
    <t>HELI|2731</t>
  </si>
  <si>
    <t>TERMINAL RING – LUGS FOR H. WIRES</t>
  </si>
  <si>
    <t>HELI|4895</t>
  </si>
  <si>
    <t>FERRULE - 12AWG WIRE – HEATER WIRE</t>
  </si>
  <si>
    <t>HELI|3438K</t>
  </si>
  <si>
    <t>WIRE, HEATER RED 12GA 600V</t>
  </si>
  <si>
    <t>HELI|3439K</t>
  </si>
  <si>
    <t>WIRE, HEATER WHITE 12GA 600V</t>
  </si>
  <si>
    <t>Flashbay Electronics Ltd.</t>
  </si>
  <si>
    <t>TMPO19060231</t>
  </si>
  <si>
    <t>天目电子（深圳）有限公司</t>
  </si>
  <si>
    <t>HELI|594767</t>
  </si>
  <si>
    <t>.11HP,NIDEC 5"IMP,MK3.6AIR,SVC</t>
  </si>
  <si>
    <t>3502-201906050004</t>
  </si>
  <si>
    <t>ZZZZ|303In-S8</t>
  </si>
  <si>
    <t>Infinova Technology Ltd.</t>
  </si>
  <si>
    <t>190610C1</t>
  </si>
  <si>
    <t>深圳英飞拓智能技术有限公司</t>
  </si>
  <si>
    <t>ZZ201906043904,ZZ201906153928</t>
  </si>
  <si>
    <t>4400010764，4400010763</t>
  </si>
  <si>
    <t>GNSS0022019072305</t>
  </si>
  <si>
    <t>D1907028(REV.A)</t>
  </si>
  <si>
    <t>Guangzhou Aevision Electronics Technology Co., Ltd</t>
  </si>
  <si>
    <t>C66SZ190154</t>
  </si>
  <si>
    <t>广州美电恩智电子科技有限公司</t>
  </si>
  <si>
    <t>COLIGEN (CHINA) CORP</t>
  </si>
  <si>
    <t>PO-2019052301</t>
  </si>
  <si>
    <t>珠海上富电技股份有限公司</t>
  </si>
  <si>
    <t>YMCT|KKE-M9180-00</t>
  </si>
  <si>
    <t>LM RAIL&amp;BLOCK 15 720</t>
  </si>
  <si>
    <t>P00RD023986</t>
  </si>
  <si>
    <t>TP19006748,TP19006248</t>
  </si>
  <si>
    <t>KM-H1907205</t>
  </si>
  <si>
    <t>ZZ201905273881&amp;ZZ201907244042</t>
  </si>
  <si>
    <t>ZZZZ|303OH</t>
  </si>
  <si>
    <t>C66SZ190290REV.1</t>
  </si>
  <si>
    <t>C66SZ190217</t>
  </si>
  <si>
    <t>KM-H1906156</t>
  </si>
  <si>
    <t>YMCT|90K65-331H25</t>
  </si>
  <si>
    <t>CG2019003001</t>
  </si>
  <si>
    <t>VAS  LIGHTING  CO., LTD.</t>
  </si>
  <si>
    <t>C66SZ190311,C66SZ190316,C66SZ190350</t>
  </si>
  <si>
    <t>PO1908000199(KDA01-HK33739)</t>
  </si>
  <si>
    <t>LOTES Guangzhou Co.,Ltd</t>
  </si>
  <si>
    <t>P2I-I70063</t>
  </si>
  <si>
    <t>番禺得意精密电子工业有限公司</t>
  </si>
  <si>
    <t>GUANGDONG NRE TECHNOLOGY CO.,LTD</t>
  </si>
  <si>
    <t>C66-CAN-19015-NRE</t>
  </si>
  <si>
    <t>广东新昇电业科技股份有限公司</t>
  </si>
  <si>
    <t>HELI|8237</t>
  </si>
  <si>
    <t>3/8" X 20MM FLAT GASKET</t>
  </si>
  <si>
    <t>HELI|585665</t>
  </si>
  <si>
    <t>IDLER ROLLER ASSY</t>
  </si>
  <si>
    <t>P2I-I70063,P2I-I90034</t>
  </si>
  <si>
    <t>HELI|591316</t>
  </si>
  <si>
    <t>EHC Rail Middle 1913 MK3.5 SD</t>
  </si>
  <si>
    <t>HELI|1314K</t>
  </si>
  <si>
    <t>MASTER LINK 3/8 P - W/O Pin</t>
  </si>
  <si>
    <t>ZMTR|SL12</t>
  </si>
  <si>
    <t>Shenzhen Longda Optoelectronic Co., Ltd.</t>
  </si>
  <si>
    <t>C66SZ190164REV.2</t>
  </si>
  <si>
    <t>ZMTR|303MD-S</t>
  </si>
  <si>
    <t>ZZ201909094183,ZZ201909044164</t>
  </si>
  <si>
    <t>TMPO19080258</t>
  </si>
  <si>
    <t>TMPO19080256,TMPO19080258</t>
  </si>
  <si>
    <t>HELI|4560K</t>
  </si>
  <si>
    <t>MTR CNTRL 240V W/O SI5 .1OHM</t>
  </si>
  <si>
    <t>CG19090932</t>
  </si>
  <si>
    <t>TMPO19090299</t>
  </si>
  <si>
    <t>CG19100516</t>
  </si>
  <si>
    <t>ZMTR|303LT</t>
  </si>
  <si>
    <t>SHENZHEN LONG TENG GONG CHUANG ELECTRONIC TECHNOLO</t>
  </si>
  <si>
    <t>C66SZ190347</t>
  </si>
  <si>
    <t>深圳市龙腾共创电子科技有限公司</t>
  </si>
  <si>
    <t>C66SZ190449REV.3</t>
  </si>
  <si>
    <t>191023CC</t>
  </si>
  <si>
    <t>ZZZZ|E3052729000</t>
  </si>
  <si>
    <t>4300007633，4300007780</t>
  </si>
  <si>
    <t>ZMTR|PF901002000</t>
  </si>
  <si>
    <t>FILTER ELEMENT A</t>
  </si>
  <si>
    <t>ZZZZ|PF901006000</t>
  </si>
  <si>
    <t>ZMTR|40000864</t>
  </si>
  <si>
    <t>CONVEYOR BELT C</t>
  </si>
  <si>
    <t>ZMTR|40000863</t>
  </si>
  <si>
    <t>ZMTR|40032449</t>
  </si>
  <si>
    <t>6459GREASE N</t>
  </si>
  <si>
    <t>ZMTR|MDFRX1001L0</t>
  </si>
  <si>
    <t>GREASE FOR YC/Z AXIS</t>
  </si>
  <si>
    <t>ZMTR|MGREAS050GA</t>
  </si>
  <si>
    <t>ZMTR|40033446</t>
  </si>
  <si>
    <t>VISION MONITOR ST ASM</t>
  </si>
  <si>
    <t>ZMTR|40002186</t>
  </si>
  <si>
    <t>Z VACUUM CABLE ASM</t>
  </si>
  <si>
    <t>C66SZ190353REV.2</t>
  </si>
  <si>
    <t>ZMTR|KGB-M7163-A0</t>
  </si>
  <si>
    <t>ZMTR|KV8-M7162-10</t>
  </si>
  <si>
    <t>ZMTR|KV8-M7162-20</t>
  </si>
  <si>
    <t>ZMTR|303OH-N</t>
  </si>
  <si>
    <t>ZZ201910184319,ZZ201910214330</t>
  </si>
  <si>
    <t>ZZZZ|KHY-M9129-C00</t>
  </si>
  <si>
    <t>BELT S CONVEY</t>
  </si>
  <si>
    <t>P2I-IB0002</t>
  </si>
  <si>
    <t>CG19110742</t>
  </si>
  <si>
    <t>ZMTR|KH100</t>
  </si>
  <si>
    <t>OXYGEN ANALYZER</t>
  </si>
  <si>
    <t>P2I-IB0028</t>
  </si>
  <si>
    <t>C66SZ190474REV.1</t>
  </si>
  <si>
    <t>CG19120094</t>
  </si>
  <si>
    <t>Shenzhen Huarifeng Digital Technology Ltd.</t>
  </si>
  <si>
    <t>C66-CAN-19026-Huarifeng</t>
  </si>
  <si>
    <t>Shenzhen Unilumin Technology Co.,Ltd</t>
  </si>
  <si>
    <t>L5000302791</t>
  </si>
  <si>
    <t>深圳市洲明科技股份有限公司</t>
  </si>
  <si>
    <t>PO-2019111305</t>
  </si>
  <si>
    <t>ZMTR|303-KA</t>
  </si>
  <si>
    <t>ZZ201911224464,ZZ201911134435,ZZ201911184448,</t>
  </si>
  <si>
    <t>ZMTR|303G2</t>
  </si>
  <si>
    <t>ZMTR|303OH-W</t>
  </si>
  <si>
    <t>DEKI|191015</t>
  </si>
  <si>
    <t>CARD EXPANSION FIREWIRE UNIBRAIN (TXT)</t>
  </si>
  <si>
    <t>PO1911000125(KDA01-HK34415)</t>
  </si>
  <si>
    <t>C66SZ190372REV.2</t>
  </si>
  <si>
    <t>PO1911000064（KDA01-HK34354,PO1912000084(KDA01-HK</t>
  </si>
  <si>
    <t>ZZZZ|KHL-M4255-00</t>
  </si>
  <si>
    <t>HELI|COMPUTER SYSTEM(PC)</t>
  </si>
  <si>
    <t>COMPUTER SYSTEM(PC)</t>
  </si>
  <si>
    <t>ESDPAP20010001</t>
  </si>
  <si>
    <t>C66SZ190231</t>
  </si>
  <si>
    <t>P2I-J10003</t>
  </si>
  <si>
    <t>P25-IC 0401</t>
  </si>
  <si>
    <t>ZZ201912114527，ZZ201912244583，ZZ201912024495</t>
  </si>
  <si>
    <t>DEKI|185281</t>
  </si>
  <si>
    <t>BOM^NODE 4 (UNDER SCREEN CLEAN) ^COMPLETE ASSEMBLY</t>
  </si>
  <si>
    <t>TP20000186</t>
  </si>
  <si>
    <t>ZMTR|PA-303</t>
  </si>
  <si>
    <t>ZMTR|303-PA</t>
  </si>
  <si>
    <t>ZMTR|303MD-Y</t>
  </si>
  <si>
    <t>ZMTR|303MD-Z</t>
  </si>
  <si>
    <t>ZMTR|303MD-W</t>
  </si>
  <si>
    <t>200115C4</t>
  </si>
  <si>
    <t>PEMR|06580150-2463</t>
  </si>
  <si>
    <t>SP-NET IO CONTROLLER</t>
  </si>
  <si>
    <t>C66SZ20023REV.1</t>
  </si>
  <si>
    <t>Goertek Intelligence Technology Co., Ltd.</t>
  </si>
  <si>
    <t>2240003644-1</t>
  </si>
  <si>
    <t>歌尔智能科技有限公司</t>
  </si>
  <si>
    <t>P25-J30075</t>
  </si>
  <si>
    <t>C66-CAN-20002-Jiangmen Hengzhiyuan</t>
  </si>
  <si>
    <t>C66-CAN-20004-Mochoi</t>
  </si>
  <si>
    <t>C66S-CAN-20004-Michoi</t>
  </si>
  <si>
    <t>C66SZ190513</t>
  </si>
  <si>
    <t>ESDPAP20020008</t>
  </si>
  <si>
    <t>C66SZ190487REV.1</t>
  </si>
  <si>
    <t>C66SZ20025</t>
  </si>
  <si>
    <t>C66SZ20007,C66SZ190513</t>
  </si>
  <si>
    <t>PO19111134S</t>
  </si>
  <si>
    <t>SHENZHEN MINGZE ELECTRONICS TECHNOLOGY CO., LTD</t>
  </si>
  <si>
    <t>C66SZ20011</t>
  </si>
  <si>
    <t>深圳市明泽电子科技有限公司</t>
  </si>
  <si>
    <t>D2004001</t>
  </si>
  <si>
    <t>HZ04-202002240002</t>
  </si>
  <si>
    <t>PO1912000118(KDA01-HK34588)</t>
  </si>
  <si>
    <t>YMCT|91312-05008.</t>
  </si>
  <si>
    <t>C66SZ190203</t>
  </si>
  <si>
    <t>YMCT|98702-03008.</t>
  </si>
  <si>
    <t>YMCT|90990-01J032.</t>
  </si>
  <si>
    <t>ZMTR|303S-JK</t>
  </si>
  <si>
    <t>C66SZ20087,C66SZ20117</t>
  </si>
  <si>
    <t>ZMTR|303-JK</t>
  </si>
  <si>
    <t>C66SZ190471</t>
  </si>
  <si>
    <t>C66SZ20110</t>
  </si>
  <si>
    <t>C66SZ20116</t>
  </si>
  <si>
    <t>C66SZ20126</t>
  </si>
  <si>
    <t>C66SZ20078REV.2</t>
  </si>
  <si>
    <t>C66SZ20079REV.1</t>
  </si>
  <si>
    <t>ESDPAP20030089</t>
  </si>
  <si>
    <t>ZMTR|440001471</t>
  </si>
  <si>
    <t>GAS SPRING A</t>
  </si>
  <si>
    <t>ESDPAP20030081</t>
  </si>
  <si>
    <t>ZMTR|HARD DISK</t>
  </si>
  <si>
    <t>HARD DISK</t>
  </si>
  <si>
    <t>PO2003000199(KDA01-HK34901)</t>
  </si>
  <si>
    <t>P2I-J40052</t>
  </si>
  <si>
    <t>TP20003910</t>
  </si>
  <si>
    <t>DEKI|202418</t>
  </si>
  <si>
    <t>BELT ROUND 3MM X2630MM SOLID ESD</t>
  </si>
  <si>
    <t>DEKI|158815</t>
  </si>
  <si>
    <t>CARRIER^BOARD CLAMP^TRANSPORT RAILS^500</t>
  </si>
  <si>
    <t>PO2004000098,PO2005000101,PO2005000071</t>
  </si>
  <si>
    <t>ZMTR|40042709</t>
  </si>
  <si>
    <t>ZMTR|PARTS COUNTER</t>
  </si>
  <si>
    <t>PARTS COUNTER</t>
  </si>
  <si>
    <t>D2005028</t>
  </si>
  <si>
    <t>ESDPAP20050013</t>
  </si>
  <si>
    <t>C66SZ20153</t>
  </si>
  <si>
    <t>ZMTR|KA-303</t>
  </si>
  <si>
    <t>ZZ202004304907</t>
  </si>
  <si>
    <t>C66SZ20092REV.2</t>
  </si>
  <si>
    <t>C66SZ20083REV.1</t>
  </si>
  <si>
    <t>3507-202005260002</t>
  </si>
  <si>
    <t>ZZ202005044910,ZZ202006054995,ZZ202006105015</t>
  </si>
  <si>
    <t>ZMTR|303-OHIO</t>
  </si>
  <si>
    <t>C66SZ20221REV.1</t>
  </si>
  <si>
    <t>DEKI|157679</t>
  </si>
  <si>
    <t>EXTRUSION ASSEMBLY (520LG)</t>
  </si>
  <si>
    <t>TP20004842</t>
  </si>
  <si>
    <t>4400013297，4400013276，4400013372</t>
  </si>
  <si>
    <t>ZZ202006054994</t>
  </si>
  <si>
    <t>ZZ202006054996，ZZ202006105019，ZZ202007035115</t>
  </si>
  <si>
    <t>ZMTR|303PA</t>
  </si>
  <si>
    <t>C66SZ20250</t>
  </si>
  <si>
    <t>TP20005955/C66-CAN-20006REV.1-PROVIDENCE</t>
  </si>
  <si>
    <t>C66SZ20225</t>
  </si>
  <si>
    <t>TP2007499</t>
  </si>
  <si>
    <t>DEKI|198227</t>
  </si>
  <si>
    <t>SQUEEGEE ASSY. LOW HEIGHT 400</t>
  </si>
  <si>
    <t>C66SZ20327</t>
  </si>
  <si>
    <t>C66SZ20333</t>
  </si>
  <si>
    <t>KM-H2007158</t>
  </si>
  <si>
    <t>ZMTR|303-HX-1</t>
  </si>
  <si>
    <t>PO2007000116</t>
  </si>
  <si>
    <t>ZZ202007075139</t>
  </si>
  <si>
    <t>GNSS0022020072101</t>
  </si>
  <si>
    <t>D2008033</t>
  </si>
  <si>
    <t>C66SZ20306</t>
  </si>
  <si>
    <t>C66SZ20364</t>
  </si>
  <si>
    <t>C66-CAN-20010-SQUARE</t>
  </si>
  <si>
    <t>ZZ202008035279</t>
  </si>
  <si>
    <t>PO2007000168</t>
  </si>
  <si>
    <t>C66SZ20322</t>
  </si>
  <si>
    <t>PO2007000168/PO2008000160</t>
  </si>
  <si>
    <t>4500128366(C66-CAN-20015-Fuji Electric)</t>
  </si>
  <si>
    <t>4400013793/4400013947/4400014091</t>
  </si>
  <si>
    <t>ZMTR|KHM-M654B-01</t>
  </si>
  <si>
    <t>SENSOR, FIBER</t>
  </si>
  <si>
    <t>4500128321/4500127945/4500127312</t>
  </si>
  <si>
    <t>ESDPAP20070022/ESDPAP20080029/ESDPAP20080030</t>
  </si>
  <si>
    <t>YMCT|KLW-M5802-T0</t>
  </si>
  <si>
    <t>YMCT|KLW-M653R-42</t>
  </si>
  <si>
    <t>SEN.DS CV5 AMP ASSY</t>
  </si>
  <si>
    <t>PO2009000285/PO2010000163</t>
  </si>
  <si>
    <t>C66SZ20450</t>
  </si>
  <si>
    <t>D2009006</t>
  </si>
  <si>
    <t>4500127842/4500127872</t>
  </si>
  <si>
    <t>C66SZ20421REV.1</t>
  </si>
  <si>
    <t>YMCT|KHY-M652M-00</t>
  </si>
  <si>
    <t>ZZ202011045697</t>
  </si>
  <si>
    <t>C66SZ20414</t>
  </si>
  <si>
    <t>3511-202010130001</t>
  </si>
  <si>
    <t>SOLENOID VALVE</t>
  </si>
  <si>
    <t>4400014349/4400014133/4400014246/4400014307</t>
  </si>
  <si>
    <t>YMCT|KLW-M5802-T0.</t>
  </si>
  <si>
    <t>C66SZ20262</t>
  </si>
  <si>
    <t>HELI|490833</t>
  </si>
  <si>
    <t>4400W Heater Element, Changshu</t>
  </si>
  <si>
    <t>4200014863/4200014754</t>
  </si>
  <si>
    <t>HELI|6572</t>
  </si>
  <si>
    <t>ZX2020120413237/ZZ202012025812/ZZ202011255790</t>
  </si>
  <si>
    <t>D2011034</t>
  </si>
  <si>
    <t>20110751S</t>
  </si>
  <si>
    <t>PO#20110751S</t>
  </si>
  <si>
    <t>4400014439/4400014544/4400014628</t>
  </si>
  <si>
    <t>TP20013383</t>
  </si>
  <si>
    <t>Flashbay （Huizhou） Electronics Ltd.</t>
  </si>
  <si>
    <t>HZPO20120392</t>
  </si>
  <si>
    <t>天目电子（惠州）有限公司</t>
  </si>
  <si>
    <t>ZZ202012255903/ZZ202012245898/ZZ202101045936</t>
  </si>
  <si>
    <t>ZMTR|PA-C</t>
  </si>
  <si>
    <t>ZMTR|PA-D</t>
  </si>
  <si>
    <t>ZMTR|MD-D/K</t>
  </si>
  <si>
    <t>ZMTR|MD-T</t>
  </si>
  <si>
    <t>C66SZ21046</t>
  </si>
  <si>
    <t>ZZ202101155999</t>
  </si>
  <si>
    <t>ZZ202101065946/ZZ202101065947</t>
  </si>
  <si>
    <t>4400014839/4400014840</t>
  </si>
  <si>
    <t>ZMTR|303OH</t>
  </si>
  <si>
    <t>3511-202102250002</t>
  </si>
  <si>
    <t>21010116S</t>
  </si>
  <si>
    <t>21020055S</t>
  </si>
  <si>
    <t>C66SZ21090REV.2</t>
  </si>
  <si>
    <t>C66-CAN-21004-Kingtron</t>
  </si>
  <si>
    <t>DEKI|129926</t>
  </si>
  <si>
    <t>BLADE SQ 60 DEGREE 350 LG X .2THK</t>
  </si>
  <si>
    <t>Grayhill Electronics (Shenzhen）Co.,Ltd.</t>
  </si>
  <si>
    <t>ZZ202103106169,ZZ202103166184</t>
  </si>
  <si>
    <t>ZMTR|303-KA2</t>
  </si>
  <si>
    <t>4400015326/4400015349/4400015388</t>
  </si>
  <si>
    <t>PO2103000172</t>
  </si>
  <si>
    <t>C66SZ21143REV.1</t>
  </si>
  <si>
    <t>PO2104000121/PO2104000191</t>
  </si>
  <si>
    <t>C66-CAN-21008-PROVIDENCE</t>
  </si>
  <si>
    <t>ZZ202104216282</t>
  </si>
  <si>
    <t>3502-20215170001</t>
  </si>
  <si>
    <t>PO2104000091</t>
  </si>
  <si>
    <t>PO21050021S</t>
  </si>
  <si>
    <t>C66-CAN-21007-Wangshi</t>
  </si>
  <si>
    <t>ZZ202106036431/ZZ202105066320</t>
  </si>
  <si>
    <t>ZMTR|SC VCM</t>
  </si>
  <si>
    <t>ETS/FY21-13270-0050</t>
  </si>
  <si>
    <t>3507-202106080004</t>
  </si>
  <si>
    <t>KM-H2105107</t>
  </si>
  <si>
    <t>D2105053</t>
  </si>
  <si>
    <t>C66SZ21265REV1</t>
  </si>
  <si>
    <t>Shenzhen Mtc Lighting Co.,Ltd.</t>
  </si>
  <si>
    <t>深圳市兆驰光元科技有限公司</t>
  </si>
  <si>
    <t>ZMTR|303-OH PNP</t>
  </si>
  <si>
    <t>PO2106000635</t>
  </si>
  <si>
    <t>ZMTR|WS-318</t>
  </si>
  <si>
    <t>C66SZ21337REV3</t>
  </si>
  <si>
    <t>ZMTR|303-FL</t>
  </si>
  <si>
    <t>ZZ202107206605&amp;ZZ202107236621&amp;ZZ202108066698</t>
  </si>
  <si>
    <t>D2108035</t>
  </si>
  <si>
    <t>C66SZ21362/C66SZ21378</t>
  </si>
  <si>
    <t>LK210800023</t>
  </si>
  <si>
    <t>3502-202108020002</t>
  </si>
  <si>
    <t>Guangdong Viewat Electronic Products Co., Ltd</t>
  </si>
  <si>
    <t>C66SZ21393</t>
  </si>
  <si>
    <t>广东视融达电子产品有限公司</t>
  </si>
  <si>
    <t>3502-202107290005</t>
  </si>
  <si>
    <t>Shangrao Luxvisions Innovation Technology Limited</t>
  </si>
  <si>
    <t>4000012221/4000012302</t>
  </si>
  <si>
    <t>上饶市立景创新科技有限公司</t>
  </si>
  <si>
    <t>ZX2021080214825</t>
  </si>
  <si>
    <t>YMCT|KHY-M652L-A0</t>
  </si>
  <si>
    <t>ZMTR|303-KA3</t>
  </si>
  <si>
    <t>ZMTR|303-OA</t>
  </si>
  <si>
    <t>订单号：4000012221/4000012302</t>
  </si>
  <si>
    <t>PO2107000846</t>
  </si>
  <si>
    <t>HZ04-202103260012</t>
  </si>
  <si>
    <t>ZMTR|KV7-M921D-10</t>
  </si>
  <si>
    <t>PIN</t>
  </si>
  <si>
    <t>JUKI|REPAIR CHARGE</t>
  </si>
  <si>
    <t>PO2108000353</t>
  </si>
  <si>
    <t>ZMTR|303-LN</t>
  </si>
  <si>
    <t>YMCT|KMF-M653J-00</t>
  </si>
  <si>
    <t>SEN.HOOK PLT ASSY</t>
  </si>
  <si>
    <t>YMCT|KM0-M71BC-12</t>
  </si>
  <si>
    <t>RUBBEER TIPS: R1-120</t>
  </si>
  <si>
    <t>YMCT|KHY-M7108-00</t>
  </si>
  <si>
    <t>COLLAR BRG.</t>
  </si>
  <si>
    <t>ZMTR|KHJ-MC245-00</t>
  </si>
  <si>
    <t>采购单号：4000012493</t>
  </si>
  <si>
    <t>4000012898&amp;4000013050&amp;4000014298&amp;4000014416</t>
  </si>
  <si>
    <t>ZMTR|303-KA4</t>
  </si>
  <si>
    <t>PO21110249S</t>
  </si>
  <si>
    <t>PO2110000343/PO2111000192</t>
  </si>
  <si>
    <t>C66SZ21470REV2</t>
  </si>
  <si>
    <t>4000013486&amp;4000013618&amp;4000014529&amp;4000015074</t>
  </si>
  <si>
    <t>ZMTR|303-KA4-2</t>
  </si>
  <si>
    <t>ZMTR|303-OA1</t>
  </si>
  <si>
    <t>订单号：PO2111000657</t>
  </si>
  <si>
    <t>YMCT|KHJ-MC46U-00</t>
  </si>
  <si>
    <t>结算单编号：LK211100055</t>
  </si>
  <si>
    <t>YMCT|90990-25J016</t>
  </si>
  <si>
    <t>订单号：HZPO21120302</t>
  </si>
  <si>
    <t>4000015227&amp;4000015427&amp;4000016246&amp;4000016755</t>
  </si>
  <si>
    <t>ZMTR|303-OA2</t>
  </si>
  <si>
    <t>ZMTR|303-KA4-3</t>
  </si>
  <si>
    <t>订单号：4500138844/4500139177</t>
  </si>
  <si>
    <t>YMCT|KMK-M260D-00</t>
  </si>
  <si>
    <t>TAPE Y DUCT 3</t>
  </si>
  <si>
    <t>YMCT|KHY-M1309-01</t>
  </si>
  <si>
    <t>PO2112000045/PO2112000551</t>
  </si>
  <si>
    <t>ZMTR|303-OA_2</t>
  </si>
  <si>
    <t>ZMTR|303IN</t>
  </si>
  <si>
    <t>3511-202202230001</t>
  </si>
  <si>
    <t>HZ04 2022011801</t>
  </si>
  <si>
    <t>订单号：4500142078&amp;4500141974&amp;4500142614</t>
  </si>
  <si>
    <t>ZMTR|303-EWS</t>
  </si>
  <si>
    <t>ZMTR|303INS</t>
  </si>
  <si>
    <t>ZMTR|PAL-303</t>
  </si>
  <si>
    <t>ZMTR|303-EWF</t>
  </si>
  <si>
    <t>HELI|5362</t>
  </si>
  <si>
    <t>3502-202206090010</t>
  </si>
  <si>
    <t>订单号：4500144858</t>
  </si>
  <si>
    <t>C66SZ23220REV1</t>
  </si>
  <si>
    <t>单号：3502-202208120006/3502-202209150011</t>
  </si>
  <si>
    <t>结算单编号：LK220900033</t>
  </si>
  <si>
    <t>ZMTR|KHY-M3T10-00E</t>
  </si>
  <si>
    <t>TAPE CUTTER CYLYG12</t>
  </si>
  <si>
    <t>YMCT|90K65-931313</t>
  </si>
  <si>
    <t>PO2210000061-KDA01/PO2210000339-KDA01</t>
  </si>
  <si>
    <t>4500145767/4500145802</t>
  </si>
  <si>
    <t>3502-202209240004</t>
  </si>
  <si>
    <t>4000028033/4000027230/4000031601</t>
  </si>
  <si>
    <t>ZMTR|PIT-F303</t>
  </si>
  <si>
    <t>ZMTR|PIT-S303</t>
  </si>
  <si>
    <t>YMCT|KV4-M1315-00</t>
  </si>
  <si>
    <t>SW COVER 6</t>
  </si>
  <si>
    <t>YMCT|KKL-M1777-00</t>
  </si>
  <si>
    <t>YMCT|KKL-M1778-00</t>
  </si>
  <si>
    <t>YMCT|KKL-M1779-00</t>
  </si>
  <si>
    <t>BRACKET</t>
  </si>
  <si>
    <t>YMCT|KV4-M177P-00</t>
  </si>
  <si>
    <t>STOPPER SHAFT</t>
  </si>
  <si>
    <t>YMCT|92017-04006</t>
  </si>
  <si>
    <t>BOLT BUTTON HEAD</t>
  </si>
  <si>
    <t>4500232052  3台SAKI Planet-X II 保养校正</t>
  </si>
  <si>
    <t>C66SZ23382</t>
  </si>
  <si>
    <t>结算单编号：LK221200050</t>
  </si>
  <si>
    <t>3月账单</t>
  </si>
  <si>
    <t>YMCT|KGX-M1737-00</t>
  </si>
  <si>
    <t>LABEL PALLET POSI.</t>
  </si>
  <si>
    <t>YMCT|KKL-M1765-00</t>
  </si>
  <si>
    <t>PLATE GUIDE L</t>
  </si>
  <si>
    <t>YMCT|KKL-M1733-00</t>
  </si>
  <si>
    <t>CARD GUIDE</t>
  </si>
  <si>
    <t>YMCT|KKL-M18A2-20</t>
  </si>
  <si>
    <t>ZMTR|303-OA-3</t>
  </si>
  <si>
    <t>YMCT|KHY-M7112-01</t>
  </si>
  <si>
    <t>PLATE 1 BRG</t>
  </si>
  <si>
    <t>YMCT|90563-03J300</t>
  </si>
  <si>
    <t>SPACER :M3X30L</t>
  </si>
  <si>
    <t>YMCT|90563-03J250</t>
  </si>
  <si>
    <t>SPACER :M3X25L</t>
  </si>
  <si>
    <t>4500148968&amp;4500147255&amp;4500148108</t>
  </si>
  <si>
    <t>YMCT|90K65-001K34</t>
  </si>
  <si>
    <t>YMCT|KHJ-MC24D-00</t>
  </si>
  <si>
    <t>PLATE GUIDE 12</t>
  </si>
  <si>
    <t>YMCT|92A08-03303</t>
  </si>
  <si>
    <t>SCREW, SET</t>
  </si>
  <si>
    <t>YMCT|KJJ-M4186-20</t>
  </si>
  <si>
    <t>结算单编号：LK230200038</t>
  </si>
  <si>
    <t>YMCT|KKE-M653B-00</t>
  </si>
  <si>
    <t>CYL. MAIN 2-1 ASSY</t>
  </si>
  <si>
    <t>YMCT|KHY-M66J2-00</t>
  </si>
  <si>
    <t>HNS HEAD VAC SENSOR</t>
  </si>
  <si>
    <t>YMCT|KKE-M6185-40</t>
  </si>
  <si>
    <t>HZ01-20220924001/HZ01-20221105001/HZ01-20221208001</t>
  </si>
  <si>
    <t>YMCT|KLR-M713A-01</t>
  </si>
  <si>
    <t>BELT 1  R AXIS</t>
  </si>
  <si>
    <t>YMCT|KLR-M713B-00</t>
  </si>
  <si>
    <t>BELT 2  R AXIS</t>
  </si>
  <si>
    <t>PO2301000209-KDA01</t>
  </si>
  <si>
    <t>4月对账单</t>
  </si>
  <si>
    <t>ZMTR|303-VAF</t>
  </si>
  <si>
    <t>YMCT|90990-22J009</t>
  </si>
  <si>
    <t>YMCT|KW8-M880A-00</t>
  </si>
  <si>
    <t>GLASS QFP 16P</t>
  </si>
  <si>
    <t>3511-202304120001</t>
  </si>
  <si>
    <t>ZMTR|SA-SOMA-OA-P01</t>
  </si>
  <si>
    <t>6月对账单</t>
  </si>
  <si>
    <t>ZMTR|PDX-S303</t>
  </si>
  <si>
    <t>ZMTR|PDX-F303</t>
  </si>
  <si>
    <t>ZMTR|303-VA</t>
  </si>
  <si>
    <t>PO2303000373-KDA01</t>
  </si>
  <si>
    <t>YMCT|KLV-M37D9-00</t>
  </si>
  <si>
    <t>TUBE 25</t>
  </si>
  <si>
    <t>PO2305000171-KDA01</t>
  </si>
  <si>
    <t>8月对账单</t>
  </si>
  <si>
    <t>ZMTR|FOL-HSBP-VA-P02</t>
  </si>
  <si>
    <t>YMCT|KHF-M6551-00</t>
  </si>
  <si>
    <t>LIGHT DOOR OPEN</t>
  </si>
  <si>
    <t>YMCT|KHW-M9285-00</t>
  </si>
  <si>
    <t>LK230700057</t>
  </si>
  <si>
    <t>ZMTR|FOL-HSBP-OA-P03</t>
  </si>
  <si>
    <t>10月对账单</t>
  </si>
  <si>
    <t>YMCT|KHY-M652E-00</t>
  </si>
  <si>
    <t>SENSOR PUORG ASSY</t>
  </si>
  <si>
    <t>ZMTR|FOL-HSBP-SC-P01</t>
  </si>
  <si>
    <t>KM-H2309163</t>
  </si>
  <si>
    <t>YMCT|KHY-M9281-11</t>
  </si>
  <si>
    <t>ZMTR|SMT-SBP-PDX-P02</t>
  </si>
  <si>
    <t>ZMTR|FOL-HSBP-PDX-P01</t>
  </si>
  <si>
    <t>ZMTR|FOL-HSBP-MEM-P01</t>
  </si>
  <si>
    <t>ZMTR|FOL-HSBP-MEM-P02</t>
  </si>
  <si>
    <t>ZMTR|SMT-SBP-303-IN-P01</t>
  </si>
  <si>
    <t>ZMTR|SMT-SBP-303-EW-P01</t>
  </si>
  <si>
    <t>ZMTR|FOL-HSBP-IN-P01</t>
  </si>
  <si>
    <t>3月对账单</t>
  </si>
  <si>
    <t>YMCT|KKL-M668M-00</t>
  </si>
  <si>
    <t>HNS RACK SW</t>
  </si>
  <si>
    <t>YMCT|KGX-M17B1-01</t>
  </si>
  <si>
    <t>PALLET ASSY.</t>
  </si>
  <si>
    <t>ZMTR|SA-SOMA-303-OA-P01</t>
  </si>
  <si>
    <t>ESHL</t>
  </si>
  <si>
    <t>Grand Total</t>
  </si>
  <si>
    <t>Sum of Functional Amount(HKD)</t>
  </si>
  <si>
    <t>PROVISION_AMT_Contract_Currency</t>
  </si>
  <si>
    <t>PROVISION_AMT_HKD</t>
  </si>
  <si>
    <t xml:space="preserve"> C49SZX20240029JY</t>
  </si>
  <si>
    <t>建航</t>
  </si>
  <si>
    <t>安装相机x 4hrs x CNY250/hrx1pc</t>
  </si>
  <si>
    <t>Service hours x 20hrs x CNY250/hr</t>
  </si>
  <si>
    <t>C49SZX20240045JY</t>
  </si>
  <si>
    <t>和创永泰</t>
  </si>
  <si>
    <t>C49SZX20240027JL</t>
  </si>
  <si>
    <t>高伟</t>
  </si>
  <si>
    <t>Service hours x 50hrs xCNY250/hr</t>
  </si>
  <si>
    <t>C49SZX20240009MZ</t>
  </si>
  <si>
    <t>鸿楠</t>
  </si>
  <si>
    <t>安装相机 x2x CNY250/hr x 4hrs</t>
  </si>
  <si>
    <t>C49SZX20240028JL</t>
  </si>
  <si>
    <t xml:space="preserve">Service hours x 100hrs x 250/hr </t>
  </si>
  <si>
    <t xml:space="preserve">VNHJD20230226 </t>
  </si>
  <si>
    <t>皓吉达</t>
  </si>
  <si>
    <t>Service hours(JPY500,000)</t>
  </si>
  <si>
    <t>C49SZX20230068JY</t>
  </si>
  <si>
    <t>海凌科</t>
  </si>
  <si>
    <t>改方向 x3x CNY250/hr x 4hrs</t>
  </si>
  <si>
    <t>Service hours x100hrs x CNY250/hr</t>
  </si>
  <si>
    <t>C49SZX20240022SS</t>
  </si>
  <si>
    <t>创舰</t>
  </si>
  <si>
    <t>C49SZX20240026JL</t>
  </si>
  <si>
    <t>改方向 x2x CNY250/hr x 4hrs</t>
  </si>
  <si>
    <t>安装相机x 4hrs x CNY250/hrx2pcs</t>
  </si>
  <si>
    <t>Service hours (JPY500,000)</t>
  </si>
  <si>
    <t>C49SZX20240038LC</t>
  </si>
  <si>
    <t>兴原星</t>
  </si>
  <si>
    <t>C49SZX20240036SX</t>
  </si>
  <si>
    <t>旭晟</t>
  </si>
  <si>
    <t>C49SZX20240034SS</t>
  </si>
  <si>
    <t>维益</t>
  </si>
  <si>
    <t>C49SZX20240030SX</t>
  </si>
  <si>
    <t>广基达</t>
  </si>
  <si>
    <t>C49SZX20240052SX</t>
  </si>
  <si>
    <t>晨鑫达</t>
  </si>
  <si>
    <t>INVOICE_YR</t>
  </si>
  <si>
    <t>INVOICE_MONTH</t>
  </si>
  <si>
    <t>YMCT|KHJ-MC254-00</t>
  </si>
  <si>
    <t>GEAR IDLE P4</t>
  </si>
  <si>
    <t>YMCT|KHN-M2993-S0</t>
  </si>
  <si>
    <t>JIG CYL. 1 SPARE</t>
  </si>
  <si>
    <t>YMCT|KLW-M66R5-00</t>
  </si>
  <si>
    <t>HNS FES PWR</t>
  </si>
  <si>
    <t>YMCT|KM5-M4580-04</t>
  </si>
  <si>
    <t>I/O CONV UNIT ASSY</t>
  </si>
  <si>
    <t>SHA</t>
  </si>
  <si>
    <t>YMCT|KHN-M66K0-10</t>
  </si>
  <si>
    <t>HNS X-FLEX H.PWR BC</t>
  </si>
  <si>
    <t>YMCT|KHN-M66BK-11</t>
  </si>
  <si>
    <t>HNS X-FLEX SRV BC</t>
  </si>
  <si>
    <t>BJS</t>
  </si>
  <si>
    <t>C66BJS-SMT SERVICE</t>
  </si>
  <si>
    <t>Qingdao Tianfa Photoelectric Technology Co., Ltd.</t>
  </si>
  <si>
    <t>青島天發20190610</t>
  </si>
  <si>
    <t>青岛天发光电科技有限公司</t>
  </si>
  <si>
    <t>CTU</t>
  </si>
  <si>
    <t>YMCT|KLW-M66R1-10</t>
  </si>
  <si>
    <t>HNS CLAMP PWR F2 R2</t>
  </si>
  <si>
    <t>C66CTU-SMT SERVICE</t>
  </si>
  <si>
    <t>YMCT|90990-41J066</t>
  </si>
  <si>
    <t>YMCT|KV8-M7160-02</t>
  </si>
  <si>
    <t>SENSOR,H.(L=430)</t>
  </si>
  <si>
    <t>YMCT|KHW-M9129-00</t>
  </si>
  <si>
    <t>青島天發20190422</t>
  </si>
  <si>
    <t>YMCT|KHY-M7113-00</t>
  </si>
  <si>
    <t>PLATE 2 BRG.</t>
  </si>
  <si>
    <t>YMCT|K87-M214P-00</t>
  </si>
  <si>
    <t>GUIDE PIN</t>
  </si>
  <si>
    <t>YMCT|KKE-M71G2-01</t>
  </si>
  <si>
    <t>SIDE PLATE L</t>
  </si>
  <si>
    <t>青島天發20190619</t>
  </si>
  <si>
    <t>XIY</t>
  </si>
  <si>
    <t>C66XIY-SMT SERVICE</t>
  </si>
  <si>
    <t>Henan UIOT Technology Co., Ltd.</t>
  </si>
  <si>
    <t>河南紫光20190614R1</t>
  </si>
  <si>
    <t>河南紫光物联技术有限公司</t>
  </si>
  <si>
    <t>ZMTR|303-ZG</t>
  </si>
  <si>
    <t>YMCT|KLJ-MC400-00.</t>
  </si>
  <si>
    <t>青島天發20190528</t>
  </si>
  <si>
    <t>YMCT|KLJ-MC500-00.</t>
  </si>
  <si>
    <t>Beijing Hengli Xintong Technology Co., Ltd.</t>
  </si>
  <si>
    <t>北京恒立信通20190712-1</t>
  </si>
  <si>
    <t>北京恒立信通科技有限公司</t>
  </si>
  <si>
    <t>Sichuan Blueview Electronics-optic Technology Co.,</t>
  </si>
  <si>
    <t>四川蓝景光电技术有限责任公司</t>
  </si>
  <si>
    <t>四川蓝景20190716</t>
  </si>
  <si>
    <t>YMCT|KKE-M66BE-00</t>
  </si>
  <si>
    <t>HNS VISION TRG</t>
  </si>
  <si>
    <t>YMCT|KHY-M663M-00</t>
  </si>
  <si>
    <t>HNS MULTI CAM. DC24V</t>
  </si>
  <si>
    <t>YMCT|KJJ-M2267-A0</t>
  </si>
  <si>
    <t>CABLE DUCT</t>
  </si>
  <si>
    <t>YMCT|KLW-M3712-02</t>
  </si>
  <si>
    <t>YMCT|KKG-M373L-00</t>
  </si>
  <si>
    <t>LABEL FEEDER 32-12P</t>
  </si>
  <si>
    <t>YMCT|KMK-M134H-00</t>
  </si>
  <si>
    <t>YMCT|KLJ-MC263-00</t>
  </si>
  <si>
    <t>COVER 1216 TAIL</t>
  </si>
  <si>
    <t>YMCT|KLJ-MC163-00</t>
  </si>
  <si>
    <t>COVER TAIL</t>
  </si>
  <si>
    <t>YMCT|KLV-M653X-00</t>
  </si>
  <si>
    <t>SENS. CL WAIT ASSY</t>
  </si>
  <si>
    <t>YMCT|TOK433</t>
  </si>
  <si>
    <t>YSi-V TOK433,  TRACEABILITY FOR YSi-V</t>
  </si>
  <si>
    <t>YMCT|KHJ-MC245-01</t>
  </si>
  <si>
    <t>YMCT|KHJ-MC445-01</t>
  </si>
  <si>
    <t>YMCT|KLV-M3730-00</t>
  </si>
  <si>
    <t>INVERTER</t>
  </si>
  <si>
    <t>YMCT|KKH-M53N1-B0</t>
  </si>
  <si>
    <t>HDD RECOVERY W7</t>
  </si>
  <si>
    <t>YMCT|KGA-M37P0-00</t>
  </si>
  <si>
    <t>VALVE KIT</t>
  </si>
  <si>
    <t>YMCT|KG2-M3407-A0</t>
  </si>
  <si>
    <t>AIR JOINT</t>
  </si>
  <si>
    <t>YMCT|KM5-M7174-F0</t>
  </si>
  <si>
    <t>YMCT|KKE-M926C-00</t>
  </si>
  <si>
    <t>YMCT|KKE-M7112-01</t>
  </si>
  <si>
    <t>PLATE 1 BRO</t>
  </si>
  <si>
    <t>YMCT|90990-17J008</t>
  </si>
  <si>
    <t>EMBE|AC-RK-004</t>
  </si>
  <si>
    <t>Wave Shuttle Topside Thermocouple Sensor complete with plug/top plate</t>
  </si>
  <si>
    <t>EMBE|AC-RK-005</t>
  </si>
  <si>
    <t>Wave Shuttle 0.5mm Solder Pot Probe Kit (Formed with brackets)</t>
  </si>
  <si>
    <t>YMCT|99480-04008</t>
  </si>
  <si>
    <t>PIN PARALLEL : 4X8L</t>
  </si>
  <si>
    <t>YMCT|KHN-M66K0-00</t>
  </si>
  <si>
    <t>HNS X-FLEX H.PWR AD</t>
  </si>
  <si>
    <t>YMCT|KHN-M66BK-01</t>
  </si>
  <si>
    <t>HNS X-FLEX SRV AD</t>
  </si>
  <si>
    <t>YMCT|KHY-M715H-01</t>
  </si>
  <si>
    <t>MAINTE. PARTS SET</t>
  </si>
  <si>
    <t>YMCT|KHY-M7A13-02</t>
  </si>
  <si>
    <t>YMCT|KLW-M7157-10</t>
  </si>
  <si>
    <t>YMCT|KJV-M3407-A0</t>
  </si>
  <si>
    <t>JOINT ASSY</t>
  </si>
  <si>
    <t>SAKI|SJSS7Z012-01</t>
  </si>
  <si>
    <t>ENCODER SENSOR</t>
  </si>
  <si>
    <t>YMCT|KGY-M71H3-A0</t>
  </si>
  <si>
    <t>URE.SQG.ASSY 3S 350</t>
  </si>
  <si>
    <t>YMCT|KHY-M5802-03</t>
  </si>
  <si>
    <t>Z SERVO UNIT ASSY</t>
  </si>
  <si>
    <t>YMCT|KLW-M76L4-00</t>
  </si>
  <si>
    <t>STAY FID. LIGHT</t>
  </si>
  <si>
    <t>YMCT|KMB-M3810-00</t>
  </si>
  <si>
    <t>FILTER INSERT JIG</t>
  </si>
  <si>
    <t>YMCT|KHY-M8801-A1</t>
  </si>
  <si>
    <t>R FIX JIG ASSY.</t>
  </si>
  <si>
    <t>YMCT|KKE-M8802-00</t>
  </si>
  <si>
    <t>STAY SPRING FIX</t>
  </si>
  <si>
    <t>YMCT|KHU-M3765-A0</t>
  </si>
  <si>
    <t>BOTTLE ASSY.</t>
  </si>
  <si>
    <t>YMCT|KKD-M715H-01</t>
  </si>
  <si>
    <t>YMCT|KKE-M715H-01</t>
  </si>
  <si>
    <t>YMCT|KJJ-M4186-10</t>
  </si>
  <si>
    <t>YMCT|KHJ-MC186-00</t>
  </si>
  <si>
    <t>WIRE UNCLAMP</t>
  </si>
  <si>
    <t>YMCT|KHJ-MC286-00</t>
  </si>
  <si>
    <t>WIRE,UNCLAMP</t>
  </si>
  <si>
    <t>YMCT|90563-23J060</t>
  </si>
  <si>
    <t>YMCT|KV8-M8870-10</t>
  </si>
  <si>
    <t>TURBINE OIL 1L</t>
  </si>
  <si>
    <t>YMCT|KMB-M70V0-01</t>
  </si>
  <si>
    <t>YMCT|KLA-M53M4-10</t>
  </si>
  <si>
    <t>YMCT|KLA-M53L2-00</t>
  </si>
  <si>
    <t>YMCT|KLF-M66TE-10</t>
  </si>
  <si>
    <t>HNS F.CTRL - FDR</t>
  </si>
  <si>
    <t>YMCT|KHY-M652H-01</t>
  </si>
  <si>
    <t>SENSOR W1ORG ASSY</t>
  </si>
  <si>
    <t>YMCT|91690-10004</t>
  </si>
  <si>
    <t>PIN SPRING (D1.0XL4)</t>
  </si>
  <si>
    <t>YMCT|KM0-M8810-41</t>
  </si>
  <si>
    <t>GLASS PCB ASSY.4</t>
  </si>
  <si>
    <t>YMCT|KHY-M880A-00</t>
  </si>
  <si>
    <t>GLASS QFP 16 ASSY</t>
  </si>
  <si>
    <t>YMCT|KW8-M880A-10</t>
  </si>
  <si>
    <t>GLASS QFP 68P</t>
  </si>
  <si>
    <t>YMCT|KGA-M88F0-A0</t>
  </si>
  <si>
    <t>FAMF STATION ASSY.</t>
  </si>
  <si>
    <t>YMCT|KHN-M88N1-00</t>
  </si>
  <si>
    <t>JIG NOZZLE R</t>
  </si>
  <si>
    <t>YMCT|KGA-M880C-10</t>
  </si>
  <si>
    <t>YMCT|KMC-M8806-D0</t>
  </si>
  <si>
    <t>LIGHT ADJ. 4 ASSY</t>
  </si>
  <si>
    <t>YMCT|KMC-M8806-A0</t>
  </si>
  <si>
    <t>LIGHT ADJ. 1 ASSY</t>
  </si>
  <si>
    <t>YMCT|KLW-M711S-A0</t>
  </si>
  <si>
    <t>SHAFT 1 SPARE</t>
  </si>
  <si>
    <t>YMCT|KHV-M9121-01</t>
  </si>
  <si>
    <t>FRAME,CONVEYOR</t>
  </si>
  <si>
    <t>YMCT|KJJ-M9124-01</t>
  </si>
  <si>
    <t>PLATE 1 GUIDE</t>
  </si>
  <si>
    <t>YMCT|KJJ-M9124-51</t>
  </si>
  <si>
    <t>YMCT|KKE-M9191-01</t>
  </si>
  <si>
    <t>FRAME CONVEYOR</t>
  </si>
  <si>
    <t>YMCT|KKE-M9192-00</t>
  </si>
  <si>
    <t>YMCT|KKE-M9193-00</t>
  </si>
  <si>
    <t>YMCT|KHJ-MC154-00</t>
  </si>
  <si>
    <t>YMCT|KLW-M918V-00</t>
  </si>
  <si>
    <t>BRKT. W MOTOR</t>
  </si>
  <si>
    <t>YMCT|KLJ-MC14B-00</t>
  </si>
  <si>
    <t>TAPE GUIDE W8P4</t>
  </si>
  <si>
    <t>YMCT|KLF-M6185-C0</t>
  </si>
  <si>
    <t>YMCT|KMG-M550C-00</t>
  </si>
  <si>
    <t>RFK.IT BASIC PKG1</t>
  </si>
  <si>
    <t>NUTE|MQBF551791</t>
  </si>
  <si>
    <t>TU-6 ENDLESS BELT 3MM * 2105MM</t>
  </si>
  <si>
    <t>YMCT|KJK-M194S-00</t>
  </si>
  <si>
    <t>PLATE.BASE 1.2</t>
  </si>
  <si>
    <t>YMCT|KLJ-MC1C3-00</t>
  </si>
  <si>
    <t>YMCT|KHN-M8860-01</t>
  </si>
  <si>
    <t>CLEANING KIT</t>
  </si>
  <si>
    <t>YMCT|KHY-M2678-00</t>
  </si>
  <si>
    <t>GUIDE CABLE Y AXIS</t>
  </si>
  <si>
    <t>YMCT|KG7-M8501-40</t>
  </si>
  <si>
    <t>YMCT|KG7-M8502-40</t>
  </si>
  <si>
    <t>SAKI|SJMC6B023-01</t>
  </si>
  <si>
    <t>CONVEYOR BELT</t>
  </si>
  <si>
    <t>YMCT|KHY-M550B-50</t>
  </si>
  <si>
    <t>RFK.ADD APCO</t>
  </si>
  <si>
    <t>YMCT|MSOFT-TOK577</t>
  </si>
  <si>
    <t>SOFTWARE FOR YSM20R</t>
  </si>
  <si>
    <t>YMCT|KHJ-MC53M-01</t>
  </si>
  <si>
    <t>SUB-BUSH SPROCKET</t>
  </si>
  <si>
    <t>YMCT|KGA-M3803-00</t>
  </si>
  <si>
    <t>BLOWER</t>
  </si>
  <si>
    <t>YMCT|KGA-M3802-00</t>
  </si>
  <si>
    <t>SWAB</t>
  </si>
  <si>
    <t>YMCT|KKE-M7126-00</t>
  </si>
  <si>
    <t>SHAFT 2 TENSION</t>
  </si>
  <si>
    <t>YMCT|90933-03J128</t>
  </si>
  <si>
    <t>BEARING:MF128ZZS</t>
  </si>
  <si>
    <t>YMCT|KKE-M652N-00</t>
  </si>
  <si>
    <t>SENSOR U2 ORG ASSY</t>
  </si>
  <si>
    <t>YMCT|MSOFT-TOK872</t>
  </si>
  <si>
    <t>YMCT|KLW-M3T0N-B0</t>
  </si>
  <si>
    <t>PLATE 70 ASSY.</t>
  </si>
  <si>
    <t>YMCT|KHT-M71A0-30</t>
  </si>
  <si>
    <t>METAL ASSY 3S 350</t>
  </si>
  <si>
    <t>YMCT|KGY-M71DA-A0</t>
  </si>
  <si>
    <t>METAL SQUEEGEE L (L: 400mm)</t>
  </si>
  <si>
    <t>YMCT|KGY-M71EA-A0</t>
  </si>
  <si>
    <t>METAL SQG.WELD 3S 44</t>
  </si>
  <si>
    <t>YMCT|KHY-M260D-00</t>
  </si>
  <si>
    <t>TAPE 3  Y DUCT</t>
  </si>
  <si>
    <t>YMCT|KGR-M7111-C0</t>
  </si>
  <si>
    <t>YMCT|KLW-M7850-00</t>
  </si>
  <si>
    <t>YMCT|KLW-M78H0-00</t>
  </si>
  <si>
    <t>HNS,SCAN ASSY</t>
  </si>
  <si>
    <t>YMCT|KLW-M1342-01</t>
  </si>
  <si>
    <t>RAIL L,COVER9</t>
  </si>
  <si>
    <t>YMCT|90440-01J090</t>
  </si>
  <si>
    <t>YMCT|KMB-M701S-A0</t>
  </si>
  <si>
    <t>YMCT|KHY-M66J5-13</t>
  </si>
  <si>
    <t>HNS Z LINEAR PI 1</t>
  </si>
  <si>
    <t>SAKI|SJMC6B055-01</t>
  </si>
  <si>
    <t>YMCT|KLV-M1342-00</t>
  </si>
  <si>
    <t>FRAME 3</t>
  </si>
  <si>
    <t>YMCT|KKE-M917H-50</t>
  </si>
  <si>
    <t>YMCT|KG2-M3407-A1</t>
  </si>
  <si>
    <t>YMCT|99480-04030</t>
  </si>
  <si>
    <t>YMCT|KGY-M71BA-A0</t>
  </si>
  <si>
    <t>METAL SQUEEGEE M (L: 300mm)</t>
  </si>
  <si>
    <t>EMBE|AC-SWAUTO</t>
  </si>
  <si>
    <t>AUTOSEEKER PROFILE OPTIMISATION SOFTWARE</t>
  </si>
  <si>
    <t>YMCT|KMB-M7008-00</t>
  </si>
  <si>
    <t>SHAFT NOZZLE</t>
  </si>
  <si>
    <t>YMCT|KV6-M711C-00</t>
  </si>
  <si>
    <t>NOZZLE 1SHOT 1.3</t>
  </si>
  <si>
    <t>YMCT|KW7-M7880-00</t>
  </si>
  <si>
    <t>YMCT|KU4-M7114-00</t>
  </si>
  <si>
    <t>NUT NOZZLE</t>
  </si>
  <si>
    <t>YMCT|KKE-M2676-S2</t>
  </si>
  <si>
    <t>GUIDE SET, Y AXIS</t>
  </si>
  <si>
    <t>YMCT|90990-08J016</t>
  </si>
  <si>
    <t>YMCT|KGY-M3710-40</t>
  </si>
  <si>
    <t>INL. FILTER ELEMENT</t>
  </si>
  <si>
    <t>YMCT|98902-04006</t>
  </si>
  <si>
    <t>YMCT|KHJ-MC136-01</t>
  </si>
  <si>
    <t>GEAR IDLE F3</t>
  </si>
  <si>
    <t>YMCT|KHY-M4570-20</t>
  </si>
  <si>
    <t>YMCT|KMG-M2267-A0</t>
  </si>
  <si>
    <t>YMCT|KMG-M2678-00</t>
  </si>
  <si>
    <t>YMCT|KLW-M7856-01</t>
  </si>
  <si>
    <t>YMCT|KLW-M7602-01</t>
  </si>
  <si>
    <t>HOLDER PRISM</t>
  </si>
  <si>
    <t>YMCT|KLW-M220B-00</t>
  </si>
  <si>
    <t>YMCT|KLW-M220A-00</t>
  </si>
  <si>
    <t>TAPE 1 X DUCT</t>
  </si>
  <si>
    <t>YMCT|KLW-M220C-00</t>
  </si>
  <si>
    <t>YMCT|KHT-M36C0-A2</t>
  </si>
  <si>
    <t>ROLL UNIT 440</t>
  </si>
  <si>
    <t>YMCT|K46-M1374-12</t>
  </si>
  <si>
    <t>HINGE 2</t>
  </si>
  <si>
    <t>YMCT|KLW-M5802-T3</t>
  </si>
  <si>
    <t>YMCT|KMG-M5802-4C</t>
  </si>
  <si>
    <t>YMCT|KJV-M3407-A1</t>
  </si>
  <si>
    <t>YMCT|KLW-M711S-B1</t>
  </si>
  <si>
    <t>YMCT|KLF-M9135-01</t>
  </si>
  <si>
    <t>PLATE EDGE 2</t>
  </si>
  <si>
    <t>YMCT|KHJ-MC26U-S0</t>
  </si>
  <si>
    <t>YMCT|KHJ-MC239-00</t>
  </si>
  <si>
    <t>SHAFT IDLE GEAR 1</t>
  </si>
  <si>
    <t>YMCT|KHJ-MC46U-S0</t>
  </si>
  <si>
    <t>YMCT|KHJ-MC24J-05</t>
  </si>
  <si>
    <t>TAPE GUIDE ASSY.12</t>
  </si>
  <si>
    <t>YMCT|KLV-M913A-A1</t>
  </si>
  <si>
    <t>PULLEY ASSY.</t>
  </si>
  <si>
    <t>YMCT|90KC1-011402</t>
  </si>
  <si>
    <t>AC SERVO MOTOR ASSY</t>
  </si>
  <si>
    <t>Chongqing Mitian Communication Equipment Manufactu</t>
  </si>
  <si>
    <t>Q21SHGST235</t>
  </si>
  <si>
    <t>重庆幂天通讯设备制造有限责任公司</t>
  </si>
  <si>
    <t>YMCT|KHJ-MC256-00</t>
  </si>
  <si>
    <t>ROLLER PEEL OFF 1</t>
  </si>
  <si>
    <t>YMCT|KHJ-MC25A-00</t>
  </si>
  <si>
    <t>SUB-ROLLER 1</t>
  </si>
  <si>
    <t>YMCT|KHJ-MC10E-00</t>
  </si>
  <si>
    <t>SCREW,FLAT HEXLOBE</t>
  </si>
  <si>
    <t>YMCT|KHJ-MC745-01</t>
  </si>
  <si>
    <t>YMCT|KLW-M66R4-00</t>
  </si>
  <si>
    <t>HNS FES.COUNET</t>
  </si>
  <si>
    <t>YMCT|KGA-M66X3-02</t>
  </si>
  <si>
    <t>HMS RS232C-BCR-F</t>
  </si>
  <si>
    <t>YMCT|$KM-11</t>
  </si>
  <si>
    <t>YMCT|KGR-M71N2-A0</t>
  </si>
  <si>
    <t>NOZZLE 222F ASSY.</t>
  </si>
  <si>
    <t>YMCT|KGR-M71N3-A1</t>
  </si>
  <si>
    <t>NOZZLE 223F ASSY.</t>
  </si>
  <si>
    <t>YMCT|KHY-M66TE-00</t>
  </si>
  <si>
    <t>HNS F.CTRL - FDR.</t>
  </si>
  <si>
    <t>YMCT|90166-02JA06</t>
  </si>
  <si>
    <t>YMCT|95307-06600</t>
  </si>
  <si>
    <t>YMCT|90990-31J006</t>
  </si>
  <si>
    <t>BOLT SHOULDER</t>
  </si>
  <si>
    <t>YMCT|KHJ-MC139-00</t>
  </si>
  <si>
    <t>YMCT|KHY-M66J5-14</t>
  </si>
  <si>
    <t>YMCT|KHY-M66J5-30</t>
  </si>
  <si>
    <t>HNS Z LINEAR PI 2</t>
  </si>
  <si>
    <t>YMCT|KHY-M3AA3-00</t>
  </si>
  <si>
    <t>GUIDE BLOCK</t>
  </si>
  <si>
    <t>YMCT|KMB-M7002-00</t>
  </si>
  <si>
    <t>PLATE HEAD</t>
  </si>
  <si>
    <t>YMCT|KMB-M7051-00</t>
  </si>
  <si>
    <t>PLATE TOP</t>
  </si>
  <si>
    <t>YMCT|KHJ-MC532-00</t>
  </si>
  <si>
    <t>SPROCKET</t>
  </si>
  <si>
    <t>YMCT|KKT-M9127-00</t>
  </si>
  <si>
    <t>YMCT|KLT-M9127-00</t>
  </si>
  <si>
    <t>BELT CONVEYOR 1</t>
  </si>
  <si>
    <t>YMCT|KHY-M550B-40</t>
  </si>
  <si>
    <t>RFK.ADD IT,TRACE</t>
  </si>
  <si>
    <t>YMCT|KHJ-MC138-00</t>
  </si>
  <si>
    <t>YMCT|KHJ-MC153-00</t>
  </si>
  <si>
    <t>YMCT|KHJ-MC155-00</t>
  </si>
  <si>
    <t>GEAR IDLE P5</t>
  </si>
  <si>
    <t>YMCT|KHJ-MC151-10</t>
  </si>
  <si>
    <t>YMCT|KHJ-MC152-00</t>
  </si>
  <si>
    <t>GEAR IDLE P2</t>
  </si>
  <si>
    <t>YMCT|KLV-M653D-00</t>
  </si>
  <si>
    <t>SENSOR X1 ORG ASSY</t>
  </si>
  <si>
    <t>YMCT|KKE-M220F-02</t>
  </si>
  <si>
    <t>YMCT|KLW-M7157-00</t>
  </si>
  <si>
    <t>YMCT|KJH-M71G4-00</t>
  </si>
  <si>
    <t>YMCT|KLA-M5840-V9</t>
  </si>
  <si>
    <t>YMCT|KYB-M5806-04</t>
  </si>
  <si>
    <t>YMCT|KHJ-MC262-S0</t>
  </si>
  <si>
    <t>YMCT|KHJ-MC26Y-S0</t>
  </si>
  <si>
    <t>YMCT|KHJ-MC251-00</t>
  </si>
  <si>
    <t>YMCT|KHJ-MC252-00</t>
  </si>
  <si>
    <t>YMCT|KHJ-MC70C-S0</t>
  </si>
  <si>
    <t>SEAL MAIN LABEL</t>
  </si>
  <si>
    <t>YMCT|KHJ-MC535-00</t>
  </si>
  <si>
    <t>YMCT|KHJ-MC536-00</t>
  </si>
  <si>
    <t>YMCT|KHJ-MC60J-00</t>
  </si>
  <si>
    <t>PIN PARALLEL</t>
  </si>
  <si>
    <t>YMCT|KKE-M9194-S0</t>
  </si>
  <si>
    <t>PLATE 2 GUIDE SET</t>
  </si>
  <si>
    <t>YMCT|KKE-M5804-01</t>
  </si>
  <si>
    <t>HEAD SRV SPARE ASSY</t>
  </si>
  <si>
    <t>YMCT|KMK-M134H-01</t>
  </si>
  <si>
    <t>YMCT|90990-01J169</t>
  </si>
  <si>
    <t>YMCT|KJJ-M66R5-00</t>
  </si>
  <si>
    <t>HNS,ONE ST.DI SHORT</t>
  </si>
  <si>
    <t>YMCT|KLW-M374C-00</t>
  </si>
  <si>
    <t>LEVER CLAMP</t>
  </si>
  <si>
    <t>YMCT|KGY-M71AA-A0</t>
  </si>
  <si>
    <t>METAL SQUEEGEE M (L: 250mm)</t>
  </si>
  <si>
    <t>YMCT|KKE-M669V-20</t>
  </si>
  <si>
    <t>ANTISEIZE, NICKEL</t>
  </si>
  <si>
    <t>YMCT|KKE-M669V-00</t>
  </si>
  <si>
    <t>HNS SWITCH ACTIVE</t>
  </si>
  <si>
    <t>YMCT|KKE-M669V-10</t>
  </si>
  <si>
    <t>HNS SWITCH READY</t>
  </si>
  <si>
    <t>YMCT|KMC-M3T10-00</t>
  </si>
  <si>
    <t>CYL. TAPE CUTTER</t>
  </si>
  <si>
    <t>YMCT|KHW-M3852-A1</t>
  </si>
  <si>
    <t>YMCT|KMB-M7060-01</t>
  </si>
  <si>
    <t>YMCT|90933-02J104</t>
  </si>
  <si>
    <t>YMCT|KMK-M653B-40</t>
  </si>
  <si>
    <t>YMCT|KMK-M957H-00</t>
  </si>
  <si>
    <t>YMCT|KLX-M1811-00</t>
  </si>
  <si>
    <t>YMCT|KHJ-MC845-01</t>
  </si>
  <si>
    <t>YMCT|KLX-M1812-00</t>
  </si>
  <si>
    <t>BELT MOTOR</t>
  </si>
  <si>
    <t>YMCT|KLF-M9116-00</t>
  </si>
  <si>
    <t>BELT 399-3GT-9</t>
  </si>
  <si>
    <t>YMCT|KLW-M915M-00</t>
  </si>
  <si>
    <t>BELT 255-3GT-9</t>
  </si>
  <si>
    <t>YMCT|KLW-M917L-00</t>
  </si>
  <si>
    <t>BELT 297-3GT-9</t>
  </si>
  <si>
    <t>YMCT|KLW-M919T-00</t>
  </si>
  <si>
    <t>BELT 1851-3GT-9</t>
  </si>
  <si>
    <t>YMCT|KLW-M917J-00</t>
  </si>
  <si>
    <t>BELT 417-3GT-9</t>
  </si>
  <si>
    <t>YMCT|KLW-M9199-00</t>
  </si>
  <si>
    <t>BELT 783-3GT-9</t>
  </si>
  <si>
    <t>YMCT|KKE-M921D-00</t>
  </si>
  <si>
    <t>BELT 291-EV3GT-15</t>
  </si>
  <si>
    <t>YMCT|KLW-M921E-00</t>
  </si>
  <si>
    <t>BELT 852-3GT-15</t>
  </si>
  <si>
    <t>YMCT|KMK-M8621-A1</t>
  </si>
  <si>
    <t>SCR CONN. COVER SET</t>
  </si>
  <si>
    <t>EMBE|R-0925P</t>
  </si>
  <si>
    <t>SOLDERSTAR PRO - 9 CHANNEL REFLOW PROFILING SYSTEM</t>
  </si>
  <si>
    <t>YMCT|KM0-M8811-90</t>
  </si>
  <si>
    <t>SHEET GLASS PCB 8*4</t>
  </si>
  <si>
    <t>YMCT|KHJ-MCHAD-10</t>
  </si>
  <si>
    <t>ADHESIVE TAPE</t>
  </si>
  <si>
    <t>YMCT|KHY-M4476-06</t>
  </si>
  <si>
    <t>FDR.CTRL.BOARD ASSY</t>
  </si>
  <si>
    <t>YMCT|KLV-M9167-00</t>
  </si>
  <si>
    <t>SENSOR FIBER</t>
  </si>
  <si>
    <t>YMCT|KJX-M9112-00</t>
  </si>
  <si>
    <t>BELT(3GT-1446)</t>
  </si>
  <si>
    <t>YMCT|90990-53J015</t>
  </si>
  <si>
    <t>BEARING (OILLESS)</t>
  </si>
  <si>
    <t>PEMT|SERVICE CHARGE</t>
  </si>
  <si>
    <t>Huzhou Nuclear Innovation Electromechanical Techno</t>
  </si>
  <si>
    <t>MTPO20231228105</t>
  </si>
  <si>
    <t>湖州核创机电科技有限公司</t>
  </si>
  <si>
    <t>YMCT|KHJ-MC800-00</t>
  </si>
  <si>
    <t>SS FEEDER ASSY. 72mm</t>
  </si>
  <si>
    <t>YMCT|KKJ-M7310-01</t>
  </si>
  <si>
    <t>YMCT|KHY-M71B0-L0</t>
  </si>
  <si>
    <t>VISION ATTACHMENT L</t>
  </si>
  <si>
    <t>YMCT|KMG-M5802-49</t>
  </si>
  <si>
    <t>天津金博信20200910</t>
  </si>
  <si>
    <t>Jade Bird Fire Co., Ltd.</t>
  </si>
  <si>
    <t>青鸟20221222R1</t>
  </si>
  <si>
    <t>青鸟消防股份有限公司</t>
  </si>
  <si>
    <t>Ningxia LGG Instrument Co., Ltd.</t>
  </si>
  <si>
    <t>宁夏隆基宁光仪表股份有限公司</t>
  </si>
  <si>
    <t>C66XIY-SERVICE GROUP</t>
  </si>
  <si>
    <t>Beijing Xincheng Technology Co., Ltd.</t>
  </si>
  <si>
    <t>C66BJ24029R1</t>
  </si>
  <si>
    <t>北京新成科技有限公司</t>
  </si>
  <si>
    <t>河南皓泽电子股份有限公司</t>
  </si>
  <si>
    <t>C66SHA-SERVICE GROUP</t>
  </si>
  <si>
    <t>Zhejiang Jiaben Electronics Co., Ltd.</t>
  </si>
  <si>
    <t>浙江佳奔电子有限公司</t>
  </si>
  <si>
    <t>Shanghai Chuangpeng Electronic Technology Co., Ltd</t>
  </si>
  <si>
    <t>上海创鹏电子科技有限公司</t>
  </si>
  <si>
    <t>Tongyong Zhongqi Lighting Systems (Hangzhou) Co. L</t>
  </si>
  <si>
    <t>309ASY INV-NON-CON-V</t>
  </si>
  <si>
    <t>通用中企照明系统（杭州）有限公司</t>
  </si>
  <si>
    <t>HELI|2566</t>
  </si>
  <si>
    <t>SSR</t>
  </si>
  <si>
    <t>Microtest Corporation (Kunshan)</t>
  </si>
  <si>
    <t>昆山相信电子有限公司</t>
  </si>
  <si>
    <t>Suzhou Inovance Technology Co Ltd</t>
  </si>
  <si>
    <t>SZFWPJ3D306B8100</t>
  </si>
  <si>
    <t>苏州汇川技术有限公司</t>
  </si>
  <si>
    <t>YMCT|KJK-M1146-00</t>
  </si>
  <si>
    <t>ADJUST PLATE</t>
  </si>
  <si>
    <t>YMCT|LG4-M3AD3-00</t>
  </si>
  <si>
    <t>SPRING LOOK WASHER</t>
  </si>
  <si>
    <t>Quansheng Electronics Co., Ltd.</t>
  </si>
  <si>
    <t>福建泉盛电子有限公司</t>
  </si>
  <si>
    <t>YMCT|KM0-M2220-00</t>
  </si>
  <si>
    <t>COUPLING X-AXIS</t>
  </si>
  <si>
    <t>Zhejiang Yitu Electric Vehicle Co., Ltd.</t>
  </si>
  <si>
    <t>浙江易途电动车业有限公司</t>
  </si>
  <si>
    <t>Shanghai Amphenol Airwave Communication Electronic</t>
  </si>
  <si>
    <t>上海安费诺永亿通讯电子有限公司</t>
  </si>
  <si>
    <t>WUXI ZHUOSIKAI  Electronic Co.,Ltd</t>
  </si>
  <si>
    <t>无锡卓思凯科技有限公司</t>
  </si>
  <si>
    <t>YMCT|KHM-M654C-012</t>
  </si>
  <si>
    <t>SENSOR FIBER 2</t>
  </si>
  <si>
    <t>M10004815</t>
  </si>
  <si>
    <t>Jiangsu Hongjia Electronic Technology Co.,Ltd</t>
  </si>
  <si>
    <t>SZ20190318001</t>
  </si>
  <si>
    <t>江苏鸿佳电子科技有限公司</t>
  </si>
  <si>
    <t>Hanwang zhizao Co.,Ltd</t>
  </si>
  <si>
    <t>汉王制造20190328</t>
  </si>
  <si>
    <t>汉王制造有限公司</t>
  </si>
  <si>
    <t>HELI|7176C</t>
  </si>
  <si>
    <t>ZZZZ|303YB1</t>
  </si>
  <si>
    <t>Beijing Yupont Electric Power Technology Co., Ltd</t>
  </si>
  <si>
    <t>北京煜邦20190305</t>
  </si>
  <si>
    <t>北京煜邦电力技术股份有限公司</t>
  </si>
  <si>
    <t>ZZZZ|303YB2</t>
  </si>
  <si>
    <t>Hai Wan Safe Technologyco.Ltd</t>
  </si>
  <si>
    <t>A21782</t>
  </si>
  <si>
    <t>海湾安全技术有限公司</t>
  </si>
  <si>
    <t>SAKI|SERVICE FEE</t>
  </si>
  <si>
    <t>SERVICE FEE</t>
  </si>
  <si>
    <t>Wuxi Electronics Manufacturing Co., Ltd.</t>
  </si>
  <si>
    <t>无锡市同步电子制造有限公司</t>
  </si>
  <si>
    <t>ZHEJIANG CHINT ELECTRICS CO.,LTD</t>
  </si>
  <si>
    <t>浙江正泰电器股份有限公司</t>
  </si>
  <si>
    <t>Zhuozhou Yuanyuan Electronic Technology Co., Ltd.</t>
  </si>
  <si>
    <t>涿州元元20190419R1</t>
  </si>
  <si>
    <t>涿州元元电子科技有限公司</t>
  </si>
  <si>
    <t>Yueqing Originality Photography Equipment Co., Ltd</t>
  </si>
  <si>
    <t>乐清市创意影视器材有限公司</t>
  </si>
  <si>
    <t>Beijing Promise &amp; Credit of Electronic Science and</t>
  </si>
  <si>
    <t>C66BJS20190325</t>
  </si>
  <si>
    <t>北京鼎和信电子科技有限责任公司</t>
  </si>
  <si>
    <t>ZZZZ|MANUAL TRAY FEEDER</t>
  </si>
  <si>
    <t>Putian Zhuo Ke Electronics Co., Ltd.</t>
  </si>
  <si>
    <t>莆田市卓科电子有限公司</t>
  </si>
  <si>
    <t>HELI|589958</t>
  </si>
  <si>
    <t>Thomson Shaft 25mm Dia CLS MK3.5</t>
  </si>
  <si>
    <t>Tianjin Jinya Electronics Co., Ltd.</t>
  </si>
  <si>
    <t>QESE110419</t>
  </si>
  <si>
    <t>天津津亚电子有限公司</t>
  </si>
  <si>
    <t>HELI|589962</t>
  </si>
  <si>
    <t>Lead Screw MK 111</t>
  </si>
  <si>
    <t>Qingdao Runo Electronics Technology Co., Ltd.</t>
  </si>
  <si>
    <t>C66BJS20190416</t>
  </si>
  <si>
    <t>青岛鲁诺电子科技有限公司</t>
  </si>
  <si>
    <t>ZZZZ|STICK FEEDER</t>
  </si>
  <si>
    <t>Sensata Technologies Changzhou Co Ltd</t>
  </si>
  <si>
    <t>森萨塔科技(常州)有限公司</t>
  </si>
  <si>
    <t>DEKI|SERVICE FEE</t>
  </si>
  <si>
    <t>Beijing Deer Electric Technology Co., Ltd.</t>
  </si>
  <si>
    <t>北京德尔电气20190509</t>
  </si>
  <si>
    <t>北京德尔电气科技有限公司</t>
  </si>
  <si>
    <t>Xinyu Gan Feng Electronics Co., Ltd.</t>
  </si>
  <si>
    <t>新余赣锋电子有限公司</t>
  </si>
  <si>
    <t>Quanzhou TYT Electronics Co.,Ltd</t>
  </si>
  <si>
    <t>泉州市南安特易通电子有限公司</t>
  </si>
  <si>
    <t>HELI|57174201</t>
  </si>
  <si>
    <t>Fawer Automotive Parts Company Ltd. Changchun Elec</t>
  </si>
  <si>
    <t>长春富奥20190514</t>
  </si>
  <si>
    <t>富奥汽车零部件股份有限公司电子电器分公司</t>
  </si>
  <si>
    <t>Jianfeng Electronic Technology Co., Ltd.</t>
  </si>
  <si>
    <t>鉴丰电子科技有限公司</t>
  </si>
  <si>
    <t>Shanghai Keter New Materials Co., Ltd.</t>
  </si>
  <si>
    <t>上海科特新材料股份有限公司</t>
  </si>
  <si>
    <t>HELI|7609C</t>
  </si>
  <si>
    <t>DY O2 ANALYZER FILTER</t>
  </si>
  <si>
    <t>GoerTek Inc.</t>
  </si>
  <si>
    <t>2010374209-4</t>
  </si>
  <si>
    <t>歌尔股份有限公司</t>
  </si>
  <si>
    <t>HELI|6185C</t>
  </si>
  <si>
    <t>WATER FILTER</t>
  </si>
  <si>
    <t>2010374209-5</t>
  </si>
  <si>
    <t>HELI|584762</t>
  </si>
  <si>
    <t>SHAFT BALL BEARING</t>
  </si>
  <si>
    <t>2010374209-3</t>
  </si>
  <si>
    <t>HELI|2976K</t>
  </si>
  <si>
    <t>RING, RETAINING 3/16</t>
  </si>
  <si>
    <t>HELI|8200K</t>
  </si>
  <si>
    <t>PNP TYPE DIFFUSE PHOTO SENSOR- (SMEMA sensor without reflector)</t>
  </si>
  <si>
    <t>HELI|4491</t>
  </si>
  <si>
    <t>CONTROLLER-MOTOR KBLC</t>
  </si>
  <si>
    <t>2010374209-6</t>
  </si>
  <si>
    <t>A24056</t>
  </si>
  <si>
    <t>Wuxi Maxdone Electronics Technology Co., Ltd.</t>
  </si>
  <si>
    <t>无锡麦道电子科技有限公司</t>
  </si>
  <si>
    <t>Lance Vehicle Technology Co., Ltd.</t>
  </si>
  <si>
    <t>江苏中科朗恩斯车辆科技有限公司</t>
  </si>
  <si>
    <t>2010374209-7</t>
  </si>
  <si>
    <t>2010374209-8</t>
  </si>
  <si>
    <t>2010374209-9</t>
  </si>
  <si>
    <t>Beijing Jinlongyiyang Technology &amp; Development Co.</t>
  </si>
  <si>
    <t>北京金龙翌阳20190606</t>
  </si>
  <si>
    <t>北京金龙翌阳科技发展有限公司</t>
  </si>
  <si>
    <t>RICH MEASURE&amp;CONTROL EQUIPMENT CO.,LTD</t>
  </si>
  <si>
    <t>温州瑞基测控设备有限公司</t>
  </si>
  <si>
    <t>Shanghai Daimay Automotive Interior Co., Ltd</t>
  </si>
  <si>
    <t>上海岱美汽车零部件有限公司</t>
  </si>
  <si>
    <t>XIAMEN CHENGHUI AUTO ELECTRONICS FACTORY</t>
  </si>
  <si>
    <t>厦门市湖里区程辉汽车电器厂</t>
  </si>
  <si>
    <t>北京鼎和信20190625R1</t>
  </si>
  <si>
    <t>C66CTU-SERVICE GROUP</t>
  </si>
  <si>
    <t>Guiyang Yongqing Instruments &amp; Electronics Science</t>
  </si>
  <si>
    <t>C66BJS20190531</t>
  </si>
  <si>
    <t>贵阳永青仪电科技有限公司</t>
  </si>
  <si>
    <t>Shaanxi Yinhe Power Instruments and Meters Stock C</t>
  </si>
  <si>
    <t>陕西银河20190520</t>
  </si>
  <si>
    <t>陕西银河电力仪表股份有限公司</t>
  </si>
  <si>
    <t>北京鼎和信20190708R2</t>
  </si>
  <si>
    <t>2010374209-11</t>
  </si>
  <si>
    <t>E.G.O. Components (China) Co., Ltd</t>
  </si>
  <si>
    <t>益技欧电子器件（中国）有限公司</t>
  </si>
  <si>
    <t>ZheJiang Inkpower Electronic Co., Ltd.</t>
  </si>
  <si>
    <t>浙江榆阳电子有限公司</t>
  </si>
  <si>
    <t>Jinan Benan Science and Technology Development Co.</t>
  </si>
  <si>
    <t>济南本安20190708R1</t>
  </si>
  <si>
    <t>济南本安科技发展有限公司</t>
  </si>
  <si>
    <t>Beijing Kuaijietong Electronics Co., Ltd.</t>
  </si>
  <si>
    <t>北京快捷通20190625</t>
  </si>
  <si>
    <t>北京快捷通电子有限公司</t>
  </si>
  <si>
    <t>北京快捷通20190730</t>
  </si>
  <si>
    <t>Fujian Kaisida Electronic Co.,Ltd</t>
  </si>
  <si>
    <t>福建凯思达电子有限公司</t>
  </si>
  <si>
    <t>Zhejiang Yilida Ventilator Co. Ltd</t>
  </si>
  <si>
    <t>浙江亿利达科技有限公司</t>
  </si>
  <si>
    <t>Xianyang Yudi Electronics Co., Ltd.</t>
  </si>
  <si>
    <t>C66BJS20190623</t>
  </si>
  <si>
    <t>咸阳宇迪电子有限公司</t>
  </si>
  <si>
    <t>Keya Electro-optical Co., Ltd.</t>
  </si>
  <si>
    <t>科雅光电(镇江)有限公司</t>
  </si>
  <si>
    <t>XIAMEN JINYIHE ELECTRONIC TECHNOLOGY CO.,LTD</t>
  </si>
  <si>
    <t>厦门市金易合电子科技有限公司</t>
  </si>
  <si>
    <t>Shanghai Ao Xing Zhao Ming Dian Qi Zhi Zao Co.,Ltd</t>
  </si>
  <si>
    <t>上海澳星照明电器制造有限公司</t>
  </si>
  <si>
    <t>Ningbo Yituo Intelligent Technology Co., Ltd.</t>
  </si>
  <si>
    <t>宁波易拓智能科技有限公司</t>
  </si>
  <si>
    <t>ZMTR|REEL HOLDER</t>
  </si>
  <si>
    <t>Tianjin Zhixin Electronic Co., Ltd.</t>
  </si>
  <si>
    <t>北京华聚贤20190723</t>
  </si>
  <si>
    <t>天津智新电子有限公司</t>
  </si>
  <si>
    <t>KEYE|SR-710</t>
  </si>
  <si>
    <t>2D CODE READER</t>
  </si>
  <si>
    <t>Chongqing Jingle Electronic Technology Co., Ltd.</t>
  </si>
  <si>
    <t>重庆君歌20190612R2</t>
  </si>
  <si>
    <t>重庆君歌电子科技有限公司</t>
  </si>
  <si>
    <t>Qingdao Huawei Tongli Electronic Technology Co., L</t>
  </si>
  <si>
    <t>C66BJS20190509</t>
  </si>
  <si>
    <t>青岛华威通力电子技术有限公司</t>
  </si>
  <si>
    <t>HELI|594705</t>
  </si>
  <si>
    <t>NIDEC MTR ASY, 5" NO SPCR, SVC</t>
  </si>
  <si>
    <t>HELI|594706</t>
  </si>
  <si>
    <t>NIDEC MTR ASY,5"IMP W/SPCR,SVC</t>
  </si>
  <si>
    <t>SHANGHAI KAIGE ELECTRONICS CO.,LTD.</t>
  </si>
  <si>
    <t>上海凯歌电子有限公司</t>
  </si>
  <si>
    <t>ZZZZ|BELT for 1.2m MODIFACATION</t>
  </si>
  <si>
    <t>Z460-190900001</t>
  </si>
  <si>
    <t>Anhui Taihua Instrument Co., Ltd.</t>
  </si>
  <si>
    <t>安徽泰华仪表有限公司</t>
  </si>
  <si>
    <t>Yuyao Lingtong Electric Appliance Co., Ltd.</t>
  </si>
  <si>
    <t>余姚市灵通电器有限公司</t>
  </si>
  <si>
    <t>陕西银河电力20190822</t>
  </si>
  <si>
    <t>2010374209-13</t>
  </si>
  <si>
    <t>2010374209-14</t>
  </si>
  <si>
    <t>2010374209-15</t>
  </si>
  <si>
    <t>Ningbo Vealite Illumination Co., Ltd.</t>
  </si>
  <si>
    <t>宁波科尔维特照明有限公司</t>
  </si>
  <si>
    <t>SZFWPJ9D912B8340</t>
  </si>
  <si>
    <t>SZFWPJ9D917B8399</t>
  </si>
  <si>
    <t>HELI|4680C</t>
  </si>
  <si>
    <t>Trsensor Co.,Ltd</t>
  </si>
  <si>
    <t>无锡莱顿电子有限公司</t>
  </si>
  <si>
    <t>HELI|4681C</t>
  </si>
  <si>
    <t>THRUST WASHER</t>
  </si>
  <si>
    <t>HELI|2978C</t>
  </si>
  <si>
    <t>SHIM MC#3088A362</t>
  </si>
  <si>
    <t>Shanghai Edge Light Industry Co.,Ltd</t>
  </si>
  <si>
    <t>PO20190903-1h030</t>
  </si>
  <si>
    <t>上海边光实业有限公司</t>
  </si>
  <si>
    <t>Enics Electronics (Beijing) Co. Ltd</t>
  </si>
  <si>
    <t>ENICS20190812</t>
  </si>
  <si>
    <t>艾尼克斯电子（北京）有限公司</t>
  </si>
  <si>
    <t>北京金龙翌阳20190927</t>
  </si>
  <si>
    <t>HELI|3485</t>
  </si>
  <si>
    <t>BELT-MESH, 1/2" PITCH, 18" WIDE</t>
  </si>
  <si>
    <t>HELI|3568</t>
  </si>
  <si>
    <t>BELT- LACING CLIPS, 18"</t>
  </si>
  <si>
    <t>HELI|6898</t>
  </si>
  <si>
    <t>KRYTOX XHT-BDZ 0.5Kg(1.1Lb)</t>
  </si>
  <si>
    <t>Beijing Creative Distribution Automation Co., Ltd</t>
  </si>
  <si>
    <t>北京科锐20191010</t>
  </si>
  <si>
    <t>北京科锐配电自动化股份有限公司</t>
  </si>
  <si>
    <t>Nanjing Feiteng Electronic Technology Co., Ltd.</t>
  </si>
  <si>
    <t>南京飞腾电子科技有限公司</t>
  </si>
  <si>
    <t>WUXI NANJIE MICRO-ELECTRONICS CO.,LTD</t>
  </si>
  <si>
    <t>HZ-201909-014</t>
  </si>
  <si>
    <t>无锡南杰微电子有限公司</t>
  </si>
  <si>
    <t>Shandong Xingang Electronic Technology Co., Ltd.</t>
  </si>
  <si>
    <t>山东新港20190830</t>
  </si>
  <si>
    <t>山东新港电子科技有限公司</t>
  </si>
  <si>
    <t>Beijing Longtenglantian Technology Co., Ltd.</t>
  </si>
  <si>
    <t>北京快捷通20191017</t>
  </si>
  <si>
    <t>北京龙腾蓝天科技有限公司</t>
  </si>
  <si>
    <t>Hangzhou Xinxin Technology Co.,Ltd</t>
  </si>
  <si>
    <t>杭州芯欣科技有限公司</t>
  </si>
  <si>
    <t>2010374209-16</t>
  </si>
  <si>
    <t>Ningbo Hanpu Tools Co., Ltd.</t>
  </si>
  <si>
    <t>宁波汉浦工具有限公司</t>
  </si>
  <si>
    <t>Nanjing Special Creation Electronic Technology Co.</t>
  </si>
  <si>
    <t>南京特创电子科技有限公司</t>
  </si>
  <si>
    <t>INTELLIGENT EQUIPMENT AND MANUFACTURING INSTITUTE</t>
  </si>
  <si>
    <t>乐清市智能装备与制造研究院</t>
  </si>
  <si>
    <t>Huanic Corporation</t>
  </si>
  <si>
    <t>西安华科20191015</t>
  </si>
  <si>
    <t>西安华科光电有限公司</t>
  </si>
  <si>
    <t>Nanjing Putao Electronic Equipment Manufacturing C</t>
  </si>
  <si>
    <t>南京浦涛电子设备制造有限公司</t>
  </si>
  <si>
    <t>北京鼎和信20191011</t>
  </si>
  <si>
    <t>西安华科20191014</t>
  </si>
  <si>
    <t>Shanghai Sungao te Electronics Co., ltd</t>
  </si>
  <si>
    <t>上海山高特电子有限公司</t>
  </si>
  <si>
    <t>Zhejiang Dejie Electronics Technology Co., Ltd.</t>
  </si>
  <si>
    <t>浙江德捷电子科技有限公司</t>
  </si>
  <si>
    <t>HELI|5797602</t>
  </si>
  <si>
    <t>SUPPORT PIN</t>
  </si>
  <si>
    <t>HELI|59128101</t>
  </si>
  <si>
    <t>BOARD GUIDE ENTR CUTDOWN RAIL</t>
  </si>
  <si>
    <t>HELI|59128102</t>
  </si>
  <si>
    <t>HELI|4680M</t>
  </si>
  <si>
    <t>Qingdao Kerongda Electronic Co., Ltd.</t>
  </si>
  <si>
    <t>青岛科荣达20191120</t>
  </si>
  <si>
    <t>青岛科荣达电器科技有限公司</t>
  </si>
  <si>
    <t>Nanjing YourHeron M&amp;E Technology Co., Ltd.</t>
  </si>
  <si>
    <t>南京悦之恒机电科技有限公司</t>
  </si>
  <si>
    <t>Suzhou Kinglight Optoelectronics Co., Ltd.</t>
  </si>
  <si>
    <t>苏州晶台光电有限公司</t>
  </si>
  <si>
    <t>陕西银河电力20191109R1</t>
  </si>
  <si>
    <t>SZFWPJBDB07B8210</t>
  </si>
  <si>
    <t>SZFWPJADA30B8517</t>
  </si>
  <si>
    <t>2010374209-17</t>
  </si>
  <si>
    <t>Weifang Goertek Electronics Co., Ltd.</t>
  </si>
  <si>
    <t>2020036809-1</t>
  </si>
  <si>
    <t>潍坊歌尔电子有限公司</t>
  </si>
  <si>
    <t>Xi'an Jizhong Intelligent Technology Co., Ltd.</t>
  </si>
  <si>
    <t>西安极众20191025</t>
  </si>
  <si>
    <t>西安极众智能科技股份有限公司</t>
  </si>
  <si>
    <t>西安极众20191027</t>
  </si>
  <si>
    <t>2010374209-18</t>
  </si>
  <si>
    <t>Wuxi Hengtong Electronic Devices Co., Ltd</t>
  </si>
  <si>
    <t>无锡市恒通电器有限公司</t>
  </si>
  <si>
    <t>河南紫联物联网技术有限公司</t>
  </si>
  <si>
    <t>山东新港20191122</t>
  </si>
  <si>
    <t>DEKI|STENCIL ADAPTER</t>
  </si>
  <si>
    <t>STENCIL ADAPTER</t>
  </si>
  <si>
    <t>天津智新20191121</t>
  </si>
  <si>
    <t>咸阳宇迪20191111</t>
  </si>
  <si>
    <t>Changzhou Changying Electronics Co., Ltd.</t>
  </si>
  <si>
    <t>常州市常鹰电子有限公司</t>
  </si>
  <si>
    <t>2010374209-22</t>
  </si>
  <si>
    <t>Tecoo Electronics Co., Ltd.</t>
  </si>
  <si>
    <t>温州太科电子有限公司</t>
  </si>
  <si>
    <t>Zhejiang Howell Illuminating Technology Co., Ltd.</t>
  </si>
  <si>
    <t>浙江和惠照明科技有限公司</t>
  </si>
  <si>
    <t>HELI|590877</t>
  </si>
  <si>
    <t>BUSHING ASSY, 20MM ID GRAPHALLOY BEARING</t>
  </si>
  <si>
    <t>QESE281119</t>
  </si>
  <si>
    <t>HELI|587137</t>
  </si>
  <si>
    <t>BUSHING ASSY</t>
  </si>
  <si>
    <t>Changzhou Jingshang Electronics Co., Ltd.</t>
  </si>
  <si>
    <t>常州璟上电子有限公司</t>
  </si>
  <si>
    <t>Summit Electronics Technology (Kunshan) Co., Ltd.</t>
  </si>
  <si>
    <t>昆山绿亮电子科技股份有限公司</t>
  </si>
  <si>
    <t>JIANGXI ADEL TECHNOLOGY CO., LTD.</t>
  </si>
  <si>
    <t>江西安缔诺科技有限公司</t>
  </si>
  <si>
    <t>2010374209-23</t>
  </si>
  <si>
    <t>2010374209-24</t>
  </si>
  <si>
    <t>2010374209-25</t>
  </si>
  <si>
    <t>2010374209-26</t>
  </si>
  <si>
    <t>青岛科荣达20200302</t>
  </si>
  <si>
    <t>Micron Semiconductor (Xi'an) Co., Ltd.</t>
  </si>
  <si>
    <t>美光半导体（西安）有限责任公司</t>
  </si>
  <si>
    <t>Zigong Xingchuan Photoelectric Co., Ltd.</t>
  </si>
  <si>
    <t>自贡兴川光电有限公司</t>
  </si>
  <si>
    <t>Xi'An Jingjie Electronic Technology Co., Ltd.</t>
  </si>
  <si>
    <t>C66BJS20200316</t>
  </si>
  <si>
    <t>西安晶捷电子技术有限公司</t>
  </si>
  <si>
    <t>Shanghai Run Chan Optical Technology Co Ltd</t>
  </si>
  <si>
    <t>上海润尚光电科技有限公司</t>
  </si>
  <si>
    <t>2010374209-27</t>
  </si>
  <si>
    <t>QESE080120</t>
  </si>
  <si>
    <t>HELI|594907</t>
  </si>
  <si>
    <t>.11 NIDEC ASY,5"IM,MK3.5N2,SVC</t>
  </si>
  <si>
    <t>HELI|8129</t>
  </si>
  <si>
    <t>CAPACITOR, 3 uF, 450VAC, 85C</t>
  </si>
  <si>
    <t>HELI|8130</t>
  </si>
  <si>
    <t>CAPACITOR BRACKET</t>
  </si>
  <si>
    <t>QESE170320</t>
  </si>
  <si>
    <t>ZHEJIANG JUCHUANG INTELLIGENT TECHNOLOGY CO.,LTD.</t>
  </si>
  <si>
    <t>浙江聚创智能科技股份有限公司</t>
  </si>
  <si>
    <t>Amphenol Airwave (HaiYan) Communication Electronic</t>
  </si>
  <si>
    <t>安费诺永亿(海盐)通讯电子有限公司</t>
  </si>
  <si>
    <t>Shanghai Duoyue Electronic Technology Co., Ltd.</t>
  </si>
  <si>
    <t>上海多越电子科技有限公司</t>
  </si>
  <si>
    <t>Shanghai Micen Electronics Technology Co., Ltd.</t>
  </si>
  <si>
    <t>上海米岑电子科技有限公司</t>
  </si>
  <si>
    <t>Zhejiang Jinzixing Electric Co., Ltd.</t>
  </si>
  <si>
    <t>浙江金子星电子有限公司</t>
  </si>
  <si>
    <t>Xi'an Shenxi Electric Co., Ltd.</t>
  </si>
  <si>
    <t>西安神西电气有限责任公司</t>
  </si>
  <si>
    <t>2010374209-28</t>
  </si>
  <si>
    <t>Xian Yideng Electronics Technology Co., Ltd</t>
  </si>
  <si>
    <t>西安益登电子科技有限公司</t>
  </si>
  <si>
    <t>Xi'an Morebeck Semiconductor Technology Co., Ltd.</t>
  </si>
  <si>
    <t>西安莫贝克半导体科技有限公司</t>
  </si>
  <si>
    <t>YUEQING QICHENG ELECTRIC CO.,LTD.</t>
  </si>
  <si>
    <t>乐清市启程电气有限公司</t>
  </si>
  <si>
    <t>Xi'an Bokang Electronic Co., Ltd.</t>
  </si>
  <si>
    <t>西安博康电子有限公司</t>
  </si>
  <si>
    <t>NINGBO WISH ELECTRONIC TECHNOLOGY CO., LTD.</t>
  </si>
  <si>
    <t>宁波万芯诚电子科技有限公司</t>
  </si>
  <si>
    <t>Nantong Leisheng Special Motor Co., Ltd</t>
  </si>
  <si>
    <t>南通雷圣特种电机有限公司</t>
  </si>
  <si>
    <t>Yupont Electric Intelligent Equipment (Jiaxing) Co</t>
  </si>
  <si>
    <t>煜邦电力智能装备(嘉兴)有限公司</t>
  </si>
  <si>
    <t>Yingkou New Shining Alarm Equipment Co., Ltd.</t>
  </si>
  <si>
    <t>20200512-1</t>
  </si>
  <si>
    <t>营口新山鹰报警设备有限公司</t>
  </si>
  <si>
    <t>北京快捷通20200507</t>
  </si>
  <si>
    <t>Hangzhou Bozhou Electric Appliance Co., Ltd.</t>
  </si>
  <si>
    <t>杭州博洲电器有限公司</t>
  </si>
  <si>
    <t>ZMTR|NOZZLE 85B</t>
  </si>
  <si>
    <t>NOZZLE 85B</t>
  </si>
  <si>
    <t>Sanhe Kun Fang Electronic Technology Co., Ltd.</t>
  </si>
  <si>
    <t>三河市坤方电子20200526</t>
  </si>
  <si>
    <t>三河市坤方电子技术有限公司</t>
  </si>
  <si>
    <t>HEFEI MEYER OPTOELECTRONIC TECHNOLOGY INC</t>
  </si>
  <si>
    <t>合肥美亚光电技术股份有限公司</t>
  </si>
  <si>
    <t>QESE290520</t>
  </si>
  <si>
    <t>Ningbo Zhongche Era Sensing Technology Co., Ltd.</t>
  </si>
  <si>
    <t>宁波中车时代传感技术有限公司</t>
  </si>
  <si>
    <t>Nanning Goertek Trading Co., Ltd.</t>
  </si>
  <si>
    <t>南宁歌尔贸易有限公司</t>
  </si>
  <si>
    <t>Weifang Goertek Microelectronics Co., Ltd.</t>
  </si>
  <si>
    <t>20013962-1</t>
  </si>
  <si>
    <t>潍坊歌尔微电子有限公司</t>
  </si>
  <si>
    <t>Jiangyin Tori Electric Co., Ltd.</t>
  </si>
  <si>
    <t>江阴东瑞电气有限公司</t>
  </si>
  <si>
    <t>QESE300620</t>
  </si>
  <si>
    <t>Ningbo Yijia Electronics Co., Ltd.</t>
  </si>
  <si>
    <t>宁波益佳电子有限公司</t>
  </si>
  <si>
    <t>2010374209-30</t>
  </si>
  <si>
    <t>2010374209-31</t>
  </si>
  <si>
    <t>FrSky Electronic Co., Ltd.</t>
  </si>
  <si>
    <t>无锡睿思凯科技股份有限公司</t>
  </si>
  <si>
    <t>ZMTR|PARTS</t>
  </si>
  <si>
    <t>SMT DOMESTIC PARTS</t>
  </si>
  <si>
    <t>Jiangsu Xinli Electronics Changzhou Co., Ltd.</t>
  </si>
  <si>
    <t>江苏信利电子常州有限公司</t>
  </si>
  <si>
    <t>HELI|586806</t>
  </si>
  <si>
    <t>ROLLER ASS'Y 17.5MM DIA </t>
  </si>
  <si>
    <t>Pioneer Technology (Shanghai) Co., Ltd.</t>
  </si>
  <si>
    <t>先锋高科技（上海）有限公司</t>
  </si>
  <si>
    <t>Suzhou Yingke Industry Co.,Ltd.</t>
  </si>
  <si>
    <t>苏州盈科实业有限公司</t>
  </si>
  <si>
    <t>Beijing Guang Li He Xi Tong Gong Cheng Co.,Ltd</t>
  </si>
  <si>
    <t>北京金龙翌阳20200813-2</t>
  </si>
  <si>
    <t>HELI|5542C</t>
  </si>
  <si>
    <t>LIGHT TOWER ASSEMBLY</t>
  </si>
  <si>
    <t>北京金龙翌阳20200813-1</t>
  </si>
  <si>
    <t>20013962-3</t>
  </si>
  <si>
    <t>Zhengzhou Jinfei Automotive Electrical Co., Ltd.</t>
  </si>
  <si>
    <t>郑州市锦飞汽车电气系统有限公司</t>
  </si>
  <si>
    <t>Shaoxing Feihong Electronic Technology Co., Ltd.</t>
  </si>
  <si>
    <t>绍兴市飞宏电子科技有限公司</t>
  </si>
  <si>
    <t>QESE140820</t>
  </si>
  <si>
    <t>Nanjing Changdecheng Electric Appliance Co., Ltd.</t>
  </si>
  <si>
    <t>南京昌德成电器有限公司</t>
  </si>
  <si>
    <t>HangZhou iSmart Video Tech Co., Ltd.</t>
  </si>
  <si>
    <t>杭州晨安科技股份有限公司</t>
  </si>
  <si>
    <t>Tianjin Jinboxin Technology Co., Ltd.</t>
  </si>
  <si>
    <t>天津金博信科技有限公司</t>
  </si>
  <si>
    <t>Shenlong Elevator Co.,Ltd</t>
  </si>
  <si>
    <t>申龙电梯股份有限公司</t>
  </si>
  <si>
    <t>HELI|594851</t>
  </si>
  <si>
    <t>LOCAL SOLENOID VALVE 2S150, AIR/N2 - China</t>
  </si>
  <si>
    <t>2010374209-32</t>
  </si>
  <si>
    <t>2010374209-33</t>
  </si>
  <si>
    <t>2010374209-34</t>
  </si>
  <si>
    <t>HELI|4126720</t>
  </si>
  <si>
    <t>OVERTEMPERATURE PROTECTOR WITH ADJUSTABLE KNOB</t>
  </si>
  <si>
    <t>2010374209-36</t>
  </si>
  <si>
    <t>2010374209-37</t>
  </si>
  <si>
    <t>2020036809-2</t>
  </si>
  <si>
    <t>Luoyang Weixin Electronics Technology Co.,Ltd</t>
  </si>
  <si>
    <t>洛阳伟信电子科技有限公司</t>
  </si>
  <si>
    <t>青岛融创20200730</t>
  </si>
  <si>
    <t>青岛融创信为技术有限公司</t>
  </si>
  <si>
    <t>Shanghai Leizhu Lighting Device Co.,Ltd.</t>
  </si>
  <si>
    <t>上海雷蛛照明电器有限公司</t>
  </si>
  <si>
    <t>Zhengzhou jingchengda Electronic Technology Co., L</t>
  </si>
  <si>
    <t>郑州精诚达电子技术有限公司</t>
  </si>
  <si>
    <t>Nanjing AOYI Electronics Co., Ltd.</t>
  </si>
  <si>
    <t>南京傲屹电子有限公司</t>
  </si>
  <si>
    <t>COSCO SHIPPING TECHNOLOGY CO., LTD</t>
  </si>
  <si>
    <t>中远海运科技股份有限公司</t>
  </si>
  <si>
    <t>2020036809-3</t>
  </si>
  <si>
    <t>Generaltec (Tianjin) Co., Ltd.</t>
  </si>
  <si>
    <t>振而达（天津）科技发展有限公司</t>
  </si>
  <si>
    <t>ZMTR|YSM10-4040LED</t>
  </si>
  <si>
    <t>Weihai Baoer Electric Co., Ltd.</t>
  </si>
  <si>
    <t>Weihai Dongren Electronics Co., Ltd.</t>
  </si>
  <si>
    <t>DR20201110-1</t>
  </si>
  <si>
    <t>威海东仁电子有限公司</t>
  </si>
  <si>
    <t>Xi'an Hailong Electronic Technology Co., Ltd.</t>
  </si>
  <si>
    <t>西安海龙电子科技有限公司</t>
  </si>
  <si>
    <t>Shanghai Hexian Technology Co.,Ltd</t>
  </si>
  <si>
    <t>上海和贤电子科技有限公司</t>
  </si>
  <si>
    <t>HELI|6572K</t>
  </si>
  <si>
    <t>HELI|3860</t>
  </si>
  <si>
    <t>MALE ELBOW W169PL-4-2</t>
  </si>
  <si>
    <t>Qingdao Dingsen Electronics Co., Ltd</t>
  </si>
  <si>
    <t>Qingdao Yaofa Electronic Technology Co.,Ltd.</t>
  </si>
  <si>
    <t>青岛耀发电子科技有限公司</t>
  </si>
  <si>
    <t>20201125-1</t>
  </si>
  <si>
    <t>Luoyang Peony Communication Co.,Ltd</t>
  </si>
  <si>
    <t>洛阳牡丹通讯股份有限公司</t>
  </si>
  <si>
    <t>Zhejiang Jinlong Electrical Machinery Stock Co.,LT</t>
  </si>
  <si>
    <t>浙江金龙电机股份有限公司</t>
  </si>
  <si>
    <t>HELI|581328</t>
  </si>
  <si>
    <t>FELT BRUSH (EA)</t>
  </si>
  <si>
    <t>QESE031120</t>
  </si>
  <si>
    <t>HELI|7945</t>
  </si>
  <si>
    <t>#35 CHAIN MASTER LINK WITH PIN</t>
  </si>
  <si>
    <t>HELI|2477</t>
  </si>
  <si>
    <t>LINK – CONNECTING 1/4" PITCH CHAI</t>
  </si>
  <si>
    <t>青鸟20201218</t>
  </si>
  <si>
    <t>CIG Shanghai Co., Ltd.</t>
  </si>
  <si>
    <t>上海剑桥科技股份有限公司</t>
  </si>
  <si>
    <t>YMCT|KHY-M8C06-00</t>
  </si>
  <si>
    <t>BIT SET 5</t>
  </si>
  <si>
    <t>YMCT|KHY-M88C0-00</t>
  </si>
  <si>
    <t>ADJUST TOOL KIT YS</t>
  </si>
  <si>
    <t>Hangzhou Xiupu Technology Co., Ltd</t>
  </si>
  <si>
    <t>杭州秀普科技有限公司</t>
  </si>
  <si>
    <t>2010374209-41</t>
  </si>
  <si>
    <t>HELI|5087C</t>
  </si>
  <si>
    <t>STANDOFF 8X30LG M4 THRD</t>
  </si>
  <si>
    <t>北京科锐20201118</t>
  </si>
  <si>
    <t>HELI|67090504</t>
  </si>
  <si>
    <t>Thermocouple Profiling Assy (3pc set)- For oven models 1700</t>
  </si>
  <si>
    <t>Ningbo Laneng Electronics Co.,Ltd.</t>
  </si>
  <si>
    <t>宁波朗能电子有限公司</t>
  </si>
  <si>
    <t>Xi'an Shengxin Technology Development Co.,Ltd</t>
  </si>
  <si>
    <t>西安晟昕科技发展有限公司</t>
  </si>
  <si>
    <t>Qingdao Goertek Microelectronics Research Institut</t>
  </si>
  <si>
    <t>青岛歌尔微电子研究院有限公司</t>
  </si>
  <si>
    <t>2020036809-5</t>
  </si>
  <si>
    <t>2010374209-38</t>
  </si>
  <si>
    <t>2010374209-39</t>
  </si>
  <si>
    <t>2010374209-40</t>
  </si>
  <si>
    <t>2010374209-42</t>
  </si>
  <si>
    <t>2010679474-1</t>
  </si>
  <si>
    <t xml:space="preserve">Beijing Wanlong JingYi Electronic Technology Co., </t>
  </si>
  <si>
    <t>北京万龙精益20210121</t>
  </si>
  <si>
    <t>北京万龙精益电子技术有限公司</t>
  </si>
  <si>
    <t>HELI|7301</t>
  </si>
  <si>
    <t>FAN SPEED ALARM TACHSCAN 36 BOARD  </t>
  </si>
  <si>
    <t>Suzhou W&amp;E Technology Co., Ltd</t>
  </si>
  <si>
    <t>苏州万易通讯科技有限公司</t>
  </si>
  <si>
    <t>20013962-4</t>
  </si>
  <si>
    <t>20013962-5</t>
  </si>
  <si>
    <t>20013962-7</t>
  </si>
  <si>
    <t>20013962-8</t>
  </si>
  <si>
    <t>20013962-10</t>
  </si>
  <si>
    <t>20013962-11</t>
  </si>
  <si>
    <t>2020061403-2</t>
  </si>
  <si>
    <t>HELI|452085</t>
  </si>
  <si>
    <t>NIDEC MOTOR, CAPACITOR</t>
  </si>
  <si>
    <t>HELI|5064K</t>
  </si>
  <si>
    <t>20013962-9</t>
  </si>
  <si>
    <t>HELI|3970K</t>
  </si>
  <si>
    <t>1”WIDE GASKET(METER)</t>
  </si>
  <si>
    <t>HELI|5663K</t>
  </si>
  <si>
    <t>Hose 3" High Temp. Insulated 11 feet</t>
  </si>
  <si>
    <t>HELI|6248K</t>
  </si>
  <si>
    <t>gasket quick clamp fitting 3"</t>
  </si>
  <si>
    <t>HELI|5612K</t>
  </si>
  <si>
    <t>POWER SUPPLY 24VDC, 4.5A</t>
  </si>
  <si>
    <t>HELI|4101</t>
  </si>
  <si>
    <t>DESKTOP COMPUTER</t>
  </si>
  <si>
    <t>HELI|4708K</t>
  </si>
  <si>
    <t>ETHERNET NETWORK ADAPTER CARD</t>
  </si>
  <si>
    <t>2020061403-3</t>
  </si>
  <si>
    <t>2010679474-2</t>
  </si>
  <si>
    <t>Baoji Weicheng Technology Co.,Ltd</t>
  </si>
  <si>
    <t>宝鸡玮诚科技有限公司</t>
  </si>
  <si>
    <t>Xi 'an Lingkai Electronic Technology Co.,Ltd.</t>
  </si>
  <si>
    <t>西安凌凯电子科技有限公司</t>
  </si>
  <si>
    <t>Shanghai Kewl Electronics Technology Co., Ltd.</t>
  </si>
  <si>
    <t>上海酷品电子科技有限公司</t>
  </si>
  <si>
    <t>HELI|5749K</t>
  </si>
  <si>
    <t>GASKET P-EXTRUSION  (806166) (METER)</t>
  </si>
  <si>
    <t>Weifang GoerTek Trading Co.,Ltd</t>
  </si>
  <si>
    <t>潍坊歌尔贸易有限公司</t>
  </si>
  <si>
    <t>HELI|8237K</t>
  </si>
  <si>
    <t>3/8" X 20MM FLAT GASKET (METER)</t>
  </si>
  <si>
    <t>HELI|5775K</t>
  </si>
  <si>
    <t>2" WIDTH GASKET (METER)</t>
  </si>
  <si>
    <t>Dongzhiming (Taizhou) Electronic Technology Co., L</t>
  </si>
  <si>
    <t>东之鸣（台州）电子科技有限公司</t>
  </si>
  <si>
    <t>2010679474-9</t>
  </si>
  <si>
    <t>营口新山鹰C66BJS20210507</t>
  </si>
  <si>
    <t>HELI|457344</t>
  </si>
  <si>
    <t>GREASE, KRYTOX LVP, VACUUM 8OZ</t>
  </si>
  <si>
    <t>HELI|593556</t>
  </si>
  <si>
    <t>MORESCO, HIGH TEMPERATURE LUBE OIL (1 LITER)</t>
  </si>
  <si>
    <t>HELI|6898C</t>
  </si>
  <si>
    <t>KRYTOX XHT-BDZ 0.5 Kg (1.1 Lb) </t>
  </si>
  <si>
    <t>HELI|7834C</t>
  </si>
  <si>
    <t>GREASE, LUBRIPLATE# 107, 14oz. CAN </t>
  </si>
  <si>
    <t>HELI|9908</t>
  </si>
  <si>
    <t>OIL, 5L, SOGEVAC PUMP</t>
  </si>
  <si>
    <t>HELI|4105974</t>
  </si>
  <si>
    <t>LEYBOLD- GREASE, 400GR</t>
  </si>
  <si>
    <t>HELI|597326</t>
  </si>
  <si>
    <t>VACUUM CHAMBER DOOR SEAL</t>
  </si>
  <si>
    <t>北京科锐20210512</t>
  </si>
  <si>
    <t>ZHANGZHOU CHANGTAI NEW QILIN MACHINE CO.,LTD</t>
  </si>
  <si>
    <t>漳州市长泰新麒麟机械有限公司</t>
  </si>
  <si>
    <t>PEMR|REPAIR CHARGE</t>
  </si>
  <si>
    <t>Yantai Zhongshan Electronic Technology Co., Ltd.</t>
  </si>
  <si>
    <t>C66BJS20210420</t>
  </si>
  <si>
    <t>烟台众山电子科技有限公司</t>
  </si>
  <si>
    <t>Ningbo Yibin Electronic Technology Co., Ltd.</t>
  </si>
  <si>
    <t>宁波一彬电子科技股份有限公司</t>
  </si>
  <si>
    <t>S202104060108-1</t>
  </si>
  <si>
    <t>2010679474-10</t>
  </si>
  <si>
    <t>2010679474-12</t>
  </si>
  <si>
    <t>2010679474-15</t>
  </si>
  <si>
    <t>QESE100521</t>
  </si>
  <si>
    <t xml:space="preserve">Shijiazhuang Synchronous Electronic Manufacturing </t>
  </si>
  <si>
    <t>同步电子20210526R1</t>
  </si>
  <si>
    <t>石家庄同步电子制造有限公司</t>
  </si>
  <si>
    <t>Jiangsu Leitong Intelligent Manufacturing Co.,Ltd.</t>
  </si>
  <si>
    <t>江苏镭通智能制造有限公司</t>
  </si>
  <si>
    <t>ZMTR|BELT for 1.2m MODIFACATION</t>
  </si>
  <si>
    <t>Jiangsu Huacheng Technology Co.,Ltd.</t>
  </si>
  <si>
    <t>江苏华骋科技有限公司</t>
  </si>
  <si>
    <t>Shanghai soulu Electronics Co., Ltd</t>
  </si>
  <si>
    <t>上海搜鹿电子有限公司</t>
  </si>
  <si>
    <t>Changzhou Lirui Optoelectronics Co., Ltd.</t>
  </si>
  <si>
    <t>常州利瑞光电有限公司</t>
  </si>
  <si>
    <t>Shanghai Xiangru Electronic Technology Co., Ltd.</t>
  </si>
  <si>
    <t>上海项如电子科技有限公司</t>
  </si>
  <si>
    <t>2010679474-16</t>
  </si>
  <si>
    <t>20013962-12</t>
  </si>
  <si>
    <t>20013962-13</t>
  </si>
  <si>
    <t>HELI|5669</t>
  </si>
  <si>
    <t>Hose 2" High Temp. Insulated 11 feet</t>
  </si>
  <si>
    <t>20013962-14</t>
  </si>
  <si>
    <t>HELI|6228</t>
  </si>
  <si>
    <t>GASKET QUICK CLAMP FITTING 2"</t>
  </si>
  <si>
    <t>HELI|7547C</t>
  </si>
  <si>
    <t>Inverter (ODE-2) 7Amp</t>
  </si>
  <si>
    <t>20013962-16</t>
  </si>
  <si>
    <t>HELI|8955C</t>
  </si>
  <si>
    <t>FIBERGLASS REINFORCED TEFLON TAPE</t>
  </si>
  <si>
    <t>Goertek Microelectronics Inc.</t>
  </si>
  <si>
    <t>S202105210044-1</t>
  </si>
  <si>
    <t>歌尔微电子股份有限公司</t>
  </si>
  <si>
    <t>北京金龙翌阳20210702</t>
  </si>
  <si>
    <t>Tiecheng Information Technology Co.,Ltd</t>
  </si>
  <si>
    <t>铁城信息科技有限公司</t>
  </si>
  <si>
    <t>北京金龙翌阳20210702-1</t>
  </si>
  <si>
    <t>HELI|5064C</t>
  </si>
  <si>
    <t>Silergy Semiconductor Technology (Hangzhou) Co., L</t>
  </si>
  <si>
    <t>矽力杰半导体技术(杭州)有限公司</t>
  </si>
  <si>
    <t>Fuyansheng Electronics (Fujian) Co., Ltd.</t>
  </si>
  <si>
    <t>富延升电子（福建）有限公司</t>
  </si>
  <si>
    <t>HELI|594407</t>
  </si>
  <si>
    <t>EHC RAIL MIDDLE,1936MK5,HOLLOW</t>
  </si>
  <si>
    <t>HELI|7179</t>
  </si>
  <si>
    <t>SPG DC Motor Brush</t>
  </si>
  <si>
    <t>Nanjing Fujitsu Electronics Information Technology</t>
  </si>
  <si>
    <t>南京富士通电子信息科技股份有限公司</t>
  </si>
  <si>
    <t>HELI|4681</t>
  </si>
  <si>
    <t>HELI|2978</t>
  </si>
  <si>
    <t>SHIM (SHPULDER SCREW)</t>
  </si>
  <si>
    <t>HELI|7176K</t>
  </si>
  <si>
    <t>Anhui Ledtu Photo-Electric Technology Co., Ltd.</t>
  </si>
  <si>
    <t>安徽乐图电子科技股份有限公司</t>
  </si>
  <si>
    <t>Beijing Wuyi Meida Technology Co., Ltd.</t>
  </si>
  <si>
    <t>Beijing Bizmate Technology Co., Ltd.</t>
  </si>
  <si>
    <t>北京无仪美达20210723</t>
  </si>
  <si>
    <t>北京朗时云帆科技有限公司</t>
  </si>
  <si>
    <t>QESE150721</t>
  </si>
  <si>
    <t>北京快捷通20210816</t>
  </si>
  <si>
    <t>Beijing Juli Science &amp; Technology Co.,Ltd.Sanhe Ya</t>
  </si>
  <si>
    <t>YJCG-20210520002</t>
  </si>
  <si>
    <t>北京聚利科技有限公司三河市燕郊分公司</t>
  </si>
  <si>
    <t>2020061403-4</t>
  </si>
  <si>
    <t>2020061403-5</t>
  </si>
  <si>
    <t>20013962-18</t>
  </si>
  <si>
    <t>Hishing Electronics Co., Ltd.</t>
  </si>
  <si>
    <t>QINGDAO HISHING SMART EQUIPMENT CO., LTD.</t>
  </si>
  <si>
    <t>青岛海兴20210810R1</t>
  </si>
  <si>
    <t>青岛海兴智能装备有限公司</t>
  </si>
  <si>
    <t>Suzhou Inovance Automotive Co.,Ltd.</t>
  </si>
  <si>
    <t>苏州汇川联合动力系统有限公司</t>
  </si>
  <si>
    <t>Beijing SOJO Electric Co., Ltd.</t>
  </si>
  <si>
    <t>北京双杰智远电力技术有限公司</t>
  </si>
  <si>
    <t>20013962-15</t>
  </si>
  <si>
    <t>20013962-17</t>
  </si>
  <si>
    <t>20013962-20</t>
  </si>
  <si>
    <t>S202105210044-2</t>
  </si>
  <si>
    <t>HELI|8152C</t>
  </si>
  <si>
    <t>WATER FILTER HOUSING, CHINA</t>
  </si>
  <si>
    <t>S202105210044-3</t>
  </si>
  <si>
    <t>20013962-21</t>
  </si>
  <si>
    <t>2020061403-6</t>
  </si>
  <si>
    <t>Shanghai Yurui Technology Co., Ltd.</t>
  </si>
  <si>
    <t>上海昱锐科技有限公司</t>
  </si>
  <si>
    <t>HELI|8200C</t>
  </si>
  <si>
    <t>Chongqing Wanfei Electronic Technology Co.,Ltd.</t>
  </si>
  <si>
    <t>重庆皖飞电子技术有限公司</t>
  </si>
  <si>
    <t>HELI|8170C</t>
  </si>
  <si>
    <t>QUICK DISCONNECT M, 3/8 NPT</t>
  </si>
  <si>
    <t>HELI|8171C</t>
  </si>
  <si>
    <t>QUICK DISCONNECT F, 3/8 NPT</t>
  </si>
  <si>
    <t>HELI|5689</t>
  </si>
  <si>
    <t>Drive Motor Brush Kit-  (Pair)</t>
  </si>
  <si>
    <t>Hella Shanghai Electronics Co., Ltd.</t>
  </si>
  <si>
    <t>上海海拉电子有限公司</t>
  </si>
  <si>
    <t>S202105210044-4</t>
  </si>
  <si>
    <t>20013962-22</t>
  </si>
  <si>
    <t>C66-BJS-FY22-Jade Bird-R1</t>
  </si>
  <si>
    <t>Hebi Lianming Electrical Co., Ltd.</t>
  </si>
  <si>
    <t>鹤壁市联明电器有限公司</t>
  </si>
  <si>
    <t>ZHEJIANG ZHONGFU PRECISION MACHINE TOOL Co., Ltd.</t>
  </si>
  <si>
    <t>浙江中孚精密机床股份有限公司</t>
  </si>
  <si>
    <t>Shanghai Jinxin Electronics Ltd.</t>
  </si>
  <si>
    <t>上海金鑫电子有限公司</t>
  </si>
  <si>
    <t>2010679474-18</t>
  </si>
  <si>
    <t>2020061403-8</t>
  </si>
  <si>
    <t>2020061403-9</t>
  </si>
  <si>
    <t>2020061403-11</t>
  </si>
  <si>
    <t>C66-BJS-FY22-Bean</t>
  </si>
  <si>
    <t>20013962-23</t>
  </si>
  <si>
    <t>20013962-24</t>
  </si>
  <si>
    <t>Huangshan Changwei Hardware Manufacturing Co., Ltd</t>
  </si>
  <si>
    <t>黄山市昌维电气科技有限公司</t>
  </si>
  <si>
    <t>TongFang Technovator Int. Beijing Co.,Ltd.</t>
  </si>
  <si>
    <t>C66BJS20211213R2</t>
  </si>
  <si>
    <t>同方泰德国际科技（北京）有限公司</t>
  </si>
  <si>
    <t>C66BJS20220222-1</t>
  </si>
  <si>
    <t>北京无仪美达科技有限公司</t>
  </si>
  <si>
    <t>C66BJS20220222</t>
  </si>
  <si>
    <t>ZMTR|F LOADING STATION</t>
  </si>
  <si>
    <t>FRONT LOADING STATION</t>
  </si>
  <si>
    <t>ZMTR|R LOADING STATION</t>
  </si>
  <si>
    <t>REAR LOADING STATION</t>
  </si>
  <si>
    <t>山东新港20220318</t>
  </si>
  <si>
    <t>BR20220427-5</t>
  </si>
  <si>
    <t>威海宝尔电器有限公司</t>
  </si>
  <si>
    <t>Wuhan Zhongguancun Hard Innovation Space Technolog</t>
  </si>
  <si>
    <t>武汉中关村硬创空间科技有限公司</t>
  </si>
  <si>
    <t>Tiecheng Information Technology (Taizhou) Co., LTD</t>
  </si>
  <si>
    <t>铁城信息科技（台州）有限公司</t>
  </si>
  <si>
    <t>HELI|5390C</t>
  </si>
  <si>
    <t>LINEAR BEARING 25mm</t>
  </si>
  <si>
    <t>C66BJS20220610</t>
  </si>
  <si>
    <t>HELI|96456M</t>
  </si>
  <si>
    <t>8MM DIA X 6MM LG SHLDR SCREW</t>
  </si>
  <si>
    <t>2020088705-1</t>
  </si>
  <si>
    <t>Shanghai New Continent Logistics Co., Ltd</t>
  </si>
  <si>
    <t>上海新大洲物流有限公司</t>
  </si>
  <si>
    <t>HTDisplay (Langfang) Elec&amp;Tech Co., Ltd.</t>
  </si>
  <si>
    <t>HTPO220528</t>
  </si>
  <si>
    <t>华田信科（廊坊）电子科技有限公司</t>
  </si>
  <si>
    <t>Beijing HJX Electronics Technology Co., Ltd</t>
  </si>
  <si>
    <t>C66-BJS-FY23-HUAJUXIAN</t>
  </si>
  <si>
    <t>北京华聚贤电子科技有限公司</t>
  </si>
  <si>
    <t>C66BJS20220601</t>
  </si>
  <si>
    <t>ZMTR|RH(YSM10)</t>
  </si>
  <si>
    <t>SPLICING REEL HOLDER FOR YSM10</t>
  </si>
  <si>
    <t>2010679474-20</t>
  </si>
  <si>
    <t>Changhui Auto-Electric(Huangshan)Joint-Stock Compa</t>
  </si>
  <si>
    <t>昌辉汽车电器（黄山）股份公司</t>
  </si>
  <si>
    <t>HELI|426897</t>
  </si>
  <si>
    <t>Manifold ASSY for B/Guide</t>
  </si>
  <si>
    <t>2020088705-2</t>
  </si>
  <si>
    <t>HELI|4489C</t>
  </si>
  <si>
    <t>CKD220708</t>
  </si>
  <si>
    <t>HELI|584022</t>
  </si>
  <si>
    <t>SPRKT 35B12-12MM ALTR SQ SHAFT</t>
  </si>
  <si>
    <t>WKD220418</t>
  </si>
  <si>
    <t>HELI|5400C</t>
  </si>
  <si>
    <t>ROLL PIN 5MM DIAX40 LG.</t>
  </si>
  <si>
    <t>C66-BJS-FY23-HTDisplay</t>
  </si>
  <si>
    <t>Junfeng Electronic Control Technology (Dalian) Co.</t>
  </si>
  <si>
    <t>C66BJS20220801</t>
  </si>
  <si>
    <t>钧风电控科技（大连）有限责任公司</t>
  </si>
  <si>
    <t>Shenzhen Lekaidi Trading Co., LTD</t>
  </si>
  <si>
    <t>深圳市乐凯迪贸易有限公司</t>
  </si>
  <si>
    <t>SOJO Electric (Hefei) Co., Ltd.</t>
  </si>
  <si>
    <t>C66-BJS-20220728</t>
  </si>
  <si>
    <t>双杰电气合肥有限公司</t>
  </si>
  <si>
    <t>Anhui Zhiyuan Digital Technology Co., Ltd.</t>
  </si>
  <si>
    <t>安徽智远数字科技有限公司</t>
  </si>
  <si>
    <t>SVO-SMT-BJS-021207</t>
  </si>
  <si>
    <t>Yantai Asia Victory Automation Co.,Ltd</t>
  </si>
  <si>
    <t>SVO-SMT-BJS-021236</t>
  </si>
  <si>
    <t>烟台亚新利自动控制有限公司</t>
  </si>
  <si>
    <t>HELI|412752501</t>
  </si>
  <si>
    <t>EMERSON MOTOR ASY, 8'' IMP, MK7</t>
  </si>
  <si>
    <t>Shanghai Dingleng Mechanical  Electrical Engineeri</t>
  </si>
  <si>
    <t>上海鼎冷机电工程技术有限公司</t>
  </si>
  <si>
    <t>DEKI|133585</t>
  </si>
  <si>
    <t>BLADE SQ 60 DEGREE 300 LG X .2THK</t>
  </si>
  <si>
    <t>Beijing Pute Weiye Technology Co., Ltd.</t>
  </si>
  <si>
    <t>北京浦特伟业20221011</t>
  </si>
  <si>
    <t>北京浦特伟业科技有限公司</t>
  </si>
  <si>
    <t>DEKI|137516</t>
  </si>
  <si>
    <t>FOIL/SHIM,520MM QF 12/CLAMP(TXT) --- (2 pc/1 pair)</t>
  </si>
  <si>
    <t>Handan Beilu Trade Co., Ltd.</t>
  </si>
  <si>
    <t>C66BJ23030</t>
  </si>
  <si>
    <t>邯郸市北鲁贸易有限公司</t>
  </si>
  <si>
    <t>C66BJ23027</t>
  </si>
  <si>
    <t>PEMR|SERVICE CHARGE</t>
  </si>
  <si>
    <t>Hebei Mattel electronic technology limited company</t>
  </si>
  <si>
    <t>MTPO20221017101-1</t>
  </si>
  <si>
    <t>河北美泰电子科技有限公司</t>
  </si>
  <si>
    <t>Anhui siweiqi Intelligent Technology Co., Ltd.</t>
  </si>
  <si>
    <t>安徽思伟奇智能科技有限公司</t>
  </si>
  <si>
    <t>2240003644-2</t>
  </si>
  <si>
    <t>PEMR|06580150-2503</t>
  </si>
  <si>
    <t>SPI PPZT</t>
  </si>
  <si>
    <t>HELI|59440601</t>
  </si>
  <si>
    <t>EHC RAIL EXIT,1936MK5, HOLLOW</t>
  </si>
  <si>
    <t>HELI|59459801</t>
  </si>
  <si>
    <t>CENTER LEAD SCREWASSY,MK5,HOLLOW</t>
  </si>
  <si>
    <t>Chengdu Yuanhe Technology Co., Ltd.</t>
  </si>
  <si>
    <t>成都源合科技有限公司</t>
  </si>
  <si>
    <t>C66BJS20221116</t>
  </si>
  <si>
    <t>Shanghai Maiteng Electronics Co., Ltd.</t>
  </si>
  <si>
    <t>上海迈腾电子有限公司</t>
  </si>
  <si>
    <t>Wintop Electric Shanghai Co., Ltd.</t>
  </si>
  <si>
    <t>丰度电气(上海)有限公司</t>
  </si>
  <si>
    <t>PEMR|06580150-2411</t>
  </si>
  <si>
    <t>3D Calibration Jig</t>
  </si>
  <si>
    <t>C66BJS20221129</t>
  </si>
  <si>
    <t>北京强进盛芯科技有限公司</t>
  </si>
  <si>
    <t>HeNan Splendor Science&amp;Technology Co.,Ltd.</t>
  </si>
  <si>
    <t>河南辉煌科技股份有限公司</t>
  </si>
  <si>
    <t>SVO-SMT-BJS-021474</t>
  </si>
  <si>
    <t>309ASY INV-STOCK</t>
  </si>
  <si>
    <t>Qingdao Penghai Software Co., Ltd</t>
  </si>
  <si>
    <t>青岛鹏海软件有限公司</t>
  </si>
  <si>
    <t>Suzhou huigutong Electronic Technology Co., Ltd.</t>
  </si>
  <si>
    <t>苏州慧固通电子科技有限公司</t>
  </si>
  <si>
    <t>Weinan Wins Future Technology Co.,Ltd</t>
  </si>
  <si>
    <t>渭南双盈未来科技有限公司</t>
  </si>
  <si>
    <t>KR-ZNPW-2023-0010</t>
  </si>
  <si>
    <t>33QR23-Z002</t>
  </si>
  <si>
    <t>PEMR|SOFTWARE</t>
  </si>
  <si>
    <t>Ningbo Tuobo Electronic Technology Co., Ltd.</t>
  </si>
  <si>
    <t>宁波拓博电子科技有限公司</t>
  </si>
  <si>
    <t>C66-BJS-FY23-Wuyi Meida_R1</t>
  </si>
  <si>
    <t>Yongkang City Lishuo Electronic Technology Co., Lt</t>
  </si>
  <si>
    <t>永康市丽铄电子科技有限公司</t>
  </si>
  <si>
    <t>H2D000121</t>
  </si>
  <si>
    <t>H2D000168</t>
  </si>
  <si>
    <t>H2D000182</t>
  </si>
  <si>
    <t>Beijing Huanyu Guangze Technology Co., Ltd.</t>
  </si>
  <si>
    <t>C66BJ23048</t>
  </si>
  <si>
    <t>北京环宇广泽科技有限公司</t>
  </si>
  <si>
    <t>C66-BJS-FY23-XinCheng</t>
  </si>
  <si>
    <t>Hangzhou Chengsheng Technology Co.,Ltd.</t>
  </si>
  <si>
    <t>杭州乘晟科技有限公司</t>
  </si>
  <si>
    <t>Ningbo Yueli Intelligent Technology Co.,Ltd.</t>
  </si>
  <si>
    <t>宁波月立智能科技有限公司</t>
  </si>
  <si>
    <t>SVO-SMT-BJS-021911</t>
  </si>
  <si>
    <t>C66-BJS-FY24-LonTen</t>
  </si>
  <si>
    <t>Beijing Shenqi Technology Co., Ltd</t>
  </si>
  <si>
    <t>SVO-SMT-BJS-021859</t>
  </si>
  <si>
    <t>北京珅琦科技有限公司</t>
  </si>
  <si>
    <t>芜湖雅葆轩电子科技股份有限公司</t>
  </si>
  <si>
    <t>C66-BJS-FY24-kerongda</t>
  </si>
  <si>
    <t>Wenzhou University Yueqing Industrial Research Ins</t>
  </si>
  <si>
    <t>温州大学乐清工业研究院</t>
  </si>
  <si>
    <t>C66BJ24006</t>
  </si>
  <si>
    <t>Hangzhou Rijia Technology Co.,Ltd.</t>
  </si>
  <si>
    <t>杭州日嘉科技有限公司</t>
  </si>
  <si>
    <t>Ningbo Nanpu Electromechanical Co., Ltd.</t>
  </si>
  <si>
    <t>宁波南浦机电有限公司</t>
  </si>
  <si>
    <t>Shanghai Moke Detong Electronic Technology Co., Lt</t>
  </si>
  <si>
    <t>上海摩科德通电子科技有限公司</t>
  </si>
  <si>
    <t>NANTONG JIAJUN INFORMATION TECHNOLOGY LIMITED</t>
  </si>
  <si>
    <t>南通嘉骏信息科技有限公司</t>
  </si>
  <si>
    <t>Shanghai Famous Promise Industrial Co., Ltd.</t>
  </si>
  <si>
    <t>上海闻诺实业有限公司</t>
  </si>
  <si>
    <t>HELI|494122</t>
  </si>
  <si>
    <t>IR HEATER IN CHAMBER 3 ZONE</t>
  </si>
  <si>
    <t>HELI|59963008</t>
  </si>
  <si>
    <t>TOP LID O-RING, SUPER VITON (ID 780)</t>
  </si>
  <si>
    <t>HELI|494720</t>
  </si>
  <si>
    <t>REFLECTOR, CHAMBER IR HEATER</t>
  </si>
  <si>
    <t>HELI|491985</t>
  </si>
  <si>
    <t>BAR, IR PANEL MOUNT, IN VACUUM</t>
  </si>
  <si>
    <t>HELI|3439C</t>
  </si>
  <si>
    <t>HELI|3440C</t>
  </si>
  <si>
    <t>WIRE, HEATER BLACK 12GA 600V</t>
  </si>
  <si>
    <t>HELI|2731C</t>
  </si>
  <si>
    <t>Terminal Ring - Lugs for H. Wires</t>
  </si>
  <si>
    <t>HELI|5868CL</t>
  </si>
  <si>
    <t>Uncoated Fibrsleeve</t>
  </si>
  <si>
    <t>HELI|5941C</t>
  </si>
  <si>
    <t>69 Electrical Tape -Glass Cloth Silicone Pressure Sensitive Adhesive</t>
  </si>
  <si>
    <t>HELI|10063</t>
  </si>
  <si>
    <t>Krytox LVP 2oz</t>
  </si>
  <si>
    <t>HELI|8006</t>
  </si>
  <si>
    <t>SVO-SMT-BJS-022192</t>
  </si>
  <si>
    <t>Huizhou Boketong Technology Co., Ltd.</t>
  </si>
  <si>
    <t>SVO-SMT-BJS-022172</t>
  </si>
  <si>
    <t>惠州博科通科技有限公司</t>
  </si>
  <si>
    <t>Weifang Glory Precision Electronics Co., Ltd.</t>
  </si>
  <si>
    <t>C66-BJS-FY24-Glory</t>
  </si>
  <si>
    <t>潍坊高睿精密电子有限公司</t>
  </si>
  <si>
    <t>Jinhua Sumshine Info Technology Co., Ltd</t>
  </si>
  <si>
    <t>金华苏夏信息技术有限公司</t>
  </si>
  <si>
    <t>SVO-SMT-BJS-022130</t>
  </si>
  <si>
    <t>青岛融创20230804</t>
  </si>
  <si>
    <t>HELI|8865C</t>
  </si>
  <si>
    <t>DUAL POWER,SSR RELAY,50A</t>
  </si>
  <si>
    <t>Xiamen Ruishengyi Electronics Co., Ltd.</t>
  </si>
  <si>
    <t>厦门锐圣义电子有限公司</t>
  </si>
  <si>
    <t>Zhejiang Lanxun Microelectronics Technology Co.,Lt</t>
  </si>
  <si>
    <t>浙江蓝讯微电子科技有限公司</t>
  </si>
  <si>
    <t>Yan'an Morebeck Semiconductor Technology Co., Ltd.</t>
  </si>
  <si>
    <t>延安莫贝克半导体科技有限公司</t>
  </si>
  <si>
    <t>青鸟20230823R1</t>
  </si>
  <si>
    <t>YMCN|KGY-M71DA-A0</t>
  </si>
  <si>
    <t>Metal squeegee L (L: 400mm)</t>
  </si>
  <si>
    <t>Qingdao Dingxin Electronics Technology Co., Ltd.</t>
  </si>
  <si>
    <t>TL2023112400046</t>
  </si>
  <si>
    <t>青岛鼎新电子科技有限公司</t>
  </si>
  <si>
    <t>C66BJ24037R1</t>
  </si>
  <si>
    <t>HELI|594823</t>
  </si>
  <si>
    <t>Changzhou Guge Photoelectricity Co., Ltd.</t>
  </si>
  <si>
    <t>常州市固歌光电有限公司</t>
  </si>
  <si>
    <t>Tianjing Haina Jingyi Technology Co., Ltd.</t>
  </si>
  <si>
    <t>SVO-SMT-BJS-022473</t>
  </si>
  <si>
    <t>天津海纳精益科技有限公司</t>
  </si>
  <si>
    <t>Zhejiang He Chuan Technology Corporation Limited</t>
  </si>
  <si>
    <t>浙江禾川科技股份有限公司</t>
  </si>
  <si>
    <t>Pinter Yuhua China Technologies Co., Ltd.</t>
  </si>
  <si>
    <t>C66BJS20240102</t>
  </si>
  <si>
    <t>日照品特裕华纺织科技有限公司</t>
  </si>
  <si>
    <t>C66BJS20240115</t>
  </si>
  <si>
    <t>Qingdao Suotuo Industry Trade Co., Ltd.</t>
  </si>
  <si>
    <t>C66BJ24042</t>
  </si>
  <si>
    <t>青岛索拓工贸有限公司</t>
  </si>
  <si>
    <t>Changhong Sunpower new energy co., ltd.</t>
  </si>
  <si>
    <t>长虹三杰新能源有限公司</t>
  </si>
  <si>
    <t>Ningbo Electromechanical industry research and Des</t>
  </si>
  <si>
    <t>宁波市机电工业研究设计院有限公司</t>
  </si>
  <si>
    <t>WWGD202402000050</t>
  </si>
  <si>
    <t>WWGD202402000049</t>
  </si>
  <si>
    <t>Zhejiang Kezhi Electronic Technology Co., Ltd.</t>
  </si>
  <si>
    <t>浙江科至电子科技有限公司</t>
  </si>
  <si>
    <t>ZMTR|FEEDER TABLE(48 SLOT)</t>
  </si>
  <si>
    <t>FEEDER TABLE(48 SLOT)</t>
  </si>
  <si>
    <t>C66BJ24050R1</t>
  </si>
  <si>
    <t>Zhengzhou Jinfei Electronic Technology Co., Ltd.</t>
  </si>
  <si>
    <t>郑州锦飞电子科技有限公司</t>
  </si>
  <si>
    <t>INVOICE_FQ</t>
  </si>
  <si>
    <t>INVOICE_FY</t>
  </si>
  <si>
    <t>Year</t>
    <phoneticPr fontId="21" type="noConversion"/>
  </si>
  <si>
    <t>Month</t>
    <phoneticPr fontId="21" type="noConversion"/>
  </si>
  <si>
    <t>CNY_Cor_Rate</t>
    <phoneticPr fontId="21" type="noConversion"/>
  </si>
  <si>
    <t>嘉裕电业有限公司</t>
  </si>
  <si>
    <t>YMCT|MSOFT-TOK1154</t>
  </si>
  <si>
    <t>YMCT|KKE-M66C1-00</t>
  </si>
  <si>
    <t>HNS HEAD SRV SIGNAL1</t>
  </si>
  <si>
    <t>C66S224465</t>
  </si>
  <si>
    <t>#81930</t>
  </si>
  <si>
    <t>#81916</t>
  </si>
  <si>
    <t>YMCT|KLW-M7156-00</t>
  </si>
  <si>
    <t>YMCT|KHJ-MCH00-01</t>
  </si>
  <si>
    <t>MULTI STICK FEEDER</t>
  </si>
  <si>
    <t>C66SZ24530</t>
  </si>
  <si>
    <t>C66SZ24543</t>
  </si>
  <si>
    <t>Jianhang Technology (Shenzhen) Co., Ltd</t>
  </si>
  <si>
    <t>C66SZ25047REV1</t>
  </si>
  <si>
    <t>C66SZ24511REV1</t>
  </si>
  <si>
    <t>Guangzhou Fangxin Electronic Technology Co., Ltd.</t>
  </si>
  <si>
    <t>C66SZ25042</t>
  </si>
  <si>
    <t>广州市方鑫电子科技有限公司</t>
  </si>
  <si>
    <t>REGION</t>
  </si>
  <si>
    <t>C66-BJS-FY24-Jade Bird</t>
  </si>
  <si>
    <t>S2024112560001-1</t>
  </si>
  <si>
    <t>Jiangsu Chengjinsheng Electronic Technology Co., L</t>
  </si>
  <si>
    <t>江苏诚进盛电子科技有限公司</t>
  </si>
  <si>
    <t>C66BJ24037R2</t>
  </si>
  <si>
    <t>C66-BJS-FY24-Wuyi Meida</t>
  </si>
  <si>
    <t>C66BJS20240301</t>
  </si>
  <si>
    <t>ZMTR|100MM MODIFICATION KIT</t>
  </si>
  <si>
    <t>LOCAL 100MM MODIFICATION KIT</t>
  </si>
  <si>
    <t>C66BJS20240312</t>
  </si>
  <si>
    <t>ZMTR|CONVEY TABLE</t>
  </si>
  <si>
    <t>CONVEY TABLE</t>
  </si>
  <si>
    <t>YMCT|KGA-M911D-00</t>
  </si>
  <si>
    <t>PO2403000298-KDA01</t>
  </si>
  <si>
    <t>Sheng Zhen Jing Guan Surplus Electronics Co,.Ltd</t>
  </si>
  <si>
    <t>C66SZ24526REV1</t>
  </si>
  <si>
    <t>深圳市精莞盈电子有限公司</t>
  </si>
  <si>
    <t>HUNAN YESTECH OPTOELECTRONIC CO.,LTD.</t>
  </si>
  <si>
    <t>3310 20240312009</t>
  </si>
  <si>
    <t>湖南新亚胜光电股份有限公司</t>
  </si>
  <si>
    <t>2024年年保协议</t>
  </si>
  <si>
    <t>L202311160002</t>
  </si>
  <si>
    <t>C66SZ24481</t>
  </si>
  <si>
    <t>3507-20241310001</t>
  </si>
  <si>
    <t>ZMTR|303-JGY</t>
  </si>
  <si>
    <t>nanning OVT electronics technology co.,ltd</t>
  </si>
  <si>
    <t>NO240301308</t>
  </si>
  <si>
    <t>南宁市欧韦电子科技有限公司</t>
  </si>
  <si>
    <t>Shenzhen Shanchuan Ruichuang Technology Co., Ltd.</t>
  </si>
  <si>
    <t>C66SZ24523REV1</t>
  </si>
  <si>
    <t>深圳市杉川锐创科技有限公司</t>
  </si>
  <si>
    <t>C66SZ24471</t>
  </si>
  <si>
    <t>C66SZ25006</t>
  </si>
  <si>
    <t>P70404120</t>
  </si>
  <si>
    <t>Hangzhou Yichuang Technology Co., LTD</t>
  </si>
  <si>
    <t>杭州依创斯科技有限公司</t>
  </si>
  <si>
    <t>3502-202403130010</t>
  </si>
  <si>
    <t>C66SZ25030</t>
  </si>
  <si>
    <t>HELI|5612</t>
  </si>
  <si>
    <t>Power Supply 24VDC</t>
  </si>
  <si>
    <t>HELI|6858K</t>
  </si>
  <si>
    <t>SMEMA SENSOR- DIFFUSE REFL SENSOR，PNP TYPE，300mm RANGE</t>
  </si>
  <si>
    <t>LF-24020431</t>
  </si>
  <si>
    <t>PO21-240301004</t>
  </si>
  <si>
    <t>深圳市比泰利电子有限公司</t>
  </si>
  <si>
    <t>C66SZ24540REV1</t>
  </si>
  <si>
    <t>PO#XC2404017</t>
  </si>
  <si>
    <t>3301-20240417002</t>
  </si>
  <si>
    <t>YAMAHA</t>
  </si>
  <si>
    <t>SPARES/OTHER</t>
  </si>
  <si>
    <t>FEEDER</t>
  </si>
  <si>
    <t>CONTRACT_FEE</t>
  </si>
  <si>
    <t>SERVICE_CHARGE</t>
  </si>
  <si>
    <t>YAMAHA Total</t>
  </si>
  <si>
    <t>HELLER</t>
  </si>
  <si>
    <t>HELLER Total</t>
  </si>
  <si>
    <t>OTHERS</t>
  </si>
  <si>
    <t>OTHERS Total</t>
  </si>
  <si>
    <t>4 Total</t>
  </si>
  <si>
    <t>3 Total</t>
  </si>
  <si>
    <t>2024 Total</t>
  </si>
  <si>
    <t>PEMTRON</t>
  </si>
  <si>
    <t>PEMTRON Total</t>
  </si>
  <si>
    <t>2 Total</t>
  </si>
  <si>
    <t>1 Total</t>
  </si>
  <si>
    <t>YEAR</t>
  </si>
  <si>
    <t>INV_MONTH</t>
  </si>
  <si>
    <t>HOUR</t>
  </si>
  <si>
    <t>PCS/ QTY</t>
  </si>
  <si>
    <t>C49SZX20240033SQ</t>
  </si>
  <si>
    <t>达锂</t>
  </si>
  <si>
    <t>C49SZX20240008JL(PO# 4600004037)</t>
  </si>
  <si>
    <t>Sevrvice hours x 148hrs x CNY250/hr</t>
  </si>
  <si>
    <t>C49SZX20240070JY</t>
  </si>
  <si>
    <t>SHENZHEN HONGANDA TECHNOLOGY CO., LTD.深圳市鸿安达科技技术有限公司</t>
  </si>
  <si>
    <t>C49SZX20240066DZ</t>
  </si>
  <si>
    <t xml:space="preserve">Shenzhen Jianke Electronics Co., Ltd.深圳市健科电子有限公司 </t>
  </si>
  <si>
    <t>Service hours x 50hrs x CNY250/hr</t>
  </si>
  <si>
    <t>C49SZX20240050MZ</t>
  </si>
  <si>
    <t>HUNAN XIANYU ELECTRONIC TECHNOLOGY CO.,LTD. 湖南先宇电子科技有限公司</t>
  </si>
  <si>
    <t>改方向x 4hrs x CNY250/hrx1pc</t>
  </si>
  <si>
    <t>C49SZX20240048JY</t>
  </si>
  <si>
    <t>C49SZX20240051MZ</t>
  </si>
  <si>
    <t>C49SZX20240068SX</t>
  </si>
  <si>
    <t>Shenzhen Shou Hang Electronic Co.,Ltd.深圳市首航电子有限公司</t>
  </si>
  <si>
    <t>C49SZX20240061DZ</t>
  </si>
  <si>
    <t>Haixing Technology (Shenzhen) Co., Ltd.海星科技（深圳）有限公司</t>
  </si>
  <si>
    <t>C28SZX20240063JAL</t>
  </si>
  <si>
    <t xml:space="preserve">Haixing Technology (Shenzhen) Co., Ltd. 海星科技（深圳）有限公司 </t>
  </si>
  <si>
    <t>C49SZX20240049DX</t>
  </si>
  <si>
    <t>Shenzhen Maoxin Electronics Co., Ltd.深圳市茂鑫电子有限公司</t>
  </si>
  <si>
    <t>Service hours x 150hrs x CNY250/hr</t>
  </si>
  <si>
    <t>Service hr* 58hrs* CNY250/hr</t>
  </si>
  <si>
    <t>C49SZX20240039BH</t>
  </si>
  <si>
    <t>Shenzhen Youjia Zhirou Electronic Technology Co., Ltd.深圳市优嘉智柔电子科技有限公司</t>
  </si>
  <si>
    <t>C28</t>
  </si>
  <si>
    <t>Sum of PROVISION_AMT_HKD</t>
  </si>
  <si>
    <t>FY19/20</t>
  </si>
  <si>
    <t>FY19/20 Total</t>
  </si>
  <si>
    <t>FY20/21</t>
  </si>
  <si>
    <t>FY20/21 Total</t>
  </si>
  <si>
    <t>FY21/22</t>
  </si>
  <si>
    <t>FY21/22 Total</t>
  </si>
  <si>
    <t>FY22/23</t>
  </si>
  <si>
    <t>FY22/23 Total</t>
  </si>
  <si>
    <t>FY23/24</t>
  </si>
  <si>
    <t>FY23/24 Total</t>
  </si>
  <si>
    <t>FY24/25</t>
  </si>
  <si>
    <t>FY24/25 Total</t>
  </si>
  <si>
    <t>EAST</t>
  </si>
  <si>
    <t>NORTH</t>
  </si>
  <si>
    <t>SOUTH</t>
  </si>
  <si>
    <t>WEST</t>
  </si>
  <si>
    <t>Shenzhen Xunfeng Electronic Co.,Ltd</t>
  </si>
  <si>
    <t>YMCT|KKU-M1815-00</t>
  </si>
  <si>
    <t>GUIDE HOOK 1</t>
  </si>
  <si>
    <t>YMCT|KKU-M1816-00</t>
  </si>
  <si>
    <t>GUIDE HOOK 2</t>
  </si>
  <si>
    <t>YMCT|KKU-M1817-00</t>
  </si>
  <si>
    <t>GUIDE HOOK 3</t>
  </si>
  <si>
    <t>YMCT|KKU-M1818-00</t>
  </si>
  <si>
    <t>GUIDE HOOK 4</t>
  </si>
  <si>
    <t>YMCT|SKGRM7ABG500</t>
  </si>
  <si>
    <t>VACUUM PAD 22ABG-5</t>
  </si>
  <si>
    <t>YMCT|KMG-M5150-A0</t>
  </si>
  <si>
    <t>KEYBOAD ASSY.E</t>
  </si>
  <si>
    <t>YMCT|MSOFT-TOK2081</t>
  </si>
  <si>
    <t>YMCT|KHJ-MC1C5-10</t>
  </si>
  <si>
    <t>MAGNET,BASE UNIT X10</t>
  </si>
  <si>
    <t>YMCT|K88-M4920-V0</t>
  </si>
  <si>
    <t>SOFT IT-SYSTEM ASSY</t>
  </si>
  <si>
    <t>YMCT|KHY-M550C-12</t>
  </si>
  <si>
    <t>RFK.IT,BCR LESS</t>
  </si>
  <si>
    <t>111620，111617</t>
  </si>
  <si>
    <t>ZMTR|30C</t>
  </si>
  <si>
    <t>ZMTR|30D</t>
  </si>
  <si>
    <t>C66SZ25043</t>
  </si>
  <si>
    <t>Shenzhen Maoxin Electronics Co., Ltd.</t>
  </si>
  <si>
    <t>C66SZ25068</t>
  </si>
  <si>
    <t>深圳市茂鑫电子有限公司</t>
  </si>
  <si>
    <t>CEE-2405058</t>
  </si>
  <si>
    <t>WWGD202402000485</t>
  </si>
  <si>
    <t>WWGD202402000486</t>
  </si>
  <si>
    <t>WWGD202403000238</t>
  </si>
  <si>
    <t>HELI|587498</t>
  </si>
  <si>
    <t>MUFFIN FAN ASSEMBLY</t>
  </si>
  <si>
    <t>S2024112560001-2 S2024112560001-3</t>
  </si>
  <si>
    <t>S202305180283-2</t>
  </si>
  <si>
    <t>S202305180283-3</t>
  </si>
  <si>
    <t>Qingdao Goertek Horizons Technology Co., Ltd.</t>
  </si>
  <si>
    <t>WWGD202401000612</t>
  </si>
  <si>
    <t>青岛歌尔视界科技有限公司</t>
  </si>
  <si>
    <t>C66BJ24059</t>
  </si>
  <si>
    <t>5月对账单</t>
  </si>
  <si>
    <t>Wuhu dingtie Electronics Co.,Ltd</t>
  </si>
  <si>
    <t>芜湖顶贴电子有限公司</t>
  </si>
  <si>
    <t>4500157233/4500157936</t>
  </si>
  <si>
    <t>C66SZ25055REV1</t>
  </si>
  <si>
    <t>CGDD24040029</t>
  </si>
  <si>
    <t>C66SZ25001</t>
  </si>
  <si>
    <t>Jiang Xi Yi Dong Electronic Technology Co., Ltd.</t>
  </si>
  <si>
    <t>4月账单</t>
  </si>
  <si>
    <t>江西奕东电子科技有限公司</t>
  </si>
  <si>
    <t>ZMTR|22ABN</t>
  </si>
  <si>
    <t>90000C0097</t>
  </si>
  <si>
    <t>PO2403000556-KDA04/PO2403000581-KDA04</t>
  </si>
  <si>
    <t>C66SZ24458</t>
  </si>
  <si>
    <t>C66SZ25074</t>
  </si>
  <si>
    <t>PO20240408004</t>
  </si>
  <si>
    <t>C66BJ25006R1</t>
  </si>
  <si>
    <t>Zhuhai Taiyong Intelligent Technology Co., Ltd.</t>
  </si>
  <si>
    <t>GD0355 ZHPO2405150002</t>
  </si>
  <si>
    <t>珠海市泰永智能科技有限公司</t>
  </si>
  <si>
    <t>ZDZD20240500653</t>
  </si>
  <si>
    <t>ZMTR|303-YD04</t>
  </si>
  <si>
    <t>SPECIALNOZZLE</t>
  </si>
  <si>
    <t>ZMTR|303-YD01</t>
  </si>
  <si>
    <t>ZMTR|303-YD02</t>
  </si>
  <si>
    <t>ZMTR|303-YD03</t>
  </si>
  <si>
    <t>5 Total</t>
  </si>
  <si>
    <t>C49SZX20240071SX</t>
  </si>
  <si>
    <t>Onlitex (Dongguan) Electronic Technology Co.,Ltd维溢智造（东莞）有限公司</t>
  </si>
  <si>
    <t>改方向x 4hrs x CNY250/hrx2pcs</t>
  </si>
  <si>
    <t>C49SZX20240083SS</t>
  </si>
  <si>
    <t>Shenzhen Bairunda Electronics Co., Ltd.深圳市佰润达电子有限公司</t>
  </si>
  <si>
    <t>改方向x 4hrs x CNY250/hrx3pcs</t>
  </si>
  <si>
    <t>安装相机x 4hrs x CNY250/hrx3pcs</t>
  </si>
  <si>
    <t>C49SZX20240062DZ</t>
  </si>
  <si>
    <t>KAYUE ELECTRIC COMPANY LIMITED嘉裕电业有限公司</t>
  </si>
  <si>
    <t>Sevrvice  hours x 150hrs x 250/hr</t>
  </si>
  <si>
    <t>C49SZX20240053SS</t>
  </si>
  <si>
    <t>Shenzhen Tai Run Technology Co., Ltd.深圳市泰润科技有限公司</t>
  </si>
  <si>
    <t>改方向x 4hrs x CNY250/hrx1pcs</t>
  </si>
  <si>
    <t>C49XIY20230329/LJY</t>
  </si>
  <si>
    <t>西安益登电子科技有限公司  Xian Yideng Electronic Technology Co., Ltd.</t>
  </si>
  <si>
    <t>安装相机服务费 X 4hrs</t>
  </si>
  <si>
    <t>C49SZX20240006R1SQ</t>
  </si>
  <si>
    <t>GUANGZHOU CHIXIANG TECHNOLOGY INDUSTRY CO., LTD.广州驰享科技实业有限公司</t>
  </si>
  <si>
    <t>改方向 x 4hrs x CNY250/hrx1pc</t>
  </si>
  <si>
    <t>YMCT|KLW-M372F-00</t>
  </si>
  <si>
    <t>PLATE HANDLE</t>
  </si>
  <si>
    <t>YMCT|KLW-M96HB-00</t>
  </si>
  <si>
    <t>HOLDER NOZZLE</t>
  </si>
  <si>
    <t>C66SZ25092</t>
  </si>
  <si>
    <t>ZMTR|670</t>
  </si>
  <si>
    <t>PO#10500</t>
  </si>
  <si>
    <t>ZMTR|370</t>
  </si>
  <si>
    <t>C66SZ25039</t>
  </si>
  <si>
    <t>C66SZ25085</t>
  </si>
  <si>
    <t>S202305180283-5</t>
  </si>
  <si>
    <t>S202305180283-6</t>
  </si>
  <si>
    <t>S202305180283-7</t>
  </si>
  <si>
    <t>Zhejiang Deyin Intelligent Manufacturing Co., Ltd.</t>
  </si>
  <si>
    <t>浙江德茵智能制造有限公司</t>
  </si>
  <si>
    <t>C66BJ25010R1</t>
  </si>
  <si>
    <t>Beijing Bluesky Technologies Co., Ltd.</t>
  </si>
  <si>
    <t>蓝色星际20240614</t>
  </si>
  <si>
    <t>北京蓝色星际科技股份有限公司</t>
  </si>
  <si>
    <t>HELI|3863</t>
  </si>
  <si>
    <t>Chain, #35 SS, 3/8 Pitch for Edge Hold (FT)</t>
  </si>
  <si>
    <t>ZMTR|7945K</t>
  </si>
  <si>
    <t>ZMTR|4187786</t>
  </si>
  <si>
    <t>HC2 Controller Board _FIRM REV A，Oven software version is 6.X.X.X and the previous version</t>
  </si>
  <si>
    <t>ZMTR|585836</t>
  </si>
  <si>
    <t>EHC DRIVE SPRKT ASSY 16T</t>
  </si>
  <si>
    <t>Qingdao Goertek Intelligent Sensor Co., Ltd.</t>
  </si>
  <si>
    <t>青岛歌尔智能传感器有限公司</t>
  </si>
  <si>
    <t>PO2404000166-KDA01</t>
  </si>
  <si>
    <t>HELI|8237C</t>
  </si>
  <si>
    <t>HELI|593646</t>
  </si>
  <si>
    <t>LEAD SCREW, CLS, 30" MOD - Nickel plated</t>
  </si>
  <si>
    <t>C66BJ25004</t>
  </si>
  <si>
    <t>C66SZ25061</t>
  </si>
  <si>
    <t>PO#LXCG00004372</t>
  </si>
  <si>
    <t>C66SZ25071</t>
  </si>
  <si>
    <t>LXCG00004372</t>
  </si>
  <si>
    <t>C66SZ25082</t>
  </si>
  <si>
    <t>C66SZ25098</t>
  </si>
  <si>
    <t>C66SZ25067</t>
  </si>
  <si>
    <t>foshan qianmu technology co.,ltd</t>
  </si>
  <si>
    <t>C66SZ25073</t>
  </si>
  <si>
    <t>佛山市千沐科技有限公司</t>
  </si>
  <si>
    <t>D2405035</t>
  </si>
  <si>
    <t>2023年保协议50%尾款</t>
  </si>
  <si>
    <t>C66-CAN-22067REV3-Pantai</t>
  </si>
  <si>
    <t>H230323-BET-20240516</t>
  </si>
  <si>
    <t>C66SZ075REV1</t>
  </si>
  <si>
    <t>C66SZ25096</t>
  </si>
  <si>
    <t>C66SZ25054</t>
  </si>
  <si>
    <t>Qingyuan Tai Lai Technology Co.,Ltd.</t>
  </si>
  <si>
    <t>C66SZ25095&amp;C66SZ25107</t>
  </si>
  <si>
    <t>清远市泰来科技有限公司</t>
  </si>
  <si>
    <t>C66SZ25053</t>
  </si>
  <si>
    <t>6 Total</t>
  </si>
  <si>
    <t>End-User Customer Name</t>
  </si>
  <si>
    <t>C49SZX20240076SS</t>
  </si>
  <si>
    <t>Shenzhen Shiqina Technology Co., Ltd.深圳市世启纳科技有限公司</t>
  </si>
  <si>
    <t>改方向  x1x CNY250/hr x 4hrs</t>
  </si>
  <si>
    <t>Shenzhen Starwire lighting Co., Limited.深圳市世达威光电有限公司</t>
  </si>
  <si>
    <t>C49SZX20240035SX</t>
  </si>
  <si>
    <t>深圳市益田科技有限公司  Shenzhen Yitian Technology Co., Ltd</t>
  </si>
  <si>
    <t>改方向 x1pcx CNY250/hr x 4hrs</t>
  </si>
  <si>
    <t>C49SZX20240078SQ</t>
  </si>
  <si>
    <t>东莞市达锂电子有限公司 Dongguan Daly Electronics Co., Ltd.</t>
  </si>
  <si>
    <t>C49SHA20231127/TWB</t>
  </si>
  <si>
    <t>杭州利嘉城</t>
  </si>
  <si>
    <t>C49SHA20240612/TWB</t>
  </si>
  <si>
    <t>鹰潭鼎桥电子有限公司Yingtan Dingqiao Electronics Co., Ltd.</t>
  </si>
  <si>
    <t>C49SZX20240089SX</t>
  </si>
  <si>
    <t>PURPLELEC INC.CO.,LTD.深圳市博德越科技有限公司</t>
  </si>
  <si>
    <t>C49SZX20240085EC</t>
  </si>
  <si>
    <t>Guangxi Yuankong Instrument Technology Co., Ltd.广西远控仪表科技有限公司</t>
  </si>
  <si>
    <t>安装相机x1 x CNY250/hr x 4hrs</t>
  </si>
  <si>
    <t>C49SZX20240072JY</t>
  </si>
  <si>
    <t>Yangjiang Yangdong District DIAI ZHI HUI DIAN ZI ZHI PING CHANG阳江市阳东区迪爱智慧电子制品厂</t>
  </si>
  <si>
    <t>C49SZX20240109DZ</t>
  </si>
  <si>
    <t>Provision Cur</t>
  </si>
  <si>
    <t>Provision Amt/ each INV#</t>
  </si>
  <si>
    <t>YMCT|KHY-M2268-00</t>
  </si>
  <si>
    <t>BRACKET 1, TAPE</t>
  </si>
  <si>
    <t>YMCT|KGA-M669V-24</t>
  </si>
  <si>
    <t>HNS SWITCH START</t>
  </si>
  <si>
    <t>YMCT|KLV-M37E3-00</t>
  </si>
  <si>
    <t>BLOCK MANIFOLD</t>
  </si>
  <si>
    <t>YMCT|$BF6U</t>
  </si>
  <si>
    <t>JOINT (STRAI:CLAMP)</t>
  </si>
  <si>
    <t>YMCT|KLW-M711S-B2</t>
  </si>
  <si>
    <t>C66-CAN-25007-DERRICK LAW</t>
  </si>
  <si>
    <t>PO#10730</t>
  </si>
  <si>
    <t>C66SZ25129</t>
  </si>
  <si>
    <t>CEE-2406136</t>
  </si>
  <si>
    <t>155509-AET-240415</t>
  </si>
  <si>
    <t>YMCT|KLW-M711S-A2</t>
  </si>
  <si>
    <t>156207-AET-204711</t>
  </si>
  <si>
    <t>C66SZ25135</t>
  </si>
  <si>
    <t>YMCT|KLT-M86A1-00</t>
  </si>
  <si>
    <t>F-LCD SET</t>
  </si>
  <si>
    <t>156164-AET-240703</t>
  </si>
  <si>
    <t>Wuxi ALPS Electronics Co.,Ltd.</t>
  </si>
  <si>
    <t>无锡阿尔卑斯电子有限公司</t>
  </si>
  <si>
    <t>Ningbo Senyu Electronics Co., Ltd.</t>
  </si>
  <si>
    <t>宁波森羽电子有限公司</t>
  </si>
  <si>
    <t>亚新利20240605</t>
  </si>
  <si>
    <t>HELI|7448</t>
  </si>
  <si>
    <t>KRYTOX XHT-BDZ 2 OZ TUBE</t>
  </si>
  <si>
    <t>Tianjin Huigao Magnetics Co., Ltd</t>
  </si>
  <si>
    <t>C66BJ25017</t>
  </si>
  <si>
    <t>天津光电惠高电子有限公司</t>
  </si>
  <si>
    <t>C66BJ25019</t>
  </si>
  <si>
    <t xml:space="preserve">Nanjing DBstar  Electronic  Technology Industrial </t>
  </si>
  <si>
    <t>南京德普达科技实业有限公司</t>
  </si>
  <si>
    <t>青鸟20240523</t>
  </si>
  <si>
    <t>China Electronics Corporation</t>
  </si>
  <si>
    <t>C66BJ25008R1</t>
  </si>
  <si>
    <t>中国电子信息产业集团有限公司第六研究所</t>
  </si>
  <si>
    <t>HELI|410183001</t>
  </si>
  <si>
    <t>4.4KW SEMI-C HTR ASY,12”BW AIR</t>
  </si>
  <si>
    <t>SHNW|Qutss-olg</t>
  </si>
  <si>
    <t>O-ring-BY-NBR</t>
  </si>
  <si>
    <t>Beilong Precision Technology Co., Ltd.</t>
  </si>
  <si>
    <t>贝隆精密科技股份有限公司</t>
  </si>
  <si>
    <t>SHNW|Qutss-rtbh</t>
  </si>
  <si>
    <t>Fluid box body MDF BY-40</t>
  </si>
  <si>
    <t>SHNW|Qutss-tool-1</t>
  </si>
  <si>
    <t>tool-1</t>
  </si>
  <si>
    <t>SHNW|Qutss-bn</t>
  </si>
  <si>
    <t>Tappet spring TTF CTF</t>
  </si>
  <si>
    <t>SHNW|Qutss-tbtnj</t>
  </si>
  <si>
    <t>Tappet centering screw BY</t>
  </si>
  <si>
    <t>SHNW|Qutss-peek</t>
  </si>
  <si>
    <t>Tappet centering piece PEEK</t>
  </si>
  <si>
    <t>SHNW|Qutss-tool-2</t>
  </si>
  <si>
    <t>tool-2</t>
  </si>
  <si>
    <t>SHNW|Qutss-tool-3</t>
  </si>
  <si>
    <t>tool-3</t>
  </si>
  <si>
    <t>SHNW|Qutss-slg</t>
  </si>
  <si>
    <t>Tappet sealing PTFE</t>
  </si>
  <si>
    <t>SHNW|Qutss-tool-4</t>
  </si>
  <si>
    <t>tool-4</t>
  </si>
  <si>
    <t>SHNW|SPJ-22A fluid box</t>
  </si>
  <si>
    <t>fluid box</t>
  </si>
  <si>
    <t>Ningbo Yisheng New Energy Technology Co.,Ltd.</t>
  </si>
  <si>
    <t>宁波亿晟新能源科技有限公司</t>
  </si>
  <si>
    <t>Henan Hozel Electronics Co.,Ltd. - Inactive</t>
  </si>
  <si>
    <t>2024年年保</t>
  </si>
  <si>
    <t>PO2405000977-KDA04&amp;PO2405000707-KDA04</t>
  </si>
  <si>
    <t>Beijing Xintuo Zhonglian Technology Co., Ltd.</t>
  </si>
  <si>
    <t>C66BJ25021</t>
  </si>
  <si>
    <t>北京鑫拓众联科技有限公司</t>
  </si>
  <si>
    <t>C66SZ25150</t>
  </si>
  <si>
    <t>202405300002/202406050002</t>
  </si>
  <si>
    <t>C66SZ25114</t>
  </si>
  <si>
    <t>Shenzhen Xinyitai Electronics Co., Ltd.</t>
  </si>
  <si>
    <t>C66SZ25165</t>
  </si>
  <si>
    <t>深圳市鑫亿泰电子有限公司</t>
  </si>
  <si>
    <t>LK240500061</t>
  </si>
  <si>
    <t>D2406012</t>
  </si>
  <si>
    <t>C66SZ25076REV1</t>
  </si>
  <si>
    <t>C66SZ25108REV1</t>
  </si>
  <si>
    <t>ShenZhen Etong Technology Co.,Ltd.</t>
  </si>
  <si>
    <t>C66SZ25185</t>
  </si>
  <si>
    <t>深圳市易通电子科技有限公司</t>
  </si>
  <si>
    <t>C49SZX20240087SS</t>
  </si>
  <si>
    <t>C49SZX20240105JY</t>
  </si>
  <si>
    <t>Shenzhen KingTop Technology Co., Ltd.深圳市英拓邦电子有限公司</t>
  </si>
  <si>
    <t>改方向  x2x CNY250/hr x 4hrs</t>
  </si>
  <si>
    <t>安装相机 x4x CNY250/hr x 4hrs</t>
  </si>
  <si>
    <t>C49SZX20240073SX</t>
  </si>
  <si>
    <t>TongDa Electronic Technology (Shenzhen)co.,LTD 通达科信(深圳)有限公司</t>
  </si>
  <si>
    <t>C49SHA20240702/JXD</t>
  </si>
  <si>
    <t>广州佩特精密电子科技有限公司Guangzhou Peite Precision Electronic Technology Co., Ltd.</t>
  </si>
  <si>
    <t>C49SZX20240079SX</t>
  </si>
  <si>
    <t>Zhuhai LTECH Technology Co., LTD.珠海雷特科技股份有限公司</t>
  </si>
  <si>
    <t>Service hours 148hrs x CNY250/hr</t>
  </si>
  <si>
    <t>SNFPC-CG-2023-006</t>
  </si>
  <si>
    <t>Suining Kangjia Flexible Electronic Technology Co., Ltd. 遂宁康佳柔性电子科技有限公司</t>
  </si>
  <si>
    <t>Service hours 100hrs x CNY250/hr</t>
  </si>
  <si>
    <t>7 Total</t>
  </si>
  <si>
    <t>YMCT|KHY-M2266-00</t>
  </si>
  <si>
    <t>YMCT|KHY-M220D-00</t>
  </si>
  <si>
    <t>TAPE X-AXIS</t>
  </si>
  <si>
    <t>YMCT|KMK-M220C-00</t>
  </si>
  <si>
    <t>TAPE X DUCT 3</t>
  </si>
  <si>
    <t>YMCT|KHY-M2269-00</t>
  </si>
  <si>
    <t>BRACKET 2 TAPE</t>
  </si>
  <si>
    <t>156206-AET-240711</t>
  </si>
  <si>
    <t>C66SZ25155REV1</t>
  </si>
  <si>
    <t>YMCT|90K63-001409</t>
  </si>
  <si>
    <t>C66SZ25186</t>
  </si>
  <si>
    <t>C66SZ25146</t>
  </si>
  <si>
    <t>YMCT|KHJ-MD811-00</t>
  </si>
  <si>
    <t>COVER EL</t>
  </si>
  <si>
    <t>YMCT|KHJ-MD810-00</t>
  </si>
  <si>
    <t>BKT.UNDER</t>
  </si>
  <si>
    <t>YMCT|KHJ-MD804-00</t>
  </si>
  <si>
    <t>PLATE 2 CONNECTER</t>
  </si>
  <si>
    <t>YMCT|KKE-M652W-A0</t>
  </si>
  <si>
    <t>YMCT|KMK-M5802-C0</t>
  </si>
  <si>
    <t>YMCT|KLF-M1356-01</t>
  </si>
  <si>
    <t>BCR HOLDER ASSY.</t>
  </si>
  <si>
    <t>YMCT|S02GMJU30100</t>
  </si>
  <si>
    <t>LM BLOCK ASSY.</t>
  </si>
  <si>
    <t>C66SZ25122</t>
  </si>
  <si>
    <t>Shenzhen WJN Electronics Co., LTD</t>
  </si>
  <si>
    <t>PO#C66SZ25141</t>
  </si>
  <si>
    <t>深圳市维嘉宁电子有限公司</t>
  </si>
  <si>
    <t>Qingdao Rongchuang Xinwei Technology Co., Ltd.</t>
  </si>
  <si>
    <t>Beijing Qiangjin Shengxin Technology Co., Ltd.</t>
  </si>
  <si>
    <t>Wuhu Yabosion Electronic Technology Co., Ltd.</t>
  </si>
  <si>
    <t>WWGD202407000405</t>
  </si>
  <si>
    <t>HELI|592890</t>
  </si>
  <si>
    <t>Inverter (ODE-2) 7Amp (PN 7547) with Template</t>
  </si>
  <si>
    <t>HELI|4491K</t>
  </si>
  <si>
    <t>MTR CNTRL-240V/0-90V .25OHM</t>
  </si>
  <si>
    <t>HELI|431056</t>
  </si>
  <si>
    <t>Kstar Battery Backup - HP 910 C, 1KVA/700W</t>
  </si>
  <si>
    <t>HELI|584023</t>
  </si>
  <si>
    <t>SPROCKET ALT'D (35B11)</t>
  </si>
  <si>
    <t>HELI|3373</t>
  </si>
  <si>
    <t>SPROCKET MESH BELT</t>
  </si>
  <si>
    <t>S2024112560001-4</t>
  </si>
  <si>
    <t>HELI|7374</t>
  </si>
  <si>
    <t>CONVEYOR ROLLER, 1.9" DIA, 32" FR. WIDTH</t>
  </si>
  <si>
    <t>HELI|597431</t>
  </si>
  <si>
    <t>COLLAR FOR PLATE CHAIN</t>
  </si>
  <si>
    <t>S202305180283-8</t>
  </si>
  <si>
    <t>S202305180283-9</t>
  </si>
  <si>
    <t>YMCT|90990-32J006</t>
  </si>
  <si>
    <t>BOLT FLANGE</t>
  </si>
  <si>
    <t>YMCT|KLW-M66HA-10</t>
  </si>
  <si>
    <t>HNS SHORT M.CAM HM</t>
  </si>
  <si>
    <t>HELI|59368501</t>
  </si>
  <si>
    <t>ENT RAIL, 1707MK3V, OHT</t>
  </si>
  <si>
    <t>HELI|59368502</t>
  </si>
  <si>
    <t>HELI|59368601</t>
  </si>
  <si>
    <t>EXIT RAIL, 1707MK3V, OHT</t>
  </si>
  <si>
    <t>HELI|59368602</t>
  </si>
  <si>
    <t>ZMTR|FOL-HSBP-MEM-P03</t>
  </si>
  <si>
    <t>SHNW|Qutss-n70L</t>
  </si>
  <si>
    <t>Nozzle insert-n70L</t>
  </si>
  <si>
    <t>C66BJS20240807-1</t>
  </si>
  <si>
    <t>C66BJ25025</t>
  </si>
  <si>
    <t>ESE Trading (Shanghai) Co.,Ltd</t>
  </si>
  <si>
    <t>科电贸易（上海）有限公司</t>
  </si>
  <si>
    <t>7月对账单</t>
  </si>
  <si>
    <t>ZMTR|21D</t>
  </si>
  <si>
    <t>YMCT|KJK-M1500-00</t>
  </si>
  <si>
    <t>FS2-84-7"</t>
  </si>
  <si>
    <t>YMCT|90K63-001334</t>
  </si>
  <si>
    <t>Ningbo Qianrui Electronic Technology Co.,Ltd.</t>
  </si>
  <si>
    <t>宁波千瑞电子科技有限公司</t>
  </si>
  <si>
    <t>2024年年保协议尾款</t>
  </si>
  <si>
    <t>协议号：C66-CAN-25008--Pantai</t>
  </si>
  <si>
    <t>LXCG00004723</t>
  </si>
  <si>
    <t>C66SZ25117</t>
  </si>
  <si>
    <t>C66SZ25138</t>
  </si>
  <si>
    <t>C66SZ25154</t>
  </si>
  <si>
    <t>ZMTR|303-YQ01</t>
  </si>
  <si>
    <t>Guangxi Yuankong Instrument Technology Co., Ltd.</t>
  </si>
  <si>
    <t>C66SZ25166</t>
  </si>
  <si>
    <t>广西远控仪表科技有限公司</t>
  </si>
  <si>
    <t>C66BJS20240807-2</t>
  </si>
  <si>
    <t>2024年年保货款</t>
  </si>
  <si>
    <t>2024年年保50%货款</t>
  </si>
  <si>
    <t>C66SZ25123</t>
  </si>
  <si>
    <t>PO2406000338-KDA04</t>
  </si>
  <si>
    <t>C66SZ25171</t>
  </si>
  <si>
    <t>C66SZ25174</t>
  </si>
  <si>
    <t>C66SZ25109</t>
  </si>
  <si>
    <t>C66SZ25194REV1</t>
  </si>
  <si>
    <t>2024080452&amp;2024080489</t>
  </si>
  <si>
    <t>C66SZ25173REV3</t>
  </si>
  <si>
    <t>3507-202407250002</t>
  </si>
  <si>
    <t>HJD24070977</t>
  </si>
  <si>
    <t>C66SZ24469REV1</t>
  </si>
  <si>
    <t>8 Total</t>
  </si>
  <si>
    <t>安装相机x 4hrs x CNY250/hrx1pc</t>
    <phoneticPr fontId="6" type="noConversion"/>
  </si>
  <si>
    <t>C49SZX20240136DZ</t>
  </si>
  <si>
    <t>Changsha Minjon Power Supply Technology Co.,Ltd.长沙明卓电源科技有限公司</t>
  </si>
  <si>
    <t>改方向 x 2pcs x 4hrs x CNY250/hr</t>
  </si>
  <si>
    <t>C49SZX20240118HC</t>
  </si>
  <si>
    <t>Shenzhen Weiyi Technology Co., Ltd.深圳市玮艺科技有限公司</t>
  </si>
  <si>
    <t>C49SZX20240133BH</t>
  </si>
  <si>
    <t>Dongguan Shiji Jiarou Electronic Technology Co,.Ltd.东莞市世纪佳柔电子科技有限公司</t>
  </si>
  <si>
    <t>C49SZX20240122SX</t>
  </si>
  <si>
    <t>SHENZHEN TOLAND TECHNOLOGY CO., LTD.深圳市东陆科技有限公司</t>
  </si>
  <si>
    <t>改方向x1pcx4hrs x CNY250/hr</t>
  </si>
  <si>
    <t>C49SZX20240099MZ</t>
  </si>
  <si>
    <t>Huizhou Ourstone Electronics Co., Ltd.惠州奥视通电子有限公司</t>
  </si>
  <si>
    <t>改方向 x 1pc x 4hrs x CNY250/hr</t>
  </si>
  <si>
    <t>C49SZX20240101SS</t>
  </si>
  <si>
    <t>DONG GUAN IONE ELECTRONIC CO.,LTD.东莞爱旺电子科技有限公司</t>
  </si>
  <si>
    <t>Service hours x 18hrs x CNY250/hr</t>
  </si>
  <si>
    <t>C49SZX20240102JY</t>
  </si>
  <si>
    <t>Shenzhen Jingdehong Electronic Technology Co., Ltd.深圳市精德鸿电子有限公司</t>
  </si>
  <si>
    <t>改方向x3pcs x 4hrs x 250/Hr</t>
  </si>
  <si>
    <t>C49SZX20240094JL</t>
  </si>
  <si>
    <t>Shenzhen Litongwei Energy Co., Ltd.深圳市力通威能源有限公司</t>
  </si>
  <si>
    <t>C49SZX20240088MZ</t>
  </si>
  <si>
    <t>Henan Rongchuangxinhe Technology Co., Ltd河南融创新合科技有限公司</t>
  </si>
  <si>
    <t>改方向x1pc x 4hrs x 250/Hr</t>
  </si>
  <si>
    <t>C49SZX20240116SX</t>
  </si>
  <si>
    <t>ShenZhen XinYiTai Electronics Co .,Ltd.深圳市鑫亿泰电子有限公司</t>
  </si>
  <si>
    <t>Sevice hours x 50hrs x CNY250/hr</t>
  </si>
  <si>
    <t>C49SZX20240110DX</t>
  </si>
  <si>
    <t>Shenzhen Xinsheng Intelligent Manufacturing Technology Co., Ltd. 深圳市鑫晟智造科技有限公司</t>
  </si>
  <si>
    <t>C49SZX20240081MZ</t>
  </si>
  <si>
    <t>Dongguan Real Letter Plastic Products Co., Ltd.东莞市实信塑胶制品有限公司</t>
  </si>
  <si>
    <t>YMCT|KMG-M711S-A0</t>
  </si>
  <si>
    <t>YMCT|KMG-M91A2-00</t>
  </si>
  <si>
    <t>BELT(2100-3GT-6)</t>
  </si>
  <si>
    <t>YMCT|KLW-M714W-00</t>
  </si>
  <si>
    <t>PLATE SPRING</t>
  </si>
  <si>
    <t>YMCT|KHL-M4209-21</t>
  </si>
  <si>
    <t>YMCT|$TSH4-M5M</t>
  </si>
  <si>
    <t>JOINT(STRAIGHT:W/HOL</t>
  </si>
  <si>
    <t>Shenzhen Bairunda Electronics Co., Ltd.</t>
  </si>
  <si>
    <t>C66SZ25221</t>
  </si>
  <si>
    <t>深圳市佰润达电子有限公司</t>
  </si>
  <si>
    <t>YMCT|KMB-M2611-01</t>
  </si>
  <si>
    <t>C66SZ25193</t>
  </si>
  <si>
    <t>YMCT|KLJ-MC281-01</t>
  </si>
  <si>
    <t>HANDLE W</t>
  </si>
  <si>
    <t>PO#10936&amp;10845</t>
  </si>
  <si>
    <t>Hong Kong Lab PO-0001000</t>
  </si>
  <si>
    <t>HELI|7825</t>
  </si>
  <si>
    <t>New Oil Reservoir -03</t>
  </si>
  <si>
    <t>156343-AET-240806</t>
  </si>
  <si>
    <t>C66SZ25232</t>
  </si>
  <si>
    <t>Hong Kong Lab PO-0001003</t>
  </si>
  <si>
    <t>YMCT|KYB-M5806-24</t>
  </si>
  <si>
    <t>Henan Hozel Electronics Co., Ltd.</t>
  </si>
  <si>
    <t>S202305180283-10</t>
  </si>
  <si>
    <t>YMCT|KLW-M91V2-00</t>
  </si>
  <si>
    <t>BLANKING PLATE</t>
  </si>
  <si>
    <t>9月对账单</t>
  </si>
  <si>
    <t>ZMTR|SA-SMP-PAL-P01</t>
  </si>
  <si>
    <t>Kwong Ming Electric (Huizhou) Co.,Ltd</t>
  </si>
  <si>
    <t>KM-H2408163&amp;KM-H2408154</t>
  </si>
  <si>
    <t>电皇科技（惠州）有限公司</t>
  </si>
  <si>
    <t>C66BJS20240827</t>
  </si>
  <si>
    <t>惠州市创荣发实业有限公司</t>
  </si>
  <si>
    <t>H234371-BET-240811</t>
  </si>
  <si>
    <t>Guangxi Pude Xinxing Power Technology Co., Ltd.</t>
  </si>
  <si>
    <t>PUR20240615002</t>
  </si>
  <si>
    <t>广西普德新星电源科技有限公司</t>
  </si>
  <si>
    <t>C66SZ25151</t>
  </si>
  <si>
    <t>C66SZ25200REV1</t>
  </si>
  <si>
    <t>ZMTR|303-PN5</t>
  </si>
  <si>
    <t>CGDD24070201&amp;CGDD24070206</t>
  </si>
  <si>
    <t>C66SZ25201</t>
  </si>
  <si>
    <t>C66SZ25191/212/229</t>
  </si>
  <si>
    <t>CG06-202408130085</t>
  </si>
  <si>
    <t>ZZZZ|KRD-PRC-001</t>
  </si>
  <si>
    <t>C66SZ25247</t>
  </si>
  <si>
    <t>PO#4500036457</t>
  </si>
  <si>
    <t>9 Total</t>
  </si>
  <si>
    <t>YMCT|KHY-M652J-00</t>
  </si>
  <si>
    <t>YMCT|KMG-M91A4-00</t>
  </si>
  <si>
    <t>BELT CONV.(3090)</t>
  </si>
  <si>
    <t>YMCT|KKD-M66J2-00</t>
  </si>
  <si>
    <t>YMCT|KLF-M26T4-02</t>
  </si>
  <si>
    <t>HEAD LINEAR SCALE Y</t>
  </si>
  <si>
    <t>C66SZ25039REV3</t>
  </si>
  <si>
    <t>C66-CAN-25002--Tongda Electronic</t>
  </si>
  <si>
    <t>YMCT|KLA-M5840-05</t>
  </si>
  <si>
    <t>C66SZ25258</t>
  </si>
  <si>
    <t>156660-AET-240916</t>
  </si>
  <si>
    <t>ZZZZ|NOZZLE</t>
  </si>
  <si>
    <t>CUSTOMIZED NOZZLE</t>
  </si>
  <si>
    <t>C66SZ25206</t>
  </si>
  <si>
    <t>Hip Fung Electronics Industrial Co., Ltd.</t>
  </si>
  <si>
    <t>协丰电子实业有限公司</t>
  </si>
  <si>
    <t>C66SZ25203</t>
  </si>
  <si>
    <t>156693-AET-240920</t>
  </si>
  <si>
    <t>Tiberian Limited</t>
  </si>
  <si>
    <t>C66SZ25253</t>
  </si>
  <si>
    <t>YMCT|KHY-M9123-00</t>
  </si>
  <si>
    <t>GUIDE 1</t>
  </si>
  <si>
    <t>YMCT|KHY-M9124-00</t>
  </si>
  <si>
    <t>S2024112560001-5</t>
  </si>
  <si>
    <t>HELI|595955</t>
  </si>
  <si>
    <t>ROLLER BRACKET, 1 PCS BASE, LONG</t>
  </si>
  <si>
    <t>S2024112560001-6</t>
  </si>
  <si>
    <t>Rongcheng Goertek Microelectronics Co., Ltd.</t>
  </si>
  <si>
    <t>S202408280239-1</t>
  </si>
  <si>
    <t>荣成歌尔微电子有限公司</t>
  </si>
  <si>
    <t>S202305180283-11</t>
  </si>
  <si>
    <t>C66-BJS-FY25-LonTen</t>
  </si>
  <si>
    <t>China Electronics Technology Group Corporation 13t</t>
  </si>
  <si>
    <t>2024F1600225</t>
  </si>
  <si>
    <t>中国电子科技集团公司第十三研究所</t>
  </si>
  <si>
    <t>Beijing Yongheng Chengjia Electronic Technology Co</t>
  </si>
  <si>
    <t>C66BJ24045</t>
  </si>
  <si>
    <t>北京永恒成佳电子科技有限公司</t>
  </si>
  <si>
    <t>Beijing Juli Science &amp; Technology Co., Ltd.</t>
  </si>
  <si>
    <t>C66BJ25028R1&amp;C66BJ25029R1</t>
  </si>
  <si>
    <t>北京聚利科技有限公司</t>
  </si>
  <si>
    <t>C66BJ25028R1</t>
  </si>
  <si>
    <t>2024年设备保养合同</t>
  </si>
  <si>
    <t>Hestia Electric (Huizhou) Co Ltd</t>
  </si>
  <si>
    <t>H24090012</t>
  </si>
  <si>
    <t>喜斯达电器（惠州）有限公司</t>
  </si>
  <si>
    <t>C66SZ25224</t>
  </si>
  <si>
    <t>C66SZ25248</t>
  </si>
  <si>
    <t>C66SZ25275</t>
  </si>
  <si>
    <t>C66SZX2409200923&amp;C66SZ25224</t>
  </si>
  <si>
    <t>C66SZX2409050907REV1</t>
  </si>
  <si>
    <t>CGDD2480225</t>
  </si>
  <si>
    <t>C66SZ25260</t>
  </si>
  <si>
    <t>ZZZZ|SPECIAL MANUAL TRAY FEEDER</t>
  </si>
  <si>
    <t>C66SZX2409190923</t>
  </si>
  <si>
    <t>PO2409000252-KDA04</t>
  </si>
  <si>
    <t>HELI|596048</t>
  </si>
  <si>
    <t>HEATER</t>
  </si>
  <si>
    <t>PO2409000443-KDA04&amp;PO2409000252-KDA04</t>
  </si>
  <si>
    <t>ZMTR|7493</t>
  </si>
  <si>
    <t>Guangdong Sosen Power Technology Co., Ltd.</t>
  </si>
  <si>
    <t>C66SZ25264</t>
  </si>
  <si>
    <t>广东省崧盛电源技术有限公司</t>
  </si>
  <si>
    <t>3502-202409110009</t>
  </si>
  <si>
    <t>HJD24090817&amp;HJD24090863&amp;HJD24100293</t>
  </si>
  <si>
    <t>YMCT|KKE-M7850-00</t>
  </si>
  <si>
    <t>SC MOTOR ASSY</t>
  </si>
  <si>
    <t>GCL24090408/24100336/24090504</t>
  </si>
  <si>
    <t>10 Total</t>
  </si>
  <si>
    <t>HKD_JPY_Rate</t>
  </si>
  <si>
    <t>HKD_CNY_Rate</t>
  </si>
  <si>
    <t>Heyuan Haojida Communication Equipment Co., Ltd.河源市皓吉达通讯器材有限公司</t>
  </si>
  <si>
    <t>C49SZX20240138SX</t>
  </si>
  <si>
    <t>安装相机 x 1pc x 4hrs x CNY250/hr</t>
  </si>
  <si>
    <t>C49SZX20240130SX</t>
  </si>
  <si>
    <t>Dongguan Fengda Intelligent Electronics Co., Ltd.东莞市锋达智能电子有限公司</t>
  </si>
  <si>
    <t>C49SZX20240152JL</t>
  </si>
  <si>
    <t>Huizhou Fanatics Electronic Technology Co., Ltd.惠州市狂热者电子科技有限公司</t>
  </si>
  <si>
    <t>Service hours x 200hrs x CNY250</t>
  </si>
  <si>
    <t>C49SZX20240123SS</t>
  </si>
  <si>
    <t>Shenzhen Taixinrong Electronics Co., Ltd深圳市泰鑫荣电子有限公司</t>
  </si>
  <si>
    <t>C49SZX20240143EC</t>
  </si>
  <si>
    <t>Guangdong Guangtaibo Technology Co., Ltd. 广东省广泰博科技有限公司</t>
  </si>
  <si>
    <t>YSM20改方向 x CNY2000/pc x 2pcs</t>
  </si>
  <si>
    <t>C49SZX20240115DZ</t>
  </si>
  <si>
    <t>Shenzhen Samkoon Technology Corporation Ltd.深圳市显控科技股份有限公司</t>
  </si>
  <si>
    <t>Service hours x 100hrs x 250/hrs</t>
  </si>
  <si>
    <t>改方向x2pcs x 4hrs x 250/Hr</t>
  </si>
  <si>
    <t>C49SZX20240100SS</t>
  </si>
  <si>
    <t>Shenzhen Xiang Hong Rui Technology Co., Ltd. 深圳市祥弘瑞科技有限公司</t>
  </si>
  <si>
    <t>C49SZX20240148SX</t>
  </si>
  <si>
    <t>Huizhou Rui Cheng Optoelectronic Technology Co.,Ltd.惠州市锐诚光电科技有限公司</t>
  </si>
  <si>
    <t>安装相机x 1pc x 4hrs x CNY250/hr</t>
  </si>
  <si>
    <t>C49SZX20240151JL</t>
  </si>
  <si>
    <t>C49SZX20240106JY</t>
  </si>
  <si>
    <t>Shenzhen OurPCB Tech.,Ltd.深圳傲尔科技有限公司</t>
  </si>
  <si>
    <t>C49SZX20240161EC</t>
  </si>
  <si>
    <t>Zhuhai Junde Technology Co., Ltd.珠海竣德科技有限公司</t>
  </si>
  <si>
    <t>安装相机 x 2pcs x 4hrs x CNY250/hr</t>
  </si>
  <si>
    <t>C49SZX20240140JL/HJD24071162</t>
  </si>
  <si>
    <t>PO#2410060</t>
  </si>
  <si>
    <t>YMCT|KHY-M7151-03</t>
  </si>
  <si>
    <t>YMCT|KV8-M8502-40</t>
  </si>
  <si>
    <t>YMCT|KHY-M3T0C-00</t>
  </si>
  <si>
    <t>CUTTER VALVE</t>
  </si>
  <si>
    <t>Enping Ruijiexin Electronics Factory</t>
  </si>
  <si>
    <t>C66SZ25309</t>
  </si>
  <si>
    <t>恩平市瑞杰鑫电子厂</t>
  </si>
  <si>
    <t>C66SZ25310</t>
  </si>
  <si>
    <t>CEE-2410061</t>
  </si>
  <si>
    <t>CEE-2410040</t>
  </si>
  <si>
    <t>YMCT|92902-05600</t>
  </si>
  <si>
    <t>156661-AET-240916</t>
  </si>
  <si>
    <t>C66SZ25106REV2</t>
  </si>
  <si>
    <t>S202305180283-12</t>
  </si>
  <si>
    <t>11月对账单</t>
  </si>
  <si>
    <t>C66SZ25290</t>
  </si>
  <si>
    <t>C66BJS20241030</t>
  </si>
  <si>
    <t>C66SZ25276</t>
  </si>
  <si>
    <t>C66SZ25286</t>
  </si>
  <si>
    <t>C66SZ25269REV1</t>
  </si>
  <si>
    <t>ZMTR|REEL STORAGE CARRIAGE 50</t>
  </si>
  <si>
    <t>REEL STORAGE CARRIAGE 50 355mm*320mm*563mm</t>
  </si>
  <si>
    <t>C66SZ25312</t>
  </si>
  <si>
    <t>C66SZ25314</t>
  </si>
  <si>
    <t>CGDD24100036</t>
  </si>
  <si>
    <t>C66-CAN-25020REV1--Taiyong</t>
  </si>
  <si>
    <t>C66SZX2409260924REV1</t>
  </si>
  <si>
    <t>LK241000058</t>
  </si>
  <si>
    <t>ZMTR|HV15C</t>
  </si>
  <si>
    <t>GL06PO241114001</t>
  </si>
  <si>
    <t>C66SZX2411014519</t>
  </si>
  <si>
    <t>11 Total</t>
  </si>
  <si>
    <t>SNFPC-CG-2022-008</t>
  </si>
  <si>
    <t>改方向 x 1 x CNY250/hr x 4hrs</t>
  </si>
  <si>
    <t>C49SZX20240199SS</t>
  </si>
  <si>
    <t xml:space="preserve"> C49SZX20240178DZ&amp;JAL </t>
  </si>
  <si>
    <t>GLOBAL STAR TECHNOLOGY VIETNAM COMPANY LIMITED</t>
  </si>
  <si>
    <t>Additional service hours in Vietnam（JPY740,000)</t>
  </si>
  <si>
    <t>C49SZX20240186JL</t>
  </si>
  <si>
    <t>Shenzhen Tonkee Electronic Co., Ltd. 深圳市同基电子有限公司</t>
  </si>
  <si>
    <t>C49SZX20240170DX</t>
  </si>
  <si>
    <t>Chongqing Bestway Semiconductor Co., Ltd重庆百世威半导体有限公司</t>
  </si>
  <si>
    <t>C49SZX20240147DZ</t>
  </si>
  <si>
    <t>Changsha Jianke Electronics Co., Ltd.长沙市健科电子有限公司</t>
  </si>
  <si>
    <t xml:space="preserve"> C49SZX20240178DZ&amp;JAL (non-mounter)</t>
  </si>
  <si>
    <t>Service hr* 250 &amp; CNY250/hr</t>
  </si>
  <si>
    <t>C49SZX20240176SS</t>
  </si>
  <si>
    <t>Shenzhen Xinruijia Electronic Technology Co., Ltd. 深圳市鑫锐嘉电子科技有限公司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</si>
</sst>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_(* #,##0_);_(* \(#,##0\);_(* &quot;-&quot;??_);_(@_)"/>
    <numFmt numFmtId="166" formatCode="_(* #,##0.000_);_(* \(#,##0.000\);_(* &quot;-&quot;??_);_(@_)"/>
    <numFmt numFmtId="167" formatCode="0.000"/>
  </numFmts>
  <fonts count="22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9"/>
      <name val="Calibri"/>
      <family val="3"/>
      <charset val="136"/>
      <scheme val="minor"/>
    </font>
    <font>
      <sz val="18"/>
      <color theme="3"/>
      <name val="Calibri Light"/>
      <family val="2"/>
      <charset val="136"/>
      <scheme val="major"/>
    </font>
  </fonts>
  <fills count="22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C8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E9CF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CC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19">
    <xf numFmtId="0" fontId="0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>
      <alignment vertical="center"/>
    </xf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  <xf numFmtId="164" fontId="17" fillId="0" borderId="0" applyFont="0" applyFill="0" applyBorder="0" applyAlignment="0" applyProtection="0">
      <alignment vertical="center"/>
    </xf>
  </cellStyleXfs>
  <cellXfs count="78">
    <xf numFmtId="0" fontId="0" fillId="0" borderId="0" xfId="0"/>
    <xf numFmtId="0" fontId="16" fillId="2" borderId="0" xfId="6" applyFont="1" applyFill="1"/>
    <xf numFmtId="0" fontId="0" fillId="0" borderId="0" xfId="0" applyAlignment="1">
      <alignment horizontal="center"/>
    </xf>
    <xf numFmtId="0" fontId="0" fillId="0" borderId="0" xfId="0" pivotButton="1"/>
    <xf numFmtId="14" fontId="0" fillId="0" borderId="0" xfId="0" applyNumberFormat="1"/>
    <xf numFmtId="165" fontId="0" fillId="0" borderId="0" xfId="0" applyNumberFormat="1"/>
    <xf numFmtId="165" fontId="0" fillId="0" borderId="0" xfId="8" applyNumberFormat="1" applyFont="1" applyAlignment="1"/>
    <xf numFmtId="166" fontId="0" fillId="0" borderId="0" xfId="8" applyNumberFormat="1" applyFont="1" applyAlignment="1"/>
    <xf numFmtId="0" fontId="0" fillId="3" borderId="0" xfId="0" applyFill="1"/>
    <xf numFmtId="0" fontId="0" fillId="8" borderId="0" xfId="0" applyFill="1"/>
    <xf numFmtId="165" fontId="0" fillId="8" borderId="0" xfId="0" applyNumberFormat="1" applyFill="1"/>
    <xf numFmtId="0" fontId="18" fillId="0" borderId="1" xfId="0" applyFont="1" applyBorder="1" applyAlignment="1">
      <alignment horizontal="center"/>
    </xf>
    <xf numFmtId="1" fontId="0" fillId="0" borderId="0" xfId="0" applyNumberFormat="1"/>
    <xf numFmtId="1" fontId="0" fillId="3" borderId="0" xfId="0" applyNumberFormat="1" applyFill="1"/>
    <xf numFmtId="165" fontId="0" fillId="0" borderId="0" xfId="8" applyNumberFormat="1" applyFont="1" applyAlignment="1">
      <alignment horizontal="center"/>
    </xf>
    <xf numFmtId="0" fontId="0" fillId="11" borderId="0" xfId="0" applyFill="1"/>
    <xf numFmtId="165" fontId="0" fillId="11" borderId="0" xfId="0" applyNumberFormat="1" applyFill="1"/>
    <xf numFmtId="0" fontId="16" fillId="3" borderId="0" xfId="0" applyFont="1" applyFill="1"/>
    <xf numFmtId="165" fontId="16" fillId="3" borderId="0" xfId="0" applyNumberFormat="1" applyFont="1" applyFill="1"/>
    <xf numFmtId="15" fontId="0" fillId="0" borderId="0" xfId="0" applyNumberFormat="1"/>
    <xf numFmtId="3" fontId="0" fillId="0" borderId="0" xfId="0" applyNumberFormat="1"/>
    <xf numFmtId="0" fontId="16" fillId="0" borderId="0" xfId="0" applyFont="1"/>
    <xf numFmtId="0" fontId="16" fillId="6" borderId="0" xfId="0" applyFont="1" applyFill="1"/>
    <xf numFmtId="165" fontId="0" fillId="3" borderId="0" xfId="0" applyNumberFormat="1" applyFill="1"/>
    <xf numFmtId="165" fontId="0" fillId="0" borderId="0" xfId="0" pivotButton="1" applyNumberFormat="1"/>
    <xf numFmtId="164" fontId="18" fillId="0" borderId="1" xfId="7" applyFont="1" applyBorder="1" applyAlignment="1">
      <alignment horizontal="center"/>
    </xf>
    <xf numFmtId="1" fontId="19" fillId="3" borderId="3" xfId="0" applyNumberFormat="1" applyFont="1" applyFill="1" applyBorder="1" applyAlignment="1">
      <alignment horizontal="center"/>
    </xf>
    <xf numFmtId="1" fontId="19" fillId="12" borderId="3" xfId="0" applyNumberFormat="1" applyFont="1" applyFill="1" applyBorder="1" applyAlignment="1">
      <alignment horizontal="center"/>
    </xf>
    <xf numFmtId="0" fontId="19" fillId="4" borderId="3" xfId="0" applyFont="1" applyFill="1" applyBorder="1" applyAlignment="1">
      <alignment horizontal="center"/>
    </xf>
    <xf numFmtId="167" fontId="19" fillId="4" borderId="3" xfId="0" applyNumberFormat="1" applyFont="1" applyFill="1" applyBorder="1" applyAlignment="1">
      <alignment horizontal="center"/>
    </xf>
    <xf numFmtId="0" fontId="19" fillId="3" borderId="3" xfId="0" applyFont="1" applyFill="1" applyBorder="1" applyAlignment="1">
      <alignment horizontal="left"/>
    </xf>
    <xf numFmtId="0" fontId="19" fillId="3" borderId="3" xfId="0" applyFont="1" applyFill="1" applyBorder="1" applyAlignment="1">
      <alignment horizontal="center"/>
    </xf>
    <xf numFmtId="0" fontId="19" fillId="9" borderId="3" xfId="0" applyFont="1" applyFill="1" applyBorder="1" applyAlignment="1">
      <alignment horizontal="center"/>
    </xf>
    <xf numFmtId="164" fontId="19" fillId="7" borderId="3" xfId="7" applyFont="1" applyFill="1" applyBorder="1" applyAlignment="1">
      <alignment horizontal="left"/>
    </xf>
    <xf numFmtId="164" fontId="19" fillId="5" borderId="4" xfId="7" applyFont="1" applyFill="1" applyBorder="1" applyAlignment="1">
      <alignment horizontal="center"/>
    </xf>
    <xf numFmtId="0" fontId="19" fillId="3" borderId="4" xfId="0" applyFont="1" applyFill="1" applyBorder="1" applyAlignment="1">
      <alignment horizontal="center"/>
    </xf>
    <xf numFmtId="0" fontId="19" fillId="10" borderId="3" xfId="0" applyFont="1" applyFill="1" applyBorder="1" applyAlignment="1">
      <alignment horizontal="center"/>
    </xf>
    <xf numFmtId="0" fontId="19" fillId="12" borderId="3" xfId="0" applyFont="1" applyFill="1" applyBorder="1" applyAlignment="1">
      <alignment horizontal="center"/>
    </xf>
    <xf numFmtId="165" fontId="19" fillId="13" borderId="3" xfId="7" applyNumberFormat="1" applyFont="1" applyFill="1" applyBorder="1" applyAlignment="1">
      <alignment horizontal="center"/>
    </xf>
    <xf numFmtId="0" fontId="19" fillId="0" borderId="3" xfId="0" applyFont="1" applyBorder="1" applyAlignment="1">
      <alignment horizontal="center"/>
    </xf>
    <xf numFmtId="1" fontId="18" fillId="0" borderId="0" xfId="0" applyNumberFormat="1" applyFont="1" applyAlignment="1">
      <alignment horizontal="center"/>
    </xf>
    <xf numFmtId="0" fontId="18" fillId="14" borderId="0" xfId="0" applyFont="1" applyFill="1" applyAlignment="1">
      <alignment horizontal="center"/>
    </xf>
    <xf numFmtId="0" fontId="18" fillId="0" borderId="0" xfId="0" applyFont="1" applyAlignment="1">
      <alignment horizontal="center"/>
    </xf>
    <xf numFmtId="167" fontId="18" fillId="0" borderId="0" xfId="0" applyNumberFormat="1" applyFont="1" applyAlignment="1">
      <alignment horizontal="center"/>
    </xf>
    <xf numFmtId="0" fontId="19" fillId="0" borderId="0" xfId="0" applyFont="1" applyAlignment="1">
      <alignment horizontal="center"/>
    </xf>
    <xf numFmtId="164" fontId="18" fillId="0" borderId="0" xfId="7" applyFont="1" applyAlignment="1">
      <alignment horizontal="center"/>
    </xf>
    <xf numFmtId="0" fontId="18" fillId="0" borderId="0" xfId="0" applyFont="1"/>
    <xf numFmtId="0" fontId="0" fillId="14" borderId="0" xfId="0" applyFill="1" applyAlignment="1">
      <alignment horizontal="center"/>
    </xf>
    <xf numFmtId="165" fontId="0" fillId="0" borderId="0" xfId="7" applyNumberFormat="1" applyFont="1" applyAlignment="1">
      <alignment horizontal="center"/>
    </xf>
    <xf numFmtId="0" fontId="18" fillId="15" borderId="0" xfId="0" applyFont="1" applyFill="1" applyAlignment="1">
      <alignment horizontal="center"/>
    </xf>
    <xf numFmtId="0" fontId="0" fillId="15" borderId="0" xfId="0" applyFill="1" applyAlignment="1">
      <alignment horizontal="center"/>
    </xf>
    <xf numFmtId="0" fontId="18" fillId="16" borderId="0" xfId="0" applyFont="1" applyFill="1" applyAlignment="1">
      <alignment horizontal="center"/>
    </xf>
    <xf numFmtId="0" fontId="0" fillId="16" borderId="0" xfId="0" applyFill="1" applyAlignment="1">
      <alignment horizontal="center"/>
    </xf>
    <xf numFmtId="0" fontId="18" fillId="17" borderId="0" xfId="0" applyFont="1" applyFill="1" applyAlignment="1">
      <alignment horizontal="center"/>
    </xf>
    <xf numFmtId="0" fontId="0" fillId="17" borderId="0" xfId="0" applyFill="1" applyAlignment="1">
      <alignment horizontal="center"/>
    </xf>
    <xf numFmtId="0" fontId="18" fillId="18" borderId="0" xfId="0" applyFont="1" applyFill="1" applyAlignment="1">
      <alignment horizontal="center"/>
    </xf>
    <xf numFmtId="0" fontId="0" fillId="18" borderId="0" xfId="0" applyFill="1" applyAlignment="1">
      <alignment horizontal="center"/>
    </xf>
    <xf numFmtId="0" fontId="18" fillId="19" borderId="0" xfId="0" applyFont="1" applyFill="1" applyAlignment="1">
      <alignment horizontal="center"/>
    </xf>
    <xf numFmtId="0" fontId="0" fillId="19" borderId="0" xfId="0" applyFill="1" applyAlignment="1">
      <alignment horizontal="center"/>
    </xf>
    <xf numFmtId="0" fontId="18" fillId="20" borderId="0" xfId="0" applyFont="1" applyFill="1" applyAlignment="1">
      <alignment horizontal="center"/>
    </xf>
    <xf numFmtId="0" fontId="0" fillId="20" borderId="0" xfId="0" applyFill="1" applyAlignment="1">
      <alignment horizontal="center"/>
    </xf>
    <xf numFmtId="0" fontId="18" fillId="21" borderId="0" xfId="0" applyFont="1" applyFill="1" applyAlignment="1">
      <alignment horizontal="center"/>
    </xf>
    <xf numFmtId="0" fontId="0" fillId="21" borderId="0" xfId="0" applyFill="1" applyAlignment="1">
      <alignment horizontal="center"/>
    </xf>
    <xf numFmtId="0" fontId="18" fillId="12" borderId="0" xfId="0" applyFont="1" applyFill="1" applyAlignment="1">
      <alignment horizontal="center"/>
    </xf>
    <xf numFmtId="0" fontId="0" fillId="12" borderId="0" xfId="0" applyFill="1" applyAlignment="1">
      <alignment horizontal="center"/>
    </xf>
    <xf numFmtId="0" fontId="18" fillId="0" borderId="0" xfId="0" applyFont="1" applyAlignment="1">
      <alignment horizontal="left"/>
    </xf>
    <xf numFmtId="0" fontId="0" fillId="0" borderId="0" xfId="0" applyAlignment="1">
      <alignment horizontal="left"/>
    </xf>
    <xf numFmtId="0" fontId="16" fillId="0" borderId="0" xfId="0" applyFont="1" applyAlignment="1">
      <alignment horizontal="center"/>
    </xf>
    <xf numFmtId="164" fontId="0" fillId="0" borderId="0" xfId="7" applyFont="1" applyAlignment="1">
      <alignment horizontal="center"/>
    </xf>
    <xf numFmtId="0" fontId="18" fillId="0" borderId="5" xfId="0" applyFont="1" applyBorder="1" applyAlignment="1">
      <alignment horizontal="center"/>
    </xf>
    <xf numFmtId="1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164" fontId="0" fillId="0" borderId="0" xfId="7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165" fontId="0" fillId="0" borderId="0" xfId="7" applyNumberFormat="1" applyFont="1" applyBorder="1" applyAlignment="1">
      <alignment horizontal="center"/>
    </xf>
    <xf numFmtId="166" fontId="0" fillId="0" borderId="0" xfId="18" applyNumberFormat="1" applyFont="1" applyAlignment="1"/>
  </cellXfs>
  <cellStyles count="19">
    <cellStyle name="Comma" xfId="8" builtinId="3"/>
    <cellStyle name="Comma 2" xfId="7" xr:uid="{7B3D6314-8A45-40EC-9EA6-F2F62DB18CFB}"/>
    <cellStyle name="Comma 3" xfId="18" xr:uid="{7510E7BA-45BA-44F7-8A12-1F2361A721AC}"/>
    <cellStyle name="Normal" xfId="0" builtinId="0"/>
    <cellStyle name="Normal 10" xfId="11" xr:uid="{ECEDD547-9D2E-42D4-962D-4C88D74210C9}"/>
    <cellStyle name="Normal 11" xfId="12" xr:uid="{99761C3C-38F6-4A00-92C0-69635297EDD6}"/>
    <cellStyle name="Normal 12" xfId="13" xr:uid="{25DF1C20-59C2-4A78-95EC-4D7CC5A40E13}"/>
    <cellStyle name="Normal 13" xfId="14" xr:uid="{5469CFF6-88E4-4EDF-88AE-09DE0950597B}"/>
    <cellStyle name="Normal 14" xfId="15" xr:uid="{1CCB9E70-013D-4AB3-8C83-C300CF80C006}"/>
    <cellStyle name="Normal 15" xfId="16" xr:uid="{3BC0C9D4-627D-4876-9971-FBC2D762EEB2}"/>
    <cellStyle name="Normal 16" xfId="17" xr:uid="{96FB406F-0C3C-47A3-87D3-AF78E1CA0C8A}"/>
    <cellStyle name="Normal 2" xfId="1" xr:uid="{D9DA44F7-BF40-4F2C-A89D-28FDC4A20F60}"/>
    <cellStyle name="Normal 3" xfId="2" xr:uid="{43A874CD-01D9-42AF-B54B-0611DF5204BD}"/>
    <cellStyle name="Normal 4" xfId="3" xr:uid="{07CA36AC-AB71-4CEF-8A9D-07AA2C221458}"/>
    <cellStyle name="Normal 5" xfId="4" xr:uid="{F232E1E9-67A1-4C11-8CB9-4C8C62D69796}"/>
    <cellStyle name="Normal 6" xfId="5" xr:uid="{702B44DE-1478-488E-8ED7-8667E059EC3D}"/>
    <cellStyle name="Normal 7" xfId="6" xr:uid="{F07BCBDD-13C9-41DA-B8ED-B886EFB62FB5}"/>
    <cellStyle name="Normal 8" xfId="9" xr:uid="{5D056A95-88E7-46FB-8509-506D6FF41CC0}"/>
    <cellStyle name="Normal 9" xfId="10" xr:uid="{648DCD3D-91A9-4B22-A1D5-955CCDFDA460}"/>
  </cellStyles>
  <dxfs count="79">
    <dxf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* #,##0.00_);_(* \(#,##0.00\);_(* &quot;-&quot;??_);_(@_)"/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67" formatCode="0.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indexed="11"/>
        </patternFill>
      </fill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ill>
        <patternFill>
          <bgColor theme="5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5"/>
        </patternFill>
      </fill>
    </dxf>
    <dxf>
      <fill>
        <patternFill>
          <bgColor theme="5" tint="0.79998168889431442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0" formatCode="d\-mmm\-yy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0" formatCode="d\-mmm\-yy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0" formatCode="d\-mmm\-yy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fill>
        <patternFill patternType="solid">
          <bgColor rgb="FFFFFF00"/>
        </patternFill>
      </fill>
    </dxf>
    <dxf>
      <font>
        <b/>
      </font>
    </dxf>
    <dxf>
      <fill>
        <patternFill>
          <bgColor rgb="FFFE9CF2"/>
        </patternFill>
      </fill>
    </dxf>
    <dxf>
      <fill>
        <patternFill patternType="solid">
          <bgColor rgb="FF00B0F0"/>
        </patternFill>
      </fill>
    </dxf>
    <dxf>
      <fill>
        <patternFill>
          <bgColor rgb="FFFFFF00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rgb="FFFFFF00"/>
        </patternFill>
      </fill>
    </dxf>
    <dxf>
      <fill>
        <patternFill>
          <bgColor theme="7" tint="0.79998168889431442"/>
        </patternFill>
      </fill>
    </dxf>
    <dxf>
      <numFmt numFmtId="165" formatCode="_(* #,##0_);_(* \(#,##0\);_(* &quot;-&quot;??_);_(@_)"/>
    </dxf>
    <dxf>
      <numFmt numFmtId="165" formatCode="_(* #,##0_);_(* \(#,##0\);_(* &quot;-&quot;??_);_(@_)"/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5"/>
        </patternFill>
      </fill>
    </dxf>
    <dxf>
      <fill>
        <patternFill>
          <bgColor theme="6" tint="0.59996337778862885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theme="6" tint="0.59996337778862885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FE9C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11501</xdr:colOff>
      <xdr:row>0</xdr:row>
      <xdr:rowOff>21771</xdr:rowOff>
    </xdr:from>
    <xdr:to>
      <xdr:col>10</xdr:col>
      <xdr:colOff>0</xdr:colOff>
      <xdr:row>2</xdr:row>
      <xdr:rowOff>150424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1272F89-08CC-157F-F56B-A20B5A544444}"/>
            </a:ext>
          </a:extLst>
        </xdr:cNvPr>
        <xdr:cNvSpPr/>
      </xdr:nvSpPr>
      <xdr:spPr>
        <a:xfrm>
          <a:off x="991215" y="21771"/>
          <a:ext cx="8751499" cy="498767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Service Income Summary in HKD(</a:t>
          </a:r>
          <a:r>
            <a:rPr lang="en-US" sz="2000" b="1"/>
            <a:t>All</a:t>
          </a:r>
          <a:r>
            <a:rPr lang="en-US" sz="2000" b="1" baseline="0"/>
            <a:t> Region</a:t>
          </a:r>
          <a:r>
            <a:rPr lang="en-HK" sz="2000" b="1"/>
            <a:t>)</a:t>
          </a:r>
        </a:p>
      </xdr:txBody>
    </xdr:sp>
    <xdr:clientData/>
  </xdr:twoCellAnchor>
  <xdr:twoCellAnchor>
    <xdr:from>
      <xdr:col>11</xdr:col>
      <xdr:colOff>301037</xdr:colOff>
      <xdr:row>0</xdr:row>
      <xdr:rowOff>56445</xdr:rowOff>
    </xdr:from>
    <xdr:to>
      <xdr:col>14</xdr:col>
      <xdr:colOff>1222963</xdr:colOff>
      <xdr:row>2</xdr:row>
      <xdr:rowOff>168936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E6B5ECC-D782-48E9-94AF-95AB38C198E4}"/>
            </a:ext>
          </a:extLst>
        </xdr:cNvPr>
        <xdr:cNvSpPr/>
      </xdr:nvSpPr>
      <xdr:spPr>
        <a:xfrm>
          <a:off x="10103556" y="56445"/>
          <a:ext cx="4496740" cy="469972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Service Hr Summary in HKD(All Region)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rthurChan" refreshedDate="45628.472252430554" createdVersion="8" refreshedVersion="8" minRefreshableVersion="3" recordCount="118" xr:uid="{7E2894AA-898E-4DE7-93BC-761B5D944E62}">
  <cacheSource type="worksheet">
    <worksheetSource name="Table1"/>
  </cacheSource>
  <cacheFields count="20">
    <cacheField name="YEAR" numFmtId="1">
      <sharedItems containsSemiMixedTypes="0" containsString="0" containsNumber="1" containsInteger="1" minValue="2024" maxValue="2024" count="1">
        <n v="2024"/>
      </sharedItems>
    </cacheField>
    <cacheField name="INV_MONTH" numFmtId="1">
      <sharedItems containsSemiMixedTypes="0" containsString="0" containsNumber="1" containsInteger="1" minValue="2" maxValue="11" count="10">
        <n v="2"/>
        <n v="3"/>
        <n v="4"/>
        <n v="5"/>
        <n v="6"/>
        <n v="7"/>
        <n v="8"/>
        <n v="9"/>
        <n v="10"/>
        <n v="11"/>
      </sharedItems>
    </cacheField>
    <cacheField name="Contract No." numFmtId="0">
      <sharedItems/>
    </cacheField>
    <cacheField name="HKD_JPY_Rate" numFmtId="0">
      <sharedItems containsSemiMixedTypes="0" containsString="0" containsNumber="1" minValue="4.9500000000000002E-2" maxValue="5.5599999999999997E-2"/>
    </cacheField>
    <cacheField name="HKD_CNY_Rate" numFmtId="167">
      <sharedItems containsSemiMixedTypes="0" containsString="0" containsNumber="1" minValue="1.075" maxValue="1.1080000000000001"/>
    </cacheField>
    <cacheField name="End-User Customer Name" numFmtId="0">
      <sharedItems/>
    </cacheField>
    <cacheField name="Currency" numFmtId="0">
      <sharedItems/>
    </cacheField>
    <cacheField name="Item" numFmtId="0">
      <sharedItems/>
    </cacheField>
    <cacheField name="HOUR" numFmtId="0">
      <sharedItems containsString="0" containsBlank="1" containsNumber="1" containsInteger="1" minValue="4" maxValue="250"/>
    </cacheField>
    <cacheField name="PCS/ QTY" numFmtId="0">
      <sharedItems containsString="0" containsBlank="1" containsNumber="1" containsInteger="1" minValue="1" maxValue="4"/>
    </cacheField>
    <cacheField name="PROVISION_AMT_Contract_Currency" numFmtId="164">
      <sharedItems containsSemiMixedTypes="0" containsString="0" containsNumber="1" minValue="139.74358974358975" maxValue="996370.23593466438"/>
    </cacheField>
    <cacheField name="PROVISION_AMT_HKD" numFmtId="164">
      <sharedItems containsSemiMixedTypes="0" containsString="0" containsNumber="1" minValue="185.50961538461542" maxValue="68250"/>
    </cacheField>
    <cacheField name="Book" numFmtId="0">
      <sharedItems/>
    </cacheField>
    <cacheField name="Cost Centre" numFmtId="0">
      <sharedItems count="2">
        <s v="C49"/>
        <s v="C28"/>
      </sharedItems>
    </cacheField>
    <cacheField name="Branch" numFmtId="0">
      <sharedItems count="4">
        <s v="SZX"/>
        <s v="XIY"/>
        <s v="SHA"/>
        <s v="CTU"/>
      </sharedItems>
    </cacheField>
    <cacheField name="Cost Reserve for C66?" numFmtId="0">
      <sharedItems/>
    </cacheField>
    <cacheField name="SO#" numFmtId="0">
      <sharedItems containsSemiMixedTypes="0" containsString="0" containsNumber="1" containsInteger="1" minValue="300643" maxValue="303365"/>
    </cacheField>
    <cacheField name="INV#" numFmtId="0">
      <sharedItems containsSemiMixedTypes="0" containsString="0" containsNumber="1" containsInteger="1" minValue="11100653" maxValue="11116991"/>
    </cacheField>
    <cacheField name="Provision Cur" numFmtId="165">
      <sharedItems/>
    </cacheField>
    <cacheField name="Provision Amt/ each INV#" numFmtId="165">
      <sharedItems containsSemiMixedTypes="0" containsString="0" containsNumber="1" minValue="0" maxValue="6825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rthurChan" refreshedDate="45628.472253703701" createdVersion="8" refreshedVersion="8" minRefreshableVersion="3" recordCount="5881" xr:uid="{CF1B30B0-994D-4C9D-8A9B-57CDCC779A00}">
  <cacheSource type="worksheet">
    <worksheetSource ref="A1:AF100000" sheet="Summary"/>
  </cacheSource>
  <cacheFields count="32">
    <cacheField name="Book" numFmtId="0">
      <sharedItems containsBlank="1"/>
    </cacheField>
    <cacheField name="Branch" numFmtId="0">
      <sharedItems containsBlank="1"/>
    </cacheField>
    <cacheField name="TYPE" numFmtId="0">
      <sharedItems containsBlank="1" count="5">
        <s v="SPARES/OTHER"/>
        <s v="SERVICE_CHARGE"/>
        <s v="FEEDER"/>
        <s v="CONTRACT_FEE"/>
        <m/>
      </sharedItems>
    </cacheField>
    <cacheField name="MONTH_YR" numFmtId="14">
      <sharedItems containsNonDate="0" containsDate="1" containsString="0" containsBlank="1" minDate="2019-04-08T00:00:00" maxDate="2024-11-29T00:00:00"/>
    </cacheField>
    <cacheField name="BRAND" numFmtId="0">
      <sharedItems containsBlank="1" count="6">
        <s v="YAMAHA"/>
        <s v="OTHERS"/>
        <s v="HELLER"/>
        <s v="PEMTRON"/>
        <s v=""/>
        <m/>
      </sharedItems>
    </cacheField>
    <cacheField name="Invoice Number" numFmtId="0">
      <sharedItems containsString="0" containsBlank="1" containsNumber="1" containsInteger="1" minValue="10000" maxValue="14116811"/>
    </cacheField>
    <cacheField name="Invoice Date" numFmtId="0">
      <sharedItems containsString="0" containsBlank="1" containsNumber="1" containsInteger="1" minValue="43563" maxValue="45624"/>
    </cacheField>
    <cacheField name="Item Number" numFmtId="0">
      <sharedItems containsBlank="1" containsMixedTypes="1" containsNumber="1" containsInteger="1" minValue="0" maxValue="0"/>
    </cacheField>
    <cacheField name="Description" numFmtId="0">
      <sharedItems containsBlank="1" containsMixedTypes="1" containsNumber="1" containsInteger="1" minValue="0" maxValue="0"/>
    </cacheField>
    <cacheField name="Qty Ordered" numFmtId="0">
      <sharedItems containsString="0" containsBlank="1" containsNumber="1" minValue="0" maxValue="600"/>
    </cacheField>
    <cacheField name="Qty Invoiced" numFmtId="0">
      <sharedItems containsString="0" containsBlank="1" containsNumber="1" minValue="0.5" maxValue="600"/>
    </cacheField>
    <cacheField name="Revenue Amount" numFmtId="0">
      <sharedItems containsString="0" containsBlank="1" containsNumber="1" minValue="-20" maxValue="3225000"/>
    </cacheField>
    <cacheField name="Cur" numFmtId="0">
      <sharedItems containsBlank="1"/>
    </cacheField>
    <cacheField name="Rate" numFmtId="0">
      <sharedItems containsString="0" containsBlank="1" containsNumber="1" minValue="5.3400000000000003E-2" maxValue="7.8"/>
    </cacheField>
    <cacheField name="Functional Amount" numFmtId="0">
      <sharedItems containsString="0" containsBlank="1" containsNumber="1" minValue="-20" maxValue="445309.73"/>
    </cacheField>
    <cacheField name="Functional Amount(HKD)" numFmtId="0">
      <sharedItems containsString="0" containsBlank="1" containsNumber="1" minValue="-22.7" maxValue="505426.54355"/>
    </cacheField>
    <cacheField name="Salesreps" numFmtId="0">
      <sharedItems containsBlank="1"/>
    </cacheField>
    <cacheField name="Enduser" numFmtId="0">
      <sharedItems containsBlank="1"/>
    </cacheField>
    <cacheField name="Bill to Customer" numFmtId="0">
      <sharedItems containsBlank="1"/>
    </cacheField>
    <cacheField name="SO Number" numFmtId="0">
      <sharedItems containsBlank="1" containsMixedTypes="1" containsNumber="1" containsInteger="1" minValue="300520" maxValue="906617"/>
    </cacheField>
    <cacheField name="Total Transaction Cost" numFmtId="0">
      <sharedItems containsString="0" containsBlank="1" containsNumber="1" minValue="0" maxValue="445470.76"/>
    </cacheField>
    <cacheField name="TXH Type" numFmtId="0">
      <sharedItems containsBlank="1"/>
    </cacheField>
    <cacheField name="Hazard Code" numFmtId="0">
      <sharedItems containsString="0" containsBlank="1" containsNumber="1" containsInteger="1" minValue="0" maxValue="0"/>
    </cacheField>
    <cacheField name="Customer PO Number" numFmtId="0">
      <sharedItems containsBlank="1" containsMixedTypes="1" containsNumber="1" containsInteger="1" minValue="0" maxValue="4.5001184694500101E+29"/>
    </cacheField>
    <cacheField name="Delivery Name" numFmtId="0">
      <sharedItems containsString="0" containsBlank="1" containsNumber="1" containsInteger="1" minValue="0" maxValue="1602130"/>
    </cacheField>
    <cacheField name="Chinese Customer Name" numFmtId="0">
      <sharedItems containsBlank="1" containsMixedTypes="1" containsNumber="1" containsInteger="1" minValue="0" maxValue="0"/>
    </cacheField>
    <cacheField name="Ref. PO Number" numFmtId="0">
      <sharedItems containsBlank="1" containsMixedTypes="1" containsNumber="1" containsInteger="1" minValue="0" maxValue="111557558"/>
    </cacheField>
    <cacheField name="INVOICE_YR" numFmtId="0">
      <sharedItems containsString="0" containsBlank="1" containsNumber="1" containsInteger="1" minValue="2019" maxValue="2024" count="7">
        <n v="2019"/>
        <n v="2020"/>
        <n v="2021"/>
        <n v="2022"/>
        <n v="2023"/>
        <n v="2024"/>
        <m/>
      </sharedItems>
    </cacheField>
    <cacheField name="INVOICE_MONTH" numFmtId="0">
      <sharedItems containsString="0" containsBlank="1" containsNumber="1" containsInteger="1" minValue="1" maxValue="12" count="13">
        <n v="4"/>
        <n v="5"/>
        <n v="6"/>
        <n v="7"/>
        <n v="8"/>
        <n v="9"/>
        <n v="10"/>
        <n v="11"/>
        <n v="12"/>
        <n v="1"/>
        <n v="2"/>
        <n v="3"/>
        <m/>
      </sharedItems>
    </cacheField>
    <cacheField name="INVOICE_FQ" numFmtId="0">
      <sharedItems containsBlank="1"/>
    </cacheField>
    <cacheField name="INVOICE_FY" numFmtId="0">
      <sharedItems containsBlank="1" count="7">
        <s v="FY19/20"/>
        <s v="FY20/21"/>
        <s v="FY21/22"/>
        <s v="FY22/23"/>
        <s v="FY23/24"/>
        <s v="FY24/25"/>
        <m/>
      </sharedItems>
    </cacheField>
    <cacheField name="REGION" numFmtId="0">
      <sharedItems containsBlank="1" count="5">
        <s v="SOUTH"/>
        <s v="NORTH"/>
        <s v="WEST"/>
        <s v="EAST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8">
  <r>
    <x v="0"/>
    <x v="0"/>
    <s v="C49SZX20230133JL（PO#4600003765）"/>
    <n v="5.3100000000000001E-2"/>
    <n v="1.0900000000000001"/>
    <s v="Dongguan Cowell Optic Electronics Co., Ltd.东莞高伟光学电子有限公司"/>
    <s v="JPY"/>
    <s v="Service hours x 100hrs x CNY250/hr"/>
    <n v="100"/>
    <n v="1"/>
    <n v="3493.5897435897441"/>
    <n v="185.50961538461542"/>
    <s v="ESEL"/>
    <x v="0"/>
    <x v="0"/>
    <s v="Yes"/>
    <n v="303215"/>
    <n v="11116881"/>
    <s v="HKD"/>
    <n v="185.50961538461542"/>
  </r>
  <r>
    <x v="0"/>
    <x v="0"/>
    <s v="C49SZX20240001JY"/>
    <n v="5.3100000000000001E-2"/>
    <n v="1.0900000000000001"/>
    <s v="Shenzhen Yulonghui Electronics Technology Co., Ltd深圳市豫龙辉电子科技有限公司"/>
    <s v="JPY"/>
    <s v="安装相机x 4hrs x CNY250/hr"/>
    <n v="4"/>
    <n v="1"/>
    <n v="20147.8743068392"/>
    <n v="1069.8521256931615"/>
    <s v="ESEL"/>
    <x v="0"/>
    <x v="0"/>
    <s v="Yes"/>
    <n v="303228"/>
    <n v="11116886"/>
    <s v="HKD"/>
    <n v="1069.8521256931615"/>
  </r>
  <r>
    <x v="0"/>
    <x v="0"/>
    <s v="C49SZX20240013SX"/>
    <n v="5.3100000000000001E-2"/>
    <n v="1.0900000000000001"/>
    <s v="Jiangxi Youkong Electronics Co., Ltd.江西优控电子有限公司"/>
    <s v="JPY"/>
    <s v="安装相机 x1x CNY250/hr x 4hrs"/>
    <n v="4"/>
    <n v="1"/>
    <n v="20147.8743068392"/>
    <n v="1069.8521256931615"/>
    <s v="ESEL"/>
    <x v="0"/>
    <x v="0"/>
    <s v="Yes"/>
    <n v="303234"/>
    <n v="11116884"/>
    <s v=""/>
    <n v="0"/>
  </r>
  <r>
    <x v="0"/>
    <x v="0"/>
    <s v="C49SZX20240013SX"/>
    <n v="5.3100000000000001E-2"/>
    <n v="1.0900000000000001"/>
    <s v="Jiangxi Youkong Electronics Co., Ltd.江西优控电子有限公司"/>
    <s v="JPY"/>
    <s v="改方向 x1x CNY250/hr x 4hrs"/>
    <n v="4"/>
    <n v="1"/>
    <n v="20147.8743068392"/>
    <n v="1069.8521256931615"/>
    <s v="ESEL"/>
    <x v="0"/>
    <x v="0"/>
    <s v="Yes"/>
    <n v="303234"/>
    <n v="11116884"/>
    <s v="HKD"/>
    <n v="2139.704251386323"/>
  </r>
  <r>
    <x v="0"/>
    <x v="1"/>
    <s v=" C49SZX20240029JY"/>
    <n v="5.3100000000000001E-2"/>
    <n v="1.087"/>
    <s v="建航"/>
    <s v="JPY"/>
    <s v="改方向 x1x CNY250/hr x 4hrs"/>
    <n v="4"/>
    <n v="1"/>
    <n v="20527.306967984932"/>
    <n v="1090"/>
    <s v="ESEL"/>
    <x v="0"/>
    <x v="0"/>
    <s v="Yes"/>
    <n v="303245"/>
    <n v="11116895"/>
    <s v=""/>
    <n v="0"/>
  </r>
  <r>
    <x v="0"/>
    <x v="1"/>
    <s v=" C49SZX20240029JY"/>
    <n v="5.3100000000000001E-2"/>
    <n v="1.087"/>
    <s v="建航"/>
    <s v="JPY"/>
    <s v="安装相机x 4hrs x CNY250/hrx1pc"/>
    <n v="4"/>
    <n v="1"/>
    <n v="20527.306967984932"/>
    <n v="1090"/>
    <s v="ESEL"/>
    <x v="0"/>
    <x v="0"/>
    <s v="Yes"/>
    <n v="303245"/>
    <n v="11116895"/>
    <s v=""/>
    <n v="0"/>
  </r>
  <r>
    <x v="0"/>
    <x v="1"/>
    <s v=" C49SZX20240029JY"/>
    <n v="5.3100000000000001E-2"/>
    <n v="1.087"/>
    <s v="建航"/>
    <s v="JPY"/>
    <s v="Service hours x 20hrs x CNY250/hr"/>
    <n v="20"/>
    <n v="1"/>
    <n v="102636.53483992501"/>
    <n v="5450.0000000000182"/>
    <s v="ESEL"/>
    <x v="0"/>
    <x v="0"/>
    <s v="Yes"/>
    <n v="303245"/>
    <n v="11116895"/>
    <s v="HKD"/>
    <n v="7630.0000000000182"/>
  </r>
  <r>
    <x v="0"/>
    <x v="1"/>
    <s v="C49SZX20240045JY"/>
    <n v="5.3100000000000001E-2"/>
    <n v="1.087"/>
    <s v="和创永泰"/>
    <s v="JPY"/>
    <s v="安装相机 x1x CNY250/hr x 4hrs"/>
    <n v="4"/>
    <n v="1"/>
    <n v="20527.3069679849"/>
    <n v="1089.9999999999982"/>
    <s v="ESEL"/>
    <x v="0"/>
    <x v="0"/>
    <s v="Yes"/>
    <n v="303249"/>
    <n v="11116902"/>
    <s v="HKD"/>
    <n v="1089.9999999999982"/>
  </r>
  <r>
    <x v="0"/>
    <x v="1"/>
    <s v="C49SZX20240027JL"/>
    <n v="5.3100000000000001E-2"/>
    <n v="1.087"/>
    <s v="高伟"/>
    <s v="USD"/>
    <s v="改方向 x1x CNY250/hr x 4hrs"/>
    <n v="4"/>
    <n v="1"/>
    <n v="139.74358974358975"/>
    <n v="1090"/>
    <s v="ESEL"/>
    <x v="0"/>
    <x v="0"/>
    <s v="Yes"/>
    <n v="303238"/>
    <n v="11116891"/>
    <s v=""/>
    <n v="0"/>
  </r>
  <r>
    <x v="0"/>
    <x v="1"/>
    <s v="C49SZX20240027JL"/>
    <n v="5.3100000000000001E-2"/>
    <n v="1.087"/>
    <s v="高伟"/>
    <s v="USD"/>
    <s v="安装相机x 4hrs x CNY250/hrx1pc"/>
    <n v="4"/>
    <n v="1"/>
    <n v="139.74358974358975"/>
    <n v="1090"/>
    <s v="ESEL"/>
    <x v="0"/>
    <x v="0"/>
    <s v="Yes"/>
    <n v="303238"/>
    <n v="11116891"/>
    <s v=""/>
    <n v="0"/>
  </r>
  <r>
    <x v="0"/>
    <x v="1"/>
    <s v="C49SZX20240027JL"/>
    <n v="5.3100000000000001E-2"/>
    <n v="1.087"/>
    <s v="高伟"/>
    <s v="USD"/>
    <s v="Service hours x 50hrs xCNY250/hr"/>
    <n v="50"/>
    <n v="1"/>
    <n v="1746.7948717948721"/>
    <n v="13625.000000000002"/>
    <s v="ESEL"/>
    <x v="0"/>
    <x v="0"/>
    <s v="Yes"/>
    <n v="303238"/>
    <n v="11116891"/>
    <s v="HKD"/>
    <n v="15805.000000000002"/>
  </r>
  <r>
    <x v="0"/>
    <x v="1"/>
    <s v="C49SZX20240009MZ"/>
    <n v="5.3100000000000001E-2"/>
    <n v="1.087"/>
    <s v="鸿楠"/>
    <s v="JPY"/>
    <s v="安装相机 x2x CNY250/hr x 4hrs"/>
    <n v="4"/>
    <n v="2"/>
    <n v="41054.613935969901"/>
    <n v="2180.0000000000018"/>
    <s v="ESEL"/>
    <x v="0"/>
    <x v="0"/>
    <s v="Yes"/>
    <n v="303231"/>
    <n v="11116898"/>
    <s v="HKD"/>
    <n v="2180.0000000000018"/>
  </r>
  <r>
    <x v="0"/>
    <x v="1"/>
    <s v="VNHJD20230226 "/>
    <n v="5.3100000000000001E-2"/>
    <n v="1.087"/>
    <s v="皓吉达"/>
    <s v="USD"/>
    <s v="Service hours(JPY500,000)"/>
    <m/>
    <m/>
    <n v="3403.8461538461502"/>
    <n v="26549.999999999971"/>
    <s v="ESEL"/>
    <x v="0"/>
    <x v="0"/>
    <s v="Yes"/>
    <n v="303241"/>
    <n v="11116888"/>
    <s v="HKD"/>
    <n v="26549.999999999971"/>
  </r>
  <r>
    <x v="0"/>
    <x v="1"/>
    <s v="C49SZX20230068JY"/>
    <n v="5.3100000000000001E-2"/>
    <n v="1.087"/>
    <s v="海凌科"/>
    <s v="JPY"/>
    <s v="改方向 x3x CNY250/hr x 4hrs"/>
    <n v="4"/>
    <n v="3"/>
    <n v="61581.9209039548"/>
    <n v="3270"/>
    <s v="ESEL"/>
    <x v="0"/>
    <x v="0"/>
    <s v="Yes"/>
    <n v="303191"/>
    <n v="11116897"/>
    <s v=""/>
    <n v="0"/>
  </r>
  <r>
    <x v="0"/>
    <x v="1"/>
    <s v="C49SZX20230068JY"/>
    <n v="5.3100000000000001E-2"/>
    <n v="1.087"/>
    <s v="海凌科"/>
    <s v="JPY"/>
    <s v="Service hours x100hrs x CNY250/hr"/>
    <n v="100"/>
    <n v="1"/>
    <n v="513182.67419962341"/>
    <n v="27250.000000000004"/>
    <s v="ESEL"/>
    <x v="0"/>
    <x v="0"/>
    <s v="Yes"/>
    <n v="303191"/>
    <n v="11116897"/>
    <s v="HKD"/>
    <n v="30520.000000000004"/>
  </r>
  <r>
    <x v="0"/>
    <x v="1"/>
    <s v="C49SZX20240026JL"/>
    <n v="5.3100000000000001E-2"/>
    <n v="1.087"/>
    <s v="高伟"/>
    <s v="USD"/>
    <s v="改方向 x2x CNY250/hr x 4hrs"/>
    <n v="4"/>
    <n v="2"/>
    <n v="279.4871794871795"/>
    <n v="2180"/>
    <s v="ESEL"/>
    <x v="0"/>
    <x v="0"/>
    <s v="Yes"/>
    <n v="303237"/>
    <n v="11116890"/>
    <s v=""/>
    <n v="0"/>
  </r>
  <r>
    <x v="0"/>
    <x v="1"/>
    <s v="C49SZX20240026JL"/>
    <n v="5.3100000000000001E-2"/>
    <n v="1.087"/>
    <s v="高伟"/>
    <s v="USD"/>
    <s v="安装相机x 4hrs x CNY250/hrx2pcs"/>
    <n v="4"/>
    <n v="2"/>
    <n v="279.4871794871795"/>
    <n v="2180"/>
    <s v="ESEL"/>
    <x v="0"/>
    <x v="0"/>
    <s v="Yes"/>
    <n v="303237"/>
    <n v="11116890"/>
    <s v=""/>
    <n v="0"/>
  </r>
  <r>
    <x v="0"/>
    <x v="1"/>
    <s v="C49SZX20240026JL"/>
    <n v="5.3100000000000001E-2"/>
    <n v="1.087"/>
    <s v="高伟"/>
    <s v="USD"/>
    <s v="Service hours (JPY500,000)"/>
    <m/>
    <m/>
    <n v="3403.8461538461538"/>
    <n v="26550"/>
    <s v="ESEL"/>
    <x v="0"/>
    <x v="0"/>
    <s v="Yes"/>
    <n v="303237"/>
    <n v="11116890"/>
    <s v="HKD"/>
    <n v="30910"/>
  </r>
  <r>
    <x v="0"/>
    <x v="1"/>
    <s v="C49SZX20240038LC"/>
    <n v="5.3100000000000001E-2"/>
    <n v="1.087"/>
    <s v="兴原星"/>
    <s v="JPY"/>
    <s v="改方向 x1x CNY250/hr x 4hrs"/>
    <n v="4"/>
    <n v="1"/>
    <n v="20527.3069679849"/>
    <n v="1089.9999999999982"/>
    <s v="ESEL"/>
    <x v="0"/>
    <x v="0"/>
    <s v="Yes"/>
    <n v="303242"/>
    <n v="11116894"/>
    <s v="HKD"/>
    <n v="1089.9999999999982"/>
  </r>
  <r>
    <x v="0"/>
    <x v="1"/>
    <s v="C49SZX20240036SX"/>
    <n v="5.3100000000000001E-2"/>
    <n v="1.087"/>
    <s v="旭晟"/>
    <s v="JPY"/>
    <s v="改方向 x1x CNY250/hr x 4hrs"/>
    <n v="4"/>
    <n v="1"/>
    <n v="20527.3069679849"/>
    <n v="1089.9999999999982"/>
    <s v="ESEL"/>
    <x v="0"/>
    <x v="0"/>
    <s v="Yes"/>
    <n v="303243"/>
    <n v="11116892"/>
    <s v=""/>
    <n v="0"/>
  </r>
  <r>
    <x v="0"/>
    <x v="1"/>
    <s v="C49SZX20240036SX"/>
    <n v="5.3100000000000001E-2"/>
    <n v="1.087"/>
    <s v="旭晟"/>
    <s v="JPY"/>
    <s v="安装相机x 4hrs x CNY250/hrx1pc"/>
    <n v="4"/>
    <n v="1"/>
    <n v="20527.3069679849"/>
    <n v="1089.9999999999982"/>
    <s v="ESEL"/>
    <x v="0"/>
    <x v="0"/>
    <s v="Yes"/>
    <n v="303243"/>
    <n v="11116892"/>
    <s v="HKD"/>
    <n v="2179.9999999999964"/>
  </r>
  <r>
    <x v="0"/>
    <x v="1"/>
    <s v="C49SZX20240034SS"/>
    <n v="5.3100000000000001E-2"/>
    <n v="1.087"/>
    <s v="维益"/>
    <s v="JPY"/>
    <s v="改方向 x1x CNY250/hr x 4hrs"/>
    <n v="4"/>
    <n v="1"/>
    <n v="20527.3069679849"/>
    <n v="1089.9999999999982"/>
    <s v="ESEL"/>
    <x v="0"/>
    <x v="0"/>
    <s v="Yes"/>
    <n v="303244"/>
    <n v="11116893"/>
    <s v=""/>
    <n v="0"/>
  </r>
  <r>
    <x v="0"/>
    <x v="1"/>
    <s v="C49SZX20240034SS"/>
    <n v="5.3100000000000001E-2"/>
    <n v="1.087"/>
    <s v="维益"/>
    <s v="JPY"/>
    <s v="安装相机x 4hrs x CNY250/hrx1pc"/>
    <n v="4"/>
    <n v="1"/>
    <n v="20527.3069679849"/>
    <n v="1089.9999999999982"/>
    <s v="ESEL"/>
    <x v="0"/>
    <x v="0"/>
    <s v="Yes"/>
    <n v="303244"/>
    <n v="11116893"/>
    <s v="HKD"/>
    <n v="2179.9999999999964"/>
  </r>
  <r>
    <x v="0"/>
    <x v="1"/>
    <s v="C49SZX20240030SX"/>
    <n v="5.3100000000000001E-2"/>
    <n v="1.087"/>
    <s v="广基达"/>
    <s v="USD"/>
    <s v="改方向 x1x CNY250/hr x 4hrs"/>
    <n v="4"/>
    <n v="1"/>
    <n v="139.74358974358975"/>
    <n v="1090"/>
    <s v="ESEL"/>
    <x v="0"/>
    <x v="0"/>
    <s v="Yes"/>
    <n v="303247"/>
    <n v="11116901"/>
    <s v=""/>
    <n v="0"/>
  </r>
  <r>
    <x v="0"/>
    <x v="1"/>
    <s v="C49SZX20240030SX"/>
    <n v="5.3100000000000001E-2"/>
    <n v="1.087"/>
    <s v="广基达"/>
    <s v="USD"/>
    <s v="安装相机x 4hrs x CNY250/hrx2pcs"/>
    <n v="4"/>
    <n v="2"/>
    <n v="139.74358974358975"/>
    <n v="1090"/>
    <s v="ESEL"/>
    <x v="0"/>
    <x v="0"/>
    <s v="Yes"/>
    <n v="303247"/>
    <n v="11116901"/>
    <s v="HKD"/>
    <n v="2180"/>
  </r>
  <r>
    <x v="0"/>
    <x v="1"/>
    <s v="C49SZX20240033SQ"/>
    <n v="5.3100000000000001E-2"/>
    <n v="1.087"/>
    <s v="达锂"/>
    <s v="JPY"/>
    <s v="安装相机 x1x CNY250/hr x 4hrs"/>
    <n v="4"/>
    <n v="1"/>
    <n v="20527.3069679849"/>
    <n v="1089.9999999999982"/>
    <s v="ESEL"/>
    <x v="0"/>
    <x v="0"/>
    <s v="Yes"/>
    <n v="303246"/>
    <n v="11116899"/>
    <s v="HKD"/>
    <n v="1089.9999999999982"/>
  </r>
  <r>
    <x v="0"/>
    <x v="1"/>
    <s v="C49SZX20240028JL"/>
    <n v="5.3100000000000001E-2"/>
    <n v="1.087"/>
    <s v="Heyuan Haojida Communication Equipment Co., Ltd."/>
    <s v="CNY"/>
    <s v="Service hours x 100hrs x 250/hr "/>
    <n v="100"/>
    <n v="1"/>
    <n v="25000"/>
    <n v="27175"/>
    <s v="ESSZ"/>
    <x v="0"/>
    <x v="0"/>
    <s v="Yes"/>
    <n v="300659"/>
    <n v="11100671"/>
    <s v="CNY"/>
    <n v="25000"/>
  </r>
  <r>
    <x v="0"/>
    <x v="1"/>
    <s v="C49SZX20240022SS"/>
    <n v="5.3100000000000001E-2"/>
    <n v="1.087"/>
    <s v="创舰"/>
    <s v="CNY"/>
    <s v="改方向 x1x CNY250/hr x 4hrs"/>
    <n v="4"/>
    <n v="1"/>
    <n v="1000"/>
    <n v="1087"/>
    <s v="ESSZ"/>
    <x v="0"/>
    <x v="0"/>
    <s v="Yes"/>
    <n v="300660"/>
    <n v="11100672"/>
    <s v=""/>
    <n v="0"/>
  </r>
  <r>
    <x v="0"/>
    <x v="1"/>
    <s v="C49SZX20240022SS"/>
    <n v="5.3100000000000001E-2"/>
    <n v="1.087"/>
    <s v="创舰"/>
    <s v="CNY"/>
    <s v="安装相机x 4hrs x CNY250/hrx1pc"/>
    <n v="4"/>
    <n v="1"/>
    <n v="1000"/>
    <n v="1087"/>
    <s v="ESSZ"/>
    <x v="0"/>
    <x v="0"/>
    <s v="Yes"/>
    <n v="300660"/>
    <n v="11100672"/>
    <s v="CNY"/>
    <n v="2000"/>
  </r>
  <r>
    <x v="0"/>
    <x v="1"/>
    <s v="C49SZX20240052SX"/>
    <n v="5.3100000000000001E-2"/>
    <n v="1.087"/>
    <s v="晨鑫达"/>
    <s v="CNY"/>
    <s v="安装相机x 4hrs x CNY250/hrx1pc"/>
    <n v="4"/>
    <n v="1"/>
    <n v="1000"/>
    <n v="1087"/>
    <s v="ESSZ"/>
    <x v="0"/>
    <x v="0"/>
    <s v="Yes"/>
    <n v="300661"/>
    <n v="11100673"/>
    <s v="CNY"/>
    <n v="1000"/>
  </r>
  <r>
    <x v="0"/>
    <x v="2"/>
    <s v="C49SZX20240008JL(PO# 4600004037)"/>
    <n v="5.2699999999999997E-2"/>
    <n v="1.083"/>
    <s v="Dongguan Cowell Optic Electronics Co., Ltd.东莞高伟光学电子有限公司"/>
    <s v="USD"/>
    <s v="Sevrvice hours x 148hrs x CNY250/hr"/>
    <n v="148"/>
    <n v="1"/>
    <n v="5137.3076923076924"/>
    <n v="40071"/>
    <s v="ESEL"/>
    <x v="0"/>
    <x v="0"/>
    <s v="Yes"/>
    <n v="303239"/>
    <n v="11116903"/>
    <s v="HKD"/>
    <n v="40071"/>
  </r>
  <r>
    <x v="0"/>
    <x v="2"/>
    <s v="C49SZX20240070JY"/>
    <n v="5.2699999999999997E-2"/>
    <n v="1.083"/>
    <s v="SHENZHEN HONGANDA TECHNOLOGY CO., LTD.深圳市鸿安达科技技术有限公司"/>
    <s v="JPY"/>
    <s v="安装相机x 4hrs x CNY250/hrx1pc"/>
    <n v="4"/>
    <n v="1"/>
    <n v="20550.284629981026"/>
    <n v="1083"/>
    <s v="ESEL"/>
    <x v="0"/>
    <x v="0"/>
    <s v="Yes"/>
    <n v="303253"/>
    <n v="11116908"/>
    <s v="HKD"/>
    <n v="1083"/>
  </r>
  <r>
    <x v="0"/>
    <x v="2"/>
    <s v="C49SZX20240066DZ"/>
    <n v="5.2699999999999997E-2"/>
    <n v="1.083"/>
    <s v="Shenzhen Jianke Electronics Co., Ltd.深圳市健科电子有限公司 "/>
    <s v="JPY"/>
    <s v="Service hours x 50hrs x CNY250/hr"/>
    <n v="50"/>
    <n v="1"/>
    <n v="256878.55787476283"/>
    <n v="13537.5"/>
    <s v="ESEL"/>
    <x v="0"/>
    <x v="0"/>
    <s v="Yes"/>
    <n v="303250"/>
    <n v="11116904"/>
    <s v="HKD"/>
    <n v="13537.5"/>
  </r>
  <r>
    <x v="0"/>
    <x v="2"/>
    <s v="C49SZX20240050MZ"/>
    <n v="5.2699999999999997E-2"/>
    <n v="1.083"/>
    <s v="HUNAN XIANYU ELECTRONIC TECHNOLOGY CO.,LTD. 湖南先宇电子科技有限公司"/>
    <s v="JPY"/>
    <s v="改方向x 4hrs x CNY250/hrx1pc"/>
    <n v="4"/>
    <n v="1"/>
    <n v="20550.284629981026"/>
    <n v="1083"/>
    <s v="ESEL"/>
    <x v="0"/>
    <x v="0"/>
    <s v="Yes"/>
    <n v="303252"/>
    <n v="11116907"/>
    <s v=""/>
    <n v="0"/>
  </r>
  <r>
    <x v="0"/>
    <x v="2"/>
    <s v="C49SZX20240050MZ"/>
    <n v="5.2699999999999997E-2"/>
    <n v="1.083"/>
    <s v="HUNAN XIANYU ELECTRONIC TECHNOLOGY CO.,LTD. 湖南先宇电子科技有限公司"/>
    <s v="JPY"/>
    <s v="安装相机x 4hrs x CNY250/hrx1pc"/>
    <n v="4"/>
    <n v="1"/>
    <n v="20550.284629981026"/>
    <n v="1083"/>
    <s v="ESEL"/>
    <x v="0"/>
    <x v="0"/>
    <s v="Yes"/>
    <n v="303252"/>
    <n v="11116907"/>
    <s v="HKD"/>
    <n v="2166"/>
  </r>
  <r>
    <x v="0"/>
    <x v="2"/>
    <s v="C49SZX20240048JY"/>
    <n v="5.2699999999999997E-2"/>
    <n v="1.083"/>
    <s v="Shenzhen Yulonghui Electronics Technology Co., Ltd深圳市豫龙辉电子科技有限公司"/>
    <s v="JPY"/>
    <s v="改方向x 4hrs x CNY250/hrx1pc"/>
    <n v="4"/>
    <n v="1"/>
    <n v="20550.284629981026"/>
    <n v="1083"/>
    <s v="ESEL"/>
    <x v="0"/>
    <x v="0"/>
    <s v="Yes"/>
    <n v="303251"/>
    <n v="11116906"/>
    <s v=""/>
    <n v="0"/>
  </r>
  <r>
    <x v="0"/>
    <x v="2"/>
    <s v="C49SZX20240048JY"/>
    <n v="5.2699999999999997E-2"/>
    <n v="1.083"/>
    <s v="Shenzhen Yulonghui Electronics Technology Co., Ltd深圳市豫龙辉电子科技有限公司"/>
    <s v="JPY"/>
    <s v="安装相机x 4hrs x CNY250/hrx1pc"/>
    <n v="4"/>
    <n v="1"/>
    <n v="20550.284629981026"/>
    <n v="1083"/>
    <s v="ESEL"/>
    <x v="0"/>
    <x v="0"/>
    <s v="Yes"/>
    <n v="303251"/>
    <n v="11116906"/>
    <s v="HKD"/>
    <n v="2166"/>
  </r>
  <r>
    <x v="0"/>
    <x v="2"/>
    <s v="C49SZX20240051MZ"/>
    <n v="5.2699999999999997E-2"/>
    <n v="1.083"/>
    <s v="HUNAN XIANYU ELECTRONIC TECHNOLOGY CO.,LTD. 湖南先宇电子科技有限公司"/>
    <s v="JPY"/>
    <s v="改方向x 4hrs x CNY250/hrx1pc"/>
    <n v="4"/>
    <n v="1"/>
    <n v="20550.284629981026"/>
    <n v="1083"/>
    <s v="ESEL"/>
    <x v="0"/>
    <x v="0"/>
    <s v="Yes"/>
    <n v="303256"/>
    <n v="11116909"/>
    <s v=""/>
    <n v="0"/>
  </r>
  <r>
    <x v="0"/>
    <x v="2"/>
    <s v="C49SZX20240051MZ"/>
    <n v="5.2699999999999997E-2"/>
    <n v="1.083"/>
    <s v="HUNAN XIANYU ELECTRONIC TECHNOLOGY CO.,LTD. 湖南先宇电子科技有限公司"/>
    <s v="JPY"/>
    <s v="安装相机x 4hrs x CNY250/hrx1pc"/>
    <n v="4"/>
    <n v="1"/>
    <n v="20550.284629981026"/>
    <n v="1083"/>
    <s v="ESEL"/>
    <x v="0"/>
    <x v="0"/>
    <s v="Yes"/>
    <n v="303256"/>
    <n v="11116909"/>
    <s v="HKD"/>
    <n v="2166"/>
  </r>
  <r>
    <x v="0"/>
    <x v="2"/>
    <s v="C49SZX20240068SX"/>
    <n v="5.2699999999999997E-2"/>
    <n v="1.083"/>
    <s v="Shenzhen Shou Hang Electronic Co.,Ltd.深圳市首航电子有限公司"/>
    <s v="CNY"/>
    <s v="安装相机x 4hrs x CNY250/hrx2pcs"/>
    <n v="4"/>
    <n v="2"/>
    <n v="2000"/>
    <n v="2166"/>
    <s v="ESSZ"/>
    <x v="0"/>
    <x v="0"/>
    <s v="Yes"/>
    <n v="300666"/>
    <n v="11100678"/>
    <s v="CNY"/>
    <n v="2000"/>
  </r>
  <r>
    <x v="0"/>
    <x v="2"/>
    <s v="C49SZX20240049DX"/>
    <n v="5.2699999999999997E-2"/>
    <n v="1.083"/>
    <s v="Shenzhen Maoxin Electronics Co., Ltd.深圳市茂鑫电子有限公司"/>
    <s v="CNY"/>
    <s v="改方向x 4hrs x CNY250/hrx1pc"/>
    <n v="4"/>
    <n v="1"/>
    <n v="1000"/>
    <n v="1083"/>
    <s v="ESSZ"/>
    <x v="0"/>
    <x v="0"/>
    <s v="Yes"/>
    <n v="300663"/>
    <n v="11100675"/>
    <s v=""/>
    <n v="0"/>
  </r>
  <r>
    <x v="0"/>
    <x v="2"/>
    <s v="C49SZX20240049DX"/>
    <n v="5.2699999999999997E-2"/>
    <n v="1.083"/>
    <s v="Shenzhen Maoxin Electronics Co., Ltd.深圳市茂鑫电子有限公司"/>
    <s v="CNY"/>
    <s v="安装相机x 4hrs x CNY250/hrx1pc"/>
    <n v="4"/>
    <n v="1"/>
    <n v="1000"/>
    <n v="1083"/>
    <s v="ESSZ"/>
    <x v="0"/>
    <x v="0"/>
    <s v="Yes"/>
    <n v="300663"/>
    <n v="11100675"/>
    <s v="CNY"/>
    <n v="2000"/>
  </r>
  <r>
    <x v="0"/>
    <x v="2"/>
    <s v="C49SZX20240061DZ"/>
    <n v="5.2699999999999997E-2"/>
    <n v="1.083"/>
    <s v="Haixing Technology (Shenzhen) Co., Ltd.海星科技（深圳）有限公司"/>
    <s v="CNY"/>
    <s v="Service hours x 150hrs x CNY250/hr"/>
    <n v="150"/>
    <n v="1"/>
    <n v="37500"/>
    <n v="40612.5"/>
    <s v="ESSZ"/>
    <x v="0"/>
    <x v="0"/>
    <s v="Yes"/>
    <n v="300667"/>
    <n v="11100680"/>
    <s v="CNY"/>
    <n v="37500"/>
  </r>
  <r>
    <x v="0"/>
    <x v="2"/>
    <s v="C28SZX20240063JAL"/>
    <n v="5.2699999999999997E-2"/>
    <n v="1.083"/>
    <s v="Haixing Technology (Shenzhen) Co., Ltd. 海星科技（深圳）有限公司 "/>
    <s v="CNY"/>
    <s v="Service hr* 58hrs* CNY250/hr"/>
    <n v="58"/>
    <n v="1"/>
    <n v="14500"/>
    <n v="15703.5"/>
    <s v="ESSZ"/>
    <x v="1"/>
    <x v="0"/>
    <s v="Yes"/>
    <n v="300668"/>
    <n v="11100677"/>
    <s v="CNY"/>
    <n v="14500"/>
  </r>
  <r>
    <x v="0"/>
    <x v="2"/>
    <s v="C49SZX20240039BH"/>
    <n v="5.2699999999999997E-2"/>
    <n v="1.083"/>
    <s v="Shenzhen Youjia Zhirou Electronic Technology Co., Ltd.深圳市优嘉智柔电子科技有限公司"/>
    <s v="CNY"/>
    <s v="安装相机x 4hrs x CNY250/hrx1pc"/>
    <n v="4"/>
    <n v="1"/>
    <n v="1000"/>
    <n v="1083"/>
    <s v="ESSZ"/>
    <x v="0"/>
    <x v="0"/>
    <s v="Yes"/>
    <n v="300664"/>
    <n v="11100676"/>
    <s v="CNY"/>
    <n v="1000"/>
  </r>
  <r>
    <x v="0"/>
    <x v="3"/>
    <s v="C49SZX20240071SX"/>
    <n v="5.0999999999999997E-2"/>
    <n v="1.083"/>
    <s v="Onlitex (Dongguan) Electronic Technology Co.,Ltd维溢智造（东莞）有限公司"/>
    <s v="JPY"/>
    <s v="改方向x 4hrs x CNY250/hrx2pcs"/>
    <n v="4"/>
    <n v="2"/>
    <n v="42470.588235294119"/>
    <n v="2166"/>
    <s v="ESEL"/>
    <x v="0"/>
    <x v="0"/>
    <s v="Yes"/>
    <n v="303274"/>
    <n v="11116917"/>
    <s v=""/>
    <n v="0"/>
  </r>
  <r>
    <x v="0"/>
    <x v="3"/>
    <s v="C49SZX20240071SX"/>
    <n v="5.0999999999999997E-2"/>
    <n v="1.083"/>
    <s v="Onlitex (Dongguan) Electronic Technology Co.,Ltd维溢智造（东莞）有限公司"/>
    <s v="JPY"/>
    <s v="安装相机x 4hrs x CNY250/hrx2pcs"/>
    <n v="4"/>
    <n v="2"/>
    <n v="42470.588235294119"/>
    <n v="2166"/>
    <s v="ESEL"/>
    <x v="0"/>
    <x v="0"/>
    <s v="Yes"/>
    <n v="303274"/>
    <n v="11116917"/>
    <s v="HKD"/>
    <n v="4332"/>
  </r>
  <r>
    <x v="0"/>
    <x v="3"/>
    <s v="C49SZX20240083SS"/>
    <n v="5.0999999999999997E-2"/>
    <n v="1.083"/>
    <s v="Shenzhen Bairunda Electronics Co., Ltd.深圳市佰润达电子有限公司"/>
    <s v="JPY"/>
    <s v="改方向x 4hrs x CNY250/hrx3pcs"/>
    <n v="4"/>
    <n v="3"/>
    <n v="63705.882352941182"/>
    <n v="3249"/>
    <s v="ESEL"/>
    <x v="0"/>
    <x v="0"/>
    <s v="Yes"/>
    <n v="303270"/>
    <n v="11116912"/>
    <s v=""/>
    <n v="0"/>
  </r>
  <r>
    <x v="0"/>
    <x v="3"/>
    <s v="C49SZX20240083SS"/>
    <n v="5.0999999999999997E-2"/>
    <n v="1.083"/>
    <s v="Shenzhen Bairunda Electronics Co., Ltd.深圳市佰润达电子有限公司"/>
    <s v="JPY"/>
    <s v="安装相机x 4hrs x CNY250/hrx3pcs"/>
    <n v="4"/>
    <n v="3"/>
    <n v="63705.882352941182"/>
    <n v="3249"/>
    <s v="ESEL"/>
    <x v="0"/>
    <x v="0"/>
    <s v="Yes"/>
    <n v="303270"/>
    <n v="11116912"/>
    <s v="HKD"/>
    <n v="6498"/>
  </r>
  <r>
    <x v="0"/>
    <x v="3"/>
    <s v="C49SZX20240062DZ"/>
    <n v="5.0999999999999997E-2"/>
    <n v="1.083"/>
    <s v="KAYUE ELECTRIC COMPANY LIMITED嘉裕电业有限公司"/>
    <s v="JPY"/>
    <s v="安装相机x 4hrs x CNY250/hrx3pcs"/>
    <n v="4"/>
    <n v="3"/>
    <n v="63705.882352941175"/>
    <n v="3248.9999999999995"/>
    <s v="ESEL"/>
    <x v="0"/>
    <x v="0"/>
    <s v="Yes"/>
    <n v="303264"/>
    <n v="11116913"/>
    <s v=""/>
    <n v="0"/>
  </r>
  <r>
    <x v="0"/>
    <x v="3"/>
    <s v="C49SZX20240062DZ"/>
    <n v="5.0999999999999997E-2"/>
    <n v="1.083"/>
    <s v="KAYUE ELECTRIC COMPANY LIMITED嘉裕电业有限公司"/>
    <s v="JPY"/>
    <s v="Sevrvice  hours x 150hrs x 250/hr"/>
    <n v="150"/>
    <n v="1"/>
    <n v="796323.5294117647"/>
    <n v="40612.5"/>
    <s v="ESEL"/>
    <x v="0"/>
    <x v="0"/>
    <s v="Yes"/>
    <n v="303264"/>
    <n v="11116913"/>
    <s v="HKD"/>
    <n v="43861.5"/>
  </r>
  <r>
    <x v="0"/>
    <x v="3"/>
    <s v="C49SZX20240053SS"/>
    <n v="5.0999999999999997E-2"/>
    <n v="1.083"/>
    <s v="Shenzhen Tai Run Technology Co., Ltd.深圳市泰润科技有限公司"/>
    <s v="JPY"/>
    <s v="改方向x 4hrs x CNY250/hrx1pcs"/>
    <n v="4"/>
    <n v="1"/>
    <n v="21235.294117647059"/>
    <n v="1083"/>
    <s v="ESEL"/>
    <x v="0"/>
    <x v="0"/>
    <s v="Yes"/>
    <n v="303258"/>
    <n v="11116918"/>
    <s v=""/>
    <n v="0"/>
  </r>
  <r>
    <x v="0"/>
    <x v="3"/>
    <s v="C49SZX20240053SS"/>
    <n v="5.0999999999999997E-2"/>
    <n v="1.083"/>
    <s v="Shenzhen Tai Run Technology Co., Ltd.深圳市泰润科技有限公司"/>
    <s v="JPY"/>
    <s v="安装相机x 4hrs x CNY250/hrx2pcs"/>
    <n v="4"/>
    <n v="2"/>
    <n v="42470.588235294119"/>
    <n v="2166"/>
    <s v="ESEL"/>
    <x v="0"/>
    <x v="0"/>
    <s v="Yes"/>
    <n v="303258"/>
    <n v="11116918"/>
    <s v="HKD"/>
    <n v="3249"/>
  </r>
  <r>
    <x v="0"/>
    <x v="3"/>
    <s v="C49XIY20230329/LJY"/>
    <n v="5.0999999999999997E-2"/>
    <n v="1.083"/>
    <s v="西安益登电子科技有限公司  Xian Yideng Electronic Technology Co., Ltd."/>
    <s v="CNY"/>
    <s v="安装相机服务费 X 4hrs"/>
    <n v="4"/>
    <n v="1"/>
    <n v="1000"/>
    <n v="1083"/>
    <s v="ESHL"/>
    <x v="0"/>
    <x v="1"/>
    <s v="Yes"/>
    <n v="301662"/>
    <n v="11101578"/>
    <s v="CNY"/>
    <n v="1000"/>
  </r>
  <r>
    <x v="0"/>
    <x v="3"/>
    <s v="C49SZX20240006R1SQ"/>
    <n v="5.0999999999999997E-2"/>
    <n v="1.083"/>
    <s v="GUANGZHOU CHIXIANG TECHNOLOGY INDUSTRY CO., LTD.广州驰享科技实业有限公司"/>
    <s v="CNY"/>
    <s v="改方向 x 4hrs x CNY250/hrx1pc"/>
    <n v="4"/>
    <n v="1"/>
    <n v="1000"/>
    <n v="1083"/>
    <s v="ESSZ"/>
    <x v="0"/>
    <x v="0"/>
    <s v="Yes"/>
    <n v="300670"/>
    <n v="11100682"/>
    <s v="CNY"/>
    <n v="1000"/>
  </r>
  <r>
    <x v="0"/>
    <x v="4"/>
    <s v="C49SZX20240076SS"/>
    <n v="5.0999999999999997E-2"/>
    <n v="1.08"/>
    <s v="Shenzhen Shiqina Technology Co., Ltd.深圳市世启纳科技有限公司"/>
    <s v="JPY"/>
    <s v="改方向  x1x CNY250/hr x 4hrs"/>
    <n v="4"/>
    <n v="1"/>
    <n v="21176.470588235294"/>
    <n v="1080"/>
    <s v="ESEL"/>
    <x v="0"/>
    <x v="0"/>
    <s v="Yes"/>
    <n v="303272"/>
    <n v="11116928"/>
    <s v="HKD"/>
    <n v="2160"/>
  </r>
  <r>
    <x v="0"/>
    <x v="4"/>
    <s v="C49SZX20240076SS"/>
    <n v="5.0999999999999997E-2"/>
    <n v="1.08"/>
    <s v="Shenzhen Shiqina Technology Co., Ltd.深圳市世启纳科技有限公司"/>
    <s v="JPY"/>
    <s v="安装相机 x1x CNY250/hr x 4hrs"/>
    <n v="4"/>
    <n v="1"/>
    <n v="21176.470588235294"/>
    <n v="1080"/>
    <s v="ESEL"/>
    <x v="0"/>
    <x v="0"/>
    <s v="Yes"/>
    <n v="303272"/>
    <n v="11116928"/>
    <s v=""/>
    <n v="0"/>
  </r>
  <r>
    <x v="0"/>
    <x v="4"/>
    <s v="C49SZX20240087SS"/>
    <n v="5.0999999999999997E-2"/>
    <n v="1.08"/>
    <s v="Shenzhen Starwire lighting Co., Limited.深圳市世达威光电有限公司"/>
    <s v="JPY"/>
    <s v="改方向x 4hrs x CNY250/hrx1pc"/>
    <n v="4"/>
    <n v="1"/>
    <n v="21176.470588235294"/>
    <n v="1080"/>
    <s v="ESEL"/>
    <x v="0"/>
    <x v="0"/>
    <s v="Yes"/>
    <n v="303269"/>
    <n v="11116921"/>
    <s v="HKD"/>
    <n v="2160"/>
  </r>
  <r>
    <x v="0"/>
    <x v="4"/>
    <s v="C49SZX20240087SS"/>
    <n v="5.0999999999999997E-2"/>
    <n v="1.08"/>
    <s v="Shenzhen Starwire lighting Co., Limited.深圳市世达威光电有限公司"/>
    <s v="JPY"/>
    <s v="安装相机x 4hrs x CNY250/hrx1pc"/>
    <n v="4"/>
    <n v="1"/>
    <n v="21176.470588235294"/>
    <n v="1080"/>
    <s v="ESEL"/>
    <x v="0"/>
    <x v="0"/>
    <s v="Yes"/>
    <n v="303269"/>
    <n v="11116921"/>
    <s v=""/>
    <n v="0"/>
  </r>
  <r>
    <x v="0"/>
    <x v="4"/>
    <s v="C49SZX20240035SX"/>
    <n v="5.0999999999999997E-2"/>
    <n v="1.08"/>
    <s v="深圳市益田科技有限公司  Shenzhen Yitian Technology Co., Ltd"/>
    <s v="JPY"/>
    <s v="改方向 x1pcx CNY250/hr x 4hrs"/>
    <n v="4"/>
    <n v="1"/>
    <n v="21176.470588235294"/>
    <n v="1080"/>
    <s v="ESEL"/>
    <x v="0"/>
    <x v="0"/>
    <s v="Yes"/>
    <n v="303312"/>
    <n v="11116925"/>
    <s v="HKD"/>
    <n v="1080"/>
  </r>
  <r>
    <x v="0"/>
    <x v="4"/>
    <s v="C49SZX20240078SQ"/>
    <n v="5.0999999999999997E-2"/>
    <n v="1.08"/>
    <s v="东莞市达锂电子有限公司 Dongguan Daly Electronics Co., Ltd."/>
    <s v="JPY"/>
    <s v="改方向  x1x CNY250/hr x 4hrs"/>
    <n v="4"/>
    <n v="1"/>
    <n v="21176.470588235294"/>
    <n v="1080"/>
    <s v="ESEL"/>
    <x v="0"/>
    <x v="0"/>
    <s v="Yes"/>
    <n v="303277"/>
    <n v="11116922"/>
    <s v="HKD"/>
    <n v="2160"/>
  </r>
  <r>
    <x v="0"/>
    <x v="4"/>
    <s v="C49SZX20240078SQ"/>
    <n v="5.0999999999999997E-2"/>
    <n v="1.08"/>
    <s v="东莞市达锂电子有限公司 Dongguan Daly Electronics Co., Ltd."/>
    <s v="JPY"/>
    <s v="安装相机 x1x CNY250/hr x 4hrs"/>
    <n v="4"/>
    <n v="1"/>
    <n v="21176.470588235294"/>
    <n v="1080"/>
    <s v="ESEL"/>
    <x v="0"/>
    <x v="0"/>
    <s v="Yes"/>
    <n v="303277"/>
    <n v="11116922"/>
    <s v=""/>
    <n v="0"/>
  </r>
  <r>
    <x v="0"/>
    <x v="4"/>
    <s v="C49SHA20231127/TWB"/>
    <n v="5.0999999999999997E-2"/>
    <n v="1.08"/>
    <s v="杭州利嘉城"/>
    <s v="CNY"/>
    <s v="安装相机x 4hrs x CNY250/hrx1pc"/>
    <n v="4"/>
    <n v="1"/>
    <n v="1000"/>
    <n v="1080"/>
    <s v="ESHL"/>
    <x v="0"/>
    <x v="2"/>
    <s v="Yes"/>
    <n v="301680"/>
    <n v="11101583"/>
    <s v="CNY"/>
    <n v="1000"/>
  </r>
  <r>
    <x v="0"/>
    <x v="4"/>
    <s v="C49SHA20240612/TWB"/>
    <n v="5.0999999999999997E-2"/>
    <n v="1.08"/>
    <s v="鹰潭鼎桥电子有限公司Yingtan Dingqiao Electronics Co., Ltd."/>
    <s v="CNY"/>
    <s v="安装相机 x1x CNY250/hr x 4hrs"/>
    <n v="4"/>
    <n v="1"/>
    <n v="1000"/>
    <n v="1080"/>
    <s v="ESHL"/>
    <x v="0"/>
    <x v="2"/>
    <s v="Yes"/>
    <n v="301743"/>
    <n v="11101585"/>
    <s v="CNY"/>
    <n v="1000"/>
  </r>
  <r>
    <x v="0"/>
    <x v="4"/>
    <s v="C49SZX20240089SX"/>
    <n v="5.0999999999999997E-2"/>
    <n v="1.08"/>
    <s v="PURPLELEC INC.CO.,LTD.深圳市博德越科技有限公司"/>
    <s v="CNY"/>
    <s v="改方向x 4hrs x CNY250/hrx1pc"/>
    <n v="4"/>
    <n v="1"/>
    <n v="1000"/>
    <n v="1080"/>
    <s v="ESSZ"/>
    <x v="0"/>
    <x v="0"/>
    <s v="Yes"/>
    <n v="300669"/>
    <n v="11100688"/>
    <s v="CNY"/>
    <n v="1000"/>
  </r>
  <r>
    <x v="0"/>
    <x v="4"/>
    <s v="C49SZX20240085EC"/>
    <n v="5.0999999999999997E-2"/>
    <n v="1.08"/>
    <s v="Guangxi Yuankong Instrument Technology Co., Ltd.广西远控仪表科技有限公司"/>
    <s v="CNY"/>
    <s v="安装相机x1 x CNY250/hr x 4hrs"/>
    <n v="4"/>
    <n v="1"/>
    <n v="1000"/>
    <n v="1080"/>
    <s v="ESSZ"/>
    <x v="0"/>
    <x v="0"/>
    <s v="Yes"/>
    <n v="300665"/>
    <n v="11100683"/>
    <s v="CNY"/>
    <n v="1000"/>
  </r>
  <r>
    <x v="0"/>
    <x v="4"/>
    <s v="C49SZX20240068SX"/>
    <n v="5.0999999999999997E-2"/>
    <n v="1.08"/>
    <s v="Shenzhen Shou Hang Electronic Co.,Ltd.深圳市首航电子有限公司"/>
    <s v="CNY"/>
    <s v="安装相机x 4hrs x CNY250/hrx2pcs"/>
    <n v="4"/>
    <n v="2"/>
    <n v="2000"/>
    <n v="2160"/>
    <s v="ESSZ"/>
    <x v="0"/>
    <x v="0"/>
    <s v="Yes"/>
    <n v="300673"/>
    <n v="11100685"/>
    <s v="CNY"/>
    <n v="2000"/>
  </r>
  <r>
    <x v="0"/>
    <x v="4"/>
    <s v="C49SZX20240072JY"/>
    <n v="5.0999999999999997E-2"/>
    <n v="1.08"/>
    <s v="Yangjiang Yangdong District DIAI ZHI HUI DIAN ZI ZHI PING CHANG阳江市阳东区迪爱智慧电子制品厂"/>
    <s v="JPY"/>
    <s v="改方向x 4hrs x CNY250/hrx1pc"/>
    <n v="4"/>
    <n v="1"/>
    <n v="21176.470588235294"/>
    <n v="1080"/>
    <s v="ESEL"/>
    <x v="0"/>
    <x v="0"/>
    <s v="Yes"/>
    <n v="303275"/>
    <n v="11116920"/>
    <s v="HKD"/>
    <n v="1080"/>
  </r>
  <r>
    <x v="0"/>
    <x v="4"/>
    <s v="C49SZX20240109DZ"/>
    <n v="5.0999999999999997E-2"/>
    <n v="1.08"/>
    <s v="Haixing Technology (Shenzhen) Co., Ltd.海星科技（深圳）有限公司"/>
    <s v="CNY"/>
    <s v="Service hours x 50hrs x CNY250/hr"/>
    <n v="50"/>
    <n v="1"/>
    <n v="12500"/>
    <n v="13500"/>
    <s v="ESSZ"/>
    <x v="0"/>
    <x v="0"/>
    <s v="Yes"/>
    <n v="300676"/>
    <n v="11100684"/>
    <s v="CNY"/>
    <n v="12500"/>
  </r>
  <r>
    <x v="0"/>
    <x v="5"/>
    <s v="C49SZX20240105JY"/>
    <n v="4.9500000000000002E-2"/>
    <n v="1.075"/>
    <s v="Shenzhen KingTop Technology Co., Ltd.深圳市英拓邦电子有限公司"/>
    <s v="JPY"/>
    <s v="改方向  x2x CNY250/hr x 4hrs"/>
    <n v="4"/>
    <n v="2"/>
    <n v="43434.343434343435"/>
    <n v="2150"/>
    <s v="ESEL"/>
    <x v="0"/>
    <x v="0"/>
    <s v="Yes"/>
    <n v="303298"/>
    <n v="11116930"/>
    <s v="HKD"/>
    <n v="6450"/>
  </r>
  <r>
    <x v="0"/>
    <x v="5"/>
    <s v="C49SZX20240105JY"/>
    <n v="4.9500000000000002E-2"/>
    <n v="1.075"/>
    <s v="Shenzhen KingTop Technology Co., Ltd.深圳市英拓邦电子有限公司"/>
    <s v="JPY"/>
    <s v="安装相机 x4x CNY250/hr x 4hrs"/>
    <n v="4"/>
    <n v="4"/>
    <n v="86868.686868686869"/>
    <n v="4300"/>
    <s v="ESEL"/>
    <x v="0"/>
    <x v="0"/>
    <s v="Yes"/>
    <n v="303298"/>
    <n v="11116930"/>
    <s v=""/>
    <n v="0"/>
  </r>
  <r>
    <x v="0"/>
    <x v="5"/>
    <s v="C49SZX20240073SX"/>
    <n v="4.9500000000000002E-2"/>
    <n v="1.075"/>
    <s v="TongDa Electronic Technology (Shenzhen)co.,LTD 通达科信(深圳)有限公司"/>
    <s v="JPY"/>
    <s v="改方向  x1x CNY250/hr x 4hrs"/>
    <n v="4"/>
    <n v="1"/>
    <n v="21717.171717171717"/>
    <n v="1075"/>
    <s v="ESEL"/>
    <x v="0"/>
    <x v="0"/>
    <s v="Yes"/>
    <n v="303273"/>
    <n v="11116933"/>
    <s v="HKD"/>
    <n v="2150"/>
  </r>
  <r>
    <x v="0"/>
    <x v="5"/>
    <s v="C49SZX20240073SX"/>
    <n v="4.9500000000000002E-2"/>
    <n v="1.075"/>
    <s v="TongDa Electronic Technology (Shenzhen)co.,LTD 通达科信(深圳)有限公司"/>
    <s v="JPY"/>
    <s v="安装相机 x1x CNY250/hr x 4hrs"/>
    <n v="4"/>
    <n v="1"/>
    <n v="21717.171717171717"/>
    <n v="1075"/>
    <s v="ESEL"/>
    <x v="0"/>
    <x v="0"/>
    <s v="Yes"/>
    <n v="303273"/>
    <n v="11116933"/>
    <s v=""/>
    <n v="0"/>
  </r>
  <r>
    <x v="0"/>
    <x v="5"/>
    <s v="C49SZX20240079SX"/>
    <n v="4.9500000000000002E-2"/>
    <n v="1.075"/>
    <s v="Zhuhai LTECH Technology Co., LTD.珠海雷特科技股份有限公司"/>
    <s v="CNY"/>
    <s v="Service hours 148hrs x CNY250/hr"/>
    <n v="148"/>
    <n v="1"/>
    <n v="37000"/>
    <n v="39775"/>
    <s v="ESSZ"/>
    <x v="0"/>
    <x v="0"/>
    <s v="Yes"/>
    <n v="300672"/>
    <n v="11100689"/>
    <s v="CNY"/>
    <n v="37000"/>
  </r>
  <r>
    <x v="0"/>
    <x v="5"/>
    <s v="C49SHA20240702/JXD"/>
    <n v="4.9500000000000002E-2"/>
    <n v="1.075"/>
    <s v="广州佩特精密电子科技有限公司Guangzhou Peite Precision Electronic Technology Co., Ltd."/>
    <s v="CNY"/>
    <s v="安装相机 x1x CNY250/hr x 4hrs"/>
    <n v="4"/>
    <n v="1"/>
    <n v="1000"/>
    <n v="1075"/>
    <s v="ESHL"/>
    <x v="0"/>
    <x v="2"/>
    <s v="Yes"/>
    <n v="301749"/>
    <n v="11101601"/>
    <s v="CNY"/>
    <n v="1000"/>
  </r>
  <r>
    <x v="0"/>
    <x v="5"/>
    <s v="SNFPC-CG-2023-006"/>
    <n v="4.9500000000000002E-2"/>
    <n v="1.075"/>
    <s v="Suining Kangjia Flexible Electronic Technology Co., Ltd. 遂宁康佳柔性电子科技有限公司"/>
    <s v="CNY"/>
    <s v="Service hours 100hrs x CNY250/hr"/>
    <n v="100"/>
    <n v="1"/>
    <n v="25000"/>
    <n v="26875"/>
    <s v="ESSZ"/>
    <x v="0"/>
    <x v="0"/>
    <s v="Yes"/>
    <n v="300682"/>
    <n v="11100691"/>
    <s v="CNY"/>
    <n v="25000"/>
  </r>
  <r>
    <x v="0"/>
    <x v="6"/>
    <s v="C49SZX20240136DZ"/>
    <n v="5.2299999999999999E-2"/>
    <n v="1.08"/>
    <s v="Changsha Minjon Power Supply Technology Co.,Ltd.长沙明卓电源科技有限公司"/>
    <s v="CNY"/>
    <s v="改方向 x 2pcs x 4hrs x CNY250/hr"/>
    <n v="4"/>
    <n v="2"/>
    <n v="2000"/>
    <n v="2160"/>
    <s v="ESSZ"/>
    <x v="0"/>
    <x v="0"/>
    <s v="Yes"/>
    <n v="300690"/>
    <n v="11100696"/>
    <s v="CNY"/>
    <n v="2000"/>
  </r>
  <r>
    <x v="0"/>
    <x v="6"/>
    <s v="C49SZX20240118HC"/>
    <n v="5.2299999999999999E-2"/>
    <n v="1.08"/>
    <s v="Shenzhen Weiyi Technology Co., Ltd.深圳市玮艺科技有限公司"/>
    <s v="CNY"/>
    <s v="改方向x 4hrs x CNY250/hrx1pc"/>
    <n v="4"/>
    <n v="1"/>
    <n v="1000"/>
    <n v="1080"/>
    <s v="ESSZ"/>
    <x v="0"/>
    <x v="0"/>
    <s v="Yes"/>
    <n v="300675"/>
    <n v="11100694"/>
    <s v="CNY"/>
    <n v="1000"/>
  </r>
  <r>
    <x v="0"/>
    <x v="6"/>
    <s v="C49SZX20240133BH"/>
    <n v="5.2299999999999999E-2"/>
    <n v="1.08"/>
    <s v="Dongguan Shiji Jiarou Electronic Technology Co,.Ltd.东莞市世纪佳柔电子科技有限公司"/>
    <s v="JPY"/>
    <s v="改方向  x1x CNY250/hr x 4hrs"/>
    <n v="4"/>
    <n v="1"/>
    <n v="20650.095602294456"/>
    <n v="1080"/>
    <s v="ESEL"/>
    <x v="0"/>
    <x v="0"/>
    <s v="Yes"/>
    <n v="303315"/>
    <n v="11116939"/>
    <s v="HKD"/>
    <n v="1080"/>
  </r>
  <r>
    <x v="0"/>
    <x v="6"/>
    <s v="C49SZX20240122SX"/>
    <n v="5.2299999999999999E-2"/>
    <n v="1.08"/>
    <s v="SHENZHEN TOLAND TECHNOLOGY CO., LTD.深圳市东陆科技有限公司"/>
    <s v="JPY"/>
    <s v="改方向x1pcx4hrs x CNY250/hr"/>
    <n v="4"/>
    <n v="1"/>
    <n v="20650.095602294456"/>
    <n v="1080"/>
    <s v="ESEL"/>
    <x v="0"/>
    <x v="0"/>
    <s v="Yes"/>
    <n v="303303"/>
    <n v="11116953"/>
    <s v="HKD"/>
    <n v="1080"/>
  </r>
  <r>
    <x v="0"/>
    <x v="6"/>
    <s v="C49SZX20240099MZ"/>
    <n v="5.2299999999999999E-2"/>
    <n v="1.08"/>
    <s v="Huizhou Ourstone Electronics Co., Ltd.惠州奥视通电子有限公司"/>
    <s v="JPY"/>
    <s v="改方向 x 1pc x 4hrs x CNY250/hr"/>
    <n v="4"/>
    <n v="1"/>
    <n v="20650.095602294456"/>
    <n v="1080"/>
    <s v="ESEL"/>
    <x v="0"/>
    <x v="0"/>
    <s v="Yes"/>
    <n v="303282"/>
    <n v="11116950"/>
    <s v="HKD"/>
    <n v="1080"/>
  </r>
  <r>
    <x v="0"/>
    <x v="6"/>
    <s v="C49SZX20240101SS"/>
    <n v="5.2299999999999999E-2"/>
    <n v="1.08"/>
    <s v="DONG GUAN IONE ELECTRONIC CO.,LTD.东莞爱旺电子科技有限公司"/>
    <s v="JPY"/>
    <s v="Service hours x 18hrs x CNY250/hr"/>
    <n v="18"/>
    <n v="1"/>
    <n v="92925.430210325052"/>
    <n v="4860"/>
    <s v="ESEL"/>
    <x v="0"/>
    <x v="0"/>
    <s v="Yes"/>
    <n v="303291"/>
    <n v="11116955"/>
    <s v="HKD"/>
    <n v="5940"/>
  </r>
  <r>
    <x v="0"/>
    <x v="6"/>
    <s v="C49SZX20240101SS"/>
    <n v="5.2299999999999999E-2"/>
    <n v="1.08"/>
    <s v="DONG GUAN IONE ELECTRONIC CO.,LTD.东莞爱旺电子科技有限公司"/>
    <s v="JPY"/>
    <s v="改方向 x 1pc x 4hrs x CNY250/hr"/>
    <n v="4"/>
    <n v="1"/>
    <n v="20650.095602294456"/>
    <n v="1080"/>
    <s v="ESEL"/>
    <x v="0"/>
    <x v="0"/>
    <s v="Yes"/>
    <n v="303291"/>
    <n v="11116955"/>
    <s v=""/>
    <n v="0"/>
  </r>
  <r>
    <x v="0"/>
    <x v="6"/>
    <s v="C49SZX20240102JY"/>
    <n v="5.2299999999999999E-2"/>
    <n v="1.08"/>
    <s v="Shenzhen Jingdehong Electronic Technology Co., Ltd.深圳市精德鸿电子有限公司"/>
    <s v="JPY"/>
    <s v="改方向x3pcs x 4hrs x 250/Hr"/>
    <n v="4"/>
    <n v="3"/>
    <n v="61950.286806883363"/>
    <n v="3240"/>
    <s v="ESEL"/>
    <x v="0"/>
    <x v="0"/>
    <s v="Yes"/>
    <n v="303309"/>
    <n v="11116954"/>
    <s v="HKD"/>
    <n v="3240"/>
  </r>
  <r>
    <x v="0"/>
    <x v="6"/>
    <s v="C49SZX20240094JL"/>
    <n v="5.2299999999999999E-2"/>
    <n v="1.08"/>
    <s v="Shenzhen Litongwei Energy Co., Ltd.深圳市力通威能源有限公司"/>
    <s v="JPY"/>
    <s v="改方向  x1x CNY250/hr x 4hrs"/>
    <n v="4"/>
    <n v="1"/>
    <n v="21717.171717171717"/>
    <n v="1135.8080808080808"/>
    <s v="ESEL"/>
    <x v="0"/>
    <x v="0"/>
    <s v="Yes"/>
    <n v="303283"/>
    <n v="11116941"/>
    <s v="HKD"/>
    <n v="2271.6161616161617"/>
  </r>
  <r>
    <x v="0"/>
    <x v="6"/>
    <s v="C49SZX20240094JL"/>
    <n v="5.2299999999999999E-2"/>
    <n v="1.08"/>
    <s v="Shenzhen Litongwei Energy Co., Ltd.深圳市力通威能源有限公司"/>
    <s v="JPY"/>
    <s v="安装相机 x1x CNY250/hr x 4hrs"/>
    <n v="4"/>
    <n v="1"/>
    <n v="21717.171717171717"/>
    <n v="1135.8080808080808"/>
    <s v="ESEL"/>
    <x v="0"/>
    <x v="0"/>
    <s v="Yes"/>
    <n v="303283"/>
    <n v="11116941"/>
    <s v=""/>
    <n v="0"/>
  </r>
  <r>
    <x v="0"/>
    <x v="6"/>
    <s v="C49SZX20240088MZ"/>
    <n v="5.2299999999999999E-2"/>
    <n v="1.08"/>
    <s v="Henan Rongchuangxinhe Technology Co., Ltd河南融创新合科技有限公司"/>
    <s v="JPY"/>
    <s v="改方向x1pc x 4hrs x 250/Hr"/>
    <n v="4"/>
    <n v="1"/>
    <n v="20650.095602294456"/>
    <n v="1080"/>
    <s v="ESEL"/>
    <x v="0"/>
    <x v="0"/>
    <s v="Yes"/>
    <n v="303292"/>
    <n v="11116940"/>
    <s v="HKD"/>
    <n v="1080"/>
  </r>
  <r>
    <x v="0"/>
    <x v="6"/>
    <s v="C49SZX20240116SX"/>
    <n v="5.2299999999999999E-2"/>
    <n v="1.08"/>
    <s v="ShenZhen XinYiTai Electronics Co .,Ltd.深圳市鑫亿泰电子有限公司"/>
    <s v="JPY"/>
    <s v="改方向  x1x CNY250/hr x 4hrs"/>
    <n v="4"/>
    <n v="1"/>
    <n v="21717.171717171717"/>
    <n v="1135.8080808080808"/>
    <s v="ESEL"/>
    <x v="0"/>
    <x v="0"/>
    <s v="Yes"/>
    <n v="303310"/>
    <n v="11116942"/>
    <s v="HKD"/>
    <n v="15333.40909090909"/>
  </r>
  <r>
    <x v="0"/>
    <x v="6"/>
    <s v="C49SZX20240116SX"/>
    <n v="5.2299999999999999E-2"/>
    <n v="1.08"/>
    <s v="ShenZhen XinYiTai Electronics Co .,Ltd.深圳市鑫亿泰电子有限公司"/>
    <s v="JPY"/>
    <s v="Sevice hours x 50hrs x CNY250/hr"/>
    <n v="50"/>
    <n v="1"/>
    <n v="271464.64646464644"/>
    <n v="14197.601010101009"/>
    <s v="ESEL"/>
    <x v="0"/>
    <x v="0"/>
    <s v="Yes"/>
    <n v="303310"/>
    <n v="11116942"/>
    <s v=""/>
    <n v="0"/>
  </r>
  <r>
    <x v="0"/>
    <x v="6"/>
    <s v="C49SZX20240110DX"/>
    <n v="5.2299999999999999E-2"/>
    <n v="1.08"/>
    <s v="Shenzhen Xinsheng Intelligent Manufacturing Technology Co., Ltd. 深圳市鑫晟智造科技有限公司"/>
    <s v="JPY"/>
    <s v="改方向  x1x CNY250/hr x 4hrs"/>
    <n v="4"/>
    <n v="1"/>
    <n v="20650.095602294456"/>
    <n v="1080"/>
    <s v="ESEL"/>
    <x v="0"/>
    <x v="0"/>
    <s v="Yes"/>
    <n v="303297"/>
    <n v="11116937"/>
    <s v="HKD"/>
    <n v="2160"/>
  </r>
  <r>
    <x v="0"/>
    <x v="6"/>
    <s v="C49SZX20240110DX"/>
    <n v="5.2299999999999999E-2"/>
    <n v="1.08"/>
    <s v="Shenzhen Xinsheng Intelligent Manufacturing Technology Co., Ltd. 深圳市鑫晟智造科技有限公司"/>
    <s v="JPY"/>
    <s v="安装相机 x1x CNY250/hr x 4hrs"/>
    <n v="4"/>
    <n v="1"/>
    <n v="20650.095602294456"/>
    <n v="1080"/>
    <s v="ESEL"/>
    <x v="0"/>
    <x v="0"/>
    <s v="Yes"/>
    <n v="303297"/>
    <n v="11116937"/>
    <s v=""/>
    <n v="0"/>
  </r>
  <r>
    <x v="0"/>
    <x v="6"/>
    <s v="C49SZX20240081MZ"/>
    <n v="5.2299999999999999E-2"/>
    <n v="1.08"/>
    <s v="Dongguan Real Letter Plastic Products Co., Ltd.东莞市实信塑胶制品有限公司"/>
    <s v="JPY"/>
    <s v="改方向  x1x CNY250/hr x 4hrs"/>
    <n v="4"/>
    <n v="1"/>
    <n v="20650.095602294456"/>
    <n v="1080"/>
    <s v="ESEL"/>
    <x v="0"/>
    <x v="0"/>
    <s v="Yes"/>
    <n v="303271"/>
    <n v="11116938"/>
    <s v="HKD"/>
    <n v="1080"/>
  </r>
  <r>
    <x v="0"/>
    <x v="6"/>
    <s v="C49SZX20240138SX"/>
    <n v="5.2299999999999999E-2"/>
    <n v="1.08"/>
    <s v="TongDa Electronic Technology (Shenzhen)co.,LTD 通达科信(深圳)有限公司"/>
    <s v="JPY"/>
    <s v="改方向 x 1pc x 4hrs x CNY250/hr"/>
    <n v="4"/>
    <n v="1"/>
    <n v="20650.095602294456"/>
    <n v="1080"/>
    <s v="ESEL"/>
    <x v="0"/>
    <x v="0"/>
    <s v="Yes"/>
    <n v="303319"/>
    <n v="11116952"/>
    <s v="HKD"/>
    <n v="2160"/>
  </r>
  <r>
    <x v="0"/>
    <x v="6"/>
    <s v="C49SZX20240138SX"/>
    <n v="5.2299999999999999E-2"/>
    <n v="1.08"/>
    <s v="TongDa Electronic Technology (Shenzhen)co.,LTD 通达科信(深圳)有限公司"/>
    <s v="JPY"/>
    <s v="安装相机 x 1pc x 4hrs x CNY250/hr"/>
    <n v="4"/>
    <n v="1"/>
    <n v="20650.095602294456"/>
    <n v="1080"/>
    <s v="ESEL"/>
    <x v="0"/>
    <x v="0"/>
    <s v="Yes"/>
    <n v="303319"/>
    <n v="11116952"/>
    <s v=""/>
    <n v="0"/>
  </r>
  <r>
    <x v="0"/>
    <x v="7"/>
    <s v="C49SZX20240130SX"/>
    <n v="5.5100000000000003E-2"/>
    <n v="1.0980000000000001"/>
    <s v="Dongguan Fengda Intelligent Electronics Co., Ltd.东莞市锋达智能电子有限公司"/>
    <s v="JPY"/>
    <s v="改方向 x 1pc x 4hrs x CNY250/hr"/>
    <n v="4"/>
    <n v="1"/>
    <n v="19927.404718693284"/>
    <n v="1098"/>
    <s v="ESEL"/>
    <x v="0"/>
    <x v="0"/>
    <s v="Yes"/>
    <n v="303313"/>
    <n v="11116964"/>
    <s v="HKD"/>
    <n v="1098"/>
  </r>
  <r>
    <x v="0"/>
    <x v="7"/>
    <s v="C49SZX20240152JL"/>
    <n v="5.5100000000000003E-2"/>
    <n v="1.0980000000000001"/>
    <s v="Huizhou Fanatics Electronic Technology Co., Ltd.惠州市狂热者电子科技有限公司"/>
    <s v="JPY"/>
    <s v="改方向 x 1pc x 4hrs x CNY250/hr"/>
    <n v="4"/>
    <n v="1"/>
    <n v="19927.404718693284"/>
    <n v="1098"/>
    <s v="ESEL"/>
    <x v="0"/>
    <x v="0"/>
    <s v="Yes"/>
    <n v="303335"/>
    <n v="11116958"/>
    <s v="HKD"/>
    <n v="55998.000000000007"/>
  </r>
  <r>
    <x v="0"/>
    <x v="7"/>
    <s v="C49SZX20240152JL"/>
    <n v="5.5100000000000003E-2"/>
    <n v="1.0980000000000001"/>
    <s v="Huizhou Fanatics Electronic Technology Co., Ltd.惠州市狂热者电子科技有限公司"/>
    <s v="JPY"/>
    <s v="Service hours x 200hrs x CNY250"/>
    <n v="200"/>
    <n v="1"/>
    <n v="996370.23593466438"/>
    <n v="54900.000000000007"/>
    <s v="ESEL"/>
    <x v="0"/>
    <x v="0"/>
    <s v="Yes"/>
    <n v="303335"/>
    <n v="11116958"/>
    <s v=""/>
    <n v="0"/>
  </r>
  <r>
    <x v="0"/>
    <x v="7"/>
    <s v="C49SZX20240123SS"/>
    <n v="5.5100000000000003E-2"/>
    <n v="1.0980000000000001"/>
    <s v="Shenzhen Taixinrong Electronics Co., Ltd深圳市泰鑫荣电子有限公司"/>
    <s v="JPY"/>
    <s v="改方向 x 1pc x 4hrs x CNY250/hr"/>
    <n v="4"/>
    <n v="1"/>
    <n v="19927.404718693284"/>
    <n v="1098"/>
    <s v="ESEL"/>
    <x v="0"/>
    <x v="0"/>
    <s v="Yes"/>
    <n v="303311"/>
    <n v="11116963"/>
    <s v="HKD"/>
    <n v="1098"/>
  </r>
  <r>
    <x v="0"/>
    <x v="7"/>
    <s v="C49SZX20240143EC"/>
    <n v="5.5100000000000003E-2"/>
    <n v="1.0980000000000001"/>
    <s v="Guangdong Guangtaibo Technology Co., Ltd. 广东省广泰博科技有限公司"/>
    <s v="JPY"/>
    <s v="YSM20改方向 x CNY2000/pc x 2pcs"/>
    <m/>
    <n v="2"/>
    <n v="79709.618874773136"/>
    <n v="4392"/>
    <s v="ESEL"/>
    <x v="0"/>
    <x v="0"/>
    <s v="Yes"/>
    <n v="303338"/>
    <n v="11116961"/>
    <s v="HKD"/>
    <n v="4392"/>
  </r>
  <r>
    <x v="0"/>
    <x v="7"/>
    <s v="C49SZX20240115DZ"/>
    <n v="5.5100000000000003E-2"/>
    <n v="1.0980000000000001"/>
    <s v="Shenzhen Samkoon Technology Corporation Ltd.深圳市显控科技股份有限公司"/>
    <s v="JPY"/>
    <s v="Service hours x 100hrs x 250/hrs"/>
    <n v="100"/>
    <n v="1"/>
    <n v="498185.11796733219"/>
    <n v="27450.000000000004"/>
    <s v="ESEL"/>
    <x v="0"/>
    <x v="0"/>
    <s v="Yes"/>
    <n v="303339"/>
    <n v="11116962"/>
    <s v="HKD"/>
    <n v="29646.000000000004"/>
  </r>
  <r>
    <x v="0"/>
    <x v="7"/>
    <s v="C49SZX20240115DZ"/>
    <n v="5.5100000000000003E-2"/>
    <n v="1.0980000000000001"/>
    <s v="Shenzhen Samkoon Technology Corporation Ltd.深圳市显控科技股份有限公司"/>
    <s v="JPY"/>
    <s v="改方向x2pcs x 4hrs x 250/Hr"/>
    <n v="4"/>
    <n v="2"/>
    <n v="39854.809437386568"/>
    <n v="2196"/>
    <s v="ESEL"/>
    <x v="0"/>
    <x v="0"/>
    <s v="Yes"/>
    <n v="303339"/>
    <n v="11116962"/>
    <s v=""/>
    <n v="0"/>
  </r>
  <r>
    <x v="0"/>
    <x v="7"/>
    <s v="C49SZX20240100SS"/>
    <n v="5.5100000000000003E-2"/>
    <n v="1.0980000000000001"/>
    <s v="Shenzhen Xiang Hong Rui Technology Co., Ltd. 深圳市祥弘瑞科技有限公司"/>
    <s v="JPY"/>
    <s v="改方向 x 1pc x 4hrs x CNY250/hr"/>
    <n v="4"/>
    <n v="1"/>
    <n v="19927.404718693284"/>
    <n v="1098"/>
    <s v="ESEL"/>
    <x v="0"/>
    <x v="0"/>
    <s v="Yes"/>
    <n v="303337"/>
    <n v="11116960"/>
    <s v="HKD"/>
    <n v="1098"/>
  </r>
  <r>
    <x v="0"/>
    <x v="7"/>
    <s v="C49SZX20240148SX"/>
    <n v="5.5100000000000003E-2"/>
    <n v="1.0980000000000001"/>
    <s v="Huizhou Rui Cheng Optoelectronic Technology Co.,Ltd.惠州市锐诚光电科技有限公司"/>
    <s v="CNY"/>
    <s v="安装相机x 1pc x 4hrs x CNY250/hr"/>
    <n v="4"/>
    <n v="1"/>
    <n v="1000"/>
    <n v="1098"/>
    <s v="ESSZ"/>
    <x v="0"/>
    <x v="0"/>
    <s v="Yes"/>
    <n v="300696"/>
    <n v="11100699"/>
    <s v="CNY"/>
    <n v="1000"/>
  </r>
  <r>
    <x v="0"/>
    <x v="7"/>
    <s v="C49SZX20240151JL"/>
    <n v="5.5100000000000003E-2"/>
    <n v="1.0980000000000001"/>
    <s v="Huizhou Fanatics Electronic Technology Co., Ltd.惠州市狂热者电子科技有限公司"/>
    <s v="CNY"/>
    <s v="改方向 x 1pc x 4hrs x CNY250/hr"/>
    <n v="4"/>
    <n v="1"/>
    <n v="1000"/>
    <n v="1098"/>
    <s v="ESSZ"/>
    <x v="0"/>
    <x v="0"/>
    <s v="Yes"/>
    <n v="300691"/>
    <n v="11100700"/>
    <s v="CNY"/>
    <n v="2000"/>
  </r>
  <r>
    <x v="0"/>
    <x v="7"/>
    <s v="C49SZX20240151JL"/>
    <n v="5.5100000000000003E-2"/>
    <n v="1.0980000000000001"/>
    <s v="Huizhou Fanatics Electronic Technology Co., Ltd.惠州市狂热者电子科技有限公司"/>
    <s v="CNY"/>
    <s v="安装相机x 1pc x 4hrs x CNY250/hr"/>
    <n v="4"/>
    <n v="1"/>
    <n v="1000"/>
    <n v="1098"/>
    <s v="ESSZ"/>
    <x v="0"/>
    <x v="0"/>
    <s v="Yes"/>
    <n v="300691"/>
    <n v="11100700"/>
    <s v=""/>
    <n v="0"/>
  </r>
  <r>
    <x v="0"/>
    <x v="8"/>
    <s v="C49SZX20240106JY"/>
    <n v="5.5599999999999997E-2"/>
    <n v="1.1080000000000001"/>
    <s v="Shenzhen OurPCB Tech.,Ltd.深圳傲尔科技有限公司"/>
    <s v="JPY"/>
    <s v="改方向x2pcs x 4hrs x 250/Hr"/>
    <n v="4"/>
    <n v="2"/>
    <n v="39856.115107913669"/>
    <n v="2216"/>
    <s v="ESEL"/>
    <x v="0"/>
    <x v="0"/>
    <s v="Yes"/>
    <n v="303299"/>
    <n v="11116971"/>
    <s v="HKD"/>
    <n v="2216"/>
  </r>
  <r>
    <x v="0"/>
    <x v="8"/>
    <s v="C49SZX20240161EC"/>
    <n v="5.5599999999999997E-2"/>
    <n v="1.1080000000000001"/>
    <s v="Zhuhai Junde Technology Co., Ltd.珠海竣德科技有限公司"/>
    <s v="CNY"/>
    <s v="改方向 x 2pcs x 4hrs x CNY250/hr"/>
    <n v="4"/>
    <n v="2"/>
    <n v="2000"/>
    <n v="2216"/>
    <s v="ESSZ"/>
    <x v="0"/>
    <x v="0"/>
    <s v="Yes"/>
    <n v="300694"/>
    <n v="11100705"/>
    <s v="CNY"/>
    <n v="4000"/>
  </r>
  <r>
    <x v="0"/>
    <x v="8"/>
    <s v="C49SZX20240161EC"/>
    <n v="5.5599999999999997E-2"/>
    <n v="1.1080000000000001"/>
    <s v="Zhuhai Junde Technology Co., Ltd.珠海竣德科技有限公司"/>
    <s v="CNY"/>
    <s v="安装相机 x 2pcs x 4hrs x CNY250/hr"/>
    <n v="4"/>
    <n v="2"/>
    <n v="2000"/>
    <n v="2216"/>
    <s v="ESSZ"/>
    <x v="0"/>
    <x v="0"/>
    <s v="Yes"/>
    <n v="300694"/>
    <n v="11100705"/>
    <s v=""/>
    <n v="0"/>
  </r>
  <r>
    <x v="0"/>
    <x v="8"/>
    <s v="C49SZX20240140JL/HJD24071162"/>
    <n v="5.5599999999999997E-2"/>
    <n v="1.1080000000000001"/>
    <s v="Heyuan Haojida Communication Equipment Co., Ltd.河源市皓吉达通讯器材有限公司"/>
    <s v="CNY"/>
    <s v="改方向 x 2pcs x 4hrs x CNY250/hr"/>
    <n v="4"/>
    <n v="2"/>
    <n v="2000"/>
    <n v="2216"/>
    <s v="ESSZ"/>
    <x v="0"/>
    <x v="0"/>
    <s v="Yes"/>
    <n v="300686"/>
    <n v="11100703"/>
    <s v="CNY"/>
    <n v="2000"/>
  </r>
  <r>
    <x v="0"/>
    <x v="8"/>
    <s v="SNFPC-CG-2022-008"/>
    <n v="5.5599999999999997E-2"/>
    <n v="1.1080000000000001"/>
    <s v="Suining Kangjia Flexible Electronic Technology Co., Ltd. 遂宁康佳柔性电子科技有限公司"/>
    <s v="CNY"/>
    <s v="改方向 x 1 x CNY250/hr x 4hrs"/>
    <n v="4"/>
    <n v="1"/>
    <n v="1000"/>
    <n v="1108"/>
    <s v="ESSZ"/>
    <x v="0"/>
    <x v="3"/>
    <s v="Yes"/>
    <n v="300643"/>
    <n v="11100653"/>
    <s v="CNY"/>
    <n v="1000"/>
  </r>
  <r>
    <x v="0"/>
    <x v="9"/>
    <s v="C49SZX20240199SS"/>
    <n v="5.1799999999999999E-2"/>
    <n v="1.0920000000000001"/>
    <s v="Shenzhen Shiqina Technology Co., Ltd.深圳市世启纳科技有限公司"/>
    <s v="JPY"/>
    <s v="改方向 x 1pc x 4hrs x CNY250/hr"/>
    <n v="4"/>
    <n v="1"/>
    <n v="21081.08108108108"/>
    <n v="1092"/>
    <s v="ESEL"/>
    <x v="0"/>
    <x v="0"/>
    <s v="Yes"/>
    <n v="303354"/>
    <n v="11116979"/>
    <s v="HKD"/>
    <n v="1092"/>
  </r>
  <r>
    <x v="0"/>
    <x v="9"/>
    <s v=" C49SZX20240178DZ&amp;JAL "/>
    <n v="5.1799999999999999E-2"/>
    <n v="1.0920000000000001"/>
    <s v="GLOBAL STAR TECHNOLOGY VIETNAM COMPANY LIMITED"/>
    <s v="USD"/>
    <s v="Additional service hours in Vietnam（JPY740,000)"/>
    <m/>
    <m/>
    <n v="4914.3589743589746"/>
    <n v="38332"/>
    <s v="ESEL"/>
    <x v="0"/>
    <x v="0"/>
    <s v="Yes"/>
    <n v="303356"/>
    <n v="11116981"/>
    <s v="HKD"/>
    <n v="38332"/>
  </r>
  <r>
    <x v="0"/>
    <x v="9"/>
    <s v="C49SZX20240186JL"/>
    <n v="5.1799999999999999E-2"/>
    <n v="1.0920000000000001"/>
    <s v="Shenzhen Tonkee Electronic Co., Ltd. 深圳市同基电子有限公司"/>
    <s v="JPY"/>
    <s v="改方向x1pc x 4hrs x 250/Hr"/>
    <n v="4"/>
    <n v="1"/>
    <n v="21081.08108108108"/>
    <n v="1092"/>
    <s v="ESEL"/>
    <x v="0"/>
    <x v="0"/>
    <s v="Yes"/>
    <n v="303352"/>
    <n v="11116990"/>
    <s v="HKD"/>
    <n v="1092"/>
  </r>
  <r>
    <x v="0"/>
    <x v="9"/>
    <s v="C49SZX20240170DX"/>
    <n v="5.1799999999999999E-2"/>
    <n v="1.0920000000000001"/>
    <s v="Chongqing Bestway Semiconductor Co., Ltd重庆百世威半导体有限公司"/>
    <s v="JPY"/>
    <s v="改方向x1pc x 4hrs x 250/Hr"/>
    <n v="4"/>
    <n v="1"/>
    <n v="21081.08108108108"/>
    <n v="1092"/>
    <s v="ESEL"/>
    <x v="0"/>
    <x v="0"/>
    <s v="Yes"/>
    <n v="303362"/>
    <n v="11116987"/>
    <s v="HKD"/>
    <n v="1092"/>
  </r>
  <r>
    <x v="0"/>
    <x v="9"/>
    <s v="C49SZX20240147DZ"/>
    <n v="5.1799999999999999E-2"/>
    <n v="1.0920000000000001"/>
    <s v="Changsha Jianke Electronics Co., Ltd.长沙市健科电子有限公司"/>
    <s v="JPY"/>
    <s v="改方向x1pc x 4hrs x 250/Hr"/>
    <n v="4"/>
    <n v="1"/>
    <n v="21081.08108108108"/>
    <n v="1092"/>
    <s v="ESEL"/>
    <x v="0"/>
    <x v="0"/>
    <s v="Yes"/>
    <n v="303365"/>
    <n v="11116991"/>
    <s v="HKD"/>
    <n v="1092"/>
  </r>
  <r>
    <x v="0"/>
    <x v="9"/>
    <s v=" C49SZX20240178DZ&amp;JAL (non-mounter)"/>
    <n v="5.1799999999999999E-2"/>
    <n v="1.0920000000000001"/>
    <s v="GLOBAL STAR TECHNOLOGY VIETNAM COMPANY LIMITED"/>
    <s v="USD"/>
    <s v="Service hr* 250 &amp; CNY250/hr"/>
    <n v="250"/>
    <n v="1"/>
    <n v="8750"/>
    <n v="68250"/>
    <s v="ESEL"/>
    <x v="1"/>
    <x v="0"/>
    <s v="Yes"/>
    <n v="303358"/>
    <n v="11116983"/>
    <s v="HKD"/>
    <n v="68250"/>
  </r>
  <r>
    <x v="0"/>
    <x v="9"/>
    <s v="C49SZX20240176SS"/>
    <n v="5.1799999999999999E-2"/>
    <n v="1.0920000000000001"/>
    <s v="Shenzhen Xinruijia Electronic Technology Co., Ltd. 深圳市鑫锐嘉电子科技有限公司"/>
    <s v="CNY"/>
    <s v="改方向 x 1pc x 4hrs x CNY250/hr"/>
    <n v="4"/>
    <n v="1"/>
    <n v="1000"/>
    <n v="1092"/>
    <s v="ESSZ"/>
    <x v="0"/>
    <x v="0"/>
    <s v="Yes"/>
    <n v="300706"/>
    <n v="11100709"/>
    <s v="CNY"/>
    <n v="2000"/>
  </r>
  <r>
    <x v="0"/>
    <x v="9"/>
    <s v="C49SZX20240176SS"/>
    <n v="5.1799999999999999E-2"/>
    <n v="1.0920000000000001"/>
    <s v="Shenzhen Xinruijia Electronic Technology Co., Ltd. 深圳市鑫锐嘉电子科技有限公司"/>
    <s v="CNY"/>
    <s v="安装相机 x 1pc x 4hrs x CNY250/hr"/>
    <n v="4"/>
    <n v="1"/>
    <n v="1000"/>
    <n v="1092"/>
    <s v="ESSZ"/>
    <x v="0"/>
    <x v="0"/>
    <s v="Yes"/>
    <n v="300706"/>
    <n v="11100709"/>
    <s v="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881">
  <r>
    <s v="ESEL"/>
    <s v="SZX"/>
    <x v="0"/>
    <d v="2019-04-24T00:00:00"/>
    <x v="0"/>
    <n v="14116512"/>
    <n v="43579"/>
    <s v="YMCT|KHJ-MC16U-S0"/>
    <s v="PARTS TAIL COVER"/>
    <n v="1"/>
    <n v="1"/>
    <n v="85"/>
    <s v="CNY"/>
    <n v="1.1599999999999999"/>
    <n v="98.6"/>
    <n v="98.6"/>
    <s v="C66SZX-SMT SERVICE"/>
    <s v="Shenzhen Yichengkeda Electronic Co., Ltd."/>
    <s v="Same"/>
    <n v="903979"/>
    <n v="48.44"/>
    <s v="308ASY INV-PTS SALES"/>
    <n v="0"/>
    <s v="C66SZ190120"/>
    <n v="704067"/>
    <s v="深圳市毅诚科达电子厂"/>
    <n v="109569"/>
    <x v="0"/>
    <x v="0"/>
    <s v="Q1"/>
    <x v="0"/>
    <x v="0"/>
  </r>
  <r>
    <s v="ESEL"/>
    <s v="SZX"/>
    <x v="0"/>
    <d v="2019-04-24T00:00:00"/>
    <x v="0"/>
    <n v="14116512"/>
    <n v="43579"/>
    <s v="YMCT|KHJ-MC16E-00"/>
    <s v="SPRING P/O LEVER"/>
    <n v="1"/>
    <n v="1"/>
    <n v="15"/>
    <s v="CNY"/>
    <n v="1.1599999999999999"/>
    <n v="17.399999999999999"/>
    <n v="17.399999999999999"/>
    <s v="C66SZX-SMT SERVICE"/>
    <s v="Shenzhen Yichengkeda Electronic Co., Ltd."/>
    <s v="Same"/>
    <n v="903979"/>
    <n v="8.68"/>
    <s v="308ASY INV-PTS SALES"/>
    <n v="0"/>
    <s v="C66SZ190120"/>
    <n v="704067"/>
    <s v="深圳市毅诚科达电子厂"/>
    <n v="109569"/>
    <x v="0"/>
    <x v="0"/>
    <s v="Q1"/>
    <x v="0"/>
    <x v="0"/>
  </r>
  <r>
    <s v="ESEL"/>
    <s v="SZX"/>
    <x v="1"/>
    <d v="2019-04-25T00:00:00"/>
    <x v="0"/>
    <n v="12113411"/>
    <n v="43580"/>
    <s v="YMCT|REPAIR CHARGE"/>
    <s v="REPAIR CHARGE"/>
    <n v="1"/>
    <n v="1"/>
    <n v="3000"/>
    <s v="HKD"/>
    <n v="1"/>
    <n v="3000"/>
    <n v="3000"/>
    <s v="C66SZX-SMT SERVICE"/>
    <s v="Huizhou Double New Power Electronics Technology Co"/>
    <s v="Same"/>
    <n v="903985"/>
    <n v="0"/>
    <s v="308ASY INV-NON-CON"/>
    <n v="0"/>
    <s v="C66SZ190114"/>
    <n v="0"/>
    <s v="惠州市德宝新能电子科技有限公司"/>
    <n v="0"/>
    <x v="0"/>
    <x v="0"/>
    <s v="Q1"/>
    <x v="0"/>
    <x v="0"/>
  </r>
  <r>
    <s v="ESEL"/>
    <s v="SZX"/>
    <x v="1"/>
    <d v="2019-04-25T00:00:00"/>
    <x v="1"/>
    <n v="12113411"/>
    <n v="43580"/>
    <s v="DEKI|REPAIR CHARGE"/>
    <s v="."/>
    <n v="1"/>
    <n v="1"/>
    <n v="3000"/>
    <s v="HKD"/>
    <n v="1"/>
    <n v="3000"/>
    <n v="3000"/>
    <s v="C66SZX-SMT SERVICE"/>
    <s v="Huizhou Double New Power Electronics Technology Co"/>
    <s v="Same"/>
    <n v="903985"/>
    <n v="0"/>
    <s v="308ASY INV-NON-CON"/>
    <n v="0"/>
    <s v="C66SZ190114"/>
    <n v="0"/>
    <s v="惠州市德宝新能电子科技有限公司"/>
    <n v="0"/>
    <x v="0"/>
    <x v="0"/>
    <s v="Q1"/>
    <x v="0"/>
    <x v="0"/>
  </r>
  <r>
    <s v="ESEL"/>
    <s v="SZX"/>
    <x v="1"/>
    <d v="2019-04-25T00:00:00"/>
    <x v="0"/>
    <n v="12113412"/>
    <n v="43580"/>
    <s v="YMCT|REPAIR CHARGE"/>
    <s v="REPAIR CHARGE"/>
    <n v="1"/>
    <n v="1"/>
    <n v="1200"/>
    <s v="CNY"/>
    <n v="1.1599999999999999"/>
    <n v="1392"/>
    <n v="1392"/>
    <s v="C66SZX-SMT SERVICE"/>
    <s v="Shenzhen Huarifeng Electronics Factory"/>
    <s v="Same"/>
    <n v="903986"/>
    <n v="0"/>
    <s v="308ASY INV-NON-CON"/>
    <n v="0"/>
    <s v="C66SZ190107"/>
    <n v="0"/>
    <s v="深圳市宝安区西乡华日锋电子厂"/>
    <n v="0"/>
    <x v="0"/>
    <x v="0"/>
    <s v="Q1"/>
    <x v="0"/>
    <x v="0"/>
  </r>
  <r>
    <s v="ESEL"/>
    <s v="SZX"/>
    <x v="2"/>
    <d v="2019-04-25T00:00:00"/>
    <x v="0"/>
    <n v="14116513"/>
    <n v="43580"/>
    <s v="YMCT|KHJ-MC600-00"/>
    <s v="SS TAPE FEEDER 44mm"/>
    <n v="1"/>
    <n v="1"/>
    <n v="8750"/>
    <s v="CNY"/>
    <n v="1.1599999999999999"/>
    <n v="10150"/>
    <n v="10150"/>
    <s v="C66SZX-SMT SERVICE"/>
    <s v="Dongguan Shijie Ming Xiang Hardware Electronic Fac"/>
    <s v="Same"/>
    <n v="903980"/>
    <n v="8003.44"/>
    <s v="308ASY INV-PTS SALES"/>
    <n v="0"/>
    <s v="C66SZ191804REV.1"/>
    <n v="704248"/>
    <s v="东莞市石碣铭翔五金电子厂"/>
    <n v="0"/>
    <x v="0"/>
    <x v="0"/>
    <s v="Q1"/>
    <x v="0"/>
    <x v="0"/>
  </r>
  <r>
    <s v="ESEL"/>
    <s v="SZX"/>
    <x v="2"/>
    <d v="2019-04-25T00:00:00"/>
    <x v="0"/>
    <n v="14116514"/>
    <n v="43580"/>
    <s v="YMCT|KHJ-MC400-00"/>
    <s v="SS TAPE FEEDER 24mm"/>
    <n v="1"/>
    <n v="1"/>
    <n v="5000"/>
    <s v="CNY"/>
    <n v="1.1599999999999999"/>
    <n v="5800"/>
    <n v="5800"/>
    <s v="C66SZX-SMT SERVICE"/>
    <s v="Shenzhen Happy Technology Co Ltd"/>
    <s v="Same"/>
    <n v="903981"/>
    <n v="4510.74"/>
    <s v="308ASY INV-PTS SALES"/>
    <n v="0"/>
    <s v="C66SZ190124"/>
    <n v="704249"/>
    <s v="深圳市乐电科技有限公司"/>
    <n v="0"/>
    <x v="0"/>
    <x v="0"/>
    <s v="Q1"/>
    <x v="0"/>
    <x v="0"/>
  </r>
  <r>
    <s v="ESEL"/>
    <s v="SZX"/>
    <x v="0"/>
    <d v="2019-04-25T00:00:00"/>
    <x v="0"/>
    <n v="14116515"/>
    <n v="43580"/>
    <s v="YMCT|KHY-M77A0-A0"/>
    <s v="NOZZLE 310A ASSY."/>
    <n v="2"/>
    <n v="2"/>
    <n v="1760"/>
    <s v="CNY"/>
    <n v="1.1599999999999999"/>
    <n v="2041.6"/>
    <n v="2041.6"/>
    <s v="C66SZX-SMT SERVICE"/>
    <s v="Shenzhen Baiyisheng Technology Co., Ltd."/>
    <s v="Same"/>
    <n v="903984"/>
    <n v="1389.87"/>
    <s v="308ASY INV-PTS SALES"/>
    <n v="0"/>
    <s v="C66SZ190155"/>
    <n v="704272"/>
    <s v="深圳市百益晟科技有限公司"/>
    <n v="0"/>
    <x v="0"/>
    <x v="0"/>
    <s v="Q1"/>
    <x v="0"/>
    <x v="0"/>
  </r>
  <r>
    <s v="ESEL"/>
    <s v="SZX"/>
    <x v="0"/>
    <d v="2019-04-26T00:00:00"/>
    <x v="0"/>
    <n v="14116516"/>
    <n v="43581"/>
    <s v="YMCT|KMG-M66GB-00"/>
    <s v="HNS CN25 SIDE LIGHT"/>
    <n v="2"/>
    <n v="2"/>
    <n v="0"/>
    <s v="CNY"/>
    <n v="1.1599999999999999"/>
    <n v="0"/>
    <n v="0"/>
    <s v="C66SZX-SMT SERVICE"/>
    <s v="Shenzhen Xinbaijun Technology Co., Limited"/>
    <s v="Same"/>
    <n v="903977"/>
    <n v="520.55999999999995"/>
    <s v="308ASY INV-PTS SALES"/>
    <n v="0"/>
    <s v="C66SZ190049REV.1"/>
    <n v="704389"/>
    <s v="深圳市新佰浚科技有限公司"/>
    <n v="109545"/>
    <x v="0"/>
    <x v="0"/>
    <s v="Q1"/>
    <x v="0"/>
    <x v="0"/>
  </r>
  <r>
    <s v="ESEL"/>
    <s v="SZX"/>
    <x v="0"/>
    <d v="2019-04-26T00:00:00"/>
    <x v="0"/>
    <n v="14116516"/>
    <n v="43581"/>
    <s v="YMCT|KMG-M66GD-00"/>
    <s v="HNS CN40 CAMERA PWR"/>
    <n v="2"/>
    <n v="2"/>
    <n v="0"/>
    <s v="CNY"/>
    <n v="1.1599999999999999"/>
    <n v="0"/>
    <n v="0"/>
    <s v="C66SZX-SMT SERVICE"/>
    <s v="Shenzhen Xinbaijun Technology Co., Limited"/>
    <s v="Same"/>
    <n v="903977"/>
    <n v="187.98"/>
    <s v="308ASY INV-PTS SALES"/>
    <n v="0"/>
    <s v="C66SZ190049REV.1"/>
    <n v="704389"/>
    <s v="深圳市新佰浚科技有限公司"/>
    <n v="109545"/>
    <x v="0"/>
    <x v="0"/>
    <s v="Q1"/>
    <x v="0"/>
    <x v="0"/>
  </r>
  <r>
    <s v="ESEL"/>
    <s v="SZX"/>
    <x v="0"/>
    <d v="2019-04-29T00:00:00"/>
    <x v="0"/>
    <n v="14116517"/>
    <n v="43584"/>
    <s v="YMCT|KHY-M7554-04"/>
    <s v="OF.LIGHT BRD.ASSY"/>
    <n v="1"/>
    <n v="1"/>
    <n v="1050"/>
    <s v="CNY"/>
    <n v="1.1599999999999999"/>
    <n v="1218"/>
    <n v="1218"/>
    <s v="C66SZX-SMT SERVICE"/>
    <s v="ShenZhen Nuo Yaxing Technology Co., Ltd."/>
    <s v="Same"/>
    <n v="903978"/>
    <n v="491.64"/>
    <s v="308ASY INV-PTS SALES"/>
    <n v="0"/>
    <s v="C66SZ190105"/>
    <n v="704747"/>
    <s v="深圳市诺亚兴科技有限公司"/>
    <n v="109572"/>
    <x v="0"/>
    <x v="0"/>
    <s v="Q1"/>
    <x v="0"/>
    <x v="0"/>
  </r>
  <r>
    <s v="ESEL"/>
    <s v="SZX"/>
    <x v="0"/>
    <d v="2019-05-10T00:00:00"/>
    <x v="1"/>
    <n v="14116518"/>
    <n v="43595"/>
    <s v="ZZZZ|CLEANING ROSIN"/>
    <s v="."/>
    <n v="5"/>
    <n v="5"/>
    <n v="1000"/>
    <s v="HKD"/>
    <n v="1"/>
    <n v="1000"/>
    <n v="1000"/>
    <s v="C66SZX-SMT SERVICE"/>
    <s v="Compass Technology Co Ltd"/>
    <s v="Same"/>
    <n v="903991"/>
    <n v="638"/>
    <s v="308ASY INV-PTS SALES"/>
    <n v="0"/>
    <s v="CT1218180 &amp; CT0419059"/>
    <n v="706027"/>
    <n v="0"/>
    <n v="0"/>
    <x v="0"/>
    <x v="1"/>
    <s v="Q1"/>
    <x v="0"/>
    <x v="0"/>
  </r>
  <r>
    <s v="ESEL"/>
    <s v="SZX"/>
    <x v="1"/>
    <d v="2019-05-14T00:00:00"/>
    <x v="1"/>
    <n v="12113413"/>
    <n v="43599"/>
    <s v="DEKI|REPAIR CHARGE"/>
    <s v="."/>
    <n v="1"/>
    <n v="1"/>
    <n v="3500"/>
    <s v="HKD"/>
    <n v="1"/>
    <n v="3500"/>
    <n v="3500"/>
    <s v="C66SZX-SMT SERVICE"/>
    <s v="Dongguan Vtech Electronics Telecommunication Indus"/>
    <s v="Vtech Communications Ltd."/>
    <n v="903992"/>
    <n v="0"/>
    <s v="308ASY INV-NON-CON"/>
    <n v="0"/>
    <s v="CL-2018-002052-DGSMTI-8101"/>
    <n v="0"/>
    <n v="0"/>
    <n v="0"/>
    <x v="0"/>
    <x v="1"/>
    <s v="Q1"/>
    <x v="0"/>
    <x v="0"/>
  </r>
  <r>
    <s v="ESEL"/>
    <s v="SZX"/>
    <x v="0"/>
    <d v="2019-05-20T00:00:00"/>
    <x v="0"/>
    <n v="14116519"/>
    <n v="43605"/>
    <s v="YMCT|KHW-M224A-A0"/>
    <s v="SUPPORT UNIT"/>
    <n v="2"/>
    <n v="2"/>
    <n v="4800"/>
    <s v="CNY"/>
    <n v="1.1599999999999999"/>
    <n v="5568"/>
    <n v="5568"/>
    <s v="C66SZX-SMT SERVICE"/>
    <s v="Shenzhen Quanmailong Technology Co., Ltd"/>
    <s v="Same"/>
    <n v="903994"/>
    <n v="2767.62"/>
    <s v="308ASY INV-PTS SALES"/>
    <n v="0"/>
    <s v="C66SZ190141"/>
    <n v="706928"/>
    <s v="深圳市全迈龙科技有限公司"/>
    <n v="109580"/>
    <x v="0"/>
    <x v="1"/>
    <s v="Q1"/>
    <x v="0"/>
    <x v="0"/>
  </r>
  <r>
    <s v="ESEL"/>
    <s v="SZX"/>
    <x v="0"/>
    <d v="2019-05-20T00:00:00"/>
    <x v="0"/>
    <n v="14116519"/>
    <n v="43605"/>
    <s v="YMCT|90990-26J008"/>
    <s v="BEARING"/>
    <n v="4"/>
    <n v="4"/>
    <n v="2320"/>
    <s v="CNY"/>
    <n v="1.1599999999999999"/>
    <n v="2691.2"/>
    <n v="2691.2"/>
    <s v="C66SZX-SMT SERVICE"/>
    <s v="Shenzhen Quanmailong Technology Co., Ltd"/>
    <s v="Same"/>
    <n v="903994"/>
    <n v="1319.28"/>
    <s v="308ASY INV-PTS SALES"/>
    <n v="0"/>
    <s v="C66SZ190141"/>
    <n v="706928"/>
    <s v="深圳市全迈龙科技有限公司"/>
    <n v="109580"/>
    <x v="0"/>
    <x v="1"/>
    <s v="Q1"/>
    <x v="0"/>
    <x v="0"/>
  </r>
  <r>
    <s v="ESEL"/>
    <s v="SZX"/>
    <x v="0"/>
    <d v="2019-05-20T00:00:00"/>
    <x v="0"/>
    <n v="14116519"/>
    <n v="43605"/>
    <s v="YMCT|KG2-M9173-00"/>
    <s v="LOCK NUT"/>
    <n v="2"/>
    <n v="2"/>
    <n v="500"/>
    <s v="CNY"/>
    <n v="1.1599999999999999"/>
    <n v="580"/>
    <n v="580"/>
    <s v="C66SZX-SMT SERVICE"/>
    <s v="Shenzhen Quanmailong Technology Co., Ltd"/>
    <s v="Same"/>
    <n v="903994"/>
    <n v="258.12"/>
    <s v="308ASY INV-PTS SALES"/>
    <n v="0"/>
    <s v="C66SZ190141"/>
    <n v="706928"/>
    <s v="深圳市全迈龙科技有限公司"/>
    <n v="109580"/>
    <x v="0"/>
    <x v="1"/>
    <s v="Q1"/>
    <x v="0"/>
    <x v="0"/>
  </r>
  <r>
    <s v="ESEL"/>
    <s v="SZX"/>
    <x v="0"/>
    <d v="2019-05-24T00:00:00"/>
    <x v="0"/>
    <n v="14116520"/>
    <n v="43609"/>
    <s v="YMCT|KHN-M4530-36"/>
    <s v="REMOTE IF BOARD ASSY"/>
    <n v="1"/>
    <n v="1"/>
    <n v="5800"/>
    <s v="CNY"/>
    <n v="1.1599999999999999"/>
    <n v="6728"/>
    <n v="6728"/>
    <s v="C66SZX-SMT SERVICE"/>
    <s v="ShenZhen Nuo Yaxing Technology Co., Ltd."/>
    <s v="Same"/>
    <n v="903990"/>
    <n v="3692.55"/>
    <s v="308ASY INV-PTS SALES"/>
    <n v="0"/>
    <s v="C66SZ1090132REV.2"/>
    <n v="707520"/>
    <s v="深圳市诺亚兴科技有限公司"/>
    <n v="109593"/>
    <x v="0"/>
    <x v="1"/>
    <s v="Q1"/>
    <x v="0"/>
    <x v="0"/>
  </r>
  <r>
    <s v="ESEL"/>
    <s v="SZX"/>
    <x v="0"/>
    <d v="2019-05-24T00:00:00"/>
    <x v="0"/>
    <n v="14116520"/>
    <n v="43609"/>
    <s v="YMCT|KHN-M4530-56"/>
    <s v="REMOTE IF BOARD ASSY"/>
    <n v="1"/>
    <n v="1"/>
    <n v="6500"/>
    <s v="CNY"/>
    <n v="1.1599999999999999"/>
    <n v="7540"/>
    <n v="7540"/>
    <s v="C66SZX-SMT SERVICE"/>
    <s v="ShenZhen Nuo Yaxing Technology Co., Ltd."/>
    <s v="Same"/>
    <n v="903990"/>
    <n v="4115.58"/>
    <s v="308ASY INV-PTS SALES"/>
    <n v="0"/>
    <s v="C66SZ1090132REV.2"/>
    <n v="707520"/>
    <s v="深圳市诺亚兴科技有限公司"/>
    <n v="109593"/>
    <x v="0"/>
    <x v="1"/>
    <s v="Q1"/>
    <x v="0"/>
    <x v="0"/>
  </r>
  <r>
    <s v="ESEL"/>
    <s v="SZX"/>
    <x v="0"/>
    <d v="2019-06-05T00:00:00"/>
    <x v="0"/>
    <n v="14116521"/>
    <n v="43621"/>
    <s v="YMCT|KHY-M7720-A3"/>
    <s v="NOZZLE 312A ASSY."/>
    <n v="20"/>
    <n v="20"/>
    <n v="13800"/>
    <s v="CNY"/>
    <n v="1.135"/>
    <n v="15663"/>
    <n v="15663"/>
    <s v="C66SZX-SMT SERVICE"/>
    <s v="Shenzhen Boshijie Technology Co., Ltd"/>
    <s v="Same"/>
    <n v="903816"/>
    <n v="9765.68"/>
    <s v="308ASY INV-PTS SALES"/>
    <n v="0"/>
    <s v="C66SZ170305REV.2"/>
    <n v="708623"/>
    <s v="深圳市博实结科技有限公司"/>
    <n v="0"/>
    <x v="0"/>
    <x v="2"/>
    <s v="Q1"/>
    <x v="0"/>
    <x v="0"/>
  </r>
  <r>
    <s v="ESEL"/>
    <s v="SZX"/>
    <x v="1"/>
    <d v="2019-06-10T00:00:00"/>
    <x v="0"/>
    <n v="12113414"/>
    <n v="43626"/>
    <s v="YMCT|REPAIR CHARGE"/>
    <s v="REPAIR CHARGE"/>
    <n v="1"/>
    <n v="1"/>
    <n v="3000"/>
    <s v="CNY"/>
    <n v="1.135"/>
    <n v="3405"/>
    <n v="3405"/>
    <s v="C66SZX-SMT SERVICE"/>
    <s v="Huizhou Double New Power Electronics Technology Co"/>
    <s v="Same"/>
    <n v="903997"/>
    <n v="0"/>
    <s v="308ASY INV-NON-CON"/>
    <n v="0"/>
    <s v="C66SZ190114"/>
    <n v="0"/>
    <s v="惠州市德宝新能电子科技有限公司"/>
    <n v="0"/>
    <x v="0"/>
    <x v="2"/>
    <s v="Q1"/>
    <x v="0"/>
    <x v="0"/>
  </r>
  <r>
    <s v="ESEL"/>
    <s v="SZX"/>
    <x v="1"/>
    <d v="2019-06-10T00:00:00"/>
    <x v="1"/>
    <n v="12113414"/>
    <n v="43626"/>
    <s v="DEKI|REPAIR CHARGE"/>
    <s v="."/>
    <n v="1"/>
    <n v="1"/>
    <n v="3000"/>
    <s v="CNY"/>
    <n v="1.135"/>
    <n v="3405"/>
    <n v="3405"/>
    <s v="C66SZX-SMT SERVICE"/>
    <s v="Huizhou Double New Power Electronics Technology Co"/>
    <s v="Same"/>
    <n v="903997"/>
    <n v="0"/>
    <s v="308ASY INV-NON-CON"/>
    <n v="0"/>
    <s v="C66SZ190114"/>
    <n v="0"/>
    <s v="惠州市德宝新能电子科技有限公司"/>
    <n v="0"/>
    <x v="0"/>
    <x v="2"/>
    <s v="Q1"/>
    <x v="0"/>
    <x v="0"/>
  </r>
  <r>
    <s v="ESEL"/>
    <s v="BJS"/>
    <x v="2"/>
    <d v="2019-06-11T00:00:00"/>
    <x v="0"/>
    <n v="14116522"/>
    <n v="43627"/>
    <s v="YMCT|KHJ-MC600-00"/>
    <s v="SS TAPE FEEDER 44mm"/>
    <n v="1"/>
    <n v="1"/>
    <n v="9000"/>
    <s v="CNY"/>
    <n v="1.135"/>
    <n v="10215"/>
    <n v="10215"/>
    <s v="C66BJS-SMT SERVICE"/>
    <s v="Qingdao Tianfa Photoelectric Technology Co., Ltd."/>
    <s v="Same"/>
    <n v="903999"/>
    <n v="7870.79"/>
    <s v="308ASY INV-PTS SALES"/>
    <n v="0"/>
    <s v="青島天發20190610"/>
    <n v="709292"/>
    <s v="青岛天发光电科技有限公司"/>
    <n v="0"/>
    <x v="0"/>
    <x v="2"/>
    <s v="Q1"/>
    <x v="0"/>
    <x v="1"/>
  </r>
  <r>
    <s v="ESEL"/>
    <s v="SZX"/>
    <x v="2"/>
    <d v="2019-06-27T00:00:00"/>
    <x v="0"/>
    <n v="14116523"/>
    <n v="43643"/>
    <s v="YMCT|KHJ-MC600-00."/>
    <s v="SS TAPE FEEDER 44mm"/>
    <n v="1"/>
    <n v="1"/>
    <n v="8500"/>
    <s v="CNY"/>
    <n v="1.135"/>
    <n v="9647.5"/>
    <n v="9647.5"/>
    <s v="C66SZX-SMT SERVICE"/>
    <s v="Shenzhen Zhongrunhulian Technology Co., Ltd."/>
    <s v="Same"/>
    <n v="904000"/>
    <n v="0"/>
    <s v="308ASY INV-PTS SALES"/>
    <n v="0"/>
    <s v="C66SZ190151REV.1"/>
    <n v="711195"/>
    <s v="深圳市中润互联科技有限公司"/>
    <n v="0"/>
    <x v="0"/>
    <x v="2"/>
    <s v="Q1"/>
    <x v="0"/>
    <x v="0"/>
  </r>
  <r>
    <s v="ESEL"/>
    <s v="SZX"/>
    <x v="2"/>
    <d v="2019-06-27T00:00:00"/>
    <x v="0"/>
    <n v="14116524"/>
    <n v="43643"/>
    <s v="YMCT|KHJ-MC100-00."/>
    <s v="SS TAPE FEEDER 8mm"/>
    <n v="2"/>
    <n v="2"/>
    <n v="90000"/>
    <s v="JPY"/>
    <n v="7.3400000000000007E-2"/>
    <n v="6606"/>
    <n v="6606"/>
    <s v="C66SZX-SMT SERVICE"/>
    <s v="Shenzhen Jin Sheng Hui Technology Co., Ltd."/>
    <s v="Same"/>
    <n v="904002"/>
    <n v="0"/>
    <s v="308ASY INV-PTS SALES"/>
    <n v="0"/>
    <s v="SZC49Q20191312"/>
    <n v="711196"/>
    <s v="深圳市金晟晖科技有限公司"/>
    <n v="0"/>
    <x v="0"/>
    <x v="2"/>
    <s v="Q1"/>
    <x v="0"/>
    <x v="0"/>
  </r>
  <r>
    <s v="ESEL"/>
    <s v="BJS"/>
    <x v="0"/>
    <d v="2019-06-27T00:00:00"/>
    <x v="0"/>
    <n v="14116525"/>
    <n v="43643"/>
    <s v="YMCT|KLW-M7101-01"/>
    <s v="HOUSING HEAD"/>
    <n v="1"/>
    <n v="1"/>
    <n v="2621"/>
    <s v="CNY"/>
    <n v="1.135"/>
    <n v="2974.835"/>
    <n v="2974.835"/>
    <s v="C66BJS-SMT SERVICE"/>
    <s v="Qingdao Tianfa Photoelectric Technology Co., Ltd."/>
    <s v="Same"/>
    <n v="904003"/>
    <n v="1512.87"/>
    <s v="308ASY INV-PTS SALES"/>
    <n v="0"/>
    <s v="青島天發20190422"/>
    <n v="711201"/>
    <s v="青岛天发光电科技有限公司"/>
    <n v="109590"/>
    <x v="0"/>
    <x v="2"/>
    <s v="Q1"/>
    <x v="0"/>
    <x v="1"/>
  </r>
  <r>
    <s v="ESEL"/>
    <s v="BJS"/>
    <x v="0"/>
    <d v="2019-06-27T00:00:00"/>
    <x v="0"/>
    <n v="14116525"/>
    <n v="43643"/>
    <s v="YMCT|KHY-M7113-00"/>
    <s v="PLATE 2 BRG."/>
    <n v="1"/>
    <n v="1"/>
    <n v="257"/>
    <s v="CNY"/>
    <n v="1.135"/>
    <n v="291.69499999999999"/>
    <n v="291.69499999999999"/>
    <s v="C66BJS-SMT SERVICE"/>
    <s v="Qingdao Tianfa Photoelectric Technology Co., Ltd."/>
    <s v="Same"/>
    <n v="904003"/>
    <n v="64.53"/>
    <s v="308ASY INV-PTS SALES"/>
    <n v="0"/>
    <s v="青島天發20190422"/>
    <n v="711201"/>
    <s v="青岛天发光电科技有限公司"/>
    <n v="109590"/>
    <x v="0"/>
    <x v="2"/>
    <s v="Q1"/>
    <x v="0"/>
    <x v="1"/>
  </r>
  <r>
    <s v="ESEL"/>
    <s v="BJS"/>
    <x v="0"/>
    <d v="2019-07-09T00:00:00"/>
    <x v="0"/>
    <n v="14116526"/>
    <n v="43655"/>
    <s v="YMCT|KKE-M71G2-01"/>
    <s v="SIDE PLATE L"/>
    <n v="1"/>
    <n v="1"/>
    <n v="743"/>
    <s v="CNY"/>
    <n v="1.135"/>
    <n v="843.30499999999995"/>
    <n v="843.30499999999995"/>
    <s v="C66BJS-SMT SERVICE"/>
    <s v="Qingdao Tianfa Photoelectric Technology Co., Ltd."/>
    <s v="Same"/>
    <n v="904007"/>
    <n v="577.20000000000005"/>
    <s v="308ASY INV-PTS SALES"/>
    <n v="0"/>
    <s v="青島天發20190619"/>
    <n v="712532"/>
    <s v="青岛天发光电科技有限公司"/>
    <n v="109628"/>
    <x v="0"/>
    <x v="3"/>
    <s v="Q2"/>
    <x v="0"/>
    <x v="1"/>
  </r>
  <r>
    <s v="ESEL"/>
    <s v="BJS"/>
    <x v="0"/>
    <d v="2019-07-09T00:00:00"/>
    <x v="0"/>
    <n v="14116526"/>
    <n v="43655"/>
    <s v="YMCT|KLW-M7154-00"/>
    <s v="BIT"/>
    <n v="5"/>
    <n v="5"/>
    <n v="1255"/>
    <s v="CNY"/>
    <n v="1.135"/>
    <n v="1424.425"/>
    <n v="1424.425"/>
    <s v="C66BJS-SMT SERVICE"/>
    <s v="Qingdao Tianfa Photoelectric Technology Co., Ltd."/>
    <s v="Same"/>
    <n v="904007"/>
    <n v="962"/>
    <s v="308ASY INV-PTS SALES"/>
    <n v="0"/>
    <s v="青島天發20190619"/>
    <n v="712532"/>
    <s v="青岛天发光电科技有限公司"/>
    <n v="109628"/>
    <x v="0"/>
    <x v="3"/>
    <s v="Q2"/>
    <x v="0"/>
    <x v="1"/>
  </r>
  <r>
    <s v="ESEL"/>
    <s v="SZX"/>
    <x v="0"/>
    <d v="2019-07-09T00:00:00"/>
    <x v="0"/>
    <n v="14116527"/>
    <n v="43655"/>
    <s v="YMCT|KV7-M9165-02"/>
    <s v="CYLINDER"/>
    <n v="1"/>
    <n v="1"/>
    <n v="565"/>
    <s v="HKD"/>
    <n v="1"/>
    <n v="565"/>
    <n v="565"/>
    <s v="C66SZX-SMT SERVICE"/>
    <s v="PowerTeam Electronics Co., Ltd"/>
    <s v="Same"/>
    <n v="904010"/>
    <n v="288.60000000000002"/>
    <s v="308ASY INV-PTS SALES"/>
    <n v="0"/>
    <s v="C66SZ190230REV.2"/>
    <n v="712561"/>
    <s v="能天电子有限公司"/>
    <n v="109635"/>
    <x v="0"/>
    <x v="3"/>
    <s v="Q2"/>
    <x v="0"/>
    <x v="0"/>
  </r>
  <r>
    <s v="ESEL"/>
    <s v="SZX"/>
    <x v="0"/>
    <d v="2019-07-09T00:00:00"/>
    <x v="0"/>
    <n v="14116527"/>
    <n v="43655"/>
    <s v="YMCT|KV7-M9166-00"/>
    <s v="GUIDE (LWL9 R80B)"/>
    <n v="1"/>
    <n v="1"/>
    <n v="1390"/>
    <s v="HKD"/>
    <n v="1"/>
    <n v="1390"/>
    <n v="1390"/>
    <s v="C66SZX-SMT SERVICE"/>
    <s v="PowerTeam Electronics Co., Ltd"/>
    <s v="Same"/>
    <n v="904010"/>
    <n v="710.4"/>
    <s v="308ASY INV-PTS SALES"/>
    <n v="0"/>
    <s v="C66SZ190230REV.2"/>
    <n v="712561"/>
    <s v="能天电子有限公司"/>
    <n v="109635"/>
    <x v="0"/>
    <x v="3"/>
    <s v="Q2"/>
    <x v="0"/>
    <x v="0"/>
  </r>
  <r>
    <s v="ESEL"/>
    <s v="SZX"/>
    <x v="0"/>
    <d v="2019-07-09T00:00:00"/>
    <x v="0"/>
    <n v="14116527"/>
    <n v="43655"/>
    <s v="YMCT|$SC4-M5A"/>
    <s v="SPEED CONTROLLER"/>
    <n v="1"/>
    <n v="1"/>
    <n v="360"/>
    <s v="HKD"/>
    <n v="1"/>
    <n v="360"/>
    <n v="360"/>
    <s v="C66SZX-SMT SERVICE"/>
    <s v="PowerTeam Electronics Co., Ltd"/>
    <s v="Same"/>
    <n v="904010"/>
    <n v="185"/>
    <s v="308ASY INV-PTS SALES"/>
    <n v="0"/>
    <s v="C66SZ190230REV.2"/>
    <n v="712561"/>
    <s v="能天电子有限公司"/>
    <n v="109635"/>
    <x v="0"/>
    <x v="3"/>
    <s v="Q2"/>
    <x v="0"/>
    <x v="0"/>
  </r>
  <r>
    <s v="ESEL"/>
    <s v="SZX"/>
    <x v="0"/>
    <d v="2019-07-09T00:00:00"/>
    <x v="0"/>
    <n v="14116527"/>
    <n v="43655"/>
    <s v="YMCT|$UEF"/>
    <s v="JOINT(UNIVERSAL ELBO"/>
    <n v="1"/>
    <n v="1"/>
    <n v="61"/>
    <s v="HKD"/>
    <n v="1"/>
    <n v="61"/>
    <n v="61"/>
    <s v="C66SZX-SMT SERVICE"/>
    <s v="PowerTeam Electronics Co., Ltd"/>
    <s v="Same"/>
    <n v="904010"/>
    <n v="31.08"/>
    <s v="308ASY INV-PTS SALES"/>
    <n v="0"/>
    <s v="C66SZ190230REV.2"/>
    <n v="712561"/>
    <s v="能天电子有限公司"/>
    <n v="109635"/>
    <x v="0"/>
    <x v="3"/>
    <s v="Q2"/>
    <x v="0"/>
    <x v="0"/>
  </r>
  <r>
    <s v="ESEL"/>
    <s v="SZX"/>
    <x v="0"/>
    <d v="2019-07-09T00:00:00"/>
    <x v="0"/>
    <n v="14116528"/>
    <n v="43655"/>
    <s v="YMCT|KKE-M917H-00"/>
    <s v="BELT CONVEYOR"/>
    <n v="2"/>
    <n v="2"/>
    <n v="230"/>
    <s v="CNY"/>
    <n v="1.135"/>
    <n v="261.05"/>
    <n v="261.05"/>
    <s v="C66SZX-SMT SERVICE"/>
    <s v="Dongguan Hengli TTW Elec. Factory"/>
    <s v="Same"/>
    <n v="904011"/>
    <n v="132.28"/>
    <s v="308ASY INV-PTS SALES"/>
    <n v="0"/>
    <s v="C66SZ190224 &amp; C66SZ190225"/>
    <n v="712571"/>
    <s v="东莞市横沥通通旺电子制品厂"/>
    <n v="109636"/>
    <x v="0"/>
    <x v="3"/>
    <s v="Q2"/>
    <x v="0"/>
    <x v="0"/>
  </r>
  <r>
    <s v="ESEL"/>
    <s v="SZX"/>
    <x v="0"/>
    <d v="2019-07-09T00:00:00"/>
    <x v="0"/>
    <n v="14116528"/>
    <n v="43655"/>
    <s v="YMCT|KKE-M919R-00"/>
    <s v="BELT CONVEYOR"/>
    <n v="1"/>
    <n v="1"/>
    <n v="115"/>
    <s v="CNY"/>
    <n v="1.135"/>
    <n v="130.52500000000001"/>
    <n v="130.52500000000001"/>
    <s v="C66SZX-SMT SERVICE"/>
    <s v="Dongguan Hengli TTW Elec. Factory"/>
    <s v="Same"/>
    <n v="904011"/>
    <n v="66.03"/>
    <s v="308ASY INV-PTS SALES"/>
    <n v="0"/>
    <s v="C66SZ190224 &amp; C66SZ190225"/>
    <n v="712571"/>
    <s v="东莞市横沥通通旺电子制品厂"/>
    <n v="109636"/>
    <x v="0"/>
    <x v="3"/>
    <s v="Q2"/>
    <x v="0"/>
    <x v="0"/>
  </r>
  <r>
    <s v="ESEL"/>
    <s v="SZX"/>
    <x v="0"/>
    <d v="2019-07-09T00:00:00"/>
    <x v="0"/>
    <n v="14116528"/>
    <n v="43655"/>
    <s v="YMCT|KKE-M9127-00"/>
    <s v="BELT 1 CONVEYOR"/>
    <n v="1"/>
    <n v="1"/>
    <n v="170"/>
    <s v="CNY"/>
    <n v="1.135"/>
    <n v="192.95"/>
    <n v="192.95"/>
    <s v="C66SZX-SMT SERVICE"/>
    <s v="Dongguan Hengli TTW Elec. Factory"/>
    <s v="Same"/>
    <n v="904011"/>
    <n v="88.03"/>
    <s v="308ASY INV-PTS SALES"/>
    <n v="0"/>
    <s v="C66SZ190224 &amp; C66SZ190225"/>
    <n v="712571"/>
    <s v="东莞市横沥通通旺电子制品厂"/>
    <n v="109636"/>
    <x v="0"/>
    <x v="3"/>
    <s v="Q2"/>
    <x v="0"/>
    <x v="0"/>
  </r>
  <r>
    <s v="ESEL"/>
    <s v="SZX"/>
    <x v="0"/>
    <d v="2019-07-09T00:00:00"/>
    <x v="0"/>
    <n v="14116528"/>
    <n v="43655"/>
    <s v="YMCT|KMK-M917H-00"/>
    <s v="BELT CONVEYOR"/>
    <n v="2"/>
    <n v="2"/>
    <n v="150"/>
    <s v="CNY"/>
    <n v="1.135"/>
    <n v="170.25"/>
    <n v="170.25"/>
    <s v="C66SZX-SMT SERVICE"/>
    <s v="Dongguan Hengli TTW Elec. Factory"/>
    <s v="Same"/>
    <n v="904011"/>
    <n v="81.400000000000006"/>
    <s v="308ASY INV-PTS SALES"/>
    <n v="0"/>
    <s v="C66SZ190224 &amp; C66SZ190225"/>
    <n v="712571"/>
    <s v="东莞市横沥通通旺电子制品厂"/>
    <n v="109636"/>
    <x v="0"/>
    <x v="3"/>
    <s v="Q2"/>
    <x v="0"/>
    <x v="0"/>
  </r>
  <r>
    <s v="ESEL"/>
    <s v="SZX"/>
    <x v="0"/>
    <d v="2019-07-09T00:00:00"/>
    <x v="0"/>
    <n v="14116528"/>
    <n v="43655"/>
    <s v="YMCT|KMK-M9110-00"/>
    <s v="BELT CONVEYOR"/>
    <n v="4"/>
    <n v="4"/>
    <n v="320"/>
    <s v="CNY"/>
    <n v="1.135"/>
    <n v="363.2"/>
    <n v="363.2"/>
    <s v="C66SZX-SMT SERVICE"/>
    <s v="Dongguan Hengli TTW Elec. Factory"/>
    <s v="Same"/>
    <n v="904011"/>
    <n v="183.52"/>
    <s v="308ASY INV-PTS SALES"/>
    <n v="0"/>
    <s v="C66SZ190224 &amp; C66SZ190225"/>
    <n v="712571"/>
    <s v="东莞市横沥通通旺电子制品厂"/>
    <n v="109636"/>
    <x v="0"/>
    <x v="3"/>
    <s v="Q2"/>
    <x v="0"/>
    <x v="0"/>
  </r>
  <r>
    <s v="ESEL"/>
    <s v="SZX"/>
    <x v="0"/>
    <d v="2019-07-09T00:00:00"/>
    <x v="0"/>
    <n v="14116528"/>
    <n v="43655"/>
    <s v="YMCT|KMK-M917H-00"/>
    <s v="BELT CONVEYOR"/>
    <n v="2"/>
    <n v="2"/>
    <n v="150"/>
    <s v="CNY"/>
    <n v="1.135"/>
    <n v="170.25"/>
    <n v="170.25"/>
    <s v="C66SZX-SMT SERVICE"/>
    <s v="Dongguan Hengli TTW Elec. Factory"/>
    <s v="Same"/>
    <n v="904011"/>
    <n v="81.400000000000006"/>
    <s v="308ASY INV-PTS SALES"/>
    <n v="0"/>
    <s v="C66SZ190224 &amp; C66SZ190225"/>
    <n v="712571"/>
    <s v="东莞市横沥通通旺电子制品厂"/>
    <n v="109636"/>
    <x v="0"/>
    <x v="3"/>
    <s v="Q2"/>
    <x v="0"/>
    <x v="0"/>
  </r>
  <r>
    <s v="ESEL"/>
    <s v="XIY"/>
    <x v="0"/>
    <d v="2019-07-09T00:00:00"/>
    <x v="0"/>
    <n v="14116530"/>
    <n v="43655"/>
    <s v="YMCT|KHJ-MC244-00"/>
    <s v="LEVER TAPE GUIDE R"/>
    <n v="1"/>
    <n v="1"/>
    <n v="21"/>
    <s v="CNY"/>
    <n v="1.135"/>
    <n v="23.835000000000001"/>
    <n v="23.835000000000001"/>
    <s v="C66XIY-SMT SERVICE"/>
    <s v="Henan UIOT Technology Co., Ltd."/>
    <s v="Same"/>
    <n v="904006"/>
    <n v="11.1"/>
    <s v="308ASY INV-PTS SALES"/>
    <n v="0"/>
    <s v="河南紫光20190614R1"/>
    <n v="712531"/>
    <s v="河南紫光物联技术有限公司"/>
    <n v="109630"/>
    <x v="0"/>
    <x v="3"/>
    <s v="Q2"/>
    <x v="0"/>
    <x v="2"/>
  </r>
  <r>
    <s v="ESEL"/>
    <s v="SZX"/>
    <x v="2"/>
    <d v="2019-07-10T00:00:00"/>
    <x v="0"/>
    <n v="14116529"/>
    <n v="43656"/>
    <s v="YMCT|KHJ-MC100-00"/>
    <s v="SS TAPE FEEDER 8mm"/>
    <n v="3"/>
    <n v="3"/>
    <n v="7950"/>
    <s v="CNY"/>
    <n v="1.135"/>
    <n v="9023.25"/>
    <n v="9023.25"/>
    <s v="C66SZX-SMT SERVICE"/>
    <s v="Shenzhen Yong Shun Chuang Technology Co., Ltd"/>
    <s v="Same"/>
    <n v="904012"/>
    <n v="8657.0400000000009"/>
    <s v="308ASY INV-PTS SALES"/>
    <n v="0"/>
    <s v="C66SZ190237"/>
    <n v="712687"/>
    <s v="深圳市永顺创科技有限公司"/>
    <n v="0"/>
    <x v="0"/>
    <x v="3"/>
    <s v="Q2"/>
    <x v="0"/>
    <x v="0"/>
  </r>
  <r>
    <s v="ESEL"/>
    <s v="SZX"/>
    <x v="2"/>
    <d v="2019-07-16T00:00:00"/>
    <x v="0"/>
    <n v="14116531"/>
    <n v="43662"/>
    <s v="YMCT|KHJ-MC200-00"/>
    <s v="SS TAPE FEEDER 12/16mm"/>
    <n v="5"/>
    <n v="5"/>
    <n v="20500"/>
    <s v="CNY"/>
    <n v="1.135"/>
    <n v="23267.5"/>
    <n v="23267.5"/>
    <s v="C66SZX-SMT SERVICE"/>
    <s v="Shenzhen Xuri Weiguang Technology Co., Ltd."/>
    <s v="Same"/>
    <n v="904013"/>
    <n v="19654.150000000001"/>
    <s v="308ASY INV-PTS SALES"/>
    <n v="0"/>
    <s v="C66SZ190144"/>
    <n v="713339"/>
    <s v="深圳市旭日伟光科技有限公司"/>
    <n v="0"/>
    <x v="0"/>
    <x v="3"/>
    <s v="Q2"/>
    <x v="0"/>
    <x v="0"/>
  </r>
  <r>
    <s v="ESEL"/>
    <s v="XIY"/>
    <x v="0"/>
    <d v="2019-07-17T00:00:00"/>
    <x v="1"/>
    <n v="14116532"/>
    <n v="43663"/>
    <s v="ZMTR|303-ZG"/>
    <s v="SPECIAL NOZZLE"/>
    <n v="2"/>
    <n v="2"/>
    <n v="1570"/>
    <s v="CNY"/>
    <n v="1.135"/>
    <n v="1781.95"/>
    <n v="1781.95"/>
    <s v="C66XIY-SMT SERVICE"/>
    <s v="Henan UIOT Technology Co., Ltd."/>
    <s v="Same"/>
    <n v="904006"/>
    <n v="681"/>
    <s v="308ASY INV-PTS SALES"/>
    <n v="0"/>
    <s v="河南紫光20190614R1"/>
    <n v="713521"/>
    <s v="河南紫光物联技术有限公司"/>
    <n v="109630"/>
    <x v="0"/>
    <x v="3"/>
    <s v="Q2"/>
    <x v="0"/>
    <x v="2"/>
  </r>
  <r>
    <s v="ESEL"/>
    <s v="SZX"/>
    <x v="1"/>
    <d v="2019-07-18T00:00:00"/>
    <x v="0"/>
    <n v="12113415"/>
    <n v="43664"/>
    <s v="YMCT|REPAIR CHARGE"/>
    <s v="REPAIR CHARGE"/>
    <n v="1"/>
    <n v="1"/>
    <n v="2000"/>
    <s v="CNY"/>
    <n v="1.135"/>
    <n v="2270"/>
    <n v="2270"/>
    <s v="C66SZX-SMT SERVICE"/>
    <s v="Dongguan Lonsen Hardw Are&amp;Plastics Co., Ltd."/>
    <s v="Same"/>
    <n v="904015"/>
    <n v="0"/>
    <s v="308ASY INV-NON-CON"/>
    <n v="0"/>
    <s v="C66SZ190243REV.1"/>
    <n v="0"/>
    <s v="东莞朗森五金塑料制品有限公司"/>
    <n v="0"/>
    <x v="0"/>
    <x v="3"/>
    <s v="Q2"/>
    <x v="0"/>
    <x v="0"/>
  </r>
  <r>
    <s v="ESEL"/>
    <s v="BJS"/>
    <x v="2"/>
    <d v="2019-07-19T00:00:00"/>
    <x v="0"/>
    <n v="14116533"/>
    <n v="43665"/>
    <s v="YMCT|KLJ-MC400-00."/>
    <s v="ZS FEEDER ASSY. 24mm"/>
    <n v="7"/>
    <n v="7"/>
    <n v="29575"/>
    <s v="CNY"/>
    <n v="1.135"/>
    <n v="33567.625"/>
    <n v="33567.625"/>
    <s v="C66BJS-SMT SERVICE"/>
    <s v="Qingdao Tianfa Photoelectric Technology Co., Ltd."/>
    <s v="Same"/>
    <n v="904016"/>
    <n v="0"/>
    <s v="308ASY INV-PTS SALES"/>
    <n v="0"/>
    <s v="青島天發20190528"/>
    <n v="713834"/>
    <s v="青岛天发光电科技有限公司"/>
    <n v="0"/>
    <x v="0"/>
    <x v="3"/>
    <s v="Q2"/>
    <x v="0"/>
    <x v="1"/>
  </r>
  <r>
    <s v="ESEL"/>
    <s v="BJS"/>
    <x v="2"/>
    <d v="2019-07-19T00:00:00"/>
    <x v="0"/>
    <n v="14116533"/>
    <n v="43665"/>
    <s v="YMCT|KHJ-MC400-00."/>
    <s v="SS TAPE FEEDER 24mm"/>
    <n v="1"/>
    <n v="1"/>
    <n v="4225"/>
    <s v="CNY"/>
    <n v="1.135"/>
    <n v="4795.375"/>
    <n v="4795.375"/>
    <s v="C66BJS-SMT SERVICE"/>
    <s v="Qingdao Tianfa Photoelectric Technology Co., Ltd."/>
    <s v="Same"/>
    <n v="904016"/>
    <n v="0"/>
    <s v="308ASY INV-PTS SALES"/>
    <n v="0"/>
    <s v="青島天發20190528"/>
    <n v="713834"/>
    <s v="青岛天发光电科技有限公司"/>
    <n v="0"/>
    <x v="0"/>
    <x v="3"/>
    <s v="Q2"/>
    <x v="0"/>
    <x v="1"/>
  </r>
  <r>
    <s v="ESEL"/>
    <s v="BJS"/>
    <x v="2"/>
    <d v="2019-07-19T00:00:00"/>
    <x v="0"/>
    <n v="14116533"/>
    <n v="43665"/>
    <s v="YMCT|KLJ-MC500-00."/>
    <s v="ZS FEEDER ASSY. 32mm"/>
    <n v="2"/>
    <n v="2"/>
    <n v="11440"/>
    <s v="CNY"/>
    <n v="1.135"/>
    <n v="12984.4"/>
    <n v="12984.4"/>
    <s v="C66BJS-SMT SERVICE"/>
    <s v="Qingdao Tianfa Photoelectric Technology Co., Ltd."/>
    <s v="Same"/>
    <n v="904016"/>
    <n v="0"/>
    <s v="308ASY INV-PTS SALES"/>
    <n v="0"/>
    <s v="青島天發20190528"/>
    <n v="713834"/>
    <s v="青岛天发光电科技有限公司"/>
    <n v="0"/>
    <x v="0"/>
    <x v="3"/>
    <s v="Q2"/>
    <x v="0"/>
    <x v="1"/>
  </r>
  <r>
    <s v="ESEL"/>
    <s v="XIY"/>
    <x v="0"/>
    <d v="2019-07-24T00:00:00"/>
    <x v="0"/>
    <n v="14116534"/>
    <n v="43670"/>
    <s v="YMCT|KHN-M7710-A4"/>
    <s v="NOZZLE 301A ASSY"/>
    <n v="2"/>
    <n v="2"/>
    <n v="1152"/>
    <s v="CNY"/>
    <n v="1.135"/>
    <n v="1307.52"/>
    <n v="1307.52"/>
    <s v="C66XIY-SMT SERVICE"/>
    <s v="Henan UIOT Technology Co., Ltd."/>
    <s v="Same"/>
    <n v="904006"/>
    <n v="1019.23"/>
    <s v="308ASY INV-PTS SALES"/>
    <n v="0"/>
    <s v="河南紫光20190614R1"/>
    <n v="714307"/>
    <s v="河南紫光物联技术有限公司"/>
    <n v="109630"/>
    <x v="0"/>
    <x v="3"/>
    <s v="Q2"/>
    <x v="0"/>
    <x v="2"/>
  </r>
  <r>
    <s v="ESEL"/>
    <s v="XIY"/>
    <x v="0"/>
    <d v="2019-07-24T00:00:00"/>
    <x v="0"/>
    <n v="14116534"/>
    <n v="43670"/>
    <s v="YMCT|KHN-M7720-A3"/>
    <s v="NOZZLE 302A ASSY"/>
    <n v="5"/>
    <n v="5"/>
    <n v="3255"/>
    <s v="CNY"/>
    <n v="1.135"/>
    <n v="3694.4250000000002"/>
    <n v="3694.4250000000002"/>
    <s v="C66XIY-SMT SERVICE"/>
    <s v="Henan UIOT Technology Co., Ltd."/>
    <s v="Same"/>
    <n v="904006"/>
    <n v="2338.1"/>
    <s v="308ASY INV-PTS SALES"/>
    <n v="0"/>
    <s v="河南紫光20190614R1"/>
    <n v="714307"/>
    <s v="河南紫光物联技术有限公司"/>
    <n v="109630"/>
    <x v="0"/>
    <x v="3"/>
    <s v="Q2"/>
    <x v="0"/>
    <x v="2"/>
  </r>
  <r>
    <s v="ESEL"/>
    <s v="SZX"/>
    <x v="2"/>
    <d v="2019-07-24T00:00:00"/>
    <x v="0"/>
    <n v="14116535"/>
    <n v="43670"/>
    <s v="YMCT|KHJ-MC100-00."/>
    <s v="SS TAPE FEEDER 8mm"/>
    <n v="10"/>
    <n v="10"/>
    <n v="30800"/>
    <s v="CNY"/>
    <n v="1.135"/>
    <n v="34958"/>
    <n v="34958"/>
    <s v="C66SZX-SMT SERVICE"/>
    <s v="Dongguan Cunfeng Electronic Technology Co, Ltd."/>
    <s v="Same"/>
    <n v="904018"/>
    <n v="0"/>
    <s v="308ASY INV-PTS SALES"/>
    <n v="0"/>
    <s v="C66SZ190144"/>
    <n v="714399"/>
    <s v="东莞市存封电子科技有限公司"/>
    <n v="0"/>
    <x v="0"/>
    <x v="3"/>
    <s v="Q2"/>
    <x v="0"/>
    <x v="0"/>
  </r>
  <r>
    <s v="ESEL"/>
    <s v="BJS"/>
    <x v="2"/>
    <d v="2019-07-26T00:00:00"/>
    <x v="0"/>
    <n v="14116536"/>
    <n v="43672"/>
    <s v="YMCT|KHJ-MC200-00"/>
    <s v="SS TAPE FEEDER 12/16mm"/>
    <n v="2"/>
    <n v="2"/>
    <n v="7958"/>
    <s v="CNY"/>
    <n v="1.135"/>
    <n v="9032.33"/>
    <n v="9032.33"/>
    <s v="C66BJS-SMT SERVICE"/>
    <s v="Beijing Hengli Xintong Technology Co., Ltd."/>
    <s v="Same"/>
    <n v="904017"/>
    <n v="7973.62"/>
    <s v="308ASY INV-PTS SALES"/>
    <n v="0"/>
    <s v="北京恒立信通20190712-1"/>
    <n v="714595"/>
    <s v="北京恒立信通科技有限公司"/>
    <n v="0"/>
    <x v="0"/>
    <x v="3"/>
    <s v="Q2"/>
    <x v="0"/>
    <x v="1"/>
  </r>
  <r>
    <s v="ESEL"/>
    <s v="SZX"/>
    <x v="0"/>
    <d v="2019-07-26T00:00:00"/>
    <x v="0"/>
    <n v="14116537"/>
    <n v="43672"/>
    <s v="YMCT|KMB-M79C0-H2"/>
    <s v="S.V.CAM.ASSY."/>
    <n v="1"/>
    <n v="1"/>
    <n v="10808"/>
    <s v="CNY"/>
    <n v="1.135"/>
    <n v="12267.08"/>
    <n v="12267.08"/>
    <s v="C66SZX-SMT SERVICE"/>
    <s v="Shenzhen Longda Optoelectronic Co., Ltd"/>
    <s v="Same"/>
    <n v="903989"/>
    <n v="8553.09"/>
    <s v="308ASY INV-PTS SALES"/>
    <n v="0"/>
    <s v="C66SZ190093REV.2"/>
    <n v="714606"/>
    <s v="深圳市龙大光电有限公司, 4/F"/>
    <n v="109577"/>
    <x v="0"/>
    <x v="3"/>
    <s v="Q2"/>
    <x v="0"/>
    <x v="0"/>
  </r>
  <r>
    <s v="ESEL"/>
    <s v="SZX"/>
    <x v="0"/>
    <d v="2019-07-26T00:00:00"/>
    <x v="0"/>
    <n v="14116537"/>
    <n v="43672"/>
    <s v="YMCT|KMB-M7013-03"/>
    <s v="DIFFUSER"/>
    <n v="1"/>
    <n v="1"/>
    <n v="192"/>
    <s v="CNY"/>
    <n v="1.135"/>
    <n v="217.92"/>
    <n v="217.92"/>
    <s v="C66SZX-SMT SERVICE"/>
    <s v="Shenzhen Longda Optoelectronic Co., Ltd"/>
    <s v="Same"/>
    <n v="903989"/>
    <n v="151.83000000000001"/>
    <s v="308ASY INV-PTS SALES"/>
    <n v="0"/>
    <s v="C66SZ190093REV.2"/>
    <n v="714606"/>
    <s v="深圳市龙大光电有限公司, 4/F"/>
    <n v="109577"/>
    <x v="0"/>
    <x v="3"/>
    <s v="Q2"/>
    <x v="0"/>
    <x v="0"/>
  </r>
  <r>
    <s v="ESEL"/>
    <s v="CTU"/>
    <x v="2"/>
    <d v="2019-07-29T00:00:00"/>
    <x v="0"/>
    <n v="14116538"/>
    <n v="43675"/>
    <s v="YMCT|KHJ-MC500-00."/>
    <s v="SS TAPE FEEDER 32mm"/>
    <n v="2"/>
    <n v="2"/>
    <n v="11400"/>
    <s v="CNY"/>
    <n v="1.135"/>
    <n v="12939"/>
    <n v="12939"/>
    <s v="C66CTU-SMT SERVICE"/>
    <s v="Sichuan Blueview Electronics-optic Technology Co.,"/>
    <s v="Same"/>
    <n v="904019"/>
    <n v="0"/>
    <s v="308ASY INV-PTS SALES"/>
    <n v="0"/>
    <s v="四川蓝景20190716"/>
    <n v="714920"/>
    <s v="四川蓝景光电技术有限责任公司"/>
    <n v="0"/>
    <x v="0"/>
    <x v="3"/>
    <s v="Q2"/>
    <x v="0"/>
    <x v="2"/>
  </r>
  <r>
    <s v="ESEL"/>
    <s v="CTU"/>
    <x v="2"/>
    <d v="2019-07-29T00:00:00"/>
    <x v="0"/>
    <n v="14116538"/>
    <n v="43675"/>
    <s v="YMCT|KHJ-MC600-00."/>
    <s v="SS TAPE FEEDER 44mm"/>
    <n v="1"/>
    <n v="1"/>
    <n v="8600"/>
    <s v="CNY"/>
    <n v="1.135"/>
    <n v="9761"/>
    <n v="9761"/>
    <s v="C66CTU-SMT SERVICE"/>
    <s v="Sichuan Blueview Electronics-optic Technology Co.,"/>
    <s v="Same"/>
    <n v="904019"/>
    <n v="0"/>
    <s v="308ASY INV-PTS SALES"/>
    <n v="0"/>
    <s v="四川蓝景20190716"/>
    <n v="714920"/>
    <s v="四川蓝景光电技术有限责任公司"/>
    <n v="0"/>
    <x v="0"/>
    <x v="3"/>
    <s v="Q2"/>
    <x v="0"/>
    <x v="2"/>
  </r>
  <r>
    <s v="ESEL"/>
    <s v="SZX"/>
    <x v="0"/>
    <d v="2019-08-05T00:00:00"/>
    <x v="0"/>
    <n v="14116539"/>
    <n v="43682"/>
    <s v="YMCT|KMG-M755S-00"/>
    <s v="SC.LIGHT BRD.SET"/>
    <n v="1"/>
    <n v="1"/>
    <n v="1780"/>
    <s v="CNY"/>
    <n v="1.135"/>
    <n v="2020.3"/>
    <n v="2020.3"/>
    <s v="C66SZX-SMT SERVICE"/>
    <s v="Shenzhen Chengtaike Electronic Co.,Ltd"/>
    <s v="Same"/>
    <n v="904025"/>
    <n v="1124.8"/>
    <s v="308ASY INV-PTS SALES"/>
    <n v="0"/>
    <s v="C66SZ190252REV.2"/>
    <n v="715382"/>
    <s v="深圳市诚泰科电子有限公司"/>
    <n v="109653"/>
    <x v="0"/>
    <x v="4"/>
    <s v="Q2"/>
    <x v="0"/>
    <x v="0"/>
  </r>
  <r>
    <s v="ESEL"/>
    <s v="SZX"/>
    <x v="0"/>
    <d v="2019-08-05T00:00:00"/>
    <x v="0"/>
    <n v="14116539"/>
    <n v="43682"/>
    <s v="YMCT|KMG-M7A30-00"/>
    <s v="SIDE LIGHT ASSY."/>
    <n v="1"/>
    <n v="1"/>
    <n v="1600"/>
    <s v="CNY"/>
    <n v="1.135"/>
    <n v="1816"/>
    <n v="1816"/>
    <s v="C66SZX-SMT SERVICE"/>
    <s v="Shenzhen Chengtaike Electronic Co.,Ltd"/>
    <s v="Same"/>
    <n v="904025"/>
    <n v="1073"/>
    <s v="308ASY INV-PTS SALES"/>
    <n v="0"/>
    <s v="C66SZ190252REV.2"/>
    <n v="715382"/>
    <s v="深圳市诚泰科电子有限公司"/>
    <n v="109653"/>
    <x v="0"/>
    <x v="4"/>
    <s v="Q2"/>
    <x v="0"/>
    <x v="0"/>
  </r>
  <r>
    <s v="ESEL"/>
    <s v="SZX"/>
    <x v="0"/>
    <d v="2019-08-05T00:00:00"/>
    <x v="0"/>
    <n v="14116539"/>
    <n v="43682"/>
    <s v="YMCT|KMG-M7A16-00"/>
    <s v="COVER PRIZM"/>
    <n v="1"/>
    <n v="1"/>
    <n v="50"/>
    <s v="CNY"/>
    <n v="1.135"/>
    <n v="56.75"/>
    <n v="56.75"/>
    <s v="C66SZX-SMT SERVICE"/>
    <s v="Shenzhen Chengtaike Electronic Co.,Ltd"/>
    <s v="Same"/>
    <n v="904025"/>
    <n v="29.6"/>
    <s v="308ASY INV-PTS SALES"/>
    <n v="0"/>
    <s v="C66SZ190252REV.2"/>
    <n v="715382"/>
    <s v="深圳市诚泰科电子有限公司"/>
    <n v="109653"/>
    <x v="0"/>
    <x v="4"/>
    <s v="Q2"/>
    <x v="0"/>
    <x v="0"/>
  </r>
  <r>
    <s v="ESEL"/>
    <s v="SZX"/>
    <x v="0"/>
    <d v="2019-08-05T00:00:00"/>
    <x v="0"/>
    <n v="14116539"/>
    <n v="43682"/>
    <s v="YMCT|KMG-M66N2-00"/>
    <s v="HNS SCAN LIGHT"/>
    <n v="1"/>
    <n v="1"/>
    <n v="100"/>
    <s v="CNY"/>
    <n v="1.135"/>
    <n v="113.5"/>
    <n v="113.5"/>
    <s v="C66SZX-SMT SERVICE"/>
    <s v="Shenzhen Chengtaike Electronic Co.,Ltd"/>
    <s v="Same"/>
    <n v="904025"/>
    <n v="66.599999999999994"/>
    <s v="308ASY INV-PTS SALES"/>
    <n v="0"/>
    <s v="C66SZ190252REV.2"/>
    <n v="715382"/>
    <s v="深圳市诚泰科电子有限公司"/>
    <n v="109653"/>
    <x v="0"/>
    <x v="4"/>
    <s v="Q2"/>
    <x v="0"/>
    <x v="0"/>
  </r>
  <r>
    <s v="ESEL"/>
    <s v="SZX"/>
    <x v="0"/>
    <d v="2019-08-05T00:00:00"/>
    <x v="0"/>
    <n v="14116539"/>
    <n v="43682"/>
    <s v="YMCT|KLA-M4506-01"/>
    <s v="HEAD I/O UNIT ASSY"/>
    <n v="1"/>
    <n v="1"/>
    <n v="1470"/>
    <s v="CNY"/>
    <n v="1.135"/>
    <n v="1668.45"/>
    <n v="1668.45"/>
    <s v="C66SZX-SMT SERVICE"/>
    <s v="Shenzhen Chengtaike Electronic Co.,Ltd"/>
    <s v="Same"/>
    <n v="904025"/>
    <n v="925"/>
    <s v="308ASY INV-PTS SALES"/>
    <n v="0"/>
    <s v="C66SZ190252REV.2"/>
    <n v="715382"/>
    <s v="深圳市诚泰科电子有限公司"/>
    <n v="109653"/>
    <x v="0"/>
    <x v="4"/>
    <s v="Q2"/>
    <x v="0"/>
    <x v="0"/>
  </r>
  <r>
    <s v="ESEL"/>
    <s v="SZX"/>
    <x v="1"/>
    <d v="2019-08-08T00:00:00"/>
    <x v="0"/>
    <n v="12113416"/>
    <n v="43685"/>
    <s v="YMCT|REPAIR CHARGE"/>
    <s v="REPAIR CHARGE"/>
    <n v="1"/>
    <n v="1"/>
    <n v="1100"/>
    <s v="CNY"/>
    <n v="1.135"/>
    <n v="1248.5"/>
    <n v="1248.5"/>
    <s v="C66SZX-SMT SERVICE"/>
    <s v="Shenzhen THINK-LINK Electronics Co., Ltd."/>
    <s v="Same"/>
    <n v="904026"/>
    <n v="0"/>
    <s v="308ASY INV-NON-CON"/>
    <n v="0"/>
    <s v="C66SZ180265"/>
    <n v="0"/>
    <s v="深圳市鑫联科电子有限公司"/>
    <n v="0"/>
    <x v="0"/>
    <x v="4"/>
    <s v="Q2"/>
    <x v="0"/>
    <x v="0"/>
  </r>
  <r>
    <s v="ESEL"/>
    <s v="SZX"/>
    <x v="0"/>
    <d v="2019-08-14T00:00:00"/>
    <x v="0"/>
    <n v="14116540"/>
    <n v="43691"/>
    <s v="YMCT|KLJ-MC145-00"/>
    <s v="LEVER TAPE GUIDE F"/>
    <n v="2"/>
    <n v="2"/>
    <n v="76"/>
    <s v="CNY"/>
    <n v="1.135"/>
    <n v="86.26"/>
    <n v="86.26"/>
    <s v="C66SZX-SMT SERVICE"/>
    <s v="Shenzhen Longda Optoelectronic Co., Ltd"/>
    <s v="Same"/>
    <n v="904022"/>
    <n v="41.17"/>
    <s v="308ASY INV-PTS SALES"/>
    <n v="0"/>
    <s v="C66SZ190238"/>
    <n v="716852"/>
    <s v="深圳市龙大光电有限公司, 4/F"/>
    <n v="109645"/>
    <x v="0"/>
    <x v="4"/>
    <s v="Q2"/>
    <x v="0"/>
    <x v="0"/>
  </r>
  <r>
    <s v="ESEL"/>
    <s v="SZX"/>
    <x v="0"/>
    <d v="2019-08-14T00:00:00"/>
    <x v="0"/>
    <n v="14116540"/>
    <n v="43691"/>
    <s v="YMCT|KLJ-MC181-01"/>
    <s v="HANDLE"/>
    <n v="1"/>
    <n v="1"/>
    <n v="130"/>
    <s v="CNY"/>
    <n v="1.135"/>
    <n v="147.55000000000001"/>
    <n v="147.55000000000001"/>
    <s v="C66SZX-SMT SERVICE"/>
    <s v="Shenzhen Longda Optoelectronic Co., Ltd"/>
    <s v="Same"/>
    <n v="904022"/>
    <n v="72.52"/>
    <s v="308ASY INV-PTS SALES"/>
    <n v="0"/>
    <s v="C66SZ190238"/>
    <n v="716852"/>
    <s v="深圳市龙大光电有限公司, 4/F"/>
    <n v="109645"/>
    <x v="0"/>
    <x v="4"/>
    <s v="Q2"/>
    <x v="0"/>
    <x v="0"/>
  </r>
  <r>
    <s v="ESEL"/>
    <s v="SZX"/>
    <x v="0"/>
    <d v="2019-08-14T00:00:00"/>
    <x v="0"/>
    <n v="14116541"/>
    <n v="43691"/>
    <s v="YMCT|KKE-M26T2-00"/>
    <s v="HEAD LINEAR SCALE"/>
    <n v="1"/>
    <n v="1"/>
    <n v="5200"/>
    <s v="CNY"/>
    <n v="1.135"/>
    <n v="5902"/>
    <n v="5902"/>
    <s v="C66SZX-SMT SERVICE"/>
    <s v="ShenZhen Nuo Yaxing Technology Co., Ltd."/>
    <s v="Same"/>
    <n v="904027"/>
    <n v="3792.6"/>
    <s v="308ASY INV-PTS SALES"/>
    <n v="0"/>
    <s v="C66SZ190249REV.1"/>
    <n v="716945"/>
    <s v="深圳市诺亚兴科技有限公司"/>
    <n v="109658"/>
    <x v="0"/>
    <x v="4"/>
    <s v="Q2"/>
    <x v="0"/>
    <x v="0"/>
  </r>
  <r>
    <s v="ESEL"/>
    <s v="SZX"/>
    <x v="0"/>
    <d v="2019-08-14T00:00:00"/>
    <x v="0"/>
    <n v="14116542"/>
    <n v="43691"/>
    <s v="YMCT|KHJ-MC1A1-00"/>
    <s v="BOX EL"/>
    <n v="1"/>
    <n v="1"/>
    <n v="105"/>
    <s v="CNY"/>
    <n v="1.135"/>
    <n v="119.175"/>
    <n v="119.175"/>
    <s v="C66SZX-SMT SERVICE"/>
    <s v="Shenzhen Yong Shun Chuang Technology Co., Ltd"/>
    <s v="Same"/>
    <n v="904028"/>
    <n v="88.2"/>
    <s v="308ASY INV-PTS SALES"/>
    <n v="0"/>
    <s v="C66SZ190262"/>
    <n v="716950"/>
    <s v="深圳市永顺创科技有限公司"/>
    <n v="109661"/>
    <x v="0"/>
    <x v="4"/>
    <s v="Q2"/>
    <x v="0"/>
    <x v="0"/>
  </r>
  <r>
    <s v="ESEL"/>
    <s v="SZX"/>
    <x v="0"/>
    <d v="2019-08-14T00:00:00"/>
    <x v="0"/>
    <n v="14116542"/>
    <n v="43691"/>
    <s v="YMCT|KHJ-MC1A2-00"/>
    <s v="COVER BOX EL"/>
    <n v="1"/>
    <n v="1"/>
    <n v="31"/>
    <s v="CNY"/>
    <n v="1.135"/>
    <n v="35.185000000000002"/>
    <n v="35.185000000000002"/>
    <s v="C66SZX-SMT SERVICE"/>
    <s v="Shenzhen Yong Shun Chuang Technology Co., Ltd"/>
    <s v="Same"/>
    <n v="904028"/>
    <n v="25.73"/>
    <s v="308ASY INV-PTS SALES"/>
    <n v="0"/>
    <s v="C66SZ190262"/>
    <n v="716950"/>
    <s v="深圳市永顺创科技有限公司"/>
    <n v="109661"/>
    <x v="0"/>
    <x v="4"/>
    <s v="Q2"/>
    <x v="0"/>
    <x v="0"/>
  </r>
  <r>
    <s v="ESEL"/>
    <s v="SZX"/>
    <x v="0"/>
    <d v="2019-08-14T00:00:00"/>
    <x v="0"/>
    <n v="14116542"/>
    <n v="43691"/>
    <s v="YMCT|KHJ-MC1A6-00"/>
    <s v="SCREW FLAT HEXLOBE T"/>
    <n v="1"/>
    <n v="1"/>
    <n v="1"/>
    <s v="CNY"/>
    <n v="1.135"/>
    <n v="1.135"/>
    <n v="1.135"/>
    <s v="C66SZX-SMT SERVICE"/>
    <s v="Shenzhen Yong Shun Chuang Technology Co., Ltd"/>
    <s v="Same"/>
    <n v="904028"/>
    <n v="1.1000000000000001"/>
    <s v="308ASY INV-PTS SALES"/>
    <n v="0"/>
    <s v="C66SZ190262"/>
    <n v="716950"/>
    <s v="深圳市永顺创科技有限公司"/>
    <n v="109661"/>
    <x v="0"/>
    <x v="4"/>
    <s v="Q2"/>
    <x v="0"/>
    <x v="0"/>
  </r>
  <r>
    <s v="ESEL"/>
    <s v="SZX"/>
    <x v="0"/>
    <d v="2019-08-14T00:00:00"/>
    <x v="0"/>
    <n v="14116542"/>
    <n v="43691"/>
    <s v="YMCT|KHJ-MC56Y-00"/>
    <s v="TOP TAPE BOX COMP."/>
    <n v="1"/>
    <n v="1"/>
    <n v="290"/>
    <s v="CNY"/>
    <n v="1.135"/>
    <n v="329.15"/>
    <n v="329.15"/>
    <s v="C66SZX-SMT SERVICE"/>
    <s v="Shenzhen Yong Shun Chuang Technology Co., Ltd"/>
    <s v="Same"/>
    <n v="904028"/>
    <n v="242.55"/>
    <s v="308ASY INV-PTS SALES"/>
    <n v="0"/>
    <s v="C66SZ190262"/>
    <n v="716950"/>
    <s v="深圳市永顺创科技有限公司"/>
    <n v="109661"/>
    <x v="0"/>
    <x v="4"/>
    <s v="Q2"/>
    <x v="0"/>
    <x v="0"/>
  </r>
  <r>
    <s v="ESEL"/>
    <s v="SZX"/>
    <x v="0"/>
    <d v="2019-08-15T00:00:00"/>
    <x v="0"/>
    <n v="14116543"/>
    <n v="43692"/>
    <s v="YMCT|KW7-M3851-00"/>
    <s v="GREASE PACK : LG2"/>
    <n v="1"/>
    <n v="1"/>
    <n v="1130"/>
    <s v="CNY"/>
    <n v="1.135"/>
    <n v="1282.55"/>
    <n v="1282.55"/>
    <s v="C66SZX-SMT SERVICE"/>
    <s v="Shenzhen Longda Optoelectronic Co., Ltd"/>
    <s v="Same"/>
    <n v="904021"/>
    <n v="717.8"/>
    <s v="308ASY INV-PTS SALES"/>
    <n v="0"/>
    <s v="C66SZ190064REV.1"/>
    <n v="716853"/>
    <s v="深圳市龙大光电有限公司, 4/F"/>
    <n v="109645"/>
    <x v="0"/>
    <x v="4"/>
    <s v="Q2"/>
    <x v="0"/>
    <x v="0"/>
  </r>
  <r>
    <s v="ESEL"/>
    <s v="SZX"/>
    <x v="0"/>
    <d v="2019-08-15T00:00:00"/>
    <x v="0"/>
    <n v="14116543"/>
    <n v="43692"/>
    <s v="YMCT|KM5-M7122-N0"/>
    <s v="GREASE 30G"/>
    <n v="1"/>
    <n v="1"/>
    <n v="510"/>
    <s v="CNY"/>
    <n v="1.135"/>
    <n v="578.85"/>
    <n v="578.85"/>
    <s v="C66SZX-SMT SERVICE"/>
    <s v="Shenzhen Longda Optoelectronic Co., Ltd"/>
    <s v="Same"/>
    <n v="904021"/>
    <n v="325.60000000000002"/>
    <s v="308ASY INV-PTS SALES"/>
    <n v="0"/>
    <s v="C66SZ190064REV.1"/>
    <n v="716853"/>
    <s v="深圳市龙大光电有限公司, 4/F"/>
    <n v="109645"/>
    <x v="0"/>
    <x v="4"/>
    <s v="Q2"/>
    <x v="0"/>
    <x v="0"/>
  </r>
  <r>
    <s v="ESEL"/>
    <s v="SZX"/>
    <x v="0"/>
    <d v="2019-08-15T00:00:00"/>
    <x v="0"/>
    <n v="14116543"/>
    <n v="43692"/>
    <s v="YMCT|KMB-M3855-00"/>
    <s v="LUBRICANT 20ML"/>
    <n v="1"/>
    <n v="1"/>
    <n v="170"/>
    <s v="CNY"/>
    <n v="1.135"/>
    <n v="192.95"/>
    <n v="192.95"/>
    <s v="C66SZX-SMT SERVICE"/>
    <s v="Shenzhen Longda Optoelectronic Co., Ltd"/>
    <s v="Same"/>
    <n v="904021"/>
    <n v="103.6"/>
    <s v="308ASY INV-PTS SALES"/>
    <n v="0"/>
    <s v="C66SZ190064REV.1"/>
    <n v="716853"/>
    <s v="深圳市龙大光电有限公司, 4/F"/>
    <n v="109645"/>
    <x v="0"/>
    <x v="4"/>
    <s v="Q2"/>
    <x v="0"/>
    <x v="0"/>
  </r>
  <r>
    <s v="ESEL"/>
    <s v="SZX"/>
    <x v="0"/>
    <d v="2019-08-15T00:00:00"/>
    <x v="0"/>
    <n v="14116543"/>
    <n v="43692"/>
    <s v="YMCT|KMB-M3854-00"/>
    <s v="GREASE 30G"/>
    <n v="1"/>
    <n v="1"/>
    <n v="340"/>
    <s v="CNY"/>
    <n v="1.135"/>
    <n v="385.9"/>
    <n v="385.9"/>
    <s v="C66SZX-SMT SERVICE"/>
    <s v="Shenzhen Longda Optoelectronic Co., Ltd"/>
    <s v="Same"/>
    <n v="904021"/>
    <n v="214.6"/>
    <s v="308ASY INV-PTS SALES"/>
    <n v="0"/>
    <s v="C66SZ190064REV.1"/>
    <n v="716853"/>
    <s v="深圳市龙大光电有限公司, 4/F"/>
    <n v="109645"/>
    <x v="0"/>
    <x v="4"/>
    <s v="Q2"/>
    <x v="0"/>
    <x v="0"/>
  </r>
  <r>
    <s v="ESEL"/>
    <s v="SZX"/>
    <x v="0"/>
    <d v="2019-08-15T00:00:00"/>
    <x v="0"/>
    <n v="14116544"/>
    <n v="43692"/>
    <s v="YMCT|KHJ-MC1A6-00"/>
    <s v="SCREW FLAT HEXLOBE T"/>
    <n v="2"/>
    <n v="2"/>
    <n v="2"/>
    <s v="CNY"/>
    <n v="1.135"/>
    <n v="2.27"/>
    <n v="2.27"/>
    <s v="C66SZX-SMT SERVICE"/>
    <s v="Shenzhen Yong Shun Chuang Technology Co., Ltd"/>
    <s v="Same"/>
    <n v="904028"/>
    <n v="2.21"/>
    <s v="308ASY INV-PTS SALES"/>
    <n v="0"/>
    <s v="C66SZ190262"/>
    <n v="717057"/>
    <s v="深圳市永顺创科技有限公司"/>
    <n v="109661"/>
    <x v="0"/>
    <x v="4"/>
    <s v="Q2"/>
    <x v="0"/>
    <x v="0"/>
  </r>
  <r>
    <s v="ESEL"/>
    <s v="SZX"/>
    <x v="0"/>
    <d v="2019-08-22T00:00:00"/>
    <x v="1"/>
    <n v="14116545"/>
    <n v="43699"/>
    <s v="DEKI|191162"/>
    <s v="BOM LOOM USC HOME CLAMP"/>
    <n v="1"/>
    <n v="1"/>
    <n v="1890"/>
    <s v="HKD"/>
    <n v="1"/>
    <n v="1890"/>
    <n v="1890"/>
    <s v="C66SZX-SMT SERVICE"/>
    <s v="PowerTeam Electronics Co., Ltd"/>
    <s v="Same"/>
    <n v="904010"/>
    <n v="1575.12"/>
    <s v="308ASY INV-PTS SALES"/>
    <n v="0"/>
    <s v="C66SZ190230REV.2"/>
    <n v="717896"/>
    <s v="能天电子有限公司"/>
    <n v="109635"/>
    <x v="0"/>
    <x v="4"/>
    <s v="Q2"/>
    <x v="0"/>
    <x v="0"/>
  </r>
  <r>
    <s v="ESEL"/>
    <s v="SZX"/>
    <x v="0"/>
    <d v="2019-08-22T00:00:00"/>
    <x v="1"/>
    <n v="14116545"/>
    <n v="43699"/>
    <s v="DEKI|215613"/>
    <s v="BOM ASSY. BOARD CLAMP 250MM (TXT)"/>
    <n v="1"/>
    <n v="1"/>
    <n v="3560"/>
    <s v="HKD"/>
    <n v="1"/>
    <n v="3560"/>
    <n v="3560"/>
    <s v="C66SZX-SMT SERVICE"/>
    <s v="PowerTeam Electronics Co., Ltd"/>
    <s v="Same"/>
    <n v="904010"/>
    <n v="2995.53"/>
    <s v="308ASY INV-PTS SALES"/>
    <n v="0"/>
    <s v="C66SZ190230REV.2"/>
    <n v="717896"/>
    <s v="能天电子有限公司"/>
    <n v="109635"/>
    <x v="0"/>
    <x v="4"/>
    <s v="Q2"/>
    <x v="0"/>
    <x v="0"/>
  </r>
  <r>
    <s v="ESEL"/>
    <s v="SZX"/>
    <x v="2"/>
    <d v="2019-08-22T00:00:00"/>
    <x v="0"/>
    <n v="14116546"/>
    <n v="43699"/>
    <s v="YMCT|KHJ-MC400-00"/>
    <s v="SS TAPE FEEDER 24mm"/>
    <n v="1"/>
    <n v="1"/>
    <n v="4750"/>
    <s v="CNY"/>
    <n v="1.135"/>
    <n v="5391.25"/>
    <n v="5391.25"/>
    <s v="C66SZX-SMT SERVICE"/>
    <s v="Shenzhen Teka Technology Co., Ltd."/>
    <s v="Same"/>
    <n v="904032"/>
    <n v="4448.8100000000004"/>
    <s v="308ASY INV-PTS SALES"/>
    <n v="0"/>
    <s v="C66SZ190285"/>
    <n v="717973"/>
    <s v="深圳市铁甲科技有限公司"/>
    <n v="0"/>
    <x v="0"/>
    <x v="4"/>
    <s v="Q2"/>
    <x v="0"/>
    <x v="0"/>
  </r>
  <r>
    <s v="ESEL"/>
    <s v="SZX"/>
    <x v="0"/>
    <d v="2019-08-23T00:00:00"/>
    <x v="0"/>
    <n v="14116547"/>
    <n v="43700"/>
    <s v="YMCT|KKE-M2670-00"/>
    <s v="Y AXIS GUIDE KIT"/>
    <n v="1"/>
    <n v="1"/>
    <n v="14500"/>
    <s v="CNY"/>
    <n v="1.135"/>
    <n v="16457.5"/>
    <n v="16457.5"/>
    <s v="C66SZX-SMT SERVICE"/>
    <s v="JiangXi Netis Technology Co., Ltd."/>
    <s v="Same"/>
    <n v="904034"/>
    <n v="8295.4"/>
    <s v="308ASY INV-PTS SALES"/>
    <n v="0"/>
    <s v="C66SZ190293/C66SZ190305"/>
    <n v="718101"/>
    <s v="江西网是科技有限公司"/>
    <n v="109679"/>
    <x v="0"/>
    <x v="4"/>
    <s v="Q2"/>
    <x v="0"/>
    <x v="0"/>
  </r>
  <r>
    <s v="ESEL"/>
    <s v="SZX"/>
    <x v="0"/>
    <d v="2019-08-23T00:00:00"/>
    <x v="0"/>
    <n v="14116547"/>
    <n v="43700"/>
    <s v="YMCT|KJJ-M4250-00"/>
    <s v="BACKPLANE BOARD ASSY."/>
    <n v="1"/>
    <n v="1"/>
    <n v="2572"/>
    <s v="CNY"/>
    <n v="1.135"/>
    <n v="2919.22"/>
    <n v="2919.22"/>
    <s v="C66SZX-SMT SERVICE"/>
    <s v="JiangXi Netis Technology Co., Ltd."/>
    <s v="Same"/>
    <n v="904034"/>
    <n v="1484.7"/>
    <s v="308ASY INV-PTS SALES"/>
    <n v="0"/>
    <s v="C66SZ190293/C66SZ190305"/>
    <n v="718101"/>
    <s v="江西网是科技有限公司"/>
    <n v="109679"/>
    <x v="0"/>
    <x v="4"/>
    <s v="Q2"/>
    <x v="0"/>
    <x v="0"/>
  </r>
  <r>
    <s v="ESEL"/>
    <s v="SZX"/>
    <x v="0"/>
    <d v="2019-08-23T00:00:00"/>
    <x v="0"/>
    <n v="14116547"/>
    <n v="43700"/>
    <s v="YMCT|KLJ-MC10W-00"/>
    <s v="FRONT BLOCK ASSY."/>
    <n v="5"/>
    <n v="5"/>
    <n v="2355"/>
    <s v="CNY"/>
    <n v="1.135"/>
    <n v="2672.9250000000002"/>
    <n v="2672.9250000000002"/>
    <s v="C66SZX-SMT SERVICE"/>
    <s v="JiangXi Netis Technology Co., Ltd."/>
    <s v="Same"/>
    <n v="904034"/>
    <n v="1359.75"/>
    <s v="308ASY INV-PTS SALES"/>
    <n v="0"/>
    <s v="C66SZ190293/C66SZ190305"/>
    <n v="718101"/>
    <s v="江西网是科技有限公司"/>
    <n v="109679"/>
    <x v="0"/>
    <x v="4"/>
    <s v="Q2"/>
    <x v="0"/>
    <x v="0"/>
  </r>
  <r>
    <s v="ESEL"/>
    <s v="SZX"/>
    <x v="0"/>
    <d v="2019-08-23T00:00:00"/>
    <x v="0"/>
    <n v="14116548"/>
    <n v="43700"/>
    <s v="YMCT|KHY-M7554-04"/>
    <s v="OF.LIGHT BRD.ASSY"/>
    <n v="1"/>
    <n v="1"/>
    <n v="850"/>
    <s v="CNY"/>
    <n v="1.135"/>
    <n v="964.75"/>
    <n v="964.75"/>
    <s v="C66SZX-SMT SERVICE"/>
    <s v="Shenzhen Teka Technology Co., Ltd."/>
    <s v="Same"/>
    <n v="904035"/>
    <n v="499.8"/>
    <s v="308ASY INV-PTS SALES"/>
    <n v="0"/>
    <s v="C66SZ190298"/>
    <n v="718106"/>
    <s v="深圳市铁甲科技有限公司"/>
    <n v="109680"/>
    <x v="0"/>
    <x v="4"/>
    <s v="Q2"/>
    <x v="0"/>
    <x v="0"/>
  </r>
  <r>
    <s v="ESEL"/>
    <s v="SZX"/>
    <x v="0"/>
    <d v="2019-08-23T00:00:00"/>
    <x v="0"/>
    <n v="14116548"/>
    <n v="43700"/>
    <s v="YMCT|KHY-M7905-13"/>
    <s v="OF.SV.LIGHT BRD.ASSY"/>
    <n v="1"/>
    <n v="1"/>
    <n v="1100"/>
    <s v="CNY"/>
    <n v="1.135"/>
    <n v="1248.5"/>
    <n v="1248.5"/>
    <s v="C66SZX-SMT SERVICE"/>
    <s v="Shenzhen Teka Technology Co., Ltd."/>
    <s v="Same"/>
    <n v="904035"/>
    <n v="676.2"/>
    <s v="308ASY INV-PTS SALES"/>
    <n v="0"/>
    <s v="C66SZ190298"/>
    <n v="718106"/>
    <s v="深圳市铁甲科技有限公司"/>
    <n v="109680"/>
    <x v="0"/>
    <x v="4"/>
    <s v="Q2"/>
    <x v="0"/>
    <x v="0"/>
  </r>
  <r>
    <s v="ESEL"/>
    <s v="SZX"/>
    <x v="0"/>
    <d v="2019-08-23T00:00:00"/>
    <x v="0"/>
    <n v="14116548"/>
    <n v="43700"/>
    <s v="YMCT|KHY-M66N2-03"/>
    <s v="HNS,SCAN LIGHT"/>
    <n v="1"/>
    <n v="1"/>
    <n v="160"/>
    <s v="CNY"/>
    <n v="1.135"/>
    <n v="181.6"/>
    <n v="181.6"/>
    <s v="C66SZX-SMT SERVICE"/>
    <s v="Shenzhen Teka Technology Co., Ltd."/>
    <s v="Same"/>
    <n v="904035"/>
    <n v="88.2"/>
    <s v="308ASY INV-PTS SALES"/>
    <n v="0"/>
    <s v="C66SZ190298"/>
    <n v="718106"/>
    <s v="深圳市铁甲科技有限公司"/>
    <n v="109680"/>
    <x v="0"/>
    <x v="4"/>
    <s v="Q2"/>
    <x v="0"/>
    <x v="0"/>
  </r>
  <r>
    <s v="ESEL"/>
    <s v="SZX"/>
    <x v="0"/>
    <d v="2019-08-23T00:00:00"/>
    <x v="0"/>
    <n v="14116548"/>
    <n v="43700"/>
    <s v="YMCT|KHY-M7107-00"/>
    <s v="BALL SPLINE 2"/>
    <n v="1"/>
    <n v="1"/>
    <n v="3390"/>
    <s v="CNY"/>
    <n v="1.135"/>
    <n v="3847.65"/>
    <n v="3847.65"/>
    <s v="C66SZX-SMT SERVICE"/>
    <s v="Shenzhen Teka Technology Co., Ltd."/>
    <s v="Same"/>
    <n v="904035"/>
    <n v="1962.45"/>
    <s v="308ASY INV-PTS SALES"/>
    <n v="0"/>
    <s v="C66SZ190298"/>
    <n v="718106"/>
    <s v="深圳市铁甲科技有限公司"/>
    <n v="109680"/>
    <x v="0"/>
    <x v="4"/>
    <s v="Q2"/>
    <x v="0"/>
    <x v="0"/>
  </r>
  <r>
    <s v="ESEL"/>
    <s v="SZX"/>
    <x v="0"/>
    <d v="2019-08-23T00:00:00"/>
    <x v="0"/>
    <n v="14116549"/>
    <n v="43700"/>
    <s v="YMCT|KHJ-MC645-01"/>
    <s v="LEVER TAPE GUIDE F"/>
    <n v="1"/>
    <n v="1"/>
    <n v="270"/>
    <s v="CNY"/>
    <n v="1.135"/>
    <n v="306.45"/>
    <n v="306.45"/>
    <s v="C66SZX-SMT SERVICE"/>
    <s v="Shenzhen STK Technology Co., Ltd"/>
    <s v="Same"/>
    <n v="904029"/>
    <n v="154.35"/>
    <s v="308ASY INV-PTS SALES"/>
    <n v="0"/>
    <s v="C66SZ190307"/>
    <n v="718103"/>
    <s v="深圳市深台科科技有限公司"/>
    <n v="109681"/>
    <x v="0"/>
    <x v="4"/>
    <s v="Q2"/>
    <x v="0"/>
    <x v="0"/>
  </r>
  <r>
    <s v="ESEL"/>
    <s v="SZX"/>
    <x v="0"/>
    <d v="2019-08-23T00:00:00"/>
    <x v="0"/>
    <n v="14116549"/>
    <n v="43700"/>
    <s v="YMCT|KHJ-MC247-01"/>
    <s v="SPRING TAPE GUIDE F"/>
    <n v="1"/>
    <n v="1"/>
    <n v="10"/>
    <s v="CNY"/>
    <n v="1.135"/>
    <n v="11.35"/>
    <n v="11.35"/>
    <s v="C66SZX-SMT SERVICE"/>
    <s v="Shenzhen STK Technology Co., Ltd"/>
    <s v="Same"/>
    <n v="904029"/>
    <n v="5"/>
    <s v="308ASY INV-PTS SALES"/>
    <n v="0"/>
    <s v="C66SZ190307"/>
    <n v="718103"/>
    <s v="深圳市深台科科技有限公司"/>
    <n v="109681"/>
    <x v="0"/>
    <x v="4"/>
    <s v="Q2"/>
    <x v="0"/>
    <x v="0"/>
  </r>
  <r>
    <s v="ESEL"/>
    <s v="SZX"/>
    <x v="0"/>
    <d v="2019-09-10T00:00:00"/>
    <x v="2"/>
    <n v="14116550"/>
    <n v="43718"/>
    <s v="HELI|59476802"/>
    <s v=".11HP,NIDEC,MK3.6 N2,W/FSL,SVC"/>
    <n v="2"/>
    <n v="2"/>
    <n v="16490"/>
    <s v="HKD"/>
    <n v="1"/>
    <n v="16490"/>
    <n v="16490"/>
    <s v="C66SZX-SMT SERVICE"/>
    <s v="Compass Technology Co Ltd"/>
    <s v="Same"/>
    <n v="904039"/>
    <n v="4785.1499999999996"/>
    <s v="308ASY INV-PTS SALES"/>
    <n v="0"/>
    <s v="CT0919041"/>
    <n v="720221"/>
    <n v="0"/>
    <n v="109707"/>
    <x v="0"/>
    <x v="5"/>
    <s v="Q2"/>
    <x v="0"/>
    <x v="0"/>
  </r>
  <r>
    <s v="ESEL"/>
    <s v="SZX"/>
    <x v="0"/>
    <d v="2019-09-10T00:00:00"/>
    <x v="2"/>
    <n v="14116550"/>
    <n v="43718"/>
    <s v="HELI|7116K"/>
    <s v="GASKET, MOTOR MOUNT 4.75&quot; IMP MK3.6"/>
    <n v="2"/>
    <n v="2"/>
    <n v="388"/>
    <s v="HKD"/>
    <n v="1"/>
    <n v="388"/>
    <n v="388"/>
    <s v="C66SZX-SMT SERVICE"/>
    <s v="Compass Technology Co Ltd"/>
    <s v="Same"/>
    <n v="904039"/>
    <n v="129.21"/>
    <s v="308ASY INV-PTS SALES"/>
    <n v="0"/>
    <s v="CT0919041"/>
    <n v="720221"/>
    <n v="0"/>
    <n v="109707"/>
    <x v="0"/>
    <x v="5"/>
    <s v="Q2"/>
    <x v="0"/>
    <x v="0"/>
  </r>
  <r>
    <s v="ESEL"/>
    <s v="SZX"/>
    <x v="2"/>
    <d v="2019-09-12T00:00:00"/>
    <x v="0"/>
    <n v="14116551"/>
    <n v="43720"/>
    <s v="YMCT|KHJ-MC400-00"/>
    <s v="SS TAPE FEEDER 24mm"/>
    <n v="2"/>
    <n v="2"/>
    <n v="140000"/>
    <s v="JPY"/>
    <n v="7.5200000000000003E-2"/>
    <n v="10528"/>
    <n v="10528"/>
    <s v="C66SZX-SMT SERVICE"/>
    <s v="Jianhang Technology (Shenzhen) Co., Ltd."/>
    <s v="Same"/>
    <n v="904042"/>
    <n v="8581.4"/>
    <s v="308ASY INV-PTS SALES"/>
    <n v="0"/>
    <s v="C66SZ190322"/>
    <n v="720644"/>
    <s v="建航科技（深圳）有限公司"/>
    <n v="0"/>
    <x v="0"/>
    <x v="5"/>
    <s v="Q2"/>
    <x v="0"/>
    <x v="0"/>
  </r>
  <r>
    <s v="ESEL"/>
    <s v="SZX"/>
    <x v="2"/>
    <d v="2019-09-12T00:00:00"/>
    <x v="0"/>
    <n v="14116551"/>
    <n v="43720"/>
    <s v="YMCT|KHJ-MC500-00"/>
    <s v="SS TAPE FEEDER 32mm"/>
    <n v="2"/>
    <n v="2"/>
    <n v="186482"/>
    <s v="JPY"/>
    <n v="7.5200000000000003E-2"/>
    <n v="14023.446400000001"/>
    <n v="14023.446400000001"/>
    <s v="C66SZX-SMT SERVICE"/>
    <s v="Jianhang Technology (Shenzhen) Co., Ltd."/>
    <s v="Same"/>
    <n v="904042"/>
    <n v="10572.32"/>
    <s v="308ASY INV-PTS SALES"/>
    <n v="0"/>
    <s v="C66SZ190322"/>
    <n v="720644"/>
    <s v="建航科技（深圳）有限公司"/>
    <n v="0"/>
    <x v="0"/>
    <x v="5"/>
    <s v="Q2"/>
    <x v="0"/>
    <x v="0"/>
  </r>
  <r>
    <s v="ESEL"/>
    <s v="SZX"/>
    <x v="0"/>
    <d v="2019-09-23T00:00:00"/>
    <x v="1"/>
    <n v="14116552"/>
    <n v="43731"/>
    <s v="DEKI|133586"/>
    <s v="BLADE SQ 60 DEGREE 400 LG X .2THK"/>
    <n v="6"/>
    <n v="6"/>
    <n v="5160"/>
    <s v="HKD"/>
    <n v="1"/>
    <n v="5160"/>
    <n v="5160"/>
    <s v="C66SZX-SMT SERVICE"/>
    <s v="First Technology China Limited"/>
    <s v="Same"/>
    <n v="904038"/>
    <n v="4050"/>
    <s v="308ASY INV-PTS SALES"/>
    <n v="0"/>
    <s v="C67-136910-STK-HKG"/>
    <n v="721928"/>
    <n v="0"/>
    <n v="109696"/>
    <x v="0"/>
    <x v="5"/>
    <s v="Q2"/>
    <x v="0"/>
    <x v="0"/>
  </r>
  <r>
    <s v="ESEL"/>
    <s v="SZX"/>
    <x v="0"/>
    <d v="2019-09-23T00:00:00"/>
    <x v="1"/>
    <n v="14116552"/>
    <n v="43731"/>
    <s v="DEKI|133584"/>
    <s v="BLADE SQ 60 DEGREE 250 LG X .2THK"/>
    <n v="6"/>
    <n v="6"/>
    <n v="4860"/>
    <s v="HKD"/>
    <n v="1"/>
    <n v="4860"/>
    <n v="4860"/>
    <s v="C66SZX-SMT SERVICE"/>
    <s v="First Technology China Limited"/>
    <s v="Same"/>
    <n v="904038"/>
    <n v="3816"/>
    <s v="308ASY INV-PTS SALES"/>
    <n v="0"/>
    <s v="C67-136910-STK-HKG"/>
    <n v="721928"/>
    <n v="0"/>
    <n v="109696"/>
    <x v="0"/>
    <x v="5"/>
    <s v="Q2"/>
    <x v="0"/>
    <x v="0"/>
  </r>
  <r>
    <s v="ESEL"/>
    <s v="SZX"/>
    <x v="0"/>
    <d v="2019-09-23T00:00:00"/>
    <x v="0"/>
    <n v="14116553"/>
    <n v="43731"/>
    <s v="YMCT|KHJ-MC46Y-00"/>
    <s v="TOP TAPE BOX COMP."/>
    <n v="1"/>
    <n v="1"/>
    <n v="290"/>
    <s v="CNY"/>
    <n v="1.095"/>
    <n v="317.55"/>
    <n v="317.55"/>
    <s v="C66SZX-SMT SERVICE"/>
    <s v="Shenzhen Yong Shun Chuang Technology Co., Ltd"/>
    <s v="Same"/>
    <n v="904037"/>
    <n v="248.16"/>
    <s v="308ASY INV-PTS SALES"/>
    <n v="0"/>
    <s v="C66SZ190262REV.2"/>
    <n v="721949"/>
    <s v="深圳市永顺创科技有限公司"/>
    <n v="109698"/>
    <x v="0"/>
    <x v="5"/>
    <s v="Q2"/>
    <x v="0"/>
    <x v="0"/>
  </r>
  <r>
    <s v="ESEL"/>
    <s v="SZX"/>
    <x v="0"/>
    <d v="2019-09-23T00:00:00"/>
    <x v="0"/>
    <n v="14116553"/>
    <n v="43731"/>
    <s v="YMCT|KHJ-MC253-00"/>
    <s v="GEAR IDLE P3"/>
    <n v="1"/>
    <n v="1"/>
    <n v="32"/>
    <s v="CNY"/>
    <n v="1.095"/>
    <n v="35.04"/>
    <n v="35.04"/>
    <s v="C66SZX-SMT SERVICE"/>
    <s v="Shenzhen Yong Shun Chuang Technology Co., Ltd"/>
    <s v="Same"/>
    <n v="904037"/>
    <n v="27.07"/>
    <s v="308ASY INV-PTS SALES"/>
    <n v="0"/>
    <s v="C66SZ190262REV.2"/>
    <n v="721949"/>
    <s v="深圳市永顺创科技有限公司"/>
    <n v="109698"/>
    <x v="0"/>
    <x v="5"/>
    <s v="Q2"/>
    <x v="0"/>
    <x v="0"/>
  </r>
  <r>
    <s v="ESEL"/>
    <s v="SZX"/>
    <x v="2"/>
    <d v="2019-09-23T00:00:00"/>
    <x v="0"/>
    <n v="14116554"/>
    <n v="43731"/>
    <s v="YMCT|KHJ-MC100-00."/>
    <s v="SS TAPE FEEDER 8mm"/>
    <n v="75"/>
    <n v="75"/>
    <n v="3225000"/>
    <s v="JPY"/>
    <n v="7.5200000000000003E-2"/>
    <n v="242520"/>
    <n v="242520"/>
    <s v="C66SZX-SMT SERVICE"/>
    <s v="ShenZhen XuLi Electronic Technology Co., Ltd."/>
    <s v="Same"/>
    <n v="904046"/>
    <n v="0"/>
    <s v="308ASY INV-PTS SALES"/>
    <n v="0"/>
    <s v="SZC49Q20181101R1"/>
    <n v="721958"/>
    <s v="深圳市栩骊电子科技有限公司"/>
    <n v="0"/>
    <x v="0"/>
    <x v="5"/>
    <s v="Q2"/>
    <x v="0"/>
    <x v="0"/>
  </r>
  <r>
    <s v="ESEL"/>
    <s v="SZX"/>
    <x v="2"/>
    <d v="2019-09-23T00:00:00"/>
    <x v="0"/>
    <n v="14116554"/>
    <n v="43731"/>
    <s v="YMCT|KHJ-MC200-00."/>
    <s v="SS TAPE FEEDER 12/16mm"/>
    <n v="10"/>
    <n v="10"/>
    <n v="631000"/>
    <s v="JPY"/>
    <n v="7.5200000000000003E-2"/>
    <n v="47451.199999999997"/>
    <n v="47451.199999999997"/>
    <s v="C66SZX-SMT SERVICE"/>
    <s v="ShenZhen XuLi Electronic Technology Co., Ltd."/>
    <s v="Same"/>
    <n v="904046"/>
    <n v="0"/>
    <s v="308ASY INV-PTS SALES"/>
    <n v="0"/>
    <s v="SZC49Q20181101R1"/>
    <n v="721958"/>
    <s v="深圳市栩骊电子科技有限公司"/>
    <n v="0"/>
    <x v="0"/>
    <x v="5"/>
    <s v="Q2"/>
    <x v="0"/>
    <x v="0"/>
  </r>
  <r>
    <s v="ESEL"/>
    <s v="SZX"/>
    <x v="2"/>
    <d v="2019-09-23T00:00:00"/>
    <x v="0"/>
    <n v="14116554"/>
    <n v="43731"/>
    <s v="YMCT|KHJ-MC400-00."/>
    <s v="SS TAPE FEEDER 24mm"/>
    <n v="2"/>
    <n v="2"/>
    <n v="144000"/>
    <s v="JPY"/>
    <n v="7.5200000000000003E-2"/>
    <n v="10828.8"/>
    <n v="10828.8"/>
    <s v="C66SZX-SMT SERVICE"/>
    <s v="ShenZhen XuLi Electronic Technology Co., Ltd."/>
    <s v="Same"/>
    <n v="904046"/>
    <n v="0"/>
    <s v="308ASY INV-PTS SALES"/>
    <n v="0"/>
    <s v="SZC49Q20181101R1"/>
    <n v="721958"/>
    <s v="深圳市栩骊电子科技有限公司"/>
    <n v="0"/>
    <x v="0"/>
    <x v="5"/>
    <s v="Q2"/>
    <x v="0"/>
    <x v="0"/>
  </r>
  <r>
    <s v="ESEL"/>
    <s v="SZX"/>
    <x v="2"/>
    <d v="2019-09-23T00:00:00"/>
    <x v="0"/>
    <n v="14116554"/>
    <n v="43731"/>
    <s v="YMCT|KHJ-MC500-00."/>
    <s v="SS TAPE FEEDER 32mm"/>
    <n v="1"/>
    <n v="1"/>
    <n v="90000"/>
    <s v="JPY"/>
    <n v="7.5200000000000003E-2"/>
    <n v="6768"/>
    <n v="6768"/>
    <s v="C66SZX-SMT SERVICE"/>
    <s v="ShenZhen XuLi Electronic Technology Co., Ltd."/>
    <s v="Same"/>
    <n v="904046"/>
    <n v="0"/>
    <s v="308ASY INV-PTS SALES"/>
    <n v="0"/>
    <s v="SZC49Q20181101R1"/>
    <n v="721958"/>
    <s v="深圳市栩骊电子科技有限公司"/>
    <n v="0"/>
    <x v="0"/>
    <x v="5"/>
    <s v="Q2"/>
    <x v="0"/>
    <x v="0"/>
  </r>
  <r>
    <s v="ESEL"/>
    <s v="SZX"/>
    <x v="2"/>
    <d v="2019-09-23T00:00:00"/>
    <x v="0"/>
    <n v="14116554"/>
    <n v="43731"/>
    <s v="YMCT|KHJ-MC600-00."/>
    <s v="SS TAPE FEEDER 44mm"/>
    <n v="1"/>
    <n v="1"/>
    <n v="110000"/>
    <s v="JPY"/>
    <n v="7.5200000000000003E-2"/>
    <n v="8272"/>
    <n v="8272"/>
    <s v="C66SZX-SMT SERVICE"/>
    <s v="ShenZhen XuLi Electronic Technology Co., Ltd."/>
    <s v="Same"/>
    <n v="904046"/>
    <n v="0"/>
    <s v="308ASY INV-PTS SALES"/>
    <n v="0"/>
    <s v="SZC49Q20181101R1"/>
    <n v="721958"/>
    <s v="深圳市栩骊电子科技有限公司"/>
    <n v="0"/>
    <x v="0"/>
    <x v="5"/>
    <s v="Q2"/>
    <x v="0"/>
    <x v="0"/>
  </r>
  <r>
    <s v="ESEL"/>
    <s v="SZX"/>
    <x v="2"/>
    <d v="2019-09-25T00:00:00"/>
    <x v="0"/>
    <n v="14116555"/>
    <n v="43733"/>
    <s v="YMCT|KHJ-MC400-00"/>
    <s v="SS TAPE FEEDER 24mm"/>
    <n v="2"/>
    <n v="2"/>
    <n v="9600"/>
    <s v="CNY"/>
    <n v="1.095"/>
    <n v="10512"/>
    <n v="10512"/>
    <s v="C66SZX-SMT SERVICE"/>
    <s v="Guangzhou Wosing Technology Co., Ltd."/>
    <s v="Same"/>
    <n v="904033"/>
    <n v="8689.23"/>
    <s v="308ASY INV-PTS SALES"/>
    <n v="0"/>
    <s v="C66SZ190276"/>
    <n v="722350"/>
    <s v="广州和盛光电科技有限公司"/>
    <n v="0"/>
    <x v="0"/>
    <x v="5"/>
    <s v="Q2"/>
    <x v="0"/>
    <x v="0"/>
  </r>
  <r>
    <s v="ESEL"/>
    <s v="SZX"/>
    <x v="3"/>
    <d v="2019-09-29T00:00:00"/>
    <x v="0"/>
    <n v="13113110"/>
    <n v="43737"/>
    <s v="YMCT|SERVICE CHARGE"/>
    <s v="SERVICE CHARGE"/>
    <n v="1"/>
    <n v="1"/>
    <n v="57750"/>
    <s v="HKD"/>
    <n v="1"/>
    <n v="57750"/>
    <n v="57750"/>
    <s v="C66SZX-SMT SERVICE"/>
    <s v="Compass Technology Co Ltd"/>
    <s v="Same"/>
    <n v="904049"/>
    <n v="0"/>
    <s v="308ASY INV-CONTRACT"/>
    <n v="0"/>
    <s v="CT0919176"/>
    <n v="0"/>
    <n v="0"/>
    <n v="0"/>
    <x v="0"/>
    <x v="5"/>
    <s v="Q2"/>
    <x v="0"/>
    <x v="0"/>
  </r>
  <r>
    <s v="ESEL"/>
    <s v="SZX"/>
    <x v="0"/>
    <d v="2019-10-03T00:00:00"/>
    <x v="1"/>
    <n v="14116556"/>
    <n v="43741"/>
    <s v="ZMTR|303-COM-S"/>
    <s v="SPECIAL NOZZLE"/>
    <n v="1"/>
    <n v="1"/>
    <n v="1200"/>
    <s v="HKD"/>
    <n v="1"/>
    <n v="1200"/>
    <n v="1200"/>
    <s v="C66SZX-SMT SERVICE"/>
    <s v="Compass Technology Co Ltd"/>
    <s v="Same"/>
    <n v="904051"/>
    <n v="381.06"/>
    <s v="308ASY INV-PTS SALES"/>
    <n v="0"/>
    <s v="CT0819069"/>
    <n v="722832"/>
    <n v="0"/>
    <n v="109722"/>
    <x v="0"/>
    <x v="6"/>
    <s v="Q3"/>
    <x v="0"/>
    <x v="0"/>
  </r>
  <r>
    <s v="ESEL"/>
    <s v="SZX"/>
    <x v="2"/>
    <d v="2019-10-23T00:00:00"/>
    <x v="0"/>
    <n v="14116557"/>
    <n v="43761"/>
    <s v="YMCT|KHJ-MC200-00."/>
    <s v="SS TAPE FEEDER 12/16mm"/>
    <n v="20"/>
    <n v="20"/>
    <n v="75600"/>
    <s v="CNY"/>
    <n v="1.095"/>
    <n v="82782"/>
    <n v="82782"/>
    <s v="C66SZX-SMT SERVICE"/>
    <s v="Shenzhen Teka Technology Co., Ltd."/>
    <s v="Same"/>
    <n v="904040"/>
    <n v="0"/>
    <s v="308ASY INV-PTS SALES"/>
    <n v="0"/>
    <s v="C66SZ190279"/>
    <n v="725564"/>
    <s v="深圳市铁甲科技有限公司"/>
    <n v="0"/>
    <x v="0"/>
    <x v="6"/>
    <s v="Q3"/>
    <x v="0"/>
    <x v="0"/>
  </r>
  <r>
    <s v="ESEL"/>
    <s v="SZX"/>
    <x v="0"/>
    <d v="2019-10-28T00:00:00"/>
    <x v="1"/>
    <n v="14116558"/>
    <n v="43766"/>
    <s v="ZZZZ|FEEDER TANLE(24 SLOT)."/>
    <s v="FEEDER TABLE"/>
    <n v="1"/>
    <n v="1"/>
    <n v="22800"/>
    <s v="CNY"/>
    <n v="1.095"/>
    <n v="24966"/>
    <n v="24966"/>
    <s v="C66SZX-SMT SERVICE"/>
    <s v="ShenZhen Nuo Yaxing Technology Co., Ltd."/>
    <s v="Same"/>
    <n v="904054"/>
    <n v="0"/>
    <s v="308ASY INV-PTS SALES"/>
    <n v="0"/>
    <s v="C66SZ180449REV.1"/>
    <n v="725898"/>
    <s v="深圳市诺亚兴科技有限公司"/>
    <n v="0"/>
    <x v="0"/>
    <x v="6"/>
    <s v="Q3"/>
    <x v="0"/>
    <x v="0"/>
  </r>
  <r>
    <s v="ESEL"/>
    <s v="SZX"/>
    <x v="0"/>
    <d v="2019-11-06T00:00:00"/>
    <x v="1"/>
    <n v="14116559"/>
    <n v="43775"/>
    <s v="DEKI|133586"/>
    <s v="BLADE SQ 60 DEGREE 400 LG X .2THK"/>
    <n v="6"/>
    <n v="6"/>
    <n v="5160"/>
    <s v="HKD"/>
    <n v="1"/>
    <n v="5160"/>
    <n v="5160"/>
    <s v="C66SZX-SMT SERVICE"/>
    <s v="First Technology China Limited"/>
    <s v="Same"/>
    <n v="904058"/>
    <n v="4050"/>
    <s v="308ASY INV-PTS SALES"/>
    <n v="0"/>
    <s v="C67-137094-STK-HKG"/>
    <n v="727143"/>
    <n v="0"/>
    <n v="109696"/>
    <x v="0"/>
    <x v="7"/>
    <s v="Q3"/>
    <x v="0"/>
    <x v="0"/>
  </r>
  <r>
    <s v="ESEL"/>
    <s v="SZX"/>
    <x v="0"/>
    <d v="2019-11-06T00:00:00"/>
    <x v="1"/>
    <n v="14116559"/>
    <n v="43775"/>
    <s v="DEKI|133584"/>
    <s v="BLADE SQ 60 DEGREE 250 LG X .2THK"/>
    <n v="6"/>
    <n v="6"/>
    <n v="4860"/>
    <s v="HKD"/>
    <n v="1"/>
    <n v="4860"/>
    <n v="4860"/>
    <s v="C66SZX-SMT SERVICE"/>
    <s v="First Technology China Limited"/>
    <s v="Same"/>
    <n v="904058"/>
    <n v="3816"/>
    <s v="308ASY INV-PTS SALES"/>
    <n v="0"/>
    <s v="C67-137094-STK-HKG"/>
    <n v="727143"/>
    <n v="0"/>
    <n v="109696"/>
    <x v="0"/>
    <x v="7"/>
    <s v="Q3"/>
    <x v="0"/>
    <x v="0"/>
  </r>
  <r>
    <s v="ESEL"/>
    <s v="SZX"/>
    <x v="2"/>
    <d v="2019-11-12T00:00:00"/>
    <x v="0"/>
    <n v="14116560"/>
    <n v="43781"/>
    <s v="YMCT|KHJ-MC400-00"/>
    <s v="SS TAPE FEEDER 24mm"/>
    <n v="1"/>
    <n v="1"/>
    <n v="4785"/>
    <s v="CNY"/>
    <n v="1.1100000000000001"/>
    <n v="5311.35"/>
    <n v="5311.35"/>
    <s v="C66SZX-SMT SERVICE"/>
    <s v="Shenzhen Xuri Weiguang Technology Co., Ltd."/>
    <s v="Same"/>
    <n v="904060"/>
    <n v="4439.24"/>
    <s v="308ASY INV-PTS SALES"/>
    <n v="0"/>
    <s v="C66SZ190428"/>
    <n v="727899"/>
    <s v="深圳市旭日伟光科技有限公司"/>
    <n v="0"/>
    <x v="0"/>
    <x v="7"/>
    <s v="Q3"/>
    <x v="0"/>
    <x v="0"/>
  </r>
  <r>
    <s v="ESEL"/>
    <s v="SZX"/>
    <x v="0"/>
    <d v="2019-11-14T00:00:00"/>
    <x v="2"/>
    <n v="14116561"/>
    <n v="43783"/>
    <s v="HELI|59476802"/>
    <s v=".11HP,NIDEC,MK3.6 N2,W/FSL,SVC"/>
    <n v="2"/>
    <n v="2"/>
    <n v="16490"/>
    <s v="HKD"/>
    <n v="1"/>
    <n v="16490"/>
    <n v="16490"/>
    <s v="C66SZX-SMT SERVICE"/>
    <s v="Compass Technology Co Ltd"/>
    <s v="Same"/>
    <n v="904061"/>
    <n v="4850.7"/>
    <s v="308ASY INV-PTS SALES"/>
    <n v="0"/>
    <s v="CT1119070"/>
    <n v="728271"/>
    <n v="0"/>
    <n v="109753"/>
    <x v="0"/>
    <x v="7"/>
    <s v="Q3"/>
    <x v="0"/>
    <x v="0"/>
  </r>
  <r>
    <s v="ESEL"/>
    <s v="SZX"/>
    <x v="0"/>
    <d v="2019-11-14T00:00:00"/>
    <x v="2"/>
    <n v="14116561"/>
    <n v="43783"/>
    <s v="HELI|7116K"/>
    <s v="GASKET, MOTOR MOUNT 4.75&quot; IMP MK3.6"/>
    <n v="2"/>
    <n v="2"/>
    <n v="388"/>
    <s v="HKD"/>
    <n v="1"/>
    <n v="388"/>
    <n v="388"/>
    <s v="C66SZX-SMT SERVICE"/>
    <s v="Compass Technology Co Ltd"/>
    <s v="Same"/>
    <n v="904061"/>
    <n v="130.97999999999999"/>
    <s v="308ASY INV-PTS SALES"/>
    <n v="0"/>
    <s v="CT1119070"/>
    <n v="728271"/>
    <n v="0"/>
    <n v="109753"/>
    <x v="0"/>
    <x v="7"/>
    <s v="Q3"/>
    <x v="0"/>
    <x v="0"/>
  </r>
  <r>
    <s v="ESEL"/>
    <s v="SZX"/>
    <x v="0"/>
    <d v="2019-11-20T00:00:00"/>
    <x v="0"/>
    <n v="14116562"/>
    <n v="43789"/>
    <s v="YMCT|KHJ-MC144-00"/>
    <s v="LEVER TAPE GUIDE R"/>
    <n v="1"/>
    <n v="1"/>
    <n v="13"/>
    <s v="CNY"/>
    <n v="1.1100000000000001"/>
    <n v="14.43"/>
    <n v="14.43"/>
    <s v="C66SZX-SMT SERVICE"/>
    <s v="Shenzhen Yichengkeda Electronic Co., Ltd."/>
    <s v="Same"/>
    <n v="904063"/>
    <n v="7.2"/>
    <s v="308ASY INV-PTS SALES"/>
    <n v="0"/>
    <s v="C66SZ190417"/>
    <n v="728904"/>
    <s v="深圳市毅诚科达电子厂"/>
    <n v="109746"/>
    <x v="0"/>
    <x v="7"/>
    <s v="Q3"/>
    <x v="0"/>
    <x v="0"/>
  </r>
  <r>
    <s v="ESEL"/>
    <s v="SZX"/>
    <x v="0"/>
    <d v="2019-11-20T00:00:00"/>
    <x v="0"/>
    <n v="14116562"/>
    <n v="43789"/>
    <s v="YMCT|KHJ-MC146-02"/>
    <s v="SPRING TAPE GUIDE R"/>
    <n v="1"/>
    <n v="1"/>
    <n v="3"/>
    <s v="CNY"/>
    <n v="1.1100000000000001"/>
    <n v="3.33"/>
    <n v="3.33"/>
    <s v="C66SZX-SMT SERVICE"/>
    <s v="Shenzhen Yichengkeda Electronic Co., Ltd."/>
    <s v="Same"/>
    <n v="904063"/>
    <n v="1.1000000000000001"/>
    <s v="308ASY INV-PTS SALES"/>
    <n v="0"/>
    <s v="C66SZ190417"/>
    <n v="728904"/>
    <s v="深圳市毅诚科达电子厂"/>
    <n v="109746"/>
    <x v="0"/>
    <x v="7"/>
    <s v="Q3"/>
    <x v="0"/>
    <x v="0"/>
  </r>
  <r>
    <s v="ESEL"/>
    <s v="SZX"/>
    <x v="0"/>
    <d v="2019-11-20T00:00:00"/>
    <x v="0"/>
    <n v="14116562"/>
    <n v="43789"/>
    <s v="YMCT|KHJ-MC149-00"/>
    <s v="STOPPER,LEVER R"/>
    <n v="1"/>
    <n v="1"/>
    <n v="8"/>
    <s v="CNY"/>
    <n v="1.1100000000000001"/>
    <n v="8.8800000000000008"/>
    <n v="8.8800000000000008"/>
    <s v="C66SZX-SMT SERVICE"/>
    <s v="Shenzhen Yichengkeda Electronic Co., Ltd."/>
    <s v="Same"/>
    <n v="904063"/>
    <n v="3.68"/>
    <s v="308ASY INV-PTS SALES"/>
    <n v="0"/>
    <s v="C66SZ190417"/>
    <n v="728904"/>
    <s v="深圳市毅诚科达电子厂"/>
    <n v="109746"/>
    <x v="0"/>
    <x v="7"/>
    <s v="Q3"/>
    <x v="0"/>
    <x v="0"/>
  </r>
  <r>
    <s v="ESEL"/>
    <s v="SZX"/>
    <x v="0"/>
    <d v="2019-11-20T00:00:00"/>
    <x v="0"/>
    <n v="14116562"/>
    <n v="43789"/>
    <s v="YMCT|KHJ-MC244-00"/>
    <s v="LEVER TAPE GUIDE R"/>
    <n v="1"/>
    <n v="1"/>
    <n v="21"/>
    <s v="CNY"/>
    <n v="1.1100000000000001"/>
    <n v="23.31"/>
    <n v="23.31"/>
    <s v="C66SZX-SMT SERVICE"/>
    <s v="Shenzhen Yichengkeda Electronic Co., Ltd."/>
    <s v="Same"/>
    <n v="904063"/>
    <n v="11.03"/>
    <s v="308ASY INV-PTS SALES"/>
    <n v="0"/>
    <s v="C66SZ190417"/>
    <n v="728904"/>
    <s v="深圳市毅诚科达电子厂"/>
    <n v="109746"/>
    <x v="0"/>
    <x v="7"/>
    <s v="Q3"/>
    <x v="0"/>
    <x v="0"/>
  </r>
  <r>
    <s v="ESEL"/>
    <s v="SZX"/>
    <x v="0"/>
    <d v="2019-11-20T00:00:00"/>
    <x v="0"/>
    <n v="14116562"/>
    <n v="43789"/>
    <s v="YMCT|99480-04022"/>
    <s v="PIN,PARALLEL"/>
    <n v="1"/>
    <n v="1"/>
    <n v="10"/>
    <s v="CNY"/>
    <n v="1.1100000000000001"/>
    <n v="11.1"/>
    <n v="11.1"/>
    <s v="C66SZX-SMT SERVICE"/>
    <s v="Shenzhen Yichengkeda Electronic Co., Ltd."/>
    <s v="Same"/>
    <n v="904063"/>
    <n v="5.51"/>
    <s v="308ASY INV-PTS SALES"/>
    <n v="0"/>
    <s v="C66SZ190417"/>
    <n v="728904"/>
    <s v="深圳市毅诚科达电子厂"/>
    <n v="109746"/>
    <x v="0"/>
    <x v="7"/>
    <s v="Q3"/>
    <x v="0"/>
    <x v="0"/>
  </r>
  <r>
    <s v="ESEL"/>
    <s v="SZX"/>
    <x v="0"/>
    <d v="2019-11-26T00:00:00"/>
    <x v="0"/>
    <n v="14116563"/>
    <n v="43795"/>
    <s v="YMCT|KLC-M9192-00"/>
    <s v="SENSOR HEAD 2"/>
    <n v="1"/>
    <n v="1"/>
    <n v="1960"/>
    <s v="CNY"/>
    <n v="1.1100000000000001"/>
    <n v="2175.6"/>
    <n v="2175.6"/>
    <s v="C66SZX-SMT SERVICE"/>
    <s v="Shenzhen Jasonc Technology Co., Ltd."/>
    <s v="Same"/>
    <n v="904064"/>
    <n v="1102.5"/>
    <s v="308ASY INV-PTS SALES"/>
    <n v="0"/>
    <s v="C66SZ190441"/>
    <n v="729623"/>
    <s v="深圳市捷舜诚科技有限公司"/>
    <n v="109756"/>
    <x v="0"/>
    <x v="7"/>
    <s v="Q3"/>
    <x v="0"/>
    <x v="0"/>
  </r>
  <r>
    <s v="ESEL"/>
    <s v="SZX"/>
    <x v="0"/>
    <d v="2019-11-27T00:00:00"/>
    <x v="2"/>
    <n v="14116564"/>
    <n v="43796"/>
    <s v="HELI|594873"/>
    <s v=".11HP NIDEC,5&quot;IMP,MK3V AIR,SVC"/>
    <n v="4"/>
    <n v="4"/>
    <n v="13800"/>
    <s v="CNY"/>
    <n v="1.1100000000000001"/>
    <n v="15318"/>
    <n v="15318"/>
    <s v="C66SZX-SMT SERVICE"/>
    <s v="Uni Precision Industrial Ltd."/>
    <s v="Same"/>
    <n v="904065"/>
    <n v="8591.4"/>
    <s v="308ASY INV-PTS SALES"/>
    <n v="0"/>
    <s v="C66SZ190366"/>
    <n v="729950"/>
    <s v="九龍紅磡鶴翔街1號"/>
    <n v="109744"/>
    <x v="0"/>
    <x v="7"/>
    <s v="Q3"/>
    <x v="0"/>
    <x v="0"/>
  </r>
  <r>
    <s v="ESEL"/>
    <s v="SZX"/>
    <x v="0"/>
    <d v="2019-12-12T00:00:00"/>
    <x v="0"/>
    <n v="14116565"/>
    <n v="43811"/>
    <s v="YMCT|KHY-M7A16-01"/>
    <s v="COVER PRIZM"/>
    <n v="1"/>
    <n v="1"/>
    <n v="40"/>
    <s v="CNY"/>
    <n v="1.1100000000000001"/>
    <n v="44.4"/>
    <n v="44.4"/>
    <s v="C66SZX-SMT SERVICE"/>
    <s v="Shenzhen Chengtaike Electronic Co.,Ltd"/>
    <s v="Same"/>
    <n v="904067"/>
    <n v="22.6"/>
    <s v="308ASY INV-PTS SALES"/>
    <n v="0"/>
    <s v="C66SZ190444REV.2"/>
    <n v="731853"/>
    <s v="深圳市诚泰科电子有限公司"/>
    <n v="109767"/>
    <x v="0"/>
    <x v="8"/>
    <s v="Q3"/>
    <x v="0"/>
    <x v="0"/>
  </r>
  <r>
    <s v="ESEL"/>
    <s v="SZX"/>
    <x v="0"/>
    <d v="2019-12-16T00:00:00"/>
    <x v="1"/>
    <n v="14116566"/>
    <n v="43815"/>
    <s v="ZMTR|KGS-M1348-00"/>
    <s v="GAS SPRING"/>
    <n v="2"/>
    <n v="2"/>
    <n v="260"/>
    <s v="CNY"/>
    <n v="1.1100000000000001"/>
    <n v="288.60000000000002"/>
    <n v="288.60000000000002"/>
    <s v="C66SZX-SMT SERVICE"/>
    <s v="Shenzhen Chengtaike Electronic Co.,Ltd"/>
    <s v="Same"/>
    <n v="904067"/>
    <n v="0"/>
    <s v="308ASY INV-PTS SALES"/>
    <n v="0"/>
    <s v="C66SZ190444REV.2"/>
    <n v="732323"/>
    <s v="深圳市诚泰科电子有限公司"/>
    <n v="109767"/>
    <x v="0"/>
    <x v="8"/>
    <s v="Q3"/>
    <x v="0"/>
    <x v="0"/>
  </r>
  <r>
    <s v="ESEL"/>
    <s v="SZX"/>
    <x v="1"/>
    <d v="2019-12-17T00:00:00"/>
    <x v="0"/>
    <n v="12113417"/>
    <n v="43816"/>
    <s v="YMCT|REPAIR CHARGE"/>
    <s v="REPAIR CHARGE"/>
    <n v="1"/>
    <n v="1"/>
    <n v="1200"/>
    <s v="CNY"/>
    <n v="1.1100000000000001"/>
    <n v="1332"/>
    <n v="1332"/>
    <s v="C66SZX-SMT SERVICE"/>
    <s v="Shenzhen Huarifeng Digital Products Co., Ltd."/>
    <s v="Same"/>
    <n v="904068"/>
    <n v="0"/>
    <s v="308ASY INV-NON-CON"/>
    <n v="0"/>
    <s v="C66SZ190419"/>
    <n v="0"/>
    <s v="深圳市华日锋数码科技有限公司"/>
    <n v="0"/>
    <x v="0"/>
    <x v="8"/>
    <s v="Q3"/>
    <x v="0"/>
    <x v="0"/>
  </r>
  <r>
    <s v="ESEL"/>
    <s v="SZX"/>
    <x v="3"/>
    <d v="2019-12-23T00:00:00"/>
    <x v="0"/>
    <n v="13113111"/>
    <n v="43822"/>
    <s v="YMCT|REPAIR CHARGE"/>
    <s v="REPAIR CHARGE"/>
    <n v="1"/>
    <n v="1"/>
    <n v="17800"/>
    <s v="HKD"/>
    <n v="1"/>
    <n v="17800"/>
    <n v="17800"/>
    <s v="C66SZX-SMT SERVICE"/>
    <s v="Derrick Law (Export Sales) Ltd"/>
    <s v="Same"/>
    <n v="904072"/>
    <n v="0"/>
    <s v="308ASY INV-CONTRACT"/>
    <n v="0"/>
    <s v="C66-CAN-19028-DERRICK LAW"/>
    <n v="0"/>
    <s v="羅維廣 (外貿)有限公司"/>
    <n v="0"/>
    <x v="0"/>
    <x v="8"/>
    <s v="Q3"/>
    <x v="0"/>
    <x v="0"/>
  </r>
  <r>
    <s v="ESEL"/>
    <s v="SZX"/>
    <x v="1"/>
    <d v="2020-01-13T00:00:00"/>
    <x v="0"/>
    <n v="12113418"/>
    <n v="43843"/>
    <s v="YMCT|REPAIR CHARGE"/>
    <s v="REPAIR CHARGE"/>
    <n v="1"/>
    <n v="1"/>
    <n v="1000"/>
    <s v="CNY"/>
    <n v="1.1100000000000001"/>
    <n v="1110"/>
    <n v="1110"/>
    <s v="C66SZX-SMT SERVICE"/>
    <s v="Shenzhen Huarifeng Digital Products Co., Ltd."/>
    <s v="Same"/>
    <n v="904075"/>
    <n v="0"/>
    <s v="308ASY INV-NON-CON"/>
    <n v="0"/>
    <s v="C66SZ190511"/>
    <n v="0"/>
    <s v="深圳市华日锋数码科技有限公司"/>
    <n v="0"/>
    <x v="1"/>
    <x v="9"/>
    <s v="Q4"/>
    <x v="0"/>
    <x v="0"/>
  </r>
  <r>
    <s v="ESEL"/>
    <s v="SZX"/>
    <x v="0"/>
    <d v="2020-01-13T00:00:00"/>
    <x v="0"/>
    <n v="14116567"/>
    <n v="43843"/>
    <s v="YMCT|KLF-M6460-01"/>
    <s v="FID.LIGHT BOARD SET"/>
    <n v="1"/>
    <n v="1"/>
    <n v="2850"/>
    <s v="CNY"/>
    <n v="1.1100000000000001"/>
    <n v="3163.5"/>
    <n v="3163.5"/>
    <s v="C66SZX-SMT SERVICE"/>
    <s v="Shenzhen Huarifeng Digital Products Co., Ltd."/>
    <s v="Same"/>
    <n v="904074"/>
    <n v="1606"/>
    <s v="308ASY INV-PTS SALES"/>
    <n v="0"/>
    <s v="C66SZ190511"/>
    <n v="735535"/>
    <s v="深圳市华日锋数码科技有限公司"/>
    <n v="109784"/>
    <x v="1"/>
    <x v="9"/>
    <s v="Q4"/>
    <x v="0"/>
    <x v="0"/>
  </r>
  <r>
    <s v="ESEL"/>
    <s v="SZX"/>
    <x v="0"/>
    <d v="2020-01-13T00:00:00"/>
    <x v="0"/>
    <n v="14116567"/>
    <n v="43843"/>
    <s v="YMCT|KLF-M7603-00"/>
    <s v="DIFFUSER MAIN"/>
    <n v="1"/>
    <n v="1"/>
    <n v="400"/>
    <s v="CNY"/>
    <n v="1.1100000000000001"/>
    <n v="444"/>
    <n v="444"/>
    <s v="C66SZX-SMT SERVICE"/>
    <s v="Shenzhen Huarifeng Digital Products Co., Ltd."/>
    <s v="Same"/>
    <n v="904074"/>
    <n v="219"/>
    <s v="308ASY INV-PTS SALES"/>
    <n v="0"/>
    <s v="C66SZ190511"/>
    <n v="735535"/>
    <s v="深圳市华日锋数码科技有限公司"/>
    <n v="109784"/>
    <x v="1"/>
    <x v="9"/>
    <s v="Q4"/>
    <x v="0"/>
    <x v="0"/>
  </r>
  <r>
    <s v="ESEL"/>
    <s v="SZX"/>
    <x v="0"/>
    <d v="2020-01-14T00:00:00"/>
    <x v="0"/>
    <n v="14116568"/>
    <n v="43844"/>
    <s v="YMCT|KHY-M7710-A4"/>
    <s v="NOZZLE 311A ASSY."/>
    <n v="2"/>
    <n v="2"/>
    <n v="1260"/>
    <s v="CNY"/>
    <n v="1.1100000000000001"/>
    <n v="1398.6"/>
    <n v="1398.6"/>
    <s v="C66SZX-SMT SERVICE"/>
    <s v="Dongguan Cunfeng Electronic Technology Co, Ltd."/>
    <s v="Same"/>
    <n v="904077"/>
    <n v="1002.16"/>
    <s v="308ASY INV-PTS SALES"/>
    <n v="0"/>
    <s v="C66SZ20021"/>
    <n v="735692"/>
    <s v="东莞市存封电子科技有限公司"/>
    <n v="0"/>
    <x v="1"/>
    <x v="9"/>
    <s v="Q4"/>
    <x v="0"/>
    <x v="0"/>
  </r>
  <r>
    <s v="ESEL"/>
    <s v="SZX"/>
    <x v="1"/>
    <d v="2020-01-16T00:00:00"/>
    <x v="1"/>
    <n v="12113419"/>
    <n v="43846"/>
    <s v="FOCA|REPAIR CHARGE"/>
    <s v="REPAIR CHARGE"/>
    <n v="1"/>
    <n v="1"/>
    <n v="3800"/>
    <s v="HKD"/>
    <n v="1"/>
    <n v="3800"/>
    <n v="3800"/>
    <s v="C66SZX-SMT SERVICE"/>
    <s v="Classic Components Hong Kong Ltd"/>
    <s v="Same"/>
    <n v="904078"/>
    <n v="0"/>
    <s v="308ASY INV-NON-CON"/>
    <n v="0"/>
    <s v="C66SZ720008"/>
    <n v="0"/>
    <n v="0"/>
    <n v="0"/>
    <x v="1"/>
    <x v="9"/>
    <s v="Q4"/>
    <x v="0"/>
    <x v="0"/>
  </r>
  <r>
    <s v="ESEL"/>
    <s v="SZX"/>
    <x v="3"/>
    <d v="2020-01-16T00:00:00"/>
    <x v="2"/>
    <n v="13113112"/>
    <n v="43846"/>
    <s v="HELI|REPAIR CHARGE"/>
    <s v="REPAIR CHARGE"/>
    <n v="1"/>
    <n v="1"/>
    <n v="15300"/>
    <s v="HKD"/>
    <n v="1"/>
    <n v="15300"/>
    <n v="15300"/>
    <s v="C66SZX-SMT SERVICE"/>
    <s v="Crystalite Electrical Engineering Company"/>
    <s v="Same"/>
    <n v="904080"/>
    <n v="0"/>
    <s v="308ASY INV-CONTRACT"/>
    <n v="0"/>
    <s v="C66SZ20001REV.2"/>
    <n v="0"/>
    <s v="晶光電業公司"/>
    <n v="0"/>
    <x v="1"/>
    <x v="9"/>
    <s v="Q4"/>
    <x v="0"/>
    <x v="0"/>
  </r>
  <r>
    <s v="ESEL"/>
    <s v="SZX"/>
    <x v="0"/>
    <d v="2020-01-17T00:00:00"/>
    <x v="0"/>
    <n v="14116569"/>
    <n v="43847"/>
    <s v="YMCT|KLW-M7856-00"/>
    <s v="COVER GUIDE 1"/>
    <n v="1"/>
    <n v="1"/>
    <n v="240"/>
    <s v="CNY"/>
    <n v="1.1100000000000001"/>
    <n v="266.39999999999998"/>
    <n v="266.39999999999998"/>
    <s v="C66SZX-SMT SERVICE"/>
    <s v="Shenzhen Tianxingchuangzhan Electronics Co., Ltd."/>
    <s v="Same"/>
    <n v="904083"/>
    <n v="146"/>
    <s v="308ASY INV-PTS SALES"/>
    <n v="0"/>
    <s v="C66SZ190517"/>
    <n v="735972"/>
    <s v="深圳天星创展电子有限公司"/>
    <n v="109786"/>
    <x v="1"/>
    <x v="9"/>
    <s v="Q4"/>
    <x v="0"/>
    <x v="0"/>
  </r>
  <r>
    <s v="ESEL"/>
    <s v="SZX"/>
    <x v="0"/>
    <d v="2020-01-17T00:00:00"/>
    <x v="0"/>
    <n v="14116569"/>
    <n v="43847"/>
    <s v="YMCT|KLW-M13DA-00"/>
    <s v="STICKER"/>
    <n v="1"/>
    <n v="1"/>
    <n v="20"/>
    <s v="CNY"/>
    <n v="1.1100000000000001"/>
    <n v="22.2"/>
    <n v="22.2"/>
    <s v="C66SZX-SMT SERVICE"/>
    <s v="Shenzhen Tianxingchuangzhan Electronics Co., Ltd."/>
    <s v="Same"/>
    <n v="904083"/>
    <n v="10.220000000000001"/>
    <s v="308ASY INV-PTS SALES"/>
    <n v="0"/>
    <s v="C66SZ190517"/>
    <n v="735972"/>
    <s v="深圳天星创展电子有限公司"/>
    <n v="109786"/>
    <x v="1"/>
    <x v="9"/>
    <s v="Q4"/>
    <x v="0"/>
    <x v="0"/>
  </r>
  <r>
    <s v="ESEL"/>
    <s v="SZX"/>
    <x v="0"/>
    <d v="2020-01-20T00:00:00"/>
    <x v="0"/>
    <n v="14116570"/>
    <n v="43850"/>
    <s v="YMCT|KHY-M7A16-01"/>
    <s v="COVER PRIZM"/>
    <n v="3"/>
    <n v="3"/>
    <n v="120"/>
    <s v="CNY"/>
    <n v="1.1100000000000001"/>
    <n v="133.19999999999999"/>
    <n v="133.19999999999999"/>
    <s v="C66SZX-SMT SERVICE"/>
    <s v="Shenzhen Chengtaike Electronic Co.,Ltd"/>
    <s v="Same"/>
    <n v="904087"/>
    <n v="67.89"/>
    <s v="308ASY INV-PTS SALES"/>
    <n v="0"/>
    <s v="C66SZ190520"/>
    <n v="736086"/>
    <s v="深圳市诚泰科电子有限公司"/>
    <n v="109805"/>
    <x v="1"/>
    <x v="9"/>
    <s v="Q4"/>
    <x v="0"/>
    <x v="0"/>
  </r>
  <r>
    <s v="ESEL"/>
    <s v="SZX"/>
    <x v="0"/>
    <d v="2020-01-20T00:00:00"/>
    <x v="0"/>
    <n v="14116571"/>
    <n v="43850"/>
    <s v="YMCT|KMG-M7A13-00"/>
    <s v="DIFFUSER MAIN"/>
    <n v="1"/>
    <n v="1"/>
    <n v="560"/>
    <s v="CNY"/>
    <n v="1.1100000000000001"/>
    <n v="621.6"/>
    <n v="621.6"/>
    <s v="C66SZX-SMT SERVICE"/>
    <s v="Dongguan Boxing Electronic Technology Co., Ltd"/>
    <s v="Same"/>
    <n v="904084"/>
    <n v="313.89999999999998"/>
    <s v="308ASY INV-PTS SALES"/>
    <n v="0"/>
    <s v="C66SZ190534"/>
    <n v="736083"/>
    <s v="东莞柏星电子科技有限公司"/>
    <n v="0"/>
    <x v="1"/>
    <x v="9"/>
    <s v="Q4"/>
    <x v="0"/>
    <x v="0"/>
  </r>
  <r>
    <s v="ESEL"/>
    <s v="SZX"/>
    <x v="0"/>
    <d v="2020-01-20T00:00:00"/>
    <x v="0"/>
    <n v="14116572"/>
    <n v="43850"/>
    <s v="YMCT|KLW-M66RD-10"/>
    <s v="HNS FDR PANEL FIX R"/>
    <n v="1"/>
    <n v="1"/>
    <n v="400"/>
    <s v="CNY"/>
    <n v="1.1100000000000001"/>
    <n v="444"/>
    <n v="444"/>
    <s v="C66SZX-SMT SERVICE"/>
    <s v="Shenzhen Hailong Zhitong Electronic Technology Co."/>
    <s v="Same"/>
    <n v="904086"/>
    <n v="226.3"/>
    <s v="308ASY INV-PTS SALES"/>
    <n v="0"/>
    <s v="C66SZ190541"/>
    <n v="736096"/>
    <s v="深圳市海龙智通电子科技有限公司"/>
    <n v="109802"/>
    <x v="1"/>
    <x v="9"/>
    <s v="Q4"/>
    <x v="0"/>
    <x v="0"/>
  </r>
  <r>
    <s v="ESEL"/>
    <s v="SZX"/>
    <x v="0"/>
    <d v="2020-01-20T00:00:00"/>
    <x v="0"/>
    <n v="14116572"/>
    <n v="43850"/>
    <s v="YMCT|KLW-M66RD-00"/>
    <s v="HNS FDR PANEL FIX L"/>
    <n v="1"/>
    <n v="1"/>
    <n v="400"/>
    <s v="CNY"/>
    <n v="1.1100000000000001"/>
    <n v="444"/>
    <n v="444"/>
    <s v="C66SZX-SMT SERVICE"/>
    <s v="Shenzhen Hailong Zhitong Electronic Technology Co."/>
    <s v="Same"/>
    <n v="904086"/>
    <n v="226.3"/>
    <s v="308ASY INV-PTS SALES"/>
    <n v="0"/>
    <s v="C66SZ190541"/>
    <n v="736096"/>
    <s v="深圳市海龙智通电子科技有限公司"/>
    <n v="109802"/>
    <x v="1"/>
    <x v="9"/>
    <s v="Q4"/>
    <x v="0"/>
    <x v="0"/>
  </r>
  <r>
    <s v="ESEL"/>
    <s v="SZX"/>
    <x v="0"/>
    <d v="2020-01-20T00:00:00"/>
    <x v="0"/>
    <n v="14116572"/>
    <n v="43850"/>
    <s v="YMCT|KMK-M66G2-10"/>
    <s v="HNS EXT.INTERFACE"/>
    <n v="1"/>
    <n v="1"/>
    <n v="1020"/>
    <s v="CNY"/>
    <n v="1.1100000000000001"/>
    <n v="1132.2"/>
    <n v="1132.2"/>
    <s v="C66SZX-SMT SERVICE"/>
    <s v="Shenzhen Hailong Zhitong Electronic Technology Co."/>
    <s v="Same"/>
    <n v="904086"/>
    <n v="576.70000000000005"/>
    <s v="308ASY INV-PTS SALES"/>
    <n v="0"/>
    <s v="C66SZ190541"/>
    <n v="736096"/>
    <s v="深圳市海龙智通电子科技有限公司"/>
    <n v="109802"/>
    <x v="1"/>
    <x v="9"/>
    <s v="Q4"/>
    <x v="0"/>
    <x v="0"/>
  </r>
  <r>
    <s v="ESEL"/>
    <s v="SZX"/>
    <x v="0"/>
    <d v="2020-01-21T00:00:00"/>
    <x v="0"/>
    <n v="14116573"/>
    <n v="43851"/>
    <s v="YMCT|KHJ-MD301-00"/>
    <s v="MASTER TAPE 8MM"/>
    <n v="10"/>
    <n v="10"/>
    <n v="3000"/>
    <s v="CNY"/>
    <n v="1.1100000000000001"/>
    <n v="3330"/>
    <n v="3330"/>
    <s v="C66SZX-SMT SERVICE"/>
    <s v="JiangXi Netis Technology Co., Ltd."/>
    <s v="Same"/>
    <n v="904089"/>
    <n v="1679"/>
    <s v="308ASY INV-PTS SALES"/>
    <n v="0"/>
    <s v="C66SZ20003"/>
    <n v="736113"/>
    <s v="江西网是科技有限公司"/>
    <n v="109809"/>
    <x v="1"/>
    <x v="9"/>
    <s v="Q4"/>
    <x v="0"/>
    <x v="0"/>
  </r>
  <r>
    <s v="ESEL"/>
    <s v="SZX"/>
    <x v="0"/>
    <d v="2020-01-21T00:00:00"/>
    <x v="0"/>
    <n v="14116573"/>
    <n v="43851"/>
    <s v="YMCT|KHJ-MD302-00"/>
    <s v="MASTER TAPE 12mm"/>
    <n v="5"/>
    <n v="5"/>
    <n v="2000"/>
    <s v="CNY"/>
    <n v="1.1100000000000001"/>
    <n v="2220"/>
    <n v="2220"/>
    <s v="C66SZX-SMT SERVICE"/>
    <s v="JiangXi Netis Technology Co., Ltd."/>
    <s v="Same"/>
    <n v="904089"/>
    <n v="1131.5"/>
    <s v="308ASY INV-PTS SALES"/>
    <n v="0"/>
    <s v="C66SZ20003"/>
    <n v="736113"/>
    <s v="江西网是科技有限公司"/>
    <n v="109809"/>
    <x v="1"/>
    <x v="9"/>
    <s v="Q4"/>
    <x v="0"/>
    <x v="0"/>
  </r>
  <r>
    <s v="ESEL"/>
    <s v="SZX"/>
    <x v="0"/>
    <d v="2020-01-21T00:00:00"/>
    <x v="0"/>
    <n v="14116573"/>
    <n v="43851"/>
    <s v="YMCT|KHJ-MD303-00"/>
    <s v="MASTER TAPE 16mm"/>
    <n v="2"/>
    <n v="2"/>
    <n v="880"/>
    <s v="CNY"/>
    <n v="1.1100000000000001"/>
    <n v="976.8"/>
    <n v="976.8"/>
    <s v="C66SZX-SMT SERVICE"/>
    <s v="JiangXi Netis Technology Co., Ltd."/>
    <s v="Same"/>
    <n v="904089"/>
    <n v="496.4"/>
    <s v="308ASY INV-PTS SALES"/>
    <n v="0"/>
    <s v="C66SZ20003"/>
    <n v="736113"/>
    <s v="江西网是科技有限公司"/>
    <n v="109809"/>
    <x v="1"/>
    <x v="9"/>
    <s v="Q4"/>
    <x v="0"/>
    <x v="0"/>
  </r>
  <r>
    <s v="ESEL"/>
    <s v="SZX"/>
    <x v="0"/>
    <d v="2020-01-21T00:00:00"/>
    <x v="0"/>
    <n v="14116574"/>
    <n v="43851"/>
    <s v="YMCT|KHY-M77A0-A0"/>
    <s v="NOZZLE 310A ASSY."/>
    <n v="3"/>
    <n v="3"/>
    <n v="4500"/>
    <s v="CNY"/>
    <n v="1.1100000000000001"/>
    <n v="4995"/>
    <n v="4995"/>
    <s v="C66SZX-SMT SERVICE"/>
    <s v="Shenzhen Longtech Smart Control Co., Ltd."/>
    <s v="Same"/>
    <n v="904088"/>
    <n v="3285"/>
    <s v="308ASY INV-PTS SALES"/>
    <n v="0"/>
    <s v="POY202001160001"/>
    <n v="736111"/>
    <s v="深圳市朗特电子有限公司"/>
    <n v="109811"/>
    <x v="1"/>
    <x v="9"/>
    <s v="Q4"/>
    <x v="0"/>
    <x v="0"/>
  </r>
  <r>
    <s v="ESEL"/>
    <s v="SZX"/>
    <x v="3"/>
    <d v="2020-01-22T00:00:00"/>
    <x v="0"/>
    <n v="13113113"/>
    <n v="43852"/>
    <s v="YMCT|REPAIR CHARGE"/>
    <s v="REPAIR CHARGE"/>
    <n v="1"/>
    <n v="1"/>
    <n v="17000"/>
    <s v="CNY"/>
    <n v="1.1100000000000001"/>
    <n v="18870"/>
    <n v="18870"/>
    <s v="C66SZX-SMT SERVICE"/>
    <s v="Shenzhen Hechuangyongtai Electronics Co., Ltd."/>
    <s v="Same"/>
    <n v="904090"/>
    <n v="0"/>
    <s v="308ASY INV-CONTRACT"/>
    <n v="0"/>
    <s v="C66-CAN-19029-Hechuangyongtai"/>
    <n v="0"/>
    <s v="深圳市和创永泰电子有限公司"/>
    <n v="0"/>
    <x v="1"/>
    <x v="9"/>
    <s v="Q4"/>
    <x v="0"/>
    <x v="0"/>
  </r>
  <r>
    <s v="ESEL"/>
    <s v="SZX"/>
    <x v="0"/>
    <d v="2020-02-17T00:00:00"/>
    <x v="1"/>
    <n v="12113420"/>
    <n v="43878"/>
    <s v="EMBE|CALIBRATION"/>
    <s v="."/>
    <n v="1"/>
    <n v="1"/>
    <n v="640"/>
    <s v="USD"/>
    <n v="7.8"/>
    <n v="4992"/>
    <n v="4992"/>
    <s v="C66SZX-SMT SERVICE"/>
    <s v="Compass Technology Co Ltd"/>
    <s v="Same"/>
    <n v="904091"/>
    <n v="0"/>
    <s v="308ASY INV-NON-CON"/>
    <n v="0"/>
    <s v="CT0120076"/>
    <n v="0"/>
    <n v="0"/>
    <n v="109822"/>
    <x v="1"/>
    <x v="10"/>
    <s v="Q4"/>
    <x v="0"/>
    <x v="0"/>
  </r>
  <r>
    <s v="ESEL"/>
    <s v="SZX"/>
    <x v="3"/>
    <d v="2020-02-19T00:00:00"/>
    <x v="1"/>
    <n v="13113114"/>
    <n v="43880"/>
    <s v="FOCA|REPAIR CHARGE"/>
    <s v="REPAIR CHARGE"/>
    <n v="1"/>
    <n v="1"/>
    <n v="23000"/>
    <s v="HKD"/>
    <n v="1"/>
    <n v="23000"/>
    <n v="23000"/>
    <s v="C66SZX-SMT SERVICE"/>
    <s v="GIA Hong Kong Laboratory Limited"/>
    <s v="Same"/>
    <n v="904092"/>
    <n v="0"/>
    <s v="308ASY INV-CONTRACT"/>
    <n v="0"/>
    <s v="HONG KONG LAB PO-0000397"/>
    <n v="0"/>
    <n v="0"/>
    <n v="0"/>
    <x v="1"/>
    <x v="10"/>
    <s v="Q4"/>
    <x v="0"/>
    <x v="0"/>
  </r>
  <r>
    <s v="ESEL"/>
    <s v="SZX"/>
    <x v="0"/>
    <d v="2020-03-10T00:00:00"/>
    <x v="1"/>
    <n v="14116575"/>
    <n v="43900"/>
    <s v="ZZZZ|FAN"/>
    <s v=":-"/>
    <n v="1"/>
    <n v="1"/>
    <n v="900"/>
    <s v="HKD"/>
    <n v="1"/>
    <n v="900"/>
    <n v="900"/>
    <s v="C66SZX-SMT SERVICE"/>
    <s v="GIA Hong Kong Laboratory Limited"/>
    <s v="Same"/>
    <n v="904094"/>
    <n v="555"/>
    <s v="308ASY INV-PTS SALES"/>
    <n v="0"/>
    <s v="Hong Kong Lab PO-0000384"/>
    <n v="738676"/>
    <n v="0"/>
    <n v="109832"/>
    <x v="1"/>
    <x v="11"/>
    <s v="Q4"/>
    <x v="0"/>
    <x v="0"/>
  </r>
  <r>
    <s v="ESEL"/>
    <s v="SZX"/>
    <x v="0"/>
    <d v="2020-03-10T00:00:00"/>
    <x v="2"/>
    <n v="14116576"/>
    <n v="43900"/>
    <s v="HELI|593555"/>
    <s v="HIGH TEMPERATURE LUBE OIL (250ML)"/>
    <n v="6"/>
    <n v="6"/>
    <n v="5400"/>
    <s v="HKD"/>
    <n v="1"/>
    <n v="5400"/>
    <n v="5400"/>
    <s v="C66SZX-SMT SERVICE"/>
    <s v="Compass Technology Co Ltd"/>
    <s v="Same"/>
    <n v="904096"/>
    <n v="1465.2"/>
    <s v="308ASY INV-PTS SALES"/>
    <n v="0"/>
    <s v="CT0220044"/>
    <n v="738735"/>
    <n v="0"/>
    <n v="109836"/>
    <x v="1"/>
    <x v="11"/>
    <s v="Q4"/>
    <x v="0"/>
    <x v="0"/>
  </r>
  <r>
    <s v="ESEL"/>
    <s v="SZX"/>
    <x v="0"/>
    <d v="2020-03-10T00:00:00"/>
    <x v="0"/>
    <n v="14116577"/>
    <n v="43900"/>
    <s v="YMCT|KHY-M7710-A4"/>
    <s v="NOZZLE 311A ASSY."/>
    <n v="10"/>
    <n v="10"/>
    <n v="6300"/>
    <s v="CNY"/>
    <n v="1.1100000000000001"/>
    <n v="6993"/>
    <n v="6993"/>
    <s v="C66SZX-SMT SERVICE"/>
    <s v="Dongguan Cunfeng Electronic Technology Co, Ltd."/>
    <s v="Same"/>
    <n v="904095"/>
    <n v="5010.8"/>
    <s v="308ASY INV-PTS SALES"/>
    <n v="0"/>
    <s v="C66SZ20045"/>
    <n v="738719"/>
    <s v="东莞市存封电子科技有限公司"/>
    <n v="0"/>
    <x v="1"/>
    <x v="11"/>
    <s v="Q4"/>
    <x v="0"/>
    <x v="0"/>
  </r>
  <r>
    <s v="ESEL"/>
    <s v="SZX"/>
    <x v="0"/>
    <d v="2020-03-10T00:00:00"/>
    <x v="0"/>
    <n v="14116578"/>
    <n v="43900"/>
    <s v="YMCT|KHY-M7710-A4"/>
    <s v="NOZZLE 311A ASSY."/>
    <n v="2"/>
    <n v="2"/>
    <n v="1300"/>
    <s v="CNY"/>
    <n v="1.1100000000000001"/>
    <n v="1443"/>
    <n v="1443"/>
    <s v="C66SZX-SMT SERVICE"/>
    <s v="Foshan Nanhai Liangcheng Optoelectronic Technology"/>
    <s v="Same"/>
    <n v="904097"/>
    <n v="1002.16"/>
    <s v="308ASY INV-PTS SALES"/>
    <n v="0"/>
    <s v="C66SZ20062REV.1"/>
    <n v="738746"/>
    <s v="佛山市南海区亮程光电科技有限公司"/>
    <n v="0"/>
    <x v="1"/>
    <x v="11"/>
    <s v="Q4"/>
    <x v="0"/>
    <x v="0"/>
  </r>
  <r>
    <s v="ESEL"/>
    <s v="SZX"/>
    <x v="0"/>
    <d v="2020-03-11T00:00:00"/>
    <x v="0"/>
    <n v="14116579"/>
    <n v="43901"/>
    <s v="YMCT|KHY-M7710-A4"/>
    <s v="NOZZLE 311A ASSY."/>
    <n v="2"/>
    <n v="2"/>
    <n v="1220"/>
    <s v="CNY"/>
    <n v="1.1100000000000001"/>
    <n v="1354.2"/>
    <n v="1354.2"/>
    <s v="C66SZX-SMT SERVICE"/>
    <s v="Dongguan Heron Opto Co, Ltd"/>
    <s v="Same"/>
    <n v="904098"/>
    <n v="1002.16"/>
    <s v="308ASY INV-PTS SALES"/>
    <n v="0"/>
    <n v="2020031100005"/>
    <n v="738945"/>
    <s v="东莞市恒润光电有限公司"/>
    <n v="0"/>
    <x v="1"/>
    <x v="11"/>
    <s v="Q4"/>
    <x v="0"/>
    <x v="0"/>
  </r>
  <r>
    <s v="ESEL"/>
    <s v="SZX"/>
    <x v="1"/>
    <d v="2020-03-27T00:00:00"/>
    <x v="0"/>
    <n v="12113421"/>
    <n v="43917"/>
    <s v="YMCT|REPAIR CHARGE"/>
    <s v="REPAIR CHARGE"/>
    <n v="1"/>
    <n v="1"/>
    <n v="65000"/>
    <s v="CNY"/>
    <n v="1.1100000000000001"/>
    <n v="72150"/>
    <n v="72150"/>
    <s v="C66SZX-SMT SERVICE"/>
    <s v="Shenzhen Xin Gao Xiang Precision Machinery Co., Lt"/>
    <s v="Same"/>
    <n v="904100"/>
    <n v="0"/>
    <s v="308ASY INV-NON-CON"/>
    <n v="0"/>
    <s v="C66SZ20060REV.1"/>
    <n v="0"/>
    <s v="深圳市鑫高翔精密机械有限公司"/>
    <n v="0"/>
    <x v="1"/>
    <x v="11"/>
    <s v="Q4"/>
    <x v="0"/>
    <x v="0"/>
  </r>
  <r>
    <s v="ESEL"/>
    <s v="SZX"/>
    <x v="1"/>
    <d v="2020-03-27T00:00:00"/>
    <x v="0"/>
    <n v="12113422"/>
    <n v="43917"/>
    <s v="YMCT|REPAIR CHARGE"/>
    <s v="REPAIR CHARGE"/>
    <n v="1"/>
    <n v="1"/>
    <n v="97500"/>
    <s v="CNY"/>
    <n v="1.1100000000000001"/>
    <n v="108225"/>
    <n v="108225"/>
    <s v="C66SZX-SMT SERVICE"/>
    <s v="Shenzhen Xin Gao Xiang Precision Machinery Co., Lt"/>
    <s v="Same"/>
    <n v="904102"/>
    <n v="0"/>
    <s v="308ASY INV-NON-CON"/>
    <n v="0"/>
    <s v="C66SZ20096"/>
    <n v="0"/>
    <s v="深圳市鑫高翔精密机械有限公司"/>
    <n v="0"/>
    <x v="1"/>
    <x v="11"/>
    <s v="Q4"/>
    <x v="0"/>
    <x v="0"/>
  </r>
  <r>
    <s v="ESEL"/>
    <s v="SZX"/>
    <x v="2"/>
    <d v="2020-03-27T00:00:00"/>
    <x v="0"/>
    <n v="14116580"/>
    <n v="43917"/>
    <s v="YMCT|KHJ-MC100-00"/>
    <s v="SS TAPE FEEDER 8mm"/>
    <n v="27"/>
    <n v="27"/>
    <n v="1706103"/>
    <s v="JPY"/>
    <n v="7.2999999999999995E-2"/>
    <n v="124545.519"/>
    <n v="124545.519"/>
    <s v="C66SZX-SMT SERVICE"/>
    <s v="Shenzhen Zhan Hua Industrial Co., Ltd."/>
    <s v="Same"/>
    <n v="904099"/>
    <n v="67128.509999999995"/>
    <s v="308ASY INV-PTS SALES"/>
    <n v="0"/>
    <s v="C66SZ20080"/>
    <n v="740678"/>
    <s v="深圳市展华实业有限公司"/>
    <n v="0"/>
    <x v="1"/>
    <x v="11"/>
    <s v="Q4"/>
    <x v="0"/>
    <x v="0"/>
  </r>
  <r>
    <s v="ESEL"/>
    <s v="SZX"/>
    <x v="0"/>
    <d v="2020-04-08T00:00:00"/>
    <x v="0"/>
    <n v="14116581"/>
    <n v="43929"/>
    <s v="YMCT|KHY-M7710-A4"/>
    <s v="NOZZLE 311A ASSY."/>
    <n v="2"/>
    <n v="2"/>
    <n v="1300"/>
    <s v="CNY"/>
    <n v="1.095"/>
    <n v="1423.5"/>
    <n v="1423.5"/>
    <s v="C66SZX-SMT SERVICE"/>
    <s v="Foshan Nanhai Liangcheng Optoelectronic Technology"/>
    <s v="Same"/>
    <n v="904104"/>
    <n v="795.15"/>
    <s v="308ASY INV-PTS SALES"/>
    <n v="0"/>
    <s v="C66SZ20103"/>
    <n v="741765"/>
    <s v="佛山市南海区亮程光电科技有限公司"/>
    <n v="0"/>
    <x v="1"/>
    <x v="0"/>
    <s v="Q1"/>
    <x v="1"/>
    <x v="0"/>
  </r>
  <r>
    <s v="ESEL"/>
    <s v="SZX"/>
    <x v="0"/>
    <d v="2020-04-29T00:00:00"/>
    <x v="0"/>
    <n v="14116582"/>
    <n v="43950"/>
    <s v="YMCT|KMB-M7730-A0"/>
    <s v="NOZZLE 7203A ASSY."/>
    <n v="36"/>
    <n v="36"/>
    <n v="27900"/>
    <s v="CNY"/>
    <n v="1.095"/>
    <n v="30550.5"/>
    <n v="30550.5"/>
    <s v="C66SZX-SMT SERVICE"/>
    <s v="Huizhou Huiyang Xinxu Rui Cheng Electronic Process"/>
    <s v="Same"/>
    <n v="904117"/>
    <n v="27459.08"/>
    <s v="308ASY INV-PTS SALES"/>
    <n v="0"/>
    <s v="C66SZ20094"/>
    <n v="744124"/>
    <s v="惠州市惠阳区新圩镇锐诚电子加工厂"/>
    <n v="0"/>
    <x v="1"/>
    <x v="0"/>
    <s v="Q1"/>
    <x v="1"/>
    <x v="0"/>
  </r>
  <r>
    <s v="ESEL"/>
    <s v="SZX"/>
    <x v="0"/>
    <d v="2020-05-05T00:00:00"/>
    <x v="0"/>
    <n v="14116583"/>
    <n v="43956"/>
    <s v="YMCT|KLA-M4255-00"/>
    <s v="FLASH DISK"/>
    <n v="1"/>
    <n v="1"/>
    <n v="2100"/>
    <s v="CNY"/>
    <n v="1.095"/>
    <n v="2299.5"/>
    <n v="2299.5"/>
    <s v="C66SZX-SMT SERVICE"/>
    <s v="Dongguan Lonsen Hardw Are&amp;Plastics Co., Ltd."/>
    <s v="Same"/>
    <n v="904115"/>
    <n v="875.84"/>
    <s v="308ASY INV-PTS SALES"/>
    <n v="0"/>
    <s v="C66SZ20124REV.1"/>
    <n v="744192"/>
    <s v="东莞朗森五金塑料制品有限公司"/>
    <n v="109870"/>
    <x v="1"/>
    <x v="1"/>
    <s v="Q1"/>
    <x v="1"/>
    <x v="0"/>
  </r>
  <r>
    <s v="ESEL"/>
    <s v="SZX"/>
    <x v="0"/>
    <d v="2020-05-08T00:00:00"/>
    <x v="0"/>
    <n v="14116584"/>
    <n v="43959"/>
    <s v="YMCT|KMG-M7850-00"/>
    <s v="SC MOTOR ASSY."/>
    <n v="1"/>
    <n v="1"/>
    <n v="13600"/>
    <s v="CNY"/>
    <n v="1.095"/>
    <n v="14892"/>
    <n v="14892"/>
    <s v="C66SZX-SMT SERVICE"/>
    <s v="Shenzhen Chengtaike Electronic Co.,Ltd"/>
    <s v="Same"/>
    <n v="904116"/>
    <n v="8022.4"/>
    <s v="308ASY INV-PTS SALES"/>
    <n v="0"/>
    <s v="C66SZ20133REV.1"/>
    <n v="744750"/>
    <s v="深圳市诚泰科电子有限公司"/>
    <n v="109881"/>
    <x v="1"/>
    <x v="1"/>
    <s v="Q1"/>
    <x v="1"/>
    <x v="0"/>
  </r>
  <r>
    <s v="ESEL"/>
    <s v="SZX"/>
    <x v="0"/>
    <d v="2020-05-13T00:00:00"/>
    <x v="1"/>
    <n v="14116585"/>
    <n v="43964"/>
    <s v="ZZZZ|OMEGA-K-TYPE-1M"/>
    <s v="."/>
    <n v="10"/>
    <n v="10"/>
    <n v="1900"/>
    <s v="HKD"/>
    <n v="1"/>
    <n v="1900"/>
    <n v="1900"/>
    <s v="C66SZX-SMT SERVICE"/>
    <s v="Compass Technology Co Ltd"/>
    <s v="Same"/>
    <n v="904120"/>
    <n v="350.4"/>
    <s v="308ASY INV-PTS SALES"/>
    <n v="0"/>
    <s v="CT0520021"/>
    <n v="745341"/>
    <n v="0"/>
    <n v="109905"/>
    <x v="1"/>
    <x v="1"/>
    <s v="Q1"/>
    <x v="1"/>
    <x v="0"/>
  </r>
  <r>
    <s v="ESEL"/>
    <s v="SZX"/>
    <x v="2"/>
    <d v="2020-05-22T00:00:00"/>
    <x v="0"/>
    <n v="14116586"/>
    <n v="43973"/>
    <s v="YMCT|KLJ-MC200-00"/>
    <s v="ZS FEEDER ASSY. 1216"/>
    <n v="14"/>
    <n v="14"/>
    <n v="1092000"/>
    <s v="JPY"/>
    <n v="7.4300000000000005E-2"/>
    <n v="81135.600000000006"/>
    <n v="81135.600000000006"/>
    <s v="C66SZX-SMT SERVICE"/>
    <s v="Kayue Electric Company Limited"/>
    <s v="Same"/>
    <n v="904125"/>
    <n v="48845.53"/>
    <s v="308ASY INV-PTS SALES"/>
    <n v="0"/>
    <s v="146928-AET-200512"/>
    <n v="746268"/>
    <s v="嘉裕电业有限公司"/>
    <n v="0"/>
    <x v="1"/>
    <x v="1"/>
    <s v="Q1"/>
    <x v="1"/>
    <x v="0"/>
  </r>
  <r>
    <s v="ESEL"/>
    <s v="SZX"/>
    <x v="0"/>
    <d v="2020-05-22T00:00:00"/>
    <x v="0"/>
    <n v="14116587"/>
    <n v="43973"/>
    <s v="YMCT|KHY-M7740-A0"/>
    <s v="NOZZLE 303A/314A AS."/>
    <n v="2"/>
    <n v="2"/>
    <n v="1060"/>
    <s v="CNY"/>
    <n v="1.095"/>
    <n v="1160.7"/>
    <n v="1160.7"/>
    <s v="C66SZX-SMT SERVICE"/>
    <s v="Huizhou Huiyang Xinxu Jiaxing Electronics Factory"/>
    <s v="Same"/>
    <n v="904124"/>
    <n v="843.69"/>
    <s v="308ASY INV-PTS SALES"/>
    <n v="0"/>
    <s v="C66SZ20176"/>
    <n v="746290"/>
    <s v="惠州市惠阳区新圩镇嘉兴电子厂"/>
    <n v="0"/>
    <x v="1"/>
    <x v="1"/>
    <s v="Q1"/>
    <x v="1"/>
    <x v="0"/>
  </r>
  <r>
    <s v="ESEL"/>
    <s v="SZX"/>
    <x v="1"/>
    <d v="2020-06-24T00:00:00"/>
    <x v="0"/>
    <n v="12113423"/>
    <n v="44006"/>
    <s v="YMCT|REPAIR CHARGE"/>
    <s v="REPAIR CHARGE"/>
    <n v="1"/>
    <n v="1"/>
    <n v="1000"/>
    <s v="CNY"/>
    <n v="1.089"/>
    <n v="1089"/>
    <n v="1089"/>
    <s v="C66SZX-SMT SERVICE"/>
    <s v="Shenzhen Huarifeng Digital Products Co., Ltd."/>
    <s v="Same"/>
    <n v="904132"/>
    <n v="0"/>
    <s v="308ASY INV-NON-CON"/>
    <n v="0"/>
    <s v="C66SZ20187REV.3"/>
    <n v="0"/>
    <s v="深圳市华日锋数码科技有限公司"/>
    <n v="0"/>
    <x v="1"/>
    <x v="2"/>
    <s v="Q1"/>
    <x v="1"/>
    <x v="0"/>
  </r>
  <r>
    <s v="ESEL"/>
    <s v="SZX"/>
    <x v="0"/>
    <d v="2020-06-24T00:00:00"/>
    <x v="0"/>
    <n v="14116588"/>
    <n v="44006"/>
    <s v="YMCT|90KD0-011504"/>
    <s v="AC SERVO MOTOR"/>
    <n v="1"/>
    <n v="1"/>
    <n v="5200"/>
    <s v="CNY"/>
    <n v="1.089"/>
    <n v="5662.8"/>
    <n v="5662.8"/>
    <s v="C66SZX-SMT SERVICE"/>
    <s v="Shenzhen Huarifeng Digital Products Co., Ltd."/>
    <s v="Same"/>
    <n v="904131"/>
    <n v="2679.1"/>
    <s v="308ASY INV-PTS SALES"/>
    <n v="0"/>
    <s v="C66SZ20187REV.3"/>
    <n v="749524"/>
    <s v="深圳市华日锋数码科技有限公司"/>
    <n v="109940"/>
    <x v="1"/>
    <x v="2"/>
    <s v="Q1"/>
    <x v="1"/>
    <x v="0"/>
  </r>
  <r>
    <s v="ESEL"/>
    <s v="SZX"/>
    <x v="1"/>
    <d v="2020-06-30T00:00:00"/>
    <x v="0"/>
    <n v="12113424"/>
    <n v="44012"/>
    <s v="YMCT|REPAIR CHARGE"/>
    <s v="REPAIR CHARGE"/>
    <n v="1"/>
    <n v="1"/>
    <n v="1320"/>
    <s v="CNY"/>
    <n v="1.089"/>
    <n v="1437.48"/>
    <n v="1437.48"/>
    <s v="C66SZX-SMT SERVICE"/>
    <s v="Dongguan Lonsen Hardw Are&amp;Plastics Co., Ltd."/>
    <s v="Same"/>
    <n v="904135"/>
    <n v="0"/>
    <s v="308ASY INV-NON-CON"/>
    <n v="0"/>
    <s v="C66SZ20188"/>
    <n v="0"/>
    <s v="东莞朗森五金塑料制品有限公司"/>
    <n v="0"/>
    <x v="1"/>
    <x v="2"/>
    <s v="Q1"/>
    <x v="1"/>
    <x v="0"/>
  </r>
  <r>
    <s v="ESEL"/>
    <s v="SZX"/>
    <x v="0"/>
    <d v="2020-06-30T00:00:00"/>
    <x v="2"/>
    <n v="14116589"/>
    <n v="44012"/>
    <s v="HELI|594873"/>
    <s v=".11HP NIDEC,5&quot;IMP,MK3V AIR,SVC"/>
    <n v="4"/>
    <n v="4"/>
    <n v="13800"/>
    <s v="CNY"/>
    <n v="1.089"/>
    <n v="15028.2"/>
    <n v="15028.2"/>
    <s v="C66SZX-SMT SERVICE"/>
    <s v="Uni Precision Industrial Ltd."/>
    <s v="Same"/>
    <n v="904134"/>
    <n v="10258.379999999999"/>
    <s v="308ASY INV-PTS SALES"/>
    <n v="0"/>
    <s v="#80620"/>
    <n v="749901"/>
    <s v="九龍紅磡鶴翔街1號"/>
    <n v="109959"/>
    <x v="1"/>
    <x v="2"/>
    <s v="Q1"/>
    <x v="1"/>
    <x v="0"/>
  </r>
  <r>
    <s v="ESEL"/>
    <s v="SZX"/>
    <x v="0"/>
    <d v="2020-07-07T00:00:00"/>
    <x v="1"/>
    <n v="14116590"/>
    <n v="44019"/>
    <s v="ZZZZ|7826"/>
    <s v="KSTAR BATTERY BACKUP - HP 910 C, 1KVA/700W"/>
    <n v="2"/>
    <n v="2"/>
    <n v="5900"/>
    <s v="CNY"/>
    <n v="1.095"/>
    <n v="6460.5"/>
    <n v="6460.5"/>
    <s v="C66SZX-SMT SERVICE"/>
    <s v="Uni Precision Industrial Ltd."/>
    <s v="Same"/>
    <n v="904136"/>
    <n v="0"/>
    <s v="308ASY INV-PTS SALES"/>
    <n v="0"/>
    <s v="#80638"/>
    <n v="750702"/>
    <s v="九龍紅磡鶴翔街1號"/>
    <n v="0"/>
    <x v="1"/>
    <x v="3"/>
    <s v="Q2"/>
    <x v="1"/>
    <x v="0"/>
  </r>
  <r>
    <s v="ESEL"/>
    <s v="SZX"/>
    <x v="0"/>
    <d v="2020-07-15T00:00:00"/>
    <x v="0"/>
    <n v="14116591"/>
    <n v="44027"/>
    <s v="YMCT|KMG-M7A13-00"/>
    <s v="DIFFUSER MAIN"/>
    <n v="1"/>
    <n v="1"/>
    <n v="680"/>
    <s v="CNY"/>
    <n v="1.095"/>
    <n v="744.6"/>
    <n v="744.6"/>
    <s v="C66SZX-SMT SERVICE"/>
    <s v="Shenzhen Boruitong Electronics Co., Ltd."/>
    <s v="Same"/>
    <n v="904139"/>
    <n v="315.62"/>
    <s v="308ASY INV-PTS SALES"/>
    <n v="0"/>
    <s v="C66SZ20226"/>
    <n v="751758"/>
    <s v="深圳市博睿通电子有限公司"/>
    <n v="109968"/>
    <x v="1"/>
    <x v="3"/>
    <s v="Q2"/>
    <x v="1"/>
    <x v="0"/>
  </r>
  <r>
    <s v="ESEL"/>
    <s v="SZX"/>
    <x v="0"/>
    <d v="2020-07-15T00:00:00"/>
    <x v="0"/>
    <n v="14116591"/>
    <n v="44027"/>
    <s v="YMCT|KMG-M7A16-00"/>
    <s v="COVER PRIZM"/>
    <n v="1"/>
    <n v="1"/>
    <n v="65"/>
    <s v="CNY"/>
    <n v="1.095"/>
    <n v="71.174999999999997"/>
    <n v="71.174999999999997"/>
    <s v="C66SZX-SMT SERVICE"/>
    <s v="Shenzhen Boruitong Electronics Co., Ltd."/>
    <s v="Same"/>
    <n v="904139"/>
    <n v="29.36"/>
    <s v="308ASY INV-PTS SALES"/>
    <n v="0"/>
    <s v="C66SZ20226"/>
    <n v="751758"/>
    <s v="深圳市博睿通电子有限公司"/>
    <n v="109968"/>
    <x v="1"/>
    <x v="3"/>
    <s v="Q2"/>
    <x v="1"/>
    <x v="0"/>
  </r>
  <r>
    <s v="ESEL"/>
    <s v="SZX"/>
    <x v="0"/>
    <d v="2020-07-24T00:00:00"/>
    <x v="0"/>
    <n v="14116592"/>
    <n v="44036"/>
    <s v="YMCT|KLX-M653B-00"/>
    <s v="SENSOR AT ORG ASSY"/>
    <n v="1"/>
    <n v="1"/>
    <n v="398"/>
    <s v="CNY"/>
    <n v="1.095"/>
    <n v="435.81"/>
    <n v="435.81"/>
    <s v="C66SZX-SMT SERVICE"/>
    <s v="Shenzhen TIMEYAA Electronic Technology Co.,Ltd"/>
    <s v="Same"/>
    <n v="904137"/>
    <n v="205.52"/>
    <s v="308ASY INV-PTS SALES"/>
    <n v="0"/>
    <s v="C66SZ20231"/>
    <n v="752806"/>
    <s v="深圳市太美亚电子科技有限公司"/>
    <n v="109949"/>
    <x v="1"/>
    <x v="3"/>
    <s v="Q2"/>
    <x v="1"/>
    <x v="0"/>
  </r>
  <r>
    <s v="ESEL"/>
    <s v="SZX"/>
    <x v="0"/>
    <d v="2020-07-24T00:00:00"/>
    <x v="0"/>
    <n v="14116593"/>
    <n v="44036"/>
    <s v="YMCT|KMB-M70R0-10"/>
    <s v="V AXIS ASSY."/>
    <n v="1"/>
    <n v="1"/>
    <n v="7700"/>
    <s v="CNY"/>
    <n v="1.095"/>
    <n v="8431.5"/>
    <n v="8431.5"/>
    <s v="C66SZX-SMT SERVICE"/>
    <s v="Shenzhen Huarifeng Digital Products Co., Ltd."/>
    <s v="Same"/>
    <n v="904141"/>
    <n v="4337.9399999999996"/>
    <s v="308ASY INV-PTS SALES"/>
    <n v="0"/>
    <s v="C66SZ20227REV.1"/>
    <n v="752802"/>
    <s v="深圳市华日锋数码科技有限公司"/>
    <n v="109960"/>
    <x v="1"/>
    <x v="3"/>
    <s v="Q2"/>
    <x v="1"/>
    <x v="0"/>
  </r>
  <r>
    <s v="ESEL"/>
    <s v="SZX"/>
    <x v="0"/>
    <d v="2020-07-24T00:00:00"/>
    <x v="0"/>
    <n v="14116594"/>
    <n v="44036"/>
    <s v="YMCT|KHY-M7A16-01"/>
    <s v="COVER PRIZM"/>
    <n v="4"/>
    <n v="4"/>
    <n v="200"/>
    <s v="CNY"/>
    <n v="1.095"/>
    <n v="219"/>
    <n v="219"/>
    <s v="C66SZX-SMT SERVICE"/>
    <s v="Dongguan Onlitex Electronic Co., Ltd."/>
    <s v="Same"/>
    <n v="904140"/>
    <n v="91.02"/>
    <s v="308ASY INV-PTS SALES"/>
    <n v="0"/>
    <s v="C66SZ20258"/>
    <n v="752798"/>
    <s v="东莞市维众电子有限公司"/>
    <n v="109971"/>
    <x v="1"/>
    <x v="3"/>
    <s v="Q2"/>
    <x v="1"/>
    <x v="0"/>
  </r>
  <r>
    <s v="ESEL"/>
    <s v="SZX"/>
    <x v="0"/>
    <d v="2020-08-13T00:00:00"/>
    <x v="0"/>
    <n v="14116595"/>
    <n v="44056"/>
    <s v="YMCT|KHN-M7710-A4"/>
    <s v="NOZZLE 301A ASSY"/>
    <n v="5"/>
    <n v="5"/>
    <n v="2300"/>
    <s v="CNY"/>
    <n v="1.105"/>
    <n v="2541.5"/>
    <n v="2541.5"/>
    <s v="C66SZX-SMT SERVICE"/>
    <s v="Huizhou Huiyang Xinxu Jiaxing Electronics Factory"/>
    <s v="Same"/>
    <n v="904144"/>
    <n v="2088.02"/>
    <s v="308ASY INV-PTS SALES"/>
    <n v="0"/>
    <s v="C66SZ20293"/>
    <n v="755337"/>
    <s v="惠州市惠阳区新圩镇嘉兴电子厂"/>
    <n v="0"/>
    <x v="1"/>
    <x v="4"/>
    <s v="Q2"/>
    <x v="1"/>
    <x v="0"/>
  </r>
  <r>
    <s v="ESEL"/>
    <s v="SZX"/>
    <x v="0"/>
    <d v="2020-08-31T00:00:00"/>
    <x v="1"/>
    <n v="14116596"/>
    <n v="44074"/>
    <s v="DEKI|185280"/>
    <s v="BOM^CCS^NODE 2 COMPLETE ASSEMBLY"/>
    <n v="1"/>
    <n v="1"/>
    <n v="3800"/>
    <s v="CNY"/>
    <n v="1.105"/>
    <n v="4199"/>
    <n v="4199"/>
    <s v="C66SZX-SMT SERVICE"/>
    <s v="Uni Precision Industrial Ltd."/>
    <s v="Same"/>
    <n v="904145"/>
    <n v="3315"/>
    <s v="308ASY INV-PTS SALES"/>
    <n v="0"/>
    <s v="#80689"/>
    <n v="757111"/>
    <s v="九龍紅磡鶴翔街1號"/>
    <n v="110059"/>
    <x v="1"/>
    <x v="4"/>
    <s v="Q2"/>
    <x v="1"/>
    <x v="0"/>
  </r>
  <r>
    <s v="ESEL"/>
    <s v="SZX"/>
    <x v="0"/>
    <d v="2020-09-10T00:00:00"/>
    <x v="0"/>
    <n v="14116597"/>
    <n v="44084"/>
    <s v="YMCT|90990-25J026"/>
    <s v="BEARING"/>
    <n v="10"/>
    <n v="10"/>
    <n v="1300"/>
    <s v="CNY"/>
    <n v="1.1299999999999999"/>
    <n v="1469"/>
    <n v="1469"/>
    <s v="C66SZX-SMT SERVICE"/>
    <s v="Shenzhen Chengtaike Electronic Co.,Ltd"/>
    <s v="Same"/>
    <n v="904148"/>
    <n v="669.6"/>
    <s v="308ASY INV-PTS SALES"/>
    <n v="0"/>
    <s v="C66SZ20354"/>
    <n v="758653"/>
    <s v="深圳市诚泰科电子有限公司"/>
    <n v="110063"/>
    <x v="1"/>
    <x v="5"/>
    <s v="Q2"/>
    <x v="1"/>
    <x v="0"/>
  </r>
  <r>
    <s v="ESEL"/>
    <s v="SZX"/>
    <x v="0"/>
    <d v="2020-09-14T00:00:00"/>
    <x v="0"/>
    <n v="14116598"/>
    <n v="44088"/>
    <s v="YMCT|KKE-M4570-01"/>
    <s v="I/O HEAD BOARD ASSY"/>
    <n v="1"/>
    <n v="1"/>
    <n v="3100"/>
    <s v="CNY"/>
    <n v="1.1299999999999999"/>
    <n v="3503"/>
    <n v="3503"/>
    <s v="C66SZX-SMT SERVICE"/>
    <s v="Shenzhen Chengtaike Electronic Co.,Ltd"/>
    <s v="Same"/>
    <n v="904150"/>
    <n v="1827.56"/>
    <s v="308ASY INV-PTS SALES"/>
    <n v="0"/>
    <s v="C66SZ20351REV.1&amp;C66SZ20353"/>
    <n v="759264"/>
    <s v="深圳市诚泰科电子有限公司"/>
    <n v="0"/>
    <x v="1"/>
    <x v="5"/>
    <s v="Q2"/>
    <x v="1"/>
    <x v="0"/>
  </r>
  <r>
    <s v="ESEL"/>
    <s v="SZX"/>
    <x v="0"/>
    <d v="2020-09-14T00:00:00"/>
    <x v="0"/>
    <n v="14116598"/>
    <n v="44088"/>
    <s v="YMCT|KHY-M7554-04"/>
    <s v="OF.LIGHT BRD.ASSY"/>
    <n v="1"/>
    <n v="1"/>
    <n v="900"/>
    <s v="CNY"/>
    <n v="1.1299999999999999"/>
    <n v="1017"/>
    <n v="1017"/>
    <s v="C66SZX-SMT SERVICE"/>
    <s v="Shenzhen Chengtaike Electronic Co.,Ltd"/>
    <s v="Same"/>
    <n v="904150"/>
    <n v="509.32"/>
    <s v="308ASY INV-PTS SALES"/>
    <n v="0"/>
    <s v="C66SZ20351REV.1&amp;C66SZ20353"/>
    <n v="759264"/>
    <s v="深圳市诚泰科电子有限公司"/>
    <n v="0"/>
    <x v="1"/>
    <x v="5"/>
    <s v="Q2"/>
    <x v="1"/>
    <x v="0"/>
  </r>
  <r>
    <s v="ESEL"/>
    <s v="SZX"/>
    <x v="0"/>
    <d v="2020-09-14T00:00:00"/>
    <x v="0"/>
    <n v="14116598"/>
    <n v="44088"/>
    <s v="YMCT|KHY-M7A16-01"/>
    <s v="COVER PRIZM"/>
    <n v="4"/>
    <n v="4"/>
    <n v="160"/>
    <s v="CNY"/>
    <n v="1.1299999999999999"/>
    <n v="180.8"/>
    <n v="180.8"/>
    <s v="C66SZX-SMT SERVICE"/>
    <s v="Shenzhen Chengtaike Electronic Co.,Ltd"/>
    <s v="Same"/>
    <n v="904150"/>
    <n v="92.88"/>
    <s v="308ASY INV-PTS SALES"/>
    <n v="0"/>
    <s v="C66SZ20351REV.1&amp;C66SZ20353"/>
    <n v="759264"/>
    <s v="深圳市诚泰科电子有限公司"/>
    <n v="0"/>
    <x v="1"/>
    <x v="5"/>
    <s v="Q2"/>
    <x v="1"/>
    <x v="0"/>
  </r>
  <r>
    <s v="ESEL"/>
    <s v="SZX"/>
    <x v="0"/>
    <d v="2020-09-18T00:00:00"/>
    <x v="0"/>
    <n v="14116599"/>
    <n v="44092"/>
    <s v="YMCT|KHY-M9129-00"/>
    <s v="BELT 1 CONVEYOR"/>
    <n v="2"/>
    <n v="2"/>
    <n v="1040"/>
    <s v="CNY"/>
    <n v="1.1299999999999999"/>
    <n v="1175.2"/>
    <n v="1175.2"/>
    <s v="C66SZX-SMT SERVICE"/>
    <s v="Shenzhen Infinova Ltd"/>
    <s v="Same"/>
    <n v="904154"/>
    <n v="284.62"/>
    <s v="308ASY INV-PTS SALES"/>
    <n v="0"/>
    <s v="C66SZ20350REV.1"/>
    <n v="759904"/>
    <s v="深圳英飞拓科技股份有限公司"/>
    <n v="110073"/>
    <x v="1"/>
    <x v="5"/>
    <s v="Q2"/>
    <x v="1"/>
    <x v="0"/>
  </r>
  <r>
    <s v="ESEL"/>
    <s v="SZX"/>
    <x v="0"/>
    <d v="2020-09-28T00:00:00"/>
    <x v="2"/>
    <n v="14116600"/>
    <n v="44102"/>
    <s v="HELI|59476802"/>
    <s v=".11HP,NIDEC,MK3.6 N2,W/FSL,SVC"/>
    <n v="2"/>
    <n v="2"/>
    <n v="16490"/>
    <s v="HKD"/>
    <n v="1"/>
    <n v="16490"/>
    <n v="16490"/>
    <s v="C66SZX-SMT SERVICE"/>
    <s v="Compass Technology Co Ltd"/>
    <s v="Same"/>
    <n v="904158"/>
    <n v="4373.1000000000004"/>
    <s v="308ASY INV-PTS SALES"/>
    <n v="0"/>
    <s v="CT0920096"/>
    <n v="761153"/>
    <n v="0"/>
    <n v="0"/>
    <x v="1"/>
    <x v="5"/>
    <s v="Q2"/>
    <x v="1"/>
    <x v="0"/>
  </r>
  <r>
    <s v="ESEL"/>
    <s v="SZX"/>
    <x v="0"/>
    <d v="2020-09-28T00:00:00"/>
    <x v="2"/>
    <n v="14116600"/>
    <n v="44102"/>
    <s v="HELI|7116K"/>
    <s v="GASKET, MOTOR MOUNT 4.75&quot; IMP MK3.6"/>
    <n v="2"/>
    <n v="2"/>
    <n v="388"/>
    <s v="HKD"/>
    <n v="1"/>
    <n v="388"/>
    <n v="388"/>
    <s v="C66SZX-SMT SERVICE"/>
    <s v="Compass Technology Co Ltd"/>
    <s v="Same"/>
    <n v="904158"/>
    <n v="133.34"/>
    <s v="308ASY INV-PTS SALES"/>
    <n v="0"/>
    <s v="CT0920096"/>
    <n v="761153"/>
    <n v="0"/>
    <n v="0"/>
    <x v="1"/>
    <x v="5"/>
    <s v="Q2"/>
    <x v="1"/>
    <x v="0"/>
  </r>
  <r>
    <s v="ESEL"/>
    <s v="SZX"/>
    <x v="0"/>
    <d v="2020-09-29T00:00:00"/>
    <x v="0"/>
    <n v="14116601"/>
    <n v="44103"/>
    <s v="YMCT|KHY-M7554-04"/>
    <s v="OF.LIGHT BRD.ASSY"/>
    <n v="3"/>
    <n v="3"/>
    <n v="2670"/>
    <s v="CNY"/>
    <n v="1.1299999999999999"/>
    <n v="3017.1"/>
    <n v="3017.1"/>
    <s v="C66SZX-SMT SERVICE"/>
    <s v="Dongguan Onlitex Electronic Co., Ltd."/>
    <s v="Same"/>
    <n v="904160"/>
    <n v="1527.96"/>
    <s v="308ASY INV-PTS SALES"/>
    <n v="0"/>
    <s v="C66SZ20371"/>
    <n v="761226"/>
    <s v="东莞市维众电子有限公司"/>
    <n v="0"/>
    <x v="1"/>
    <x v="5"/>
    <s v="Q2"/>
    <x v="1"/>
    <x v="0"/>
  </r>
  <r>
    <s v="ESEL"/>
    <s v="SZX"/>
    <x v="0"/>
    <d v="2020-09-29T00:00:00"/>
    <x v="0"/>
    <n v="14116602"/>
    <n v="44103"/>
    <s v="YMCT|KHY-M7554-04"/>
    <s v="OF.LIGHT BRD.ASSY"/>
    <n v="4"/>
    <n v="4"/>
    <n v="3600"/>
    <s v="CNY"/>
    <n v="1.1299999999999999"/>
    <n v="4068"/>
    <n v="4068"/>
    <s v="C66SZX-SMT SERVICE"/>
    <s v="Shenzhen Zhongrunhulian Technology Co., Ltd."/>
    <s v="Same"/>
    <n v="904161"/>
    <n v="2037.28"/>
    <s v="308ASY INV-PTS SALES"/>
    <n v="0"/>
    <s v="C66SZ20373"/>
    <n v="761229"/>
    <s v="深圳市中润互联科技有限公司"/>
    <n v="110084"/>
    <x v="1"/>
    <x v="5"/>
    <s v="Q2"/>
    <x v="1"/>
    <x v="0"/>
  </r>
  <r>
    <s v="ESEL"/>
    <s v="SZX"/>
    <x v="0"/>
    <d v="2020-09-29T00:00:00"/>
    <x v="0"/>
    <n v="14116603"/>
    <n v="44103"/>
    <s v="YMCT|90990-25J026"/>
    <s v="BEARING"/>
    <n v="10"/>
    <n v="10"/>
    <n v="1200"/>
    <s v="CNY"/>
    <n v="1.1299999999999999"/>
    <n v="1356"/>
    <n v="1356"/>
    <s v="C66SZX-SMT SERVICE"/>
    <s v="Shenzhen Elinksmart Co. Ltd"/>
    <s v="Same"/>
    <n v="904162"/>
    <n v="672.98"/>
    <s v="308ASY INV-PTS SALES"/>
    <n v="0"/>
    <s v="C66SZ20381REV.1"/>
    <n v="761231"/>
    <s v="深圳市亿联智能有限公司"/>
    <n v="110093"/>
    <x v="1"/>
    <x v="5"/>
    <s v="Q2"/>
    <x v="1"/>
    <x v="0"/>
  </r>
  <r>
    <s v="ESEL"/>
    <s v="SZX"/>
    <x v="1"/>
    <d v="2020-10-22T00:00:00"/>
    <x v="0"/>
    <n v="12113425"/>
    <n v="44126"/>
    <s v="YMCT|REPAIR CHARGE"/>
    <s v="REPAIR CHARGE"/>
    <n v="1"/>
    <n v="1"/>
    <n v="1000"/>
    <s v="CNY"/>
    <n v="1.135"/>
    <n v="1135"/>
    <n v="1135"/>
    <s v="C66SZX-SMT SERVICE"/>
    <s v="Shenzhen Hongtongyu Electronics Co., Ltd."/>
    <s v="Same"/>
    <n v="904168"/>
    <n v="0"/>
    <s v="308ASY INV-NON-CON"/>
    <n v="0"/>
    <s v="C66SZ20405REV.2"/>
    <n v="0"/>
    <s v="深圳市鸿通宇电子有限公司"/>
    <n v="0"/>
    <x v="1"/>
    <x v="6"/>
    <s v="Q3"/>
    <x v="1"/>
    <x v="0"/>
  </r>
  <r>
    <s v="ESEL"/>
    <s v="SZX"/>
    <x v="0"/>
    <d v="2020-10-22T00:00:00"/>
    <x v="0"/>
    <n v="14116604"/>
    <n v="44126"/>
    <s v="YMCT|KHY-M7554-04"/>
    <s v="OF.LIGHT BRD.ASSY"/>
    <n v="3"/>
    <n v="3"/>
    <n v="2700"/>
    <s v="CNY"/>
    <n v="1.135"/>
    <n v="3064.5"/>
    <n v="3064.5"/>
    <s v="C66SZX-SMT SERVICE"/>
    <s v="Shenzhen Bo Xin Electronics Co., Ltd."/>
    <s v="Same"/>
    <n v="904166"/>
    <n v="1527.96"/>
    <s v="308ASY INV-PTS SALES"/>
    <n v="0"/>
    <s v="C66SZ20383"/>
    <n v="763587"/>
    <s v="深圳市博新电子有限公司"/>
    <n v="110095"/>
    <x v="1"/>
    <x v="6"/>
    <s v="Q3"/>
    <x v="1"/>
    <x v="0"/>
  </r>
  <r>
    <s v="ESEL"/>
    <s v="SZX"/>
    <x v="0"/>
    <d v="2020-10-22T00:00:00"/>
    <x v="0"/>
    <n v="14116605"/>
    <n v="44126"/>
    <s v="YMCT|KLF-M6460-01"/>
    <s v="FID.LIGHT BOARD SET"/>
    <n v="1"/>
    <n v="1"/>
    <n v="3850"/>
    <s v="CNY"/>
    <n v="1.135"/>
    <n v="4369.75"/>
    <n v="4369.75"/>
    <s v="C66SZX-SMT SERVICE"/>
    <s v="Shenzhen Hongtongyu Electronics Co., Ltd."/>
    <s v="Same"/>
    <n v="904167"/>
    <n v="1647.8"/>
    <s v="308ASY INV-PTS SALES"/>
    <n v="0"/>
    <s v="C66SZ20405REV.2"/>
    <n v="763599"/>
    <s v="深圳市鸿通宇电子有限公司"/>
    <n v="110127"/>
    <x v="1"/>
    <x v="6"/>
    <s v="Q3"/>
    <x v="1"/>
    <x v="0"/>
  </r>
  <r>
    <s v="ESEL"/>
    <s v="SZX"/>
    <x v="0"/>
    <d v="2020-10-22T00:00:00"/>
    <x v="0"/>
    <n v="14116605"/>
    <n v="44126"/>
    <s v="YMCT|KLF-M7603-00"/>
    <s v="DIFFUSER MAIN"/>
    <n v="1"/>
    <n v="1"/>
    <n v="390"/>
    <s v="CNY"/>
    <n v="1.135"/>
    <n v="442.65"/>
    <n v="442.65"/>
    <s v="C66SZX-SMT SERVICE"/>
    <s v="Shenzhen Hongtongyu Electronics Co., Ltd."/>
    <s v="Same"/>
    <n v="904167"/>
    <n v="224.7"/>
    <s v="308ASY INV-PTS SALES"/>
    <n v="0"/>
    <s v="C66SZ20405REV.2"/>
    <n v="763599"/>
    <s v="深圳市鸿通宇电子有限公司"/>
    <n v="110127"/>
    <x v="1"/>
    <x v="6"/>
    <s v="Q3"/>
    <x v="1"/>
    <x v="0"/>
  </r>
  <r>
    <s v="ESEL"/>
    <s v="SZX"/>
    <x v="0"/>
    <d v="2020-10-22T00:00:00"/>
    <x v="0"/>
    <n v="14116605"/>
    <n v="44126"/>
    <s v="YMCT|90990-08J020"/>
    <s v="SCREW M2X5"/>
    <n v="4"/>
    <n v="4"/>
    <n v="8"/>
    <s v="CNY"/>
    <n v="1.135"/>
    <n v="9.08"/>
    <n v="9.08"/>
    <s v="C66SZX-SMT SERVICE"/>
    <s v="Shenzhen Hongtongyu Electronics Co., Ltd."/>
    <s v="Same"/>
    <n v="904167"/>
    <n v="4.49"/>
    <s v="308ASY INV-PTS SALES"/>
    <n v="0"/>
    <s v="C66SZ20405REV.2"/>
    <n v="763599"/>
    <s v="深圳市鸿通宇电子有限公司"/>
    <n v="110127"/>
    <x v="1"/>
    <x v="6"/>
    <s v="Q3"/>
    <x v="1"/>
    <x v="0"/>
  </r>
  <r>
    <s v="ESEL"/>
    <s v="SZX"/>
    <x v="0"/>
    <d v="2020-10-22T00:00:00"/>
    <x v="0"/>
    <n v="14116605"/>
    <n v="44126"/>
    <s v="YMCT|KMB-M223M-00"/>
    <s v="PLATE CAMEAR"/>
    <n v="1"/>
    <n v="1"/>
    <n v="890"/>
    <s v="CNY"/>
    <n v="1.135"/>
    <n v="1010.15"/>
    <n v="1010.15"/>
    <s v="C66SZX-SMT SERVICE"/>
    <s v="Shenzhen Hongtongyu Electronics Co., Ltd."/>
    <s v="Same"/>
    <n v="904167"/>
    <n v="509.32"/>
    <s v="308ASY INV-PTS SALES"/>
    <n v="0"/>
    <s v="C66SZ20405REV.2"/>
    <n v="763599"/>
    <s v="深圳市鸿通宇电子有限公司"/>
    <n v="110127"/>
    <x v="1"/>
    <x v="6"/>
    <s v="Q3"/>
    <x v="1"/>
    <x v="0"/>
  </r>
  <r>
    <s v="ESEL"/>
    <s v="SZX"/>
    <x v="0"/>
    <d v="2020-10-22T00:00:00"/>
    <x v="0"/>
    <n v="14116606"/>
    <n v="44126"/>
    <s v="YMCT|90990-25J026"/>
    <s v="BEARING"/>
    <n v="10"/>
    <n v="10"/>
    <n v="1300"/>
    <s v="CNY"/>
    <n v="1.135"/>
    <n v="1475.5"/>
    <n v="1475.5"/>
    <s v="C66SZX-SMT SERVICE"/>
    <s v="Shenzhen Chengtaike Electronic Co.,Ltd"/>
    <s v="Same"/>
    <n v="904171"/>
    <n v="674.1"/>
    <s v="308ASY INV-PTS SALES"/>
    <n v="0"/>
    <s v="C66SZ20396"/>
    <n v="763610"/>
    <s v="深圳市诚泰科电子有限公司"/>
    <n v="110104"/>
    <x v="1"/>
    <x v="6"/>
    <s v="Q3"/>
    <x v="1"/>
    <x v="0"/>
  </r>
  <r>
    <s v="ESEL"/>
    <s v="SZX"/>
    <x v="0"/>
    <d v="2020-10-22T00:00:00"/>
    <x v="0"/>
    <n v="14116607"/>
    <n v="44126"/>
    <s v="YMCT|KHJ-MC134-00"/>
    <s v="GEAR IDLE F1"/>
    <n v="1"/>
    <n v="1"/>
    <n v="38"/>
    <s v="CNY"/>
    <n v="1.135"/>
    <n v="43.13"/>
    <n v="43.13"/>
    <s v="C66SZX-SMT SERVICE"/>
    <s v="Shenzhen Yichengkeda Electronic Co., Ltd."/>
    <s v="Same"/>
    <n v="904170"/>
    <n v="20.97"/>
    <s v="308ASY INV-PTS SALES"/>
    <n v="0"/>
    <s v="C66SZ20392"/>
    <n v="763607"/>
    <s v="深圳市毅诚科达电子厂"/>
    <n v="110115"/>
    <x v="1"/>
    <x v="6"/>
    <s v="Q3"/>
    <x v="1"/>
    <x v="0"/>
  </r>
  <r>
    <s v="ESEL"/>
    <s v="SZX"/>
    <x v="0"/>
    <d v="2020-10-22T00:00:00"/>
    <x v="0"/>
    <n v="14116607"/>
    <n v="44126"/>
    <s v="YMCT|KHJ-MC16E-00"/>
    <s v="SPRING P/O LEVER"/>
    <n v="1"/>
    <n v="1"/>
    <n v="18"/>
    <s v="CNY"/>
    <n v="1.135"/>
    <n v="20.43"/>
    <n v="20.43"/>
    <s v="C66SZX-SMT SERVICE"/>
    <s v="Shenzhen Yichengkeda Electronic Co., Ltd."/>
    <s v="Same"/>
    <n v="904170"/>
    <n v="8.99"/>
    <s v="308ASY INV-PTS SALES"/>
    <n v="0"/>
    <s v="C66SZ20392"/>
    <n v="763607"/>
    <s v="深圳市毅诚科达电子厂"/>
    <n v="110115"/>
    <x v="1"/>
    <x v="6"/>
    <s v="Q3"/>
    <x v="1"/>
    <x v="0"/>
  </r>
  <r>
    <s v="ESEL"/>
    <s v="SZX"/>
    <x v="0"/>
    <d v="2020-10-22T00:00:00"/>
    <x v="0"/>
    <n v="14116608"/>
    <n v="44126"/>
    <s v="YMCT|KHJ-MC244-00"/>
    <s v="LEVER TAPE GUIDE R"/>
    <n v="5"/>
    <n v="5"/>
    <n v="100"/>
    <s v="CNY"/>
    <n v="1.135"/>
    <n v="113.5"/>
    <n v="113.5"/>
    <s v="C66SZX-SMT SERVICE"/>
    <s v="Foshan Nanhai Liangcheng Optoelectronic Technology"/>
    <s v="Same"/>
    <n v="904169"/>
    <n v="56.18"/>
    <s v="308ASY INV-PTS SALES"/>
    <n v="0"/>
    <s v="C66SZ20403"/>
    <n v="763604"/>
    <s v="佛山市南海区亮程光电科技有限公司"/>
    <n v="110124"/>
    <x v="1"/>
    <x v="6"/>
    <s v="Q3"/>
    <x v="1"/>
    <x v="0"/>
  </r>
  <r>
    <s v="ESEL"/>
    <s v="SZX"/>
    <x v="0"/>
    <d v="2020-11-10T00:00:00"/>
    <x v="0"/>
    <n v="14116609"/>
    <n v="44145"/>
    <s v="YMCT|KLJ-MC181-01"/>
    <s v="HANDLE"/>
    <n v="1"/>
    <n v="1"/>
    <n v="133"/>
    <s v="CNY"/>
    <n v="1.155"/>
    <n v="153.61500000000001"/>
    <n v="153.61500000000001"/>
    <s v="C66SZX-SMT SERVICE"/>
    <s v="Shenzhen Zhengbang LED Technology Co.,Ltd"/>
    <s v="Same"/>
    <n v="904174"/>
    <n v="73.400000000000006"/>
    <s v="308ASY INV-PTS SALES"/>
    <n v="0"/>
    <s v="C66SZ20419"/>
    <n v="765990"/>
    <s v="深圳市正邦光电科技有限公司"/>
    <n v="110143"/>
    <x v="1"/>
    <x v="7"/>
    <s v="Q3"/>
    <x v="1"/>
    <x v="0"/>
  </r>
  <r>
    <s v="ESEL"/>
    <s v="SZX"/>
    <x v="0"/>
    <d v="2020-11-10T00:00:00"/>
    <x v="0"/>
    <n v="14116610"/>
    <n v="44145"/>
    <s v="YMCT|KMB-M26C0-B0"/>
    <s v="SHORT STATOR ASSY."/>
    <n v="1"/>
    <n v="1"/>
    <n v="4400"/>
    <s v="CNY"/>
    <n v="1.155"/>
    <n v="5082"/>
    <n v="5082"/>
    <s v="C66SZX-SMT SERVICE"/>
    <s v="Shenzhen Huarifeng Digital Products Co., Ltd."/>
    <s v="Same"/>
    <n v="904175"/>
    <n v="2973.53"/>
    <s v="308ASY INV-PTS SALES"/>
    <n v="0"/>
    <s v="C66SZ20423"/>
    <n v="765992"/>
    <s v="深圳市华日锋数码科技有限公司"/>
    <n v="110149"/>
    <x v="1"/>
    <x v="7"/>
    <s v="Q3"/>
    <x v="1"/>
    <x v="0"/>
  </r>
  <r>
    <s v="ESEL"/>
    <s v="SZX"/>
    <x v="0"/>
    <d v="2020-11-10T00:00:00"/>
    <x v="0"/>
    <n v="14116610"/>
    <n v="44145"/>
    <s v="YMCT|KMB-M26C0-C0"/>
    <s v="LONG STATOR ASSY."/>
    <n v="2"/>
    <n v="2"/>
    <n v="10400"/>
    <s v="CNY"/>
    <n v="1.155"/>
    <n v="12012"/>
    <n v="12012"/>
    <s v="C66SZX-SMT SERVICE"/>
    <s v="Shenzhen Huarifeng Digital Products Co., Ltd."/>
    <s v="Same"/>
    <n v="904175"/>
    <n v="6800.92"/>
    <s v="308ASY INV-PTS SALES"/>
    <n v="0"/>
    <s v="C66SZ20423"/>
    <n v="765992"/>
    <s v="深圳市华日锋数码科技有限公司"/>
    <n v="110149"/>
    <x v="1"/>
    <x v="7"/>
    <s v="Q3"/>
    <x v="1"/>
    <x v="0"/>
  </r>
  <r>
    <s v="ESEL"/>
    <s v="SZX"/>
    <x v="0"/>
    <d v="2020-11-10T00:00:00"/>
    <x v="0"/>
    <n v="14116610"/>
    <n v="44145"/>
    <s v="YMCT|KMB-M703S-A0"/>
    <s v="HOLDER NOZZLE ASSY."/>
    <n v="10"/>
    <n v="10"/>
    <n v="8600"/>
    <s v="CNY"/>
    <n v="1.155"/>
    <n v="9933"/>
    <n v="9933"/>
    <s v="C66SZX-SMT SERVICE"/>
    <s v="Shenzhen Huarifeng Digital Products Co., Ltd."/>
    <s v="Same"/>
    <n v="904175"/>
    <n v="5767.3"/>
    <s v="308ASY INV-PTS SALES"/>
    <n v="0"/>
    <s v="C66SZ20423"/>
    <n v="765992"/>
    <s v="深圳市华日锋数码科技有限公司"/>
    <n v="110149"/>
    <x v="1"/>
    <x v="7"/>
    <s v="Q3"/>
    <x v="1"/>
    <x v="0"/>
  </r>
  <r>
    <s v="ESEL"/>
    <s v="SZX"/>
    <x v="0"/>
    <d v="2020-11-20T00:00:00"/>
    <x v="0"/>
    <n v="14116611"/>
    <n v="44155"/>
    <s v="YMCT|KKE-M919R-00"/>
    <s v="BELT CONVEYOR"/>
    <n v="2"/>
    <n v="2"/>
    <n v="232"/>
    <s v="CNY"/>
    <n v="1.155"/>
    <n v="267.95999999999998"/>
    <n v="267.95999999999998"/>
    <s v="C66SZX-SMT SERVICE"/>
    <s v="Shenzhen Chen Xin Da Electronics Co.,Ltd."/>
    <s v="Same"/>
    <n v="904179"/>
    <n v="135.26"/>
    <s v="308ASY INV-PTS SALES"/>
    <n v="0"/>
    <s v="C66SZ20432REV.1"/>
    <n v="767313"/>
    <s v="深圳市晨鑫达电子有限公司"/>
    <n v="110160"/>
    <x v="1"/>
    <x v="7"/>
    <s v="Q3"/>
    <x v="1"/>
    <x v="0"/>
  </r>
  <r>
    <s v="ESEL"/>
    <s v="SZX"/>
    <x v="0"/>
    <d v="2020-11-20T00:00:00"/>
    <x v="0"/>
    <n v="14116611"/>
    <n v="44155"/>
    <s v="YMCT|KKE-M9127-00"/>
    <s v="BELT 1 CONVEYOR"/>
    <n v="2"/>
    <n v="2"/>
    <n v="270"/>
    <s v="CNY"/>
    <n v="1.155"/>
    <n v="311.85000000000002"/>
    <n v="311.85000000000002"/>
    <s v="C66SZX-SMT SERVICE"/>
    <s v="Shenzhen Chen Xin Da Electronics Co.,Ltd."/>
    <s v="Same"/>
    <n v="904179"/>
    <n v="180.27"/>
    <s v="308ASY INV-PTS SALES"/>
    <n v="0"/>
    <s v="C66SZ20432REV.1"/>
    <n v="767313"/>
    <s v="深圳市晨鑫达电子有限公司"/>
    <n v="110160"/>
    <x v="1"/>
    <x v="7"/>
    <s v="Q3"/>
    <x v="1"/>
    <x v="0"/>
  </r>
  <r>
    <s v="ESEL"/>
    <s v="SZX"/>
    <x v="0"/>
    <d v="2020-11-20T00:00:00"/>
    <x v="0"/>
    <n v="14116611"/>
    <n v="44155"/>
    <s v="YMCT|KHY-M9129-00"/>
    <s v="BELT 1 CONVEYOR"/>
    <n v="2"/>
    <n v="2"/>
    <n v="500"/>
    <s v="CNY"/>
    <n v="1.155"/>
    <n v="577.5"/>
    <n v="577.5"/>
    <s v="C66SZX-SMT SERVICE"/>
    <s v="Shenzhen Chen Xin Da Electronics Co.,Ltd."/>
    <s v="Same"/>
    <n v="904179"/>
    <n v="286.64999999999998"/>
    <s v="308ASY INV-PTS SALES"/>
    <n v="0"/>
    <s v="C66SZ20432REV.1"/>
    <n v="767313"/>
    <s v="深圳市晨鑫达电子有限公司"/>
    <n v="110160"/>
    <x v="1"/>
    <x v="7"/>
    <s v="Q3"/>
    <x v="1"/>
    <x v="0"/>
  </r>
  <r>
    <s v="ESEL"/>
    <s v="SZX"/>
    <x v="0"/>
    <d v="2020-12-10T00:00:00"/>
    <x v="0"/>
    <n v="14116612"/>
    <n v="44175"/>
    <s v="YMCT|KHY-M2267-A0"/>
    <s v="GUIDE X AXIS ASSY"/>
    <n v="1"/>
    <n v="1"/>
    <n v="1000"/>
    <s v="CNY"/>
    <n v="1.175"/>
    <n v="1175"/>
    <n v="1175"/>
    <s v="C66SZX-SMT SERVICE"/>
    <s v="Shenzhen Chengtaike Electronic Co.,Ltd"/>
    <s v="Same"/>
    <n v="904181"/>
    <n v="658.59"/>
    <s v="308ASY INV-PTS SALES"/>
    <n v="0"/>
    <s v="C66SZ20447"/>
    <n v="769948"/>
    <s v="深圳市诚泰科电子有限公司"/>
    <n v="110177"/>
    <x v="1"/>
    <x v="8"/>
    <s v="Q3"/>
    <x v="1"/>
    <x v="0"/>
  </r>
  <r>
    <s v="ESEL"/>
    <s v="SZX"/>
    <x v="0"/>
    <d v="2020-12-10T00:00:00"/>
    <x v="0"/>
    <n v="14116613"/>
    <n v="44175"/>
    <s v="YMCT|KLJ-MC10W-00"/>
    <s v="FRONT BLOCK ASSY."/>
    <n v="1"/>
    <n v="1"/>
    <n v="400"/>
    <s v="CNY"/>
    <n v="1.175"/>
    <n v="470"/>
    <n v="470"/>
    <s v="C66SZX-SMT SERVICE"/>
    <s v="Shenzhen Jasonc Technology Co., Ltd."/>
    <s v="Same"/>
    <n v="904182"/>
    <n v="280.08999999999997"/>
    <s v="308ASY INV-PTS SALES"/>
    <n v="0"/>
    <s v="C66SZ20439REV.2"/>
    <n v="769949"/>
    <s v="深圳市捷舜诚科技有限公司"/>
    <n v="110187"/>
    <x v="1"/>
    <x v="8"/>
    <s v="Q3"/>
    <x v="1"/>
    <x v="0"/>
  </r>
  <r>
    <s v="ESEL"/>
    <s v="SZX"/>
    <x v="0"/>
    <d v="2020-12-14T00:00:00"/>
    <x v="0"/>
    <n v="14116614"/>
    <n v="44179"/>
    <s v="YMCT|KHJ-MC244-00"/>
    <s v="LEVER TAPE GUIDE R"/>
    <n v="6"/>
    <n v="6"/>
    <n v="96"/>
    <s v="CNY"/>
    <n v="1.175"/>
    <n v="112.8"/>
    <n v="112.8"/>
    <s v="C66SZX-SMT SERVICE"/>
    <s v="Huizhou Chengyu Technology Co., Ltd"/>
    <s v="Same"/>
    <n v="904183"/>
    <n v="68.13"/>
    <s v="308ASY INV-PTS SALES"/>
    <n v="0"/>
    <s v="C66SZ20453"/>
    <n v="770370"/>
    <s v="惠州市城宇科技有限公司"/>
    <n v="110188"/>
    <x v="1"/>
    <x v="8"/>
    <s v="Q3"/>
    <x v="1"/>
    <x v="0"/>
  </r>
  <r>
    <s v="ESEL"/>
    <s v="SZX"/>
    <x v="0"/>
    <d v="2020-12-18T00:00:00"/>
    <x v="0"/>
    <n v="14116615"/>
    <n v="44183"/>
    <s v="YMCT|KHY-M7554-04"/>
    <s v="OF.LIGHT BRD.ASSY"/>
    <n v="1"/>
    <n v="1"/>
    <n v="890"/>
    <s v="CNY"/>
    <n v="1.175"/>
    <n v="1045.75"/>
    <n v="1045.75"/>
    <s v="C66SZX-SMT SERVICE"/>
    <s v="Shenzhen Xintiantai Electronics Company Limited"/>
    <s v="Same"/>
    <n v="904187"/>
    <n v="514.76"/>
    <s v="308ASY INV-PTS SALES"/>
    <n v="0"/>
    <s v="C66SZ20460"/>
    <n v="770980"/>
    <s v="深圳市鑫天泰电子有限公司"/>
    <n v="110200"/>
    <x v="1"/>
    <x v="8"/>
    <s v="Q3"/>
    <x v="1"/>
    <x v="0"/>
  </r>
  <r>
    <s v="ESEL"/>
    <s v="SZX"/>
    <x v="0"/>
    <d v="2020-12-18T00:00:00"/>
    <x v="0"/>
    <n v="14116616"/>
    <n v="44183"/>
    <s v="YMCT|KMG-M7A16-00"/>
    <s v="COVER PRIZM"/>
    <n v="2"/>
    <n v="2"/>
    <n v="110"/>
    <s v="CNY"/>
    <n v="1.175"/>
    <n v="129.25"/>
    <n v="129.25"/>
    <s v="C66SZX-SMT SERVICE"/>
    <s v="Shenzhen Zhongrunhulian Technology Co., Ltd."/>
    <s v="Same"/>
    <n v="904186"/>
    <n v="60.56"/>
    <s v="308ASY INV-PTS SALES"/>
    <n v="0"/>
    <s v="C66SZ20467"/>
    <n v="770978"/>
    <s v="深圳市中润互联科技有限公司"/>
    <n v="110205"/>
    <x v="1"/>
    <x v="8"/>
    <s v="Q3"/>
    <x v="1"/>
    <x v="0"/>
  </r>
  <r>
    <s v="ESEL"/>
    <s v="SZX"/>
    <x v="0"/>
    <d v="2020-12-22T00:00:00"/>
    <x v="0"/>
    <n v="14116617"/>
    <n v="44187"/>
    <s v="YMCT|KKE-M2670-00"/>
    <s v="Y AXIS GUIDE KIT"/>
    <n v="1"/>
    <n v="1"/>
    <n v="31000"/>
    <s v="CNY"/>
    <n v="1.175"/>
    <n v="36425"/>
    <n v="36425"/>
    <s v="C66SZX-SMT SERVICE"/>
    <s v="Phongsheng Technology Shenzhen Co Ltd"/>
    <s v="Same"/>
    <n v="904173"/>
    <n v="8956.2000000000007"/>
    <s v="308ASY INV-PTS SALES"/>
    <n v="0"/>
    <s v="C66SZ20428REV.1"/>
    <n v="771360"/>
    <s v="深圳市鸿昇达电子有限公司"/>
    <n v="110154"/>
    <x v="1"/>
    <x v="8"/>
    <s v="Q3"/>
    <x v="1"/>
    <x v="0"/>
  </r>
  <r>
    <s v="ESEL"/>
    <s v="SZX"/>
    <x v="0"/>
    <d v="2020-12-22T00:00:00"/>
    <x v="1"/>
    <n v="14116617"/>
    <n v="44187"/>
    <s v="ZMTR|K46-M8527-C0"/>
    <s v="FILTER"/>
    <n v="120"/>
    <n v="120"/>
    <n v="0"/>
    <s v="CNY"/>
    <n v="1.175"/>
    <n v="0"/>
    <n v="0"/>
    <s v="C66SZX-SMT SERVICE"/>
    <s v="Phongsheng Technology Shenzhen Co Ltd"/>
    <s v="Same"/>
    <n v="904173"/>
    <n v="479.4"/>
    <s v="308ASY INV-PTS SALES"/>
    <n v="0"/>
    <s v="C66SZ20428REV.1"/>
    <n v="771360"/>
    <s v="深圳市鸿昇达电子有限公司"/>
    <n v="110154"/>
    <x v="1"/>
    <x v="8"/>
    <s v="Q3"/>
    <x v="1"/>
    <x v="0"/>
  </r>
  <r>
    <s v="ESEL"/>
    <s v="SZX"/>
    <x v="0"/>
    <d v="2020-12-24T00:00:00"/>
    <x v="0"/>
    <n v="14116618"/>
    <n v="44189"/>
    <s v="YMCT|KW7-M3851-00"/>
    <s v="GREASE PACK : LG2"/>
    <n v="1"/>
    <n v="1"/>
    <n v="1270"/>
    <s v="CNY"/>
    <n v="1.175"/>
    <n v="1492.25"/>
    <n v="1492.25"/>
    <s v="C66SZX-SMT SERVICE"/>
    <s v="Shenzhen Brighter Optical &amp; Electrical Technology "/>
    <s v="Same"/>
    <n v="904188"/>
    <n v="738.17"/>
    <s v="308ASY INV-PTS SALES"/>
    <n v="0"/>
    <s v="C66SZ20472REV.1"/>
    <n v="771735"/>
    <s v="深圳市明昌光电科技有限公司"/>
    <n v="110233"/>
    <x v="1"/>
    <x v="8"/>
    <s v="Q3"/>
    <x v="1"/>
    <x v="0"/>
  </r>
  <r>
    <s v="ESEL"/>
    <s v="SZX"/>
    <x v="1"/>
    <d v="2021-01-06T00:00:00"/>
    <x v="0"/>
    <n v="12113426"/>
    <n v="44202"/>
    <s v="YMCT|REPAIR CHARGE"/>
    <s v="REPAIR CHARGE"/>
    <n v="1"/>
    <n v="1"/>
    <n v="228051"/>
    <s v="JPY"/>
    <n v="7.6799999999999993E-2"/>
    <n v="17514.316800000001"/>
    <n v="17514.316800000001"/>
    <s v="C66SZX-SMT SERVICE"/>
    <s v="Company : Yamaha Motor Co Ltd"/>
    <s v="Same"/>
    <n v="904189"/>
    <n v="0"/>
    <s v="308ASY INV-NON-CON"/>
    <n v="0"/>
    <s v="C66SZ20489"/>
    <n v="0"/>
    <n v="0"/>
    <n v="0"/>
    <x v="2"/>
    <x v="9"/>
    <s v="Q4"/>
    <x v="1"/>
    <x v="0"/>
  </r>
  <r>
    <s v="ESEL"/>
    <s v="SZX"/>
    <x v="2"/>
    <d v="2021-01-07T00:00:00"/>
    <x v="0"/>
    <n v="14116619"/>
    <n v="44203"/>
    <s v="YMCT|KHJ-MC100-00"/>
    <s v="SS TAPE FEEDER 8mm"/>
    <n v="2"/>
    <n v="2"/>
    <n v="12600"/>
    <s v="HKD"/>
    <n v="1"/>
    <n v="12600"/>
    <n v="12600"/>
    <s v="C66SZX-SMT SERVICE"/>
    <s v="Shenzhen Boerxin Electronics Co., Ltd"/>
    <s v="Same"/>
    <n v="904191"/>
    <n v="5912.8"/>
    <s v="308ASY INV-PTS SALES"/>
    <n v="0"/>
    <s v="C66SZ20519"/>
    <n v="773216"/>
    <s v="深圳市博尔鑫电子有限公司"/>
    <n v="0"/>
    <x v="2"/>
    <x v="9"/>
    <s v="Q4"/>
    <x v="1"/>
    <x v="0"/>
  </r>
  <r>
    <s v="ESEL"/>
    <s v="SZX"/>
    <x v="0"/>
    <d v="2021-01-15T00:00:00"/>
    <x v="2"/>
    <n v="14116620"/>
    <n v="44211"/>
    <s v="HELI|59476802"/>
    <s v=".11HP,NIDEC,MK3.6 N2,W/FSL,SVC"/>
    <n v="2"/>
    <n v="2"/>
    <n v="16490"/>
    <s v="HKD"/>
    <n v="1"/>
    <n v="16490"/>
    <n v="16490"/>
    <s v="C66SZX-SMT SERVICE"/>
    <s v="Compass Technology Co Ltd"/>
    <s v="Same"/>
    <n v="904192"/>
    <n v="6543.57"/>
    <s v="308ASY INV-PTS SALES"/>
    <n v="0"/>
    <s v="CT1220011"/>
    <n v="774748"/>
    <n v="0"/>
    <n v="110278"/>
    <x v="2"/>
    <x v="9"/>
    <s v="Q4"/>
    <x v="1"/>
    <x v="0"/>
  </r>
  <r>
    <s v="ESEL"/>
    <s v="SZX"/>
    <x v="0"/>
    <d v="2021-01-15T00:00:00"/>
    <x v="2"/>
    <n v="14116620"/>
    <n v="44211"/>
    <s v="HELI|7116K"/>
    <s v="GASKET, MOTOR MOUNT 4.75&quot; IMP MK3.6"/>
    <n v="2"/>
    <n v="2"/>
    <n v="388"/>
    <s v="HKD"/>
    <n v="1"/>
    <n v="388"/>
    <n v="388"/>
    <s v="C66SZX-SMT SERVICE"/>
    <s v="Compass Technology Co Ltd"/>
    <s v="Same"/>
    <n v="904192"/>
    <n v="139.83000000000001"/>
    <s v="308ASY INV-PTS SALES"/>
    <n v="0"/>
    <s v="CT1220011"/>
    <n v="774748"/>
    <n v="0"/>
    <n v="110278"/>
    <x v="2"/>
    <x v="9"/>
    <s v="Q4"/>
    <x v="1"/>
    <x v="0"/>
  </r>
  <r>
    <s v="ESEL"/>
    <s v="SZX"/>
    <x v="0"/>
    <d v="2021-01-21T00:00:00"/>
    <x v="0"/>
    <n v="14116621"/>
    <n v="44217"/>
    <s v="YMCT|KLW-M66JA-01"/>
    <s v="HNS,SCAN FLEX"/>
    <n v="1"/>
    <n v="1"/>
    <n v="4500"/>
    <s v="CNY"/>
    <n v="1.1850000000000001"/>
    <n v="5332.5"/>
    <n v="5332.5"/>
    <s v="C66SZX-SMT SERVICE"/>
    <s v="Shenzhen Chengtaike Electronic Co.,Ltd"/>
    <s v="Same"/>
    <n v="904195"/>
    <n v="2747.91"/>
    <s v="308ASY INV-PTS SALES"/>
    <n v="0"/>
    <s v="C66SZ20305REV.2"/>
    <n v="775647"/>
    <s v="深圳市诚泰科电子有限公司"/>
    <n v="110017"/>
    <x v="2"/>
    <x v="9"/>
    <s v="Q4"/>
    <x v="1"/>
    <x v="0"/>
  </r>
  <r>
    <s v="ESEL"/>
    <s v="SZX"/>
    <x v="0"/>
    <d v="2021-01-27T00:00:00"/>
    <x v="2"/>
    <n v="14116622"/>
    <n v="44223"/>
    <s v="HELI|5786"/>
    <s v="LINAK CONTROL BOX"/>
    <n v="1"/>
    <n v="1"/>
    <n v="2655"/>
    <s v="CNY"/>
    <n v="1.1850000000000001"/>
    <n v="3146.1750000000002"/>
    <n v="3146.1750000000002"/>
    <s v="C66SZX-SMT SERVICE"/>
    <s v="Shenzhen Telstar Co Ltd"/>
    <s v="Same"/>
    <n v="904197"/>
    <n v="2310.75"/>
    <s v="308ASY INV-PTS SALES"/>
    <n v="0"/>
    <s v="C66SZ20540REV.2"/>
    <n v="776510"/>
    <s v="深圳市昱为科技有限公司"/>
    <n v="110310"/>
    <x v="2"/>
    <x v="9"/>
    <s v="Q4"/>
    <x v="1"/>
    <x v="0"/>
  </r>
  <r>
    <s v="ESEL"/>
    <s v="SZX"/>
    <x v="0"/>
    <d v="2021-01-27T00:00:00"/>
    <x v="2"/>
    <n v="14116622"/>
    <n v="44223"/>
    <s v="HELI|57174205"/>
    <s v="THERMOCOUPLE ASSY"/>
    <n v="3"/>
    <n v="3"/>
    <n v="477"/>
    <s v="CNY"/>
    <n v="1.1850000000000001"/>
    <n v="565.245"/>
    <n v="565.245"/>
    <s v="C66SZX-SMT SERVICE"/>
    <s v="Shenzhen Telstar Co Ltd"/>
    <s v="Same"/>
    <n v="904197"/>
    <n v="426.6"/>
    <s v="308ASY INV-PTS SALES"/>
    <n v="0"/>
    <s v="C66SZ20540REV.2"/>
    <n v="776510"/>
    <s v="深圳市昱为科技有限公司"/>
    <n v="110310"/>
    <x v="2"/>
    <x v="9"/>
    <s v="Q4"/>
    <x v="1"/>
    <x v="0"/>
  </r>
  <r>
    <s v="ESEL"/>
    <s v="SZX"/>
    <x v="0"/>
    <d v="2021-01-27T00:00:00"/>
    <x v="2"/>
    <n v="14116622"/>
    <n v="44223"/>
    <s v="HELI|586048"/>
    <s v="380V WIRE HEATER ASSY"/>
    <n v="1"/>
    <n v="1"/>
    <n v="2212"/>
    <s v="CNY"/>
    <n v="1.1850000000000001"/>
    <n v="2621.2199999999998"/>
    <n v="2621.2199999999998"/>
    <s v="C66SZX-SMT SERVICE"/>
    <s v="Shenzhen Telstar Co Ltd"/>
    <s v="Same"/>
    <n v="904197"/>
    <n v="1066.5"/>
    <s v="308ASY INV-PTS SALES"/>
    <n v="0"/>
    <s v="C66SZ20540REV.2"/>
    <n v="776510"/>
    <s v="深圳市昱为科技有限公司"/>
    <n v="110310"/>
    <x v="2"/>
    <x v="9"/>
    <s v="Q4"/>
    <x v="1"/>
    <x v="0"/>
  </r>
  <r>
    <s v="ESEL"/>
    <s v="SZX"/>
    <x v="0"/>
    <d v="2021-01-27T00:00:00"/>
    <x v="1"/>
    <n v="14116623"/>
    <n v="44223"/>
    <s v="ZMTR|KKD-M7131-00"/>
    <s v="BELT 1"/>
    <n v="1"/>
    <n v="1"/>
    <n v="115"/>
    <s v="CNY"/>
    <n v="1.1850000000000001"/>
    <n v="136.27500000000001"/>
    <n v="136.27500000000001"/>
    <s v="C66SZX-SMT SERVICE"/>
    <s v="Shenzhen THINK-LINK Electronics Co., Ltd."/>
    <s v="Same"/>
    <n v="904198"/>
    <n v="59.25"/>
    <s v="308ASY INV-PTS SALES"/>
    <n v="0"/>
    <s v="Y2020012018001"/>
    <n v="776516"/>
    <s v="深圳市鑫联科电子有限公司"/>
    <n v="110285"/>
    <x v="2"/>
    <x v="9"/>
    <s v="Q4"/>
    <x v="1"/>
    <x v="0"/>
  </r>
  <r>
    <s v="ESEL"/>
    <s v="SZX"/>
    <x v="0"/>
    <d v="2021-01-27T00:00:00"/>
    <x v="1"/>
    <n v="14116623"/>
    <n v="44223"/>
    <s v="ZMTR|KKD-M7132-00"/>
    <s v="BELT 2"/>
    <n v="1"/>
    <n v="1"/>
    <n v="115"/>
    <s v="CNY"/>
    <n v="1.1850000000000001"/>
    <n v="136.27500000000001"/>
    <n v="136.27500000000001"/>
    <s v="C66SZX-SMT SERVICE"/>
    <s v="Shenzhen THINK-LINK Electronics Co., Ltd."/>
    <s v="Same"/>
    <n v="904198"/>
    <n v="59.25"/>
    <s v="308ASY INV-PTS SALES"/>
    <n v="0"/>
    <s v="Y2020012018001"/>
    <n v="776516"/>
    <s v="深圳市鑫联科电子有限公司"/>
    <n v="110285"/>
    <x v="2"/>
    <x v="9"/>
    <s v="Q4"/>
    <x v="1"/>
    <x v="0"/>
  </r>
  <r>
    <s v="ESEL"/>
    <s v="SZX"/>
    <x v="0"/>
    <d v="2021-02-05T00:00:00"/>
    <x v="1"/>
    <n v="14116624"/>
    <n v="44232"/>
    <s v="ZMTR|K48-M3856-00X"/>
    <s v="GREASE PACK(NSL)"/>
    <n v="3"/>
    <n v="3"/>
    <n v="538.79999999999995"/>
    <s v="CNY"/>
    <n v="1.2"/>
    <n v="646.55999999999995"/>
    <n v="646.55999999999995"/>
    <s v="C66SZX-SMT SERVICE"/>
    <s v="Dongguan Lonsen Hardw Are&amp;Plastics Co., Ltd."/>
    <s v="Same"/>
    <n v="904199"/>
    <n v="477.86"/>
    <s v="308ASY INV-PTS SALES"/>
    <n v="0"/>
    <s v="C66SZ21045REV.1"/>
    <n v="777543"/>
    <s v="东莞朗森五金塑料制品有限公司"/>
    <n v="0"/>
    <x v="2"/>
    <x v="10"/>
    <s v="Q4"/>
    <x v="1"/>
    <x v="0"/>
  </r>
  <r>
    <s v="ESEL"/>
    <s v="SZX"/>
    <x v="0"/>
    <d v="2021-02-05T00:00:00"/>
    <x v="0"/>
    <n v="14116625"/>
    <n v="44232"/>
    <s v="YMCT|KLW-M9162-00"/>
    <s v="BRKT. CYLINDER"/>
    <n v="4"/>
    <n v="4"/>
    <n v="360"/>
    <s v="CNY"/>
    <n v="1.2"/>
    <n v="432"/>
    <n v="432"/>
    <s v="C66SZX-SMT SERVICE"/>
    <s v="Guangzhou Nobelium Hua Electronic Technology Co., "/>
    <s v="Same"/>
    <n v="904202"/>
    <n v="215.04"/>
    <s v="308ASY INV-PTS SALES"/>
    <n v="0"/>
    <s v="C66SZ21025"/>
    <n v="777584"/>
    <s v="广州市锘铧电子科技有限公司"/>
    <n v="110304"/>
    <x v="2"/>
    <x v="10"/>
    <s v="Q4"/>
    <x v="1"/>
    <x v="0"/>
  </r>
  <r>
    <s v="ESEL"/>
    <s v="SZX"/>
    <x v="0"/>
    <d v="2021-02-05T00:00:00"/>
    <x v="0"/>
    <n v="14116625"/>
    <n v="44232"/>
    <s v="YMCT|KLW-M916E-00"/>
    <s v="BRKT. CYLINDER"/>
    <n v="2"/>
    <n v="2"/>
    <n v="212"/>
    <s v="CNY"/>
    <n v="1.2"/>
    <n v="254.4"/>
    <n v="254.4"/>
    <s v="C66SZX-SMT SERVICE"/>
    <s v="Guangzhou Nobelium Hua Electronic Technology Co., "/>
    <s v="Same"/>
    <n v="904202"/>
    <n v="127.49"/>
    <s v="308ASY INV-PTS SALES"/>
    <n v="0"/>
    <s v="C66SZ21025"/>
    <n v="777584"/>
    <s v="广州市锘铧电子科技有限公司"/>
    <n v="110304"/>
    <x v="2"/>
    <x v="10"/>
    <s v="Q4"/>
    <x v="1"/>
    <x v="0"/>
  </r>
  <r>
    <s v="ESEL"/>
    <s v="SZX"/>
    <x v="0"/>
    <d v="2021-02-05T00:00:00"/>
    <x v="0"/>
    <n v="14116626"/>
    <n v="44232"/>
    <s v="YMCT|KMB-M26C0-B0"/>
    <s v="SHORT STATOR ASSY."/>
    <n v="3"/>
    <n v="3"/>
    <n v="13200"/>
    <s v="CNY"/>
    <n v="1.2"/>
    <n v="15840"/>
    <n v="15840"/>
    <s v="C66SZX-SMT SERVICE"/>
    <s v="Shenzhen Longda Optoelectronic Co., Ltd"/>
    <s v="Same"/>
    <n v="904201"/>
    <n v="9146.8799999999992"/>
    <s v="308ASY INV-PTS SALES"/>
    <n v="0"/>
    <s v="C66SZ20533"/>
    <n v="777579"/>
    <s v="深圳市龙大光电有限公司, 4/F"/>
    <n v="0"/>
    <x v="2"/>
    <x v="10"/>
    <s v="Q4"/>
    <x v="1"/>
    <x v="0"/>
  </r>
  <r>
    <s v="ESEL"/>
    <s v="SZX"/>
    <x v="0"/>
    <d v="2021-02-05T00:00:00"/>
    <x v="0"/>
    <n v="14116626"/>
    <n v="44232"/>
    <s v="YMCT|KMB-M26C0-C0"/>
    <s v="LONG STATOR ASSY."/>
    <n v="1"/>
    <n v="1"/>
    <n v="5200"/>
    <s v="CNY"/>
    <n v="1.2"/>
    <n v="6240"/>
    <n v="6240"/>
    <s v="C66SZX-SMT SERVICE"/>
    <s v="Shenzhen Longda Optoelectronic Co., Ltd"/>
    <s v="Same"/>
    <n v="904201"/>
    <n v="3486.72"/>
    <s v="308ASY INV-PTS SALES"/>
    <n v="0"/>
    <s v="C66SZ20533"/>
    <n v="777579"/>
    <s v="深圳市龙大光电有限公司, 4/F"/>
    <n v="0"/>
    <x v="2"/>
    <x v="10"/>
    <s v="Q4"/>
    <x v="1"/>
    <x v="0"/>
  </r>
  <r>
    <s v="ESEL"/>
    <s v="SZX"/>
    <x v="0"/>
    <d v="2021-02-08T00:00:00"/>
    <x v="0"/>
    <n v="14116627"/>
    <n v="44235"/>
    <s v="YMCT|KMB-M3820-00"/>
    <s v="LUBRICATION SET"/>
    <n v="1"/>
    <n v="1"/>
    <n v="1350"/>
    <s v="CNY"/>
    <n v="1.2"/>
    <n v="1620"/>
    <n v="1620"/>
    <s v="C66SZX-SMT SERVICE"/>
    <s v="Shenzhen Huacaixin Technology Co., Ltd"/>
    <s v="Same"/>
    <n v="904200"/>
    <n v="783.36"/>
    <s v="308ASY INV-PTS SALES"/>
    <n v="0"/>
    <s v="C66SZ20509REV.2"/>
    <n v="777725"/>
    <s v="深圳市华彩鑫科技有限公司"/>
    <n v="110281"/>
    <x v="2"/>
    <x v="10"/>
    <s v="Q4"/>
    <x v="1"/>
    <x v="0"/>
  </r>
  <r>
    <s v="ESEL"/>
    <s v="SZX"/>
    <x v="0"/>
    <d v="2021-02-08T00:00:00"/>
    <x v="0"/>
    <n v="14116627"/>
    <n v="44235"/>
    <s v="YMCT|KW7-M3851-00"/>
    <s v="GREASE PACK : LG2"/>
    <n v="1"/>
    <n v="1"/>
    <n v="1300"/>
    <s v="CNY"/>
    <n v="1.2"/>
    <n v="1560"/>
    <n v="1560"/>
    <s v="C66SZX-SMT SERVICE"/>
    <s v="Shenzhen Huacaixin Technology Co., Ltd"/>
    <s v="Same"/>
    <n v="904200"/>
    <n v="744.96"/>
    <s v="308ASY INV-PTS SALES"/>
    <n v="0"/>
    <s v="C66SZ20509REV.2"/>
    <n v="777725"/>
    <s v="深圳市华彩鑫科技有限公司"/>
    <n v="110281"/>
    <x v="2"/>
    <x v="10"/>
    <s v="Q4"/>
    <x v="1"/>
    <x v="0"/>
  </r>
  <r>
    <s v="ESEL"/>
    <s v="SZX"/>
    <x v="0"/>
    <d v="2021-02-08T00:00:00"/>
    <x v="0"/>
    <n v="14116627"/>
    <n v="44235"/>
    <s v="YMCT|KM5-M7122-N0"/>
    <s v="GREASE 30G"/>
    <n v="1"/>
    <n v="1"/>
    <n v="560"/>
    <s v="CNY"/>
    <n v="1.2"/>
    <n v="672"/>
    <n v="672"/>
    <s v="C66SZX-SMT SERVICE"/>
    <s v="Shenzhen Huacaixin Technology Co., Ltd"/>
    <s v="Same"/>
    <n v="904200"/>
    <n v="337.92"/>
    <s v="308ASY INV-PTS SALES"/>
    <n v="0"/>
    <s v="C66SZ20509REV.2"/>
    <n v="777725"/>
    <s v="深圳市华彩鑫科技有限公司"/>
    <n v="110281"/>
    <x v="2"/>
    <x v="10"/>
    <s v="Q4"/>
    <x v="1"/>
    <x v="0"/>
  </r>
  <r>
    <s v="ESEL"/>
    <s v="SZX"/>
    <x v="0"/>
    <d v="2021-02-08T00:00:00"/>
    <x v="1"/>
    <n v="14116627"/>
    <n v="44235"/>
    <s v="ZMTR|K48-M3856-00X"/>
    <s v="GREASE PACK(NSL)"/>
    <n v="5"/>
    <n v="5"/>
    <n v="950"/>
    <s v="CNY"/>
    <n v="1.2"/>
    <n v="1140"/>
    <n v="1140"/>
    <s v="C66SZX-SMT SERVICE"/>
    <s v="Shenzhen Huacaixin Technology Co., Ltd"/>
    <s v="Same"/>
    <n v="904200"/>
    <n v="796.44"/>
    <s v="308ASY INV-PTS SALES"/>
    <n v="0"/>
    <s v="C66SZ20509REV.2"/>
    <n v="777725"/>
    <s v="深圳市华彩鑫科技有限公司"/>
    <n v="110281"/>
    <x v="2"/>
    <x v="10"/>
    <s v="Q4"/>
    <x v="1"/>
    <x v="0"/>
  </r>
  <r>
    <s v="ESEL"/>
    <s v="SZX"/>
    <x v="0"/>
    <d v="2021-02-08T00:00:00"/>
    <x v="0"/>
    <n v="14116627"/>
    <n v="44235"/>
    <s v="YMCT|KMB-M3857-00"/>
    <s v="FILTER 500PCS."/>
    <n v="1"/>
    <n v="1"/>
    <n v="4459"/>
    <s v="CNY"/>
    <n v="1.2"/>
    <n v="5350.8"/>
    <n v="5350.8"/>
    <s v="C66SZX-SMT SERVICE"/>
    <s v="Shenzhen Huacaixin Technology Co., Ltd"/>
    <s v="Same"/>
    <n v="904200"/>
    <n v="3107.69"/>
    <s v="308ASY INV-PTS SALES"/>
    <n v="0"/>
    <s v="C66SZ20509REV.2"/>
    <n v="777725"/>
    <s v="深圳市华彩鑫科技有限公司"/>
    <n v="110281"/>
    <x v="2"/>
    <x v="10"/>
    <s v="Q4"/>
    <x v="1"/>
    <x v="0"/>
  </r>
  <r>
    <s v="ESEL"/>
    <s v="SZX"/>
    <x v="1"/>
    <d v="2021-02-25T00:00:00"/>
    <x v="2"/>
    <n v="12113427"/>
    <n v="44252"/>
    <s v="HELI|REPAIR CHARGE"/>
    <s v="REPAIR CHARGE"/>
    <n v="1"/>
    <n v="1"/>
    <n v="2000"/>
    <s v="CNY"/>
    <n v="1.2"/>
    <n v="2400"/>
    <n v="2400"/>
    <s v="C66SZX-SMT SERVICE"/>
    <s v="Uni Precision Industrial Ltd."/>
    <s v="Same"/>
    <n v="904206"/>
    <n v="0"/>
    <s v="308ASY INV-NON-CON"/>
    <n v="0"/>
    <s v="#80885"/>
    <n v="0"/>
    <s v="九龍紅磡鶴翔街1號"/>
    <n v="0"/>
    <x v="2"/>
    <x v="10"/>
    <s v="Q4"/>
    <x v="1"/>
    <x v="0"/>
  </r>
  <r>
    <s v="ESEL"/>
    <s v="SZX"/>
    <x v="0"/>
    <d v="2021-02-25T00:00:00"/>
    <x v="1"/>
    <n v="14116628"/>
    <n v="44252"/>
    <s v="DEKI|181471"/>
    <s v="ASSY PCB NODE 3 PRINT CARRIAGE"/>
    <n v="1"/>
    <n v="1"/>
    <n v="7500"/>
    <s v="CNY"/>
    <n v="1.2"/>
    <n v="9000"/>
    <n v="9000"/>
    <s v="C66SZX-SMT SERVICE"/>
    <s v="Uni Precision Industrial Ltd."/>
    <s v="Same"/>
    <n v="904205"/>
    <n v="4080"/>
    <s v="308ASY INV-PTS SALES"/>
    <n v="0"/>
    <s v="#80900"/>
    <n v="778642"/>
    <s v="九龍紅磡鶴翔街1號"/>
    <n v="110356"/>
    <x v="2"/>
    <x v="10"/>
    <s v="Q4"/>
    <x v="1"/>
    <x v="0"/>
  </r>
  <r>
    <s v="ESEL"/>
    <s v="SZX"/>
    <x v="2"/>
    <d v="2021-03-03T00:00:00"/>
    <x v="0"/>
    <n v="14116629"/>
    <n v="44258"/>
    <s v="YMCT|KHJ-MC100-00"/>
    <s v="SS TAPE FEEDER 8mm"/>
    <n v="2"/>
    <n v="2"/>
    <n v="6300"/>
    <s v="HKD"/>
    <n v="1"/>
    <n v="6300"/>
    <n v="6300"/>
    <s v="C66SZX-SMT SERVICE"/>
    <s v="Shenzhen Boerxin Electronics Co., Ltd"/>
    <s v="Same"/>
    <n v="904208"/>
    <n v="5912.8"/>
    <s v="308ASY INV-PTS SALES"/>
    <n v="0"/>
    <s v="C66SZ20519"/>
    <n v="779128"/>
    <s v="深圳市博尔鑫电子有限公司"/>
    <n v="0"/>
    <x v="2"/>
    <x v="11"/>
    <s v="Q4"/>
    <x v="1"/>
    <x v="0"/>
  </r>
  <r>
    <s v="ESEL"/>
    <s v="SZX"/>
    <x v="0"/>
    <d v="2021-03-04T00:00:00"/>
    <x v="0"/>
    <n v="14116630"/>
    <n v="44259"/>
    <s v="YMCT|KMB-M7750-A0"/>
    <s v="NOZZLE 7205A ASSY."/>
    <n v="2"/>
    <n v="2"/>
    <n v="1700"/>
    <s v="CNY"/>
    <n v="1.2"/>
    <n v="2040"/>
    <n v="2040"/>
    <s v="C66SZX-SMT SERVICE"/>
    <s v="Huizhou Huiyang Xinxu Rui Cheng Electronic Process"/>
    <s v="Same"/>
    <n v="904203"/>
    <n v="1160.3499999999999"/>
    <s v="308ASY INV-PTS SALES"/>
    <n v="0"/>
    <s v="C66SZ21017"/>
    <n v="779437"/>
    <s v="惠州市惠阳区新圩镇锐诚电子加工厂"/>
    <n v="0"/>
    <x v="2"/>
    <x v="11"/>
    <s v="Q4"/>
    <x v="1"/>
    <x v="0"/>
  </r>
  <r>
    <s v="ESEL"/>
    <s v="SZX"/>
    <x v="0"/>
    <d v="2021-03-04T00:00:00"/>
    <x v="0"/>
    <n v="14116631"/>
    <n v="44259"/>
    <s v="YMCT|KMK-M917H-00"/>
    <s v="BELT CONVEYOR"/>
    <n v="1"/>
    <n v="1"/>
    <n v="51"/>
    <s v="CNY"/>
    <n v="1.2"/>
    <n v="61.2"/>
    <n v="61.2"/>
    <s v="C66SZX-SMT SERVICE"/>
    <s v="Shenzhen Yitian Technology Co. Ltd."/>
    <s v="Same"/>
    <n v="904210"/>
    <n v="41.64"/>
    <s v="308ASY INV-PTS SALES"/>
    <n v="0"/>
    <s v="C66SZ21042"/>
    <n v="779448"/>
    <s v="深圳市益田科技有限公司"/>
    <n v="110325"/>
    <x v="2"/>
    <x v="11"/>
    <s v="Q4"/>
    <x v="1"/>
    <x v="0"/>
  </r>
  <r>
    <s v="ESEL"/>
    <s v="SZX"/>
    <x v="0"/>
    <d v="2021-03-04T00:00:00"/>
    <x v="0"/>
    <n v="14116632"/>
    <n v="44259"/>
    <s v="YMCT|KKE-M917H-00"/>
    <s v="BELT CONVEYOR"/>
    <n v="1"/>
    <n v="1"/>
    <n v="115"/>
    <s v="CNY"/>
    <n v="1.2"/>
    <n v="138"/>
    <n v="138"/>
    <s v="C66SZX-SMT SERVICE"/>
    <s v="Huizhou Chengxun Electronic Co., Ltd."/>
    <s v="Same"/>
    <n v="904211"/>
    <n v="68.72"/>
    <s v="308ASY INV-PTS SALES"/>
    <n v="0"/>
    <s v="C66SZ21044"/>
    <n v="779452"/>
    <s v="惠州诚讯电子有限公司"/>
    <n v="110326"/>
    <x v="2"/>
    <x v="11"/>
    <s v="Q4"/>
    <x v="1"/>
    <x v="0"/>
  </r>
  <r>
    <s v="ESEL"/>
    <s v="SZX"/>
    <x v="0"/>
    <d v="2021-03-04T00:00:00"/>
    <x v="0"/>
    <n v="14116633"/>
    <n v="44259"/>
    <s v="YMCT|KLW-M516A-00"/>
    <s v="PEN TOUCH"/>
    <n v="1"/>
    <n v="1"/>
    <n v="25"/>
    <s v="CNY"/>
    <n v="1.2"/>
    <n v="30"/>
    <n v="30"/>
    <s v="C66SZX-SMT SERVICE"/>
    <s v="Shenzhen Lancer Electronic Co., Ltd"/>
    <s v="Same"/>
    <n v="904212"/>
    <n v="12.11"/>
    <s v="308ASY INV-PTS SALES"/>
    <n v="0"/>
    <s v="C66SZ21037"/>
    <n v="779460"/>
    <s v="深圳市凌鑫电子有限公司"/>
    <n v="110312"/>
    <x v="2"/>
    <x v="11"/>
    <s v="Q4"/>
    <x v="1"/>
    <x v="0"/>
  </r>
  <r>
    <s v="ESEL"/>
    <s v="SZX"/>
    <x v="0"/>
    <d v="2021-03-11T00:00:00"/>
    <x v="0"/>
    <n v="14116634"/>
    <n v="44266"/>
    <s v="YMCT|KMB-M2611-00"/>
    <s v="GUIDE 25 Y AXIS"/>
    <n v="1"/>
    <n v="1"/>
    <n v="7000"/>
    <s v="CNY"/>
    <n v="1.2"/>
    <n v="8400"/>
    <n v="8400"/>
    <s v="C66SZX-SMT SERVICE"/>
    <s v="Shenzhen Brighter Optical &amp; Electrical Technology "/>
    <s v="Same"/>
    <n v="904215"/>
    <n v="6078.71"/>
    <s v="308ASY INV-PTS SALES"/>
    <n v="0"/>
    <s v="C66SZ21043REV.2"/>
    <n v="780195"/>
    <s v="深圳市明昌光电科技有限公司"/>
    <n v="110334"/>
    <x v="2"/>
    <x v="11"/>
    <s v="Q4"/>
    <x v="1"/>
    <x v="0"/>
  </r>
  <r>
    <s v="ESEL"/>
    <s v="SZX"/>
    <x v="0"/>
    <d v="2021-03-12T00:00:00"/>
    <x v="0"/>
    <n v="14116635"/>
    <n v="44267"/>
    <s v="YMCT|KHJ-MC144-00"/>
    <s v="LEVER TAPE GUIDE R"/>
    <n v="10"/>
    <n v="10"/>
    <n v="500"/>
    <s v="HKD"/>
    <n v="1"/>
    <n v="500"/>
    <n v="500"/>
    <s v="C66SZX-SMT SERVICE"/>
    <s v="Compass Technology Co Ltd"/>
    <s v="Same"/>
    <n v="904217"/>
    <n v="73.010000000000005"/>
    <s v="308ASY INV-PTS SALES"/>
    <n v="0"/>
    <s v="CT0221120"/>
    <n v="780337"/>
    <n v="0"/>
    <n v="110360"/>
    <x v="2"/>
    <x v="11"/>
    <s v="Q4"/>
    <x v="1"/>
    <x v="0"/>
  </r>
  <r>
    <s v="ESEL"/>
    <s v="SZX"/>
    <x v="1"/>
    <d v="2021-03-17T00:00:00"/>
    <x v="0"/>
    <n v="12113428"/>
    <n v="44272"/>
    <s v="YMCT|REPAIR CHARGE"/>
    <s v="REPAIR CHARGE"/>
    <n v="1"/>
    <n v="1"/>
    <n v="1593"/>
    <s v="CNY"/>
    <n v="1.2"/>
    <n v="1911.6"/>
    <n v="1911.6"/>
    <s v="C66SZX-SMT SERVICE"/>
    <s v="Dongguan Yueda Plastic Products Co., Ltd"/>
    <s v="Same"/>
    <n v="904219"/>
    <n v="0"/>
    <s v="308ASY INV-NON-CON"/>
    <n v="0"/>
    <s v="PUR21030023"/>
    <n v="0"/>
    <s v="东莞市跃达塑胶制品有限公司"/>
    <n v="110382"/>
    <x v="2"/>
    <x v="11"/>
    <s v="Q4"/>
    <x v="1"/>
    <x v="0"/>
  </r>
  <r>
    <s v="ESEL"/>
    <s v="SZX"/>
    <x v="0"/>
    <d v="2021-03-17T00:00:00"/>
    <x v="0"/>
    <n v="14116636"/>
    <n v="44272"/>
    <s v="YMCT|KHJ-MD303-00"/>
    <s v="MASTER TAPE 16mm"/>
    <n v="1"/>
    <n v="1"/>
    <n v="290"/>
    <s v="CNY"/>
    <n v="1.2"/>
    <n v="348"/>
    <n v="348"/>
    <s v="C66SZX-SMT SERVICE"/>
    <s v="Changsha Jianke Electronics Co., Ltd."/>
    <s v="Same"/>
    <n v="904220"/>
    <n v="253.3"/>
    <s v="308ASY INV-PTS SALES"/>
    <n v="0"/>
    <s v="C66SZ21064"/>
    <n v="780840"/>
    <s v="长沙市健科电子有限公司"/>
    <n v="110358"/>
    <x v="2"/>
    <x v="11"/>
    <s v="Q4"/>
    <x v="1"/>
    <x v="0"/>
  </r>
  <r>
    <s v="ESEL"/>
    <s v="SZX"/>
    <x v="0"/>
    <d v="2021-03-17T00:00:00"/>
    <x v="0"/>
    <n v="14116636"/>
    <n v="44272"/>
    <s v="YMCT|KHJ-MD304-00"/>
    <s v="MASTER TAPE 24mm"/>
    <n v="2"/>
    <n v="2"/>
    <n v="920"/>
    <s v="CNY"/>
    <n v="1.2"/>
    <n v="1104"/>
    <n v="1104"/>
    <s v="C66SZX-SMT SERVICE"/>
    <s v="Changsha Jianke Electronics Co., Ltd."/>
    <s v="Same"/>
    <n v="904220"/>
    <n v="804.6"/>
    <s v="308ASY INV-PTS SALES"/>
    <n v="0"/>
    <s v="C66SZ21064"/>
    <n v="780840"/>
    <s v="长沙市健科电子有限公司"/>
    <n v="110358"/>
    <x v="2"/>
    <x v="11"/>
    <s v="Q4"/>
    <x v="1"/>
    <x v="0"/>
  </r>
  <r>
    <s v="ESEL"/>
    <s v="SZX"/>
    <x v="0"/>
    <d v="2021-03-17T00:00:00"/>
    <x v="0"/>
    <n v="14116636"/>
    <n v="44272"/>
    <s v="YMCT|KHJ-MD305-00"/>
    <s v="MASTER TAPE 32mm"/>
    <n v="1"/>
    <n v="1"/>
    <n v="460"/>
    <s v="CNY"/>
    <n v="1.2"/>
    <n v="552"/>
    <n v="552"/>
    <s v="C66SZX-SMT SERVICE"/>
    <s v="Changsha Jianke Electronics Co., Ltd."/>
    <s v="Same"/>
    <n v="904220"/>
    <n v="402.3"/>
    <s v="308ASY INV-PTS SALES"/>
    <n v="0"/>
    <s v="C66SZ21064"/>
    <n v="780840"/>
    <s v="长沙市健科电子有限公司"/>
    <n v="110358"/>
    <x v="2"/>
    <x v="11"/>
    <s v="Q4"/>
    <x v="1"/>
    <x v="0"/>
  </r>
  <r>
    <s v="ESEL"/>
    <s v="SZX"/>
    <x v="0"/>
    <d v="2021-03-17T00:00:00"/>
    <x v="0"/>
    <n v="14116636"/>
    <n v="44272"/>
    <s v="YMCT|KHJ-MD306-00"/>
    <s v="MASTER TAPE 44MM"/>
    <n v="1"/>
    <n v="1"/>
    <n v="537"/>
    <s v="CNY"/>
    <n v="1.2"/>
    <n v="644.4"/>
    <n v="644.4"/>
    <s v="C66SZX-SMT SERVICE"/>
    <s v="Changsha Jianke Electronics Co., Ltd."/>
    <s v="Same"/>
    <n v="904220"/>
    <n v="469.35"/>
    <s v="308ASY INV-PTS SALES"/>
    <n v="0"/>
    <s v="C66SZ21064"/>
    <n v="780840"/>
    <s v="长沙市健科电子有限公司"/>
    <n v="110358"/>
    <x v="2"/>
    <x v="11"/>
    <s v="Q4"/>
    <x v="1"/>
    <x v="0"/>
  </r>
  <r>
    <s v="ESEL"/>
    <s v="SZX"/>
    <x v="0"/>
    <d v="2021-03-17T00:00:00"/>
    <x v="0"/>
    <n v="14116637"/>
    <n v="44272"/>
    <s v="YMCT|90990-25J026"/>
    <s v="BEARING"/>
    <n v="5"/>
    <n v="5"/>
    <n v="595"/>
    <s v="CNY"/>
    <n v="1.2"/>
    <n v="714"/>
    <n v="714"/>
    <s v="C66SZX-SMT SERVICE"/>
    <s v="Dongguan Yueda Plastic Products Co., Ltd"/>
    <s v="Same"/>
    <n v="904218"/>
    <n v="335.25"/>
    <s v="308ASY INV-PTS SALES"/>
    <n v="0"/>
    <s v="PUR21030023"/>
    <n v="780833"/>
    <s v="东莞市跃达塑胶制品有限公司"/>
    <n v="110382"/>
    <x v="2"/>
    <x v="11"/>
    <s v="Q4"/>
    <x v="1"/>
    <x v="0"/>
  </r>
  <r>
    <s v="ESEL"/>
    <s v="SZX"/>
    <x v="0"/>
    <d v="2021-04-07T00:00:00"/>
    <x v="2"/>
    <n v="14116638"/>
    <n v="44293"/>
    <s v="HELI|FREIGHT CHARGES"/>
    <s v="."/>
    <n v="1"/>
    <n v="1"/>
    <n v="98"/>
    <s v="USD"/>
    <n v="7.8"/>
    <n v="764.4"/>
    <n v="764.4"/>
    <s v="C66SZX-SMT SERVICE"/>
    <s v="Compass Technology Co Ltd"/>
    <s v="Same"/>
    <n v="904225"/>
    <n v="0"/>
    <s v="308ASY INV-PTS SALES"/>
    <n v="0"/>
    <s v="CT0221115"/>
    <n v="0"/>
    <n v="0"/>
    <n v="110370"/>
    <x v="2"/>
    <x v="0"/>
    <s v="Q1"/>
    <x v="2"/>
    <x v="0"/>
  </r>
  <r>
    <s v="ESEL"/>
    <s v="SZX"/>
    <x v="0"/>
    <d v="2021-04-08T00:00:00"/>
    <x v="2"/>
    <n v="14116639"/>
    <n v="44294"/>
    <s v="HELI|7493"/>
    <s v="FLUX CLEANER ZESTRON VIGON"/>
    <n v="3"/>
    <n v="3"/>
    <n v="345"/>
    <s v="USD"/>
    <n v="7.8"/>
    <n v="2691"/>
    <n v="2691"/>
    <s v="C66SZX-SMT SERVICE"/>
    <s v="Compass Technology Co Ltd"/>
    <s v="Same"/>
    <n v="904225"/>
    <n v="2127.7600000000002"/>
    <s v="308ASY INV-PTS SALES"/>
    <n v="0"/>
    <s v="CT0221115"/>
    <n v="782539"/>
    <n v="0"/>
    <n v="110370"/>
    <x v="2"/>
    <x v="0"/>
    <s v="Q1"/>
    <x v="2"/>
    <x v="0"/>
  </r>
  <r>
    <s v="ESEL"/>
    <s v="SZX"/>
    <x v="0"/>
    <d v="2021-04-12T00:00:00"/>
    <x v="1"/>
    <n v="12113429"/>
    <n v="44298"/>
    <s v="EMBE|CALIBRATION"/>
    <s v="."/>
    <n v="1"/>
    <n v="1"/>
    <n v="480"/>
    <s v="USD"/>
    <n v="7.8"/>
    <n v="3744"/>
    <n v="3744"/>
    <s v="C66SZX-SMT SERVICE"/>
    <s v="Compass Technology Co Ltd"/>
    <s v="Same"/>
    <n v="904229"/>
    <n v="0"/>
    <s v="308ASY INV-NON-CON"/>
    <n v="0"/>
    <s v="CT0421053"/>
    <n v="0"/>
    <n v="0"/>
    <n v="0"/>
    <x v="2"/>
    <x v="0"/>
    <s v="Q1"/>
    <x v="2"/>
    <x v="0"/>
  </r>
  <r>
    <s v="ESEL"/>
    <s v="SZX"/>
    <x v="0"/>
    <d v="2021-04-20T00:00:00"/>
    <x v="0"/>
    <n v="14116640"/>
    <n v="44306"/>
    <s v="YMCT|KMB-M26C0-B0"/>
    <s v="SHORT STATOR ASSY."/>
    <n v="3"/>
    <n v="3"/>
    <n v="13200"/>
    <s v="CNY"/>
    <n v="1.18"/>
    <n v="15576"/>
    <n v="15576"/>
    <s v="C66SZX-SMT SERVICE"/>
    <s v="Shenzhen Brighter Optical &amp; Electrical Technology "/>
    <s v="Same"/>
    <n v="904230"/>
    <n v="8872.9500000000007"/>
    <s v="308ASY INV-PTS SALES"/>
    <n v="0"/>
    <s v="C66SZ21072"/>
    <n v="784163"/>
    <s v="深圳市明昌光电科技有限公司"/>
    <n v="110369"/>
    <x v="2"/>
    <x v="0"/>
    <s v="Q1"/>
    <x v="2"/>
    <x v="0"/>
  </r>
  <r>
    <s v="ESEL"/>
    <s v="SZX"/>
    <x v="0"/>
    <d v="2021-04-20T00:00:00"/>
    <x v="0"/>
    <n v="14116641"/>
    <n v="44306"/>
    <s v="YMCT|KMB-M3820-00"/>
    <s v="LUBRICATION SET"/>
    <n v="1"/>
    <n v="1"/>
    <n v="1315"/>
    <s v="CNY"/>
    <n v="1.18"/>
    <n v="1551.7"/>
    <n v="1551.7"/>
    <s v="C66SZX-SMT SERVICE"/>
    <s v="Huizhou Huiyang Xinxu Rui Cheng Electronic Process"/>
    <s v="Same"/>
    <n v="904231"/>
    <n v="731.34"/>
    <s v="308ASY INV-PTS SALES"/>
    <n v="0"/>
    <s v="C66SZ20471REV.1"/>
    <n v="784190"/>
    <s v="惠州市惠阳区新圩镇锐诚电子加工厂"/>
    <n v="110393"/>
    <x v="2"/>
    <x v="0"/>
    <s v="Q1"/>
    <x v="2"/>
    <x v="0"/>
  </r>
  <r>
    <s v="ESEL"/>
    <s v="SZX"/>
    <x v="0"/>
    <d v="2021-04-20T00:00:00"/>
    <x v="0"/>
    <n v="14116641"/>
    <n v="44306"/>
    <s v="YMCT|KW7-M3851-00"/>
    <s v="GREASE PACK : LG2"/>
    <n v="1"/>
    <n v="1"/>
    <n v="1250"/>
    <s v="CNY"/>
    <n v="1.18"/>
    <n v="1475"/>
    <n v="1475"/>
    <s v="C66SZX-SMT SERVICE"/>
    <s v="Huizhou Huiyang Xinxu Rui Cheng Electronic Process"/>
    <s v="Same"/>
    <n v="904231"/>
    <n v="695.49"/>
    <s v="308ASY INV-PTS SALES"/>
    <n v="0"/>
    <s v="C66SZ20471REV.1"/>
    <n v="784190"/>
    <s v="惠州市惠阳区新圩镇锐诚电子加工厂"/>
    <n v="110393"/>
    <x v="2"/>
    <x v="0"/>
    <s v="Q1"/>
    <x v="2"/>
    <x v="0"/>
  </r>
  <r>
    <s v="ESEL"/>
    <s v="SZX"/>
    <x v="0"/>
    <d v="2021-04-20T00:00:00"/>
    <x v="0"/>
    <n v="14116641"/>
    <n v="44306"/>
    <s v="YMCT|KMB-M3859-00"/>
    <s v="GREASE PACK(L500)"/>
    <n v="1"/>
    <n v="1"/>
    <n v="310"/>
    <s v="CNY"/>
    <n v="1.18"/>
    <n v="365.8"/>
    <n v="365.8"/>
    <s v="C66SZX-SMT SERVICE"/>
    <s v="Huizhou Huiyang Xinxu Rui Cheng Electronic Process"/>
    <s v="Same"/>
    <n v="904231"/>
    <n v="172.08"/>
    <s v="308ASY INV-PTS SALES"/>
    <n v="0"/>
    <s v="C66SZ20471REV.1"/>
    <n v="784190"/>
    <s v="惠州市惠阳区新圩镇锐诚电子加工厂"/>
    <n v="110393"/>
    <x v="2"/>
    <x v="0"/>
    <s v="Q1"/>
    <x v="2"/>
    <x v="0"/>
  </r>
  <r>
    <s v="ESEL"/>
    <s v="SZX"/>
    <x v="0"/>
    <d v="2021-04-20T00:00:00"/>
    <x v="0"/>
    <n v="14116641"/>
    <n v="44306"/>
    <s v="YMCT|KMB-M3854-00"/>
    <s v="GREASE 30G"/>
    <n v="1"/>
    <n v="1"/>
    <n v="375"/>
    <s v="CNY"/>
    <n v="1.18"/>
    <n v="442.5"/>
    <n v="442.5"/>
    <s v="C66SZX-SMT SERVICE"/>
    <s v="Huizhou Huiyang Xinxu Rui Cheng Electronic Process"/>
    <s v="Same"/>
    <n v="904231"/>
    <n v="207.93"/>
    <s v="308ASY INV-PTS SALES"/>
    <n v="0"/>
    <s v="C66SZ20471REV.1"/>
    <n v="784190"/>
    <s v="惠州市惠阳区新圩镇锐诚电子加工厂"/>
    <n v="110393"/>
    <x v="2"/>
    <x v="0"/>
    <s v="Q1"/>
    <x v="2"/>
    <x v="0"/>
  </r>
  <r>
    <s v="ESEL"/>
    <s v="SZX"/>
    <x v="0"/>
    <d v="2021-04-20T00:00:00"/>
    <x v="0"/>
    <n v="14116641"/>
    <n v="44306"/>
    <s v="YMCT|KM5-M7122-N0"/>
    <s v="GREASE 30G"/>
    <n v="1"/>
    <n v="1"/>
    <n v="570"/>
    <s v="CNY"/>
    <n v="1.18"/>
    <n v="672.6"/>
    <n v="672.6"/>
    <s v="C66SZX-SMT SERVICE"/>
    <s v="Huizhou Huiyang Xinxu Rui Cheng Electronic Process"/>
    <s v="Same"/>
    <n v="904231"/>
    <n v="315.48"/>
    <s v="308ASY INV-PTS SALES"/>
    <n v="0"/>
    <s v="C66SZ20471REV.1"/>
    <n v="784190"/>
    <s v="惠州市惠阳区新圩镇锐诚电子加工厂"/>
    <n v="110393"/>
    <x v="2"/>
    <x v="0"/>
    <s v="Q1"/>
    <x v="2"/>
    <x v="0"/>
  </r>
  <r>
    <s v="ESEL"/>
    <s v="SZX"/>
    <x v="0"/>
    <d v="2021-04-20T00:00:00"/>
    <x v="0"/>
    <n v="14116642"/>
    <n v="44306"/>
    <s v="YMCT|KGS-M1348-00"/>
    <s v="GAS SPRING"/>
    <n v="2"/>
    <n v="2"/>
    <n v="1200"/>
    <s v="HKD"/>
    <n v="1"/>
    <n v="1200"/>
    <n v="1200"/>
    <s v="C66SZX-SMT SERVICE"/>
    <s v="Compass Technology Co Ltd"/>
    <s v="Same"/>
    <n v="904227"/>
    <n v="387.18"/>
    <s v="308ASY INV-PTS SALES"/>
    <n v="0"/>
    <s v="CT0421049"/>
    <n v="784201"/>
    <n v="0"/>
    <n v="110420"/>
    <x v="2"/>
    <x v="0"/>
    <s v="Q1"/>
    <x v="2"/>
    <x v="0"/>
  </r>
  <r>
    <s v="ESEL"/>
    <s v="SZX"/>
    <x v="0"/>
    <d v="2021-06-03T00:00:00"/>
    <x v="0"/>
    <n v="14116643"/>
    <n v="44350"/>
    <s v="YMCT|KHN-M7710-A4"/>
    <s v="NOZZLE 301A ASSY"/>
    <n v="10"/>
    <n v="10"/>
    <n v="10450"/>
    <s v="HKD"/>
    <n v="1"/>
    <n v="10450"/>
    <n v="10450"/>
    <s v="C66SZX-SMT SERVICE"/>
    <s v="Compass Technology Co Ltd"/>
    <s v="Same"/>
    <n v="904236"/>
    <n v="7207.2"/>
    <s v="308ASY INV-PTS SALES"/>
    <n v="0"/>
    <s v="CT0521003"/>
    <n v="788896"/>
    <n v="0"/>
    <n v="110462"/>
    <x v="2"/>
    <x v="2"/>
    <s v="Q1"/>
    <x v="2"/>
    <x v="0"/>
  </r>
  <r>
    <s v="ESEL"/>
    <s v="SZX"/>
    <x v="0"/>
    <d v="2021-06-03T00:00:00"/>
    <x v="0"/>
    <n v="14116643"/>
    <n v="44350"/>
    <s v="YMCT|KHN-M7720-A3"/>
    <s v="NOZZLE 302A ASSY"/>
    <n v="10"/>
    <n v="10"/>
    <n v="10450"/>
    <s v="HKD"/>
    <n v="1"/>
    <n v="10450"/>
    <n v="10450"/>
    <s v="C66SZX-SMT SERVICE"/>
    <s v="Compass Technology Co Ltd"/>
    <s v="Same"/>
    <n v="904236"/>
    <n v="7207.2"/>
    <s v="308ASY INV-PTS SALES"/>
    <n v="0"/>
    <s v="CT0521003"/>
    <n v="788896"/>
    <n v="0"/>
    <n v="110462"/>
    <x v="2"/>
    <x v="2"/>
    <s v="Q1"/>
    <x v="2"/>
    <x v="0"/>
  </r>
  <r>
    <s v="ESEL"/>
    <s v="SZX"/>
    <x v="0"/>
    <d v="2021-06-03T00:00:00"/>
    <x v="0"/>
    <n v="14116643"/>
    <n v="44350"/>
    <s v="YMCT|KHY-M77A0-A0"/>
    <s v="NOZZLE 310A ASSY."/>
    <n v="10"/>
    <n v="10"/>
    <n v="11640"/>
    <s v="HKD"/>
    <n v="1"/>
    <n v="11640"/>
    <n v="11640"/>
    <s v="C66SZX-SMT SERVICE"/>
    <s v="Compass Technology Co Ltd"/>
    <s v="Same"/>
    <n v="904236"/>
    <n v="10920"/>
    <s v="308ASY INV-PTS SALES"/>
    <n v="0"/>
    <s v="CT0521003"/>
    <n v="788896"/>
    <n v="0"/>
    <n v="110462"/>
    <x v="2"/>
    <x v="2"/>
    <s v="Q1"/>
    <x v="2"/>
    <x v="0"/>
  </r>
  <r>
    <s v="ESEL"/>
    <s v="SZX"/>
    <x v="1"/>
    <d v="2021-06-10T00:00:00"/>
    <x v="0"/>
    <n v="12113430"/>
    <n v="44357"/>
    <s v="YMCT|REPAIR CHARGE"/>
    <s v="REPAIR CHARGE"/>
    <n v="1"/>
    <n v="1"/>
    <n v="3500"/>
    <s v="CNY"/>
    <n v="1.2150000000000001"/>
    <n v="4252.5"/>
    <n v="4252.5"/>
    <s v="C66SZX-SMT SERVICE"/>
    <s v="Foshan Nanhai Liangcheng Optoelectronic Technology"/>
    <s v="Same"/>
    <n v="904240"/>
    <n v="0"/>
    <s v="308ASY INV-NON-CON"/>
    <n v="0"/>
    <s v="C66SZ21122"/>
    <n v="0"/>
    <s v="佛山市南海区亮程光电科技有限公司"/>
    <n v="0"/>
    <x v="2"/>
    <x v="2"/>
    <s v="Q1"/>
    <x v="2"/>
    <x v="0"/>
  </r>
  <r>
    <s v="ESEL"/>
    <s v="SZX"/>
    <x v="1"/>
    <d v="2021-06-10T00:00:00"/>
    <x v="0"/>
    <n v="12113431"/>
    <n v="44357"/>
    <s v="YMCT|REPAIR CHARGE"/>
    <s v="REPAIR CHARGE"/>
    <n v="1"/>
    <n v="1"/>
    <n v="150"/>
    <s v="CNY"/>
    <n v="1.2150000000000001"/>
    <n v="182.25"/>
    <n v="182.25"/>
    <s v="C66SZX-SMT SERVICE"/>
    <s v="Huizhou Huiyang Xinxu Jiaxing Electronics Factory"/>
    <s v="Same"/>
    <n v="904241"/>
    <n v="0"/>
    <s v="308ASY INV-NON-CON"/>
    <n v="0"/>
    <s v="C66SZ21127"/>
    <n v="0"/>
    <s v="惠州市惠阳区新圩镇嘉兴电子厂"/>
    <n v="0"/>
    <x v="2"/>
    <x v="2"/>
    <s v="Q1"/>
    <x v="2"/>
    <x v="0"/>
  </r>
  <r>
    <s v="ESEL"/>
    <s v="SZX"/>
    <x v="1"/>
    <d v="2021-06-10T00:00:00"/>
    <x v="0"/>
    <n v="12113432"/>
    <n v="44357"/>
    <s v="YMCT|REPAIR CHARGE"/>
    <s v="REPAIR CHARGE"/>
    <n v="1"/>
    <n v="1"/>
    <n v="800"/>
    <s v="CNY"/>
    <n v="1.2150000000000001"/>
    <n v="972"/>
    <n v="972"/>
    <s v="C66SZX-SMT SERVICE"/>
    <s v="Shenzhen Lefan Electronics Co. Ltd"/>
    <s v="Same"/>
    <n v="904243"/>
    <n v="0"/>
    <s v="308ASY INV-NON-CON"/>
    <n v="0"/>
    <s v="C66SZ21189REV1"/>
    <n v="0"/>
    <s v="深圳市乐凡电子有限公司"/>
    <n v="0"/>
    <x v="2"/>
    <x v="2"/>
    <s v="Q1"/>
    <x v="2"/>
    <x v="0"/>
  </r>
  <r>
    <s v="ESEL"/>
    <s v="SZX"/>
    <x v="1"/>
    <d v="2021-06-10T00:00:00"/>
    <x v="0"/>
    <n v="12113433"/>
    <n v="44357"/>
    <s v="YMCT|REPAIR CHARGE"/>
    <s v="REPAIR CHARGE"/>
    <n v="1"/>
    <n v="1"/>
    <n v="2000"/>
    <s v="CNY"/>
    <n v="1.2150000000000001"/>
    <n v="2430"/>
    <n v="2430"/>
    <s v="C66SZX-SMT SERVICE"/>
    <s v="Shenzhen Baiyisheng Technology Co., Ltd."/>
    <s v="Same"/>
    <n v="904244"/>
    <n v="0"/>
    <s v="308ASY INV-NON-CON"/>
    <n v="0"/>
    <s v="C66SZ21235"/>
    <n v="0"/>
    <s v="深圳市百益晟科技有限公司"/>
    <n v="0"/>
    <x v="2"/>
    <x v="2"/>
    <s v="Q1"/>
    <x v="2"/>
    <x v="0"/>
  </r>
  <r>
    <s v="ESEL"/>
    <s v="SZX"/>
    <x v="1"/>
    <d v="2021-06-11T00:00:00"/>
    <x v="0"/>
    <n v="12113434"/>
    <n v="44358"/>
    <s v="YMCT|REPAIR CHARGE"/>
    <s v="REPAIR CHARGE"/>
    <n v="1"/>
    <n v="1"/>
    <n v="150"/>
    <s v="CNY"/>
    <n v="1.2150000000000001"/>
    <n v="182.25"/>
    <n v="182.25"/>
    <s v="C66SZX-SMT SERVICE"/>
    <s v="Shenzhen Jin Sheng Hui Technology Co., Ltd."/>
    <s v="Same"/>
    <n v="904242"/>
    <n v="0"/>
    <s v="308ASY INV-NON-CON"/>
    <n v="0"/>
    <s v="C66SZ21082"/>
    <n v="0"/>
    <s v="深圳市金晟晖科技有限公司"/>
    <n v="0"/>
    <x v="2"/>
    <x v="2"/>
    <s v="Q1"/>
    <x v="2"/>
    <x v="0"/>
  </r>
  <r>
    <s v="ESEL"/>
    <s v="SZX"/>
    <x v="1"/>
    <d v="2021-06-15T00:00:00"/>
    <x v="0"/>
    <n v="12113435"/>
    <n v="44362"/>
    <s v="YMCT|REPAIR CHARGE"/>
    <s v="REPAIR CHARGE"/>
    <n v="1"/>
    <n v="1"/>
    <n v="700"/>
    <s v="CNY"/>
    <n v="1.2150000000000001"/>
    <n v="850.5"/>
    <n v="850.5"/>
    <s v="C66SZX-SMT SERVICE"/>
    <s v="Shenzhen THINK-LINK Electronics Co., Ltd."/>
    <s v="Same"/>
    <n v="904245"/>
    <n v="0"/>
    <s v="308ASY INV-NON-CON"/>
    <n v="0"/>
    <s v="Y2020012018001"/>
    <n v="0"/>
    <s v="深圳市鑫联科电子有限公司"/>
    <n v="0"/>
    <x v="2"/>
    <x v="2"/>
    <s v="Q1"/>
    <x v="2"/>
    <x v="0"/>
  </r>
  <r>
    <s v="ESEL"/>
    <s v="SZX"/>
    <x v="3"/>
    <d v="2021-07-09T00:00:00"/>
    <x v="0"/>
    <n v="13113115"/>
    <n v="44386"/>
    <s v="YMCT|SERVICE FEE"/>
    <s v="SERVICE CHARGE"/>
    <n v="1"/>
    <n v="1"/>
    <n v="17800"/>
    <s v="HKD"/>
    <n v="1"/>
    <n v="17800"/>
    <n v="17800"/>
    <s v="C66SZX-SMT SERVICE"/>
    <s v="Derrick Law (Export Sales) Ltd"/>
    <s v="Same"/>
    <n v="904250"/>
    <n v="0"/>
    <s v="308ASY INV-CONTRACT"/>
    <n v="0"/>
    <s v="C66-CAN-21010-DERRICK LAW"/>
    <n v="0"/>
    <s v="羅維廣 (外貿)有限公司"/>
    <n v="0"/>
    <x v="2"/>
    <x v="3"/>
    <s v="Q2"/>
    <x v="2"/>
    <x v="0"/>
  </r>
  <r>
    <s v="ESEL"/>
    <s v="SZX"/>
    <x v="0"/>
    <d v="2021-07-09T00:00:00"/>
    <x v="1"/>
    <n v="14116644"/>
    <n v="44386"/>
    <s v="ZMTR|KGA-M911D-00"/>
    <s v="SENSOR SET POS ASSY"/>
    <n v="3"/>
    <n v="3"/>
    <n v="1200"/>
    <s v="CNY"/>
    <n v="1.2"/>
    <n v="1440"/>
    <n v="1440"/>
    <s v="C66SZX-SMT SERVICE"/>
    <s v="Huizhou Chengxun Electronic Co., Ltd."/>
    <s v="Same"/>
    <n v="904251"/>
    <n v="349.2"/>
    <s v="308ASY INV-PTS SALES"/>
    <n v="0"/>
    <s v="C66SZ21251REV1"/>
    <n v="793376"/>
    <s v="惠州诚讯电子有限公司"/>
    <n v="110513"/>
    <x v="2"/>
    <x v="3"/>
    <s v="Q2"/>
    <x v="2"/>
    <x v="0"/>
  </r>
  <r>
    <s v="ESEL"/>
    <s v="SZX"/>
    <x v="0"/>
    <d v="2021-07-30T00:00:00"/>
    <x v="0"/>
    <n v="14116645"/>
    <n v="44407"/>
    <s v="YMCT|KGT-M8895-00"/>
    <s v="TAPE CLEANER"/>
    <n v="1"/>
    <n v="1"/>
    <n v="150"/>
    <s v="CNY"/>
    <n v="1.2"/>
    <n v="180"/>
    <n v="180"/>
    <s v="C66SZX-SMT SERVICE"/>
    <s v="TCI Technology Limited"/>
    <s v="Same"/>
    <n v="904259"/>
    <n v="96"/>
    <s v="308ASY INV-PTS SALES"/>
    <n v="0"/>
    <s v="C66SZ21328"/>
    <n v="795778"/>
    <s v="同创智能实业（深圳）有限公司"/>
    <n v="0"/>
    <x v="2"/>
    <x v="3"/>
    <s v="Q2"/>
    <x v="2"/>
    <x v="0"/>
  </r>
  <r>
    <s v="ESEL"/>
    <s v="SZX"/>
    <x v="0"/>
    <d v="2021-08-09T00:00:00"/>
    <x v="0"/>
    <n v="14116646"/>
    <n v="44417"/>
    <s v="YMCT|KLW-M4506-00"/>
    <s v="HEAD I/O UNIT ASSY."/>
    <n v="1"/>
    <n v="1"/>
    <n v="1500"/>
    <s v="CNY"/>
    <n v="1.2"/>
    <n v="1800"/>
    <n v="1800"/>
    <s v="C66SZX-SMT SERVICE"/>
    <s v="Shenzhen Chuangweifeng Electronics Co., Ltd."/>
    <s v="Same"/>
    <n v="904262"/>
    <n v="1010.97"/>
    <s v="308ASY INV-PTS SALES"/>
    <n v="0"/>
    <s v="C66SZ21319REV1"/>
    <n v="796999"/>
    <s v="深圳市创伟峰电子有限公司"/>
    <n v="110547"/>
    <x v="2"/>
    <x v="4"/>
    <s v="Q2"/>
    <x v="2"/>
    <x v="0"/>
  </r>
  <r>
    <s v="ESEL"/>
    <s v="SZX"/>
    <x v="0"/>
    <d v="2021-08-12T00:00:00"/>
    <x v="1"/>
    <n v="14116647"/>
    <n v="44420"/>
    <s v="DEKI|122022"/>
    <s v="TRANSPORT BELT,265,3mm SINGLE(JOINED)"/>
    <n v="1"/>
    <n v="1"/>
    <n v="80"/>
    <s v="CNY"/>
    <n v="1.2"/>
    <n v="96"/>
    <n v="96"/>
    <s v="C66SZX-SMT SERVICE"/>
    <s v="Huizhou Double New Power Electronics Technology Co"/>
    <s v="Same"/>
    <n v="904264"/>
    <n v="60"/>
    <s v="308ASY INV-PTS SALES"/>
    <n v="0"/>
    <s v="C66SZ21347"/>
    <n v="797600"/>
    <s v="惠州市德宝新能电子科技有限公司"/>
    <n v="110590"/>
    <x v="2"/>
    <x v="4"/>
    <s v="Q2"/>
    <x v="2"/>
    <x v="0"/>
  </r>
  <r>
    <s v="ESEL"/>
    <s v="SZX"/>
    <x v="2"/>
    <d v="2021-09-02T00:00:00"/>
    <x v="0"/>
    <n v="14116648"/>
    <n v="44441"/>
    <s v="YMCT|KHJ-MC100-00"/>
    <s v="SS TAPE FEEDER 8mm"/>
    <n v="1"/>
    <n v="1"/>
    <n v="45000"/>
    <s v="JPY"/>
    <n v="7.2300000000000003E-2"/>
    <n v="3253.5"/>
    <n v="3253.5"/>
    <s v="C66SZX-SMT SERVICE"/>
    <s v="Shenzhen Simai Technology Co., Ltd."/>
    <s v="Same"/>
    <n v="904269"/>
    <n v="2569.15"/>
    <s v="308ASY INV-PTS SALES"/>
    <n v="0"/>
    <s v="C66SZ21367"/>
    <n v="799748"/>
    <s v="深圳市思迈科技有限公司"/>
    <n v="0"/>
    <x v="2"/>
    <x v="5"/>
    <s v="Q2"/>
    <x v="2"/>
    <x v="0"/>
  </r>
  <r>
    <s v="ESEL"/>
    <s v="SZX"/>
    <x v="0"/>
    <d v="2021-09-06T00:00:00"/>
    <x v="0"/>
    <n v="14116649"/>
    <n v="44445"/>
    <s v="YMCT|KMK-M653B-10"/>
    <s v="SEN.DS CV2 AMP ASSY"/>
    <n v="5"/>
    <n v="5"/>
    <n v="4900"/>
    <s v="CNY"/>
    <n v="1.2"/>
    <n v="5880"/>
    <n v="5880"/>
    <s v="C66SZX-SMT SERVICE"/>
    <s v="Shenzhen Tianxingchuangzhan Electronics Co., Ltd."/>
    <s v="Same"/>
    <n v="904271"/>
    <n v="3549.15"/>
    <s v="308ASY INV-PTS SALES"/>
    <n v="0"/>
    <s v="C66SZ21301REV2"/>
    <n v="800416"/>
    <s v="深圳天星创展电子有限公司"/>
    <n v="110539"/>
    <x v="2"/>
    <x v="5"/>
    <s v="Q2"/>
    <x v="2"/>
    <x v="0"/>
  </r>
  <r>
    <s v="ESEL"/>
    <s v="SZX"/>
    <x v="1"/>
    <d v="2021-09-20T00:00:00"/>
    <x v="0"/>
    <n v="12113436"/>
    <n v="44459"/>
    <s v="YMCT|REPAIR CHARGE"/>
    <s v="REPAIR CHARGE"/>
    <n v="1"/>
    <n v="1"/>
    <n v="480"/>
    <s v="CNY"/>
    <n v="1.2"/>
    <n v="576"/>
    <n v="576"/>
    <s v="C66SZX-SMT SERVICE"/>
    <s v="Shenzhen Yichengkeda Electronic Co., Ltd."/>
    <s v="Same"/>
    <n v="904274"/>
    <n v="0"/>
    <s v="308ASY INV-NON-CON"/>
    <n v="0"/>
    <s v="C66SZ21369"/>
    <n v="0"/>
    <s v="深圳市毅诚科达电子厂"/>
    <n v="110602"/>
    <x v="2"/>
    <x v="5"/>
    <s v="Q2"/>
    <x v="2"/>
    <x v="0"/>
  </r>
  <r>
    <s v="ESEL"/>
    <s v="SZX"/>
    <x v="0"/>
    <d v="2021-09-20T00:00:00"/>
    <x v="0"/>
    <n v="14116650"/>
    <n v="44459"/>
    <s v="YMCT|KMB-M26C0-B0"/>
    <s v="SHORT STATOR ASSY."/>
    <n v="3"/>
    <n v="3"/>
    <n v="12900"/>
    <s v="CNY"/>
    <n v="1.2"/>
    <n v="15480"/>
    <n v="15480"/>
    <s v="C66SZX-SMT SERVICE"/>
    <s v="Huizhou Huiyang Xinxu Rui Cheng Electronic Process"/>
    <s v="Same"/>
    <n v="904272"/>
    <n v="8622.84"/>
    <s v="308ASY INV-PTS SALES"/>
    <n v="0"/>
    <s v="C66SZ21342REV1"/>
    <n v="802437"/>
    <s v="惠州市惠阳区新圩镇锐诚电子加工厂"/>
    <n v="110571"/>
    <x v="2"/>
    <x v="5"/>
    <s v="Q2"/>
    <x v="2"/>
    <x v="0"/>
  </r>
  <r>
    <s v="ESEL"/>
    <s v="SZX"/>
    <x v="0"/>
    <d v="2021-09-20T00:00:00"/>
    <x v="0"/>
    <n v="14116650"/>
    <n v="44459"/>
    <s v="YMCT|KMB-M26C0-C0"/>
    <s v="LONG STATOR ASSY."/>
    <n v="1"/>
    <n v="1"/>
    <n v="4900"/>
    <s v="CNY"/>
    <n v="1.2"/>
    <n v="5880"/>
    <n v="5880"/>
    <s v="C66SZX-SMT SERVICE"/>
    <s v="Huizhou Huiyang Xinxu Rui Cheng Electronic Process"/>
    <s v="Same"/>
    <n v="904272"/>
    <n v="3286.96"/>
    <s v="308ASY INV-PTS SALES"/>
    <n v="0"/>
    <s v="C66SZ21342REV1"/>
    <n v="802437"/>
    <s v="惠州市惠阳区新圩镇锐诚电子加工厂"/>
    <n v="110571"/>
    <x v="2"/>
    <x v="5"/>
    <s v="Q2"/>
    <x v="2"/>
    <x v="0"/>
  </r>
  <r>
    <s v="ESEL"/>
    <s v="SZX"/>
    <x v="0"/>
    <d v="2021-09-20T00:00:00"/>
    <x v="0"/>
    <n v="14116651"/>
    <n v="44459"/>
    <s v="YMCT|KHY-M652R-00"/>
    <s v="SENSOR BLOW ST ASSY"/>
    <n v="1"/>
    <n v="1"/>
    <n v="2000"/>
    <s v="CNY"/>
    <n v="1.2"/>
    <n v="2400"/>
    <n v="2400"/>
    <s v="C66SZX-SMT SERVICE"/>
    <s v="Shenzhen Hengkangjiaye Technology Co., Ltd."/>
    <s v="Same"/>
    <n v="904275"/>
    <n v="1330.32"/>
    <s v="308ASY INV-PTS SALES"/>
    <n v="0"/>
    <s v="C66SZ21370"/>
    <n v="802434"/>
    <s v="深圳市恒康佳业科技有限公司"/>
    <n v="110601"/>
    <x v="2"/>
    <x v="5"/>
    <s v="Q2"/>
    <x v="2"/>
    <x v="0"/>
  </r>
  <r>
    <s v="ESEL"/>
    <s v="SZX"/>
    <x v="0"/>
    <d v="2021-09-20T00:00:00"/>
    <x v="0"/>
    <n v="14116652"/>
    <n v="44459"/>
    <s v="YMCT|KHJ-MC145-01"/>
    <s v="LEVER TAPE GUIDE F"/>
    <n v="1"/>
    <n v="1"/>
    <n v="30"/>
    <s v="CNY"/>
    <n v="1.2"/>
    <n v="36"/>
    <n v="36"/>
    <s v="C66SZX-SMT SERVICE"/>
    <s v="Shenzhen Yichengkeda Electronic Co., Ltd."/>
    <s v="Same"/>
    <n v="904273"/>
    <n v="18.07"/>
    <s v="308ASY INV-PTS SALES"/>
    <n v="0"/>
    <s v="C66SZ21369"/>
    <n v="802433"/>
    <s v="深圳市毅诚科达电子厂"/>
    <n v="110602"/>
    <x v="2"/>
    <x v="5"/>
    <s v="Q2"/>
    <x v="2"/>
    <x v="0"/>
  </r>
  <r>
    <s v="ESEL"/>
    <s v="SZX"/>
    <x v="0"/>
    <d v="2021-09-27T00:00:00"/>
    <x v="0"/>
    <n v="14116653"/>
    <n v="44466"/>
    <s v="YMCT|KW7-M3851-00"/>
    <s v="GREASE PACK : LG2"/>
    <n v="1"/>
    <n v="1"/>
    <n v="1300"/>
    <s v="CNY"/>
    <n v="1.2"/>
    <n v="1560"/>
    <n v="1560"/>
    <s v="C66SZX-SMT SERVICE"/>
    <s v="Shenzhen Huacaixin Technology Co., Ltd"/>
    <s v="Same"/>
    <n v="904276"/>
    <n v="695.49"/>
    <s v="308ASY INV-PTS SALES"/>
    <n v="0"/>
    <s v="C66SZ21311REV2"/>
    <n v="803269"/>
    <s v="深圳市华彩鑫科技有限公司"/>
    <n v="110540"/>
    <x v="2"/>
    <x v="5"/>
    <s v="Q2"/>
    <x v="2"/>
    <x v="0"/>
  </r>
  <r>
    <s v="ESEL"/>
    <s v="SZX"/>
    <x v="0"/>
    <d v="2021-09-27T00:00:00"/>
    <x v="0"/>
    <n v="14116653"/>
    <n v="44466"/>
    <s v="YMCT|KM5-M7122-N0"/>
    <s v="GREASE 30G"/>
    <n v="1"/>
    <n v="1"/>
    <n v="560"/>
    <s v="CNY"/>
    <n v="1.2"/>
    <n v="672"/>
    <n v="672"/>
    <s v="C66SZX-SMT SERVICE"/>
    <s v="Shenzhen Huacaixin Technology Co., Ltd"/>
    <s v="Same"/>
    <n v="904276"/>
    <n v="318.56"/>
    <s v="308ASY INV-PTS SALES"/>
    <n v="0"/>
    <s v="C66SZ21311REV2"/>
    <n v="803269"/>
    <s v="深圳市华彩鑫科技有限公司"/>
    <n v="110540"/>
    <x v="2"/>
    <x v="5"/>
    <s v="Q2"/>
    <x v="2"/>
    <x v="0"/>
  </r>
  <r>
    <s v="ESEL"/>
    <s v="SZX"/>
    <x v="1"/>
    <d v="2021-09-28T00:00:00"/>
    <x v="2"/>
    <n v="12113437"/>
    <n v="44467"/>
    <s v="HELI|REPAIR CHARGE"/>
    <s v="REPAIR CHARGE"/>
    <n v="1"/>
    <n v="1"/>
    <n v="2400"/>
    <s v="HKD"/>
    <n v="1"/>
    <n v="2400"/>
    <n v="2400"/>
    <s v="C66SZX-SMT SERVICE"/>
    <s v="Uni Precision Industrial Ltd."/>
    <s v="Same"/>
    <n v="904277"/>
    <n v="0"/>
    <s v="308ASY INV-NON-CON"/>
    <n v="0"/>
    <s v="#81221"/>
    <n v="0"/>
    <s v="九龍紅磡鶴翔街1號"/>
    <n v="0"/>
    <x v="2"/>
    <x v="5"/>
    <s v="Q2"/>
    <x v="2"/>
    <x v="0"/>
  </r>
  <r>
    <s v="ESEL"/>
    <s v="SZX"/>
    <x v="0"/>
    <d v="2021-10-08T00:00:00"/>
    <x v="2"/>
    <n v="14116654"/>
    <n v="44477"/>
    <s v="HELI|594873"/>
    <s v=".11HP NIDEC,5&quot;IMP,MK3V AIR,SVC"/>
    <n v="4"/>
    <n v="4"/>
    <n v="16000"/>
    <s v="HKD"/>
    <n v="1"/>
    <n v="16000"/>
    <n v="16000"/>
    <s v="C66SZX-SMT SERVICE"/>
    <s v="Uni Precision Industrial Ltd."/>
    <s v="Same"/>
    <n v="904279"/>
    <n v="8424"/>
    <s v="308ASY INV-PTS SALES"/>
    <n v="0"/>
    <s v="#81210"/>
    <n v="803824"/>
    <s v="九龍紅磡鶴翔街1號"/>
    <n v="110643"/>
    <x v="2"/>
    <x v="6"/>
    <s v="Q3"/>
    <x v="2"/>
    <x v="0"/>
  </r>
  <r>
    <s v="ESEL"/>
    <s v="SZX"/>
    <x v="0"/>
    <d v="2021-10-25T00:00:00"/>
    <x v="0"/>
    <n v="14116655"/>
    <n v="44494"/>
    <s v="YMCT|KHJ-MD301-00"/>
    <s v="MASTER TAPE 8MM"/>
    <n v="10"/>
    <n v="10"/>
    <n v="2000"/>
    <s v="CNY"/>
    <n v="1.2"/>
    <n v="2400"/>
    <n v="2400"/>
    <s v="C66SZX-SMT SERVICE"/>
    <s v="Shenzhen Longtech Smart Control Co., Ltd."/>
    <s v="Same"/>
    <n v="904284"/>
    <n v="1662.9"/>
    <s v="308ASY INV-PTS SALES"/>
    <n v="0"/>
    <s v="C66SZ21415"/>
    <n v="806334"/>
    <s v="深圳市朗特电子有限公司"/>
    <n v="110631"/>
    <x v="2"/>
    <x v="6"/>
    <s v="Q3"/>
    <x v="2"/>
    <x v="0"/>
  </r>
  <r>
    <s v="ESEL"/>
    <s v="SZX"/>
    <x v="1"/>
    <d v="2021-11-04T00:00:00"/>
    <x v="0"/>
    <n v="12113438"/>
    <n v="44504"/>
    <s v="YMCT|REPAIR CHARGE"/>
    <s v="REPAIR CHARGE"/>
    <n v="1"/>
    <n v="1"/>
    <n v="1500"/>
    <s v="CNY"/>
    <n v="1.21"/>
    <n v="1815"/>
    <n v="1815"/>
    <s v="C66SZX-SMT SERVICE"/>
    <s v="Dongguan Yueda Plastic Products Co., Ltd"/>
    <s v="Same"/>
    <n v="904286"/>
    <n v="0"/>
    <s v="308ASY INV-NON-CON"/>
    <n v="0"/>
    <s v="C66SZ21467REV1"/>
    <n v="0"/>
    <s v="东莞市跃达塑胶制品有限公司"/>
    <n v="0"/>
    <x v="2"/>
    <x v="7"/>
    <s v="Q3"/>
    <x v="2"/>
    <x v="0"/>
  </r>
  <r>
    <s v="ESEL"/>
    <s v="SZX"/>
    <x v="1"/>
    <d v="2021-11-04T00:00:00"/>
    <x v="1"/>
    <n v="12113439"/>
    <n v="44504"/>
    <s v="DEKI|REPAIR CHARGE"/>
    <s v="."/>
    <n v="1"/>
    <n v="1"/>
    <n v="3000"/>
    <s v="CNY"/>
    <n v="1.21"/>
    <n v="3630"/>
    <n v="3630"/>
    <s v="C66SZX-SMT SERVICE"/>
    <s v="Uni Precision Industrial Ltd."/>
    <s v="Same"/>
    <n v="904289"/>
    <n v="0"/>
    <s v="308ASY INV-NON-CON"/>
    <n v="0"/>
    <s v="#80998"/>
    <n v="0"/>
    <s v="九龍紅磡鶴翔街1號"/>
    <n v="0"/>
    <x v="2"/>
    <x v="7"/>
    <s v="Q3"/>
    <x v="2"/>
    <x v="0"/>
  </r>
  <r>
    <s v="ESEL"/>
    <s v="SZX"/>
    <x v="1"/>
    <d v="2021-11-04T00:00:00"/>
    <x v="0"/>
    <n v="12113440"/>
    <n v="44504"/>
    <s v="YMCT|REPAIR CHARGE"/>
    <s v="REPAIR CHARGE"/>
    <n v="1"/>
    <n v="1"/>
    <n v="2000"/>
    <s v="CNY"/>
    <n v="1.21"/>
    <n v="2420"/>
    <n v="2420"/>
    <s v="C66SZX-SMT SERVICE"/>
    <s v="Foshan Nanhai Liangcheng Optoelectronic Technology"/>
    <s v="Same"/>
    <n v="904292"/>
    <n v="0"/>
    <s v="308ASY INV-NON-CON"/>
    <n v="0"/>
    <s v="C66SZ21458"/>
    <n v="0"/>
    <s v="佛山市南海区亮程光电科技有限公司"/>
    <n v="0"/>
    <x v="2"/>
    <x v="7"/>
    <s v="Q3"/>
    <x v="2"/>
    <x v="0"/>
  </r>
  <r>
    <s v="ESEL"/>
    <s v="SZX"/>
    <x v="1"/>
    <d v="2021-11-04T00:00:00"/>
    <x v="0"/>
    <n v="12113441"/>
    <n v="44504"/>
    <s v="YMCT|REPAIR CHARGE"/>
    <s v="REPAIR CHARGE"/>
    <n v="1"/>
    <n v="1"/>
    <n v="2000"/>
    <s v="CNY"/>
    <n v="1.21"/>
    <n v="2420"/>
    <n v="2420"/>
    <s v="C66SZX-SMT SERVICE"/>
    <s v="Shenzhen Kuanhong Technology Co., Ltd."/>
    <s v="Same"/>
    <n v="904293"/>
    <n v="0"/>
    <s v="308ASY INV-NON-CON"/>
    <n v="0"/>
    <s v="C66SZ21231"/>
    <n v="0"/>
    <s v="深圳市宽宏科技有限公司"/>
    <n v="0"/>
    <x v="2"/>
    <x v="7"/>
    <s v="Q3"/>
    <x v="2"/>
    <x v="0"/>
  </r>
  <r>
    <s v="ESEL"/>
    <s v="SZX"/>
    <x v="1"/>
    <d v="2021-11-04T00:00:00"/>
    <x v="0"/>
    <n v="12113442"/>
    <n v="44504"/>
    <s v="YMCT|REPAIR CHARGE"/>
    <s v="REPAIR CHARGE"/>
    <n v="1"/>
    <n v="1"/>
    <n v="1800"/>
    <s v="CNY"/>
    <n v="1.21"/>
    <n v="2178"/>
    <n v="2178"/>
    <s v="C66SZX-SMT SERVICE"/>
    <s v="Dongguan Hengli TTW Elec. Factory"/>
    <s v="Same"/>
    <n v="904294"/>
    <n v="0"/>
    <s v="308ASY INV-NON-CON"/>
    <n v="0"/>
    <s v="C66SZ21297REV1"/>
    <n v="0"/>
    <s v="东莞市横沥通通旺电子制品厂"/>
    <n v="0"/>
    <x v="2"/>
    <x v="7"/>
    <s v="Q3"/>
    <x v="2"/>
    <x v="0"/>
  </r>
  <r>
    <s v="ESEL"/>
    <s v="SZX"/>
    <x v="3"/>
    <d v="2021-11-04T00:00:00"/>
    <x v="0"/>
    <n v="13113116"/>
    <n v="44504"/>
    <s v="YMCT|REPAIR CHARGE"/>
    <s v="REPAIR CHARGE"/>
    <n v="1"/>
    <n v="1"/>
    <n v="19000"/>
    <s v="CNY"/>
    <n v="1.21"/>
    <n v="22990"/>
    <n v="22990"/>
    <s v="C66SZX-SMT SERVICE"/>
    <s v="Shenzhen Longda Optoelectronic Co., Ltd"/>
    <s v="Same"/>
    <n v="904288"/>
    <n v="0"/>
    <s v="308ASY INV-CONTRACT"/>
    <n v="0"/>
    <s v="C66SZ20311REV.1"/>
    <n v="0"/>
    <s v="深圳市龙大光电有限公司, 4/F"/>
    <n v="0"/>
    <x v="2"/>
    <x v="7"/>
    <s v="Q3"/>
    <x v="2"/>
    <x v="0"/>
  </r>
  <r>
    <s v="ESEL"/>
    <s v="SZX"/>
    <x v="3"/>
    <d v="2021-11-04T00:00:00"/>
    <x v="0"/>
    <n v="13113117"/>
    <n v="44504"/>
    <s v="YMCT|REPAIR CHARGE"/>
    <s v="REPAIR CHARGE"/>
    <n v="1"/>
    <n v="1"/>
    <n v="14800"/>
    <s v="CNY"/>
    <n v="1.21"/>
    <n v="17908"/>
    <n v="17908"/>
    <s v="C66SZX-SMT SERVICE"/>
    <s v="Huizhou Double New Power Electronics Technology Co"/>
    <s v="Same"/>
    <n v="904291"/>
    <n v="0"/>
    <s v="308ASY INV-CONTRACT"/>
    <n v="0"/>
    <s v="C66SZ190329REV.3"/>
    <n v="0"/>
    <s v="惠州市德宝新能电子科技有限公司"/>
    <n v="0"/>
    <x v="2"/>
    <x v="7"/>
    <s v="Q3"/>
    <x v="2"/>
    <x v="0"/>
  </r>
  <r>
    <s v="ESEL"/>
    <s v="SZX"/>
    <x v="3"/>
    <d v="2021-11-04T00:00:00"/>
    <x v="1"/>
    <n v="13113117"/>
    <n v="44504"/>
    <s v="DEKI|REPAIR CHARGE"/>
    <s v="."/>
    <n v="1"/>
    <n v="1"/>
    <n v="14800"/>
    <s v="CNY"/>
    <n v="1.21"/>
    <n v="17908"/>
    <n v="17908"/>
    <s v="C66SZX-SMT SERVICE"/>
    <s v="Huizhou Double New Power Electronics Technology Co"/>
    <s v="Same"/>
    <n v="904291"/>
    <n v="0"/>
    <s v="308ASY INV-CONTRACT"/>
    <n v="0"/>
    <s v="C66SZ190329REV.3"/>
    <n v="0"/>
    <s v="惠州市德宝新能电子科技有限公司"/>
    <n v="0"/>
    <x v="2"/>
    <x v="7"/>
    <s v="Q3"/>
    <x v="2"/>
    <x v="0"/>
  </r>
  <r>
    <s v="ESEL"/>
    <s v="SZX"/>
    <x v="1"/>
    <d v="2021-11-05T00:00:00"/>
    <x v="0"/>
    <n v="12113443"/>
    <n v="44505"/>
    <s v="YMCT|REPAIR CHARGE"/>
    <s v="REPAIR CHARGE"/>
    <n v="1"/>
    <n v="1"/>
    <n v="1000"/>
    <s v="CNY"/>
    <n v="1.21"/>
    <n v="1210"/>
    <n v="1210"/>
    <s v="C66SZX-SMT SERVICE"/>
    <s v="Dongguan Wande Technology Co., Ltd."/>
    <s v="Same"/>
    <n v="904297"/>
    <n v="0"/>
    <s v="308ASY INV-NON-CON"/>
    <n v="0"/>
    <s v="C66SZ21366"/>
    <n v="0"/>
    <s v="东莞万德科技有限公司"/>
    <n v="0"/>
    <x v="2"/>
    <x v="7"/>
    <s v="Q3"/>
    <x v="2"/>
    <x v="0"/>
  </r>
  <r>
    <s v="ESEL"/>
    <s v="SZX"/>
    <x v="0"/>
    <d v="2021-11-05T00:00:00"/>
    <x v="1"/>
    <n v="14116656"/>
    <n v="44505"/>
    <s v="DEKI|188682"/>
    <s v="BELT"/>
    <n v="1"/>
    <n v="1"/>
    <n v="480"/>
    <s v="CNY"/>
    <n v="1.21"/>
    <n v="580.79999999999995"/>
    <n v="580.79999999999995"/>
    <s v="C66SZX-SMT SERVICE"/>
    <s v="Huizhou Double New Power Electronics Technology Co"/>
    <s v="Same"/>
    <n v="904296"/>
    <n v="338.8"/>
    <s v="308ASY INV-PTS SALES"/>
    <n v="0"/>
    <s v="C66SZ21473"/>
    <n v="807878"/>
    <s v="惠州市德宝新能电子科技有限公司"/>
    <n v="0"/>
    <x v="2"/>
    <x v="7"/>
    <s v="Q3"/>
    <x v="2"/>
    <x v="0"/>
  </r>
  <r>
    <s v="ESEL"/>
    <s v="SZX"/>
    <x v="1"/>
    <d v="2021-11-08T00:00:00"/>
    <x v="0"/>
    <n v="12113444"/>
    <n v="44508"/>
    <s v="YMCT|REPAIR CHARGE"/>
    <s v="REPAIR CHARGE"/>
    <n v="2"/>
    <n v="2"/>
    <n v="1300000"/>
    <s v="JPY"/>
    <n v="7.0000000000000007E-2"/>
    <n v="91000"/>
    <n v="91000"/>
    <s v="C66SZX-SMT SERVICE"/>
    <s v="Company : Yamaha Motor Co Ltd"/>
    <s v="Same"/>
    <n v="904298"/>
    <n v="0"/>
    <s v="308ASY INV-NON-CON"/>
    <n v="0"/>
    <n v="0"/>
    <n v="0"/>
    <n v="0"/>
    <n v="0"/>
    <x v="2"/>
    <x v="7"/>
    <s v="Q3"/>
    <x v="2"/>
    <x v="0"/>
  </r>
  <r>
    <s v="ESEL"/>
    <s v="SZX"/>
    <x v="2"/>
    <d v="2021-11-08T00:00:00"/>
    <x v="0"/>
    <n v="14116657"/>
    <n v="44508"/>
    <s v="YMCT|KHJ-MC600-00"/>
    <s v="SS TAPE FEEDER 44mm"/>
    <n v="1"/>
    <n v="1"/>
    <n v="8400"/>
    <s v="CNY"/>
    <n v="1.21"/>
    <n v="10164"/>
    <n v="10164"/>
    <s v="C66SZX-SMT SERVICE"/>
    <s v="Shenzhen Zealot Digital Technology Co., Ltd."/>
    <s v="Same"/>
    <n v="904295"/>
    <n v="6990.94"/>
    <s v="308ASY INV-PTS SALES"/>
    <n v="0"/>
    <s v="C66SZ21417"/>
    <n v="808068"/>
    <s v="深圳市狂热者数码科技有限公司"/>
    <n v="0"/>
    <x v="2"/>
    <x v="7"/>
    <s v="Q3"/>
    <x v="2"/>
    <x v="0"/>
  </r>
  <r>
    <s v="ESEL"/>
    <s v="SZX"/>
    <x v="0"/>
    <d v="2021-11-17T00:00:00"/>
    <x v="1"/>
    <n v="14116658"/>
    <n v="44517"/>
    <s v="ZMTR|K48-M3856-00X"/>
    <s v="GREASE PACK(NSL)"/>
    <n v="5"/>
    <n v="5"/>
    <n v="950"/>
    <s v="CNY"/>
    <n v="1.21"/>
    <n v="1149.5"/>
    <n v="1149.5"/>
    <s v="C66SZX-SMT SERVICE"/>
    <s v="Shenzhen Huacaixin Technology Co., Ltd"/>
    <s v="Same"/>
    <n v="904276"/>
    <n v="695.56"/>
    <s v="308ASY INV-PTS SALES"/>
    <n v="0"/>
    <s v="C66SZ21311REV2"/>
    <n v="809355"/>
    <s v="深圳市华彩鑫科技有限公司"/>
    <n v="110540"/>
    <x v="2"/>
    <x v="7"/>
    <s v="Q3"/>
    <x v="2"/>
    <x v="0"/>
  </r>
  <r>
    <s v="ESEL"/>
    <s v="SZX"/>
    <x v="0"/>
    <d v="2021-11-30T00:00:00"/>
    <x v="0"/>
    <n v="14116659"/>
    <n v="44530"/>
    <s v="YMCT|KLA-M5840-28"/>
    <s v="SERVO BOARD ASSY"/>
    <n v="1"/>
    <n v="1"/>
    <n v="8900"/>
    <s v="CNY"/>
    <n v="1.21"/>
    <n v="10769"/>
    <n v="10769"/>
    <s v="C66SZX-SMT SERVICE"/>
    <s v="Foshan Nanhai Liangcheng Optoelectronic Technology"/>
    <s v="Same"/>
    <n v="904302"/>
    <n v="4963"/>
    <s v="308ASY INV-PTS SALES"/>
    <n v="0"/>
    <s v="C66SZ21461"/>
    <n v="810934"/>
    <s v="佛山市南海区亮程光电科技有限公司"/>
    <n v="110673"/>
    <x v="2"/>
    <x v="7"/>
    <s v="Q3"/>
    <x v="2"/>
    <x v="0"/>
  </r>
  <r>
    <s v="ESEL"/>
    <s v="SZX"/>
    <x v="3"/>
    <d v="2021-12-06T00:00:00"/>
    <x v="0"/>
    <n v="13113118"/>
    <n v="44536"/>
    <s v="YMCT|SERVICE FEE"/>
    <s v="SERVICE CHARGE"/>
    <n v="1"/>
    <n v="1"/>
    <n v="35200"/>
    <s v="CNY"/>
    <n v="1.2150000000000001"/>
    <n v="42768"/>
    <n v="42768"/>
    <s v="C66SZX-SMT SERVICE"/>
    <s v="Shenzhen Hainake Electronics Co., Ltd."/>
    <s v="Same"/>
    <n v="904304"/>
    <n v="0"/>
    <s v="308ASY INV-CONTRACT"/>
    <n v="0"/>
    <s v="C66-CAN-21029-Hainake"/>
    <n v="0"/>
    <s v="深圳市海纳科电子有限公司"/>
    <n v="0"/>
    <x v="2"/>
    <x v="8"/>
    <s v="Q3"/>
    <x v="2"/>
    <x v="0"/>
  </r>
  <r>
    <s v="ESEL"/>
    <s v="SZX"/>
    <x v="0"/>
    <d v="2021-12-06T00:00:00"/>
    <x v="2"/>
    <n v="14116660"/>
    <n v="44536"/>
    <s v="HELI|594873"/>
    <s v=".11HP NIDEC,5&quot;IMP,MK3V AIR,SVC"/>
    <n v="4"/>
    <n v="4"/>
    <n v="15520"/>
    <s v="HKD"/>
    <n v="1"/>
    <n v="15520"/>
    <n v="15520"/>
    <s v="C66SZX-SMT SERVICE"/>
    <s v="Uni Precision Industrial Ltd."/>
    <s v="Same"/>
    <n v="904303"/>
    <n v="8529.2999999999993"/>
    <s v="308ASY INV-PTS SALES"/>
    <n v="0"/>
    <s v="#81275"/>
    <n v="811487"/>
    <s v="九龍紅磡鶴翔街1號"/>
    <n v="110699"/>
    <x v="2"/>
    <x v="8"/>
    <s v="Q3"/>
    <x v="2"/>
    <x v="0"/>
  </r>
  <r>
    <s v="ESEL"/>
    <s v="SZX"/>
    <x v="0"/>
    <d v="2021-12-13T00:00:00"/>
    <x v="2"/>
    <n v="12113445"/>
    <n v="44543"/>
    <s v="HELI|FREIGHT CHARGES"/>
    <s v="."/>
    <n v="1"/>
    <n v="1"/>
    <n v="83.79"/>
    <s v="USD"/>
    <n v="7.8"/>
    <n v="653.56200000000001"/>
    <n v="653.56200000000001"/>
    <s v="C66SZX-SMT SERVICE"/>
    <s v="Compass Technology Co Ltd"/>
    <s v="Same"/>
    <n v="904306"/>
    <n v="0"/>
    <s v="308ASY INV-NON-CON"/>
    <n v="0"/>
    <s v="CT1221004"/>
    <n v="0"/>
    <n v="0"/>
    <n v="110714"/>
    <x v="2"/>
    <x v="8"/>
    <s v="Q3"/>
    <x v="2"/>
    <x v="0"/>
  </r>
  <r>
    <s v="ESEL"/>
    <s v="SZX"/>
    <x v="0"/>
    <d v="2021-12-13T00:00:00"/>
    <x v="2"/>
    <n v="14116661"/>
    <n v="44543"/>
    <s v="HELI|593555"/>
    <s v="HIGH TEMPERATURE LUBE OIL (250ML)"/>
    <n v="5"/>
    <n v="5"/>
    <n v="480"/>
    <s v="USD"/>
    <n v="7.8"/>
    <n v="3744"/>
    <n v="3744"/>
    <s v="C66SZX-SMT SERVICE"/>
    <s v="Compass Technology Co Ltd"/>
    <s v="Same"/>
    <n v="904305"/>
    <n v="2807.22"/>
    <s v="308ASY INV-PTS SALES"/>
    <n v="0"/>
    <s v="CT1221004"/>
    <n v="812681"/>
    <n v="0"/>
    <n v="110714"/>
    <x v="2"/>
    <x v="8"/>
    <s v="Q3"/>
    <x v="2"/>
    <x v="0"/>
  </r>
  <r>
    <s v="ESEL"/>
    <s v="SZX"/>
    <x v="1"/>
    <d v="2021-12-20T00:00:00"/>
    <x v="1"/>
    <n v="12113446"/>
    <n v="44550"/>
    <s v="DEKI|REPAIR CHARGE"/>
    <s v="."/>
    <n v="1"/>
    <n v="1"/>
    <n v="2400"/>
    <s v="HKD"/>
    <n v="1"/>
    <n v="2400"/>
    <n v="2400"/>
    <s v="C66SZX-SMT SERVICE"/>
    <s v="Uni Precision Industrial Ltd."/>
    <s v="Same"/>
    <n v="904308"/>
    <n v="0"/>
    <s v="308ASY INV-NON-CON"/>
    <n v="0"/>
    <s v="#81258"/>
    <n v="0"/>
    <s v="九龍紅磡鶴翔街1號"/>
    <n v="0"/>
    <x v="2"/>
    <x v="8"/>
    <s v="Q3"/>
    <x v="2"/>
    <x v="0"/>
  </r>
  <r>
    <s v="ESEL"/>
    <s v="SZX"/>
    <x v="0"/>
    <d v="2021-12-31T00:00:00"/>
    <x v="1"/>
    <n v="11116684"/>
    <n v="44561"/>
    <s v="EMBE|AC-EC-PR06-001"/>
    <s v="EQUIPMENT CASE"/>
    <n v="1"/>
    <n v="1"/>
    <n v="240"/>
    <s v="USD"/>
    <n v="7.8"/>
    <n v="1872"/>
    <n v="1872"/>
    <s v="C66SZX-SMT SERVICE"/>
    <s v="Shenzhen Bestpart Co., Limited"/>
    <s v="Same"/>
    <n v="303052"/>
    <n v="1228.5"/>
    <s v="308ASY INV-INDENT"/>
    <n v="0"/>
    <n v="202112161441"/>
    <n v="814808"/>
    <s v="深圳市佰世优品科技有限公司"/>
    <n v="0"/>
    <x v="2"/>
    <x v="8"/>
    <s v="Q3"/>
    <x v="2"/>
    <x v="0"/>
  </r>
  <r>
    <s v="ESEL"/>
    <s v="SZX"/>
    <x v="0"/>
    <d v="2021-12-31T00:00:00"/>
    <x v="1"/>
    <n v="11116684"/>
    <n v="44561"/>
    <s v="EMBE|AC-RC-001"/>
    <s v="Adjustable Reflow Carrier"/>
    <n v="1"/>
    <n v="1"/>
    <n v="630"/>
    <s v="USD"/>
    <n v="7.8"/>
    <n v="4914"/>
    <n v="4914"/>
    <s v="C66SZX-SMT SERVICE"/>
    <s v="Shenzhen Bestpart Co., Limited"/>
    <s v="Same"/>
    <n v="303052"/>
    <n v="3276"/>
    <s v="308ASY INV-INDENT"/>
    <n v="0"/>
    <n v="202112161441"/>
    <n v="814808"/>
    <s v="深圳市佰世优品科技有限公司"/>
    <n v="0"/>
    <x v="2"/>
    <x v="8"/>
    <s v="Q3"/>
    <x v="2"/>
    <x v="0"/>
  </r>
  <r>
    <s v="ESEL"/>
    <s v="SZX"/>
    <x v="0"/>
    <d v="2022-01-10T00:00:00"/>
    <x v="1"/>
    <n v="14116662"/>
    <n v="44571"/>
    <s v="DEKI|185003"/>
    <s v="MOTOR CAMERA Y (BG65X50-CI) WITH 7.66:1 GEARBOX"/>
    <n v="1"/>
    <n v="1"/>
    <n v="18500"/>
    <s v="HKD"/>
    <n v="1"/>
    <n v="18500"/>
    <n v="18500"/>
    <s v="C66SZX-SMT SERVICE"/>
    <s v="Uni Precision Industrial Ltd."/>
    <s v="Same"/>
    <n v="904314"/>
    <n v="13420"/>
    <s v="308ASY INV-PTS SALES"/>
    <n v="0"/>
    <s v="#81316"/>
    <n v="816291"/>
    <s v="九龍紅磡鶴翔街1號"/>
    <n v="110751"/>
    <x v="3"/>
    <x v="9"/>
    <s v="Q4"/>
    <x v="2"/>
    <x v="0"/>
  </r>
  <r>
    <s v="ESEL"/>
    <s v="SZX"/>
    <x v="0"/>
    <d v="2022-01-10T00:00:00"/>
    <x v="2"/>
    <n v="14116663"/>
    <n v="44571"/>
    <s v="HELI|JOINT"/>
    <s v="JOINT"/>
    <n v="10"/>
    <n v="10"/>
    <n v="250"/>
    <s v="HKD"/>
    <n v="1"/>
    <n v="250"/>
    <n v="250"/>
    <s v="C66SZX-SMT SERVICE"/>
    <s v="Vtech Communications Ltd."/>
    <s v="Same"/>
    <n v="904315"/>
    <n v="170.8"/>
    <s v="308ASY INV-PTS SALES"/>
    <n v="0"/>
    <s v="CL-2021-000553-DGSMTI-8801"/>
    <n v="816300"/>
    <n v="0"/>
    <n v="110754"/>
    <x v="3"/>
    <x v="9"/>
    <s v="Q4"/>
    <x v="2"/>
    <x v="0"/>
  </r>
  <r>
    <s v="ESEL"/>
    <s v="SZX"/>
    <x v="0"/>
    <d v="2022-01-10T00:00:00"/>
    <x v="2"/>
    <n v="14116663"/>
    <n v="44571"/>
    <s v="HELI|9450"/>
    <s v="FILTER HOUSING- O2 FILTER 2/LARGE ACTIVATED CARBON"/>
    <n v="2"/>
    <n v="2"/>
    <n v="2800"/>
    <s v="HKD"/>
    <n v="1"/>
    <n v="2800"/>
    <n v="2800"/>
    <s v="C66SZX-SMT SERVICE"/>
    <s v="Vtech Communications Ltd."/>
    <s v="Same"/>
    <n v="904315"/>
    <n v="1952"/>
    <s v="308ASY INV-PTS SALES"/>
    <n v="0"/>
    <s v="CL-2021-000553-DGSMTI-8801"/>
    <n v="816300"/>
    <n v="0"/>
    <n v="110754"/>
    <x v="3"/>
    <x v="9"/>
    <s v="Q4"/>
    <x v="2"/>
    <x v="0"/>
  </r>
  <r>
    <s v="ESEL"/>
    <s v="SZX"/>
    <x v="0"/>
    <d v="2022-01-18T00:00:00"/>
    <x v="1"/>
    <n v="14116664"/>
    <n v="44579"/>
    <s v="DEKI|185512"/>
    <s v="PCB POPULATED ASSY DUAL STEPPER EMC COMPLIANT"/>
    <n v="1"/>
    <n v="1"/>
    <n v="2800"/>
    <s v="HKD"/>
    <n v="1"/>
    <n v="2800"/>
    <n v="2800"/>
    <s v="C66SZX-SMT SERVICE"/>
    <s v="Uni Precision Industrial Ltd."/>
    <s v="Same"/>
    <n v="904316"/>
    <n v="1586"/>
    <s v="308ASY INV-PTS SALES"/>
    <n v="0"/>
    <s v="#81341"/>
    <n v="817389"/>
    <s v="九龍紅磡鶴翔街1號"/>
    <n v="110794"/>
    <x v="3"/>
    <x v="9"/>
    <s v="Q4"/>
    <x v="2"/>
    <x v="0"/>
  </r>
  <r>
    <s v="ESEL"/>
    <s v="SZX"/>
    <x v="0"/>
    <d v="2022-01-18T00:00:00"/>
    <x v="1"/>
    <n v="14116665"/>
    <n v="44579"/>
    <s v="ZMTR|Spray Drive Board"/>
    <s v="Spray Drive Board"/>
    <n v="1"/>
    <n v="1"/>
    <n v="1500"/>
    <s v="HKD"/>
    <n v="1"/>
    <n v="1500"/>
    <n v="1500"/>
    <s v="C66SZX-SMT SERVICE"/>
    <s v="Crystalite Electrical Engineering Company"/>
    <s v="Same"/>
    <n v="904317"/>
    <n v="793"/>
    <s v="308ASY INV-PTS SALES"/>
    <n v="0"/>
    <s v="CEE-2201025"/>
    <n v="817405"/>
    <s v="晶光電業公司"/>
    <n v="110799"/>
    <x v="3"/>
    <x v="9"/>
    <s v="Q4"/>
    <x v="2"/>
    <x v="0"/>
  </r>
  <r>
    <s v="ESEL"/>
    <s v="SZX"/>
    <x v="0"/>
    <d v="2022-01-18T00:00:00"/>
    <x v="1"/>
    <n v="14116665"/>
    <n v="44579"/>
    <s v="ZMTR|Golden Key for W/S"/>
    <s v="Golden Key for W/S"/>
    <n v="1"/>
    <n v="1"/>
    <n v="1700"/>
    <s v="HKD"/>
    <n v="1"/>
    <n v="1700"/>
    <n v="1700"/>
    <s v="C66SZX-SMT SERVICE"/>
    <s v="Crystalite Electrical Engineering Company"/>
    <s v="Same"/>
    <n v="904317"/>
    <n v="610"/>
    <s v="308ASY INV-PTS SALES"/>
    <n v="0"/>
    <s v="CEE-2201025"/>
    <n v="817405"/>
    <s v="晶光電業公司"/>
    <n v="110799"/>
    <x v="3"/>
    <x v="9"/>
    <s v="Q4"/>
    <x v="2"/>
    <x v="0"/>
  </r>
  <r>
    <s v="ESEL"/>
    <s v="SZX"/>
    <x v="0"/>
    <d v="2022-01-28T00:00:00"/>
    <x v="0"/>
    <n v="14116666"/>
    <n v="44589"/>
    <s v="YMCT|KGA-M880C-10."/>
    <s v="REEL CERAMIC 1005"/>
    <n v="5"/>
    <n v="5"/>
    <n v="0"/>
    <s v="HKD"/>
    <n v="1"/>
    <n v="0"/>
    <n v="0"/>
    <s v="C66SZX-SMT SERVICE"/>
    <s v="Shenzhen Hongtongyu Electronics Co., Ltd."/>
    <s v="Same"/>
    <n v="904319"/>
    <n v="3518.18"/>
    <s v="308ASY INV-PTS SALES"/>
    <n v="0"/>
    <s v="003/2022"/>
    <n v="818156"/>
    <s v="深圳市鸿通宇电子有限公司"/>
    <n v="0"/>
    <x v="3"/>
    <x v="9"/>
    <s v="Q4"/>
    <x v="2"/>
    <x v="0"/>
  </r>
  <r>
    <s v="ESEL"/>
    <s v="SZX"/>
    <x v="0"/>
    <d v="2022-01-28T00:00:00"/>
    <x v="0"/>
    <n v="14116667"/>
    <n v="44589"/>
    <s v="YMCT|KGA-M880C-10."/>
    <s v="REEL CERAMIC 1005"/>
    <n v="5"/>
    <n v="5"/>
    <n v="0"/>
    <s v="HKD"/>
    <n v="1"/>
    <n v="0"/>
    <n v="0"/>
    <s v="C66SZX-SMT SERVICE"/>
    <s v="Shenzhen Boxu Electronic Technology Co., Ltd."/>
    <s v="Same"/>
    <n v="904320"/>
    <n v="3518.18"/>
    <s v="308ASY INV-PTS SALES"/>
    <n v="0"/>
    <s v="002/2022"/>
    <n v="818157"/>
    <s v="深圳市勃旭电子科技有限公司"/>
    <n v="0"/>
    <x v="3"/>
    <x v="9"/>
    <s v="Q4"/>
    <x v="2"/>
    <x v="0"/>
  </r>
  <r>
    <s v="ESEL"/>
    <s v="SZX"/>
    <x v="0"/>
    <d v="2022-02-11T00:00:00"/>
    <x v="0"/>
    <n v="14116668"/>
    <n v="44603"/>
    <s v="YMCT|KMG-M78C0-00"/>
    <s v="SCAN CAM. ASSY.,CX."/>
    <n v="1"/>
    <n v="1"/>
    <n v="3100"/>
    <s v="USD"/>
    <n v="7.8"/>
    <n v="24180"/>
    <n v="24180"/>
    <s v="C66SZX-SMT SERVICE"/>
    <s v="Bittele Electronics Inc."/>
    <s v="Same"/>
    <n v="904321"/>
    <n v="10587.6"/>
    <s v="308ASY INV-PTS SALES"/>
    <n v="0"/>
    <s v="PO-TT20210002"/>
    <n v="818729"/>
    <n v="0"/>
    <n v="110753"/>
    <x v="3"/>
    <x v="10"/>
    <s v="Q4"/>
    <x v="2"/>
    <x v="0"/>
  </r>
  <r>
    <s v="ESEL"/>
    <s v="SZX"/>
    <x v="2"/>
    <d v="2022-02-15T00:00:00"/>
    <x v="0"/>
    <n v="14116669"/>
    <n v="44607"/>
    <s v="YMCT|KHJ-MC100-00"/>
    <s v="SS TAPE FEEDER 8mm"/>
    <n v="2"/>
    <n v="2"/>
    <n v="5400"/>
    <s v="CNY"/>
    <n v="1.22"/>
    <n v="6588"/>
    <n v="6588"/>
    <s v="C66SZX-SMT SERVICE"/>
    <s v="Shenzhen Jin Sheng Hui Technology Co., Ltd."/>
    <s v="Same"/>
    <n v="904323"/>
    <n v="5084.28"/>
    <s v="308ASY INV-PTS SALES"/>
    <n v="0"/>
    <s v="C66SZ21248REV1"/>
    <n v="819164"/>
    <s v="深圳市金晟晖科技有限公司"/>
    <n v="0"/>
    <x v="3"/>
    <x v="10"/>
    <s v="Q4"/>
    <x v="2"/>
    <x v="0"/>
  </r>
  <r>
    <s v="ESEL"/>
    <s v="SZX"/>
    <x v="0"/>
    <d v="2022-02-18T00:00:00"/>
    <x v="1"/>
    <n v="11116700"/>
    <n v="44610"/>
    <s v="EMBE|R-0625L"/>
    <s v="SOLDERSTAR LITE - 6 CHANNEL REFLOW PROFILING SYSTEM"/>
    <n v="1"/>
    <n v="1"/>
    <n v="26000"/>
    <s v="HKD"/>
    <n v="1"/>
    <n v="26000"/>
    <n v="26000"/>
    <s v="C66SZX-SMT SERVICE"/>
    <s v="Crystalite Electrical Engineering Company"/>
    <s v="Same"/>
    <n v="303066"/>
    <n v="20592"/>
    <s v="308ASY INV-INDENT"/>
    <n v="0"/>
    <s v="CEE-2202013"/>
    <n v="819570"/>
    <s v="晶光電業公司"/>
    <n v="0"/>
    <x v="3"/>
    <x v="10"/>
    <s v="Q4"/>
    <x v="2"/>
    <x v="0"/>
  </r>
  <r>
    <s v="ESEL"/>
    <s v="SZX"/>
    <x v="0"/>
    <d v="2022-02-22T00:00:00"/>
    <x v="0"/>
    <n v="14116670"/>
    <n v="44614"/>
    <s v="YMCT|KHJ-MC134-00"/>
    <s v="GEAR IDLE F1"/>
    <n v="5"/>
    <n v="5"/>
    <n v="200"/>
    <s v="CNY"/>
    <n v="1.22"/>
    <n v="244"/>
    <n v="244"/>
    <s v="C66SZX-SMT SERVICE"/>
    <s v="Shenzhen Yulonghui Electronics Technology Co., Ltd"/>
    <s v="Same"/>
    <n v="904326"/>
    <n v="96.88"/>
    <s v="308ASY INV-PTS SALES"/>
    <n v="0"/>
    <s v="C66SZ22016"/>
    <n v="819863"/>
    <s v="深圳市豫龙辉电子科技有限公司"/>
    <n v="110805"/>
    <x v="3"/>
    <x v="10"/>
    <s v="Q4"/>
    <x v="2"/>
    <x v="0"/>
  </r>
  <r>
    <s v="ESEL"/>
    <s v="SZX"/>
    <x v="0"/>
    <d v="2022-03-11T00:00:00"/>
    <x v="1"/>
    <n v="14116671"/>
    <n v="44631"/>
    <s v="ZZZZ|7826"/>
    <s v="KSTAR BATTERY BACKUP - HP 910 C, 1KVA/700W"/>
    <n v="1"/>
    <n v="1"/>
    <n v="4500"/>
    <s v="HKD"/>
    <n v="1"/>
    <n v="4500"/>
    <n v="4500"/>
    <s v="C66SZX-SMT SERVICE"/>
    <s v="Uni Precision Industrial Ltd."/>
    <s v="Same"/>
    <n v="904328"/>
    <n v="2196"/>
    <s v="308ASY INV-PTS SALES"/>
    <n v="0"/>
    <s v="#81373"/>
    <n v="821903"/>
    <s v="九龍紅磡鶴翔街1號"/>
    <n v="110855"/>
    <x v="3"/>
    <x v="11"/>
    <s v="Q4"/>
    <x v="2"/>
    <x v="0"/>
  </r>
  <r>
    <s v="ESEL"/>
    <s v="SZX"/>
    <x v="1"/>
    <d v="2022-03-21T00:00:00"/>
    <x v="1"/>
    <n v="12113447"/>
    <n v="44641"/>
    <s v="DEKI|REPAIR CHARGE"/>
    <s v="."/>
    <n v="1"/>
    <n v="1"/>
    <n v="2400"/>
    <s v="HKD"/>
    <n v="1"/>
    <n v="2400"/>
    <n v="2400"/>
    <s v="C66SZX-SMT SERVICE"/>
    <s v="Uni Precision Industrial Ltd."/>
    <s v="Same"/>
    <n v="904332"/>
    <n v="0"/>
    <s v="308ASY INV-NON-CON"/>
    <n v="0"/>
    <s v="#81382"/>
    <n v="0"/>
    <s v="九龍紅磡鶴翔街1號"/>
    <n v="110861"/>
    <x v="3"/>
    <x v="11"/>
    <s v="Q4"/>
    <x v="2"/>
    <x v="0"/>
  </r>
  <r>
    <s v="ESEL"/>
    <s v="SZX"/>
    <x v="0"/>
    <d v="2022-03-21T00:00:00"/>
    <x v="1"/>
    <n v="14116672"/>
    <n v="44641"/>
    <s v="DEKI|181471"/>
    <s v="ASSY PCB NODE 3 PRINT CARRIAGE"/>
    <n v="1"/>
    <n v="1"/>
    <n v="8000"/>
    <s v="HKD"/>
    <n v="1"/>
    <n v="8000"/>
    <n v="8000"/>
    <s v="C66SZX-SMT SERVICE"/>
    <s v="Uni Precision Industrial Ltd."/>
    <s v="Same"/>
    <n v="904331"/>
    <n v="4880"/>
    <s v="308ASY INV-PTS SALES"/>
    <n v="0"/>
    <s v="#81382"/>
    <n v="822446"/>
    <s v="九龍紅磡鶴翔街1號"/>
    <n v="110861"/>
    <x v="3"/>
    <x v="11"/>
    <s v="Q4"/>
    <x v="2"/>
    <x v="0"/>
  </r>
  <r>
    <s v="ESEL"/>
    <s v="SZX"/>
    <x v="0"/>
    <d v="2022-04-11T00:00:00"/>
    <x v="1"/>
    <n v="14116673"/>
    <n v="44662"/>
    <s v="ZMTR|Nozzle fixing screw"/>
    <s v="Nozzle fixing screw   (1 set = 2 pcs)"/>
    <n v="1"/>
    <n v="1"/>
    <n v="680"/>
    <s v="HKD"/>
    <n v="1"/>
    <n v="680"/>
    <n v="680"/>
    <s v="C66SZX-SMT SERVICE"/>
    <s v="Crystalite Electrical Engineering Company"/>
    <s v="Same"/>
    <n v="904333"/>
    <n v="292.8"/>
    <s v="308ASY INV-PTS SALES"/>
    <n v="0"/>
    <s v="CEE-22203046"/>
    <n v="824450"/>
    <s v="晶光電業公司"/>
    <n v="0"/>
    <x v="3"/>
    <x v="0"/>
    <s v="Q1"/>
    <x v="3"/>
    <x v="0"/>
  </r>
  <r>
    <s v="ESEL"/>
    <s v="CTU"/>
    <x v="0"/>
    <d v="2022-04-12T00:00:00"/>
    <x v="0"/>
    <n v="14116674"/>
    <n v="44663"/>
    <s v="YMCT|90KC1-011402"/>
    <s v="AC SERVO MOTOR ASSY"/>
    <n v="1"/>
    <n v="1"/>
    <n v="44200"/>
    <s v="JPY"/>
    <n v="6.54E-2"/>
    <n v="2890.68"/>
    <n v="2890.68"/>
    <s v="C66CTU-SMT SERVICE"/>
    <s v="Chongqing Mitian Communication Equipment Manufactu"/>
    <s v="Same"/>
    <n v="904334"/>
    <n v="1467.04"/>
    <s v="308ASY INV-PTS SALES"/>
    <n v="0"/>
    <s v="Q21SHGST235"/>
    <n v="824533"/>
    <s v="重庆幂天通讯设备制造有限责任公司"/>
    <n v="110860"/>
    <x v="3"/>
    <x v="0"/>
    <s v="Q1"/>
    <x v="3"/>
    <x v="2"/>
  </r>
  <r>
    <s v="ESEL"/>
    <s v="SZX"/>
    <x v="0"/>
    <d v="2022-04-13T00:00:00"/>
    <x v="1"/>
    <n v="14116675"/>
    <n v="44664"/>
    <s v="DEKI|185935"/>
    <s v="DRIVE BELT PRINT CARRIAGE (TXT)"/>
    <n v="1"/>
    <n v="1"/>
    <n v="500"/>
    <s v="CNY"/>
    <n v="1.22"/>
    <n v="610"/>
    <n v="610"/>
    <s v="C66SZX-SMT SERVICE"/>
    <s v="Huizhou Double New Power Electronics Technology Co"/>
    <s v="Same"/>
    <n v="904336"/>
    <n v="244"/>
    <s v="308ASY INV-PTS SALES"/>
    <n v="0"/>
    <s v="C66SZ22084"/>
    <n v="824627"/>
    <s v="惠州市德宝新能电子科技有限公司"/>
    <n v="0"/>
    <x v="3"/>
    <x v="0"/>
    <s v="Q1"/>
    <x v="3"/>
    <x v="0"/>
  </r>
  <r>
    <s v="ESEL"/>
    <s v="SZX"/>
    <x v="0"/>
    <d v="2022-05-12T00:00:00"/>
    <x v="0"/>
    <n v="14116676"/>
    <n v="44693"/>
    <s v="YMCT|KLC-M9192-00"/>
    <s v="SENSOR HEAD 2"/>
    <n v="1"/>
    <n v="1"/>
    <n v="2150"/>
    <s v="CNY"/>
    <n v="1.1950000000000001"/>
    <n v="2569.25"/>
    <n v="2569.25"/>
    <s v="C66SZX-SMT SERVICE"/>
    <s v="Dongguan City Lithium Electronics Co., Ltd."/>
    <s v="Same"/>
    <n v="904338"/>
    <n v="1340.36"/>
    <s v="308ASY INV-PTS SALES"/>
    <n v="0"/>
    <s v="C66SZ22167REV2"/>
    <n v="837155"/>
    <s v="东莞市达锂电子有限公司"/>
    <n v="110941"/>
    <x v="3"/>
    <x v="1"/>
    <s v="Q1"/>
    <x v="3"/>
    <x v="0"/>
  </r>
  <r>
    <s v="ESEL"/>
    <s v="SZX"/>
    <x v="2"/>
    <d v="2022-05-16T00:00:00"/>
    <x v="0"/>
    <n v="14116677"/>
    <n v="44697"/>
    <s v="YMCT|KHJ-MC200-00"/>
    <s v="SS TAPE FEEDER 12/16mm"/>
    <n v="3"/>
    <n v="3"/>
    <n v="10440"/>
    <s v="CNY"/>
    <n v="1.1950000000000001"/>
    <n v="12475.8"/>
    <n v="12475.8"/>
    <s v="C66SZX-SMT SERVICE"/>
    <s v="Hunan Flying Eagle Electronic Co., Ltd."/>
    <s v="Same"/>
    <n v="904339"/>
    <n v="10113.86"/>
    <s v="308ASY INV-PTS SALES"/>
    <n v="0"/>
    <s v="C66SZ22173"/>
    <n v="845104"/>
    <s v="湖南鹰飞电子有限公司"/>
    <n v="0"/>
    <x v="3"/>
    <x v="1"/>
    <s v="Q1"/>
    <x v="3"/>
    <x v="0"/>
  </r>
  <r>
    <s v="ESEL"/>
    <s v="SZX"/>
    <x v="3"/>
    <d v="2022-05-18T00:00:00"/>
    <x v="0"/>
    <n v="13113119"/>
    <n v="44699"/>
    <s v="YMCT|SERVICE FEE"/>
    <s v="SERVICE CHARGE"/>
    <n v="1"/>
    <n v="1"/>
    <n v="17800"/>
    <s v="HKD"/>
    <n v="1"/>
    <n v="17800"/>
    <n v="17800"/>
    <s v="C66SZX-SMT SERVICE"/>
    <s v="Derrick Law (Export Sales) Ltd"/>
    <s v="Same"/>
    <n v="904341"/>
    <n v="0"/>
    <s v="308ASY INV-CONTRACT"/>
    <n v="0"/>
    <s v="C66-CAN-22018-DERRICK LAW"/>
    <n v="0"/>
    <s v="羅維廣 (外貿)有限公司"/>
    <n v="0"/>
    <x v="3"/>
    <x v="1"/>
    <s v="Q1"/>
    <x v="3"/>
    <x v="0"/>
  </r>
  <r>
    <s v="ESEL"/>
    <s v="SZX"/>
    <x v="0"/>
    <d v="2022-05-20T00:00:00"/>
    <x v="0"/>
    <n v="14116678"/>
    <n v="44701"/>
    <s v="YMCT|KLA-M4255-50"/>
    <s v="FLASH DISK 4G"/>
    <n v="1"/>
    <n v="1"/>
    <n v="2480"/>
    <s v="CNY"/>
    <n v="1.1950000000000001"/>
    <n v="2963.6"/>
    <n v="2963.6"/>
    <s v="C66SZX-SMT SERVICE"/>
    <s v="Shenzhen Yitian Technology Co. Ltd."/>
    <s v="Same"/>
    <n v="904342"/>
    <n v="1370.16"/>
    <s v="308ASY INV-PTS SALES"/>
    <n v="0"/>
    <s v="C66SZ22096"/>
    <n v="878114"/>
    <s v="深圳市益田科技有限公司"/>
    <n v="0"/>
    <x v="3"/>
    <x v="1"/>
    <s v="Q1"/>
    <x v="3"/>
    <x v="0"/>
  </r>
  <r>
    <s v="ESEL"/>
    <s v="SZX"/>
    <x v="0"/>
    <d v="2022-05-27T00:00:00"/>
    <x v="2"/>
    <n v="14116679"/>
    <n v="44708"/>
    <s v="HELI|59476802"/>
    <s v=".11HP,NIDEC,MK3.6 N2,W/FSL,SVC"/>
    <n v="2"/>
    <n v="2"/>
    <n v="16490"/>
    <s v="HKD"/>
    <n v="1"/>
    <n v="16490"/>
    <n v="16490"/>
    <s v="C66SZX-SMT SERVICE"/>
    <s v="Compass Technology Co Ltd"/>
    <s v="Same"/>
    <n v="904344"/>
    <n v="4194.45"/>
    <s v="308ASY INV-PTS SALES"/>
    <n v="0"/>
    <s v="CT0522102"/>
    <n v="881224"/>
    <n v="0"/>
    <n v="110967"/>
    <x v="3"/>
    <x v="1"/>
    <s v="Q1"/>
    <x v="3"/>
    <x v="0"/>
  </r>
  <r>
    <s v="ESEL"/>
    <s v="SZX"/>
    <x v="0"/>
    <d v="2022-05-27T00:00:00"/>
    <x v="2"/>
    <n v="14116679"/>
    <n v="44708"/>
    <s v="HELI|7116K"/>
    <s v="GASKET, MOTOR MOUNT 4.75&quot; IMP MK3.6"/>
    <n v="2"/>
    <n v="2"/>
    <n v="388"/>
    <s v="HKD"/>
    <n v="1"/>
    <n v="388"/>
    <n v="388"/>
    <s v="C66SZX-SMT SERVICE"/>
    <s v="Compass Technology Co Ltd"/>
    <s v="Same"/>
    <n v="904344"/>
    <n v="141.01"/>
    <s v="308ASY INV-PTS SALES"/>
    <n v="0"/>
    <s v="CT0522102"/>
    <n v="881224"/>
    <n v="0"/>
    <n v="110967"/>
    <x v="3"/>
    <x v="1"/>
    <s v="Q1"/>
    <x v="3"/>
    <x v="0"/>
  </r>
  <r>
    <s v="ESEL"/>
    <s v="SZX"/>
    <x v="0"/>
    <d v="2022-05-27T00:00:00"/>
    <x v="2"/>
    <n v="14116680"/>
    <n v="44708"/>
    <s v="HELI|59313802"/>
    <s v="EMERSON MOTOR ASSY, 7'BW IMP, N2 (No Fan Seal)"/>
    <n v="2"/>
    <n v="2"/>
    <n v="16490"/>
    <s v="HKD"/>
    <n v="1"/>
    <n v="16490"/>
    <n v="16490"/>
    <s v="C66SZX-SMT SERVICE"/>
    <s v="Compass Technology Co Ltd"/>
    <s v="Same"/>
    <n v="904343"/>
    <n v="6536.65"/>
    <s v="308ASY INV-PTS SALES"/>
    <n v="0"/>
    <s v="CT0522113"/>
    <n v="881215"/>
    <n v="0"/>
    <n v="110968"/>
    <x v="3"/>
    <x v="1"/>
    <s v="Q1"/>
    <x v="3"/>
    <x v="0"/>
  </r>
  <r>
    <s v="ESEL"/>
    <s v="SZX"/>
    <x v="0"/>
    <d v="2022-05-27T00:00:00"/>
    <x v="2"/>
    <n v="14116680"/>
    <n v="44708"/>
    <s v="HELI|592048"/>
    <s v="GASKET, MOTOR MOUNT 7&quot; BW IMP"/>
    <n v="2"/>
    <n v="2"/>
    <n v="388"/>
    <s v="HKD"/>
    <n v="1"/>
    <n v="388"/>
    <n v="388"/>
    <s v="C66SZX-SMT SERVICE"/>
    <s v="Compass Technology Co Ltd"/>
    <s v="Same"/>
    <n v="904343"/>
    <n v="191.2"/>
    <s v="308ASY INV-PTS SALES"/>
    <n v="0"/>
    <s v="CT0522113"/>
    <n v="881215"/>
    <n v="0"/>
    <n v="110968"/>
    <x v="3"/>
    <x v="1"/>
    <s v="Q1"/>
    <x v="3"/>
    <x v="0"/>
  </r>
  <r>
    <s v="ESEL"/>
    <s v="SZX"/>
    <x v="0"/>
    <d v="2022-05-27T00:00:00"/>
    <x v="0"/>
    <n v="14116681"/>
    <n v="44708"/>
    <s v="YMCT|90990-25J026"/>
    <s v="BEARING"/>
    <n v="10"/>
    <n v="10"/>
    <n v="1100"/>
    <s v="CNY"/>
    <n v="1.1950000000000001"/>
    <n v="1314.5"/>
    <n v="1314.5"/>
    <s v="C66SZX-SMT SERVICE"/>
    <s v="Shenzhen Hainake Electronics Co., Ltd."/>
    <s v="Same"/>
    <n v="904345"/>
    <n v="571.04999999999995"/>
    <s v="308ASY INV-PTS SALES"/>
    <n v="0"/>
    <s v="C49SZ22165"/>
    <n v="881332"/>
    <s v="深圳市海纳科电子有限公司"/>
    <n v="110938"/>
    <x v="3"/>
    <x v="1"/>
    <s v="Q1"/>
    <x v="3"/>
    <x v="0"/>
  </r>
  <r>
    <s v="ESEL"/>
    <s v="SZX"/>
    <x v="1"/>
    <d v="2022-05-31T00:00:00"/>
    <x v="0"/>
    <n v="12113448"/>
    <n v="44712"/>
    <s v="YMCT|REPAIR CHARGE"/>
    <s v="REPAIR CHARGE"/>
    <n v="1"/>
    <n v="1"/>
    <n v="5500"/>
    <s v="HKD"/>
    <n v="1"/>
    <n v="5500"/>
    <n v="5500"/>
    <s v="C66SZX-SMT SERVICE"/>
    <s v="Kayue Electric Company Limited"/>
    <s v="Same"/>
    <n v="904347"/>
    <n v="0"/>
    <s v="308ASY INV-NON-CON"/>
    <n v="0"/>
    <s v="151165-AET-220503"/>
    <n v="0"/>
    <s v="嘉裕电业有限公司"/>
    <n v="0"/>
    <x v="3"/>
    <x v="1"/>
    <s v="Q1"/>
    <x v="3"/>
    <x v="0"/>
  </r>
  <r>
    <s v="ESEL"/>
    <s v="SZX"/>
    <x v="0"/>
    <d v="2022-06-14T00:00:00"/>
    <x v="1"/>
    <n v="14116682"/>
    <n v="44726"/>
    <s v="ZMTR|90K56-8717EXE0"/>
    <s v="EX AC SERVO MOTOR"/>
    <n v="1"/>
    <n v="1"/>
    <n v="1500"/>
    <s v="CNY"/>
    <n v="1.175"/>
    <n v="1762.5"/>
    <n v="1762.5"/>
    <s v="C66SZX-SMT SERVICE"/>
    <s v="Huizhou Chengxun Electronic Co., Ltd."/>
    <s v="Same"/>
    <n v="904348"/>
    <n v="881.25"/>
    <s v="308ASY INV-PTS SALES"/>
    <n v="0"/>
    <s v="C66SZ22234REV1&amp;C66SZ22233REV1"/>
    <n v="889832"/>
    <s v="惠州诚讯电子有限公司"/>
    <n v="111010"/>
    <x v="3"/>
    <x v="2"/>
    <s v="Q1"/>
    <x v="3"/>
    <x v="0"/>
  </r>
  <r>
    <s v="ESEL"/>
    <s v="SZX"/>
    <x v="0"/>
    <d v="2022-06-14T00:00:00"/>
    <x v="1"/>
    <n v="14116682"/>
    <n v="44726"/>
    <s v="ZMTR|90K63-001409E0"/>
    <s v="AC SERVO MOTOR Z"/>
    <n v="1"/>
    <n v="1"/>
    <n v="2000"/>
    <s v="CNY"/>
    <n v="1.175"/>
    <n v="2350"/>
    <n v="2350"/>
    <s v="C66SZX-SMT SERVICE"/>
    <s v="Huizhou Chengxun Electronic Co., Ltd."/>
    <s v="Same"/>
    <n v="904348"/>
    <n v="881.25"/>
    <s v="308ASY INV-PTS SALES"/>
    <n v="0"/>
    <s v="C66SZ22234REV1&amp;C66SZ22233REV1"/>
    <n v="889832"/>
    <s v="惠州诚讯电子有限公司"/>
    <n v="111010"/>
    <x v="3"/>
    <x v="2"/>
    <s v="Q1"/>
    <x v="3"/>
    <x v="0"/>
  </r>
  <r>
    <s v="ESEL"/>
    <s v="SZX"/>
    <x v="3"/>
    <d v="2022-06-15T00:00:00"/>
    <x v="0"/>
    <n v="13113120"/>
    <n v="44727"/>
    <s v="YMCT|SERVICE FEE"/>
    <s v="SERVICE CHARGE"/>
    <n v="1"/>
    <n v="1"/>
    <n v="11000"/>
    <s v="CNY"/>
    <n v="1.175"/>
    <n v="12925"/>
    <n v="12925"/>
    <s v="C66SZX-SMT SERVICE"/>
    <s v="Huizhou Chengxun Electronic Co., Ltd."/>
    <s v="Same"/>
    <n v="904349"/>
    <n v="0"/>
    <s v="308ASY INV-CONTRACT"/>
    <n v="0"/>
    <s v="C66-CAN-22020REV1--Chengxun"/>
    <n v="0"/>
    <s v="惠州诚讯电子有限公司"/>
    <n v="0"/>
    <x v="3"/>
    <x v="2"/>
    <s v="Q1"/>
    <x v="3"/>
    <x v="0"/>
  </r>
  <r>
    <s v="ESEL"/>
    <s v="SZX"/>
    <x v="0"/>
    <d v="2022-06-20T00:00:00"/>
    <x v="1"/>
    <n v="14116683"/>
    <n v="44732"/>
    <s v="DEKI|193202"/>
    <s v="BOM SQUEEGEE USC 400MM"/>
    <n v="4"/>
    <n v="4"/>
    <n v="2200"/>
    <s v="HKD"/>
    <n v="1"/>
    <n v="2200"/>
    <n v="2200"/>
    <s v="C66SZX-SMT SERVICE"/>
    <s v="Uni Precision Industrial Ltd."/>
    <s v="Same"/>
    <n v="904350"/>
    <n v="1128"/>
    <s v="308ASY INV-PTS SALES"/>
    <n v="0"/>
    <s v="#81457"/>
    <n v="893132"/>
    <s v="九龍紅磡鶴翔街1號"/>
    <s v="110985 &amp; 110984"/>
    <x v="3"/>
    <x v="2"/>
    <s v="Q1"/>
    <x v="3"/>
    <x v="0"/>
  </r>
  <r>
    <s v="ESEL"/>
    <s v="SZX"/>
    <x v="0"/>
    <d v="2022-06-20T00:00:00"/>
    <x v="2"/>
    <n v="14116683"/>
    <n v="44732"/>
    <s v="HELI|594873"/>
    <s v=".11HP NIDEC,5&quot;IMP,MK3V AIR,SVC"/>
    <n v="4"/>
    <n v="4"/>
    <n v="15520"/>
    <s v="HKD"/>
    <n v="1"/>
    <n v="15520"/>
    <n v="15520"/>
    <s v="C66SZX-SMT SERVICE"/>
    <s v="Uni Precision Industrial Ltd."/>
    <s v="Same"/>
    <n v="904350"/>
    <n v="8248.5"/>
    <s v="308ASY INV-PTS SALES"/>
    <n v="0"/>
    <s v="#81457"/>
    <n v="893132"/>
    <s v="九龍紅磡鶴翔街1號"/>
    <s v="110985 &amp; 110984"/>
    <x v="3"/>
    <x v="2"/>
    <s v="Q1"/>
    <x v="3"/>
    <x v="0"/>
  </r>
  <r>
    <s v="ESEL"/>
    <s v="SZX"/>
    <x v="1"/>
    <d v="2022-06-21T00:00:00"/>
    <x v="0"/>
    <n v="12113449"/>
    <n v="44733"/>
    <s v="YMCT|REPAIR CHARGE"/>
    <s v="REPAIR CHARGE"/>
    <n v="1"/>
    <n v="1"/>
    <n v="2050000"/>
    <s v="JPY"/>
    <n v="6.25E-2"/>
    <n v="128125"/>
    <n v="128125"/>
    <s v="C66SZX-SMT SERVICE"/>
    <s v="Company : Yamaha Motor Co Ltd"/>
    <s v="Same"/>
    <n v="904353"/>
    <n v="0"/>
    <s v="308ASY INV-NON-CON"/>
    <n v="0"/>
    <n v="0"/>
    <n v="0"/>
    <n v="0"/>
    <n v="0"/>
    <x v="3"/>
    <x v="2"/>
    <s v="Q1"/>
    <x v="3"/>
    <x v="0"/>
  </r>
  <r>
    <s v="ESEL"/>
    <s v="SZX"/>
    <x v="0"/>
    <d v="2022-07-08T00:00:00"/>
    <x v="0"/>
    <n v="14116684"/>
    <n v="44750"/>
    <s v="YMCT|90990-25J026"/>
    <s v="BEARING"/>
    <n v="10"/>
    <n v="10"/>
    <n v="1100"/>
    <s v="CNY"/>
    <n v="1.17"/>
    <n v="1287"/>
    <n v="1287"/>
    <s v="C66SZX-SMT SERVICE"/>
    <s v="Shenzhen Hainake Electronics Co., Ltd."/>
    <s v="Same"/>
    <n v="904355"/>
    <n v="562.5"/>
    <s v="308ASY INV-PTS SALES"/>
    <n v="0"/>
    <s v="C66SZ22251"/>
    <n v="907229"/>
    <s v="深圳市海纳科电子有限公司"/>
    <n v="111014"/>
    <x v="3"/>
    <x v="3"/>
    <s v="Q2"/>
    <x v="3"/>
    <x v="0"/>
  </r>
  <r>
    <s v="ESEL"/>
    <s v="SZX"/>
    <x v="2"/>
    <d v="2022-07-18T00:00:00"/>
    <x v="0"/>
    <n v="14116685"/>
    <n v="44760"/>
    <s v="YMCT|KHJ-MC100-00"/>
    <s v="SS TAPE FEEDER 8mm"/>
    <n v="5"/>
    <n v="5"/>
    <n v="215000"/>
    <s v="CNY"/>
    <n v="1.17"/>
    <n v="251550"/>
    <n v="251550"/>
    <s v="C66SZX-SMT SERVICE"/>
    <s v="Shenzhen Ming Hua Yong Xing Technology Co., Ltd"/>
    <s v="Same"/>
    <n v="904356"/>
    <n v="11717.28"/>
    <s v="308ASY INV-PTS SALES"/>
    <n v="0"/>
    <s v="C66SZ23197"/>
    <n v="920113"/>
    <s v="深圳市铭华永兴科技有限公司"/>
    <n v="0"/>
    <x v="3"/>
    <x v="3"/>
    <s v="Q2"/>
    <x v="3"/>
    <x v="0"/>
  </r>
  <r>
    <s v="ESEL"/>
    <s v="SZX"/>
    <x v="3"/>
    <d v="2022-07-20T00:00:00"/>
    <x v="0"/>
    <n v="13113121"/>
    <n v="44762"/>
    <s v="YMCT|SERVICE FEE"/>
    <s v="SERVICE CHARGE"/>
    <n v="1"/>
    <n v="1"/>
    <n v="9000"/>
    <s v="CNY"/>
    <n v="1.17"/>
    <n v="10530"/>
    <n v="10530"/>
    <s v="C66SZX-SMT SERVICE"/>
    <s v="Huizhou Huiyang Xinxu Rui Cheng Electronic Process"/>
    <s v="Same"/>
    <n v="904357"/>
    <n v="0"/>
    <s v="308ASY INV-CONTRACT"/>
    <n v="0"/>
    <s v="C66-CAN-21034-RuiCheng"/>
    <n v="0"/>
    <s v="惠州市惠阳区新圩镇锐诚电子加工厂"/>
    <n v="0"/>
    <x v="3"/>
    <x v="3"/>
    <s v="Q2"/>
    <x v="3"/>
    <x v="0"/>
  </r>
  <r>
    <s v="ESEL"/>
    <s v="SZX"/>
    <x v="0"/>
    <d v="2022-07-20T00:00:00"/>
    <x v="2"/>
    <n v="14116686"/>
    <n v="44762"/>
    <s v="HELI|594433"/>
    <s v="EH/CBS Motor ASSY, IN/OUT 15MM Shaft"/>
    <n v="1"/>
    <n v="1"/>
    <n v="9000"/>
    <s v="HKD"/>
    <n v="1"/>
    <n v="9000"/>
    <n v="9000"/>
    <s v="C66SZX-SMT SERVICE"/>
    <s v="Compass Technology Co Ltd"/>
    <s v="Same"/>
    <n v="904358"/>
    <n v="4153.5"/>
    <s v="308ASY INV-PTS SALES"/>
    <n v="0"/>
    <s v="CT0521033"/>
    <n v="921358"/>
    <n v="0"/>
    <n v="111031"/>
    <x v="3"/>
    <x v="3"/>
    <s v="Q2"/>
    <x v="3"/>
    <x v="0"/>
  </r>
  <r>
    <s v="ESEL"/>
    <s v="SZX"/>
    <x v="0"/>
    <d v="2022-07-20T00:00:00"/>
    <x v="2"/>
    <n v="14116686"/>
    <n v="44762"/>
    <s v="HELI|5077"/>
    <s v="ENCODER 200 PLUSE (Grey) Obsolete  (Use -Encoder Retrofit Kit 5077K With Imperial Adapter)"/>
    <n v="1"/>
    <n v="1"/>
    <n v="11200"/>
    <s v="HKD"/>
    <n v="1"/>
    <n v="11200"/>
    <n v="11200"/>
    <s v="C66SZX-SMT SERVICE"/>
    <s v="Compass Technology Co Ltd"/>
    <s v="Same"/>
    <n v="904358"/>
    <n v="3919.5"/>
    <s v="308ASY INV-PTS SALES"/>
    <n v="0"/>
    <s v="CT0521033"/>
    <n v="921358"/>
    <n v="0"/>
    <n v="111031"/>
    <x v="3"/>
    <x v="3"/>
    <s v="Q2"/>
    <x v="3"/>
    <x v="0"/>
  </r>
  <r>
    <s v="ESEL"/>
    <s v="SZX"/>
    <x v="0"/>
    <d v="2022-07-20T00:00:00"/>
    <x v="2"/>
    <n v="14116686"/>
    <n v="44762"/>
    <s v="HELI|5028"/>
    <s v="MTR CNTRL 240V 0-90VDC .1OHM"/>
    <n v="1"/>
    <n v="1"/>
    <n v="5300"/>
    <s v="HKD"/>
    <n v="1"/>
    <n v="5300"/>
    <n v="5300"/>
    <s v="C66SZX-SMT SERVICE"/>
    <s v="Compass Technology Co Ltd"/>
    <s v="Same"/>
    <n v="904358"/>
    <n v="3393"/>
    <s v="308ASY INV-PTS SALES"/>
    <n v="0"/>
    <s v="CT0521033"/>
    <n v="921358"/>
    <n v="0"/>
    <n v="111031"/>
    <x v="3"/>
    <x v="3"/>
    <s v="Q2"/>
    <x v="3"/>
    <x v="0"/>
  </r>
  <r>
    <s v="ESEL"/>
    <s v="SZX"/>
    <x v="0"/>
    <d v="2022-07-22T00:00:00"/>
    <x v="1"/>
    <n v="12113450"/>
    <n v="44764"/>
    <s v="ZZZZ|CALIBRATION"/>
    <s v="."/>
    <n v="1"/>
    <n v="1"/>
    <n v="510"/>
    <s v="USD"/>
    <n v="7.8"/>
    <n v="3978"/>
    <n v="3978"/>
    <s v="C66SZX-SMT SERVICE"/>
    <s v="Compass Technology Co Ltd"/>
    <s v="Same"/>
    <n v="904360"/>
    <n v="0"/>
    <s v="308ASY INV-NON-CON"/>
    <n v="0"/>
    <s v="CT0722065"/>
    <n v="0"/>
    <n v="0"/>
    <n v="0"/>
    <x v="3"/>
    <x v="3"/>
    <s v="Q2"/>
    <x v="3"/>
    <x v="0"/>
  </r>
  <r>
    <s v="ESEL"/>
    <s v="SZX"/>
    <x v="0"/>
    <d v="2022-07-25T00:00:00"/>
    <x v="2"/>
    <n v="12113451"/>
    <n v="44767"/>
    <s v="HELI|FREIGHT CHARGES"/>
    <s v="."/>
    <n v="1"/>
    <n v="1"/>
    <n v="195"/>
    <s v="USD"/>
    <n v="7.8"/>
    <n v="1521"/>
    <n v="1521"/>
    <s v="C66SZX-SMT SERVICE"/>
    <s v="Compass Technology Co Ltd"/>
    <s v="Same"/>
    <n v="904363"/>
    <n v="0"/>
    <s v="308ASY INV-NON-CON"/>
    <n v="0"/>
    <s v="CT0722002"/>
    <n v="0"/>
    <n v="0"/>
    <n v="111030"/>
    <x v="3"/>
    <x v="3"/>
    <s v="Q2"/>
    <x v="3"/>
    <x v="0"/>
  </r>
  <r>
    <s v="ESEL"/>
    <s v="SZX"/>
    <x v="0"/>
    <d v="2022-07-25T00:00:00"/>
    <x v="2"/>
    <n v="14116687"/>
    <n v="44767"/>
    <s v="HELI|593555"/>
    <s v="HIGH TEMPERATURE LUBE OIL (250ML)"/>
    <n v="5"/>
    <n v="5"/>
    <n v="480"/>
    <s v="USD"/>
    <n v="7.8"/>
    <n v="3744"/>
    <n v="3744"/>
    <s v="C66SZX-SMT SERVICE"/>
    <s v="Compass Technology Co Ltd"/>
    <s v="Same"/>
    <n v="904362"/>
    <n v="2856.36"/>
    <s v="308ASY INV-PTS SALES"/>
    <n v="0"/>
    <s v="CT0722002"/>
    <n v="926178"/>
    <n v="0"/>
    <n v="111030"/>
    <x v="3"/>
    <x v="3"/>
    <s v="Q2"/>
    <x v="3"/>
    <x v="0"/>
  </r>
  <r>
    <s v="ESEL"/>
    <s v="SZX"/>
    <x v="0"/>
    <d v="2022-07-25T00:00:00"/>
    <x v="2"/>
    <n v="14116687"/>
    <n v="44767"/>
    <s v="HELI|6897"/>
    <s v="KRYTOX XHT-BDZ 8 OZ TUBE"/>
    <n v="1"/>
    <n v="1"/>
    <n v="1330"/>
    <s v="USD"/>
    <n v="7.8"/>
    <n v="10374"/>
    <n v="10374"/>
    <s v="C66SZX-SMT SERVICE"/>
    <s v="Compass Technology Co Ltd"/>
    <s v="Same"/>
    <n v="904362"/>
    <n v="7827.22"/>
    <s v="308ASY INV-PTS SALES"/>
    <n v="0"/>
    <s v="CT0722002"/>
    <n v="926178"/>
    <n v="0"/>
    <n v="111030"/>
    <x v="3"/>
    <x v="3"/>
    <s v="Q2"/>
    <x v="3"/>
    <x v="0"/>
  </r>
  <r>
    <s v="ESEL"/>
    <s v="SZX"/>
    <x v="0"/>
    <d v="2022-07-25T00:00:00"/>
    <x v="2"/>
    <n v="14116687"/>
    <n v="44767"/>
    <s v="HELI|7834"/>
    <s v="GREASE, LUBRIPLATE# 107, 14oz. CAN"/>
    <n v="1"/>
    <n v="1"/>
    <n v="78"/>
    <s v="USD"/>
    <n v="7.8"/>
    <n v="608.4"/>
    <n v="608.4"/>
    <s v="C66SZX-SMT SERVICE"/>
    <s v="Compass Technology Co Ltd"/>
    <s v="Same"/>
    <n v="904362"/>
    <n v="464.49"/>
    <s v="308ASY INV-PTS SALES"/>
    <n v="0"/>
    <s v="CT0722002"/>
    <n v="926178"/>
    <n v="0"/>
    <n v="111030"/>
    <x v="3"/>
    <x v="3"/>
    <s v="Q2"/>
    <x v="3"/>
    <x v="0"/>
  </r>
  <r>
    <s v="ESEL"/>
    <s v="SZX"/>
    <x v="2"/>
    <d v="2022-07-26T00:00:00"/>
    <x v="0"/>
    <n v="14116688"/>
    <n v="44768"/>
    <s v="YMCT|KHJ-MC100-00"/>
    <s v="SS TAPE FEEDER 8mm"/>
    <n v="5"/>
    <n v="5"/>
    <n v="220000"/>
    <s v="JPY"/>
    <n v="5.8700000000000002E-2"/>
    <n v="12914"/>
    <n v="12914"/>
    <s v="C66SZX-SMT SERVICE"/>
    <s v="Shenzhen Ming Hua Yong Xing Technology Co., Ltd"/>
    <s v="Same"/>
    <n v="904365"/>
    <n v="11717.28"/>
    <s v="308ASY INV-PTS SALES"/>
    <n v="0"/>
    <s v="C66SZ23197REV1"/>
    <n v="928134"/>
    <s v="深圳市铭华永兴科技有限公司"/>
    <n v="0"/>
    <x v="3"/>
    <x v="3"/>
    <s v="Q2"/>
    <x v="3"/>
    <x v="0"/>
  </r>
  <r>
    <s v="ESEL"/>
    <s v="SZX"/>
    <x v="1"/>
    <d v="2022-08-03T00:00:00"/>
    <x v="1"/>
    <n v="12113452"/>
    <n v="44776"/>
    <s v="EMBE|REPAIR CHARGE"/>
    <s v="REPAIR CHARGE"/>
    <n v="1"/>
    <n v="1"/>
    <n v="50"/>
    <s v="USD"/>
    <n v="7.8"/>
    <n v="390"/>
    <n v="390"/>
    <s v="C66SZX-SMT SERVICE"/>
    <s v="Compass Technology Co Ltd"/>
    <s v="Same"/>
    <n v="904368"/>
    <n v="0"/>
    <s v="308ASY INV-NON-CON"/>
    <n v="0"/>
    <s v="CT0722133"/>
    <n v="0"/>
    <n v="0"/>
    <n v="0"/>
    <x v="3"/>
    <x v="4"/>
    <s v="Q2"/>
    <x v="3"/>
    <x v="0"/>
  </r>
  <r>
    <s v="ESEL"/>
    <s v="SZX"/>
    <x v="0"/>
    <d v="2022-08-03T00:00:00"/>
    <x v="1"/>
    <n v="14116689"/>
    <n v="44776"/>
    <s v="EMBE|BT-002"/>
    <s v="NEPTUNE USB"/>
    <n v="2"/>
    <n v="2"/>
    <n v="90"/>
    <s v="USD"/>
    <n v="7.8"/>
    <n v="702"/>
    <n v="702"/>
    <s v="C66SZX-SMT SERVICE"/>
    <s v="Compass Technology Co Ltd"/>
    <s v="Same"/>
    <n v="904367"/>
    <n v="0"/>
    <s v="308ASY INV-PTS SALES"/>
    <n v="0"/>
    <s v="CT0722133"/>
    <n v="937331"/>
    <n v="0"/>
    <n v="0"/>
    <x v="3"/>
    <x v="4"/>
    <s v="Q2"/>
    <x v="3"/>
    <x v="0"/>
  </r>
  <r>
    <s v="ESEL"/>
    <s v="SZX"/>
    <x v="0"/>
    <d v="2022-08-12T00:00:00"/>
    <x v="0"/>
    <n v="14116690"/>
    <n v="44785"/>
    <s v="YMCT|KMB-M7750-A0"/>
    <s v="NOZZLE 7205A ASSY."/>
    <n v="4"/>
    <n v="4"/>
    <n v="2880"/>
    <s v="CNY"/>
    <n v="1.163"/>
    <n v="3349.44"/>
    <n v="3349.44"/>
    <s v="C66SZX-SMT SERVICE"/>
    <s v="Shenzhen Kuaiyu Electronic Technology Co., Ltd."/>
    <s v="Same"/>
    <n v="904370"/>
    <n v="2432.3200000000002"/>
    <s v="308ASY INV-PTS SALES"/>
    <n v="0"/>
    <s v="C66SZ23174REV1"/>
    <n v="943197"/>
    <s v="深圳市快宇电子科技有限公司"/>
    <n v="0"/>
    <x v="3"/>
    <x v="4"/>
    <s v="Q2"/>
    <x v="3"/>
    <x v="0"/>
  </r>
  <r>
    <s v="ESEL"/>
    <s v="SZX"/>
    <x v="0"/>
    <d v="2022-08-16T00:00:00"/>
    <x v="1"/>
    <n v="14116691"/>
    <n v="44789"/>
    <s v="ZMTR|Hot air motor"/>
    <s v="Hot air motor"/>
    <n v="1"/>
    <n v="1"/>
    <n v="1350"/>
    <s v="HKD"/>
    <n v="1"/>
    <n v="1350"/>
    <n v="1350"/>
    <s v="C66SZX-SMT SERVICE"/>
    <s v="Crystalite Electrical Engineering Company"/>
    <s v="Same"/>
    <n v="904373"/>
    <n v="697.8"/>
    <s v="308ASY INV-PTS SALES"/>
    <n v="0"/>
    <s v="CEE-2208031"/>
    <n v="947109"/>
    <s v="晶光電業公司"/>
    <n v="111084"/>
    <x v="3"/>
    <x v="4"/>
    <s v="Q2"/>
    <x v="3"/>
    <x v="0"/>
  </r>
  <r>
    <s v="ESEL"/>
    <s v="SZX"/>
    <x v="0"/>
    <d v="2022-08-16T00:00:00"/>
    <x v="1"/>
    <n v="14116691"/>
    <n v="44789"/>
    <s v="ZMTR|Heating tube"/>
    <s v="Heating tube"/>
    <n v="2"/>
    <n v="2"/>
    <n v="1960"/>
    <s v="HKD"/>
    <n v="1"/>
    <n v="1960"/>
    <n v="1960"/>
    <s v="C66SZX-SMT SERVICE"/>
    <s v="Crystalite Electrical Engineering Company"/>
    <s v="Same"/>
    <n v="904373"/>
    <n v="1163"/>
    <s v="308ASY INV-PTS SALES"/>
    <n v="0"/>
    <s v="CEE-2208031"/>
    <n v="947109"/>
    <s v="晶光電業公司"/>
    <n v="111084"/>
    <x v="3"/>
    <x v="4"/>
    <s v="Q2"/>
    <x v="3"/>
    <x v="0"/>
  </r>
  <r>
    <s v="ESEL"/>
    <s v="SZX"/>
    <x v="0"/>
    <d v="2022-08-16T00:00:00"/>
    <x v="1"/>
    <n v="14116691"/>
    <n v="44789"/>
    <s v="ZMTR|heating plate"/>
    <s v="Tin furnace stainless steel heating plate"/>
    <n v="2"/>
    <n v="2"/>
    <n v="1560"/>
    <s v="HKD"/>
    <n v="1"/>
    <n v="1560"/>
    <n v="1560"/>
    <s v="C66SZX-SMT SERVICE"/>
    <s v="Crystalite Electrical Engineering Company"/>
    <s v="Same"/>
    <n v="904373"/>
    <n v="744.32"/>
    <s v="308ASY INV-PTS SALES"/>
    <n v="0"/>
    <s v="CEE-2208031"/>
    <n v="947109"/>
    <s v="晶光電業公司"/>
    <n v="111084"/>
    <x v="3"/>
    <x v="4"/>
    <s v="Q2"/>
    <x v="3"/>
    <x v="0"/>
  </r>
  <r>
    <s v="ESEL"/>
    <s v="SZX"/>
    <x v="0"/>
    <d v="2022-08-16T00:00:00"/>
    <x v="0"/>
    <n v="14116692"/>
    <n v="44789"/>
    <s v="YMCT|KMG-M91A3-00"/>
    <s v="BELT CONV.(2670)"/>
    <n v="2"/>
    <n v="2"/>
    <n v="320"/>
    <s v="CNY"/>
    <n v="1.163"/>
    <n v="372.16"/>
    <n v="372.16"/>
    <s v="C66SZX-SMT SERVICE"/>
    <s v="Foshan Nanhai Liangcheng Optoelectronic Technology"/>
    <s v="Same"/>
    <n v="904371"/>
    <n v="134.83000000000001"/>
    <s v="308ASY INV-PTS SALES"/>
    <n v="0"/>
    <s v="C66SZ23232"/>
    <n v="947107"/>
    <s v="佛山市南海区亮程光电科技有限公司"/>
    <n v="111082"/>
    <x v="3"/>
    <x v="4"/>
    <s v="Q2"/>
    <x v="3"/>
    <x v="0"/>
  </r>
  <r>
    <s v="ESEL"/>
    <s v="SZX"/>
    <x v="0"/>
    <d v="2022-08-16T00:00:00"/>
    <x v="1"/>
    <n v="14116693"/>
    <n v="44789"/>
    <s v="ZMTR|303-LC01"/>
    <s v="SPECIAL NOZZLE"/>
    <n v="1"/>
    <n v="1"/>
    <n v="680"/>
    <s v="CNY"/>
    <n v="1.163"/>
    <n v="790.84"/>
    <n v="790.84"/>
    <s v="C66SZX-SMT SERVICE"/>
    <s v="Foshan Nanhai Liangcheng Optoelectronic Technology"/>
    <s v="Same"/>
    <n v="904372"/>
    <n v="348.9"/>
    <s v="308ASY INV-PTS SALES"/>
    <n v="0"/>
    <s v="C66SZ23244"/>
    <n v="947108"/>
    <s v="佛山市南海区亮程光电科技有限公司"/>
    <n v="111083"/>
    <x v="3"/>
    <x v="4"/>
    <s v="Q2"/>
    <x v="3"/>
    <x v="0"/>
  </r>
  <r>
    <s v="ESEL"/>
    <s v="SZX"/>
    <x v="0"/>
    <d v="2022-08-26T00:00:00"/>
    <x v="1"/>
    <n v="14116694"/>
    <n v="44799"/>
    <s v="ZMTR|K48-M3856-00X"/>
    <s v="GREASE PACK(NSL)"/>
    <n v="4"/>
    <n v="4"/>
    <n v="660"/>
    <s v="CNY"/>
    <n v="1.163"/>
    <n v="767.58"/>
    <n v="767.58"/>
    <s v="C66SZX-SMT SERVICE"/>
    <s v="Foshan Nanhai Liangcheng Optoelectronic Technology"/>
    <s v="Same"/>
    <n v="904377"/>
    <n v="573.36"/>
    <s v="308ASY INV-PTS SALES"/>
    <n v="0"/>
    <s v="C66SZ23176"/>
    <n v="963190"/>
    <s v="佛山市南海区亮程光电科技有限公司"/>
    <n v="0"/>
    <x v="3"/>
    <x v="4"/>
    <s v="Q2"/>
    <x v="3"/>
    <x v="0"/>
  </r>
  <r>
    <s v="ESEL"/>
    <s v="SZX"/>
    <x v="0"/>
    <d v="2022-08-26T00:00:00"/>
    <x v="1"/>
    <n v="14116695"/>
    <n v="44799"/>
    <s v="ZMTR|K48-M3856-00X"/>
    <s v="GREASE PACK(NSL)"/>
    <n v="4"/>
    <n v="4"/>
    <n v="660"/>
    <s v="CNY"/>
    <n v="1.163"/>
    <n v="767.58"/>
    <n v="767.58"/>
    <s v="C66SZX-SMT SERVICE"/>
    <s v="Huizhou Yilai Technology Co., Ltd"/>
    <s v="Same"/>
    <n v="904378"/>
    <n v="573.36"/>
    <s v="308ASY INV-PTS SALES"/>
    <n v="0"/>
    <s v="C66SZ22274"/>
    <n v="963193"/>
    <s v="惠州市亿莱科技有限公司"/>
    <n v="0"/>
    <x v="3"/>
    <x v="4"/>
    <s v="Q2"/>
    <x v="3"/>
    <x v="0"/>
  </r>
  <r>
    <s v="ESEL"/>
    <s v="SZX"/>
    <x v="0"/>
    <d v="2022-08-26T00:00:00"/>
    <x v="1"/>
    <n v="14116696"/>
    <n v="44799"/>
    <s v="ZMTR|K48-M3856-00X"/>
    <s v="GREASE PACK(NSL)"/>
    <n v="8"/>
    <n v="8"/>
    <n v="1320"/>
    <s v="CNY"/>
    <n v="1.163"/>
    <n v="1535.16"/>
    <n v="1535.16"/>
    <s v="C66SZX-SMT SERVICE"/>
    <s v="Huizhou Chengxun Electronic Co., Ltd."/>
    <s v="Same"/>
    <n v="904379"/>
    <n v="1146.72"/>
    <s v="308ASY INV-PTS SALES"/>
    <n v="0"/>
    <s v="C66SZ23274REV1"/>
    <n v="963197"/>
    <s v="惠州诚讯电子有限公司"/>
    <n v="0"/>
    <x v="3"/>
    <x v="4"/>
    <s v="Q2"/>
    <x v="3"/>
    <x v="0"/>
  </r>
  <r>
    <s v="ESEL"/>
    <s v="SZX"/>
    <x v="1"/>
    <d v="2022-09-15T00:00:00"/>
    <x v="0"/>
    <n v="12113453"/>
    <n v="44819"/>
    <s v="YMCT|REPAIR CHARGE"/>
    <s v="REPAIR CHARGE"/>
    <n v="1"/>
    <n v="1"/>
    <n v="220"/>
    <s v="CNY"/>
    <n v="1.135"/>
    <n v="249.7"/>
    <n v="249.7"/>
    <s v="C66SZX-SMT SERVICE"/>
    <s v="Shenzhen Yulonghui Electronics Technology Co., Ltd"/>
    <s v="Same"/>
    <n v="904384"/>
    <n v="0"/>
    <s v="308ASY INV-NON-CON"/>
    <n v="0"/>
    <s v="C66SZ23253"/>
    <n v="0"/>
    <s v="深圳市豫龙辉电子科技有限公司"/>
    <n v="0"/>
    <x v="3"/>
    <x v="5"/>
    <s v="Q2"/>
    <x v="3"/>
    <x v="0"/>
  </r>
  <r>
    <s v="ESEL"/>
    <s v="SZX"/>
    <x v="0"/>
    <d v="2022-09-15T00:00:00"/>
    <x v="0"/>
    <n v="14116697"/>
    <n v="44819"/>
    <s v="YMCT|KHJ-MC135-00"/>
    <s v="GEAR IDLE F2"/>
    <n v="1"/>
    <n v="1"/>
    <n v="40"/>
    <s v="CNY"/>
    <n v="1.135"/>
    <n v="45.4"/>
    <n v="45.4"/>
    <s v="C66SZX-SMT SERVICE"/>
    <s v="Shenzhen Yulonghui Electronics Technology Co., Ltd"/>
    <s v="Same"/>
    <n v="904383"/>
    <n v="18.48"/>
    <s v="308ASY INV-PTS SALES"/>
    <n v="0"/>
    <s v="C66SZ23253"/>
    <n v="983133"/>
    <s v="深圳市豫龙辉电子科技有限公司"/>
    <n v="111085"/>
    <x v="3"/>
    <x v="5"/>
    <s v="Q2"/>
    <x v="3"/>
    <x v="0"/>
  </r>
  <r>
    <s v="ESEL"/>
    <s v="SZX"/>
    <x v="0"/>
    <d v="2022-09-20T00:00:00"/>
    <x v="0"/>
    <n v="14116698"/>
    <n v="44824"/>
    <s v="YMCT|KLJ-MC145-00"/>
    <s v="LEVER TAPE GUIDE F"/>
    <n v="10"/>
    <n v="10"/>
    <n v="380"/>
    <s v="HKD"/>
    <n v="1"/>
    <n v="380"/>
    <n v="380"/>
    <s v="C66SZX-SMT SERVICE"/>
    <s v="Compass Technology Co Ltd"/>
    <s v="Same"/>
    <n v="904385"/>
    <n v="173.4"/>
    <s v="308ASY INV-PTS SALES"/>
    <n v="0"/>
    <s v="CT0922034"/>
    <n v="988159"/>
    <n v="0"/>
    <n v="111107"/>
    <x v="3"/>
    <x v="5"/>
    <s v="Q2"/>
    <x v="3"/>
    <x v="0"/>
  </r>
  <r>
    <s v="ESEL"/>
    <s v="SZX"/>
    <x v="0"/>
    <d v="2022-09-20T00:00:00"/>
    <x v="0"/>
    <n v="14116698"/>
    <n v="44824"/>
    <s v="YMCT|KLJ-MC181-01"/>
    <s v="HANDLE"/>
    <n v="10"/>
    <n v="10"/>
    <n v="1200"/>
    <s v="HKD"/>
    <n v="1"/>
    <n v="1200"/>
    <n v="1200"/>
    <s v="C66SZX-SMT SERVICE"/>
    <s v="Compass Technology Co Ltd"/>
    <s v="Same"/>
    <n v="904385"/>
    <n v="635.79999999999995"/>
    <s v="308ASY INV-PTS SALES"/>
    <n v="0"/>
    <s v="CT0922034"/>
    <n v="988159"/>
    <n v="0"/>
    <n v="111107"/>
    <x v="3"/>
    <x v="5"/>
    <s v="Q2"/>
    <x v="3"/>
    <x v="0"/>
  </r>
  <r>
    <s v="ESEL"/>
    <s v="SZX"/>
    <x v="1"/>
    <d v="2022-09-27T00:00:00"/>
    <x v="1"/>
    <n v="12113454"/>
    <n v="44831"/>
    <s v="EMBE|REPAIR CHARGE"/>
    <s v="REPAIR CHARGE"/>
    <n v="1"/>
    <n v="1"/>
    <n v="6500"/>
    <s v="HKD"/>
    <n v="1"/>
    <n v="6500"/>
    <n v="6500"/>
    <s v="C66SZX-SMT SERVICE"/>
    <s v="Kayue Electric Company Limited"/>
    <s v="Same"/>
    <n v="904388"/>
    <n v="0"/>
    <s v="308ASY INV-NON-CON"/>
    <n v="0"/>
    <s v="151731-AET-220825"/>
    <n v="0"/>
    <s v="嘉裕电业有限公司"/>
    <n v="111126"/>
    <x v="3"/>
    <x v="5"/>
    <s v="Q2"/>
    <x v="3"/>
    <x v="0"/>
  </r>
  <r>
    <s v="ESEL"/>
    <s v="SZX"/>
    <x v="2"/>
    <d v="2022-10-06T00:00:00"/>
    <x v="0"/>
    <n v="14116699"/>
    <n v="44840"/>
    <s v="YMCT|KHJ-MC400-00"/>
    <s v="SS TAPE FEEDER 24mm"/>
    <n v="1"/>
    <n v="1"/>
    <n v="3750"/>
    <s v="CNY"/>
    <n v="1.1000000000000001"/>
    <n v="4125"/>
    <n v="4125"/>
    <s v="C66SZX-SMT SERVICE"/>
    <s v="Dongguan Juhexin Electronic Technology Co., Ltd."/>
    <s v="Same"/>
    <n v="904389"/>
    <n v="3547.73"/>
    <s v="308ASY INV-PTS SALES"/>
    <n v="0"/>
    <s v="C66SZ23277"/>
    <n v="999125"/>
    <s v="东莞市聚合信电子科技有限公司"/>
    <n v="0"/>
    <x v="3"/>
    <x v="6"/>
    <s v="Q3"/>
    <x v="3"/>
    <x v="0"/>
  </r>
  <r>
    <s v="ESEL"/>
    <s v="SZX"/>
    <x v="0"/>
    <d v="2022-10-14T00:00:00"/>
    <x v="0"/>
    <n v="14116700"/>
    <n v="44848"/>
    <s v="YMCT|KLJ-MC145-00"/>
    <s v="LEVER TAPE GUIDE F"/>
    <n v="10"/>
    <n v="10"/>
    <n v="350"/>
    <s v="HKD"/>
    <n v="1"/>
    <n v="350"/>
    <n v="350"/>
    <s v="C66SZX-SMT SERVICE"/>
    <s v="Compass Technology Co Ltd"/>
    <s v="Same"/>
    <n v="904391"/>
    <n v="166.2"/>
    <s v="308ASY INV-PTS SALES"/>
    <n v="0"/>
    <s v="CT0922140"/>
    <n v="1007137"/>
    <n v="0"/>
    <n v="111129"/>
    <x v="3"/>
    <x v="6"/>
    <s v="Q3"/>
    <x v="3"/>
    <x v="0"/>
  </r>
  <r>
    <s v="ESEL"/>
    <s v="SZX"/>
    <x v="0"/>
    <d v="2022-10-14T00:00:00"/>
    <x v="0"/>
    <n v="14116700"/>
    <n v="44848"/>
    <s v="YMCT|KHJ-MC141-S1"/>
    <s v="PARTS,TAPE GUIDE"/>
    <n v="20"/>
    <n v="20"/>
    <n v="7200"/>
    <s v="HKD"/>
    <n v="1"/>
    <n v="7200"/>
    <n v="7200"/>
    <s v="C66SZX-SMT SERVICE"/>
    <s v="Compass Technology Co Ltd"/>
    <s v="Same"/>
    <n v="904391"/>
    <n v="4045.32"/>
    <s v="308ASY INV-PTS SALES"/>
    <n v="0"/>
    <s v="CT0922140"/>
    <n v="1007137"/>
    <n v="0"/>
    <n v="111129"/>
    <x v="3"/>
    <x v="6"/>
    <s v="Q3"/>
    <x v="3"/>
    <x v="0"/>
  </r>
  <r>
    <s v="ESEL"/>
    <s v="SZX"/>
    <x v="0"/>
    <d v="2022-10-14T00:00:00"/>
    <x v="0"/>
    <n v="14116700"/>
    <n v="44848"/>
    <s v="YMCT|KHJ-MC147-02"/>
    <s v="SPRING TAPE GUIDE F"/>
    <n v="10"/>
    <n v="10"/>
    <n v="100"/>
    <s v="HKD"/>
    <n v="1"/>
    <n v="100"/>
    <n v="100"/>
    <s v="C66SZX-SMT SERVICE"/>
    <s v="Compass Technology Co Ltd"/>
    <s v="Same"/>
    <n v="904391"/>
    <n v="45.98"/>
    <s v="308ASY INV-PTS SALES"/>
    <n v="0"/>
    <s v="CT0922140"/>
    <n v="1007137"/>
    <n v="0"/>
    <n v="111129"/>
    <x v="3"/>
    <x v="6"/>
    <s v="Q3"/>
    <x v="3"/>
    <x v="0"/>
  </r>
  <r>
    <s v="ESEL"/>
    <s v="SZX"/>
    <x v="0"/>
    <d v="2022-10-14T00:00:00"/>
    <x v="0"/>
    <n v="14116700"/>
    <n v="44848"/>
    <s v="YMCT|KHJ-MC145-01"/>
    <s v="LEVER TAPE GUIDE F"/>
    <n v="10"/>
    <n v="10"/>
    <n v="260"/>
    <s v="HKD"/>
    <n v="1"/>
    <n v="260"/>
    <n v="260"/>
    <s v="C66SZX-SMT SERVICE"/>
    <s v="Compass Technology Co Ltd"/>
    <s v="Same"/>
    <n v="904391"/>
    <n v="144.04"/>
    <s v="308ASY INV-PTS SALES"/>
    <n v="0"/>
    <s v="CT0922140"/>
    <n v="1007137"/>
    <n v="0"/>
    <n v="111129"/>
    <x v="3"/>
    <x v="6"/>
    <s v="Q3"/>
    <x v="3"/>
    <x v="0"/>
  </r>
  <r>
    <s v="ESEL"/>
    <s v="SZX"/>
    <x v="0"/>
    <d v="2022-10-14T00:00:00"/>
    <x v="0"/>
    <n v="14116700"/>
    <n v="44848"/>
    <s v="YMCT|KHJ-MC144-00"/>
    <s v="LEVER TAPE GUIDE R"/>
    <n v="10"/>
    <n v="10"/>
    <n v="120"/>
    <s v="HKD"/>
    <n v="1"/>
    <n v="120"/>
    <n v="120"/>
    <s v="C66SZX-SMT SERVICE"/>
    <s v="Compass Technology Co Ltd"/>
    <s v="Same"/>
    <n v="904391"/>
    <n v="60.94"/>
    <s v="308ASY INV-PTS SALES"/>
    <n v="0"/>
    <s v="CT0922140"/>
    <n v="1007137"/>
    <n v="0"/>
    <n v="111129"/>
    <x v="3"/>
    <x v="6"/>
    <s v="Q3"/>
    <x v="3"/>
    <x v="0"/>
  </r>
  <r>
    <s v="ESEL"/>
    <s v="SZX"/>
    <x v="0"/>
    <d v="2022-10-14T00:00:00"/>
    <x v="0"/>
    <n v="14116700"/>
    <n v="44848"/>
    <s v="YMCT|KHJ-MC149-00"/>
    <s v="STOPPER,LEVER R"/>
    <n v="10"/>
    <n v="10"/>
    <n v="60"/>
    <s v="HKD"/>
    <n v="1"/>
    <n v="60"/>
    <n v="60"/>
    <s v="C66SZX-SMT SERVICE"/>
    <s v="Compass Technology Co Ltd"/>
    <s v="Same"/>
    <n v="904391"/>
    <n v="28.25"/>
    <s v="308ASY INV-PTS SALES"/>
    <n v="0"/>
    <s v="CT0922140"/>
    <n v="1007137"/>
    <n v="0"/>
    <n v="111129"/>
    <x v="3"/>
    <x v="6"/>
    <s v="Q3"/>
    <x v="3"/>
    <x v="0"/>
  </r>
  <r>
    <s v="ESEL"/>
    <s v="SZX"/>
    <x v="0"/>
    <d v="2022-10-14T00:00:00"/>
    <x v="0"/>
    <n v="14116700"/>
    <n v="44848"/>
    <s v="YMCT|KHJ-MC104-00"/>
    <s v="RAIL,UNDER"/>
    <n v="10"/>
    <n v="10"/>
    <n v="260"/>
    <s v="HKD"/>
    <n v="1"/>
    <n v="260"/>
    <n v="260"/>
    <s v="C66SZX-SMT SERVICE"/>
    <s v="Compass Technology Co Ltd"/>
    <s v="Same"/>
    <n v="904391"/>
    <n v="138.5"/>
    <s v="308ASY INV-PTS SALES"/>
    <n v="0"/>
    <s v="CT0922140"/>
    <n v="1007137"/>
    <n v="0"/>
    <n v="111129"/>
    <x v="3"/>
    <x v="6"/>
    <s v="Q3"/>
    <x v="3"/>
    <x v="0"/>
  </r>
  <r>
    <s v="ESEL"/>
    <s v="SZX"/>
    <x v="0"/>
    <d v="2022-10-25T00:00:00"/>
    <x v="0"/>
    <n v="14116701"/>
    <n v="44859"/>
    <s v="YMCT|KMG-M22M1-00"/>
    <s v="AC SERVO MOTOR"/>
    <n v="1"/>
    <n v="1"/>
    <n v="4000"/>
    <s v="CNY"/>
    <n v="1.1000000000000001"/>
    <n v="4400"/>
    <n v="4400"/>
    <s v="C66SZX-SMT SERVICE"/>
    <s v="Shenzhen Hainake Electronics Co., Ltd."/>
    <s v="Same"/>
    <n v="904393"/>
    <n v="2271.54"/>
    <s v="308ASY INV-PTS SALES"/>
    <n v="0"/>
    <s v="C66SZ23280"/>
    <n v="1013134"/>
    <s v="深圳市海纳科电子有限公司"/>
    <n v="111104"/>
    <x v="3"/>
    <x v="6"/>
    <s v="Q3"/>
    <x v="3"/>
    <x v="0"/>
  </r>
  <r>
    <s v="ESEL"/>
    <s v="SZX"/>
    <x v="1"/>
    <d v="2022-11-07T00:00:00"/>
    <x v="0"/>
    <n v="12113455"/>
    <n v="44872"/>
    <s v="YMCT|SERVICE FEE"/>
    <s v="SERVICE CHARGE"/>
    <n v="1"/>
    <n v="1"/>
    <n v="126000"/>
    <s v="HKD"/>
    <n v="1"/>
    <n v="126000"/>
    <n v="126000"/>
    <s v="C66SZX-SMT SERVICE"/>
    <s v="Kayue Electric Company Limited"/>
    <s v="Same"/>
    <n v="904395"/>
    <n v="0"/>
    <s v="308ASY INV-NON-CON"/>
    <n v="0"/>
    <s v="151758-AET-220901"/>
    <n v="0"/>
    <s v="嘉裕电业有限公司"/>
    <n v="0"/>
    <x v="3"/>
    <x v="7"/>
    <s v="Q3"/>
    <x v="3"/>
    <x v="0"/>
  </r>
  <r>
    <s v="ESEL"/>
    <s v="SZX"/>
    <x v="0"/>
    <d v="2022-11-07T00:00:00"/>
    <x v="1"/>
    <n v="14116702"/>
    <n v="44872"/>
    <s v="ZMTR|Trail car"/>
    <s v="Trail car"/>
    <n v="1"/>
    <n v="1"/>
    <n v="0"/>
    <s v="HKD"/>
    <n v="1"/>
    <n v="0"/>
    <n v="0"/>
    <s v="C66SZX-SMT SERVICE"/>
    <s v="Kayue Electric Company Limited"/>
    <s v="Same"/>
    <n v="904396"/>
    <n v="1620"/>
    <s v="308ASY INV-PTS SALES"/>
    <n v="0"/>
    <s v="151758-AET-220901"/>
    <n v="1026253"/>
    <s v="嘉裕电业有限公司"/>
    <n v="111156"/>
    <x v="3"/>
    <x v="7"/>
    <s v="Q3"/>
    <x v="3"/>
    <x v="0"/>
  </r>
  <r>
    <s v="ESEL"/>
    <s v="SZX"/>
    <x v="0"/>
    <d v="2022-11-21T00:00:00"/>
    <x v="1"/>
    <n v="14116703"/>
    <n v="44886"/>
    <s v="ZZZZ|OMEGA-K-TYPE-1M"/>
    <s v="."/>
    <n v="20"/>
    <n v="20"/>
    <n v="3800"/>
    <s v="HKD"/>
    <n v="1"/>
    <n v="3800"/>
    <n v="3800"/>
    <s v="C66SZX-SMT SERVICE"/>
    <s v="Compass Technology Co Ltd"/>
    <s v="Same"/>
    <n v="904400"/>
    <n v="345.6"/>
    <s v="308ASY INV-PTS SALES"/>
    <n v="0"/>
    <s v="CT1022059"/>
    <n v="1041144"/>
    <n v="0"/>
    <n v="111144"/>
    <x v="3"/>
    <x v="7"/>
    <s v="Q3"/>
    <x v="3"/>
    <x v="0"/>
  </r>
  <r>
    <s v="ESEL"/>
    <s v="SZX"/>
    <x v="0"/>
    <d v="2022-11-21T00:00:00"/>
    <x v="2"/>
    <n v="14116704"/>
    <n v="44886"/>
    <s v="HELI|8105"/>
    <s v="RAPIDOX OPEN LOOP-02 Analyser"/>
    <n v="1"/>
    <n v="1"/>
    <n v="97500"/>
    <s v="HKD"/>
    <n v="1"/>
    <n v="97500"/>
    <n v="97500"/>
    <s v="C66SZX-SMT SERVICE"/>
    <s v="Compass Technology Co Ltd"/>
    <s v="Same"/>
    <n v="904399"/>
    <n v="64800"/>
    <s v="308ASY INV-PTS SALES"/>
    <n v="0"/>
    <s v="CT1122080"/>
    <n v="1041134"/>
    <n v="0"/>
    <n v="111165"/>
    <x v="3"/>
    <x v="7"/>
    <s v="Q3"/>
    <x v="3"/>
    <x v="0"/>
  </r>
  <r>
    <s v="ESEL"/>
    <s v="SZX"/>
    <x v="0"/>
    <d v="2022-11-21T00:00:00"/>
    <x v="1"/>
    <n v="14116705"/>
    <n v="44886"/>
    <s v="DEKI|177055"/>
    <s v="BOM CABLE CRIMPED ASSEMBLY RAILS ASM"/>
    <n v="4"/>
    <n v="4"/>
    <n v="2460"/>
    <s v="HKD"/>
    <n v="1"/>
    <n v="2460"/>
    <n v="2460"/>
    <s v="C66SZX-SMT SERVICE"/>
    <s v="Uni Precision Industrial Ltd."/>
    <s v="Same"/>
    <n v="904401"/>
    <n v="1296"/>
    <s v="308ASY INV-PTS SALES"/>
    <n v="0"/>
    <s v="#81612"/>
    <n v="1041187"/>
    <s v="九龍紅磡鶴翔街1號"/>
    <n v="111170"/>
    <x v="3"/>
    <x v="7"/>
    <s v="Q3"/>
    <x v="3"/>
    <x v="0"/>
  </r>
  <r>
    <s v="ESEL"/>
    <s v="SZX"/>
    <x v="0"/>
    <d v="2022-11-23T00:00:00"/>
    <x v="2"/>
    <n v="14116706"/>
    <n v="44888"/>
    <s v="HELI|7493"/>
    <s v="FLUX CLEANER ZESTRON VIGON"/>
    <n v="10"/>
    <n v="10"/>
    <n v="1480"/>
    <s v="USD"/>
    <n v="7.8"/>
    <n v="11544"/>
    <n v="11544"/>
    <s v="C66SZX-SMT SERVICE"/>
    <s v="Compass Technology Co Ltd"/>
    <s v="Same"/>
    <n v="904402"/>
    <n v="7216.79"/>
    <s v="308ASY INV-PTS SALES"/>
    <n v="0"/>
    <s v="CT1122015"/>
    <n v="1042234"/>
    <n v="0"/>
    <n v="111155"/>
    <x v="3"/>
    <x v="7"/>
    <s v="Q3"/>
    <x v="3"/>
    <x v="0"/>
  </r>
  <r>
    <s v="ESEL"/>
    <s v="SZX"/>
    <x v="2"/>
    <d v="2022-12-05T00:00:00"/>
    <x v="0"/>
    <n v="14116707"/>
    <n v="44900"/>
    <s v="YMCT|KHJ-MC400-00"/>
    <s v="SS TAPE FEEDER 24mm"/>
    <n v="2"/>
    <n v="2"/>
    <n v="8000"/>
    <s v="CNY"/>
    <n v="1.0900000000000001"/>
    <n v="8720"/>
    <n v="8720"/>
    <s v="C66SZX-SMT SERVICE"/>
    <s v="Foshan Lion-power Electronic Technology Co., Ltd."/>
    <s v="Same"/>
    <n v="904403"/>
    <n v="7095.46"/>
    <s v="308ASY INV-PTS SALES"/>
    <n v="0"/>
    <s v="C66SZ22249REV1"/>
    <n v="1052182"/>
    <s v="佛山市锂动力电子科技有限公司"/>
    <n v="0"/>
    <x v="3"/>
    <x v="8"/>
    <s v="Q3"/>
    <x v="3"/>
    <x v="0"/>
  </r>
  <r>
    <s v="ESEL"/>
    <s v="SZX"/>
    <x v="3"/>
    <d v="2022-12-20T00:00:00"/>
    <x v="1"/>
    <n v="13113122"/>
    <n v="44915"/>
    <s v="FOCA|REPAIR CHARGE"/>
    <s v="REPAIR CHARGE"/>
    <n v="1"/>
    <n v="1"/>
    <n v="25000"/>
    <s v="HKD"/>
    <n v="1"/>
    <n v="25000"/>
    <n v="25000"/>
    <s v="C66SZX-SMT SERVICE"/>
    <s v="GIA Hong Kong Laboratory Limited"/>
    <s v="Same"/>
    <n v="904406"/>
    <n v="0"/>
    <s v="308ASY INV-CONTRACT"/>
    <n v="0"/>
    <s v="HONG KONG LAB PO-0000723"/>
    <n v="0"/>
    <n v="0"/>
    <n v="0"/>
    <x v="3"/>
    <x v="8"/>
    <s v="Q3"/>
    <x v="3"/>
    <x v="0"/>
  </r>
  <r>
    <s v="ESEL"/>
    <s v="SZX"/>
    <x v="0"/>
    <d v="2022-12-20T00:00:00"/>
    <x v="0"/>
    <n v="14116708"/>
    <n v="44915"/>
    <s v="YMCT|KLW-M383A-00"/>
    <s v="HM HEAD ACCESSORY"/>
    <n v="1"/>
    <n v="1"/>
    <n v="1500"/>
    <s v="HKD"/>
    <n v="1"/>
    <n v="1500"/>
    <n v="1500"/>
    <s v="C66SZX-SMT SERVICE"/>
    <s v="Compass Technology Co Ltd"/>
    <s v="Same"/>
    <n v="904405"/>
    <n v="707.25"/>
    <s v="308ASY INV-PTS SALES"/>
    <n v="0"/>
    <s v="CT1222012"/>
    <n v="1064172"/>
    <n v="0"/>
    <n v="111185"/>
    <x v="3"/>
    <x v="8"/>
    <s v="Q3"/>
    <x v="3"/>
    <x v="0"/>
  </r>
  <r>
    <s v="ESEL"/>
    <s v="SZX"/>
    <x v="3"/>
    <d v="2022-12-30T00:00:00"/>
    <x v="0"/>
    <n v="13113123"/>
    <n v="44925"/>
    <s v="YMCT|SERVICE CHARGE"/>
    <s v="SERVICE CHARGE"/>
    <n v="1"/>
    <n v="1"/>
    <n v="15000"/>
    <s v="CNY"/>
    <n v="1.0900000000000001"/>
    <n v="16350"/>
    <n v="16350"/>
    <s v="C66SZX-SMT SERVICE"/>
    <s v="Shenzhen Huacaixin Technology Co., Ltd"/>
    <s v="Same"/>
    <n v="904407"/>
    <n v="0"/>
    <s v="308ASY INV-CONTRACT"/>
    <n v="0"/>
    <s v="C66SZ23410"/>
    <n v="0"/>
    <s v="深圳市华彩鑫科技有限公司"/>
    <n v="0"/>
    <x v="3"/>
    <x v="8"/>
    <s v="Q3"/>
    <x v="3"/>
    <x v="0"/>
  </r>
  <r>
    <s v="ESEL"/>
    <s v="SZX"/>
    <x v="0"/>
    <d v="2023-01-04T00:00:00"/>
    <x v="0"/>
    <n v="14116709"/>
    <n v="44930"/>
    <s v="YMCT|90990-25J026"/>
    <s v="BEARING"/>
    <n v="10"/>
    <n v="10"/>
    <n v="1100"/>
    <s v="CNY"/>
    <n v="1.1200000000000001"/>
    <n v="1232"/>
    <n v="1232"/>
    <s v="C66SZX-SMT SERVICE"/>
    <s v="Shenzhen Hainake Electronics Co., Ltd."/>
    <s v="Same"/>
    <n v="904408"/>
    <n v="563.5"/>
    <s v="308ASY INV-PTS SALES"/>
    <n v="0"/>
    <s v="C66SZ23351"/>
    <n v="1078209"/>
    <s v="深圳市海纳科电子有限公司"/>
    <n v="0"/>
    <x v="4"/>
    <x v="9"/>
    <s v="Q4"/>
    <x v="3"/>
    <x v="0"/>
  </r>
  <r>
    <s v="ESEL"/>
    <s v="SZX"/>
    <x v="0"/>
    <d v="2023-01-10T00:00:00"/>
    <x v="1"/>
    <n v="14116710"/>
    <n v="44936"/>
    <s v="PXII|FSX-090 PC Win10 Upgrade Only"/>
    <s v="FSX-090 PC Win10 Upgrade Only"/>
    <n v="1"/>
    <n v="1"/>
    <n v="46926"/>
    <s v="HKD"/>
    <n v="1"/>
    <n v="46926"/>
    <n v="46926"/>
    <s v="C66SZX-SMT SERVICE"/>
    <s v="GIA Hong Kong Laboratory Limited"/>
    <s v="Same"/>
    <n v="904409"/>
    <n v="27300"/>
    <s v="308ASY INV-PTS SALES"/>
    <n v="0"/>
    <s v="Hong Kong Lab PO-0000705"/>
    <n v="1083127"/>
    <n v="0"/>
    <n v="111160"/>
    <x v="4"/>
    <x v="9"/>
    <s v="Q4"/>
    <x v="3"/>
    <x v="0"/>
  </r>
  <r>
    <s v="ESEL"/>
    <s v="SZX"/>
    <x v="0"/>
    <d v="2023-01-10T00:00:00"/>
    <x v="1"/>
    <n v="14116710"/>
    <n v="44936"/>
    <s v="PXII|Dell 24&quot; Monitor"/>
    <s v="Dell 24&quot; Monitor"/>
    <n v="1"/>
    <n v="1"/>
    <n v="0"/>
    <s v="HKD"/>
    <n v="1"/>
    <n v="0"/>
    <n v="0"/>
    <s v="C66SZX-SMT SERVICE"/>
    <s v="GIA Hong Kong Laboratory Limited"/>
    <s v="Same"/>
    <n v="904409"/>
    <n v="3510"/>
    <s v="308ASY INV-PTS SALES"/>
    <n v="0"/>
    <s v="Hong Kong Lab PO-0000705"/>
    <n v="1083127"/>
    <n v="0"/>
    <n v="111160"/>
    <x v="4"/>
    <x v="9"/>
    <s v="Q4"/>
    <x v="3"/>
    <x v="0"/>
  </r>
  <r>
    <s v="ESEL"/>
    <s v="SZX"/>
    <x v="0"/>
    <d v="2023-01-10T00:00:00"/>
    <x v="1"/>
    <n v="14116711"/>
    <n v="44936"/>
    <s v="PXII|Upgrade PC for FSX-PF100"/>
    <s v="Upgrade PC for FSX-PF100"/>
    <n v="1"/>
    <n v="1"/>
    <n v="36261"/>
    <s v="HKD"/>
    <n v="1"/>
    <n v="36261"/>
    <n v="36261"/>
    <s v="C66SZX-SMT SERVICE"/>
    <s v="GIA Hong Kong Laboratory Limited"/>
    <s v="Same"/>
    <n v="904410"/>
    <n v="16770"/>
    <s v="308ASY INV-PTS SALES"/>
    <n v="0"/>
    <s v="Hong Kong Lad PO-0000706"/>
    <n v="1083126"/>
    <n v="0"/>
    <n v="111161"/>
    <x v="4"/>
    <x v="9"/>
    <s v="Q4"/>
    <x v="3"/>
    <x v="0"/>
  </r>
  <r>
    <s v="ESEL"/>
    <s v="SZX"/>
    <x v="0"/>
    <d v="2023-01-10T00:00:00"/>
    <x v="1"/>
    <n v="14116711"/>
    <n v="44936"/>
    <s v="PXII|Dell 24&quot; Monitor"/>
    <s v="Dell 24&quot; Monitor"/>
    <n v="1"/>
    <n v="1"/>
    <n v="0"/>
    <s v="HKD"/>
    <n v="1"/>
    <n v="0"/>
    <n v="0"/>
    <s v="C66SZX-SMT SERVICE"/>
    <s v="GIA Hong Kong Laboratory Limited"/>
    <s v="Same"/>
    <n v="904410"/>
    <n v="3510"/>
    <s v="308ASY INV-PTS SALES"/>
    <n v="0"/>
    <s v="Hong Kong Lad PO-0000706"/>
    <n v="1083126"/>
    <n v="0"/>
    <n v="111161"/>
    <x v="4"/>
    <x v="9"/>
    <s v="Q4"/>
    <x v="3"/>
    <x v="0"/>
  </r>
  <r>
    <s v="ESEL"/>
    <s v="SZX"/>
    <x v="1"/>
    <d v="2023-01-11T00:00:00"/>
    <x v="0"/>
    <n v="12113456"/>
    <n v="44937"/>
    <s v="YMCT|SERVICE FEE"/>
    <s v="SERVICE CHARGE"/>
    <n v="1"/>
    <n v="1"/>
    <n v="650000"/>
    <s v="JPY"/>
    <n v="0.06"/>
    <n v="39000"/>
    <n v="39000"/>
    <s v="C66SZX-SMT SERVICE"/>
    <s v="Company : Yamaha Motor Co Ltd"/>
    <s v="Same"/>
    <n v="904411"/>
    <n v="0"/>
    <s v="308ASY INV-NON-CON"/>
    <n v="0"/>
    <n v="0"/>
    <n v="0"/>
    <n v="0"/>
    <n v="0"/>
    <x v="4"/>
    <x v="9"/>
    <s v="Q4"/>
    <x v="3"/>
    <x v="0"/>
  </r>
  <r>
    <s v="ESEL"/>
    <s v="SZX"/>
    <x v="3"/>
    <d v="2023-01-12T00:00:00"/>
    <x v="0"/>
    <n v="13113124"/>
    <n v="44938"/>
    <s v="YMCT|SERVICE FEE"/>
    <s v="SERVICE CHARGE"/>
    <n v="1"/>
    <n v="1"/>
    <n v="61750"/>
    <s v="HKD"/>
    <n v="1"/>
    <n v="61750"/>
    <n v="61750"/>
    <s v="C66SZX-SMT SERVICE"/>
    <s v="Compass Technology Co Ltd"/>
    <s v="Same"/>
    <n v="904412"/>
    <n v="0"/>
    <s v="308ASY INV-CONTRACT"/>
    <n v="0"/>
    <s v="CT0123034"/>
    <n v="0"/>
    <n v="0"/>
    <n v="0"/>
    <x v="4"/>
    <x v="9"/>
    <s v="Q4"/>
    <x v="3"/>
    <x v="0"/>
  </r>
  <r>
    <s v="ESEL"/>
    <s v="SZX"/>
    <x v="3"/>
    <d v="2023-01-12T00:00:00"/>
    <x v="2"/>
    <n v="13113124"/>
    <n v="44938"/>
    <s v="HELI|SERVICE FEE"/>
    <s v="SERVICE CHARGE"/>
    <n v="1"/>
    <n v="1"/>
    <n v="61750"/>
    <s v="HKD"/>
    <n v="1"/>
    <n v="61750"/>
    <n v="61750"/>
    <s v="C66SZX-SMT SERVICE"/>
    <s v="Compass Technology Co Ltd"/>
    <s v="Same"/>
    <n v="904412"/>
    <n v="0"/>
    <s v="308ASY INV-CONTRACT"/>
    <n v="0"/>
    <s v="CT0123034"/>
    <n v="0"/>
    <n v="0"/>
    <n v="0"/>
    <x v="4"/>
    <x v="9"/>
    <s v="Q4"/>
    <x v="3"/>
    <x v="0"/>
  </r>
  <r>
    <s v="ESEL"/>
    <s v="SZX"/>
    <x v="1"/>
    <d v="2023-01-17T00:00:00"/>
    <x v="0"/>
    <n v="12113457"/>
    <n v="44943"/>
    <s v="YMCT|SERVICE FEE"/>
    <s v="SERVICE CHARGE"/>
    <n v="1"/>
    <n v="1"/>
    <n v="12500"/>
    <s v="HKD"/>
    <n v="1"/>
    <n v="12500"/>
    <n v="12500"/>
    <s v="C66SZX-SMT SERVICE"/>
    <s v="Kayue Electric Company Limited"/>
    <s v="Same"/>
    <n v="904414"/>
    <n v="0"/>
    <s v="308ASY INV-NON-CON"/>
    <n v="0"/>
    <s v="152493-AET-230111"/>
    <n v="0"/>
    <s v="嘉裕电业有限公司"/>
    <n v="111169"/>
    <x v="4"/>
    <x v="9"/>
    <s v="Q4"/>
    <x v="3"/>
    <x v="0"/>
  </r>
  <r>
    <s v="ESEL"/>
    <s v="SZX"/>
    <x v="1"/>
    <d v="2023-02-07T00:00:00"/>
    <x v="2"/>
    <n v="12113458"/>
    <n v="44964"/>
    <s v="HELI|SERVICE FEE"/>
    <s v="SERVICE CHARGE"/>
    <n v="1"/>
    <n v="1"/>
    <n v="4800"/>
    <s v="HKD"/>
    <n v="1"/>
    <n v="4800"/>
    <n v="4800"/>
    <s v="C66SZX-SMT SERVICE"/>
    <s v="Hong Kong Applied Sci. &amp; Tech. Research Institute "/>
    <s v="Same"/>
    <n v="904416"/>
    <n v="0"/>
    <s v="308ASY INV-NON-CON"/>
    <n v="0"/>
    <s v="C66SZ723465REV1"/>
    <n v="0"/>
    <n v="0"/>
    <n v="0"/>
    <x v="4"/>
    <x v="10"/>
    <s v="Q4"/>
    <x v="3"/>
    <x v="0"/>
  </r>
  <r>
    <s v="ESEL"/>
    <s v="SZX"/>
    <x v="1"/>
    <d v="2023-02-08T00:00:00"/>
    <x v="0"/>
    <n v="12113459"/>
    <n v="44965"/>
    <s v="YMCT|REPAIR CHARGE"/>
    <s v="REPAIR CHARGE"/>
    <n v="1"/>
    <n v="1"/>
    <n v="4500"/>
    <s v="CNY"/>
    <n v="1.1599999999999999"/>
    <n v="5220"/>
    <n v="5220"/>
    <s v="C66SZX-SMT SERVICE"/>
    <s v="Foshan Lion-power Electronic Technology Co., Ltd."/>
    <s v="Same"/>
    <n v="904417"/>
    <n v="0"/>
    <s v="308ASY INV-NON-CON"/>
    <n v="0"/>
    <s v="C66SZ23435"/>
    <n v="0"/>
    <s v="佛山市锂动力电子科技有限公司"/>
    <n v="111199"/>
    <x v="4"/>
    <x v="10"/>
    <s v="Q4"/>
    <x v="3"/>
    <x v="0"/>
  </r>
  <r>
    <s v="ESEL"/>
    <s v="SZX"/>
    <x v="0"/>
    <d v="2023-02-08T00:00:00"/>
    <x v="0"/>
    <n v="14116712"/>
    <n v="44965"/>
    <s v="YMCT|KMG-M7A13-00"/>
    <s v="DIFFUSER MAIN"/>
    <n v="1"/>
    <n v="1"/>
    <n v="0"/>
    <s v="CNY"/>
    <n v="1.1599999999999999"/>
    <n v="0"/>
    <n v="0"/>
    <s v="C66SZX-SMT SERVICE"/>
    <s v="Foshan Lion-power Electronic Technology Co., Ltd."/>
    <s v="Same"/>
    <n v="904418"/>
    <n v="270"/>
    <s v="308ASY INV-PTS SALES"/>
    <n v="0"/>
    <s v="C66SZ23435"/>
    <n v="1119121"/>
    <s v="佛山市锂动力电子科技有限公司"/>
    <n v="111199"/>
    <x v="4"/>
    <x v="10"/>
    <s v="Q4"/>
    <x v="3"/>
    <x v="0"/>
  </r>
  <r>
    <s v="ESEL"/>
    <s v="SZX"/>
    <x v="0"/>
    <d v="2023-02-15T00:00:00"/>
    <x v="2"/>
    <n v="14116713"/>
    <n v="44972"/>
    <s v="HELI|6897"/>
    <s v="KRYTOX XHT-BDZ 8 OZ TUBE"/>
    <n v="1"/>
    <n v="1"/>
    <n v="8800"/>
    <s v="HKD"/>
    <n v="1"/>
    <n v="8800"/>
    <n v="8800"/>
    <s v="C66SZX-SMT SERVICE"/>
    <s v="Kayue Electric Company Limited"/>
    <s v="Same"/>
    <n v="904419"/>
    <n v="6148"/>
    <s v="308ASY INV-PTS SALES"/>
    <n v="0"/>
    <s v="152332-AET-221214"/>
    <n v="1124192"/>
    <s v="嘉裕电业有限公司"/>
    <n v="111209"/>
    <x v="4"/>
    <x v="10"/>
    <s v="Q4"/>
    <x v="3"/>
    <x v="0"/>
  </r>
  <r>
    <s v="ESEL"/>
    <s v="SZX"/>
    <x v="0"/>
    <d v="2023-02-15T00:00:00"/>
    <x v="1"/>
    <n v="14116714"/>
    <n v="44972"/>
    <s v="ZMTR|303-LC01"/>
    <s v="SPECIAL NOZZLE"/>
    <n v="3"/>
    <n v="3"/>
    <n v="1800"/>
    <s v="CNY"/>
    <n v="1.1599999999999999"/>
    <n v="2088"/>
    <n v="2088"/>
    <s v="C66SZX-SMT SERVICE"/>
    <s v="Foshan Nanhai Liangcheng Optoelectronic Technology"/>
    <s v="Same"/>
    <n v="904420"/>
    <n v="1044"/>
    <s v="308ASY INV-PTS SALES"/>
    <n v="0"/>
    <s v="C66SZ23470"/>
    <n v="1124200"/>
    <s v="佛山市南海区亮程光电科技有限公司"/>
    <n v="111219"/>
    <x v="4"/>
    <x v="10"/>
    <s v="Q4"/>
    <x v="3"/>
    <x v="0"/>
  </r>
  <r>
    <s v="ESEL"/>
    <s v="SZX"/>
    <x v="0"/>
    <d v="2023-02-15T00:00:00"/>
    <x v="2"/>
    <n v="14116715"/>
    <n v="44972"/>
    <s v="HELI|59476802"/>
    <s v=".11HP,NIDEC,MK3.6 N2,W/FSL,SVC"/>
    <n v="3"/>
    <n v="3"/>
    <n v="25500"/>
    <s v="HKD"/>
    <n v="1"/>
    <n v="25500"/>
    <n v="25500"/>
    <s v="C66SZX-SMT SERVICE"/>
    <s v="Compass Technology Co Ltd"/>
    <s v="Same"/>
    <n v="904421"/>
    <n v="8700"/>
    <s v="308ASY INV-PTS SALES"/>
    <n v="0"/>
    <s v="CT0223021"/>
    <n v="1124205"/>
    <n v="0"/>
    <n v="111224"/>
    <x v="4"/>
    <x v="10"/>
    <s v="Q4"/>
    <x v="3"/>
    <x v="0"/>
  </r>
  <r>
    <s v="ESEL"/>
    <s v="SZX"/>
    <x v="0"/>
    <d v="2023-02-15T00:00:00"/>
    <x v="2"/>
    <n v="14116715"/>
    <n v="44972"/>
    <s v="HELI|7116K"/>
    <s v="GASKET, MOTOR MOUNT 4.75&quot; IMP MK3.6"/>
    <n v="3"/>
    <n v="3"/>
    <n v="582"/>
    <s v="HKD"/>
    <n v="1"/>
    <n v="582"/>
    <n v="582"/>
    <s v="C66SZX-SMT SERVICE"/>
    <s v="Compass Technology Co Ltd"/>
    <s v="Same"/>
    <n v="904421"/>
    <n v="205.32"/>
    <s v="308ASY INV-PTS SALES"/>
    <n v="0"/>
    <s v="CT0223021"/>
    <n v="1124205"/>
    <n v="0"/>
    <n v="111224"/>
    <x v="4"/>
    <x v="10"/>
    <s v="Q4"/>
    <x v="3"/>
    <x v="0"/>
  </r>
  <r>
    <s v="ESEL"/>
    <s v="SZX"/>
    <x v="0"/>
    <d v="2023-02-15T00:00:00"/>
    <x v="2"/>
    <n v="14116716"/>
    <n v="44972"/>
    <s v="HELI|593555"/>
    <s v="HIGH TEMPERATURE LUBE OIL (250ML)"/>
    <n v="2"/>
    <n v="2"/>
    <n v="1300"/>
    <s v="HKD"/>
    <n v="1"/>
    <n v="1300"/>
    <n v="1300"/>
    <s v="C66SZX-SMT SERVICE"/>
    <s v="Kayue Electric Company Limited"/>
    <s v="Same"/>
    <n v="904422"/>
    <n v="389.76"/>
    <s v="308ASY INV-PTS SALES"/>
    <n v="0"/>
    <s v="152583-AET-230206"/>
    <n v="1124209"/>
    <s v="嘉裕电业有限公司"/>
    <n v="111226"/>
    <x v="4"/>
    <x v="10"/>
    <s v="Q4"/>
    <x v="3"/>
    <x v="0"/>
  </r>
  <r>
    <s v="ESEL"/>
    <s v="SZX"/>
    <x v="3"/>
    <d v="2023-02-16T00:00:00"/>
    <x v="1"/>
    <n v="13113125"/>
    <n v="44973"/>
    <s v="ZZZZ|SERVICE CHARGE"/>
    <s v="SERVICE CHARGE"/>
    <n v="1"/>
    <n v="1"/>
    <n v="45000"/>
    <s v="HKD"/>
    <n v="1"/>
    <n v="45000"/>
    <n v="45000"/>
    <s v="C66SZX-SMT SERVICE"/>
    <s v="Kayue Electric Company Limited"/>
    <s v="Same"/>
    <n v="904424"/>
    <n v="0"/>
    <s v="308ASY INV-CONTRACT"/>
    <n v="0"/>
    <s v="152573-AET-230201"/>
    <n v="0"/>
    <s v="嘉裕电业有限公司"/>
    <n v="111232"/>
    <x v="4"/>
    <x v="10"/>
    <s v="Q4"/>
    <x v="3"/>
    <x v="0"/>
  </r>
  <r>
    <s v="ESEL"/>
    <s v="SZX"/>
    <x v="3"/>
    <d v="2023-02-16T00:00:00"/>
    <x v="1"/>
    <n v="13113125"/>
    <n v="44973"/>
    <s v="ZZZZ|SERVICE CHARGE"/>
    <s v="SERVICE CHARGE"/>
    <n v="1"/>
    <n v="1"/>
    <n v="15920"/>
    <s v="HKD"/>
    <n v="1"/>
    <n v="15920"/>
    <n v="15920"/>
    <s v="C66SZX-SMT SERVICE"/>
    <s v="Kayue Electric Company Limited"/>
    <s v="Same"/>
    <n v="904424"/>
    <n v="0"/>
    <s v="308ASY INV-CONTRACT"/>
    <n v="0"/>
    <s v="152573-AET-230201"/>
    <n v="0"/>
    <s v="嘉裕电业有限公司"/>
    <n v="111232"/>
    <x v="4"/>
    <x v="10"/>
    <s v="Q4"/>
    <x v="3"/>
    <x v="0"/>
  </r>
  <r>
    <s v="ESEL"/>
    <s v="SZX"/>
    <x v="0"/>
    <d v="2023-02-17T00:00:00"/>
    <x v="1"/>
    <n v="14116717"/>
    <n v="44974"/>
    <s v="ZMTR|CM350 W/S Parts"/>
    <s v="CM350 W/S maintenance component"/>
    <n v="1"/>
    <n v="1"/>
    <n v="0"/>
    <s v="HKD"/>
    <n v="1"/>
    <n v="0"/>
    <n v="0"/>
    <s v="C66SZX-SMT SERVICE"/>
    <s v="Kayue Electric Company Limited"/>
    <s v="Same"/>
    <n v="904423"/>
    <n v="7748.8"/>
    <s v="308ASY INV-PTS SALES"/>
    <n v="0"/>
    <s v="152573-AET-230201"/>
    <n v="1126106"/>
    <s v="嘉裕电业有限公司"/>
    <n v="111233"/>
    <x v="4"/>
    <x v="10"/>
    <s v="Q4"/>
    <x v="3"/>
    <x v="0"/>
  </r>
  <r>
    <s v="ESEL"/>
    <s v="SZX"/>
    <x v="1"/>
    <d v="2023-02-21T00:00:00"/>
    <x v="1"/>
    <n v="12113460"/>
    <n v="44978"/>
    <s v="ZMTR|REPAIR CHARGE"/>
    <s v="REPAIR CHARGE"/>
    <n v="1"/>
    <n v="1"/>
    <n v="1425"/>
    <s v="HKD"/>
    <n v="1"/>
    <n v="1425"/>
    <n v="1425"/>
    <s v="C66SZX-SMT SERVICE"/>
    <s v="Compass Technology Co Ltd"/>
    <s v="Same"/>
    <n v="904428"/>
    <n v="0"/>
    <s v="308ASY INV-NON-CON"/>
    <n v="0"/>
    <s v="CT1222012"/>
    <n v="0"/>
    <n v="0"/>
    <n v="111185"/>
    <x v="4"/>
    <x v="10"/>
    <s v="Q4"/>
    <x v="3"/>
    <x v="0"/>
  </r>
  <r>
    <s v="ESEL"/>
    <s v="SZX"/>
    <x v="1"/>
    <d v="2023-02-21T00:00:00"/>
    <x v="1"/>
    <n v="12113461"/>
    <n v="44978"/>
    <s v="ZMTR|REPAIR CHARGE"/>
    <s v="REPAIR CHARGE"/>
    <n v="1"/>
    <n v="1"/>
    <n v="1320"/>
    <s v="CNY"/>
    <n v="1.1599999999999999"/>
    <n v="1531.2"/>
    <n v="1531.2"/>
    <s v="C66SZX-SMT SERVICE"/>
    <s v="Foshan Nanhai Liangcheng Optoelectronic Technology"/>
    <s v="Same"/>
    <n v="904427"/>
    <n v="0"/>
    <s v="308ASY INV-NON-CON"/>
    <n v="0"/>
    <s v="C66SZ23480"/>
    <n v="0"/>
    <s v="佛山市南海区亮程光电科技有限公司"/>
    <n v="0"/>
    <x v="4"/>
    <x v="10"/>
    <s v="Q4"/>
    <x v="3"/>
    <x v="0"/>
  </r>
  <r>
    <s v="ESEL"/>
    <s v="SZX"/>
    <x v="1"/>
    <d v="2023-02-21T00:00:00"/>
    <x v="0"/>
    <n v="12113462"/>
    <n v="44978"/>
    <s v="YMCT|REPAIR CHARGE"/>
    <s v="REPAIR CHARGE"/>
    <n v="4"/>
    <n v="4"/>
    <n v="480"/>
    <s v="HKD"/>
    <n v="1"/>
    <n v="480"/>
    <n v="480"/>
    <s v="C66SZX-SMT SERVICE"/>
    <s v="Kayue Electric Company Limited"/>
    <s v="Same"/>
    <n v="904430"/>
    <n v="0"/>
    <s v="308ASY INV-NON-CON"/>
    <n v="0"/>
    <s v="152250-AET-221208"/>
    <n v="0"/>
    <s v="嘉裕电业有限公司"/>
    <n v="0"/>
    <x v="4"/>
    <x v="10"/>
    <s v="Q4"/>
    <x v="3"/>
    <x v="0"/>
  </r>
  <r>
    <s v="ESEL"/>
    <s v="SZX"/>
    <x v="1"/>
    <d v="2023-02-21T00:00:00"/>
    <x v="0"/>
    <n v="12113462"/>
    <n v="44978"/>
    <s v="YMCT|REPAIR CHARGE"/>
    <s v="REPAIR CHARGE"/>
    <n v="3"/>
    <n v="3"/>
    <n v="330"/>
    <s v="HKD"/>
    <n v="1"/>
    <n v="330"/>
    <n v="330"/>
    <s v="C66SZX-SMT SERVICE"/>
    <s v="Kayue Electric Company Limited"/>
    <s v="Same"/>
    <n v="904430"/>
    <n v="0"/>
    <s v="308ASY INV-NON-CON"/>
    <n v="0"/>
    <s v="152250-AET-221208"/>
    <n v="0"/>
    <s v="嘉裕电业有限公司"/>
    <n v="0"/>
    <x v="4"/>
    <x v="10"/>
    <s v="Q4"/>
    <x v="3"/>
    <x v="0"/>
  </r>
  <r>
    <s v="ESEL"/>
    <s v="SZX"/>
    <x v="1"/>
    <d v="2023-02-21T00:00:00"/>
    <x v="1"/>
    <n v="12113463"/>
    <n v="44978"/>
    <s v="ZMTR|REPAIR CHARGE"/>
    <s v="REPAIR CHARGE"/>
    <n v="1"/>
    <n v="1"/>
    <n v="3440"/>
    <s v="HKD"/>
    <n v="1"/>
    <n v="3440"/>
    <n v="3440"/>
    <s v="C66SZX-SMT SERVICE"/>
    <s v="Kayue Electric Company Limited"/>
    <s v="Same"/>
    <n v="904429"/>
    <n v="0"/>
    <s v="308ASY INV-NON-CON"/>
    <n v="0"/>
    <s v="152188-AET-221129"/>
    <n v="0"/>
    <s v="嘉裕电业有限公司"/>
    <n v="0"/>
    <x v="4"/>
    <x v="10"/>
    <s v="Q4"/>
    <x v="3"/>
    <x v="0"/>
  </r>
  <r>
    <s v="ESEL"/>
    <s v="SZX"/>
    <x v="1"/>
    <d v="2023-02-21T00:00:00"/>
    <x v="1"/>
    <n v="12113464"/>
    <n v="44978"/>
    <s v="ZMTR|REPAIR CHARGE"/>
    <s v="REPAIR CHARGE"/>
    <n v="1"/>
    <n v="1"/>
    <n v="1320"/>
    <s v="CNY"/>
    <n v="1.1599999999999999"/>
    <n v="1531.2"/>
    <n v="1531.2"/>
    <s v="C66SZX-SMT SERVICE"/>
    <s v="CheerStar Technology Co,,Ltd"/>
    <s v="Same"/>
    <n v="904432"/>
    <n v="0"/>
    <s v="308ASY INV-NON-CON"/>
    <n v="0"/>
    <s v="C66SZ23441"/>
    <n v="0"/>
    <s v="深圳市昶达通信技术有限公司"/>
    <n v="0"/>
    <x v="4"/>
    <x v="10"/>
    <s v="Q4"/>
    <x v="3"/>
    <x v="0"/>
  </r>
  <r>
    <s v="ESEL"/>
    <s v="SZX"/>
    <x v="0"/>
    <d v="2023-02-21T00:00:00"/>
    <x v="0"/>
    <n v="14116718"/>
    <n v="44978"/>
    <s v="YMCT|KMK-M917H-00"/>
    <s v="BELT CONVEYOR"/>
    <n v="1"/>
    <n v="1"/>
    <n v="110"/>
    <s v="HKD"/>
    <n v="1"/>
    <n v="110"/>
    <n v="110"/>
    <s v="C66SZX-SMT SERVICE"/>
    <s v="Kayue Electric Company Limited"/>
    <s v="Same"/>
    <n v="904431"/>
    <n v="28.78"/>
    <s v="308ASY INV-PTS SALES"/>
    <n v="0"/>
    <s v="152250-AET-221208"/>
    <n v="1128168"/>
    <s v="嘉裕电业有限公司"/>
    <n v="0"/>
    <x v="4"/>
    <x v="10"/>
    <s v="Q4"/>
    <x v="3"/>
    <x v="0"/>
  </r>
  <r>
    <s v="ESEL"/>
    <s v="SZX"/>
    <x v="1"/>
    <d v="2023-02-24T00:00:00"/>
    <x v="1"/>
    <n v="12113465"/>
    <n v="44981"/>
    <s v="FOCA|REPAIR CHARGE"/>
    <s v="REPAIR CHARGE"/>
    <n v="1"/>
    <n v="1"/>
    <n v="1700"/>
    <s v="HKD"/>
    <n v="1"/>
    <n v="1700"/>
    <n v="1700"/>
    <s v="C66SZX-SMT SERVICE"/>
    <s v="GIA Hong Kong Laboratory Limited"/>
    <s v="Same"/>
    <n v="904433"/>
    <n v="0"/>
    <s v="308ASY INV-NON-CON"/>
    <n v="0"/>
    <s v="Hong Kong Lab PO-0000755"/>
    <n v="0"/>
    <n v="0"/>
    <n v="0"/>
    <x v="4"/>
    <x v="10"/>
    <s v="Q4"/>
    <x v="3"/>
    <x v="0"/>
  </r>
  <r>
    <s v="ESEL"/>
    <s v="SZX"/>
    <x v="0"/>
    <d v="2023-02-28T00:00:00"/>
    <x v="1"/>
    <n v="14116719"/>
    <n v="44985"/>
    <s v="ZZZZ|7826"/>
    <s v="KSTAR BATTERY BACKUP - HP 910 C, 1KVA/700W"/>
    <n v="2"/>
    <n v="2"/>
    <n v="17200"/>
    <s v="HKD"/>
    <n v="1"/>
    <n v="17200"/>
    <n v="17200"/>
    <s v="C66SZX-SMT SERVICE"/>
    <s v="Compass Technology Co Ltd"/>
    <s v="Same"/>
    <n v="904435"/>
    <n v="10440"/>
    <s v="308ASY INV-PTS SALES"/>
    <n v="0"/>
    <s v="CT0223069"/>
    <n v="1133105"/>
    <n v="0"/>
    <n v="111240"/>
    <x v="4"/>
    <x v="10"/>
    <s v="Q4"/>
    <x v="3"/>
    <x v="0"/>
  </r>
  <r>
    <s v="ESEL"/>
    <s v="SZX"/>
    <x v="0"/>
    <d v="2023-02-28T00:00:00"/>
    <x v="1"/>
    <n v="14116720"/>
    <n v="44985"/>
    <s v="ZZZZ|7826"/>
    <s v="KSTAR BATTERY BACKUP - HP 910 C, 1KVA/700W"/>
    <n v="1"/>
    <n v="1"/>
    <n v="6500"/>
    <s v="HKD"/>
    <n v="1"/>
    <n v="6500"/>
    <n v="6500"/>
    <s v="C66SZX-SMT SERVICE"/>
    <s v="Crystalite Electrical Engineering Company"/>
    <s v="Same"/>
    <n v="904434"/>
    <n v="5220"/>
    <s v="308ASY INV-PTS SALES"/>
    <n v="0"/>
    <s v="CEE-2302033"/>
    <n v="1133104"/>
    <s v="晶光電業公司"/>
    <n v="111241"/>
    <x v="4"/>
    <x v="10"/>
    <s v="Q4"/>
    <x v="3"/>
    <x v="0"/>
  </r>
  <r>
    <s v="ESEL"/>
    <s v="SZX"/>
    <x v="0"/>
    <d v="2023-03-02T00:00:00"/>
    <x v="1"/>
    <n v="14116721"/>
    <n v="44987"/>
    <s v="ZZZZ|GAS SPRING"/>
    <s v="."/>
    <n v="1"/>
    <n v="1"/>
    <n v="0"/>
    <s v="HKD"/>
    <n v="1"/>
    <n v="0"/>
    <n v="0"/>
    <s v="C66SZX-SMT SERVICE"/>
    <s v="GIA Hong Kong Laboratory Limited"/>
    <s v="Same"/>
    <n v="904436"/>
    <n v="766.14"/>
    <s v="308ASY INV-PTS SALES"/>
    <n v="0"/>
    <s v="Hong Kong Lab PO-0000755"/>
    <n v="1134242"/>
    <n v="0"/>
    <n v="0"/>
    <x v="4"/>
    <x v="11"/>
    <s v="Q4"/>
    <x v="3"/>
    <x v="0"/>
  </r>
  <r>
    <s v="ESEL"/>
    <s v="SZX"/>
    <x v="0"/>
    <d v="2023-03-02T00:00:00"/>
    <x v="1"/>
    <n v="14116722"/>
    <n v="44987"/>
    <s v="ZMTR|303-LC01"/>
    <s v="SPECIAL NOZZLE"/>
    <n v="1"/>
    <n v="1"/>
    <n v="600"/>
    <s v="CNY"/>
    <n v="1.1299999999999999"/>
    <n v="678"/>
    <n v="678"/>
    <s v="C66SZX-SMT SERVICE"/>
    <s v="Foshan City Nanhai District Liangcheng Optoelectro"/>
    <s v="Same"/>
    <n v="904437"/>
    <n v="339"/>
    <s v="308ASY INV-PTS SALES"/>
    <n v="0"/>
    <s v="C66SZ23516"/>
    <n v="1134263"/>
    <s v="广东亮程光电科技有限公司"/>
    <n v="111245"/>
    <x v="4"/>
    <x v="11"/>
    <s v="Q4"/>
    <x v="3"/>
    <x v="0"/>
  </r>
  <r>
    <s v="ESEL"/>
    <s v="SZX"/>
    <x v="0"/>
    <d v="2023-03-02T00:00:00"/>
    <x v="0"/>
    <n v="14116722"/>
    <n v="44987"/>
    <s v="YMCT|KHY-M7710-A4"/>
    <s v="NOZZLE 311A ASSY."/>
    <n v="1"/>
    <n v="1"/>
    <n v="630"/>
    <s v="CNY"/>
    <n v="1.1299999999999999"/>
    <n v="711.9"/>
    <n v="711.9"/>
    <s v="C66SZX-SMT SERVICE"/>
    <s v="Foshan City Nanhai District Liangcheng Optoelectro"/>
    <s v="Same"/>
    <n v="904437"/>
    <n v="413.7"/>
    <s v="308ASY INV-PTS SALES"/>
    <n v="0"/>
    <s v="C66SZ23516"/>
    <n v="1134263"/>
    <s v="广东亮程光电科技有限公司"/>
    <n v="111245"/>
    <x v="4"/>
    <x v="11"/>
    <s v="Q4"/>
    <x v="3"/>
    <x v="0"/>
  </r>
  <r>
    <s v="ESEL"/>
    <s v="SZX"/>
    <x v="3"/>
    <d v="2023-03-09T00:00:00"/>
    <x v="0"/>
    <n v="13113126"/>
    <n v="44994"/>
    <s v="YMCT|REPAIR CHARGE"/>
    <s v="REPAIR CHARGE"/>
    <n v="1"/>
    <n v="1"/>
    <n v="25575"/>
    <s v="CNY"/>
    <n v="1.1299999999999999"/>
    <n v="28899.75"/>
    <n v="28899.75"/>
    <s v="C66SZX-SMT SERVICE"/>
    <s v="ShenZhen Nuo Yaxing Technology Co., Ltd."/>
    <s v="Same"/>
    <n v="904438"/>
    <n v="0"/>
    <s v="308ASY INV-CONTRACT"/>
    <n v="0"/>
    <s v="C66-CAN-22069--NuoYaxing"/>
    <n v="0"/>
    <s v="深圳市诺亚兴科技有限公司"/>
    <n v="0"/>
    <x v="4"/>
    <x v="11"/>
    <s v="Q4"/>
    <x v="3"/>
    <x v="0"/>
  </r>
  <r>
    <s v="ESEL"/>
    <s v="SZX"/>
    <x v="3"/>
    <d v="2023-03-09T00:00:00"/>
    <x v="0"/>
    <n v="13113127"/>
    <n v="44994"/>
    <s v="YMCT|SERVICE CHARGE"/>
    <s v="SERVICE CHARGE"/>
    <n v="1"/>
    <n v="1"/>
    <n v="15000"/>
    <s v="CNY"/>
    <n v="1.1299999999999999"/>
    <n v="16950"/>
    <n v="16950"/>
    <s v="C66SZX-SMT SERVICE"/>
    <s v="Shenzhen Huacaixin Technology Co., Ltd"/>
    <s v="Same"/>
    <n v="904439"/>
    <n v="0"/>
    <s v="308ASY INV-CONTRACT"/>
    <n v="0"/>
    <s v="C66SZ23410"/>
    <n v="0"/>
    <s v="深圳市华彩鑫科技有限公司"/>
    <n v="0"/>
    <x v="4"/>
    <x v="11"/>
    <s v="Q4"/>
    <x v="3"/>
    <x v="0"/>
  </r>
  <r>
    <s v="ESEL"/>
    <s v="SZX"/>
    <x v="0"/>
    <d v="2023-03-14T00:00:00"/>
    <x v="2"/>
    <n v="14116723"/>
    <n v="44999"/>
    <s v="HELI|5663"/>
    <s v="Hose 3&quot; High Temp. Insulated 11 feet (EA)"/>
    <n v="1"/>
    <n v="1"/>
    <n v="3000"/>
    <s v="HKD"/>
    <n v="1"/>
    <n v="3000"/>
    <n v="3000"/>
    <s v="C66SZX-SMT SERVICE"/>
    <s v="Crystalite Electrical Engineering Company"/>
    <s v="Same"/>
    <n v="904441"/>
    <n v="2034"/>
    <s v="308ASY INV-PTS SALES"/>
    <n v="0"/>
    <s v="CEE-2302060/R1"/>
    <n v="1142187"/>
    <s v="晶光電業公司"/>
    <n v="111256"/>
    <x v="4"/>
    <x v="11"/>
    <s v="Q4"/>
    <x v="3"/>
    <x v="0"/>
  </r>
  <r>
    <s v="ESEL"/>
    <s v="SZX"/>
    <x v="0"/>
    <d v="2023-03-20T00:00:00"/>
    <x v="0"/>
    <n v="14116724"/>
    <n v="45005"/>
    <s v="YMCT|KMG-M6185-60"/>
    <s v="FAN MOTOR ASSY"/>
    <n v="1"/>
    <n v="1"/>
    <n v="380"/>
    <s v="CNY"/>
    <n v="1.1299999999999999"/>
    <n v="429.4"/>
    <n v="429.4"/>
    <s v="C66SZX-SMT SERVICE"/>
    <s v="Shenzhen OurPCB Tech., Ltd."/>
    <s v="Same"/>
    <n v="904442"/>
    <n v="194.04"/>
    <s v="308ASY INV-PTS SALES"/>
    <n v="0"/>
    <s v="C66SZ23518"/>
    <n v="1146151"/>
    <s v="深圳傲尔科技有限公司"/>
    <n v="111244"/>
    <x v="4"/>
    <x v="11"/>
    <s v="Q4"/>
    <x v="3"/>
    <x v="0"/>
  </r>
  <r>
    <s v="ESEL"/>
    <s v="SZX"/>
    <x v="1"/>
    <d v="2023-04-20T00:00:00"/>
    <x v="0"/>
    <n v="12113466"/>
    <n v="45036"/>
    <s v="YMCT|SERVICE FEE"/>
    <s v="SERVICE CHARGE"/>
    <n v="1"/>
    <n v="1"/>
    <n v="138000"/>
    <s v="HKD"/>
    <n v="1"/>
    <n v="138000"/>
    <n v="138000"/>
    <s v="C66SZX-SMT SERVICE"/>
    <s v="Kayue Electric Company Limited"/>
    <s v="Same"/>
    <n v="904449"/>
    <n v="0"/>
    <s v="308ASY INV-NON-CON"/>
    <n v="0"/>
    <s v="152959-ATE-230404"/>
    <n v="0"/>
    <s v="嘉裕电业有限公司"/>
    <n v="0"/>
    <x v="4"/>
    <x v="0"/>
    <s v="Q1"/>
    <x v="4"/>
    <x v="0"/>
  </r>
  <r>
    <s v="ESEL"/>
    <s v="SZX"/>
    <x v="2"/>
    <d v="2023-04-20T00:00:00"/>
    <x v="0"/>
    <n v="14116725"/>
    <n v="45036"/>
    <s v="YMCT|KLJ-MC100-00"/>
    <s v="ZS FEEDER ASSY. 8mm"/>
    <n v="10"/>
    <n v="10"/>
    <n v="25200"/>
    <s v="CNY"/>
    <n v="1.1399999999999999"/>
    <n v="28728"/>
    <n v="28728"/>
    <s v="C66SZX-SMT SERVICE"/>
    <s v="Shenzhen Huacaixin Technology Co., Ltd"/>
    <s v="Same"/>
    <n v="904448"/>
    <n v="24242.63"/>
    <s v="308ASY INV-PTS SALES"/>
    <n v="0"/>
    <s v="C66SZ24020"/>
    <n v="1169214"/>
    <s v="深圳市华彩鑫科技有限公司"/>
    <n v="0"/>
    <x v="4"/>
    <x v="0"/>
    <s v="Q1"/>
    <x v="4"/>
    <x v="0"/>
  </r>
  <r>
    <s v="ESEL"/>
    <s v="SZX"/>
    <x v="2"/>
    <d v="2023-04-20T00:00:00"/>
    <x v="0"/>
    <n v="14116725"/>
    <n v="45036"/>
    <s v="YMCT|KLJ-MC200-00"/>
    <s v="ZS FEEDER ASSY. 1216"/>
    <n v="1"/>
    <n v="1"/>
    <n v="3980"/>
    <s v="CNY"/>
    <n v="1.1399999999999999"/>
    <n v="4537.2"/>
    <n v="4537.2"/>
    <s v="C66SZX-SMT SERVICE"/>
    <s v="Shenzhen Huacaixin Technology Co., Ltd"/>
    <s v="Same"/>
    <n v="904448"/>
    <n v="3389.03"/>
    <s v="308ASY INV-PTS SALES"/>
    <n v="0"/>
    <s v="C66SZ24020"/>
    <n v="1169214"/>
    <s v="深圳市华彩鑫科技有限公司"/>
    <n v="0"/>
    <x v="4"/>
    <x v="0"/>
    <s v="Q1"/>
    <x v="4"/>
    <x v="0"/>
  </r>
  <r>
    <s v="ESEL"/>
    <s v="SZX"/>
    <x v="0"/>
    <d v="2023-04-24T00:00:00"/>
    <x v="1"/>
    <n v="14116726"/>
    <n v="45040"/>
    <s v="ZMTR|CM350 W/S Parts"/>
    <s v="CM350 W/S maintenance component"/>
    <n v="1"/>
    <n v="1"/>
    <n v="1888"/>
    <s v="HKD"/>
    <n v="1"/>
    <n v="1888"/>
    <n v="1888"/>
    <s v="C66SZX-SMT SERVICE"/>
    <s v="Kayue Electric Company Limited"/>
    <s v="Same"/>
    <n v="904450"/>
    <n v="957.6"/>
    <s v="308ASY INV-PTS SALES"/>
    <n v="0"/>
    <s v="152958-AET-230404"/>
    <n v="1173233"/>
    <s v="嘉裕电业有限公司"/>
    <n v="0"/>
    <x v="4"/>
    <x v="0"/>
    <s v="Q1"/>
    <x v="4"/>
    <x v="0"/>
  </r>
  <r>
    <s v="ESEL"/>
    <s v="SZX"/>
    <x v="0"/>
    <d v="2023-04-25T00:00:00"/>
    <x v="2"/>
    <n v="14116727"/>
    <n v="45041"/>
    <s v="HELI|593105"/>
    <s v="CTRLEAD SCREWASSYSLIM LONG DRIVE"/>
    <n v="1"/>
    <n v="1"/>
    <n v="8600"/>
    <s v="HKD"/>
    <n v="1"/>
    <n v="8600"/>
    <n v="8600"/>
    <s v="C66SZX-SMT SERVICE"/>
    <s v="Compass Technology Co Ltd"/>
    <s v="Same"/>
    <n v="904451"/>
    <n v="5700"/>
    <s v="308ASY INV-PTS SALES"/>
    <n v="0"/>
    <s v="CT0423051"/>
    <n v="1174155"/>
    <n v="0"/>
    <n v="111296"/>
    <x v="4"/>
    <x v="0"/>
    <s v="Q1"/>
    <x v="4"/>
    <x v="0"/>
  </r>
  <r>
    <s v="ESEL"/>
    <s v="SZX"/>
    <x v="1"/>
    <d v="2023-04-26T00:00:00"/>
    <x v="0"/>
    <n v="12113467"/>
    <n v="45042"/>
    <s v="YMCT|REPAIR CHARGE"/>
    <s v="REPAIR CHARGE"/>
    <n v="1"/>
    <n v="1"/>
    <n v="3000"/>
    <s v="CNY"/>
    <n v="1.1399999999999999"/>
    <n v="3420"/>
    <n v="3420"/>
    <s v="C66SZX-SMT SERVICE"/>
    <s v="Shenzhen Wanheng LED Co.,Ltd"/>
    <s v="Same"/>
    <n v="904453"/>
    <n v="0"/>
    <s v="308ASY INV-NON-CON"/>
    <n v="0"/>
    <s v="C66SZ23578"/>
    <n v="0"/>
    <s v="深圳市万恒光电有限公司"/>
    <n v="111282"/>
    <x v="4"/>
    <x v="0"/>
    <s v="Q1"/>
    <x v="4"/>
    <x v="0"/>
  </r>
  <r>
    <s v="ESEL"/>
    <s v="SZX"/>
    <x v="0"/>
    <d v="2023-04-26T00:00:00"/>
    <x v="0"/>
    <n v="14116728"/>
    <n v="45042"/>
    <s v="YMCT|KMB-M703S-A0"/>
    <s v="HOLDER NOZZLE ASSY."/>
    <n v="2"/>
    <n v="2"/>
    <n v="0"/>
    <s v="CNY"/>
    <n v="1.1399999999999999"/>
    <n v="0"/>
    <n v="0"/>
    <s v="C66SZX-SMT SERVICE"/>
    <s v="Shenzhen Wanheng LED Co.,Ltd"/>
    <s v="Same"/>
    <n v="904452"/>
    <n v="936"/>
    <s v="308ASY INV-PTS SALES"/>
    <n v="0"/>
    <s v="C66SZ23578"/>
    <n v="1175255"/>
    <s v="深圳市万恒光电有限公司"/>
    <n v="111282"/>
    <x v="4"/>
    <x v="0"/>
    <s v="Q1"/>
    <x v="4"/>
    <x v="0"/>
  </r>
  <r>
    <s v="ESEL"/>
    <s v="SZX"/>
    <x v="1"/>
    <d v="2023-04-28T00:00:00"/>
    <x v="1"/>
    <n v="12113468"/>
    <n v="45044"/>
    <s v="ZMTR|REPAIR CHARGE"/>
    <s v="REPAIR CHARGE"/>
    <n v="4"/>
    <n v="4"/>
    <n v="660"/>
    <s v="CNY"/>
    <n v="1.1399999999999999"/>
    <n v="752.4"/>
    <n v="752.4"/>
    <s v="C66SZX-SMT SERVICE"/>
    <s v="Shenzhen Huacaixin Technology Co., Ltd"/>
    <s v="Same"/>
    <n v="904456"/>
    <n v="0"/>
    <s v="308ASY INV-NON-CON"/>
    <n v="0"/>
    <s v="C66SZ23522"/>
    <n v="0"/>
    <s v="深圳市华彩鑫科技有限公司"/>
    <n v="0"/>
    <x v="4"/>
    <x v="0"/>
    <s v="Q1"/>
    <x v="4"/>
    <x v="0"/>
  </r>
  <r>
    <s v="ESEL"/>
    <s v="SZX"/>
    <x v="1"/>
    <d v="2023-04-28T00:00:00"/>
    <x v="0"/>
    <n v="12113469"/>
    <n v="45044"/>
    <s v="YMCT|REPAIR CHARGE"/>
    <s v="REPAIR CHARGE"/>
    <n v="1"/>
    <n v="1"/>
    <n v="25600"/>
    <s v="CNY"/>
    <n v="1.1399999999999999"/>
    <n v="29184"/>
    <n v="29184"/>
    <s v="C66SZX-SMT SERVICE"/>
    <s v="Shen Zhen Detector Technology Co.,Ltd"/>
    <s v="Same"/>
    <n v="904457"/>
    <n v="0"/>
    <s v="308ASY INV-NON-CON"/>
    <n v="0"/>
    <s v="C66SZ24008"/>
    <n v="0"/>
    <s v="深圳市帝泰克科技有限公司"/>
    <n v="0"/>
    <x v="4"/>
    <x v="0"/>
    <s v="Q1"/>
    <x v="4"/>
    <x v="0"/>
  </r>
  <r>
    <s v="ESEL"/>
    <s v="SZX"/>
    <x v="0"/>
    <d v="2023-04-28T00:00:00"/>
    <x v="0"/>
    <n v="14116729"/>
    <n v="45044"/>
    <s v="YMCT|90K63-001606"/>
    <s v="SERVO MOTOR"/>
    <n v="1"/>
    <n v="1"/>
    <n v="5700"/>
    <s v="CNY"/>
    <n v="1.1399999999999999"/>
    <n v="6498"/>
    <n v="6498"/>
    <s v="C66SZX-SMT SERVICE"/>
    <s v="Huizhou Chengxun Electronic Co., Ltd."/>
    <s v="Same"/>
    <n v="904455"/>
    <n v="4206.6000000000004"/>
    <s v="308ASY INV-PTS SALES"/>
    <n v="0"/>
    <s v="C66SZ23574REV1"/>
    <n v="1177105"/>
    <s v="惠州诚讯电子有限公司"/>
    <n v="111280"/>
    <x v="4"/>
    <x v="0"/>
    <s v="Q1"/>
    <x v="4"/>
    <x v="0"/>
  </r>
  <r>
    <s v="ESEL"/>
    <s v="SZX"/>
    <x v="0"/>
    <d v="2023-04-28T00:00:00"/>
    <x v="0"/>
    <n v="14116730"/>
    <n v="45044"/>
    <s v="YMCT|KHJ-MD301-00"/>
    <s v="MASTER TAPE 8MM"/>
    <n v="8"/>
    <n v="8"/>
    <n v="0"/>
    <s v="CNY"/>
    <n v="1.1399999999999999"/>
    <n v="0"/>
    <n v="0"/>
    <s v="C66SZX-SMT SERVICE"/>
    <s v="Shen Zhen Detector Technology Co.,Ltd"/>
    <s v="Same"/>
    <n v="904458"/>
    <n v="1152"/>
    <s v="308ASY INV-PTS SALES"/>
    <n v="0"/>
    <s v="C66SZ24008"/>
    <n v="1177107"/>
    <s v="深圳市帝泰克科技有限公司"/>
    <n v="0"/>
    <x v="4"/>
    <x v="0"/>
    <s v="Q1"/>
    <x v="4"/>
    <x v="0"/>
  </r>
  <r>
    <s v="ESEL"/>
    <s v="SZX"/>
    <x v="1"/>
    <d v="2023-05-10T00:00:00"/>
    <x v="1"/>
    <n v="12113470"/>
    <n v="45056"/>
    <s v="EMBE|REPAIR CHARGE"/>
    <s v="REPAIR CHARGE"/>
    <n v="1"/>
    <n v="1"/>
    <n v="150"/>
    <s v="USD"/>
    <n v="7.8"/>
    <n v="1170"/>
    <n v="1170"/>
    <s v="C66SZX-SMT SERVICE"/>
    <s v="Rehm Thermal Systems (Hong Kong) Limited"/>
    <s v="Same"/>
    <n v="904459"/>
    <n v="0"/>
    <s v="308ASY INV-NON-CON"/>
    <n v="0"/>
    <s v="RTSHK20230501"/>
    <n v="0"/>
    <s v="銳德熱力設備（香港）有限公司"/>
    <n v="0"/>
    <x v="4"/>
    <x v="1"/>
    <s v="Q1"/>
    <x v="4"/>
    <x v="0"/>
  </r>
  <r>
    <s v="ESEL"/>
    <s v="SZX"/>
    <x v="1"/>
    <d v="2023-05-10T00:00:00"/>
    <x v="1"/>
    <n v="12113470"/>
    <n v="45056"/>
    <s v="EMBE|REPAIR CHARGE"/>
    <s v="REPAIR CHARGE"/>
    <n v="1"/>
    <n v="1"/>
    <n v="500"/>
    <s v="USD"/>
    <n v="7.8"/>
    <n v="3900"/>
    <n v="3900"/>
    <s v="C66SZX-SMT SERVICE"/>
    <s v="Rehm Thermal Systems (Hong Kong) Limited"/>
    <s v="Same"/>
    <n v="904459"/>
    <n v="0"/>
    <s v="308ASY INV-NON-CON"/>
    <n v="0"/>
    <s v="RTSHK20230501"/>
    <n v="0"/>
    <s v="銳德熱力設備（香港）有限公司"/>
    <n v="0"/>
    <x v="4"/>
    <x v="1"/>
    <s v="Q1"/>
    <x v="4"/>
    <x v="0"/>
  </r>
  <r>
    <s v="ESEL"/>
    <s v="SZX"/>
    <x v="0"/>
    <d v="2023-05-22T00:00:00"/>
    <x v="0"/>
    <n v="14116731"/>
    <n v="45068"/>
    <s v="YMCT|KMB-M7071-00"/>
    <s v="PLATE,PROTECT"/>
    <n v="1"/>
    <n v="1"/>
    <n v="400"/>
    <s v="CNY"/>
    <n v="1.135"/>
    <n v="454"/>
    <n v="454"/>
    <s v="C66SZX-SMT SERVICE"/>
    <s v="Shenzhen Huacaixin Technology Co., Ltd"/>
    <s v="Same"/>
    <n v="904462"/>
    <n v="221.26"/>
    <s v="308ASY INV-PTS SALES"/>
    <n v="0"/>
    <n v="0"/>
    <n v="1192132"/>
    <s v="深圳市华彩鑫科技有限公司"/>
    <n v="111307"/>
    <x v="4"/>
    <x v="1"/>
    <s v="Q1"/>
    <x v="4"/>
    <x v="0"/>
  </r>
  <r>
    <s v="ESEL"/>
    <s v="SZX"/>
    <x v="0"/>
    <d v="2023-05-22T00:00:00"/>
    <x v="0"/>
    <n v="14116732"/>
    <n v="45068"/>
    <s v="YMCT|KHY-M2267-A0"/>
    <s v="GUIDE X AXIS ASSY"/>
    <n v="1"/>
    <n v="1"/>
    <n v="900"/>
    <s v="CNY"/>
    <n v="1.135"/>
    <n v="1021.5"/>
    <n v="1021.5"/>
    <s v="C66SZX-SMT SERVICE"/>
    <s v="Shenzhen Hainake Electronics Co., Ltd."/>
    <s v="Same"/>
    <n v="904463"/>
    <n v="545.52"/>
    <s v="308ASY INV-PTS SALES"/>
    <n v="0"/>
    <s v="C66SZ24010REV1"/>
    <n v="1192136"/>
    <s v="深圳市海纳科电子有限公司"/>
    <n v="111306"/>
    <x v="4"/>
    <x v="1"/>
    <s v="Q1"/>
    <x v="4"/>
    <x v="0"/>
  </r>
  <r>
    <s v="ESEL"/>
    <s v="SZX"/>
    <x v="2"/>
    <d v="2023-05-25T00:00:00"/>
    <x v="0"/>
    <n v="14116733"/>
    <n v="45071"/>
    <s v="YMCT|KLJ-MC200-00"/>
    <s v="ZS FEEDER ASSY. 1216"/>
    <n v="1"/>
    <n v="1"/>
    <n v="3980"/>
    <s v="CNY"/>
    <n v="1.135"/>
    <n v="4517.3"/>
    <n v="4517.3"/>
    <s v="C66SZX-SMT SERVICE"/>
    <s v="Shenzhen Huacaixin Technology Co., Ltd"/>
    <s v="Same"/>
    <n v="904464"/>
    <n v="3389.03"/>
    <s v="308ASY INV-PTS SALES"/>
    <n v="0"/>
    <s v="C66SZ24028"/>
    <n v="1195117"/>
    <s v="深圳市华彩鑫科技有限公司"/>
    <n v="0"/>
    <x v="4"/>
    <x v="1"/>
    <s v="Q1"/>
    <x v="4"/>
    <x v="0"/>
  </r>
  <r>
    <s v="ESEL"/>
    <s v="SZX"/>
    <x v="3"/>
    <d v="2023-05-29T00:00:00"/>
    <x v="0"/>
    <n v="13113128"/>
    <n v="45075"/>
    <s v="YMCT|SERVICE CHARGE"/>
    <s v="SERVICE CHARGE"/>
    <n v="1"/>
    <n v="1"/>
    <n v="6800"/>
    <s v="CNY"/>
    <n v="1.135"/>
    <n v="7718"/>
    <n v="7718"/>
    <s v="C66SZX-SMT SERVICE"/>
    <s v="Shenzhen Wanheng LED Co.,Ltd"/>
    <s v="Same"/>
    <n v="904465"/>
    <n v="0"/>
    <s v="308ASY INV-CONTRACT"/>
    <n v="0"/>
    <s v="C66-CAN-24013-Wanheng"/>
    <n v="0"/>
    <s v="深圳市万恒光电有限公司"/>
    <n v="0"/>
    <x v="4"/>
    <x v="1"/>
    <s v="Q1"/>
    <x v="4"/>
    <x v="0"/>
  </r>
  <r>
    <s v="ESEL"/>
    <s v="SZX"/>
    <x v="3"/>
    <d v="2023-05-29T00:00:00"/>
    <x v="0"/>
    <n v="13113129"/>
    <n v="45075"/>
    <s v="YMCT|SERVICE FEE"/>
    <s v="SERVICE CHARGE"/>
    <n v="1"/>
    <n v="1"/>
    <n v="6800"/>
    <s v="CNY"/>
    <n v="1.135"/>
    <n v="7718"/>
    <n v="7718"/>
    <s v="C66SZX-SMT SERVICE"/>
    <s v="Shenzhen Wanheng LED Co.,Ltd"/>
    <s v="Same"/>
    <n v="904466"/>
    <n v="0"/>
    <s v="308ASY INV-CONTRACT"/>
    <n v="0"/>
    <n v="0"/>
    <n v="0"/>
    <s v="深圳市万恒光电有限公司"/>
    <n v="0"/>
    <x v="4"/>
    <x v="1"/>
    <s v="Q1"/>
    <x v="4"/>
    <x v="0"/>
  </r>
  <r>
    <s v="ESEL"/>
    <s v="SZX"/>
    <x v="1"/>
    <d v="2023-05-30T00:00:00"/>
    <x v="1"/>
    <n v="12113471"/>
    <n v="45076"/>
    <s v="DEKI|REPAIR CHARGE"/>
    <s v="."/>
    <n v="1"/>
    <n v="1"/>
    <n v="2200"/>
    <s v="HKD"/>
    <n v="1"/>
    <n v="2200"/>
    <n v="2200"/>
    <s v="C66SZX-SMT SERVICE"/>
    <s v="Uni Precision Industrial Ltd."/>
    <s v="Same"/>
    <n v="904467"/>
    <n v="0"/>
    <s v="308ASY INV-NON-CON"/>
    <n v="0"/>
    <s v="#81740 &amp; #81734"/>
    <n v="0"/>
    <s v="九龍紅磡鶴翔街1號"/>
    <n v="111320"/>
    <x v="4"/>
    <x v="1"/>
    <s v="Q1"/>
    <x v="4"/>
    <x v="0"/>
  </r>
  <r>
    <s v="ESEL"/>
    <s v="SZX"/>
    <x v="1"/>
    <d v="2023-05-30T00:00:00"/>
    <x v="1"/>
    <n v="12113471"/>
    <n v="45076"/>
    <s v="DEKI|REPAIR CHARGE"/>
    <s v="."/>
    <n v="1"/>
    <n v="1"/>
    <n v="2200"/>
    <s v="HKD"/>
    <n v="1"/>
    <n v="2200"/>
    <n v="2200"/>
    <s v="C66SZX-SMT SERVICE"/>
    <s v="Uni Precision Industrial Ltd."/>
    <s v="Same"/>
    <n v="904467"/>
    <n v="0"/>
    <s v="308ASY INV-NON-CON"/>
    <n v="0"/>
    <s v="#81740 &amp; #81734"/>
    <n v="0"/>
    <s v="九龍紅磡鶴翔街1號"/>
    <n v="111320"/>
    <x v="4"/>
    <x v="1"/>
    <s v="Q1"/>
    <x v="4"/>
    <x v="0"/>
  </r>
  <r>
    <s v="ESEL"/>
    <s v="SZX"/>
    <x v="0"/>
    <d v="2023-06-02T00:00:00"/>
    <x v="0"/>
    <n v="14116734"/>
    <n v="45079"/>
    <s v="YMCT|KHN-M7710-A4"/>
    <s v="NOZZLE 301A ASSY"/>
    <n v="12"/>
    <n v="12"/>
    <n v="11760"/>
    <s v="HKD"/>
    <n v="1"/>
    <n v="11760"/>
    <n v="11760"/>
    <s v="C66SZX-SMT SERVICE"/>
    <s v="TBS Avionics Co., Limited"/>
    <s v="Same"/>
    <n v="904468"/>
    <n v="4806.47"/>
    <s v="308ASY INV-PTS SALES"/>
    <n v="0"/>
    <s v="C66SZ24077"/>
    <n v="1200120"/>
    <n v="0"/>
    <n v="0"/>
    <x v="4"/>
    <x v="2"/>
    <s v="Q1"/>
    <x v="4"/>
    <x v="0"/>
  </r>
  <r>
    <s v="ESEL"/>
    <s v="SZX"/>
    <x v="0"/>
    <d v="2023-06-02T00:00:00"/>
    <x v="0"/>
    <n v="14116734"/>
    <n v="45079"/>
    <s v="YMCT|KHY-M7710-A4"/>
    <s v="NOZZLE 311A ASSY."/>
    <n v="20"/>
    <n v="20"/>
    <n v="19600"/>
    <s v="HKD"/>
    <n v="1"/>
    <n v="19600"/>
    <n v="19600"/>
    <s v="C66SZX-SMT SERVICE"/>
    <s v="TBS Avionics Co., Limited"/>
    <s v="Same"/>
    <n v="904468"/>
    <n v="8274.01"/>
    <s v="308ASY INV-PTS SALES"/>
    <n v="0"/>
    <s v="C66SZ24077"/>
    <n v="1200120"/>
    <n v="0"/>
    <n v="0"/>
    <x v="4"/>
    <x v="2"/>
    <s v="Q1"/>
    <x v="4"/>
    <x v="0"/>
  </r>
  <r>
    <s v="ESEL"/>
    <s v="SZX"/>
    <x v="3"/>
    <d v="2023-06-07T00:00:00"/>
    <x v="0"/>
    <n v="13113130"/>
    <n v="45084"/>
    <s v="YMCT|SERVICE FEE"/>
    <s v="SERVICE CHARGE"/>
    <n v="1"/>
    <n v="1"/>
    <n v="17800"/>
    <s v="HKD"/>
    <n v="1"/>
    <n v="17800"/>
    <n v="17800"/>
    <s v="C66SZX-SMT SERVICE"/>
    <s v="Derrick Law (Export Sales) Ltd"/>
    <s v="Same"/>
    <n v="904469"/>
    <n v="0"/>
    <s v="308ASY INV-CONTRACT"/>
    <n v="0"/>
    <s v="C66-CAN-24015-DERRICK LAW"/>
    <n v="0"/>
    <s v="羅維廣 (外貿)有限公司"/>
    <n v="0"/>
    <x v="4"/>
    <x v="2"/>
    <s v="Q1"/>
    <x v="4"/>
    <x v="0"/>
  </r>
  <r>
    <s v="ESEL"/>
    <s v="SZX"/>
    <x v="1"/>
    <d v="2023-06-21T00:00:00"/>
    <x v="1"/>
    <n v="12113472"/>
    <n v="45098"/>
    <s v="ZMTR|REPAIR CHARGE"/>
    <s v="REPAIR CHARGE"/>
    <n v="8"/>
    <n v="8"/>
    <n v="1480"/>
    <s v="CNY"/>
    <n v="1.105"/>
    <n v="1635.4"/>
    <n v="1635.4"/>
    <s v="C66SZX-SMT SERVICE"/>
    <s v="Dongguan Zhengxun Technology Co., Ltd."/>
    <s v="Same"/>
    <n v="904471"/>
    <n v="0"/>
    <s v="308ASY INV-NON-CON"/>
    <n v="0"/>
    <s v="C66SZ24099"/>
    <n v="0"/>
    <s v="东莞市正讯科技有限公司"/>
    <n v="0"/>
    <x v="4"/>
    <x v="2"/>
    <s v="Q1"/>
    <x v="4"/>
    <x v="0"/>
  </r>
  <r>
    <s v="ESEL"/>
    <s v="SZX"/>
    <x v="1"/>
    <d v="2023-06-21T00:00:00"/>
    <x v="1"/>
    <n v="12113473"/>
    <n v="45098"/>
    <s v="ZMTR|REPAIR CHARGE"/>
    <s v="REPAIR CHARGE"/>
    <n v="4"/>
    <n v="4"/>
    <n v="660"/>
    <s v="CNY"/>
    <n v="1.105"/>
    <n v="729.3"/>
    <n v="729.3"/>
    <s v="C66SZX-SMT SERVICE"/>
    <s v="TongDa Electronic Technology (Shenzhen) Co., Ltd."/>
    <s v="Same"/>
    <n v="904472"/>
    <n v="0"/>
    <s v="308ASY INV-NON-CON"/>
    <n v="0"/>
    <s v="C66SZ24092"/>
    <n v="0"/>
    <s v="通达科信(深圳)有限公司"/>
    <n v="0"/>
    <x v="4"/>
    <x v="2"/>
    <s v="Q1"/>
    <x v="4"/>
    <x v="0"/>
  </r>
  <r>
    <s v="ESEL"/>
    <s v="SZX"/>
    <x v="0"/>
    <d v="2023-06-21T00:00:00"/>
    <x v="2"/>
    <n v="14116735"/>
    <n v="45098"/>
    <s v="HELI|593555"/>
    <s v="HIGH TEMPERATURE LUBE OIL (250ML)"/>
    <n v="2"/>
    <n v="2"/>
    <n v="920"/>
    <s v="CNY"/>
    <n v="1.105"/>
    <n v="1016.6"/>
    <n v="1016.6"/>
    <s v="C66SZX-SMT SERVICE"/>
    <s v="TongDa Electronic Technology (Shenzhen) Co., Ltd."/>
    <s v="Same"/>
    <n v="904470"/>
    <n v="371.28"/>
    <s v="308ASY INV-PTS SALES"/>
    <n v="0"/>
    <s v="C66SZ24092"/>
    <n v="1213164"/>
    <s v="通达科信(深圳)有限公司"/>
    <n v="111345"/>
    <x v="4"/>
    <x v="2"/>
    <s v="Q1"/>
    <x v="4"/>
    <x v="0"/>
  </r>
  <r>
    <s v="ESEL"/>
    <s v="SZX"/>
    <x v="2"/>
    <d v="2023-06-23T00:00:00"/>
    <x v="0"/>
    <n v="14116736"/>
    <n v="45100"/>
    <s v="YMCT|KHJ-MC200-00"/>
    <s v="SS TAPE FEEDER 12/16mm"/>
    <n v="2"/>
    <n v="2"/>
    <n v="6000"/>
    <s v="CNY"/>
    <n v="1.105"/>
    <n v="6630"/>
    <n v="6630"/>
    <s v="C66SZX-SMT SERVICE"/>
    <s v="Shenzhen BaoTing Technology  Co., Ltd"/>
    <s v="Same"/>
    <n v="904473"/>
    <n v="6197.61"/>
    <s v="308ASY INV-PTS SALES"/>
    <n v="0"/>
    <s v="C66SZ24104"/>
    <n v="1215106"/>
    <s v="深圳市宝庭科技有限公司"/>
    <n v="0"/>
    <x v="4"/>
    <x v="2"/>
    <s v="Q1"/>
    <x v="4"/>
    <x v="0"/>
  </r>
  <r>
    <s v="ESEL"/>
    <s v="SZX"/>
    <x v="0"/>
    <d v="2023-06-26T00:00:00"/>
    <x v="0"/>
    <n v="14116737"/>
    <n v="45103"/>
    <s v="YMCT|KMB-M7013-03"/>
    <s v="DIFFUSER"/>
    <n v="1"/>
    <n v="1"/>
    <n v="230"/>
    <s v="CNY"/>
    <n v="1.105"/>
    <n v="254.15"/>
    <n v="254.15"/>
    <s v="C66SZX-SMT SERVICE"/>
    <s v="Huizhou Huiyang Xinxu Rui Cheng Electronic Process"/>
    <s v="Same"/>
    <n v="904474"/>
    <n v="127.6"/>
    <s v="308ASY INV-PTS SALES"/>
    <n v="0"/>
    <s v="C66SZ24078"/>
    <n v="1217167"/>
    <s v="惠州市惠阳区新圩镇锐诚电子加工厂"/>
    <n v="111331"/>
    <x v="4"/>
    <x v="2"/>
    <s v="Q1"/>
    <x v="4"/>
    <x v="0"/>
  </r>
  <r>
    <s v="ESEL"/>
    <s v="SZX"/>
    <x v="1"/>
    <d v="2023-07-05T00:00:00"/>
    <x v="2"/>
    <n v="12113474"/>
    <n v="45112"/>
    <s v="HELI|REPAIR CHARGE"/>
    <s v="REPAIR CHARGE"/>
    <n v="1"/>
    <n v="1"/>
    <n v="2200"/>
    <s v="HKD"/>
    <n v="1"/>
    <n v="2200"/>
    <n v="2200"/>
    <s v="C66SZX-SMT SERVICE"/>
    <s v="Uni Precision Industrial Ltd."/>
    <s v="Same"/>
    <n v="904475"/>
    <n v="0"/>
    <s v="308ASY INV-NON-CON"/>
    <n v="0"/>
    <s v="#81766 &amp; #81769"/>
    <n v="0"/>
    <s v="九龍紅磡鶴翔街1號"/>
    <n v="0"/>
    <x v="4"/>
    <x v="3"/>
    <s v="Q2"/>
    <x v="4"/>
    <x v="0"/>
  </r>
  <r>
    <s v="ESEL"/>
    <s v="SZX"/>
    <x v="1"/>
    <d v="2023-07-05T00:00:00"/>
    <x v="1"/>
    <n v="12113474"/>
    <n v="45112"/>
    <s v="DEKI|REPAIR CHARGE"/>
    <s v="."/>
    <n v="1"/>
    <n v="1"/>
    <n v="3200"/>
    <s v="HKD"/>
    <n v="1"/>
    <n v="3200"/>
    <n v="3200"/>
    <s v="C66SZX-SMT SERVICE"/>
    <s v="Uni Precision Industrial Ltd."/>
    <s v="Same"/>
    <n v="904475"/>
    <n v="0"/>
    <s v="308ASY INV-NON-CON"/>
    <n v="0"/>
    <s v="#81766 &amp; #81769"/>
    <n v="0"/>
    <s v="九龍紅磡鶴翔街1號"/>
    <n v="0"/>
    <x v="4"/>
    <x v="3"/>
    <s v="Q2"/>
    <x v="4"/>
    <x v="0"/>
  </r>
  <r>
    <s v="ESEL"/>
    <s v="SZX"/>
    <x v="3"/>
    <d v="2023-07-12T00:00:00"/>
    <x v="0"/>
    <n v="13113131"/>
    <n v="45119"/>
    <s v="YMCT|SERVICE CHARGE"/>
    <s v="SERVICE CHARGE"/>
    <n v="1"/>
    <n v="1"/>
    <n v="18000"/>
    <s v="CNY"/>
    <n v="1.081"/>
    <n v="19458"/>
    <n v="19458"/>
    <s v="C66SZX-SMT SERVICE"/>
    <s v="Shenzhen Huacaixin Technology Co., Ltd"/>
    <s v="Same"/>
    <n v="904477"/>
    <n v="0"/>
    <s v="308ASY INV-CONTRACT"/>
    <n v="0"/>
    <s v="C66SZ23410"/>
    <n v="0"/>
    <s v="深圳市华彩鑫科技有限公司"/>
    <n v="0"/>
    <x v="4"/>
    <x v="3"/>
    <s v="Q2"/>
    <x v="4"/>
    <x v="0"/>
  </r>
  <r>
    <s v="ESEL"/>
    <s v="SZX"/>
    <x v="0"/>
    <d v="2023-07-12T00:00:00"/>
    <x v="0"/>
    <n v="14116738"/>
    <n v="45119"/>
    <s v="YMCT|KMB-M3859-00"/>
    <s v="GREASE PACK(L500)"/>
    <n v="1"/>
    <n v="1"/>
    <n v="265"/>
    <s v="CNY"/>
    <n v="1.081"/>
    <n v="286.46499999999997"/>
    <n v="286.46499999999997"/>
    <s v="C66SZX-SMT SERVICE"/>
    <s v="Dongguan An Lin Electronic Co., Ltd."/>
    <s v="Same"/>
    <n v="904476"/>
    <n v="138"/>
    <s v="308ASY INV-PTS SALES"/>
    <n v="0"/>
    <s v="C66SZ24116"/>
    <n v="1230206"/>
    <s v="东莞市安林电子有限公司"/>
    <n v="111353"/>
    <x v="4"/>
    <x v="3"/>
    <s v="Q2"/>
    <x v="4"/>
    <x v="0"/>
  </r>
  <r>
    <s v="ESEL"/>
    <s v="SZX"/>
    <x v="0"/>
    <d v="2023-07-12T00:00:00"/>
    <x v="0"/>
    <n v="14116738"/>
    <n v="45119"/>
    <s v="YMCT|KMB-M3854-00"/>
    <s v="GREASE 30G"/>
    <n v="1"/>
    <n v="1"/>
    <n v="330"/>
    <s v="CNY"/>
    <n v="1.081"/>
    <n v="356.73"/>
    <n v="356.73"/>
    <s v="C66SZX-SMT SERVICE"/>
    <s v="Dongguan An Lin Electronic Co., Ltd."/>
    <s v="Same"/>
    <n v="904476"/>
    <n v="165.6"/>
    <s v="308ASY INV-PTS SALES"/>
    <n v="0"/>
    <s v="C66SZ24116"/>
    <n v="1230206"/>
    <s v="东莞市安林电子有限公司"/>
    <n v="111353"/>
    <x v="4"/>
    <x v="3"/>
    <s v="Q2"/>
    <x v="4"/>
    <x v="0"/>
  </r>
  <r>
    <s v="ESEL"/>
    <s v="SZX"/>
    <x v="0"/>
    <d v="2023-07-12T00:00:00"/>
    <x v="0"/>
    <n v="14116738"/>
    <n v="45119"/>
    <s v="YMCT|KW7-M3851-00"/>
    <s v="GREASE PACK : LG2"/>
    <n v="1"/>
    <n v="1"/>
    <n v="1100"/>
    <s v="CNY"/>
    <n v="1.081"/>
    <n v="1189.0999999999999"/>
    <n v="1189.0999999999999"/>
    <s v="C66SZX-SMT SERVICE"/>
    <s v="Dongguan An Lin Electronic Co., Ltd."/>
    <s v="Same"/>
    <n v="904476"/>
    <n v="563.04"/>
    <s v="308ASY INV-PTS SALES"/>
    <n v="0"/>
    <s v="C66SZ24116"/>
    <n v="1230206"/>
    <s v="东莞市安林电子有限公司"/>
    <n v="111353"/>
    <x v="4"/>
    <x v="3"/>
    <s v="Q2"/>
    <x v="4"/>
    <x v="0"/>
  </r>
  <r>
    <s v="ESEL"/>
    <s v="SZX"/>
    <x v="0"/>
    <d v="2023-07-12T00:00:00"/>
    <x v="0"/>
    <n v="14116738"/>
    <n v="45119"/>
    <s v="YMCT|KM5-M7122-N0"/>
    <s v="GREASE 30G"/>
    <n v="1"/>
    <n v="1"/>
    <n v="480"/>
    <s v="CNY"/>
    <n v="1.081"/>
    <n v="518.88"/>
    <n v="518.88"/>
    <s v="C66SZX-SMT SERVICE"/>
    <s v="Dongguan An Lin Electronic Co., Ltd."/>
    <s v="Same"/>
    <n v="904476"/>
    <n v="248.4"/>
    <s v="308ASY INV-PTS SALES"/>
    <n v="0"/>
    <s v="C66SZ24116"/>
    <n v="1230206"/>
    <s v="东莞市安林电子有限公司"/>
    <n v="111353"/>
    <x v="4"/>
    <x v="3"/>
    <s v="Q2"/>
    <x v="4"/>
    <x v="0"/>
  </r>
  <r>
    <s v="ESEL"/>
    <s v="SZX"/>
    <x v="0"/>
    <d v="2023-07-12T00:00:00"/>
    <x v="0"/>
    <n v="14116738"/>
    <n v="45119"/>
    <s v="YMCT|KMB-M3858-00"/>
    <s v="BRUSH SPLINE"/>
    <n v="5"/>
    <n v="5"/>
    <n v="1150"/>
    <s v="CNY"/>
    <n v="1.081"/>
    <n v="1243.1500000000001"/>
    <n v="1243.1500000000001"/>
    <s v="C66SZX-SMT SERVICE"/>
    <s v="Dongguan An Lin Electronic Co., Ltd."/>
    <s v="Same"/>
    <n v="904476"/>
    <n v="579.6"/>
    <s v="308ASY INV-PTS SALES"/>
    <n v="0"/>
    <s v="C66SZ24116"/>
    <n v="1230206"/>
    <s v="东莞市安林电子有限公司"/>
    <n v="111353"/>
    <x v="4"/>
    <x v="3"/>
    <s v="Q2"/>
    <x v="4"/>
    <x v="0"/>
  </r>
  <r>
    <s v="ESEL"/>
    <s v="SZX"/>
    <x v="1"/>
    <d v="2023-07-14T00:00:00"/>
    <x v="0"/>
    <n v="12113475"/>
    <n v="45121"/>
    <s v="YMCT|REPAIR CHARGE"/>
    <s v="REPAIR CHARGE"/>
    <n v="1"/>
    <n v="1"/>
    <n v="675"/>
    <s v="CNY"/>
    <n v="1.081"/>
    <n v="729.67499999999995"/>
    <n v="729.67499999999995"/>
    <s v="C66SZX-SMT SERVICE"/>
    <s v="Dongguan An Lin Electronic Co., Ltd."/>
    <s v="Same"/>
    <n v="904479"/>
    <n v="0"/>
    <s v="308ASY INV-NON-CON"/>
    <n v="0"/>
    <s v="C66SZ24116"/>
    <n v="0"/>
    <s v="东莞市安林电子有限公司"/>
    <n v="0"/>
    <x v="4"/>
    <x v="3"/>
    <s v="Q2"/>
    <x v="4"/>
    <x v="0"/>
  </r>
  <r>
    <s v="ESEL"/>
    <s v="SZX"/>
    <x v="0"/>
    <d v="2023-07-25T00:00:00"/>
    <x v="1"/>
    <n v="14116739"/>
    <n v="45132"/>
    <s v="ZMTR|CM350 W/S Parts"/>
    <s v="CM350 W/S maintenance component"/>
    <n v="1"/>
    <n v="1"/>
    <n v="3200"/>
    <s v="HKD"/>
    <n v="1"/>
    <n v="3200"/>
    <n v="3200"/>
    <s v="C66SZX-SMT SERVICE"/>
    <s v="Kayue Electric Company Limited"/>
    <s v="Same"/>
    <n v="904480"/>
    <n v="1729.6"/>
    <s v="308ASY INV-PTS SALES"/>
    <n v="0"/>
    <s v="153351-AET-230710"/>
    <n v="1239128"/>
    <s v="嘉裕电业有限公司"/>
    <n v="111363"/>
    <x v="4"/>
    <x v="3"/>
    <s v="Q2"/>
    <x v="4"/>
    <x v="0"/>
  </r>
  <r>
    <s v="ESEL"/>
    <s v="SZX"/>
    <x v="0"/>
    <d v="2023-08-08T00:00:00"/>
    <x v="0"/>
    <n v="12113476"/>
    <n v="45146"/>
    <s v="YMCT|KHJ-MD800-11"/>
    <s v="SS TUNE-UP STATION"/>
    <n v="1"/>
    <n v="1"/>
    <n v="0"/>
    <s v="CNY"/>
    <n v="1.0920000000000001"/>
    <n v="0"/>
    <n v="0"/>
    <s v="C66SZX-SMT SERVICE"/>
    <s v="Shen Zhen Detector Technology Co.,Ltd"/>
    <s v="Same"/>
    <n v="904482"/>
    <n v="0"/>
    <s v="308ASY INV-NON-CON"/>
    <n v="0"/>
    <s v="C66SZ24008"/>
    <n v="0"/>
    <s v="深圳市帝泰克科技有限公司"/>
    <n v="0"/>
    <x v="4"/>
    <x v="4"/>
    <s v="Q2"/>
    <x v="4"/>
    <x v="0"/>
  </r>
  <r>
    <s v="ESEL"/>
    <s v="SZX"/>
    <x v="0"/>
    <d v="2023-08-08T00:00:00"/>
    <x v="0"/>
    <n v="14116740"/>
    <n v="45146"/>
    <s v="YMCT|KHJ-MC135-00"/>
    <s v="GEAR IDLE F2"/>
    <n v="1"/>
    <n v="1"/>
    <n v="150"/>
    <s v="CNY"/>
    <n v="1.0920000000000001"/>
    <n v="163.80000000000001"/>
    <n v="163.80000000000001"/>
    <s v="C66SZX-SMT SERVICE"/>
    <s v="Shenzhen Xunfeng Electronic Co.,Ltd"/>
    <s v="Same"/>
    <n v="904481"/>
    <n v="18.22"/>
    <s v="308ASY INV-PTS SALES"/>
    <n v="0"/>
    <s v="C66SZ24170"/>
    <n v="1250112"/>
    <s v="深圳市迅丰电子有限公司"/>
    <n v="111371"/>
    <x v="4"/>
    <x v="4"/>
    <s v="Q2"/>
    <x v="4"/>
    <x v="0"/>
  </r>
  <r>
    <s v="ESEL"/>
    <s v="SZX"/>
    <x v="1"/>
    <d v="2023-08-10T00:00:00"/>
    <x v="1"/>
    <n v="12113477"/>
    <n v="45148"/>
    <s v="DEKI|REPAIR CHARGE"/>
    <s v="."/>
    <n v="3"/>
    <n v="3"/>
    <n v="10050"/>
    <s v="HKD"/>
    <n v="1"/>
    <n v="10050"/>
    <n v="10050"/>
    <s v="C66SZX-SMT SERVICE"/>
    <s v="Uni Precision Industrial Ltd."/>
    <s v="Same"/>
    <n v="904484"/>
    <n v="0"/>
    <s v="308ASY INV-NON-CON"/>
    <n v="0"/>
    <s v="#81780"/>
    <n v="0"/>
    <s v="九龍紅磡鶴翔街1號"/>
    <n v="0"/>
    <x v="4"/>
    <x v="4"/>
    <s v="Q2"/>
    <x v="4"/>
    <x v="0"/>
  </r>
  <r>
    <s v="ESEL"/>
    <s v="SZX"/>
    <x v="1"/>
    <d v="2023-08-10T00:00:00"/>
    <x v="2"/>
    <n v="12113477"/>
    <n v="45148"/>
    <s v="HELI|REPAIR CHARGE"/>
    <s v="REPAIR CHARGE"/>
    <n v="3"/>
    <n v="3"/>
    <n v="10050"/>
    <s v="HKD"/>
    <n v="1"/>
    <n v="10050"/>
    <n v="10050"/>
    <s v="C66SZX-SMT SERVICE"/>
    <s v="Uni Precision Industrial Ltd."/>
    <s v="Same"/>
    <n v="904484"/>
    <n v="0"/>
    <s v="308ASY INV-NON-CON"/>
    <n v="0"/>
    <s v="#81780"/>
    <n v="0"/>
    <s v="九龍紅磡鶴翔街1號"/>
    <n v="0"/>
    <x v="4"/>
    <x v="4"/>
    <s v="Q2"/>
    <x v="4"/>
    <x v="0"/>
  </r>
  <r>
    <s v="ESEL"/>
    <s v="SZX"/>
    <x v="1"/>
    <d v="2023-08-15T00:00:00"/>
    <x v="0"/>
    <n v="12113478"/>
    <n v="45153"/>
    <s v="YMCT|REPAIR CHARGE"/>
    <s v="REPAIR CHARGE"/>
    <n v="1"/>
    <n v="1"/>
    <n v="3950"/>
    <s v="CNY"/>
    <n v="1.0920000000000001"/>
    <n v="4313.3999999999996"/>
    <n v="4313.3999999999996"/>
    <s v="C66SZX-SMT SERVICE"/>
    <s v="Shenzhen Leditai Lighting Co., Ltd."/>
    <s v="Same"/>
    <n v="904486"/>
    <n v="0"/>
    <s v="308ASY INV-NON-CON"/>
    <n v="0"/>
    <s v="C66SZ24211"/>
    <n v="0"/>
    <s v="深圳市乐迪泰照明有限公司"/>
    <n v="0"/>
    <x v="4"/>
    <x v="4"/>
    <s v="Q2"/>
    <x v="4"/>
    <x v="0"/>
  </r>
  <r>
    <s v="ESEL"/>
    <s v="SZX"/>
    <x v="0"/>
    <d v="2023-08-15T00:00:00"/>
    <x v="1"/>
    <n v="14116741"/>
    <n v="45153"/>
    <s v="ZZZZ|OMEGA-K-TYPE-1M"/>
    <s v="."/>
    <n v="20"/>
    <n v="20"/>
    <n v="3800"/>
    <s v="HKD"/>
    <n v="1"/>
    <n v="3800"/>
    <n v="3800"/>
    <s v="C66SZX-SMT SERVICE"/>
    <s v="Compass Technology Co Ltd"/>
    <s v="Same"/>
    <n v="904485"/>
    <n v="349.44"/>
    <s v="308ASY INV-PTS SALES"/>
    <n v="0"/>
    <s v="CT0723138"/>
    <n v="1255146"/>
    <n v="0"/>
    <n v="111385"/>
    <x v="4"/>
    <x v="4"/>
    <s v="Q2"/>
    <x v="4"/>
    <x v="0"/>
  </r>
  <r>
    <s v="ESEL"/>
    <s v="SZX"/>
    <x v="1"/>
    <d v="2023-08-18T00:00:00"/>
    <x v="0"/>
    <n v="12113479"/>
    <n v="45156"/>
    <s v="YMCT|REPAIR CHARGE"/>
    <s v="REPAIR CHARGE"/>
    <n v="1"/>
    <n v="1"/>
    <n v="800"/>
    <s v="CNY"/>
    <n v="1.0920000000000001"/>
    <n v="873.6"/>
    <n v="873.6"/>
    <s v="C66SZX-SMT SERVICE"/>
    <s v="Shenzhen Wanheng LED Co.,Ltd"/>
    <s v="Same"/>
    <n v="904487"/>
    <n v="0"/>
    <s v="308ASY INV-NON-CON"/>
    <n v="0"/>
    <s v="C66SZ24199"/>
    <n v="0"/>
    <s v="深圳市万恒光电有限公司"/>
    <n v="0"/>
    <x v="4"/>
    <x v="4"/>
    <s v="Q2"/>
    <x v="4"/>
    <x v="0"/>
  </r>
  <r>
    <s v="ESEL"/>
    <s v="SZX"/>
    <x v="1"/>
    <d v="2023-08-21T00:00:00"/>
    <x v="1"/>
    <n v="12113480"/>
    <n v="45159"/>
    <s v="EMBE|REPAIR CHARGE"/>
    <s v="REPAIR CHARGE"/>
    <n v="1"/>
    <n v="1"/>
    <n v="600"/>
    <s v="USD"/>
    <n v="7.8"/>
    <n v="4680"/>
    <n v="4680"/>
    <s v="C66SZX-SMT SERVICE"/>
    <s v="Compass Technology Co Ltd"/>
    <s v="Same"/>
    <n v="904489"/>
    <n v="0"/>
    <s v="308ASY INV-NON-CON"/>
    <n v="0"/>
    <s v="CT0723129"/>
    <n v="0"/>
    <n v="0"/>
    <n v="0"/>
    <x v="4"/>
    <x v="4"/>
    <s v="Q2"/>
    <x v="4"/>
    <x v="0"/>
  </r>
  <r>
    <s v="ESEL"/>
    <s v="SZX"/>
    <x v="1"/>
    <d v="2023-08-21T00:00:00"/>
    <x v="0"/>
    <n v="12113481"/>
    <n v="45159"/>
    <s v="YMCT|REPAIR CHARGE"/>
    <s v="REPAIR CHARGE"/>
    <n v="1"/>
    <n v="1"/>
    <n v="100000"/>
    <s v="JPY"/>
    <n v="5.6099999999999997E-2"/>
    <n v="5610"/>
    <n v="5610"/>
    <s v="C66SZX-SMT SERVICE"/>
    <s v="Huizhou Mo Si Te Electronic Co., Ltd."/>
    <s v="Same"/>
    <n v="904490"/>
    <n v="0"/>
    <s v="308ASY INV-NON-CON"/>
    <n v="0"/>
    <s v="SZC49Q20230804-1"/>
    <n v="0"/>
    <s v="惠州莫思特电子有限公司"/>
    <n v="0"/>
    <x v="4"/>
    <x v="4"/>
    <s v="Q2"/>
    <x v="4"/>
    <x v="0"/>
  </r>
  <r>
    <s v="ESEL"/>
    <s v="SZX"/>
    <x v="0"/>
    <d v="2023-08-21T00:00:00"/>
    <x v="0"/>
    <n v="14116742"/>
    <n v="45159"/>
    <s v="YMCT|K46-M8527-C0"/>
    <s v="FILTER(VACUUM PUMP)"/>
    <n v="50"/>
    <n v="50"/>
    <n v="2600"/>
    <s v="HKD"/>
    <n v="1"/>
    <n v="2600"/>
    <n v="2600"/>
    <s v="C66SZX-SMT SERVICE"/>
    <s v="Compass Technology Co Ltd"/>
    <s v="Same"/>
    <n v="904488"/>
    <n v="1349.45"/>
    <s v="308ASY INV-PTS SALES"/>
    <n v="0"/>
    <s v="CT0823024"/>
    <n v="1259148"/>
    <n v="0"/>
    <n v="111393"/>
    <x v="4"/>
    <x v="4"/>
    <s v="Q2"/>
    <x v="4"/>
    <x v="0"/>
  </r>
  <r>
    <s v="ESEL"/>
    <s v="SZX"/>
    <x v="0"/>
    <d v="2023-08-22T00:00:00"/>
    <x v="2"/>
    <n v="14116743"/>
    <n v="45160"/>
    <s v="HELI|59476802"/>
    <s v=".11HP,NIDEC,MK3.6 N2,W/FSL,SVC"/>
    <n v="1"/>
    <n v="1"/>
    <n v="8372.5"/>
    <s v="HKD"/>
    <n v="1"/>
    <n v="8372.5"/>
    <n v="8372.5"/>
    <s v="C66SZX-SMT SERVICE"/>
    <s v="Compass Technology Co Ltd"/>
    <s v="Same"/>
    <n v="904488"/>
    <n v="2730"/>
    <s v="308ASY INV-PTS SALES"/>
    <n v="0"/>
    <s v="CT0823024"/>
    <n v="1260230"/>
    <n v="0"/>
    <n v="111393"/>
    <x v="4"/>
    <x v="4"/>
    <s v="Q2"/>
    <x v="4"/>
    <x v="0"/>
  </r>
  <r>
    <s v="ESEL"/>
    <s v="SZX"/>
    <x v="0"/>
    <d v="2023-08-22T00:00:00"/>
    <x v="2"/>
    <n v="14116743"/>
    <n v="45160"/>
    <s v="HELI|7116K"/>
    <s v="GASKET, MOTOR MOUNT 4.75&quot; IMP MK3.6"/>
    <n v="2"/>
    <n v="2"/>
    <n v="382.18"/>
    <s v="HKD"/>
    <n v="1"/>
    <n v="382.18"/>
    <n v="382.18"/>
    <s v="C66SZX-SMT SERVICE"/>
    <s v="Compass Technology Co Ltd"/>
    <s v="Same"/>
    <n v="904488"/>
    <n v="128.86000000000001"/>
    <s v="308ASY INV-PTS SALES"/>
    <n v="0"/>
    <s v="CT0823024"/>
    <n v="1260230"/>
    <n v="0"/>
    <n v="111393"/>
    <x v="4"/>
    <x v="4"/>
    <s v="Q2"/>
    <x v="4"/>
    <x v="0"/>
  </r>
  <r>
    <s v="ESEL"/>
    <s v="SZX"/>
    <x v="0"/>
    <d v="2023-08-22T00:00:00"/>
    <x v="2"/>
    <n v="14116743"/>
    <n v="45160"/>
    <s v="HELI|591225"/>
    <s v=".11HP Motor Assy 4.75Imp Air MK3"/>
    <n v="2"/>
    <n v="2"/>
    <n v="4531"/>
    <s v="HKD"/>
    <n v="1"/>
    <n v="4531"/>
    <n v="4531"/>
    <s v="C66SZX-SMT SERVICE"/>
    <s v="Compass Technology Co Ltd"/>
    <s v="Same"/>
    <n v="904488"/>
    <n v="2402.4"/>
    <s v="308ASY INV-PTS SALES"/>
    <n v="0"/>
    <s v="CT0823024"/>
    <n v="1260230"/>
    <n v="0"/>
    <n v="111393"/>
    <x v="4"/>
    <x v="4"/>
    <s v="Q2"/>
    <x v="4"/>
    <x v="0"/>
  </r>
  <r>
    <s v="ESEL"/>
    <s v="SZX"/>
    <x v="0"/>
    <d v="2023-08-24T00:00:00"/>
    <x v="1"/>
    <n v="14116744"/>
    <n v="45162"/>
    <s v="ZMTR|KLW-M134S-00"/>
    <s v="COVER 9-4"/>
    <n v="1"/>
    <n v="1"/>
    <n v="350"/>
    <s v="CNY"/>
    <n v="1.0920000000000001"/>
    <n v="382.2"/>
    <n v="382.2"/>
    <s v="C66SZX-SMT SERVICE"/>
    <s v="ShenZhen Spacetek Technology Co., Ltd."/>
    <s v="Same"/>
    <n v="904491"/>
    <n v="163.80000000000001"/>
    <s v="308ASY INV-PTS SALES"/>
    <n v="0"/>
    <s v="C66SZ24225&amp;C66SZ24232"/>
    <n v="1262155"/>
    <s v="深圳市博祯科技有限公司"/>
    <n v="111412"/>
    <x v="4"/>
    <x v="4"/>
    <s v="Q2"/>
    <x v="4"/>
    <x v="0"/>
  </r>
  <r>
    <s v="ESEL"/>
    <s v="SZX"/>
    <x v="0"/>
    <d v="2023-08-24T00:00:00"/>
    <x v="1"/>
    <n v="14116744"/>
    <n v="45162"/>
    <s v="ZMTR|KMG-M1309-00"/>
    <s v="COVER 9-1"/>
    <n v="1"/>
    <n v="1"/>
    <n v="350"/>
    <s v="CNY"/>
    <n v="1.0920000000000001"/>
    <n v="382.2"/>
    <n v="382.2"/>
    <s v="C66SZX-SMT SERVICE"/>
    <s v="ShenZhen Spacetek Technology Co., Ltd."/>
    <s v="Same"/>
    <n v="904491"/>
    <n v="163.80000000000001"/>
    <s v="308ASY INV-PTS SALES"/>
    <n v="0"/>
    <s v="C66SZ24225&amp;C66SZ24232"/>
    <n v="1262155"/>
    <s v="深圳市博祯科技有限公司"/>
    <n v="111412"/>
    <x v="4"/>
    <x v="4"/>
    <s v="Q2"/>
    <x v="4"/>
    <x v="0"/>
  </r>
  <r>
    <s v="ESEL"/>
    <s v="SZX"/>
    <x v="0"/>
    <d v="2023-08-24T00:00:00"/>
    <x v="0"/>
    <n v="14116745"/>
    <n v="45162"/>
    <s v="YMCT|KLW-M8527-00"/>
    <s v="FILTER"/>
    <n v="100"/>
    <n v="100"/>
    <n v="3349"/>
    <s v="HKD"/>
    <n v="1"/>
    <n v="3349"/>
    <n v="3349"/>
    <s v="C66SZX-SMT SERVICE"/>
    <s v="Compass Technology Co Ltd"/>
    <s v="Same"/>
    <n v="904488"/>
    <n v="1096.8499999999999"/>
    <s v="308ASY INV-PTS SALES"/>
    <n v="0"/>
    <s v="CT0823024"/>
    <n v="1262199"/>
    <n v="0"/>
    <n v="111393"/>
    <x v="4"/>
    <x v="4"/>
    <s v="Q2"/>
    <x v="4"/>
    <x v="0"/>
  </r>
  <r>
    <s v="ESEL"/>
    <s v="SZX"/>
    <x v="0"/>
    <d v="2023-08-28T00:00:00"/>
    <x v="0"/>
    <n v="14116746"/>
    <n v="45166"/>
    <s v="YMCT|KKD-M7850-00"/>
    <s v="SCAN AXIS ASSY"/>
    <n v="1"/>
    <n v="1"/>
    <n v="20000"/>
    <s v="CNY"/>
    <n v="1.0920000000000001"/>
    <n v="21840"/>
    <n v="21840"/>
    <s v="C66SZX-SMT SERVICE"/>
    <s v="Shenzhen Hainake Electronics Co., Ltd."/>
    <s v="Same"/>
    <n v="904492"/>
    <n v="12061.5"/>
    <s v="308ASY INV-PTS SALES"/>
    <n v="0"/>
    <s v="C66SZ24221REV2"/>
    <n v="1263187"/>
    <s v="深圳市海纳科电子有限公司"/>
    <n v="111407"/>
    <x v="4"/>
    <x v="4"/>
    <s v="Q2"/>
    <x v="4"/>
    <x v="0"/>
  </r>
  <r>
    <s v="ESEL"/>
    <s v="SZX"/>
    <x v="1"/>
    <d v="2023-08-29T00:00:00"/>
    <x v="0"/>
    <n v="12113482"/>
    <n v="45167"/>
    <s v="YMCT|REPAIR CHARGE"/>
    <s v="REPAIR CHARGE"/>
    <n v="4"/>
    <n v="4"/>
    <n v="660"/>
    <s v="CNY"/>
    <n v="1.0920000000000001"/>
    <n v="720.72"/>
    <n v="720.72"/>
    <s v="C66SZX-SMT SERVICE"/>
    <s v="Shenzhen Leditai Lighting Co., Ltd."/>
    <s v="Same"/>
    <n v="904493"/>
    <n v="0"/>
    <s v="308ASY INV-NON-CON"/>
    <n v="0"/>
    <s v="C66SZ24207"/>
    <n v="0"/>
    <s v="深圳市乐迪泰照明有限公司"/>
    <n v="0"/>
    <x v="4"/>
    <x v="4"/>
    <s v="Q2"/>
    <x v="4"/>
    <x v="0"/>
  </r>
  <r>
    <s v="ESEL"/>
    <s v="SZX"/>
    <x v="1"/>
    <d v="2023-08-30T00:00:00"/>
    <x v="0"/>
    <n v="12113483"/>
    <n v="45168"/>
    <s v="YMCT|REPAIR CHARGE"/>
    <s v="REPAIR CHARGE"/>
    <n v="1"/>
    <n v="1"/>
    <n v="1200"/>
    <s v="CNY"/>
    <n v="1.0920000000000001"/>
    <n v="1310.4000000000001"/>
    <n v="1310.4000000000001"/>
    <s v="C66SZX-SMT SERVICE"/>
    <s v="CheerStar Technology Co,,Ltd"/>
    <s v="Same"/>
    <n v="904494"/>
    <n v="0"/>
    <s v="308ASY INV-NON-CON"/>
    <n v="0"/>
    <s v="C66SZ24158"/>
    <n v="0"/>
    <s v="深圳市昶达通信技术有限公司"/>
    <n v="111415"/>
    <x v="4"/>
    <x v="4"/>
    <s v="Q2"/>
    <x v="4"/>
    <x v="0"/>
  </r>
  <r>
    <s v="ESEL"/>
    <s v="SZX"/>
    <x v="2"/>
    <d v="2023-09-11T00:00:00"/>
    <x v="0"/>
    <n v="14116747"/>
    <n v="45180"/>
    <s v="YMCT|KLJ-MC100-00"/>
    <s v="ZS FEEDER ASSY. 8mm"/>
    <n v="10"/>
    <n v="10"/>
    <n v="21500"/>
    <s v="CNY"/>
    <n v="1.077"/>
    <n v="23155.5"/>
    <n v="23155.5"/>
    <s v="C66SZX-SMT SERVICE"/>
    <s v="Shenzhen Leditai Lighting Co., Ltd."/>
    <s v="Same"/>
    <n v="904495"/>
    <n v="24242.63"/>
    <s v="308ASY INV-PTS SALES"/>
    <n v="0"/>
    <s v="C66SZ24259"/>
    <n v="1272188"/>
    <s v="深圳市乐迪泰照明有限公司"/>
    <n v="0"/>
    <x v="4"/>
    <x v="5"/>
    <s v="Q2"/>
    <x v="4"/>
    <x v="0"/>
  </r>
  <r>
    <s v="ESEL"/>
    <s v="SZX"/>
    <x v="0"/>
    <d v="2023-09-18T00:00:00"/>
    <x v="0"/>
    <n v="14116748"/>
    <n v="45187"/>
    <s v="YMCT|KHY-M7101-00"/>
    <s v="HOUSING HEAD"/>
    <n v="1"/>
    <n v="1"/>
    <n v="2470"/>
    <s v="CNY"/>
    <n v="1.077"/>
    <n v="2660.19"/>
    <n v="2660.19"/>
    <s v="C66SZX-SMT SERVICE"/>
    <s v="Shenzhen Hainake Electronics Co., Ltd."/>
    <s v="Same"/>
    <n v="904496"/>
    <n v="1334.07"/>
    <s v="308ASY INV-PTS SALES"/>
    <n v="0"/>
    <s v="C66SZ24243REV2"/>
    <n v="1277139"/>
    <s v="深圳市海纳科电子有限公司"/>
    <n v="111417"/>
    <x v="4"/>
    <x v="5"/>
    <s v="Q2"/>
    <x v="4"/>
    <x v="0"/>
  </r>
  <r>
    <s v="ESEL"/>
    <s v="SZX"/>
    <x v="0"/>
    <d v="2023-09-18T00:00:00"/>
    <x v="0"/>
    <n v="14116748"/>
    <n v="45187"/>
    <s v="YMCT|90990-25J026"/>
    <s v="BEARING"/>
    <n v="10"/>
    <n v="10"/>
    <n v="1060"/>
    <s v="CNY"/>
    <n v="1.077"/>
    <n v="1141.6199999999999"/>
    <n v="1141.6199999999999"/>
    <s v="C66SZX-SMT SERVICE"/>
    <s v="Shenzhen Hainake Electronics Co., Ltd."/>
    <s v="Same"/>
    <n v="904496"/>
    <n v="540.96"/>
    <s v="308ASY INV-PTS SALES"/>
    <n v="0"/>
    <s v="C66SZ24243REV2"/>
    <n v="1277139"/>
    <s v="深圳市海纳科电子有限公司"/>
    <n v="111417"/>
    <x v="4"/>
    <x v="5"/>
    <s v="Q2"/>
    <x v="4"/>
    <x v="0"/>
  </r>
  <r>
    <s v="ESEL"/>
    <s v="SZX"/>
    <x v="1"/>
    <d v="2023-09-22T00:00:00"/>
    <x v="1"/>
    <n v="12113484"/>
    <n v="45191"/>
    <s v="ZMTR|REPAIR CHARGE"/>
    <s v="REPAIR CHARGE"/>
    <n v="4"/>
    <n v="4"/>
    <n v="660"/>
    <s v="CNY"/>
    <n v="1.077"/>
    <n v="710.82"/>
    <n v="710.82"/>
    <s v="C66SZX-SMT SERVICE"/>
    <s v="Shenzhen Detianwei Electronics Co., Ltd."/>
    <s v="Same"/>
    <n v="904497"/>
    <n v="0"/>
    <s v="308ASY INV-NON-CON"/>
    <n v="0"/>
    <s v="C66SZ24269"/>
    <n v="0"/>
    <s v="深圳市德天伟电子有限公司"/>
    <n v="0"/>
    <x v="4"/>
    <x v="5"/>
    <s v="Q2"/>
    <x v="4"/>
    <x v="0"/>
  </r>
  <r>
    <s v="ESEL"/>
    <s v="SZX"/>
    <x v="1"/>
    <d v="2023-09-26T00:00:00"/>
    <x v="0"/>
    <n v="12113485"/>
    <n v="45195"/>
    <s v="YMCT|REPAIR CHARGE"/>
    <s v="REPAIR CHARGE"/>
    <n v="5"/>
    <n v="5"/>
    <n v="825"/>
    <s v="CNY"/>
    <n v="1.077"/>
    <n v="888.52499999999998"/>
    <n v="888.52499999999998"/>
    <s v="C66SZX-SMT SERVICE"/>
    <s v="Shenzhen Huacaixin Technology Co., Ltd"/>
    <s v="Same"/>
    <n v="904498"/>
    <n v="0"/>
    <s v="308ASY INV-NON-CON"/>
    <n v="0"/>
    <s v="C66SZ24298"/>
    <n v="0"/>
    <s v="深圳市华彩鑫科技有限公司"/>
    <n v="0"/>
    <x v="4"/>
    <x v="5"/>
    <s v="Q2"/>
    <x v="4"/>
    <x v="0"/>
  </r>
  <r>
    <s v="ESEL"/>
    <s v="SZX"/>
    <x v="2"/>
    <d v="2023-09-26T00:00:00"/>
    <x v="0"/>
    <n v="14116749"/>
    <n v="45195"/>
    <s v="YMCT|KLJ-MC200-00"/>
    <s v="ZS FEEDER ASSY. 1216"/>
    <n v="1"/>
    <n v="1"/>
    <n v="3900"/>
    <s v="CNY"/>
    <n v="1.077"/>
    <n v="4200.3"/>
    <n v="4200.3"/>
    <s v="C66SZX-SMT SERVICE"/>
    <s v="Hunan Zhonghua Electronic Technology Co.,Ltd"/>
    <s v="Same"/>
    <n v="904499"/>
    <n v="3389.03"/>
    <s v="308ASY INV-PTS SALES"/>
    <n v="0"/>
    <s v=" C66SZ24295"/>
    <n v="1283129"/>
    <s v="湖南众华电子科技有限公司"/>
    <n v="0"/>
    <x v="4"/>
    <x v="5"/>
    <s v="Q2"/>
    <x v="4"/>
    <x v="0"/>
  </r>
  <r>
    <s v="ESEL"/>
    <s v="SZX"/>
    <x v="0"/>
    <d v="2023-09-26T00:00:00"/>
    <x v="0"/>
    <n v="14116749"/>
    <n v="45195"/>
    <s v="YMCT|KHY-M7730-A2"/>
    <s v="NOZZLE 313A ASSY."/>
    <n v="3"/>
    <n v="3"/>
    <n v="1740"/>
    <s v="CNY"/>
    <n v="1.077"/>
    <n v="1873.98"/>
    <n v="1873.98"/>
    <s v="C66SZX-SMT SERVICE"/>
    <s v="Hunan Zhonghua Electronic Technology Co.,Ltd"/>
    <s v="Same"/>
    <n v="904499"/>
    <n v="1336"/>
    <s v="308ASY INV-PTS SALES"/>
    <n v="0"/>
    <s v=" C66SZ24295"/>
    <n v="1283129"/>
    <s v="湖南众华电子科技有限公司"/>
    <n v="0"/>
    <x v="4"/>
    <x v="5"/>
    <s v="Q2"/>
    <x v="4"/>
    <x v="0"/>
  </r>
  <r>
    <s v="ESEL"/>
    <s v="SZX"/>
    <x v="1"/>
    <d v="2023-10-09T00:00:00"/>
    <x v="0"/>
    <n v="12113486"/>
    <n v="45208"/>
    <s v="YMCT|REPAIR CHARGE"/>
    <s v="REPAIR CHARGE"/>
    <n v="1"/>
    <n v="1"/>
    <n v="3800"/>
    <s v="CNY"/>
    <n v="1.07"/>
    <n v="4066"/>
    <n v="4066"/>
    <s v="C66SZX-SMT SERVICE"/>
    <s v="Hunan Zhonghua Electronic Technology Co.,Ltd"/>
    <s v="Same"/>
    <n v="904501"/>
    <n v="0"/>
    <s v="308ASY INV-NON-CON"/>
    <n v="0"/>
    <s v="C66SZ24304"/>
    <n v="0"/>
    <s v="湖南众华电子科技有限公司"/>
    <n v="0"/>
    <x v="4"/>
    <x v="6"/>
    <s v="Q3"/>
    <x v="4"/>
    <x v="0"/>
  </r>
  <r>
    <s v="ESEL"/>
    <s v="SZX"/>
    <x v="3"/>
    <d v="2023-10-09T00:00:00"/>
    <x v="2"/>
    <n v="13113132"/>
    <n v="45208"/>
    <s v="HELI|REPAIR CHARGE"/>
    <s v="REPAIR CHARGE"/>
    <n v="1"/>
    <n v="1"/>
    <n v="26000"/>
    <s v="HKD"/>
    <n v="1"/>
    <n v="26000"/>
    <n v="26000"/>
    <s v="C66SZX-SMT SERVICE"/>
    <s v="Crystalite Electrical Engineering Company"/>
    <s v="Same"/>
    <n v="904502"/>
    <n v="0"/>
    <s v="308ASY INV-CONTRACT"/>
    <n v="0"/>
    <s v="CEE-2310017"/>
    <n v="0"/>
    <s v="晶光電業公司"/>
    <n v="0"/>
    <x v="4"/>
    <x v="6"/>
    <s v="Q3"/>
    <x v="4"/>
    <x v="0"/>
  </r>
  <r>
    <s v="ESEL"/>
    <s v="SZX"/>
    <x v="1"/>
    <d v="2023-10-19T00:00:00"/>
    <x v="0"/>
    <n v="12113487"/>
    <n v="45218"/>
    <s v="YMCT|SERVICE FEE"/>
    <s v="SERVICE CHARGE"/>
    <n v="1"/>
    <n v="1"/>
    <n v="650000"/>
    <s v="JPY"/>
    <n v="5.3400000000000003E-2"/>
    <n v="34710"/>
    <n v="34710"/>
    <s v="C66SZX-SMT SERVICE"/>
    <s v="Company : Yamaha Motor Co Ltd"/>
    <s v="Same"/>
    <n v="904503"/>
    <n v="0"/>
    <s v="308ASY INV-NON-CON"/>
    <n v="0"/>
    <n v="0"/>
    <n v="0"/>
    <n v="0"/>
    <n v="0"/>
    <x v="4"/>
    <x v="6"/>
    <s v="Q3"/>
    <x v="4"/>
    <x v="0"/>
  </r>
  <r>
    <s v="ESEL"/>
    <s v="SZX"/>
    <x v="0"/>
    <d v="2023-10-19T00:00:00"/>
    <x v="1"/>
    <n v="14116750"/>
    <n v="45218"/>
    <s v="DEKI|181706"/>
    <s v="BELT ROUND 3MM X 2450MM SOLID ESD"/>
    <n v="6"/>
    <n v="6"/>
    <n v="960"/>
    <s v="HKD"/>
    <n v="1"/>
    <n v="960"/>
    <n v="960"/>
    <s v="C66SZX-SMT SERVICE"/>
    <s v="Uni Precision Industrial Ltd."/>
    <s v="Same"/>
    <n v="904505"/>
    <n v="513.6"/>
    <s v="308ASY INV-PTS SALES"/>
    <n v="0"/>
    <s v="#81826"/>
    <n v="1300174"/>
    <s v="九龍紅磡鶴翔街1號"/>
    <n v="111442"/>
    <x v="4"/>
    <x v="6"/>
    <s v="Q3"/>
    <x v="4"/>
    <x v="0"/>
  </r>
  <r>
    <s v="ESEL"/>
    <s v="SZX"/>
    <x v="0"/>
    <d v="2023-10-19T00:00:00"/>
    <x v="2"/>
    <n v="14116751"/>
    <n v="45218"/>
    <s v="HELI|593555"/>
    <s v="HIGH TEMPERATURE LUBE OIL (250ML)"/>
    <n v="2"/>
    <n v="2"/>
    <n v="1300"/>
    <s v="HKD"/>
    <n v="1"/>
    <n v="1300"/>
    <n v="1300"/>
    <s v="C66SZX-SMT SERVICE"/>
    <s v="Kayue Electric Company Limited"/>
    <s v="Same"/>
    <n v="904506"/>
    <n v="359.52"/>
    <s v="308ASY INV-PTS SALES"/>
    <n v="0"/>
    <s v="154120-AET-231003"/>
    <n v="1300180"/>
    <s v="嘉裕电业有限公司"/>
    <n v="111450"/>
    <x v="4"/>
    <x v="6"/>
    <s v="Q3"/>
    <x v="4"/>
    <x v="0"/>
  </r>
  <r>
    <s v="ESEL"/>
    <s v="SZX"/>
    <x v="0"/>
    <d v="2023-10-19T00:00:00"/>
    <x v="0"/>
    <n v="14116752"/>
    <n v="45218"/>
    <s v="YMCT|KLA-M53M4-20"/>
    <s v="FAN MOTOR ASSY"/>
    <n v="1"/>
    <n v="1"/>
    <n v="400"/>
    <s v="CNY"/>
    <n v="1.07"/>
    <n v="428"/>
    <n v="428"/>
    <s v="C66SZX-SMT SERVICE"/>
    <s v="Shenzhen Extension New Technology Co., Ltd"/>
    <s v="Same"/>
    <n v="904504"/>
    <n v="224.28"/>
    <s v="308ASY INV-PTS SALES"/>
    <n v="0"/>
    <s v="C66SZ24288"/>
    <n v="1300201"/>
    <s v="深圳拓新伟业科技有限公司"/>
    <n v="111435"/>
    <x v="4"/>
    <x v="6"/>
    <s v="Q3"/>
    <x v="4"/>
    <x v="0"/>
  </r>
  <r>
    <s v="ESEL"/>
    <s v="SZX"/>
    <x v="0"/>
    <d v="2023-10-19T00:00:00"/>
    <x v="0"/>
    <n v="14116752"/>
    <n v="45218"/>
    <s v="YMCT|KLA-M4186-00"/>
    <s v="FAN MOTOR ASSY"/>
    <n v="1"/>
    <n v="1"/>
    <n v="500"/>
    <s v="CNY"/>
    <n v="1.07"/>
    <n v="535"/>
    <n v="535"/>
    <s v="C66SZX-SMT SERVICE"/>
    <s v="Shenzhen Extension New Technology Co., Ltd"/>
    <s v="Same"/>
    <n v="904504"/>
    <n v="288.36"/>
    <s v="308ASY INV-PTS SALES"/>
    <n v="0"/>
    <s v="C66SZ24288"/>
    <n v="1300201"/>
    <s v="深圳拓新伟业科技有限公司"/>
    <n v="111435"/>
    <x v="4"/>
    <x v="6"/>
    <s v="Q3"/>
    <x v="4"/>
    <x v="0"/>
  </r>
  <r>
    <s v="ESEL"/>
    <s v="SZX"/>
    <x v="0"/>
    <d v="2023-10-19T00:00:00"/>
    <x v="0"/>
    <n v="14116752"/>
    <n v="45218"/>
    <s v="YMCT|KMB-M7013-03"/>
    <s v="DIFFUSER"/>
    <n v="1"/>
    <n v="1"/>
    <n v="200"/>
    <s v="CNY"/>
    <n v="1.07"/>
    <n v="214"/>
    <n v="214"/>
    <s v="C66SZX-SMT SERVICE"/>
    <s v="Shenzhen Extension New Technology Co., Ltd"/>
    <s v="Same"/>
    <n v="904504"/>
    <n v="117.48"/>
    <s v="308ASY INV-PTS SALES"/>
    <n v="0"/>
    <s v="C66SZ24288"/>
    <n v="1300201"/>
    <s v="深圳拓新伟业科技有限公司"/>
    <n v="111435"/>
    <x v="4"/>
    <x v="6"/>
    <s v="Q3"/>
    <x v="4"/>
    <x v="0"/>
  </r>
  <r>
    <s v="ESEL"/>
    <s v="SZX"/>
    <x v="0"/>
    <d v="2023-10-19T00:00:00"/>
    <x v="1"/>
    <n v="14116753"/>
    <n v="45218"/>
    <s v="ZMTR|CM350 W/S Parts"/>
    <s v="CM350 W/S maintenance component"/>
    <n v="1"/>
    <n v="1"/>
    <n v="4800"/>
    <s v="HKD"/>
    <n v="1"/>
    <n v="4800"/>
    <n v="4800"/>
    <s v="C66SZX-SMT SERVICE"/>
    <s v="Crystalite Electrical Engineering Company"/>
    <s v="Same"/>
    <n v="904507"/>
    <n v="2996"/>
    <s v="308ASY INV-PTS SALES"/>
    <n v="0"/>
    <s v="CEE-2310036"/>
    <n v="1300211"/>
    <s v="晶光電業公司"/>
    <n v="111448"/>
    <x v="4"/>
    <x v="6"/>
    <s v="Q3"/>
    <x v="4"/>
    <x v="0"/>
  </r>
  <r>
    <s v="ESEL"/>
    <s v="SZX"/>
    <x v="2"/>
    <d v="2023-10-26T00:00:00"/>
    <x v="0"/>
    <n v="14116754"/>
    <n v="45225"/>
    <s v="YMCT|KHJ-MC100-00"/>
    <s v="SS TAPE FEEDER 8mm"/>
    <n v="2"/>
    <n v="2"/>
    <n v="100000"/>
    <s v="JPY"/>
    <n v="5.3400000000000003E-2"/>
    <n v="5340"/>
    <n v="5340"/>
    <s v="C66SZX-SMT SERVICE"/>
    <s v="Jiangxi Youkong Electronics Co., Ltd."/>
    <s v="Same"/>
    <n v="904508"/>
    <n v="4480.4799999999996"/>
    <s v="308ASY INV-PTS SALES"/>
    <n v="0"/>
    <s v="SZC49Q20231916"/>
    <n v="1305172"/>
    <s v="江西优控电子有限公司"/>
    <n v="0"/>
    <x v="4"/>
    <x v="6"/>
    <s v="Q3"/>
    <x v="4"/>
    <x v="0"/>
  </r>
  <r>
    <s v="ESEL"/>
    <s v="SZX"/>
    <x v="1"/>
    <d v="2023-11-07T00:00:00"/>
    <x v="1"/>
    <n v="12113488"/>
    <n v="45237"/>
    <s v="DEKI|REPAIR CHARGE"/>
    <s v="."/>
    <n v="1"/>
    <n v="1"/>
    <n v="2200"/>
    <s v="HKD"/>
    <n v="1"/>
    <n v="2200"/>
    <n v="2200"/>
    <s v="C66SZX-SMT SERVICE"/>
    <s v="Uni Precision Industrial Ltd."/>
    <s v="Same"/>
    <n v="904509"/>
    <n v="0"/>
    <s v="308ASY INV-NON-CON"/>
    <n v="0"/>
    <s v="#81845"/>
    <n v="0"/>
    <s v="九龍紅磡鶴翔街1號"/>
    <n v="0"/>
    <x v="4"/>
    <x v="7"/>
    <s v="Q3"/>
    <x v="4"/>
    <x v="0"/>
  </r>
  <r>
    <s v="ESEL"/>
    <s v="SZX"/>
    <x v="0"/>
    <d v="2023-11-08T00:00:00"/>
    <x v="1"/>
    <n v="14116755"/>
    <n v="45238"/>
    <s v="ZMTR|CM350 W/S Parts"/>
    <s v="CM350 W/S maintenance component"/>
    <n v="1"/>
    <n v="1"/>
    <n v="5900"/>
    <s v="HKD"/>
    <n v="1"/>
    <n v="5900"/>
    <n v="5900"/>
    <s v="C66SZX-SMT SERVICE"/>
    <s v="Kayue Electric Company Limited"/>
    <s v="Same"/>
    <n v="904506"/>
    <n v="4800"/>
    <s v="308ASY INV-PTS SALES"/>
    <n v="0"/>
    <s v="154120-AET-231003"/>
    <n v="1316231"/>
    <s v="嘉裕电业有限公司"/>
    <n v="111450"/>
    <x v="4"/>
    <x v="7"/>
    <s v="Q3"/>
    <x v="4"/>
    <x v="0"/>
  </r>
  <r>
    <s v="ESEL"/>
    <s v="SZX"/>
    <x v="0"/>
    <d v="2023-11-20T00:00:00"/>
    <x v="1"/>
    <n v="12113489"/>
    <n v="45250"/>
    <s v="EMBE|CALIBRATION"/>
    <s v="."/>
    <n v="1"/>
    <n v="1"/>
    <n v="3900"/>
    <s v="HKD"/>
    <n v="1"/>
    <n v="3900"/>
    <n v="3900"/>
    <s v="C66SZX-SMT SERVICE"/>
    <s v="Kayue Electric Company Limited"/>
    <s v="Same"/>
    <n v="904510"/>
    <n v="0"/>
    <s v="308ASY INV-NON-CON"/>
    <n v="0"/>
    <s v="154294-AET-231030"/>
    <n v="0"/>
    <s v="嘉裕电业有限公司"/>
    <n v="0"/>
    <x v="4"/>
    <x v="7"/>
    <s v="Q3"/>
    <x v="4"/>
    <x v="0"/>
  </r>
  <r>
    <s v="ESEL"/>
    <s v="SZX"/>
    <x v="0"/>
    <d v="2023-11-22T00:00:00"/>
    <x v="1"/>
    <n v="14116756"/>
    <n v="45252"/>
    <s v="ZMTR|210379"/>
    <s v="MOTOR"/>
    <n v="1"/>
    <n v="1"/>
    <n v="4500"/>
    <s v="HKD"/>
    <n v="1"/>
    <n v="4500"/>
    <n v="4500"/>
    <s v="C66SZX-SMT SERVICE"/>
    <s v="Uni Precision Industrial Ltd."/>
    <s v="Same"/>
    <n v="904511"/>
    <n v="1926"/>
    <s v="308ASY INV-PTS SALES"/>
    <n v="0"/>
    <s v="#81863"/>
    <n v="1327171"/>
    <s v="九龍紅磡鶴翔街1號"/>
    <n v="111476"/>
    <x v="4"/>
    <x v="7"/>
    <s v="Q3"/>
    <x v="4"/>
    <x v="0"/>
  </r>
  <r>
    <s v="ESEL"/>
    <s v="SZX"/>
    <x v="0"/>
    <d v="2023-11-22T00:00:00"/>
    <x v="1"/>
    <n v="14116757"/>
    <n v="45252"/>
    <s v="ZMTR|BEARING"/>
    <s v="BEARING"/>
    <n v="2"/>
    <n v="2"/>
    <n v="564"/>
    <s v="HKD"/>
    <n v="1"/>
    <n v="564"/>
    <n v="564"/>
    <s v="C66SZX-SMT SERVICE"/>
    <s v="Compass Technology Co Ltd"/>
    <s v="Same"/>
    <n v="904512"/>
    <n v="278.2"/>
    <s v="308ASY INV-PTS SALES"/>
    <n v="0"/>
    <s v="CT1023097"/>
    <n v="1327174"/>
    <n v="0"/>
    <n v="111470"/>
    <x v="4"/>
    <x v="7"/>
    <s v="Q3"/>
    <x v="4"/>
    <x v="0"/>
  </r>
  <r>
    <s v="ESEL"/>
    <s v="SZX"/>
    <x v="1"/>
    <d v="2023-11-23T00:00:00"/>
    <x v="0"/>
    <n v="12113490"/>
    <n v="45253"/>
    <s v="YMCT|REPAIR CHARGE"/>
    <s v="REPAIR CHARGE"/>
    <n v="45"/>
    <n v="45"/>
    <n v="90000"/>
    <s v="CNY"/>
    <n v="1.07"/>
    <n v="96300"/>
    <n v="96300"/>
    <s v="C66SZX-SMT SERVICE"/>
    <s v="Shen Zhen Detector Technology Co.,Ltd"/>
    <s v="Same"/>
    <n v="904515"/>
    <n v="0"/>
    <s v="308ASY INV-NON-CON"/>
    <n v="0"/>
    <s v="C66SZ24374"/>
    <n v="0"/>
    <s v="深圳市帝泰克科技有限公司"/>
    <n v="0"/>
    <x v="4"/>
    <x v="7"/>
    <s v="Q3"/>
    <x v="4"/>
    <x v="0"/>
  </r>
  <r>
    <s v="ESEL"/>
    <s v="SZX"/>
    <x v="1"/>
    <d v="2023-11-23T00:00:00"/>
    <x v="0"/>
    <n v="12113491"/>
    <n v="45253"/>
    <s v="YMCT|REPAIR CHARGE"/>
    <s v="REPAIR CHARGE"/>
    <n v="2"/>
    <n v="2"/>
    <n v="1800"/>
    <s v="CNY"/>
    <n v="1.07"/>
    <n v="1926"/>
    <n v="1926"/>
    <s v="C66SZX-SMT SERVICE"/>
    <s v="Shenzhen Longda Optoelectronic Co., Ltd"/>
    <s v="Same"/>
    <n v="904516"/>
    <n v="0"/>
    <s v="308ASY INV-NON-CON"/>
    <n v="0"/>
    <s v="C66SZ24363"/>
    <n v="0"/>
    <s v="深圳市龙大光电有限公司, 4/F"/>
    <n v="0"/>
    <x v="4"/>
    <x v="7"/>
    <s v="Q3"/>
    <x v="4"/>
    <x v="0"/>
  </r>
  <r>
    <s v="ESEL"/>
    <s v="SZX"/>
    <x v="2"/>
    <d v="2023-11-23T00:00:00"/>
    <x v="0"/>
    <n v="14116758"/>
    <n v="45253"/>
    <s v="YMCT|KLJ-MC100-00"/>
    <s v="ZS FEEDER ASSY. 8mm"/>
    <n v="55"/>
    <n v="55"/>
    <n v="110000"/>
    <s v="CNY"/>
    <n v="1.07"/>
    <n v="117700"/>
    <n v="117700"/>
    <s v="C66SZX-SMT SERVICE"/>
    <s v="Shen Zhen Detector Technology Co.,Ltd"/>
    <s v="Same"/>
    <n v="904514"/>
    <n v="133334.45000000001"/>
    <s v="308ASY INV-PTS SALES"/>
    <n v="0"/>
    <s v="C66SZ24374"/>
    <n v="1328192"/>
    <s v="深圳市帝泰克科技有限公司"/>
    <n v="0"/>
    <x v="4"/>
    <x v="7"/>
    <s v="Q3"/>
    <x v="4"/>
    <x v="0"/>
  </r>
  <r>
    <s v="ESEL"/>
    <s v="SZX"/>
    <x v="0"/>
    <d v="2023-11-28T00:00:00"/>
    <x v="0"/>
    <n v="14116759"/>
    <n v="45258"/>
    <s v="YMCT|KJM-M18A2-10"/>
    <s v="HAND ASSY."/>
    <n v="1"/>
    <n v="1"/>
    <n v="7450"/>
    <s v="CNY"/>
    <n v="1.07"/>
    <n v="7971.5"/>
    <n v="7971.5"/>
    <s v="C66SZX-SMT SERVICE"/>
    <s v="Shenzhen Xintiantai Electronics Company Limited"/>
    <s v="Same"/>
    <n v="904513"/>
    <n v="4047.72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KJD-M178R-00"/>
    <s v="SHUTTER  L"/>
    <n v="1"/>
    <n v="1"/>
    <n v="180"/>
    <s v="CNY"/>
    <n v="1.07"/>
    <n v="192.6"/>
    <n v="192.6"/>
    <s v="C66SZX-SMT SERVICE"/>
    <s v="Shenzhen Xintiantai Electronics Company Limited"/>
    <s v="Same"/>
    <n v="904513"/>
    <n v="96.12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KJD-M178P-00"/>
    <s v="SHUTTER  R"/>
    <n v="1"/>
    <n v="1"/>
    <n v="180"/>
    <s v="CNY"/>
    <n v="1.07"/>
    <n v="192.6"/>
    <n v="192.6"/>
    <s v="C66SZX-SMT SERVICE"/>
    <s v="Shenzhen Xintiantai Electronics Company Limited"/>
    <s v="Same"/>
    <n v="904513"/>
    <n v="96.12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KJD-M178H-00"/>
    <s v="SHAFT 2  SHUTTER"/>
    <n v="2"/>
    <n v="2"/>
    <n v="480"/>
    <s v="CNY"/>
    <n v="1.07"/>
    <n v="513.6"/>
    <n v="513.6"/>
    <s v="C66SZX-SMT SERVICE"/>
    <s v="Shenzhen Xintiantai Electronics Company Limited"/>
    <s v="Same"/>
    <n v="904513"/>
    <n v="256.32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KJD-M178E-00"/>
    <s v="BLOCK 1  SHAFT"/>
    <n v="4"/>
    <n v="4"/>
    <n v="1440"/>
    <s v="CNY"/>
    <n v="1.07"/>
    <n v="1540.8"/>
    <n v="1540.8"/>
    <s v="C66SZX-SMT SERVICE"/>
    <s v="Shenzhen Xintiantai Electronics Company Limited"/>
    <s v="Same"/>
    <n v="904513"/>
    <n v="768.96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KGX-M178N-01"/>
    <s v="SHAFT LINK"/>
    <n v="2"/>
    <n v="2"/>
    <n v="420"/>
    <s v="CNY"/>
    <n v="1.07"/>
    <n v="449.4"/>
    <n v="449.4"/>
    <s v="C66SZX-SMT SERVICE"/>
    <s v="Shenzhen Xintiantai Electronics Company Limited"/>
    <s v="Same"/>
    <n v="904513"/>
    <n v="224.28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95302-03700"/>
    <s v="NUT HEXAGON"/>
    <n v="2"/>
    <n v="2"/>
    <n v="4"/>
    <s v="CNY"/>
    <n v="1.07"/>
    <n v="4.28"/>
    <n v="4.28"/>
    <s v="C66SZX-SMT SERVICE"/>
    <s v="Shenzhen Xintiantai Electronics Company Limited"/>
    <s v="Same"/>
    <n v="904513"/>
    <n v="1.71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90440-01J040"/>
    <s v="CIRCLIP"/>
    <n v="2"/>
    <n v="2"/>
    <n v="4"/>
    <s v="CNY"/>
    <n v="1.07"/>
    <n v="4.28"/>
    <n v="4.28"/>
    <s v="C66SZX-SMT SERVICE"/>
    <s v="Shenzhen Xintiantai Electronics Company Limited"/>
    <s v="Same"/>
    <n v="904513"/>
    <n v="1.71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90933-03J683"/>
    <s v="BRG.(F683ZZS)"/>
    <n v="4"/>
    <n v="4"/>
    <n v="200"/>
    <s v="CNY"/>
    <n v="1.07"/>
    <n v="214"/>
    <n v="214"/>
    <s v="C66SZX-SMT SERVICE"/>
    <s v="Shenzhen Xintiantai Electronics Company Limited"/>
    <s v="Same"/>
    <n v="904513"/>
    <n v="108.94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91312-03010"/>
    <s v="BOLT HEX.SOCKET HEAD"/>
    <n v="4"/>
    <n v="4"/>
    <n v="8"/>
    <s v="CNY"/>
    <n v="1.07"/>
    <n v="8.56"/>
    <n v="8.56"/>
    <s v="C66SZX-SMT SERVICE"/>
    <s v="Shenzhen Xintiantai Electronics Company Limited"/>
    <s v="Same"/>
    <n v="904513"/>
    <n v="3.42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KGX-M178M-00"/>
    <s v="Y LINK"/>
    <n v="2"/>
    <n v="2"/>
    <n v="920"/>
    <s v="CNY"/>
    <n v="1.07"/>
    <n v="984.4"/>
    <n v="984.4"/>
    <s v="C66SZX-SMT SERVICE"/>
    <s v="Shenzhen Xintiantai Electronics Company Limited"/>
    <s v="Same"/>
    <n v="904513"/>
    <n v="501.96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90440-01J020"/>
    <s v="CIRCLIP"/>
    <n v="2"/>
    <n v="2"/>
    <n v="4"/>
    <s v="CNY"/>
    <n v="1.07"/>
    <n v="4.28"/>
    <n v="4.28"/>
    <s v="C66SZX-SMT SERVICE"/>
    <s v="Shenzhen Xintiantai Electronics Company Limited"/>
    <s v="Same"/>
    <n v="904513"/>
    <n v="1.71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2-07T00:00:00"/>
    <x v="0"/>
    <n v="14116760"/>
    <n v="45267"/>
    <s v="YMCT|KHY-M9129-00"/>
    <s v="BELT 1 CONVEYOR"/>
    <n v="4"/>
    <n v="4"/>
    <n v="1200"/>
    <s v="HKD"/>
    <n v="1"/>
    <n v="1200"/>
    <n v="1200"/>
    <s v="C66SZX-SMT SERVICE"/>
    <s v="Compass Technology Co Ltd"/>
    <s v="Same"/>
    <n v="904517"/>
    <n v="576.72"/>
    <s v="308ASY INV-PTS SALES"/>
    <n v="0"/>
    <s v="CT1123060"/>
    <n v="1337118"/>
    <n v="0"/>
    <n v="111478"/>
    <x v="4"/>
    <x v="8"/>
    <s v="Q3"/>
    <x v="4"/>
    <x v="0"/>
  </r>
  <r>
    <s v="ESEL"/>
    <s v="SZX"/>
    <x v="0"/>
    <d v="2023-12-07T00:00:00"/>
    <x v="0"/>
    <n v="14116761"/>
    <n v="45267"/>
    <s v="YMCT|KMB-M7013-03"/>
    <s v="DIFFUSER"/>
    <n v="1"/>
    <n v="1"/>
    <n v="230"/>
    <s v="CNY"/>
    <n v="1.095"/>
    <n v="251.85"/>
    <n v="251.85"/>
    <s v="C66SZX-SMT SERVICE"/>
    <s v="Huizhou Huiyang Xinxu Rui Cheng Electronic Process"/>
    <s v="Same"/>
    <n v="904518"/>
    <n v="117.48"/>
    <s v="308ASY INV-PTS SALES"/>
    <n v="0"/>
    <s v="C66SZ24383"/>
    <n v="1337123"/>
    <s v="惠州市惠阳区新圩镇锐诚电子加工厂"/>
    <n v="111484"/>
    <x v="4"/>
    <x v="8"/>
    <s v="Q3"/>
    <x v="4"/>
    <x v="0"/>
  </r>
  <r>
    <s v="ESEL"/>
    <s v="SZX"/>
    <x v="1"/>
    <d v="2023-12-11T00:00:00"/>
    <x v="0"/>
    <n v="12113492"/>
    <n v="45271"/>
    <s v="YMCT|REPAIR CHARGE"/>
    <s v="REPAIR CHARGE"/>
    <n v="1"/>
    <n v="1"/>
    <n v="6672"/>
    <s v="CNY"/>
    <n v="1.095"/>
    <n v="7305.84"/>
    <n v="7305.84"/>
    <s v="C66SZX-SMT SERVICE"/>
    <s v="CheerStar Technology Co,,Ltd"/>
    <s v="Same"/>
    <n v="904520"/>
    <n v="0"/>
    <s v="308ASY INV-NON-CON"/>
    <n v="0"/>
    <s v="C66SZ24297"/>
    <n v="0"/>
    <s v="深圳市昶达通信技术有限公司"/>
    <n v="0"/>
    <x v="4"/>
    <x v="8"/>
    <s v="Q3"/>
    <x v="4"/>
    <x v="0"/>
  </r>
  <r>
    <s v="ESEL"/>
    <s v="SZX"/>
    <x v="1"/>
    <d v="2023-12-12T00:00:00"/>
    <x v="0"/>
    <n v="12113493"/>
    <n v="45272"/>
    <s v="YMCT|REPAIR CHARGE"/>
    <s v="REPAIR CHARGE"/>
    <n v="1"/>
    <n v="1"/>
    <n v="6000"/>
    <s v="CNY"/>
    <n v="1.095"/>
    <n v="6570"/>
    <n v="6570"/>
    <s v="C66SZX-SMT SERVICE"/>
    <s v="Shenzhen Longda Optoelectronic Co., Ltd"/>
    <s v="Same"/>
    <n v="904521"/>
    <n v="0"/>
    <s v="308ASY INV-NON-CON"/>
    <n v="0"/>
    <s v="C66SZ24355"/>
    <n v="0"/>
    <s v="深圳市龙大光电有限公司, 4/F"/>
    <n v="0"/>
    <x v="4"/>
    <x v="8"/>
    <s v="Q3"/>
    <x v="4"/>
    <x v="0"/>
  </r>
  <r>
    <s v="ESEL"/>
    <s v="SZX"/>
    <x v="2"/>
    <d v="2023-12-15T00:00:00"/>
    <x v="0"/>
    <n v="14116762"/>
    <n v="45275"/>
    <s v="YMCT|KLJ-MC100-00"/>
    <s v="ZS FEEDER ASSY. 8mm"/>
    <n v="6"/>
    <n v="6"/>
    <n v="2142"/>
    <s v="USD"/>
    <n v="7.8"/>
    <n v="16707.599999999999"/>
    <n v="16707.599999999999"/>
    <s v="C66SZX-SMT SERVICE"/>
    <s v="Haojida Vietnam Electronic Technology Limited Comp"/>
    <s v="Same"/>
    <n v="904522"/>
    <n v="14545.58"/>
    <s v="308ASY INV-PTS SALES"/>
    <n v="0"/>
    <s v="C66SZ24387"/>
    <n v="1343169"/>
    <s v="越南皓吉达电子科技有限公司"/>
    <n v="0"/>
    <x v="4"/>
    <x v="8"/>
    <s v="Q3"/>
    <x v="4"/>
    <x v="0"/>
  </r>
  <r>
    <s v="ESEL"/>
    <s v="SZX"/>
    <x v="2"/>
    <d v="2023-12-15T00:00:00"/>
    <x v="0"/>
    <n v="14116762"/>
    <n v="45275"/>
    <s v="YMCT|KLJ-MC200-00"/>
    <s v="ZS FEEDER ASSY. 1216"/>
    <n v="2"/>
    <n v="2"/>
    <n v="912"/>
    <s v="USD"/>
    <n v="7.8"/>
    <n v="7113.6"/>
    <n v="7113.6"/>
    <s v="C66SZX-SMT SERVICE"/>
    <s v="Haojida Vietnam Electronic Technology Limited Comp"/>
    <s v="Same"/>
    <n v="904522"/>
    <n v="6778.06"/>
    <s v="308ASY INV-PTS SALES"/>
    <n v="0"/>
    <s v="C66SZ24387"/>
    <n v="1343169"/>
    <s v="越南皓吉达电子科技有限公司"/>
    <n v="0"/>
    <x v="4"/>
    <x v="8"/>
    <s v="Q3"/>
    <x v="4"/>
    <x v="0"/>
  </r>
  <r>
    <s v="ESEL"/>
    <s v="SZX"/>
    <x v="2"/>
    <d v="2023-12-15T00:00:00"/>
    <x v="0"/>
    <n v="14116762"/>
    <n v="45275"/>
    <s v="YMCT|KLJ-MC500-00"/>
    <s v="ZS FEEDER ASSY. 32mm"/>
    <n v="1"/>
    <n v="1"/>
    <n v="630"/>
    <s v="USD"/>
    <n v="7.8"/>
    <n v="4914"/>
    <n v="4914"/>
    <s v="C66SZX-SMT SERVICE"/>
    <s v="Haojida Vietnam Electronic Technology Limited Comp"/>
    <s v="Same"/>
    <n v="904522"/>
    <n v="4695.01"/>
    <s v="308ASY INV-PTS SALES"/>
    <n v="0"/>
    <s v="C66SZ24387"/>
    <n v="1343169"/>
    <s v="越南皓吉达电子科技有限公司"/>
    <n v="0"/>
    <x v="4"/>
    <x v="8"/>
    <s v="Q3"/>
    <x v="4"/>
    <x v="0"/>
  </r>
  <r>
    <s v="ESEL"/>
    <s v="SZX"/>
    <x v="0"/>
    <d v="2023-12-15T00:00:00"/>
    <x v="0"/>
    <n v="14116762"/>
    <n v="45275"/>
    <s v="YMCT|KHN-M7710-A4"/>
    <s v="NOZZLE 301A ASSY"/>
    <n v="8"/>
    <n v="8"/>
    <n v="704"/>
    <s v="USD"/>
    <n v="7.8"/>
    <n v="5491.2"/>
    <n v="5491.2"/>
    <s v="C66SZX-SMT SERVICE"/>
    <s v="Haojida Vietnam Electronic Technology Limited Comp"/>
    <s v="Same"/>
    <n v="904522"/>
    <n v="644.52"/>
    <s v="308ASY INV-PTS SALES"/>
    <n v="0"/>
    <s v="C66SZ24387"/>
    <n v="1343169"/>
    <s v="越南皓吉达电子科技有限公司"/>
    <n v="0"/>
    <x v="4"/>
    <x v="8"/>
    <s v="Q3"/>
    <x v="4"/>
    <x v="0"/>
  </r>
  <r>
    <s v="ESEL"/>
    <s v="SZX"/>
    <x v="0"/>
    <d v="2023-12-15T00:00:00"/>
    <x v="0"/>
    <n v="14116762"/>
    <n v="45275"/>
    <s v="YMCT|KHN-M7720-A3"/>
    <s v="NOZZLE 302A ASSY"/>
    <n v="8"/>
    <n v="8"/>
    <n v="704"/>
    <s v="USD"/>
    <n v="7.8"/>
    <n v="5491.2"/>
    <n v="5491.2"/>
    <s v="C66SZX-SMT SERVICE"/>
    <s v="Haojida Vietnam Electronic Technology Limited Comp"/>
    <s v="Same"/>
    <n v="904522"/>
    <n v="1966.21"/>
    <s v="308ASY INV-PTS SALES"/>
    <n v="0"/>
    <s v="C66SZ24387"/>
    <n v="1343169"/>
    <s v="越南皓吉达电子科技有限公司"/>
    <n v="0"/>
    <x v="4"/>
    <x v="8"/>
    <s v="Q3"/>
    <x v="4"/>
    <x v="0"/>
  </r>
  <r>
    <s v="ESEL"/>
    <s v="SZX"/>
    <x v="0"/>
    <d v="2023-12-15T00:00:00"/>
    <x v="0"/>
    <n v="14116762"/>
    <n v="45275"/>
    <s v="YMCT|KHY-M7740-A0"/>
    <s v="NOZZLE 303A/314A AS."/>
    <n v="3"/>
    <n v="3"/>
    <n v="264"/>
    <s v="USD"/>
    <n v="7.8"/>
    <n v="2059.1999999999998"/>
    <n v="2059.1999999999998"/>
    <s v="C66SZX-SMT SERVICE"/>
    <s v="Haojida Vietnam Electronic Technology Limited Comp"/>
    <s v="Same"/>
    <n v="904522"/>
    <n v="429.28"/>
    <s v="308ASY INV-PTS SALES"/>
    <n v="0"/>
    <s v="C66SZ24387"/>
    <n v="1343169"/>
    <s v="越南皓吉达电子科技有限公司"/>
    <n v="0"/>
    <x v="4"/>
    <x v="8"/>
    <s v="Q3"/>
    <x v="4"/>
    <x v="0"/>
  </r>
  <r>
    <s v="ESEL"/>
    <s v="SZX"/>
    <x v="2"/>
    <d v="2023-12-19T00:00:00"/>
    <x v="0"/>
    <n v="14116763"/>
    <n v="45279"/>
    <s v="YMCT|KLJ-MC100-00"/>
    <s v="ZS FEEDER ASSY. 8mm"/>
    <n v="122"/>
    <n v="122"/>
    <n v="241560"/>
    <s v="CNY"/>
    <n v="1.095"/>
    <n v="264508.2"/>
    <n v="264508.2"/>
    <s v="C66SZX-SMT SERVICE"/>
    <s v="Shenzhen Guangruixin Electronics Technology Co., L"/>
    <s v="Same"/>
    <n v="904523"/>
    <n v="295760.06"/>
    <s v="308ASY INV-PTS SALES"/>
    <n v="0"/>
    <s v="C66SZ24380"/>
    <n v="1345121"/>
    <s v="深圳市光瑞新电子科技有限公司"/>
    <n v="0"/>
    <x v="4"/>
    <x v="8"/>
    <s v="Q3"/>
    <x v="4"/>
    <x v="0"/>
  </r>
  <r>
    <s v="ESEL"/>
    <s v="SZX"/>
    <x v="2"/>
    <d v="2023-12-19T00:00:00"/>
    <x v="0"/>
    <n v="14116763"/>
    <n v="45279"/>
    <s v="YMCT|KLJ-MC100-00"/>
    <s v="ZS FEEDER ASSY. 8mm"/>
    <n v="3"/>
    <n v="3"/>
    <n v="0"/>
    <s v="CNY"/>
    <n v="1.095"/>
    <n v="0"/>
    <n v="0"/>
    <s v="C66SZX-SMT SERVICE"/>
    <s v="Shenzhen Guangruixin Electronics Technology Co., L"/>
    <s v="Same"/>
    <n v="904523"/>
    <n v="7272.79"/>
    <s v="308ASY INV-PTS SALES"/>
    <n v="0"/>
    <s v="C66SZ24380"/>
    <n v="1345121"/>
    <s v="深圳市光瑞新电子科技有限公司"/>
    <n v="0"/>
    <x v="4"/>
    <x v="8"/>
    <s v="Q3"/>
    <x v="4"/>
    <x v="0"/>
  </r>
  <r>
    <s v="ESEL"/>
    <s v="SZX"/>
    <x v="0"/>
    <d v="2023-12-21T00:00:00"/>
    <x v="0"/>
    <n v="14116764"/>
    <n v="45281"/>
    <s v="YMCT|KHJ-MC146-02"/>
    <s v="SPRING TAPE GUIDE R"/>
    <n v="1"/>
    <n v="1"/>
    <n v="2"/>
    <s v="HKD"/>
    <n v="1"/>
    <n v="2"/>
    <n v="2"/>
    <s v="C66SZX-SMT SERVICE"/>
    <s v="TBS Avionics Co., Limited"/>
    <s v="Same"/>
    <n v="904524"/>
    <n v="0.87"/>
    <s v="308ASY INV-PTS SALES"/>
    <n v="0"/>
    <s v="C66SZ24400"/>
    <n v="1347140"/>
    <n v="0"/>
    <n v="111499"/>
    <x v="4"/>
    <x v="8"/>
    <s v="Q3"/>
    <x v="4"/>
    <x v="0"/>
  </r>
  <r>
    <s v="ESEL"/>
    <s v="SZX"/>
    <x v="0"/>
    <d v="2023-12-21T00:00:00"/>
    <x v="0"/>
    <n v="14116764"/>
    <n v="45281"/>
    <s v="YMCT|KLJ-MC145-00"/>
    <s v="LEVER TAPE GUIDE F"/>
    <n v="6"/>
    <n v="6"/>
    <n v="216"/>
    <s v="HKD"/>
    <n v="1"/>
    <n v="216"/>
    <n v="216"/>
    <s v="C66SZX-SMT SERVICE"/>
    <s v="TBS Avionics Co., Limited"/>
    <s v="Same"/>
    <n v="904524"/>
    <n v="97.56"/>
    <s v="308ASY INV-PTS SALES"/>
    <n v="0"/>
    <s v="C66SZ24400"/>
    <n v="1347140"/>
    <n v="0"/>
    <n v="111499"/>
    <x v="4"/>
    <x v="8"/>
    <s v="Q3"/>
    <x v="4"/>
    <x v="0"/>
  </r>
  <r>
    <s v="ESEL"/>
    <s v="SZX"/>
    <x v="0"/>
    <d v="2023-12-21T00:00:00"/>
    <x v="0"/>
    <n v="14116764"/>
    <n v="45281"/>
    <s v="YMCT|KHJ-MC1AA-00"/>
    <s v="SWITCH OPERATION"/>
    <n v="1"/>
    <n v="1"/>
    <n v="180"/>
    <s v="HKD"/>
    <n v="1"/>
    <n v="180"/>
    <n v="180"/>
    <s v="C66SZX-SMT SERVICE"/>
    <s v="TBS Avionics Co., Limited"/>
    <s v="Same"/>
    <n v="904524"/>
    <n v="86.72"/>
    <s v="308ASY INV-PTS SALES"/>
    <n v="0"/>
    <s v="C66SZ24400"/>
    <n v="1347140"/>
    <n v="0"/>
    <n v="111499"/>
    <x v="4"/>
    <x v="8"/>
    <s v="Q3"/>
    <x v="4"/>
    <x v="0"/>
  </r>
  <r>
    <s v="ESEL"/>
    <s v="SZX"/>
    <x v="0"/>
    <d v="2023-12-21T00:00:00"/>
    <x v="0"/>
    <n v="14116764"/>
    <n v="45281"/>
    <s v="YMCT|KHJ-MC16Y-S2"/>
    <s v="PARTS TOP TAPE BOX"/>
    <n v="1"/>
    <n v="1"/>
    <n v="420"/>
    <s v="HKD"/>
    <n v="1"/>
    <n v="420"/>
    <n v="420"/>
    <s v="C66SZX-SMT SERVICE"/>
    <s v="TBS Avionics Co., Limited"/>
    <s v="Same"/>
    <n v="904524"/>
    <n v="211.38"/>
    <s v="308ASY INV-PTS SALES"/>
    <n v="0"/>
    <s v="C66SZ24400"/>
    <n v="1347140"/>
    <n v="0"/>
    <n v="111499"/>
    <x v="4"/>
    <x v="8"/>
    <s v="Q3"/>
    <x v="4"/>
    <x v="0"/>
  </r>
  <r>
    <s v="ESEL"/>
    <s v="SZX"/>
    <x v="0"/>
    <d v="2023-12-21T00:00:00"/>
    <x v="0"/>
    <n v="14116764"/>
    <n v="45281"/>
    <s v="YMCT|KHJ-MC162-S0"/>
    <s v="PARTS BOX COVER"/>
    <n v="1"/>
    <n v="1"/>
    <n v="200"/>
    <s v="HKD"/>
    <n v="1"/>
    <n v="200"/>
    <n v="200"/>
    <s v="C66SZX-SMT SERVICE"/>
    <s v="TBS Avionics Co., Limited"/>
    <s v="Same"/>
    <n v="904524"/>
    <n v="102.98"/>
    <s v="308ASY INV-PTS SALES"/>
    <n v="0"/>
    <s v="C66SZ24400"/>
    <n v="1347140"/>
    <n v="0"/>
    <n v="111499"/>
    <x v="4"/>
    <x v="8"/>
    <s v="Q3"/>
    <x v="4"/>
    <x v="0"/>
  </r>
  <r>
    <s v="ESEL"/>
    <s v="SZX"/>
    <x v="0"/>
    <d v="2023-12-29T00:00:00"/>
    <x v="0"/>
    <n v="14116765"/>
    <n v="45289"/>
    <s v="YMCT|KHJ-MC1C5-20"/>
    <s v="MAGNET,BASE UNIT X50"/>
    <n v="2"/>
    <n v="2"/>
    <n v="6000"/>
    <s v="CNY"/>
    <n v="1.095"/>
    <n v="6570"/>
    <n v="6570"/>
    <s v="C66SZX-SMT SERVICE"/>
    <s v="ShenZhen Nuo Yaxing Technology Co., Ltd."/>
    <s v="Same"/>
    <n v="904525"/>
    <n v="2720.84"/>
    <s v="308ASY INV-PTS SALES"/>
    <n v="0"/>
    <s v="C66SZ24396"/>
    <n v="1355104"/>
    <s v="深圳市诺亚兴科技有限公司"/>
    <n v="111495"/>
    <x v="4"/>
    <x v="8"/>
    <s v="Q3"/>
    <x v="4"/>
    <x v="0"/>
  </r>
  <r>
    <s v="ESEL"/>
    <s v="SZX"/>
    <x v="0"/>
    <d v="2023-12-29T00:00:00"/>
    <x v="0"/>
    <n v="14116765"/>
    <n v="45289"/>
    <s v="YMCT|KHY-M7153-10"/>
    <s v="VALVE"/>
    <n v="5"/>
    <n v="5"/>
    <n v="12500"/>
    <s v="CNY"/>
    <n v="1.095"/>
    <n v="13687.5"/>
    <n v="13687.5"/>
    <s v="C66SZX-SMT SERVICE"/>
    <s v="ShenZhen Nuo Yaxing Technology Co., Ltd."/>
    <s v="Same"/>
    <n v="904525"/>
    <n v="6829.2"/>
    <s v="308ASY INV-PTS SALES"/>
    <n v="0"/>
    <s v="C66SZ24396"/>
    <n v="1355104"/>
    <s v="深圳市诺亚兴科技有限公司"/>
    <n v="111495"/>
    <x v="4"/>
    <x v="8"/>
    <s v="Q3"/>
    <x v="4"/>
    <x v="0"/>
  </r>
  <r>
    <s v="ESEL"/>
    <s v="SZX"/>
    <x v="1"/>
    <d v="2024-01-04T00:00:00"/>
    <x v="0"/>
    <n v="12113494"/>
    <n v="45295"/>
    <s v="YMCT|REPAIR CHARGE"/>
    <s v="REPAIR CHARGE"/>
    <n v="1"/>
    <n v="1"/>
    <n v="27800"/>
    <s v="CNY"/>
    <n v="1.1000000000000001"/>
    <n v="30580"/>
    <n v="30580"/>
    <s v="C66SZX-SMT SERVICE"/>
    <s v="Shenzhen Shunke Zhanye Electronics Co., Ltd."/>
    <s v="Same"/>
    <n v="904526"/>
    <n v="0"/>
    <s v="308ASY INV-NON-CON"/>
    <n v="0"/>
    <s v="C66SZ24371REV1"/>
    <n v="0"/>
    <s v="深圳市顺科展业电子有限公司"/>
    <n v="111479"/>
    <x v="5"/>
    <x v="9"/>
    <s v="Q4"/>
    <x v="4"/>
    <x v="0"/>
  </r>
  <r>
    <s v="ESEL"/>
    <s v="SZX"/>
    <x v="0"/>
    <d v="2024-01-23T00:00:00"/>
    <x v="0"/>
    <n v="14116766"/>
    <n v="45314"/>
    <s v="YMCT|KHY-M7101-00"/>
    <s v="HOUSING HEAD"/>
    <n v="1"/>
    <n v="1"/>
    <n v="2470"/>
    <s v="CNY"/>
    <n v="1.1000000000000001"/>
    <n v="2717"/>
    <n v="2717"/>
    <s v="C66SZX-SMT SERVICE"/>
    <s v="Shenzhen Hainake Electronics Co., Ltd."/>
    <s v="Same"/>
    <n v="904528"/>
    <n v="1368.09"/>
    <s v="308ASY INV-PTS SALES"/>
    <n v="0"/>
    <s v="C66SZ24378"/>
    <n v="1370187"/>
    <s v="深圳市海纳科电子有限公司"/>
    <n v="111515"/>
    <x v="5"/>
    <x v="9"/>
    <s v="Q4"/>
    <x v="4"/>
    <x v="0"/>
  </r>
  <r>
    <s v="ESEL"/>
    <s v="SZX"/>
    <x v="3"/>
    <d v="2024-01-25T00:00:00"/>
    <x v="1"/>
    <n v="13113133"/>
    <n v="45316"/>
    <s v="FOCA|REPAIR CHARGE"/>
    <s v="REPAIR CHARGE"/>
    <n v="1"/>
    <n v="1"/>
    <n v="27000"/>
    <s v="HKD"/>
    <n v="1"/>
    <n v="27000"/>
    <n v="27000"/>
    <s v="C66SZX-SMT SERVICE"/>
    <s v="GIA Hong Kong Laboratory Limited"/>
    <s v="Same"/>
    <n v="904530"/>
    <n v="0"/>
    <s v="308ASY INV-CONTRACT"/>
    <n v="0"/>
    <s v="Hong Kong Lab PO-0000906"/>
    <n v="0"/>
    <n v="0"/>
    <n v="0"/>
    <x v="5"/>
    <x v="9"/>
    <s v="Q4"/>
    <x v="4"/>
    <x v="0"/>
  </r>
  <r>
    <s v="ESEL"/>
    <s v="SZX"/>
    <x v="0"/>
    <d v="2024-01-25T00:00:00"/>
    <x v="2"/>
    <n v="14116767"/>
    <n v="45316"/>
    <s v="HELI|571640"/>
    <s v="EXIT/ENTRANCE GUIDE"/>
    <n v="2"/>
    <n v="2"/>
    <n v="500"/>
    <s v="HKD"/>
    <n v="1"/>
    <n v="500"/>
    <n v="500"/>
    <s v="C66SZX-SMT SERVICE"/>
    <s v="Compass Technology Co Ltd"/>
    <s v="Same"/>
    <n v="904531"/>
    <n v="264"/>
    <s v="308ASY INV-PTS SALES"/>
    <n v="0"/>
    <s v="CT1223018"/>
    <n v="1372205"/>
    <n v="0"/>
    <n v="111500"/>
    <x v="5"/>
    <x v="9"/>
    <s v="Q4"/>
    <x v="4"/>
    <x v="0"/>
  </r>
  <r>
    <s v="ESEL"/>
    <s v="SZX"/>
    <x v="0"/>
    <d v="2024-01-25T00:00:00"/>
    <x v="2"/>
    <n v="14116767"/>
    <n v="45316"/>
    <s v="HELI|7493"/>
    <s v="FLUX CLEANER ZESTRON VIGON"/>
    <n v="10"/>
    <n v="10"/>
    <n v="2500"/>
    <s v="HKD"/>
    <n v="1"/>
    <n v="2500"/>
    <n v="2500"/>
    <s v="C66SZX-SMT SERVICE"/>
    <s v="Compass Technology Co Ltd"/>
    <s v="Same"/>
    <n v="904531"/>
    <n v="1210"/>
    <s v="308ASY INV-PTS SALES"/>
    <n v="0"/>
    <s v="CT1223018"/>
    <n v="1372205"/>
    <n v="0"/>
    <n v="111500"/>
    <x v="5"/>
    <x v="9"/>
    <s v="Q4"/>
    <x v="4"/>
    <x v="0"/>
  </r>
  <r>
    <s v="ESEL"/>
    <s v="BJS"/>
    <x v="1"/>
    <d v="2024-02-07T00:00:00"/>
    <x v="3"/>
    <n v="12113495"/>
    <n v="45329"/>
    <s v="PEMT|SERVICE CHARGE"/>
    <s v="."/>
    <n v="1"/>
    <n v="1"/>
    <n v="24440"/>
    <s v="CNY"/>
    <n v="1.0900000000000001"/>
    <n v="26639.599999999999"/>
    <n v="26639.599999999999"/>
    <s v="C66BJS-SMT SERVICE"/>
    <s v="Huzhou Nuclear Innovation Electromechanical Techno"/>
    <s v="Same"/>
    <n v="904532"/>
    <n v="0"/>
    <s v="308ASY INV-NON-CON"/>
    <n v="0"/>
    <s v="MTPO20231228105"/>
    <n v="0"/>
    <s v="湖州核创机电科技有限公司"/>
    <n v="0"/>
    <x v="5"/>
    <x v="10"/>
    <s v="Q4"/>
    <x v="4"/>
    <x v="1"/>
  </r>
  <r>
    <s v="ESEL"/>
    <s v="SZX"/>
    <x v="0"/>
    <d v="2024-02-28T00:00:00"/>
    <x v="0"/>
    <n v="14116768"/>
    <n v="45350"/>
    <s v="YMCT|KLA-M4186-00"/>
    <s v="FAN MOTOR ASSY"/>
    <n v="1"/>
    <n v="1"/>
    <n v="500"/>
    <s v="CNY"/>
    <n v="1.0900000000000001"/>
    <n v="545"/>
    <n v="545"/>
    <s v="C66SZX-SMT SERVICE"/>
    <s v="Shenzhen Extension New Technology Co., Ltd"/>
    <s v="Same"/>
    <n v="904533"/>
    <n v="292.14"/>
    <s v="308ASY INV-PTS SALES"/>
    <n v="0"/>
    <s v="C66SZ24472"/>
    <n v="1398185"/>
    <s v="深圳拓新伟业科技有限公司"/>
    <n v="111539"/>
    <x v="5"/>
    <x v="10"/>
    <s v="Q4"/>
    <x v="4"/>
    <x v="0"/>
  </r>
  <r>
    <s v="ESEL"/>
    <s v="SZX"/>
    <x v="0"/>
    <d v="2024-02-28T00:00:00"/>
    <x v="0"/>
    <n v="14116769"/>
    <n v="45350"/>
    <s v="YMCT|KLF-M1374-00"/>
    <s v="HINGE"/>
    <n v="6"/>
    <n v="6"/>
    <n v="960"/>
    <s v="CNY"/>
    <n v="1.0900000000000001"/>
    <n v="1046.4000000000001"/>
    <n v="1046.4000000000001"/>
    <s v="C66SZX-SMT SERVICE"/>
    <s v="SHENZHEN JIANKE ELECTRONICS CO.,LTD"/>
    <s v="Same"/>
    <n v="904534"/>
    <n v="486.9"/>
    <s v="308ASY INV-PTS SALES"/>
    <n v="0"/>
    <s v="C66SZ24460"/>
    <n v="1398189"/>
    <s v="深圳市健科电子有限公司"/>
    <n v="111549"/>
    <x v="5"/>
    <x v="10"/>
    <s v="Q4"/>
    <x v="4"/>
    <x v="0"/>
  </r>
  <r>
    <s v="ESEL"/>
    <s v="SZX"/>
    <x v="0"/>
    <d v="2024-03-15T00:00:00"/>
    <x v="0"/>
    <n v="14116770"/>
    <n v="45366"/>
    <s v="YMCT|KLW-M516A-00"/>
    <s v="PEN TOUCH"/>
    <n v="2"/>
    <n v="2"/>
    <n v="22"/>
    <s v="CNY"/>
    <n v="1.0900000000000001"/>
    <n v="23.98"/>
    <n v="23.98"/>
    <s v="C66SZX-SMT SERVICE"/>
    <s v="Huizhou Poweroak Technology Co., Ltd."/>
    <s v="Same"/>
    <n v="904536"/>
    <n v="17.21"/>
    <s v="308ASY INV-PTS SALES"/>
    <n v="0"/>
    <s v="C66SZ24398"/>
    <n v="1413190"/>
    <s v="惠州市新明海科技有限公司"/>
    <n v="111555"/>
    <x v="5"/>
    <x v="11"/>
    <s v="Q4"/>
    <x v="4"/>
    <x v="0"/>
  </r>
  <r>
    <s v="ESEL"/>
    <s v="SZX"/>
    <x v="1"/>
    <d v="2024-03-19T00:00:00"/>
    <x v="0"/>
    <n v="12113496"/>
    <n v="45370"/>
    <s v="YMCT|REPAIR CHARGE"/>
    <s v="REPAIR CHARGE"/>
    <n v="1"/>
    <n v="1"/>
    <n v="3500"/>
    <s v="CNY"/>
    <n v="1.0900000000000001"/>
    <n v="3815"/>
    <n v="3815"/>
    <s v="C66SZX-SMT SERVICE"/>
    <s v="Zhaoqing Shiyao Photoelectric Equipment Co., Ltd."/>
    <s v="Same"/>
    <n v="904545"/>
    <n v="0"/>
    <s v="308ASY INV-NON-CON"/>
    <n v="0"/>
    <s v="C66SZ24483REV1"/>
    <n v="0"/>
    <s v="肇庆市世曜光电设备有限公司"/>
    <n v="0"/>
    <x v="5"/>
    <x v="11"/>
    <s v="Q4"/>
    <x v="4"/>
    <x v="0"/>
  </r>
  <r>
    <s v="ESEL"/>
    <s v="SZX"/>
    <x v="3"/>
    <d v="2024-03-19T00:00:00"/>
    <x v="0"/>
    <n v="13113134"/>
    <n v="45370"/>
    <s v="YMCT|REPAIR CHARGE"/>
    <s v="REPAIR CHARGE"/>
    <n v="1"/>
    <n v="1"/>
    <n v="25575"/>
    <s v="CNY"/>
    <n v="1.0900000000000001"/>
    <n v="27876.75"/>
    <n v="27876.75"/>
    <s v="C66SZX-SMT SERVICE"/>
    <s v="ShenZhen Nuo Yaxing Technology Co., Ltd."/>
    <s v="Same"/>
    <n v="904540"/>
    <n v="0"/>
    <s v="308ASY INV-CONTRACT"/>
    <n v="0"/>
    <s v="C66-CAN-22069--NuoYaxing"/>
    <n v="0"/>
    <s v="深圳市诺亚兴科技有限公司"/>
    <n v="0"/>
    <x v="5"/>
    <x v="11"/>
    <s v="Q4"/>
    <x v="4"/>
    <x v="0"/>
  </r>
  <r>
    <s v="ESEL"/>
    <s v="SZX"/>
    <x v="3"/>
    <d v="2024-03-19T00:00:00"/>
    <x v="1"/>
    <n v="13113135"/>
    <n v="45370"/>
    <s v="ZZZZ|REPAIR CHARGE"/>
    <s v="REPAIR CHARGE"/>
    <n v="1"/>
    <n v="1"/>
    <n v="45000"/>
    <s v="HKD"/>
    <n v="1"/>
    <n v="45000"/>
    <n v="45000"/>
    <s v="C66SZX-SMT SERVICE"/>
    <s v="Kayue Electric Company Limited"/>
    <s v="Same"/>
    <n v="904541"/>
    <n v="0"/>
    <s v="308ASY INV-CONTRACT"/>
    <n v="0"/>
    <s v="154843-AET-240118"/>
    <n v="0"/>
    <s v="嘉裕电业有限公司"/>
    <n v="111545"/>
    <x v="5"/>
    <x v="11"/>
    <s v="Q4"/>
    <x v="4"/>
    <x v="0"/>
  </r>
  <r>
    <s v="ESEL"/>
    <s v="SZX"/>
    <x v="0"/>
    <d v="2024-03-19T00:00:00"/>
    <x v="1"/>
    <n v="14116771"/>
    <n v="45370"/>
    <s v="ZZZZ|OMEGA-K-TYPE-1M"/>
    <s v="."/>
    <n v="6"/>
    <n v="6"/>
    <n v="1680"/>
    <s v="HKD"/>
    <n v="1"/>
    <n v="1680"/>
    <n v="1680"/>
    <s v="C66SZX-SMT SERVICE"/>
    <s v="Crystalite Electrical Engineering Company"/>
    <s v="Same"/>
    <n v="904539"/>
    <n v="784.8"/>
    <s v="308ASY INV-PTS SALES"/>
    <n v="0"/>
    <s v="CEE-2403008"/>
    <n v="1415160"/>
    <s v="晶光電業公司"/>
    <n v="111568"/>
    <x v="5"/>
    <x v="11"/>
    <s v="Q4"/>
    <x v="4"/>
    <x v="0"/>
  </r>
  <r>
    <s v="ESEL"/>
    <s v="SZX"/>
    <x v="0"/>
    <d v="2024-03-19T00:00:00"/>
    <x v="1"/>
    <n v="14116772"/>
    <n v="45370"/>
    <s v="ZMTR|HJD-VN-01"/>
    <s v="SPECIAL NOZZLE"/>
    <n v="1"/>
    <n v="1"/>
    <n v="600"/>
    <s v="CNY"/>
    <n v="1.0900000000000001"/>
    <n v="654"/>
    <n v="654"/>
    <s v="C66SZX-SMT SERVICE"/>
    <s v="Haojida Vietnam Electronic Technology Limited Comp"/>
    <s v="Same"/>
    <n v="904544"/>
    <n v="327"/>
    <s v="308ASY INV-PTS SALES"/>
    <n v="0"/>
    <s v="C66SZ24485"/>
    <n v="1415188"/>
    <s v="越南皓吉达电子科技有限公司"/>
    <n v="111554"/>
    <x v="5"/>
    <x v="11"/>
    <s v="Q4"/>
    <x v="4"/>
    <x v="0"/>
  </r>
  <r>
    <s v="ESEL"/>
    <s v="SZX"/>
    <x v="0"/>
    <d v="2024-03-19T00:00:00"/>
    <x v="1"/>
    <n v="14116772"/>
    <n v="45370"/>
    <s v="ZMTR|HJD-VN-02"/>
    <s v="SPECIAL NOZZLE"/>
    <n v="1"/>
    <n v="1"/>
    <n v="600"/>
    <s v="CNY"/>
    <n v="1.0900000000000001"/>
    <n v="654"/>
    <n v="654"/>
    <s v="C66SZX-SMT SERVICE"/>
    <s v="Haojida Vietnam Electronic Technology Limited Comp"/>
    <s v="Same"/>
    <n v="904544"/>
    <n v="327"/>
    <s v="308ASY INV-PTS SALES"/>
    <n v="0"/>
    <s v="C66SZ24485"/>
    <n v="1415188"/>
    <s v="越南皓吉达电子科技有限公司"/>
    <n v="111554"/>
    <x v="5"/>
    <x v="11"/>
    <s v="Q4"/>
    <x v="4"/>
    <x v="0"/>
  </r>
  <r>
    <s v="ESEL"/>
    <s v="SZX"/>
    <x v="0"/>
    <d v="2024-03-19T00:00:00"/>
    <x v="0"/>
    <n v="14116773"/>
    <n v="45370"/>
    <s v="YMCT|KHY-M2267-A0"/>
    <s v="GUIDE X AXIS ASSY"/>
    <n v="1"/>
    <n v="1"/>
    <n v="900"/>
    <s v="CNY"/>
    <n v="1.0900000000000001"/>
    <n v="981"/>
    <n v="981"/>
    <s v="C66SZX-SMT SERVICE"/>
    <s v="Shenzhen Runtian Electronic Industrial Ltd"/>
    <s v="Same"/>
    <n v="904546"/>
    <n v="483.21"/>
    <s v="308ASY INV-PTS SALES"/>
    <n v="0"/>
    <s v="C66SZ24490"/>
    <n v="1415217"/>
    <s v="深圳润田电子实业有限公司"/>
    <n v="111559"/>
    <x v="5"/>
    <x v="11"/>
    <s v="Q4"/>
    <x v="4"/>
    <x v="0"/>
  </r>
  <r>
    <s v="ESEL"/>
    <s v="SZX"/>
    <x v="0"/>
    <d v="2024-03-19T00:00:00"/>
    <x v="0"/>
    <n v="14116773"/>
    <n v="45370"/>
    <s v="YMCT|KHY-M7152-03"/>
    <s v="EJECTOR"/>
    <n v="1"/>
    <n v="1"/>
    <n v="4000"/>
    <s v="CNY"/>
    <n v="1.0900000000000001"/>
    <n v="4360"/>
    <n v="4360"/>
    <s v="C66SZX-SMT SERVICE"/>
    <s v="Shenzhen Runtian Electronic Industrial Ltd"/>
    <s v="Same"/>
    <n v="904546"/>
    <n v="2134.62"/>
    <s v="308ASY INV-PTS SALES"/>
    <n v="0"/>
    <s v="C66SZ24490"/>
    <n v="1415217"/>
    <s v="深圳润田电子实业有限公司"/>
    <n v="111559"/>
    <x v="5"/>
    <x v="11"/>
    <s v="Q4"/>
    <x v="4"/>
    <x v="0"/>
  </r>
  <r>
    <s v="ESEL"/>
    <s v="SZX"/>
    <x v="0"/>
    <d v="2024-03-19T00:00:00"/>
    <x v="0"/>
    <n v="14116773"/>
    <n v="45370"/>
    <s v="YMCT|90K65-331512"/>
    <s v="AC SERVO MOTOR"/>
    <n v="1"/>
    <n v="1"/>
    <n v="4680"/>
    <s v="CNY"/>
    <n v="1.0900000000000001"/>
    <n v="5101.2"/>
    <n v="5101.2"/>
    <s v="C66SZX-SMT SERVICE"/>
    <s v="Shenzhen Runtian Electronic Industrial Ltd"/>
    <s v="Same"/>
    <n v="904546"/>
    <n v="2543.4899999999998"/>
    <s v="308ASY INV-PTS SALES"/>
    <n v="0"/>
    <s v="C66SZ24490"/>
    <n v="1415217"/>
    <s v="深圳润田电子实业有限公司"/>
    <n v="111559"/>
    <x v="5"/>
    <x v="11"/>
    <s v="Q4"/>
    <x v="4"/>
    <x v="0"/>
  </r>
  <r>
    <s v="ESEL"/>
    <s v="SZX"/>
    <x v="0"/>
    <d v="2024-03-26T00:00:00"/>
    <x v="0"/>
    <n v="14116774"/>
    <n v="45377"/>
    <s v="YMCT|KMB-M2617-01"/>
    <s v="CABLE DUCT Y"/>
    <n v="1"/>
    <n v="1"/>
    <n v="2300"/>
    <s v="CNY"/>
    <n v="1.0900000000000001"/>
    <n v="2507"/>
    <n v="2507"/>
    <s v="C66SZX-SMT SERVICE"/>
    <s v="Huizhou Huiyang Xinxu Rui Cheng Electronic Process"/>
    <s v="Same"/>
    <n v="904547"/>
    <n v="1263.78"/>
    <s v="308ASY INV-PTS SALES"/>
    <n v="0"/>
    <s v="C66SZ24509"/>
    <n v="1421149"/>
    <s v="惠州市惠阳区新圩镇锐诚电子加工厂"/>
    <n v="111563"/>
    <x v="5"/>
    <x v="11"/>
    <s v="Q4"/>
    <x v="4"/>
    <x v="0"/>
  </r>
  <r>
    <s v="ESEL"/>
    <s v="SZX"/>
    <x v="1"/>
    <d v="2024-04-09T00:00:00"/>
    <x v="0"/>
    <n v="12113497"/>
    <n v="45391"/>
    <s v="YMCT|REPAIR CHARGE"/>
    <s v="REPAIR CHARGE"/>
    <n v="1"/>
    <n v="1"/>
    <n v="1800"/>
    <s v="CNY"/>
    <n v="1.083"/>
    <n v="1949.4"/>
    <n v="1949.4"/>
    <s v="C66SZX-SMT SERVICE"/>
    <s v="Shenzhen Longda Optoelectronic Co., Ltd"/>
    <s v="Same"/>
    <n v="904548"/>
    <n v="0"/>
    <s v="308ASY INV-NON-CON"/>
    <n v="0"/>
    <s v="C66S224465"/>
    <n v="0"/>
    <s v="深圳市龙大光电有限公司, 4/F"/>
    <n v="0"/>
    <x v="5"/>
    <x v="0"/>
    <s v="Q1"/>
    <x v="5"/>
    <x v="0"/>
  </r>
  <r>
    <s v="ESEL"/>
    <s v="SZX"/>
    <x v="1"/>
    <d v="2024-04-09T00:00:00"/>
    <x v="2"/>
    <n v="12113498"/>
    <n v="45391"/>
    <s v="HELI|REPAIR CHARGE"/>
    <s v="REPAIR CHARGE"/>
    <n v="1"/>
    <n v="1"/>
    <n v="2200"/>
    <s v="HKD"/>
    <n v="1"/>
    <n v="2200"/>
    <n v="2200"/>
    <s v="C66SZX-SMT SERVICE"/>
    <s v="Uni Precision Industrial Ltd."/>
    <s v="Same"/>
    <n v="904550"/>
    <n v="0"/>
    <s v="308ASY INV-NON-CON"/>
    <n v="0"/>
    <s v="#81930"/>
    <n v="0"/>
    <s v="九龍紅磡鶴翔街1號"/>
    <n v="0"/>
    <x v="5"/>
    <x v="0"/>
    <s v="Q1"/>
    <x v="5"/>
    <x v="0"/>
  </r>
  <r>
    <s v="ESEL"/>
    <s v="SZX"/>
    <x v="0"/>
    <d v="2024-04-09T00:00:00"/>
    <x v="1"/>
    <n v="14116775"/>
    <n v="45391"/>
    <s v="DEKI|177055"/>
    <s v="BOM CABLE CRIMPED ASSEMBLY RAILS ASM"/>
    <n v="4"/>
    <n v="4"/>
    <n v="2460"/>
    <s v="HKD"/>
    <n v="1"/>
    <n v="2460"/>
    <n v="2460"/>
    <s v="C66SZX-SMT SERVICE"/>
    <s v="Uni Precision Industrial Ltd."/>
    <s v="Same"/>
    <n v="904549"/>
    <n v="1308"/>
    <s v="308ASY INV-PTS SALES"/>
    <n v="0"/>
    <s v="#81916"/>
    <n v="1430168"/>
    <s v="九龍紅磡鶴翔街1號"/>
    <n v="111557558"/>
    <x v="5"/>
    <x v="0"/>
    <s v="Q1"/>
    <x v="5"/>
    <x v="0"/>
  </r>
  <r>
    <s v="ESEL"/>
    <s v="SZX"/>
    <x v="0"/>
    <d v="2024-04-09T00:00:00"/>
    <x v="2"/>
    <n v="14116775"/>
    <n v="45391"/>
    <s v="HELI|594873"/>
    <s v=".11HP NIDEC,5&quot;IMP,MK3V AIR,SVC"/>
    <n v="4"/>
    <n v="4"/>
    <n v="15520"/>
    <s v="HKD"/>
    <n v="1"/>
    <n v="15520"/>
    <n v="15520"/>
    <s v="C66SZX-SMT SERVICE"/>
    <s v="Uni Precision Industrial Ltd."/>
    <s v="Same"/>
    <n v="904549"/>
    <n v="10900"/>
    <s v="308ASY INV-PTS SALES"/>
    <n v="0"/>
    <s v="#81916"/>
    <n v="1430168"/>
    <s v="九龍紅磡鶴翔街1號"/>
    <n v="111557558"/>
    <x v="5"/>
    <x v="0"/>
    <s v="Q1"/>
    <x v="5"/>
    <x v="0"/>
  </r>
  <r>
    <s v="ESEL"/>
    <s v="SZX"/>
    <x v="0"/>
    <d v="2024-04-18T00:00:00"/>
    <x v="0"/>
    <n v="14116776"/>
    <n v="45400"/>
    <s v="YMCT|KHJ-MCH00-01"/>
    <s v="MULTI STICK FEEDER"/>
    <n v="1"/>
    <n v="1"/>
    <n v="44620"/>
    <s v="HKD"/>
    <n v="1"/>
    <n v="44620"/>
    <n v="44620"/>
    <s v="C66SZX-SMT SERVICE"/>
    <s v="TBS Avionics Co., Limited"/>
    <s v="Same"/>
    <n v="904551"/>
    <n v="23188"/>
    <s v="308ASY INV-PTS SALES"/>
    <n v="0"/>
    <s v="C66SZ24530"/>
    <n v="1437107"/>
    <n v="0"/>
    <n v="111599"/>
    <x v="5"/>
    <x v="0"/>
    <s v="Q1"/>
    <x v="5"/>
    <x v="0"/>
  </r>
  <r>
    <s v="ESEL"/>
    <s v="SZX"/>
    <x v="0"/>
    <d v="2024-04-22T00:00:00"/>
    <x v="0"/>
    <n v="14116777"/>
    <n v="45404"/>
    <s v="YMCT|90990-25J026"/>
    <s v="BEARING"/>
    <n v="10"/>
    <n v="10"/>
    <n v="1060"/>
    <s v="CNY"/>
    <n v="1.083"/>
    <n v="1147.98"/>
    <n v="1147.98"/>
    <s v="C66SZX-SMT SERVICE"/>
    <s v="Shenzhen Hainake Electronics Co., Ltd."/>
    <s v="Same"/>
    <n v="904552"/>
    <n v="516.46"/>
    <s v="308ASY INV-PTS SALES"/>
    <n v="0"/>
    <s v="C66SZ24543"/>
    <n v="1440303"/>
    <s v="深圳市海纳科电子有限公司"/>
    <n v="0"/>
    <x v="5"/>
    <x v="0"/>
    <s v="Q1"/>
    <x v="5"/>
    <x v="0"/>
  </r>
  <r>
    <s v="ESEL"/>
    <s v="SZX"/>
    <x v="1"/>
    <d v="2024-04-25T00:00:00"/>
    <x v="0"/>
    <n v="12113499"/>
    <n v="45407"/>
    <s v="YMCT|REPAIR CHARGE"/>
    <s v="REPAIR CHARGE"/>
    <n v="17"/>
    <n v="17"/>
    <n v="1700"/>
    <s v="CNY"/>
    <n v="1.083"/>
    <n v="1841.1"/>
    <n v="1841.1"/>
    <s v="C66SZX-SMT SERVICE"/>
    <s v="Jianhang Technology (Shenzhen) Co., Ltd"/>
    <s v="Same"/>
    <n v="904554"/>
    <n v="0"/>
    <s v="308ASY INV-NON-CON"/>
    <n v="0"/>
    <s v="C66SZ25047REV1"/>
    <n v="0"/>
    <s v="建航科技（深圳）有限公司"/>
    <n v="0"/>
    <x v="5"/>
    <x v="0"/>
    <s v="Q1"/>
    <x v="5"/>
    <x v="0"/>
  </r>
  <r>
    <s v="ESEL"/>
    <s v="SZX"/>
    <x v="0"/>
    <d v="2024-04-25T00:00:00"/>
    <x v="0"/>
    <n v="14116778"/>
    <n v="45407"/>
    <s v="YMCT|KHJ-MC104-00"/>
    <s v="RAIL,UNDER"/>
    <n v="1"/>
    <n v="1"/>
    <n v="25"/>
    <s v="CNY"/>
    <n v="1.083"/>
    <n v="27.074999999999999"/>
    <n v="27.074999999999999"/>
    <s v="C66SZX-SMT SERVICE"/>
    <s v="Jianhang Technology (Shenzhen) Co., Ltd"/>
    <s v="Same"/>
    <n v="904553"/>
    <n v="13.18"/>
    <s v="308ASY INV-PTS SALES"/>
    <n v="0"/>
    <s v="C66SZ25047REV1"/>
    <n v="1443106"/>
    <s v="建航科技（深圳）有限公司"/>
    <n v="0"/>
    <x v="5"/>
    <x v="0"/>
    <s v="Q1"/>
    <x v="5"/>
    <x v="0"/>
  </r>
  <r>
    <s v="ESEL"/>
    <s v="SZX"/>
    <x v="0"/>
    <d v="2024-04-25T00:00:00"/>
    <x v="0"/>
    <n v="14116778"/>
    <n v="45407"/>
    <s v="YMCT|KHJ-MC16U-S0"/>
    <s v="PARTS TAIL COVER"/>
    <n v="1"/>
    <n v="1"/>
    <n v="70"/>
    <s v="CNY"/>
    <n v="1.083"/>
    <n v="75.81"/>
    <n v="75.81"/>
    <s v="C66SZX-SMT SERVICE"/>
    <s v="Jianhang Technology (Shenzhen) Co., Ltd"/>
    <s v="Same"/>
    <n v="904553"/>
    <n v="36.36"/>
    <s v="308ASY INV-PTS SALES"/>
    <n v="0"/>
    <s v="C66SZ25047REV1"/>
    <n v="1443106"/>
    <s v="建航科技（深圳）有限公司"/>
    <n v="0"/>
    <x v="5"/>
    <x v="0"/>
    <s v="Q1"/>
    <x v="5"/>
    <x v="0"/>
  </r>
  <r>
    <s v="ESEL"/>
    <s v="SZX"/>
    <x v="0"/>
    <d v="2024-04-25T00:00:00"/>
    <x v="0"/>
    <n v="14116778"/>
    <n v="45407"/>
    <s v="YMCT|KLJ-MC245-00"/>
    <s v="LEVER F 1216"/>
    <n v="1"/>
    <n v="1"/>
    <n v="35"/>
    <s v="CNY"/>
    <n v="1.083"/>
    <n v="37.905000000000001"/>
    <n v="37.905000000000001"/>
    <s v="C66SZX-SMT SERVICE"/>
    <s v="Jianhang Technology (Shenzhen) Co., Ltd"/>
    <s v="Same"/>
    <n v="904553"/>
    <n v="18.45"/>
    <s v="308ASY INV-PTS SALES"/>
    <n v="0"/>
    <s v="C66SZ25047REV1"/>
    <n v="1443106"/>
    <s v="建航科技（深圳）有限公司"/>
    <n v="0"/>
    <x v="5"/>
    <x v="0"/>
    <s v="Q1"/>
    <x v="5"/>
    <x v="0"/>
  </r>
  <r>
    <s v="ESEL"/>
    <s v="SZX"/>
    <x v="0"/>
    <d v="2024-04-25T00:00:00"/>
    <x v="0"/>
    <n v="14116778"/>
    <n v="45407"/>
    <s v="YMCT|KHJ-MC253-00"/>
    <s v="GEAR IDLE P3"/>
    <n v="2"/>
    <n v="2"/>
    <n v="72"/>
    <s v="CNY"/>
    <n v="1.083"/>
    <n v="77.975999999999999"/>
    <n v="77.975999999999999"/>
    <s v="C66SZX-SMT SERVICE"/>
    <s v="Jianhang Technology (Shenzhen) Co., Ltd"/>
    <s v="Same"/>
    <n v="904553"/>
    <n v="40.049999999999997"/>
    <s v="308ASY INV-PTS SALES"/>
    <n v="0"/>
    <s v="C66SZ25047REV1"/>
    <n v="1443106"/>
    <s v="建航科技（深圳）有限公司"/>
    <n v="0"/>
    <x v="5"/>
    <x v="0"/>
    <s v="Q1"/>
    <x v="5"/>
    <x v="0"/>
  </r>
  <r>
    <s v="ESEL"/>
    <s v="SZX"/>
    <x v="0"/>
    <d v="2024-04-25T00:00:00"/>
    <x v="0"/>
    <n v="14116778"/>
    <n v="45407"/>
    <s v="YMCT|KHJ-MC254-00"/>
    <s v="GEAR IDLE P4"/>
    <n v="1"/>
    <n v="1"/>
    <n v="36"/>
    <s v="CNY"/>
    <n v="1.083"/>
    <n v="38.988"/>
    <n v="38.988"/>
    <s v="C66SZX-SMT SERVICE"/>
    <s v="Jianhang Technology (Shenzhen) Co., Ltd"/>
    <s v="Same"/>
    <n v="904553"/>
    <n v="20.03"/>
    <s v="308ASY INV-PTS SALES"/>
    <n v="0"/>
    <s v="C66SZ25047REV1"/>
    <n v="1443106"/>
    <s v="建航科技（深圳）有限公司"/>
    <n v="0"/>
    <x v="5"/>
    <x v="0"/>
    <s v="Q1"/>
    <x v="5"/>
    <x v="0"/>
  </r>
  <r>
    <s v="ESEL"/>
    <s v="SZX"/>
    <x v="0"/>
    <d v="2024-04-25T00:00:00"/>
    <x v="0"/>
    <n v="14116778"/>
    <n v="45407"/>
    <s v="YMCT|KHJ-MC26U-S0"/>
    <s v="PARTS TAIL COVER"/>
    <n v="1"/>
    <n v="1"/>
    <n v="100"/>
    <s v="CNY"/>
    <n v="1.083"/>
    <n v="108.3"/>
    <n v="108.3"/>
    <s v="C66SZX-SMT SERVICE"/>
    <s v="Jianhang Technology (Shenzhen) Co., Ltd"/>
    <s v="Same"/>
    <n v="904553"/>
    <n v="51.65"/>
    <s v="308ASY INV-PTS SALES"/>
    <n v="0"/>
    <s v="C66SZ25047REV1"/>
    <n v="1443106"/>
    <s v="建航科技（深圳）有限公司"/>
    <n v="0"/>
    <x v="5"/>
    <x v="0"/>
    <s v="Q1"/>
    <x v="5"/>
    <x v="0"/>
  </r>
  <r>
    <s v="ESEL"/>
    <s v="SZX"/>
    <x v="0"/>
    <d v="2024-04-25T00:00:00"/>
    <x v="0"/>
    <n v="14116778"/>
    <n v="45407"/>
    <s v="YMCT|KHJ-MC141-S1"/>
    <s v="PARTS,TAPE GUIDE"/>
    <n v="1"/>
    <n v="1"/>
    <n v="350"/>
    <s v="CNY"/>
    <n v="1.083"/>
    <n v="379.05"/>
    <n v="379.05"/>
    <s v="C66SZX-SMT SERVICE"/>
    <s v="Jianhang Technology (Shenzhen) Co., Ltd"/>
    <s v="Same"/>
    <n v="904553"/>
    <n v="189.72"/>
    <s v="308ASY INV-PTS SALES"/>
    <n v="0"/>
    <s v="C66SZ25047REV1"/>
    <n v="1443106"/>
    <s v="建航科技（深圳）有限公司"/>
    <n v="0"/>
    <x v="5"/>
    <x v="0"/>
    <s v="Q1"/>
    <x v="5"/>
    <x v="0"/>
  </r>
  <r>
    <s v="ESEL"/>
    <s v="SZX"/>
    <x v="0"/>
    <d v="2024-04-25T00:00:00"/>
    <x v="0"/>
    <n v="14116778"/>
    <n v="45407"/>
    <s v="YMCT|KLJ-MC145-00"/>
    <s v="LEVER TAPE GUIDE F"/>
    <n v="2"/>
    <n v="2"/>
    <n v="60"/>
    <s v="CNY"/>
    <n v="1.083"/>
    <n v="64.98"/>
    <n v="64.98"/>
    <s v="C66SZX-SMT SERVICE"/>
    <s v="Jianhang Technology (Shenzhen) Co., Ltd"/>
    <s v="Same"/>
    <n v="904553"/>
    <n v="31.62"/>
    <s v="308ASY INV-PTS SALES"/>
    <n v="0"/>
    <s v="C66SZ25047REV1"/>
    <n v="1443106"/>
    <s v="建航科技（深圳）有限公司"/>
    <n v="0"/>
    <x v="5"/>
    <x v="0"/>
    <s v="Q1"/>
    <x v="5"/>
    <x v="0"/>
  </r>
  <r>
    <s v="ESEL"/>
    <s v="SZX"/>
    <x v="0"/>
    <d v="2024-04-25T00:00:00"/>
    <x v="0"/>
    <n v="14116778"/>
    <n v="45407"/>
    <s v="YMCT|KHJ-MC16E-00"/>
    <s v="SPRING P/O LEVER"/>
    <n v="1"/>
    <n v="1"/>
    <n v="12"/>
    <s v="CNY"/>
    <n v="1.083"/>
    <n v="12.996"/>
    <n v="12.996"/>
    <s v="C66SZX-SMT SERVICE"/>
    <s v="Jianhang Technology (Shenzhen) Co., Ltd"/>
    <s v="Same"/>
    <n v="904553"/>
    <n v="6.85"/>
    <s v="308ASY INV-PTS SALES"/>
    <n v="0"/>
    <s v="C66SZ25047REV1"/>
    <n v="1443106"/>
    <s v="建航科技（深圳）有限公司"/>
    <n v="0"/>
    <x v="5"/>
    <x v="0"/>
    <s v="Q1"/>
    <x v="5"/>
    <x v="0"/>
  </r>
  <r>
    <s v="ESEL"/>
    <s v="SZX"/>
    <x v="0"/>
    <d v="2024-04-25T00:00:00"/>
    <x v="0"/>
    <n v="14116778"/>
    <n v="45407"/>
    <s v="YMCT|KHJ-MC155-00"/>
    <s v="GEAR IDLE P5"/>
    <n v="1"/>
    <n v="1"/>
    <n v="32"/>
    <s v="CNY"/>
    <n v="1.083"/>
    <n v="34.655999999999999"/>
    <n v="34.655999999999999"/>
    <s v="C66SZX-SMT SERVICE"/>
    <s v="Jianhang Technology (Shenzhen) Co., Ltd"/>
    <s v="Same"/>
    <n v="904553"/>
    <n v="17.920000000000002"/>
    <s v="308ASY INV-PTS SALES"/>
    <n v="0"/>
    <s v="C66SZ25047REV1"/>
    <n v="1443106"/>
    <s v="建航科技（深圳）有限公司"/>
    <n v="0"/>
    <x v="5"/>
    <x v="0"/>
    <s v="Q1"/>
    <x v="5"/>
    <x v="0"/>
  </r>
  <r>
    <s v="ESEL"/>
    <s v="SZX"/>
    <x v="0"/>
    <d v="2024-04-26T00:00:00"/>
    <x v="0"/>
    <n v="14116779"/>
    <n v="45408"/>
    <s v="YMCT|KHY-M7720-A3"/>
    <s v="NOZZLE 312A ASSY."/>
    <n v="6"/>
    <n v="6"/>
    <n v="3480"/>
    <s v="CNY"/>
    <n v="1.083"/>
    <n v="3768.84"/>
    <n v="3768.84"/>
    <s v="C66SZX-SMT SERVICE"/>
    <s v="Haojida Vietnam Electronic Technology Limited Comp"/>
    <s v="Same"/>
    <n v="904555"/>
    <n v="2275.4699999999998"/>
    <s v="308ASY INV-PTS SALES"/>
    <n v="0"/>
    <s v="C66SZ24511REV1"/>
    <n v="1444133"/>
    <s v="越南皓吉达电子科技有限公司"/>
    <n v="0"/>
    <x v="5"/>
    <x v="0"/>
    <s v="Q1"/>
    <x v="5"/>
    <x v="0"/>
  </r>
  <r>
    <s v="ESEL"/>
    <s v="SZX"/>
    <x v="1"/>
    <d v="2024-04-29T00:00:00"/>
    <x v="0"/>
    <n v="12113500"/>
    <n v="45411"/>
    <s v="YMCT|REPAIR CHARGE"/>
    <s v="REPAIR CHARGE"/>
    <n v="1"/>
    <n v="1"/>
    <n v="1800"/>
    <s v="CNY"/>
    <n v="1.083"/>
    <n v="1949.4"/>
    <n v="1949.4"/>
    <s v="C66SZX-SMT SERVICE"/>
    <s v="Guangzhou Fangxin Electronic Technology Co., Ltd."/>
    <s v="Same"/>
    <n v="904556"/>
    <n v="0"/>
    <s v="308ASY INV-NON-CON"/>
    <n v="0"/>
    <s v="C66SZ25042"/>
    <n v="0"/>
    <s v="广州市方鑫电子科技有限公司"/>
    <n v="0"/>
    <x v="5"/>
    <x v="0"/>
    <s v="Q1"/>
    <x v="5"/>
    <x v="0"/>
  </r>
  <r>
    <s v="ESEL"/>
    <s v="SZX"/>
    <x v="0"/>
    <d v="2024-05-27T00:00:00"/>
    <x v="0"/>
    <n v="14116780"/>
    <n v="45439"/>
    <s v="YMCT|KHJ-MC244-00"/>
    <s v="LEVER TAPE GUIDE R"/>
    <n v="10"/>
    <n v="10"/>
    <n v="200"/>
    <s v="HKD"/>
    <n v="1"/>
    <n v="200"/>
    <n v="200"/>
    <s v="C66SZX-SMT SERVICE"/>
    <s v="TBS Avionics Co., Limited"/>
    <s v="Same"/>
    <n v="904557"/>
    <n v="84.32"/>
    <s v="308ASY INV-PTS SALES"/>
    <n v="0"/>
    <n v="10349"/>
    <n v="1467116"/>
    <n v="0"/>
    <s v="111620，111617"/>
    <x v="5"/>
    <x v="1"/>
    <s v="Q1"/>
    <x v="5"/>
    <x v="0"/>
  </r>
  <r>
    <s v="ESEL"/>
    <s v="SZX"/>
    <x v="0"/>
    <d v="2024-05-27T00:00:00"/>
    <x v="1"/>
    <n v="14116780"/>
    <n v="45439"/>
    <s v="ZMTR|30C"/>
    <s v="SPECIAL NOZZLE"/>
    <n v="2"/>
    <n v="2"/>
    <n v="1200"/>
    <s v="HKD"/>
    <n v="1"/>
    <n v="1200"/>
    <n v="1200"/>
    <s v="C66SZX-SMT SERVICE"/>
    <s v="TBS Avionics Co., Limited"/>
    <s v="Same"/>
    <n v="904557"/>
    <n v="649.79999999999995"/>
    <s v="308ASY INV-PTS SALES"/>
    <n v="0"/>
    <n v="10349"/>
    <n v="1467116"/>
    <n v="0"/>
    <s v="111620，111617"/>
    <x v="5"/>
    <x v="1"/>
    <s v="Q1"/>
    <x v="5"/>
    <x v="0"/>
  </r>
  <r>
    <s v="ESEL"/>
    <s v="SZX"/>
    <x v="0"/>
    <d v="2024-05-27T00:00:00"/>
    <x v="1"/>
    <n v="14116780"/>
    <n v="45439"/>
    <s v="ZMTR|30D"/>
    <s v="SPECIAL NOZZLE"/>
    <n v="2"/>
    <n v="2"/>
    <n v="1200"/>
    <s v="HKD"/>
    <n v="1"/>
    <n v="1200"/>
    <n v="1200"/>
    <s v="C66SZX-SMT SERVICE"/>
    <s v="TBS Avionics Co., Limited"/>
    <s v="Same"/>
    <n v="904557"/>
    <n v="649.79999999999995"/>
    <s v="308ASY INV-PTS SALES"/>
    <n v="0"/>
    <n v="10349"/>
    <n v="1467116"/>
    <n v="0"/>
    <s v="111620，111617"/>
    <x v="5"/>
    <x v="1"/>
    <s v="Q1"/>
    <x v="5"/>
    <x v="0"/>
  </r>
  <r>
    <s v="ESEL"/>
    <s v="SZX"/>
    <x v="0"/>
    <d v="2024-05-27T00:00:00"/>
    <x v="0"/>
    <n v="14116781"/>
    <n v="45439"/>
    <s v="YMCT|KLW-M516A-00"/>
    <s v="PEN TOUCH"/>
    <n v="10"/>
    <n v="10"/>
    <n v="200"/>
    <s v="CNY"/>
    <n v="1.083"/>
    <n v="216.6"/>
    <n v="216.6"/>
    <s v="C66SZX-SMT SERVICE"/>
    <s v="Shenzhen Yong Shun Chuang Technology Co., Ltd"/>
    <s v="Same"/>
    <n v="904558"/>
    <n v="81.599999999999994"/>
    <s v="308ASY INV-PTS SALES"/>
    <n v="0"/>
    <s v="C66SZ25043"/>
    <n v="1465121"/>
    <s v="深圳市永顺创科技有限公司"/>
    <n v="0"/>
    <x v="5"/>
    <x v="1"/>
    <s v="Q1"/>
    <x v="5"/>
    <x v="0"/>
  </r>
  <r>
    <s v="ESEL"/>
    <s v="SZX"/>
    <x v="2"/>
    <d v="2024-05-27T00:00:00"/>
    <x v="0"/>
    <n v="14116782"/>
    <n v="45439"/>
    <s v="YMCT|KLJ-MC200-00"/>
    <s v="ZS FEEDER ASSY. 1216"/>
    <n v="1"/>
    <n v="1"/>
    <n v="2850"/>
    <s v="CNY"/>
    <n v="1.083"/>
    <n v="3086.55"/>
    <n v="3086.55"/>
    <s v="C66SZX-SMT SERVICE"/>
    <s v="Shenzhen Maoxin Electronics Co., Ltd."/>
    <s v="Same"/>
    <n v="904559"/>
    <n v="3389.03"/>
    <s v="308ASY INV-PTS SALES"/>
    <n v="0"/>
    <s v="C66SZ25068"/>
    <n v="1467147"/>
    <s v="深圳市茂鑫电子有限公司"/>
    <n v="0"/>
    <x v="5"/>
    <x v="1"/>
    <s v="Q1"/>
    <x v="5"/>
    <x v="0"/>
  </r>
  <r>
    <s v="ESEL"/>
    <s v="SZX"/>
    <x v="0"/>
    <d v="2024-05-28T00:00:00"/>
    <x v="1"/>
    <n v="14116783"/>
    <n v="45440"/>
    <s v="ZMTR|CM350 W/S Parts"/>
    <s v="CM350 W/S maintenance component"/>
    <n v="1"/>
    <n v="1"/>
    <n v="2300"/>
    <s v="HKD"/>
    <n v="1"/>
    <n v="2300"/>
    <n v="2300"/>
    <s v="C66SZX-SMT SERVICE"/>
    <s v="Crystalite Electrical Engineering Company"/>
    <s v="Same"/>
    <n v="904560"/>
    <n v="1191.3"/>
    <s v="308ASY INV-PTS SALES"/>
    <n v="0"/>
    <s v="CEE-2405058"/>
    <n v="1468166"/>
    <s v="晶光電業公司"/>
    <n v="111660"/>
    <x v="5"/>
    <x v="1"/>
    <s v="Q1"/>
    <x v="5"/>
    <x v="0"/>
  </r>
  <r>
    <s v="ESEL"/>
    <s v="SZX"/>
    <x v="1"/>
    <d v="2024-06-11T00:00:00"/>
    <x v="0"/>
    <n v="12113501"/>
    <n v="45454"/>
    <s v="YMCT|REPAIR CHARGE"/>
    <s v="REPAIR CHARGE"/>
    <n v="1"/>
    <n v="1"/>
    <n v="1800"/>
    <s v="CNY"/>
    <n v="1.08"/>
    <n v="1944"/>
    <n v="1944"/>
    <s v="C66SZX-SMT SERVICE"/>
    <s v="Shenzhen Longda Optoelectronic Co., Ltd"/>
    <s v="Same"/>
    <n v="904561"/>
    <n v="0"/>
    <s v="308ASY INV-NON-CON"/>
    <n v="0"/>
    <s v="C66SZ25092"/>
    <n v="0"/>
    <s v="深圳市龙大光电有限公司, 4/F"/>
    <n v="0"/>
    <x v="5"/>
    <x v="2"/>
    <s v="Q1"/>
    <x v="5"/>
    <x v="0"/>
  </r>
  <r>
    <s v="ESEL"/>
    <s v="SZX"/>
    <x v="0"/>
    <d v="2024-06-13T00:00:00"/>
    <x v="1"/>
    <n v="14116784"/>
    <n v="45456"/>
    <s v="ZMTR|670"/>
    <s v="SPECIALNOZZLE"/>
    <n v="2"/>
    <n v="2"/>
    <n v="1400"/>
    <s v="HKD"/>
    <n v="1"/>
    <n v="1400"/>
    <n v="1400"/>
    <s v="C66SZX-SMT SERVICE"/>
    <s v="TBS Avionics Co., Limited"/>
    <s v="Same"/>
    <n v="904562"/>
    <n v="758.1"/>
    <s v="308ASY INV-PTS SALES"/>
    <n v="0"/>
    <s v="PO#10500"/>
    <n v="1480193"/>
    <n v="0"/>
    <n v="0"/>
    <x v="5"/>
    <x v="2"/>
    <s v="Q1"/>
    <x v="5"/>
    <x v="0"/>
  </r>
  <r>
    <s v="ESEL"/>
    <s v="SZX"/>
    <x v="0"/>
    <d v="2024-06-13T00:00:00"/>
    <x v="1"/>
    <n v="14116784"/>
    <n v="45456"/>
    <s v="ZMTR|370"/>
    <s v="SPECIALNOZZLE"/>
    <n v="2"/>
    <n v="2"/>
    <n v="1400"/>
    <s v="HKD"/>
    <n v="1"/>
    <n v="1400"/>
    <n v="1400"/>
    <s v="C66SZX-SMT SERVICE"/>
    <s v="TBS Avionics Co., Limited"/>
    <s v="Same"/>
    <n v="904562"/>
    <n v="758.1"/>
    <s v="308ASY INV-PTS SALES"/>
    <n v="0"/>
    <s v="PO#10500"/>
    <n v="1480193"/>
    <n v="0"/>
    <n v="0"/>
    <x v="5"/>
    <x v="2"/>
    <s v="Q1"/>
    <x v="5"/>
    <x v="0"/>
  </r>
  <r>
    <s v="ESEL"/>
    <s v="SZX"/>
    <x v="1"/>
    <d v="2024-06-18T00:00:00"/>
    <x v="0"/>
    <n v="12113502"/>
    <n v="45461"/>
    <s v="YMCT|REPAIR CHARGE"/>
    <s v="REPAIR CHARGE"/>
    <n v="1"/>
    <n v="1"/>
    <n v="90360"/>
    <s v="CNY"/>
    <n v="1.08"/>
    <n v="97588.800000000003"/>
    <n v="97588.800000000003"/>
    <s v="C66SZX-SMT SERVICE"/>
    <s v="TongDa Electronic Technology (Shenzhen) Co., Ltd."/>
    <s v="Same"/>
    <n v="904563"/>
    <n v="0"/>
    <s v="308ASY INV-NON-CON"/>
    <n v="0"/>
    <s v="C66SZ25039"/>
    <n v="0"/>
    <s v="通达科信(深圳)有限公司"/>
    <n v="0"/>
    <x v="5"/>
    <x v="2"/>
    <s v="Q1"/>
    <x v="5"/>
    <x v="0"/>
  </r>
  <r>
    <s v="ESEL"/>
    <s v="SZX"/>
    <x v="0"/>
    <d v="2024-06-26T00:00:00"/>
    <x v="0"/>
    <n v="14116785"/>
    <n v="45469"/>
    <s v="YMCT|KMB-M3854-00"/>
    <s v="GREASE 30G"/>
    <n v="1"/>
    <n v="1"/>
    <n v="320"/>
    <s v="CNY"/>
    <n v="1.08"/>
    <n v="345.6"/>
    <n v="345.6"/>
    <s v="C66SZX-SMT SERVICE"/>
    <s v="Shenzhen Huacaixin Technology Co., Ltd"/>
    <s v="Same"/>
    <n v="904565"/>
    <n v="173.4"/>
    <s v="308ASY INV-PTS SALES"/>
    <n v="0"/>
    <s v="C66SZ25085"/>
    <n v="1489106"/>
    <s v="深圳市华彩鑫科技有限公司"/>
    <n v="0"/>
    <x v="5"/>
    <x v="2"/>
    <s v="Q1"/>
    <x v="5"/>
    <x v="0"/>
  </r>
  <r>
    <s v="ESEL"/>
    <s v="SZX"/>
    <x v="3"/>
    <d v="2024-07-09T00:00:00"/>
    <x v="0"/>
    <n v="13113136"/>
    <n v="45482"/>
    <s v="YMCT|REPAIR CHARGE"/>
    <s v="REPAIR CHARGE"/>
    <n v="1"/>
    <n v="1"/>
    <n v="17800"/>
    <s v="HKD"/>
    <n v="1"/>
    <n v="17800"/>
    <n v="17800"/>
    <s v="C66SZX-SMT SERVICE"/>
    <s v="Derrick Law (Export Sales) Ltd"/>
    <s v="Same"/>
    <n v="904566"/>
    <n v="0"/>
    <s v="308ASY INV-CONTRACT"/>
    <n v="0"/>
    <s v="C66-CAN-25007-DERRICK LAW"/>
    <n v="0"/>
    <s v="羅維廣 (外貿)有限公司"/>
    <n v="0"/>
    <x v="5"/>
    <x v="3"/>
    <s v="Q2"/>
    <x v="5"/>
    <x v="0"/>
  </r>
  <r>
    <s v="ESEL"/>
    <s v="SZX"/>
    <x v="3"/>
    <d v="2024-07-09T00:00:00"/>
    <x v="0"/>
    <n v="13113137"/>
    <n v="45482"/>
    <s v="YMCT|REPAIR CHARGE"/>
    <s v="REPAIR CHARGE"/>
    <n v="1"/>
    <n v="1"/>
    <n v="19000"/>
    <s v="HKD"/>
    <n v="1"/>
    <n v="19000"/>
    <n v="19000"/>
    <s v="C66SZX-SMT SERVICE"/>
    <s v="TBS Avionics Co., Limited"/>
    <s v="Same"/>
    <n v="904567"/>
    <n v="0"/>
    <s v="308ASY INV-CONTRACT"/>
    <n v="0"/>
    <s v="PO#10730"/>
    <n v="0"/>
    <n v="0"/>
    <n v="0"/>
    <x v="5"/>
    <x v="3"/>
    <s v="Q2"/>
    <x v="5"/>
    <x v="0"/>
  </r>
  <r>
    <s v="ESEL"/>
    <s v="SZX"/>
    <x v="1"/>
    <d v="2024-07-11T00:00:00"/>
    <x v="0"/>
    <n v="12113503"/>
    <n v="45484"/>
    <s v="YMCT|REPAIR CHARGE"/>
    <s v="REPAIR CHARGE"/>
    <n v="1"/>
    <n v="1"/>
    <n v="1200"/>
    <s v="CNY"/>
    <n v="1.075"/>
    <n v="1290"/>
    <n v="1290"/>
    <s v="C66SZX-SMT SERVICE"/>
    <s v="Huizhou Huiyang Xinxu Rui Cheng Electronic Process"/>
    <s v="Same"/>
    <n v="904568"/>
    <n v="0"/>
    <s v="308ASY INV-NON-CON"/>
    <n v="0"/>
    <s v="C66SZ25129"/>
    <n v="0"/>
    <s v="惠州市惠阳区新圩镇锐诚电子加工厂"/>
    <n v="0"/>
    <x v="5"/>
    <x v="3"/>
    <s v="Q2"/>
    <x v="5"/>
    <x v="0"/>
  </r>
  <r>
    <s v="ESEL"/>
    <s v="SZX"/>
    <x v="0"/>
    <d v="2024-07-17T00:00:00"/>
    <x v="2"/>
    <n v="14116786"/>
    <n v="45490"/>
    <s v="HELI|593555"/>
    <s v="HIGH TEMPERATURE LUBE OIL (250ML)"/>
    <n v="2"/>
    <n v="2"/>
    <n v="1300"/>
    <s v="HKD"/>
    <n v="1"/>
    <n v="1300"/>
    <n v="1300"/>
    <s v="C66SZX-SMT SERVICE"/>
    <s v="Crystalite Electrical Engineering Company"/>
    <s v="Same"/>
    <n v="904569"/>
    <n v="361.2"/>
    <s v="308ASY INV-PTS SALES"/>
    <n v="0"/>
    <s v="CEE-2406136"/>
    <n v="1504191"/>
    <s v="晶光電業公司"/>
    <n v="111718"/>
    <x v="5"/>
    <x v="3"/>
    <s v="Q2"/>
    <x v="5"/>
    <x v="0"/>
  </r>
  <r>
    <s v="ESEL"/>
    <s v="SZX"/>
    <x v="3"/>
    <d v="2024-07-23T00:00:00"/>
    <x v="1"/>
    <n v="13113138"/>
    <n v="45496"/>
    <s v="ZZZZ|REPAIR CHARGE"/>
    <s v="REPAIR CHARGE"/>
    <n v="1"/>
    <n v="1"/>
    <n v="174000"/>
    <s v="HKD"/>
    <n v="1"/>
    <n v="174000"/>
    <n v="174000"/>
    <s v="C66SZX-SMT SERVICE"/>
    <s v="Kayue Electric Company Limited"/>
    <s v="Same"/>
    <n v="904570"/>
    <n v="0"/>
    <s v="308ASY INV-CONTRACT"/>
    <n v="0"/>
    <s v="155509-AET-240415"/>
    <n v="0"/>
    <s v="嘉裕电业有限公司"/>
    <n v="0"/>
    <x v="5"/>
    <x v="3"/>
    <s v="Q2"/>
    <x v="5"/>
    <x v="0"/>
  </r>
  <r>
    <s v="ESEL"/>
    <s v="SZX"/>
    <x v="1"/>
    <d v="2024-07-25T00:00:00"/>
    <x v="1"/>
    <n v="12113504"/>
    <n v="45498"/>
    <s v="ZZZZ|REPAIR CHARGE"/>
    <s v="REPAIR CHARGE"/>
    <n v="1"/>
    <n v="1"/>
    <n v="1500"/>
    <s v="HKD"/>
    <n v="1"/>
    <n v="1500"/>
    <n v="1500"/>
    <s v="C66SZX-SMT SERVICE"/>
    <s v="Kayue Electric Company Limited"/>
    <s v="Same"/>
    <n v="904571"/>
    <n v="0"/>
    <s v="308ASY INV-NON-CON"/>
    <n v="0"/>
    <s v="156207-AET-204711"/>
    <n v="0"/>
    <s v="嘉裕电业有限公司"/>
    <n v="0"/>
    <x v="5"/>
    <x v="3"/>
    <s v="Q2"/>
    <x v="5"/>
    <x v="0"/>
  </r>
  <r>
    <s v="ESEL"/>
    <s v="SZX"/>
    <x v="0"/>
    <d v="2024-07-25T00:00:00"/>
    <x v="0"/>
    <n v="14116787"/>
    <n v="45498"/>
    <s v="YMCT|KLC-M9192-00"/>
    <s v="SENSOR HEAD 2"/>
    <n v="1"/>
    <n v="1"/>
    <n v="1500"/>
    <s v="CNY"/>
    <n v="1.075"/>
    <n v="1612.5"/>
    <n v="1612.5"/>
    <s v="C66SZX-SMT SERVICE"/>
    <s v="Jiangxi Youkong Electronics Co., Ltd."/>
    <s v="Same"/>
    <n v="904573"/>
    <n v="767.25"/>
    <s v="308ASY INV-PTS SALES"/>
    <n v="0"/>
    <s v="C66SZ25135"/>
    <n v="1510185"/>
    <s v="江西优控电子有限公司"/>
    <n v="0"/>
    <x v="5"/>
    <x v="3"/>
    <s v="Q2"/>
    <x v="5"/>
    <x v="0"/>
  </r>
  <r>
    <s v="ESEL"/>
    <s v="SZX"/>
    <x v="0"/>
    <d v="2024-07-25T00:00:00"/>
    <x v="0"/>
    <n v="14116788"/>
    <n v="45498"/>
    <s v="YMCT|KLT-M86A1-00"/>
    <s v="F-LCD SET"/>
    <n v="1"/>
    <n v="1"/>
    <n v="7200"/>
    <s v="HKD"/>
    <n v="1"/>
    <n v="7200"/>
    <n v="7200"/>
    <s v="C66SZX-SMT SERVICE"/>
    <s v="Kayue Electric Company Limited"/>
    <s v="Same"/>
    <n v="904572"/>
    <n v="3534.3"/>
    <s v="308ASY INV-PTS SALES"/>
    <n v="0"/>
    <s v="156164-AET-240703"/>
    <n v="1510165"/>
    <s v="嘉裕电业有限公司"/>
    <n v="0"/>
    <x v="5"/>
    <x v="3"/>
    <s v="Q2"/>
    <x v="5"/>
    <x v="0"/>
  </r>
  <r>
    <s v="ESEL"/>
    <s v="SZX"/>
    <x v="0"/>
    <d v="2024-08-07T00:00:00"/>
    <x v="0"/>
    <n v="14116789"/>
    <n v="45511"/>
    <s v="YMCT|KMK-M9110-00"/>
    <s v="BELT CONVEYOR"/>
    <n v="2"/>
    <n v="2"/>
    <n v="600"/>
    <s v="HKD"/>
    <n v="1"/>
    <n v="600"/>
    <n v="600"/>
    <s v="C66SZX-SMT SERVICE"/>
    <s v="Kayue Electric Company Limited"/>
    <s v="Same"/>
    <n v="904574"/>
    <n v="257.04000000000002"/>
    <s v="308ASY INV-PTS SALES"/>
    <n v="0"/>
    <s v="156206-AET-240711"/>
    <n v="1519215"/>
    <s v="嘉裕电业有限公司"/>
    <n v="0"/>
    <x v="5"/>
    <x v="4"/>
    <s v="Q2"/>
    <x v="5"/>
    <x v="0"/>
  </r>
  <r>
    <s v="ESEL"/>
    <s v="SZX"/>
    <x v="0"/>
    <d v="2024-08-07T00:00:00"/>
    <x v="0"/>
    <n v="14116789"/>
    <n v="45511"/>
    <s v="YMCT|KMK-M917H-00"/>
    <s v="BELT CONVEYOR"/>
    <n v="2"/>
    <n v="2"/>
    <n v="600"/>
    <s v="HKD"/>
    <n v="1"/>
    <n v="600"/>
    <n v="600"/>
    <s v="C66SZX-SMT SERVICE"/>
    <s v="Kayue Electric Company Limited"/>
    <s v="Same"/>
    <n v="904574"/>
    <n v="253.15"/>
    <s v="308ASY INV-PTS SALES"/>
    <n v="0"/>
    <s v="156206-AET-240711"/>
    <n v="1519215"/>
    <s v="嘉裕电业有限公司"/>
    <n v="0"/>
    <x v="5"/>
    <x v="4"/>
    <s v="Q2"/>
    <x v="5"/>
    <x v="0"/>
  </r>
  <r>
    <s v="ESEL"/>
    <s v="SZX"/>
    <x v="0"/>
    <d v="2024-08-07T00:00:00"/>
    <x v="2"/>
    <n v="14116789"/>
    <n v="45511"/>
    <s v="HELI|593555"/>
    <s v="HIGH TEMPERATURE LUBE OIL (250ML)"/>
    <n v="2"/>
    <n v="2"/>
    <n v="1300"/>
    <s v="HKD"/>
    <n v="1"/>
    <n v="1300"/>
    <n v="1300"/>
    <s v="C66SZX-SMT SERVICE"/>
    <s v="Kayue Electric Company Limited"/>
    <s v="Same"/>
    <n v="904574"/>
    <n v="362.88"/>
    <s v="308ASY INV-PTS SALES"/>
    <n v="0"/>
    <s v="156206-AET-240711"/>
    <n v="1519215"/>
    <s v="嘉裕电业有限公司"/>
    <n v="0"/>
    <x v="5"/>
    <x v="4"/>
    <s v="Q2"/>
    <x v="5"/>
    <x v="0"/>
  </r>
  <r>
    <s v="ESEL"/>
    <s v="SZX"/>
    <x v="0"/>
    <d v="2024-08-07T00:00:00"/>
    <x v="1"/>
    <n v="14116789"/>
    <n v="45511"/>
    <s v="ZMTR|CM350 W/S Parts"/>
    <s v="CM350 W/S maintenance component"/>
    <n v="1"/>
    <n v="1"/>
    <n v="5108"/>
    <s v="HKD"/>
    <n v="1"/>
    <n v="5108"/>
    <n v="5108"/>
    <s v="C66SZX-SMT SERVICE"/>
    <s v="Kayue Electric Company Limited"/>
    <s v="Same"/>
    <n v="904574"/>
    <n v="2732.4"/>
    <s v="308ASY INV-PTS SALES"/>
    <n v="0"/>
    <s v="156206-AET-240711"/>
    <n v="1519215"/>
    <s v="嘉裕电业有限公司"/>
    <n v="0"/>
    <x v="5"/>
    <x v="4"/>
    <s v="Q2"/>
    <x v="5"/>
    <x v="0"/>
  </r>
  <r>
    <s v="ESEL"/>
    <s v="SZX"/>
    <x v="1"/>
    <d v="2024-08-09T00:00:00"/>
    <x v="0"/>
    <n v="12113505"/>
    <n v="45513"/>
    <s v="YMCT|REPAIR CHARGE"/>
    <s v="REPAIR CHARGE"/>
    <n v="1"/>
    <n v="1"/>
    <n v="1800"/>
    <s v="CNY"/>
    <n v="1.08"/>
    <n v="1944"/>
    <n v="1944"/>
    <s v="C66SZX-SMT SERVICE"/>
    <s v="Shenzhen Longda Optoelectronic Co., Ltd"/>
    <s v="Same"/>
    <n v="904575"/>
    <n v="0"/>
    <s v="308ASY INV-NON-CON"/>
    <n v="0"/>
    <s v="C66SZ25155REV1"/>
    <n v="0"/>
    <s v="深圳市龙大光电有限公司, 4/F"/>
    <n v="0"/>
    <x v="5"/>
    <x v="4"/>
    <s v="Q2"/>
    <x v="5"/>
    <x v="0"/>
  </r>
  <r>
    <s v="ESEL"/>
    <s v="SZX"/>
    <x v="0"/>
    <d v="2024-08-09T00:00:00"/>
    <x v="0"/>
    <n v="14116790"/>
    <n v="45513"/>
    <s v="YMCT|KW7-M3851-00"/>
    <s v="GREASE PACK : LG2"/>
    <n v="1"/>
    <n v="1"/>
    <n v="1000"/>
    <s v="CNY"/>
    <n v="1.08"/>
    <n v="1080"/>
    <n v="1080"/>
    <s v="C66SZX-SMT SERVICE"/>
    <s v="Shenzhen Longda Optoelectronic Co., Ltd"/>
    <s v="Same"/>
    <n v="904576"/>
    <n v="524.70000000000005"/>
    <s v="308ASY INV-PTS SALES"/>
    <n v="0"/>
    <s v="C66SZ25155REV1"/>
    <n v="1521205"/>
    <s v="深圳市龙大光电有限公司, 4/F"/>
    <n v="0"/>
    <x v="5"/>
    <x v="4"/>
    <s v="Q2"/>
    <x v="5"/>
    <x v="0"/>
  </r>
  <r>
    <s v="ESEL"/>
    <s v="SZX"/>
    <x v="0"/>
    <d v="2024-08-09T00:00:00"/>
    <x v="0"/>
    <n v="14116790"/>
    <n v="45513"/>
    <s v="YMCT|KM5-M7122-N0"/>
    <s v="GREASE 30G"/>
    <n v="1"/>
    <n v="1"/>
    <n v="400"/>
    <s v="CNY"/>
    <n v="1.08"/>
    <n v="432"/>
    <n v="432"/>
    <s v="C66SZX-SMT SERVICE"/>
    <s v="Shenzhen Longda Optoelectronic Co., Ltd"/>
    <s v="Same"/>
    <n v="904576"/>
    <n v="222.75"/>
    <s v="308ASY INV-PTS SALES"/>
    <n v="0"/>
    <s v="C66SZ25155REV1"/>
    <n v="1521205"/>
    <s v="深圳市龙大光电有限公司, 4/F"/>
    <n v="0"/>
    <x v="5"/>
    <x v="4"/>
    <s v="Q2"/>
    <x v="5"/>
    <x v="0"/>
  </r>
  <r>
    <s v="ESEL"/>
    <s v="SZX"/>
    <x v="0"/>
    <d v="2024-08-09T00:00:00"/>
    <x v="0"/>
    <n v="14116791"/>
    <n v="45513"/>
    <s v="YMCT|90K63-001409"/>
    <s v="AC SERVO MOTOR Z"/>
    <n v="1"/>
    <n v="1"/>
    <n v="5100"/>
    <s v="CNY"/>
    <n v="1.08"/>
    <n v="5508"/>
    <n v="5508"/>
    <s v="C66SZX-SMT SERVICE"/>
    <s v="Huizhou Chengxun Electronic Co., Ltd."/>
    <s v="Same"/>
    <n v="904577"/>
    <n v="4104"/>
    <s v="308ASY INV-PTS SALES"/>
    <n v="0"/>
    <s v="C66SZ25186"/>
    <n v="1521223"/>
    <s v="惠州诚讯电子有限公司"/>
    <n v="0"/>
    <x v="5"/>
    <x v="4"/>
    <s v="Q2"/>
    <x v="5"/>
    <x v="0"/>
  </r>
  <r>
    <s v="ESEL"/>
    <s v="SZX"/>
    <x v="0"/>
    <d v="2024-08-20T00:00:00"/>
    <x v="0"/>
    <n v="14116792"/>
    <n v="45524"/>
    <s v="YMCT|KHJ-MD800-11"/>
    <s v="SS TUNE-UP STATION"/>
    <n v="1"/>
    <n v="1"/>
    <n v="21200"/>
    <s v="CNY"/>
    <n v="1.08"/>
    <n v="22896"/>
    <n v="22896"/>
    <s v="C66SZX-SMT SERVICE"/>
    <s v="Shenzhen Jingpin Mounter Technology Co., Ltd."/>
    <s v="Same"/>
    <n v="904578"/>
    <n v="18725.2"/>
    <s v="308ASY INV-PTS SALES"/>
    <n v="0"/>
    <s v="C66SZ25146"/>
    <n v="1528152"/>
    <s v="深圳市晶品贴片技术有限公司"/>
    <n v="0"/>
    <x v="5"/>
    <x v="4"/>
    <s v="Q2"/>
    <x v="5"/>
    <x v="0"/>
  </r>
  <r>
    <s v="ESEL"/>
    <s v="SZX"/>
    <x v="0"/>
    <d v="2024-08-20T00:00:00"/>
    <x v="0"/>
    <n v="14116793"/>
    <n v="45524"/>
    <s v="YMCT|KHJ-MD811-00"/>
    <s v="COVER EL"/>
    <n v="1"/>
    <n v="1"/>
    <n v="0"/>
    <s v="CNY"/>
    <n v="1.08"/>
    <n v="0"/>
    <n v="0"/>
    <s v="C66SZX-SMT SERVICE"/>
    <s v="Shenzhen Jingpin Mounter Technology Co., Ltd."/>
    <s v="Same"/>
    <n v="904579"/>
    <n v="188.28"/>
    <s v="308ASY INV-PTS SALES"/>
    <n v="0"/>
    <s v="C66SZ25146"/>
    <n v="1528142"/>
    <s v="深圳市晶品贴片技术有限公司"/>
    <n v="0"/>
    <x v="5"/>
    <x v="4"/>
    <s v="Q2"/>
    <x v="5"/>
    <x v="0"/>
  </r>
  <r>
    <s v="ESEL"/>
    <s v="SZX"/>
    <x v="0"/>
    <d v="2024-08-20T00:00:00"/>
    <x v="0"/>
    <n v="14116793"/>
    <n v="45524"/>
    <s v="YMCT|KHJ-MD810-00"/>
    <s v="BKT.UNDER"/>
    <n v="1"/>
    <n v="1"/>
    <n v="0"/>
    <s v="CNY"/>
    <n v="1.08"/>
    <n v="0"/>
    <n v="0"/>
    <s v="C66SZX-SMT SERVICE"/>
    <s v="Shenzhen Jingpin Mounter Technology Co., Ltd."/>
    <s v="Same"/>
    <n v="904579"/>
    <n v="230.12"/>
    <s v="308ASY INV-PTS SALES"/>
    <n v="0"/>
    <s v="C66SZ25146"/>
    <n v="1528142"/>
    <s v="深圳市晶品贴片技术有限公司"/>
    <n v="0"/>
    <x v="5"/>
    <x v="4"/>
    <s v="Q2"/>
    <x v="5"/>
    <x v="0"/>
  </r>
  <r>
    <s v="ESEL"/>
    <s v="SZX"/>
    <x v="0"/>
    <d v="2024-08-20T00:00:00"/>
    <x v="0"/>
    <n v="14116793"/>
    <n v="45524"/>
    <s v="YMCT|KHJ-MD804-00"/>
    <s v="PLATE 2 CONNECTER"/>
    <n v="1"/>
    <n v="1"/>
    <n v="0"/>
    <s v="CNY"/>
    <n v="1.08"/>
    <n v="0"/>
    <n v="0"/>
    <s v="C66SZX-SMT SERVICE"/>
    <s v="Shenzhen Jingpin Mounter Technology Co., Ltd."/>
    <s v="Same"/>
    <n v="904579"/>
    <n v="141.21"/>
    <s v="308ASY INV-PTS SALES"/>
    <n v="0"/>
    <s v="C66SZ25146"/>
    <n v="1528142"/>
    <s v="深圳市晶品贴片技术有限公司"/>
    <n v="0"/>
    <x v="5"/>
    <x v="4"/>
    <s v="Q2"/>
    <x v="5"/>
    <x v="0"/>
  </r>
  <r>
    <s v="ESEL"/>
    <s v="SZX"/>
    <x v="0"/>
    <d v="2024-08-22T00:00:00"/>
    <x v="0"/>
    <n v="14116794"/>
    <n v="45526"/>
    <s v="YMCT|S02GMJU30100"/>
    <s v="LM BLOCK ASSY."/>
    <n v="4"/>
    <n v="4"/>
    <n v="6000"/>
    <s v="CNY"/>
    <n v="1.08"/>
    <n v="6480"/>
    <n v="6480"/>
    <s v="C66SZX-SMT SERVICE"/>
    <s v="Shenzhen Longda Optoelectronic Co., Ltd"/>
    <s v="Same"/>
    <n v="904580"/>
    <n v="2160"/>
    <s v="308ASY INV-PTS SALES"/>
    <n v="0"/>
    <s v="C66SZ25122"/>
    <n v="1530230"/>
    <s v="深圳市龙大光电有限公司, 4/F"/>
    <n v="0"/>
    <x v="5"/>
    <x v="4"/>
    <s v="Q2"/>
    <x v="5"/>
    <x v="0"/>
  </r>
  <r>
    <s v="ESEL"/>
    <s v="SZX"/>
    <x v="0"/>
    <d v="2024-08-23T00:00:00"/>
    <x v="0"/>
    <n v="14116795"/>
    <n v="45527"/>
    <s v="YMCT|KHJ-MD800-11"/>
    <s v="SS TUNE-UP STATION"/>
    <n v="1"/>
    <n v="1"/>
    <n v="21000"/>
    <s v="CNY"/>
    <n v="1.08"/>
    <n v="22680"/>
    <n v="22680"/>
    <s v="C66SZX-SMT SERVICE"/>
    <s v="Shenzhen WJN Electronics Co., LTD"/>
    <s v="Same"/>
    <n v="904581"/>
    <n v="18725.2"/>
    <s v="308ASY INV-PTS SALES"/>
    <n v="0"/>
    <s v="PO#C66SZ25141"/>
    <n v="1531242"/>
    <s v="深圳市维嘉宁电子有限公司"/>
    <n v="0"/>
    <x v="5"/>
    <x v="4"/>
    <s v="Q2"/>
    <x v="5"/>
    <x v="0"/>
  </r>
  <r>
    <s v="ESEL"/>
    <s v="SZX"/>
    <x v="0"/>
    <d v="2024-08-23T00:00:00"/>
    <x v="0"/>
    <n v="14116796"/>
    <n v="45527"/>
    <s v="YMCT|KHJ-MD811-00"/>
    <s v="COVER EL"/>
    <n v="1"/>
    <n v="1"/>
    <n v="0"/>
    <s v="CNY"/>
    <n v="1.08"/>
    <n v="0"/>
    <n v="0"/>
    <s v="C66SZX-SMT SERVICE"/>
    <s v="Shenzhen WJN Electronics Co., LTD"/>
    <s v="Same"/>
    <n v="904582"/>
    <n v="188.28"/>
    <s v="308ASY INV-PTS SALES"/>
    <n v="0"/>
    <s v="PO#C66SZ25141"/>
    <n v="1531241"/>
    <s v="深圳市维嘉宁电子有限公司"/>
    <n v="0"/>
    <x v="5"/>
    <x v="4"/>
    <s v="Q2"/>
    <x v="5"/>
    <x v="0"/>
  </r>
  <r>
    <s v="ESEL"/>
    <s v="SZX"/>
    <x v="0"/>
    <d v="2024-08-23T00:00:00"/>
    <x v="0"/>
    <n v="14116796"/>
    <n v="45527"/>
    <s v="YMCT|KHJ-MD810-00"/>
    <s v="BKT.UNDER"/>
    <n v="1"/>
    <n v="1"/>
    <n v="0"/>
    <s v="CNY"/>
    <n v="1.08"/>
    <n v="0"/>
    <n v="0"/>
    <s v="C66SZX-SMT SERVICE"/>
    <s v="Shenzhen WJN Electronics Co., LTD"/>
    <s v="Same"/>
    <n v="904582"/>
    <n v="230.12"/>
    <s v="308ASY INV-PTS SALES"/>
    <n v="0"/>
    <s v="PO#C66SZ25141"/>
    <n v="1531241"/>
    <s v="深圳市维嘉宁电子有限公司"/>
    <n v="0"/>
    <x v="5"/>
    <x v="4"/>
    <s v="Q2"/>
    <x v="5"/>
    <x v="0"/>
  </r>
  <r>
    <s v="ESEL"/>
    <s v="SZX"/>
    <x v="0"/>
    <d v="2024-09-10T00:00:00"/>
    <x v="0"/>
    <n v="14116797"/>
    <n v="45545"/>
    <s v="YMCT|90K41-001320"/>
    <s v="LABEL CAUTION"/>
    <n v="1"/>
    <n v="1"/>
    <n v="15"/>
    <s v="CNY"/>
    <n v="1.0980000000000001"/>
    <n v="16.47"/>
    <n v="16.47"/>
    <s v="C66SZX-SMT SERVICE"/>
    <s v="Shenzhen Bairunda Electronics Co., Ltd."/>
    <s v="Same"/>
    <n v="904583"/>
    <n v="7.32"/>
    <s v="308ASY INV-PTS SALES"/>
    <n v="0"/>
    <s v="C66SZ25221"/>
    <n v="1543221"/>
    <s v="深圳市佰润达电子有限公司"/>
    <n v="0"/>
    <x v="5"/>
    <x v="5"/>
    <s v="Q2"/>
    <x v="5"/>
    <x v="0"/>
  </r>
  <r>
    <s v="ESEL"/>
    <s v="SZX"/>
    <x v="0"/>
    <d v="2024-09-10T00:00:00"/>
    <x v="0"/>
    <n v="14116797"/>
    <n v="45545"/>
    <s v="YMCT|KMG-M7A16-00"/>
    <s v="COVER PRIZM"/>
    <n v="1"/>
    <n v="1"/>
    <n v="50"/>
    <s v="CNY"/>
    <n v="1.0980000000000001"/>
    <n v="54.9"/>
    <n v="54.9"/>
    <s v="C66SZX-SMT SERVICE"/>
    <s v="Shenzhen Bairunda Electronics Co., Ltd."/>
    <s v="Same"/>
    <n v="904583"/>
    <n v="21.97"/>
    <s v="308ASY INV-PTS SALES"/>
    <n v="0"/>
    <s v="C66SZ25221"/>
    <n v="1543221"/>
    <s v="深圳市佰润达电子有限公司"/>
    <n v="0"/>
    <x v="5"/>
    <x v="5"/>
    <s v="Q2"/>
    <x v="5"/>
    <x v="0"/>
  </r>
  <r>
    <s v="ESEL"/>
    <s v="SZX"/>
    <x v="0"/>
    <d v="2024-09-11T00:00:00"/>
    <x v="0"/>
    <n v="14116798"/>
    <n v="45546"/>
    <s v="YMCT|KMB-M2611-01"/>
    <s v="GUIDE 25 Y AXIS"/>
    <n v="1"/>
    <n v="1"/>
    <n v="8000"/>
    <s v="CNY"/>
    <n v="1.0980000000000001"/>
    <n v="8784"/>
    <n v="8784"/>
    <s v="C66SZX-SMT SERVICE"/>
    <s v="Shenzhen Longda Optoelectronic Co., Ltd"/>
    <s v="Same"/>
    <n v="904584"/>
    <n v="3493.64"/>
    <s v="308ASY INV-PTS SALES"/>
    <n v="0"/>
    <s v="C66SZ25193"/>
    <n v="1544165"/>
    <s v="深圳市龙大光电有限公司, 4/F"/>
    <n v="0"/>
    <x v="5"/>
    <x v="5"/>
    <s v="Q2"/>
    <x v="5"/>
    <x v="0"/>
  </r>
  <r>
    <s v="ESEL"/>
    <s v="SZX"/>
    <x v="0"/>
    <d v="2024-09-11T00:00:00"/>
    <x v="0"/>
    <n v="14116799"/>
    <n v="45546"/>
    <s v="YMCT|KLJ-MC281-01"/>
    <s v="HANDLE W"/>
    <n v="1"/>
    <n v="1"/>
    <n v="150"/>
    <s v="HKD"/>
    <n v="1"/>
    <n v="150"/>
    <n v="150"/>
    <s v="C66SZX-SMT SERVICE"/>
    <s v="TBS Avionics Co., Limited"/>
    <s v="Same"/>
    <n v="904585"/>
    <n v="73.22"/>
    <s v="308ASY INV-PTS SALES"/>
    <n v="0"/>
    <s v="PO#10936&amp;10845"/>
    <n v="1544240"/>
    <n v="0"/>
    <n v="0"/>
    <x v="5"/>
    <x v="5"/>
    <s v="Q2"/>
    <x v="5"/>
    <x v="0"/>
  </r>
  <r>
    <s v="ESEL"/>
    <s v="SZX"/>
    <x v="0"/>
    <d v="2024-09-11T00:00:00"/>
    <x v="0"/>
    <n v="14116799"/>
    <n v="45546"/>
    <s v="YMCT|KHN-M7710-A4"/>
    <s v="NOZZLE 301A ASSY"/>
    <n v="18"/>
    <n v="18"/>
    <n v="17640"/>
    <s v="HKD"/>
    <n v="1"/>
    <n v="17640"/>
    <n v="17640"/>
    <s v="C66SZX-SMT SERVICE"/>
    <s v="TBS Avionics Co., Limited"/>
    <s v="Same"/>
    <n v="904585"/>
    <n v="23.5"/>
    <s v="308ASY INV-PTS SALES"/>
    <n v="0"/>
    <s v="PO#10936&amp;10845"/>
    <n v="1544240"/>
    <n v="0"/>
    <n v="0"/>
    <x v="5"/>
    <x v="5"/>
    <s v="Q2"/>
    <x v="5"/>
    <x v="0"/>
  </r>
  <r>
    <s v="ESEL"/>
    <s v="SZX"/>
    <x v="0"/>
    <d v="2024-09-11T00:00:00"/>
    <x v="2"/>
    <n v="14116799"/>
    <n v="45546"/>
    <s v="HELI|593555"/>
    <s v="HIGH TEMPERATURE LUBE OIL (250ML)"/>
    <n v="2"/>
    <n v="2"/>
    <n v="1300"/>
    <s v="HKD"/>
    <n v="1"/>
    <n v="1300"/>
    <n v="1300"/>
    <s v="C66SZX-SMT SERVICE"/>
    <s v="TBS Avionics Co., Limited"/>
    <s v="Same"/>
    <n v="904585"/>
    <n v="362.88"/>
    <s v="308ASY INV-PTS SALES"/>
    <n v="0"/>
    <s v="PO#10936&amp;10845"/>
    <n v="1544240"/>
    <n v="0"/>
    <n v="0"/>
    <x v="5"/>
    <x v="5"/>
    <s v="Q2"/>
    <x v="5"/>
    <x v="0"/>
  </r>
  <r>
    <s v="ESEL"/>
    <s v="SZX"/>
    <x v="0"/>
    <d v="2024-09-12T00:00:00"/>
    <x v="1"/>
    <n v="14116800"/>
    <n v="45547"/>
    <s v="PXII|Upgrade PC for FSX-PF100"/>
    <s v="Upgrade PC for FSX-PF100"/>
    <n v="2"/>
    <n v="2"/>
    <n v="170"/>
    <s v="USD"/>
    <n v="7.8"/>
    <n v="1326"/>
    <n v="1326"/>
    <s v="C66SZX-SMT SERVICE"/>
    <s v="GIA Hong Kong Laboratory Limited"/>
    <s v="Same"/>
    <n v="904586"/>
    <n v="237.9"/>
    <s v="308ASY INV-PTS SALES"/>
    <n v="0"/>
    <s v="Hong Kong Lab PO-0001000"/>
    <n v="1545208"/>
    <n v="0"/>
    <n v="0"/>
    <x v="5"/>
    <x v="5"/>
    <s v="Q2"/>
    <x v="5"/>
    <x v="0"/>
  </r>
  <r>
    <s v="ESEL"/>
    <s v="SZX"/>
    <x v="0"/>
    <d v="2024-09-13T00:00:00"/>
    <x v="2"/>
    <n v="14116801"/>
    <n v="45548"/>
    <s v="HELI|7825"/>
    <s v="New Oil Reservoir -03"/>
    <n v="1"/>
    <n v="1"/>
    <n v="680"/>
    <s v="HKD"/>
    <n v="1"/>
    <n v="680"/>
    <n v="680"/>
    <s v="C66SZX-SMT SERVICE"/>
    <s v="Kayue Electric Company Limited"/>
    <s v="Same"/>
    <n v="904588"/>
    <n v="378"/>
    <s v="308ASY INV-PTS SALES"/>
    <n v="0"/>
    <s v="156343-AET-240806"/>
    <n v="1546143"/>
    <s v="嘉裕电业有限公司"/>
    <n v="0"/>
    <x v="5"/>
    <x v="5"/>
    <s v="Q2"/>
    <x v="5"/>
    <x v="0"/>
  </r>
  <r>
    <s v="ESEL"/>
    <s v="SZX"/>
    <x v="0"/>
    <d v="2024-09-13T00:00:00"/>
    <x v="0"/>
    <n v="14116802"/>
    <n v="45548"/>
    <s v="YMCT|KLW-M711S-A2"/>
    <s v="SHAFT 1,SPARE"/>
    <n v="10"/>
    <n v="10"/>
    <n v="19000"/>
    <s v="CNY"/>
    <n v="1.0980000000000001"/>
    <n v="20862"/>
    <n v="20862"/>
    <s v="C66SZX-SMT SERVICE"/>
    <s v="Shenzhen Guangruixin Electronics Technology Co., L"/>
    <s v="Same"/>
    <n v="904587"/>
    <n v="16226.08"/>
    <s v="308ASY INV-PTS SALES"/>
    <n v="0"/>
    <s v="C66SZ25232"/>
    <n v="1546134"/>
    <s v="深圳市光瑞新电子科技有限公司"/>
    <n v="0"/>
    <x v="5"/>
    <x v="5"/>
    <s v="Q2"/>
    <x v="5"/>
    <x v="0"/>
  </r>
  <r>
    <s v="ESEL"/>
    <s v="SZX"/>
    <x v="0"/>
    <d v="2024-09-13T00:00:00"/>
    <x v="0"/>
    <n v="14116802"/>
    <n v="45548"/>
    <s v="YMCT|KHY-M712S-A0"/>
    <s v="SHAFT 2 SPARE"/>
    <n v="10"/>
    <n v="10"/>
    <n v="17000"/>
    <s v="CNY"/>
    <n v="1.0980000000000001"/>
    <n v="18666"/>
    <n v="18666"/>
    <s v="C66SZX-SMT SERVICE"/>
    <s v="Shenzhen Guangruixin Electronics Technology Co., L"/>
    <s v="Same"/>
    <n v="904587"/>
    <n v="14014.02"/>
    <s v="308ASY INV-PTS SALES"/>
    <n v="0"/>
    <s v="C66SZ25232"/>
    <n v="1546134"/>
    <s v="深圳市光瑞新电子科技有限公司"/>
    <n v="0"/>
    <x v="5"/>
    <x v="5"/>
    <s v="Q2"/>
    <x v="5"/>
    <x v="0"/>
  </r>
  <r>
    <s v="ESEL"/>
    <s v="SZX"/>
    <x v="0"/>
    <d v="2024-09-24T00:00:00"/>
    <x v="1"/>
    <n v="14116803"/>
    <n v="45559"/>
    <s v="PXII|Upgrade PC for FSX-PF100"/>
    <s v="Upgrade PC for FSX-PF100"/>
    <n v="1"/>
    <n v="1"/>
    <n v="460"/>
    <s v="HKD"/>
    <n v="1"/>
    <n v="460"/>
    <n v="460"/>
    <s v="C66SZX-SMT SERVICE"/>
    <s v="GIA Hong Kong Laboratory Limited"/>
    <s v="Same"/>
    <n v="904589"/>
    <n v="148.22999999999999"/>
    <s v="308ASY INV-PTS SALES"/>
    <n v="0"/>
    <s v="Hong Kong Lab PO-0001003"/>
    <n v="1555184"/>
    <n v="0"/>
    <n v="0"/>
    <x v="5"/>
    <x v="5"/>
    <s v="Q2"/>
    <x v="5"/>
    <x v="0"/>
  </r>
  <r>
    <s v="ESEL"/>
    <s v="SZX"/>
    <x v="1"/>
    <d v="2024-10-15T00:00:00"/>
    <x v="0"/>
    <n v="12113506"/>
    <n v="45580"/>
    <s v="YMCT|REPAIR CHARGE"/>
    <s v="REPAIR CHARGE"/>
    <n v="1"/>
    <n v="1"/>
    <n v="143000"/>
    <s v="CNY"/>
    <n v="1.1080000000000001"/>
    <n v="158444"/>
    <n v="158444"/>
    <s v="C66SZX-SMT SERVICE"/>
    <s v="TongDa Electronic Technology (Shenzhen) Co., Ltd."/>
    <s v="Same"/>
    <n v="904590"/>
    <n v="0"/>
    <s v="308ASY INV-NON-CON"/>
    <n v="0"/>
    <s v="C66SZ25039REV3"/>
    <n v="0"/>
    <s v="通达科信(深圳)有限公司"/>
    <n v="0"/>
    <x v="5"/>
    <x v="6"/>
    <s v="Q3"/>
    <x v="5"/>
    <x v="0"/>
  </r>
  <r>
    <s v="ESEL"/>
    <s v="SZX"/>
    <x v="3"/>
    <d v="2024-10-21T00:00:00"/>
    <x v="0"/>
    <n v="13113139"/>
    <n v="45586"/>
    <s v="YMCT|REPAIR CHARGE"/>
    <s v="REPAIR CHARGE"/>
    <n v="1"/>
    <n v="1"/>
    <n v="9000"/>
    <s v="CNY"/>
    <n v="1.1080000000000001"/>
    <n v="9972"/>
    <n v="9972"/>
    <s v="C66SZX-SMT SERVICE"/>
    <s v="TongDa Electronic Technology (Shenzhen) Co., Ltd."/>
    <s v="Same"/>
    <n v="904593"/>
    <n v="0"/>
    <s v="308ASY INV-CONTRACT"/>
    <n v="0"/>
    <s v="C66-CAN-25002--Tongda Electronic"/>
    <n v="0"/>
    <s v="通达科信(深圳)有限公司"/>
    <n v="0"/>
    <x v="5"/>
    <x v="6"/>
    <s v="Q3"/>
    <x v="5"/>
    <x v="0"/>
  </r>
  <r>
    <s v="ESEL"/>
    <s v="SZX"/>
    <x v="0"/>
    <d v="2024-10-21T00:00:00"/>
    <x v="0"/>
    <n v="14116804"/>
    <n v="45586"/>
    <s v="YMCT|KLA-M5840-05"/>
    <s v="SERVO BOARD ASSY"/>
    <n v="1"/>
    <n v="1"/>
    <n v="11000"/>
    <s v="HKD"/>
    <n v="1"/>
    <n v="11000"/>
    <n v="11000"/>
    <s v="C66SZX-SMT SERVICE"/>
    <s v="TBS Avionics Co., Limited"/>
    <s v="Same"/>
    <n v="904591"/>
    <n v="7686"/>
    <s v="308ASY INV-PTS SALES"/>
    <n v="0"/>
    <s v="C66SZ25258"/>
    <n v="1576162"/>
    <n v="0"/>
    <n v="0"/>
    <x v="5"/>
    <x v="6"/>
    <s v="Q3"/>
    <x v="5"/>
    <x v="0"/>
  </r>
  <r>
    <s v="ESEL"/>
    <s v="SZX"/>
    <x v="0"/>
    <d v="2024-10-21T00:00:00"/>
    <x v="0"/>
    <n v="14116805"/>
    <n v="45586"/>
    <s v="YMCT|S02HMRY14000"/>
    <s v="MAGNET"/>
    <n v="1"/>
    <n v="1"/>
    <n v="780"/>
    <s v="HKD"/>
    <n v="1"/>
    <n v="780"/>
    <n v="780"/>
    <s v="C66SZX-SMT SERVICE"/>
    <s v="Kayue Electric Company Limited"/>
    <s v="Same"/>
    <n v="904595"/>
    <n v="394.76"/>
    <s v="308ASY INV-PTS SALES"/>
    <n v="0"/>
    <s v="156660-AET-240916"/>
    <n v="1576244"/>
    <s v="嘉裕电业有限公司"/>
    <n v="0"/>
    <x v="5"/>
    <x v="6"/>
    <s v="Q3"/>
    <x v="5"/>
    <x v="0"/>
  </r>
  <r>
    <s v="ESEL"/>
    <s v="SZX"/>
    <x v="0"/>
    <d v="2024-10-21T00:00:00"/>
    <x v="1"/>
    <n v="14116805"/>
    <n v="45586"/>
    <s v="ZMTR|CM350 W/S Parts"/>
    <s v="CM350 W/S maintenance component"/>
    <n v="50"/>
    <n v="50"/>
    <n v="1500"/>
    <s v="HKD"/>
    <n v="1"/>
    <n v="1500"/>
    <n v="1500"/>
    <s v="C66SZX-SMT SERVICE"/>
    <s v="Kayue Electric Company Limited"/>
    <s v="Same"/>
    <n v="904595"/>
    <n v="768.6"/>
    <s v="308ASY INV-PTS SALES"/>
    <n v="0"/>
    <s v="156660-AET-240916"/>
    <n v="1576244"/>
    <s v="嘉裕电业有限公司"/>
    <n v="0"/>
    <x v="5"/>
    <x v="6"/>
    <s v="Q3"/>
    <x v="5"/>
    <x v="0"/>
  </r>
  <r>
    <s v="ESEL"/>
    <s v="SZX"/>
    <x v="0"/>
    <d v="2024-10-21T00:00:00"/>
    <x v="0"/>
    <n v="14116805"/>
    <n v="45586"/>
    <s v="YMCT|S02HMRY12000"/>
    <s v="HOLDER,MAGNET"/>
    <n v="1"/>
    <n v="1"/>
    <n v="800"/>
    <s v="HKD"/>
    <n v="1"/>
    <n v="800"/>
    <n v="800"/>
    <s v="C66SZX-SMT SERVICE"/>
    <s v="Kayue Electric Company Limited"/>
    <s v="Same"/>
    <n v="904595"/>
    <n v="444.8"/>
    <s v="308ASY INV-PTS SALES"/>
    <n v="0"/>
    <s v="156660-AET-240916"/>
    <n v="1576244"/>
    <s v="嘉裕电业有限公司"/>
    <n v="0"/>
    <x v="5"/>
    <x v="6"/>
    <s v="Q3"/>
    <x v="5"/>
    <x v="0"/>
  </r>
  <r>
    <s v="ESEL"/>
    <s v="SZX"/>
    <x v="0"/>
    <d v="2024-10-21T00:00:00"/>
    <x v="0"/>
    <n v="14116805"/>
    <n v="45586"/>
    <s v="YMCT|S02HMRY11001"/>
    <s v="PLATE1"/>
    <n v="10"/>
    <n v="10"/>
    <n v="3000"/>
    <s v="HKD"/>
    <n v="1"/>
    <n v="3000"/>
    <n v="3000"/>
    <s v="C66SZX-SMT SERVICE"/>
    <s v="Kayue Electric Company Limited"/>
    <s v="Same"/>
    <n v="904595"/>
    <n v="1501.2"/>
    <s v="308ASY INV-PTS SALES"/>
    <n v="0"/>
    <s v="156660-AET-240916"/>
    <n v="1576244"/>
    <s v="嘉裕电业有限公司"/>
    <n v="0"/>
    <x v="5"/>
    <x v="6"/>
    <s v="Q3"/>
    <x v="5"/>
    <x v="0"/>
  </r>
  <r>
    <s v="ESEL"/>
    <s v="SZX"/>
    <x v="0"/>
    <d v="2024-10-21T00:00:00"/>
    <x v="0"/>
    <n v="14116805"/>
    <n v="45586"/>
    <s v="YMCT|95302-03600"/>
    <s v="NUT"/>
    <n v="4"/>
    <n v="4"/>
    <n v="8"/>
    <s v="HKD"/>
    <n v="1"/>
    <n v="8"/>
    <n v="8"/>
    <s v="C66SZX-SMT SERVICE"/>
    <s v="Kayue Electric Company Limited"/>
    <s v="Same"/>
    <n v="904595"/>
    <n v="3.56"/>
    <s v="308ASY INV-PTS SALES"/>
    <n v="0"/>
    <s v="156660-AET-240916"/>
    <n v="1576244"/>
    <s v="嘉裕电业有限公司"/>
    <n v="0"/>
    <x v="5"/>
    <x v="6"/>
    <s v="Q3"/>
    <x v="5"/>
    <x v="0"/>
  </r>
  <r>
    <s v="ESEL"/>
    <s v="SZX"/>
    <x v="0"/>
    <d v="2024-10-21T00:00:00"/>
    <x v="0"/>
    <n v="14116805"/>
    <n v="45586"/>
    <s v="YMCT|92902-03600"/>
    <s v="WASHER PLAIN"/>
    <n v="4"/>
    <n v="4"/>
    <n v="8"/>
    <s v="HKD"/>
    <n v="1"/>
    <n v="8"/>
    <n v="8"/>
    <s v="C66SZX-SMT SERVICE"/>
    <s v="Kayue Electric Company Limited"/>
    <s v="Same"/>
    <n v="904595"/>
    <n v="3.56"/>
    <s v="308ASY INV-PTS SALES"/>
    <n v="0"/>
    <s v="156660-AET-240916"/>
    <n v="1576244"/>
    <s v="嘉裕电业有限公司"/>
    <n v="0"/>
    <x v="5"/>
    <x v="6"/>
    <s v="Q3"/>
    <x v="5"/>
    <x v="0"/>
  </r>
  <r>
    <s v="ESEL"/>
    <s v="SZX"/>
    <x v="0"/>
    <d v="2024-10-21T00:00:00"/>
    <x v="0"/>
    <n v="14116805"/>
    <n v="45586"/>
    <s v="YMCT|90990-41J150"/>
    <s v="COLLAR"/>
    <n v="4"/>
    <n v="4"/>
    <n v="180"/>
    <s v="HKD"/>
    <n v="1"/>
    <n v="180"/>
    <n v="180"/>
    <s v="C66SZX-SMT SERVICE"/>
    <s v="Kayue Electric Company Limited"/>
    <s v="Same"/>
    <n v="904595"/>
    <n v="91.18"/>
    <s v="308ASY INV-PTS SALES"/>
    <n v="0"/>
    <s v="156660-AET-240916"/>
    <n v="1576244"/>
    <s v="嘉裕电业有限公司"/>
    <n v="0"/>
    <x v="5"/>
    <x v="6"/>
    <s v="Q3"/>
    <x v="5"/>
    <x v="0"/>
  </r>
  <r>
    <s v="ESEL"/>
    <s v="SZX"/>
    <x v="0"/>
    <d v="2024-10-21T00:00:00"/>
    <x v="1"/>
    <n v="14116806"/>
    <n v="45586"/>
    <s v="ZZZZ|NOZZLE"/>
    <s v="CUSTOMIZED NOZZLE"/>
    <n v="1"/>
    <n v="1"/>
    <n v="650"/>
    <s v="CNY"/>
    <n v="1.1080000000000001"/>
    <n v="720.2"/>
    <n v="720.2"/>
    <s v="C66SZX-SMT SERVICE"/>
    <s v="Shenzhen Hainake Electronics Co., Ltd."/>
    <s v="Same"/>
    <n v="904592"/>
    <n v="432"/>
    <s v="308ASY INV-PTS SALES"/>
    <n v="0"/>
    <s v="C66SZ25206"/>
    <n v="1576183"/>
    <s v="深圳市海纳科电子有限公司"/>
    <n v="0"/>
    <x v="5"/>
    <x v="6"/>
    <s v="Q3"/>
    <x v="5"/>
    <x v="0"/>
  </r>
  <r>
    <s v="ESEL"/>
    <s v="SZX"/>
    <x v="1"/>
    <d v="2024-10-25T00:00:00"/>
    <x v="1"/>
    <n v="12113507"/>
    <n v="45590"/>
    <s v="ZZZZ|REPAIR CHARGE"/>
    <s v="REPAIR CHARGE"/>
    <n v="1"/>
    <n v="1"/>
    <n v="2000"/>
    <s v="HKD"/>
    <n v="1"/>
    <n v="2000"/>
    <n v="2000"/>
    <s v="C66SZX-SMT SERVICE"/>
    <s v="Hip Fung Electronics Industrial Co., Ltd."/>
    <s v="Same"/>
    <n v="904597"/>
    <n v="0"/>
    <s v="308ASY INV-NON-CON"/>
    <n v="0"/>
    <n v="4600088567"/>
    <n v="0"/>
    <s v="协丰电子实业有限公司"/>
    <n v="0"/>
    <x v="5"/>
    <x v="6"/>
    <s v="Q3"/>
    <x v="5"/>
    <x v="0"/>
  </r>
  <r>
    <s v="ESEL"/>
    <s v="SZX"/>
    <x v="1"/>
    <d v="2024-10-25T00:00:00"/>
    <x v="0"/>
    <n v="12113508"/>
    <n v="45590"/>
    <s v="YMCT|REPAIR CHARGE"/>
    <s v="REPAIR CHARGE"/>
    <n v="1"/>
    <n v="1"/>
    <n v="7000"/>
    <s v="CNY"/>
    <n v="1.1080000000000001"/>
    <n v="7756"/>
    <n v="7756"/>
    <s v="C66SZX-SMT SERVICE"/>
    <s v="Huizhou Huiyang Xinxu Rui Cheng Electronic Process"/>
    <s v="Same"/>
    <n v="904598"/>
    <n v="0"/>
    <s v="308ASY INV-NON-CON"/>
    <n v="0"/>
    <s v="C66SZ25203"/>
    <n v="0"/>
    <s v="惠州市惠阳区新圩镇锐诚电子加工厂"/>
    <n v="0"/>
    <x v="5"/>
    <x v="6"/>
    <s v="Q3"/>
    <x v="5"/>
    <x v="0"/>
  </r>
  <r>
    <s v="ESEL"/>
    <s v="SZX"/>
    <x v="3"/>
    <d v="2024-10-25T00:00:00"/>
    <x v="2"/>
    <n v="13113140"/>
    <n v="45590"/>
    <s v="HELI|REPAIR CHARGE"/>
    <s v="REPAIR CHARGE"/>
    <n v="1"/>
    <n v="1"/>
    <n v="26000"/>
    <s v="HKD"/>
    <n v="1"/>
    <n v="26000"/>
    <n v="26000"/>
    <s v="C66SZX-SMT SERVICE"/>
    <s v="Crystalite Electrical Engineering Company"/>
    <s v="Same"/>
    <n v="904596"/>
    <n v="0"/>
    <s v="308ASY INV-CONTRACT"/>
    <n v="0"/>
    <s v="PO#2410060"/>
    <n v="0"/>
    <s v="晶光電業公司"/>
    <n v="0"/>
    <x v="5"/>
    <x v="6"/>
    <s v="Q3"/>
    <x v="5"/>
    <x v="0"/>
  </r>
  <r>
    <s v="ESEL"/>
    <s v="SZX"/>
    <x v="0"/>
    <d v="2024-10-25T00:00:00"/>
    <x v="1"/>
    <n v="14116807"/>
    <n v="45590"/>
    <s v="ZMTR|CM350 W/S Parts"/>
    <s v="CM350 W/S maintenance component"/>
    <n v="1"/>
    <n v="1"/>
    <n v="1350"/>
    <s v="HKD"/>
    <n v="1"/>
    <n v="1350"/>
    <n v="1350"/>
    <s v="C66SZX-SMT SERVICE"/>
    <s v="Kayue Electric Company Limited"/>
    <s v="Same"/>
    <n v="904594"/>
    <n v="554"/>
    <s v="308ASY INV-PTS SALES"/>
    <n v="0"/>
    <s v="156693-AET-240920"/>
    <n v="1580119"/>
    <s v="嘉裕电业有限公司"/>
    <n v="0"/>
    <x v="5"/>
    <x v="6"/>
    <s v="Q3"/>
    <x v="5"/>
    <x v="0"/>
  </r>
  <r>
    <s v="ESEL"/>
    <s v="SZX"/>
    <x v="1"/>
    <d v="2024-10-29T00:00:00"/>
    <x v="2"/>
    <n v="12113509"/>
    <n v="45594"/>
    <s v="HELI|REPAIR CHARGE"/>
    <s v="REPAIR CHARGE"/>
    <n v="1"/>
    <n v="1"/>
    <n v="4000"/>
    <s v="CNY"/>
    <n v="1.1080000000000001"/>
    <n v="4432"/>
    <n v="4432"/>
    <s v="C66SZX-SMT SERVICE"/>
    <s v="Tiberian Limited"/>
    <s v="Same"/>
    <n v="904599"/>
    <n v="0"/>
    <s v="308ASY INV-NON-CON"/>
    <n v="0"/>
    <s v="C66SZ25253"/>
    <n v="0"/>
    <n v="0"/>
    <n v="0"/>
    <x v="5"/>
    <x v="6"/>
    <s v="Q3"/>
    <x v="5"/>
    <x v="0"/>
  </r>
  <r>
    <s v="ESEL"/>
    <s v="SZX"/>
    <x v="1"/>
    <d v="2024-11-15T00:00:00"/>
    <x v="0"/>
    <n v="12113510"/>
    <n v="45611"/>
    <s v="YMCT|REPAIR CHARGE"/>
    <s v="REPAIR CHARGE"/>
    <n v="1"/>
    <n v="1"/>
    <n v="1700"/>
    <s v="CNY"/>
    <n v="1.0920000000000001"/>
    <n v="1856.4"/>
    <n v="1856.4"/>
    <s v="C66SZX-SMT SERVICE"/>
    <s v="Enping Ruijiexin Electronics Factory"/>
    <s v="Same"/>
    <n v="904600"/>
    <n v="0"/>
    <s v="308ASY INV-NON-CON"/>
    <n v="0"/>
    <s v="C66SZ25309"/>
    <n v="0"/>
    <s v="恩平市瑞杰鑫电子厂"/>
    <n v="0"/>
    <x v="5"/>
    <x v="7"/>
    <s v="Q3"/>
    <x v="5"/>
    <x v="0"/>
  </r>
  <r>
    <s v="ESEL"/>
    <s v="SZX"/>
    <x v="0"/>
    <d v="2024-11-22T00:00:00"/>
    <x v="0"/>
    <n v="12113511"/>
    <n v="45618"/>
    <s v="YMCT|KHY-M7132-00"/>
    <s v="BELT 2"/>
    <n v="2"/>
    <n v="2"/>
    <n v="200"/>
    <s v="CNY"/>
    <n v="1.0920000000000001"/>
    <n v="218.4"/>
    <n v="218.4"/>
    <s v="C66SZX-SMT SERVICE"/>
    <s v="ShenZhen Nuo Yaxing Technology Co., Ltd."/>
    <s v="Same"/>
    <n v="904604"/>
    <n v="0"/>
    <s v="308ASY INV-NON-CON"/>
    <n v="0"/>
    <s v="C66SZ25310"/>
    <n v="0"/>
    <s v="深圳市诺亚兴科技有限公司"/>
    <n v="0"/>
    <x v="5"/>
    <x v="7"/>
    <s v="Q3"/>
    <x v="5"/>
    <x v="0"/>
  </r>
  <r>
    <s v="ESEL"/>
    <s v="SZX"/>
    <x v="0"/>
    <d v="2024-11-22T00:00:00"/>
    <x v="0"/>
    <n v="12113511"/>
    <n v="45618"/>
    <s v="YMCT|KHY-M7131-00"/>
    <s v="BELT 1"/>
    <n v="2"/>
    <n v="2"/>
    <n v="200"/>
    <s v="CNY"/>
    <n v="1.0920000000000001"/>
    <n v="218.4"/>
    <n v="218.4"/>
    <s v="C66SZX-SMT SERVICE"/>
    <s v="ShenZhen Nuo Yaxing Technology Co., Ltd."/>
    <s v="Same"/>
    <n v="904604"/>
    <n v="0"/>
    <s v="308ASY INV-NON-CON"/>
    <n v="0"/>
    <s v="C66SZ25310"/>
    <n v="0"/>
    <s v="深圳市诺亚兴科技有限公司"/>
    <n v="0"/>
    <x v="5"/>
    <x v="7"/>
    <s v="Q3"/>
    <x v="5"/>
    <x v="0"/>
  </r>
  <r>
    <s v="ESEL"/>
    <s v="SZX"/>
    <x v="0"/>
    <d v="2024-11-22T00:00:00"/>
    <x v="2"/>
    <n v="14116808"/>
    <n v="45618"/>
    <s v="HELI|5362"/>
    <s v="T/C Digitizer Module (TDM)"/>
    <n v="1"/>
    <n v="1"/>
    <n v="5800"/>
    <s v="HKD"/>
    <n v="1"/>
    <n v="5800"/>
    <n v="5800"/>
    <s v="C66SZX-SMT SERVICE"/>
    <s v="Crystalite Electrical Engineering Company"/>
    <s v="Same"/>
    <n v="904601"/>
    <n v="4265.8"/>
    <s v="308ASY INV-PTS SALES"/>
    <n v="0"/>
    <s v="CEE-2410061"/>
    <n v="1598153"/>
    <s v="晶光電業公司"/>
    <n v="0"/>
    <x v="5"/>
    <x v="7"/>
    <s v="Q3"/>
    <x v="5"/>
    <x v="0"/>
  </r>
  <r>
    <s v="ESEL"/>
    <s v="SZX"/>
    <x v="0"/>
    <d v="2024-11-22T00:00:00"/>
    <x v="0"/>
    <n v="14116808"/>
    <n v="45618"/>
    <s v="YMCT|KMG-M8620-A0"/>
    <s v="X DUCT SET"/>
    <n v="1"/>
    <n v="1"/>
    <n v="5200"/>
    <s v="HKD"/>
    <n v="1"/>
    <n v="5200"/>
    <n v="5200"/>
    <s v="C66SZX-SMT SERVICE"/>
    <s v="Crystalite Electrical Engineering Company"/>
    <s v="Same"/>
    <n v="904601"/>
    <n v="2607.64"/>
    <s v="308ASY INV-PTS SALES"/>
    <n v="0"/>
    <s v="CEE-2410061"/>
    <n v="1598153"/>
    <s v="晶光電業公司"/>
    <n v="0"/>
    <x v="5"/>
    <x v="7"/>
    <s v="Q3"/>
    <x v="5"/>
    <x v="0"/>
  </r>
  <r>
    <s v="ESEL"/>
    <s v="SZX"/>
    <x v="0"/>
    <d v="2024-11-22T00:00:00"/>
    <x v="0"/>
    <n v="14116808"/>
    <n v="45618"/>
    <s v="YMCT|KLW-M715A-00"/>
    <s v="MUFFLER"/>
    <n v="10"/>
    <n v="10"/>
    <n v="1000"/>
    <s v="HKD"/>
    <n v="1"/>
    <n v="1000"/>
    <n v="1000"/>
    <s v="C66SZX-SMT SERVICE"/>
    <s v="Crystalite Electrical Engineering Company"/>
    <s v="Same"/>
    <n v="904601"/>
    <n v="500.4"/>
    <s v="308ASY INV-PTS SALES"/>
    <n v="0"/>
    <s v="CEE-2410061"/>
    <n v="1598153"/>
    <s v="晶光電業公司"/>
    <n v="0"/>
    <x v="5"/>
    <x v="7"/>
    <s v="Q3"/>
    <x v="5"/>
    <x v="0"/>
  </r>
  <r>
    <s v="ESEL"/>
    <s v="SZX"/>
    <x v="0"/>
    <d v="2024-11-22T00:00:00"/>
    <x v="0"/>
    <n v="14116808"/>
    <n v="45618"/>
    <s v="YMCT|KLW-M8527-00"/>
    <s v="FILTER"/>
    <n v="10"/>
    <n v="10"/>
    <n v="350"/>
    <s v="HKD"/>
    <n v="1"/>
    <n v="350"/>
    <n v="350"/>
    <s v="C66SZX-SMT SERVICE"/>
    <s v="Crystalite Electrical Engineering Company"/>
    <s v="Same"/>
    <n v="904601"/>
    <n v="156.66999999999999"/>
    <s v="308ASY INV-PTS SALES"/>
    <n v="0"/>
    <s v="CEE-2410061"/>
    <n v="1598153"/>
    <s v="晶光電業公司"/>
    <n v="0"/>
    <x v="5"/>
    <x v="7"/>
    <s v="Q3"/>
    <x v="5"/>
    <x v="0"/>
  </r>
  <r>
    <s v="ESEL"/>
    <s v="SZX"/>
    <x v="0"/>
    <d v="2024-11-22T00:00:00"/>
    <x v="1"/>
    <n v="14116809"/>
    <n v="45618"/>
    <s v="ZMTR|Heating tube"/>
    <s v="Heating tube"/>
    <n v="3"/>
    <n v="3"/>
    <n v="2940"/>
    <s v="HKD"/>
    <n v="1"/>
    <n v="2940"/>
    <n v="2940"/>
    <s v="C66SZX-SMT SERVICE"/>
    <s v="Crystalite Electrical Engineering Company"/>
    <s v="Same"/>
    <n v="904603"/>
    <n v="1638"/>
    <s v="308ASY INV-PTS SALES"/>
    <n v="0"/>
    <s v="CEE-2410040"/>
    <n v="1598186"/>
    <s v="晶光電業公司"/>
    <n v="0"/>
    <x v="5"/>
    <x v="7"/>
    <s v="Q3"/>
    <x v="5"/>
    <x v="0"/>
  </r>
  <r>
    <s v="ESEL"/>
    <s v="SZX"/>
    <x v="0"/>
    <d v="2024-11-22T00:00:00"/>
    <x v="1"/>
    <n v="14116809"/>
    <n v="45618"/>
    <s v="ZMTR|heating plate"/>
    <s v="Tin furnace stainless steel heating plate"/>
    <n v="1"/>
    <n v="1"/>
    <n v="460"/>
    <s v="HKD"/>
    <n v="1"/>
    <n v="460"/>
    <n v="460"/>
    <s v="C66SZX-SMT SERVICE"/>
    <s v="Crystalite Electrical Engineering Company"/>
    <s v="Same"/>
    <n v="904603"/>
    <n v="218.4"/>
    <s v="308ASY INV-PTS SALES"/>
    <n v="0"/>
    <s v="CEE-2410040"/>
    <n v="1598186"/>
    <s v="晶光電業公司"/>
    <n v="0"/>
    <x v="5"/>
    <x v="7"/>
    <s v="Q3"/>
    <x v="5"/>
    <x v="0"/>
  </r>
  <r>
    <s v="ESEL"/>
    <s v="SZX"/>
    <x v="0"/>
    <d v="2024-11-28T00:00:00"/>
    <x v="0"/>
    <n v="14116810"/>
    <n v="45624"/>
    <s v="YMCT|KHJ-MD800-01"/>
    <s v="SS TUNE-UP STATION"/>
    <n v="1"/>
    <n v="1"/>
    <n v="39500"/>
    <s v="HKD"/>
    <n v="1"/>
    <n v="39500"/>
    <n v="39500"/>
    <s v="C66SZX-SMT SERVICE"/>
    <s v="Kayue Electric Company Limited"/>
    <s v="Same"/>
    <n v="904606"/>
    <n v="17508.400000000001"/>
    <s v="308ASY INV-PTS SALES"/>
    <n v="0"/>
    <s v="156661-AET-240916"/>
    <n v="1602129"/>
    <s v="嘉裕电业有限公司"/>
    <n v="0"/>
    <x v="5"/>
    <x v="7"/>
    <s v="Q3"/>
    <x v="5"/>
    <x v="0"/>
  </r>
  <r>
    <s v="ESEL"/>
    <s v="SZX"/>
    <x v="0"/>
    <d v="2024-11-28T00:00:00"/>
    <x v="1"/>
    <n v="14116810"/>
    <n v="45624"/>
    <s v="ZZZZ|7826"/>
    <s v="KSTAR BATTERY BACKUP - HP 910 C, 1KVA/700W"/>
    <n v="1"/>
    <n v="1"/>
    <n v="7200"/>
    <s v="HKD"/>
    <n v="1"/>
    <n v="7200"/>
    <n v="7200"/>
    <s v="C66SZX-SMT SERVICE"/>
    <s v="Kayue Electric Company Limited"/>
    <s v="Same"/>
    <n v="904606"/>
    <n v="4986"/>
    <s v="308ASY INV-PTS SALES"/>
    <n v="0"/>
    <s v="156661-AET-240916"/>
    <n v="1602129"/>
    <s v="嘉裕电业有限公司"/>
    <n v="0"/>
    <x v="5"/>
    <x v="7"/>
    <s v="Q3"/>
    <x v="5"/>
    <x v="0"/>
  </r>
  <r>
    <s v="ESEL"/>
    <s v="SZX"/>
    <x v="0"/>
    <d v="2024-11-28T00:00:00"/>
    <x v="0"/>
    <n v="14116811"/>
    <n v="45624"/>
    <s v="YMCT|KHJ-MD800-01"/>
    <s v="SS TUNE-UP STATION"/>
    <n v="1"/>
    <n v="1"/>
    <n v="4930"/>
    <s v="USD"/>
    <n v="7.8"/>
    <n v="38454"/>
    <n v="38454"/>
    <s v="C66SZX-SMT SERVICE"/>
    <s v="Haojida Vietnam Electronic Technology Limited Comp"/>
    <s v="Same"/>
    <n v="904607"/>
    <n v="17508.400000000001"/>
    <s v="308ASY INV-PTS SALES"/>
    <n v="0"/>
    <s v="C66SZ25106REV2"/>
    <n v="1602130"/>
    <s v="越南皓吉达电子科技有限公司"/>
    <n v="0"/>
    <x v="5"/>
    <x v="7"/>
    <s v="Q3"/>
    <x v="5"/>
    <x v="0"/>
  </r>
  <r>
    <s v="ESSZ"/>
    <s v="SZX"/>
    <x v="2"/>
    <d v="2019-04-15T00:00:00"/>
    <x v="0"/>
    <n v="14100129"/>
    <n v="43570"/>
    <s v="YMCT|KHJ-MC400-00"/>
    <s v="SS TAPE FEEDER 24mm"/>
    <n v="2"/>
    <n v="2"/>
    <n v="9734.51"/>
    <s v="CNY"/>
    <n v="1.1599999999999999"/>
    <n v="9734.51"/>
    <n v="11292.0316"/>
    <s v="C66SZX-SMT SERVICE"/>
    <s v="Dongguan Frecom Holdings Co., Ltd."/>
    <s v="Same"/>
    <n v="900163"/>
    <n v="7777.13"/>
    <s v="373SMT INV-PTS SALES"/>
    <n v="0"/>
    <s v="FRC-KD-2019-004"/>
    <n v="703053"/>
    <s v="东莞市福瑞康控股有限公司"/>
    <n v="0"/>
    <x v="0"/>
    <x v="0"/>
    <s v="Q1"/>
    <x v="0"/>
    <x v="0"/>
  </r>
  <r>
    <s v="ESSZ"/>
    <s v="SZX"/>
    <x v="1"/>
    <d v="2019-04-18T00:00:00"/>
    <x v="0"/>
    <n v="12100015"/>
    <n v="43573"/>
    <s v="YMCT|SERVICE FEE"/>
    <s v="SERVICE CHARGE"/>
    <n v="1"/>
    <n v="1"/>
    <n v="5660.38"/>
    <s v="CNY"/>
    <n v="1.1599999999999999"/>
    <n v="5660.38"/>
    <n v="6566.0407999999998"/>
    <s v="C66SZX-SMT SERVICE"/>
    <s v="Mingshang Science and Technology Ltd"/>
    <s v="Same"/>
    <n v="900164"/>
    <n v="0"/>
    <s v="373SMT INV-NON-CON"/>
    <n v="0"/>
    <s v="C66SZ190060REV.1"/>
    <n v="0"/>
    <s v="名商科技有限公司"/>
    <n v="0"/>
    <x v="0"/>
    <x v="0"/>
    <s v="Q1"/>
    <x v="0"/>
    <x v="0"/>
  </r>
  <r>
    <s v="ESSZ"/>
    <s v="SZX"/>
    <x v="0"/>
    <d v="2019-04-26T00:00:00"/>
    <x v="0"/>
    <n v="14100130"/>
    <n v="43581"/>
    <s v="YMCT|KHN-M7710-A4"/>
    <s v="NOZZLE 301A ASSY"/>
    <n v="10"/>
    <n v="10"/>
    <n v="6017.7"/>
    <s v="CNY"/>
    <n v="1.1599999999999999"/>
    <n v="6017.7"/>
    <n v="6980.5319999999992"/>
    <s v="C66SZX-SMT SERVICE"/>
    <s v="Dongguan Frecom Holdings Co., Ltd."/>
    <s v="Same"/>
    <n v="900165"/>
    <n v="5040"/>
    <s v="373SMT INV-PTS SALES"/>
    <n v="0"/>
    <s v="FRC-KD-2019-003"/>
    <n v="704387"/>
    <s v="东莞市福瑞康控股有限公司"/>
    <n v="0"/>
    <x v="0"/>
    <x v="0"/>
    <s v="Q1"/>
    <x v="0"/>
    <x v="0"/>
  </r>
  <r>
    <s v="ESSZ"/>
    <s v="SZX"/>
    <x v="0"/>
    <d v="2019-05-09T00:00:00"/>
    <x v="0"/>
    <n v="14100131"/>
    <n v="43594"/>
    <s v="YMCT|KKE-M9127-00"/>
    <s v="BELT 1 CONVEYOR"/>
    <n v="6"/>
    <n v="6"/>
    <n v="956.92"/>
    <s v="CNY"/>
    <n v="1.1599999999999999"/>
    <n v="956.92"/>
    <n v="1110.0271999999998"/>
    <s v="C66SZX-SMT SERVICE"/>
    <s v="ACOUSTIC INNOVATION (HUIZHOU) CO., LTD"/>
    <s v="Same"/>
    <n v="900166"/>
    <n v="516"/>
    <s v="373SMT INV-PTS SALES"/>
    <n v="0"/>
    <s v="P00RD102024"/>
    <n v="705836"/>
    <s v="声电电子科技（惠州）有限公司"/>
    <n v="0"/>
    <x v="0"/>
    <x v="1"/>
    <s v="Q1"/>
    <x v="0"/>
    <x v="0"/>
  </r>
  <r>
    <s v="ESSZ"/>
    <s v="SZX"/>
    <x v="0"/>
    <d v="2019-05-09T00:00:00"/>
    <x v="0"/>
    <n v="14100131"/>
    <n v="43594"/>
    <s v="YMCT|KKE-M919R-00"/>
    <s v="BELT CONVEYOR"/>
    <n v="6"/>
    <n v="6"/>
    <n v="724.14"/>
    <s v="CNY"/>
    <n v="1.1599999999999999"/>
    <n v="724.14"/>
    <n v="840.00239999999997"/>
    <s v="C66SZX-SMT SERVICE"/>
    <s v="ACOUSTIC INNOVATION (HUIZHOU) CO., LTD"/>
    <s v="Same"/>
    <n v="900166"/>
    <n v="384"/>
    <s v="373SMT INV-PTS SALES"/>
    <n v="0"/>
    <s v="P00RD102024"/>
    <n v="705836"/>
    <s v="声电电子科技（惠州）有限公司"/>
    <n v="0"/>
    <x v="0"/>
    <x v="1"/>
    <s v="Q1"/>
    <x v="0"/>
    <x v="0"/>
  </r>
  <r>
    <s v="ESSZ"/>
    <s v="SZX"/>
    <x v="0"/>
    <d v="2019-05-09T00:00:00"/>
    <x v="0"/>
    <n v="14100131"/>
    <n v="43594"/>
    <s v="YMCT|KKE-M917H-00"/>
    <s v="BELT CONVEYOR"/>
    <n v="6"/>
    <n v="6"/>
    <n v="724.14"/>
    <s v="CNY"/>
    <n v="1.1599999999999999"/>
    <n v="724.14"/>
    <n v="840.00239999999997"/>
    <s v="C66SZX-SMT SERVICE"/>
    <s v="ACOUSTIC INNOVATION (HUIZHOU) CO., LTD"/>
    <s v="Same"/>
    <n v="900166"/>
    <n v="384"/>
    <s v="373SMT INV-PTS SALES"/>
    <n v="0"/>
    <s v="P00RD102024"/>
    <n v="705836"/>
    <s v="声电电子科技（惠州）有限公司"/>
    <n v="0"/>
    <x v="0"/>
    <x v="1"/>
    <s v="Q1"/>
    <x v="0"/>
    <x v="0"/>
  </r>
  <r>
    <s v="ESSZ"/>
    <s v="SZX"/>
    <x v="2"/>
    <d v="2019-05-24T00:00:00"/>
    <x v="0"/>
    <n v="14100132"/>
    <n v="43609"/>
    <s v="YMCT|KLJ-MC100-00"/>
    <s v="ZS FEEDER ASSY. 8mm"/>
    <n v="1"/>
    <n v="1"/>
    <n v="2920.35"/>
    <s v="CNY"/>
    <n v="1.1599999999999999"/>
    <n v="2920.35"/>
    <n v="3387.6059999999998"/>
    <s v="C66SZX-SMT SERVICE"/>
    <s v="Shenzhen Pantai Electronic Co., Ltd"/>
    <s v="Same"/>
    <n v="900167"/>
    <n v="2475.38"/>
    <s v="373SMT INV-PTS SALES"/>
    <n v="0"/>
    <n v="6830181814"/>
    <n v="707493"/>
    <s v="东莞品泰电子有限公司"/>
    <n v="0"/>
    <x v="0"/>
    <x v="1"/>
    <s v="Q1"/>
    <x v="0"/>
    <x v="0"/>
  </r>
  <r>
    <s v="ESSZ"/>
    <s v="SZX"/>
    <x v="2"/>
    <d v="2019-05-24T00:00:00"/>
    <x v="0"/>
    <n v="14100133"/>
    <n v="43609"/>
    <s v="YMCT|KHJ-MC100-00"/>
    <s v="SS TAPE FEEDER 8mm"/>
    <n v="10"/>
    <n v="10"/>
    <n v="27433.63"/>
    <s v="CNY"/>
    <n v="1.1599999999999999"/>
    <n v="27433.63"/>
    <n v="31823.0108"/>
    <s v="C66SZX-SMT SERVICE"/>
    <s v="Starwire lighting Co., Limited"/>
    <s v="Same"/>
    <n v="900170"/>
    <n v="25091.71"/>
    <s v="373SMT INV-PTS SALES"/>
    <n v="0"/>
    <n v="201905210037"/>
    <n v="707504"/>
    <s v="深圳市世达威光电有限公司"/>
    <n v="0"/>
    <x v="0"/>
    <x v="1"/>
    <s v="Q1"/>
    <x v="0"/>
    <x v="0"/>
  </r>
  <r>
    <s v="ESSZ"/>
    <s v="SZX"/>
    <x v="2"/>
    <d v="2019-05-24T00:00:00"/>
    <x v="0"/>
    <n v="14100134"/>
    <n v="43609"/>
    <s v="YMCT|KHJ-MC200-00"/>
    <s v="SS TAPE FEEDER 12/16mm"/>
    <n v="1"/>
    <n v="1"/>
    <n v="3938.05"/>
    <s v="CNY"/>
    <n v="1.1599999999999999"/>
    <n v="3938.05"/>
    <n v="4568.1379999999999"/>
    <s v="C66SZX-SMT SERVICE"/>
    <s v="Dongguan Senben  E&amp;P Co., Ltd"/>
    <s v="Same"/>
    <n v="900168"/>
    <n v="3492.01"/>
    <s v="373SMT INV-PTS SALES"/>
    <n v="0"/>
    <s v="C66SZ190179"/>
    <n v="707494"/>
    <s v="东莞市森本模具塑胶有限公司"/>
    <n v="0"/>
    <x v="0"/>
    <x v="1"/>
    <s v="Q1"/>
    <x v="0"/>
    <x v="0"/>
  </r>
  <r>
    <s v="ESSZ"/>
    <s v="SZX"/>
    <x v="2"/>
    <d v="2019-05-24T00:00:00"/>
    <x v="0"/>
    <n v="14100135"/>
    <n v="43609"/>
    <s v="YMCT|KHJ-MC200-00"/>
    <s v="SS TAPE FEEDER 12/16mm"/>
    <n v="5"/>
    <n v="5"/>
    <n v="20000"/>
    <s v="CNY"/>
    <n v="1.1599999999999999"/>
    <n v="20000"/>
    <n v="23200"/>
    <s v="C66SZX-SMT SERVICE"/>
    <s v="Shenzhen Kechengda Technology Co., Ltd."/>
    <s v="Same"/>
    <n v="900171"/>
    <n v="17460.04"/>
    <s v="373SMT INV-PTS SALES"/>
    <n v="0"/>
    <s v="KCD2019050701A"/>
    <n v="707556"/>
    <s v="深圳市科诚达科技股份有限公司"/>
    <n v="0"/>
    <x v="0"/>
    <x v="1"/>
    <s v="Q1"/>
    <x v="0"/>
    <x v="0"/>
  </r>
  <r>
    <s v="ESSZ"/>
    <s v="SZX"/>
    <x v="2"/>
    <d v="2019-05-24T00:00:00"/>
    <x v="0"/>
    <n v="14100135"/>
    <n v="43609"/>
    <s v="YMCT|KHJ-MC400-00"/>
    <s v="SS TAPE FEEDER 24mm"/>
    <n v="1"/>
    <n v="1"/>
    <n v="4849.5600000000004"/>
    <s v="CNY"/>
    <n v="1.1599999999999999"/>
    <n v="4849.5600000000004"/>
    <n v="5625.4895999999999"/>
    <s v="C66SZX-SMT SERVICE"/>
    <s v="Shenzhen Kechengda Technology Co., Ltd."/>
    <s v="Same"/>
    <n v="900171"/>
    <n v="3888.71"/>
    <s v="373SMT INV-PTS SALES"/>
    <n v="0"/>
    <s v="KCD2019050701A"/>
    <n v="707556"/>
    <s v="深圳市科诚达科技股份有限公司"/>
    <n v="0"/>
    <x v="0"/>
    <x v="1"/>
    <s v="Q1"/>
    <x v="0"/>
    <x v="0"/>
  </r>
  <r>
    <s v="ESSZ"/>
    <s v="SZX"/>
    <x v="2"/>
    <d v="2019-05-24T00:00:00"/>
    <x v="0"/>
    <n v="14100135"/>
    <n v="43609"/>
    <s v="YMCT|KHJ-MC500-00"/>
    <s v="SS TAPE FEEDER 32mm"/>
    <n v="1"/>
    <n v="1"/>
    <n v="6579.65"/>
    <s v="CNY"/>
    <n v="1.1599999999999999"/>
    <n v="6579.65"/>
    <n v="7632.3939999999993"/>
    <s v="C66SZX-SMT SERVICE"/>
    <s v="Shenzhen Kechengda Technology Co., Ltd."/>
    <s v="Same"/>
    <n v="900171"/>
    <n v="4779.1099999999997"/>
    <s v="373SMT INV-PTS SALES"/>
    <n v="0"/>
    <s v="KCD2019050701A"/>
    <n v="707556"/>
    <s v="深圳市科诚达科技股份有限公司"/>
    <n v="0"/>
    <x v="0"/>
    <x v="1"/>
    <s v="Q1"/>
    <x v="0"/>
    <x v="0"/>
  </r>
  <r>
    <s v="ESSZ"/>
    <s v="SZX"/>
    <x v="2"/>
    <d v="2019-05-24T00:00:00"/>
    <x v="0"/>
    <n v="14100136"/>
    <n v="43609"/>
    <s v="YMCT|KHJ-MC400-00"/>
    <s v="SS TAPE FEEDER 24mm"/>
    <n v="2"/>
    <n v="2"/>
    <n v="8495.58"/>
    <s v="CNY"/>
    <n v="1.1599999999999999"/>
    <n v="8495.58"/>
    <n v="9854.8727999999992"/>
    <s v="C66SZX-SMT SERVICE"/>
    <s v="Shenzhen STK Technology Co., Ltd"/>
    <s v="Same"/>
    <n v="900172"/>
    <n v="7777.43"/>
    <s v="373SMT INV-PTS SALES"/>
    <n v="0"/>
    <s v="C66SZ190176REV.3"/>
    <n v="707558"/>
    <s v="深圳市深台科科技有限公司"/>
    <n v="0"/>
    <x v="0"/>
    <x v="1"/>
    <s v="Q1"/>
    <x v="0"/>
    <x v="0"/>
  </r>
  <r>
    <s v="ESSZ"/>
    <s v="SZX"/>
    <x v="2"/>
    <d v="2019-05-24T00:00:00"/>
    <x v="0"/>
    <n v="14100136"/>
    <n v="43609"/>
    <s v="YMCT|KHJ-MC600-00"/>
    <s v="SS TAPE FEEDER 44mm"/>
    <n v="1"/>
    <n v="1"/>
    <n v="8407.08"/>
    <s v="CNY"/>
    <n v="1.1599999999999999"/>
    <n v="8407.08"/>
    <n v="9752.2127999999993"/>
    <s v="C66SZX-SMT SERVICE"/>
    <s v="Shenzhen STK Technology Co., Ltd"/>
    <s v="Same"/>
    <n v="900172"/>
    <n v="6899.52"/>
    <s v="373SMT INV-PTS SALES"/>
    <n v="0"/>
    <s v="C66SZ190176REV.3"/>
    <n v="707558"/>
    <s v="深圳市深台科科技有限公司"/>
    <n v="0"/>
    <x v="0"/>
    <x v="1"/>
    <s v="Q1"/>
    <x v="0"/>
    <x v="0"/>
  </r>
  <r>
    <s v="ESSZ"/>
    <s v="SZX"/>
    <x v="2"/>
    <d v="2019-05-30T00:00:00"/>
    <x v="0"/>
    <n v="14100137"/>
    <n v="43615"/>
    <s v="YMCT|KHJ-MC600-00"/>
    <s v="SS TAPE FEEDER 44mm"/>
    <n v="1"/>
    <n v="1"/>
    <n v="8584.07"/>
    <s v="CNY"/>
    <n v="1.1599999999999999"/>
    <n v="8584.07"/>
    <n v="9957.5211999999992"/>
    <s v="C66SZX-SMT SERVICE"/>
    <s v="Shenzhen Poweroka Newener Co.,ltd"/>
    <s v="Same"/>
    <n v="900173"/>
    <n v="6899.52"/>
    <s v="373SMT INV-PTS SALES"/>
    <n v="0"/>
    <s v="DL-PO19050401"/>
    <n v="708180"/>
    <s v="深圳市德兰明海科技有限公司"/>
    <n v="0"/>
    <x v="0"/>
    <x v="1"/>
    <s v="Q1"/>
    <x v="0"/>
    <x v="0"/>
  </r>
  <r>
    <s v="ESSZ"/>
    <s v="SZX"/>
    <x v="2"/>
    <d v="2019-05-30T00:00:00"/>
    <x v="0"/>
    <n v="14100138"/>
    <n v="43615"/>
    <s v="YMCT|KHJ-MC500-00"/>
    <s v="SS TAPE FEEDER 32mm"/>
    <n v="1"/>
    <n v="1"/>
    <n v="6017.7"/>
    <s v="CNY"/>
    <n v="1.1599999999999999"/>
    <n v="6017.7"/>
    <n v="6980.5319999999992"/>
    <s v="C66SZX-SMT SERVICE"/>
    <s v="Shenzhen Poweroka Newener Co.,ltd"/>
    <s v="Same"/>
    <n v="900173"/>
    <n v="4779.1099999999997"/>
    <s v="373SMT INV-PTS SALES"/>
    <n v="0"/>
    <s v="DL-PO19050401"/>
    <n v="708183"/>
    <s v="深圳市德兰明海科技有限公司"/>
    <n v="0"/>
    <x v="0"/>
    <x v="1"/>
    <s v="Q1"/>
    <x v="0"/>
    <x v="0"/>
  </r>
  <r>
    <s v="ESSZ"/>
    <s v="SZX"/>
    <x v="3"/>
    <d v="2019-06-05T00:00:00"/>
    <x v="0"/>
    <n v="13100007"/>
    <n v="43621"/>
    <s v="YMCT|SERVICE FEE"/>
    <s v="SERVICE CHARGE"/>
    <n v="1"/>
    <n v="1"/>
    <n v="15094.34"/>
    <s v="CNY"/>
    <n v="1.135"/>
    <n v="15094.34"/>
    <n v="17132.0759"/>
    <s v="C66SZX-SMT SERVICE"/>
    <s v="Shenzhen Pantai Electronic Co., Ltd"/>
    <s v="Same"/>
    <n v="900174"/>
    <n v="0"/>
    <s v="373SMT INV-CONTRACT"/>
    <n v="0"/>
    <n v="6830176392"/>
    <n v="0"/>
    <s v="东莞品泰电子有限公司"/>
    <n v="0"/>
    <x v="0"/>
    <x v="2"/>
    <s v="Q1"/>
    <x v="0"/>
    <x v="0"/>
  </r>
  <r>
    <s v="ESSZ"/>
    <s v="SZX"/>
    <x v="0"/>
    <d v="2019-06-05T00:00:00"/>
    <x v="1"/>
    <n v="14100139"/>
    <n v="43621"/>
    <s v="ZZZZ|K48-M3856-00X"/>
    <s v="GREASE PACK(NSL)"/>
    <n v="7"/>
    <n v="7"/>
    <n v="0"/>
    <s v="CNY"/>
    <n v="1.135"/>
    <n v="0"/>
    <n v="0"/>
    <s v="C66SZX-SMT SERVICE"/>
    <s v="Shenzhen Pantai Electronic Co., Ltd"/>
    <s v="Same"/>
    <n v="900175"/>
    <n v="905.17"/>
    <s v="373SMT INV-PTS SALES"/>
    <n v="0"/>
    <s v="6830176392/C66-CAN-18013-Pantai"/>
    <n v="708776"/>
    <s v="东莞品泰电子有限公司"/>
    <n v="0"/>
    <x v="0"/>
    <x v="2"/>
    <s v="Q1"/>
    <x v="0"/>
    <x v="0"/>
  </r>
  <r>
    <s v="ESSZ"/>
    <s v="SZX"/>
    <x v="1"/>
    <d v="2019-06-10T00:00:00"/>
    <x v="0"/>
    <n v="12100016"/>
    <n v="43626"/>
    <s v="YMCT|SERVICE FEE"/>
    <s v="SERVICE CHARGE"/>
    <n v="13"/>
    <n v="13"/>
    <n v="1471.73"/>
    <s v="CNY"/>
    <n v="1.135"/>
    <n v="1471.73"/>
    <n v="1670.41355"/>
    <s v="C66SZX-SMT SERVICE"/>
    <s v="Starwire lighting Co., Limited"/>
    <s v="Same"/>
    <n v="900176"/>
    <n v="0"/>
    <s v="373SMT INV-NON-CON"/>
    <n v="0"/>
    <s v="C66SZ190206"/>
    <n v="0"/>
    <s v="深圳市世达威光电有限公司"/>
    <n v="0"/>
    <x v="0"/>
    <x v="2"/>
    <s v="Q1"/>
    <x v="0"/>
    <x v="0"/>
  </r>
  <r>
    <s v="ESSZ"/>
    <s v="SZX"/>
    <x v="2"/>
    <d v="2019-06-17T00:00:00"/>
    <x v="0"/>
    <n v="14100140"/>
    <n v="43633"/>
    <s v="YMCT|KLJ-MC100-00"/>
    <s v="ZS FEEDER ASSY. 8mm"/>
    <n v="10"/>
    <n v="10"/>
    <n v="26548.67"/>
    <s v="CNY"/>
    <n v="1.135"/>
    <n v="26548.67"/>
    <n v="30132.740449999998"/>
    <s v="C66SZX-SMT SERVICE"/>
    <s v="ShenZhen HengTaiChuangXin Electronics Co., Ltd."/>
    <s v="Same"/>
    <n v="900177"/>
    <n v="24753.77"/>
    <s v="373SMT INV-PTS SALES"/>
    <n v="0"/>
    <s v="C66SZ190187"/>
    <n v="710070"/>
    <s v="深圳市恒泰创新电子有限公司"/>
    <n v="0"/>
    <x v="0"/>
    <x v="2"/>
    <s v="Q1"/>
    <x v="0"/>
    <x v="0"/>
  </r>
  <r>
    <s v="ESSZ"/>
    <s v="SZX"/>
    <x v="3"/>
    <d v="2019-06-25T00:00:00"/>
    <x v="0"/>
    <n v="13100008"/>
    <n v="43641"/>
    <s v="YMCT|REPAIR CHARGE"/>
    <s v="REPAIR CHARGE"/>
    <n v="1"/>
    <n v="1"/>
    <n v="3879.65"/>
    <s v="CNY"/>
    <n v="1.135"/>
    <n v="3879.65"/>
    <n v="4403.4027500000002"/>
    <s v="C66SZX-SMT SERVICE"/>
    <s v="Chang Da (Jiangxi) Photoelectric Technology Co. Lt"/>
    <s v="Same"/>
    <n v="900179"/>
    <n v="0"/>
    <s v="373SMT INV-CONTRACT"/>
    <n v="0"/>
    <s v="C66-CAN-18007REV.2-Changda/CN18059011F"/>
    <n v="0"/>
    <s v="江西省昌大光电科技有限公司"/>
    <n v="0"/>
    <x v="0"/>
    <x v="2"/>
    <s v="Q1"/>
    <x v="0"/>
    <x v="0"/>
  </r>
  <r>
    <s v="ESSZ"/>
    <s v="SZX"/>
    <x v="0"/>
    <d v="2019-06-25T00:00:00"/>
    <x v="0"/>
    <n v="14100141"/>
    <n v="43641"/>
    <s v="YMCT|KHY-M7710-A4"/>
    <s v="NOZZLE 311A ASSY."/>
    <n v="10"/>
    <n v="10"/>
    <n v="6000"/>
    <s v="CNY"/>
    <n v="1.135"/>
    <n v="6000"/>
    <n v="6810"/>
    <s v="C66SZX-SMT SERVICE"/>
    <s v="Shenzhen Shunhe Electric Technology Co., Ltd"/>
    <s v="Same"/>
    <n v="900178"/>
    <n v="4720"/>
    <s v="373SMT INV-PTS SALES"/>
    <n v="0"/>
    <s v="FG201906170022"/>
    <n v="710712"/>
    <s v="深圳市顺禾电器科技有限公司"/>
    <n v="0"/>
    <x v="0"/>
    <x v="2"/>
    <s v="Q1"/>
    <x v="0"/>
    <x v="0"/>
  </r>
  <r>
    <s v="ESSZ"/>
    <s v="SZX"/>
    <x v="0"/>
    <d v="2019-06-25T00:00:00"/>
    <x v="1"/>
    <n v="14100142"/>
    <n v="43641"/>
    <s v="ZZZZ|K48-M3856-00X"/>
    <s v="GREASE PACK(NSL)"/>
    <n v="3"/>
    <n v="3"/>
    <n v="0"/>
    <s v="CNY"/>
    <n v="1.135"/>
    <n v="0"/>
    <n v="0"/>
    <s v="C66SZX-SMT SERVICE"/>
    <s v="Chang Da (Jiangxi) Photoelectric Technology Co. Lt"/>
    <s v="Same"/>
    <n v="900180"/>
    <n v="387.93"/>
    <s v="373SMT INV-PTS SALES"/>
    <n v="0"/>
    <s v="C66-CAN-18007REV.2-Changda/CN18059011F"/>
    <n v="710795"/>
    <s v="江西省昌大光电科技有限公司"/>
    <n v="0"/>
    <x v="0"/>
    <x v="2"/>
    <s v="Q1"/>
    <x v="0"/>
    <x v="0"/>
  </r>
  <r>
    <s v="ESSZ"/>
    <s v="SZX"/>
    <x v="1"/>
    <d v="2019-07-05T00:00:00"/>
    <x v="0"/>
    <n v="12100017"/>
    <n v="43651"/>
    <s v="YMCT|REPAIR CHARGE"/>
    <s v="REPAIR CHARGE"/>
    <n v="1"/>
    <n v="1"/>
    <n v="1353.98"/>
    <s v="CNY"/>
    <n v="1.135"/>
    <n v="1353.98"/>
    <n v="1536.7673"/>
    <s v="C66SZX-SMT SERVICE"/>
    <s v="Starwire lighting Co., Limited"/>
    <s v="Same"/>
    <n v="900181"/>
    <n v="0"/>
    <s v="373SMT INV-NON-CON"/>
    <n v="0"/>
    <s v="C66SZ190219REV.1"/>
    <n v="0"/>
    <s v="深圳市世达威光电有限公司"/>
    <n v="0"/>
    <x v="0"/>
    <x v="3"/>
    <s v="Q2"/>
    <x v="0"/>
    <x v="0"/>
  </r>
  <r>
    <s v="ESSZ"/>
    <s v="SZX"/>
    <x v="1"/>
    <d v="2019-07-18T00:00:00"/>
    <x v="0"/>
    <n v="12100018"/>
    <n v="43664"/>
    <s v="YMCT|REPAIR CHARGE"/>
    <s v="REPAIR CHARGE"/>
    <n v="1"/>
    <n v="1"/>
    <n v="584.07000000000005"/>
    <s v="CNY"/>
    <n v="1.135"/>
    <n v="584.07000000000005"/>
    <n v="662.9194500000001"/>
    <s v="C66SZX-SMT SERVICE"/>
    <s v="Shenzhen Kechuangqi Technology Co., Ltd."/>
    <s v="Same"/>
    <n v="900182"/>
    <n v="0"/>
    <s v="373SMT INV-NON-CON"/>
    <n v="0"/>
    <s v="C66SZ190254"/>
    <n v="0"/>
    <s v="深圳市科创奇科技有限公司"/>
    <n v="0"/>
    <x v="0"/>
    <x v="3"/>
    <s v="Q2"/>
    <x v="0"/>
    <x v="0"/>
  </r>
  <r>
    <s v="ESSZ"/>
    <s v="SZX"/>
    <x v="0"/>
    <d v="2019-07-19T00:00:00"/>
    <x v="0"/>
    <n v="14100143"/>
    <n v="43665"/>
    <s v="YMCT|KHY-M7740-A0"/>
    <s v="NOZZLE 303A/314A AS."/>
    <n v="5"/>
    <n v="5"/>
    <n v="3097.35"/>
    <s v="CNY"/>
    <n v="1.135"/>
    <n v="3097.35"/>
    <n v="3515.4922499999998"/>
    <s v="C66SZX-SMT SERVICE"/>
    <s v="ZHUHAI PILOT TECHNOLOGY CO., LTD"/>
    <s v="Same"/>
    <n v="900183"/>
    <n v="2185"/>
    <s v="373SMT INV-PTS SALES"/>
    <n v="0"/>
    <s v="CGDD19060060"/>
    <n v="713795"/>
    <s v="珠海派诺科技股份有限公司"/>
    <n v="0"/>
    <x v="0"/>
    <x v="3"/>
    <s v="Q2"/>
    <x v="0"/>
    <x v="0"/>
  </r>
  <r>
    <s v="ESSZ"/>
    <s v="SZX"/>
    <x v="1"/>
    <d v="2019-07-22T00:00:00"/>
    <x v="0"/>
    <n v="12100019"/>
    <n v="43668"/>
    <s v="YMCT|SERVICE FEE"/>
    <s v="SERVICE CHARGE"/>
    <n v="1"/>
    <n v="1"/>
    <n v="1415.09"/>
    <s v="CNY"/>
    <n v="1.135"/>
    <n v="1415.09"/>
    <n v="1606.12715"/>
    <s v="C66SZX-SMT SERVICE"/>
    <s v="Ji’An Heng Tai Electronic Co., Ltd"/>
    <s v="Same"/>
    <n v="900184"/>
    <n v="0"/>
    <s v="373SMT INV-NON-CON"/>
    <n v="0"/>
    <s v="C66SZ190269"/>
    <n v="0"/>
    <s v="吉安恒泰电子有限公司"/>
    <n v="0"/>
    <x v="0"/>
    <x v="3"/>
    <s v="Q2"/>
    <x v="0"/>
    <x v="0"/>
  </r>
  <r>
    <s v="ESSZ"/>
    <s v="SZX"/>
    <x v="2"/>
    <d v="2019-07-23T00:00:00"/>
    <x v="0"/>
    <n v="14100144"/>
    <n v="43669"/>
    <s v="YMCT|KHJ-MC100-00"/>
    <s v="SS TAPE FEEDER 8mm"/>
    <n v="15"/>
    <n v="15"/>
    <n v="41150.44"/>
    <s v="CNY"/>
    <n v="1.135"/>
    <n v="41150.44"/>
    <n v="46705.749400000001"/>
    <s v="C66SZX-SMT SERVICE"/>
    <s v="Huizhou Huiyang Xinxu Rui Cheng Electronic Process"/>
    <s v="Same"/>
    <n v="900185"/>
    <n v="38086.76"/>
    <s v="373SMT INV-PTS SALES"/>
    <n v="0"/>
    <s v="C66SZ190256"/>
    <n v="714149"/>
    <s v="惠州市惠阳区新圩镇锐诚电子加工厂"/>
    <n v="0"/>
    <x v="0"/>
    <x v="3"/>
    <s v="Q2"/>
    <x v="0"/>
    <x v="0"/>
  </r>
  <r>
    <s v="ESSZ"/>
    <s v="SZX"/>
    <x v="2"/>
    <d v="2019-07-23T00:00:00"/>
    <x v="0"/>
    <n v="14100145"/>
    <n v="43669"/>
    <s v="YMCT|KHJ-MC200-00"/>
    <s v="SS TAPE FEEDER 12/16mm"/>
    <n v="3"/>
    <n v="3"/>
    <n v="11123.89"/>
    <s v="CNY"/>
    <n v="1.135"/>
    <n v="11123.89"/>
    <n v="12625.61515"/>
    <s v="C66SZX-SMT SERVICE"/>
    <s v="Shenzhen Fanxiang Information Technology Co., Ltd."/>
    <s v="Same"/>
    <n v="900186"/>
    <n v="10414.52"/>
    <s v="373SMT INV-PTS SALES"/>
    <n v="0"/>
    <s v="C66SZ190241"/>
    <n v="714150"/>
    <s v="深圳市梵想信息技术有限公司"/>
    <n v="0"/>
    <x v="0"/>
    <x v="3"/>
    <s v="Q2"/>
    <x v="0"/>
    <x v="0"/>
  </r>
  <r>
    <s v="ESSZ"/>
    <s v="SZX"/>
    <x v="2"/>
    <d v="2019-07-23T00:00:00"/>
    <x v="0"/>
    <n v="14100145"/>
    <n v="43669"/>
    <s v="YMCT|KHJ-MC400-00"/>
    <s v="SS TAPE FEEDER 24mm"/>
    <n v="2"/>
    <n v="2"/>
    <n v="9230.09"/>
    <s v="CNY"/>
    <n v="1.135"/>
    <n v="9230.09"/>
    <n v="10476.15215"/>
    <s v="C66SZX-SMT SERVICE"/>
    <s v="Shenzhen Fanxiang Information Technology Co., Ltd."/>
    <s v="Same"/>
    <n v="900186"/>
    <n v="7631.89"/>
    <s v="373SMT INV-PTS SALES"/>
    <n v="0"/>
    <s v="C66SZ190241"/>
    <n v="714150"/>
    <s v="深圳市梵想信息技术有限公司"/>
    <n v="0"/>
    <x v="0"/>
    <x v="3"/>
    <s v="Q2"/>
    <x v="0"/>
    <x v="0"/>
  </r>
  <r>
    <s v="ESSZ"/>
    <s v="SZX"/>
    <x v="2"/>
    <d v="2019-07-23T00:00:00"/>
    <x v="0"/>
    <n v="14100145"/>
    <n v="43669"/>
    <s v="YMCT|KHJ-MC500-00"/>
    <s v="SS TAPE FEEDER 32mm"/>
    <n v="3"/>
    <n v="3"/>
    <n v="18584.07"/>
    <s v="CNY"/>
    <n v="1.135"/>
    <n v="18584.07"/>
    <n v="21092.919450000001"/>
    <s v="C66SZX-SMT SERVICE"/>
    <s v="Shenzhen Fanxiang Information Technology Co., Ltd."/>
    <s v="Same"/>
    <n v="900186"/>
    <n v="14622.09"/>
    <s v="373SMT INV-PTS SALES"/>
    <n v="0"/>
    <s v="C66SZ190241"/>
    <n v="714150"/>
    <s v="深圳市梵想信息技术有限公司"/>
    <n v="0"/>
    <x v="0"/>
    <x v="3"/>
    <s v="Q2"/>
    <x v="0"/>
    <x v="0"/>
  </r>
  <r>
    <s v="ESSZ"/>
    <s v="SZX"/>
    <x v="2"/>
    <d v="2019-07-23T00:00:00"/>
    <x v="0"/>
    <n v="14100146"/>
    <n v="43669"/>
    <s v="YMCT|KHJ-MC200-00"/>
    <s v="SS TAPE FEEDER 12/16mm"/>
    <n v="15"/>
    <n v="15"/>
    <n v="58407.08"/>
    <s v="CNY"/>
    <n v="1.135"/>
    <n v="58407.08"/>
    <n v="66292.035799999998"/>
    <s v="C66SZX-SMT SERVICE"/>
    <s v="Shenzhen Tianpower Technology Co., Ltd"/>
    <s v="Same"/>
    <n v="900187"/>
    <n v="52072.61"/>
    <s v="373SMT INV-PTS SALES"/>
    <n v="0"/>
    <n v="20190700006"/>
    <n v="714151"/>
    <s v="深圳天邦达科技有限公司"/>
    <n v="0"/>
    <x v="0"/>
    <x v="3"/>
    <s v="Q2"/>
    <x v="0"/>
    <x v="0"/>
  </r>
  <r>
    <s v="ESSZ"/>
    <s v="SZX"/>
    <x v="3"/>
    <d v="2019-08-15T00:00:00"/>
    <x v="1"/>
    <n v="13100009"/>
    <n v="43692"/>
    <s v="ZZZZ|REPAIR CHARGE"/>
    <s v="REPAIR CHARGE"/>
    <n v="1"/>
    <n v="1"/>
    <n v="19911.5"/>
    <s v="CNY"/>
    <n v="1.135"/>
    <n v="19911.5"/>
    <n v="22599.552500000002"/>
    <s v="C66SZX-SMT SERVICE"/>
    <s v="DongGuan XinGuangLian Optoelectronics Technology C"/>
    <s v="Same"/>
    <n v="900188"/>
    <n v="0"/>
    <s v="373SMT INV-CONTRACT"/>
    <n v="0"/>
    <s v="C66-CAN-19010-XinGuangLian"/>
    <n v="0"/>
    <s v="东莞市新广联光电科技有限公司"/>
    <n v="0"/>
    <x v="0"/>
    <x v="4"/>
    <s v="Q2"/>
    <x v="0"/>
    <x v="0"/>
  </r>
  <r>
    <s v="ESSZ"/>
    <s v="SZX"/>
    <x v="3"/>
    <d v="2019-08-16T00:00:00"/>
    <x v="0"/>
    <n v="13100010"/>
    <n v="43693"/>
    <s v="YMCT|REPAIR CHARGE"/>
    <s v="REPAIR CHARGE"/>
    <n v="1"/>
    <n v="1"/>
    <n v="7522.12"/>
    <s v="CNY"/>
    <n v="1.135"/>
    <n v="7522.12"/>
    <n v="8537.6062000000002"/>
    <s v="C66SZX-SMT SERVICE"/>
    <s v="Chang Da (Jiangxi) Photoelectric Technology Co. Lt"/>
    <s v="Same"/>
    <n v="900190"/>
    <n v="0"/>
    <s v="373SMT INV-CONTRACT"/>
    <n v="0"/>
    <s v="C66-CAN-19007-Changda/CN19069011C"/>
    <n v="0"/>
    <s v="江西省昌大光电科技有限公司"/>
    <n v="0"/>
    <x v="0"/>
    <x v="4"/>
    <s v="Q2"/>
    <x v="0"/>
    <x v="0"/>
  </r>
  <r>
    <s v="ESSZ"/>
    <s v="SZX"/>
    <x v="2"/>
    <d v="2019-08-16T00:00:00"/>
    <x v="0"/>
    <n v="14100147"/>
    <n v="43693"/>
    <s v="YMCT|KHJ-MC400-00"/>
    <s v="SS TAPE FEEDER 24mm"/>
    <n v="2"/>
    <n v="2"/>
    <n v="9734.51"/>
    <s v="CNY"/>
    <n v="1.135"/>
    <n v="9734.51"/>
    <n v="11048.66885"/>
    <s v="C66SZX-SMT SERVICE"/>
    <s v="Chang Da (Jiangxi) Photoelectric Technology Co. Lt"/>
    <s v="Same"/>
    <n v="900189"/>
    <n v="7631.89"/>
    <s v="373SMT INV-PTS SALES"/>
    <n v="0"/>
    <s v="CN19041139C"/>
    <n v="717277"/>
    <s v="江西省昌大光电科技有限公司"/>
    <n v="0"/>
    <x v="0"/>
    <x v="4"/>
    <s v="Q2"/>
    <x v="0"/>
    <x v="0"/>
  </r>
  <r>
    <s v="ESSZ"/>
    <s v="SZX"/>
    <x v="0"/>
    <d v="2019-08-16T00:00:00"/>
    <x v="0"/>
    <n v="14100147"/>
    <n v="43693"/>
    <s v="YMCT|KMG-M7300-20"/>
    <s v="MULTI CAM.ASSY.FR"/>
    <n v="1"/>
    <n v="1"/>
    <n v="33008.85"/>
    <s v="CNY"/>
    <n v="1.135"/>
    <n v="33008.85"/>
    <n v="37465.044750000001"/>
    <s v="C66SZX-SMT SERVICE"/>
    <s v="Chang Da (Jiangxi) Photoelectric Technology Co. Lt"/>
    <s v="Same"/>
    <n v="900189"/>
    <n v="24206.18"/>
    <s v="373SMT INV-PTS SALES"/>
    <n v="0"/>
    <s v="CN19041139C"/>
    <n v="717277"/>
    <s v="江西省昌大光电科技有限公司"/>
    <n v="0"/>
    <x v="0"/>
    <x v="4"/>
    <s v="Q2"/>
    <x v="0"/>
    <x v="0"/>
  </r>
  <r>
    <s v="ESSZ"/>
    <s v="SZX"/>
    <x v="2"/>
    <d v="2019-08-16T00:00:00"/>
    <x v="0"/>
    <n v="14100148"/>
    <n v="43693"/>
    <s v="YMCT|KHJ-MC600-00"/>
    <s v="SS TAPE FEEDER 44mm"/>
    <n v="1"/>
    <n v="1"/>
    <n v="9181.42"/>
    <s v="CNY"/>
    <n v="1.135"/>
    <n v="9181.42"/>
    <n v="10420.911700000001"/>
    <s v="C66SZX-SMT SERVICE"/>
    <s v="Hai Xin Technology(ShenZhen) Company Limited."/>
    <s v="Same"/>
    <n v="900192"/>
    <n v="6934.62"/>
    <s v="373SMT INV-PTS SALES"/>
    <n v="0"/>
    <s v="H164790-BET-190725"/>
    <n v="717304"/>
    <s v="海星科技（深圳）有限公司"/>
    <n v="0"/>
    <x v="0"/>
    <x v="4"/>
    <s v="Q2"/>
    <x v="0"/>
    <x v="0"/>
  </r>
  <r>
    <s v="ESSZ"/>
    <s v="SZX"/>
    <x v="2"/>
    <d v="2019-08-16T00:00:00"/>
    <x v="0"/>
    <n v="14100149"/>
    <n v="43693"/>
    <s v="YMCT|KLJ-MC500-00"/>
    <s v="ZS FEEDER ASSY. 32mm"/>
    <n v="1"/>
    <n v="1"/>
    <n v="6327.43"/>
    <s v="CNY"/>
    <n v="1.135"/>
    <n v="6327.43"/>
    <n v="7181.6330500000004"/>
    <s v="C66SZX-SMT SERVICE"/>
    <s v="Dongguan ITC Manufacturers Co., Ltd"/>
    <s v="Same"/>
    <n v="900193"/>
    <n v="5055.3999999999996"/>
    <s v="373SMT INV-PTS SALES"/>
    <n v="0"/>
    <s v="C66SZ190303REV.1"/>
    <n v="717309"/>
    <s v="东莞埃迪五金灯饰有限公司"/>
    <n v="0"/>
    <x v="0"/>
    <x v="4"/>
    <s v="Q2"/>
    <x v="0"/>
    <x v="0"/>
  </r>
  <r>
    <s v="ESSZ"/>
    <s v="SZX"/>
    <x v="2"/>
    <d v="2019-08-16T00:00:00"/>
    <x v="0"/>
    <n v="14100150"/>
    <n v="43693"/>
    <s v="YMCT|KHJ-MC100-00"/>
    <s v="SS TAPE FEEDER 8mm"/>
    <n v="6"/>
    <n v="6"/>
    <n v="15929.2"/>
    <s v="CNY"/>
    <n v="1.135"/>
    <n v="15929.2"/>
    <n v="18079.642"/>
    <s v="C66SZX-SMT SERVICE"/>
    <s v="Bolin Technology Co., Ltd."/>
    <s v="Same"/>
    <n v="900194"/>
    <n v="15353.56"/>
    <s v="373SMT INV-PTS SALES"/>
    <n v="0"/>
    <s v="C66SZ190265"/>
    <n v="717358"/>
    <s v="深圳市保凌影像科技有限公司"/>
    <n v="0"/>
    <x v="0"/>
    <x v="4"/>
    <s v="Q2"/>
    <x v="0"/>
    <x v="0"/>
  </r>
  <r>
    <s v="ESSZ"/>
    <s v="SZX"/>
    <x v="0"/>
    <d v="2019-08-16T00:00:00"/>
    <x v="1"/>
    <n v="14100151"/>
    <n v="43693"/>
    <s v="ZZZZ|K48-M3856-00X"/>
    <s v="GREASE PACK(NSL)"/>
    <n v="8"/>
    <n v="8"/>
    <n v="0"/>
    <s v="CNY"/>
    <n v="1.135"/>
    <n v="0"/>
    <n v="0"/>
    <s v="C66SZX-SMT SERVICE"/>
    <s v="Chang Da (Jiangxi) Photoelectric Technology Co. Lt"/>
    <s v="Same"/>
    <n v="900191"/>
    <n v="1061.92"/>
    <s v="373SMT INV-PTS SALES"/>
    <n v="0"/>
    <s v="CN19069001C"/>
    <n v="717291"/>
    <s v="江西省昌大光电科技有限公司"/>
    <n v="0"/>
    <x v="0"/>
    <x v="4"/>
    <s v="Q2"/>
    <x v="0"/>
    <x v="0"/>
  </r>
  <r>
    <s v="ESSZ"/>
    <s v="SZX"/>
    <x v="1"/>
    <d v="2019-08-19T00:00:00"/>
    <x v="3"/>
    <n v="12100020"/>
    <n v="43696"/>
    <s v="PEMR|SERVICE FEE"/>
    <s v="SERVICE CHARGE"/>
    <n v="1"/>
    <n v="1"/>
    <n v="3301.89"/>
    <s v="CNY"/>
    <n v="1.135"/>
    <n v="3301.89"/>
    <n v="3747.6451499999998"/>
    <s v="C66SZX-SMT SERVICE"/>
    <s v="Candid Electronics Ltd."/>
    <s v="Same"/>
    <n v="900195"/>
    <n v="0"/>
    <s v="373SMT INV-NON-CON"/>
    <n v="0"/>
    <s v="C66SZ190275"/>
    <n v="0"/>
    <s v="广州勘帝德电子科技有限公司"/>
    <n v="0"/>
    <x v="0"/>
    <x v="4"/>
    <s v="Q2"/>
    <x v="0"/>
    <x v="0"/>
  </r>
  <r>
    <s v="ESSZ"/>
    <s v="SZX"/>
    <x v="0"/>
    <d v="2019-08-28T00:00:00"/>
    <x v="0"/>
    <n v="14100152"/>
    <n v="43705"/>
    <s v="YMCT|KHY-M77A0-A0"/>
    <s v="NOZZLE 310A ASSY."/>
    <n v="2"/>
    <n v="2"/>
    <n v="1504.42"/>
    <s v="CNY"/>
    <n v="1.135"/>
    <n v="1504.42"/>
    <n v="1707.5167000000001"/>
    <s v="C66SZX-SMT SERVICE"/>
    <s v="Dongguan Xing Kai Tai Electronic Technology Co., L"/>
    <s v="Same"/>
    <n v="900196"/>
    <n v="1224.56"/>
    <s v="373SMT INV-PTS SALES"/>
    <n v="0"/>
    <s v="P479080905"/>
    <n v="718701"/>
    <s v="东莞市兴开泰电子科技有限公司"/>
    <n v="0"/>
    <x v="0"/>
    <x v="4"/>
    <s v="Q2"/>
    <x v="0"/>
    <x v="0"/>
  </r>
  <r>
    <s v="ESSZ"/>
    <s v="SZX"/>
    <x v="2"/>
    <d v="2019-09-09T00:00:00"/>
    <x v="0"/>
    <n v="14100153"/>
    <n v="43717"/>
    <s v="YMCT|KHJ-MC100-00"/>
    <s v="SS TAPE FEEDER 8mm"/>
    <n v="20"/>
    <n v="20"/>
    <n v="54867.26"/>
    <s v="CNY"/>
    <n v="1.095"/>
    <n v="54867.26"/>
    <n v="60079.649700000002"/>
    <s v="C66SZX-SMT SERVICE"/>
    <s v="Shenzhen Orient View Technology CO.,LTD"/>
    <s v="Same"/>
    <n v="900197"/>
    <n v="50472.51"/>
    <s v="373SMT INV-PTS SALES"/>
    <n v="0"/>
    <s v="TD20190801833"/>
    <n v="720160"/>
    <s v="深圳市广视通达科技有限公司"/>
    <n v="0"/>
    <x v="0"/>
    <x v="5"/>
    <s v="Q2"/>
    <x v="0"/>
    <x v="0"/>
  </r>
  <r>
    <s v="ESSZ"/>
    <s v="SZX"/>
    <x v="0"/>
    <d v="2019-09-12T00:00:00"/>
    <x v="0"/>
    <n v="14100154"/>
    <n v="43720"/>
    <s v="YMCT|KHY-M712S-A0"/>
    <s v="SHAFT 2 SPARE"/>
    <n v="1"/>
    <n v="1"/>
    <n v="3716.81"/>
    <s v="CNY"/>
    <n v="1.095"/>
    <n v="3716.81"/>
    <n v="4069.9069500000001"/>
    <s v="C66SZX-SMT SERVICE"/>
    <s v="ACOUSTIC INNOVATION (HUIZHOU) CO., LTD"/>
    <s v="Same"/>
    <n v="900198"/>
    <n v="1945"/>
    <s v="373SMT INV-PTS SALES"/>
    <n v="0"/>
    <s v="P00RD108503"/>
    <n v="720621"/>
    <s v="声电电子科技（惠州）有限公司"/>
    <n v="0"/>
    <x v="0"/>
    <x v="5"/>
    <s v="Q2"/>
    <x v="0"/>
    <x v="0"/>
  </r>
  <r>
    <s v="ESSZ"/>
    <s v="SZX"/>
    <x v="0"/>
    <d v="2019-09-12T00:00:00"/>
    <x v="0"/>
    <n v="14100155"/>
    <n v="43720"/>
    <s v="YMCT|KV7-M9266-01"/>
    <s v="GUIDE"/>
    <n v="3"/>
    <n v="3"/>
    <n v="2146.54"/>
    <s v="CNY"/>
    <n v="1.095"/>
    <n v="2146.54"/>
    <n v="2350.4612999999999"/>
    <s v="C66SZX-SMT SERVICE"/>
    <s v="Chang Da (Jiangxi) Photoelectric Technology Co. Lt"/>
    <s v="Same"/>
    <n v="900200"/>
    <n v="1161"/>
    <s v="373SMT INV-PTS SALES"/>
    <n v="0"/>
    <s v="CN19021134C"/>
    <n v="720675"/>
    <s v="江西省昌大光电科技有限公司"/>
    <n v="0"/>
    <x v="0"/>
    <x v="5"/>
    <s v="Q2"/>
    <x v="0"/>
    <x v="0"/>
  </r>
  <r>
    <s v="ESSZ"/>
    <s v="SZX"/>
    <x v="0"/>
    <d v="2019-09-12T00:00:00"/>
    <x v="1"/>
    <n v="14100156"/>
    <n v="43720"/>
    <s v="ZMTR|MULTI-STICK FEEDER(5 CHANNEL)"/>
    <s v="5 Channels Multi-Stick Feeder"/>
    <n v="1"/>
    <n v="1"/>
    <n v="1946.9"/>
    <s v="CNY"/>
    <n v="1.095"/>
    <n v="1946.9"/>
    <n v="2131.8555000000001"/>
    <s v="C66SZX-SMT SERVICE"/>
    <s v="Guangdong Lesso-Lighting Electrical Appliances Co."/>
    <s v="Same"/>
    <n v="900199"/>
    <n v="1203.54"/>
    <s v="373SMT INV-PTS SALES"/>
    <n v="0"/>
    <n v="8100332841"/>
    <n v="720624"/>
    <s v="广东联塑创新光源电器有限公司"/>
    <n v="0"/>
    <x v="0"/>
    <x v="5"/>
    <s v="Q2"/>
    <x v="0"/>
    <x v="0"/>
  </r>
  <r>
    <s v="ESSZ"/>
    <s v="SZX"/>
    <x v="2"/>
    <d v="2019-09-24T00:00:00"/>
    <x v="0"/>
    <n v="14100157"/>
    <n v="43732"/>
    <s v="YMCT|KHJ-MC600-00"/>
    <s v="SS TAPE FEEDER 44mm"/>
    <n v="1"/>
    <n v="1"/>
    <n v="9292.0400000000009"/>
    <s v="CNY"/>
    <n v="1.095"/>
    <n v="9292.0400000000009"/>
    <n v="10174.783800000001"/>
    <s v="C66SZX-SMT SERVICE"/>
    <s v="Dongguan Onlitex Electronic Co., Ltd."/>
    <s v="Same"/>
    <n v="900201"/>
    <n v="6814.7"/>
    <s v="373SMT INV-PTS SALES"/>
    <n v="0"/>
    <s v="C66SZ190345REV.1"/>
    <n v="722236"/>
    <s v="东莞市维众电子有限公司"/>
    <n v="0"/>
    <x v="0"/>
    <x v="5"/>
    <s v="Q2"/>
    <x v="0"/>
    <x v="0"/>
  </r>
  <r>
    <s v="ESSZ"/>
    <s v="SZX"/>
    <x v="0"/>
    <d v="2019-09-24T00:00:00"/>
    <x v="0"/>
    <n v="14100158"/>
    <n v="43732"/>
    <s v="YMCT|KHJ-MC144-00."/>
    <s v="LEVER TAPE GUIDE R"/>
    <n v="1"/>
    <n v="1"/>
    <n v="13.27"/>
    <s v="CNY"/>
    <n v="1.095"/>
    <n v="13.27"/>
    <n v="14.53065"/>
    <s v="C66SZX-SMT SERVICE"/>
    <s v="Bolin Technology Co., Ltd."/>
    <s v="Same"/>
    <n v="900202"/>
    <n v="0"/>
    <s v="373SMT INV-PTS SALES"/>
    <n v="0"/>
    <s v="C66SZ190317REV.1"/>
    <n v="722245"/>
    <s v="深圳市保凌影像科技有限公司"/>
    <n v="0"/>
    <x v="0"/>
    <x v="5"/>
    <s v="Q2"/>
    <x v="0"/>
    <x v="0"/>
  </r>
  <r>
    <s v="ESSZ"/>
    <s v="SZX"/>
    <x v="0"/>
    <d v="2019-09-24T00:00:00"/>
    <x v="0"/>
    <n v="14100158"/>
    <n v="43732"/>
    <s v="YMCT|KHJ-MC146-02."/>
    <s v="SPRING TAPE GUIDE R"/>
    <n v="1"/>
    <n v="1"/>
    <n v="4.42"/>
    <s v="CNY"/>
    <n v="1.095"/>
    <n v="4.42"/>
    <n v="4.8399000000000001"/>
    <s v="C66SZX-SMT SERVICE"/>
    <s v="Bolin Technology Co., Ltd."/>
    <s v="Same"/>
    <n v="900202"/>
    <n v="0"/>
    <s v="373SMT INV-PTS SALES"/>
    <n v="0"/>
    <s v="C66SZ190317REV.1"/>
    <n v="722245"/>
    <s v="深圳市保凌影像科技有限公司"/>
    <n v="0"/>
    <x v="0"/>
    <x v="5"/>
    <s v="Q2"/>
    <x v="0"/>
    <x v="0"/>
  </r>
  <r>
    <s v="ESSZ"/>
    <s v="SZX"/>
    <x v="0"/>
    <d v="2019-09-24T00:00:00"/>
    <x v="0"/>
    <n v="14100158"/>
    <n v="43732"/>
    <s v="YMCT|KHJ-MC145-01."/>
    <s v="LEVER TAPE GUIDE F"/>
    <n v="1"/>
    <n v="1"/>
    <n v="35.4"/>
    <s v="CNY"/>
    <n v="1.095"/>
    <n v="35.4"/>
    <n v="38.762999999999998"/>
    <s v="C66SZX-SMT SERVICE"/>
    <s v="Bolin Technology Co., Ltd."/>
    <s v="Same"/>
    <n v="900202"/>
    <n v="0"/>
    <s v="373SMT INV-PTS SALES"/>
    <n v="0"/>
    <s v="C66SZ190317REV.1"/>
    <n v="722245"/>
    <s v="深圳市保凌影像科技有限公司"/>
    <n v="0"/>
    <x v="0"/>
    <x v="5"/>
    <s v="Q2"/>
    <x v="0"/>
    <x v="0"/>
  </r>
  <r>
    <s v="ESSZ"/>
    <s v="SZX"/>
    <x v="0"/>
    <d v="2019-09-24T00:00:00"/>
    <x v="0"/>
    <n v="14100158"/>
    <n v="43732"/>
    <s v="YMCT|KHJ-MC15A-00."/>
    <s v="SHAFT 112"/>
    <n v="1"/>
    <n v="1"/>
    <n v="35.4"/>
    <s v="CNY"/>
    <n v="1.095"/>
    <n v="35.4"/>
    <n v="38.762999999999998"/>
    <s v="C66SZX-SMT SERVICE"/>
    <s v="Bolin Technology Co., Ltd."/>
    <s v="Same"/>
    <n v="900202"/>
    <n v="0"/>
    <s v="373SMT INV-PTS SALES"/>
    <n v="0"/>
    <s v="C66SZ190317REV.1"/>
    <n v="722245"/>
    <s v="深圳市保凌影像科技有限公司"/>
    <n v="0"/>
    <x v="0"/>
    <x v="5"/>
    <s v="Q2"/>
    <x v="0"/>
    <x v="0"/>
  </r>
  <r>
    <s v="ESSZ"/>
    <s v="SZX"/>
    <x v="0"/>
    <d v="2019-09-24T00:00:00"/>
    <x v="0"/>
    <n v="14100158"/>
    <n v="43732"/>
    <s v="YMCT|KHJ-MC181-00."/>
    <s v="HANDLE"/>
    <n v="1"/>
    <n v="1"/>
    <n v="70.8"/>
    <s v="CNY"/>
    <n v="1.095"/>
    <n v="70.8"/>
    <n v="77.525999999999996"/>
    <s v="C66SZX-SMT SERVICE"/>
    <s v="Bolin Technology Co., Ltd."/>
    <s v="Same"/>
    <n v="900202"/>
    <n v="0"/>
    <s v="373SMT INV-PTS SALES"/>
    <n v="0"/>
    <s v="C66SZ190317REV.1"/>
    <n v="722245"/>
    <s v="深圳市保凌影像科技有限公司"/>
    <n v="0"/>
    <x v="0"/>
    <x v="5"/>
    <s v="Q2"/>
    <x v="0"/>
    <x v="0"/>
  </r>
  <r>
    <s v="ESSZ"/>
    <s v="SZX"/>
    <x v="0"/>
    <d v="2019-09-24T00:00:00"/>
    <x v="0"/>
    <n v="14100158"/>
    <n v="43732"/>
    <s v="YMCT|KHJ-MC141-S1."/>
    <s v="PARTS,TAPE GUIDE"/>
    <n v="1"/>
    <n v="1"/>
    <n v="486.73"/>
    <s v="CNY"/>
    <n v="1.095"/>
    <n v="486.73"/>
    <n v="532.96934999999996"/>
    <s v="C66SZX-SMT SERVICE"/>
    <s v="Bolin Technology Co., Ltd."/>
    <s v="Same"/>
    <n v="900202"/>
    <n v="0"/>
    <s v="373SMT INV-PTS SALES"/>
    <n v="0"/>
    <s v="C66SZ190317REV.1"/>
    <n v="722245"/>
    <s v="深圳市保凌影像科技有限公司"/>
    <n v="0"/>
    <x v="0"/>
    <x v="5"/>
    <s v="Q2"/>
    <x v="0"/>
    <x v="0"/>
  </r>
  <r>
    <s v="ESSZ"/>
    <s v="SZX"/>
    <x v="3"/>
    <d v="2019-09-26T00:00:00"/>
    <x v="0"/>
    <n v="13100011"/>
    <n v="43734"/>
    <s v="YMCT|REPAIR CHARGE"/>
    <s v="REPAIR CHARGE"/>
    <n v="1"/>
    <n v="1"/>
    <n v="14159.29"/>
    <s v="CNY"/>
    <n v="1.095"/>
    <n v="14159.29"/>
    <n v="15504.422550000001"/>
    <s v="C66SZX-SMT SERVICE"/>
    <s v="Shenzhen Kechuangqi Technology Co., Ltd."/>
    <s v="Same"/>
    <n v="900204"/>
    <n v="0"/>
    <s v="373SMT INV-CONTRACT"/>
    <n v="0"/>
    <s v="C66-CAN-19016-Kechuangqi"/>
    <n v="0"/>
    <s v="深圳市科创奇科技有限公司"/>
    <n v="0"/>
    <x v="0"/>
    <x v="5"/>
    <s v="Q2"/>
    <x v="0"/>
    <x v="0"/>
  </r>
  <r>
    <s v="ESSZ"/>
    <s v="SZX"/>
    <x v="0"/>
    <d v="2019-09-26T00:00:00"/>
    <x v="1"/>
    <n v="14100159"/>
    <n v="43734"/>
    <s v="ZZZZ|K48-M3856-00X"/>
    <s v="GREASE PACK(NSL)"/>
    <n v="5"/>
    <n v="5"/>
    <n v="973.45"/>
    <s v="CNY"/>
    <n v="1.095"/>
    <n v="973.45"/>
    <n v="1065.9277500000001"/>
    <s v="C66SZX-SMT SERVICE"/>
    <s v="Shenzhen Kechuangqi Technology Co., Ltd."/>
    <s v="Same"/>
    <n v="900203"/>
    <n v="663.7"/>
    <s v="373SMT INV-PTS SALES"/>
    <n v="0"/>
    <s v="C66SZ190355"/>
    <n v="722534"/>
    <s v="深圳市科创奇科技有限公司"/>
    <n v="0"/>
    <x v="0"/>
    <x v="5"/>
    <s v="Q2"/>
    <x v="0"/>
    <x v="0"/>
  </r>
  <r>
    <s v="ESSZ"/>
    <s v="SZX"/>
    <x v="0"/>
    <d v="2019-09-26T00:00:00"/>
    <x v="0"/>
    <n v="14100160"/>
    <n v="43734"/>
    <s v="YMCT|KHY-M712S-A0"/>
    <s v="SHAFT 2 SPARE"/>
    <n v="1"/>
    <n v="1"/>
    <n v="3716.81"/>
    <s v="CNY"/>
    <n v="1.095"/>
    <n v="3716.81"/>
    <n v="4069.9069500000001"/>
    <s v="C66SZX-SMT SERVICE"/>
    <s v="ACOUSTIC INNOVATION (HUIZHOU) CO., LTD"/>
    <s v="Same"/>
    <n v="900205"/>
    <n v="1945"/>
    <s v="373SMT INV-PTS SALES"/>
    <n v="0"/>
    <s v="P00RD108503"/>
    <n v="722709"/>
    <s v="声电电子科技（惠州）有限公司"/>
    <n v="0"/>
    <x v="0"/>
    <x v="5"/>
    <s v="Q2"/>
    <x v="0"/>
    <x v="0"/>
  </r>
  <r>
    <s v="ESSZ"/>
    <s v="SZX"/>
    <x v="0"/>
    <d v="2019-10-11T00:00:00"/>
    <x v="1"/>
    <n v="14100161"/>
    <n v="43749"/>
    <s v="ZZZZ|S02AMD599000"/>
    <s v="BELT 1,CONVEYOR"/>
    <n v="2"/>
    <n v="2"/>
    <n v="654.87"/>
    <s v="CNY"/>
    <n v="1.095"/>
    <n v="654.87"/>
    <n v="717.08264999999994"/>
    <s v="C66SZX-SMT SERVICE"/>
    <s v="Chang Da (Jiangxi) Photoelectric Technology Co. Lt"/>
    <s v="Same"/>
    <n v="900207"/>
    <n v="141.6"/>
    <s v="373SMT INV-PTS SALES"/>
    <n v="0"/>
    <s v="CN19092016C"/>
    <n v="723933"/>
    <s v="江西省昌大光电科技有限公司"/>
    <n v="0"/>
    <x v="0"/>
    <x v="6"/>
    <s v="Q3"/>
    <x v="0"/>
    <x v="0"/>
  </r>
  <r>
    <s v="ESSZ"/>
    <s v="SZX"/>
    <x v="2"/>
    <d v="2019-10-11T00:00:00"/>
    <x v="0"/>
    <n v="14100162"/>
    <n v="43749"/>
    <s v="YMCT|KHJ-MC500-00"/>
    <s v="SS TAPE FEEDER 32mm"/>
    <n v="1"/>
    <n v="1"/>
    <n v="7035.4"/>
    <s v="CNY"/>
    <n v="1.095"/>
    <n v="7035.4"/>
    <n v="7703.762999999999"/>
    <s v="C66SZX-SMT SERVICE"/>
    <s v="Shenzhen Lancer Electronic Co., Ltd"/>
    <s v="Same"/>
    <n v="900208"/>
    <n v="4853.71"/>
    <s v="373SMT INV-PTS SALES"/>
    <n v="0"/>
    <s v="LXD190927"/>
    <n v="724004"/>
    <s v="深圳市凌鑫电子有限公司"/>
    <n v="0"/>
    <x v="0"/>
    <x v="6"/>
    <s v="Q3"/>
    <x v="0"/>
    <x v="0"/>
  </r>
  <r>
    <s v="ESSZ"/>
    <s v="SZX"/>
    <x v="2"/>
    <d v="2019-10-14T00:00:00"/>
    <x v="0"/>
    <n v="14100163"/>
    <n v="43752"/>
    <s v="YMCT|KHJ-MC100-00"/>
    <s v="SS TAPE FEEDER 8mm"/>
    <n v="7"/>
    <n v="7"/>
    <n v="19203.54"/>
    <s v="CNY"/>
    <n v="1.095"/>
    <n v="19203.54"/>
    <n v="21027.8763"/>
    <s v="C66SZX-SMT SERVICE"/>
    <s v="Zhongshan Rixuan Lighting Technology Co., Ltd."/>
    <s v="Same"/>
    <n v="900206"/>
    <n v="18579.23"/>
    <s v="373SMT INV-PTS SALES"/>
    <n v="0"/>
    <s v="C66SZ190364"/>
    <n v="723880"/>
    <s v="中山市日轩照明科技有限公司"/>
    <n v="0"/>
    <x v="0"/>
    <x v="6"/>
    <s v="Q3"/>
    <x v="0"/>
    <x v="0"/>
  </r>
  <r>
    <s v="ESSZ"/>
    <s v="SZX"/>
    <x v="2"/>
    <d v="2019-10-14T00:00:00"/>
    <x v="0"/>
    <n v="14100163"/>
    <n v="43752"/>
    <s v="YMCT|KHJ-MC400-00"/>
    <s v="SS TAPE FEEDER 24mm"/>
    <n v="2"/>
    <n v="2"/>
    <n v="9026.5499999999993"/>
    <s v="CNY"/>
    <n v="1.095"/>
    <n v="9026.5499999999993"/>
    <n v="9884.0722499999993"/>
    <s v="C66SZX-SMT SERVICE"/>
    <s v="Zhongshan Rixuan Lighting Technology Co., Ltd."/>
    <s v="Same"/>
    <n v="900206"/>
    <n v="7998.63"/>
    <s v="373SMT INV-PTS SALES"/>
    <n v="0"/>
    <s v="C66SZ190364"/>
    <n v="723880"/>
    <s v="中山市日轩照明科技有限公司"/>
    <n v="0"/>
    <x v="0"/>
    <x v="6"/>
    <s v="Q3"/>
    <x v="0"/>
    <x v="0"/>
  </r>
  <r>
    <s v="ESSZ"/>
    <s v="SZX"/>
    <x v="0"/>
    <d v="2019-10-17T00:00:00"/>
    <x v="1"/>
    <n v="14100164"/>
    <n v="43755"/>
    <s v="ZZZZ|Feeder table(24 slot)"/>
    <s v="Feeder table"/>
    <n v="1"/>
    <n v="1"/>
    <n v="42477.88"/>
    <s v="CNY"/>
    <n v="1.095"/>
    <n v="42477.88"/>
    <n v="46513.278599999998"/>
    <s v="C66SZX-SMT SERVICE"/>
    <s v="Zhongshan MingKa Electronic Technology Co.,Ltd"/>
    <s v="Same"/>
    <n v="900209"/>
    <n v="27000"/>
    <s v="373SMT INV-PTS SALES"/>
    <n v="0"/>
    <s v="C66SZ190226REV.2"/>
    <n v="724848"/>
    <s v="中山市名佳电子科技有限公司"/>
    <n v="0"/>
    <x v="0"/>
    <x v="6"/>
    <s v="Q3"/>
    <x v="0"/>
    <x v="0"/>
  </r>
  <r>
    <s v="ESSZ"/>
    <s v="SZX"/>
    <x v="1"/>
    <d v="2019-10-18T00:00:00"/>
    <x v="0"/>
    <n v="12100021"/>
    <n v="43756"/>
    <s v="YMCT|REPAIR CHARGE"/>
    <s v="REPAIR CHARGE"/>
    <n v="1"/>
    <n v="1"/>
    <n v="4601.7700000000004"/>
    <s v="CNY"/>
    <n v="1.095"/>
    <n v="4601.7700000000004"/>
    <n v="5038.93815"/>
    <s v="C66SZX-SMT SERVICE"/>
    <s v="Leader-Tech Electronics (Shenzhen) Inc - Huangshi "/>
    <s v="Same"/>
    <n v="900211"/>
    <n v="0"/>
    <s v="373SMT INV-NON-CON"/>
    <n v="0"/>
    <s v="HS-PO2019080454"/>
    <n v="0"/>
    <s v="上达电子（黄石）股份有限公司"/>
    <n v="0"/>
    <x v="0"/>
    <x v="6"/>
    <s v="Q3"/>
    <x v="0"/>
    <x v="0"/>
  </r>
  <r>
    <s v="ESSZ"/>
    <s v="SZX"/>
    <x v="0"/>
    <d v="2019-10-18T00:00:00"/>
    <x v="0"/>
    <n v="14100165"/>
    <n v="43756"/>
    <s v="YMCT|KHY-M4592-01"/>
    <s v="VAC SENSOR BOARD ASSY"/>
    <n v="1"/>
    <n v="1"/>
    <n v="2743.36"/>
    <s v="CNY"/>
    <n v="1.095"/>
    <n v="2743.36"/>
    <n v="3003.9792000000002"/>
    <s v="C66SZX-SMT SERVICE"/>
    <s v="Leader-Tech Electronics (Shenzhen) Inc - Huangshi "/>
    <s v="Same"/>
    <n v="900210"/>
    <n v="1580"/>
    <s v="373SMT INV-PTS SALES"/>
    <n v="0"/>
    <s v="HS-PO2019080454"/>
    <n v="724925"/>
    <s v="上达电子（黄石）股份有限公司"/>
    <n v="0"/>
    <x v="0"/>
    <x v="6"/>
    <s v="Q3"/>
    <x v="0"/>
    <x v="0"/>
  </r>
  <r>
    <s v="ESSZ"/>
    <s v="SZX"/>
    <x v="0"/>
    <d v="2019-10-21T00:00:00"/>
    <x v="1"/>
    <n v="14100166"/>
    <n v="43759"/>
    <s v="ZMTR|K48-M3852-01"/>
    <s v="GREASE GUN"/>
    <n v="1"/>
    <n v="1"/>
    <n v="1061.95"/>
    <s v="CNY"/>
    <n v="1.095"/>
    <n v="1061.95"/>
    <n v="1162.8352500000001"/>
    <s v="C66SZX-SMT SERVICE"/>
    <s v="Dongguan Frecom Holdings Co., Ltd."/>
    <s v="Same"/>
    <n v="900212"/>
    <n v="378.64"/>
    <s v="373SMT INV-PTS SALES"/>
    <n v="0"/>
    <s v="FRC-KD-2019-005"/>
    <n v="724936"/>
    <s v="东莞市福瑞康控股有限公司"/>
    <n v="0"/>
    <x v="0"/>
    <x v="6"/>
    <s v="Q3"/>
    <x v="0"/>
    <x v="0"/>
  </r>
  <r>
    <s v="ESSZ"/>
    <s v="SZX"/>
    <x v="0"/>
    <d v="2019-10-21T00:00:00"/>
    <x v="1"/>
    <n v="14100166"/>
    <n v="43759"/>
    <s v="ZZZZ|K48-M3856-00X"/>
    <s v="GREASE PACK(NSL)"/>
    <n v="3"/>
    <n v="3"/>
    <n v="557.52"/>
    <s v="CNY"/>
    <n v="1.095"/>
    <n v="557.52"/>
    <n v="610.48439999999994"/>
    <s v="C66SZX-SMT SERVICE"/>
    <s v="Dongguan Frecom Holdings Co., Ltd."/>
    <s v="Same"/>
    <n v="900212"/>
    <n v="398.22"/>
    <s v="373SMT INV-PTS SALES"/>
    <n v="0"/>
    <s v="FRC-KD-2019-005"/>
    <n v="724936"/>
    <s v="东莞市福瑞康控股有限公司"/>
    <n v="0"/>
    <x v="0"/>
    <x v="6"/>
    <s v="Q3"/>
    <x v="0"/>
    <x v="0"/>
  </r>
  <r>
    <s v="ESSZ"/>
    <s v="SZX"/>
    <x v="0"/>
    <d v="2019-10-24T00:00:00"/>
    <x v="1"/>
    <n v="14100167"/>
    <n v="43762"/>
    <s v="ZMTR|GX-1216-CON"/>
    <s v="CONNECTER"/>
    <n v="5"/>
    <n v="5"/>
    <n v="442.48"/>
    <s v="CNY"/>
    <n v="1.095"/>
    <n v="442.48"/>
    <n v="484.51560000000001"/>
    <s v="C66SZX-SMT SERVICE"/>
    <s v="Shenzhen Detector Technology Co., Ltd"/>
    <s v="Same"/>
    <n v="900213"/>
    <n v="300"/>
    <s v="373SMT INV-PTS SALES"/>
    <n v="0"/>
    <s v="C66SZ190301&amp;C66SZ190368"/>
    <n v="725546"/>
    <s v="深圳市帝泰克科技有限公司"/>
    <n v="0"/>
    <x v="0"/>
    <x v="6"/>
    <s v="Q3"/>
    <x v="0"/>
    <x v="0"/>
  </r>
  <r>
    <s v="ESSZ"/>
    <s v="SZX"/>
    <x v="2"/>
    <d v="2019-10-24T00:00:00"/>
    <x v="0"/>
    <n v="14100167"/>
    <n v="43762"/>
    <s v="YMCT|KHJ-MC400-00"/>
    <s v="SS TAPE FEEDER 24mm"/>
    <n v="2"/>
    <n v="2"/>
    <n v="9300.8799999999992"/>
    <s v="CNY"/>
    <n v="1.095"/>
    <n v="9300.8799999999992"/>
    <n v="10184.463599999999"/>
    <s v="C66SZX-SMT SERVICE"/>
    <s v="Shenzhen Detector Technology Co., Ltd"/>
    <s v="Same"/>
    <n v="900213"/>
    <n v="7998.63"/>
    <s v="373SMT INV-PTS SALES"/>
    <n v="0"/>
    <s v="C66SZ190301&amp;C66SZ190368"/>
    <n v="725546"/>
    <s v="深圳市帝泰克科技有限公司"/>
    <n v="0"/>
    <x v="0"/>
    <x v="6"/>
    <s v="Q3"/>
    <x v="0"/>
    <x v="0"/>
  </r>
  <r>
    <s v="ESSZ"/>
    <s v="SZX"/>
    <x v="2"/>
    <d v="2019-10-24T00:00:00"/>
    <x v="0"/>
    <n v="14100168"/>
    <n v="43762"/>
    <s v="YMCT|KHJ-MC100-00"/>
    <s v="SS TAPE FEEDER 8mm"/>
    <n v="20"/>
    <n v="20"/>
    <n v="57522.12"/>
    <s v="CNY"/>
    <n v="1.095"/>
    <n v="57522.12"/>
    <n v="62986.721400000002"/>
    <s v="C66SZX-SMT SERVICE"/>
    <s v="Zhongshan MingKa Electronic Technology Co.,Ltd"/>
    <s v="Same"/>
    <n v="900215"/>
    <n v="53083.51"/>
    <s v="373SMT INV-PTS SALES"/>
    <n v="0"/>
    <s v="C66SZ190376REV.2"/>
    <n v="725579"/>
    <s v="中山市名佳电子科技有限公司"/>
    <n v="0"/>
    <x v="0"/>
    <x v="6"/>
    <s v="Q3"/>
    <x v="0"/>
    <x v="0"/>
  </r>
  <r>
    <s v="ESSZ"/>
    <s v="SZX"/>
    <x v="2"/>
    <d v="2019-10-24T00:00:00"/>
    <x v="0"/>
    <n v="14100168"/>
    <n v="43762"/>
    <s v="YMCT|KHJ-MC200-00"/>
    <s v="SS TAPE FEEDER 12/16mm"/>
    <n v="5"/>
    <n v="5"/>
    <n v="21592.92"/>
    <s v="CNY"/>
    <n v="1.095"/>
    <n v="21592.92"/>
    <n v="23644.247399999997"/>
    <s v="C66SZX-SMT SERVICE"/>
    <s v="Zhongshan MingKa Electronic Technology Co.,Ltd"/>
    <s v="Same"/>
    <n v="900215"/>
    <n v="18492.740000000002"/>
    <s v="373SMT INV-PTS SALES"/>
    <n v="0"/>
    <s v="C66SZ190376REV.2"/>
    <n v="725579"/>
    <s v="中山市名佳电子科技有限公司"/>
    <n v="0"/>
    <x v="0"/>
    <x v="6"/>
    <s v="Q3"/>
    <x v="0"/>
    <x v="0"/>
  </r>
  <r>
    <s v="ESSZ"/>
    <s v="BJS"/>
    <x v="2"/>
    <d v="2019-10-24T00:00:00"/>
    <x v="0"/>
    <n v="14100169"/>
    <n v="43762"/>
    <s v="YMCT|KHJ-MC200-00"/>
    <s v="SS TAPE FEEDER 12/16mm"/>
    <n v="18"/>
    <n v="18"/>
    <n v="98761.06"/>
    <s v="CNY"/>
    <n v="1.095"/>
    <n v="98761.06"/>
    <n v="108143.36069999999"/>
    <s v="C66SZX-SMT SERVICE"/>
    <s v="Shenzhen Detector Technology Co., Ltd"/>
    <s v="Same"/>
    <n v="900214"/>
    <n v="66573.875"/>
    <s v="373SMT INV-PTS SALES"/>
    <n v="0"/>
    <s v="C66SZ190258REV.3"/>
    <n v="725577"/>
    <s v="深圳市帝泰克科技有限公司"/>
    <n v="0"/>
    <x v="0"/>
    <x v="6"/>
    <s v="Q3"/>
    <x v="0"/>
    <x v="1"/>
  </r>
  <r>
    <s v="ESSZ"/>
    <s v="SZX"/>
    <x v="2"/>
    <d v="2019-10-24T00:00:00"/>
    <x v="0"/>
    <n v="14100169"/>
    <n v="43762"/>
    <s v="YMCT|KHJ-MC200-00"/>
    <s v="SS TAPE FEEDER 12/16mm"/>
    <n v="18"/>
    <n v="18"/>
    <n v="98761.06"/>
    <s v="CNY"/>
    <n v="1.095"/>
    <n v="98761.06"/>
    <n v="108143.36069999999"/>
    <s v="C66SZX-SMT SERVICE"/>
    <s v="Shenzhen Detector Technology Co., Ltd"/>
    <s v="Same"/>
    <n v="900214"/>
    <n v="66573.875"/>
    <s v="373SMT INV-PTS SALES"/>
    <n v="0"/>
    <s v="C66SZ190258REV.3"/>
    <n v="725577"/>
    <s v="深圳市帝泰克科技有限公司"/>
    <n v="0"/>
    <x v="0"/>
    <x v="6"/>
    <s v="Q3"/>
    <x v="0"/>
    <x v="0"/>
  </r>
  <r>
    <s v="ESSZ"/>
    <s v="BJS"/>
    <x v="0"/>
    <d v="2019-10-24T00:00:00"/>
    <x v="1"/>
    <n v="14100169"/>
    <n v="43762"/>
    <s v="ZMTR|MODIFIED CARD"/>
    <s v="MODIFIED CARD"/>
    <n v="18"/>
    <n v="18"/>
    <n v="0"/>
    <s v="CNY"/>
    <n v="1.095"/>
    <n v="0"/>
    <n v="0"/>
    <s v="C66SZX-SMT SERVICE"/>
    <s v="Shenzhen Detector Technology Co., Ltd"/>
    <s v="Same"/>
    <n v="900214"/>
    <n v="16200"/>
    <s v="373SMT INV-PTS SALES"/>
    <n v="0"/>
    <s v="C66SZ190258REV.3"/>
    <n v="725577"/>
    <s v="深圳市帝泰克科技有限公司"/>
    <n v="0"/>
    <x v="0"/>
    <x v="6"/>
    <s v="Q3"/>
    <x v="0"/>
    <x v="1"/>
  </r>
  <r>
    <s v="ESSZ"/>
    <s v="SZX"/>
    <x v="0"/>
    <d v="2019-10-24T00:00:00"/>
    <x v="1"/>
    <n v="14100169"/>
    <n v="43762"/>
    <s v="ZMTR|MODIFIED CARD"/>
    <s v="MODIFIED CARD"/>
    <n v="18"/>
    <n v="18"/>
    <n v="0"/>
    <s v="CNY"/>
    <n v="1.095"/>
    <n v="0"/>
    <n v="0"/>
    <s v="C66SZX-SMT SERVICE"/>
    <s v="Shenzhen Detector Technology Co., Ltd"/>
    <s v="Same"/>
    <n v="900214"/>
    <n v="16200"/>
    <s v="373SMT INV-PTS SALES"/>
    <n v="0"/>
    <s v="C66SZ190258REV.3"/>
    <n v="725577"/>
    <s v="深圳市帝泰克科技有限公司"/>
    <n v="0"/>
    <x v="0"/>
    <x v="6"/>
    <s v="Q3"/>
    <x v="0"/>
    <x v="0"/>
  </r>
  <r>
    <s v="ESSZ"/>
    <s v="SZX"/>
    <x v="2"/>
    <d v="2019-10-24T00:00:00"/>
    <x v="0"/>
    <n v="14100170"/>
    <n v="43762"/>
    <s v="YMCT|KHJ-MC200-00"/>
    <s v="SS TAPE FEEDER 12/16mm"/>
    <n v="7"/>
    <n v="7"/>
    <n v="29115.040000000001"/>
    <s v="CNY"/>
    <n v="1.095"/>
    <n v="29115.040000000001"/>
    <n v="31880.968799999999"/>
    <s v="C66SZX-SMT SERVICE"/>
    <s v="Shenzhen SOSEN Electronics Co., Ltd."/>
    <s v="Same"/>
    <n v="900216"/>
    <n v="25889.84"/>
    <s v="373SMT INV-PTS SALES"/>
    <n v="0"/>
    <s v="C66SZ190373REV.2"/>
    <n v="725688"/>
    <s v="深圳市崧盛电子股份有限公司"/>
    <n v="0"/>
    <x v="0"/>
    <x v="6"/>
    <s v="Q3"/>
    <x v="0"/>
    <x v="0"/>
  </r>
  <r>
    <s v="ESSZ"/>
    <s v="SZX"/>
    <x v="2"/>
    <d v="2019-10-24T00:00:00"/>
    <x v="0"/>
    <n v="14100170"/>
    <n v="43762"/>
    <s v="YMCT|KHJ-MC400-00"/>
    <s v="SS TAPE FEEDER 24mm"/>
    <n v="1"/>
    <n v="1"/>
    <n v="5132.74"/>
    <s v="CNY"/>
    <n v="1.095"/>
    <n v="5132.74"/>
    <n v="5620.3503000000001"/>
    <s v="C66SZX-SMT SERVICE"/>
    <s v="Shenzhen SOSEN Electronics Co., Ltd."/>
    <s v="Same"/>
    <n v="900216"/>
    <n v="3999.32"/>
    <s v="373SMT INV-PTS SALES"/>
    <n v="0"/>
    <s v="C66SZ190373REV.2"/>
    <n v="725688"/>
    <s v="深圳市崧盛电子股份有限公司"/>
    <n v="0"/>
    <x v="0"/>
    <x v="6"/>
    <s v="Q3"/>
    <x v="0"/>
    <x v="0"/>
  </r>
  <r>
    <s v="ESSZ"/>
    <s v="SZX"/>
    <x v="1"/>
    <d v="2019-10-25T00:00:00"/>
    <x v="0"/>
    <n v="12100022"/>
    <n v="43763"/>
    <s v="YMCT|SERVICE FEE"/>
    <s v="SERVICE CHARGE"/>
    <n v="1"/>
    <n v="1"/>
    <n v="6603.77"/>
    <s v="CNY"/>
    <n v="1.095"/>
    <n v="6603.77"/>
    <n v="7231.1281500000005"/>
    <s v="C66SZX-SMT SERVICE"/>
    <s v="Legend Digital Technology Co., Ltd."/>
    <s v="Same"/>
    <n v="900218"/>
    <n v="0"/>
    <s v="373SMT INV-NON-CON"/>
    <n v="0"/>
    <s v="C66SZ190360"/>
    <n v="0"/>
    <s v="珠海览众视讯科技有限公司"/>
    <n v="0"/>
    <x v="0"/>
    <x v="6"/>
    <s v="Q3"/>
    <x v="0"/>
    <x v="0"/>
  </r>
  <r>
    <s v="ESSZ"/>
    <s v="SZX"/>
    <x v="0"/>
    <d v="2019-10-25T00:00:00"/>
    <x v="1"/>
    <n v="14100171"/>
    <n v="43763"/>
    <s v="ZZZZ|Feeder table(24 slot)"/>
    <s v="Feeder table"/>
    <n v="1"/>
    <n v="1"/>
    <n v="34336.28"/>
    <s v="CNY"/>
    <n v="1.095"/>
    <n v="34336.28"/>
    <n v="37598.226599999995"/>
    <s v="C66SZX-SMT SERVICE"/>
    <s v="Dongguan Frecom Holdings Co., Ltd."/>
    <s v="Same"/>
    <n v="900219"/>
    <n v="27000"/>
    <s v="373SMT INV-PTS SALES"/>
    <n v="0"/>
    <s v="FRC-KD-2019-040"/>
    <n v="725864"/>
    <s v="东莞市福瑞康控股有限公司"/>
    <n v="0"/>
    <x v="0"/>
    <x v="6"/>
    <s v="Q3"/>
    <x v="0"/>
    <x v="0"/>
  </r>
  <r>
    <s v="ESSZ"/>
    <s v="SZX"/>
    <x v="0"/>
    <d v="2019-10-25T00:00:00"/>
    <x v="0"/>
    <n v="14100171"/>
    <n v="43763"/>
    <s v="YMCT|KMG-M7300-20"/>
    <s v="MULTI CAM.ASSY.FR"/>
    <n v="1"/>
    <n v="1"/>
    <n v="31415.93"/>
    <s v="CNY"/>
    <n v="1.095"/>
    <n v="31415.93"/>
    <n v="34400.443350000001"/>
    <s v="C66SZX-SMT SERVICE"/>
    <s v="Dongguan Frecom Holdings Co., Ltd."/>
    <s v="Same"/>
    <n v="900219"/>
    <n v="10493.6"/>
    <s v="373SMT INV-PTS SALES"/>
    <n v="0"/>
    <s v="FRC-KD-2019-040"/>
    <n v="725864"/>
    <s v="东莞市福瑞康控股有限公司"/>
    <n v="0"/>
    <x v="0"/>
    <x v="6"/>
    <s v="Q3"/>
    <x v="0"/>
    <x v="0"/>
  </r>
  <r>
    <s v="ESSZ"/>
    <s v="SZX"/>
    <x v="2"/>
    <d v="2019-10-25T00:00:00"/>
    <x v="0"/>
    <n v="14100171"/>
    <n v="43763"/>
    <s v="YMCT|KHJ-MC200-00"/>
    <s v="SS TAPE FEEDER 12/16mm"/>
    <n v="3"/>
    <n v="3"/>
    <n v="12119.47"/>
    <s v="CNY"/>
    <n v="1.095"/>
    <n v="12119.47"/>
    <n v="13270.819649999999"/>
    <s v="C66SZX-SMT SERVICE"/>
    <s v="Dongguan Frecom Holdings Co., Ltd."/>
    <s v="Same"/>
    <n v="900219"/>
    <n v="11095.65"/>
    <s v="373SMT INV-PTS SALES"/>
    <n v="0"/>
    <s v="FRC-KD-2019-040"/>
    <n v="725864"/>
    <s v="东莞市福瑞康控股有限公司"/>
    <n v="0"/>
    <x v="0"/>
    <x v="6"/>
    <s v="Q3"/>
    <x v="0"/>
    <x v="0"/>
  </r>
  <r>
    <s v="ESSZ"/>
    <s v="SZX"/>
    <x v="2"/>
    <d v="2019-10-30T00:00:00"/>
    <x v="0"/>
    <n v="14100172"/>
    <n v="43768"/>
    <s v="YMCT|KHJ-MC600-00"/>
    <s v="SS TAPE FEEDER 44mm"/>
    <n v="2"/>
    <n v="2"/>
    <n v="17699.12"/>
    <s v="CNY"/>
    <n v="1.095"/>
    <n v="17699.12"/>
    <n v="19380.536399999997"/>
    <s v="C66SZX-SMT SERVICE"/>
    <s v="DADI Communication Technology Co., Ltd."/>
    <s v="Same"/>
    <n v="900220"/>
    <n v="13629.39"/>
    <s v="373SMT INV-PTS SALES"/>
    <n v="0"/>
    <s v="C66SZ109397REV.1"/>
    <n v="726276"/>
    <s v="柳州达迪通信技术股份有限公司"/>
    <n v="0"/>
    <x v="0"/>
    <x v="6"/>
    <s v="Q3"/>
    <x v="0"/>
    <x v="0"/>
  </r>
  <r>
    <s v="ESSZ"/>
    <s v="SZX"/>
    <x v="0"/>
    <d v="2019-10-30T00:00:00"/>
    <x v="0"/>
    <n v="14100173"/>
    <n v="43768"/>
    <s v="YMCT|KHN-M7710-A4"/>
    <s v="NOZZLE 301A ASSY"/>
    <n v="10"/>
    <n v="10"/>
    <n v="5132.74"/>
    <s v="CNY"/>
    <n v="1.095"/>
    <n v="5132.74"/>
    <n v="5620.3503000000001"/>
    <s v="C66SZX-SMT SERVICE"/>
    <s v="Shenzhen Haichuan Weiye Technology Co. LTD"/>
    <s v="Same"/>
    <n v="900221"/>
    <n v="4000"/>
    <s v="373SMT INV-PTS SALES"/>
    <n v="0"/>
    <n v="2019100247"/>
    <n v="726287"/>
    <s v="深圳市海川伟业科技有限公司"/>
    <n v="0"/>
    <x v="0"/>
    <x v="6"/>
    <s v="Q3"/>
    <x v="0"/>
    <x v="0"/>
  </r>
  <r>
    <s v="ESSZ"/>
    <s v="SZX"/>
    <x v="0"/>
    <d v="2019-10-30T00:00:00"/>
    <x v="0"/>
    <n v="14100173"/>
    <n v="43768"/>
    <s v="YMCT|KHN-M7720-A3"/>
    <s v="NOZZLE 302A ASSY"/>
    <n v="10"/>
    <n v="10"/>
    <n v="5486.73"/>
    <s v="CNY"/>
    <n v="1.095"/>
    <n v="5486.73"/>
    <n v="6007.9693499999994"/>
    <s v="C66SZX-SMT SERVICE"/>
    <s v="Shenzhen Haichuan Weiye Technology Co. LTD"/>
    <s v="Same"/>
    <n v="900221"/>
    <n v="4150"/>
    <s v="373SMT INV-PTS SALES"/>
    <n v="0"/>
    <n v="2019100247"/>
    <n v="726287"/>
    <s v="深圳市海川伟业科技有限公司"/>
    <n v="0"/>
    <x v="0"/>
    <x v="6"/>
    <s v="Q3"/>
    <x v="0"/>
    <x v="0"/>
  </r>
  <r>
    <s v="ESSZ"/>
    <s v="SZX"/>
    <x v="2"/>
    <d v="2019-11-06T00:00:00"/>
    <x v="0"/>
    <n v="14100174"/>
    <n v="43775"/>
    <s v="YMCT|KHJ-MC100-00"/>
    <s v="SS TAPE FEEDER 8mm"/>
    <n v="30"/>
    <n v="30"/>
    <n v="82300.88"/>
    <s v="CNY"/>
    <n v="1.1100000000000001"/>
    <n v="82300.88"/>
    <n v="91353.976800000019"/>
    <s v="C66SZX-SMT SERVICE"/>
    <s v="Dongguan An Lin Electronic Co., Ltd."/>
    <s v="Same"/>
    <n v="900222"/>
    <n v="79625.259999999995"/>
    <s v="373SMT INV-PTS SALES"/>
    <n v="0"/>
    <s v="C66SZ190409"/>
    <n v="727133"/>
    <s v="东莞市安林电子有限公司"/>
    <n v="0"/>
    <x v="0"/>
    <x v="7"/>
    <s v="Q3"/>
    <x v="0"/>
    <x v="0"/>
  </r>
  <r>
    <s v="ESSZ"/>
    <s v="SZX"/>
    <x v="0"/>
    <d v="2019-11-06T00:00:00"/>
    <x v="1"/>
    <n v="14100174"/>
    <n v="43775"/>
    <s v="ZZZZ|K48-M3856-00X"/>
    <s v="GREASE PACK(NSL)"/>
    <n v="4"/>
    <n v="4"/>
    <n v="0"/>
    <s v="CNY"/>
    <n v="1.1100000000000001"/>
    <n v="0"/>
    <n v="0"/>
    <s v="C66SZX-SMT SERVICE"/>
    <s v="Dongguan An Lin Electronic Co., Ltd."/>
    <s v="Same"/>
    <n v="900222"/>
    <n v="530.96"/>
    <s v="373SMT INV-PTS SALES"/>
    <n v="0"/>
    <s v="C66SZ190409"/>
    <n v="727133"/>
    <s v="东莞市安林电子有限公司"/>
    <n v="0"/>
    <x v="0"/>
    <x v="7"/>
    <s v="Q3"/>
    <x v="0"/>
    <x v="0"/>
  </r>
  <r>
    <s v="ESSZ"/>
    <s v="SZX"/>
    <x v="3"/>
    <d v="2019-11-07T00:00:00"/>
    <x v="0"/>
    <n v="13100012"/>
    <n v="43776"/>
    <s v="YMCT|SERVICE FEE"/>
    <s v="SERVICE CHARGE"/>
    <n v="1"/>
    <n v="1"/>
    <n v="6603.77"/>
    <s v="CNY"/>
    <n v="1.1100000000000001"/>
    <n v="6603.77"/>
    <n v="7330.1847000000007"/>
    <s v="C66SZX-SMT SERVICE"/>
    <s v="Dongguan Senben  E&amp;P Co., Ltd"/>
    <s v="Same"/>
    <n v="900223"/>
    <n v="0"/>
    <s v="373SMT INV-CONTRACT"/>
    <n v="0"/>
    <s v="C66-CAN-19020-Senben"/>
    <n v="0"/>
    <s v="东莞市森本模具塑胶有限公司"/>
    <n v="0"/>
    <x v="0"/>
    <x v="7"/>
    <s v="Q3"/>
    <x v="0"/>
    <x v="0"/>
  </r>
  <r>
    <s v="ESSZ"/>
    <s v="SZX"/>
    <x v="0"/>
    <d v="2019-11-07T00:00:00"/>
    <x v="1"/>
    <n v="14100175"/>
    <n v="43776"/>
    <s v="ZZZZ|K48-M3856-00X"/>
    <s v="GREASE PACK(NSL)"/>
    <n v="2"/>
    <n v="2"/>
    <n v="0"/>
    <s v="CNY"/>
    <n v="1.1100000000000001"/>
    <n v="0"/>
    <n v="0"/>
    <s v="C66SZX-SMT SERVICE"/>
    <s v="Dongguan Senben  E&amp;P Co., Ltd"/>
    <s v="Same"/>
    <n v="900224"/>
    <n v="265.48"/>
    <s v="373SMT INV-PTS SALES"/>
    <n v="0"/>
    <s v="C66-CAN-19020-Senben"/>
    <n v="727354"/>
    <s v="东莞市森本模具塑胶有限公司"/>
    <n v="0"/>
    <x v="0"/>
    <x v="7"/>
    <s v="Q3"/>
    <x v="0"/>
    <x v="0"/>
  </r>
  <r>
    <s v="ESSZ"/>
    <s v="SZX"/>
    <x v="1"/>
    <d v="2019-11-14T00:00:00"/>
    <x v="0"/>
    <n v="12100023"/>
    <n v="43783"/>
    <s v="YMCT|REPAIR CHARGE"/>
    <s v="REPAIR CHARGE"/>
    <n v="1"/>
    <n v="1"/>
    <n v="1592.92"/>
    <s v="CNY"/>
    <n v="1.1100000000000001"/>
    <n v="1592.92"/>
    <n v="1768.1412000000003"/>
    <s v="C66SZX-SMT SERVICE"/>
    <s v="Dongguan Orient View Technology CO.,LTD"/>
    <s v="Same"/>
    <n v="900227"/>
    <n v="0"/>
    <s v="373SMT INV-NON-CON"/>
    <n v="0"/>
    <s v="P00RD005451"/>
    <n v="0"/>
    <s v="东莞市欧韦电子科技有限公司"/>
    <n v="100873"/>
    <x v="0"/>
    <x v="7"/>
    <s v="Q3"/>
    <x v="0"/>
    <x v="0"/>
  </r>
  <r>
    <s v="ESSZ"/>
    <s v="SZX"/>
    <x v="2"/>
    <d v="2019-11-14T00:00:00"/>
    <x v="0"/>
    <n v="14100176"/>
    <n v="43783"/>
    <s v="YMCT|KHJ-MC200-00"/>
    <s v="SS TAPE FEEDER 12/16mm"/>
    <n v="2"/>
    <n v="2"/>
    <n v="8849.56"/>
    <s v="CNY"/>
    <n v="1.1100000000000001"/>
    <n v="8849.56"/>
    <n v="9823.0115999999998"/>
    <s v="C66SZX-SMT SERVICE"/>
    <s v="Shenzhen Hailong Zhitong Electronic Technology Co."/>
    <s v="Same"/>
    <n v="900225"/>
    <n v="7233.07"/>
    <s v="373SMT INV-PTS SALES"/>
    <n v="0"/>
    <s v="C66SZ190434"/>
    <n v="728233"/>
    <s v="深圳市海龙智通电子科技有限公司"/>
    <n v="0"/>
    <x v="0"/>
    <x v="7"/>
    <s v="Q3"/>
    <x v="0"/>
    <x v="0"/>
  </r>
  <r>
    <s v="ESSZ"/>
    <s v="SZX"/>
    <x v="2"/>
    <d v="2019-11-14T00:00:00"/>
    <x v="0"/>
    <n v="14100177"/>
    <n v="43783"/>
    <s v="YMCT|KHJ-MC200-00"/>
    <s v="SS TAPE FEEDER 12/16mm"/>
    <n v="10"/>
    <n v="10"/>
    <n v="38053.1"/>
    <s v="CNY"/>
    <n v="1.1100000000000001"/>
    <n v="38053.1"/>
    <n v="42238.940999999999"/>
    <s v="C66SZX-SMT SERVICE"/>
    <s v="Shenzhen Xin Gao Xiang Precision Machinery Co., Lt"/>
    <s v="Same"/>
    <n v="900226"/>
    <n v="36165.35"/>
    <s v="373SMT INV-PTS SALES"/>
    <n v="0"/>
    <s v="C66SZ190420"/>
    <n v="728237"/>
    <s v="深圳市鑫高翔精密机械有限公司"/>
    <n v="0"/>
    <x v="0"/>
    <x v="7"/>
    <s v="Q3"/>
    <x v="0"/>
    <x v="0"/>
  </r>
  <r>
    <s v="ESSZ"/>
    <s v="SZX"/>
    <x v="2"/>
    <d v="2019-11-25T00:00:00"/>
    <x v="0"/>
    <n v="14100178"/>
    <n v="43794"/>
    <s v="YMCT|KHJ-MC700-00"/>
    <s v="SS TAPE FEEDER 56mm"/>
    <n v="1"/>
    <n v="1"/>
    <n v="10530.97"/>
    <s v="CNY"/>
    <n v="1.1100000000000001"/>
    <n v="10530.97"/>
    <n v="11689.376700000001"/>
    <s v="C66SZX-SMT SERVICE"/>
    <s v="Shenzhen Yesight Technology Co.,Ltd"/>
    <s v="Same"/>
    <n v="900228"/>
    <n v="7555"/>
    <s v="373SMT INV-PTS SALES"/>
    <n v="0"/>
    <s v="C66SZ190450"/>
    <n v="729515"/>
    <s v="深圳市悦之彩科技有限公司"/>
    <n v="0"/>
    <x v="0"/>
    <x v="7"/>
    <s v="Q3"/>
    <x v="0"/>
    <x v="0"/>
  </r>
  <r>
    <s v="ESSZ"/>
    <s v="SZX"/>
    <x v="3"/>
    <d v="2019-11-26T00:00:00"/>
    <x v="0"/>
    <n v="13100013"/>
    <n v="43795"/>
    <s v="YMCT|REPAIR CHARGE"/>
    <s v="REPAIR CHARGE"/>
    <n v="1"/>
    <n v="1"/>
    <n v="6194.69"/>
    <s v="CNY"/>
    <n v="1.1100000000000001"/>
    <n v="6194.69"/>
    <n v="6876.1059000000005"/>
    <s v="C66SZX-SMT SERVICE"/>
    <s v="Dongguan Senben  E&amp;P Co., Ltd"/>
    <s v="Same"/>
    <n v="900229"/>
    <n v="0"/>
    <s v="373SMT INV-CONTRACT"/>
    <n v="0"/>
    <s v="C66-CAN-19020RVE.1-Senben"/>
    <n v="0"/>
    <s v="东莞市森本模具塑胶有限公司"/>
    <n v="0"/>
    <x v="0"/>
    <x v="7"/>
    <s v="Q3"/>
    <x v="0"/>
    <x v="0"/>
  </r>
  <r>
    <s v="ESSZ"/>
    <s v="SZX"/>
    <x v="1"/>
    <d v="2019-11-27T00:00:00"/>
    <x v="0"/>
    <n v="12100024"/>
    <n v="43796"/>
    <s v="YMCT|REPAIR CHARGE"/>
    <s v="REPAIR CHARGE"/>
    <n v="1"/>
    <n v="1"/>
    <n v="3141.59"/>
    <s v="CNY"/>
    <n v="1.1100000000000001"/>
    <n v="3141.59"/>
    <n v="3487.1649000000007"/>
    <s v="C66SZX-SMT SERVICE"/>
    <s v="Zhuhai Taichuan Cloud Technology Co., Ltd."/>
    <s v="Same"/>
    <n v="900232"/>
    <n v="0"/>
    <s v="373SMT INV-NON-CON"/>
    <n v="0"/>
    <s v="PO20191072YT"/>
    <n v="0"/>
    <s v="珠海太川云社区技术股份有限公司"/>
    <n v="0"/>
    <x v="0"/>
    <x v="7"/>
    <s v="Q3"/>
    <x v="0"/>
    <x v="0"/>
  </r>
  <r>
    <s v="ESSZ"/>
    <s v="SZX"/>
    <x v="0"/>
    <d v="2019-11-27T00:00:00"/>
    <x v="0"/>
    <n v="14100179"/>
    <n v="43796"/>
    <s v="YMCT|KHN-M7710-A4"/>
    <s v="NOZZLE 301A ASSY"/>
    <n v="10"/>
    <n v="10"/>
    <n v="5221.24"/>
    <s v="CNY"/>
    <n v="1.1100000000000001"/>
    <n v="5221.24"/>
    <n v="5795.5763999999999"/>
    <s v="C66SZX-SMT SERVICE"/>
    <s v="Shenzhen Yesight Technology Co.,Ltd"/>
    <s v="Same"/>
    <n v="900230"/>
    <n v="4400"/>
    <s v="373SMT INV-PTS SALES"/>
    <n v="0"/>
    <s v="C66SZ190457"/>
    <n v="729931"/>
    <s v="深圳市悦之彩科技有限公司"/>
    <n v="0"/>
    <x v="0"/>
    <x v="7"/>
    <s v="Q3"/>
    <x v="0"/>
    <x v="0"/>
  </r>
  <r>
    <s v="ESSZ"/>
    <s v="SZX"/>
    <x v="0"/>
    <d v="2019-11-27T00:00:00"/>
    <x v="0"/>
    <n v="14100180"/>
    <n v="43796"/>
    <s v="YMCT|KMG-M7300-20"/>
    <s v="MULTI CAM.ASSY.FR"/>
    <n v="1"/>
    <n v="1"/>
    <n v="26000"/>
    <s v="CNY"/>
    <n v="1.1100000000000001"/>
    <n v="26000"/>
    <n v="28860.000000000004"/>
    <s v="C66SZX-SMT SERVICE"/>
    <s v="Shenzhen Teka Technology Co., Ltd."/>
    <s v="Same"/>
    <n v="900231"/>
    <n v="10493.6"/>
    <s v="373SMT INV-PTS SALES"/>
    <n v="0"/>
    <s v="C66SZ190459"/>
    <n v="729942"/>
    <s v="深圳市铁甲科技有限公司"/>
    <n v="0"/>
    <x v="0"/>
    <x v="7"/>
    <s v="Q3"/>
    <x v="0"/>
    <x v="0"/>
  </r>
  <r>
    <s v="ESSZ"/>
    <s v="SZX"/>
    <x v="0"/>
    <d v="2019-11-27T00:00:00"/>
    <x v="0"/>
    <n v="14100180"/>
    <n v="43796"/>
    <s v="YMCT|KMG-M7300-20"/>
    <s v="MULTI CAM.ASSY.FR"/>
    <n v="1"/>
    <n v="1"/>
    <n v="0"/>
    <s v="CNY"/>
    <n v="1.1100000000000001"/>
    <n v="0"/>
    <n v="0"/>
    <s v="C66SZX-SMT SERVICE"/>
    <s v="Shenzhen Teka Technology Co., Ltd."/>
    <s v="Same"/>
    <n v="900231"/>
    <n v="10493.6"/>
    <s v="373SMT INV-PTS SALES"/>
    <n v="0"/>
    <s v="C66SZ190459"/>
    <n v="729942"/>
    <s v="深圳市铁甲科技有限公司"/>
    <n v="0"/>
    <x v="0"/>
    <x v="7"/>
    <s v="Q3"/>
    <x v="0"/>
    <x v="0"/>
  </r>
  <r>
    <s v="ESSZ"/>
    <s v="SZX"/>
    <x v="0"/>
    <d v="2019-11-28T00:00:00"/>
    <x v="0"/>
    <n v="14100181"/>
    <n v="43797"/>
    <s v="YMCT|90990-25J026."/>
    <s v="BEARING"/>
    <n v="10"/>
    <n v="10"/>
    <n v="1283.19"/>
    <s v="CNY"/>
    <n v="1.1100000000000001"/>
    <n v="1283.19"/>
    <n v="1424.3409000000001"/>
    <s v="C66SZX-SMT SERVICE"/>
    <s v="Zhuhai Taichuan Cloud Technology Co., Ltd."/>
    <s v="Same"/>
    <n v="900233"/>
    <n v="0"/>
    <s v="373SMT INV-PTS SALES"/>
    <n v="0"/>
    <s v="PO20191072YT"/>
    <n v="729981"/>
    <s v="珠海太川云社区技术股份有限公司"/>
    <n v="0"/>
    <x v="0"/>
    <x v="7"/>
    <s v="Q3"/>
    <x v="0"/>
    <x v="0"/>
  </r>
  <r>
    <s v="ESSZ"/>
    <s v="SZX"/>
    <x v="2"/>
    <d v="2019-11-28T00:00:00"/>
    <x v="0"/>
    <n v="14100182"/>
    <n v="43797"/>
    <s v="YMCT|KHJ-MC500-00"/>
    <s v="SS TAPE FEEDER 32mm"/>
    <n v="1"/>
    <n v="1"/>
    <n v="6106.19"/>
    <s v="CNY"/>
    <n v="1.1100000000000001"/>
    <n v="6106.19"/>
    <n v="6777.8708999999999"/>
    <s v="C66SZX-SMT SERVICE"/>
    <s v="SHENZHEN HAPPY TECHNOLOGY CO., LTD"/>
    <s v="Same"/>
    <n v="900234"/>
    <n v="4922.3599999999997"/>
    <s v="373SMT INV-PTS SALES"/>
    <n v="0"/>
    <s v="C66SZ190456"/>
    <n v="730005"/>
    <s v="深圳市乐电科技有限公司"/>
    <n v="0"/>
    <x v="0"/>
    <x v="7"/>
    <s v="Q3"/>
    <x v="0"/>
    <x v="0"/>
  </r>
  <r>
    <s v="ESSZ"/>
    <s v="SZX"/>
    <x v="2"/>
    <d v="2019-11-28T00:00:00"/>
    <x v="0"/>
    <n v="14100183"/>
    <n v="43797"/>
    <s v="YMCT|KHJ-MC200-00"/>
    <s v="SS TAPE FEEDER 12/16mm"/>
    <n v="3"/>
    <n v="3"/>
    <n v="12345.13"/>
    <s v="CNY"/>
    <n v="1.1100000000000001"/>
    <n v="12345.13"/>
    <n v="13703.094300000001"/>
    <s v="C66SZX-SMT SERVICE"/>
    <s v="Dongguan Boxing Electronic Technology Co., Ltd"/>
    <s v="Same"/>
    <n v="900235"/>
    <n v="10725"/>
    <s v="373SMT INV-PTS SALES"/>
    <n v="0"/>
    <s v="C66SZ190460"/>
    <n v="730058"/>
    <s v="东莞柏星电子科技有限公司"/>
    <n v="0"/>
    <x v="0"/>
    <x v="7"/>
    <s v="Q3"/>
    <x v="0"/>
    <x v="0"/>
  </r>
  <r>
    <s v="ESSZ"/>
    <s v="SZX"/>
    <x v="1"/>
    <d v="2019-12-16T00:00:00"/>
    <x v="0"/>
    <n v="12100025"/>
    <n v="43815"/>
    <s v="YMCT|REPAIR CHARGE"/>
    <s v="REPAIR CHARGE"/>
    <n v="1"/>
    <n v="1"/>
    <n v="973.45"/>
    <s v="CNY"/>
    <n v="1.1100000000000001"/>
    <n v="973.45"/>
    <n v="1080.5295000000001"/>
    <s v="C66SZX-SMT SERVICE"/>
    <s v="PNE Electronics (Shenzhen) Co., Ltd"/>
    <s v="Same"/>
    <n v="900237"/>
    <n v="0"/>
    <s v="373SMT INV-NON-CON"/>
    <n v="0"/>
    <s v="WUPO1912-0002"/>
    <n v="0"/>
    <s v="平易电子技术（深圳）有限公司"/>
    <n v="0"/>
    <x v="0"/>
    <x v="8"/>
    <s v="Q3"/>
    <x v="0"/>
    <x v="0"/>
  </r>
  <r>
    <s v="ESSZ"/>
    <s v="SZX"/>
    <x v="2"/>
    <d v="2019-12-17T00:00:00"/>
    <x v="0"/>
    <n v="14100184"/>
    <n v="43816"/>
    <s v="YMCT|KHJ-MC400-00"/>
    <s v="SS TAPE FEEDER 24mm"/>
    <n v="3"/>
    <n v="3"/>
    <n v="14469.03"/>
    <s v="CNY"/>
    <n v="1.1100000000000001"/>
    <n v="14469.03"/>
    <n v="16060.623300000003"/>
    <s v="C66SZX-SMT SERVICE"/>
    <s v="Jiangmen  Hengzhiyuan Transportation Equipment Co."/>
    <s v="Same"/>
    <n v="900239"/>
    <n v="11887.55"/>
    <s v="373SMT INV-PTS SALES"/>
    <n v="0"/>
    <s v="33JM-191211001"/>
    <n v="732153"/>
    <s v="江门恒之源交通设备有限公司"/>
    <n v="0"/>
    <x v="0"/>
    <x v="8"/>
    <s v="Q3"/>
    <x v="0"/>
    <x v="0"/>
  </r>
  <r>
    <s v="ESSZ"/>
    <s v="SZX"/>
    <x v="2"/>
    <d v="2019-12-17T00:00:00"/>
    <x v="0"/>
    <n v="14100185"/>
    <n v="43816"/>
    <s v="YMCT|KHJ-MC100-00"/>
    <s v="SS TAPE FEEDER 8mm"/>
    <n v="30"/>
    <n v="30"/>
    <n v="86283.19"/>
    <s v="CNY"/>
    <n v="1.1100000000000001"/>
    <n v="86283.19"/>
    <n v="95774.34090000001"/>
    <s v="C66SZX-SMT SERVICE"/>
    <s v="Zhongshan MingKa Electronic Technology Co.,Ltd"/>
    <s v="Same"/>
    <n v="900236"/>
    <n v="78459.53"/>
    <s v="373SMT INV-PTS SALES"/>
    <n v="0"/>
    <s v="C66SZ190376REV.2"/>
    <n v="732151"/>
    <s v="中山市名佳电子科技有限公司"/>
    <n v="0"/>
    <x v="0"/>
    <x v="8"/>
    <s v="Q3"/>
    <x v="0"/>
    <x v="0"/>
  </r>
  <r>
    <s v="ESSZ"/>
    <s v="SZX"/>
    <x v="2"/>
    <d v="2019-12-17T00:00:00"/>
    <x v="0"/>
    <n v="14100185"/>
    <n v="43816"/>
    <s v="YMCT|KHJ-MC200-00"/>
    <s v="SS TAPE FEEDER 12/16mm"/>
    <n v="5"/>
    <n v="5"/>
    <n v="21592.92"/>
    <s v="CNY"/>
    <n v="1.1100000000000001"/>
    <n v="21592.92"/>
    <n v="23968.141200000002"/>
    <s v="C66SZX-SMT SERVICE"/>
    <s v="Zhongshan MingKa Electronic Technology Co.,Ltd"/>
    <s v="Same"/>
    <n v="900236"/>
    <n v="16371.49"/>
    <s v="373SMT INV-PTS SALES"/>
    <n v="0"/>
    <s v="C66SZ190376REV.2"/>
    <n v="732151"/>
    <s v="中山市名佳电子科技有限公司"/>
    <n v="0"/>
    <x v="0"/>
    <x v="8"/>
    <s v="Q3"/>
    <x v="0"/>
    <x v="0"/>
  </r>
  <r>
    <s v="ESSZ"/>
    <s v="SZX"/>
    <x v="2"/>
    <d v="2019-12-17T00:00:00"/>
    <x v="0"/>
    <n v="14100186"/>
    <n v="43816"/>
    <s v="YMCT|KHJ-MC500-00"/>
    <s v="SS TAPE FEEDER 32mm"/>
    <n v="2"/>
    <n v="2"/>
    <n v="13982.3"/>
    <s v="CNY"/>
    <n v="1.1100000000000001"/>
    <n v="13982.3"/>
    <n v="15520.353000000001"/>
    <s v="C66SZX-SMT SERVICE"/>
    <s v="DADI Communication Technology Co., Ltd."/>
    <s v="Same"/>
    <n v="900238"/>
    <n v="9844.7099999999991"/>
    <s v="373SMT INV-PTS SALES"/>
    <n v="0"/>
    <s v="C66SZ190489"/>
    <n v="732152"/>
    <s v="柳州达迪通信技术股份有限公司"/>
    <n v="0"/>
    <x v="0"/>
    <x v="8"/>
    <s v="Q3"/>
    <x v="0"/>
    <x v="0"/>
  </r>
  <r>
    <s v="ESSZ"/>
    <s v="SZX"/>
    <x v="2"/>
    <d v="2019-12-17T00:00:00"/>
    <x v="0"/>
    <n v="14100187"/>
    <n v="43816"/>
    <s v="YMCT|KHJ-MC200-00"/>
    <s v="SS TAPE FEEDER 12/16mm"/>
    <n v="4"/>
    <n v="4"/>
    <n v="15221.24"/>
    <s v="CNY"/>
    <n v="1.1100000000000001"/>
    <n v="15221.24"/>
    <n v="16895.576400000002"/>
    <s v="C66SZX-SMT SERVICE"/>
    <s v="Huizhou Chengyu Technology Co., Ltd"/>
    <s v="Same"/>
    <n v="900240"/>
    <n v="13097.19"/>
    <s v="373SMT INV-PTS SALES"/>
    <n v="0"/>
    <s v="C66SZ190351REV.1"/>
    <n v="732361"/>
    <s v="惠州市城宇科技有限公司"/>
    <n v="0"/>
    <x v="0"/>
    <x v="8"/>
    <s v="Q3"/>
    <x v="0"/>
    <x v="0"/>
  </r>
  <r>
    <s v="ESSZ"/>
    <s v="SZX"/>
    <x v="2"/>
    <d v="2019-12-17T00:00:00"/>
    <x v="0"/>
    <n v="14100188"/>
    <n v="43816"/>
    <s v="YMCT|KHJ-MC100-00"/>
    <s v="SS TAPE FEEDER 8mm"/>
    <n v="14"/>
    <n v="14"/>
    <n v="40141.589999999997"/>
    <s v="CNY"/>
    <n v="1.1100000000000001"/>
    <n v="40141.589999999997"/>
    <n v="44557.164900000003"/>
    <s v="C66SZX-SMT SERVICE"/>
    <s v="Shenzhen Xin Gao Xiang Precision Machinery Co., Lt"/>
    <s v="Same"/>
    <n v="900241"/>
    <n v="36614.449999999997"/>
    <s v="373SMT INV-PTS SALES"/>
    <n v="0"/>
    <s v="C66SZ190506REV.1"/>
    <n v="732427"/>
    <s v="深圳市鑫高翔精密机械有限公司"/>
    <n v="0"/>
    <x v="0"/>
    <x v="8"/>
    <s v="Q3"/>
    <x v="0"/>
    <x v="0"/>
  </r>
  <r>
    <s v="ESSZ"/>
    <s v="SZX"/>
    <x v="2"/>
    <d v="2019-12-17T00:00:00"/>
    <x v="0"/>
    <n v="14100189"/>
    <n v="43816"/>
    <s v="YMCT|KHJ-MC100-00"/>
    <s v="SS TAPE FEEDER 8mm"/>
    <n v="58"/>
    <n v="58"/>
    <n v="162194.69"/>
    <s v="CNY"/>
    <n v="1.1100000000000001"/>
    <n v="162194.69"/>
    <n v="180036.10590000002"/>
    <s v="C66SZX-SMT SERVICE"/>
    <s v="Shenzhen Teka Technology Co., Ltd."/>
    <s v="Same"/>
    <n v="900242"/>
    <n v="151688.42000000001"/>
    <s v="373SMT INV-PTS SALES"/>
    <n v="0"/>
    <s v="C66SZ190492REV.1"/>
    <n v="732430"/>
    <s v="深圳市铁甲科技有限公司"/>
    <n v="0"/>
    <x v="0"/>
    <x v="8"/>
    <s v="Q3"/>
    <x v="0"/>
    <x v="0"/>
  </r>
  <r>
    <s v="ESSZ"/>
    <s v="SZX"/>
    <x v="2"/>
    <d v="2019-12-17T00:00:00"/>
    <x v="0"/>
    <n v="14100189"/>
    <n v="43816"/>
    <s v="YMCT|KHJ-MC200-00"/>
    <s v="SS TAPE FEEDER 12/16mm"/>
    <n v="12"/>
    <n v="12"/>
    <n v="44283.19"/>
    <s v="CNY"/>
    <n v="1.1100000000000001"/>
    <n v="44283.19"/>
    <n v="49154.34090000001"/>
    <s v="C66SZX-SMT SERVICE"/>
    <s v="Shenzhen Teka Technology Co., Ltd."/>
    <s v="Same"/>
    <n v="900242"/>
    <n v="39291.56"/>
    <s v="373SMT INV-PTS SALES"/>
    <n v="0"/>
    <s v="C66SZ190492REV.1"/>
    <n v="732430"/>
    <s v="深圳市铁甲科技有限公司"/>
    <n v="0"/>
    <x v="0"/>
    <x v="8"/>
    <s v="Q3"/>
    <x v="0"/>
    <x v="0"/>
  </r>
  <r>
    <s v="ESSZ"/>
    <s v="SZX"/>
    <x v="2"/>
    <d v="2019-12-17T00:00:00"/>
    <x v="0"/>
    <n v="14100189"/>
    <n v="43816"/>
    <s v="YMCT|KHJ-MC100-00"/>
    <s v="SS TAPE FEEDER 8mm"/>
    <n v="2"/>
    <n v="2"/>
    <n v="0"/>
    <s v="CNY"/>
    <n v="1.1100000000000001"/>
    <n v="0"/>
    <n v="0"/>
    <s v="C66SZX-SMT SERVICE"/>
    <s v="Shenzhen Teka Technology Co., Ltd."/>
    <s v="Same"/>
    <n v="900242"/>
    <n v="5230.6400000000003"/>
    <s v="373SMT INV-PTS SALES"/>
    <n v="0"/>
    <s v="C66SZ190492REV.1"/>
    <n v="732430"/>
    <s v="深圳市铁甲科技有限公司"/>
    <n v="0"/>
    <x v="0"/>
    <x v="8"/>
    <s v="Q3"/>
    <x v="0"/>
    <x v="0"/>
  </r>
  <r>
    <s v="ESSZ"/>
    <s v="SZX"/>
    <x v="1"/>
    <d v="2019-12-18T00:00:00"/>
    <x v="0"/>
    <n v="12100026"/>
    <n v="43817"/>
    <s v="YMCT|REPAIR CHARGE"/>
    <s v="REPAIR CHARGE"/>
    <n v="1"/>
    <n v="1"/>
    <n v="1327.43"/>
    <s v="CNY"/>
    <n v="1.1100000000000001"/>
    <n v="1327.43"/>
    <n v="1473.4473000000003"/>
    <s v="C66SZX-SMT SERVICE"/>
    <s v="ZHUHAI PILOT TECHNOLOGY CO., LTD"/>
    <s v="Same"/>
    <n v="900243"/>
    <n v="0"/>
    <s v="373SMT INV-NON-CON"/>
    <n v="0"/>
    <s v="CGDD19120007"/>
    <n v="0"/>
    <s v="珠海派诺科技股份有限公司"/>
    <n v="0"/>
    <x v="0"/>
    <x v="8"/>
    <s v="Q3"/>
    <x v="0"/>
    <x v="0"/>
  </r>
  <r>
    <s v="ESSZ"/>
    <s v="SZX"/>
    <x v="2"/>
    <d v="2019-12-19T00:00:00"/>
    <x v="0"/>
    <n v="14100190"/>
    <n v="43818"/>
    <s v="YMCT|KHJ-MC100-00"/>
    <s v="SS TAPE FEEDER 8mm"/>
    <n v="29"/>
    <n v="29"/>
    <n v="80070.8"/>
    <s v="CNY"/>
    <n v="1.1100000000000001"/>
    <n v="80070.8"/>
    <n v="88878.588000000018"/>
    <s v="C66SZX-SMT SERVICE"/>
    <s v="Shenzhen Shuotaike Electronics Co.,Ltd"/>
    <s v="Same"/>
    <n v="900244"/>
    <n v="75844.210000000006"/>
    <s v="373SMT INV-PTS SALES"/>
    <n v="0"/>
    <s v="C66SZ190433"/>
    <n v="732797"/>
    <s v="深圳市硕泰克电子科技有限公司"/>
    <n v="0"/>
    <x v="0"/>
    <x v="8"/>
    <s v="Q3"/>
    <x v="0"/>
    <x v="0"/>
  </r>
  <r>
    <s v="ESSZ"/>
    <s v="SZX"/>
    <x v="2"/>
    <d v="2019-12-19T00:00:00"/>
    <x v="0"/>
    <n v="14100190"/>
    <n v="43818"/>
    <s v="YMCT|KHJ-MC200-00"/>
    <s v="SS TAPE FEEDER 12/16mm"/>
    <n v="5"/>
    <n v="5"/>
    <n v="19026.55"/>
    <s v="CNY"/>
    <n v="1.1100000000000001"/>
    <n v="19026.55"/>
    <n v="21119.470499999999"/>
    <s v="C66SZX-SMT SERVICE"/>
    <s v="Shenzhen Shuotaike Electronics Co.,Ltd"/>
    <s v="Same"/>
    <n v="900244"/>
    <n v="16371.49"/>
    <s v="373SMT INV-PTS SALES"/>
    <n v="0"/>
    <s v="C66SZ190433"/>
    <n v="732797"/>
    <s v="深圳市硕泰克电子科技有限公司"/>
    <n v="0"/>
    <x v="0"/>
    <x v="8"/>
    <s v="Q3"/>
    <x v="0"/>
    <x v="0"/>
  </r>
  <r>
    <s v="ESSZ"/>
    <s v="SZX"/>
    <x v="2"/>
    <d v="2019-12-19T00:00:00"/>
    <x v="0"/>
    <n v="14100190"/>
    <n v="43818"/>
    <s v="YMCT|KHJ-MC500-00"/>
    <s v="SS TAPE FEEDER 32mm"/>
    <n v="2"/>
    <n v="2"/>
    <n v="12008.85"/>
    <s v="CNY"/>
    <n v="1.1100000000000001"/>
    <n v="12008.85"/>
    <n v="13329.823500000002"/>
    <s v="C66SZX-SMT SERVICE"/>
    <s v="Shenzhen Shuotaike Electronics Co.,Ltd"/>
    <s v="Same"/>
    <n v="900244"/>
    <n v="9844.7099999999991"/>
    <s v="373SMT INV-PTS SALES"/>
    <n v="0"/>
    <s v="C66SZ190433"/>
    <n v="732797"/>
    <s v="深圳市硕泰克电子科技有限公司"/>
    <n v="0"/>
    <x v="0"/>
    <x v="8"/>
    <s v="Q3"/>
    <x v="0"/>
    <x v="0"/>
  </r>
  <r>
    <s v="ESSZ"/>
    <s v="SZX"/>
    <x v="2"/>
    <d v="2019-12-19T00:00:00"/>
    <x v="0"/>
    <n v="14100190"/>
    <n v="43818"/>
    <s v="YMCT|KHJ-MC100-00"/>
    <s v="SS TAPE FEEDER 8mm"/>
    <n v="1"/>
    <n v="1"/>
    <n v="0"/>
    <s v="CNY"/>
    <n v="1.1100000000000001"/>
    <n v="0"/>
    <n v="0"/>
    <s v="C66SZX-SMT SERVICE"/>
    <s v="Shenzhen Shuotaike Electronics Co.,Ltd"/>
    <s v="Same"/>
    <n v="900244"/>
    <n v="2615.3200000000002"/>
    <s v="373SMT INV-PTS SALES"/>
    <n v="0"/>
    <s v="C66SZ190433"/>
    <n v="732797"/>
    <s v="深圳市硕泰克电子科技有限公司"/>
    <n v="0"/>
    <x v="0"/>
    <x v="8"/>
    <s v="Q3"/>
    <x v="0"/>
    <x v="0"/>
  </r>
  <r>
    <s v="ESSZ"/>
    <s v="SZX"/>
    <x v="0"/>
    <d v="2019-12-20T00:00:00"/>
    <x v="1"/>
    <n v="14100191"/>
    <n v="43819"/>
    <s v="ZZZZ|Feeder table(24 slot)"/>
    <s v="Feeder table"/>
    <n v="1"/>
    <n v="1"/>
    <n v="21061.95"/>
    <s v="CNY"/>
    <n v="1.1100000000000001"/>
    <n v="21061.95"/>
    <n v="23378.764500000001"/>
    <s v="C66SZX-SMT SERVICE"/>
    <s v="Shenzhen Xinbaijun Technology Co., Limited"/>
    <s v="Same"/>
    <n v="900245"/>
    <n v="17000"/>
    <s v="373SMT INV-PTS SALES"/>
    <n v="0"/>
    <s v="C66SZ190504REV.1"/>
    <n v="732959"/>
    <s v="深圳市新佰浚科技有限公司"/>
    <n v="0"/>
    <x v="0"/>
    <x v="8"/>
    <s v="Q3"/>
    <x v="0"/>
    <x v="0"/>
  </r>
  <r>
    <s v="ESSZ"/>
    <s v="SZX"/>
    <x v="0"/>
    <d v="2019-12-20T00:00:00"/>
    <x v="1"/>
    <n v="14100191"/>
    <n v="43819"/>
    <s v="ZMTR|K48-M3856-00X"/>
    <s v="GREASE PACK(NSL)"/>
    <n v="5"/>
    <n v="5"/>
    <n v="0"/>
    <s v="CNY"/>
    <n v="1.1100000000000001"/>
    <n v="0"/>
    <n v="0"/>
    <s v="C66SZX-SMT SERVICE"/>
    <s v="Shenzhen Xinbaijun Technology Co., Limited"/>
    <s v="Same"/>
    <n v="900245"/>
    <n v="663.7"/>
    <s v="373SMT INV-PTS SALES"/>
    <n v="0"/>
    <s v="C66SZ190504REV.1"/>
    <n v="732959"/>
    <s v="深圳市新佰浚科技有限公司"/>
    <n v="0"/>
    <x v="0"/>
    <x v="8"/>
    <s v="Q3"/>
    <x v="0"/>
    <x v="0"/>
  </r>
  <r>
    <s v="ESSZ"/>
    <s v="SZX"/>
    <x v="2"/>
    <d v="2019-12-23T00:00:00"/>
    <x v="0"/>
    <n v="14100192"/>
    <n v="43822"/>
    <s v="YMCT|KHJ-MC500-00"/>
    <s v="SS TAPE FEEDER 32mm"/>
    <n v="1"/>
    <n v="1"/>
    <n v="7035.4"/>
    <s v="CNY"/>
    <n v="1.1100000000000001"/>
    <n v="7035.4"/>
    <n v="7809.2939999999999"/>
    <s v="C66SZX-SMT SERVICE"/>
    <s v="Shenzhen Lancer Electronic Co., Ltd"/>
    <s v="Same"/>
    <n v="900246"/>
    <n v="4922.3599999999997"/>
    <s v="373SMT INV-PTS SALES"/>
    <n v="0"/>
    <s v="LXD191219"/>
    <n v="733282"/>
    <s v="深圳市凌鑫电子有限公司"/>
    <n v="0"/>
    <x v="0"/>
    <x v="8"/>
    <s v="Q3"/>
    <x v="0"/>
    <x v="0"/>
  </r>
  <r>
    <s v="ESSZ"/>
    <s v="SZX"/>
    <x v="2"/>
    <d v="2019-12-23T00:00:00"/>
    <x v="0"/>
    <n v="14100192"/>
    <n v="43822"/>
    <s v="YMCT|KHJ-MC600-00"/>
    <s v="SS TAPE FEEDER 44mm"/>
    <n v="1"/>
    <n v="1"/>
    <n v="9203.5400000000009"/>
    <s v="CNY"/>
    <n v="1.1100000000000001"/>
    <n v="9203.5400000000009"/>
    <n v="10215.929400000003"/>
    <s v="C66SZX-SMT SERVICE"/>
    <s v="Shenzhen Lancer Electronic Co., Ltd"/>
    <s v="Same"/>
    <n v="900246"/>
    <n v="6814.7"/>
    <s v="373SMT INV-PTS SALES"/>
    <n v="0"/>
    <s v="LXD191219"/>
    <n v="733282"/>
    <s v="深圳市凌鑫电子有限公司"/>
    <n v="0"/>
    <x v="0"/>
    <x v="8"/>
    <s v="Q3"/>
    <x v="0"/>
    <x v="0"/>
  </r>
  <r>
    <s v="ESSZ"/>
    <s v="SZX"/>
    <x v="2"/>
    <d v="2019-12-25T00:00:00"/>
    <x v="0"/>
    <n v="14100193"/>
    <n v="43824"/>
    <s v="YMCT|KHJ-MC100-00"/>
    <s v="SS TAPE FEEDER 8mm"/>
    <n v="18"/>
    <n v="18"/>
    <n v="49380.53"/>
    <s v="CNY"/>
    <n v="1.1100000000000001"/>
    <n v="49380.53"/>
    <n v="54812.388300000006"/>
    <s v="C66SZX-SMT SERVICE"/>
    <s v="ZHUHAI PILOT TECHNOLOGY CO., LTD"/>
    <s v="Same"/>
    <n v="900247"/>
    <n v="46912.53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2"/>
    <d v="2019-12-25T00:00:00"/>
    <x v="0"/>
    <n v="14100193"/>
    <n v="43824"/>
    <s v="YMCT|KHJ-MC200-00"/>
    <s v="SS TAPE FEEDER 12/16mm"/>
    <n v="10"/>
    <n v="10"/>
    <n v="38053.1"/>
    <s v="CNY"/>
    <n v="1.1100000000000001"/>
    <n v="38053.1"/>
    <n v="42238.940999999999"/>
    <s v="C66SZX-SMT SERVICE"/>
    <s v="ZHUHAI PILOT TECHNOLOGY CO., LTD"/>
    <s v="Same"/>
    <n v="900247"/>
    <n v="33118.400000000001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2"/>
    <d v="2019-12-25T00:00:00"/>
    <x v="0"/>
    <n v="14100193"/>
    <n v="43824"/>
    <s v="YMCT|KHJ-MC400-00"/>
    <s v="SS TAPE FEEDER 24mm"/>
    <n v="5"/>
    <n v="5"/>
    <n v="23893.81"/>
    <s v="CNY"/>
    <n v="1.1100000000000001"/>
    <n v="23893.81"/>
    <n v="26522.129100000006"/>
    <s v="C66SZX-SMT SERVICE"/>
    <s v="ZHUHAI PILOT TECHNOLOGY CO., LTD"/>
    <s v="Same"/>
    <n v="900247"/>
    <n v="19738.72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2"/>
    <d v="2019-12-25T00:00:00"/>
    <x v="0"/>
    <n v="14100193"/>
    <n v="43824"/>
    <s v="YMCT|KHJ-MC500-00"/>
    <s v="SS TAPE FEEDER 32mm"/>
    <n v="5"/>
    <n v="5"/>
    <n v="32743.360000000001"/>
    <s v="CNY"/>
    <n v="1.1100000000000001"/>
    <n v="32743.360000000001"/>
    <n v="36345.1296"/>
    <s v="C66SZX-SMT SERVICE"/>
    <s v="ZHUHAI PILOT TECHNOLOGY CO., LTD"/>
    <s v="Same"/>
    <n v="900247"/>
    <n v="24611.78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0"/>
    <d v="2019-12-25T00:00:00"/>
    <x v="0"/>
    <n v="14100193"/>
    <n v="43824"/>
    <s v="YMCT|KMG-M7300-20"/>
    <s v="MULTI CAM.ASSY.FR"/>
    <n v="1"/>
    <n v="1"/>
    <n v="21238.94"/>
    <s v="CNY"/>
    <n v="1.1100000000000001"/>
    <n v="21238.94"/>
    <n v="23575.223399999999"/>
    <s v="C66SZX-SMT SERVICE"/>
    <s v="ZHUHAI PILOT TECHNOLOGY CO., LTD"/>
    <s v="Same"/>
    <n v="900247"/>
    <n v="10300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0"/>
    <d v="2019-12-25T00:00:00"/>
    <x v="1"/>
    <n v="14100193"/>
    <n v="43824"/>
    <s v="ZZZZ|Feeder table(24 slot)"/>
    <s v="Feeder table"/>
    <n v="1"/>
    <n v="1"/>
    <n v="35398.230000000003"/>
    <s v="CNY"/>
    <n v="1.1100000000000001"/>
    <n v="35398.230000000003"/>
    <n v="39292.03530000001"/>
    <s v="C66SZX-SMT SERVICE"/>
    <s v="ZHUHAI PILOT TECHNOLOGY CO., LTD"/>
    <s v="Same"/>
    <n v="900247"/>
    <n v="27000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2"/>
    <d v="2019-12-25T00:00:00"/>
    <x v="0"/>
    <n v="14100193"/>
    <n v="43824"/>
    <s v="YMCT|KHJ-MC100-00"/>
    <s v="SS TAPE FEEDER 8mm"/>
    <n v="2"/>
    <n v="2"/>
    <n v="0"/>
    <s v="CNY"/>
    <n v="1.1100000000000001"/>
    <n v="0"/>
    <n v="0"/>
    <s v="C66SZX-SMT SERVICE"/>
    <s v="ZHUHAI PILOT TECHNOLOGY CO., LTD"/>
    <s v="Same"/>
    <n v="900247"/>
    <n v="5212.5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0"/>
    <d v="2019-12-25T00:00:00"/>
    <x v="1"/>
    <n v="14100193"/>
    <n v="43824"/>
    <s v="ZMTR|303-PLCW"/>
    <s v="SPECIAL NOZZLE"/>
    <n v="1"/>
    <n v="1"/>
    <n v="0"/>
    <s v="CNY"/>
    <n v="1.1100000000000001"/>
    <n v="0"/>
    <n v="0"/>
    <s v="C66SZX-SMT SERVICE"/>
    <s v="ZHUHAI PILOT TECHNOLOGY CO., LTD"/>
    <s v="Same"/>
    <n v="900247"/>
    <n v="619.47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0"/>
    <d v="2019-12-25T00:00:00"/>
    <x v="1"/>
    <n v="14100193"/>
    <n v="43824"/>
    <s v="ZMTR|303-PLZW"/>
    <s v="SPECIAL NOZZLE"/>
    <n v="1"/>
    <n v="1"/>
    <n v="0"/>
    <s v="CNY"/>
    <n v="1.1100000000000001"/>
    <n v="0"/>
    <n v="0"/>
    <s v="C66SZX-SMT SERVICE"/>
    <s v="ZHUHAI PILOT TECHNOLOGY CO., LTD"/>
    <s v="Same"/>
    <n v="900247"/>
    <n v="619.47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2"/>
    <d v="2019-12-25T00:00:00"/>
    <x v="1"/>
    <n v="14100193"/>
    <n v="43824"/>
    <s v="ZMTR|MANUAL TRAY FEEDER(YSM10)"/>
    <s v="MANUAL TRAY FEEDER FOR YSM10"/>
    <n v="1"/>
    <n v="1"/>
    <n v="0"/>
    <s v="CNY"/>
    <n v="1.1100000000000001"/>
    <n v="0"/>
    <n v="0"/>
    <s v="C66SZX-SMT SERVICE"/>
    <s v="ZHUHAI PILOT TECHNOLOGY CO., LTD"/>
    <s v="Same"/>
    <n v="900247"/>
    <n v="1358.41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0"/>
    <d v="2019-12-25T00:00:00"/>
    <x v="1"/>
    <n v="14100193"/>
    <n v="43824"/>
    <s v="ZMTR|K48-M3856-00X"/>
    <s v="GREASE PACK(NSL)"/>
    <n v="5"/>
    <n v="5"/>
    <n v="0"/>
    <s v="CNY"/>
    <n v="1.1100000000000001"/>
    <n v="0"/>
    <n v="0"/>
    <s v="C66SZX-SMT SERVICE"/>
    <s v="ZHUHAI PILOT TECHNOLOGY CO., LTD"/>
    <s v="Same"/>
    <n v="900247"/>
    <n v="663.7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0"/>
    <d v="2019-12-25T00:00:00"/>
    <x v="0"/>
    <n v="14100194"/>
    <n v="43824"/>
    <s v="YMCT|KHN-M7210-03"/>
    <s v="CCD CAMERA"/>
    <n v="1"/>
    <n v="1"/>
    <n v="6681.42"/>
    <s v="CNY"/>
    <n v="1.1100000000000001"/>
    <n v="6681.42"/>
    <n v="7416.3762000000006"/>
    <s v="C66SZX-SMT SERVICE"/>
    <s v="ZHUHAI PILOT TECHNOLOGY CO., LTD"/>
    <s v="Same"/>
    <n v="900249"/>
    <n v="3814"/>
    <s v="373SMT INV-PTS SALES"/>
    <n v="0"/>
    <s v="CGDD19120025"/>
    <n v="733510"/>
    <s v="珠海派诺科技股份有限公司"/>
    <n v="0"/>
    <x v="0"/>
    <x v="8"/>
    <s v="Q3"/>
    <x v="0"/>
    <x v="0"/>
  </r>
  <r>
    <s v="ESSZ"/>
    <s v="SZX"/>
    <x v="0"/>
    <d v="2019-12-25T00:00:00"/>
    <x v="0"/>
    <n v="14100194"/>
    <n v="43824"/>
    <s v="YMCT|KHY-M7211-00"/>
    <s v="LENS FID."/>
    <n v="1"/>
    <n v="1"/>
    <n v="1283.19"/>
    <s v="CNY"/>
    <n v="1.1100000000000001"/>
    <n v="1283.19"/>
    <n v="1424.3409000000001"/>
    <s v="C66SZX-SMT SERVICE"/>
    <s v="ZHUHAI PILOT TECHNOLOGY CO., LTD"/>
    <s v="Same"/>
    <n v="900249"/>
    <n v="770"/>
    <s v="373SMT INV-PTS SALES"/>
    <n v="0"/>
    <s v="CGDD19120025"/>
    <n v="733510"/>
    <s v="珠海派诺科技股份有限公司"/>
    <n v="0"/>
    <x v="0"/>
    <x v="8"/>
    <s v="Q3"/>
    <x v="0"/>
    <x v="0"/>
  </r>
  <r>
    <s v="ESSZ"/>
    <s v="SZX"/>
    <x v="0"/>
    <d v="2019-12-25T00:00:00"/>
    <x v="1"/>
    <n v="14100195"/>
    <n v="43824"/>
    <s v="ZMTR|KMG-M9125-00"/>
    <s v="PLATE GUIDE"/>
    <n v="10"/>
    <n v="10"/>
    <n v="10619.47"/>
    <s v="CNY"/>
    <n v="1.1100000000000001"/>
    <n v="10619.47"/>
    <n v="11787.611699999999"/>
    <s v="C66SZX-SMT SERVICE"/>
    <s v="Leader-Tech Electronics (Shenzhen) Inc."/>
    <s v="Same"/>
    <n v="900248"/>
    <n v="2805.3"/>
    <s v="373SMT INV-PTS SALES"/>
    <n v="0"/>
    <s v="PO2019100535"/>
    <n v="733506"/>
    <s v="上达电子（深圳）股份有限公司"/>
    <n v="0"/>
    <x v="0"/>
    <x v="8"/>
    <s v="Q3"/>
    <x v="0"/>
    <x v="0"/>
  </r>
  <r>
    <s v="ESSZ"/>
    <s v="SZX"/>
    <x v="0"/>
    <d v="2019-12-25T00:00:00"/>
    <x v="1"/>
    <n v="14100195"/>
    <n v="43824"/>
    <s v="ZMTR|KMG-M9125-00"/>
    <s v="PLATE GUIDE"/>
    <n v="10"/>
    <n v="10"/>
    <n v="0"/>
    <s v="CNY"/>
    <n v="1.1100000000000001"/>
    <n v="0"/>
    <n v="0"/>
    <s v="C66SZX-SMT SERVICE"/>
    <s v="Leader-Tech Electronics (Shenzhen) Inc."/>
    <s v="Same"/>
    <n v="900248"/>
    <n v="2805.3"/>
    <s v="373SMT INV-PTS SALES"/>
    <n v="0"/>
    <s v="PO2019100535"/>
    <n v="733506"/>
    <s v="上达电子（深圳）股份有限公司"/>
    <n v="0"/>
    <x v="0"/>
    <x v="8"/>
    <s v="Q3"/>
    <x v="0"/>
    <x v="0"/>
  </r>
  <r>
    <s v="ESSZ"/>
    <s v="SZX"/>
    <x v="0"/>
    <d v="2019-12-26T00:00:00"/>
    <x v="1"/>
    <n v="14100196"/>
    <n v="43825"/>
    <s v="ZMTR|303-SM1"/>
    <s v="SPECIAL NOZZLE"/>
    <n v="1"/>
    <n v="1"/>
    <n v="646.02"/>
    <s v="CNY"/>
    <n v="1.1100000000000001"/>
    <n v="646.02"/>
    <n v="717.08220000000006"/>
    <s v="C66SZX-SMT SERVICE"/>
    <s v="Dongguan Senben  E&amp;P Co., Ltd"/>
    <s v="Same"/>
    <n v="900251"/>
    <n v="309.73"/>
    <s v="373SMT INV-PTS SALES"/>
    <n v="0"/>
    <s v="SEN19122101"/>
    <n v="733585"/>
    <s v="东莞市森本模具塑胶有限公司"/>
    <n v="0"/>
    <x v="0"/>
    <x v="8"/>
    <s v="Q3"/>
    <x v="0"/>
    <x v="0"/>
  </r>
  <r>
    <s v="ESSZ"/>
    <s v="SZX"/>
    <x v="0"/>
    <d v="2019-12-26T00:00:00"/>
    <x v="1"/>
    <n v="14100196"/>
    <n v="43825"/>
    <s v="ZMTR|303-SM2"/>
    <s v="SPECIAL NOZZLE"/>
    <n v="1"/>
    <n v="1"/>
    <n v="646.02"/>
    <s v="CNY"/>
    <n v="1.1100000000000001"/>
    <n v="646.02"/>
    <n v="717.08220000000006"/>
    <s v="C66SZX-SMT SERVICE"/>
    <s v="Dongguan Senben  E&amp;P Co., Ltd"/>
    <s v="Same"/>
    <n v="900251"/>
    <n v="309.73"/>
    <s v="373SMT INV-PTS SALES"/>
    <n v="0"/>
    <s v="SEN19122101"/>
    <n v="733585"/>
    <s v="东莞市森本模具塑胶有限公司"/>
    <n v="0"/>
    <x v="0"/>
    <x v="8"/>
    <s v="Q3"/>
    <x v="0"/>
    <x v="0"/>
  </r>
  <r>
    <s v="ESSZ"/>
    <s v="SZX"/>
    <x v="0"/>
    <d v="2019-12-26T00:00:00"/>
    <x v="1"/>
    <n v="14100197"/>
    <n v="43825"/>
    <s v="ZMTR|FEEDER STORAGE CARRIAGE"/>
    <s v="FEEDER STORAGE CARRIAGE"/>
    <n v="1"/>
    <n v="1"/>
    <n v="2389.38"/>
    <s v="CNY"/>
    <n v="1.1100000000000001"/>
    <n v="2389.38"/>
    <n v="2652.2118000000005"/>
    <s v="C66SZX-SMT SERVICE"/>
    <s v="Chang Da (Jiangxi) Photoelectric Technology Co. Lt"/>
    <s v="Same"/>
    <n v="900252"/>
    <n v="1796.46"/>
    <s v="373SMT INV-PTS SALES"/>
    <n v="0"/>
    <s v="CN19122019"/>
    <n v="733592"/>
    <s v="江西省昌大光电科技有限公司"/>
    <n v="0"/>
    <x v="0"/>
    <x v="8"/>
    <s v="Q3"/>
    <x v="0"/>
    <x v="0"/>
  </r>
  <r>
    <s v="ESSZ"/>
    <s v="SZX"/>
    <x v="2"/>
    <d v="2019-12-26T00:00:00"/>
    <x v="0"/>
    <n v="14100198"/>
    <n v="43825"/>
    <s v="YMCT|KHJ-MC100-00"/>
    <s v="SS TAPE FEEDER 8mm"/>
    <n v="4"/>
    <n v="4"/>
    <n v="11150.44"/>
    <s v="CNY"/>
    <n v="1.1100000000000001"/>
    <n v="11150.44"/>
    <n v="12376.988400000002"/>
    <s v="C66SZX-SMT SERVICE"/>
    <s v="Zhong Shan Min Kwong Electrical Co., Ltd"/>
    <s v="Same"/>
    <n v="900250"/>
    <n v="10425.01"/>
    <s v="373SMT INV-PTS SALES"/>
    <n v="0"/>
    <s v="C66SZ190525REV.1"/>
    <n v="733580"/>
    <s v="中山市绵光电器有限公司"/>
    <n v="0"/>
    <x v="0"/>
    <x v="8"/>
    <s v="Q3"/>
    <x v="0"/>
    <x v="0"/>
  </r>
  <r>
    <s v="ESSZ"/>
    <s v="SZX"/>
    <x v="0"/>
    <d v="2019-12-27T00:00:00"/>
    <x v="1"/>
    <n v="14100199"/>
    <n v="43826"/>
    <s v="ZMTR|303-XKT"/>
    <s v="SPECIAL NOZZLE"/>
    <n v="1"/>
    <n v="1"/>
    <n v="424.78"/>
    <s v="CNY"/>
    <n v="1.1100000000000001"/>
    <n v="424.78"/>
    <n v="471.50580000000002"/>
    <s v="C66SZX-SMT SERVICE"/>
    <s v="Dongguan Xing Kai Tai Electronic Technology Co., L"/>
    <s v="Same"/>
    <n v="900253"/>
    <n v="309.73"/>
    <s v="373SMT INV-PTS SALES"/>
    <n v="0"/>
    <s v="P479120321"/>
    <n v="733791"/>
    <s v="东莞市兴开泰电子科技有限公司"/>
    <n v="0"/>
    <x v="0"/>
    <x v="8"/>
    <s v="Q3"/>
    <x v="0"/>
    <x v="0"/>
  </r>
  <r>
    <s v="ESSZ"/>
    <s v="SZX"/>
    <x v="2"/>
    <d v="2020-01-10T00:00:00"/>
    <x v="0"/>
    <n v="14100200"/>
    <n v="43840"/>
    <s v="YMCT|KHJ-MC400-00"/>
    <s v="SS TAPE FEEDER 24mm"/>
    <n v="6"/>
    <n v="6"/>
    <n v="28460.18"/>
    <s v="CNY"/>
    <n v="1.1100000000000001"/>
    <n v="28460.18"/>
    <n v="31590.799800000004"/>
    <s v="C66SZX-SMT SERVICE"/>
    <s v="Shenzhen Boxing Electronics Co.,LTD"/>
    <s v="Same"/>
    <n v="900254"/>
    <n v="23686.46"/>
    <s v="373SMT INV-PTS SALES"/>
    <n v="0"/>
    <s v="C66SZ190508REV.1"/>
    <n v="735266"/>
    <s v="深圳市博星电子有限公司"/>
    <n v="0"/>
    <x v="1"/>
    <x v="9"/>
    <s v="Q4"/>
    <x v="0"/>
    <x v="0"/>
  </r>
  <r>
    <s v="ESSZ"/>
    <s v="SZX"/>
    <x v="2"/>
    <d v="2020-01-10T00:00:00"/>
    <x v="0"/>
    <n v="14100200"/>
    <n v="43840"/>
    <s v="YMCT|KHJ-MC500-00"/>
    <s v="SS TAPE FEEDER 32mm"/>
    <n v="2"/>
    <n v="2"/>
    <n v="13097.35"/>
    <s v="CNY"/>
    <n v="1.1100000000000001"/>
    <n v="13097.35"/>
    <n v="14538.058500000001"/>
    <s v="C66SZX-SMT SERVICE"/>
    <s v="Shenzhen Boxing Electronics Co.,LTD"/>
    <s v="Same"/>
    <n v="900254"/>
    <n v="9844.7099999999991"/>
    <s v="373SMT INV-PTS SALES"/>
    <n v="0"/>
    <s v="C66SZ190508REV.1"/>
    <n v="735266"/>
    <s v="深圳市博星电子有限公司"/>
    <n v="0"/>
    <x v="1"/>
    <x v="9"/>
    <s v="Q4"/>
    <x v="0"/>
    <x v="0"/>
  </r>
  <r>
    <s v="ESSZ"/>
    <s v="SZX"/>
    <x v="2"/>
    <d v="2020-01-10T00:00:00"/>
    <x v="0"/>
    <n v="14100200"/>
    <n v="43840"/>
    <s v="YMCT|KHJ-MC600-00"/>
    <s v="SS TAPE FEEDER 44mm"/>
    <n v="2"/>
    <n v="2"/>
    <n v="18230.09"/>
    <s v="CNY"/>
    <n v="1.1100000000000001"/>
    <n v="18230.09"/>
    <n v="20235.3999"/>
    <s v="C66SZX-SMT SERVICE"/>
    <s v="Shenzhen Boxing Electronics Co.,LTD"/>
    <s v="Same"/>
    <n v="900254"/>
    <n v="13629.39"/>
    <s v="373SMT INV-PTS SALES"/>
    <n v="0"/>
    <s v="C66SZ190508REV.1"/>
    <n v="735266"/>
    <s v="深圳市博星电子有限公司"/>
    <n v="0"/>
    <x v="1"/>
    <x v="9"/>
    <s v="Q4"/>
    <x v="0"/>
    <x v="0"/>
  </r>
  <r>
    <s v="ESSZ"/>
    <s v="SZX"/>
    <x v="0"/>
    <d v="2020-01-10T00:00:00"/>
    <x v="1"/>
    <n v="14100200"/>
    <n v="43840"/>
    <s v="ZZZZ|K48-M3856-00X"/>
    <s v="GREASE PACK(NSL)"/>
    <n v="2"/>
    <n v="2"/>
    <n v="0"/>
    <s v="CNY"/>
    <n v="1.1100000000000001"/>
    <n v="0"/>
    <n v="0"/>
    <s v="C66SZX-SMT SERVICE"/>
    <s v="Shenzhen Boxing Electronics Co.,LTD"/>
    <s v="Same"/>
    <n v="900254"/>
    <n v="265.48"/>
    <s v="373SMT INV-PTS SALES"/>
    <n v="0"/>
    <s v="C66SZ190508REV.1"/>
    <n v="735266"/>
    <s v="深圳市博星电子有限公司"/>
    <n v="0"/>
    <x v="1"/>
    <x v="9"/>
    <s v="Q4"/>
    <x v="0"/>
    <x v="0"/>
  </r>
  <r>
    <s v="ESSZ"/>
    <s v="SZX"/>
    <x v="1"/>
    <d v="2020-01-15T00:00:00"/>
    <x v="1"/>
    <n v="12100027"/>
    <n v="43845"/>
    <s v="SAKI|REPAIR CHARGE"/>
    <s v="REPAIR CHARGE"/>
    <n v="1"/>
    <n v="1"/>
    <n v="5663.72"/>
    <s v="CNY"/>
    <n v="1.1100000000000001"/>
    <n v="5663.72"/>
    <n v="6286.7292000000007"/>
    <s v="C66SZX-SMT SERVICE"/>
    <s v="Guang Dong HuanYu Electronic Technology Co., Ltd"/>
    <s v="Same"/>
    <n v="900259"/>
    <n v="0"/>
    <s v="373SMT INV-NON-CON"/>
    <n v="0"/>
    <s v="C66SZ190522REV.1"/>
    <n v="0"/>
    <s v="广东寰宇电子科技股份有限公司"/>
    <n v="0"/>
    <x v="1"/>
    <x v="9"/>
    <s v="Q4"/>
    <x v="0"/>
    <x v="0"/>
  </r>
  <r>
    <s v="ESSZ"/>
    <s v="SZX"/>
    <x v="0"/>
    <d v="2020-01-15T00:00:00"/>
    <x v="1"/>
    <n v="14100201"/>
    <n v="43845"/>
    <s v="ZMTR|KHJ-MD800-01"/>
    <s v="SS TUNE-UP STATION"/>
    <n v="1"/>
    <n v="1"/>
    <n v="30265.49"/>
    <s v="CNY"/>
    <n v="1.1100000000000001"/>
    <n v="30265.49"/>
    <n v="33594.693900000006"/>
    <s v="C66SZX-SMT SERVICE"/>
    <s v="Shenzhen Magic Vision Technology Co., Ltd."/>
    <s v="Same"/>
    <n v="900255"/>
    <n v="23000"/>
    <s v="373SMT INV-PTS SALES"/>
    <n v="0"/>
    <s v="C66SZ190507REV.2"/>
    <n v="735726"/>
    <s v="深圳市魔乐视科技有限公司"/>
    <n v="0"/>
    <x v="1"/>
    <x v="9"/>
    <s v="Q4"/>
    <x v="0"/>
    <x v="0"/>
  </r>
  <r>
    <s v="ESSZ"/>
    <s v="SZX"/>
    <x v="0"/>
    <d v="2020-01-15T00:00:00"/>
    <x v="1"/>
    <n v="14100202"/>
    <n v="43845"/>
    <s v="ZMTR|KHJ-MD800-01"/>
    <s v="SS TUNE-UP STATION"/>
    <n v="1"/>
    <n v="1"/>
    <n v="28318.58"/>
    <s v="CNY"/>
    <n v="1.1100000000000001"/>
    <n v="28318.58"/>
    <n v="31433.623800000005"/>
    <s v="C66SZX-SMT SERVICE"/>
    <s v="Chang Da (Jiangxi) Photoelectric Technology Co. Lt"/>
    <s v="Same"/>
    <n v="900256"/>
    <n v="23000"/>
    <s v="373SMT INV-PTS SALES"/>
    <n v="0"/>
    <s v="CN19123026C"/>
    <n v="735739"/>
    <s v="江西省昌大光电科技有限公司"/>
    <n v="0"/>
    <x v="1"/>
    <x v="9"/>
    <s v="Q4"/>
    <x v="0"/>
    <x v="0"/>
  </r>
  <r>
    <s v="ESSZ"/>
    <s v="SZX"/>
    <x v="0"/>
    <d v="2020-01-16T00:00:00"/>
    <x v="0"/>
    <n v="14100203"/>
    <n v="43846"/>
    <s v="YMCT|KLW-M8527-00"/>
    <s v="FILTER"/>
    <n v="20"/>
    <n v="20"/>
    <n v="707.96"/>
    <s v="CNY"/>
    <n v="1.1100000000000001"/>
    <n v="707.96"/>
    <n v="785.83560000000011"/>
    <s v="C66SZX-SMT SERVICE"/>
    <s v="Chang Da (Jiangxi) Photoelectric Technology Co. Lt"/>
    <s v="Same"/>
    <n v="900257"/>
    <n v="420"/>
    <s v="373SMT INV-PTS SALES"/>
    <n v="0"/>
    <s v="CN19112036C"/>
    <n v="735794"/>
    <s v="江西省昌大光电科技有限公司"/>
    <n v="0"/>
    <x v="1"/>
    <x v="9"/>
    <s v="Q4"/>
    <x v="0"/>
    <x v="0"/>
  </r>
  <r>
    <s v="ESSZ"/>
    <s v="SZX"/>
    <x v="0"/>
    <d v="2020-01-16T00:00:00"/>
    <x v="0"/>
    <n v="14100203"/>
    <n v="43846"/>
    <s v="YMCT|K46-M8527-C0"/>
    <s v="FILTER(VACUUM PUMP)"/>
    <n v="20"/>
    <n v="20"/>
    <n v="1132.74"/>
    <s v="CNY"/>
    <n v="1.1100000000000001"/>
    <n v="1132.74"/>
    <n v="1257.3414"/>
    <s v="C66SZX-SMT SERVICE"/>
    <s v="Chang Da (Jiangxi) Photoelectric Technology Co. Lt"/>
    <s v="Same"/>
    <n v="900257"/>
    <n v="680"/>
    <s v="373SMT INV-PTS SALES"/>
    <n v="0"/>
    <s v="CN19112036C"/>
    <n v="735794"/>
    <s v="江西省昌大光电科技有限公司"/>
    <n v="0"/>
    <x v="1"/>
    <x v="9"/>
    <s v="Q4"/>
    <x v="0"/>
    <x v="0"/>
  </r>
  <r>
    <s v="ESSZ"/>
    <s v="SZX"/>
    <x v="0"/>
    <d v="2020-01-16T00:00:00"/>
    <x v="0"/>
    <n v="14100204"/>
    <n v="43846"/>
    <s v="YMCT|KLW-M715B-00"/>
    <s v="GASKET"/>
    <n v="10"/>
    <n v="10"/>
    <n v="256.64"/>
    <s v="CNY"/>
    <n v="1.1100000000000001"/>
    <n v="256.64"/>
    <n v="284.87040000000002"/>
    <s v="C66SZX-SMT SERVICE"/>
    <s v="Dongguan ITC Manufacturers Co., Ltd"/>
    <s v="Same"/>
    <n v="900258"/>
    <n v="140"/>
    <s v="373SMT INV-PTS SALES"/>
    <n v="0"/>
    <s v="C66SZ190367REV.4"/>
    <n v="735797"/>
    <s v="东莞埃迪五金灯饰有限公司"/>
    <n v="0"/>
    <x v="1"/>
    <x v="9"/>
    <s v="Q4"/>
    <x v="0"/>
    <x v="0"/>
  </r>
  <r>
    <s v="ESSZ"/>
    <s v="SZX"/>
    <x v="0"/>
    <d v="2020-01-16T00:00:00"/>
    <x v="0"/>
    <n v="14100204"/>
    <n v="43846"/>
    <s v="YMCT|KLW-M8527-00"/>
    <s v="FILTER"/>
    <n v="10"/>
    <n v="10"/>
    <n v="398.23"/>
    <s v="CNY"/>
    <n v="1.1100000000000001"/>
    <n v="398.23"/>
    <n v="442.03530000000006"/>
    <s v="C66SZX-SMT SERVICE"/>
    <s v="Dongguan ITC Manufacturers Co., Ltd"/>
    <s v="Same"/>
    <n v="900258"/>
    <n v="210"/>
    <s v="373SMT INV-PTS SALES"/>
    <n v="0"/>
    <s v="C66SZ190367REV.4"/>
    <n v="735797"/>
    <s v="东莞埃迪五金灯饰有限公司"/>
    <n v="0"/>
    <x v="1"/>
    <x v="9"/>
    <s v="Q4"/>
    <x v="0"/>
    <x v="0"/>
  </r>
  <r>
    <s v="ESSZ"/>
    <s v="SZX"/>
    <x v="0"/>
    <d v="2020-01-16T00:00:00"/>
    <x v="0"/>
    <n v="14100204"/>
    <n v="43846"/>
    <s v="YMCT|KLW-M7155-00"/>
    <s v="FILTER CAP"/>
    <n v="1"/>
    <n v="1"/>
    <n v="345.13"/>
    <s v="CNY"/>
    <n v="1.1100000000000001"/>
    <n v="345.13"/>
    <n v="383.09430000000003"/>
    <s v="C66SZX-SMT SERVICE"/>
    <s v="Dongguan ITC Manufacturers Co., Ltd"/>
    <s v="Same"/>
    <n v="900258"/>
    <n v="189"/>
    <s v="373SMT INV-PTS SALES"/>
    <n v="0"/>
    <s v="C66SZ190367REV.4"/>
    <n v="735797"/>
    <s v="东莞埃迪五金灯饰有限公司"/>
    <n v="0"/>
    <x v="1"/>
    <x v="9"/>
    <s v="Q4"/>
    <x v="0"/>
    <x v="0"/>
  </r>
  <r>
    <s v="ESSZ"/>
    <s v="SZX"/>
    <x v="0"/>
    <d v="2020-01-16T00:00:00"/>
    <x v="0"/>
    <n v="14100204"/>
    <n v="43846"/>
    <s v="YMCT|KHJ-MC141-S1"/>
    <s v="PARTS,TAPE GUIDE"/>
    <n v="2"/>
    <n v="2"/>
    <n v="849.56"/>
    <s v="CNY"/>
    <n v="1.1100000000000001"/>
    <n v="849.56"/>
    <n v="943.01160000000004"/>
    <s v="C66SZX-SMT SERVICE"/>
    <s v="Dongguan ITC Manufacturers Co., Ltd"/>
    <s v="Same"/>
    <n v="900258"/>
    <n v="0"/>
    <s v="373SMT INV-PTS SALES"/>
    <n v="0"/>
    <s v="C66SZ190367REV.4"/>
    <n v="735797"/>
    <s v="东莞埃迪五金灯饰有限公司"/>
    <n v="0"/>
    <x v="1"/>
    <x v="9"/>
    <s v="Q4"/>
    <x v="0"/>
    <x v="0"/>
  </r>
  <r>
    <s v="ESSZ"/>
    <s v="SZX"/>
    <x v="2"/>
    <d v="2020-01-17T00:00:00"/>
    <x v="0"/>
    <n v="14100205"/>
    <n v="43847"/>
    <s v="YMCT|KHJ-MC400-00"/>
    <s v="SS TAPE FEEDER 24mm"/>
    <n v="3"/>
    <n v="3"/>
    <n v="14222.12"/>
    <s v="CNY"/>
    <n v="1.1100000000000001"/>
    <n v="14222.12"/>
    <n v="15786.553200000002"/>
    <s v="C66SZX-SMT SERVICE"/>
    <s v="Shenzhen Bo Xin Electronics Co., Ltd."/>
    <s v="Same"/>
    <n v="900260"/>
    <n v="11400"/>
    <s v="373SMT INV-PTS SALES"/>
    <n v="0"/>
    <s v="C66SZ190508REV.1"/>
    <n v="736009"/>
    <s v="深圳市博新电子有限公司"/>
    <n v="0"/>
    <x v="1"/>
    <x v="9"/>
    <s v="Q4"/>
    <x v="0"/>
    <x v="0"/>
  </r>
  <r>
    <s v="ESSZ"/>
    <s v="SZX"/>
    <x v="0"/>
    <d v="2020-01-20T00:00:00"/>
    <x v="4"/>
    <n v="10000"/>
    <n v="43850"/>
    <n v="0"/>
    <n v="0"/>
    <n v="0"/>
    <n v="1"/>
    <n v="64.41"/>
    <s v="CNY"/>
    <n v="1.1100000000000001"/>
    <n v="64.41"/>
    <n v="71.495100000000008"/>
    <s v="C66SZX-SMT SERVICE"/>
    <s v="Chang Da (Jiangxi) Photoelectric Technology Co. Lt"/>
    <s v="Same"/>
    <s v="NO"/>
    <n v="0"/>
    <s v="373SMT INV-PTS SALES"/>
    <n v="0"/>
    <n v="0"/>
    <n v="0"/>
    <s v="江西省昌大光电科技有限公司"/>
    <n v="0"/>
    <x v="1"/>
    <x v="9"/>
    <s v="Q4"/>
    <x v="0"/>
    <x v="0"/>
  </r>
  <r>
    <s v="ESSZ"/>
    <s v="SZX"/>
    <x v="0"/>
    <d v="2020-02-18T00:00:00"/>
    <x v="0"/>
    <n v="14100206"/>
    <n v="43879"/>
    <s v="YMCT|KHN-M7720-A3"/>
    <s v="NOZZLE 302A ASSY"/>
    <n v="5"/>
    <n v="5"/>
    <n v="2876.11"/>
    <s v="CNY"/>
    <n v="1.1100000000000001"/>
    <n v="2876.11"/>
    <n v="3192.4821000000006"/>
    <s v="C66SZX-SMT SERVICE"/>
    <s v="Dongguan Frecom Holdings Co., Ltd."/>
    <s v="Same"/>
    <n v="900261"/>
    <n v="2100"/>
    <s v="373SMT INV-PTS SALES"/>
    <n v="0"/>
    <s v="FRC-KD-2020-001"/>
    <n v="736680"/>
    <s v="东莞市福瑞康控股有限公司"/>
    <n v="0"/>
    <x v="1"/>
    <x v="10"/>
    <s v="Q4"/>
    <x v="0"/>
    <x v="0"/>
  </r>
  <r>
    <s v="ESSZ"/>
    <s v="SZX"/>
    <x v="0"/>
    <d v="2020-02-18T00:00:00"/>
    <x v="0"/>
    <n v="14100206"/>
    <n v="43879"/>
    <s v="YMCT|KHN-M7710-A4"/>
    <s v="NOZZLE 301A ASSY"/>
    <n v="5"/>
    <n v="5"/>
    <n v="2654.87"/>
    <s v="CNY"/>
    <n v="1.1100000000000001"/>
    <n v="2654.87"/>
    <n v="2946.9057000000003"/>
    <s v="C66SZX-SMT SERVICE"/>
    <s v="Dongguan Frecom Holdings Co., Ltd."/>
    <s v="Same"/>
    <n v="900261"/>
    <n v="1950"/>
    <s v="373SMT INV-PTS SALES"/>
    <n v="0"/>
    <s v="FRC-KD-2020-001"/>
    <n v="736680"/>
    <s v="东莞市福瑞康控股有限公司"/>
    <n v="0"/>
    <x v="1"/>
    <x v="10"/>
    <s v="Q4"/>
    <x v="0"/>
    <x v="0"/>
  </r>
  <r>
    <s v="ESSZ"/>
    <s v="SZX"/>
    <x v="2"/>
    <d v="2020-02-18T00:00:00"/>
    <x v="0"/>
    <n v="14100206"/>
    <n v="43879"/>
    <s v="YMCT|KHJ-MC200-00"/>
    <s v="SS TAPE FEEDER 12/16mm"/>
    <n v="8"/>
    <n v="8"/>
    <n v="32318.58"/>
    <s v="CNY"/>
    <n v="1.1100000000000001"/>
    <n v="32318.58"/>
    <n v="35873.623800000008"/>
    <s v="C66SZX-SMT SERVICE"/>
    <s v="Dongguan Frecom Holdings Co., Ltd."/>
    <s v="Same"/>
    <n v="900261"/>
    <n v="28000"/>
    <s v="373SMT INV-PTS SALES"/>
    <n v="0"/>
    <s v="FRC-KD-2020-001"/>
    <n v="736680"/>
    <s v="东莞市福瑞康控股有限公司"/>
    <n v="0"/>
    <x v="1"/>
    <x v="10"/>
    <s v="Q4"/>
    <x v="0"/>
    <x v="0"/>
  </r>
  <r>
    <s v="ESSZ"/>
    <s v="SZX"/>
    <x v="2"/>
    <d v="2020-02-18T00:00:00"/>
    <x v="0"/>
    <n v="14100206"/>
    <n v="43879"/>
    <s v="YMCT|KHJ-MC400-00"/>
    <s v="SS TAPE FEEDER 24mm"/>
    <n v="2"/>
    <n v="2"/>
    <n v="9601.77"/>
    <s v="CNY"/>
    <n v="1.1100000000000001"/>
    <n v="9601.77"/>
    <n v="10657.964700000002"/>
    <s v="C66SZX-SMT SERVICE"/>
    <s v="Dongguan Frecom Holdings Co., Ltd."/>
    <s v="Same"/>
    <n v="900261"/>
    <n v="7600"/>
    <s v="373SMT INV-PTS SALES"/>
    <n v="0"/>
    <s v="FRC-KD-2020-001"/>
    <n v="736680"/>
    <s v="东莞市福瑞康控股有限公司"/>
    <n v="0"/>
    <x v="1"/>
    <x v="10"/>
    <s v="Q4"/>
    <x v="0"/>
    <x v="0"/>
  </r>
  <r>
    <s v="ESSZ"/>
    <s v="SZX"/>
    <x v="2"/>
    <d v="2020-02-26T00:00:00"/>
    <x v="0"/>
    <n v="14100207"/>
    <n v="43887"/>
    <s v="YMCT|KHJ-MC200-00"/>
    <s v="SS TAPE FEEDER 12/16mm"/>
    <n v="7"/>
    <n v="7"/>
    <n v="26017.7"/>
    <s v="CNY"/>
    <n v="1.1100000000000001"/>
    <n v="26017.7"/>
    <n v="28879.647000000004"/>
    <s v="C66SZX-SMT SERVICE"/>
    <s v="Shenzhen Zhongrunhulian Technology Co., Ltd."/>
    <s v="Same"/>
    <n v="900262"/>
    <n v="24500"/>
    <s v="373SMT INV-PTS SALES"/>
    <n v="0"/>
    <s v="C66SZ20037"/>
    <n v="737363"/>
    <s v="深圳市中润互联科技有限公司"/>
    <n v="0"/>
    <x v="1"/>
    <x v="10"/>
    <s v="Q4"/>
    <x v="0"/>
    <x v="0"/>
  </r>
  <r>
    <s v="ESSZ"/>
    <s v="SZX"/>
    <x v="2"/>
    <d v="2020-02-26T00:00:00"/>
    <x v="0"/>
    <n v="14100208"/>
    <n v="43887"/>
    <s v="YMCT|KHJ-MC200-00"/>
    <s v="SS TAPE FEEDER 12/16mm"/>
    <n v="1"/>
    <n v="1"/>
    <n v="3805.31"/>
    <s v="CNY"/>
    <n v="1.1100000000000001"/>
    <n v="3805.31"/>
    <n v="4223.8941000000004"/>
    <s v="C66SZX-SMT SERVICE"/>
    <s v="Dongguan Miaoqi Electronics Co., LTD"/>
    <s v="Same"/>
    <n v="900263"/>
    <n v="3500"/>
    <s v="373SMT INV-PTS SALES"/>
    <n v="0"/>
    <s v="C66SZ20042"/>
    <n v="737503"/>
    <s v="东莞妙琪电子有限公司"/>
    <n v="0"/>
    <x v="1"/>
    <x v="10"/>
    <s v="Q4"/>
    <x v="0"/>
    <x v="0"/>
  </r>
  <r>
    <s v="ESSZ"/>
    <s v="SZX"/>
    <x v="2"/>
    <d v="2020-03-12T00:00:00"/>
    <x v="0"/>
    <n v="14100209"/>
    <n v="43902"/>
    <s v="YMCT|KHJ-MC200-00"/>
    <s v="SS TAPE FEEDER 12/16mm"/>
    <n v="6"/>
    <n v="6"/>
    <n v="22566.37"/>
    <s v="CNY"/>
    <n v="1.1100000000000001"/>
    <n v="22566.37"/>
    <n v="25048.670700000002"/>
    <s v="C66SZX-SMT SERVICE"/>
    <s v="Shenzhen Mester Optoelectronic Technology Co.,Ltd."/>
    <s v="Same"/>
    <n v="900264"/>
    <n v="21000"/>
    <s v="373SMT INV-PTS SALES"/>
    <n v="0"/>
    <s v="PO2003051"/>
    <n v="739020"/>
    <s v="深圳市美斯特光电技术有限公司"/>
    <n v="0"/>
    <x v="1"/>
    <x v="11"/>
    <s v="Q4"/>
    <x v="0"/>
    <x v="0"/>
  </r>
  <r>
    <s v="ESSZ"/>
    <s v="SZX"/>
    <x v="0"/>
    <d v="2020-03-12T00:00:00"/>
    <x v="0"/>
    <n v="14100210"/>
    <n v="43902"/>
    <s v="YMCT|KHJ-MC141-S1"/>
    <s v="PARTS,TAPE GUIDE"/>
    <n v="10"/>
    <n v="10"/>
    <n v="2743.36"/>
    <s v="CNY"/>
    <n v="1.1100000000000001"/>
    <n v="2743.36"/>
    <n v="3045.1296000000002"/>
    <s v="C66SZX-SMT SERVICE"/>
    <s v="Chang Da (Jiangxi) Photoelectric Technology Co. Lt"/>
    <s v="Same"/>
    <n v="900265"/>
    <n v="0"/>
    <s v="373SMT INV-PTS SALES"/>
    <n v="0"/>
    <s v="CN20012013C"/>
    <n v="739070"/>
    <s v="江西省昌大光电科技有限公司"/>
    <n v="0"/>
    <x v="1"/>
    <x v="11"/>
    <s v="Q4"/>
    <x v="0"/>
    <x v="0"/>
  </r>
  <r>
    <s v="ESSZ"/>
    <s v="SZX"/>
    <x v="2"/>
    <d v="2020-03-17T00:00:00"/>
    <x v="0"/>
    <n v="14100211"/>
    <n v="43907"/>
    <s v="YMCT|KHJ-MC100-00"/>
    <s v="SS TAPE FEEDER 8mm"/>
    <n v="80"/>
    <n v="80"/>
    <n v="201769.91"/>
    <s v="CNY"/>
    <n v="1.1100000000000001"/>
    <n v="201769.91"/>
    <n v="223964.60010000001"/>
    <s v="C66SZX-SMT SERVICE"/>
    <s v="Shenzhen Detector Technology Co., Ltd"/>
    <s v="Same"/>
    <n v="900266"/>
    <n v="204215.18"/>
    <s v="373SMT INV-PTS SALES"/>
    <n v="0"/>
    <s v="C66SZ20056"/>
    <n v="739599"/>
    <s v="深圳市帝泰克科技有限公司"/>
    <n v="0"/>
    <x v="1"/>
    <x v="11"/>
    <s v="Q4"/>
    <x v="0"/>
    <x v="0"/>
  </r>
  <r>
    <s v="ESSZ"/>
    <s v="SZX"/>
    <x v="1"/>
    <d v="2020-03-23T00:00:00"/>
    <x v="0"/>
    <n v="12100028"/>
    <n v="43913"/>
    <s v="YMCT|REPAIR CHARGE"/>
    <s v="REPAIR CHARGE"/>
    <n v="1"/>
    <n v="1"/>
    <n v="884.96"/>
    <s v="CNY"/>
    <n v="1.1100000000000001"/>
    <n v="884.96"/>
    <n v="982.30560000000014"/>
    <s v="C66SZX-SMT SERVICE"/>
    <s v="Shenzhen Wenli Technology Co., Ltd."/>
    <s v="Same"/>
    <n v="900271"/>
    <n v="0"/>
    <s v="373SMT INV-NON-CON"/>
    <n v="0"/>
    <s v="C66SZ190516REV.2"/>
    <n v="0"/>
    <s v="深圳市稳利科技有限公司"/>
    <n v="0"/>
    <x v="1"/>
    <x v="11"/>
    <s v="Q4"/>
    <x v="0"/>
    <x v="0"/>
  </r>
  <r>
    <s v="ESSZ"/>
    <s v="SZX"/>
    <x v="1"/>
    <d v="2020-03-23T00:00:00"/>
    <x v="0"/>
    <n v="12100029"/>
    <n v="43913"/>
    <s v="YMCT|REPAIR CHARGE"/>
    <s v="REPAIR CHARGE"/>
    <n v="1"/>
    <n v="1"/>
    <n v="3097.35"/>
    <s v="CNY"/>
    <n v="1.1100000000000001"/>
    <n v="3097.35"/>
    <n v="3438.0585000000001"/>
    <s v="C66SZX-SMT SERVICE"/>
    <s v="Shenzhen PengBoHui Electronics Co., Ltd."/>
    <s v="Same"/>
    <n v="900272"/>
    <n v="0"/>
    <s v="373SMT INV-NON-CON"/>
    <n v="0"/>
    <s v="C66SZ190524"/>
    <n v="0"/>
    <s v="深圳市鹏博辉电子有限公司"/>
    <n v="0"/>
    <x v="1"/>
    <x v="11"/>
    <s v="Q4"/>
    <x v="0"/>
    <x v="0"/>
  </r>
  <r>
    <s v="ESSZ"/>
    <s v="SZX"/>
    <x v="2"/>
    <d v="2020-03-23T00:00:00"/>
    <x v="0"/>
    <n v="14100212"/>
    <n v="43913"/>
    <s v="YMCT|KHJ-MC200-00"/>
    <s v="SS TAPE FEEDER 12/16mm"/>
    <n v="5"/>
    <n v="5"/>
    <n v="19026.55"/>
    <s v="CNY"/>
    <n v="1.1100000000000001"/>
    <n v="19026.55"/>
    <n v="21119.470499999999"/>
    <s v="C66SZX-SMT SERVICE"/>
    <s v="Shenzhen Baiyisheng Technology Co., Ltd"/>
    <s v="Same"/>
    <n v="900267"/>
    <n v="17500"/>
    <s v="373SMT INV-PTS SALES"/>
    <n v="0"/>
    <s v="C66SZ190401REV.1"/>
    <n v="740028"/>
    <s v="深圳市百益晟科技有限公司"/>
    <n v="0"/>
    <x v="1"/>
    <x v="11"/>
    <s v="Q4"/>
    <x v="0"/>
    <x v="0"/>
  </r>
  <r>
    <s v="ESSZ"/>
    <s v="SZX"/>
    <x v="0"/>
    <d v="2020-03-23T00:00:00"/>
    <x v="0"/>
    <n v="14100213"/>
    <n v="43913"/>
    <s v="YMCT|KHN-M7720-A3"/>
    <s v="NOZZLE 302A ASSY"/>
    <n v="7"/>
    <n v="7"/>
    <n v="3592.92"/>
    <s v="CNY"/>
    <n v="1.1100000000000001"/>
    <n v="3592.92"/>
    <n v="3988.1412000000005"/>
    <s v="C66SZX-SMT SERVICE"/>
    <s v="Shenzhen Yesight Technology Co.,Ltd"/>
    <s v="Same"/>
    <n v="900268"/>
    <n v="2328.67"/>
    <s v="373SMT INV-PTS SALES"/>
    <n v="0"/>
    <s v="C66SZ20055"/>
    <n v="740033"/>
    <s v="深圳市悦之彩科技有限公司"/>
    <n v="0"/>
    <x v="1"/>
    <x v="11"/>
    <s v="Q4"/>
    <x v="0"/>
    <x v="0"/>
  </r>
  <r>
    <s v="ESSZ"/>
    <s v="SZX"/>
    <x v="2"/>
    <d v="2020-03-23T00:00:00"/>
    <x v="0"/>
    <n v="14100214"/>
    <n v="43913"/>
    <s v="YMCT|KHJ-MC100-00"/>
    <s v="SS TAPE FEEDER 8mm"/>
    <n v="3"/>
    <n v="3"/>
    <n v="8230.09"/>
    <s v="CNY"/>
    <n v="1.1100000000000001"/>
    <n v="8230.09"/>
    <n v="9135.3999000000003"/>
    <s v="C66SZX-SMT SERVICE"/>
    <s v="Shenzhen Yu Da Sheng Industry Co.,Ltd"/>
    <s v="Same"/>
    <n v="900269"/>
    <n v="7658.07"/>
    <s v="373SMT INV-PTS SALES"/>
    <n v="0"/>
    <n v="0"/>
    <n v="740043"/>
    <s v="深圳市裕达盛实业有限公司"/>
    <n v="0"/>
    <x v="1"/>
    <x v="11"/>
    <s v="Q4"/>
    <x v="0"/>
    <x v="0"/>
  </r>
  <r>
    <s v="ESSZ"/>
    <s v="SZX"/>
    <x v="0"/>
    <d v="2020-03-23T00:00:00"/>
    <x v="0"/>
    <n v="14100215"/>
    <n v="43913"/>
    <s v="YMCT|KHY-M9121-00"/>
    <s v="FRAME,COMVEYOR"/>
    <n v="1"/>
    <n v="1"/>
    <n v="2566.37"/>
    <s v="CNY"/>
    <n v="1.1100000000000001"/>
    <n v="2566.37"/>
    <n v="2848.6707000000001"/>
    <s v="C66SZX-SMT SERVICE"/>
    <s v="Shenzhen Wenli Technology Co., Ltd."/>
    <s v="Same"/>
    <n v="900270"/>
    <n v="1021"/>
    <s v="373SMT INV-PTS SALES"/>
    <n v="0"/>
    <s v="C66SZ190516REV.2"/>
    <n v="740078"/>
    <s v="深圳市稳利科技有限公司"/>
    <n v="0"/>
    <x v="1"/>
    <x v="11"/>
    <s v="Q4"/>
    <x v="0"/>
    <x v="0"/>
  </r>
  <r>
    <s v="ESSZ"/>
    <s v="SZX"/>
    <x v="0"/>
    <d v="2020-03-23T00:00:00"/>
    <x v="1"/>
    <n v="14100216"/>
    <n v="43913"/>
    <s v="ZMTR|K48-M3856-00X"/>
    <s v="GREASE PACK(NSL)"/>
    <n v="1"/>
    <n v="1"/>
    <n v="0"/>
    <s v="CNY"/>
    <n v="1.1100000000000001"/>
    <n v="0"/>
    <n v="0"/>
    <s v="C66SZX-SMT SERVICE"/>
    <s v="Shenzhen PengBoHui Electronics Co., Ltd."/>
    <s v="Same"/>
    <n v="900273"/>
    <n v="132.74"/>
    <s v="373SMT INV-PTS SALES"/>
    <n v="0"/>
    <s v="C66SZ190524"/>
    <n v="740084"/>
    <s v="深圳市鹏博辉电子有限公司"/>
    <n v="0"/>
    <x v="1"/>
    <x v="11"/>
    <s v="Q4"/>
    <x v="0"/>
    <x v="0"/>
  </r>
  <r>
    <s v="ESSZ"/>
    <s v="SZX"/>
    <x v="1"/>
    <d v="2020-03-24T00:00:00"/>
    <x v="0"/>
    <n v="12100030"/>
    <n v="43914"/>
    <s v="YMCT|REPAIR CHARGE"/>
    <s v="REPAIR CHARGE"/>
    <n v="2"/>
    <n v="2"/>
    <n v="5309.73"/>
    <s v="CNY"/>
    <n v="1.1100000000000001"/>
    <n v="5309.73"/>
    <n v="5893.8002999999999"/>
    <s v="C66SZX-SMT SERVICE"/>
    <s v="Dongguan Frecom Holdings Co., Ltd."/>
    <s v="Same"/>
    <n v="900275"/>
    <n v="0"/>
    <s v="373SMT INV-NON-CON"/>
    <n v="0"/>
    <s v="FRC-ZY-2020-030601"/>
    <n v="0"/>
    <s v="东莞市福瑞康控股有限公司"/>
    <n v="0"/>
    <x v="1"/>
    <x v="11"/>
    <s v="Q4"/>
    <x v="0"/>
    <x v="0"/>
  </r>
  <r>
    <s v="ESSZ"/>
    <s v="SZX"/>
    <x v="2"/>
    <d v="2020-03-25T00:00:00"/>
    <x v="0"/>
    <n v="14100217"/>
    <n v="43915"/>
    <s v="YMCT|KHJ-MC200-00"/>
    <s v="SS TAPE FEEDER 12/16mm"/>
    <n v="5"/>
    <n v="5"/>
    <n v="18141.59"/>
    <s v="CNY"/>
    <n v="1.1100000000000001"/>
    <n v="18141.59"/>
    <n v="20137.164900000003"/>
    <s v="C66SZX-SMT SERVICE"/>
    <s v="Shenzhen Jason Tai Technology Co., Ltd"/>
    <s v="Same"/>
    <n v="900274"/>
    <n v="17500"/>
    <s v="373SMT INV-PTS SALES"/>
    <n v="0"/>
    <s v="C66SZ20069"/>
    <n v="740367"/>
    <s v="深圳市杰森泰科技有限公司"/>
    <n v="0"/>
    <x v="1"/>
    <x v="11"/>
    <s v="Q4"/>
    <x v="0"/>
    <x v="0"/>
  </r>
  <r>
    <s v="ESSZ"/>
    <s v="SZX"/>
    <x v="0"/>
    <d v="2020-03-25T00:00:00"/>
    <x v="0"/>
    <n v="14100218"/>
    <n v="43915"/>
    <s v="YMCT|KMG-M7300-20"/>
    <s v="MULTI CAM.ASSY.FR"/>
    <n v="2"/>
    <n v="2"/>
    <n v="123893.81"/>
    <s v="CNY"/>
    <n v="1.1100000000000001"/>
    <n v="123893.81"/>
    <n v="137522.12910000002"/>
    <s v="C66SZX-SMT SERVICE"/>
    <s v="Shenzhen GCL Electronics Co., Ltd."/>
    <s v="Same"/>
    <n v="900278"/>
    <n v="14240"/>
    <s v="373SMT INV-PTS SALES"/>
    <n v="0"/>
    <s v="GCL20030168"/>
    <n v="740467"/>
    <s v="深圳市耕创电子有限公司"/>
    <n v="0"/>
    <x v="1"/>
    <x v="11"/>
    <s v="Q4"/>
    <x v="0"/>
    <x v="0"/>
  </r>
  <r>
    <s v="ESSZ"/>
    <s v="SZX"/>
    <x v="0"/>
    <d v="2020-03-25T00:00:00"/>
    <x v="1"/>
    <n v="14100219"/>
    <n v="43915"/>
    <s v="ZMTR|LABEL FEEDER"/>
    <s v="LABEL FEEDER"/>
    <n v="1"/>
    <n v="1"/>
    <n v="20796.46"/>
    <s v="CNY"/>
    <n v="1.1100000000000001"/>
    <n v="20796.46"/>
    <n v="23084.070600000003"/>
    <s v="C66SZX-SMT SERVICE"/>
    <s v="Leader-Tech Electronics (Shenzhen) Inc."/>
    <s v="Same"/>
    <n v="900276"/>
    <n v="15000"/>
    <s v="373SMT INV-PTS SALES"/>
    <n v="0"/>
    <s v="PO2020020155"/>
    <n v="740378"/>
    <s v="上达电子（深圳）股份有限公司"/>
    <n v="0"/>
    <x v="1"/>
    <x v="11"/>
    <s v="Q4"/>
    <x v="0"/>
    <x v="0"/>
  </r>
  <r>
    <s v="ESSZ"/>
    <s v="SZX"/>
    <x v="0"/>
    <d v="2020-03-25T00:00:00"/>
    <x v="1"/>
    <n v="14100219"/>
    <n v="43915"/>
    <s v="ZMTR|305LAB-S"/>
    <s v="SPECIAL NOZZLE"/>
    <n v="1"/>
    <n v="1"/>
    <n v="761.06"/>
    <s v="CNY"/>
    <n v="1.1100000000000001"/>
    <n v="761.06"/>
    <n v="844.77660000000003"/>
    <s v="C66SZX-SMT SERVICE"/>
    <s v="Leader-Tech Electronics (Shenzhen) Inc."/>
    <s v="Same"/>
    <n v="900276"/>
    <n v="353.98"/>
    <s v="373SMT INV-PTS SALES"/>
    <n v="0"/>
    <s v="PO2020020155"/>
    <n v="740378"/>
    <s v="上达电子（深圳）股份有限公司"/>
    <n v="0"/>
    <x v="1"/>
    <x v="11"/>
    <s v="Q4"/>
    <x v="0"/>
    <x v="0"/>
  </r>
  <r>
    <s v="ESSZ"/>
    <s v="SZX"/>
    <x v="2"/>
    <d v="2020-03-26T00:00:00"/>
    <x v="0"/>
    <n v="14100220"/>
    <n v="43916"/>
    <s v="YMCT|KLJ-MC100-00"/>
    <s v="ZS FEEDER ASSY. 8mm"/>
    <n v="30"/>
    <n v="30"/>
    <n v="80973.45"/>
    <s v="CNY"/>
    <n v="1.1100000000000001"/>
    <n v="80973.45"/>
    <n v="89880.529500000004"/>
    <s v="C66SZX-SMT SERVICE"/>
    <s v="Huizhou Huiyang Xinxu Rui Cheng Electronic Process"/>
    <s v="Same"/>
    <n v="900279"/>
    <n v="79423.240000000005"/>
    <s v="373SMT INV-PTS SALES"/>
    <n v="0"/>
    <s v="C66SZ20051REV.1"/>
    <n v="740632"/>
    <s v="惠州市惠阳区新圩镇锐诚电子加工厂"/>
    <n v="0"/>
    <x v="1"/>
    <x v="11"/>
    <s v="Q4"/>
    <x v="0"/>
    <x v="0"/>
  </r>
  <r>
    <s v="ESSZ"/>
    <s v="SZX"/>
    <x v="3"/>
    <d v="2020-03-27T00:00:00"/>
    <x v="0"/>
    <n v="13100014"/>
    <n v="43917"/>
    <s v="YMCT|REPAIR CHARGE"/>
    <s v="REPAIR CHARGE"/>
    <n v="1"/>
    <n v="1"/>
    <n v="15486.73"/>
    <s v="CNY"/>
    <n v="1.1100000000000001"/>
    <n v="15486.73"/>
    <n v="17190.2703"/>
    <s v="C66SZX-SMT SERVICE"/>
    <s v="ACOUSTIC INNOVATION (HUIZHOU) CO., LTD"/>
    <s v="Same"/>
    <n v="900286"/>
    <n v="0"/>
    <s v="373SMT INV-CONTRACT"/>
    <n v="0"/>
    <s v="PORD20181218-2"/>
    <n v="0"/>
    <s v="声电电子科技（惠州）有限公司"/>
    <n v="0"/>
    <x v="1"/>
    <x v="11"/>
    <s v="Q4"/>
    <x v="0"/>
    <x v="0"/>
  </r>
  <r>
    <s v="ESSZ"/>
    <s v="SZX"/>
    <x v="2"/>
    <d v="2020-03-27T00:00:00"/>
    <x v="0"/>
    <n v="14100221"/>
    <n v="43917"/>
    <s v="YMCT|KHJ-MC600-00"/>
    <s v="SS TAPE FEEDER 44mm"/>
    <n v="1"/>
    <n v="1"/>
    <n v="9026.5499999999993"/>
    <s v="CNY"/>
    <n v="1.1100000000000001"/>
    <n v="9026.5499999999993"/>
    <n v="10019.470499999999"/>
    <s v="C66SZX-SMT SERVICE"/>
    <s v="Dongguan Xing Kai Tai Electronic Technology Co., L"/>
    <s v="Same"/>
    <n v="900281"/>
    <n v="6814.7"/>
    <s v="373SMT INV-PTS SALES"/>
    <n v="0"/>
    <s v="P470032119"/>
    <n v="740661"/>
    <s v="东莞市兴开泰电子科技有限公司"/>
    <n v="0"/>
    <x v="1"/>
    <x v="11"/>
    <s v="Q4"/>
    <x v="0"/>
    <x v="0"/>
  </r>
  <r>
    <s v="ESSZ"/>
    <s v="SZX"/>
    <x v="2"/>
    <d v="2020-03-27T00:00:00"/>
    <x v="0"/>
    <n v="14100222"/>
    <n v="43917"/>
    <s v="YMCT|KHJ-MC600-00"/>
    <s v="SS TAPE FEEDER 44mm"/>
    <n v="2"/>
    <n v="2"/>
    <n v="19469.03"/>
    <s v="CNY"/>
    <n v="1.1100000000000001"/>
    <n v="19469.03"/>
    <n v="21610.623299999999"/>
    <s v="C66SZX-SMT SERVICE"/>
    <s v="SHENZHEN AV-DISPLAY CO.,LTD"/>
    <s v="Same"/>
    <n v="900282"/>
    <n v="13629.39"/>
    <s v="373SMT INV-PTS SALES"/>
    <n v="0"/>
    <s v="C66SZ20053REV.2"/>
    <n v="740662"/>
    <s v="深圳秋田微电子股份有限公司"/>
    <n v="0"/>
    <x v="1"/>
    <x v="11"/>
    <s v="Q4"/>
    <x v="0"/>
    <x v="0"/>
  </r>
  <r>
    <s v="ESSZ"/>
    <s v="SZX"/>
    <x v="0"/>
    <d v="2020-03-27T00:00:00"/>
    <x v="0"/>
    <n v="14100223"/>
    <n v="43917"/>
    <s v="YMCT|KHW-M9215-00"/>
    <s v="PULLEY:P60-3GT"/>
    <n v="1"/>
    <n v="1"/>
    <n v="1628.32"/>
    <s v="CNY"/>
    <n v="1.1100000000000001"/>
    <n v="1628.32"/>
    <n v="1807.4352000000001"/>
    <s v="C66SZX-SMT SERVICE"/>
    <s v="Shenzhen Orient View Technology CO.,LTD"/>
    <s v="Same"/>
    <n v="900283"/>
    <n v="847"/>
    <s v="373SMT INV-PTS SALES"/>
    <n v="0"/>
    <s v="TDCG2003002"/>
    <n v="740663"/>
    <s v="深圳市广视通达科技有限公司"/>
    <n v="0"/>
    <x v="1"/>
    <x v="11"/>
    <s v="Q4"/>
    <x v="0"/>
    <x v="0"/>
  </r>
  <r>
    <s v="ESSZ"/>
    <s v="SZX"/>
    <x v="0"/>
    <d v="2020-03-27T00:00:00"/>
    <x v="0"/>
    <n v="14100223"/>
    <n v="43917"/>
    <s v="YMCT|KHY-M9211-00"/>
    <s v="HOUSING BRG."/>
    <n v="1"/>
    <n v="1"/>
    <n v="522.12"/>
    <s v="CNY"/>
    <n v="1.1100000000000001"/>
    <n v="522.12"/>
    <n v="579.55320000000006"/>
    <s v="C66SZX-SMT SERVICE"/>
    <s v="Shenzhen Orient View Technology CO.,LTD"/>
    <s v="Same"/>
    <n v="900283"/>
    <n v="287"/>
    <s v="373SMT INV-PTS SALES"/>
    <n v="0"/>
    <s v="TDCG2003002"/>
    <n v="740663"/>
    <s v="深圳市广视通达科技有限公司"/>
    <n v="0"/>
    <x v="1"/>
    <x v="11"/>
    <s v="Q4"/>
    <x v="0"/>
    <x v="0"/>
  </r>
  <r>
    <s v="ESSZ"/>
    <s v="SZX"/>
    <x v="0"/>
    <d v="2020-03-27T00:00:00"/>
    <x v="0"/>
    <n v="14100223"/>
    <n v="43917"/>
    <s v="YMCT|90933-01J007"/>
    <s v="BEARING : 6007ZZ"/>
    <n v="1"/>
    <n v="1"/>
    <n v="168.14"/>
    <s v="CNY"/>
    <n v="1.1100000000000001"/>
    <n v="168.14"/>
    <n v="186.6354"/>
    <s v="C66SZX-SMT SERVICE"/>
    <s v="Shenzhen Orient View Technology CO.,LTD"/>
    <s v="Same"/>
    <n v="900283"/>
    <n v="91"/>
    <s v="373SMT INV-PTS SALES"/>
    <n v="0"/>
    <s v="TDCG2003002"/>
    <n v="740663"/>
    <s v="深圳市广视通达科技有限公司"/>
    <n v="0"/>
    <x v="1"/>
    <x v="11"/>
    <s v="Q4"/>
    <x v="0"/>
    <x v="0"/>
  </r>
  <r>
    <s v="ESSZ"/>
    <s v="SZX"/>
    <x v="0"/>
    <d v="2020-03-27T00:00:00"/>
    <x v="0"/>
    <n v="14100223"/>
    <n v="43917"/>
    <s v="YMCT|KHY-M921N-01"/>
    <s v="JOINT A"/>
    <n v="1"/>
    <n v="1"/>
    <n v="513.27"/>
    <s v="CNY"/>
    <n v="1.1100000000000001"/>
    <n v="513.27"/>
    <n v="569.72969999999998"/>
    <s v="C66SZX-SMT SERVICE"/>
    <s v="Shenzhen Orient View Technology CO.,LTD"/>
    <s v="Same"/>
    <n v="900283"/>
    <n v="325"/>
    <s v="373SMT INV-PTS SALES"/>
    <n v="0"/>
    <s v="TDCG2003002"/>
    <n v="740663"/>
    <s v="深圳市广视通达科技有限公司"/>
    <n v="0"/>
    <x v="1"/>
    <x v="11"/>
    <s v="Q4"/>
    <x v="0"/>
    <x v="0"/>
  </r>
  <r>
    <s v="ESSZ"/>
    <s v="SZX"/>
    <x v="0"/>
    <d v="2020-03-27T00:00:00"/>
    <x v="0"/>
    <n v="14100223"/>
    <n v="43917"/>
    <s v="YMCT|KHY-M9B00-00"/>
    <s v="BALL SCREW PU"/>
    <n v="1"/>
    <n v="1"/>
    <n v="2477.88"/>
    <s v="CNY"/>
    <n v="1.1100000000000001"/>
    <n v="2477.88"/>
    <n v="2750.4468000000002"/>
    <s v="C66SZX-SMT SERVICE"/>
    <s v="Shenzhen Orient View Technology CO.,LTD"/>
    <s v="Same"/>
    <n v="900283"/>
    <n v="1240"/>
    <s v="373SMT INV-PTS SALES"/>
    <n v="0"/>
    <s v="TDCG2003002"/>
    <n v="740663"/>
    <s v="深圳市广视通达科技有限公司"/>
    <n v="0"/>
    <x v="1"/>
    <x v="11"/>
    <s v="Q4"/>
    <x v="0"/>
    <x v="0"/>
  </r>
  <r>
    <s v="ESSZ"/>
    <s v="SZX"/>
    <x v="0"/>
    <d v="2020-03-27T00:00:00"/>
    <x v="0"/>
    <n v="14100224"/>
    <n v="43917"/>
    <s v="YMCT|KHJ-MC244-00"/>
    <s v="LEVER TAPE GUIDE R"/>
    <n v="10"/>
    <n v="10"/>
    <n v="221.24"/>
    <s v="CNY"/>
    <n v="1.1100000000000001"/>
    <n v="221.24"/>
    <n v="245.57640000000004"/>
    <s v="C66SZX-SMT SERVICE"/>
    <s v="Chang Da (Jiangxi) Photoelectric Technology Co. Lt"/>
    <s v="Same"/>
    <n v="900285"/>
    <n v="110"/>
    <s v="373SMT INV-PTS SALES"/>
    <n v="0"/>
    <s v="CN20022014C"/>
    <n v="740666"/>
    <s v="江西省昌大光电科技有限公司"/>
    <n v="0"/>
    <x v="1"/>
    <x v="11"/>
    <s v="Q4"/>
    <x v="0"/>
    <x v="0"/>
  </r>
  <r>
    <s v="ESSZ"/>
    <s v="SZX"/>
    <x v="0"/>
    <d v="2020-03-27T00:00:00"/>
    <x v="1"/>
    <n v="14100225"/>
    <n v="43917"/>
    <s v="ZMTR|K46-M8527-C0"/>
    <s v="FILTER"/>
    <n v="45"/>
    <n v="45"/>
    <n v="0"/>
    <s v="CNY"/>
    <n v="1.1100000000000001"/>
    <n v="0"/>
    <n v="0"/>
    <s v="C66SZX-SMT SERVICE"/>
    <s v="ACOUSTIC INNOVATION (HUIZHOU) CO., LTD"/>
    <s v="Same"/>
    <n v="900287"/>
    <n v="155.94"/>
    <s v="373SMT INV-PTS SALES"/>
    <n v="0"/>
    <s v="PORD20181218-2"/>
    <n v="740672"/>
    <s v="声电电子科技（惠州）有限公司"/>
    <n v="0"/>
    <x v="1"/>
    <x v="11"/>
    <s v="Q4"/>
    <x v="0"/>
    <x v="0"/>
  </r>
  <r>
    <s v="ESSZ"/>
    <s v="SZX"/>
    <x v="0"/>
    <d v="2020-03-27T00:00:00"/>
    <x v="1"/>
    <n v="14100225"/>
    <n v="43917"/>
    <s v="ZMTR|KLW-M8527-00"/>
    <s v="FILTER"/>
    <n v="10"/>
    <n v="10"/>
    <n v="0"/>
    <s v="CNY"/>
    <n v="1.1100000000000001"/>
    <n v="0"/>
    <n v="0"/>
    <s v="C66SZX-SMT SERVICE"/>
    <s v="ACOUSTIC INNOVATION (HUIZHOU) CO., LTD"/>
    <s v="Same"/>
    <n v="900287"/>
    <n v="34.65"/>
    <s v="373SMT INV-PTS SALES"/>
    <n v="0"/>
    <s v="PORD20181218-2"/>
    <n v="740672"/>
    <s v="声电电子科技（惠州）有限公司"/>
    <n v="0"/>
    <x v="1"/>
    <x v="11"/>
    <s v="Q4"/>
    <x v="0"/>
    <x v="0"/>
  </r>
  <r>
    <s v="ESSZ"/>
    <s v="SZX"/>
    <x v="2"/>
    <d v="2020-03-27T00:00:00"/>
    <x v="0"/>
    <n v="14100226"/>
    <n v="43917"/>
    <s v="YMCT|KHJ-MC400-00"/>
    <s v="SS TAPE FEEDER 24mm"/>
    <n v="2"/>
    <n v="2"/>
    <n v="9734.51"/>
    <s v="CNY"/>
    <n v="1.1100000000000001"/>
    <n v="9734.51"/>
    <n v="10805.306100000002"/>
    <s v="C66SZX-SMT SERVICE"/>
    <s v="Shenzhen Smart Electronics Co., Ltd."/>
    <s v="Same"/>
    <n v="900284"/>
    <n v="7600"/>
    <s v="373SMT INV-PTS SALES"/>
    <n v="0"/>
    <s v="C66SZ20075"/>
    <n v="740665"/>
    <s v="深圳市赛美达电子有限公司"/>
    <n v="0"/>
    <x v="1"/>
    <x v="11"/>
    <s v="Q4"/>
    <x v="0"/>
    <x v="0"/>
  </r>
  <r>
    <s v="ESSZ"/>
    <s v="SZX"/>
    <x v="0"/>
    <d v="2020-03-27T00:00:00"/>
    <x v="0"/>
    <n v="14100227"/>
    <n v="43917"/>
    <s v="YMCT|KHY-M9129-00"/>
    <s v="BELT 1 CONVEYOR"/>
    <n v="6"/>
    <n v="6"/>
    <n v="1539.82"/>
    <s v="CNY"/>
    <n v="1.1100000000000001"/>
    <n v="1539.82"/>
    <n v="1709.2002"/>
    <s v="C66SZX-SMT SERVICE"/>
    <s v="Jiangmen  Hengzhiyuan Transportation Equipment Co."/>
    <s v="Same"/>
    <n v="900288"/>
    <n v="862"/>
    <s v="373SMT INV-PTS SALES"/>
    <n v="0"/>
    <n v="0"/>
    <n v="740754"/>
    <s v="江门恒之源交通设备有限公司"/>
    <n v="0"/>
    <x v="1"/>
    <x v="11"/>
    <s v="Q4"/>
    <x v="0"/>
    <x v="0"/>
  </r>
  <r>
    <s v="ESSZ"/>
    <s v="SZX"/>
    <x v="0"/>
    <d v="2020-03-27T00:00:00"/>
    <x v="1"/>
    <n v="14100227"/>
    <n v="43917"/>
    <s v="ZMTR|K48-M3852-01"/>
    <s v="GREASE GUN"/>
    <n v="1"/>
    <n v="1"/>
    <n v="663.72"/>
    <s v="CNY"/>
    <n v="1.1100000000000001"/>
    <n v="663.72"/>
    <n v="736.72920000000011"/>
    <s v="C66SZX-SMT SERVICE"/>
    <s v="Jiangmen  Hengzhiyuan Transportation Equipment Co."/>
    <s v="Same"/>
    <n v="900288"/>
    <n v="0"/>
    <s v="373SMT INV-PTS SALES"/>
    <n v="0"/>
    <n v="0"/>
    <n v="740754"/>
    <s v="江门恒之源交通设备有限公司"/>
    <n v="0"/>
    <x v="1"/>
    <x v="11"/>
    <s v="Q4"/>
    <x v="0"/>
    <x v="0"/>
  </r>
  <r>
    <s v="ESSZ"/>
    <s v="SZX"/>
    <x v="0"/>
    <d v="2020-03-27T00:00:00"/>
    <x v="2"/>
    <n v="14100228"/>
    <n v="43917"/>
    <s v="HELI|7915C"/>
    <s v="CHAIN, #25 1/4P, STN STEEL"/>
    <n v="1"/>
    <n v="1"/>
    <n v="247.79"/>
    <s v="CNY"/>
    <n v="1.1100000000000001"/>
    <n v="247.79"/>
    <n v="275.04689999999999"/>
    <s v="C66SZX-SMT SERVICE"/>
    <s v="ZKTECO CO., LTD."/>
    <s v="Same"/>
    <n v="900289"/>
    <n v="150"/>
    <s v="373SMT INV-PTS SALES"/>
    <n v="0"/>
    <s v="C66SZ20018REV.2"/>
    <n v="740758"/>
    <s v="熵基科技股份有限公司"/>
    <n v="0"/>
    <x v="1"/>
    <x v="11"/>
    <s v="Q4"/>
    <x v="0"/>
    <x v="0"/>
  </r>
  <r>
    <s v="ESSZ"/>
    <s v="SZX"/>
    <x v="0"/>
    <d v="2020-03-27T00:00:00"/>
    <x v="2"/>
    <n v="14100228"/>
    <n v="43917"/>
    <s v="HELI|587092"/>
    <s v="GRAPHITE 12MM ID BEARING ALTR"/>
    <n v="1"/>
    <n v="1"/>
    <n v="176.99"/>
    <s v="CNY"/>
    <n v="1.1100000000000001"/>
    <n v="176.99"/>
    <n v="196.45890000000003"/>
    <s v="C66SZX-SMT SERVICE"/>
    <s v="ZKTECO CO., LTD."/>
    <s v="Same"/>
    <n v="900289"/>
    <n v="110"/>
    <s v="373SMT INV-PTS SALES"/>
    <n v="0"/>
    <s v="C66SZ20018REV.2"/>
    <n v="740758"/>
    <s v="熵基科技股份有限公司"/>
    <n v="0"/>
    <x v="1"/>
    <x v="11"/>
    <s v="Q4"/>
    <x v="0"/>
    <x v="0"/>
  </r>
  <r>
    <s v="ESSZ"/>
    <s v="SZX"/>
    <x v="2"/>
    <d v="2020-04-03T00:00:00"/>
    <x v="0"/>
    <n v="14100229"/>
    <n v="43924"/>
    <s v="YMCT|KHJ-MC600-00"/>
    <s v="SS TAPE FEEDER 44mm"/>
    <n v="1"/>
    <n v="1"/>
    <n v="8672.57"/>
    <s v="CNY"/>
    <n v="1.095"/>
    <n v="8672.57"/>
    <n v="9496.4641499999998"/>
    <s v="C66SZX-SMT SERVICE"/>
    <s v="ShenZhen HengTaiChuangXin Electronics Co., Ltd."/>
    <s v="Same"/>
    <n v="900290"/>
    <n v="6814.7"/>
    <s v="373SMT INV-PTS SALES"/>
    <n v="0"/>
    <s v="C66SZ20102REV.2"/>
    <n v="741288"/>
    <s v="深圳市恒泰创新电子有限公司"/>
    <n v="0"/>
    <x v="1"/>
    <x v="0"/>
    <s v="Q1"/>
    <x v="1"/>
    <x v="0"/>
  </r>
  <r>
    <s v="ESSZ"/>
    <s v="SZX"/>
    <x v="2"/>
    <d v="2020-04-03T00:00:00"/>
    <x v="0"/>
    <n v="14100230"/>
    <n v="43924"/>
    <s v="YMCT|KHJ-MC200-00"/>
    <s v="SS TAPE FEEDER 12/16mm"/>
    <n v="5"/>
    <n v="5"/>
    <n v="20707.96"/>
    <s v="CNY"/>
    <n v="1.095"/>
    <n v="20707.96"/>
    <n v="22675.216199999999"/>
    <s v="C66SZX-SMT SERVICE"/>
    <s v="ShenZhen HengTaiChuangXin Electronics Co., Ltd."/>
    <s v="Same"/>
    <n v="900292"/>
    <n v="17500"/>
    <s v="373SMT INV-PTS SALES"/>
    <n v="0"/>
    <s v="GCL20030220"/>
    <n v="741297"/>
    <s v="深圳市恒泰创新电子有限公司"/>
    <n v="0"/>
    <x v="1"/>
    <x v="0"/>
    <s v="Q1"/>
    <x v="1"/>
    <x v="0"/>
  </r>
  <r>
    <s v="ESSZ"/>
    <s v="SZX"/>
    <x v="2"/>
    <d v="2020-04-03T00:00:00"/>
    <x v="0"/>
    <n v="14100230"/>
    <n v="43924"/>
    <s v="YMCT|KHJ-MC600-00"/>
    <s v="SS TAPE FEEDER 44mm"/>
    <n v="1"/>
    <n v="1"/>
    <n v="9203.5400000000009"/>
    <s v="CNY"/>
    <n v="1.095"/>
    <n v="9203.5400000000009"/>
    <n v="10077.8763"/>
    <s v="C66SZX-SMT SERVICE"/>
    <s v="ShenZhen HengTaiChuangXin Electronics Co., Ltd."/>
    <s v="Same"/>
    <n v="900292"/>
    <n v="6814.7"/>
    <s v="373SMT INV-PTS SALES"/>
    <n v="0"/>
    <s v="GCL20030220"/>
    <n v="741297"/>
    <s v="深圳市恒泰创新电子有限公司"/>
    <n v="0"/>
    <x v="1"/>
    <x v="0"/>
    <s v="Q1"/>
    <x v="1"/>
    <x v="0"/>
  </r>
  <r>
    <s v="ESSZ"/>
    <s v="SZX"/>
    <x v="2"/>
    <d v="2020-04-03T00:00:00"/>
    <x v="0"/>
    <n v="14100231"/>
    <n v="43924"/>
    <s v="YMCT|KHJ-MC400-00"/>
    <s v="SS TAPE FEEDER 24mm"/>
    <n v="1"/>
    <n v="1"/>
    <n v="4601.7700000000004"/>
    <s v="CNY"/>
    <n v="1.095"/>
    <n v="4601.7700000000004"/>
    <n v="5038.93815"/>
    <s v="C66SZX-SMT SERVICE"/>
    <s v="Shenzhen Hengzhiyuan Technology Co., Ltd."/>
    <s v="Same"/>
    <n v="900293"/>
    <n v="3800"/>
    <s v="373SMT INV-PTS SALES"/>
    <n v="0"/>
    <s v="3301-200325018"/>
    <n v="741300"/>
    <s v="深圳恒之源技术股份有限公司"/>
    <n v="0"/>
    <x v="1"/>
    <x v="0"/>
    <s v="Q1"/>
    <x v="1"/>
    <x v="0"/>
  </r>
  <r>
    <s v="ESSZ"/>
    <s v="SZX"/>
    <x v="2"/>
    <d v="2020-04-03T00:00:00"/>
    <x v="0"/>
    <n v="14100231"/>
    <n v="43924"/>
    <s v="YMCT|KHJ-MC500-00"/>
    <s v="SS TAPE FEEDER 32mm"/>
    <n v="1"/>
    <n v="1"/>
    <n v="6548.67"/>
    <s v="CNY"/>
    <n v="1.095"/>
    <n v="6548.67"/>
    <n v="7170.7936499999996"/>
    <s v="C66SZX-SMT SERVICE"/>
    <s v="Shenzhen Hengzhiyuan Technology Co., Ltd."/>
    <s v="Same"/>
    <n v="900293"/>
    <n v="4903.55"/>
    <s v="373SMT INV-PTS SALES"/>
    <n v="0"/>
    <s v="3301-200325018"/>
    <n v="741300"/>
    <s v="深圳恒之源技术股份有限公司"/>
    <n v="0"/>
    <x v="1"/>
    <x v="0"/>
    <s v="Q1"/>
    <x v="1"/>
    <x v="0"/>
  </r>
  <r>
    <s v="ESSZ"/>
    <s v="SZX"/>
    <x v="2"/>
    <d v="2020-04-03T00:00:00"/>
    <x v="0"/>
    <n v="14100231"/>
    <n v="43924"/>
    <s v="YMCT|KHJ-MC600-00"/>
    <s v="SS TAPE FEEDER 44mm"/>
    <n v="1"/>
    <n v="1"/>
    <n v="8849.56"/>
    <s v="CNY"/>
    <n v="1.095"/>
    <n v="8849.56"/>
    <n v="9690.2681999999986"/>
    <s v="C66SZX-SMT SERVICE"/>
    <s v="Shenzhen Hengzhiyuan Technology Co., Ltd."/>
    <s v="Same"/>
    <n v="900293"/>
    <n v="6814.7"/>
    <s v="373SMT INV-PTS SALES"/>
    <n v="0"/>
    <s v="3301-200325018"/>
    <n v="741300"/>
    <s v="深圳恒之源技术股份有限公司"/>
    <n v="0"/>
    <x v="1"/>
    <x v="0"/>
    <s v="Q1"/>
    <x v="1"/>
    <x v="0"/>
  </r>
  <r>
    <s v="ESSZ"/>
    <s v="SZX"/>
    <x v="0"/>
    <d v="2020-04-03T00:00:00"/>
    <x v="1"/>
    <n v="14100232"/>
    <n v="43924"/>
    <s v="ZMTR|K48-M3856-00X"/>
    <s v="GREASE PACK(NSL)"/>
    <n v="2"/>
    <n v="2"/>
    <n v="0"/>
    <s v="CNY"/>
    <n v="1.095"/>
    <n v="0"/>
    <n v="0"/>
    <s v="C66SZX-SMT SERVICE"/>
    <s v="ShenZhen HengTaiChuangXin Electronics Co., Ltd."/>
    <s v="Same"/>
    <n v="900291"/>
    <n v="265.48"/>
    <s v="373SMT INV-PTS SALES"/>
    <n v="0"/>
    <s v="C66SZ20102REV.2"/>
    <n v="741294"/>
    <s v="深圳市恒泰创新电子有限公司"/>
    <n v="0"/>
    <x v="1"/>
    <x v="0"/>
    <s v="Q1"/>
    <x v="1"/>
    <x v="0"/>
  </r>
  <r>
    <s v="ESSZ"/>
    <s v="SZX"/>
    <x v="2"/>
    <d v="2020-04-03T00:00:00"/>
    <x v="1"/>
    <n v="14100233"/>
    <n v="43924"/>
    <s v="ZMTR|SPECIAL MANUAL TRAY FEEDER"/>
    <s v="SPECIAL MANUAL TRAY FEEDER"/>
    <n v="1"/>
    <n v="1"/>
    <n v="2035.4"/>
    <s v="CNY"/>
    <n v="1.095"/>
    <n v="2035.4"/>
    <n v="2228.7629999999999"/>
    <s v="C66SZX-SMT SERVICE"/>
    <s v="Dongguan Miaoqi Electronics Co., LTD"/>
    <s v="Same"/>
    <n v="900294"/>
    <n v="1371.68"/>
    <s v="373SMT INV-PTS SALES"/>
    <n v="0"/>
    <s v="C66SZ20101"/>
    <n v="741305"/>
    <s v="东莞妙琪电子有限公司"/>
    <n v="0"/>
    <x v="1"/>
    <x v="0"/>
    <s v="Q1"/>
    <x v="1"/>
    <x v="0"/>
  </r>
  <r>
    <s v="ESSZ"/>
    <s v="SZX"/>
    <x v="2"/>
    <d v="2020-04-04T00:00:00"/>
    <x v="0"/>
    <n v="14100234"/>
    <n v="43925"/>
    <s v="YMCT|KHJ-MC200-00"/>
    <s v="SS TAPE FEEDER 12/16mm"/>
    <n v="5"/>
    <n v="5"/>
    <n v="20707.96"/>
    <s v="CNY"/>
    <n v="1.095"/>
    <n v="20707.96"/>
    <n v="22675.216199999999"/>
    <s v="C66SZX-SMT SERVICE"/>
    <s v="Shenzhen GCL Electronics Co., Ltd."/>
    <s v="Same"/>
    <n v="900295"/>
    <n v="17500"/>
    <s v="373SMT INV-PTS SALES"/>
    <n v="0"/>
    <s v="GCL20030200"/>
    <n v="741421"/>
    <s v="深圳市耕创电子有限公司"/>
    <n v="0"/>
    <x v="1"/>
    <x v="0"/>
    <s v="Q1"/>
    <x v="1"/>
    <x v="0"/>
  </r>
  <r>
    <s v="ESSZ"/>
    <s v="SZX"/>
    <x v="2"/>
    <d v="2020-04-04T00:00:00"/>
    <x v="0"/>
    <n v="14100234"/>
    <n v="43925"/>
    <s v="YMCT|KHJ-MC600-00"/>
    <s v="SS TAPE FEEDER 44mm"/>
    <n v="1"/>
    <n v="1"/>
    <n v="9203.5400000000009"/>
    <s v="CNY"/>
    <n v="1.095"/>
    <n v="9203.5400000000009"/>
    <n v="10077.8763"/>
    <s v="C66SZX-SMT SERVICE"/>
    <s v="Shenzhen GCL Electronics Co., Ltd."/>
    <s v="Same"/>
    <n v="900295"/>
    <n v="6814.7"/>
    <s v="373SMT INV-PTS SALES"/>
    <n v="0"/>
    <s v="GCL20030200"/>
    <n v="741421"/>
    <s v="深圳市耕创电子有限公司"/>
    <n v="0"/>
    <x v="1"/>
    <x v="0"/>
    <s v="Q1"/>
    <x v="1"/>
    <x v="0"/>
  </r>
  <r>
    <s v="ESSZ"/>
    <s v="SZX"/>
    <x v="0"/>
    <d v="2020-04-13T00:00:00"/>
    <x v="1"/>
    <n v="14100235"/>
    <n v="43934"/>
    <s v="ZMTR|30A"/>
    <s v="SPECIAL NOZZLE"/>
    <n v="5"/>
    <n v="5"/>
    <n v="2433.63"/>
    <s v="CNY"/>
    <n v="1.095"/>
    <n v="2433.63"/>
    <n v="2664.82485"/>
    <s v="C66SZX-SMT SERVICE"/>
    <s v="Sunsignled Opto-electrionics Co., Ltd."/>
    <s v="Same"/>
    <n v="900297"/>
    <n v="1769.91"/>
    <s v="373SMT INV-PTS SALES"/>
    <n v="0"/>
    <s v="C66SZ20088REV.1"/>
    <n v="742348"/>
    <s v="深圳市灿明科技有限公司"/>
    <n v="0"/>
    <x v="1"/>
    <x v="0"/>
    <s v="Q1"/>
    <x v="1"/>
    <x v="0"/>
  </r>
  <r>
    <s v="ESSZ"/>
    <s v="SZX"/>
    <x v="2"/>
    <d v="2020-04-14T00:00:00"/>
    <x v="0"/>
    <n v="14100236"/>
    <n v="43935"/>
    <s v="YMCT|KHJ-MC200-00"/>
    <s v="SS TAPE FEEDER 12/16mm"/>
    <n v="3"/>
    <n v="3"/>
    <n v="11415.93"/>
    <s v="CNY"/>
    <n v="1.095"/>
    <n v="11415.93"/>
    <n v="12500.44335"/>
    <s v="C66SZX-SMT SERVICE"/>
    <s v="Dongguan Zhongyan Electrical Technology Co., Ltd."/>
    <s v="Same"/>
    <n v="900298"/>
    <n v="10500"/>
    <s v="373SMT INV-PTS SALES"/>
    <n v="0"/>
    <s v="C66SZ20115"/>
    <n v="742437"/>
    <s v="东莞中研电气科技有限公司"/>
    <n v="0"/>
    <x v="1"/>
    <x v="0"/>
    <s v="Q1"/>
    <x v="1"/>
    <x v="0"/>
  </r>
  <r>
    <s v="ESSZ"/>
    <s v="SZX"/>
    <x v="2"/>
    <d v="2020-04-14T00:00:00"/>
    <x v="0"/>
    <n v="14100237"/>
    <n v="43935"/>
    <s v="YMCT|KHJ-MC500-00"/>
    <s v="SS TAPE FEEDER 32mm"/>
    <n v="2"/>
    <n v="2"/>
    <n v="12743.36"/>
    <s v="CNY"/>
    <n v="1.095"/>
    <n v="12743.36"/>
    <n v="13953.9792"/>
    <s v="C66SZX-SMT SERVICE"/>
    <s v="Shenzhen Boxing Electronics Co.,LTD"/>
    <s v="Same"/>
    <n v="900299"/>
    <n v="9807.1"/>
    <s v="373SMT INV-PTS SALES"/>
    <n v="0"/>
    <s v="C66SZ20065REV.5"/>
    <n v="742468"/>
    <s v="深圳市博星电子有限公司"/>
    <n v="0"/>
    <x v="1"/>
    <x v="0"/>
    <s v="Q1"/>
    <x v="1"/>
    <x v="0"/>
  </r>
  <r>
    <s v="ESSZ"/>
    <s v="SZX"/>
    <x v="0"/>
    <d v="2020-04-14T00:00:00"/>
    <x v="1"/>
    <n v="14100237"/>
    <n v="43935"/>
    <s v="ZMTR|MULTI-STICK FEEDER(3 CHANNEL)"/>
    <s v="3 Channels Multi-Stick Feeder"/>
    <n v="1"/>
    <n v="1"/>
    <n v="1486.73"/>
    <s v="CNY"/>
    <n v="1.095"/>
    <n v="1486.73"/>
    <n v="1627.9693500000001"/>
    <s v="C66SZX-SMT SERVICE"/>
    <s v="Shenzhen Boxing Electronics Co.,LTD"/>
    <s v="Same"/>
    <n v="900299"/>
    <n v="809.73"/>
    <s v="373SMT INV-PTS SALES"/>
    <n v="0"/>
    <s v="C66SZ20065REV.5"/>
    <n v="742468"/>
    <s v="深圳市博星电子有限公司"/>
    <n v="0"/>
    <x v="1"/>
    <x v="0"/>
    <s v="Q1"/>
    <x v="1"/>
    <x v="0"/>
  </r>
  <r>
    <s v="ESSZ"/>
    <s v="SZX"/>
    <x v="2"/>
    <d v="2020-04-14T00:00:00"/>
    <x v="0"/>
    <n v="14100238"/>
    <n v="43935"/>
    <s v="YMCT|KHJ-MC200-00"/>
    <s v="SS TAPE FEEDER 12/16mm"/>
    <n v="5"/>
    <n v="5"/>
    <n v="19469.03"/>
    <s v="CNY"/>
    <n v="1.095"/>
    <n v="19469.03"/>
    <n v="21318.58785"/>
    <s v="C66SZX-SMT SERVICE"/>
    <s v="Shenzhen Saiwei Display Technology Co., LTD"/>
    <s v="Same"/>
    <n v="900300"/>
    <n v="17500"/>
    <s v="373SMT INV-PTS SALES"/>
    <n v="0"/>
    <s v="C66SZ20122REV.1"/>
    <n v="742503"/>
    <s v="深圳市赛维显示技术有限公司"/>
    <n v="0"/>
    <x v="1"/>
    <x v="0"/>
    <s v="Q1"/>
    <x v="1"/>
    <x v="0"/>
  </r>
  <r>
    <s v="ESSZ"/>
    <s v="SZX"/>
    <x v="3"/>
    <d v="2020-04-17T00:00:00"/>
    <x v="0"/>
    <n v="13100015"/>
    <n v="43938"/>
    <s v="YMCT|REPAIR CHARGE"/>
    <s v="REPAIR CHARGE"/>
    <n v="1"/>
    <n v="1"/>
    <n v="18584.07"/>
    <s v="CNY"/>
    <n v="1.095"/>
    <n v="18584.07"/>
    <n v="20349.556649999999"/>
    <s v="C66SZX-SMT SERVICE"/>
    <s v="Shenzhen Chen Xin Da Electronics Co.,Ltd."/>
    <s v="Same"/>
    <n v="900302"/>
    <n v="0"/>
    <s v="373SMT INV-CONTRACT"/>
    <n v="0"/>
    <s v="C66-CAN-20003REV.1-Chen Xin Da"/>
    <n v="0"/>
    <s v="深圳市晨鑫达电子有限公司"/>
    <n v="0"/>
    <x v="1"/>
    <x v="0"/>
    <s v="Q1"/>
    <x v="1"/>
    <x v="0"/>
  </r>
  <r>
    <s v="ESSZ"/>
    <s v="SZX"/>
    <x v="0"/>
    <d v="2020-04-17T00:00:00"/>
    <x v="1"/>
    <n v="14100239"/>
    <n v="43938"/>
    <s v="ZMTR|K48-M3856-00X"/>
    <s v="GREASE PACK(NSL)"/>
    <n v="6"/>
    <n v="6"/>
    <n v="0"/>
    <s v="CNY"/>
    <n v="1.095"/>
    <n v="0"/>
    <n v="0"/>
    <s v="C66SZX-SMT SERVICE"/>
    <s v="Shenzhen Chen Xin Da Electronics Co.,Ltd."/>
    <s v="Same"/>
    <n v="900301"/>
    <n v="796.44"/>
    <s v="373SMT INV-PTS SALES"/>
    <n v="0"/>
    <s v="C66-CAN-20003REV.1-Chen Xin Da"/>
    <n v="742807"/>
    <s v="深圳市晨鑫达电子有限公司"/>
    <n v="0"/>
    <x v="1"/>
    <x v="0"/>
    <s v="Q1"/>
    <x v="1"/>
    <x v="0"/>
  </r>
  <r>
    <s v="ESSZ"/>
    <s v="SZX"/>
    <x v="0"/>
    <d v="2020-04-22T00:00:00"/>
    <x v="0"/>
    <n v="14100240"/>
    <n v="43943"/>
    <s v="YMCT|KHY-M4592-01"/>
    <s v="VAC SENSOR BOARD ASSY"/>
    <n v="1"/>
    <n v="1"/>
    <n v="2654.87"/>
    <s v="CNY"/>
    <n v="1.095"/>
    <n v="2654.87"/>
    <n v="2907.0826499999998"/>
    <s v="C66SZX-SMT SERVICE"/>
    <s v="Dongguan Frecom Holdings Co., Ltd."/>
    <s v="Same"/>
    <n v="900296"/>
    <n v="1513"/>
    <s v="373SMT INV-PTS SALES"/>
    <n v="0"/>
    <s v="FRC-ZY-2020-031205"/>
    <n v="741784"/>
    <s v="东莞市福瑞康控股有限公司"/>
    <n v="0"/>
    <x v="1"/>
    <x v="0"/>
    <s v="Q1"/>
    <x v="1"/>
    <x v="0"/>
  </r>
  <r>
    <s v="ESSZ"/>
    <s v="SZX"/>
    <x v="0"/>
    <d v="2020-04-22T00:00:00"/>
    <x v="1"/>
    <n v="14100240"/>
    <n v="43943"/>
    <s v="ZMTR|KLW-M8527-00"/>
    <s v="FILTER"/>
    <n v="100"/>
    <n v="100"/>
    <n v="707.96"/>
    <s v="CNY"/>
    <n v="1.095"/>
    <n v="707.96"/>
    <n v="775.21620000000007"/>
    <s v="C66SZX-SMT SERVICE"/>
    <s v="Dongguan Frecom Holdings Co., Ltd."/>
    <s v="Same"/>
    <n v="900296"/>
    <n v="346.53"/>
    <s v="373SMT INV-PTS SALES"/>
    <n v="0"/>
    <s v="FRC-ZY-2020-031205"/>
    <n v="741784"/>
    <s v="东莞市福瑞康控股有限公司"/>
    <n v="0"/>
    <x v="1"/>
    <x v="0"/>
    <s v="Q1"/>
    <x v="1"/>
    <x v="0"/>
  </r>
  <r>
    <s v="ESSZ"/>
    <s v="SZX"/>
    <x v="0"/>
    <d v="2020-04-22T00:00:00"/>
    <x v="0"/>
    <n v="14100240"/>
    <n v="43943"/>
    <s v="YMCT|KLF-M8502-50"/>
    <s v="FILTER ELEMENT"/>
    <n v="2"/>
    <n v="2"/>
    <n v="247.79"/>
    <s v="CNY"/>
    <n v="1.095"/>
    <n v="247.79"/>
    <n v="271.33004999999997"/>
    <s v="C66SZX-SMT SERVICE"/>
    <s v="Dongguan Frecom Holdings Co., Ltd."/>
    <s v="Same"/>
    <n v="900296"/>
    <n v="136"/>
    <s v="373SMT INV-PTS SALES"/>
    <n v="0"/>
    <s v="FRC-ZY-2020-031205"/>
    <n v="741784"/>
    <s v="东莞市福瑞康控股有限公司"/>
    <n v="0"/>
    <x v="1"/>
    <x v="0"/>
    <s v="Q1"/>
    <x v="1"/>
    <x v="0"/>
  </r>
  <r>
    <s v="ESSZ"/>
    <s v="SZX"/>
    <x v="0"/>
    <d v="2020-04-22T00:00:00"/>
    <x v="0"/>
    <n v="14100240"/>
    <n v="43943"/>
    <s v="YMCT|KLF-M8502-70"/>
    <s v="MIST FILTER ELEMENT"/>
    <n v="2"/>
    <n v="2"/>
    <n v="1238.94"/>
    <s v="CNY"/>
    <n v="1.095"/>
    <n v="1238.94"/>
    <n v="1356.6393"/>
    <s v="C66SZX-SMT SERVICE"/>
    <s v="Dongguan Frecom Holdings Co., Ltd."/>
    <s v="Same"/>
    <n v="900296"/>
    <n v="710"/>
    <s v="373SMT INV-PTS SALES"/>
    <n v="0"/>
    <s v="FRC-ZY-2020-031205"/>
    <n v="741784"/>
    <s v="东莞市福瑞康控股有限公司"/>
    <n v="0"/>
    <x v="1"/>
    <x v="0"/>
    <s v="Q1"/>
    <x v="1"/>
    <x v="0"/>
  </r>
  <r>
    <s v="ESSZ"/>
    <s v="SZX"/>
    <x v="2"/>
    <d v="2020-04-22T00:00:00"/>
    <x v="0"/>
    <n v="14100241"/>
    <n v="43943"/>
    <s v="YMCT|KHJ-MC200-00"/>
    <s v="SS TAPE FEEDER 12/16mm"/>
    <n v="1"/>
    <n v="1"/>
    <n v="3784.07"/>
    <s v="CNY"/>
    <n v="1.095"/>
    <n v="3784.07"/>
    <n v="4143.5566500000004"/>
    <s v="C66SZX-SMT SERVICE"/>
    <s v="Foshan Nanhai Liangcheng Optoelectronic Technology"/>
    <s v="Same"/>
    <n v="900303"/>
    <n v="3500"/>
    <s v="373SMT INV-PTS SALES"/>
    <n v="0"/>
    <s v="C66SZ20136"/>
    <n v="743403"/>
    <s v="佛山市南海区亮程光电科技有限公司"/>
    <n v="0"/>
    <x v="1"/>
    <x v="0"/>
    <s v="Q1"/>
    <x v="1"/>
    <x v="0"/>
  </r>
  <r>
    <s v="ESSZ"/>
    <s v="SZX"/>
    <x v="0"/>
    <d v="2020-04-29T00:00:00"/>
    <x v="0"/>
    <n v="14100242"/>
    <n v="43950"/>
    <s v="YMCT|KKJ-M7310-00"/>
    <s v="RFK.MULTI CAM.YS12F"/>
    <n v="1"/>
    <n v="1"/>
    <n v="61946.9"/>
    <s v="CNY"/>
    <n v="1.095"/>
    <n v="61946.9"/>
    <n v="67831.855500000005"/>
    <s v="C66SZX-SMT SERVICE"/>
    <s v="Shenzhen GCL Electronics Co., Ltd."/>
    <s v="Same"/>
    <n v="900304"/>
    <n v="39452"/>
    <s v="373SMT INV-PTS SALES"/>
    <n v="0"/>
    <s v="GCL20030168"/>
    <n v="744076"/>
    <s v="深圳市耕创电子有限公司"/>
    <n v="0"/>
    <x v="1"/>
    <x v="0"/>
    <s v="Q1"/>
    <x v="1"/>
    <x v="0"/>
  </r>
  <r>
    <s v="ESSZ"/>
    <s v="SZX"/>
    <x v="0"/>
    <d v="2020-04-29T00:00:00"/>
    <x v="1"/>
    <n v="14100242"/>
    <n v="43950"/>
    <s v="ZMTR|KKJ-M7310-00"/>
    <s v="RFK.MULTI CAM.YS12F"/>
    <n v="1"/>
    <n v="1"/>
    <n v="61946.9"/>
    <s v="CNY"/>
    <n v="1.095"/>
    <n v="61946.9"/>
    <n v="67831.855500000005"/>
    <s v="C66SZX-SMT SERVICE"/>
    <s v="Shenzhen GCL Electronics Co., Ltd."/>
    <s v="Same"/>
    <n v="900304"/>
    <n v="30088.5"/>
    <s v="373SMT INV-PTS SALES"/>
    <n v="0"/>
    <s v="GCL20030168"/>
    <n v="744076"/>
    <s v="深圳市耕创电子有限公司"/>
    <n v="0"/>
    <x v="1"/>
    <x v="0"/>
    <s v="Q1"/>
    <x v="1"/>
    <x v="0"/>
  </r>
  <r>
    <s v="ESSZ"/>
    <s v="SZX"/>
    <x v="0"/>
    <d v="2020-04-29T00:00:00"/>
    <x v="0"/>
    <n v="14100242"/>
    <n v="43950"/>
    <s v="YMCT|KHL-M441H-43"/>
    <s v="VISION BOARD ASSY"/>
    <n v="2"/>
    <n v="2"/>
    <n v="0"/>
    <s v="CNY"/>
    <n v="1.095"/>
    <n v="0"/>
    <n v="0"/>
    <s v="C66SZX-SMT SERVICE"/>
    <s v="Shenzhen GCL Electronics Co., Ltd."/>
    <s v="Same"/>
    <n v="900304"/>
    <n v="10790"/>
    <s v="373SMT INV-PTS SALES"/>
    <n v="0"/>
    <s v="GCL20030168"/>
    <n v="744076"/>
    <s v="深圳市耕创电子有限公司"/>
    <n v="0"/>
    <x v="1"/>
    <x v="0"/>
    <s v="Q1"/>
    <x v="1"/>
    <x v="0"/>
  </r>
  <r>
    <s v="ESSZ"/>
    <s v="SZX"/>
    <x v="0"/>
    <d v="2020-04-29T00:00:00"/>
    <x v="0"/>
    <n v="14100242"/>
    <n v="43950"/>
    <s v="YMCT|KKE-M663M-00"/>
    <s v="HNS MULTI CAM.DC24V"/>
    <n v="2"/>
    <n v="2"/>
    <n v="0"/>
    <s v="CNY"/>
    <n v="1.095"/>
    <n v="0"/>
    <n v="0"/>
    <s v="C66SZX-SMT SERVICE"/>
    <s v="Shenzhen GCL Electronics Co., Ltd."/>
    <s v="Same"/>
    <n v="900304"/>
    <n v="324"/>
    <s v="373SMT INV-PTS SALES"/>
    <n v="0"/>
    <s v="GCL20030168"/>
    <n v="744076"/>
    <s v="深圳市耕创电子有限公司"/>
    <n v="0"/>
    <x v="1"/>
    <x v="0"/>
    <s v="Q1"/>
    <x v="1"/>
    <x v="0"/>
  </r>
  <r>
    <s v="ESSZ"/>
    <s v="SZX"/>
    <x v="0"/>
    <d v="2020-05-07T00:00:00"/>
    <x v="1"/>
    <n v="14100243"/>
    <n v="43958"/>
    <s v="ZMTR|305LAB-S"/>
    <s v="SPECIAL NOZZLE"/>
    <n v="1"/>
    <n v="1"/>
    <n v="761.06"/>
    <s v="CNY"/>
    <n v="1.095"/>
    <n v="761.06"/>
    <n v="833.36069999999995"/>
    <s v="C66SZX-SMT SERVICE"/>
    <s v="Leader-Tech Electronics (Shenzhen) Inc."/>
    <s v="Same"/>
    <n v="900305"/>
    <n v="353.98"/>
    <s v="373SMT INV-PTS SALES"/>
    <n v="0"/>
    <s v="PO2020040883"/>
    <n v="744365"/>
    <s v="上达电子（深圳）股份有限公司"/>
    <n v="0"/>
    <x v="1"/>
    <x v="1"/>
    <s v="Q1"/>
    <x v="1"/>
    <x v="0"/>
  </r>
  <r>
    <s v="ESSZ"/>
    <s v="SZX"/>
    <x v="0"/>
    <d v="2020-05-08T00:00:00"/>
    <x v="1"/>
    <n v="14100244"/>
    <n v="43959"/>
    <s v="ZMTR|SD-A5"/>
    <s v="SPECIAL NOZZLE"/>
    <n v="5"/>
    <n v="5"/>
    <n v="2123.89"/>
    <s v="CNY"/>
    <n v="1.095"/>
    <n v="2123.89"/>
    <n v="2325.6595499999999"/>
    <s v="C66SZX-SMT SERVICE"/>
    <s v="Leader-Tech Electronics (Shenzhen) Inc - Huangshi "/>
    <s v="Same"/>
    <n v="900306"/>
    <n v="1327.43"/>
    <s v="373SMT INV-PTS SALES"/>
    <n v="0"/>
    <s v="HS-PO2020040138"/>
    <n v="744724"/>
    <s v="上达电子（黄石）股份有限公司"/>
    <n v="0"/>
    <x v="1"/>
    <x v="1"/>
    <s v="Q1"/>
    <x v="1"/>
    <x v="0"/>
  </r>
  <r>
    <s v="ESSZ"/>
    <s v="SZX"/>
    <x v="2"/>
    <d v="2020-05-22T00:00:00"/>
    <x v="0"/>
    <n v="14100245"/>
    <n v="43973"/>
    <s v="YMCT|KHJ-MC100-00"/>
    <s v="SS TAPE FEEDER 8mm"/>
    <n v="1"/>
    <n v="1"/>
    <n v="2654.87"/>
    <s v="CNY"/>
    <n v="1.095"/>
    <n v="2654.87"/>
    <n v="2907.0826499999998"/>
    <s v="C66SZX-SMT SERVICE"/>
    <s v="Shenzhen Simai Technology Co., Ltd."/>
    <s v="Same"/>
    <n v="900307"/>
    <n v="2483.7199999999998"/>
    <s v="373SMT INV-PTS SALES"/>
    <n v="0"/>
    <s v="C66SZ20185"/>
    <n v="746340"/>
    <s v="深圳市思迈科技有限公司"/>
    <n v="0"/>
    <x v="1"/>
    <x v="1"/>
    <s v="Q1"/>
    <x v="1"/>
    <x v="0"/>
  </r>
  <r>
    <s v="ESSZ"/>
    <s v="SZX"/>
    <x v="2"/>
    <d v="2020-05-22T00:00:00"/>
    <x v="0"/>
    <n v="14100246"/>
    <n v="43973"/>
    <s v="YMCT|KHJ-MC100-00"/>
    <s v="SS TAPE FEEDER 8mm"/>
    <n v="2"/>
    <n v="2"/>
    <n v="5309.73"/>
    <s v="CNY"/>
    <n v="1.095"/>
    <n v="5309.73"/>
    <n v="5814.1543499999998"/>
    <s v="C66SZX-SMT SERVICE"/>
    <s v="Shenzhen Kangteng Industrial Co., Ltd."/>
    <s v="Same"/>
    <n v="900308"/>
    <n v="4967.4399999999996"/>
    <s v="373SMT INV-PTS SALES"/>
    <n v="0"/>
    <s v="C66SZ20186"/>
    <n v="746341"/>
    <s v="深圳市康腾实业有限公司"/>
    <n v="0"/>
    <x v="1"/>
    <x v="1"/>
    <s v="Q1"/>
    <x v="1"/>
    <x v="0"/>
  </r>
  <r>
    <s v="ESSZ"/>
    <s v="SZX"/>
    <x v="2"/>
    <d v="2020-05-28T00:00:00"/>
    <x v="0"/>
    <n v="14100247"/>
    <n v="43979"/>
    <s v="YMCT|KHJ-MC500-00"/>
    <s v="SS TAPE FEEDER 32mm"/>
    <n v="1"/>
    <n v="1"/>
    <n v="6371.68"/>
    <s v="CNY"/>
    <n v="1.095"/>
    <n v="6371.68"/>
    <n v="6976.9895999999999"/>
    <s v="C66SZX-SMT SERVICE"/>
    <s v="Shenzhen Boxing Electronics Co.,LTD"/>
    <s v="Same"/>
    <n v="900309"/>
    <n v="4900.57"/>
    <s v="373SMT INV-PTS SALES"/>
    <n v="0"/>
    <s v="C66SZ20177"/>
    <n v="746760"/>
    <s v="深圳市博星电子有限公司"/>
    <n v="0"/>
    <x v="1"/>
    <x v="1"/>
    <s v="Q1"/>
    <x v="1"/>
    <x v="0"/>
  </r>
  <r>
    <s v="ESSZ"/>
    <s v="SZX"/>
    <x v="2"/>
    <d v="2020-06-03T00:00:00"/>
    <x v="0"/>
    <n v="14100248"/>
    <n v="43985"/>
    <s v="YMCT|KHJ-MC100-00"/>
    <s v="SS TAPE FEEDER 8mm"/>
    <n v="20"/>
    <n v="20"/>
    <n v="54867.26"/>
    <s v="CNY"/>
    <n v="1.089"/>
    <n v="54867.26"/>
    <n v="59750.44614"/>
    <s v="C66SZX-SMT SERVICE"/>
    <s v="Shenzhen Detector Technology Co., Ltd"/>
    <s v="Same"/>
    <n v="900310"/>
    <n v="49674.36"/>
    <s v="373SMT INV-PTS SALES"/>
    <n v="0"/>
    <s v="C66SZ20189REV.1"/>
    <n v="747304"/>
    <s v="深圳市帝泰克科技有限公司"/>
    <n v="0"/>
    <x v="1"/>
    <x v="2"/>
    <s v="Q1"/>
    <x v="1"/>
    <x v="0"/>
  </r>
  <r>
    <s v="ESSZ"/>
    <s v="SZX"/>
    <x v="0"/>
    <d v="2020-06-03T00:00:00"/>
    <x v="0"/>
    <n v="14100249"/>
    <n v="43985"/>
    <s v="YMCT|KHJ-MC244-00"/>
    <s v="LEVER TAPE GUIDE R"/>
    <n v="1"/>
    <n v="1"/>
    <n v="22.12"/>
    <s v="CNY"/>
    <n v="1.089"/>
    <n v="22.12"/>
    <n v="24.08868"/>
    <s v="C66SZX-SMT SERVICE"/>
    <s v="Shenzhen PengBoHui Electronics Co., Ltd."/>
    <s v="Same"/>
    <n v="900312"/>
    <n v="12"/>
    <s v="373SMT INV-PTS SALES"/>
    <n v="0"/>
    <s v="C66SZ20130"/>
    <n v="747318"/>
    <s v="深圳市鹏博辉电子有限公司"/>
    <n v="0"/>
    <x v="1"/>
    <x v="2"/>
    <s v="Q1"/>
    <x v="1"/>
    <x v="0"/>
  </r>
  <r>
    <s v="ESSZ"/>
    <s v="SZX"/>
    <x v="0"/>
    <d v="2020-06-03T00:00:00"/>
    <x v="0"/>
    <n v="14100249"/>
    <n v="43985"/>
    <s v="YMCT|KLJ-MC10W-00"/>
    <s v="FRONT BLOCK ASSY."/>
    <n v="1"/>
    <n v="1"/>
    <n v="522.12"/>
    <s v="CNY"/>
    <n v="1.089"/>
    <n v="522.12"/>
    <n v="568.58867999999995"/>
    <s v="C66SZX-SMT SERVICE"/>
    <s v="Shenzhen PengBoHui Electronics Co., Ltd."/>
    <s v="Same"/>
    <n v="900312"/>
    <n v="286"/>
    <s v="373SMT INV-PTS SALES"/>
    <n v="0"/>
    <s v="C66SZ20130"/>
    <n v="747318"/>
    <s v="深圳市鹏博辉电子有限公司"/>
    <n v="0"/>
    <x v="1"/>
    <x v="2"/>
    <s v="Q1"/>
    <x v="1"/>
    <x v="0"/>
  </r>
  <r>
    <s v="ESSZ"/>
    <s v="SZX"/>
    <x v="1"/>
    <d v="2020-06-05T00:00:00"/>
    <x v="0"/>
    <n v="12100031"/>
    <n v="43987"/>
    <s v="YMCT|REPAIR CHARGE"/>
    <s v="REPAIR CHARGE"/>
    <n v="2"/>
    <n v="2"/>
    <n v="6194.69"/>
    <s v="CNY"/>
    <n v="1.089"/>
    <n v="6194.69"/>
    <n v="6746.0174099999995"/>
    <s v="C66SZX-SMT SERVICE"/>
    <s v="Guangzhou Tianpu Electric Equipment Co., Ltd."/>
    <s v="Same"/>
    <n v="900316"/>
    <n v="0"/>
    <s v="373SMT INV-NON-CON"/>
    <n v="0"/>
    <s v="C66SZ20195"/>
    <n v="0"/>
    <s v="广州市天谱电器有限公司"/>
    <n v="0"/>
    <x v="1"/>
    <x v="2"/>
    <s v="Q1"/>
    <x v="1"/>
    <x v="0"/>
  </r>
  <r>
    <s v="ESSZ"/>
    <s v="SZX"/>
    <x v="0"/>
    <d v="2020-06-08T00:00:00"/>
    <x v="0"/>
    <n v="14100250"/>
    <n v="43990"/>
    <s v="YMCT|KHN-M7710-A4"/>
    <s v="NOZZLE 301A ASSY"/>
    <n v="3"/>
    <n v="3"/>
    <n v="1221.24"/>
    <s v="CNY"/>
    <n v="1.089"/>
    <n v="1221.24"/>
    <n v="1329.9303600000001"/>
    <s v="C66SZX-SMT SERVICE"/>
    <s v="ZHUHAI PILOT TECHNOLOGY CO., LTD"/>
    <s v="Same"/>
    <n v="900313"/>
    <n v="960"/>
    <s v="373SMT INV-PTS SALES"/>
    <n v="0"/>
    <s v="CGDD20050059"/>
    <n v="747635"/>
    <s v="珠海派诺科技股份有限公司"/>
    <n v="0"/>
    <x v="1"/>
    <x v="2"/>
    <s v="Q1"/>
    <x v="1"/>
    <x v="0"/>
  </r>
  <r>
    <s v="ESSZ"/>
    <s v="SZX"/>
    <x v="0"/>
    <d v="2020-06-08T00:00:00"/>
    <x v="0"/>
    <n v="14100251"/>
    <n v="43990"/>
    <s v="YMCT|KMB-M7740-A0"/>
    <s v="NOZZLE 7204A ASSY."/>
    <n v="11"/>
    <n v="11"/>
    <n v="8858.41"/>
    <s v="CNY"/>
    <n v="1.089"/>
    <n v="8858.41"/>
    <n v="9646.8084899999994"/>
    <s v="C66SZX-SMT SERVICE"/>
    <s v="Dongguan An Lin Electronic Co., Ltd."/>
    <s v="Same"/>
    <n v="900315"/>
    <n v="5500"/>
    <s v="373SMT INV-PTS SALES"/>
    <n v="0"/>
    <s v="CG_20200602006"/>
    <n v="747652"/>
    <s v="东莞市安林电子有限公司"/>
    <n v="0"/>
    <x v="1"/>
    <x v="2"/>
    <s v="Q1"/>
    <x v="1"/>
    <x v="0"/>
  </r>
  <r>
    <s v="ESSZ"/>
    <s v="SZX"/>
    <x v="0"/>
    <d v="2020-06-08T00:00:00"/>
    <x v="0"/>
    <n v="14100251"/>
    <n v="43990"/>
    <s v="YMCT|KMB-M7750-A0"/>
    <s v="NOZZLE 7205A ASSY."/>
    <n v="3"/>
    <n v="3"/>
    <n v="2415.9299999999998"/>
    <s v="CNY"/>
    <n v="1.089"/>
    <n v="2415.9299999999998"/>
    <n v="2630.9477699999998"/>
    <s v="C66SZX-SMT SERVICE"/>
    <s v="Dongguan An Lin Electronic Co., Ltd."/>
    <s v="Same"/>
    <n v="900315"/>
    <n v="1590"/>
    <s v="373SMT INV-PTS SALES"/>
    <n v="0"/>
    <s v="CG_20200602006"/>
    <n v="747652"/>
    <s v="东莞市安林电子有限公司"/>
    <n v="0"/>
    <x v="1"/>
    <x v="2"/>
    <s v="Q1"/>
    <x v="1"/>
    <x v="0"/>
  </r>
  <r>
    <s v="ESSZ"/>
    <s v="SZX"/>
    <x v="0"/>
    <d v="2020-06-08T00:00:00"/>
    <x v="0"/>
    <n v="14100251"/>
    <n v="43990"/>
    <s v="YMCT|KMB-M7740-A0"/>
    <s v="NOZZLE 7204A ASSY."/>
    <n v="1"/>
    <n v="1"/>
    <n v="0"/>
    <s v="CNY"/>
    <n v="1.089"/>
    <n v="0"/>
    <n v="0"/>
    <s v="C66SZX-SMT SERVICE"/>
    <s v="Dongguan An Lin Electronic Co., Ltd."/>
    <s v="Same"/>
    <n v="900315"/>
    <n v="500"/>
    <s v="373SMT INV-PTS SALES"/>
    <n v="0"/>
    <s v="CG_20200602006"/>
    <n v="747652"/>
    <s v="东莞市安林电子有限公司"/>
    <n v="0"/>
    <x v="1"/>
    <x v="2"/>
    <s v="Q1"/>
    <x v="1"/>
    <x v="0"/>
  </r>
  <r>
    <s v="ESSZ"/>
    <s v="SZX"/>
    <x v="0"/>
    <d v="2020-06-08T00:00:00"/>
    <x v="0"/>
    <n v="14100252"/>
    <n v="43990"/>
    <s v="YMCT|KMG-M7300-20"/>
    <s v="MULTI CAM.ASSY.FR"/>
    <n v="1"/>
    <n v="1"/>
    <n v="24778.76"/>
    <s v="CNY"/>
    <n v="1.089"/>
    <n v="24778.76"/>
    <n v="26984.069639999998"/>
    <s v="C66SZX-SMT SERVICE"/>
    <s v="Huizhou Chengyu Technology Co., Ltd"/>
    <s v="Same"/>
    <n v="900314"/>
    <n v="6741"/>
    <s v="373SMT INV-PTS SALES"/>
    <n v="0"/>
    <s v="C66SZ20208"/>
    <n v="747755"/>
    <s v="惠州市城宇科技有限公司"/>
    <n v="0"/>
    <x v="1"/>
    <x v="2"/>
    <s v="Q1"/>
    <x v="1"/>
    <x v="0"/>
  </r>
  <r>
    <s v="ESSZ"/>
    <s v="SZX"/>
    <x v="0"/>
    <d v="2020-06-08T00:00:00"/>
    <x v="0"/>
    <n v="14100252"/>
    <n v="43990"/>
    <s v="YMCT|KHJ-M4488-B0"/>
    <s v="PARTS,FEEDER BOARD"/>
    <n v="10"/>
    <n v="10"/>
    <n v="0"/>
    <s v="CNY"/>
    <n v="1.089"/>
    <n v="0"/>
    <n v="0"/>
    <s v="C66SZX-SMT SERVICE"/>
    <s v="Huizhou Chengyu Technology Co., Ltd"/>
    <s v="Same"/>
    <n v="900314"/>
    <n v="5190"/>
    <s v="373SMT INV-PTS SALES"/>
    <n v="0"/>
    <s v="C66SZ20208"/>
    <n v="747755"/>
    <s v="惠州市城宇科技有限公司"/>
    <n v="0"/>
    <x v="1"/>
    <x v="2"/>
    <s v="Q1"/>
    <x v="1"/>
    <x v="0"/>
  </r>
  <r>
    <s v="ESSZ"/>
    <s v="SZX"/>
    <x v="0"/>
    <d v="2020-06-08T00:00:00"/>
    <x v="0"/>
    <n v="14100253"/>
    <n v="43990"/>
    <s v="YMCT|KHJ-M4488-B0"/>
    <s v="PARTS,FEEDER BOARD"/>
    <n v="5"/>
    <n v="5"/>
    <n v="0"/>
    <s v="CNY"/>
    <n v="1.089"/>
    <n v="0"/>
    <n v="0"/>
    <s v="C66SZX-SMT SERVICE"/>
    <s v="Guangzhou Tianpu Electric Equipment Co., Ltd."/>
    <s v="Same"/>
    <n v="900317"/>
    <n v="2595"/>
    <s v="373SMT INV-PTS SALES"/>
    <n v="0"/>
    <s v="C66SZ20195"/>
    <n v="747768"/>
    <s v="广州市天谱电器有限公司"/>
    <n v="0"/>
    <x v="1"/>
    <x v="2"/>
    <s v="Q1"/>
    <x v="1"/>
    <x v="0"/>
  </r>
  <r>
    <s v="ESSZ"/>
    <s v="SZX"/>
    <x v="3"/>
    <d v="2020-06-16T00:00:00"/>
    <x v="0"/>
    <n v="13100016"/>
    <n v="43998"/>
    <s v="YMCT|REPAIR CHARGE"/>
    <s v="REPAIR CHARGE"/>
    <n v="1"/>
    <n v="1"/>
    <n v="13716.81"/>
    <s v="CNY"/>
    <n v="1.089"/>
    <n v="13716.81"/>
    <n v="14937.606089999999"/>
    <s v="C66SZX-SMT SERVICE"/>
    <s v="Shenzhen Pantai Electronic Co., Ltd"/>
    <s v="Same"/>
    <n v="900318"/>
    <n v="0"/>
    <s v="373SMT INV-CONTRACT"/>
    <n v="0"/>
    <s v="C66-CAN-19027REV.4-Pantai"/>
    <n v="0"/>
    <s v="东莞品泰电子有限公司"/>
    <n v="0"/>
    <x v="1"/>
    <x v="2"/>
    <s v="Q1"/>
    <x v="1"/>
    <x v="0"/>
  </r>
  <r>
    <s v="ESSZ"/>
    <s v="SZX"/>
    <x v="0"/>
    <d v="2020-06-16T00:00:00"/>
    <x v="0"/>
    <n v="14100254"/>
    <n v="43998"/>
    <s v="YMCT|KHJ-M4488-B0"/>
    <s v="PARTS,FEEDER BOARD"/>
    <n v="10"/>
    <n v="10"/>
    <n v="0"/>
    <s v="CNY"/>
    <n v="1.089"/>
    <n v="0"/>
    <n v="0"/>
    <s v="C66SZX-SMT SERVICE"/>
    <s v="Shenzhen Pantai Electronic Co., Ltd"/>
    <s v="Same"/>
    <n v="900319"/>
    <n v="5190"/>
    <s v="373SMT INV-PTS SALES"/>
    <n v="0"/>
    <s v="C66-CAN-19027REV.4-Pantai"/>
    <n v="748629"/>
    <s v="东莞品泰电子有限公司"/>
    <n v="0"/>
    <x v="1"/>
    <x v="2"/>
    <s v="Q1"/>
    <x v="1"/>
    <x v="0"/>
  </r>
  <r>
    <s v="ESSZ"/>
    <s v="SZX"/>
    <x v="0"/>
    <d v="2020-06-16T00:00:00"/>
    <x v="1"/>
    <n v="14100254"/>
    <n v="43998"/>
    <s v="ZMTR|K48-M3856-00X"/>
    <s v="GREASE PACK(NSL)"/>
    <n v="4"/>
    <n v="4"/>
    <n v="0"/>
    <s v="CNY"/>
    <n v="1.089"/>
    <n v="0"/>
    <n v="0"/>
    <s v="C66SZX-SMT SERVICE"/>
    <s v="Shenzhen Pantai Electronic Co., Ltd"/>
    <s v="Same"/>
    <n v="900319"/>
    <n v="530.96"/>
    <s v="373SMT INV-PTS SALES"/>
    <n v="0"/>
    <s v="C66-CAN-19027REV.4-Pantai"/>
    <n v="748629"/>
    <s v="东莞品泰电子有限公司"/>
    <n v="0"/>
    <x v="1"/>
    <x v="2"/>
    <s v="Q1"/>
    <x v="1"/>
    <x v="0"/>
  </r>
  <r>
    <s v="ESSZ"/>
    <s v="SZX"/>
    <x v="1"/>
    <d v="2020-06-19T00:00:00"/>
    <x v="0"/>
    <n v="12100032"/>
    <n v="44001"/>
    <s v="YMCT|REPAIR CHARGE"/>
    <s v="REPAIR CHARGE"/>
    <n v="1"/>
    <n v="1"/>
    <n v="1769.91"/>
    <s v="CNY"/>
    <n v="1.089"/>
    <n v="1769.91"/>
    <n v="1927.43199"/>
    <s v="C66SZX-SMT SERVICE"/>
    <s v="Dongguan Xing Kai Tai Electronic Technology Co., L"/>
    <s v="Same"/>
    <n v="900320"/>
    <n v="0"/>
    <s v="373SMT INV-NON-CON"/>
    <n v="0"/>
    <s v="C66SZ20224"/>
    <n v="0"/>
    <s v="东莞市兴开泰电子科技有限公司"/>
    <n v="0"/>
    <x v="1"/>
    <x v="2"/>
    <s v="Q1"/>
    <x v="1"/>
    <x v="0"/>
  </r>
  <r>
    <s v="ESSZ"/>
    <s v="SZX"/>
    <x v="0"/>
    <d v="2020-06-22T00:00:00"/>
    <x v="0"/>
    <n v="14100255"/>
    <n v="44004"/>
    <s v="YMCT|90K2J-037512"/>
    <s v="AC SERVO MOTOR"/>
    <n v="1"/>
    <n v="1"/>
    <n v="6371.68"/>
    <s v="CNY"/>
    <n v="1.089"/>
    <n v="6371.68"/>
    <n v="6938.7595200000005"/>
    <s v="C66SZX-SMT SERVICE"/>
    <s v="Chang Da (Jiangxi) Photoelectric Technology Co. Lt"/>
    <s v="Same"/>
    <n v="900321"/>
    <n v="3139"/>
    <s v="373SMT INV-PTS SALES"/>
    <n v="0"/>
    <s v="CN20050011C"/>
    <n v="749178"/>
    <s v="江西省昌大光电科技有限公司"/>
    <n v="0"/>
    <x v="1"/>
    <x v="2"/>
    <s v="Q1"/>
    <x v="1"/>
    <x v="0"/>
  </r>
  <r>
    <s v="ESSZ"/>
    <s v="SZX"/>
    <x v="0"/>
    <d v="2020-06-22T00:00:00"/>
    <x v="0"/>
    <n v="14100255"/>
    <n v="44004"/>
    <s v="YMCT|KHJ-M4488-B0"/>
    <s v="PARTS,FEEDER BOARD"/>
    <n v="1"/>
    <n v="1"/>
    <n v="0"/>
    <s v="CNY"/>
    <n v="1.089"/>
    <n v="0"/>
    <n v="0"/>
    <s v="C66SZX-SMT SERVICE"/>
    <s v="Chang Da (Jiangxi) Photoelectric Technology Co. Lt"/>
    <s v="Same"/>
    <n v="900321"/>
    <n v="519"/>
    <s v="373SMT INV-PTS SALES"/>
    <n v="0"/>
    <s v="CN20050011C"/>
    <n v="749178"/>
    <s v="江西省昌大光电科技有限公司"/>
    <n v="0"/>
    <x v="1"/>
    <x v="2"/>
    <s v="Q1"/>
    <x v="1"/>
    <x v="0"/>
  </r>
  <r>
    <s v="ESSZ"/>
    <s v="SZX"/>
    <x v="2"/>
    <d v="2020-06-22T00:00:00"/>
    <x v="0"/>
    <n v="14100256"/>
    <n v="44004"/>
    <s v="YMCT|KLJ-MC200-00"/>
    <s v="ZS FEEDER ASSY. 1216"/>
    <n v="5"/>
    <n v="5"/>
    <n v="18805.310000000001"/>
    <s v="CNY"/>
    <n v="1.089"/>
    <n v="18805.310000000001"/>
    <n v="20478.98259"/>
    <s v="C66SZX-SMT SERVICE"/>
    <s v="Dongguan Yongqi Electronic Co., Ltd"/>
    <s v="Same"/>
    <n v="900322"/>
    <n v="17935.29"/>
    <s v="373SMT INV-PTS SALES"/>
    <n v="0"/>
    <s v="PO2020061601-LJV"/>
    <n v="749303"/>
    <s v="东莞市勇启电子有限公司"/>
    <n v="0"/>
    <x v="1"/>
    <x v="2"/>
    <s v="Q1"/>
    <x v="1"/>
    <x v="0"/>
  </r>
  <r>
    <s v="ESSZ"/>
    <s v="SZX"/>
    <x v="2"/>
    <d v="2020-06-22T00:00:00"/>
    <x v="0"/>
    <n v="14100256"/>
    <n v="44004"/>
    <s v="YMCT|KHJ-MC400-00"/>
    <s v="SS TAPE FEEDER 24mm"/>
    <n v="2"/>
    <n v="2"/>
    <n v="8672.57"/>
    <s v="CNY"/>
    <n v="1.089"/>
    <n v="8672.57"/>
    <n v="9444.4287299999996"/>
    <s v="C66SZX-SMT SERVICE"/>
    <s v="Dongguan Yongqi Electronic Co., Ltd"/>
    <s v="Same"/>
    <n v="900322"/>
    <n v="7600"/>
    <s v="373SMT INV-PTS SALES"/>
    <n v="0"/>
    <s v="PO2020061601-LJV"/>
    <n v="749303"/>
    <s v="东莞市勇启电子有限公司"/>
    <n v="0"/>
    <x v="1"/>
    <x v="2"/>
    <s v="Q1"/>
    <x v="1"/>
    <x v="0"/>
  </r>
  <r>
    <s v="ESSZ"/>
    <s v="SZX"/>
    <x v="2"/>
    <d v="2020-06-29T00:00:00"/>
    <x v="0"/>
    <n v="14100257"/>
    <n v="44011"/>
    <s v="YMCT|KHJ-MC200-00"/>
    <s v="SS TAPE FEEDER 12/16mm"/>
    <n v="5"/>
    <n v="5"/>
    <n v="18805.310000000001"/>
    <s v="CNY"/>
    <n v="1.089"/>
    <n v="18805.310000000001"/>
    <n v="20478.98259"/>
    <s v="C66SZX-SMT SERVICE"/>
    <s v="Shenzhen Xintiantai Electronics Company Limited"/>
    <s v="Same"/>
    <n v="900323"/>
    <n v="17500"/>
    <s v="373SMT INV-PTS SALES"/>
    <n v="0"/>
    <n v="20200623001"/>
    <n v="749882"/>
    <s v="深圳市鑫天泰电子有限公司"/>
    <n v="0"/>
    <x v="1"/>
    <x v="2"/>
    <s v="Q1"/>
    <x v="1"/>
    <x v="0"/>
  </r>
  <r>
    <s v="ESSZ"/>
    <s v="SZX"/>
    <x v="2"/>
    <d v="2020-06-29T00:00:00"/>
    <x v="0"/>
    <n v="14100257"/>
    <n v="44011"/>
    <s v="YMCT|KHJ-MC400-00"/>
    <s v="SS TAPE FEEDER 24mm"/>
    <n v="3"/>
    <n v="3"/>
    <n v="13008.85"/>
    <s v="CNY"/>
    <n v="1.089"/>
    <n v="13008.85"/>
    <n v="14166.637650000001"/>
    <s v="C66SZX-SMT SERVICE"/>
    <s v="Shenzhen Xintiantai Electronics Company Limited"/>
    <s v="Same"/>
    <n v="900323"/>
    <n v="11400"/>
    <s v="373SMT INV-PTS SALES"/>
    <n v="0"/>
    <n v="20200623001"/>
    <n v="749882"/>
    <s v="深圳市鑫天泰电子有限公司"/>
    <n v="0"/>
    <x v="1"/>
    <x v="2"/>
    <s v="Q1"/>
    <x v="1"/>
    <x v="0"/>
  </r>
  <r>
    <s v="ESSZ"/>
    <s v="SZX"/>
    <x v="2"/>
    <d v="2020-06-29T00:00:00"/>
    <x v="0"/>
    <n v="14100257"/>
    <n v="44011"/>
    <s v="YMCT|KHJ-MC500-00"/>
    <s v="SS TAPE FEEDER 32mm"/>
    <n v="2"/>
    <n v="2"/>
    <n v="11150.44"/>
    <s v="CNY"/>
    <n v="1.089"/>
    <n v="11150.44"/>
    <n v="12142.829159999999"/>
    <s v="C66SZX-SMT SERVICE"/>
    <s v="Shenzhen Xintiantai Electronics Company Limited"/>
    <s v="Same"/>
    <n v="900323"/>
    <n v="9800.1200000000008"/>
    <s v="373SMT INV-PTS SALES"/>
    <n v="0"/>
    <n v="20200623001"/>
    <n v="749882"/>
    <s v="深圳市鑫天泰电子有限公司"/>
    <n v="0"/>
    <x v="1"/>
    <x v="2"/>
    <s v="Q1"/>
    <x v="1"/>
    <x v="0"/>
  </r>
  <r>
    <s v="ESSZ"/>
    <s v="SZX"/>
    <x v="0"/>
    <d v="2020-06-29T00:00:00"/>
    <x v="0"/>
    <n v="14100258"/>
    <n v="44011"/>
    <s v="YMCT|KMG-M7A13-00"/>
    <s v="DIFFUSER MAIN"/>
    <n v="1"/>
    <n v="1"/>
    <n v="442.48"/>
    <s v="CNY"/>
    <n v="1.089"/>
    <n v="442.48"/>
    <n v="481.86072000000001"/>
    <s v="C66SZX-SMT SERVICE"/>
    <s v="Huizhou Chengyu Technology Co., Ltd"/>
    <s v="Same"/>
    <n v="900324"/>
    <n v="333"/>
    <s v="373SMT INV-PTS SALES"/>
    <n v="0"/>
    <s v="C66SZ20215REV.1"/>
    <n v="749886"/>
    <s v="惠州市城宇科技有限公司"/>
    <n v="0"/>
    <x v="1"/>
    <x v="2"/>
    <s v="Q1"/>
    <x v="1"/>
    <x v="0"/>
  </r>
  <r>
    <s v="ESSZ"/>
    <s v="SZX"/>
    <x v="0"/>
    <d v="2020-06-29T00:00:00"/>
    <x v="0"/>
    <n v="14100258"/>
    <n v="44011"/>
    <s v="YMCT|KMG-M7A16-00"/>
    <s v="COVER PRIZM"/>
    <n v="1"/>
    <n v="1"/>
    <n v="44.25"/>
    <s v="CNY"/>
    <n v="1.089"/>
    <n v="44.25"/>
    <n v="48.188249999999996"/>
    <s v="C66SZX-SMT SERVICE"/>
    <s v="Huizhou Chengyu Technology Co., Ltd"/>
    <s v="Same"/>
    <n v="900324"/>
    <n v="31"/>
    <s v="373SMT INV-PTS SALES"/>
    <n v="0"/>
    <s v="C66SZ20215REV.1"/>
    <n v="749886"/>
    <s v="惠州市城宇科技有限公司"/>
    <n v="0"/>
    <x v="1"/>
    <x v="2"/>
    <s v="Q1"/>
    <x v="1"/>
    <x v="0"/>
  </r>
  <r>
    <s v="ESSZ"/>
    <s v="SZX"/>
    <x v="0"/>
    <d v="2020-06-29T00:00:00"/>
    <x v="0"/>
    <n v="14100259"/>
    <n v="44011"/>
    <s v="YMCT|KHY-M3T22-01"/>
    <s v="SHOCK ABSORBERS"/>
    <n v="2"/>
    <n v="2"/>
    <n v="2035.4"/>
    <s v="CNY"/>
    <n v="1.089"/>
    <n v="2035.4"/>
    <n v="2216.5506"/>
    <s v="C66SZX-SMT SERVICE"/>
    <s v="Shenzhen Pantai Electronic Co., Ltd"/>
    <s v="Same"/>
    <n v="900325"/>
    <n v="1038"/>
    <s v="373SMT INV-PTS SALES"/>
    <n v="0"/>
    <n v="6830190208"/>
    <n v="749888"/>
    <s v="东莞品泰电子有限公司"/>
    <n v="0"/>
    <x v="1"/>
    <x v="2"/>
    <s v="Q1"/>
    <x v="1"/>
    <x v="0"/>
  </r>
  <r>
    <s v="ESSZ"/>
    <s v="SZX"/>
    <x v="1"/>
    <d v="2020-07-09T00:00:00"/>
    <x v="2"/>
    <n v="12100033"/>
    <n v="44021"/>
    <s v="HELI|REPAIR CHARGE"/>
    <s v="REPAIR CHARGE"/>
    <n v="1"/>
    <n v="1"/>
    <n v="884.96"/>
    <s v="CNY"/>
    <n v="1.095"/>
    <n v="884.96"/>
    <n v="969.03120000000001"/>
    <s v="C66SZX-SMT SERVICE"/>
    <s v="ZKTECO CO., LTD."/>
    <s v="Same"/>
    <n v="900330"/>
    <n v="0"/>
    <s v="373SMT INV-NON-CON"/>
    <n v="0"/>
    <s v="C66SZ20193REV.2"/>
    <n v="0"/>
    <s v="熵基科技股份有限公司"/>
    <n v="0"/>
    <x v="1"/>
    <x v="3"/>
    <s v="Q2"/>
    <x v="1"/>
    <x v="0"/>
  </r>
  <r>
    <s v="ESSZ"/>
    <s v="SZX"/>
    <x v="0"/>
    <d v="2020-07-09T00:00:00"/>
    <x v="2"/>
    <n v="14100260"/>
    <n v="44021"/>
    <s v="HELI|591539"/>
    <s v="GRAPHITE THRUST WASHER, 20mm ID"/>
    <n v="1"/>
    <n v="1"/>
    <n v="247.79"/>
    <s v="CNY"/>
    <n v="1.095"/>
    <n v="247.79"/>
    <n v="271.33004999999997"/>
    <s v="C66SZX-SMT SERVICE"/>
    <s v="ZKTECO CO., LTD."/>
    <s v="Same"/>
    <n v="900328"/>
    <n v="95"/>
    <s v="373SMT INV-PTS SALES"/>
    <n v="0"/>
    <s v="C66SZ20193REV.2/ZK-FM-GY-001A4"/>
    <n v="751115"/>
    <s v="熵基科技股份有限公司"/>
    <n v="0"/>
    <x v="1"/>
    <x v="3"/>
    <s v="Q2"/>
    <x v="1"/>
    <x v="0"/>
  </r>
  <r>
    <s v="ESSZ"/>
    <s v="SZX"/>
    <x v="0"/>
    <d v="2020-07-09T00:00:00"/>
    <x v="2"/>
    <n v="14100260"/>
    <n v="44021"/>
    <s v="HELI|591538"/>
    <s v="THRUST FLANGE, 12 MM ID"/>
    <n v="1"/>
    <n v="1"/>
    <n v="203.54"/>
    <s v="CNY"/>
    <n v="1.095"/>
    <n v="203.54"/>
    <n v="222.87629999999999"/>
    <s v="C66SZX-SMT SERVICE"/>
    <s v="ZKTECO CO., LTD."/>
    <s v="Same"/>
    <n v="900328"/>
    <n v="105"/>
    <s v="373SMT INV-PTS SALES"/>
    <n v="0"/>
    <s v="C66SZ20193REV.2/ZK-FM-GY-001A4"/>
    <n v="751115"/>
    <s v="熵基科技股份有限公司"/>
    <n v="0"/>
    <x v="1"/>
    <x v="3"/>
    <s v="Q2"/>
    <x v="1"/>
    <x v="0"/>
  </r>
  <r>
    <s v="ESSZ"/>
    <s v="SZX"/>
    <x v="0"/>
    <d v="2020-07-09T00:00:00"/>
    <x v="2"/>
    <n v="14100260"/>
    <n v="44021"/>
    <s v="HELI|4680"/>
    <s v="RETAINING RING"/>
    <n v="1"/>
    <n v="1"/>
    <n v="53.1"/>
    <s v="CNY"/>
    <n v="1.095"/>
    <n v="53.1"/>
    <n v="58.144500000000001"/>
    <s v="C66SZX-SMT SERVICE"/>
    <s v="ZKTECO CO., LTD."/>
    <s v="Same"/>
    <n v="900328"/>
    <n v="13"/>
    <s v="373SMT INV-PTS SALES"/>
    <n v="0"/>
    <s v="C66SZ20193REV.2/ZK-FM-GY-001A4"/>
    <n v="751115"/>
    <s v="熵基科技股份有限公司"/>
    <n v="0"/>
    <x v="1"/>
    <x v="3"/>
    <s v="Q2"/>
    <x v="1"/>
    <x v="0"/>
  </r>
  <r>
    <s v="ESSZ"/>
    <s v="SZX"/>
    <x v="0"/>
    <d v="2020-07-09T00:00:00"/>
    <x v="2"/>
    <n v="14100260"/>
    <n v="44021"/>
    <s v="HELI|7176"/>
    <s v="SHIM 20 ID X 28 OD X 0.3 THK"/>
    <n v="1"/>
    <n v="1"/>
    <n v="26.55"/>
    <s v="CNY"/>
    <n v="1.095"/>
    <n v="26.55"/>
    <n v="29.07225"/>
    <s v="C66SZX-SMT SERVICE"/>
    <s v="ZKTECO CO., LTD."/>
    <s v="Same"/>
    <n v="900328"/>
    <n v="4"/>
    <s v="373SMT INV-PTS SALES"/>
    <n v="0"/>
    <s v="C66SZ20193REV.2/ZK-FM-GY-001A4"/>
    <n v="751115"/>
    <s v="熵基科技股份有限公司"/>
    <n v="0"/>
    <x v="1"/>
    <x v="3"/>
    <s v="Q2"/>
    <x v="1"/>
    <x v="0"/>
  </r>
  <r>
    <s v="ESSZ"/>
    <s v="SZX"/>
    <x v="0"/>
    <d v="2020-07-09T00:00:00"/>
    <x v="2"/>
    <n v="14100260"/>
    <n v="44021"/>
    <s v="HELI|594587"/>
    <s v="4.4KW HEATER ASSY, TUTCO, EXL"/>
    <n v="2"/>
    <n v="2"/>
    <n v="5309.73"/>
    <s v="CNY"/>
    <n v="1.095"/>
    <n v="5309.73"/>
    <n v="5814.1543499999998"/>
    <s v="C66SZX-SMT SERVICE"/>
    <s v="ZKTECO CO., LTD."/>
    <s v="Same"/>
    <n v="900328"/>
    <n v="1800"/>
    <s v="373SMT INV-PTS SALES"/>
    <n v="0"/>
    <s v="C66SZ20193REV.2/ZK-FM-GY-001A4"/>
    <n v="751115"/>
    <s v="熵基科技股份有限公司"/>
    <n v="0"/>
    <x v="1"/>
    <x v="3"/>
    <s v="Q2"/>
    <x v="1"/>
    <x v="0"/>
  </r>
  <r>
    <s v="ESSZ"/>
    <s v="SZX"/>
    <x v="0"/>
    <d v="2020-07-09T00:00:00"/>
    <x v="0"/>
    <n v="14100260"/>
    <n v="44021"/>
    <s v="YMCT|KHJ-M4488-B0"/>
    <s v="PARTS,FEEDER BOARD"/>
    <n v="4"/>
    <n v="4"/>
    <n v="0"/>
    <s v="CNY"/>
    <n v="1.095"/>
    <n v="0"/>
    <n v="0"/>
    <s v="C66SZX-SMT SERVICE"/>
    <s v="ZKTECO CO., LTD."/>
    <s v="Same"/>
    <n v="900328"/>
    <n v="2076"/>
    <s v="373SMT INV-PTS SALES"/>
    <n v="0"/>
    <s v="C66SZ20193REV.2/ZK-FM-GY-001A4"/>
    <n v="751115"/>
    <s v="熵基科技股份有限公司"/>
    <n v="0"/>
    <x v="1"/>
    <x v="3"/>
    <s v="Q2"/>
    <x v="1"/>
    <x v="0"/>
  </r>
  <r>
    <s v="ESSZ"/>
    <s v="SZX"/>
    <x v="2"/>
    <d v="2020-07-09T00:00:00"/>
    <x v="0"/>
    <n v="14100261"/>
    <n v="44021"/>
    <s v="YMCT|KHJ-MC500-00"/>
    <s v="SS TAPE FEEDER 32mm"/>
    <n v="2"/>
    <n v="2"/>
    <n v="12920.35"/>
    <s v="CNY"/>
    <n v="1.095"/>
    <n v="12920.35"/>
    <n v="14147.78325"/>
    <s v="C66SZX-SMT SERVICE"/>
    <s v="Zhongshan Rixuan Lighting Technology Co., Ltd."/>
    <s v="Same"/>
    <n v="900326"/>
    <n v="9800.0300000000007"/>
    <s v="373SMT INV-PTS SALES"/>
    <n v="0"/>
    <s v="C66SZ20242REV.2"/>
    <n v="751067"/>
    <s v="中山市日轩照明科技有限公司"/>
    <n v="0"/>
    <x v="1"/>
    <x v="3"/>
    <s v="Q2"/>
    <x v="1"/>
    <x v="0"/>
  </r>
  <r>
    <s v="ESSZ"/>
    <s v="SZX"/>
    <x v="0"/>
    <d v="2020-07-09T00:00:00"/>
    <x v="0"/>
    <n v="14100261"/>
    <n v="44021"/>
    <s v="YMCT|KHJ-M4488-B0"/>
    <s v="PARTS,FEEDER BOARD"/>
    <n v="1"/>
    <n v="1"/>
    <n v="0"/>
    <s v="CNY"/>
    <n v="1.095"/>
    <n v="0"/>
    <n v="0"/>
    <s v="C66SZX-SMT SERVICE"/>
    <s v="Zhongshan Rixuan Lighting Technology Co., Ltd."/>
    <s v="Same"/>
    <n v="900326"/>
    <n v="519"/>
    <s v="373SMT INV-PTS SALES"/>
    <n v="0"/>
    <s v="C66SZ20242REV.2"/>
    <n v="751067"/>
    <s v="中山市日轩照明科技有限公司"/>
    <n v="0"/>
    <x v="1"/>
    <x v="3"/>
    <s v="Q2"/>
    <x v="1"/>
    <x v="0"/>
  </r>
  <r>
    <s v="ESSZ"/>
    <s v="SZX"/>
    <x v="0"/>
    <d v="2020-07-09T00:00:00"/>
    <x v="0"/>
    <n v="14100262"/>
    <n v="44021"/>
    <s v="YMCT|KHY-M2267-A0"/>
    <s v="GUIDE X AXIS ASSY"/>
    <n v="1"/>
    <n v="1"/>
    <n v="1238.94"/>
    <s v="CNY"/>
    <n v="1.095"/>
    <n v="1238.94"/>
    <n v="1356.6393"/>
    <s v="C66SZX-SMT SERVICE"/>
    <s v="Huizhou C&amp;D Industry Co., Ltd"/>
    <s v="Same"/>
    <n v="900327"/>
    <n v="674"/>
    <s v="373SMT INV-PTS SALES"/>
    <n v="0"/>
    <s v="C66SZ20209"/>
    <n v="751068"/>
    <s v="惠州市创荣发实业有限公司"/>
    <n v="0"/>
    <x v="1"/>
    <x v="3"/>
    <s v="Q2"/>
    <x v="1"/>
    <x v="0"/>
  </r>
  <r>
    <s v="ESSZ"/>
    <s v="SZX"/>
    <x v="3"/>
    <d v="2020-07-13T00:00:00"/>
    <x v="0"/>
    <n v="13100017"/>
    <n v="44025"/>
    <s v="YMCT|REPAIR CHARGE"/>
    <s v="REPAIR CHARGE"/>
    <n v="1"/>
    <n v="1"/>
    <n v="7522.12"/>
    <s v="CNY"/>
    <n v="1.095"/>
    <n v="7522.12"/>
    <n v="8236.7214000000004"/>
    <s v="C66SZX-SMT SERVICE"/>
    <s v="Chang Da (Jiangxi) Photoelectric Technology Co. Lt"/>
    <s v="Same"/>
    <n v="900331"/>
    <n v="0"/>
    <s v="373SMT INV-CONTRACT"/>
    <n v="0"/>
    <s v="C66-CAN-19007-Changda/CN19069011C"/>
    <n v="0"/>
    <s v="江西省昌大光电科技有限公司"/>
    <n v="0"/>
    <x v="1"/>
    <x v="3"/>
    <s v="Q2"/>
    <x v="1"/>
    <x v="0"/>
  </r>
  <r>
    <s v="ESSZ"/>
    <s v="SZX"/>
    <x v="0"/>
    <d v="2020-07-13T00:00:00"/>
    <x v="0"/>
    <n v="14100263"/>
    <n v="44025"/>
    <s v="YMCT|KHJ-M4488-B0"/>
    <s v="PARTS,FEEDER BOARD"/>
    <n v="9"/>
    <n v="9"/>
    <n v="0"/>
    <s v="CNY"/>
    <n v="1.095"/>
    <n v="0"/>
    <n v="0"/>
    <s v="C66SZX-SMT SERVICE"/>
    <s v="Chang Da (Jiangxi) Photoelectric Technology Co. Lt"/>
    <s v="Same"/>
    <n v="900332"/>
    <n v="4671"/>
    <s v="373SMT INV-PTS SALES"/>
    <n v="0"/>
    <s v="C66-CAN-19007-Changda"/>
    <n v="751480"/>
    <s v="江西省昌大光电科技有限公司"/>
    <n v="0"/>
    <x v="1"/>
    <x v="3"/>
    <s v="Q2"/>
    <x v="1"/>
    <x v="0"/>
  </r>
  <r>
    <s v="ESSZ"/>
    <s v="SZX"/>
    <x v="1"/>
    <d v="2020-07-14T00:00:00"/>
    <x v="0"/>
    <n v="12100034"/>
    <n v="44026"/>
    <s v="YMCT|REPAIR CHARGE"/>
    <s v="REPAIR CHARGE"/>
    <n v="1"/>
    <n v="1"/>
    <n v="1327.43"/>
    <s v="CNY"/>
    <n v="1.095"/>
    <n v="1327.43"/>
    <n v="1453.53585"/>
    <s v="C66SZX-SMT SERVICE"/>
    <s v="Guangdong Lesso-Lighting Electrical Appliances Co."/>
    <s v="Same"/>
    <n v="900333"/>
    <n v="0"/>
    <s v="373SMT INV-NON-CON"/>
    <n v="0"/>
    <s v="C66SZ20249REV.1"/>
    <n v="0"/>
    <s v="广东联塑创新光源电器有限公司"/>
    <n v="0"/>
    <x v="1"/>
    <x v="3"/>
    <s v="Q2"/>
    <x v="1"/>
    <x v="0"/>
  </r>
  <r>
    <s v="ESSZ"/>
    <s v="SZX"/>
    <x v="0"/>
    <d v="2020-07-16T00:00:00"/>
    <x v="1"/>
    <n v="14100264"/>
    <n v="44028"/>
    <s v="PXII|PXS-926"/>
    <s v="KEVEX X-RAY TUBE"/>
    <n v="1"/>
    <n v="1"/>
    <n v="199115.04"/>
    <s v="CNY"/>
    <n v="1.095"/>
    <n v="199115.04"/>
    <n v="218030.9688"/>
    <s v="C66SZX-SMT SERVICE"/>
    <s v="Shenzhen Guowei Electronic Ltd."/>
    <s v="Same"/>
    <n v="900334"/>
    <n v="142140"/>
    <s v="373SMT INV-PTS SALES"/>
    <n v="0"/>
    <s v="C66SZX20132REV.1"/>
    <n v="751939"/>
    <s v="深圳市国微电子有限公司"/>
    <n v="0"/>
    <x v="1"/>
    <x v="3"/>
    <s v="Q2"/>
    <x v="1"/>
    <x v="0"/>
  </r>
  <r>
    <s v="ESSZ"/>
    <s v="SZX"/>
    <x v="2"/>
    <d v="2020-07-17T00:00:00"/>
    <x v="0"/>
    <n v="14100265"/>
    <n v="44029"/>
    <s v="YMCT|KHJ-MC100-00"/>
    <s v="SS TAPE FEEDER 8mm"/>
    <n v="2"/>
    <n v="2"/>
    <n v="6706.19"/>
    <s v="CNY"/>
    <n v="1.095"/>
    <n v="6706.19"/>
    <n v="7343.278049999999"/>
    <s v="C66SZX-SMT SERVICE"/>
    <s v="Hai Xin Technology(ShenZhen) Company Limited."/>
    <s v="Same"/>
    <n v="900335"/>
    <n v="4988.43"/>
    <s v="373SMT INV-PTS SALES"/>
    <n v="0"/>
    <s v="H175294-BET-200702"/>
    <n v="752047"/>
    <s v="海星科技（深圳）有限公司"/>
    <n v="0"/>
    <x v="1"/>
    <x v="3"/>
    <s v="Q2"/>
    <x v="1"/>
    <x v="0"/>
  </r>
  <r>
    <s v="ESSZ"/>
    <s v="SZX"/>
    <x v="2"/>
    <d v="2020-07-17T00:00:00"/>
    <x v="0"/>
    <n v="14100265"/>
    <n v="44029"/>
    <s v="YMCT|KHJ-MC200-00"/>
    <s v="SS TAPE FEEDER 12/16mm"/>
    <n v="2"/>
    <n v="2"/>
    <n v="9292.0400000000009"/>
    <s v="CNY"/>
    <n v="1.095"/>
    <n v="9292.0400000000009"/>
    <n v="10174.783800000001"/>
    <s v="C66SZX-SMT SERVICE"/>
    <s v="Hai Xin Technology(ShenZhen) Company Limited."/>
    <s v="Same"/>
    <n v="900335"/>
    <n v="7000"/>
    <s v="373SMT INV-PTS SALES"/>
    <n v="0"/>
    <s v="H175294-BET-200702"/>
    <n v="752047"/>
    <s v="海星科技（深圳）有限公司"/>
    <n v="0"/>
    <x v="1"/>
    <x v="3"/>
    <s v="Q2"/>
    <x v="1"/>
    <x v="0"/>
  </r>
  <r>
    <s v="ESSZ"/>
    <s v="SZX"/>
    <x v="0"/>
    <d v="2020-07-22T00:00:00"/>
    <x v="0"/>
    <n v="14100266"/>
    <n v="44034"/>
    <s v="YMCT|KMB-M3857-01"/>
    <s v="FILTER 1000PCS."/>
    <n v="1"/>
    <n v="1"/>
    <n v="8849.56"/>
    <s v="CNY"/>
    <n v="1.095"/>
    <n v="8849.56"/>
    <n v="9690.2681999999986"/>
    <s v="C66SZX-SMT SERVICE"/>
    <s v="Shenzhen GCL Electronics Co., Ltd."/>
    <s v="Same"/>
    <n v="900336"/>
    <n v="4934"/>
    <s v="373SMT INV-PTS SALES"/>
    <n v="0"/>
    <s v="GCL20070081"/>
    <n v="752518"/>
    <s v="深圳市耕创电子有限公司"/>
    <n v="0"/>
    <x v="1"/>
    <x v="3"/>
    <s v="Q2"/>
    <x v="1"/>
    <x v="0"/>
  </r>
  <r>
    <s v="ESSZ"/>
    <s v="SZX"/>
    <x v="2"/>
    <d v="2020-07-22T00:00:00"/>
    <x v="0"/>
    <n v="14100267"/>
    <n v="44034"/>
    <s v="YMCT|KHJ-MC500-00"/>
    <s v="SS TAPE FEEDER 32mm"/>
    <n v="1"/>
    <n v="1"/>
    <n v="6902.65"/>
    <s v="CNY"/>
    <n v="1.095"/>
    <n v="6902.65"/>
    <n v="7558.4017499999991"/>
    <s v="C66SZX-SMT SERVICE"/>
    <s v="Dongguan Xing Kai Tai Electronic Technology Co., L"/>
    <s v="Same"/>
    <n v="900337"/>
    <n v="4900.0200000000004"/>
    <s v="373SMT INV-PTS SALES"/>
    <n v="0"/>
    <s v="P580071717"/>
    <n v="752521"/>
    <s v="东莞市兴开泰电子科技有限公司"/>
    <n v="0"/>
    <x v="1"/>
    <x v="3"/>
    <s v="Q2"/>
    <x v="1"/>
    <x v="0"/>
  </r>
  <r>
    <s v="ESSZ"/>
    <s v="SZX"/>
    <x v="0"/>
    <d v="2020-07-22T00:00:00"/>
    <x v="0"/>
    <n v="14100268"/>
    <n v="44034"/>
    <s v="YMCT|KKE-M9B00-00"/>
    <s v="BALL SCREW PU"/>
    <n v="3"/>
    <n v="3"/>
    <n v="6106.19"/>
    <s v="CNY"/>
    <n v="1.095"/>
    <n v="6106.19"/>
    <n v="6686.278049999999"/>
    <s v="C66SZX-SMT SERVICE"/>
    <s v="Shenzhen Maichi Security&amp;Surveillance Technology C"/>
    <s v="Same"/>
    <n v="900338"/>
    <n v="3183"/>
    <s v="373SMT INV-PTS SALES"/>
    <n v="0"/>
    <s v="CGDD027720"/>
    <n v="752538"/>
    <s v="深圳市麦驰安防技术有限公司"/>
    <n v="0"/>
    <x v="1"/>
    <x v="3"/>
    <s v="Q2"/>
    <x v="1"/>
    <x v="0"/>
  </r>
  <r>
    <s v="ESSZ"/>
    <s v="SZX"/>
    <x v="0"/>
    <d v="2020-07-22T00:00:00"/>
    <x v="0"/>
    <n v="14100269"/>
    <n v="44034"/>
    <s v="YMCT|KHN-M7710-A4"/>
    <s v="NOZZLE 301A ASSY"/>
    <n v="10"/>
    <n v="10"/>
    <n v="4601.7700000000004"/>
    <s v="CNY"/>
    <n v="1.095"/>
    <n v="4601.7700000000004"/>
    <n v="5038.93815"/>
    <s v="C66SZX-SMT SERVICE"/>
    <s v="Huizhou Chengyu Technology Co., Ltd"/>
    <s v="Same"/>
    <n v="900339"/>
    <n v="3800"/>
    <s v="373SMT INV-PTS SALES"/>
    <n v="0"/>
    <s v="C66SZ20271"/>
    <n v="752564"/>
    <s v="惠州市城宇科技有限公司"/>
    <n v="0"/>
    <x v="1"/>
    <x v="3"/>
    <s v="Q2"/>
    <x v="1"/>
    <x v="0"/>
  </r>
  <r>
    <s v="ESSZ"/>
    <s v="SZX"/>
    <x v="2"/>
    <d v="2020-07-29T00:00:00"/>
    <x v="0"/>
    <n v="14100270"/>
    <n v="44041"/>
    <s v="YMCT|KLJ-MC100-00"/>
    <s v="ZS FEEDER ASSY. 8mm"/>
    <n v="25"/>
    <n v="25"/>
    <n v="75663.72"/>
    <s v="CNY"/>
    <n v="1.095"/>
    <n v="75663.72"/>
    <n v="82851.773400000005"/>
    <s v="C66SZX-SMT SERVICE"/>
    <s v="Foshan Shunde Weibote Electronic Co., Ltd"/>
    <s v="Same"/>
    <n v="900340"/>
    <n v="66671.89"/>
    <s v="373SMT INV-PTS SALES"/>
    <n v="0"/>
    <s v="C66SZ20282REV.2"/>
    <n v="753270"/>
    <s v="佛山市顺德区纬博特电子有限公司"/>
    <n v="0"/>
    <x v="1"/>
    <x v="3"/>
    <s v="Q2"/>
    <x v="1"/>
    <x v="0"/>
  </r>
  <r>
    <s v="ESSZ"/>
    <s v="SZX"/>
    <x v="2"/>
    <d v="2020-07-29T00:00:00"/>
    <x v="0"/>
    <n v="14100270"/>
    <n v="44041"/>
    <s v="YMCT|KLJ-MC200-00"/>
    <s v="ZS FEEDER ASSY. 1216"/>
    <n v="5"/>
    <n v="5"/>
    <n v="21238.94"/>
    <s v="CNY"/>
    <n v="1.095"/>
    <n v="21238.94"/>
    <n v="23256.639299999999"/>
    <s v="C66SZX-SMT SERVICE"/>
    <s v="Foshan Shunde Weibote Electronic Co., Ltd"/>
    <s v="Same"/>
    <n v="900340"/>
    <n v="17935.29"/>
    <s v="373SMT INV-PTS SALES"/>
    <n v="0"/>
    <s v="C66SZ20282REV.2"/>
    <n v="753270"/>
    <s v="佛山市顺德区纬博特电子有限公司"/>
    <n v="0"/>
    <x v="1"/>
    <x v="3"/>
    <s v="Q2"/>
    <x v="1"/>
    <x v="0"/>
  </r>
  <r>
    <s v="ESSZ"/>
    <s v="SZX"/>
    <x v="2"/>
    <d v="2020-07-29T00:00:00"/>
    <x v="0"/>
    <n v="14100270"/>
    <n v="44041"/>
    <s v="YMCT|KLJ-MC400-00"/>
    <s v="ZS FEEDER ASSY. 24mm"/>
    <n v="3"/>
    <n v="3"/>
    <n v="15132.74"/>
    <s v="CNY"/>
    <n v="1.095"/>
    <n v="15132.74"/>
    <n v="16570.350299999998"/>
    <s v="C66SZX-SMT SERVICE"/>
    <s v="Foshan Shunde Weibote Electronic Co., Ltd"/>
    <s v="Same"/>
    <n v="900340"/>
    <n v="11768.36"/>
    <s v="373SMT INV-PTS SALES"/>
    <n v="0"/>
    <s v="C66SZ20282REV.2"/>
    <n v="753270"/>
    <s v="佛山市顺德区纬博特电子有限公司"/>
    <n v="0"/>
    <x v="1"/>
    <x v="3"/>
    <s v="Q2"/>
    <x v="1"/>
    <x v="0"/>
  </r>
  <r>
    <s v="ESSZ"/>
    <s v="SZX"/>
    <x v="2"/>
    <d v="2020-07-29T00:00:00"/>
    <x v="0"/>
    <n v="14100270"/>
    <n v="44041"/>
    <s v="YMCT|KLJ-MC600-00"/>
    <s v="ZS FEEDER ASSY. 44mm"/>
    <n v="1"/>
    <n v="1"/>
    <n v="8407.08"/>
    <s v="CNY"/>
    <n v="1.095"/>
    <n v="8407.08"/>
    <n v="9205.7525999999998"/>
    <s v="C66SZX-SMT SERVICE"/>
    <s v="Foshan Shunde Weibote Electronic Co., Ltd"/>
    <s v="Same"/>
    <n v="900340"/>
    <n v="7300"/>
    <s v="373SMT INV-PTS SALES"/>
    <n v="0"/>
    <s v="C66SZ20282REV.2"/>
    <n v="753270"/>
    <s v="佛山市顺德区纬博特电子有限公司"/>
    <n v="0"/>
    <x v="1"/>
    <x v="3"/>
    <s v="Q2"/>
    <x v="1"/>
    <x v="0"/>
  </r>
  <r>
    <s v="ESSZ"/>
    <s v="SZX"/>
    <x v="0"/>
    <d v="2020-07-29T00:00:00"/>
    <x v="1"/>
    <n v="14100270"/>
    <n v="44041"/>
    <s v="ZMTR|FEEDER STORAGE CARRIAGE"/>
    <s v="FEEDER STORAGE CARRIAGE"/>
    <n v="1"/>
    <n v="1"/>
    <n v="1946.9"/>
    <s v="CNY"/>
    <n v="1.095"/>
    <n v="1946.9"/>
    <n v="2131.8555000000001"/>
    <s v="C66SZX-SMT SERVICE"/>
    <s v="Foshan Shunde Weibote Electronic Co., Ltd"/>
    <s v="Same"/>
    <n v="900340"/>
    <n v="1358.41"/>
    <s v="373SMT INV-PTS SALES"/>
    <n v="0"/>
    <s v="C66SZ20282REV.2"/>
    <n v="753270"/>
    <s v="佛山市顺德区纬博特电子有限公司"/>
    <n v="0"/>
    <x v="1"/>
    <x v="3"/>
    <s v="Q2"/>
    <x v="1"/>
    <x v="0"/>
  </r>
  <r>
    <s v="ESSZ"/>
    <s v="SZX"/>
    <x v="1"/>
    <d v="2020-07-30T00:00:00"/>
    <x v="1"/>
    <n v="12100035"/>
    <n v="44042"/>
    <s v="DEKI|REPAIR CHARGE"/>
    <s v="."/>
    <n v="1"/>
    <n v="1"/>
    <n v="1769.91"/>
    <s v="CNY"/>
    <n v="1.095"/>
    <n v="1769.91"/>
    <n v="1938.0514499999999"/>
    <s v="C66SZX-SMT SERVICE"/>
    <s v="Pimatronics Technology (Shenzhen) Co., Ltd"/>
    <s v="Same"/>
    <n v="900342"/>
    <n v="0"/>
    <s v="373SMT INV-NON-CON"/>
    <n v="0"/>
    <s v="C66SZ20295"/>
    <n v="0"/>
    <s v="绍万科技（深圳）有限公司"/>
    <n v="0"/>
    <x v="1"/>
    <x v="3"/>
    <s v="Q2"/>
    <x v="1"/>
    <x v="0"/>
  </r>
  <r>
    <s v="ESSZ"/>
    <s v="SZX"/>
    <x v="2"/>
    <d v="2020-08-05T00:00:00"/>
    <x v="0"/>
    <n v="14100271"/>
    <n v="44048"/>
    <s v="YMCT|KHJ-MC100-00"/>
    <s v="SS TAPE FEEDER 8mm"/>
    <n v="50"/>
    <n v="50"/>
    <n v="166814.16"/>
    <s v="CNY"/>
    <n v="1.105"/>
    <n v="166814.16"/>
    <n v="184329.64679999999"/>
    <s v="C66SZX-SMT SERVICE"/>
    <s v="Hai Xin Technology(ShenZhen) Company Limited."/>
    <s v="Same"/>
    <n v="900343"/>
    <n v="124710.74"/>
    <s v="373SMT INV-PTS SALES"/>
    <n v="0"/>
    <s v="H175998-BET-200715"/>
    <n v="753931"/>
    <s v="海星科技（深圳）有限公司"/>
    <n v="0"/>
    <x v="1"/>
    <x v="4"/>
    <s v="Q2"/>
    <x v="1"/>
    <x v="0"/>
  </r>
  <r>
    <s v="ESSZ"/>
    <s v="SZX"/>
    <x v="2"/>
    <d v="2020-08-05T00:00:00"/>
    <x v="0"/>
    <n v="14100271"/>
    <n v="44048"/>
    <s v="YMCT|KHJ-MC200-00"/>
    <s v="SS TAPE FEEDER 12/16mm"/>
    <n v="1"/>
    <n v="1"/>
    <n v="0"/>
    <s v="CNY"/>
    <n v="1.105"/>
    <n v="0"/>
    <n v="0"/>
    <s v="C66SZX-SMT SERVICE"/>
    <s v="Hai Xin Technology(ShenZhen) Company Limited."/>
    <s v="Same"/>
    <n v="900343"/>
    <n v="3342.44"/>
    <s v="373SMT INV-PTS SALES"/>
    <n v="0"/>
    <s v="H175998-BET-200715"/>
    <n v="753931"/>
    <s v="海星科技（深圳）有限公司"/>
    <n v="0"/>
    <x v="1"/>
    <x v="4"/>
    <s v="Q2"/>
    <x v="1"/>
    <x v="0"/>
  </r>
  <r>
    <s v="ESSZ"/>
    <s v="SZX"/>
    <x v="2"/>
    <d v="2020-08-05T00:00:00"/>
    <x v="0"/>
    <n v="14100272"/>
    <n v="44048"/>
    <s v="YMCT|KHJ-MC200-00"/>
    <s v="SS TAPE FEEDER 12/16mm"/>
    <n v="5"/>
    <n v="5"/>
    <n v="21681.42"/>
    <s v="CNY"/>
    <n v="1.105"/>
    <n v="21681.42"/>
    <n v="23957.969099999998"/>
    <s v="C66SZX-SMT SERVICE"/>
    <s v="Dongguan Baishida Electronics Co., Ltd"/>
    <s v="Same"/>
    <n v="900344"/>
    <n v="16712.18"/>
    <s v="373SMT INV-PTS SALES"/>
    <n v="0"/>
    <s v="C66SZ20300"/>
    <n v="753940"/>
    <s v="东莞市百施达电子有限公司"/>
    <n v="0"/>
    <x v="1"/>
    <x v="4"/>
    <s v="Q2"/>
    <x v="1"/>
    <x v="0"/>
  </r>
  <r>
    <s v="ESSZ"/>
    <s v="SZX"/>
    <x v="2"/>
    <d v="2020-08-06T00:00:00"/>
    <x v="0"/>
    <n v="14100273"/>
    <n v="44049"/>
    <s v="YMCT|KHJ-MC600-00"/>
    <s v="SS TAPE FEEDER 44mm"/>
    <n v="1"/>
    <n v="1"/>
    <n v="8318.58"/>
    <s v="CNY"/>
    <n v="1.105"/>
    <n v="8318.58"/>
    <n v="9192.0308999999997"/>
    <s v="C66SZX-SMT SERVICE"/>
    <s v="Shenzhen Hilintech Technology Co., Ltd"/>
    <s v="Same"/>
    <n v="900345"/>
    <n v="6996.97"/>
    <s v="373SMT INV-PTS SALES"/>
    <n v="0"/>
    <s v="C66SZ20289"/>
    <n v="754407"/>
    <s v="深圳市海凌科达科技有限公司"/>
    <n v="0"/>
    <x v="1"/>
    <x v="4"/>
    <s v="Q2"/>
    <x v="1"/>
    <x v="0"/>
  </r>
  <r>
    <s v="ESSZ"/>
    <s v="SZX"/>
    <x v="0"/>
    <d v="2020-08-06T00:00:00"/>
    <x v="0"/>
    <n v="14100274"/>
    <n v="44049"/>
    <s v="YMCT|KHJ-MC145-01"/>
    <s v="LEVER TAPE GUIDE F"/>
    <n v="10"/>
    <n v="10"/>
    <n v="353.98"/>
    <s v="CNY"/>
    <n v="1.105"/>
    <n v="353.98"/>
    <n v="391.14789999999999"/>
    <s v="C66SZX-SMT SERVICE"/>
    <s v="Chang Da (Jiangxi) Photoelectric Technology Co. Lt"/>
    <s v="Same"/>
    <n v="900346"/>
    <n v="190"/>
    <s v="373SMT INV-PTS SALES"/>
    <n v="0"/>
    <s v="CN20070007C"/>
    <n v="754410"/>
    <s v="江西省昌大光电科技有限公司"/>
    <n v="0"/>
    <x v="1"/>
    <x v="4"/>
    <s v="Q2"/>
    <x v="1"/>
    <x v="0"/>
  </r>
  <r>
    <s v="ESSZ"/>
    <s v="SZX"/>
    <x v="2"/>
    <d v="2020-08-12T00:00:00"/>
    <x v="0"/>
    <n v="14100275"/>
    <n v="44055"/>
    <s v="YMCT|KHJ-MC100-00"/>
    <s v="SS TAPE FEEDER 8mm"/>
    <n v="20"/>
    <n v="20"/>
    <n v="54867.26"/>
    <s v="CNY"/>
    <n v="1.105"/>
    <n v="54867.26"/>
    <n v="60628.3223"/>
    <s v="C66SZX-SMT SERVICE"/>
    <s v="Shenzhen Ming Hua Yong Xing Technology Co., Ltd"/>
    <s v="Same"/>
    <n v="900347"/>
    <n v="50092.68"/>
    <s v="373SMT INV-PTS SALES"/>
    <n v="0"/>
    <s v="C66SZ20326REV.1"/>
    <n v="755166"/>
    <s v="深圳市铭华永兴科技有限公司"/>
    <n v="0"/>
    <x v="1"/>
    <x v="4"/>
    <s v="Q2"/>
    <x v="1"/>
    <x v="0"/>
  </r>
  <r>
    <s v="ESSZ"/>
    <s v="SZX"/>
    <x v="2"/>
    <d v="2020-08-13T00:00:00"/>
    <x v="0"/>
    <n v="14100276"/>
    <n v="44056"/>
    <s v="YMCT|KHJ-MC200-00"/>
    <s v="SS TAPE FEEDER 12/16mm"/>
    <n v="6"/>
    <n v="6"/>
    <n v="23893.81"/>
    <s v="CNY"/>
    <n v="1.105"/>
    <n v="23893.81"/>
    <n v="26402.660050000002"/>
    <s v="C66SZX-SMT SERVICE"/>
    <s v="SHENZHEN HONGRUITAI TECHNOLOGY CO., LTD"/>
    <s v="Same"/>
    <n v="900348"/>
    <n v="19613.45"/>
    <s v="373SMT INV-PTS SALES"/>
    <n v="0"/>
    <s v="HLTCG2020070702"/>
    <n v="755262"/>
    <s v="深圳市泓瑞泰科技有限公司"/>
    <n v="0"/>
    <x v="1"/>
    <x v="4"/>
    <s v="Q2"/>
    <x v="1"/>
    <x v="0"/>
  </r>
  <r>
    <s v="ESSZ"/>
    <s v="SZX"/>
    <x v="2"/>
    <d v="2020-08-14T00:00:00"/>
    <x v="0"/>
    <n v="14100277"/>
    <n v="44057"/>
    <s v="YMCT|KHJ-MC600-00"/>
    <s v="SS TAPE FEEDER 44mm"/>
    <n v="1"/>
    <n v="1"/>
    <n v="8407.08"/>
    <s v="CNY"/>
    <n v="1.105"/>
    <n v="8407.08"/>
    <n v="9289.8233999999993"/>
    <s v="C66SZX-SMT SERVICE"/>
    <s v="Shenzhen Lingdechuang Technology Co., Ltd"/>
    <s v="Same"/>
    <n v="900349"/>
    <n v="6996.97"/>
    <s v="373SMT INV-PTS SALES"/>
    <n v="0"/>
    <s v="C66SZ20240REV.2"/>
    <n v="755377"/>
    <s v="深圳市领德创科技有限公司"/>
    <n v="0"/>
    <x v="1"/>
    <x v="4"/>
    <s v="Q2"/>
    <x v="1"/>
    <x v="0"/>
  </r>
  <r>
    <s v="ESSZ"/>
    <s v="SZX"/>
    <x v="2"/>
    <d v="2020-08-17T00:00:00"/>
    <x v="0"/>
    <n v="14100278"/>
    <n v="44060"/>
    <s v="YMCT|KHJ-MC200-00"/>
    <s v="SS TAPE FEEDER 12/16mm"/>
    <n v="5"/>
    <n v="5"/>
    <n v="21460.18"/>
    <s v="CNY"/>
    <n v="1.105"/>
    <n v="21460.18"/>
    <n v="23713.498899999999"/>
    <s v="C66SZX-SMT SERVICE"/>
    <s v="Guangzhou Daybreak Electronic Technology Co.,Ltd"/>
    <s v="Same"/>
    <n v="900350"/>
    <n v="15884.98"/>
    <s v="373SMT INV-PTS SALES"/>
    <n v="0"/>
    <s v="C66SZ20335REV.1"/>
    <n v="755598"/>
    <s v="广州晨日电子技术有限公司"/>
    <n v="0"/>
    <x v="1"/>
    <x v="4"/>
    <s v="Q2"/>
    <x v="1"/>
    <x v="0"/>
  </r>
  <r>
    <s v="ESSZ"/>
    <s v="SZX"/>
    <x v="2"/>
    <d v="2020-08-17T00:00:00"/>
    <x v="0"/>
    <n v="14100279"/>
    <n v="44060"/>
    <s v="YMCT|KLJ-MC100-00"/>
    <s v="ZS FEEDER ASSY. 8mm"/>
    <n v="40"/>
    <n v="40"/>
    <n v="120353.98"/>
    <s v="CNY"/>
    <n v="1.105"/>
    <n v="120353.98"/>
    <n v="132991.14789999998"/>
    <s v="C66SZX-SMT SERVICE"/>
    <s v="Shenzhen Xingfengyuan Electronic Technology Co., L"/>
    <s v="Same"/>
    <n v="900351"/>
    <n v="106675.02"/>
    <s v="373SMT INV-PTS SALES"/>
    <n v="0"/>
    <s v="C66SZ20321"/>
    <n v="755608"/>
    <s v="深圳市兴丰源电子科技有限公司"/>
    <n v="0"/>
    <x v="1"/>
    <x v="4"/>
    <s v="Q2"/>
    <x v="1"/>
    <x v="0"/>
  </r>
  <r>
    <s v="ESSZ"/>
    <s v="SZX"/>
    <x v="1"/>
    <d v="2020-08-20T00:00:00"/>
    <x v="0"/>
    <n v="12100036"/>
    <n v="44063"/>
    <s v="YMCT|REPAIR CHARGE"/>
    <s v="REPAIR CHARGE"/>
    <n v="1"/>
    <n v="1"/>
    <n v="1840.71"/>
    <s v="CNY"/>
    <n v="1.105"/>
    <n v="1840.71"/>
    <n v="2033.9845499999999"/>
    <s v="C66SZX-SMT SERVICE"/>
    <s v="Earda Technologies Co., Ltd"/>
    <s v="Same"/>
    <n v="900353"/>
    <n v="0"/>
    <s v="373SMT INV-NON-CON"/>
    <n v="0"/>
    <s v="SG2020080601/C66SZ20334"/>
    <n v="0"/>
    <s v="广州易而达科技股份有限公司"/>
    <n v="0"/>
    <x v="1"/>
    <x v="4"/>
    <s v="Q2"/>
    <x v="1"/>
    <x v="0"/>
  </r>
  <r>
    <s v="ESSZ"/>
    <s v="SZX"/>
    <x v="0"/>
    <d v="2020-08-20T00:00:00"/>
    <x v="1"/>
    <n v="14100280"/>
    <n v="44063"/>
    <s v="ZZZZ|40000685"/>
    <s v="X MOTOR ASSY(AC600W)"/>
    <n v="2"/>
    <n v="2"/>
    <n v="15752.21"/>
    <s v="CNY"/>
    <n v="1.105"/>
    <n v="15752.21"/>
    <n v="17406.192049999998"/>
    <s v="C66SZX-SMT SERVICE"/>
    <s v="Hai Xin Technology(ShenZhen) Company Limited."/>
    <s v="Same"/>
    <n v="900352"/>
    <n v="13465.34"/>
    <s v="373SMT INV-PTS SALES"/>
    <n v="0"/>
    <s v="H176560-BET-200730/H175608-BET-200708"/>
    <n v="756166"/>
    <s v="海星科技（深圳）有限公司"/>
    <n v="0"/>
    <x v="1"/>
    <x v="4"/>
    <s v="Q2"/>
    <x v="1"/>
    <x v="0"/>
  </r>
  <r>
    <s v="ESSZ"/>
    <s v="SZX"/>
    <x v="3"/>
    <d v="2020-08-26T00:00:00"/>
    <x v="0"/>
    <n v="13100018"/>
    <n v="44069"/>
    <s v="YMCT|REPAIR CHARGE"/>
    <s v="REPAIR CHARGE"/>
    <n v="1"/>
    <n v="1"/>
    <n v="7522.12"/>
    <s v="CNY"/>
    <n v="1.105"/>
    <n v="7522.12"/>
    <n v="8311.9426000000003"/>
    <s v="C66SZX-SMT SERVICE"/>
    <s v="Chang Da (Jiangxi) Photoelectric Technology Co. Lt"/>
    <s v="Same"/>
    <n v="900354"/>
    <n v="0"/>
    <s v="373SMT INV-CONTRACT"/>
    <n v="0"/>
    <s v="CN20089011C(C66-CAN-20012REV.1-Changda)"/>
    <n v="0"/>
    <s v="江西省昌大光电科技有限公司"/>
    <n v="0"/>
    <x v="1"/>
    <x v="4"/>
    <s v="Q2"/>
    <x v="1"/>
    <x v="0"/>
  </r>
  <r>
    <s v="ESSZ"/>
    <s v="SZX"/>
    <x v="2"/>
    <d v="2020-08-27T00:00:00"/>
    <x v="0"/>
    <n v="14100281"/>
    <n v="44070"/>
    <s v="YMCT|KJK-M1300-01"/>
    <s v="FS2 Tape Feeder 8mm7&quot; 2mm pitch"/>
    <n v="8"/>
    <n v="8"/>
    <n v="36460.18"/>
    <s v="CNY"/>
    <n v="1.105"/>
    <n v="36460.18"/>
    <n v="40288.498899999999"/>
    <s v="C66SZX-SMT SERVICE"/>
    <s v="Huizhou HuiPu Electronics Co Ltd"/>
    <s v="Same"/>
    <n v="900355"/>
    <n v="30896"/>
    <s v="373SMT INV-PTS SALES"/>
    <n v="0"/>
    <n v="20072001"/>
    <n v="756981"/>
    <s v="惠州市惠浦电子有限公司"/>
    <n v="0"/>
    <x v="1"/>
    <x v="4"/>
    <s v="Q2"/>
    <x v="1"/>
    <x v="0"/>
  </r>
  <r>
    <s v="ESSZ"/>
    <s v="SZX"/>
    <x v="0"/>
    <d v="2020-08-27T00:00:00"/>
    <x v="1"/>
    <n v="14100282"/>
    <n v="44070"/>
    <s v="ZMTR|BRACKET"/>
    <s v="KEYBOARD BRACKET"/>
    <n v="1"/>
    <n v="1"/>
    <n v="327.43"/>
    <s v="CNY"/>
    <n v="1.105"/>
    <n v="327.43"/>
    <n v="361.81015000000002"/>
    <s v="C66SZX-SMT SERVICE"/>
    <s v="Shenzhen Poweroka Newener Co.,ltd"/>
    <s v="Same"/>
    <n v="900356"/>
    <n v="159.29"/>
    <s v="373SMT INV-PTS SALES"/>
    <n v="0"/>
    <s v="DL-PO20040854"/>
    <n v="757015"/>
    <s v="深圳市德兰明海科技有限公司"/>
    <n v="0"/>
    <x v="1"/>
    <x v="4"/>
    <s v="Q2"/>
    <x v="1"/>
    <x v="0"/>
  </r>
  <r>
    <s v="ESSZ"/>
    <s v="SZX"/>
    <x v="0"/>
    <d v="2020-08-28T00:00:00"/>
    <x v="1"/>
    <n v="14100283"/>
    <n v="44071"/>
    <s v="ZMTR|KLC-M9192-00"/>
    <s v="SENSOR HEAD 2"/>
    <n v="1"/>
    <n v="1"/>
    <n v="1504.42"/>
    <s v="CNY"/>
    <n v="1.105"/>
    <n v="1504.42"/>
    <n v="1662.3841"/>
    <s v="C66SZX-SMT SERVICE"/>
    <s v="Sunsignled Opto-electrionics Co., Ltd."/>
    <s v="Same"/>
    <n v="900357"/>
    <n v="990.1"/>
    <s v="373SMT INV-PTS SALES"/>
    <n v="0"/>
    <s v="C66SZ20344"/>
    <n v="757079"/>
    <s v="深圳市灿明科技有限公司"/>
    <n v="0"/>
    <x v="1"/>
    <x v="4"/>
    <s v="Q2"/>
    <x v="1"/>
    <x v="0"/>
  </r>
  <r>
    <s v="ESSZ"/>
    <s v="SZX"/>
    <x v="2"/>
    <d v="2020-09-03T00:00:00"/>
    <x v="0"/>
    <n v="14100284"/>
    <n v="44077"/>
    <s v="YMCT|KHJ-MC400-00"/>
    <s v="SS TAPE FEEDER 24mm"/>
    <n v="4"/>
    <n v="4"/>
    <n v="18336.28"/>
    <s v="CNY"/>
    <n v="1.1299999999999999"/>
    <n v="18336.28"/>
    <n v="20719.996399999996"/>
    <s v="C66SZX-SMT SERVICE"/>
    <s v="Shenzhen Huituo Electronic Co., Ltd."/>
    <s v="Same"/>
    <n v="900358"/>
    <n v="15323.81"/>
    <s v="373SMT INV-PTS SALES"/>
    <n v="0"/>
    <s v="C66SZ20359"/>
    <n v="757676"/>
    <s v="深圳市辉拓电子有限公司"/>
    <n v="0"/>
    <x v="1"/>
    <x v="5"/>
    <s v="Q2"/>
    <x v="1"/>
    <x v="0"/>
  </r>
  <r>
    <s v="ESSZ"/>
    <s v="SZX"/>
    <x v="0"/>
    <d v="2020-09-03T00:00:00"/>
    <x v="0"/>
    <n v="14100285"/>
    <n v="44077"/>
    <s v="YMCT|KJM-M652G-00"/>
    <s v="SENSOR HOOK CHK ASSY"/>
    <n v="1"/>
    <n v="1"/>
    <n v="2451.33"/>
    <s v="CNY"/>
    <n v="1.1299999999999999"/>
    <n v="2451.33"/>
    <n v="2770.0028999999995"/>
    <s v="C66SZX-SMT SERVICE"/>
    <s v="Dongguan Meitian Electronic Technology Co.,Ltd"/>
    <s v="Same"/>
    <n v="900359"/>
    <n v="1192.02"/>
    <s v="373SMT INV-PTS SALES"/>
    <n v="0"/>
    <s v="SF20200729001"/>
    <n v="757684"/>
    <s v="东莞市美田电子科技有限公司"/>
    <n v="0"/>
    <x v="1"/>
    <x v="5"/>
    <s v="Q2"/>
    <x v="1"/>
    <x v="0"/>
  </r>
  <r>
    <s v="ESSZ"/>
    <s v="SZX"/>
    <x v="0"/>
    <d v="2020-09-08T00:00:00"/>
    <x v="0"/>
    <n v="14100286"/>
    <n v="44082"/>
    <s v="YMCT|KHY-M9129-00"/>
    <s v="BELT 1 CONVEYOR"/>
    <n v="1"/>
    <n v="1"/>
    <n v="230.09"/>
    <s v="CNY"/>
    <n v="1.1299999999999999"/>
    <n v="230.09"/>
    <n v="260.00169999999997"/>
    <s v="C66SZX-SMT SERVICE"/>
    <s v="Dongguan Datai Optical Electrics Technology Co., L"/>
    <s v="Same"/>
    <n v="900360"/>
    <n v="150"/>
    <s v="373SMT INV-PTS SALES"/>
    <n v="0"/>
    <s v="C66SZ20329"/>
    <n v="758332"/>
    <s v="东莞大泰光电科技有限公司"/>
    <n v="0"/>
    <x v="1"/>
    <x v="5"/>
    <s v="Q2"/>
    <x v="1"/>
    <x v="0"/>
  </r>
  <r>
    <s v="ESSZ"/>
    <s v="SZX"/>
    <x v="0"/>
    <d v="2020-09-08T00:00:00"/>
    <x v="0"/>
    <n v="14100287"/>
    <n v="44082"/>
    <s v="YMCT|KV7-M9266-01"/>
    <s v="GUIDE"/>
    <n v="2"/>
    <n v="2"/>
    <n v="1433.63"/>
    <s v="CNY"/>
    <n v="1.1299999999999999"/>
    <n v="1433.63"/>
    <n v="1620.0019"/>
    <s v="C66SZX-SMT SERVICE"/>
    <s v="Chang Da (Jiangxi) Photoelectric Technology Co. Lt"/>
    <s v="Same"/>
    <n v="900361"/>
    <n v="850"/>
    <s v="373SMT INV-PTS SALES"/>
    <n v="0"/>
    <s v="CN20070026C"/>
    <n v="758335"/>
    <s v="江西省昌大光电科技有限公司"/>
    <n v="0"/>
    <x v="1"/>
    <x v="5"/>
    <s v="Q2"/>
    <x v="1"/>
    <x v="0"/>
  </r>
  <r>
    <s v="ESSZ"/>
    <s v="SZX"/>
    <x v="0"/>
    <d v="2020-09-08T00:00:00"/>
    <x v="0"/>
    <n v="14100287"/>
    <n v="44082"/>
    <s v="YMCT|KG7-M7137-A0"/>
    <s v="LEAF SPRING"/>
    <n v="10"/>
    <n v="10"/>
    <n v="530.97"/>
    <s v="CNY"/>
    <n v="1.1299999999999999"/>
    <n v="530.97"/>
    <n v="599.99609999999996"/>
    <s v="C66SZX-SMT SERVICE"/>
    <s v="Chang Da (Jiangxi) Photoelectric Technology Co. Lt"/>
    <s v="Same"/>
    <n v="900361"/>
    <n v="300"/>
    <s v="373SMT INV-PTS SALES"/>
    <n v="0"/>
    <s v="CN20070026C"/>
    <n v="758335"/>
    <s v="江西省昌大光电科技有限公司"/>
    <n v="0"/>
    <x v="1"/>
    <x v="5"/>
    <s v="Q2"/>
    <x v="1"/>
    <x v="0"/>
  </r>
  <r>
    <s v="ESSZ"/>
    <s v="SZX"/>
    <x v="0"/>
    <d v="2020-09-08T00:00:00"/>
    <x v="0"/>
    <n v="14100287"/>
    <n v="44082"/>
    <s v="YMCT|90K41-001320"/>
    <s v="LABEL CAUTION"/>
    <n v="1"/>
    <n v="1"/>
    <n v="0"/>
    <s v="CNY"/>
    <n v="1.1299999999999999"/>
    <n v="0"/>
    <n v="0"/>
    <s v="C66SZX-SMT SERVICE"/>
    <s v="Chang Da (Jiangxi) Photoelectric Technology Co. Lt"/>
    <s v="Same"/>
    <n v="900361"/>
    <n v="10"/>
    <s v="373SMT INV-PTS SALES"/>
    <n v="0"/>
    <s v="CN20070026C"/>
    <n v="758335"/>
    <s v="江西省昌大光电科技有限公司"/>
    <n v="0"/>
    <x v="1"/>
    <x v="5"/>
    <s v="Q2"/>
    <x v="1"/>
    <x v="0"/>
  </r>
  <r>
    <s v="ESSZ"/>
    <s v="SZX"/>
    <x v="2"/>
    <d v="2020-09-08T00:00:00"/>
    <x v="0"/>
    <n v="14100288"/>
    <n v="44082"/>
    <s v="YMCT|KHJ-MC200-00"/>
    <s v="SS TAPE FEEDER 12/16mm"/>
    <n v="3"/>
    <n v="3"/>
    <n v="11548.67"/>
    <s v="CNY"/>
    <n v="1.1299999999999999"/>
    <n v="11548.67"/>
    <n v="13049.997099999999"/>
    <s v="C66SZX-SMT SERVICE"/>
    <s v="Zhongshan Rixuan Lighting Technology Co., Ltd."/>
    <s v="Same"/>
    <n v="900362"/>
    <n v="9530.99"/>
    <s v="373SMT INV-PTS SALES"/>
    <n v="0"/>
    <s v="C66SZ20318REV.1"/>
    <n v="758351"/>
    <s v="中山市日轩照明科技有限公司"/>
    <n v="0"/>
    <x v="1"/>
    <x v="5"/>
    <s v="Q2"/>
    <x v="1"/>
    <x v="0"/>
  </r>
  <r>
    <s v="ESSZ"/>
    <s v="SZX"/>
    <x v="0"/>
    <d v="2020-09-08T00:00:00"/>
    <x v="0"/>
    <n v="14100288"/>
    <n v="44082"/>
    <s v="YMCT|KHJ-MC145-01"/>
    <s v="LEVER TAPE GUIDE F"/>
    <n v="1"/>
    <n v="1"/>
    <n v="35.4"/>
    <s v="CNY"/>
    <n v="1.1299999999999999"/>
    <n v="35.4"/>
    <n v="40.001999999999995"/>
    <s v="C66SZX-SMT SERVICE"/>
    <s v="Zhongshan Rixuan Lighting Technology Co., Ltd."/>
    <s v="Same"/>
    <n v="900362"/>
    <n v="20"/>
    <s v="373SMT INV-PTS SALES"/>
    <n v="0"/>
    <s v="C66SZ20318REV.1"/>
    <n v="758351"/>
    <s v="中山市日轩照明科技有限公司"/>
    <n v="0"/>
    <x v="1"/>
    <x v="5"/>
    <s v="Q2"/>
    <x v="1"/>
    <x v="0"/>
  </r>
  <r>
    <s v="ESSZ"/>
    <s v="SZX"/>
    <x v="2"/>
    <d v="2020-09-08T00:00:00"/>
    <x v="0"/>
    <n v="14100288"/>
    <n v="44082"/>
    <s v="YMCT|KHJ-MC100-00"/>
    <s v="SS TAPE FEEDER 8mm"/>
    <n v="2"/>
    <n v="2"/>
    <n v="5628.32"/>
    <s v="CNY"/>
    <n v="1.1299999999999999"/>
    <n v="5628.32"/>
    <n v="6360.0015999999987"/>
    <s v="C66SZX-SMT SERVICE"/>
    <s v="Zhongshan Rixuan Lighting Technology Co., Ltd."/>
    <s v="Same"/>
    <n v="900362"/>
    <n v="5009.2700000000004"/>
    <s v="373SMT INV-PTS SALES"/>
    <n v="0"/>
    <s v="C66SZ20318REV.1"/>
    <n v="758351"/>
    <s v="中山市日轩照明科技有限公司"/>
    <n v="0"/>
    <x v="1"/>
    <x v="5"/>
    <s v="Q2"/>
    <x v="1"/>
    <x v="0"/>
  </r>
  <r>
    <s v="ESSZ"/>
    <s v="SZX"/>
    <x v="0"/>
    <d v="2020-09-09T00:00:00"/>
    <x v="0"/>
    <n v="14100289"/>
    <n v="44083"/>
    <s v="YMCT|KHN-M7710-A4"/>
    <s v="NOZZLE 301A ASSY"/>
    <n v="25"/>
    <n v="25"/>
    <n v="15044.25"/>
    <s v="CNY"/>
    <n v="1.1299999999999999"/>
    <n v="15044.25"/>
    <n v="17000.002499999999"/>
    <s v="C66SZX-SMT SERVICE"/>
    <s v="Hai Xin Technology(ShenZhen) Company Limited."/>
    <s v="Same"/>
    <n v="900363"/>
    <n v="10459.299999999999"/>
    <s v="373SMT INV-PTS SALES"/>
    <n v="0"/>
    <s v="H177489-BET-200821"/>
    <n v="758519"/>
    <s v="海星科技（深圳）有限公司"/>
    <n v="0"/>
    <x v="1"/>
    <x v="5"/>
    <s v="Q2"/>
    <x v="1"/>
    <x v="0"/>
  </r>
  <r>
    <s v="ESSZ"/>
    <s v="SZX"/>
    <x v="2"/>
    <d v="2020-09-09T00:00:00"/>
    <x v="0"/>
    <n v="14100290"/>
    <n v="44083"/>
    <s v="YMCT|KHJ-MC100-00"/>
    <s v="SS TAPE FEEDER 8mm"/>
    <n v="70"/>
    <n v="70"/>
    <n v="191964.78"/>
    <s v="CNY"/>
    <n v="1.1299999999999999"/>
    <n v="191964.78"/>
    <n v="216920.20139999999"/>
    <s v="C66SZX-SMT SERVICE"/>
    <s v="Shenzhen Zhongrunhulian Technology Co., Ltd."/>
    <s v="Same"/>
    <n v="900364"/>
    <n v="175244.35"/>
    <s v="373SMT INV-PTS SALES"/>
    <n v="0"/>
    <s v="C66SZ20340"/>
    <n v="758527"/>
    <s v="深圳市中润互联科技有限公司"/>
    <n v="0"/>
    <x v="1"/>
    <x v="5"/>
    <s v="Q2"/>
    <x v="1"/>
    <x v="0"/>
  </r>
  <r>
    <s v="ESSZ"/>
    <s v="SZX"/>
    <x v="2"/>
    <d v="2020-09-11T00:00:00"/>
    <x v="0"/>
    <n v="14100291"/>
    <n v="44085"/>
    <s v="YMCT|KHJ-MC400-00"/>
    <s v="SS TAPE FEEDER 24mm"/>
    <n v="3"/>
    <n v="3"/>
    <n v="14203.54"/>
    <s v="CNY"/>
    <n v="1.1299999999999999"/>
    <n v="14203.54"/>
    <n v="16050.000199999999"/>
    <s v="C66SZX-SMT SERVICE"/>
    <s v="Dong Guan Q&amp;S Electronic Manufacturing Company Lim"/>
    <s v="Same"/>
    <n v="900365"/>
    <n v="11492.86"/>
    <s v="373SMT INV-PTS SALES"/>
    <n v="0"/>
    <n v="183477"/>
    <n v="758946"/>
    <s v="东莞优品电子制造有限公司"/>
    <n v="0"/>
    <x v="1"/>
    <x v="5"/>
    <s v="Q2"/>
    <x v="1"/>
    <x v="0"/>
  </r>
  <r>
    <s v="ESSZ"/>
    <s v="SZX"/>
    <x v="0"/>
    <d v="2020-09-11T00:00:00"/>
    <x v="0"/>
    <n v="14100292"/>
    <n v="44085"/>
    <s v="YMCT|KKE-M917H-00"/>
    <s v="BELT CONVEYOR"/>
    <n v="2"/>
    <n v="2"/>
    <n v="256.64"/>
    <s v="CNY"/>
    <n v="1.1299999999999999"/>
    <n v="256.64"/>
    <n v="290.00319999999994"/>
    <s v="C66SZX-SMT SERVICE"/>
    <s v="Shenzhen Kechuangqi Technology Co., Ltd."/>
    <s v="Same"/>
    <n v="900366"/>
    <n v="142"/>
    <s v="373SMT INV-PTS SALES"/>
    <n v="0"/>
    <s v="C66SZ20303"/>
    <n v="758950"/>
    <s v="深圳市科创奇科技有限公司"/>
    <n v="0"/>
    <x v="1"/>
    <x v="5"/>
    <s v="Q2"/>
    <x v="1"/>
    <x v="0"/>
  </r>
  <r>
    <s v="ESSZ"/>
    <s v="SZX"/>
    <x v="1"/>
    <d v="2020-09-14T00:00:00"/>
    <x v="0"/>
    <n v="12100037"/>
    <n v="44088"/>
    <s v="YMCT|REPAIR CHARGE"/>
    <s v="REPAIR CHARGE"/>
    <n v="1"/>
    <n v="1"/>
    <n v="5929.2"/>
    <s v="CNY"/>
    <n v="1.1299999999999999"/>
    <n v="5929.2"/>
    <n v="6699.9959999999992"/>
    <s v="C66SZX-SMT SERVICE"/>
    <s v="Leader-Tech Electronics (Shenzhen) Inc - Huangshi "/>
    <s v="Same"/>
    <n v="900367"/>
    <n v="0"/>
    <s v="373SMT INV-NON-CON"/>
    <n v="0"/>
    <s v="HS-PO2020080694"/>
    <n v="0"/>
    <s v="上达电子（黄石）股份有限公司"/>
    <n v="0"/>
    <x v="1"/>
    <x v="5"/>
    <s v="Q2"/>
    <x v="1"/>
    <x v="0"/>
  </r>
  <r>
    <s v="ESSZ"/>
    <s v="SZX"/>
    <x v="0"/>
    <d v="2020-09-14T00:00:00"/>
    <x v="0"/>
    <n v="14100293"/>
    <n v="44088"/>
    <s v="YMCT|KHJ-M4488-B0"/>
    <s v="PARTS,FEEDER BOARD"/>
    <n v="5"/>
    <n v="5"/>
    <n v="0"/>
    <s v="CNY"/>
    <n v="1.1299999999999999"/>
    <n v="0"/>
    <n v="0"/>
    <s v="C66SZX-SMT SERVICE"/>
    <s v="Leader-Tech Electronics (Shenzhen) Inc - Huangshi "/>
    <s v="Same"/>
    <n v="900368"/>
    <n v="2620"/>
    <s v="373SMT INV-PTS SALES"/>
    <n v="0"/>
    <s v="HS-PO2020080694"/>
    <n v="759244"/>
    <s v="上达电子（黄石）股份有限公司"/>
    <n v="0"/>
    <x v="1"/>
    <x v="5"/>
    <s v="Q2"/>
    <x v="1"/>
    <x v="0"/>
  </r>
  <r>
    <s v="ESSZ"/>
    <s v="SZX"/>
    <x v="2"/>
    <d v="2020-09-16T00:00:00"/>
    <x v="0"/>
    <n v="14100294"/>
    <n v="44090"/>
    <s v="YMCT|KHJ-MC400-00"/>
    <s v="SS TAPE FEEDER 24mm"/>
    <n v="2"/>
    <n v="2"/>
    <n v="10000"/>
    <s v="CNY"/>
    <n v="1.1299999999999999"/>
    <n v="10000"/>
    <n v="11299.999999999998"/>
    <s v="C66SZX-SMT SERVICE"/>
    <s v="Shenzhen Lancer Electronic Co., Ltd"/>
    <s v="Same"/>
    <n v="900369"/>
    <n v="7641.94"/>
    <s v="373SMT INV-PTS SALES"/>
    <n v="0"/>
    <s v="LXD200916"/>
    <n v="759565"/>
    <s v="深圳市凌鑫电子有限公司"/>
    <n v="0"/>
    <x v="1"/>
    <x v="5"/>
    <s v="Q2"/>
    <x v="1"/>
    <x v="0"/>
  </r>
  <r>
    <s v="ESSZ"/>
    <s v="SZX"/>
    <x v="2"/>
    <d v="2020-09-16T00:00:00"/>
    <x v="0"/>
    <n v="14100294"/>
    <n v="44090"/>
    <s v="YMCT|KHJ-MC500-00"/>
    <s v="SS TAPE FEEDER 32mm"/>
    <n v="1"/>
    <n v="1"/>
    <n v="7035.4"/>
    <s v="CNY"/>
    <n v="1.1299999999999999"/>
    <n v="7035.4"/>
    <n v="7950.0019999999986"/>
    <s v="C66SZX-SMT SERVICE"/>
    <s v="Shenzhen Lancer Electronic Co., Ltd"/>
    <s v="Same"/>
    <n v="900369"/>
    <n v="4900"/>
    <s v="373SMT INV-PTS SALES"/>
    <n v="0"/>
    <s v="LXD200916"/>
    <n v="759565"/>
    <s v="深圳市凌鑫电子有限公司"/>
    <n v="0"/>
    <x v="1"/>
    <x v="5"/>
    <s v="Q2"/>
    <x v="1"/>
    <x v="0"/>
  </r>
  <r>
    <s v="ESSZ"/>
    <s v="SZX"/>
    <x v="1"/>
    <d v="2020-09-18T00:00:00"/>
    <x v="0"/>
    <n v="12100038"/>
    <n v="44092"/>
    <s v="YMCT|REPAIR CHARGE"/>
    <s v="REPAIR CHARGE"/>
    <n v="1"/>
    <n v="1"/>
    <n v="3982.3"/>
    <s v="CNY"/>
    <n v="1.1299999999999999"/>
    <n v="3982.3"/>
    <n v="4499.9989999999998"/>
    <s v="C66SZX-SMT SERVICE"/>
    <s v="Hai Xin Technology(ShenZhen) Company Limited."/>
    <s v="Same"/>
    <n v="900373"/>
    <n v="0"/>
    <s v="373SMT INV-NON-CON"/>
    <n v="0"/>
    <s v="H177402-BET-200820"/>
    <n v="0"/>
    <s v="海星科技（深圳）有限公司"/>
    <n v="0"/>
    <x v="1"/>
    <x v="5"/>
    <s v="Q2"/>
    <x v="1"/>
    <x v="0"/>
  </r>
  <r>
    <s v="ESSZ"/>
    <s v="SZX"/>
    <x v="0"/>
    <d v="2020-09-18T00:00:00"/>
    <x v="1"/>
    <n v="14100295"/>
    <n v="44092"/>
    <s v="DEKI|177055"/>
    <s v="BOM CABLE CRIMPED ASSEMBLY RAILS ASM"/>
    <n v="2"/>
    <n v="2"/>
    <n v="743.36"/>
    <s v="CNY"/>
    <n v="1.1299999999999999"/>
    <n v="743.36"/>
    <n v="839.99679999999989"/>
    <s v="C66SZX-SMT SERVICE"/>
    <s v="Grayhill Electronics (Shenzhen）Co., Ltd."/>
    <s v="Same"/>
    <n v="900371"/>
    <n v="600"/>
    <s v="373SMT INV-PTS SALES"/>
    <n v="0"/>
    <n v="2020090901"/>
    <n v="759767"/>
    <s v="格瑞希尔电子（深圳）有限公司"/>
    <n v="0"/>
    <x v="1"/>
    <x v="5"/>
    <s v="Q2"/>
    <x v="1"/>
    <x v="0"/>
  </r>
  <r>
    <s v="ESSZ"/>
    <s v="SZX"/>
    <x v="0"/>
    <d v="2020-09-18T00:00:00"/>
    <x v="1"/>
    <n v="14100296"/>
    <n v="44092"/>
    <s v="ZZZZ|Floppy  Changer  USB"/>
    <s v="Floppy  Changer  USB"/>
    <n v="1"/>
    <n v="1"/>
    <n v="1769.91"/>
    <s v="CNY"/>
    <n v="1.1299999999999999"/>
    <n v="1769.91"/>
    <n v="1999.9983"/>
    <s v="C66SZX-SMT SERVICE"/>
    <s v="Hai Xin Technology(ShenZhen) Company Limited."/>
    <s v="Same"/>
    <n v="900372"/>
    <n v="155.34"/>
    <s v="373SMT INV-PTS SALES"/>
    <n v="0"/>
    <s v="H177402-BET-200820"/>
    <n v="759891"/>
    <s v="海星科技（深圳）有限公司"/>
    <n v="0"/>
    <x v="1"/>
    <x v="5"/>
    <s v="Q2"/>
    <x v="1"/>
    <x v="0"/>
  </r>
  <r>
    <s v="ESSZ"/>
    <s v="SZX"/>
    <x v="0"/>
    <d v="2020-09-18T00:00:00"/>
    <x v="1"/>
    <n v="14100296"/>
    <n v="44092"/>
    <s v="ZMTR|KGB-M715H-50"/>
    <s v="MAINTE.PARTS SET"/>
    <n v="1"/>
    <n v="1"/>
    <n v="3097.35"/>
    <s v="CNY"/>
    <n v="1.1299999999999999"/>
    <n v="3097.35"/>
    <n v="3500.0054999999998"/>
    <s v="C66SZX-SMT SERVICE"/>
    <s v="Hai Xin Technology(ShenZhen) Company Limited."/>
    <s v="Same"/>
    <n v="900372"/>
    <n v="679.61"/>
    <s v="373SMT INV-PTS SALES"/>
    <n v="0"/>
    <s v="H177402-BET-200820"/>
    <n v="759891"/>
    <s v="海星科技（深圳）有限公司"/>
    <n v="0"/>
    <x v="1"/>
    <x v="5"/>
    <s v="Q2"/>
    <x v="1"/>
    <x v="0"/>
  </r>
  <r>
    <s v="ESSZ"/>
    <s v="SZX"/>
    <x v="0"/>
    <d v="2020-09-18T00:00:00"/>
    <x v="1"/>
    <n v="14100296"/>
    <n v="44092"/>
    <s v="ZMTR|KGB-M9262-01"/>
    <s v="PLATE BOARD CLAMP"/>
    <n v="1"/>
    <n v="1"/>
    <n v="1769.91"/>
    <s v="CNY"/>
    <n v="1.1299999999999999"/>
    <n v="1769.91"/>
    <n v="1999.9983"/>
    <s v="C66SZX-SMT SERVICE"/>
    <s v="Hai Xin Technology(ShenZhen) Company Limited."/>
    <s v="Same"/>
    <n v="900372"/>
    <n v="2153.4"/>
    <s v="373SMT INV-PTS SALES"/>
    <n v="0"/>
    <s v="H177402-BET-200820"/>
    <n v="759891"/>
    <s v="海星科技（深圳）有限公司"/>
    <n v="0"/>
    <x v="1"/>
    <x v="5"/>
    <s v="Q2"/>
    <x v="1"/>
    <x v="0"/>
  </r>
  <r>
    <s v="ESSZ"/>
    <s v="SZX"/>
    <x v="0"/>
    <d v="2020-09-18T00:00:00"/>
    <x v="1"/>
    <n v="14100296"/>
    <n v="44092"/>
    <s v="ZZZZ|Feeder table(24 slot)"/>
    <s v="Feeder table"/>
    <n v="1"/>
    <n v="1"/>
    <n v="25663.72"/>
    <s v="CNY"/>
    <n v="1.1299999999999999"/>
    <n v="25663.72"/>
    <n v="29000.0036"/>
    <s v="C66SZX-SMT SERVICE"/>
    <s v="Hai Xin Technology(ShenZhen) Company Limited."/>
    <s v="Same"/>
    <n v="900372"/>
    <n v="4200"/>
    <s v="373SMT INV-PTS SALES"/>
    <n v="0"/>
    <s v="H177402-BET-200820"/>
    <n v="759891"/>
    <s v="海星科技（深圳）有限公司"/>
    <n v="0"/>
    <x v="1"/>
    <x v="5"/>
    <s v="Q2"/>
    <x v="1"/>
    <x v="0"/>
  </r>
  <r>
    <s v="ESSZ"/>
    <s v="SZX"/>
    <x v="0"/>
    <d v="2020-09-18T00:00:00"/>
    <x v="1"/>
    <n v="14100296"/>
    <n v="44092"/>
    <s v="ZZZZ|Setup Control Box"/>
    <s v="Step Adjustment Control Box"/>
    <n v="1"/>
    <n v="1"/>
    <n v="0"/>
    <s v="CNY"/>
    <n v="1.1299999999999999"/>
    <n v="0"/>
    <n v="0"/>
    <s v="C66SZX-SMT SERVICE"/>
    <s v="Hai Xin Technology(ShenZhen) Company Limited."/>
    <s v="Same"/>
    <n v="900372"/>
    <n v="1000"/>
    <s v="373SMT INV-PTS SALES"/>
    <n v="0"/>
    <s v="H177402-BET-200820"/>
    <n v="759891"/>
    <s v="海星科技（深圳）有限公司"/>
    <n v="0"/>
    <x v="1"/>
    <x v="5"/>
    <s v="Q2"/>
    <x v="1"/>
    <x v="0"/>
  </r>
  <r>
    <s v="ESSZ"/>
    <s v="SZX"/>
    <x v="0"/>
    <d v="2020-09-18T00:00:00"/>
    <x v="1"/>
    <n v="14100296"/>
    <n v="44092"/>
    <s v="ZZZZ|Feeder table(24 slot)"/>
    <s v="Feeder table"/>
    <n v="1"/>
    <n v="1"/>
    <n v="0"/>
    <s v="CNY"/>
    <n v="1.1299999999999999"/>
    <n v="0"/>
    <n v="0"/>
    <s v="C66SZX-SMT SERVICE"/>
    <s v="Hai Xin Technology(ShenZhen) Company Limited."/>
    <s v="Same"/>
    <n v="900372"/>
    <n v="4200"/>
    <s v="373SMT INV-PTS SALES"/>
    <n v="0"/>
    <s v="H177402-BET-200820"/>
    <n v="759891"/>
    <s v="海星科技（深圳）有限公司"/>
    <n v="0"/>
    <x v="1"/>
    <x v="5"/>
    <s v="Q2"/>
    <x v="1"/>
    <x v="0"/>
  </r>
  <r>
    <s v="ESSZ"/>
    <s v="SZX"/>
    <x v="0"/>
    <d v="2020-09-18T00:00:00"/>
    <x v="0"/>
    <n v="14100297"/>
    <n v="44092"/>
    <s v="YMCT|KHJ-M4488-B0"/>
    <s v="PARTS,FEEDER BOARD"/>
    <n v="5"/>
    <n v="5"/>
    <n v="0"/>
    <s v="CNY"/>
    <n v="1.1299999999999999"/>
    <n v="0"/>
    <n v="0"/>
    <s v="C66SZX-SMT SERVICE"/>
    <s v="Hai Xin Technology(ShenZhen) Company Limited."/>
    <s v="Same"/>
    <n v="900372"/>
    <n v="2620"/>
    <s v="373SMT INV-PTS SALES"/>
    <n v="0"/>
    <s v="H177402-BET-200820"/>
    <n v="759898"/>
    <s v="海星科技（深圳）有限公司"/>
    <n v="0"/>
    <x v="1"/>
    <x v="5"/>
    <s v="Q2"/>
    <x v="1"/>
    <x v="0"/>
  </r>
  <r>
    <s v="ESSZ"/>
    <s v="SZX"/>
    <x v="1"/>
    <d v="2020-09-21T00:00:00"/>
    <x v="2"/>
    <n v="12100039"/>
    <n v="44095"/>
    <s v="HELI|REPAIR CHARGE"/>
    <s v="REPAIR CHARGE"/>
    <n v="1"/>
    <n v="1"/>
    <n v="1168.1400000000001"/>
    <s v="CNY"/>
    <n v="1.1299999999999999"/>
    <n v="1168.1400000000001"/>
    <n v="1319.9982"/>
    <s v="C66SZX-SMT SERVICE"/>
    <s v="Shenzhen Verycom Technology Co., Ltd"/>
    <s v="Same"/>
    <n v="900374"/>
    <n v="0"/>
    <s v="373SMT INV-NON-CON"/>
    <n v="0"/>
    <s v="C66SZ20376"/>
    <n v="0"/>
    <s v="深圳市微力创科技有限公司"/>
    <n v="0"/>
    <x v="1"/>
    <x v="5"/>
    <s v="Q2"/>
    <x v="1"/>
    <x v="0"/>
  </r>
  <r>
    <s v="ESSZ"/>
    <s v="SZX"/>
    <x v="2"/>
    <d v="2020-09-22T00:00:00"/>
    <x v="0"/>
    <n v="14100298"/>
    <n v="44096"/>
    <s v="YMCT|KHJ-MC400-00"/>
    <s v="SS TAPE FEEDER 24mm"/>
    <n v="4"/>
    <n v="4"/>
    <n v="20176.990000000002"/>
    <s v="CNY"/>
    <n v="1.1299999999999999"/>
    <n v="20176.990000000002"/>
    <n v="22799.9987"/>
    <s v="C66SZX-SMT SERVICE"/>
    <s v="Shenzhen ZhaoHui Electronics Co., Ltd"/>
    <s v="Same"/>
    <n v="900375"/>
    <n v="15283.87"/>
    <s v="373SMT INV-PTS SALES"/>
    <n v="0"/>
    <s v="C66SZ20370REV.1"/>
    <n v="760253"/>
    <s v="深圳市兆晖电子有限公司"/>
    <n v="0"/>
    <x v="1"/>
    <x v="5"/>
    <s v="Q2"/>
    <x v="1"/>
    <x v="0"/>
  </r>
  <r>
    <s v="ESSZ"/>
    <s v="SZX"/>
    <x v="0"/>
    <d v="2020-09-22T00:00:00"/>
    <x v="0"/>
    <n v="14100298"/>
    <n v="44096"/>
    <s v="YMCT|KHJ-M4488-B0"/>
    <s v="PARTS,FEEDER BOARD"/>
    <n v="5"/>
    <n v="5"/>
    <n v="0"/>
    <s v="CNY"/>
    <n v="1.1299999999999999"/>
    <n v="0"/>
    <n v="0"/>
    <s v="C66SZX-SMT SERVICE"/>
    <s v="Shenzhen ZhaoHui Electronics Co., Ltd"/>
    <s v="Same"/>
    <n v="900375"/>
    <n v="2620"/>
    <s v="373SMT INV-PTS SALES"/>
    <n v="0"/>
    <s v="C66SZ20370REV.1"/>
    <n v="760253"/>
    <s v="深圳市兆晖电子有限公司"/>
    <n v="0"/>
    <x v="1"/>
    <x v="5"/>
    <s v="Q2"/>
    <x v="1"/>
    <x v="0"/>
  </r>
  <r>
    <s v="ESSZ"/>
    <s v="SZX"/>
    <x v="0"/>
    <d v="2020-09-24T00:00:00"/>
    <x v="1"/>
    <n v="14100299"/>
    <n v="44098"/>
    <s v="ZMTR|40062555"/>
    <s v="ZT DRIVER"/>
    <n v="1"/>
    <n v="1"/>
    <n v="16035.4"/>
    <s v="CNY"/>
    <n v="1.1299999999999999"/>
    <n v="16035.4"/>
    <n v="18120.001999999997"/>
    <s v="C66SZX-SMT SERVICE"/>
    <s v="Hai Xin Technology(ShenZhen) Company Limited."/>
    <s v="Same"/>
    <n v="900376"/>
    <n v="12136.63"/>
    <s v="373SMT INV-PTS SALES"/>
    <n v="0"/>
    <s v="H177711-BET-200829"/>
    <n v="760590"/>
    <s v="海星科技（深圳）有限公司"/>
    <n v="0"/>
    <x v="1"/>
    <x v="5"/>
    <s v="Q2"/>
    <x v="1"/>
    <x v="0"/>
  </r>
  <r>
    <s v="ESSZ"/>
    <s v="SZX"/>
    <x v="0"/>
    <d v="2020-09-24T00:00:00"/>
    <x v="1"/>
    <n v="14100299"/>
    <n v="44098"/>
    <s v="ZMTR|40002233"/>
    <s v="XY Bear ZT Cables ASM"/>
    <n v="1"/>
    <n v="1"/>
    <n v="16017.7"/>
    <s v="CNY"/>
    <n v="1.1299999999999999"/>
    <n v="16017.7"/>
    <n v="18100.001"/>
    <s v="C66SZX-SMT SERVICE"/>
    <s v="Hai Xin Technology(ShenZhen) Company Limited."/>
    <s v="Same"/>
    <n v="900376"/>
    <n v="13106.93"/>
    <s v="373SMT INV-PTS SALES"/>
    <n v="0"/>
    <s v="H177711-BET-200829"/>
    <n v="760590"/>
    <s v="海星科技（深圳）有限公司"/>
    <n v="0"/>
    <x v="1"/>
    <x v="5"/>
    <s v="Q2"/>
    <x v="1"/>
    <x v="0"/>
  </r>
  <r>
    <s v="ESSZ"/>
    <s v="SZX"/>
    <x v="2"/>
    <d v="2020-09-25T00:00:00"/>
    <x v="0"/>
    <n v="14100300"/>
    <n v="44099"/>
    <s v="YMCT|KHJ-MC700-00"/>
    <s v="SS TAPE FEEDER 56mm"/>
    <n v="1"/>
    <n v="1"/>
    <n v="9292.0400000000009"/>
    <s v="CNY"/>
    <n v="1.1299999999999999"/>
    <n v="9292.0400000000009"/>
    <n v="10500.0052"/>
    <s v="C66SZX-SMT SERVICE"/>
    <s v="Shenzhen Haoliangdi Electronics Intelligence Co., "/>
    <s v="Same"/>
    <n v="900377"/>
    <n v="7288.75"/>
    <s v="373SMT INV-PTS SALES"/>
    <n v="0"/>
    <s v="C66SZ20395"/>
    <n v="760710"/>
    <s v="深圳市昊亮迪电子智能有限公司"/>
    <n v="0"/>
    <x v="1"/>
    <x v="5"/>
    <s v="Q2"/>
    <x v="1"/>
    <x v="0"/>
  </r>
  <r>
    <s v="ESSZ"/>
    <s v="SZX"/>
    <x v="0"/>
    <d v="2020-09-30T00:00:00"/>
    <x v="4"/>
    <n v="10001"/>
    <n v="44104"/>
    <n v="0"/>
    <n v="0"/>
    <n v="0"/>
    <n v="1"/>
    <n v="20"/>
    <s v="CNY"/>
    <n v="1.1299999999999999"/>
    <n v="20"/>
    <n v="22.599999999999998"/>
    <s v="C66SZX-SMT SERVICE"/>
    <s v="Chang Da (Jiangxi) Photoelectric Technology Co. Lt"/>
    <s v="Same"/>
    <s v="NO"/>
    <n v="0"/>
    <s v="373SMT INV-PTS SALES"/>
    <n v="0"/>
    <n v="0"/>
    <n v="0"/>
    <s v="江西省昌大光电科技有限公司"/>
    <n v="0"/>
    <x v="1"/>
    <x v="5"/>
    <s v="Q2"/>
    <x v="1"/>
    <x v="0"/>
  </r>
  <r>
    <s v="ESSZ"/>
    <s v="SZX"/>
    <x v="0"/>
    <d v="2020-10-10T00:00:00"/>
    <x v="1"/>
    <n v="14100301"/>
    <n v="44114"/>
    <s v="ZMTR|K48-M3856-00X"/>
    <s v="GREASE PACK(NSL)"/>
    <n v="4"/>
    <n v="4"/>
    <n v="796.46"/>
    <s v="CNY"/>
    <n v="1.135"/>
    <n v="796.46"/>
    <n v="903.98210000000006"/>
    <s v="C66SZX-SMT SERVICE"/>
    <s v="Dongguan Heron Opto Co, Ltd"/>
    <s v="Same"/>
    <n v="900378"/>
    <n v="530.96"/>
    <s v="373SMT INV-PTS SALES"/>
    <n v="0"/>
    <s v="C66SZ20400"/>
    <n v="761637"/>
    <s v="东莞市恒润光电有限公司"/>
    <n v="0"/>
    <x v="1"/>
    <x v="6"/>
    <s v="Q3"/>
    <x v="1"/>
    <x v="0"/>
  </r>
  <r>
    <s v="ESSZ"/>
    <s v="SZX"/>
    <x v="1"/>
    <d v="2020-10-14T00:00:00"/>
    <x v="0"/>
    <n v="12100040"/>
    <n v="44118"/>
    <s v="YMCT|REPAIR CHARGE"/>
    <s v="REPAIR CHARGE"/>
    <n v="3"/>
    <n v="3"/>
    <n v="3000"/>
    <s v="CNY"/>
    <n v="1.135"/>
    <n v="3000"/>
    <n v="3405"/>
    <s v="C66SZX-SMT SERVICE"/>
    <s v="Shenzhen SOSEN Electronics Co., Ltd."/>
    <s v="Same"/>
    <n v="900381"/>
    <n v="0"/>
    <s v="373SMT INV-NON-CON"/>
    <n v="0"/>
    <n v="20200929"/>
    <n v="0"/>
    <s v="深圳市崧盛电子股份有限公司"/>
    <n v="0"/>
    <x v="1"/>
    <x v="6"/>
    <s v="Q3"/>
    <x v="1"/>
    <x v="0"/>
  </r>
  <r>
    <s v="ESSZ"/>
    <s v="SZX"/>
    <x v="0"/>
    <d v="2020-10-14T00:00:00"/>
    <x v="0"/>
    <n v="14100302"/>
    <n v="44118"/>
    <s v="YMCT|KMG-M7300-20"/>
    <s v="MULTI CAM.ASSY.FR"/>
    <n v="1"/>
    <n v="1"/>
    <n v="24778.76"/>
    <s v="CNY"/>
    <n v="1.135"/>
    <n v="24778.76"/>
    <n v="28123.892599999999"/>
    <s v="C66SZX-SMT SERVICE"/>
    <s v="Shenzhen Maichi Security&amp;Surveillance Technology C"/>
    <s v="Same"/>
    <n v="900379"/>
    <n v="9485"/>
    <s v="373SMT INV-PTS SALES"/>
    <n v="0"/>
    <s v="CGDD032884"/>
    <n v="762308"/>
    <s v="深圳市麦驰安防技术有限公司"/>
    <n v="0"/>
    <x v="1"/>
    <x v="6"/>
    <s v="Q3"/>
    <x v="1"/>
    <x v="0"/>
  </r>
  <r>
    <s v="ESSZ"/>
    <s v="SZX"/>
    <x v="0"/>
    <d v="2020-10-14T00:00:00"/>
    <x v="0"/>
    <n v="14100303"/>
    <n v="44118"/>
    <s v="YMCT|KW7-M3851-00"/>
    <s v="GREASE PACK : LG2"/>
    <n v="1"/>
    <n v="1"/>
    <n v="1338.94"/>
    <s v="CNY"/>
    <n v="1.135"/>
    <n v="1338.94"/>
    <n v="1519.6969000000001"/>
    <s v="C66SZX-SMT SERVICE"/>
    <s v="Huizhou Boshijie Technology Co., Ltd."/>
    <s v="Same"/>
    <n v="900380"/>
    <n v="739"/>
    <s v="373SMT INV-PTS SALES"/>
    <n v="0"/>
    <s v="C66SZ20349REV.2"/>
    <n v="762305"/>
    <s v="惠州市博实结科技有限公司"/>
    <n v="0"/>
    <x v="1"/>
    <x v="6"/>
    <s v="Q3"/>
    <x v="1"/>
    <x v="0"/>
  </r>
  <r>
    <s v="ESSZ"/>
    <s v="SZX"/>
    <x v="0"/>
    <d v="2020-10-14T00:00:00"/>
    <x v="0"/>
    <n v="14100303"/>
    <n v="44118"/>
    <s v="YMCT|KMB-M3859-00"/>
    <s v="GREASE PACK(L500)"/>
    <n v="1"/>
    <n v="1"/>
    <n v="330.09"/>
    <s v="CNY"/>
    <n v="1.135"/>
    <n v="330.09"/>
    <n v="374.65214999999995"/>
    <s v="C66SZX-SMT SERVICE"/>
    <s v="Huizhou Boshijie Technology Co., Ltd."/>
    <s v="Same"/>
    <n v="900380"/>
    <n v="183"/>
    <s v="373SMT INV-PTS SALES"/>
    <n v="0"/>
    <s v="C66SZ20349REV.2"/>
    <n v="762305"/>
    <s v="惠州市博实结科技有限公司"/>
    <n v="0"/>
    <x v="1"/>
    <x v="6"/>
    <s v="Q3"/>
    <x v="1"/>
    <x v="0"/>
  </r>
  <r>
    <s v="ESSZ"/>
    <s v="SZX"/>
    <x v="0"/>
    <d v="2020-10-14T00:00:00"/>
    <x v="0"/>
    <n v="14100303"/>
    <n v="44118"/>
    <s v="YMCT|KMB-M3854-00"/>
    <s v="GREASE 30G"/>
    <n v="1"/>
    <n v="1"/>
    <n v="399.12"/>
    <s v="CNY"/>
    <n v="1.135"/>
    <n v="399.12"/>
    <n v="453.00119999999998"/>
    <s v="C66SZX-SMT SERVICE"/>
    <s v="Huizhou Boshijie Technology Co., Ltd."/>
    <s v="Same"/>
    <n v="900380"/>
    <n v="221"/>
    <s v="373SMT INV-PTS SALES"/>
    <n v="0"/>
    <s v="C66SZ20349REV.2"/>
    <n v="762305"/>
    <s v="惠州市博实结科技有限公司"/>
    <n v="0"/>
    <x v="1"/>
    <x v="6"/>
    <s v="Q3"/>
    <x v="1"/>
    <x v="0"/>
  </r>
  <r>
    <s v="ESSZ"/>
    <s v="SZX"/>
    <x v="0"/>
    <d v="2020-10-14T00:00:00"/>
    <x v="0"/>
    <n v="14100303"/>
    <n v="44118"/>
    <s v="YMCT|KM5-M7122-N0"/>
    <s v="GREASE 30G"/>
    <n v="1"/>
    <n v="1"/>
    <n v="608.85"/>
    <s v="CNY"/>
    <n v="1.135"/>
    <n v="608.85"/>
    <n v="691.04475000000002"/>
    <s v="C66SZX-SMT SERVICE"/>
    <s v="Huizhou Boshijie Technology Co., Ltd."/>
    <s v="Same"/>
    <n v="900380"/>
    <n v="335"/>
    <s v="373SMT INV-PTS SALES"/>
    <n v="0"/>
    <s v="C66SZ20349REV.2"/>
    <n v="762305"/>
    <s v="惠州市博实结科技有限公司"/>
    <n v="0"/>
    <x v="1"/>
    <x v="6"/>
    <s v="Q3"/>
    <x v="1"/>
    <x v="0"/>
  </r>
  <r>
    <s v="ESSZ"/>
    <s v="SZX"/>
    <x v="2"/>
    <d v="2020-10-14T00:00:00"/>
    <x v="0"/>
    <n v="14100304"/>
    <n v="44118"/>
    <s v="YMCT|KHJ-MC100-00"/>
    <s v="SS TAPE FEEDER 8mm"/>
    <n v="160"/>
    <n v="160"/>
    <n v="445309.73"/>
    <s v="CNY"/>
    <n v="1.135"/>
    <n v="445309.73"/>
    <n v="505426.54355"/>
    <s v="C66SZX-SMT SERVICE"/>
    <s v="Shenzhen SOSEN Electronics Co., Ltd."/>
    <s v="Same"/>
    <n v="900382"/>
    <n v="400345.21"/>
    <s v="373SMT INV-PTS SALES"/>
    <n v="0"/>
    <n v="20201012"/>
    <n v="762478"/>
    <s v="深圳市崧盛电子股份有限公司"/>
    <n v="0"/>
    <x v="1"/>
    <x v="6"/>
    <s v="Q3"/>
    <x v="1"/>
    <x v="0"/>
  </r>
  <r>
    <s v="ESSZ"/>
    <s v="SZX"/>
    <x v="2"/>
    <d v="2020-10-14T00:00:00"/>
    <x v="0"/>
    <n v="14100304"/>
    <n v="44118"/>
    <s v="YMCT|KHJ-MC200-00"/>
    <s v="SS TAPE FEEDER 12/16mm"/>
    <n v="10"/>
    <n v="10"/>
    <n v="38805.31"/>
    <s v="CNY"/>
    <n v="1.135"/>
    <n v="38805.31"/>
    <n v="44044.026849999995"/>
    <s v="C66SZX-SMT SERVICE"/>
    <s v="Shenzhen SOSEN Electronics Co., Ltd."/>
    <s v="Same"/>
    <n v="900382"/>
    <n v="35358.36"/>
    <s v="373SMT INV-PTS SALES"/>
    <n v="0"/>
    <n v="20201012"/>
    <n v="762478"/>
    <s v="深圳市崧盛电子股份有限公司"/>
    <n v="0"/>
    <x v="1"/>
    <x v="6"/>
    <s v="Q3"/>
    <x v="1"/>
    <x v="0"/>
  </r>
  <r>
    <s v="ESSZ"/>
    <s v="SZX"/>
    <x v="2"/>
    <d v="2020-10-14T00:00:00"/>
    <x v="0"/>
    <n v="14100304"/>
    <n v="44118"/>
    <s v="YMCT|KHJ-MC400-00"/>
    <s v="SS TAPE FEEDER 24mm"/>
    <n v="2"/>
    <n v="2"/>
    <n v="9601.77"/>
    <s v="CNY"/>
    <n v="1.135"/>
    <n v="9601.77"/>
    <n v="10898.008950000001"/>
    <s v="C66SZX-SMT SERVICE"/>
    <s v="Shenzhen SOSEN Electronics Co., Ltd."/>
    <s v="Same"/>
    <n v="900382"/>
    <n v="7616.77"/>
    <s v="373SMT INV-PTS SALES"/>
    <n v="0"/>
    <n v="20201012"/>
    <n v="762478"/>
    <s v="深圳市崧盛电子股份有限公司"/>
    <n v="0"/>
    <x v="1"/>
    <x v="6"/>
    <s v="Q3"/>
    <x v="1"/>
    <x v="0"/>
  </r>
  <r>
    <s v="ESSZ"/>
    <s v="SZX"/>
    <x v="0"/>
    <d v="2020-10-14T00:00:00"/>
    <x v="1"/>
    <n v="14100304"/>
    <n v="44118"/>
    <s v="ZMTR|FEEDER STORAGE CARRIAGE"/>
    <s v="FEEDER STORAGE CARRIAGE"/>
    <n v="2"/>
    <n v="2"/>
    <n v="0"/>
    <s v="CNY"/>
    <n v="1.135"/>
    <n v="0"/>
    <n v="0"/>
    <s v="C66SZX-SMT SERVICE"/>
    <s v="Shenzhen SOSEN Electronics Co., Ltd."/>
    <s v="Same"/>
    <n v="900382"/>
    <n v="3061.94"/>
    <s v="373SMT INV-PTS SALES"/>
    <n v="0"/>
    <n v="20201012"/>
    <n v="762478"/>
    <s v="深圳市崧盛电子股份有限公司"/>
    <n v="0"/>
    <x v="1"/>
    <x v="6"/>
    <s v="Q3"/>
    <x v="1"/>
    <x v="0"/>
  </r>
  <r>
    <s v="ESSZ"/>
    <s v="SZX"/>
    <x v="0"/>
    <d v="2020-10-15T00:00:00"/>
    <x v="0"/>
    <n v="14100305"/>
    <n v="44119"/>
    <s v="YMCT|KMB-M3857-00"/>
    <s v="FILTER 500PCS."/>
    <n v="2"/>
    <n v="2"/>
    <n v="8792.0400000000009"/>
    <s v="CNY"/>
    <n v="1.135"/>
    <n v="8792.0400000000009"/>
    <n v="9978.965400000001"/>
    <s v="C66SZX-SMT SERVICE"/>
    <s v="Shenzhen Degen Electronics Co., Ltd."/>
    <s v="Same"/>
    <n v="900383"/>
    <n v="5684"/>
    <s v="373SMT INV-PTS SALES"/>
    <n v="0"/>
    <s v="C66SZ20384"/>
    <n v="762634"/>
    <s v="深圳市德劲电子有限公司"/>
    <n v="0"/>
    <x v="1"/>
    <x v="6"/>
    <s v="Q3"/>
    <x v="1"/>
    <x v="0"/>
  </r>
  <r>
    <s v="ESSZ"/>
    <s v="SZX"/>
    <x v="0"/>
    <d v="2020-10-27T00:00:00"/>
    <x v="0"/>
    <n v="14100306"/>
    <n v="44131"/>
    <s v="YMCT|KHJ-MC10V-00"/>
    <s v="SHIM FRONT BLOCK 5"/>
    <n v="20"/>
    <n v="20"/>
    <n v="2566.37"/>
    <s v="CNY"/>
    <n v="1.135"/>
    <n v="2566.37"/>
    <n v="2912.8299499999998"/>
    <s v="C66SZX-SMT SERVICE"/>
    <s v="Chang Da (Jiangxi) Photoelectric Technology Co. Lt"/>
    <s v="Same"/>
    <n v="900384"/>
    <n v="1500"/>
    <s v="373SMT INV-PTS SALES"/>
    <n v="0"/>
    <s v="CN20080037C"/>
    <n v="763821"/>
    <s v="江西省昌大光电科技有限公司"/>
    <n v="0"/>
    <x v="1"/>
    <x v="6"/>
    <s v="Q3"/>
    <x v="1"/>
    <x v="0"/>
  </r>
  <r>
    <s v="ESSZ"/>
    <s v="SZX"/>
    <x v="0"/>
    <d v="2020-10-27T00:00:00"/>
    <x v="0"/>
    <n v="14100306"/>
    <n v="44131"/>
    <s v="YMCT|KHJ-MC107-00"/>
    <s v="SHIM FRONT BLOCK 1"/>
    <n v="20"/>
    <n v="20"/>
    <n v="920.35"/>
    <s v="CNY"/>
    <n v="1.135"/>
    <n v="920.35"/>
    <n v="1044.59725"/>
    <s v="C66SZX-SMT SERVICE"/>
    <s v="Chang Da (Jiangxi) Photoelectric Technology Co. Lt"/>
    <s v="Same"/>
    <n v="900384"/>
    <n v="540"/>
    <s v="373SMT INV-PTS SALES"/>
    <n v="0"/>
    <s v="CN20080037C"/>
    <n v="763821"/>
    <s v="江西省昌大光电科技有限公司"/>
    <n v="0"/>
    <x v="1"/>
    <x v="6"/>
    <s v="Q3"/>
    <x v="1"/>
    <x v="0"/>
  </r>
  <r>
    <s v="ESSZ"/>
    <s v="SZX"/>
    <x v="0"/>
    <d v="2020-10-27T00:00:00"/>
    <x v="0"/>
    <n v="14100306"/>
    <n v="44131"/>
    <s v="YMCT|KHJ-MC108-00"/>
    <s v="SHIM FRONT BLOCK 2"/>
    <n v="20"/>
    <n v="20"/>
    <n v="566.37"/>
    <s v="CNY"/>
    <n v="1.135"/>
    <n v="566.37"/>
    <n v="642.82995000000005"/>
    <s v="C66SZX-SMT SERVICE"/>
    <s v="Chang Da (Jiangxi) Photoelectric Technology Co. Lt"/>
    <s v="Same"/>
    <n v="900384"/>
    <n v="340"/>
    <s v="373SMT INV-PTS SALES"/>
    <n v="0"/>
    <s v="CN20080037C"/>
    <n v="763821"/>
    <s v="江西省昌大光电科技有限公司"/>
    <n v="0"/>
    <x v="1"/>
    <x v="6"/>
    <s v="Q3"/>
    <x v="1"/>
    <x v="0"/>
  </r>
  <r>
    <s v="ESSZ"/>
    <s v="SZX"/>
    <x v="0"/>
    <d v="2020-10-27T00:00:00"/>
    <x v="0"/>
    <n v="14100306"/>
    <n v="44131"/>
    <s v="YMCT|KHJ-MC10G-00"/>
    <s v="SHIM FRONT BLOCK 3"/>
    <n v="20"/>
    <n v="20"/>
    <n v="566.37"/>
    <s v="CNY"/>
    <n v="1.135"/>
    <n v="566.37"/>
    <n v="642.82995000000005"/>
    <s v="C66SZX-SMT SERVICE"/>
    <s v="Chang Da (Jiangxi) Photoelectric Technology Co. Lt"/>
    <s v="Same"/>
    <n v="900384"/>
    <n v="340"/>
    <s v="373SMT INV-PTS SALES"/>
    <n v="0"/>
    <s v="CN20080037C"/>
    <n v="763821"/>
    <s v="江西省昌大光电科技有限公司"/>
    <n v="0"/>
    <x v="1"/>
    <x v="6"/>
    <s v="Q3"/>
    <x v="1"/>
    <x v="0"/>
  </r>
  <r>
    <s v="ESSZ"/>
    <s v="SZX"/>
    <x v="0"/>
    <d v="2020-10-27T00:00:00"/>
    <x v="0"/>
    <n v="14100306"/>
    <n v="44131"/>
    <s v="YMCT|KHJ-MC10U-00"/>
    <s v="SHIM FRONT BLOCK 4"/>
    <n v="20"/>
    <n v="20"/>
    <n v="2566.37"/>
    <s v="CNY"/>
    <n v="1.135"/>
    <n v="2566.37"/>
    <n v="2912.8299499999998"/>
    <s v="C66SZX-SMT SERVICE"/>
    <s v="Chang Da (Jiangxi) Photoelectric Technology Co. Lt"/>
    <s v="Same"/>
    <n v="900384"/>
    <n v="1500"/>
    <s v="373SMT INV-PTS SALES"/>
    <n v="0"/>
    <s v="CN20080037C"/>
    <n v="763821"/>
    <s v="江西省昌大光电科技有限公司"/>
    <n v="0"/>
    <x v="1"/>
    <x v="6"/>
    <s v="Q3"/>
    <x v="1"/>
    <x v="0"/>
  </r>
  <r>
    <s v="ESSZ"/>
    <s v="SZX"/>
    <x v="0"/>
    <d v="2020-10-27T00:00:00"/>
    <x v="0"/>
    <n v="14100306"/>
    <n v="44131"/>
    <s v="YMCT|KHJ-MC181-00"/>
    <s v="HANDLE"/>
    <n v="5"/>
    <n v="5"/>
    <n v="353.98"/>
    <s v="CNY"/>
    <n v="1.135"/>
    <n v="353.98"/>
    <n v="401.76730000000003"/>
    <s v="C66SZX-SMT SERVICE"/>
    <s v="Chang Da (Jiangxi) Photoelectric Technology Co. Lt"/>
    <s v="Same"/>
    <n v="900384"/>
    <n v="200"/>
    <s v="373SMT INV-PTS SALES"/>
    <n v="0"/>
    <s v="CN20080037C"/>
    <n v="763821"/>
    <s v="江西省昌大光电科技有限公司"/>
    <n v="0"/>
    <x v="1"/>
    <x v="6"/>
    <s v="Q3"/>
    <x v="1"/>
    <x v="0"/>
  </r>
  <r>
    <s v="ESSZ"/>
    <s v="SZX"/>
    <x v="2"/>
    <d v="2020-10-29T00:00:00"/>
    <x v="0"/>
    <n v="14100307"/>
    <n v="44133"/>
    <s v="YMCT|KHJ-MC100-00"/>
    <s v="SS TAPE FEEDER 8mm"/>
    <n v="20"/>
    <n v="20"/>
    <n v="54867.26"/>
    <s v="CNY"/>
    <n v="1.135"/>
    <n v="54867.26"/>
    <n v="62274.340100000001"/>
    <s v="C66SZX-SMT SERVICE"/>
    <s v="Shenzhen Siluxun Electronics Co.,Ltd"/>
    <s v="Same"/>
    <n v="900385"/>
    <n v="50030.11"/>
    <s v="373SMT INV-PTS SALES"/>
    <n v="0"/>
    <s v="C66SZ20427REV.2"/>
    <n v="764471"/>
    <s v="深圳市斯路迅电子有限公司"/>
    <n v="0"/>
    <x v="1"/>
    <x v="6"/>
    <s v="Q3"/>
    <x v="1"/>
    <x v="0"/>
  </r>
  <r>
    <s v="ESSZ"/>
    <s v="SZX"/>
    <x v="2"/>
    <d v="2020-10-29T00:00:00"/>
    <x v="0"/>
    <n v="14100308"/>
    <n v="44133"/>
    <s v="YMCT|KHJ-MC100-00"/>
    <s v="SS TAPE FEEDER 8mm"/>
    <n v="20"/>
    <n v="20"/>
    <n v="52389.38"/>
    <s v="CNY"/>
    <n v="1.135"/>
    <n v="52389.38"/>
    <n v="59461.946299999996"/>
    <s v="C66SZX-SMT SERVICE"/>
    <s v="Dongguan Onlitex Electronic Co., Ltd."/>
    <s v="Same"/>
    <n v="900386"/>
    <n v="50030.11"/>
    <s v="373SMT INV-PTS SALES"/>
    <n v="0"/>
    <s v="C66SZ20019REV.3"/>
    <n v="764473"/>
    <s v="东莞市维众电子有限公司"/>
    <n v="0"/>
    <x v="1"/>
    <x v="6"/>
    <s v="Q3"/>
    <x v="1"/>
    <x v="0"/>
  </r>
  <r>
    <s v="ESSZ"/>
    <s v="SZX"/>
    <x v="0"/>
    <d v="2020-10-30T00:00:00"/>
    <x v="4"/>
    <n v="10002"/>
    <n v="44134"/>
    <n v="0"/>
    <n v="0"/>
    <n v="0"/>
    <n v="1"/>
    <n v="-20"/>
    <s v="CNY"/>
    <n v="1.135"/>
    <n v="-20"/>
    <n v="-22.7"/>
    <s v="C66SZX-SMT SERVICE"/>
    <s v="Chang Da (Jiangxi) Photoelectric Technology Co. Lt"/>
    <s v="Same"/>
    <s v="NO"/>
    <n v="0"/>
    <s v="373SMT CM-COMM SALES"/>
    <n v="0"/>
    <n v="0"/>
    <n v="0"/>
    <s v="江西省昌大光电科技有限公司"/>
    <n v="0"/>
    <x v="1"/>
    <x v="6"/>
    <s v="Q3"/>
    <x v="1"/>
    <x v="0"/>
  </r>
  <r>
    <s v="ESSZ"/>
    <s v="SZX"/>
    <x v="2"/>
    <d v="2020-11-04T00:00:00"/>
    <x v="0"/>
    <n v="14100309"/>
    <n v="44139"/>
    <s v="YMCT|KHJ-MC100-00"/>
    <s v="SS TAPE FEEDER 8mm"/>
    <n v="3"/>
    <n v="3"/>
    <n v="8761.06"/>
    <s v="CNY"/>
    <n v="1.155"/>
    <n v="8761.06"/>
    <n v="10119.024299999999"/>
    <s v="C66SZX-SMT SERVICE"/>
    <s v="Shenzhen Yesight Technology Co.,Ltd"/>
    <s v="Same"/>
    <n v="900387"/>
    <n v="7503.71"/>
    <s v="373SMT INV-PTS SALES"/>
    <n v="0"/>
    <s v="C66SZ20435/C66SZ20401REV.2"/>
    <n v="765050"/>
    <s v="深圳市悦之彩科技有限公司"/>
    <n v="0"/>
    <x v="1"/>
    <x v="7"/>
    <s v="Q3"/>
    <x v="1"/>
    <x v="0"/>
  </r>
  <r>
    <s v="ESSZ"/>
    <s v="SZX"/>
    <x v="2"/>
    <d v="2020-11-04T00:00:00"/>
    <x v="0"/>
    <n v="14100309"/>
    <n v="44139"/>
    <s v="YMCT|KHJ-MC600-00"/>
    <s v="SS TAPE FEEDER 44mm"/>
    <n v="1"/>
    <n v="1"/>
    <n v="9247.7900000000009"/>
    <s v="CNY"/>
    <n v="1.155"/>
    <n v="9247.7900000000009"/>
    <n v="10681.197450000001"/>
    <s v="C66SZX-SMT SERVICE"/>
    <s v="Shenzhen Yesight Technology Co.,Ltd"/>
    <s v="Same"/>
    <n v="900387"/>
    <n v="6999.95"/>
    <s v="373SMT INV-PTS SALES"/>
    <n v="0"/>
    <s v="C66SZ20435/C66SZ20401REV.2"/>
    <n v="765050"/>
    <s v="深圳市悦之彩科技有限公司"/>
    <n v="0"/>
    <x v="1"/>
    <x v="7"/>
    <s v="Q3"/>
    <x v="1"/>
    <x v="0"/>
  </r>
  <r>
    <s v="ESSZ"/>
    <s v="SZX"/>
    <x v="2"/>
    <d v="2020-11-04T00:00:00"/>
    <x v="0"/>
    <n v="14100309"/>
    <n v="44139"/>
    <s v="YMCT|KHJ-MC700-00"/>
    <s v="SS TAPE FEEDER 56mm"/>
    <n v="1"/>
    <n v="1"/>
    <n v="10530.97"/>
    <s v="CNY"/>
    <n v="1.155"/>
    <n v="10530.97"/>
    <n v="12163.270349999999"/>
    <s v="C66SZX-SMT SERVICE"/>
    <s v="Shenzhen Yesight Technology Co.,Ltd"/>
    <s v="Same"/>
    <n v="900387"/>
    <n v="7209.34"/>
    <s v="373SMT INV-PTS SALES"/>
    <n v="0"/>
    <s v="C66SZ20435/C66SZ20401REV.2"/>
    <n v="765050"/>
    <s v="深圳市悦之彩科技有限公司"/>
    <n v="0"/>
    <x v="1"/>
    <x v="7"/>
    <s v="Q3"/>
    <x v="1"/>
    <x v="0"/>
  </r>
  <r>
    <s v="ESSZ"/>
    <s v="SZX"/>
    <x v="0"/>
    <d v="2020-11-05T00:00:00"/>
    <x v="1"/>
    <n v="14100310"/>
    <n v="44140"/>
    <s v="PXII|PXS11-8012"/>
    <s v="THERMO X-RAY TUBE"/>
    <n v="1"/>
    <n v="1"/>
    <n v="90442.48"/>
    <s v="CNY"/>
    <n v="1.155"/>
    <n v="90442.48"/>
    <n v="104461.0644"/>
    <s v="C66SZX-SMT SERVICE"/>
    <s v="Dongguan Kaifa Technology Co.,Ltd"/>
    <s v="Same"/>
    <n v="900388"/>
    <n v="67767"/>
    <s v="373SMT INV-PTS SALES"/>
    <n v="0"/>
    <n v="4500633856"/>
    <n v="765414"/>
    <s v="东莞长城开发科技有限公司"/>
    <n v="0"/>
    <x v="1"/>
    <x v="7"/>
    <s v="Q3"/>
    <x v="1"/>
    <x v="0"/>
  </r>
  <r>
    <s v="ESSZ"/>
    <s v="SZX"/>
    <x v="2"/>
    <d v="2020-11-06T00:00:00"/>
    <x v="0"/>
    <n v="14100311"/>
    <n v="44141"/>
    <s v="YMCT|KHJ-MC100-00"/>
    <s v="SS TAPE FEEDER 8mm"/>
    <n v="140"/>
    <n v="140"/>
    <n v="389646.02"/>
    <s v="CNY"/>
    <n v="1.155"/>
    <n v="389646.02"/>
    <n v="450041.15310000005"/>
    <s v="C66SZX-SMT SERVICE"/>
    <s v="Shenzhen SOSEN Electronics Co., Ltd."/>
    <s v="Same"/>
    <n v="900389"/>
    <n v="350172.98"/>
    <s v="373SMT INV-PTS SALES"/>
    <n v="0"/>
    <s v="C66SZ20412"/>
    <n v="765458"/>
    <s v="深圳市崧盛电子股份有限公司"/>
    <n v="0"/>
    <x v="1"/>
    <x v="7"/>
    <s v="Q3"/>
    <x v="1"/>
    <x v="0"/>
  </r>
  <r>
    <s v="ESSZ"/>
    <s v="SZX"/>
    <x v="2"/>
    <d v="2020-11-06T00:00:00"/>
    <x v="0"/>
    <n v="14100311"/>
    <n v="44141"/>
    <s v="YMCT|KHJ-MC200-00"/>
    <s v="SS TAPE FEEDER 12/16mm"/>
    <n v="40"/>
    <n v="40"/>
    <n v="155221.24"/>
    <s v="CNY"/>
    <n v="1.155"/>
    <n v="155221.24"/>
    <n v="179280.53219999999"/>
    <s v="C66SZX-SMT SERVICE"/>
    <s v="Shenzhen SOSEN Electronics Co., Ltd."/>
    <s v="Same"/>
    <n v="900389"/>
    <n v="140588.69"/>
    <s v="373SMT INV-PTS SALES"/>
    <n v="0"/>
    <s v="C66SZ20412"/>
    <n v="765458"/>
    <s v="深圳市崧盛电子股份有限公司"/>
    <n v="0"/>
    <x v="1"/>
    <x v="7"/>
    <s v="Q3"/>
    <x v="1"/>
    <x v="0"/>
  </r>
  <r>
    <s v="ESSZ"/>
    <s v="SZX"/>
    <x v="0"/>
    <d v="2020-11-06T00:00:00"/>
    <x v="1"/>
    <n v="14100311"/>
    <n v="44141"/>
    <s v="ZMTR|FEEDER STORAGE CARRIAGE"/>
    <s v="FEEDER STORAGE CARRIAGE"/>
    <n v="2"/>
    <n v="2"/>
    <n v="0"/>
    <s v="CNY"/>
    <n v="1.155"/>
    <n v="0"/>
    <n v="0"/>
    <s v="C66SZX-SMT SERVICE"/>
    <s v="Shenzhen SOSEN Electronics Co., Ltd."/>
    <s v="Same"/>
    <n v="900389"/>
    <n v="2889.38"/>
    <s v="373SMT INV-PTS SALES"/>
    <n v="0"/>
    <s v="C66SZ20412"/>
    <n v="765458"/>
    <s v="深圳市崧盛电子股份有限公司"/>
    <n v="0"/>
    <x v="1"/>
    <x v="7"/>
    <s v="Q3"/>
    <x v="1"/>
    <x v="0"/>
  </r>
  <r>
    <s v="ESSZ"/>
    <s v="SZX"/>
    <x v="1"/>
    <d v="2020-11-10T00:00:00"/>
    <x v="0"/>
    <n v="12100041"/>
    <n v="44145"/>
    <s v="YMCT|REPAIR CHARGE"/>
    <s v="REPAIR CHARGE"/>
    <n v="4"/>
    <n v="4"/>
    <n v="13451.33"/>
    <s v="CNY"/>
    <n v="1.155"/>
    <n v="13451.33"/>
    <n v="15536.28615"/>
    <s v="C66SZX-SMT SERVICE"/>
    <s v="Earda Technologies Co., Ltd"/>
    <s v="Same"/>
    <n v="900390"/>
    <n v="0"/>
    <s v="373SMT INV-NON-CON"/>
    <n v="0"/>
    <s v="C66SZ20382REV.1"/>
    <n v="0"/>
    <s v="广州易而达科技股份有限公司"/>
    <n v="0"/>
    <x v="1"/>
    <x v="7"/>
    <s v="Q3"/>
    <x v="1"/>
    <x v="0"/>
  </r>
  <r>
    <s v="ESSZ"/>
    <s v="SZX"/>
    <x v="0"/>
    <d v="2020-11-10T00:00:00"/>
    <x v="0"/>
    <n v="14100312"/>
    <n v="44145"/>
    <s v="YMCT|KHJ-M4488-B0"/>
    <s v="PARTS,FEEDER BOARD"/>
    <n v="15"/>
    <n v="15"/>
    <n v="0"/>
    <s v="CNY"/>
    <n v="1.155"/>
    <n v="0"/>
    <n v="0"/>
    <s v="C66SZX-SMT SERVICE"/>
    <s v="Earda Technologies Co., Ltd"/>
    <s v="Same"/>
    <n v="900391"/>
    <n v="7605"/>
    <s v="373SMT INV-PTS SALES"/>
    <n v="0"/>
    <s v="C66SZ20382REV.1"/>
    <n v="766041"/>
    <s v="广州易而达科技股份有限公司"/>
    <n v="0"/>
    <x v="1"/>
    <x v="7"/>
    <s v="Q3"/>
    <x v="1"/>
    <x v="0"/>
  </r>
  <r>
    <s v="ESSZ"/>
    <s v="SZX"/>
    <x v="0"/>
    <d v="2020-11-11T00:00:00"/>
    <x v="1"/>
    <n v="14100313"/>
    <n v="44146"/>
    <s v="DEKI|191543"/>
    <s v="MACHINE^CONTROLLER^ICL^ROHS COMPLIANT"/>
    <n v="1"/>
    <n v="1"/>
    <n v="3716.81"/>
    <s v="CNY"/>
    <n v="1.155"/>
    <n v="3716.81"/>
    <n v="4292.9155499999997"/>
    <s v="C66SZX-SMT SERVICE"/>
    <s v="Pimatronics Technology (Shenzhen) Co., Ltd"/>
    <s v="Same"/>
    <n v="900392"/>
    <n v="2500"/>
    <s v="373SMT INV-PTS SALES"/>
    <n v="0"/>
    <s v="TPO-2011003"/>
    <n v="766213"/>
    <s v="绍万科技（深圳）有限公司"/>
    <n v="0"/>
    <x v="1"/>
    <x v="7"/>
    <s v="Q3"/>
    <x v="1"/>
    <x v="0"/>
  </r>
  <r>
    <s v="ESSZ"/>
    <s v="SZX"/>
    <x v="3"/>
    <d v="2020-11-17T00:00:00"/>
    <x v="1"/>
    <n v="13100019"/>
    <n v="44152"/>
    <s v="ZZZZ|REPAIR CHARGE"/>
    <s v="REPAIR CHARGE"/>
    <n v="1"/>
    <n v="1"/>
    <n v="19911.5"/>
    <s v="CNY"/>
    <n v="1.155"/>
    <n v="19911.5"/>
    <n v="22997.782500000001"/>
    <s v="C66SZX-SMT SERVICE"/>
    <s v="DongGuan XinGuangLian Optoelectronics Technology C"/>
    <s v="Same"/>
    <n v="900394"/>
    <n v="0"/>
    <s v="373SMT INV-CONTRACT"/>
    <n v="0"/>
    <s v="C66-CAN-19010-XinGuangLian"/>
    <n v="0"/>
    <s v="东莞市新广联光电科技有限公司"/>
    <n v="0"/>
    <x v="1"/>
    <x v="7"/>
    <s v="Q3"/>
    <x v="1"/>
    <x v="0"/>
  </r>
  <r>
    <s v="ESSZ"/>
    <s v="SZX"/>
    <x v="0"/>
    <d v="2020-11-17T00:00:00"/>
    <x v="0"/>
    <n v="14100314"/>
    <n v="44152"/>
    <s v="YMCT|KHJ-M4488-B0"/>
    <s v="PARTS,FEEDER BOARD"/>
    <n v="25"/>
    <n v="25"/>
    <n v="0"/>
    <s v="CNY"/>
    <n v="1.155"/>
    <n v="0"/>
    <n v="0"/>
    <s v="C66SZX-SMT SERVICE"/>
    <s v="DongGuan XinGuangLian Optoelectronics Technology C"/>
    <s v="Same"/>
    <n v="900395"/>
    <n v="12675"/>
    <s v="373SMT INV-PTS SALES"/>
    <n v="0"/>
    <s v="C66-CAN-19010-XinGuangLian"/>
    <n v="766866"/>
    <s v="东莞市新广联光电科技有限公司"/>
    <n v="0"/>
    <x v="1"/>
    <x v="7"/>
    <s v="Q3"/>
    <x v="1"/>
    <x v="0"/>
  </r>
  <r>
    <s v="ESSZ"/>
    <s v="SZX"/>
    <x v="0"/>
    <d v="2020-11-17T00:00:00"/>
    <x v="1"/>
    <n v="14100315"/>
    <n v="44152"/>
    <s v="ZMTR|K48-M3856-00X"/>
    <s v="GREASE PACK(NSL)"/>
    <n v="5"/>
    <n v="5"/>
    <n v="898.23"/>
    <s v="CNY"/>
    <n v="1.155"/>
    <n v="898.23"/>
    <n v="1037.4556500000001"/>
    <s v="C66SZX-SMT SERVICE"/>
    <s v="Dongguan Yueda Plastic Products Co., Ltd"/>
    <s v="Same"/>
    <n v="900393"/>
    <n v="663.7"/>
    <s v="373SMT INV-PTS SALES"/>
    <n v="0"/>
    <s v="C66SZ20459REV.1"/>
    <n v="766859"/>
    <s v="东莞市跃达塑胶制品有限公司"/>
    <n v="0"/>
    <x v="1"/>
    <x v="7"/>
    <s v="Q3"/>
    <x v="1"/>
    <x v="0"/>
  </r>
  <r>
    <s v="ESSZ"/>
    <s v="SZX"/>
    <x v="2"/>
    <d v="2020-11-18T00:00:00"/>
    <x v="0"/>
    <n v="14100316"/>
    <n v="44153"/>
    <s v="YMCT|KHJ-MC500-00"/>
    <s v="SS TAPE FEEDER 32mm"/>
    <n v="1"/>
    <n v="1"/>
    <n v="6460.18"/>
    <s v="CNY"/>
    <n v="1.155"/>
    <n v="6460.18"/>
    <n v="7461.5079000000005"/>
    <s v="C66SZX-SMT SERVICE"/>
    <s v="Shenzhen Li Su Da Electronics Co., Ltd."/>
    <s v="Same"/>
    <n v="900396"/>
    <n v="4900"/>
    <s v="373SMT INV-PTS SALES"/>
    <n v="0"/>
    <s v="C66SZ20458REV.1"/>
    <n v="767032"/>
    <s v="深圳市利速达电子有限公司"/>
    <n v="0"/>
    <x v="1"/>
    <x v="7"/>
    <s v="Q3"/>
    <x v="1"/>
    <x v="0"/>
  </r>
  <r>
    <s v="ESSZ"/>
    <s v="SZX"/>
    <x v="2"/>
    <d v="2020-11-18T00:00:00"/>
    <x v="0"/>
    <n v="14100316"/>
    <n v="44153"/>
    <s v="YMCT|KHJ-MC600-00"/>
    <s v="SS TAPE FEEDER 44mm"/>
    <n v="1"/>
    <n v="1"/>
    <n v="8407.08"/>
    <s v="CNY"/>
    <n v="1.155"/>
    <n v="8407.08"/>
    <n v="9710.1774000000005"/>
    <s v="C66SZX-SMT SERVICE"/>
    <s v="Shenzhen Li Su Da Electronics Co., Ltd."/>
    <s v="Same"/>
    <n v="900396"/>
    <n v="6999.96"/>
    <s v="373SMT INV-PTS SALES"/>
    <n v="0"/>
    <s v="C66SZ20458REV.1"/>
    <n v="767032"/>
    <s v="深圳市利速达电子有限公司"/>
    <n v="0"/>
    <x v="1"/>
    <x v="7"/>
    <s v="Q3"/>
    <x v="1"/>
    <x v="0"/>
  </r>
  <r>
    <s v="ESSZ"/>
    <s v="SZX"/>
    <x v="0"/>
    <d v="2020-11-18T00:00:00"/>
    <x v="1"/>
    <n v="14100317"/>
    <n v="44153"/>
    <s v="ZMTR|K48-M3856-00X"/>
    <s v="GREASE PACK(NSL)"/>
    <n v="2"/>
    <n v="2"/>
    <n v="0"/>
    <s v="CNY"/>
    <n v="1.155"/>
    <n v="0"/>
    <n v="0"/>
    <s v="C66SZX-SMT SERVICE"/>
    <s v="Shenzhen Li Su Da Electronics Co., Ltd."/>
    <s v="Same"/>
    <n v="900396"/>
    <n v="265.48"/>
    <s v="373SMT INV-PTS SALES"/>
    <n v="0"/>
    <s v="C66SZ20458REV.1"/>
    <n v="767050"/>
    <s v="深圳市利速达电子有限公司"/>
    <n v="0"/>
    <x v="1"/>
    <x v="7"/>
    <s v="Q3"/>
    <x v="1"/>
    <x v="0"/>
  </r>
  <r>
    <s v="ESSZ"/>
    <s v="SZX"/>
    <x v="0"/>
    <d v="2020-11-24T00:00:00"/>
    <x v="0"/>
    <n v="14100318"/>
    <n v="44159"/>
    <s v="YMCT|KLF-M7152-00"/>
    <s v="VALVE"/>
    <n v="5"/>
    <n v="5"/>
    <n v="2433.63"/>
    <s v="CNY"/>
    <n v="1.155"/>
    <n v="2433.63"/>
    <n v="2810.84265"/>
    <s v="C66SZX-SMT SERVICE"/>
    <s v="Earda Technologies Co., Ltd"/>
    <s v="Same"/>
    <n v="900397"/>
    <n v="1440"/>
    <s v="373SMT INV-PTS SALES"/>
    <n v="0"/>
    <s v="SG2020102001"/>
    <n v="767627"/>
    <s v="广州易而达科技股份有限公司"/>
    <n v="0"/>
    <x v="1"/>
    <x v="7"/>
    <s v="Q3"/>
    <x v="1"/>
    <x v="0"/>
  </r>
  <r>
    <s v="ESSZ"/>
    <s v="SZX"/>
    <x v="0"/>
    <d v="2020-11-24T00:00:00"/>
    <x v="0"/>
    <n v="14100318"/>
    <n v="44159"/>
    <s v="YMCT|KLF-M7153-00"/>
    <s v="VALVE"/>
    <n v="1"/>
    <n v="1"/>
    <n v="973.45"/>
    <s v="CNY"/>
    <n v="1.155"/>
    <n v="973.45"/>
    <n v="1124.33475"/>
    <s v="C66SZX-SMT SERVICE"/>
    <s v="Earda Technologies Co., Ltd"/>
    <s v="Same"/>
    <n v="900397"/>
    <n v="600"/>
    <s v="373SMT INV-PTS SALES"/>
    <n v="0"/>
    <s v="SG2020102001"/>
    <n v="767627"/>
    <s v="广州易而达科技股份有限公司"/>
    <n v="0"/>
    <x v="1"/>
    <x v="7"/>
    <s v="Q3"/>
    <x v="1"/>
    <x v="0"/>
  </r>
  <r>
    <s v="ESSZ"/>
    <s v="SZX"/>
    <x v="2"/>
    <d v="2020-11-26T00:00:00"/>
    <x v="0"/>
    <n v="14100319"/>
    <n v="44161"/>
    <s v="YMCT|KHJ-MC100-00"/>
    <s v="SS TAPE FEEDER 8mm"/>
    <n v="60"/>
    <n v="60"/>
    <n v="168318.58"/>
    <s v="CNY"/>
    <n v="1.155"/>
    <n v="168318.58"/>
    <n v="194407.95989999999"/>
    <s v="C66SZX-SMT SERVICE"/>
    <s v="Shenzhen Chen Xin Da Electronics Co.,Ltd."/>
    <s v="Same"/>
    <n v="900398"/>
    <n v="150071.85999999999"/>
    <s v="373SMT INV-PTS SALES"/>
    <n v="0"/>
    <s v="C66SZ20425"/>
    <n v="767904"/>
    <s v="深圳市晨鑫达电子有限公司"/>
    <n v="0"/>
    <x v="1"/>
    <x v="7"/>
    <s v="Q3"/>
    <x v="1"/>
    <x v="0"/>
  </r>
  <r>
    <s v="ESSZ"/>
    <s v="SZX"/>
    <x v="0"/>
    <d v="2020-11-26T00:00:00"/>
    <x v="1"/>
    <n v="14100319"/>
    <n v="44161"/>
    <s v="ZMTR|FEEDER STORAGE CARRIAGE"/>
    <s v="FEEDER STORAGE CARRIAGE"/>
    <n v="2"/>
    <n v="2"/>
    <n v="0"/>
    <s v="CNY"/>
    <n v="1.155"/>
    <n v="0"/>
    <n v="0"/>
    <s v="C66SZX-SMT SERVICE"/>
    <s v="Shenzhen Chen Xin Da Electronics Co.,Ltd."/>
    <s v="Same"/>
    <n v="900398"/>
    <n v="2889.38"/>
    <s v="373SMT INV-PTS SALES"/>
    <n v="0"/>
    <s v="C66SZ20425"/>
    <n v="767904"/>
    <s v="深圳市晨鑫达电子有限公司"/>
    <n v="0"/>
    <x v="1"/>
    <x v="7"/>
    <s v="Q3"/>
    <x v="1"/>
    <x v="0"/>
  </r>
  <r>
    <s v="ESSZ"/>
    <s v="SZX"/>
    <x v="0"/>
    <d v="2020-11-26T00:00:00"/>
    <x v="0"/>
    <n v="14100320"/>
    <n v="44161"/>
    <s v="YMCT|KHY-M7760-A0"/>
    <s v="NOZZLE 305A/316A ASSY."/>
    <n v="1"/>
    <n v="1"/>
    <n v="442.48"/>
    <s v="CNY"/>
    <n v="1.155"/>
    <n v="442.48"/>
    <n v="511.06440000000003"/>
    <s v="C66SZX-SMT SERVICE"/>
    <s v="Changsha Jianke Electronics Co., Ltd."/>
    <s v="Same"/>
    <n v="900399"/>
    <n v="320"/>
    <s v="373SMT INV-PTS SALES"/>
    <n v="0"/>
    <s v="C66SZ20410/C66SZ20442"/>
    <n v="768008"/>
    <s v="长沙市健科电子有限公司"/>
    <n v="0"/>
    <x v="1"/>
    <x v="7"/>
    <s v="Q3"/>
    <x v="1"/>
    <x v="0"/>
  </r>
  <r>
    <s v="ESSZ"/>
    <s v="SZX"/>
    <x v="0"/>
    <d v="2020-11-26T00:00:00"/>
    <x v="0"/>
    <n v="14100320"/>
    <n v="44161"/>
    <s v="YMCT|KMK-M9110-00"/>
    <s v="BELT CONVEYOR"/>
    <n v="2"/>
    <n v="2"/>
    <n v="176.99"/>
    <s v="CNY"/>
    <n v="1.155"/>
    <n v="176.99"/>
    <n v="204.42345"/>
    <s v="C66SZX-SMT SERVICE"/>
    <s v="Changsha Jianke Electronics Co., Ltd."/>
    <s v="Same"/>
    <n v="900399"/>
    <n v="94"/>
    <s v="373SMT INV-PTS SALES"/>
    <n v="0"/>
    <s v="C66SZ20410/C66SZ20442"/>
    <n v="768008"/>
    <s v="长沙市健科电子有限公司"/>
    <n v="0"/>
    <x v="1"/>
    <x v="7"/>
    <s v="Q3"/>
    <x v="1"/>
    <x v="0"/>
  </r>
  <r>
    <s v="ESSZ"/>
    <s v="SZX"/>
    <x v="0"/>
    <d v="2020-11-26T00:00:00"/>
    <x v="0"/>
    <n v="14100320"/>
    <n v="44161"/>
    <s v="YMCT|KMK-M917H-00"/>
    <s v="BELT CONVEYOR"/>
    <n v="2"/>
    <n v="2"/>
    <n v="159.29"/>
    <s v="CNY"/>
    <n v="1.155"/>
    <n v="159.29"/>
    <n v="183.97995"/>
    <s v="C66SZX-SMT SERVICE"/>
    <s v="Changsha Jianke Electronics Co., Ltd."/>
    <s v="Same"/>
    <n v="900399"/>
    <n v="83.33"/>
    <s v="373SMT INV-PTS SALES"/>
    <n v="0"/>
    <s v="C66SZ20410/C66SZ20442"/>
    <n v="768008"/>
    <s v="长沙市健科电子有限公司"/>
    <n v="0"/>
    <x v="1"/>
    <x v="7"/>
    <s v="Q3"/>
    <x v="1"/>
    <x v="0"/>
  </r>
  <r>
    <s v="ESSZ"/>
    <s v="SZX"/>
    <x v="0"/>
    <d v="2020-11-26T00:00:00"/>
    <x v="0"/>
    <n v="14100320"/>
    <n v="44161"/>
    <s v="YMCT|KHY-M9129-00"/>
    <s v="BELT 1 CONVEYOR"/>
    <n v="2"/>
    <n v="2"/>
    <n v="460.18"/>
    <s v="CNY"/>
    <n v="1.155"/>
    <n v="460.18"/>
    <n v="531.50790000000006"/>
    <s v="C66SZX-SMT SERVICE"/>
    <s v="Changsha Jianke Electronics Co., Ltd."/>
    <s v="Same"/>
    <n v="900399"/>
    <n v="286"/>
    <s v="373SMT INV-PTS SALES"/>
    <n v="0"/>
    <s v="C66SZ20410/C66SZ20442"/>
    <n v="768008"/>
    <s v="长沙市健科电子有限公司"/>
    <n v="0"/>
    <x v="1"/>
    <x v="7"/>
    <s v="Q3"/>
    <x v="1"/>
    <x v="0"/>
  </r>
  <r>
    <s v="ESSZ"/>
    <s v="SZX"/>
    <x v="0"/>
    <d v="2020-11-27T00:00:00"/>
    <x v="0"/>
    <n v="14100321"/>
    <n v="44162"/>
    <s v="YMCT|KHY-M7131-00"/>
    <s v="BELT 1"/>
    <n v="8"/>
    <n v="8"/>
    <n v="975.22"/>
    <s v="CNY"/>
    <n v="1.155"/>
    <n v="975.22"/>
    <n v="1126.3791000000001"/>
    <s v="C66SZX-SMT SERVICE"/>
    <s v="Dongguan SOFARSOLAR Co., Ltd"/>
    <s v="Same"/>
    <n v="900400"/>
    <n v="552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HY-M7132-00"/>
    <s v="BELT 2"/>
    <n v="8"/>
    <n v="8"/>
    <n v="907.96"/>
    <s v="CNY"/>
    <n v="1.155"/>
    <n v="907.96"/>
    <n v="1048.6938"/>
    <s v="C66SZX-SMT SERVICE"/>
    <s v="Dongguan SOFARSOLAR Co., Ltd"/>
    <s v="Same"/>
    <n v="900400"/>
    <n v="504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MK-M917H-00"/>
    <s v="BELT CONVEYOR"/>
    <n v="4"/>
    <n v="4"/>
    <n v="302.64999999999998"/>
    <s v="CNY"/>
    <n v="1.155"/>
    <n v="302.64999999999998"/>
    <n v="349.56074999999998"/>
    <s v="C66SZX-SMT SERVICE"/>
    <s v="Dongguan SOFARSOLAR Co., Ltd"/>
    <s v="Same"/>
    <n v="900400"/>
    <n v="166.67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MK-M9110-00"/>
    <s v="BELT CONVEYOR"/>
    <n v="4"/>
    <n v="4"/>
    <n v="336.28"/>
    <s v="CNY"/>
    <n v="1.155"/>
    <n v="336.28"/>
    <n v="388.40339999999998"/>
    <s v="C66SZX-SMT SERVICE"/>
    <s v="Dongguan SOFARSOLAR Co., Ltd"/>
    <s v="Same"/>
    <n v="900400"/>
    <n v="188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LF-M8502-50"/>
    <s v="FILTER ELEMENT"/>
    <n v="3"/>
    <n v="3"/>
    <n v="365.71"/>
    <s v="CNY"/>
    <n v="1.155"/>
    <n v="365.71"/>
    <n v="422.39504999999997"/>
    <s v="C66SZX-SMT SERVICE"/>
    <s v="Dongguan SOFARSOLAR Co., Ltd"/>
    <s v="Same"/>
    <n v="900400"/>
    <n v="207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LF-M8502-70"/>
    <s v="MIST FILTER ELEMENT"/>
    <n v="3"/>
    <n v="3"/>
    <n v="1904.2"/>
    <s v="CNY"/>
    <n v="1.155"/>
    <n v="1904.2"/>
    <n v="2199.3510000000001"/>
    <s v="C66SZX-SMT SERVICE"/>
    <s v="Dongguan SOFARSOLAR Co., Ltd"/>
    <s v="Same"/>
    <n v="900400"/>
    <n v="1074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LW-M7154-00"/>
    <s v="BIT"/>
    <n v="40"/>
    <n v="40"/>
    <n v="14123.89"/>
    <s v="CNY"/>
    <n v="1.155"/>
    <n v="14123.89"/>
    <n v="16313.09295"/>
    <s v="C66SZX-SMT SERVICE"/>
    <s v="Dongguan SOFARSOLAR Co., Ltd"/>
    <s v="Same"/>
    <n v="900400"/>
    <n v="7920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V8-M8881-A0"/>
    <s v="NEEDLE CLEANER ASSY."/>
    <n v="1"/>
    <n v="1"/>
    <n v="680.97"/>
    <s v="CNY"/>
    <n v="1.155"/>
    <n v="680.97"/>
    <n v="786.52035000000001"/>
    <s v="C66SZX-SMT SERVICE"/>
    <s v="Dongguan SOFARSOLAR Co., Ltd"/>
    <s v="Same"/>
    <n v="900400"/>
    <n v="381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U4-M8590-00"/>
    <s v="AIR BLOW TOOL"/>
    <n v="1"/>
    <n v="1"/>
    <n v="664.16"/>
    <s v="CNY"/>
    <n v="1.155"/>
    <n v="664.16"/>
    <n v="767.10479999999995"/>
    <s v="C66SZX-SMT SERVICE"/>
    <s v="Dongguan SOFARSOLAR Co., Ltd"/>
    <s v="Same"/>
    <n v="900400"/>
    <n v="374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HY-M88V0-A0"/>
    <s v="VACCUM ASSY."/>
    <n v="3"/>
    <n v="3"/>
    <n v="4413.72"/>
    <s v="CNY"/>
    <n v="1.155"/>
    <n v="4413.72"/>
    <n v="5097.8466000000008"/>
    <s v="C66SZX-SMT SERVICE"/>
    <s v="Dongguan SOFARSOLAR Co., Ltd"/>
    <s v="Same"/>
    <n v="900400"/>
    <n v="2475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1"/>
    <n v="14100321"/>
    <n v="44162"/>
    <s v="ZMTR|K48-M3856-00X"/>
    <s v="GREASE PACK(NSL)"/>
    <n v="20"/>
    <n v="20"/>
    <n v="3699.12"/>
    <s v="CNY"/>
    <n v="1.155"/>
    <n v="3699.12"/>
    <n v="4272.4835999999996"/>
    <s v="C66SZX-SMT SERVICE"/>
    <s v="Dongguan SOFARSOLAR Co., Ltd"/>
    <s v="Same"/>
    <n v="900400"/>
    <n v="2654.8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1"/>
    <n v="14100321"/>
    <n v="44162"/>
    <s v="ZMTR|KHW-M3852-A0"/>
    <s v="GREASE GUN SET"/>
    <n v="1"/>
    <n v="1"/>
    <n v="1782.3"/>
    <s v="CNY"/>
    <n v="1.155"/>
    <n v="1782.3"/>
    <n v="2058.5565000000001"/>
    <s v="C66SZX-SMT SERVICE"/>
    <s v="Dongguan SOFARSOLAR Co., Ltd"/>
    <s v="Same"/>
    <n v="900400"/>
    <n v="776.7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GA-M13B9-00"/>
    <s v="HOOK"/>
    <n v="10"/>
    <n v="10"/>
    <n v="1219.03"/>
    <s v="CNY"/>
    <n v="1.155"/>
    <n v="1219.03"/>
    <n v="1407.97965"/>
    <s v="C66SZX-SMT SERVICE"/>
    <s v="Dongguan SOFARSOLAR Co., Ltd"/>
    <s v="Same"/>
    <n v="900400"/>
    <n v="690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GA-M3801-00"/>
    <s v="CLEANER,LENS"/>
    <n v="2"/>
    <n v="2"/>
    <n v="168.14"/>
    <s v="CNY"/>
    <n v="1.155"/>
    <n v="168.14"/>
    <n v="194.20169999999999"/>
    <s v="C66SZX-SMT SERVICE"/>
    <s v="Dongguan SOFARSOLAR Co., Ltd"/>
    <s v="Same"/>
    <n v="900400"/>
    <n v="92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2"/>
    <d v="2020-11-27T00:00:00"/>
    <x v="0"/>
    <n v="14100321"/>
    <n v="44162"/>
    <s v="YMCT|KHJ-MC200-00"/>
    <s v="SS TAPE FEEDER 12/16mm"/>
    <n v="20"/>
    <n v="20"/>
    <n v="82389.38"/>
    <s v="CNY"/>
    <n v="1.155"/>
    <n v="82389.38"/>
    <n v="95159.733900000007"/>
    <s v="C66SZX-SMT SERVICE"/>
    <s v="Dongguan SOFARSOLAR Co., Ltd"/>
    <s v="Same"/>
    <n v="900400"/>
    <n v="70158.720000000001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1"/>
    <n v="14100321"/>
    <n v="44162"/>
    <s v="ZMTR|K48-M3854-00"/>
    <s v="NOZZLE GREASE"/>
    <n v="1"/>
    <n v="1"/>
    <n v="0"/>
    <s v="CNY"/>
    <n v="1.155"/>
    <n v="0"/>
    <n v="0"/>
    <s v="C66SZX-SMT SERVICE"/>
    <s v="Dongguan SOFARSOLAR Co., Ltd"/>
    <s v="Same"/>
    <n v="900400"/>
    <n v="155.34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2"/>
    <d v="2020-11-27T00:00:00"/>
    <x v="0"/>
    <n v="14100322"/>
    <n v="44162"/>
    <s v="YMCT|KHJ-MC200-00"/>
    <s v="SS TAPE FEEDER 12/16mm"/>
    <n v="2"/>
    <n v="2"/>
    <n v="8318.58"/>
    <s v="CNY"/>
    <n v="1.155"/>
    <n v="8318.58"/>
    <n v="9607.9598999999998"/>
    <s v="C66SZX-SMT SERVICE"/>
    <s v="Bolin Technology Co., Ltd."/>
    <s v="Same"/>
    <n v="900401"/>
    <n v="7015.87"/>
    <s v="373SMT INV-PTS SALES"/>
    <n v="0"/>
    <s v="C66SZ20464"/>
    <n v="768110"/>
    <s v="深圳市保凌影像科技有限公司"/>
    <n v="0"/>
    <x v="1"/>
    <x v="7"/>
    <s v="Q3"/>
    <x v="1"/>
    <x v="0"/>
  </r>
  <r>
    <s v="ESSZ"/>
    <s v="SZX"/>
    <x v="2"/>
    <d v="2020-11-27T00:00:00"/>
    <x v="0"/>
    <n v="14100323"/>
    <n v="44162"/>
    <s v="YMCT|KHJ-MC200-00"/>
    <s v="SS TAPE FEEDER 12/16mm"/>
    <n v="4"/>
    <n v="4"/>
    <n v="16991.150000000001"/>
    <s v="CNY"/>
    <n v="1.155"/>
    <n v="16991.150000000001"/>
    <n v="19624.778250000003"/>
    <s v="C66SZX-SMT SERVICE"/>
    <s v="Sunsignled Opto-electrionics Co., Ltd."/>
    <s v="Same"/>
    <n v="900402"/>
    <n v="14001.11"/>
    <s v="373SMT INV-PTS SALES"/>
    <n v="0"/>
    <s v="C66SZ20479"/>
    <n v="768132"/>
    <s v="深圳市灿明科技有限公司"/>
    <n v="0"/>
    <x v="1"/>
    <x v="7"/>
    <s v="Q3"/>
    <x v="1"/>
    <x v="0"/>
  </r>
  <r>
    <s v="ESSZ"/>
    <s v="SZX"/>
    <x v="2"/>
    <d v="2020-12-07T00:00:00"/>
    <x v="0"/>
    <n v="14100324"/>
    <n v="44172"/>
    <s v="YMCT|KHJ-MC100-00"/>
    <s v="SS TAPE FEEDER 8mm"/>
    <n v="4"/>
    <n v="4"/>
    <n v="11256.64"/>
    <s v="CNY"/>
    <n v="1.175"/>
    <n v="11256.64"/>
    <n v="13226.552"/>
    <s v="C66SZX-SMT SERVICE"/>
    <s v="Zhongshan Rixuan Lighting Technology Co., Ltd."/>
    <s v="Same"/>
    <n v="900403"/>
    <n v="10001.200000000001"/>
    <s v="373SMT INV-PTS SALES"/>
    <n v="0"/>
    <s v="C66SZ20496/C66SZ20495"/>
    <n v="769268"/>
    <s v="中山市日轩照明科技有限公司"/>
    <n v="0"/>
    <x v="1"/>
    <x v="8"/>
    <s v="Q3"/>
    <x v="1"/>
    <x v="0"/>
  </r>
  <r>
    <s v="ESSZ"/>
    <s v="SZX"/>
    <x v="2"/>
    <d v="2020-12-07T00:00:00"/>
    <x v="0"/>
    <n v="14100324"/>
    <n v="44172"/>
    <s v="YMCT|KHJ-MC400-00"/>
    <s v="SS TAPE FEEDER 24mm"/>
    <n v="1"/>
    <n v="1"/>
    <n v="4849.5600000000004"/>
    <s v="CNY"/>
    <n v="1.175"/>
    <n v="4849.5600000000004"/>
    <n v="5698.2330000000011"/>
    <s v="C66SZX-SMT SERVICE"/>
    <s v="Zhongshan Rixuan Lighting Technology Co., Ltd."/>
    <s v="Same"/>
    <n v="900403"/>
    <n v="3802.21"/>
    <s v="373SMT INV-PTS SALES"/>
    <n v="0"/>
    <s v="C66SZ20496/C66SZ20495"/>
    <n v="769268"/>
    <s v="中山市日轩照明科技有限公司"/>
    <n v="0"/>
    <x v="1"/>
    <x v="8"/>
    <s v="Q3"/>
    <x v="1"/>
    <x v="0"/>
  </r>
  <r>
    <s v="ESSZ"/>
    <s v="SZX"/>
    <x v="0"/>
    <d v="2020-12-07T00:00:00"/>
    <x v="1"/>
    <n v="14100325"/>
    <n v="44172"/>
    <s v="ZZZZ|Feeder table(24 slot)"/>
    <s v="Feeder table"/>
    <n v="1"/>
    <n v="1"/>
    <n v="32477.88"/>
    <s v="CNY"/>
    <n v="1.175"/>
    <n v="32477.88"/>
    <n v="38161.509000000005"/>
    <s v="C66SZX-SMT SERVICE"/>
    <s v="Shenzhen FYT LED Co., Ltd."/>
    <s v="Same"/>
    <n v="900404"/>
    <n v="27000"/>
    <s v="373SMT INV-PTS SALES"/>
    <n v="0"/>
    <s v="C66SZ20462REV.1"/>
    <n v="769281"/>
    <s v="深圳市飞业泰电子有限公司"/>
    <n v="0"/>
    <x v="1"/>
    <x v="8"/>
    <s v="Q3"/>
    <x v="1"/>
    <x v="0"/>
  </r>
  <r>
    <s v="ESSZ"/>
    <s v="SZX"/>
    <x v="2"/>
    <d v="2020-12-07T00:00:00"/>
    <x v="0"/>
    <n v="14100325"/>
    <n v="44172"/>
    <s v="YMCT|KHJ-MC100-00"/>
    <s v="SS TAPE FEEDER 8mm"/>
    <n v="23"/>
    <n v="23"/>
    <n v="63097.35"/>
    <s v="CNY"/>
    <n v="1.175"/>
    <n v="63097.35"/>
    <n v="74139.386249999996"/>
    <s v="C66SZX-SMT SERVICE"/>
    <s v="Shenzhen FYT LED Co., Ltd."/>
    <s v="Same"/>
    <n v="900404"/>
    <n v="57506.89"/>
    <s v="373SMT INV-PTS SALES"/>
    <n v="0"/>
    <s v="C66SZ20462REV.1"/>
    <n v="769281"/>
    <s v="深圳市飞业泰电子有限公司"/>
    <n v="0"/>
    <x v="1"/>
    <x v="8"/>
    <s v="Q3"/>
    <x v="1"/>
    <x v="0"/>
  </r>
  <r>
    <s v="ESSZ"/>
    <s v="SZX"/>
    <x v="2"/>
    <d v="2020-12-07T00:00:00"/>
    <x v="0"/>
    <n v="14100325"/>
    <n v="44172"/>
    <s v="YMCT|KHJ-MC100-00"/>
    <s v="SS TAPE FEEDER 8mm"/>
    <n v="1"/>
    <n v="1"/>
    <n v="0"/>
    <s v="CNY"/>
    <n v="1.175"/>
    <n v="0"/>
    <n v="0"/>
    <s v="C66SZX-SMT SERVICE"/>
    <s v="Shenzhen FYT LED Co., Ltd."/>
    <s v="Same"/>
    <n v="900404"/>
    <n v="2500.3000000000002"/>
    <s v="373SMT INV-PTS SALES"/>
    <n v="0"/>
    <s v="C66SZ20462REV.1"/>
    <n v="769281"/>
    <s v="深圳市飞业泰电子有限公司"/>
    <n v="0"/>
    <x v="1"/>
    <x v="8"/>
    <s v="Q3"/>
    <x v="1"/>
    <x v="0"/>
  </r>
  <r>
    <s v="ESSZ"/>
    <s v="SZX"/>
    <x v="0"/>
    <d v="2020-12-07T00:00:00"/>
    <x v="0"/>
    <n v="14100326"/>
    <n v="44172"/>
    <s v="YMCT|KHW-M9274-A0"/>
    <s v="SPEED CONTROLLER"/>
    <n v="1"/>
    <n v="1"/>
    <n v="163.72"/>
    <s v="CNY"/>
    <n v="1.175"/>
    <n v="163.72"/>
    <n v="192.37100000000001"/>
    <s v="C66SZX-SMT SERVICE"/>
    <s v="Guang Dong Kstar Industrial Science &amp; Technology C"/>
    <s v="Same"/>
    <n v="900405"/>
    <n v="114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HY-M3T05-40"/>
    <s v="CUTTER UPPER 288"/>
    <n v="1"/>
    <n v="1"/>
    <n v="2035.4"/>
    <s v="CNY"/>
    <n v="1.175"/>
    <n v="2035.4"/>
    <n v="2391.5950000000003"/>
    <s v="C66SZX-SMT SERVICE"/>
    <s v="Guang Dong Kstar Industrial Science &amp; Technology C"/>
    <s v="Same"/>
    <n v="900405"/>
    <n v="1343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HY-M3T07-D0"/>
    <s v="CUTTER  LOWER  288"/>
    <n v="1"/>
    <n v="1"/>
    <n v="3070.8"/>
    <s v="CNY"/>
    <n v="1.175"/>
    <n v="3070.8"/>
    <n v="3608.1900000000005"/>
    <s v="C66SZX-SMT SERVICE"/>
    <s v="Guang Dong Kstar Industrial Science &amp; Technology C"/>
    <s v="Same"/>
    <n v="900405"/>
    <n v="1639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HY-M3T09-30"/>
    <s v="PLATE 4 288"/>
    <n v="1"/>
    <n v="1"/>
    <n v="1375.22"/>
    <s v="CNY"/>
    <n v="1.175"/>
    <n v="1375.22"/>
    <n v="1615.8835000000001"/>
    <s v="C66SZX-SMT SERVICE"/>
    <s v="Guang Dong Kstar Industrial Science &amp; Technology C"/>
    <s v="Same"/>
    <n v="900405"/>
    <n v="956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HY-M652G-10"/>
    <s v="CYLINDER ANC ASSY"/>
    <n v="1"/>
    <n v="1"/>
    <n v="1407.08"/>
    <s v="CNY"/>
    <n v="1.175"/>
    <n v="1407.08"/>
    <n v="1653.319"/>
    <s v="C66SZX-SMT SERVICE"/>
    <s v="Guang Dong Kstar Industrial Science &amp; Technology C"/>
    <s v="Same"/>
    <n v="900405"/>
    <n v="956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HY-M9270-10"/>
    <s v="EXIT STOPPER ASSY. L"/>
    <n v="1"/>
    <n v="1"/>
    <n v="1228.32"/>
    <s v="CNY"/>
    <n v="1.175"/>
    <n v="1228.32"/>
    <n v="1443.2760000000001"/>
    <s v="C66SZX-SMT SERVICE"/>
    <s v="Guang Dong Kstar Industrial Science &amp; Technology C"/>
    <s v="Same"/>
    <n v="900405"/>
    <n v="854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KE-M653D-00"/>
    <s v="CYLINDER SUB ST ASSY"/>
    <n v="1"/>
    <n v="1"/>
    <n v="818.58"/>
    <s v="CNY"/>
    <n v="1.175"/>
    <n v="818.58"/>
    <n v="961.83150000000012"/>
    <s v="C66SZX-SMT SERVICE"/>
    <s v="Guang Dong Kstar Industrial Science &amp; Technology C"/>
    <s v="Same"/>
    <n v="900405"/>
    <n v="569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LR-M7117-00"/>
    <s v="BLOCK  BEARING"/>
    <n v="1"/>
    <n v="1"/>
    <n v="676.99"/>
    <s v="CNY"/>
    <n v="1.175"/>
    <n v="676.99"/>
    <n v="795.46325000000002"/>
    <s v="C66SZX-SMT SERVICE"/>
    <s v="Guang Dong Kstar Industrial Science &amp; Technology C"/>
    <s v="Same"/>
    <n v="900405"/>
    <n v="471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LR-M711A-00"/>
    <s v="HOLDER  BEARING"/>
    <n v="1"/>
    <n v="1"/>
    <n v="1299.1199999999999"/>
    <s v="CNY"/>
    <n v="1.175"/>
    <n v="1299.1199999999999"/>
    <n v="1526.4659999999999"/>
    <s v="C66SZX-SMT SERVICE"/>
    <s v="Guang Dong Kstar Industrial Science &amp; Technology C"/>
    <s v="Same"/>
    <n v="900405"/>
    <n v="903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LR-M7145-02"/>
    <s v="JOINT NOZZLE"/>
    <n v="1"/>
    <n v="1"/>
    <n v="716.81"/>
    <s v="CNY"/>
    <n v="1.175"/>
    <n v="716.81"/>
    <n v="842.25175000000002"/>
    <s v="C66SZX-SMT SERVICE"/>
    <s v="Guang Dong Kstar Industrial Science &amp; Technology C"/>
    <s v="Same"/>
    <n v="900405"/>
    <n v="455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LR-M7186-A0"/>
    <s v="SENSOR AMP ASSY"/>
    <n v="1"/>
    <n v="1"/>
    <n v="4639.82"/>
    <s v="CNY"/>
    <n v="1.175"/>
    <n v="4639.82"/>
    <n v="5451.7884999999997"/>
    <s v="C66SZX-SMT SERVICE"/>
    <s v="Guang Dong Kstar Industrial Science &amp; Technology C"/>
    <s v="Same"/>
    <n v="900405"/>
    <n v="3225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LR-M9160-00"/>
    <s v="MAIN STOPPER ASSY.R"/>
    <n v="1"/>
    <n v="1"/>
    <n v="1331.86"/>
    <s v="CNY"/>
    <n v="1.175"/>
    <n v="1331.86"/>
    <n v="1564.9355"/>
    <s v="C66SZX-SMT SERVICE"/>
    <s v="Guang Dong Kstar Industrial Science &amp; Technology C"/>
    <s v="Same"/>
    <n v="900405"/>
    <n v="926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LR-M9280-00"/>
    <s v="SUB STOPPER ASSY.R"/>
    <n v="1"/>
    <n v="1"/>
    <n v="3623.89"/>
    <s v="CNY"/>
    <n v="1.175"/>
    <n v="3623.89"/>
    <n v="4258.0707499999999"/>
    <s v="C66SZX-SMT SERVICE"/>
    <s v="Guang Dong Kstar Industrial Science &amp; Technology C"/>
    <s v="Same"/>
    <n v="900405"/>
    <n v="2520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V6-M7187-10"/>
    <s v="FIBER"/>
    <n v="1"/>
    <n v="1"/>
    <n v="1659.29"/>
    <s v="CNY"/>
    <n v="1.175"/>
    <n v="1659.29"/>
    <n v="1949.6657500000001"/>
    <s v="C66SZX-SMT SERVICE"/>
    <s v="Guang Dong Kstar Industrial Science &amp; Technology C"/>
    <s v="Same"/>
    <n v="900405"/>
    <n v="1154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2"/>
    <d v="2020-12-08T00:00:00"/>
    <x v="0"/>
    <n v="14100327"/>
    <n v="44173"/>
    <s v="YMCT|KHJ-MC100-00"/>
    <s v="SS TAPE FEEDER 8mm"/>
    <n v="9"/>
    <n v="9"/>
    <n v="26601.77"/>
    <s v="CNY"/>
    <n v="1.175"/>
    <n v="26601.77"/>
    <n v="31257.079750000001"/>
    <s v="C66SZX-SMT SERVICE"/>
    <s v="Shenzhen Hongweichuang Electronics Co., Ltd."/>
    <s v="Same"/>
    <n v="900406"/>
    <n v="22502.69"/>
    <s v="373SMT INV-PTS SALES"/>
    <n v="0"/>
    <s v="C66SZ20484REV.1"/>
    <n v="769454"/>
    <s v="深圳市宏威创电子有限公司"/>
    <n v="0"/>
    <x v="1"/>
    <x v="8"/>
    <s v="Q3"/>
    <x v="1"/>
    <x v="0"/>
  </r>
  <r>
    <s v="ESSZ"/>
    <s v="SZX"/>
    <x v="2"/>
    <d v="2020-12-08T00:00:00"/>
    <x v="0"/>
    <n v="14100327"/>
    <n v="44173"/>
    <s v="YMCT|KHJ-MC100-00"/>
    <s v="SS TAPE FEEDER 8mm"/>
    <n v="1"/>
    <n v="1"/>
    <n v="0"/>
    <s v="CNY"/>
    <n v="1.175"/>
    <n v="0"/>
    <n v="0"/>
    <s v="C66SZX-SMT SERVICE"/>
    <s v="Shenzhen Hongweichuang Electronics Co., Ltd."/>
    <s v="Same"/>
    <n v="900406"/>
    <n v="2500.3000000000002"/>
    <s v="373SMT INV-PTS SALES"/>
    <n v="0"/>
    <s v="C66SZ20484REV.1"/>
    <n v="769454"/>
    <s v="深圳市宏威创电子有限公司"/>
    <n v="0"/>
    <x v="1"/>
    <x v="8"/>
    <s v="Q3"/>
    <x v="1"/>
    <x v="0"/>
  </r>
  <r>
    <s v="ESSZ"/>
    <s v="SZX"/>
    <x v="2"/>
    <d v="2020-12-08T00:00:00"/>
    <x v="0"/>
    <n v="14100327"/>
    <n v="44173"/>
    <s v="YMCT|KHJ-MC200-00"/>
    <s v="SS TAPE FEEDER 12/16mm"/>
    <n v="10"/>
    <n v="10"/>
    <n v="41592.92"/>
    <s v="CNY"/>
    <n v="1.175"/>
    <n v="41592.92"/>
    <n v="48871.680999999997"/>
    <s v="C66SZX-SMT SERVICE"/>
    <s v="Shenzhen Hongweichuang Electronics Co., Ltd."/>
    <s v="Same"/>
    <n v="900406"/>
    <n v="35002.78"/>
    <s v="373SMT INV-PTS SALES"/>
    <n v="0"/>
    <s v="C66SZ20484REV.1"/>
    <n v="769454"/>
    <s v="深圳市宏威创电子有限公司"/>
    <n v="0"/>
    <x v="1"/>
    <x v="8"/>
    <s v="Q3"/>
    <x v="1"/>
    <x v="0"/>
  </r>
  <r>
    <s v="ESSZ"/>
    <s v="SZX"/>
    <x v="2"/>
    <d v="2020-12-11T00:00:00"/>
    <x v="0"/>
    <n v="14100328"/>
    <n v="44176"/>
    <s v="YMCT|KLJ-MC100-00"/>
    <s v="ZS FEEDER ASSY. 8mm"/>
    <n v="29"/>
    <n v="29"/>
    <n v="80070.8"/>
    <s v="CNY"/>
    <n v="1.175"/>
    <n v="80070.8"/>
    <n v="94083.19"/>
    <s v="C66SZX-SMT SERVICE"/>
    <s v="Shenzhen Guangruixin Electronics Technology Co., L"/>
    <s v="Same"/>
    <n v="900407"/>
    <n v="78491.81"/>
    <s v="373SMT INV-PTS SALES"/>
    <n v="0"/>
    <s v="PO#C66SZ20515"/>
    <n v="769983"/>
    <s v="深圳市光瑞新电子科技有限公司"/>
    <n v="0"/>
    <x v="1"/>
    <x v="8"/>
    <s v="Q3"/>
    <x v="1"/>
    <x v="0"/>
  </r>
  <r>
    <s v="ESSZ"/>
    <s v="SZX"/>
    <x v="2"/>
    <d v="2020-12-11T00:00:00"/>
    <x v="0"/>
    <n v="14100328"/>
    <n v="44176"/>
    <s v="YMCT|KHJ-MC100-00"/>
    <s v="SS TAPE FEEDER 8mm"/>
    <n v="1"/>
    <n v="1"/>
    <n v="0"/>
    <s v="CNY"/>
    <n v="1.175"/>
    <n v="0"/>
    <n v="0"/>
    <s v="C66SZX-SMT SERVICE"/>
    <s v="Shenzhen Guangruixin Electronics Technology Co., L"/>
    <s v="Same"/>
    <n v="900407"/>
    <n v="2500.3000000000002"/>
    <s v="373SMT INV-PTS SALES"/>
    <n v="0"/>
    <s v="PO#C66SZ20515"/>
    <n v="769983"/>
    <s v="深圳市光瑞新电子科技有限公司"/>
    <n v="0"/>
    <x v="1"/>
    <x v="8"/>
    <s v="Q3"/>
    <x v="1"/>
    <x v="0"/>
  </r>
  <r>
    <s v="ESSZ"/>
    <s v="SZX"/>
    <x v="0"/>
    <d v="2020-12-15T00:00:00"/>
    <x v="0"/>
    <n v="14100329"/>
    <n v="44180"/>
    <s v="YMCT|KHY-M712S-A0"/>
    <s v="SHAFT 2 SPARE"/>
    <n v="1"/>
    <n v="1"/>
    <n v="3539.82"/>
    <s v="CNY"/>
    <n v="1.175"/>
    <n v="3539.82"/>
    <n v="4159.2885000000006"/>
    <s v="C66SZX-SMT SERVICE"/>
    <s v="ZHUHAI PILOT TECHNOLOGY CO., LTD"/>
    <s v="Same"/>
    <n v="900408"/>
    <n v="2058"/>
    <s v="373SMT INV-PTS SALES"/>
    <n v="0"/>
    <s v="CGDD20110010"/>
    <n v="770560"/>
    <s v="珠海派诺科技股份有限公司"/>
    <n v="0"/>
    <x v="1"/>
    <x v="8"/>
    <s v="Q3"/>
    <x v="1"/>
    <x v="0"/>
  </r>
  <r>
    <s v="ESSZ"/>
    <s v="SZX"/>
    <x v="0"/>
    <d v="2020-12-17T00:00:00"/>
    <x v="1"/>
    <n v="14100330"/>
    <n v="44182"/>
    <s v="ZMTR|305LAB-S"/>
    <s v="SPECIAL NOZZLE"/>
    <n v="1"/>
    <n v="1"/>
    <n v="761.06"/>
    <s v="CNY"/>
    <n v="1.175"/>
    <n v="761.06"/>
    <n v="894.24549999999999"/>
    <s v="C66SZX-SMT SERVICE"/>
    <s v="Leader-Tech Electronics (Shenzhen) Inc."/>
    <s v="Same"/>
    <n v="900409"/>
    <n v="265.49"/>
    <s v="373SMT INV-PTS SALES"/>
    <n v="0"/>
    <s v="PO2020070158"/>
    <n v="770826"/>
    <s v="上达电子（深圳）股份有限公司"/>
    <n v="0"/>
    <x v="1"/>
    <x v="8"/>
    <s v="Q3"/>
    <x v="1"/>
    <x v="0"/>
  </r>
  <r>
    <s v="ESSZ"/>
    <s v="SZX"/>
    <x v="2"/>
    <d v="2020-12-24T00:00:00"/>
    <x v="0"/>
    <n v="14100331"/>
    <n v="44189"/>
    <s v="YMCT|KLJ-MC100-00"/>
    <s v="ZS FEEDER ASSY. 8mm"/>
    <n v="20"/>
    <n v="20"/>
    <n v="55221.24"/>
    <s v="CNY"/>
    <n v="1.175"/>
    <n v="55221.24"/>
    <n v="64884.957000000002"/>
    <s v="C66SZX-SMT SERVICE"/>
    <s v="SHENZHEN DAREN GAOKE ELECTRONICS CO., LTD"/>
    <s v="Same"/>
    <n v="900410"/>
    <n v="54009.8"/>
    <s v="373SMT INV-PTS SALES"/>
    <n v="0"/>
    <s v="C66SZ20529"/>
    <n v="771785"/>
    <s v="深圳达人高科电子有限公司"/>
    <n v="0"/>
    <x v="1"/>
    <x v="8"/>
    <s v="Q3"/>
    <x v="1"/>
    <x v="0"/>
  </r>
  <r>
    <s v="ESSZ"/>
    <s v="SZX"/>
    <x v="2"/>
    <d v="2020-12-24T00:00:00"/>
    <x v="0"/>
    <n v="14100331"/>
    <n v="44189"/>
    <s v="YMCT|KHJ-MC200-00"/>
    <s v="SS TAPE FEEDER 12/16mm"/>
    <n v="10"/>
    <n v="10"/>
    <n v="39380.53"/>
    <s v="CNY"/>
    <n v="1.175"/>
    <n v="39380.53"/>
    <n v="46272.122750000002"/>
    <s v="C66SZX-SMT SERVICE"/>
    <s v="SHENZHEN DAREN GAOKE ELECTRONICS CO., LTD"/>
    <s v="Same"/>
    <n v="900410"/>
    <n v="35207.69"/>
    <s v="373SMT INV-PTS SALES"/>
    <n v="0"/>
    <s v="C66SZ20529"/>
    <n v="771785"/>
    <s v="深圳达人高科电子有限公司"/>
    <n v="0"/>
    <x v="1"/>
    <x v="8"/>
    <s v="Q3"/>
    <x v="1"/>
    <x v="0"/>
  </r>
  <r>
    <s v="ESSZ"/>
    <s v="SZX"/>
    <x v="0"/>
    <d v="2020-12-24T00:00:00"/>
    <x v="0"/>
    <n v="14100331"/>
    <n v="44189"/>
    <s v="YMCT|KHN-M7710-A4"/>
    <s v="NOZZLE 301A ASSY"/>
    <n v="4"/>
    <n v="4"/>
    <n v="0"/>
    <s v="CNY"/>
    <n v="1.175"/>
    <n v="0"/>
    <n v="0"/>
    <s v="C66SZX-SMT SERVICE"/>
    <s v="SHENZHEN DAREN GAOKE ELECTRONICS CO., LTD"/>
    <s v="Same"/>
    <n v="900410"/>
    <n v="1604.32"/>
    <s v="373SMT INV-PTS SALES"/>
    <n v="0"/>
    <s v="C66SZ20529"/>
    <n v="771785"/>
    <s v="深圳达人高科电子有限公司"/>
    <n v="0"/>
    <x v="1"/>
    <x v="8"/>
    <s v="Q3"/>
    <x v="1"/>
    <x v="0"/>
  </r>
  <r>
    <s v="ESSZ"/>
    <s v="SZX"/>
    <x v="0"/>
    <d v="2020-12-28T00:00:00"/>
    <x v="0"/>
    <n v="14100332"/>
    <n v="44193"/>
    <s v="YMCT|KKE-M2670-00"/>
    <s v="Y AXIS GUIDE KIT"/>
    <n v="1"/>
    <n v="1"/>
    <n v="28000"/>
    <s v="CNY"/>
    <n v="1.175"/>
    <n v="28000"/>
    <n v="32900"/>
    <s v="C66SZX-SMT SERVICE"/>
    <s v="Phong Sheng Da Technology Co., Limited"/>
    <s v="Same"/>
    <n v="900411"/>
    <n v="8894"/>
    <s v="373SMT INV-PTS SALES"/>
    <n v="0"/>
    <s v="C66SZ20470"/>
    <n v="772086"/>
    <s v="深圳市鸿昇达电子有限公司"/>
    <n v="0"/>
    <x v="1"/>
    <x v="8"/>
    <s v="Q3"/>
    <x v="1"/>
    <x v="0"/>
  </r>
  <r>
    <s v="ESSZ"/>
    <s v="SZX"/>
    <x v="0"/>
    <d v="2020-12-28T00:00:00"/>
    <x v="1"/>
    <n v="14100332"/>
    <n v="44193"/>
    <s v="ZMTR|K48-M3856-00X"/>
    <s v="GREASE PACK(NSL)"/>
    <n v="1"/>
    <n v="1"/>
    <n v="0"/>
    <s v="CNY"/>
    <n v="1.175"/>
    <n v="0"/>
    <n v="0"/>
    <s v="C66SZX-SMT SERVICE"/>
    <s v="Phong Sheng Da Technology Co., Limited"/>
    <s v="Same"/>
    <n v="900411"/>
    <n v="132.74"/>
    <s v="373SMT INV-PTS SALES"/>
    <n v="0"/>
    <s v="C66SZ20470"/>
    <n v="772086"/>
    <s v="深圳市鸿昇达电子有限公司"/>
    <n v="0"/>
    <x v="1"/>
    <x v="8"/>
    <s v="Q3"/>
    <x v="1"/>
    <x v="0"/>
  </r>
  <r>
    <s v="ESSZ"/>
    <s v="SZX"/>
    <x v="0"/>
    <d v="2020-12-28T00:00:00"/>
    <x v="0"/>
    <n v="14100333"/>
    <n v="44193"/>
    <s v="YMCT|KMB-M3859-00"/>
    <s v="GREASE PACK(L500)"/>
    <n v="5"/>
    <n v="5"/>
    <n v="1637.17"/>
    <s v="CNY"/>
    <n v="1.175"/>
    <n v="1637.17"/>
    <n v="1923.6747500000001"/>
    <s v="C66SZX-SMT SERVICE"/>
    <s v="Shenzhen GCL Electronics Co., Ltd."/>
    <s v="Same"/>
    <n v="900412"/>
    <n v="895"/>
    <s v="373SMT INV-PTS SALES"/>
    <n v="0"/>
    <s v="GCL20110344"/>
    <n v="772116"/>
    <s v="深圳市耕创电子有限公司"/>
    <n v="0"/>
    <x v="1"/>
    <x v="8"/>
    <s v="Q3"/>
    <x v="1"/>
    <x v="0"/>
  </r>
  <r>
    <s v="ESSZ"/>
    <s v="SZX"/>
    <x v="0"/>
    <d v="2020-12-31T00:00:00"/>
    <x v="4"/>
    <n v="10004"/>
    <n v="44196"/>
    <n v="0"/>
    <n v="0"/>
    <n v="0"/>
    <n v="1"/>
    <n v="4"/>
    <s v="CNY"/>
    <n v="1.175"/>
    <n v="4"/>
    <n v="4.7"/>
    <s v="C66SZX-SMT SERVICE"/>
    <s v="Dongguan Onlitex Electronic Co., Ltd."/>
    <s v="Same"/>
    <s v="NO"/>
    <n v="0"/>
    <s v="373SMT INV-PTS SALES"/>
    <n v="0"/>
    <n v="0"/>
    <n v="0"/>
    <s v="东莞市维众电子有限公司"/>
    <n v="0"/>
    <x v="1"/>
    <x v="8"/>
    <s v="Q3"/>
    <x v="1"/>
    <x v="0"/>
  </r>
  <r>
    <s v="ESSZ"/>
    <s v="SZX"/>
    <x v="0"/>
    <d v="2021-01-06T00:00:00"/>
    <x v="0"/>
    <n v="14100334"/>
    <n v="44202"/>
    <s v="YMCT|KMG-M7300-20"/>
    <s v="MULTI CAM.ASSY.FR"/>
    <n v="1"/>
    <n v="1"/>
    <n v="28318.58"/>
    <s v="CNY"/>
    <n v="1.1850000000000001"/>
    <n v="28318.58"/>
    <n v="33557.517300000007"/>
    <s v="C66SZX-SMT SERVICE"/>
    <s v="Shenzhen Yesight Technology Co.,Ltd"/>
    <s v="Same"/>
    <n v="900413"/>
    <n v="10957.26"/>
    <s v="373SMT INV-PTS SALES"/>
    <n v="0"/>
    <s v="PO#C6620107REV.3"/>
    <n v="772780"/>
    <s v="深圳市悦之彩科技有限公司"/>
    <n v="0"/>
    <x v="2"/>
    <x v="9"/>
    <s v="Q4"/>
    <x v="1"/>
    <x v="0"/>
  </r>
  <r>
    <s v="ESSZ"/>
    <s v="SZX"/>
    <x v="2"/>
    <d v="2021-01-06T00:00:00"/>
    <x v="0"/>
    <n v="14100334"/>
    <n v="44202"/>
    <s v="YMCT|KLJ-MC700-00"/>
    <s v="ZS FEEDER ASSY. 56mm"/>
    <n v="1"/>
    <n v="1"/>
    <n v="10530.97"/>
    <s v="CNY"/>
    <n v="1.1850000000000001"/>
    <n v="10530.97"/>
    <n v="12479.19945"/>
    <s v="C66SZX-SMT SERVICE"/>
    <s v="Shenzhen Yesight Technology Co.,Ltd"/>
    <s v="Same"/>
    <n v="900413"/>
    <n v="7411.5"/>
    <s v="373SMT INV-PTS SALES"/>
    <n v="0"/>
    <s v="PO#C6620107REV.3"/>
    <n v="772780"/>
    <s v="深圳市悦之彩科技有限公司"/>
    <n v="0"/>
    <x v="2"/>
    <x v="9"/>
    <s v="Q4"/>
    <x v="1"/>
    <x v="0"/>
  </r>
  <r>
    <s v="ESSZ"/>
    <s v="SZX"/>
    <x v="0"/>
    <d v="2021-01-06T00:00:00"/>
    <x v="0"/>
    <n v="14100334"/>
    <n v="44202"/>
    <s v="YMCT|KHN-M7710-A4"/>
    <s v="NOZZLE 301A ASSY"/>
    <n v="3"/>
    <n v="3"/>
    <n v="0"/>
    <s v="CNY"/>
    <n v="1.1850000000000001"/>
    <n v="0"/>
    <n v="0"/>
    <s v="C66SZX-SMT SERVICE"/>
    <s v="Shenzhen Yesight Technology Co.,Ltd"/>
    <s v="Same"/>
    <n v="900413"/>
    <n v="1203.24"/>
    <s v="373SMT INV-PTS SALES"/>
    <n v="0"/>
    <s v="PO#C6620107REV.3"/>
    <n v="772780"/>
    <s v="深圳市悦之彩科技有限公司"/>
    <n v="0"/>
    <x v="2"/>
    <x v="9"/>
    <s v="Q4"/>
    <x v="1"/>
    <x v="0"/>
  </r>
  <r>
    <s v="ESSZ"/>
    <s v="SZX"/>
    <x v="3"/>
    <d v="2021-01-07T00:00:00"/>
    <x v="1"/>
    <n v="13100020"/>
    <n v="44203"/>
    <s v="ZZZZ|REPAIR CHARGE"/>
    <s v="REPAIR CHARGE"/>
    <n v="1"/>
    <n v="1"/>
    <n v="17699.12"/>
    <s v="CNY"/>
    <n v="1.1850000000000001"/>
    <n v="17699.12"/>
    <n v="20973.457200000001"/>
    <s v="C66SZX-SMT SERVICE"/>
    <s v="DongGuan XinGuangLian Optoelectronics Technology C"/>
    <s v="Same"/>
    <n v="900416"/>
    <n v="0"/>
    <s v="373SMT INV-CONTRACT"/>
    <n v="0"/>
    <s v="C66-CAN-20020REV.1-XinGuangLian"/>
    <n v="0"/>
    <s v="东莞市新广联光电科技有限公司"/>
    <n v="0"/>
    <x v="2"/>
    <x v="9"/>
    <s v="Q4"/>
    <x v="1"/>
    <x v="0"/>
  </r>
  <r>
    <s v="ESSZ"/>
    <s v="SZX"/>
    <x v="0"/>
    <d v="2021-01-07T00:00:00"/>
    <x v="1"/>
    <n v="14100335"/>
    <n v="44203"/>
    <s v="ZMTR|BELT CONVEYOR"/>
    <s v="BELT CONVEYOR"/>
    <n v="2"/>
    <n v="2"/>
    <n v="1061.95"/>
    <s v="CNY"/>
    <n v="1.1850000000000001"/>
    <n v="1061.95"/>
    <n v="1258.41075"/>
    <s v="C66SZX-SMT SERVICE"/>
    <s v="Changsha Jianke Electronics Co., Ltd."/>
    <s v="Same"/>
    <n v="900414"/>
    <n v="796.46"/>
    <s v="373SMT INV-PTS SALES"/>
    <n v="0"/>
    <s v="PO#C66SZ20110REV.1"/>
    <n v="773293"/>
    <s v="长沙市健科电子有限公司"/>
    <n v="0"/>
    <x v="2"/>
    <x v="9"/>
    <s v="Q4"/>
    <x v="1"/>
    <x v="0"/>
  </r>
  <r>
    <s v="ESSZ"/>
    <s v="SZX"/>
    <x v="1"/>
    <d v="2021-01-12T00:00:00"/>
    <x v="0"/>
    <n v="12100042"/>
    <n v="44208"/>
    <s v="YMCT|REPAIR CHARGE"/>
    <s v="REPAIR CHARGE"/>
    <n v="1"/>
    <n v="1"/>
    <n v="1592.92"/>
    <s v="CNY"/>
    <n v="1.1850000000000001"/>
    <n v="1592.92"/>
    <n v="1887.6102000000001"/>
    <s v="C66SZX-SMT SERVICE"/>
    <s v="ZHUHAI PILOT TECHNOLOGY CO., LTD"/>
    <s v="Same"/>
    <n v="900418"/>
    <n v="0"/>
    <s v="373SMT INV-NON-CON"/>
    <n v="0"/>
    <s v="CGDD21010035"/>
    <n v="0"/>
    <s v="珠海派诺科技股份有限公司"/>
    <n v="0"/>
    <x v="2"/>
    <x v="9"/>
    <s v="Q4"/>
    <x v="1"/>
    <x v="0"/>
  </r>
  <r>
    <s v="ESSZ"/>
    <s v="SZX"/>
    <x v="0"/>
    <d v="2021-01-13T00:00:00"/>
    <x v="1"/>
    <n v="14100336"/>
    <n v="44209"/>
    <s v="ZMTR|KMG-M9125-00"/>
    <s v="PLATE GUIDE"/>
    <n v="1"/>
    <n v="1"/>
    <n v="5000"/>
    <s v="CNY"/>
    <n v="1.1850000000000001"/>
    <n v="5000"/>
    <n v="5925"/>
    <s v="C66SZX-SMT SERVICE"/>
    <s v="Leader-Tech Electronics (Shenzhen) Inc - Huangshi "/>
    <s v="Same"/>
    <n v="900419"/>
    <n v="1500"/>
    <s v="373SMT INV-PTS SALES"/>
    <n v="0"/>
    <s v="HS-PO2020070688"/>
    <n v="774435"/>
    <s v="上达电子（黄石）股份有限公司"/>
    <n v="0"/>
    <x v="2"/>
    <x v="9"/>
    <s v="Q4"/>
    <x v="1"/>
    <x v="0"/>
  </r>
  <r>
    <s v="ESSZ"/>
    <s v="SZX"/>
    <x v="0"/>
    <d v="2021-01-13T00:00:00"/>
    <x v="1"/>
    <n v="14100336"/>
    <n v="44209"/>
    <s v="ZMTR|SD-A5"/>
    <s v="SPECIAL NOZZLE"/>
    <n v="2"/>
    <n v="2"/>
    <n v="849.56"/>
    <s v="CNY"/>
    <n v="1.1850000000000001"/>
    <n v="849.56"/>
    <n v="1006.7286"/>
    <s v="C66SZX-SMT SERVICE"/>
    <s v="Leader-Tech Electronics (Shenzhen) Inc - Huangshi "/>
    <s v="Same"/>
    <n v="900419"/>
    <n v="530.98"/>
    <s v="373SMT INV-PTS SALES"/>
    <n v="0"/>
    <s v="HS-PO2020070688"/>
    <n v="774435"/>
    <s v="上达电子（黄石）股份有限公司"/>
    <n v="0"/>
    <x v="2"/>
    <x v="9"/>
    <s v="Q4"/>
    <x v="1"/>
    <x v="0"/>
  </r>
  <r>
    <s v="ESSZ"/>
    <s v="SZX"/>
    <x v="0"/>
    <d v="2021-01-19T00:00:00"/>
    <x v="0"/>
    <n v="14100337"/>
    <n v="44215"/>
    <s v="YMCT|KHY-M73C0-01"/>
    <s v="C+L W50-H272-NON"/>
    <n v="1"/>
    <n v="1"/>
    <n v="34513.269999999997"/>
    <s v="CNY"/>
    <n v="1.1850000000000001"/>
    <n v="34513.269999999997"/>
    <n v="40898.224949999996"/>
    <s v="C66SZX-SMT SERVICE"/>
    <s v="Hai Xin Technology(ShenZhen) Company Limited."/>
    <s v="Same"/>
    <n v="900420"/>
    <n v="25250"/>
    <s v="373SMT INV-PTS SALES"/>
    <n v="0"/>
    <s v="H182219-BET-201225"/>
    <n v="775235"/>
    <s v="海星科技（深圳）有限公司"/>
    <n v="0"/>
    <x v="2"/>
    <x v="9"/>
    <s v="Q4"/>
    <x v="1"/>
    <x v="0"/>
  </r>
  <r>
    <s v="ESSZ"/>
    <s v="SZX"/>
    <x v="1"/>
    <d v="2021-01-27T00:00:00"/>
    <x v="0"/>
    <n v="12100043"/>
    <n v="44223"/>
    <s v="YMCT|REPAIR CHARGE"/>
    <s v="REPAIR CHARGE"/>
    <n v="1"/>
    <n v="1"/>
    <n v="1592.92"/>
    <s v="CNY"/>
    <n v="1.1850000000000001"/>
    <n v="1592.92"/>
    <n v="1887.6102000000001"/>
    <s v="C66SZX-SMT SERVICE"/>
    <s v="VAS LIGHTING CO.,LTD"/>
    <s v="Same"/>
    <n v="900422"/>
    <n v="0"/>
    <s v="373SMT INV-NON-CON"/>
    <n v="0"/>
    <s v="C66SZ21036"/>
    <n v="0"/>
    <s v="广州市胜亚灯具制造有限公司"/>
    <n v="0"/>
    <x v="2"/>
    <x v="9"/>
    <s v="Q4"/>
    <x v="1"/>
    <x v="0"/>
  </r>
  <r>
    <s v="ESSZ"/>
    <s v="SZX"/>
    <x v="0"/>
    <d v="2021-01-27T00:00:00"/>
    <x v="0"/>
    <n v="14100338"/>
    <n v="44223"/>
    <s v="YMCT|KHY-M77A0-A0"/>
    <s v="NOZZLE 310A ASSY."/>
    <n v="1"/>
    <n v="1"/>
    <n v="884.96"/>
    <s v="CNY"/>
    <n v="1.1850000000000001"/>
    <n v="884.96"/>
    <n v="1048.6776"/>
    <s v="C66SZX-SMT SERVICE"/>
    <s v="Shenzhen Hilintech Technology Co., Ltd"/>
    <s v="Same"/>
    <n v="900421"/>
    <n v="630"/>
    <s v="373SMT INV-PTS SALES"/>
    <n v="0"/>
    <s v="C66SZ21011REV.1"/>
    <n v="776435"/>
    <s v="深圳市海凌科达科技有限公司"/>
    <n v="0"/>
    <x v="2"/>
    <x v="9"/>
    <s v="Q4"/>
    <x v="1"/>
    <x v="0"/>
  </r>
  <r>
    <s v="ESSZ"/>
    <s v="SZX"/>
    <x v="0"/>
    <d v="2021-01-28T00:00:00"/>
    <x v="3"/>
    <n v="14100339"/>
    <n v="44224"/>
    <s v="PEMR|SPI MES"/>
    <s v="SPI MES"/>
    <n v="1"/>
    <n v="1"/>
    <n v="4203.54"/>
    <s v="CNY"/>
    <n v="1.1850000000000001"/>
    <n v="4203.54"/>
    <n v="4981.1949000000004"/>
    <s v="C66SZX-SMT SERVICE"/>
    <s v="Candid Electronics Ltd."/>
    <s v="Same"/>
    <n v="900423"/>
    <n v="3000"/>
    <s v="373SMT INV-PTS SALES"/>
    <n v="0"/>
    <s v="C66SZ20513REV.1"/>
    <n v="776630"/>
    <s v="广州勘帝德电子科技有限公司"/>
    <n v="0"/>
    <x v="2"/>
    <x v="9"/>
    <s v="Q4"/>
    <x v="1"/>
    <x v="0"/>
  </r>
  <r>
    <s v="ESSZ"/>
    <s v="SZX"/>
    <x v="0"/>
    <d v="2021-02-08T00:00:00"/>
    <x v="0"/>
    <n v="14100340"/>
    <n v="44235"/>
    <s v="YMCT|KW7-M3851-00"/>
    <s v="GREASE PACK : LG2"/>
    <n v="1"/>
    <n v="1"/>
    <n v="1318.58"/>
    <s v="CNY"/>
    <n v="1.2"/>
    <n v="1318.58"/>
    <n v="1582.2959999999998"/>
    <s v="C66SZX-SMT SERVICE"/>
    <s v="Shenzhen GCL Electronics Co., Ltd."/>
    <s v="Same"/>
    <n v="900424"/>
    <n v="751.92"/>
    <s v="373SMT INV-PTS SALES"/>
    <n v="0"/>
    <s v="GCL20120626"/>
    <n v="777714"/>
    <s v="深圳市耕创电子有限公司"/>
    <n v="0"/>
    <x v="2"/>
    <x v="10"/>
    <s v="Q4"/>
    <x v="1"/>
    <x v="0"/>
  </r>
  <r>
    <s v="ESSZ"/>
    <s v="SZX"/>
    <x v="0"/>
    <d v="2021-02-08T00:00:00"/>
    <x v="0"/>
    <n v="14100340"/>
    <n v="44235"/>
    <s v="YMCT|KM5-M7122-N0"/>
    <s v="GREASE 30G"/>
    <n v="1"/>
    <n v="1"/>
    <n v="597.35"/>
    <s v="CNY"/>
    <n v="1.2"/>
    <n v="597.35"/>
    <n v="716.82"/>
    <s v="C66SZX-SMT SERVICE"/>
    <s v="Shenzhen GCL Electronics Co., Ltd."/>
    <s v="Same"/>
    <n v="900424"/>
    <n v="344.4"/>
    <s v="373SMT INV-PTS SALES"/>
    <n v="0"/>
    <s v="GCL20120626"/>
    <n v="777714"/>
    <s v="深圳市耕创电子有限公司"/>
    <n v="0"/>
    <x v="2"/>
    <x v="10"/>
    <s v="Q4"/>
    <x v="1"/>
    <x v="0"/>
  </r>
  <r>
    <s v="ESSZ"/>
    <s v="SZX"/>
    <x v="0"/>
    <d v="2021-02-08T00:00:00"/>
    <x v="0"/>
    <n v="14100340"/>
    <n v="44235"/>
    <s v="YMCT|KMB-M3820-00"/>
    <s v="LUBRICATION SET"/>
    <n v="1"/>
    <n v="1"/>
    <n v="1362.83"/>
    <s v="CNY"/>
    <n v="1.2"/>
    <n v="1362.83"/>
    <n v="1635.396"/>
    <s v="C66SZX-SMT SERVICE"/>
    <s v="Shenzhen GCL Electronics Co., Ltd."/>
    <s v="Same"/>
    <n v="900424"/>
    <n v="760"/>
    <s v="373SMT INV-PTS SALES"/>
    <n v="0"/>
    <s v="GCL20120626"/>
    <n v="777714"/>
    <s v="深圳市耕创电子有限公司"/>
    <n v="0"/>
    <x v="2"/>
    <x v="10"/>
    <s v="Q4"/>
    <x v="1"/>
    <x v="0"/>
  </r>
  <r>
    <s v="ESSZ"/>
    <s v="SZX"/>
    <x v="0"/>
    <d v="2021-02-08T00:00:00"/>
    <x v="0"/>
    <n v="14100341"/>
    <n v="44235"/>
    <s v="YMCT|90990-25J026"/>
    <s v="BEARING"/>
    <n v="10"/>
    <n v="10"/>
    <n v="1283.19"/>
    <s v="CNY"/>
    <n v="1.2"/>
    <n v="1283.19"/>
    <n v="1539.828"/>
    <s v="C66SZX-SMT SERVICE"/>
    <s v="SQUARE TECHNOLOGY."/>
    <s v="Same"/>
    <n v="900425"/>
    <n v="670"/>
    <s v="373SMT INV-PTS SALES"/>
    <n v="0"/>
    <s v="C66SZ21013"/>
    <n v="777715"/>
    <s v="深圳市平方兆赫科技有限公司"/>
    <n v="0"/>
    <x v="2"/>
    <x v="10"/>
    <s v="Q4"/>
    <x v="1"/>
    <x v="0"/>
  </r>
  <r>
    <s v="ESSZ"/>
    <s v="SZX"/>
    <x v="0"/>
    <d v="2021-02-23T00:00:00"/>
    <x v="0"/>
    <n v="14100342"/>
    <n v="44250"/>
    <s v="YMCT|KHY-M3T22-01"/>
    <s v="SHOCK ABSORBERS"/>
    <n v="2"/>
    <n v="2"/>
    <n v="1858.41"/>
    <s v="CNY"/>
    <n v="1.2"/>
    <n v="1858.41"/>
    <n v="2230.0920000000001"/>
    <s v="C66SZX-SMT SERVICE"/>
    <s v="Shenzhen Maichi Security&amp;Surveillance Technology C"/>
    <s v="Same"/>
    <n v="900426"/>
    <n v="998"/>
    <s v="373SMT INV-PTS SALES"/>
    <n v="0"/>
    <s v="CGDD035506"/>
    <n v="778370"/>
    <s v="深圳市麦驰安防技术有限公司"/>
    <n v="0"/>
    <x v="2"/>
    <x v="10"/>
    <s v="Q4"/>
    <x v="1"/>
    <x v="0"/>
  </r>
  <r>
    <s v="ESSZ"/>
    <s v="SZX"/>
    <x v="0"/>
    <d v="2021-02-23T00:00:00"/>
    <x v="0"/>
    <n v="14100342"/>
    <n v="44250"/>
    <s v="YMCT|KHY-M3T07-C1"/>
    <s v="CUTTER LOWER 720"/>
    <n v="1"/>
    <n v="1"/>
    <n v="5584.07"/>
    <s v="CNY"/>
    <n v="1.2"/>
    <n v="5584.07"/>
    <n v="6700.8839999999991"/>
    <s v="C66SZX-SMT SERVICE"/>
    <s v="Shenzhen Maichi Security&amp;Surveillance Technology C"/>
    <s v="Same"/>
    <n v="900426"/>
    <n v="3063"/>
    <s v="373SMT INV-PTS SALES"/>
    <n v="0"/>
    <s v="CGDD035506"/>
    <n v="778370"/>
    <s v="深圳市麦驰安防技术有限公司"/>
    <n v="0"/>
    <x v="2"/>
    <x v="10"/>
    <s v="Q4"/>
    <x v="1"/>
    <x v="0"/>
  </r>
  <r>
    <s v="ESSZ"/>
    <s v="SZX"/>
    <x v="0"/>
    <d v="2021-02-23T00:00:00"/>
    <x v="0"/>
    <n v="14100343"/>
    <n v="44250"/>
    <s v="YMCT|KMG-M7A16-00"/>
    <s v="COVER PRIZM"/>
    <n v="1"/>
    <n v="1"/>
    <n v="57.52"/>
    <s v="CNY"/>
    <n v="1.2"/>
    <n v="57.52"/>
    <n v="69.024000000000001"/>
    <s v="C66SZX-SMT SERVICE"/>
    <s v="Chang Da (Jiangxi) Photoelectric Technology Co. Lt"/>
    <s v="Same"/>
    <n v="900430"/>
    <n v="30"/>
    <s v="373SMT INV-PTS SALES"/>
    <n v="0"/>
    <s v="CN20120026C"/>
    <n v="778371"/>
    <s v="江西省昌大光电科技有限公司"/>
    <n v="0"/>
    <x v="2"/>
    <x v="10"/>
    <s v="Q4"/>
    <x v="1"/>
    <x v="0"/>
  </r>
  <r>
    <s v="ESSZ"/>
    <s v="SZX"/>
    <x v="0"/>
    <d v="2021-02-23T00:00:00"/>
    <x v="0"/>
    <n v="14100343"/>
    <n v="44250"/>
    <s v="YMCT|KHY-M7A16-01"/>
    <s v="COVER PRIZM"/>
    <n v="1"/>
    <n v="1"/>
    <n v="44.25"/>
    <s v="CNY"/>
    <n v="1.2"/>
    <n v="44.25"/>
    <n v="53.1"/>
    <s v="C66SZX-SMT SERVICE"/>
    <s v="Chang Da (Jiangxi) Photoelectric Technology Co. Lt"/>
    <s v="Same"/>
    <n v="900430"/>
    <n v="23"/>
    <s v="373SMT INV-PTS SALES"/>
    <n v="0"/>
    <s v="CN20120026C"/>
    <n v="778371"/>
    <s v="江西省昌大光电科技有限公司"/>
    <n v="0"/>
    <x v="2"/>
    <x v="10"/>
    <s v="Q4"/>
    <x v="1"/>
    <x v="0"/>
  </r>
  <r>
    <s v="ESSZ"/>
    <s v="SZX"/>
    <x v="0"/>
    <d v="2021-02-23T00:00:00"/>
    <x v="0"/>
    <n v="14100344"/>
    <n v="44250"/>
    <s v="YMCT|KM5-M7122-N0"/>
    <s v="GREASE 30G"/>
    <n v="1"/>
    <n v="1"/>
    <n v="597.35"/>
    <s v="CNY"/>
    <n v="1.2"/>
    <n v="597.35"/>
    <n v="716.82"/>
    <s v="C66SZX-SMT SERVICE"/>
    <s v="Shenzhen Royal Display Technology Co., Ltd"/>
    <s v="Same"/>
    <n v="900433"/>
    <n v="344.4"/>
    <s v="373SMT INV-PTS SALES"/>
    <n v="0"/>
    <s v="C66SZ20502/C66SZ21010"/>
    <n v="778372"/>
    <s v="深圳市皇家显示技术有限公司"/>
    <n v="0"/>
    <x v="2"/>
    <x v="10"/>
    <s v="Q4"/>
    <x v="1"/>
    <x v="0"/>
  </r>
  <r>
    <s v="ESSZ"/>
    <s v="SZX"/>
    <x v="0"/>
    <d v="2021-02-23T00:00:00"/>
    <x v="0"/>
    <n v="14100344"/>
    <n v="44250"/>
    <s v="YMCT|KW7-M3851-00"/>
    <s v="GREASE PACK : LG2"/>
    <n v="1"/>
    <n v="1"/>
    <n v="1318.58"/>
    <s v="CNY"/>
    <n v="1.2"/>
    <n v="1318.58"/>
    <n v="1582.2959999999998"/>
    <s v="C66SZX-SMT SERVICE"/>
    <s v="Shenzhen Royal Display Technology Co., Ltd"/>
    <s v="Same"/>
    <n v="900433"/>
    <n v="751.92"/>
    <s v="373SMT INV-PTS SALES"/>
    <n v="0"/>
    <s v="C66SZ20502/C66SZ21010"/>
    <n v="778372"/>
    <s v="深圳市皇家显示技术有限公司"/>
    <n v="0"/>
    <x v="2"/>
    <x v="10"/>
    <s v="Q4"/>
    <x v="1"/>
    <x v="0"/>
  </r>
  <r>
    <s v="ESSZ"/>
    <s v="SZX"/>
    <x v="0"/>
    <d v="2021-02-23T00:00:00"/>
    <x v="1"/>
    <n v="14100344"/>
    <n v="44250"/>
    <s v="ZMTR|K48-M3856-00X"/>
    <s v="GREASE PACK(NSL)"/>
    <n v="3"/>
    <n v="3"/>
    <n v="557.52"/>
    <s v="CNY"/>
    <n v="1.2"/>
    <n v="557.52"/>
    <n v="669.024"/>
    <s v="C66SZX-SMT SERVICE"/>
    <s v="Shenzhen Royal Display Technology Co., Ltd"/>
    <s v="Same"/>
    <n v="900433"/>
    <n v="398.22"/>
    <s v="373SMT INV-PTS SALES"/>
    <n v="0"/>
    <s v="C66SZ20502/C66SZ21010"/>
    <n v="778372"/>
    <s v="深圳市皇家显示技术有限公司"/>
    <n v="0"/>
    <x v="2"/>
    <x v="10"/>
    <s v="Q4"/>
    <x v="1"/>
    <x v="0"/>
  </r>
  <r>
    <s v="ESSZ"/>
    <s v="SZX"/>
    <x v="0"/>
    <d v="2021-02-23T00:00:00"/>
    <x v="1"/>
    <n v="14100345"/>
    <n v="44250"/>
    <s v="ZMTR|K48-M3856-00X"/>
    <s v="GREASE PACK(NSL)"/>
    <n v="2"/>
    <n v="2"/>
    <n v="371.68"/>
    <s v="CNY"/>
    <n v="1.2"/>
    <n v="371.68"/>
    <n v="446.01600000000002"/>
    <s v="C66SZX-SMT SERVICE"/>
    <s v="Shenzhen Zhengbang LED Technology Co.,Ltd"/>
    <s v="Same"/>
    <n v="900434"/>
    <n v="265.48"/>
    <s v="373SMT INV-PTS SALES"/>
    <n v="0"/>
    <s v="P00RD001182/P00RD001191"/>
    <n v="778373"/>
    <s v="深圳市正邦光电科技有限公司"/>
    <n v="0"/>
    <x v="2"/>
    <x v="10"/>
    <s v="Q4"/>
    <x v="1"/>
    <x v="0"/>
  </r>
  <r>
    <s v="ESSZ"/>
    <s v="SZX"/>
    <x v="0"/>
    <d v="2021-02-23T00:00:00"/>
    <x v="0"/>
    <n v="14100345"/>
    <n v="44250"/>
    <s v="YMCT|KLJ-MC145-00"/>
    <s v="LEVER TAPE GUIDE F"/>
    <n v="3"/>
    <n v="3"/>
    <n v="114.16"/>
    <s v="CNY"/>
    <n v="1.2"/>
    <n v="114.16"/>
    <n v="136.99199999999999"/>
    <s v="C66SZX-SMT SERVICE"/>
    <s v="Shenzhen Zhengbang LED Technology Co.,Ltd"/>
    <s v="Same"/>
    <n v="900434"/>
    <n v="63"/>
    <s v="373SMT INV-PTS SALES"/>
    <n v="0"/>
    <s v="P00RD001182/P00RD001191"/>
    <n v="778373"/>
    <s v="深圳市正邦光电科技有限公司"/>
    <n v="0"/>
    <x v="2"/>
    <x v="10"/>
    <s v="Q4"/>
    <x v="1"/>
    <x v="0"/>
  </r>
  <r>
    <s v="ESSZ"/>
    <s v="SZX"/>
    <x v="0"/>
    <d v="2021-02-23T00:00:00"/>
    <x v="0"/>
    <n v="14100345"/>
    <n v="44250"/>
    <s v="YMCT|KW7-M3851-00"/>
    <s v="GREASE PACK : LG2"/>
    <n v="1"/>
    <n v="1"/>
    <n v="1309.73"/>
    <s v="CNY"/>
    <n v="1.2"/>
    <n v="1309.73"/>
    <n v="1571.6759999999999"/>
    <s v="C66SZX-SMT SERVICE"/>
    <s v="Shenzhen Zhengbang LED Technology Co.,Ltd"/>
    <s v="Same"/>
    <n v="900434"/>
    <n v="751.92"/>
    <s v="373SMT INV-PTS SALES"/>
    <n v="0"/>
    <s v="P00RD001182/P00RD001191"/>
    <n v="778373"/>
    <s v="深圳市正邦光电科技有限公司"/>
    <n v="0"/>
    <x v="2"/>
    <x v="10"/>
    <s v="Q4"/>
    <x v="1"/>
    <x v="0"/>
  </r>
  <r>
    <s v="ESSZ"/>
    <s v="SZX"/>
    <x v="0"/>
    <d v="2021-02-23T00:00:00"/>
    <x v="0"/>
    <n v="14100345"/>
    <n v="44250"/>
    <s v="YMCT|KMB-M3820-00"/>
    <s v="LUBRICATION SET"/>
    <n v="1"/>
    <n v="1"/>
    <n v="1371.68"/>
    <s v="CNY"/>
    <n v="1.2"/>
    <n v="1371.68"/>
    <n v="1646.0160000000001"/>
    <s v="C66SZX-SMT SERVICE"/>
    <s v="Shenzhen Zhengbang LED Technology Co.,Ltd"/>
    <s v="Same"/>
    <n v="900434"/>
    <n v="760"/>
    <s v="373SMT INV-PTS SALES"/>
    <n v="0"/>
    <s v="P00RD001182/P00RD001191"/>
    <n v="778373"/>
    <s v="深圳市正邦光电科技有限公司"/>
    <n v="0"/>
    <x v="2"/>
    <x v="10"/>
    <s v="Q4"/>
    <x v="1"/>
    <x v="0"/>
  </r>
  <r>
    <s v="ESSZ"/>
    <s v="SZX"/>
    <x v="0"/>
    <d v="2021-02-25T00:00:00"/>
    <x v="0"/>
    <n v="14100346"/>
    <n v="44252"/>
    <s v="YMCT|KGY-M71CA-A0"/>
    <s v="METAL SQG.WELD 3S 35"/>
    <n v="3"/>
    <n v="3"/>
    <n v="11415.93"/>
    <s v="CNY"/>
    <n v="1.2"/>
    <n v="11415.93"/>
    <n v="13699.116"/>
    <s v="C66SZX-SMT SERVICE"/>
    <s v="Hai Xin Technology(ShenZhen) Company Limited."/>
    <s v="Same"/>
    <n v="900429"/>
    <n v="8586"/>
    <s v="373SMT INV-PTS SALES"/>
    <n v="0"/>
    <s v="H182524-BET-210105"/>
    <n v="778617"/>
    <s v="海星科技（深圳）有限公司"/>
    <n v="0"/>
    <x v="2"/>
    <x v="10"/>
    <s v="Q4"/>
    <x v="1"/>
    <x v="0"/>
  </r>
  <r>
    <s v="ESSZ"/>
    <s v="SZX"/>
    <x v="1"/>
    <d v="2021-03-02T00:00:00"/>
    <x v="0"/>
    <n v="12100044"/>
    <n v="44257"/>
    <s v="YMCT|REPAIR CHARGE"/>
    <s v="REPAIR CHARGE"/>
    <n v="1"/>
    <n v="1"/>
    <n v="1150.44"/>
    <s v="CNY"/>
    <n v="1.2"/>
    <n v="1150.44"/>
    <n v="1380.528"/>
    <s v="C66SZX-SMT SERVICE"/>
    <s v="SQUARE TECHNOLOGY."/>
    <s v="Same"/>
    <n v="900436"/>
    <n v="0"/>
    <s v="373SMT INV-NON-CON"/>
    <n v="0"/>
    <s v="C66SZ20262REV.1"/>
    <n v="0"/>
    <s v="深圳市平方兆赫科技有限公司"/>
    <n v="0"/>
    <x v="2"/>
    <x v="11"/>
    <s v="Q4"/>
    <x v="1"/>
    <x v="0"/>
  </r>
  <r>
    <s v="ESSZ"/>
    <s v="SZX"/>
    <x v="0"/>
    <d v="2021-03-03T00:00:00"/>
    <x v="0"/>
    <n v="14100347"/>
    <n v="44258"/>
    <s v="YMCT|90990-25J026"/>
    <s v="BEARING"/>
    <n v="20"/>
    <n v="20"/>
    <n v="2566.37"/>
    <s v="CNY"/>
    <n v="1.2"/>
    <n v="2566.37"/>
    <n v="3079.6439999999998"/>
    <s v="C66SZX-SMT SERVICE"/>
    <s v="SQUARE TECHNOLOGY."/>
    <s v="Same"/>
    <n v="900435"/>
    <n v="1300"/>
    <s v="373SMT INV-PTS SALES"/>
    <n v="0"/>
    <s v="C66SZ21034REV.1"/>
    <n v="778982"/>
    <s v="深圳市平方兆赫科技有限公司"/>
    <n v="0"/>
    <x v="2"/>
    <x v="11"/>
    <s v="Q4"/>
    <x v="1"/>
    <x v="0"/>
  </r>
  <r>
    <s v="ESSZ"/>
    <s v="SZX"/>
    <x v="0"/>
    <d v="2021-03-03T00:00:00"/>
    <x v="1"/>
    <n v="14100348"/>
    <n v="44258"/>
    <s v="ZMTR|KV6-M7113-020"/>
    <s v="NOZZLE SHOT 0.2"/>
    <n v="1"/>
    <n v="1"/>
    <n v="601.77"/>
    <s v="CNY"/>
    <n v="1.2"/>
    <n v="601.77"/>
    <n v="722.12399999999991"/>
    <s v="C66SZX-SMT SERVICE"/>
    <s v="Shenzhen Furoo Trading Co., Ltd."/>
    <s v="Same"/>
    <n v="900437"/>
    <n v="442.48"/>
    <s v="373SMT INV-PTS SALES"/>
    <n v="0"/>
    <s v="FR2021020201"/>
    <n v="779180"/>
    <s v="深圳富洛贸易有限公司"/>
    <n v="0"/>
    <x v="2"/>
    <x v="11"/>
    <s v="Q4"/>
    <x v="1"/>
    <x v="0"/>
  </r>
  <r>
    <s v="ESSZ"/>
    <s v="SZX"/>
    <x v="0"/>
    <d v="2021-03-03T00:00:00"/>
    <x v="1"/>
    <n v="14100348"/>
    <n v="44258"/>
    <s v="ZMTR|KV6-M7113-015"/>
    <s v="NOZZLE SHOT 0.15"/>
    <n v="1"/>
    <n v="1"/>
    <n v="601.77"/>
    <s v="CNY"/>
    <n v="1.2"/>
    <n v="601.77"/>
    <n v="722.12399999999991"/>
    <s v="C66SZX-SMT SERVICE"/>
    <s v="Shenzhen Furoo Trading Co., Ltd."/>
    <s v="Same"/>
    <n v="900437"/>
    <n v="442.48"/>
    <s v="373SMT INV-PTS SALES"/>
    <n v="0"/>
    <s v="FR2021020201"/>
    <n v="779180"/>
    <s v="深圳富洛贸易有限公司"/>
    <n v="0"/>
    <x v="2"/>
    <x v="11"/>
    <s v="Q4"/>
    <x v="1"/>
    <x v="0"/>
  </r>
  <r>
    <s v="ESSZ"/>
    <s v="SZX"/>
    <x v="2"/>
    <d v="2021-03-04T00:00:00"/>
    <x v="0"/>
    <n v="14100349"/>
    <n v="44259"/>
    <s v="YMCT|KHJ-MC600-00"/>
    <s v="SS TAPE FEEDER 44mm"/>
    <n v="1"/>
    <n v="1"/>
    <n v="8620.35"/>
    <s v="CNY"/>
    <n v="1.2"/>
    <n v="8620.35"/>
    <n v="10344.42"/>
    <s v="C66SZX-SMT SERVICE"/>
    <s v="Shenzhen Junyi Electronic Co., Ltd."/>
    <s v="Same"/>
    <n v="900438"/>
    <n v="6999.97"/>
    <s v="373SMT INV-PTS SALES"/>
    <n v="0"/>
    <s v="C66SZ21067"/>
    <n v="779396"/>
    <s v="深圳市钧溢电子有限公司"/>
    <n v="0"/>
    <x v="2"/>
    <x v="11"/>
    <s v="Q4"/>
    <x v="1"/>
    <x v="0"/>
  </r>
  <r>
    <s v="ESSZ"/>
    <s v="SZX"/>
    <x v="1"/>
    <d v="2021-03-05T00:00:00"/>
    <x v="0"/>
    <n v="12100045"/>
    <n v="44260"/>
    <s v="YMCT|REPAIR CHARGE"/>
    <s v="REPAIR CHARGE"/>
    <n v="1"/>
    <n v="1"/>
    <n v="1592.92"/>
    <s v="CNY"/>
    <n v="1.2"/>
    <n v="1592.92"/>
    <n v="1911.5039999999999"/>
    <s v="C66SZX-SMT SERVICE"/>
    <s v="Foshan Rhythm photoelectrical Technology Co., Ltd"/>
    <s v="Same"/>
    <n v="900441"/>
    <n v="0"/>
    <s v="373SMT INV-NON-CON"/>
    <n v="0"/>
    <s v="C66SZ21058"/>
    <n v="0"/>
    <s v="佛山市韵律光电科技有限公司"/>
    <n v="0"/>
    <x v="2"/>
    <x v="11"/>
    <s v="Q4"/>
    <x v="1"/>
    <x v="0"/>
  </r>
  <r>
    <s v="ESSZ"/>
    <s v="SZX"/>
    <x v="2"/>
    <d v="2021-03-05T00:00:00"/>
    <x v="0"/>
    <n v="14100350"/>
    <n v="44260"/>
    <s v="YMCT|KHJ-MC100-00"/>
    <s v="SS TAPE FEEDER 8mm"/>
    <n v="3"/>
    <n v="3"/>
    <n v="9212.39"/>
    <s v="CNY"/>
    <n v="1.2"/>
    <n v="9212.39"/>
    <n v="11054.867999999999"/>
    <s v="C66SZX-SMT SERVICE"/>
    <s v="Dongguan ITC Manufacturers Co., Ltd"/>
    <s v="Same"/>
    <n v="900439"/>
    <n v="7674.13"/>
    <s v="373SMT INV-PTS SALES"/>
    <n v="0"/>
    <s v="埃迪PO#C66SZ21073"/>
    <n v="779524"/>
    <s v="东莞埃迪五金灯饰有限公司"/>
    <n v="0"/>
    <x v="2"/>
    <x v="11"/>
    <s v="Q4"/>
    <x v="1"/>
    <x v="0"/>
  </r>
  <r>
    <s v="ESSZ"/>
    <s v="SZX"/>
    <x v="2"/>
    <d v="2021-03-05T00:00:00"/>
    <x v="0"/>
    <n v="14100350"/>
    <n v="44260"/>
    <s v="YMCT|KHJ-MC200-00"/>
    <s v="SS TAPE FEEDER 12/16mm"/>
    <n v="2"/>
    <n v="2"/>
    <n v="8601.77"/>
    <s v="CNY"/>
    <n v="1.2"/>
    <n v="8601.77"/>
    <n v="10322.124"/>
    <s v="C66SZX-SMT SERVICE"/>
    <s v="Dongguan ITC Manufacturers Co., Ltd"/>
    <s v="Same"/>
    <n v="900439"/>
    <n v="7112.39"/>
    <s v="373SMT INV-PTS SALES"/>
    <n v="0"/>
    <s v="埃迪PO#C66SZ21073"/>
    <n v="779524"/>
    <s v="东莞埃迪五金灯饰有限公司"/>
    <n v="0"/>
    <x v="2"/>
    <x v="11"/>
    <s v="Q4"/>
    <x v="1"/>
    <x v="0"/>
  </r>
  <r>
    <s v="ESSZ"/>
    <s v="SZX"/>
    <x v="3"/>
    <d v="2021-03-16T00:00:00"/>
    <x v="0"/>
    <n v="13100021"/>
    <n v="44271"/>
    <s v="YMCT|REPAIR CHARGE"/>
    <s v="REPAIR CHARGE"/>
    <n v="1"/>
    <n v="1"/>
    <n v="6194.69"/>
    <s v="CNY"/>
    <n v="1.2"/>
    <n v="6194.69"/>
    <n v="7433.6279999999988"/>
    <s v="C66SZX-SMT SERVICE"/>
    <s v="Dongguan Senben  E&amp;P Co., Ltd"/>
    <s v="Same"/>
    <n v="900445"/>
    <n v="0"/>
    <s v="373SMT INV-CONTRACT"/>
    <n v="0"/>
    <s v="C66-CAN-21001-Senben"/>
    <n v="0"/>
    <s v="东莞市森本模具塑胶有限公司"/>
    <n v="0"/>
    <x v="2"/>
    <x v="11"/>
    <s v="Q4"/>
    <x v="1"/>
    <x v="0"/>
  </r>
  <r>
    <s v="ESSZ"/>
    <s v="SZX"/>
    <x v="2"/>
    <d v="2021-03-16T00:00:00"/>
    <x v="0"/>
    <n v="14100351"/>
    <n v="44271"/>
    <s v="YMCT|KHJ-MC200-00"/>
    <s v="SS TAPE FEEDER 12/16mm"/>
    <n v="5"/>
    <n v="5"/>
    <n v="23681.42"/>
    <s v="CNY"/>
    <n v="1.2"/>
    <n v="23681.42"/>
    <n v="28417.703999999998"/>
    <s v="C66SZX-SMT SERVICE"/>
    <s v="Shenzhen Lancer Electronic Co., Ltd"/>
    <s v="Same"/>
    <n v="900442"/>
    <n v="17780.98"/>
    <s v="373SMT INV-PTS SALES"/>
    <n v="0"/>
    <s v="PO#LXD210312025"/>
    <n v="780677"/>
    <s v="深圳市凌鑫电子有限公司"/>
    <n v="0"/>
    <x v="2"/>
    <x v="11"/>
    <s v="Q4"/>
    <x v="1"/>
    <x v="0"/>
  </r>
  <r>
    <s v="ESSZ"/>
    <s v="SZX"/>
    <x v="0"/>
    <d v="2021-03-16T00:00:00"/>
    <x v="0"/>
    <n v="14100352"/>
    <n v="44271"/>
    <s v="YMCT|KMB-M3857-00"/>
    <s v="FILTER 500PCS."/>
    <n v="2"/>
    <n v="2"/>
    <n v="8849.56"/>
    <s v="CNY"/>
    <n v="1.2"/>
    <n v="8849.56"/>
    <n v="10619.472"/>
    <s v="C66SZX-SMT SERVICE"/>
    <s v="Shenzhen GCL Electronics Co., Ltd."/>
    <s v="Same"/>
    <n v="900443"/>
    <n v="5684"/>
    <s v="373SMT INV-PTS SALES"/>
    <n v="0"/>
    <s v="PO#GCL21030082/GCL21030154"/>
    <n v="780680"/>
    <s v="深圳市耕创电子有限公司"/>
    <n v="0"/>
    <x v="2"/>
    <x v="11"/>
    <s v="Q4"/>
    <x v="1"/>
    <x v="0"/>
  </r>
  <r>
    <s v="ESSZ"/>
    <s v="SZX"/>
    <x v="2"/>
    <d v="2021-03-16T00:00:00"/>
    <x v="0"/>
    <n v="14100352"/>
    <n v="44271"/>
    <s v="YMCT|KHJ-MC200-00"/>
    <s v="SS TAPE FEEDER 12/16mm"/>
    <n v="5"/>
    <n v="5"/>
    <n v="22123.89"/>
    <s v="CNY"/>
    <n v="1.2"/>
    <n v="22123.89"/>
    <n v="26548.667999999998"/>
    <s v="C66SZX-SMT SERVICE"/>
    <s v="Shenzhen GCL Electronics Co., Ltd."/>
    <s v="Same"/>
    <n v="900443"/>
    <n v="17780.98"/>
    <s v="373SMT INV-PTS SALES"/>
    <n v="0"/>
    <s v="PO#GCL21030082/GCL21030154"/>
    <n v="780680"/>
    <s v="深圳市耕创电子有限公司"/>
    <n v="0"/>
    <x v="2"/>
    <x v="11"/>
    <s v="Q4"/>
    <x v="1"/>
    <x v="0"/>
  </r>
  <r>
    <s v="ESSZ"/>
    <s v="SZX"/>
    <x v="0"/>
    <d v="2021-03-16T00:00:00"/>
    <x v="0"/>
    <n v="14100353"/>
    <n v="44271"/>
    <s v="YMCT|KHY-M9129-00"/>
    <s v="BELT 1 CONVEYOR"/>
    <n v="2"/>
    <n v="2"/>
    <n v="513.27"/>
    <s v="CNY"/>
    <n v="1.2"/>
    <n v="513.27"/>
    <n v="615.92399999999998"/>
    <s v="C66SZX-SMT SERVICE"/>
    <s v="GNSS Electronics Co., Ltd."/>
    <s v="Same"/>
    <n v="900444"/>
    <n v="276"/>
    <s v="373SMT INV-PTS SALES"/>
    <n v="0"/>
    <s v="PO#GNSS0022021012001"/>
    <n v="780676"/>
    <s v="深圳全球星电子有限公司"/>
    <n v="0"/>
    <x v="2"/>
    <x v="11"/>
    <s v="Q4"/>
    <x v="1"/>
    <x v="0"/>
  </r>
  <r>
    <s v="ESSZ"/>
    <s v="SZX"/>
    <x v="0"/>
    <d v="2021-03-16T00:00:00"/>
    <x v="0"/>
    <n v="14100353"/>
    <n v="44271"/>
    <s v="YMCT|KLW-M9110-01"/>
    <s v="BELT,CONVEYOR"/>
    <n v="1"/>
    <n v="1"/>
    <n v="84.07"/>
    <s v="CNY"/>
    <n v="1.2"/>
    <n v="84.07"/>
    <n v="100.88399999999999"/>
    <s v="C66SZX-SMT SERVICE"/>
    <s v="GNSS Electronics Co., Ltd."/>
    <s v="Same"/>
    <n v="900444"/>
    <n v="45"/>
    <s v="373SMT INV-PTS SALES"/>
    <n v="0"/>
    <s v="PO#GNSS0022021012001"/>
    <n v="780676"/>
    <s v="深圳全球星电子有限公司"/>
    <n v="0"/>
    <x v="2"/>
    <x v="11"/>
    <s v="Q4"/>
    <x v="1"/>
    <x v="0"/>
  </r>
  <r>
    <s v="ESSZ"/>
    <s v="SZX"/>
    <x v="0"/>
    <d v="2021-03-16T00:00:00"/>
    <x v="0"/>
    <n v="14100353"/>
    <n v="44271"/>
    <s v="YMCT|KLW-M917H-01"/>
    <s v="BELT,CONVEYOR"/>
    <n v="1"/>
    <n v="1"/>
    <n v="79.650000000000006"/>
    <s v="CNY"/>
    <n v="1.2"/>
    <n v="79.650000000000006"/>
    <n v="95.58"/>
    <s v="C66SZX-SMT SERVICE"/>
    <s v="GNSS Electronics Co., Ltd."/>
    <s v="Same"/>
    <n v="900444"/>
    <n v="40"/>
    <s v="373SMT INV-PTS SALES"/>
    <n v="0"/>
    <s v="PO#GNSS0022021012001"/>
    <n v="780676"/>
    <s v="深圳全球星电子有限公司"/>
    <n v="0"/>
    <x v="2"/>
    <x v="11"/>
    <s v="Q4"/>
    <x v="1"/>
    <x v="0"/>
  </r>
  <r>
    <s v="ESSZ"/>
    <s v="SZX"/>
    <x v="0"/>
    <d v="2021-03-16T00:00:00"/>
    <x v="0"/>
    <n v="14100353"/>
    <n v="44271"/>
    <s v="YMCT|KHJ-MC253-00"/>
    <s v="GEAR IDLE P3"/>
    <n v="1"/>
    <n v="1"/>
    <n v="0"/>
    <s v="CNY"/>
    <n v="1.2"/>
    <n v="0"/>
    <n v="0"/>
    <s v="C66SZX-SMT SERVICE"/>
    <s v="GNSS Electronics Co., Ltd."/>
    <s v="Same"/>
    <n v="900444"/>
    <n v="26"/>
    <s v="373SMT INV-PTS SALES"/>
    <n v="0"/>
    <s v="PO#GNSS0022021012001"/>
    <n v="780676"/>
    <s v="深圳全球星电子有限公司"/>
    <n v="0"/>
    <x v="2"/>
    <x v="11"/>
    <s v="Q4"/>
    <x v="1"/>
    <x v="0"/>
  </r>
  <r>
    <s v="ESSZ"/>
    <s v="SZX"/>
    <x v="0"/>
    <d v="2021-03-16T00:00:00"/>
    <x v="1"/>
    <n v="14100354"/>
    <n v="44271"/>
    <s v="ZMTR|K48-M3856-00X"/>
    <s v="GREASE PACK(NSL)"/>
    <n v="2"/>
    <n v="2"/>
    <n v="0"/>
    <s v="CNY"/>
    <n v="1.2"/>
    <n v="0"/>
    <n v="0"/>
    <s v="C66SZX-SMT SERVICE"/>
    <s v="Dongguan Senben  E&amp;P Co., Ltd"/>
    <s v="Same"/>
    <n v="900446"/>
    <n v="265.48"/>
    <s v="373SMT INV-PTS SALES"/>
    <n v="0"/>
    <s v="C66-CAN-21001-Senben"/>
    <n v="780694"/>
    <s v="东莞市森本模具塑胶有限公司"/>
    <n v="0"/>
    <x v="2"/>
    <x v="11"/>
    <s v="Q4"/>
    <x v="1"/>
    <x v="0"/>
  </r>
  <r>
    <s v="ESSZ"/>
    <s v="SZX"/>
    <x v="0"/>
    <d v="2021-03-17T00:00:00"/>
    <x v="0"/>
    <n v="14100355"/>
    <n v="44272"/>
    <s v="YMCT|KLW-M711S-A1"/>
    <s v="SHAFT 1,SPARE"/>
    <n v="1"/>
    <n v="1"/>
    <n v="4424.78"/>
    <s v="CNY"/>
    <n v="1.2"/>
    <n v="4424.78"/>
    <n v="5309.7359999999999"/>
    <s v="C66SZX-SMT SERVICE"/>
    <s v="Shenzhen Degen Electronics Co., Ltd."/>
    <s v="Same"/>
    <n v="900447"/>
    <n v="3366"/>
    <s v="373SMT INV-PTS SALES"/>
    <n v="0"/>
    <s v="C66SZ21029"/>
    <n v="780786"/>
    <s v="深圳市德劲电子有限公司"/>
    <n v="0"/>
    <x v="2"/>
    <x v="11"/>
    <s v="Q4"/>
    <x v="1"/>
    <x v="0"/>
  </r>
  <r>
    <s v="ESSZ"/>
    <s v="SZX"/>
    <x v="0"/>
    <d v="2021-03-22T00:00:00"/>
    <x v="0"/>
    <n v="14100356"/>
    <n v="44277"/>
    <s v="YMCT|KHY-M652X-00"/>
    <s v="SENSOR  XOT ASSY"/>
    <n v="1"/>
    <n v="1"/>
    <n v="530.97"/>
    <s v="CNY"/>
    <n v="1.2"/>
    <n v="530.97"/>
    <n v="637.16399999999999"/>
    <s v="C66SZX-SMT SERVICE"/>
    <s v="ZHUHAI PILOT TECHNOLOGY CO., LTD"/>
    <s v="Same"/>
    <n v="900448"/>
    <n v="283"/>
    <s v="373SMT INV-PTS SALES"/>
    <n v="0"/>
    <s v="PO#CGDD21020019"/>
    <n v="781253"/>
    <s v="珠海派诺科技股份有限公司"/>
    <n v="0"/>
    <x v="2"/>
    <x v="11"/>
    <s v="Q4"/>
    <x v="1"/>
    <x v="0"/>
  </r>
  <r>
    <s v="ESSZ"/>
    <s v="SZX"/>
    <x v="0"/>
    <d v="2021-03-22T00:00:00"/>
    <x v="0"/>
    <n v="14100357"/>
    <n v="44277"/>
    <s v="YMCT|KLF-M7153-00"/>
    <s v="VALVE"/>
    <n v="1"/>
    <n v="1"/>
    <n v="1150.44"/>
    <s v="CNY"/>
    <n v="1.2"/>
    <n v="1150.44"/>
    <n v="1380.528"/>
    <s v="C66SZX-SMT SERVICE"/>
    <s v="SQUARE TECHNOLOGY."/>
    <s v="Same"/>
    <n v="900449"/>
    <n v="573"/>
    <s v="373SMT INV-PTS SALES"/>
    <n v="0"/>
    <s v="C66SZ21001REV.1"/>
    <n v="781252"/>
    <s v="深圳市平方兆赫科技有限公司"/>
    <n v="0"/>
    <x v="2"/>
    <x v="11"/>
    <s v="Q4"/>
    <x v="1"/>
    <x v="0"/>
  </r>
  <r>
    <s v="ESSZ"/>
    <s v="SZX"/>
    <x v="1"/>
    <d v="2021-03-24T00:00:00"/>
    <x v="1"/>
    <n v="12100046"/>
    <n v="44279"/>
    <s v="SAKI|REPAIR CHARGE"/>
    <s v="REPAIR CHARGE"/>
    <n v="2"/>
    <n v="2"/>
    <n v="7964.6"/>
    <s v="CNY"/>
    <n v="1.2"/>
    <n v="7964.6"/>
    <n v="9557.52"/>
    <s v="C66SZX-SMT SERVICE"/>
    <s v="Changsha Jianke Electronics Co., Ltd."/>
    <s v="Same"/>
    <n v="900453"/>
    <n v="0"/>
    <s v="373SMT INV-NON-CON"/>
    <n v="0"/>
    <s v="C66SZ21063REV.2"/>
    <n v="0"/>
    <s v="长沙市健科电子有限公司"/>
    <n v="0"/>
    <x v="2"/>
    <x v="11"/>
    <s v="Q4"/>
    <x v="1"/>
    <x v="0"/>
  </r>
  <r>
    <s v="ESSZ"/>
    <s v="SZX"/>
    <x v="1"/>
    <d v="2021-03-24T00:00:00"/>
    <x v="0"/>
    <n v="12100047"/>
    <n v="44279"/>
    <s v="YMCT|REPAIR CHARGE"/>
    <s v="REPAIR CHARGE"/>
    <n v="20"/>
    <n v="20"/>
    <n v="1946.9"/>
    <s v="CNY"/>
    <n v="1.2"/>
    <n v="1946.9"/>
    <n v="2336.2800000000002"/>
    <s v="C66SZX-SMT SERVICE"/>
    <s v="Shenzhen Kechuangqi Technology Co., Ltd."/>
    <s v="Same"/>
    <n v="900452"/>
    <n v="0"/>
    <s v="373SMT INV-NON-CON"/>
    <n v="0"/>
    <s v="C66SZ21068"/>
    <n v="0"/>
    <s v="深圳市科创奇科技有限公司"/>
    <n v="0"/>
    <x v="2"/>
    <x v="11"/>
    <s v="Q4"/>
    <x v="1"/>
    <x v="0"/>
  </r>
  <r>
    <s v="ESSZ"/>
    <s v="SZX"/>
    <x v="1"/>
    <d v="2021-03-24T00:00:00"/>
    <x v="0"/>
    <n v="12100048"/>
    <n v="44279"/>
    <s v="YMCT|REPAIR CHARGE"/>
    <s v="REPAIR CHARGE"/>
    <n v="1"/>
    <n v="1"/>
    <n v="469.03"/>
    <s v="CNY"/>
    <n v="1.2"/>
    <n v="469.03"/>
    <n v="562.8359999999999"/>
    <s v="C66SZX-SMT SERVICE"/>
    <s v="VAS LIGHTING CO.,LTD"/>
    <s v="Same"/>
    <n v="900455"/>
    <n v="0"/>
    <s v="373SMT INV-NON-CON"/>
    <n v="0"/>
    <s v="C66SZ21092REV.1"/>
    <n v="0"/>
    <s v="广州市胜亚灯具制造有限公司"/>
    <n v="0"/>
    <x v="2"/>
    <x v="11"/>
    <s v="Q4"/>
    <x v="1"/>
    <x v="0"/>
  </r>
  <r>
    <s v="ESSZ"/>
    <s v="SZX"/>
    <x v="0"/>
    <d v="2021-03-24T00:00:00"/>
    <x v="1"/>
    <n v="14100358"/>
    <n v="44279"/>
    <s v="ZMTR|K48-M3856-00X"/>
    <s v="GREASE PACK(NSL)"/>
    <n v="5"/>
    <n v="5"/>
    <n v="0"/>
    <s v="CNY"/>
    <n v="1.2"/>
    <n v="0"/>
    <n v="0"/>
    <s v="C66SZX-SMT SERVICE"/>
    <s v="Shenzhen Kechuangqi Technology Co., Ltd."/>
    <s v="Same"/>
    <n v="900450"/>
    <n v="663.7"/>
    <s v="373SMT INV-PTS SALES"/>
    <n v="0"/>
    <s v="C66SZ21068"/>
    <n v="781448"/>
    <s v="深圳市科创奇科技有限公司"/>
    <n v="0"/>
    <x v="2"/>
    <x v="11"/>
    <s v="Q4"/>
    <x v="1"/>
    <x v="0"/>
  </r>
  <r>
    <s v="ESSZ"/>
    <s v="SZX"/>
    <x v="0"/>
    <d v="2021-03-24T00:00:00"/>
    <x v="1"/>
    <n v="14100359"/>
    <n v="44279"/>
    <s v="ZMTR|KHJ-MD800-01"/>
    <s v="SS TUNE-UP STATION"/>
    <n v="1"/>
    <n v="1"/>
    <n v="32566.37"/>
    <s v="CNY"/>
    <n v="1.2"/>
    <n v="32566.37"/>
    <n v="39079.644"/>
    <s v="C66SZX-SMT SERVICE"/>
    <s v="Changsha Jianke Electronics Co., Ltd."/>
    <s v="Same"/>
    <n v="900451"/>
    <n v="27000"/>
    <s v="373SMT INV-PTS SALES"/>
    <n v="0"/>
    <s v="C66SZ20269REV.6"/>
    <n v="781456"/>
    <s v="长沙市健科电子有限公司"/>
    <n v="0"/>
    <x v="2"/>
    <x v="11"/>
    <s v="Q4"/>
    <x v="1"/>
    <x v="0"/>
  </r>
  <r>
    <s v="ESSZ"/>
    <s v="SZX"/>
    <x v="0"/>
    <d v="2021-03-24T00:00:00"/>
    <x v="0"/>
    <n v="14100360"/>
    <n v="44279"/>
    <s v="YMCT|KMB-M7740-A0"/>
    <s v="NOZZLE 7204A ASSY."/>
    <n v="20"/>
    <n v="20"/>
    <n v="17699.12"/>
    <s v="CNY"/>
    <n v="1.2"/>
    <n v="17699.12"/>
    <n v="21238.944"/>
    <s v="C66SZX-SMT SERVICE"/>
    <s v="Shenzhen Extension New Technology Co., Ltd"/>
    <s v="Same"/>
    <n v="900454"/>
    <n v="10000"/>
    <s v="373SMT INV-PTS SALES"/>
    <n v="0"/>
    <s v="C66SZ21096REV.3"/>
    <n v="781488"/>
    <s v="深圳拓新伟业科技有限公司"/>
    <n v="0"/>
    <x v="2"/>
    <x v="11"/>
    <s v="Q4"/>
    <x v="1"/>
    <x v="0"/>
  </r>
  <r>
    <s v="ESSZ"/>
    <s v="SZX"/>
    <x v="0"/>
    <d v="2021-03-25T00:00:00"/>
    <x v="0"/>
    <n v="14100361"/>
    <n v="44280"/>
    <s v="YMCT|KHW-M3852-A0"/>
    <s v="GREASE GUN SET"/>
    <n v="1"/>
    <n v="1"/>
    <n v="1327.43"/>
    <s v="CNY"/>
    <n v="1.2"/>
    <n v="1327.43"/>
    <n v="1592.9159999999999"/>
    <s v="C66SZX-SMT SERVICE"/>
    <s v="Shenzhen Yu Da Sheng Industry Co.,Ltd"/>
    <s v="Same"/>
    <n v="900456"/>
    <n v="430"/>
    <s v="373SMT INV-PTS SALES"/>
    <n v="0"/>
    <s v="C66SZ21095REV.2"/>
    <n v="781626"/>
    <s v="深圳市裕达盛实业有限公司"/>
    <n v="0"/>
    <x v="2"/>
    <x v="11"/>
    <s v="Q4"/>
    <x v="1"/>
    <x v="0"/>
  </r>
  <r>
    <s v="ESSZ"/>
    <s v="SZX"/>
    <x v="0"/>
    <d v="2021-03-25T00:00:00"/>
    <x v="1"/>
    <n v="14100361"/>
    <n v="44280"/>
    <s v="ZMTR|K48-M3856-00X"/>
    <s v="GREASE PACK(NSL)"/>
    <n v="6"/>
    <n v="6"/>
    <n v="1115.04"/>
    <s v="CNY"/>
    <n v="1.2"/>
    <n v="1115.04"/>
    <n v="1338.048"/>
    <s v="C66SZX-SMT SERVICE"/>
    <s v="Shenzhen Yu Da Sheng Industry Co.,Ltd"/>
    <s v="Same"/>
    <n v="900456"/>
    <n v="796.44"/>
    <s v="373SMT INV-PTS SALES"/>
    <n v="0"/>
    <s v="C66SZ21095REV.2"/>
    <n v="781626"/>
    <s v="深圳市裕达盛实业有限公司"/>
    <n v="0"/>
    <x v="2"/>
    <x v="11"/>
    <s v="Q4"/>
    <x v="1"/>
    <x v="0"/>
  </r>
  <r>
    <s v="ESSZ"/>
    <s v="SZX"/>
    <x v="0"/>
    <d v="2021-03-25T00:00:00"/>
    <x v="1"/>
    <n v="14100361"/>
    <n v="44280"/>
    <s v="ZMTR|K48-M3854-00"/>
    <s v="NOZZLE GREASE"/>
    <n v="1"/>
    <n v="1"/>
    <n v="0"/>
    <s v="CNY"/>
    <n v="1.2"/>
    <n v="0"/>
    <n v="0"/>
    <s v="C66SZX-SMT SERVICE"/>
    <s v="Shenzhen Yu Da Sheng Industry Co.,Ltd"/>
    <s v="Same"/>
    <n v="900456"/>
    <n v="155.34"/>
    <s v="373SMT INV-PTS SALES"/>
    <n v="0"/>
    <s v="C66SZ21095REV.2"/>
    <n v="781626"/>
    <s v="深圳市裕达盛实业有限公司"/>
    <n v="0"/>
    <x v="2"/>
    <x v="11"/>
    <s v="Q4"/>
    <x v="1"/>
    <x v="0"/>
  </r>
  <r>
    <s v="ESSZ"/>
    <s v="SZX"/>
    <x v="0"/>
    <d v="2021-04-14T00:00:00"/>
    <x v="1"/>
    <n v="14100362"/>
    <n v="44300"/>
    <s v="JUKI|E9611729000"/>
    <s v="MNLA SENSOR"/>
    <n v="1"/>
    <n v="1"/>
    <n v="37168.14"/>
    <s v="CNY"/>
    <n v="1.18"/>
    <n v="37168.14"/>
    <n v="43858.405199999994"/>
    <s v="C66SZX-SMT SERVICE"/>
    <s v="Hai Xin Technology(ShenZhen) Company Limited."/>
    <s v="Same"/>
    <n v="900457"/>
    <n v="27133.01"/>
    <s v="373SMT INV-PTS SALES"/>
    <n v="0"/>
    <s v="H184928-BET-210329"/>
    <n v="783514"/>
    <s v="海星科技（深圳）有限公司"/>
    <n v="0"/>
    <x v="2"/>
    <x v="0"/>
    <s v="Q1"/>
    <x v="2"/>
    <x v="0"/>
  </r>
  <r>
    <s v="ESSZ"/>
    <s v="SZX"/>
    <x v="0"/>
    <d v="2021-04-14T00:00:00"/>
    <x v="1"/>
    <n v="14100362"/>
    <n v="44300"/>
    <s v="JUKI|40001137"/>
    <s v="S HOUSING ASM."/>
    <n v="2"/>
    <n v="2"/>
    <n v="19823.009999999998"/>
    <s v="CNY"/>
    <n v="1.18"/>
    <n v="19823.009999999998"/>
    <n v="23391.151799999996"/>
    <s v="C66SZX-SMT SERVICE"/>
    <s v="Hai Xin Technology(ShenZhen) Company Limited."/>
    <s v="Same"/>
    <n v="900457"/>
    <n v="17000"/>
    <s v="373SMT INV-PTS SALES"/>
    <n v="0"/>
    <s v="H184928-BET-210329"/>
    <n v="783514"/>
    <s v="海星科技（深圳）有限公司"/>
    <n v="0"/>
    <x v="2"/>
    <x v="0"/>
    <s v="Q1"/>
    <x v="2"/>
    <x v="0"/>
  </r>
  <r>
    <s v="ESSZ"/>
    <s v="SZX"/>
    <x v="0"/>
    <d v="2021-04-14T00:00:00"/>
    <x v="1"/>
    <n v="14100362"/>
    <n v="44300"/>
    <s v="JUKI|40001253"/>
    <s v="EJECTOR 50"/>
    <n v="1"/>
    <n v="1"/>
    <n v="7168.14"/>
    <s v="CNY"/>
    <n v="1.18"/>
    <n v="7168.14"/>
    <n v="8458.4051999999992"/>
    <s v="C66SZX-SMT SERVICE"/>
    <s v="Hai Xin Technology(ShenZhen) Company Limited."/>
    <s v="Same"/>
    <n v="900457"/>
    <n v="5930.1"/>
    <s v="373SMT INV-PTS SALES"/>
    <n v="0"/>
    <s v="H184928-BET-210329"/>
    <n v="783514"/>
    <s v="海星科技（深圳）有限公司"/>
    <n v="0"/>
    <x v="2"/>
    <x v="0"/>
    <s v="Q1"/>
    <x v="2"/>
    <x v="0"/>
  </r>
  <r>
    <s v="ESSZ"/>
    <s v="SZX"/>
    <x v="0"/>
    <d v="2021-04-14T00:00:00"/>
    <x v="1"/>
    <n v="14100362"/>
    <n v="44300"/>
    <s v="JUKI|40001143"/>
    <s v="TIMING BELT Z"/>
    <n v="4"/>
    <n v="4"/>
    <n v="495.58"/>
    <s v="CNY"/>
    <n v="1.18"/>
    <n v="495.58"/>
    <n v="584.78440000000001"/>
    <s v="C66SZX-SMT SERVICE"/>
    <s v="Hai Xin Technology(ShenZhen) Company Limited."/>
    <s v="Same"/>
    <n v="900457"/>
    <n v="400"/>
    <s v="373SMT INV-PTS SALES"/>
    <n v="0"/>
    <s v="H184928-BET-210329"/>
    <n v="783514"/>
    <s v="海星科技（深圳）有限公司"/>
    <n v="0"/>
    <x v="2"/>
    <x v="0"/>
    <s v="Q1"/>
    <x v="2"/>
    <x v="0"/>
  </r>
  <r>
    <s v="ESSZ"/>
    <s v="SZX"/>
    <x v="0"/>
    <d v="2021-04-14T00:00:00"/>
    <x v="1"/>
    <n v="14100362"/>
    <n v="44300"/>
    <s v="JUKI|40001116"/>
    <s v="TIMING BELT T"/>
    <n v="4"/>
    <n v="4"/>
    <n v="495.58"/>
    <s v="CNY"/>
    <n v="1.18"/>
    <n v="495.58"/>
    <n v="584.78440000000001"/>
    <s v="C66SZX-SMT SERVICE"/>
    <s v="Hai Xin Technology(ShenZhen) Company Limited."/>
    <s v="Same"/>
    <n v="900457"/>
    <n v="400"/>
    <s v="373SMT INV-PTS SALES"/>
    <n v="0"/>
    <s v="H184928-BET-210329"/>
    <n v="783514"/>
    <s v="海星科技（深圳）有限公司"/>
    <n v="0"/>
    <x v="2"/>
    <x v="0"/>
    <s v="Q1"/>
    <x v="2"/>
    <x v="0"/>
  </r>
  <r>
    <s v="ESSZ"/>
    <s v="SZX"/>
    <x v="1"/>
    <d v="2021-04-26T00:00:00"/>
    <x v="0"/>
    <n v="12100049"/>
    <n v="44312"/>
    <s v="YMCT|REPAIR CHARGE"/>
    <s v="REPAIR CHARGE"/>
    <n v="1"/>
    <n v="1"/>
    <n v="1769.91"/>
    <s v="CNY"/>
    <n v="1.18"/>
    <n v="1769.91"/>
    <n v="2088.4938000000002"/>
    <s v="C66SZX-SMT SERVICE"/>
    <s v="Huizhou C&amp;D Industry Co., Ltd"/>
    <s v="Same"/>
    <n v="900460"/>
    <n v="0"/>
    <s v="373SMT INV-NON-CON"/>
    <n v="0"/>
    <s v="C66SZ21099REV.1"/>
    <n v="0"/>
    <s v="惠州市创荣发实业有限公司"/>
    <n v="0"/>
    <x v="2"/>
    <x v="0"/>
    <s v="Q1"/>
    <x v="2"/>
    <x v="0"/>
  </r>
  <r>
    <s v="ESSZ"/>
    <s v="SZX"/>
    <x v="0"/>
    <d v="2021-04-26T00:00:00"/>
    <x v="0"/>
    <n v="14100363"/>
    <n v="44312"/>
    <s v="YMCT|KMB-M7942-01"/>
    <s v="HOLDER PRISM 1 ASSY."/>
    <n v="1"/>
    <n v="1"/>
    <n v="4601.7700000000004"/>
    <s v="CNY"/>
    <n v="1.18"/>
    <n v="4601.7700000000004"/>
    <n v="5430.0886"/>
    <s v="C66SZX-SMT SERVICE"/>
    <s v="Shenzhen GCL Electronics Co., Ltd."/>
    <s v="Same"/>
    <n v="900458"/>
    <n v="2460"/>
    <s v="373SMT INV-PTS SALES"/>
    <n v="0"/>
    <s v="GCL21030400"/>
    <n v="784862"/>
    <s v="深圳市耕创电子有限公司"/>
    <n v="0"/>
    <x v="2"/>
    <x v="0"/>
    <s v="Q1"/>
    <x v="2"/>
    <x v="0"/>
  </r>
  <r>
    <s v="ESSZ"/>
    <s v="SZX"/>
    <x v="3"/>
    <d v="2021-04-27T00:00:00"/>
    <x v="0"/>
    <n v="13100022"/>
    <n v="44313"/>
    <s v="YMCT|REPAIR CHARGE"/>
    <s v="REPAIR CHARGE"/>
    <n v="1"/>
    <n v="1"/>
    <n v="2654.87"/>
    <s v="CNY"/>
    <n v="1.18"/>
    <n v="2654.87"/>
    <n v="3132.7465999999995"/>
    <s v="C66SZX-SMT SERVICE"/>
    <s v="Zhuhai Taichuan Cloud Technology Co., Ltd."/>
    <s v="Same"/>
    <n v="900462"/>
    <n v="0"/>
    <s v="373SMT INV-CONTRACT"/>
    <n v="0"/>
    <s v="PO2021040042DS"/>
    <n v="0"/>
    <s v="珠海太川云社区技术股份有限公司"/>
    <n v="0"/>
    <x v="2"/>
    <x v="0"/>
    <s v="Q1"/>
    <x v="2"/>
    <x v="0"/>
  </r>
  <r>
    <s v="ESSZ"/>
    <s v="SZX"/>
    <x v="0"/>
    <d v="2021-04-27T00:00:00"/>
    <x v="0"/>
    <n v="14100364"/>
    <n v="44313"/>
    <s v="YMCT|KKD-M7131-00"/>
    <s v="BELT 1"/>
    <n v="1"/>
    <n v="1"/>
    <n v="115.04"/>
    <s v="CNY"/>
    <n v="1.18"/>
    <n v="115.04"/>
    <n v="135.74719999999999"/>
    <s v="C66SZX-SMT SERVICE"/>
    <s v="Huizhou C&amp;D Industry Co., Ltd"/>
    <s v="Same"/>
    <n v="900459"/>
    <n v="64"/>
    <s v="373SMT INV-PTS SALES"/>
    <n v="0"/>
    <s v="C66SZ21099REV.1"/>
    <n v="784976"/>
    <s v="惠州市创荣发实业有限公司"/>
    <n v="0"/>
    <x v="2"/>
    <x v="0"/>
    <s v="Q1"/>
    <x v="2"/>
    <x v="0"/>
  </r>
  <r>
    <s v="ESSZ"/>
    <s v="SZX"/>
    <x v="0"/>
    <d v="2021-04-27T00:00:00"/>
    <x v="0"/>
    <n v="14100364"/>
    <n v="44313"/>
    <s v="YMCT|KKD-M7132-00"/>
    <s v="BELT 2"/>
    <n v="1"/>
    <n v="1"/>
    <n v="115.04"/>
    <s v="CNY"/>
    <n v="1.18"/>
    <n v="115.04"/>
    <n v="135.74719999999999"/>
    <s v="C66SZX-SMT SERVICE"/>
    <s v="Huizhou C&amp;D Industry Co., Ltd"/>
    <s v="Same"/>
    <n v="900459"/>
    <n v="64"/>
    <s v="373SMT INV-PTS SALES"/>
    <n v="0"/>
    <s v="C66SZ21099REV.1"/>
    <n v="784976"/>
    <s v="惠州市创荣发实业有限公司"/>
    <n v="0"/>
    <x v="2"/>
    <x v="0"/>
    <s v="Q1"/>
    <x v="2"/>
    <x v="0"/>
  </r>
  <r>
    <s v="ESSZ"/>
    <s v="SZX"/>
    <x v="0"/>
    <d v="2021-04-27T00:00:00"/>
    <x v="0"/>
    <n v="14100364"/>
    <n v="44313"/>
    <s v="YMCT|90990-25J026"/>
    <s v="BEARING"/>
    <n v="5"/>
    <n v="5"/>
    <n v="597.35"/>
    <s v="CNY"/>
    <n v="1.18"/>
    <n v="597.35"/>
    <n v="704.87299999999993"/>
    <s v="C66SZX-SMT SERVICE"/>
    <s v="Huizhou C&amp;D Industry Co., Ltd"/>
    <s v="Same"/>
    <n v="900459"/>
    <n v="320"/>
    <s v="373SMT INV-PTS SALES"/>
    <n v="0"/>
    <s v="C66SZ21099REV.1"/>
    <n v="784976"/>
    <s v="惠州市创荣发实业有限公司"/>
    <n v="0"/>
    <x v="2"/>
    <x v="0"/>
    <s v="Q1"/>
    <x v="2"/>
    <x v="0"/>
  </r>
  <r>
    <s v="ESSZ"/>
    <s v="SZX"/>
    <x v="0"/>
    <d v="2021-04-27T00:00:00"/>
    <x v="0"/>
    <n v="14100365"/>
    <n v="44313"/>
    <s v="YMCT|KLC-M9192-00"/>
    <s v="SENSOR HEAD 2"/>
    <n v="1"/>
    <n v="1"/>
    <n v="1933.63"/>
    <s v="CNY"/>
    <n v="1.18"/>
    <n v="1933.63"/>
    <n v="2281.6833999999999"/>
    <s v="C66SZX-SMT SERVICE"/>
    <s v="Shenzhen ZhaoHui Electronics Co., Ltd"/>
    <s v="Same"/>
    <n v="900461"/>
    <n v="1048"/>
    <s v="373SMT INV-PTS SALES"/>
    <n v="0"/>
    <s v="C66SZ21125"/>
    <n v="785071"/>
    <s v="深圳市兆晖电子有限公司"/>
    <n v="0"/>
    <x v="2"/>
    <x v="0"/>
    <s v="Q1"/>
    <x v="2"/>
    <x v="0"/>
  </r>
  <r>
    <s v="ESSZ"/>
    <s v="SZX"/>
    <x v="0"/>
    <d v="2021-04-27T00:00:00"/>
    <x v="0"/>
    <n v="14100366"/>
    <n v="44313"/>
    <s v="YMCT|KHN-M7710-A4"/>
    <s v="NOZZLE 301A ASSY"/>
    <n v="10"/>
    <n v="10"/>
    <n v="4424.78"/>
    <s v="CNY"/>
    <n v="1.18"/>
    <n v="4424.78"/>
    <n v="5221.2403999999997"/>
    <s v="C66SZX-SMT SERVICE"/>
    <s v="Shenzhen Yesight Technology Co.,Ltd"/>
    <s v="Same"/>
    <n v="900463"/>
    <n v="4061.06"/>
    <s v="373SMT INV-PTS SALES"/>
    <n v="0"/>
    <s v="C66SZ21145"/>
    <n v="785192"/>
    <s v="深圳市悦之彩科技有限公司"/>
    <n v="0"/>
    <x v="2"/>
    <x v="0"/>
    <s v="Q1"/>
    <x v="2"/>
    <x v="0"/>
  </r>
  <r>
    <s v="ESSZ"/>
    <s v="SZX"/>
    <x v="0"/>
    <d v="2021-04-27T00:00:00"/>
    <x v="0"/>
    <n v="14100366"/>
    <n v="44313"/>
    <s v="YMCT|KHY-M7740-A0"/>
    <s v="NOZZLE 303A/314A AS."/>
    <n v="5"/>
    <n v="5"/>
    <n v="2433.63"/>
    <s v="CNY"/>
    <n v="1.18"/>
    <n v="2433.63"/>
    <n v="2871.6833999999999"/>
    <s v="C66SZX-SMT SERVICE"/>
    <s v="Shenzhen Yesight Technology Co.,Ltd"/>
    <s v="Same"/>
    <n v="900463"/>
    <n v="2000"/>
    <s v="373SMT INV-PTS SALES"/>
    <n v="0"/>
    <s v="C66SZ21145"/>
    <n v="785192"/>
    <s v="深圳市悦之彩科技有限公司"/>
    <n v="0"/>
    <x v="2"/>
    <x v="0"/>
    <s v="Q1"/>
    <x v="2"/>
    <x v="0"/>
  </r>
  <r>
    <s v="ESSZ"/>
    <s v="SZX"/>
    <x v="0"/>
    <d v="2021-04-27T00:00:00"/>
    <x v="0"/>
    <n v="14100366"/>
    <n v="44313"/>
    <s v="YMCT|KHY-M7750-A0"/>
    <s v="NOZZLE 304A/315A AS."/>
    <n v="6"/>
    <n v="6"/>
    <n v="2973.45"/>
    <s v="CNY"/>
    <n v="1.18"/>
    <n v="2973.45"/>
    <n v="3508.6709999999998"/>
    <s v="C66SZX-SMT SERVICE"/>
    <s v="Shenzhen Yesight Technology Co.,Ltd"/>
    <s v="Same"/>
    <n v="900463"/>
    <n v="2460"/>
    <s v="373SMT INV-PTS SALES"/>
    <n v="0"/>
    <s v="C66SZ21145"/>
    <n v="785192"/>
    <s v="深圳市悦之彩科技有限公司"/>
    <n v="0"/>
    <x v="2"/>
    <x v="0"/>
    <s v="Q1"/>
    <x v="2"/>
    <x v="0"/>
  </r>
  <r>
    <s v="ESSZ"/>
    <s v="SZX"/>
    <x v="0"/>
    <d v="2021-04-27T00:00:00"/>
    <x v="0"/>
    <n v="14100366"/>
    <n v="44313"/>
    <s v="YMCT|KHN-M7720-A3"/>
    <s v="NOZZLE 302A ASSY"/>
    <n v="10"/>
    <n v="10"/>
    <n v="5132.74"/>
    <s v="CNY"/>
    <n v="1.18"/>
    <n v="5132.74"/>
    <n v="6056.6331999999993"/>
    <s v="C66SZX-SMT SERVICE"/>
    <s v="Shenzhen Yesight Technology Co.,Ltd"/>
    <s v="Same"/>
    <n v="900463"/>
    <n v="3850"/>
    <s v="373SMT INV-PTS SALES"/>
    <n v="0"/>
    <s v="C66SZ21145"/>
    <n v="785192"/>
    <s v="深圳市悦之彩科技有限公司"/>
    <n v="0"/>
    <x v="2"/>
    <x v="0"/>
    <s v="Q1"/>
    <x v="2"/>
    <x v="0"/>
  </r>
  <r>
    <s v="ESSZ"/>
    <s v="SZX"/>
    <x v="1"/>
    <d v="2021-04-28T00:00:00"/>
    <x v="0"/>
    <n v="12100050"/>
    <n v="44314"/>
    <s v="YMCT|REPAIR CHARGE"/>
    <s v="REPAIR CHARGE"/>
    <n v="1"/>
    <n v="1"/>
    <n v="1168.1400000000001"/>
    <s v="CNY"/>
    <n v="1.18"/>
    <n v="1168.1400000000001"/>
    <n v="1378.4052000000001"/>
    <s v="C66SZX-SMT SERVICE"/>
    <s v="Shenzhen Royal Display Technology Co., Ltd"/>
    <s v="Same"/>
    <n v="900467"/>
    <n v="0"/>
    <s v="373SMT INV-NON-CON"/>
    <n v="0"/>
    <s v="C66SZ2112REV.1"/>
    <n v="0"/>
    <s v="深圳市皇家显示技术有限公司"/>
    <n v="0"/>
    <x v="2"/>
    <x v="0"/>
    <s v="Q1"/>
    <x v="2"/>
    <x v="0"/>
  </r>
  <r>
    <s v="ESSZ"/>
    <s v="SZX"/>
    <x v="0"/>
    <d v="2021-04-28T00:00:00"/>
    <x v="0"/>
    <n v="14100367"/>
    <n v="44314"/>
    <s v="YMCT|KLW-M9110-01"/>
    <s v="BELT,CONVEYOR"/>
    <n v="20"/>
    <n v="20"/>
    <n v="1699.12"/>
    <s v="CNY"/>
    <n v="1.18"/>
    <n v="1699.12"/>
    <n v="2004.9615999999999"/>
    <s v="C66SZX-SMT SERVICE"/>
    <s v="SQUARE TECHNOLOGY."/>
    <s v="Same"/>
    <n v="900464"/>
    <n v="900"/>
    <s v="373SMT INV-PTS SALES"/>
    <n v="0"/>
    <s v="C66SZ21006REV.1"/>
    <n v="785212"/>
    <s v="深圳市平方兆赫科技有限公司"/>
    <n v="0"/>
    <x v="2"/>
    <x v="0"/>
    <s v="Q1"/>
    <x v="2"/>
    <x v="0"/>
  </r>
  <r>
    <s v="ESSZ"/>
    <s v="SZX"/>
    <x v="0"/>
    <d v="2021-04-28T00:00:00"/>
    <x v="0"/>
    <n v="14100367"/>
    <n v="44314"/>
    <s v="YMCT|KLW-M915B-00"/>
    <s v="SENSOR HEAD 2"/>
    <n v="1"/>
    <n v="1"/>
    <n v="2477.88"/>
    <s v="CNY"/>
    <n v="1.18"/>
    <n v="2477.88"/>
    <n v="2923.8984"/>
    <s v="C66SZX-SMT SERVICE"/>
    <s v="SQUARE TECHNOLOGY."/>
    <s v="Same"/>
    <n v="900464"/>
    <n v="1299"/>
    <s v="373SMT INV-PTS SALES"/>
    <n v="0"/>
    <s v="C66SZ21006REV.1"/>
    <n v="785212"/>
    <s v="深圳市平方兆赫科技有限公司"/>
    <n v="0"/>
    <x v="2"/>
    <x v="0"/>
    <s v="Q1"/>
    <x v="2"/>
    <x v="0"/>
  </r>
  <r>
    <s v="ESSZ"/>
    <s v="SZX"/>
    <x v="0"/>
    <d v="2021-04-28T00:00:00"/>
    <x v="0"/>
    <n v="14100367"/>
    <n v="44314"/>
    <s v="YMCT|KLW-M2267-A0"/>
    <s v="CABLE DUCT ASSY."/>
    <n v="1"/>
    <n v="1"/>
    <n v="1495.58"/>
    <s v="CNY"/>
    <n v="1.18"/>
    <n v="1495.58"/>
    <n v="1764.7843999999998"/>
    <s v="C66SZX-SMT SERVICE"/>
    <s v="SQUARE TECHNOLOGY."/>
    <s v="Same"/>
    <n v="900464"/>
    <n v="805"/>
    <s v="373SMT INV-PTS SALES"/>
    <n v="0"/>
    <s v="C66SZ21006REV.1"/>
    <n v="785212"/>
    <s v="深圳市平方兆赫科技有限公司"/>
    <n v="0"/>
    <x v="2"/>
    <x v="0"/>
    <s v="Q1"/>
    <x v="2"/>
    <x v="0"/>
  </r>
  <r>
    <s v="ESSZ"/>
    <s v="SZX"/>
    <x v="0"/>
    <d v="2021-04-28T00:00:00"/>
    <x v="0"/>
    <n v="14100368"/>
    <n v="44314"/>
    <s v="YMCT|KLF-M7616-10"/>
    <s v="COVER CAMERA A D"/>
    <n v="1"/>
    <n v="1"/>
    <n v="929.2"/>
    <s v="CNY"/>
    <n v="1.18"/>
    <n v="929.2"/>
    <n v="1096.4559999999999"/>
    <s v="C66SZX-SMT SERVICE"/>
    <s v="Shenzhen Royal Display Technology Co., Ltd"/>
    <s v="Same"/>
    <n v="900466"/>
    <n v="503"/>
    <s v="373SMT INV-PTS SALES"/>
    <n v="0"/>
    <s v="C66SZ2112REV.1"/>
    <n v="785228"/>
    <s v="深圳市皇家显示技术有限公司"/>
    <n v="0"/>
    <x v="2"/>
    <x v="0"/>
    <s v="Q1"/>
    <x v="2"/>
    <x v="0"/>
  </r>
  <r>
    <s v="ESSZ"/>
    <s v="SZX"/>
    <x v="0"/>
    <d v="2021-04-28T00:00:00"/>
    <x v="0"/>
    <n v="14100368"/>
    <n v="44314"/>
    <s v="YMCT|KMB-M223M-00"/>
    <s v="PLATE CAMEAR"/>
    <n v="1"/>
    <n v="1"/>
    <n v="876.11"/>
    <s v="CNY"/>
    <n v="1.18"/>
    <n v="876.11"/>
    <n v="1033.8098"/>
    <s v="C66SZX-SMT SERVICE"/>
    <s v="Shenzhen Royal Display Technology Co., Ltd"/>
    <s v="Same"/>
    <n v="900466"/>
    <n v="475"/>
    <s v="373SMT INV-PTS SALES"/>
    <n v="0"/>
    <s v="C66SZ2112REV.1"/>
    <n v="785228"/>
    <s v="深圳市皇家显示技术有限公司"/>
    <n v="0"/>
    <x v="2"/>
    <x v="0"/>
    <s v="Q1"/>
    <x v="2"/>
    <x v="0"/>
  </r>
  <r>
    <s v="ESSZ"/>
    <s v="SZX"/>
    <x v="0"/>
    <d v="2021-04-28T00:00:00"/>
    <x v="1"/>
    <n v="14100369"/>
    <n v="44314"/>
    <s v="ZZZZ|Feeder table(24 slot)"/>
    <s v="Feeder table"/>
    <n v="1"/>
    <n v="1"/>
    <n v="32743.360000000001"/>
    <s v="CNY"/>
    <n v="1.18"/>
    <n v="32743.360000000001"/>
    <n v="38637.164799999999"/>
    <s v="C66SZX-SMT SERVICE"/>
    <s v="Shenzhen Li Tong Wei Electronics Technology Co., L"/>
    <s v="Same"/>
    <n v="900465"/>
    <n v="25000"/>
    <s v="373SMT INV-PTS SALES"/>
    <n v="0"/>
    <s v="C66SZ21114REV.2"/>
    <n v="785224"/>
    <s v="深圳市力通威电子科技有限公司"/>
    <n v="0"/>
    <x v="2"/>
    <x v="0"/>
    <s v="Q1"/>
    <x v="2"/>
    <x v="0"/>
  </r>
  <r>
    <s v="ESSZ"/>
    <s v="SZX"/>
    <x v="0"/>
    <d v="2021-04-28T00:00:00"/>
    <x v="1"/>
    <n v="14100370"/>
    <n v="44314"/>
    <s v="ZMTR|K48-M3856-00X"/>
    <s v="GREASE PACK(NSL)"/>
    <n v="2"/>
    <n v="2"/>
    <n v="371.68"/>
    <s v="CNY"/>
    <n v="1.18"/>
    <n v="371.68"/>
    <n v="438.58240000000001"/>
    <s v="C66SZX-SMT SERVICE"/>
    <s v="Huizhou Weizhi Semiconductor Co., Ltd."/>
    <s v="Same"/>
    <n v="900468"/>
    <n v="265.48"/>
    <s v="373SMT INV-PTS SALES"/>
    <n v="0"/>
    <s v="C66SZ21084"/>
    <n v="785231"/>
    <s v="惠州伟志半导体有限公司"/>
    <n v="0"/>
    <x v="2"/>
    <x v="0"/>
    <s v="Q1"/>
    <x v="2"/>
    <x v="0"/>
  </r>
  <r>
    <s v="ESSZ"/>
    <s v="SZX"/>
    <x v="0"/>
    <d v="2021-04-28T00:00:00"/>
    <x v="0"/>
    <n v="14100370"/>
    <n v="44314"/>
    <s v="YMCT|KLW-M8527-00"/>
    <s v="FILTER"/>
    <n v="20"/>
    <n v="20"/>
    <n v="707.96"/>
    <s v="CNY"/>
    <n v="1.18"/>
    <n v="707.96"/>
    <n v="835.39279999999997"/>
    <s v="C66SZX-SMT SERVICE"/>
    <s v="Huizhou Weizhi Semiconductor Co., Ltd."/>
    <s v="Same"/>
    <n v="900468"/>
    <n v="400"/>
    <s v="373SMT INV-PTS SALES"/>
    <n v="0"/>
    <s v="C66SZ21084"/>
    <n v="785231"/>
    <s v="惠州伟志半导体有限公司"/>
    <n v="0"/>
    <x v="2"/>
    <x v="0"/>
    <s v="Q1"/>
    <x v="2"/>
    <x v="0"/>
  </r>
  <r>
    <s v="ESSZ"/>
    <s v="SZX"/>
    <x v="0"/>
    <d v="2021-04-28T00:00:00"/>
    <x v="0"/>
    <n v="14100370"/>
    <n v="44314"/>
    <s v="YMCT|KHW-M3852-A0"/>
    <s v="GREASE GUN SET"/>
    <n v="1"/>
    <n v="1"/>
    <n v="1327.43"/>
    <s v="CNY"/>
    <n v="1.18"/>
    <n v="1327.43"/>
    <n v="1566.3674000000001"/>
    <s v="C66SZX-SMT SERVICE"/>
    <s v="Huizhou Weizhi Semiconductor Co., Ltd."/>
    <s v="Same"/>
    <n v="900468"/>
    <n v="430"/>
    <s v="373SMT INV-PTS SALES"/>
    <n v="0"/>
    <s v="C66SZ21084"/>
    <n v="785231"/>
    <s v="惠州伟志半导体有限公司"/>
    <n v="0"/>
    <x v="2"/>
    <x v="0"/>
    <s v="Q1"/>
    <x v="2"/>
    <x v="0"/>
  </r>
  <r>
    <s v="ESSZ"/>
    <s v="SZX"/>
    <x v="0"/>
    <d v="2021-04-28T00:00:00"/>
    <x v="1"/>
    <n v="14100370"/>
    <n v="44314"/>
    <s v="ZMTR|K48-M3854-00"/>
    <s v="NOZZLE GREASE"/>
    <n v="1"/>
    <n v="1"/>
    <n v="0"/>
    <s v="CNY"/>
    <n v="1.18"/>
    <n v="0"/>
    <n v="0"/>
    <s v="C66SZX-SMT SERVICE"/>
    <s v="Huizhou Weizhi Semiconductor Co., Ltd."/>
    <s v="Same"/>
    <n v="900468"/>
    <n v="155.34"/>
    <s v="373SMT INV-PTS SALES"/>
    <n v="0"/>
    <s v="C66SZ21084"/>
    <n v="785231"/>
    <s v="惠州伟志半导体有限公司"/>
    <n v="0"/>
    <x v="2"/>
    <x v="0"/>
    <s v="Q1"/>
    <x v="2"/>
    <x v="0"/>
  </r>
  <r>
    <s v="ESSZ"/>
    <s v="SZX"/>
    <x v="0"/>
    <d v="2021-04-28T00:00:00"/>
    <x v="0"/>
    <n v="14100371"/>
    <n v="44314"/>
    <s v="YMCT|KMB-M3820-00"/>
    <s v="LUBRICATION SET"/>
    <n v="1"/>
    <n v="1"/>
    <n v="1371.68"/>
    <s v="CNY"/>
    <n v="1.18"/>
    <n v="1371.68"/>
    <n v="1618.5824"/>
    <s v="C66SZX-SMT SERVICE"/>
    <s v="Shenzhen Extension New Technology Co., Ltd"/>
    <s v="Same"/>
    <n v="900469"/>
    <n v="713"/>
    <s v="373SMT INV-PTS SALES"/>
    <n v="0"/>
    <s v="PO#C66SZ21076REV.1"/>
    <n v="785340"/>
    <s v="深圳拓新伟业科技有限公司"/>
    <n v="0"/>
    <x v="2"/>
    <x v="0"/>
    <s v="Q1"/>
    <x v="2"/>
    <x v="0"/>
  </r>
  <r>
    <s v="ESSZ"/>
    <s v="SZX"/>
    <x v="0"/>
    <d v="2021-04-28T00:00:00"/>
    <x v="0"/>
    <n v="14100371"/>
    <n v="44314"/>
    <s v="YMCT|KW7-M3851-00"/>
    <s v="GREASE PACK : LG2"/>
    <n v="1"/>
    <n v="1"/>
    <n v="1309.73"/>
    <s v="CNY"/>
    <n v="1.18"/>
    <n v="1309.73"/>
    <n v="1545.4813999999999"/>
    <s v="C66SZX-SMT SERVICE"/>
    <s v="Shenzhen Extension New Technology Co., Ltd"/>
    <s v="Same"/>
    <n v="900469"/>
    <n v="678"/>
    <s v="373SMT INV-PTS SALES"/>
    <n v="0"/>
    <s v="PO#C66SZ21076REV.1"/>
    <n v="785340"/>
    <s v="深圳拓新伟业科技有限公司"/>
    <n v="0"/>
    <x v="2"/>
    <x v="0"/>
    <s v="Q1"/>
    <x v="2"/>
    <x v="0"/>
  </r>
  <r>
    <s v="ESSZ"/>
    <s v="SZX"/>
    <x v="0"/>
    <d v="2021-04-28T00:00:00"/>
    <x v="0"/>
    <n v="14100371"/>
    <n v="44314"/>
    <s v="YMCT|KM5-M7122-N0"/>
    <s v="GREASE 30G"/>
    <n v="1"/>
    <n v="1"/>
    <n v="592.91999999999996"/>
    <s v="CNY"/>
    <n v="1.18"/>
    <n v="592.91999999999996"/>
    <n v="699.64559999999994"/>
    <s v="C66SZX-SMT SERVICE"/>
    <s v="Shenzhen Extension New Technology Co., Ltd"/>
    <s v="Same"/>
    <n v="900469"/>
    <n v="307"/>
    <s v="373SMT INV-PTS SALES"/>
    <n v="0"/>
    <s v="PO#C66SZ21076REV.1"/>
    <n v="785340"/>
    <s v="深圳拓新伟业科技有限公司"/>
    <n v="0"/>
    <x v="2"/>
    <x v="0"/>
    <s v="Q1"/>
    <x v="2"/>
    <x v="0"/>
  </r>
  <r>
    <s v="ESSZ"/>
    <s v="SZX"/>
    <x v="0"/>
    <d v="2021-04-28T00:00:00"/>
    <x v="0"/>
    <n v="14100371"/>
    <n v="44314"/>
    <s v="YMCT|KHW-M3852-A0"/>
    <s v="GREASE GUN SET"/>
    <n v="1"/>
    <n v="1"/>
    <n v="1327.43"/>
    <s v="CNY"/>
    <n v="1.18"/>
    <n v="1327.43"/>
    <n v="1566.3674000000001"/>
    <s v="C66SZX-SMT SERVICE"/>
    <s v="Shenzhen Extension New Technology Co., Ltd"/>
    <s v="Same"/>
    <n v="900469"/>
    <n v="430"/>
    <s v="373SMT INV-PTS SALES"/>
    <n v="0"/>
    <s v="PO#C66SZ21076REV.1"/>
    <n v="785340"/>
    <s v="深圳拓新伟业科技有限公司"/>
    <n v="0"/>
    <x v="2"/>
    <x v="0"/>
    <s v="Q1"/>
    <x v="2"/>
    <x v="0"/>
  </r>
  <r>
    <s v="ESSZ"/>
    <s v="SZX"/>
    <x v="0"/>
    <d v="2021-04-28T00:00:00"/>
    <x v="1"/>
    <n v="14100371"/>
    <n v="44314"/>
    <s v="ZMTR|K48-M3854-00"/>
    <s v="NOZZLE GREASE"/>
    <n v="1"/>
    <n v="1"/>
    <n v="0"/>
    <s v="CNY"/>
    <n v="1.18"/>
    <n v="0"/>
    <n v="0"/>
    <s v="C66SZX-SMT SERVICE"/>
    <s v="Shenzhen Extension New Technology Co., Ltd"/>
    <s v="Same"/>
    <n v="900469"/>
    <n v="155.34"/>
    <s v="373SMT INV-PTS SALES"/>
    <n v="0"/>
    <s v="PO#C66SZ21076REV.1"/>
    <n v="785340"/>
    <s v="深圳拓新伟业科技有限公司"/>
    <n v="0"/>
    <x v="2"/>
    <x v="0"/>
    <s v="Q1"/>
    <x v="2"/>
    <x v="0"/>
  </r>
  <r>
    <s v="ESSZ"/>
    <s v="SZX"/>
    <x v="0"/>
    <d v="2021-05-11T00:00:00"/>
    <x v="0"/>
    <n v="14100372"/>
    <n v="44327"/>
    <s v="YMCT|KMG-M91A3-00"/>
    <s v="BELT CONV.(2670)"/>
    <n v="2"/>
    <n v="2"/>
    <n v="336.28"/>
    <s v="CNY"/>
    <n v="1.1950000000000001"/>
    <n v="336.28"/>
    <n v="401.8546"/>
    <s v="C66SZX-SMT SERVICE"/>
    <s v="Changsha Jianke Electronics Co., Ltd."/>
    <s v="Same"/>
    <n v="900471"/>
    <n v="196"/>
    <s v="373SMT INV-PTS SALES"/>
    <n v="0"/>
    <s v="C66SZ21152REV.1"/>
    <n v="786377"/>
    <s v="长沙市健科电子有限公司"/>
    <n v="0"/>
    <x v="2"/>
    <x v="1"/>
    <s v="Q1"/>
    <x v="2"/>
    <x v="0"/>
  </r>
  <r>
    <s v="ESSZ"/>
    <s v="SZX"/>
    <x v="0"/>
    <d v="2021-05-11T00:00:00"/>
    <x v="0"/>
    <n v="14100372"/>
    <n v="44327"/>
    <s v="YMCT|KHY-M9129-00"/>
    <s v="BELT 1 CONVEYOR"/>
    <n v="2"/>
    <n v="2"/>
    <n v="415.93"/>
    <s v="CNY"/>
    <n v="1.1950000000000001"/>
    <n v="415.93"/>
    <n v="497.03635000000003"/>
    <s v="C66SZX-SMT SERVICE"/>
    <s v="Changsha Jianke Electronics Co., Ltd."/>
    <s v="Same"/>
    <n v="900471"/>
    <n v="266"/>
    <s v="373SMT INV-PTS SALES"/>
    <n v="0"/>
    <s v="C66SZ21152REV.1"/>
    <n v="786377"/>
    <s v="长沙市健科电子有限公司"/>
    <n v="0"/>
    <x v="2"/>
    <x v="1"/>
    <s v="Q1"/>
    <x v="2"/>
    <x v="0"/>
  </r>
  <r>
    <s v="ESSZ"/>
    <s v="SZX"/>
    <x v="2"/>
    <d v="2021-05-12T00:00:00"/>
    <x v="0"/>
    <n v="14100373"/>
    <n v="44328"/>
    <s v="YMCT|KHJ-MC100-00"/>
    <s v="SS TAPE FEEDER 8mm"/>
    <n v="40"/>
    <n v="40"/>
    <n v="112212.39"/>
    <s v="CNY"/>
    <n v="1.1950000000000001"/>
    <n v="112212.39"/>
    <n v="134093.80605000001"/>
    <s v="C66SZX-SMT SERVICE"/>
    <s v="SHENZHEN DAREN GAOKE ELECTRONICS CO., LTD"/>
    <s v="Same"/>
    <n v="900470"/>
    <n v="102430.52"/>
    <s v="373SMT INV-PTS SALES"/>
    <n v="0"/>
    <s v="3301 20210507010"/>
    <n v="786521"/>
    <s v="深圳达人高科电子有限公司"/>
    <n v="0"/>
    <x v="2"/>
    <x v="1"/>
    <s v="Q1"/>
    <x v="2"/>
    <x v="0"/>
  </r>
  <r>
    <s v="ESSZ"/>
    <s v="SZX"/>
    <x v="2"/>
    <d v="2021-05-12T00:00:00"/>
    <x v="0"/>
    <n v="14100373"/>
    <n v="44328"/>
    <s v="YMCT|KHJ-MC200-00"/>
    <s v="SS TAPE FEEDER 12/16mm"/>
    <n v="19"/>
    <n v="19"/>
    <n v="75663.72"/>
    <s v="CNY"/>
    <n v="1.1950000000000001"/>
    <n v="75663.72"/>
    <n v="90418.145400000009"/>
    <s v="C66SZX-SMT SERVICE"/>
    <s v="SHENZHEN DAREN GAOKE ELECTRONICS CO., LTD"/>
    <s v="Same"/>
    <n v="900470"/>
    <n v="67835.210000000006"/>
    <s v="373SMT INV-PTS SALES"/>
    <n v="0"/>
    <s v="3301 20210507010"/>
    <n v="786521"/>
    <s v="深圳达人高科电子有限公司"/>
    <n v="0"/>
    <x v="2"/>
    <x v="1"/>
    <s v="Q1"/>
    <x v="2"/>
    <x v="0"/>
  </r>
  <r>
    <s v="ESSZ"/>
    <s v="SZX"/>
    <x v="2"/>
    <d v="2021-05-12T00:00:00"/>
    <x v="0"/>
    <n v="14100373"/>
    <n v="44328"/>
    <s v="YMCT|KHJ-MC500-00"/>
    <s v="SS TAPE FEEDER 32mm"/>
    <n v="1"/>
    <n v="1"/>
    <n v="6017.7"/>
    <s v="CNY"/>
    <n v="1.1950000000000001"/>
    <n v="6017.7"/>
    <n v="7191.1514999999999"/>
    <s v="C66SZX-SMT SERVICE"/>
    <s v="SHENZHEN DAREN GAOKE ELECTRONICS CO., LTD"/>
    <s v="Same"/>
    <n v="900470"/>
    <n v="4929.12"/>
    <s v="373SMT INV-PTS SALES"/>
    <n v="0"/>
    <s v="3301 20210507010"/>
    <n v="786521"/>
    <s v="深圳达人高科电子有限公司"/>
    <n v="0"/>
    <x v="2"/>
    <x v="1"/>
    <s v="Q1"/>
    <x v="2"/>
    <x v="0"/>
  </r>
  <r>
    <s v="ESSZ"/>
    <s v="SZX"/>
    <x v="1"/>
    <d v="2021-05-13T00:00:00"/>
    <x v="0"/>
    <n v="12100051"/>
    <n v="44329"/>
    <s v="YMCT|REPAIR CHARGE"/>
    <s v="REPAIR CHARGE"/>
    <n v="1"/>
    <n v="1"/>
    <n v="1769.91"/>
    <s v="CNY"/>
    <n v="1.1950000000000001"/>
    <n v="1769.91"/>
    <n v="2115.0424500000004"/>
    <s v="C66SZX-SMT SERVICE"/>
    <s v="ZHUHAI PILOT TECHNOLOGY CO., LTD"/>
    <s v="Same"/>
    <n v="900473"/>
    <n v="0"/>
    <s v="373SMT INV-NON-CON"/>
    <n v="0"/>
    <s v="CGDD21030022"/>
    <n v="0"/>
    <s v="珠海派诺科技股份有限公司"/>
    <n v="0"/>
    <x v="2"/>
    <x v="1"/>
    <s v="Q1"/>
    <x v="2"/>
    <x v="0"/>
  </r>
  <r>
    <s v="ESSZ"/>
    <s v="SZX"/>
    <x v="0"/>
    <d v="2021-05-13T00:00:00"/>
    <x v="0"/>
    <n v="14100374"/>
    <n v="44329"/>
    <s v="YMCT|KKD-M7131-00"/>
    <s v="BELT 1"/>
    <n v="1"/>
    <n v="1"/>
    <n v="353.98"/>
    <s v="CNY"/>
    <n v="1.1950000000000001"/>
    <n v="353.98"/>
    <n v="423.00610000000006"/>
    <s v="C66SZX-SMT SERVICE"/>
    <s v="ZHUHAI PILOT TECHNOLOGY CO., LTD"/>
    <s v="Same"/>
    <n v="900472"/>
    <n v="64"/>
    <s v="373SMT INV-PTS SALES"/>
    <n v="0"/>
    <s v="CGDD21030050"/>
    <n v="786724"/>
    <s v="珠海派诺科技股份有限公司"/>
    <n v="0"/>
    <x v="2"/>
    <x v="1"/>
    <s v="Q1"/>
    <x v="2"/>
    <x v="0"/>
  </r>
  <r>
    <s v="ESSZ"/>
    <s v="SZX"/>
    <x v="0"/>
    <d v="2021-05-13T00:00:00"/>
    <x v="0"/>
    <n v="14100374"/>
    <n v="44329"/>
    <s v="YMCT|KKD-M7132-00"/>
    <s v="BELT 2"/>
    <n v="1"/>
    <n v="1"/>
    <n v="353.98"/>
    <s v="CNY"/>
    <n v="1.1950000000000001"/>
    <n v="353.98"/>
    <n v="423.00610000000006"/>
    <s v="C66SZX-SMT SERVICE"/>
    <s v="ZHUHAI PILOT TECHNOLOGY CO., LTD"/>
    <s v="Same"/>
    <n v="900472"/>
    <n v="64"/>
    <s v="373SMT INV-PTS SALES"/>
    <n v="0"/>
    <s v="CGDD21030050"/>
    <n v="786724"/>
    <s v="珠海派诺科技股份有限公司"/>
    <n v="0"/>
    <x v="2"/>
    <x v="1"/>
    <s v="Q1"/>
    <x v="2"/>
    <x v="0"/>
  </r>
  <r>
    <s v="ESSZ"/>
    <s v="SZX"/>
    <x v="0"/>
    <d v="2021-05-13T00:00:00"/>
    <x v="0"/>
    <n v="14100374"/>
    <n v="44329"/>
    <s v="YMCT|KHY-M7116-00"/>
    <s v="SPRING RETURN"/>
    <n v="5"/>
    <n v="5"/>
    <n v="212.39"/>
    <s v="CNY"/>
    <n v="1.1950000000000001"/>
    <n v="212.39"/>
    <n v="253.80605"/>
    <s v="C66SZX-SMT SERVICE"/>
    <s v="ZHUHAI PILOT TECHNOLOGY CO., LTD"/>
    <s v="Same"/>
    <n v="900472"/>
    <n v="120"/>
    <s v="373SMT INV-PTS SALES"/>
    <n v="0"/>
    <s v="CGDD21030050"/>
    <n v="786724"/>
    <s v="珠海派诺科技股份有限公司"/>
    <n v="0"/>
    <x v="2"/>
    <x v="1"/>
    <s v="Q1"/>
    <x v="2"/>
    <x v="0"/>
  </r>
  <r>
    <s v="ESSZ"/>
    <s v="SZX"/>
    <x v="2"/>
    <d v="2021-05-13T00:00:00"/>
    <x v="0"/>
    <n v="14100375"/>
    <n v="44329"/>
    <s v="YMCT|KHJ-MC100-00"/>
    <s v="SS TAPE FEEDER 8mm"/>
    <n v="15"/>
    <n v="15"/>
    <n v="42477.88"/>
    <s v="CNY"/>
    <n v="1.1950000000000001"/>
    <n v="42477.88"/>
    <n v="50761.066599999998"/>
    <s v="C66SZX-SMT SERVICE"/>
    <s v="Huizhou Chengyu Technology Co., Ltd"/>
    <s v="Same"/>
    <n v="900475"/>
    <n v="38411.440000000002"/>
    <s v="373SMT INV-PTS SALES"/>
    <n v="0"/>
    <s v="C66SZ21196REV1"/>
    <n v="786750"/>
    <s v="惠州市城宇科技有限公司"/>
    <n v="0"/>
    <x v="2"/>
    <x v="1"/>
    <s v="Q1"/>
    <x v="2"/>
    <x v="0"/>
  </r>
  <r>
    <s v="ESSZ"/>
    <s v="SZX"/>
    <x v="2"/>
    <d v="2021-05-21T00:00:00"/>
    <x v="0"/>
    <n v="14100376"/>
    <n v="44337"/>
    <s v="YMCT|KHJ-MC200-00"/>
    <s v="SS TAPE FEEDER 12/16mm"/>
    <n v="5"/>
    <n v="5"/>
    <n v="21017.7"/>
    <s v="CNY"/>
    <n v="1.1950000000000001"/>
    <n v="21017.7"/>
    <n v="25116.151500000004"/>
    <s v="C66SZX-SMT SERVICE"/>
    <s v="Dongguan Lanxin Electronics Co., Ltd."/>
    <s v="Same"/>
    <n v="900477"/>
    <n v="17839.59"/>
    <s v="373SMT INV-PTS SALES"/>
    <n v="0"/>
    <s v="C66SZ21214REV1"/>
    <n v="787696"/>
    <s v="东莞市岚新电子有限公司"/>
    <n v="0"/>
    <x v="2"/>
    <x v="1"/>
    <s v="Q1"/>
    <x v="2"/>
    <x v="0"/>
  </r>
  <r>
    <s v="ESSZ"/>
    <s v="SZX"/>
    <x v="0"/>
    <d v="2021-05-27T00:00:00"/>
    <x v="1"/>
    <n v="14100377"/>
    <n v="44343"/>
    <s v="ZMTR|303-PN1"/>
    <s v="SPECIAL NOZZLE"/>
    <n v="2"/>
    <n v="2"/>
    <n v="1238.94"/>
    <s v="CNY"/>
    <n v="1.1950000000000001"/>
    <n v="1238.94"/>
    <n v="1480.5333000000001"/>
    <s v="C66SZX-SMT SERVICE"/>
    <s v="ZHUHAI PILOT TECHNOLOGY CO., LTD"/>
    <s v="Same"/>
    <n v="900478"/>
    <n v="973.46"/>
    <s v="373SMT INV-PTS SALES"/>
    <n v="0"/>
    <s v="CGDD21050036"/>
    <n v="788394"/>
    <s v="珠海派诺科技股份有限公司"/>
    <n v="0"/>
    <x v="2"/>
    <x v="1"/>
    <s v="Q1"/>
    <x v="2"/>
    <x v="0"/>
  </r>
  <r>
    <s v="ESSZ"/>
    <s v="SZX"/>
    <x v="2"/>
    <d v="2021-05-27T00:00:00"/>
    <x v="0"/>
    <n v="14100377"/>
    <n v="44343"/>
    <s v="YMCT|KHJ-MC600-00"/>
    <s v="SS TAPE FEEDER 44mm"/>
    <n v="1"/>
    <n v="1"/>
    <n v="9380.5300000000007"/>
    <s v="CNY"/>
    <n v="1.1950000000000001"/>
    <n v="9380.5300000000007"/>
    <n v="11209.733350000002"/>
    <s v="C66SZX-SMT SERVICE"/>
    <s v="ZHUHAI PILOT TECHNOLOGY CO., LTD"/>
    <s v="Same"/>
    <n v="900478"/>
    <n v="6899.98"/>
    <s v="373SMT INV-PTS SALES"/>
    <n v="0"/>
    <s v="CGDD21050036"/>
    <n v="788394"/>
    <s v="珠海派诺科技股份有限公司"/>
    <n v="0"/>
    <x v="2"/>
    <x v="1"/>
    <s v="Q1"/>
    <x v="2"/>
    <x v="0"/>
  </r>
  <r>
    <s v="ESSZ"/>
    <s v="SZX"/>
    <x v="0"/>
    <d v="2021-06-03T00:00:00"/>
    <x v="1"/>
    <n v="14100378"/>
    <n v="44350"/>
    <s v="ZMTR|303-HR1"/>
    <s v="SPECIAL NOZZLE"/>
    <n v="1"/>
    <n v="1"/>
    <n v="663.72"/>
    <s v="CNY"/>
    <n v="1.2150000000000001"/>
    <n v="663.72"/>
    <n v="806.41980000000012"/>
    <s v="C66SZX-SMT SERVICE"/>
    <s v="Dongguan Heron Opto Co, Ltd"/>
    <s v="Same"/>
    <n v="900479"/>
    <n v="265.49"/>
    <s v="373SMT INV-PTS SALES"/>
    <n v="0"/>
    <s v="C66SZ21182"/>
    <n v="789012"/>
    <s v="东莞市恒润光电有限公司"/>
    <n v="0"/>
    <x v="2"/>
    <x v="2"/>
    <s v="Q1"/>
    <x v="2"/>
    <x v="0"/>
  </r>
  <r>
    <s v="ESSZ"/>
    <s v="SZX"/>
    <x v="0"/>
    <d v="2021-06-03T00:00:00"/>
    <x v="1"/>
    <n v="14100378"/>
    <n v="44350"/>
    <s v="ZMTR|303-HR2"/>
    <s v="SPECIAL NOZZLE"/>
    <n v="1"/>
    <n v="1"/>
    <n v="663.72"/>
    <s v="CNY"/>
    <n v="1.2150000000000001"/>
    <n v="663.72"/>
    <n v="806.41980000000012"/>
    <s v="C66SZX-SMT SERVICE"/>
    <s v="Dongguan Heron Opto Co, Ltd"/>
    <s v="Same"/>
    <n v="900479"/>
    <n v="265.49"/>
    <s v="373SMT INV-PTS SALES"/>
    <n v="0"/>
    <s v="C66SZ21182"/>
    <n v="789012"/>
    <s v="东莞市恒润光电有限公司"/>
    <n v="0"/>
    <x v="2"/>
    <x v="2"/>
    <s v="Q1"/>
    <x v="2"/>
    <x v="0"/>
  </r>
  <r>
    <s v="ESSZ"/>
    <s v="SZX"/>
    <x v="0"/>
    <d v="2021-06-04T00:00:00"/>
    <x v="0"/>
    <n v="14100379"/>
    <n v="44351"/>
    <s v="YMCT|KMK-M6185-40"/>
    <s v="FAN MOTOR ASSY"/>
    <n v="1"/>
    <n v="1"/>
    <n v="442.48"/>
    <s v="CNY"/>
    <n v="1.2150000000000001"/>
    <n v="442.48"/>
    <n v="537.61320000000001"/>
    <s v="C66SZX-SMT SERVICE"/>
    <s v="Shenzhen Saiwei Display Technology Co., LTD"/>
    <s v="Same"/>
    <n v="900480"/>
    <n v="245"/>
    <s v="373SMT INV-PTS SALES"/>
    <n v="0"/>
    <s v="C66SZ21194"/>
    <n v="789208"/>
    <s v="深圳市赛维显示技术有限公司"/>
    <n v="0"/>
    <x v="2"/>
    <x v="2"/>
    <s v="Q1"/>
    <x v="2"/>
    <x v="0"/>
  </r>
  <r>
    <s v="ESSZ"/>
    <s v="SZX"/>
    <x v="2"/>
    <d v="2021-06-08T00:00:00"/>
    <x v="0"/>
    <n v="14100380"/>
    <n v="44355"/>
    <s v="YMCT|KHJ-MC400-00"/>
    <s v="SS TAPE FEEDER 24mm"/>
    <n v="2"/>
    <n v="2"/>
    <n v="9115.0400000000009"/>
    <s v="CNY"/>
    <n v="1.2150000000000001"/>
    <n v="9115.0400000000009"/>
    <n v="11074.773600000002"/>
    <s v="C66SZX-SMT SERVICE"/>
    <s v="Shenzhen Teka Technology Co., Ltd."/>
    <s v="Same"/>
    <n v="900481"/>
    <n v="7627.09"/>
    <s v="373SMT INV-PTS SALES"/>
    <n v="0"/>
    <s v="C66SZ21227REV1"/>
    <n v="789748"/>
    <s v="深圳市铁甲科技有限公司"/>
    <n v="0"/>
    <x v="2"/>
    <x v="2"/>
    <s v="Q1"/>
    <x v="2"/>
    <x v="0"/>
  </r>
  <r>
    <s v="ESSZ"/>
    <s v="SZX"/>
    <x v="1"/>
    <d v="2021-06-11T00:00:00"/>
    <x v="0"/>
    <n v="12100052"/>
    <n v="44358"/>
    <s v="YMCT|REPAIR CHARGE"/>
    <s v="REPAIR CHARGE"/>
    <n v="1"/>
    <n v="1"/>
    <n v="1327.43"/>
    <s v="CNY"/>
    <n v="1.2150000000000001"/>
    <n v="1327.43"/>
    <n v="1612.8274500000002"/>
    <s v="C66SZX-SMT SERVICE"/>
    <s v="Guang Dong Kstar Industrial Science &amp; Technology C"/>
    <s v="Same"/>
    <n v="900428"/>
    <n v="0"/>
    <s v="373SMT INV-NON-CON"/>
    <n v="0"/>
    <s v="AM-HZ15-202011300003."/>
    <n v="0"/>
    <s v="广东科士达工业科技有限公司"/>
    <n v="0"/>
    <x v="2"/>
    <x v="2"/>
    <s v="Q1"/>
    <x v="2"/>
    <x v="0"/>
  </r>
  <r>
    <s v="ESSZ"/>
    <s v="SZX"/>
    <x v="0"/>
    <d v="2021-06-11T00:00:00"/>
    <x v="0"/>
    <n v="14100381"/>
    <n v="44358"/>
    <s v="YMCT|KLA-M4255-30"/>
    <s v="FLASH DISK 2G"/>
    <n v="1"/>
    <n v="1"/>
    <n v="1637.17"/>
    <s v="CNY"/>
    <n v="1.2150000000000001"/>
    <n v="1637.17"/>
    <n v="1989.1615500000003"/>
    <s v="C66SZX-SMT SERVICE"/>
    <s v="Shenzhen Maichi Security&amp;Surveillance Technology C"/>
    <s v="Same"/>
    <n v="900482"/>
    <n v="911"/>
    <s v="373SMT INV-PTS SALES"/>
    <n v="0"/>
    <s v="CGDD038817"/>
    <n v="790177"/>
    <s v="深圳市麦驰安防技术有限公司"/>
    <n v="0"/>
    <x v="2"/>
    <x v="2"/>
    <s v="Q1"/>
    <x v="2"/>
    <x v="0"/>
  </r>
  <r>
    <s v="ESSZ"/>
    <s v="SZX"/>
    <x v="0"/>
    <d v="2021-06-11T00:00:00"/>
    <x v="0"/>
    <n v="14100382"/>
    <n v="44358"/>
    <s v="YMCT|KLF-M66BR-00"/>
    <s v="HNS EXT.LAN"/>
    <n v="1"/>
    <n v="1"/>
    <n v="1646.02"/>
    <s v="CNY"/>
    <n v="1.2150000000000001"/>
    <n v="1646.02"/>
    <n v="1999.9143000000001"/>
    <s v="C66SZX-SMT SERVICE"/>
    <s v="Guang Dong Kstar Industrial Science &amp; Technology C"/>
    <s v="Same"/>
    <n v="900427"/>
    <n v="999"/>
    <s v="373SMT INV-PTS SALES"/>
    <n v="0"/>
    <s v="AM-HZ15-202011300003"/>
    <n v="790198"/>
    <s v="广东科士达工业科技有限公司"/>
    <n v="0"/>
    <x v="2"/>
    <x v="2"/>
    <s v="Q1"/>
    <x v="2"/>
    <x v="0"/>
  </r>
  <r>
    <s v="ESSZ"/>
    <s v="SZX"/>
    <x v="0"/>
    <d v="2021-06-11T00:00:00"/>
    <x v="0"/>
    <n v="14100382"/>
    <n v="44358"/>
    <s v="YMCT|KLF-M66B9-01"/>
    <s v="HNS Y-FLEX LAN"/>
    <n v="2"/>
    <n v="2"/>
    <n v="3692.04"/>
    <s v="CNY"/>
    <n v="1.2150000000000001"/>
    <n v="3692.04"/>
    <n v="4485.8285999999998"/>
    <s v="C66SZX-SMT SERVICE"/>
    <s v="Guang Dong Kstar Industrial Science &amp; Technology C"/>
    <s v="Same"/>
    <n v="900427"/>
    <n v="2250"/>
    <s v="373SMT INV-PTS SALES"/>
    <n v="0"/>
    <s v="AM-HZ15-202011300003"/>
    <n v="790198"/>
    <s v="广东科士达工业科技有限公司"/>
    <n v="0"/>
    <x v="2"/>
    <x v="2"/>
    <s v="Q1"/>
    <x v="2"/>
    <x v="0"/>
  </r>
  <r>
    <s v="ESSZ"/>
    <s v="SZX"/>
    <x v="0"/>
    <d v="2021-06-11T00:00:00"/>
    <x v="0"/>
    <n v="14100382"/>
    <n v="44358"/>
    <s v="YMCT|KLR-M66B5-01"/>
    <s v="HNS LAN SYS-HEAD"/>
    <n v="1"/>
    <n v="1"/>
    <n v="856.64"/>
    <s v="CNY"/>
    <n v="1.2150000000000001"/>
    <n v="856.64"/>
    <n v="1040.8176000000001"/>
    <s v="C66SZX-SMT SERVICE"/>
    <s v="Guang Dong Kstar Industrial Science &amp; Technology C"/>
    <s v="Same"/>
    <n v="900427"/>
    <n v="522"/>
    <s v="373SMT INV-PTS SALES"/>
    <n v="0"/>
    <s v="AM-HZ15-202011300003"/>
    <n v="790198"/>
    <s v="广东科士达工业科技有限公司"/>
    <n v="0"/>
    <x v="2"/>
    <x v="2"/>
    <s v="Q1"/>
    <x v="2"/>
    <x v="0"/>
  </r>
  <r>
    <s v="ESSZ"/>
    <s v="SZX"/>
    <x v="0"/>
    <d v="2021-06-11T00:00:00"/>
    <x v="0"/>
    <n v="14100383"/>
    <n v="44358"/>
    <s v="YMCT|KMB-M3854-00"/>
    <s v="GREASE 30G"/>
    <n v="1"/>
    <n v="1"/>
    <n v="393.81"/>
    <s v="CNY"/>
    <n v="1.2150000000000001"/>
    <n v="393.81"/>
    <n v="478.47915000000006"/>
    <s v="C66SZX-SMT SERVICE"/>
    <s v="Shenzhen Hongtongyu Electronics Co., Ltd."/>
    <s v="Same"/>
    <n v="900483"/>
    <n v="203"/>
    <s v="373SMT INV-PTS SALES"/>
    <n v="0"/>
    <s v="C66SZ21130REV.1"/>
    <n v="790207"/>
    <s v="深圳市鸿通宇电子有限公司"/>
    <n v="0"/>
    <x v="2"/>
    <x v="2"/>
    <s v="Q1"/>
    <x v="2"/>
    <x v="0"/>
  </r>
  <r>
    <s v="ESSZ"/>
    <s v="SZX"/>
    <x v="0"/>
    <d v="2021-06-11T00:00:00"/>
    <x v="0"/>
    <n v="14100383"/>
    <n v="44358"/>
    <s v="YMCT|KW7-M3851-00"/>
    <s v="GREASE PACK : LG2"/>
    <n v="1"/>
    <n v="1"/>
    <n v="1318.58"/>
    <s v="CNY"/>
    <n v="1.2150000000000001"/>
    <n v="1318.58"/>
    <n v="1602.0747000000001"/>
    <s v="C66SZX-SMT SERVICE"/>
    <s v="Shenzhen Hongtongyu Electronics Co., Ltd."/>
    <s v="Same"/>
    <n v="900483"/>
    <n v="678"/>
    <s v="373SMT INV-PTS SALES"/>
    <n v="0"/>
    <s v="C66SZ21130REV.1"/>
    <n v="790207"/>
    <s v="深圳市鸿通宇电子有限公司"/>
    <n v="0"/>
    <x v="2"/>
    <x v="2"/>
    <s v="Q1"/>
    <x v="2"/>
    <x v="0"/>
  </r>
  <r>
    <s v="ESSZ"/>
    <s v="SZX"/>
    <x v="0"/>
    <d v="2021-06-15T00:00:00"/>
    <x v="1"/>
    <n v="14100384"/>
    <n v="44362"/>
    <s v="ZMTR|LABEL FEEDER"/>
    <s v="LABEL FEEDER"/>
    <n v="1"/>
    <n v="1"/>
    <n v="22566.37"/>
    <s v="CNY"/>
    <n v="1.2150000000000001"/>
    <n v="22566.37"/>
    <n v="27418.13955"/>
    <s v="C66SZX-SMT SERVICE"/>
    <s v="Leader-Tech Electronics (Shenzhen) Inc."/>
    <s v="Same"/>
    <n v="900484"/>
    <n v="15929.2"/>
    <s v="373SMT INV-PTS SALES"/>
    <n v="0"/>
    <s v="PO2021030702"/>
    <n v="790452"/>
    <s v="上达电子（深圳）股份有限公司"/>
    <n v="0"/>
    <x v="2"/>
    <x v="2"/>
    <s v="Q1"/>
    <x v="2"/>
    <x v="0"/>
  </r>
  <r>
    <s v="ESSZ"/>
    <s v="SZX"/>
    <x v="0"/>
    <d v="2021-06-15T00:00:00"/>
    <x v="1"/>
    <n v="14100384"/>
    <n v="44362"/>
    <s v="ZMTR|SD-60"/>
    <s v="SPECIAL NOZZLE"/>
    <n v="1"/>
    <n v="1"/>
    <n v="761.06"/>
    <s v="CNY"/>
    <n v="1.2150000000000001"/>
    <n v="761.06"/>
    <n v="924.68790000000001"/>
    <s v="C66SZX-SMT SERVICE"/>
    <s v="Leader-Tech Electronics (Shenzhen) Inc."/>
    <s v="Same"/>
    <n v="900484"/>
    <n v="309.73"/>
    <s v="373SMT INV-PTS SALES"/>
    <n v="0"/>
    <s v="PO2021030702"/>
    <n v="790452"/>
    <s v="上达电子（深圳）股份有限公司"/>
    <n v="0"/>
    <x v="2"/>
    <x v="2"/>
    <s v="Q1"/>
    <x v="2"/>
    <x v="0"/>
  </r>
  <r>
    <s v="ESSZ"/>
    <s v="SZX"/>
    <x v="1"/>
    <d v="2021-06-16T00:00:00"/>
    <x v="0"/>
    <n v="12100053"/>
    <n v="44363"/>
    <s v="YMCT|REPAIR CHARGE"/>
    <s v="REPAIR CHARGE"/>
    <n v="1"/>
    <n v="1"/>
    <n v="1769.91"/>
    <s v="CNY"/>
    <n v="1.2150000000000001"/>
    <n v="1769.91"/>
    <n v="2150.4406500000005"/>
    <s v="C66SZX-SMT SERVICE"/>
    <s v="Huizhou Boshijie Technology Co., Ltd."/>
    <s v="Same"/>
    <n v="900485"/>
    <n v="0"/>
    <s v="373SMT INV-NON-CON"/>
    <n v="0"/>
    <s v="C66SZ21113"/>
    <n v="0"/>
    <s v="惠州市博实结科技有限公司"/>
    <n v="0"/>
    <x v="2"/>
    <x v="2"/>
    <s v="Q1"/>
    <x v="2"/>
    <x v="0"/>
  </r>
  <r>
    <s v="ESSZ"/>
    <s v="SZX"/>
    <x v="0"/>
    <d v="2021-06-23T00:00:00"/>
    <x v="0"/>
    <n v="14100385"/>
    <n v="44370"/>
    <s v="YMCT|KLJ-MCN6V-00"/>
    <s v="P/O LEVER ASSY."/>
    <n v="2"/>
    <n v="2"/>
    <n v="2654.87"/>
    <s v="CNY"/>
    <n v="1.2150000000000001"/>
    <n v="2654.87"/>
    <n v="3225.66705"/>
    <s v="C66SZX-SMT SERVICE"/>
    <s v="China Security &amp; Fire IoT Sensing Co., Ltd"/>
    <s v="Same"/>
    <n v="900486"/>
    <n v="1638"/>
    <s v="373SMT INV-PTS SALES"/>
    <n v="0"/>
    <s v="HORN202105310001"/>
    <n v="791490"/>
    <s v="深圳市豪恩安全科技有限公司"/>
    <n v="0"/>
    <x v="2"/>
    <x v="2"/>
    <s v="Q1"/>
    <x v="2"/>
    <x v="0"/>
  </r>
  <r>
    <s v="ESSZ"/>
    <s v="SZX"/>
    <x v="1"/>
    <d v="2021-06-25T00:00:00"/>
    <x v="0"/>
    <n v="12100054"/>
    <n v="44372"/>
    <s v="YMCT|REPAIR CHARGE"/>
    <s v="REPAIR CHARGE"/>
    <n v="1"/>
    <n v="1"/>
    <n v="1769.91"/>
    <s v="CNY"/>
    <n v="1.2150000000000001"/>
    <n v="1769.91"/>
    <n v="2150.4406500000005"/>
    <s v="C66SZX-SMT SERVICE"/>
    <s v="Zhuhai Taichuan Cloud Technology Co., Ltd."/>
    <s v="Same"/>
    <n v="900489"/>
    <n v="0"/>
    <s v="373SMT INV-NON-CON"/>
    <n v="0"/>
    <s v="PO202105030DS"/>
    <n v="0"/>
    <s v="珠海太川云社区技术股份有限公司"/>
    <n v="0"/>
    <x v="2"/>
    <x v="2"/>
    <s v="Q1"/>
    <x v="2"/>
    <x v="0"/>
  </r>
  <r>
    <s v="ESSZ"/>
    <s v="SZX"/>
    <x v="1"/>
    <d v="2021-06-25T00:00:00"/>
    <x v="0"/>
    <n v="12100055"/>
    <n v="44372"/>
    <s v="YMCT|REPAIR CHARGE"/>
    <s v="REPAIR CHARGE"/>
    <n v="1"/>
    <n v="1"/>
    <n v="1592.92"/>
    <s v="CNY"/>
    <n v="1.2150000000000001"/>
    <n v="1592.92"/>
    <n v="1935.3978000000002"/>
    <s v="C66SZX-SMT SERVICE"/>
    <s v="Huizhou Boshijie Technology Co., Ltd."/>
    <s v="Same"/>
    <n v="900492"/>
    <n v="0"/>
    <s v="373SMT INV-NON-CON"/>
    <n v="0"/>
    <s v="C66SZ21229REV1"/>
    <n v="0"/>
    <s v="惠州市博实结科技有限公司"/>
    <n v="0"/>
    <x v="2"/>
    <x v="2"/>
    <s v="Q1"/>
    <x v="2"/>
    <x v="0"/>
  </r>
  <r>
    <s v="ESSZ"/>
    <s v="SZX"/>
    <x v="0"/>
    <d v="2021-06-25T00:00:00"/>
    <x v="0"/>
    <n v="14100386"/>
    <n v="44372"/>
    <s v="YMCT|MSOFT-TOK1265"/>
    <s v="2D CODE SCANNING SOFTWARE"/>
    <n v="2"/>
    <n v="2"/>
    <n v="28761.06"/>
    <s v="CNY"/>
    <n v="1.2150000000000001"/>
    <n v="28761.06"/>
    <n v="34944.687900000004"/>
    <s v="C66SZX-SMT SERVICE"/>
    <s v="Changsha Jianke Electronics Co., Ltd."/>
    <s v="Same"/>
    <n v="900487"/>
    <n v="19884"/>
    <s v="373SMT INV-PTS SALES"/>
    <n v="0"/>
    <s v="C66SZ21103REV.3"/>
    <n v="791714"/>
    <s v="长沙市健科电子有限公司"/>
    <n v="0"/>
    <x v="2"/>
    <x v="2"/>
    <s v="Q1"/>
    <x v="2"/>
    <x v="0"/>
  </r>
  <r>
    <s v="ESSZ"/>
    <s v="SZX"/>
    <x v="0"/>
    <d v="2021-06-25T00:00:00"/>
    <x v="0"/>
    <n v="14100387"/>
    <n v="44372"/>
    <s v="YMCT|90990-25J026"/>
    <s v="BEARING"/>
    <n v="10"/>
    <n v="10"/>
    <n v="1327.43"/>
    <s v="CNY"/>
    <n v="1.2150000000000001"/>
    <n v="1327.43"/>
    <n v="1612.8274500000002"/>
    <s v="C66SZX-SMT SERVICE"/>
    <s v="Zhuhai Taichuan Cloud Technology Co., Ltd."/>
    <s v="Same"/>
    <n v="900488"/>
    <n v="618"/>
    <s v="373SMT INV-PTS SALES"/>
    <n v="0"/>
    <s v="PO202105030DS"/>
    <n v="791720"/>
    <s v="珠海太川云社区技术股份有限公司"/>
    <n v="0"/>
    <x v="2"/>
    <x v="2"/>
    <s v="Q1"/>
    <x v="2"/>
    <x v="0"/>
  </r>
  <r>
    <s v="ESSZ"/>
    <s v="SZX"/>
    <x v="0"/>
    <d v="2021-06-25T00:00:00"/>
    <x v="0"/>
    <n v="14100388"/>
    <n v="44372"/>
    <s v="YMCT|90990-25J026"/>
    <s v="BEARING"/>
    <n v="10"/>
    <n v="10"/>
    <n v="1327.43"/>
    <s v="CNY"/>
    <n v="1.2150000000000001"/>
    <n v="1327.43"/>
    <n v="1612.8274500000002"/>
    <s v="C66SZX-SMT SERVICE"/>
    <s v="Huizhou Boshijie Technology Co., Ltd."/>
    <s v="Same"/>
    <n v="900491"/>
    <n v="618"/>
    <s v="373SMT INV-PTS SALES"/>
    <n v="0"/>
    <s v="C66SZ21229REV1"/>
    <n v="791811"/>
    <s v="惠州市博实结科技有限公司"/>
    <n v="0"/>
    <x v="2"/>
    <x v="2"/>
    <s v="Q1"/>
    <x v="2"/>
    <x v="0"/>
  </r>
  <r>
    <s v="ESSZ"/>
    <s v="SZX"/>
    <x v="1"/>
    <d v="2021-06-28T00:00:00"/>
    <x v="0"/>
    <n v="12100056"/>
    <n v="44375"/>
    <s v="YMCT|REPAIR CHARGE"/>
    <s v="REPAIR CHARGE"/>
    <n v="1"/>
    <n v="1"/>
    <n v="884.96"/>
    <s v="CNY"/>
    <n v="1.2150000000000001"/>
    <n v="884.96"/>
    <n v="1075.2264"/>
    <s v="C66SZX-SMT SERVICE"/>
    <s v="Earda Technologies Co., Ltd"/>
    <s v="Same"/>
    <n v="900495"/>
    <n v="0"/>
    <s v="373SMT INV-NON-CON"/>
    <n v="0"/>
    <s v="C66SZ21226REV1"/>
    <n v="0"/>
    <s v="广州易而达科技股份有限公司"/>
    <n v="0"/>
    <x v="2"/>
    <x v="2"/>
    <s v="Q1"/>
    <x v="2"/>
    <x v="0"/>
  </r>
  <r>
    <s v="ESSZ"/>
    <s v="SZX"/>
    <x v="0"/>
    <d v="2021-06-28T00:00:00"/>
    <x v="0"/>
    <n v="14100389"/>
    <n v="44375"/>
    <s v="YMCT|KLC-M9192-00"/>
    <s v="SENSOR HEAD 2"/>
    <n v="1"/>
    <n v="1"/>
    <n v="1902.65"/>
    <s v="CNY"/>
    <n v="1.2150000000000001"/>
    <n v="1902.65"/>
    <n v="2311.7197500000002"/>
    <s v="C66SZX-SMT SERVICE"/>
    <s v="Shenzhen Junyi Electronic Co., Ltd."/>
    <s v="Same"/>
    <n v="900490"/>
    <n v="1024"/>
    <s v="373SMT INV-PTS SALES"/>
    <n v="0"/>
    <s v="C66SZ21234"/>
    <n v="791790"/>
    <s v="深圳市钧溢电子有限公司"/>
    <n v="0"/>
    <x v="2"/>
    <x v="2"/>
    <s v="Q1"/>
    <x v="2"/>
    <x v="0"/>
  </r>
  <r>
    <s v="ESSZ"/>
    <s v="SZX"/>
    <x v="0"/>
    <d v="2021-06-28T00:00:00"/>
    <x v="2"/>
    <n v="14100390"/>
    <n v="44375"/>
    <s v="HELI|5362C"/>
    <s v="T/C Digitizer Module (TDM)"/>
    <n v="1"/>
    <n v="1"/>
    <n v="4336.28"/>
    <s v="CNY"/>
    <n v="1.2150000000000001"/>
    <n v="4336.28"/>
    <n v="5268.5802000000003"/>
    <s v="C66SZX-SMT SERVICE"/>
    <s v="Shenzhen Li Tong Wei Electronics Technology Co., L"/>
    <s v="Same"/>
    <n v="900493"/>
    <n v="2850"/>
    <s v="373SMT INV-PTS SALES"/>
    <n v="0"/>
    <s v="C66SZ21275REV1"/>
    <n v="791952"/>
    <s v="深圳市力通威电子科技有限公司"/>
    <n v="0"/>
    <x v="2"/>
    <x v="2"/>
    <s v="Q1"/>
    <x v="2"/>
    <x v="0"/>
  </r>
  <r>
    <s v="ESSZ"/>
    <s v="SZX"/>
    <x v="0"/>
    <d v="2021-06-28T00:00:00"/>
    <x v="0"/>
    <n v="14100391"/>
    <n v="44375"/>
    <s v="YMCT|KLW-M66B3-01"/>
    <s v="HNS X-FLEX LAN"/>
    <n v="1"/>
    <n v="1"/>
    <n v="1548.67"/>
    <s v="CNY"/>
    <n v="1.2150000000000001"/>
    <n v="1548.67"/>
    <n v="1881.6340500000001"/>
    <s v="C66SZX-SMT SERVICE"/>
    <s v="Earda Technologies Co., Ltd"/>
    <s v="Same"/>
    <n v="900494"/>
    <n v="0"/>
    <s v="373SMT INV-PTS SALES"/>
    <n v="0"/>
    <s v="C66SZ21226REV1"/>
    <n v="792046"/>
    <s v="广州易而达科技股份有限公司"/>
    <n v="0"/>
    <x v="2"/>
    <x v="2"/>
    <s v="Q1"/>
    <x v="2"/>
    <x v="0"/>
  </r>
  <r>
    <s v="ESSZ"/>
    <s v="SZX"/>
    <x v="0"/>
    <d v="2021-06-29T00:00:00"/>
    <x v="0"/>
    <n v="14100392"/>
    <n v="44376"/>
    <s v="YMCT|KHW-M9261-01"/>
    <s v="PLATE1 LINK"/>
    <n v="2"/>
    <n v="2"/>
    <n v="106.19"/>
    <s v="CNY"/>
    <n v="1.2150000000000001"/>
    <n v="106.19"/>
    <n v="129.02085"/>
    <s v="C66SZX-SMT SERVICE"/>
    <s v="Shenzhen Hongnan Electronics Co., Ltd."/>
    <s v="Same"/>
    <n v="900496"/>
    <n v="54"/>
    <s v="373SMT INV-PTS SALES"/>
    <n v="0"/>
    <s v="POORD000172"/>
    <n v="792056"/>
    <s v="深圳市鸿南电子有限公司"/>
    <n v="0"/>
    <x v="2"/>
    <x v="2"/>
    <s v="Q1"/>
    <x v="2"/>
    <x v="0"/>
  </r>
  <r>
    <s v="ESSZ"/>
    <s v="SZX"/>
    <x v="0"/>
    <d v="2021-06-29T00:00:00"/>
    <x v="0"/>
    <n v="14100392"/>
    <n v="44376"/>
    <s v="YMCT|KMG-M9262-00"/>
    <s v="PLATE BOARD CLAMP"/>
    <n v="1"/>
    <n v="1"/>
    <n v="309.73"/>
    <s v="CNY"/>
    <n v="1.2150000000000001"/>
    <n v="309.73"/>
    <n v="376.32195000000007"/>
    <s v="C66SZX-SMT SERVICE"/>
    <s v="Shenzhen Hongnan Electronics Co., Ltd."/>
    <s v="Same"/>
    <n v="900496"/>
    <n v="164"/>
    <s v="373SMT INV-PTS SALES"/>
    <n v="0"/>
    <s v="POORD000172"/>
    <n v="792056"/>
    <s v="深圳市鸿南电子有限公司"/>
    <n v="0"/>
    <x v="2"/>
    <x v="2"/>
    <s v="Q1"/>
    <x v="2"/>
    <x v="0"/>
  </r>
  <r>
    <s v="ESSZ"/>
    <s v="SZX"/>
    <x v="0"/>
    <d v="2021-06-29T00:00:00"/>
    <x v="0"/>
    <n v="14100392"/>
    <n v="44376"/>
    <s v="YMCT|90169-02JB04"/>
    <s v="SCREW, BINDING HEAD"/>
    <n v="12"/>
    <n v="12"/>
    <n v="31.86"/>
    <s v="CNY"/>
    <n v="1.2150000000000001"/>
    <n v="31.86"/>
    <n v="38.709900000000005"/>
    <s v="C66SZX-SMT SERVICE"/>
    <s v="Shenzhen Hongnan Electronics Co., Ltd."/>
    <s v="Same"/>
    <n v="900496"/>
    <n v="12"/>
    <s v="373SMT INV-PTS SALES"/>
    <n v="0"/>
    <s v="POORD000172"/>
    <n v="792056"/>
    <s v="深圳市鸿南电子有限公司"/>
    <n v="0"/>
    <x v="2"/>
    <x v="2"/>
    <s v="Q1"/>
    <x v="2"/>
    <x v="0"/>
  </r>
  <r>
    <s v="ESSZ"/>
    <s v="SZX"/>
    <x v="0"/>
    <d v="2021-06-29T00:00:00"/>
    <x v="0"/>
    <n v="14100393"/>
    <n v="44376"/>
    <s v="YMCT|S02AMD599000"/>
    <s v="BELT 1,CONVEYOR"/>
    <n v="2"/>
    <n v="2"/>
    <n v="654.87"/>
    <s v="CNY"/>
    <n v="1.2150000000000001"/>
    <n v="654.87"/>
    <n v="795.66705000000002"/>
    <s v="C66SZX-SMT SERVICE"/>
    <s v="Chang Da (Jiangxi) Photoelectric Technology Co. Lt"/>
    <s v="Same"/>
    <n v="900497"/>
    <n v="354"/>
    <s v="373SMT INV-PTS SALES"/>
    <n v="0"/>
    <s v="CN21050012C"/>
    <n v="792142"/>
    <s v="江西省昌大光电科技有限公司"/>
    <n v="0"/>
    <x v="2"/>
    <x v="2"/>
    <s v="Q1"/>
    <x v="2"/>
    <x v="0"/>
  </r>
  <r>
    <s v="ESSZ"/>
    <s v="SZX"/>
    <x v="0"/>
    <d v="2021-06-29T00:00:00"/>
    <x v="0"/>
    <n v="14100393"/>
    <n v="44376"/>
    <s v="YMCT|KMG-M91A3-00"/>
    <s v="BELT CONV.(2670)"/>
    <n v="2"/>
    <n v="2"/>
    <n v="380.53"/>
    <s v="CNY"/>
    <n v="1.2150000000000001"/>
    <n v="380.53"/>
    <n v="462.34395000000001"/>
    <s v="C66SZX-SMT SERVICE"/>
    <s v="Chang Da (Jiangxi) Photoelectric Technology Co. Lt"/>
    <s v="Same"/>
    <n v="900497"/>
    <n v="192"/>
    <s v="373SMT INV-PTS SALES"/>
    <n v="0"/>
    <s v="CN21050012C"/>
    <n v="792142"/>
    <s v="江西省昌大光电科技有限公司"/>
    <n v="0"/>
    <x v="2"/>
    <x v="2"/>
    <s v="Q1"/>
    <x v="2"/>
    <x v="0"/>
  </r>
  <r>
    <s v="ESSZ"/>
    <s v="SZX"/>
    <x v="1"/>
    <d v="2021-07-06T00:00:00"/>
    <x v="2"/>
    <n v="12100057"/>
    <n v="44383"/>
    <s v="HELI|REPAIR CHARGE"/>
    <s v="REPAIR CHARGE"/>
    <n v="1"/>
    <n v="1"/>
    <n v="1769.91"/>
    <s v="CNY"/>
    <n v="1.2"/>
    <n v="1769.91"/>
    <n v="2123.8919999999998"/>
    <s v="C66SZX-SMT SERVICE"/>
    <s v="Gosuncn Electronic Technology Co.,Ltd."/>
    <s v="Same"/>
    <n v="900500"/>
    <n v="0"/>
    <s v="373SMT INV-NON-CON"/>
    <n v="0"/>
    <s v="C66SZ21134"/>
    <n v="0"/>
    <s v="广州高新兴电子科技有限公司"/>
    <n v="0"/>
    <x v="2"/>
    <x v="3"/>
    <s v="Q2"/>
    <x v="2"/>
    <x v="0"/>
  </r>
  <r>
    <s v="ESSZ"/>
    <s v="SZX"/>
    <x v="0"/>
    <d v="2021-07-07T00:00:00"/>
    <x v="1"/>
    <n v="14100394"/>
    <n v="44384"/>
    <s v="ZMTR|1010"/>
    <s v="SPECIAL NOZZLE"/>
    <n v="90"/>
    <n v="90"/>
    <n v="23893.81"/>
    <s v="CNY"/>
    <n v="1.2"/>
    <n v="23893.81"/>
    <n v="28672.572"/>
    <s v="C66SZX-SMT SERVICE"/>
    <s v="Shenzhen Bako Optoelectronics Co.,Ltd."/>
    <s v="Same"/>
    <n v="900501"/>
    <n v="9557.1"/>
    <s v="373SMT INV-PTS SALES"/>
    <n v="0"/>
    <s v="C66SZ21284"/>
    <n v="793045"/>
    <s v="深圳市巴科光电科技股份有限公司"/>
    <n v="0"/>
    <x v="2"/>
    <x v="3"/>
    <s v="Q2"/>
    <x v="2"/>
    <x v="0"/>
  </r>
  <r>
    <s v="ESSZ"/>
    <s v="SZX"/>
    <x v="0"/>
    <d v="2021-07-07T00:00:00"/>
    <x v="1"/>
    <n v="14100394"/>
    <n v="44384"/>
    <s v="ZMTR|2020"/>
    <s v="SPECIAL NOZZLE"/>
    <n v="90"/>
    <n v="90"/>
    <n v="23893.81"/>
    <s v="CNY"/>
    <n v="1.2"/>
    <n v="23893.81"/>
    <n v="28672.572"/>
    <s v="C66SZX-SMT SERVICE"/>
    <s v="Shenzhen Bako Optoelectronics Co.,Ltd."/>
    <s v="Same"/>
    <n v="900501"/>
    <n v="9557.1"/>
    <s v="373SMT INV-PTS SALES"/>
    <n v="0"/>
    <s v="C66SZ21284"/>
    <n v="793045"/>
    <s v="深圳市巴科光电科技股份有限公司"/>
    <n v="0"/>
    <x v="2"/>
    <x v="3"/>
    <s v="Q2"/>
    <x v="2"/>
    <x v="0"/>
  </r>
  <r>
    <s v="ESSZ"/>
    <s v="SZX"/>
    <x v="2"/>
    <d v="2021-07-08T00:00:00"/>
    <x v="0"/>
    <n v="14100395"/>
    <n v="44385"/>
    <s v="YMCT|KHJ-MC400-00"/>
    <s v="SS TAPE FEEDER 24mm"/>
    <n v="2"/>
    <n v="2"/>
    <n v="9203.5400000000009"/>
    <s v="CNY"/>
    <n v="1.2"/>
    <n v="9203.5400000000009"/>
    <n v="11044.248000000001"/>
    <s v="C66SZX-SMT SERVICE"/>
    <s v="Suzhou Bako Optoelectronics Co., Ltd."/>
    <s v="Same"/>
    <n v="900502"/>
    <n v="7627.09"/>
    <s v="373SMT INV-PTS SALES"/>
    <n v="0"/>
    <s v="C66SZ21239REV1/C66SZ21282"/>
    <n v="793152"/>
    <s v="苏州巴科光电科技有限公司"/>
    <n v="0"/>
    <x v="2"/>
    <x v="3"/>
    <s v="Q2"/>
    <x v="2"/>
    <x v="0"/>
  </r>
  <r>
    <s v="ESSZ"/>
    <s v="SZX"/>
    <x v="2"/>
    <d v="2021-07-08T00:00:00"/>
    <x v="0"/>
    <n v="14100395"/>
    <n v="44385"/>
    <s v="YMCT|KHJ-MC500-00"/>
    <s v="SS TAPE FEEDER 32mm"/>
    <n v="2"/>
    <n v="2"/>
    <n v="11858.41"/>
    <s v="CNY"/>
    <n v="1.2"/>
    <n v="11858.41"/>
    <n v="14230.091999999999"/>
    <s v="C66SZX-SMT SERVICE"/>
    <s v="Suzhou Bako Optoelectronics Co., Ltd."/>
    <s v="Same"/>
    <n v="900502"/>
    <n v="9834.89"/>
    <s v="373SMT INV-PTS SALES"/>
    <n v="0"/>
    <s v="C66SZ21239REV1/C66SZ21282"/>
    <n v="793152"/>
    <s v="苏州巴科光电科技有限公司"/>
    <n v="0"/>
    <x v="2"/>
    <x v="3"/>
    <s v="Q2"/>
    <x v="2"/>
    <x v="0"/>
  </r>
  <r>
    <s v="ESSZ"/>
    <s v="SZX"/>
    <x v="2"/>
    <d v="2021-07-08T00:00:00"/>
    <x v="0"/>
    <n v="14100395"/>
    <n v="44385"/>
    <s v="YMCT|KHJ-MC600-00"/>
    <s v="SS TAPE FEEDER 44mm"/>
    <n v="1"/>
    <n v="1"/>
    <n v="8141.59"/>
    <s v="CNY"/>
    <n v="1.2"/>
    <n v="8141.59"/>
    <n v="9769.9079999999994"/>
    <s v="C66SZX-SMT SERVICE"/>
    <s v="Suzhou Bako Optoelectronics Co., Ltd."/>
    <s v="Same"/>
    <n v="900502"/>
    <n v="6946.14"/>
    <s v="373SMT INV-PTS SALES"/>
    <n v="0"/>
    <s v="C66SZ21239REV1/C66SZ21282"/>
    <n v="793152"/>
    <s v="苏州巴科光电科技有限公司"/>
    <n v="0"/>
    <x v="2"/>
    <x v="3"/>
    <s v="Q2"/>
    <x v="2"/>
    <x v="0"/>
  </r>
  <r>
    <s v="ESSZ"/>
    <s v="SZX"/>
    <x v="0"/>
    <d v="2021-07-08T00:00:00"/>
    <x v="0"/>
    <n v="14100395"/>
    <n v="44385"/>
    <s v="YMCT|KMG-M7300-21"/>
    <s v="MULTI CAM.ASSY.FR"/>
    <n v="1"/>
    <n v="1"/>
    <n v="26548.67"/>
    <s v="CNY"/>
    <n v="1.2"/>
    <n v="26548.67"/>
    <n v="31858.403999999995"/>
    <s v="C66SZX-SMT SERVICE"/>
    <s v="Suzhou Bako Optoelectronics Co., Ltd."/>
    <s v="Same"/>
    <n v="900502"/>
    <n v="19832.14"/>
    <s v="373SMT INV-PTS SALES"/>
    <n v="0"/>
    <s v="C66SZ21239REV1/C66SZ21282"/>
    <n v="793153"/>
    <s v="苏州巴科光电科技有限公司"/>
    <n v="0"/>
    <x v="2"/>
    <x v="3"/>
    <s v="Q2"/>
    <x v="2"/>
    <x v="0"/>
  </r>
  <r>
    <s v="ESSZ"/>
    <s v="SZX"/>
    <x v="0"/>
    <d v="2021-07-13T00:00:00"/>
    <x v="0"/>
    <n v="14100396"/>
    <n v="44390"/>
    <s v="YMCT|KMB-M7750-A0"/>
    <s v="NOZZLE 7205A ASSY."/>
    <n v="5"/>
    <n v="5"/>
    <n v="3539.82"/>
    <s v="CNY"/>
    <n v="1.2"/>
    <n v="3539.82"/>
    <n v="4247.7839999999997"/>
    <s v="C66SZX-SMT SERVICE"/>
    <s v="Shenzhen Extension New Technology Co., Ltd"/>
    <s v="Same"/>
    <n v="900498"/>
    <n v="2411.1999999999998"/>
    <s v="373SMT INV-PTS SALES"/>
    <n v="0"/>
    <s v="C66SZ21270"/>
    <n v="793798"/>
    <s v="深圳拓新伟业科技有限公司"/>
    <n v="0"/>
    <x v="2"/>
    <x v="3"/>
    <s v="Q2"/>
    <x v="2"/>
    <x v="0"/>
  </r>
  <r>
    <s v="ESSZ"/>
    <s v="SZX"/>
    <x v="0"/>
    <d v="2021-07-14T00:00:00"/>
    <x v="0"/>
    <n v="14100397"/>
    <n v="44391"/>
    <s v="YMCT|KV8-M8870-00"/>
    <s v="SYRING 已停止销售"/>
    <n v="10"/>
    <n v="10"/>
    <n v="1283.19"/>
    <s v="CNY"/>
    <n v="1.2"/>
    <n v="1283.19"/>
    <n v="1539.828"/>
    <s v="C66SZX-SMT SERVICE"/>
    <s v="Shenzhen Extension New Technology Co., Ltd"/>
    <s v="Same"/>
    <n v="900503"/>
    <n v="700"/>
    <s v="373SMT INV-PTS SALES"/>
    <n v="0"/>
    <s v="C66SZ21228REV1"/>
    <n v="794033"/>
    <s v="深圳拓新伟业科技有限公司"/>
    <n v="0"/>
    <x v="2"/>
    <x v="3"/>
    <s v="Q2"/>
    <x v="2"/>
    <x v="0"/>
  </r>
  <r>
    <s v="ESSZ"/>
    <s v="SZX"/>
    <x v="1"/>
    <d v="2021-07-15T00:00:00"/>
    <x v="0"/>
    <n v="12100058"/>
    <n v="44392"/>
    <s v="YMCT|REPAIR CHARGE"/>
    <s v="REPAIR CHARGE"/>
    <n v="3"/>
    <n v="3"/>
    <n v="3982.3"/>
    <s v="CNY"/>
    <n v="1.2"/>
    <n v="3982.3"/>
    <n v="4778.76"/>
    <s v="C66SZX-SMT SERVICE"/>
    <s v="Shenzhen Kuanhong Technology Co., Ltd."/>
    <s v="Same"/>
    <n v="900507"/>
    <n v="0"/>
    <s v="373SMT INV-NON-CON"/>
    <n v="0"/>
    <s v="C66SZ21267REV1"/>
    <n v="0"/>
    <s v="深圳市宽宏科技有限公司"/>
    <n v="0"/>
    <x v="2"/>
    <x v="3"/>
    <s v="Q2"/>
    <x v="2"/>
    <x v="0"/>
  </r>
  <r>
    <s v="ESSZ"/>
    <s v="SZX"/>
    <x v="0"/>
    <d v="2021-07-15T00:00:00"/>
    <x v="0"/>
    <n v="14100398"/>
    <n v="44392"/>
    <s v="YMCT|KMB-M7009-00"/>
    <s v="HOLDER PACKING"/>
    <n v="4"/>
    <n v="4"/>
    <n v="3539.82"/>
    <s v="CNY"/>
    <n v="1.2"/>
    <n v="3539.82"/>
    <n v="4247.7839999999997"/>
    <s v="C66SZX-SMT SERVICE"/>
    <s v="Shenzhen Hongtongyu Electronics Co., Ltd."/>
    <s v="Same"/>
    <n v="900504"/>
    <n v="2704"/>
    <s v="373SMT INV-PTS SALES"/>
    <n v="0"/>
    <s v="202106-017"/>
    <n v="794132"/>
    <s v="深圳市鸿通宇电子有限公司"/>
    <n v="0"/>
    <x v="2"/>
    <x v="3"/>
    <s v="Q2"/>
    <x v="2"/>
    <x v="0"/>
  </r>
  <r>
    <s v="ESSZ"/>
    <s v="SZX"/>
    <x v="0"/>
    <d v="2021-07-15T00:00:00"/>
    <x v="0"/>
    <n v="14100398"/>
    <n v="44392"/>
    <s v="YMCT|KMB-M7057-00"/>
    <s v="O-RING"/>
    <n v="300"/>
    <n v="300"/>
    <n v="7433.63"/>
    <s v="CNY"/>
    <n v="1.2"/>
    <n v="7433.63"/>
    <n v="8920.3559999999998"/>
    <s v="C66SZX-SMT SERVICE"/>
    <s v="Shenzhen Hongtongyu Electronics Co., Ltd."/>
    <s v="Same"/>
    <n v="900504"/>
    <n v="5841.51"/>
    <s v="373SMT INV-PTS SALES"/>
    <n v="0"/>
    <s v="202106-017"/>
    <n v="794132"/>
    <s v="深圳市鸿通宇电子有限公司"/>
    <n v="0"/>
    <x v="2"/>
    <x v="3"/>
    <s v="Q2"/>
    <x v="2"/>
    <x v="0"/>
  </r>
  <r>
    <s v="ESSZ"/>
    <s v="SZX"/>
    <x v="2"/>
    <d v="2021-07-15T00:00:00"/>
    <x v="0"/>
    <n v="14100399"/>
    <n v="44392"/>
    <s v="YMCT|KHJ-MC100-00"/>
    <s v="SS TAPE FEEDER 8mm"/>
    <n v="2"/>
    <n v="2"/>
    <n v="5929.2"/>
    <s v="CNY"/>
    <n v="1.2"/>
    <n v="5929.2"/>
    <n v="7115.04"/>
    <s v="C66SZX-SMT SERVICE"/>
    <s v="SHENZHEN AV-DISPLAY CO.,LTD"/>
    <s v="Same"/>
    <n v="900505"/>
    <n v="5154.29"/>
    <s v="373SMT INV-PTS SALES"/>
    <n v="0"/>
    <s v="FW21060056"/>
    <n v="794134"/>
    <s v="深圳秋田微电子股份有限公司"/>
    <n v="0"/>
    <x v="2"/>
    <x v="3"/>
    <s v="Q2"/>
    <x v="2"/>
    <x v="0"/>
  </r>
  <r>
    <s v="ESSZ"/>
    <s v="SZX"/>
    <x v="2"/>
    <d v="2021-07-15T00:00:00"/>
    <x v="0"/>
    <n v="14100399"/>
    <n v="44392"/>
    <s v="YMCT|KJK-M1300-01"/>
    <s v="FS2 Tape Feeder 8mm7&quot; 2mm pitch"/>
    <n v="6"/>
    <n v="6"/>
    <n v="24159.29"/>
    <s v="CNY"/>
    <n v="1.2"/>
    <n v="24159.29"/>
    <n v="28991.148000000001"/>
    <s v="C66SZX-SMT SERVICE"/>
    <s v="SHENZHEN AV-DISPLAY CO.,LTD"/>
    <s v="Same"/>
    <n v="900505"/>
    <n v="20652"/>
    <s v="373SMT INV-PTS SALES"/>
    <n v="0"/>
    <s v="FW21060056"/>
    <n v="794134"/>
    <s v="深圳秋田微电子股份有限公司"/>
    <n v="0"/>
    <x v="2"/>
    <x v="3"/>
    <s v="Q2"/>
    <x v="2"/>
    <x v="0"/>
  </r>
  <r>
    <s v="ESSZ"/>
    <s v="SZX"/>
    <x v="0"/>
    <d v="2021-07-15T00:00:00"/>
    <x v="1"/>
    <n v="14100400"/>
    <n v="44392"/>
    <s v="ZMTR|K48-M3856-00X"/>
    <s v="GREASE PACK(NSL)"/>
    <n v="2"/>
    <n v="2"/>
    <n v="0"/>
    <s v="CNY"/>
    <n v="1.2"/>
    <n v="0"/>
    <n v="0"/>
    <s v="C66SZX-SMT SERVICE"/>
    <s v="Shenzhen Kuanhong Technology Co., Ltd."/>
    <s v="Same"/>
    <n v="900506"/>
    <n v="265.48"/>
    <s v="373SMT INV-PTS SALES"/>
    <n v="0"/>
    <s v="C66SZ21267REV1"/>
    <n v="794167"/>
    <s v="深圳市宽宏科技有限公司"/>
    <n v="0"/>
    <x v="2"/>
    <x v="3"/>
    <s v="Q2"/>
    <x v="2"/>
    <x v="0"/>
  </r>
  <r>
    <s v="ESSZ"/>
    <s v="SZX"/>
    <x v="0"/>
    <d v="2021-07-16T00:00:00"/>
    <x v="0"/>
    <n v="14100401"/>
    <n v="44393"/>
    <s v="YMCT|KM5-M7122-N0"/>
    <s v="GREASE 30G"/>
    <n v="1"/>
    <n v="1"/>
    <n v="548.66999999999996"/>
    <s v="CNY"/>
    <n v="1.2"/>
    <n v="548.66999999999996"/>
    <n v="658.40399999999988"/>
    <s v="C66SZX-SMT SERVICE"/>
    <s v="Shenzhen Zhengbang LED Technology Co.,Ltd"/>
    <s v="Same"/>
    <n v="900508"/>
    <n v="300"/>
    <s v="373SMT INV-PTS SALES"/>
    <n v="0"/>
    <s v="C66SZ21257"/>
    <n v="794233"/>
    <s v="深圳市正邦光电科技有限公司"/>
    <n v="0"/>
    <x v="2"/>
    <x v="3"/>
    <s v="Q2"/>
    <x v="2"/>
    <x v="0"/>
  </r>
  <r>
    <s v="ESSZ"/>
    <s v="SZX"/>
    <x v="0"/>
    <d v="2021-07-16T00:00:00"/>
    <x v="1"/>
    <n v="14100401"/>
    <n v="44393"/>
    <s v="ZMTR|K48-M3856-00X"/>
    <s v="GREASE PACK(NSL)"/>
    <n v="3"/>
    <n v="3"/>
    <n v="743.36"/>
    <s v="CNY"/>
    <n v="1.2"/>
    <n v="743.36"/>
    <n v="892.03200000000004"/>
    <s v="C66SZX-SMT SERVICE"/>
    <s v="Shenzhen Zhengbang LED Technology Co.,Ltd"/>
    <s v="Same"/>
    <n v="900508"/>
    <n v="398.22"/>
    <s v="373SMT INV-PTS SALES"/>
    <n v="0"/>
    <s v="C66SZ21257"/>
    <n v="794233"/>
    <s v="深圳市正邦光电科技有限公司"/>
    <n v="0"/>
    <x v="2"/>
    <x v="3"/>
    <s v="Q2"/>
    <x v="2"/>
    <x v="0"/>
  </r>
  <r>
    <s v="ESSZ"/>
    <s v="SZX"/>
    <x v="1"/>
    <d v="2021-07-19T00:00:00"/>
    <x v="0"/>
    <n v="12100059"/>
    <n v="44396"/>
    <s v="YMCT|REPAIR CHARGE"/>
    <s v="REPAIR CHARGE"/>
    <n v="1"/>
    <n v="1"/>
    <n v="1769.91"/>
    <s v="CNY"/>
    <n v="1.2"/>
    <n v="1769.91"/>
    <n v="2123.8919999999998"/>
    <s v="C66SZX-SMT SERVICE"/>
    <s v="Dongguan Tengtuo Electronic Technology Co., Ltd."/>
    <s v="Same"/>
    <n v="900512"/>
    <n v="0"/>
    <s v="373SMT INV-NON-CON"/>
    <n v="0"/>
    <s v="C66SZ21273"/>
    <n v="0"/>
    <s v="东莞市腾拓电子科技有限公司"/>
    <n v="0"/>
    <x v="2"/>
    <x v="3"/>
    <s v="Q2"/>
    <x v="2"/>
    <x v="0"/>
  </r>
  <r>
    <s v="ESSZ"/>
    <s v="SZX"/>
    <x v="0"/>
    <d v="2021-07-19T00:00:00"/>
    <x v="0"/>
    <n v="14100402"/>
    <n v="44396"/>
    <s v="YMCT|KLW-M134S-00"/>
    <s v="COVER 9-4"/>
    <n v="1"/>
    <n v="1"/>
    <n v="752.21"/>
    <s v="CNY"/>
    <n v="1.2"/>
    <n v="752.21"/>
    <n v="902.65200000000004"/>
    <s v="C66SZX-SMT SERVICE"/>
    <s v="Starwire lighting Co., Limited"/>
    <s v="Same"/>
    <n v="900509"/>
    <n v="416"/>
    <s v="373SMT INV-PTS SALES"/>
    <n v="0"/>
    <s v="C66SZ21252"/>
    <n v="794487"/>
    <s v="深圳市世达威光电有限公司"/>
    <n v="0"/>
    <x v="2"/>
    <x v="3"/>
    <s v="Q2"/>
    <x v="2"/>
    <x v="0"/>
  </r>
  <r>
    <s v="ESSZ"/>
    <s v="SZX"/>
    <x v="0"/>
    <d v="2021-07-19T00:00:00"/>
    <x v="0"/>
    <n v="14100403"/>
    <n v="44396"/>
    <s v="YMCT|KHY-M9129-00"/>
    <s v="BELT 1 CONVEYOR"/>
    <n v="3"/>
    <n v="3"/>
    <n v="690.27"/>
    <s v="CNY"/>
    <n v="1.2"/>
    <n v="690.27"/>
    <n v="828.32399999999996"/>
    <s v="C66SZX-SMT SERVICE"/>
    <s v="Dongguan Datai Optical Electrics Technology Co., L"/>
    <s v="Same"/>
    <n v="900510"/>
    <n v="390"/>
    <s v="373SMT INV-PTS SALES"/>
    <n v="0"/>
    <s v="C66SZ21258REV1"/>
    <n v="794493"/>
    <s v="东莞大泰光电科技有限公司"/>
    <n v="0"/>
    <x v="2"/>
    <x v="3"/>
    <s v="Q2"/>
    <x v="2"/>
    <x v="0"/>
  </r>
  <r>
    <s v="ESSZ"/>
    <s v="SZX"/>
    <x v="1"/>
    <d v="2021-07-23T00:00:00"/>
    <x v="0"/>
    <n v="12100060"/>
    <n v="44400"/>
    <s v="YMCT|REPAIR CHARGE"/>
    <s v="REPAIR CHARGE"/>
    <n v="1"/>
    <n v="1"/>
    <n v="1592.92"/>
    <s v="CNY"/>
    <n v="1.2"/>
    <n v="1592.92"/>
    <n v="1911.5039999999999"/>
    <s v="C66SZX-SMT SERVICE"/>
    <s v="Huizhou Boshijie Technology Co., Ltd."/>
    <s v="Same"/>
    <n v="900513"/>
    <n v="0"/>
    <s v="373SMT INV-NON-CON"/>
    <n v="0"/>
    <s v="C66SZ21327REV1"/>
    <n v="0"/>
    <s v="惠州市博实结科技有限公司"/>
    <n v="0"/>
    <x v="2"/>
    <x v="3"/>
    <s v="Q2"/>
    <x v="2"/>
    <x v="0"/>
  </r>
  <r>
    <s v="ESSZ"/>
    <s v="SZX"/>
    <x v="0"/>
    <d v="2021-07-26T00:00:00"/>
    <x v="1"/>
    <n v="14100404"/>
    <n v="44403"/>
    <s v="ZMTR|1010"/>
    <s v="SPECIAL NOZZLE"/>
    <n v="2"/>
    <n v="2"/>
    <n v="530.97"/>
    <s v="CNY"/>
    <n v="1.2"/>
    <n v="530.97"/>
    <n v="637.16399999999999"/>
    <s v="C66SZX-SMT SERVICE"/>
    <s v="Suzhou Bako Optoelectronics Co., Ltd."/>
    <s v="Same"/>
    <n v="900514"/>
    <n v="212.38"/>
    <s v="373SMT INV-PTS SALES"/>
    <n v="0"/>
    <s v="C66SZ21307"/>
    <n v="795252"/>
    <s v="苏州巴科光电科技有限公司"/>
    <n v="0"/>
    <x v="2"/>
    <x v="3"/>
    <s v="Q2"/>
    <x v="2"/>
    <x v="0"/>
  </r>
  <r>
    <s v="ESSZ"/>
    <s v="SZX"/>
    <x v="0"/>
    <d v="2021-07-26T00:00:00"/>
    <x v="0"/>
    <n v="14100404"/>
    <n v="44403"/>
    <s v="YMCT|KHN-M7710-A4"/>
    <s v="NOZZLE 301A ASSY"/>
    <n v="4"/>
    <n v="4"/>
    <n v="2407.08"/>
    <s v="CNY"/>
    <n v="1.2"/>
    <n v="2407.08"/>
    <n v="2888.4959999999996"/>
    <s v="C66SZX-SMT SERVICE"/>
    <s v="Suzhou Bako Optoelectronics Co., Ltd."/>
    <s v="Same"/>
    <n v="900514"/>
    <n v="1624.42"/>
    <s v="373SMT INV-PTS SALES"/>
    <n v="0"/>
    <s v="C66SZ21307"/>
    <n v="795252"/>
    <s v="苏州巴科光电科技有限公司"/>
    <n v="0"/>
    <x v="2"/>
    <x v="3"/>
    <s v="Q2"/>
    <x v="2"/>
    <x v="0"/>
  </r>
  <r>
    <s v="ESSZ"/>
    <s v="SZX"/>
    <x v="0"/>
    <d v="2021-08-12T00:00:00"/>
    <x v="1"/>
    <n v="14100405"/>
    <n v="44420"/>
    <s v="ZMTR|SD-A5"/>
    <s v="SPECIAL NOZZLE"/>
    <n v="4"/>
    <n v="4"/>
    <n v="1982.3"/>
    <s v="CNY"/>
    <n v="1.2"/>
    <n v="1982.3"/>
    <n v="2378.7599999999998"/>
    <s v="C66SZX-SMT SERVICE"/>
    <s v="Leader-Tech Electronics (Shenzhen) Inc - Huangshi "/>
    <s v="Same"/>
    <n v="900517"/>
    <n v="1061.96"/>
    <s v="373SMT INV-PTS SALES"/>
    <n v="0"/>
    <s v="HS-PO2021070125"/>
    <n v="797632"/>
    <s v="上达电子（黄石）股份有限公司"/>
    <n v="0"/>
    <x v="2"/>
    <x v="4"/>
    <s v="Q2"/>
    <x v="2"/>
    <x v="0"/>
  </r>
  <r>
    <s v="ESSZ"/>
    <s v="SZX"/>
    <x v="0"/>
    <d v="2021-08-12T00:00:00"/>
    <x v="1"/>
    <n v="14100405"/>
    <n v="44420"/>
    <s v="ZMTR|303SD  R1"/>
    <s v="SPECIAL NOZZLE"/>
    <n v="4"/>
    <n v="4"/>
    <n v="2265.4899999999998"/>
    <s v="CNY"/>
    <n v="1.2"/>
    <n v="2265.4899999999998"/>
    <n v="2718.5879999999997"/>
    <s v="C66SZX-SMT SERVICE"/>
    <s v="Leader-Tech Electronics (Shenzhen) Inc - Huangshi "/>
    <s v="Same"/>
    <n v="900517"/>
    <n v="1061.96"/>
    <s v="373SMT INV-PTS SALES"/>
    <n v="0"/>
    <s v="HS-PO2021070125"/>
    <n v="797632"/>
    <s v="上达电子（黄石）股份有限公司"/>
    <n v="0"/>
    <x v="2"/>
    <x v="4"/>
    <s v="Q2"/>
    <x v="2"/>
    <x v="0"/>
  </r>
  <r>
    <s v="ESSZ"/>
    <s v="SZX"/>
    <x v="0"/>
    <d v="2021-08-12T00:00:00"/>
    <x v="1"/>
    <n v="14100405"/>
    <n v="44420"/>
    <s v="ZMTR|303SD  A1"/>
    <s v="SPECIAL NOZZLE"/>
    <n v="4"/>
    <n v="4"/>
    <n v="2300.88"/>
    <s v="CNY"/>
    <n v="1.2"/>
    <n v="2300.88"/>
    <n v="2761.056"/>
    <s v="C66SZX-SMT SERVICE"/>
    <s v="Leader-Tech Electronics (Shenzhen) Inc - Huangshi "/>
    <s v="Same"/>
    <n v="900517"/>
    <n v="1061.96"/>
    <s v="373SMT INV-PTS SALES"/>
    <n v="0"/>
    <s v="HS-PO2021070125"/>
    <n v="797632"/>
    <s v="上达电子（黄石）股份有限公司"/>
    <n v="0"/>
    <x v="2"/>
    <x v="4"/>
    <s v="Q2"/>
    <x v="2"/>
    <x v="0"/>
  </r>
  <r>
    <s v="ESSZ"/>
    <s v="SZX"/>
    <x v="0"/>
    <d v="2021-08-12T00:00:00"/>
    <x v="1"/>
    <n v="14100406"/>
    <n v="44420"/>
    <s v="ZMTR|KMG-M9125-00"/>
    <s v="PLATE GUIDE"/>
    <n v="3"/>
    <n v="3"/>
    <n v="15000"/>
    <s v="CNY"/>
    <n v="1.2"/>
    <n v="15000"/>
    <n v="18000"/>
    <s v="C66SZX-SMT SERVICE"/>
    <s v="Leader-Tech Electronics (Shenzhen) Inc - Huangshi "/>
    <s v="Same"/>
    <n v="900518"/>
    <n v="4500"/>
    <s v="373SMT INV-PTS SALES"/>
    <n v="0"/>
    <s v="HS-PO2021060193"/>
    <n v="797629"/>
    <s v="上达电子（黄石）股份有限公司"/>
    <n v="0"/>
    <x v="2"/>
    <x v="4"/>
    <s v="Q2"/>
    <x v="2"/>
    <x v="0"/>
  </r>
  <r>
    <s v="ESSZ"/>
    <s v="SZX"/>
    <x v="0"/>
    <d v="2021-08-12T00:00:00"/>
    <x v="0"/>
    <n v="14100407"/>
    <n v="44420"/>
    <s v="YMCT|KLF-M7153-00"/>
    <s v="VALVE"/>
    <n v="10"/>
    <n v="10"/>
    <n v="9292.0400000000009"/>
    <s v="CNY"/>
    <n v="1.2"/>
    <n v="9292.0400000000009"/>
    <n v="11150.448"/>
    <s v="C66SZX-SMT SERVICE"/>
    <s v="Shenzhen 3irobotix Co., Ltd."/>
    <s v="Same"/>
    <n v="900520"/>
    <n v="5430"/>
    <s v="373SMT INV-PTS SALES"/>
    <n v="0"/>
    <s v="SCPA21070584"/>
    <n v="797646"/>
    <s v="深圳市杉川机器人有限公司"/>
    <n v="0"/>
    <x v="2"/>
    <x v="4"/>
    <s v="Q2"/>
    <x v="2"/>
    <x v="0"/>
  </r>
  <r>
    <s v="ESSZ"/>
    <s v="SZX"/>
    <x v="0"/>
    <d v="2021-08-12T00:00:00"/>
    <x v="0"/>
    <n v="14100407"/>
    <n v="44420"/>
    <s v="YMCT|KLW-M7154-00"/>
    <s v="BIT"/>
    <n v="10"/>
    <n v="10"/>
    <n v="3097.35"/>
    <s v="CNY"/>
    <n v="1.2"/>
    <n v="3097.35"/>
    <n v="3716.8199999999997"/>
    <s v="C66SZX-SMT SERVICE"/>
    <s v="Shenzhen 3irobotix Co., Ltd."/>
    <s v="Same"/>
    <n v="900520"/>
    <n v="1790"/>
    <s v="373SMT INV-PTS SALES"/>
    <n v="0"/>
    <s v="SCPA21070584"/>
    <n v="797646"/>
    <s v="深圳市杉川机器人有限公司"/>
    <n v="0"/>
    <x v="2"/>
    <x v="4"/>
    <s v="Q2"/>
    <x v="2"/>
    <x v="0"/>
  </r>
  <r>
    <s v="ESSZ"/>
    <s v="SZX"/>
    <x v="1"/>
    <d v="2021-08-13T00:00:00"/>
    <x v="0"/>
    <n v="12100061"/>
    <n v="44421"/>
    <s v="YMCT|REPAIR CHARGE"/>
    <s v="REPAIR CHARGE"/>
    <n v="1"/>
    <n v="1"/>
    <n v="1327.43"/>
    <s v="CNY"/>
    <n v="1.2"/>
    <n v="1327.43"/>
    <n v="1592.9159999999999"/>
    <s v="C66SZX-SMT SERVICE"/>
    <s v="Huizhou C&amp;D Industry Co., Ltd"/>
    <s v="Same"/>
    <n v="900516"/>
    <n v="0"/>
    <s v="373SMT INV-NON-CON"/>
    <n v="0"/>
    <s v="C66SZ21262REV1"/>
    <n v="0"/>
    <s v="惠州市创荣发实业有限公司"/>
    <n v="0"/>
    <x v="2"/>
    <x v="4"/>
    <s v="Q2"/>
    <x v="2"/>
    <x v="0"/>
  </r>
  <r>
    <s v="ESSZ"/>
    <s v="SZX"/>
    <x v="0"/>
    <d v="2021-08-13T00:00:00"/>
    <x v="0"/>
    <n v="14100408"/>
    <n v="44421"/>
    <s v="YMCT|KKJ-M71E0-00"/>
    <s v="MULTI MACS ASSY."/>
    <n v="1"/>
    <n v="1"/>
    <n v="4398.2299999999996"/>
    <s v="CNY"/>
    <n v="1.2"/>
    <n v="4398.2299999999996"/>
    <n v="5277.8759999999993"/>
    <s v="C66SZX-SMT SERVICE"/>
    <s v="Huizhou C&amp;D Industry Co., Ltd"/>
    <s v="Same"/>
    <n v="900515"/>
    <n v="2453"/>
    <s v="373SMT INV-PTS SALES"/>
    <n v="0"/>
    <s v="C66SZ21262REV1"/>
    <n v="797703"/>
    <s v="惠州市创荣发实业有限公司"/>
    <n v="0"/>
    <x v="2"/>
    <x v="4"/>
    <s v="Q2"/>
    <x v="2"/>
    <x v="0"/>
  </r>
  <r>
    <s v="ESSZ"/>
    <s v="SZX"/>
    <x v="0"/>
    <d v="2021-08-13T00:00:00"/>
    <x v="0"/>
    <n v="14100409"/>
    <n v="44421"/>
    <s v="YMCT|KKE-M917H-00"/>
    <s v="BELT CONVEYOR"/>
    <n v="3"/>
    <n v="3"/>
    <n v="398.23"/>
    <s v="CNY"/>
    <n v="1.2"/>
    <n v="398.23"/>
    <n v="477.87599999999998"/>
    <s v="C66SZX-SMT SERVICE"/>
    <s v="Dongguan Heron Opto Co, Ltd"/>
    <s v="Same"/>
    <n v="900519"/>
    <n v="211.02"/>
    <s v="373SMT INV-PTS SALES"/>
    <n v="0"/>
    <s v="C66SZ21272REV1"/>
    <n v="797705"/>
    <s v="东莞市恒润光电有限公司"/>
    <n v="0"/>
    <x v="2"/>
    <x v="4"/>
    <s v="Q2"/>
    <x v="2"/>
    <x v="0"/>
  </r>
  <r>
    <s v="ESSZ"/>
    <s v="SZX"/>
    <x v="0"/>
    <d v="2021-08-13T00:00:00"/>
    <x v="0"/>
    <n v="14100409"/>
    <n v="44421"/>
    <s v="YMCT|KMG-M91A3-00"/>
    <s v="BELT CONV.(2670)"/>
    <n v="2"/>
    <n v="2"/>
    <n v="353.98"/>
    <s v="CNY"/>
    <n v="1.2"/>
    <n v="353.98"/>
    <n v="424.77600000000001"/>
    <s v="C66SZX-SMT SERVICE"/>
    <s v="Dongguan Heron Opto Co, Ltd"/>
    <s v="Same"/>
    <n v="900519"/>
    <n v="208.68"/>
    <s v="373SMT INV-PTS SALES"/>
    <n v="0"/>
    <s v="C66SZ21272REV1"/>
    <n v="797705"/>
    <s v="东莞市恒润光电有限公司"/>
    <n v="0"/>
    <x v="2"/>
    <x v="4"/>
    <s v="Q2"/>
    <x v="2"/>
    <x v="0"/>
  </r>
  <r>
    <s v="ESSZ"/>
    <s v="SZX"/>
    <x v="0"/>
    <d v="2021-08-13T00:00:00"/>
    <x v="1"/>
    <n v="14100410"/>
    <n v="44421"/>
    <s v="ZMTR|303-SD-01"/>
    <s v="SPECIAL NOZZLE"/>
    <n v="1"/>
    <n v="1"/>
    <n v="761.06"/>
    <s v="CNY"/>
    <n v="1.2"/>
    <n v="761.06"/>
    <n v="913.27199999999993"/>
    <s v="C66SZX-SMT SERVICE"/>
    <s v="Leader-Tech Electronics (Shenzhen) Inc."/>
    <s v="Same"/>
    <n v="900521"/>
    <n v="353.98"/>
    <s v="373SMT INV-PTS SALES"/>
    <n v="0"/>
    <s v="PO2021070001/PO2021040698"/>
    <n v="797717"/>
    <s v="上达电子（深圳）股份有限公司"/>
    <n v="0"/>
    <x v="2"/>
    <x v="4"/>
    <s v="Q2"/>
    <x v="2"/>
    <x v="0"/>
  </r>
  <r>
    <s v="ESSZ"/>
    <s v="SZX"/>
    <x v="0"/>
    <d v="2021-08-13T00:00:00"/>
    <x v="1"/>
    <n v="14100410"/>
    <n v="44421"/>
    <s v="ZMTR|SD-L46"/>
    <s v="SPECIAL NOZZLE"/>
    <n v="1"/>
    <n v="1"/>
    <n v="761.06"/>
    <s v="CNY"/>
    <n v="1.2"/>
    <n v="761.06"/>
    <n v="913.27199999999993"/>
    <s v="C66SZX-SMT SERVICE"/>
    <s v="Leader-Tech Electronics (Shenzhen) Inc."/>
    <s v="Same"/>
    <n v="900521"/>
    <n v="353.98"/>
    <s v="373SMT INV-PTS SALES"/>
    <n v="0"/>
    <s v="PO2021070001/PO2021040698"/>
    <n v="797717"/>
    <s v="上达电子（深圳）股份有限公司"/>
    <n v="0"/>
    <x v="2"/>
    <x v="4"/>
    <s v="Q2"/>
    <x v="2"/>
    <x v="0"/>
  </r>
  <r>
    <s v="ESSZ"/>
    <s v="SZX"/>
    <x v="0"/>
    <d v="2021-08-13T00:00:00"/>
    <x v="0"/>
    <n v="14100411"/>
    <n v="44421"/>
    <s v="YMCT|KHN-M7710-A4"/>
    <s v="NOZZLE 301A ASSY"/>
    <n v="20"/>
    <n v="20"/>
    <n v="10265.49"/>
    <s v="CNY"/>
    <n v="1.2"/>
    <n v="10265.49"/>
    <n v="12318.588"/>
    <s v="C66SZX-SMT SERVICE"/>
    <s v="ZHONGSHAN YINYINGBAO ELECTRONIC TECHNOLOGY CO.,LTD"/>
    <s v="Same"/>
    <n v="900522"/>
    <n v="6687.02"/>
    <s v="373SMT INV-PTS SALES"/>
    <n v="0"/>
    <s v="C66SZ21253REV1"/>
    <n v="797752"/>
    <s v="中山市银盈堡电子科技有限公司"/>
    <n v="0"/>
    <x v="2"/>
    <x v="4"/>
    <s v="Q2"/>
    <x v="2"/>
    <x v="0"/>
  </r>
  <r>
    <s v="ESSZ"/>
    <s v="SZX"/>
    <x v="0"/>
    <d v="2021-08-13T00:00:00"/>
    <x v="0"/>
    <n v="14100411"/>
    <n v="44421"/>
    <s v="YMCT|KHY-M7740-A0"/>
    <s v="NOZZLE 303A/314A AS."/>
    <n v="6"/>
    <n v="6"/>
    <n v="3079.65"/>
    <s v="CNY"/>
    <n v="1.2"/>
    <n v="3079.65"/>
    <n v="3695.58"/>
    <s v="C66SZX-SMT SERVICE"/>
    <s v="ZHONGSHAN YINYINGBAO ELECTRONIC TECHNOLOGY CO.,LTD"/>
    <s v="Same"/>
    <n v="900522"/>
    <n v="2385.37"/>
    <s v="373SMT INV-PTS SALES"/>
    <n v="0"/>
    <s v="C66SZ21253REV1"/>
    <n v="797752"/>
    <s v="中山市银盈堡电子科技有限公司"/>
    <n v="0"/>
    <x v="2"/>
    <x v="4"/>
    <s v="Q2"/>
    <x v="2"/>
    <x v="0"/>
  </r>
  <r>
    <s v="ESSZ"/>
    <s v="SZX"/>
    <x v="0"/>
    <d v="2021-08-13T00:00:00"/>
    <x v="0"/>
    <n v="14100411"/>
    <n v="44421"/>
    <s v="YMCT|KHY-M7750-A0"/>
    <s v="NOZZLE 304A/315A AS."/>
    <n v="5"/>
    <n v="5"/>
    <n v="2566.37"/>
    <s v="CNY"/>
    <n v="1.2"/>
    <n v="2566.37"/>
    <n v="3079.6439999999998"/>
    <s v="C66SZX-SMT SERVICE"/>
    <s v="ZHONGSHAN YINYINGBAO ELECTRONIC TECHNOLOGY CO.,LTD"/>
    <s v="Same"/>
    <n v="900522"/>
    <n v="1911.11"/>
    <s v="373SMT INV-PTS SALES"/>
    <n v="0"/>
    <s v="C66SZ21253REV1"/>
    <n v="797752"/>
    <s v="中山市银盈堡电子科技有限公司"/>
    <n v="0"/>
    <x v="2"/>
    <x v="4"/>
    <s v="Q2"/>
    <x v="2"/>
    <x v="0"/>
  </r>
  <r>
    <s v="ESSZ"/>
    <s v="SZX"/>
    <x v="1"/>
    <d v="2021-09-08T00:00:00"/>
    <x v="0"/>
    <n v="12100062"/>
    <n v="44447"/>
    <s v="YMCT|REPAIR CHARGE"/>
    <s v="REPAIR CHARGE"/>
    <n v="1"/>
    <n v="1"/>
    <n v="1415.93"/>
    <s v="CNY"/>
    <n v="1.2"/>
    <n v="1415.93"/>
    <n v="1699.116"/>
    <s v="C66SZX-SMT SERVICE"/>
    <s v="ShenZhen Kstar Science &amp;Technology Co.,Ltd"/>
    <s v="Same"/>
    <n v="900523"/>
    <n v="0"/>
    <s v="373SMT INV-NON-CON"/>
    <n v="0"/>
    <s v="C66SZ21353"/>
    <n v="0"/>
    <s v="深圳科士达科技股份有限公司"/>
    <n v="0"/>
    <x v="2"/>
    <x v="5"/>
    <s v="Q2"/>
    <x v="2"/>
    <x v="0"/>
  </r>
  <r>
    <s v="ESSZ"/>
    <s v="SZX"/>
    <x v="0"/>
    <d v="2021-09-14T00:00:00"/>
    <x v="0"/>
    <n v="14100412"/>
    <n v="44453"/>
    <s v="YMCT|90K65-331512"/>
    <s v="AC SERVO MOTOR"/>
    <n v="1"/>
    <n v="1"/>
    <n v="5398.23"/>
    <s v="CNY"/>
    <n v="1.2"/>
    <n v="5398.23"/>
    <n v="6477.8759999999993"/>
    <s v="C66SZX-SMT SERVICE"/>
    <s v="GNSS Electronics Co., Ltd."/>
    <s v="Same"/>
    <n v="900524"/>
    <n v="4500"/>
    <s v="373SMT INV-PTS SALES"/>
    <n v="0"/>
    <s v="GNSS0022021083102"/>
    <n v="801518"/>
    <s v="深圳全球星电子有限公司"/>
    <n v="0"/>
    <x v="2"/>
    <x v="5"/>
    <s v="Q2"/>
    <x v="2"/>
    <x v="0"/>
  </r>
  <r>
    <s v="ESSZ"/>
    <s v="SZX"/>
    <x v="1"/>
    <d v="2021-09-16T00:00:00"/>
    <x v="0"/>
    <n v="12100063"/>
    <n v="44455"/>
    <s v="YMCT|REPAIR CHARGE"/>
    <s v="REPAIR CHARGE"/>
    <n v="1"/>
    <n v="1"/>
    <n v="1061.95"/>
    <s v="CNY"/>
    <n v="1.2"/>
    <n v="1061.95"/>
    <n v="1274.3399999999999"/>
    <s v="C66SZX-SMT SERVICE"/>
    <s v="ShenZhen Kstar Science &amp;Technology Co.,Ltd"/>
    <s v="Same"/>
    <n v="900526"/>
    <n v="0"/>
    <s v="373SMT INV-NON-CON"/>
    <n v="0"/>
    <s v="C66SZ21418REV1"/>
    <n v="0"/>
    <s v="深圳科士达科技股份有限公司"/>
    <n v="0"/>
    <x v="2"/>
    <x v="5"/>
    <s v="Q2"/>
    <x v="2"/>
    <x v="0"/>
  </r>
  <r>
    <s v="ESSZ"/>
    <s v="SZX"/>
    <x v="0"/>
    <d v="2021-09-16T00:00:00"/>
    <x v="1"/>
    <n v="14100413"/>
    <n v="44455"/>
    <s v="ZMTR|KKE-M662E-10"/>
    <s v="SENSOR XB OT ASSY"/>
    <n v="1"/>
    <n v="1"/>
    <n v="530.97"/>
    <s v="CNY"/>
    <n v="1.2"/>
    <n v="530.97"/>
    <n v="637.16399999999999"/>
    <s v="C66SZX-SMT SERVICE"/>
    <s v="ShenZhen Kstar Science &amp;Technology Co.,Ltd"/>
    <s v="Same"/>
    <n v="900525"/>
    <n v="291.26"/>
    <s v="373SMT INV-PTS SALES"/>
    <n v="0"/>
    <s v="C66SZ21418REV1"/>
    <n v="801988"/>
    <s v="深圳科士达科技股份有限公司"/>
    <n v="0"/>
    <x v="2"/>
    <x v="5"/>
    <s v="Q2"/>
    <x v="2"/>
    <x v="0"/>
  </r>
  <r>
    <s v="ESSZ"/>
    <s v="SZX"/>
    <x v="0"/>
    <d v="2021-09-26T00:00:00"/>
    <x v="1"/>
    <n v="14100414"/>
    <n v="44465"/>
    <s v="ZZZZ|Feeder table(24 slot)"/>
    <s v="Feeder table"/>
    <n v="1"/>
    <n v="1"/>
    <n v="28318.58"/>
    <s v="CNY"/>
    <n v="1.2"/>
    <n v="28318.58"/>
    <n v="33982.296000000002"/>
    <s v="C66SZX-SMT SERVICE"/>
    <s v="ShenZhen Malis Technology Co., Ltd."/>
    <s v="Same"/>
    <n v="900527"/>
    <n v="16000"/>
    <s v="373SMT INV-PTS SALES"/>
    <n v="0"/>
    <s v="C66SZ21404"/>
    <n v="803026"/>
    <s v="深圳市小婉牛科技有限公司"/>
    <n v="0"/>
    <x v="2"/>
    <x v="5"/>
    <s v="Q2"/>
    <x v="2"/>
    <x v="0"/>
  </r>
  <r>
    <s v="ESSZ"/>
    <s v="SZX"/>
    <x v="1"/>
    <d v="2021-09-27T00:00:00"/>
    <x v="0"/>
    <n v="12100064"/>
    <n v="44466"/>
    <s v="YMCT|REPAIR CHARGE"/>
    <s v="REPAIR CHARGE"/>
    <n v="1"/>
    <n v="1"/>
    <n v="1681.42"/>
    <s v="CNY"/>
    <n v="1.2"/>
    <n v="1681.42"/>
    <n v="2017.704"/>
    <s v="C66SZX-SMT SERVICE"/>
    <s v="Dongguan Xing Kai Tai Electronic Technology Co., L"/>
    <s v="Same"/>
    <n v="900532"/>
    <n v="0"/>
    <s v="373SMT INV-NON-CON"/>
    <n v="0"/>
    <s v="C66SZ21323REV1"/>
    <n v="0"/>
    <s v="东莞市兴开泰电子科技有限公司"/>
    <n v="0"/>
    <x v="2"/>
    <x v="5"/>
    <s v="Q2"/>
    <x v="2"/>
    <x v="0"/>
  </r>
  <r>
    <s v="ESSZ"/>
    <s v="SZX"/>
    <x v="0"/>
    <d v="2021-09-27T00:00:00"/>
    <x v="0"/>
    <n v="14100415"/>
    <n v="44466"/>
    <s v="YMCT|KLW-M26CJ-00"/>
    <s v="COIL Y AXIS"/>
    <n v="1"/>
    <n v="1"/>
    <n v="5132.74"/>
    <s v="CNY"/>
    <n v="1.2"/>
    <n v="5132.74"/>
    <n v="6159.2879999999996"/>
    <s v="C66SZX-SMT SERVICE"/>
    <s v="Shenzhen Detector Technology Co., Ltd"/>
    <s v="Same"/>
    <n v="900529"/>
    <n v="4039"/>
    <s v="373SMT INV-PTS SALES"/>
    <n v="0"/>
    <s v="C66SZ21390REV1"/>
    <n v="803247"/>
    <s v="深圳市帝泰克科技有限公司"/>
    <n v="0"/>
    <x v="2"/>
    <x v="5"/>
    <s v="Q2"/>
    <x v="2"/>
    <x v="0"/>
  </r>
  <r>
    <s v="ESSZ"/>
    <s v="SZX"/>
    <x v="0"/>
    <d v="2021-09-27T00:00:00"/>
    <x v="0"/>
    <n v="14100416"/>
    <n v="44466"/>
    <s v="YMCT|KHY-M66A2-00"/>
    <s v="HNS Y-FLEX SRV"/>
    <n v="1"/>
    <n v="1"/>
    <n v="1150.44"/>
    <s v="CNY"/>
    <n v="1.2"/>
    <n v="1150.44"/>
    <n v="1380.528"/>
    <s v="C66SZX-SMT SERVICE"/>
    <s v="Dongguan Xing Kai Tai Electronic Technology Co., L"/>
    <s v="Same"/>
    <n v="900531"/>
    <n v="631"/>
    <s v="373SMT INV-PTS SALES"/>
    <n v="0"/>
    <s v="C66SZ21323REV1"/>
    <n v="803260"/>
    <s v="东莞市兴开泰电子科技有限公司"/>
    <n v="0"/>
    <x v="2"/>
    <x v="5"/>
    <s v="Q2"/>
    <x v="2"/>
    <x v="0"/>
  </r>
  <r>
    <s v="ESSZ"/>
    <s v="SZX"/>
    <x v="0"/>
    <d v="2021-09-27T00:00:00"/>
    <x v="1"/>
    <n v="14100417"/>
    <n v="44466"/>
    <s v="ZMTR|K48-M3856-00X"/>
    <s v="GREASE PACK(NSL)"/>
    <n v="5"/>
    <n v="5"/>
    <n v="1238.94"/>
    <s v="CNY"/>
    <n v="1.2"/>
    <n v="1238.94"/>
    <n v="1486.7280000000001"/>
    <s v="C66SZX-SMT SERVICE"/>
    <s v="Dongguan Lanxin Electronics Co., Ltd."/>
    <s v="Same"/>
    <n v="900528"/>
    <n v="695.56"/>
    <s v="373SMT INV-PTS SALES"/>
    <n v="0"/>
    <s v="C66SZ21414"/>
    <n v="803222"/>
    <s v="东莞市岚新电子有限公司"/>
    <n v="0"/>
    <x v="2"/>
    <x v="5"/>
    <s v="Q2"/>
    <x v="2"/>
    <x v="0"/>
  </r>
  <r>
    <s v="ESSZ"/>
    <s v="SZX"/>
    <x v="1"/>
    <d v="2021-09-28T00:00:00"/>
    <x v="0"/>
    <n v="12100065"/>
    <n v="44467"/>
    <s v="YMCT|REPAIR CHARGE"/>
    <s v="REPAIR CHARGE"/>
    <n v="1"/>
    <n v="1"/>
    <n v="1168.1400000000001"/>
    <s v="CNY"/>
    <n v="1.2"/>
    <n v="1168.1400000000001"/>
    <n v="1401.768"/>
    <s v="C66SZX-SMT SERVICE"/>
    <s v="Bolin Technology Co., Ltd."/>
    <s v="Same"/>
    <n v="900538"/>
    <n v="0"/>
    <s v="373SMT INV-NON-CON"/>
    <n v="0"/>
    <s v="C66SZ21305"/>
    <n v="0"/>
    <s v="深圳市保凌影像科技有限公司"/>
    <n v="0"/>
    <x v="2"/>
    <x v="5"/>
    <s v="Q2"/>
    <x v="2"/>
    <x v="0"/>
  </r>
  <r>
    <s v="ESSZ"/>
    <s v="SZX"/>
    <x v="0"/>
    <d v="2021-09-28T00:00:00"/>
    <x v="0"/>
    <n v="14100418"/>
    <n v="44467"/>
    <s v="YMCT|KG7-M7137-A0"/>
    <s v="LEAF SPRING"/>
    <n v="40"/>
    <n v="40"/>
    <n v="1946.9"/>
    <s v="CNY"/>
    <n v="1.2"/>
    <n v="1946.9"/>
    <n v="2336.2800000000002"/>
    <s v="C66SZX-SMT SERVICE"/>
    <s v="Shenzhen Runtian Electronic Industrial Ltd"/>
    <s v="Same"/>
    <n v="900533"/>
    <n v="1123.2"/>
    <s v="373SMT INV-PTS SALES"/>
    <n v="0"/>
    <s v="C66SZ21294REV1"/>
    <n v="803504"/>
    <s v=" 深圳润田电子实业有限公司"/>
    <n v="0"/>
    <x v="2"/>
    <x v="5"/>
    <s v="Q2"/>
    <x v="2"/>
    <x v="0"/>
  </r>
  <r>
    <s v="ESSZ"/>
    <s v="SZX"/>
    <x v="0"/>
    <d v="2021-09-28T00:00:00"/>
    <x v="0"/>
    <n v="14100419"/>
    <n v="44467"/>
    <s v="YMCT|KHY-M7155-00"/>
    <s v="FILTER CAP"/>
    <n v="5"/>
    <n v="5"/>
    <n v="929.2"/>
    <s v="CNY"/>
    <n v="1.2"/>
    <n v="929.2"/>
    <n v="1115.04"/>
    <s v="C66SZX-SMT SERVICE"/>
    <s v="Leader-Tech Electronics (Shenzhen) Inc - Huangshi "/>
    <s v="Same"/>
    <n v="900534"/>
    <n v="546"/>
    <s v="373SMT INV-PTS SALES"/>
    <n v="0"/>
    <s v="HS-P02021080197"/>
    <n v="803505"/>
    <s v="上达电子（黄石）股份有限公司"/>
    <n v="0"/>
    <x v="2"/>
    <x v="5"/>
    <s v="Q2"/>
    <x v="2"/>
    <x v="0"/>
  </r>
  <r>
    <s v="ESSZ"/>
    <s v="SZX"/>
    <x v="0"/>
    <d v="2021-09-28T00:00:00"/>
    <x v="1"/>
    <n v="14100419"/>
    <n v="44467"/>
    <s v="ZMTR|KHY-M7154-C0"/>
    <s v="BIT"/>
    <n v="100"/>
    <n v="100"/>
    <n v="707.96"/>
    <s v="CNY"/>
    <n v="1.2"/>
    <n v="707.96"/>
    <n v="849.55200000000002"/>
    <s v="C66SZX-SMT SERVICE"/>
    <s v="Leader-Tech Electronics (Shenzhen) Inc - Huangshi "/>
    <s v="Same"/>
    <n v="900534"/>
    <n v="291"/>
    <s v="373SMT INV-PTS SALES"/>
    <n v="0"/>
    <s v="HS-P02021080197"/>
    <n v="803505"/>
    <s v="上达电子（黄石）股份有限公司"/>
    <n v="0"/>
    <x v="2"/>
    <x v="5"/>
    <s v="Q2"/>
    <x v="2"/>
    <x v="0"/>
  </r>
  <r>
    <s v="ESSZ"/>
    <s v="SZX"/>
    <x v="0"/>
    <d v="2021-09-28T00:00:00"/>
    <x v="0"/>
    <n v="14100419"/>
    <n v="44467"/>
    <s v="YMCT|K46-M8527-C0"/>
    <s v="FILTER(VACUUM PUMP)"/>
    <n v="100"/>
    <n v="100"/>
    <n v="5575.22"/>
    <s v="CNY"/>
    <n v="1.2"/>
    <n v="5575.22"/>
    <n v="6690.2640000000001"/>
    <s v="C66SZX-SMT SERVICE"/>
    <s v="Leader-Tech Electronics (Shenzhen) Inc - Huangshi "/>
    <s v="Same"/>
    <n v="900534"/>
    <n v="3255"/>
    <s v="373SMT INV-PTS SALES"/>
    <n v="0"/>
    <s v="HS-P02021080197"/>
    <n v="803505"/>
    <s v="上达电子（黄石）股份有限公司"/>
    <n v="0"/>
    <x v="2"/>
    <x v="5"/>
    <s v="Q2"/>
    <x v="2"/>
    <x v="0"/>
  </r>
  <r>
    <s v="ESSZ"/>
    <s v="SZX"/>
    <x v="0"/>
    <d v="2021-09-28T00:00:00"/>
    <x v="0"/>
    <n v="14100419"/>
    <n v="44467"/>
    <s v="YMCT|KHY-M7156-01"/>
    <s v="BIT CAP"/>
    <n v="5"/>
    <n v="5"/>
    <n v="530.97"/>
    <s v="CNY"/>
    <n v="1.2"/>
    <n v="530.97"/>
    <n v="637.16399999999999"/>
    <s v="C66SZX-SMT SERVICE"/>
    <s v="Leader-Tech Electronics (Shenzhen) Inc - Huangshi "/>
    <s v="Same"/>
    <n v="900534"/>
    <n v="290"/>
    <s v="373SMT INV-PTS SALES"/>
    <n v="0"/>
    <s v="HS-P02021080197"/>
    <n v="803505"/>
    <s v="上达电子（黄石）股份有限公司"/>
    <n v="0"/>
    <x v="2"/>
    <x v="5"/>
    <s v="Q2"/>
    <x v="2"/>
    <x v="0"/>
  </r>
  <r>
    <s v="ESSZ"/>
    <s v="SZX"/>
    <x v="0"/>
    <d v="2021-09-28T00:00:00"/>
    <x v="0"/>
    <n v="14100419"/>
    <n v="44467"/>
    <s v="YMCT|KG7-M7137-A0"/>
    <s v="LEAF SPRING"/>
    <n v="20"/>
    <n v="20"/>
    <n v="973.45"/>
    <s v="CNY"/>
    <n v="1.2"/>
    <n v="973.45"/>
    <n v="1168.1400000000001"/>
    <s v="C66SZX-SMT SERVICE"/>
    <s v="Leader-Tech Electronics (Shenzhen) Inc - Huangshi "/>
    <s v="Same"/>
    <n v="900534"/>
    <n v="561.6"/>
    <s v="373SMT INV-PTS SALES"/>
    <n v="0"/>
    <s v="HS-P02021080197"/>
    <n v="803505"/>
    <s v="上达电子（黄石）股份有限公司"/>
    <n v="0"/>
    <x v="2"/>
    <x v="5"/>
    <s v="Q2"/>
    <x v="2"/>
    <x v="0"/>
  </r>
  <r>
    <s v="ESSZ"/>
    <s v="SZX"/>
    <x v="0"/>
    <d v="2021-09-28T00:00:00"/>
    <x v="0"/>
    <n v="14100420"/>
    <n v="44467"/>
    <s v="YMCT|KLF-M7153-00"/>
    <s v="VALVE"/>
    <n v="1"/>
    <n v="1"/>
    <n v="973.45"/>
    <s v="CNY"/>
    <n v="1.2"/>
    <n v="973.45"/>
    <n v="1168.1400000000001"/>
    <s v="C66SZX-SMT SERVICE"/>
    <s v="Chang Da (Jiangxi) Photoelectric Technology Co. Lt"/>
    <s v="Same"/>
    <n v="900535"/>
    <n v="570.15"/>
    <s v="373SMT INV-PTS SALES"/>
    <n v="0"/>
    <s v="CN21060040C"/>
    <n v="803506"/>
    <s v="江西省昌大光电科技有限公司"/>
    <n v="0"/>
    <x v="2"/>
    <x v="5"/>
    <s v="Q2"/>
    <x v="2"/>
    <x v="0"/>
  </r>
  <r>
    <s v="ESSZ"/>
    <s v="SZX"/>
    <x v="2"/>
    <d v="2021-09-28T00:00:00"/>
    <x v="0"/>
    <n v="14100421"/>
    <n v="44467"/>
    <s v="YMCT|KHJ-MC100-00"/>
    <s v="SS TAPE FEEDER 8mm"/>
    <n v="15"/>
    <n v="15"/>
    <n v="50442.48"/>
    <s v="CNY"/>
    <n v="1.2"/>
    <n v="50442.48"/>
    <n v="60530.976000000002"/>
    <s v="C66SZX-SMT SERVICE"/>
    <s v="Chang Da (Jiangxi) Photoelectric Technology Co. Lt"/>
    <s v="Same"/>
    <n v="900536"/>
    <n v="38711.550000000003"/>
    <s v="373SMT INV-PTS SALES"/>
    <n v="0"/>
    <s v="CN21080020C"/>
    <n v="803509"/>
    <s v="江西省昌大光电科技有限公司"/>
    <n v="0"/>
    <x v="2"/>
    <x v="5"/>
    <s v="Q2"/>
    <x v="2"/>
    <x v="0"/>
  </r>
  <r>
    <s v="ESSZ"/>
    <s v="SZX"/>
    <x v="0"/>
    <d v="2021-09-28T00:00:00"/>
    <x v="0"/>
    <n v="14100421"/>
    <n v="44467"/>
    <s v="YMCT|KHY-M4592-01"/>
    <s v="VAC SENSOR BOARD ASSY"/>
    <n v="1"/>
    <n v="1"/>
    <n v="2522.12"/>
    <s v="CNY"/>
    <n v="1.2"/>
    <n v="2522.12"/>
    <n v="3026.5439999999999"/>
    <s v="C66SZX-SMT SERVICE"/>
    <s v="Chang Da (Jiangxi) Photoelectric Technology Co. Lt"/>
    <s v="Same"/>
    <n v="900536"/>
    <n v="1388"/>
    <s v="373SMT INV-PTS SALES"/>
    <n v="0"/>
    <s v="CN21080020C"/>
    <n v="803509"/>
    <s v="江西省昌大光电科技有限公司"/>
    <n v="0"/>
    <x v="2"/>
    <x v="5"/>
    <s v="Q2"/>
    <x v="2"/>
    <x v="0"/>
  </r>
  <r>
    <s v="ESSZ"/>
    <s v="SZX"/>
    <x v="0"/>
    <d v="2021-09-28T00:00:00"/>
    <x v="0"/>
    <n v="14100422"/>
    <n v="44467"/>
    <s v="YMCT|KMB-M3857-02"/>
    <s v="FILTER,1000PCS."/>
    <n v="1"/>
    <n v="1"/>
    <n v="7964.6"/>
    <s v="CNY"/>
    <n v="1.2"/>
    <n v="7964.6"/>
    <n v="9557.52"/>
    <s v="C66SZX-SMT SERVICE"/>
    <s v="Shenzhen GCL Electronics Co., Ltd."/>
    <s v="Same"/>
    <n v="900530"/>
    <n v="4663.05"/>
    <s v="373SMT INV-PTS SALES"/>
    <n v="0"/>
    <s v="GCL21080133"/>
    <n v="803511"/>
    <s v="深圳市耕创电子有限公司"/>
    <n v="0"/>
    <x v="2"/>
    <x v="5"/>
    <s v="Q2"/>
    <x v="2"/>
    <x v="0"/>
  </r>
  <r>
    <s v="ESSZ"/>
    <s v="SZX"/>
    <x v="0"/>
    <d v="2021-09-28T00:00:00"/>
    <x v="0"/>
    <n v="14100422"/>
    <n v="44467"/>
    <s v="YMCT|KM5-M7122-N0"/>
    <s v="GREASE 30G"/>
    <n v="2"/>
    <n v="2"/>
    <n v="1097.3499999999999"/>
    <s v="CNY"/>
    <n v="1.2"/>
    <n v="1097.3499999999999"/>
    <n v="1316.82"/>
    <s v="C66SZX-SMT SERVICE"/>
    <s v="Shenzhen GCL Electronics Co., Ltd."/>
    <s v="Same"/>
    <n v="900530"/>
    <n v="610"/>
    <s v="373SMT INV-PTS SALES"/>
    <n v="0"/>
    <s v="GCL21080133"/>
    <n v="803511"/>
    <s v="深圳市耕创电子有限公司"/>
    <n v="0"/>
    <x v="2"/>
    <x v="5"/>
    <s v="Q2"/>
    <x v="2"/>
    <x v="0"/>
  </r>
  <r>
    <s v="ESSZ"/>
    <s v="SZX"/>
    <x v="0"/>
    <d v="2021-09-28T00:00:00"/>
    <x v="0"/>
    <n v="14100423"/>
    <n v="44467"/>
    <s v="YMCT|KHY-M3T22-01"/>
    <s v="SHOCK ABSORBERS"/>
    <n v="2"/>
    <n v="2"/>
    <n v="2035.4"/>
    <s v="CNY"/>
    <n v="1.2"/>
    <n v="2035.4"/>
    <n v="2442.48"/>
    <s v="C66SZX-SMT SERVICE"/>
    <s v="Bolin Technology Co., Ltd."/>
    <s v="Same"/>
    <n v="900537"/>
    <n v="920"/>
    <s v="373SMT INV-PTS SALES"/>
    <n v="0"/>
    <s v="C66SZ21305"/>
    <n v="803513"/>
    <s v="深圳市保凌影像科技有限公司"/>
    <n v="0"/>
    <x v="2"/>
    <x v="5"/>
    <s v="Q2"/>
    <x v="2"/>
    <x v="0"/>
  </r>
  <r>
    <s v="ESSZ"/>
    <s v="SZX"/>
    <x v="0"/>
    <d v="2021-09-28T00:00:00"/>
    <x v="0"/>
    <n v="14100424"/>
    <n v="44467"/>
    <s v="YMCT|KLA-M5802-T3"/>
    <s v="HEAD SERVO UNIT ASSY"/>
    <n v="1"/>
    <n v="1"/>
    <n v="6460.18"/>
    <s v="CNY"/>
    <n v="1.2"/>
    <n v="6460.18"/>
    <n v="7752.2160000000003"/>
    <s v="C66SZX-SMT SERVICE"/>
    <s v="Shenzhen 3irobotix Co., Ltd."/>
    <s v="Same"/>
    <n v="900539"/>
    <n v="4856"/>
    <s v="373SMT INV-PTS SALES"/>
    <n v="0"/>
    <s v="SCPA21090663"/>
    <n v="803586"/>
    <s v="深圳市杉川机器人有限公司"/>
    <n v="0"/>
    <x v="2"/>
    <x v="5"/>
    <s v="Q2"/>
    <x v="2"/>
    <x v="0"/>
  </r>
  <r>
    <s v="ESSZ"/>
    <s v="SZX"/>
    <x v="0"/>
    <d v="2021-10-12T00:00:00"/>
    <x v="0"/>
    <n v="14100425"/>
    <n v="44481"/>
    <s v="YMCT|KKJ-M71E0-00"/>
    <s v="MULTI MACS ASSY."/>
    <n v="1"/>
    <n v="1"/>
    <n v="4690.2700000000004"/>
    <s v="CNY"/>
    <n v="1.2"/>
    <n v="4690.2700000000004"/>
    <n v="5628.3240000000005"/>
    <s v="C66SZX-SMT SERVICE"/>
    <s v="Huizhou Boshijie Technology Co., Ltd."/>
    <s v="Same"/>
    <n v="900540"/>
    <n v="2474"/>
    <s v="373SMT INV-PTS SALES"/>
    <n v="0"/>
    <s v="C66SZ21335"/>
    <n v="804719"/>
    <s v="惠州市博实结科技有限公司"/>
    <n v="0"/>
    <x v="2"/>
    <x v="6"/>
    <s v="Q3"/>
    <x v="2"/>
    <x v="0"/>
  </r>
  <r>
    <s v="ESSZ"/>
    <s v="SZX"/>
    <x v="3"/>
    <d v="2021-10-13T00:00:00"/>
    <x v="0"/>
    <n v="13100023"/>
    <n v="44482"/>
    <s v="YMCT|REPAIR CHARGE"/>
    <s v="REPAIR CHARGE"/>
    <n v="1"/>
    <n v="1"/>
    <n v="13053.1"/>
    <s v="CNY"/>
    <n v="1.2"/>
    <n v="13053.1"/>
    <n v="15663.72"/>
    <s v="C66SZX-SMT SERVICE"/>
    <s v="Shenzhen Pantai Electronic Co., Ltd"/>
    <s v="Same"/>
    <n v="900542"/>
    <n v="0"/>
    <s v="373SMT INV-CONTRACT"/>
    <n v="0"/>
    <s v="C66-CAN-21020REV.3—Pantai"/>
    <n v="0"/>
    <s v="东莞品泰电子有限公司"/>
    <n v="0"/>
    <x v="2"/>
    <x v="6"/>
    <s v="Q3"/>
    <x v="2"/>
    <x v="0"/>
  </r>
  <r>
    <s v="ESSZ"/>
    <s v="SZX"/>
    <x v="0"/>
    <d v="2021-10-13T00:00:00"/>
    <x v="1"/>
    <n v="14100426"/>
    <n v="44482"/>
    <s v="ZMTR|K48-M3856-00X"/>
    <s v="GREASE PACK(NSL)"/>
    <n v="2"/>
    <n v="2"/>
    <n v="0"/>
    <s v="CNY"/>
    <n v="1.2"/>
    <n v="0"/>
    <n v="0"/>
    <s v="C66SZX-SMT SERVICE"/>
    <s v="Shenzhen Pantai Electronic Co., Ltd"/>
    <s v="Same"/>
    <n v="900543"/>
    <n v="278.22000000000003"/>
    <s v="373SMT INV-PTS SALES"/>
    <n v="0"/>
    <s v="C66-CAN-21020REV.3—Pantai"/>
    <n v="804873"/>
    <s v="东莞品泰电子有限公司"/>
    <n v="0"/>
    <x v="2"/>
    <x v="6"/>
    <s v="Q3"/>
    <x v="2"/>
    <x v="0"/>
  </r>
  <r>
    <s v="ESSZ"/>
    <s v="SZX"/>
    <x v="0"/>
    <d v="2021-10-15T00:00:00"/>
    <x v="0"/>
    <n v="14100427"/>
    <n v="44484"/>
    <s v="YMCT|KHY-M7770-A0"/>
    <s v="NOZZLE 306A/317A AS."/>
    <n v="1"/>
    <n v="1"/>
    <n v="752.21"/>
    <s v="CNY"/>
    <n v="1.2"/>
    <n v="752.21"/>
    <n v="902.65200000000004"/>
    <s v="C66SZX-SMT SERVICE"/>
    <s v="ZHUHAI PILOT TECHNOLOGY CO., LTD"/>
    <s v="Same"/>
    <n v="900544"/>
    <n v="480"/>
    <s v="373SMT INV-PTS SALES"/>
    <n v="0"/>
    <s v="CGDD21090108"/>
    <n v="805294"/>
    <s v="珠海派诺科技股份有限公司"/>
    <n v="0"/>
    <x v="2"/>
    <x v="6"/>
    <s v="Q3"/>
    <x v="2"/>
    <x v="0"/>
  </r>
  <r>
    <s v="ESSZ"/>
    <s v="SZX"/>
    <x v="0"/>
    <d v="2021-10-15T00:00:00"/>
    <x v="0"/>
    <n v="14100427"/>
    <n v="44484"/>
    <s v="YMCT|KHN-M7790-A1"/>
    <s v="NOZZLE 309A ASSY."/>
    <n v="1"/>
    <n v="1"/>
    <n v="1106.19"/>
    <s v="CNY"/>
    <n v="1.2"/>
    <n v="1106.19"/>
    <n v="1327.4280000000001"/>
    <s v="C66SZX-SMT SERVICE"/>
    <s v="ZHUHAI PILOT TECHNOLOGY CO., LTD"/>
    <s v="Same"/>
    <n v="900544"/>
    <n v="0"/>
    <s v="373SMT INV-PTS SALES"/>
    <n v="0"/>
    <s v="CGDD21090108"/>
    <n v="805294"/>
    <s v="珠海派诺科技股份有限公司"/>
    <n v="0"/>
    <x v="2"/>
    <x v="6"/>
    <s v="Q3"/>
    <x v="2"/>
    <x v="0"/>
  </r>
  <r>
    <s v="ESSZ"/>
    <s v="SZX"/>
    <x v="0"/>
    <d v="2021-10-15T00:00:00"/>
    <x v="1"/>
    <n v="14100428"/>
    <n v="44484"/>
    <s v="ZMTR|303-PN2"/>
    <s v="SPECIAL NOZZLE"/>
    <n v="2"/>
    <n v="2"/>
    <n v="1150.44"/>
    <s v="CNY"/>
    <n v="1.2"/>
    <n v="1150.44"/>
    <n v="1380.528"/>
    <s v="C66SZX-SMT SERVICE"/>
    <s v="ZHUHAI PILOT TECHNOLOGY CO., LTD"/>
    <s v="Same"/>
    <n v="900545"/>
    <n v="530.98"/>
    <s v="373SMT INV-PTS SALES"/>
    <n v="0"/>
    <s v="CGDD21090072"/>
    <n v="805298"/>
    <s v="珠海派诺科技股份有限公司"/>
    <n v="0"/>
    <x v="2"/>
    <x v="6"/>
    <s v="Q3"/>
    <x v="2"/>
    <x v="0"/>
  </r>
  <r>
    <s v="ESSZ"/>
    <s v="SZX"/>
    <x v="0"/>
    <d v="2021-10-15T00:00:00"/>
    <x v="1"/>
    <n v="14100428"/>
    <n v="44484"/>
    <s v="ZMTR|303-PN3"/>
    <s v="SPECIAL NOZZLE"/>
    <n v="2"/>
    <n v="2"/>
    <n v="1150.44"/>
    <s v="CNY"/>
    <n v="1.2"/>
    <n v="1150.44"/>
    <n v="1380.528"/>
    <s v="C66SZX-SMT SERVICE"/>
    <s v="ZHUHAI PILOT TECHNOLOGY CO., LTD"/>
    <s v="Same"/>
    <n v="900545"/>
    <n v="530.98"/>
    <s v="373SMT INV-PTS SALES"/>
    <n v="0"/>
    <s v="CGDD21090072"/>
    <n v="805298"/>
    <s v="珠海派诺科技股份有限公司"/>
    <n v="0"/>
    <x v="2"/>
    <x v="6"/>
    <s v="Q3"/>
    <x v="2"/>
    <x v="0"/>
  </r>
  <r>
    <s v="ESSZ"/>
    <s v="SZX"/>
    <x v="0"/>
    <d v="2021-10-27T00:00:00"/>
    <x v="1"/>
    <n v="14100429"/>
    <n v="44496"/>
    <s v="ZMTR|Feeder table(60 slot)"/>
    <s v="Feeder table"/>
    <n v="1"/>
    <n v="1"/>
    <n v="32300.880000000001"/>
    <s v="CNY"/>
    <n v="1.2"/>
    <n v="32300.880000000001"/>
    <n v="38761.055999999997"/>
    <s v="C66SZX-SMT SERVICE"/>
    <s v="Shenzhen Li Tong Wei Electronics Technology Co., L"/>
    <s v="Same"/>
    <n v="900546"/>
    <n v="25700"/>
    <s v="373SMT INV-PTS SALES"/>
    <n v="0"/>
    <s v="C66SZ21457REV2"/>
    <n v="806845"/>
    <s v="深圳市力通威电子科技有限公司"/>
    <n v="0"/>
    <x v="2"/>
    <x v="6"/>
    <s v="Q3"/>
    <x v="2"/>
    <x v="0"/>
  </r>
  <r>
    <s v="ESSZ"/>
    <s v="SZX"/>
    <x v="1"/>
    <d v="2021-11-05T00:00:00"/>
    <x v="0"/>
    <n v="12100066"/>
    <n v="44505"/>
    <s v="YMCT|REPAIR CHARGE"/>
    <s v="REPAIR CHARGE"/>
    <n v="1"/>
    <n v="1"/>
    <n v="3185.84"/>
    <s v="CNY"/>
    <n v="1.21"/>
    <n v="3185.84"/>
    <n v="3854.8663999999999"/>
    <s v="C66SZX-SMT SERVICE"/>
    <s v="Dongguan Yueda Plastic Products Co., Ltd"/>
    <s v="Same"/>
    <n v="900551"/>
    <n v="0"/>
    <s v="373SMT INV-NON-CON"/>
    <n v="0"/>
    <s v="PUR21100012"/>
    <n v="0"/>
    <s v="东莞市跃达塑胶制品有限公司"/>
    <n v="0"/>
    <x v="2"/>
    <x v="7"/>
    <s v="Q3"/>
    <x v="2"/>
    <x v="0"/>
  </r>
  <r>
    <s v="ESSZ"/>
    <s v="SZX"/>
    <x v="0"/>
    <d v="2021-11-05T00:00:00"/>
    <x v="0"/>
    <n v="14100430"/>
    <n v="44505"/>
    <s v="YMCT|90990-25J026"/>
    <s v="BEARING"/>
    <n v="20"/>
    <n v="20"/>
    <n v="2389.38"/>
    <s v="CNY"/>
    <n v="1.21"/>
    <n v="2389.38"/>
    <n v="2891.1498000000001"/>
    <s v="C66SZX-SMT SERVICE"/>
    <s v="Dongguan Yueda Plastic Products Co., Ltd"/>
    <s v="Same"/>
    <n v="900550"/>
    <n v="1236"/>
    <s v="373SMT INV-PTS SALES"/>
    <n v="0"/>
    <s v="PUR21100012"/>
    <n v="807930"/>
    <s v="东莞市跃达塑胶制品有限公司"/>
    <n v="0"/>
    <x v="2"/>
    <x v="7"/>
    <s v="Q3"/>
    <x v="2"/>
    <x v="0"/>
  </r>
  <r>
    <s v="ESSZ"/>
    <s v="SZX"/>
    <x v="2"/>
    <d v="2021-11-05T00:00:00"/>
    <x v="0"/>
    <n v="14100431"/>
    <n v="44505"/>
    <s v="YMCT|KHJ-MC100-00"/>
    <s v="SS TAPE FEEDER 8mm"/>
    <n v="20"/>
    <n v="20"/>
    <n v="59292.04"/>
    <s v="CNY"/>
    <n v="1.21"/>
    <n v="59292.04"/>
    <n v="71743.368399999992"/>
    <s v="C66SZX-SMT SERVICE"/>
    <s v="ZHONGSHAN YINYINGBAO ELECTRONIC TECHNOLOGY CO.,LTD"/>
    <s v="Same"/>
    <n v="900547"/>
    <n v="51627.5"/>
    <s v="373SMT INV-PTS SALES"/>
    <n v="0"/>
    <s v="JD-2021-11-01-00025"/>
    <n v="807979"/>
    <s v="中山市银盈堡电子科技有限公司"/>
    <n v="0"/>
    <x v="2"/>
    <x v="7"/>
    <s v="Q3"/>
    <x v="2"/>
    <x v="0"/>
  </r>
  <r>
    <s v="ESSZ"/>
    <s v="SZX"/>
    <x v="2"/>
    <d v="2021-11-05T00:00:00"/>
    <x v="0"/>
    <n v="14100431"/>
    <n v="44505"/>
    <s v="YMCT|KHJ-MC200-00"/>
    <s v="SS TAPE FEEDER 12/16mm"/>
    <n v="1"/>
    <n v="1"/>
    <n v="4115.04"/>
    <s v="CNY"/>
    <n v="1.21"/>
    <n v="4115.04"/>
    <n v="4979.1984000000002"/>
    <s v="C66SZX-SMT SERVICE"/>
    <s v="ZHONGSHAN YINYINGBAO ELECTRONIC TECHNOLOGY CO.,LTD"/>
    <s v="Same"/>
    <n v="900547"/>
    <n v="3584.67"/>
    <s v="373SMT INV-PTS SALES"/>
    <n v="0"/>
    <s v="JD-2021-11-01-00025"/>
    <n v="807968"/>
    <s v="中山市银盈堡电子科技有限公司"/>
    <n v="0"/>
    <x v="2"/>
    <x v="7"/>
    <s v="Q3"/>
    <x v="2"/>
    <x v="0"/>
  </r>
  <r>
    <s v="ESSZ"/>
    <s v="SZX"/>
    <x v="2"/>
    <d v="2021-11-05T00:00:00"/>
    <x v="0"/>
    <n v="14100431"/>
    <n v="44505"/>
    <s v="YMCT|KHJ-MC200-00"/>
    <s v="SS TAPE FEEDER 12/16mm"/>
    <n v="9"/>
    <n v="9"/>
    <n v="37035.4"/>
    <s v="CNY"/>
    <n v="1.21"/>
    <n v="37035.4"/>
    <n v="44812.834000000003"/>
    <s v="C66SZX-SMT SERVICE"/>
    <s v="ZHONGSHAN YINYINGBAO ELECTRONIC TECHNOLOGY CO.,LTD"/>
    <s v="Same"/>
    <n v="900547"/>
    <n v="32262.04"/>
    <s v="373SMT INV-PTS SALES"/>
    <n v="0"/>
    <s v="JD-2021-11-01-00025"/>
    <n v="807979"/>
    <s v="中山市银盈堡电子科技有限公司"/>
    <n v="0"/>
    <x v="2"/>
    <x v="7"/>
    <s v="Q3"/>
    <x v="2"/>
    <x v="0"/>
  </r>
  <r>
    <s v="ESSZ"/>
    <s v="SZX"/>
    <x v="2"/>
    <d v="2021-11-05T00:00:00"/>
    <x v="0"/>
    <n v="14100431"/>
    <n v="44505"/>
    <s v="YMCT|KHJ-MC600-00"/>
    <s v="SS TAPE FEEDER 44mm"/>
    <n v="1"/>
    <n v="1"/>
    <n v="8672.57"/>
    <s v="CNY"/>
    <n v="1.21"/>
    <n v="8672.57"/>
    <n v="10493.8097"/>
    <s v="C66SZX-SMT SERVICE"/>
    <s v="ZHONGSHAN YINYINGBAO ELECTRONIC TECHNOLOGY CO.,LTD"/>
    <s v="Same"/>
    <n v="900547"/>
    <n v="6946.14"/>
    <s v="373SMT INV-PTS SALES"/>
    <n v="0"/>
    <s v="JD-2021-11-01-00025"/>
    <n v="807979"/>
    <s v="中山市银盈堡电子科技有限公司"/>
    <n v="0"/>
    <x v="2"/>
    <x v="7"/>
    <s v="Q3"/>
    <x v="2"/>
    <x v="0"/>
  </r>
  <r>
    <s v="ESSZ"/>
    <s v="SZX"/>
    <x v="0"/>
    <d v="2021-11-05T00:00:00"/>
    <x v="1"/>
    <n v="14100431"/>
    <n v="44505"/>
    <s v="ZMTR|K48-M3856-00X"/>
    <s v="GREASE PACK(NSL)"/>
    <n v="2"/>
    <n v="2"/>
    <n v="0"/>
    <s v="CNY"/>
    <n v="1.21"/>
    <n v="0"/>
    <n v="0"/>
    <s v="C66SZX-SMT SERVICE"/>
    <s v="ZHONGSHAN YINYINGBAO ELECTRONIC TECHNOLOGY CO.,LTD"/>
    <s v="Same"/>
    <n v="900547"/>
    <n v="278.22000000000003"/>
    <s v="373SMT INV-PTS SALES"/>
    <n v="0"/>
    <s v="JD-2021-11-01-00025"/>
    <n v="807968"/>
    <s v="中山市银盈堡电子科技有限公司"/>
    <n v="0"/>
    <x v="2"/>
    <x v="7"/>
    <s v="Q3"/>
    <x v="2"/>
    <x v="0"/>
  </r>
  <r>
    <s v="ESSZ"/>
    <s v="SZX"/>
    <x v="2"/>
    <d v="2021-11-05T00:00:00"/>
    <x v="0"/>
    <n v="14100432"/>
    <n v="44505"/>
    <s v="YMCT|KHJ-MC400-00"/>
    <s v="SS TAPE FEEDER 24mm"/>
    <n v="2"/>
    <n v="2"/>
    <n v="10973.45"/>
    <s v="CNY"/>
    <n v="1.21"/>
    <n v="10973.45"/>
    <n v="13277.8745"/>
    <s v="C66SZX-SMT SERVICE"/>
    <s v="Shenzhen Hilintech Technology Co., Ltd"/>
    <s v="Same"/>
    <n v="900548"/>
    <n v="7627.09"/>
    <s v="373SMT INV-PTS SALES"/>
    <n v="0"/>
    <s v="C66SZ21468REV1"/>
    <n v="807986"/>
    <s v="深圳市海凌科达科技有限公司"/>
    <n v="0"/>
    <x v="2"/>
    <x v="7"/>
    <s v="Q3"/>
    <x v="2"/>
    <x v="0"/>
  </r>
  <r>
    <s v="ESSZ"/>
    <s v="SZX"/>
    <x v="2"/>
    <d v="2021-11-05T00:00:00"/>
    <x v="0"/>
    <n v="14100433"/>
    <n v="44505"/>
    <s v="YMCT|KHJ-MC200-00"/>
    <s v="SS TAPE FEEDER 12/16mm"/>
    <n v="1"/>
    <n v="1"/>
    <n v="4159.29"/>
    <s v="CNY"/>
    <n v="1.21"/>
    <n v="4159.29"/>
    <n v="5032.7408999999998"/>
    <s v="C66SZX-SMT SERVICE"/>
    <s v="Legend Digital Technology Co., Ltd."/>
    <s v="Same"/>
    <n v="900549"/>
    <n v="3584.67"/>
    <s v="373SMT INV-PTS SALES"/>
    <n v="0"/>
    <s v="C66SZ21472"/>
    <n v="807988"/>
    <s v="珠海览众视讯科技有限公司"/>
    <n v="0"/>
    <x v="2"/>
    <x v="7"/>
    <s v="Q3"/>
    <x v="2"/>
    <x v="0"/>
  </r>
  <r>
    <s v="ESSZ"/>
    <s v="SZX"/>
    <x v="1"/>
    <d v="2021-11-08T00:00:00"/>
    <x v="0"/>
    <n v="12100067"/>
    <n v="44508"/>
    <s v="YMCT|REPAIR CHARGE"/>
    <s v="REPAIR CHARGE"/>
    <n v="1"/>
    <n v="1"/>
    <n v="4778.76"/>
    <s v="CNY"/>
    <n v="1.21"/>
    <n v="4778.76"/>
    <n v="5782.2996000000003"/>
    <s v="C66SZX-SMT SERVICE"/>
    <s v="Leader-Tech Electronics (Shenzhen) Inc - Huangshi "/>
    <s v="Same"/>
    <n v="900553"/>
    <n v="0"/>
    <s v="373SMT INV-NON-CON"/>
    <n v="0"/>
    <s v="HS-PO2021040291"/>
    <n v="0"/>
    <s v="上达电子（黄石）股份有限公司"/>
    <n v="0"/>
    <x v="2"/>
    <x v="7"/>
    <s v="Q3"/>
    <x v="2"/>
    <x v="0"/>
  </r>
  <r>
    <s v="ESSZ"/>
    <s v="SZX"/>
    <x v="2"/>
    <d v="2021-11-10T00:00:00"/>
    <x v="0"/>
    <n v="14100434"/>
    <n v="44510"/>
    <s v="YMCT|KHJ-MC700-00"/>
    <s v="SS TAPE FEEDER 56mm"/>
    <n v="1"/>
    <n v="1"/>
    <n v="9292.0400000000009"/>
    <s v="CNY"/>
    <n v="1.21"/>
    <n v="9292.0400000000009"/>
    <n v="11243.368400000001"/>
    <s v="C66SZX-SMT SERVICE"/>
    <s v="Shenzhen Zealot Digital Technology Co., Ltd."/>
    <s v="Same"/>
    <n v="900554"/>
    <n v="7320.11"/>
    <s v="373SMT INV-PTS SALES"/>
    <n v="0"/>
    <s v="C66SZ21475"/>
    <n v="808519"/>
    <s v="深圳市狂热者数码科技有限公司"/>
    <n v="0"/>
    <x v="2"/>
    <x v="7"/>
    <s v="Q3"/>
    <x v="2"/>
    <x v="0"/>
  </r>
  <r>
    <s v="ESSZ"/>
    <s v="SZX"/>
    <x v="1"/>
    <d v="2021-11-11T00:00:00"/>
    <x v="0"/>
    <n v="12100068"/>
    <n v="44511"/>
    <s v="YMCT|REPAIR CHARGE"/>
    <s v="REPAIR CHARGE"/>
    <n v="1"/>
    <n v="1"/>
    <n v="1061.95"/>
    <s v="CNY"/>
    <n v="1.21"/>
    <n v="1061.95"/>
    <n v="1284.9594999999999"/>
    <s v="C66SZX-SMT SERVICE"/>
    <s v="Shenzhen Li Tong Wei Electronics Technology Co., L"/>
    <s v="Same"/>
    <n v="900555"/>
    <n v="0"/>
    <s v="373SMT INV-NON-CON"/>
    <n v="0"/>
    <s v="C66SZ21437REV2"/>
    <n v="0"/>
    <s v="深圳市力通威电子科技有限公司"/>
    <n v="0"/>
    <x v="2"/>
    <x v="7"/>
    <s v="Q3"/>
    <x v="2"/>
    <x v="0"/>
  </r>
  <r>
    <s v="ESSZ"/>
    <s v="SZX"/>
    <x v="3"/>
    <d v="2021-11-12T00:00:00"/>
    <x v="0"/>
    <n v="13100024"/>
    <n v="44512"/>
    <s v="YMCT|REPAIR CHARGE"/>
    <s v="REPAIR CHARGE"/>
    <n v="1"/>
    <n v="1"/>
    <n v="7522.12"/>
    <s v="CNY"/>
    <n v="1.21"/>
    <n v="7522.12"/>
    <n v="9101.7651999999998"/>
    <s v="C66SZX-SMT SERVICE"/>
    <s v="Chang Da (Jiangxi) Photoelectric Technology Co. Lt"/>
    <s v="Same"/>
    <n v="900558"/>
    <n v="0"/>
    <s v="373SMT INV-CONTRACT"/>
    <n v="0"/>
    <s v="CN21109001C"/>
    <n v="0"/>
    <s v="江西省昌大光电科技有限公司"/>
    <n v="0"/>
    <x v="2"/>
    <x v="7"/>
    <s v="Q3"/>
    <x v="2"/>
    <x v="0"/>
  </r>
  <r>
    <s v="ESSZ"/>
    <s v="SZX"/>
    <x v="3"/>
    <d v="2021-11-12T00:00:00"/>
    <x v="0"/>
    <n v="13100025"/>
    <n v="44512"/>
    <s v="YMCT|REPAIR CHARGE"/>
    <s v="REPAIR CHARGE"/>
    <n v="1"/>
    <n v="1"/>
    <n v="14601.77"/>
    <s v="CNY"/>
    <n v="1.21"/>
    <n v="14601.77"/>
    <n v="17668.1417"/>
    <s v="C66SZX-SMT SERVICE"/>
    <s v="GNSS Electronics Co., Ltd."/>
    <s v="Same"/>
    <n v="900559"/>
    <n v="0"/>
    <s v="373SMT INV-CONTRACT"/>
    <n v="0"/>
    <s v="C66-CAN-21016--GNSS"/>
    <n v="0"/>
    <s v="深圳全球星电子有限公司"/>
    <n v="0"/>
    <x v="2"/>
    <x v="7"/>
    <s v="Q3"/>
    <x v="2"/>
    <x v="0"/>
  </r>
  <r>
    <s v="ESSZ"/>
    <s v="SZX"/>
    <x v="0"/>
    <d v="2021-11-12T00:00:00"/>
    <x v="1"/>
    <n v="14100435"/>
    <n v="44512"/>
    <s v="ZMTR|K48-M3856-00X"/>
    <s v="GREASE PACK(NSL)"/>
    <n v="5"/>
    <n v="5"/>
    <n v="37610.620000000003"/>
    <s v="CNY"/>
    <n v="1.21"/>
    <n v="37610.620000000003"/>
    <n v="45508.850200000001"/>
    <s v="C66SZX-SMT SERVICE"/>
    <s v="Chang Da (Jiangxi) Photoelectric Technology Co. Lt"/>
    <s v="Same"/>
    <n v="900557"/>
    <n v="695.56"/>
    <s v="373SMT INV-PTS SALES"/>
    <n v="0"/>
    <s v="CN21109001C"/>
    <n v="808917"/>
    <s v="江西省昌大光电科技有限公司"/>
    <n v="0"/>
    <x v="2"/>
    <x v="7"/>
    <s v="Q3"/>
    <x v="2"/>
    <x v="0"/>
  </r>
  <r>
    <s v="ESSZ"/>
    <s v="SZX"/>
    <x v="0"/>
    <d v="2021-11-16T00:00:00"/>
    <x v="1"/>
    <n v="14100436"/>
    <n v="44516"/>
    <s v="ZMTR|K48-M3856-00X"/>
    <s v="GREASE PACK(NSL)"/>
    <n v="5"/>
    <n v="5"/>
    <n v="0"/>
    <s v="CNY"/>
    <n v="1.21"/>
    <n v="0"/>
    <n v="0"/>
    <s v="C66SZX-SMT SERVICE"/>
    <s v="Chang Da (Jiangxi) Photoelectric Technology Co. Lt"/>
    <s v="Same"/>
    <n v="900560"/>
    <n v="695.56"/>
    <s v="373SMT INV-PTS SALES"/>
    <n v="0"/>
    <s v="CN21109001C"/>
    <n v="809254"/>
    <s v="江西省昌大光电科技有限公司"/>
    <n v="0"/>
    <x v="2"/>
    <x v="7"/>
    <s v="Q3"/>
    <x v="2"/>
    <x v="0"/>
  </r>
  <r>
    <s v="ESSZ"/>
    <s v="SZX"/>
    <x v="0"/>
    <d v="2021-11-16T00:00:00"/>
    <x v="0"/>
    <n v="14100437"/>
    <n v="44516"/>
    <s v="YMCT|REPAIR CHARGE"/>
    <s v="REPAIR CHARGE"/>
    <n v="1"/>
    <n v="1"/>
    <n v="176.99"/>
    <s v="CNY"/>
    <n v="1.21"/>
    <n v="176.99"/>
    <n v="214.15790000000001"/>
    <s v="C66SZX-SMT SERVICE"/>
    <s v="Henan Rongchuangxinhe Technology Co.,Ltd"/>
    <s v="Same"/>
    <n v="900563"/>
    <n v="0"/>
    <s v="373SMT INV-PTS SALES"/>
    <n v="0"/>
    <s v="C66SZ21425"/>
    <n v="0"/>
    <s v="河南融创新合科技有限公司"/>
    <n v="0"/>
    <x v="2"/>
    <x v="7"/>
    <s v="Q3"/>
    <x v="2"/>
    <x v="0"/>
  </r>
  <r>
    <s v="ESSZ"/>
    <s v="SZX"/>
    <x v="0"/>
    <d v="2021-11-16T00:00:00"/>
    <x v="0"/>
    <n v="14100438"/>
    <n v="44516"/>
    <s v="YMCT|KHW-M3852-A0"/>
    <s v="GREASE GUN SET"/>
    <n v="1"/>
    <n v="1"/>
    <n v="1681.42"/>
    <s v="CNY"/>
    <n v="1.21"/>
    <n v="1681.42"/>
    <n v="2034.5182"/>
    <s v="C66SZX-SMT SERVICE"/>
    <s v="Shenzhen Silver Basis Technology Co.,Ltd"/>
    <s v="Same"/>
    <n v="900561"/>
    <n v="988.2"/>
    <s v="373SMT INV-PTS SALES"/>
    <n v="0"/>
    <s v="P32-R2109030001"/>
    <n v="809280"/>
    <s v="深圳市银宝山新科技股份有限公司"/>
    <n v="0"/>
    <x v="2"/>
    <x v="7"/>
    <s v="Q3"/>
    <x v="2"/>
    <x v="0"/>
  </r>
  <r>
    <s v="ESSZ"/>
    <s v="SZX"/>
    <x v="0"/>
    <d v="2021-11-16T00:00:00"/>
    <x v="0"/>
    <n v="14100438"/>
    <n v="44516"/>
    <s v="YMCT|KV8-M8870-00"/>
    <s v="SYRING 已停止销售"/>
    <n v="2"/>
    <n v="2"/>
    <n v="265.49"/>
    <s v="CNY"/>
    <n v="1.21"/>
    <n v="265.49"/>
    <n v="321.24290000000002"/>
    <s v="C66SZX-SMT SERVICE"/>
    <s v="Shenzhen Silver Basis Technology Co.,Ltd"/>
    <s v="Same"/>
    <n v="900561"/>
    <n v="142"/>
    <s v="373SMT INV-PTS SALES"/>
    <n v="0"/>
    <s v="P32-R2109030001"/>
    <n v="809280"/>
    <s v="深圳市银宝山新科技股份有限公司"/>
    <n v="0"/>
    <x v="2"/>
    <x v="7"/>
    <s v="Q3"/>
    <x v="2"/>
    <x v="0"/>
  </r>
  <r>
    <s v="ESSZ"/>
    <s v="SZX"/>
    <x v="0"/>
    <d v="2021-11-16T00:00:00"/>
    <x v="1"/>
    <n v="14100438"/>
    <n v="44516"/>
    <s v="ZMTR|K48-M3856-00X"/>
    <s v="GREASE PACK(NSL)"/>
    <n v="2"/>
    <n v="2"/>
    <n v="495.59"/>
    <s v="CNY"/>
    <n v="1.21"/>
    <n v="495.59"/>
    <n v="599.6638999999999"/>
    <s v="C66SZX-SMT SERVICE"/>
    <s v="Shenzhen Silver Basis Technology Co.,Ltd"/>
    <s v="Same"/>
    <n v="900561"/>
    <n v="283.18"/>
    <s v="373SMT INV-PTS SALES"/>
    <n v="0"/>
    <s v="P32-R2109030001"/>
    <n v="809280"/>
    <s v="深圳市银宝山新科技股份有限公司"/>
    <n v="0"/>
    <x v="2"/>
    <x v="7"/>
    <s v="Q3"/>
    <x v="2"/>
    <x v="0"/>
  </r>
  <r>
    <s v="ESSZ"/>
    <s v="SZX"/>
    <x v="0"/>
    <d v="2021-11-17T00:00:00"/>
    <x v="0"/>
    <n v="14100439"/>
    <n v="44517"/>
    <s v="YMCT|KMG-M7A16-00"/>
    <s v="COVER PRIZM"/>
    <n v="2"/>
    <n v="2"/>
    <n v="106.19"/>
    <s v="CNY"/>
    <n v="1.21"/>
    <n v="106.19"/>
    <n v="128.48990000000001"/>
    <s v="C66SZX-SMT SERVICE"/>
    <s v="Henan Rongchuangxinhe Technology Co.,Ltd"/>
    <s v="Same"/>
    <n v="900562"/>
    <n v="54"/>
    <s v="373SMT INV-PTS SALES"/>
    <n v="0"/>
    <s v="C66SZ21425"/>
    <n v="809288"/>
    <s v="河南融创新合科技有限公司"/>
    <n v="0"/>
    <x v="2"/>
    <x v="7"/>
    <s v="Q3"/>
    <x v="2"/>
    <x v="0"/>
  </r>
  <r>
    <s v="ESSZ"/>
    <s v="SZX"/>
    <x v="0"/>
    <d v="2021-11-17T00:00:00"/>
    <x v="0"/>
    <n v="14100439"/>
    <n v="44517"/>
    <s v="YMCT|KMG-M7A13-00"/>
    <s v="DIFFUSER MAIN"/>
    <n v="1"/>
    <n v="1"/>
    <n v="539.82000000000005"/>
    <s v="CNY"/>
    <n v="1.21"/>
    <n v="539.82000000000005"/>
    <n v="653.18220000000008"/>
    <s v="C66SZX-SMT SERVICE"/>
    <s v="Henan Rongchuangxinhe Technology Co.,Ltd"/>
    <s v="Same"/>
    <n v="900562"/>
    <n v="293"/>
    <s v="373SMT INV-PTS SALES"/>
    <n v="0"/>
    <s v="C66SZ21425"/>
    <n v="809288"/>
    <s v="河南融创新合科技有限公司"/>
    <n v="0"/>
    <x v="2"/>
    <x v="7"/>
    <s v="Q3"/>
    <x v="2"/>
    <x v="0"/>
  </r>
  <r>
    <s v="ESSZ"/>
    <s v="SZX"/>
    <x v="0"/>
    <d v="2021-11-18T00:00:00"/>
    <x v="0"/>
    <n v="14100440"/>
    <n v="44518"/>
    <s v="YMCT|KHY-M77A0-A0"/>
    <s v="NOZZLE 310A ASSY."/>
    <n v="5"/>
    <n v="5"/>
    <n v="3053.1"/>
    <s v="CNY"/>
    <n v="1.21"/>
    <n v="3053.1"/>
    <n v="3694.2509999999997"/>
    <s v="C66SZX-SMT SERVICE"/>
    <s v="Earda Technologies Co., Ltd"/>
    <s v="Same"/>
    <n v="900564"/>
    <n v="2594.44"/>
    <s v="373SMT INV-PTS SALES"/>
    <n v="0"/>
    <s v="SG2021110503"/>
    <n v="809535"/>
    <s v="广州易而达科技股份有限公司"/>
    <n v="0"/>
    <x v="2"/>
    <x v="7"/>
    <s v="Q3"/>
    <x v="2"/>
    <x v="0"/>
  </r>
  <r>
    <s v="ESSZ"/>
    <s v="SZX"/>
    <x v="3"/>
    <d v="2021-11-23T00:00:00"/>
    <x v="0"/>
    <n v="13100026"/>
    <n v="44523"/>
    <s v="YMCT|REPAIR CHARGE"/>
    <s v="REPAIR CHARGE"/>
    <n v="1"/>
    <n v="1"/>
    <n v="21238.94"/>
    <s v="CNY"/>
    <n v="1.21"/>
    <n v="21238.94"/>
    <n v="25699.117399999999"/>
    <s v="C66SZX-SMT SERVICE"/>
    <s v="Shenzhen GCL Electronics Co., Ltd."/>
    <s v="Same"/>
    <n v="900565"/>
    <n v="0"/>
    <s v="373SMT INV-CONTRACT"/>
    <n v="0"/>
    <s v="C66-CAN-21027REV.1--GCL"/>
    <n v="0"/>
    <s v="深圳市耕创电子有限公司"/>
    <n v="0"/>
    <x v="2"/>
    <x v="7"/>
    <s v="Q3"/>
    <x v="2"/>
    <x v="0"/>
  </r>
  <r>
    <s v="ESSZ"/>
    <s v="SZX"/>
    <x v="0"/>
    <d v="2021-11-23T00:00:00"/>
    <x v="0"/>
    <n v="14100441"/>
    <n v="44523"/>
    <s v="YMCT|KHY-M9129-00"/>
    <s v="BELT 1 CONVEYOR"/>
    <n v="20"/>
    <n v="20"/>
    <n v="4955.75"/>
    <s v="CNY"/>
    <n v="1.21"/>
    <n v="4955.75"/>
    <n v="5996.4574999999995"/>
    <s v="C66SZX-SMT SERVICE"/>
    <s v="Leader-Tech Electronics (Shenzhen) Inc - Huangshi "/>
    <s v="Same"/>
    <n v="900566"/>
    <n v="2794"/>
    <s v="373SMT INV-PTS SALES"/>
    <n v="0"/>
    <s v="HS-PO2021100555"/>
    <n v="810185"/>
    <s v="上达电子（黄石）股份有限公司"/>
    <n v="0"/>
    <x v="2"/>
    <x v="7"/>
    <s v="Q3"/>
    <x v="2"/>
    <x v="0"/>
  </r>
  <r>
    <s v="ESSZ"/>
    <s v="SZX"/>
    <x v="2"/>
    <d v="2021-11-23T00:00:00"/>
    <x v="1"/>
    <n v="14100442"/>
    <n v="44523"/>
    <s v="ZMTR|SPECIAL MANUAL TRAY FEEDER"/>
    <s v="SPECIAL MANUAL TRAY FEEDER"/>
    <n v="1"/>
    <n v="1"/>
    <n v="2212.39"/>
    <s v="CNY"/>
    <n v="1.21"/>
    <n v="2212.39"/>
    <n v="2676.9919"/>
    <s v="C66SZX-SMT SERVICE"/>
    <s v="Shenzhen Xingchenyu Electronic Co., Ltd"/>
    <s v="Same"/>
    <n v="900567"/>
    <n v="1371.68"/>
    <s v="373SMT INV-PTS SALES"/>
    <n v="0"/>
    <s v="C66SZ21423"/>
    <n v="810183"/>
    <s v="深圳市星辰宇电子有限公司"/>
    <n v="0"/>
    <x v="2"/>
    <x v="7"/>
    <s v="Q3"/>
    <x v="2"/>
    <x v="0"/>
  </r>
  <r>
    <s v="ESSZ"/>
    <s v="SZX"/>
    <x v="3"/>
    <d v="2021-11-25T00:00:00"/>
    <x v="0"/>
    <n v="13100027"/>
    <n v="44525"/>
    <s v="YMCT|REPAIR CHARGE"/>
    <s v="REPAIR CHARGE"/>
    <n v="1"/>
    <n v="1"/>
    <n v="18584.07"/>
    <s v="CNY"/>
    <n v="1.21"/>
    <n v="18584.07"/>
    <n v="22486.724699999999"/>
    <s v="C66SZX-SMT SERVICE"/>
    <s v="Shenzhen ZhaoHui Electronics Co., Ltd"/>
    <s v="Same"/>
    <n v="900568"/>
    <n v="0"/>
    <s v="373SMT INV-CONTRACT"/>
    <n v="0"/>
    <n v="0"/>
    <n v="0"/>
    <s v="深圳市兆晖电子有限公司"/>
    <n v="0"/>
    <x v="2"/>
    <x v="7"/>
    <s v="Q3"/>
    <x v="2"/>
    <x v="0"/>
  </r>
  <r>
    <s v="ESSZ"/>
    <s v="SZX"/>
    <x v="1"/>
    <d v="2021-11-29T00:00:00"/>
    <x v="0"/>
    <n v="12100069"/>
    <n v="44529"/>
    <s v="YMCT|REPAIR CHARGE"/>
    <s v="REPAIR CHARGE"/>
    <n v="1"/>
    <n v="1"/>
    <n v="884.96"/>
    <s v="CNY"/>
    <n v="1.21"/>
    <n v="884.96"/>
    <n v="1070.8016"/>
    <s v="C66SZX-SMT SERVICE"/>
    <s v="Shenzhen Piesia Electronic Technology Co., Ltd."/>
    <s v="Same"/>
    <n v="900570"/>
    <n v="0"/>
    <s v="373SMT INV-NON-CON"/>
    <n v="0"/>
    <s v="C66SZ21525REV1"/>
    <n v="0"/>
    <s v="深圳市派勤电子技术有限公司"/>
    <n v="0"/>
    <x v="2"/>
    <x v="7"/>
    <s v="Q3"/>
    <x v="2"/>
    <x v="0"/>
  </r>
  <r>
    <s v="ESSZ"/>
    <s v="SZX"/>
    <x v="3"/>
    <d v="2021-11-29T00:00:00"/>
    <x v="0"/>
    <n v="13100028"/>
    <n v="44529"/>
    <s v="YMCT|REPAIR CHARGE"/>
    <s v="REPAIR CHARGE"/>
    <n v="1"/>
    <n v="1"/>
    <n v="2920.35"/>
    <s v="CNY"/>
    <n v="1.21"/>
    <n v="2920.35"/>
    <n v="3533.6234999999997"/>
    <s v="C66SZX-SMT SERVICE"/>
    <s v="Zhong Shan Min Kwong Electrical Co., Ltd"/>
    <s v="Same"/>
    <n v="900569"/>
    <n v="0"/>
    <s v="373SMT INV-CONTRACT"/>
    <n v="0"/>
    <s v="C66-CAN-21037--Mianguang"/>
    <n v="0"/>
    <s v="中山市绵光电器有限公司"/>
    <n v="0"/>
    <x v="2"/>
    <x v="7"/>
    <s v="Q3"/>
    <x v="2"/>
    <x v="0"/>
  </r>
  <r>
    <s v="ESSZ"/>
    <s v="SZX"/>
    <x v="3"/>
    <d v="2021-12-06T00:00:00"/>
    <x v="1"/>
    <n v="13100029"/>
    <n v="44536"/>
    <s v="ZZZZ|REPAIR CHARGE"/>
    <s v="REPAIR CHARGE"/>
    <n v="1"/>
    <n v="1"/>
    <n v="17699.12"/>
    <s v="CNY"/>
    <n v="1.2150000000000001"/>
    <n v="17699.12"/>
    <n v="21504.430800000002"/>
    <s v="C66SZX-SMT SERVICE"/>
    <s v="DongGuan XinGuangLian Optoelectronics Technology C"/>
    <s v="Same"/>
    <n v="900571"/>
    <n v="0"/>
    <s v="373SMT INV-CONTRACT"/>
    <n v="0"/>
    <s v="C66-CAN-20020REV.1-XinGuangLian"/>
    <n v="0"/>
    <s v="东莞市新广联光电科技有限公司"/>
    <n v="0"/>
    <x v="2"/>
    <x v="8"/>
    <s v="Q3"/>
    <x v="2"/>
    <x v="0"/>
  </r>
  <r>
    <s v="ESSZ"/>
    <s v="SZX"/>
    <x v="3"/>
    <d v="2021-12-08T00:00:00"/>
    <x v="0"/>
    <n v="13100030"/>
    <n v="44538"/>
    <s v="YMCT|REPAIR CHARGE"/>
    <s v="REPAIR CHARGE"/>
    <n v="1"/>
    <n v="1"/>
    <n v="29600"/>
    <s v="CNY"/>
    <n v="1.2150000000000001"/>
    <n v="29600"/>
    <n v="35964"/>
    <s v="C66SZX-SMT SERVICE"/>
    <s v="Huizhou Double New Power Electronics Technology Co"/>
    <s v="Same"/>
    <n v="900572"/>
    <n v="0"/>
    <s v="373SMT INV-CONTRACT"/>
    <n v="0"/>
    <s v="C66SZ21474REV1"/>
    <n v="0"/>
    <s v="惠州市德宝新能电子科技有限公司"/>
    <n v="0"/>
    <x v="2"/>
    <x v="8"/>
    <s v="Q3"/>
    <x v="2"/>
    <x v="0"/>
  </r>
  <r>
    <s v="ESSZ"/>
    <s v="SZX"/>
    <x v="3"/>
    <d v="2021-12-09T00:00:00"/>
    <x v="0"/>
    <n v="13100031"/>
    <n v="44539"/>
    <s v="YMCT|REPAIR CHARGE"/>
    <s v="REPAIR CHARGE"/>
    <n v="1"/>
    <n v="1"/>
    <n v="25575.22"/>
    <s v="CNY"/>
    <n v="1.2150000000000001"/>
    <n v="25575.22"/>
    <n v="31073.892300000003"/>
    <s v="C66SZX-SMT SERVICE"/>
    <s v="ShenZhen Nuo Yaxing Technology Co., Ltd."/>
    <s v="Same"/>
    <n v="900573"/>
    <n v="0"/>
    <s v="373SMT INV-CONTRACT"/>
    <n v="0"/>
    <s v="C66-CAN-21042--Nuo Yaxing"/>
    <n v="0"/>
    <s v="深圳市诺亚兴科技有限公司"/>
    <n v="0"/>
    <x v="2"/>
    <x v="8"/>
    <s v="Q3"/>
    <x v="2"/>
    <x v="0"/>
  </r>
  <r>
    <s v="ESSZ"/>
    <s v="SZX"/>
    <x v="3"/>
    <d v="2021-12-13T00:00:00"/>
    <x v="0"/>
    <n v="13100032"/>
    <n v="44543"/>
    <s v="YMCT|REPAIR CHARGE"/>
    <s v="REPAIR CHARGE"/>
    <n v="1"/>
    <n v="1"/>
    <n v="9734.51"/>
    <s v="CNY"/>
    <n v="1.2150000000000001"/>
    <n v="9734.51"/>
    <n v="11827.429650000002"/>
    <s v="C66SZX-SMT SERVICE"/>
    <s v="Shenzhen Huacaixin Technology Co., Ltd"/>
    <s v="Same"/>
    <n v="900576"/>
    <n v="0"/>
    <s v="373SMT INV-CONTRACT"/>
    <n v="0"/>
    <s v="C66-CAN-21032--Huacaixin"/>
    <n v="0"/>
    <s v="深圳市华彩鑫科技有限公司"/>
    <n v="0"/>
    <x v="2"/>
    <x v="8"/>
    <s v="Q3"/>
    <x v="2"/>
    <x v="0"/>
  </r>
  <r>
    <s v="ESSZ"/>
    <s v="SZX"/>
    <x v="0"/>
    <d v="2021-12-13T00:00:00"/>
    <x v="0"/>
    <n v="14100443"/>
    <n v="44543"/>
    <s v="YMCT|KKD-M7151-02"/>
    <s v="EJECTOR RESIN"/>
    <n v="2"/>
    <n v="2"/>
    <n v="29203.54"/>
    <s v="CNY"/>
    <n v="1.2150000000000001"/>
    <n v="29203.54"/>
    <n v="35482.301100000004"/>
    <s v="C66SZX-SMT SERVICE"/>
    <s v="Hai Xin Technology(ShenZhen) Company Limited."/>
    <s v="Same"/>
    <n v="900574"/>
    <n v="15581"/>
    <s v="373SMT INV-PTS SALES"/>
    <n v="0"/>
    <s v="H191829-BET-211102"/>
    <n v="812696"/>
    <s v="海星科技（深圳）有限公司"/>
    <n v="0"/>
    <x v="2"/>
    <x v="8"/>
    <s v="Q3"/>
    <x v="2"/>
    <x v="0"/>
  </r>
  <r>
    <s v="ESSZ"/>
    <s v="SZX"/>
    <x v="0"/>
    <d v="2021-12-13T00:00:00"/>
    <x v="0"/>
    <n v="14100444"/>
    <n v="44543"/>
    <s v="YMCT|KMB-M3855-00"/>
    <s v="LUBRICANT 20ML"/>
    <n v="1"/>
    <n v="1"/>
    <n v="265.49"/>
    <s v="CNY"/>
    <n v="1.2150000000000001"/>
    <n v="265.49"/>
    <n v="322.57035000000002"/>
    <s v="C66SZX-SMT SERVICE"/>
    <s v="Shenzhen Royal Display Technology Co., Ltd"/>
    <s v="Same"/>
    <n v="900575"/>
    <n v="93"/>
    <s v="373SMT INV-PTS SALES"/>
    <n v="0"/>
    <s v="C66SZ21492REV1"/>
    <n v="812705"/>
    <s v="深圳市皇家显示技术有限公司"/>
    <n v="0"/>
    <x v="2"/>
    <x v="8"/>
    <s v="Q3"/>
    <x v="2"/>
    <x v="0"/>
  </r>
  <r>
    <s v="ESSZ"/>
    <s v="SZX"/>
    <x v="0"/>
    <d v="2021-12-13T00:00:00"/>
    <x v="0"/>
    <n v="14100444"/>
    <n v="44543"/>
    <s v="YMCT|KMB-M3854-00"/>
    <s v="GREASE 30G"/>
    <n v="1"/>
    <n v="1"/>
    <n v="442.48"/>
    <s v="CNY"/>
    <n v="1.2150000000000001"/>
    <n v="442.48"/>
    <n v="537.61320000000001"/>
    <s v="C66SZX-SMT SERVICE"/>
    <s v="Shenzhen Royal Display Technology Co., Ltd"/>
    <s v="Same"/>
    <n v="900575"/>
    <n v="193"/>
    <s v="373SMT INV-PTS SALES"/>
    <n v="0"/>
    <s v="C66SZ21492REV1"/>
    <n v="812705"/>
    <s v="深圳市皇家显示技术有限公司"/>
    <n v="0"/>
    <x v="2"/>
    <x v="8"/>
    <s v="Q3"/>
    <x v="2"/>
    <x v="0"/>
  </r>
  <r>
    <s v="ESSZ"/>
    <s v="SZX"/>
    <x v="0"/>
    <d v="2021-12-13T00:00:00"/>
    <x v="0"/>
    <n v="14100444"/>
    <n v="44543"/>
    <s v="YMCT|KMB-M3859-00"/>
    <s v="GREASE PACK(L500)"/>
    <n v="1"/>
    <n v="1"/>
    <n v="353.98"/>
    <s v="CNY"/>
    <n v="1.2150000000000001"/>
    <n v="353.98"/>
    <n v="430.08570000000003"/>
    <s v="C66SZX-SMT SERVICE"/>
    <s v="Shenzhen Royal Display Technology Co., Ltd"/>
    <s v="Same"/>
    <n v="900575"/>
    <n v="160"/>
    <s v="373SMT INV-PTS SALES"/>
    <n v="0"/>
    <s v="C66SZ21492REV1"/>
    <n v="812705"/>
    <s v="深圳市皇家显示技术有限公司"/>
    <n v="0"/>
    <x v="2"/>
    <x v="8"/>
    <s v="Q3"/>
    <x v="2"/>
    <x v="0"/>
  </r>
  <r>
    <s v="ESSZ"/>
    <s v="SZX"/>
    <x v="1"/>
    <d v="2021-12-14T00:00:00"/>
    <x v="0"/>
    <n v="12100070"/>
    <n v="44544"/>
    <s v="YMCT|REPAIR CHARGE"/>
    <s v="REPAIR CHARGE"/>
    <n v="1"/>
    <n v="1"/>
    <n v="1327.43"/>
    <s v="CNY"/>
    <n v="1.2150000000000001"/>
    <n v="1327.43"/>
    <n v="1612.8274500000002"/>
    <s v="C66SZX-SMT SERVICE"/>
    <s v="Huizhou Boshijie Technology Co., Ltd."/>
    <s v="Same"/>
    <n v="900579"/>
    <n v="0"/>
    <s v="373SMT INV-NON-CON"/>
    <n v="0"/>
    <s v="BSJ-20211109001"/>
    <n v="0"/>
    <s v="惠州市博实结科技有限公司"/>
    <n v="0"/>
    <x v="2"/>
    <x v="8"/>
    <s v="Q3"/>
    <x v="2"/>
    <x v="0"/>
  </r>
  <r>
    <s v="ESSZ"/>
    <s v="SZX"/>
    <x v="0"/>
    <d v="2021-12-14T00:00:00"/>
    <x v="0"/>
    <n v="14100445"/>
    <n v="44544"/>
    <s v="YMCT|KLV-M9127-00"/>
    <s v="BELT CONV."/>
    <n v="1"/>
    <n v="1"/>
    <n v="486.73"/>
    <s v="CNY"/>
    <n v="1.2150000000000001"/>
    <n v="486.73"/>
    <n v="591.37695000000008"/>
    <s v="C66SZX-SMT SERVICE"/>
    <s v="SHENZHEN JIANKE ELECTRONICS CO.,LTD"/>
    <s v="Same"/>
    <n v="900577"/>
    <n v="289.3"/>
    <s v="373SMT INV-PTS SALES"/>
    <n v="0"/>
    <s v="C66SZ21407"/>
    <n v="812894"/>
    <s v="深圳市健科电子有限公司"/>
    <n v="0"/>
    <x v="2"/>
    <x v="8"/>
    <s v="Q3"/>
    <x v="2"/>
    <x v="0"/>
  </r>
  <r>
    <s v="ESSZ"/>
    <s v="SZX"/>
    <x v="0"/>
    <d v="2021-12-14T00:00:00"/>
    <x v="0"/>
    <n v="14100445"/>
    <n v="44544"/>
    <s v="YMCT|90990-42J013"/>
    <s v="JOINT"/>
    <n v="1"/>
    <n v="1"/>
    <n v="132.74"/>
    <s v="CNY"/>
    <n v="1.2150000000000001"/>
    <n v="132.74"/>
    <n v="161.27910000000003"/>
    <s v="C66SZX-SMT SERVICE"/>
    <s v="SHENZHEN JIANKE ELECTRONICS CO.,LTD"/>
    <s v="Same"/>
    <n v="900577"/>
    <n v="62"/>
    <s v="373SMT INV-PTS SALES"/>
    <n v="0"/>
    <s v="C66SZ21407"/>
    <n v="812894"/>
    <s v="深圳市健科电子有限公司"/>
    <n v="0"/>
    <x v="2"/>
    <x v="8"/>
    <s v="Q3"/>
    <x v="2"/>
    <x v="0"/>
  </r>
  <r>
    <s v="ESSZ"/>
    <s v="SZX"/>
    <x v="0"/>
    <d v="2021-12-14T00:00:00"/>
    <x v="0"/>
    <n v="14100445"/>
    <n v="44544"/>
    <s v="YMCT|KHT-M3682-00"/>
    <s v="SOCKET"/>
    <n v="1"/>
    <n v="1"/>
    <n v="309.73"/>
    <s v="CNY"/>
    <n v="1.2150000000000001"/>
    <n v="309.73"/>
    <n v="376.32195000000007"/>
    <s v="C66SZX-SMT SERVICE"/>
    <s v="SHENZHEN JIANKE ELECTRONICS CO.,LTD"/>
    <s v="Same"/>
    <n v="900577"/>
    <n v="159"/>
    <s v="373SMT INV-PTS SALES"/>
    <n v="0"/>
    <s v="C66SZ21407"/>
    <n v="812894"/>
    <s v="深圳市健科电子有限公司"/>
    <n v="0"/>
    <x v="2"/>
    <x v="8"/>
    <s v="Q3"/>
    <x v="2"/>
    <x v="0"/>
  </r>
  <r>
    <s v="ESSZ"/>
    <s v="SZX"/>
    <x v="0"/>
    <d v="2021-12-14T00:00:00"/>
    <x v="0"/>
    <n v="14100446"/>
    <n v="44544"/>
    <s v="YMCT|KHM-M654B-01"/>
    <s v="SENSOR, FIBER 1"/>
    <n v="1"/>
    <n v="1"/>
    <n v="884.96"/>
    <s v="CNY"/>
    <n v="1.2150000000000001"/>
    <n v="884.96"/>
    <n v="1075.2264"/>
    <s v="C66SZX-SMT SERVICE"/>
    <s v="Huizhou Boshijie Technology Co., Ltd."/>
    <s v="Same"/>
    <n v="900578"/>
    <n v="432"/>
    <s v="373SMT INV-PTS SALES"/>
    <n v="0"/>
    <s v="BSJ-20211109001"/>
    <n v="812919"/>
    <s v="惠州市博实结科技有限公司"/>
    <n v="0"/>
    <x v="2"/>
    <x v="8"/>
    <s v="Q3"/>
    <x v="2"/>
    <x v="0"/>
  </r>
  <r>
    <s v="ESSZ"/>
    <s v="SZX"/>
    <x v="0"/>
    <d v="2021-12-14T00:00:00"/>
    <x v="0"/>
    <n v="14100446"/>
    <n v="44544"/>
    <s v="YMCT|KLC-M9192-00"/>
    <s v="SENSOR HEAD 2"/>
    <n v="2"/>
    <n v="2"/>
    <n v="3893.81"/>
    <s v="CNY"/>
    <n v="1.2150000000000001"/>
    <n v="3893.81"/>
    <n v="4730.9791500000001"/>
    <s v="C66SZX-SMT SERVICE"/>
    <s v="Huizhou Boshijie Technology Co., Ltd."/>
    <s v="Same"/>
    <n v="900578"/>
    <n v="1996"/>
    <s v="373SMT INV-PTS SALES"/>
    <n v="0"/>
    <s v="BSJ-20211109001"/>
    <n v="812919"/>
    <s v="惠州市博实结科技有限公司"/>
    <n v="0"/>
    <x v="2"/>
    <x v="8"/>
    <s v="Q3"/>
    <x v="2"/>
    <x v="0"/>
  </r>
  <r>
    <s v="ESSZ"/>
    <s v="SZX"/>
    <x v="3"/>
    <d v="2021-12-15T00:00:00"/>
    <x v="0"/>
    <n v="13100033"/>
    <n v="44545"/>
    <s v="YMCT|REPAIR CHARGE"/>
    <s v="REPAIR CHARGE"/>
    <n v="1"/>
    <n v="1"/>
    <n v="4424.78"/>
    <s v="CNY"/>
    <n v="1.2150000000000001"/>
    <n v="4424.78"/>
    <n v="5376.1077000000005"/>
    <s v="C66SZX-SMT SERVICE"/>
    <s v="Shenzhen Taixinrong Electronics Co., Ltd."/>
    <s v="Same"/>
    <n v="900580"/>
    <n v="0"/>
    <s v="373SMT INV-CONTRACT"/>
    <n v="0"/>
    <s v="C66-CAN-21039--Taixinrong"/>
    <n v="0"/>
    <s v="深圳市泰鑫荣电子有限公司"/>
    <n v="0"/>
    <x v="2"/>
    <x v="8"/>
    <s v="Q3"/>
    <x v="2"/>
    <x v="0"/>
  </r>
  <r>
    <s v="ESSZ"/>
    <s v="SZX"/>
    <x v="3"/>
    <d v="2021-12-20T00:00:00"/>
    <x v="0"/>
    <n v="13100034"/>
    <n v="44550"/>
    <s v="YMCT|REPAIR CHARGE"/>
    <s v="REPAIR CHARGE"/>
    <n v="1"/>
    <n v="1"/>
    <n v="17256.64"/>
    <s v="CNY"/>
    <n v="1.2150000000000001"/>
    <n v="17256.64"/>
    <n v="20966.817600000002"/>
    <s v="C66SZX-SMT SERVICE"/>
    <s v="Dongguan SOFARSOLAR Co., Ltd"/>
    <s v="Same"/>
    <n v="900581"/>
    <n v="0"/>
    <s v="373SMT INV-CONTRACT"/>
    <n v="0"/>
    <s v="C66-CAN-21047--SOFARSOLAR"/>
    <n v="0"/>
    <s v="东莞首航新能源有限公司"/>
    <n v="0"/>
    <x v="2"/>
    <x v="8"/>
    <s v="Q3"/>
    <x v="2"/>
    <x v="0"/>
  </r>
  <r>
    <s v="ESSZ"/>
    <s v="SZX"/>
    <x v="3"/>
    <d v="2021-12-28T00:00:00"/>
    <x v="0"/>
    <n v="13100035"/>
    <n v="44558"/>
    <s v="YMCT|REPAIR CHARGE"/>
    <s v="REPAIR CHARGE"/>
    <n v="1"/>
    <n v="1"/>
    <n v="13053.1"/>
    <s v="CNY"/>
    <n v="1.2150000000000001"/>
    <n v="13053.1"/>
    <n v="15859.516500000002"/>
    <s v="C66SZX-SMT SERVICE"/>
    <s v="Shenzhen Pantai Electronic Co., Ltd"/>
    <s v="Same"/>
    <n v="900583"/>
    <n v="0"/>
    <s v="373SMT INV-CONTRACT"/>
    <n v="0"/>
    <s v="C66-CAN-21020REV.3—Pantai"/>
    <n v="0"/>
    <s v="东莞品泰电子有限公司"/>
    <n v="0"/>
    <x v="2"/>
    <x v="8"/>
    <s v="Q3"/>
    <x v="2"/>
    <x v="0"/>
  </r>
  <r>
    <s v="ESSZ"/>
    <s v="SZX"/>
    <x v="0"/>
    <d v="2021-12-28T00:00:00"/>
    <x v="1"/>
    <n v="14100447"/>
    <n v="44558"/>
    <s v="ZMTR|K48-M3856-00X"/>
    <s v="GREASE PACK(NSL)"/>
    <n v="2"/>
    <n v="2"/>
    <n v="0"/>
    <s v="CNY"/>
    <n v="1.2150000000000001"/>
    <n v="0"/>
    <n v="0"/>
    <s v="C66SZX-SMT SERVICE"/>
    <s v="Shenzhen Pantai Electronic Co., Ltd"/>
    <s v="Same"/>
    <n v="900582"/>
    <n v="286.33999999999997"/>
    <s v="373SMT INV-PTS SALES"/>
    <n v="0"/>
    <s v="C66-CAN-21020REV.3—Pantai"/>
    <n v="814693"/>
    <s v="东莞品泰电子有限公司"/>
    <n v="0"/>
    <x v="2"/>
    <x v="8"/>
    <s v="Q3"/>
    <x v="2"/>
    <x v="0"/>
  </r>
  <r>
    <s v="ESSZ"/>
    <s v="SZX"/>
    <x v="0"/>
    <d v="2021-12-28T00:00:00"/>
    <x v="0"/>
    <n v="14100448"/>
    <n v="44558"/>
    <s v="YMCT|90990-25J026"/>
    <s v="BEARING"/>
    <n v="20"/>
    <n v="20"/>
    <n v="2566.37"/>
    <s v="CNY"/>
    <n v="1.2150000000000001"/>
    <n v="2566.37"/>
    <n v="3118.1395499999999"/>
    <s v="C66SZX-SMT SERVICE"/>
    <s v="SQUARE TECHNOLOGY."/>
    <s v="Same"/>
    <n v="900584"/>
    <n v="1278.4000000000001"/>
    <s v="373SMT INV-PTS SALES"/>
    <n v="0"/>
    <s v="C66SZ21160"/>
    <n v="814726"/>
    <s v="深圳市平方兆赫科技有限公司"/>
    <n v="0"/>
    <x v="2"/>
    <x v="8"/>
    <s v="Q3"/>
    <x v="2"/>
    <x v="0"/>
  </r>
  <r>
    <s v="ESSZ"/>
    <s v="SZX"/>
    <x v="3"/>
    <d v="2022-01-10T00:00:00"/>
    <x v="0"/>
    <n v="13100036"/>
    <n v="44571"/>
    <s v="YMCT|REPAIR CHARGE"/>
    <s v="REPAIR CHARGE"/>
    <n v="1"/>
    <n v="1"/>
    <n v="4867.26"/>
    <s v="CNY"/>
    <n v="1.22"/>
    <n v="4867.26"/>
    <n v="5938.0572000000002"/>
    <s v="C66SZX-SMT SERVICE"/>
    <s v="Guangzhou Fineart Lighting Ltd"/>
    <s v="Same"/>
    <n v="900585"/>
    <n v="0"/>
    <s v="373SMT INV-CONTRACT"/>
    <n v="0"/>
    <s v="C66SZ21549REV1"/>
    <n v="0"/>
    <s v="广州彩熠灯光股份有限公司"/>
    <n v="0"/>
    <x v="3"/>
    <x v="9"/>
    <s v="Q4"/>
    <x v="2"/>
    <x v="0"/>
  </r>
  <r>
    <s v="ESSZ"/>
    <s v="SZX"/>
    <x v="3"/>
    <d v="2022-01-10T00:00:00"/>
    <x v="0"/>
    <n v="13100037"/>
    <n v="44571"/>
    <s v="YMCT|REPAIR CHARGE"/>
    <s v="REPAIR CHARGE"/>
    <n v="1"/>
    <n v="1"/>
    <n v="15929.2"/>
    <s v="CNY"/>
    <n v="1.22"/>
    <n v="15929.2"/>
    <n v="19433.624"/>
    <s v="C66SZX-SMT SERVICE"/>
    <s v="Shenzhen Royal Display Technology Co., Ltd"/>
    <s v="Same"/>
    <n v="900587"/>
    <n v="0"/>
    <s v="373SMT INV-CONTRACT"/>
    <n v="0"/>
    <s v="C66-CAN-21054--Royal Display"/>
    <n v="0"/>
    <s v="深圳市皇家显示技术有限公司"/>
    <n v="0"/>
    <x v="3"/>
    <x v="9"/>
    <s v="Q4"/>
    <x v="2"/>
    <x v="0"/>
  </r>
  <r>
    <s v="ESSZ"/>
    <s v="SZX"/>
    <x v="0"/>
    <d v="2022-01-10T00:00:00"/>
    <x v="1"/>
    <n v="14100449"/>
    <n v="44571"/>
    <s v="ZMTR|K48-M3856-00X"/>
    <s v="GREASE PACK(NSL)"/>
    <n v="2"/>
    <n v="2"/>
    <n v="530.97"/>
    <s v="CNY"/>
    <n v="1.22"/>
    <n v="530.97"/>
    <n v="647.78340000000003"/>
    <s v="C66SZX-SMT SERVICE"/>
    <s v="Huizhou Double New Power Electronics Technology Co"/>
    <s v="Same"/>
    <n v="900586"/>
    <n v="286.33999999999997"/>
    <s v="373SMT INV-PTS SALES"/>
    <n v="0"/>
    <s v="C66SZ21554"/>
    <n v="816186"/>
    <s v="惠州市德宝新能电子科技有限公司"/>
    <n v="0"/>
    <x v="3"/>
    <x v="9"/>
    <s v="Q4"/>
    <x v="2"/>
    <x v="0"/>
  </r>
  <r>
    <s v="ESSZ"/>
    <s v="SZX"/>
    <x v="0"/>
    <d v="2022-01-10T00:00:00"/>
    <x v="0"/>
    <n v="14100449"/>
    <n v="44571"/>
    <s v="YMCT|KV8-M715H-00"/>
    <s v="MAINTE.PARTS SET"/>
    <n v="1"/>
    <n v="1"/>
    <n v="2300.88"/>
    <s v="CNY"/>
    <n v="1.22"/>
    <n v="2300.88"/>
    <n v="2807.0736000000002"/>
    <s v="C66SZX-SMT SERVICE"/>
    <s v="Huizhou Double New Power Electronics Technology Co"/>
    <s v="Same"/>
    <n v="900586"/>
    <n v="533.98"/>
    <s v="373SMT INV-PTS SALES"/>
    <n v="0"/>
    <s v="C66SZ21554"/>
    <n v="816186"/>
    <s v="惠州市德宝新能电子科技有限公司"/>
    <n v="0"/>
    <x v="3"/>
    <x v="9"/>
    <s v="Q4"/>
    <x v="2"/>
    <x v="0"/>
  </r>
  <r>
    <s v="ESSZ"/>
    <s v="SZX"/>
    <x v="0"/>
    <d v="2022-01-10T00:00:00"/>
    <x v="0"/>
    <n v="14100449"/>
    <n v="44571"/>
    <s v="YMCT|KM5-M7122-N0"/>
    <s v="GREASE 30G"/>
    <n v="1"/>
    <n v="1"/>
    <n v="283.19"/>
    <s v="CNY"/>
    <n v="1.22"/>
    <n v="283.19"/>
    <n v="345.49180000000001"/>
    <s v="C66SZX-SMT SERVICE"/>
    <s v="Huizhou Double New Power Electronics Technology Co"/>
    <s v="Same"/>
    <n v="900586"/>
    <n v="145.63"/>
    <s v="373SMT INV-PTS SALES"/>
    <n v="0"/>
    <s v="C66SZ21554"/>
    <n v="816186"/>
    <s v="惠州市德宝新能电子科技有限公司"/>
    <n v="0"/>
    <x v="3"/>
    <x v="9"/>
    <s v="Q4"/>
    <x v="2"/>
    <x v="0"/>
  </r>
  <r>
    <s v="ESSZ"/>
    <s v="SZX"/>
    <x v="0"/>
    <d v="2022-01-12T00:00:00"/>
    <x v="1"/>
    <n v="14100450"/>
    <n v="44573"/>
    <s v="ZMTR|BTA-1411"/>
    <s v="SPECIAL NOZZLE"/>
    <n v="1"/>
    <n v="1"/>
    <n v="601.77"/>
    <s v="CNY"/>
    <n v="1.22"/>
    <n v="601.77"/>
    <n v="734.15940000000001"/>
    <s v="C66SZX-SMT SERVICE"/>
    <s v="ACOUSTIC INNOVATION (HUIZHOU) CO., LTD"/>
    <s v="Same"/>
    <n v="900589"/>
    <n v="265.49"/>
    <s v="373SMT INV-PTS SALES"/>
    <n v="0"/>
    <s v="POORD146948"/>
    <n v="816628"/>
    <s v="声电电子科技（惠州）有限公司"/>
    <n v="0"/>
    <x v="3"/>
    <x v="9"/>
    <s v="Q4"/>
    <x v="2"/>
    <x v="0"/>
  </r>
  <r>
    <s v="ESSZ"/>
    <s v="SZX"/>
    <x v="0"/>
    <d v="2022-01-12T00:00:00"/>
    <x v="1"/>
    <n v="14100451"/>
    <n v="44573"/>
    <s v="ZMTR|Feeder table(48 slot)"/>
    <s v="Feeder table(48 slot)"/>
    <n v="1"/>
    <n v="1"/>
    <n v="37168.14"/>
    <s v="CNY"/>
    <n v="1.22"/>
    <n v="37168.14"/>
    <n v="45345.130799999999"/>
    <s v="C66SZX-SMT SERVICE"/>
    <s v="Chang Da (Jiangxi) Photoelectric Technology Co. Lt"/>
    <s v="Same"/>
    <n v="900588"/>
    <n v="28800"/>
    <s v="373SMT INV-PTS SALES"/>
    <n v="0"/>
    <s v="CN21129001C"/>
    <n v="816639"/>
    <s v="江西省昌大光电科技有限公司"/>
    <n v="0"/>
    <x v="3"/>
    <x v="9"/>
    <s v="Q4"/>
    <x v="2"/>
    <x v="0"/>
  </r>
  <r>
    <s v="ESSZ"/>
    <s v="SZX"/>
    <x v="1"/>
    <d v="2022-01-14T00:00:00"/>
    <x v="0"/>
    <n v="12100071"/>
    <n v="44575"/>
    <s v="YMCT|REPAIR CHARGE"/>
    <s v="REPAIR CHARGE"/>
    <n v="1"/>
    <n v="1"/>
    <n v="11504.42"/>
    <s v="CNY"/>
    <n v="1.22"/>
    <n v="11504.42"/>
    <n v="14035.392400000001"/>
    <s v="C66SZX-SMT SERVICE"/>
    <s v="Huizhou Boshijie Technology Co., Ltd."/>
    <s v="Same"/>
    <n v="900591"/>
    <n v="0"/>
    <s v="373SMT INV-NON-CON"/>
    <n v="0"/>
    <n v="0"/>
    <n v="0"/>
    <s v="惠州市博实结科技有限公司"/>
    <n v="0"/>
    <x v="3"/>
    <x v="9"/>
    <s v="Q4"/>
    <x v="2"/>
    <x v="0"/>
  </r>
  <r>
    <s v="ESSZ"/>
    <s v="SZX"/>
    <x v="3"/>
    <d v="2022-01-14T00:00:00"/>
    <x v="0"/>
    <n v="13100038"/>
    <n v="44575"/>
    <s v="YMCT|REPAIR CHARGE"/>
    <s v="REPAIR CHARGE"/>
    <n v="1"/>
    <n v="1"/>
    <n v="9557.52"/>
    <s v="CNY"/>
    <n v="1.22"/>
    <n v="9557.52"/>
    <n v="11660.1744"/>
    <s v="C66SZX-SMT SERVICE"/>
    <s v="SHENZHEN DAREN GAOKE ELECTRONICS CO., LTD"/>
    <s v="Same"/>
    <n v="900592"/>
    <n v="0"/>
    <s v="373SMT INV-CONTRACT"/>
    <n v="0"/>
    <s v="C66-CAN-21030REV.2--Daren"/>
    <n v="0"/>
    <s v="深圳达人高科电子有限公司"/>
    <n v="0"/>
    <x v="3"/>
    <x v="9"/>
    <s v="Q4"/>
    <x v="2"/>
    <x v="0"/>
  </r>
  <r>
    <s v="ESSZ"/>
    <s v="SZX"/>
    <x v="3"/>
    <d v="2022-01-14T00:00:00"/>
    <x v="0"/>
    <n v="13100039"/>
    <n v="44575"/>
    <s v="YMCT|REPAIR CHARGE"/>
    <s v="REPAIR CHARGE"/>
    <n v="1"/>
    <n v="1"/>
    <n v="4424.78"/>
    <s v="CNY"/>
    <n v="1.22"/>
    <n v="4424.78"/>
    <n v="5398.2315999999992"/>
    <s v="C66SZX-SMT SERVICE"/>
    <s v="VAS LIGHTING CO.,LTD"/>
    <s v="Same"/>
    <n v="900593"/>
    <n v="0"/>
    <s v="373SMT INV-CONTRACT"/>
    <n v="0"/>
    <s v="C66-CAN-21041--VAS LIGHTING"/>
    <n v="0"/>
    <s v="广州市胜亚灯具制造有限公司"/>
    <n v="0"/>
    <x v="3"/>
    <x v="9"/>
    <s v="Q4"/>
    <x v="2"/>
    <x v="0"/>
  </r>
  <r>
    <s v="ESSZ"/>
    <s v="SZX"/>
    <x v="0"/>
    <d v="2022-01-14T00:00:00"/>
    <x v="0"/>
    <n v="14100452"/>
    <n v="44575"/>
    <s v="YMCT|KMB-M2617-01"/>
    <s v="CABLE DUCT Y"/>
    <n v="1"/>
    <n v="1"/>
    <n v="2477.88"/>
    <s v="CNY"/>
    <n v="1.22"/>
    <n v="2477.88"/>
    <n v="3023.0136000000002"/>
    <s v="C66SZX-SMT SERVICE"/>
    <s v="Huizhou Boshijie Technology Co., Ltd."/>
    <s v="Same"/>
    <n v="900590"/>
    <n v="1325"/>
    <s v="373SMT INV-PTS SALES"/>
    <n v="0"/>
    <s v="订单号：BSJ-20211217001/BSJ-20211130002"/>
    <n v="816942"/>
    <s v="惠州市博实结科技有限公司"/>
    <n v="0"/>
    <x v="3"/>
    <x v="9"/>
    <s v="Q4"/>
    <x v="2"/>
    <x v="0"/>
  </r>
  <r>
    <s v="ESSZ"/>
    <s v="SZX"/>
    <x v="1"/>
    <d v="2022-01-18T00:00:00"/>
    <x v="0"/>
    <n v="12100072"/>
    <n v="44579"/>
    <s v="YMCT|REPAIR CHARGE"/>
    <s v="REPAIR CHARGE"/>
    <n v="1"/>
    <n v="1"/>
    <n v="8849.56"/>
    <s v="CNY"/>
    <n v="1.22"/>
    <n v="8849.56"/>
    <n v="10796.463199999998"/>
    <s v="C66SZX-SMT SERVICE"/>
    <s v="Hai Xin Technology(ShenZhen) Company Limited."/>
    <s v="Same"/>
    <n v="900595"/>
    <n v="0"/>
    <s v="373SMT INV-NON-CON"/>
    <n v="0"/>
    <s v="H193238-BET-211214"/>
    <n v="0"/>
    <s v="海星科技（深圳）有限公司"/>
    <n v="0"/>
    <x v="3"/>
    <x v="9"/>
    <s v="Q4"/>
    <x v="2"/>
    <x v="0"/>
  </r>
  <r>
    <s v="ESSZ"/>
    <s v="SZX"/>
    <x v="0"/>
    <d v="2022-01-18T00:00:00"/>
    <x v="0"/>
    <n v="14100453"/>
    <n v="44579"/>
    <s v="YMCT|KHY-M2676-S0"/>
    <s v="GUIDE SET Y AXIS"/>
    <n v="1"/>
    <n v="1"/>
    <n v="9203.5400000000009"/>
    <s v="CNY"/>
    <n v="1.22"/>
    <n v="9203.5400000000009"/>
    <n v="11228.318800000001"/>
    <s v="C66SZX-SMT SERVICE"/>
    <s v="Hai Xin Technology(ShenZhen) Company Limited."/>
    <s v="Same"/>
    <n v="900594"/>
    <n v="4075"/>
    <s v="373SMT INV-PTS SALES"/>
    <n v="0"/>
    <s v="H193238-BET-211214"/>
    <n v="817344"/>
    <s v="海星科技（深圳）有限公司"/>
    <n v="0"/>
    <x v="3"/>
    <x v="9"/>
    <s v="Q4"/>
    <x v="2"/>
    <x v="0"/>
  </r>
  <r>
    <s v="ESSZ"/>
    <s v="SZX"/>
    <x v="0"/>
    <d v="2022-01-18T00:00:00"/>
    <x v="0"/>
    <n v="14100453"/>
    <n v="44579"/>
    <s v="YMCT|KLA-M4255-30"/>
    <s v="FLASH DISK 2G"/>
    <n v="1"/>
    <n v="1"/>
    <n v="1592.92"/>
    <s v="CNY"/>
    <n v="1.22"/>
    <n v="1592.92"/>
    <n v="1943.3624"/>
    <s v="C66SZX-SMT SERVICE"/>
    <s v="Hai Xin Technology(ShenZhen) Company Limited."/>
    <s v="Same"/>
    <n v="900594"/>
    <n v="861"/>
    <s v="373SMT INV-PTS SALES"/>
    <n v="0"/>
    <s v="H193238-BET-211214"/>
    <n v="817344"/>
    <s v="海星科技（深圳）有限公司"/>
    <n v="0"/>
    <x v="3"/>
    <x v="9"/>
    <s v="Q4"/>
    <x v="2"/>
    <x v="0"/>
  </r>
  <r>
    <s v="ESSZ"/>
    <s v="SZX"/>
    <x v="0"/>
    <d v="2022-01-18T00:00:00"/>
    <x v="0"/>
    <n v="14100454"/>
    <n v="44579"/>
    <s v="YMCT|KHY-M7107-00"/>
    <s v="BALL SPLINE 2"/>
    <n v="1"/>
    <n v="1"/>
    <n v="3362.83"/>
    <s v="CNY"/>
    <n v="1.22"/>
    <n v="3362.83"/>
    <n v="4102.6525999999994"/>
    <s v="C66SZX-SMT SERVICE"/>
    <s v="Leader-Tech Electronics (Shenzhen) Inc - Huangshi "/>
    <s v="Same"/>
    <n v="900596"/>
    <n v="1769"/>
    <s v="373SMT INV-PTS SALES"/>
    <n v="0"/>
    <s v="HS-PO2021120388"/>
    <n v="817354"/>
    <s v="上达电子（黄石）股份有限公司"/>
    <n v="0"/>
    <x v="3"/>
    <x v="9"/>
    <s v="Q4"/>
    <x v="2"/>
    <x v="0"/>
  </r>
  <r>
    <s v="ESSZ"/>
    <s v="SZX"/>
    <x v="0"/>
    <d v="2022-01-18T00:00:00"/>
    <x v="0"/>
    <n v="14100455"/>
    <n v="44579"/>
    <s v="YMCT|KLF-M7153-00"/>
    <s v="VALVE"/>
    <n v="1"/>
    <n v="1"/>
    <n v="973.45"/>
    <s v="CNY"/>
    <n v="1.22"/>
    <n v="973.45"/>
    <n v="1187.6089999999999"/>
    <s v="C66SZX-SMT SERVICE"/>
    <s v="Chang Da (Jiangxi) Photoelectric Technology Co. Lt"/>
    <s v="Same"/>
    <n v="900597"/>
    <n v="549.15"/>
    <s v="373SMT INV-PTS SALES"/>
    <n v="0"/>
    <s v="CN21120004C"/>
    <n v="817359"/>
    <s v="江西省昌大光电科技有限公司"/>
    <n v="0"/>
    <x v="3"/>
    <x v="9"/>
    <s v="Q4"/>
    <x v="2"/>
    <x v="0"/>
  </r>
  <r>
    <s v="ESSZ"/>
    <s v="SZX"/>
    <x v="3"/>
    <d v="2022-01-20T00:00:00"/>
    <x v="1"/>
    <n v="13100040"/>
    <n v="44581"/>
    <s v="DEKI|REPAIR CHARGE"/>
    <s v="."/>
    <n v="0.5"/>
    <n v="0.5"/>
    <n v="16814.16"/>
    <s v="CNY"/>
    <n v="1.22"/>
    <n v="16814.16"/>
    <n v="20513.2752"/>
    <s v="C66SZX-SMT SERVICE"/>
    <s v="DongGuan XinGuangLian Optoelectronics Technology C"/>
    <s v="Same"/>
    <n v="900598"/>
    <n v="0"/>
    <s v="373SMT INV-CONTRACT"/>
    <n v="0"/>
    <s v="C66-CAN-22007--XinGuangLian"/>
    <n v="0"/>
    <s v="东莞市新广联光电科技有限公司"/>
    <n v="0"/>
    <x v="3"/>
    <x v="9"/>
    <s v="Q4"/>
    <x v="2"/>
    <x v="0"/>
  </r>
  <r>
    <s v="ESSZ"/>
    <s v="SZX"/>
    <x v="2"/>
    <d v="2022-02-10T00:00:00"/>
    <x v="0"/>
    <n v="14100456"/>
    <n v="44602"/>
    <s v="YMCT|KHJ-MC100-00"/>
    <s v="SS TAPE FEEDER 8mm"/>
    <n v="3"/>
    <n v="3"/>
    <n v="8097.35"/>
    <s v="CNY"/>
    <n v="1.22"/>
    <n v="8097.35"/>
    <n v="9878.7669999999998"/>
    <s v="C66SZX-SMT SERVICE"/>
    <s v="Hunan Zhonghua Electronic Technology Co.,Ltd"/>
    <s v="Same"/>
    <n v="900599"/>
    <n v="7712.87"/>
    <s v="373SMT INV-PTS SALES"/>
    <n v="0"/>
    <s v="C66SZ22015REV1"/>
    <n v="818600"/>
    <s v="湖南众华电子科技有限公司"/>
    <n v="0"/>
    <x v="3"/>
    <x v="10"/>
    <s v="Q4"/>
    <x v="2"/>
    <x v="0"/>
  </r>
  <r>
    <s v="ESSZ"/>
    <s v="SZX"/>
    <x v="2"/>
    <d v="2022-02-10T00:00:00"/>
    <x v="0"/>
    <n v="14100456"/>
    <n v="44602"/>
    <s v="YMCT|KHJ-MC200-00"/>
    <s v="SS TAPE FEEDER 12/16mm"/>
    <n v="3"/>
    <n v="3"/>
    <n v="11681.42"/>
    <s v="CNY"/>
    <n v="1.22"/>
    <n v="11681.42"/>
    <n v="14251.332399999999"/>
    <s v="C66SZX-SMT SERVICE"/>
    <s v="Hunan Zhonghua Electronic Technology Co.,Ltd"/>
    <s v="Same"/>
    <n v="900599"/>
    <n v="10783.78"/>
    <s v="373SMT INV-PTS SALES"/>
    <n v="0"/>
    <s v="C66SZ22015REV1"/>
    <n v="818600"/>
    <s v="湖南众华电子科技有限公司"/>
    <n v="0"/>
    <x v="3"/>
    <x v="10"/>
    <s v="Q4"/>
    <x v="2"/>
    <x v="0"/>
  </r>
  <r>
    <s v="ESSZ"/>
    <s v="SZX"/>
    <x v="3"/>
    <d v="2022-02-11T00:00:00"/>
    <x v="0"/>
    <n v="13100041"/>
    <n v="44603"/>
    <s v="YMCT|REPAIR CHARGE"/>
    <s v="REPAIR CHARGE"/>
    <n v="1"/>
    <n v="1"/>
    <n v="14159.29"/>
    <s v="CNY"/>
    <n v="1.22"/>
    <n v="14159.29"/>
    <n v="17274.3338"/>
    <s v="C66SZX-SMT SERVICE"/>
    <s v="Shenzhen Zhengbang LED Technology Co.,Ltd"/>
    <s v="Same"/>
    <n v="900600"/>
    <n v="0"/>
    <s v="373SMT INV-CONTRACT"/>
    <n v="0"/>
    <s v="C66-CAN-21053--Zhengbang LED"/>
    <n v="0"/>
    <s v="深圳市正邦光电科技有限公司"/>
    <n v="0"/>
    <x v="3"/>
    <x v="10"/>
    <s v="Q4"/>
    <x v="2"/>
    <x v="0"/>
  </r>
  <r>
    <s v="ESSZ"/>
    <s v="SZX"/>
    <x v="0"/>
    <d v="2022-02-21T00:00:00"/>
    <x v="0"/>
    <n v="14100457"/>
    <n v="44613"/>
    <s v="YMCT|KYB-M5806-03"/>
    <s v="STEPPER DRV BRD ASSY"/>
    <n v="1"/>
    <n v="1"/>
    <n v="3185.84"/>
    <s v="CNY"/>
    <n v="1.22"/>
    <n v="3185.84"/>
    <n v="3886.7248"/>
    <s v="C66SZX-SMT SERVICE"/>
    <s v="Shenzhen Li Tong Wei Electronics Technology Co., L"/>
    <s v="Same"/>
    <n v="900601"/>
    <n v="1617"/>
    <s v="373SMT INV-PTS SALES"/>
    <n v="0"/>
    <s v="C66SZ21572REV1"/>
    <n v="819592"/>
    <s v="深圳市力通威电子科技有限公司"/>
    <n v="0"/>
    <x v="3"/>
    <x v="10"/>
    <s v="Q4"/>
    <x v="2"/>
    <x v="0"/>
  </r>
  <r>
    <s v="ESSZ"/>
    <s v="SZX"/>
    <x v="1"/>
    <d v="2022-02-22T00:00:00"/>
    <x v="0"/>
    <n v="12100073"/>
    <n v="44614"/>
    <s v="YMCT|REPAIR CHARGE"/>
    <s v="REPAIR CHARGE"/>
    <n v="1"/>
    <n v="1"/>
    <n v="1327.43"/>
    <s v="CNY"/>
    <n v="1.22"/>
    <n v="1327.43"/>
    <n v="1619.4646"/>
    <s v="C66SZX-SMT SERVICE"/>
    <s v="Shenzhen GCL Electronics Co., Ltd."/>
    <s v="Same"/>
    <n v="900603"/>
    <n v="0"/>
    <s v="373SMT INV-NON-CON"/>
    <n v="0"/>
    <s v="GCL22020082"/>
    <n v="0"/>
    <s v="深圳市耕创电子有限公司"/>
    <n v="0"/>
    <x v="3"/>
    <x v="10"/>
    <s v="Q4"/>
    <x v="2"/>
    <x v="0"/>
  </r>
  <r>
    <s v="ESSZ"/>
    <s v="SZX"/>
    <x v="0"/>
    <d v="2022-02-22T00:00:00"/>
    <x v="0"/>
    <n v="14100458"/>
    <n v="44614"/>
    <s v="YMCT|KMB-M2611-00"/>
    <s v="GUIDE 25 Y AXIS"/>
    <n v="1"/>
    <n v="1"/>
    <n v="13274.34"/>
    <s v="CNY"/>
    <n v="1.22"/>
    <n v="13274.34"/>
    <n v="16194.694799999999"/>
    <s v="C66SZX-SMT SERVICE"/>
    <s v="Shenzhen Brighter Optical &amp; Electrical Technology "/>
    <s v="Same"/>
    <n v="900602"/>
    <n v="5298"/>
    <s v="373SMT INV-PTS SALES"/>
    <n v="0"/>
    <s v="C66SZ21380REV2"/>
    <n v="819834"/>
    <s v="深圳市明昌光电科技有限公司"/>
    <n v="0"/>
    <x v="3"/>
    <x v="10"/>
    <s v="Q4"/>
    <x v="2"/>
    <x v="0"/>
  </r>
  <r>
    <s v="ESSZ"/>
    <s v="SZX"/>
    <x v="0"/>
    <d v="2022-02-22T00:00:00"/>
    <x v="0"/>
    <n v="14100459"/>
    <n v="44614"/>
    <s v="YMCT|KMB-M702S-A0"/>
    <s v="SHAFT 2 SPARE"/>
    <n v="1"/>
    <n v="1"/>
    <n v="3628.32"/>
    <s v="CNY"/>
    <n v="1.22"/>
    <n v="3628.32"/>
    <n v="4426.5504000000001"/>
    <s v="C66SZX-SMT SERVICE"/>
    <s v="Shenzhen Wanheng LED Co.,Ltd"/>
    <s v="Same"/>
    <n v="900605"/>
    <n v="1993"/>
    <s v="373SMT INV-PTS SALES"/>
    <n v="0"/>
    <s v="C66SZ21594"/>
    <n v="819883"/>
    <s v="深圳市万恒光电有限公司"/>
    <n v="0"/>
    <x v="3"/>
    <x v="10"/>
    <s v="Q4"/>
    <x v="2"/>
    <x v="0"/>
  </r>
  <r>
    <s v="ESSZ"/>
    <s v="SZX"/>
    <x v="0"/>
    <d v="2022-02-23T00:00:00"/>
    <x v="0"/>
    <n v="14100460"/>
    <n v="44615"/>
    <s v="YMCT|KLW-M711S-A1"/>
    <s v="SHAFT 1,SPARE"/>
    <n v="4"/>
    <n v="4"/>
    <n v="18053.099999999999"/>
    <s v="CNY"/>
    <n v="1.22"/>
    <n v="18053.099999999999"/>
    <n v="22024.781999999999"/>
    <s v="C66SZX-SMT SERVICE"/>
    <s v="Shenzhen Taixinrong Electronics Co., Ltd."/>
    <s v="Same"/>
    <n v="900606"/>
    <n v="13016.8"/>
    <s v="373SMT INV-PTS SALES"/>
    <n v="0"/>
    <s v="C66SZ21585"/>
    <n v="819924"/>
    <s v="深圳市泰鑫荣电子有限公司"/>
    <n v="0"/>
    <x v="3"/>
    <x v="10"/>
    <s v="Q4"/>
    <x v="2"/>
    <x v="0"/>
  </r>
  <r>
    <s v="ESSZ"/>
    <s v="SZX"/>
    <x v="0"/>
    <d v="2022-02-23T00:00:00"/>
    <x v="0"/>
    <n v="14100460"/>
    <n v="44615"/>
    <s v="YMCT|KMG-M755S-00"/>
    <s v="SC.LIGHT BRD.SET"/>
    <n v="1"/>
    <n v="1"/>
    <n v="1592.92"/>
    <s v="CNY"/>
    <n v="1.22"/>
    <n v="1592.92"/>
    <n v="1943.3624"/>
    <s v="C66SZX-SMT SERVICE"/>
    <s v="Shenzhen Taixinrong Electronics Co., Ltd."/>
    <s v="Same"/>
    <n v="900606"/>
    <n v="1065"/>
    <s v="373SMT INV-PTS SALES"/>
    <n v="0"/>
    <s v="C66SZ21585"/>
    <n v="819924"/>
    <s v="深圳市泰鑫荣电子有限公司"/>
    <n v="0"/>
    <x v="3"/>
    <x v="10"/>
    <s v="Q4"/>
    <x v="2"/>
    <x v="0"/>
  </r>
  <r>
    <s v="ESSZ"/>
    <s v="SZX"/>
    <x v="0"/>
    <d v="2022-02-23T00:00:00"/>
    <x v="0"/>
    <n v="14100460"/>
    <n v="44615"/>
    <s v="YMCT|KMG-M7A13-00"/>
    <s v="DIFFUSER MAIN"/>
    <n v="1"/>
    <n v="1"/>
    <n v="442.48"/>
    <s v="CNY"/>
    <n v="1.22"/>
    <n v="442.48"/>
    <n v="539.82560000000001"/>
    <s v="C66SZX-SMT SERVICE"/>
    <s v="Shenzhen Taixinrong Electronics Co., Ltd."/>
    <s v="Same"/>
    <n v="900606"/>
    <n v="288"/>
    <s v="373SMT INV-PTS SALES"/>
    <n v="0"/>
    <s v="C66SZ21585"/>
    <n v="819924"/>
    <s v="深圳市泰鑫荣电子有限公司"/>
    <n v="0"/>
    <x v="3"/>
    <x v="10"/>
    <s v="Q4"/>
    <x v="2"/>
    <x v="0"/>
  </r>
  <r>
    <s v="ESSZ"/>
    <s v="SZX"/>
    <x v="0"/>
    <d v="2022-02-23T00:00:00"/>
    <x v="0"/>
    <n v="14100460"/>
    <n v="44615"/>
    <s v="YMCT|KMG-M7A16-00"/>
    <s v="COVER PRIZM"/>
    <n v="1"/>
    <n v="1"/>
    <n v="44.25"/>
    <s v="CNY"/>
    <n v="1.22"/>
    <n v="44.25"/>
    <n v="53.984999999999999"/>
    <s v="C66SZX-SMT SERVICE"/>
    <s v="Shenzhen Taixinrong Electronics Co., Ltd."/>
    <s v="Same"/>
    <n v="900606"/>
    <n v="26"/>
    <s v="373SMT INV-PTS SALES"/>
    <n v="0"/>
    <s v="C66SZ21585"/>
    <n v="819924"/>
    <s v="深圳市泰鑫荣电子有限公司"/>
    <n v="0"/>
    <x v="3"/>
    <x v="10"/>
    <s v="Q4"/>
    <x v="2"/>
    <x v="0"/>
  </r>
  <r>
    <s v="ESSZ"/>
    <s v="SZX"/>
    <x v="0"/>
    <d v="2022-02-23T00:00:00"/>
    <x v="0"/>
    <n v="14100460"/>
    <n v="44615"/>
    <s v="YMCT|KHJ-MC141-S1"/>
    <s v="PARTS,TAPE GUIDE"/>
    <n v="4"/>
    <n v="4"/>
    <n v="1592.92"/>
    <s v="CNY"/>
    <n v="1.22"/>
    <n v="1592.92"/>
    <n v="1943.3624"/>
    <s v="C66SZX-SMT SERVICE"/>
    <s v="Shenzhen Taixinrong Electronics Co., Ltd."/>
    <s v="Same"/>
    <n v="900606"/>
    <n v="980"/>
    <s v="373SMT INV-PTS SALES"/>
    <n v="0"/>
    <s v="C66SZ21585"/>
    <n v="819924"/>
    <s v="深圳市泰鑫荣电子有限公司"/>
    <n v="0"/>
    <x v="3"/>
    <x v="10"/>
    <s v="Q4"/>
    <x v="2"/>
    <x v="0"/>
  </r>
  <r>
    <s v="ESSZ"/>
    <s v="SZX"/>
    <x v="0"/>
    <d v="2022-02-23T00:00:00"/>
    <x v="0"/>
    <n v="14100461"/>
    <n v="44615"/>
    <s v="YMCT|KMB-M7006-A0"/>
    <s v="HEAD SHAFT 1 ASSY."/>
    <n v="3"/>
    <n v="3"/>
    <n v="11548.67"/>
    <s v="CNY"/>
    <n v="1.22"/>
    <n v="11548.67"/>
    <n v="14089.377399999999"/>
    <s v="C66SZX-SMT SERVICE"/>
    <s v="Shenzhen Longda Optoelectronic Co., Ltd"/>
    <s v="Same"/>
    <n v="900604"/>
    <n v="5970"/>
    <s v="373SMT INV-PTS SALES"/>
    <n v="0"/>
    <s v="C66SZ21560REV2"/>
    <n v="819942"/>
    <s v="深圳市龙大光电有限公司"/>
    <n v="0"/>
    <x v="3"/>
    <x v="10"/>
    <s v="Q4"/>
    <x v="2"/>
    <x v="0"/>
  </r>
  <r>
    <s v="ESSZ"/>
    <s v="SZX"/>
    <x v="0"/>
    <d v="2022-02-23T00:00:00"/>
    <x v="0"/>
    <n v="14100461"/>
    <n v="44615"/>
    <s v="YMCT|KMB-M703S-A0"/>
    <s v="HOLDER NOZZLE ASSY."/>
    <n v="1"/>
    <n v="1"/>
    <n v="1238.94"/>
    <s v="CNY"/>
    <n v="1.22"/>
    <n v="1238.94"/>
    <n v="1511.5068000000001"/>
    <s v="C66SZX-SMT SERVICE"/>
    <s v="Shenzhen Longda Optoelectronic Co., Ltd"/>
    <s v="Same"/>
    <n v="900604"/>
    <n v="502"/>
    <s v="373SMT INV-PTS SALES"/>
    <n v="0"/>
    <s v="C66SZ21560REV2"/>
    <n v="819942"/>
    <s v="深圳市龙大光电有限公司"/>
    <n v="0"/>
    <x v="3"/>
    <x v="10"/>
    <s v="Q4"/>
    <x v="2"/>
    <x v="0"/>
  </r>
  <r>
    <s v="ESSZ"/>
    <s v="SZX"/>
    <x v="0"/>
    <d v="2022-02-23T00:00:00"/>
    <x v="0"/>
    <n v="14100461"/>
    <n v="44615"/>
    <s v="YMCT|KMB-M7942-01"/>
    <s v="HOLDER PRISM 1 ASSY."/>
    <n v="1"/>
    <n v="1"/>
    <n v="4778.76"/>
    <s v="CNY"/>
    <n v="1.22"/>
    <n v="4778.76"/>
    <n v="5830.0871999999999"/>
    <s v="C66SZX-SMT SERVICE"/>
    <s v="Shenzhen Longda Optoelectronic Co., Ltd"/>
    <s v="Same"/>
    <n v="900604"/>
    <n v="2296"/>
    <s v="373SMT INV-PTS SALES"/>
    <n v="0"/>
    <s v="C66SZ21560REV2"/>
    <n v="819942"/>
    <s v="深圳市龙大光电有限公司"/>
    <n v="0"/>
    <x v="3"/>
    <x v="10"/>
    <s v="Q4"/>
    <x v="2"/>
    <x v="0"/>
  </r>
  <r>
    <s v="ESSZ"/>
    <s v="SZX"/>
    <x v="0"/>
    <d v="2022-02-23T00:00:00"/>
    <x v="0"/>
    <n v="14100461"/>
    <n v="44615"/>
    <s v="YMCT|KMB-M7943-01"/>
    <s v="HOLDER PRISM 2 ASSY."/>
    <n v="1"/>
    <n v="1"/>
    <n v="4557.5200000000004"/>
    <s v="CNY"/>
    <n v="1.22"/>
    <n v="4557.5200000000004"/>
    <n v="5560.1744000000008"/>
    <s v="C66SZX-SMT SERVICE"/>
    <s v="Shenzhen Longda Optoelectronic Co., Ltd"/>
    <s v="Same"/>
    <n v="900604"/>
    <n v="2205"/>
    <s v="373SMT INV-PTS SALES"/>
    <n v="0"/>
    <s v="C66SZ21560REV2"/>
    <n v="819942"/>
    <s v="深圳市龙大光电有限公司"/>
    <n v="0"/>
    <x v="3"/>
    <x v="10"/>
    <s v="Q4"/>
    <x v="2"/>
    <x v="0"/>
  </r>
  <r>
    <s v="ESSZ"/>
    <s v="SZX"/>
    <x v="0"/>
    <d v="2022-02-24T00:00:00"/>
    <x v="0"/>
    <n v="14100462"/>
    <n v="44616"/>
    <s v="YMCT|KLW-M8527-00"/>
    <s v="FILTER"/>
    <n v="10"/>
    <n v="10"/>
    <n v="575.22"/>
    <s v="CNY"/>
    <n v="1.22"/>
    <n v="575.22"/>
    <n v="701.76840000000004"/>
    <s v="C66SZX-SMT SERVICE"/>
    <s v="ZHUHAI PILOT TECHNOLOGY CO., LTD"/>
    <s v="Same"/>
    <n v="900607"/>
    <n v="189"/>
    <s v="373SMT INV-PTS SALES"/>
    <n v="0"/>
    <s v="CGDD21120083/CGDD22010001"/>
    <n v="820087"/>
    <s v="珠海派诺科技股份有限公司"/>
    <n v="0"/>
    <x v="3"/>
    <x v="10"/>
    <s v="Q4"/>
    <x v="2"/>
    <x v="0"/>
  </r>
  <r>
    <s v="ESSZ"/>
    <s v="SZX"/>
    <x v="0"/>
    <d v="2022-02-24T00:00:00"/>
    <x v="0"/>
    <n v="14100462"/>
    <n v="44616"/>
    <s v="YMCT|K46-M8527-C0"/>
    <s v="FILTER(VACUUM PUMP)"/>
    <n v="10"/>
    <n v="10"/>
    <n v="353.98"/>
    <s v="CNY"/>
    <n v="1.22"/>
    <n v="353.98"/>
    <n v="431.85560000000004"/>
    <s v="C66SZX-SMT SERVICE"/>
    <s v="ZHUHAI PILOT TECHNOLOGY CO., LTD"/>
    <s v="Same"/>
    <n v="900607"/>
    <n v="325.5"/>
    <s v="373SMT INV-PTS SALES"/>
    <n v="0"/>
    <s v="CGDD21120083/CGDD22010001"/>
    <n v="820087"/>
    <s v="珠海派诺科技股份有限公司"/>
    <n v="0"/>
    <x v="3"/>
    <x v="10"/>
    <s v="Q4"/>
    <x v="2"/>
    <x v="0"/>
  </r>
  <r>
    <s v="ESSZ"/>
    <s v="SZX"/>
    <x v="0"/>
    <d v="2022-02-24T00:00:00"/>
    <x v="0"/>
    <n v="14100462"/>
    <n v="44616"/>
    <s v="YMCT|KHJ-MC145-01"/>
    <s v="LEVER TAPE GUIDE F"/>
    <n v="10"/>
    <n v="10"/>
    <n v="309.73"/>
    <s v="CNY"/>
    <n v="1.22"/>
    <n v="309.73"/>
    <n v="377.87060000000002"/>
    <s v="C66SZX-SMT SERVICE"/>
    <s v="ZHUHAI PILOT TECHNOLOGY CO., LTD"/>
    <s v="Same"/>
    <n v="900607"/>
    <n v="170"/>
    <s v="373SMT INV-PTS SALES"/>
    <n v="0"/>
    <s v="CGDD21120083/CGDD22010001"/>
    <n v="820087"/>
    <s v="珠海派诺科技股份有限公司"/>
    <n v="0"/>
    <x v="3"/>
    <x v="10"/>
    <s v="Q4"/>
    <x v="2"/>
    <x v="0"/>
  </r>
  <r>
    <s v="ESSZ"/>
    <s v="SZX"/>
    <x v="0"/>
    <d v="2022-02-24T00:00:00"/>
    <x v="1"/>
    <n v="14100462"/>
    <n v="44616"/>
    <s v="ZMTR|303-PN4"/>
    <s v="SPECIAL NOZZLE"/>
    <n v="2"/>
    <n v="2"/>
    <n v="2123.89"/>
    <s v="CNY"/>
    <n v="1.22"/>
    <n v="2123.89"/>
    <n v="2591.1457999999998"/>
    <s v="C66SZX-SMT SERVICE"/>
    <s v="ZHUHAI PILOT TECHNOLOGY CO., LTD"/>
    <s v="Same"/>
    <n v="900607"/>
    <n v="1415.92"/>
    <s v="373SMT INV-PTS SALES"/>
    <n v="0"/>
    <s v="CGDD21120083/CGDD22010001"/>
    <n v="820087"/>
    <s v="珠海派诺科技股份有限公司"/>
    <n v="0"/>
    <x v="3"/>
    <x v="10"/>
    <s v="Q4"/>
    <x v="2"/>
    <x v="0"/>
  </r>
  <r>
    <s v="ESSZ"/>
    <s v="SZX"/>
    <x v="0"/>
    <d v="2022-02-24T00:00:00"/>
    <x v="0"/>
    <n v="14100463"/>
    <n v="44616"/>
    <s v="YMCT|KLW-M8527-00"/>
    <s v="FILTER"/>
    <n v="10"/>
    <n v="10"/>
    <n v="353.98"/>
    <s v="CNY"/>
    <n v="1.22"/>
    <n v="353.98"/>
    <n v="431.85560000000004"/>
    <s v="C66SZX-SMT SERVICE"/>
    <s v="ZHUHAI PILOT TECHNOLOGY CO., LTD"/>
    <s v="Same"/>
    <n v="900609"/>
    <n v="189"/>
    <s v="373SMT INV-PTS SALES"/>
    <n v="0"/>
    <s v="CGDD21120083/CGDD22010001"/>
    <n v="820135"/>
    <s v="珠海派诺科技股份有限公司"/>
    <n v="0"/>
    <x v="3"/>
    <x v="10"/>
    <s v="Q4"/>
    <x v="2"/>
    <x v="0"/>
  </r>
  <r>
    <s v="ESSZ"/>
    <s v="SZX"/>
    <x v="0"/>
    <d v="2022-02-24T00:00:00"/>
    <x v="0"/>
    <n v="14100463"/>
    <n v="44616"/>
    <s v="YMCT|K46-M8527-C0"/>
    <s v="FILTER(VACUUM PUMP)"/>
    <n v="10"/>
    <n v="10"/>
    <n v="575.22"/>
    <s v="CNY"/>
    <n v="1.22"/>
    <n v="575.22"/>
    <n v="701.76840000000004"/>
    <s v="C66SZX-SMT SERVICE"/>
    <s v="ZHUHAI PILOT TECHNOLOGY CO., LTD"/>
    <s v="Same"/>
    <n v="900609"/>
    <n v="325.5"/>
    <s v="373SMT INV-PTS SALES"/>
    <n v="0"/>
    <s v="CGDD21120083/CGDD22010001"/>
    <n v="820135"/>
    <s v="珠海派诺科技股份有限公司"/>
    <n v="0"/>
    <x v="3"/>
    <x v="10"/>
    <s v="Q4"/>
    <x v="2"/>
    <x v="0"/>
  </r>
  <r>
    <s v="ESSZ"/>
    <s v="SZX"/>
    <x v="0"/>
    <d v="2022-02-24T00:00:00"/>
    <x v="0"/>
    <n v="14100463"/>
    <n v="44616"/>
    <s v="YMCT|KHJ-MC145-01"/>
    <s v="LEVER TAPE GUIDE F"/>
    <n v="10"/>
    <n v="10"/>
    <n v="309.73"/>
    <s v="CNY"/>
    <n v="1.22"/>
    <n v="309.73"/>
    <n v="377.87060000000002"/>
    <s v="C66SZX-SMT SERVICE"/>
    <s v="ZHUHAI PILOT TECHNOLOGY CO., LTD"/>
    <s v="Same"/>
    <n v="900609"/>
    <n v="170"/>
    <s v="373SMT INV-PTS SALES"/>
    <n v="0"/>
    <s v="CGDD21120083/CGDD22010001"/>
    <n v="820135"/>
    <s v="珠海派诺科技股份有限公司"/>
    <n v="0"/>
    <x v="3"/>
    <x v="10"/>
    <s v="Q4"/>
    <x v="2"/>
    <x v="0"/>
  </r>
  <r>
    <s v="ESSZ"/>
    <s v="SZX"/>
    <x v="0"/>
    <d v="2022-02-24T00:00:00"/>
    <x v="1"/>
    <n v="14100463"/>
    <n v="44616"/>
    <s v="ZMTR|303-PN4"/>
    <s v="SPECIAL NOZZLE"/>
    <n v="2"/>
    <n v="2"/>
    <n v="2123.89"/>
    <s v="CNY"/>
    <n v="1.22"/>
    <n v="2123.89"/>
    <n v="2591.1457999999998"/>
    <s v="C66SZX-SMT SERVICE"/>
    <s v="ZHUHAI PILOT TECHNOLOGY CO., LTD"/>
    <s v="Same"/>
    <n v="900609"/>
    <n v="1415.92"/>
    <s v="373SMT INV-PTS SALES"/>
    <n v="0"/>
    <s v="CGDD21120083/CGDD22010001"/>
    <n v="820135"/>
    <s v="珠海派诺科技股份有限公司"/>
    <n v="0"/>
    <x v="3"/>
    <x v="10"/>
    <s v="Q4"/>
    <x v="2"/>
    <x v="0"/>
  </r>
  <r>
    <s v="ESSZ"/>
    <s v="SZX"/>
    <x v="3"/>
    <d v="2022-03-04T00:00:00"/>
    <x v="0"/>
    <n v="13100042"/>
    <n v="44624"/>
    <s v="YMCT|REPAIR CHARGE"/>
    <s v="REPAIR CHARGE"/>
    <n v="1"/>
    <n v="1"/>
    <n v="5309.73"/>
    <s v="CNY"/>
    <n v="1.22"/>
    <n v="5309.73"/>
    <n v="6477.8705999999993"/>
    <s v="C66SZX-SMT SERVICE"/>
    <s v="Shenzhen Jiapuda Electronics Technology Co., Ltd"/>
    <s v="Same"/>
    <n v="900612"/>
    <n v="0"/>
    <s v="373SMT INV-CONTRACT"/>
    <n v="0"/>
    <s v="C66-CAN-22006--Jiapuda"/>
    <n v="0"/>
    <s v="深圳市嘉普达电子技术有限公司"/>
    <n v="0"/>
    <x v="3"/>
    <x v="11"/>
    <s v="Q4"/>
    <x v="2"/>
    <x v="0"/>
  </r>
  <r>
    <s v="ESSZ"/>
    <s v="SZX"/>
    <x v="0"/>
    <d v="2022-03-04T00:00:00"/>
    <x v="0"/>
    <n v="14100464"/>
    <n v="44624"/>
    <s v="YMCT|KMB-M26C0-B0"/>
    <s v="SHORT STATOR ASSY."/>
    <n v="1"/>
    <n v="1"/>
    <n v="6194.69"/>
    <s v="CNY"/>
    <n v="1.22"/>
    <n v="6194.69"/>
    <n v="7557.5217999999995"/>
    <s v="C66SZX-SMT SERVICE"/>
    <s v="Huizhou Boshijie Technology Co., Ltd."/>
    <s v="Same"/>
    <n v="900610"/>
    <n v="3101"/>
    <s v="373SMT INV-PTS SALES"/>
    <n v="0"/>
    <s v="BSJ-20211224002"/>
    <n v="820816"/>
    <s v="惠州市博实结科技有限公司"/>
    <n v="0"/>
    <x v="3"/>
    <x v="11"/>
    <s v="Q4"/>
    <x v="2"/>
    <x v="0"/>
  </r>
  <r>
    <s v="ESSZ"/>
    <s v="SZX"/>
    <x v="0"/>
    <d v="2022-03-04T00:00:00"/>
    <x v="0"/>
    <n v="14100464"/>
    <n v="44624"/>
    <s v="YMCT|KMB-M26C0-C0"/>
    <s v="LONG STATOR ASSY."/>
    <n v="1"/>
    <n v="1"/>
    <n v="6902.65"/>
    <s v="CNY"/>
    <n v="1.22"/>
    <n v="6902.65"/>
    <n v="8421.2330000000002"/>
    <s v="C66SZX-SMT SERVICE"/>
    <s v="Huizhou Boshijie Technology Co., Ltd."/>
    <s v="Same"/>
    <n v="900610"/>
    <n v="3543"/>
    <s v="373SMT INV-PTS SALES"/>
    <n v="0"/>
    <s v="BSJ-20211224002"/>
    <n v="820816"/>
    <s v="惠州市博实结科技有限公司"/>
    <n v="0"/>
    <x v="3"/>
    <x v="11"/>
    <s v="Q4"/>
    <x v="2"/>
    <x v="0"/>
  </r>
  <r>
    <s v="ESSZ"/>
    <s v="SZX"/>
    <x v="0"/>
    <d v="2022-03-04T00:00:00"/>
    <x v="0"/>
    <n v="14100464"/>
    <n v="44624"/>
    <s v="YMCT|KLF-M86P0-00"/>
    <s v="PUMP SPARE SET"/>
    <n v="1"/>
    <n v="1"/>
    <n v="12743.36"/>
    <s v="CNY"/>
    <n v="1.22"/>
    <n v="12743.36"/>
    <n v="15546.8992"/>
    <s v="C66SZX-SMT SERVICE"/>
    <s v="Huizhou Boshijie Technology Co., Ltd."/>
    <s v="Same"/>
    <n v="900610"/>
    <n v="6433"/>
    <s v="373SMT INV-PTS SALES"/>
    <n v="0"/>
    <s v="BSJ-20211224002"/>
    <n v="820816"/>
    <s v="惠州市博实结科技有限公司"/>
    <n v="0"/>
    <x v="3"/>
    <x v="11"/>
    <s v="Q4"/>
    <x v="2"/>
    <x v="0"/>
  </r>
  <r>
    <s v="ESSZ"/>
    <s v="SZX"/>
    <x v="0"/>
    <d v="2022-03-04T00:00:00"/>
    <x v="0"/>
    <n v="14100464"/>
    <n v="44624"/>
    <s v="YMCT|KLW-M653R-52"/>
    <s v="SEN.DS CV6 AMP ASSY"/>
    <n v="1"/>
    <n v="1"/>
    <n v="1769.91"/>
    <s v="CNY"/>
    <n v="1.22"/>
    <n v="1769.91"/>
    <n v="2159.2901999999999"/>
    <s v="C66SZX-SMT SERVICE"/>
    <s v="Huizhou Boshijie Technology Co., Ltd."/>
    <s v="Same"/>
    <n v="900610"/>
    <n v="1067.96"/>
    <s v="373SMT INV-PTS SALES"/>
    <n v="0"/>
    <s v="BSJ-20211224002"/>
    <n v="820816"/>
    <s v="惠州市博实结科技有限公司"/>
    <n v="0"/>
    <x v="3"/>
    <x v="11"/>
    <s v="Q4"/>
    <x v="2"/>
    <x v="0"/>
  </r>
  <r>
    <s v="ESSZ"/>
    <s v="SZX"/>
    <x v="0"/>
    <d v="2022-03-04T00:00:00"/>
    <x v="0"/>
    <n v="14100465"/>
    <n v="44624"/>
    <s v="YMCT|KJJ-M4250-00"/>
    <s v="BACKPLANE BOARD ASSY."/>
    <n v="1"/>
    <n v="1"/>
    <n v="3539.82"/>
    <s v="CNY"/>
    <n v="1.22"/>
    <n v="3539.82"/>
    <n v="4318.5803999999998"/>
    <s v="C66SZX-SMT SERVICE"/>
    <s v="Guang Dong Kstar Industrial Science &amp; Technology C"/>
    <s v="Same"/>
    <n v="900611"/>
    <n v="1338"/>
    <s v="373SMT INV-PTS SALES"/>
    <n v="0"/>
    <s v="AM-HZ15-20211206011/C66SZ21546"/>
    <n v="820825"/>
    <s v="广东科士达工业科技有限公司"/>
    <n v="0"/>
    <x v="3"/>
    <x v="11"/>
    <s v="Q4"/>
    <x v="2"/>
    <x v="0"/>
  </r>
  <r>
    <s v="ESSZ"/>
    <s v="SZX"/>
    <x v="1"/>
    <d v="2022-03-14T00:00:00"/>
    <x v="0"/>
    <n v="12100074"/>
    <n v="44634"/>
    <s v="YMCT|REPAIR CHARGE"/>
    <s v="REPAIR CHARGE"/>
    <n v="1"/>
    <n v="1"/>
    <n v="1681.42"/>
    <s v="CNY"/>
    <n v="1.22"/>
    <n v="1681.42"/>
    <n v="2051.3324000000002"/>
    <s v="C66SZX-SMT SERVICE"/>
    <s v="Dongguan Xing Kai Tai Electronic Technology Co., L"/>
    <s v="Same"/>
    <n v="900617"/>
    <n v="0"/>
    <s v="373SMT INV-NON-CON"/>
    <n v="0"/>
    <s v="P702030404"/>
    <n v="0"/>
    <s v="东莞市兴开泰电子科技有限公司"/>
    <n v="0"/>
    <x v="3"/>
    <x v="11"/>
    <s v="Q4"/>
    <x v="2"/>
    <x v="0"/>
  </r>
  <r>
    <s v="ESSZ"/>
    <s v="SZX"/>
    <x v="3"/>
    <d v="2022-03-14T00:00:00"/>
    <x v="0"/>
    <n v="13100043"/>
    <n v="44634"/>
    <s v="YMCT|REPAIR CHARGE"/>
    <s v="REPAIR CHARGE"/>
    <n v="0.5"/>
    <n v="0.5"/>
    <n v="16814.16"/>
    <s v="CNY"/>
    <n v="1.22"/>
    <n v="16814.16"/>
    <n v="20513.2752"/>
    <s v="C66SZX-SMT SERVICE"/>
    <s v="Shenzhen Longda Optoelectronic Co., Ltd"/>
    <s v="Same"/>
    <n v="900615"/>
    <n v="0"/>
    <s v="373SMT INV-CONTRACT"/>
    <n v="0"/>
    <s v="C66-CAN-22003--LONGDALED"/>
    <n v="0"/>
    <s v="深圳市龙大光电有限公司"/>
    <n v="0"/>
    <x v="3"/>
    <x v="11"/>
    <s v="Q4"/>
    <x v="2"/>
    <x v="0"/>
  </r>
  <r>
    <s v="ESSZ"/>
    <s v="SZX"/>
    <x v="2"/>
    <d v="2022-03-14T00:00:00"/>
    <x v="0"/>
    <n v="14100466"/>
    <n v="44634"/>
    <s v="YMCT|KHJ-MC100-00"/>
    <s v="SS TAPE FEEDER 8mm"/>
    <n v="20"/>
    <n v="20"/>
    <n v="53097.35"/>
    <s v="CNY"/>
    <n v="1.22"/>
    <n v="53097.35"/>
    <n v="64778.767"/>
    <s v="C66SZX-SMT SERVICE"/>
    <s v="Dongguan Onlitex Electronic Co., Ltd."/>
    <s v="Same"/>
    <n v="900614"/>
    <n v="49034.43"/>
    <s v="373SMT INV-PTS SALES"/>
    <n v="0"/>
    <s v="C66SZ22071"/>
    <n v="822056"/>
    <s v="东莞市维众电子有限公司"/>
    <n v="0"/>
    <x v="3"/>
    <x v="11"/>
    <s v="Q4"/>
    <x v="2"/>
    <x v="0"/>
  </r>
  <r>
    <s v="ESSZ"/>
    <s v="SZX"/>
    <x v="0"/>
    <d v="2022-03-14T00:00:00"/>
    <x v="0"/>
    <n v="14100467"/>
    <n v="44634"/>
    <s v="YMCT|KHJ-MD800-01"/>
    <s v="SS TUNE-UP STATION"/>
    <n v="1"/>
    <n v="1"/>
    <n v="30088.5"/>
    <s v="CNY"/>
    <n v="1.22"/>
    <n v="30088.5"/>
    <n v="36707.97"/>
    <s v="C66SZX-SMT SERVICE"/>
    <s v="Earda Technologies Co., Ltd"/>
    <s v="Same"/>
    <n v="900616"/>
    <n v="24778.76"/>
    <s v="373SMT INV-PTS SALES"/>
    <n v="0"/>
    <s v="SG20220218001"/>
    <n v="822060"/>
    <s v="广州易而达科技股份有限公司"/>
    <n v="0"/>
    <x v="3"/>
    <x v="11"/>
    <s v="Q4"/>
    <x v="2"/>
    <x v="0"/>
  </r>
  <r>
    <s v="ESSZ"/>
    <s v="SZX"/>
    <x v="3"/>
    <d v="2022-03-16T00:00:00"/>
    <x v="0"/>
    <n v="13100044"/>
    <n v="44636"/>
    <s v="YMCT|REPAIR CHARGE"/>
    <s v="REPAIR CHARGE"/>
    <n v="1"/>
    <n v="1"/>
    <n v="21238.94"/>
    <s v="CNY"/>
    <n v="1.22"/>
    <n v="21238.94"/>
    <n v="25911.506799999999"/>
    <s v="C66SZX-SMT SERVICE"/>
    <s v="Shenzhen Extension New Technology Co., Ltd"/>
    <s v="Same"/>
    <n v="900619"/>
    <n v="0"/>
    <s v="373SMT INV-CONTRACT"/>
    <n v="0"/>
    <s v="C66-CAN-22004--Extension New"/>
    <n v="0"/>
    <s v="深圳拓新伟业科技有限公司"/>
    <n v="0"/>
    <x v="3"/>
    <x v="11"/>
    <s v="Q4"/>
    <x v="2"/>
    <x v="0"/>
  </r>
  <r>
    <s v="ESSZ"/>
    <s v="SZX"/>
    <x v="0"/>
    <d v="2022-03-16T00:00:00"/>
    <x v="0"/>
    <n v="14100468"/>
    <n v="44636"/>
    <s v="YMCT|KV8-M8870-00"/>
    <s v="SYRING 已停止销售"/>
    <n v="10"/>
    <n v="10"/>
    <n v="1283.19"/>
    <s v="CNY"/>
    <n v="1.22"/>
    <n v="1283.19"/>
    <n v="1565.4918"/>
    <s v="C66SZX-SMT SERVICE"/>
    <s v="Shenzhen Extension New Technology Co., Ltd"/>
    <s v="Same"/>
    <n v="900618"/>
    <n v="670"/>
    <s v="373SMT INV-PTS SALES"/>
    <n v="0"/>
    <s v="C66SZ22017"/>
    <n v="822299"/>
    <s v="深圳拓新伟业科技有限公司"/>
    <n v="0"/>
    <x v="3"/>
    <x v="11"/>
    <s v="Q4"/>
    <x v="2"/>
    <x v="0"/>
  </r>
  <r>
    <s v="ESSZ"/>
    <s v="SZX"/>
    <x v="0"/>
    <d v="2022-03-22T00:00:00"/>
    <x v="0"/>
    <n v="14100469"/>
    <n v="44642"/>
    <s v="YMCT|KMG-M76R0-01"/>
    <s v="RFK.W-FID CAM"/>
    <n v="1"/>
    <n v="1"/>
    <n v="11946.9"/>
    <s v="CNY"/>
    <n v="1.22"/>
    <n v="11946.9"/>
    <n v="14575.217999999999"/>
    <s v="C66SZX-SMT SERVICE"/>
    <s v="Shenzhen Xiang Hong Rui Technology Co., Ltd."/>
    <s v="Same"/>
    <n v="900613"/>
    <n v="6300"/>
    <s v="373SMT INV-PTS SALES"/>
    <n v="0"/>
    <s v="C66SZ22055"/>
    <n v="822645"/>
    <s v="深圳市祥弘瑞科技有限公司"/>
    <n v="0"/>
    <x v="3"/>
    <x v="11"/>
    <s v="Q4"/>
    <x v="2"/>
    <x v="0"/>
  </r>
  <r>
    <s v="ESSZ"/>
    <s v="SZX"/>
    <x v="2"/>
    <d v="2022-03-22T00:00:00"/>
    <x v="0"/>
    <n v="14100469"/>
    <n v="44642"/>
    <s v="YMCT|KHJ-MC100-00"/>
    <s v="SS TAPE FEEDER 8mm"/>
    <n v="1"/>
    <n v="1"/>
    <n v="0"/>
    <s v="CNY"/>
    <n v="1.22"/>
    <n v="0"/>
    <n v="0"/>
    <s v="C66SZX-SMT SERVICE"/>
    <s v="Shenzhen Xiang Hong Rui Technology Co., Ltd."/>
    <s v="Same"/>
    <n v="900613"/>
    <n v="2429.12"/>
    <s v="373SMT INV-PTS SALES"/>
    <n v="0"/>
    <s v="C66SZ22055"/>
    <n v="822628"/>
    <s v="深圳市祥弘瑞科技有限公司"/>
    <n v="0"/>
    <x v="3"/>
    <x v="11"/>
    <s v="Q4"/>
    <x v="2"/>
    <x v="0"/>
  </r>
  <r>
    <s v="ESSZ"/>
    <s v="SZX"/>
    <x v="0"/>
    <d v="2022-03-28T00:00:00"/>
    <x v="0"/>
    <n v="14100470"/>
    <n v="44648"/>
    <s v="YMCT|KMG-M91A3-00"/>
    <s v="BELT CONV.(2670)"/>
    <n v="2"/>
    <n v="2"/>
    <n v="212.39"/>
    <s v="CNY"/>
    <n v="1.22"/>
    <n v="212.39"/>
    <n v="259.11579999999998"/>
    <s v="C66SZX-SMT SERVICE"/>
    <s v="Zhongshan MingKa Electronic Technology Co.,Ltd"/>
    <s v="Same"/>
    <n v="900620"/>
    <n v="145.63999999999999"/>
    <s v="373SMT INV-PTS SALES"/>
    <n v="0"/>
    <s v="C66SZ22060"/>
    <n v="823235"/>
    <s v="中山市名佳电子科技有限公司"/>
    <n v="0"/>
    <x v="3"/>
    <x v="11"/>
    <s v="Q4"/>
    <x v="2"/>
    <x v="0"/>
  </r>
  <r>
    <s v="ESSZ"/>
    <s v="SZX"/>
    <x v="2"/>
    <d v="2022-03-28T00:00:00"/>
    <x v="0"/>
    <n v="14100471"/>
    <n v="44648"/>
    <s v="YMCT|KLJ-MC400-00"/>
    <s v="ZS FEEDER ASSY. 24mm"/>
    <n v="15"/>
    <n v="15"/>
    <n v="68163.72"/>
    <s v="CNY"/>
    <n v="1.22"/>
    <n v="68163.72"/>
    <n v="83159.738400000002"/>
    <s v="C66SZX-SMT SERVICE"/>
    <s v="Shenzhen 3irobotix Co., Ltd."/>
    <s v="Same"/>
    <n v="900621"/>
    <n v="59907.34"/>
    <s v="373SMT INV-PTS SALES"/>
    <n v="0"/>
    <s v="SCPA22030847"/>
    <n v="823263"/>
    <s v="深圳市杉川机器人有限公司"/>
    <n v="0"/>
    <x v="3"/>
    <x v="11"/>
    <s v="Q4"/>
    <x v="2"/>
    <x v="0"/>
  </r>
  <r>
    <s v="ESSZ"/>
    <s v="SZX"/>
    <x v="0"/>
    <d v="2022-03-28T00:00:00"/>
    <x v="0"/>
    <n v="14100471"/>
    <n v="44648"/>
    <s v="YMCT|KHJ-MC244-00"/>
    <s v="LEVER TAPE GUIDE R"/>
    <n v="20"/>
    <n v="20"/>
    <n v="402.65"/>
    <s v="CNY"/>
    <n v="1.22"/>
    <n v="402.65"/>
    <n v="491.23299999999995"/>
    <s v="C66SZX-SMT SERVICE"/>
    <s v="Shenzhen 3irobotix Co., Ltd."/>
    <s v="Same"/>
    <n v="900621"/>
    <n v="200"/>
    <s v="373SMT INV-PTS SALES"/>
    <n v="0"/>
    <s v="SCPA22030847"/>
    <n v="823263"/>
    <s v="深圳市杉川机器人有限公司"/>
    <n v="0"/>
    <x v="3"/>
    <x v="11"/>
    <s v="Q4"/>
    <x v="2"/>
    <x v="0"/>
  </r>
  <r>
    <s v="ESSZ"/>
    <s v="SZX"/>
    <x v="0"/>
    <d v="2022-03-28T00:00:00"/>
    <x v="0"/>
    <n v="14100471"/>
    <n v="44648"/>
    <s v="YMCT|KHJ-MC545-01"/>
    <s v="LEVER TAPE GUIDE F"/>
    <n v="20"/>
    <n v="20"/>
    <n v="4955.75"/>
    <s v="CNY"/>
    <n v="1.22"/>
    <n v="4955.75"/>
    <n v="6046.0149999999994"/>
    <s v="C66SZX-SMT SERVICE"/>
    <s v="Shenzhen 3irobotix Co., Ltd."/>
    <s v="Same"/>
    <n v="900621"/>
    <n v="2780"/>
    <s v="373SMT INV-PTS SALES"/>
    <n v="0"/>
    <s v="SCPA22030847"/>
    <n v="823263"/>
    <s v="深圳市杉川机器人有限公司"/>
    <n v="0"/>
    <x v="3"/>
    <x v="11"/>
    <s v="Q4"/>
    <x v="2"/>
    <x v="0"/>
  </r>
  <r>
    <s v="ESSZ"/>
    <s v="SZX"/>
    <x v="0"/>
    <d v="2022-03-28T00:00:00"/>
    <x v="0"/>
    <n v="14100471"/>
    <n v="44648"/>
    <s v="YMCT|KHJ-MC16E-00"/>
    <s v="SPRING P/O LEVER"/>
    <n v="30"/>
    <n v="30"/>
    <n v="477.88"/>
    <s v="CNY"/>
    <n v="1.22"/>
    <n v="477.88"/>
    <n v="583.0136"/>
    <s v="C66SZX-SMT SERVICE"/>
    <s v="Shenzhen 3irobotix Co., Ltd."/>
    <s v="Same"/>
    <n v="900621"/>
    <n v="259.2"/>
    <s v="373SMT INV-PTS SALES"/>
    <n v="0"/>
    <s v="SCPA22030847"/>
    <n v="823263"/>
    <s v="深圳市杉川机器人有限公司"/>
    <n v="0"/>
    <x v="3"/>
    <x v="11"/>
    <s v="Q4"/>
    <x v="2"/>
    <x v="0"/>
  </r>
  <r>
    <s v="ESSZ"/>
    <s v="SZX"/>
    <x v="0"/>
    <d v="2022-03-28T00:00:00"/>
    <x v="0"/>
    <n v="14100471"/>
    <n v="44648"/>
    <s v="YMCT|KLJ-MC245-00"/>
    <s v="LEVER F 1216"/>
    <n v="20"/>
    <n v="20"/>
    <n v="796.46"/>
    <s v="CNY"/>
    <n v="1.22"/>
    <n v="796.46"/>
    <n v="971.68119999999999"/>
    <s v="C66SZX-SMT SERVICE"/>
    <s v="Shenzhen 3irobotix Co., Ltd."/>
    <s v="Same"/>
    <n v="900621"/>
    <n v="440"/>
    <s v="373SMT INV-PTS SALES"/>
    <n v="0"/>
    <s v="SCPA22030847"/>
    <n v="823263"/>
    <s v="深圳市杉川机器人有限公司"/>
    <n v="0"/>
    <x v="3"/>
    <x v="11"/>
    <s v="Q4"/>
    <x v="2"/>
    <x v="0"/>
  </r>
  <r>
    <s v="ESSZ"/>
    <s v="SZX"/>
    <x v="0"/>
    <d v="2022-03-28T00:00:00"/>
    <x v="0"/>
    <n v="14100471"/>
    <n v="44648"/>
    <s v="YMCT|KLJ-MC445-00"/>
    <s v="LEVER F 24MM"/>
    <n v="20"/>
    <n v="20"/>
    <n v="1203.54"/>
    <s v="CNY"/>
    <n v="1.22"/>
    <n v="1203.54"/>
    <n v="1468.3188"/>
    <s v="C66SZX-SMT SERVICE"/>
    <s v="Shenzhen 3irobotix Co., Ltd."/>
    <s v="Same"/>
    <n v="900621"/>
    <n v="680"/>
    <s v="373SMT INV-PTS SALES"/>
    <n v="0"/>
    <s v="SCPA22030847"/>
    <n v="823263"/>
    <s v="深圳市杉川机器人有限公司"/>
    <n v="0"/>
    <x v="3"/>
    <x v="11"/>
    <s v="Q4"/>
    <x v="2"/>
    <x v="0"/>
  </r>
  <r>
    <s v="ESSZ"/>
    <s v="SZX"/>
    <x v="0"/>
    <d v="2022-03-28T00:00:00"/>
    <x v="0"/>
    <n v="14100471"/>
    <n v="44648"/>
    <s v="YMCT|90990-14J001"/>
    <s v="CIRCLIP (E)"/>
    <n v="20"/>
    <n v="20"/>
    <n v="53.1"/>
    <s v="CNY"/>
    <n v="1.22"/>
    <n v="53.1"/>
    <n v="64.781999999999996"/>
    <s v="C66SZX-SMT SERVICE"/>
    <s v="Shenzhen 3irobotix Co., Ltd."/>
    <s v="Same"/>
    <n v="900621"/>
    <n v="21.6"/>
    <s v="373SMT INV-PTS SALES"/>
    <n v="0"/>
    <s v="SCPA22030847"/>
    <n v="823263"/>
    <s v="深圳市杉川机器人有限公司"/>
    <n v="0"/>
    <x v="3"/>
    <x v="11"/>
    <s v="Q4"/>
    <x v="2"/>
    <x v="0"/>
  </r>
  <r>
    <s v="ESSZ"/>
    <s v="SZX"/>
    <x v="0"/>
    <d v="2022-03-28T00:00:00"/>
    <x v="0"/>
    <n v="14100471"/>
    <n v="44648"/>
    <s v="YMCT|90440-01J030"/>
    <s v="CIRCLIP"/>
    <n v="20"/>
    <n v="20"/>
    <n v="53.1"/>
    <s v="CNY"/>
    <n v="1.22"/>
    <n v="53.1"/>
    <n v="64.781999999999996"/>
    <s v="C66SZX-SMT SERVICE"/>
    <s v="Shenzhen 3irobotix Co., Ltd."/>
    <s v="Same"/>
    <n v="900621"/>
    <n v="21.6"/>
    <s v="373SMT INV-PTS SALES"/>
    <n v="0"/>
    <s v="SCPA22030847"/>
    <n v="823263"/>
    <s v="深圳市杉川机器人有限公司"/>
    <n v="0"/>
    <x v="3"/>
    <x v="11"/>
    <s v="Q4"/>
    <x v="2"/>
    <x v="0"/>
  </r>
  <r>
    <s v="ESSZ"/>
    <s v="SZX"/>
    <x v="0"/>
    <d v="2022-03-28T00:00:00"/>
    <x v="1"/>
    <n v="14100472"/>
    <n v="44648"/>
    <s v="ZMTR|FEEDER STORAGE CARRIAGE"/>
    <s v="FEEDER STORAGE CARRIAGE"/>
    <n v="1"/>
    <n v="1"/>
    <n v="2123.89"/>
    <s v="CNY"/>
    <n v="1.22"/>
    <n v="2123.89"/>
    <n v="2591.1457999999998"/>
    <s v="C66SZX-SMT SERVICE"/>
    <s v="ZHUHAI PILOT TECHNOLOGY CO., LTD"/>
    <s v="Same"/>
    <n v="900622"/>
    <n v="1358.41"/>
    <s v="373SMT INV-PTS SALES"/>
    <n v="0"/>
    <s v="CGDD22030021"/>
    <n v="823266"/>
    <s v="珠海派诺科技股份有限公司"/>
    <n v="0"/>
    <x v="3"/>
    <x v="11"/>
    <s v="Q4"/>
    <x v="2"/>
    <x v="0"/>
  </r>
  <r>
    <s v="ESSZ"/>
    <s v="SZX"/>
    <x v="1"/>
    <d v="2022-04-12T00:00:00"/>
    <x v="0"/>
    <n v="12100075"/>
    <n v="44663"/>
    <s v="YMCT|REPAIR CHARGE"/>
    <s v="REPAIR CHARGE"/>
    <n v="1"/>
    <n v="1"/>
    <n v="1769.91"/>
    <s v="CNY"/>
    <n v="1.22"/>
    <n v="1769.91"/>
    <n v="2159.2901999999999"/>
    <s v="C66SZX-SMT SERVICE"/>
    <s v="Guangdong Xu Sheng Semiconductor Co., Ltd."/>
    <s v="Same"/>
    <n v="900623"/>
    <n v="0"/>
    <s v="373SMT INV-NON-CON"/>
    <n v="0"/>
    <s v="C66SZ22102"/>
    <n v="0"/>
    <s v="广东省旭晟半导体股份有限公司"/>
    <n v="0"/>
    <x v="3"/>
    <x v="0"/>
    <s v="Q1"/>
    <x v="3"/>
    <x v="0"/>
  </r>
  <r>
    <s v="ESSZ"/>
    <s v="SZX"/>
    <x v="1"/>
    <d v="2022-04-14T00:00:00"/>
    <x v="1"/>
    <n v="12100076"/>
    <n v="44665"/>
    <s v="ZZZZ|REPAIR CHARGE"/>
    <s v="REPAIR CHARGE"/>
    <n v="1"/>
    <n v="1"/>
    <n v="1946.9"/>
    <s v="CNY"/>
    <n v="1.22"/>
    <n v="1946.9"/>
    <n v="2375.2179999999998"/>
    <s v="C66SZX-SMT SERVICE"/>
    <s v="ShenZhen Kstar Science &amp;Technology Co.,Ltd"/>
    <s v="Same"/>
    <n v="900625"/>
    <n v="0"/>
    <s v="373SMT INV-NON-CON"/>
    <n v="0"/>
    <n v="0"/>
    <n v="0"/>
    <s v="深圳科士达科技股份有限公司"/>
    <n v="0"/>
    <x v="3"/>
    <x v="0"/>
    <s v="Q1"/>
    <x v="3"/>
    <x v="0"/>
  </r>
  <r>
    <s v="ESSZ"/>
    <s v="SZX"/>
    <x v="0"/>
    <d v="2022-04-14T00:00:00"/>
    <x v="0"/>
    <n v="14100473"/>
    <n v="44665"/>
    <s v="YMCT|KV6-M7113-12"/>
    <s v="NOZZLE 2SHOT 1608"/>
    <n v="6"/>
    <n v="6"/>
    <n v="20707.96"/>
    <s v="CNY"/>
    <n v="1.22"/>
    <n v="20707.96"/>
    <n v="25263.711199999998"/>
    <s v="C66SZX-SMT SERVICE"/>
    <s v="ShenZhen Kstar Science &amp;Technology Co.,Ltd"/>
    <s v="Same"/>
    <n v="900624"/>
    <n v="12918"/>
    <s v="373SMT INV-PTS SALES"/>
    <n v="0"/>
    <n v="0"/>
    <n v="824842"/>
    <s v="深圳科士达科技股份有限公司"/>
    <n v="0"/>
    <x v="3"/>
    <x v="0"/>
    <s v="Q1"/>
    <x v="3"/>
    <x v="0"/>
  </r>
  <r>
    <s v="ESSZ"/>
    <s v="SZX"/>
    <x v="0"/>
    <d v="2022-04-14T00:00:00"/>
    <x v="0"/>
    <n v="14100473"/>
    <n v="44665"/>
    <s v="YMCT|KV6-M7113-32"/>
    <s v="NOZZLE 2SHOT LARGE"/>
    <n v="6"/>
    <n v="6"/>
    <n v="20707.96"/>
    <s v="CNY"/>
    <n v="1.22"/>
    <n v="20707.96"/>
    <n v="25263.711199999998"/>
    <s v="C66SZX-SMT SERVICE"/>
    <s v="ShenZhen Kstar Science &amp;Technology Co.,Ltd"/>
    <s v="Same"/>
    <n v="900624"/>
    <n v="12918"/>
    <s v="373SMT INV-PTS SALES"/>
    <n v="0"/>
    <n v="0"/>
    <n v="824842"/>
    <s v="深圳科士达科技股份有限公司"/>
    <n v="0"/>
    <x v="3"/>
    <x v="0"/>
    <s v="Q1"/>
    <x v="3"/>
    <x v="0"/>
  </r>
  <r>
    <s v="ESSZ"/>
    <s v="SZX"/>
    <x v="0"/>
    <d v="2022-04-14T00:00:00"/>
    <x v="0"/>
    <n v="14100473"/>
    <n v="44665"/>
    <s v="YMCT|KLR-M7145-02"/>
    <s v="JOINT NOZZLE"/>
    <n v="10"/>
    <n v="10"/>
    <n v="14159.29"/>
    <s v="CNY"/>
    <n v="1.22"/>
    <n v="14159.29"/>
    <n v="17274.3338"/>
    <s v="C66SZX-SMT SERVICE"/>
    <s v="ShenZhen Kstar Science &amp;Technology Co.,Ltd"/>
    <s v="Same"/>
    <n v="900624"/>
    <n v="3910"/>
    <s v="373SMT INV-PTS SALES"/>
    <n v="0"/>
    <n v="0"/>
    <n v="824842"/>
    <s v="深圳科士达科技股份有限公司"/>
    <n v="0"/>
    <x v="3"/>
    <x v="0"/>
    <s v="Q1"/>
    <x v="3"/>
    <x v="0"/>
  </r>
  <r>
    <s v="ESSZ"/>
    <s v="SZX"/>
    <x v="0"/>
    <d v="2022-04-21T00:00:00"/>
    <x v="0"/>
    <n v="14100474"/>
    <n v="44672"/>
    <s v="YMCT|KMG-M7300-21"/>
    <s v="MULTI CAM.ASSY.FR"/>
    <n v="1"/>
    <n v="1"/>
    <n v="25486.73"/>
    <s v="CNY"/>
    <n v="1.22"/>
    <n v="25486.73"/>
    <n v="31093.810599999997"/>
    <s v="C66SZX-SMT SERVICE"/>
    <s v="Shenzhen Haisong Microelectronics Technology Co., "/>
    <s v="Same"/>
    <n v="900626"/>
    <n v="16937.5"/>
    <s v="373SMT INV-PTS SALES"/>
    <n v="0"/>
    <s v="C66SZ22137REV1"/>
    <n v="825495"/>
    <s v="深圳市海松微电子科技有限公司"/>
    <n v="0"/>
    <x v="3"/>
    <x v="0"/>
    <s v="Q1"/>
    <x v="3"/>
    <x v="0"/>
  </r>
  <r>
    <s v="ESSZ"/>
    <s v="SZX"/>
    <x v="0"/>
    <d v="2022-04-21T00:00:00"/>
    <x v="0"/>
    <n v="14100475"/>
    <n v="44672"/>
    <s v="YMCT|KMG-M7300-21"/>
    <s v="MULTI CAM.ASSY.FR"/>
    <n v="1"/>
    <n v="1"/>
    <n v="23893.81"/>
    <s v="CNY"/>
    <n v="1.22"/>
    <n v="23893.81"/>
    <n v="29150.448200000003"/>
    <s v="C66SZX-SMT SERVICE"/>
    <s v="Huizhou Yuyi Sanjia Electronic Technology Co., Ltd"/>
    <s v="Same"/>
    <n v="900627"/>
    <n v="16937.5"/>
    <s v="373SMT INV-PTS SALES"/>
    <n v="0"/>
    <s v="C66SZ22128REV.3"/>
    <n v="825502"/>
    <s v="惠州渝溢三甲电子科技有限公司"/>
    <n v="0"/>
    <x v="3"/>
    <x v="0"/>
    <s v="Q1"/>
    <x v="3"/>
    <x v="0"/>
  </r>
  <r>
    <s v="ESSZ"/>
    <s v="SZX"/>
    <x v="0"/>
    <d v="2022-04-21T00:00:00"/>
    <x v="0"/>
    <n v="14100475"/>
    <n v="44672"/>
    <s v="YMCT|KHN-M7710-A4"/>
    <s v="NOZZLE 301A ASSY"/>
    <n v="1"/>
    <n v="1"/>
    <n v="0"/>
    <s v="CNY"/>
    <n v="1.22"/>
    <n v="0"/>
    <n v="0"/>
    <s v="C66SZX-SMT SERVICE"/>
    <s v="Huizhou Yuyi Sanjia Electronic Technology Co., Ltd"/>
    <s v="Same"/>
    <n v="900627"/>
    <n v="363.78"/>
    <s v="373SMT INV-PTS SALES"/>
    <n v="0"/>
    <s v="C66SZ22128REV.3"/>
    <n v="825502"/>
    <s v="惠州渝溢三甲电子科技有限公司"/>
    <n v="0"/>
    <x v="3"/>
    <x v="0"/>
    <s v="Q1"/>
    <x v="3"/>
    <x v="0"/>
  </r>
  <r>
    <s v="ESSZ"/>
    <s v="SZX"/>
    <x v="0"/>
    <d v="2022-04-21T00:00:00"/>
    <x v="1"/>
    <n v="14100475"/>
    <n v="44672"/>
    <s v="ZMTR|K48-M3856-00X"/>
    <s v="GREASE PACK(NSL)"/>
    <n v="2"/>
    <n v="2"/>
    <n v="0"/>
    <s v="CNY"/>
    <n v="1.22"/>
    <n v="0"/>
    <n v="0"/>
    <s v="C66SZX-SMT SERVICE"/>
    <s v="Huizhou Yuyi Sanjia Electronic Technology Co., Ltd"/>
    <s v="Same"/>
    <n v="900627"/>
    <n v="286.33999999999997"/>
    <s v="373SMT INV-PTS SALES"/>
    <n v="0"/>
    <s v="C66SZ22128REV.3"/>
    <n v="825502"/>
    <s v="惠州渝溢三甲电子科技有限公司"/>
    <n v="0"/>
    <x v="3"/>
    <x v="0"/>
    <s v="Q1"/>
    <x v="3"/>
    <x v="0"/>
  </r>
  <r>
    <s v="ESSZ"/>
    <s v="SZX"/>
    <x v="2"/>
    <d v="2022-04-21T00:00:00"/>
    <x v="0"/>
    <n v="14100476"/>
    <n v="44672"/>
    <s v="YMCT|KHJ-MC100-00"/>
    <s v="SS TAPE FEEDER 8mm"/>
    <n v="50"/>
    <n v="50"/>
    <n v="130530.97"/>
    <s v="CNY"/>
    <n v="1.22"/>
    <n v="130530.97"/>
    <n v="159247.78339999999"/>
    <s v="C66SZX-SMT SERVICE"/>
    <s v="Shenzhen Lancer Electronic Co., Ltd"/>
    <s v="Same"/>
    <n v="900628"/>
    <n v="117871.9"/>
    <s v="373SMT INV-PTS SALES"/>
    <n v="0"/>
    <s v="C66SZ22129REV2"/>
    <n v="825606"/>
    <s v="深圳市凌鑫电子有限公司"/>
    <n v="0"/>
    <x v="3"/>
    <x v="0"/>
    <s v="Q1"/>
    <x v="3"/>
    <x v="0"/>
  </r>
  <r>
    <s v="ESSZ"/>
    <s v="SZX"/>
    <x v="2"/>
    <d v="2022-04-22T00:00:00"/>
    <x v="0"/>
    <n v="14100477"/>
    <n v="44673"/>
    <s v="YMCT|KHJ-MC100-00"/>
    <s v="SS TAPE FEEDER 8mm"/>
    <n v="40"/>
    <n v="40"/>
    <n v="107433.63"/>
    <s v="CNY"/>
    <n v="1.22"/>
    <n v="107433.63"/>
    <n v="131069.02860000001"/>
    <s v="C66SZX-SMT SERVICE"/>
    <s v="Huizhou Poweroak Technology Co., Ltd."/>
    <s v="Same"/>
    <n v="900634"/>
    <n v="94297.52"/>
    <s v="373SMT INV-PTS SALES"/>
    <n v="0"/>
    <s v="CGDD222040048"/>
    <n v="825668"/>
    <s v="惠州市新明海科技有限公司"/>
    <n v="0"/>
    <x v="3"/>
    <x v="0"/>
    <s v="Q1"/>
    <x v="3"/>
    <x v="0"/>
  </r>
  <r>
    <s v="ESSZ"/>
    <s v="SZX"/>
    <x v="2"/>
    <d v="2022-04-22T00:00:00"/>
    <x v="0"/>
    <n v="14100477"/>
    <n v="44673"/>
    <s v="YMCT|KHJ-MC100-00"/>
    <s v="SS TAPE FEEDER 8mm"/>
    <n v="1"/>
    <n v="1"/>
    <n v="0"/>
    <s v="CNY"/>
    <n v="1.22"/>
    <n v="0"/>
    <n v="0"/>
    <s v="C66SZX-SMT SERVICE"/>
    <s v="Huizhou Poweroak Technology Co., Ltd."/>
    <s v="Same"/>
    <n v="900634"/>
    <n v="2357.44"/>
    <s v="373SMT INV-PTS SALES"/>
    <n v="0"/>
    <s v="CGDD222040048"/>
    <n v="825668"/>
    <s v="惠州市新明海科技有限公司"/>
    <n v="0"/>
    <x v="3"/>
    <x v="0"/>
    <s v="Q1"/>
    <x v="3"/>
    <x v="0"/>
  </r>
  <r>
    <s v="ESSZ"/>
    <s v="SZX"/>
    <x v="0"/>
    <d v="2022-04-22T00:00:00"/>
    <x v="1"/>
    <n v="14100478"/>
    <n v="44673"/>
    <s v="ZMTR|SD-A6"/>
    <s v="SPECIAL NOZZLE"/>
    <n v="5"/>
    <n v="5"/>
    <n v="3805.31"/>
    <s v="CNY"/>
    <n v="1.22"/>
    <n v="3805.31"/>
    <n v="4642.4781999999996"/>
    <s v="C66SZX-SMT SERVICE"/>
    <s v="Leader-Tech Electronics (Shenzhen) Inc - Huangshi "/>
    <s v="Same"/>
    <n v="900631"/>
    <n v="1548.65"/>
    <s v="373SMT INV-PTS SALES"/>
    <n v="0"/>
    <s v="HS-PO2022030373"/>
    <n v="825657"/>
    <s v="上达电子（黄石）股份有限公司"/>
    <n v="0"/>
    <x v="3"/>
    <x v="0"/>
    <s v="Q1"/>
    <x v="3"/>
    <x v="0"/>
  </r>
  <r>
    <s v="ESSZ"/>
    <s v="SZX"/>
    <x v="0"/>
    <d v="2022-04-22T00:00:00"/>
    <x v="1"/>
    <n v="14100479"/>
    <n v="44673"/>
    <s v="ZMTR|K48-M3856-00X"/>
    <s v="GREASE PACK(NSL)"/>
    <n v="5"/>
    <n v="5"/>
    <n v="1061.95"/>
    <s v="CNY"/>
    <n v="1.22"/>
    <n v="1061.95"/>
    <n v="1295.579"/>
    <s v="C66SZX-SMT SERVICE"/>
    <s v="Shenzhen Huacaixin Technology Co., Ltd"/>
    <s v="Same"/>
    <n v="900629"/>
    <n v="715.85"/>
    <s v="373SMT INV-PTS SALES"/>
    <n v="0"/>
    <s v="C66SZ22035REV1"/>
    <n v="825633"/>
    <s v="深圳市华彩鑫科技有限公司"/>
    <n v="0"/>
    <x v="3"/>
    <x v="0"/>
    <s v="Q1"/>
    <x v="3"/>
    <x v="0"/>
  </r>
  <r>
    <s v="ESSZ"/>
    <s v="SZX"/>
    <x v="0"/>
    <d v="2022-04-22T00:00:00"/>
    <x v="0"/>
    <n v="14100479"/>
    <n v="44673"/>
    <s v="YMCT|KV8-M8870-00"/>
    <s v="SYRING 已停止销售"/>
    <n v="1"/>
    <n v="1"/>
    <n v="132.74"/>
    <s v="CNY"/>
    <n v="1.22"/>
    <n v="132.74"/>
    <n v="161.94280000000001"/>
    <s v="C66SZX-SMT SERVICE"/>
    <s v="Shenzhen Huacaixin Technology Co., Ltd"/>
    <s v="Same"/>
    <n v="900629"/>
    <n v="67"/>
    <s v="373SMT INV-PTS SALES"/>
    <n v="0"/>
    <s v="C66SZ22035REV1"/>
    <n v="825633"/>
    <s v="深圳市华彩鑫科技有限公司"/>
    <n v="0"/>
    <x v="3"/>
    <x v="0"/>
    <s v="Q1"/>
    <x v="3"/>
    <x v="0"/>
  </r>
  <r>
    <s v="ESSZ"/>
    <s v="SZX"/>
    <x v="0"/>
    <d v="2022-04-22T00:00:00"/>
    <x v="0"/>
    <n v="14100480"/>
    <n v="44673"/>
    <s v="YMCT|KV8-M8870-00"/>
    <s v="SYRING 已停止销售"/>
    <n v="5"/>
    <n v="5"/>
    <n v="663.72"/>
    <s v="CNY"/>
    <n v="1.22"/>
    <n v="663.72"/>
    <n v="809.73840000000007"/>
    <s v="C66SZX-SMT SERVICE"/>
    <s v="Earda Technologies Co., Ltd"/>
    <s v="Same"/>
    <n v="900630"/>
    <n v="335"/>
    <s v="373SMT INV-PTS SALES"/>
    <n v="0"/>
    <s v="SG2022021602"/>
    <n v="825642"/>
    <s v="广州易而达科技股份有限公司"/>
    <n v="0"/>
    <x v="3"/>
    <x v="0"/>
    <s v="Q1"/>
    <x v="3"/>
    <x v="0"/>
  </r>
  <r>
    <s v="ESSZ"/>
    <s v="SZX"/>
    <x v="0"/>
    <d v="2022-04-22T00:00:00"/>
    <x v="0"/>
    <n v="14100481"/>
    <n v="44673"/>
    <s v="YMCT|KHY-M9129-00"/>
    <s v="BELT 1 CONVEYOR"/>
    <n v="2"/>
    <n v="2"/>
    <n v="415.93"/>
    <s v="CNY"/>
    <n v="1.22"/>
    <n v="415.93"/>
    <n v="507.43459999999999"/>
    <s v="C66SZX-SMT SERVICE"/>
    <s v="Changsha Jianke Electronics Co., Ltd."/>
    <s v="Same"/>
    <n v="900632"/>
    <n v="248"/>
    <s v="373SMT INV-PTS SALES"/>
    <n v="0"/>
    <s v="C66SZ22104"/>
    <n v="825660"/>
    <s v="长沙市健科电子有限公司"/>
    <n v="0"/>
    <x v="3"/>
    <x v="0"/>
    <s v="Q1"/>
    <x v="3"/>
    <x v="0"/>
  </r>
  <r>
    <s v="ESSZ"/>
    <s v="SZX"/>
    <x v="0"/>
    <d v="2022-04-22T00:00:00"/>
    <x v="0"/>
    <n v="14100482"/>
    <n v="44673"/>
    <s v="YMCT|KHJ-MC1C5-20"/>
    <s v="MAGNET,BASE UNIT X50"/>
    <n v="1"/>
    <n v="1"/>
    <n v="3097.35"/>
    <s v="CNY"/>
    <n v="1.22"/>
    <n v="3097.35"/>
    <n v="3778.7669999999998"/>
    <s v="C66SZX-SMT SERVICE"/>
    <s v="ShenZhen Nuo Yaxing Technology Co., Ltd."/>
    <s v="Same"/>
    <n v="900633"/>
    <n v="1321"/>
    <s v="373SMT INV-PTS SALES"/>
    <n v="0"/>
    <s v="C66SZ21557"/>
    <n v="825662"/>
    <s v="深圳市诺亚兴科技有限公司"/>
    <n v="0"/>
    <x v="3"/>
    <x v="0"/>
    <s v="Q1"/>
    <x v="3"/>
    <x v="0"/>
  </r>
  <r>
    <s v="ESSZ"/>
    <s v="SZX"/>
    <x v="0"/>
    <d v="2022-04-22T00:00:00"/>
    <x v="0"/>
    <n v="14100482"/>
    <n v="44673"/>
    <s v="YMCT|KGJ-M668M-00"/>
    <s v="HNS SW LAMP"/>
    <n v="1"/>
    <n v="1"/>
    <n v="1504.42"/>
    <s v="CNY"/>
    <n v="1.22"/>
    <n v="1504.42"/>
    <n v="1835.3924"/>
    <s v="C66SZX-SMT SERVICE"/>
    <s v="ShenZhen Nuo Yaxing Technology Co., Ltd."/>
    <s v="Same"/>
    <n v="900633"/>
    <n v="802"/>
    <s v="373SMT INV-PTS SALES"/>
    <n v="0"/>
    <s v="C66SZ21557"/>
    <n v="825662"/>
    <s v="深圳市诺亚兴科技有限公司"/>
    <n v="0"/>
    <x v="3"/>
    <x v="0"/>
    <s v="Q1"/>
    <x v="3"/>
    <x v="0"/>
  </r>
  <r>
    <s v="ESSZ"/>
    <s v="SZX"/>
    <x v="1"/>
    <d v="2022-04-24T00:00:00"/>
    <x v="0"/>
    <n v="12100077"/>
    <n v="44675"/>
    <s v="YMCT|REPAIR CHARGE"/>
    <s v="REPAIR CHARGE"/>
    <n v="1"/>
    <n v="1"/>
    <n v="1327.43"/>
    <s v="CNY"/>
    <n v="1.22"/>
    <n v="1327.43"/>
    <n v="1619.4646"/>
    <s v="C66SZX-SMT SERVICE"/>
    <s v="ShenZhen Kstar Science &amp;Technology Co.,Ltd"/>
    <s v="Same"/>
    <n v="900638"/>
    <n v="0"/>
    <s v="373SMT INV-NON-CON"/>
    <n v="0"/>
    <s v="C66SZ22010REV1"/>
    <n v="0"/>
    <s v="深圳科士达科技股份有限公司"/>
    <n v="0"/>
    <x v="3"/>
    <x v="0"/>
    <s v="Q1"/>
    <x v="3"/>
    <x v="0"/>
  </r>
  <r>
    <s v="ESSZ"/>
    <s v="SZX"/>
    <x v="0"/>
    <d v="2022-04-24T00:00:00"/>
    <x v="0"/>
    <n v="14100483"/>
    <n v="44675"/>
    <s v="YMCT|KLC-M9192-00"/>
    <s v="SENSOR HEAD 2"/>
    <n v="1"/>
    <n v="1"/>
    <n v="1946.9"/>
    <s v="CNY"/>
    <n v="1.22"/>
    <n v="1946.9"/>
    <n v="2375.2179999999998"/>
    <s v="C66SZX-SMT SERVICE"/>
    <s v="Dongguan Kingtron Electronics Technology Co.,Ltd"/>
    <s v="Same"/>
    <n v="900635"/>
    <n v="1137.44"/>
    <s v="373SMT INV-PTS SALES"/>
    <n v="0"/>
    <s v="C66SZ22113"/>
    <n v="825783"/>
    <s v="东莞市络鑫电子科技有限公司"/>
    <n v="0"/>
    <x v="3"/>
    <x v="0"/>
    <s v="Q1"/>
    <x v="3"/>
    <x v="0"/>
  </r>
  <r>
    <s v="ESSZ"/>
    <s v="SZX"/>
    <x v="0"/>
    <d v="2022-04-24T00:00:00"/>
    <x v="0"/>
    <n v="14100484"/>
    <n v="44675"/>
    <s v="YMCT|KHM-M654C-01"/>
    <s v="SENSOR,FIBER 2"/>
    <n v="1"/>
    <n v="1"/>
    <n v="1327.43"/>
    <s v="CNY"/>
    <n v="1.22"/>
    <n v="1327.43"/>
    <n v="1619.4646"/>
    <s v="C66SZX-SMT SERVICE"/>
    <s v="Dongguan Hongnan Electronics Co., Ltd."/>
    <s v="Same"/>
    <n v="900636"/>
    <n v="515"/>
    <s v="373SMT INV-PTS SALES"/>
    <n v="0"/>
    <s v="C66SZ22042"/>
    <n v="825785"/>
    <s v="东莞市鸿楠电子有限公司"/>
    <n v="0"/>
    <x v="3"/>
    <x v="0"/>
    <s v="Q1"/>
    <x v="3"/>
    <x v="0"/>
  </r>
  <r>
    <s v="ESSZ"/>
    <s v="SZX"/>
    <x v="0"/>
    <d v="2022-04-24T00:00:00"/>
    <x v="0"/>
    <n v="14100484"/>
    <n v="44675"/>
    <s v="YMCT|KHY-M9281-01"/>
    <s v="BRKT. CYLINDER"/>
    <n v="2"/>
    <n v="2"/>
    <n v="176.99"/>
    <s v="CNY"/>
    <n v="1.22"/>
    <n v="176.99"/>
    <n v="215.92780000000002"/>
    <s v="C66SZX-SMT SERVICE"/>
    <s v="Dongguan Hongnan Electronics Co., Ltd."/>
    <s v="Same"/>
    <n v="900636"/>
    <n v="88"/>
    <s v="373SMT INV-PTS SALES"/>
    <n v="0"/>
    <s v="C66SZ22042"/>
    <n v="825785"/>
    <s v="东莞市鸿楠电子有限公司"/>
    <n v="0"/>
    <x v="3"/>
    <x v="0"/>
    <s v="Q1"/>
    <x v="3"/>
    <x v="0"/>
  </r>
  <r>
    <s v="ESSZ"/>
    <s v="SZX"/>
    <x v="0"/>
    <d v="2022-04-24T00:00:00"/>
    <x v="0"/>
    <n v="14100485"/>
    <n v="44675"/>
    <s v="YMCT|KHY-M71G5-A0"/>
    <s v="Z UNIT ASSY."/>
    <n v="1"/>
    <n v="1"/>
    <n v="9734.51"/>
    <s v="CNY"/>
    <n v="1.22"/>
    <n v="9734.51"/>
    <n v="11876.102199999999"/>
    <s v="C66SZX-SMT SERVICE"/>
    <s v="ShenZhen Kstar Science &amp;Technology Co.,Ltd"/>
    <s v="Same"/>
    <n v="900637"/>
    <n v="5871"/>
    <s v="373SMT INV-PTS SALES"/>
    <n v="0"/>
    <s v="C66SZ22010REV1"/>
    <n v="825786"/>
    <s v="深圳科士达科技股份有限公司"/>
    <n v="0"/>
    <x v="3"/>
    <x v="0"/>
    <s v="Q1"/>
    <x v="3"/>
    <x v="0"/>
  </r>
  <r>
    <s v="ESSZ"/>
    <s v="SZX"/>
    <x v="2"/>
    <d v="2022-04-25T00:00:00"/>
    <x v="0"/>
    <n v="14100486"/>
    <n v="44676"/>
    <s v="YMCT|KHJ-MC500-00"/>
    <s v="SS TAPE FEEDER 32mm"/>
    <n v="2"/>
    <n v="2"/>
    <n v="12035.4"/>
    <s v="CNY"/>
    <n v="1.22"/>
    <n v="12035.4"/>
    <n v="14683.188"/>
    <s v="C66SZX-SMT SERVICE"/>
    <s v="Shenzhen Xiang Hong Rui Technology Co., Ltd."/>
    <s v="Same"/>
    <n v="900639"/>
    <n v="9825.08"/>
    <s v="373SMT INV-PTS SALES"/>
    <n v="0"/>
    <s v="C66SZ22145REV3"/>
    <n v="825897"/>
    <s v="深圳市祥弘瑞科技有限公司"/>
    <n v="0"/>
    <x v="3"/>
    <x v="0"/>
    <s v="Q1"/>
    <x v="3"/>
    <x v="0"/>
  </r>
  <r>
    <s v="ESSZ"/>
    <s v="SZX"/>
    <x v="0"/>
    <d v="2022-04-25T00:00:00"/>
    <x v="0"/>
    <n v="14100487"/>
    <n v="44676"/>
    <s v="YMCT|REPAIR CHARGE"/>
    <s v="REPAIR CHARGE"/>
    <n v="4"/>
    <n v="4"/>
    <n v="424.78"/>
    <s v="CNY"/>
    <n v="1.22"/>
    <n v="424.78"/>
    <n v="518.23159999999996"/>
    <s v="C66SZX-SMT SERVICE"/>
    <s v="Henan Rongchuangxinhe Technology Co.,Ltd"/>
    <s v="Same"/>
    <n v="900640"/>
    <n v="0"/>
    <s v="373SMT INV-PTS SALES"/>
    <n v="0"/>
    <s v="C66SZ22049"/>
    <n v="0"/>
    <s v="河南融创新合科技有限公司"/>
    <n v="0"/>
    <x v="3"/>
    <x v="0"/>
    <s v="Q1"/>
    <x v="3"/>
    <x v="0"/>
  </r>
  <r>
    <s v="ESSZ"/>
    <s v="SZX"/>
    <x v="0"/>
    <d v="2022-04-25T00:00:00"/>
    <x v="0"/>
    <n v="14100487"/>
    <n v="44676"/>
    <s v="YMCT|REPAIR CHARGE"/>
    <s v="REPAIR CHARGE"/>
    <n v="4"/>
    <n v="4"/>
    <n v="2230.09"/>
    <s v="CNY"/>
    <n v="1.22"/>
    <n v="2230.09"/>
    <n v="2720.7098000000001"/>
    <s v="C66SZX-SMT SERVICE"/>
    <s v="Henan Rongchuangxinhe Technology Co.,Ltd"/>
    <s v="Same"/>
    <n v="900640"/>
    <n v="0"/>
    <s v="373SMT INV-PTS SALES"/>
    <n v="0"/>
    <s v="C66SZ22049"/>
    <n v="0"/>
    <s v="河南融创新合科技有限公司"/>
    <n v="0"/>
    <x v="3"/>
    <x v="0"/>
    <s v="Q1"/>
    <x v="3"/>
    <x v="0"/>
  </r>
  <r>
    <s v="ESSZ"/>
    <s v="SZX"/>
    <x v="3"/>
    <d v="2022-05-12T00:00:00"/>
    <x v="0"/>
    <n v="13100045"/>
    <n v="44693"/>
    <s v="YMCT|REPAIR CHARGE"/>
    <s v="REPAIR CHARGE"/>
    <n v="1"/>
    <n v="1"/>
    <n v="13274.34"/>
    <s v="CNY"/>
    <n v="1.095"/>
    <n v="13274.34"/>
    <n v="14535.4023"/>
    <s v="C66SZX-SMT SERVICE"/>
    <s v="Dongguan Kingtron Electronics Technology Co.,Ltd"/>
    <s v="Same"/>
    <n v="900642"/>
    <n v="0"/>
    <s v="373SMT INV-CONTRACT"/>
    <n v="0"/>
    <s v="C66-CAN-22015--Kingtron"/>
    <n v="0"/>
    <s v="东莞市络鑫电子科技有限公司"/>
    <n v="0"/>
    <x v="3"/>
    <x v="1"/>
    <s v="Q1"/>
    <x v="3"/>
    <x v="0"/>
  </r>
  <r>
    <s v="ESSZ"/>
    <s v="SZX"/>
    <x v="1"/>
    <d v="2022-05-13T00:00:00"/>
    <x v="2"/>
    <n v="12100078"/>
    <n v="44694"/>
    <s v="HELI|REPAIR CHARGE"/>
    <s v="REPAIR CHARGE"/>
    <n v="1"/>
    <n v="1"/>
    <n v="1327.43"/>
    <s v="CNY"/>
    <n v="1.095"/>
    <n v="1327.43"/>
    <n v="1453.53585"/>
    <s v="C66SZX-SMT SERVICE"/>
    <s v="Shenzhen Chen Xin Da Electronics Co.,Ltd."/>
    <s v="Same"/>
    <n v="900644"/>
    <n v="0"/>
    <s v="373SMT INV-NON-CON"/>
    <n v="0"/>
    <s v="LXCG00000338"/>
    <n v="0"/>
    <s v="深圳市晨鑫达电子有限公司"/>
    <n v="0"/>
    <x v="3"/>
    <x v="1"/>
    <s v="Q1"/>
    <x v="3"/>
    <x v="0"/>
  </r>
  <r>
    <s v="ESSZ"/>
    <s v="SZX"/>
    <x v="0"/>
    <d v="2022-05-13T00:00:00"/>
    <x v="0"/>
    <n v="14100488"/>
    <n v="44694"/>
    <s v="YMCT|KLC-M9192-00"/>
    <s v="SENSOR HEAD 2"/>
    <n v="1"/>
    <n v="1"/>
    <n v="2035.4"/>
    <s v="CNY"/>
    <n v="1.095"/>
    <n v="2035.4"/>
    <n v="2228.7629999999999"/>
    <s v="C66SZX-SMT SERVICE"/>
    <s v="ZHUHAI PILOT TECHNOLOGY CO., LTD"/>
    <s v="Same"/>
    <n v="900641"/>
    <n v="1137.44"/>
    <s v="373SMT INV-PTS SALES"/>
    <n v="0"/>
    <s v="CGDD22040024"/>
    <n v="837163"/>
    <s v="珠海派诺科技股份有限公司"/>
    <n v="0"/>
    <x v="3"/>
    <x v="1"/>
    <s v="Q1"/>
    <x v="3"/>
    <x v="0"/>
  </r>
  <r>
    <s v="ESSZ"/>
    <s v="SZX"/>
    <x v="0"/>
    <d v="2022-05-13T00:00:00"/>
    <x v="1"/>
    <n v="14100489"/>
    <n v="44694"/>
    <s v="ZMTR|K48-M3856-00X"/>
    <s v="GREASE PACK(NSL)"/>
    <n v="10"/>
    <n v="10"/>
    <n v="2123.89"/>
    <s v="CNY"/>
    <n v="1.095"/>
    <n v="2123.89"/>
    <n v="2325.6595499999999"/>
    <s v="C66SZX-SMT SERVICE"/>
    <s v="Shenzhen Huacaixin Technology Co., Ltd"/>
    <s v="Same"/>
    <n v="900645"/>
    <n v="1431.7"/>
    <s v="373SMT INV-PTS SALES"/>
    <n v="0"/>
    <s v="C66SZ22155"/>
    <n v="838182"/>
    <s v="深圳市华彩鑫科技有限公司"/>
    <n v="0"/>
    <x v="3"/>
    <x v="1"/>
    <s v="Q1"/>
    <x v="3"/>
    <x v="0"/>
  </r>
  <r>
    <s v="ESSZ"/>
    <s v="SZX"/>
    <x v="0"/>
    <d v="2022-05-13T00:00:00"/>
    <x v="2"/>
    <n v="14100490"/>
    <n v="44694"/>
    <s v="HELI|594537"/>
    <s v="4400W HEATER ASSY, 12&quot; BW MOD,TUTCO"/>
    <n v="1"/>
    <n v="1"/>
    <n v="2477.88"/>
    <s v="CNY"/>
    <n v="1.095"/>
    <n v="2477.88"/>
    <n v="2713.2786000000001"/>
    <s v="C66SZX-SMT SERVICE"/>
    <s v="Shenzhen Chen Xin Da Electronics Co.,Ltd."/>
    <s v="Same"/>
    <n v="900643"/>
    <n v="834.95"/>
    <s v="373SMT INV-PTS SALES"/>
    <n v="0"/>
    <s v="LXCG00000338"/>
    <n v="838150"/>
    <s v="深圳市晨鑫达电子有限公司"/>
    <n v="0"/>
    <x v="3"/>
    <x v="1"/>
    <s v="Q1"/>
    <x v="3"/>
    <x v="0"/>
  </r>
  <r>
    <s v="ESSZ"/>
    <s v="SZX"/>
    <x v="0"/>
    <d v="2022-05-16T00:00:00"/>
    <x v="0"/>
    <n v="14100491"/>
    <n v="44697"/>
    <s v="YMCT|KHL-M4255-00"/>
    <s v="FLASH DISK"/>
    <n v="1"/>
    <n v="1"/>
    <n v="2522.12"/>
    <s v="CNY"/>
    <n v="1.095"/>
    <n v="2522.12"/>
    <n v="2761.7213999999999"/>
    <s v="C66SZX-SMT SERVICE"/>
    <s v="SHENZHEN AV-DISPLAY CO.,LTD"/>
    <s v="Same"/>
    <n v="900647"/>
    <n v="1468"/>
    <s v="373SMT INV-PTS SALES"/>
    <n v="0"/>
    <s v="FW22030043"/>
    <n v="845108"/>
    <s v="深圳秋田微电子股份有限公司"/>
    <n v="0"/>
    <x v="3"/>
    <x v="1"/>
    <s v="Q1"/>
    <x v="3"/>
    <x v="0"/>
  </r>
  <r>
    <s v="ESSZ"/>
    <s v="SZX"/>
    <x v="0"/>
    <d v="2022-05-16T00:00:00"/>
    <x v="1"/>
    <n v="14100492"/>
    <n v="44697"/>
    <s v="ZMTR|303-HR1"/>
    <s v="SPECIAL NOZZLE"/>
    <n v="1"/>
    <n v="1"/>
    <n v="575.22"/>
    <s v="CNY"/>
    <n v="1.095"/>
    <n v="575.22"/>
    <n v="629.86590000000001"/>
    <s v="C66SZX-SMT SERVICE"/>
    <s v="Dongguan Heron Opto Co, Ltd"/>
    <s v="Same"/>
    <n v="900646"/>
    <n v="265.49"/>
    <s v="373SMT INV-PTS SALES"/>
    <n v="0"/>
    <s v="C66SZ22159"/>
    <n v="862136"/>
    <s v="东莞市恒润光电有限公司"/>
    <n v="0"/>
    <x v="3"/>
    <x v="1"/>
    <s v="Q1"/>
    <x v="3"/>
    <x v="0"/>
  </r>
  <r>
    <s v="ESSZ"/>
    <s v="SZX"/>
    <x v="0"/>
    <d v="2022-05-16T00:00:00"/>
    <x v="1"/>
    <n v="14100492"/>
    <n v="44697"/>
    <s v="ZMTR|303-HR3"/>
    <s v="SPECIAL NOZZLE"/>
    <n v="1"/>
    <n v="1"/>
    <n v="663.72"/>
    <s v="CNY"/>
    <n v="1.095"/>
    <n v="663.72"/>
    <n v="726.77340000000004"/>
    <s v="C66SZX-SMT SERVICE"/>
    <s v="Dongguan Heron Opto Co, Ltd"/>
    <s v="Same"/>
    <n v="900646"/>
    <n v="309.73"/>
    <s v="373SMT INV-PTS SALES"/>
    <n v="0"/>
    <s v="C66SZ22159"/>
    <n v="862136"/>
    <s v="东莞市恒润光电有限公司"/>
    <n v="0"/>
    <x v="3"/>
    <x v="1"/>
    <s v="Q1"/>
    <x v="3"/>
    <x v="0"/>
  </r>
  <r>
    <s v="ESSZ"/>
    <s v="SZX"/>
    <x v="1"/>
    <d v="2022-05-24T00:00:00"/>
    <x v="0"/>
    <n v="12100079"/>
    <n v="44705"/>
    <s v="YMCT|REPAIR CHARGE"/>
    <s v="REPAIR CHARGE"/>
    <n v="1"/>
    <n v="1"/>
    <n v="1592.92"/>
    <s v="CNY"/>
    <n v="1.095"/>
    <n v="1592.92"/>
    <n v="1744.2474"/>
    <s v="C66SZX-SMT SERVICE"/>
    <s v="Dongguan Tengtuo Electronic Technology Co., Ltd."/>
    <s v="Same"/>
    <n v="900648"/>
    <n v="0"/>
    <s v="373SMT INV-NON-CON"/>
    <n v="0"/>
    <s v="C66SZ22171"/>
    <n v="0"/>
    <s v="东莞市腾拓电子科技有限公司"/>
    <n v="0"/>
    <x v="3"/>
    <x v="1"/>
    <s v="Q1"/>
    <x v="3"/>
    <x v="0"/>
  </r>
  <r>
    <s v="ESSZ"/>
    <s v="SZX"/>
    <x v="1"/>
    <d v="2022-05-24T00:00:00"/>
    <x v="0"/>
    <n v="12100080"/>
    <n v="44705"/>
    <s v="YMCT|REPAIR CHARGE"/>
    <s v="REPAIR CHARGE"/>
    <n v="8"/>
    <n v="8"/>
    <n v="778.76"/>
    <s v="CNY"/>
    <n v="1.095"/>
    <n v="778.76"/>
    <n v="852.74220000000003"/>
    <s v="C66SZX-SMT SERVICE"/>
    <s v="Shenzhen Kechuangqi Technology Co., Ltd."/>
    <s v="Same"/>
    <n v="900649"/>
    <n v="0"/>
    <s v="373SMT INV-NON-CON"/>
    <n v="0"/>
    <s v="C66SZ22164"/>
    <n v="0"/>
    <s v="深圳市科创奇科技有限公司"/>
    <n v="0"/>
    <x v="3"/>
    <x v="1"/>
    <s v="Q1"/>
    <x v="3"/>
    <x v="0"/>
  </r>
  <r>
    <s v="ESSZ"/>
    <s v="SZX"/>
    <x v="1"/>
    <d v="2022-05-26T00:00:00"/>
    <x v="0"/>
    <n v="12100081"/>
    <n v="44707"/>
    <s v="YMCT|REPAIR CHARGE"/>
    <s v="REPAIR CHARGE"/>
    <n v="1"/>
    <n v="1"/>
    <n v="1592.92"/>
    <s v="CNY"/>
    <n v="1.095"/>
    <n v="1592.92"/>
    <n v="1744.2474"/>
    <s v="C66SZX-SMT SERVICE"/>
    <s v="Shenzhen Yingtong Hengyi Technology Co., Ltd."/>
    <s v="Same"/>
    <n v="900652"/>
    <n v="0"/>
    <s v="373SMT INV-NON-CON"/>
    <n v="0"/>
    <s v="C66SZ22138REV3"/>
    <n v="0"/>
    <s v="深圳市盈通恒翼科技有限公司"/>
    <n v="0"/>
    <x v="3"/>
    <x v="1"/>
    <s v="Q1"/>
    <x v="3"/>
    <x v="0"/>
  </r>
  <r>
    <s v="ESSZ"/>
    <s v="SZX"/>
    <x v="3"/>
    <d v="2022-05-26T00:00:00"/>
    <x v="0"/>
    <n v="13100046"/>
    <n v="44707"/>
    <s v="YMCT|REPAIR CHARGE"/>
    <s v="REPAIR CHARGE"/>
    <n v="1"/>
    <n v="1"/>
    <n v="13274.34"/>
    <s v="CNY"/>
    <n v="1.095"/>
    <n v="13274.34"/>
    <n v="14535.4023"/>
    <s v="C66SZX-SMT SERVICE"/>
    <s v="Mingshang Science and Technology Ltd"/>
    <s v="Same"/>
    <n v="900653"/>
    <n v="0"/>
    <s v="373SMT INV-CONTRACT"/>
    <n v="0"/>
    <s v="C66-CAN-22021--Mingshang"/>
    <n v="0"/>
    <s v="名商科技有限公司"/>
    <n v="0"/>
    <x v="3"/>
    <x v="1"/>
    <s v="Q1"/>
    <x v="3"/>
    <x v="0"/>
  </r>
  <r>
    <s v="ESSZ"/>
    <s v="SZX"/>
    <x v="0"/>
    <d v="2022-05-26T00:00:00"/>
    <x v="0"/>
    <n v="14100493"/>
    <n v="44707"/>
    <s v="YMCT|KLW-M711S-A1"/>
    <s v="SHAFT 1,SPARE"/>
    <n v="1"/>
    <n v="1"/>
    <n v="5309.73"/>
    <s v="CNY"/>
    <n v="1.095"/>
    <n v="5309.73"/>
    <n v="5814.1543499999998"/>
    <s v="C66SZX-SMT SERVICE"/>
    <s v="GNSS Electronics Co., Ltd."/>
    <s v="Same"/>
    <n v="900650"/>
    <n v="2860"/>
    <s v="373SMT INV-PTS SALES"/>
    <n v="0"/>
    <s v="GNSS0022022040701"/>
    <n v="880110"/>
    <s v="深圳全球星电子有限公司"/>
    <n v="0"/>
    <x v="3"/>
    <x v="1"/>
    <s v="Q1"/>
    <x v="3"/>
    <x v="0"/>
  </r>
  <r>
    <s v="ESSZ"/>
    <s v="SZX"/>
    <x v="0"/>
    <d v="2022-05-26T00:00:00"/>
    <x v="0"/>
    <n v="14100494"/>
    <n v="44707"/>
    <s v="YMCT|KLW-M711S-A1"/>
    <s v="SHAFT 1,SPARE"/>
    <n v="1"/>
    <n v="1"/>
    <n v="5398.23"/>
    <s v="CNY"/>
    <n v="1.095"/>
    <n v="5398.23"/>
    <n v="5911.0618499999991"/>
    <s v="C66SZX-SMT SERVICE"/>
    <s v="Shenzhen Yingtong Hengyi Technology Co., Ltd."/>
    <s v="Same"/>
    <n v="900651"/>
    <n v="2860"/>
    <s v="373SMT INV-PTS SALES"/>
    <n v="0"/>
    <s v="C66SZ22138REV3"/>
    <n v="880116"/>
    <s v="深圳市盈通恒翼科技有限公司"/>
    <n v="0"/>
    <x v="3"/>
    <x v="1"/>
    <s v="Q1"/>
    <x v="3"/>
    <x v="0"/>
  </r>
  <r>
    <s v="ESSZ"/>
    <s v="SZX"/>
    <x v="0"/>
    <d v="2022-05-26T00:00:00"/>
    <x v="0"/>
    <n v="14100494"/>
    <n v="44707"/>
    <s v="YMCT|KLW-M71E0-00"/>
    <s v="AIR MACS ASSY."/>
    <n v="1"/>
    <n v="1"/>
    <n v="2743.36"/>
    <s v="CNY"/>
    <n v="1.095"/>
    <n v="2743.36"/>
    <n v="3003.9792000000002"/>
    <s v="C66SZX-SMT SERVICE"/>
    <s v="Shenzhen Yingtong Hengyi Technology Co., Ltd."/>
    <s v="Same"/>
    <n v="900651"/>
    <n v="1332"/>
    <s v="373SMT INV-PTS SALES"/>
    <n v="0"/>
    <s v="C66SZ22138REV3"/>
    <n v="880116"/>
    <s v="深圳市盈通恒翼科技有限公司"/>
    <n v="0"/>
    <x v="3"/>
    <x v="1"/>
    <s v="Q1"/>
    <x v="3"/>
    <x v="0"/>
  </r>
  <r>
    <s v="ESSZ"/>
    <s v="SZX"/>
    <x v="2"/>
    <d v="2022-05-30T00:00:00"/>
    <x v="1"/>
    <n v="14100495"/>
    <n v="44711"/>
    <s v="ZMTR|SPECIAL MANUAL TRAY FEEDER"/>
    <s v="SPECIAL MANUAL TRAY FEEDER"/>
    <n v="1"/>
    <n v="1"/>
    <n v="2300.88"/>
    <s v="CNY"/>
    <n v="1.095"/>
    <n v="2300.88"/>
    <n v="2519.4636"/>
    <s v="C66SZX-SMT SERVICE"/>
    <s v="Shenzhen Youze Core Material Technology Co., Ltd."/>
    <s v="Same"/>
    <n v="900654"/>
    <n v="1371.68"/>
    <s v="373SMT INV-PTS SALES"/>
    <n v="0"/>
    <s v="C66SZ22177"/>
    <n v="884113"/>
    <s v="深圳有泽芯材科技有限公司"/>
    <n v="0"/>
    <x v="3"/>
    <x v="1"/>
    <s v="Q1"/>
    <x v="3"/>
    <x v="0"/>
  </r>
  <r>
    <s v="ESSZ"/>
    <s v="SZX"/>
    <x v="1"/>
    <d v="2022-06-14T00:00:00"/>
    <x v="0"/>
    <n v="12100082"/>
    <n v="44726"/>
    <s v="YMCT|REPAIR CHARGE"/>
    <s v="REPAIR CHARGE"/>
    <n v="1"/>
    <n v="1"/>
    <n v="1150.44"/>
    <s v="CNY"/>
    <n v="1.175"/>
    <n v="1150.44"/>
    <n v="1351.7670000000001"/>
    <s v="C66SZX-SMT SERVICE"/>
    <s v="ShenZhen Kstar Science &amp;Technology Co.,Ltd"/>
    <s v="Same"/>
    <n v="900656"/>
    <n v="0"/>
    <s v="373SMT INV-NON-CON"/>
    <n v="0"/>
    <s v="C66SZ22106REV1"/>
    <n v="0"/>
    <s v="深圳科士达科技股份有限公司"/>
    <n v="0"/>
    <x v="3"/>
    <x v="2"/>
    <s v="Q1"/>
    <x v="3"/>
    <x v="0"/>
  </r>
  <r>
    <s v="ESSZ"/>
    <s v="SZX"/>
    <x v="3"/>
    <d v="2022-06-14T00:00:00"/>
    <x v="0"/>
    <n v="13100047"/>
    <n v="44726"/>
    <s v="YMCT|REPAIR CHARGE"/>
    <s v="REPAIR CHARGE"/>
    <n v="1"/>
    <n v="1"/>
    <n v="12743.36"/>
    <s v="CNY"/>
    <n v="1.175"/>
    <n v="12743.36"/>
    <n v="14973.448000000002"/>
    <s v="C66SZX-SMT SERVICE"/>
    <s v="Changzhou Tongbao Photo-electricity Manufacturing "/>
    <s v="Same"/>
    <n v="900660"/>
    <n v="0"/>
    <s v="373SMT INV-CONTRACT"/>
    <n v="0"/>
    <s v="C66SHA20220506"/>
    <n v="0"/>
    <s v="常州通宝光电股份有限公司"/>
    <n v="0"/>
    <x v="3"/>
    <x v="2"/>
    <s v="Q1"/>
    <x v="3"/>
    <x v="0"/>
  </r>
  <r>
    <s v="ESSZ"/>
    <s v="SZX"/>
    <x v="0"/>
    <d v="2022-06-14T00:00:00"/>
    <x v="1"/>
    <n v="14100496"/>
    <n v="44726"/>
    <s v="ZMTR|K48-M3856-00X"/>
    <s v="GREASE PACK(NSL)"/>
    <n v="2"/>
    <n v="2"/>
    <n v="495.58"/>
    <s v="CNY"/>
    <n v="1.175"/>
    <n v="495.58"/>
    <n v="582.30650000000003"/>
    <s v="C66SZX-SMT SERVICE"/>
    <s v="Guangzhou Xinlianxin Electronic Technology Co.,Ltd"/>
    <s v="Same"/>
    <n v="900655"/>
    <n v="286.67"/>
    <s v="373SMT INV-PTS SALES"/>
    <n v="0"/>
    <s v="C66SZ22200"/>
    <n v="889783"/>
    <s v="广州芯联鑫电子科技有限公司"/>
    <n v="0"/>
    <x v="3"/>
    <x v="2"/>
    <s v="Q1"/>
    <x v="3"/>
    <x v="0"/>
  </r>
  <r>
    <s v="ESSZ"/>
    <s v="SZX"/>
    <x v="0"/>
    <d v="2022-06-14T00:00:00"/>
    <x v="1"/>
    <n v="14100497"/>
    <n v="44726"/>
    <s v="ZMTR|KMG-M9125-00"/>
    <s v="PLATE GUIDE"/>
    <n v="2"/>
    <n v="2"/>
    <n v="12831.86"/>
    <s v="CNY"/>
    <n v="1.175"/>
    <n v="12831.86"/>
    <n v="15077.435500000001"/>
    <s v="C66SZX-SMT SERVICE"/>
    <s v="Leader-Tech Electronics (Shenzhen) Inc - Huangshi "/>
    <s v="Same"/>
    <n v="900657"/>
    <n v="3893.8"/>
    <s v="373SMT INV-PTS SALES"/>
    <n v="0"/>
    <s v="HS-PO2022040238"/>
    <n v="889790"/>
    <s v="上达电子（黄石）股份有限公司"/>
    <n v="0"/>
    <x v="3"/>
    <x v="2"/>
    <s v="Q1"/>
    <x v="3"/>
    <x v="0"/>
  </r>
  <r>
    <s v="ESSZ"/>
    <s v="SZX"/>
    <x v="0"/>
    <d v="2022-06-14T00:00:00"/>
    <x v="2"/>
    <n v="14100498"/>
    <n v="44726"/>
    <s v="HELI|593140"/>
    <s v="Motor"/>
    <n v="2"/>
    <n v="2"/>
    <n v="7964.6"/>
    <s v="CNY"/>
    <n v="1.175"/>
    <n v="7964.6"/>
    <n v="9358.4050000000007"/>
    <s v="C66SZX-SMT SERVICE"/>
    <s v="Changzhou Tongbao Photo-electricity Manufacturing "/>
    <s v="Same"/>
    <n v="900659"/>
    <n v="6200"/>
    <s v="373SMT INV-PTS SALES"/>
    <n v="0"/>
    <s v="C66SZ22181"/>
    <n v="889873"/>
    <s v="常州通宝光电股份有限公司"/>
    <n v="0"/>
    <x v="3"/>
    <x v="2"/>
    <s v="Q1"/>
    <x v="3"/>
    <x v="0"/>
  </r>
  <r>
    <s v="ESSZ"/>
    <s v="SZX"/>
    <x v="0"/>
    <d v="2022-06-14T00:00:00"/>
    <x v="0"/>
    <n v="14100499"/>
    <n v="44726"/>
    <s v="YMCT|KLC-M9192-00"/>
    <s v="SENSOR HEAD 2"/>
    <n v="1"/>
    <n v="1"/>
    <n v="1769.91"/>
    <s v="CNY"/>
    <n v="1.175"/>
    <n v="1769.91"/>
    <n v="2079.6442500000003"/>
    <s v="C66SZX-SMT SERVICE"/>
    <s v="Shenzhen Chirui Electronics Co., Ltd."/>
    <s v="Same"/>
    <n v="900658"/>
    <n v="907"/>
    <s v="373SMT INV-PTS SALES"/>
    <n v="0"/>
    <s v="C66SZ22153"/>
    <n v="889865"/>
    <s v="深圳弛瑞电子有限公司"/>
    <n v="0"/>
    <x v="3"/>
    <x v="2"/>
    <s v="Q1"/>
    <x v="3"/>
    <x v="0"/>
  </r>
  <r>
    <s v="ESSZ"/>
    <s v="SZX"/>
    <x v="1"/>
    <d v="2022-06-15T00:00:00"/>
    <x v="0"/>
    <n v="12100083"/>
    <n v="44727"/>
    <s v="YMCT|REPAIR CHARGE"/>
    <s v="REPAIR CHARGE"/>
    <n v="1"/>
    <n v="1"/>
    <n v="1327.43"/>
    <s v="CNY"/>
    <n v="1.175"/>
    <n v="1327.43"/>
    <n v="1559.7302500000001"/>
    <s v="C66SZX-SMT SERVICE"/>
    <s v="Shenzhen Zhihuaxin Electronics Co., Ltd"/>
    <s v="Same"/>
    <n v="900663"/>
    <n v="0"/>
    <s v="373SMT INV-NON-CON"/>
    <n v="0"/>
    <s v="C66SZ22151"/>
    <n v="0"/>
    <s v="深圳市志华鑫电子有限公司"/>
    <n v="0"/>
    <x v="3"/>
    <x v="2"/>
    <s v="Q1"/>
    <x v="3"/>
    <x v="0"/>
  </r>
  <r>
    <s v="ESSZ"/>
    <s v="SZX"/>
    <x v="0"/>
    <d v="2022-06-15T00:00:00"/>
    <x v="0"/>
    <n v="14100500"/>
    <n v="44727"/>
    <s v="YMCT|KLW-M711S-A1"/>
    <s v="SHAFT 1,SPARE"/>
    <n v="1"/>
    <n v="1"/>
    <n v="5309.73"/>
    <s v="CNY"/>
    <n v="1.175"/>
    <n v="5309.73"/>
    <n v="6238.9327499999999"/>
    <s v="C66SZX-SMT SERVICE"/>
    <s v="Shenzhen Zhihuaxin Electronics Co., Ltd"/>
    <s v="Same"/>
    <n v="900661"/>
    <n v="2804"/>
    <s v="373SMT INV-PTS SALES"/>
    <n v="0"/>
    <s v="C66SZ22151"/>
    <n v="889966"/>
    <s v="深圳市志华鑫电子有限公司"/>
    <n v="0"/>
    <x v="3"/>
    <x v="2"/>
    <s v="Q1"/>
    <x v="3"/>
    <x v="0"/>
  </r>
  <r>
    <s v="ESSZ"/>
    <s v="SZX"/>
    <x v="2"/>
    <d v="2022-06-15T00:00:00"/>
    <x v="0"/>
    <n v="14100501"/>
    <n v="44727"/>
    <s v="YMCT|KHJ-MC200-00"/>
    <s v="SS TAPE FEEDER 12/16mm"/>
    <n v="20"/>
    <n v="20"/>
    <n v="81415.929999999993"/>
    <s v="CNY"/>
    <n v="1.175"/>
    <n v="81415.929999999993"/>
    <n v="95663.717749999996"/>
    <s v="C66SZX-SMT SERVICE"/>
    <s v="Huizhou Poweroak Technology Co., Ltd."/>
    <s v="Same"/>
    <n v="900662"/>
    <n v="73398.759999999995"/>
    <s v="373SMT INV-PTS SALES"/>
    <n v="0"/>
    <s v="CGDD222051659"/>
    <n v="889971"/>
    <s v="惠州市新明海科技有限公司"/>
    <n v="0"/>
    <x v="3"/>
    <x v="2"/>
    <s v="Q1"/>
    <x v="3"/>
    <x v="0"/>
  </r>
  <r>
    <s v="ESSZ"/>
    <s v="SZX"/>
    <x v="3"/>
    <d v="2022-06-28T00:00:00"/>
    <x v="0"/>
    <n v="13100048"/>
    <n v="44740"/>
    <s v="YMCT|REPAIR CHARGE"/>
    <s v="REPAIR CHARGE"/>
    <n v="1"/>
    <n v="1"/>
    <n v="5309.73"/>
    <s v="CNY"/>
    <n v="1.175"/>
    <n v="5309.73"/>
    <n v="6238.9327499999999"/>
    <s v="C66SZX-SMT SERVICE"/>
    <s v="Shenzhen Hua Xun Industry Co., Ltd."/>
    <s v="Same"/>
    <n v="900668"/>
    <n v="0"/>
    <s v="373SMT INV-CONTRACT"/>
    <n v="0"/>
    <n v="0"/>
    <n v="0"/>
    <s v="深圳市华汛实业有限公司"/>
    <n v="0"/>
    <x v="3"/>
    <x v="2"/>
    <s v="Q1"/>
    <x v="3"/>
    <x v="0"/>
  </r>
  <r>
    <s v="ESSZ"/>
    <s v="SZX"/>
    <x v="0"/>
    <d v="2022-06-28T00:00:00"/>
    <x v="0"/>
    <n v="14100502"/>
    <n v="44740"/>
    <s v="YMCT|KKD-M7132-00"/>
    <s v="BELT 2"/>
    <n v="1"/>
    <n v="1"/>
    <n v="132.74"/>
    <s v="CNY"/>
    <n v="1.175"/>
    <n v="132.74"/>
    <n v="155.96950000000001"/>
    <s v="C66SZX-SMT SERVICE"/>
    <s v="Shenzhen ZhaoHui Electronics Co., Ltd"/>
    <s v="Same"/>
    <n v="900664"/>
    <n v="59.46"/>
    <s v="373SMT INV-PTS SALES"/>
    <n v="0"/>
    <s v="C66SZ22038"/>
    <n v="902131"/>
    <s v="深圳市兆晖电子有限公司"/>
    <n v="0"/>
    <x v="3"/>
    <x v="2"/>
    <s v="Q1"/>
    <x v="3"/>
    <x v="0"/>
  </r>
  <r>
    <s v="ESSZ"/>
    <s v="SZX"/>
    <x v="0"/>
    <d v="2022-06-28T00:00:00"/>
    <x v="0"/>
    <n v="14100502"/>
    <n v="44740"/>
    <s v="YMCT|KKD-M7131-00"/>
    <s v="BELT 1"/>
    <n v="1"/>
    <n v="1"/>
    <n v="132.74"/>
    <s v="CNY"/>
    <n v="1.175"/>
    <n v="132.74"/>
    <n v="155.96950000000001"/>
    <s v="C66SZX-SMT SERVICE"/>
    <s v="Shenzhen ZhaoHui Electronics Co., Ltd"/>
    <s v="Same"/>
    <n v="900664"/>
    <n v="59.46"/>
    <s v="373SMT INV-PTS SALES"/>
    <n v="0"/>
    <s v="C66SZ22038"/>
    <n v="902131"/>
    <s v="深圳市兆晖电子有限公司"/>
    <n v="0"/>
    <x v="3"/>
    <x v="2"/>
    <s v="Q1"/>
    <x v="3"/>
    <x v="0"/>
  </r>
  <r>
    <s v="ESSZ"/>
    <s v="SZX"/>
    <x v="0"/>
    <d v="2022-06-28T00:00:00"/>
    <x v="0"/>
    <n v="14100503"/>
    <n v="44740"/>
    <s v="YMCT|KMG-M7A16-00"/>
    <s v="COVER PRIZM"/>
    <n v="1"/>
    <n v="1"/>
    <n v="57.52"/>
    <s v="CNY"/>
    <n v="1.175"/>
    <n v="57.52"/>
    <n v="67.586000000000013"/>
    <s v="C66SZX-SMT SERVICE"/>
    <s v="Chang Da (Jiangxi) Photoelectric Technology Co. Lt"/>
    <s v="Same"/>
    <n v="900669"/>
    <n v="28.6"/>
    <s v="373SMT INV-PTS SALES"/>
    <n v="0"/>
    <s v="CN22020018C/CN22050038C"/>
    <n v="904197"/>
    <s v="江西省昌大光电科技有限公司"/>
    <n v="0"/>
    <x v="3"/>
    <x v="2"/>
    <s v="Q1"/>
    <x v="3"/>
    <x v="0"/>
  </r>
  <r>
    <s v="ESSZ"/>
    <s v="SZX"/>
    <x v="0"/>
    <d v="2022-06-28T00:00:00"/>
    <x v="0"/>
    <n v="14100503"/>
    <n v="44740"/>
    <s v="YMCT|KHY-M7A16-01"/>
    <s v="COVER PRIZM"/>
    <n v="1"/>
    <n v="1"/>
    <n v="44.25"/>
    <s v="CNY"/>
    <n v="1.175"/>
    <n v="44.25"/>
    <n v="51.993749999999999"/>
    <s v="C66SZX-SMT SERVICE"/>
    <s v="Chang Da (Jiangxi) Photoelectric Technology Co. Lt"/>
    <s v="Same"/>
    <n v="900669"/>
    <n v="22"/>
    <s v="373SMT INV-PTS SALES"/>
    <n v="0"/>
    <s v="CN22020018C/CN22050038C"/>
    <n v="904197"/>
    <s v="江西省昌大光电科技有限公司"/>
    <n v="0"/>
    <x v="3"/>
    <x v="2"/>
    <s v="Q1"/>
    <x v="3"/>
    <x v="0"/>
  </r>
  <r>
    <s v="ESSZ"/>
    <s v="SZX"/>
    <x v="0"/>
    <d v="2022-06-28T00:00:00"/>
    <x v="0"/>
    <n v="14100503"/>
    <n v="44740"/>
    <s v="YMCT|KMG-M91A3-00"/>
    <s v="BELT CONV.(2670)"/>
    <n v="4"/>
    <n v="4"/>
    <n v="637.16999999999996"/>
    <s v="CNY"/>
    <n v="1.175"/>
    <n v="637.16999999999996"/>
    <n v="748.67475000000002"/>
    <s v="C66SZX-SMT SERVICE"/>
    <s v="Chang Da (Jiangxi) Photoelectric Technology Co. Lt"/>
    <s v="Same"/>
    <n v="900669"/>
    <n v="344"/>
    <s v="373SMT INV-PTS SALES"/>
    <n v="0"/>
    <s v="CN22020018C/CN22050038C"/>
    <n v="904197"/>
    <s v="江西省昌大光电科技有限公司"/>
    <n v="0"/>
    <x v="3"/>
    <x v="2"/>
    <s v="Q1"/>
    <x v="3"/>
    <x v="0"/>
  </r>
  <r>
    <s v="ESSZ"/>
    <s v="SZX"/>
    <x v="0"/>
    <d v="2022-06-28T00:00:00"/>
    <x v="0"/>
    <n v="14100503"/>
    <n v="44740"/>
    <s v="YMCT|KHJ-MD301-00"/>
    <s v="MASTER TAPE 8MM"/>
    <n v="2"/>
    <n v="2"/>
    <n v="530.97"/>
    <s v="CNY"/>
    <n v="1.175"/>
    <n v="530.97"/>
    <n v="623.88975000000005"/>
    <s v="C66SZX-SMT SERVICE"/>
    <s v="Chang Da (Jiangxi) Photoelectric Technology Co. Lt"/>
    <s v="Same"/>
    <n v="900669"/>
    <n v="282"/>
    <s v="373SMT INV-PTS SALES"/>
    <n v="0"/>
    <s v="CN22020018C/CN22050038C"/>
    <n v="904197"/>
    <s v="江西省昌大光电科技有限公司"/>
    <n v="0"/>
    <x v="3"/>
    <x v="2"/>
    <s v="Q1"/>
    <x v="3"/>
    <x v="0"/>
  </r>
  <r>
    <s v="ESSZ"/>
    <s v="SZX"/>
    <x v="0"/>
    <d v="2022-06-28T00:00:00"/>
    <x v="0"/>
    <n v="14100504"/>
    <n v="44740"/>
    <s v="YMCT|KKL-M1811-00"/>
    <s v="GUIDE PALLETE R"/>
    <n v="1"/>
    <n v="1"/>
    <n v="398.23"/>
    <s v="CNY"/>
    <n v="1.175"/>
    <n v="398.23"/>
    <n v="467.92025000000007"/>
    <s v="C66SZX-SMT SERVICE"/>
    <s v="Huizhou Boshijie Technology Co., Ltd."/>
    <s v="Same"/>
    <n v="900665"/>
    <n v="242"/>
    <s v="373SMT INV-PTS SALES"/>
    <n v="0"/>
    <s v="BSJ-20220301001"/>
    <n v="904165"/>
    <s v="惠州市博实结科技有限公司"/>
    <n v="0"/>
    <x v="3"/>
    <x v="2"/>
    <s v="Q1"/>
    <x v="3"/>
    <x v="0"/>
  </r>
  <r>
    <s v="ESSZ"/>
    <s v="SZX"/>
    <x v="0"/>
    <d v="2022-06-28T00:00:00"/>
    <x v="0"/>
    <n v="14100504"/>
    <n v="44740"/>
    <s v="YMCT|KKL-M1812-00"/>
    <s v="GUIDE PALLETE L3"/>
    <n v="1"/>
    <n v="1"/>
    <n v="707.96"/>
    <s v="CNY"/>
    <n v="1.175"/>
    <n v="707.96"/>
    <n v="831.85300000000007"/>
    <s v="C66SZX-SMT SERVICE"/>
    <s v="Huizhou Boshijie Technology Co., Ltd."/>
    <s v="Same"/>
    <n v="900665"/>
    <n v="412"/>
    <s v="373SMT INV-PTS SALES"/>
    <n v="0"/>
    <s v="BSJ-20220301001"/>
    <n v="904165"/>
    <s v="惠州市博实结科技有限公司"/>
    <n v="0"/>
    <x v="3"/>
    <x v="2"/>
    <s v="Q1"/>
    <x v="3"/>
    <x v="0"/>
  </r>
  <r>
    <s v="ESSZ"/>
    <s v="SZX"/>
    <x v="0"/>
    <d v="2022-06-28T00:00:00"/>
    <x v="0"/>
    <n v="14100504"/>
    <n v="44740"/>
    <s v="YMCT|KGX-M18A3-02"/>
    <s v="PLUNGER ASSY."/>
    <n v="6"/>
    <n v="6"/>
    <n v="2548.67"/>
    <s v="CNY"/>
    <n v="1.175"/>
    <n v="2548.67"/>
    <n v="2994.6872500000004"/>
    <s v="C66SZX-SMT SERVICE"/>
    <s v="Huizhou Boshijie Technology Co., Ltd."/>
    <s v="Same"/>
    <n v="900665"/>
    <n v="1332"/>
    <s v="373SMT INV-PTS SALES"/>
    <n v="0"/>
    <s v="BSJ-20220301001"/>
    <n v="904165"/>
    <s v="惠州市博实结科技有限公司"/>
    <n v="0"/>
    <x v="3"/>
    <x v="2"/>
    <s v="Q1"/>
    <x v="3"/>
    <x v="0"/>
  </r>
  <r>
    <s v="ESSZ"/>
    <s v="SZX"/>
    <x v="0"/>
    <d v="2022-06-28T00:00:00"/>
    <x v="0"/>
    <n v="14100504"/>
    <n v="44740"/>
    <s v="YMCT|KGX-M18A4-00"/>
    <s v="STOPPER ASSY"/>
    <n v="6"/>
    <n v="6"/>
    <n v="8495.58"/>
    <s v="CNY"/>
    <n v="1.175"/>
    <n v="8495.58"/>
    <n v="9982.3065000000006"/>
    <s v="C66SZX-SMT SERVICE"/>
    <s v="Huizhou Boshijie Technology Co., Ltd."/>
    <s v="Same"/>
    <n v="900665"/>
    <n v="4422"/>
    <s v="373SMT INV-PTS SALES"/>
    <n v="0"/>
    <s v="BSJ-20220301001"/>
    <n v="904165"/>
    <s v="惠州市博实结科技有限公司"/>
    <n v="0"/>
    <x v="3"/>
    <x v="2"/>
    <s v="Q1"/>
    <x v="3"/>
    <x v="0"/>
  </r>
  <r>
    <s v="ESSZ"/>
    <s v="SZX"/>
    <x v="0"/>
    <d v="2022-06-28T00:00:00"/>
    <x v="0"/>
    <n v="14100504"/>
    <n v="44740"/>
    <s v="YMCT|KKL-M1809-00"/>
    <s v="GUIDE PALETTE L1"/>
    <n v="2"/>
    <n v="2"/>
    <n v="796.46"/>
    <s v="CNY"/>
    <n v="1.175"/>
    <n v="796.46"/>
    <n v="935.84050000000013"/>
    <s v="C66SZX-SMT SERVICE"/>
    <s v="Huizhou Boshijie Technology Co., Ltd."/>
    <s v="Same"/>
    <n v="900665"/>
    <n v="484"/>
    <s v="373SMT INV-PTS SALES"/>
    <n v="0"/>
    <s v="BSJ-20220301001"/>
    <n v="904165"/>
    <s v="惠州市博实结科技有限公司"/>
    <n v="0"/>
    <x v="3"/>
    <x v="2"/>
    <s v="Q1"/>
    <x v="3"/>
    <x v="0"/>
  </r>
  <r>
    <s v="ESSZ"/>
    <s v="SZX"/>
    <x v="0"/>
    <d v="2022-06-28T00:00:00"/>
    <x v="0"/>
    <n v="14100504"/>
    <n v="44740"/>
    <s v="YMCT|KKL-M1810-00"/>
    <s v="GUIDE PALETTE L2"/>
    <n v="1"/>
    <n v="1"/>
    <n v="619.47"/>
    <s v="CNY"/>
    <n v="1.175"/>
    <n v="619.47"/>
    <n v="727.87725"/>
    <s v="C66SZX-SMT SERVICE"/>
    <s v="Huizhou Boshijie Technology Co., Ltd."/>
    <s v="Same"/>
    <n v="900665"/>
    <n v="347"/>
    <s v="373SMT INV-PTS SALES"/>
    <n v="0"/>
    <s v="BSJ-20220301001"/>
    <n v="904165"/>
    <s v="惠州市博实结科技有限公司"/>
    <n v="0"/>
    <x v="3"/>
    <x v="2"/>
    <s v="Q1"/>
    <x v="3"/>
    <x v="0"/>
  </r>
  <r>
    <s v="ESSZ"/>
    <s v="SZX"/>
    <x v="0"/>
    <d v="2022-06-28T00:00:00"/>
    <x v="0"/>
    <n v="14100505"/>
    <n v="44740"/>
    <s v="YMCT|KMB-M7057-00"/>
    <s v="O-RING"/>
    <n v="20"/>
    <n v="20"/>
    <n v="566.37"/>
    <s v="CNY"/>
    <n v="1.175"/>
    <n v="566.37"/>
    <n v="665.48475000000008"/>
    <s v="C66SZX-SMT SERVICE"/>
    <s v="Shenzhen GCL Electronics Co., Ltd."/>
    <s v="Same"/>
    <n v="900667"/>
    <n v="320"/>
    <s v="373SMT INV-PTS SALES"/>
    <n v="0"/>
    <s v="GCL22050731"/>
    <n v="904186"/>
    <s v="深圳市耕创电子有限公司"/>
    <n v="0"/>
    <x v="3"/>
    <x v="2"/>
    <s v="Q1"/>
    <x v="3"/>
    <x v="0"/>
  </r>
  <r>
    <s v="ESSZ"/>
    <s v="SZX"/>
    <x v="0"/>
    <d v="2022-06-28T00:00:00"/>
    <x v="1"/>
    <n v="14100506"/>
    <n v="44740"/>
    <s v="ZMTR|K48-M3856-00X"/>
    <s v="GREASE PACK(NSL)"/>
    <n v="12"/>
    <n v="12"/>
    <n v="1975.22"/>
    <s v="CNY"/>
    <n v="1.175"/>
    <n v="1975.22"/>
    <n v="2320.8834999999999"/>
    <s v="C66SZX-SMT SERVICE"/>
    <s v="Huizhou Zhongxinke Digital Technology Co., Ltd."/>
    <s v="Same"/>
    <n v="900666"/>
    <n v="1720.04"/>
    <s v="373SMT INV-PTS SALES"/>
    <n v="0"/>
    <s v="C66SZ22269"/>
    <n v="904173"/>
    <s v="惠州市众鑫科数字技术有限公司"/>
    <n v="0"/>
    <x v="3"/>
    <x v="2"/>
    <s v="Q1"/>
    <x v="3"/>
    <x v="0"/>
  </r>
  <r>
    <s v="ESSZ"/>
    <s v="SZX"/>
    <x v="1"/>
    <d v="2022-07-12T00:00:00"/>
    <x v="0"/>
    <n v="12100084"/>
    <n v="44754"/>
    <s v="YMCT|REPAIR CHARGE"/>
    <s v="REPAIR CHARGE"/>
    <n v="1"/>
    <n v="1"/>
    <n v="7079.65"/>
    <s v="CNY"/>
    <n v="1.17"/>
    <n v="7079.65"/>
    <n v="8283.1904999999988"/>
    <s v="C66SZX-SMT SERVICE"/>
    <s v="Xi'an Qingsong Xinrui Electronic Technology Co.,Lt"/>
    <s v="Same"/>
    <n v="900670"/>
    <n v="0"/>
    <s v="373SMT INV-NON-CON"/>
    <n v="0"/>
    <s v="C66SZ23172"/>
    <n v="0"/>
    <s v="西安青松新瑞电子科技有限公司"/>
    <n v="0"/>
    <x v="3"/>
    <x v="3"/>
    <s v="Q2"/>
    <x v="3"/>
    <x v="0"/>
  </r>
  <r>
    <s v="ESSZ"/>
    <s v="SZX"/>
    <x v="1"/>
    <d v="2022-07-12T00:00:00"/>
    <x v="0"/>
    <n v="12100084"/>
    <n v="44754"/>
    <s v="YMCT|REPAIR CHARGE"/>
    <s v="REPAIR CHARGE"/>
    <n v="1"/>
    <n v="1"/>
    <n v="8849.56"/>
    <s v="CNY"/>
    <n v="1.17"/>
    <n v="8849.56"/>
    <n v="10353.985199999999"/>
    <s v="C66SZX-SMT SERVICE"/>
    <s v="Xi'an Qingsong Xinrui Electronic Technology Co.,Lt"/>
    <s v="Same"/>
    <n v="900670"/>
    <n v="0"/>
    <s v="373SMT INV-NON-CON"/>
    <n v="0"/>
    <s v="C66SZ23172"/>
    <n v="0"/>
    <s v="西安青松新瑞电子科技有限公司"/>
    <n v="0"/>
    <x v="3"/>
    <x v="3"/>
    <s v="Q2"/>
    <x v="3"/>
    <x v="0"/>
  </r>
  <r>
    <s v="ESSZ"/>
    <s v="SZX"/>
    <x v="0"/>
    <d v="2022-07-12T00:00:00"/>
    <x v="1"/>
    <n v="14100507"/>
    <n v="44754"/>
    <s v="ZMTR|K48-M3856-00X"/>
    <s v="GREASE PACK(NSL)"/>
    <n v="12"/>
    <n v="12"/>
    <n v="1975.22"/>
    <s v="CNY"/>
    <n v="1.17"/>
    <n v="1975.22"/>
    <n v="2311.0074"/>
    <s v="C66SZX-SMT SERVICE"/>
    <s v="Dongguan An Lin Electronic Co., Ltd."/>
    <s v="Same"/>
    <n v="900671"/>
    <n v="1720.04"/>
    <s v="373SMT INV-PTS SALES"/>
    <n v="0"/>
    <s v="CG-220629001"/>
    <n v="914127"/>
    <s v="东莞市安林电子有限公司"/>
    <n v="0"/>
    <x v="3"/>
    <x v="3"/>
    <s v="Q2"/>
    <x v="3"/>
    <x v="0"/>
  </r>
  <r>
    <s v="ESSZ"/>
    <s v="SZX"/>
    <x v="1"/>
    <d v="2022-07-15T00:00:00"/>
    <x v="0"/>
    <n v="12100085"/>
    <n v="44757"/>
    <s v="YMCT|REPAIR CHARGE"/>
    <s v="REPAIR CHARGE"/>
    <n v="1"/>
    <n v="1"/>
    <n v="1769.91"/>
    <s v="CNY"/>
    <n v="1.17"/>
    <n v="1769.91"/>
    <n v="2070.7946999999999"/>
    <s v="C66SZX-SMT SERVICE"/>
    <s v="Zhongshan MingKa Electronic Technology Co.,Ltd"/>
    <s v="Same"/>
    <n v="900675"/>
    <n v="0"/>
    <s v="373SMT INV-NON-CON"/>
    <n v="0"/>
    <s v="C66SZ22240"/>
    <n v="0"/>
    <s v="中山市名佳电子科技有限公司"/>
    <n v="0"/>
    <x v="3"/>
    <x v="3"/>
    <s v="Q2"/>
    <x v="3"/>
    <x v="0"/>
  </r>
  <r>
    <s v="ESSZ"/>
    <s v="SZX"/>
    <x v="0"/>
    <d v="2022-07-15T00:00:00"/>
    <x v="0"/>
    <n v="14100508"/>
    <n v="44757"/>
    <s v="YMCT|KKD-M7131-00"/>
    <s v="BELT 1"/>
    <n v="1"/>
    <n v="1"/>
    <n v="132.74"/>
    <s v="CNY"/>
    <n v="1.17"/>
    <n v="132.74"/>
    <n v="155.3058"/>
    <s v="C66SZX-SMT SERVICE"/>
    <s v="Zhongshan MingKa Electronic Technology Co.,Ltd"/>
    <s v="Same"/>
    <n v="900672"/>
    <n v="59.46"/>
    <s v="373SMT INV-PTS SALES"/>
    <n v="0"/>
    <s v="C66SZ22240"/>
    <n v="918307"/>
    <s v="中山市名佳电子科技有限公司"/>
    <n v="0"/>
    <x v="3"/>
    <x v="3"/>
    <s v="Q2"/>
    <x v="3"/>
    <x v="0"/>
  </r>
  <r>
    <s v="ESSZ"/>
    <s v="SZX"/>
    <x v="0"/>
    <d v="2022-07-15T00:00:00"/>
    <x v="0"/>
    <n v="14100508"/>
    <n v="44757"/>
    <s v="YMCT|KKD-M7132-00"/>
    <s v="BELT 2"/>
    <n v="1"/>
    <n v="1"/>
    <n v="132.74"/>
    <s v="CNY"/>
    <n v="1.17"/>
    <n v="132.74"/>
    <n v="155.3058"/>
    <s v="C66SZX-SMT SERVICE"/>
    <s v="Zhongshan MingKa Electronic Technology Co.,Ltd"/>
    <s v="Same"/>
    <n v="900672"/>
    <n v="59.46"/>
    <s v="373SMT INV-PTS SALES"/>
    <n v="0"/>
    <s v="C66SZ22240"/>
    <n v="918307"/>
    <s v="中山市名佳电子科技有限公司"/>
    <n v="0"/>
    <x v="3"/>
    <x v="3"/>
    <s v="Q2"/>
    <x v="3"/>
    <x v="0"/>
  </r>
  <r>
    <s v="ESSZ"/>
    <s v="SZX"/>
    <x v="0"/>
    <d v="2022-07-15T00:00:00"/>
    <x v="0"/>
    <n v="14100509"/>
    <n v="44757"/>
    <s v="YMCT|KHY-M7132-00"/>
    <s v="BELT 2"/>
    <n v="10"/>
    <n v="10"/>
    <n v="973.45"/>
    <s v="CNY"/>
    <n v="1.17"/>
    <n v="973.45"/>
    <n v="1138.9365"/>
    <s v="C66SZX-SMT SERVICE"/>
    <s v="Leader-Tech Electronics (Shenzhen) Inc - Huangshi "/>
    <s v="Same"/>
    <n v="900673"/>
    <n v="508.33"/>
    <s v="373SMT INV-PTS SALES"/>
    <n v="0"/>
    <s v="HS-PO2022040633"/>
    <n v="918322"/>
    <s v="上达电子（黄石）股份有限公司"/>
    <n v="0"/>
    <x v="3"/>
    <x v="3"/>
    <s v="Q2"/>
    <x v="3"/>
    <x v="0"/>
  </r>
  <r>
    <s v="ESSZ"/>
    <s v="SZX"/>
    <x v="0"/>
    <d v="2022-07-15T00:00:00"/>
    <x v="0"/>
    <n v="14100509"/>
    <n v="44757"/>
    <s v="YMCT|KHY-M7131-00"/>
    <s v="BELT 1"/>
    <n v="10"/>
    <n v="10"/>
    <n v="1150.44"/>
    <s v="CNY"/>
    <n v="1.17"/>
    <n v="1150.44"/>
    <n v="1346.0147999999999"/>
    <s v="C66SZX-SMT SERVICE"/>
    <s v="Leader-Tech Electronics (Shenzhen) Inc - Huangshi "/>
    <s v="Same"/>
    <n v="900673"/>
    <n v="550"/>
    <s v="373SMT INV-PTS SALES"/>
    <n v="0"/>
    <s v="HS-PO2022040633"/>
    <n v="918322"/>
    <s v="上达电子（黄石）股份有限公司"/>
    <n v="0"/>
    <x v="3"/>
    <x v="3"/>
    <s v="Q2"/>
    <x v="3"/>
    <x v="0"/>
  </r>
  <r>
    <s v="ESSZ"/>
    <s v="SZX"/>
    <x v="0"/>
    <d v="2022-07-15T00:00:00"/>
    <x v="0"/>
    <n v="14100510"/>
    <n v="44757"/>
    <s v="YMCT|KMB-M7943-00"/>
    <s v="HOLDER PRISM 2 ASSY."/>
    <n v="1"/>
    <n v="1"/>
    <n v="4424.78"/>
    <s v="CNY"/>
    <n v="1.17"/>
    <n v="4424.78"/>
    <n v="5176.9925999999996"/>
    <s v="C66SZX-SMT SERVICE"/>
    <s v="Shenzhen Extension New Technology Co., Ltd"/>
    <s v="Same"/>
    <n v="900674"/>
    <n v="2428"/>
    <s v="373SMT INV-PTS SALES"/>
    <n v="0"/>
    <s v="C66SZ22179"/>
    <n v="918319"/>
    <s v="深圳拓新伟业科技有限公司"/>
    <n v="0"/>
    <x v="3"/>
    <x v="3"/>
    <s v="Q2"/>
    <x v="3"/>
    <x v="0"/>
  </r>
  <r>
    <s v="ESSZ"/>
    <s v="SZX"/>
    <x v="3"/>
    <d v="2022-07-21T00:00:00"/>
    <x v="0"/>
    <n v="13100049"/>
    <n v="44763"/>
    <s v="YMCT|REPAIR CHARGE"/>
    <s v="REPAIR CHARGE"/>
    <n v="1"/>
    <n v="1"/>
    <n v="8495.58"/>
    <s v="CNY"/>
    <n v="1.17"/>
    <n v="8495.58"/>
    <n v="9939.8285999999989"/>
    <s v="C66SZX-SMT SERVICE"/>
    <s v="Shenzhen Yingtong Hengyi Technology Co., Ltd."/>
    <s v="Same"/>
    <n v="900678"/>
    <n v="0"/>
    <s v="373SMT INV-CONTRACT"/>
    <n v="0"/>
    <n v="0"/>
    <n v="0"/>
    <s v="深圳市盈通恒翼科技有限公司"/>
    <n v="0"/>
    <x v="3"/>
    <x v="3"/>
    <s v="Q2"/>
    <x v="3"/>
    <x v="0"/>
  </r>
  <r>
    <s v="ESSZ"/>
    <s v="SZX"/>
    <x v="2"/>
    <d v="2022-07-21T00:00:00"/>
    <x v="0"/>
    <n v="14100511"/>
    <n v="44763"/>
    <s v="YMCT|KHJ-MC600-00"/>
    <s v="SS TAPE FEEDER 44mm"/>
    <n v="2"/>
    <n v="2"/>
    <n v="15929.2"/>
    <s v="CNY"/>
    <n v="1.17"/>
    <n v="15929.2"/>
    <n v="18637.164000000001"/>
    <s v="C66SZX-SMT SERVICE"/>
    <s v="Tongda Electronic Technology (Shenzhen) co.,LTD."/>
    <s v="Same"/>
    <n v="900676"/>
    <n v="14271.22"/>
    <s v="373SMT INV-PTS SALES"/>
    <n v="0"/>
    <s v="C66SZ23186"/>
    <n v="922186"/>
    <s v="通达科信（深圳）有限公司"/>
    <n v="0"/>
    <x v="3"/>
    <x v="3"/>
    <s v="Q2"/>
    <x v="3"/>
    <x v="0"/>
  </r>
  <r>
    <s v="ESSZ"/>
    <s v="SZX"/>
    <x v="0"/>
    <d v="2022-07-21T00:00:00"/>
    <x v="0"/>
    <n v="14100512"/>
    <n v="44763"/>
    <s v="YMCT|KLT-M5160-A0"/>
    <s v="VALVE ASSY."/>
    <n v="1"/>
    <n v="1"/>
    <n v="1150.04"/>
    <s v="CNY"/>
    <n v="1.17"/>
    <n v="1150.04"/>
    <n v="1345.5467999999998"/>
    <s v="C66SZX-SMT SERVICE"/>
    <s v="YIDONG ELECTRONICS TECHNOLOGY CO.,LTD"/>
    <s v="Same"/>
    <n v="900677"/>
    <n v="636"/>
    <s v="373SMT INV-PTS SALES"/>
    <n v="0"/>
    <s v="PO-DB2205-000406"/>
    <n v="922236"/>
    <s v="奕东电子科技股份有限公司"/>
    <n v="0"/>
    <x v="3"/>
    <x v="3"/>
    <s v="Q2"/>
    <x v="3"/>
    <x v="0"/>
  </r>
  <r>
    <s v="ESSZ"/>
    <s v="SZX"/>
    <x v="0"/>
    <d v="2022-07-21T00:00:00"/>
    <x v="0"/>
    <n v="14100512"/>
    <n v="44763"/>
    <s v="YMCT|KLW-M711S-A1"/>
    <s v="SHAFT 1,SPARE"/>
    <n v="1"/>
    <n v="1"/>
    <n v="6460.18"/>
    <s v="CNY"/>
    <n v="1.17"/>
    <n v="6460.18"/>
    <n v="7558.4106000000002"/>
    <s v="C66SZX-SMT SERVICE"/>
    <s v="YIDONG ELECTRONICS TECHNOLOGY CO.,LTD"/>
    <s v="Same"/>
    <n v="900677"/>
    <n v="2838"/>
    <s v="373SMT INV-PTS SALES"/>
    <n v="0"/>
    <s v="PO-DB2205-000406"/>
    <n v="922236"/>
    <s v="奕东电子科技股份有限公司"/>
    <n v="0"/>
    <x v="3"/>
    <x v="3"/>
    <s v="Q2"/>
    <x v="3"/>
    <x v="0"/>
  </r>
  <r>
    <s v="ESSZ"/>
    <s v="SZX"/>
    <x v="0"/>
    <d v="2022-08-12T00:00:00"/>
    <x v="0"/>
    <n v="11100555"/>
    <n v="44785"/>
    <s v="YMCT|REPAIR CHARGE"/>
    <s v="REPAIR CHARGE"/>
    <n v="1"/>
    <n v="1"/>
    <n v="1769.91"/>
    <s v="CNY"/>
    <n v="1.163"/>
    <n v="1769.91"/>
    <n v="2058.40533"/>
    <s v="C66SZX-SMT SERVICE"/>
    <s v="Shenzhen Haichuan Weiye Technology Co. LTD"/>
    <s v="Same"/>
    <n v="300520"/>
    <n v="0"/>
    <s v="373SMT INV-INDENT"/>
    <n v="0"/>
    <n v="900679"/>
    <n v="0"/>
    <s v="深圳市海川伟业科技有限公司"/>
    <n v="0"/>
    <x v="3"/>
    <x v="4"/>
    <s v="Q2"/>
    <x v="3"/>
    <x v="0"/>
  </r>
  <r>
    <s v="ESSZ"/>
    <s v="SZX"/>
    <x v="0"/>
    <d v="2022-08-12T00:00:00"/>
    <x v="0"/>
    <n v="11100555"/>
    <n v="44785"/>
    <s v="YMCT|REPAIR CHARGE"/>
    <s v="REPAIR CHARGE"/>
    <n v="1"/>
    <n v="1"/>
    <n v="1150.44"/>
    <s v="CNY"/>
    <n v="1.163"/>
    <n v="1150.44"/>
    <n v="1337.96172"/>
    <s v="C66SZX-SMT SERVICE"/>
    <s v="Shenzhen Haichuan Weiye Technology Co. LTD"/>
    <s v="Same"/>
    <n v="300520"/>
    <n v="0"/>
    <s v="373SMT INV-INDENT"/>
    <n v="0"/>
    <n v="900679"/>
    <n v="0"/>
    <s v="深圳市海川伟业科技有限公司"/>
    <n v="0"/>
    <x v="3"/>
    <x v="4"/>
    <s v="Q2"/>
    <x v="3"/>
    <x v="0"/>
  </r>
  <r>
    <s v="ESSZ"/>
    <s v="SZX"/>
    <x v="1"/>
    <d v="2022-08-12T00:00:00"/>
    <x v="0"/>
    <n v="12100086"/>
    <n v="44785"/>
    <s v="YMCT|REPAIR CHARGE"/>
    <s v="REPAIR CHARGE"/>
    <n v="2"/>
    <n v="2"/>
    <n v="212.39"/>
    <s v="CNY"/>
    <n v="1.163"/>
    <n v="212.39"/>
    <n v="247.00957"/>
    <s v="C66SZX-SMT SERVICE"/>
    <s v="Dongguan Boxing Electronic Technology Co., Ltd"/>
    <s v="Same"/>
    <n v="900680"/>
    <n v="0"/>
    <s v="373SMT INV-NON-CON"/>
    <n v="0"/>
    <s v="C66SZ23204"/>
    <n v="0"/>
    <s v="东莞柏星电子科技有限公司"/>
    <n v="0"/>
    <x v="3"/>
    <x v="4"/>
    <s v="Q2"/>
    <x v="3"/>
    <x v="0"/>
  </r>
  <r>
    <s v="ESSZ"/>
    <s v="SZX"/>
    <x v="1"/>
    <d v="2022-08-12T00:00:00"/>
    <x v="0"/>
    <n v="12100087"/>
    <n v="44785"/>
    <s v="YMCT|REPAIR CHARGE"/>
    <s v="REPAIR CHARGE"/>
    <n v="1"/>
    <n v="1"/>
    <n v="1769.91"/>
    <s v="CNY"/>
    <n v="1.163"/>
    <n v="1769.91"/>
    <n v="2058.40533"/>
    <s v="C66SZX-SMT SERVICE"/>
    <s v="Shenzhen Haichuan Weiye Technology Co. LTD"/>
    <s v="Same"/>
    <n v="900681"/>
    <n v="0"/>
    <s v="373SMT INV-NON-CON"/>
    <n v="0"/>
    <s v="C66SZ23246REV1&amp;C66SZ23242REV1"/>
    <n v="0"/>
    <s v="深圳市海川伟业科技有限公司"/>
    <n v="0"/>
    <x v="3"/>
    <x v="4"/>
    <s v="Q2"/>
    <x v="3"/>
    <x v="0"/>
  </r>
  <r>
    <s v="ESSZ"/>
    <s v="SZX"/>
    <x v="1"/>
    <d v="2022-08-12T00:00:00"/>
    <x v="0"/>
    <n v="12100087"/>
    <n v="44785"/>
    <s v="YMCT|REPAIR CHARGE"/>
    <s v="REPAIR CHARGE"/>
    <n v="1"/>
    <n v="1"/>
    <n v="1150.44"/>
    <s v="CNY"/>
    <n v="1.163"/>
    <n v="1150.44"/>
    <n v="1337.96172"/>
    <s v="C66SZX-SMT SERVICE"/>
    <s v="Shenzhen Haichuan Weiye Technology Co. LTD"/>
    <s v="Same"/>
    <n v="900681"/>
    <n v="0"/>
    <s v="373SMT INV-NON-CON"/>
    <n v="0"/>
    <s v="C66SZ23246REV1&amp;C66SZ23242REV1"/>
    <n v="0"/>
    <s v="深圳市海川伟业科技有限公司"/>
    <n v="0"/>
    <x v="3"/>
    <x v="4"/>
    <s v="Q2"/>
    <x v="3"/>
    <x v="0"/>
  </r>
  <r>
    <s v="ESSZ"/>
    <s v="SZX"/>
    <x v="0"/>
    <d v="2022-08-12T00:00:00"/>
    <x v="0"/>
    <n v="14100513"/>
    <n v="44785"/>
    <s v="YMCT|REPAIR CHARGE"/>
    <s v="REPAIR CHARGE"/>
    <n v="1"/>
    <n v="1"/>
    <n v="1769.91"/>
    <s v="CNY"/>
    <n v="1.163"/>
    <n v="1769.91"/>
    <n v="2058.40533"/>
    <s v="C66SZX-SMT SERVICE"/>
    <s v="Shenzhen Haichuan Weiye Technology Co. LTD"/>
    <s v="Same"/>
    <n v="900679"/>
    <n v="0"/>
    <s v="373SMT INV-PTS SALES"/>
    <n v="0"/>
    <s v="C66SZ23246REV1&amp;C66SZ23242REV1"/>
    <n v="0"/>
    <s v="深圳市海川伟业科技有限公司"/>
    <n v="0"/>
    <x v="3"/>
    <x v="4"/>
    <s v="Q2"/>
    <x v="3"/>
    <x v="0"/>
  </r>
  <r>
    <s v="ESSZ"/>
    <s v="SZX"/>
    <x v="0"/>
    <d v="2022-08-12T00:00:00"/>
    <x v="0"/>
    <n v="14100513"/>
    <n v="44785"/>
    <s v="YMCT|REPAIR CHARGE"/>
    <s v="REPAIR CHARGE"/>
    <n v="1"/>
    <n v="1"/>
    <n v="1150.44"/>
    <s v="CNY"/>
    <n v="1.163"/>
    <n v="1150.44"/>
    <n v="1337.96172"/>
    <s v="C66SZX-SMT SERVICE"/>
    <s v="Shenzhen Haichuan Weiye Technology Co. LTD"/>
    <s v="Same"/>
    <n v="900679"/>
    <n v="0"/>
    <s v="373SMT INV-PTS SALES"/>
    <n v="0"/>
    <s v="C66SZ23246REV1&amp;C66SZ23242REV1"/>
    <n v="0"/>
    <s v="深圳市海川伟业科技有限公司"/>
    <n v="0"/>
    <x v="3"/>
    <x v="4"/>
    <s v="Q2"/>
    <x v="3"/>
    <x v="0"/>
  </r>
  <r>
    <s v="ESSZ"/>
    <s v="SZX"/>
    <x v="1"/>
    <d v="2022-08-15T00:00:00"/>
    <x v="0"/>
    <n v="12100088"/>
    <n v="44788"/>
    <s v="YMCT|REPAIR CHARGE"/>
    <s v="REPAIR CHARGE"/>
    <n v="1"/>
    <n v="1"/>
    <n v="1592.92"/>
    <s v="CNY"/>
    <n v="1.163"/>
    <n v="1592.92"/>
    <n v="1852.5659600000001"/>
    <s v="C66SZX-SMT SERVICE"/>
    <s v="Dongguan Yueda Plastic Products Co., Ltd"/>
    <s v="Same"/>
    <n v="900683"/>
    <n v="0"/>
    <s v="373SMT INV-NON-CON"/>
    <n v="0"/>
    <s v="PUR22070002"/>
    <n v="0"/>
    <s v="东莞市跃达塑胶制品有限公司"/>
    <n v="0"/>
    <x v="3"/>
    <x v="4"/>
    <s v="Q2"/>
    <x v="3"/>
    <x v="0"/>
  </r>
  <r>
    <s v="ESSZ"/>
    <s v="SZX"/>
    <x v="1"/>
    <d v="2022-08-15T00:00:00"/>
    <x v="0"/>
    <n v="12100088"/>
    <n v="44788"/>
    <s v="YMCT|REPAIR CHARGE"/>
    <s v="REPAIR CHARGE"/>
    <n v="1"/>
    <n v="1"/>
    <n v="1592.92"/>
    <s v="CNY"/>
    <n v="1.163"/>
    <n v="1592.92"/>
    <n v="1852.5659600000001"/>
    <s v="C66SZX-SMT SERVICE"/>
    <s v="Dongguan Yueda Plastic Products Co., Ltd"/>
    <s v="Same"/>
    <n v="900683"/>
    <n v="0"/>
    <s v="373SMT INV-NON-CON"/>
    <n v="0"/>
    <s v="PUR22070002"/>
    <n v="0"/>
    <s v="东莞市跃达塑胶制品有限公司"/>
    <n v="0"/>
    <x v="3"/>
    <x v="4"/>
    <s v="Q2"/>
    <x v="3"/>
    <x v="0"/>
  </r>
  <r>
    <s v="ESSZ"/>
    <s v="SZX"/>
    <x v="1"/>
    <d v="2022-08-15T00:00:00"/>
    <x v="0"/>
    <n v="12100089"/>
    <n v="44788"/>
    <s v="YMCT|REPAIR CHARGE"/>
    <s v="REPAIR CHARGE"/>
    <n v="4"/>
    <n v="4"/>
    <n v="3539.82"/>
    <s v="CNY"/>
    <n v="1.163"/>
    <n v="3539.82"/>
    <n v="4116.8106600000001"/>
    <s v="C66SZX-SMT SERVICE"/>
    <s v="Huizhou C&amp;D Industry Co., Ltd"/>
    <s v="Same"/>
    <n v="900692"/>
    <n v="0"/>
    <s v="373SMT INV-NON-CON"/>
    <n v="0"/>
    <s v="C66SZ23230"/>
    <n v="0"/>
    <s v="惠州市创荣发实业有限公司"/>
    <n v="0"/>
    <x v="3"/>
    <x v="4"/>
    <s v="Q2"/>
    <x v="3"/>
    <x v="0"/>
  </r>
  <r>
    <s v="ESSZ"/>
    <s v="SZX"/>
    <x v="1"/>
    <d v="2022-08-15T00:00:00"/>
    <x v="2"/>
    <n v="12100090"/>
    <n v="44788"/>
    <s v="HELI|REPAIR CHARGE"/>
    <s v="REPAIR CHARGE"/>
    <n v="1"/>
    <n v="1"/>
    <n v="1769.91"/>
    <s v="CNY"/>
    <n v="1.163"/>
    <n v="1769.91"/>
    <n v="2058.40533"/>
    <s v="C66SZX-SMT SERVICE"/>
    <s v="Shenzhen Verycom Technology Co., Ltd"/>
    <s v="Same"/>
    <n v="900688"/>
    <n v="0"/>
    <s v="373SMT INV-NON-CON"/>
    <n v="0"/>
    <s v="C66SZ23188REV1"/>
    <n v="0"/>
    <s v="深圳市微力创科技有限公司"/>
    <n v="0"/>
    <x v="3"/>
    <x v="4"/>
    <s v="Q2"/>
    <x v="3"/>
    <x v="0"/>
  </r>
  <r>
    <s v="ESSZ"/>
    <s v="SZX"/>
    <x v="1"/>
    <d v="2022-08-15T00:00:00"/>
    <x v="0"/>
    <n v="12100091"/>
    <n v="44788"/>
    <s v="YMCT|REPAIR CHARGE"/>
    <s v="REPAIR CHARGE"/>
    <n v="1"/>
    <n v="1"/>
    <n v="1327.43"/>
    <s v="CNY"/>
    <n v="1.163"/>
    <n v="1327.43"/>
    <n v="1543.8010900000002"/>
    <s v="C66SZX-SMT SERVICE"/>
    <s v="Earda Technologies Co., Ltd"/>
    <s v="Same"/>
    <n v="900691"/>
    <n v="0"/>
    <s v="373SMT INV-NON-CON"/>
    <n v="0"/>
    <s v="A352-20220700153/A352-20220700325/A352-20220700413"/>
    <n v="0"/>
    <s v="广州易而达科技股份有限公司"/>
    <n v="0"/>
    <x v="3"/>
    <x v="4"/>
    <s v="Q2"/>
    <x v="3"/>
    <x v="0"/>
  </r>
  <r>
    <s v="ESSZ"/>
    <s v="SZX"/>
    <x v="1"/>
    <d v="2022-08-15T00:00:00"/>
    <x v="0"/>
    <n v="12100091"/>
    <n v="44788"/>
    <s v="YMCT|REPAIR CHARGE"/>
    <s v="REPAIR CHARGE"/>
    <n v="1"/>
    <n v="1"/>
    <n v="1327.43"/>
    <s v="CNY"/>
    <n v="1.163"/>
    <n v="1327.43"/>
    <n v="1543.8010900000002"/>
    <s v="C66SZX-SMT SERVICE"/>
    <s v="Earda Technologies Co., Ltd"/>
    <s v="Same"/>
    <n v="900691"/>
    <n v="0"/>
    <s v="373SMT INV-NON-CON"/>
    <n v="0"/>
    <s v="A352-20220700153/A352-20220700325/A352-20220700413"/>
    <n v="0"/>
    <s v="广州易而达科技股份有限公司"/>
    <n v="0"/>
    <x v="3"/>
    <x v="4"/>
    <s v="Q2"/>
    <x v="3"/>
    <x v="0"/>
  </r>
  <r>
    <s v="ESSZ"/>
    <s v="SZX"/>
    <x v="1"/>
    <d v="2022-08-15T00:00:00"/>
    <x v="0"/>
    <n v="12100091"/>
    <n v="44788"/>
    <s v="YMCT|REPAIR CHARGE"/>
    <s v="REPAIR CHARGE"/>
    <n v="1"/>
    <n v="1"/>
    <n v="1327.43"/>
    <s v="CNY"/>
    <n v="1.163"/>
    <n v="1327.43"/>
    <n v="1543.8010900000002"/>
    <s v="C66SZX-SMT SERVICE"/>
    <s v="Earda Technologies Co., Ltd"/>
    <s v="Same"/>
    <n v="900691"/>
    <n v="0"/>
    <s v="373SMT INV-NON-CON"/>
    <n v="0"/>
    <s v="A352-20220700153/A352-20220700325/A352-20220700413"/>
    <n v="0"/>
    <s v="广州易而达科技股份有限公司"/>
    <n v="0"/>
    <x v="3"/>
    <x v="4"/>
    <s v="Q2"/>
    <x v="3"/>
    <x v="0"/>
  </r>
  <r>
    <s v="ESSZ"/>
    <s v="SZX"/>
    <x v="0"/>
    <d v="2022-08-16T00:00:00"/>
    <x v="0"/>
    <n v="14100514"/>
    <n v="44789"/>
    <s v="YMCT|90990-25J026"/>
    <s v="BEARING"/>
    <n v="10"/>
    <n v="10"/>
    <n v="1194.69"/>
    <s v="CNY"/>
    <n v="1.163"/>
    <n v="1194.69"/>
    <n v="1389.4244700000002"/>
    <s v="C66SZX-SMT SERVICE"/>
    <s v="Dongguan Yueda Plastic Products Co., Ltd"/>
    <s v="Same"/>
    <n v="900682"/>
    <n v="520"/>
    <s v="373SMT INV-PTS SALES"/>
    <n v="0"/>
    <s v="PUR22070002"/>
    <n v="946153"/>
    <s v="东莞市跃达塑胶制品有限公司"/>
    <n v="0"/>
    <x v="3"/>
    <x v="4"/>
    <s v="Q2"/>
    <x v="3"/>
    <x v="0"/>
  </r>
  <r>
    <s v="ESSZ"/>
    <s v="SZX"/>
    <x v="0"/>
    <d v="2022-08-16T00:00:00"/>
    <x v="0"/>
    <n v="14100515"/>
    <n v="44789"/>
    <s v="YMCT|KLA-M5802-T3"/>
    <s v="HEAD SERVO UNIT ASSY"/>
    <n v="1"/>
    <n v="1"/>
    <n v="5929.2"/>
    <s v="CNY"/>
    <n v="1.163"/>
    <n v="5929.2"/>
    <n v="6895.6596"/>
    <s v="C66SZX-SMT SERVICE"/>
    <s v="Earda Technologies Co., Ltd"/>
    <s v="Same"/>
    <n v="900690"/>
    <n v="3323"/>
    <s v="373SMT INV-PTS SALES"/>
    <n v="0"/>
    <s v="A352-20220700153/A352-20220700325/A352-20220700413"/>
    <n v="946175"/>
    <s v="广州易而达科技股份有限公司"/>
    <n v="0"/>
    <x v="3"/>
    <x v="4"/>
    <s v="Q2"/>
    <x v="3"/>
    <x v="0"/>
  </r>
  <r>
    <s v="ESSZ"/>
    <s v="SZX"/>
    <x v="2"/>
    <d v="2022-08-16T00:00:00"/>
    <x v="1"/>
    <n v="14100516"/>
    <n v="44789"/>
    <s v="ZMTR|SPECIAL MANUAL TRAY FEEDER"/>
    <s v="SPECIAL MANUAL TRAY FEEDER"/>
    <n v="1"/>
    <n v="1"/>
    <n v="2477.88"/>
    <s v="CNY"/>
    <n v="1.163"/>
    <n v="2477.88"/>
    <n v="2881.7744400000001"/>
    <s v="C66SZX-SMT SERVICE"/>
    <s v="Shenzhen Toland Technology Co., Ltd."/>
    <s v="Same"/>
    <n v="900689"/>
    <n v="1371.68"/>
    <s v="373SMT INV-PTS SALES"/>
    <n v="0"/>
    <n v="0"/>
    <n v="946187"/>
    <s v="深圳市东陆科技有限公司"/>
    <n v="0"/>
    <x v="3"/>
    <x v="4"/>
    <s v="Q2"/>
    <x v="3"/>
    <x v="0"/>
  </r>
  <r>
    <s v="ESSZ"/>
    <s v="SZX"/>
    <x v="0"/>
    <d v="2022-08-16T00:00:00"/>
    <x v="2"/>
    <n v="14100517"/>
    <n v="44789"/>
    <s v="HELI|5786"/>
    <s v="LINAK CONTROL BOX"/>
    <n v="1"/>
    <n v="1"/>
    <n v="4955.75"/>
    <s v="CNY"/>
    <n v="1.163"/>
    <n v="4955.75"/>
    <n v="5763.5372500000003"/>
    <s v="C66SZX-SMT SERVICE"/>
    <s v="Shenzhen Verycom Technology Co., Ltd"/>
    <s v="Same"/>
    <n v="900687"/>
    <n v="3500"/>
    <s v="373SMT INV-PTS SALES"/>
    <n v="0"/>
    <s v="C66SZ23188REV1"/>
    <n v="946190"/>
    <s v="深圳市微力创科技有限公司"/>
    <n v="0"/>
    <x v="3"/>
    <x v="4"/>
    <s v="Q2"/>
    <x v="3"/>
    <x v="0"/>
  </r>
  <r>
    <s v="ESSZ"/>
    <s v="SZX"/>
    <x v="0"/>
    <d v="2022-08-16T00:00:00"/>
    <x v="2"/>
    <n v="14100517"/>
    <n v="44789"/>
    <s v="HELI|6552"/>
    <s v="LINAK ACTUATOR (Pair) - Both actuators should be same type"/>
    <n v="1"/>
    <n v="1"/>
    <n v="7433.63"/>
    <s v="CNY"/>
    <n v="1.163"/>
    <n v="7433.63"/>
    <n v="8645.3116900000005"/>
    <s v="C66SZX-SMT SERVICE"/>
    <s v="Shenzhen Verycom Technology Co., Ltd"/>
    <s v="Same"/>
    <n v="900687"/>
    <n v="5200"/>
    <s v="373SMT INV-PTS SALES"/>
    <n v="0"/>
    <s v="C66SZ23188REV1"/>
    <n v="946190"/>
    <s v="深圳市微力创科技有限公司"/>
    <n v="0"/>
    <x v="3"/>
    <x v="4"/>
    <s v="Q2"/>
    <x v="3"/>
    <x v="0"/>
  </r>
  <r>
    <s v="ESSZ"/>
    <s v="SZX"/>
    <x v="0"/>
    <d v="2022-08-16T00:00:00"/>
    <x v="0"/>
    <n v="14100518"/>
    <n v="44789"/>
    <s v="YMCT|KKE-M2267-A0"/>
    <s v="GUIDE X AXIS ASSY"/>
    <n v="2"/>
    <n v="2"/>
    <n v="2654.87"/>
    <s v="CNY"/>
    <n v="1.163"/>
    <n v="2654.87"/>
    <n v="3087.6138099999998"/>
    <s v="C66SZX-SMT SERVICE"/>
    <s v="Shenzhen Hua Xun Industry Co., Ltd."/>
    <s v="Same"/>
    <n v="900684"/>
    <n v="1224"/>
    <s v="373SMT INV-PTS SALES"/>
    <n v="0"/>
    <s v="C66SZ22207REV1"/>
    <n v="946196"/>
    <s v="深圳市华汛实业有限公司"/>
    <n v="0"/>
    <x v="3"/>
    <x v="4"/>
    <s v="Q2"/>
    <x v="3"/>
    <x v="0"/>
  </r>
  <r>
    <s v="ESSZ"/>
    <s v="SZX"/>
    <x v="0"/>
    <d v="2022-08-16T00:00:00"/>
    <x v="0"/>
    <n v="14100519"/>
    <n v="44789"/>
    <s v="YMCT|KMB-M653U-B0"/>
    <s v="SEN.CV2 AMP ASSY"/>
    <n v="1"/>
    <n v="1"/>
    <n v="1150.44"/>
    <s v="CNY"/>
    <n v="1.163"/>
    <n v="1150.44"/>
    <n v="1337.96172"/>
    <s v="C66SZX-SMT SERVICE"/>
    <s v="Shenzhen Extension New Technology Co., Ltd"/>
    <s v="Same"/>
    <n v="900685"/>
    <n v="571"/>
    <s v="373SMT INV-PTS SALES"/>
    <n v="0"/>
    <s v="C66SZ23166"/>
    <n v="946195"/>
    <s v="深圳拓新伟业科技有限公司"/>
    <n v="0"/>
    <x v="3"/>
    <x v="4"/>
    <s v="Q2"/>
    <x v="3"/>
    <x v="0"/>
  </r>
  <r>
    <s v="ESSZ"/>
    <s v="SZX"/>
    <x v="0"/>
    <d v="2022-08-16T00:00:00"/>
    <x v="0"/>
    <n v="14100520"/>
    <n v="44789"/>
    <s v="YMCT|KV8-M4570-03"/>
    <s v="I/O HEAD UNIT ASSY"/>
    <n v="1"/>
    <n v="1"/>
    <n v="7345.13"/>
    <s v="CNY"/>
    <n v="1.163"/>
    <n v="7345.13"/>
    <n v="8542.3861900000011"/>
    <s v="C66SZX-SMT SERVICE"/>
    <s v="Huizhou Double New Power Electronics Technology Co"/>
    <s v="Same"/>
    <n v="900686"/>
    <n v="3168"/>
    <s v="373SMT INV-PTS SALES"/>
    <n v="0"/>
    <s v="C66SZ23189"/>
    <n v="946192"/>
    <s v="惠州市德宝新能电子科技有限公司"/>
    <n v="0"/>
    <x v="3"/>
    <x v="4"/>
    <s v="Q2"/>
    <x v="3"/>
    <x v="0"/>
  </r>
  <r>
    <s v="ESSZ"/>
    <s v="SZX"/>
    <x v="2"/>
    <d v="2022-08-17T00:00:00"/>
    <x v="0"/>
    <n v="14100521"/>
    <n v="44790"/>
    <s v="YMCT|KHJ-MC200-00"/>
    <s v="SS TAPE FEEDER 12/16mm"/>
    <n v="4"/>
    <n v="4"/>
    <n v="14141.59"/>
    <s v="CNY"/>
    <n v="1.163"/>
    <n v="14141.59"/>
    <n v="16446.669170000001"/>
    <s v="C66SZX-SMT SERVICE"/>
    <s v="Shenzhen Blue Aurora Technology Co., Ltd."/>
    <s v="Same"/>
    <n v="900693"/>
    <n v="14679.75"/>
    <s v="373SMT INV-PTS SALES"/>
    <n v="0"/>
    <s v="C66SZ22216REV1"/>
    <n v="950106"/>
    <s v="深圳市蓝极光科技有限公司"/>
    <n v="0"/>
    <x v="3"/>
    <x v="4"/>
    <s v="Q2"/>
    <x v="3"/>
    <x v="0"/>
  </r>
  <r>
    <s v="ESSZ"/>
    <s v="SZX"/>
    <x v="0"/>
    <d v="2022-08-22T00:00:00"/>
    <x v="1"/>
    <n v="14100522"/>
    <n v="44795"/>
    <s v="ZMTR|MULTI-STICK FEEDER(5 CHANNEL)"/>
    <s v="5 Channels Multi-Stick Feeder"/>
    <n v="1"/>
    <n v="1"/>
    <n v="2654.87"/>
    <s v="CNY"/>
    <n v="1.163"/>
    <n v="2654.87"/>
    <n v="3087.6138099999998"/>
    <s v="C66SZX-SMT SERVICE"/>
    <s v="Foshan Xianghao Electric Co., Ltd."/>
    <s v="Same"/>
    <n v="900694"/>
    <n v="1203.54"/>
    <s v="373SMT INV-PTS SALES"/>
    <n v="0"/>
    <s v="C66SZ23267"/>
    <n v="955170"/>
    <s v="佛山市湘浩电气有限公司"/>
    <n v="0"/>
    <x v="3"/>
    <x v="4"/>
    <s v="Q2"/>
    <x v="3"/>
    <x v="0"/>
  </r>
  <r>
    <s v="ESSZ"/>
    <s v="SZX"/>
    <x v="3"/>
    <d v="2022-08-24T00:00:00"/>
    <x v="0"/>
    <n v="13100050"/>
    <n v="44797"/>
    <s v="YMCT|REPAIR CHARGE"/>
    <s v="REPAIR CHARGE"/>
    <n v="1"/>
    <n v="1"/>
    <n v="31858.41"/>
    <s v="CNY"/>
    <n v="1.163"/>
    <n v="31858.41"/>
    <n v="37051.330829999999"/>
    <s v="C66SZX-SMT SERVICE"/>
    <s v="Chainzone(Foshan)  Technology Co., Ltd."/>
    <s v="Same"/>
    <n v="900695"/>
    <n v="0"/>
    <s v="373SMT INV-CONTRACT"/>
    <n v="0"/>
    <s v="C66-CAN-22032--Chainzone"/>
    <n v="0"/>
    <s v="佛山市青松科技股份有限公司"/>
    <n v="0"/>
    <x v="3"/>
    <x v="4"/>
    <s v="Q2"/>
    <x v="3"/>
    <x v="0"/>
  </r>
  <r>
    <s v="ESSZ"/>
    <s v="SZX"/>
    <x v="1"/>
    <d v="2022-09-15T00:00:00"/>
    <x v="0"/>
    <n v="12100092"/>
    <n v="44819"/>
    <s v="YMCT|REPAIR CHARGE"/>
    <s v="REPAIR CHARGE"/>
    <n v="1"/>
    <n v="1"/>
    <n v="1592.92"/>
    <s v="CNY"/>
    <n v="1.135"/>
    <n v="1592.92"/>
    <n v="1807.9642000000001"/>
    <s v="C66SZX-SMT SERVICE"/>
    <s v="Henan Rongchuangxinhe Technology Co.,Ltd"/>
    <s v="Same"/>
    <n v="900698"/>
    <n v="0"/>
    <s v="373SMT INV-NON-CON"/>
    <n v="0"/>
    <s v="C66SZ23273"/>
    <n v="0"/>
    <s v="河南融创新合科技有限公司"/>
    <n v="0"/>
    <x v="3"/>
    <x v="5"/>
    <s v="Q2"/>
    <x v="3"/>
    <x v="0"/>
  </r>
  <r>
    <s v="ESSZ"/>
    <s v="SZX"/>
    <x v="3"/>
    <d v="2022-09-15T00:00:00"/>
    <x v="0"/>
    <n v="13100051"/>
    <n v="44819"/>
    <s v="YMCT|REPAIR CHARGE"/>
    <s v="REPAIR CHARGE"/>
    <n v="0.5"/>
    <n v="0.5"/>
    <n v="16814.16"/>
    <s v="CNY"/>
    <n v="1.135"/>
    <n v="16814.16"/>
    <n v="19084.071599999999"/>
    <s v="C66SZX-SMT SERVICE"/>
    <s v="Shenzhen Longda Optoelectronic Co., Ltd"/>
    <s v="Same"/>
    <n v="900700"/>
    <n v="0"/>
    <s v="373SMT INV-CONTRACT"/>
    <n v="0"/>
    <s v="C66-CAN-22003--LONGDALED"/>
    <n v="0"/>
    <s v="深圳市龙大光电有限公司"/>
    <n v="0"/>
    <x v="3"/>
    <x v="5"/>
    <s v="Q2"/>
    <x v="3"/>
    <x v="0"/>
  </r>
  <r>
    <s v="ESSZ"/>
    <s v="SZX"/>
    <x v="0"/>
    <d v="2022-09-15T00:00:00"/>
    <x v="0"/>
    <n v="14100523"/>
    <n v="44819"/>
    <s v="YMCT|KG7-M7137-A0"/>
    <s v="LEAF SPRING"/>
    <n v="50"/>
    <n v="50"/>
    <n v="2212.39"/>
    <s v="CNY"/>
    <n v="1.135"/>
    <n v="2212.39"/>
    <n v="2511.0626499999998"/>
    <s v="C66SZX-SMT SERVICE"/>
    <s v="Shenzhen Maichi Security&amp;Surveillance Technology C"/>
    <s v="Same"/>
    <n v="900696"/>
    <n v="1100"/>
    <s v="373SMT INV-PTS SALES"/>
    <n v="0"/>
    <s v="CGDD049505"/>
    <n v="983134"/>
    <s v="深圳市麦驰安防技术有限公司"/>
    <n v="0"/>
    <x v="3"/>
    <x v="5"/>
    <s v="Q2"/>
    <x v="3"/>
    <x v="0"/>
  </r>
  <r>
    <s v="ESSZ"/>
    <s v="SZX"/>
    <x v="0"/>
    <d v="2022-09-15T00:00:00"/>
    <x v="0"/>
    <n v="14100524"/>
    <n v="44819"/>
    <s v="YMCT|KLW-M5880-01"/>
    <s v="CONVERTER BOARD ASSY"/>
    <n v="1"/>
    <n v="1"/>
    <n v="3362.83"/>
    <s v="CNY"/>
    <n v="1.135"/>
    <n v="3362.83"/>
    <n v="3816.81205"/>
    <s v="C66SZX-SMT SERVICE"/>
    <s v="Henan Rongchuangxinhe Technology Co.,Ltd"/>
    <s v="Same"/>
    <n v="900697"/>
    <n v="1644"/>
    <s v="373SMT INV-PTS SALES"/>
    <n v="0"/>
    <s v="C66SZ23191"/>
    <n v="983135"/>
    <s v="河南融创新合科技有限公司"/>
    <n v="0"/>
    <x v="3"/>
    <x v="5"/>
    <s v="Q2"/>
    <x v="3"/>
    <x v="0"/>
  </r>
  <r>
    <s v="ESSZ"/>
    <s v="SZX"/>
    <x v="0"/>
    <d v="2022-09-15T00:00:00"/>
    <x v="0"/>
    <n v="14100525"/>
    <n v="44819"/>
    <s v="YMCT|KLC-M9192-00"/>
    <s v="SENSOR HEAD 2"/>
    <n v="1"/>
    <n v="1"/>
    <n v="1681.42"/>
    <s v="CNY"/>
    <n v="1.135"/>
    <n v="1681.42"/>
    <n v="1908.4117000000001"/>
    <s v="C66SZX-SMT SERVICE"/>
    <s v="Shenzhen Hipower Optoelectronic Co., Ltd."/>
    <s v="Same"/>
    <n v="900699"/>
    <n v="884"/>
    <s v="373SMT INV-PTS SALES"/>
    <n v="0"/>
    <s v="C66SZ23218"/>
    <n v="983147"/>
    <s v="深圳市巨能光电有限公司"/>
    <n v="0"/>
    <x v="3"/>
    <x v="5"/>
    <s v="Q2"/>
    <x v="3"/>
    <x v="0"/>
  </r>
  <r>
    <s v="ESSZ"/>
    <s v="SZX"/>
    <x v="0"/>
    <d v="2022-09-15T00:00:00"/>
    <x v="0"/>
    <n v="14100526"/>
    <n v="44819"/>
    <s v="YMCT|KKD-M7131-00"/>
    <s v="BELT 1"/>
    <n v="1"/>
    <n v="1"/>
    <n v="132.74"/>
    <s v="CNY"/>
    <n v="1.135"/>
    <n v="132.74"/>
    <n v="150.65990000000002"/>
    <s v="C66SZX-SMT SERVICE"/>
    <s v="Shenzhen ZhaoHui Electronics Co., Ltd"/>
    <s v="Same"/>
    <n v="900701"/>
    <n v="53"/>
    <s v="373SMT INV-PTS SALES"/>
    <n v="0"/>
    <n v="0"/>
    <n v="983149"/>
    <s v="深圳市兆晖电子有限公司"/>
    <n v="0"/>
    <x v="3"/>
    <x v="5"/>
    <s v="Q2"/>
    <x v="3"/>
    <x v="0"/>
  </r>
  <r>
    <s v="ESSZ"/>
    <s v="SZX"/>
    <x v="0"/>
    <d v="2022-09-15T00:00:00"/>
    <x v="0"/>
    <n v="14100526"/>
    <n v="44819"/>
    <s v="YMCT|KKD-M7132-00"/>
    <s v="BELT 2"/>
    <n v="1"/>
    <n v="1"/>
    <n v="132.74"/>
    <s v="CNY"/>
    <n v="1.135"/>
    <n v="132.74"/>
    <n v="150.65990000000002"/>
    <s v="C66SZX-SMT SERVICE"/>
    <s v="Shenzhen ZhaoHui Electronics Co., Ltd"/>
    <s v="Same"/>
    <n v="900701"/>
    <n v="53"/>
    <s v="373SMT INV-PTS SALES"/>
    <n v="0"/>
    <n v="0"/>
    <n v="983149"/>
    <s v="深圳市兆晖电子有限公司"/>
    <n v="0"/>
    <x v="3"/>
    <x v="5"/>
    <s v="Q2"/>
    <x v="3"/>
    <x v="0"/>
  </r>
  <r>
    <s v="ESSZ"/>
    <s v="SZX"/>
    <x v="0"/>
    <d v="2022-09-20T00:00:00"/>
    <x v="0"/>
    <n v="14100527"/>
    <n v="44824"/>
    <s v="YMCT|KLF-M8502-50"/>
    <s v="FILTER ELEMENT"/>
    <n v="4"/>
    <n v="4"/>
    <n v="424.78"/>
    <s v="CNY"/>
    <n v="1.135"/>
    <n v="424.78"/>
    <n v="482.12529999999998"/>
    <s v="C66SZX-SMT SERVICE"/>
    <s v="Henan Rongchuangxinhe Technology Co.,Ltd"/>
    <s v="Same"/>
    <n v="900702"/>
    <n v="272.60000000000002"/>
    <s v="373SMT INV-PTS SALES"/>
    <n v="0"/>
    <s v="C66SZ22049"/>
    <n v="988208"/>
    <s v="河南融创新合科技有限公司"/>
    <n v="0"/>
    <x v="3"/>
    <x v="5"/>
    <s v="Q2"/>
    <x v="3"/>
    <x v="0"/>
  </r>
  <r>
    <s v="ESSZ"/>
    <s v="SZX"/>
    <x v="0"/>
    <d v="2022-09-20T00:00:00"/>
    <x v="0"/>
    <n v="14100527"/>
    <n v="44824"/>
    <s v="YMCT|KLF-M8502-70"/>
    <s v="MIST FILTER ELEMENT"/>
    <n v="4"/>
    <n v="4"/>
    <n v="2230.09"/>
    <s v="CNY"/>
    <n v="1.135"/>
    <n v="2230.09"/>
    <n v="2531.1521500000003"/>
    <s v="C66SZX-SMT SERVICE"/>
    <s v="Henan Rongchuangxinhe Technology Co.,Ltd"/>
    <s v="Same"/>
    <n v="900702"/>
    <n v="1264.5999999999999"/>
    <s v="373SMT INV-PTS SALES"/>
    <n v="0"/>
    <s v="C66SZ22049"/>
    <n v="988208"/>
    <s v="河南融创新合科技有限公司"/>
    <n v="0"/>
    <x v="3"/>
    <x v="5"/>
    <s v="Q2"/>
    <x v="3"/>
    <x v="0"/>
  </r>
  <r>
    <s v="ESSZ"/>
    <s v="SZX"/>
    <x v="0"/>
    <d v="2022-09-22T00:00:00"/>
    <x v="0"/>
    <n v="14100528"/>
    <n v="44826"/>
    <s v="YMCT|KMB-M703S-A0"/>
    <s v="HOLDER NOZZLE ASSY."/>
    <n v="1"/>
    <n v="1"/>
    <n v="973.45"/>
    <s v="CNY"/>
    <n v="1.135"/>
    <n v="973.45"/>
    <n v="1104.8657500000002"/>
    <s v="C66SZX-SMT SERVICE"/>
    <s v="Shenzhen Longda Optoelectronic Co., Ltd"/>
    <s v="Same"/>
    <n v="900704"/>
    <n v="397.38"/>
    <s v="373SMT INV-PTS SALES"/>
    <n v="0"/>
    <s v="C66SZ23258"/>
    <n v="991175"/>
    <s v="深圳市龙大光电有限公司"/>
    <n v="0"/>
    <x v="3"/>
    <x v="5"/>
    <s v="Q2"/>
    <x v="3"/>
    <x v="0"/>
  </r>
  <r>
    <s v="ESSZ"/>
    <s v="SZX"/>
    <x v="0"/>
    <d v="2022-09-22T00:00:00"/>
    <x v="0"/>
    <n v="14100529"/>
    <n v="44826"/>
    <s v="YMCT|KLW-M66B3-01"/>
    <s v="HNS X-FLEX LAN"/>
    <n v="1"/>
    <n v="1"/>
    <n v="1858.41"/>
    <s v="CNY"/>
    <n v="1.135"/>
    <n v="1858.41"/>
    <n v="2109.2953500000003"/>
    <s v="C66SZX-SMT SERVICE"/>
    <s v="China Security &amp; Fire IoT Sensing Co., Ltd"/>
    <s v="Same"/>
    <n v="900705"/>
    <n v="683"/>
    <s v="373SMT INV-PTS SALES"/>
    <n v="0"/>
    <s v="PO-2022080369"/>
    <n v="991147"/>
    <s v="深圳市豪恩安全科技有限公司"/>
    <n v="0"/>
    <x v="3"/>
    <x v="5"/>
    <s v="Q2"/>
    <x v="3"/>
    <x v="0"/>
  </r>
  <r>
    <s v="ESSZ"/>
    <s v="SZX"/>
    <x v="0"/>
    <d v="2022-09-22T00:00:00"/>
    <x v="0"/>
    <n v="14100529"/>
    <n v="44826"/>
    <s v="YMCT|KLW-M66B2-01"/>
    <s v="HNS Y-FLEX LAN"/>
    <n v="1"/>
    <n v="1"/>
    <n v="2123.89"/>
    <s v="CNY"/>
    <n v="1.135"/>
    <n v="2123.89"/>
    <n v="2410.6151500000001"/>
    <s v="C66SZX-SMT SERVICE"/>
    <s v="China Security &amp; Fire IoT Sensing Co., Ltd"/>
    <s v="Same"/>
    <n v="900705"/>
    <n v="824.5"/>
    <s v="373SMT INV-PTS SALES"/>
    <n v="0"/>
    <s v="PO-2022080369"/>
    <n v="991147"/>
    <s v="深圳市豪恩安全科技有限公司"/>
    <n v="0"/>
    <x v="3"/>
    <x v="5"/>
    <s v="Q2"/>
    <x v="3"/>
    <x v="0"/>
  </r>
  <r>
    <s v="ESSZ"/>
    <s v="SZX"/>
    <x v="0"/>
    <d v="2022-09-22T00:00:00"/>
    <x v="0"/>
    <n v="14100529"/>
    <n v="44826"/>
    <s v="YMCT|KLW-M66BR-00"/>
    <s v="HNS EXT.LAN"/>
    <n v="1"/>
    <n v="1"/>
    <n v="1504.42"/>
    <s v="CNY"/>
    <n v="1.135"/>
    <n v="1504.42"/>
    <n v="1707.5167000000001"/>
    <s v="C66SZX-SMT SERVICE"/>
    <s v="China Security &amp; Fire IoT Sensing Co., Ltd"/>
    <s v="Same"/>
    <n v="900705"/>
    <n v="601"/>
    <s v="373SMT INV-PTS SALES"/>
    <n v="0"/>
    <s v="PO-2022080369"/>
    <n v="991147"/>
    <s v="深圳市豪恩安全科技有限公司"/>
    <n v="0"/>
    <x v="3"/>
    <x v="5"/>
    <s v="Q2"/>
    <x v="3"/>
    <x v="0"/>
  </r>
  <r>
    <s v="ESSZ"/>
    <s v="SZX"/>
    <x v="0"/>
    <d v="2022-09-22T00:00:00"/>
    <x v="0"/>
    <n v="14100530"/>
    <n v="44826"/>
    <s v="YMCT|KKE-M9127-00"/>
    <s v="BELT 1 CONVEYOR"/>
    <n v="4"/>
    <n v="4"/>
    <n v="672.57"/>
    <s v="CNY"/>
    <n v="1.135"/>
    <n v="672.57"/>
    <n v="763.36695000000009"/>
    <s v="C66SZX-SMT SERVICE"/>
    <s v="PNE Electronics (Shenzhen) Co., Ltd"/>
    <s v="Same"/>
    <n v="900706"/>
    <n v="352"/>
    <s v="373SMT INV-PTS SALES"/>
    <n v="0"/>
    <s v="WUP02208-0021"/>
    <n v="991148"/>
    <s v="平易电子技术（深圳）有限公司"/>
    <n v="0"/>
    <x v="3"/>
    <x v="5"/>
    <s v="Q2"/>
    <x v="3"/>
    <x v="0"/>
  </r>
  <r>
    <s v="ESSZ"/>
    <s v="SZX"/>
    <x v="0"/>
    <d v="2022-09-22T00:00:00"/>
    <x v="0"/>
    <n v="14100530"/>
    <n v="44826"/>
    <s v="YMCT|KKE-M917H-00"/>
    <s v="BELT CONVEYOR"/>
    <n v="4"/>
    <n v="4"/>
    <n v="530.97"/>
    <s v="CNY"/>
    <n v="1.135"/>
    <n v="530.97"/>
    <n v="602.65095000000008"/>
    <s v="C66SZX-SMT SERVICE"/>
    <s v="PNE Electronics (Shenzhen) Co., Ltd"/>
    <s v="Same"/>
    <n v="900706"/>
    <n v="284"/>
    <s v="373SMT INV-PTS SALES"/>
    <n v="0"/>
    <s v="WUP02208-0021"/>
    <n v="991148"/>
    <s v="平易电子技术（深圳）有限公司"/>
    <n v="0"/>
    <x v="3"/>
    <x v="5"/>
    <s v="Q2"/>
    <x v="3"/>
    <x v="0"/>
  </r>
  <r>
    <s v="ESSZ"/>
    <s v="SZX"/>
    <x v="0"/>
    <d v="2022-09-22T00:00:00"/>
    <x v="0"/>
    <n v="14100531"/>
    <n v="44826"/>
    <s v="YMCT|KLA-M5802-T3"/>
    <s v="HEAD SERVO UNIT ASSY"/>
    <n v="1"/>
    <n v="1"/>
    <n v="6902.65"/>
    <s v="CNY"/>
    <n v="1.135"/>
    <n v="6902.65"/>
    <n v="7834.5077499999998"/>
    <s v="C66SZX-SMT SERVICE"/>
    <s v="Henan Rongchuangxinhe Technology Co.,Ltd"/>
    <s v="Same"/>
    <n v="900707"/>
    <n v="3713"/>
    <s v="373SMT INV-PTS SALES"/>
    <n v="0"/>
    <s v="C66SZ23256"/>
    <n v="991151"/>
    <s v="河南融创新合科技有限公司"/>
    <n v="0"/>
    <x v="3"/>
    <x v="5"/>
    <s v="Q2"/>
    <x v="3"/>
    <x v="0"/>
  </r>
  <r>
    <s v="ESSZ"/>
    <s v="SZX"/>
    <x v="0"/>
    <d v="2022-09-22T00:00:00"/>
    <x v="0"/>
    <n v="14100532"/>
    <n v="44826"/>
    <s v="YMCT|KHW-M3852-A0"/>
    <s v="GREASE GUN SET"/>
    <n v="1"/>
    <n v="1"/>
    <n v="1592.92"/>
    <s v="CNY"/>
    <n v="1.135"/>
    <n v="1592.92"/>
    <n v="1807.9642000000001"/>
    <s v="C66SZX-SMT SERVICE"/>
    <s v="Chainzone(Foshan)  Technology Co., Ltd."/>
    <s v="Same"/>
    <n v="900709"/>
    <n v="778"/>
    <s v="373SMT INV-PTS SALES"/>
    <n v="0"/>
    <s v="C66SZ23178REV1"/>
    <n v="991173"/>
    <s v="佛山市青松科技股份有限公司"/>
    <n v="0"/>
    <x v="3"/>
    <x v="5"/>
    <s v="Q2"/>
    <x v="3"/>
    <x v="0"/>
  </r>
  <r>
    <s v="ESSZ"/>
    <s v="SZX"/>
    <x v="0"/>
    <d v="2022-09-22T00:00:00"/>
    <x v="0"/>
    <n v="14100532"/>
    <n v="44826"/>
    <s v="YMCT|KMB-M3820-00"/>
    <s v="LUBRICATION SET"/>
    <n v="1"/>
    <n v="1"/>
    <n v="1150.44"/>
    <s v="CNY"/>
    <n v="1.135"/>
    <n v="1150.44"/>
    <n v="1305.7494000000002"/>
    <s v="C66SZX-SMT SERVICE"/>
    <s v="Chainzone(Foshan)  Technology Co., Ltd."/>
    <s v="Same"/>
    <n v="900709"/>
    <n v="619"/>
    <s v="373SMT INV-PTS SALES"/>
    <n v="0"/>
    <s v="C66SZ23178REV1"/>
    <n v="991173"/>
    <s v="佛山市青松科技股份有限公司"/>
    <n v="0"/>
    <x v="3"/>
    <x v="5"/>
    <s v="Q2"/>
    <x v="3"/>
    <x v="0"/>
  </r>
  <r>
    <s v="ESSZ"/>
    <s v="SZX"/>
    <x v="0"/>
    <d v="2022-09-22T00:00:00"/>
    <x v="1"/>
    <n v="14100532"/>
    <n v="44826"/>
    <s v="ZMTR|K48-M3856-00X"/>
    <s v="GREASE PACK(NSL)"/>
    <n v="4"/>
    <n v="4"/>
    <n v="658.41"/>
    <s v="CNY"/>
    <n v="1.135"/>
    <n v="658.41"/>
    <n v="747.29534999999998"/>
    <s v="C66SZX-SMT SERVICE"/>
    <s v="Chainzone(Foshan)  Technology Co., Ltd."/>
    <s v="Same"/>
    <n v="900709"/>
    <n v="573.34"/>
    <s v="373SMT INV-PTS SALES"/>
    <n v="0"/>
    <s v="C66SZ23178REV1"/>
    <n v="991173"/>
    <s v="佛山市青松科技股份有限公司"/>
    <n v="0"/>
    <x v="3"/>
    <x v="5"/>
    <s v="Q2"/>
    <x v="3"/>
    <x v="0"/>
  </r>
  <r>
    <s v="ESSZ"/>
    <s v="SZX"/>
    <x v="0"/>
    <d v="2022-09-22T00:00:00"/>
    <x v="0"/>
    <n v="14100532"/>
    <n v="44826"/>
    <s v="YMCT|KW7-M3851-00"/>
    <s v="GREASE PACK : LG2"/>
    <n v="1"/>
    <n v="1"/>
    <n v="1061.95"/>
    <s v="CNY"/>
    <n v="1.135"/>
    <n v="1061.95"/>
    <n v="1205.3132500000002"/>
    <s v="C66SZX-SMT SERVICE"/>
    <s v="Chainzone(Foshan)  Technology Co., Ltd."/>
    <s v="Same"/>
    <n v="900709"/>
    <n v="589"/>
    <s v="373SMT INV-PTS SALES"/>
    <n v="0"/>
    <s v="C66SZ23178REV1"/>
    <n v="991173"/>
    <s v="佛山市青松科技股份有限公司"/>
    <n v="0"/>
    <x v="3"/>
    <x v="5"/>
    <s v="Q2"/>
    <x v="3"/>
    <x v="0"/>
  </r>
  <r>
    <s v="ESSZ"/>
    <s v="SZX"/>
    <x v="0"/>
    <d v="2022-09-22T00:00:00"/>
    <x v="0"/>
    <n v="14100532"/>
    <n v="44826"/>
    <s v="YMCT|KMB-M3859-00"/>
    <s v="GREASE PACK(L500)"/>
    <n v="1"/>
    <n v="1"/>
    <n v="274.33999999999997"/>
    <s v="CNY"/>
    <n v="1.135"/>
    <n v="274.33999999999997"/>
    <n v="311.3759"/>
    <s v="C66SZX-SMT SERVICE"/>
    <s v="Chainzone(Foshan)  Technology Co., Ltd."/>
    <s v="Same"/>
    <n v="900709"/>
    <n v="147"/>
    <s v="373SMT INV-PTS SALES"/>
    <n v="0"/>
    <s v="C66SZ23178REV1"/>
    <n v="991173"/>
    <s v="佛山市青松科技股份有限公司"/>
    <n v="0"/>
    <x v="3"/>
    <x v="5"/>
    <s v="Q2"/>
    <x v="3"/>
    <x v="0"/>
  </r>
  <r>
    <s v="ESSZ"/>
    <s v="SZX"/>
    <x v="0"/>
    <d v="2022-09-22T00:00:00"/>
    <x v="0"/>
    <n v="14100532"/>
    <n v="44826"/>
    <s v="YMCT|KMB-M3854-00"/>
    <s v="GREASE 30G"/>
    <n v="1"/>
    <n v="1"/>
    <n v="318.58"/>
    <s v="CNY"/>
    <n v="1.135"/>
    <n v="318.58"/>
    <n v="361.5883"/>
    <s v="C66SZX-SMT SERVICE"/>
    <s v="Chainzone(Foshan)  Technology Co., Ltd."/>
    <s v="Same"/>
    <n v="900709"/>
    <n v="177"/>
    <s v="373SMT INV-PTS SALES"/>
    <n v="0"/>
    <s v="C66SZ23178REV1"/>
    <n v="991173"/>
    <s v="佛山市青松科技股份有限公司"/>
    <n v="0"/>
    <x v="3"/>
    <x v="5"/>
    <s v="Q2"/>
    <x v="3"/>
    <x v="0"/>
  </r>
  <r>
    <s v="ESSZ"/>
    <s v="SZX"/>
    <x v="0"/>
    <d v="2022-09-22T00:00:00"/>
    <x v="0"/>
    <n v="14100532"/>
    <n v="44826"/>
    <s v="YMCT|KM5-M7122-N0"/>
    <s v="GREASE 30G"/>
    <n v="1"/>
    <n v="1"/>
    <n v="486.73"/>
    <s v="CNY"/>
    <n v="1.135"/>
    <n v="486.73"/>
    <n v="552.43855000000008"/>
    <s v="C66SZX-SMT SERVICE"/>
    <s v="Chainzone(Foshan)  Technology Co., Ltd."/>
    <s v="Same"/>
    <n v="900709"/>
    <n v="265"/>
    <s v="373SMT INV-PTS SALES"/>
    <n v="0"/>
    <s v="C66SZ23178REV1"/>
    <n v="991173"/>
    <s v="佛山市青松科技股份有限公司"/>
    <n v="0"/>
    <x v="3"/>
    <x v="5"/>
    <s v="Q2"/>
    <x v="3"/>
    <x v="0"/>
  </r>
  <r>
    <s v="ESSZ"/>
    <s v="SZX"/>
    <x v="0"/>
    <d v="2022-09-22T00:00:00"/>
    <x v="0"/>
    <n v="14100532"/>
    <n v="44826"/>
    <s v="YMCT|KMB-M3857-02"/>
    <s v="FILTER,1000PCS."/>
    <n v="1"/>
    <n v="1"/>
    <n v="6902.65"/>
    <s v="CNY"/>
    <n v="1.135"/>
    <n v="6902.65"/>
    <n v="7834.5077499999998"/>
    <s v="C66SZX-SMT SERVICE"/>
    <s v="Chainzone(Foshan)  Technology Co., Ltd."/>
    <s v="Same"/>
    <n v="900709"/>
    <n v="3890"/>
    <s v="373SMT INV-PTS SALES"/>
    <n v="0"/>
    <s v="C66SZ23178REV1"/>
    <n v="991173"/>
    <s v="佛山市青松科技股份有限公司"/>
    <n v="0"/>
    <x v="3"/>
    <x v="5"/>
    <s v="Q2"/>
    <x v="3"/>
    <x v="0"/>
  </r>
  <r>
    <s v="ESSZ"/>
    <s v="SZX"/>
    <x v="0"/>
    <d v="2022-09-22T00:00:00"/>
    <x v="0"/>
    <n v="14100533"/>
    <n v="44826"/>
    <s v="YMCT|S02HMRY11001"/>
    <s v="PLATE1"/>
    <n v="10"/>
    <n v="10"/>
    <n v="2920.35"/>
    <s v="CNY"/>
    <n v="1.135"/>
    <n v="2920.35"/>
    <n v="3314.5972499999998"/>
    <s v="C66SZX-SMT SERVICE"/>
    <s v="Huizhou Porcheson Technology Co., Ltd."/>
    <s v="Same"/>
    <n v="900710"/>
    <n v="1474"/>
    <s v="373SMT INV-PTS SALES"/>
    <n v="0"/>
    <s v="C66SZ23178REV1"/>
    <n v="991171"/>
    <s v="惠州市宝捷信科技有限公司"/>
    <n v="0"/>
    <x v="3"/>
    <x v="5"/>
    <s v="Q2"/>
    <x v="3"/>
    <x v="0"/>
  </r>
  <r>
    <s v="ESSZ"/>
    <s v="SZX"/>
    <x v="0"/>
    <d v="2022-09-22T00:00:00"/>
    <x v="0"/>
    <n v="14100533"/>
    <n v="44826"/>
    <s v="YMCT|S02HMRY12000"/>
    <s v="HOLDER,MAGNET"/>
    <n v="1"/>
    <n v="1"/>
    <n v="835.4"/>
    <s v="CNY"/>
    <n v="1.135"/>
    <n v="835.4"/>
    <n v="948.17899999999997"/>
    <s v="C66SZX-SMT SERVICE"/>
    <s v="Huizhou Porcheson Technology Co., Ltd."/>
    <s v="Same"/>
    <n v="900710"/>
    <n v="469"/>
    <s v="373SMT INV-PTS SALES"/>
    <n v="0"/>
    <s v="C66SZ23178REV1"/>
    <n v="991171"/>
    <s v="惠州市宝捷信科技有限公司"/>
    <n v="0"/>
    <x v="3"/>
    <x v="5"/>
    <s v="Q2"/>
    <x v="3"/>
    <x v="0"/>
  </r>
  <r>
    <s v="ESSZ"/>
    <s v="SZX"/>
    <x v="0"/>
    <d v="2022-09-22T00:00:00"/>
    <x v="0"/>
    <n v="14100533"/>
    <n v="44826"/>
    <s v="YMCT|S02HMRY14000"/>
    <s v="MAGNET"/>
    <n v="1"/>
    <n v="1"/>
    <n v="743.36"/>
    <s v="CNY"/>
    <n v="1.135"/>
    <n v="743.36"/>
    <n v="843.71360000000004"/>
    <s v="C66SZX-SMT SERVICE"/>
    <s v="Huizhou Porcheson Technology Co., Ltd."/>
    <s v="Same"/>
    <n v="900710"/>
    <n v="416"/>
    <s v="373SMT INV-PTS SALES"/>
    <n v="0"/>
    <s v="C66SZ23178REV1"/>
    <n v="991171"/>
    <s v="惠州市宝捷信科技有限公司"/>
    <n v="0"/>
    <x v="3"/>
    <x v="5"/>
    <s v="Q2"/>
    <x v="3"/>
    <x v="0"/>
  </r>
  <r>
    <s v="ESSZ"/>
    <s v="SZX"/>
    <x v="0"/>
    <d v="2022-09-22T00:00:00"/>
    <x v="0"/>
    <n v="14100533"/>
    <n v="44826"/>
    <s v="YMCT|90990-41J150"/>
    <s v="COLLAR"/>
    <n v="4"/>
    <n v="4"/>
    <n v="176.99"/>
    <s v="CNY"/>
    <n v="1.135"/>
    <n v="176.99"/>
    <n v="200.88365000000002"/>
    <s v="C66SZX-SMT SERVICE"/>
    <s v="Huizhou Porcheson Technology Co., Ltd."/>
    <s v="Same"/>
    <n v="900710"/>
    <n v="96"/>
    <s v="373SMT INV-PTS SALES"/>
    <n v="0"/>
    <s v="C66SZ23178REV1"/>
    <n v="991171"/>
    <s v="惠州市宝捷信科技有限公司"/>
    <n v="0"/>
    <x v="3"/>
    <x v="5"/>
    <s v="Q2"/>
    <x v="3"/>
    <x v="0"/>
  </r>
  <r>
    <s v="ESSZ"/>
    <s v="SZX"/>
    <x v="0"/>
    <d v="2022-09-22T00:00:00"/>
    <x v="0"/>
    <n v="14100533"/>
    <n v="44826"/>
    <s v="YMCT|92902-03600"/>
    <s v="WASHER PLAIN"/>
    <n v="4"/>
    <n v="4"/>
    <n v="7.08"/>
    <s v="CNY"/>
    <n v="1.135"/>
    <n v="7.08"/>
    <n v="8.0358000000000001"/>
    <s v="C66SZX-SMT SERVICE"/>
    <s v="Huizhou Porcheson Technology Co., Ltd."/>
    <s v="Same"/>
    <n v="900710"/>
    <n v="4"/>
    <s v="373SMT INV-PTS SALES"/>
    <n v="0"/>
    <s v="C66SZ23178REV1"/>
    <n v="991171"/>
    <s v="惠州市宝捷信科技有限公司"/>
    <n v="0"/>
    <x v="3"/>
    <x v="5"/>
    <s v="Q2"/>
    <x v="3"/>
    <x v="0"/>
  </r>
  <r>
    <s v="ESSZ"/>
    <s v="SZX"/>
    <x v="0"/>
    <d v="2022-09-22T00:00:00"/>
    <x v="0"/>
    <n v="14100533"/>
    <n v="44826"/>
    <s v="YMCT|95302-03600"/>
    <s v="NUT"/>
    <n v="4"/>
    <n v="4"/>
    <n v="7.08"/>
    <s v="CNY"/>
    <n v="1.135"/>
    <n v="7.08"/>
    <n v="8.0358000000000001"/>
    <s v="C66SZX-SMT SERVICE"/>
    <s v="Huizhou Porcheson Technology Co., Ltd."/>
    <s v="Same"/>
    <n v="900710"/>
    <n v="4"/>
    <s v="373SMT INV-PTS SALES"/>
    <n v="0"/>
    <s v="C66SZ23178REV1"/>
    <n v="991171"/>
    <s v="惠州市宝捷信科技有限公司"/>
    <n v="0"/>
    <x v="3"/>
    <x v="5"/>
    <s v="Q2"/>
    <x v="3"/>
    <x v="0"/>
  </r>
  <r>
    <s v="ESSZ"/>
    <s v="SZX"/>
    <x v="0"/>
    <d v="2022-09-22T00:00:00"/>
    <x v="0"/>
    <n v="14100534"/>
    <n v="44826"/>
    <s v="YMCT|KMB-M7007-A0"/>
    <s v="HEAD SHAFT 2 ASSY."/>
    <n v="1"/>
    <n v="1"/>
    <n v="3362.83"/>
    <s v="CNY"/>
    <n v="1.135"/>
    <n v="3362.83"/>
    <n v="3816.81205"/>
    <s v="C66SZX-SMT SERVICE"/>
    <s v="Shenzhen Extension New Technology Co., Ltd"/>
    <s v="Same"/>
    <n v="900703"/>
    <n v="1856"/>
    <s v="373SMT INV-PTS SALES"/>
    <n v="0"/>
    <s v="C66SZ23272"/>
    <n v="991134"/>
    <s v="深圳拓新伟业科技有限公司"/>
    <n v="0"/>
    <x v="3"/>
    <x v="5"/>
    <s v="Q2"/>
    <x v="3"/>
    <x v="0"/>
  </r>
  <r>
    <s v="ESSZ"/>
    <s v="SZX"/>
    <x v="3"/>
    <d v="2022-10-13T00:00:00"/>
    <x v="0"/>
    <n v="13100052"/>
    <n v="44847"/>
    <s v="YMCT|REPAIR CHARGE"/>
    <s v="REPAIR CHARGE"/>
    <n v="1"/>
    <n v="1"/>
    <n v="6194.69"/>
    <s v="CNY"/>
    <n v="1.1000000000000001"/>
    <n v="6194.69"/>
    <n v="6814.1590000000006"/>
    <s v="C66SZX-SMT SERVICE"/>
    <s v="Shenzhen PengBoHui Electronics Co., Ltd."/>
    <s v="Same"/>
    <n v="900712"/>
    <n v="0"/>
    <s v="373SMT INV-CONTRACT"/>
    <n v="0"/>
    <n v="0"/>
    <n v="0"/>
    <s v="深圳市鹏博辉电子有限公司"/>
    <n v="0"/>
    <x v="3"/>
    <x v="6"/>
    <s v="Q3"/>
    <x v="3"/>
    <x v="0"/>
  </r>
  <r>
    <s v="ESSZ"/>
    <s v="SZX"/>
    <x v="0"/>
    <d v="2022-10-13T00:00:00"/>
    <x v="0"/>
    <n v="14100535"/>
    <n v="44847"/>
    <s v="YMCT|KLA-M4255-30"/>
    <s v="FLASH DISK 2G"/>
    <n v="1"/>
    <n v="1"/>
    <n v="1637.17"/>
    <s v="CNY"/>
    <n v="1.1000000000000001"/>
    <n v="1637.17"/>
    <n v="1800.8870000000002"/>
    <s v="C66SZX-SMT SERVICE"/>
    <s v="Shenzhen Maichi Security&amp;Surveillance Technology C"/>
    <s v="Same"/>
    <n v="900711"/>
    <n v="766"/>
    <s v="373SMT INV-PTS SALES"/>
    <n v="0"/>
    <s v="CGDD050036/CGDD050407"/>
    <n v="1006178"/>
    <s v="深圳市麦驰安防技术有限公司"/>
    <n v="0"/>
    <x v="3"/>
    <x v="6"/>
    <s v="Q3"/>
    <x v="3"/>
    <x v="0"/>
  </r>
  <r>
    <s v="ESSZ"/>
    <s v="SZX"/>
    <x v="0"/>
    <d v="2022-10-13T00:00:00"/>
    <x v="0"/>
    <n v="14100535"/>
    <n v="44847"/>
    <s v="YMCT|KHL-M4255-00"/>
    <s v="FLASH DISK"/>
    <n v="1"/>
    <n v="1"/>
    <n v="2477.88"/>
    <s v="CNY"/>
    <n v="1.1000000000000001"/>
    <n v="2477.88"/>
    <n v="2725.6680000000001"/>
    <s v="C66SZX-SMT SERVICE"/>
    <s v="Shenzhen Maichi Security&amp;Surveillance Technology C"/>
    <s v="Same"/>
    <n v="900711"/>
    <n v="1367"/>
    <s v="373SMT INV-PTS SALES"/>
    <n v="0"/>
    <s v="CGDD050036/CGDD050407"/>
    <n v="1006178"/>
    <s v="深圳市麦驰安防技术有限公司"/>
    <n v="0"/>
    <x v="3"/>
    <x v="6"/>
    <s v="Q3"/>
    <x v="3"/>
    <x v="0"/>
  </r>
  <r>
    <s v="ESSZ"/>
    <s v="SZX"/>
    <x v="0"/>
    <d v="2022-10-20T00:00:00"/>
    <x v="0"/>
    <n v="14100536"/>
    <n v="44854"/>
    <s v="YMCT|KMB-M703S-A0"/>
    <s v="HOLDER NOZZLE ASSY."/>
    <n v="1"/>
    <n v="1"/>
    <n v="973.45"/>
    <s v="CNY"/>
    <n v="1.1000000000000001"/>
    <n v="973.45"/>
    <n v="1070.7950000000001"/>
    <s v="C66SZX-SMT SERVICE"/>
    <s v="Shenzhen Longda Optoelectronic Co., Ltd"/>
    <s v="Same"/>
    <n v="900713"/>
    <n v="397.38"/>
    <s v="373SMT INV-PTS SALES"/>
    <n v="0"/>
    <s v="C66SZ23350"/>
    <n v="1010366"/>
    <s v="深圳市龙大光电有限公司"/>
    <n v="0"/>
    <x v="3"/>
    <x v="6"/>
    <s v="Q3"/>
    <x v="3"/>
    <x v="0"/>
  </r>
  <r>
    <s v="ESSZ"/>
    <s v="SZX"/>
    <x v="1"/>
    <d v="2022-10-21T00:00:00"/>
    <x v="0"/>
    <n v="12100093"/>
    <n v="44855"/>
    <s v="YMCT|REPAIR CHARGE"/>
    <s v="REPAIR CHARGE"/>
    <n v="1"/>
    <n v="1"/>
    <n v="1150.44"/>
    <s v="CNY"/>
    <n v="1.1000000000000001"/>
    <n v="1150.44"/>
    <n v="1265.4840000000002"/>
    <s v="C66SZX-SMT SERVICE"/>
    <s v="Guang Dong Kstar Industrial Science &amp; Technology C"/>
    <s v="Same"/>
    <n v="900714"/>
    <n v="0"/>
    <s v="373SMT INV-NON-CON"/>
    <n v="0"/>
    <s v="C66SZ23297"/>
    <n v="0"/>
    <s v="广东科士达工业科技有限公司"/>
    <n v="0"/>
    <x v="3"/>
    <x v="6"/>
    <s v="Q3"/>
    <x v="3"/>
    <x v="0"/>
  </r>
  <r>
    <s v="ESSZ"/>
    <s v="SZX"/>
    <x v="2"/>
    <d v="2022-10-21T00:00:00"/>
    <x v="0"/>
    <n v="14100537"/>
    <n v="44855"/>
    <s v="YMCT|KHJ-MC200-00"/>
    <s v="SS TAPE FEEDER 12/16mm"/>
    <n v="5"/>
    <n v="5"/>
    <n v="17610.62"/>
    <s v="CNY"/>
    <n v="1.1000000000000001"/>
    <n v="17610.62"/>
    <n v="19371.682000000001"/>
    <s v="C66SZX-SMT SERVICE"/>
    <s v="Shenzhen Elinksmart Co. Ltd"/>
    <s v="Same"/>
    <n v="900715"/>
    <n v="18349.689999999999"/>
    <s v="373SMT INV-PTS SALES"/>
    <n v="0"/>
    <n v="221010076"/>
    <n v="1011164"/>
    <s v="深圳市亿联智能有限公司"/>
    <n v="0"/>
    <x v="3"/>
    <x v="6"/>
    <s v="Q3"/>
    <x v="3"/>
    <x v="0"/>
  </r>
  <r>
    <s v="ESSZ"/>
    <s v="SZX"/>
    <x v="3"/>
    <d v="2022-11-07T00:00:00"/>
    <x v="0"/>
    <n v="13100053"/>
    <n v="44872"/>
    <s v="YMCT|REPAIR CHARGE"/>
    <s v="REPAIR CHARGE"/>
    <n v="1"/>
    <n v="1"/>
    <n v="33628.32"/>
    <s v="CNY"/>
    <n v="1.08"/>
    <n v="33628.32"/>
    <n v="36318.585599999999"/>
    <s v="C66SZX-SMT SERVICE"/>
    <s v="Shenzhen Verycom Technology Co., Ltd"/>
    <s v="Same"/>
    <n v="900716"/>
    <n v="0"/>
    <s v="373SMT INV-CONTRACT"/>
    <n v="0"/>
    <s v="C66-CAN-22043--Weilichuang"/>
    <n v="0"/>
    <s v="深圳市微力创科技有限公司"/>
    <n v="0"/>
    <x v="3"/>
    <x v="7"/>
    <s v="Q3"/>
    <x v="3"/>
    <x v="0"/>
  </r>
  <r>
    <s v="ESSZ"/>
    <s v="SZX"/>
    <x v="2"/>
    <d v="2022-11-10T00:00:00"/>
    <x v="0"/>
    <n v="14100538"/>
    <n v="44875"/>
    <s v="YMCT|KHJ-MC100-00"/>
    <s v="SS TAPE FEEDER 8mm"/>
    <n v="5"/>
    <n v="5"/>
    <n v="12168.14"/>
    <s v="CNY"/>
    <n v="1.08"/>
    <n v="12168.14"/>
    <n v="13141.591200000001"/>
    <s v="C66SZX-SMT SERVICE"/>
    <s v="Guangzhou Xinzhijie photoelectric Co., Ltd."/>
    <s v="Same"/>
    <n v="900717"/>
    <n v="12196.33"/>
    <s v="373SMT INV-PTS SALES"/>
    <n v="0"/>
    <s v="C66SZ23369REV1"/>
    <n v="1029176"/>
    <s v="广州市新智杰光电有限公司"/>
    <n v="0"/>
    <x v="3"/>
    <x v="7"/>
    <s v="Q3"/>
    <x v="3"/>
    <x v="0"/>
  </r>
  <r>
    <s v="ESSZ"/>
    <s v="SZX"/>
    <x v="2"/>
    <d v="2022-11-10T00:00:00"/>
    <x v="0"/>
    <n v="14100538"/>
    <n v="44875"/>
    <s v="YMCT|KHJ-MC200-00"/>
    <s v="SS TAPE FEEDER 12/16mm"/>
    <n v="3"/>
    <n v="3"/>
    <n v="10088.5"/>
    <s v="CNY"/>
    <n v="1.08"/>
    <n v="10088.5"/>
    <n v="10895.58"/>
    <s v="C66SZX-SMT SERVICE"/>
    <s v="Guangzhou Xinzhijie photoelectric Co., Ltd."/>
    <s v="Same"/>
    <n v="900717"/>
    <n v="11009.81"/>
    <s v="373SMT INV-PTS SALES"/>
    <n v="0"/>
    <s v="C66SZ23369REV1"/>
    <n v="1029176"/>
    <s v="广州市新智杰光电有限公司"/>
    <n v="0"/>
    <x v="3"/>
    <x v="7"/>
    <s v="Q3"/>
    <x v="3"/>
    <x v="0"/>
  </r>
  <r>
    <s v="ESSZ"/>
    <s v="SZX"/>
    <x v="2"/>
    <d v="2022-11-10T00:00:00"/>
    <x v="0"/>
    <n v="14100538"/>
    <n v="44875"/>
    <s v="YMCT|KHJ-MC400-00"/>
    <s v="SS TAPE FEEDER 24mm"/>
    <n v="1"/>
    <n v="1"/>
    <n v="3805.31"/>
    <s v="CNY"/>
    <n v="1.08"/>
    <n v="3805.31"/>
    <n v="4109.7348000000002"/>
    <s v="C66SZX-SMT SERVICE"/>
    <s v="Guangzhou Xinzhijie photoelectric Co., Ltd."/>
    <s v="Same"/>
    <n v="900717"/>
    <n v="3749.65"/>
    <s v="373SMT INV-PTS SALES"/>
    <n v="0"/>
    <s v="C66SZ23369REV1"/>
    <n v="1029176"/>
    <s v="广州市新智杰光电有限公司"/>
    <n v="0"/>
    <x v="3"/>
    <x v="7"/>
    <s v="Q3"/>
    <x v="3"/>
    <x v="0"/>
  </r>
  <r>
    <s v="ESSZ"/>
    <s v="SZX"/>
    <x v="0"/>
    <d v="2022-11-10T00:00:00"/>
    <x v="1"/>
    <n v="14100538"/>
    <n v="44875"/>
    <s v="ZMTR|K48-M3856-00X"/>
    <s v="GREASE PACK(NSL)"/>
    <n v="2"/>
    <n v="2"/>
    <n v="0"/>
    <s v="CNY"/>
    <n v="1.08"/>
    <n v="0"/>
    <n v="0"/>
    <s v="C66SZX-SMT SERVICE"/>
    <s v="Guangzhou Xinzhijie photoelectric Co., Ltd."/>
    <s v="Same"/>
    <n v="900717"/>
    <n v="286.67"/>
    <s v="373SMT INV-PTS SALES"/>
    <n v="0"/>
    <s v="C66SZ23369REV1"/>
    <n v="1029176"/>
    <s v="广州市新智杰光电有限公司"/>
    <n v="0"/>
    <x v="3"/>
    <x v="7"/>
    <s v="Q3"/>
    <x v="3"/>
    <x v="0"/>
  </r>
  <r>
    <s v="ESSZ"/>
    <s v="SZX"/>
    <x v="3"/>
    <d v="2022-11-23T00:00:00"/>
    <x v="0"/>
    <n v="13100054"/>
    <n v="44888"/>
    <s v="YMCT|REPAIR CHARGE"/>
    <s v="REPAIR CHARGE"/>
    <n v="1"/>
    <n v="1"/>
    <n v="4424.78"/>
    <s v="CNY"/>
    <n v="1.08"/>
    <n v="4424.78"/>
    <n v="4778.7623999999996"/>
    <s v="C66SZX-SMT SERVICE"/>
    <s v="Shenzhen Taixinrong Electronics Co., Ltd."/>
    <s v="Same"/>
    <n v="900719"/>
    <n v="0"/>
    <s v="373SMT INV-CONTRACT"/>
    <n v="0"/>
    <s v="泰鑫荣年保"/>
    <n v="0"/>
    <s v="深圳市泰鑫荣电子有限公司"/>
    <n v="0"/>
    <x v="3"/>
    <x v="7"/>
    <s v="Q3"/>
    <x v="3"/>
    <x v="0"/>
  </r>
  <r>
    <s v="ESSZ"/>
    <s v="SZX"/>
    <x v="0"/>
    <d v="2022-11-23T00:00:00"/>
    <x v="0"/>
    <n v="14100539"/>
    <n v="44888"/>
    <s v="YMCT|KMB-M7006-A0"/>
    <s v="HEAD SHAFT 1 ASSY."/>
    <n v="1"/>
    <n v="1"/>
    <n v="3362.83"/>
    <s v="CNY"/>
    <n v="1.08"/>
    <n v="3362.83"/>
    <n v="3631.8564000000001"/>
    <s v="C66SZX-SMT SERVICE"/>
    <s v="Shenzhen GCL Electronics Co., Ltd."/>
    <s v="Same"/>
    <n v="900720"/>
    <n v="1824"/>
    <s v="373SMT INV-PTS SALES"/>
    <n v="0"/>
    <s v="GCL22090722"/>
    <n v="1043111"/>
    <s v="深圳市耕创电子有限公司"/>
    <n v="0"/>
    <x v="3"/>
    <x v="7"/>
    <s v="Q3"/>
    <x v="3"/>
    <x v="0"/>
  </r>
  <r>
    <s v="ESSZ"/>
    <s v="SZX"/>
    <x v="0"/>
    <d v="2022-11-23T00:00:00"/>
    <x v="1"/>
    <n v="14100540"/>
    <n v="44888"/>
    <s v="ZMTR|K48-M3856-00X"/>
    <s v="GREASE PACK(NSL)"/>
    <n v="12"/>
    <n v="12"/>
    <n v="1975.22"/>
    <s v="CNY"/>
    <n v="1.08"/>
    <n v="1975.22"/>
    <n v="2133.2376000000004"/>
    <s v="C66SZX-SMT SERVICE"/>
    <s v="Shenzhen Extension New Technology Co., Ltd"/>
    <s v="Same"/>
    <n v="900722"/>
    <n v="1720.26"/>
    <s v="373SMT INV-PTS SALES"/>
    <n v="0"/>
    <s v="C66SZ23320"/>
    <n v="1043118"/>
    <s v="深圳拓新伟业科技有限公司"/>
    <n v="0"/>
    <x v="3"/>
    <x v="7"/>
    <s v="Q3"/>
    <x v="3"/>
    <x v="0"/>
  </r>
  <r>
    <s v="ESSZ"/>
    <s v="SZX"/>
    <x v="0"/>
    <d v="2022-11-23T00:00:00"/>
    <x v="0"/>
    <n v="14100540"/>
    <n v="44888"/>
    <s v="YMCT|KMB-M3859-00"/>
    <s v="GREASE PACK(L500)"/>
    <n v="1"/>
    <n v="1"/>
    <n v="265.49"/>
    <s v="CNY"/>
    <n v="1.08"/>
    <n v="265.49"/>
    <n v="286.72920000000005"/>
    <s v="C66SZX-SMT SERVICE"/>
    <s v="Shenzhen Extension New Technology Co., Ltd"/>
    <s v="Same"/>
    <n v="900722"/>
    <n v="145"/>
    <s v="373SMT INV-PTS SALES"/>
    <n v="0"/>
    <s v="C66SZ23320"/>
    <n v="1043118"/>
    <s v="深圳拓新伟业科技有限公司"/>
    <n v="0"/>
    <x v="3"/>
    <x v="7"/>
    <s v="Q3"/>
    <x v="3"/>
    <x v="0"/>
  </r>
  <r>
    <s v="ESSZ"/>
    <s v="SZX"/>
    <x v="0"/>
    <d v="2022-11-23T00:00:00"/>
    <x v="0"/>
    <n v="14100541"/>
    <n v="44888"/>
    <s v="YMCT|KMB-M7057-00"/>
    <s v="O-RING"/>
    <n v="288"/>
    <n v="288"/>
    <n v="7646.02"/>
    <s v="CNY"/>
    <n v="1.08"/>
    <n v="7646.02"/>
    <n v="8257.7016000000003"/>
    <s v="C66SZX-SMT SERVICE"/>
    <s v="Shenzhen Zhengbang LED Technology Co.,Ltd"/>
    <s v="Same"/>
    <n v="900724"/>
    <n v="4608"/>
    <s v="373SMT INV-PTS SALES"/>
    <n v="0"/>
    <s v="POORD007808"/>
    <n v="1043155"/>
    <s v="深圳市正邦光电科技有限公司"/>
    <n v="0"/>
    <x v="3"/>
    <x v="7"/>
    <s v="Q3"/>
    <x v="3"/>
    <x v="0"/>
  </r>
  <r>
    <s v="ESSZ"/>
    <s v="SZX"/>
    <x v="0"/>
    <d v="2022-11-23T00:00:00"/>
    <x v="1"/>
    <n v="14100542"/>
    <n v="44888"/>
    <s v="ZMTR|K48-M3856-00X"/>
    <s v="GREASE PACK(NSL)"/>
    <n v="8"/>
    <n v="8"/>
    <n v="1486.73"/>
    <s v="CNY"/>
    <n v="1.08"/>
    <n v="1486.73"/>
    <n v="1605.6684"/>
    <s v="C66SZX-SMT SERVICE"/>
    <s v="Shenzhen Taixinrong Electronics Co., Ltd."/>
    <s v="Same"/>
    <n v="900718"/>
    <n v="1146.8399999999999"/>
    <s v="373SMT INV-PTS SALES"/>
    <n v="0"/>
    <s v="C66SZ23380"/>
    <n v="1041221"/>
    <s v="深圳市泰鑫荣电子有限公司"/>
    <n v="0"/>
    <x v="3"/>
    <x v="7"/>
    <s v="Q3"/>
    <x v="3"/>
    <x v="0"/>
  </r>
  <r>
    <s v="ESSZ"/>
    <s v="SZX"/>
    <x v="0"/>
    <d v="2022-11-23T00:00:00"/>
    <x v="1"/>
    <n v="14100543"/>
    <n v="44888"/>
    <s v="ZMTR|K48-M3856-00X"/>
    <s v="GREASE PACK(NSL)"/>
    <n v="4"/>
    <n v="4"/>
    <n v="743.36"/>
    <s v="CNY"/>
    <n v="1.08"/>
    <n v="743.36"/>
    <n v="802.82880000000011"/>
    <s v="C66SZX-SMT SERVICE"/>
    <s v="Dongguan Heron Opto Co, Ltd"/>
    <s v="Same"/>
    <n v="900721"/>
    <n v="573.41999999999996"/>
    <s v="373SMT INV-PTS SALES"/>
    <n v="0"/>
    <s v="C66SZ23393"/>
    <n v="1043115"/>
    <s v="东莞市恒润光电有限公司"/>
    <n v="0"/>
    <x v="3"/>
    <x v="7"/>
    <s v="Q3"/>
    <x v="3"/>
    <x v="0"/>
  </r>
  <r>
    <s v="ESSZ"/>
    <s v="SZX"/>
    <x v="0"/>
    <d v="2022-11-23T00:00:00"/>
    <x v="1"/>
    <n v="14100544"/>
    <n v="44888"/>
    <s v="ZMTR|K48-M3856-00X"/>
    <s v="GREASE PACK(NSL)"/>
    <n v="4"/>
    <n v="4"/>
    <n v="743.36"/>
    <s v="CNY"/>
    <n v="1.08"/>
    <n v="743.36"/>
    <n v="802.82880000000011"/>
    <s v="C66SZX-SMT SERVICE"/>
    <s v="Shenzhen Zhengbang LED Technology Co.,Ltd"/>
    <s v="Same"/>
    <n v="900723"/>
    <n v="573.41999999999996"/>
    <s v="373SMT INV-PTS SALES"/>
    <n v="0"/>
    <s v="C66SZ23344"/>
    <n v="1043154"/>
    <s v="深圳市正邦光电科技有限公司"/>
    <n v="0"/>
    <x v="3"/>
    <x v="7"/>
    <s v="Q3"/>
    <x v="3"/>
    <x v="0"/>
  </r>
  <r>
    <s v="ESSZ"/>
    <s v="SZX"/>
    <x v="1"/>
    <d v="2022-11-24T00:00:00"/>
    <x v="0"/>
    <n v="12100094"/>
    <n v="44889"/>
    <s v="YMCT|REPAIR CHARGE"/>
    <s v="REPAIR CHARGE"/>
    <n v="1"/>
    <n v="1"/>
    <n v="1769.91"/>
    <s v="CNY"/>
    <n v="1.08"/>
    <n v="1769.91"/>
    <n v="1911.5028000000002"/>
    <s v="C66SZX-SMT SERVICE"/>
    <s v="Shenzhen ZhaoHui Electronics Co., Ltd"/>
    <s v="Same"/>
    <n v="900725"/>
    <n v="0"/>
    <s v="373SMT INV-NON-CON"/>
    <n v="0"/>
    <s v="C66SZ23398REV1"/>
    <n v="0"/>
    <s v="深圳市兆晖电子有限公司"/>
    <n v="0"/>
    <x v="3"/>
    <x v="7"/>
    <s v="Q3"/>
    <x v="3"/>
    <x v="0"/>
  </r>
  <r>
    <s v="ESSZ"/>
    <s v="SZX"/>
    <x v="1"/>
    <d v="2022-12-12T00:00:00"/>
    <x v="0"/>
    <n v="12100095"/>
    <n v="44907"/>
    <s v="YMCT|REPAIR CHARGE"/>
    <s v="REPAIR CHARGE"/>
    <n v="4"/>
    <n v="4"/>
    <n v="424.78"/>
    <s v="CNY"/>
    <n v="1.0900000000000001"/>
    <n v="424.78"/>
    <n v="463.0102"/>
    <s v="C66SZX-SMT SERVICE"/>
    <s v="Shenzhen PengBoHui Electronics Co., Ltd."/>
    <s v="Same"/>
    <n v="900729"/>
    <n v="0"/>
    <s v="373SMT INV-NON-CON"/>
    <n v="0"/>
    <s v="C66SZ23362"/>
    <n v="0"/>
    <s v="深圳市鹏博辉电子有限公司"/>
    <n v="0"/>
    <x v="3"/>
    <x v="8"/>
    <s v="Q3"/>
    <x v="3"/>
    <x v="0"/>
  </r>
  <r>
    <s v="ESSZ"/>
    <s v="SZX"/>
    <x v="1"/>
    <d v="2022-12-13T00:00:00"/>
    <x v="0"/>
    <n v="12100096"/>
    <n v="44908"/>
    <s v="YMCT|REPAIR CHARGE"/>
    <s v="REPAIR CHARGE"/>
    <n v="1"/>
    <n v="1"/>
    <n v="16460.18"/>
    <s v="CNY"/>
    <n v="1.0900000000000001"/>
    <n v="16460.18"/>
    <n v="17941.5962"/>
    <s v="C66SZX-SMT SERVICE"/>
    <s v="Liuzhou Saike Technology Development Co., Ltd"/>
    <s v="Same"/>
    <n v="900731"/>
    <n v="0"/>
    <s v="373SMT INV-NON-CON"/>
    <n v="0"/>
    <s v="C66SZ23401"/>
    <n v="0"/>
    <s v="柳州赛克科技发展有限公司"/>
    <n v="0"/>
    <x v="3"/>
    <x v="8"/>
    <s v="Q3"/>
    <x v="3"/>
    <x v="0"/>
  </r>
  <r>
    <s v="ESSZ"/>
    <s v="SZX"/>
    <x v="0"/>
    <d v="2022-12-13T00:00:00"/>
    <x v="0"/>
    <n v="14100545"/>
    <n v="44908"/>
    <s v="YMCT|KMG-M91A3-00"/>
    <s v="BELT CONV.(2670)"/>
    <n v="1"/>
    <n v="1"/>
    <n v="159.29"/>
    <s v="CNY"/>
    <n v="1.0900000000000001"/>
    <n v="159.29"/>
    <n v="173.62610000000001"/>
    <s v="C66SZX-SMT SERVICE"/>
    <s v="Zhongshan MingKa Electronic Technology Co.,Ltd"/>
    <s v="Same"/>
    <n v="900726"/>
    <n v="79.75"/>
    <s v="373SMT INV-PTS SALES"/>
    <n v="0"/>
    <s v="C66SZ23304"/>
    <n v="1058230"/>
    <s v="中山市名佳电子科技有限公司"/>
    <n v="0"/>
    <x v="3"/>
    <x v="8"/>
    <s v="Q3"/>
    <x v="3"/>
    <x v="0"/>
  </r>
  <r>
    <s v="ESSZ"/>
    <s v="SZX"/>
    <x v="2"/>
    <d v="2022-12-13T00:00:00"/>
    <x v="0"/>
    <n v="14100546"/>
    <n v="44908"/>
    <s v="YMCT|KHJ-MC200-00"/>
    <s v="SS TAPE FEEDER 12/16mm"/>
    <n v="6"/>
    <n v="6"/>
    <n v="20176.990000000002"/>
    <s v="CNY"/>
    <n v="1.0900000000000001"/>
    <n v="20176.990000000002"/>
    <n v="21992.919100000003"/>
    <s v="C66SZX-SMT SERVICE"/>
    <s v="Huizhou Yuyi Sanjia Electronic Technology Co., Ltd"/>
    <s v="Same"/>
    <n v="900728"/>
    <n v="22019.63"/>
    <s v="373SMT INV-PTS SALES"/>
    <n v="0"/>
    <s v="C66SZ22139REV4"/>
    <n v="1058240"/>
    <s v="惠州渝溢三甲电子科技有限公司"/>
    <n v="0"/>
    <x v="3"/>
    <x v="8"/>
    <s v="Q3"/>
    <x v="3"/>
    <x v="0"/>
  </r>
  <r>
    <s v="ESSZ"/>
    <s v="SZX"/>
    <x v="2"/>
    <d v="2022-12-13T00:00:00"/>
    <x v="0"/>
    <n v="14100546"/>
    <n v="44908"/>
    <s v="YMCT|KHJ-MC400-00"/>
    <s v="SS TAPE FEEDER 24mm"/>
    <n v="5"/>
    <n v="5"/>
    <n v="19601.77"/>
    <s v="CNY"/>
    <n v="1.0900000000000001"/>
    <n v="19601.77"/>
    <n v="21365.929300000003"/>
    <s v="C66SZX-SMT SERVICE"/>
    <s v="Huizhou Yuyi Sanjia Electronic Technology Co., Ltd"/>
    <s v="Same"/>
    <n v="900728"/>
    <n v="18748.25"/>
    <s v="373SMT INV-PTS SALES"/>
    <n v="0"/>
    <s v="C66SZ22139REV4"/>
    <n v="1058240"/>
    <s v="惠州渝溢三甲电子科技有限公司"/>
    <n v="0"/>
    <x v="3"/>
    <x v="8"/>
    <s v="Q3"/>
    <x v="3"/>
    <x v="0"/>
  </r>
  <r>
    <s v="ESSZ"/>
    <s v="SZX"/>
    <x v="0"/>
    <d v="2022-12-14T00:00:00"/>
    <x v="0"/>
    <n v="14100547"/>
    <n v="44909"/>
    <s v="YMCT|KHJ-MC16Y-S2"/>
    <s v="PARTS TOP TAPE BOX"/>
    <n v="1"/>
    <n v="1"/>
    <n v="424.78"/>
    <s v="CNY"/>
    <n v="1.0900000000000001"/>
    <n v="424.78"/>
    <n v="463.0102"/>
    <s v="C66SZX-SMT SERVICE"/>
    <s v="Huizhou Chengyu Technology Co., Ltd"/>
    <s v="Same"/>
    <n v="900730"/>
    <n v="250.8"/>
    <s v="373SMT INV-PTS SALES"/>
    <n v="0"/>
    <s v="C66SZ23309"/>
    <n v="1060134"/>
    <s v="惠州市城宇科技有限公司"/>
    <n v="0"/>
    <x v="3"/>
    <x v="8"/>
    <s v="Q3"/>
    <x v="3"/>
    <x v="0"/>
  </r>
  <r>
    <s v="ESSZ"/>
    <s v="SZX"/>
    <x v="0"/>
    <d v="2022-12-14T00:00:00"/>
    <x v="0"/>
    <n v="14100547"/>
    <n v="44909"/>
    <s v="YMCT|KHJ-MC162-S0"/>
    <s v="PARTS BOX COVER"/>
    <n v="1"/>
    <n v="1"/>
    <n v="203.54"/>
    <s v="CNY"/>
    <n v="1.0900000000000001"/>
    <n v="203.54"/>
    <n v="221.8586"/>
    <s v="C66SZX-SMT SERVICE"/>
    <s v="Huizhou Chengyu Technology Co., Ltd"/>
    <s v="Same"/>
    <n v="900730"/>
    <n v="111"/>
    <s v="373SMT INV-PTS SALES"/>
    <n v="0"/>
    <s v="C66SZ23309"/>
    <n v="1060134"/>
    <s v="惠州市城宇科技有限公司"/>
    <n v="0"/>
    <x v="3"/>
    <x v="8"/>
    <s v="Q3"/>
    <x v="3"/>
    <x v="0"/>
  </r>
  <r>
    <s v="ESSZ"/>
    <s v="SZX"/>
    <x v="0"/>
    <d v="2022-12-14T00:00:00"/>
    <x v="0"/>
    <n v="14100547"/>
    <n v="44909"/>
    <s v="YMCT|KHJ-MC1A3-02"/>
    <s v="COVER CABLE"/>
    <n v="1"/>
    <n v="1"/>
    <n v="35.4"/>
    <s v="CNY"/>
    <n v="1.0900000000000001"/>
    <n v="35.4"/>
    <n v="38.585999999999999"/>
    <s v="C66SZX-SMT SERVICE"/>
    <s v="Huizhou Chengyu Technology Co., Ltd"/>
    <s v="Same"/>
    <n v="900730"/>
    <n v="19"/>
    <s v="373SMT INV-PTS SALES"/>
    <n v="0"/>
    <s v="C66SZ23309"/>
    <n v="1060134"/>
    <s v="惠州市城宇科技有限公司"/>
    <n v="0"/>
    <x v="3"/>
    <x v="8"/>
    <s v="Q3"/>
    <x v="3"/>
    <x v="0"/>
  </r>
  <r>
    <s v="ESSZ"/>
    <s v="SZX"/>
    <x v="0"/>
    <d v="2022-12-14T00:00:00"/>
    <x v="0"/>
    <n v="14100547"/>
    <n v="44909"/>
    <s v="YMCT|KHJ-MC1A1-00"/>
    <s v="BOX EL"/>
    <n v="1"/>
    <n v="1"/>
    <n v="128.32"/>
    <s v="CNY"/>
    <n v="1.0900000000000001"/>
    <n v="128.32"/>
    <n v="139.86879999999999"/>
    <s v="C66SZX-SMT SERVICE"/>
    <s v="Huizhou Chengyu Technology Co., Ltd"/>
    <s v="Same"/>
    <n v="900730"/>
    <n v="70"/>
    <s v="373SMT INV-PTS SALES"/>
    <n v="0"/>
    <s v="C66SZ23309"/>
    <n v="1060134"/>
    <s v="惠州市城宇科技有限公司"/>
    <n v="0"/>
    <x v="3"/>
    <x v="8"/>
    <s v="Q3"/>
    <x v="3"/>
    <x v="0"/>
  </r>
  <r>
    <s v="ESSZ"/>
    <s v="SZX"/>
    <x v="0"/>
    <d v="2022-12-14T00:00:00"/>
    <x v="0"/>
    <n v="14100547"/>
    <n v="44909"/>
    <s v="YMCT|KHJ-MC16E-00"/>
    <s v="SPRING P/O LEVER"/>
    <n v="1"/>
    <n v="1"/>
    <n v="17.7"/>
    <s v="CNY"/>
    <n v="1.0900000000000001"/>
    <n v="17.7"/>
    <n v="19.292999999999999"/>
    <s v="C66SZX-SMT SERVICE"/>
    <s v="Huizhou Chengyu Technology Co., Ltd"/>
    <s v="Same"/>
    <n v="900730"/>
    <n v="8.8000000000000007"/>
    <s v="373SMT INV-PTS SALES"/>
    <n v="0"/>
    <s v="C66SZ23309"/>
    <n v="1060134"/>
    <s v="惠州市城宇科技有限公司"/>
    <n v="0"/>
    <x v="3"/>
    <x v="8"/>
    <s v="Q3"/>
    <x v="3"/>
    <x v="0"/>
  </r>
  <r>
    <s v="ESSZ"/>
    <s v="SZX"/>
    <x v="3"/>
    <d v="2022-12-15T00:00:00"/>
    <x v="0"/>
    <n v="13100055"/>
    <n v="44910"/>
    <s v="YMCT|REPAIR CHARGE"/>
    <s v="REPAIR CHARGE"/>
    <n v="5"/>
    <n v="5"/>
    <n v="11061.95"/>
    <s v="CNY"/>
    <n v="1.0900000000000001"/>
    <n v="11061.95"/>
    <n v="12057.525500000002"/>
    <s v="C66SZX-SMT SERVICE"/>
    <s v="Huizhou Poweroak Technology Co., Ltd."/>
    <s v="Same"/>
    <n v="900732"/>
    <n v="0"/>
    <s v="373SMT INV-CONTRACT"/>
    <n v="0"/>
    <s v="C66-CAN-21052--Poweroak"/>
    <n v="0"/>
    <s v="惠州市新明海科技有限公司"/>
    <n v="0"/>
    <x v="3"/>
    <x v="8"/>
    <s v="Q3"/>
    <x v="3"/>
    <x v="0"/>
  </r>
  <r>
    <s v="ESSZ"/>
    <s v="SZX"/>
    <x v="0"/>
    <d v="2022-12-19T00:00:00"/>
    <x v="2"/>
    <n v="14100548"/>
    <n v="44914"/>
    <s v="HELI|59313802"/>
    <s v="EMERSON MOTOR ASSY, 7'BW IMP, N2 (No Fan Seal)"/>
    <n v="1"/>
    <n v="1"/>
    <n v="3805.31"/>
    <s v="CNY"/>
    <n v="1.0900000000000001"/>
    <n v="3805.31"/>
    <n v="4147.7879000000003"/>
    <s v="C66SZX-SMT SERVICE"/>
    <s v="Gosuncn Electronic Technology Co.,Ltd."/>
    <s v="Same"/>
    <n v="900733"/>
    <n v="2500"/>
    <s v="373SMT INV-PTS SALES"/>
    <n v="0"/>
    <s v="C66SZ23355REV1"/>
    <n v="1063115"/>
    <s v="广州高新兴电子科技有限公司"/>
    <n v="0"/>
    <x v="3"/>
    <x v="8"/>
    <s v="Q3"/>
    <x v="3"/>
    <x v="0"/>
  </r>
  <r>
    <s v="ESSZ"/>
    <s v="SZX"/>
    <x v="3"/>
    <d v="2022-12-20T00:00:00"/>
    <x v="0"/>
    <n v="13100056"/>
    <n v="44915"/>
    <s v="YMCT|REPAIR CHARGE"/>
    <s v="REPAIR CHARGE"/>
    <n v="1"/>
    <n v="1"/>
    <n v="3761.06"/>
    <s v="CNY"/>
    <n v="1.0900000000000001"/>
    <n v="3761.06"/>
    <n v="4099.5554000000002"/>
    <s v="C66SZX-SMT SERVICE"/>
    <s v="ZHUHAI PILOT TECHNOLOGY CO., LTD"/>
    <s v="Same"/>
    <n v="900737"/>
    <n v="0"/>
    <s v="373SMT INV-CONTRACT"/>
    <n v="0"/>
    <s v="CGDD22090064"/>
    <n v="0"/>
    <s v="珠海派诺科技股份有限公司"/>
    <n v="0"/>
    <x v="3"/>
    <x v="8"/>
    <s v="Q3"/>
    <x v="3"/>
    <x v="0"/>
  </r>
  <r>
    <s v="ESSZ"/>
    <s v="SZX"/>
    <x v="3"/>
    <d v="2022-12-20T00:00:00"/>
    <x v="0"/>
    <n v="13100056"/>
    <n v="44915"/>
    <s v="YMCT|REPAIR CHARGE"/>
    <s v="REPAIR CHARGE"/>
    <n v="1"/>
    <n v="1"/>
    <n v="3761.06"/>
    <s v="CNY"/>
    <n v="1.0900000000000001"/>
    <n v="3761.06"/>
    <n v="4099.5554000000002"/>
    <s v="C66SZX-SMT SERVICE"/>
    <s v="ZHUHAI PILOT TECHNOLOGY CO., LTD"/>
    <s v="Same"/>
    <n v="900737"/>
    <n v="0"/>
    <s v="373SMT INV-CONTRACT"/>
    <n v="0"/>
    <s v="CGDD22090064"/>
    <n v="0"/>
    <s v="珠海派诺科技股份有限公司"/>
    <n v="0"/>
    <x v="3"/>
    <x v="8"/>
    <s v="Q3"/>
    <x v="3"/>
    <x v="0"/>
  </r>
  <r>
    <s v="ESSZ"/>
    <s v="SZX"/>
    <x v="3"/>
    <d v="2022-12-20T00:00:00"/>
    <x v="0"/>
    <n v="13100057"/>
    <n v="44915"/>
    <s v="YMCT|REPAIR CHARGE"/>
    <s v="REPAIR CHARGE"/>
    <n v="1"/>
    <n v="1"/>
    <n v="15929.2"/>
    <s v="CNY"/>
    <n v="1.0900000000000001"/>
    <n v="15929.2"/>
    <n v="17362.828000000001"/>
    <s v="C66SZX-SMT SERVICE"/>
    <s v="Shenzhen Royal Display Technology Co., Ltd"/>
    <s v="Same"/>
    <n v="900738"/>
    <n v="0"/>
    <s v="373SMT INV-CONTRACT"/>
    <n v="0"/>
    <s v="年保"/>
    <n v="0"/>
    <s v="深圳市皇家显示技术有限公司"/>
    <n v="0"/>
    <x v="3"/>
    <x v="8"/>
    <s v="Q3"/>
    <x v="3"/>
    <x v="0"/>
  </r>
  <r>
    <s v="ESSZ"/>
    <s v="SZX"/>
    <x v="3"/>
    <d v="2022-12-20T00:00:00"/>
    <x v="0"/>
    <n v="13100058"/>
    <n v="44915"/>
    <s v="YMCT|REPAIR CHARGE"/>
    <s v="REPAIR CHARGE"/>
    <n v="2"/>
    <n v="2"/>
    <n v="4867.26"/>
    <s v="CNY"/>
    <n v="1.0900000000000001"/>
    <n v="4867.26"/>
    <n v="5305.3134000000009"/>
    <s v="C66SZX-SMT SERVICE"/>
    <s v="Guangzhou Fineart Lighting Ltd"/>
    <s v="Same"/>
    <n v="900739"/>
    <n v="0"/>
    <s v="373SMT INV-CONTRACT"/>
    <n v="0"/>
    <s v="C66-CAN-22047REV1--CHAIYI"/>
    <n v="0"/>
    <s v="广州彩熠灯光股份有限公司"/>
    <n v="0"/>
    <x v="3"/>
    <x v="8"/>
    <s v="Q3"/>
    <x v="3"/>
    <x v="0"/>
  </r>
  <r>
    <s v="ESSZ"/>
    <s v="SZX"/>
    <x v="3"/>
    <d v="2022-12-20T00:00:00"/>
    <x v="0"/>
    <n v="13100058"/>
    <n v="44915"/>
    <s v="YMCT|REPAIR CHARGE"/>
    <s v="REPAIR CHARGE"/>
    <n v="2"/>
    <n v="2"/>
    <n v="442.48"/>
    <s v="CNY"/>
    <n v="1.0900000000000001"/>
    <n v="442.48"/>
    <n v="482.30320000000006"/>
    <s v="C66SZX-SMT SERVICE"/>
    <s v="Guangzhou Fineart Lighting Ltd"/>
    <s v="Same"/>
    <n v="900739"/>
    <n v="0"/>
    <s v="373SMT INV-CONTRACT"/>
    <n v="0"/>
    <s v="C66-CAN-22047REV1--CHAIYI"/>
    <n v="0"/>
    <s v="广州彩熠灯光股份有限公司"/>
    <n v="0"/>
    <x v="3"/>
    <x v="8"/>
    <s v="Q3"/>
    <x v="3"/>
    <x v="0"/>
  </r>
  <r>
    <s v="ESSZ"/>
    <s v="SZX"/>
    <x v="0"/>
    <d v="2022-12-20T00:00:00"/>
    <x v="0"/>
    <n v="14100549"/>
    <n v="44915"/>
    <s v="YMCT|KLC-M9192-00"/>
    <s v="SENSOR HEAD 2"/>
    <n v="1"/>
    <n v="1"/>
    <n v="1681.42"/>
    <s v="CNY"/>
    <n v="1.0900000000000001"/>
    <n v="1681.42"/>
    <n v="1832.7478000000003"/>
    <s v="C66SZX-SMT SERVICE"/>
    <s v="Lectronic Assembly Solution Hub Technology Co., Lt"/>
    <s v="Same"/>
    <n v="900727"/>
    <n v="906.98"/>
    <s v="373SMT INV-PTS SALES"/>
    <n v="0"/>
    <s v="C66SZ23347"/>
    <n v="1063197"/>
    <s v="深圳方案集智能制造有限公司"/>
    <n v="0"/>
    <x v="3"/>
    <x v="8"/>
    <s v="Q3"/>
    <x v="3"/>
    <x v="0"/>
  </r>
  <r>
    <s v="ESSZ"/>
    <s v="SZX"/>
    <x v="0"/>
    <d v="2022-12-20T00:00:00"/>
    <x v="0"/>
    <n v="14100550"/>
    <n v="44915"/>
    <s v="YMCT|KV8-M71N2-A1"/>
    <s v="NOZZLE 72F ASSY."/>
    <n v="4"/>
    <n v="4"/>
    <n v="7964.6"/>
    <s v="CNY"/>
    <n v="1.0900000000000001"/>
    <n v="7964.6"/>
    <n v="8681.4140000000007"/>
    <s v="C66SZX-SMT SERVICE"/>
    <s v="Huizhou Double New Power Electronics Technology Co"/>
    <s v="Same"/>
    <n v="900735"/>
    <n v="4356"/>
    <s v="373SMT INV-PTS SALES"/>
    <n v="0"/>
    <s v="C66SZ23391"/>
    <n v="1064217"/>
    <s v="惠州市德宝新能电子科技有限公司"/>
    <n v="0"/>
    <x v="3"/>
    <x v="8"/>
    <s v="Q3"/>
    <x v="3"/>
    <x v="0"/>
  </r>
  <r>
    <s v="ESSZ"/>
    <s v="SZX"/>
    <x v="0"/>
    <d v="2022-12-20T00:00:00"/>
    <x v="0"/>
    <n v="14100551"/>
    <n v="44915"/>
    <s v="YMCT|KLW-M8527-00"/>
    <s v="FILTER"/>
    <n v="10"/>
    <n v="10"/>
    <n v="353.98"/>
    <s v="CNY"/>
    <n v="1.0900000000000001"/>
    <n v="353.98"/>
    <n v="385.83820000000003"/>
    <s v="C66SZX-SMT SERVICE"/>
    <s v="ZHUHAI PILOT TECHNOLOGY CO., LTD"/>
    <s v="Same"/>
    <n v="900736"/>
    <n v="170"/>
    <s v="373SMT INV-PTS SALES"/>
    <n v="0"/>
    <s v="CGDD22090076"/>
    <n v="1064218"/>
    <s v="珠海派诺科技股份有限公司"/>
    <n v="0"/>
    <x v="3"/>
    <x v="8"/>
    <s v="Q3"/>
    <x v="3"/>
    <x v="0"/>
  </r>
  <r>
    <s v="ESSZ"/>
    <s v="SZX"/>
    <x v="0"/>
    <d v="2022-12-20T00:00:00"/>
    <x v="0"/>
    <n v="14100551"/>
    <n v="44915"/>
    <s v="YMCT|K46-M8527-C0"/>
    <s v="FILTER(VACUUM PUMP)"/>
    <n v="10"/>
    <n v="10"/>
    <n v="575.22"/>
    <s v="CNY"/>
    <n v="1.0900000000000001"/>
    <n v="575.22"/>
    <n v="626.98980000000006"/>
    <s v="C66SZX-SMT SERVICE"/>
    <s v="ZHUHAI PILOT TECHNOLOGY CO., LTD"/>
    <s v="Same"/>
    <n v="900736"/>
    <n v="270"/>
    <s v="373SMT INV-PTS SALES"/>
    <n v="0"/>
    <s v="CGDD22090076"/>
    <n v="1064218"/>
    <s v="珠海派诺科技股份有限公司"/>
    <n v="0"/>
    <x v="3"/>
    <x v="8"/>
    <s v="Q3"/>
    <x v="3"/>
    <x v="0"/>
  </r>
  <r>
    <s v="ESSZ"/>
    <s v="SZX"/>
    <x v="0"/>
    <d v="2022-12-20T00:00:00"/>
    <x v="1"/>
    <n v="14100551"/>
    <n v="44915"/>
    <s v="ZMTR|K48-M3856-00X"/>
    <s v="GREASE PACK(NSL)"/>
    <n v="4"/>
    <n v="4"/>
    <n v="658.41"/>
    <s v="CNY"/>
    <n v="1.0900000000000001"/>
    <n v="658.41"/>
    <n v="717.66690000000006"/>
    <s v="C66SZX-SMT SERVICE"/>
    <s v="ZHUHAI PILOT TECHNOLOGY CO., LTD"/>
    <s v="Same"/>
    <n v="900736"/>
    <n v="573.41999999999996"/>
    <s v="373SMT INV-PTS SALES"/>
    <n v="0"/>
    <s v="CGDD22090076"/>
    <n v="1064218"/>
    <s v="珠海派诺科技股份有限公司"/>
    <n v="0"/>
    <x v="3"/>
    <x v="8"/>
    <s v="Q3"/>
    <x v="3"/>
    <x v="0"/>
  </r>
  <r>
    <s v="ESSZ"/>
    <s v="SZX"/>
    <x v="3"/>
    <d v="2022-12-26T00:00:00"/>
    <x v="0"/>
    <n v="13100059"/>
    <n v="44921"/>
    <s v="YMCT|REPAIR CHARGE"/>
    <s v="REPAIR CHARGE"/>
    <n v="1"/>
    <n v="1"/>
    <n v="25309.73"/>
    <s v="CNY"/>
    <n v="1.0900000000000001"/>
    <n v="25309.73"/>
    <n v="27587.6057"/>
    <s v="C66SZX-SMT SERVICE"/>
    <s v="Shenzhen Hechuangyongtai Electronics Co., Ltd."/>
    <s v="Same"/>
    <n v="900740"/>
    <n v="0"/>
    <s v="373SMT INV-CONTRACT"/>
    <n v="0"/>
    <s v="2023年年保协议"/>
    <n v="0"/>
    <s v="深圳市和创永泰电子有限公司"/>
    <n v="0"/>
    <x v="3"/>
    <x v="8"/>
    <s v="Q3"/>
    <x v="3"/>
    <x v="0"/>
  </r>
  <r>
    <s v="ESSZ"/>
    <s v="SZX"/>
    <x v="3"/>
    <d v="2023-01-11T00:00:00"/>
    <x v="0"/>
    <n v="13100060"/>
    <n v="44937"/>
    <s v="YMCT|REPAIR CHARGE"/>
    <s v="REPAIR CHARGE"/>
    <n v="1"/>
    <n v="1"/>
    <n v="8849.56"/>
    <s v="CNY"/>
    <n v="1.1200000000000001"/>
    <n v="8849.56"/>
    <n v="9911.5072"/>
    <s v="C66SZX-SMT SERVICE"/>
    <s v="SHENZHEN DAREN GAOKE ELECTRONICS CO., LTD"/>
    <s v="Same"/>
    <n v="900741"/>
    <n v="0"/>
    <s v="373SMT INV-CONTRACT"/>
    <n v="0"/>
    <n v="0"/>
    <n v="0"/>
    <s v="深圳达人高科电子有限公司"/>
    <n v="0"/>
    <x v="4"/>
    <x v="9"/>
    <s v="Q4"/>
    <x v="3"/>
    <x v="0"/>
  </r>
  <r>
    <s v="ESSZ"/>
    <s v="SZX"/>
    <x v="3"/>
    <d v="2023-02-09T00:00:00"/>
    <x v="0"/>
    <n v="13100061"/>
    <n v="44966"/>
    <s v="YMCT|REPAIR CHARGE"/>
    <s v="REPAIR CHARGE"/>
    <n v="1"/>
    <n v="1"/>
    <n v="16814.16"/>
    <s v="CNY"/>
    <n v="1.1599999999999999"/>
    <n v="16814.16"/>
    <n v="19504.425599999999"/>
    <s v="C66SZX-SMT SERVICE"/>
    <s v="Shenzhen ZhaoHui Electronics Co., Ltd"/>
    <s v="Same"/>
    <n v="900742"/>
    <n v="0"/>
    <s v="373SMT INV-CONTRACT"/>
    <n v="0"/>
    <n v="0"/>
    <n v="0"/>
    <s v="深圳市兆晖电子有限公司"/>
    <n v="0"/>
    <x v="4"/>
    <x v="10"/>
    <s v="Q4"/>
    <x v="3"/>
    <x v="0"/>
  </r>
  <r>
    <s v="ESSZ"/>
    <s v="SZX"/>
    <x v="3"/>
    <d v="2023-02-09T00:00:00"/>
    <x v="0"/>
    <n v="13100062"/>
    <n v="44966"/>
    <s v="YMCT|REPAIR CHARGE"/>
    <s v="REPAIR CHARGE"/>
    <n v="1"/>
    <n v="1"/>
    <n v="29600"/>
    <s v="CNY"/>
    <n v="1.1599999999999999"/>
    <n v="29600"/>
    <n v="34336"/>
    <s v="C66SZX-SMT SERVICE"/>
    <s v="Huizhou Double New Power Electronics Technology Co"/>
    <s v="Same"/>
    <n v="900743"/>
    <n v="0"/>
    <s v="373SMT INV-CONTRACT"/>
    <n v="0"/>
    <n v="0"/>
    <n v="0"/>
    <s v="惠州市德宝新能电子科技有限公司"/>
    <n v="0"/>
    <x v="4"/>
    <x v="10"/>
    <s v="Q4"/>
    <x v="3"/>
    <x v="0"/>
  </r>
  <r>
    <s v="ESSZ"/>
    <s v="SZX"/>
    <x v="3"/>
    <d v="2023-02-17T00:00:00"/>
    <x v="0"/>
    <n v="13100063"/>
    <n v="44974"/>
    <s v="YMCT|REPAIR CHARGE"/>
    <s v="REPAIR CHARGE"/>
    <n v="1"/>
    <n v="1"/>
    <n v="15044.25"/>
    <s v="CNY"/>
    <n v="1.1599999999999999"/>
    <n v="15044.25"/>
    <n v="17451.329999999998"/>
    <s v="C66SZX-SMT SERVICE"/>
    <s v="Huizhou Huiyang Xinxu Rui Cheng Electronic Process"/>
    <s v="Same"/>
    <n v="900752"/>
    <n v="0"/>
    <s v="373SMT INV-CONTRACT"/>
    <n v="0"/>
    <s v="年保协议"/>
    <n v="0"/>
    <s v="惠州市惠阳区新圩镇锐诚电子加工厂"/>
    <n v="0"/>
    <x v="4"/>
    <x v="10"/>
    <s v="Q4"/>
    <x v="3"/>
    <x v="0"/>
  </r>
  <r>
    <s v="ESSZ"/>
    <s v="SZX"/>
    <x v="0"/>
    <d v="2023-02-17T00:00:00"/>
    <x v="0"/>
    <n v="14100552"/>
    <n v="44974"/>
    <s v="YMCT|90990-22J036"/>
    <s v="PACKING"/>
    <n v="32"/>
    <n v="32"/>
    <n v="1415.93"/>
    <s v="CNY"/>
    <n v="1.1599999999999999"/>
    <n v="1415.93"/>
    <n v="1642.4787999999999"/>
    <s v="C66SZX-SMT SERVICE"/>
    <s v="Shenzhen Royal Display Technology Co., Ltd"/>
    <s v="Same"/>
    <n v="900744"/>
    <n v="806.4"/>
    <s v="373SMT INV-PTS SALES"/>
    <n v="0"/>
    <s v="C66SZ23358"/>
    <n v="1126177"/>
    <s v="深圳市皇家显示技术有限公司"/>
    <n v="0"/>
    <x v="4"/>
    <x v="10"/>
    <s v="Q4"/>
    <x v="3"/>
    <x v="0"/>
  </r>
  <r>
    <s v="ESSZ"/>
    <s v="SZX"/>
    <x v="0"/>
    <d v="2023-02-17T00:00:00"/>
    <x v="0"/>
    <n v="14100552"/>
    <n v="44974"/>
    <s v="YMCT|KMB-M7057-00"/>
    <s v="O-RING"/>
    <n v="600"/>
    <n v="600"/>
    <n v="16991.150000000001"/>
    <s v="CNY"/>
    <n v="1.1599999999999999"/>
    <n v="16991.150000000001"/>
    <n v="19709.734"/>
    <s v="C66SZX-SMT SERVICE"/>
    <s v="Shenzhen Royal Display Technology Co., Ltd"/>
    <s v="Same"/>
    <n v="900744"/>
    <n v="10080"/>
    <s v="373SMT INV-PTS SALES"/>
    <n v="0"/>
    <s v="C66SZ23358"/>
    <n v="1126177"/>
    <s v="深圳市皇家显示技术有限公司"/>
    <n v="0"/>
    <x v="4"/>
    <x v="10"/>
    <s v="Q4"/>
    <x v="3"/>
    <x v="0"/>
  </r>
  <r>
    <s v="ESSZ"/>
    <s v="SZX"/>
    <x v="0"/>
    <d v="2023-02-17T00:00:00"/>
    <x v="0"/>
    <n v="14100552"/>
    <n v="44974"/>
    <s v="YMCT|KM5-M7122-N0"/>
    <s v="GREASE 30G"/>
    <n v="1"/>
    <n v="1"/>
    <n v="486.73"/>
    <s v="CNY"/>
    <n v="1.1599999999999999"/>
    <n v="486.73"/>
    <n v="564.60680000000002"/>
    <s v="C66SZX-SMT SERVICE"/>
    <s v="Shenzhen Royal Display Technology Co., Ltd"/>
    <s v="Same"/>
    <n v="900744"/>
    <n v="232.76"/>
    <s v="373SMT INV-PTS SALES"/>
    <n v="0"/>
    <s v="C66SZ23358"/>
    <n v="1126177"/>
    <s v="深圳市皇家显示技术有限公司"/>
    <n v="0"/>
    <x v="4"/>
    <x v="10"/>
    <s v="Q4"/>
    <x v="3"/>
    <x v="0"/>
  </r>
  <r>
    <s v="ESSZ"/>
    <s v="SZX"/>
    <x v="0"/>
    <d v="2023-02-17T00:00:00"/>
    <x v="0"/>
    <n v="14100553"/>
    <n v="44974"/>
    <s v="YMCT|KMB-M7057-00"/>
    <s v="O-RING"/>
    <n v="600"/>
    <n v="600"/>
    <n v="16991.150000000001"/>
    <s v="CNY"/>
    <n v="1.1599999999999999"/>
    <n v="16991.150000000001"/>
    <n v="19709.734"/>
    <s v="C66SZX-SMT SERVICE"/>
    <s v="Shenzhen GCL Electronics Co., Ltd."/>
    <s v="Same"/>
    <n v="900745"/>
    <n v="10080"/>
    <s v="373SMT INV-PTS SALES"/>
    <n v="0"/>
    <s v="GCL22110551"/>
    <n v="1126176"/>
    <s v="深圳市耕创电子有限公司"/>
    <n v="0"/>
    <x v="4"/>
    <x v="10"/>
    <s v="Q4"/>
    <x v="3"/>
    <x v="0"/>
  </r>
  <r>
    <s v="ESSZ"/>
    <s v="SZX"/>
    <x v="0"/>
    <d v="2023-02-17T00:00:00"/>
    <x v="0"/>
    <n v="14100553"/>
    <n v="44974"/>
    <s v="YMCT|KMB-M7055-00"/>
    <s v="VALVE"/>
    <n v="4"/>
    <n v="4"/>
    <n v="1699.12"/>
    <s v="CNY"/>
    <n v="1.1599999999999999"/>
    <n v="1699.12"/>
    <n v="1970.9791999999998"/>
    <s v="C66SZX-SMT SERVICE"/>
    <s v="Shenzhen GCL Electronics Co., Ltd."/>
    <s v="Same"/>
    <n v="900745"/>
    <n v="727.52"/>
    <s v="373SMT INV-PTS SALES"/>
    <n v="0"/>
    <s v="GCL22110551"/>
    <n v="1126176"/>
    <s v="深圳市耕创电子有限公司"/>
    <n v="0"/>
    <x v="4"/>
    <x v="10"/>
    <s v="Q4"/>
    <x v="3"/>
    <x v="0"/>
  </r>
  <r>
    <s v="ESSZ"/>
    <s v="SZX"/>
    <x v="0"/>
    <d v="2023-02-17T00:00:00"/>
    <x v="0"/>
    <n v="14100553"/>
    <n v="44974"/>
    <s v="YMCT|KMB-M3857-02"/>
    <s v="FILTER,1000PCS."/>
    <n v="1"/>
    <n v="1"/>
    <n v="7522.12"/>
    <s v="CNY"/>
    <n v="1.1599999999999999"/>
    <n v="7522.12"/>
    <n v="8725.6592000000001"/>
    <s v="C66SZX-SMT SERVICE"/>
    <s v="Shenzhen GCL Electronics Co., Ltd."/>
    <s v="Same"/>
    <n v="900745"/>
    <n v="3992.1"/>
    <s v="373SMT INV-PTS SALES"/>
    <n v="0"/>
    <s v="GCL22110551"/>
    <n v="1126176"/>
    <s v="深圳市耕创电子有限公司"/>
    <n v="0"/>
    <x v="4"/>
    <x v="10"/>
    <s v="Q4"/>
    <x v="3"/>
    <x v="0"/>
  </r>
  <r>
    <s v="ESSZ"/>
    <s v="SZX"/>
    <x v="0"/>
    <d v="2023-02-17T00:00:00"/>
    <x v="0"/>
    <n v="14100553"/>
    <n v="44974"/>
    <s v="YMCT|90990-22J036"/>
    <s v="PACKING"/>
    <n v="32"/>
    <n v="32"/>
    <n v="1415.93"/>
    <s v="CNY"/>
    <n v="1.1599999999999999"/>
    <n v="1415.93"/>
    <n v="1642.4787999999999"/>
    <s v="C66SZX-SMT SERVICE"/>
    <s v="Shenzhen GCL Electronics Co., Ltd."/>
    <s v="Same"/>
    <n v="900745"/>
    <n v="806.4"/>
    <s v="373SMT INV-PTS SALES"/>
    <n v="0"/>
    <s v="GCL22110551"/>
    <n v="1126176"/>
    <s v="深圳市耕创电子有限公司"/>
    <n v="0"/>
    <x v="4"/>
    <x v="10"/>
    <s v="Q4"/>
    <x v="3"/>
    <x v="0"/>
  </r>
  <r>
    <s v="ESSZ"/>
    <s v="SZX"/>
    <x v="0"/>
    <d v="2023-02-17T00:00:00"/>
    <x v="0"/>
    <n v="14100554"/>
    <n v="44974"/>
    <s v="YMCT|KMB-M703S-A0"/>
    <s v="HOLDER NOZZLE ASSY."/>
    <n v="3"/>
    <n v="3"/>
    <n v="3185.84"/>
    <s v="CNY"/>
    <n v="1.1599999999999999"/>
    <n v="3185.84"/>
    <n v="3695.5744"/>
    <s v="C66SZX-SMT SERVICE"/>
    <s v="Shenzhen GCL Electronics Co., Ltd."/>
    <s v="Same"/>
    <n v="900746"/>
    <n v="1192.1500000000001"/>
    <s v="373SMT INV-PTS SALES"/>
    <n v="0"/>
    <s v="GCL22120922&amp;GCL23010205"/>
    <n v="1126112"/>
    <s v="深圳市耕创电子有限公司"/>
    <n v="0"/>
    <x v="4"/>
    <x v="10"/>
    <s v="Q4"/>
    <x v="3"/>
    <x v="0"/>
  </r>
  <r>
    <s v="ESSZ"/>
    <s v="SZX"/>
    <x v="1"/>
    <d v="2023-02-20T00:00:00"/>
    <x v="0"/>
    <n v="12100097"/>
    <n v="44977"/>
    <s v="YMCT|REPAIR CHARGE"/>
    <s v="REPAIR CHARGE"/>
    <n v="1"/>
    <n v="1"/>
    <n v="530.97"/>
    <s v="CNY"/>
    <n v="1.1599999999999999"/>
    <n v="530.97"/>
    <n v="615.92520000000002"/>
    <s v="C66SZX-SMT SERVICE"/>
    <s v="SHENZHEN JIANKE ELECTRONICS CO.,LTD"/>
    <s v="Same"/>
    <n v="900753"/>
    <n v="0"/>
    <s v="373SMT INV-NON-CON"/>
    <n v="0"/>
    <s v="C66SZ23474REV3"/>
    <n v="0"/>
    <s v="深圳市健科电子有限公司"/>
    <n v="0"/>
    <x v="4"/>
    <x v="10"/>
    <s v="Q4"/>
    <x v="3"/>
    <x v="0"/>
  </r>
  <r>
    <s v="ESSZ"/>
    <s v="SZX"/>
    <x v="3"/>
    <d v="2023-02-20T00:00:00"/>
    <x v="1"/>
    <n v="13100064"/>
    <n v="44977"/>
    <s v="DEKI|REPAIR CHARGE"/>
    <s v="."/>
    <n v="0.5"/>
    <n v="0.5"/>
    <n v="16814.16"/>
    <s v="CNY"/>
    <n v="1.1599999999999999"/>
    <n v="16814.16"/>
    <n v="19504.425599999999"/>
    <s v="C66SZX-SMT SERVICE"/>
    <s v="DongGuan XinGuangLian Optoelectronics Technology C"/>
    <s v="Same"/>
    <n v="900754"/>
    <n v="0"/>
    <s v="373SMT INV-CONTRACT"/>
    <n v="0"/>
    <s v="C66-CAN-22007--XinGuangLian"/>
    <n v="0"/>
    <s v="东莞市新广联光电科技有限公司"/>
    <n v="0"/>
    <x v="4"/>
    <x v="10"/>
    <s v="Q4"/>
    <x v="3"/>
    <x v="0"/>
  </r>
  <r>
    <s v="ESSZ"/>
    <s v="SZX"/>
    <x v="1"/>
    <d v="2023-02-21T00:00:00"/>
    <x v="0"/>
    <n v="12100098"/>
    <n v="44978"/>
    <s v="YMCT|REPAIR CHARGE"/>
    <s v="REPAIR CHARGE"/>
    <n v="1"/>
    <n v="1"/>
    <n v="1592.92"/>
    <s v="CNY"/>
    <n v="1.1599999999999999"/>
    <n v="1592.92"/>
    <n v="1847.7872"/>
    <s v="C66SZX-SMT SERVICE"/>
    <s v="Changsha HangTe Electronic Technology Co., Ltd."/>
    <s v="Same"/>
    <n v="900755"/>
    <n v="0"/>
    <s v="373SMT INV-NON-CON"/>
    <n v="0"/>
    <s v="C66SZ23477"/>
    <n v="0"/>
    <s v="长沙航特电子科技有限公司"/>
    <n v="0"/>
    <x v="4"/>
    <x v="10"/>
    <s v="Q4"/>
    <x v="3"/>
    <x v="0"/>
  </r>
  <r>
    <s v="ESSZ"/>
    <s v="SZX"/>
    <x v="0"/>
    <d v="2023-02-21T00:00:00"/>
    <x v="0"/>
    <n v="14100555"/>
    <n v="44978"/>
    <s v="YMCT|KLF-M7153-00"/>
    <s v="VALVE"/>
    <n v="5"/>
    <n v="5"/>
    <n v="3097.35"/>
    <s v="CNY"/>
    <n v="1.1599999999999999"/>
    <n v="3097.35"/>
    <n v="3592.9259999999995"/>
    <s v="C66SZX-SMT SERVICE"/>
    <s v="Huizhou Poweroak Technology Co., Ltd."/>
    <s v="Same"/>
    <n v="900747"/>
    <n v="1856.04"/>
    <s v="373SMT INV-PTS SALES"/>
    <n v="0"/>
    <s v="CGDD222100943"/>
    <n v="1127120"/>
    <s v="惠州市新明海科技有限公司"/>
    <n v="0"/>
    <x v="4"/>
    <x v="10"/>
    <s v="Q4"/>
    <x v="3"/>
    <x v="0"/>
  </r>
  <r>
    <s v="ESSZ"/>
    <s v="SZX"/>
    <x v="0"/>
    <d v="2023-02-21T00:00:00"/>
    <x v="0"/>
    <n v="14100555"/>
    <n v="44978"/>
    <s v="YMCT|KLF-M7152-00"/>
    <s v="VALVE"/>
    <n v="5"/>
    <n v="5"/>
    <n v="1504.42"/>
    <s v="CNY"/>
    <n v="1.1599999999999999"/>
    <n v="1504.42"/>
    <n v="1745.1271999999999"/>
    <s v="C66SZX-SMT SERVICE"/>
    <s v="Huizhou Poweroak Technology Co., Ltd."/>
    <s v="Same"/>
    <n v="900747"/>
    <n v="882.88"/>
    <s v="373SMT INV-PTS SALES"/>
    <n v="0"/>
    <s v="CGDD222100943"/>
    <n v="1127120"/>
    <s v="惠州市新明海科技有限公司"/>
    <n v="0"/>
    <x v="4"/>
    <x v="10"/>
    <s v="Q4"/>
    <x v="3"/>
    <x v="0"/>
  </r>
  <r>
    <s v="ESSZ"/>
    <s v="SZX"/>
    <x v="0"/>
    <d v="2023-02-21T00:00:00"/>
    <x v="0"/>
    <n v="14100555"/>
    <n v="44978"/>
    <s v="YMCT|KLW-M516A-00"/>
    <s v="PEN TOUCH"/>
    <n v="4"/>
    <n v="4"/>
    <n v="0"/>
    <s v="CNY"/>
    <n v="1.1599999999999999"/>
    <n v="0"/>
    <n v="0"/>
    <s v="C66SZX-SMT SERVICE"/>
    <s v="Huizhou Poweroak Technology Co., Ltd."/>
    <s v="Same"/>
    <n v="900747"/>
    <n v="29.84"/>
    <s v="373SMT INV-PTS SALES"/>
    <n v="0"/>
    <s v="CGDD222100943"/>
    <n v="1127120"/>
    <s v="惠州市新明海科技有限公司"/>
    <n v="0"/>
    <x v="4"/>
    <x v="10"/>
    <s v="Q4"/>
    <x v="3"/>
    <x v="0"/>
  </r>
  <r>
    <s v="ESSZ"/>
    <s v="SZX"/>
    <x v="0"/>
    <d v="2023-02-21T00:00:00"/>
    <x v="0"/>
    <n v="14100556"/>
    <n v="44978"/>
    <s v="YMCT|KMB-M703S-A0"/>
    <s v="HOLDER NOZZLE ASSY."/>
    <n v="1"/>
    <n v="1"/>
    <n v="1061.95"/>
    <s v="CNY"/>
    <n v="1.1599999999999999"/>
    <n v="1061.95"/>
    <n v="1231.8620000000001"/>
    <s v="C66SZX-SMT SERVICE"/>
    <s v="Shenzhen Extension New Technology Co., Ltd"/>
    <s v="Same"/>
    <n v="900748"/>
    <n v="397.38"/>
    <s v="373SMT INV-PTS SALES"/>
    <n v="0"/>
    <s v="C66SZ23406"/>
    <n v="1126141"/>
    <s v="深圳拓新伟业科技有限公司"/>
    <n v="0"/>
    <x v="4"/>
    <x v="10"/>
    <s v="Q4"/>
    <x v="3"/>
    <x v="0"/>
  </r>
  <r>
    <s v="ESSZ"/>
    <s v="SZX"/>
    <x v="0"/>
    <d v="2023-02-21T00:00:00"/>
    <x v="0"/>
    <n v="14100557"/>
    <n v="44978"/>
    <s v="YMCT|KGS-M537G-B0"/>
    <s v="CONTRACTOR SET"/>
    <n v="1"/>
    <n v="1"/>
    <n v="663.72"/>
    <s v="CNY"/>
    <n v="1.1599999999999999"/>
    <n v="663.72"/>
    <n v="769.91520000000003"/>
    <s v="C66SZX-SMT SERVICE"/>
    <s v="Dong Guan Q&amp;S Electronic Manufacturing Company Lim"/>
    <s v="Same"/>
    <n v="900749"/>
    <n v="279.82"/>
    <s v="373SMT INV-PTS SALES"/>
    <n v="0"/>
    <s v="QPO 207546"/>
    <n v="1127124"/>
    <s v="东莞优品电子制造有限公司"/>
    <n v="0"/>
    <x v="4"/>
    <x v="10"/>
    <s v="Q4"/>
    <x v="3"/>
    <x v="0"/>
  </r>
  <r>
    <s v="ESSZ"/>
    <s v="SZX"/>
    <x v="0"/>
    <d v="2023-02-21T00:00:00"/>
    <x v="0"/>
    <n v="14100558"/>
    <n v="44978"/>
    <s v="YMCT|KV8-M715H-00"/>
    <s v="MAINTE.PARTS SET"/>
    <n v="1"/>
    <n v="1"/>
    <n v="2300.88"/>
    <s v="CNY"/>
    <n v="1.1599999999999999"/>
    <n v="2300.88"/>
    <n v="2669.0207999999998"/>
    <s v="C66SZX-SMT SERVICE"/>
    <s v="Huizhou Double New Power Electronics Technology Co"/>
    <s v="Same"/>
    <n v="900750"/>
    <n v="533.98"/>
    <s v="373SMT INV-PTS SALES"/>
    <n v="0"/>
    <s v="C66SZ23493"/>
    <n v="1128120"/>
    <s v="惠州市德宝新能电子科技有限公司"/>
    <n v="0"/>
    <x v="4"/>
    <x v="10"/>
    <s v="Q4"/>
    <x v="3"/>
    <x v="0"/>
  </r>
  <r>
    <s v="ESSZ"/>
    <s v="SZX"/>
    <x v="0"/>
    <d v="2023-02-21T00:00:00"/>
    <x v="0"/>
    <n v="14100559"/>
    <n v="44978"/>
    <s v="YMCT|KGS-M537G-01"/>
    <s v="CONTACTOR 1"/>
    <n v="1"/>
    <n v="1"/>
    <n v="504.42"/>
    <s v="CNY"/>
    <n v="1.1599999999999999"/>
    <n v="504.42"/>
    <n v="585.12720000000002"/>
    <s v="C66SZX-SMT SERVICE"/>
    <s v="Shenzhen Maichi Security&amp;Surveillance Technology C"/>
    <s v="Same"/>
    <n v="900751"/>
    <n v="0"/>
    <s v="373SMT INV-PTS SALES"/>
    <n v="0"/>
    <s v="CGDD053867"/>
    <n v="1127128"/>
    <s v="深圳市麦驰安防技术有限公司"/>
    <n v="0"/>
    <x v="4"/>
    <x v="10"/>
    <s v="Q4"/>
    <x v="3"/>
    <x v="0"/>
  </r>
  <r>
    <s v="ESSZ"/>
    <s v="SZX"/>
    <x v="0"/>
    <d v="2023-02-21T00:00:00"/>
    <x v="0"/>
    <n v="14100559"/>
    <n v="44978"/>
    <s v="YMCT|KGS-M537G-11"/>
    <s v="CONTACTOR 1"/>
    <n v="1"/>
    <n v="1"/>
    <n v="203.54"/>
    <s v="CNY"/>
    <n v="1.1599999999999999"/>
    <n v="203.54"/>
    <n v="236.10639999999998"/>
    <s v="C66SZX-SMT SERVICE"/>
    <s v="Shenzhen Maichi Security&amp;Surveillance Technology C"/>
    <s v="Same"/>
    <n v="900751"/>
    <n v="0"/>
    <s v="373SMT INV-PTS SALES"/>
    <n v="0"/>
    <s v="CGDD053867"/>
    <n v="1127128"/>
    <s v="深圳市麦驰安防技术有限公司"/>
    <n v="0"/>
    <x v="4"/>
    <x v="10"/>
    <s v="Q4"/>
    <x v="3"/>
    <x v="0"/>
  </r>
  <r>
    <s v="ESSZ"/>
    <s v="SZX"/>
    <x v="0"/>
    <d v="2023-02-21T00:00:00"/>
    <x v="0"/>
    <n v="14100560"/>
    <n v="44978"/>
    <s v="YMCT|KLC-M9192-00"/>
    <s v="SENSOR HEAD 2"/>
    <n v="1"/>
    <n v="1"/>
    <n v="1725.66"/>
    <s v="CNY"/>
    <n v="1.1599999999999999"/>
    <n v="1725.66"/>
    <n v="2001.7655999999999"/>
    <s v="C66SZX-SMT SERVICE"/>
    <s v="Shenzhen Ming Yu Xiang Electronic Technology Co., "/>
    <s v="Same"/>
    <n v="900756"/>
    <n v="768.32"/>
    <s v="373SMT INV-PTS SALES"/>
    <n v="0"/>
    <s v="C66SZ23436"/>
    <n v="1128164"/>
    <s v="深圳市明玉祥科技有限公司"/>
    <n v="0"/>
    <x v="4"/>
    <x v="10"/>
    <s v="Q4"/>
    <x v="3"/>
    <x v="0"/>
  </r>
  <r>
    <s v="ESSZ"/>
    <s v="SZX"/>
    <x v="0"/>
    <d v="2023-02-23T00:00:00"/>
    <x v="0"/>
    <n v="14100561"/>
    <n v="44980"/>
    <s v="YMCT|KHY-M3430-00"/>
    <s v="LABEL,FEEDER 24-12P"/>
    <n v="6"/>
    <n v="6"/>
    <n v="902.65"/>
    <s v="CNY"/>
    <n v="1.1599999999999999"/>
    <n v="902.65"/>
    <n v="1047.0739999999998"/>
    <s v="C66SZX-SMT SERVICE"/>
    <s v="AV-Display (Ganzhou) Co., Ltd."/>
    <s v="Same"/>
    <n v="900734"/>
    <n v="391.74"/>
    <s v="373SMT INV-PTS SALES"/>
    <n v="0"/>
    <s v="FW22110010（GZ）"/>
    <n v="1130115"/>
    <s v="赣州市秋田微电子有限公司"/>
    <n v="0"/>
    <x v="4"/>
    <x v="10"/>
    <s v="Q4"/>
    <x v="3"/>
    <x v="0"/>
  </r>
  <r>
    <s v="ESSZ"/>
    <s v="SZX"/>
    <x v="0"/>
    <d v="2023-02-23T00:00:00"/>
    <x v="0"/>
    <n v="14100562"/>
    <n v="44980"/>
    <s v="YMCT|REPAIR CHARGE"/>
    <s v="REPAIR CHARGE"/>
    <n v="1"/>
    <n v="1"/>
    <n v="3982.3"/>
    <s v="CNY"/>
    <n v="1.1599999999999999"/>
    <n v="3982.3"/>
    <n v="4619.4679999999998"/>
    <s v="C66SZX-SMT SERVICE"/>
    <s v="Longoal Display Ltd."/>
    <s v="Same"/>
    <n v="900758"/>
    <n v="0"/>
    <s v="373SMT INV-PTS SALES"/>
    <n v="0"/>
    <s v="D2302019"/>
    <n v="0"/>
    <s v="佛山市顺德区龙高液晶有限公司"/>
    <n v="0"/>
    <x v="4"/>
    <x v="10"/>
    <s v="Q4"/>
    <x v="3"/>
    <x v="0"/>
  </r>
  <r>
    <s v="ESSZ"/>
    <s v="SZX"/>
    <x v="3"/>
    <d v="2023-02-24T00:00:00"/>
    <x v="0"/>
    <n v="13100065"/>
    <n v="44981"/>
    <s v="YMCT|REPAIR CHARGE"/>
    <s v="REPAIR CHARGE"/>
    <n v="1"/>
    <n v="1"/>
    <n v="17699.12"/>
    <s v="CNY"/>
    <n v="1.1599999999999999"/>
    <n v="17699.12"/>
    <n v="20530.979199999998"/>
    <s v="C66SZX-SMT SERVICE"/>
    <s v="Shenzhen Magic Vision Technology Co., Ltd."/>
    <s v="Same"/>
    <n v="900761"/>
    <n v="0"/>
    <s v="373SMT INV-CONTRACT"/>
    <n v="0"/>
    <s v="年保协议"/>
    <n v="0"/>
    <s v="深圳市魔乐视科技有限公司"/>
    <n v="0"/>
    <x v="4"/>
    <x v="10"/>
    <s v="Q4"/>
    <x v="3"/>
    <x v="0"/>
  </r>
  <r>
    <s v="ESSZ"/>
    <s v="SZX"/>
    <x v="0"/>
    <d v="2023-02-24T00:00:00"/>
    <x v="0"/>
    <n v="14100563"/>
    <n v="44981"/>
    <s v="YMCT|KLW-M711S-A1"/>
    <s v="SHAFT 1,SPARE"/>
    <n v="1"/>
    <n v="1"/>
    <n v="4247.79"/>
    <s v="CNY"/>
    <n v="1.1599999999999999"/>
    <n v="4247.79"/>
    <n v="4927.4363999999996"/>
    <s v="C66SZX-SMT SERVICE"/>
    <s v="Shenzhen Hechuangyongtai Electronics Co., Ltd."/>
    <s v="Same"/>
    <n v="900760"/>
    <n v="2945"/>
    <s v="373SMT INV-PTS SALES"/>
    <n v="0"/>
    <s v="C66SZ23454"/>
    <n v="1131129"/>
    <s v="深圳市和创永泰电子有限公司"/>
    <n v="0"/>
    <x v="4"/>
    <x v="10"/>
    <s v="Q4"/>
    <x v="3"/>
    <x v="0"/>
  </r>
  <r>
    <s v="ESSZ"/>
    <s v="SZX"/>
    <x v="0"/>
    <d v="2023-02-24T00:00:00"/>
    <x v="0"/>
    <n v="14100564"/>
    <n v="44981"/>
    <s v="YMCT|KHN-M7710-A4"/>
    <s v="NOZZLE 301A ASSY"/>
    <n v="3"/>
    <n v="3"/>
    <n v="1805.31"/>
    <s v="CNY"/>
    <n v="1.1599999999999999"/>
    <n v="1805.31"/>
    <n v="2094.1596"/>
    <s v="C66SZX-SMT SERVICE"/>
    <s v="Hubei Yihong Precision Manufacturing Co., Ltd."/>
    <s v="Same"/>
    <n v="900762"/>
    <n v="1098.69"/>
    <s v="373SMT INV-PTS SALES"/>
    <n v="0"/>
    <s v="PO-H32212-000826/PO-H32301-000484"/>
    <n v="1131127"/>
    <s v="湖北奕宏精密制造有限公司"/>
    <n v="0"/>
    <x v="4"/>
    <x v="10"/>
    <s v="Q4"/>
    <x v="3"/>
    <x v="0"/>
  </r>
  <r>
    <s v="ESSZ"/>
    <s v="SZX"/>
    <x v="0"/>
    <d v="2023-02-24T00:00:00"/>
    <x v="0"/>
    <n v="14100564"/>
    <n v="44981"/>
    <s v="YMCT|KHY-M77A0-A0"/>
    <s v="NOZZLE 310A ASSY."/>
    <n v="7"/>
    <n v="7"/>
    <n v="4336.28"/>
    <s v="CNY"/>
    <n v="1.1599999999999999"/>
    <n v="4336.28"/>
    <n v="5030.0847999999996"/>
    <s v="C66SZX-SMT SERVICE"/>
    <s v="Hubei Yihong Precision Manufacturing Co., Ltd."/>
    <s v="Same"/>
    <n v="900762"/>
    <n v="4028.01"/>
    <s v="373SMT INV-PTS SALES"/>
    <n v="0"/>
    <s v="PO-H32212-000826/PO-H32301-000484"/>
    <n v="1131127"/>
    <s v="湖北奕宏精密制造有限公司"/>
    <n v="0"/>
    <x v="4"/>
    <x v="10"/>
    <s v="Q4"/>
    <x v="3"/>
    <x v="0"/>
  </r>
  <r>
    <s v="ESSZ"/>
    <s v="SZX"/>
    <x v="0"/>
    <d v="2023-02-24T00:00:00"/>
    <x v="1"/>
    <n v="14100565"/>
    <n v="44981"/>
    <s v="ZMTR|K48-M3856-00X"/>
    <s v="GREASE PACK(NSL)"/>
    <n v="4"/>
    <n v="4"/>
    <n v="743.36"/>
    <s v="CNY"/>
    <n v="1.1599999999999999"/>
    <n v="743.36"/>
    <n v="862.29759999999999"/>
    <s v="C66SZX-SMT SERVICE"/>
    <s v="Shenzhen Leditai Lighting Co., Ltd."/>
    <s v="Same"/>
    <n v="900759"/>
    <n v="573.41999999999996"/>
    <s v="373SMT INV-PTS SALES"/>
    <n v="0"/>
    <s v="C66SZ23471REV1"/>
    <n v="1130193"/>
    <s v="深圳市乐迪泰照明有限公司"/>
    <n v="0"/>
    <x v="4"/>
    <x v="10"/>
    <s v="Q4"/>
    <x v="3"/>
    <x v="0"/>
  </r>
  <r>
    <s v="ESSZ"/>
    <s v="SZX"/>
    <x v="0"/>
    <d v="2023-02-24T00:00:00"/>
    <x v="1"/>
    <n v="14100566"/>
    <n v="44981"/>
    <s v="ZMTR|1.2M CONVEY TABLE"/>
    <s v="1.2M CONVEY TABLE"/>
    <n v="8"/>
    <n v="8"/>
    <n v="1840"/>
    <s v="CNY"/>
    <n v="1.1599999999999999"/>
    <n v="1840"/>
    <n v="2134.3999999999996"/>
    <s v="C66SZX-SMT SERVICE"/>
    <s v="YIDONG ELECTRONICS TECHNOLOGY CO.,LTD"/>
    <s v="Same"/>
    <n v="900763"/>
    <n v="784"/>
    <s v="373SMT INV-PTS SALES"/>
    <n v="0"/>
    <s v="PO-DB2210-000515"/>
    <n v="1131143"/>
    <s v="奕东电子科技股份有限公司"/>
    <n v="0"/>
    <x v="4"/>
    <x v="10"/>
    <s v="Q4"/>
    <x v="3"/>
    <x v="0"/>
  </r>
  <r>
    <s v="ESSZ"/>
    <s v="SZX"/>
    <x v="3"/>
    <d v="2023-02-27T00:00:00"/>
    <x v="0"/>
    <n v="13100066"/>
    <n v="44984"/>
    <s v="YMCT|REPAIR CHARGE"/>
    <s v="REPAIR CHARGE"/>
    <n v="1"/>
    <n v="1"/>
    <n v="11504.42"/>
    <s v="CNY"/>
    <n v="1.1599999999999999"/>
    <n v="11504.42"/>
    <n v="13345.127199999999"/>
    <s v="C66SZX-SMT SERVICE"/>
    <s v="VAS LIGHTING CO.,LTD"/>
    <s v="Same"/>
    <n v="900764"/>
    <n v="0"/>
    <s v="373SMT INV-CONTRACT"/>
    <n v="0"/>
    <s v="C66-CAN-22070--VAS LIGHTING"/>
    <n v="0"/>
    <s v="广州市胜亚灯具制造有限公司"/>
    <n v="0"/>
    <x v="4"/>
    <x v="10"/>
    <s v="Q4"/>
    <x v="3"/>
    <x v="0"/>
  </r>
  <r>
    <s v="ESSZ"/>
    <s v="SZX"/>
    <x v="0"/>
    <d v="2023-03-07T00:00:00"/>
    <x v="0"/>
    <n v="14100567"/>
    <n v="44992"/>
    <s v="YMCT|KHY-M9260-10"/>
    <s v="CLAMP BOARD SUB ASSY"/>
    <n v="1"/>
    <n v="1"/>
    <n v="4336.28"/>
    <s v="CNY"/>
    <n v="1.1299999999999999"/>
    <n v="4336.28"/>
    <n v="4899.9963999999991"/>
    <s v="C66SZX-SMT SERVICE"/>
    <s v="Hai Xin Technology(ShenZhen) Company Limited."/>
    <s v="Same"/>
    <n v="900765"/>
    <n v="2502"/>
    <s v="373SMT INV-PTS SALES"/>
    <n v="0"/>
    <s v="H207301-BET-221220"/>
    <n v="1137289"/>
    <s v="海星科技（深圳）有限公司"/>
    <n v="0"/>
    <x v="4"/>
    <x v="11"/>
    <s v="Q4"/>
    <x v="3"/>
    <x v="0"/>
  </r>
  <r>
    <s v="ESSZ"/>
    <s v="SZX"/>
    <x v="0"/>
    <d v="2023-03-07T00:00:00"/>
    <x v="0"/>
    <n v="14100567"/>
    <n v="44992"/>
    <s v="YMCT|KHY-M9260-20"/>
    <s v="CLAMP BOARD SUB ASSY"/>
    <n v="1"/>
    <n v="1"/>
    <n v="4247.79"/>
    <s v="CNY"/>
    <n v="1.1299999999999999"/>
    <n v="4247.79"/>
    <n v="4800.0026999999991"/>
    <s v="C66SZX-SMT SERVICE"/>
    <s v="Hai Xin Technology(ShenZhen) Company Limited."/>
    <s v="Same"/>
    <n v="900765"/>
    <n v="2441"/>
    <s v="373SMT INV-PTS SALES"/>
    <n v="0"/>
    <s v="H207301-BET-221220"/>
    <n v="1137289"/>
    <s v="海星科技（深圳）有限公司"/>
    <n v="0"/>
    <x v="4"/>
    <x v="11"/>
    <s v="Q4"/>
    <x v="3"/>
    <x v="0"/>
  </r>
  <r>
    <s v="ESSZ"/>
    <s v="SZX"/>
    <x v="0"/>
    <d v="2023-03-07T00:00:00"/>
    <x v="0"/>
    <n v="14100567"/>
    <n v="44992"/>
    <s v="YMCT|KJV-M1309-A1"/>
    <s v="COVER 9 ASSY."/>
    <n v="1"/>
    <n v="1"/>
    <n v="5752.21"/>
    <s v="CNY"/>
    <n v="1.1299999999999999"/>
    <n v="5752.21"/>
    <n v="6499.9972999999991"/>
    <s v="C66SZX-SMT SERVICE"/>
    <s v="Hai Xin Technology(ShenZhen) Company Limited."/>
    <s v="Same"/>
    <n v="900765"/>
    <n v="3342"/>
    <s v="373SMT INV-PTS SALES"/>
    <n v="0"/>
    <s v="H207301-BET-221220"/>
    <n v="1137289"/>
    <s v="海星科技（深圳）有限公司"/>
    <n v="0"/>
    <x v="4"/>
    <x v="11"/>
    <s v="Q4"/>
    <x v="3"/>
    <x v="0"/>
  </r>
  <r>
    <s v="ESSZ"/>
    <s v="SZX"/>
    <x v="1"/>
    <d v="2023-03-14T00:00:00"/>
    <x v="0"/>
    <n v="12100099"/>
    <n v="44999"/>
    <s v="YMCT|REPAIR CHARGE"/>
    <s v="REPAIR CHARGE"/>
    <n v="1"/>
    <n v="1"/>
    <n v="1327.43"/>
    <s v="CNY"/>
    <n v="1.1299999999999999"/>
    <n v="1327.43"/>
    <n v="1499.9958999999999"/>
    <s v="C66SZX-SMT SERVICE"/>
    <s v="Dongguan Onlitex Electronic Co., Ltd."/>
    <s v="Same"/>
    <n v="900770"/>
    <n v="0"/>
    <s v="373SMT INV-NON-CON"/>
    <n v="0"/>
    <s v="C66SZ23519"/>
    <n v="0"/>
    <s v="东莞市维众电子有限公司"/>
    <n v="0"/>
    <x v="4"/>
    <x v="11"/>
    <s v="Q4"/>
    <x v="3"/>
    <x v="0"/>
  </r>
  <r>
    <s v="ESSZ"/>
    <s v="SZX"/>
    <x v="1"/>
    <d v="2023-03-14T00:00:00"/>
    <x v="0"/>
    <n v="12100100"/>
    <n v="44999"/>
    <s v="YMCT|REPAIR CHARGE"/>
    <s v="REPAIR CHARGE"/>
    <n v="1"/>
    <n v="1"/>
    <n v="1769.91"/>
    <s v="CNY"/>
    <n v="1.1299999999999999"/>
    <n v="1769.91"/>
    <n v="1999.9983"/>
    <s v="C66SZX-SMT SERVICE"/>
    <s v="Dongguan Tengtuo Electronic Technology Co., Ltd."/>
    <s v="Same"/>
    <n v="900771"/>
    <n v="0"/>
    <s v="373SMT INV-NON-CON"/>
    <n v="0"/>
    <s v="C66SZ23456REV1"/>
    <n v="0"/>
    <s v="东莞市腾拓电子科技有限公司"/>
    <n v="0"/>
    <x v="4"/>
    <x v="11"/>
    <s v="Q4"/>
    <x v="3"/>
    <x v="0"/>
  </r>
  <r>
    <s v="ESSZ"/>
    <s v="SZX"/>
    <x v="3"/>
    <d v="2023-03-14T00:00:00"/>
    <x v="0"/>
    <n v="13100067"/>
    <n v="44999"/>
    <s v="YMCT|REPAIR CHARGE"/>
    <s v="REPAIR CHARGE"/>
    <n v="1"/>
    <n v="1"/>
    <n v="7079.65"/>
    <s v="CNY"/>
    <n v="1.1299999999999999"/>
    <n v="7079.65"/>
    <n v="8000.0044999999991"/>
    <s v="C66SZX-SMT SERVICE"/>
    <s v="Starwire lighting Co., Limited"/>
    <s v="Same"/>
    <n v="900766"/>
    <n v="0"/>
    <s v="373SMT INV-CONTRACT"/>
    <n v="0"/>
    <s v="C66-CAN-22071--Starwire"/>
    <n v="0"/>
    <s v="深圳市世达威光电有限公司"/>
    <n v="0"/>
    <x v="4"/>
    <x v="11"/>
    <s v="Q4"/>
    <x v="3"/>
    <x v="0"/>
  </r>
  <r>
    <s v="ESSZ"/>
    <s v="SZX"/>
    <x v="3"/>
    <d v="2023-03-14T00:00:00"/>
    <x v="0"/>
    <n v="13100068"/>
    <n v="44999"/>
    <s v="YMCT|REPAIR CHARGE"/>
    <s v="REPAIR CHARGE"/>
    <n v="1"/>
    <n v="1"/>
    <n v="6194.69"/>
    <s v="CNY"/>
    <n v="1.1299999999999999"/>
    <n v="6194.69"/>
    <n v="6999.9996999999985"/>
    <s v="C66SZX-SMT SERVICE"/>
    <s v="Shenzhen Kechuangqi Technology Co., Ltd."/>
    <s v="Same"/>
    <n v="900767"/>
    <n v="0"/>
    <s v="373SMT INV-CONTRACT"/>
    <n v="0"/>
    <s v="C66-CAN-22056--Kechuangqi"/>
    <n v="0"/>
    <s v="深圳市科创奇科技有限公司"/>
    <n v="0"/>
    <x v="4"/>
    <x v="11"/>
    <s v="Q4"/>
    <x v="3"/>
    <x v="0"/>
  </r>
  <r>
    <s v="ESSZ"/>
    <s v="SZX"/>
    <x v="3"/>
    <d v="2023-03-14T00:00:00"/>
    <x v="0"/>
    <n v="13100069"/>
    <n v="44999"/>
    <s v="YMCT|REPAIR CHARGE"/>
    <s v="REPAIR CHARGE"/>
    <n v="1"/>
    <n v="1"/>
    <n v="7522.12"/>
    <s v="CNY"/>
    <n v="1.1299999999999999"/>
    <n v="7522.12"/>
    <n v="8499.9955999999984"/>
    <s v="C66SZX-SMT SERVICE"/>
    <s v="Chang Da (Jiangxi) Photoelectric Technology Co. Lt"/>
    <s v="Same"/>
    <n v="900769"/>
    <n v="0"/>
    <s v="373SMT INV-CONTRACT"/>
    <n v="0"/>
    <s v="CN21109001C"/>
    <n v="0"/>
    <s v="江西省昌大光电科技有限公司"/>
    <n v="0"/>
    <x v="4"/>
    <x v="11"/>
    <s v="Q4"/>
    <x v="3"/>
    <x v="0"/>
  </r>
  <r>
    <s v="ESSZ"/>
    <s v="SZX"/>
    <x v="0"/>
    <d v="2023-03-14T00:00:00"/>
    <x v="1"/>
    <n v="14100568"/>
    <n v="44999"/>
    <s v="ZMTR|K48-M3856-00X"/>
    <s v="GREASE PACK(NSL)"/>
    <n v="5"/>
    <n v="5"/>
    <n v="0"/>
    <s v="CNY"/>
    <n v="1.1299999999999999"/>
    <n v="0"/>
    <n v="0"/>
    <s v="C66SZX-SMT SERVICE"/>
    <s v="Chang Da (Jiangxi) Photoelectric Technology Co. Lt"/>
    <s v="Same"/>
    <n v="900768"/>
    <n v="716.77"/>
    <s v="373SMT INV-PTS SALES"/>
    <n v="0"/>
    <s v="CN21109001C"/>
    <n v="1142179"/>
    <s v="江西省昌大光电科技有限公司"/>
    <n v="0"/>
    <x v="4"/>
    <x v="11"/>
    <s v="Q4"/>
    <x v="3"/>
    <x v="0"/>
  </r>
  <r>
    <s v="ESSZ"/>
    <s v="SZX"/>
    <x v="1"/>
    <d v="2023-03-17T00:00:00"/>
    <x v="0"/>
    <n v="12100101"/>
    <n v="45002"/>
    <s v="YMCT|REPAIR CHARGE"/>
    <s v="REPAIR CHARGE"/>
    <n v="1"/>
    <n v="1"/>
    <n v="34000"/>
    <s v="CNY"/>
    <n v="1.1299999999999999"/>
    <n v="34000"/>
    <n v="38420"/>
    <s v="C66SZX-SMT SERVICE"/>
    <s v="Shenzhen Pantai Electronic Co., Ltd"/>
    <s v="Same"/>
    <n v="900774"/>
    <n v="0"/>
    <s v="373SMT INV-NON-CON"/>
    <n v="0"/>
    <n v="6880004756"/>
    <n v="0"/>
    <s v="东莞品泰电子有限公司"/>
    <n v="0"/>
    <x v="4"/>
    <x v="11"/>
    <s v="Q4"/>
    <x v="3"/>
    <x v="0"/>
  </r>
  <r>
    <s v="ESSZ"/>
    <s v="SZX"/>
    <x v="3"/>
    <d v="2023-03-17T00:00:00"/>
    <x v="0"/>
    <n v="13100070"/>
    <n v="45002"/>
    <s v="YMCT|REPAIR CHARGE"/>
    <s v="REPAIR CHARGE"/>
    <n v="1"/>
    <n v="1"/>
    <n v="21238.94"/>
    <s v="CNY"/>
    <n v="1.1299999999999999"/>
    <n v="21238.94"/>
    <n v="24000.002199999995"/>
    <s v="C66SZX-SMT SERVICE"/>
    <s v="Shenzhen GCL Electronics Co., Ltd."/>
    <s v="Same"/>
    <n v="900776"/>
    <n v="0"/>
    <s v="373SMT INV-CONTRACT"/>
    <n v="0"/>
    <s v="GCL22120488"/>
    <n v="0"/>
    <s v="深圳市耕创电子有限公司"/>
    <n v="0"/>
    <x v="4"/>
    <x v="11"/>
    <s v="Q4"/>
    <x v="3"/>
    <x v="0"/>
  </r>
  <r>
    <s v="ESSZ"/>
    <s v="SZX"/>
    <x v="3"/>
    <d v="2023-03-17T00:00:00"/>
    <x v="0"/>
    <n v="13100071"/>
    <n v="45002"/>
    <s v="YMCT|REPAIR CHARGE"/>
    <s v="REPAIR CHARGE"/>
    <n v="0.5"/>
    <n v="0.5"/>
    <n v="11061.95"/>
    <s v="CNY"/>
    <n v="1.1299999999999999"/>
    <n v="11061.95"/>
    <n v="12500.003499999999"/>
    <s v="C66SZX-SMT SERVICE"/>
    <s v="Shenzhen Pantai Electronic Co., Ltd"/>
    <s v="Same"/>
    <n v="900773"/>
    <n v="0"/>
    <s v="373SMT INV-CONTRACT"/>
    <n v="0"/>
    <s v="C66-CAN-22067REV3"/>
    <n v="0"/>
    <s v="东莞品泰电子有限公司"/>
    <n v="0"/>
    <x v="4"/>
    <x v="11"/>
    <s v="Q4"/>
    <x v="3"/>
    <x v="0"/>
  </r>
  <r>
    <s v="ESSZ"/>
    <s v="SZX"/>
    <x v="0"/>
    <d v="2023-03-17T00:00:00"/>
    <x v="3"/>
    <n v="14100569"/>
    <n v="45002"/>
    <s v="PEMR|06580150-2391"/>
    <s v="SPI TAD10 BOARD"/>
    <n v="1"/>
    <n v="1"/>
    <n v="11150.44"/>
    <s v="CNY"/>
    <n v="1.1299999999999999"/>
    <n v="11150.44"/>
    <n v="12599.9972"/>
    <s v="C66SZX-SMT SERVICE"/>
    <s v="DongGuan XinGuangLian Optoelectronics Technology C"/>
    <s v="Same"/>
    <n v="900775"/>
    <n v="8500"/>
    <s v="373SMT INV-PTS SALES"/>
    <n v="0"/>
    <s v="POD-20230220005"/>
    <n v="1145158"/>
    <s v="东莞市新广联光电科技有限公司"/>
    <n v="0"/>
    <x v="4"/>
    <x v="11"/>
    <s v="Q4"/>
    <x v="3"/>
    <x v="0"/>
  </r>
  <r>
    <s v="ESSZ"/>
    <s v="SZX"/>
    <x v="0"/>
    <d v="2023-03-17T00:00:00"/>
    <x v="0"/>
    <n v="14100570"/>
    <n v="45002"/>
    <s v="YMCT|KHY-M9129-00"/>
    <s v="BELT 1 CONVEYOR"/>
    <n v="3"/>
    <n v="3"/>
    <n v="663.72"/>
    <s v="CNY"/>
    <n v="1.1299999999999999"/>
    <n v="663.72"/>
    <n v="750.00360000000001"/>
    <s v="C66SZX-SMT SERVICE"/>
    <s v="ZHUHAI PILOT TECHNOLOGY CO., LTD"/>
    <s v="Same"/>
    <n v="900772"/>
    <n v="297.42"/>
    <s v="373SMT INV-PTS SALES"/>
    <n v="0"/>
    <s v="CGDD22120028"/>
    <n v="1145160"/>
    <s v="珠海派诺科技股份有限公司"/>
    <n v="0"/>
    <x v="4"/>
    <x v="11"/>
    <s v="Q4"/>
    <x v="3"/>
    <x v="0"/>
  </r>
  <r>
    <s v="ESSZ"/>
    <s v="SZX"/>
    <x v="0"/>
    <d v="2023-03-17T00:00:00"/>
    <x v="0"/>
    <n v="14100570"/>
    <n v="45002"/>
    <s v="YMCT|KMG-M91A3-00"/>
    <s v="BELT CONV.(2670)"/>
    <n v="3"/>
    <n v="3"/>
    <n v="477.88"/>
    <s v="CNY"/>
    <n v="1.1299999999999999"/>
    <n v="477.88"/>
    <n v="540.00439999999992"/>
    <s v="C66SZX-SMT SERVICE"/>
    <s v="ZHUHAI PILOT TECHNOLOGY CO., LTD"/>
    <s v="Same"/>
    <n v="900772"/>
    <n v="239.22"/>
    <s v="373SMT INV-PTS SALES"/>
    <n v="0"/>
    <s v="CGDD22120028"/>
    <n v="1145160"/>
    <s v="珠海派诺科技股份有限公司"/>
    <n v="0"/>
    <x v="4"/>
    <x v="11"/>
    <s v="Q4"/>
    <x v="3"/>
    <x v="0"/>
  </r>
  <r>
    <s v="ESSZ"/>
    <s v="SZX"/>
    <x v="0"/>
    <d v="2023-03-17T00:00:00"/>
    <x v="0"/>
    <n v="14100570"/>
    <n v="45002"/>
    <s v="YMCT|KLW-M9110-01"/>
    <s v="BELT,CONVEYOR"/>
    <n v="3"/>
    <n v="3"/>
    <n v="212.39"/>
    <s v="CNY"/>
    <n v="1.1299999999999999"/>
    <n v="212.39"/>
    <n v="240.00069999999997"/>
    <s v="C66SZX-SMT SERVICE"/>
    <s v="ZHUHAI PILOT TECHNOLOGY CO., LTD"/>
    <s v="Same"/>
    <n v="900772"/>
    <n v="95.16"/>
    <s v="373SMT INV-PTS SALES"/>
    <n v="0"/>
    <s v="CGDD22120028"/>
    <n v="1145160"/>
    <s v="珠海派诺科技股份有限公司"/>
    <n v="0"/>
    <x v="4"/>
    <x v="11"/>
    <s v="Q4"/>
    <x v="3"/>
    <x v="0"/>
  </r>
  <r>
    <s v="ESSZ"/>
    <s v="SZX"/>
    <x v="0"/>
    <d v="2023-03-17T00:00:00"/>
    <x v="0"/>
    <n v="14100570"/>
    <n v="45002"/>
    <s v="YMCT|KLW-M917H-01"/>
    <s v="BELT,CONVEYOR"/>
    <n v="3"/>
    <n v="3"/>
    <n v="185.84"/>
    <s v="CNY"/>
    <n v="1.1299999999999999"/>
    <n v="185.84"/>
    <n v="209.99919999999997"/>
    <s v="C66SZX-SMT SERVICE"/>
    <s v="ZHUHAI PILOT TECHNOLOGY CO., LTD"/>
    <s v="Same"/>
    <n v="900772"/>
    <n v="84.75"/>
    <s v="373SMT INV-PTS SALES"/>
    <n v="0"/>
    <s v="CGDD22120028"/>
    <n v="1145160"/>
    <s v="珠海派诺科技股份有限公司"/>
    <n v="0"/>
    <x v="4"/>
    <x v="11"/>
    <s v="Q4"/>
    <x v="3"/>
    <x v="0"/>
  </r>
  <r>
    <s v="ESSZ"/>
    <s v="SZX"/>
    <x v="3"/>
    <d v="2023-03-23T00:00:00"/>
    <x v="0"/>
    <n v="13100072"/>
    <n v="45008"/>
    <s v="YMCT|REPAIR CHARGE"/>
    <s v="REPAIR CHARGE"/>
    <n v="1"/>
    <n v="1"/>
    <n v="39823.01"/>
    <s v="CNY"/>
    <n v="1.1299999999999999"/>
    <n v="39823.01"/>
    <n v="45000.001299999996"/>
    <s v="C66SZX-SMT SERVICE"/>
    <s v="Jiangxi Kingtron Technology Co., Ltd."/>
    <s v="Same"/>
    <n v="900777"/>
    <n v="0"/>
    <s v="373SMT INV-CONTRACT"/>
    <n v="0"/>
    <s v="C66-CAN-22072--Kingtron"/>
    <n v="0"/>
    <s v="江西络鑫科技股份有限公司"/>
    <n v="0"/>
    <x v="4"/>
    <x v="11"/>
    <s v="Q4"/>
    <x v="3"/>
    <x v="0"/>
  </r>
  <r>
    <s v="ESSZ"/>
    <s v="SZX"/>
    <x v="0"/>
    <d v="2023-03-23T00:00:00"/>
    <x v="1"/>
    <n v="14100571"/>
    <n v="45008"/>
    <s v="ZMTR|KHJ-MD800-01"/>
    <s v="SS TUNE-UP STATION"/>
    <n v="1"/>
    <n v="1"/>
    <n v="25663.72"/>
    <s v="CNY"/>
    <n v="1.1299999999999999"/>
    <n v="25663.72"/>
    <n v="29000.0036"/>
    <s v="C66SZX-SMT SERVICE"/>
    <s v="Jiangxi Kingtron Technology Co., Ltd."/>
    <s v="Same"/>
    <n v="900778"/>
    <n v="23008.85"/>
    <s v="373SMT INV-PTS SALES"/>
    <n v="0"/>
    <s v="J3306-2303000007"/>
    <n v="1149164"/>
    <s v="江西络鑫科技股份有限公司"/>
    <n v="0"/>
    <x v="4"/>
    <x v="11"/>
    <s v="Q4"/>
    <x v="3"/>
    <x v="0"/>
  </r>
  <r>
    <s v="ESSZ"/>
    <s v="SZX"/>
    <x v="0"/>
    <d v="2023-03-24T00:00:00"/>
    <x v="0"/>
    <n v="14100572"/>
    <n v="45009"/>
    <s v="YMCT|KMB-M2611-A0"/>
    <s v="GUIDE 25 Y AXIS SET"/>
    <n v="1"/>
    <n v="1"/>
    <n v="8849.56"/>
    <s v="CNY"/>
    <n v="1.1299999999999999"/>
    <n v="8849.56"/>
    <n v="10000.002799999998"/>
    <s v="C66SZX-SMT SERVICE"/>
    <s v="Shenzhen Longda Optoelectronic Co., Ltd"/>
    <s v="Same"/>
    <n v="900779"/>
    <n v="5254"/>
    <s v="373SMT INV-PTS SALES"/>
    <n v="0"/>
    <s v="C66SZ23440REV1"/>
    <n v="1150152"/>
    <s v="深圳市龙大光电有限公司"/>
    <n v="0"/>
    <x v="4"/>
    <x v="11"/>
    <s v="Q4"/>
    <x v="3"/>
    <x v="0"/>
  </r>
  <r>
    <s v="ESSZ"/>
    <s v="SZX"/>
    <x v="0"/>
    <d v="2023-03-24T00:00:00"/>
    <x v="0"/>
    <n v="14100573"/>
    <n v="45009"/>
    <s v="YMCT|90990-25J026"/>
    <s v="BEARING"/>
    <n v="10"/>
    <n v="10"/>
    <n v="1061.95"/>
    <s v="CNY"/>
    <n v="1.1299999999999999"/>
    <n v="1061.95"/>
    <n v="1200.0035"/>
    <s v="C66SZX-SMT SERVICE"/>
    <s v="Shenzhen Hechuangyongtai Electronics Co., Ltd."/>
    <s v="Same"/>
    <n v="900781"/>
    <n v="227.7"/>
    <s v="373SMT INV-PTS SALES"/>
    <n v="0"/>
    <s v="C66SZ23505"/>
    <n v="1150150"/>
    <s v="深圳市和创永泰电子有限公司"/>
    <n v="0"/>
    <x v="4"/>
    <x v="11"/>
    <s v="Q4"/>
    <x v="3"/>
    <x v="0"/>
  </r>
  <r>
    <s v="ESSZ"/>
    <s v="SZX"/>
    <x v="0"/>
    <d v="2023-03-24T00:00:00"/>
    <x v="1"/>
    <n v="14100574"/>
    <n v="45009"/>
    <s v="ZMTR|KHJ-MD800-01"/>
    <s v="SS TUNE-UP STATION"/>
    <n v="1"/>
    <n v="1"/>
    <n v="26000"/>
    <s v="CNY"/>
    <n v="1.1299999999999999"/>
    <n v="26000"/>
    <n v="29379.999999999996"/>
    <s v="C66SZX-SMT SERVICE"/>
    <s v="Shenzhen Hechuangyongtai Electronics Co., Ltd."/>
    <s v="Same"/>
    <n v="900780"/>
    <n v="23008.85"/>
    <s v="373SMT INV-PTS SALES"/>
    <n v="0"/>
    <s v="C66SZ23542"/>
    <n v="1149170"/>
    <s v="深圳市和创永泰电子有限公司"/>
    <n v="0"/>
    <x v="4"/>
    <x v="11"/>
    <s v="Q4"/>
    <x v="3"/>
    <x v="0"/>
  </r>
  <r>
    <s v="ESSZ"/>
    <s v="SZX"/>
    <x v="1"/>
    <d v="2023-03-27T00:00:00"/>
    <x v="0"/>
    <n v="12100102"/>
    <n v="45012"/>
    <s v="YMCT|REPAIR CHARGE"/>
    <s v="REPAIR CHARGE"/>
    <n v="1"/>
    <n v="1"/>
    <n v="1150.44"/>
    <s v="CNY"/>
    <n v="1.1299999999999999"/>
    <n v="1150.44"/>
    <n v="1299.9972"/>
    <s v="C66SZX-SMT SERVICE"/>
    <s v="ShenZhen Kstar Science &amp;Technology Co.,Ltd"/>
    <s v="Same"/>
    <n v="900783"/>
    <n v="0"/>
    <s v="373SMT INV-NON-CON"/>
    <n v="0"/>
    <s v="C66SZ23434"/>
    <n v="0"/>
    <s v="深圳科士达科技股份有限公司"/>
    <n v="0"/>
    <x v="4"/>
    <x v="11"/>
    <s v="Q4"/>
    <x v="3"/>
    <x v="0"/>
  </r>
  <r>
    <s v="ESSZ"/>
    <s v="SZX"/>
    <x v="1"/>
    <d v="2023-03-27T00:00:00"/>
    <x v="0"/>
    <n v="12100103"/>
    <n v="45012"/>
    <s v="YMCT|REPAIR CHARGE"/>
    <s v="REPAIR CHARGE"/>
    <n v="1"/>
    <n v="1"/>
    <n v="1592.92"/>
    <s v="CNY"/>
    <n v="1.1299999999999999"/>
    <n v="1592.92"/>
    <n v="1799.9995999999999"/>
    <s v="C66SZX-SMT SERVICE"/>
    <s v="Dongguan Langqin Electronic Technology Co., Ltd."/>
    <s v="Same"/>
    <n v="900784"/>
    <n v="0"/>
    <s v="373SMT INV-NON-CON"/>
    <n v="0"/>
    <s v="C66SZ23544"/>
    <n v="0"/>
    <s v="东莞朗勤电子科技有限公司"/>
    <n v="0"/>
    <x v="4"/>
    <x v="11"/>
    <s v="Q4"/>
    <x v="3"/>
    <x v="0"/>
  </r>
  <r>
    <s v="ESSZ"/>
    <s v="SZX"/>
    <x v="3"/>
    <d v="2023-03-27T00:00:00"/>
    <x v="0"/>
    <n v="13100073"/>
    <n v="45012"/>
    <s v="YMCT|REPAIR CHARGE"/>
    <s v="REPAIR CHARGE"/>
    <n v="1"/>
    <n v="1"/>
    <n v="19026.55"/>
    <s v="CNY"/>
    <n v="1.1299999999999999"/>
    <n v="19026.55"/>
    <n v="21500.001499999998"/>
    <s v="C66SZX-SMT SERVICE"/>
    <s v="Shenzhen Chen Xin Da Electronics Co.,Ltd."/>
    <s v="Same"/>
    <n v="900786"/>
    <n v="0"/>
    <s v="373SMT INV-CONTRACT"/>
    <n v="0"/>
    <s v="C66-CAN-22075REV1--Chen Xin Da"/>
    <n v="0"/>
    <s v="深圳市晨鑫达电子有限公司"/>
    <n v="0"/>
    <x v="4"/>
    <x v="11"/>
    <s v="Q4"/>
    <x v="3"/>
    <x v="0"/>
  </r>
  <r>
    <s v="ESSZ"/>
    <s v="SZX"/>
    <x v="0"/>
    <d v="2023-03-27T00:00:00"/>
    <x v="0"/>
    <n v="14100575"/>
    <n v="45012"/>
    <s v="YMCT|KLW-M66B3-01"/>
    <s v="HNS X-FLEX LAN"/>
    <n v="1"/>
    <n v="1"/>
    <n v="1592.92"/>
    <s v="CNY"/>
    <n v="1.1299999999999999"/>
    <n v="1592.92"/>
    <n v="1799.9995999999999"/>
    <s v="C66SZX-SMT SERVICE"/>
    <s v="Shenzhen Longtech Smart Control Co., Ltd."/>
    <s v="Same"/>
    <n v="900782"/>
    <n v="780"/>
    <s v="373SMT INV-PTS SALES"/>
    <n v="0"/>
    <s v="3502-202301100008"/>
    <n v="1151204"/>
    <s v="深圳朗特智能控制股份有限公司"/>
    <n v="0"/>
    <x v="4"/>
    <x v="11"/>
    <s v="Q4"/>
    <x v="3"/>
    <x v="0"/>
  </r>
  <r>
    <s v="ESSZ"/>
    <s v="SZX"/>
    <x v="1"/>
    <d v="2023-03-29T00:00:00"/>
    <x v="0"/>
    <n v="12100104"/>
    <n v="45014"/>
    <s v="YMCT|REPAIR CHARGE"/>
    <s v="REPAIR CHARGE"/>
    <n v="1"/>
    <n v="1"/>
    <n v="14672.57"/>
    <s v="CNY"/>
    <n v="1.1299999999999999"/>
    <n v="14672.57"/>
    <n v="16580.004099999998"/>
    <s v="C66SZX-SMT SERVICE"/>
    <s v="Dongguan SOFARSOLAR Co., Ltd"/>
    <s v="Same"/>
    <n v="900787"/>
    <n v="0"/>
    <s v="373SMT INV-NON-CON"/>
    <n v="0"/>
    <s v="FSCXCG20230328021/DGSOFAR202301050005"/>
    <n v="0"/>
    <s v="东莞首航新能源有限公司"/>
    <n v="0"/>
    <x v="4"/>
    <x v="11"/>
    <s v="Q4"/>
    <x v="3"/>
    <x v="0"/>
  </r>
  <r>
    <s v="ESSZ"/>
    <s v="SZX"/>
    <x v="1"/>
    <d v="2023-03-29T00:00:00"/>
    <x v="0"/>
    <n v="12100104"/>
    <n v="45014"/>
    <s v="YMCT|REPAIR CHARGE"/>
    <s v="REPAIR CHARGE"/>
    <n v="1"/>
    <n v="1"/>
    <n v="14670.8"/>
    <s v="CNY"/>
    <n v="1.1299999999999999"/>
    <n v="14670.8"/>
    <n v="16578.003999999997"/>
    <s v="C66SZX-SMT SERVICE"/>
    <s v="Dongguan SOFARSOLAR Co., Ltd"/>
    <s v="Same"/>
    <n v="900787"/>
    <n v="0"/>
    <s v="373SMT INV-NON-CON"/>
    <n v="0"/>
    <s v="FSCXCG20230328021/DGSOFAR202301050005"/>
    <n v="0"/>
    <s v="东莞首航新能源有限公司"/>
    <n v="0"/>
    <x v="4"/>
    <x v="11"/>
    <s v="Q4"/>
    <x v="3"/>
    <x v="0"/>
  </r>
  <r>
    <s v="ESSZ"/>
    <s v="SZX"/>
    <x v="1"/>
    <d v="2023-03-29T00:00:00"/>
    <x v="0"/>
    <n v="12100104"/>
    <n v="45014"/>
    <s v="YMCT|REPAIR CHARGE"/>
    <s v="REPAIR CHARGE"/>
    <n v="1"/>
    <n v="1"/>
    <n v="14670.8"/>
    <s v="CNY"/>
    <n v="1.1299999999999999"/>
    <n v="14670.8"/>
    <n v="16578.003999999997"/>
    <s v="C66SZX-SMT SERVICE"/>
    <s v="Dongguan SOFARSOLAR Co., Ltd"/>
    <s v="Same"/>
    <n v="900787"/>
    <n v="0"/>
    <s v="373SMT INV-NON-CON"/>
    <n v="0"/>
    <s v="FSCXCG20230328021/DGSOFAR202301050005"/>
    <n v="0"/>
    <s v="东莞首航新能源有限公司"/>
    <n v="0"/>
    <x v="4"/>
    <x v="11"/>
    <s v="Q4"/>
    <x v="3"/>
    <x v="0"/>
  </r>
  <r>
    <s v="ESSZ"/>
    <s v="SZX"/>
    <x v="3"/>
    <d v="2023-03-29T00:00:00"/>
    <x v="0"/>
    <n v="13100074"/>
    <n v="45014"/>
    <s v="YMCT|REPAIR CHARGE"/>
    <s v="REPAIR CHARGE"/>
    <n v="1"/>
    <n v="1"/>
    <n v="23893.81"/>
    <s v="CNY"/>
    <n v="1.1299999999999999"/>
    <n v="23893.81"/>
    <n v="27000.005300000001"/>
    <s v="C66SZX-SMT SERVICE"/>
    <s v="UNITED FUJI SEMICONDUCTORS CO., LTD."/>
    <s v="Same"/>
    <n v="900788"/>
    <n v="0"/>
    <s v="373SMT INV-CONTRACT"/>
    <n v="0"/>
    <s v="2023年保协议"/>
    <n v="0"/>
    <s v="联合富士半导体有限公司"/>
    <n v="0"/>
    <x v="4"/>
    <x v="11"/>
    <s v="Q4"/>
    <x v="3"/>
    <x v="0"/>
  </r>
  <r>
    <s v="ESSZ"/>
    <s v="SZX"/>
    <x v="1"/>
    <d v="2023-04-11T00:00:00"/>
    <x v="0"/>
    <n v="12100105"/>
    <n v="45027"/>
    <s v="YMCT|REPAIR CHARGE"/>
    <s v="REPAIR CHARGE"/>
    <n v="1"/>
    <n v="1"/>
    <n v="40707.96"/>
    <s v="CNY"/>
    <n v="1.1399999999999999"/>
    <n v="40707.96"/>
    <n v="46407.074399999998"/>
    <s v="C66SZX-SMT SERVICE"/>
    <s v="Huizhou Gengchuang Electronics Co., Ltd."/>
    <s v="Same"/>
    <n v="900793"/>
    <n v="0"/>
    <s v="373SMT INV-NON-CON"/>
    <n v="0"/>
    <s v="GCL23020178&amp;GCL23020104&amp;GCL23020238"/>
    <n v="0"/>
    <s v="惠州市耕创电子有限公司"/>
    <n v="0"/>
    <x v="4"/>
    <x v="0"/>
    <s v="Q1"/>
    <x v="4"/>
    <x v="0"/>
  </r>
  <r>
    <s v="ESSZ"/>
    <s v="SZX"/>
    <x v="0"/>
    <d v="2023-04-11T00:00:00"/>
    <x v="0"/>
    <n v="14100576"/>
    <n v="45027"/>
    <s v="YMCT|KHJ-MD800-01"/>
    <s v="SS TUNE-UP STATION"/>
    <n v="1"/>
    <n v="1"/>
    <n v="30973.45"/>
    <s v="CNY"/>
    <n v="1.1399999999999999"/>
    <n v="30973.45"/>
    <n v="35309.733"/>
    <s v="C66SZX-SMT SERVICE"/>
    <s v="ZHUHAI PILOT TECHNOLOGY CO., LTD"/>
    <s v="Same"/>
    <n v="900790"/>
    <n v="26548.67"/>
    <s v="373SMT INV-PTS SALES"/>
    <n v="0"/>
    <s v="CGDD23040020"/>
    <n v="1161252"/>
    <s v="珠海派诺科技股份有限公司"/>
    <n v="0"/>
    <x v="4"/>
    <x v="0"/>
    <s v="Q1"/>
    <x v="4"/>
    <x v="0"/>
  </r>
  <r>
    <s v="ESSZ"/>
    <s v="SZX"/>
    <x v="0"/>
    <d v="2023-04-11T00:00:00"/>
    <x v="0"/>
    <n v="14100577"/>
    <n v="45027"/>
    <s v="YMCT|KMB-M703S-A0"/>
    <s v="HOLDER NOZZLE ASSY."/>
    <n v="2"/>
    <n v="2"/>
    <n v="2123.89"/>
    <s v="CNY"/>
    <n v="1.1399999999999999"/>
    <n v="2123.89"/>
    <n v="2421.2345999999998"/>
    <s v="C66SZX-SMT SERVICE"/>
    <s v="Huizhou Gengchuang Electronics Co., Ltd."/>
    <s v="Same"/>
    <n v="900792"/>
    <n v="794.77"/>
    <s v="373SMT INV-PTS SALES"/>
    <n v="0"/>
    <s v="GCL23020178&amp;GCL23020104&amp;GCL23020238"/>
    <n v="1161253"/>
    <s v="惠州市耕创电子有限公司"/>
    <n v="0"/>
    <x v="4"/>
    <x v="0"/>
    <s v="Q1"/>
    <x v="4"/>
    <x v="0"/>
  </r>
  <r>
    <s v="ESSZ"/>
    <s v="SZX"/>
    <x v="0"/>
    <d v="2023-04-11T00:00:00"/>
    <x v="0"/>
    <n v="14100577"/>
    <n v="45027"/>
    <s v="YMCT|KMB-M7942-01"/>
    <s v="HOLDER PRISM 1 ASSY."/>
    <n v="1"/>
    <n v="1"/>
    <n v="3982.3"/>
    <s v="CNY"/>
    <n v="1.1399999999999999"/>
    <n v="3982.3"/>
    <n v="4539.8220000000001"/>
    <s v="C66SZX-SMT SERVICE"/>
    <s v="Huizhou Gengchuang Electronics Co., Ltd."/>
    <s v="Same"/>
    <n v="900792"/>
    <n v="2210"/>
    <s v="373SMT INV-PTS SALES"/>
    <n v="0"/>
    <s v="GCL23020178&amp;GCL23020104&amp;GCL23020238"/>
    <n v="1161253"/>
    <s v="惠州市耕创电子有限公司"/>
    <n v="0"/>
    <x v="4"/>
    <x v="0"/>
    <s v="Q1"/>
    <x v="4"/>
    <x v="0"/>
  </r>
  <r>
    <s v="ESSZ"/>
    <s v="SZX"/>
    <x v="0"/>
    <d v="2023-04-11T00:00:00"/>
    <x v="0"/>
    <n v="14100577"/>
    <n v="45027"/>
    <s v="YMCT|KMB-M7013-03"/>
    <s v="DIFFUSER"/>
    <n v="1"/>
    <n v="1"/>
    <n v="247.79"/>
    <s v="CNY"/>
    <n v="1.1399999999999999"/>
    <n v="247.79"/>
    <n v="282.48059999999998"/>
    <s v="C66SZX-SMT SERVICE"/>
    <s v="Huizhou Gengchuang Electronics Co., Ltd."/>
    <s v="Same"/>
    <n v="900792"/>
    <n v="134"/>
    <s v="373SMT INV-PTS SALES"/>
    <n v="0"/>
    <s v="GCL23020178&amp;GCL23020104&amp;GCL23020238"/>
    <n v="1161253"/>
    <s v="惠州市耕创电子有限公司"/>
    <n v="0"/>
    <x v="4"/>
    <x v="0"/>
    <s v="Q1"/>
    <x v="4"/>
    <x v="0"/>
  </r>
  <r>
    <s v="ESSZ"/>
    <s v="SZX"/>
    <x v="0"/>
    <d v="2023-04-11T00:00:00"/>
    <x v="0"/>
    <n v="14100577"/>
    <n v="45027"/>
    <s v="YMCT|KHY-M3T22-01"/>
    <s v="SHOCK ABSORBERS"/>
    <n v="2"/>
    <n v="2"/>
    <n v="1592.92"/>
    <s v="CNY"/>
    <n v="1.1399999999999999"/>
    <n v="1592.92"/>
    <n v="1815.9287999999999"/>
    <s v="C66SZX-SMT SERVICE"/>
    <s v="Huizhou Gengchuang Electronics Co., Ltd."/>
    <s v="Same"/>
    <n v="900792"/>
    <n v="840"/>
    <s v="373SMT INV-PTS SALES"/>
    <n v="0"/>
    <s v="GCL23020178&amp;GCL23020104&amp;GCL23020238"/>
    <n v="1161253"/>
    <s v="惠州市耕创电子有限公司"/>
    <n v="0"/>
    <x v="4"/>
    <x v="0"/>
    <s v="Q1"/>
    <x v="4"/>
    <x v="0"/>
  </r>
  <r>
    <s v="ESSZ"/>
    <s v="SZX"/>
    <x v="0"/>
    <d v="2023-04-18T00:00:00"/>
    <x v="2"/>
    <n v="14100578"/>
    <n v="45034"/>
    <s v="HELI|594430"/>
    <s v="CONVEYOR MOTOR ASSEMBLY, 15MM SHAFT"/>
    <n v="1"/>
    <n v="1"/>
    <n v="3716.81"/>
    <s v="CNY"/>
    <n v="1.1399999999999999"/>
    <n v="3716.81"/>
    <n v="4237.1633999999995"/>
    <s v="C66SZX-SMT SERVICE"/>
    <s v="Shenzhen Verycom Technology Co., Ltd"/>
    <s v="Same"/>
    <n v="900791"/>
    <n v="2850"/>
    <s v="373SMT INV-PTS SALES"/>
    <n v="0"/>
    <s v="CD2023040601"/>
    <n v="1167120"/>
    <s v="深圳市微力创科技有限公司"/>
    <n v="0"/>
    <x v="4"/>
    <x v="0"/>
    <s v="Q1"/>
    <x v="4"/>
    <x v="0"/>
  </r>
  <r>
    <s v="ESSZ"/>
    <s v="SZX"/>
    <x v="0"/>
    <d v="2023-04-18T00:00:00"/>
    <x v="0"/>
    <n v="14100579"/>
    <n v="45034"/>
    <s v="YMCT|KLW-M8527-00"/>
    <s v="FILTER"/>
    <n v="40"/>
    <n v="40"/>
    <n v="0"/>
    <s v="CNY"/>
    <n v="1.1399999999999999"/>
    <n v="0"/>
    <n v="0"/>
    <s v="C66SZX-SMT SERVICE"/>
    <s v="Dongguan SOFARSOLAR Co., Ltd"/>
    <s v="Same"/>
    <n v="900794"/>
    <n v="761.08"/>
    <s v="373SMT INV-PTS SALES"/>
    <n v="0"/>
    <s v="FSCXCG20230328021/DGSOFAR202301050005"/>
    <n v="1167135"/>
    <s v="东莞首航新能源有限公司"/>
    <n v="0"/>
    <x v="4"/>
    <x v="0"/>
    <s v="Q1"/>
    <x v="4"/>
    <x v="0"/>
  </r>
  <r>
    <s v="ESSZ"/>
    <s v="SZX"/>
    <x v="0"/>
    <d v="2023-04-18T00:00:00"/>
    <x v="0"/>
    <n v="14100579"/>
    <n v="45034"/>
    <s v="YMCT|KLW-M7154-00"/>
    <s v="BIT"/>
    <n v="40"/>
    <n v="40"/>
    <n v="0"/>
    <s v="CNY"/>
    <n v="1.1399999999999999"/>
    <n v="0"/>
    <n v="0"/>
    <s v="C66SZX-SMT SERVICE"/>
    <s v="Dongguan SOFARSOLAR Co., Ltd"/>
    <s v="Same"/>
    <n v="900794"/>
    <n v="5600"/>
    <s v="373SMT INV-PTS SALES"/>
    <n v="0"/>
    <s v="FSCXCG20230328021/DGSOFAR202301050005"/>
    <n v="1167135"/>
    <s v="东莞首航新能源有限公司"/>
    <n v="0"/>
    <x v="4"/>
    <x v="0"/>
    <s v="Q1"/>
    <x v="4"/>
    <x v="0"/>
  </r>
  <r>
    <s v="ESSZ"/>
    <s v="SZX"/>
    <x v="0"/>
    <d v="2023-04-18T00:00:00"/>
    <x v="0"/>
    <n v="14100579"/>
    <n v="45034"/>
    <s v="YMCT|KLW-M715A-00"/>
    <s v="MUFFLER"/>
    <n v="40"/>
    <n v="40"/>
    <n v="0"/>
    <s v="CNY"/>
    <n v="1.1399999999999999"/>
    <n v="0"/>
    <n v="0"/>
    <s v="C66SZX-SMT SERVICE"/>
    <s v="Dongguan SOFARSOLAR Co., Ltd"/>
    <s v="Same"/>
    <n v="900794"/>
    <n v="2200"/>
    <s v="373SMT INV-PTS SALES"/>
    <n v="0"/>
    <s v="FSCXCG20230328021/DGSOFAR202301050005"/>
    <n v="1167135"/>
    <s v="东莞首航新能源有限公司"/>
    <n v="0"/>
    <x v="4"/>
    <x v="0"/>
    <s v="Q1"/>
    <x v="4"/>
    <x v="0"/>
  </r>
  <r>
    <s v="ESSZ"/>
    <s v="SZX"/>
    <x v="0"/>
    <d v="2023-04-18T00:00:00"/>
    <x v="0"/>
    <n v="14100579"/>
    <n v="45034"/>
    <s v="YMCT|KHY-M4592-01"/>
    <s v="VAC SENSOR BOARD ASSY"/>
    <n v="4"/>
    <n v="4"/>
    <n v="0"/>
    <s v="CNY"/>
    <n v="1.1399999999999999"/>
    <n v="0"/>
    <n v="0"/>
    <s v="C66SZX-SMT SERVICE"/>
    <s v="Dongguan SOFARSOLAR Co., Ltd"/>
    <s v="Same"/>
    <n v="900794"/>
    <n v="4968"/>
    <s v="373SMT INV-PTS SALES"/>
    <n v="0"/>
    <s v="FSCXCG20230328021/DGSOFAR202301050005"/>
    <n v="1167135"/>
    <s v="东莞首航新能源有限公司"/>
    <n v="0"/>
    <x v="4"/>
    <x v="0"/>
    <s v="Q1"/>
    <x v="4"/>
    <x v="0"/>
  </r>
  <r>
    <s v="ESSZ"/>
    <s v="SZX"/>
    <x v="0"/>
    <d v="2023-04-20T00:00:00"/>
    <x v="1"/>
    <n v="14100580"/>
    <n v="45036"/>
    <s v="ZMTR|K48-M3856-00X"/>
    <s v="GREASE PACK(NSL)"/>
    <n v="4"/>
    <n v="4"/>
    <n v="658.41"/>
    <s v="CNY"/>
    <n v="1.1399999999999999"/>
    <n v="658.41"/>
    <n v="750.58739999999989"/>
    <s v="C66SZX-SMT SERVICE"/>
    <s v="Shenzhen Smart Electronics Co., Ltd."/>
    <s v="Same"/>
    <n v="900789"/>
    <n v="573.44000000000005"/>
    <s v="373SMT INV-PTS SALES"/>
    <n v="0"/>
    <s v="C66SZ23572"/>
    <n v="1169130"/>
    <s v="深圳市赛美达电子有限公司"/>
    <n v="0"/>
    <x v="4"/>
    <x v="0"/>
    <s v="Q1"/>
    <x v="4"/>
    <x v="0"/>
  </r>
  <r>
    <s v="ESSZ"/>
    <s v="SZX"/>
    <x v="2"/>
    <d v="2023-04-25T00:00:00"/>
    <x v="0"/>
    <n v="14100581"/>
    <n v="45041"/>
    <s v="YMCT|KHJ-MC100-00"/>
    <s v="SS TAPE FEEDER 8mm"/>
    <n v="69"/>
    <n v="69"/>
    <n v="0"/>
    <s v="CNY"/>
    <n v="1.1399999999999999"/>
    <n v="0"/>
    <n v="0"/>
    <s v="C66SZX-SMT SERVICE"/>
    <s v="Hai Xin Technology(ShenZhen) Company Limited."/>
    <s v="Same"/>
    <n v="900796"/>
    <n v="152531.99"/>
    <s v="373SMT INV-PTS SALES"/>
    <n v="0"/>
    <s v="C49SZX20220132R1ZX"/>
    <n v="1169223"/>
    <s v="海星科技（深圳）有限公司"/>
    <n v="0"/>
    <x v="4"/>
    <x v="0"/>
    <s v="Q1"/>
    <x v="4"/>
    <x v="0"/>
  </r>
  <r>
    <s v="ESSZ"/>
    <s v="SZX"/>
    <x v="2"/>
    <d v="2023-04-25T00:00:00"/>
    <x v="0"/>
    <n v="14100581"/>
    <n v="45041"/>
    <s v="YMCT|KHJ-MC200-00"/>
    <s v="SS TAPE FEEDER 12/16mm"/>
    <n v="8"/>
    <n v="8"/>
    <n v="0"/>
    <s v="CNY"/>
    <n v="1.1399999999999999"/>
    <n v="0"/>
    <n v="0"/>
    <s v="C66SZX-SMT SERVICE"/>
    <s v="Hai Xin Technology(ShenZhen) Company Limited."/>
    <s v="Same"/>
    <n v="900796"/>
    <n v="24224.62"/>
    <s v="373SMT INV-PTS SALES"/>
    <n v="0"/>
    <s v="C49SZX20220132R1ZX"/>
    <n v="1169223"/>
    <s v="海星科技（深圳）有限公司"/>
    <n v="0"/>
    <x v="4"/>
    <x v="0"/>
    <s v="Q1"/>
    <x v="4"/>
    <x v="0"/>
  </r>
  <r>
    <s v="ESSZ"/>
    <s v="SZX"/>
    <x v="2"/>
    <d v="2023-04-25T00:00:00"/>
    <x v="0"/>
    <n v="14100581"/>
    <n v="45041"/>
    <s v="YMCT|KHJ-MC400-00"/>
    <s v="SS TAPE FEEDER 24mm"/>
    <n v="4"/>
    <n v="4"/>
    <n v="0"/>
    <s v="CNY"/>
    <n v="1.1399999999999999"/>
    <n v="0"/>
    <n v="0"/>
    <s v="C66SZX-SMT SERVICE"/>
    <s v="Hai Xin Technology(ShenZhen) Company Limited."/>
    <s v="Same"/>
    <n v="900796"/>
    <n v="12820.01"/>
    <s v="373SMT INV-PTS SALES"/>
    <n v="0"/>
    <s v="C49SZX20220132R1ZX"/>
    <n v="1169223"/>
    <s v="海星科技（深圳）有限公司"/>
    <n v="0"/>
    <x v="4"/>
    <x v="0"/>
    <s v="Q1"/>
    <x v="4"/>
    <x v="0"/>
  </r>
  <r>
    <s v="ESSZ"/>
    <s v="SZX"/>
    <x v="2"/>
    <d v="2023-04-25T00:00:00"/>
    <x v="0"/>
    <n v="14100581"/>
    <n v="45041"/>
    <s v="YMCT|KHJ-MC500-00"/>
    <s v="SS TAPE FEEDER 32mm"/>
    <n v="1"/>
    <n v="1"/>
    <n v="0"/>
    <s v="CNY"/>
    <n v="1.1399999999999999"/>
    <n v="0"/>
    <n v="0"/>
    <s v="C66SZX-SMT SERVICE"/>
    <s v="Hai Xin Technology(ShenZhen) Company Limited."/>
    <s v="Same"/>
    <n v="900796"/>
    <n v="4280.74"/>
    <s v="373SMT INV-PTS SALES"/>
    <n v="0"/>
    <s v="C49SZX20220132R1ZX"/>
    <n v="1169223"/>
    <s v="海星科技（深圳）有限公司"/>
    <n v="0"/>
    <x v="4"/>
    <x v="0"/>
    <s v="Q1"/>
    <x v="4"/>
    <x v="0"/>
  </r>
  <r>
    <s v="ESSZ"/>
    <s v="SZX"/>
    <x v="1"/>
    <d v="2023-04-26T00:00:00"/>
    <x v="0"/>
    <n v="12100106"/>
    <n v="45042"/>
    <s v="YMCT|REPAIR CHARGE"/>
    <s v="REPAIR CHARGE"/>
    <n v="1"/>
    <n v="1"/>
    <n v="1769.91"/>
    <s v="CNY"/>
    <n v="1.1399999999999999"/>
    <n v="1769.91"/>
    <n v="2017.6974"/>
    <s v="C66SZX-SMT SERVICE"/>
    <s v="TOBI LED CO., LIMITED"/>
    <s v="Same"/>
    <n v="900797"/>
    <n v="0"/>
    <s v="373SMT INV-NON-CON"/>
    <n v="0"/>
    <s v="C66SZ24023"/>
    <n v="0"/>
    <s v="珠海拓比光科技有限公司"/>
    <n v="0"/>
    <x v="4"/>
    <x v="0"/>
    <s v="Q1"/>
    <x v="4"/>
    <x v="0"/>
  </r>
  <r>
    <s v="ESSZ"/>
    <s v="BJS"/>
    <x v="0"/>
    <d v="2023-04-26T00:00:00"/>
    <x v="0"/>
    <n v="14100584"/>
    <n v="45042"/>
    <s v="YMCT|KHN-M7710-A4"/>
    <s v="NOZZLE 301A ASSY"/>
    <n v="16"/>
    <n v="16"/>
    <n v="9203.5400000000009"/>
    <s v="CNY"/>
    <n v="1.1399999999999999"/>
    <n v="9203.5400000000009"/>
    <n v="10492.035599999999"/>
    <s v="C66BJS-SMT SERVICE"/>
    <s v="Jade Bird Fire Co., Ltd."/>
    <s v="Same"/>
    <n v="900801"/>
    <n v="6736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BJS"/>
    <x v="0"/>
    <d v="2023-04-26T00:00:00"/>
    <x v="0"/>
    <n v="14100584"/>
    <n v="45042"/>
    <s v="YMCT|KHJ-MC244-00"/>
    <s v="LEVER TAPE GUIDE R"/>
    <n v="17"/>
    <n v="17"/>
    <n v="285.83999999999997"/>
    <s v="CNY"/>
    <n v="1.1399999999999999"/>
    <n v="285.83999999999997"/>
    <n v="325.85759999999993"/>
    <s v="C66BJS-SMT SERVICE"/>
    <s v="Jade Bird Fire Co., Ltd."/>
    <s v="Same"/>
    <n v="900801"/>
    <n v="170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BJS"/>
    <x v="0"/>
    <d v="2023-04-26T00:00:00"/>
    <x v="0"/>
    <n v="14100584"/>
    <n v="45042"/>
    <s v="YMCT|KHY-M7740-A0"/>
    <s v="NOZZLE 303A/314A AS."/>
    <n v="5"/>
    <n v="5"/>
    <n v="2699.12"/>
    <s v="CNY"/>
    <n v="1.1399999999999999"/>
    <n v="2699.12"/>
    <n v="3076.9967999999994"/>
    <s v="C66BJS-SMT SERVICE"/>
    <s v="Jade Bird Fire Co., Ltd."/>
    <s v="Same"/>
    <n v="900801"/>
    <n v="2255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BJS"/>
    <x v="0"/>
    <d v="2023-04-26T00:00:00"/>
    <x v="0"/>
    <n v="14100584"/>
    <n v="45042"/>
    <s v="YMCT|KHJ-MC141-S1"/>
    <s v="PARTS,TAPE GUIDE"/>
    <n v="10"/>
    <n v="10"/>
    <n v="3805.31"/>
    <s v="CNY"/>
    <n v="1.1399999999999999"/>
    <n v="3805.31"/>
    <n v="4338.0533999999998"/>
    <s v="C66BJS-SMT SERVICE"/>
    <s v="Jade Bird Fire Co., Ltd."/>
    <s v="Same"/>
    <n v="900801"/>
    <n v="2150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BJS"/>
    <x v="0"/>
    <d v="2023-04-26T00:00:00"/>
    <x v="0"/>
    <n v="14100584"/>
    <n v="45042"/>
    <s v="YMCT|KHJ-MC144-00"/>
    <s v="LEVER TAPE GUIDE R"/>
    <n v="15"/>
    <n v="15"/>
    <n v="172.57"/>
    <s v="CNY"/>
    <n v="1.1399999999999999"/>
    <n v="172.57"/>
    <n v="196.72979999999998"/>
    <s v="C66BJS-SMT SERVICE"/>
    <s v="Jade Bird Fire Co., Ltd."/>
    <s v="Same"/>
    <n v="900801"/>
    <n v="105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BJS"/>
    <x v="0"/>
    <d v="2023-04-26T00:00:00"/>
    <x v="0"/>
    <n v="14100584"/>
    <n v="45042"/>
    <s v="YMCT|KLJ-MC145-00"/>
    <s v="LEVER TAPE GUIDE F"/>
    <n v="10"/>
    <n v="10"/>
    <n v="274.33999999999997"/>
    <s v="CNY"/>
    <n v="1.1399999999999999"/>
    <n v="274.33999999999997"/>
    <n v="312.74759999999992"/>
    <s v="C66BJS-SMT SERVICE"/>
    <s v="Jade Bird Fire Co., Ltd."/>
    <s v="Same"/>
    <n v="900801"/>
    <n v="180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BJS"/>
    <x v="0"/>
    <d v="2023-04-26T00:00:00"/>
    <x v="0"/>
    <n v="14100584"/>
    <n v="45042"/>
    <s v="YMCT|KHJ-MC146-02"/>
    <s v="SPRING TAPE GUIDE R"/>
    <n v="20"/>
    <n v="20"/>
    <n v="35.4"/>
    <s v="CNY"/>
    <n v="1.1399999999999999"/>
    <n v="35.4"/>
    <n v="40.355999999999995"/>
    <s v="C66BJS-SMT SERVICE"/>
    <s v="Jade Bird Fire Co., Ltd."/>
    <s v="Same"/>
    <n v="900801"/>
    <n v="21.6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BJS"/>
    <x v="0"/>
    <d v="2023-04-26T00:00:00"/>
    <x v="0"/>
    <n v="14100584"/>
    <n v="45042"/>
    <s v="YMCT|KHJ-MC147-02"/>
    <s v="SPRING TAPE GUIDE F"/>
    <n v="10"/>
    <n v="10"/>
    <n v="88.5"/>
    <s v="CNY"/>
    <n v="1.1399999999999999"/>
    <n v="88.5"/>
    <n v="100.88999999999999"/>
    <s v="C66BJS-SMT SERVICE"/>
    <s v="Jade Bird Fire Co., Ltd."/>
    <s v="Same"/>
    <n v="900801"/>
    <n v="54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BJS"/>
    <x v="0"/>
    <d v="2023-04-26T00:00:00"/>
    <x v="0"/>
    <n v="14100584"/>
    <n v="45042"/>
    <s v="YMCT|KHJ-MC149-00"/>
    <s v="STOPPER,LEVER R"/>
    <n v="20"/>
    <n v="20"/>
    <n v="106.19"/>
    <s v="CNY"/>
    <n v="1.1399999999999999"/>
    <n v="106.19"/>
    <n v="121.05659999999999"/>
    <s v="C66BJS-SMT SERVICE"/>
    <s v="Jade Bird Fire Co., Ltd."/>
    <s v="Same"/>
    <n v="900801"/>
    <n v="60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BJS"/>
    <x v="0"/>
    <d v="2023-04-26T00:00:00"/>
    <x v="0"/>
    <n v="14100584"/>
    <n v="45042"/>
    <s v="YMCT|KHJ-MC181-00"/>
    <s v="HANDLE"/>
    <n v="5"/>
    <n v="5"/>
    <n v="287.61"/>
    <s v="CNY"/>
    <n v="1.1399999999999999"/>
    <n v="287.61"/>
    <n v="327.87540000000001"/>
    <s v="C66BJS-SMT SERVICE"/>
    <s v="Jade Bird Fire Co., Ltd."/>
    <s v="Same"/>
    <n v="900801"/>
    <n v="160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BJS"/>
    <x v="0"/>
    <d v="2023-04-26T00:00:00"/>
    <x v="1"/>
    <n v="14100584"/>
    <n v="45042"/>
    <s v="ZMTR|K48-M3856-00X"/>
    <s v="GREASE PACK(NSL)"/>
    <n v="4"/>
    <n v="4"/>
    <n v="1079.6500000000001"/>
    <s v="CNY"/>
    <n v="1.1399999999999999"/>
    <n v="1079.6500000000001"/>
    <n v="1230.8009999999999"/>
    <s v="C66BJS-SMT SERVICE"/>
    <s v="Jade Bird Fire Co., Ltd."/>
    <s v="Same"/>
    <n v="900801"/>
    <n v="573.44000000000005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SZX"/>
    <x v="1"/>
    <d v="2023-04-27T00:00:00"/>
    <x v="0"/>
    <n v="12100107"/>
    <n v="45043"/>
    <s v="YMCT|REPAIR CHARGE"/>
    <s v="REPAIR CHARGE"/>
    <n v="1"/>
    <n v="1"/>
    <n v="707.96"/>
    <s v="CNY"/>
    <n v="1.1399999999999999"/>
    <n v="707.96"/>
    <n v="807.07439999999997"/>
    <s v="C66SZX-SMT SERVICE"/>
    <s v="SHENZHEN JIANKE ELECTRONICS CO.,LTD"/>
    <s v="Same"/>
    <n v="900800"/>
    <n v="0"/>
    <s v="373SMT INV-NON-CON"/>
    <n v="0"/>
    <s v="C66SZ23533REV1"/>
    <n v="0"/>
    <s v="深圳市健科电子有限公司"/>
    <n v="0"/>
    <x v="4"/>
    <x v="0"/>
    <s v="Q1"/>
    <x v="4"/>
    <x v="0"/>
  </r>
  <r>
    <s v="ESSZ"/>
    <s v="SZX"/>
    <x v="0"/>
    <d v="2023-04-27T00:00:00"/>
    <x v="0"/>
    <n v="14100582"/>
    <n v="45043"/>
    <s v="YMCT|KMB-M7780-A1"/>
    <s v="NOZZLE 7208A ASSY."/>
    <n v="20"/>
    <n v="20"/>
    <n v="30973.45"/>
    <s v="CNY"/>
    <n v="1.1399999999999999"/>
    <n v="30973.45"/>
    <n v="35309.733"/>
    <s v="C66SZX-SMT SERVICE"/>
    <s v="Shenzhen Zhengbang LED Technology Co.,Ltd"/>
    <s v="Same"/>
    <n v="900798"/>
    <n v="26920"/>
    <s v="373SMT INV-PTS SALES"/>
    <n v="0"/>
    <s v="POORD009916"/>
    <n v="1176112"/>
    <s v="深圳市正邦光电科技有限公司"/>
    <n v="0"/>
    <x v="4"/>
    <x v="0"/>
    <s v="Q1"/>
    <x v="4"/>
    <x v="0"/>
  </r>
  <r>
    <s v="ESSZ"/>
    <s v="SZX"/>
    <x v="0"/>
    <d v="2023-04-27T00:00:00"/>
    <x v="0"/>
    <n v="14100583"/>
    <n v="45043"/>
    <s v="YMCT|KLW-M66B3-01"/>
    <s v="HNS X-FLEX LAN"/>
    <n v="1"/>
    <n v="1"/>
    <n v="1592.92"/>
    <s v="CNY"/>
    <n v="1.1399999999999999"/>
    <n v="1592.92"/>
    <n v="1815.9287999999999"/>
    <s v="C66SZX-SMT SERVICE"/>
    <s v="SHENZHEN JIANKE ELECTRONICS CO.,LTD"/>
    <s v="Same"/>
    <n v="900799"/>
    <n v="838"/>
    <s v="373SMT INV-PTS SALES"/>
    <n v="0"/>
    <s v="C66SZ23533REV1"/>
    <n v="1176113"/>
    <s v="深圳市健科电子有限公司"/>
    <n v="0"/>
    <x v="4"/>
    <x v="0"/>
    <s v="Q1"/>
    <x v="4"/>
    <x v="0"/>
  </r>
  <r>
    <s v="ESSZ"/>
    <s v="SZX"/>
    <x v="0"/>
    <d v="2023-04-27T00:00:00"/>
    <x v="0"/>
    <n v="14100583"/>
    <n v="45043"/>
    <s v="YMCT|KLW-M66B2-01"/>
    <s v="HNS Y-FLEX LAN"/>
    <n v="1"/>
    <n v="1"/>
    <n v="1858.41"/>
    <s v="CNY"/>
    <n v="1.1399999999999999"/>
    <n v="1858.41"/>
    <n v="2118.5873999999999"/>
    <s v="C66SZX-SMT SERVICE"/>
    <s v="SHENZHEN JIANKE ELECTRONICS CO.,LTD"/>
    <s v="Same"/>
    <n v="900799"/>
    <n v="972.83"/>
    <s v="373SMT INV-PTS SALES"/>
    <n v="0"/>
    <s v="C66SZ23533REV1"/>
    <n v="1176113"/>
    <s v="深圳市健科电子有限公司"/>
    <n v="0"/>
    <x v="4"/>
    <x v="0"/>
    <s v="Q1"/>
    <x v="4"/>
    <x v="0"/>
  </r>
  <r>
    <s v="ESSZ"/>
    <s v="SZX"/>
    <x v="0"/>
    <d v="2023-04-27T00:00:00"/>
    <x v="0"/>
    <n v="14100583"/>
    <n v="45043"/>
    <s v="YMCT|KLW-M66BR-00"/>
    <s v="HNS EXT.LAN"/>
    <n v="1"/>
    <n v="1"/>
    <n v="1061.95"/>
    <s v="CNY"/>
    <n v="1.1399999999999999"/>
    <n v="1061.95"/>
    <n v="1210.623"/>
    <s v="C66SZX-SMT SERVICE"/>
    <s v="SHENZHEN JIANKE ELECTRONICS CO.,LTD"/>
    <s v="Same"/>
    <n v="900799"/>
    <n v="613.5"/>
    <s v="373SMT INV-PTS SALES"/>
    <n v="0"/>
    <s v="C66SZ23533REV1"/>
    <n v="1176113"/>
    <s v="深圳市健科电子有限公司"/>
    <n v="0"/>
    <x v="4"/>
    <x v="0"/>
    <s v="Q1"/>
    <x v="4"/>
    <x v="0"/>
  </r>
  <r>
    <s v="ESSZ"/>
    <s v="SZX"/>
    <x v="2"/>
    <d v="2023-04-27T00:00:00"/>
    <x v="0"/>
    <n v="14100585"/>
    <n v="45043"/>
    <s v="YMCT|KHJ-MC400-00"/>
    <s v="SS TAPE FEEDER 24mm"/>
    <n v="2"/>
    <n v="2"/>
    <n v="7964.6"/>
    <s v="CNY"/>
    <n v="1.1399999999999999"/>
    <n v="7964.6"/>
    <n v="9079.6440000000002"/>
    <s v="C66SZX-SMT SERVICE"/>
    <s v="Shunhe Electronics (Yancheng) Co., Ltd."/>
    <s v="Same"/>
    <n v="900802"/>
    <n v="6573"/>
    <s v="373SMT INV-PTS SALES"/>
    <n v="0"/>
    <s v="C66SZ24002REV1"/>
    <n v="1176153"/>
    <s v="顺禾电子（盐城）有限公司"/>
    <n v="0"/>
    <x v="4"/>
    <x v="0"/>
    <s v="Q1"/>
    <x v="4"/>
    <x v="0"/>
  </r>
  <r>
    <s v="ESSZ"/>
    <s v="SZX"/>
    <x v="0"/>
    <d v="2023-05-09T00:00:00"/>
    <x v="1"/>
    <n v="14100586"/>
    <n v="45055"/>
    <s v="ZMTR|KMG-M9125-00"/>
    <s v="PLATE GUIDE"/>
    <n v="2"/>
    <n v="2"/>
    <n v="12831.86"/>
    <s v="CNY"/>
    <n v="1.135"/>
    <n v="12831.86"/>
    <n v="14564.161100000001"/>
    <s v="C66SZX-SMT SERVICE"/>
    <s v="Leader-Tech Electronics (Shenzhen) Inc - Huangshi "/>
    <s v="Same"/>
    <n v="900803"/>
    <n v="3893.8"/>
    <s v="373SMT INV-PTS SALES"/>
    <n v="0"/>
    <s v="HS-P02022120083"/>
    <n v="1183187"/>
    <s v="上达电子（黄石）股份有限公司"/>
    <n v="0"/>
    <x v="4"/>
    <x v="1"/>
    <s v="Q1"/>
    <x v="4"/>
    <x v="0"/>
  </r>
  <r>
    <s v="ESSZ"/>
    <s v="XIY"/>
    <x v="1"/>
    <d v="2023-05-10T00:00:00"/>
    <x v="0"/>
    <n v="12100108"/>
    <n v="45056"/>
    <s v="YMCT|REPAIR CHARGE"/>
    <s v="REPAIR CHARGE"/>
    <n v="1"/>
    <n v="1"/>
    <n v="68495.58"/>
    <s v="CNY"/>
    <n v="1.135"/>
    <n v="68495.58"/>
    <n v="77742.483300000007"/>
    <s v="C66SZX-SMT SERVICE"/>
    <s v="Ningxia LGG Instrument Co., Ltd."/>
    <s v="Same"/>
    <n v="900804"/>
    <n v="0"/>
    <s v="373SMT INV-NON-CON"/>
    <n v="0"/>
    <n v="0"/>
    <n v="0"/>
    <s v="宁夏隆基宁光仪表股份有限公司"/>
    <n v="0"/>
    <x v="4"/>
    <x v="1"/>
    <s v="Q1"/>
    <x v="4"/>
    <x v="2"/>
  </r>
  <r>
    <s v="ESSZ"/>
    <s v="XIY"/>
    <x v="1"/>
    <d v="2023-05-10T00:00:00"/>
    <x v="0"/>
    <n v="12100109"/>
    <n v="45056"/>
    <s v="YMCT|REPAIR CHARGE"/>
    <s v="REPAIR CHARGE"/>
    <n v="1"/>
    <n v="1"/>
    <n v="68495.58"/>
    <s v="CNY"/>
    <n v="1.135"/>
    <n v="68495.58"/>
    <n v="77742.483300000007"/>
    <s v="C66XIY-SERVICE GROUP"/>
    <s v="Ningxia LGG Instrument Co., Ltd."/>
    <s v="Same"/>
    <n v="900805"/>
    <n v="0"/>
    <s v="373SMT INV-NON-CON"/>
    <n v="0"/>
    <n v="0"/>
    <n v="0"/>
    <s v="宁夏隆基宁光仪表股份有限公司"/>
    <n v="0"/>
    <x v="4"/>
    <x v="1"/>
    <s v="Q1"/>
    <x v="4"/>
    <x v="2"/>
  </r>
  <r>
    <s v="ESSZ"/>
    <s v="SZX"/>
    <x v="1"/>
    <d v="2023-05-26T00:00:00"/>
    <x v="0"/>
    <n v="12100110"/>
    <n v="45072"/>
    <s v="YMCT|REPAIR CHARGE"/>
    <s v="REPAIR CHARGE"/>
    <n v="2"/>
    <n v="2"/>
    <n v="44247.79"/>
    <s v="CNY"/>
    <n v="1.135"/>
    <n v="44247.79"/>
    <n v="50221.241650000004"/>
    <s v="C66SZX-SMT SERVICE"/>
    <s v="Hai Xin Technology(ShenZhen) Company Limited."/>
    <s v="Same"/>
    <n v="900807"/>
    <n v="0"/>
    <s v="373SMT INV-NON-CON"/>
    <n v="0"/>
    <s v="H212477-BET-230421"/>
    <n v="0"/>
    <s v="海星科技（深圳）有限公司"/>
    <n v="0"/>
    <x v="4"/>
    <x v="1"/>
    <s v="Q1"/>
    <x v="4"/>
    <x v="0"/>
  </r>
  <r>
    <s v="ESSZ"/>
    <s v="SZX"/>
    <x v="1"/>
    <d v="2023-05-26T00:00:00"/>
    <x v="2"/>
    <n v="12100111"/>
    <n v="45072"/>
    <s v="HELI|REPAIR CHARGE"/>
    <s v="REPAIR CHARGE"/>
    <n v="1"/>
    <n v="1"/>
    <n v="1327.43"/>
    <s v="CNY"/>
    <n v="1.135"/>
    <n v="1327.43"/>
    <n v="1506.6330500000001"/>
    <s v="C66SZX-SMT SERVICE"/>
    <s v="SHENZHEN e-Mylive TECHNOLOGY CO., LTD"/>
    <s v="Same"/>
    <n v="900817"/>
    <n v="0"/>
    <s v="373SMT INV-NON-CON"/>
    <n v="0"/>
    <s v="C66SZ24041"/>
    <n v="0"/>
    <s v="深圳市懿美莱科技有限公司"/>
    <n v="0"/>
    <x v="4"/>
    <x v="1"/>
    <s v="Q1"/>
    <x v="4"/>
    <x v="0"/>
  </r>
  <r>
    <s v="ESSZ"/>
    <s v="SZX"/>
    <x v="1"/>
    <d v="2023-05-26T00:00:00"/>
    <x v="0"/>
    <n v="12100112"/>
    <n v="45072"/>
    <s v="YMCT|REPAIR CHARGE"/>
    <s v="REPAIR CHARGE"/>
    <n v="1"/>
    <n v="1"/>
    <n v="1415.93"/>
    <s v="CNY"/>
    <n v="1.135"/>
    <n v="1415.93"/>
    <n v="1607.0805500000001"/>
    <s v="C66SZX-SMT SERVICE"/>
    <s v="JiangXi Netis Technology Co., Ltd."/>
    <s v="Same"/>
    <n v="900819"/>
    <n v="0"/>
    <s v="373SMT INV-NON-CON"/>
    <n v="0"/>
    <s v="LK230400048"/>
    <n v="0"/>
    <s v="江西网是科技有限公司"/>
    <n v="0"/>
    <x v="4"/>
    <x v="1"/>
    <s v="Q1"/>
    <x v="4"/>
    <x v="0"/>
  </r>
  <r>
    <s v="ESSZ"/>
    <s v="SZX"/>
    <x v="3"/>
    <d v="2023-05-26T00:00:00"/>
    <x v="0"/>
    <n v="13100075"/>
    <n v="45072"/>
    <s v="YMCT|REPAIR CHARGE"/>
    <s v="REPAIR CHARGE"/>
    <n v="1"/>
    <n v="1"/>
    <n v="7522.12"/>
    <s v="CNY"/>
    <n v="1.135"/>
    <n v="7522.12"/>
    <n v="8537.6062000000002"/>
    <s v="C66SZX-SMT SERVICE"/>
    <s v="Shenzhen Jiapuda Electronics Technology Co., Ltd"/>
    <s v="Same"/>
    <n v="900808"/>
    <n v="0"/>
    <s v="373SMT INV-CONTRACT"/>
    <n v="0"/>
    <s v="年保协议"/>
    <n v="0"/>
    <s v="深圳市嘉普达电子技术有限公司"/>
    <n v="0"/>
    <x v="4"/>
    <x v="1"/>
    <s v="Q1"/>
    <x v="4"/>
    <x v="0"/>
  </r>
  <r>
    <s v="ESSZ"/>
    <s v="SZX"/>
    <x v="1"/>
    <d v="2023-05-29T00:00:00"/>
    <x v="0"/>
    <n v="12100113"/>
    <n v="45075"/>
    <s v="YMCT|REPAIR CHARGE"/>
    <s v="REPAIR CHARGE"/>
    <n v="1"/>
    <n v="1"/>
    <n v="12442.48"/>
    <s v="CNY"/>
    <n v="1.135"/>
    <n v="12442.48"/>
    <n v="14122.2148"/>
    <s v="C66SZX-SMT SERVICE"/>
    <s v="SHENZHEN JIANKE ELECTRONICS CO.,LTD"/>
    <s v="Same"/>
    <n v="900821"/>
    <n v="0"/>
    <s v="373SMT INV-NON-CON"/>
    <n v="0"/>
    <s v="C66SZ23561"/>
    <n v="0"/>
    <s v="深圳市健科电子有限公司"/>
    <n v="0"/>
    <x v="4"/>
    <x v="1"/>
    <s v="Q1"/>
    <x v="4"/>
    <x v="0"/>
  </r>
  <r>
    <s v="ESSZ"/>
    <s v="SZX"/>
    <x v="3"/>
    <d v="2023-05-29T00:00:00"/>
    <x v="0"/>
    <n v="13100076"/>
    <n v="45075"/>
    <s v="YMCT|REPAIR CHARGE"/>
    <s v="REPAIR CHARGE"/>
    <n v="1"/>
    <n v="1"/>
    <n v="17699.12"/>
    <s v="CNY"/>
    <n v="1.135"/>
    <n v="17699.12"/>
    <n v="20088.501199999999"/>
    <s v="C66SZX-SMT SERVICE"/>
    <s v="Dongguan An Lin Electronic Co., Ltd."/>
    <s v="Same"/>
    <n v="900810"/>
    <n v="0"/>
    <s v="373SMT INV-CONTRACT"/>
    <n v="0"/>
    <s v="年保协议"/>
    <n v="0"/>
    <s v="东莞市安林电子有限公司"/>
    <n v="0"/>
    <x v="4"/>
    <x v="1"/>
    <s v="Q1"/>
    <x v="4"/>
    <x v="0"/>
  </r>
  <r>
    <s v="ESSZ"/>
    <s v="SZX"/>
    <x v="3"/>
    <d v="2023-05-29T00:00:00"/>
    <x v="0"/>
    <n v="13100077"/>
    <n v="45075"/>
    <s v="YMCT|REPAIR CHARGE"/>
    <s v="REPAIR CHARGE"/>
    <n v="0.5"/>
    <n v="0.5"/>
    <n v="17699.12"/>
    <s v="CNY"/>
    <n v="1.135"/>
    <n v="17699.12"/>
    <n v="20088.501199999999"/>
    <s v="C66SZX-SMT SERVICE"/>
    <s v="Shenzhen Longda Optoelectronic Co., Ltd"/>
    <s v="Same"/>
    <n v="900825"/>
    <n v="0"/>
    <s v="373SMT INV-CONTRACT"/>
    <n v="0"/>
    <s v="2023年年保协议50%货款"/>
    <n v="0"/>
    <s v="深圳市龙大光电有限公司"/>
    <n v="0"/>
    <x v="4"/>
    <x v="1"/>
    <s v="Q1"/>
    <x v="4"/>
    <x v="0"/>
  </r>
  <r>
    <s v="ESSZ"/>
    <s v="SZX"/>
    <x v="3"/>
    <d v="2023-05-29T00:00:00"/>
    <x v="0"/>
    <n v="13100078"/>
    <n v="45075"/>
    <s v="YMCT|REPAIR CHARGE"/>
    <s v="REPAIR CHARGE"/>
    <n v="1"/>
    <n v="1"/>
    <n v="4247.79"/>
    <s v="CNY"/>
    <n v="1.135"/>
    <n v="4247.79"/>
    <n v="4821.2416499999999"/>
    <s v="C66SZX-SMT SERVICE"/>
    <s v="Shenzhen Internet Lai Industrial Co., Ltd."/>
    <s v="Same"/>
    <n v="900827"/>
    <n v="0"/>
    <s v="373SMT INV-CONTRACT"/>
    <n v="0"/>
    <s v="2023年年保协议"/>
    <n v="0"/>
    <s v="深圳市英特莱实业股份有限公司"/>
    <n v="0"/>
    <x v="4"/>
    <x v="1"/>
    <s v="Q1"/>
    <x v="4"/>
    <x v="0"/>
  </r>
  <r>
    <s v="ESSZ"/>
    <s v="SZX"/>
    <x v="0"/>
    <d v="2023-05-29T00:00:00"/>
    <x v="2"/>
    <n v="14100587"/>
    <n v="45075"/>
    <s v="HELI|593139"/>
    <s v="EMERSON MOTOR ASSY, 7'BW IMP, AIR"/>
    <n v="1"/>
    <n v="1"/>
    <n v="3628.32"/>
    <s v="CNY"/>
    <n v="1.135"/>
    <n v="3628.32"/>
    <n v="4118.1432000000004"/>
    <s v="C66SZX-SMT SERVICE"/>
    <s v="SHENZHEN e-Mylive TECHNOLOGY CO., LTD"/>
    <s v="Same"/>
    <n v="900818"/>
    <n v="2500"/>
    <s v="373SMT INV-PTS SALES"/>
    <n v="0"/>
    <s v="C66SZ24041"/>
    <n v="1197196"/>
    <s v="深圳市懿美莱科技有限公司"/>
    <n v="0"/>
    <x v="4"/>
    <x v="1"/>
    <s v="Q1"/>
    <x v="4"/>
    <x v="0"/>
  </r>
  <r>
    <s v="ESSZ"/>
    <s v="SZX"/>
    <x v="0"/>
    <d v="2023-05-29T00:00:00"/>
    <x v="2"/>
    <n v="14100587"/>
    <n v="45075"/>
    <s v="HELI|588919"/>
    <s v="380V, 7.81&quot; mount, 9.75&quot; BFM, Heater ASSY w/ wires"/>
    <n v="1"/>
    <n v="1"/>
    <n v="1327.43"/>
    <s v="CNY"/>
    <n v="1.135"/>
    <n v="1327.43"/>
    <n v="1506.6330500000001"/>
    <s v="C66SZX-SMT SERVICE"/>
    <s v="SHENZHEN e-Mylive TECHNOLOGY CO., LTD"/>
    <s v="Same"/>
    <n v="900818"/>
    <n v="880"/>
    <s v="373SMT INV-PTS SALES"/>
    <n v="0"/>
    <s v="C66SZ24041"/>
    <n v="1197196"/>
    <s v="深圳市懿美莱科技有限公司"/>
    <n v="0"/>
    <x v="4"/>
    <x v="1"/>
    <s v="Q1"/>
    <x v="4"/>
    <x v="0"/>
  </r>
  <r>
    <s v="ESSZ"/>
    <s v="SZX"/>
    <x v="0"/>
    <d v="2023-05-29T00:00:00"/>
    <x v="0"/>
    <n v="14100588"/>
    <n v="45075"/>
    <s v="YMCT|KLW-M66JA-01"/>
    <s v="HNS,SCAN FLEX"/>
    <n v="1"/>
    <n v="1"/>
    <n v="5840.71"/>
    <s v="CNY"/>
    <n v="1.135"/>
    <n v="5840.71"/>
    <n v="6629.2058500000003"/>
    <s v="C66SZX-SMT SERVICE"/>
    <s v="Shenzhen Zhihuaxin Electronics Co., Ltd"/>
    <s v="Same"/>
    <n v="900812"/>
    <n v="2415"/>
    <s v="373SMT INV-PTS SALES"/>
    <n v="0"/>
    <s v="C66SZ23546"/>
    <n v="1197133"/>
    <s v="深圳市志华鑫电子有限公司"/>
    <n v="0"/>
    <x v="4"/>
    <x v="1"/>
    <s v="Q1"/>
    <x v="4"/>
    <x v="0"/>
  </r>
  <r>
    <s v="ESSZ"/>
    <s v="SZX"/>
    <x v="0"/>
    <d v="2023-05-29T00:00:00"/>
    <x v="0"/>
    <n v="14100589"/>
    <n v="45075"/>
    <s v="YMCT|KMB-M220F-01"/>
    <s v="CAMERA SELECTOR"/>
    <n v="1"/>
    <n v="1"/>
    <n v="3097.35"/>
    <s v="CNY"/>
    <n v="1.135"/>
    <n v="3097.35"/>
    <n v="3515.4922499999998"/>
    <s v="C66SZX-SMT SERVICE"/>
    <s v="Shenzhen Extension New Technology Co., Ltd"/>
    <s v="Same"/>
    <n v="900823"/>
    <n v="1731"/>
    <s v="373SMT INV-PTS SALES"/>
    <n v="0"/>
    <s v="C66SZ23570"/>
    <n v="1197194"/>
    <s v="深圳拓新伟业科技有限公司"/>
    <n v="0"/>
    <x v="4"/>
    <x v="1"/>
    <s v="Q1"/>
    <x v="4"/>
    <x v="0"/>
  </r>
  <r>
    <s v="ESSZ"/>
    <s v="SZX"/>
    <x v="0"/>
    <d v="2023-05-29T00:00:00"/>
    <x v="1"/>
    <n v="14100590"/>
    <n v="45075"/>
    <s v="ZMTR|303-SF01"/>
    <s v="SPECIAL NOZZLE"/>
    <n v="4"/>
    <n v="4"/>
    <n v="2407.08"/>
    <s v="CNY"/>
    <n v="1.135"/>
    <n v="2407.08"/>
    <n v="2732.0358000000001"/>
    <s v="C66SZX-SMT SERVICE"/>
    <s v="Dongguan SOFARSOLAR Co., Ltd"/>
    <s v="Same"/>
    <n v="900809"/>
    <n v="1415.92"/>
    <s v="373SMT INV-PTS SALES"/>
    <n v="0"/>
    <s v="DGSOFAR202302160004"/>
    <n v="1196211"/>
    <s v="东莞首航新能源有限公司"/>
    <n v="0"/>
    <x v="4"/>
    <x v="1"/>
    <s v="Q1"/>
    <x v="4"/>
    <x v="0"/>
  </r>
  <r>
    <s v="ESSZ"/>
    <s v="SZX"/>
    <x v="0"/>
    <d v="2023-05-29T00:00:00"/>
    <x v="1"/>
    <n v="14100591"/>
    <n v="45075"/>
    <s v="ZMTR|K48-M3856-00X"/>
    <s v="GREASE PACK(NSL)"/>
    <n v="4"/>
    <n v="4"/>
    <n v="658.41"/>
    <s v="CNY"/>
    <n v="1.135"/>
    <n v="658.41"/>
    <n v="747.29534999999998"/>
    <s v="C66SZX-SMT SERVICE"/>
    <s v="Huizhou Yuyi Sanjia Electronic Technology Co., Ltd"/>
    <s v="Same"/>
    <n v="900813"/>
    <n v="573.44000000000005"/>
    <s v="373SMT INV-PTS SALES"/>
    <n v="0"/>
    <s v="C66SZ24044"/>
    <n v="1197135"/>
    <s v="惠州渝溢三甲电子科技有限公司"/>
    <n v="0"/>
    <x v="4"/>
    <x v="1"/>
    <s v="Q1"/>
    <x v="4"/>
    <x v="0"/>
  </r>
  <r>
    <s v="ESSZ"/>
    <s v="SZX"/>
    <x v="0"/>
    <d v="2023-05-29T00:00:00"/>
    <x v="0"/>
    <n v="14100592"/>
    <n v="45075"/>
    <s v="YMCT|KMB-M66N1-01"/>
    <s v="HNS XY-FLEX"/>
    <n v="1"/>
    <n v="1"/>
    <n v="7433.63"/>
    <s v="CNY"/>
    <n v="1.135"/>
    <n v="7433.63"/>
    <n v="8437.1700500000006"/>
    <s v="C66SZX-SMT SERVICE"/>
    <s v="Chainzone(Foshan)  Technology Co., Ltd."/>
    <s v="Same"/>
    <n v="900811"/>
    <n v="4146"/>
    <s v="373SMT INV-PTS SALES"/>
    <n v="0"/>
    <s v="C66SZ23546"/>
    <n v="1197124"/>
    <s v="佛山市青松科技股份有限公司"/>
    <n v="0"/>
    <x v="4"/>
    <x v="1"/>
    <s v="Q1"/>
    <x v="4"/>
    <x v="0"/>
  </r>
  <r>
    <s v="ESSZ"/>
    <s v="SZX"/>
    <x v="0"/>
    <d v="2023-05-29T00:00:00"/>
    <x v="0"/>
    <n v="14100593"/>
    <n v="45075"/>
    <s v="YMCT|KLA-M4255-30"/>
    <s v="FLASH DISK 2G"/>
    <n v="1"/>
    <n v="1"/>
    <n v="1327.43"/>
    <s v="CNY"/>
    <n v="1.135"/>
    <n v="1327.43"/>
    <n v="1506.6330500000001"/>
    <s v="C66SZX-SMT SERVICE"/>
    <s v="ShenZhen Kstar Science &amp;Technology Co.,Ltd"/>
    <s v="Same"/>
    <n v="900814"/>
    <n v="808"/>
    <s v="373SMT INV-PTS SALES"/>
    <n v="0"/>
    <s v="C66SZ23497"/>
    <n v="1197152"/>
    <s v="深圳科士达科技股份有限公司"/>
    <n v="0"/>
    <x v="4"/>
    <x v="1"/>
    <s v="Q1"/>
    <x v="4"/>
    <x v="0"/>
  </r>
  <r>
    <s v="ESSZ"/>
    <s v="SZX"/>
    <x v="0"/>
    <d v="2023-05-29T00:00:00"/>
    <x v="0"/>
    <n v="14100594"/>
    <n v="45075"/>
    <s v="YMCT|KHL-M4255-00"/>
    <s v="FLASH DISK"/>
    <n v="1"/>
    <n v="1"/>
    <n v="2477.88"/>
    <s v="CNY"/>
    <n v="1.135"/>
    <n v="2477.88"/>
    <n v="2812.3938000000003"/>
    <s v="C66SZX-SMT SERVICE"/>
    <s v="VAS LIGHTING CO.,LTD"/>
    <s v="Same"/>
    <n v="900815"/>
    <n v="1404"/>
    <s v="373SMT INV-PTS SALES"/>
    <n v="0"/>
    <s v="C66SZ24012REV1"/>
    <n v="1197158"/>
    <s v="广州市胜亚灯具制造有限公司"/>
    <n v="0"/>
    <x v="4"/>
    <x v="1"/>
    <s v="Q1"/>
    <x v="4"/>
    <x v="0"/>
  </r>
  <r>
    <s v="ESSZ"/>
    <s v="SZX"/>
    <x v="0"/>
    <d v="2023-05-29T00:00:00"/>
    <x v="0"/>
    <n v="14100595"/>
    <n v="45075"/>
    <s v="YMCT|KHJ-MC104-00"/>
    <s v="RAIL,UNDER"/>
    <n v="10"/>
    <n v="10"/>
    <n v="309.73"/>
    <s v="CNY"/>
    <n v="1.135"/>
    <n v="309.73"/>
    <n v="351.54355000000004"/>
    <s v="C66SZX-SMT SERVICE"/>
    <s v="Longoal Display Ltd."/>
    <s v="Same"/>
    <n v="900816"/>
    <n v="150"/>
    <s v="373SMT INV-PTS SALES"/>
    <n v="0"/>
    <s v="D2303029"/>
    <n v="1197168"/>
    <s v="佛山市顺德区龙高液晶有限公司"/>
    <n v="0"/>
    <x v="4"/>
    <x v="1"/>
    <s v="Q1"/>
    <x v="4"/>
    <x v="0"/>
  </r>
  <r>
    <s v="ESSZ"/>
    <s v="SZX"/>
    <x v="0"/>
    <d v="2023-05-29T00:00:00"/>
    <x v="0"/>
    <n v="14100596"/>
    <n v="45075"/>
    <s v="YMCT|KKE-M2267-A0"/>
    <s v="GUIDE X AXIS ASSY"/>
    <n v="2"/>
    <n v="2"/>
    <n v="2424.7800000000002"/>
    <s v="CNY"/>
    <n v="1.135"/>
    <n v="2424.7800000000002"/>
    <n v="2752.1253000000002"/>
    <s v="C66SZX-SMT SERVICE"/>
    <s v="JiangXi Netis Technology Co., Ltd."/>
    <s v="Same"/>
    <n v="900820"/>
    <n v="1326.67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LJ-MC181-01"/>
    <s v="HANDLE"/>
    <n v="5"/>
    <n v="5"/>
    <n v="610.62"/>
    <s v="CNY"/>
    <n v="1.135"/>
    <n v="610.62"/>
    <n v="693.05370000000005"/>
    <s v="C66SZX-SMT SERVICE"/>
    <s v="JiangXi Netis Technology Co., Ltd."/>
    <s v="Same"/>
    <n v="900820"/>
    <n v="330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HY-M7710-A4"/>
    <s v="NOZZLE 311A ASSY."/>
    <n v="3"/>
    <n v="3"/>
    <n v="1672.57"/>
    <s v="CNY"/>
    <n v="1.135"/>
    <n v="1672.57"/>
    <n v="1898.3669499999999"/>
    <s v="C66SZX-SMT SERVICE"/>
    <s v="JiangXi Netis Technology Co., Ltd."/>
    <s v="Same"/>
    <n v="900820"/>
    <n v="1102.02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HY-M7720-A3"/>
    <s v="NOZZLE 312A ASSY."/>
    <n v="1"/>
    <n v="1"/>
    <n v="663.72"/>
    <s v="CNY"/>
    <n v="1.135"/>
    <n v="663.72"/>
    <n v="753.32220000000007"/>
    <s v="C66SZX-SMT SERVICE"/>
    <s v="JiangXi Netis Technology Co., Ltd."/>
    <s v="Same"/>
    <n v="900820"/>
    <n v="405.65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HY-M7730-A2"/>
    <s v="NOZZLE 313A ASSY."/>
    <n v="1"/>
    <n v="1"/>
    <n v="769.91"/>
    <s v="CNY"/>
    <n v="1.135"/>
    <n v="769.91"/>
    <n v="873.84784999999999"/>
    <s v="C66SZX-SMT SERVICE"/>
    <s v="JiangXi Netis Technology Co., Ltd."/>
    <s v="Same"/>
    <n v="900820"/>
    <n v="453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HY-M221A-A0"/>
    <s v="COVER DUCT ASSY."/>
    <n v="2"/>
    <n v="2"/>
    <n v="884.96"/>
    <s v="CNY"/>
    <n v="1.135"/>
    <n v="884.96"/>
    <n v="1004.4296000000001"/>
    <s v="C66SZX-SMT SERVICE"/>
    <s v="JiangXi Netis Technology Co., Ltd."/>
    <s v="Same"/>
    <n v="900820"/>
    <n v="445.6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HJ-MC1A2-00"/>
    <s v="COVER BOX EL"/>
    <n v="2"/>
    <n v="2"/>
    <n v="79.650000000000006"/>
    <s v="CNY"/>
    <n v="1.135"/>
    <n v="79.650000000000006"/>
    <n v="90.402750000000012"/>
    <s v="C66SZX-SMT SERVICE"/>
    <s v="JiangXi Netis Technology Co., Ltd."/>
    <s v="Same"/>
    <n v="900820"/>
    <n v="44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HJ-MC1A1-00"/>
    <s v="BOX EL"/>
    <n v="2"/>
    <n v="2"/>
    <n v="265.49"/>
    <s v="CNY"/>
    <n v="1.135"/>
    <n v="265.49"/>
    <n v="301.33115000000004"/>
    <s v="C66SZX-SMT SERVICE"/>
    <s v="JiangXi Netis Technology Co., Ltd."/>
    <s v="Same"/>
    <n v="900820"/>
    <n v="144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LJ-MC245-00"/>
    <s v="LEVER F 1216"/>
    <n v="3"/>
    <n v="3"/>
    <n v="119.47"/>
    <s v="CNY"/>
    <n v="1.135"/>
    <n v="119.47"/>
    <n v="135.59845000000001"/>
    <s v="C66SZX-SMT SERVICE"/>
    <s v="JiangXi Netis Technology Co., Ltd."/>
    <s v="Same"/>
    <n v="900820"/>
    <n v="63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HY-M7101-00"/>
    <s v="HOUSING HEAD"/>
    <n v="1"/>
    <n v="1"/>
    <n v="4424.78"/>
    <s v="CNY"/>
    <n v="1.135"/>
    <n v="4424.78"/>
    <n v="5022.1252999999997"/>
    <s v="C66SZX-SMT SERVICE"/>
    <s v="JiangXi Netis Technology Co., Ltd."/>
    <s v="Same"/>
    <n v="900820"/>
    <n v="1454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90990-25J026"/>
    <s v="BEARING"/>
    <n v="20"/>
    <n v="20"/>
    <n v="2212.39"/>
    <s v="CNY"/>
    <n v="1.135"/>
    <n v="2212.39"/>
    <n v="2511.0626499999998"/>
    <s v="C66SZX-SMT SERVICE"/>
    <s v="JiangXi Netis Technology Co., Ltd."/>
    <s v="Same"/>
    <n v="900820"/>
    <n v="1274.4000000000001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HY-M7131-00"/>
    <s v="BELT 1"/>
    <n v="2"/>
    <n v="2"/>
    <n v="265.49"/>
    <s v="CNY"/>
    <n v="1.135"/>
    <n v="265.49"/>
    <n v="301.33115000000004"/>
    <s v="C66SZX-SMT SERVICE"/>
    <s v="JiangXi Netis Technology Co., Ltd."/>
    <s v="Same"/>
    <n v="900820"/>
    <n v="89.73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HY-M7132-00"/>
    <s v="BELT 2"/>
    <n v="3"/>
    <n v="3"/>
    <n v="345.13"/>
    <s v="CNY"/>
    <n v="1.135"/>
    <n v="345.13"/>
    <n v="391.72255000000001"/>
    <s v="C66SZX-SMT SERVICE"/>
    <s v="JiangXi Netis Technology Co., Ltd."/>
    <s v="Same"/>
    <n v="900820"/>
    <n v="131.49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7"/>
    <n v="45075"/>
    <s v="YMCT|KLW-M66B3-01"/>
    <s v="HNS X-FLEX LAN"/>
    <n v="1"/>
    <n v="1"/>
    <n v="1513.27"/>
    <s v="CNY"/>
    <n v="1.135"/>
    <n v="1513.27"/>
    <n v="1717.5614499999999"/>
    <s v="C66SZX-SMT SERVICE"/>
    <s v="SHENZHEN JIANKE ELECTRONICS CO.,LTD"/>
    <s v="Same"/>
    <n v="900822"/>
    <n v="838"/>
    <s v="373SMT INV-PTS SALES"/>
    <n v="0"/>
    <s v="C66SZ23561"/>
    <n v="1197187"/>
    <s v="深圳市健科电子有限公司"/>
    <n v="0"/>
    <x v="4"/>
    <x v="1"/>
    <s v="Q1"/>
    <x v="4"/>
    <x v="0"/>
  </r>
  <r>
    <s v="ESSZ"/>
    <s v="SZX"/>
    <x v="0"/>
    <d v="2023-05-29T00:00:00"/>
    <x v="0"/>
    <n v="14100597"/>
    <n v="45075"/>
    <s v="YMCT|KLW-M66B2-01"/>
    <s v="HNS Y-FLEX LAN"/>
    <n v="1"/>
    <n v="1"/>
    <n v="1765.49"/>
    <s v="CNY"/>
    <n v="1.135"/>
    <n v="1765.49"/>
    <n v="2003.83115"/>
    <s v="C66SZX-SMT SERVICE"/>
    <s v="SHENZHEN JIANKE ELECTRONICS CO.,LTD"/>
    <s v="Same"/>
    <n v="900822"/>
    <n v="972.83"/>
    <s v="373SMT INV-PTS SALES"/>
    <n v="0"/>
    <s v="C66SZ23561"/>
    <n v="1197187"/>
    <s v="深圳市健科电子有限公司"/>
    <n v="0"/>
    <x v="4"/>
    <x v="1"/>
    <s v="Q1"/>
    <x v="4"/>
    <x v="0"/>
  </r>
  <r>
    <s v="ESSZ"/>
    <s v="SZX"/>
    <x v="0"/>
    <d v="2023-05-29T00:00:00"/>
    <x v="0"/>
    <n v="14100597"/>
    <n v="45075"/>
    <s v="YMCT|KLW-M66BR-00"/>
    <s v="HNS EXT.LAN"/>
    <n v="1"/>
    <n v="1"/>
    <n v="1008.85"/>
    <s v="CNY"/>
    <n v="1.135"/>
    <n v="1008.85"/>
    <n v="1145.04475"/>
    <s v="C66SZX-SMT SERVICE"/>
    <s v="SHENZHEN JIANKE ELECTRONICS CO.,LTD"/>
    <s v="Same"/>
    <n v="900822"/>
    <n v="613.5"/>
    <s v="373SMT INV-PTS SALES"/>
    <n v="0"/>
    <s v="C66SZ23561"/>
    <n v="1197187"/>
    <s v="深圳市健科电子有限公司"/>
    <n v="0"/>
    <x v="4"/>
    <x v="1"/>
    <s v="Q1"/>
    <x v="4"/>
    <x v="0"/>
  </r>
  <r>
    <s v="ESSZ"/>
    <s v="SZX"/>
    <x v="0"/>
    <d v="2023-05-29T00:00:00"/>
    <x v="0"/>
    <n v="14100598"/>
    <n v="45075"/>
    <s v="YMCT|KMG-M7300-21"/>
    <s v="MULTI CAM.ASSY.FR"/>
    <n v="2"/>
    <n v="2"/>
    <n v="0"/>
    <s v="CNY"/>
    <n v="1.135"/>
    <n v="0"/>
    <n v="0"/>
    <s v="C66SZX-SMT SERVICE"/>
    <s v="Hai Xin Technology(ShenZhen) Company Limited."/>
    <s v="Same"/>
    <n v="900824"/>
    <n v="32315.22"/>
    <s v="373SMT INV-PTS SALES"/>
    <n v="0"/>
    <s v="H212477-BET-230421"/>
    <n v="1196203"/>
    <s v="海星科技（深圳）有限公司"/>
    <n v="0"/>
    <x v="4"/>
    <x v="1"/>
    <s v="Q1"/>
    <x v="4"/>
    <x v="0"/>
  </r>
  <r>
    <s v="ESSZ"/>
    <s v="SZX"/>
    <x v="0"/>
    <d v="2023-05-30T00:00:00"/>
    <x v="0"/>
    <n v="14100599"/>
    <n v="45076"/>
    <s v="YMCT|KHY-M7107-00"/>
    <s v="BALL SPLINE 2"/>
    <n v="1"/>
    <n v="1"/>
    <n v="3274.34"/>
    <s v="CNY"/>
    <n v="1.135"/>
    <n v="3274.34"/>
    <n v="3716.3759"/>
    <s v="C66SZX-SMT SERVICE"/>
    <s v="Shenzhen Kechuangqi Technology Co., Ltd."/>
    <s v="Same"/>
    <n v="900826"/>
    <n v="2082"/>
    <s v="373SMT INV-PTS SALES"/>
    <n v="0"/>
    <s v="C66SZ23537REV1"/>
    <n v="1197224"/>
    <s v="深圳市科创奇科技有限公司"/>
    <n v="0"/>
    <x v="4"/>
    <x v="1"/>
    <s v="Q1"/>
    <x v="4"/>
    <x v="0"/>
  </r>
  <r>
    <s v="ESSZ"/>
    <s v="SZX"/>
    <x v="0"/>
    <d v="2023-05-30T00:00:00"/>
    <x v="0"/>
    <n v="14100599"/>
    <n v="45076"/>
    <s v="YMCT|KHY-M3T22-01"/>
    <s v="SHOCK ABSORBERS"/>
    <n v="2"/>
    <n v="2"/>
    <n v="1327.43"/>
    <s v="CNY"/>
    <n v="1.135"/>
    <n v="1327.43"/>
    <n v="1506.6330500000001"/>
    <s v="C66SZX-SMT SERVICE"/>
    <s v="Shenzhen Kechuangqi Technology Co., Ltd."/>
    <s v="Same"/>
    <n v="900826"/>
    <n v="836.55"/>
    <s v="373SMT INV-PTS SALES"/>
    <n v="0"/>
    <s v="C66SZ23537REV1"/>
    <n v="1197224"/>
    <s v="深圳市科创奇科技有限公司"/>
    <n v="0"/>
    <x v="4"/>
    <x v="1"/>
    <s v="Q1"/>
    <x v="4"/>
    <x v="0"/>
  </r>
  <r>
    <s v="ESSZ"/>
    <s v="SZX"/>
    <x v="0"/>
    <d v="2023-05-30T00:00:00"/>
    <x v="0"/>
    <n v="14100599"/>
    <n v="45076"/>
    <s v="YMCT|KKE-M917H-00"/>
    <s v="BELT CONVEYOR"/>
    <n v="1"/>
    <n v="1"/>
    <n v="265.49"/>
    <s v="CNY"/>
    <n v="1.135"/>
    <n v="265.49"/>
    <n v="301.33115000000004"/>
    <s v="C66SZX-SMT SERVICE"/>
    <s v="Shenzhen Kechuangqi Technology Co., Ltd."/>
    <s v="Same"/>
    <n v="900826"/>
    <n v="179.3"/>
    <s v="373SMT INV-PTS SALES"/>
    <n v="0"/>
    <s v="C66SZ23537REV1"/>
    <n v="1197224"/>
    <s v="深圳市科创奇科技有限公司"/>
    <n v="0"/>
    <x v="4"/>
    <x v="1"/>
    <s v="Q1"/>
    <x v="4"/>
    <x v="0"/>
  </r>
  <r>
    <s v="ESSZ"/>
    <s v="SZX"/>
    <x v="0"/>
    <d v="2023-05-30T00:00:00"/>
    <x v="0"/>
    <n v="14100600"/>
    <n v="45076"/>
    <s v="YMCT|KHJ-MD301-00"/>
    <s v="MASTER TAPE 8MM"/>
    <n v="1"/>
    <n v="1"/>
    <n v="0"/>
    <s v="CNY"/>
    <n v="1.135"/>
    <n v="0"/>
    <n v="0"/>
    <s v="C66SZX-SMT SERVICE"/>
    <s v="ZHUHAI PILOT TECHNOLOGY CO., LTD"/>
    <s v="Same"/>
    <n v="900828"/>
    <n v="145"/>
    <s v="373SMT INV-PTS SALES"/>
    <n v="0"/>
    <s v="CGDD23040020"/>
    <n v="1198147"/>
    <s v="珠海派诺科技股份有限公司"/>
    <n v="0"/>
    <x v="4"/>
    <x v="1"/>
    <s v="Q1"/>
    <x v="4"/>
    <x v="0"/>
  </r>
  <r>
    <s v="ESSZ"/>
    <s v="SZX"/>
    <x v="0"/>
    <d v="2023-05-30T00:00:00"/>
    <x v="0"/>
    <n v="14100600"/>
    <n v="45076"/>
    <s v="YMCT|KHJ-MD302-00"/>
    <s v="MASTER TAPE 12mm"/>
    <n v="1"/>
    <n v="1"/>
    <n v="0"/>
    <s v="CNY"/>
    <n v="1.135"/>
    <n v="0"/>
    <n v="0"/>
    <s v="C66SZX-SMT SERVICE"/>
    <s v="ZHUHAI PILOT TECHNOLOGY CO., LTD"/>
    <s v="Same"/>
    <n v="900828"/>
    <n v="200"/>
    <s v="373SMT INV-PTS SALES"/>
    <n v="0"/>
    <s v="CGDD23040020"/>
    <n v="1198147"/>
    <s v="珠海派诺科技股份有限公司"/>
    <n v="0"/>
    <x v="4"/>
    <x v="1"/>
    <s v="Q1"/>
    <x v="4"/>
    <x v="0"/>
  </r>
  <r>
    <s v="ESSZ"/>
    <s v="XIY"/>
    <x v="2"/>
    <d v="2023-06-07T00:00:00"/>
    <x v="0"/>
    <n v="14100601"/>
    <n v="45084"/>
    <s v="YMCT|KHJ-MC100-00"/>
    <s v="SS TAPE FEEDER 8mm"/>
    <n v="15"/>
    <n v="15"/>
    <n v="0"/>
    <s v="CNY"/>
    <n v="1.105"/>
    <n v="0"/>
    <n v="0"/>
    <s v="C66XIY-SERVICE GROUP"/>
    <s v="Ningxia LGG Instrument Co., Ltd."/>
    <s v="Same"/>
    <n v="900829"/>
    <n v="32842.21"/>
    <s v="373SMT INV-PTS SALES"/>
    <n v="0"/>
    <n v="0"/>
    <n v="1203127"/>
    <s v="宁夏隆基宁光仪表股份有限公司"/>
    <n v="0"/>
    <x v="4"/>
    <x v="2"/>
    <s v="Q1"/>
    <x v="4"/>
    <x v="2"/>
  </r>
  <r>
    <s v="ESSZ"/>
    <s v="XIY"/>
    <x v="2"/>
    <d v="2023-06-07T00:00:00"/>
    <x v="0"/>
    <n v="14100601"/>
    <n v="45084"/>
    <s v="YMCT|KHJ-MC200-00"/>
    <s v="SS TAPE FEEDER 12/16mm"/>
    <n v="5"/>
    <n v="5"/>
    <n v="0"/>
    <s v="CNY"/>
    <n v="1.105"/>
    <n v="0"/>
    <n v="0"/>
    <s v="C66XIY-SERVICE GROUP"/>
    <s v="Ningxia LGG Instrument Co., Ltd."/>
    <s v="Same"/>
    <n v="900829"/>
    <n v="15306.65"/>
    <s v="373SMT INV-PTS SALES"/>
    <n v="0"/>
    <n v="0"/>
    <n v="1203127"/>
    <s v="宁夏隆基宁光仪表股份有限公司"/>
    <n v="0"/>
    <x v="4"/>
    <x v="2"/>
    <s v="Q1"/>
    <x v="4"/>
    <x v="2"/>
  </r>
  <r>
    <s v="ESSZ"/>
    <s v="XIY"/>
    <x v="2"/>
    <d v="2023-06-07T00:00:00"/>
    <x v="0"/>
    <n v="14100601"/>
    <n v="45084"/>
    <s v="YMCT|KHJ-MC600-00"/>
    <s v="SS TAPE FEEDER 44mm"/>
    <n v="2"/>
    <n v="2"/>
    <n v="0"/>
    <s v="CNY"/>
    <n v="1.105"/>
    <n v="0"/>
    <n v="0"/>
    <s v="C66XIY-SERVICE GROUP"/>
    <s v="Ningxia LGG Instrument Co., Ltd."/>
    <s v="Same"/>
    <n v="900829"/>
    <n v="12188.73"/>
    <s v="373SMT INV-PTS SALES"/>
    <n v="0"/>
    <n v="0"/>
    <n v="1203127"/>
    <s v="宁夏隆基宁光仪表股份有限公司"/>
    <n v="0"/>
    <x v="4"/>
    <x v="2"/>
    <s v="Q1"/>
    <x v="4"/>
    <x v="2"/>
  </r>
  <r>
    <s v="ESSZ"/>
    <s v="SZX"/>
    <x v="3"/>
    <d v="2023-06-09T00:00:00"/>
    <x v="0"/>
    <n v="13100079"/>
    <n v="45086"/>
    <s v="YMCT|REPAIR CHARGE"/>
    <s v="REPAIR CHARGE"/>
    <n v="0.5"/>
    <n v="0.5"/>
    <n v="8849.56"/>
    <s v="CNY"/>
    <n v="1.105"/>
    <n v="8849.56"/>
    <n v="9778.7637999999988"/>
    <s v="C66SZX-SMT SERVICE"/>
    <s v="DongGuan XinGuangLian Optoelectronics Technology C"/>
    <s v="Same"/>
    <n v="900832"/>
    <n v="0"/>
    <s v="373SMT INV-CONTRACT"/>
    <n v="0"/>
    <s v="2023年保协议50%款"/>
    <n v="0"/>
    <s v="东莞市新广联光电科技有限公司"/>
    <n v="0"/>
    <x v="4"/>
    <x v="2"/>
    <s v="Q1"/>
    <x v="4"/>
    <x v="0"/>
  </r>
  <r>
    <s v="ESSZ"/>
    <s v="SZX"/>
    <x v="0"/>
    <d v="2023-06-09T00:00:00"/>
    <x v="0"/>
    <n v="14100602"/>
    <n v="45086"/>
    <s v="YMCT|90990-25J026"/>
    <s v="BEARING"/>
    <n v="20"/>
    <n v="20"/>
    <n v="2123.89"/>
    <s v="CNY"/>
    <n v="1.105"/>
    <n v="2123.89"/>
    <n v="2346.8984499999997"/>
    <s v="C66SZX-SMT SERVICE"/>
    <s v="Shenzhen Hechuangyongtai Electronics Co., Ltd."/>
    <s v="Same"/>
    <n v="900831"/>
    <n v="1274.4000000000001"/>
    <s v="373SMT INV-PTS SALES"/>
    <n v="0"/>
    <s v="C66SZ24016&amp;C66SZ24043"/>
    <n v="1205155"/>
    <s v="深圳市和创永泰电子有限公司"/>
    <n v="0"/>
    <x v="4"/>
    <x v="2"/>
    <s v="Q1"/>
    <x v="4"/>
    <x v="0"/>
  </r>
  <r>
    <s v="ESSZ"/>
    <s v="SZX"/>
    <x v="1"/>
    <d v="2023-06-12T00:00:00"/>
    <x v="0"/>
    <n v="12100114"/>
    <n v="45089"/>
    <s v="YMCT|REPAIR CHARGE"/>
    <s v="REPAIR CHARGE"/>
    <n v="1"/>
    <n v="1"/>
    <n v="1592.92"/>
    <s v="CNY"/>
    <n v="1.105"/>
    <n v="1592.92"/>
    <n v="1760.1766"/>
    <s v="C66SZX-SMT SERVICE"/>
    <s v="Zhong Shan Min Kwong Electrical Co., Ltd"/>
    <s v="Same"/>
    <n v="900834"/>
    <n v="0"/>
    <s v="373SMT INV-NON-CON"/>
    <n v="0"/>
    <s v="C66SZ24040&amp;C66SZ24045"/>
    <n v="0"/>
    <s v="中山市绵光电器有限公司"/>
    <n v="0"/>
    <x v="4"/>
    <x v="2"/>
    <s v="Q1"/>
    <x v="4"/>
    <x v="0"/>
  </r>
  <r>
    <s v="ESSZ"/>
    <s v="SZX"/>
    <x v="0"/>
    <d v="2023-06-12T00:00:00"/>
    <x v="0"/>
    <n v="14100603"/>
    <n v="45089"/>
    <s v="YMCT|KHN-M220F-06"/>
    <s v="CAMERA SELECTOR"/>
    <n v="1"/>
    <n v="1"/>
    <n v="3628.32"/>
    <s v="CNY"/>
    <n v="1.105"/>
    <n v="3628.32"/>
    <n v="4009.2936"/>
    <s v="C66SZX-SMT SERVICE"/>
    <s v="Zhong Shan Min Kwong Electrical Co., Ltd"/>
    <s v="Same"/>
    <n v="900833"/>
    <n v="2096"/>
    <s v="373SMT INV-PTS SALES"/>
    <n v="0"/>
    <s v="C66SZ24040&amp;C66SZ24045"/>
    <n v="1206145"/>
    <s v="中山市绵光电器有限公司"/>
    <n v="0"/>
    <x v="4"/>
    <x v="2"/>
    <s v="Q1"/>
    <x v="4"/>
    <x v="0"/>
  </r>
  <r>
    <s v="ESSZ"/>
    <s v="SZX"/>
    <x v="1"/>
    <d v="2023-06-14T00:00:00"/>
    <x v="0"/>
    <n v="12100115"/>
    <n v="45091"/>
    <s v="YMCT|REPAIR CHARGE"/>
    <s v="REPAIR CHARGE"/>
    <n v="1"/>
    <n v="1"/>
    <n v="3230.09"/>
    <s v="CNY"/>
    <n v="1.105"/>
    <n v="3230.09"/>
    <n v="3569.2494500000003"/>
    <s v="C66SZX-SMT SERVICE"/>
    <s v="Shenzhen Chaosiwei Electronics Shares Co.,Ltd."/>
    <s v="Same"/>
    <n v="900836"/>
    <n v="0"/>
    <s v="373SMT INV-NON-CON"/>
    <n v="0"/>
    <s v="PO230524001B"/>
    <n v="0"/>
    <s v="深圳市超思维电子股份有限公司"/>
    <n v="0"/>
    <x v="4"/>
    <x v="2"/>
    <s v="Q1"/>
    <x v="4"/>
    <x v="0"/>
  </r>
  <r>
    <s v="ESSZ"/>
    <s v="SZX"/>
    <x v="1"/>
    <d v="2023-06-14T00:00:00"/>
    <x v="0"/>
    <n v="12100116"/>
    <n v="45091"/>
    <s v="YMCT|REPAIR CHARGE"/>
    <s v="REPAIR CHARGE"/>
    <n v="1"/>
    <n v="1"/>
    <n v="1283.19"/>
    <s v="CNY"/>
    <n v="1.105"/>
    <n v="1283.19"/>
    <n v="1417.9249500000001"/>
    <s v="C66SZX-SMT SERVICE"/>
    <s v="General Lighting Electronic Co., Ltd."/>
    <s v="Same"/>
    <n v="900837"/>
    <n v="0"/>
    <s v="373SMT INV-NON-CON"/>
    <n v="0"/>
    <s v="C66SZ23476"/>
    <n v="0"/>
    <s v="广东微观科技有限公司"/>
    <n v="0"/>
    <x v="4"/>
    <x v="2"/>
    <s v="Q1"/>
    <x v="4"/>
    <x v="0"/>
  </r>
  <r>
    <s v="ESSZ"/>
    <s v="SZX"/>
    <x v="0"/>
    <d v="2023-06-14T00:00:00"/>
    <x v="0"/>
    <n v="14100604"/>
    <n v="45091"/>
    <s v="YMCT|KHY-M652Y-00"/>
    <s v="SENSOR FEE.FLT.ASSY"/>
    <n v="1"/>
    <n v="1"/>
    <n v="2566.37"/>
    <s v="CNY"/>
    <n v="1.105"/>
    <n v="2566.37"/>
    <n v="2835.8388499999996"/>
    <s v="C66SZX-SMT SERVICE"/>
    <s v="DONGGUAN TIANYU TOYS CO.,LTD."/>
    <s v="Same"/>
    <n v="900835"/>
    <n v="1536.21"/>
    <s v="373SMT INV-PTS SALES"/>
    <n v="0"/>
    <s v="TYDZ23004-KD001"/>
    <n v="1208172"/>
    <s v="东莞市天宇玩具制品有限公司"/>
    <n v="0"/>
    <x v="4"/>
    <x v="2"/>
    <s v="Q1"/>
    <x v="4"/>
    <x v="0"/>
  </r>
  <r>
    <s v="ESSZ"/>
    <s v="SZX"/>
    <x v="1"/>
    <d v="2023-06-15T00:00:00"/>
    <x v="0"/>
    <n v="12100117"/>
    <n v="45092"/>
    <s v="YMCT|REPAIR CHARGE"/>
    <s v="REPAIR CHARGE"/>
    <n v="1"/>
    <n v="1"/>
    <n v="442.48"/>
    <s v="CNY"/>
    <n v="1.105"/>
    <n v="442.48"/>
    <n v="488.94040000000001"/>
    <s v="C66SZX-SMT SERVICE"/>
    <s v="Huizhou Gengchuang Electronics Co., Ltd."/>
    <s v="Same"/>
    <n v="900839"/>
    <n v="0"/>
    <s v="373SMT INV-NON-CON"/>
    <n v="0"/>
    <s v="GCL23030319"/>
    <n v="0"/>
    <s v="惠州市耕创电子有限公司"/>
    <n v="0"/>
    <x v="4"/>
    <x v="2"/>
    <s v="Q1"/>
    <x v="4"/>
    <x v="0"/>
  </r>
  <r>
    <s v="ESSZ"/>
    <s v="SZX"/>
    <x v="0"/>
    <d v="2023-06-15T00:00:00"/>
    <x v="0"/>
    <n v="14100605"/>
    <n v="45092"/>
    <s v="YMCT|KMB-M703S-A0"/>
    <s v="HOLDER NOZZLE ASSY."/>
    <n v="1"/>
    <n v="1"/>
    <n v="1061.95"/>
    <s v="CNY"/>
    <n v="1.105"/>
    <n v="1061.95"/>
    <n v="1173.4547500000001"/>
    <s v="C66SZX-SMT SERVICE"/>
    <s v="Huizhou Gengchuang Electronics Co., Ltd."/>
    <s v="Same"/>
    <n v="900838"/>
    <n v="397.38"/>
    <s v="373SMT INV-PTS SALES"/>
    <n v="0"/>
    <s v="GCL23050162"/>
    <n v="1209186"/>
    <s v="惠州市耕创电子有限公司"/>
    <n v="0"/>
    <x v="4"/>
    <x v="2"/>
    <s v="Q1"/>
    <x v="4"/>
    <x v="0"/>
  </r>
  <r>
    <s v="ESSZ"/>
    <s v="SZX"/>
    <x v="1"/>
    <d v="2023-06-16T00:00:00"/>
    <x v="0"/>
    <n v="12100118"/>
    <n v="45093"/>
    <s v="YMCT|REPAIR CHARGE"/>
    <s v="REPAIR CHARGE"/>
    <n v="1"/>
    <n v="1"/>
    <n v="6106.19"/>
    <s v="CNY"/>
    <n v="1.105"/>
    <n v="6106.19"/>
    <n v="6747.3399499999996"/>
    <s v="C66SZX-SMT SERVICE"/>
    <s v="JIANGXI LONGTECH SMART CONTROL CO., LTD"/>
    <s v="Same"/>
    <n v="900841"/>
    <n v="0"/>
    <s v="373SMT INV-NON-CON"/>
    <n v="0"/>
    <s v="3511-202305110001"/>
    <n v="0"/>
    <s v="江西朗特智能控制有限公司"/>
    <n v="0"/>
    <x v="4"/>
    <x v="2"/>
    <s v="Q1"/>
    <x v="4"/>
    <x v="0"/>
  </r>
  <r>
    <s v="ESSZ"/>
    <s v="SZX"/>
    <x v="1"/>
    <d v="2023-06-16T00:00:00"/>
    <x v="0"/>
    <n v="12100119"/>
    <n v="45093"/>
    <s v="YMCT|REPAIR CHARGE"/>
    <s v="REPAIR CHARGE"/>
    <n v="1"/>
    <n v="1"/>
    <n v="1150.44"/>
    <s v="CNY"/>
    <n v="1.105"/>
    <n v="1150.44"/>
    <n v="1271.2362000000001"/>
    <s v="C66SZX-SMT SERVICE"/>
    <s v="JIANGXI LONGTECH SMART CONTROL CO., LTD"/>
    <s v="Same"/>
    <n v="900842"/>
    <n v="0"/>
    <s v="373SMT INV-NON-CON"/>
    <n v="0"/>
    <s v="3511-202306060001"/>
    <n v="0"/>
    <s v="江西朗特智能控制有限公司"/>
    <n v="0"/>
    <x v="4"/>
    <x v="2"/>
    <s v="Q1"/>
    <x v="4"/>
    <x v="0"/>
  </r>
  <r>
    <s v="ESSZ"/>
    <s v="SZX"/>
    <x v="0"/>
    <d v="2023-06-16T00:00:00"/>
    <x v="0"/>
    <n v="14100606"/>
    <n v="45093"/>
    <s v="YMCT|KLW-M66B3-01"/>
    <s v="HNS X-FLEX LAN"/>
    <n v="1"/>
    <n v="1"/>
    <n v="1504.42"/>
    <s v="CNY"/>
    <n v="1.105"/>
    <n v="1504.42"/>
    <n v="1662.3841"/>
    <s v="C66SZX-SMT SERVICE"/>
    <s v="JIANGXI LONGTECH SMART CONTROL CO., LTD"/>
    <s v="Same"/>
    <n v="900840"/>
    <n v="855.5"/>
    <s v="373SMT INV-PTS SALES"/>
    <n v="0"/>
    <s v="3511-202305110001"/>
    <n v="1210117"/>
    <s v="江西朗特智能控制有限公司"/>
    <n v="0"/>
    <x v="4"/>
    <x v="2"/>
    <s v="Q1"/>
    <x v="4"/>
    <x v="0"/>
  </r>
  <r>
    <s v="ESSZ"/>
    <s v="SZX"/>
    <x v="0"/>
    <d v="2023-06-16T00:00:00"/>
    <x v="0"/>
    <n v="14100606"/>
    <n v="45093"/>
    <s v="YMCT|KLW-M66B2-01"/>
    <s v="HNS Y-FLEX LAN"/>
    <n v="1"/>
    <n v="1"/>
    <n v="1858.41"/>
    <s v="CNY"/>
    <n v="1.105"/>
    <n v="1858.41"/>
    <n v="2053.5430500000002"/>
    <s v="C66SZX-SMT SERVICE"/>
    <s v="JIANGXI LONGTECH SMART CONTROL CO., LTD"/>
    <s v="Same"/>
    <n v="900840"/>
    <n v="1013.42"/>
    <s v="373SMT INV-PTS SALES"/>
    <n v="0"/>
    <s v="3511-202305110001"/>
    <n v="1210117"/>
    <s v="江西朗特智能控制有限公司"/>
    <n v="0"/>
    <x v="4"/>
    <x v="2"/>
    <s v="Q1"/>
    <x v="4"/>
    <x v="0"/>
  </r>
  <r>
    <s v="ESSZ"/>
    <s v="SZX"/>
    <x v="1"/>
    <d v="2023-06-19T00:00:00"/>
    <x v="0"/>
    <n v="12100120"/>
    <n v="45096"/>
    <s v="YMCT|REPAIR CHARGE"/>
    <s v="REPAIR CHARGE"/>
    <n v="1"/>
    <n v="1"/>
    <n v="973.45"/>
    <s v="CNY"/>
    <n v="1.105"/>
    <n v="973.45"/>
    <n v="1075.6622500000001"/>
    <s v="C66SZX-SMT SERVICE"/>
    <s v="Shenzhen Longda Optoelectronic Co., Ltd"/>
    <s v="Same"/>
    <n v="900847"/>
    <n v="0"/>
    <s v="373SMT INV-NON-CON"/>
    <n v="0"/>
    <s v="C66SZ23553"/>
    <n v="0"/>
    <s v="深圳市龙大光电有限公司"/>
    <n v="0"/>
    <x v="4"/>
    <x v="2"/>
    <s v="Q1"/>
    <x v="4"/>
    <x v="0"/>
  </r>
  <r>
    <s v="ESSZ"/>
    <s v="SZX"/>
    <x v="1"/>
    <d v="2023-06-19T00:00:00"/>
    <x v="0"/>
    <n v="12100121"/>
    <n v="45096"/>
    <s v="YMCT|REPAIR CHARGE"/>
    <s v="REPAIR CHARGE"/>
    <n v="1"/>
    <n v="1"/>
    <n v="1592.92"/>
    <s v="CNY"/>
    <n v="1.105"/>
    <n v="1592.92"/>
    <n v="1760.1766"/>
    <s v="C66SZX-SMT SERVICE"/>
    <s v="Huizhou Boshijie Technology Co., Ltd."/>
    <s v="Same"/>
    <n v="900848"/>
    <n v="0"/>
    <s v="373SMT INV-NON-CON"/>
    <n v="0"/>
    <s v="3301-20230327001&amp;3301-20230410001"/>
    <n v="0"/>
    <s v="惠州市博实结科技有限公司"/>
    <n v="0"/>
    <x v="4"/>
    <x v="2"/>
    <s v="Q1"/>
    <x v="4"/>
    <x v="0"/>
  </r>
  <r>
    <s v="ESSZ"/>
    <s v="SZX"/>
    <x v="1"/>
    <d v="2023-06-19T00:00:00"/>
    <x v="0"/>
    <n v="12100121"/>
    <n v="45096"/>
    <s v="YMCT|REPAIR CHARGE"/>
    <s v="REPAIR CHARGE"/>
    <n v="1"/>
    <n v="1"/>
    <n v="11504.42"/>
    <s v="CNY"/>
    <n v="1.105"/>
    <n v="11504.42"/>
    <n v="12712.384099999999"/>
    <s v="C66SZX-SMT SERVICE"/>
    <s v="Huizhou Boshijie Technology Co., Ltd."/>
    <s v="Same"/>
    <n v="900848"/>
    <n v="0"/>
    <s v="373SMT INV-NON-CON"/>
    <n v="0"/>
    <s v="3301-20230327001&amp;3301-20230410001"/>
    <n v="0"/>
    <s v="惠州市博实结科技有限公司"/>
    <n v="0"/>
    <x v="4"/>
    <x v="2"/>
    <s v="Q1"/>
    <x v="4"/>
    <x v="0"/>
  </r>
  <r>
    <s v="ESSZ"/>
    <s v="SZX"/>
    <x v="0"/>
    <d v="2023-06-19T00:00:00"/>
    <x v="2"/>
    <n v="14100607"/>
    <n v="45096"/>
    <s v="HELI|593139"/>
    <s v="EMERSON MOTOR ASSY, 7'BW IMP, AIR"/>
    <n v="2"/>
    <n v="2"/>
    <n v="8141.59"/>
    <s v="CNY"/>
    <n v="1.105"/>
    <n v="8141.59"/>
    <n v="8996.4569499999998"/>
    <s v="C66SZX-SMT SERVICE"/>
    <s v="Hai Xin Technology(ShenZhen) Company Limited."/>
    <s v="Same"/>
    <n v="900846"/>
    <n v="5000"/>
    <s v="373SMT INV-PTS SALES"/>
    <n v="0"/>
    <s v="H214909-BET-230612"/>
    <n v="1211227"/>
    <s v="海星科技（深圳）有限公司"/>
    <n v="0"/>
    <x v="4"/>
    <x v="2"/>
    <s v="Q1"/>
    <x v="4"/>
    <x v="0"/>
  </r>
  <r>
    <s v="ESSZ"/>
    <s v="SZX"/>
    <x v="0"/>
    <d v="2023-06-19T00:00:00"/>
    <x v="0"/>
    <n v="14100608"/>
    <n v="45096"/>
    <s v="YMCT|KHY-M3T22-01"/>
    <s v="SHOCK ABSORBERS"/>
    <n v="1"/>
    <n v="1"/>
    <n v="761.06"/>
    <s v="CNY"/>
    <n v="1.105"/>
    <n v="761.06"/>
    <n v="840.97129999999993"/>
    <s v="C66SZX-SMT SERVICE"/>
    <s v="Shenzhen Longda Optoelectronic Co., Ltd"/>
    <s v="Same"/>
    <n v="900843"/>
    <n v="418.28"/>
    <s v="373SMT INV-PTS SALES"/>
    <n v="0"/>
    <s v="C66SZ23486REV1"/>
    <n v="1211151"/>
    <s v="深圳市龙大光电有限公司"/>
    <n v="0"/>
    <x v="4"/>
    <x v="2"/>
    <s v="Q1"/>
    <x v="4"/>
    <x v="0"/>
  </r>
  <r>
    <s v="ESSZ"/>
    <s v="SZX"/>
    <x v="0"/>
    <d v="2023-06-19T00:00:00"/>
    <x v="0"/>
    <n v="14100609"/>
    <n v="45096"/>
    <s v="YMCT|KLF-M911B-00"/>
    <s v="F BELT CONVEYOR 2"/>
    <n v="4"/>
    <n v="4"/>
    <n v="1699.12"/>
    <s v="CNY"/>
    <n v="1.105"/>
    <n v="1699.12"/>
    <n v="1877.5275999999999"/>
    <s v="C66SZX-SMT SERVICE"/>
    <s v="Shenzhen Longda Optoelectronic Co., Ltd"/>
    <s v="Same"/>
    <n v="900844"/>
    <n v="1038.4000000000001"/>
    <s v="373SMT INV-PTS SALES"/>
    <n v="0"/>
    <s v="C66SZ23553"/>
    <n v="1211160"/>
    <s v="深圳市龙大光电有限公司"/>
    <n v="0"/>
    <x v="4"/>
    <x v="2"/>
    <s v="Q1"/>
    <x v="4"/>
    <x v="0"/>
  </r>
  <r>
    <s v="ESSZ"/>
    <s v="SZX"/>
    <x v="0"/>
    <d v="2023-06-19T00:00:00"/>
    <x v="0"/>
    <n v="14100610"/>
    <n v="45096"/>
    <s v="YMCT|KHY-M221A-A0"/>
    <s v="COVER DUCT ASSY."/>
    <n v="3"/>
    <n v="3"/>
    <n v="1221.24"/>
    <s v="CNY"/>
    <n v="1.105"/>
    <n v="1221.24"/>
    <n v="1349.4702"/>
    <s v="C66SZX-SMT SERVICE"/>
    <s v="Huizhou Boshijie Technology Co., Ltd."/>
    <s v="Same"/>
    <n v="900845"/>
    <n v="668.4"/>
    <s v="373SMT INV-PTS SALES"/>
    <n v="0"/>
    <s v="3301-20230327001&amp;3301-20230410001"/>
    <n v="1211229"/>
    <s v="惠州市博实结科技有限公司"/>
    <n v="0"/>
    <x v="4"/>
    <x v="2"/>
    <s v="Q1"/>
    <x v="4"/>
    <x v="0"/>
  </r>
  <r>
    <s v="ESSZ"/>
    <s v="SZX"/>
    <x v="0"/>
    <d v="2023-06-19T00:00:00"/>
    <x v="0"/>
    <n v="14100610"/>
    <n v="45096"/>
    <s v="YMCT|KHY-M2267-A0"/>
    <s v="GUIDE X AXIS ASSY"/>
    <n v="2"/>
    <n v="2"/>
    <n v="2035.4"/>
    <s v="CNY"/>
    <n v="1.105"/>
    <n v="2035.4"/>
    <n v="2249.1170000000002"/>
    <s v="C66SZX-SMT SERVICE"/>
    <s v="Huizhou Boshijie Technology Co., Ltd."/>
    <s v="Same"/>
    <n v="900845"/>
    <n v="1102"/>
    <s v="373SMT INV-PTS SALES"/>
    <n v="0"/>
    <s v="3301-20230327001&amp;3301-20230410001"/>
    <n v="1211229"/>
    <s v="惠州市博实结科技有限公司"/>
    <n v="0"/>
    <x v="4"/>
    <x v="2"/>
    <s v="Q1"/>
    <x v="4"/>
    <x v="0"/>
  </r>
  <r>
    <s v="ESSZ"/>
    <s v="SZX"/>
    <x v="0"/>
    <d v="2023-06-19T00:00:00"/>
    <x v="0"/>
    <n v="14100610"/>
    <n v="45096"/>
    <s v="YMCT|KHY-M220A-00"/>
    <s v="TAPE,X DUCT"/>
    <n v="1"/>
    <n v="1"/>
    <n v="106.19"/>
    <s v="CNY"/>
    <n v="1.105"/>
    <n v="106.19"/>
    <n v="117.33995"/>
    <s v="C66SZX-SMT SERVICE"/>
    <s v="Huizhou Boshijie Technology Co., Ltd."/>
    <s v="Same"/>
    <n v="900845"/>
    <n v="54"/>
    <s v="373SMT INV-PTS SALES"/>
    <n v="0"/>
    <s v="3301-20230327001&amp;3301-20230410001"/>
    <n v="1211229"/>
    <s v="惠州市博实结科技有限公司"/>
    <n v="0"/>
    <x v="4"/>
    <x v="2"/>
    <s v="Q1"/>
    <x v="4"/>
    <x v="0"/>
  </r>
  <r>
    <s v="ESSZ"/>
    <s v="SZX"/>
    <x v="0"/>
    <d v="2023-06-19T00:00:00"/>
    <x v="0"/>
    <n v="14100610"/>
    <n v="45096"/>
    <s v="YMCT|90990-25J026"/>
    <s v="BEARING"/>
    <n v="10"/>
    <n v="10"/>
    <n v="1327.43"/>
    <s v="CNY"/>
    <n v="1.105"/>
    <n v="1327.43"/>
    <n v="1466.81015"/>
    <s v="C66SZX-SMT SERVICE"/>
    <s v="Huizhou Boshijie Technology Co., Ltd."/>
    <s v="Same"/>
    <n v="900845"/>
    <n v="637.20000000000005"/>
    <s v="373SMT INV-PTS SALES"/>
    <n v="0"/>
    <s v="3301-20230327001&amp;3301-20230410001"/>
    <n v="1211229"/>
    <s v="惠州市博实结科技有限公司"/>
    <n v="0"/>
    <x v="4"/>
    <x v="2"/>
    <s v="Q1"/>
    <x v="4"/>
    <x v="0"/>
  </r>
  <r>
    <s v="ESSZ"/>
    <s v="SZX"/>
    <x v="0"/>
    <d v="2023-06-19T00:00:00"/>
    <x v="0"/>
    <n v="14100610"/>
    <n v="45096"/>
    <s v="YMCT|KKE-M2267-A0"/>
    <s v="GUIDE X AXIS ASSY"/>
    <n v="4"/>
    <n v="4"/>
    <n v="4884.96"/>
    <s v="CNY"/>
    <n v="1.105"/>
    <n v="4884.96"/>
    <n v="5397.8807999999999"/>
    <s v="C66SZX-SMT SERVICE"/>
    <s v="Huizhou Boshijie Technology Co., Ltd."/>
    <s v="Same"/>
    <n v="900845"/>
    <n v="2653.33"/>
    <s v="373SMT INV-PTS SALES"/>
    <n v="0"/>
    <s v="3301-20230327001&amp;3301-20230410001"/>
    <n v="1211229"/>
    <s v="惠州市博实结科技有限公司"/>
    <n v="0"/>
    <x v="4"/>
    <x v="2"/>
    <s v="Q1"/>
    <x v="4"/>
    <x v="0"/>
  </r>
  <r>
    <s v="ESSZ"/>
    <s v="SZX"/>
    <x v="0"/>
    <d v="2023-06-19T00:00:00"/>
    <x v="0"/>
    <n v="14100610"/>
    <n v="45096"/>
    <s v="YMCT|KHY-M220B-00"/>
    <s v="TAPE 2 X DUCT"/>
    <n v="1"/>
    <n v="1"/>
    <n v="79.650000000000006"/>
    <s v="CNY"/>
    <n v="1.105"/>
    <n v="79.650000000000006"/>
    <n v="88.013249999999999"/>
    <s v="C66SZX-SMT SERVICE"/>
    <s v="Huizhou Boshijie Technology Co., Ltd."/>
    <s v="Same"/>
    <n v="900845"/>
    <n v="40"/>
    <s v="373SMT INV-PTS SALES"/>
    <n v="0"/>
    <s v="3301-20230327001&amp;3301-20230410001"/>
    <n v="1211229"/>
    <s v="惠州市博实结科技有限公司"/>
    <n v="0"/>
    <x v="4"/>
    <x v="2"/>
    <s v="Q1"/>
    <x v="4"/>
    <x v="0"/>
  </r>
  <r>
    <s v="ESSZ"/>
    <s v="SZX"/>
    <x v="0"/>
    <d v="2023-06-19T00:00:00"/>
    <x v="0"/>
    <n v="14100610"/>
    <n v="45096"/>
    <s v="YMCT|KHY-M220C-00"/>
    <s v="TAPE 3 X DUCT"/>
    <n v="1"/>
    <n v="1"/>
    <n v="57.52"/>
    <s v="CNY"/>
    <n v="1.105"/>
    <n v="57.52"/>
    <n v="63.559600000000003"/>
    <s v="C66SZX-SMT SERVICE"/>
    <s v="Huizhou Boshijie Technology Co., Ltd."/>
    <s v="Same"/>
    <n v="900845"/>
    <n v="31"/>
    <s v="373SMT INV-PTS SALES"/>
    <n v="0"/>
    <s v="3301-20230327001&amp;3301-20230410001"/>
    <n v="1211229"/>
    <s v="惠州市博实结科技有限公司"/>
    <n v="0"/>
    <x v="4"/>
    <x v="2"/>
    <s v="Q1"/>
    <x v="4"/>
    <x v="0"/>
  </r>
  <r>
    <s v="ESSZ"/>
    <s v="SZX"/>
    <x v="0"/>
    <d v="2023-06-21T00:00:00"/>
    <x v="1"/>
    <n v="14100611"/>
    <n v="45098"/>
    <s v="ZMTR|FEEDER STORAGE CARRIAGE"/>
    <s v="FEEDER STORAGE CARRIAGE"/>
    <n v="4"/>
    <n v="4"/>
    <n v="8849.56"/>
    <s v="CNY"/>
    <n v="1.105"/>
    <n v="8849.56"/>
    <n v="9778.7637999999988"/>
    <s v="C66SZX-SMT SERVICE"/>
    <s v="Hai Xin Technology(ShenZhen) Company Limited."/>
    <s v="Same"/>
    <n v="900849"/>
    <n v="5433.64"/>
    <s v="373SMT INV-PTS SALES"/>
    <n v="0"/>
    <s v="PO2305000107-KDA04"/>
    <n v="1213179"/>
    <s v="海星科技（深圳）有限公司"/>
    <n v="0"/>
    <x v="4"/>
    <x v="2"/>
    <s v="Q1"/>
    <x v="4"/>
    <x v="0"/>
  </r>
  <r>
    <s v="ESSZ"/>
    <s v="SZX"/>
    <x v="2"/>
    <d v="2023-06-21T00:00:00"/>
    <x v="1"/>
    <n v="14100611"/>
    <n v="45098"/>
    <s v="ZMTR|MANUAL TRAY FEEDER(YSM10)"/>
    <s v="MANUAL TRAY FEEDER FOR YSM10"/>
    <n v="4"/>
    <n v="4"/>
    <n v="8141.59"/>
    <s v="CNY"/>
    <n v="1.105"/>
    <n v="8141.59"/>
    <n v="8996.4569499999998"/>
    <s v="C66SZX-SMT SERVICE"/>
    <s v="Hai Xin Technology(ShenZhen) Company Limited."/>
    <s v="Same"/>
    <n v="900849"/>
    <n v="5433.64"/>
    <s v="373SMT INV-PTS SALES"/>
    <n v="0"/>
    <s v="PO2305000107-KDA04"/>
    <n v="1213179"/>
    <s v="海星科技（深圳）有限公司"/>
    <n v="0"/>
    <x v="4"/>
    <x v="2"/>
    <s v="Q1"/>
    <x v="4"/>
    <x v="0"/>
  </r>
  <r>
    <s v="ESSZ"/>
    <s v="SZX"/>
    <x v="0"/>
    <d v="2023-06-26T00:00:00"/>
    <x v="0"/>
    <n v="14100612"/>
    <n v="45103"/>
    <s v="YMCT|KHN-M5840-02"/>
    <s v="SERVO BOARD ASSY"/>
    <n v="1"/>
    <n v="1"/>
    <n v="11327.43"/>
    <s v="CNY"/>
    <n v="1.105"/>
    <n v="11327.43"/>
    <n v="12516.810149999999"/>
    <s v="C66SZX-SMT SERVICE"/>
    <s v="Dongguan Langqin Electronic Technology Co., Ltd."/>
    <s v="Same"/>
    <n v="900852"/>
    <n v="6121"/>
    <s v="373SMT INV-PTS SALES"/>
    <n v="0"/>
    <s v="C66SZ24069REV1"/>
    <n v="1217165"/>
    <s v="东莞朗勤电子科技有限公司"/>
    <n v="0"/>
    <x v="4"/>
    <x v="2"/>
    <s v="Q1"/>
    <x v="4"/>
    <x v="0"/>
  </r>
  <r>
    <s v="ESSZ"/>
    <s v="SZX"/>
    <x v="0"/>
    <d v="2023-06-26T00:00:00"/>
    <x v="1"/>
    <n v="14100613"/>
    <n v="45103"/>
    <s v="ZMTR|303-HJD01"/>
    <s v="SPECIAL NOZZLE"/>
    <n v="3"/>
    <n v="3"/>
    <n v="1539.82"/>
    <s v="CNY"/>
    <n v="1.105"/>
    <n v="1539.82"/>
    <n v="1701.5011"/>
    <s v="C66SZX-SMT SERVICE"/>
    <s v="Heyuan Haojida Communication Equipment Co., Ltd."/>
    <s v="Same"/>
    <n v="900850"/>
    <n v="929.19"/>
    <s v="373SMT INV-PTS SALES"/>
    <n v="0"/>
    <s v="HJD23060272&amp;HJD23060290"/>
    <n v="1217180"/>
    <s v="河源市皓吉达通讯器材有限公司"/>
    <n v="0"/>
    <x v="4"/>
    <x v="2"/>
    <s v="Q1"/>
    <x v="4"/>
    <x v="0"/>
  </r>
  <r>
    <s v="ESSZ"/>
    <s v="SZX"/>
    <x v="0"/>
    <d v="2023-06-26T00:00:00"/>
    <x v="1"/>
    <n v="14100613"/>
    <n v="45103"/>
    <s v="ZMTR|303-HJD02"/>
    <s v="SPECIAL NOZZLE"/>
    <n v="3"/>
    <n v="3"/>
    <n v="1539.82"/>
    <s v="CNY"/>
    <n v="1.105"/>
    <n v="1539.82"/>
    <n v="1701.5011"/>
    <s v="C66SZX-SMT SERVICE"/>
    <s v="Heyuan Haojida Communication Equipment Co., Ltd."/>
    <s v="Same"/>
    <n v="900850"/>
    <n v="929.19"/>
    <s v="373SMT INV-PTS SALES"/>
    <n v="0"/>
    <s v="HJD23060272&amp;HJD23060290"/>
    <n v="1217180"/>
    <s v="河源市皓吉达通讯器材有限公司"/>
    <n v="0"/>
    <x v="4"/>
    <x v="2"/>
    <s v="Q1"/>
    <x v="4"/>
    <x v="0"/>
  </r>
  <r>
    <s v="ESSZ"/>
    <s v="SZX"/>
    <x v="0"/>
    <d v="2023-06-26T00:00:00"/>
    <x v="1"/>
    <n v="14100613"/>
    <n v="45103"/>
    <s v="ZMTR|303-HJD03"/>
    <s v="SPECIAL NOZZLE"/>
    <n v="3"/>
    <n v="3"/>
    <n v="1539.82"/>
    <s v="CNY"/>
    <n v="1.105"/>
    <n v="1539.82"/>
    <n v="1701.5011"/>
    <s v="C66SZX-SMT SERVICE"/>
    <s v="Heyuan Haojida Communication Equipment Co., Ltd."/>
    <s v="Same"/>
    <n v="900850"/>
    <n v="929.19"/>
    <s v="373SMT INV-PTS SALES"/>
    <n v="0"/>
    <s v="HJD23060272&amp;HJD23060290"/>
    <n v="1217180"/>
    <s v="河源市皓吉达通讯器材有限公司"/>
    <n v="0"/>
    <x v="4"/>
    <x v="2"/>
    <s v="Q1"/>
    <x v="4"/>
    <x v="0"/>
  </r>
  <r>
    <s v="ESSZ"/>
    <s v="SZX"/>
    <x v="0"/>
    <d v="2023-06-26T00:00:00"/>
    <x v="0"/>
    <n v="14100614"/>
    <n v="45103"/>
    <s v="YMCT|KHN-M7720-A3"/>
    <s v="NOZZLE 302A ASSY"/>
    <n v="40"/>
    <n v="40"/>
    <n v="23008.85"/>
    <s v="CNY"/>
    <n v="1.105"/>
    <n v="23008.85"/>
    <n v="25424.77925"/>
    <s v="C66SZX-SMT SERVICE"/>
    <s v="Zhuhai Ltech Technology Co.,Ltd."/>
    <s v="Same"/>
    <n v="900851"/>
    <n v="15880"/>
    <s v="373SMT INV-PTS SALES"/>
    <n v="0"/>
    <s v="C66SZ24106REV1"/>
    <n v="1217181"/>
    <s v="珠海雷特科技股份有限公司"/>
    <n v="0"/>
    <x v="4"/>
    <x v="2"/>
    <s v="Q1"/>
    <x v="4"/>
    <x v="0"/>
  </r>
  <r>
    <s v="ESSZ"/>
    <s v="SZX"/>
    <x v="2"/>
    <d v="2023-06-27T00:00:00"/>
    <x v="0"/>
    <n v="14100615"/>
    <n v="45104"/>
    <s v="YMCT|KHJ-MC400-00"/>
    <s v="SS TAPE FEEDER 24mm"/>
    <n v="1"/>
    <n v="1"/>
    <n v="4955.75"/>
    <s v="CNY"/>
    <n v="1.105"/>
    <n v="4955.75"/>
    <n v="5476.1037500000002"/>
    <s v="C66SZX-SMT SERVICE"/>
    <s v="Derental Electronics Zhuhai Ltd."/>
    <s v="Same"/>
    <n v="900853"/>
    <n v="3390.45"/>
    <s v="373SMT INV-PTS SALES"/>
    <n v="0"/>
    <s v="C66SZ24075"/>
    <n v="1218204"/>
    <s v="珠海市德润通电子科技有限公司"/>
    <n v="0"/>
    <x v="4"/>
    <x v="2"/>
    <s v="Q1"/>
    <x v="4"/>
    <x v="0"/>
  </r>
  <r>
    <s v="ESSZ"/>
    <s v="SZX"/>
    <x v="2"/>
    <d v="2023-06-27T00:00:00"/>
    <x v="0"/>
    <n v="14100616"/>
    <n v="45104"/>
    <s v="YMCT|KHJ-MC100-00"/>
    <s v="SS TAPE FEEDER 8mm"/>
    <n v="1"/>
    <n v="1"/>
    <n v="2654.87"/>
    <s v="CNY"/>
    <n v="1.105"/>
    <n v="2654.87"/>
    <n v="2933.6313499999997"/>
    <s v="C66SZX-SMT SERVICE"/>
    <s v="Hunan Zhonghua Electronic Technology Co.,Ltd"/>
    <s v="Same"/>
    <n v="900854"/>
    <n v="2192.4"/>
    <s v="373SMT INV-PTS SALES"/>
    <n v="0"/>
    <s v="C66S224118"/>
    <n v="1218196"/>
    <s v="湖南众华电子科技有限公司"/>
    <n v="0"/>
    <x v="4"/>
    <x v="2"/>
    <s v="Q1"/>
    <x v="4"/>
    <x v="0"/>
  </r>
  <r>
    <s v="ESSZ"/>
    <s v="SZX"/>
    <x v="2"/>
    <d v="2023-06-27T00:00:00"/>
    <x v="0"/>
    <n v="14100617"/>
    <n v="45104"/>
    <s v="YMCT|KHJ-MC100-00"/>
    <s v="SS TAPE FEEDER 8mm"/>
    <n v="3"/>
    <n v="3"/>
    <n v="7619.47"/>
    <s v="CNY"/>
    <n v="1.105"/>
    <n v="7619.47"/>
    <n v="8419.5143499999995"/>
    <s v="C66SZX-SMT SERVICE"/>
    <s v="Dongguan Laifen Electronic Technology Co., Ltd."/>
    <s v="Same"/>
    <n v="900855"/>
    <n v="6577.2"/>
    <s v="373SMT INV-PTS SALES"/>
    <n v="0"/>
    <s v="C66SZ24088REV1"/>
    <n v="1218194"/>
    <s v="东莞市徕芬电子科技有限公司"/>
    <n v="0"/>
    <x v="4"/>
    <x v="2"/>
    <s v="Q1"/>
    <x v="4"/>
    <x v="0"/>
  </r>
  <r>
    <s v="ESSZ"/>
    <s v="SZX"/>
    <x v="2"/>
    <d v="2023-06-27T00:00:00"/>
    <x v="0"/>
    <n v="14100617"/>
    <n v="45104"/>
    <s v="YMCT|KHJ-MC200-00"/>
    <s v="SS TAPE FEEDER 12/16mm"/>
    <n v="2"/>
    <n v="2"/>
    <n v="7076.11"/>
    <s v="CNY"/>
    <n v="1.105"/>
    <n v="7076.11"/>
    <n v="7819.1015499999994"/>
    <s v="C66SZX-SMT SERVICE"/>
    <s v="Dongguan Laifen Electronic Technology Co., Ltd."/>
    <s v="Same"/>
    <n v="900855"/>
    <n v="6064.8"/>
    <s v="373SMT INV-PTS SALES"/>
    <n v="0"/>
    <s v="C66SZ24088REV1"/>
    <n v="1218194"/>
    <s v="东莞市徕芬电子科技有限公司"/>
    <n v="0"/>
    <x v="4"/>
    <x v="2"/>
    <s v="Q1"/>
    <x v="4"/>
    <x v="0"/>
  </r>
  <r>
    <s v="ESSZ"/>
    <s v="SZX"/>
    <x v="2"/>
    <d v="2023-06-27T00:00:00"/>
    <x v="0"/>
    <n v="14100617"/>
    <n v="45104"/>
    <s v="YMCT|KHJ-MC400-00"/>
    <s v="SS TAPE FEEDER 24mm"/>
    <n v="1"/>
    <n v="1"/>
    <n v="4230.09"/>
    <s v="CNY"/>
    <n v="1.105"/>
    <n v="4230.09"/>
    <n v="4674.2494500000003"/>
    <s v="C66SZX-SMT SERVICE"/>
    <s v="Dongguan Laifen Electronic Technology Co., Ltd."/>
    <s v="Same"/>
    <n v="900855"/>
    <n v="3390.45"/>
    <s v="373SMT INV-PTS SALES"/>
    <n v="0"/>
    <s v="C66SZ24088REV1"/>
    <n v="1218194"/>
    <s v="东莞市徕芬电子科技有限公司"/>
    <n v="0"/>
    <x v="4"/>
    <x v="2"/>
    <s v="Q1"/>
    <x v="4"/>
    <x v="0"/>
  </r>
  <r>
    <s v="ESSZ"/>
    <s v="SZX"/>
    <x v="1"/>
    <d v="2023-07-12T00:00:00"/>
    <x v="1"/>
    <n v="12100122"/>
    <n v="45119"/>
    <s v="ZZZZ|REPAIR CHARGE"/>
    <s v="REPAIR CHARGE"/>
    <n v="1"/>
    <n v="1"/>
    <n v="19557.52"/>
    <s v="CNY"/>
    <n v="1.081"/>
    <n v="19557.52"/>
    <n v="21141.679120000001"/>
    <s v="C66SZX-SMT SERVICE"/>
    <s v="Shenzhen H&amp;T Intelligent Control Co., Ltd."/>
    <s v="Same"/>
    <n v="900858"/>
    <n v="0"/>
    <s v="373SMT INV-NON-CON"/>
    <n v="0"/>
    <s v="GYL63-20230522-0094"/>
    <n v="0"/>
    <s v="深圳和而泰智能控制股份有限公司"/>
    <n v="0"/>
    <x v="4"/>
    <x v="3"/>
    <s v="Q2"/>
    <x v="4"/>
    <x v="0"/>
  </r>
  <r>
    <s v="ESSZ"/>
    <s v="SZX"/>
    <x v="0"/>
    <d v="2023-07-12T00:00:00"/>
    <x v="1"/>
    <n v="14100618"/>
    <n v="45119"/>
    <s v="ZMTR|303-PN1"/>
    <s v="SPECIAL NOZZLE"/>
    <n v="2"/>
    <n v="2"/>
    <n v="2123.89"/>
    <s v="CNY"/>
    <n v="1.081"/>
    <n v="2123.89"/>
    <n v="2295.9250899999997"/>
    <s v="C66SZX-SMT SERVICE"/>
    <s v="ZHUHAI PILOT TECHNOLOGY CO., LTD"/>
    <s v="Same"/>
    <n v="900856"/>
    <n v="1061.94"/>
    <s v="373SMT INV-PTS SALES"/>
    <n v="0"/>
    <s v="CGDD23040068"/>
    <n v="1230204"/>
    <s v="珠海派诺科技股份有限公司"/>
    <n v="0"/>
    <x v="4"/>
    <x v="3"/>
    <s v="Q2"/>
    <x v="4"/>
    <x v="0"/>
  </r>
  <r>
    <s v="ESSZ"/>
    <s v="SZX"/>
    <x v="2"/>
    <d v="2023-07-12T00:00:00"/>
    <x v="0"/>
    <n v="14100619"/>
    <n v="45119"/>
    <s v="YMCT|KHJ-MC100-00"/>
    <s v="SS TAPE FEEDER 8mm"/>
    <n v="5"/>
    <n v="5"/>
    <n v="11725.66"/>
    <s v="CNY"/>
    <n v="1.081"/>
    <n v="11725.66"/>
    <n v="12675.438459999999"/>
    <s v="C66SZX-SMT SERVICE"/>
    <s v="Shenzhen Shunhe Electric Technology Co., Ltd"/>
    <s v="Same"/>
    <n v="900857"/>
    <n v="10961.34"/>
    <s v="373SMT INV-PTS SALES"/>
    <n v="0"/>
    <s v="C66SZ24145REV1"/>
    <n v="1230236"/>
    <s v="深圳市顺禾电器科技有限公司"/>
    <n v="0"/>
    <x v="4"/>
    <x v="3"/>
    <s v="Q2"/>
    <x v="4"/>
    <x v="0"/>
  </r>
  <r>
    <s v="ESSZ"/>
    <s v="SZX"/>
    <x v="0"/>
    <d v="2023-07-13T00:00:00"/>
    <x v="1"/>
    <n v="14100620"/>
    <n v="45120"/>
    <s v="ZMTR|K48-M3856-00X"/>
    <s v="GREASE PACK(NSL)"/>
    <n v="12"/>
    <n v="12"/>
    <n v="1975.22"/>
    <s v="CNY"/>
    <n v="1.081"/>
    <n v="1975.22"/>
    <n v="2135.2128199999997"/>
    <s v="C66SZX-SMT SERVICE"/>
    <s v="Dongguan Lanxin Electronics Co., Ltd."/>
    <s v="Same"/>
    <n v="900859"/>
    <n v="1720.32"/>
    <s v="373SMT INV-PTS SALES"/>
    <n v="0"/>
    <s v="C66SZ24125"/>
    <n v="1231225"/>
    <s v="东莞市岚新电子有限公司"/>
    <n v="0"/>
    <x v="4"/>
    <x v="3"/>
    <s v="Q2"/>
    <x v="4"/>
    <x v="0"/>
  </r>
  <r>
    <s v="ESSZ"/>
    <s v="SZX"/>
    <x v="0"/>
    <d v="2023-07-13T00:00:00"/>
    <x v="1"/>
    <n v="14100621"/>
    <n v="45120"/>
    <s v="ZMTR|K48-M3856-00X"/>
    <s v="GREASE PACK(NSL)"/>
    <n v="4"/>
    <n v="4"/>
    <n v="658.41"/>
    <s v="CNY"/>
    <n v="1.081"/>
    <n v="658.41"/>
    <n v="711.74120999999991"/>
    <s v="C66SZX-SMT SERVICE"/>
    <s v="SHENZHEN e-Mylive TECHNOLOGY CO., LTD"/>
    <s v="Same"/>
    <n v="900860"/>
    <n v="573.44000000000005"/>
    <s v="373SMT INV-PTS SALES"/>
    <n v="0"/>
    <s v="C66SZ24090"/>
    <n v="1231230"/>
    <s v="深圳市懿美莱科技有限公司"/>
    <n v="0"/>
    <x v="4"/>
    <x v="3"/>
    <s v="Q2"/>
    <x v="4"/>
    <x v="0"/>
  </r>
  <r>
    <s v="ESSZ"/>
    <s v="SZX"/>
    <x v="0"/>
    <d v="2023-07-13T00:00:00"/>
    <x v="1"/>
    <n v="14100622"/>
    <n v="45120"/>
    <s v="ZMTR|303-HJD04"/>
    <s v="SPECIAL NOZZLE"/>
    <n v="1"/>
    <n v="1"/>
    <n v="513.27"/>
    <s v="CNY"/>
    <n v="1.081"/>
    <n v="513.27"/>
    <n v="554.84487000000001"/>
    <s v="C66SZX-SMT SERVICE"/>
    <s v="Heyuan Haojida Communication Equipment Co., Ltd."/>
    <s v="Same"/>
    <n v="900861"/>
    <n v="309.73"/>
    <s v="373SMT INV-PTS SALES"/>
    <n v="0"/>
    <s v="C66SZ24145REV1"/>
    <n v="1231240"/>
    <s v="河源市皓吉达通讯器材有限公司"/>
    <n v="0"/>
    <x v="4"/>
    <x v="3"/>
    <s v="Q2"/>
    <x v="4"/>
    <x v="0"/>
  </r>
  <r>
    <s v="ESSZ"/>
    <s v="SZX"/>
    <x v="0"/>
    <d v="2023-07-13T00:00:00"/>
    <x v="1"/>
    <n v="14100622"/>
    <n v="45120"/>
    <s v="ZMTR|303-HJD05"/>
    <s v="SPECIAL NOZZLE"/>
    <n v="1"/>
    <n v="1"/>
    <n v="513.27"/>
    <s v="CNY"/>
    <n v="1.081"/>
    <n v="513.27"/>
    <n v="554.84487000000001"/>
    <s v="C66SZX-SMT SERVICE"/>
    <s v="Heyuan Haojida Communication Equipment Co., Ltd."/>
    <s v="Same"/>
    <n v="900861"/>
    <n v="309.73"/>
    <s v="373SMT INV-PTS SALES"/>
    <n v="0"/>
    <s v="C66SZ24145REV1"/>
    <n v="1231240"/>
    <s v="河源市皓吉达通讯器材有限公司"/>
    <n v="0"/>
    <x v="4"/>
    <x v="3"/>
    <s v="Q2"/>
    <x v="4"/>
    <x v="0"/>
  </r>
  <r>
    <s v="ESSZ"/>
    <s v="SZX"/>
    <x v="0"/>
    <d v="2023-07-13T00:00:00"/>
    <x v="1"/>
    <n v="14100622"/>
    <n v="45120"/>
    <s v="ZMTR|303-HJD06"/>
    <s v="SPECIAL NOZZLE"/>
    <n v="1"/>
    <n v="1"/>
    <n v="513.27"/>
    <s v="CNY"/>
    <n v="1.081"/>
    <n v="513.27"/>
    <n v="554.84487000000001"/>
    <s v="C66SZX-SMT SERVICE"/>
    <s v="Heyuan Haojida Communication Equipment Co., Ltd."/>
    <s v="Same"/>
    <n v="900861"/>
    <n v="309.73"/>
    <s v="373SMT INV-PTS SALES"/>
    <n v="0"/>
    <s v="C66SZ24145REV1"/>
    <n v="1231240"/>
    <s v="河源市皓吉达通讯器材有限公司"/>
    <n v="0"/>
    <x v="4"/>
    <x v="3"/>
    <s v="Q2"/>
    <x v="4"/>
    <x v="0"/>
  </r>
  <r>
    <s v="ESSZ"/>
    <s v="SZX"/>
    <x v="1"/>
    <d v="2023-07-14T00:00:00"/>
    <x v="0"/>
    <n v="12100123"/>
    <n v="45121"/>
    <s v="YMCT|REPAIR CHARGE"/>
    <s v="REPAIR CHARGE"/>
    <n v="1"/>
    <n v="1"/>
    <n v="3097.35"/>
    <s v="CNY"/>
    <n v="1.081"/>
    <n v="3097.35"/>
    <n v="3348.2353499999999"/>
    <s v="C66SZX-SMT SERVICE"/>
    <s v="Huizhou Junengliang Electronic Technology Co., Ltd"/>
    <s v="Same"/>
    <n v="900862"/>
    <n v="0"/>
    <s v="373SMT INV-NON-CON"/>
    <n v="0"/>
    <s v="C66SZ24137"/>
    <n v="0"/>
    <s v="惠州市炬能量电子科技有限公司"/>
    <n v="0"/>
    <x v="4"/>
    <x v="3"/>
    <s v="Q2"/>
    <x v="4"/>
    <x v="0"/>
  </r>
  <r>
    <s v="ESSZ"/>
    <s v="SZX"/>
    <x v="1"/>
    <d v="2023-07-14T00:00:00"/>
    <x v="0"/>
    <n v="12100123"/>
    <n v="45121"/>
    <s v="YMCT|REPAIR CHARGE"/>
    <s v="REPAIR CHARGE"/>
    <n v="1"/>
    <n v="1"/>
    <n v="1769.91"/>
    <s v="CNY"/>
    <n v="1.081"/>
    <n v="1769.91"/>
    <n v="1913.27271"/>
    <s v="C66SZX-SMT SERVICE"/>
    <s v="Huizhou Junengliang Electronic Technology Co., Ltd"/>
    <s v="Same"/>
    <n v="900862"/>
    <n v="0"/>
    <s v="373SMT INV-NON-CON"/>
    <n v="0"/>
    <s v="C66SZ24137"/>
    <n v="0"/>
    <s v="惠州市炬能量电子科技有限公司"/>
    <n v="0"/>
    <x v="4"/>
    <x v="3"/>
    <s v="Q2"/>
    <x v="4"/>
    <x v="0"/>
  </r>
  <r>
    <s v="ESSZ"/>
    <s v="SZX"/>
    <x v="1"/>
    <d v="2023-07-18T00:00:00"/>
    <x v="0"/>
    <n v="12100124"/>
    <n v="45125"/>
    <s v="YMCT|REPAIR CHARGE"/>
    <s v="REPAIR CHARGE"/>
    <n v="1"/>
    <n v="1"/>
    <n v="5929.2"/>
    <s v="CNY"/>
    <n v="1.081"/>
    <n v="5929.2"/>
    <n v="6409.4651999999996"/>
    <s v="C66SZX-SMT SERVICE"/>
    <s v="Shenzhen Li Su Da Electronics Co., Ltd."/>
    <s v="Same"/>
    <n v="900863"/>
    <n v="0"/>
    <s v="373SMT INV-NON-CON"/>
    <n v="0"/>
    <s v="C66SZ23545REV1"/>
    <n v="0"/>
    <s v="深圳市利速达电子有限公司"/>
    <n v="0"/>
    <x v="4"/>
    <x v="3"/>
    <s v="Q2"/>
    <x v="4"/>
    <x v="0"/>
  </r>
  <r>
    <s v="ESSZ"/>
    <s v="SZX"/>
    <x v="1"/>
    <d v="2023-07-18T00:00:00"/>
    <x v="0"/>
    <n v="12100125"/>
    <n v="45125"/>
    <s v="YMCT|REPAIR CHARGE"/>
    <s v="REPAIR CHARGE"/>
    <n v="1"/>
    <n v="1"/>
    <n v="1619.47"/>
    <s v="CNY"/>
    <n v="1.081"/>
    <n v="1619.47"/>
    <n v="1750.64707"/>
    <s v="C66SZX-SMT SERVICE"/>
    <s v="Shenzhen Chaosiwei Electronics Shares Co.,Ltd."/>
    <s v="Same"/>
    <n v="900864"/>
    <n v="0"/>
    <s v="373SMT INV-NON-CON"/>
    <n v="0"/>
    <s v="PO230614001B"/>
    <n v="0"/>
    <s v="深圳市超思维电子股份有限公司"/>
    <n v="0"/>
    <x v="4"/>
    <x v="3"/>
    <s v="Q2"/>
    <x v="4"/>
    <x v="0"/>
  </r>
  <r>
    <s v="ESSZ"/>
    <s v="SZX"/>
    <x v="1"/>
    <d v="2023-07-18T00:00:00"/>
    <x v="0"/>
    <n v="12100126"/>
    <n v="45125"/>
    <s v="YMCT|REPAIR CHARGE"/>
    <s v="REPAIR CHARGE"/>
    <n v="1"/>
    <n v="1"/>
    <n v="1769.91"/>
    <s v="CNY"/>
    <n v="1.081"/>
    <n v="1769.91"/>
    <n v="1913.27271"/>
    <s v="C66SZX-SMT SERVICE"/>
    <s v="Earda Technologies Co., Ltd"/>
    <s v="Same"/>
    <n v="900869"/>
    <n v="0"/>
    <s v="373SMT INV-NON-CON"/>
    <n v="0"/>
    <s v="C66SZ24115"/>
    <n v="0"/>
    <s v="广州易而达科技股份有限公司"/>
    <n v="0"/>
    <x v="4"/>
    <x v="3"/>
    <s v="Q2"/>
    <x v="4"/>
    <x v="0"/>
  </r>
  <r>
    <s v="ESSZ"/>
    <s v="SZX"/>
    <x v="0"/>
    <d v="2023-07-19T00:00:00"/>
    <x v="0"/>
    <n v="14100623"/>
    <n v="45126"/>
    <s v="YMCT|90990-25J026"/>
    <s v="BEARING"/>
    <n v="10"/>
    <n v="10"/>
    <n v="1061.95"/>
    <s v="CNY"/>
    <n v="1.081"/>
    <n v="1061.95"/>
    <n v="1147.96795"/>
    <s v="C66SZX-SMT SERVICE"/>
    <s v="Shenzhen Chaosiwei Electronics Shares Co.,Ltd."/>
    <s v="Same"/>
    <n v="900865"/>
    <n v="626.4"/>
    <s v="373SMT INV-PTS SALES"/>
    <n v="0"/>
    <s v="PO230614001B"/>
    <n v="1235145"/>
    <s v="深圳市超思维电子股份有限公司"/>
    <n v="0"/>
    <x v="4"/>
    <x v="3"/>
    <s v="Q2"/>
    <x v="4"/>
    <x v="0"/>
  </r>
  <r>
    <s v="ESSZ"/>
    <s v="SZX"/>
    <x v="0"/>
    <d v="2023-07-19T00:00:00"/>
    <x v="0"/>
    <n v="14100623"/>
    <n v="45126"/>
    <s v="YMCT|KJJ-M11C9-00"/>
    <s v="PLATE NUT"/>
    <n v="1"/>
    <n v="1"/>
    <n v="44.25"/>
    <s v="CNY"/>
    <n v="1.081"/>
    <n v="44.25"/>
    <n v="47.834249999999997"/>
    <s v="C66SZX-SMT SERVICE"/>
    <s v="Shenzhen Chaosiwei Electronics Shares Co.,Ltd."/>
    <s v="Same"/>
    <n v="900865"/>
    <n v="24"/>
    <s v="373SMT INV-PTS SALES"/>
    <n v="0"/>
    <s v="PO230614001B"/>
    <n v="1235145"/>
    <s v="深圳市超思维电子股份有限公司"/>
    <n v="0"/>
    <x v="4"/>
    <x v="3"/>
    <s v="Q2"/>
    <x v="4"/>
    <x v="0"/>
  </r>
  <r>
    <s v="ESSZ"/>
    <s v="SZX"/>
    <x v="0"/>
    <d v="2023-07-19T00:00:00"/>
    <x v="0"/>
    <n v="14100623"/>
    <n v="45126"/>
    <s v="YMCT|KJJ-M5127-00"/>
    <s v="SAFETY SWITCH KEY"/>
    <n v="1"/>
    <n v="1"/>
    <n v="106.19"/>
    <s v="CNY"/>
    <n v="1.081"/>
    <n v="106.19"/>
    <n v="114.79138999999999"/>
    <s v="C66SZX-SMT SERVICE"/>
    <s v="Shenzhen Chaosiwei Electronics Shares Co.,Ltd."/>
    <s v="Same"/>
    <n v="900865"/>
    <n v="62.06"/>
    <s v="373SMT INV-PTS SALES"/>
    <n v="0"/>
    <s v="PO230614001B"/>
    <n v="1235145"/>
    <s v="深圳市超思维电子股份有限公司"/>
    <n v="0"/>
    <x v="4"/>
    <x v="3"/>
    <s v="Q2"/>
    <x v="4"/>
    <x v="0"/>
  </r>
  <r>
    <s v="ESSZ"/>
    <s v="SZX"/>
    <x v="2"/>
    <d v="2023-07-19T00:00:00"/>
    <x v="0"/>
    <n v="14100624"/>
    <n v="45126"/>
    <s v="YMCT|KHJ-MC500-00"/>
    <s v="SS TAPE FEEDER 32mm"/>
    <n v="3"/>
    <n v="3"/>
    <n v="15663.72"/>
    <s v="CNY"/>
    <n v="1.081"/>
    <n v="15663.72"/>
    <n v="16932.481319999999"/>
    <s v="C66SZX-SMT SERVICE"/>
    <s v="Guangzhou Fineart Lighting Ltd"/>
    <s v="Same"/>
    <n v="900866"/>
    <n v="13381.2"/>
    <s v="373SMT INV-PTS SALES"/>
    <n v="0"/>
    <s v="C66SZ24035REV5"/>
    <n v="1235181"/>
    <s v="广州彩熠灯光股份有限公司"/>
    <n v="0"/>
    <x v="4"/>
    <x v="3"/>
    <s v="Q2"/>
    <x v="4"/>
    <x v="0"/>
  </r>
  <r>
    <s v="ESSZ"/>
    <s v="SZX"/>
    <x v="0"/>
    <d v="2023-07-19T00:00:00"/>
    <x v="0"/>
    <n v="14100624"/>
    <n v="45126"/>
    <s v="YMCT|KV8-M8883-A0"/>
    <s v="NEEDLE ASSY."/>
    <n v="2"/>
    <n v="2"/>
    <n v="35.4"/>
    <s v="CNY"/>
    <n v="1.081"/>
    <n v="35.4"/>
    <n v="38.267399999999995"/>
    <s v="C66SZX-SMT SERVICE"/>
    <s v="Guangzhou Fineart Lighting Ltd"/>
    <s v="Same"/>
    <n v="900866"/>
    <n v="17.28"/>
    <s v="373SMT INV-PTS SALES"/>
    <n v="0"/>
    <s v="C66SZ24035REV5"/>
    <n v="1235181"/>
    <s v="广州彩熠灯光股份有限公司"/>
    <n v="0"/>
    <x v="4"/>
    <x v="3"/>
    <s v="Q2"/>
    <x v="4"/>
    <x v="0"/>
  </r>
  <r>
    <s v="ESSZ"/>
    <s v="SZX"/>
    <x v="0"/>
    <d v="2023-07-19T00:00:00"/>
    <x v="0"/>
    <n v="14100625"/>
    <n v="45126"/>
    <s v="YMCT|KHY-M7730-A2"/>
    <s v="NOZZLE 313A ASSY."/>
    <n v="10"/>
    <n v="10"/>
    <n v="6194.69"/>
    <s v="CNY"/>
    <n v="1.081"/>
    <n v="6194.69"/>
    <n v="6696.4598899999992"/>
    <s v="C66SZX-SMT SERVICE"/>
    <s v="Hai Xin Technology(ShenZhen) Company Limited."/>
    <s v="Same"/>
    <n v="900867"/>
    <n v="4530"/>
    <s v="373SMT INV-PTS SALES"/>
    <n v="0"/>
    <s v="PO2306000101-KDA04"/>
    <n v="1234166"/>
    <s v="海星科技（深圳）有限公司"/>
    <n v="0"/>
    <x v="4"/>
    <x v="3"/>
    <s v="Q2"/>
    <x v="4"/>
    <x v="0"/>
  </r>
  <r>
    <s v="ESSZ"/>
    <s v="SZX"/>
    <x v="0"/>
    <d v="2023-07-19T00:00:00"/>
    <x v="0"/>
    <n v="14100626"/>
    <n v="45126"/>
    <s v="YMCT|KMB-M703S-A0"/>
    <s v="HOLDER NOZZLE ASSY."/>
    <n v="2"/>
    <n v="2"/>
    <n v="1946.9"/>
    <s v="CNY"/>
    <n v="1.081"/>
    <n v="1946.9"/>
    <n v="2104.5989"/>
    <s v="C66SZX-SMT SERVICE"/>
    <s v="Shenzhen Longda Optoelectronic Co., Ltd"/>
    <s v="Same"/>
    <n v="900868"/>
    <n v="865.88"/>
    <s v="373SMT INV-PTS SALES"/>
    <n v="0"/>
    <s v="C66SZ24076REV1"/>
    <n v="1234169"/>
    <s v="深圳市龙大光电有限公司"/>
    <n v="0"/>
    <x v="4"/>
    <x v="3"/>
    <s v="Q2"/>
    <x v="4"/>
    <x v="0"/>
  </r>
  <r>
    <s v="ESSZ"/>
    <s v="SZX"/>
    <x v="0"/>
    <d v="2023-07-20T00:00:00"/>
    <x v="1"/>
    <n v="14100627"/>
    <n v="45127"/>
    <s v="ZMTR|Feeder table(60 slot)"/>
    <s v="Feeder table"/>
    <n v="1"/>
    <n v="1"/>
    <n v="15929.2"/>
    <s v="CNY"/>
    <n v="1.081"/>
    <n v="15929.2"/>
    <n v="17219.465199999999"/>
    <s v="C66SZX-SMT SERVICE"/>
    <s v="Guangzhou Fineart Lighting Ltd"/>
    <s v="Same"/>
    <n v="900870"/>
    <n v="14000"/>
    <s v="373SMT INV-PTS SALES"/>
    <n v="0"/>
    <s v="C66SZ24101REV2"/>
    <n v="1236143"/>
    <s v="广州彩熠灯光股份有限公司"/>
    <n v="0"/>
    <x v="4"/>
    <x v="3"/>
    <s v="Q2"/>
    <x v="4"/>
    <x v="0"/>
  </r>
  <r>
    <s v="ESSZ"/>
    <s v="SZX"/>
    <x v="2"/>
    <d v="2023-07-20T00:00:00"/>
    <x v="0"/>
    <n v="14100627"/>
    <n v="45127"/>
    <s v="YMCT|KHJ-MC100-00"/>
    <s v="SS TAPE FEEDER 8mm"/>
    <n v="105"/>
    <n v="105"/>
    <n v="254601.77"/>
    <s v="CNY"/>
    <n v="1.081"/>
    <n v="254601.77"/>
    <n v="275224.51337"/>
    <s v="C66SZX-SMT SERVICE"/>
    <s v="Guangzhou Fineart Lighting Ltd"/>
    <s v="Same"/>
    <n v="900870"/>
    <n v="230188.07"/>
    <s v="373SMT INV-PTS SALES"/>
    <n v="0"/>
    <s v="C66SZ24101REV2"/>
    <n v="1236143"/>
    <s v="广州彩熠灯光股份有限公司"/>
    <n v="0"/>
    <x v="4"/>
    <x v="3"/>
    <s v="Q2"/>
    <x v="4"/>
    <x v="0"/>
  </r>
  <r>
    <s v="ESSZ"/>
    <s v="SZX"/>
    <x v="2"/>
    <d v="2023-07-20T00:00:00"/>
    <x v="0"/>
    <n v="14100627"/>
    <n v="45127"/>
    <s v="YMCT|KHJ-MC200-00"/>
    <s v="SS TAPE FEEDER 12/16mm"/>
    <n v="12"/>
    <n v="12"/>
    <n v="40884.959999999999"/>
    <s v="CNY"/>
    <n v="1.081"/>
    <n v="40884.959999999999"/>
    <n v="44196.641759999999"/>
    <s v="C66SZX-SMT SERVICE"/>
    <s v="Guangzhou Fineart Lighting Ltd"/>
    <s v="Same"/>
    <n v="900870"/>
    <n v="36388.800000000003"/>
    <s v="373SMT INV-PTS SALES"/>
    <n v="0"/>
    <s v="C66SZ24101REV2"/>
    <n v="1236143"/>
    <s v="广州彩熠灯光股份有限公司"/>
    <n v="0"/>
    <x v="4"/>
    <x v="3"/>
    <s v="Q2"/>
    <x v="4"/>
    <x v="0"/>
  </r>
  <r>
    <s v="ESSZ"/>
    <s v="SZX"/>
    <x v="2"/>
    <d v="2023-07-20T00:00:00"/>
    <x v="0"/>
    <n v="14100627"/>
    <n v="45127"/>
    <s v="YMCT|KHJ-MC400-00"/>
    <s v="SS TAPE FEEDER 24mm"/>
    <n v="5"/>
    <n v="5"/>
    <n v="20353.98"/>
    <s v="CNY"/>
    <n v="1.081"/>
    <n v="20353.98"/>
    <n v="22002.65238"/>
    <s v="C66SZX-SMT SERVICE"/>
    <s v="Guangzhou Fineart Lighting Ltd"/>
    <s v="Same"/>
    <n v="900870"/>
    <n v="16952.25"/>
    <s v="373SMT INV-PTS SALES"/>
    <n v="0"/>
    <s v="C66SZ24101REV2"/>
    <n v="1236143"/>
    <s v="广州彩熠灯光股份有限公司"/>
    <n v="0"/>
    <x v="4"/>
    <x v="3"/>
    <s v="Q2"/>
    <x v="4"/>
    <x v="0"/>
  </r>
  <r>
    <s v="ESSZ"/>
    <s v="SZX"/>
    <x v="0"/>
    <d v="2023-07-20T00:00:00"/>
    <x v="0"/>
    <n v="14100627"/>
    <n v="45127"/>
    <s v="YMCT|KHN-M7720-A3"/>
    <s v="NOZZLE 302A ASSY"/>
    <n v="5"/>
    <n v="5"/>
    <n v="2522.12"/>
    <s v="CNY"/>
    <n v="1.081"/>
    <n v="2522.12"/>
    <n v="2726.4117199999996"/>
    <s v="C66SZX-SMT SERVICE"/>
    <s v="Guangzhou Fineart Lighting Ltd"/>
    <s v="Same"/>
    <n v="900870"/>
    <n v="1985"/>
    <s v="373SMT INV-PTS SALES"/>
    <n v="0"/>
    <s v="C66SZ24101REV2"/>
    <n v="1236143"/>
    <s v="广州彩熠灯光股份有限公司"/>
    <n v="0"/>
    <x v="4"/>
    <x v="3"/>
    <s v="Q2"/>
    <x v="4"/>
    <x v="0"/>
  </r>
  <r>
    <s v="ESSZ"/>
    <s v="SZX"/>
    <x v="0"/>
    <d v="2023-07-20T00:00:00"/>
    <x v="1"/>
    <n v="14100627"/>
    <n v="45127"/>
    <s v="ZMTR|FEEDER STORAGE CARRIAGE"/>
    <s v="FEEDER STORAGE CARRIAGE"/>
    <n v="3"/>
    <n v="3"/>
    <n v="5309.73"/>
    <s v="CNY"/>
    <n v="1.081"/>
    <n v="5309.73"/>
    <n v="5739.8181299999997"/>
    <s v="C66SZX-SMT SERVICE"/>
    <s v="Guangzhou Fineart Lighting Ltd"/>
    <s v="Same"/>
    <n v="900870"/>
    <n v="4075.23"/>
    <s v="373SMT INV-PTS SALES"/>
    <n v="0"/>
    <s v="C66SZ24101REV2"/>
    <n v="1236143"/>
    <s v="广州彩熠灯光股份有限公司"/>
    <n v="0"/>
    <x v="4"/>
    <x v="3"/>
    <s v="Q2"/>
    <x v="4"/>
    <x v="0"/>
  </r>
  <r>
    <s v="ESSZ"/>
    <s v="SZX"/>
    <x v="1"/>
    <d v="2023-07-27T00:00:00"/>
    <x v="0"/>
    <n v="12100127"/>
    <n v="45134"/>
    <s v="YMCT|REPAIR CHARGE"/>
    <s v="REPAIR CHARGE"/>
    <n v="1"/>
    <n v="1"/>
    <n v="1592.92"/>
    <s v="CNY"/>
    <n v="1.081"/>
    <n v="1592.92"/>
    <n v="1721.94652"/>
    <s v="C66SZX-SMT SERVICE"/>
    <s v="YIDONG ELECTRONICS TECHNOLOGY CO.,LTD"/>
    <s v="Same"/>
    <n v="900871"/>
    <n v="0"/>
    <s v="373SMT INV-NON-CON"/>
    <n v="0"/>
    <s v="PO-DB2305-000062&amp;PO-DB2306-000128"/>
    <n v="0"/>
    <s v="奕东电子科技股份有限公司"/>
    <n v="0"/>
    <x v="4"/>
    <x v="3"/>
    <s v="Q2"/>
    <x v="4"/>
    <x v="0"/>
  </r>
  <r>
    <s v="ESSZ"/>
    <s v="SZX"/>
    <x v="1"/>
    <d v="2023-07-27T00:00:00"/>
    <x v="0"/>
    <n v="12100127"/>
    <n v="45134"/>
    <s v="YMCT|REPAIR CHARGE"/>
    <s v="REPAIR CHARGE"/>
    <n v="11"/>
    <n v="11"/>
    <n v="27256.639999999999"/>
    <s v="CNY"/>
    <n v="1.081"/>
    <n v="27256.639999999999"/>
    <n v="29464.427839999997"/>
    <s v="C66SZX-SMT SERVICE"/>
    <s v="YIDONG ELECTRONICS TECHNOLOGY CO.,LTD"/>
    <s v="Same"/>
    <n v="900871"/>
    <n v="0"/>
    <s v="373SMT INV-NON-CON"/>
    <n v="0"/>
    <s v="PO-DB2305-000062&amp;PO-DB2306-000128"/>
    <n v="0"/>
    <s v="奕东电子科技股份有限公司"/>
    <n v="0"/>
    <x v="4"/>
    <x v="3"/>
    <s v="Q2"/>
    <x v="4"/>
    <x v="0"/>
  </r>
  <r>
    <s v="ESSZ"/>
    <s v="SZX"/>
    <x v="1"/>
    <d v="2023-08-14T00:00:00"/>
    <x v="0"/>
    <n v="12100128"/>
    <n v="45152"/>
    <s v="YMCT|REPAIR CHARGE"/>
    <s v="REPAIR CHARGE"/>
    <n v="3"/>
    <n v="3"/>
    <n v="8407.09"/>
    <s v="CNY"/>
    <n v="1.0920000000000001"/>
    <n v="8407.09"/>
    <n v="9180.5422800000015"/>
    <s v="C66SZX-SMT SERVICE"/>
    <s v="Huizhou Junengliang Electronic Technology Co., Ltd"/>
    <s v="Same"/>
    <n v="900872"/>
    <n v="0"/>
    <s v="373SMT INV-NON-CON"/>
    <n v="0"/>
    <s v="PO20230724003"/>
    <n v="0"/>
    <s v="惠州市炬能量电子科技有限公司"/>
    <n v="0"/>
    <x v="4"/>
    <x v="4"/>
    <s v="Q2"/>
    <x v="4"/>
    <x v="0"/>
  </r>
  <r>
    <s v="ESSZ"/>
    <s v="SZX"/>
    <x v="3"/>
    <d v="2023-08-14T00:00:00"/>
    <x v="0"/>
    <n v="13100080"/>
    <n v="45152"/>
    <s v="YMCT|REPAIR CHARGE"/>
    <s v="REPAIR CHARGE"/>
    <n v="1"/>
    <n v="1"/>
    <n v="10619.47"/>
    <s v="CNY"/>
    <n v="1.0920000000000001"/>
    <n v="10619.47"/>
    <n v="11596.461240000001"/>
    <s v="C66SZX-SMT SERVICE"/>
    <s v="Mingshang Science and Technology Ltd"/>
    <s v="Same"/>
    <n v="900877"/>
    <n v="0"/>
    <s v="373SMT INV-CONTRACT"/>
    <n v="0"/>
    <s v="2023年保协议"/>
    <n v="0"/>
    <s v="名商科技有限公司"/>
    <n v="0"/>
    <x v="4"/>
    <x v="4"/>
    <s v="Q2"/>
    <x v="4"/>
    <x v="0"/>
  </r>
  <r>
    <s v="ESSZ"/>
    <s v="SZX"/>
    <x v="0"/>
    <d v="2023-08-14T00:00:00"/>
    <x v="0"/>
    <n v="14100628"/>
    <n v="45152"/>
    <s v="YMCT|KHY-M7156-01"/>
    <s v="BIT CAP"/>
    <n v="40"/>
    <n v="40"/>
    <n v="5600"/>
    <s v="CNY"/>
    <n v="1.0920000000000001"/>
    <n v="5600"/>
    <n v="6115.2000000000007"/>
    <s v="C66SZX-SMT SERVICE"/>
    <s v="UNITED FUJI SEMICONDUCTORS CO., LTD."/>
    <s v="Same"/>
    <n v="900875"/>
    <n v="3124"/>
    <s v="373SMT INV-PTS SALES"/>
    <n v="0"/>
    <s v="4500151734&amp;4500151868"/>
    <n v="1254111"/>
    <s v="联合富士半导体有限公司"/>
    <n v="0"/>
    <x v="4"/>
    <x v="4"/>
    <s v="Q2"/>
    <x v="4"/>
    <x v="0"/>
  </r>
  <r>
    <s v="ESSZ"/>
    <s v="SZX"/>
    <x v="0"/>
    <d v="2023-08-14T00:00:00"/>
    <x v="0"/>
    <n v="14100628"/>
    <n v="45152"/>
    <s v="YMCT|KW4-M1750-21"/>
    <s v="PALLETS FOR ATS15"/>
    <n v="48"/>
    <n v="48"/>
    <n v="52800"/>
    <s v="CNY"/>
    <n v="1.0920000000000001"/>
    <n v="52800"/>
    <n v="57657.600000000006"/>
    <s v="C66SZX-SMT SERVICE"/>
    <s v="UNITED FUJI SEMICONDUCTORS CO., LTD."/>
    <s v="Same"/>
    <n v="900875"/>
    <n v="27072"/>
    <s v="373SMT INV-PTS SALES"/>
    <n v="0"/>
    <s v="4500151734&amp;4500151868"/>
    <n v="1254111"/>
    <s v="联合富士半导体有限公司"/>
    <n v="0"/>
    <x v="4"/>
    <x v="4"/>
    <s v="Q2"/>
    <x v="4"/>
    <x v="0"/>
  </r>
  <r>
    <s v="ESSZ"/>
    <s v="SZX"/>
    <x v="0"/>
    <d v="2023-08-14T00:00:00"/>
    <x v="0"/>
    <n v="14100629"/>
    <n v="45152"/>
    <s v="YMCT|KLX-M1760-00"/>
    <s v="STOPPER R"/>
    <n v="1"/>
    <n v="1"/>
    <n v="141.59"/>
    <s v="CNY"/>
    <n v="1.0920000000000001"/>
    <n v="141.59"/>
    <n v="154.61628000000002"/>
    <s v="C66SZX-SMT SERVICE"/>
    <s v="Hai Xin Technology(ShenZhen) Company Limited."/>
    <s v="Same"/>
    <n v="900876"/>
    <n v="77"/>
    <s v="373SMT INV-PTS SALES"/>
    <n v="0"/>
    <s v="PO2306000102-KDA04"/>
    <n v="1254128"/>
    <s v="海星科技（深圳）有限公司"/>
    <n v="0"/>
    <x v="4"/>
    <x v="4"/>
    <s v="Q2"/>
    <x v="4"/>
    <x v="0"/>
  </r>
  <r>
    <s v="ESSZ"/>
    <s v="SZX"/>
    <x v="0"/>
    <d v="2023-08-14T00:00:00"/>
    <x v="0"/>
    <n v="14100629"/>
    <n v="45152"/>
    <s v="YMCT|KLX-M1761-00"/>
    <s v="STOPPER L"/>
    <n v="1"/>
    <n v="1"/>
    <n v="141.59"/>
    <s v="CNY"/>
    <n v="1.0920000000000001"/>
    <n v="141.59"/>
    <n v="154.61628000000002"/>
    <s v="C66SZX-SMT SERVICE"/>
    <s v="Hai Xin Technology(ShenZhen) Company Limited."/>
    <s v="Same"/>
    <n v="900876"/>
    <n v="77"/>
    <s v="373SMT INV-PTS SALES"/>
    <n v="0"/>
    <s v="PO2306000102-KDA04"/>
    <n v="1254128"/>
    <s v="海星科技（深圳）有限公司"/>
    <n v="0"/>
    <x v="4"/>
    <x v="4"/>
    <s v="Q2"/>
    <x v="4"/>
    <x v="0"/>
  </r>
  <r>
    <s v="ESSZ"/>
    <s v="SZX"/>
    <x v="0"/>
    <d v="2023-08-14T00:00:00"/>
    <x v="1"/>
    <n v="14100630"/>
    <n v="45152"/>
    <s v="ZMTR|303-HJD04"/>
    <s v="SPECIAL NOZZLE"/>
    <n v="1"/>
    <n v="1"/>
    <n v="513.27"/>
    <s v="CNY"/>
    <n v="1.0920000000000001"/>
    <n v="513.27"/>
    <n v="560.49084000000005"/>
    <s v="C66SZX-SMT SERVICE"/>
    <s v="Heyuan Haojida Communication Equipment Co., Ltd."/>
    <s v="Same"/>
    <n v="900873"/>
    <n v="309.73"/>
    <s v="373SMT INV-PTS SALES"/>
    <n v="0"/>
    <s v="HJD23070807&amp;HJD23070889"/>
    <n v="1254153"/>
    <s v="河源市皓吉达通讯器材有限公司"/>
    <n v="0"/>
    <x v="4"/>
    <x v="4"/>
    <s v="Q2"/>
    <x v="4"/>
    <x v="0"/>
  </r>
  <r>
    <s v="ESSZ"/>
    <s v="SZX"/>
    <x v="0"/>
    <d v="2023-08-14T00:00:00"/>
    <x v="1"/>
    <n v="14100630"/>
    <n v="45152"/>
    <s v="ZMTR|303-HJD05"/>
    <s v="SPECIAL NOZZLE"/>
    <n v="1"/>
    <n v="1"/>
    <n v="513.27"/>
    <s v="CNY"/>
    <n v="1.0920000000000001"/>
    <n v="513.27"/>
    <n v="560.49084000000005"/>
    <s v="C66SZX-SMT SERVICE"/>
    <s v="Heyuan Haojida Communication Equipment Co., Ltd."/>
    <s v="Same"/>
    <n v="900873"/>
    <n v="309.73"/>
    <s v="373SMT INV-PTS SALES"/>
    <n v="0"/>
    <s v="HJD23070807&amp;HJD23070889"/>
    <n v="1254153"/>
    <s v="河源市皓吉达通讯器材有限公司"/>
    <n v="0"/>
    <x v="4"/>
    <x v="4"/>
    <s v="Q2"/>
    <x v="4"/>
    <x v="0"/>
  </r>
  <r>
    <s v="ESSZ"/>
    <s v="SZX"/>
    <x v="0"/>
    <d v="2023-08-14T00:00:00"/>
    <x v="1"/>
    <n v="14100630"/>
    <n v="45152"/>
    <s v="ZMTR|303-HJD06"/>
    <s v="SPECIAL NOZZLE"/>
    <n v="1"/>
    <n v="1"/>
    <n v="513.27"/>
    <s v="CNY"/>
    <n v="1.0920000000000001"/>
    <n v="513.27"/>
    <n v="560.49084000000005"/>
    <s v="C66SZX-SMT SERVICE"/>
    <s v="Heyuan Haojida Communication Equipment Co., Ltd."/>
    <s v="Same"/>
    <n v="900873"/>
    <n v="309.73"/>
    <s v="373SMT INV-PTS SALES"/>
    <n v="0"/>
    <s v="HJD23070807&amp;HJD23070889"/>
    <n v="1254153"/>
    <s v="河源市皓吉达通讯器材有限公司"/>
    <n v="0"/>
    <x v="4"/>
    <x v="4"/>
    <s v="Q2"/>
    <x v="4"/>
    <x v="0"/>
  </r>
  <r>
    <s v="ESSZ"/>
    <s v="SZX"/>
    <x v="0"/>
    <d v="2023-08-14T00:00:00"/>
    <x v="1"/>
    <n v="14100630"/>
    <n v="45152"/>
    <s v="ZMTR|303-HJD02"/>
    <s v="SPECIAL NOZZLE"/>
    <n v="1"/>
    <n v="1"/>
    <n v="513.27"/>
    <s v="CNY"/>
    <n v="1.0920000000000001"/>
    <n v="513.27"/>
    <n v="560.49084000000005"/>
    <s v="C66SZX-SMT SERVICE"/>
    <s v="Heyuan Haojida Communication Equipment Co., Ltd."/>
    <s v="Same"/>
    <n v="900873"/>
    <n v="309.73"/>
    <s v="373SMT INV-PTS SALES"/>
    <n v="0"/>
    <s v="HJD23070807&amp;HJD23070889"/>
    <n v="1254153"/>
    <s v="河源市皓吉达通讯器材有限公司"/>
    <n v="0"/>
    <x v="4"/>
    <x v="4"/>
    <s v="Q2"/>
    <x v="4"/>
    <x v="0"/>
  </r>
  <r>
    <s v="ESSZ"/>
    <s v="SZX"/>
    <x v="0"/>
    <d v="2023-08-14T00:00:00"/>
    <x v="1"/>
    <n v="14100631"/>
    <n v="45152"/>
    <s v="ZMTR|K48-M3856-00X"/>
    <s v="GREASE PACK(NSL)"/>
    <n v="5"/>
    <n v="5"/>
    <n v="823.01"/>
    <s v="CNY"/>
    <n v="1.0920000000000001"/>
    <n v="823.01"/>
    <n v="898.72692000000006"/>
    <s v="C66SZX-SMT SERVICE"/>
    <s v="HUIZHOU CJC INDUSTRY CO．，LTD"/>
    <s v="Same"/>
    <n v="900878"/>
    <n v="716.8"/>
    <s v="373SMT INV-PTS SALES"/>
    <n v="0"/>
    <s v="PO2023722062"/>
    <n v="1254114"/>
    <s v="惠州市创舰实业有限公司"/>
    <n v="0"/>
    <x v="4"/>
    <x v="4"/>
    <s v="Q2"/>
    <x v="4"/>
    <x v="0"/>
  </r>
  <r>
    <s v="ESSZ"/>
    <s v="SZX"/>
    <x v="0"/>
    <d v="2023-08-14T00:00:00"/>
    <x v="1"/>
    <n v="14100632"/>
    <n v="45152"/>
    <s v="ZMTR|K48-M3856-00X"/>
    <s v="GREASE PACK(NSL)"/>
    <n v="3"/>
    <n v="3"/>
    <n v="530.97"/>
    <s v="CNY"/>
    <n v="1.0920000000000001"/>
    <n v="530.97"/>
    <n v="579.81924000000004"/>
    <s v="C66SZX-SMT SERVICE"/>
    <s v="Guangzhou Fineart Lighting Ltd"/>
    <s v="Same"/>
    <n v="900874"/>
    <n v="430.08"/>
    <s v="373SMT INV-PTS SALES"/>
    <n v="0"/>
    <s v="C66SZ24162REV2"/>
    <n v="1254109"/>
    <s v="广州彩熠灯光股份有限公司"/>
    <n v="0"/>
    <x v="4"/>
    <x v="4"/>
    <s v="Q2"/>
    <x v="4"/>
    <x v="0"/>
  </r>
  <r>
    <s v="ESSZ"/>
    <s v="SZX"/>
    <x v="0"/>
    <d v="2023-08-15T00:00:00"/>
    <x v="0"/>
    <n v="14100633"/>
    <n v="45153"/>
    <s v="YMCT|KHY-M7156-01"/>
    <s v="BIT CAP"/>
    <n v="40"/>
    <n v="40"/>
    <n v="5600"/>
    <s v="CNY"/>
    <n v="1.0920000000000001"/>
    <n v="5600"/>
    <n v="6115.2000000000007"/>
    <s v="C66SZX-SMT SERVICE"/>
    <s v="FUJI ELECTRIC (SHENZHEN) CO., LTD"/>
    <s v="Same"/>
    <n v="900879"/>
    <n v="3124"/>
    <s v="373SMT INV-PTS SALES"/>
    <n v="0"/>
    <s v="4500151734&amp;4500151868"/>
    <n v="1255181"/>
    <s v="富士电机（深圳）有限公司"/>
    <n v="0"/>
    <x v="4"/>
    <x v="4"/>
    <s v="Q2"/>
    <x v="4"/>
    <x v="0"/>
  </r>
  <r>
    <s v="ESSZ"/>
    <s v="SZX"/>
    <x v="0"/>
    <d v="2023-08-15T00:00:00"/>
    <x v="0"/>
    <n v="14100633"/>
    <n v="45153"/>
    <s v="YMCT|KW4-M1750-21"/>
    <s v="PALLETS FOR ATS15"/>
    <n v="48"/>
    <n v="48"/>
    <n v="52800"/>
    <s v="CNY"/>
    <n v="1.0920000000000001"/>
    <n v="52800"/>
    <n v="57657.600000000006"/>
    <s v="C66SZX-SMT SERVICE"/>
    <s v="FUJI ELECTRIC (SHENZHEN) CO., LTD"/>
    <s v="Same"/>
    <n v="900879"/>
    <n v="27072"/>
    <s v="373SMT INV-PTS SALES"/>
    <n v="0"/>
    <s v="4500151734&amp;4500151868"/>
    <n v="1255181"/>
    <s v="富士电机（深圳）有限公司"/>
    <n v="0"/>
    <x v="4"/>
    <x v="4"/>
    <s v="Q2"/>
    <x v="4"/>
    <x v="0"/>
  </r>
  <r>
    <s v="ESSZ"/>
    <s v="SZX"/>
    <x v="0"/>
    <d v="2023-08-15T00:00:00"/>
    <x v="0"/>
    <n v="14100634"/>
    <n v="45153"/>
    <s v="YMCT|KMB-M703S-A0"/>
    <s v="HOLDER NOZZLE ASSY."/>
    <n v="1"/>
    <n v="1"/>
    <n v="0"/>
    <s v="CNY"/>
    <n v="1.0920000000000001"/>
    <n v="0"/>
    <n v="0"/>
    <s v="C66SZX-SMT SERVICE"/>
    <s v="Shenzhen Longda Optoelectronic Co., Ltd"/>
    <s v="Same"/>
    <n v="900880"/>
    <n v="439.21"/>
    <s v="373SMT INV-PTS SALES"/>
    <n v="0"/>
    <s v="C66SZ23553"/>
    <n v="1255230"/>
    <s v="深圳市龙大光电有限公司"/>
    <n v="0"/>
    <x v="4"/>
    <x v="4"/>
    <s v="Q2"/>
    <x v="4"/>
    <x v="0"/>
  </r>
  <r>
    <s v="ESSZ"/>
    <s v="SZX"/>
    <x v="0"/>
    <d v="2023-08-16T00:00:00"/>
    <x v="2"/>
    <n v="14100635"/>
    <n v="45154"/>
    <s v="HELI|59313802"/>
    <s v="EMERSON MOTOR ASSY, 7'BW IMP, N2 (No Fan Seal)"/>
    <n v="1"/>
    <n v="1"/>
    <n v="3805.31"/>
    <s v="CNY"/>
    <n v="1.0920000000000001"/>
    <n v="3805.31"/>
    <n v="4155.3985200000006"/>
    <s v="C66SZX-SMT SERVICE"/>
    <s v="Gosuncn Electronic Technology Co.,Ltd."/>
    <s v="Same"/>
    <n v="900881"/>
    <n v="2500"/>
    <s v="373SMT INV-PTS SALES"/>
    <n v="0"/>
    <s v="C66SZ24174REV1"/>
    <n v="1256169"/>
    <s v="广州高新兴电子科技有限公司"/>
    <n v="0"/>
    <x v="4"/>
    <x v="4"/>
    <s v="Q2"/>
    <x v="4"/>
    <x v="0"/>
  </r>
  <r>
    <s v="ESSZ"/>
    <s v="SZX"/>
    <x v="0"/>
    <d v="2023-08-16T00:00:00"/>
    <x v="2"/>
    <n v="14100635"/>
    <n v="45154"/>
    <s v="HELI|59313802"/>
    <s v="EMERSON MOTOR ASSY, 7'BW IMP, N2 (No Fan Seal)"/>
    <n v="3"/>
    <n v="3"/>
    <n v="9292.0400000000009"/>
    <s v="CNY"/>
    <n v="1.0920000000000001"/>
    <n v="9292.0400000000009"/>
    <n v="10146.907680000002"/>
    <s v="C66SZX-SMT SERVICE"/>
    <s v="Gosuncn Electronic Technology Co.,Ltd."/>
    <s v="Same"/>
    <n v="900881"/>
    <n v="7500"/>
    <s v="373SMT INV-PTS SALES"/>
    <n v="0"/>
    <s v="C66SZ24174REV1"/>
    <n v="1256169"/>
    <s v="广州高新兴电子科技有限公司"/>
    <n v="0"/>
    <x v="4"/>
    <x v="4"/>
    <s v="Q2"/>
    <x v="4"/>
    <x v="0"/>
  </r>
  <r>
    <s v="ESSZ"/>
    <s v="SZX"/>
    <x v="1"/>
    <d v="2023-08-21T00:00:00"/>
    <x v="0"/>
    <n v="12100129"/>
    <n v="45159"/>
    <s v="YMCT|REPAIR CHARGE"/>
    <s v="REPAIR CHARGE"/>
    <n v="1"/>
    <n v="1"/>
    <n v="14159.29"/>
    <s v="CNY"/>
    <n v="1.0920000000000001"/>
    <n v="14159.29"/>
    <n v="15461.944680000002"/>
    <s v="C66SZX-SMT SERVICE"/>
    <s v="Shenzhen Jingpin Mounter Technology Co., Ltd."/>
    <s v="Same"/>
    <n v="900882"/>
    <n v="0"/>
    <s v="373SMT INV-NON-CON"/>
    <n v="0"/>
    <s v="C66SZ24227"/>
    <n v="0"/>
    <s v="深圳市晶品贴片技术有限公司"/>
    <n v="0"/>
    <x v="4"/>
    <x v="4"/>
    <s v="Q2"/>
    <x v="4"/>
    <x v="0"/>
  </r>
  <r>
    <s v="ESSZ"/>
    <s v="SZX"/>
    <x v="2"/>
    <d v="2023-08-21T00:00:00"/>
    <x v="0"/>
    <n v="14100636"/>
    <n v="45159"/>
    <s v="YMCT|KHJ-MC200-00"/>
    <s v="SS TAPE FEEDER 12/16mm"/>
    <n v="5"/>
    <n v="5"/>
    <n v="0"/>
    <s v="CNY"/>
    <n v="1.0920000000000001"/>
    <n v="0"/>
    <n v="0"/>
    <s v="C66SZX-SMT SERVICE"/>
    <s v="Shenzhen Jingpin Mounter Technology Co., Ltd."/>
    <s v="Same"/>
    <n v="900883"/>
    <n v="15306.65"/>
    <s v="373SMT INV-PTS SALES"/>
    <n v="0"/>
    <s v="C66SZ24227"/>
    <n v="1259179"/>
    <s v="深圳市晶品贴片技术有限公司"/>
    <n v="0"/>
    <x v="4"/>
    <x v="4"/>
    <s v="Q2"/>
    <x v="4"/>
    <x v="0"/>
  </r>
  <r>
    <s v="ESSZ"/>
    <s v="SZX"/>
    <x v="1"/>
    <d v="2023-08-23T00:00:00"/>
    <x v="0"/>
    <n v="12100130"/>
    <n v="45161"/>
    <s v="YMCT|REPAIR CHARGE"/>
    <s v="REPAIR CHARGE"/>
    <n v="1"/>
    <n v="1"/>
    <n v="973.45"/>
    <s v="CNY"/>
    <n v="1.0920000000000001"/>
    <n v="973.45"/>
    <n v="1063.0074000000002"/>
    <s v="C66SZX-SMT SERVICE"/>
    <s v="Shenzhen Yitian Technology Co. Ltd."/>
    <s v="Same"/>
    <n v="900887"/>
    <n v="0"/>
    <s v="373SMT INV-NON-CON"/>
    <n v="0"/>
    <s v="C66SZ24186REV1&amp;C66SZ24179"/>
    <n v="0"/>
    <s v="深圳市益田科技有限公司"/>
    <n v="0"/>
    <x v="4"/>
    <x v="4"/>
    <s v="Q2"/>
    <x v="4"/>
    <x v="0"/>
  </r>
  <r>
    <s v="ESSZ"/>
    <s v="SZX"/>
    <x v="0"/>
    <d v="2023-08-23T00:00:00"/>
    <x v="0"/>
    <n v="14100637"/>
    <n v="45161"/>
    <s v="YMCT|KLF-M7153-00"/>
    <s v="VALVE"/>
    <n v="4"/>
    <n v="4"/>
    <n v="3539.82"/>
    <s v="CNY"/>
    <n v="1.0920000000000001"/>
    <n v="3539.82"/>
    <n v="3865.4834400000004"/>
    <s v="C66SZX-SMT SERVICE"/>
    <s v="Shenzhen Yitian Technology Co. Ltd."/>
    <s v="Same"/>
    <n v="900885"/>
    <n v="1923.21"/>
    <s v="373SMT INV-PTS SALES"/>
    <n v="0"/>
    <s v="C66SZ24186REV1&amp;C66SZ24179"/>
    <n v="1261130"/>
    <s v="深圳市益田科技有限公司"/>
    <n v="0"/>
    <x v="4"/>
    <x v="4"/>
    <s v="Q2"/>
    <x v="4"/>
    <x v="0"/>
  </r>
  <r>
    <s v="ESSZ"/>
    <s v="SZX"/>
    <x v="0"/>
    <d v="2023-08-23T00:00:00"/>
    <x v="0"/>
    <n v="14100637"/>
    <n v="45161"/>
    <s v="YMCT|KLC-M9192-00"/>
    <s v="SENSOR HEAD 2"/>
    <n v="1"/>
    <n v="1"/>
    <n v="1681.42"/>
    <s v="CNY"/>
    <n v="1.0920000000000001"/>
    <n v="1681.42"/>
    <n v="1836.1106400000003"/>
    <s v="C66SZX-SMT SERVICE"/>
    <s v="Shenzhen Yitian Technology Co. Ltd."/>
    <s v="Same"/>
    <n v="900885"/>
    <n v="916"/>
    <s v="373SMT INV-PTS SALES"/>
    <n v="0"/>
    <s v="C66SZ24186REV1&amp;C66SZ24179"/>
    <n v="1261130"/>
    <s v="深圳市益田科技有限公司"/>
    <n v="0"/>
    <x v="4"/>
    <x v="4"/>
    <s v="Q2"/>
    <x v="4"/>
    <x v="0"/>
  </r>
  <r>
    <s v="ESSZ"/>
    <s v="SZX"/>
    <x v="0"/>
    <d v="2023-08-23T00:00:00"/>
    <x v="0"/>
    <n v="14100638"/>
    <n v="45161"/>
    <s v="YMCT|KHJ-MC16Y-S2"/>
    <s v="PARTS TOP TAPE BOX"/>
    <n v="1"/>
    <n v="1"/>
    <n v="168.14"/>
    <s v="CNY"/>
    <n v="1.0920000000000001"/>
    <n v="168.14"/>
    <n v="183.60888"/>
    <s v="C66SZX-SMT SERVICE"/>
    <s v="Shenzhen Shunhe Electric Technology Co., Ltd"/>
    <s v="Same"/>
    <n v="900884"/>
    <n v="97.09"/>
    <s v="373SMT INV-PTS SALES"/>
    <n v="0"/>
    <s v="C66SZ24215REV1"/>
    <n v="1261125"/>
    <s v="深圳市顺禾电器科技有限公司"/>
    <n v="0"/>
    <x v="4"/>
    <x v="4"/>
    <s v="Q2"/>
    <x v="4"/>
    <x v="0"/>
  </r>
  <r>
    <s v="ESSZ"/>
    <s v="SZX"/>
    <x v="0"/>
    <d v="2023-08-23T00:00:00"/>
    <x v="0"/>
    <n v="14100638"/>
    <n v="45161"/>
    <s v="YMCT|KHJ-MC1A1-00"/>
    <s v="BOX EL"/>
    <n v="1"/>
    <n v="1"/>
    <n v="75.22"/>
    <s v="CNY"/>
    <n v="1.0920000000000001"/>
    <n v="75.22"/>
    <n v="82.140240000000006"/>
    <s v="C66SZX-SMT SERVICE"/>
    <s v="Shenzhen Shunhe Electric Technology Co., Ltd"/>
    <s v="Same"/>
    <n v="900884"/>
    <n v="43.69"/>
    <s v="373SMT INV-PTS SALES"/>
    <n v="0"/>
    <s v="C66SZ24215REV1"/>
    <n v="1261125"/>
    <s v="深圳市顺禾电器科技有限公司"/>
    <n v="0"/>
    <x v="4"/>
    <x v="4"/>
    <s v="Q2"/>
    <x v="4"/>
    <x v="0"/>
  </r>
  <r>
    <s v="ESSZ"/>
    <s v="SZX"/>
    <x v="0"/>
    <d v="2023-08-23T00:00:00"/>
    <x v="0"/>
    <n v="14100638"/>
    <n v="45161"/>
    <s v="YMCT|KHJ-MC16E-00"/>
    <s v="SPRING P/O LEVER"/>
    <n v="1"/>
    <n v="1"/>
    <n v="4.42"/>
    <s v="CNY"/>
    <n v="1.0920000000000001"/>
    <n v="4.42"/>
    <n v="4.8266400000000003"/>
    <s v="C66SZX-SMT SERVICE"/>
    <s v="Shenzhen Shunhe Electric Technology Co., Ltd"/>
    <s v="Same"/>
    <n v="900884"/>
    <n v="1.94"/>
    <s v="373SMT INV-PTS SALES"/>
    <n v="0"/>
    <s v="C66SZ24215REV1"/>
    <n v="1261125"/>
    <s v="深圳市顺禾电器科技有限公司"/>
    <n v="0"/>
    <x v="4"/>
    <x v="4"/>
    <s v="Q2"/>
    <x v="4"/>
    <x v="0"/>
  </r>
  <r>
    <s v="ESSZ"/>
    <s v="SZX"/>
    <x v="1"/>
    <d v="2023-08-24T00:00:00"/>
    <x v="0"/>
    <n v="12100131"/>
    <n v="45162"/>
    <s v="YMCT|REPAIR CHARGE"/>
    <s v="REPAIR CHARGE"/>
    <n v="1"/>
    <n v="1"/>
    <n v="1327.43"/>
    <s v="CNY"/>
    <n v="1.0920000000000001"/>
    <n v="1327.43"/>
    <n v="1449.5535600000003"/>
    <s v="C66SZX-SMT SERVICE"/>
    <s v="JiangXi Netis Technology Co., Ltd."/>
    <s v="Same"/>
    <n v="900889"/>
    <n v="0"/>
    <s v="373SMT INV-NON-CON"/>
    <n v="0"/>
    <s v="LK230700056"/>
    <n v="0"/>
    <s v="江西网是科技有限公司"/>
    <n v="0"/>
    <x v="4"/>
    <x v="4"/>
    <s v="Q2"/>
    <x v="4"/>
    <x v="0"/>
  </r>
  <r>
    <s v="ESSZ"/>
    <s v="SZX"/>
    <x v="0"/>
    <d v="2023-08-24T00:00:00"/>
    <x v="0"/>
    <n v="14100639"/>
    <n v="45162"/>
    <s v="YMCT|KHY-M7131-00"/>
    <s v="BELT 1"/>
    <n v="6"/>
    <n v="6"/>
    <n v="743.36"/>
    <s v="CNY"/>
    <n v="1.0920000000000001"/>
    <n v="743.36"/>
    <n v="811.74912000000006"/>
    <s v="C66SZX-SMT SERVICE"/>
    <s v="JiangXi Netis Technology Co., Ltd."/>
    <s v="Same"/>
    <n v="900888"/>
    <n v="336.46"/>
    <s v="373SMT INV-PTS SALES"/>
    <n v="0"/>
    <s v="LK230700056"/>
    <n v="1262115"/>
    <s v="江西网是科技有限公司"/>
    <n v="0"/>
    <x v="4"/>
    <x v="4"/>
    <s v="Q2"/>
    <x v="4"/>
    <x v="0"/>
  </r>
  <r>
    <s v="ESSZ"/>
    <s v="SZX"/>
    <x v="0"/>
    <d v="2023-08-24T00:00:00"/>
    <x v="0"/>
    <n v="14100639"/>
    <n v="45162"/>
    <s v="YMCT|KHY-M7132-00"/>
    <s v="BELT 2"/>
    <n v="6"/>
    <n v="6"/>
    <n v="637.16999999999996"/>
    <s v="CNY"/>
    <n v="1.0920000000000001"/>
    <n v="637.16999999999996"/>
    <n v="695.78963999999996"/>
    <s v="C66SZX-SMT SERVICE"/>
    <s v="JiangXi Netis Technology Co., Ltd."/>
    <s v="Same"/>
    <n v="900888"/>
    <n v="315.97000000000003"/>
    <s v="373SMT INV-PTS SALES"/>
    <n v="0"/>
    <s v="LK230700056"/>
    <n v="1262115"/>
    <s v="江西网是科技有限公司"/>
    <n v="0"/>
    <x v="4"/>
    <x v="4"/>
    <s v="Q2"/>
    <x v="4"/>
    <x v="0"/>
  </r>
  <r>
    <s v="ESSZ"/>
    <s v="SZX"/>
    <x v="0"/>
    <d v="2023-08-24T00:00:00"/>
    <x v="0"/>
    <n v="14100639"/>
    <n v="45162"/>
    <s v="YMCT|90990-25J026"/>
    <s v="BEARING"/>
    <n v="30"/>
    <n v="30"/>
    <n v="3318.58"/>
    <s v="CNY"/>
    <n v="1.0920000000000001"/>
    <n v="3318.58"/>
    <n v="3623.8893600000001"/>
    <s v="C66SZX-SMT SERVICE"/>
    <s v="JiangXi Netis Technology Co., Ltd."/>
    <s v="Same"/>
    <n v="900888"/>
    <n v="1879.2"/>
    <s v="373SMT INV-PTS SALES"/>
    <n v="0"/>
    <s v="LK230700056"/>
    <n v="1262115"/>
    <s v="江西网是科技有限公司"/>
    <n v="0"/>
    <x v="4"/>
    <x v="4"/>
    <s v="Q2"/>
    <x v="4"/>
    <x v="0"/>
  </r>
  <r>
    <s v="ESSZ"/>
    <s v="SZX"/>
    <x v="0"/>
    <d v="2023-08-24T00:00:00"/>
    <x v="0"/>
    <n v="14100639"/>
    <n v="45162"/>
    <s v="YMCT|KKE-M2267-A0"/>
    <s v="GUIDE X AXIS ASSY"/>
    <n v="6"/>
    <n v="6"/>
    <n v="10088.5"/>
    <s v="CNY"/>
    <n v="1.0920000000000001"/>
    <n v="10088.5"/>
    <n v="11016.642000000002"/>
    <s v="C66SZX-SMT SERVICE"/>
    <s v="JiangXi Netis Technology Co., Ltd."/>
    <s v="Same"/>
    <n v="900888"/>
    <n v="3996"/>
    <s v="373SMT INV-PTS SALES"/>
    <n v="0"/>
    <s v="LK230700056"/>
    <n v="1262115"/>
    <s v="江西网是科技有限公司"/>
    <n v="0"/>
    <x v="4"/>
    <x v="4"/>
    <s v="Q2"/>
    <x v="4"/>
    <x v="0"/>
  </r>
  <r>
    <s v="ESSZ"/>
    <s v="SZX"/>
    <x v="0"/>
    <d v="2023-08-24T00:00:00"/>
    <x v="0"/>
    <n v="14100639"/>
    <n v="45162"/>
    <s v="YMCT|KV7-M9266-01"/>
    <s v="GUIDE"/>
    <n v="4"/>
    <n v="4"/>
    <n v="2548.67"/>
    <s v="CNY"/>
    <n v="1.0920000000000001"/>
    <n v="2548.67"/>
    <n v="2783.1476400000001"/>
    <s v="C66SZX-SMT SERVICE"/>
    <s v="JiangXi Netis Technology Co., Ltd."/>
    <s v="Same"/>
    <n v="900888"/>
    <n v="1464.48"/>
    <s v="373SMT INV-PTS SALES"/>
    <n v="0"/>
    <s v="LK230700056"/>
    <n v="1262115"/>
    <s v="江西网是科技有限公司"/>
    <n v="0"/>
    <x v="4"/>
    <x v="4"/>
    <s v="Q2"/>
    <x v="4"/>
    <x v="0"/>
  </r>
  <r>
    <s v="ESSZ"/>
    <s v="SZX"/>
    <x v="0"/>
    <d v="2023-08-24T00:00:00"/>
    <x v="0"/>
    <n v="14100639"/>
    <n v="45162"/>
    <s v="YMCT|KKE-M917H-00"/>
    <s v="BELT CONVEYOR"/>
    <n v="6"/>
    <n v="6"/>
    <n v="1672.57"/>
    <s v="CNY"/>
    <n v="1.0920000000000001"/>
    <n v="1672.57"/>
    <n v="1826.4464400000002"/>
    <s v="C66SZX-SMT SERVICE"/>
    <s v="JiangXi Netis Technology Co., Ltd."/>
    <s v="Same"/>
    <n v="900888"/>
    <n v="1049.4000000000001"/>
    <s v="373SMT INV-PTS SALES"/>
    <n v="0"/>
    <s v="LK230700056"/>
    <n v="1262115"/>
    <s v="江西网是科技有限公司"/>
    <n v="0"/>
    <x v="4"/>
    <x v="4"/>
    <s v="Q2"/>
    <x v="4"/>
    <x v="0"/>
  </r>
  <r>
    <s v="ESSZ"/>
    <s v="SZX"/>
    <x v="0"/>
    <d v="2023-08-24T00:00:00"/>
    <x v="1"/>
    <n v="14100640"/>
    <n v="45162"/>
    <s v="ZMTR|K48-M3856-00X"/>
    <s v="GREASE PACK(NSL)"/>
    <n v="2"/>
    <n v="2"/>
    <n v="0"/>
    <s v="CNY"/>
    <n v="1.0920000000000001"/>
    <n v="0"/>
    <n v="0"/>
    <s v="C66SZX-SMT SERVICE"/>
    <s v="Shenzhen Jingpin Mounter Technology Co., Ltd."/>
    <s v="Same"/>
    <n v="900890"/>
    <n v="235.89"/>
    <s v="373SMT INV-PTS SALES"/>
    <n v="0"/>
    <s v="C66SZ24227"/>
    <n v="1262120"/>
    <s v="深圳市晶品贴片技术有限公司"/>
    <n v="0"/>
    <x v="4"/>
    <x v="4"/>
    <s v="Q2"/>
    <x v="4"/>
    <x v="0"/>
  </r>
  <r>
    <s v="ESSZ"/>
    <s v="SZX"/>
    <x v="2"/>
    <d v="2023-08-28T00:00:00"/>
    <x v="0"/>
    <n v="14100641"/>
    <n v="45166"/>
    <s v="YMCT|KHJ-MC100-00"/>
    <s v="SS TAPE FEEDER 8mm"/>
    <n v="6"/>
    <n v="6"/>
    <n v="15238.94"/>
    <s v="CNY"/>
    <n v="1.0920000000000001"/>
    <n v="15238.94"/>
    <n v="16640.922480000001"/>
    <s v="C66SZX-SMT SERVICE"/>
    <s v="Dongguan Laifen Electronic Technology Co., Ltd."/>
    <s v="Same"/>
    <n v="900891"/>
    <n v="13311.9"/>
    <s v="373SMT INV-PTS SALES"/>
    <n v="0"/>
    <s v="LF23080375"/>
    <n v="1264244"/>
    <s v="东莞市徕芬电子科技有限公司"/>
    <n v="0"/>
    <x v="4"/>
    <x v="4"/>
    <s v="Q2"/>
    <x v="4"/>
    <x v="0"/>
  </r>
  <r>
    <s v="ESSZ"/>
    <s v="SZX"/>
    <x v="0"/>
    <d v="2023-08-30T00:00:00"/>
    <x v="1"/>
    <n v="14100642"/>
    <n v="45168"/>
    <s v="ZMTR|K48-M3856-00X"/>
    <s v="GREASE PACK(NSL)"/>
    <n v="12"/>
    <n v="12"/>
    <n v="1975.22"/>
    <s v="CNY"/>
    <n v="1.0920000000000001"/>
    <n v="1975.22"/>
    <n v="2156.9402400000004"/>
    <s v="C66SZX-SMT SERVICE"/>
    <s v="Huizhou Gengchuang Electronics Co., Ltd."/>
    <s v="Same"/>
    <n v="900892"/>
    <n v="1415.34"/>
    <s v="373SMT INV-PTS SALES"/>
    <n v="0"/>
    <s v="GCL23070283"/>
    <n v="1266109"/>
    <s v="惠州市耕创电子有限公司"/>
    <n v="0"/>
    <x v="4"/>
    <x v="4"/>
    <s v="Q2"/>
    <x v="4"/>
    <x v="0"/>
  </r>
  <r>
    <s v="ESSZ"/>
    <s v="SZX"/>
    <x v="0"/>
    <d v="2023-08-30T00:00:00"/>
    <x v="0"/>
    <n v="14100642"/>
    <n v="45168"/>
    <s v="YMCT|KHJ-MC16U-00"/>
    <s v="TAIL COVER ASSY."/>
    <n v="10"/>
    <n v="10"/>
    <n v="752.21"/>
    <s v="CNY"/>
    <n v="1.0920000000000001"/>
    <n v="752.21"/>
    <n v="821.41332000000011"/>
    <s v="C66SZX-SMT SERVICE"/>
    <s v="Huizhou Gengchuang Electronics Co., Ltd."/>
    <s v="Same"/>
    <n v="900892"/>
    <n v="410"/>
    <s v="373SMT INV-PTS SALES"/>
    <n v="0"/>
    <s v="GCL23070283"/>
    <n v="1266109"/>
    <s v="惠州市耕创电子有限公司"/>
    <n v="0"/>
    <x v="4"/>
    <x v="4"/>
    <s v="Q2"/>
    <x v="4"/>
    <x v="0"/>
  </r>
  <r>
    <s v="ESSZ"/>
    <s v="SZX"/>
    <x v="0"/>
    <d v="2023-08-30T00:00:00"/>
    <x v="0"/>
    <n v="14100642"/>
    <n v="45168"/>
    <s v="YMCT|KHJ-MC181-00"/>
    <s v="HANDLE"/>
    <n v="5"/>
    <n v="5"/>
    <n v="287.61"/>
    <s v="CNY"/>
    <n v="1.0920000000000001"/>
    <n v="287.61"/>
    <n v="314.07012000000003"/>
    <s v="C66SZX-SMT SERVICE"/>
    <s v="Huizhou Gengchuang Electronics Co., Ltd."/>
    <s v="Same"/>
    <n v="900892"/>
    <n v="160"/>
    <s v="373SMT INV-PTS SALES"/>
    <n v="0"/>
    <s v="GCL23070283"/>
    <n v="1266109"/>
    <s v="惠州市耕创电子有限公司"/>
    <n v="0"/>
    <x v="4"/>
    <x v="4"/>
    <s v="Q2"/>
    <x v="4"/>
    <x v="0"/>
  </r>
  <r>
    <s v="ESSZ"/>
    <s v="SZX"/>
    <x v="0"/>
    <d v="2023-08-30T00:00:00"/>
    <x v="0"/>
    <n v="14100642"/>
    <n v="45168"/>
    <s v="YMCT|KHJ-MC244-00"/>
    <s v="LEVER TAPE GUIDE R"/>
    <n v="20"/>
    <n v="20"/>
    <n v="353.98"/>
    <s v="CNY"/>
    <n v="1.0920000000000001"/>
    <n v="353.98"/>
    <n v="386.54616000000004"/>
    <s v="C66SZX-SMT SERVICE"/>
    <s v="Huizhou Gengchuang Electronics Co., Ltd."/>
    <s v="Same"/>
    <n v="900892"/>
    <n v="180"/>
    <s v="373SMT INV-PTS SALES"/>
    <n v="0"/>
    <s v="GCL23070283"/>
    <n v="1266109"/>
    <s v="惠州市耕创电子有限公司"/>
    <n v="0"/>
    <x v="4"/>
    <x v="4"/>
    <s v="Q2"/>
    <x v="4"/>
    <x v="0"/>
  </r>
  <r>
    <s v="ESSZ"/>
    <s v="SZX"/>
    <x v="0"/>
    <d v="2023-08-30T00:00:00"/>
    <x v="0"/>
    <n v="14100642"/>
    <n v="45168"/>
    <s v="YMCT|KHJ-MC185-00"/>
    <s v="PIN,HANDLE"/>
    <n v="5"/>
    <n v="5"/>
    <n v="88.5"/>
    <s v="CNY"/>
    <n v="1.0920000000000001"/>
    <n v="88.5"/>
    <n v="96.64200000000001"/>
    <s v="C66SZX-SMT SERVICE"/>
    <s v="Huizhou Gengchuang Electronics Co., Ltd."/>
    <s v="Same"/>
    <n v="900892"/>
    <n v="47.25"/>
    <s v="373SMT INV-PTS SALES"/>
    <n v="0"/>
    <s v="GCL23070283"/>
    <n v="1266109"/>
    <s v="惠州市耕创电子有限公司"/>
    <n v="0"/>
    <x v="4"/>
    <x v="4"/>
    <s v="Q2"/>
    <x v="4"/>
    <x v="0"/>
  </r>
  <r>
    <s v="ESSZ"/>
    <s v="SZX"/>
    <x v="0"/>
    <d v="2023-08-30T00:00:00"/>
    <x v="0"/>
    <n v="14100643"/>
    <n v="45168"/>
    <s v="YMCT|KHN-M7720-A3"/>
    <s v="NOZZLE 302A ASSY"/>
    <n v="5"/>
    <n v="5"/>
    <n v="3008.85"/>
    <s v="CNY"/>
    <n v="1.0920000000000001"/>
    <n v="3008.85"/>
    <n v="3285.6642000000002"/>
    <s v="C66SZX-SMT SERVICE"/>
    <s v="Foshan Xianghao Electric Co., Ltd."/>
    <s v="Same"/>
    <n v="900893"/>
    <n v="2100"/>
    <s v="373SMT INV-PTS SALES"/>
    <n v="0"/>
    <s v="C66SZ24226"/>
    <n v="1266112"/>
    <s v="佛山市湘浩电气有限公司"/>
    <n v="0"/>
    <x v="4"/>
    <x v="4"/>
    <s v="Q2"/>
    <x v="4"/>
    <x v="0"/>
  </r>
  <r>
    <s v="ESSZ"/>
    <s v="SZX"/>
    <x v="0"/>
    <d v="2023-09-13T00:00:00"/>
    <x v="0"/>
    <n v="14100644"/>
    <n v="45182"/>
    <s v="YMCT|KKE-M917H-00"/>
    <s v="BELT CONVEYOR"/>
    <n v="4"/>
    <n v="4"/>
    <n v="1149.56"/>
    <s v="CNY"/>
    <n v="1.077"/>
    <n v="1149.56"/>
    <n v="1238.0761199999999"/>
    <s v="C66SZX-SMT SERVICE"/>
    <s v="ACOUSTIC INNOVATION (HUIZHOU) CO., LTD"/>
    <s v="Same"/>
    <n v="900894"/>
    <n v="699.6"/>
    <s v="373SMT INV-PTS SALES"/>
    <n v="0"/>
    <s v="POORD166363"/>
    <n v="1274133"/>
    <s v="声电电子科技（惠州）有限公司"/>
    <n v="0"/>
    <x v="4"/>
    <x v="5"/>
    <s v="Q2"/>
    <x v="4"/>
    <x v="0"/>
  </r>
  <r>
    <s v="ESSZ"/>
    <s v="SZX"/>
    <x v="0"/>
    <d v="2023-09-13T00:00:00"/>
    <x v="0"/>
    <n v="14100645"/>
    <n v="45182"/>
    <s v="YMCT|KMB-M7006-A0"/>
    <s v="HEAD SHAFT 1 ASSY."/>
    <n v="2"/>
    <n v="2"/>
    <n v="6725.66"/>
    <s v="CNY"/>
    <n v="1.077"/>
    <n v="6725.66"/>
    <n v="7243.5358199999991"/>
    <s v="C66SZX-SMT SERVICE"/>
    <s v="Shenzhen Royal Display Technology Co., Ltd"/>
    <s v="Same"/>
    <n v="900895"/>
    <n v="3722"/>
    <s v="373SMT INV-PTS SALES"/>
    <n v="0"/>
    <s v="C66SZ24200&amp;C66SZ24213"/>
    <n v="1274136"/>
    <s v="深圳市皇家显示技术有限公司"/>
    <n v="0"/>
    <x v="4"/>
    <x v="5"/>
    <s v="Q2"/>
    <x v="4"/>
    <x v="0"/>
  </r>
  <r>
    <s v="ESSZ"/>
    <s v="SZX"/>
    <x v="0"/>
    <d v="2023-09-13T00:00:00"/>
    <x v="0"/>
    <n v="14100645"/>
    <n v="45182"/>
    <s v="YMCT|KLF-M86P0-00"/>
    <s v="PUMP SPARE SET"/>
    <n v="2"/>
    <n v="2"/>
    <n v="21592.92"/>
    <s v="CNY"/>
    <n v="1.077"/>
    <n v="21592.92"/>
    <n v="23255.574839999997"/>
    <s v="C66SZX-SMT SERVICE"/>
    <s v="Shenzhen Royal Display Technology Co., Ltd"/>
    <s v="Same"/>
    <n v="900895"/>
    <n v="12888.72"/>
    <s v="373SMT INV-PTS SALES"/>
    <n v="0"/>
    <s v="C66SZ24200&amp;C66SZ24213"/>
    <n v="1274136"/>
    <s v="深圳市皇家显示技术有限公司"/>
    <n v="0"/>
    <x v="4"/>
    <x v="5"/>
    <s v="Q2"/>
    <x v="4"/>
    <x v="0"/>
  </r>
  <r>
    <s v="ESSZ"/>
    <s v="SZX"/>
    <x v="0"/>
    <d v="2023-09-13T00:00:00"/>
    <x v="0"/>
    <n v="14100646"/>
    <n v="45182"/>
    <s v="YMCT|KKE-M66JA-01"/>
    <s v="HNS SCAN FLEX"/>
    <n v="1"/>
    <n v="1"/>
    <n v="5530.97"/>
    <s v="CNY"/>
    <n v="1.077"/>
    <n v="5530.97"/>
    <n v="5956.8546900000001"/>
    <s v="C66SZX-SMT SERVICE"/>
    <s v="Shenzhen Hechuangyongtai Electronics Co., Ltd."/>
    <s v="Same"/>
    <n v="900896"/>
    <n v="3495.15"/>
    <s v="373SMT INV-PTS SALES"/>
    <n v="0"/>
    <s v="C66SZ24161REV1&amp;C66SZ24204"/>
    <n v="1274140"/>
    <s v="深圳市和创永泰电子有限公司"/>
    <n v="0"/>
    <x v="4"/>
    <x v="5"/>
    <s v="Q2"/>
    <x v="4"/>
    <x v="0"/>
  </r>
  <r>
    <s v="ESSZ"/>
    <s v="SZX"/>
    <x v="0"/>
    <d v="2023-09-13T00:00:00"/>
    <x v="0"/>
    <n v="14100646"/>
    <n v="45182"/>
    <s v="YMCT|KHM-M654B-01"/>
    <s v="SENSOR, FIBER 1"/>
    <n v="1"/>
    <n v="1"/>
    <n v="663.72"/>
    <s v="CNY"/>
    <n v="1.077"/>
    <n v="663.72"/>
    <n v="714.82644000000005"/>
    <s v="C66SZX-SMT SERVICE"/>
    <s v="Shenzhen Hechuangyongtai Electronics Co., Ltd."/>
    <s v="Same"/>
    <n v="900896"/>
    <n v="393"/>
    <s v="373SMT INV-PTS SALES"/>
    <n v="0"/>
    <s v="C66SZ24161REV1&amp;C66SZ24204"/>
    <n v="1274140"/>
    <s v="深圳市和创永泰电子有限公司"/>
    <n v="0"/>
    <x v="4"/>
    <x v="5"/>
    <s v="Q2"/>
    <x v="4"/>
    <x v="0"/>
  </r>
  <r>
    <s v="ESSZ"/>
    <s v="SZX"/>
    <x v="0"/>
    <d v="2023-09-13T00:00:00"/>
    <x v="0"/>
    <n v="14100646"/>
    <n v="45182"/>
    <s v="YMCT|90990-25J026"/>
    <s v="BEARING"/>
    <n v="10"/>
    <n v="10"/>
    <n v="1061.95"/>
    <s v="CNY"/>
    <n v="1.077"/>
    <n v="1061.95"/>
    <n v="1143.7201500000001"/>
    <s v="C66SZX-SMT SERVICE"/>
    <s v="Shenzhen Hechuangyongtai Electronics Co., Ltd."/>
    <s v="Same"/>
    <n v="900896"/>
    <n v="626.4"/>
    <s v="373SMT INV-PTS SALES"/>
    <n v="0"/>
    <s v="C66SZ24161REV1&amp;C66SZ24204"/>
    <n v="1274140"/>
    <s v="深圳市和创永泰电子有限公司"/>
    <n v="0"/>
    <x v="4"/>
    <x v="5"/>
    <s v="Q2"/>
    <x v="4"/>
    <x v="0"/>
  </r>
  <r>
    <s v="ESSZ"/>
    <s v="SZX"/>
    <x v="0"/>
    <d v="2023-09-13T00:00:00"/>
    <x v="0"/>
    <n v="14100647"/>
    <n v="45182"/>
    <s v="YMCT|KMB-M703S-A0"/>
    <s v="HOLDER NOZZLE ASSY."/>
    <n v="2"/>
    <n v="2"/>
    <n v="1946.9"/>
    <s v="CNY"/>
    <n v="1.077"/>
    <n v="1946.9"/>
    <n v="2096.8112999999998"/>
    <s v="C66SZX-SMT SERVICE"/>
    <s v="Shenzhen Longda Optoelectronic Co., Ltd"/>
    <s v="Same"/>
    <n v="900897"/>
    <n v="890.87"/>
    <s v="373SMT INV-PTS SALES"/>
    <n v="0"/>
    <s v="C66SZ240157"/>
    <n v="1274146"/>
    <s v="深圳市龙大光电有限公司"/>
    <n v="0"/>
    <x v="4"/>
    <x v="5"/>
    <s v="Q2"/>
    <x v="4"/>
    <x v="0"/>
  </r>
  <r>
    <s v="ESSZ"/>
    <s v="SZX"/>
    <x v="0"/>
    <d v="2023-09-13T00:00:00"/>
    <x v="0"/>
    <n v="14100648"/>
    <n v="45182"/>
    <s v="YMCT|KMK-M9110-00"/>
    <s v="BELT CONVEYOR"/>
    <n v="2"/>
    <n v="2"/>
    <n v="584.07000000000005"/>
    <s v="CNY"/>
    <n v="1.077"/>
    <n v="584.07000000000005"/>
    <n v="629.04339000000004"/>
    <s v="C66SZX-SMT SERVICE"/>
    <s v="Shenzhen Yingtong Hengyi Technology Co., Ltd."/>
    <s v="Same"/>
    <n v="900898"/>
    <n v="209.33"/>
    <s v="373SMT INV-PTS SALES"/>
    <n v="0"/>
    <s v="C66SZ24193&amp;C66SZ24212"/>
    <n v="1274168"/>
    <s v="深圳市盈通恒翼科技有限公司"/>
    <n v="0"/>
    <x v="4"/>
    <x v="5"/>
    <s v="Q2"/>
    <x v="4"/>
    <x v="0"/>
  </r>
  <r>
    <s v="ESSZ"/>
    <s v="SZX"/>
    <x v="0"/>
    <d v="2023-09-13T00:00:00"/>
    <x v="0"/>
    <n v="14100649"/>
    <n v="45182"/>
    <s v="YMCT|KHJ-MD301-00"/>
    <s v="MASTER TAPE 8MM"/>
    <n v="2"/>
    <n v="2"/>
    <n v="530.97"/>
    <s v="CNY"/>
    <n v="1.077"/>
    <n v="530.97"/>
    <n v="571.85469000000001"/>
    <s v="C66SZX-SMT SERVICE"/>
    <s v="Chang Da (Jiangxi) Photoelectric Technology Co. Lt"/>
    <s v="Same"/>
    <n v="900899"/>
    <n v="284"/>
    <s v="373SMT INV-PTS SALES"/>
    <n v="0"/>
    <s v="CN23070117C"/>
    <n v="1274171"/>
    <s v="江西省昌大光电科技有限公司"/>
    <n v="0"/>
    <x v="4"/>
    <x v="5"/>
    <s v="Q2"/>
    <x v="4"/>
    <x v="0"/>
  </r>
  <r>
    <s v="ESSZ"/>
    <s v="SZX"/>
    <x v="1"/>
    <d v="2023-09-22T00:00:00"/>
    <x v="0"/>
    <n v="12100132"/>
    <n v="45191"/>
    <s v="YMCT|REPAIR CHARGE"/>
    <s v="REPAIR CHARGE"/>
    <n v="1"/>
    <n v="1"/>
    <n v="3539.82"/>
    <s v="CNY"/>
    <n v="1.077"/>
    <n v="3539.82"/>
    <n v="3812.3861400000001"/>
    <s v="C66SZX-SMT SERVICE"/>
    <s v="Shenzhen Longda Optoelectronic Co., Ltd"/>
    <s v="Same"/>
    <n v="900900"/>
    <n v="0"/>
    <s v="373SMT INV-NON-CON"/>
    <n v="0"/>
    <s v="C66SZ24253"/>
    <n v="0"/>
    <s v="深圳市龙大光电有限公司"/>
    <n v="0"/>
    <x v="4"/>
    <x v="5"/>
    <s v="Q2"/>
    <x v="4"/>
    <x v="0"/>
  </r>
  <r>
    <s v="ESSZ"/>
    <s v="SZX"/>
    <x v="1"/>
    <d v="2023-09-22T00:00:00"/>
    <x v="0"/>
    <n v="12100133"/>
    <n v="45191"/>
    <s v="YMCT|REPAIR CHARGE"/>
    <s v="REPAIR CHARGE"/>
    <n v="3"/>
    <n v="3"/>
    <n v="9292.0400000000009"/>
    <s v="CNY"/>
    <n v="1.077"/>
    <n v="9292.0400000000009"/>
    <n v="10007.52708"/>
    <s v="C66SZX-SMT SERVICE"/>
    <s v="Huizhou Junengliang Electronic Technology Co., Ltd"/>
    <s v="Same"/>
    <n v="900903"/>
    <n v="0"/>
    <s v="373SMT INV-NON-CON"/>
    <n v="0"/>
    <s v="PO20230809001"/>
    <n v="0"/>
    <s v="惠州市炬能量电子科技有限公司"/>
    <n v="0"/>
    <x v="4"/>
    <x v="5"/>
    <s v="Q2"/>
    <x v="4"/>
    <x v="0"/>
  </r>
  <r>
    <s v="ESSZ"/>
    <s v="SZX"/>
    <x v="1"/>
    <d v="2023-09-22T00:00:00"/>
    <x v="1"/>
    <n v="12100134"/>
    <n v="45191"/>
    <s v="ZZZZ|REPAIR CHARGE"/>
    <s v="REPAIR CHARGE"/>
    <n v="1"/>
    <n v="1"/>
    <n v="4247.79"/>
    <s v="CNY"/>
    <n v="1.077"/>
    <n v="4247.79"/>
    <n v="4574.8698299999996"/>
    <s v="C66SZX-SMT SERVICE"/>
    <s v="Shanghai Jiahu Electronics Co., Ltd"/>
    <s v="Same"/>
    <n v="900906"/>
    <n v="0"/>
    <s v="373SMT INV-NON-CON"/>
    <n v="0"/>
    <s v="C66SZ24222REV1"/>
    <n v="0"/>
    <s v="上海佳琥电子科技有限公司"/>
    <n v="0"/>
    <x v="4"/>
    <x v="5"/>
    <s v="Q2"/>
    <x v="4"/>
    <x v="0"/>
  </r>
  <r>
    <s v="ESSZ"/>
    <s v="SZX"/>
    <x v="1"/>
    <d v="2023-09-22T00:00:00"/>
    <x v="0"/>
    <n v="12100135"/>
    <n v="45191"/>
    <s v="YMCT|REPAIR CHARGE"/>
    <s v="REPAIR CHARGE"/>
    <n v="1"/>
    <n v="1"/>
    <n v="1858.41"/>
    <s v="CNY"/>
    <n v="1.077"/>
    <n v="1858.41"/>
    <n v="2001.50757"/>
    <s v="C66SZX-SMT SERVICE"/>
    <s v="DONGGUAN TIANYU TOYS CO.,LTD."/>
    <s v="Same"/>
    <n v="900911"/>
    <n v="0"/>
    <s v="373SMT INV-NON-CON"/>
    <n v="0"/>
    <s v="C66SZ24239&amp;C66SZ24262"/>
    <n v="0"/>
    <s v="东莞市天宇玩具制品有限公司"/>
    <n v="0"/>
    <x v="4"/>
    <x v="5"/>
    <s v="Q2"/>
    <x v="4"/>
    <x v="0"/>
  </r>
  <r>
    <s v="ESSZ"/>
    <s v="SZX"/>
    <x v="1"/>
    <d v="2023-09-22T00:00:00"/>
    <x v="0"/>
    <n v="12100135"/>
    <n v="45191"/>
    <s v="YMCT|REPAIR CHARGE"/>
    <s v="REPAIR CHARGE"/>
    <n v="1"/>
    <n v="1"/>
    <n v="1168.1400000000001"/>
    <s v="CNY"/>
    <n v="1.077"/>
    <n v="1168.1400000000001"/>
    <n v="1258.0867800000001"/>
    <s v="C66SZX-SMT SERVICE"/>
    <s v="DONGGUAN TIANYU TOYS CO.,LTD."/>
    <s v="Same"/>
    <n v="900911"/>
    <n v="0"/>
    <s v="373SMT INV-NON-CON"/>
    <n v="0"/>
    <s v="C66SZ24239&amp;C66SZ24262"/>
    <n v="0"/>
    <s v="东莞市天宇玩具制品有限公司"/>
    <n v="0"/>
    <x v="4"/>
    <x v="5"/>
    <s v="Q2"/>
    <x v="4"/>
    <x v="0"/>
  </r>
  <r>
    <s v="ESSZ"/>
    <s v="SZX"/>
    <x v="1"/>
    <d v="2023-09-22T00:00:00"/>
    <x v="0"/>
    <n v="12100136"/>
    <n v="45191"/>
    <s v="YMCT|REPAIR CHARGE"/>
    <s v="REPAIR CHARGE"/>
    <n v="1"/>
    <n v="1"/>
    <n v="1327.43"/>
    <s v="CNY"/>
    <n v="1.077"/>
    <n v="1327.43"/>
    <n v="1429.64211"/>
    <s v="C66SZX-SMT SERVICE"/>
    <s v="Shenzhen Longtech Smart Control Co., Ltd."/>
    <s v="Same"/>
    <n v="900912"/>
    <n v="0"/>
    <s v="373SMT INV-NON-CON"/>
    <n v="0"/>
    <s v="3502-202308300007"/>
    <n v="0"/>
    <s v="深圳朗特智能控制股份有限公司"/>
    <n v="0"/>
    <x v="4"/>
    <x v="5"/>
    <s v="Q2"/>
    <x v="4"/>
    <x v="0"/>
  </r>
  <r>
    <s v="ESSZ"/>
    <s v="SZX"/>
    <x v="1"/>
    <d v="2023-09-22T00:00:00"/>
    <x v="0"/>
    <n v="12100136"/>
    <n v="45191"/>
    <s v="YMCT|REPAIR CHARGE"/>
    <s v="REPAIR CHARGE"/>
    <n v="1"/>
    <n v="1"/>
    <n v="1327.43"/>
    <s v="CNY"/>
    <n v="1.077"/>
    <n v="1327.43"/>
    <n v="1429.64211"/>
    <s v="C66SZX-SMT SERVICE"/>
    <s v="Shenzhen Longtech Smart Control Co., Ltd."/>
    <s v="Same"/>
    <n v="900912"/>
    <n v="0"/>
    <s v="373SMT INV-NON-CON"/>
    <n v="0"/>
    <s v="3502-202308300007"/>
    <n v="0"/>
    <s v="深圳朗特智能控制股份有限公司"/>
    <n v="0"/>
    <x v="4"/>
    <x v="5"/>
    <s v="Q2"/>
    <x v="4"/>
    <x v="0"/>
  </r>
  <r>
    <s v="ESSZ"/>
    <s v="SZX"/>
    <x v="1"/>
    <d v="2023-09-22T00:00:00"/>
    <x v="0"/>
    <n v="12100136"/>
    <n v="45191"/>
    <s v="YMCT|REPAIR CHARGE"/>
    <s v="REPAIR CHARGE"/>
    <n v="1"/>
    <n v="1"/>
    <n v="973.45"/>
    <s v="CNY"/>
    <n v="1.077"/>
    <n v="973.45"/>
    <n v="1048.4056499999999"/>
    <s v="C66SZX-SMT SERVICE"/>
    <s v="Shenzhen Longtech Smart Control Co., Ltd."/>
    <s v="Same"/>
    <n v="900912"/>
    <n v="0"/>
    <s v="373SMT INV-NON-CON"/>
    <n v="0"/>
    <s v="3502-202308300007"/>
    <n v="0"/>
    <s v="深圳朗特智能控制股份有限公司"/>
    <n v="0"/>
    <x v="4"/>
    <x v="5"/>
    <s v="Q2"/>
    <x v="4"/>
    <x v="0"/>
  </r>
  <r>
    <s v="ESSZ"/>
    <s v="SZX"/>
    <x v="0"/>
    <d v="2023-09-22T00:00:00"/>
    <x v="2"/>
    <n v="14100650"/>
    <n v="45191"/>
    <s v="HELI|594430"/>
    <s v="CONVEYOR MOTOR ASSEMBLY, 15MM SHAFT"/>
    <n v="1"/>
    <n v="1"/>
    <n v="4601.7700000000004"/>
    <s v="CNY"/>
    <n v="1.077"/>
    <n v="4601.7700000000004"/>
    <n v="4956.1062900000006"/>
    <s v="C66SZX-SMT SERVICE"/>
    <s v="Hai Xin Technology(ShenZhen) Company Limited."/>
    <s v="Same"/>
    <n v="900905"/>
    <n v="2850"/>
    <s v="373SMT INV-PTS SALES"/>
    <n v="0"/>
    <s v="H216501-BET-230713"/>
    <n v="1281175"/>
    <s v="海星科技（深圳）有限公司"/>
    <n v="0"/>
    <x v="4"/>
    <x v="5"/>
    <s v="Q2"/>
    <x v="4"/>
    <x v="0"/>
  </r>
  <r>
    <s v="ESSZ"/>
    <s v="SZX"/>
    <x v="0"/>
    <d v="2023-09-22T00:00:00"/>
    <x v="0"/>
    <n v="14100651"/>
    <n v="45191"/>
    <s v="YMCT|KHJ-MC645-01"/>
    <s v="LEVER TAPE GUIDE F"/>
    <n v="5"/>
    <n v="5"/>
    <n v="1238.94"/>
    <s v="CNY"/>
    <n v="1.077"/>
    <n v="1238.94"/>
    <n v="1334.3383799999999"/>
    <s v="C66SZX-SMT SERVICE"/>
    <s v="Hai Xin Technology(ShenZhen) Company Limited."/>
    <s v="Same"/>
    <n v="900904"/>
    <n v="650"/>
    <s v="373SMT INV-PTS SALES"/>
    <n v="0"/>
    <s v="PO2307000633-KDA04"/>
    <n v="1281171"/>
    <s v="海星科技（深圳）有限公司"/>
    <n v="0"/>
    <x v="4"/>
    <x v="5"/>
    <s v="Q2"/>
    <x v="4"/>
    <x v="0"/>
  </r>
  <r>
    <s v="ESSZ"/>
    <s v="SZX"/>
    <x v="0"/>
    <d v="2023-09-22T00:00:00"/>
    <x v="0"/>
    <n v="14100651"/>
    <n v="45191"/>
    <s v="YMCT|KHJ-MC104-00"/>
    <s v="RAIL,UNDER"/>
    <n v="10"/>
    <n v="10"/>
    <n v="265.49"/>
    <s v="CNY"/>
    <n v="1.077"/>
    <n v="265.49"/>
    <n v="285.93272999999999"/>
    <s v="C66SZX-SMT SERVICE"/>
    <s v="Hai Xin Technology(ShenZhen) Company Limited."/>
    <s v="Same"/>
    <n v="900904"/>
    <n v="156.4"/>
    <s v="373SMT INV-PTS SALES"/>
    <n v="0"/>
    <s v="PO2307000633-KDA04"/>
    <n v="1281171"/>
    <s v="海星科技（深圳）有限公司"/>
    <n v="0"/>
    <x v="4"/>
    <x v="5"/>
    <s v="Q2"/>
    <x v="4"/>
    <x v="0"/>
  </r>
  <r>
    <s v="ESSZ"/>
    <s v="SZX"/>
    <x v="0"/>
    <d v="2023-09-22T00:00:00"/>
    <x v="0"/>
    <n v="14100651"/>
    <n v="45191"/>
    <s v="YMCT|KHJ-MC16E-00"/>
    <s v="SPRING P/O LEVER"/>
    <n v="10"/>
    <n v="10"/>
    <n v="132.74"/>
    <s v="CNY"/>
    <n v="1.077"/>
    <n v="132.74"/>
    <n v="142.96098000000001"/>
    <s v="C66SZX-SMT SERVICE"/>
    <s v="Hai Xin Technology(ShenZhen) Company Limited."/>
    <s v="Same"/>
    <n v="900904"/>
    <n v="80"/>
    <s v="373SMT INV-PTS SALES"/>
    <n v="0"/>
    <s v="PO2307000633-KDA04"/>
    <n v="1281171"/>
    <s v="海星科技（深圳）有限公司"/>
    <n v="0"/>
    <x v="4"/>
    <x v="5"/>
    <s v="Q2"/>
    <x v="4"/>
    <x v="0"/>
  </r>
  <r>
    <s v="ESSZ"/>
    <s v="SZX"/>
    <x v="2"/>
    <d v="2023-09-22T00:00:00"/>
    <x v="0"/>
    <n v="14100652"/>
    <n v="45191"/>
    <s v="YMCT|KHJ-MC400-00"/>
    <s v="SS TAPE FEEDER 24mm"/>
    <n v="1"/>
    <n v="1"/>
    <n v="4955.75"/>
    <s v="CNY"/>
    <n v="1.077"/>
    <n v="4955.75"/>
    <n v="5337.3427499999998"/>
    <s v="C66SZX-SMT SERVICE"/>
    <s v="Derental Electronics Zhuhai Ltd."/>
    <s v="Same"/>
    <n v="900907"/>
    <n v="3478.65"/>
    <s v="373SMT INV-PTS SALES"/>
    <n v="0"/>
    <s v="C66SZ24242"/>
    <n v="1281177"/>
    <s v="珠海市德润通电子科技有限公司"/>
    <n v="0"/>
    <x v="4"/>
    <x v="5"/>
    <s v="Q2"/>
    <x v="4"/>
    <x v="0"/>
  </r>
  <r>
    <s v="ESSZ"/>
    <s v="SZX"/>
    <x v="0"/>
    <d v="2023-09-22T00:00:00"/>
    <x v="0"/>
    <n v="14100653"/>
    <n v="45191"/>
    <s v="YMCT|KMB-M7071-00"/>
    <s v="PLATE,PROTECT"/>
    <n v="1"/>
    <n v="1"/>
    <n v="407.08"/>
    <s v="CNY"/>
    <n v="1.077"/>
    <n v="407.08"/>
    <n v="438.42515999999995"/>
    <s v="C66SZX-SMT SERVICE"/>
    <s v="Shenzhen Extension New Technology Co., Ltd"/>
    <s v="Same"/>
    <n v="900909"/>
    <n v="220"/>
    <s v="373SMT INV-PTS SALES"/>
    <n v="0"/>
    <s v="C66SZ24065"/>
    <n v="1281186"/>
    <s v="深圳拓新伟业科技有限公司"/>
    <n v="0"/>
    <x v="4"/>
    <x v="5"/>
    <s v="Q2"/>
    <x v="4"/>
    <x v="0"/>
  </r>
  <r>
    <s v="ESSZ"/>
    <s v="SZX"/>
    <x v="0"/>
    <d v="2023-09-22T00:00:00"/>
    <x v="0"/>
    <n v="14100653"/>
    <n v="45191"/>
    <s v="YMCT|KMB-M7013-03"/>
    <s v="DIFFUSER"/>
    <n v="1"/>
    <n v="1"/>
    <n v="265.49"/>
    <s v="CNY"/>
    <n v="1.077"/>
    <n v="265.49"/>
    <n v="285.93272999999999"/>
    <s v="C66SZX-SMT SERVICE"/>
    <s v="Shenzhen Extension New Technology Co., Ltd"/>
    <s v="Same"/>
    <n v="900909"/>
    <n v="133"/>
    <s v="373SMT INV-PTS SALES"/>
    <n v="0"/>
    <s v="C66SZ24065"/>
    <n v="1281186"/>
    <s v="深圳拓新伟业科技有限公司"/>
    <n v="0"/>
    <x v="4"/>
    <x v="5"/>
    <s v="Q2"/>
    <x v="4"/>
    <x v="0"/>
  </r>
  <r>
    <s v="ESSZ"/>
    <s v="SZX"/>
    <x v="0"/>
    <d v="2023-09-22T00:00:00"/>
    <x v="0"/>
    <n v="14100653"/>
    <n v="45191"/>
    <s v="YMCT|KMB-M3712-00"/>
    <s v="COVER TAPE GUIDE"/>
    <n v="1"/>
    <n v="1"/>
    <n v="513.27"/>
    <s v="CNY"/>
    <n v="1.077"/>
    <n v="513.27"/>
    <n v="552.79178999999999"/>
    <s v="C66SZX-SMT SERVICE"/>
    <s v="Shenzhen Extension New Technology Co., Ltd"/>
    <s v="Same"/>
    <n v="900909"/>
    <n v="267"/>
    <s v="373SMT INV-PTS SALES"/>
    <n v="0"/>
    <s v="C66SZ24065"/>
    <n v="1281186"/>
    <s v="深圳拓新伟业科技有限公司"/>
    <n v="0"/>
    <x v="4"/>
    <x v="5"/>
    <s v="Q2"/>
    <x v="4"/>
    <x v="0"/>
  </r>
  <r>
    <s v="ESSZ"/>
    <s v="SZX"/>
    <x v="2"/>
    <d v="2023-09-22T00:00:00"/>
    <x v="0"/>
    <n v="14100654"/>
    <n v="45191"/>
    <s v="YMCT|KHJ-MC400-00"/>
    <s v="SS TAPE FEEDER 24mm"/>
    <n v="1"/>
    <n v="1"/>
    <n v="3451.33"/>
    <s v="CNY"/>
    <n v="1.077"/>
    <n v="3451.33"/>
    <n v="3717.08241"/>
    <s v="C66SZX-SMT SERVICE"/>
    <s v="Foshan Shunde Science Auto Motor Parts Industreial"/>
    <s v="Same"/>
    <n v="900910"/>
    <n v="3478.65"/>
    <s v="373SMT INV-PTS SALES"/>
    <n v="0"/>
    <s v="C66SZ24237"/>
    <n v="1281187"/>
    <s v="佛山市顺德区赛朗斯汽车部件实业有限公司"/>
    <n v="0"/>
    <x v="4"/>
    <x v="5"/>
    <s v="Q2"/>
    <x v="4"/>
    <x v="0"/>
  </r>
  <r>
    <s v="ESSZ"/>
    <s v="SZX"/>
    <x v="0"/>
    <d v="2023-09-22T00:00:00"/>
    <x v="0"/>
    <n v="14100655"/>
    <n v="45191"/>
    <s v="YMCT|KLW-M5880-01"/>
    <s v="CONVERTER BOARD ASSY"/>
    <n v="1"/>
    <n v="1"/>
    <n v="3097.35"/>
    <s v="CNY"/>
    <n v="1.077"/>
    <n v="3097.35"/>
    <n v="3335.8459499999999"/>
    <s v="C66SZX-SMT SERVICE"/>
    <s v="Shenzhen Longtech Smart Control Co., Ltd."/>
    <s v="Same"/>
    <n v="900913"/>
    <n v="1803"/>
    <s v="373SMT INV-PTS SALES"/>
    <n v="0"/>
    <s v="3502-202307070002"/>
    <n v="1281190"/>
    <s v="深圳朗特智能控制股份有限公司"/>
    <n v="0"/>
    <x v="4"/>
    <x v="5"/>
    <s v="Q2"/>
    <x v="4"/>
    <x v="0"/>
  </r>
  <r>
    <s v="ESSZ"/>
    <s v="SZX"/>
    <x v="0"/>
    <d v="2023-09-22T00:00:00"/>
    <x v="1"/>
    <n v="14100656"/>
    <n v="45191"/>
    <s v="ZMTR|K48-M3856-00X"/>
    <s v="GREASE PACK(NSL)"/>
    <n v="6"/>
    <n v="6"/>
    <n v="987.61"/>
    <s v="CNY"/>
    <n v="1.077"/>
    <n v="987.61"/>
    <n v="1063.65597"/>
    <s v="C66SZX-SMT SERVICE"/>
    <s v="Shenzhen Zhengbang LED Technology Co.,Ltd"/>
    <s v="Same"/>
    <n v="900908"/>
    <n v="707.67"/>
    <s v="373SMT INV-PTS SALES"/>
    <n v="0"/>
    <s v="POORD13011"/>
    <n v="1281184"/>
    <s v="深圳市正邦光电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46-M8527-C0"/>
    <s v="FILTER(VACUUM PUMP)"/>
    <n v="20"/>
    <n v="20"/>
    <n v="70.8"/>
    <s v="CNY"/>
    <n v="1.077"/>
    <n v="70.8"/>
    <n v="76.251599999999996"/>
    <s v="C66SZX-SMT SERVICE"/>
    <s v="Shenzhen Shunhe Electric Technology Co., Ltd"/>
    <s v="Same"/>
    <n v="900914"/>
    <n v="58.2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GB-M715H-50"/>
    <s v="MAINTE.PARTS SET"/>
    <n v="1"/>
    <n v="1"/>
    <n v="637.16999999999996"/>
    <s v="CNY"/>
    <n v="1.077"/>
    <n v="637.16999999999996"/>
    <n v="686.23208999999997"/>
    <s v="C66SZX-SMT SERVICE"/>
    <s v="Shenzhen Shunhe Electric Technology Co., Ltd"/>
    <s v="Same"/>
    <n v="900914"/>
    <n v="533.98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GB-M71G2-10"/>
    <s v="EJECTOR SPARE"/>
    <n v="4"/>
    <n v="4"/>
    <n v="389.38"/>
    <s v="CNY"/>
    <n v="1.077"/>
    <n v="389.38"/>
    <n v="419.36225999999999"/>
    <s v="C66SZX-SMT SERVICE"/>
    <s v="Shenzhen Shunhe Electric Technology Co., Ltd"/>
    <s v="Same"/>
    <n v="900914"/>
    <n v="310.68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M1-M7163-20"/>
    <s v="VALVE"/>
    <n v="4"/>
    <n v="4"/>
    <n v="389.38"/>
    <s v="CNY"/>
    <n v="1.077"/>
    <n v="389.38"/>
    <n v="419.36225999999999"/>
    <s v="C66SZX-SMT SERVICE"/>
    <s v="Shenzhen Shunhe Electric Technology Co., Ltd"/>
    <s v="Same"/>
    <n v="900914"/>
    <n v="310.68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HY-M7156-01"/>
    <s v="BIT CAP"/>
    <n v="5"/>
    <n v="5"/>
    <n v="88.5"/>
    <s v="CNY"/>
    <n v="1.077"/>
    <n v="88.5"/>
    <n v="95.314499999999995"/>
    <s v="C66SZX-SMT SERVICE"/>
    <s v="Shenzhen Shunhe Electric Technology Co., Ltd"/>
    <s v="Same"/>
    <n v="900914"/>
    <n v="72.8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1"/>
    <n v="14100657"/>
    <n v="45191"/>
    <s v="ZMTR|K48-M3856-00X"/>
    <s v="GREASE PACK(NSL)"/>
    <n v="2"/>
    <n v="2"/>
    <n v="283.19"/>
    <s v="CNY"/>
    <n v="1.077"/>
    <n v="283.19"/>
    <n v="304.99563000000001"/>
    <s v="C66SZX-SMT SERVICE"/>
    <s v="Shenzhen Shunhe Electric Technology Co., Ltd"/>
    <s v="Same"/>
    <n v="900914"/>
    <n v="235.89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V8-M7104-00"/>
    <s v="PISTON"/>
    <n v="4"/>
    <n v="4"/>
    <n v="240.71"/>
    <s v="CNY"/>
    <n v="1.077"/>
    <n v="240.71"/>
    <n v="259.24466999999999"/>
    <s v="C66SZX-SMT SERVICE"/>
    <s v="Shenzhen Shunhe Electric Technology Co., Ltd"/>
    <s v="Same"/>
    <n v="900914"/>
    <n v="194.16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GB-M71S0-50"/>
    <s v="STD.SHAFT 3,SPARE"/>
    <n v="3"/>
    <n v="3"/>
    <n v="345.13"/>
    <s v="CNY"/>
    <n v="1.077"/>
    <n v="345.13"/>
    <n v="371.70500999999996"/>
    <s v="C66SZX-SMT SERVICE"/>
    <s v="Shenzhen Shunhe Electric Technology Co., Ltd"/>
    <s v="Same"/>
    <n v="900914"/>
    <n v="291.27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M1-M7163-30"/>
    <s v="VALVE"/>
    <n v="4"/>
    <n v="4"/>
    <n v="389.38"/>
    <s v="CNY"/>
    <n v="1.077"/>
    <n v="389.38"/>
    <n v="419.36225999999999"/>
    <s v="C66SZX-SMT SERVICE"/>
    <s v="Shenzhen Shunhe Electric Technology Co., Ltd"/>
    <s v="Same"/>
    <n v="900914"/>
    <n v="310.68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V8-M7162-10"/>
    <s v="VALVE"/>
    <n v="4"/>
    <n v="4"/>
    <n v="460.18"/>
    <s v="CNY"/>
    <n v="1.077"/>
    <n v="460.18"/>
    <n v="495.61385999999999"/>
    <s v="C66SZX-SMT SERVICE"/>
    <s v="Shenzhen Shunhe Electric Technology Co., Ltd"/>
    <s v="Same"/>
    <n v="900914"/>
    <n v="388.36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HY-M7155-00"/>
    <s v="FILTER CAP"/>
    <n v="5"/>
    <n v="5"/>
    <n v="88.5"/>
    <s v="CNY"/>
    <n v="1.077"/>
    <n v="88.5"/>
    <n v="95.314499999999995"/>
    <s v="C66SZX-SMT SERVICE"/>
    <s v="Shenzhen Shunhe Electric Technology Co., Ltd"/>
    <s v="Same"/>
    <n v="900914"/>
    <n v="72.8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GB-M7181-00"/>
    <s v="BELT HEAD"/>
    <n v="2"/>
    <n v="2"/>
    <n v="141.59"/>
    <s v="CNY"/>
    <n v="1.077"/>
    <n v="141.59"/>
    <n v="152.49242999999998"/>
    <s v="C66SZX-SMT SERVICE"/>
    <s v="Shenzhen Shunhe Electric Technology Co., Ltd"/>
    <s v="Same"/>
    <n v="900914"/>
    <n v="97.08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1"/>
    <n v="14100658"/>
    <n v="45191"/>
    <s v="ZMTR|303-HJD07"/>
    <s v="SPECIAL NOZZLE"/>
    <n v="1"/>
    <n v="1"/>
    <n v="761.06"/>
    <s v="CNY"/>
    <n v="1.077"/>
    <n v="761.06"/>
    <n v="819.66161999999986"/>
    <s v="C66SZX-SMT SERVICE"/>
    <s v="Heyuan Haojida Communication Equipment Co., Ltd."/>
    <s v="Same"/>
    <n v="900901"/>
    <n v="486.73"/>
    <s v="373SMT INV-PTS SALES"/>
    <n v="0"/>
    <s v="HJD23090068"/>
    <n v="1281263"/>
    <s v="河源市皓吉达通讯器材有限公司"/>
    <n v="0"/>
    <x v="4"/>
    <x v="5"/>
    <s v="Q2"/>
    <x v="4"/>
    <x v="0"/>
  </r>
  <r>
    <s v="ESSZ"/>
    <s v="SZX"/>
    <x v="3"/>
    <d v="2023-09-25T00:00:00"/>
    <x v="0"/>
    <n v="13100081"/>
    <n v="45194"/>
    <s v="YMCT|REPAIR CHARGE"/>
    <s v="REPAIR CHARGE"/>
    <n v="1"/>
    <n v="1"/>
    <n v="53097.35"/>
    <s v="CNY"/>
    <n v="1.077"/>
    <n v="53097.35"/>
    <n v="57185.845949999995"/>
    <s v="C66SZX-SMT SERVICE"/>
    <s v="Shenzhen Extension New Technology Co., Ltd"/>
    <s v="Same"/>
    <n v="900916"/>
    <n v="0"/>
    <s v="373SMT INV-CONTRACT"/>
    <n v="0"/>
    <s v="年保协议"/>
    <n v="0"/>
    <s v="深圳拓新伟业科技有限公司"/>
    <n v="0"/>
    <x v="4"/>
    <x v="5"/>
    <s v="Q2"/>
    <x v="4"/>
    <x v="0"/>
  </r>
  <r>
    <s v="ESSZ"/>
    <s v="SZX"/>
    <x v="0"/>
    <d v="2023-09-25T00:00:00"/>
    <x v="0"/>
    <n v="14100659"/>
    <n v="45194"/>
    <s v="YMCT|KHY-M3T22-01"/>
    <s v="SHOCK ABSORBERS"/>
    <n v="3"/>
    <n v="3"/>
    <n v="2283.19"/>
    <s v="CNY"/>
    <n v="1.077"/>
    <n v="2283.19"/>
    <n v="2458.9956299999999"/>
    <s v="C66SZX-SMT SERVICE"/>
    <s v="Huizhou Boshijie Technology Co., Ltd."/>
    <s v="Same"/>
    <n v="900915"/>
    <n v="1230"/>
    <s v="373SMT INV-PTS SALES"/>
    <n v="0"/>
    <s v="3301-2023050900&amp;3301-20230515001"/>
    <n v="1282194"/>
    <s v="惠州市博实结科技有限公司"/>
    <n v="0"/>
    <x v="4"/>
    <x v="5"/>
    <s v="Q2"/>
    <x v="4"/>
    <x v="0"/>
  </r>
  <r>
    <s v="ESSZ"/>
    <s v="SZX"/>
    <x v="0"/>
    <d v="2023-09-25T00:00:00"/>
    <x v="0"/>
    <n v="14100659"/>
    <n v="45194"/>
    <s v="YMCT|KLW-M8620-A2"/>
    <s v="X DUCT SET"/>
    <n v="2"/>
    <n v="2"/>
    <n v="13628.32"/>
    <s v="CNY"/>
    <n v="1.077"/>
    <n v="13628.32"/>
    <n v="14677.700639999999"/>
    <s v="C66SZX-SMT SERVICE"/>
    <s v="Huizhou Boshijie Technology Co., Ltd."/>
    <s v="Same"/>
    <n v="900915"/>
    <n v="7392"/>
    <s v="373SMT INV-PTS SALES"/>
    <n v="0"/>
    <s v="3301-2023050900&amp;3301-20230515001"/>
    <n v="1282194"/>
    <s v="惠州市博实结科技有限公司"/>
    <n v="0"/>
    <x v="4"/>
    <x v="5"/>
    <s v="Q2"/>
    <x v="4"/>
    <x v="0"/>
  </r>
  <r>
    <s v="ESSZ"/>
    <s v="SZX"/>
    <x v="0"/>
    <d v="2023-09-25T00:00:00"/>
    <x v="0"/>
    <n v="14100659"/>
    <n v="45194"/>
    <s v="YMCT|KMB-M703S-A0"/>
    <s v="HOLDER NOZZLE ASSY."/>
    <n v="1"/>
    <n v="1"/>
    <n v="867.26"/>
    <s v="CNY"/>
    <n v="1.077"/>
    <n v="867.26"/>
    <n v="934.03901999999994"/>
    <s v="C66SZX-SMT SERVICE"/>
    <s v="Huizhou Boshijie Technology Co., Ltd."/>
    <s v="Same"/>
    <n v="900915"/>
    <n v="445.43"/>
    <s v="373SMT INV-PTS SALES"/>
    <n v="0"/>
    <s v="3301-2023050900&amp;3301-20230515001"/>
    <n v="1282194"/>
    <s v="惠州市博实结科技有限公司"/>
    <n v="0"/>
    <x v="4"/>
    <x v="5"/>
    <s v="Q2"/>
    <x v="4"/>
    <x v="0"/>
  </r>
  <r>
    <s v="ESSZ"/>
    <s v="SZX"/>
    <x v="0"/>
    <d v="2023-09-25T00:00:00"/>
    <x v="0"/>
    <n v="14100659"/>
    <n v="45194"/>
    <s v="YMCT|KMB-M7013-03"/>
    <s v="DIFFUSER"/>
    <n v="1"/>
    <n v="1"/>
    <n v="247.79"/>
    <s v="CNY"/>
    <n v="1.077"/>
    <n v="247.79"/>
    <n v="266.86982999999998"/>
    <s v="C66SZX-SMT SERVICE"/>
    <s v="Huizhou Boshijie Technology Co., Ltd."/>
    <s v="Same"/>
    <n v="900915"/>
    <n v="133"/>
    <s v="373SMT INV-PTS SALES"/>
    <n v="0"/>
    <s v="3301-2023050900&amp;3301-20230515001"/>
    <n v="1282194"/>
    <s v="惠州市博实结科技有限公司"/>
    <n v="0"/>
    <x v="4"/>
    <x v="5"/>
    <s v="Q2"/>
    <x v="4"/>
    <x v="0"/>
  </r>
  <r>
    <s v="ESSZ"/>
    <s v="SZX"/>
    <x v="0"/>
    <d v="2023-09-25T00:00:00"/>
    <x v="0"/>
    <n v="14100659"/>
    <n v="45194"/>
    <s v="YMCT|KKE-M2267-A0"/>
    <s v="GUIDE X AXIS ASSY"/>
    <n v="4"/>
    <n v="4"/>
    <n v="4884.96"/>
    <s v="CNY"/>
    <n v="1.077"/>
    <n v="4884.96"/>
    <n v="5261.1019200000001"/>
    <s v="C66SZX-SMT SERVICE"/>
    <s v="Huizhou Boshijie Technology Co., Ltd."/>
    <s v="Same"/>
    <n v="900915"/>
    <n v="2628.44"/>
    <s v="373SMT INV-PTS SALES"/>
    <n v="0"/>
    <s v="3301-2023050900&amp;3301-20230515001"/>
    <n v="1282194"/>
    <s v="惠州市博实结科技有限公司"/>
    <n v="0"/>
    <x v="4"/>
    <x v="5"/>
    <s v="Q2"/>
    <x v="4"/>
    <x v="0"/>
  </r>
  <r>
    <s v="ESSZ"/>
    <s v="SZX"/>
    <x v="0"/>
    <d v="2023-09-25T00:00:00"/>
    <x v="0"/>
    <n v="14100659"/>
    <n v="45194"/>
    <s v="YMCT|KHY-M221A-A0"/>
    <s v="COVER DUCT ASSY."/>
    <n v="2"/>
    <n v="2"/>
    <n v="814.16"/>
    <s v="CNY"/>
    <n v="1.077"/>
    <n v="814.16"/>
    <n v="876.8503199999999"/>
    <s v="C66SZX-SMT SERVICE"/>
    <s v="Huizhou Boshijie Technology Co., Ltd."/>
    <s v="Same"/>
    <n v="900915"/>
    <n v="438.8"/>
    <s v="373SMT INV-PTS SALES"/>
    <n v="0"/>
    <s v="3301-2023050900&amp;3301-20230515001"/>
    <n v="1282194"/>
    <s v="惠州市博实结科技有限公司"/>
    <n v="0"/>
    <x v="4"/>
    <x v="5"/>
    <s v="Q2"/>
    <x v="4"/>
    <x v="0"/>
  </r>
  <r>
    <s v="ESSZ"/>
    <s v="SZX"/>
    <x v="0"/>
    <d v="2023-09-25T00:00:00"/>
    <x v="0"/>
    <n v="14100659"/>
    <n v="45194"/>
    <s v="YMCT|KHY-M2267-A0"/>
    <s v="GUIDE X AXIS ASSY"/>
    <n v="1"/>
    <n v="1"/>
    <n v="1017.7"/>
    <s v="CNY"/>
    <n v="1.077"/>
    <n v="1017.7"/>
    <n v="1096.0628999999999"/>
    <s v="C66SZX-SMT SERVICE"/>
    <s v="Huizhou Boshijie Technology Co., Ltd."/>
    <s v="Same"/>
    <n v="900915"/>
    <n v="539"/>
    <s v="373SMT INV-PTS SALES"/>
    <n v="0"/>
    <s v="3301-2023050900&amp;3301-20230515001"/>
    <n v="1282194"/>
    <s v="惠州市博实结科技有限公司"/>
    <n v="0"/>
    <x v="4"/>
    <x v="5"/>
    <s v="Q2"/>
    <x v="4"/>
    <x v="0"/>
  </r>
  <r>
    <s v="ESSZ"/>
    <s v="SZX"/>
    <x v="0"/>
    <d v="2023-09-25T00:00:00"/>
    <x v="0"/>
    <n v="14100659"/>
    <n v="45194"/>
    <s v="YMCT|KMG-M8620-A0"/>
    <s v="X DUCT SET"/>
    <n v="1"/>
    <n v="1"/>
    <n v="4867.26"/>
    <s v="CNY"/>
    <n v="1.077"/>
    <n v="4867.26"/>
    <n v="5242.0390200000002"/>
    <s v="C66SZX-SMT SERVICE"/>
    <s v="Huizhou Boshijie Technology Co., Ltd."/>
    <s v="Same"/>
    <n v="900915"/>
    <n v="2638"/>
    <s v="373SMT INV-PTS SALES"/>
    <n v="0"/>
    <s v="3301-2023050900&amp;3301-20230515001"/>
    <n v="1282194"/>
    <s v="惠州市博实结科技有限公司"/>
    <n v="0"/>
    <x v="4"/>
    <x v="5"/>
    <s v="Q2"/>
    <x v="4"/>
    <x v="0"/>
  </r>
  <r>
    <s v="ESSZ"/>
    <s v="SZX"/>
    <x v="0"/>
    <d v="2023-09-25T00:00:00"/>
    <x v="0"/>
    <n v="14100659"/>
    <n v="45194"/>
    <s v="YMCT|KLW-M711S-A1"/>
    <s v="SHAFT 1,SPARE"/>
    <n v="1"/>
    <n v="1"/>
    <n v="5221.24"/>
    <s v="CNY"/>
    <n v="1.077"/>
    <n v="5221.24"/>
    <n v="5623.2754799999993"/>
    <s v="C66SZX-SMT SERVICE"/>
    <s v="Huizhou Boshijie Technology Co., Ltd."/>
    <s v="Same"/>
    <n v="900915"/>
    <n v="2841"/>
    <s v="373SMT INV-PTS SALES"/>
    <n v="0"/>
    <s v="3301-2023050900&amp;3301-20230515001"/>
    <n v="1282194"/>
    <s v="惠州市博实结科技有限公司"/>
    <n v="0"/>
    <x v="4"/>
    <x v="5"/>
    <s v="Q2"/>
    <x v="4"/>
    <x v="0"/>
  </r>
  <r>
    <s v="ESSZ"/>
    <s v="SZX"/>
    <x v="0"/>
    <d v="2023-09-25T00:00:00"/>
    <x v="0"/>
    <n v="14100659"/>
    <n v="45194"/>
    <s v="YMCT|KHY-M7107-00"/>
    <s v="BALL SPLINE 2"/>
    <n v="1"/>
    <n v="1"/>
    <n v="3761.06"/>
    <s v="CNY"/>
    <n v="1.077"/>
    <n v="3761.06"/>
    <n v="4050.6616199999999"/>
    <s v="C66SZX-SMT SERVICE"/>
    <s v="Huizhou Boshijie Technology Co., Ltd."/>
    <s v="Same"/>
    <n v="900915"/>
    <n v="2044"/>
    <s v="373SMT INV-PTS SALES"/>
    <n v="0"/>
    <s v="3301-2023050900&amp;3301-20230515001"/>
    <n v="1282194"/>
    <s v="惠州市博实结科技有限公司"/>
    <n v="0"/>
    <x v="4"/>
    <x v="5"/>
    <s v="Q2"/>
    <x v="4"/>
    <x v="0"/>
  </r>
  <r>
    <s v="ESSZ"/>
    <s v="SZX"/>
    <x v="1"/>
    <d v="2023-09-26T00:00:00"/>
    <x v="1"/>
    <n v="12100137"/>
    <n v="45195"/>
    <s v="ZZZZ|REPAIR CHARGE"/>
    <s v="REPAIR CHARGE"/>
    <n v="1"/>
    <n v="1"/>
    <n v="4646.0200000000004"/>
    <s v="CNY"/>
    <n v="1.077"/>
    <n v="4646.0200000000004"/>
    <n v="5003.7635399999999"/>
    <s v="C66SZX-SMT SERVICE"/>
    <s v="Rehm Thermal Systems (Hong Kong) Limited"/>
    <s v="Same"/>
    <n v="900918"/>
    <n v="0"/>
    <s v="373SMT INV-NON-CON"/>
    <n v="0"/>
    <n v="2023090449"/>
    <n v="0"/>
    <s v="锐德热力设备（东莞）有限公司"/>
    <n v="0"/>
    <x v="4"/>
    <x v="5"/>
    <s v="Q2"/>
    <x v="4"/>
    <x v="0"/>
  </r>
  <r>
    <s v="ESSZ"/>
    <s v="SZX"/>
    <x v="1"/>
    <d v="2023-09-26T00:00:00"/>
    <x v="0"/>
    <n v="12100138"/>
    <n v="45195"/>
    <s v="YMCT|REPAIR CHARGE"/>
    <s v="REPAIR CHARGE"/>
    <n v="1"/>
    <n v="1"/>
    <n v="1592.92"/>
    <s v="CNY"/>
    <n v="1.077"/>
    <n v="1592.92"/>
    <n v="1715.57484"/>
    <s v="C66SZX-SMT SERVICE"/>
    <s v="Dongguan Langqin Electronic Technology Co., Ltd."/>
    <s v="Same"/>
    <n v="900919"/>
    <n v="0"/>
    <s v="373SMT INV-NON-CON"/>
    <n v="0"/>
    <s v="C66SZ24219"/>
    <n v="0"/>
    <s v="东莞朗勤电子科技有限公司"/>
    <n v="0"/>
    <x v="4"/>
    <x v="5"/>
    <s v="Q2"/>
    <x v="4"/>
    <x v="0"/>
  </r>
  <r>
    <s v="ESSZ"/>
    <s v="SZX"/>
    <x v="1"/>
    <d v="2023-10-16T00:00:00"/>
    <x v="0"/>
    <n v="12100139"/>
    <n v="45215"/>
    <s v="YMCT|REPAIR CHARGE"/>
    <s v="REPAIR CHARGE"/>
    <n v="1"/>
    <n v="1"/>
    <n v="81424.78"/>
    <s v="CNY"/>
    <n v="1.07"/>
    <n v="81424.78"/>
    <n v="87124.51460000001"/>
    <s v="C66SZX-SMT SERVICE"/>
    <s v="Jiangxi Xingyuanxing Technology Co., Ltd."/>
    <s v="Same"/>
    <n v="900920"/>
    <n v="0"/>
    <s v="373SMT INV-NON-CON"/>
    <n v="0"/>
    <s v="C66SZ24305"/>
    <n v="0"/>
    <s v="江西兴原星科技有限公司"/>
    <n v="0"/>
    <x v="4"/>
    <x v="6"/>
    <s v="Q3"/>
    <x v="4"/>
    <x v="0"/>
  </r>
  <r>
    <s v="ESSZ"/>
    <s v="SZX"/>
    <x v="0"/>
    <d v="2023-10-17T00:00:00"/>
    <x v="0"/>
    <n v="14100660"/>
    <n v="45216"/>
    <s v="YMCT|KM0-M71BC-26"/>
    <s v="RUBBER TIPS :R1-260"/>
    <n v="20"/>
    <n v="20"/>
    <n v="5300"/>
    <s v="CNY"/>
    <n v="1.07"/>
    <n v="5300"/>
    <n v="5671"/>
    <s v="C66SZX-SMT SERVICE"/>
    <s v="UNITED FUJI SEMICONDUCTORS CO., LTD."/>
    <s v="Same"/>
    <n v="900922"/>
    <n v="2960"/>
    <s v="373SMT INV-PTS SALES"/>
    <n v="0"/>
    <s v="90000C0045"/>
    <n v="1297311"/>
    <s v="联合富士半导体有限公司"/>
    <n v="0"/>
    <x v="4"/>
    <x v="6"/>
    <s v="Q3"/>
    <x v="4"/>
    <x v="0"/>
  </r>
  <r>
    <s v="ESSZ"/>
    <s v="SZX"/>
    <x v="0"/>
    <d v="2023-10-17T00:00:00"/>
    <x v="0"/>
    <n v="14100661"/>
    <n v="45216"/>
    <s v="YMCT|KGA-M665F-01"/>
    <s v="HNS.PI1B"/>
    <n v="1"/>
    <n v="1"/>
    <n v="884.96"/>
    <s v="CNY"/>
    <n v="1.07"/>
    <n v="884.96"/>
    <n v="946.9072000000001"/>
    <s v="C66SZX-SMT SERVICE"/>
    <s v="Huizhou Double New Power Electronics Technology Co"/>
    <s v="Same"/>
    <n v="900923"/>
    <n v="582.52"/>
    <s v="373SMT INV-PTS SALES"/>
    <n v="0"/>
    <s v="C66SZ24300"/>
    <n v="1297323"/>
    <s v="惠州市德宝新能电子科技有限公司"/>
    <n v="0"/>
    <x v="4"/>
    <x v="6"/>
    <s v="Q3"/>
    <x v="4"/>
    <x v="0"/>
  </r>
  <r>
    <s v="ESSZ"/>
    <s v="SZX"/>
    <x v="0"/>
    <d v="2023-10-17T00:00:00"/>
    <x v="0"/>
    <n v="14100661"/>
    <n v="45216"/>
    <s v="YMCT|KGA-M665G-00"/>
    <s v="HNS BASE PUP"/>
    <n v="1"/>
    <n v="1"/>
    <n v="707.96"/>
    <s v="CNY"/>
    <n v="1.07"/>
    <n v="707.96"/>
    <n v="757.51720000000012"/>
    <s v="C66SZX-SMT SERVICE"/>
    <s v="Huizhou Double New Power Electronics Technology Co"/>
    <s v="Same"/>
    <n v="900923"/>
    <n v="388.35"/>
    <s v="373SMT INV-PTS SALES"/>
    <n v="0"/>
    <s v="C66SZ24300"/>
    <n v="1297323"/>
    <s v="惠州市德宝新能电子科技有限公司"/>
    <n v="0"/>
    <x v="4"/>
    <x v="6"/>
    <s v="Q3"/>
    <x v="4"/>
    <x v="0"/>
  </r>
  <r>
    <s v="ESSZ"/>
    <s v="SZX"/>
    <x v="0"/>
    <d v="2023-10-17T00:00:00"/>
    <x v="0"/>
    <n v="14100662"/>
    <n v="45216"/>
    <s v="YMCT|KHY-M7740-A0"/>
    <s v="NOZZLE 303A/314A AS."/>
    <n v="7"/>
    <n v="7"/>
    <n v="4243.3599999999997"/>
    <s v="CNY"/>
    <n v="1.07"/>
    <n v="4243.3599999999997"/>
    <n v="4540.3951999999999"/>
    <s v="C66SZX-SMT SERVICE"/>
    <s v="Dongguan Laifen Electronic Technology Co., Ltd."/>
    <s v="Same"/>
    <n v="900924"/>
    <n v="2961"/>
    <s v="373SMT INV-PTS SALES"/>
    <n v="0"/>
    <s v="LF23090317"/>
    <n v="1297354"/>
    <s v="东莞市徕芬电子科技有限公司"/>
    <n v="0"/>
    <x v="4"/>
    <x v="6"/>
    <s v="Q3"/>
    <x v="4"/>
    <x v="0"/>
  </r>
  <r>
    <s v="ESSZ"/>
    <s v="SZX"/>
    <x v="0"/>
    <d v="2023-10-17T00:00:00"/>
    <x v="0"/>
    <n v="14100662"/>
    <n v="45216"/>
    <s v="YMCT|KHY-M7750-A0"/>
    <s v="NOZZLE 304A/315A AS."/>
    <n v="2"/>
    <n v="2"/>
    <n v="1066.3699999999999"/>
    <s v="CNY"/>
    <n v="1.07"/>
    <n v="1066.3699999999999"/>
    <n v="1141.0158999999999"/>
    <s v="C66SZX-SMT SERVICE"/>
    <s v="Dongguan Laifen Electronic Technology Co., Ltd."/>
    <s v="Same"/>
    <n v="900924"/>
    <n v="796"/>
    <s v="373SMT INV-PTS SALES"/>
    <n v="0"/>
    <s v="LF23090317"/>
    <n v="1297354"/>
    <s v="东莞市徕芬电子科技有限公司"/>
    <n v="0"/>
    <x v="4"/>
    <x v="6"/>
    <s v="Q3"/>
    <x v="4"/>
    <x v="0"/>
  </r>
  <r>
    <s v="ESSZ"/>
    <s v="SZX"/>
    <x v="2"/>
    <d v="2023-10-17T00:00:00"/>
    <x v="0"/>
    <n v="14100663"/>
    <n v="45216"/>
    <s v="YMCT|KLJ-MC100-00"/>
    <s v="ZS FEEDER ASSY. 8mm"/>
    <n v="30"/>
    <n v="30"/>
    <n v="0"/>
    <s v="CNY"/>
    <n v="1.07"/>
    <n v="0"/>
    <n v="0"/>
    <s v="C66SZX-SMT SERVICE"/>
    <s v="Jiangxi Xingyuanxing Technology Co., Ltd."/>
    <s v="Same"/>
    <n v="900921"/>
    <n v="66820.61"/>
    <s v="373SMT INV-PTS SALES"/>
    <n v="0"/>
    <s v="C66SZ24305"/>
    <n v="1298128"/>
    <s v="江西兴原星科技有限公司"/>
    <n v="0"/>
    <x v="4"/>
    <x v="6"/>
    <s v="Q3"/>
    <x v="4"/>
    <x v="0"/>
  </r>
  <r>
    <s v="ESSZ"/>
    <s v="SZX"/>
    <x v="2"/>
    <d v="2023-10-17T00:00:00"/>
    <x v="0"/>
    <n v="14100663"/>
    <n v="45216"/>
    <s v="YMCT|KLJ-MC200-00"/>
    <s v="ZS FEEDER ASSY. 1216"/>
    <n v="3"/>
    <n v="3"/>
    <n v="0"/>
    <s v="CNY"/>
    <n v="1.07"/>
    <n v="0"/>
    <n v="0"/>
    <s v="C66SZX-SMT SERVICE"/>
    <s v="Jiangxi Xingyuanxing Technology Co., Ltd."/>
    <s v="Same"/>
    <n v="900921"/>
    <n v="10798.96"/>
    <s v="373SMT INV-PTS SALES"/>
    <n v="0"/>
    <s v="C66SZ24305"/>
    <n v="1298128"/>
    <s v="江西兴原星科技有限公司"/>
    <n v="0"/>
    <x v="4"/>
    <x v="6"/>
    <s v="Q3"/>
    <x v="4"/>
    <x v="0"/>
  </r>
  <r>
    <s v="ESSZ"/>
    <s v="SZX"/>
    <x v="2"/>
    <d v="2023-10-17T00:00:00"/>
    <x v="0"/>
    <n v="14100663"/>
    <n v="45216"/>
    <s v="YMCT|KLJ-MC400-00"/>
    <s v="ZS FEEDER ASSY. 24mm"/>
    <n v="3"/>
    <n v="3"/>
    <n v="0"/>
    <s v="CNY"/>
    <n v="1.07"/>
    <n v="0"/>
    <n v="0"/>
    <s v="C66SZX-SMT SERVICE"/>
    <s v="Jiangxi Xingyuanxing Technology Co., Ltd."/>
    <s v="Same"/>
    <n v="900921"/>
    <n v="10598.1"/>
    <s v="373SMT INV-PTS SALES"/>
    <n v="0"/>
    <s v="C66SZ24305"/>
    <n v="1298128"/>
    <s v="江西兴原星科技有限公司"/>
    <n v="0"/>
    <x v="4"/>
    <x v="6"/>
    <s v="Q3"/>
    <x v="4"/>
    <x v="0"/>
  </r>
  <r>
    <s v="ESSZ"/>
    <s v="SZX"/>
    <x v="0"/>
    <d v="2023-10-18T00:00:00"/>
    <x v="0"/>
    <n v="14100664"/>
    <n v="45217"/>
    <s v="YMCT|KLW-M65NA-00"/>
    <s v="HNS SELECT 1A"/>
    <n v="2"/>
    <n v="2"/>
    <n v="1200"/>
    <s v="CNY"/>
    <n v="1.07"/>
    <n v="1200"/>
    <n v="1284"/>
    <s v="C66SZX-SMT SERVICE"/>
    <s v="FUJI ELECTRIC (SHENZHEN) CO., LTD"/>
    <s v="Same"/>
    <n v="900925"/>
    <n v="715"/>
    <s v="373SMT INV-PTS SALES"/>
    <n v="0"/>
    <s v="4500153053&amp;4500153089&amp;4500153855"/>
    <n v="1299169"/>
    <s v="富士电机（深圳）有限公司"/>
    <n v="0"/>
    <x v="4"/>
    <x v="6"/>
    <s v="Q3"/>
    <x v="4"/>
    <x v="0"/>
  </r>
  <r>
    <s v="ESSZ"/>
    <s v="SZX"/>
    <x v="0"/>
    <d v="2023-10-18T00:00:00"/>
    <x v="0"/>
    <n v="14100664"/>
    <n v="45217"/>
    <s v="YMCT|KM0-M71BC-14"/>
    <s v="RUBBER TIPS :R1-140"/>
    <n v="1"/>
    <n v="1"/>
    <n v="265"/>
    <s v="CNY"/>
    <n v="1.07"/>
    <n v="265"/>
    <n v="283.55"/>
    <s v="C66SZX-SMT SERVICE"/>
    <s v="FUJI ELECTRIC (SHENZHEN) CO., LTD"/>
    <s v="Same"/>
    <n v="900925"/>
    <n v="148"/>
    <s v="373SMT INV-PTS SALES"/>
    <n v="0"/>
    <s v="4500153053&amp;4500153089&amp;4500153855"/>
    <n v="1299169"/>
    <s v="富士电机（深圳）有限公司"/>
    <n v="0"/>
    <x v="4"/>
    <x v="6"/>
    <s v="Q3"/>
    <x v="4"/>
    <x v="0"/>
  </r>
  <r>
    <s v="ESSZ"/>
    <s v="SZX"/>
    <x v="0"/>
    <d v="2023-10-18T00:00:00"/>
    <x v="0"/>
    <n v="14100664"/>
    <n v="45217"/>
    <s v="YMCT|KM0-M71BC-15"/>
    <s v="RUBBER TIPS :R1-150"/>
    <n v="1"/>
    <n v="1"/>
    <n v="280"/>
    <s v="CNY"/>
    <n v="1.07"/>
    <n v="280"/>
    <n v="299.60000000000002"/>
    <s v="C66SZX-SMT SERVICE"/>
    <s v="FUJI ELECTRIC (SHENZHEN) CO., LTD"/>
    <s v="Same"/>
    <n v="900925"/>
    <n v="154"/>
    <s v="373SMT INV-PTS SALES"/>
    <n v="0"/>
    <s v="4500153053&amp;4500153089&amp;4500153855"/>
    <n v="1299169"/>
    <s v="富士电机（深圳）有限公司"/>
    <n v="0"/>
    <x v="4"/>
    <x v="6"/>
    <s v="Q3"/>
    <x v="4"/>
    <x v="0"/>
  </r>
  <r>
    <s v="ESSZ"/>
    <s v="SZX"/>
    <x v="0"/>
    <d v="2023-10-18T00:00:00"/>
    <x v="0"/>
    <n v="14100664"/>
    <n v="45217"/>
    <s v="YMCT|KM0-M71BC-16"/>
    <s v="RUBBER TIPS : R1-160"/>
    <n v="1"/>
    <n v="1"/>
    <n v="280"/>
    <s v="CNY"/>
    <n v="1.07"/>
    <n v="280"/>
    <n v="299.60000000000002"/>
    <s v="C66SZX-SMT SERVICE"/>
    <s v="FUJI ELECTRIC (SHENZHEN) CO., LTD"/>
    <s v="Same"/>
    <n v="900925"/>
    <n v="154"/>
    <s v="373SMT INV-PTS SALES"/>
    <n v="0"/>
    <s v="4500153053&amp;4500153089&amp;4500153855"/>
    <n v="1299169"/>
    <s v="富士电机（深圳）有限公司"/>
    <n v="0"/>
    <x v="4"/>
    <x v="6"/>
    <s v="Q3"/>
    <x v="4"/>
    <x v="0"/>
  </r>
  <r>
    <s v="ESSZ"/>
    <s v="SZX"/>
    <x v="0"/>
    <d v="2023-10-18T00:00:00"/>
    <x v="0"/>
    <n v="14100664"/>
    <n v="45217"/>
    <s v="YMCT|90990-17J010"/>
    <s v="O-RING"/>
    <n v="10"/>
    <n v="10"/>
    <n v="100"/>
    <s v="CNY"/>
    <n v="1.07"/>
    <n v="100"/>
    <n v="107"/>
    <s v="C66SZX-SMT SERVICE"/>
    <s v="FUJI ELECTRIC (SHENZHEN) CO., LTD"/>
    <s v="Same"/>
    <n v="900925"/>
    <n v="54"/>
    <s v="373SMT INV-PTS SALES"/>
    <n v="0"/>
    <s v="4500153053&amp;4500153089&amp;4500153855"/>
    <n v="1299169"/>
    <s v="富士电机（深圳）有限公司"/>
    <n v="0"/>
    <x v="4"/>
    <x v="6"/>
    <s v="Q3"/>
    <x v="4"/>
    <x v="0"/>
  </r>
  <r>
    <s v="ESSZ"/>
    <s v="SZX"/>
    <x v="2"/>
    <d v="2023-10-19T00:00:00"/>
    <x v="0"/>
    <n v="14100665"/>
    <n v="45218"/>
    <s v="YMCT|KLJ-MC700-00"/>
    <s v="ZS FEEDER ASSY. 56mm"/>
    <n v="1"/>
    <n v="1"/>
    <n v="7079.65"/>
    <s v="CNY"/>
    <n v="1.07"/>
    <n v="7079.65"/>
    <n v="7575.2255000000005"/>
    <s v="C66SZX-SMT SERVICE"/>
    <s v="ZHUHAI PILOT TECHNOLOGY CO., LTD"/>
    <s v="Same"/>
    <n v="900926"/>
    <n v="7206.15"/>
    <s v="373SMT INV-PTS SALES"/>
    <n v="0"/>
    <s v="CGDD23090052"/>
    <n v="1300138"/>
    <s v="珠海派诺科技股份有限公司"/>
    <n v="0"/>
    <x v="4"/>
    <x v="6"/>
    <s v="Q3"/>
    <x v="4"/>
    <x v="0"/>
  </r>
  <r>
    <s v="ESSZ"/>
    <s v="SZX"/>
    <x v="3"/>
    <d v="2023-10-25T00:00:00"/>
    <x v="0"/>
    <n v="13100082"/>
    <n v="45224"/>
    <s v="YMCT|REPAIR CHARGE"/>
    <s v="REPAIR CHARGE"/>
    <n v="12"/>
    <n v="12"/>
    <n v="24778.83"/>
    <s v="CNY"/>
    <n v="1.07"/>
    <n v="24778.83"/>
    <n v="26513.348100000003"/>
    <s v="C66SZX-SMT SERVICE"/>
    <s v="Huizhou Poweroak Technology Co., Ltd."/>
    <s v="Same"/>
    <n v="900927"/>
    <n v="0"/>
    <s v="373SMT INV-CONTRACT"/>
    <n v="0"/>
    <s v="2023年年保协议"/>
    <n v="0"/>
    <s v="惠州市新明海科技有限公司"/>
    <n v="0"/>
    <x v="4"/>
    <x v="6"/>
    <s v="Q3"/>
    <x v="4"/>
    <x v="0"/>
  </r>
  <r>
    <s v="ESSZ"/>
    <s v="SZX"/>
    <x v="3"/>
    <d v="2023-10-25T00:00:00"/>
    <x v="0"/>
    <n v="13100083"/>
    <n v="45224"/>
    <s v="YMCT|REPAIR CHARGE"/>
    <s v="REPAIR CHARGE"/>
    <n v="1"/>
    <n v="1"/>
    <n v="6194.69"/>
    <s v="CNY"/>
    <n v="1.07"/>
    <n v="6194.69"/>
    <n v="6628.3182999999999"/>
    <s v="C66SZX-SMT SERVICE"/>
    <s v="Shenzhen PengBoHui Electronics Co., Ltd."/>
    <s v="Same"/>
    <n v="900928"/>
    <n v="0"/>
    <s v="373SMT INV-CONTRACT"/>
    <n v="0"/>
    <s v="2023年保协议"/>
    <n v="0"/>
    <s v="深圳市鹏博辉电子有限公司"/>
    <n v="0"/>
    <x v="4"/>
    <x v="6"/>
    <s v="Q3"/>
    <x v="4"/>
    <x v="0"/>
  </r>
  <r>
    <s v="ESSZ"/>
    <s v="SZX"/>
    <x v="1"/>
    <d v="2023-10-27T00:00:00"/>
    <x v="0"/>
    <n v="12100140"/>
    <n v="45226"/>
    <s v="YMCT|REPAIR CHARGE"/>
    <s v="REPAIR CHARGE"/>
    <n v="1"/>
    <n v="1"/>
    <n v="9911.5"/>
    <s v="CNY"/>
    <n v="1.07"/>
    <n v="9911.5"/>
    <n v="10605.305"/>
    <s v="C66SZX-SMT SERVICE"/>
    <s v="Shenzhen Maichi Security&amp;Surveillance Technology C"/>
    <s v="Same"/>
    <n v="900930"/>
    <n v="0"/>
    <s v="373SMT INV-NON-CON"/>
    <n v="0"/>
    <s v="CGDD060771"/>
    <n v="0"/>
    <s v="深圳市麦驰安防技术有限公司"/>
    <n v="0"/>
    <x v="4"/>
    <x v="6"/>
    <s v="Q3"/>
    <x v="4"/>
    <x v="0"/>
  </r>
  <r>
    <s v="ESSZ"/>
    <s v="SZX"/>
    <x v="0"/>
    <d v="2023-10-27T00:00:00"/>
    <x v="0"/>
    <n v="14100666"/>
    <n v="45226"/>
    <s v="YMCT|KHY-M712S-A0"/>
    <s v="SHAFT 2 SPARE"/>
    <n v="2"/>
    <n v="2"/>
    <n v="7522.12"/>
    <s v="CNY"/>
    <n v="1.07"/>
    <n v="7522.12"/>
    <n v="8048.6684000000005"/>
    <s v="C66SZX-SMT SERVICE"/>
    <s v="Shenzhen Maichi Security&amp;Surveillance Technology C"/>
    <s v="Same"/>
    <n v="900929"/>
    <n v="4126"/>
    <s v="373SMT INV-PTS SALES"/>
    <n v="0"/>
    <s v="CGDD062020&amp;CGDD060771"/>
    <n v="1306136"/>
    <s v="深圳市麦驰安防技术有限公司"/>
    <n v="0"/>
    <x v="4"/>
    <x v="6"/>
    <s v="Q3"/>
    <x v="4"/>
    <x v="0"/>
  </r>
  <r>
    <s v="ESSZ"/>
    <s v="SZX"/>
    <x v="0"/>
    <d v="2023-10-27T00:00:00"/>
    <x v="1"/>
    <n v="14100666"/>
    <n v="45226"/>
    <s v="ZMTR|KHY-M221A-A0"/>
    <s v="COVER DUCTASSY"/>
    <n v="1"/>
    <n v="1"/>
    <n v="88.5"/>
    <s v="CNY"/>
    <n v="1.07"/>
    <n v="88.5"/>
    <n v="94.695000000000007"/>
    <s v="C66SZX-SMT SERVICE"/>
    <s v="Shenzhen Maichi Security&amp;Surveillance Technology C"/>
    <s v="Same"/>
    <n v="900929"/>
    <n v="58.25"/>
    <s v="373SMT INV-PTS SALES"/>
    <n v="0"/>
    <s v="CGDD062020&amp;CGDD060771"/>
    <n v="1306136"/>
    <s v="深圳市麦驰安防技术有限公司"/>
    <n v="0"/>
    <x v="4"/>
    <x v="6"/>
    <s v="Q3"/>
    <x v="4"/>
    <x v="0"/>
  </r>
  <r>
    <s v="ESSZ"/>
    <s v="SZX"/>
    <x v="1"/>
    <d v="2023-11-08T00:00:00"/>
    <x v="0"/>
    <n v="12100141"/>
    <n v="45238"/>
    <s v="YMCT|REPAIR CHARGE"/>
    <s v="REPAIR CHARGE"/>
    <n v="1"/>
    <n v="1"/>
    <n v="44247.79"/>
    <s v="CNY"/>
    <n v="1.07"/>
    <n v="44247.79"/>
    <n v="47345.135300000002"/>
    <s v="C66SZX-SMT SERVICE"/>
    <s v="Shenzhen Heng Lei Technology Co., Ltd."/>
    <s v="Same"/>
    <n v="900932"/>
    <n v="0"/>
    <s v="373SMT INV-NON-CON"/>
    <n v="0"/>
    <s v="C66SZ24353"/>
    <n v="0"/>
    <s v="深圳市恒磊科技有限公司"/>
    <n v="0"/>
    <x v="4"/>
    <x v="7"/>
    <s v="Q3"/>
    <x v="4"/>
    <x v="0"/>
  </r>
  <r>
    <s v="ESSZ"/>
    <s v="SZX"/>
    <x v="1"/>
    <d v="2023-11-08T00:00:00"/>
    <x v="0"/>
    <n v="12100142"/>
    <n v="45238"/>
    <s v="YMCT|REPAIR CHARGE"/>
    <s v="REPAIR CHARGE"/>
    <n v="1"/>
    <n v="1"/>
    <n v="1327.43"/>
    <s v="CNY"/>
    <n v="1.07"/>
    <n v="1327.43"/>
    <n v="1420.3501000000001"/>
    <s v="C66SZX-SMT SERVICE"/>
    <s v="Shenzhen Anjia Technology Co., Ltd"/>
    <s v="Same"/>
    <n v="900934"/>
    <n v="0"/>
    <s v="373SMT INV-NON-CON"/>
    <n v="0"/>
    <s v="C66SZ24260REV1"/>
    <n v="0"/>
    <s v="深圳市安嘉信息科技有限公司"/>
    <n v="0"/>
    <x v="4"/>
    <x v="7"/>
    <s v="Q3"/>
    <x v="4"/>
    <x v="0"/>
  </r>
  <r>
    <s v="ESSZ"/>
    <s v="SZX"/>
    <x v="1"/>
    <d v="2023-11-08T00:00:00"/>
    <x v="0"/>
    <n v="12100143"/>
    <n v="45238"/>
    <s v="YMCT|REPAIR CHARGE"/>
    <s v="REPAIR CHARGE"/>
    <n v="1"/>
    <n v="1"/>
    <n v="112654.87"/>
    <s v="CNY"/>
    <n v="1.07"/>
    <n v="112654.87"/>
    <n v="120540.71090000001"/>
    <s v="C66SZX-SMT SERVICE"/>
    <s v="Dongguan Mingxiang Hardware Electronics Co., Ltd"/>
    <s v="Same"/>
    <n v="900936"/>
    <n v="0"/>
    <s v="373SMT INV-NON-CON"/>
    <n v="0"/>
    <s v="C66SZ24278REV1"/>
    <n v="0"/>
    <s v="东莞市铭翔五金电子有限公司"/>
    <n v="0"/>
    <x v="4"/>
    <x v="7"/>
    <s v="Q3"/>
    <x v="4"/>
    <x v="0"/>
  </r>
  <r>
    <s v="ESSZ"/>
    <s v="SZX"/>
    <x v="0"/>
    <d v="2023-11-08T00:00:00"/>
    <x v="1"/>
    <n v="14100667"/>
    <n v="45238"/>
    <s v="ZMTR|303-HJD02"/>
    <s v="SPECIAL NOZZLE"/>
    <n v="5"/>
    <n v="5"/>
    <n v="2566.37"/>
    <s v="CNY"/>
    <n v="1.07"/>
    <n v="2566.37"/>
    <n v="2746.0158999999999"/>
    <s v="C66SZX-SMT SERVICE"/>
    <s v="Heyuan Haojida Communication Equipment Co., Ltd."/>
    <s v="Same"/>
    <n v="900931"/>
    <n v="1548.65"/>
    <s v="373SMT INV-PTS SALES"/>
    <n v="0"/>
    <s v="HJD23100269/HJD23100861"/>
    <n v="1316120"/>
    <s v="河源市皓吉达通讯器材有限公司"/>
    <n v="0"/>
    <x v="4"/>
    <x v="7"/>
    <s v="Q3"/>
    <x v="4"/>
    <x v="0"/>
  </r>
  <r>
    <s v="ESSZ"/>
    <s v="SZX"/>
    <x v="0"/>
    <d v="2023-11-08T00:00:00"/>
    <x v="1"/>
    <n v="14100667"/>
    <n v="45238"/>
    <s v="ZMTR|303-HJD08"/>
    <s v="SPECIAL NOZZLE"/>
    <n v="1"/>
    <n v="1"/>
    <n v="601.77"/>
    <s v="CNY"/>
    <n v="1.07"/>
    <n v="601.77"/>
    <n v="643.89390000000003"/>
    <s v="C66SZX-SMT SERVICE"/>
    <s v="Heyuan Haojida Communication Equipment Co., Ltd."/>
    <s v="Same"/>
    <n v="900931"/>
    <n v="398.23"/>
    <s v="373SMT INV-PTS SALES"/>
    <n v="0"/>
    <s v="HJD23100269/HJD23100861"/>
    <n v="1316120"/>
    <s v="河源市皓吉达通讯器材有限公司"/>
    <n v="0"/>
    <x v="4"/>
    <x v="7"/>
    <s v="Q3"/>
    <x v="4"/>
    <x v="0"/>
  </r>
  <r>
    <s v="ESSZ"/>
    <s v="SZX"/>
    <x v="2"/>
    <d v="2023-11-08T00:00:00"/>
    <x v="0"/>
    <n v="14100668"/>
    <n v="45238"/>
    <s v="YMCT|KHJ-MC200-00"/>
    <s v="SS TAPE FEEDER 12/16mm"/>
    <n v="5"/>
    <n v="5"/>
    <n v="0"/>
    <s v="CNY"/>
    <n v="1.07"/>
    <n v="0"/>
    <n v="0"/>
    <s v="C66SZX-SMT SERVICE"/>
    <s v="Shenzhen Heng Lei Technology Co., Ltd."/>
    <s v="Same"/>
    <n v="900933"/>
    <n v="15306.65"/>
    <s v="373SMT INV-PTS SALES"/>
    <n v="0"/>
    <s v="C66SZ24353"/>
    <n v="1316178"/>
    <s v="深圳市恒磊科技有限公司"/>
    <n v="0"/>
    <x v="4"/>
    <x v="7"/>
    <s v="Q3"/>
    <x v="4"/>
    <x v="0"/>
  </r>
  <r>
    <s v="ESSZ"/>
    <s v="SZX"/>
    <x v="2"/>
    <d v="2023-11-08T00:00:00"/>
    <x v="0"/>
    <n v="14100668"/>
    <n v="45238"/>
    <s v="YMCT|KHJ-MC400-00"/>
    <s v="SS TAPE FEEDER 24mm"/>
    <n v="5"/>
    <n v="5"/>
    <n v="0"/>
    <s v="CNY"/>
    <n v="1.07"/>
    <n v="0"/>
    <n v="0"/>
    <s v="C66SZX-SMT SERVICE"/>
    <s v="Shenzhen Heng Lei Technology Co., Ltd."/>
    <s v="Same"/>
    <n v="900933"/>
    <n v="16271.31"/>
    <s v="373SMT INV-PTS SALES"/>
    <n v="0"/>
    <s v="C66SZ24353"/>
    <n v="1316178"/>
    <s v="深圳市恒磊科技有限公司"/>
    <n v="0"/>
    <x v="4"/>
    <x v="7"/>
    <s v="Q3"/>
    <x v="4"/>
    <x v="0"/>
  </r>
  <r>
    <s v="ESSZ"/>
    <s v="SZX"/>
    <x v="0"/>
    <d v="2023-11-08T00:00:00"/>
    <x v="0"/>
    <n v="14100669"/>
    <n v="45238"/>
    <s v="YMCT|90990-25J026"/>
    <s v="BEARING"/>
    <n v="20"/>
    <n v="20"/>
    <n v="2123.89"/>
    <s v="CNY"/>
    <n v="1.07"/>
    <n v="2123.89"/>
    <n v="2272.5623000000001"/>
    <s v="C66SZX-SMT SERVICE"/>
    <s v="Shenzhen Anjia Technology Co., Ltd"/>
    <s v="Same"/>
    <n v="900935"/>
    <n v="1238.4000000000001"/>
    <s v="373SMT INV-PTS SALES"/>
    <n v="0"/>
    <s v="C66SZ24260REV1"/>
    <n v="1316184"/>
    <s v="深圳市安嘉信息科技有限公司"/>
    <n v="0"/>
    <x v="4"/>
    <x v="7"/>
    <s v="Q3"/>
    <x v="4"/>
    <x v="0"/>
  </r>
  <r>
    <s v="ESSZ"/>
    <s v="SZX"/>
    <x v="0"/>
    <d v="2023-11-08T00:00:00"/>
    <x v="0"/>
    <n v="14100670"/>
    <n v="45238"/>
    <s v="YMCT|KHJ-MD800-01"/>
    <s v="SS TUNE-UP STATION"/>
    <n v="1"/>
    <n v="1"/>
    <n v="0"/>
    <s v="CNY"/>
    <n v="1.07"/>
    <n v="0"/>
    <n v="0"/>
    <s v="C66SZX-SMT SERVICE"/>
    <s v="Dongguan Mingxiang Hardware Electronics Co., Ltd"/>
    <s v="Same"/>
    <n v="900937"/>
    <n v="24000"/>
    <s v="373SMT INV-PTS SALES"/>
    <n v="0"/>
    <s v="C66SZ24278REV1"/>
    <n v="1316198"/>
    <s v="东莞市铭翔五金电子有限公司"/>
    <n v="0"/>
    <x v="4"/>
    <x v="7"/>
    <s v="Q3"/>
    <x v="4"/>
    <x v="0"/>
  </r>
  <r>
    <s v="ESSZ"/>
    <s v="SZX"/>
    <x v="2"/>
    <d v="2023-11-08T00:00:00"/>
    <x v="0"/>
    <n v="14100670"/>
    <n v="45238"/>
    <s v="YMCT|KLJ-MC100-00"/>
    <s v="ZS FEEDER ASSY. 8mm"/>
    <n v="20"/>
    <n v="20"/>
    <n v="0"/>
    <s v="CNY"/>
    <n v="1.07"/>
    <n v="0"/>
    <n v="0"/>
    <s v="C66SZX-SMT SERVICE"/>
    <s v="Dongguan Mingxiang Hardware Electronics Co., Ltd"/>
    <s v="Same"/>
    <n v="900937"/>
    <n v="45926.85"/>
    <s v="373SMT INV-PTS SALES"/>
    <n v="0"/>
    <s v="C66SZ24278REV1"/>
    <n v="1316198"/>
    <s v="东莞市铭翔五金电子有限公司"/>
    <n v="0"/>
    <x v="4"/>
    <x v="7"/>
    <s v="Q3"/>
    <x v="4"/>
    <x v="0"/>
  </r>
  <r>
    <s v="ESSZ"/>
    <s v="SZX"/>
    <x v="2"/>
    <d v="2023-11-08T00:00:00"/>
    <x v="0"/>
    <n v="14100670"/>
    <n v="45238"/>
    <s v="YMCT|KLJ-MC200-00"/>
    <s v="ZS FEEDER ASSY. 1216"/>
    <n v="8"/>
    <n v="8"/>
    <n v="0"/>
    <s v="CNY"/>
    <n v="1.07"/>
    <n v="0"/>
    <n v="0"/>
    <s v="C66SZX-SMT SERVICE"/>
    <s v="Dongguan Mingxiang Hardware Electronics Co., Ltd"/>
    <s v="Same"/>
    <n v="900937"/>
    <n v="28260.14"/>
    <s v="373SMT INV-PTS SALES"/>
    <n v="0"/>
    <s v="C66SZ24278REV1"/>
    <n v="1316198"/>
    <s v="东莞市铭翔五金电子有限公司"/>
    <n v="0"/>
    <x v="4"/>
    <x v="7"/>
    <s v="Q3"/>
    <x v="4"/>
    <x v="0"/>
  </r>
  <r>
    <s v="ESSZ"/>
    <s v="SZX"/>
    <x v="2"/>
    <d v="2023-11-08T00:00:00"/>
    <x v="0"/>
    <n v="14100670"/>
    <n v="45238"/>
    <s v="YMCT|KLJ-MC400-00"/>
    <s v="ZS FEEDER ASSY. 24mm"/>
    <n v="4"/>
    <n v="4"/>
    <n v="0"/>
    <s v="CNY"/>
    <n v="1.07"/>
    <n v="0"/>
    <n v="0"/>
    <s v="C66SZX-SMT SERVICE"/>
    <s v="Dongguan Mingxiang Hardware Electronics Co., Ltd"/>
    <s v="Same"/>
    <n v="900937"/>
    <n v="14298.4"/>
    <s v="373SMT INV-PTS SALES"/>
    <n v="0"/>
    <s v="C66SZ24278REV1"/>
    <n v="1316198"/>
    <s v="东莞市铭翔五金电子有限公司"/>
    <n v="0"/>
    <x v="4"/>
    <x v="7"/>
    <s v="Q3"/>
    <x v="4"/>
    <x v="0"/>
  </r>
  <r>
    <s v="ESSZ"/>
    <s v="SZX"/>
    <x v="1"/>
    <d v="2023-11-13T00:00:00"/>
    <x v="0"/>
    <n v="12100144"/>
    <n v="45243"/>
    <s v="YMCT|REPAIR CHARGE"/>
    <s v="REPAIR CHARGE"/>
    <n v="1"/>
    <n v="1"/>
    <n v="1415.93"/>
    <s v="CNY"/>
    <n v="1.07"/>
    <n v="1415.93"/>
    <n v="1515.0451"/>
    <s v="C66SZX-SMT SERVICE"/>
    <s v="YIDONG ELECTRONICS TECHNOLOGY CO.,LTD"/>
    <s v="Same"/>
    <n v="900940"/>
    <n v="0"/>
    <s v="373SMT INV-NON-CON"/>
    <n v="0"/>
    <s v="PO-DB2309-000137&amp;PO-DB2309-000365"/>
    <n v="0"/>
    <s v="奕东电子科技股份有限公司"/>
    <n v="0"/>
    <x v="4"/>
    <x v="7"/>
    <s v="Q3"/>
    <x v="4"/>
    <x v="0"/>
  </r>
  <r>
    <s v="ESSZ"/>
    <s v="SZX"/>
    <x v="1"/>
    <d v="2023-11-13T00:00:00"/>
    <x v="0"/>
    <n v="12100144"/>
    <n v="45243"/>
    <s v="YMCT|REPAIR CHARGE"/>
    <s v="REPAIR CHARGE"/>
    <n v="1"/>
    <n v="1"/>
    <n v="1327.43"/>
    <s v="CNY"/>
    <n v="1.07"/>
    <n v="1327.43"/>
    <n v="1420.3501000000001"/>
    <s v="C66SZX-SMT SERVICE"/>
    <s v="YIDONG ELECTRONICS TECHNOLOGY CO.,LTD"/>
    <s v="Same"/>
    <n v="900940"/>
    <n v="0"/>
    <s v="373SMT INV-NON-CON"/>
    <n v="0"/>
    <s v="PO-DB2309-000137&amp;PO-DB2309-000365"/>
    <n v="0"/>
    <s v="奕东电子科技股份有限公司"/>
    <n v="0"/>
    <x v="4"/>
    <x v="7"/>
    <s v="Q3"/>
    <x v="4"/>
    <x v="0"/>
  </r>
  <r>
    <s v="ESSZ"/>
    <s v="SZX"/>
    <x v="3"/>
    <d v="2023-11-13T00:00:00"/>
    <x v="0"/>
    <n v="13100084"/>
    <n v="45243"/>
    <s v="YMCT|REPAIR CHARGE"/>
    <s v="REPAIR CHARGE"/>
    <n v="1"/>
    <n v="1"/>
    <n v="29600"/>
    <s v="CNY"/>
    <n v="1.07"/>
    <n v="29600"/>
    <n v="31672.000000000004"/>
    <s v="C66SZX-SMT SERVICE"/>
    <s v="Huizhou Double New Power Electronics Technology Co"/>
    <s v="Same"/>
    <n v="900938"/>
    <n v="0"/>
    <s v="373SMT INV-CONTRACT"/>
    <n v="0"/>
    <s v="年保协议"/>
    <n v="0"/>
    <s v="惠州市德宝新能电子科技有限公司"/>
    <n v="0"/>
    <x v="4"/>
    <x v="7"/>
    <s v="Q3"/>
    <x v="4"/>
    <x v="0"/>
  </r>
  <r>
    <s v="ESSZ"/>
    <s v="SZX"/>
    <x v="3"/>
    <d v="2023-11-13T00:00:00"/>
    <x v="0"/>
    <n v="13100085"/>
    <n v="45243"/>
    <s v="YMCT|REPAIR CHARGE"/>
    <s v="REPAIR CHARGE"/>
    <n v="1"/>
    <n v="1"/>
    <n v="46017.7"/>
    <s v="CNY"/>
    <n v="1.07"/>
    <n v="46017.7"/>
    <n v="49238.938999999998"/>
    <s v="C66SZX-SMT SERVICE"/>
    <s v="FUJI ELECTRIC (SHENZHEN) CO., LTD"/>
    <s v="Same"/>
    <n v="900946"/>
    <n v="0"/>
    <s v="373SMT INV-CONTRACT"/>
    <n v="0"/>
    <n v="4500153966"/>
    <n v="0"/>
    <s v="富士电机（深圳）有限公司"/>
    <n v="0"/>
    <x v="4"/>
    <x v="7"/>
    <s v="Q3"/>
    <x v="4"/>
    <x v="0"/>
  </r>
  <r>
    <s v="ESSZ"/>
    <s v="SZX"/>
    <x v="0"/>
    <d v="2023-11-13T00:00:00"/>
    <x v="0"/>
    <n v="14100671"/>
    <n v="45243"/>
    <s v="YMCT|KLW-M3T0D-00"/>
    <s v="SHOCK ABSORBERS"/>
    <n v="2"/>
    <n v="2"/>
    <n v="0"/>
    <s v="CNY"/>
    <n v="1.07"/>
    <n v="0"/>
    <n v="0"/>
    <s v="C66SZX-SMT SERVICE"/>
    <s v="Huizhou Double New Power Electronics Technology Co"/>
    <s v="Same"/>
    <n v="900939"/>
    <n v="680"/>
    <s v="373SMT INV-PTS SALES"/>
    <n v="0"/>
    <n v="900938"/>
    <n v="1319109"/>
    <s v="惠州市德宝新能电子科技有限公司"/>
    <n v="0"/>
    <x v="4"/>
    <x v="7"/>
    <s v="Q3"/>
    <x v="4"/>
    <x v="0"/>
  </r>
  <r>
    <s v="ESSZ"/>
    <s v="SZX"/>
    <x v="0"/>
    <d v="2023-11-13T00:00:00"/>
    <x v="1"/>
    <n v="14100672"/>
    <n v="45243"/>
    <s v="ZMTR|1.2M CONVEY TABLE"/>
    <s v="1.2M CONVEY TABLE"/>
    <n v="20"/>
    <n v="20"/>
    <n v="4070.8"/>
    <s v="CNY"/>
    <n v="1.07"/>
    <n v="4070.8"/>
    <n v="4355.7560000000003"/>
    <s v="C66SZX-SMT SERVICE"/>
    <s v="YIDONG ELECTRONICS TECHNOLOGY CO.,LTD"/>
    <s v="Same"/>
    <n v="900941"/>
    <n v="1734.6"/>
    <s v="373SMT INV-PTS SALES"/>
    <n v="0"/>
    <s v="PO-DB2309-000241/PO-DB2306-000128"/>
    <n v="1319110"/>
    <s v="奕东电子科技股份有限公司"/>
    <n v="0"/>
    <x v="4"/>
    <x v="7"/>
    <s v="Q3"/>
    <x v="4"/>
    <x v="0"/>
  </r>
  <r>
    <s v="ESSZ"/>
    <s v="SZX"/>
    <x v="0"/>
    <d v="2023-11-13T00:00:00"/>
    <x v="1"/>
    <n v="14100672"/>
    <n v="45243"/>
    <s v="ZMTR|K46-M8527-C0"/>
    <s v="FILTER"/>
    <n v="60"/>
    <n v="60"/>
    <n v="0"/>
    <s v="CNY"/>
    <n v="1.07"/>
    <n v="0"/>
    <n v="0"/>
    <s v="C66SZX-SMT SERVICE"/>
    <s v="YIDONG ELECTRONICS TECHNOLOGY CO.,LTD"/>
    <s v="Same"/>
    <n v="900941"/>
    <n v="174.6"/>
    <s v="373SMT INV-PTS SALES"/>
    <n v="0"/>
    <s v="PO-DB2309-000241/PO-DB2306-000128"/>
    <n v="1319110"/>
    <s v="奕东电子科技股份有限公司"/>
    <n v="0"/>
    <x v="4"/>
    <x v="7"/>
    <s v="Q3"/>
    <x v="4"/>
    <x v="0"/>
  </r>
  <r>
    <s v="ESSZ"/>
    <s v="SZX"/>
    <x v="0"/>
    <d v="2023-11-13T00:00:00"/>
    <x v="1"/>
    <n v="14100672"/>
    <n v="45243"/>
    <s v="ZMTR|KLW-M8527-00"/>
    <s v="FILTER"/>
    <n v="60"/>
    <n v="60"/>
    <n v="0"/>
    <s v="CNY"/>
    <n v="1.07"/>
    <n v="0"/>
    <n v="0"/>
    <s v="C66SZX-SMT SERVICE"/>
    <s v="YIDONG ELECTRONICS TECHNOLOGY CO.,LTD"/>
    <s v="Same"/>
    <n v="900941"/>
    <n v="174.6"/>
    <s v="373SMT INV-PTS SALES"/>
    <n v="0"/>
    <s v="PO-DB2309-000241/PO-DB2306-000128"/>
    <n v="1319110"/>
    <s v="奕东电子科技股份有限公司"/>
    <n v="0"/>
    <x v="4"/>
    <x v="7"/>
    <s v="Q3"/>
    <x v="4"/>
    <x v="0"/>
  </r>
  <r>
    <s v="ESSZ"/>
    <s v="SZX"/>
    <x v="0"/>
    <d v="2023-11-13T00:00:00"/>
    <x v="0"/>
    <n v="14100673"/>
    <n v="45243"/>
    <s v="YMCT|KLA-M4255-50"/>
    <s v="FLASH DISK 4G"/>
    <n v="1"/>
    <n v="1"/>
    <n v="1946.9"/>
    <s v="CNY"/>
    <n v="1.07"/>
    <n v="1946.9"/>
    <n v="2083.183"/>
    <s v="C66SZX-SMT SERVICE"/>
    <s v="Shenzhen Hechuangyongtai Electronics Co., Ltd."/>
    <s v="Same"/>
    <n v="900942"/>
    <n v="993.5"/>
    <s v="373SMT INV-PTS SALES"/>
    <n v="0"/>
    <s v="C66SZ24240"/>
    <n v="1319113"/>
    <s v="深圳市和创永泰电子有限公司"/>
    <n v="0"/>
    <x v="4"/>
    <x v="7"/>
    <s v="Q3"/>
    <x v="4"/>
    <x v="0"/>
  </r>
  <r>
    <s v="ESSZ"/>
    <s v="SZX"/>
    <x v="0"/>
    <d v="2023-11-13T00:00:00"/>
    <x v="0"/>
    <n v="14100674"/>
    <n v="45243"/>
    <s v="YMCT|KHN-M7720-A3"/>
    <s v="NOZZLE 302A ASSY"/>
    <n v="4"/>
    <n v="4"/>
    <n v="2300.88"/>
    <s v="CNY"/>
    <n v="1.07"/>
    <n v="2300.88"/>
    <n v="2461.9416000000001"/>
    <s v="C66SZX-SMT SERVICE"/>
    <s v="Dongguan Laifen Electronic Technology Co., Ltd."/>
    <s v="Same"/>
    <n v="900943"/>
    <n v="1532"/>
    <s v="373SMT INV-PTS SALES"/>
    <n v="0"/>
    <s v="LF-23100121&amp;LF-23100079"/>
    <n v="1319124"/>
    <s v="东莞市徕芬电子科技有限公司"/>
    <n v="0"/>
    <x v="4"/>
    <x v="7"/>
    <s v="Q3"/>
    <x v="4"/>
    <x v="0"/>
  </r>
  <r>
    <s v="ESSZ"/>
    <s v="SZX"/>
    <x v="2"/>
    <d v="2023-11-13T00:00:00"/>
    <x v="0"/>
    <n v="14100674"/>
    <n v="45243"/>
    <s v="YMCT|KLJ-MC100-00"/>
    <s v="ZS FEEDER ASSY. 8mm"/>
    <n v="9"/>
    <n v="9"/>
    <n v="22858.41"/>
    <s v="CNY"/>
    <n v="1.07"/>
    <n v="22858.41"/>
    <n v="24458.4987"/>
    <s v="C66SZX-SMT SERVICE"/>
    <s v="Dongguan Laifen Electronic Technology Co., Ltd."/>
    <s v="Same"/>
    <n v="900943"/>
    <n v="20667.080000000002"/>
    <s v="373SMT INV-PTS SALES"/>
    <n v="0"/>
    <s v="LF-23100121&amp;LF-23100079"/>
    <n v="1319124"/>
    <s v="东莞市徕芬电子科技有限公司"/>
    <n v="0"/>
    <x v="4"/>
    <x v="7"/>
    <s v="Q3"/>
    <x v="4"/>
    <x v="0"/>
  </r>
  <r>
    <s v="ESSZ"/>
    <s v="SZX"/>
    <x v="2"/>
    <d v="2023-11-13T00:00:00"/>
    <x v="0"/>
    <n v="14100674"/>
    <n v="45243"/>
    <s v="YMCT|KLJ-MC400-00"/>
    <s v="ZS FEEDER ASSY. 24mm"/>
    <n v="1"/>
    <n v="1"/>
    <n v="4230.09"/>
    <s v="CNY"/>
    <n v="1.07"/>
    <n v="4230.09"/>
    <n v="4526.1963000000005"/>
    <s v="C66SZX-SMT SERVICE"/>
    <s v="Dongguan Laifen Electronic Technology Co., Ltd."/>
    <s v="Same"/>
    <n v="900943"/>
    <n v="3574.6"/>
    <s v="373SMT INV-PTS SALES"/>
    <n v="0"/>
    <s v="LF-23100121&amp;LF-23100079"/>
    <n v="1319124"/>
    <s v="东莞市徕芬电子科技有限公司"/>
    <n v="0"/>
    <x v="4"/>
    <x v="7"/>
    <s v="Q3"/>
    <x v="4"/>
    <x v="0"/>
  </r>
  <r>
    <s v="ESSZ"/>
    <s v="SZX"/>
    <x v="0"/>
    <d v="2023-11-13T00:00:00"/>
    <x v="0"/>
    <n v="14100675"/>
    <n v="45243"/>
    <s v="YMCT|KHY-M7131-00"/>
    <s v="BELT 1"/>
    <n v="2"/>
    <n v="2"/>
    <n v="230.09"/>
    <s v="CNY"/>
    <n v="1.07"/>
    <n v="230.09"/>
    <n v="246.19630000000001"/>
    <s v="C66SZX-SMT SERVICE"/>
    <s v="Shenzhen Chen Xin Da Electronics Co.,Ltd."/>
    <s v="Same"/>
    <n v="900944"/>
    <n v="115.84"/>
    <s v="373SMT INV-PTS SALES"/>
    <n v="0"/>
    <s v="LXCG00002935&amp;LXCGO0002909"/>
    <n v="1319134"/>
    <s v="深圳市晨鑫达电子有限公司"/>
    <n v="0"/>
    <x v="4"/>
    <x v="7"/>
    <s v="Q3"/>
    <x v="4"/>
    <x v="0"/>
  </r>
  <r>
    <s v="ESSZ"/>
    <s v="SZX"/>
    <x v="0"/>
    <d v="2023-11-13T00:00:00"/>
    <x v="0"/>
    <n v="14100675"/>
    <n v="45243"/>
    <s v="YMCT|KHY-M7132-00"/>
    <s v="BELT 2"/>
    <n v="2"/>
    <n v="2"/>
    <n v="194.69"/>
    <s v="CNY"/>
    <n v="1.07"/>
    <n v="194.69"/>
    <n v="208.31830000000002"/>
    <s v="C66SZX-SMT SERVICE"/>
    <s v="Shenzhen Chen Xin Da Electronics Co.,Ltd."/>
    <s v="Same"/>
    <n v="900944"/>
    <n v="108.35"/>
    <s v="373SMT INV-PTS SALES"/>
    <n v="0"/>
    <s v="LXCG00002935&amp;LXCGO0002909"/>
    <n v="1319134"/>
    <s v="深圳市晨鑫达电子有限公司"/>
    <n v="0"/>
    <x v="4"/>
    <x v="7"/>
    <s v="Q3"/>
    <x v="4"/>
    <x v="0"/>
  </r>
  <r>
    <s v="ESSZ"/>
    <s v="SZX"/>
    <x v="2"/>
    <d v="2023-11-13T00:00:00"/>
    <x v="0"/>
    <n v="14100675"/>
    <n v="45243"/>
    <s v="YMCT|KLJ-MC200-00"/>
    <s v="ZS FEEDER ASSY. 1216"/>
    <n v="5"/>
    <n v="5"/>
    <n v="15929.2"/>
    <s v="CNY"/>
    <n v="1.07"/>
    <n v="15929.2"/>
    <n v="17044.244000000002"/>
    <s v="C66SZX-SMT SERVICE"/>
    <s v="Shenzhen Chen Xin Da Electronics Co.,Ltd."/>
    <s v="Same"/>
    <n v="900944"/>
    <n v="17662.59"/>
    <s v="373SMT INV-PTS SALES"/>
    <n v="0"/>
    <s v="LXCG00002935&amp;LXCGO0002909"/>
    <n v="1319134"/>
    <s v="深圳市晨鑫达电子有限公司"/>
    <n v="0"/>
    <x v="4"/>
    <x v="7"/>
    <s v="Q3"/>
    <x v="4"/>
    <x v="0"/>
  </r>
  <r>
    <s v="ESSZ"/>
    <s v="SZX"/>
    <x v="0"/>
    <d v="2023-11-13T00:00:00"/>
    <x v="0"/>
    <n v="14100676"/>
    <n v="45243"/>
    <s v="YMCT|KM0-M71BC-16"/>
    <s v="RUBBER TIPS : R1-160"/>
    <n v="4"/>
    <n v="4"/>
    <n v="1120"/>
    <s v="CNY"/>
    <n v="1.07"/>
    <n v="1120"/>
    <n v="1198.4000000000001"/>
    <s v="C66SZX-SMT SERVICE"/>
    <s v="FUJI ELECTRIC (SHENZHEN) CO., LTD"/>
    <s v="Same"/>
    <n v="900945"/>
    <n v="608"/>
    <s v="373SMT INV-PTS SALES"/>
    <n v="0"/>
    <n v="4500154018"/>
    <n v="1319152"/>
    <s v="富士电机（深圳）有限公司"/>
    <n v="0"/>
    <x v="4"/>
    <x v="7"/>
    <s v="Q3"/>
    <x v="4"/>
    <x v="0"/>
  </r>
  <r>
    <s v="ESSZ"/>
    <s v="SZX"/>
    <x v="0"/>
    <d v="2023-11-13T00:00:00"/>
    <x v="0"/>
    <n v="14100677"/>
    <n v="45243"/>
    <s v="YMCT|KHY-M2267-A0"/>
    <s v="GUIDE X AXIS ASSY"/>
    <n v="2"/>
    <n v="2"/>
    <n v="1946.9"/>
    <s v="CNY"/>
    <n v="1.07"/>
    <n v="1946.9"/>
    <n v="2083.183"/>
    <s v="C66SZX-SMT SERVICE"/>
    <s v="Hai Xin Technology(ShenZhen) Company Limited."/>
    <s v="Same"/>
    <n v="900947"/>
    <n v="1078"/>
    <s v="373SMT INV-PTS SALES"/>
    <n v="0"/>
    <s v="PO2308000025-KDA04"/>
    <n v="1319161"/>
    <s v="海星科技（深圳）有限公司"/>
    <n v="0"/>
    <x v="4"/>
    <x v="7"/>
    <s v="Q3"/>
    <x v="4"/>
    <x v="0"/>
  </r>
  <r>
    <s v="ESSZ"/>
    <s v="SZX"/>
    <x v="0"/>
    <d v="2023-11-13T00:00:00"/>
    <x v="0"/>
    <n v="14100677"/>
    <n v="45243"/>
    <s v="YMCT|KHY-M221A-A0"/>
    <s v="COVER DUCT ASSY."/>
    <n v="3"/>
    <n v="3"/>
    <n v="1194.69"/>
    <s v="CNY"/>
    <n v="1.07"/>
    <n v="1194.69"/>
    <n v="1278.3183000000001"/>
    <s v="C66SZX-SMT SERVICE"/>
    <s v="Hai Xin Technology(ShenZhen) Company Limited."/>
    <s v="Same"/>
    <n v="900947"/>
    <n v="658.2"/>
    <s v="373SMT INV-PTS SALES"/>
    <n v="0"/>
    <s v="PO2308000025-KDA04"/>
    <n v="1319161"/>
    <s v="海星科技（深圳）有限公司"/>
    <n v="0"/>
    <x v="4"/>
    <x v="7"/>
    <s v="Q3"/>
    <x v="4"/>
    <x v="0"/>
  </r>
  <r>
    <s v="ESSZ"/>
    <s v="SZX"/>
    <x v="0"/>
    <d v="2023-11-13T00:00:00"/>
    <x v="0"/>
    <n v="14100678"/>
    <n v="45243"/>
    <s v="YMCT|KMB-M703S-A0"/>
    <s v="HOLDER NOZZLE ASSY."/>
    <n v="2"/>
    <n v="2"/>
    <n v="1946.9"/>
    <s v="CNY"/>
    <n v="1.07"/>
    <n v="1946.9"/>
    <n v="2083.183"/>
    <s v="C66SZX-SMT SERVICE"/>
    <s v="Shenzhen Longda Optoelectronic Co., Ltd"/>
    <s v="Same"/>
    <n v="900948"/>
    <n v="627.39"/>
    <s v="373SMT INV-PTS SALES"/>
    <n v="0"/>
    <s v="C66SZ24216"/>
    <n v="1319162"/>
    <s v="深圳市龙大光电有限公司"/>
    <n v="0"/>
    <x v="4"/>
    <x v="7"/>
    <s v="Q3"/>
    <x v="4"/>
    <x v="0"/>
  </r>
  <r>
    <s v="ESSZ"/>
    <s v="SZX"/>
    <x v="2"/>
    <d v="2023-11-14T00:00:00"/>
    <x v="0"/>
    <n v="14100679"/>
    <n v="45244"/>
    <s v="YMCT|KLJ-MC400-00"/>
    <s v="ZS FEEDER ASSY. 24mm"/>
    <n v="1"/>
    <n v="1"/>
    <n v="3451.33"/>
    <s v="CNY"/>
    <n v="1.07"/>
    <n v="3451.33"/>
    <n v="3692.9231"/>
    <s v="C66SZX-SMT SERVICE"/>
    <s v="Shenzhen Shunhe Electric Technology Co., Ltd"/>
    <s v="Same"/>
    <n v="900951"/>
    <n v="3742.2"/>
    <s v="373SMT INV-PTS SALES"/>
    <n v="0"/>
    <s v="C66SZ24345REV2"/>
    <n v="1320224"/>
    <s v="深圳市顺禾电器科技有限公司"/>
    <n v="0"/>
    <x v="4"/>
    <x v="7"/>
    <s v="Q3"/>
    <x v="4"/>
    <x v="0"/>
  </r>
  <r>
    <s v="ESSZ"/>
    <s v="SZX"/>
    <x v="0"/>
    <d v="2023-11-14T00:00:00"/>
    <x v="0"/>
    <n v="14100680"/>
    <n v="45244"/>
    <s v="YMCT|KKD-M7151-02"/>
    <s v="EJECTOR RESIN"/>
    <n v="1"/>
    <n v="1"/>
    <n v="13274.34"/>
    <s v="CNY"/>
    <n v="1.07"/>
    <n v="13274.34"/>
    <n v="14203.543800000001"/>
    <s v="C66SZX-SMT SERVICE"/>
    <s v="Hai Xin Technology(ShenZhen) Company Limited."/>
    <s v="Same"/>
    <n v="900952"/>
    <n v="7411.95"/>
    <s v="373SMT INV-PTS SALES"/>
    <n v="0"/>
    <s v="H219724-BET-230926"/>
    <n v="1320239"/>
    <s v="海星科技（深圳）有限公司"/>
    <n v="0"/>
    <x v="4"/>
    <x v="7"/>
    <s v="Q3"/>
    <x v="4"/>
    <x v="0"/>
  </r>
  <r>
    <s v="ESSZ"/>
    <s v="SZX"/>
    <x v="1"/>
    <d v="2023-11-16T00:00:00"/>
    <x v="0"/>
    <n v="12100145"/>
    <n v="45246"/>
    <s v="YMCT|REPAIR CHARGE"/>
    <s v="REPAIR CHARGE"/>
    <n v="1"/>
    <n v="1"/>
    <n v="1327.43"/>
    <s v="CNY"/>
    <n v="1.07"/>
    <n v="1327.43"/>
    <n v="1420.3501000000001"/>
    <s v="C66SZX-SMT SERVICE"/>
    <s v="Shenzhen Taixinrong Electronics Co., Ltd."/>
    <s v="Same"/>
    <n v="900954"/>
    <n v="0"/>
    <s v="373SMT INV-NON-CON"/>
    <n v="0"/>
    <s v="C66SZ24245"/>
    <n v="0"/>
    <s v="深圳市泰鑫荣电子有限公司"/>
    <n v="0"/>
    <x v="4"/>
    <x v="7"/>
    <s v="Q3"/>
    <x v="4"/>
    <x v="0"/>
  </r>
  <r>
    <s v="ESSZ"/>
    <s v="SZX"/>
    <x v="0"/>
    <d v="2023-11-16T00:00:00"/>
    <x v="0"/>
    <n v="14100681"/>
    <n v="45246"/>
    <s v="YMCT|KLC-M9192-00"/>
    <s v="SENSOR HEAD 2"/>
    <n v="1"/>
    <n v="1"/>
    <n v="1592.92"/>
    <s v="CNY"/>
    <n v="1.07"/>
    <n v="1592.92"/>
    <n v="1704.4244000000001"/>
    <s v="C66SZX-SMT SERVICE"/>
    <s v="Shenzhen Taixinrong Electronics Co., Ltd."/>
    <s v="Same"/>
    <n v="900953"/>
    <n v="890"/>
    <s v="373SMT INV-PTS SALES"/>
    <n v="0"/>
    <s v="C66SZ24309REV1"/>
    <n v="1322124"/>
    <s v="深圳市泰鑫荣电子有限公司"/>
    <n v="0"/>
    <x v="4"/>
    <x v="7"/>
    <s v="Q3"/>
    <x v="4"/>
    <x v="0"/>
  </r>
  <r>
    <s v="ESSZ"/>
    <s v="SZX"/>
    <x v="1"/>
    <d v="2023-11-20T00:00:00"/>
    <x v="1"/>
    <n v="12100146"/>
    <n v="45250"/>
    <s v="ZZZZ|REPAIR CHARGE"/>
    <s v="REPAIR CHARGE"/>
    <n v="1"/>
    <n v="1"/>
    <n v="1415.93"/>
    <s v="CNY"/>
    <n v="1.07"/>
    <n v="1415.93"/>
    <n v="1515.0451"/>
    <s v="C66SZX-SMT SERVICE"/>
    <s v="Shenzhen Chaosiwei Electronics Shares Co.,Ltd."/>
    <s v="Same"/>
    <n v="900956"/>
    <n v="0"/>
    <s v="373SMT INV-NON-CON"/>
    <n v="0"/>
    <s v="PO231018001B"/>
    <n v="0"/>
    <s v="深圳市超思维电子股份有限公司"/>
    <n v="0"/>
    <x v="4"/>
    <x v="7"/>
    <s v="Q3"/>
    <x v="4"/>
    <x v="0"/>
  </r>
  <r>
    <s v="ESSZ"/>
    <s v="SZX"/>
    <x v="1"/>
    <d v="2023-11-20T00:00:00"/>
    <x v="0"/>
    <n v="12100147"/>
    <n v="45250"/>
    <s v="YMCT|REPAIR CHARGE"/>
    <s v="REPAIR CHARGE"/>
    <n v="1"/>
    <n v="1"/>
    <n v="3716.81"/>
    <s v="CNY"/>
    <n v="1.07"/>
    <n v="3716.81"/>
    <n v="3976.9867000000004"/>
    <s v="C66SZX-SMT SERVICE"/>
    <s v="JiangXi Netis Technology Co., Ltd."/>
    <s v="Same"/>
    <n v="900957"/>
    <n v="0"/>
    <s v="373SMT INV-NON-CON"/>
    <n v="0"/>
    <s v="LK231000041"/>
    <n v="0"/>
    <s v="江西网是科技有限公司"/>
    <n v="0"/>
    <x v="4"/>
    <x v="7"/>
    <s v="Q3"/>
    <x v="4"/>
    <x v="0"/>
  </r>
  <r>
    <s v="ESSZ"/>
    <s v="SZX"/>
    <x v="0"/>
    <d v="2023-11-20T00:00:00"/>
    <x v="0"/>
    <n v="14100682"/>
    <n v="45250"/>
    <s v="YMCT|KKE-M652V-A0"/>
    <s v="SENSOR AMP ASSY"/>
    <n v="1"/>
    <n v="1"/>
    <n v="10442.48"/>
    <s v="CNY"/>
    <n v="1.07"/>
    <n v="10442.48"/>
    <n v="11173.453600000001"/>
    <s v="C66SZX-SMT SERVICE"/>
    <s v="JiangXi Netis Technology Co., Ltd."/>
    <s v="Same"/>
    <n v="900955"/>
    <n v="1128"/>
    <s v="373SMT INV-PTS SALES"/>
    <n v="0"/>
    <s v="LK231000041"/>
    <n v="1325176"/>
    <s v="江西网是科技有限公司"/>
    <n v="0"/>
    <x v="4"/>
    <x v="7"/>
    <s v="Q3"/>
    <x v="4"/>
    <x v="0"/>
  </r>
  <r>
    <s v="ESSZ"/>
    <s v="SZX"/>
    <x v="0"/>
    <d v="2023-11-20T00:00:00"/>
    <x v="0"/>
    <n v="14100682"/>
    <n v="45250"/>
    <s v="YMCT|KKE-M2267-A0"/>
    <s v="GUIDE X AXIS ASSY"/>
    <n v="5"/>
    <n v="5"/>
    <n v="5973.45"/>
    <s v="CNY"/>
    <n v="1.07"/>
    <n v="5973.45"/>
    <n v="6391.5915000000005"/>
    <s v="C66SZX-SMT SERVICE"/>
    <s v="JiangXi Netis Technology Co., Ltd."/>
    <s v="Same"/>
    <n v="900955"/>
    <n v="3285.56"/>
    <s v="373SMT INV-PTS SALES"/>
    <n v="0"/>
    <s v="LK231000041"/>
    <n v="1325176"/>
    <s v="江西网是科技有限公司"/>
    <n v="0"/>
    <x v="4"/>
    <x v="7"/>
    <s v="Q3"/>
    <x v="4"/>
    <x v="0"/>
  </r>
  <r>
    <s v="ESSZ"/>
    <s v="SZX"/>
    <x v="0"/>
    <d v="2023-11-20T00:00:00"/>
    <x v="0"/>
    <n v="14100682"/>
    <n v="45250"/>
    <s v="YMCT|KHY-M7710-A4"/>
    <s v="NOZZLE 311A ASSY."/>
    <n v="10"/>
    <n v="10"/>
    <n v="5575.22"/>
    <s v="CNY"/>
    <n v="1.07"/>
    <n v="5575.22"/>
    <n v="5965.4854000000005"/>
    <s v="C66SZX-SMT SERVICE"/>
    <s v="JiangXi Netis Technology Co., Ltd."/>
    <s v="Same"/>
    <n v="900955"/>
    <n v="4000"/>
    <s v="373SMT INV-PTS SALES"/>
    <n v="0"/>
    <s v="LK231000041"/>
    <n v="1325176"/>
    <s v="江西网是科技有限公司"/>
    <n v="0"/>
    <x v="4"/>
    <x v="7"/>
    <s v="Q3"/>
    <x v="4"/>
    <x v="0"/>
  </r>
  <r>
    <s v="ESSZ"/>
    <s v="SZX"/>
    <x v="0"/>
    <d v="2023-11-20T00:00:00"/>
    <x v="0"/>
    <n v="14100682"/>
    <n v="45250"/>
    <s v="YMCT|KKE-M71G5-A0"/>
    <s v="Z UNIT ASSY."/>
    <n v="1"/>
    <n v="1"/>
    <n v="8230.09"/>
    <s v="CNY"/>
    <n v="1.07"/>
    <n v="8230.09"/>
    <n v="8806.1963000000014"/>
    <s v="C66SZX-SMT SERVICE"/>
    <s v="JiangXi Netis Technology Co., Ltd."/>
    <s v="Same"/>
    <n v="900955"/>
    <n v="5436.89"/>
    <s v="373SMT INV-PTS SALES"/>
    <n v="0"/>
    <s v="LK231000041"/>
    <n v="1325176"/>
    <s v="江西网是科技有限公司"/>
    <n v="0"/>
    <x v="4"/>
    <x v="7"/>
    <s v="Q3"/>
    <x v="4"/>
    <x v="0"/>
  </r>
  <r>
    <s v="ESSZ"/>
    <s v="SZX"/>
    <x v="0"/>
    <d v="2023-11-20T00:00:00"/>
    <x v="1"/>
    <n v="14100683"/>
    <n v="45250"/>
    <s v="ZMTR|K48-M3856-00X"/>
    <s v="GREASE PACK(NSL)"/>
    <n v="5"/>
    <n v="5"/>
    <n v="823.01"/>
    <s v="CNY"/>
    <n v="1.07"/>
    <n v="823.01"/>
    <n v="880.62070000000006"/>
    <s v="C66SZX-SMT SERVICE"/>
    <s v="Shenzhen Internet Lai Industrial Co., Ltd."/>
    <s v="Same"/>
    <n v="900958"/>
    <n v="589.72"/>
    <s v="373SMT INV-PTS SALES"/>
    <n v="0"/>
    <s v="C66SZ24346"/>
    <n v="1325212"/>
    <s v="深圳市英特莱实业股份有限公司"/>
    <n v="0"/>
    <x v="4"/>
    <x v="7"/>
    <s v="Q3"/>
    <x v="4"/>
    <x v="0"/>
  </r>
  <r>
    <s v="ESSZ"/>
    <s v="SZX"/>
    <x v="3"/>
    <d v="2023-11-21T00:00:00"/>
    <x v="0"/>
    <n v="13100086"/>
    <n v="45251"/>
    <s v="YMCT|REPAIR CHARGE"/>
    <s v="REPAIR CHARGE"/>
    <n v="1"/>
    <n v="1"/>
    <n v="400000"/>
    <s v="CNY"/>
    <n v="1.07"/>
    <n v="400000"/>
    <n v="428000"/>
    <s v="C66SZX-SMT SERVICE"/>
    <s v="Yaxinte(Shenzhen) Electronic Co., Ltd"/>
    <s v="Same"/>
    <n v="900960"/>
    <n v="0"/>
    <s v="373SMT INV-CONTRACT"/>
    <n v="0"/>
    <s v="C66SZ24375"/>
    <n v="0"/>
    <s v="雅鑫特（深圳）科技有限公司"/>
    <n v="0"/>
    <x v="4"/>
    <x v="7"/>
    <s v="Q3"/>
    <x v="4"/>
    <x v="0"/>
  </r>
  <r>
    <s v="ESSZ"/>
    <s v="SZX"/>
    <x v="2"/>
    <d v="2023-11-21T00:00:00"/>
    <x v="0"/>
    <n v="14100684"/>
    <n v="45251"/>
    <s v="YMCT|KLJ-MC100-00"/>
    <s v="ZS FEEDER ASSY. 8mm"/>
    <n v="200"/>
    <n v="200"/>
    <n v="0"/>
    <s v="CNY"/>
    <n v="1.07"/>
    <n v="0"/>
    <n v="0"/>
    <s v="C66SZX-SMT SERVICE"/>
    <s v="Yaxinte(Shenzhen) Electronic Co., Ltd"/>
    <s v="Same"/>
    <n v="900961"/>
    <n v="445470.76"/>
    <s v="373SMT INV-PTS SALES"/>
    <n v="0"/>
    <s v="C66SZ24375"/>
    <n v="1326118"/>
    <s v="雅鑫特（深圳）科技有限公司"/>
    <n v="0"/>
    <x v="4"/>
    <x v="7"/>
    <s v="Q3"/>
    <x v="4"/>
    <x v="0"/>
  </r>
  <r>
    <s v="ESSZ"/>
    <s v="SZX"/>
    <x v="0"/>
    <d v="2023-11-22T00:00:00"/>
    <x v="0"/>
    <n v="14100685"/>
    <n v="45252"/>
    <s v="YMCT|KKL-M1774-00"/>
    <s v="SHAFT"/>
    <n v="2"/>
    <n v="2"/>
    <n v="253.1"/>
    <s v="CNY"/>
    <n v="1.07"/>
    <n v="253.1"/>
    <n v="270.81700000000001"/>
    <s v="C66SZX-SMT SERVICE"/>
    <s v="Jiangxi Kingtron Technology Co., Ltd."/>
    <s v="Same"/>
    <n v="900962"/>
    <n v="27.18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0"/>
    <d v="2023-11-22T00:00:00"/>
    <x v="0"/>
    <n v="14100685"/>
    <n v="45252"/>
    <s v="YMCT|KKL-M1775-00"/>
    <s v="STOPPER L"/>
    <n v="1"/>
    <n v="1"/>
    <n v="126.55"/>
    <s v="CNY"/>
    <n v="1.07"/>
    <n v="126.55"/>
    <n v="135.4085"/>
    <s v="C66SZX-SMT SERVICE"/>
    <s v="Jiangxi Kingtron Technology Co., Ltd."/>
    <s v="Same"/>
    <n v="900962"/>
    <n v="13.59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0"/>
    <d v="2023-11-22T00:00:00"/>
    <x v="0"/>
    <n v="14100685"/>
    <n v="45252"/>
    <s v="YMCT|KKL-M1776-00"/>
    <s v="STOPPER R"/>
    <n v="1"/>
    <n v="1"/>
    <n v="126.55"/>
    <s v="CNY"/>
    <n v="1.07"/>
    <n v="126.55"/>
    <n v="135.4085"/>
    <s v="C66SZX-SMT SERVICE"/>
    <s v="Jiangxi Kingtron Technology Co., Ltd."/>
    <s v="Same"/>
    <n v="900962"/>
    <n v="2.91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0"/>
    <d v="2023-11-22T00:00:00"/>
    <x v="0"/>
    <n v="14100685"/>
    <n v="45252"/>
    <s v="YMCT|KKL-M1780-00"/>
    <s v="PIN LINK"/>
    <n v="3"/>
    <n v="3"/>
    <n v="79.650000000000006"/>
    <s v="CNY"/>
    <n v="1.07"/>
    <n v="79.650000000000006"/>
    <n v="85.225500000000011"/>
    <s v="C66SZX-SMT SERVICE"/>
    <s v="Jiangxi Kingtron Technology Co., Ltd."/>
    <s v="Same"/>
    <n v="900962"/>
    <n v="2.91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0"/>
    <d v="2023-11-22T00:00:00"/>
    <x v="0"/>
    <n v="14100685"/>
    <n v="45252"/>
    <s v="YMCT|KKL-M1781-00"/>
    <s v="BUSH"/>
    <n v="7"/>
    <n v="7"/>
    <n v="24.78"/>
    <s v="CNY"/>
    <n v="1.07"/>
    <n v="24.78"/>
    <n v="26.514600000000002"/>
    <s v="C66SZX-SMT SERVICE"/>
    <s v="Jiangxi Kingtron Technology Co., Ltd."/>
    <s v="Same"/>
    <n v="900962"/>
    <n v="13.58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0"/>
    <d v="2023-11-22T00:00:00"/>
    <x v="0"/>
    <n v="14100685"/>
    <n v="45252"/>
    <s v="YMCT|KKL-M1782-00"/>
    <s v="SHAFT CENTER"/>
    <n v="1"/>
    <n v="1"/>
    <n v="201.77"/>
    <s v="CNY"/>
    <n v="1.07"/>
    <n v="201.77"/>
    <n v="215.89390000000003"/>
    <s v="C66SZX-SMT SERVICE"/>
    <s v="Jiangxi Kingtron Technology Co., Ltd."/>
    <s v="Same"/>
    <n v="900962"/>
    <n v="29.13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0"/>
    <d v="2023-11-22T00:00:00"/>
    <x v="0"/>
    <n v="14100685"/>
    <n v="45252"/>
    <s v="YMCT|KMF-M1777-00"/>
    <s v="PLATE LINK"/>
    <n v="2"/>
    <n v="2"/>
    <n v="102.65"/>
    <s v="CNY"/>
    <n v="1.07"/>
    <n v="102.65"/>
    <n v="109.83550000000001"/>
    <s v="C66SZX-SMT SERVICE"/>
    <s v="Jiangxi Kingtron Technology Co., Ltd."/>
    <s v="Same"/>
    <n v="900962"/>
    <n v="11.66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0"/>
    <d v="2023-11-22T00:00:00"/>
    <x v="0"/>
    <n v="14100685"/>
    <n v="45252"/>
    <s v="YMCT|KMF-M1778-00"/>
    <s v="JOINT PLATE"/>
    <n v="1"/>
    <n v="1"/>
    <n v="44.25"/>
    <s v="CNY"/>
    <n v="1.07"/>
    <n v="44.25"/>
    <n v="47.347500000000004"/>
    <s v="C66SZX-SMT SERVICE"/>
    <s v="Jiangxi Kingtron Technology Co., Ltd."/>
    <s v="Same"/>
    <n v="900962"/>
    <n v="4.8499999999999996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0"/>
    <d v="2023-11-22T00:00:00"/>
    <x v="0"/>
    <n v="14100685"/>
    <n v="45252"/>
    <s v="YMCT|90440-01J020"/>
    <s v="CIRCLIP"/>
    <n v="7"/>
    <n v="7"/>
    <n v="12.39"/>
    <s v="CNY"/>
    <n v="1.07"/>
    <n v="12.39"/>
    <n v="13.257300000000001"/>
    <s v="C66SZX-SMT SERVICE"/>
    <s v="Jiangxi Kingtron Technology Co., Ltd."/>
    <s v="Same"/>
    <n v="900962"/>
    <n v="6.79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0"/>
    <d v="2023-11-22T00:00:00"/>
    <x v="0"/>
    <n v="14100685"/>
    <n v="45252"/>
    <s v="YMCT|90933-03J683"/>
    <s v="BRG.(F683ZZS)"/>
    <n v="4"/>
    <n v="4"/>
    <n v="212.39"/>
    <s v="CNY"/>
    <n v="1.07"/>
    <n v="212.39"/>
    <n v="227.25729999999999"/>
    <s v="C66SZX-SMT SERVICE"/>
    <s v="Jiangxi Kingtron Technology Co., Ltd."/>
    <s v="Same"/>
    <n v="900962"/>
    <n v="23.32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0"/>
    <d v="2023-11-22T00:00:00"/>
    <x v="0"/>
    <n v="14100685"/>
    <n v="45252"/>
    <s v="YMCT|91312-03006"/>
    <s v="BOLT HEX.SOCKET HEAD"/>
    <n v="4"/>
    <n v="4"/>
    <n v="7.08"/>
    <s v="CNY"/>
    <n v="1.07"/>
    <n v="7.08"/>
    <n v="7.5756000000000006"/>
    <s v="C66SZX-SMT SERVICE"/>
    <s v="Jiangxi Kingtron Technology Co., Ltd."/>
    <s v="Same"/>
    <n v="900962"/>
    <n v="3.88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1"/>
    <d v="2023-11-23T00:00:00"/>
    <x v="0"/>
    <n v="12100148"/>
    <n v="45253"/>
    <s v="YMCT|REPAIR CHARGE"/>
    <s v="REPAIR CHARGE"/>
    <n v="1"/>
    <n v="1"/>
    <n v="2212.39"/>
    <s v="CNY"/>
    <n v="1.07"/>
    <n v="2212.39"/>
    <n v="2367.2573000000002"/>
    <s v="C66SZX-SMT SERVICE"/>
    <s v="Dongguan Langqin Electronic Technology Co., Ltd."/>
    <s v="Same"/>
    <n v="900963"/>
    <n v="0"/>
    <s v="373SMT INV-NON-CON"/>
    <n v="0"/>
    <s v="C66SZ24361REV1"/>
    <n v="0"/>
    <s v="东莞朗勤电子科技有限公司"/>
    <n v="0"/>
    <x v="4"/>
    <x v="7"/>
    <s v="Q3"/>
    <x v="4"/>
    <x v="0"/>
  </r>
  <r>
    <s v="ESSZ"/>
    <s v="SZX"/>
    <x v="1"/>
    <d v="2023-11-23T00:00:00"/>
    <x v="0"/>
    <n v="12100148"/>
    <n v="45253"/>
    <s v="YMCT|REPAIR CHARGE"/>
    <s v="REPAIR CHARGE"/>
    <n v="1"/>
    <n v="1"/>
    <n v="1592.92"/>
    <s v="CNY"/>
    <n v="1.07"/>
    <n v="1592.92"/>
    <n v="1704.4244000000001"/>
    <s v="C66SZX-SMT SERVICE"/>
    <s v="Dongguan Langqin Electronic Technology Co., Ltd."/>
    <s v="Same"/>
    <n v="900963"/>
    <n v="0"/>
    <s v="373SMT INV-NON-CON"/>
    <n v="0"/>
    <s v="C66SZ24361REV1"/>
    <n v="0"/>
    <s v="东莞朗勤电子科技有限公司"/>
    <n v="0"/>
    <x v="4"/>
    <x v="7"/>
    <s v="Q3"/>
    <x v="4"/>
    <x v="0"/>
  </r>
  <r>
    <s v="ESSZ"/>
    <s v="BJS"/>
    <x v="1"/>
    <d v="2023-11-27T00:00:00"/>
    <x v="0"/>
    <n v="12100149"/>
    <n v="45257"/>
    <s v="YMCT|REPAIR CHARGE"/>
    <s v="REPAIR CHARGE"/>
    <n v="1"/>
    <n v="1"/>
    <n v="70265.490000000005"/>
    <s v="CNY"/>
    <n v="1.07"/>
    <n v="70265.490000000005"/>
    <n v="75184.074300000007"/>
    <s v="C66BJS-SMT SERVICE"/>
    <s v="Beijing Xincheng Technology Co., Ltd."/>
    <s v="Same"/>
    <n v="900949"/>
    <n v="0"/>
    <s v="373SMT INV-NON-CON"/>
    <n v="0"/>
    <s v="C66BJ24029R1"/>
    <n v="0"/>
    <s v="北京新成科技有限公司"/>
    <n v="0"/>
    <x v="4"/>
    <x v="7"/>
    <s v="Q3"/>
    <x v="4"/>
    <x v="1"/>
  </r>
  <r>
    <s v="ESSZ"/>
    <s v="BJS"/>
    <x v="2"/>
    <d v="2023-11-27T00:00:00"/>
    <x v="0"/>
    <n v="14100686"/>
    <n v="45257"/>
    <s v="YMCT|KHJ-MC100-00"/>
    <s v="SS TAPE FEEDER 8mm"/>
    <n v="30"/>
    <n v="30"/>
    <n v="0"/>
    <s v="CNY"/>
    <n v="1.07"/>
    <n v="0"/>
    <n v="0"/>
    <s v="C66BJS-SMT SERVICE"/>
    <s v="Beijing Xincheng Technology Co., Ltd."/>
    <s v="Same"/>
    <n v="900950"/>
    <n v="65686.47"/>
    <s v="373SMT INV-PTS SALES"/>
    <n v="0"/>
    <s v="C66BJ24029R1"/>
    <n v="1330207"/>
    <s v="北京新成科技有限公司"/>
    <n v="0"/>
    <x v="4"/>
    <x v="7"/>
    <s v="Q3"/>
    <x v="4"/>
    <x v="1"/>
  </r>
  <r>
    <s v="ESSZ"/>
    <s v="BJS"/>
    <x v="2"/>
    <d v="2023-11-27T00:00:00"/>
    <x v="0"/>
    <n v="14100686"/>
    <n v="45257"/>
    <s v="YMCT|KHJ-MC600-00"/>
    <s v="SS TAPE FEEDER 44mm"/>
    <n v="1"/>
    <n v="1"/>
    <n v="0"/>
    <s v="CNY"/>
    <n v="1.07"/>
    <n v="0"/>
    <n v="0"/>
    <s v="C66BJS-SMT SERVICE"/>
    <s v="Beijing Xincheng Technology Co., Ltd."/>
    <s v="Same"/>
    <n v="900950"/>
    <n v="6094.37"/>
    <s v="373SMT INV-PTS SALES"/>
    <n v="0"/>
    <s v="C66BJ24029R1"/>
    <n v="1330207"/>
    <s v="北京新成科技有限公司"/>
    <n v="0"/>
    <x v="4"/>
    <x v="7"/>
    <s v="Q3"/>
    <x v="4"/>
    <x v="1"/>
  </r>
  <r>
    <s v="ESSZ"/>
    <s v="SZX"/>
    <x v="1"/>
    <d v="2023-12-12T00:00:00"/>
    <x v="0"/>
    <n v="12100150"/>
    <n v="45272"/>
    <s v="YMCT|REPAIR CHARGE"/>
    <s v="REPAIR CHARGE"/>
    <n v="1"/>
    <n v="1"/>
    <n v="884.96"/>
    <s v="CNY"/>
    <n v="1.095"/>
    <n v="884.96"/>
    <n v="969.03120000000001"/>
    <s v="C66SZX-SMT SERVICE"/>
    <s v="Hai Xin Technology(ShenZhen) Company Limited."/>
    <s v="Same"/>
    <n v="900965"/>
    <n v="0"/>
    <s v="373SMT INV-NON-CON"/>
    <n v="0"/>
    <s v="PO2310000502-KDA04"/>
    <n v="0"/>
    <s v="海星科技（深圳）有限公司"/>
    <n v="0"/>
    <x v="4"/>
    <x v="8"/>
    <s v="Q3"/>
    <x v="4"/>
    <x v="0"/>
  </r>
  <r>
    <s v="ESSZ"/>
    <s v="SZX"/>
    <x v="1"/>
    <d v="2023-12-12T00:00:00"/>
    <x v="0"/>
    <n v="12100151"/>
    <n v="45272"/>
    <s v="YMCT|REPAIR CHARGE"/>
    <s v="REPAIR CHARGE"/>
    <n v="1"/>
    <n v="1"/>
    <n v="3444.25"/>
    <s v="CNY"/>
    <n v="1.095"/>
    <n v="3444.25"/>
    <n v="3771.4537500000001"/>
    <s v="C66SZX-SMT SERVICE"/>
    <s v="Shenzhen PengBoHui Electronics Co., Ltd."/>
    <s v="Same"/>
    <n v="900966"/>
    <n v="0"/>
    <s v="373SMT INV-NON-CON"/>
    <n v="0"/>
    <s v="C66SZ24332REV1"/>
    <n v="0"/>
    <s v="深圳市鹏博辉电子有限公司"/>
    <n v="0"/>
    <x v="4"/>
    <x v="8"/>
    <s v="Q3"/>
    <x v="4"/>
    <x v="0"/>
  </r>
  <r>
    <s v="ESSZ"/>
    <s v="SZX"/>
    <x v="0"/>
    <d v="2023-12-12T00:00:00"/>
    <x v="0"/>
    <n v="14100687"/>
    <n v="45272"/>
    <s v="YMCT|KLA-M4255-50"/>
    <s v="FLASH DISK 4G"/>
    <n v="1"/>
    <n v="1"/>
    <n v="2123.89"/>
    <s v="CNY"/>
    <n v="1.095"/>
    <n v="2123.89"/>
    <n v="2325.6595499999999"/>
    <s v="C66SZX-SMT SERVICE"/>
    <s v="Hai Xin Technology(ShenZhen) Company Limited."/>
    <s v="Same"/>
    <n v="900964"/>
    <n v="1082.25"/>
    <s v="373SMT INV-PTS SALES"/>
    <n v="0"/>
    <s v="PO2310000502-KDA04"/>
    <n v="1340136"/>
    <s v="海星科技（深圳）有限公司"/>
    <n v="0"/>
    <x v="4"/>
    <x v="8"/>
    <s v="Q3"/>
    <x v="4"/>
    <x v="0"/>
  </r>
  <r>
    <s v="ESSZ"/>
    <s v="XIY"/>
    <x v="1"/>
    <d v="2023-12-14T00:00:00"/>
    <x v="0"/>
    <n v="12100152"/>
    <n v="45274"/>
    <s v="YMCT|REPAIR CHARGE"/>
    <s v="REPAIR CHARGE"/>
    <n v="1"/>
    <n v="1"/>
    <n v="12389.38"/>
    <s v="CNY"/>
    <n v="1.095"/>
    <n v="12389.38"/>
    <n v="13566.371099999998"/>
    <s v="C66XIY-SERVICE GROUP"/>
    <s v="Henan Hozel Electronics Co.,Ltd. - Inactive"/>
    <s v="Same"/>
    <n v="900967"/>
    <n v="0"/>
    <s v="373SMT INV-NON-CON"/>
    <n v="0"/>
    <n v="0"/>
    <n v="0"/>
    <s v="河南皓泽电子股份有限公司"/>
    <n v="0"/>
    <x v="4"/>
    <x v="8"/>
    <s v="Q3"/>
    <x v="4"/>
    <x v="2"/>
  </r>
  <r>
    <s v="ESSZ"/>
    <s v="SZX"/>
    <x v="1"/>
    <d v="2023-12-14T00:00:00"/>
    <x v="0"/>
    <n v="12100153"/>
    <n v="45274"/>
    <s v="YMCT|REPAIR CHARGE"/>
    <s v="REPAIR CHARGE"/>
    <n v="1"/>
    <n v="1"/>
    <n v="575.22"/>
    <s v="CNY"/>
    <n v="1.095"/>
    <n v="575.22"/>
    <n v="629.86590000000001"/>
    <s v="C66SZX-SMT SERVICE"/>
    <s v="Shenzhen Longda Optoelectronic Co., Ltd"/>
    <s v="Same"/>
    <n v="900969"/>
    <n v="0"/>
    <s v="373SMT INV-NON-CON"/>
    <n v="0"/>
    <s v="C66SZ24333"/>
    <n v="0"/>
    <s v="深圳市龙大光电有限公司"/>
    <n v="0"/>
    <x v="4"/>
    <x v="8"/>
    <s v="Q3"/>
    <x v="4"/>
    <x v="0"/>
  </r>
  <r>
    <s v="ESSZ"/>
    <s v="SZX"/>
    <x v="3"/>
    <d v="2023-12-14T00:00:00"/>
    <x v="0"/>
    <n v="13100087"/>
    <n v="45274"/>
    <s v="YMCT|REPAIR CHARGE"/>
    <s v="REPAIR CHARGE"/>
    <n v="0.5"/>
    <n v="0.5"/>
    <n v="88495.58"/>
    <s v="CNY"/>
    <n v="1.095"/>
    <n v="88495.58"/>
    <n v="96902.660099999994"/>
    <s v="C66SZX-SMT SERVICE"/>
    <s v="JiangXi Netis Technology Co., Ltd."/>
    <s v="Same"/>
    <n v="900971"/>
    <n v="0"/>
    <s v="373SMT INV-CONTRACT"/>
    <n v="0"/>
    <s v="C66-CAN-24030REV2--Wangshi"/>
    <n v="0"/>
    <s v="江西网是科技有限公司"/>
    <n v="0"/>
    <x v="4"/>
    <x v="8"/>
    <s v="Q3"/>
    <x v="4"/>
    <x v="0"/>
  </r>
  <r>
    <s v="ESSZ"/>
    <s v="XIY"/>
    <x v="2"/>
    <d v="2023-12-14T00:00:00"/>
    <x v="0"/>
    <n v="14100688"/>
    <n v="45274"/>
    <s v="YMCT|KHJ-MC100-00"/>
    <s v="SS TAPE FEEDER 8mm"/>
    <n v="5"/>
    <n v="5"/>
    <n v="0"/>
    <s v="CNY"/>
    <n v="1.095"/>
    <n v="0"/>
    <n v="0"/>
    <s v="C66XIY-SERVICE GROUP"/>
    <s v="Henan Hozel Electronics Co.,Ltd. - Inactive"/>
    <s v="Same"/>
    <n v="900968"/>
    <n v="10947.75"/>
    <s v="373SMT INV-PTS SALES"/>
    <n v="0"/>
    <n v="0"/>
    <n v="1342114"/>
    <s v="河南皓泽电子股份有限公司"/>
    <n v="0"/>
    <x v="4"/>
    <x v="8"/>
    <s v="Q3"/>
    <x v="4"/>
    <x v="2"/>
  </r>
  <r>
    <s v="ESSZ"/>
    <s v="SZX"/>
    <x v="0"/>
    <d v="2023-12-14T00:00:00"/>
    <x v="1"/>
    <n v="14100689"/>
    <n v="45274"/>
    <s v="ZMTR|K48-M3856-00X"/>
    <s v="GREASE PACK(NSL)"/>
    <n v="20"/>
    <n v="20"/>
    <n v="0"/>
    <s v="CNY"/>
    <n v="1.095"/>
    <n v="0"/>
    <n v="0"/>
    <s v="C66SZX-SMT SERVICE"/>
    <s v="JiangXi Netis Technology Co., Ltd."/>
    <s v="Same"/>
    <n v="900970"/>
    <n v="2358.89"/>
    <s v="373SMT INV-PTS SALES"/>
    <n v="0"/>
    <s v="C66-CAN-24030REV2--Wangshi"/>
    <n v="1342124"/>
    <s v="江西网是科技有限公司"/>
    <n v="0"/>
    <x v="4"/>
    <x v="8"/>
    <s v="Q3"/>
    <x v="4"/>
    <x v="0"/>
  </r>
  <r>
    <s v="ESSZ"/>
    <s v="SZX"/>
    <x v="1"/>
    <d v="2023-12-18T00:00:00"/>
    <x v="0"/>
    <n v="12100154"/>
    <n v="45278"/>
    <s v="YMCT|REPAIR CHARGE"/>
    <s v="REPAIR CHARGE"/>
    <n v="1"/>
    <n v="1"/>
    <n v="884.96"/>
    <s v="CNY"/>
    <n v="1.095"/>
    <n v="884.96"/>
    <n v="969.03120000000001"/>
    <s v="C66SZX-SMT SERVICE"/>
    <s v="Shenzhen Yitian Technology Co. Ltd."/>
    <s v="Same"/>
    <n v="900973"/>
    <n v="0"/>
    <s v="373SMT INV-NON-CON"/>
    <n v="0"/>
    <s v="C66SZ24354REV1"/>
    <n v="0"/>
    <s v="深圳市益田科技有限公司"/>
    <n v="0"/>
    <x v="4"/>
    <x v="8"/>
    <s v="Q3"/>
    <x v="4"/>
    <x v="0"/>
  </r>
  <r>
    <s v="ESSZ"/>
    <s v="SZX"/>
    <x v="0"/>
    <d v="2023-12-18T00:00:00"/>
    <x v="0"/>
    <n v="14100690"/>
    <n v="45278"/>
    <s v="YMCT|KLW-M915B-00"/>
    <s v="SENSOR HEAD 2"/>
    <n v="1"/>
    <n v="1"/>
    <n v="1769.91"/>
    <s v="CNY"/>
    <n v="1.095"/>
    <n v="1769.91"/>
    <n v="1938.0514499999999"/>
    <s v="C66SZX-SMT SERVICE"/>
    <s v="Shenzhen Yitian Technology Co. Ltd."/>
    <s v="Same"/>
    <n v="900972"/>
    <n v="795.75"/>
    <s v="373SMT INV-PTS SALES"/>
    <n v="0"/>
    <s v="C66SZ24354REV1"/>
    <n v="1344162"/>
    <s v="深圳市益田科技有限公司"/>
    <n v="0"/>
    <x v="4"/>
    <x v="8"/>
    <s v="Q3"/>
    <x v="4"/>
    <x v="0"/>
  </r>
  <r>
    <s v="ESSZ"/>
    <s v="SZX"/>
    <x v="1"/>
    <d v="2023-12-19T00:00:00"/>
    <x v="0"/>
    <n v="12100155"/>
    <n v="45279"/>
    <s v="YMCT|REPAIR CHARGE"/>
    <s v="REPAIR CHARGE"/>
    <n v="1"/>
    <n v="1"/>
    <n v="7079.65"/>
    <s v="CNY"/>
    <n v="1.095"/>
    <n v="7079.65"/>
    <n v="7752.2167499999996"/>
    <s v="C66SZX-SMT SERVICE"/>
    <s v="Shenzhen ZhaoHui Electronics Co., Ltd"/>
    <s v="Same"/>
    <n v="900975"/>
    <n v="0"/>
    <s v="373SMT INV-NON-CON"/>
    <n v="0"/>
    <s v="C66SZ24234"/>
    <n v="0"/>
    <s v="深圳市兆晖电子有限公司"/>
    <n v="0"/>
    <x v="4"/>
    <x v="8"/>
    <s v="Q3"/>
    <x v="4"/>
    <x v="0"/>
  </r>
  <r>
    <s v="ESSZ"/>
    <s v="SZX"/>
    <x v="1"/>
    <d v="2023-12-19T00:00:00"/>
    <x v="0"/>
    <n v="12100156"/>
    <n v="45279"/>
    <s v="YMCT|REPAIR CHARGE"/>
    <s v="REPAIR CHARGE"/>
    <n v="1"/>
    <n v="1"/>
    <n v="1592.92"/>
    <s v="CNY"/>
    <n v="1.095"/>
    <n v="1592.92"/>
    <n v="1744.2474"/>
    <s v="C66SZX-SMT SERVICE"/>
    <s v="Huizhou Boshijie Technology Co., Ltd."/>
    <s v="Same"/>
    <n v="900977"/>
    <n v="0"/>
    <s v="373SMT INV-NON-CON"/>
    <n v="0"/>
    <s v="3301-20230830001/3301-202"/>
    <n v="0"/>
    <s v="惠州市博实结科技有限公司"/>
    <n v="0"/>
    <x v="4"/>
    <x v="8"/>
    <s v="Q3"/>
    <x v="4"/>
    <x v="0"/>
  </r>
  <r>
    <s v="ESSZ"/>
    <s v="SZX"/>
    <x v="1"/>
    <d v="2023-12-19T00:00:00"/>
    <x v="0"/>
    <n v="12100156"/>
    <n v="45279"/>
    <s v="YMCT|REPAIR CHARGE"/>
    <s v="REPAIR CHARGE"/>
    <n v="1"/>
    <n v="1"/>
    <n v="1769.91"/>
    <s v="CNY"/>
    <n v="1.095"/>
    <n v="1769.91"/>
    <n v="1938.0514499999999"/>
    <s v="C66SZX-SMT SERVICE"/>
    <s v="Huizhou Boshijie Technology Co., Ltd."/>
    <s v="Same"/>
    <n v="900977"/>
    <n v="0"/>
    <s v="373SMT INV-NON-CON"/>
    <n v="0"/>
    <s v="3301-20230830001/3301-202"/>
    <n v="0"/>
    <s v="惠州市博实结科技有限公司"/>
    <n v="0"/>
    <x v="4"/>
    <x v="8"/>
    <s v="Q3"/>
    <x v="4"/>
    <x v="0"/>
  </r>
  <r>
    <s v="ESSZ"/>
    <s v="SZX"/>
    <x v="1"/>
    <d v="2023-12-19T00:00:00"/>
    <x v="0"/>
    <n v="12100156"/>
    <n v="45279"/>
    <s v="YMCT|REPAIR CHARGE"/>
    <s v="REPAIR CHARGE"/>
    <n v="1"/>
    <n v="1"/>
    <n v="1592.92"/>
    <s v="CNY"/>
    <n v="1.095"/>
    <n v="1592.92"/>
    <n v="1744.2474"/>
    <s v="C66SZX-SMT SERVICE"/>
    <s v="Huizhou Boshijie Technology Co., Ltd."/>
    <s v="Same"/>
    <n v="900977"/>
    <n v="0"/>
    <s v="373SMT INV-NON-CON"/>
    <n v="0"/>
    <s v="3301-20230830001/3301-202"/>
    <n v="0"/>
    <s v="惠州市博实结科技有限公司"/>
    <n v="0"/>
    <x v="4"/>
    <x v="8"/>
    <s v="Q3"/>
    <x v="4"/>
    <x v="0"/>
  </r>
  <r>
    <s v="ESSZ"/>
    <s v="SZX"/>
    <x v="1"/>
    <d v="2023-12-19T00:00:00"/>
    <x v="0"/>
    <n v="12100157"/>
    <n v="45279"/>
    <s v="YMCT|REPAIR CHARGE"/>
    <s v="REPAIR CHARGE"/>
    <n v="1"/>
    <n v="1"/>
    <n v="22522.12"/>
    <s v="CNY"/>
    <n v="1.095"/>
    <n v="22522.12"/>
    <n v="24661.721399999999"/>
    <s v="C66SZX-SMT SERVICE"/>
    <s v="Huizhou Junengliang Electronic Technology Co., Ltd"/>
    <s v="Same"/>
    <n v="900978"/>
    <n v="0"/>
    <s v="373SMT INV-NON-CON"/>
    <n v="0"/>
    <s v="PO20230802001"/>
    <n v="0"/>
    <s v="惠州市炬能量电子科技有限公司"/>
    <n v="0"/>
    <x v="4"/>
    <x v="8"/>
    <s v="Q3"/>
    <x v="4"/>
    <x v="0"/>
  </r>
  <r>
    <s v="ESSZ"/>
    <s v="SZX"/>
    <x v="0"/>
    <d v="2023-12-19T00:00:00"/>
    <x v="0"/>
    <n v="14100691"/>
    <n v="45279"/>
    <s v="YMCT|KHY-M3T22-01"/>
    <s v="SHOCK ABSORBERS"/>
    <n v="1"/>
    <n v="1"/>
    <n v="663.72"/>
    <s v="CNY"/>
    <n v="1.095"/>
    <n v="663.72"/>
    <n v="726.77340000000004"/>
    <s v="C66SZX-SMT SERVICE"/>
    <s v="Shenzhen Kechuangqi Technology Co., Ltd."/>
    <s v="Same"/>
    <n v="900974"/>
    <n v="396"/>
    <s v="373SMT INV-PTS SALES"/>
    <n v="0"/>
    <s v="C66SZ24339"/>
    <n v="1345183"/>
    <s v="深圳市科创奇科技有限公司"/>
    <n v="0"/>
    <x v="4"/>
    <x v="8"/>
    <s v="Q3"/>
    <x v="4"/>
    <x v="0"/>
  </r>
  <r>
    <s v="ESSZ"/>
    <s v="SZX"/>
    <x v="0"/>
    <d v="2023-12-19T00:00:00"/>
    <x v="0"/>
    <n v="14100692"/>
    <n v="45279"/>
    <s v="YMCT|90990-25J026"/>
    <s v="BEARING"/>
    <n v="10"/>
    <n v="10"/>
    <n v="1327.43"/>
    <s v="CNY"/>
    <n v="1.095"/>
    <n v="1327.43"/>
    <n v="1453.53585"/>
    <s v="C66SZX-SMT SERVICE"/>
    <s v="Huizhou Boshijie Technology Co., Ltd."/>
    <s v="Same"/>
    <n v="900976"/>
    <n v="612"/>
    <s v="373SMT INV-PTS SALES"/>
    <n v="0"/>
    <s v="3301-20230830001/3301-202"/>
    <n v="1345193"/>
    <s v="惠州市博实结科技有限公司"/>
    <n v="0"/>
    <x v="4"/>
    <x v="8"/>
    <s v="Q3"/>
    <x v="4"/>
    <x v="0"/>
  </r>
  <r>
    <s v="ESSZ"/>
    <s v="SZX"/>
    <x v="0"/>
    <d v="2023-12-19T00:00:00"/>
    <x v="0"/>
    <n v="14100692"/>
    <n v="45279"/>
    <s v="YMCT|KMB-M703S-A0"/>
    <s v="HOLDER NOZZLE ASSY."/>
    <n v="14"/>
    <n v="14"/>
    <n v="11522.12"/>
    <s v="CNY"/>
    <n v="1.095"/>
    <n v="11522.12"/>
    <n v="12616.7214"/>
    <s v="C66SZX-SMT SERVICE"/>
    <s v="Huizhou Boshijie Technology Co., Ltd."/>
    <s v="Same"/>
    <n v="900976"/>
    <n v="5404.18"/>
    <s v="373SMT INV-PTS SALES"/>
    <n v="0"/>
    <s v="3301-20230830001/3301-202"/>
    <n v="1345193"/>
    <s v="惠州市博实结科技有限公司"/>
    <n v="0"/>
    <x v="4"/>
    <x v="8"/>
    <s v="Q3"/>
    <x v="4"/>
    <x v="0"/>
  </r>
  <r>
    <s v="ESSZ"/>
    <s v="SZX"/>
    <x v="0"/>
    <d v="2023-12-19T00:00:00"/>
    <x v="0"/>
    <n v="14100692"/>
    <n v="45279"/>
    <s v="YMCT|KMB-M7013-03"/>
    <s v="DIFFUSER"/>
    <n v="1"/>
    <n v="1"/>
    <n v="247.79"/>
    <s v="CNY"/>
    <n v="1.095"/>
    <n v="247.79"/>
    <n v="271.33004999999997"/>
    <s v="C66SZX-SMT SERVICE"/>
    <s v="Huizhou Boshijie Technology Co., Ltd."/>
    <s v="Same"/>
    <n v="900976"/>
    <n v="126"/>
    <s v="373SMT INV-PTS SALES"/>
    <n v="0"/>
    <s v="3301-20230830001/3301-202"/>
    <n v="1345193"/>
    <s v="惠州市博实结科技有限公司"/>
    <n v="0"/>
    <x v="4"/>
    <x v="8"/>
    <s v="Q3"/>
    <x v="4"/>
    <x v="0"/>
  </r>
  <r>
    <s v="ESSZ"/>
    <s v="SZX"/>
    <x v="0"/>
    <d v="2023-12-19T00:00:00"/>
    <x v="0"/>
    <n v="14100692"/>
    <n v="45279"/>
    <s v="YMCT|KMB-M7740-A0"/>
    <s v="NOZZLE 7204A ASSY."/>
    <n v="2"/>
    <n v="2"/>
    <n v="1415.93"/>
    <s v="CNY"/>
    <n v="1.095"/>
    <n v="1415.93"/>
    <n v="1550.44335"/>
    <s v="C66SZX-SMT SERVICE"/>
    <s v="Huizhou Boshijie Technology Co., Ltd."/>
    <s v="Same"/>
    <n v="900976"/>
    <n v="1112"/>
    <s v="373SMT INV-PTS SALES"/>
    <n v="0"/>
    <s v="3301-20230830001/3301-202"/>
    <n v="1345193"/>
    <s v="惠州市博实结科技有限公司"/>
    <n v="0"/>
    <x v="4"/>
    <x v="8"/>
    <s v="Q3"/>
    <x v="4"/>
    <x v="0"/>
  </r>
  <r>
    <s v="ESSZ"/>
    <s v="SZX"/>
    <x v="0"/>
    <d v="2023-12-19T00:00:00"/>
    <x v="0"/>
    <n v="14100692"/>
    <n v="45279"/>
    <s v="YMCT|KHY-M712S-A0"/>
    <s v="SHAFT 2 SPARE"/>
    <n v="1"/>
    <n v="1"/>
    <n v="3716.81"/>
    <s v="CNY"/>
    <n v="1.095"/>
    <n v="3716.81"/>
    <n v="4069.9069500000001"/>
    <s v="C66SZX-SMT SERVICE"/>
    <s v="Huizhou Boshijie Technology Co., Ltd."/>
    <s v="Same"/>
    <n v="900976"/>
    <n v="2020"/>
    <s v="373SMT INV-PTS SALES"/>
    <n v="0"/>
    <s v="3301-20230830001/3301-202"/>
    <n v="1345193"/>
    <s v="惠州市博实结科技有限公司"/>
    <n v="0"/>
    <x v="4"/>
    <x v="8"/>
    <s v="Q3"/>
    <x v="4"/>
    <x v="0"/>
  </r>
  <r>
    <s v="ESSZ"/>
    <s v="SZX"/>
    <x v="0"/>
    <d v="2023-12-19T00:00:00"/>
    <x v="1"/>
    <n v="14100692"/>
    <n v="45279"/>
    <s v="ZMTR|TAPE DUMP BOX"/>
    <s v="Tape dump box"/>
    <n v="2"/>
    <n v="2"/>
    <n v="1946.9"/>
    <s v="CNY"/>
    <n v="1.095"/>
    <n v="1946.9"/>
    <n v="2131.8555000000001"/>
    <s v="C66SZX-SMT SERVICE"/>
    <s v="Huizhou Boshijie Technology Co., Ltd."/>
    <s v="Same"/>
    <n v="900976"/>
    <n v="1557.52"/>
    <s v="373SMT INV-PTS SALES"/>
    <n v="0"/>
    <s v="3301-20230830001/3301-202"/>
    <n v="1345193"/>
    <s v="惠州市博实结科技有限公司"/>
    <n v="0"/>
    <x v="4"/>
    <x v="8"/>
    <s v="Q3"/>
    <x v="4"/>
    <x v="0"/>
  </r>
  <r>
    <s v="ESSZ"/>
    <s v="SZX"/>
    <x v="0"/>
    <d v="2023-12-26T00:00:00"/>
    <x v="0"/>
    <n v="14100693"/>
    <n v="45286"/>
    <s v="YMCT|KMB-M3857-02"/>
    <s v="FILTER,1000PCS."/>
    <n v="1"/>
    <n v="1"/>
    <n v="7522.12"/>
    <s v="CNY"/>
    <n v="1.095"/>
    <n v="7522.12"/>
    <n v="8236.7214000000004"/>
    <s v="C66SZX-SMT SERVICE"/>
    <s v="Huizhou Gengchuang Electronics Co., Ltd."/>
    <s v="Same"/>
    <n v="900979"/>
    <n v="3977.4"/>
    <s v="373SMT INV-PTS SALES"/>
    <n v="0"/>
    <s v="GCL23110104"/>
    <n v="1352204"/>
    <s v="惠州市耕创电子有限公司"/>
    <n v="0"/>
    <x v="4"/>
    <x v="8"/>
    <s v="Q3"/>
    <x v="4"/>
    <x v="0"/>
  </r>
  <r>
    <s v="ESSZ"/>
    <s v="SZX"/>
    <x v="0"/>
    <d v="2023-12-26T00:00:00"/>
    <x v="1"/>
    <n v="14100694"/>
    <n v="45286"/>
    <s v="ZMTR|K48-M3856-00X"/>
    <s v="GREASE PACK(NSL)"/>
    <n v="5"/>
    <n v="5"/>
    <n v="823.01"/>
    <s v="CNY"/>
    <n v="1.095"/>
    <n v="823.01"/>
    <n v="901.19594999999993"/>
    <s v="C66SZX-SMT SERVICE"/>
    <s v="Dongguan Heron Opto Co, Ltd"/>
    <s v="Same"/>
    <n v="900980"/>
    <n v="589.72"/>
    <s v="373SMT INV-PTS SALES"/>
    <n v="0"/>
    <s v="C66SZ24415"/>
    <n v="1352208"/>
    <s v="东莞市恒润光电有限公司"/>
    <n v="0"/>
    <x v="4"/>
    <x v="8"/>
    <s v="Q3"/>
    <x v="4"/>
    <x v="0"/>
  </r>
  <r>
    <s v="ESSZ"/>
    <s v="SZX"/>
    <x v="1"/>
    <d v="2024-01-10T00:00:00"/>
    <x v="0"/>
    <n v="12100158"/>
    <n v="45301"/>
    <s v="YMCT|REPAIR CHARGE"/>
    <s v="REPAIR CHARGE"/>
    <n v="1"/>
    <n v="1"/>
    <n v="3800"/>
    <s v="CNY"/>
    <n v="1.1000000000000001"/>
    <n v="3800"/>
    <n v="4180"/>
    <s v="C66SZX-SMT SERVICE"/>
    <s v="Shenzhen Xingchenyu Electronic Co., Ltd"/>
    <s v="Same"/>
    <n v="900983"/>
    <n v="0"/>
    <s v="373SMT INV-NON-CON"/>
    <n v="0"/>
    <s v="C66SZ24406"/>
    <n v="0"/>
    <s v="深圳市星辰宇电子有限公司"/>
    <n v="0"/>
    <x v="5"/>
    <x v="9"/>
    <s v="Q4"/>
    <x v="4"/>
    <x v="0"/>
  </r>
  <r>
    <s v="ESSZ"/>
    <s v="SZX"/>
    <x v="0"/>
    <d v="2024-01-10T00:00:00"/>
    <x v="0"/>
    <n v="14100695"/>
    <n v="45301"/>
    <s v="YMCT|KMB-M703S-A0"/>
    <s v="HOLDER NOZZLE ASSY."/>
    <n v="2"/>
    <n v="2"/>
    <n v="2123.89"/>
    <s v="CNY"/>
    <n v="1.1000000000000001"/>
    <n v="2123.89"/>
    <n v="2336.279"/>
    <s v="C66SZX-SMT SERVICE"/>
    <s v="Shenzhen Extension New Technology Co., Ltd"/>
    <s v="Same"/>
    <n v="900981"/>
    <n v="772.03"/>
    <s v="373SMT INV-PTS SALES"/>
    <n v="0"/>
    <s v="C66SZ24378&amp;C66SZ244"/>
    <n v="1362141"/>
    <s v="深圳拓新伟业科技有限公司"/>
    <n v="0"/>
    <x v="5"/>
    <x v="9"/>
    <s v="Q4"/>
    <x v="4"/>
    <x v="0"/>
  </r>
  <r>
    <s v="ESSZ"/>
    <s v="SZX"/>
    <x v="0"/>
    <d v="2024-01-10T00:00:00"/>
    <x v="1"/>
    <n v="14100696"/>
    <n v="45301"/>
    <s v="ZMTR|K48-M3856-00X"/>
    <s v="GREASE PACK(NSL)"/>
    <n v="20"/>
    <n v="20"/>
    <n v="3292.04"/>
    <s v="CNY"/>
    <n v="1.1000000000000001"/>
    <n v="3292.04"/>
    <n v="3621.2440000000001"/>
    <s v="C66SZX-SMT SERVICE"/>
    <s v="HUIZHOU CJC INDUSTRY CO．，LTD"/>
    <s v="Same"/>
    <n v="900982"/>
    <n v="2309.4499999999998"/>
    <s v="373SMT INV-PTS SALES"/>
    <n v="0"/>
    <s v="P020231214065"/>
    <n v="1362144"/>
    <s v="惠州市创舰实业有限公司"/>
    <n v="0"/>
    <x v="5"/>
    <x v="9"/>
    <s v="Q4"/>
    <x v="4"/>
    <x v="0"/>
  </r>
  <r>
    <s v="ESSZ"/>
    <s v="SZX"/>
    <x v="3"/>
    <d v="2024-01-15T00:00:00"/>
    <x v="0"/>
    <n v="13100088"/>
    <n v="45306"/>
    <s v="YMCT|REPAIR CHARGE"/>
    <s v="REPAIR CHARGE"/>
    <n v="1"/>
    <n v="1"/>
    <n v="11504.42"/>
    <s v="CNY"/>
    <n v="1.1000000000000001"/>
    <n v="11504.42"/>
    <n v="12654.862000000001"/>
    <s v="C66SZX-SMT SERVICE"/>
    <s v="Shenzhen ZhaoHui Electronics Co., Ltd"/>
    <s v="Same"/>
    <n v="900985"/>
    <n v="0"/>
    <s v="373SMT INV-CONTRACT"/>
    <n v="0"/>
    <s v="C66-CAN-24044--ZhaoHui"/>
    <n v="0"/>
    <s v="深圳市兆晖电子有限公司"/>
    <n v="0"/>
    <x v="5"/>
    <x v="9"/>
    <s v="Q4"/>
    <x v="4"/>
    <x v="0"/>
  </r>
  <r>
    <s v="ESSZ"/>
    <s v="SZX"/>
    <x v="3"/>
    <d v="2024-01-15T00:00:00"/>
    <x v="0"/>
    <n v="13100089"/>
    <n v="45306"/>
    <s v="YMCT|REPAIR CHARGE"/>
    <s v="REPAIR CHARGE"/>
    <n v="1"/>
    <n v="1"/>
    <n v="15929.2"/>
    <s v="CNY"/>
    <n v="1.1000000000000001"/>
    <n v="15929.2"/>
    <n v="17522.120000000003"/>
    <s v="C66SZX-SMT SERVICE"/>
    <s v="Shenzhen Royal Display Technology Co., Ltd"/>
    <s v="Same"/>
    <n v="900986"/>
    <n v="0"/>
    <s v="373SMT INV-CONTRACT"/>
    <n v="0"/>
    <s v="C66-CAN-24052--Royal Display"/>
    <n v="0"/>
    <s v="深圳市皇家显示技术有限公司"/>
    <n v="0"/>
    <x v="5"/>
    <x v="9"/>
    <s v="Q4"/>
    <x v="4"/>
    <x v="0"/>
  </r>
  <r>
    <s v="ESSZ"/>
    <s v="SZX"/>
    <x v="0"/>
    <d v="2024-01-16T00:00:00"/>
    <x v="1"/>
    <n v="14100697"/>
    <n v="45307"/>
    <s v="ZZZZ|7826"/>
    <s v="KSTAR BATTERY BACKUP - HP 910 C, 1KVA/700W"/>
    <n v="1"/>
    <n v="1"/>
    <n v="5309.73"/>
    <s v="CNY"/>
    <n v="1.1000000000000001"/>
    <n v="5309.73"/>
    <n v="5840.7030000000004"/>
    <s v="C66SZX-SMT SERVICE"/>
    <s v="Gosuncn Electronic Technology Co.,Ltd."/>
    <s v="Same"/>
    <n v="900984"/>
    <n v="4500"/>
    <s v="373SMT INV-PTS SALES"/>
    <n v="0"/>
    <s v="C66SZ24429"/>
    <n v="1367146"/>
    <s v="广州高新兴电子科技有限公司"/>
    <n v="0"/>
    <x v="5"/>
    <x v="9"/>
    <s v="Q4"/>
    <x v="4"/>
    <x v="0"/>
  </r>
  <r>
    <s v="ESSZ"/>
    <s v="SZX"/>
    <x v="0"/>
    <d v="2024-01-17T00:00:00"/>
    <x v="1"/>
    <n v="14100698"/>
    <n v="45308"/>
    <s v="ZMTR|K48-M3856-00X"/>
    <s v="GREASE PACK(NSL)"/>
    <n v="6"/>
    <n v="6"/>
    <n v="987.61"/>
    <s v="CNY"/>
    <n v="1.1000000000000001"/>
    <n v="987.61"/>
    <n v="1086.3710000000001"/>
    <s v="C66SZX-SMT SERVICE"/>
    <s v="SHENZHEN e-Mylive TECHNOLOGY CO., LTD"/>
    <s v="Same"/>
    <n v="900987"/>
    <n v="692.84"/>
    <s v="373SMT INV-PTS SALES"/>
    <n v="0"/>
    <s v="C66SZ24452"/>
    <n v="1367208"/>
    <s v="深圳市懿美莱科技有限公司"/>
    <n v="0"/>
    <x v="5"/>
    <x v="9"/>
    <s v="Q4"/>
    <x v="4"/>
    <x v="0"/>
  </r>
  <r>
    <s v="ESSZ"/>
    <s v="SZX"/>
    <x v="0"/>
    <d v="2024-01-17T00:00:00"/>
    <x v="1"/>
    <n v="14100699"/>
    <n v="45308"/>
    <s v="ZMTR|K48-M3856-00X"/>
    <s v="GREASE PACK(NSL)"/>
    <n v="5"/>
    <n v="5"/>
    <n v="823.01"/>
    <s v="CNY"/>
    <n v="1.1000000000000001"/>
    <n v="823.01"/>
    <n v="905.31100000000004"/>
    <s v="C66SZX-SMT SERVICE"/>
    <s v="ShenZhen Malis Technology Co., Ltd."/>
    <s v="Same"/>
    <n v="900988"/>
    <n v="577.36"/>
    <s v="373SMT INV-PTS SALES"/>
    <n v="0"/>
    <s v="C66SZ24449"/>
    <n v="1368153"/>
    <s v="深圳市小婉牛科技有限公司"/>
    <n v="0"/>
    <x v="5"/>
    <x v="9"/>
    <s v="Q4"/>
    <x v="4"/>
    <x v="0"/>
  </r>
  <r>
    <s v="ESSZ"/>
    <s v="SZX"/>
    <x v="1"/>
    <d v="2024-01-22T00:00:00"/>
    <x v="1"/>
    <n v="12100159"/>
    <n v="45313"/>
    <s v="SAKI|REPAIR CHARGE"/>
    <s v="REPAIR CHARGE"/>
    <n v="1"/>
    <n v="1"/>
    <n v="11061.95"/>
    <s v="CNY"/>
    <n v="1.1000000000000001"/>
    <n v="11061.95"/>
    <n v="12168.145000000002"/>
    <s v="C66SZX-SMT SERVICE"/>
    <s v="Polar(Guangzhou) Electronics Co.,Ltd"/>
    <s v="Same"/>
    <n v="900989"/>
    <n v="0"/>
    <s v="373SMT INV-NON-CON"/>
    <n v="0"/>
    <n v="4500244385"/>
    <n v="0"/>
    <s v="博能（广州）电子有限公司"/>
    <n v="0"/>
    <x v="5"/>
    <x v="9"/>
    <s v="Q4"/>
    <x v="4"/>
    <x v="0"/>
  </r>
  <r>
    <s v="ESSZ"/>
    <s v="SZX"/>
    <x v="1"/>
    <d v="2024-01-25T00:00:00"/>
    <x v="0"/>
    <n v="12100160"/>
    <n v="45316"/>
    <s v="YMCT|REPAIR CHARGE"/>
    <s v="REPAIR CHARGE"/>
    <n v="1"/>
    <n v="1"/>
    <n v="8938.0499999999993"/>
    <s v="CNY"/>
    <n v="1.1000000000000001"/>
    <n v="8938.0499999999993"/>
    <n v="9831.8549999999996"/>
    <s v="C66SZX-SMT SERVICE"/>
    <s v="Shenzhen Wanyingfeng Technology Co., Ltd."/>
    <s v="Same"/>
    <n v="900990"/>
    <n v="0"/>
    <s v="373SMT INV-NON-CON"/>
    <n v="0"/>
    <s v="C66SZ24462"/>
    <n v="0"/>
    <s v="深圳万赢丰科技有限公司"/>
    <n v="0"/>
    <x v="5"/>
    <x v="9"/>
    <s v="Q4"/>
    <x v="4"/>
    <x v="0"/>
  </r>
  <r>
    <s v="ESSZ"/>
    <s v="SZX"/>
    <x v="1"/>
    <d v="2024-01-25T00:00:00"/>
    <x v="0"/>
    <n v="12100161"/>
    <n v="45316"/>
    <s v="YMCT|REPAIR CHARGE"/>
    <s v="REPAIR CHARGE"/>
    <n v="1"/>
    <n v="1"/>
    <n v="6283.19"/>
    <s v="CNY"/>
    <n v="1.1000000000000001"/>
    <n v="6283.19"/>
    <n v="6911.509"/>
    <s v="C66SZX-SMT SERVICE"/>
    <s v="Wuhu RUIZHAO Electronic Technology Co., Ltd."/>
    <s v="Same"/>
    <n v="900994"/>
    <n v="0"/>
    <s v="373SMT INV-NON-CON"/>
    <n v="0"/>
    <s v="C66SZ24459"/>
    <n v="0"/>
    <s v="芜湖瑞钊电子科技有限公司"/>
    <n v="0"/>
    <x v="5"/>
    <x v="9"/>
    <s v="Q4"/>
    <x v="4"/>
    <x v="0"/>
  </r>
  <r>
    <s v="ESSZ"/>
    <s v="SZX"/>
    <x v="1"/>
    <d v="2024-01-25T00:00:00"/>
    <x v="0"/>
    <n v="12100162"/>
    <n v="45316"/>
    <s v="YMCT|REPAIR CHARGE"/>
    <s v="REPAIR CHARGE"/>
    <n v="1"/>
    <n v="1"/>
    <n v="3539.82"/>
    <s v="CNY"/>
    <n v="1.1000000000000001"/>
    <n v="3539.82"/>
    <n v="3893.8020000000006"/>
    <s v="C66SZX-SMT SERVICE"/>
    <s v="HUIZHOU LIANTRONICS CO.,LTD"/>
    <s v="Same"/>
    <n v="900996"/>
    <n v="0"/>
    <s v="373SMT INV-NON-CON"/>
    <n v="0"/>
    <s v="H225-24010022"/>
    <n v="0"/>
    <s v="惠州市联建光电有限公司"/>
    <n v="0"/>
    <x v="5"/>
    <x v="9"/>
    <s v="Q4"/>
    <x v="4"/>
    <x v="0"/>
  </r>
  <r>
    <s v="ESSZ"/>
    <s v="SZX"/>
    <x v="2"/>
    <d v="2024-01-25T00:00:00"/>
    <x v="0"/>
    <n v="14100700"/>
    <n v="45316"/>
    <s v="YMCT|KHJ-MC400-00"/>
    <s v="SS TAPE FEEDER 24mm"/>
    <n v="1"/>
    <n v="1"/>
    <n v="0"/>
    <s v="CNY"/>
    <n v="1.1000000000000001"/>
    <n v="0"/>
    <n v="0"/>
    <s v="C66SZX-SMT SERVICE"/>
    <s v="Shenzhen Wanyingfeng Technology Co., Ltd."/>
    <s v="Same"/>
    <n v="900991"/>
    <n v="3254.26"/>
    <s v="373SMT INV-PTS SALES"/>
    <n v="0"/>
    <s v="C66SZ24462"/>
    <n v="1372180"/>
    <s v="深圳万赢丰科技有限公司"/>
    <n v="0"/>
    <x v="5"/>
    <x v="9"/>
    <s v="Q4"/>
    <x v="4"/>
    <x v="0"/>
  </r>
  <r>
    <s v="ESSZ"/>
    <s v="SZX"/>
    <x v="2"/>
    <d v="2024-01-25T00:00:00"/>
    <x v="0"/>
    <n v="14100700"/>
    <n v="45316"/>
    <s v="YMCT|KHJ-MC600-00"/>
    <s v="SS TAPE FEEDER 44mm"/>
    <n v="1"/>
    <n v="1"/>
    <n v="0"/>
    <s v="CNY"/>
    <n v="1.1000000000000001"/>
    <n v="0"/>
    <n v="0"/>
    <s v="C66SZX-SMT SERVICE"/>
    <s v="Shenzhen Wanyingfeng Technology Co., Ltd."/>
    <s v="Same"/>
    <n v="900991"/>
    <n v="6094.37"/>
    <s v="373SMT INV-PTS SALES"/>
    <n v="0"/>
    <s v="C66SZ24462"/>
    <n v="1372180"/>
    <s v="深圳万赢丰科技有限公司"/>
    <n v="0"/>
    <x v="5"/>
    <x v="9"/>
    <s v="Q4"/>
    <x v="4"/>
    <x v="0"/>
  </r>
  <r>
    <s v="ESSZ"/>
    <s v="SZX"/>
    <x v="0"/>
    <d v="2024-01-25T00:00:00"/>
    <x v="0"/>
    <n v="14100701"/>
    <n v="45316"/>
    <s v="YMCT|KLF-M86P0-00"/>
    <s v="PUMP SPARE SET"/>
    <n v="1"/>
    <n v="1"/>
    <n v="9292.0400000000009"/>
    <s v="CNY"/>
    <n v="1.1000000000000001"/>
    <n v="9292.0400000000009"/>
    <n v="10221.244000000002"/>
    <s v="C66SZX-SMT SERVICE"/>
    <s v="Shenzhen Zhengbang LED Technology Co.,Ltd"/>
    <s v="Same"/>
    <n v="900992"/>
    <n v="6036.45"/>
    <s v="373SMT INV-PTS SALES"/>
    <n v="0"/>
    <s v="POORD014543"/>
    <n v="1372181"/>
    <s v="深圳市正邦光电科技有限公司"/>
    <n v="0"/>
    <x v="5"/>
    <x v="9"/>
    <s v="Q4"/>
    <x v="4"/>
    <x v="0"/>
  </r>
  <r>
    <s v="ESSZ"/>
    <s v="SZX"/>
    <x v="0"/>
    <d v="2024-01-25T00:00:00"/>
    <x v="0"/>
    <n v="14100702"/>
    <n v="45316"/>
    <s v="YMCT|90990-25J026"/>
    <s v="BEARING"/>
    <n v="10"/>
    <n v="10"/>
    <n v="1061.95"/>
    <s v="CNY"/>
    <n v="1.1000000000000001"/>
    <n v="1061.95"/>
    <n v="1168.1450000000002"/>
    <s v="C66SZX-SMT SERVICE"/>
    <s v="Shenzhen Hechuangyongtai Electronics Co., Ltd."/>
    <s v="Same"/>
    <n v="900993"/>
    <n v="606.24"/>
    <s v="373SMT INV-PTS SALES"/>
    <n v="0"/>
    <s v="C66SZ24416&amp;C66SZ24407"/>
    <n v="1372183"/>
    <s v="深圳市和创永泰电子有限公司"/>
    <n v="0"/>
    <x v="5"/>
    <x v="9"/>
    <s v="Q4"/>
    <x v="4"/>
    <x v="0"/>
  </r>
  <r>
    <s v="ESSZ"/>
    <s v="SZX"/>
    <x v="0"/>
    <d v="2024-01-25T00:00:00"/>
    <x v="0"/>
    <n v="14100702"/>
    <n v="45316"/>
    <s v="YMCT|KLF-M4580-00"/>
    <s v="I/O CONV BOARD ASSY"/>
    <n v="1"/>
    <n v="1"/>
    <n v="6371.68"/>
    <s v="CNY"/>
    <n v="1.1000000000000001"/>
    <n v="6371.68"/>
    <n v="7008.8480000000009"/>
    <s v="C66SZX-SMT SERVICE"/>
    <s v="Shenzhen Hechuangyongtai Electronics Co., Ltd."/>
    <s v="Same"/>
    <n v="900993"/>
    <n v="2998"/>
    <s v="373SMT INV-PTS SALES"/>
    <n v="0"/>
    <s v="C66SZ24416&amp;C66SZ24407"/>
    <n v="1372183"/>
    <s v="深圳市和创永泰电子有限公司"/>
    <n v="0"/>
    <x v="5"/>
    <x v="9"/>
    <s v="Q4"/>
    <x v="4"/>
    <x v="0"/>
  </r>
  <r>
    <s v="ESSZ"/>
    <s v="SZX"/>
    <x v="2"/>
    <d v="2024-01-25T00:00:00"/>
    <x v="0"/>
    <n v="14100703"/>
    <n v="45316"/>
    <s v="YMCT|KHJ-MC400-00"/>
    <s v="SS TAPE FEEDER 24mm"/>
    <n v="2"/>
    <n v="2"/>
    <n v="0"/>
    <s v="CNY"/>
    <n v="1.1000000000000001"/>
    <n v="0"/>
    <n v="0"/>
    <s v="C66SZX-SMT SERVICE"/>
    <s v="Wuhu RUIZHAO Electronic Technology Co., Ltd."/>
    <s v="Same"/>
    <n v="900995"/>
    <n v="6508.53"/>
    <s v="373SMT INV-PTS SALES"/>
    <n v="0"/>
    <s v="C66SZ24459"/>
    <n v="1372194"/>
    <s v="芜湖瑞钊电子科技有限公司"/>
    <n v="0"/>
    <x v="5"/>
    <x v="9"/>
    <s v="Q4"/>
    <x v="4"/>
    <x v="0"/>
  </r>
  <r>
    <s v="ESSZ"/>
    <s v="SHA"/>
    <x v="1"/>
    <d v="2024-01-26T00:00:00"/>
    <x v="0"/>
    <n v="12100163"/>
    <n v="45317"/>
    <s v="YMCT|REPAIR CHARGE"/>
    <s v="REPAIR CHARGE"/>
    <n v="1"/>
    <n v="1"/>
    <n v="23699.119999999999"/>
    <s v="CNY"/>
    <n v="1.1000000000000001"/>
    <n v="23699.119999999999"/>
    <n v="26069.031999999999"/>
    <s v="C66SHA-SERVICE GROUP"/>
    <s v="Zhejiang Jiaben Electronics Co., Ltd."/>
    <s v="Same"/>
    <n v="900997"/>
    <n v="0"/>
    <s v="373SMT INV-NON-CON"/>
    <n v="0"/>
    <n v="0"/>
    <n v="0"/>
    <s v="浙江佳奔电子有限公司"/>
    <n v="0"/>
    <x v="5"/>
    <x v="9"/>
    <s v="Q4"/>
    <x v="4"/>
    <x v="3"/>
  </r>
  <r>
    <s v="ESSZ"/>
    <s v="SHA"/>
    <x v="2"/>
    <d v="2024-01-26T00:00:00"/>
    <x v="0"/>
    <n v="14100704"/>
    <n v="45317"/>
    <s v="YMCT|KHJ-MC100-00"/>
    <s v="SS TAPE FEEDER 8mm"/>
    <n v="10"/>
    <n v="10"/>
    <n v="0"/>
    <s v="CNY"/>
    <n v="1.1000000000000001"/>
    <n v="0"/>
    <n v="0"/>
    <s v="C66SHA-SERVICE GROUP"/>
    <s v="Zhejiang Jiaben Electronics Co., Ltd."/>
    <s v="Same"/>
    <n v="900998"/>
    <n v="21895.49"/>
    <s v="373SMT INV-PTS SALES"/>
    <n v="0"/>
    <n v="0"/>
    <n v="1373202"/>
    <s v="浙江佳奔电子有限公司"/>
    <n v="0"/>
    <x v="5"/>
    <x v="9"/>
    <s v="Q4"/>
    <x v="4"/>
    <x v="3"/>
  </r>
  <r>
    <s v="ESSZ"/>
    <s v="SZX"/>
    <x v="1"/>
    <d v="2024-01-29T00:00:00"/>
    <x v="0"/>
    <n v="12100164"/>
    <n v="45320"/>
    <s v="YMCT|REPAIR CHARGE"/>
    <s v="REPAIR CHARGE"/>
    <n v="1"/>
    <n v="1"/>
    <n v="51840.71"/>
    <s v="CNY"/>
    <n v="1.1000000000000001"/>
    <n v="51840.71"/>
    <n v="57024.781000000003"/>
    <s v="C66SZX-SMT SERVICE"/>
    <s v="Shenzhen Jingpin Mounter Technology Co., Ltd."/>
    <s v="Same"/>
    <n v="901001"/>
    <n v="0"/>
    <s v="373SMT INV-NON-CON"/>
    <n v="0"/>
    <s v="C66SZ24450REV1"/>
    <n v="0"/>
    <s v="深圳市晶品贴片技术有限公司"/>
    <n v="0"/>
    <x v="5"/>
    <x v="9"/>
    <s v="Q4"/>
    <x v="4"/>
    <x v="0"/>
  </r>
  <r>
    <s v="ESSZ"/>
    <s v="SHA"/>
    <x v="1"/>
    <d v="2024-01-29T00:00:00"/>
    <x v="0"/>
    <n v="12100165"/>
    <n v="45320"/>
    <s v="YMCT|REPAIR CHARGE"/>
    <s v="REPAIR CHARGE"/>
    <n v="1"/>
    <n v="1"/>
    <n v="6698.23"/>
    <s v="CNY"/>
    <n v="1.1000000000000001"/>
    <n v="6698.23"/>
    <n v="7368.0529999999999"/>
    <s v="C66SHA-SERVICE GROUP"/>
    <s v="Shanghai Chuangpeng Electronic Technology Co., Ltd"/>
    <s v="Same"/>
    <n v="901002"/>
    <n v="0"/>
    <s v="373SMT INV-NON-CON"/>
    <n v="0"/>
    <n v="0"/>
    <n v="0"/>
    <s v="上海创鹏电子科技有限公司"/>
    <n v="0"/>
    <x v="5"/>
    <x v="9"/>
    <s v="Q4"/>
    <x v="4"/>
    <x v="3"/>
  </r>
  <r>
    <s v="ESSZ"/>
    <s v="SZX"/>
    <x v="2"/>
    <d v="2024-01-29T00:00:00"/>
    <x v="0"/>
    <n v="14100705"/>
    <n v="45320"/>
    <s v="YMCT|KHJ-MC100-00"/>
    <s v="SS TAPE FEEDER 8mm"/>
    <n v="20"/>
    <n v="20"/>
    <n v="0"/>
    <s v="CNY"/>
    <n v="1.1000000000000001"/>
    <n v="0"/>
    <n v="0"/>
    <s v="C66SZX-SMT SERVICE"/>
    <s v="Shenzhen Jingpin Mounter Technology Co., Ltd."/>
    <s v="Same"/>
    <n v="901000"/>
    <n v="43790.98"/>
    <s v="373SMT INV-PTS SALES"/>
    <n v="0"/>
    <s v="C66SZ24450REV1"/>
    <n v="1375110"/>
    <s v="深圳市晶品贴片技术有限公司"/>
    <n v="0"/>
    <x v="5"/>
    <x v="9"/>
    <s v="Q4"/>
    <x v="4"/>
    <x v="0"/>
  </r>
  <r>
    <s v="ESSZ"/>
    <s v="SZX"/>
    <x v="2"/>
    <d v="2024-01-29T00:00:00"/>
    <x v="0"/>
    <n v="14100705"/>
    <n v="45320"/>
    <s v="YMCT|KHJ-MC600-00"/>
    <s v="SS TAPE FEEDER 44mm"/>
    <n v="1"/>
    <n v="1"/>
    <n v="0"/>
    <s v="CNY"/>
    <n v="1.1000000000000001"/>
    <n v="0"/>
    <n v="0"/>
    <s v="C66SZX-SMT SERVICE"/>
    <s v="Shenzhen Jingpin Mounter Technology Co., Ltd."/>
    <s v="Same"/>
    <n v="901000"/>
    <n v="6094.37"/>
    <s v="373SMT INV-PTS SALES"/>
    <n v="0"/>
    <s v="C66SZ24450REV1"/>
    <n v="1375110"/>
    <s v="深圳市晶品贴片技术有限公司"/>
    <n v="0"/>
    <x v="5"/>
    <x v="9"/>
    <s v="Q4"/>
    <x v="4"/>
    <x v="0"/>
  </r>
  <r>
    <s v="ESSZ"/>
    <s v="SZX"/>
    <x v="2"/>
    <d v="2024-01-29T00:00:00"/>
    <x v="0"/>
    <n v="14100705"/>
    <n v="45320"/>
    <s v="YMCT|KHJ-MC700-00"/>
    <s v="SS TAPE FEEDER 56mm"/>
    <n v="1"/>
    <n v="1"/>
    <n v="0"/>
    <s v="CNY"/>
    <n v="1.1000000000000001"/>
    <n v="0"/>
    <n v="0"/>
    <s v="C66SZX-SMT SERVICE"/>
    <s v="Shenzhen Jingpin Mounter Technology Co., Ltd."/>
    <s v="Same"/>
    <n v="901000"/>
    <n v="6611.45"/>
    <s v="373SMT INV-PTS SALES"/>
    <n v="0"/>
    <s v="C66SZ24450REV1"/>
    <n v="1375110"/>
    <s v="深圳市晶品贴片技术有限公司"/>
    <n v="0"/>
    <x v="5"/>
    <x v="9"/>
    <s v="Q4"/>
    <x v="4"/>
    <x v="0"/>
  </r>
  <r>
    <s v="ESSZ"/>
    <s v="SHA"/>
    <x v="2"/>
    <d v="2024-01-29T00:00:00"/>
    <x v="0"/>
    <n v="14100706"/>
    <n v="45320"/>
    <s v="YMCT|KHJ-MC700-00"/>
    <s v="SS TAPE FEEDER 56mm"/>
    <n v="1"/>
    <n v="1"/>
    <n v="0"/>
    <s v="CNY"/>
    <n v="1.1000000000000001"/>
    <n v="0"/>
    <n v="0"/>
    <s v="C66SHA-SERVICE GROUP"/>
    <s v="Shanghai Chuangpeng Electronic Technology Co., Ltd"/>
    <s v="Same"/>
    <n v="901003"/>
    <n v="6611.45"/>
    <s v="373SMT INV-PTS SALES"/>
    <n v="0"/>
    <n v="0"/>
    <n v="1375221"/>
    <s v="上海创鹏电子科技有限公司"/>
    <n v="0"/>
    <x v="5"/>
    <x v="9"/>
    <s v="Q4"/>
    <x v="4"/>
    <x v="3"/>
  </r>
  <r>
    <s v="ESSZ"/>
    <s v="SZX"/>
    <x v="1"/>
    <d v="2024-02-21T00:00:00"/>
    <x v="0"/>
    <n v="12100166"/>
    <n v="45343"/>
    <s v="YMCT|REPAIR CHARGE"/>
    <s v="REPAIR CHARGE"/>
    <n v="1"/>
    <n v="1"/>
    <n v="1769.91"/>
    <s v="CNY"/>
    <n v="1.0900000000000001"/>
    <n v="1769.91"/>
    <n v="1929.2019000000003"/>
    <s v="C66SZX-SMT SERVICE"/>
    <s v="Earda Technologies Co., Ltd"/>
    <s v="Same"/>
    <n v="901007"/>
    <n v="0"/>
    <s v="373SMT INV-NON-CON"/>
    <n v="0"/>
    <s v="C66SZ24422REV1"/>
    <n v="0"/>
    <s v="广州易而达科技股份有限公司"/>
    <n v="0"/>
    <x v="5"/>
    <x v="10"/>
    <s v="Q4"/>
    <x v="4"/>
    <x v="0"/>
  </r>
  <r>
    <s v="ESSZ"/>
    <s v="SZX"/>
    <x v="1"/>
    <d v="2024-02-21T00:00:00"/>
    <x v="0"/>
    <n v="12100167"/>
    <n v="45343"/>
    <s v="YMCT|REPAIR CHARGE"/>
    <s v="REPAIR CHARGE"/>
    <n v="1"/>
    <n v="1"/>
    <n v="884.96"/>
    <s v="CNY"/>
    <n v="1.0900000000000001"/>
    <n v="884.96"/>
    <n v="964.60640000000012"/>
    <s v="C66SZX-SMT SERVICE"/>
    <s v="Shenzhen Yitian Technology Co. Ltd."/>
    <s v="Same"/>
    <n v="901006"/>
    <n v="0"/>
    <s v="373SMT INV-NON-CON"/>
    <n v="0"/>
    <s v="C66SZ24426"/>
    <n v="0"/>
    <s v="深圳市益田科技有限公司"/>
    <n v="0"/>
    <x v="5"/>
    <x v="10"/>
    <s v="Q4"/>
    <x v="4"/>
    <x v="0"/>
  </r>
  <r>
    <s v="ESSZ"/>
    <s v="SZX"/>
    <x v="1"/>
    <d v="2024-02-21T00:00:00"/>
    <x v="0"/>
    <n v="12100168"/>
    <n v="45343"/>
    <s v="YMCT|REPAIR CHARGE"/>
    <s v="REPAIR CHARGE"/>
    <n v="1"/>
    <n v="1"/>
    <n v="1150.44"/>
    <s v="CNY"/>
    <n v="1.0900000000000001"/>
    <n v="1150.44"/>
    <n v="1253.9796000000001"/>
    <s v="C66SZX-SMT SERVICE"/>
    <s v="Huizhou Yuyi Sanjia Electronic Technology Co., Ltd"/>
    <s v="Same"/>
    <n v="901010"/>
    <n v="0"/>
    <s v="373SMT INV-NON-CON"/>
    <n v="0"/>
    <s v="C66SZ24473"/>
    <n v="0"/>
    <s v="惠州渝溢三甲电子科技有限公司"/>
    <n v="0"/>
    <x v="5"/>
    <x v="10"/>
    <s v="Q4"/>
    <x v="4"/>
    <x v="0"/>
  </r>
  <r>
    <s v="ESSZ"/>
    <s v="SZX"/>
    <x v="1"/>
    <d v="2024-02-21T00:00:00"/>
    <x v="0"/>
    <n v="12100169"/>
    <n v="45343"/>
    <s v="YMCT|REPAIR CHARGE"/>
    <s v="REPAIR CHARGE"/>
    <n v="3"/>
    <n v="3"/>
    <n v="7964.6"/>
    <s v="CNY"/>
    <n v="1.0900000000000001"/>
    <n v="7964.6"/>
    <n v="8681.4140000000007"/>
    <s v="C66SZX-SMT SERVICE"/>
    <s v="Dongguan Langqin Electronic Technology Co., Ltd."/>
    <s v="Same"/>
    <n v="901011"/>
    <n v="0"/>
    <s v="373SMT INV-NON-CON"/>
    <n v="0"/>
    <s v="3507-202312140001"/>
    <n v="0"/>
    <s v="东莞朗勤电子科技有限公司"/>
    <n v="0"/>
    <x v="5"/>
    <x v="10"/>
    <s v="Q4"/>
    <x v="4"/>
    <x v="0"/>
  </r>
  <r>
    <s v="ESSZ"/>
    <s v="SZX"/>
    <x v="1"/>
    <d v="2024-02-21T00:00:00"/>
    <x v="0"/>
    <n v="12100170"/>
    <n v="45343"/>
    <s v="YMCT|REPAIR CHARGE"/>
    <s v="REPAIR CHARGE"/>
    <n v="1"/>
    <n v="1"/>
    <n v="2212.39"/>
    <s v="CNY"/>
    <n v="1.0900000000000001"/>
    <n v="2212.39"/>
    <n v="2411.5050999999999"/>
    <s v="C66SZX-SMT SERVICE"/>
    <s v="Dongguan Langqin Electronic Technology Co., Ltd."/>
    <s v="Same"/>
    <n v="901012"/>
    <n v="0"/>
    <s v="373SMT INV-NON-CON"/>
    <n v="0"/>
    <s v="3507-202312310001"/>
    <n v="0"/>
    <s v="东莞朗勤电子科技有限公司"/>
    <n v="0"/>
    <x v="5"/>
    <x v="10"/>
    <s v="Q4"/>
    <x v="4"/>
    <x v="0"/>
  </r>
  <r>
    <s v="ESSZ"/>
    <s v="SZX"/>
    <x v="3"/>
    <d v="2024-02-21T00:00:00"/>
    <x v="0"/>
    <n v="13100090"/>
    <n v="45343"/>
    <s v="YMCT|REPAIR CHARGE"/>
    <s v="REPAIR CHARGE"/>
    <n v="1"/>
    <n v="1"/>
    <n v="8849.56"/>
    <s v="CNY"/>
    <n v="1.0900000000000001"/>
    <n v="8849.56"/>
    <n v="9646.0203999999994"/>
    <s v="C66SZX-SMT SERVICE"/>
    <s v="SHENZHEN DAREN GAOKE ELECTRONICS CO., LTD"/>
    <s v="Same"/>
    <n v="901004"/>
    <n v="0"/>
    <s v="373SMT INV-CONTRACT"/>
    <n v="0"/>
    <s v="年保协议"/>
    <n v="0"/>
    <s v="深圳达人高科电子有限公司"/>
    <n v="0"/>
    <x v="5"/>
    <x v="10"/>
    <s v="Q4"/>
    <x v="4"/>
    <x v="0"/>
  </r>
  <r>
    <s v="ESSZ"/>
    <s v="SZX"/>
    <x v="0"/>
    <d v="2024-02-21T00:00:00"/>
    <x v="0"/>
    <n v="14100707"/>
    <n v="45343"/>
    <s v="YMCT|KMG-M3TV1-A0"/>
    <s v="VALVE CUTTER ASSY"/>
    <n v="1"/>
    <n v="1"/>
    <n v="1061.95"/>
    <s v="CNY"/>
    <n v="1.0900000000000001"/>
    <n v="1061.95"/>
    <n v="1157.5255000000002"/>
    <s v="C66SZX-SMT SERVICE"/>
    <s v="Shenzhen Litongwei Energy Co., Ltd."/>
    <s v="Same"/>
    <n v="901005"/>
    <n v="593.25"/>
    <s v="373SMT INV-PTS SALES"/>
    <n v="0"/>
    <s v="C66SZ24439"/>
    <n v="1393134"/>
    <s v="深圳市力通威能源有限公司"/>
    <n v="0"/>
    <x v="5"/>
    <x v="10"/>
    <s v="Q4"/>
    <x v="4"/>
    <x v="0"/>
  </r>
  <r>
    <s v="ESSZ"/>
    <s v="SZX"/>
    <x v="0"/>
    <d v="2024-02-21T00:00:00"/>
    <x v="0"/>
    <n v="14100708"/>
    <n v="45343"/>
    <s v="YMCT|KLW-M66B3-01"/>
    <s v="HNS X-FLEX LAN"/>
    <n v="1"/>
    <n v="1"/>
    <n v="1504.42"/>
    <s v="CNY"/>
    <n v="1.0900000000000001"/>
    <n v="1504.42"/>
    <n v="1639.8178000000003"/>
    <s v="C66SZX-SMT SERVICE"/>
    <s v="Earda Technologies Co., Ltd"/>
    <s v="Same"/>
    <n v="901008"/>
    <n v="851.75"/>
    <s v="373SMT INV-PTS SALES"/>
    <n v="0"/>
    <s v="C66SZ24422REV1&amp;C66SZ24424"/>
    <n v="1393137"/>
    <s v="广州易而达科技股份有限公司"/>
    <n v="0"/>
    <x v="5"/>
    <x v="10"/>
    <s v="Q4"/>
    <x v="4"/>
    <x v="0"/>
  </r>
  <r>
    <s v="ESSZ"/>
    <s v="SZX"/>
    <x v="0"/>
    <d v="2024-02-21T00:00:00"/>
    <x v="0"/>
    <n v="14100708"/>
    <n v="45343"/>
    <s v="YMCT|KLW-M664F-00"/>
    <s v="HNS X-FLEX H.PWR EMG"/>
    <n v="1"/>
    <n v="1"/>
    <n v="495.58"/>
    <s v="CNY"/>
    <n v="1.0900000000000001"/>
    <n v="495.58"/>
    <n v="540.18219999999997"/>
    <s v="C66SZX-SMT SERVICE"/>
    <s v="Earda Technologies Co., Ltd"/>
    <s v="Same"/>
    <n v="901008"/>
    <n v="177"/>
    <s v="373SMT INV-PTS SALES"/>
    <n v="0"/>
    <s v="C66SZ24422REV1&amp;C66SZ24424"/>
    <n v="1393137"/>
    <s v="广州易而达科技股份有限公司"/>
    <n v="0"/>
    <x v="5"/>
    <x v="10"/>
    <s v="Q4"/>
    <x v="4"/>
    <x v="0"/>
  </r>
  <r>
    <s v="ESSZ"/>
    <s v="SZX"/>
    <x v="0"/>
    <d v="2024-02-21T00:00:00"/>
    <x v="0"/>
    <n v="14100709"/>
    <n v="45343"/>
    <s v="YMCT|KHJ-MD301-00"/>
    <s v="MASTER TAPE 8MM"/>
    <n v="1"/>
    <n v="1"/>
    <n v="247.79"/>
    <s v="CNY"/>
    <n v="1.0900000000000001"/>
    <n v="247.79"/>
    <n v="270.09109999999998"/>
    <s v="C66SZX-SMT SERVICE"/>
    <s v="Dongguan Hongnan Electronics Co., Ltd."/>
    <s v="Same"/>
    <n v="901009"/>
    <n v="141"/>
    <s v="373SMT INV-PTS SALES"/>
    <n v="0"/>
    <s v="C66SZ24435"/>
    <n v="1393151"/>
    <s v="东莞市鸿楠电子有限公司"/>
    <n v="0"/>
    <x v="5"/>
    <x v="10"/>
    <s v="Q4"/>
    <x v="4"/>
    <x v="0"/>
  </r>
  <r>
    <s v="ESSZ"/>
    <s v="SZX"/>
    <x v="0"/>
    <d v="2024-02-21T00:00:00"/>
    <x v="0"/>
    <n v="14100709"/>
    <n v="45343"/>
    <s v="YMCT|KHJ-MD302-00"/>
    <s v="MASTER TAPE 12mm"/>
    <n v="1"/>
    <n v="1"/>
    <n v="345.13"/>
    <s v="CNY"/>
    <n v="1.0900000000000001"/>
    <n v="345.13"/>
    <n v="376.19170000000003"/>
    <s v="C66SZX-SMT SERVICE"/>
    <s v="Dongguan Hongnan Electronics Co., Ltd."/>
    <s v="Same"/>
    <n v="901009"/>
    <n v="194"/>
    <s v="373SMT INV-PTS SALES"/>
    <n v="0"/>
    <s v="C66SZ24435"/>
    <n v="1393151"/>
    <s v="东莞市鸿楠电子有限公司"/>
    <n v="0"/>
    <x v="5"/>
    <x v="10"/>
    <s v="Q4"/>
    <x v="4"/>
    <x v="0"/>
  </r>
  <r>
    <s v="ESSZ"/>
    <s v="SZX"/>
    <x v="0"/>
    <d v="2024-02-21T00:00:00"/>
    <x v="0"/>
    <n v="14100709"/>
    <n v="45343"/>
    <s v="YMCT|KHJ-MD303-00"/>
    <s v="MASTER TAPE 16mm"/>
    <n v="1"/>
    <n v="1"/>
    <n v="371.68"/>
    <s v="CNY"/>
    <n v="1.0900000000000001"/>
    <n v="371.68"/>
    <n v="405.13120000000004"/>
    <s v="C66SZX-SMT SERVICE"/>
    <s v="Dongguan Hongnan Electronics Co., Ltd."/>
    <s v="Same"/>
    <n v="901009"/>
    <n v="212"/>
    <s v="373SMT INV-PTS SALES"/>
    <n v="0"/>
    <s v="C66SZ24435"/>
    <n v="1393151"/>
    <s v="东莞市鸿楠电子有限公司"/>
    <n v="0"/>
    <x v="5"/>
    <x v="10"/>
    <s v="Q4"/>
    <x v="4"/>
    <x v="0"/>
  </r>
  <r>
    <s v="ESSZ"/>
    <s v="SZX"/>
    <x v="0"/>
    <d v="2024-02-21T00:00:00"/>
    <x v="0"/>
    <n v="14100710"/>
    <n v="45343"/>
    <s v="YMCT|90990-25J026"/>
    <s v="BEARING"/>
    <n v="10"/>
    <n v="10"/>
    <n v="0"/>
    <s v="CNY"/>
    <n v="1.0900000000000001"/>
    <n v="0"/>
    <n v="0"/>
    <s v="C66SZX-SMT SERVICE"/>
    <s v="Dongguan Langqin Electronic Technology Co., Ltd."/>
    <s v="Same"/>
    <n v="901018"/>
    <n v="617.44000000000005"/>
    <s v="373SMT INV-PTS SALES"/>
    <n v="0"/>
    <s v="3507-202312310001"/>
    <n v="1393175"/>
    <s v="东莞朗勤电子科技有限公司"/>
    <n v="0"/>
    <x v="5"/>
    <x v="10"/>
    <s v="Q4"/>
    <x v="4"/>
    <x v="0"/>
  </r>
  <r>
    <s v="ESSZ"/>
    <s v="SZX"/>
    <x v="1"/>
    <d v="2024-02-22T00:00:00"/>
    <x v="0"/>
    <n v="12100171"/>
    <n v="45344"/>
    <s v="YMCT|REPAIR CHARGE"/>
    <s v="REPAIR CHARGE"/>
    <n v="1"/>
    <n v="1"/>
    <n v="1769.91"/>
    <s v="CNY"/>
    <n v="1.0900000000000001"/>
    <n v="1769.91"/>
    <n v="1929.2019000000003"/>
    <s v="C66SZX-SMT SERVICE"/>
    <s v="SHENZHEN KAD ELECTRONICS CO.LTD."/>
    <s v="Same"/>
    <n v="901015"/>
    <n v="0"/>
    <s v="373SMT INV-NON-CON"/>
    <n v="0"/>
    <s v="C66SZ24390"/>
    <n v="0"/>
    <s v="深圳市卡迪圣电子有限公司"/>
    <n v="0"/>
    <x v="5"/>
    <x v="10"/>
    <s v="Q4"/>
    <x v="4"/>
    <x v="0"/>
  </r>
  <r>
    <s v="ESSZ"/>
    <s v="SZX"/>
    <x v="1"/>
    <d v="2024-02-22T00:00:00"/>
    <x v="0"/>
    <n v="12100172"/>
    <n v="45344"/>
    <s v="YMCT|REPAIR CHARGE"/>
    <s v="REPAIR CHARGE"/>
    <n v="1"/>
    <n v="1"/>
    <n v="1327.43"/>
    <s v="CNY"/>
    <n v="1.0900000000000001"/>
    <n v="1327.43"/>
    <n v="1446.8987000000002"/>
    <s v="C66SZX-SMT SERVICE"/>
    <s v="Shenzhen Besiter Power Bank Co., Ltd."/>
    <s v="Same"/>
    <n v="901016"/>
    <n v="0"/>
    <s v="373SMT INV-NON-CON"/>
    <n v="0"/>
    <s v="C66SZ24441"/>
    <n v="0"/>
    <s v="深圳市倍斯特科技股份有限公司"/>
    <n v="0"/>
    <x v="5"/>
    <x v="10"/>
    <s v="Q4"/>
    <x v="4"/>
    <x v="0"/>
  </r>
  <r>
    <s v="ESSZ"/>
    <s v="SZX"/>
    <x v="0"/>
    <d v="2024-02-22T00:00:00"/>
    <x v="0"/>
    <n v="14100711"/>
    <n v="45344"/>
    <s v="YMCT|KHJ-M4664-01"/>
    <s v="ABS BOARD ASSY"/>
    <n v="2"/>
    <n v="2"/>
    <n v="424.78"/>
    <s v="CNY"/>
    <n v="1.0900000000000001"/>
    <n v="424.78"/>
    <n v="463.0102"/>
    <s v="C66SZX-SMT SERVICE"/>
    <s v="Starwire lighting Co., Limited"/>
    <s v="Same"/>
    <n v="901013"/>
    <n v="232"/>
    <s v="373SMT INV-PTS SALES"/>
    <n v="0"/>
    <s v="C66SZ24370REV1"/>
    <n v="1394147"/>
    <s v="深圳市世达威光电有限公司"/>
    <n v="0"/>
    <x v="5"/>
    <x v="10"/>
    <s v="Q4"/>
    <x v="4"/>
    <x v="0"/>
  </r>
  <r>
    <s v="ESSZ"/>
    <s v="SZX"/>
    <x v="2"/>
    <d v="2024-02-22T00:00:00"/>
    <x v="0"/>
    <n v="14100711"/>
    <n v="45344"/>
    <s v="YMCT|KLJ-MC100-00"/>
    <s v="ZS FEEDER ASSY. 8mm"/>
    <n v="15"/>
    <n v="15"/>
    <n v="32522.12"/>
    <s v="CNY"/>
    <n v="1.0900000000000001"/>
    <n v="32522.12"/>
    <n v="35449.110800000002"/>
    <s v="C66SZX-SMT SERVICE"/>
    <s v="Starwire lighting Co., Limited"/>
    <s v="Same"/>
    <n v="901013"/>
    <n v="30562"/>
    <s v="373SMT INV-PTS SALES"/>
    <n v="0"/>
    <s v="C66SZ24370REV1"/>
    <n v="1394147"/>
    <s v="深圳市世达威光电有限公司"/>
    <n v="0"/>
    <x v="5"/>
    <x v="10"/>
    <s v="Q4"/>
    <x v="4"/>
    <x v="0"/>
  </r>
  <r>
    <s v="ESSZ"/>
    <s v="SZX"/>
    <x v="0"/>
    <d v="2024-02-22T00:00:00"/>
    <x v="0"/>
    <n v="14100712"/>
    <n v="45344"/>
    <s v="YMCT|KKE-M652P-01"/>
    <s v="SENSOR ENT ASSY"/>
    <n v="1"/>
    <n v="1"/>
    <n v="672.57"/>
    <s v="CNY"/>
    <n v="1.0900000000000001"/>
    <n v="672.57"/>
    <n v="733.10130000000015"/>
    <s v="C66SZX-SMT SERVICE"/>
    <s v="JiangXi Netis Technology Co., Ltd."/>
    <s v="Same"/>
    <n v="901021"/>
    <n v="477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2"/>
    <n v="45344"/>
    <s v="YMCT|KHM-M654B-01"/>
    <s v="SENSOR, FIBER 1"/>
    <n v="1"/>
    <n v="1"/>
    <n v="1228.32"/>
    <s v="CNY"/>
    <n v="1.0900000000000001"/>
    <n v="1228.32"/>
    <n v="1338.8688"/>
    <s v="C66SZX-SMT SERVICE"/>
    <s v="JiangXi Netis Technology Co., Ltd."/>
    <s v="Same"/>
    <n v="901021"/>
    <n v="389.5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2"/>
    <n v="45344"/>
    <s v="YMCT|KHM-M654C-01"/>
    <s v="SENSOR,FIBER 2"/>
    <n v="1"/>
    <n v="1"/>
    <n v="823.01"/>
    <s v="CNY"/>
    <n v="1.0900000000000001"/>
    <n v="823.01"/>
    <n v="897.08090000000004"/>
    <s v="C66SZX-SMT SERVICE"/>
    <s v="JiangXi Netis Technology Co., Ltd."/>
    <s v="Same"/>
    <n v="901021"/>
    <n v="475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2"/>
    <n v="45344"/>
    <s v="YMCT|90990-25J026"/>
    <s v="BEARING"/>
    <n v="30"/>
    <n v="30"/>
    <n v="3079.65"/>
    <s v="CNY"/>
    <n v="1.0900000000000001"/>
    <n v="3079.65"/>
    <n v="3356.8185000000003"/>
    <s v="C66SZX-SMT SERVICE"/>
    <s v="JiangXi Netis Technology Co., Ltd."/>
    <s v="Same"/>
    <n v="901021"/>
    <n v="1852.32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2"/>
    <n v="45344"/>
    <s v="YMCT|KKE-M652R-01"/>
    <s v="SENSOR EXIT ASSY"/>
    <n v="1"/>
    <n v="1"/>
    <n v="672.57"/>
    <s v="CNY"/>
    <n v="1.0900000000000001"/>
    <n v="672.57"/>
    <n v="733.10130000000015"/>
    <s v="C66SZX-SMT SERVICE"/>
    <s v="JiangXi Netis Technology Co., Ltd."/>
    <s v="Same"/>
    <n v="901021"/>
    <n v="477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2"/>
    <n v="45344"/>
    <s v="YMCT|KHY-M7132-00"/>
    <s v="BELT 2"/>
    <n v="4"/>
    <n v="4"/>
    <n v="375.22"/>
    <s v="CNY"/>
    <n v="1.0900000000000001"/>
    <n v="375.22"/>
    <n v="408.98980000000006"/>
    <s v="C66SZX-SMT SERVICE"/>
    <s v="JiangXi Netis Technology Co., Ltd."/>
    <s v="Same"/>
    <n v="901021"/>
    <n v="224.67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2"/>
    <n v="45344"/>
    <s v="YMCT|KHY-M7131-00"/>
    <s v="BELT 1"/>
    <n v="4"/>
    <n v="4"/>
    <n v="410.62"/>
    <s v="CNY"/>
    <n v="1.0900000000000001"/>
    <n v="410.62"/>
    <n v="447.57580000000002"/>
    <s v="C66SZX-SMT SERVICE"/>
    <s v="JiangXi Netis Technology Co., Ltd."/>
    <s v="Same"/>
    <n v="901021"/>
    <n v="244.92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2"/>
    <n v="45344"/>
    <s v="YMCT|90990-17J010"/>
    <s v="O-RING"/>
    <n v="100"/>
    <n v="100"/>
    <n v="884.96"/>
    <s v="CNY"/>
    <n v="1.0900000000000001"/>
    <n v="884.96"/>
    <n v="964.60640000000012"/>
    <s v="C66SZX-SMT SERVICE"/>
    <s v="JiangXi Netis Technology Co., Ltd."/>
    <s v="Same"/>
    <n v="901021"/>
    <n v="550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2"/>
    <n v="45344"/>
    <s v="YMCT|KHY-M7153-10"/>
    <s v="VALVE"/>
    <n v="1"/>
    <n v="1"/>
    <n v="2318.58"/>
    <s v="CNY"/>
    <n v="1.0900000000000001"/>
    <n v="2318.58"/>
    <n v="2527.2521999999999"/>
    <s v="C66SZX-SMT SERVICE"/>
    <s v="JiangXi Netis Technology Co., Ltd."/>
    <s v="Same"/>
    <n v="901021"/>
    <n v="1557.15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2"/>
    <n v="45344"/>
    <s v="YMCT|KKT-M712S-A0"/>
    <s v="SHAFT 2,SPARE"/>
    <n v="3"/>
    <n v="3"/>
    <n v="11097.35"/>
    <s v="CNY"/>
    <n v="1.0900000000000001"/>
    <n v="11097.35"/>
    <n v="12096.111500000001"/>
    <s v="C66SZX-SMT SERVICE"/>
    <s v="JiangXi Netis Technology Co., Ltd."/>
    <s v="Same"/>
    <n v="901021"/>
    <n v="7398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2"/>
    <n v="45344"/>
    <s v="YMCT|KHY-M7154-01"/>
    <s v="BIT"/>
    <n v="10"/>
    <n v="10"/>
    <n v="4424.78"/>
    <s v="CNY"/>
    <n v="1.0900000000000001"/>
    <n v="4424.78"/>
    <n v="4823.0101999999997"/>
    <s v="C66SZX-SMT SERVICE"/>
    <s v="JiangXi Netis Technology Co., Ltd."/>
    <s v="Same"/>
    <n v="901021"/>
    <n v="3060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3"/>
    <n v="45344"/>
    <s v="YMCT|KKE-M2267-A0"/>
    <s v="GUIDE X AXIS ASSY"/>
    <n v="4"/>
    <n v="4"/>
    <n v="4601.7700000000004"/>
    <s v="CNY"/>
    <n v="1.0900000000000001"/>
    <n v="4601.7700000000004"/>
    <n v="5015.9293000000007"/>
    <s v="C66SZX-SMT SERVICE"/>
    <s v="JiangXi Netis Technology Co., Ltd."/>
    <s v="Same"/>
    <n v="901022"/>
    <n v="2588"/>
    <s v="373SMT INV-PTS SALES"/>
    <n v="0"/>
    <n v="4400022904"/>
    <n v="1394115"/>
    <s v="江西网是科技有限公司"/>
    <n v="0"/>
    <x v="5"/>
    <x v="10"/>
    <s v="Q4"/>
    <x v="4"/>
    <x v="0"/>
  </r>
  <r>
    <s v="ESSZ"/>
    <s v="SZX"/>
    <x v="0"/>
    <d v="2024-02-22T00:00:00"/>
    <x v="0"/>
    <n v="14100714"/>
    <n v="45344"/>
    <s v="YMCT|KMG-M8620-A0"/>
    <s v="X DUCT SET"/>
    <n v="1"/>
    <n v="1"/>
    <n v="4592.92"/>
    <s v="CNY"/>
    <n v="1.0900000000000001"/>
    <n v="4592.92"/>
    <n v="5006.2828000000009"/>
    <s v="C66SZX-SMT SERVICE"/>
    <s v="SHENZHEN KAD ELECTRONICS CO.LTD."/>
    <s v="Same"/>
    <n v="901014"/>
    <n v="2613"/>
    <s v="373SMT INV-PTS SALES"/>
    <n v="0"/>
    <s v="C66SZ24390"/>
    <n v="1394145"/>
    <s v="深圳市卡迪圣电子有限公司"/>
    <n v="0"/>
    <x v="5"/>
    <x v="10"/>
    <s v="Q4"/>
    <x v="4"/>
    <x v="0"/>
  </r>
  <r>
    <s v="ESSZ"/>
    <s v="SZX"/>
    <x v="0"/>
    <d v="2024-02-22T00:00:00"/>
    <x v="0"/>
    <n v="14100715"/>
    <n v="45344"/>
    <s v="YMCT|KHY-M712S-A0"/>
    <s v="SHAFT 2 SPARE"/>
    <n v="3"/>
    <n v="3"/>
    <n v="11415.93"/>
    <s v="CNY"/>
    <n v="1.0900000000000001"/>
    <n v="11415.93"/>
    <n v="12443.363700000002"/>
    <s v="C66SZX-SMT SERVICE"/>
    <s v="Huizhou Junengliang Electronic Technology Co., Ltd"/>
    <s v="Same"/>
    <n v="901017"/>
    <n v="6939"/>
    <s v="373SMT INV-PTS SALES"/>
    <n v="0"/>
    <s v="PO240104008"/>
    <n v="1394142"/>
    <s v="惠州市炬能量电子科技有限公司"/>
    <n v="0"/>
    <x v="5"/>
    <x v="10"/>
    <s v="Q4"/>
    <x v="4"/>
    <x v="0"/>
  </r>
  <r>
    <s v="ESSZ"/>
    <s v="SZX"/>
    <x v="0"/>
    <d v="2024-02-22T00:00:00"/>
    <x v="0"/>
    <n v="14100716"/>
    <n v="45344"/>
    <s v="YMCT|90990-17J010"/>
    <s v="O-RING"/>
    <n v="50"/>
    <n v="50"/>
    <n v="500"/>
    <s v="CNY"/>
    <n v="1.0900000000000001"/>
    <n v="500"/>
    <n v="545"/>
    <s v="C66SZX-SMT SERVICE"/>
    <s v="FUJI ELECTRIC (SHENZHEN) CO., LTD"/>
    <s v="Same"/>
    <n v="901019"/>
    <n v="275"/>
    <s v="373SMT INV-PTS SALES"/>
    <n v="0"/>
    <s v="4500154970&amp;4500155640&amp;4500155893"/>
    <n v="1394126"/>
    <s v="富士电机（深圳）有限公司"/>
    <n v="0"/>
    <x v="5"/>
    <x v="10"/>
    <s v="Q4"/>
    <x v="4"/>
    <x v="0"/>
  </r>
  <r>
    <s v="ESSZ"/>
    <s v="SZX"/>
    <x v="0"/>
    <d v="2024-02-22T00:00:00"/>
    <x v="0"/>
    <n v="14100716"/>
    <n v="45344"/>
    <s v="YMCT|S022M429D001"/>
    <s v="BELT 1,CONVEYOR"/>
    <n v="2"/>
    <n v="2"/>
    <n v="5800"/>
    <s v="CNY"/>
    <n v="1.0900000000000001"/>
    <n v="5800"/>
    <n v="6322.0000000000009"/>
    <s v="C66SZX-SMT SERVICE"/>
    <s v="FUJI ELECTRIC (SHENZHEN) CO., LTD"/>
    <s v="Same"/>
    <n v="901019"/>
    <n v="3434.2"/>
    <s v="373SMT INV-PTS SALES"/>
    <n v="0"/>
    <s v="4500154970&amp;4500155640&amp;4500155893"/>
    <n v="1394126"/>
    <s v="富士电机（深圳）有限公司"/>
    <n v="0"/>
    <x v="5"/>
    <x v="10"/>
    <s v="Q4"/>
    <x v="4"/>
    <x v="0"/>
  </r>
  <r>
    <s v="ESSZ"/>
    <s v="SZX"/>
    <x v="0"/>
    <d v="2024-02-22T00:00:00"/>
    <x v="0"/>
    <n v="14100716"/>
    <n v="45344"/>
    <s v="YMCT|KM0-M71BC-14"/>
    <s v="RUBBER TIPS :R1-140"/>
    <n v="5"/>
    <n v="5"/>
    <n v="1325"/>
    <s v="CNY"/>
    <n v="1.0900000000000001"/>
    <n v="1325"/>
    <n v="1444.25"/>
    <s v="C66SZX-SMT SERVICE"/>
    <s v="FUJI ELECTRIC (SHENZHEN) CO., LTD"/>
    <s v="Same"/>
    <n v="901019"/>
    <n v="715"/>
    <s v="373SMT INV-PTS SALES"/>
    <n v="0"/>
    <s v="4500154970&amp;4500155640&amp;4500155893"/>
    <n v="1394126"/>
    <s v="富士电机（深圳）有限公司"/>
    <n v="0"/>
    <x v="5"/>
    <x v="10"/>
    <s v="Q4"/>
    <x v="4"/>
    <x v="0"/>
  </r>
  <r>
    <s v="ESSZ"/>
    <s v="SZX"/>
    <x v="0"/>
    <d v="2024-02-22T00:00:00"/>
    <x v="0"/>
    <n v="14100716"/>
    <n v="45344"/>
    <s v="YMCT|KM0-M71BC-18"/>
    <s v="RUBBER TIPS :R1-180"/>
    <n v="5"/>
    <n v="5"/>
    <n v="1400"/>
    <s v="CNY"/>
    <n v="1.0900000000000001"/>
    <n v="1400"/>
    <n v="1526"/>
    <s v="C66SZX-SMT SERVICE"/>
    <s v="FUJI ELECTRIC (SHENZHEN) CO., LTD"/>
    <s v="Same"/>
    <n v="901019"/>
    <n v="745"/>
    <s v="373SMT INV-PTS SALES"/>
    <n v="0"/>
    <s v="4500154970&amp;4500155640&amp;4500155893"/>
    <n v="1394126"/>
    <s v="富士电机（深圳）有限公司"/>
    <n v="0"/>
    <x v="5"/>
    <x v="10"/>
    <s v="Q4"/>
    <x v="4"/>
    <x v="0"/>
  </r>
  <r>
    <s v="ESSZ"/>
    <s v="SZX"/>
    <x v="0"/>
    <d v="2024-02-22T00:00:00"/>
    <x v="0"/>
    <n v="14100716"/>
    <n v="45344"/>
    <s v="YMCT|KM0-M71BC-08"/>
    <s v="RUBBER TIPS: R1-080"/>
    <n v="5"/>
    <n v="5"/>
    <n v="1400"/>
    <s v="CNY"/>
    <n v="1.0900000000000001"/>
    <n v="1400"/>
    <n v="1526"/>
    <s v="C66SZX-SMT SERVICE"/>
    <s v="FUJI ELECTRIC (SHENZHEN) CO., LTD"/>
    <s v="Same"/>
    <n v="901019"/>
    <n v="745"/>
    <s v="373SMT INV-PTS SALES"/>
    <n v="0"/>
    <s v="4500154970&amp;4500155640&amp;4500155893"/>
    <n v="1394126"/>
    <s v="富士电机（深圳）有限公司"/>
    <n v="0"/>
    <x v="5"/>
    <x v="10"/>
    <s v="Q4"/>
    <x v="4"/>
    <x v="0"/>
  </r>
  <r>
    <s v="ESSZ"/>
    <s v="SZX"/>
    <x v="0"/>
    <d v="2024-02-22T00:00:00"/>
    <x v="0"/>
    <n v="14100716"/>
    <n v="45344"/>
    <s v="YMCT|KHY-M2267-A0"/>
    <s v="GUIDE X AXIS ASSY"/>
    <n v="1"/>
    <n v="1"/>
    <n v="950"/>
    <s v="CNY"/>
    <n v="1.0900000000000001"/>
    <n v="950"/>
    <n v="1035.5"/>
    <s v="C66SZX-SMT SERVICE"/>
    <s v="FUJI ELECTRIC (SHENZHEN) CO., LTD"/>
    <s v="Same"/>
    <n v="901019"/>
    <n v="518"/>
    <s v="373SMT INV-PTS SALES"/>
    <n v="0"/>
    <s v="4500154970&amp;4500155640&amp;4500155893"/>
    <n v="1394126"/>
    <s v="富士电机（深圳）有限公司"/>
    <n v="0"/>
    <x v="5"/>
    <x v="10"/>
    <s v="Q4"/>
    <x v="4"/>
    <x v="0"/>
  </r>
  <r>
    <s v="ESSZ"/>
    <s v="SZX"/>
    <x v="0"/>
    <d v="2024-02-22T00:00:00"/>
    <x v="1"/>
    <n v="14100717"/>
    <n v="45344"/>
    <s v="EMBE|R-0625L"/>
    <s v="SOLDERSTAR LITE - 6 CHANNEL REFLOW PROFILING SYSTEM"/>
    <n v="1"/>
    <n v="1"/>
    <n v="21946.9"/>
    <s v="CNY"/>
    <n v="1.0900000000000001"/>
    <n v="21946.9"/>
    <n v="23922.121000000003"/>
    <s v="C66SZX-SMT SERVICE"/>
    <s v="JiangXi Netis Technology Co., Ltd."/>
    <s v="Same"/>
    <n v="901020"/>
    <n v="21000"/>
    <s v="373SMT INV-PTS SALES"/>
    <n v="0"/>
    <n v="4400023102"/>
    <n v="1394123"/>
    <s v="江西网是科技有限公司"/>
    <n v="0"/>
    <x v="5"/>
    <x v="10"/>
    <s v="Q4"/>
    <x v="4"/>
    <x v="0"/>
  </r>
  <r>
    <s v="ESSZ"/>
    <s v="SZX"/>
    <x v="0"/>
    <d v="2024-02-26T00:00:00"/>
    <x v="0"/>
    <n v="14100718"/>
    <n v="45348"/>
    <s v="YMCT|KLW-M915B-00"/>
    <s v="SENSOR HEAD 2"/>
    <n v="1"/>
    <n v="1"/>
    <n v="1858.41"/>
    <s v="CNY"/>
    <n v="1.0900000000000001"/>
    <n v="1858.41"/>
    <n v="2025.6669000000002"/>
    <s v="C66SZX-SMT SERVICE"/>
    <s v="Zhongshan Chengcheng Technology Co., Ltd."/>
    <s v="Same"/>
    <n v="901023"/>
    <n v="860.06"/>
    <s v="373SMT INV-PTS SALES"/>
    <n v="0"/>
    <s v="C65SZ24388"/>
    <n v="1396154"/>
    <s v="中山市呈承科技有限公司"/>
    <n v="0"/>
    <x v="5"/>
    <x v="10"/>
    <s v="Q4"/>
    <x v="4"/>
    <x v="0"/>
  </r>
  <r>
    <s v="ESSZ"/>
    <s v="SZX"/>
    <x v="1"/>
    <d v="2024-02-27T00:00:00"/>
    <x v="0"/>
    <n v="12100173"/>
    <n v="45349"/>
    <s v="YMCT|REPAIR CHARGE"/>
    <s v="REPAIR CHARGE"/>
    <n v="1"/>
    <n v="1"/>
    <n v="55752.21"/>
    <s v="CNY"/>
    <n v="1.0900000000000001"/>
    <n v="55752.21"/>
    <n v="60769.908900000002"/>
    <s v="C66SZX-SMT SERVICE"/>
    <s v="ShenZhen Nuo Yaxing Technology Co., Ltd."/>
    <s v="Same"/>
    <n v="901024"/>
    <n v="0"/>
    <s v="373SMT INV-NON-CON"/>
    <n v="0"/>
    <s v="C66-CAN-24060--Nuo Yaxing"/>
    <n v="0"/>
    <s v="深圳市诺亚兴科技有限公司"/>
    <n v="0"/>
    <x v="5"/>
    <x v="10"/>
    <s v="Q4"/>
    <x v="4"/>
    <x v="0"/>
  </r>
  <r>
    <s v="ESSZ"/>
    <s v="SZX"/>
    <x v="2"/>
    <d v="2024-02-27T00:00:00"/>
    <x v="0"/>
    <n v="14100719"/>
    <n v="45349"/>
    <s v="YMCT|KHJ-MC100-00"/>
    <s v="SS TAPE FEEDER 8mm"/>
    <n v="30"/>
    <n v="30"/>
    <n v="0"/>
    <s v="CNY"/>
    <n v="1.0900000000000001"/>
    <n v="0"/>
    <n v="0"/>
    <s v="C66SZX-SMT SERVICE"/>
    <s v="ShenZhen Nuo Yaxing Technology Co., Ltd."/>
    <s v="Same"/>
    <n v="901025"/>
    <n v="65686.47"/>
    <s v="373SMT INV-PTS SALES"/>
    <n v="0"/>
    <s v="C66-CAN-24060--Nuo Yaxing"/>
    <n v="1397201"/>
    <s v="深圳市诺亚兴科技有限公司"/>
    <n v="0"/>
    <x v="5"/>
    <x v="10"/>
    <s v="Q4"/>
    <x v="4"/>
    <x v="0"/>
  </r>
  <r>
    <s v="ESSZ"/>
    <s v="SZX"/>
    <x v="0"/>
    <d v="2024-03-05T00:00:00"/>
    <x v="1"/>
    <n v="14100720"/>
    <n v="45356"/>
    <s v="ZMTR|K48-M3856-00X"/>
    <s v="GREASE PACK(NSL)"/>
    <n v="4"/>
    <n v="4"/>
    <n v="658.41"/>
    <s v="CNY"/>
    <n v="1.0900000000000001"/>
    <n v="658.41"/>
    <n v="717.66690000000006"/>
    <s v="C66SZX-SMT SERVICE"/>
    <s v="Huizhou Lfy Technology Co., Ltd."/>
    <s v="Same"/>
    <n v="901026"/>
    <n v="461.89"/>
    <s v="373SMT INV-PTS SALES"/>
    <n v="0"/>
    <s v="C66SZ24498"/>
    <n v="1403210"/>
    <s v="惠州市乐福源科技有限公司"/>
    <n v="0"/>
    <x v="5"/>
    <x v="11"/>
    <s v="Q4"/>
    <x v="4"/>
    <x v="0"/>
  </r>
  <r>
    <s v="ESSZ"/>
    <s v="SZX"/>
    <x v="0"/>
    <d v="2024-03-07T00:00:00"/>
    <x v="0"/>
    <n v="14100721"/>
    <n v="45358"/>
    <s v="YMCT|KHN-M7710-A4"/>
    <s v="NOZZLE 301A ASSY"/>
    <n v="20"/>
    <n v="20"/>
    <n v="10973.45"/>
    <s v="CNY"/>
    <n v="1.0900000000000001"/>
    <n v="10973.45"/>
    <n v="11961.060500000001"/>
    <s v="C66SZX-SMT SERVICE"/>
    <s v="Shenzhen Yuyang Information Technology Development"/>
    <s v="Same"/>
    <n v="901027"/>
    <n v="6800"/>
    <s v="373SMT INV-PTS SALES"/>
    <n v="0"/>
    <s v="YYKJ-KD-20231219002"/>
    <n v="1406189"/>
    <s v="深圳市宇阳信息技术开发有限公司"/>
    <n v="0"/>
    <x v="5"/>
    <x v="11"/>
    <s v="Q4"/>
    <x v="4"/>
    <x v="0"/>
  </r>
  <r>
    <s v="ESSZ"/>
    <s v="SZX"/>
    <x v="2"/>
    <d v="2024-03-07T00:00:00"/>
    <x v="0"/>
    <n v="14100721"/>
    <n v="45358"/>
    <s v="YMCT|KLJ-MC100-00"/>
    <s v="ZS FEEDER ASSY. 8mm"/>
    <n v="120"/>
    <n v="120"/>
    <n v="265486.73"/>
    <s v="CNY"/>
    <n v="1.0900000000000001"/>
    <n v="265486.73"/>
    <n v="289380.53570000001"/>
    <s v="C66SZX-SMT SERVICE"/>
    <s v="Shenzhen Yuyang Information Technology Development"/>
    <s v="Same"/>
    <n v="901027"/>
    <n v="244496"/>
    <s v="373SMT INV-PTS SALES"/>
    <n v="0"/>
    <s v="YYKJ-KD-20231219002"/>
    <n v="1406189"/>
    <s v="深圳市宇阳信息技术开发有限公司"/>
    <n v="0"/>
    <x v="5"/>
    <x v="11"/>
    <s v="Q4"/>
    <x v="4"/>
    <x v="0"/>
  </r>
  <r>
    <s v="ESSZ"/>
    <s v="SZX"/>
    <x v="2"/>
    <d v="2024-03-07T00:00:00"/>
    <x v="0"/>
    <n v="14100721"/>
    <n v="45358"/>
    <s v="YMCT|KLJ-MC200-00"/>
    <s v="ZS FEEDER ASSY. 1216"/>
    <n v="14"/>
    <n v="14"/>
    <n v="42123.89"/>
    <s v="CNY"/>
    <n v="1.0900000000000001"/>
    <n v="42123.89"/>
    <n v="45915.040100000006"/>
    <s v="C66SZX-SMT SERVICE"/>
    <s v="Shenzhen Yuyang Information Technology Development"/>
    <s v="Same"/>
    <n v="901027"/>
    <n v="37382.1"/>
    <s v="373SMT INV-PTS SALES"/>
    <n v="0"/>
    <s v="YYKJ-KD-20231219002"/>
    <n v="1406189"/>
    <s v="深圳市宇阳信息技术开发有限公司"/>
    <n v="0"/>
    <x v="5"/>
    <x v="11"/>
    <s v="Q4"/>
    <x v="4"/>
    <x v="0"/>
  </r>
  <r>
    <s v="ESSZ"/>
    <s v="SZX"/>
    <x v="2"/>
    <d v="2024-03-07T00:00:00"/>
    <x v="0"/>
    <n v="14100721"/>
    <n v="45358"/>
    <s v="YMCT|KLJ-MC400-00"/>
    <s v="ZS FEEDER ASSY. 24mm"/>
    <n v="5"/>
    <n v="5"/>
    <n v="16150.44"/>
    <s v="CNY"/>
    <n v="1.0900000000000001"/>
    <n v="16150.44"/>
    <n v="17603.979600000002"/>
    <s v="C66SZX-SMT SERVICE"/>
    <s v="Shenzhen Yuyang Information Technology Development"/>
    <s v="Same"/>
    <n v="901027"/>
    <n v="14679"/>
    <s v="373SMT INV-PTS SALES"/>
    <n v="0"/>
    <s v="YYKJ-KD-20231219002"/>
    <n v="1406189"/>
    <s v="深圳市宇阳信息技术开发有限公司"/>
    <n v="0"/>
    <x v="5"/>
    <x v="11"/>
    <s v="Q4"/>
    <x v="4"/>
    <x v="0"/>
  </r>
  <r>
    <s v="ESSZ"/>
    <s v="SZX"/>
    <x v="2"/>
    <d v="2024-03-07T00:00:00"/>
    <x v="0"/>
    <n v="14100721"/>
    <n v="45358"/>
    <s v="YMCT|KLJ-MC500-00"/>
    <s v="ZS FEEDER ASSY. 32mm"/>
    <n v="3"/>
    <n v="3"/>
    <n v="12265.49"/>
    <s v="CNY"/>
    <n v="1.0900000000000001"/>
    <n v="12265.49"/>
    <n v="13369.384100000001"/>
    <s v="C66SZX-SMT SERVICE"/>
    <s v="Shenzhen Yuyang Information Technology Development"/>
    <s v="Same"/>
    <n v="901027"/>
    <n v="11239.2"/>
    <s v="373SMT INV-PTS SALES"/>
    <n v="0"/>
    <s v="YYKJ-KD-20231219002"/>
    <n v="1406189"/>
    <s v="深圳市宇阳信息技术开发有限公司"/>
    <n v="0"/>
    <x v="5"/>
    <x v="11"/>
    <s v="Q4"/>
    <x v="4"/>
    <x v="0"/>
  </r>
  <r>
    <s v="ESSZ"/>
    <s v="SZX"/>
    <x v="2"/>
    <d v="2024-03-07T00:00:00"/>
    <x v="0"/>
    <n v="14100721"/>
    <n v="45358"/>
    <s v="YMCT|KLJ-MC600-00"/>
    <s v="ZS FEEDER ASSY. 44mm"/>
    <n v="2"/>
    <n v="2"/>
    <n v="11858.41"/>
    <s v="CNY"/>
    <n v="1.0900000000000001"/>
    <n v="11858.41"/>
    <n v="12925.6669"/>
    <s v="C66SZX-SMT SERVICE"/>
    <s v="Shenzhen Yuyang Information Technology Development"/>
    <s v="Same"/>
    <n v="901027"/>
    <n v="10680.6"/>
    <s v="373SMT INV-PTS SALES"/>
    <n v="0"/>
    <s v="YYKJ-KD-20231219002"/>
    <n v="1406189"/>
    <s v="深圳市宇阳信息技术开发有限公司"/>
    <n v="0"/>
    <x v="5"/>
    <x v="11"/>
    <s v="Q4"/>
    <x v="4"/>
    <x v="0"/>
  </r>
  <r>
    <s v="ESSZ"/>
    <s v="SZX"/>
    <x v="0"/>
    <d v="2024-03-07T00:00:00"/>
    <x v="0"/>
    <n v="14100721"/>
    <n v="45358"/>
    <s v="YMCT|KHY-M7710-A4"/>
    <s v="NOZZLE 311A ASSY."/>
    <n v="10"/>
    <n v="10"/>
    <n v="5309.73"/>
    <s v="CNY"/>
    <n v="1.0900000000000001"/>
    <n v="5309.73"/>
    <n v="5787.6057000000001"/>
    <s v="C66SZX-SMT SERVICE"/>
    <s v="Shenzhen Yuyang Information Technology Development"/>
    <s v="Same"/>
    <n v="901027"/>
    <n v="3400"/>
    <s v="373SMT INV-PTS SALES"/>
    <n v="0"/>
    <s v="YYKJ-KD-20231219002"/>
    <n v="1406189"/>
    <s v="深圳市宇阳信息技术开发有限公司"/>
    <n v="0"/>
    <x v="5"/>
    <x v="11"/>
    <s v="Q4"/>
    <x v="4"/>
    <x v="0"/>
  </r>
  <r>
    <s v="ESSZ"/>
    <s v="SZX"/>
    <x v="0"/>
    <d v="2024-03-07T00:00:00"/>
    <x v="0"/>
    <n v="14100721"/>
    <n v="45358"/>
    <s v="YMCT|KHN-M7720-A3"/>
    <s v="NOZZLE 302A ASSY"/>
    <n v="30"/>
    <n v="30"/>
    <n v="16460.18"/>
    <s v="CNY"/>
    <n v="1.0900000000000001"/>
    <n v="16460.18"/>
    <n v="17941.5962"/>
    <s v="C66SZX-SMT SERVICE"/>
    <s v="Shenzhen Yuyang Information Technology Development"/>
    <s v="Same"/>
    <n v="901027"/>
    <n v="10200"/>
    <s v="373SMT INV-PTS SALES"/>
    <n v="0"/>
    <s v="YYKJ-KD-20231219002"/>
    <n v="1406189"/>
    <s v="深圳市宇阳信息技术开发有限公司"/>
    <n v="0"/>
    <x v="5"/>
    <x v="11"/>
    <s v="Q4"/>
    <x v="4"/>
    <x v="0"/>
  </r>
  <r>
    <s v="ESSZ"/>
    <s v="SZX"/>
    <x v="0"/>
    <d v="2024-03-07T00:00:00"/>
    <x v="0"/>
    <n v="14100721"/>
    <n v="45358"/>
    <s v="YMCT|KHY-M7740-A0"/>
    <s v="NOZZLE 303A/314A AS."/>
    <n v="15"/>
    <n v="15"/>
    <n v="8230.09"/>
    <s v="CNY"/>
    <n v="1.0900000000000001"/>
    <n v="8230.09"/>
    <n v="8970.7981"/>
    <s v="C66SZX-SMT SERVICE"/>
    <s v="Shenzhen Yuyang Information Technology Development"/>
    <s v="Same"/>
    <n v="901027"/>
    <n v="5100"/>
    <s v="373SMT INV-PTS SALES"/>
    <n v="0"/>
    <s v="YYKJ-KD-20231219002"/>
    <n v="1406189"/>
    <s v="深圳市宇阳信息技术开发有限公司"/>
    <n v="0"/>
    <x v="5"/>
    <x v="11"/>
    <s v="Q4"/>
    <x v="4"/>
    <x v="0"/>
  </r>
  <r>
    <s v="ESSZ"/>
    <s v="SZX"/>
    <x v="0"/>
    <d v="2024-03-07T00:00:00"/>
    <x v="0"/>
    <n v="14100721"/>
    <n v="45358"/>
    <s v="YMCT|KHY-M7750-A0"/>
    <s v="NOZZLE 304A/315A AS."/>
    <n v="5"/>
    <n v="5"/>
    <n v="3097.35"/>
    <s v="CNY"/>
    <n v="1.0900000000000001"/>
    <n v="3097.35"/>
    <n v="3376.1115"/>
    <s v="C66SZX-SMT SERVICE"/>
    <s v="Shenzhen Yuyang Information Technology Development"/>
    <s v="Same"/>
    <n v="901027"/>
    <n v="2040"/>
    <s v="373SMT INV-PTS SALES"/>
    <n v="0"/>
    <s v="YYKJ-KD-20231219002"/>
    <n v="1406189"/>
    <s v="深圳市宇阳信息技术开发有限公司"/>
    <n v="0"/>
    <x v="5"/>
    <x v="11"/>
    <s v="Q4"/>
    <x v="4"/>
    <x v="0"/>
  </r>
  <r>
    <s v="ESSZ"/>
    <s v="SZX"/>
    <x v="0"/>
    <d v="2024-03-11T00:00:00"/>
    <x v="0"/>
    <n v="14100722"/>
    <n v="45362"/>
    <s v="YMCT|KHM-M654C-01"/>
    <s v="SENSOR,FIBER 2"/>
    <n v="2"/>
    <n v="2"/>
    <n v="1946.9"/>
    <s v="CNY"/>
    <n v="1.0900000000000001"/>
    <n v="1946.9"/>
    <n v="2122.1210000000001"/>
    <s v="C66SZX-SMT SERVICE"/>
    <s v="JiangXi Netis Technology Co., Ltd."/>
    <s v="Same"/>
    <n v="901028"/>
    <n v="950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2"/>
    <n v="45362"/>
    <s v="YMCT|KHJ-MC141-S1"/>
    <s v="PARTS,TAPE GUIDE"/>
    <n v="15"/>
    <n v="15"/>
    <n v="5575.22"/>
    <s v="CNY"/>
    <n v="1.0900000000000001"/>
    <n v="5575.22"/>
    <n v="6076.9898000000003"/>
    <s v="C66SZX-SMT SERVICE"/>
    <s v="JiangXi Netis Technology Co., Ltd."/>
    <s v="Same"/>
    <n v="901028"/>
    <n v="3260.25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2"/>
    <n v="45362"/>
    <s v="YMCT|KLJ-MC145-00"/>
    <s v="LEVER TAPE GUIDE F"/>
    <n v="30"/>
    <n v="30"/>
    <n v="955.75"/>
    <s v="CNY"/>
    <n v="1.0900000000000001"/>
    <n v="955.75"/>
    <n v="1041.7675000000002"/>
    <s v="C66SZX-SMT SERVICE"/>
    <s v="JiangXi Netis Technology Co., Ltd."/>
    <s v="Same"/>
    <n v="901028"/>
    <n v="510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2"/>
    <n v="45362"/>
    <s v="YMCT|KHJ-MC181-00"/>
    <s v="HANDLE"/>
    <n v="10"/>
    <n v="10"/>
    <n v="575.22"/>
    <s v="CNY"/>
    <n v="1.0900000000000001"/>
    <n v="575.22"/>
    <n v="626.98980000000006"/>
    <s v="C66SZX-SMT SERVICE"/>
    <s v="JiangXi Netis Technology Co., Ltd."/>
    <s v="Same"/>
    <n v="901028"/>
    <n v="310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2"/>
    <n v="45362"/>
    <s v="YMCT|KHJ-MC241-06"/>
    <s v="TAPE GUIDE ASSY. 16"/>
    <n v="2"/>
    <n v="2"/>
    <n v="1380.53"/>
    <s v="CNY"/>
    <n v="1.0900000000000001"/>
    <n v="1380.53"/>
    <n v="1504.7777000000001"/>
    <s v="C66SZX-SMT SERVICE"/>
    <s v="JiangXi Netis Technology Co., Ltd."/>
    <s v="Same"/>
    <n v="901028"/>
    <n v="795.9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2"/>
    <n v="45362"/>
    <s v="YMCT|KV7-M9266-01"/>
    <s v="GUIDE"/>
    <n v="3"/>
    <n v="3"/>
    <n v="1858.41"/>
    <s v="CNY"/>
    <n v="1.0900000000000001"/>
    <n v="1858.41"/>
    <n v="2025.6669000000002"/>
    <s v="C66SZX-SMT SERVICE"/>
    <s v="JiangXi Netis Technology Co., Ltd."/>
    <s v="Same"/>
    <n v="901028"/>
    <n v="981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2"/>
    <n v="45362"/>
    <s v="YMCT|KHJ-MC146-02"/>
    <s v="SPRING TAPE GUIDE R"/>
    <n v="50"/>
    <n v="50"/>
    <n v="88.5"/>
    <s v="CNY"/>
    <n v="1.0900000000000001"/>
    <n v="88.5"/>
    <n v="96.465000000000003"/>
    <s v="C66SZX-SMT SERVICE"/>
    <s v="JiangXi Netis Technology Co., Ltd."/>
    <s v="Same"/>
    <n v="901028"/>
    <n v="54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2"/>
    <n v="45362"/>
    <s v="YMCT|KHY-M7131-00"/>
    <s v="BELT 1"/>
    <n v="8"/>
    <n v="8"/>
    <n v="821.24"/>
    <s v="CNY"/>
    <n v="1.0900000000000001"/>
    <n v="821.24"/>
    <n v="895.15160000000003"/>
    <s v="C66SZX-SMT SERVICE"/>
    <s v="JiangXi Netis Technology Co., Ltd."/>
    <s v="Same"/>
    <n v="901028"/>
    <n v="489.84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2"/>
    <n v="45362"/>
    <s v="YMCT|KHY-M7132-00"/>
    <s v="BELT 2"/>
    <n v="8"/>
    <n v="8"/>
    <n v="750.44"/>
    <s v="CNY"/>
    <n v="1.0900000000000001"/>
    <n v="750.44"/>
    <n v="817.97960000000012"/>
    <s v="C66SZX-SMT SERVICE"/>
    <s v="JiangXi Netis Technology Co., Ltd."/>
    <s v="Same"/>
    <n v="901028"/>
    <n v="449.35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2"/>
    <n v="45362"/>
    <s v="YMCT|90990-25J026"/>
    <s v="BEARING"/>
    <n v="40"/>
    <n v="40"/>
    <n v="4106.1899999999996"/>
    <s v="CNY"/>
    <n v="1.0900000000000001"/>
    <n v="4106.1899999999996"/>
    <n v="4475.7470999999996"/>
    <s v="C66SZX-SMT SERVICE"/>
    <s v="JiangXi Netis Technology Co., Ltd."/>
    <s v="Same"/>
    <n v="901028"/>
    <n v="2469.7600000000002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2"/>
    <n v="45362"/>
    <s v="YMCT|KHM-M654B-01"/>
    <s v="SENSOR, FIBER 1"/>
    <n v="1"/>
    <n v="1"/>
    <n v="796.46"/>
    <s v="CNY"/>
    <n v="1.0900000000000001"/>
    <n v="796.46"/>
    <n v="868.14140000000009"/>
    <s v="C66SZX-SMT SERVICE"/>
    <s v="JiangXi Netis Technology Co., Ltd."/>
    <s v="Same"/>
    <n v="901028"/>
    <n v="389.5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3"/>
    <n v="45362"/>
    <s v="YMCT|KHY-M4592-10"/>
    <s v="VAC5 SENS BRD ASSY"/>
    <n v="3"/>
    <n v="3"/>
    <n v="4778.76"/>
    <s v="CNY"/>
    <n v="1.0900000000000001"/>
    <n v="4778.76"/>
    <n v="5208.8484000000008"/>
    <s v="C66SZX-SMT SERVICE"/>
    <s v="Hai Xin Technology(ShenZhen) Company Limited."/>
    <s v="Same"/>
    <n v="901029"/>
    <n v="2577"/>
    <s v="373SMT INV-PTS SALES"/>
    <n v="0"/>
    <s v="PO2312000604-KDA04"/>
    <n v="1408120"/>
    <s v="海星科技（深圳）有限公司"/>
    <n v="0"/>
    <x v="5"/>
    <x v="11"/>
    <s v="Q4"/>
    <x v="4"/>
    <x v="0"/>
  </r>
  <r>
    <s v="ESSZ"/>
    <s v="SZX"/>
    <x v="0"/>
    <d v="2024-03-11T00:00:00"/>
    <x v="1"/>
    <n v="14100724"/>
    <n v="45362"/>
    <s v="ZMTR|303-HJD09"/>
    <s v="SPECIAL NOZZLE"/>
    <n v="1"/>
    <n v="1"/>
    <n v="601.77"/>
    <s v="CNY"/>
    <n v="1.0900000000000001"/>
    <n v="601.77"/>
    <n v="655.92930000000001"/>
    <s v="C66SZX-SMT SERVICE"/>
    <s v="Heyuan Haojida Communication Equipment Co., Ltd."/>
    <s v="Same"/>
    <n v="901030"/>
    <n v="398.23"/>
    <s v="373SMT INV-PTS SALES"/>
    <n v="0"/>
    <s v="HJD24011432"/>
    <n v="1408124"/>
    <s v="河源市皓吉达通讯器材有限公司"/>
    <n v="0"/>
    <x v="5"/>
    <x v="11"/>
    <s v="Q4"/>
    <x v="4"/>
    <x v="0"/>
  </r>
  <r>
    <s v="ESSZ"/>
    <s v="SZX"/>
    <x v="0"/>
    <d v="2024-03-11T00:00:00"/>
    <x v="1"/>
    <n v="14100724"/>
    <n v="45362"/>
    <s v="ZMTR|303-HJD10"/>
    <s v="SPECIAL NOZZLE"/>
    <n v="1"/>
    <n v="1"/>
    <n v="601.77"/>
    <s v="CNY"/>
    <n v="1.0900000000000001"/>
    <n v="601.77"/>
    <n v="655.92930000000001"/>
    <s v="C66SZX-SMT SERVICE"/>
    <s v="Heyuan Haojida Communication Equipment Co., Ltd."/>
    <s v="Same"/>
    <n v="901030"/>
    <n v="398.23"/>
    <s v="373SMT INV-PTS SALES"/>
    <n v="0"/>
    <s v="HJD24011432"/>
    <n v="1408124"/>
    <s v="河源市皓吉达通讯器材有限公司"/>
    <n v="0"/>
    <x v="5"/>
    <x v="11"/>
    <s v="Q4"/>
    <x v="4"/>
    <x v="0"/>
  </r>
  <r>
    <s v="ESSZ"/>
    <s v="SZX"/>
    <x v="1"/>
    <d v="2024-03-13T00:00:00"/>
    <x v="2"/>
    <n v="12100174"/>
    <n v="45364"/>
    <s v="HELI|REPAIR CHARGE"/>
    <s v="REPAIR CHARGE"/>
    <n v="1"/>
    <n v="1"/>
    <n v="1327.43"/>
    <s v="CNY"/>
    <n v="1.0900000000000001"/>
    <n v="1327.43"/>
    <n v="1446.8987000000002"/>
    <s v="C66SZX-SMT SERVICE"/>
    <s v="Shenzhen Chen Xin Da Electronics Co.,Ltd."/>
    <s v="Same"/>
    <n v="901032"/>
    <n v="0"/>
    <s v="373SMT INV-NON-CON"/>
    <n v="0"/>
    <s v="C66SZ24488"/>
    <n v="0"/>
    <s v="深圳市晨鑫达电子有限公司"/>
    <n v="0"/>
    <x v="5"/>
    <x v="11"/>
    <s v="Q4"/>
    <x v="4"/>
    <x v="0"/>
  </r>
  <r>
    <s v="ESSZ"/>
    <s v="SZX"/>
    <x v="1"/>
    <d v="2024-03-13T00:00:00"/>
    <x v="0"/>
    <n v="12100175"/>
    <n v="45364"/>
    <s v="YMCT|REPAIR CHARGE"/>
    <s v="REPAIR CHARGE"/>
    <n v="1"/>
    <n v="1"/>
    <n v="3185.84"/>
    <s v="CNY"/>
    <n v="1.0900000000000001"/>
    <n v="3185.84"/>
    <n v="3472.5656000000004"/>
    <s v="C66SZX-SMT SERVICE"/>
    <s v="Shenzhen Yingtong Hengyi Technology Co., Ltd."/>
    <s v="Same"/>
    <n v="901034"/>
    <n v="0"/>
    <s v="373SMT INV-NON-CON"/>
    <n v="0"/>
    <s v="C66SZ24470REV1"/>
    <n v="0"/>
    <s v="深圳市盈通恒翼科技有限公司"/>
    <n v="0"/>
    <x v="5"/>
    <x v="11"/>
    <s v="Q4"/>
    <x v="4"/>
    <x v="0"/>
  </r>
  <r>
    <s v="ESSZ"/>
    <s v="SZX"/>
    <x v="1"/>
    <d v="2024-03-13T00:00:00"/>
    <x v="0"/>
    <n v="12100176"/>
    <n v="45364"/>
    <s v="YMCT|REPAIR CHARGE"/>
    <s v="REPAIR CHARGE"/>
    <n v="1"/>
    <n v="1"/>
    <n v="884.96"/>
    <s v="CNY"/>
    <n v="1.0900000000000001"/>
    <n v="884.96"/>
    <n v="964.60640000000012"/>
    <s v="C66SZX-SMT SERVICE"/>
    <s v="Shenzhen Yitian Technology Co. Ltd."/>
    <s v="Same"/>
    <n v="901036"/>
    <n v="0"/>
    <s v="373SMT INV-NON-CON"/>
    <n v="0"/>
    <s v="C66SZ24504"/>
    <n v="0"/>
    <s v="深圳市益田科技有限公司"/>
    <n v="0"/>
    <x v="5"/>
    <x v="11"/>
    <s v="Q4"/>
    <x v="4"/>
    <x v="0"/>
  </r>
  <r>
    <s v="ESSZ"/>
    <s v="SZX"/>
    <x v="1"/>
    <d v="2024-03-13T00:00:00"/>
    <x v="0"/>
    <n v="12100177"/>
    <n v="45364"/>
    <s v="YMCT|REPAIR CHARGE"/>
    <s v="REPAIR CHARGE"/>
    <n v="1"/>
    <n v="1"/>
    <n v="4247.79"/>
    <s v="CNY"/>
    <n v="1.0900000000000001"/>
    <n v="4247.79"/>
    <n v="4630.0911000000006"/>
    <s v="C66SZX-SMT SERVICE"/>
    <s v="Shenzhen Yitian Technology Co. Ltd."/>
    <s v="Same"/>
    <n v="901037"/>
    <n v="0"/>
    <s v="373SMT INV-NON-CON"/>
    <n v="0"/>
    <s v="C66SZ24507"/>
    <n v="0"/>
    <s v="深圳市益田科技有限公司"/>
    <n v="0"/>
    <x v="5"/>
    <x v="11"/>
    <s v="Q4"/>
    <x v="4"/>
    <x v="0"/>
  </r>
  <r>
    <s v="ESSZ"/>
    <s v="SZX"/>
    <x v="3"/>
    <d v="2024-03-13T00:00:00"/>
    <x v="0"/>
    <n v="13100091"/>
    <n v="45364"/>
    <s v="YMCT|REPAIR CHARGE"/>
    <s v="REPAIR CHARGE"/>
    <n v="1"/>
    <n v="1"/>
    <n v="33730.97"/>
    <s v="CNY"/>
    <n v="1.0900000000000001"/>
    <n v="33730.97"/>
    <n v="36766.757300000005"/>
    <s v="C66SZX-SMT SERVICE"/>
    <s v="Leader-Tech Electronics (Shenzhen) Inc - Huangshi "/>
    <s v="Same"/>
    <n v="901035"/>
    <n v="0"/>
    <s v="373SMT INV-CONTRACT"/>
    <n v="0"/>
    <s v="SD[HS]-GY-202402-09"/>
    <n v="0"/>
    <s v="上达电子（黄石）股份有限公司"/>
    <n v="0"/>
    <x v="5"/>
    <x v="11"/>
    <s v="Q4"/>
    <x v="4"/>
    <x v="0"/>
  </r>
  <r>
    <s v="ESSZ"/>
    <s v="SZX"/>
    <x v="0"/>
    <d v="2024-03-13T00:00:00"/>
    <x v="0"/>
    <n v="14100725"/>
    <n v="45364"/>
    <s v="YMCT|KHY-M3T22-01"/>
    <s v="SHOCK ABSORBERS"/>
    <n v="1"/>
    <n v="1"/>
    <n v="716.81"/>
    <s v="CNY"/>
    <n v="1.0900000000000001"/>
    <n v="716.81"/>
    <n v="781.3229"/>
    <s v="C66SZX-SMT SERVICE"/>
    <s v="Shenzhen Extension New Technology Co., Ltd"/>
    <s v="Same"/>
    <n v="901031"/>
    <n v="396"/>
    <s v="373SMT INV-PTS SALES"/>
    <n v="0"/>
    <s v="C66SZ24399"/>
    <n v="1411116"/>
    <s v="深圳拓新伟业科技有限公司"/>
    <n v="0"/>
    <x v="5"/>
    <x v="11"/>
    <s v="Q4"/>
    <x v="4"/>
    <x v="0"/>
  </r>
  <r>
    <s v="ESSZ"/>
    <s v="SZX"/>
    <x v="0"/>
    <d v="2024-03-13T00:00:00"/>
    <x v="1"/>
    <n v="14100726"/>
    <n v="45364"/>
    <s v="ZMTR|303-QS01"/>
    <s v="SPECIAL NOZZLE"/>
    <n v="240"/>
    <n v="240"/>
    <n v="70088.5"/>
    <s v="CNY"/>
    <n v="1.0900000000000001"/>
    <n v="70088.5"/>
    <n v="76396.465000000011"/>
    <s v="C66SZX-SMT SERVICE"/>
    <s v="Chainzone(Foshan)  Technology Co., Ltd."/>
    <s v="Same"/>
    <n v="901033"/>
    <n v="55221.599999999999"/>
    <s v="373SMT INV-PTS SALES"/>
    <n v="0"/>
    <s v="C66SZ24470REV1"/>
    <n v="1411130"/>
    <s v="佛山市青松科技股份有限公司"/>
    <n v="0"/>
    <x v="5"/>
    <x v="11"/>
    <s v="Q4"/>
    <x v="4"/>
    <x v="0"/>
  </r>
  <r>
    <s v="ESSZ"/>
    <s v="SZX"/>
    <x v="0"/>
    <d v="2024-03-14T00:00:00"/>
    <x v="0"/>
    <n v="14100727"/>
    <n v="45365"/>
    <s v="YMCT|KHY-M7131-00"/>
    <s v="BELT 1"/>
    <n v="14"/>
    <n v="14"/>
    <n v="0"/>
    <s v="CNY"/>
    <n v="1.0900000000000001"/>
    <n v="0"/>
    <n v="0"/>
    <s v="C66SZX-SMT SERVICE"/>
    <s v="Leader-Tech Electronics (Shenzhen) Inc - Huangshi "/>
    <s v="Same"/>
    <n v="901039"/>
    <n v="666.23"/>
    <s v="373SMT INV-PTS SALES"/>
    <n v="0"/>
    <s v="SD[HS]-GY-202402-09"/>
    <n v="1412189"/>
    <s v="上达电子（黄石）股份有限公司"/>
    <n v="0"/>
    <x v="5"/>
    <x v="11"/>
    <s v="Q4"/>
    <x v="4"/>
    <x v="0"/>
  </r>
  <r>
    <s v="ESSZ"/>
    <s v="SZX"/>
    <x v="0"/>
    <d v="2024-03-14T00:00:00"/>
    <x v="0"/>
    <n v="14100727"/>
    <n v="45365"/>
    <s v="YMCT|KHY-M7132-00"/>
    <s v="BELT 2"/>
    <n v="14"/>
    <n v="14"/>
    <n v="0"/>
    <s v="CNY"/>
    <n v="1.0900000000000001"/>
    <n v="0"/>
    <n v="0"/>
    <s v="C66SZX-SMT SERVICE"/>
    <s v="Leader-Tech Electronics (Shenzhen) Inc - Huangshi "/>
    <s v="Same"/>
    <n v="901039"/>
    <n v="650.48"/>
    <s v="373SMT INV-PTS SALES"/>
    <n v="0"/>
    <s v="SD[HS]-GY-202402-09"/>
    <n v="1412189"/>
    <s v="上达电子（黄石）股份有限公司"/>
    <n v="0"/>
    <x v="5"/>
    <x v="11"/>
    <s v="Q4"/>
    <x v="4"/>
    <x v="0"/>
  </r>
  <r>
    <s v="ESSZ"/>
    <s v="SZX"/>
    <x v="0"/>
    <d v="2024-03-14T00:00:00"/>
    <x v="1"/>
    <n v="14100727"/>
    <n v="45365"/>
    <s v="ZMTR|K48-M3856-00X"/>
    <s v="GREASE PACK(NSL)"/>
    <n v="6"/>
    <n v="6"/>
    <n v="0"/>
    <s v="CNY"/>
    <n v="1.0900000000000001"/>
    <n v="0"/>
    <n v="0"/>
    <s v="C66SZX-SMT SERVICE"/>
    <s v="Leader-Tech Electronics (Shenzhen) Inc - Huangshi "/>
    <s v="Same"/>
    <n v="901039"/>
    <n v="692.84"/>
    <s v="373SMT INV-PTS SALES"/>
    <n v="0"/>
    <s v="SD[HS]-GY-202402-09"/>
    <n v="1412189"/>
    <s v="上达电子（黄石）股份有限公司"/>
    <n v="0"/>
    <x v="5"/>
    <x v="11"/>
    <s v="Q4"/>
    <x v="4"/>
    <x v="0"/>
  </r>
  <r>
    <s v="ESSZ"/>
    <s v="SZX"/>
    <x v="3"/>
    <d v="2024-03-18T00:00:00"/>
    <x v="0"/>
    <n v="13100092"/>
    <n v="45369"/>
    <s v="YMCT|REPAIR CHARGE"/>
    <s v="REPAIR CHARGE"/>
    <n v="1"/>
    <n v="1"/>
    <n v="15044.25"/>
    <s v="CNY"/>
    <n v="1.0900000000000001"/>
    <n v="15044.25"/>
    <n v="16398.232500000002"/>
    <s v="C66SZX-SMT SERVICE"/>
    <s v="Huizhou Huiyang Xinxu Rui Cheng Electronic Process"/>
    <s v="Same"/>
    <n v="901041"/>
    <n v="0"/>
    <s v="373SMT INV-CONTRACT"/>
    <n v="0"/>
    <s v="C66-CAN-24064--RuiCheng"/>
    <n v="0"/>
    <s v="惠州市惠阳区新圩镇锐诚电子加工厂"/>
    <n v="0"/>
    <x v="5"/>
    <x v="11"/>
    <s v="Q4"/>
    <x v="4"/>
    <x v="0"/>
  </r>
  <r>
    <s v="ESSZ"/>
    <s v="SZX"/>
    <x v="3"/>
    <d v="2024-03-18T00:00:00"/>
    <x v="0"/>
    <n v="13100093"/>
    <n v="45369"/>
    <s v="YMCT|REPAIR CHARGE"/>
    <s v="REPAIR CHARGE"/>
    <n v="1"/>
    <n v="1"/>
    <n v="9911.5"/>
    <s v="CNY"/>
    <n v="1.0900000000000001"/>
    <n v="9911.5"/>
    <n v="10803.535000000002"/>
    <s v="C66SZX-SMT SERVICE"/>
    <s v="Huizhou Zhongxinke Digital Technology Co., Ltd."/>
    <s v="Same"/>
    <n v="901042"/>
    <n v="0"/>
    <s v="373SMT INV-CONTRACT"/>
    <n v="0"/>
    <s v="年保"/>
    <n v="0"/>
    <s v="惠州市众鑫科数字技术有限公司"/>
    <n v="0"/>
    <x v="5"/>
    <x v="11"/>
    <s v="Q4"/>
    <x v="4"/>
    <x v="0"/>
  </r>
  <r>
    <s v="ESSZ"/>
    <s v="SZX"/>
    <x v="3"/>
    <d v="2024-03-18T00:00:00"/>
    <x v="0"/>
    <n v="13100094"/>
    <n v="45369"/>
    <s v="YMCT|REPAIR CHARGE"/>
    <s v="REPAIR CHARGE"/>
    <n v="1"/>
    <n v="1"/>
    <n v="7079.65"/>
    <s v="CNY"/>
    <n v="1.0900000000000001"/>
    <n v="7079.65"/>
    <n v="7716.8185000000003"/>
    <s v="C66SZX-SMT SERVICE"/>
    <s v="Starwire lighting Co., Limited"/>
    <s v="Same"/>
    <n v="901043"/>
    <n v="0"/>
    <s v="373SMT INV-CONTRACT"/>
    <n v="0"/>
    <s v="年保协议"/>
    <n v="0"/>
    <s v="深圳市世达威光电有限公司"/>
    <n v="0"/>
    <x v="5"/>
    <x v="11"/>
    <s v="Q4"/>
    <x v="4"/>
    <x v="0"/>
  </r>
  <r>
    <s v="ESSZ"/>
    <s v="SZX"/>
    <x v="0"/>
    <d v="2024-03-18T00:00:00"/>
    <x v="0"/>
    <n v="14100728"/>
    <n v="45369"/>
    <s v="YMCT|KMB-M703S-A0"/>
    <s v="HOLDER NOZZLE ASSY."/>
    <n v="1"/>
    <n v="1"/>
    <n v="0"/>
    <s v="CNY"/>
    <n v="1.0900000000000001"/>
    <n v="0"/>
    <n v="0"/>
    <s v="C66SZX-SMT SERVICE"/>
    <s v="Huizhou Huiyang Xinxu Rui Cheng Electronic Process"/>
    <s v="Same"/>
    <n v="901040"/>
    <n v="386.01"/>
    <s v="373SMT INV-PTS SALES"/>
    <n v="0"/>
    <s v="C66-CAN-24064--RuiCheng"/>
    <n v="1414149"/>
    <s v="惠州市惠阳区新圩镇锐诚电子加工厂"/>
    <n v="0"/>
    <x v="5"/>
    <x v="11"/>
    <s v="Q4"/>
    <x v="4"/>
    <x v="0"/>
  </r>
  <r>
    <s v="ESSZ"/>
    <s v="SZX"/>
    <x v="3"/>
    <d v="2024-03-19T00:00:00"/>
    <x v="0"/>
    <n v="13100095"/>
    <n v="45370"/>
    <s v="YMCT|REPAIR CHARGE"/>
    <s v="REPAIR CHARGE"/>
    <n v="1"/>
    <n v="1"/>
    <n v="6637.17"/>
    <s v="CNY"/>
    <n v="1.0900000000000001"/>
    <n v="6637.17"/>
    <n v="7234.5153000000009"/>
    <s v="C66SZX-SMT SERVICE"/>
    <s v="Shenzhen Taixinrong Electronics Co., Ltd."/>
    <s v="Same"/>
    <n v="901044"/>
    <n v="0"/>
    <s v="373SMT INV-CONTRACT"/>
    <n v="0"/>
    <s v="年保2024年"/>
    <n v="0"/>
    <s v="深圳市泰鑫荣电子有限公司"/>
    <n v="0"/>
    <x v="5"/>
    <x v="11"/>
    <s v="Q4"/>
    <x v="4"/>
    <x v="0"/>
  </r>
  <r>
    <s v="ESSZ"/>
    <s v="SZX"/>
    <x v="3"/>
    <d v="2024-03-21T00:00:00"/>
    <x v="0"/>
    <n v="13100096"/>
    <n v="45372"/>
    <s v="YMCT|REPAIR CHARGE"/>
    <s v="REPAIR CHARGE"/>
    <n v="1"/>
    <n v="1"/>
    <n v="39823.01"/>
    <s v="CNY"/>
    <n v="1.0900000000000001"/>
    <n v="39823.01"/>
    <n v="43407.080900000008"/>
    <s v="C66SZX-SMT SERVICE"/>
    <s v="Jiangxi Kingtron Technology Co., Ltd."/>
    <s v="Same"/>
    <n v="901045"/>
    <n v="0"/>
    <s v="373SMT INV-CONTRACT"/>
    <n v="0"/>
    <s v="年保2024年"/>
    <n v="0"/>
    <s v="江西络鑫科技股份有限公司"/>
    <n v="0"/>
    <x v="5"/>
    <x v="11"/>
    <s v="Q4"/>
    <x v="4"/>
    <x v="0"/>
  </r>
  <r>
    <s v="ESSZ"/>
    <s v="SZX"/>
    <x v="1"/>
    <d v="2024-03-22T00:00:00"/>
    <x v="0"/>
    <n v="12100178"/>
    <n v="45373"/>
    <s v="YMCT|REPAIR CHARGE"/>
    <s v="REPAIR CHARGE"/>
    <n v="1"/>
    <n v="1"/>
    <n v="32734.51"/>
    <s v="CNY"/>
    <n v="1.0900000000000001"/>
    <n v="32734.51"/>
    <n v="35680.615900000004"/>
    <s v="C66SZX-SMT SERVICE"/>
    <s v="Xiamen Compass Semiconductor Company Limited"/>
    <s v="Same"/>
    <n v="901046"/>
    <n v="0"/>
    <s v="373SMT INV-NON-CON"/>
    <n v="0"/>
    <s v="XC2403057"/>
    <n v="0"/>
    <s v="厦门金柏半导体有限公司"/>
    <n v="0"/>
    <x v="5"/>
    <x v="11"/>
    <s v="Q4"/>
    <x v="4"/>
    <x v="0"/>
  </r>
  <r>
    <s v="ESSZ"/>
    <s v="SZX"/>
    <x v="1"/>
    <d v="2024-03-22T00:00:00"/>
    <x v="0"/>
    <n v="12100178"/>
    <n v="45373"/>
    <s v="YMCT|REPAIR CHARGE"/>
    <s v="REPAIR CHARGE"/>
    <n v="1"/>
    <n v="1"/>
    <n v="31548.67"/>
    <s v="CNY"/>
    <n v="1.0900000000000001"/>
    <n v="31548.67"/>
    <n v="34388.050300000003"/>
    <s v="C66SZX-SMT SERVICE"/>
    <s v="Xiamen Compass Semiconductor Company Limited"/>
    <s v="Same"/>
    <n v="901046"/>
    <n v="0"/>
    <s v="373SMT INV-NON-CON"/>
    <n v="0"/>
    <s v="XC2403057"/>
    <n v="0"/>
    <s v="厦门金柏半导体有限公司"/>
    <n v="0"/>
    <x v="5"/>
    <x v="11"/>
    <s v="Q4"/>
    <x v="4"/>
    <x v="0"/>
  </r>
  <r>
    <s v="ESSZ"/>
    <s v="SZX"/>
    <x v="1"/>
    <d v="2024-03-22T00:00:00"/>
    <x v="0"/>
    <n v="12100179"/>
    <n v="45373"/>
    <s v="YMCT|REPAIR CHARGE"/>
    <s v="REPAIR CHARGE"/>
    <n v="1"/>
    <n v="1"/>
    <n v="11061.95"/>
    <s v="CNY"/>
    <n v="1.0900000000000001"/>
    <n v="11061.95"/>
    <n v="12057.525500000002"/>
    <s v="C66SZX-SMT SERVICE"/>
    <s v="Shenzhen Yuyang Information Technology Development"/>
    <s v="Same"/>
    <n v="901047"/>
    <n v="0"/>
    <s v="373SMT INV-NON-CON"/>
    <n v="0"/>
    <s v="C66SZ24492REV1"/>
    <n v="0"/>
    <s v="深圳市宇阳信息技术开发有限公司"/>
    <n v="0"/>
    <x v="5"/>
    <x v="11"/>
    <s v="Q4"/>
    <x v="4"/>
    <x v="0"/>
  </r>
  <r>
    <s v="ESSZ"/>
    <s v="SZX"/>
    <x v="3"/>
    <d v="2024-03-25T00:00:00"/>
    <x v="0"/>
    <n v="13100097"/>
    <n v="45376"/>
    <s v="YMCT|REPAIR CHARGE"/>
    <s v="REPAIR CHARGE"/>
    <n v="1"/>
    <n v="1"/>
    <n v="14159.29"/>
    <s v="CNY"/>
    <n v="1.0900000000000001"/>
    <n v="14159.29"/>
    <n v="15433.626100000001"/>
    <s v="C66SZX-SMT SERVICE"/>
    <s v="Shenzhen Zhengbang LED Technology Co.,Ltd"/>
    <s v="Same"/>
    <n v="901048"/>
    <n v="0"/>
    <s v="373SMT INV-CONTRACT"/>
    <n v="0"/>
    <s v="2024年保协议"/>
    <n v="0"/>
    <s v="深圳市正邦光电科技有限公司"/>
    <n v="0"/>
    <x v="5"/>
    <x v="11"/>
    <s v="Q4"/>
    <x v="4"/>
    <x v="0"/>
  </r>
  <r>
    <s v="ESSZ"/>
    <s v="SZX"/>
    <x v="1"/>
    <d v="2024-04-11T00:00:00"/>
    <x v="0"/>
    <n v="12100180"/>
    <n v="45393"/>
    <s v="YMCT|REPAIR CHARGE"/>
    <s v="REPAIR CHARGE"/>
    <n v="1"/>
    <n v="1"/>
    <n v="44247.79"/>
    <s v="CNY"/>
    <n v="1.083"/>
    <n v="44247.79"/>
    <n v="47920.356569999996"/>
    <s v="C66SZX-SMT SERVICE"/>
    <s v="Sheng Zhen Jing Guan Surplus Electronics Co,.Ltd"/>
    <s v="Same"/>
    <n v="901055"/>
    <n v="0"/>
    <s v="373SMT INV-NON-CON"/>
    <n v="0"/>
    <s v="C66SZ24526REV1"/>
    <n v="0"/>
    <s v="深圳市精莞盈电子有限公司"/>
    <n v="0"/>
    <x v="5"/>
    <x v="0"/>
    <s v="Q1"/>
    <x v="5"/>
    <x v="0"/>
  </r>
  <r>
    <s v="ESSZ"/>
    <s v="SZX"/>
    <x v="1"/>
    <d v="2024-04-11T00:00:00"/>
    <x v="0"/>
    <n v="12100181"/>
    <n v="45393"/>
    <s v="YMCT|REPAIR CHARGE"/>
    <s v="REPAIR CHARGE"/>
    <n v="1"/>
    <n v="1"/>
    <n v="1194.69"/>
    <s v="CNY"/>
    <n v="1.083"/>
    <n v="1194.69"/>
    <n v="1293.8492699999999"/>
    <s v="C66SZX-SMT SERVICE"/>
    <s v="HUNAN YESTECH OPTOELECTRONIC CO.,LTD."/>
    <s v="Same"/>
    <n v="901057"/>
    <n v="0"/>
    <s v="373SMT INV-NON-CON"/>
    <n v="0"/>
    <s v="3310 20240312009"/>
    <n v="0"/>
    <s v="湖南新亚胜光电股份有限公司"/>
    <n v="0"/>
    <x v="5"/>
    <x v="0"/>
    <s v="Q1"/>
    <x v="5"/>
    <x v="0"/>
  </r>
  <r>
    <s v="ESSZ"/>
    <s v="SZX"/>
    <x v="3"/>
    <d v="2024-04-11T00:00:00"/>
    <x v="0"/>
    <n v="13100098"/>
    <n v="45393"/>
    <s v="YMCT|REPAIR CHARGE"/>
    <s v="REPAIR CHARGE"/>
    <n v="1"/>
    <n v="1"/>
    <n v="6194.69"/>
    <s v="CNY"/>
    <n v="1.083"/>
    <n v="6194.69"/>
    <n v="6708.8492699999997"/>
    <s v="C66SZX-SMT SERVICE"/>
    <s v="TOBI LED CO., LIMITED"/>
    <s v="Same"/>
    <n v="901050"/>
    <n v="0"/>
    <s v="373SMT INV-CONTRACT"/>
    <n v="0"/>
    <s v="2024年保协议"/>
    <n v="0"/>
    <s v="珠海拓比光科技有限公司"/>
    <n v="0"/>
    <x v="5"/>
    <x v="0"/>
    <s v="Q1"/>
    <x v="5"/>
    <x v="0"/>
  </r>
  <r>
    <s v="ESSZ"/>
    <s v="SZX"/>
    <x v="3"/>
    <d v="2024-04-11T00:00:00"/>
    <x v="0"/>
    <n v="13100099"/>
    <n v="45393"/>
    <s v="YMCT|REPAIR CHARGE"/>
    <s v="REPAIR CHARGE"/>
    <n v="1"/>
    <n v="1"/>
    <n v="3982.3"/>
    <s v="CNY"/>
    <n v="1.083"/>
    <n v="3982.3"/>
    <n v="4312.8308999999999"/>
    <s v="C66SZX-SMT SERVICE"/>
    <s v="Longoal Display Ltd."/>
    <s v="Same"/>
    <n v="901053"/>
    <n v="0"/>
    <s v="373SMT INV-CONTRACT"/>
    <n v="0"/>
    <s v="2024年年保协议"/>
    <n v="0"/>
    <s v="佛山市顺德区龙高液晶有限公司"/>
    <n v="0"/>
    <x v="5"/>
    <x v="0"/>
    <s v="Q1"/>
    <x v="5"/>
    <x v="0"/>
  </r>
  <r>
    <s v="ESSZ"/>
    <s v="SZX"/>
    <x v="3"/>
    <d v="2024-04-11T00:00:00"/>
    <x v="0"/>
    <n v="13100099"/>
    <n v="45393"/>
    <s v="YMCT|REPAIR CHARGE"/>
    <s v="REPAIR CHARGE"/>
    <n v="1"/>
    <n v="1"/>
    <n v="3982.3"/>
    <s v="CNY"/>
    <n v="1.083"/>
    <n v="3982.3"/>
    <n v="4312.8308999999999"/>
    <s v="C66SZX-SMT SERVICE"/>
    <s v="Longoal Display Ltd."/>
    <s v="Same"/>
    <n v="901053"/>
    <n v="0"/>
    <s v="373SMT INV-CONTRACT"/>
    <n v="0"/>
    <s v="2024年年保协议"/>
    <n v="0"/>
    <s v="佛山市顺德区龙高液晶有限公司"/>
    <n v="0"/>
    <x v="5"/>
    <x v="0"/>
    <s v="Q1"/>
    <x v="5"/>
    <x v="0"/>
  </r>
  <r>
    <s v="ESSZ"/>
    <s v="SZX"/>
    <x v="1"/>
    <d v="2024-04-12T00:00:00"/>
    <x v="0"/>
    <n v="12100182"/>
    <n v="45394"/>
    <s v="YMCT|REPAIR CHARGE"/>
    <s v="REPAIR CHARGE"/>
    <n v="6"/>
    <n v="6"/>
    <n v="11504.44"/>
    <s v="CNY"/>
    <n v="1.083"/>
    <n v="11504.44"/>
    <n v="12459.30852"/>
    <s v="C66SZX-SMT SERVICE"/>
    <s v="Zhuhai Taichuan Cloud Technology Co., Ltd."/>
    <s v="Same"/>
    <n v="901058"/>
    <n v="0"/>
    <s v="373SMT INV-NON-CON"/>
    <n v="0"/>
    <s v="L202311160002"/>
    <n v="0"/>
    <s v="珠海太川云社区技术股份有限公司"/>
    <n v="0"/>
    <x v="5"/>
    <x v="0"/>
    <s v="Q1"/>
    <x v="5"/>
    <x v="0"/>
  </r>
  <r>
    <s v="ESSZ"/>
    <s v="SZX"/>
    <x v="0"/>
    <d v="2024-04-12T00:00:00"/>
    <x v="0"/>
    <n v="14100729"/>
    <n v="45394"/>
    <s v="YMCT|KLF-M7153-00"/>
    <s v="VALVE"/>
    <n v="1"/>
    <n v="1"/>
    <n v="884.96"/>
    <s v="CNY"/>
    <n v="1.083"/>
    <n v="884.96"/>
    <n v="958.41168000000005"/>
    <s v="C66SZX-SMT SERVICE"/>
    <s v="Huizhou Zhongxinke Digital Technology Co., Ltd."/>
    <s v="Same"/>
    <n v="901051"/>
    <n v="488.75"/>
    <s v="373SMT INV-PTS SALES"/>
    <n v="0"/>
    <s v="C66SZ24481"/>
    <n v="1432115"/>
    <s v="惠州市众鑫科数字技术有限公司"/>
    <n v="0"/>
    <x v="5"/>
    <x v="0"/>
    <s v="Q1"/>
    <x v="5"/>
    <x v="0"/>
  </r>
  <r>
    <s v="ESSZ"/>
    <s v="SZX"/>
    <x v="0"/>
    <d v="2024-04-12T00:00:00"/>
    <x v="0"/>
    <n v="14100730"/>
    <n v="45394"/>
    <s v="YMCT|KLF-M7153-00"/>
    <s v="VALVE"/>
    <n v="2"/>
    <n v="2"/>
    <n v="1769.91"/>
    <s v="CNY"/>
    <n v="1.083"/>
    <n v="1769.91"/>
    <n v="1916.8125299999999"/>
    <s v="C66SZX-SMT SERVICE"/>
    <s v="Dongguan Langqin Electronic Technology Co., Ltd."/>
    <s v="Same"/>
    <n v="901052"/>
    <n v="977.5"/>
    <s v="373SMT INV-PTS SALES"/>
    <n v="0"/>
    <s v="3507-20241310001"/>
    <n v="1432267"/>
    <s v="东莞朗勤电子科技有限公司"/>
    <n v="0"/>
    <x v="5"/>
    <x v="0"/>
    <s v="Q1"/>
    <x v="5"/>
    <x v="0"/>
  </r>
  <r>
    <s v="ESSZ"/>
    <s v="SZX"/>
    <x v="0"/>
    <d v="2024-04-12T00:00:00"/>
    <x v="0"/>
    <n v="14100731"/>
    <n v="45394"/>
    <s v="YMCT|90990-25J026"/>
    <s v="BEARING"/>
    <n v="10"/>
    <n v="10"/>
    <n v="0"/>
    <s v="CNY"/>
    <n v="1.083"/>
    <n v="0"/>
    <n v="0"/>
    <s v="C66SZX-SMT SERVICE"/>
    <s v="Zhuhai Taichuan Cloud Technology Co., Ltd."/>
    <s v="Same"/>
    <n v="901059"/>
    <n v="617.44000000000005"/>
    <s v="373SMT INV-PTS SALES"/>
    <n v="0"/>
    <s v="L202311160002"/>
    <n v="1433115"/>
    <s v="珠海太川云社区技术股份有限公司"/>
    <n v="0"/>
    <x v="5"/>
    <x v="0"/>
    <s v="Q1"/>
    <x v="5"/>
    <x v="0"/>
  </r>
  <r>
    <s v="ESSZ"/>
    <s v="SZX"/>
    <x v="2"/>
    <d v="2024-04-12T00:00:00"/>
    <x v="0"/>
    <n v="14100732"/>
    <n v="45394"/>
    <s v="YMCT|KHJ-MC100-00"/>
    <s v="SS TAPE FEEDER 8mm"/>
    <n v="20"/>
    <n v="20"/>
    <n v="0"/>
    <s v="CNY"/>
    <n v="1.083"/>
    <n v="0"/>
    <n v="0"/>
    <s v="C66SZX-SMT SERVICE"/>
    <s v="Sheng Zhen Jing Guan Surplus Electronics Co,.Ltd"/>
    <s v="Same"/>
    <n v="901056"/>
    <n v="43790.98"/>
    <s v="373SMT INV-PTS SALES"/>
    <n v="0"/>
    <s v="C66SZ24526REV1"/>
    <n v="1433117"/>
    <s v="深圳市精莞盈电子有限公司"/>
    <n v="0"/>
    <x v="5"/>
    <x v="0"/>
    <s v="Q1"/>
    <x v="5"/>
    <x v="0"/>
  </r>
  <r>
    <s v="ESSZ"/>
    <s v="SZX"/>
    <x v="0"/>
    <d v="2024-04-12T00:00:00"/>
    <x v="1"/>
    <n v="14100733"/>
    <n v="45394"/>
    <s v="ZMTR|303-JGY"/>
    <s v="SPECIAL NOZZLE"/>
    <n v="9"/>
    <n v="9"/>
    <n v="4380.53"/>
    <s v="CNY"/>
    <n v="1.083"/>
    <n v="4380.53"/>
    <n v="4744.1139899999998"/>
    <s v="C66SZX-SMT SERVICE"/>
    <s v="Sheng Zhen Jing Guan Surplus Electronics Co,.Ltd"/>
    <s v="Same"/>
    <n v="901056"/>
    <n v="2787.57"/>
    <s v="373SMT INV-PTS SALES"/>
    <n v="0"/>
    <s v="C66SZ24526REV1"/>
    <n v="1433117"/>
    <s v="深圳市精莞盈电子有限公司"/>
    <n v="0"/>
    <x v="5"/>
    <x v="0"/>
    <s v="Q1"/>
    <x v="5"/>
    <x v="0"/>
  </r>
  <r>
    <s v="ESSZ"/>
    <s v="SZX"/>
    <x v="0"/>
    <d v="2024-04-12T00:00:00"/>
    <x v="1"/>
    <n v="14100733"/>
    <n v="45394"/>
    <s v="ZMTR|303-JGY"/>
    <s v="SPECIAL NOZZLE"/>
    <n v="1"/>
    <n v="1"/>
    <n v="0"/>
    <s v="CNY"/>
    <n v="1.083"/>
    <n v="0"/>
    <n v="0"/>
    <s v="C66SZX-SMT SERVICE"/>
    <s v="Sheng Zhen Jing Guan Surplus Electronics Co,.Ltd"/>
    <s v="Same"/>
    <n v="901056"/>
    <n v="309.73"/>
    <s v="373SMT INV-PTS SALES"/>
    <n v="0"/>
    <s v="C66SZ24526REV1"/>
    <n v="1433117"/>
    <s v="深圳市精莞盈电子有限公司"/>
    <n v="0"/>
    <x v="5"/>
    <x v="0"/>
    <s v="Q1"/>
    <x v="5"/>
    <x v="0"/>
  </r>
  <r>
    <s v="ESSZ"/>
    <s v="SZX"/>
    <x v="0"/>
    <d v="2024-04-12T00:00:00"/>
    <x v="0"/>
    <n v="14100734"/>
    <n v="45394"/>
    <s v="YMCT|KKE-M66J3-00"/>
    <s v="HNS HEAD DO"/>
    <n v="1"/>
    <n v="1"/>
    <n v="1681.42"/>
    <s v="CNY"/>
    <n v="1.083"/>
    <n v="1681.42"/>
    <n v="1820.97786"/>
    <s v="C66SZX-SMT SERVICE"/>
    <s v="nanning OVT electronics technology co.,ltd"/>
    <s v="Same"/>
    <n v="901060"/>
    <n v="983"/>
    <s v="373SMT INV-PTS SALES"/>
    <n v="0"/>
    <s v="NO240301308"/>
    <n v="1433153"/>
    <s v="南宁市欧韦电子科技有限公司"/>
    <n v="0"/>
    <x v="5"/>
    <x v="0"/>
    <s v="Q1"/>
    <x v="5"/>
    <x v="0"/>
  </r>
  <r>
    <s v="ESSZ"/>
    <s v="SZX"/>
    <x v="0"/>
    <d v="2024-04-12T00:00:00"/>
    <x v="0"/>
    <n v="14100734"/>
    <n v="45394"/>
    <s v="YMCT|KKE-M66C1-00"/>
    <s v="HNS HEAD SRV SIGNAL1"/>
    <n v="1"/>
    <n v="1"/>
    <n v="513.27"/>
    <s v="CNY"/>
    <n v="1.083"/>
    <n v="513.27"/>
    <n v="555.87140999999997"/>
    <s v="C66SZX-SMT SERVICE"/>
    <s v="nanning OVT electronics technology co.,ltd"/>
    <s v="Same"/>
    <n v="901060"/>
    <n v="289"/>
    <s v="373SMT INV-PTS SALES"/>
    <n v="0"/>
    <s v="NO240301308"/>
    <n v="1433153"/>
    <s v="南宁市欧韦电子科技有限公司"/>
    <n v="0"/>
    <x v="5"/>
    <x v="0"/>
    <s v="Q1"/>
    <x v="5"/>
    <x v="0"/>
  </r>
  <r>
    <s v="ESSZ"/>
    <s v="SZX"/>
    <x v="2"/>
    <d v="2024-04-15T00:00:00"/>
    <x v="0"/>
    <n v="14100735"/>
    <n v="45397"/>
    <s v="YMCT|KLJ-MC700-00"/>
    <s v="ZS FEEDER ASSY. 56mm"/>
    <n v="2"/>
    <n v="2"/>
    <n v="12920.35"/>
    <s v="CNY"/>
    <n v="1.083"/>
    <n v="12920.35"/>
    <n v="13992.73905"/>
    <s v="C66SZX-SMT SERVICE"/>
    <s v="Shenzhen Shanchuan Ruichuang Technology Co., Ltd."/>
    <s v="Same"/>
    <n v="901049"/>
    <n v="13620.05"/>
    <s v="373SMT INV-PTS SALES"/>
    <n v="0"/>
    <s v="C66SZ24523REV1"/>
    <n v="1434105"/>
    <s v="深圳市杉川锐创科技有限公司"/>
    <n v="0"/>
    <x v="5"/>
    <x v="0"/>
    <s v="Q1"/>
    <x v="5"/>
    <x v="0"/>
  </r>
  <r>
    <s v="ESSZ"/>
    <s v="SZX"/>
    <x v="0"/>
    <d v="2024-04-19T00:00:00"/>
    <x v="0"/>
    <n v="14100736"/>
    <n v="45401"/>
    <s v="YMCT|K46-M8527-C0"/>
    <s v="FILTER(VACUUM PUMP)"/>
    <n v="20"/>
    <n v="20"/>
    <n v="1026.55"/>
    <s v="CNY"/>
    <n v="1.083"/>
    <n v="1026.55"/>
    <n v="1111.7536499999999"/>
    <s v="C66SZX-SMT SERVICE"/>
    <s v="Shenzhen Runtian Electronic Industrial Ltd"/>
    <s v="Same"/>
    <n v="901062"/>
    <n v="567"/>
    <s v="373SMT INV-PTS SALES"/>
    <n v="0"/>
    <s v="C66SZ24471"/>
    <n v="1438121"/>
    <s v=" 深圳润田电子实业有限公司"/>
    <n v="0"/>
    <x v="5"/>
    <x v="0"/>
    <s v="Q1"/>
    <x v="5"/>
    <x v="0"/>
  </r>
  <r>
    <s v="ESSZ"/>
    <s v="SZX"/>
    <x v="0"/>
    <d v="2024-04-19T00:00:00"/>
    <x v="1"/>
    <n v="14100736"/>
    <n v="45401"/>
    <s v="ZMTR|K48-M3856-00X"/>
    <s v="GREASE PACK(NSL)"/>
    <n v="2"/>
    <n v="2"/>
    <n v="329.2"/>
    <s v="CNY"/>
    <n v="1.083"/>
    <n v="329.2"/>
    <n v="356.52359999999999"/>
    <s v="C66SZX-SMT SERVICE"/>
    <s v="Shenzhen Runtian Electronic Industrial Ltd"/>
    <s v="Same"/>
    <n v="901062"/>
    <n v="230.95"/>
    <s v="373SMT INV-PTS SALES"/>
    <n v="0"/>
    <s v="C66SZ24471"/>
    <n v="1438121"/>
    <s v=" 深圳润田电子实业有限公司"/>
    <n v="0"/>
    <x v="5"/>
    <x v="0"/>
    <s v="Q1"/>
    <x v="5"/>
    <x v="0"/>
  </r>
  <r>
    <s v="ESSZ"/>
    <s v="SZX"/>
    <x v="1"/>
    <d v="2024-04-22T00:00:00"/>
    <x v="1"/>
    <n v="12100183"/>
    <n v="45404"/>
    <s v="ZZZZ|REPAIR CHARGE"/>
    <s v="REPAIR CHARGE"/>
    <n v="1"/>
    <n v="1"/>
    <n v="973.45"/>
    <s v="CNY"/>
    <n v="1.083"/>
    <n v="973.45"/>
    <n v="1054.2463500000001"/>
    <s v="C66SZX-SMT SERVICE"/>
    <s v="Guangzhou Fineart Lighting Ltd"/>
    <s v="Same"/>
    <n v="901066"/>
    <n v="0"/>
    <s v="373SMT INV-NON-CON"/>
    <n v="0"/>
    <s v="C66SZ25006"/>
    <n v="0"/>
    <s v="广州彩熠灯光股份有限公司"/>
    <n v="0"/>
    <x v="5"/>
    <x v="0"/>
    <s v="Q1"/>
    <x v="5"/>
    <x v="0"/>
  </r>
  <r>
    <s v="ESSZ"/>
    <s v="SZX"/>
    <x v="1"/>
    <d v="2024-04-22T00:00:00"/>
    <x v="2"/>
    <n v="12100184"/>
    <n v="45404"/>
    <s v="HELI|REPAIR CHARGE"/>
    <s v="REPAIR CHARGE"/>
    <n v="1"/>
    <n v="1"/>
    <n v="1663.72"/>
    <s v="CNY"/>
    <n v="1.083"/>
    <n v="1663.72"/>
    <n v="1801.8087599999999"/>
    <s v="C66SZX-SMT SERVICE"/>
    <s v="Dongguan Xing Kai Tai Electronic Technology Co., L"/>
    <s v="Same"/>
    <n v="901064"/>
    <n v="0"/>
    <s v="373SMT INV-NON-CON"/>
    <n v="0"/>
    <s v="P70404120"/>
    <n v="0"/>
    <s v="东莞市兴开泰电子科技有限公司"/>
    <n v="0"/>
    <x v="5"/>
    <x v="0"/>
    <s v="Q1"/>
    <x v="5"/>
    <x v="0"/>
  </r>
  <r>
    <s v="ESSZ"/>
    <s v="SHA"/>
    <x v="1"/>
    <d v="2024-04-22T00:00:00"/>
    <x v="0"/>
    <n v="12100185"/>
    <n v="45404"/>
    <s v="YMCT|REPAIR CHARGE"/>
    <s v="REPAIR CHARGE"/>
    <n v="1"/>
    <n v="1"/>
    <n v="3274.34"/>
    <s v="CNY"/>
    <n v="1.083"/>
    <n v="3274.34"/>
    <n v="3546.11022"/>
    <s v="C66SHA-SERVICE GROUP"/>
    <s v="Hangzhou Yichuang Technology Co., LTD"/>
    <s v="Same"/>
    <n v="901068"/>
    <n v="0"/>
    <s v="373SMT INV-NON-CON"/>
    <n v="0"/>
    <n v="0"/>
    <n v="0"/>
    <s v="杭州依创斯科技有限公司"/>
    <n v="0"/>
    <x v="5"/>
    <x v="0"/>
    <s v="Q1"/>
    <x v="5"/>
    <x v="3"/>
  </r>
  <r>
    <s v="ESSZ"/>
    <s v="SZX"/>
    <x v="1"/>
    <d v="2024-04-22T00:00:00"/>
    <x v="0"/>
    <n v="12100186"/>
    <n v="45404"/>
    <s v="YMCT|REPAIR CHARGE"/>
    <s v="REPAIR CHARGE"/>
    <n v="1"/>
    <n v="1"/>
    <n v="1327.43"/>
    <s v="CNY"/>
    <n v="1.083"/>
    <n v="1327.43"/>
    <n v="1437.6066900000001"/>
    <s v="C66SZX-SMT SERVICE"/>
    <s v="Shenzhen Longtech Smart Control Co., Ltd."/>
    <s v="Same"/>
    <n v="901067"/>
    <n v="0"/>
    <s v="373SMT INV-NON-CON"/>
    <n v="0"/>
    <s v="3502-202403130010"/>
    <n v="0"/>
    <s v="深圳朗特智能控制股份有限公司"/>
    <n v="0"/>
    <x v="5"/>
    <x v="0"/>
    <s v="Q1"/>
    <x v="5"/>
    <x v="0"/>
  </r>
  <r>
    <s v="ESSZ"/>
    <s v="SZX"/>
    <x v="1"/>
    <d v="2024-04-22T00:00:00"/>
    <x v="0"/>
    <n v="12100187"/>
    <n v="45404"/>
    <s v="YMCT|REPAIR CHARGE"/>
    <s v="REPAIR CHARGE"/>
    <n v="1"/>
    <n v="1"/>
    <n v="1769.91"/>
    <s v="CNY"/>
    <n v="1.083"/>
    <n v="1769.91"/>
    <n v="1916.8125299999999"/>
    <s v="C66SZX-SMT SERVICE"/>
    <s v="HUNAN YESTECH OPTOELECTRONIC CO.,LTD."/>
    <s v="Same"/>
    <n v="901073"/>
    <n v="0"/>
    <s v="373SMT INV-NON-CON"/>
    <n v="0"/>
    <s v="C66SZ25030"/>
    <n v="0"/>
    <s v="湖南新亚胜光电股份有限公司"/>
    <n v="0"/>
    <x v="5"/>
    <x v="0"/>
    <s v="Q1"/>
    <x v="5"/>
    <x v="0"/>
  </r>
  <r>
    <s v="ESSZ"/>
    <s v="SZX"/>
    <x v="1"/>
    <d v="2024-04-22T00:00:00"/>
    <x v="1"/>
    <n v="12100188"/>
    <n v="45404"/>
    <s v="ZZZZ|REPAIR CHARGE"/>
    <s v="REPAIR CHARGE"/>
    <n v="1"/>
    <n v="1"/>
    <n v="4646.0200000000004"/>
    <s v="CNY"/>
    <n v="1.083"/>
    <n v="4646.0200000000004"/>
    <n v="5031.6396600000007"/>
    <s v="C66SZX-SMT SERVICE"/>
    <s v="Rehm Thermal Systems (Hong Kong) Limited"/>
    <s v="Same"/>
    <n v="901074"/>
    <n v="0"/>
    <s v="373SMT INV-NON-CON"/>
    <n v="0"/>
    <n v="2024040452"/>
    <n v="0"/>
    <s v="锐德热力设备（东莞）有限公司"/>
    <n v="0"/>
    <x v="5"/>
    <x v="0"/>
    <s v="Q1"/>
    <x v="5"/>
    <x v="0"/>
  </r>
  <r>
    <s v="ESSZ"/>
    <s v="SZX"/>
    <x v="0"/>
    <d v="2024-04-22T00:00:00"/>
    <x v="2"/>
    <n v="14100737"/>
    <n v="45404"/>
    <s v="HELI|5612"/>
    <s v="Power Supply 24VDC"/>
    <n v="1"/>
    <n v="1"/>
    <n v="318.58"/>
    <s v="CNY"/>
    <n v="1.083"/>
    <n v="318.58"/>
    <n v="345.02213999999998"/>
    <s v="C66SZX-SMT SERVICE"/>
    <s v="Dongguan Xing Kai Tai Electronic Technology Co., L"/>
    <s v="Same"/>
    <n v="901063"/>
    <n v="250"/>
    <s v="373SMT INV-PTS SALES"/>
    <n v="0"/>
    <s v="P70404120"/>
    <n v="1440174"/>
    <s v="东莞市兴开泰电子科技有限公司"/>
    <n v="0"/>
    <x v="5"/>
    <x v="0"/>
    <s v="Q1"/>
    <x v="5"/>
    <x v="0"/>
  </r>
  <r>
    <s v="ESSZ"/>
    <s v="SZX"/>
    <x v="0"/>
    <d v="2024-04-22T00:00:00"/>
    <x v="2"/>
    <n v="14100737"/>
    <n v="45404"/>
    <s v="HELI|6858K"/>
    <s v="SMEMA SENSOR- DIFFUSE REFL SENSOR，PNP TYPE，300mm RANGE"/>
    <n v="1"/>
    <n v="1"/>
    <n v="407.08"/>
    <s v="CNY"/>
    <n v="1.083"/>
    <n v="407.08"/>
    <n v="440.86763999999999"/>
    <s v="C66SZX-SMT SERVICE"/>
    <s v="Dongguan Xing Kai Tai Electronic Technology Co., L"/>
    <s v="Same"/>
    <n v="901063"/>
    <n v="320"/>
    <s v="373SMT INV-PTS SALES"/>
    <n v="0"/>
    <s v="P70404120"/>
    <n v="1440174"/>
    <s v="东莞市兴开泰电子科技有限公司"/>
    <n v="0"/>
    <x v="5"/>
    <x v="0"/>
    <s v="Q1"/>
    <x v="5"/>
    <x v="0"/>
  </r>
  <r>
    <s v="ESSZ"/>
    <s v="SZX"/>
    <x v="0"/>
    <d v="2024-04-22T00:00:00"/>
    <x v="0"/>
    <n v="14100738"/>
    <n v="45404"/>
    <s v="YMCT|KHN-M7720-A3"/>
    <s v="NOZZLE 302A ASSY"/>
    <n v="20"/>
    <n v="20"/>
    <n v="11504.42"/>
    <s v="CNY"/>
    <n v="1.083"/>
    <n v="11504.42"/>
    <n v="12459.28686"/>
    <s v="C66SZX-SMT SERVICE"/>
    <s v="Dongguan Laifen Electronic Technology Co., Ltd."/>
    <s v="Same"/>
    <n v="901065"/>
    <n v="6800"/>
    <s v="373SMT INV-PTS SALES"/>
    <n v="0"/>
    <s v="LF-24020431"/>
    <n v="1440157"/>
    <s v="东莞市徕芬电子科技有限公司"/>
    <n v="0"/>
    <x v="5"/>
    <x v="0"/>
    <s v="Q1"/>
    <x v="5"/>
    <x v="0"/>
  </r>
  <r>
    <s v="ESSZ"/>
    <s v="SHA"/>
    <x v="2"/>
    <d v="2024-04-22T00:00:00"/>
    <x v="0"/>
    <n v="14100739"/>
    <n v="45404"/>
    <s v="YMCT|KHJ-MC400-00"/>
    <s v="SS TAPE FEEDER 24mm"/>
    <n v="1"/>
    <n v="1"/>
    <n v="0"/>
    <s v="CNY"/>
    <n v="1.083"/>
    <n v="0"/>
    <n v="0"/>
    <s v="C66SHA-SERVICE GROUP"/>
    <s v="Hangzhou Yichuang Technology Co., LTD"/>
    <s v="Same"/>
    <n v="901069"/>
    <n v="3254.26"/>
    <s v="373SMT INV-PTS SALES"/>
    <n v="0"/>
    <n v="0"/>
    <n v="1440186"/>
    <s v="杭州依创斯科技有限公司"/>
    <n v="0"/>
    <x v="5"/>
    <x v="0"/>
    <s v="Q1"/>
    <x v="5"/>
    <x v="3"/>
  </r>
  <r>
    <s v="ESSZ"/>
    <s v="SZX"/>
    <x v="0"/>
    <d v="2024-04-22T00:00:00"/>
    <x v="0"/>
    <n v="14100740"/>
    <n v="45404"/>
    <s v="YMCT|KLW-M915B-00"/>
    <s v="SENSOR HEAD 2"/>
    <n v="1"/>
    <n v="1"/>
    <n v="1840.71"/>
    <s v="CNY"/>
    <n v="1.083"/>
    <n v="1840.71"/>
    <n v="1993.48893"/>
    <s v="C66SZX-SMT SERVICE"/>
    <s v="Bittele Electronics Inc."/>
    <s v="Same"/>
    <n v="901070"/>
    <n v="903.3"/>
    <s v="373SMT INV-PTS SALES"/>
    <n v="0"/>
    <s v="PO21-240301004"/>
    <n v="1440265"/>
    <s v="深圳市比泰利电子有限公司"/>
    <n v="0"/>
    <x v="5"/>
    <x v="0"/>
    <s v="Q1"/>
    <x v="5"/>
    <x v="0"/>
  </r>
  <r>
    <s v="ESSZ"/>
    <s v="SZX"/>
    <x v="0"/>
    <d v="2024-04-22T00:00:00"/>
    <x v="0"/>
    <n v="14100741"/>
    <n v="45404"/>
    <s v="YMCT|KLW-M66B3-01"/>
    <s v="HNS X-FLEX LAN"/>
    <n v="1"/>
    <n v="1"/>
    <n v="1327.43"/>
    <s v="CNY"/>
    <n v="1.083"/>
    <n v="1327.43"/>
    <n v="1437.6066900000001"/>
    <s v="C66SZX-SMT SERVICE"/>
    <s v="Huizhou Poweroak Technology Co., Ltd."/>
    <s v="Same"/>
    <n v="901071"/>
    <n v="851.75"/>
    <s v="373SMT INV-PTS SALES"/>
    <n v="0"/>
    <s v="C66SZ24540REV1"/>
    <n v="1440269"/>
    <s v="惠州市新明海科技有限公司"/>
    <n v="0"/>
    <x v="5"/>
    <x v="0"/>
    <s v="Q1"/>
    <x v="5"/>
    <x v="0"/>
  </r>
  <r>
    <s v="ESSZ"/>
    <s v="SZX"/>
    <x v="0"/>
    <d v="2024-04-22T00:00:00"/>
    <x v="0"/>
    <n v="14100741"/>
    <n v="45404"/>
    <s v="YMCT|KLW-M66B2-01"/>
    <s v="HNS Y-FLEX LAN"/>
    <n v="1"/>
    <n v="1"/>
    <n v="1575.22"/>
    <s v="CNY"/>
    <n v="1.083"/>
    <n v="1575.22"/>
    <n v="1705.96326"/>
    <s v="C66SZX-SMT SERVICE"/>
    <s v="Huizhou Poweroak Technology Co., Ltd."/>
    <s v="Same"/>
    <n v="901071"/>
    <n v="1013.42"/>
    <s v="373SMT INV-PTS SALES"/>
    <n v="0"/>
    <s v="C66SZ24540REV1"/>
    <n v="1440269"/>
    <s v="惠州市新明海科技有限公司"/>
    <n v="0"/>
    <x v="5"/>
    <x v="0"/>
    <s v="Q1"/>
    <x v="5"/>
    <x v="0"/>
  </r>
  <r>
    <s v="ESSZ"/>
    <s v="SZX"/>
    <x v="0"/>
    <d v="2024-04-22T00:00:00"/>
    <x v="0"/>
    <n v="14100742"/>
    <n v="45404"/>
    <s v="YMCT|KMB-M703S-A0"/>
    <s v="HOLDER NOZZLE ASSY."/>
    <n v="1"/>
    <n v="1"/>
    <n v="1061.95"/>
    <s v="CNY"/>
    <n v="1.083"/>
    <n v="1061.95"/>
    <n v="1150.09185"/>
    <s v="C66SZX-SMT SERVICE"/>
    <s v="HUNAN YESTECH OPTOELECTRONIC CO.,LTD."/>
    <s v="Same"/>
    <n v="901072"/>
    <n v="386.01"/>
    <s v="373SMT INV-PTS SALES"/>
    <n v="0"/>
    <s v="C66SZ25030"/>
    <n v="1440272"/>
    <s v="湖南新亚胜光电股份有限公司"/>
    <n v="0"/>
    <x v="5"/>
    <x v="0"/>
    <s v="Q1"/>
    <x v="5"/>
    <x v="0"/>
  </r>
  <r>
    <s v="ESSZ"/>
    <s v="SZX"/>
    <x v="1"/>
    <d v="2024-04-23T00:00:00"/>
    <x v="0"/>
    <n v="12100189"/>
    <n v="45405"/>
    <s v="YMCT|REPAIR CHARGE"/>
    <s v="REPAIR CHARGE"/>
    <n v="1"/>
    <n v="1"/>
    <n v="6327.43"/>
    <s v="CNY"/>
    <n v="1.083"/>
    <n v="6327.43"/>
    <n v="6852.6066900000005"/>
    <s v="C66SZX-SMT SERVICE"/>
    <s v="HUIZHOU LIANTRONICS CO.,LTD"/>
    <s v="Same"/>
    <n v="901076"/>
    <n v="0"/>
    <s v="373SMT INV-NON-CON"/>
    <n v="0"/>
    <n v="0"/>
    <n v="0"/>
    <s v="惠州市联建光电有限公司"/>
    <n v="0"/>
    <x v="5"/>
    <x v="0"/>
    <s v="Q1"/>
    <x v="5"/>
    <x v="0"/>
  </r>
  <r>
    <s v="ESSZ"/>
    <s v="SZX"/>
    <x v="1"/>
    <d v="2024-04-23T00:00:00"/>
    <x v="1"/>
    <n v="12100190"/>
    <n v="45405"/>
    <s v="ZZZZ|REPAIR CHARGE"/>
    <s v="REPAIR CHARGE"/>
    <n v="1"/>
    <n v="1"/>
    <n v="3672.57"/>
    <s v="CNY"/>
    <n v="1.083"/>
    <n v="3672.57"/>
    <n v="3977.3933099999999"/>
    <s v="C66SZX-SMT SERVICE"/>
    <s v="Xiamen Compass Semiconductor Company Limited"/>
    <s v="Same"/>
    <n v="901075"/>
    <n v="0"/>
    <s v="373SMT INV-NON-CON"/>
    <n v="0"/>
    <s v="PO#XC2404017"/>
    <n v="0"/>
    <s v="厦门金柏半导体有限公司"/>
    <n v="0"/>
    <x v="5"/>
    <x v="0"/>
    <s v="Q1"/>
    <x v="5"/>
    <x v="0"/>
  </r>
  <r>
    <s v="ESSZ"/>
    <s v="SZX"/>
    <x v="3"/>
    <d v="2024-04-24T00:00:00"/>
    <x v="0"/>
    <n v="13100100"/>
    <n v="45406"/>
    <s v="YMCT|REPAIR CHARGE"/>
    <s v="REPAIR CHARGE"/>
    <n v="1"/>
    <n v="1"/>
    <n v="10088.5"/>
    <s v="CNY"/>
    <n v="1.083"/>
    <n v="10088.5"/>
    <n v="10925.845499999999"/>
    <s v="C66SZX-SMT SERVICE"/>
    <s v="Huizhou Gengchuang Electronics Co., Ltd."/>
    <s v="Same"/>
    <n v="901077"/>
    <n v="0"/>
    <s v="373SMT INV-CONTRACT"/>
    <n v="0"/>
    <n v="0"/>
    <n v="0"/>
    <s v="惠州市耕创电子有限公司"/>
    <n v="0"/>
    <x v="5"/>
    <x v="0"/>
    <s v="Q1"/>
    <x v="5"/>
    <x v="0"/>
  </r>
  <r>
    <s v="ESSZ"/>
    <s v="SZX"/>
    <x v="3"/>
    <d v="2024-04-24T00:00:00"/>
    <x v="0"/>
    <n v="13100100"/>
    <n v="45406"/>
    <s v="YMCT|REPAIR CHARGE"/>
    <s v="REPAIR CHARGE"/>
    <n v="1"/>
    <n v="1"/>
    <n v="10088.5"/>
    <s v="CNY"/>
    <n v="1.083"/>
    <n v="10088.5"/>
    <n v="10925.845499999999"/>
    <s v="C66SZX-SMT SERVICE"/>
    <s v="Huizhou Gengchuang Electronics Co., Ltd."/>
    <s v="Same"/>
    <n v="901077"/>
    <n v="0"/>
    <s v="373SMT INV-CONTRACT"/>
    <n v="0"/>
    <n v="0"/>
    <n v="0"/>
    <s v="惠州市耕创电子有限公司"/>
    <n v="0"/>
    <x v="5"/>
    <x v="0"/>
    <s v="Q1"/>
    <x v="5"/>
    <x v="0"/>
  </r>
  <r>
    <s v="ESSZ"/>
    <s v="SZX"/>
    <x v="3"/>
    <d v="2024-04-24T00:00:00"/>
    <x v="0"/>
    <n v="13100100"/>
    <n v="45406"/>
    <s v="YMCT|REPAIR CHARGE"/>
    <s v="REPAIR CHARGE"/>
    <n v="1"/>
    <n v="1"/>
    <n v="10088.5"/>
    <s v="CNY"/>
    <n v="1.083"/>
    <n v="10088.5"/>
    <n v="10925.845499999999"/>
    <s v="C66SZX-SMT SERVICE"/>
    <s v="Huizhou Gengchuang Electronics Co., Ltd."/>
    <s v="Same"/>
    <n v="901077"/>
    <n v="0"/>
    <s v="373SMT INV-CONTRACT"/>
    <n v="0"/>
    <n v="0"/>
    <n v="0"/>
    <s v="惠州市耕创电子有限公司"/>
    <n v="0"/>
    <x v="5"/>
    <x v="0"/>
    <s v="Q1"/>
    <x v="5"/>
    <x v="0"/>
  </r>
  <r>
    <s v="ESSZ"/>
    <s v="SZX"/>
    <x v="3"/>
    <d v="2024-04-24T00:00:00"/>
    <x v="0"/>
    <n v="13100100"/>
    <n v="45406"/>
    <s v="YMCT|REPAIR CHARGE"/>
    <s v="REPAIR CHARGE"/>
    <n v="1"/>
    <n v="1"/>
    <n v="10088.5"/>
    <s v="CNY"/>
    <n v="1.083"/>
    <n v="10088.5"/>
    <n v="10925.845499999999"/>
    <s v="C66SZX-SMT SERVICE"/>
    <s v="Huizhou Gengchuang Electronics Co., Ltd."/>
    <s v="Same"/>
    <n v="901077"/>
    <n v="0"/>
    <s v="373SMT INV-CONTRACT"/>
    <n v="0"/>
    <n v="0"/>
    <n v="0"/>
    <s v="惠州市耕创电子有限公司"/>
    <n v="0"/>
    <x v="5"/>
    <x v="0"/>
    <s v="Q1"/>
    <x v="5"/>
    <x v="0"/>
  </r>
  <r>
    <s v="ESSZ"/>
    <s v="SZX"/>
    <x v="2"/>
    <d v="2024-04-26T00:00:00"/>
    <x v="0"/>
    <n v="14100743"/>
    <n v="45408"/>
    <s v="YMCT|KLJ-MC200-00"/>
    <s v="ZS FEEDER ASSY. 1216"/>
    <n v="10"/>
    <n v="10"/>
    <n v="29486.73"/>
    <s v="CNY"/>
    <n v="1.083"/>
    <n v="29486.73"/>
    <n v="31934.128589999997"/>
    <s v="C66SZX-SMT SERVICE"/>
    <s v="Huizhou Boshijie Technology Co., Ltd."/>
    <s v="Same"/>
    <n v="901078"/>
    <n v="33841.5"/>
    <s v="373SMT INV-PTS SALES"/>
    <n v="0"/>
    <s v="3301-20240417002"/>
    <n v="1444137"/>
    <s v="惠州市博实结科技有限公司"/>
    <n v="0"/>
    <x v="5"/>
    <x v="0"/>
    <s v="Q1"/>
    <x v="5"/>
    <x v="0"/>
  </r>
  <r>
    <s v="ESSZ"/>
    <s v="SZX"/>
    <x v="2"/>
    <d v="2024-04-26T00:00:00"/>
    <x v="0"/>
    <n v="14100743"/>
    <n v="45408"/>
    <s v="YMCT|KLJ-MC400-00"/>
    <s v="ZS FEEDER ASSY. 24mm"/>
    <n v="8"/>
    <n v="8"/>
    <n v="26017.7"/>
    <s v="CNY"/>
    <n v="1.083"/>
    <n v="26017.7"/>
    <n v="28177.169099999999"/>
    <s v="C66SZX-SMT SERVICE"/>
    <s v="Huizhou Boshijie Technology Co., Ltd."/>
    <s v="Same"/>
    <n v="901078"/>
    <n v="29576.400000000001"/>
    <s v="373SMT INV-PTS SALES"/>
    <n v="0"/>
    <s v="3301-20240417002"/>
    <n v="1444137"/>
    <s v="惠州市博实结科技有限公司"/>
    <n v="0"/>
    <x v="5"/>
    <x v="0"/>
    <s v="Q1"/>
    <x v="5"/>
    <x v="0"/>
  </r>
  <r>
    <s v="ESSZ"/>
    <s v="SZX"/>
    <x v="2"/>
    <d v="2024-04-26T00:00:00"/>
    <x v="0"/>
    <n v="14100743"/>
    <n v="45408"/>
    <s v="YMCT|KLJ-MC500-00"/>
    <s v="ZS FEEDER ASSY. 32mm"/>
    <n v="1"/>
    <n v="1"/>
    <n v="4162.83"/>
    <s v="CNY"/>
    <n v="1.083"/>
    <n v="4162.83"/>
    <n v="4508.3448899999994"/>
    <s v="C66SZX-SMT SERVICE"/>
    <s v="Huizhou Boshijie Technology Co., Ltd."/>
    <s v="Same"/>
    <n v="901078"/>
    <n v="4688.25"/>
    <s v="373SMT INV-PTS SALES"/>
    <n v="0"/>
    <s v="3301-20240417002"/>
    <n v="1444137"/>
    <s v="惠州市博实结科技有限公司"/>
    <n v="0"/>
    <x v="5"/>
    <x v="0"/>
    <s v="Q1"/>
    <x v="5"/>
    <x v="0"/>
  </r>
  <r>
    <s v="ESSZ"/>
    <s v="SZX"/>
    <x v="2"/>
    <d v="2024-04-26T00:00:00"/>
    <x v="0"/>
    <n v="14100743"/>
    <n v="45408"/>
    <s v="YMCT|KLJ-MC600-00"/>
    <s v="ZS FEEDER ASSY. 44mm"/>
    <n v="4"/>
    <n v="4"/>
    <n v="23242.48"/>
    <s v="CNY"/>
    <n v="1.083"/>
    <n v="23242.48"/>
    <n v="25171.60584"/>
    <s v="C66SZX-SMT SERVICE"/>
    <s v="Huizhou Boshijie Technology Co., Ltd."/>
    <s v="Same"/>
    <n v="901078"/>
    <n v="28026.6"/>
    <s v="373SMT INV-PTS SALES"/>
    <n v="0"/>
    <s v="3301-20240417002"/>
    <n v="1444137"/>
    <s v="惠州市博实结科技有限公司"/>
    <n v="0"/>
    <x v="5"/>
    <x v="0"/>
    <s v="Q1"/>
    <x v="5"/>
    <x v="0"/>
  </r>
  <r>
    <s v="ESSZ"/>
    <s v="SZX"/>
    <x v="2"/>
    <d v="2024-04-26T00:00:00"/>
    <x v="0"/>
    <n v="14100743"/>
    <n v="45408"/>
    <s v="YMCT|KLJ-MC700-00"/>
    <s v="ZS FEEDER ASSY. 56mm"/>
    <n v="1"/>
    <n v="1"/>
    <n v="6591.15"/>
    <s v="CNY"/>
    <n v="1.083"/>
    <n v="6591.15"/>
    <n v="7138.2154499999997"/>
    <s v="C66SZX-SMT SERVICE"/>
    <s v="Huizhou Boshijie Technology Co., Ltd."/>
    <s v="Same"/>
    <n v="901078"/>
    <n v="6800"/>
    <s v="373SMT INV-PTS SALES"/>
    <n v="0"/>
    <s v="3301-20240417002"/>
    <n v="1444137"/>
    <s v="惠州市博实结科技有限公司"/>
    <n v="0"/>
    <x v="5"/>
    <x v="0"/>
    <s v="Q1"/>
    <x v="5"/>
    <x v="0"/>
  </r>
  <r>
    <s v="ESSZ"/>
    <s v="SZX"/>
    <x v="0"/>
    <d v="2024-05-09T00:00:00"/>
    <x v="0"/>
    <n v="14100744"/>
    <n v="45421"/>
    <s v="YMCT|MSOFT-TOK1781"/>
    <s v="CUSTOMIZED SOFT TOK1781"/>
    <n v="1"/>
    <n v="1"/>
    <n v="22000"/>
    <s v="CNY"/>
    <n v="1.083"/>
    <n v="22000"/>
    <n v="23826"/>
    <s v="C66SZX-SMT SERVICE"/>
    <s v="FUJI ELECTRIC (SHENZHEN) CO., LTD"/>
    <s v="Same"/>
    <n v="901079"/>
    <n v="5553.58"/>
    <s v="373SMT INV-PTS SALES"/>
    <n v="0"/>
    <s v="4500157233/4500157936"/>
    <n v="1453159"/>
    <s v="富士电机（深圳）有限公司"/>
    <n v="0"/>
    <x v="5"/>
    <x v="1"/>
    <s v="Q1"/>
    <x v="5"/>
    <x v="0"/>
  </r>
  <r>
    <s v="ESSZ"/>
    <s v="SZX"/>
    <x v="0"/>
    <d v="2024-05-09T00:00:00"/>
    <x v="0"/>
    <n v="14100744"/>
    <n v="45421"/>
    <s v="YMCT|KM0-M71BC-12"/>
    <s v="RUBBEER TIPS: R1-120"/>
    <n v="2"/>
    <n v="2"/>
    <n v="640"/>
    <s v="CNY"/>
    <n v="1.083"/>
    <n v="640"/>
    <n v="693.12"/>
    <s v="C66SZX-SMT SERVICE"/>
    <s v="FUJI ELECTRIC (SHENZHEN) CO., LTD"/>
    <s v="Same"/>
    <n v="901079"/>
    <n v="357.48"/>
    <s v="373SMT INV-PTS SALES"/>
    <n v="0"/>
    <s v="4500157233/4500157936"/>
    <n v="1453159"/>
    <s v="富士电机（深圳）有限公司"/>
    <n v="0"/>
    <x v="5"/>
    <x v="1"/>
    <s v="Q1"/>
    <x v="5"/>
    <x v="0"/>
  </r>
  <r>
    <s v="ESSZ"/>
    <s v="SZX"/>
    <x v="0"/>
    <d v="2024-05-09T00:00:00"/>
    <x v="0"/>
    <n v="14100744"/>
    <n v="45421"/>
    <s v="YMCT|KM0-M71BC-12"/>
    <s v="RUBBEER TIPS: R1-120"/>
    <n v="15"/>
    <n v="15"/>
    <n v="4800"/>
    <s v="CNY"/>
    <n v="1.083"/>
    <n v="4800"/>
    <n v="5198.3999999999996"/>
    <s v="C66SZX-SMT SERVICE"/>
    <s v="FUJI ELECTRIC (SHENZHEN) CO., LTD"/>
    <s v="Same"/>
    <n v="901079"/>
    <n v="2681.12"/>
    <s v="373SMT INV-PTS SALES"/>
    <n v="0"/>
    <s v="4500157233/4500157936"/>
    <n v="1453159"/>
    <s v="富士电机（深圳）有限公司"/>
    <n v="0"/>
    <x v="5"/>
    <x v="1"/>
    <s v="Q1"/>
    <x v="5"/>
    <x v="0"/>
  </r>
  <r>
    <s v="ESSZ"/>
    <s v="SZX"/>
    <x v="1"/>
    <d v="2024-05-10T00:00:00"/>
    <x v="0"/>
    <n v="12100191"/>
    <n v="45422"/>
    <s v="YMCT|REPAIR CHARGE"/>
    <s v="REPAIR CHARGE"/>
    <n v="1"/>
    <n v="1"/>
    <n v="36283.19"/>
    <s v="CNY"/>
    <n v="1.083"/>
    <n v="36283.19"/>
    <n v="39294.694770000002"/>
    <s v="C66SZX-SMT SERVICE"/>
    <s v="Shenzhen Wanyingfeng Technology Co., Ltd."/>
    <s v="Same"/>
    <n v="901081"/>
    <n v="0"/>
    <s v="373SMT INV-NON-CON"/>
    <n v="0"/>
    <s v="C66SZ25055REV1"/>
    <n v="0"/>
    <s v="深圳万赢丰科技有限公司"/>
    <n v="0"/>
    <x v="5"/>
    <x v="1"/>
    <s v="Q1"/>
    <x v="5"/>
    <x v="0"/>
  </r>
  <r>
    <s v="ESSZ"/>
    <s v="SZX"/>
    <x v="1"/>
    <d v="2024-05-10T00:00:00"/>
    <x v="0"/>
    <n v="12100192"/>
    <n v="45422"/>
    <s v="YMCT|REPAIR CHARGE"/>
    <s v="REPAIR CHARGE"/>
    <n v="1"/>
    <n v="1"/>
    <n v="1769.91"/>
    <s v="CNY"/>
    <n v="1.083"/>
    <n v="1769.91"/>
    <n v="1916.8125299999999"/>
    <s v="C66SZX-SMT SERVICE"/>
    <s v="ZHUHAI PILOT TECHNOLOGY CO., LTD"/>
    <s v="Same"/>
    <n v="901083"/>
    <n v="0"/>
    <s v="373SMT INV-NON-CON"/>
    <n v="0"/>
    <s v="CGDD24040029"/>
    <n v="0"/>
    <s v="珠海派诺科技股份有限公司"/>
    <n v="0"/>
    <x v="5"/>
    <x v="1"/>
    <s v="Q1"/>
    <x v="5"/>
    <x v="0"/>
  </r>
  <r>
    <s v="ESSZ"/>
    <s v="SZX"/>
    <x v="2"/>
    <d v="2024-05-10T00:00:00"/>
    <x v="0"/>
    <n v="14100745"/>
    <n v="45422"/>
    <s v="YMCT|KHJ-MC100-00"/>
    <s v="SS TAPE FEEDER 8mm"/>
    <n v="10"/>
    <n v="10"/>
    <n v="0"/>
    <s v="CNY"/>
    <n v="1.083"/>
    <n v="0"/>
    <n v="0"/>
    <s v="C66SZX-SMT SERVICE"/>
    <s v="Shenzhen Wanyingfeng Technology Co., Ltd."/>
    <s v="Same"/>
    <n v="901082"/>
    <n v="21895.49"/>
    <s v="373SMT INV-PTS SALES"/>
    <n v="0"/>
    <s v="C66SZ25055REV1"/>
    <n v="1454123"/>
    <s v="深圳万赢丰科技有限公司"/>
    <n v="0"/>
    <x v="5"/>
    <x v="1"/>
    <s v="Q1"/>
    <x v="5"/>
    <x v="0"/>
  </r>
  <r>
    <s v="ESSZ"/>
    <s v="SZX"/>
    <x v="2"/>
    <d v="2024-05-10T00:00:00"/>
    <x v="0"/>
    <n v="14100745"/>
    <n v="45422"/>
    <s v="YMCT|KHJ-MC400-00"/>
    <s v="SS TAPE FEEDER 24mm"/>
    <n v="5"/>
    <n v="5"/>
    <n v="0"/>
    <s v="CNY"/>
    <n v="1.083"/>
    <n v="0"/>
    <n v="0"/>
    <s v="C66SZX-SMT SERVICE"/>
    <s v="Shenzhen Wanyingfeng Technology Co., Ltd."/>
    <s v="Same"/>
    <n v="901082"/>
    <n v="16271.31"/>
    <s v="373SMT INV-PTS SALES"/>
    <n v="0"/>
    <s v="C66SZ25055REV1"/>
    <n v="1454123"/>
    <s v="深圳万赢丰科技有限公司"/>
    <n v="0"/>
    <x v="5"/>
    <x v="1"/>
    <s v="Q1"/>
    <x v="5"/>
    <x v="0"/>
  </r>
  <r>
    <s v="ESSZ"/>
    <s v="SZX"/>
    <x v="0"/>
    <d v="2024-05-10T00:00:00"/>
    <x v="0"/>
    <n v="14100746"/>
    <n v="45422"/>
    <s v="YMCT|KHY-M9129-00"/>
    <s v="BELT 1 CONVEYOR"/>
    <n v="3"/>
    <n v="3"/>
    <n v="823.01"/>
    <s v="CNY"/>
    <n v="1.083"/>
    <n v="823.01"/>
    <n v="891.31982999999991"/>
    <s v="C66SZX-SMT SERVICE"/>
    <s v="Shenzhen Li Tong Wei Electronics Technology Co., L"/>
    <s v="Same"/>
    <n v="901080"/>
    <n v="450"/>
    <s v="373SMT INV-PTS SALES"/>
    <n v="0"/>
    <s v="C66SZ25001"/>
    <n v="1454188"/>
    <s v="深圳市力通威电子科技有限公司"/>
    <n v="0"/>
    <x v="5"/>
    <x v="1"/>
    <s v="Q1"/>
    <x v="5"/>
    <x v="0"/>
  </r>
  <r>
    <s v="ESSZ"/>
    <s v="SZX"/>
    <x v="0"/>
    <d v="2024-05-10T00:00:00"/>
    <x v="0"/>
    <n v="14100747"/>
    <n v="45422"/>
    <s v="YMCT|KHY-M3T05-40"/>
    <s v="CUTTER UPPER 288"/>
    <n v="1"/>
    <n v="1"/>
    <n v="1415.93"/>
    <s v="CNY"/>
    <n v="1.083"/>
    <n v="1415.93"/>
    <n v="1533.45219"/>
    <s v="C66SZX-SMT SERVICE"/>
    <s v="ZHUHAI PILOT TECHNOLOGY CO., LTD"/>
    <s v="Same"/>
    <n v="901084"/>
    <n v="1010"/>
    <s v="373SMT INV-PTS SALES"/>
    <n v="0"/>
    <s v="CGDD24040029"/>
    <n v="1454194"/>
    <s v="珠海派诺科技股份有限公司"/>
    <n v="0"/>
    <x v="5"/>
    <x v="1"/>
    <s v="Q1"/>
    <x v="5"/>
    <x v="0"/>
  </r>
  <r>
    <s v="ESSZ"/>
    <s v="SZX"/>
    <x v="0"/>
    <d v="2024-05-10T00:00:00"/>
    <x v="0"/>
    <n v="14100747"/>
    <n v="45422"/>
    <s v="YMCT|KHY-M3T07-D0"/>
    <s v="CUTTER  LOWER  288"/>
    <n v="2"/>
    <n v="2"/>
    <n v="2123.89"/>
    <s v="CNY"/>
    <n v="1.083"/>
    <n v="2123.89"/>
    <n v="2300.1728699999999"/>
    <s v="C66SZX-SMT SERVICE"/>
    <s v="ZHUHAI PILOT TECHNOLOGY CO., LTD"/>
    <s v="Same"/>
    <n v="901084"/>
    <n v="1616"/>
    <s v="373SMT INV-PTS SALES"/>
    <n v="0"/>
    <s v="CGDD24040029"/>
    <n v="1454194"/>
    <s v="珠海派诺科技股份有限公司"/>
    <n v="0"/>
    <x v="5"/>
    <x v="1"/>
    <s v="Q1"/>
    <x v="5"/>
    <x v="0"/>
  </r>
  <r>
    <s v="ESSZ"/>
    <s v="SZX"/>
    <x v="0"/>
    <d v="2024-05-11T00:00:00"/>
    <x v="0"/>
    <n v="14100748"/>
    <n v="45423"/>
    <s v="YMCT|KMG-M5150-A0"/>
    <s v="KEYBOAD ASSY.E"/>
    <n v="4"/>
    <n v="4"/>
    <n v="17260.18"/>
    <s v="CNY"/>
    <n v="1.083"/>
    <n v="17260.18"/>
    <n v="18692.774939999999"/>
    <s v="C66SZX-SMT SERVICE"/>
    <s v="Jiang Xi Yi Dong Electronic Technology Co., Ltd."/>
    <s v="Same"/>
    <n v="901085"/>
    <n v="9776"/>
    <s v="373SMT INV-PTS SALES"/>
    <n v="0"/>
    <s v="4月账单"/>
    <n v="1455127"/>
    <s v="江西奕东电子科技有限公司"/>
    <n v="0"/>
    <x v="5"/>
    <x v="1"/>
    <s v="Q1"/>
    <x v="5"/>
    <x v="0"/>
  </r>
  <r>
    <s v="ESSZ"/>
    <s v="SZX"/>
    <x v="0"/>
    <d v="2024-05-11T00:00:00"/>
    <x v="0"/>
    <n v="14100748"/>
    <n v="45423"/>
    <s v="YMCT|KLW-M7155-00"/>
    <s v="FILTER CAP"/>
    <n v="2"/>
    <n v="2"/>
    <n v="521.05999999999995"/>
    <s v="CNY"/>
    <n v="1.083"/>
    <n v="521.05999999999995"/>
    <n v="564.30797999999993"/>
    <s v="C66SZX-SMT SERVICE"/>
    <s v="Jiang Xi Yi Dong Electronic Technology Co., Ltd."/>
    <s v="Same"/>
    <n v="901085"/>
    <n v="316.8"/>
    <s v="373SMT INV-PTS SALES"/>
    <n v="0"/>
    <s v="4月账单"/>
    <n v="1455127"/>
    <s v="江西奕东电子科技有限公司"/>
    <n v="0"/>
    <x v="5"/>
    <x v="1"/>
    <s v="Q1"/>
    <x v="5"/>
    <x v="0"/>
  </r>
  <r>
    <s v="ESSZ"/>
    <s v="SZX"/>
    <x v="0"/>
    <d v="2024-05-11T00:00:00"/>
    <x v="0"/>
    <n v="14100748"/>
    <n v="45423"/>
    <s v="YMCT|KMG-M7A16-00"/>
    <s v="COVER PRIZM"/>
    <n v="1"/>
    <n v="1"/>
    <n v="40.71"/>
    <s v="CNY"/>
    <n v="1.083"/>
    <n v="40.71"/>
    <n v="44.088929999999998"/>
    <s v="C66SZX-SMT SERVICE"/>
    <s v="Jiang Xi Yi Dong Electronic Technology Co., Ltd."/>
    <s v="Same"/>
    <n v="901085"/>
    <n v="23"/>
    <s v="373SMT INV-PTS SALES"/>
    <n v="0"/>
    <s v="4月账单"/>
    <n v="1455127"/>
    <s v="江西奕东电子科技有限公司"/>
    <n v="0"/>
    <x v="5"/>
    <x v="1"/>
    <s v="Q1"/>
    <x v="5"/>
    <x v="0"/>
  </r>
  <r>
    <s v="ESSZ"/>
    <s v="SZX"/>
    <x v="0"/>
    <d v="2024-05-11T00:00:00"/>
    <x v="0"/>
    <n v="14100748"/>
    <n v="45423"/>
    <s v="YMCT|KLW-M516A-00"/>
    <s v="PEN TOUCH"/>
    <n v="1"/>
    <n v="1"/>
    <n v="16.28"/>
    <s v="CNY"/>
    <n v="1.083"/>
    <n v="16.28"/>
    <n v="17.631240000000002"/>
    <s v="C66SZX-SMT SERVICE"/>
    <s v="Jiang Xi Yi Dong Electronic Technology Co., Ltd."/>
    <s v="Same"/>
    <n v="901085"/>
    <n v="9"/>
    <s v="373SMT INV-PTS SALES"/>
    <n v="0"/>
    <s v="4月账单"/>
    <n v="1455127"/>
    <s v="江西奕东电子科技有限公司"/>
    <n v="0"/>
    <x v="5"/>
    <x v="1"/>
    <s v="Q1"/>
    <x v="5"/>
    <x v="0"/>
  </r>
  <r>
    <s v="ESSZ"/>
    <s v="SZX"/>
    <x v="0"/>
    <d v="2024-05-11T00:00:00"/>
    <x v="0"/>
    <n v="14100748"/>
    <n v="45423"/>
    <s v="YMCT|KMG-M755S-00"/>
    <s v="SC.LIGHT BRD.SET"/>
    <n v="1"/>
    <n v="1"/>
    <n v="1669.03"/>
    <s v="CNY"/>
    <n v="1.083"/>
    <n v="1669.03"/>
    <n v="1807.5594899999999"/>
    <s v="C66SZX-SMT SERVICE"/>
    <s v="Jiang Xi Yi Dong Electronic Technology Co., Ltd."/>
    <s v="Same"/>
    <n v="901085"/>
    <n v="209.52"/>
    <s v="373SMT INV-PTS SALES"/>
    <n v="0"/>
    <s v="4月账单"/>
    <n v="1455127"/>
    <s v="江西奕东电子科技有限公司"/>
    <n v="0"/>
    <x v="5"/>
    <x v="1"/>
    <s v="Q1"/>
    <x v="5"/>
    <x v="0"/>
  </r>
  <r>
    <s v="ESSZ"/>
    <s v="SZX"/>
    <x v="0"/>
    <d v="2024-05-13T00:00:00"/>
    <x v="1"/>
    <n v="14100749"/>
    <n v="45425"/>
    <s v="ZMTR|22ABN"/>
    <s v="SPECIAL NOZZLE"/>
    <n v="1"/>
    <n v="1"/>
    <n v="2200"/>
    <s v="CNY"/>
    <n v="1.083"/>
    <n v="2200"/>
    <n v="2382.6"/>
    <s v="C66SZX-SMT SERVICE"/>
    <s v="UNITED FUJI SEMICONDUCTORS CO., LTD."/>
    <s v="Same"/>
    <n v="901086"/>
    <n v="1061.95"/>
    <s v="373SMT INV-PTS SALES"/>
    <n v="0"/>
    <s v="90000C0097"/>
    <n v="1456176"/>
    <s v="联合富士半导体有限公司"/>
    <n v="0"/>
    <x v="5"/>
    <x v="1"/>
    <s v="Q1"/>
    <x v="5"/>
    <x v="0"/>
  </r>
  <r>
    <s v="ESSZ"/>
    <s v="SZX"/>
    <x v="0"/>
    <d v="2024-05-13T00:00:00"/>
    <x v="0"/>
    <n v="14100749"/>
    <n v="45425"/>
    <s v="YMCT|SKGRM7ABG500"/>
    <s v="VACUUM PAD 22ABG-5"/>
    <n v="20"/>
    <n v="20"/>
    <n v="3300"/>
    <s v="CNY"/>
    <n v="1.083"/>
    <n v="3300"/>
    <n v="3573.9"/>
    <s v="C66SZX-SMT SERVICE"/>
    <s v="UNITED FUJI SEMICONDUCTORS CO., LTD."/>
    <s v="Same"/>
    <n v="901086"/>
    <n v="1777.2"/>
    <s v="373SMT INV-PTS SALES"/>
    <n v="0"/>
    <s v="90000C0097"/>
    <n v="1456176"/>
    <s v="联合富士半导体有限公司"/>
    <n v="0"/>
    <x v="5"/>
    <x v="1"/>
    <s v="Q1"/>
    <x v="5"/>
    <x v="0"/>
  </r>
  <r>
    <s v="ESSZ"/>
    <s v="SZX"/>
    <x v="0"/>
    <d v="2024-05-16T00:00:00"/>
    <x v="0"/>
    <n v="14100750"/>
    <n v="45428"/>
    <s v="YMCT|KHY-M7116-00"/>
    <s v="SPRING RETURN"/>
    <n v="2"/>
    <n v="2"/>
    <n v="84.96"/>
    <s v="CNY"/>
    <n v="1.083"/>
    <n v="84.96"/>
    <n v="92.011679999999984"/>
    <s v="C66SZX-SMT SERVICE"/>
    <s v="Hai Xin Technology(ShenZhen) Company Limited."/>
    <s v="Same"/>
    <n v="901087"/>
    <n v="45.36"/>
    <s v="373SMT INV-PTS SALES"/>
    <n v="0"/>
    <s v="PO2403000556-KDA04/PO2403000581-KDA04"/>
    <n v="1459110"/>
    <s v="海星科技（深圳）有限公司"/>
    <n v="0"/>
    <x v="5"/>
    <x v="1"/>
    <s v="Q1"/>
    <x v="5"/>
    <x v="0"/>
  </r>
  <r>
    <s v="ESSZ"/>
    <s v="SZX"/>
    <x v="0"/>
    <d v="2024-05-16T00:00:00"/>
    <x v="0"/>
    <n v="14100750"/>
    <n v="45428"/>
    <s v="YMCT|KLV-M9127-00"/>
    <s v="BELT CONV."/>
    <n v="2"/>
    <n v="2"/>
    <n v="973.45"/>
    <s v="CNY"/>
    <n v="1.083"/>
    <n v="973.45"/>
    <n v="1054.2463500000001"/>
    <s v="C66SZX-SMT SERVICE"/>
    <s v="Hai Xin Technology(ShenZhen) Company Limited."/>
    <s v="Same"/>
    <n v="901087"/>
    <n v="477.4"/>
    <s v="373SMT INV-PTS SALES"/>
    <n v="0"/>
    <s v="PO2403000556-KDA04/PO2403000581-KDA04"/>
    <n v="1459110"/>
    <s v="海星科技（深圳）有限公司"/>
    <n v="0"/>
    <x v="5"/>
    <x v="1"/>
    <s v="Q1"/>
    <x v="5"/>
    <x v="0"/>
  </r>
  <r>
    <s v="ESSZ"/>
    <s v="SZX"/>
    <x v="1"/>
    <d v="2024-05-21T00:00:00"/>
    <x v="0"/>
    <n v="12100193"/>
    <n v="45433"/>
    <s v="YMCT|REPAIR CHARGE"/>
    <s v="REPAIR CHARGE"/>
    <n v="1"/>
    <n v="1"/>
    <n v="27876.11"/>
    <s v="CNY"/>
    <n v="1.083"/>
    <n v="27876.11"/>
    <n v="30189.827129999998"/>
    <s v="C66SZX-SMT SERVICE"/>
    <s v="JiangXi Netis Technology Co., Ltd."/>
    <s v="Same"/>
    <n v="901089"/>
    <n v="0"/>
    <s v="373SMT INV-NON-CON"/>
    <n v="0"/>
    <n v="4400023553"/>
    <n v="0"/>
    <s v="江西网是科技有限公司"/>
    <n v="0"/>
    <x v="5"/>
    <x v="1"/>
    <s v="Q1"/>
    <x v="5"/>
    <x v="0"/>
  </r>
  <r>
    <s v="ESSZ"/>
    <s v="SZX"/>
    <x v="0"/>
    <d v="2024-05-21T00:00:00"/>
    <x v="0"/>
    <n v="14100751"/>
    <n v="45433"/>
    <s v="YMCT|KGX-M18A3-02"/>
    <s v="PLUNGER ASSY."/>
    <n v="8"/>
    <n v="8"/>
    <n v="2831.86"/>
    <s v="CNY"/>
    <n v="1.083"/>
    <n v="2831.86"/>
    <n v="3066.9043799999999"/>
    <s v="C66SZX-SMT SERVICE"/>
    <s v="JiangXi Netis Technology Co., Ltd."/>
    <s v="Same"/>
    <n v="901088"/>
    <n v="1763.84"/>
    <s v="373SMT INV-PTS SALES"/>
    <n v="0"/>
    <n v="4400022770"/>
    <n v="1462253"/>
    <s v="江西网是科技有限公司"/>
    <n v="0"/>
    <x v="5"/>
    <x v="1"/>
    <s v="Q1"/>
    <x v="5"/>
    <x v="0"/>
  </r>
  <r>
    <s v="ESSZ"/>
    <s v="SZX"/>
    <x v="0"/>
    <d v="2024-05-21T00:00:00"/>
    <x v="0"/>
    <n v="14100751"/>
    <n v="45433"/>
    <s v="YMCT|KKU-M1815-00"/>
    <s v="GUIDE HOOK 1"/>
    <n v="6"/>
    <n v="6"/>
    <n v="1964.6"/>
    <s v="CNY"/>
    <n v="1.083"/>
    <n v="1964.6"/>
    <n v="2127.6617999999999"/>
    <s v="C66SZX-SMT SERVICE"/>
    <s v="JiangXi Netis Technology Co., Ltd."/>
    <s v="Same"/>
    <n v="901088"/>
    <n v="1280.4000000000001"/>
    <s v="373SMT INV-PTS SALES"/>
    <n v="0"/>
    <n v="4400022770"/>
    <n v="1462253"/>
    <s v="江西网是科技有限公司"/>
    <n v="0"/>
    <x v="5"/>
    <x v="1"/>
    <s v="Q1"/>
    <x v="5"/>
    <x v="0"/>
  </r>
  <r>
    <s v="ESSZ"/>
    <s v="SZX"/>
    <x v="0"/>
    <d v="2024-05-21T00:00:00"/>
    <x v="0"/>
    <n v="14100751"/>
    <n v="45433"/>
    <s v="YMCT|KKU-M1816-00"/>
    <s v="GUIDE HOOK 2"/>
    <n v="2"/>
    <n v="2"/>
    <n v="690.27"/>
    <s v="CNY"/>
    <n v="1.083"/>
    <n v="690.27"/>
    <n v="747.56241"/>
    <s v="C66SZX-SMT SERVICE"/>
    <s v="JiangXi Netis Technology Co., Ltd."/>
    <s v="Same"/>
    <n v="901088"/>
    <n v="453.2"/>
    <s v="373SMT INV-PTS SALES"/>
    <n v="0"/>
    <n v="4400022770"/>
    <n v="1462253"/>
    <s v="江西网是科技有限公司"/>
    <n v="0"/>
    <x v="5"/>
    <x v="1"/>
    <s v="Q1"/>
    <x v="5"/>
    <x v="0"/>
  </r>
  <r>
    <s v="ESSZ"/>
    <s v="SZX"/>
    <x v="0"/>
    <d v="2024-05-21T00:00:00"/>
    <x v="0"/>
    <n v="14100751"/>
    <n v="45433"/>
    <s v="YMCT|KKU-M1817-00"/>
    <s v="GUIDE HOOK 3"/>
    <n v="2"/>
    <n v="2"/>
    <n v="1415.93"/>
    <s v="CNY"/>
    <n v="1.083"/>
    <n v="1415.93"/>
    <n v="1533.45219"/>
    <s v="C66SZX-SMT SERVICE"/>
    <s v="JiangXi Netis Technology Co., Ltd."/>
    <s v="Same"/>
    <n v="901088"/>
    <n v="932.8"/>
    <s v="373SMT INV-PTS SALES"/>
    <n v="0"/>
    <n v="4400022770"/>
    <n v="1462253"/>
    <s v="江西网是科技有限公司"/>
    <n v="0"/>
    <x v="5"/>
    <x v="1"/>
    <s v="Q1"/>
    <x v="5"/>
    <x v="0"/>
  </r>
  <r>
    <s v="ESSZ"/>
    <s v="SZX"/>
    <x v="0"/>
    <d v="2024-05-21T00:00:00"/>
    <x v="0"/>
    <n v="14100751"/>
    <n v="45433"/>
    <s v="YMCT|KKU-M1818-00"/>
    <s v="GUIDE HOOK 4"/>
    <n v="2"/>
    <n v="2"/>
    <n v="513.27"/>
    <s v="CNY"/>
    <n v="1.083"/>
    <n v="513.27"/>
    <n v="555.87140999999997"/>
    <s v="C66SZX-SMT SERVICE"/>
    <s v="JiangXi Netis Technology Co., Ltd."/>
    <s v="Same"/>
    <n v="901088"/>
    <n v="336.6"/>
    <s v="373SMT INV-PTS SALES"/>
    <n v="0"/>
    <n v="4400022770"/>
    <n v="1462253"/>
    <s v="江西网是科技有限公司"/>
    <n v="0"/>
    <x v="5"/>
    <x v="1"/>
    <s v="Q1"/>
    <x v="5"/>
    <x v="0"/>
  </r>
  <r>
    <s v="ESSZ"/>
    <s v="SZX"/>
    <x v="1"/>
    <d v="2024-05-24T00:00:00"/>
    <x v="0"/>
    <n v="12100194"/>
    <n v="45436"/>
    <s v="YMCT|REPAIR CHARGE"/>
    <s v="REPAIR CHARGE"/>
    <n v="3"/>
    <n v="3"/>
    <n v="7964.6"/>
    <s v="CNY"/>
    <n v="1.083"/>
    <n v="7964.6"/>
    <n v="8625.6617999999999"/>
    <s v="C66SZX-SMT SERVICE"/>
    <s v="Dongguan Langqin Electronic Technology Co., Ltd."/>
    <s v="Same"/>
    <n v="901090"/>
    <n v="0"/>
    <s v="373SMT INV-NON-CON"/>
    <n v="0"/>
    <s v="C66SZ24458"/>
    <n v="0"/>
    <s v="东莞朗勤电子科技有限公司"/>
    <n v="0"/>
    <x v="5"/>
    <x v="1"/>
    <s v="Q1"/>
    <x v="5"/>
    <x v="0"/>
  </r>
  <r>
    <s v="ESSZ"/>
    <s v="SZX"/>
    <x v="1"/>
    <d v="2024-05-24T00:00:00"/>
    <x v="0"/>
    <n v="12100195"/>
    <n v="45436"/>
    <s v="YMCT|REPAIR CHARGE"/>
    <s v="REPAIR CHARGE"/>
    <n v="1"/>
    <n v="1"/>
    <n v="1592.92"/>
    <s v="CNY"/>
    <n v="1.083"/>
    <n v="1592.92"/>
    <n v="1725.1323600000001"/>
    <s v="C66SZX-SMT SERVICE"/>
    <s v="Dongguan Langqin Electronic Technology Co., Ltd."/>
    <s v="Same"/>
    <n v="901091"/>
    <n v="0"/>
    <s v="373SMT INV-NON-CON"/>
    <n v="0"/>
    <s v="C66SZ25074"/>
    <n v="0"/>
    <s v="东莞朗勤电子科技有限公司"/>
    <n v="0"/>
    <x v="5"/>
    <x v="1"/>
    <s v="Q1"/>
    <x v="5"/>
    <x v="0"/>
  </r>
  <r>
    <s v="ESSZ"/>
    <s v="SHA"/>
    <x v="1"/>
    <d v="2024-05-27T00:00:00"/>
    <x v="0"/>
    <n v="12100196"/>
    <n v="45439"/>
    <s v="YMCT|REPAIR CHARGE"/>
    <s v="REPAIR CHARGE"/>
    <n v="1"/>
    <n v="1"/>
    <n v="29646.02"/>
    <s v="CNY"/>
    <n v="1.083"/>
    <n v="29646.02"/>
    <n v="32106.639660000001"/>
    <s v="C66SHA-SERVICE GROUP"/>
    <s v="Shanghai Chuangpeng Electronic Technology Co., Ltd"/>
    <s v="Same"/>
    <n v="901092"/>
    <n v="0"/>
    <s v="373SMT INV-NON-CON"/>
    <n v="0"/>
    <n v="0"/>
    <n v="0"/>
    <s v="上海创鹏电子科技有限公司"/>
    <n v="0"/>
    <x v="5"/>
    <x v="1"/>
    <s v="Q1"/>
    <x v="5"/>
    <x v="3"/>
  </r>
  <r>
    <s v="ESSZ"/>
    <s v="SHA"/>
    <x v="2"/>
    <d v="2024-05-27T00:00:00"/>
    <x v="0"/>
    <n v="14100752"/>
    <n v="45439"/>
    <s v="YMCT|KHJ-MC200-00"/>
    <s v="SS TAPE FEEDER 12/16mm"/>
    <n v="10"/>
    <n v="10"/>
    <n v="0"/>
    <s v="CNY"/>
    <n v="1.083"/>
    <n v="0"/>
    <n v="0"/>
    <s v="C66SHA-SERVICE GROUP"/>
    <s v="Shanghai Chuangpeng Electronic Technology Co., Ltd"/>
    <s v="Same"/>
    <n v="901093"/>
    <n v="30613.29"/>
    <s v="373SMT INV-PTS SALES"/>
    <n v="0"/>
    <n v="0"/>
    <n v="1467122"/>
    <s v="上海创鹏电子科技有限公司"/>
    <n v="0"/>
    <x v="5"/>
    <x v="1"/>
    <s v="Q1"/>
    <x v="5"/>
    <x v="3"/>
  </r>
  <r>
    <s v="ESSZ"/>
    <s v="SZX"/>
    <x v="1"/>
    <d v="2024-05-29T00:00:00"/>
    <x v="0"/>
    <n v="12100197"/>
    <n v="45441"/>
    <s v="YMCT|REPAIR CHARGE"/>
    <s v="REPAIR CHARGE"/>
    <n v="3"/>
    <n v="3"/>
    <n v="7964.6"/>
    <s v="CNY"/>
    <n v="1.083"/>
    <n v="7964.6"/>
    <n v="8625.6617999999999"/>
    <s v="C66SZX-SMT SERVICE"/>
    <s v="Huizhou Junengliang Electronic Technology Co., Ltd"/>
    <s v="Same"/>
    <n v="901095"/>
    <n v="0"/>
    <s v="373SMT INV-NON-CON"/>
    <n v="0"/>
    <s v="PO20240408004"/>
    <n v="0"/>
    <s v="惠州市炬能量电子科技有限公司"/>
    <n v="0"/>
    <x v="5"/>
    <x v="1"/>
    <s v="Q1"/>
    <x v="5"/>
    <x v="0"/>
  </r>
  <r>
    <s v="ESSZ"/>
    <s v="BJS"/>
    <x v="1"/>
    <d v="2024-05-29T00:00:00"/>
    <x v="0"/>
    <n v="12100198"/>
    <n v="45441"/>
    <s v="YMCT|REPAIR CHARGE"/>
    <s v="REPAIR CHARGE"/>
    <n v="1"/>
    <n v="1"/>
    <n v="10902.65"/>
    <s v="CNY"/>
    <n v="1.083"/>
    <n v="10902.65"/>
    <n v="11807.569949999999"/>
    <s v="C66BJS-SMT SERVICE"/>
    <s v="Beijing Xincheng Technology Co., Ltd."/>
    <s v="Same"/>
    <n v="901097"/>
    <n v="0"/>
    <s v="373SMT INV-NON-CON"/>
    <n v="0"/>
    <s v="C66BJ25006R1"/>
    <n v="0"/>
    <s v="北京新成科技有限公司"/>
    <n v="0"/>
    <x v="5"/>
    <x v="1"/>
    <s v="Q1"/>
    <x v="5"/>
    <x v="1"/>
  </r>
  <r>
    <s v="ESSZ"/>
    <s v="SZX"/>
    <x v="1"/>
    <d v="2024-05-29T00:00:00"/>
    <x v="0"/>
    <n v="12100199"/>
    <n v="45441"/>
    <s v="YMCT|REPAIR CHARGE"/>
    <s v="REPAIR CHARGE"/>
    <n v="2"/>
    <n v="2"/>
    <n v="3185.84"/>
    <s v="CNY"/>
    <n v="1.083"/>
    <n v="3185.84"/>
    <n v="3450.2647200000001"/>
    <s v="C66SZX-SMT SERVICE"/>
    <s v="YIDONG ELECTRONICS TECHNOLOGY CO.,LTD"/>
    <s v="Same"/>
    <n v="901099"/>
    <n v="0"/>
    <s v="373SMT INV-NON-CON"/>
    <n v="0"/>
    <n v="4700001276"/>
    <n v="0"/>
    <s v="奕东电子科技股份有限公司"/>
    <n v="0"/>
    <x v="5"/>
    <x v="1"/>
    <s v="Q1"/>
    <x v="5"/>
    <x v="0"/>
  </r>
  <r>
    <s v="ESSZ"/>
    <s v="SZX"/>
    <x v="2"/>
    <d v="2024-05-29T00:00:00"/>
    <x v="0"/>
    <n v="14100753"/>
    <n v="45441"/>
    <s v="YMCT|KLJ-MC400-00"/>
    <s v="ZS FEEDER ASSY. 24mm"/>
    <n v="1"/>
    <n v="1"/>
    <n v="3185.84"/>
    <s v="CNY"/>
    <n v="1.083"/>
    <n v="3185.84"/>
    <n v="3450.2647200000001"/>
    <s v="C66SZX-SMT SERVICE"/>
    <s v="Zhuhai Taiyong Intelligent Technology Co., Ltd."/>
    <s v="Same"/>
    <n v="901096"/>
    <n v="3697.05"/>
    <s v="373SMT INV-PTS SALES"/>
    <n v="0"/>
    <s v="GD0355 ZHPO2405150002"/>
    <n v="1469149"/>
    <s v="珠海市泰永智能科技有限公司"/>
    <n v="0"/>
    <x v="5"/>
    <x v="1"/>
    <s v="Q1"/>
    <x v="5"/>
    <x v="0"/>
  </r>
  <r>
    <s v="ESSZ"/>
    <s v="BJS"/>
    <x v="2"/>
    <d v="2024-05-29T00:00:00"/>
    <x v="0"/>
    <n v="14100754"/>
    <n v="45441"/>
    <s v="YMCT|KHJ-MC200-00"/>
    <s v="SS TAPE FEEDER 12/16mm"/>
    <n v="4"/>
    <n v="4"/>
    <n v="0"/>
    <s v="CNY"/>
    <n v="1.083"/>
    <n v="0"/>
    <n v="0"/>
    <s v="C66BJS-SMT SERVICE"/>
    <s v="Beijing Xincheng Technology Co., Ltd."/>
    <s v="Same"/>
    <n v="901098"/>
    <n v="12245.32"/>
    <s v="373SMT INV-PTS SALES"/>
    <n v="0"/>
    <s v="C66BJ25006R1"/>
    <n v="1469175"/>
    <s v="北京新成科技有限公司"/>
    <n v="0"/>
    <x v="5"/>
    <x v="1"/>
    <s v="Q1"/>
    <x v="5"/>
    <x v="1"/>
  </r>
  <r>
    <s v="ESSZ"/>
    <s v="SZX"/>
    <x v="0"/>
    <d v="2024-05-29T00:00:00"/>
    <x v="0"/>
    <n v="14100755"/>
    <n v="45441"/>
    <s v="YMCT|KMG-M7A13-00"/>
    <s v="DIFFUSER MAIN"/>
    <n v="1"/>
    <n v="1"/>
    <n v="447.79"/>
    <s v="CNY"/>
    <n v="1.083"/>
    <n v="447.79"/>
    <n v="484.95657"/>
    <s v="C66SZX-SMT SERVICE"/>
    <s v="Jiang Xi Yi Dong Electronic Technology Co., Ltd."/>
    <s v="Same"/>
    <n v="901094"/>
    <n v="250"/>
    <s v="373SMT INV-PTS SALES"/>
    <n v="0"/>
    <s v="ZDZD20240500653"/>
    <n v="1469191"/>
    <s v="江西奕东电子科技有限公司"/>
    <n v="0"/>
    <x v="5"/>
    <x v="1"/>
    <s v="Q1"/>
    <x v="5"/>
    <x v="0"/>
  </r>
  <r>
    <s v="ESSZ"/>
    <s v="SZX"/>
    <x v="0"/>
    <d v="2024-05-29T00:00:00"/>
    <x v="0"/>
    <n v="14100755"/>
    <n v="45441"/>
    <s v="YMCT|KLW-M711S-A1"/>
    <s v="SHAFT 1,SPARE"/>
    <n v="2"/>
    <n v="2"/>
    <n v="11504.42"/>
    <s v="CNY"/>
    <n v="1.083"/>
    <n v="11504.42"/>
    <n v="12459.28686"/>
    <s v="C66SZX-SMT SERVICE"/>
    <s v="Jiang Xi Yi Dong Electronic Technology Co., Ltd."/>
    <s v="Same"/>
    <n v="901094"/>
    <n v="5132"/>
    <s v="373SMT INV-PTS SALES"/>
    <n v="0"/>
    <s v="ZDZD20240500653"/>
    <n v="1469191"/>
    <s v="江西奕东电子科技有限公司"/>
    <n v="0"/>
    <x v="5"/>
    <x v="1"/>
    <s v="Q1"/>
    <x v="5"/>
    <x v="0"/>
  </r>
  <r>
    <s v="ESSZ"/>
    <s v="SZX"/>
    <x v="0"/>
    <d v="2024-05-29T00:00:00"/>
    <x v="1"/>
    <n v="14100755"/>
    <n v="45441"/>
    <s v="ZMTR|303-YD04"/>
    <s v="SPECIALNOZZLE"/>
    <n v="2"/>
    <n v="2"/>
    <n v="920.35"/>
    <s v="CNY"/>
    <n v="1.083"/>
    <n v="920.35"/>
    <n v="996.73905000000002"/>
    <s v="C66SZX-SMT SERVICE"/>
    <s v="Jiang Xi Yi Dong Electronic Technology Co., Ltd."/>
    <s v="Same"/>
    <n v="901094"/>
    <n v="530.98"/>
    <s v="373SMT INV-PTS SALES"/>
    <n v="0"/>
    <s v="ZDZD20240500653"/>
    <n v="1469191"/>
    <s v="江西奕东电子科技有限公司"/>
    <n v="0"/>
    <x v="5"/>
    <x v="1"/>
    <s v="Q1"/>
    <x v="5"/>
    <x v="0"/>
  </r>
  <r>
    <s v="ESSZ"/>
    <s v="SZX"/>
    <x v="0"/>
    <d v="2024-05-29T00:00:00"/>
    <x v="1"/>
    <n v="14100755"/>
    <n v="45441"/>
    <s v="ZMTR|303-YD01"/>
    <s v="SPECIALNOZZLE"/>
    <n v="4"/>
    <n v="4"/>
    <n v="1840.71"/>
    <s v="CNY"/>
    <n v="1.083"/>
    <n v="1840.71"/>
    <n v="1993.48893"/>
    <s v="C66SZX-SMT SERVICE"/>
    <s v="Jiang Xi Yi Dong Electronic Technology Co., Ltd."/>
    <s v="Same"/>
    <n v="901094"/>
    <n v="1061.96"/>
    <s v="373SMT INV-PTS SALES"/>
    <n v="0"/>
    <s v="ZDZD20240500653"/>
    <n v="1469191"/>
    <s v="江西奕东电子科技有限公司"/>
    <n v="0"/>
    <x v="5"/>
    <x v="1"/>
    <s v="Q1"/>
    <x v="5"/>
    <x v="0"/>
  </r>
  <r>
    <s v="ESSZ"/>
    <s v="SZX"/>
    <x v="0"/>
    <d v="2024-05-29T00:00:00"/>
    <x v="1"/>
    <n v="14100755"/>
    <n v="45441"/>
    <s v="ZMTR|303-YD02"/>
    <s v="SPECIALNOZZLE"/>
    <n v="4"/>
    <n v="4"/>
    <n v="1840.71"/>
    <s v="CNY"/>
    <n v="1.083"/>
    <n v="1840.71"/>
    <n v="1993.48893"/>
    <s v="C66SZX-SMT SERVICE"/>
    <s v="Jiang Xi Yi Dong Electronic Technology Co., Ltd."/>
    <s v="Same"/>
    <n v="901094"/>
    <n v="1061.96"/>
    <s v="373SMT INV-PTS SALES"/>
    <n v="0"/>
    <s v="ZDZD20240500653"/>
    <n v="1469191"/>
    <s v="江西奕东电子科技有限公司"/>
    <n v="0"/>
    <x v="5"/>
    <x v="1"/>
    <s v="Q1"/>
    <x v="5"/>
    <x v="0"/>
  </r>
  <r>
    <s v="ESSZ"/>
    <s v="SZX"/>
    <x v="0"/>
    <d v="2024-05-29T00:00:00"/>
    <x v="1"/>
    <n v="14100755"/>
    <n v="45441"/>
    <s v="ZMTR|303-YD03"/>
    <s v="SPECIALNOZZLE"/>
    <n v="10"/>
    <n v="10"/>
    <n v="4601.7700000000004"/>
    <s v="CNY"/>
    <n v="1.083"/>
    <n v="4601.7700000000004"/>
    <n v="4983.7169100000001"/>
    <s v="C66SZX-SMT SERVICE"/>
    <s v="Jiang Xi Yi Dong Electronic Technology Co., Ltd."/>
    <s v="Same"/>
    <n v="901094"/>
    <n v="2654.9"/>
    <s v="373SMT INV-PTS SALES"/>
    <n v="0"/>
    <s v="ZDZD20240500653"/>
    <n v="1469191"/>
    <s v="江西奕东电子科技有限公司"/>
    <n v="0"/>
    <x v="5"/>
    <x v="1"/>
    <s v="Q1"/>
    <x v="5"/>
    <x v="0"/>
  </r>
  <r>
    <s v="ESSZ"/>
    <s v="SZX"/>
    <x v="1"/>
    <d v="2024-06-06T00:00:00"/>
    <x v="0"/>
    <n v="12100200"/>
    <n v="45449"/>
    <s v="YMCT|REPAIR CHARGE"/>
    <s v="REPAIR CHARGE"/>
    <n v="1"/>
    <n v="1"/>
    <n v="9734.51"/>
    <s v="CNY"/>
    <n v="1.08"/>
    <n v="9734.51"/>
    <n v="10513.2708"/>
    <s v="C66SZX-SMT SERVICE"/>
    <s v="Jiangxi Kingtron Technology Co., Ltd."/>
    <s v="Same"/>
    <n v="901101"/>
    <n v="0"/>
    <s v="373SMT INV-NON-CON"/>
    <n v="0"/>
    <s v="C66SZ25061"/>
    <n v="0"/>
    <s v="江西络鑫科技股份有限公司"/>
    <n v="0"/>
    <x v="5"/>
    <x v="2"/>
    <s v="Q1"/>
    <x v="5"/>
    <x v="0"/>
  </r>
  <r>
    <s v="ESSZ"/>
    <s v="SZX"/>
    <x v="1"/>
    <d v="2024-06-06T00:00:00"/>
    <x v="0"/>
    <n v="12100201"/>
    <n v="45449"/>
    <s v="YMCT|REPAIR CHARGE"/>
    <s v="REPAIR CHARGE"/>
    <n v="1"/>
    <n v="1"/>
    <n v="30088.5"/>
    <s v="CNY"/>
    <n v="1.08"/>
    <n v="30088.5"/>
    <n v="32495.58"/>
    <s v="C66SZX-SMT SERVICE"/>
    <s v="Shenzhen Chen Xin Da Electronics Co.,Ltd."/>
    <s v="Same"/>
    <n v="901103"/>
    <n v="0"/>
    <s v="373SMT INV-NON-CON"/>
    <n v="0"/>
    <s v="PO#LXCG00004372"/>
    <n v="0"/>
    <s v="深圳市晨鑫达电子有限公司"/>
    <n v="0"/>
    <x v="5"/>
    <x v="2"/>
    <s v="Q1"/>
    <x v="5"/>
    <x v="0"/>
  </r>
  <r>
    <s v="ESSZ"/>
    <s v="SZX"/>
    <x v="0"/>
    <d v="2024-06-06T00:00:00"/>
    <x v="1"/>
    <n v="14100756"/>
    <n v="45449"/>
    <s v="ZMTR|K48-M3856-00X"/>
    <s v="GREASE PACK(NSL)"/>
    <n v="2"/>
    <n v="2"/>
    <n v="530.97"/>
    <s v="CNY"/>
    <n v="1.08"/>
    <n v="530.97"/>
    <n v="573.44760000000008"/>
    <s v="C66SZX-SMT SERVICE"/>
    <s v="Huizhou Double New Power Electronics Technology Co"/>
    <s v="Same"/>
    <n v="901100"/>
    <n v="230.95"/>
    <s v="373SMT INV-PTS SALES"/>
    <n v="0"/>
    <s v="C66SZ25071"/>
    <n v="1475104"/>
    <s v="惠州市德宝新能电子科技有限公司"/>
    <n v="0"/>
    <x v="5"/>
    <x v="2"/>
    <s v="Q1"/>
    <x v="5"/>
    <x v="0"/>
  </r>
  <r>
    <s v="ESSZ"/>
    <s v="SZX"/>
    <x v="0"/>
    <d v="2024-06-06T00:00:00"/>
    <x v="0"/>
    <n v="14100756"/>
    <n v="45449"/>
    <s v="YMCT|KV8-M715H-00"/>
    <s v="MAINTE.PARTS SET"/>
    <n v="1"/>
    <n v="1"/>
    <n v="2300.88"/>
    <s v="CNY"/>
    <n v="1.08"/>
    <n v="2300.88"/>
    <n v="2484.9504000000002"/>
    <s v="C66SZX-SMT SERVICE"/>
    <s v="Huizhou Double New Power Electronics Technology Co"/>
    <s v="Same"/>
    <n v="901100"/>
    <n v="533.98"/>
    <s v="373SMT INV-PTS SALES"/>
    <n v="0"/>
    <s v="C66SZ25071"/>
    <n v="1475104"/>
    <s v="惠州市德宝新能电子科技有限公司"/>
    <n v="0"/>
    <x v="5"/>
    <x v="2"/>
    <s v="Q1"/>
    <x v="5"/>
    <x v="0"/>
  </r>
  <r>
    <s v="ESSZ"/>
    <s v="SZX"/>
    <x v="0"/>
    <d v="2024-06-06T00:00:00"/>
    <x v="0"/>
    <n v="14100756"/>
    <n v="45449"/>
    <s v="YMCT|KM5-M7122-N0"/>
    <s v="GREASE 30G"/>
    <n v="1"/>
    <n v="1"/>
    <n v="283.19"/>
    <s v="CNY"/>
    <n v="1.08"/>
    <n v="283.19"/>
    <n v="305.84520000000003"/>
    <s v="C66SZX-SMT SERVICE"/>
    <s v="Huizhou Double New Power Electronics Technology Co"/>
    <s v="Same"/>
    <n v="901100"/>
    <n v="145.63"/>
    <s v="373SMT INV-PTS SALES"/>
    <n v="0"/>
    <s v="C66SZ25071"/>
    <n v="1475104"/>
    <s v="惠州市德宝新能电子科技有限公司"/>
    <n v="0"/>
    <x v="5"/>
    <x v="2"/>
    <s v="Q1"/>
    <x v="5"/>
    <x v="0"/>
  </r>
  <r>
    <s v="ESSZ"/>
    <s v="SZX"/>
    <x v="2"/>
    <d v="2024-06-06T00:00:00"/>
    <x v="0"/>
    <n v="14100757"/>
    <n v="45449"/>
    <s v="YMCT|KHJ-MC200-00"/>
    <s v="SS TAPE FEEDER 12/16mm"/>
    <n v="10"/>
    <n v="10"/>
    <n v="0"/>
    <s v="CNY"/>
    <n v="1.08"/>
    <n v="0"/>
    <n v="0"/>
    <s v="C66SZX-SMT SERVICE"/>
    <s v="Shenzhen Chen Xin Da Electronics Co.,Ltd."/>
    <s v="Same"/>
    <n v="901102"/>
    <n v="30613.29"/>
    <s v="373SMT INV-PTS SALES"/>
    <n v="0"/>
    <s v="LXCG00004372"/>
    <n v="1475143"/>
    <s v="深圳市晨鑫达电子有限公司"/>
    <n v="0"/>
    <x v="5"/>
    <x v="2"/>
    <s v="Q1"/>
    <x v="5"/>
    <x v="0"/>
  </r>
  <r>
    <s v="ESSZ"/>
    <s v="SZX"/>
    <x v="1"/>
    <d v="2024-06-13T00:00:00"/>
    <x v="0"/>
    <n v="12100202"/>
    <n v="45456"/>
    <s v="YMCT|REPAIR CHARGE"/>
    <s v="REPAIR CHARGE"/>
    <n v="2"/>
    <n v="2"/>
    <n v="5309.73"/>
    <s v="CNY"/>
    <n v="1.08"/>
    <n v="5309.73"/>
    <n v="5734.5083999999997"/>
    <s v="C66SZX-SMT SERVICE"/>
    <s v="Dongguan Langqin Electronic Technology Co., Ltd."/>
    <s v="Same"/>
    <n v="901104"/>
    <n v="0"/>
    <s v="373SMT INV-NON-CON"/>
    <n v="0"/>
    <s v="C66SZ25082"/>
    <n v="0"/>
    <s v="东莞朗勤电子科技有限公司"/>
    <n v="0"/>
    <x v="5"/>
    <x v="2"/>
    <s v="Q1"/>
    <x v="5"/>
    <x v="0"/>
  </r>
  <r>
    <s v="ESSZ"/>
    <s v="SZX"/>
    <x v="1"/>
    <d v="2024-06-13T00:00:00"/>
    <x v="0"/>
    <n v="12100203"/>
    <n v="45456"/>
    <s v="YMCT|REPAIR CHARGE"/>
    <s v="REPAIR CHARGE"/>
    <n v="1"/>
    <n v="1"/>
    <n v="16150.44"/>
    <s v="CNY"/>
    <n v="1.08"/>
    <n v="16150.44"/>
    <n v="17442.475200000001"/>
    <s v="C66SZX-SMT SERVICE"/>
    <s v="Dongguan Baishida Electronics Co., Ltd"/>
    <s v="Same"/>
    <n v="901105"/>
    <n v="0"/>
    <s v="373SMT INV-NON-CON"/>
    <n v="0"/>
    <s v="C66SZ25098"/>
    <n v="0"/>
    <s v="东莞市百施达电子有限公司"/>
    <n v="0"/>
    <x v="5"/>
    <x v="2"/>
    <s v="Q1"/>
    <x v="5"/>
    <x v="0"/>
  </r>
  <r>
    <s v="ESSZ"/>
    <s v="SZX"/>
    <x v="1"/>
    <d v="2024-06-13T00:00:00"/>
    <x v="0"/>
    <n v="12100204"/>
    <n v="45456"/>
    <s v="YMCT|REPAIR CHARGE"/>
    <s v="REPAIR CHARGE"/>
    <n v="1"/>
    <n v="1"/>
    <n v="6460.18"/>
    <s v="CNY"/>
    <n v="1.08"/>
    <n v="6460.18"/>
    <n v="6976.9944000000005"/>
    <s v="C66SZX-SMT SERVICE"/>
    <s v="Shenzhen Maoxin Electronics Co., Ltd."/>
    <s v="Same"/>
    <n v="901107"/>
    <n v="0"/>
    <s v="373SMT INV-NON-CON"/>
    <n v="0"/>
    <s v="C66SZ25067"/>
    <n v="0"/>
    <s v="深圳市茂鑫电子有限公司"/>
    <n v="0"/>
    <x v="5"/>
    <x v="2"/>
    <s v="Q1"/>
    <x v="5"/>
    <x v="0"/>
  </r>
  <r>
    <s v="ESSZ"/>
    <s v="SZX"/>
    <x v="1"/>
    <d v="2024-06-13T00:00:00"/>
    <x v="0"/>
    <n v="12100205"/>
    <n v="45456"/>
    <s v="YMCT|REPAIR CHARGE"/>
    <s v="REPAIR CHARGE"/>
    <n v="1"/>
    <n v="1"/>
    <n v="44778.76"/>
    <s v="CNY"/>
    <n v="1.08"/>
    <n v="44778.76"/>
    <n v="48361.060800000007"/>
    <s v="C66SZX-SMT SERVICE"/>
    <s v="foshan qianmu technology co.,ltd"/>
    <s v="Same"/>
    <n v="901110"/>
    <n v="0"/>
    <s v="373SMT INV-NON-CON"/>
    <n v="0"/>
    <s v="C66SZ25073"/>
    <n v="0"/>
    <s v="佛山市千沐科技有限公司"/>
    <n v="0"/>
    <x v="5"/>
    <x v="2"/>
    <s v="Q1"/>
    <x v="5"/>
    <x v="0"/>
  </r>
  <r>
    <s v="ESSZ"/>
    <s v="SZX"/>
    <x v="2"/>
    <d v="2024-06-13T00:00:00"/>
    <x v="0"/>
    <n v="14100758"/>
    <n v="45456"/>
    <s v="YMCT|KHJ-MC200-00"/>
    <s v="SS TAPE FEEDER 12/16mm"/>
    <n v="5"/>
    <n v="5"/>
    <n v="0"/>
    <s v="CNY"/>
    <n v="1.08"/>
    <n v="0"/>
    <n v="0"/>
    <s v="C66SZX-SMT SERVICE"/>
    <s v="Dongguan Baishida Electronics Co., Ltd"/>
    <s v="Same"/>
    <n v="901108"/>
    <n v="15306.65"/>
    <s v="373SMT INV-PTS SALES"/>
    <n v="0"/>
    <s v="C66SZ25098"/>
    <n v="1480128"/>
    <s v="东莞市百施达电子有限公司"/>
    <n v="0"/>
    <x v="5"/>
    <x v="2"/>
    <s v="Q1"/>
    <x v="5"/>
    <x v="0"/>
  </r>
  <r>
    <s v="ESSZ"/>
    <s v="SZX"/>
    <x v="2"/>
    <d v="2024-06-13T00:00:00"/>
    <x v="0"/>
    <n v="14100759"/>
    <n v="45456"/>
    <s v="YMCT|KHJ-MC400-00"/>
    <s v="SS TAPE FEEDER 24mm"/>
    <n v="2"/>
    <n v="2"/>
    <n v="0"/>
    <s v="CNY"/>
    <n v="1.08"/>
    <n v="0"/>
    <n v="0"/>
    <s v="C66SZX-SMT SERVICE"/>
    <s v="Shenzhen Maoxin Electronics Co., Ltd."/>
    <s v="Same"/>
    <n v="901109"/>
    <n v="6508.53"/>
    <s v="373SMT INV-PTS SALES"/>
    <n v="0"/>
    <s v="C66SZ25067"/>
    <n v="1480135"/>
    <s v="深圳市茂鑫电子有限公司"/>
    <n v="0"/>
    <x v="5"/>
    <x v="2"/>
    <s v="Q1"/>
    <x v="5"/>
    <x v="0"/>
  </r>
  <r>
    <s v="ESSZ"/>
    <s v="SZX"/>
    <x v="0"/>
    <d v="2024-06-13T00:00:00"/>
    <x v="1"/>
    <n v="14100760"/>
    <n v="45456"/>
    <s v="ZMTR|K48-M3856-00X"/>
    <s v="GREASE PACK(NSL)"/>
    <n v="4"/>
    <n v="4"/>
    <n v="658.41"/>
    <s v="CNY"/>
    <n v="1.08"/>
    <n v="658.41"/>
    <n v="711.08280000000002"/>
    <s v="C66SZX-SMT SERVICE"/>
    <s v="Longoal Display Ltd."/>
    <s v="Same"/>
    <n v="901106"/>
    <n v="461.89"/>
    <s v="373SMT INV-PTS SALES"/>
    <n v="0"/>
    <s v="D2405035"/>
    <n v="1480133"/>
    <s v="佛山市顺德区龙高液晶有限公司"/>
    <n v="0"/>
    <x v="5"/>
    <x v="2"/>
    <s v="Q1"/>
    <x v="5"/>
    <x v="0"/>
  </r>
  <r>
    <s v="ESSZ"/>
    <s v="SZX"/>
    <x v="2"/>
    <d v="2024-06-13T00:00:00"/>
    <x v="0"/>
    <n v="14100761"/>
    <n v="45456"/>
    <s v="YMCT|KHJ-MC100-00"/>
    <s v="SS TAPE FEEDER 8mm"/>
    <n v="10"/>
    <n v="10"/>
    <n v="0"/>
    <s v="CNY"/>
    <n v="1.08"/>
    <n v="0"/>
    <n v="0"/>
    <s v="C66SZX-SMT SERVICE"/>
    <s v="foshan qianmu technology co.,ltd"/>
    <s v="Same"/>
    <n v="901111"/>
    <n v="21895.49"/>
    <s v="373SMT INV-PTS SALES"/>
    <n v="0"/>
    <s v="C66SZ25073"/>
    <n v="1480139"/>
    <s v="佛山市千沐科技有限公司"/>
    <n v="0"/>
    <x v="5"/>
    <x v="2"/>
    <s v="Q1"/>
    <x v="5"/>
    <x v="0"/>
  </r>
  <r>
    <s v="ESSZ"/>
    <s v="SZX"/>
    <x v="2"/>
    <d v="2024-06-13T00:00:00"/>
    <x v="0"/>
    <n v="14100761"/>
    <n v="45456"/>
    <s v="YMCT|KHJ-MC200-00"/>
    <s v="SS TAPE FEEDER 12/16mm"/>
    <n v="6"/>
    <n v="6"/>
    <n v="0"/>
    <s v="CNY"/>
    <n v="1.08"/>
    <n v="0"/>
    <n v="0"/>
    <s v="C66SZX-SMT SERVICE"/>
    <s v="foshan qianmu technology co.,ltd"/>
    <s v="Same"/>
    <n v="901111"/>
    <n v="18367.97"/>
    <s v="373SMT INV-PTS SALES"/>
    <n v="0"/>
    <s v="C66SZ25073"/>
    <n v="1480139"/>
    <s v="佛山市千沐科技有限公司"/>
    <n v="0"/>
    <x v="5"/>
    <x v="2"/>
    <s v="Q1"/>
    <x v="5"/>
    <x v="0"/>
  </r>
  <r>
    <s v="ESSZ"/>
    <s v="SZX"/>
    <x v="2"/>
    <d v="2024-06-13T00:00:00"/>
    <x v="0"/>
    <n v="14100761"/>
    <n v="45456"/>
    <s v="YMCT|KHJ-MC400-00"/>
    <s v="SS TAPE FEEDER 24mm"/>
    <n v="2"/>
    <n v="2"/>
    <n v="0"/>
    <s v="CNY"/>
    <n v="1.08"/>
    <n v="0"/>
    <n v="0"/>
    <s v="C66SZX-SMT SERVICE"/>
    <s v="foshan qianmu technology co.,ltd"/>
    <s v="Same"/>
    <n v="901111"/>
    <n v="6508.53"/>
    <s v="373SMT INV-PTS SALES"/>
    <n v="0"/>
    <s v="C66SZ25073"/>
    <n v="1480139"/>
    <s v="佛山市千沐科技有限公司"/>
    <n v="0"/>
    <x v="5"/>
    <x v="2"/>
    <s v="Q1"/>
    <x v="5"/>
    <x v="0"/>
  </r>
  <r>
    <s v="ESSZ"/>
    <s v="SZX"/>
    <x v="3"/>
    <d v="2024-06-14T00:00:00"/>
    <x v="1"/>
    <n v="13100101"/>
    <n v="45457"/>
    <s v="ZZZZ|REPAIR CHARGE"/>
    <s v="REPAIR CHARGE"/>
    <n v="0.5"/>
    <n v="0.5"/>
    <n v="8849.56"/>
    <s v="CNY"/>
    <n v="1.08"/>
    <n v="8849.56"/>
    <n v="9557.5247999999992"/>
    <s v="C66SZX-SMT SERVICE"/>
    <s v="DongGuan XinGuangLian Optoelectronics Technology C"/>
    <s v="Same"/>
    <n v="901112"/>
    <n v="0"/>
    <s v="373SMT INV-CONTRACT"/>
    <n v="0"/>
    <s v="2023年保协议50%尾款"/>
    <n v="0"/>
    <s v="东莞市新广联光电科技有限公司"/>
    <n v="0"/>
    <x v="5"/>
    <x v="2"/>
    <s v="Q1"/>
    <x v="5"/>
    <x v="0"/>
  </r>
  <r>
    <s v="ESSZ"/>
    <s v="SZX"/>
    <x v="3"/>
    <d v="2024-06-18T00:00:00"/>
    <x v="0"/>
    <n v="13100102"/>
    <n v="45461"/>
    <s v="YMCT|REPAIR CHARGE"/>
    <s v="REPAIR CHARGE"/>
    <n v="0.5"/>
    <n v="0.5"/>
    <n v="11061.95"/>
    <s v="CNY"/>
    <n v="1.08"/>
    <n v="11061.95"/>
    <n v="11946.906000000001"/>
    <s v="C66SZX-SMT SERVICE"/>
    <s v="Shenzhen Pantai Electronic Co., Ltd"/>
    <s v="Same"/>
    <n v="901113"/>
    <n v="0"/>
    <s v="373SMT INV-CONTRACT"/>
    <n v="0"/>
    <s v="C66-CAN-22067REV3-Pantai"/>
    <n v="0"/>
    <s v="东莞品泰电子有限公司"/>
    <n v="0"/>
    <x v="5"/>
    <x v="2"/>
    <s v="Q1"/>
    <x v="5"/>
    <x v="0"/>
  </r>
  <r>
    <s v="ESSZ"/>
    <s v="SZX"/>
    <x v="2"/>
    <d v="2024-06-18T00:00:00"/>
    <x v="0"/>
    <n v="14100762"/>
    <n v="45461"/>
    <s v="YMCT|KHJ-MC100-00"/>
    <s v="SS TAPE FEEDER 8mm"/>
    <n v="1"/>
    <n v="1"/>
    <n v="0"/>
    <s v="CNY"/>
    <n v="1.08"/>
    <n v="0"/>
    <n v="0"/>
    <s v="C66SZX-SMT SERVICE"/>
    <s v="Shenzhen Pantai Electronic Co., Ltd"/>
    <s v="Same"/>
    <n v="901114"/>
    <n v="2189.5500000000002"/>
    <s v="373SMT INV-PTS SALES"/>
    <n v="0"/>
    <n v="0"/>
    <n v="1483211"/>
    <s v="东莞品泰电子有限公司"/>
    <n v="0"/>
    <x v="5"/>
    <x v="2"/>
    <s v="Q1"/>
    <x v="5"/>
    <x v="0"/>
  </r>
  <r>
    <s v="ESSZ"/>
    <s v="SHA"/>
    <x v="1"/>
    <d v="2024-06-20T00:00:00"/>
    <x v="0"/>
    <n v="12100206"/>
    <n v="45463"/>
    <s v="YMCT|REPAIR CHARGE"/>
    <s v="REPAIR CHARGE"/>
    <n v="1"/>
    <n v="1"/>
    <n v="5663.72"/>
    <s v="CNY"/>
    <n v="1.08"/>
    <n v="5663.72"/>
    <n v="6116.8176000000003"/>
    <s v="C66SHA-SERVICE GROUP"/>
    <s v="Zhejiang Dejie Electronics Technology Co., Ltd."/>
    <s v="Same"/>
    <n v="901115"/>
    <n v="0"/>
    <s v="373SMT INV-NON-CON"/>
    <n v="0"/>
    <n v="0"/>
    <n v="0"/>
    <s v="浙江德捷电子科技有限公司"/>
    <n v="0"/>
    <x v="5"/>
    <x v="2"/>
    <s v="Q1"/>
    <x v="5"/>
    <x v="3"/>
  </r>
  <r>
    <s v="ESSZ"/>
    <s v="SHA"/>
    <x v="1"/>
    <d v="2024-06-20T00:00:00"/>
    <x v="0"/>
    <n v="12100207"/>
    <n v="45463"/>
    <s v="YMCT|REPAIR CHARGE"/>
    <s v="REPAIR CHARGE"/>
    <n v="1"/>
    <n v="1"/>
    <n v="11267.26"/>
    <s v="CNY"/>
    <n v="1.08"/>
    <n v="11267.26"/>
    <n v="12168.640800000001"/>
    <s v="C66SHA-SERVICE GROUP"/>
    <s v="Shanghai Edge Light Industry Co.,Ltd"/>
    <s v="Same"/>
    <n v="901117"/>
    <n v="0"/>
    <s v="373SMT INV-NON-CON"/>
    <n v="0"/>
    <n v="0"/>
    <n v="0"/>
    <s v="上海边光实业有限公司"/>
    <n v="0"/>
    <x v="5"/>
    <x v="2"/>
    <s v="Q1"/>
    <x v="5"/>
    <x v="3"/>
  </r>
  <r>
    <s v="ESSZ"/>
    <s v="SHA"/>
    <x v="2"/>
    <d v="2024-06-20T00:00:00"/>
    <x v="0"/>
    <n v="14100763"/>
    <n v="45463"/>
    <s v="YMCT|KHJ-MC600-00"/>
    <s v="SS TAPE FEEDER 44mm"/>
    <n v="1"/>
    <n v="1"/>
    <n v="0"/>
    <s v="CNY"/>
    <n v="1.08"/>
    <n v="0"/>
    <n v="0"/>
    <s v="C66SHA-SERVICE GROUP"/>
    <s v="Zhejiang Dejie Electronics Technology Co., Ltd."/>
    <s v="Same"/>
    <n v="901116"/>
    <n v="6094.37"/>
    <s v="373SMT INV-PTS SALES"/>
    <n v="0"/>
    <n v="0"/>
    <n v="1485125"/>
    <s v="浙江德捷电子科技有限公司"/>
    <n v="0"/>
    <x v="5"/>
    <x v="2"/>
    <s v="Q1"/>
    <x v="5"/>
    <x v="3"/>
  </r>
  <r>
    <s v="ESSZ"/>
    <s v="SHA"/>
    <x v="2"/>
    <d v="2024-06-20T00:00:00"/>
    <x v="0"/>
    <n v="14100764"/>
    <n v="45463"/>
    <s v="YMCT|KHJ-MC200-00"/>
    <s v="SS TAPE FEEDER 12/16mm"/>
    <n v="4"/>
    <n v="4"/>
    <n v="0"/>
    <s v="CNY"/>
    <n v="1.08"/>
    <n v="0"/>
    <n v="0"/>
    <s v="C66SHA-SERVICE GROUP"/>
    <s v="Shanghai Edge Light Industry Co.,Ltd"/>
    <s v="Same"/>
    <n v="901118"/>
    <n v="12245.32"/>
    <s v="373SMT INV-PTS SALES"/>
    <n v="0"/>
    <n v="0"/>
    <n v="1485123"/>
    <s v="上海边光实业有限公司"/>
    <n v="0"/>
    <x v="5"/>
    <x v="2"/>
    <s v="Q1"/>
    <x v="5"/>
    <x v="3"/>
  </r>
  <r>
    <s v="ESSZ"/>
    <s v="SZX"/>
    <x v="1"/>
    <d v="2024-06-21T00:00:00"/>
    <x v="0"/>
    <n v="12100208"/>
    <n v="45464"/>
    <s v="YMCT|REPAIR CHARGE"/>
    <s v="REPAIR CHARGE"/>
    <n v="1"/>
    <n v="1"/>
    <n v="10486.73"/>
    <s v="CNY"/>
    <n v="1.08"/>
    <n v="10486.73"/>
    <n v="11325.6684"/>
    <s v="C66SZX-SMT SERVICE"/>
    <s v="Hai Xin Technology(ShenZhen) Company Limited."/>
    <s v="Same"/>
    <n v="901119"/>
    <n v="0"/>
    <s v="373SMT INV-NON-CON"/>
    <n v="0"/>
    <s v="H230323-BET-20240516"/>
    <n v="0"/>
    <s v="海星科技（深圳）有限公司"/>
    <n v="0"/>
    <x v="5"/>
    <x v="2"/>
    <s v="Q1"/>
    <x v="5"/>
    <x v="0"/>
  </r>
  <r>
    <s v="ESSZ"/>
    <s v="SZX"/>
    <x v="2"/>
    <d v="2024-06-21T00:00:00"/>
    <x v="0"/>
    <n v="14100765"/>
    <n v="45464"/>
    <s v="YMCT|KLJ-MC100-00"/>
    <s v="ZS FEEDER ASSY. 8mm"/>
    <n v="50"/>
    <n v="50"/>
    <n v="92920.35"/>
    <s v="CNY"/>
    <n v="1.08"/>
    <n v="92920.35"/>
    <n v="100353.97800000002"/>
    <s v="C66SZX-SMT SERVICE"/>
    <s v="Shenzhen Li Tong Wei Electronics Technology Co., L"/>
    <s v="Same"/>
    <n v="901120"/>
    <n v="113190"/>
    <s v="373SMT INV-PTS SALES"/>
    <n v="0"/>
    <s v="C66SZ075REV1"/>
    <n v="1486234"/>
    <s v="深圳市力通威电子科技有限公司"/>
    <n v="0"/>
    <x v="5"/>
    <x v="2"/>
    <s v="Q1"/>
    <x v="5"/>
    <x v="0"/>
  </r>
  <r>
    <s v="ESSZ"/>
    <s v="SZX"/>
    <x v="2"/>
    <d v="2024-06-21T00:00:00"/>
    <x v="0"/>
    <n v="14100765"/>
    <n v="45464"/>
    <s v="YMCT|KLJ-MC200-00"/>
    <s v="ZS FEEDER ASSY. 1216"/>
    <n v="5"/>
    <n v="5"/>
    <n v="15044.25"/>
    <s v="CNY"/>
    <n v="1.08"/>
    <n v="15044.25"/>
    <n v="16247.79"/>
    <s v="C66SZX-SMT SERVICE"/>
    <s v="Shenzhen Li Tong Wei Electronics Technology Co., L"/>
    <s v="Same"/>
    <n v="901120"/>
    <n v="16968"/>
    <s v="373SMT INV-PTS SALES"/>
    <n v="0"/>
    <s v="C66SZ075REV1"/>
    <n v="1486234"/>
    <s v="深圳市力通威电子科技有限公司"/>
    <n v="0"/>
    <x v="5"/>
    <x v="2"/>
    <s v="Q1"/>
    <x v="5"/>
    <x v="0"/>
  </r>
  <r>
    <s v="ESSZ"/>
    <s v="SZX"/>
    <x v="2"/>
    <d v="2024-06-21T00:00:00"/>
    <x v="0"/>
    <n v="14100765"/>
    <n v="45464"/>
    <s v="YMCT|KLJ-MC400-00"/>
    <s v="ZS FEEDER ASSY. 24mm"/>
    <n v="2"/>
    <n v="2"/>
    <n v="6371.68"/>
    <s v="CNY"/>
    <n v="1.08"/>
    <n v="6371.68"/>
    <n v="6881.4144000000006"/>
    <s v="C66SZX-SMT SERVICE"/>
    <s v="Shenzhen Li Tong Wei Electronics Technology Co., L"/>
    <s v="Same"/>
    <n v="901120"/>
    <n v="7413"/>
    <s v="373SMT INV-PTS SALES"/>
    <n v="0"/>
    <s v="C66SZ075REV1"/>
    <n v="1486234"/>
    <s v="深圳市力通威电子科技有限公司"/>
    <n v="0"/>
    <x v="5"/>
    <x v="2"/>
    <s v="Q1"/>
    <x v="5"/>
    <x v="0"/>
  </r>
  <r>
    <s v="ESSZ"/>
    <s v="SHA"/>
    <x v="0"/>
    <d v="2024-06-24T00:00:00"/>
    <x v="2"/>
    <n v="14100766"/>
    <n v="45467"/>
    <s v="HELI|5028"/>
    <s v="MTR CNTRL 240V 0-90VDC .1OHM"/>
    <n v="1"/>
    <n v="1"/>
    <n v="4224.78"/>
    <s v="CNY"/>
    <n v="1.08"/>
    <n v="4224.78"/>
    <n v="4562.7623999999996"/>
    <s v="C66SHA-SERVICE GROUP"/>
    <s v="Xiamen Compass Semiconductor Company Limited"/>
    <s v="Same"/>
    <n v="901124"/>
    <n v="2900"/>
    <s v="373SMT INV-PTS SALES"/>
    <n v="0"/>
    <n v="0"/>
    <n v="1487197"/>
    <s v="厦门金柏半导体有限公司"/>
    <n v="0"/>
    <x v="5"/>
    <x v="2"/>
    <s v="Q1"/>
    <x v="5"/>
    <x v="3"/>
  </r>
  <r>
    <s v="ESSZ"/>
    <s v="SZX"/>
    <x v="1"/>
    <d v="2024-06-25T00:00:00"/>
    <x v="0"/>
    <n v="12100209"/>
    <n v="45468"/>
    <s v="YMCT|REPAIR CHARGE"/>
    <s v="REPAIR CHARGE"/>
    <n v="1"/>
    <n v="1"/>
    <n v="1150.44"/>
    <s v="CNY"/>
    <n v="1.08"/>
    <n v="1150.44"/>
    <n v="1242.4752000000001"/>
    <s v="C66SZX-SMT SERVICE"/>
    <s v="Dongguan Langqin Electronic Technology Co., Ltd."/>
    <s v="Same"/>
    <n v="901121"/>
    <n v="0"/>
    <s v="373SMT INV-NON-CON"/>
    <n v="0"/>
    <s v="C66SZ25096"/>
    <n v="0"/>
    <s v="东莞朗勤电子科技有限公司"/>
    <n v="0"/>
    <x v="5"/>
    <x v="2"/>
    <s v="Q1"/>
    <x v="5"/>
    <x v="0"/>
  </r>
  <r>
    <s v="ESSZ"/>
    <s v="SZX"/>
    <x v="1"/>
    <d v="2024-06-25T00:00:00"/>
    <x v="0"/>
    <n v="12100210"/>
    <n v="45468"/>
    <s v="YMCT|REPAIR CHARGE"/>
    <s v="REPAIR CHARGE"/>
    <n v="1"/>
    <n v="1"/>
    <n v="1592.92"/>
    <s v="CNY"/>
    <n v="1.08"/>
    <n v="1592.92"/>
    <n v="1720.3536000000001"/>
    <s v="C66SZX-SMT SERVICE"/>
    <s v="Dongguan Langqin Electronic Technology Co., Ltd."/>
    <s v="Same"/>
    <n v="901123"/>
    <n v="0"/>
    <s v="373SMT INV-NON-CON"/>
    <n v="0"/>
    <s v="C66SZ25054"/>
    <n v="0"/>
    <s v="东莞朗勤电子科技有限公司"/>
    <n v="0"/>
    <x v="5"/>
    <x v="2"/>
    <s v="Q1"/>
    <x v="5"/>
    <x v="0"/>
  </r>
  <r>
    <s v="ESSZ"/>
    <s v="SZX"/>
    <x v="1"/>
    <d v="2024-06-25T00:00:00"/>
    <x v="0"/>
    <n v="12100211"/>
    <n v="45468"/>
    <s v="YMCT|REPAIR CHARGE"/>
    <s v="REPAIR CHARGE"/>
    <n v="1"/>
    <n v="1"/>
    <n v="1769.91"/>
    <s v="CNY"/>
    <n v="1.08"/>
    <n v="1769.91"/>
    <n v="1911.5028000000002"/>
    <s v="C66SZX-SMT SERVICE"/>
    <s v="Qingyuan Tai Lai Technology Co.,Ltd."/>
    <s v="Same"/>
    <n v="901126"/>
    <n v="0"/>
    <s v="373SMT INV-NON-CON"/>
    <n v="0"/>
    <s v="C66SZ25095&amp;C66SZ25107"/>
    <n v="0"/>
    <s v="清远市泰来科技有限公司"/>
    <n v="0"/>
    <x v="5"/>
    <x v="2"/>
    <s v="Q1"/>
    <x v="5"/>
    <x v="0"/>
  </r>
  <r>
    <s v="ESSZ"/>
    <s v="SZX"/>
    <x v="1"/>
    <d v="2024-06-25T00:00:00"/>
    <x v="0"/>
    <n v="12100211"/>
    <n v="45468"/>
    <s v="YMCT|REPAIR CHARGE"/>
    <s v="REPAIR CHARGE"/>
    <n v="1"/>
    <n v="1"/>
    <n v="1327.43"/>
    <s v="CNY"/>
    <n v="1.08"/>
    <n v="1327.43"/>
    <n v="1433.6244000000002"/>
    <s v="C66SZX-SMT SERVICE"/>
    <s v="Qingyuan Tai Lai Technology Co.,Ltd."/>
    <s v="Same"/>
    <n v="901126"/>
    <n v="0"/>
    <s v="373SMT INV-NON-CON"/>
    <n v="0"/>
    <s v="C66SZ25095&amp;C66SZ25107"/>
    <n v="0"/>
    <s v="清远市泰来科技有限公司"/>
    <n v="0"/>
    <x v="5"/>
    <x v="2"/>
    <s v="Q1"/>
    <x v="5"/>
    <x v="0"/>
  </r>
  <r>
    <s v="ESSZ"/>
    <s v="SZX"/>
    <x v="1"/>
    <d v="2024-06-25T00:00:00"/>
    <x v="1"/>
    <n v="12100212"/>
    <n v="45468"/>
    <s v="ZZZZ|REPAIR CHARGE"/>
    <s v="REPAIR CHARGE"/>
    <n v="1"/>
    <n v="1"/>
    <n v="3097.35"/>
    <s v="CNY"/>
    <n v="1.08"/>
    <n v="3097.35"/>
    <n v="3345.1379999999999"/>
    <s v="C66SZX-SMT SERVICE"/>
    <s v="SHENZHEN JIANKE ELECTRONICS CO.,LTD"/>
    <s v="Same"/>
    <n v="901125"/>
    <n v="0"/>
    <s v="373SMT INV-NON-CON"/>
    <n v="0"/>
    <s v="C66SZ25053"/>
    <n v="0"/>
    <s v="深圳市健科电子有限公司"/>
    <n v="0"/>
    <x v="5"/>
    <x v="2"/>
    <s v="Q1"/>
    <x v="5"/>
    <x v="0"/>
  </r>
  <r>
    <s v="ESSZ"/>
    <s v="SZX"/>
    <x v="0"/>
    <d v="2024-06-25T00:00:00"/>
    <x v="0"/>
    <n v="14100767"/>
    <n v="45468"/>
    <s v="YMCT|KHM-M654B-01"/>
    <s v="SENSOR, FIBER 1"/>
    <n v="1"/>
    <n v="1"/>
    <n v="690.27"/>
    <s v="CNY"/>
    <n v="1.08"/>
    <n v="690.27"/>
    <n v="745.49160000000006"/>
    <s v="C66SZX-SMT SERVICE"/>
    <s v="Dongguan Langqin Electronic Technology Co., Ltd."/>
    <s v="Same"/>
    <n v="901122"/>
    <n v="360"/>
    <s v="373SMT INV-PTS SALES"/>
    <n v="0"/>
    <s v="C66SZ25054"/>
    <n v="1488113"/>
    <s v="东莞朗勤电子科技有限公司"/>
    <n v="0"/>
    <x v="5"/>
    <x v="2"/>
    <s v="Q1"/>
    <x v="5"/>
    <x v="0"/>
  </r>
  <r>
    <s v="ESSZ"/>
    <s v="SZX"/>
    <x v="0"/>
    <d v="2024-06-25T00:00:00"/>
    <x v="0"/>
    <n v="14100768"/>
    <n v="45468"/>
    <s v="YMCT|KMB-M3857-02"/>
    <s v="FILTER,1000PCS."/>
    <n v="1"/>
    <n v="1"/>
    <n v="7522.12"/>
    <s v="CNY"/>
    <n v="1.08"/>
    <n v="7522.12"/>
    <n v="8123.8896000000004"/>
    <s v="C66SZX-SMT SERVICE"/>
    <s v="Huizhou Gengchuang Electronics Co., Ltd."/>
    <s v="Same"/>
    <n v="901127"/>
    <n v="4006.8"/>
    <s v="373SMT INV-PTS SALES"/>
    <n v="0"/>
    <n v="0"/>
    <n v="1488124"/>
    <s v="惠州市耕创电子有限公司"/>
    <n v="0"/>
    <x v="5"/>
    <x v="2"/>
    <s v="Q1"/>
    <x v="5"/>
    <x v="0"/>
  </r>
  <r>
    <s v="ESSZ"/>
    <s v="SZX"/>
    <x v="0"/>
    <d v="2024-06-25T00:00:00"/>
    <x v="0"/>
    <n v="14100768"/>
    <n v="45468"/>
    <s v="YMCT|KHY-M3T22-01"/>
    <s v="SHOCK ABSORBERS"/>
    <n v="4"/>
    <n v="4"/>
    <n v="2831.86"/>
    <s v="CNY"/>
    <n v="1.08"/>
    <n v="2831.86"/>
    <n v="3058.4088000000002"/>
    <s v="C66SZX-SMT SERVICE"/>
    <s v="Huizhou Gengchuang Electronics Co., Ltd."/>
    <s v="Same"/>
    <n v="901127"/>
    <n v="1532"/>
    <s v="373SMT INV-PTS SALES"/>
    <n v="0"/>
    <n v="0"/>
    <n v="1488124"/>
    <s v="惠州市耕创电子有限公司"/>
    <n v="0"/>
    <x v="5"/>
    <x v="2"/>
    <s v="Q1"/>
    <x v="5"/>
    <x v="0"/>
  </r>
  <r>
    <s v="ESSZ"/>
    <s v="SZX"/>
    <x v="0"/>
    <d v="2024-06-25T00:00:00"/>
    <x v="0"/>
    <n v="14100768"/>
    <n v="45468"/>
    <s v="YMCT|KMB-M7943-01"/>
    <s v="HOLDER PRISM 2 ASSY."/>
    <n v="1"/>
    <n v="1"/>
    <n v="3539.82"/>
    <s v="CNY"/>
    <n v="1.08"/>
    <n v="3539.82"/>
    <n v="3823.0056000000004"/>
    <s v="C66SZX-SMT SERVICE"/>
    <s v="Huizhou Gengchuang Electronics Co., Ltd."/>
    <s v="Same"/>
    <n v="901127"/>
    <n v="1930"/>
    <s v="373SMT INV-PTS SALES"/>
    <n v="0"/>
    <n v="0"/>
    <n v="1488124"/>
    <s v="惠州市耕创电子有限公司"/>
    <n v="0"/>
    <x v="5"/>
    <x v="2"/>
    <s v="Q1"/>
    <x v="5"/>
    <x v="0"/>
  </r>
  <r>
    <s v="ESSZ"/>
    <s v="SZX"/>
    <x v="0"/>
    <d v="2024-06-25T00:00:00"/>
    <x v="0"/>
    <n v="14100768"/>
    <n v="45468"/>
    <s v="YMCT|KMB-M2611-A0"/>
    <s v="GUIDE 25 Y AXIS SET"/>
    <n v="1"/>
    <n v="1"/>
    <n v="11327.43"/>
    <s v="CNY"/>
    <n v="1.08"/>
    <n v="11327.43"/>
    <n v="12233.624400000001"/>
    <s v="C66SZX-SMT SERVICE"/>
    <s v="Huizhou Gengchuang Electronics Co., Ltd."/>
    <s v="Same"/>
    <n v="901127"/>
    <n v="5260.68"/>
    <s v="373SMT INV-PTS SALES"/>
    <n v="0"/>
    <n v="0"/>
    <n v="1488124"/>
    <s v="惠州市耕创电子有限公司"/>
    <n v="0"/>
    <x v="5"/>
    <x v="2"/>
    <s v="Q1"/>
    <x v="5"/>
    <x v="0"/>
  </r>
  <r>
    <s v="ESSZ"/>
    <s v="SZX"/>
    <x v="3"/>
    <d v="2024-07-04T00:00:00"/>
    <x v="0"/>
    <n v="13100103"/>
    <n v="45477"/>
    <s v="YMCT|REPAIR CHARGE"/>
    <s v="REPAIR CHARGE"/>
    <n v="1"/>
    <n v="1"/>
    <n v="17256.64"/>
    <s v="CNY"/>
    <n v="1.075"/>
    <n v="17256.64"/>
    <n v="18550.887999999999"/>
    <s v="C66SZX-SMT SERVICE"/>
    <s v="UNITED FUJI SEMICONDUCTORS CO., LTD."/>
    <s v="Same"/>
    <n v="901129"/>
    <n v="0"/>
    <s v="373SMT INV-CONTRACT"/>
    <n v="0"/>
    <n v="0"/>
    <n v="0"/>
    <s v="联合富士半导体有限公司"/>
    <n v="0"/>
    <x v="5"/>
    <x v="3"/>
    <s v="Q2"/>
    <x v="5"/>
    <x v="0"/>
  </r>
  <r>
    <s v="ESSZ"/>
    <s v="SZX"/>
    <x v="2"/>
    <d v="2024-07-04T00:00:00"/>
    <x v="0"/>
    <n v="14100769"/>
    <n v="45477"/>
    <s v="YMCT|KHJ-MC100-00"/>
    <s v="SS TAPE FEEDER 8mm"/>
    <n v="2"/>
    <n v="2"/>
    <n v="0"/>
    <s v="CNY"/>
    <n v="1.075"/>
    <n v="0"/>
    <n v="0"/>
    <s v="C66SZX-SMT SERVICE"/>
    <s v="UNITED FUJI SEMICONDUCTORS CO., LTD."/>
    <s v="Same"/>
    <n v="901128"/>
    <n v="4379.1000000000004"/>
    <s v="373SMT INV-PTS SALES"/>
    <n v="0"/>
    <n v="0"/>
    <n v="1495115"/>
    <s v="联合富士半导体有限公司"/>
    <n v="0"/>
    <x v="5"/>
    <x v="3"/>
    <s v="Q2"/>
    <x v="5"/>
    <x v="0"/>
  </r>
  <r>
    <s v="ESSZ"/>
    <s v="SZX"/>
    <x v="3"/>
    <d v="2024-07-09T00:00:00"/>
    <x v="0"/>
    <n v="13100104"/>
    <n v="45482"/>
    <s v="YMCT|REPAIR CHARGE"/>
    <s v="REPAIR CHARGE"/>
    <n v="1"/>
    <n v="1"/>
    <n v="10619.47"/>
    <s v="CNY"/>
    <n v="1.075"/>
    <n v="10619.47"/>
    <n v="11415.930249999999"/>
    <s v="C66SZX-SMT SERVICE"/>
    <s v="Mingshang Science and Technology Ltd"/>
    <s v="Same"/>
    <n v="901131"/>
    <n v="0"/>
    <s v="373SMT INV-CONTRACT"/>
    <n v="0"/>
    <s v="2024年年保"/>
    <n v="0"/>
    <s v="名商科技有限公司"/>
    <n v="0"/>
    <x v="5"/>
    <x v="3"/>
    <s v="Q2"/>
    <x v="5"/>
    <x v="0"/>
  </r>
  <r>
    <s v="ESSZ"/>
    <s v="SZX"/>
    <x v="2"/>
    <d v="2024-07-09T00:00:00"/>
    <x v="0"/>
    <n v="14100770"/>
    <n v="45482"/>
    <s v="YMCT|KHJ-MC100-00"/>
    <s v="SS TAPE FEEDER 8mm"/>
    <n v="1"/>
    <n v="1"/>
    <n v="0"/>
    <s v="CNY"/>
    <n v="1.075"/>
    <n v="0"/>
    <n v="0"/>
    <s v="C66SZX-SMT SERVICE"/>
    <s v="Mingshang Science and Technology Ltd"/>
    <s v="Same"/>
    <n v="901130"/>
    <n v="2189.5500000000002"/>
    <s v="373SMT INV-PTS SALES"/>
    <n v="0"/>
    <n v="0"/>
    <n v="1498172"/>
    <s v="名商科技有限公司"/>
    <n v="0"/>
    <x v="5"/>
    <x v="3"/>
    <s v="Q2"/>
    <x v="5"/>
    <x v="0"/>
  </r>
  <r>
    <s v="ESSZ"/>
    <s v="SHA"/>
    <x v="1"/>
    <d v="2024-07-10T00:00:00"/>
    <x v="0"/>
    <n v="12100213"/>
    <n v="45483"/>
    <s v="YMCT|REPAIR CHARGE"/>
    <s v="REPAIR CHARGE"/>
    <n v="1"/>
    <n v="1"/>
    <n v="5911.5"/>
    <s v="CNY"/>
    <n v="1.075"/>
    <n v="5911.5"/>
    <n v="6354.8625000000002"/>
    <s v="C66SHA-SERVICE GROUP"/>
    <s v="Ningbo Yisheng New Energy Technology Co.,Ltd."/>
    <s v="Same"/>
    <n v="901132"/>
    <n v="0"/>
    <s v="373SMT INV-NON-CON"/>
    <n v="0"/>
    <n v="0"/>
    <n v="0"/>
    <s v="宁波亿晟新能源科技有限公司"/>
    <n v="0"/>
    <x v="5"/>
    <x v="3"/>
    <s v="Q2"/>
    <x v="5"/>
    <x v="3"/>
  </r>
  <r>
    <s v="ESSZ"/>
    <s v="SHA"/>
    <x v="2"/>
    <d v="2024-07-10T00:00:00"/>
    <x v="0"/>
    <n v="14100771"/>
    <n v="45483"/>
    <s v="YMCT|KHJ-MC200-00"/>
    <s v="SS TAPE FEEDER 12/16mm"/>
    <n v="2"/>
    <n v="2"/>
    <n v="0"/>
    <s v="CNY"/>
    <n v="1.075"/>
    <n v="0"/>
    <n v="0"/>
    <s v="C66SHA-SERVICE GROUP"/>
    <s v="Ningbo Yisheng New Energy Technology Co.,Ltd."/>
    <s v="Same"/>
    <n v="901133"/>
    <n v="6122.66"/>
    <s v="373SMT INV-PTS SALES"/>
    <n v="0"/>
    <n v="0"/>
    <n v="1499180"/>
    <s v="宁波亿晟新能源科技有限公司"/>
    <n v="0"/>
    <x v="5"/>
    <x v="3"/>
    <s v="Q2"/>
    <x v="5"/>
    <x v="3"/>
  </r>
  <r>
    <s v="ESSZ"/>
    <s v="SZX"/>
    <x v="0"/>
    <d v="2024-07-12T00:00:00"/>
    <x v="1"/>
    <n v="14100772"/>
    <n v="45485"/>
    <s v="ZMTR|FEEDER STORAGE CARRIAGE"/>
    <s v="FEEDER STORAGE CARRIAGE"/>
    <n v="2"/>
    <n v="2"/>
    <n v="4424.78"/>
    <s v="CNY"/>
    <n v="1.075"/>
    <n v="4424.78"/>
    <n v="4756.6384999999991"/>
    <s v="C66SZX-SMT SERVICE"/>
    <s v="Hai Xin Technology(ShenZhen) Company Limited."/>
    <s v="Same"/>
    <n v="901134"/>
    <n v="2716.82"/>
    <s v="373SMT INV-PTS SALES"/>
    <n v="0"/>
    <s v="PO2405000977-KDA04&amp;PO2405000707-KDA04"/>
    <n v="1501112"/>
    <s v="海星科技（深圳）有限公司"/>
    <n v="0"/>
    <x v="5"/>
    <x v="3"/>
    <s v="Q2"/>
    <x v="5"/>
    <x v="0"/>
  </r>
  <r>
    <s v="ESSZ"/>
    <s v="SZX"/>
    <x v="0"/>
    <d v="2024-07-12T00:00:00"/>
    <x v="0"/>
    <n v="14100772"/>
    <n v="45485"/>
    <s v="YMCT|KLA-M4255-30"/>
    <s v="FLASH DISK 2G"/>
    <n v="2"/>
    <n v="2"/>
    <n v="2654.87"/>
    <s v="CNY"/>
    <n v="1.075"/>
    <n v="2654.87"/>
    <n v="2853.9852499999997"/>
    <s v="C66SZX-SMT SERVICE"/>
    <s v="Hai Xin Technology(ShenZhen) Company Limited."/>
    <s v="Same"/>
    <n v="901134"/>
    <n v="1498"/>
    <s v="373SMT INV-PTS SALES"/>
    <n v="0"/>
    <s v="PO2405000977-KDA04&amp;PO2405000707-KDA04"/>
    <n v="1501112"/>
    <s v="海星科技（深圳）有限公司"/>
    <n v="0"/>
    <x v="5"/>
    <x v="3"/>
    <s v="Q2"/>
    <x v="5"/>
    <x v="0"/>
  </r>
  <r>
    <s v="ESSZ"/>
    <s v="SZX"/>
    <x v="0"/>
    <d v="2024-07-12T00:00:00"/>
    <x v="0"/>
    <n v="14100772"/>
    <n v="45485"/>
    <s v="YMCT|KHY-M2268-00"/>
    <s v="BRACKET 1, TAPE"/>
    <n v="2"/>
    <n v="2"/>
    <n v="176.99"/>
    <s v="CNY"/>
    <n v="1.075"/>
    <n v="176.99"/>
    <n v="190.26425"/>
    <s v="C66SZX-SMT SERVICE"/>
    <s v="Hai Xin Technology(ShenZhen) Company Limited."/>
    <s v="Same"/>
    <n v="901134"/>
    <n v="84"/>
    <s v="373SMT INV-PTS SALES"/>
    <n v="0"/>
    <s v="PO2405000977-KDA04&amp;PO2405000707-KDA04"/>
    <n v="1501112"/>
    <s v="海星科技（深圳）有限公司"/>
    <n v="0"/>
    <x v="5"/>
    <x v="3"/>
    <s v="Q2"/>
    <x v="5"/>
    <x v="0"/>
  </r>
  <r>
    <s v="ESSZ"/>
    <s v="SZX"/>
    <x v="0"/>
    <d v="2024-07-12T00:00:00"/>
    <x v="0"/>
    <n v="14100772"/>
    <n v="45485"/>
    <s v="YMCT|KHY-M221A-A0"/>
    <s v="COVER DUCT ASSY."/>
    <n v="4"/>
    <n v="4"/>
    <n v="1592.92"/>
    <s v="CNY"/>
    <n v="1.075"/>
    <n v="1592.92"/>
    <n v="1712.3889999999999"/>
    <s v="C66SZX-SMT SERVICE"/>
    <s v="Hai Xin Technology(ShenZhen) Company Limited."/>
    <s v="Same"/>
    <n v="901134"/>
    <n v="820"/>
    <s v="373SMT INV-PTS SALES"/>
    <n v="0"/>
    <s v="PO2405000977-KDA04&amp;PO2405000707-KDA04"/>
    <n v="1501112"/>
    <s v="海星科技（深圳）有限公司"/>
    <n v="0"/>
    <x v="5"/>
    <x v="3"/>
    <s v="Q2"/>
    <x v="5"/>
    <x v="0"/>
  </r>
  <r>
    <s v="ESSZ"/>
    <s v="BJS"/>
    <x v="1"/>
    <d v="2024-07-17T00:00:00"/>
    <x v="0"/>
    <n v="12100214"/>
    <n v="45490"/>
    <s v="YMCT|REPAIR CHARGE"/>
    <s v="REPAIR CHARGE"/>
    <n v="1"/>
    <n v="1"/>
    <n v="19469.03"/>
    <s v="CNY"/>
    <n v="1.075"/>
    <n v="19469.03"/>
    <n v="20929.207249999999"/>
    <s v="C66BJS-SMT SERVICE"/>
    <s v="Beijing Xintuo Zhonglian Technology Co., Ltd."/>
    <s v="Huizhou Boketong Technology Co., Ltd."/>
    <n v="901136"/>
    <n v="0"/>
    <s v="373SMT INV-NON-CON"/>
    <n v="0"/>
    <s v="C66BJ25021"/>
    <n v="0"/>
    <s v="惠州博科通科技有限公司"/>
    <n v="0"/>
    <x v="5"/>
    <x v="3"/>
    <s v="Q2"/>
    <x v="5"/>
    <x v="1"/>
  </r>
  <r>
    <s v="ESSZ"/>
    <s v="BJS"/>
    <x v="1"/>
    <d v="2024-07-17T00:00:00"/>
    <x v="0"/>
    <n v="12100215"/>
    <n v="45490"/>
    <s v="YMCT|REPAIR CHARGE"/>
    <s v="REPAIR CHARGE"/>
    <n v="1"/>
    <n v="1"/>
    <n v="19469.03"/>
    <s v="CNY"/>
    <n v="1.075"/>
    <n v="19469.03"/>
    <n v="20929.207249999999"/>
    <s v="C66BJS-SMT SERVICE"/>
    <s v="Huizhou Boketong Technology Co., Ltd."/>
    <s v="Beijing Xintuo Zhonglian Technology Co., Ltd."/>
    <n v="901139"/>
    <n v="0"/>
    <s v="373SMT INV-NON-CON"/>
    <n v="0"/>
    <s v="C66BJ25021"/>
    <n v="0"/>
    <s v="北京鑫拓众联科技有限公司"/>
    <n v="0"/>
    <x v="5"/>
    <x v="3"/>
    <s v="Q2"/>
    <x v="5"/>
    <x v="1"/>
  </r>
  <r>
    <s v="ESSZ"/>
    <s v="BJS"/>
    <x v="2"/>
    <d v="2024-07-17T00:00:00"/>
    <x v="0"/>
    <n v="14100773"/>
    <n v="45490"/>
    <s v="YMCT|KLJ-MC100-00"/>
    <s v="ZS FEEDER ASSY. 8mm"/>
    <n v="10"/>
    <n v="10"/>
    <n v="0"/>
    <s v="CNY"/>
    <n v="1.075"/>
    <n v="0"/>
    <n v="0"/>
    <s v="C66BJS-SMT SERVICE"/>
    <s v="Huizhou Boketong Technology Co., Ltd."/>
    <s v="Beijing Xintuo Zhonglian Technology Co., Ltd."/>
    <n v="901140"/>
    <n v="22273.54"/>
    <s v="373SMT INV-PTS SALES"/>
    <n v="0"/>
    <s v="C66BJ25021"/>
    <n v="1504172"/>
    <s v="北京鑫拓众联科技有限公司"/>
    <n v="0"/>
    <x v="5"/>
    <x v="3"/>
    <s v="Q2"/>
    <x v="5"/>
    <x v="1"/>
  </r>
  <r>
    <s v="ESSZ"/>
    <s v="SZX"/>
    <x v="0"/>
    <d v="2024-07-17T00:00:00"/>
    <x v="0"/>
    <n v="14100774"/>
    <n v="45490"/>
    <s v="YMCT|KMB-M703S-A0"/>
    <s v="HOLDER NOZZLE ASSY."/>
    <n v="2"/>
    <n v="2"/>
    <n v="2123.89"/>
    <s v="CNY"/>
    <n v="1.075"/>
    <n v="2123.89"/>
    <n v="2283.1817499999997"/>
    <s v="C66SZX-SMT SERVICE"/>
    <s v="Shenzhen Extension New Technology Co., Ltd"/>
    <s v="Same"/>
    <n v="901144"/>
    <n v="772.03"/>
    <s v="373SMT INV-PTS SALES"/>
    <n v="0"/>
    <s v="C66SZ25150"/>
    <n v="1504238"/>
    <s v="深圳拓新伟业科技有限公司"/>
    <n v="0"/>
    <x v="5"/>
    <x v="3"/>
    <s v="Q2"/>
    <x v="5"/>
    <x v="0"/>
  </r>
  <r>
    <s v="ESSZ"/>
    <s v="SZX"/>
    <x v="1"/>
    <d v="2024-07-18T00:00:00"/>
    <x v="0"/>
    <n v="12100216"/>
    <n v="45491"/>
    <s v="YMCT|REPAIR CHARGE"/>
    <s v="REPAIR CHARGE"/>
    <n v="1"/>
    <n v="1"/>
    <n v="1415.93"/>
    <s v="CNY"/>
    <n v="1.075"/>
    <n v="1415.93"/>
    <n v="1522.1247499999999"/>
    <s v="C66SZX-SMT SERVICE"/>
    <s v="JIANGXI LONGTECH SMART CONTROL CO., LTD"/>
    <s v="Same"/>
    <n v="901138"/>
    <n v="0"/>
    <s v="373SMT INV-NON-CON"/>
    <n v="0"/>
    <s v="202405300002/202406050002"/>
    <n v="0"/>
    <s v="江西朗特智能控制有限公司"/>
    <n v="0"/>
    <x v="5"/>
    <x v="3"/>
    <s v="Q2"/>
    <x v="5"/>
    <x v="0"/>
  </r>
  <r>
    <s v="ESSZ"/>
    <s v="SZX"/>
    <x v="1"/>
    <d v="2024-07-18T00:00:00"/>
    <x v="0"/>
    <n v="12100216"/>
    <n v="45491"/>
    <s v="YMCT|REPAIR CHARGE"/>
    <s v="REPAIR CHARGE"/>
    <n v="1"/>
    <n v="1"/>
    <n v="1592.92"/>
    <s v="CNY"/>
    <n v="1.075"/>
    <n v="1592.92"/>
    <n v="1712.3889999999999"/>
    <s v="C66SZX-SMT SERVICE"/>
    <s v="JIANGXI LONGTECH SMART CONTROL CO., LTD"/>
    <s v="Same"/>
    <n v="901138"/>
    <n v="0"/>
    <s v="373SMT INV-NON-CON"/>
    <n v="0"/>
    <s v="202405300002/202406050002"/>
    <n v="0"/>
    <s v="江西朗特智能控制有限公司"/>
    <n v="0"/>
    <x v="5"/>
    <x v="3"/>
    <s v="Q2"/>
    <x v="5"/>
    <x v="0"/>
  </r>
  <r>
    <s v="ESSZ"/>
    <s v="SZX"/>
    <x v="1"/>
    <d v="2024-07-18T00:00:00"/>
    <x v="0"/>
    <n v="12100217"/>
    <n v="45491"/>
    <s v="YMCT|REPAIR CHARGE"/>
    <s v="REPAIR CHARGE"/>
    <n v="1"/>
    <n v="1"/>
    <n v="601.77"/>
    <s v="CNY"/>
    <n v="1.075"/>
    <n v="601.77"/>
    <n v="646.90274999999997"/>
    <s v="C66SZX-SMT SERVICE"/>
    <s v="Shenzhen Royal Display Technology Co., Ltd"/>
    <s v="Same"/>
    <n v="901143"/>
    <n v="0"/>
    <s v="373SMT INV-NON-CON"/>
    <n v="0"/>
    <s v="C66SZ25114"/>
    <n v="0"/>
    <s v="深圳市皇家显示技术有限公司"/>
    <n v="0"/>
    <x v="5"/>
    <x v="3"/>
    <s v="Q2"/>
    <x v="5"/>
    <x v="0"/>
  </r>
  <r>
    <s v="ESSZ"/>
    <s v="SZX"/>
    <x v="1"/>
    <d v="2024-07-18T00:00:00"/>
    <x v="0"/>
    <n v="12100218"/>
    <n v="45491"/>
    <s v="YMCT|REPAIR CHARGE"/>
    <s v="REPAIR CHARGE"/>
    <n v="1"/>
    <n v="1"/>
    <n v="15420.35"/>
    <s v="CNY"/>
    <n v="1.075"/>
    <n v="15420.35"/>
    <n v="16576.876250000001"/>
    <s v="C66SZX-SMT SERVICE"/>
    <s v="Shenzhen Xinyitai Electronics Co., Ltd."/>
    <s v="Same"/>
    <n v="901145"/>
    <n v="0"/>
    <s v="373SMT INV-NON-CON"/>
    <n v="0"/>
    <s v="C66SZ25165"/>
    <n v="0"/>
    <s v="深圳市鑫亿泰电子有限公司"/>
    <n v="0"/>
    <x v="5"/>
    <x v="3"/>
    <s v="Q2"/>
    <x v="5"/>
    <x v="0"/>
  </r>
  <r>
    <s v="ESSZ"/>
    <s v="SZX"/>
    <x v="0"/>
    <d v="2024-07-18T00:00:00"/>
    <x v="0"/>
    <n v="14100775"/>
    <n v="45491"/>
    <s v="YMCT|KHY-M712S-A0"/>
    <s v="SHAFT 2 SPARE"/>
    <n v="3"/>
    <n v="3"/>
    <n v="11150.44"/>
    <s v="CNY"/>
    <n v="1.075"/>
    <n v="11150.44"/>
    <n v="11986.723"/>
    <s v="C66SZX-SMT SERVICE"/>
    <s v="JiangXi Netis Technology Co., Ltd."/>
    <s v="Same"/>
    <n v="901135"/>
    <n v="6939"/>
    <s v="373SMT INV-PTS SALES"/>
    <n v="0"/>
    <s v="LK240500061"/>
    <n v="1505120"/>
    <s v="江西网是科技有限公司"/>
    <n v="0"/>
    <x v="5"/>
    <x v="3"/>
    <s v="Q2"/>
    <x v="5"/>
    <x v="0"/>
  </r>
  <r>
    <s v="ESSZ"/>
    <s v="SZX"/>
    <x v="0"/>
    <d v="2024-07-18T00:00:00"/>
    <x v="0"/>
    <n v="14100775"/>
    <n v="45491"/>
    <s v="YMCT|KHY-M2267-A0"/>
    <s v="GUIDE X AXIS ASSY"/>
    <n v="3"/>
    <n v="3"/>
    <n v="2920.35"/>
    <s v="CNY"/>
    <n v="1.075"/>
    <n v="2920.35"/>
    <n v="3139.3762499999998"/>
    <s v="C66SZX-SMT SERVICE"/>
    <s v="JiangXi Netis Technology Co., Ltd."/>
    <s v="Same"/>
    <n v="901135"/>
    <n v="1554"/>
    <s v="373SMT INV-PTS SALES"/>
    <n v="0"/>
    <s v="LK240500061"/>
    <n v="1505120"/>
    <s v="江西网是科技有限公司"/>
    <n v="0"/>
    <x v="5"/>
    <x v="3"/>
    <s v="Q2"/>
    <x v="5"/>
    <x v="0"/>
  </r>
  <r>
    <s v="ESSZ"/>
    <s v="SZX"/>
    <x v="0"/>
    <d v="2024-07-18T00:00:00"/>
    <x v="0"/>
    <n v="14100775"/>
    <n v="45491"/>
    <s v="YMCT|90990-25J026"/>
    <s v="BEARING"/>
    <n v="40"/>
    <n v="40"/>
    <n v="3893.81"/>
    <s v="CNY"/>
    <n v="1.075"/>
    <n v="3893.81"/>
    <n v="4185.8457499999995"/>
    <s v="C66SZX-SMT SERVICE"/>
    <s v="JiangXi Netis Technology Co., Ltd."/>
    <s v="Same"/>
    <n v="901135"/>
    <n v="2505.6"/>
    <s v="373SMT INV-PTS SALES"/>
    <n v="0"/>
    <s v="LK240500061"/>
    <n v="1505120"/>
    <s v="江西网是科技有限公司"/>
    <n v="0"/>
    <x v="5"/>
    <x v="3"/>
    <s v="Q2"/>
    <x v="5"/>
    <x v="0"/>
  </r>
  <r>
    <s v="ESSZ"/>
    <s v="SZX"/>
    <x v="0"/>
    <d v="2024-07-18T00:00:00"/>
    <x v="0"/>
    <n v="14100775"/>
    <n v="45491"/>
    <s v="YMCT|KHY-M7131-00"/>
    <s v="BELT 1"/>
    <n v="8"/>
    <n v="8"/>
    <n v="821.24"/>
    <s v="CNY"/>
    <n v="1.075"/>
    <n v="821.24"/>
    <n v="882.83299999999997"/>
    <s v="C66SZX-SMT SERVICE"/>
    <s v="JiangXi Netis Technology Co., Ltd."/>
    <s v="Same"/>
    <n v="901135"/>
    <n v="467.17"/>
    <s v="373SMT INV-PTS SALES"/>
    <n v="0"/>
    <s v="LK240500061"/>
    <n v="1505120"/>
    <s v="江西网是科技有限公司"/>
    <n v="0"/>
    <x v="5"/>
    <x v="3"/>
    <s v="Q2"/>
    <x v="5"/>
    <x v="0"/>
  </r>
  <r>
    <s v="ESSZ"/>
    <s v="SZX"/>
    <x v="0"/>
    <d v="2024-07-18T00:00:00"/>
    <x v="0"/>
    <n v="14100775"/>
    <n v="45491"/>
    <s v="YMCT|KHY-M7132-00"/>
    <s v="BELT 2"/>
    <n v="8"/>
    <n v="8"/>
    <n v="750.44"/>
    <s v="CNY"/>
    <n v="1.075"/>
    <n v="750.44"/>
    <n v="806.72300000000007"/>
    <s v="C66SZX-SMT SERVICE"/>
    <s v="JiangXi Netis Technology Co., Ltd."/>
    <s v="Same"/>
    <n v="901135"/>
    <n v="434.83"/>
    <s v="373SMT INV-PTS SALES"/>
    <n v="0"/>
    <s v="LK240500061"/>
    <n v="1505120"/>
    <s v="江西网是科技有限公司"/>
    <n v="0"/>
    <x v="5"/>
    <x v="3"/>
    <s v="Q2"/>
    <x v="5"/>
    <x v="0"/>
  </r>
  <r>
    <s v="ESSZ"/>
    <s v="SZX"/>
    <x v="0"/>
    <d v="2024-07-18T00:00:00"/>
    <x v="0"/>
    <n v="14100775"/>
    <n v="45491"/>
    <s v="YMCT|90933-02J104"/>
    <s v="BEARING"/>
    <n v="10"/>
    <n v="10"/>
    <n v="442.48"/>
    <s v="CNY"/>
    <n v="1.075"/>
    <n v="442.48"/>
    <n v="475.666"/>
    <s v="C66SZX-SMT SERVICE"/>
    <s v="JiangXi Netis Technology Co., Ltd."/>
    <s v="Same"/>
    <n v="901135"/>
    <n v="240"/>
    <s v="373SMT INV-PTS SALES"/>
    <n v="0"/>
    <s v="LK240500061"/>
    <n v="1505120"/>
    <s v="江西网是科技有限公司"/>
    <n v="0"/>
    <x v="5"/>
    <x v="3"/>
    <s v="Q2"/>
    <x v="5"/>
    <x v="0"/>
  </r>
  <r>
    <s v="ESSZ"/>
    <s v="SZX"/>
    <x v="2"/>
    <d v="2024-07-18T00:00:00"/>
    <x v="0"/>
    <n v="14100776"/>
    <n v="45491"/>
    <s v="YMCT|KHJ-MC200-00"/>
    <s v="SS TAPE FEEDER 12/16mm"/>
    <n v="5"/>
    <n v="5"/>
    <n v="0"/>
    <s v="CNY"/>
    <n v="1.075"/>
    <n v="0"/>
    <n v="0"/>
    <s v="C66SZX-SMT SERVICE"/>
    <s v="Shenzhen Xinyitai Electronics Co., Ltd."/>
    <s v="Same"/>
    <n v="901146"/>
    <n v="15306.65"/>
    <s v="373SMT INV-PTS SALES"/>
    <n v="0"/>
    <s v="C66SZ25165"/>
    <n v="1505151"/>
    <s v="深圳市鑫亿泰电子有限公司"/>
    <n v="0"/>
    <x v="5"/>
    <x v="3"/>
    <s v="Q2"/>
    <x v="5"/>
    <x v="0"/>
  </r>
  <r>
    <s v="ESSZ"/>
    <s v="SZX"/>
    <x v="0"/>
    <d v="2024-07-22T00:00:00"/>
    <x v="0"/>
    <n v="14100777"/>
    <n v="45495"/>
    <s v="YMCT|KHY-M712S-A0"/>
    <s v="SHAFT 2 SPARE"/>
    <n v="1"/>
    <n v="1"/>
    <n v="3982.3"/>
    <s v="CNY"/>
    <n v="1.075"/>
    <n v="3982.3"/>
    <n v="4280.9724999999999"/>
    <s v="C66SZX-SMT SERVICE"/>
    <s v="Longoal Display Ltd."/>
    <s v="Same"/>
    <n v="901141"/>
    <n v="2116"/>
    <s v="373SMT INV-PTS SALES"/>
    <n v="0"/>
    <s v="D2406012"/>
    <n v="1507129"/>
    <s v="佛山市顺德区龙高液晶有限公司"/>
    <n v="0"/>
    <x v="5"/>
    <x v="3"/>
    <s v="Q2"/>
    <x v="5"/>
    <x v="0"/>
  </r>
  <r>
    <s v="ESSZ"/>
    <s v="SZX"/>
    <x v="1"/>
    <d v="2024-07-25T00:00:00"/>
    <x v="0"/>
    <n v="12100219"/>
    <n v="45498"/>
    <s v="YMCT|REPAIR CHARGE"/>
    <s v="REPAIR CHARGE"/>
    <n v="1"/>
    <n v="1"/>
    <n v="884.96"/>
    <s v="CNY"/>
    <n v="1.075"/>
    <n v="884.96"/>
    <n v="951.33199999999999"/>
    <s v="C66SZX-SMT SERVICE"/>
    <s v="Shenzhen Yitian Technology Co. Ltd."/>
    <s v="Same"/>
    <n v="901150"/>
    <n v="0"/>
    <s v="373SMT INV-NON-CON"/>
    <n v="0"/>
    <s v="C66SZ25076REV1"/>
    <n v="0"/>
    <s v="深圳市益田科技有限公司"/>
    <n v="0"/>
    <x v="5"/>
    <x v="3"/>
    <s v="Q2"/>
    <x v="5"/>
    <x v="0"/>
  </r>
  <r>
    <s v="ESSZ"/>
    <s v="SZX"/>
    <x v="0"/>
    <d v="2024-07-25T00:00:00"/>
    <x v="0"/>
    <n v="14100778"/>
    <n v="45498"/>
    <s v="YMCT|KHY-M7730-A2"/>
    <s v="NOZZLE 313A ASSY."/>
    <n v="30"/>
    <n v="30"/>
    <n v="11946.9"/>
    <s v="CNY"/>
    <n v="1.075"/>
    <n v="11946.9"/>
    <n v="12842.9175"/>
    <s v="C66SZX-SMT SERVICE"/>
    <s v="Dongguan Hongnan Electronics Co., Ltd."/>
    <s v="Same"/>
    <n v="901148"/>
    <n v="8610"/>
    <s v="373SMT INV-PTS SALES"/>
    <n v="0"/>
    <s v="C66SZ25108REV1"/>
    <n v="1510114"/>
    <s v="东莞市鸿楠电子有限公司"/>
    <n v="0"/>
    <x v="5"/>
    <x v="3"/>
    <s v="Q2"/>
    <x v="5"/>
    <x v="0"/>
  </r>
  <r>
    <s v="ESSZ"/>
    <s v="SZX"/>
    <x v="0"/>
    <d v="2024-07-25T00:00:00"/>
    <x v="0"/>
    <n v="14100778"/>
    <n v="45498"/>
    <s v="YMCT|KHY-M7750-A0"/>
    <s v="NOZZLE 304A/315A AS."/>
    <n v="30"/>
    <n v="30"/>
    <n v="11946.9"/>
    <s v="CNY"/>
    <n v="1.075"/>
    <n v="11946.9"/>
    <n v="12842.9175"/>
    <s v="C66SZX-SMT SERVICE"/>
    <s v="Dongguan Hongnan Electronics Co., Ltd."/>
    <s v="Same"/>
    <n v="901148"/>
    <n v="8610"/>
    <s v="373SMT INV-PTS SALES"/>
    <n v="0"/>
    <s v="C66SZ25108REV1"/>
    <n v="1510114"/>
    <s v="东莞市鸿楠电子有限公司"/>
    <n v="0"/>
    <x v="5"/>
    <x v="3"/>
    <s v="Q2"/>
    <x v="5"/>
    <x v="0"/>
  </r>
  <r>
    <s v="ESSZ"/>
    <s v="SZX"/>
    <x v="0"/>
    <d v="2024-07-25T00:00:00"/>
    <x v="0"/>
    <n v="14100778"/>
    <n v="45498"/>
    <s v="YMCT|KHY-M7710-A4"/>
    <s v="NOZZLE 311A ASSY."/>
    <n v="40"/>
    <n v="40"/>
    <n v="15929.2"/>
    <s v="CNY"/>
    <n v="1.075"/>
    <n v="15929.2"/>
    <n v="17123.89"/>
    <s v="C66SZX-SMT SERVICE"/>
    <s v="Dongguan Hongnan Electronics Co., Ltd."/>
    <s v="Same"/>
    <n v="901148"/>
    <n v="11480"/>
    <s v="373SMT INV-PTS SALES"/>
    <n v="0"/>
    <s v="C66SZ25108REV1"/>
    <n v="1510114"/>
    <s v="东莞市鸿楠电子有限公司"/>
    <n v="0"/>
    <x v="5"/>
    <x v="3"/>
    <s v="Q2"/>
    <x v="5"/>
    <x v="0"/>
  </r>
  <r>
    <s v="ESSZ"/>
    <s v="SZX"/>
    <x v="0"/>
    <d v="2024-07-25T00:00:00"/>
    <x v="0"/>
    <n v="14100779"/>
    <n v="45498"/>
    <s v="YMCT|KLW-M66B2-01"/>
    <s v="HNS Y-FLEX LAN"/>
    <n v="1"/>
    <n v="1"/>
    <n v="1681.42"/>
    <s v="CNY"/>
    <n v="1.075"/>
    <n v="1681.42"/>
    <n v="1807.5264999999999"/>
    <s v="C66SZX-SMT SERVICE"/>
    <s v="Shenzhen Yitian Technology Co. Ltd."/>
    <s v="Same"/>
    <n v="901149"/>
    <n v="950"/>
    <s v="373SMT INV-PTS SALES"/>
    <n v="0"/>
    <s v="C66SZ25076REV1"/>
    <n v="1510131"/>
    <s v="深圳市益田科技有限公司"/>
    <n v="0"/>
    <x v="5"/>
    <x v="3"/>
    <s v="Q2"/>
    <x v="5"/>
    <x v="0"/>
  </r>
  <r>
    <s v="ESSZ"/>
    <s v="SZX"/>
    <x v="0"/>
    <d v="2024-07-25T00:00:00"/>
    <x v="0"/>
    <n v="14100779"/>
    <n v="45498"/>
    <s v="YMCT|KLW-M66B3-01"/>
    <s v="HNS X-FLEX LAN"/>
    <n v="1"/>
    <n v="1"/>
    <n v="1327.43"/>
    <s v="CNY"/>
    <n v="1.075"/>
    <n v="1327.43"/>
    <n v="1426.9872499999999"/>
    <s v="C66SZX-SMT SERVICE"/>
    <s v="Shenzhen Yitian Technology Co. Ltd."/>
    <s v="Same"/>
    <n v="901149"/>
    <n v="786.5"/>
    <s v="373SMT INV-PTS SALES"/>
    <n v="0"/>
    <s v="C66SZ25076REV1"/>
    <n v="1510131"/>
    <s v="深圳市益田科技有限公司"/>
    <n v="0"/>
    <x v="5"/>
    <x v="3"/>
    <s v="Q2"/>
    <x v="5"/>
    <x v="0"/>
  </r>
  <r>
    <s v="ESSZ"/>
    <s v="SZX"/>
    <x v="0"/>
    <d v="2024-07-25T00:00:00"/>
    <x v="0"/>
    <n v="14100779"/>
    <n v="45498"/>
    <s v="YMCT|KLW-M66BR-00"/>
    <s v="HNS EXT.LAN"/>
    <n v="1"/>
    <n v="1"/>
    <n v="973.45"/>
    <s v="CNY"/>
    <n v="1.075"/>
    <n v="973.45"/>
    <n v="1046.45875"/>
    <s v="C66SZX-SMT SERVICE"/>
    <s v="Shenzhen Yitian Technology Co. Ltd."/>
    <s v="Same"/>
    <n v="901149"/>
    <n v="548"/>
    <s v="373SMT INV-PTS SALES"/>
    <n v="0"/>
    <s v="C66SZ25076REV1"/>
    <n v="1510131"/>
    <s v="深圳市益田科技有限公司"/>
    <n v="0"/>
    <x v="5"/>
    <x v="3"/>
    <s v="Q2"/>
    <x v="5"/>
    <x v="0"/>
  </r>
  <r>
    <s v="ESSZ"/>
    <s v="SZX"/>
    <x v="1"/>
    <d v="2024-07-26T00:00:00"/>
    <x v="0"/>
    <n v="12100220"/>
    <n v="45499"/>
    <s v="YMCT|REPAIR CHARGE"/>
    <s v="REPAIR CHARGE"/>
    <n v="1"/>
    <n v="1"/>
    <n v="3053.1"/>
    <s v="CNY"/>
    <n v="1.075"/>
    <n v="3053.1"/>
    <n v="3282.0825"/>
    <s v="C66SZX-SMT SERVICE"/>
    <s v="ShenZhen Etong Technology Co.,Ltd."/>
    <s v="Same"/>
    <n v="901151"/>
    <n v="0"/>
    <s v="373SMT INV-NON-CON"/>
    <n v="0"/>
    <s v="C66SZ25185"/>
    <n v="0"/>
    <s v="深圳市易通电子科技有限公司"/>
    <n v="0"/>
    <x v="5"/>
    <x v="3"/>
    <s v="Q2"/>
    <x v="5"/>
    <x v="0"/>
  </r>
  <r>
    <s v="ESSZ"/>
    <s v="SZX"/>
    <x v="2"/>
    <d v="2024-07-26T00:00:00"/>
    <x v="0"/>
    <n v="14100780"/>
    <n v="45499"/>
    <s v="YMCT|KLJ-MC200-00"/>
    <s v="ZS FEEDER ASSY. 1216"/>
    <n v="1"/>
    <n v="1"/>
    <n v="0"/>
    <s v="CNY"/>
    <n v="1.075"/>
    <n v="0"/>
    <n v="0"/>
    <s v="C66SZX-SMT SERVICE"/>
    <s v="ShenZhen Etong Technology Co.,Ltd."/>
    <s v="Same"/>
    <n v="901152"/>
    <n v="3599.65"/>
    <s v="373SMT INV-PTS SALES"/>
    <n v="0"/>
    <s v="C66SZ25185"/>
    <n v="1511167"/>
    <s v="深圳市易通电子科技有限公司"/>
    <n v="0"/>
    <x v="5"/>
    <x v="3"/>
    <s v="Q2"/>
    <x v="5"/>
    <x v="0"/>
  </r>
  <r>
    <s v="ESSZ"/>
    <s v="SZX"/>
    <x v="0"/>
    <d v="2024-08-06T00:00:00"/>
    <x v="0"/>
    <n v="14100781"/>
    <n v="45510"/>
    <s v="YMCT|KM0-M71BC-08"/>
    <s v="RUBBER TIPS: R1-080"/>
    <n v="10"/>
    <n v="10"/>
    <n v="2800"/>
    <s v="CNY"/>
    <n v="1.08"/>
    <n v="2800"/>
    <n v="3024"/>
    <s v="C66SZX-SMT SERVICE"/>
    <s v="FUJI ELECTRIC (SHENZHEN) CO., LTD"/>
    <s v="Same"/>
    <n v="901153"/>
    <n v="1533.6"/>
    <s v="373SMT INV-PTS SALES"/>
    <n v="0"/>
    <s v="7月对账单"/>
    <n v="1518187"/>
    <s v="富士电机（深圳）有限公司"/>
    <n v="0"/>
    <x v="5"/>
    <x v="4"/>
    <s v="Q2"/>
    <x v="5"/>
    <x v="0"/>
  </r>
  <r>
    <s v="ESSZ"/>
    <s v="SZX"/>
    <x v="0"/>
    <d v="2024-08-06T00:00:00"/>
    <x v="0"/>
    <n v="14100781"/>
    <n v="45510"/>
    <s v="YMCT|KM0-M71BC-12"/>
    <s v="RUBBEER TIPS: R1-120"/>
    <n v="10"/>
    <n v="10"/>
    <n v="3200"/>
    <s v="CNY"/>
    <n v="1.08"/>
    <n v="3200"/>
    <n v="3456"/>
    <s v="C66SZX-SMT SERVICE"/>
    <s v="FUJI ELECTRIC (SHENZHEN) CO., LTD"/>
    <s v="Same"/>
    <n v="901153"/>
    <n v="1695.6"/>
    <s v="373SMT INV-PTS SALES"/>
    <n v="0"/>
    <s v="7月对账单"/>
    <n v="1518187"/>
    <s v="富士电机（深圳）有限公司"/>
    <n v="0"/>
    <x v="5"/>
    <x v="4"/>
    <s v="Q2"/>
    <x v="5"/>
    <x v="0"/>
  </r>
  <r>
    <s v="ESSZ"/>
    <s v="SZX"/>
    <x v="0"/>
    <d v="2024-08-06T00:00:00"/>
    <x v="1"/>
    <n v="14100781"/>
    <n v="45510"/>
    <s v="ZMTR|21D"/>
    <s v="SPECIAL NOZZLE"/>
    <n v="1"/>
    <n v="1"/>
    <n v="600"/>
    <s v="CNY"/>
    <n v="1.08"/>
    <n v="600"/>
    <n v="648"/>
    <s v="C66SZX-SMT SERVICE"/>
    <s v="FUJI ELECTRIC (SHENZHEN) CO., LTD"/>
    <s v="Same"/>
    <n v="901153"/>
    <n v="265.49"/>
    <s v="373SMT INV-PTS SALES"/>
    <n v="0"/>
    <s v="7月对账单"/>
    <n v="1518187"/>
    <s v="富士电机（深圳）有限公司"/>
    <n v="0"/>
    <x v="5"/>
    <x v="4"/>
    <s v="Q2"/>
    <x v="5"/>
    <x v="0"/>
  </r>
  <r>
    <s v="ESSZ"/>
    <s v="SZX"/>
    <x v="0"/>
    <d v="2024-08-06T00:00:00"/>
    <x v="0"/>
    <n v="14100781"/>
    <n v="45510"/>
    <s v="YMCT|KJK-M1500-00"/>
    <s v="FS2-84-7&quot;"/>
    <n v="1"/>
    <n v="1"/>
    <n v="442.48"/>
    <s v="CNY"/>
    <n v="1.08"/>
    <n v="442.48"/>
    <n v="477.87840000000006"/>
    <s v="C66SZX-SMT SERVICE"/>
    <s v="FUJI ELECTRIC (SHENZHEN) CO., LTD"/>
    <s v="Same"/>
    <n v="901153"/>
    <n v="145.63"/>
    <s v="373SMT INV-PTS SALES"/>
    <n v="0"/>
    <s v="7月对账单"/>
    <n v="1518187"/>
    <s v="富士电机（深圳）有限公司"/>
    <n v="0"/>
    <x v="5"/>
    <x v="4"/>
    <s v="Q2"/>
    <x v="5"/>
    <x v="0"/>
  </r>
  <r>
    <s v="ESSZ"/>
    <s v="SZX"/>
    <x v="0"/>
    <d v="2024-08-06T00:00:00"/>
    <x v="0"/>
    <n v="14100781"/>
    <n v="45510"/>
    <s v="YMCT|KGX-M18A3-02"/>
    <s v="PLUNGER ASSY."/>
    <n v="2"/>
    <n v="2"/>
    <n v="720"/>
    <s v="CNY"/>
    <n v="1.08"/>
    <n v="720"/>
    <n v="777.6"/>
    <s v="C66SZX-SMT SERVICE"/>
    <s v="FUJI ELECTRIC (SHENZHEN) CO., LTD"/>
    <s v="Same"/>
    <n v="901153"/>
    <n v="403.52"/>
    <s v="373SMT INV-PTS SALES"/>
    <n v="0"/>
    <s v="7月对账单"/>
    <n v="1518187"/>
    <s v="富士电机（深圳）有限公司"/>
    <n v="0"/>
    <x v="5"/>
    <x v="4"/>
    <s v="Q2"/>
    <x v="5"/>
    <x v="0"/>
  </r>
  <r>
    <s v="ESSZ"/>
    <s v="SZX"/>
    <x v="0"/>
    <d v="2024-08-06T00:00:00"/>
    <x v="0"/>
    <n v="14100781"/>
    <n v="45510"/>
    <s v="YMCT|90K63-001334"/>
    <s v="AC SERVO MOTOR"/>
    <n v="1"/>
    <n v="1"/>
    <n v="4800"/>
    <s v="CNY"/>
    <n v="1.08"/>
    <n v="4800"/>
    <n v="5184"/>
    <s v="C66SZX-SMT SERVICE"/>
    <s v="FUJI ELECTRIC (SHENZHEN) CO., LTD"/>
    <s v="Same"/>
    <n v="901153"/>
    <n v="3398.06"/>
    <s v="373SMT INV-PTS SALES"/>
    <n v="0"/>
    <s v="7月对账单"/>
    <n v="1518187"/>
    <s v="富士电机（深圳）有限公司"/>
    <n v="0"/>
    <x v="5"/>
    <x v="4"/>
    <s v="Q2"/>
    <x v="5"/>
    <x v="0"/>
  </r>
  <r>
    <s v="ESSZ"/>
    <s v="SHA"/>
    <x v="1"/>
    <d v="2024-08-07T00:00:00"/>
    <x v="0"/>
    <n v="12100221"/>
    <n v="45511"/>
    <s v="YMCT|REPAIR CHARGE"/>
    <s v="REPAIR CHARGE"/>
    <n v="1"/>
    <n v="1"/>
    <n v="4150.4399999999996"/>
    <s v="CNY"/>
    <n v="1.08"/>
    <n v="4150.4399999999996"/>
    <n v="4482.4751999999999"/>
    <s v="C66SHA-SERVICE GROUP"/>
    <s v="Ningbo Qianrui Electronic Technology Co.,Ltd."/>
    <s v="Same"/>
    <n v="901154"/>
    <n v="0"/>
    <s v="373SMT INV-NON-CON"/>
    <n v="0"/>
    <n v="0"/>
    <n v="0"/>
    <s v="宁波千瑞电子科技有限公司"/>
    <n v="0"/>
    <x v="5"/>
    <x v="4"/>
    <s v="Q2"/>
    <x v="5"/>
    <x v="3"/>
  </r>
  <r>
    <s v="ESSZ"/>
    <s v="SHA"/>
    <x v="2"/>
    <d v="2024-08-07T00:00:00"/>
    <x v="0"/>
    <n v="14100782"/>
    <n v="45511"/>
    <s v="YMCT|KHJ-MC500-00"/>
    <s v="SS TAPE FEEDER 32mm"/>
    <n v="1"/>
    <n v="1"/>
    <n v="0"/>
    <s v="CNY"/>
    <n v="1.08"/>
    <n v="0"/>
    <n v="0"/>
    <s v="C66SHA-SERVICE GROUP"/>
    <s v="Ningbo Qianrui Electronic Technology Co.,Ltd."/>
    <s v="Same"/>
    <n v="901155"/>
    <n v="4280.74"/>
    <s v="373SMT INV-PTS SALES"/>
    <n v="0"/>
    <n v="0"/>
    <n v="1519137"/>
    <s v="宁波千瑞电子科技有限公司"/>
    <n v="0"/>
    <x v="5"/>
    <x v="4"/>
    <s v="Q2"/>
    <x v="5"/>
    <x v="3"/>
  </r>
  <r>
    <s v="ESSZ"/>
    <s v="SZX"/>
    <x v="0"/>
    <d v="2024-08-09T00:00:00"/>
    <x v="0"/>
    <n v="13100105"/>
    <n v="45513"/>
    <s v="YMCT|KHJ-MC100-00"/>
    <s v="SS TAPE FEEDER 8mm"/>
    <n v="2"/>
    <n v="2"/>
    <n v="0"/>
    <s v="CNY"/>
    <n v="1.08"/>
    <n v="0"/>
    <n v="0"/>
    <s v="C66SZX-SMT SERVICE"/>
    <s v="Shenzhen Longda Optoelectronic Co., Ltd"/>
    <s v="Same"/>
    <n v="901157"/>
    <n v="0"/>
    <s v="373SMT INV-CONTRACT"/>
    <n v="0"/>
    <s v="2024年年保协议尾款"/>
    <n v="0"/>
    <s v="深圳市龙大光电有限公司"/>
    <n v="0"/>
    <x v="5"/>
    <x v="4"/>
    <s v="Q2"/>
    <x v="5"/>
    <x v="0"/>
  </r>
  <r>
    <s v="ESSZ"/>
    <s v="SZX"/>
    <x v="0"/>
    <d v="2024-08-09T00:00:00"/>
    <x v="1"/>
    <n v="13100105"/>
    <n v="45513"/>
    <s v="ZMTR|K48-M3856-00X"/>
    <s v="GREASE PACK(NSL)"/>
    <n v="8"/>
    <n v="8"/>
    <n v="0"/>
    <s v="CNY"/>
    <n v="1.08"/>
    <n v="0"/>
    <n v="0"/>
    <s v="C66SZX-SMT SERVICE"/>
    <s v="Shenzhen Longda Optoelectronic Co., Ltd"/>
    <s v="Same"/>
    <n v="901157"/>
    <n v="0"/>
    <s v="373SMT INV-CONTRACT"/>
    <n v="0"/>
    <s v="2024年年保协议尾款"/>
    <n v="0"/>
    <s v="深圳市龙大光电有限公司"/>
    <n v="0"/>
    <x v="5"/>
    <x v="4"/>
    <s v="Q2"/>
    <x v="5"/>
    <x v="0"/>
  </r>
  <r>
    <s v="ESSZ"/>
    <s v="SZX"/>
    <x v="3"/>
    <d v="2024-08-09T00:00:00"/>
    <x v="0"/>
    <n v="13100106"/>
    <n v="45513"/>
    <s v="YMCT|REPAIR CHARGE"/>
    <s v="REPAIR CHARGE"/>
    <n v="0.5"/>
    <n v="0.5"/>
    <n v="11061.95"/>
    <s v="CNY"/>
    <n v="1.08"/>
    <n v="11061.95"/>
    <n v="11946.906000000001"/>
    <s v="C66SZX-SMT SERVICE"/>
    <s v="Shenzhen Pantai Electronic Co., Ltd"/>
    <s v="Same"/>
    <n v="901158"/>
    <n v="0"/>
    <s v="373SMT INV-CONTRACT"/>
    <n v="0"/>
    <s v="协议号：C66-CAN-25008--Pantai"/>
    <n v="0"/>
    <s v="东莞品泰电子有限公司"/>
    <n v="0"/>
    <x v="5"/>
    <x v="4"/>
    <s v="Q2"/>
    <x v="5"/>
    <x v="0"/>
  </r>
  <r>
    <s v="ESSZ"/>
    <s v="SZX"/>
    <x v="0"/>
    <d v="2024-08-09T00:00:00"/>
    <x v="1"/>
    <n v="14100783"/>
    <n v="45513"/>
    <s v="ZMTR|K48-M3856-00X"/>
    <s v="GREASE PACK(NSL)"/>
    <n v="5"/>
    <n v="5"/>
    <n v="0"/>
    <s v="CNY"/>
    <n v="1.08"/>
    <n v="0"/>
    <n v="0"/>
    <s v="C66SZX-SMT SERVICE"/>
    <s v="Shenzhen Pantai Electronic Co., Ltd"/>
    <s v="Same"/>
    <n v="901159"/>
    <n v="577.36"/>
    <s v="373SMT INV-PTS SALES"/>
    <n v="0"/>
    <s v="协议号：C66-CAN-25008--Pantai"/>
    <n v="1521133"/>
    <s v="东莞品泰电子有限公司"/>
    <n v="0"/>
    <x v="5"/>
    <x v="4"/>
    <s v="Q2"/>
    <x v="5"/>
    <x v="0"/>
  </r>
  <r>
    <s v="ESSZ"/>
    <s v="SZX"/>
    <x v="2"/>
    <d v="2024-08-09T00:00:00"/>
    <x v="0"/>
    <n v="14100783"/>
    <n v="45513"/>
    <s v="YMCT|KHJ-MC100-00"/>
    <s v="SS TAPE FEEDER 8mm"/>
    <n v="1"/>
    <n v="1"/>
    <n v="0"/>
    <s v="CNY"/>
    <n v="1.08"/>
    <n v="0"/>
    <n v="0"/>
    <s v="C66SZX-SMT SERVICE"/>
    <s v="Shenzhen Pantai Electronic Co., Ltd"/>
    <s v="Same"/>
    <n v="901159"/>
    <n v="2189.5500000000002"/>
    <s v="373SMT INV-PTS SALES"/>
    <n v="0"/>
    <s v="协议号：C66-CAN-25008--Pantai"/>
    <n v="1521133"/>
    <s v="东莞品泰电子有限公司"/>
    <n v="0"/>
    <x v="5"/>
    <x v="4"/>
    <s v="Q2"/>
    <x v="5"/>
    <x v="0"/>
  </r>
  <r>
    <s v="ESSZ"/>
    <s v="SZX"/>
    <x v="1"/>
    <d v="2024-08-12T00:00:00"/>
    <x v="0"/>
    <n v="12100222"/>
    <n v="45516"/>
    <s v="YMCT|REPAIR CHARGE"/>
    <s v="REPAIR CHARGE"/>
    <n v="1"/>
    <n v="1"/>
    <n v="18053.099999999999"/>
    <s v="CNY"/>
    <n v="1.08"/>
    <n v="18053.099999999999"/>
    <n v="19497.347999999998"/>
    <s v="C66SZX-SMT SERVICE"/>
    <s v="Shenzhen Chen Xin Da Electronics Co.,Ltd."/>
    <s v="Same"/>
    <n v="901162"/>
    <n v="0"/>
    <s v="373SMT INV-NON-CON"/>
    <n v="0"/>
    <s v="LXCG00004723"/>
    <n v="0"/>
    <s v="深圳市晨鑫达电子有限公司"/>
    <n v="0"/>
    <x v="5"/>
    <x v="4"/>
    <s v="Q2"/>
    <x v="5"/>
    <x v="0"/>
  </r>
  <r>
    <s v="ESSZ"/>
    <s v="SZX"/>
    <x v="2"/>
    <d v="2024-08-12T00:00:00"/>
    <x v="0"/>
    <n v="14100784"/>
    <n v="45516"/>
    <s v="YMCT|KHJ-MC600-00"/>
    <s v="SS TAPE FEEDER 44mm"/>
    <n v="3"/>
    <n v="3"/>
    <n v="0"/>
    <s v="CNY"/>
    <n v="1.08"/>
    <n v="0"/>
    <n v="0"/>
    <s v="C66SZX-SMT SERVICE"/>
    <s v="Shenzhen Chen Xin Da Electronics Co.,Ltd."/>
    <s v="Same"/>
    <n v="901163"/>
    <n v="18283.099999999999"/>
    <s v="373SMT INV-PTS SALES"/>
    <n v="0"/>
    <s v="LXCG00004723"/>
    <n v="1522125"/>
    <s v="深圳市晨鑫达电子有限公司"/>
    <n v="0"/>
    <x v="5"/>
    <x v="4"/>
    <s v="Q2"/>
    <x v="5"/>
    <x v="0"/>
  </r>
  <r>
    <s v="ESSZ"/>
    <s v="SZX"/>
    <x v="0"/>
    <d v="2024-08-12T00:00:00"/>
    <x v="0"/>
    <n v="14100785"/>
    <n v="45516"/>
    <s v="YMCT|KLW-M3T0D-00"/>
    <s v="SHOCK ABSORBERS"/>
    <n v="1"/>
    <n v="1"/>
    <n v="601.77"/>
    <s v="CNY"/>
    <n v="1.08"/>
    <n v="601.77"/>
    <n v="649.91160000000002"/>
    <s v="C66SZX-SMT SERVICE"/>
    <s v="Shenzhen ZhaoHui Electronics Co., Ltd"/>
    <s v="Same"/>
    <n v="901165"/>
    <n v="304"/>
    <s v="373SMT INV-PTS SALES"/>
    <n v="0"/>
    <s v="C66SZ25117"/>
    <n v="1522140"/>
    <s v="深圳市兆晖电子有限公司"/>
    <n v="0"/>
    <x v="5"/>
    <x v="4"/>
    <s v="Q2"/>
    <x v="5"/>
    <x v="0"/>
  </r>
  <r>
    <s v="ESSZ"/>
    <s v="SZX"/>
    <x v="0"/>
    <d v="2024-08-12T00:00:00"/>
    <x v="0"/>
    <n v="14100785"/>
    <n v="45516"/>
    <s v="YMCT|KMK-M220C-00"/>
    <s v="TAPE X DUCT 3"/>
    <n v="1"/>
    <n v="1"/>
    <n v="88.5"/>
    <s v="CNY"/>
    <n v="1.08"/>
    <n v="88.5"/>
    <n v="95.580000000000013"/>
    <s v="C66SZX-SMT SERVICE"/>
    <s v="Shenzhen ZhaoHui Electronics Co., Ltd"/>
    <s v="Same"/>
    <n v="901165"/>
    <n v="45"/>
    <s v="373SMT INV-PTS SALES"/>
    <n v="0"/>
    <s v="C66SZ25117"/>
    <n v="1522140"/>
    <s v="深圳市兆晖电子有限公司"/>
    <n v="0"/>
    <x v="5"/>
    <x v="4"/>
    <s v="Q2"/>
    <x v="5"/>
    <x v="0"/>
  </r>
  <r>
    <s v="ESSZ"/>
    <s v="SZX"/>
    <x v="0"/>
    <d v="2024-08-12T00:00:00"/>
    <x v="0"/>
    <n v="14100786"/>
    <n v="45516"/>
    <s v="YMCT|KLW-M3T0D-00"/>
    <s v="SHOCK ABSORBERS"/>
    <n v="1"/>
    <n v="1"/>
    <n v="548.66999999999996"/>
    <s v="CNY"/>
    <n v="1.08"/>
    <n v="548.66999999999996"/>
    <n v="592.56359999999995"/>
    <s v="C66SZX-SMT SERVICE"/>
    <s v="Huizhou Zhongxinke Digital Technology Co., Ltd."/>
    <s v="Same"/>
    <n v="901160"/>
    <n v="304"/>
    <s v="373SMT INV-PTS SALES"/>
    <n v="0"/>
    <s v="C66SZ25138"/>
    <n v="1522258"/>
    <s v="惠州市众鑫科数字技术有限公司"/>
    <n v="0"/>
    <x v="5"/>
    <x v="4"/>
    <s v="Q2"/>
    <x v="5"/>
    <x v="0"/>
  </r>
  <r>
    <s v="ESSZ"/>
    <s v="SZX"/>
    <x v="0"/>
    <d v="2024-08-12T00:00:00"/>
    <x v="0"/>
    <n v="14100786"/>
    <n v="45516"/>
    <s v="YMCT|KMG-M91A3-00"/>
    <s v="BELT CONV.(2670)"/>
    <n v="1"/>
    <n v="1"/>
    <n v="252.21"/>
    <s v="CNY"/>
    <n v="1.08"/>
    <n v="252.21"/>
    <n v="272.38680000000005"/>
    <s v="C66SZX-SMT SERVICE"/>
    <s v="Huizhou Zhongxinke Digital Technology Co., Ltd."/>
    <s v="Same"/>
    <n v="901160"/>
    <n v="158.4"/>
    <s v="373SMT INV-PTS SALES"/>
    <n v="0"/>
    <s v="C66SZ25138"/>
    <n v="1522258"/>
    <s v="惠州市众鑫科数字技术有限公司"/>
    <n v="0"/>
    <x v="5"/>
    <x v="4"/>
    <s v="Q2"/>
    <x v="5"/>
    <x v="0"/>
  </r>
  <r>
    <s v="ESSZ"/>
    <s v="SZX"/>
    <x v="0"/>
    <d v="2024-08-12T00:00:00"/>
    <x v="0"/>
    <n v="14100786"/>
    <n v="45516"/>
    <s v="YMCT|KMK-M9110-00"/>
    <s v="BELT CONVEYOR"/>
    <n v="1"/>
    <n v="1"/>
    <n v="252.21"/>
    <s v="CNY"/>
    <n v="1.08"/>
    <n v="252.21"/>
    <n v="272.38680000000005"/>
    <s v="C66SZX-SMT SERVICE"/>
    <s v="Huizhou Zhongxinke Digital Technology Co., Ltd."/>
    <s v="Same"/>
    <n v="901160"/>
    <n v="121.84"/>
    <s v="373SMT INV-PTS SALES"/>
    <n v="0"/>
    <s v="C66SZ25138"/>
    <n v="1522258"/>
    <s v="惠州市众鑫科数字技术有限公司"/>
    <n v="0"/>
    <x v="5"/>
    <x v="4"/>
    <s v="Q2"/>
    <x v="5"/>
    <x v="0"/>
  </r>
  <r>
    <s v="ESSZ"/>
    <s v="SZX"/>
    <x v="0"/>
    <d v="2024-08-12T00:00:00"/>
    <x v="0"/>
    <n v="14100786"/>
    <n v="45516"/>
    <s v="YMCT|KMK-M917H-00"/>
    <s v="BELT CONVEYOR"/>
    <n v="1"/>
    <n v="1"/>
    <n v="252.21"/>
    <s v="CNY"/>
    <n v="1.08"/>
    <n v="252.21"/>
    <n v="272.38680000000005"/>
    <s v="C66SZX-SMT SERVICE"/>
    <s v="Huizhou Zhongxinke Digital Technology Co., Ltd."/>
    <s v="Same"/>
    <n v="901160"/>
    <n v="156.19999999999999"/>
    <s v="373SMT INV-PTS SALES"/>
    <n v="0"/>
    <s v="C66SZ25138"/>
    <n v="1522258"/>
    <s v="惠州市众鑫科数字技术有限公司"/>
    <n v="0"/>
    <x v="5"/>
    <x v="4"/>
    <s v="Q2"/>
    <x v="5"/>
    <x v="0"/>
  </r>
  <r>
    <s v="ESSZ"/>
    <s v="SZX"/>
    <x v="0"/>
    <d v="2024-08-12T00:00:00"/>
    <x v="0"/>
    <n v="14100786"/>
    <n v="45516"/>
    <s v="YMCT|KMK-M957H-00"/>
    <s v="BELT CONVEYOR"/>
    <n v="1"/>
    <n v="1"/>
    <n v="252.21"/>
    <s v="CNY"/>
    <n v="1.08"/>
    <n v="252.21"/>
    <n v="272.38680000000005"/>
    <s v="C66SZX-SMT SERVICE"/>
    <s v="Huizhou Zhongxinke Digital Technology Co., Ltd."/>
    <s v="Same"/>
    <n v="901160"/>
    <n v="156.19999999999999"/>
    <s v="373SMT INV-PTS SALES"/>
    <n v="0"/>
    <s v="C66SZ25138"/>
    <n v="1522258"/>
    <s v="惠州市众鑫科数字技术有限公司"/>
    <n v="0"/>
    <x v="5"/>
    <x v="4"/>
    <s v="Q2"/>
    <x v="5"/>
    <x v="0"/>
  </r>
  <r>
    <s v="ESSZ"/>
    <s v="SZX"/>
    <x v="0"/>
    <d v="2024-08-12T00:00:00"/>
    <x v="0"/>
    <n v="14100786"/>
    <n v="45516"/>
    <s v="YMCT|KMG-M7A16-00"/>
    <s v="COVER PRIZM"/>
    <n v="1"/>
    <n v="1"/>
    <n v="44.25"/>
    <s v="CNY"/>
    <n v="1.08"/>
    <n v="44.25"/>
    <n v="47.790000000000006"/>
    <s v="C66SZX-SMT SERVICE"/>
    <s v="Huizhou Zhongxinke Digital Technology Co., Ltd."/>
    <s v="Same"/>
    <n v="901160"/>
    <n v="22"/>
    <s v="373SMT INV-PTS SALES"/>
    <n v="0"/>
    <s v="C66SZ25138"/>
    <n v="1522258"/>
    <s v="惠州市众鑫科数字技术有限公司"/>
    <n v="0"/>
    <x v="5"/>
    <x v="4"/>
    <s v="Q2"/>
    <x v="5"/>
    <x v="0"/>
  </r>
  <r>
    <s v="ESSZ"/>
    <s v="SZX"/>
    <x v="0"/>
    <d v="2024-08-12T00:00:00"/>
    <x v="0"/>
    <n v="14100787"/>
    <n v="45516"/>
    <s v="YMCT|KMK-M5802-C0"/>
    <s v="HEAD SERVO UNIT ASSY"/>
    <n v="1"/>
    <n v="1"/>
    <n v="6725.66"/>
    <s v="CNY"/>
    <n v="1.08"/>
    <n v="6725.66"/>
    <n v="7263.7128000000002"/>
    <s v="C66SZX-SMT SERVICE"/>
    <s v="Henan Rongchuangxinhe Technology Co.,Ltd"/>
    <s v="Same"/>
    <n v="901161"/>
    <n v="3165"/>
    <s v="373SMT INV-PTS SALES"/>
    <n v="0"/>
    <s v="C66SZ25154"/>
    <n v="1522269"/>
    <s v="河南融创新合科技有限公司"/>
    <n v="0"/>
    <x v="5"/>
    <x v="4"/>
    <s v="Q2"/>
    <x v="5"/>
    <x v="0"/>
  </r>
  <r>
    <s v="ESSZ"/>
    <s v="SZX"/>
    <x v="0"/>
    <d v="2024-08-12T00:00:00"/>
    <x v="1"/>
    <n v="14100788"/>
    <n v="45516"/>
    <s v="ZMTR|303-YQ01"/>
    <s v="SPECIAL NOZZLE"/>
    <n v="1"/>
    <n v="1"/>
    <n v="601.77"/>
    <s v="CNY"/>
    <n v="1.08"/>
    <n v="601.77"/>
    <n v="649.91160000000002"/>
    <s v="C66SZX-SMT SERVICE"/>
    <s v="Guangxi Yuankong Instrument Technology Co., Ltd."/>
    <s v="Same"/>
    <n v="901164"/>
    <n v="309.73"/>
    <s v="373SMT INV-PTS SALES"/>
    <n v="0"/>
    <s v="C66SZ25166"/>
    <n v="1522278"/>
    <s v="广西远控仪表科技有限公司"/>
    <n v="0"/>
    <x v="5"/>
    <x v="4"/>
    <s v="Q2"/>
    <x v="5"/>
    <x v="0"/>
  </r>
  <r>
    <s v="ESSZ"/>
    <s v="BJS"/>
    <x v="1"/>
    <d v="2024-08-13T00:00:00"/>
    <x v="0"/>
    <n v="12100223"/>
    <n v="45517"/>
    <s v="YMCT|REPAIR CHARGE"/>
    <s v="REPAIR CHARGE"/>
    <n v="1"/>
    <n v="1"/>
    <n v="21238.94"/>
    <s v="CNY"/>
    <n v="1.08"/>
    <n v="21238.94"/>
    <n v="22938.055199999999"/>
    <s v="C66BJS-SMT SERVICE"/>
    <s v="Beijing Xincheng Technology Co., Ltd."/>
    <s v="Same"/>
    <n v="901170"/>
    <n v="0"/>
    <s v="373SMT INV-NON-CON"/>
    <n v="0"/>
    <s v="C66BJS20240807-2"/>
    <n v="0"/>
    <s v="北京新成科技有限公司"/>
    <n v="0"/>
    <x v="5"/>
    <x v="4"/>
    <s v="Q2"/>
    <x v="5"/>
    <x v="1"/>
  </r>
  <r>
    <s v="ESSZ"/>
    <s v="SZX"/>
    <x v="3"/>
    <d v="2024-08-13T00:00:00"/>
    <x v="0"/>
    <n v="13100107"/>
    <n v="45517"/>
    <s v="YMCT|REPAIR CHARGE"/>
    <s v="REPAIR CHARGE"/>
    <n v="0.5"/>
    <n v="0.5"/>
    <n v="17699.12"/>
    <s v="CNY"/>
    <n v="1.08"/>
    <n v="17699.12"/>
    <n v="19115.049599999998"/>
    <s v="C66SZX-SMT SERVICE"/>
    <s v="Shenzhen Longda Optoelectronic Co., Ltd"/>
    <s v="Same"/>
    <n v="901156"/>
    <n v="0"/>
    <s v="373SMT INV-CONTRACT"/>
    <n v="0"/>
    <s v="2024年年保协议尾款"/>
    <n v="0"/>
    <s v="深圳市龙大光电有限公司"/>
    <n v="0"/>
    <x v="5"/>
    <x v="4"/>
    <s v="Q2"/>
    <x v="5"/>
    <x v="0"/>
  </r>
  <r>
    <s v="ESSZ"/>
    <s v="SZX"/>
    <x v="3"/>
    <d v="2024-08-13T00:00:00"/>
    <x v="0"/>
    <n v="13100108"/>
    <n v="45517"/>
    <s v="YMCT|REPAIR CHARGE"/>
    <s v="REPAIR CHARGE"/>
    <n v="1"/>
    <n v="1"/>
    <n v="25663.72"/>
    <s v="CNY"/>
    <n v="1.08"/>
    <n v="25663.72"/>
    <n v="27716.817600000002"/>
    <s v="C66SZX-SMT SERVICE"/>
    <s v="Shenzhen Chen Xin Da Electronics Co.,Ltd."/>
    <s v="Same"/>
    <n v="901168"/>
    <n v="0"/>
    <s v="373SMT INV-CONTRACT"/>
    <n v="0"/>
    <s v="2024年年保货款"/>
    <n v="0"/>
    <s v="深圳市晨鑫达电子有限公司"/>
    <n v="0"/>
    <x v="5"/>
    <x v="4"/>
    <s v="Q2"/>
    <x v="5"/>
    <x v="0"/>
  </r>
  <r>
    <s v="ESSZ"/>
    <s v="SZX"/>
    <x v="3"/>
    <d v="2024-08-13T00:00:00"/>
    <x v="1"/>
    <n v="13100109"/>
    <n v="45517"/>
    <s v="ZZZZ|REPAIR CHARGE"/>
    <s v="REPAIR CHARGE"/>
    <n v="0.5"/>
    <n v="0.5"/>
    <n v="4867.26"/>
    <s v="CNY"/>
    <n v="1.08"/>
    <n v="4867.26"/>
    <n v="5256.640800000001"/>
    <s v="C66SZX-SMT SERVICE"/>
    <s v="DongGuan XinGuangLian Optoelectronics Technology C"/>
    <s v="Same"/>
    <n v="901167"/>
    <n v="0"/>
    <s v="373SMT INV-CONTRACT"/>
    <n v="0"/>
    <s v="2024年年保50%货款"/>
    <n v="0"/>
    <s v="东莞市新广联光电科技有限公司"/>
    <n v="0"/>
    <x v="5"/>
    <x v="4"/>
    <s v="Q2"/>
    <x v="5"/>
    <x v="0"/>
  </r>
  <r>
    <s v="ESSZ"/>
    <s v="SZX"/>
    <x v="0"/>
    <d v="2024-08-13T00:00:00"/>
    <x v="1"/>
    <n v="14100789"/>
    <n v="45517"/>
    <s v="ZMTR|K48-M3856-00X"/>
    <s v="GREASE PACK(NSL)"/>
    <n v="8"/>
    <n v="8"/>
    <n v="0"/>
    <s v="CNY"/>
    <n v="1.08"/>
    <n v="0"/>
    <n v="0"/>
    <s v="C66SZX-SMT SERVICE"/>
    <s v="Shenzhen Longda Optoelectronic Co., Ltd"/>
    <s v="Same"/>
    <n v="901166"/>
    <n v="923.78"/>
    <s v="373SMT INV-PTS SALES"/>
    <n v="0"/>
    <s v="2024年年保协议尾款"/>
    <n v="1523131"/>
    <s v="深圳市龙大光电有限公司"/>
    <n v="0"/>
    <x v="5"/>
    <x v="4"/>
    <s v="Q2"/>
    <x v="5"/>
    <x v="0"/>
  </r>
  <r>
    <s v="ESSZ"/>
    <s v="SZX"/>
    <x v="2"/>
    <d v="2024-08-13T00:00:00"/>
    <x v="0"/>
    <n v="14100789"/>
    <n v="45517"/>
    <s v="YMCT|KHJ-MC100-00"/>
    <s v="SS TAPE FEEDER 8mm"/>
    <n v="2"/>
    <n v="2"/>
    <n v="0"/>
    <s v="CNY"/>
    <n v="1.08"/>
    <n v="0"/>
    <n v="0"/>
    <s v="C66SZX-SMT SERVICE"/>
    <s v="Shenzhen Longda Optoelectronic Co., Ltd"/>
    <s v="Same"/>
    <n v="901166"/>
    <n v="4379.1000000000004"/>
    <s v="373SMT INV-PTS SALES"/>
    <n v="0"/>
    <s v="2024年年保协议尾款"/>
    <n v="1523131"/>
    <s v="深圳市龙大光电有限公司"/>
    <n v="0"/>
    <x v="5"/>
    <x v="4"/>
    <s v="Q2"/>
    <x v="5"/>
    <x v="0"/>
  </r>
  <r>
    <s v="ESSZ"/>
    <s v="SZX"/>
    <x v="2"/>
    <d v="2024-08-13T00:00:00"/>
    <x v="0"/>
    <n v="14100790"/>
    <n v="45517"/>
    <s v="YMCT|KHJ-MC100-00"/>
    <s v="SS TAPE FEEDER 8mm"/>
    <n v="3"/>
    <n v="3"/>
    <n v="0"/>
    <s v="CNY"/>
    <n v="1.08"/>
    <n v="0"/>
    <n v="0"/>
    <s v="C66SZX-SMT SERVICE"/>
    <s v="Shenzhen Chen Xin Da Electronics Co.,Ltd."/>
    <s v="Same"/>
    <n v="901169"/>
    <n v="6568.65"/>
    <s v="373SMT INV-PTS SALES"/>
    <n v="0"/>
    <s v="2024年年保货款"/>
    <n v="1523157"/>
    <s v="深圳市晨鑫达电子有限公司"/>
    <n v="0"/>
    <x v="5"/>
    <x v="4"/>
    <s v="Q2"/>
    <x v="5"/>
    <x v="0"/>
  </r>
  <r>
    <s v="ESSZ"/>
    <s v="BJS"/>
    <x v="2"/>
    <d v="2024-08-13T00:00:00"/>
    <x v="0"/>
    <n v="14100791"/>
    <n v="45517"/>
    <s v="YMCT|KHJ-MC200-00"/>
    <s v="SS TAPE FEEDER 12/16mm"/>
    <n v="8"/>
    <n v="8"/>
    <n v="0"/>
    <s v="CNY"/>
    <n v="1.08"/>
    <n v="0"/>
    <n v="0"/>
    <s v="C66BJS-SMT SERVICE"/>
    <s v="Beijing Xincheng Technology Co., Ltd."/>
    <s v="Same"/>
    <n v="901171"/>
    <n v="24490.63"/>
    <s v="373SMT INV-PTS SALES"/>
    <n v="0"/>
    <s v="C66BJS20240807-2"/>
    <n v="1523164"/>
    <s v="北京新成科技有限公司"/>
    <n v="0"/>
    <x v="5"/>
    <x v="4"/>
    <s v="Q2"/>
    <x v="5"/>
    <x v="1"/>
  </r>
  <r>
    <s v="ESSZ"/>
    <s v="SHA"/>
    <x v="1"/>
    <d v="2024-08-15T00:00:00"/>
    <x v="0"/>
    <n v="12100224"/>
    <n v="45519"/>
    <s v="YMCT|REPAIR CHARGE"/>
    <s v="REPAIR CHARGE"/>
    <n v="1"/>
    <n v="1"/>
    <n v="5692.92"/>
    <s v="CNY"/>
    <n v="1.08"/>
    <n v="5692.92"/>
    <n v="6148.3536000000004"/>
    <s v="C66SHA-SERVICE GROUP"/>
    <s v="Hangzhou Bozhou Electric Appliance Co., Ltd."/>
    <s v="Same"/>
    <n v="901172"/>
    <n v="0"/>
    <s v="373SMT INV-NON-CON"/>
    <n v="0"/>
    <n v="0"/>
    <n v="0"/>
    <s v="杭州博洲电器有限公司"/>
    <n v="0"/>
    <x v="5"/>
    <x v="4"/>
    <s v="Q2"/>
    <x v="5"/>
    <x v="3"/>
  </r>
  <r>
    <s v="ESSZ"/>
    <s v="SHA"/>
    <x v="2"/>
    <d v="2024-08-15T00:00:00"/>
    <x v="0"/>
    <n v="14100792"/>
    <n v="45519"/>
    <s v="YMCT|KHJ-MC600-00"/>
    <s v="SS TAPE FEEDER 44mm"/>
    <n v="1"/>
    <n v="1"/>
    <n v="0"/>
    <s v="CNY"/>
    <n v="1.08"/>
    <n v="0"/>
    <n v="0"/>
    <s v="C66SHA-SERVICE GROUP"/>
    <s v="Hangzhou Bozhou Electric Appliance Co., Ltd."/>
    <s v="Same"/>
    <n v="901173"/>
    <n v="6094.37"/>
    <s v="373SMT INV-PTS SALES"/>
    <n v="0"/>
    <n v="0"/>
    <n v="1525137"/>
    <s v="杭州博洲电器有限公司"/>
    <n v="0"/>
    <x v="5"/>
    <x v="4"/>
    <s v="Q2"/>
    <x v="5"/>
    <x v="3"/>
  </r>
  <r>
    <s v="ESSZ"/>
    <s v="SZX"/>
    <x v="0"/>
    <d v="2024-08-15T00:00:00"/>
    <x v="0"/>
    <n v="14100793"/>
    <n v="45519"/>
    <s v="YMCT|KHJ-MC16E-00"/>
    <s v="SPRING P/O LEVER"/>
    <n v="1"/>
    <n v="1"/>
    <n v="17.7"/>
    <s v="CNY"/>
    <n v="1.08"/>
    <n v="17.7"/>
    <n v="19.116"/>
    <s v="C66SZX-SMT SERVICE"/>
    <s v="Zhuhai Taiyong Intelligent Technology Co., Ltd."/>
    <s v="Same"/>
    <n v="901174"/>
    <n v="7.56"/>
    <s v="373SMT INV-PTS SALES"/>
    <n v="0"/>
    <s v="C66SZ25123"/>
    <n v="1525150"/>
    <s v="珠海市泰永智能科技有限公司"/>
    <n v="0"/>
    <x v="5"/>
    <x v="4"/>
    <s v="Q2"/>
    <x v="5"/>
    <x v="0"/>
  </r>
  <r>
    <s v="ESSZ"/>
    <s v="SZX"/>
    <x v="0"/>
    <d v="2024-08-15T00:00:00"/>
    <x v="0"/>
    <n v="14100793"/>
    <n v="45519"/>
    <s v="YMCT|KLJ-MC145-00"/>
    <s v="LEVER TAPE GUIDE F"/>
    <n v="2"/>
    <n v="2"/>
    <n v="70.8"/>
    <s v="CNY"/>
    <n v="1.08"/>
    <n v="70.8"/>
    <n v="76.463999999999999"/>
    <s v="C66SZX-SMT SERVICE"/>
    <s v="Zhuhai Taiyong Intelligent Technology Co., Ltd."/>
    <s v="Same"/>
    <n v="901174"/>
    <n v="32"/>
    <s v="373SMT INV-PTS SALES"/>
    <n v="0"/>
    <s v="C66SZ25123"/>
    <n v="1525150"/>
    <s v="珠海市泰永智能科技有限公司"/>
    <n v="0"/>
    <x v="5"/>
    <x v="4"/>
    <s v="Q2"/>
    <x v="5"/>
    <x v="0"/>
  </r>
  <r>
    <s v="ESSZ"/>
    <s v="SZX"/>
    <x v="0"/>
    <d v="2024-08-19T00:00:00"/>
    <x v="0"/>
    <n v="14100794"/>
    <n v="45523"/>
    <s v="YMCT|KHY-M220A-00"/>
    <s v="TAPE,X DUCT"/>
    <n v="1"/>
    <n v="1"/>
    <n v="106.19"/>
    <s v="CNY"/>
    <n v="1.08"/>
    <n v="106.19"/>
    <n v="114.68520000000001"/>
    <s v="C66SZX-SMT SERVICE"/>
    <s v="Hai Xin Technology(ShenZhen) Company Limited."/>
    <s v="Same"/>
    <n v="901175"/>
    <n v="48"/>
    <s v="373SMT INV-PTS SALES"/>
    <n v="0"/>
    <s v="PO2406000338-KDA04"/>
    <n v="1527105"/>
    <s v="海星科技（深圳）有限公司"/>
    <n v="0"/>
    <x v="5"/>
    <x v="4"/>
    <s v="Q2"/>
    <x v="5"/>
    <x v="0"/>
  </r>
  <r>
    <s v="ESSZ"/>
    <s v="SZX"/>
    <x v="0"/>
    <d v="2024-08-19T00:00:00"/>
    <x v="0"/>
    <n v="14100794"/>
    <n v="45523"/>
    <s v="YMCT|KHY-M220B-00"/>
    <s v="TAPE 2 X DUCT"/>
    <n v="1"/>
    <n v="1"/>
    <n v="88.5"/>
    <s v="CNY"/>
    <n v="1.08"/>
    <n v="88.5"/>
    <n v="95.580000000000013"/>
    <s v="C66SZX-SMT SERVICE"/>
    <s v="Hai Xin Technology(ShenZhen) Company Limited."/>
    <s v="Same"/>
    <n v="901175"/>
    <n v="36"/>
    <s v="373SMT INV-PTS SALES"/>
    <n v="0"/>
    <s v="PO2406000338-KDA04"/>
    <n v="1527105"/>
    <s v="海星科技（深圳）有限公司"/>
    <n v="0"/>
    <x v="5"/>
    <x v="4"/>
    <s v="Q2"/>
    <x v="5"/>
    <x v="0"/>
  </r>
  <r>
    <s v="ESSZ"/>
    <s v="SZX"/>
    <x v="0"/>
    <d v="2024-08-19T00:00:00"/>
    <x v="0"/>
    <n v="14100794"/>
    <n v="45523"/>
    <s v="YMCT|KHY-M220C-00"/>
    <s v="TAPE 3 X DUCT"/>
    <n v="1"/>
    <n v="1"/>
    <n v="70.8"/>
    <s v="CNY"/>
    <n v="1.08"/>
    <n v="70.8"/>
    <n v="76.463999999999999"/>
    <s v="C66SZX-SMT SERVICE"/>
    <s v="Hai Xin Technology(ShenZhen) Company Limited."/>
    <s v="Same"/>
    <n v="901175"/>
    <n v="28"/>
    <s v="373SMT INV-PTS SALES"/>
    <n v="0"/>
    <s v="PO2406000338-KDA04"/>
    <n v="1527105"/>
    <s v="海星科技（深圳）有限公司"/>
    <n v="0"/>
    <x v="5"/>
    <x v="4"/>
    <s v="Q2"/>
    <x v="5"/>
    <x v="0"/>
  </r>
  <r>
    <s v="ESSZ"/>
    <s v="SZX"/>
    <x v="0"/>
    <d v="2024-08-19T00:00:00"/>
    <x v="0"/>
    <n v="14100794"/>
    <n v="45523"/>
    <s v="YMCT|KHY-M2269-00"/>
    <s v="BRACKET 2 TAPE"/>
    <n v="1"/>
    <n v="1"/>
    <n v="75.22"/>
    <s v="CNY"/>
    <n v="1.08"/>
    <n v="75.22"/>
    <n v="81.2376"/>
    <s v="C66SZX-SMT SERVICE"/>
    <s v="Hai Xin Technology(ShenZhen) Company Limited."/>
    <s v="Same"/>
    <n v="901175"/>
    <n v="40"/>
    <s v="373SMT INV-PTS SALES"/>
    <n v="0"/>
    <s v="PO2406000338-KDA04"/>
    <n v="1527105"/>
    <s v="海星科技（深圳）有限公司"/>
    <n v="0"/>
    <x v="5"/>
    <x v="4"/>
    <s v="Q2"/>
    <x v="5"/>
    <x v="0"/>
  </r>
  <r>
    <s v="ESSZ"/>
    <s v="SZX"/>
    <x v="0"/>
    <d v="2024-08-19T00:00:00"/>
    <x v="0"/>
    <n v="14100794"/>
    <n v="45523"/>
    <s v="YMCT|KHY-M2266-00"/>
    <s v="PLATE NUT"/>
    <n v="1"/>
    <n v="1"/>
    <n v="53.1"/>
    <s v="CNY"/>
    <n v="1.08"/>
    <n v="53.1"/>
    <n v="57.348000000000006"/>
    <s v="C66SZX-SMT SERVICE"/>
    <s v="Hai Xin Technology(ShenZhen) Company Limited."/>
    <s v="Same"/>
    <n v="901175"/>
    <n v="29"/>
    <s v="373SMT INV-PTS SALES"/>
    <n v="0"/>
    <s v="PO2406000338-KDA04"/>
    <n v="1527105"/>
    <s v="海星科技（深圳）有限公司"/>
    <n v="0"/>
    <x v="5"/>
    <x v="4"/>
    <s v="Q2"/>
    <x v="5"/>
    <x v="0"/>
  </r>
  <r>
    <s v="ESSZ"/>
    <s v="SZX"/>
    <x v="0"/>
    <d v="2024-08-19T00:00:00"/>
    <x v="0"/>
    <n v="14100794"/>
    <n v="45523"/>
    <s v="YMCT|KHY-M220D-00"/>
    <s v="TAPE X-AXIS"/>
    <n v="2"/>
    <n v="2"/>
    <n v="88.5"/>
    <s v="CNY"/>
    <n v="1.08"/>
    <n v="88.5"/>
    <n v="95.580000000000013"/>
    <s v="C66SZX-SMT SERVICE"/>
    <s v="Hai Xin Technology(ShenZhen) Company Limited."/>
    <s v="Same"/>
    <n v="901175"/>
    <n v="44"/>
    <s v="373SMT INV-PTS SALES"/>
    <n v="0"/>
    <s v="PO2406000338-KDA04"/>
    <n v="1527105"/>
    <s v="海星科技（深圳）有限公司"/>
    <n v="0"/>
    <x v="5"/>
    <x v="4"/>
    <s v="Q2"/>
    <x v="5"/>
    <x v="0"/>
  </r>
  <r>
    <s v="ESSZ"/>
    <s v="SZX"/>
    <x v="0"/>
    <d v="2024-08-19T00:00:00"/>
    <x v="0"/>
    <n v="14100795"/>
    <n v="45523"/>
    <s v="YMCT|KKE-M652W-A0"/>
    <s v="SENSOR AMP ASSY"/>
    <n v="1"/>
    <n v="1"/>
    <n v="2035.4"/>
    <s v="CNY"/>
    <n v="1.08"/>
    <n v="2035.4"/>
    <n v="2198.2320000000004"/>
    <s v="C66SZX-SMT SERVICE"/>
    <s v="Shenzhen PengBoHui Electronics Co., Ltd."/>
    <s v="Same"/>
    <n v="901176"/>
    <n v="1134"/>
    <s v="373SMT INV-PTS SALES"/>
    <n v="0"/>
    <s v="C66SZ25171"/>
    <n v="1527147"/>
    <s v="深圳市鹏博辉电子有限公司"/>
    <n v="0"/>
    <x v="5"/>
    <x v="4"/>
    <s v="Q2"/>
    <x v="5"/>
    <x v="0"/>
  </r>
  <r>
    <s v="ESSZ"/>
    <s v="SZX"/>
    <x v="0"/>
    <d v="2024-08-19T00:00:00"/>
    <x v="0"/>
    <n v="14100795"/>
    <n v="45523"/>
    <s v="YMCT|KHY-M3T22-01"/>
    <s v="SHOCK ABSORBERS"/>
    <n v="1"/>
    <n v="1"/>
    <n v="663.72"/>
    <s v="CNY"/>
    <n v="1.08"/>
    <n v="663.72"/>
    <n v="716.81760000000008"/>
    <s v="C66SZX-SMT SERVICE"/>
    <s v="Shenzhen PengBoHui Electronics Co., Ltd."/>
    <s v="Same"/>
    <n v="901176"/>
    <n v="362"/>
    <s v="373SMT INV-PTS SALES"/>
    <n v="0"/>
    <s v="C66SZ25171"/>
    <n v="1527147"/>
    <s v="深圳市鹏博辉电子有限公司"/>
    <n v="0"/>
    <x v="5"/>
    <x v="4"/>
    <s v="Q2"/>
    <x v="5"/>
    <x v="0"/>
  </r>
  <r>
    <s v="ESSZ"/>
    <s v="SZX"/>
    <x v="0"/>
    <d v="2024-08-19T00:00:00"/>
    <x v="0"/>
    <n v="14100796"/>
    <n v="45523"/>
    <s v="YMCT|KMB-M7057-00"/>
    <s v="O-RING"/>
    <n v="576"/>
    <n v="576"/>
    <n v="16311.5"/>
    <s v="CNY"/>
    <n v="1.08"/>
    <n v="16311.5"/>
    <n v="17616.420000000002"/>
    <s v="C66SZX-SMT SERVICE"/>
    <s v="Shenzhen Royal Display Technology Co., Ltd"/>
    <s v="Same"/>
    <n v="901177"/>
    <n v="9331.2000000000007"/>
    <s v="373SMT INV-PTS SALES"/>
    <n v="0"/>
    <s v="C66SZ25174"/>
    <n v="1527154"/>
    <s v="深圳市皇家显示技术有限公司"/>
    <n v="0"/>
    <x v="5"/>
    <x v="4"/>
    <s v="Q2"/>
    <x v="5"/>
    <x v="0"/>
  </r>
  <r>
    <s v="ESSZ"/>
    <s v="SZX"/>
    <x v="1"/>
    <d v="2024-08-26T00:00:00"/>
    <x v="0"/>
    <n v="12100225"/>
    <n v="45530"/>
    <s v="YMCT|REPAIR CHARGE"/>
    <s v="REPAIR CHARGE"/>
    <n v="1"/>
    <n v="1"/>
    <n v="1769.91"/>
    <s v="CNY"/>
    <n v="1.08"/>
    <n v="1769.91"/>
    <n v="1911.5028000000002"/>
    <s v="C66SZX-SMT SERVICE"/>
    <s v="ShenZhen Kstar Science &amp;Technology Co.,Ltd"/>
    <s v="Same"/>
    <n v="901178"/>
    <n v="0"/>
    <s v="373SMT INV-NON-CON"/>
    <n v="0"/>
    <s v="C66SZ25109"/>
    <n v="0"/>
    <s v="深圳科士达科技股份有限公司"/>
    <n v="0"/>
    <x v="5"/>
    <x v="4"/>
    <s v="Q2"/>
    <x v="5"/>
    <x v="0"/>
  </r>
  <r>
    <s v="ESSZ"/>
    <s v="SZX"/>
    <x v="1"/>
    <d v="2024-08-26T00:00:00"/>
    <x v="0"/>
    <n v="12100226"/>
    <n v="45530"/>
    <s v="YMCT|REPAIR CHARGE"/>
    <s v="REPAIR CHARGE"/>
    <n v="1"/>
    <n v="1"/>
    <n v="27433.63"/>
    <s v="CNY"/>
    <n v="1.08"/>
    <n v="27433.63"/>
    <n v="29628.320400000004"/>
    <s v="C66SZX-SMT SERVICE"/>
    <s v="Shenzhen Wanyingfeng Technology Co., Ltd."/>
    <s v="Same"/>
    <n v="901183"/>
    <n v="0"/>
    <s v="373SMT INV-NON-CON"/>
    <n v="0"/>
    <s v="C66SZ25194REV1"/>
    <n v="0"/>
    <s v="深圳万赢丰科技有限公司"/>
    <n v="0"/>
    <x v="5"/>
    <x v="4"/>
    <s v="Q2"/>
    <x v="5"/>
    <x v="0"/>
  </r>
  <r>
    <s v="ESSZ"/>
    <s v="SZX"/>
    <x v="1"/>
    <d v="2024-08-26T00:00:00"/>
    <x v="1"/>
    <n v="12100227"/>
    <n v="45530"/>
    <s v="ZZZZ|REPAIR CHARGE"/>
    <s v="REPAIR CHARGE"/>
    <n v="1"/>
    <n v="1"/>
    <n v="1769.91"/>
    <s v="CNY"/>
    <n v="1.08"/>
    <n v="1769.91"/>
    <n v="1911.5028000000002"/>
    <s v="C66SZX-SMT SERVICE"/>
    <s v="Rehm Thermal Systems (Hong Kong) Limited"/>
    <s v="Same"/>
    <n v="901186"/>
    <n v="0"/>
    <s v="373SMT INV-NON-CON"/>
    <n v="0"/>
    <s v="2024080452&amp;2024080489"/>
    <n v="0"/>
    <s v="锐德热力设备（东莞）有限公司"/>
    <n v="0"/>
    <x v="5"/>
    <x v="4"/>
    <s v="Q2"/>
    <x v="5"/>
    <x v="0"/>
  </r>
  <r>
    <s v="ESSZ"/>
    <s v="SZX"/>
    <x v="1"/>
    <d v="2024-08-26T00:00:00"/>
    <x v="1"/>
    <n v="12100227"/>
    <n v="45530"/>
    <s v="ZZZZ|REPAIR CHARGE"/>
    <s v="REPAIR CHARGE"/>
    <n v="1"/>
    <n v="1"/>
    <n v="3539.82"/>
    <s v="CNY"/>
    <n v="1.08"/>
    <n v="3539.82"/>
    <n v="3823.0056000000004"/>
    <s v="C66SZX-SMT SERVICE"/>
    <s v="Rehm Thermal Systems (Hong Kong) Limited"/>
    <s v="Same"/>
    <n v="901186"/>
    <n v="0"/>
    <s v="373SMT INV-NON-CON"/>
    <n v="0"/>
    <s v="2024080452&amp;2024080489"/>
    <n v="0"/>
    <s v="锐德热力设备（东莞）有限公司"/>
    <n v="0"/>
    <x v="5"/>
    <x v="4"/>
    <s v="Q2"/>
    <x v="5"/>
    <x v="0"/>
  </r>
  <r>
    <s v="ESSZ"/>
    <s v="SZX"/>
    <x v="1"/>
    <d v="2024-08-26T00:00:00"/>
    <x v="1"/>
    <n v="12100227"/>
    <n v="45530"/>
    <s v="ZZZZ|REPAIR CHARGE"/>
    <s v="REPAIR CHARGE"/>
    <n v="1"/>
    <n v="1"/>
    <n v="1769.91"/>
    <s v="CNY"/>
    <n v="1.08"/>
    <n v="1769.91"/>
    <n v="1911.5028000000002"/>
    <s v="C66SZX-SMT SERVICE"/>
    <s v="Rehm Thermal Systems (Hong Kong) Limited"/>
    <s v="Same"/>
    <n v="901186"/>
    <n v="0"/>
    <s v="373SMT INV-NON-CON"/>
    <n v="0"/>
    <s v="2024080452&amp;2024080489"/>
    <n v="0"/>
    <s v="锐德热力设备（东莞）有限公司"/>
    <n v="0"/>
    <x v="5"/>
    <x v="4"/>
    <s v="Q2"/>
    <x v="5"/>
    <x v="0"/>
  </r>
  <r>
    <s v="ESSZ"/>
    <s v="SHA"/>
    <x v="3"/>
    <d v="2024-08-26T00:00:00"/>
    <x v="0"/>
    <n v="13100110"/>
    <n v="45530"/>
    <s v="YMCT|REPAIR CHARGE"/>
    <s v="REPAIR CHARGE"/>
    <n v="1"/>
    <n v="1"/>
    <n v="4247.79"/>
    <s v="CNY"/>
    <n v="1.08"/>
    <n v="4247.79"/>
    <n v="4587.6132000000007"/>
    <s v="C66SHA-SERVICE GROUP"/>
    <s v="Zhejiang Kezhi Electronic Technology Co., Ltd."/>
    <s v="Same"/>
    <n v="901184"/>
    <n v="0"/>
    <s v="373SMT INV-CONTRACT"/>
    <n v="0"/>
    <n v="0"/>
    <n v="0"/>
    <s v="浙江科至电子科技有限公司"/>
    <n v="0"/>
    <x v="5"/>
    <x v="4"/>
    <s v="Q2"/>
    <x v="5"/>
    <x v="3"/>
  </r>
  <r>
    <s v="ESSZ"/>
    <s v="SZX"/>
    <x v="0"/>
    <d v="2024-08-26T00:00:00"/>
    <x v="0"/>
    <n v="14100797"/>
    <n v="45530"/>
    <s v="YMCT|KLW-M711S-A2"/>
    <s v="SHAFT 1,SPARE"/>
    <n v="2"/>
    <n v="2"/>
    <n v="8407.08"/>
    <s v="CNY"/>
    <n v="1.08"/>
    <n v="8407.08"/>
    <n v="9079.6463999999996"/>
    <s v="C66SZX-SMT SERVICE"/>
    <s v="Shenzhen Yitian Technology Co. Ltd."/>
    <s v="Same"/>
    <n v="901179"/>
    <n v="4598"/>
    <s v="373SMT INV-PTS SALES"/>
    <n v="0"/>
    <s v="C66SZ25173REV3"/>
    <n v="1532126"/>
    <s v="深圳市益田科技有限公司"/>
    <n v="0"/>
    <x v="5"/>
    <x v="4"/>
    <s v="Q2"/>
    <x v="5"/>
    <x v="0"/>
  </r>
  <r>
    <s v="ESSZ"/>
    <s v="SZX"/>
    <x v="0"/>
    <d v="2024-08-26T00:00:00"/>
    <x v="0"/>
    <n v="14100797"/>
    <n v="45530"/>
    <s v="YMCT|KLW-M915B-00"/>
    <s v="SENSOR HEAD 2"/>
    <n v="1"/>
    <n v="1"/>
    <n v="2035.4"/>
    <s v="CNY"/>
    <n v="1.08"/>
    <n v="2035.4"/>
    <n v="2198.2320000000004"/>
    <s v="C66SZX-SMT SERVICE"/>
    <s v="Shenzhen Yitian Technology Co. Ltd."/>
    <s v="Same"/>
    <n v="901179"/>
    <n v="921.47"/>
    <s v="373SMT INV-PTS SALES"/>
    <n v="0"/>
    <s v="C66SZ25173REV3"/>
    <n v="1532126"/>
    <s v="深圳市益田科技有限公司"/>
    <n v="0"/>
    <x v="5"/>
    <x v="4"/>
    <s v="Q2"/>
    <x v="5"/>
    <x v="0"/>
  </r>
  <r>
    <s v="ESSZ"/>
    <s v="SZX"/>
    <x v="0"/>
    <d v="2024-08-26T00:00:00"/>
    <x v="0"/>
    <n v="14100797"/>
    <n v="45530"/>
    <s v="YMCT|KLF-M7152-00"/>
    <s v="VALVE"/>
    <n v="2"/>
    <n v="2"/>
    <n v="796.46"/>
    <s v="CNY"/>
    <n v="1.08"/>
    <n v="796.46"/>
    <n v="860.17680000000007"/>
    <s v="C66SZX-SMT SERVICE"/>
    <s v="Shenzhen Yitian Technology Co. Ltd."/>
    <s v="Same"/>
    <n v="901179"/>
    <n v="404.72"/>
    <s v="373SMT INV-PTS SALES"/>
    <n v="0"/>
    <s v="C66SZ25173REV3"/>
    <n v="1532126"/>
    <s v="深圳市益田科技有限公司"/>
    <n v="0"/>
    <x v="5"/>
    <x v="4"/>
    <s v="Q2"/>
    <x v="5"/>
    <x v="0"/>
  </r>
  <r>
    <s v="ESSZ"/>
    <s v="SZX"/>
    <x v="0"/>
    <d v="2024-08-26T00:00:00"/>
    <x v="0"/>
    <n v="14100798"/>
    <n v="45530"/>
    <s v="YMCT|KLF-M7153-00"/>
    <s v="VALVE"/>
    <n v="2"/>
    <n v="2"/>
    <n v="1769.91"/>
    <s v="CNY"/>
    <n v="1.08"/>
    <n v="1769.91"/>
    <n v="1911.5028000000002"/>
    <s v="C66SZX-SMT SERVICE"/>
    <s v="Dongguan Langqin Electronic Technology Co., Ltd."/>
    <s v="Same"/>
    <n v="901180"/>
    <n v="927.83"/>
    <s v="373SMT INV-PTS SALES"/>
    <n v="0"/>
    <s v="3507-202407250002"/>
    <n v="1532133"/>
    <s v="东莞朗勤电子科技有限公司"/>
    <n v="0"/>
    <x v="5"/>
    <x v="4"/>
    <s v="Q2"/>
    <x v="5"/>
    <x v="0"/>
  </r>
  <r>
    <s v="ESSZ"/>
    <s v="SZX"/>
    <x v="2"/>
    <d v="2024-08-26T00:00:00"/>
    <x v="0"/>
    <n v="14100799"/>
    <n v="45530"/>
    <s v="YMCT|KHJ-MC100-00"/>
    <s v="SS TAPE FEEDER 8mm"/>
    <n v="15"/>
    <n v="15"/>
    <n v="31194.69"/>
    <s v="CNY"/>
    <n v="1.08"/>
    <n v="31194.69"/>
    <n v="33690.265200000002"/>
    <s v="C66SZX-SMT SERVICE"/>
    <s v="Shenzhen Wanyingfeng Technology Co., Ltd."/>
    <s v="Same"/>
    <n v="901181"/>
    <n v="32843.24"/>
    <s v="373SMT INV-PTS SALES"/>
    <n v="0"/>
    <s v="C66SZ25194REV1"/>
    <n v="1532139"/>
    <s v="深圳万赢丰科技有限公司"/>
    <n v="0"/>
    <x v="5"/>
    <x v="4"/>
    <s v="Q2"/>
    <x v="5"/>
    <x v="0"/>
  </r>
  <r>
    <s v="ESSZ"/>
    <s v="SZX"/>
    <x v="2"/>
    <d v="2024-08-26T00:00:00"/>
    <x v="0"/>
    <n v="14100800"/>
    <n v="45530"/>
    <s v="YMCT|KHJ-MC200-00"/>
    <s v="SS TAPE FEEDER 12/16mm"/>
    <n v="10"/>
    <n v="10"/>
    <n v="0"/>
    <s v="CNY"/>
    <n v="1.08"/>
    <n v="0"/>
    <n v="0"/>
    <s v="C66SZX-SMT SERVICE"/>
    <s v="Shenzhen Wanyingfeng Technology Co., Ltd."/>
    <s v="Same"/>
    <n v="901182"/>
    <n v="30613.29"/>
    <s v="373SMT INV-PTS SALES"/>
    <n v="0"/>
    <s v="C66SZ25194REV1"/>
    <n v="1532143"/>
    <s v="深圳万赢丰科技有限公司"/>
    <n v="0"/>
    <x v="5"/>
    <x v="4"/>
    <s v="Q2"/>
    <x v="5"/>
    <x v="0"/>
  </r>
  <r>
    <s v="ESSZ"/>
    <s v="SHA"/>
    <x v="2"/>
    <d v="2024-08-27T00:00:00"/>
    <x v="0"/>
    <n v="14100801"/>
    <n v="45531"/>
    <s v="YMCT|KHJ-MC500-00"/>
    <s v="SS TAPE FEEDER 32mm"/>
    <n v="1"/>
    <n v="1"/>
    <n v="0"/>
    <s v="CNY"/>
    <n v="1.08"/>
    <n v="0"/>
    <n v="0"/>
    <s v="C66SHA-SERVICE GROUP"/>
    <s v="Zhejiang Kezhi Electronic Technology Co., Ltd."/>
    <s v="Same"/>
    <n v="901185"/>
    <n v="4280.74"/>
    <s v="373SMT INV-PTS SALES"/>
    <n v="0"/>
    <n v="0"/>
    <n v="1532115"/>
    <s v="浙江科至电子科技有限公司"/>
    <n v="0"/>
    <x v="5"/>
    <x v="4"/>
    <s v="Q2"/>
    <x v="5"/>
    <x v="3"/>
  </r>
  <r>
    <s v="ESSZ"/>
    <s v="SZX"/>
    <x v="0"/>
    <d v="2024-08-27T00:00:00"/>
    <x v="0"/>
    <n v="14100802"/>
    <n v="45531"/>
    <s v="YMCT|KHY-M7720-A3"/>
    <s v="NOZZLE 312A ASSY."/>
    <n v="2"/>
    <n v="2"/>
    <n v="1159.29"/>
    <s v="CNY"/>
    <n v="1.08"/>
    <n v="1159.29"/>
    <n v="1252.0332000000001"/>
    <s v="C66SZX-SMT SERVICE"/>
    <s v="Heyuan Haojida Communication Equipment Co., Ltd."/>
    <s v="Same"/>
    <n v="901187"/>
    <n v="600"/>
    <s v="373SMT INV-PTS SALES"/>
    <n v="0"/>
    <s v="HJD24070977"/>
    <n v="1533176"/>
    <s v="河源市皓吉达通讯器材有限公司"/>
    <n v="0"/>
    <x v="5"/>
    <x v="4"/>
    <s v="Q2"/>
    <x v="5"/>
    <x v="0"/>
  </r>
  <r>
    <s v="ESSZ"/>
    <s v="SZX"/>
    <x v="1"/>
    <d v="2024-08-28T00:00:00"/>
    <x v="0"/>
    <n v="12100228"/>
    <n v="45532"/>
    <s v="YMCT|REPAIR CHARGE"/>
    <s v="REPAIR CHARGE"/>
    <n v="1"/>
    <n v="1"/>
    <n v="1261"/>
    <s v="CNY"/>
    <n v="1.08"/>
    <n v="1261"/>
    <n v="1361.88"/>
    <s v="C66SZX-SMT SERVICE"/>
    <s v="Guang Dong Kstar Industrial Science &amp; Technology C"/>
    <s v="Same"/>
    <n v="901189"/>
    <n v="0"/>
    <s v="373SMT INV-NON-CON"/>
    <n v="0"/>
    <s v="C66SZ24469REV1"/>
    <n v="0"/>
    <s v="广东科士达工业科技有限公司"/>
    <n v="0"/>
    <x v="5"/>
    <x v="4"/>
    <s v="Q2"/>
    <x v="5"/>
    <x v="0"/>
  </r>
  <r>
    <s v="ESSZ"/>
    <s v="SZX"/>
    <x v="0"/>
    <d v="2024-08-28T00:00:00"/>
    <x v="0"/>
    <n v="14100803"/>
    <n v="45532"/>
    <s v="YMCT|KHY-M7A16-01"/>
    <s v="COVER PRIZM"/>
    <n v="1"/>
    <n v="1"/>
    <n v="33"/>
    <s v="CNY"/>
    <n v="1.08"/>
    <n v="33"/>
    <n v="35.64"/>
    <s v="C66SZX-SMT SERVICE"/>
    <s v="Guang Dong Kstar Industrial Science &amp; Technology C"/>
    <s v="Same"/>
    <n v="901188"/>
    <n v="18"/>
    <s v="373SMT INV-PTS SALES"/>
    <n v="0"/>
    <s v="C66SZ24469REV1"/>
    <n v="1534124"/>
    <s v="广东科士达工业科技有限公司"/>
    <n v="0"/>
    <x v="5"/>
    <x v="4"/>
    <s v="Q2"/>
    <x v="5"/>
    <x v="0"/>
  </r>
  <r>
    <s v="ESSZ"/>
    <s v="SZX"/>
    <x v="0"/>
    <d v="2024-08-28T00:00:00"/>
    <x v="0"/>
    <n v="14100803"/>
    <n v="45532"/>
    <s v="YMCT|KHY-M7A13-02"/>
    <s v="DIFFUSER MAIN"/>
    <n v="1"/>
    <n v="1"/>
    <n v="403"/>
    <s v="CNY"/>
    <n v="1.08"/>
    <n v="403"/>
    <n v="435.24"/>
    <s v="C66SZX-SMT SERVICE"/>
    <s v="Guang Dong Kstar Industrial Science &amp; Technology C"/>
    <s v="Same"/>
    <n v="901188"/>
    <n v="217"/>
    <s v="373SMT INV-PTS SALES"/>
    <n v="0"/>
    <s v="C66SZ24469REV1"/>
    <n v="1534124"/>
    <s v="广东科士达工业科技有限公司"/>
    <n v="0"/>
    <x v="5"/>
    <x v="4"/>
    <s v="Q2"/>
    <x v="5"/>
    <x v="0"/>
  </r>
  <r>
    <s v="ESSZ"/>
    <s v="SZX"/>
    <x v="0"/>
    <d v="2024-08-28T00:00:00"/>
    <x v="0"/>
    <n v="14100803"/>
    <n v="45532"/>
    <s v="YMCT|KHY-M7554-04"/>
    <s v="OF.LIGHT BRD.ASSY"/>
    <n v="1"/>
    <n v="1"/>
    <n v="1008"/>
    <s v="CNY"/>
    <n v="1.08"/>
    <n v="1008"/>
    <n v="1088.6400000000001"/>
    <s v="C66SZX-SMT SERVICE"/>
    <s v="Guang Dong Kstar Industrial Science &amp; Technology C"/>
    <s v="Same"/>
    <n v="901188"/>
    <n v="582.14"/>
    <s v="373SMT INV-PTS SALES"/>
    <n v="0"/>
    <s v="C66SZ24469REV1"/>
    <n v="1534124"/>
    <s v="广东科士达工业科技有限公司"/>
    <n v="0"/>
    <x v="5"/>
    <x v="4"/>
    <s v="Q2"/>
    <x v="5"/>
    <x v="0"/>
  </r>
  <r>
    <s v="ESSZ"/>
    <s v="SZX"/>
    <x v="2"/>
    <d v="2024-08-28T00:00:00"/>
    <x v="0"/>
    <n v="14100804"/>
    <n v="45532"/>
    <s v="YMCT|KLJ-MC400-00"/>
    <s v="ZS FEEDER ASSY. 24mm"/>
    <n v="3"/>
    <n v="3"/>
    <n v="11119.51"/>
    <s v="CNY"/>
    <n v="1.08"/>
    <n v="11119.51"/>
    <n v="12009.070800000001"/>
    <s v="C66SZX-SMT SERVICE"/>
    <s v="ESE Trading (Shanghai) Co.,Ltd"/>
    <s v="Same"/>
    <n v="901190"/>
    <n v="11119.5"/>
    <s v="373SMT INV-PTS SALES"/>
    <n v="0"/>
    <n v="0"/>
    <n v="1534199"/>
    <s v="科电贸易（上海）有限公司"/>
    <n v="0"/>
    <x v="5"/>
    <x v="4"/>
    <s v="Q2"/>
    <x v="5"/>
    <x v="0"/>
  </r>
  <r>
    <s v="ESSZ"/>
    <s v="SZX"/>
    <x v="2"/>
    <d v="2024-08-28T00:00:00"/>
    <x v="0"/>
    <n v="14100804"/>
    <n v="45532"/>
    <s v="YMCT|KHJ-MC100-00"/>
    <s v="SS TAPE FEEDER 8mm"/>
    <n v="15"/>
    <n v="15"/>
    <n v="32843.230000000003"/>
    <s v="CNY"/>
    <n v="1.08"/>
    <n v="32843.230000000003"/>
    <n v="35470.688400000006"/>
    <s v="C66SZX-SMT SERVICE"/>
    <s v="ESE Trading (Shanghai) Co.,Ltd"/>
    <s v="Same"/>
    <n v="901190"/>
    <n v="28761.13"/>
    <s v="373SMT INV-PTS SALES"/>
    <n v="0"/>
    <n v="0"/>
    <n v="1534199"/>
    <s v="科电贸易（上海）有限公司"/>
    <n v="0"/>
    <x v="5"/>
    <x v="4"/>
    <s v="Q2"/>
    <x v="5"/>
    <x v="0"/>
  </r>
  <r>
    <s v="ESSZ"/>
    <s v="SZX"/>
    <x v="2"/>
    <d v="2024-08-28T00:00:00"/>
    <x v="0"/>
    <n v="14100804"/>
    <n v="45532"/>
    <s v="YMCT|KHJ-MC100-00"/>
    <s v="SS TAPE FEEDER 8mm"/>
    <n v="5"/>
    <n v="5"/>
    <n v="10947.74"/>
    <s v="CNY"/>
    <n v="1.08"/>
    <n v="10947.74"/>
    <n v="11823.5592"/>
    <s v="C66SZX-SMT SERVICE"/>
    <s v="ESE Trading (Shanghai) Co.,Ltd"/>
    <s v="Same"/>
    <n v="901190"/>
    <n v="9587.0400000000009"/>
    <s v="373SMT INV-PTS SALES"/>
    <n v="0"/>
    <n v="0"/>
    <n v="1534199"/>
    <s v="科电贸易（上海）有限公司"/>
    <n v="0"/>
    <x v="5"/>
    <x v="4"/>
    <s v="Q2"/>
    <x v="5"/>
    <x v="0"/>
  </r>
  <r>
    <s v="ESSZ"/>
    <s v="SZX"/>
    <x v="1"/>
    <d v="2024-09-10T00:00:00"/>
    <x v="2"/>
    <n v="12100229"/>
    <n v="45545"/>
    <s v="HELI|REPAIR CHARGE"/>
    <s v="REPAIR CHARGE"/>
    <n v="1"/>
    <n v="1"/>
    <n v="12477.88"/>
    <s v="CNY"/>
    <n v="1.0980000000000001"/>
    <n v="12477.88"/>
    <n v="13700.712240000001"/>
    <s v="C66SZX-SMT SERVICE"/>
    <s v="Hai Xin Technology(ShenZhen) Company Limited."/>
    <s v="Same"/>
    <n v="901192"/>
    <n v="0"/>
    <s v="373SMT INV-NON-CON"/>
    <n v="0"/>
    <s v="H234371-BET-240811"/>
    <n v="0"/>
    <s v="海星科技（深圳）有限公司"/>
    <n v="0"/>
    <x v="5"/>
    <x v="5"/>
    <s v="Q2"/>
    <x v="5"/>
    <x v="0"/>
  </r>
  <r>
    <s v="ESSZ"/>
    <s v="SZX"/>
    <x v="0"/>
    <d v="2024-09-10T00:00:00"/>
    <x v="0"/>
    <n v="14100805"/>
    <n v="45545"/>
    <s v="YMCT|MSOFT-TOK2081"/>
    <s v="SOFTWARE"/>
    <n v="1"/>
    <n v="1"/>
    <n v="20000"/>
    <s v="CNY"/>
    <n v="1.0980000000000001"/>
    <n v="20000"/>
    <n v="21960"/>
    <s v="C66SZX-SMT SERVICE"/>
    <s v="FUJI ELECTRIC (SHENZHEN) CO., LTD"/>
    <s v="Same"/>
    <n v="901191"/>
    <n v="5249"/>
    <s v="373SMT INV-PTS SALES"/>
    <n v="0"/>
    <s v="9月对账单"/>
    <n v="1543172"/>
    <s v="富士电机（深圳）有限公司"/>
    <n v="0"/>
    <x v="5"/>
    <x v="5"/>
    <s v="Q2"/>
    <x v="5"/>
    <x v="0"/>
  </r>
  <r>
    <s v="ESSZ"/>
    <s v="SZX"/>
    <x v="0"/>
    <d v="2024-09-10T00:00:00"/>
    <x v="0"/>
    <n v="14100806"/>
    <n v="45545"/>
    <s v="YMCT|KHJ-MD800-01"/>
    <s v="SS TUNE-UP STATION"/>
    <n v="1"/>
    <n v="1"/>
    <n v="30973.45"/>
    <s v="CNY"/>
    <n v="1.0980000000000001"/>
    <n v="30973.45"/>
    <n v="34008.848100000003"/>
    <s v="C66SZX-SMT SERVICE"/>
    <s v="Guangxi Pude Xinxing Power Technology Co., Ltd."/>
    <s v="Same"/>
    <n v="901193"/>
    <n v="24752.48"/>
    <s v="373SMT INV-PTS SALES"/>
    <n v="0"/>
    <s v="PUR20240615002"/>
    <n v="1543181"/>
    <s v="广西普德新星电源科技有限公司"/>
    <n v="0"/>
    <x v="5"/>
    <x v="5"/>
    <s v="Q2"/>
    <x v="5"/>
    <x v="0"/>
  </r>
  <r>
    <s v="ESSZ"/>
    <s v="SZX"/>
    <x v="1"/>
    <d v="2024-09-23T00:00:00"/>
    <x v="0"/>
    <n v="12100230"/>
    <n v="45558"/>
    <s v="YMCT|REPAIR CHARGE"/>
    <s v="REPAIR CHARGE"/>
    <n v="1"/>
    <n v="1"/>
    <n v="1327.43"/>
    <s v="CNY"/>
    <n v="1.0980000000000001"/>
    <n v="1327.43"/>
    <n v="1457.5181400000001"/>
    <s v="C66SZX-SMT SERVICE"/>
    <s v="Huizhou C&amp;D Industry Co., Ltd"/>
    <s v="Same"/>
    <n v="901147"/>
    <n v="0"/>
    <s v="373SMT INV-NON-CON"/>
    <n v="0"/>
    <s v="C66SZ25151"/>
    <n v="0"/>
    <s v="惠州市创荣发实业有限公司"/>
    <n v="0"/>
    <x v="5"/>
    <x v="5"/>
    <s v="Q2"/>
    <x v="5"/>
    <x v="0"/>
  </r>
  <r>
    <s v="ESSZ"/>
    <s v="SZX"/>
    <x v="1"/>
    <d v="2024-09-25T00:00:00"/>
    <x v="0"/>
    <n v="12100231"/>
    <n v="45560"/>
    <s v="YMCT|REPAIR CHARGE"/>
    <s v="REPAIR CHARGE"/>
    <n v="1"/>
    <n v="1"/>
    <n v="1592.92"/>
    <s v="CNY"/>
    <n v="1.0980000000000001"/>
    <n v="1592.92"/>
    <n v="1749.0261600000001"/>
    <s v="C66SZX-SMT SERVICE"/>
    <s v="Earda Technologies Co., Ltd"/>
    <s v="Same"/>
    <n v="901200"/>
    <n v="0"/>
    <s v="373SMT INV-NON-CON"/>
    <n v="0"/>
    <s v="C66SZ25200REV1"/>
    <n v="0"/>
    <s v="广州易而达科技股份有限公司"/>
    <n v="0"/>
    <x v="5"/>
    <x v="5"/>
    <s v="Q2"/>
    <x v="5"/>
    <x v="0"/>
  </r>
  <r>
    <s v="ESSZ"/>
    <s v="SZX"/>
    <x v="3"/>
    <d v="2024-09-25T00:00:00"/>
    <x v="0"/>
    <n v="13100111"/>
    <n v="45560"/>
    <s v="YMCT|REPAIR CHARGE"/>
    <s v="REPAIR CHARGE"/>
    <n v="1"/>
    <n v="1"/>
    <n v="8495.58"/>
    <s v="CNY"/>
    <n v="1.0980000000000001"/>
    <n v="8495.58"/>
    <n v="9328.1468400000012"/>
    <s v="C66SZX-SMT SERVICE"/>
    <s v="Shenzhen Internet Lai Industrial Co., Ltd."/>
    <s v="Same"/>
    <n v="901196"/>
    <n v="0"/>
    <s v="373SMT INV-CONTRACT"/>
    <n v="0"/>
    <s v="2024年年保"/>
    <n v="0"/>
    <s v="深圳市英特莱实业股份有限公司"/>
    <n v="0"/>
    <x v="5"/>
    <x v="5"/>
    <s v="Q2"/>
    <x v="5"/>
    <x v="0"/>
  </r>
  <r>
    <s v="ESSZ"/>
    <s v="SZX"/>
    <x v="0"/>
    <d v="2024-09-25T00:00:00"/>
    <x v="0"/>
    <n v="14100807"/>
    <n v="45560"/>
    <s v="YMCT|KMG-M91A3-00"/>
    <s v="BELT CONV.(2670)"/>
    <n v="2"/>
    <n v="2"/>
    <n v="495.58"/>
    <s v="CNY"/>
    <n v="1.0980000000000001"/>
    <n v="495.58"/>
    <n v="544.14684"/>
    <s v="C66SZX-SMT SERVICE"/>
    <s v="Jiang Xi Yi Dong Electronic Technology Co., Ltd."/>
    <s v="Same"/>
    <n v="901195"/>
    <n v="316.8"/>
    <s v="373SMT INV-PTS SALES"/>
    <n v="0"/>
    <n v="4500030840"/>
    <n v="1556162"/>
    <s v="江西奕东电子科技有限公司"/>
    <n v="0"/>
    <x v="5"/>
    <x v="5"/>
    <s v="Q2"/>
    <x v="5"/>
    <x v="0"/>
  </r>
  <r>
    <s v="ESSZ"/>
    <s v="SZX"/>
    <x v="2"/>
    <d v="2024-09-25T00:00:00"/>
    <x v="0"/>
    <n v="14100808"/>
    <n v="45560"/>
    <s v="YMCT|KHJ-MC100-00"/>
    <s v="SS TAPE FEEDER 8mm"/>
    <n v="1"/>
    <n v="1"/>
    <n v="0"/>
    <s v="CNY"/>
    <n v="1.0980000000000001"/>
    <n v="0"/>
    <n v="0"/>
    <s v="C66SZX-SMT SERVICE"/>
    <s v="Shenzhen Internet Lai Industrial Co., Ltd."/>
    <s v="Same"/>
    <n v="901197"/>
    <n v="2031.99"/>
    <s v="373SMT INV-PTS SALES"/>
    <n v="0"/>
    <s v="2024年年保"/>
    <n v="1556207"/>
    <s v="深圳市英特莱实业股份有限公司"/>
    <n v="0"/>
    <x v="5"/>
    <x v="5"/>
    <s v="Q2"/>
    <x v="5"/>
    <x v="0"/>
  </r>
  <r>
    <s v="ESSZ"/>
    <s v="SZX"/>
    <x v="0"/>
    <d v="2024-09-25T00:00:00"/>
    <x v="0"/>
    <n v="14100809"/>
    <n v="45560"/>
    <s v="YMCT|90990-25J026"/>
    <s v="BEARING"/>
    <n v="10"/>
    <n v="10"/>
    <n v="1150.44"/>
    <s v="CNY"/>
    <n v="1.0980000000000001"/>
    <n v="1150.44"/>
    <n v="1263.1831200000001"/>
    <s v="C66SZX-SMT SERVICE"/>
    <s v="Earda Technologies Co., Ltd"/>
    <s v="Same"/>
    <n v="901199"/>
    <n v="583.20000000000005"/>
    <s v="373SMT INV-PTS SALES"/>
    <n v="0"/>
    <s v="C66SZ25200REV1"/>
    <n v="1556216"/>
    <s v="广州易而达科技股份有限公司"/>
    <n v="0"/>
    <x v="5"/>
    <x v="5"/>
    <s v="Q2"/>
    <x v="5"/>
    <x v="0"/>
  </r>
  <r>
    <s v="ESSZ"/>
    <s v="SZX"/>
    <x v="0"/>
    <d v="2024-09-25T00:00:00"/>
    <x v="1"/>
    <n v="14100810"/>
    <n v="45560"/>
    <s v="ZMTR|303-PN5"/>
    <s v="SPECIAL NOZZLE"/>
    <n v="1"/>
    <n v="1"/>
    <n v="796.46"/>
    <s v="CNY"/>
    <n v="1.0980000000000001"/>
    <n v="796.46"/>
    <n v="874.51308000000006"/>
    <s v="C66SZX-SMT SERVICE"/>
    <s v="ZHUHAI PILOT TECHNOLOGY CO., LTD"/>
    <s v="Same"/>
    <n v="901194"/>
    <n v="530.97"/>
    <s v="373SMT INV-PTS SALES"/>
    <n v="0"/>
    <s v="CGDD24070201&amp;CGDD24070206"/>
    <n v="1556266"/>
    <s v="珠海派诺科技股份有限公司"/>
    <n v="0"/>
    <x v="5"/>
    <x v="5"/>
    <s v="Q2"/>
    <x v="5"/>
    <x v="0"/>
  </r>
  <r>
    <s v="ESSZ"/>
    <s v="SZX"/>
    <x v="0"/>
    <d v="2024-09-25T00:00:00"/>
    <x v="0"/>
    <n v="14100810"/>
    <n v="45560"/>
    <s v="YMCT|90200-01J125"/>
    <s v="O-RING"/>
    <n v="10"/>
    <n v="10"/>
    <n v="44.25"/>
    <s v="CNY"/>
    <n v="1.0980000000000001"/>
    <n v="44.25"/>
    <n v="48.586500000000001"/>
    <s v="C66SZX-SMT SERVICE"/>
    <s v="ZHUHAI PILOT TECHNOLOGY CO., LTD"/>
    <s v="Same"/>
    <n v="901194"/>
    <n v="22"/>
    <s v="373SMT INV-PTS SALES"/>
    <n v="0"/>
    <s v="CGDD24070201&amp;CGDD24070206"/>
    <n v="1556266"/>
    <s v="珠海派诺科技股份有限公司"/>
    <n v="0"/>
    <x v="5"/>
    <x v="5"/>
    <s v="Q2"/>
    <x v="5"/>
    <x v="0"/>
  </r>
  <r>
    <s v="ESSZ"/>
    <s v="SZX"/>
    <x v="0"/>
    <d v="2024-09-25T00:00:00"/>
    <x v="0"/>
    <n v="14100811"/>
    <n v="45560"/>
    <s v="YMCT|KYB-M5806-04"/>
    <s v="STEPPER DRV BRD ASSY"/>
    <n v="1"/>
    <n v="1"/>
    <n v="2743.36"/>
    <s v="CNY"/>
    <n v="1.0980000000000001"/>
    <n v="2743.36"/>
    <n v="3012.2092800000005"/>
    <s v="C66SZX-SMT SERVICE"/>
    <s v="Starwire lighting Co., Limited"/>
    <s v="Same"/>
    <n v="901201"/>
    <n v="1463"/>
    <s v="373SMT INV-PTS SALES"/>
    <n v="0"/>
    <s v="C66SZ25201"/>
    <n v="1556247"/>
    <s v="深圳市世达威光电有限公司"/>
    <n v="0"/>
    <x v="5"/>
    <x v="5"/>
    <s v="Q2"/>
    <x v="5"/>
    <x v="0"/>
  </r>
  <r>
    <s v="ESSZ"/>
    <s v="SZX"/>
    <x v="0"/>
    <d v="2024-09-25T00:00:00"/>
    <x v="0"/>
    <n v="14100811"/>
    <n v="45560"/>
    <s v="YMCT|KYB-M5806-24"/>
    <s v="STEPPER DRV BRD ASSY"/>
    <n v="1"/>
    <n v="1"/>
    <n v="2477.88"/>
    <s v="CNY"/>
    <n v="1.0980000000000001"/>
    <n v="2477.88"/>
    <n v="2720.7122400000003"/>
    <s v="C66SZX-SMT SERVICE"/>
    <s v="Starwire lighting Co., Limited"/>
    <s v="Same"/>
    <n v="901201"/>
    <n v="1325"/>
    <s v="373SMT INV-PTS SALES"/>
    <n v="0"/>
    <s v="C66SZ25201"/>
    <n v="1556247"/>
    <s v="深圳市世达威光电有限公司"/>
    <n v="0"/>
    <x v="5"/>
    <x v="5"/>
    <s v="Q2"/>
    <x v="5"/>
    <x v="0"/>
  </r>
  <r>
    <s v="ESSZ"/>
    <s v="SZX"/>
    <x v="0"/>
    <d v="2024-09-25T00:00:00"/>
    <x v="1"/>
    <n v="14100812"/>
    <n v="45560"/>
    <s v="ZMTR|K48-M3856-00X"/>
    <s v="GREASE PACK(NSL)"/>
    <n v="10"/>
    <n v="10"/>
    <n v="1646.02"/>
    <s v="CNY"/>
    <n v="1.0980000000000001"/>
    <n v="1646.02"/>
    <n v="1807.32996"/>
    <s v="C66SZX-SMT SERVICE"/>
    <s v="Shenzhen Extension New Technology Co., Ltd"/>
    <s v="Same"/>
    <n v="901202"/>
    <n v="1150.93"/>
    <s v="373SMT INV-PTS SALES"/>
    <n v="0"/>
    <s v="C66SZ25191/212/229"/>
    <n v="1556252"/>
    <s v="深圳拓新伟业科技有限公司"/>
    <n v="0"/>
    <x v="5"/>
    <x v="5"/>
    <s v="Q2"/>
    <x v="5"/>
    <x v="0"/>
  </r>
  <r>
    <s v="ESSZ"/>
    <s v="SZX"/>
    <x v="0"/>
    <d v="2024-09-25T00:00:00"/>
    <x v="0"/>
    <n v="14100812"/>
    <n v="45560"/>
    <s v="YMCT|KMB-M3858-00"/>
    <s v="BRUSH SPLINE"/>
    <n v="5"/>
    <n v="5"/>
    <n v="1106.19"/>
    <s v="CNY"/>
    <n v="1.0980000000000001"/>
    <n v="1106.19"/>
    <n v="1214.5966200000003"/>
    <s v="C66SZX-SMT SERVICE"/>
    <s v="Shenzhen Extension New Technology Co., Ltd"/>
    <s v="Same"/>
    <n v="901202"/>
    <n v="580"/>
    <s v="373SMT INV-PTS SALES"/>
    <n v="0"/>
    <s v="C66SZ25191/212/229"/>
    <n v="1556252"/>
    <s v="深圳拓新伟业科技有限公司"/>
    <n v="0"/>
    <x v="5"/>
    <x v="5"/>
    <s v="Q2"/>
    <x v="5"/>
    <x v="0"/>
  </r>
  <r>
    <s v="ESSZ"/>
    <s v="SZX"/>
    <x v="0"/>
    <d v="2024-09-25T00:00:00"/>
    <x v="0"/>
    <n v="14100812"/>
    <n v="45560"/>
    <s v="YMCT|KMB-M703S-A0"/>
    <s v="HOLDER NOZZLE ASSY."/>
    <n v="3"/>
    <n v="3"/>
    <n v="3185.84"/>
    <s v="CNY"/>
    <n v="1.0980000000000001"/>
    <n v="3185.84"/>
    <n v="3498.0523200000002"/>
    <s v="C66SZX-SMT SERVICE"/>
    <s v="Shenzhen Extension New Technology Co., Ltd"/>
    <s v="Same"/>
    <n v="901202"/>
    <n v="1278.6199999999999"/>
    <s v="373SMT INV-PTS SALES"/>
    <n v="0"/>
    <s v="C66SZ25191/212/229"/>
    <n v="1556252"/>
    <s v="深圳拓新伟业科技有限公司"/>
    <n v="0"/>
    <x v="5"/>
    <x v="5"/>
    <s v="Q2"/>
    <x v="5"/>
    <x v="0"/>
  </r>
  <r>
    <s v="ESSZ"/>
    <s v="SZX"/>
    <x v="0"/>
    <d v="2024-09-25T00:00:00"/>
    <x v="0"/>
    <n v="14100812"/>
    <n v="45560"/>
    <s v="YMCT|KHY-M3T22-01"/>
    <s v="SHOCK ABSORBERS"/>
    <n v="2"/>
    <n v="2"/>
    <n v="1433.63"/>
    <s v="CNY"/>
    <n v="1.0980000000000001"/>
    <n v="1433.63"/>
    <n v="1574.1257400000002"/>
    <s v="C66SZX-SMT SERVICE"/>
    <s v="Shenzhen Extension New Technology Co., Ltd"/>
    <s v="Same"/>
    <n v="901202"/>
    <n v="762"/>
    <s v="373SMT INV-PTS SALES"/>
    <n v="0"/>
    <s v="C66SZ25191/212/229"/>
    <n v="1556252"/>
    <s v="深圳拓新伟业科技有限公司"/>
    <n v="0"/>
    <x v="5"/>
    <x v="5"/>
    <s v="Q2"/>
    <x v="5"/>
    <x v="0"/>
  </r>
  <r>
    <s v="ESSZ"/>
    <s v="SZX"/>
    <x v="0"/>
    <d v="2024-09-26T00:00:00"/>
    <x v="0"/>
    <n v="14100813"/>
    <n v="45561"/>
    <s v="YMCT|KMB-M220F-01"/>
    <s v="CAMERA SELECTOR"/>
    <n v="4"/>
    <n v="4"/>
    <n v="11946.9"/>
    <s v="CNY"/>
    <n v="1.0980000000000001"/>
    <n v="11946.9"/>
    <n v="13117.6962"/>
    <s v="C66SZX-SMT SERVICE"/>
    <s v="Shenzhen Shanchuan Ruichuang Technology Co., Ltd."/>
    <s v="Same"/>
    <n v="901203"/>
    <n v="6668"/>
    <s v="373SMT INV-PTS SALES"/>
    <n v="0"/>
    <s v="CG06-202408130085"/>
    <n v="1557123"/>
    <s v="深圳市杉川锐创科技有限公司"/>
    <n v="0"/>
    <x v="5"/>
    <x v="5"/>
    <s v="Q2"/>
    <x v="5"/>
    <x v="0"/>
  </r>
  <r>
    <s v="ESSZ"/>
    <s v="SZX"/>
    <x v="0"/>
    <d v="2024-09-26T00:00:00"/>
    <x v="1"/>
    <n v="14100814"/>
    <n v="45561"/>
    <s v="ZZZZ|KRD-PRC-001"/>
    <s v="CYLINDER"/>
    <n v="2"/>
    <n v="2"/>
    <n v="1380.53"/>
    <s v="CNY"/>
    <n v="1.0980000000000001"/>
    <n v="1380.53"/>
    <n v="1515.82194"/>
    <s v="C66SZX-SMT SERVICE"/>
    <s v="Zhuhai Ltech Technology Co.,Ltd."/>
    <s v="Same"/>
    <n v="901198"/>
    <n v="973.46"/>
    <s v="373SMT INV-PTS SALES"/>
    <n v="0"/>
    <s v="C66SZ25247"/>
    <n v="1557177"/>
    <s v="珠海雷特科技股份有限公司"/>
    <n v="0"/>
    <x v="5"/>
    <x v="5"/>
    <s v="Q2"/>
    <x v="5"/>
    <x v="0"/>
  </r>
  <r>
    <s v="ESSZ"/>
    <s v="SZX"/>
    <x v="0"/>
    <d v="2024-09-26T00:00:00"/>
    <x v="1"/>
    <n v="14100815"/>
    <n v="45561"/>
    <s v="ZMTR|1.2M CONVEY TABLE"/>
    <s v="1.2M CONVEY TABLE"/>
    <n v="10"/>
    <n v="10"/>
    <n v="2035.4"/>
    <s v="CNY"/>
    <n v="1.0980000000000001"/>
    <n v="2035.4"/>
    <n v="2234.8692000000001"/>
    <s v="C66SZX-SMT SERVICE"/>
    <s v="YIDONG ELECTRONICS TECHNOLOGY CO.,LTD"/>
    <s v="Same"/>
    <n v="901204"/>
    <n v="867.3"/>
    <s v="373SMT INV-PTS SALES"/>
    <n v="0"/>
    <s v="PO#4500036457"/>
    <n v="1557180"/>
    <s v="奕东电子科技股份有限公司"/>
    <n v="0"/>
    <x v="5"/>
    <x v="5"/>
    <s v="Q2"/>
    <x v="5"/>
    <x v="0"/>
  </r>
  <r>
    <s v="ESSZ"/>
    <s v="SZX"/>
    <x v="3"/>
    <d v="2024-10-14T00:00:00"/>
    <x v="0"/>
    <n v="13100112"/>
    <n v="45579"/>
    <s v="YMCT|REPAIR CHARGE"/>
    <s v="REPAIR CHARGE"/>
    <n v="1"/>
    <n v="1"/>
    <n v="49115.040000000001"/>
    <s v="CNY"/>
    <n v="1.1080000000000001"/>
    <n v="49115.040000000001"/>
    <n v="54419.464320000006"/>
    <s v="C66SZX-SMT SERVICE"/>
    <s v="FUJI ELECTRIC (SHENZHEN) CO., LTD"/>
    <s v="Same"/>
    <n v="901205"/>
    <n v="0"/>
    <s v="373SMT INV-CONTRACT"/>
    <n v="0"/>
    <s v="2024年设备保养合同"/>
    <n v="0"/>
    <s v="富士电机（深圳）有限公司"/>
    <n v="0"/>
    <x v="5"/>
    <x v="6"/>
    <s v="Q3"/>
    <x v="5"/>
    <x v="0"/>
  </r>
  <r>
    <s v="ESSZ"/>
    <s v="SZX"/>
    <x v="2"/>
    <d v="2024-10-14T00:00:00"/>
    <x v="0"/>
    <n v="14100816"/>
    <n v="45579"/>
    <s v="YMCT|KHJ-MC100-00"/>
    <s v="SS TAPE FEEDER 8mm"/>
    <n v="5"/>
    <n v="5"/>
    <n v="0"/>
    <s v="CNY"/>
    <n v="1.1080000000000001"/>
    <n v="0"/>
    <n v="0"/>
    <s v="C66SZX-SMT SERVICE"/>
    <s v="FUJI ELECTRIC (SHENZHEN) CO., LTD"/>
    <s v="Same"/>
    <n v="901206"/>
    <n v="10159.969999999999"/>
    <s v="373SMT INV-PTS SALES"/>
    <n v="0"/>
    <s v="2024年设备保养合同"/>
    <n v="1570181"/>
    <s v="富士电机（深圳）有限公司"/>
    <n v="0"/>
    <x v="5"/>
    <x v="6"/>
    <s v="Q3"/>
    <x v="5"/>
    <x v="0"/>
  </r>
  <r>
    <s v="ESSZ"/>
    <s v="SZX"/>
    <x v="1"/>
    <d v="2024-10-16T00:00:00"/>
    <x v="0"/>
    <n v="12100232"/>
    <n v="45581"/>
    <s v="YMCT|REPAIR CHARGE"/>
    <s v="REPAIR CHARGE"/>
    <n v="1"/>
    <n v="1"/>
    <n v="23008.85"/>
    <s v="CNY"/>
    <n v="1.1080000000000001"/>
    <n v="23008.85"/>
    <n v="25493.805800000002"/>
    <s v="C66SZX-SMT SERVICE"/>
    <s v="Hestia Electric (Huizhou) Co Ltd"/>
    <s v="Same"/>
    <n v="901213"/>
    <n v="0"/>
    <s v="373SMT INV-NON-CON"/>
    <n v="0"/>
    <s v="H24090012"/>
    <n v="0"/>
    <s v="喜斯达电器（惠州）有限公司"/>
    <n v="0"/>
    <x v="5"/>
    <x v="6"/>
    <s v="Q3"/>
    <x v="5"/>
    <x v="0"/>
  </r>
  <r>
    <s v="ESSZ"/>
    <s v="SZX"/>
    <x v="1"/>
    <d v="2024-10-16T00:00:00"/>
    <x v="0"/>
    <n v="12100233"/>
    <n v="45581"/>
    <s v="YMCT|REPAIR CHARGE"/>
    <s v="REPAIR CHARGE"/>
    <n v="1"/>
    <n v="1"/>
    <n v="486.73"/>
    <s v="CNY"/>
    <n v="1.1080000000000001"/>
    <n v="486.73"/>
    <n v="539.29684000000009"/>
    <s v="C66SZX-SMT SERVICE"/>
    <s v="Shenzhen Royal Display Technology Co., Ltd"/>
    <s v="Same"/>
    <n v="901207"/>
    <n v="0"/>
    <s v="373SMT INV-NON-CON"/>
    <n v="0"/>
    <s v="C66SZ25224"/>
    <n v="0"/>
    <s v="深圳市皇家显示技术有限公司"/>
    <n v="0"/>
    <x v="5"/>
    <x v="6"/>
    <s v="Q3"/>
    <x v="5"/>
    <x v="0"/>
  </r>
  <r>
    <s v="ESSZ"/>
    <s v="SZX"/>
    <x v="1"/>
    <d v="2024-10-17T00:00:00"/>
    <x v="0"/>
    <n v="12100234"/>
    <n v="45582"/>
    <s v="YMCT|REPAIR CHARGE"/>
    <s v="REPAIR CHARGE"/>
    <n v="1"/>
    <n v="1"/>
    <n v="1327.43"/>
    <s v="CNY"/>
    <n v="1.1080000000000001"/>
    <n v="1327.43"/>
    <n v="1470.7924400000002"/>
    <s v="C66SZX-SMT SERVICE"/>
    <s v="Shenzhen Litongwei Energy Co., Ltd."/>
    <s v="Same"/>
    <n v="901215"/>
    <n v="0"/>
    <s v="373SMT INV-NON-CON"/>
    <n v="0"/>
    <s v="C66SZ25248"/>
    <n v="0"/>
    <s v="深圳市力通威能源有限公司"/>
    <n v="0"/>
    <x v="5"/>
    <x v="6"/>
    <s v="Q3"/>
    <x v="5"/>
    <x v="0"/>
  </r>
  <r>
    <s v="ESSZ"/>
    <s v="SZX"/>
    <x v="0"/>
    <d v="2024-10-17T00:00:00"/>
    <x v="1"/>
    <n v="14100817"/>
    <n v="45582"/>
    <s v="DEKI|177055"/>
    <s v="BOM CABLE CRIMPED ASSEMBLY RAILS ASM"/>
    <n v="1"/>
    <n v="1"/>
    <n v="477.88"/>
    <s v="CNY"/>
    <n v="1.1080000000000001"/>
    <n v="477.88"/>
    <n v="529.49104"/>
    <s v="C66SZX-SMT SERVICE"/>
    <s v="Huizhou Double New Power Electronics Technology Co"/>
    <s v="Same"/>
    <n v="901209"/>
    <n v="300"/>
    <s v="373SMT INV-PTS SALES"/>
    <n v="0"/>
    <s v="C66SZ25275"/>
    <n v="1572224"/>
    <s v="惠州市德宝新能电子科技有限公司"/>
    <n v="0"/>
    <x v="5"/>
    <x v="6"/>
    <s v="Q3"/>
    <x v="5"/>
    <x v="0"/>
  </r>
  <r>
    <s v="ESSZ"/>
    <s v="SZX"/>
    <x v="0"/>
    <d v="2024-10-17T00:00:00"/>
    <x v="0"/>
    <n v="14100818"/>
    <n v="45582"/>
    <s v="YMCT|KHY-M3T22-01"/>
    <s v="SHOCK ABSORBERS"/>
    <n v="4"/>
    <n v="4"/>
    <n v="2831.86"/>
    <s v="CNY"/>
    <n v="1.1080000000000001"/>
    <n v="2831.86"/>
    <n v="3137.7008800000003"/>
    <s v="C66SZX-SMT SERVICE"/>
    <s v="Shenzhen Royal Display Technology Co., Ltd"/>
    <s v="Same"/>
    <n v="901208"/>
    <n v="1568.8"/>
    <s v="373SMT INV-PTS SALES"/>
    <n v="0"/>
    <s v="C66SZX2409200923&amp;C66SZ25224"/>
    <n v="1572209"/>
    <s v="深圳市皇家显示技术有限公司"/>
    <n v="0"/>
    <x v="5"/>
    <x v="6"/>
    <s v="Q3"/>
    <x v="5"/>
    <x v="0"/>
  </r>
  <r>
    <s v="ESSZ"/>
    <s v="SZX"/>
    <x v="0"/>
    <d v="2024-10-17T00:00:00"/>
    <x v="0"/>
    <n v="14100818"/>
    <n v="45582"/>
    <s v="YMCT|KMB-M703S-A0"/>
    <s v="HOLDER NOZZLE ASSY."/>
    <n v="1"/>
    <n v="1"/>
    <n v="929.2"/>
    <s v="CNY"/>
    <n v="1.1080000000000001"/>
    <n v="929.2"/>
    <n v="1029.5536000000002"/>
    <s v="C66SZX-SMT SERVICE"/>
    <s v="Shenzhen Royal Display Technology Co., Ltd"/>
    <s v="Same"/>
    <n v="901208"/>
    <n v="426.21"/>
    <s v="373SMT INV-PTS SALES"/>
    <n v="0"/>
    <s v="C66SZX2409200923&amp;C66SZ25224"/>
    <n v="1572209"/>
    <s v="深圳市皇家显示技术有限公司"/>
    <n v="0"/>
    <x v="5"/>
    <x v="6"/>
    <s v="Q3"/>
    <x v="5"/>
    <x v="0"/>
  </r>
  <r>
    <s v="ESSZ"/>
    <s v="SZX"/>
    <x v="0"/>
    <d v="2024-10-17T00:00:00"/>
    <x v="0"/>
    <n v="14100819"/>
    <n v="45582"/>
    <s v="YMCT|KLF-M26T4-02"/>
    <s v="HEAD LINEAR SCALE Y"/>
    <n v="1"/>
    <n v="1"/>
    <n v="7000"/>
    <s v="CNY"/>
    <n v="1.1080000000000001"/>
    <n v="7000"/>
    <n v="7756.0000000000009"/>
    <s v="C66SZX-SMT SERVICE"/>
    <s v="Chainzone(Foshan)  Technology Co., Ltd."/>
    <s v="Same"/>
    <n v="901211"/>
    <n v="2969"/>
    <s v="373SMT INV-PTS SALES"/>
    <n v="0"/>
    <s v="C66SZX2409050907REV1"/>
    <n v="1572232"/>
    <s v="佛山市青松科技股份有限公司"/>
    <n v="0"/>
    <x v="5"/>
    <x v="6"/>
    <s v="Q3"/>
    <x v="5"/>
    <x v="0"/>
  </r>
  <r>
    <s v="ESSZ"/>
    <s v="SZX"/>
    <x v="0"/>
    <d v="2024-10-17T00:00:00"/>
    <x v="0"/>
    <n v="14100820"/>
    <n v="45582"/>
    <s v="YMCT|KLW-M66JA-01"/>
    <s v="HNS,SCAN FLEX"/>
    <n v="1"/>
    <n v="1"/>
    <n v="3513.27"/>
    <s v="CNY"/>
    <n v="1.1080000000000001"/>
    <n v="3513.27"/>
    <n v="3892.7031600000005"/>
    <s v="C66SZX-SMT SERVICE"/>
    <s v="Shenzhen Litongwei Energy Co., Ltd."/>
    <s v="Same"/>
    <n v="901214"/>
    <n v="2283"/>
    <s v="373SMT INV-PTS SALES"/>
    <n v="0"/>
    <s v="C66SZ25248"/>
    <n v="1573229"/>
    <s v="深圳市力通威能源有限公司"/>
    <n v="0"/>
    <x v="5"/>
    <x v="6"/>
    <s v="Q3"/>
    <x v="5"/>
    <x v="0"/>
  </r>
  <r>
    <s v="ESSZ"/>
    <s v="SZX"/>
    <x v="1"/>
    <d v="2024-10-21T00:00:00"/>
    <x v="0"/>
    <n v="12100235"/>
    <n v="45586"/>
    <s v="YMCT|REPAIR CHARGE"/>
    <s v="REPAIR CHARGE"/>
    <n v="2"/>
    <n v="2"/>
    <n v="1000"/>
    <s v="CNY"/>
    <n v="1.1080000000000001"/>
    <n v="1000"/>
    <n v="1108"/>
    <s v="C66SZX-SMT SERVICE"/>
    <s v="ZHUHAI PILOT TECHNOLOGY CO., LTD"/>
    <s v="Same"/>
    <n v="901216"/>
    <n v="0"/>
    <s v="373SMT INV-NON-CON"/>
    <n v="0"/>
    <s v="CGDD2480225"/>
    <n v="0"/>
    <s v="珠海派诺科技股份有限公司"/>
    <n v="0"/>
    <x v="5"/>
    <x v="6"/>
    <s v="Q3"/>
    <x v="5"/>
    <x v="0"/>
  </r>
  <r>
    <s v="ESSZ"/>
    <s v="SZX"/>
    <x v="1"/>
    <d v="2024-10-21T00:00:00"/>
    <x v="0"/>
    <n v="12100235"/>
    <n v="45586"/>
    <s v="YMCT|REPAIR CHARGE"/>
    <s v="REPAIR CHARGE"/>
    <n v="1"/>
    <n v="1"/>
    <n v="6100"/>
    <s v="CNY"/>
    <n v="1.1080000000000001"/>
    <n v="6100"/>
    <n v="6758.8"/>
    <s v="C66SZX-SMT SERVICE"/>
    <s v="ZHUHAI PILOT TECHNOLOGY CO., LTD"/>
    <s v="Same"/>
    <n v="901216"/>
    <n v="0"/>
    <s v="373SMT INV-NON-CON"/>
    <n v="0"/>
    <s v="CGDD2480225"/>
    <n v="0"/>
    <s v="珠海派诺科技股份有限公司"/>
    <n v="0"/>
    <x v="5"/>
    <x v="6"/>
    <s v="Q3"/>
    <x v="5"/>
    <x v="0"/>
  </r>
  <r>
    <s v="ESSZ"/>
    <s v="SZX"/>
    <x v="0"/>
    <d v="2024-10-21T00:00:00"/>
    <x v="1"/>
    <n v="14100821"/>
    <n v="45586"/>
    <s v="ZZZZ|NOZZLE"/>
    <s v="CUSTOMIZED NOZZLE"/>
    <n v="2"/>
    <n v="2"/>
    <n v="1061.95"/>
    <s v="CNY"/>
    <n v="1.1080000000000001"/>
    <n v="1061.95"/>
    <n v="1176.6406000000002"/>
    <s v="C66SZX-SMT SERVICE"/>
    <s v="Zhuhai Ltech Technology Co.,Ltd."/>
    <s v="Same"/>
    <n v="901210"/>
    <n v="678.46"/>
    <s v="373SMT INV-PTS SALES"/>
    <n v="0"/>
    <s v="C66SZ25260"/>
    <n v="1574194"/>
    <s v="珠海雷特科技股份有限公司"/>
    <n v="0"/>
    <x v="5"/>
    <x v="6"/>
    <s v="Q3"/>
    <x v="5"/>
    <x v="0"/>
  </r>
  <r>
    <s v="ESSZ"/>
    <s v="SZX"/>
    <x v="0"/>
    <d v="2024-10-21T00:00:00"/>
    <x v="1"/>
    <n v="14100821"/>
    <n v="45586"/>
    <s v="ZZZZ|NOZZLE"/>
    <s v="CUSTOMIZED NOZZLE"/>
    <n v="2"/>
    <n v="2"/>
    <n v="1061.95"/>
    <s v="CNY"/>
    <n v="1.1080000000000001"/>
    <n v="1061.95"/>
    <n v="1176.6406000000002"/>
    <s v="C66SZX-SMT SERVICE"/>
    <s v="Zhuhai Ltech Technology Co.,Ltd."/>
    <s v="Same"/>
    <n v="901210"/>
    <n v="678.46"/>
    <s v="373SMT INV-PTS SALES"/>
    <n v="0"/>
    <s v="C66SZ25260"/>
    <n v="1574194"/>
    <s v="珠海雷特科技股份有限公司"/>
    <n v="0"/>
    <x v="5"/>
    <x v="6"/>
    <s v="Q3"/>
    <x v="5"/>
    <x v="0"/>
  </r>
  <r>
    <s v="ESSZ"/>
    <s v="SZX"/>
    <x v="0"/>
    <d v="2024-10-21T00:00:00"/>
    <x v="1"/>
    <n v="14100821"/>
    <n v="45586"/>
    <s v="ZZZZ|NOZZLE"/>
    <s v="CUSTOMIZED NOZZLE"/>
    <n v="2"/>
    <n v="2"/>
    <n v="1061.95"/>
    <s v="CNY"/>
    <n v="1.1080000000000001"/>
    <n v="1061.95"/>
    <n v="1176.6406000000002"/>
    <s v="C66SZX-SMT SERVICE"/>
    <s v="Zhuhai Ltech Technology Co.,Ltd."/>
    <s v="Same"/>
    <n v="901210"/>
    <n v="678.46"/>
    <s v="373SMT INV-PTS SALES"/>
    <n v="0"/>
    <s v="C66SZ25260"/>
    <n v="1574194"/>
    <s v="珠海雷特科技股份有限公司"/>
    <n v="0"/>
    <x v="5"/>
    <x v="6"/>
    <s v="Q3"/>
    <x v="5"/>
    <x v="0"/>
  </r>
  <r>
    <s v="ESSZ"/>
    <s v="SZX"/>
    <x v="0"/>
    <d v="2024-10-21T00:00:00"/>
    <x v="1"/>
    <n v="14100822"/>
    <n v="45586"/>
    <s v="ZZZZ|SPECIAL MANUAL TRAY FEEDER"/>
    <s v="."/>
    <n v="1"/>
    <n v="1"/>
    <n v="2600"/>
    <s v="CNY"/>
    <n v="1.1080000000000001"/>
    <n v="2600"/>
    <n v="2880.8"/>
    <s v="C66SZX-SMT SERVICE"/>
    <s v="Tongda Electronic Technology (Shenzhen) co.,LTD."/>
    <s v="Same"/>
    <n v="901212"/>
    <n v="1893.81"/>
    <s v="373SMT INV-PTS SALES"/>
    <n v="0"/>
    <s v="C66SZX2409190923"/>
    <n v="1574184"/>
    <s v="通达科信（深圳）有限公司"/>
    <n v="0"/>
    <x v="5"/>
    <x v="6"/>
    <s v="Q3"/>
    <x v="5"/>
    <x v="0"/>
  </r>
  <r>
    <s v="ESSZ"/>
    <s v="SHA"/>
    <x v="1"/>
    <d v="2024-10-22T00:00:00"/>
    <x v="0"/>
    <n v="12100236"/>
    <n v="45587"/>
    <s v="YMCT|REPAIR CHARGE"/>
    <s v="REPAIR CHARGE"/>
    <n v="1"/>
    <n v="1"/>
    <n v="61946.9"/>
    <s v="CNY"/>
    <n v="1.1080000000000001"/>
    <n v="61946.9"/>
    <n v="68637.165200000003"/>
    <s v="C66SHA-SERVICE GROUP"/>
    <s v="Shanghai Hexian Technology Co.,Ltd"/>
    <s v="Same"/>
    <n v="901217"/>
    <n v="0"/>
    <s v="373SMT INV-NON-CON"/>
    <n v="0"/>
    <n v="0"/>
    <n v="0"/>
    <s v="上海和贤电子科技有限公司"/>
    <n v="0"/>
    <x v="5"/>
    <x v="6"/>
    <s v="Q3"/>
    <x v="5"/>
    <x v="3"/>
  </r>
  <r>
    <s v="ESSZ"/>
    <s v="SHA"/>
    <x v="1"/>
    <d v="2024-10-22T00:00:00"/>
    <x v="0"/>
    <n v="12100237"/>
    <n v="45587"/>
    <s v="YMCT|REPAIR CHARGE"/>
    <s v="REPAIR CHARGE"/>
    <n v="1"/>
    <n v="1"/>
    <n v="5982.3"/>
    <s v="CNY"/>
    <n v="1.1080000000000001"/>
    <n v="5982.3"/>
    <n v="6628.3884000000007"/>
    <s v="C66SHA-SERVICE GROUP"/>
    <s v="Anhui Ledtu Photo-Electric Technology Co., Ltd."/>
    <s v="Same"/>
    <n v="901220"/>
    <n v="0"/>
    <s v="373SMT INV-NON-CON"/>
    <n v="0"/>
    <n v="0"/>
    <n v="0"/>
    <s v="安徽乐图电子科技股份有限公司"/>
    <n v="0"/>
    <x v="5"/>
    <x v="6"/>
    <s v="Q3"/>
    <x v="5"/>
    <x v="3"/>
  </r>
  <r>
    <s v="ESSZ"/>
    <s v="SHA"/>
    <x v="0"/>
    <d v="2024-10-22T00:00:00"/>
    <x v="0"/>
    <n v="14100823"/>
    <n v="45587"/>
    <s v="YMCT|KMG-M7300-21"/>
    <s v="MULTI CAM.ASSY.FR"/>
    <n v="2"/>
    <n v="2"/>
    <n v="0"/>
    <s v="CNY"/>
    <n v="1.1080000000000001"/>
    <n v="0"/>
    <n v="0"/>
    <s v="C66SHA-SERVICE GROUP"/>
    <s v="Shanghai Hexian Technology Co.,Ltd"/>
    <s v="Same"/>
    <n v="901218"/>
    <n v="28315.77"/>
    <s v="373SMT INV-PTS SALES"/>
    <n v="0"/>
    <n v="0"/>
    <n v="1577114"/>
    <s v="上海和贤电子科技有限公司"/>
    <n v="0"/>
    <x v="5"/>
    <x v="6"/>
    <s v="Q3"/>
    <x v="5"/>
    <x v="3"/>
  </r>
  <r>
    <s v="ESSZ"/>
    <s v="SHA"/>
    <x v="2"/>
    <d v="2024-10-22T00:00:00"/>
    <x v="0"/>
    <n v="14100824"/>
    <n v="45587"/>
    <s v="YMCT|KHJ-MC200-00"/>
    <s v="SS TAPE FEEDER 12/16mm"/>
    <n v="2"/>
    <n v="2"/>
    <n v="0"/>
    <s v="CNY"/>
    <n v="1.1080000000000001"/>
    <n v="0"/>
    <n v="0"/>
    <s v="C66SHA-SERVICE GROUP"/>
    <s v="Anhui Ledtu Photo-Electric Technology Co., Ltd."/>
    <s v="Same"/>
    <n v="901219"/>
    <n v="6122.66"/>
    <s v="373SMT INV-PTS SALES"/>
    <n v="0"/>
    <n v="0"/>
    <n v="1577118"/>
    <s v="安徽乐图电子科技股份有限公司"/>
    <n v="0"/>
    <x v="5"/>
    <x v="6"/>
    <s v="Q3"/>
    <x v="5"/>
    <x v="3"/>
  </r>
  <r>
    <s v="ESSZ"/>
    <s v="SZX"/>
    <x v="1"/>
    <d v="2024-10-23T00:00:00"/>
    <x v="2"/>
    <n v="12100238"/>
    <n v="45588"/>
    <s v="HELI|REPAIR CHARGE"/>
    <s v="REPAIR CHARGE"/>
    <n v="1"/>
    <n v="1"/>
    <n v="1327.43"/>
    <s v="CNY"/>
    <n v="1.1080000000000001"/>
    <n v="1327.43"/>
    <n v="1470.7924400000002"/>
    <s v="C66SZX-SMT SERVICE"/>
    <s v="Hai Xin Technology(ShenZhen) Company Limited."/>
    <s v="Same"/>
    <n v="901222"/>
    <n v="0"/>
    <s v="373SMT INV-NON-CON"/>
    <n v="0"/>
    <s v="PO2409000252-KDA04"/>
    <n v="0"/>
    <s v="海星科技（深圳）有限公司"/>
    <n v="0"/>
    <x v="5"/>
    <x v="6"/>
    <s v="Q3"/>
    <x v="5"/>
    <x v="0"/>
  </r>
  <r>
    <s v="ESSZ"/>
    <s v="SZX"/>
    <x v="0"/>
    <d v="2024-10-23T00:00:00"/>
    <x v="2"/>
    <n v="14100825"/>
    <n v="45588"/>
    <s v="HELI|596048"/>
    <s v="HEATER"/>
    <n v="1"/>
    <n v="1"/>
    <n v="1500"/>
    <s v="CNY"/>
    <n v="1.1080000000000001"/>
    <n v="1500"/>
    <n v="1662.0000000000002"/>
    <s v="C66SZX-SMT SERVICE"/>
    <s v="Hai Xin Technology(ShenZhen) Company Limited."/>
    <s v="Same"/>
    <n v="901221"/>
    <n v="880"/>
    <s v="373SMT INV-PTS SALES"/>
    <n v="0"/>
    <s v="PO2409000443-KDA04&amp;PO2409000252-KDA04"/>
    <n v="1578116"/>
    <s v="海星科技（深圳）有限公司"/>
    <n v="0"/>
    <x v="5"/>
    <x v="6"/>
    <s v="Q3"/>
    <x v="5"/>
    <x v="0"/>
  </r>
  <r>
    <s v="ESSZ"/>
    <s v="SZX"/>
    <x v="0"/>
    <d v="2024-10-23T00:00:00"/>
    <x v="1"/>
    <n v="14100825"/>
    <n v="45588"/>
    <s v="ZMTR|7493"/>
    <s v="FLUX CLEANER ZESTRON VIGON"/>
    <n v="5"/>
    <n v="5"/>
    <n v="900"/>
    <s v="CNY"/>
    <n v="1.1080000000000001"/>
    <n v="900"/>
    <n v="997.2"/>
    <s v="C66SZX-SMT SERVICE"/>
    <s v="Hai Xin Technology(ShenZhen) Company Limited."/>
    <s v="Same"/>
    <n v="901221"/>
    <n v="550"/>
    <s v="373SMT INV-PTS SALES"/>
    <n v="0"/>
    <s v="PO2409000443-KDA04&amp;PO2409000252-KDA04"/>
    <n v="1578116"/>
    <s v="海星科技（深圳）有限公司"/>
    <n v="0"/>
    <x v="5"/>
    <x v="6"/>
    <s v="Q3"/>
    <x v="5"/>
    <x v="0"/>
  </r>
  <r>
    <s v="ESSZ"/>
    <s v="SZX"/>
    <x v="0"/>
    <d v="2024-10-23T00:00:00"/>
    <x v="0"/>
    <n v="14100825"/>
    <n v="45588"/>
    <s v="YMCT|KHJ-MC253-00"/>
    <s v="GEAR IDLE P3"/>
    <n v="20"/>
    <n v="20"/>
    <n v="800"/>
    <s v="CNY"/>
    <n v="1.1080000000000001"/>
    <n v="800"/>
    <n v="886.40000000000009"/>
    <s v="C66SZX-SMT SERVICE"/>
    <s v="Hai Xin Technology(ShenZhen) Company Limited."/>
    <s v="Same"/>
    <n v="901221"/>
    <n v="475.2"/>
    <s v="373SMT INV-PTS SALES"/>
    <n v="0"/>
    <s v="PO2409000443-KDA04&amp;PO2409000252-KDA04"/>
    <n v="1578116"/>
    <s v="海星科技（深圳）有限公司"/>
    <n v="0"/>
    <x v="5"/>
    <x v="6"/>
    <s v="Q3"/>
    <x v="5"/>
    <x v="0"/>
  </r>
  <r>
    <s v="ESSZ"/>
    <s v="SZX"/>
    <x v="0"/>
    <d v="2024-10-23T00:00:00"/>
    <x v="2"/>
    <n v="14100825"/>
    <n v="45588"/>
    <s v="HELI|591225"/>
    <s v=".11HP Motor Assy 4.75Imp Air MK3"/>
    <n v="1"/>
    <n v="1"/>
    <n v="1504.42"/>
    <s v="CNY"/>
    <n v="1.1080000000000001"/>
    <n v="1504.42"/>
    <n v="1666.8973600000002"/>
    <s v="C66SZX-SMT SERVICE"/>
    <s v="Hai Xin Technology(ShenZhen) Company Limited."/>
    <s v="Same"/>
    <n v="901221"/>
    <n v="1100"/>
    <s v="373SMT INV-PTS SALES"/>
    <n v="0"/>
    <s v="PO2409000443-KDA04&amp;PO2409000252-KDA04"/>
    <n v="1578116"/>
    <s v="海星科技（深圳）有限公司"/>
    <n v="0"/>
    <x v="5"/>
    <x v="6"/>
    <s v="Q3"/>
    <x v="5"/>
    <x v="0"/>
  </r>
  <r>
    <s v="ESSZ"/>
    <s v="SZX"/>
    <x v="1"/>
    <d v="2024-10-24T00:00:00"/>
    <x v="0"/>
    <n v="12100239"/>
    <n v="45589"/>
    <s v="YMCT|REPAIR CHARGE"/>
    <s v="REPAIR CHARGE"/>
    <n v="1"/>
    <n v="1"/>
    <n v="2654.87"/>
    <s v="CNY"/>
    <n v="1.1080000000000001"/>
    <n v="2654.87"/>
    <n v="2941.5959600000001"/>
    <s v="C66SZX-SMT SERVICE"/>
    <s v="Guangdong Sosen Power Technology Co., Ltd."/>
    <s v="Same"/>
    <n v="901223"/>
    <n v="0"/>
    <s v="373SMT INV-NON-CON"/>
    <n v="0"/>
    <s v="C66SZ25264"/>
    <n v="0"/>
    <s v="广东省崧盛电源技术有限公司"/>
    <n v="0"/>
    <x v="5"/>
    <x v="6"/>
    <s v="Q3"/>
    <x v="5"/>
    <x v="0"/>
  </r>
  <r>
    <s v="ESSZ"/>
    <s v="SZX"/>
    <x v="1"/>
    <d v="2024-10-24T00:00:00"/>
    <x v="1"/>
    <n v="12100240"/>
    <n v="45589"/>
    <s v="ZZZZ|REPAIR CHARGE"/>
    <s v="REPAIR CHARGE"/>
    <n v="1"/>
    <n v="1"/>
    <n v="3097.35"/>
    <s v="CNY"/>
    <n v="1.1080000000000001"/>
    <n v="3097.35"/>
    <n v="3431.8638000000001"/>
    <s v="C66SZX-SMT SERVICE"/>
    <s v="Shenzhen Longtech Smart Control Co., Ltd."/>
    <s v="Same"/>
    <n v="901224"/>
    <n v="0"/>
    <s v="373SMT INV-NON-CON"/>
    <n v="0"/>
    <s v="3502-202409110009"/>
    <n v="0"/>
    <s v="深圳朗特智能控制股份有限公司"/>
    <n v="0"/>
    <x v="5"/>
    <x v="6"/>
    <s v="Q3"/>
    <x v="5"/>
    <x v="0"/>
  </r>
  <r>
    <s v="ESSZ"/>
    <s v="SZX"/>
    <x v="0"/>
    <d v="2024-10-29T00:00:00"/>
    <x v="1"/>
    <n v="14100826"/>
    <n v="45594"/>
    <s v="ZZZZ|NOZZLE"/>
    <s v="CUSTOMIZED NOZZLE"/>
    <n v="1"/>
    <n v="1"/>
    <n v="601.77"/>
    <s v="CNY"/>
    <n v="1.1080000000000001"/>
    <n v="601.77"/>
    <n v="666.76116000000002"/>
    <s v="C66SZX-SMT SERVICE"/>
    <s v="Heyuan Haojida Communication Equipment Co., Ltd."/>
    <s v="Same"/>
    <n v="901225"/>
    <n v="372.94"/>
    <s v="373SMT INV-PTS SALES"/>
    <n v="0"/>
    <s v="HJD24090817&amp;HJD24090863&amp;HJD24100293"/>
    <n v="1582134"/>
    <s v="河源市皓吉达通讯器材有限公司"/>
    <n v="0"/>
    <x v="5"/>
    <x v="6"/>
    <s v="Q3"/>
    <x v="5"/>
    <x v="0"/>
  </r>
  <r>
    <s v="ESSZ"/>
    <s v="SZX"/>
    <x v="0"/>
    <d v="2024-10-29T00:00:00"/>
    <x v="1"/>
    <n v="14100826"/>
    <n v="45594"/>
    <s v="ZZZZ|NOZZLE"/>
    <s v="CUSTOMIZED NOZZLE"/>
    <n v="1"/>
    <n v="1"/>
    <n v="601.77"/>
    <s v="CNY"/>
    <n v="1.1080000000000001"/>
    <n v="601.77"/>
    <n v="666.76116000000002"/>
    <s v="C66SZX-SMT SERVICE"/>
    <s v="Heyuan Haojida Communication Equipment Co., Ltd."/>
    <s v="Same"/>
    <n v="901225"/>
    <n v="372.94"/>
    <s v="373SMT INV-PTS SALES"/>
    <n v="0"/>
    <s v="HJD24090817&amp;HJD24090863&amp;HJD24100293"/>
    <n v="1582134"/>
    <s v="河源市皓吉达通讯器材有限公司"/>
    <n v="0"/>
    <x v="5"/>
    <x v="6"/>
    <s v="Q3"/>
    <x v="5"/>
    <x v="0"/>
  </r>
  <r>
    <s v="ESSZ"/>
    <s v="SZX"/>
    <x v="0"/>
    <d v="2024-10-29T00:00:00"/>
    <x v="1"/>
    <n v="14100826"/>
    <n v="45594"/>
    <s v="ZZZZ|NOZZLE"/>
    <s v="CUSTOMIZED NOZZLE"/>
    <n v="1"/>
    <n v="1"/>
    <n v="601.77"/>
    <s v="CNY"/>
    <n v="1.1080000000000001"/>
    <n v="601.77"/>
    <n v="666.76116000000002"/>
    <s v="C66SZX-SMT SERVICE"/>
    <s v="Heyuan Haojida Communication Equipment Co., Ltd."/>
    <s v="Same"/>
    <n v="901225"/>
    <n v="372.94"/>
    <s v="373SMT INV-PTS SALES"/>
    <n v="0"/>
    <s v="HJD24090817&amp;HJD24090863&amp;HJD24100293"/>
    <n v="1582134"/>
    <s v="河源市皓吉达通讯器材有限公司"/>
    <n v="0"/>
    <x v="5"/>
    <x v="6"/>
    <s v="Q3"/>
    <x v="5"/>
    <x v="0"/>
  </r>
  <r>
    <s v="ESSZ"/>
    <s v="SZX"/>
    <x v="0"/>
    <d v="2024-10-29T00:00:00"/>
    <x v="1"/>
    <n v="14100826"/>
    <n v="45594"/>
    <s v="ZZZZ|NOZZLE"/>
    <s v="CUSTOMIZED NOZZLE"/>
    <n v="1"/>
    <n v="1"/>
    <n v="601.77"/>
    <s v="CNY"/>
    <n v="1.1080000000000001"/>
    <n v="601.77"/>
    <n v="666.76116000000002"/>
    <s v="C66SZX-SMT SERVICE"/>
    <s v="Heyuan Haojida Communication Equipment Co., Ltd."/>
    <s v="Same"/>
    <n v="901225"/>
    <n v="372.94"/>
    <s v="373SMT INV-PTS SALES"/>
    <n v="0"/>
    <s v="HJD24090817&amp;HJD24090863&amp;HJD24100293"/>
    <n v="1582134"/>
    <s v="河源市皓吉达通讯器材有限公司"/>
    <n v="0"/>
    <x v="5"/>
    <x v="6"/>
    <s v="Q3"/>
    <x v="5"/>
    <x v="0"/>
  </r>
  <r>
    <s v="ESSZ"/>
    <s v="SZX"/>
    <x v="0"/>
    <d v="2024-10-29T00:00:00"/>
    <x v="1"/>
    <n v="14100826"/>
    <n v="45594"/>
    <s v="ZZZZ|NOZZLE"/>
    <s v="CUSTOMIZED NOZZLE"/>
    <n v="1"/>
    <n v="1"/>
    <n v="601.77"/>
    <s v="CNY"/>
    <n v="1.1080000000000001"/>
    <n v="601.77"/>
    <n v="666.76116000000002"/>
    <s v="C66SZX-SMT SERVICE"/>
    <s v="Heyuan Haojida Communication Equipment Co., Ltd."/>
    <s v="Same"/>
    <n v="901225"/>
    <n v="372.94"/>
    <s v="373SMT INV-PTS SALES"/>
    <n v="0"/>
    <s v="HJD24090817&amp;HJD24090863&amp;HJD24100293"/>
    <n v="1582134"/>
    <s v="河源市皓吉达通讯器材有限公司"/>
    <n v="0"/>
    <x v="5"/>
    <x v="6"/>
    <s v="Q3"/>
    <x v="5"/>
    <x v="0"/>
  </r>
  <r>
    <s v="ESSZ"/>
    <s v="SZX"/>
    <x v="0"/>
    <d v="2024-10-29T00:00:00"/>
    <x v="1"/>
    <n v="14100826"/>
    <n v="45594"/>
    <s v="ZZZZ|NOZZLE"/>
    <s v="CUSTOMIZED NOZZLE"/>
    <n v="1"/>
    <n v="1"/>
    <n v="601.77"/>
    <s v="CNY"/>
    <n v="1.1080000000000001"/>
    <n v="601.77"/>
    <n v="666.76116000000002"/>
    <s v="C66SZX-SMT SERVICE"/>
    <s v="Heyuan Haojida Communication Equipment Co., Ltd."/>
    <s v="Same"/>
    <n v="901225"/>
    <n v="372.94"/>
    <s v="373SMT INV-PTS SALES"/>
    <n v="0"/>
    <s v="HJD24090817&amp;HJD24090863&amp;HJD24100293"/>
    <n v="1582134"/>
    <s v="河源市皓吉达通讯器材有限公司"/>
    <n v="0"/>
    <x v="5"/>
    <x v="6"/>
    <s v="Q3"/>
    <x v="5"/>
    <x v="0"/>
  </r>
  <r>
    <s v="ESSZ"/>
    <s v="SZX"/>
    <x v="0"/>
    <d v="2024-10-29T00:00:00"/>
    <x v="1"/>
    <n v="14100826"/>
    <n v="45594"/>
    <s v="ZZZZ|NOZZLE"/>
    <s v="CUSTOMIZED NOZZLE"/>
    <n v="1"/>
    <n v="1"/>
    <n v="601.77"/>
    <s v="CNY"/>
    <n v="1.1080000000000001"/>
    <n v="601.77"/>
    <n v="666.76116000000002"/>
    <s v="C66SZX-SMT SERVICE"/>
    <s v="Heyuan Haojida Communication Equipment Co., Ltd."/>
    <s v="Same"/>
    <n v="901225"/>
    <n v="372.94"/>
    <s v="373SMT INV-PTS SALES"/>
    <n v="0"/>
    <s v="HJD24090817&amp;HJD24090863&amp;HJD24100293"/>
    <n v="1582134"/>
    <s v="河源市皓吉达通讯器材有限公司"/>
    <n v="0"/>
    <x v="5"/>
    <x v="6"/>
    <s v="Q3"/>
    <x v="5"/>
    <x v="0"/>
  </r>
  <r>
    <s v="ESSZ"/>
    <s v="SZX"/>
    <x v="0"/>
    <d v="2024-10-29T00:00:00"/>
    <x v="1"/>
    <n v="14100827"/>
    <n v="45594"/>
    <s v="ZZZZ|SPECIAL MANUAL TRAY FEEDER"/>
    <s v="."/>
    <n v="1"/>
    <n v="1"/>
    <n v="2600"/>
    <s v="CNY"/>
    <n v="1.1080000000000001"/>
    <n v="2600"/>
    <n v="2880.8"/>
    <s v="C66SZX-SMT SERVICE"/>
    <s v="Tongda Electronic Technology (Shenzhen) co.,LTD."/>
    <s v="Same"/>
    <n v="901227"/>
    <n v="1893.81"/>
    <s v="373SMT INV-PTS SALES"/>
    <n v="0"/>
    <s v="C66SZX2409190923"/>
    <n v="1582144"/>
    <s v="通达科信（深圳）有限公司"/>
    <n v="0"/>
    <x v="5"/>
    <x v="6"/>
    <s v="Q3"/>
    <x v="5"/>
    <x v="0"/>
  </r>
  <r>
    <s v="ESSZ"/>
    <s v="SZX"/>
    <x v="0"/>
    <d v="2024-10-29T00:00:00"/>
    <x v="0"/>
    <n v="14100828"/>
    <n v="45594"/>
    <s v="YMCT|KKE-M7850-00"/>
    <s v="SC MOTOR ASSY"/>
    <n v="1"/>
    <n v="1"/>
    <n v="20000"/>
    <s v="CNY"/>
    <n v="1.1080000000000001"/>
    <n v="20000"/>
    <n v="22160.000000000004"/>
    <s v="C66SZX-SMT SERVICE"/>
    <s v="Huizhou Gengchuang Electronics Co., Ltd."/>
    <s v="Same"/>
    <n v="901226"/>
    <n v="14800"/>
    <s v="373SMT INV-PTS SALES"/>
    <n v="0"/>
    <s v="GCL24090408/24100336/24090504"/>
    <n v="1582193"/>
    <s v="惠州市耕创电子有限公司"/>
    <n v="0"/>
    <x v="5"/>
    <x v="6"/>
    <s v="Q3"/>
    <x v="5"/>
    <x v="0"/>
  </r>
  <r>
    <s v="ESSZ"/>
    <s v="SZX"/>
    <x v="0"/>
    <d v="2024-10-29T00:00:00"/>
    <x v="0"/>
    <n v="14100828"/>
    <n v="45594"/>
    <s v="YMCT|KHY-M3T22-01"/>
    <s v="SHOCK ABSORBERS"/>
    <n v="6"/>
    <n v="6"/>
    <n v="4247.79"/>
    <s v="CNY"/>
    <n v="1.1080000000000001"/>
    <n v="4247.79"/>
    <n v="4706.5513200000005"/>
    <s v="C66SZX-SMT SERVICE"/>
    <s v="Huizhou Gengchuang Electronics Co., Ltd."/>
    <s v="Same"/>
    <n v="901226"/>
    <n v="2353.1999999999998"/>
    <s v="373SMT INV-PTS SALES"/>
    <n v="0"/>
    <s v="GCL24090408/24100336/24090504"/>
    <n v="1582193"/>
    <s v="惠州市耕创电子有限公司"/>
    <n v="0"/>
    <x v="5"/>
    <x v="6"/>
    <s v="Q3"/>
    <x v="5"/>
    <x v="0"/>
  </r>
  <r>
    <s v="ESSZ"/>
    <s v="SZX"/>
    <x v="0"/>
    <d v="2024-10-29T00:00:00"/>
    <x v="0"/>
    <n v="14100828"/>
    <n v="45594"/>
    <s v="YMCT|KMB-M2611-01"/>
    <s v="GUIDE 25 Y AXIS"/>
    <n v="1"/>
    <n v="1"/>
    <n v="11504.42"/>
    <s v="CNY"/>
    <n v="1.1080000000000001"/>
    <n v="11504.42"/>
    <n v="12746.897360000001"/>
    <s v="C66SZX-SMT SERVICE"/>
    <s v="Huizhou Gengchuang Electronics Co., Ltd."/>
    <s v="Same"/>
    <n v="901226"/>
    <n v="4126.68"/>
    <s v="373SMT INV-PTS SALES"/>
    <n v="0"/>
    <s v="GCL24090408/24100336/24090504"/>
    <n v="1582193"/>
    <s v="惠州市耕创电子有限公司"/>
    <n v="0"/>
    <x v="5"/>
    <x v="6"/>
    <s v="Q3"/>
    <x v="5"/>
    <x v="0"/>
  </r>
  <r>
    <s v="ESSZ"/>
    <s v="SZX"/>
    <x v="0"/>
    <d v="2024-10-29T00:00:00"/>
    <x v="0"/>
    <n v="14100828"/>
    <n v="45594"/>
    <s v="YMCT|KMB-M3857-02"/>
    <s v="FILTER,1000PCS."/>
    <n v="1"/>
    <n v="1"/>
    <n v="7522.12"/>
    <s v="CNY"/>
    <n v="1.1080000000000001"/>
    <n v="7522.12"/>
    <n v="8334.508960000001"/>
    <s v="C66SZX-SMT SERVICE"/>
    <s v="Huizhou Gengchuang Electronics Co., Ltd."/>
    <s v="Same"/>
    <n v="901226"/>
    <n v="4447.8"/>
    <s v="373SMT INV-PTS SALES"/>
    <n v="0"/>
    <s v="GCL24090408/24100336/24090504"/>
    <n v="1582193"/>
    <s v="惠州市耕创电子有限公司"/>
    <n v="0"/>
    <x v="5"/>
    <x v="6"/>
    <s v="Q3"/>
    <x v="5"/>
    <x v="0"/>
  </r>
  <r>
    <s v="ESSZ"/>
    <s v="SZX"/>
    <x v="0"/>
    <d v="2024-11-14T00:00:00"/>
    <x v="0"/>
    <n v="14100829"/>
    <n v="45610"/>
    <s v="YMCT|MSOFT-TOK2081"/>
    <s v="SOFTWARE"/>
    <n v="1"/>
    <n v="1"/>
    <n v="60000"/>
    <s v="CNY"/>
    <n v="1.0920000000000001"/>
    <n v="60000"/>
    <n v="65520.000000000007"/>
    <s v="C66SZX-SMT SERVICE"/>
    <s v="FUJI ELECTRIC (SHENZHEN) CO., LTD"/>
    <s v="Same"/>
    <n v="901228"/>
    <n v="5721"/>
    <s v="373SMT INV-PTS SALES"/>
    <n v="0"/>
    <s v="10月对账单"/>
    <n v="1592132"/>
    <s v="富士电机（深圳）有限公司"/>
    <n v="0"/>
    <x v="5"/>
    <x v="7"/>
    <s v="Q3"/>
    <x v="5"/>
    <x v="0"/>
  </r>
  <r>
    <s v="ESSZ"/>
    <s v="SZX"/>
    <x v="0"/>
    <d v="2024-11-14T00:00:00"/>
    <x v="0"/>
    <n v="14100829"/>
    <n v="45610"/>
    <s v="YMCT|MSOFT-TOK2081"/>
    <s v="SOFTWARE"/>
    <n v="2"/>
    <n v="2"/>
    <n v="0"/>
    <s v="CNY"/>
    <n v="1.0920000000000001"/>
    <n v="0"/>
    <n v="0"/>
    <s v="C66SZX-SMT SERVICE"/>
    <s v="FUJI ELECTRIC (SHENZHEN) CO., LTD"/>
    <s v="Same"/>
    <n v="901228"/>
    <n v="11442"/>
    <s v="373SMT INV-PTS SALES"/>
    <n v="0"/>
    <s v="10月对账单"/>
    <n v="1592132"/>
    <s v="富士电机（深圳）有限公司"/>
    <n v="0"/>
    <x v="5"/>
    <x v="7"/>
    <s v="Q3"/>
    <x v="5"/>
    <x v="0"/>
  </r>
  <r>
    <s v="ESSZ"/>
    <s v="SZX"/>
    <x v="2"/>
    <d v="2024-11-14T00:00:00"/>
    <x v="0"/>
    <n v="14100830"/>
    <n v="45610"/>
    <s v="YMCT|KHJ-MC100-00"/>
    <s v="SS TAPE FEEDER 8mm"/>
    <n v="7"/>
    <n v="7"/>
    <n v="16106.19"/>
    <s v="CNY"/>
    <n v="1.0920000000000001"/>
    <n v="16106.19"/>
    <n v="17587.959480000001"/>
    <s v="C66SZX-SMT SERVICE"/>
    <s v="Shenzhen Taixinrong Electronics Co., Ltd."/>
    <s v="Same"/>
    <n v="901230"/>
    <n v="13984.64"/>
    <s v="373SMT INV-PTS SALES"/>
    <n v="0"/>
    <s v="C66SZ25290"/>
    <n v="1592136"/>
    <s v="深圳市泰鑫荣电子有限公司"/>
    <n v="0"/>
    <x v="5"/>
    <x v="7"/>
    <s v="Q3"/>
    <x v="5"/>
    <x v="0"/>
  </r>
  <r>
    <s v="ESSZ"/>
    <s v="SZX"/>
    <x v="2"/>
    <d v="2024-11-14T00:00:00"/>
    <x v="0"/>
    <n v="14100830"/>
    <n v="45610"/>
    <s v="YMCT|KLJ-MC200-00"/>
    <s v="ZS FEEDER ASSY. 1216"/>
    <n v="3"/>
    <n v="3"/>
    <n v="9823.01"/>
    <s v="CNY"/>
    <n v="1.0920000000000001"/>
    <n v="9823.01"/>
    <n v="10726.726920000001"/>
    <s v="C66SZX-SMT SERVICE"/>
    <s v="Shenzhen Taixinrong Electronics Co., Ltd."/>
    <s v="Same"/>
    <n v="901230"/>
    <n v="10228.049999999999"/>
    <s v="373SMT INV-PTS SALES"/>
    <n v="0"/>
    <s v="C66SZ25290"/>
    <n v="1592136"/>
    <s v="深圳市泰鑫荣电子有限公司"/>
    <n v="0"/>
    <x v="5"/>
    <x v="7"/>
    <s v="Q3"/>
    <x v="5"/>
    <x v="0"/>
  </r>
  <r>
    <s v="ESSZ"/>
    <s v="BJS"/>
    <x v="1"/>
    <d v="2024-11-15T00:00:00"/>
    <x v="0"/>
    <n v="12100241"/>
    <n v="45611"/>
    <s v="YMCT|REPAIR CHARGE"/>
    <s v="REPAIR CHARGE"/>
    <n v="1"/>
    <n v="1"/>
    <n v="16814.16"/>
    <s v="CNY"/>
    <n v="1.0920000000000001"/>
    <n v="16814.16"/>
    <n v="18361.062720000002"/>
    <s v="C66BJS-SMT SERVICE"/>
    <s v="Weifang Glory Precision Electronics Co., Ltd."/>
    <s v="Same"/>
    <n v="901233"/>
    <n v="0"/>
    <s v="373SMT INV-NON-CON"/>
    <n v="0"/>
    <s v="C66BJS20241030"/>
    <n v="0"/>
    <s v="潍坊高睿精密电子有限公司"/>
    <n v="0"/>
    <x v="5"/>
    <x v="7"/>
    <s v="Q3"/>
    <x v="5"/>
    <x v="1"/>
  </r>
  <r>
    <s v="ESSZ"/>
    <s v="SZX"/>
    <x v="1"/>
    <d v="2024-11-15T00:00:00"/>
    <x v="0"/>
    <n v="12100242"/>
    <n v="45611"/>
    <s v="YMCT|REPAIR CHARGE"/>
    <s v="REPAIR CHARGE"/>
    <n v="1"/>
    <n v="1"/>
    <n v="1150.44"/>
    <s v="CNY"/>
    <n v="1.0920000000000001"/>
    <n v="1150.44"/>
    <n v="1256.2804800000001"/>
    <s v="C66SZX-SMT SERVICE"/>
    <s v="Dongguan Langqin Electronic Technology Co., Ltd."/>
    <s v="Same"/>
    <n v="901231"/>
    <n v="0"/>
    <s v="373SMT INV-NON-CON"/>
    <n v="0"/>
    <s v="C66SZ25276"/>
    <n v="0"/>
    <s v="东莞朗勤电子科技有限公司"/>
    <n v="0"/>
    <x v="5"/>
    <x v="7"/>
    <s v="Q3"/>
    <x v="5"/>
    <x v="0"/>
  </r>
  <r>
    <s v="ESSZ"/>
    <s v="SZX"/>
    <x v="1"/>
    <d v="2024-11-15T00:00:00"/>
    <x v="0"/>
    <n v="12100243"/>
    <n v="45611"/>
    <s v="YMCT|REPAIR CHARGE"/>
    <s v="REPAIR CHARGE"/>
    <n v="1"/>
    <n v="1"/>
    <n v="1769.91"/>
    <s v="CNY"/>
    <n v="1.0920000000000001"/>
    <n v="1769.91"/>
    <n v="1932.7417200000002"/>
    <s v="C66SZX-SMT SERVICE"/>
    <s v="Earda Technologies Co., Ltd"/>
    <s v="Same"/>
    <n v="901234"/>
    <n v="0"/>
    <s v="373SMT INV-NON-CON"/>
    <n v="0"/>
    <s v="C66SZ25286"/>
    <n v="0"/>
    <s v="广州易而达科技股份有限公司"/>
    <n v="0"/>
    <x v="5"/>
    <x v="7"/>
    <s v="Q3"/>
    <x v="5"/>
    <x v="0"/>
  </r>
  <r>
    <s v="ESSZ"/>
    <s v="BJS"/>
    <x v="2"/>
    <d v="2024-11-15T00:00:00"/>
    <x v="0"/>
    <n v="14100831"/>
    <n v="45611"/>
    <s v="YMCT|KLJ-MC400-00"/>
    <s v="ZS FEEDER ASSY. 24mm"/>
    <n v="2"/>
    <n v="2"/>
    <n v="0"/>
    <s v="CNY"/>
    <n v="1.0920000000000001"/>
    <n v="0"/>
    <n v="0"/>
    <s v="C66BJS-SMT SERVICE"/>
    <s v="Weifang Glory Precision Electronics Co., Ltd."/>
    <s v="Same"/>
    <n v="901235"/>
    <n v="7065.4"/>
    <s v="373SMT INV-PTS SALES"/>
    <n v="0"/>
    <s v="C66BJS20241030"/>
    <n v="1593118"/>
    <s v="潍坊高睿精密电子有限公司"/>
    <n v="0"/>
    <x v="5"/>
    <x v="7"/>
    <s v="Q3"/>
    <x v="5"/>
    <x v="1"/>
  </r>
  <r>
    <s v="ESSZ"/>
    <s v="BJS"/>
    <x v="2"/>
    <d v="2024-11-15T00:00:00"/>
    <x v="0"/>
    <n v="14100831"/>
    <n v="45611"/>
    <s v="YMCT|KHJ-MC500-00"/>
    <s v="SS TAPE FEEDER 32mm"/>
    <n v="2"/>
    <n v="2"/>
    <n v="0"/>
    <s v="CNY"/>
    <n v="1.0920000000000001"/>
    <n v="0"/>
    <n v="0"/>
    <s v="C66BJS-SMT SERVICE"/>
    <s v="Weifang Glory Precision Electronics Co., Ltd."/>
    <s v="Same"/>
    <n v="901235"/>
    <n v="8561.48"/>
    <s v="373SMT INV-PTS SALES"/>
    <n v="0"/>
    <s v="C66BJS20241030"/>
    <n v="1593118"/>
    <s v="潍坊高睿精密电子有限公司"/>
    <n v="0"/>
    <x v="5"/>
    <x v="7"/>
    <s v="Q3"/>
    <x v="5"/>
    <x v="1"/>
  </r>
  <r>
    <s v="ESSZ"/>
    <s v="BJS"/>
    <x v="0"/>
    <d v="2024-11-15T00:00:00"/>
    <x v="1"/>
    <n v="14100831"/>
    <n v="45611"/>
    <s v="ZZZZ|NOZZLE"/>
    <s v="CUSTOMIZED NOZZLE"/>
    <n v="2"/>
    <n v="2"/>
    <n v="0"/>
    <s v="CNY"/>
    <n v="1.0920000000000001"/>
    <n v="0"/>
    <n v="0"/>
    <s v="C66BJS-SMT SERVICE"/>
    <s v="Weifang Glory Precision Electronics Co., Ltd."/>
    <s v="Same"/>
    <n v="901235"/>
    <n v="88.5"/>
    <s v="373SMT INV-PTS SALES"/>
    <n v="0"/>
    <s v="C66BJS20241030"/>
    <n v="1593118"/>
    <s v="潍坊高睿精密电子有限公司"/>
    <n v="0"/>
    <x v="5"/>
    <x v="7"/>
    <s v="Q3"/>
    <x v="5"/>
    <x v="1"/>
  </r>
  <r>
    <s v="ESSZ"/>
    <s v="SZX"/>
    <x v="0"/>
    <d v="2024-11-15T00:00:00"/>
    <x v="0"/>
    <n v="14100832"/>
    <n v="45611"/>
    <s v="YMCT|KLJ-MC145-00"/>
    <s v="LEVER TAPE GUIDE F"/>
    <n v="5"/>
    <n v="5"/>
    <n v="168.14"/>
    <s v="CNY"/>
    <n v="1.0920000000000001"/>
    <n v="168.14"/>
    <n v="183.60888"/>
    <s v="C66SZX-SMT SERVICE"/>
    <s v="Zhuhai Taiyong Intelligent Technology Co., Ltd."/>
    <s v="Same"/>
    <n v="901232"/>
    <n v="85"/>
    <s v="373SMT INV-PTS SALES"/>
    <n v="0"/>
    <s v="C66SZ25269REV1"/>
    <n v="1593126"/>
    <s v="珠海市泰永智能科技有限公司"/>
    <n v="0"/>
    <x v="5"/>
    <x v="7"/>
    <s v="Q3"/>
    <x v="5"/>
    <x v="0"/>
  </r>
  <r>
    <s v="ESSZ"/>
    <s v="SZX"/>
    <x v="0"/>
    <d v="2024-11-15T00:00:00"/>
    <x v="0"/>
    <n v="14100832"/>
    <n v="45611"/>
    <s v="YMCT|KLJ-MC245-00"/>
    <s v="LEVER F 1216"/>
    <n v="5"/>
    <n v="5"/>
    <n v="185.84"/>
    <s v="CNY"/>
    <n v="1.0920000000000001"/>
    <n v="185.84"/>
    <n v="202.93728000000002"/>
    <s v="C66SZX-SMT SERVICE"/>
    <s v="Zhuhai Taiyong Intelligent Technology Co., Ltd."/>
    <s v="Same"/>
    <n v="901232"/>
    <n v="100"/>
    <s v="373SMT INV-PTS SALES"/>
    <n v="0"/>
    <s v="C66SZ25269REV1"/>
    <n v="1593126"/>
    <s v="珠海市泰永智能科技有限公司"/>
    <n v="0"/>
    <x v="5"/>
    <x v="7"/>
    <s v="Q3"/>
    <x v="5"/>
    <x v="0"/>
  </r>
  <r>
    <s v="ESSZ"/>
    <s v="SZX"/>
    <x v="2"/>
    <d v="2024-11-15T00:00:00"/>
    <x v="0"/>
    <n v="14100832"/>
    <n v="45611"/>
    <s v="YMCT|KHJ-MC100-00"/>
    <s v="SS TAPE FEEDER 8mm"/>
    <n v="2"/>
    <n v="2"/>
    <n v="4690.2700000000004"/>
    <s v="CNY"/>
    <n v="1.0920000000000001"/>
    <n v="4690.2700000000004"/>
    <n v="5121.7748400000009"/>
    <s v="C66SZX-SMT SERVICE"/>
    <s v="Zhuhai Taiyong Intelligent Technology Co., Ltd."/>
    <s v="Same"/>
    <n v="901232"/>
    <n v="3995.61"/>
    <s v="373SMT INV-PTS SALES"/>
    <n v="0"/>
    <s v="C66SZ25269REV1"/>
    <n v="1593126"/>
    <s v="珠海市泰永智能科技有限公司"/>
    <n v="0"/>
    <x v="5"/>
    <x v="7"/>
    <s v="Q3"/>
    <x v="5"/>
    <x v="0"/>
  </r>
  <r>
    <s v="ESSZ"/>
    <s v="SZX"/>
    <x v="2"/>
    <d v="2024-11-15T00:00:00"/>
    <x v="0"/>
    <n v="14100832"/>
    <n v="45611"/>
    <s v="YMCT|KLJ-MC200-00"/>
    <s v="ZS FEEDER ASSY. 1216"/>
    <n v="1"/>
    <n v="1"/>
    <n v="3097.35"/>
    <s v="CNY"/>
    <n v="1.0920000000000001"/>
    <n v="3097.35"/>
    <n v="3382.3062"/>
    <s v="C66SZX-SMT SERVICE"/>
    <s v="Zhuhai Taiyong Intelligent Technology Co., Ltd."/>
    <s v="Same"/>
    <n v="901232"/>
    <n v="3409.35"/>
    <s v="373SMT INV-PTS SALES"/>
    <n v="0"/>
    <s v="C66SZ25269REV1"/>
    <n v="1593126"/>
    <s v="珠海市泰永智能科技有限公司"/>
    <n v="0"/>
    <x v="5"/>
    <x v="7"/>
    <s v="Q3"/>
    <x v="5"/>
    <x v="0"/>
  </r>
  <r>
    <s v="ESSZ"/>
    <s v="SZX"/>
    <x v="0"/>
    <d v="2024-11-15T00:00:00"/>
    <x v="1"/>
    <n v="14100833"/>
    <n v="45611"/>
    <s v="ZMTR|REEL STORAGE CARRIAGE 50"/>
    <s v="REEL STORAGE CARRIAGE 50 355mm*320mm*563mm"/>
    <n v="100"/>
    <n v="100"/>
    <n v="17699.12"/>
    <s v="CNY"/>
    <n v="1.0920000000000001"/>
    <n v="17699.12"/>
    <n v="19327.439040000001"/>
    <s v="C66SZX-SMT SERVICE"/>
    <s v="Zhuhai Ltech Technology Co.,Ltd."/>
    <s v="Same"/>
    <n v="901229"/>
    <n v="10177"/>
    <s v="373SMT INV-PTS SALES"/>
    <n v="0"/>
    <s v="C66SZ25312"/>
    <n v="1593128"/>
    <s v="珠海雷特科技股份有限公司"/>
    <n v="0"/>
    <x v="5"/>
    <x v="7"/>
    <s v="Q3"/>
    <x v="5"/>
    <x v="0"/>
  </r>
  <r>
    <s v="ESSZ"/>
    <s v="SZX"/>
    <x v="1"/>
    <d v="2024-11-19T00:00:00"/>
    <x v="0"/>
    <n v="12100244"/>
    <n v="45615"/>
    <s v="YMCT|REPAIR CHARGE"/>
    <s v="REPAIR CHARGE"/>
    <n v="1"/>
    <n v="1"/>
    <n v="1592.92"/>
    <s v="CNY"/>
    <n v="1.0920000000000001"/>
    <n v="1592.92"/>
    <n v="1739.4686400000003"/>
    <s v="C66SZX-SMT SERVICE"/>
    <s v="Dongguan Langqin Electronic Technology Co., Ltd."/>
    <s v="Same"/>
    <n v="901240"/>
    <n v="0"/>
    <s v="373SMT INV-NON-CON"/>
    <n v="0"/>
    <s v="C66SZ25314"/>
    <n v="0"/>
    <s v="东莞朗勤电子科技有限公司"/>
    <n v="0"/>
    <x v="5"/>
    <x v="7"/>
    <s v="Q3"/>
    <x v="5"/>
    <x v="0"/>
  </r>
  <r>
    <s v="ESSZ"/>
    <s v="SZX"/>
    <x v="3"/>
    <d v="2024-11-19T00:00:00"/>
    <x v="0"/>
    <n v="13100113"/>
    <n v="45615"/>
    <s v="YMCT|REPAIR CHARGE"/>
    <s v="REPAIR CHARGE"/>
    <n v="1"/>
    <n v="1"/>
    <n v="3761.06"/>
    <s v="CNY"/>
    <n v="1.0920000000000001"/>
    <n v="3761.06"/>
    <n v="4107.0775199999998"/>
    <s v="C66SZX-SMT SERVICE"/>
    <s v="ZHUHAI PILOT TECHNOLOGY CO., LTD"/>
    <s v="Same"/>
    <n v="901237"/>
    <n v="0"/>
    <s v="373SMT INV-CONTRACT"/>
    <n v="0"/>
    <s v="CGDD24100036"/>
    <n v="0"/>
    <s v="珠海派诺科技股份有限公司"/>
    <n v="0"/>
    <x v="5"/>
    <x v="7"/>
    <s v="Q3"/>
    <x v="5"/>
    <x v="0"/>
  </r>
  <r>
    <s v="ESSZ"/>
    <s v="SZX"/>
    <x v="3"/>
    <d v="2024-11-19T00:00:00"/>
    <x v="0"/>
    <n v="13100113"/>
    <n v="45615"/>
    <s v="YMCT|REPAIR CHARGE"/>
    <s v="REPAIR CHARGE"/>
    <n v="1"/>
    <n v="1"/>
    <n v="3761.06"/>
    <s v="CNY"/>
    <n v="1.0920000000000001"/>
    <n v="3761.06"/>
    <n v="4107.0775199999998"/>
    <s v="C66SZX-SMT SERVICE"/>
    <s v="ZHUHAI PILOT TECHNOLOGY CO., LTD"/>
    <s v="Same"/>
    <n v="901237"/>
    <n v="0"/>
    <s v="373SMT INV-CONTRACT"/>
    <n v="0"/>
    <s v="CGDD24100036"/>
    <n v="0"/>
    <s v="珠海派诺科技股份有限公司"/>
    <n v="0"/>
    <x v="5"/>
    <x v="7"/>
    <s v="Q3"/>
    <x v="5"/>
    <x v="0"/>
  </r>
  <r>
    <s v="ESSZ"/>
    <s v="SZX"/>
    <x v="3"/>
    <d v="2024-11-19T00:00:00"/>
    <x v="0"/>
    <n v="13100114"/>
    <n v="45615"/>
    <s v="YMCT|REPAIR CHARGE"/>
    <s v="REPAIR CHARGE"/>
    <n v="1"/>
    <n v="1"/>
    <n v="7522.12"/>
    <s v="CNY"/>
    <n v="1.0920000000000001"/>
    <n v="7522.12"/>
    <n v="8214.1550399999996"/>
    <s v="C66SZX-SMT SERVICE"/>
    <s v="Zhuhai Taiyong Intelligent Technology Co., Ltd."/>
    <s v="Same"/>
    <n v="901238"/>
    <n v="0"/>
    <s v="373SMT INV-CONTRACT"/>
    <n v="0"/>
    <s v="C66-CAN-25020REV1--Taiyong"/>
    <n v="0"/>
    <s v="珠海市泰永智能科技有限公司"/>
    <n v="0"/>
    <x v="5"/>
    <x v="7"/>
    <s v="Q3"/>
    <x v="5"/>
    <x v="0"/>
  </r>
  <r>
    <s v="ESSZ"/>
    <s v="SZX"/>
    <x v="2"/>
    <d v="2024-11-19T00:00:00"/>
    <x v="0"/>
    <n v="14100834"/>
    <n v="45615"/>
    <s v="YMCT|KHJ-MC100-00"/>
    <s v="SS TAPE FEEDER 8mm"/>
    <n v="1"/>
    <n v="1"/>
    <n v="0"/>
    <s v="CNY"/>
    <n v="1.0920000000000001"/>
    <n v="0"/>
    <n v="0"/>
    <s v="C66SZX-SMT SERVICE"/>
    <s v="ZHUHAI PILOT TECHNOLOGY CO., LTD"/>
    <s v="Same"/>
    <n v="901236"/>
    <n v="1997.81"/>
    <s v="373SMT INV-PTS SALES"/>
    <n v="0"/>
    <s v="CGDD24100036"/>
    <n v="1595150"/>
    <s v="珠海派诺科技股份有限公司"/>
    <n v="0"/>
    <x v="5"/>
    <x v="7"/>
    <s v="Q3"/>
    <x v="5"/>
    <x v="0"/>
  </r>
  <r>
    <s v="ESSZ"/>
    <s v="SZX"/>
    <x v="1"/>
    <d v="2024-11-21T00:00:00"/>
    <x v="0"/>
    <n v="12100245"/>
    <n v="45617"/>
    <s v="YMCT|REPAIR CHARGE"/>
    <s v="REPAIR CHARGE"/>
    <n v="2"/>
    <n v="2"/>
    <n v="2654.87"/>
    <s v="CNY"/>
    <n v="1.0920000000000001"/>
    <n v="2654.87"/>
    <n v="2899.1180400000003"/>
    <s v="C66SZX-SMT SERVICE"/>
    <s v="Hai Xin Technology(ShenZhen) Company Limited."/>
    <s v="Same"/>
    <n v="901246"/>
    <n v="0"/>
    <s v="373SMT INV-NON-CON"/>
    <n v="0"/>
    <n v="0"/>
    <n v="0"/>
    <s v="海星科技（深圳）有限公司"/>
    <n v="0"/>
    <x v="5"/>
    <x v="7"/>
    <s v="Q3"/>
    <x v="5"/>
    <x v="0"/>
  </r>
  <r>
    <s v="ESSZ"/>
    <s v="SZX"/>
    <x v="1"/>
    <d v="2024-11-21T00:00:00"/>
    <x v="0"/>
    <n v="12100245"/>
    <n v="45617"/>
    <s v="YMCT|REPAIR CHARGE"/>
    <s v="REPAIR CHARGE"/>
    <n v="1"/>
    <n v="1"/>
    <n v="2212.39"/>
    <s v="CNY"/>
    <n v="1.0920000000000001"/>
    <n v="2212.39"/>
    <n v="2415.9298800000001"/>
    <s v="C66SZX-SMT SERVICE"/>
    <s v="Hai Xin Technology(ShenZhen) Company Limited."/>
    <s v="Same"/>
    <n v="901246"/>
    <n v="0"/>
    <s v="373SMT INV-NON-CON"/>
    <n v="0"/>
    <n v="0"/>
    <n v="0"/>
    <s v="海星科技（深圳）有限公司"/>
    <n v="0"/>
    <x v="5"/>
    <x v="7"/>
    <s v="Q3"/>
    <x v="5"/>
    <x v="0"/>
  </r>
  <r>
    <s v="ESSZ"/>
    <s v="SZX"/>
    <x v="1"/>
    <d v="2024-11-21T00:00:00"/>
    <x v="0"/>
    <n v="12100245"/>
    <n v="45617"/>
    <s v="YMCT|REPAIR CHARGE"/>
    <s v="REPAIR CHARGE"/>
    <n v="1"/>
    <n v="1"/>
    <n v="1327.43"/>
    <s v="CNY"/>
    <n v="1.0920000000000001"/>
    <n v="1327.43"/>
    <n v="1449.5535600000003"/>
    <s v="C66SZX-SMT SERVICE"/>
    <s v="Hai Xin Technology(ShenZhen) Company Limited."/>
    <s v="Same"/>
    <n v="901246"/>
    <n v="0"/>
    <s v="373SMT INV-NON-CON"/>
    <n v="0"/>
    <n v="0"/>
    <n v="0"/>
    <s v="海星科技（深圳）有限公司"/>
    <n v="0"/>
    <x v="5"/>
    <x v="7"/>
    <s v="Q3"/>
    <x v="5"/>
    <x v="0"/>
  </r>
  <r>
    <s v="ESSZ"/>
    <s v="SZX"/>
    <x v="1"/>
    <d v="2024-11-21T00:00:00"/>
    <x v="0"/>
    <n v="12100246"/>
    <n v="45617"/>
    <s v="YMCT|REPAIR CHARGE"/>
    <s v="REPAIR CHARGE"/>
    <n v="1"/>
    <n v="1"/>
    <n v="1769.91"/>
    <s v="CNY"/>
    <n v="1.0920000000000001"/>
    <n v="1769.91"/>
    <n v="1932.7417200000002"/>
    <s v="C66SZX-SMT SERVICE"/>
    <s v="Chainzone(Foshan)  Technology Co., Ltd."/>
    <s v="Same"/>
    <n v="901242"/>
    <n v="0"/>
    <s v="373SMT INV-NON-CON"/>
    <n v="0"/>
    <s v="C66SZX2409260924REV1"/>
    <n v="0"/>
    <s v="佛山市青松科技股份有限公司"/>
    <n v="0"/>
    <x v="5"/>
    <x v="7"/>
    <s v="Q3"/>
    <x v="5"/>
    <x v="0"/>
  </r>
  <r>
    <s v="ESSZ"/>
    <s v="SZX"/>
    <x v="0"/>
    <d v="2024-11-21T00:00:00"/>
    <x v="0"/>
    <n v="14100835"/>
    <n v="45617"/>
    <s v="YMCT|KMK-M917H-00"/>
    <s v="BELT CONVEYOR"/>
    <n v="6"/>
    <n v="6"/>
    <n v="1699.12"/>
    <s v="CNY"/>
    <n v="1.0920000000000001"/>
    <n v="1699.12"/>
    <n v="1855.43904"/>
    <s v="C66SZX-SMT SERVICE"/>
    <s v="Hai Xin Technology(ShenZhen) Company Limited."/>
    <s v="Same"/>
    <n v="901245"/>
    <n v="1016.4"/>
    <s v="373SMT INV-PTS SALES"/>
    <n v="0"/>
    <n v="0"/>
    <n v="1597147"/>
    <s v="海星科技（深圳）有限公司"/>
    <n v="0"/>
    <x v="5"/>
    <x v="7"/>
    <s v="Q3"/>
    <x v="5"/>
    <x v="0"/>
  </r>
  <r>
    <s v="ESSZ"/>
    <s v="SZX"/>
    <x v="0"/>
    <d v="2024-11-21T00:00:00"/>
    <x v="0"/>
    <n v="14100835"/>
    <n v="45617"/>
    <s v="YMCT|KHY-M9129-00"/>
    <s v="BELT 1 CONVEYOR"/>
    <n v="2"/>
    <n v="2"/>
    <n v="561.67999999999995"/>
    <s v="CNY"/>
    <n v="1.0920000000000001"/>
    <n v="561.67999999999995"/>
    <n v="613.35455999999999"/>
    <s v="C66SZX-SMT SERVICE"/>
    <s v="Hai Xin Technology(ShenZhen) Company Limited."/>
    <s v="Same"/>
    <n v="901245"/>
    <n v="339.53"/>
    <s v="373SMT INV-PTS SALES"/>
    <n v="0"/>
    <n v="0"/>
    <n v="1597147"/>
    <s v="海星科技（深圳）有限公司"/>
    <n v="0"/>
    <x v="5"/>
    <x v="7"/>
    <s v="Q3"/>
    <x v="5"/>
    <x v="0"/>
  </r>
  <r>
    <s v="ESSZ"/>
    <s v="SZX"/>
    <x v="0"/>
    <d v="2024-11-21T00:00:00"/>
    <x v="0"/>
    <n v="14100835"/>
    <n v="45617"/>
    <s v="YMCT|KHY-M221A-A0"/>
    <s v="COVER DUCT ASSY."/>
    <n v="3"/>
    <n v="3"/>
    <n v="1154.55"/>
    <s v="CNY"/>
    <n v="1.0920000000000001"/>
    <n v="1154.55"/>
    <n v="1260.7686000000001"/>
    <s v="C66SZX-SMT SERVICE"/>
    <s v="Hai Xin Technology(ShenZhen) Company Limited."/>
    <s v="Same"/>
    <n v="901245"/>
    <n v="637.5"/>
    <s v="373SMT INV-PTS SALES"/>
    <n v="0"/>
    <n v="0"/>
    <n v="1597147"/>
    <s v="海星科技（深圳）有限公司"/>
    <n v="0"/>
    <x v="5"/>
    <x v="7"/>
    <s v="Q3"/>
    <x v="5"/>
    <x v="0"/>
  </r>
  <r>
    <s v="ESSZ"/>
    <s v="SZX"/>
    <x v="0"/>
    <d v="2024-11-21T00:00:00"/>
    <x v="0"/>
    <n v="14100835"/>
    <n v="45617"/>
    <s v="YMCT|KHY-M3T22-01"/>
    <s v="SHOCK ABSORBERS"/>
    <n v="2"/>
    <n v="2"/>
    <n v="1435.4"/>
    <s v="CNY"/>
    <n v="1.0920000000000001"/>
    <n v="1435.4"/>
    <n v="1567.4568000000002"/>
    <s v="C66SZX-SMT SERVICE"/>
    <s v="Hai Xin Technology(ShenZhen) Company Limited."/>
    <s v="Same"/>
    <n v="901245"/>
    <n v="779"/>
    <s v="373SMT INV-PTS SALES"/>
    <n v="0"/>
    <n v="0"/>
    <n v="1597147"/>
    <s v="海星科技（深圳）有限公司"/>
    <n v="0"/>
    <x v="5"/>
    <x v="7"/>
    <s v="Q3"/>
    <x v="5"/>
    <x v="0"/>
  </r>
  <r>
    <s v="ESSZ"/>
    <s v="SZX"/>
    <x v="0"/>
    <d v="2024-11-21T00:00:00"/>
    <x v="0"/>
    <n v="14100835"/>
    <n v="45617"/>
    <s v="YMCT|KLA-M4255-50"/>
    <s v="FLASH DISK 4G"/>
    <n v="1"/>
    <n v="1"/>
    <n v="2123.89"/>
    <s v="CNY"/>
    <n v="1.0920000000000001"/>
    <n v="2123.89"/>
    <n v="2319.2878799999999"/>
    <s v="C66SZX-SMT SERVICE"/>
    <s v="Hai Xin Technology(ShenZhen) Company Limited."/>
    <s v="Same"/>
    <n v="901245"/>
    <n v="1124.6300000000001"/>
    <s v="373SMT INV-PTS SALES"/>
    <n v="0"/>
    <n v="0"/>
    <n v="1597147"/>
    <s v="海星科技（深圳）有限公司"/>
    <n v="0"/>
    <x v="5"/>
    <x v="7"/>
    <s v="Q3"/>
    <x v="5"/>
    <x v="0"/>
  </r>
  <r>
    <s v="ESSZ"/>
    <s v="SZX"/>
    <x v="0"/>
    <d v="2024-11-21T00:00:00"/>
    <x v="0"/>
    <n v="14100835"/>
    <n v="45617"/>
    <s v="YMCT|KHY-M3T0C-00"/>
    <s v="CUTTER VALVE"/>
    <n v="1"/>
    <n v="1"/>
    <n v="873.72"/>
    <s v="CNY"/>
    <n v="1.0920000000000001"/>
    <n v="873.72"/>
    <n v="954.10224000000005"/>
    <s v="C66SZX-SMT SERVICE"/>
    <s v="Hai Xin Technology(ShenZhen) Company Limited."/>
    <s v="Same"/>
    <n v="901245"/>
    <n v="506.63"/>
    <s v="373SMT INV-PTS SALES"/>
    <n v="0"/>
    <n v="0"/>
    <n v="1597147"/>
    <s v="海星科技（深圳）有限公司"/>
    <n v="0"/>
    <x v="5"/>
    <x v="7"/>
    <s v="Q3"/>
    <x v="5"/>
    <x v="0"/>
  </r>
  <r>
    <s v="ESSZ"/>
    <s v="SZX"/>
    <x v="0"/>
    <d v="2024-11-21T00:00:00"/>
    <x v="0"/>
    <n v="14100835"/>
    <n v="45617"/>
    <s v="YMCT|KMK-M9110-00"/>
    <s v="BELT CONVEYOR"/>
    <n v="6"/>
    <n v="6"/>
    <n v="1699.17"/>
    <s v="CNY"/>
    <n v="1.0920000000000001"/>
    <n v="1699.17"/>
    <n v="1855.4936400000001"/>
    <s v="C66SZX-SMT SERVICE"/>
    <s v="Hai Xin Technology(ShenZhen) Company Limited."/>
    <s v="Same"/>
    <n v="901245"/>
    <n v="945.07"/>
    <s v="373SMT INV-PTS SALES"/>
    <n v="0"/>
    <n v="0"/>
    <n v="1597147"/>
    <s v="海星科技（深圳）有限公司"/>
    <n v="0"/>
    <x v="5"/>
    <x v="7"/>
    <s v="Q3"/>
    <x v="5"/>
    <x v="0"/>
  </r>
  <r>
    <s v="ESSZ"/>
    <s v="SZX"/>
    <x v="0"/>
    <d v="2024-11-21T00:00:00"/>
    <x v="0"/>
    <n v="14100836"/>
    <n v="45617"/>
    <s v="YMCT|KLJ-MC145-00"/>
    <s v="LEVER TAPE GUIDE F"/>
    <n v="20"/>
    <n v="20"/>
    <n v="640"/>
    <s v="CNY"/>
    <n v="1.0920000000000001"/>
    <n v="640"/>
    <n v="698.88000000000011"/>
    <s v="C66SZX-SMT SERVICE"/>
    <s v="JiangXi Netis Technology Co., Ltd."/>
    <s v="Same"/>
    <n v="901244"/>
    <n v="340"/>
    <s v="373SMT INV-PTS SALES"/>
    <n v="0"/>
    <s v="LK241000058"/>
    <n v="1597155"/>
    <s v="江西网是科技有限公司"/>
    <n v="0"/>
    <x v="5"/>
    <x v="7"/>
    <s v="Q3"/>
    <x v="5"/>
    <x v="0"/>
  </r>
  <r>
    <s v="ESSZ"/>
    <s v="SZX"/>
    <x v="0"/>
    <d v="2024-11-21T00:00:00"/>
    <x v="0"/>
    <n v="14100836"/>
    <n v="45617"/>
    <s v="YMCT|KHJ-MC244-00"/>
    <s v="LEVER TAPE GUIDE R"/>
    <n v="10"/>
    <n v="10"/>
    <n v="200"/>
    <s v="CNY"/>
    <n v="1.0920000000000001"/>
    <n v="200"/>
    <n v="218.4"/>
    <s v="C66SZX-SMT SERVICE"/>
    <s v="JiangXi Netis Technology Co., Ltd."/>
    <s v="Same"/>
    <n v="901244"/>
    <n v="90"/>
    <s v="373SMT INV-PTS SALES"/>
    <n v="0"/>
    <s v="LK241000058"/>
    <n v="1597155"/>
    <s v="江西网是科技有限公司"/>
    <n v="0"/>
    <x v="5"/>
    <x v="7"/>
    <s v="Q3"/>
    <x v="5"/>
    <x v="0"/>
  </r>
  <r>
    <s v="ESSZ"/>
    <s v="SZX"/>
    <x v="0"/>
    <d v="2024-11-21T00:00:00"/>
    <x v="0"/>
    <n v="14100836"/>
    <n v="45617"/>
    <s v="YMCT|KLJ-MC245-00"/>
    <s v="LEVER F 1216"/>
    <n v="10"/>
    <n v="10"/>
    <n v="380"/>
    <s v="CNY"/>
    <n v="1.0920000000000001"/>
    <n v="380"/>
    <n v="414.96000000000004"/>
    <s v="C66SZX-SMT SERVICE"/>
    <s v="JiangXi Netis Technology Co., Ltd."/>
    <s v="Same"/>
    <n v="901244"/>
    <n v="200"/>
    <s v="373SMT INV-PTS SALES"/>
    <n v="0"/>
    <s v="LK241000058"/>
    <n v="1597155"/>
    <s v="江西网是科技有限公司"/>
    <n v="0"/>
    <x v="5"/>
    <x v="7"/>
    <s v="Q3"/>
    <x v="5"/>
    <x v="0"/>
  </r>
  <r>
    <s v="ESSZ"/>
    <s v="SZX"/>
    <x v="0"/>
    <d v="2024-11-21T00:00:00"/>
    <x v="0"/>
    <n v="14100836"/>
    <n v="45617"/>
    <s v="YMCT|KLJ-MC445-00"/>
    <s v="LEVER F 24MM"/>
    <n v="10"/>
    <n v="10"/>
    <n v="600"/>
    <s v="CNY"/>
    <n v="1.0920000000000001"/>
    <n v="600"/>
    <n v="655.20000000000005"/>
    <s v="C66SZX-SMT SERVICE"/>
    <s v="JiangXi Netis Technology Co., Ltd."/>
    <s v="Same"/>
    <n v="901244"/>
    <n v="310"/>
    <s v="373SMT INV-PTS SALES"/>
    <n v="0"/>
    <s v="LK241000058"/>
    <n v="1597155"/>
    <s v="江西网是科技有限公司"/>
    <n v="0"/>
    <x v="5"/>
    <x v="7"/>
    <s v="Q3"/>
    <x v="5"/>
    <x v="0"/>
  </r>
  <r>
    <s v="ESSZ"/>
    <s v="SZX"/>
    <x v="0"/>
    <d v="2024-11-21T00:00:00"/>
    <x v="0"/>
    <n v="14100836"/>
    <n v="45617"/>
    <s v="YMCT|KHJ-MC1AA-00"/>
    <s v="SWITCH OPERATION"/>
    <n v="5"/>
    <n v="5"/>
    <n v="834.87"/>
    <s v="CNY"/>
    <n v="1.0920000000000001"/>
    <n v="834.87"/>
    <n v="911.67804000000012"/>
    <s v="C66SZX-SMT SERVICE"/>
    <s v="JiangXi Netis Technology Co., Ltd."/>
    <s v="Same"/>
    <n v="901244"/>
    <n v="460"/>
    <s v="373SMT INV-PTS SALES"/>
    <n v="0"/>
    <s v="LK241000058"/>
    <n v="1597155"/>
    <s v="江西网是科技有限公司"/>
    <n v="0"/>
    <x v="5"/>
    <x v="7"/>
    <s v="Q3"/>
    <x v="5"/>
    <x v="0"/>
  </r>
  <r>
    <s v="ESSZ"/>
    <s v="SZX"/>
    <x v="0"/>
    <d v="2024-11-21T00:00:00"/>
    <x v="1"/>
    <n v="14100837"/>
    <n v="45617"/>
    <s v="ZMTR|HV15C"/>
    <s v="SPECIAL NOZZLE"/>
    <n v="20"/>
    <n v="20"/>
    <n v="2831.86"/>
    <s v="CNY"/>
    <n v="1.0920000000000001"/>
    <n v="2831.86"/>
    <n v="3092.3911200000002"/>
    <s v="C66SZX-SMT SERVICE"/>
    <s v="General Lighting Electronic Co., Ltd."/>
    <s v="Same"/>
    <n v="901243"/>
    <n v="1061.94"/>
    <s v="373SMT INV-PTS SALES"/>
    <n v="0"/>
    <s v="GL06PO241114001"/>
    <n v="1597157"/>
    <s v="广东微观科技有限公司"/>
    <n v="0"/>
    <x v="5"/>
    <x v="7"/>
    <s v="Q3"/>
    <x v="5"/>
    <x v="0"/>
  </r>
  <r>
    <s v="ESSZ"/>
    <s v="SZX"/>
    <x v="0"/>
    <d v="2024-11-21T00:00:00"/>
    <x v="0"/>
    <n v="14100838"/>
    <n v="45617"/>
    <s v="YMCT|KMB-M703S-A0"/>
    <s v="HOLDER NOZZLE ASSY."/>
    <n v="5"/>
    <n v="5"/>
    <n v="4867.26"/>
    <s v="CNY"/>
    <n v="1.0920000000000001"/>
    <n v="4867.26"/>
    <n v="5315.0479200000009"/>
    <s v="C66SZX-SMT SERVICE"/>
    <s v="Chainzone(Foshan)  Technology Co., Ltd."/>
    <s v="Same"/>
    <n v="901241"/>
    <n v="2309.34"/>
    <s v="373SMT INV-PTS SALES"/>
    <n v="0"/>
    <s v="C66SZX2409260924REV1"/>
    <n v="1597164"/>
    <s v="佛山市青松科技股份有限公司"/>
    <n v="0"/>
    <x v="5"/>
    <x v="7"/>
    <s v="Q3"/>
    <x v="5"/>
    <x v="0"/>
  </r>
  <r>
    <s v="ESSZ"/>
    <s v="SZX"/>
    <x v="2"/>
    <d v="2024-11-21T00:00:00"/>
    <x v="0"/>
    <n v="14100839"/>
    <n v="45617"/>
    <s v="YMCT|KHJ-MC100-00"/>
    <s v="SS TAPE FEEDER 8mm"/>
    <n v="1"/>
    <n v="1"/>
    <n v="0"/>
    <s v="CNY"/>
    <n v="1.0920000000000001"/>
    <n v="0"/>
    <n v="0"/>
    <s v="C66SZX-SMT SERVICE"/>
    <s v="Zhuhai Taiyong Intelligent Technology Co., Ltd."/>
    <s v="Same"/>
    <n v="901239"/>
    <n v="1997.81"/>
    <s v="373SMT INV-PTS SALES"/>
    <n v="0"/>
    <s v="C66-CAN-25020REV1--Taiyong"/>
    <n v="1595165"/>
    <s v="珠海市泰永智能科技有限公司"/>
    <n v="0"/>
    <x v="5"/>
    <x v="7"/>
    <s v="Q3"/>
    <x v="5"/>
    <x v="0"/>
  </r>
  <r>
    <s v="ESSZ"/>
    <s v="SZX"/>
    <x v="0"/>
    <d v="2024-11-28T00:00:00"/>
    <x v="0"/>
    <n v="14100840"/>
    <n v="45624"/>
    <s v="YMCT|KMK-M917H-00"/>
    <s v="BELT CONVEYOR"/>
    <n v="2"/>
    <n v="2"/>
    <n v="566.37"/>
    <s v="CNY"/>
    <n v="1.0920000000000001"/>
    <n v="566.37"/>
    <n v="618.47604000000001"/>
    <s v="C66SZX-SMT SERVICE"/>
    <s v="Guangzhou Daybreak Electronic Technology Co.,Ltd"/>
    <s v="Same"/>
    <n v="901247"/>
    <n v="338.8"/>
    <s v="373SMT INV-PTS SALES"/>
    <n v="0"/>
    <s v="C66SZX2411014519"/>
    <n v="1602123"/>
    <s v="广州晨日电子技术有限公司"/>
    <n v="0"/>
    <x v="5"/>
    <x v="7"/>
    <s v="Q3"/>
    <x v="5"/>
    <x v="0"/>
  </r>
  <r>
    <s v="ESHL"/>
    <s v="SZX"/>
    <x v="3"/>
    <d v="2019-04-08T00:00:00"/>
    <x v="0"/>
    <n v="13100124"/>
    <n v="43563"/>
    <s v="YMCT|SERVICE FEE"/>
    <s v="SERVICE CHARGE"/>
    <n v="1"/>
    <n v="1"/>
    <n v="8018.87"/>
    <s v="CNY"/>
    <n v="1.1599999999999999"/>
    <n v="8018.87"/>
    <n v="9301.8891999999996"/>
    <s v="C66SZX-SMT SERVICE"/>
    <s v="Shenzhen Hengzhiyuan Technology Co., Ltd."/>
    <s v="Same"/>
    <n v="904895"/>
    <n v="0"/>
    <s v="309ASY INV-CONTRACT"/>
    <n v="0"/>
    <s v="C66-CAN-19005-Hengzhiyuan"/>
    <n v="0"/>
    <s v="深圳恒之源技术股份有限公司"/>
    <n v="0"/>
    <x v="0"/>
    <x v="0"/>
    <s v="Q1"/>
    <x v="0"/>
    <x v="0"/>
  </r>
  <r>
    <s v="ESHL"/>
    <s v="SHA"/>
    <x v="1"/>
    <d v="2019-04-10T00:00:00"/>
    <x v="2"/>
    <n v="12101026"/>
    <n v="43565"/>
    <s v="HELI|SERVICE FEE"/>
    <s v="SERVICE CHARGE"/>
    <n v="1"/>
    <n v="1"/>
    <n v="1883.02"/>
    <s v="CNY"/>
    <n v="1.1599999999999999"/>
    <n v="1883.02"/>
    <n v="2184.3031999999998"/>
    <s v="C66SHA-SERVICE GROUP"/>
    <s v="Tongyong Zhongqi Lighting Systems (Hangzhou) Co. L"/>
    <s v="Same"/>
    <n v="904901"/>
    <n v="0"/>
    <s v="309ASY INV-NON-CON-V"/>
    <n v="0"/>
    <n v="0"/>
    <n v="0"/>
    <s v="通用中企照明系统（杭州）有限公司"/>
    <n v="0"/>
    <x v="0"/>
    <x v="0"/>
    <s v="Q1"/>
    <x v="0"/>
    <x v="3"/>
  </r>
  <r>
    <s v="ESHL"/>
    <s v="SZX"/>
    <x v="1"/>
    <d v="2019-04-10T00:00:00"/>
    <x v="1"/>
    <n v="12101027"/>
    <n v="43565"/>
    <s v="ZZZZ|REPAIR CHARGE"/>
    <s v="REPAIR CHARGE"/>
    <n v="2"/>
    <n v="2"/>
    <n v="3185.84"/>
    <s v="CNY"/>
    <n v="1.1599999999999999"/>
    <n v="3185.84"/>
    <n v="3695.5744"/>
    <s v="C66SZX-SMT SERVICE"/>
    <s v="ShenZhen Eastar Electronic Co., Ltd"/>
    <s v="Same"/>
    <n v="904904"/>
    <n v="0"/>
    <s v="309ASY INV-NON-CON"/>
    <n v="0"/>
    <s v="ESDPAP19030097"/>
    <n v="0"/>
    <s v="深圳市易事达电子有限公司"/>
    <n v="0"/>
    <x v="0"/>
    <x v="0"/>
    <s v="Q1"/>
    <x v="0"/>
    <x v="0"/>
  </r>
  <r>
    <s v="ESHL"/>
    <s v="SHA"/>
    <x v="0"/>
    <d v="2019-04-10T00:00:00"/>
    <x v="2"/>
    <n v="14103431"/>
    <n v="43565"/>
    <s v="HELI|2566"/>
    <s v="SSR"/>
    <n v="1"/>
    <n v="1"/>
    <n v="759.29"/>
    <s v="CNY"/>
    <n v="1.1599999999999999"/>
    <n v="759.29"/>
    <n v="880.77639999999985"/>
    <s v="C66SHA-SERVICE GROUP"/>
    <s v="Microtest Corporation (Kunshan)"/>
    <s v="Same"/>
    <n v="904897"/>
    <n v="501.29"/>
    <s v="309ASY INV-PTS SALES"/>
    <n v="0"/>
    <n v="0"/>
    <n v="702308"/>
    <s v="昆山相信电子有限公司"/>
    <n v="0"/>
    <x v="0"/>
    <x v="0"/>
    <s v="Q1"/>
    <x v="0"/>
    <x v="3"/>
  </r>
  <r>
    <s v="ESHL"/>
    <s v="SHA"/>
    <x v="0"/>
    <d v="2019-04-10T00:00:00"/>
    <x v="0"/>
    <n v="14103432"/>
    <n v="43565"/>
    <s v="YMCT|KJV-M3407-A0"/>
    <s v="JOINT ASSY"/>
    <n v="5"/>
    <n v="5"/>
    <n v="1212.3900000000001"/>
    <s v="CNY"/>
    <n v="1.1599999999999999"/>
    <n v="1212.3900000000001"/>
    <n v="1406.3724"/>
    <s v="C66SHA-SERVICE GROUP"/>
    <s v="Suzhou Inovance Technology Co Ltd"/>
    <s v="Same"/>
    <n v="904898"/>
    <n v="645"/>
    <s v="309ASY INV-PTS SALES"/>
    <n v="0"/>
    <s v="SZFWPJ3D306B8100"/>
    <n v="702309"/>
    <s v="苏州汇川技术有限公司"/>
    <n v="0"/>
    <x v="0"/>
    <x v="0"/>
    <s v="Q1"/>
    <x v="0"/>
    <x v="3"/>
  </r>
  <r>
    <s v="ESHL"/>
    <s v="SHA"/>
    <x v="0"/>
    <d v="2019-04-10T00:00:00"/>
    <x v="0"/>
    <n v="14103432"/>
    <n v="43565"/>
    <s v="YMCT|KGA-M37P0-00"/>
    <s v="VALVE KIT"/>
    <n v="2"/>
    <n v="2"/>
    <n v="1672.57"/>
    <s v="CNY"/>
    <n v="1.1599999999999999"/>
    <n v="1672.57"/>
    <n v="1940.1811999999998"/>
    <s v="C66SHA-SERVICE GROUP"/>
    <s v="Suzhou Inovance Technology Co Ltd"/>
    <s v="Same"/>
    <n v="904898"/>
    <n v="888"/>
    <s v="309ASY INV-PTS SALES"/>
    <n v="0"/>
    <s v="SZFWPJ3D306B8100"/>
    <n v="702309"/>
    <s v="苏州汇川技术有限公司"/>
    <n v="0"/>
    <x v="0"/>
    <x v="0"/>
    <s v="Q1"/>
    <x v="0"/>
    <x v="3"/>
  </r>
  <r>
    <s v="ESHL"/>
    <s v="SHA"/>
    <x v="0"/>
    <d v="2019-04-10T00:00:00"/>
    <x v="0"/>
    <n v="14103432"/>
    <n v="43565"/>
    <s v="YMCT|KJK-M1146-00"/>
    <s v="ADJUST PLATE"/>
    <n v="20"/>
    <n v="20"/>
    <n v="2230.09"/>
    <s v="CNY"/>
    <n v="1.1599999999999999"/>
    <n v="2230.09"/>
    <n v="2586.9043999999999"/>
    <s v="C66SHA-SERVICE GROUP"/>
    <s v="Suzhou Inovance Technology Co Ltd"/>
    <s v="Same"/>
    <n v="904898"/>
    <n v="1180"/>
    <s v="309ASY INV-PTS SALES"/>
    <n v="0"/>
    <s v="SZFWPJ3D306B8100"/>
    <n v="702309"/>
    <s v="苏州汇川技术有限公司"/>
    <n v="0"/>
    <x v="0"/>
    <x v="0"/>
    <s v="Q1"/>
    <x v="0"/>
    <x v="3"/>
  </r>
  <r>
    <s v="ESHL"/>
    <s v="SHA"/>
    <x v="0"/>
    <d v="2019-04-10T00:00:00"/>
    <x v="0"/>
    <n v="14103432"/>
    <n v="43565"/>
    <s v="YMCT|LG4-M3AD3-00"/>
    <s v="SPRING LOOK WASHER"/>
    <n v="20"/>
    <n v="20"/>
    <n v="118.58"/>
    <s v="CNY"/>
    <n v="1.1599999999999999"/>
    <n v="118.58"/>
    <n v="137.55279999999999"/>
    <s v="C66SHA-SERVICE GROUP"/>
    <s v="Suzhou Inovance Technology Co Ltd"/>
    <s v="Same"/>
    <n v="904898"/>
    <n v="60"/>
    <s v="309ASY INV-PTS SALES"/>
    <n v="0"/>
    <s v="SZFWPJ3D306B8100"/>
    <n v="702309"/>
    <s v="苏州汇川技术有限公司"/>
    <n v="0"/>
    <x v="0"/>
    <x v="0"/>
    <s v="Q1"/>
    <x v="0"/>
    <x v="3"/>
  </r>
  <r>
    <s v="ESHL"/>
    <s v="SHA"/>
    <x v="0"/>
    <d v="2019-04-10T00:00:00"/>
    <x v="0"/>
    <n v="14103432"/>
    <n v="43565"/>
    <s v="YMCT|KHY-M7156-01"/>
    <s v="BIT CAP"/>
    <n v="50"/>
    <n v="50"/>
    <n v="5619.47"/>
    <s v="CNY"/>
    <n v="1.1599999999999999"/>
    <n v="5619.47"/>
    <n v="6518.5851999999995"/>
    <s v="C66SHA-SERVICE GROUP"/>
    <s v="Suzhou Inovance Technology Co Ltd"/>
    <s v="Same"/>
    <n v="904898"/>
    <n v="2950"/>
    <s v="309ASY INV-PTS SALES"/>
    <n v="0"/>
    <s v="SZFWPJ3D306B8100"/>
    <n v="702309"/>
    <s v="苏州汇川技术有限公司"/>
    <n v="0"/>
    <x v="0"/>
    <x v="0"/>
    <s v="Q1"/>
    <x v="0"/>
    <x v="3"/>
  </r>
  <r>
    <s v="ESHL"/>
    <s v="SHA"/>
    <x v="0"/>
    <d v="2019-04-10T00:00:00"/>
    <x v="0"/>
    <n v="14103433"/>
    <n v="43565"/>
    <s v="YMCT|KKE-M9127-00"/>
    <s v="BELT 1 CONVEYOR"/>
    <n v="4"/>
    <n v="4"/>
    <n v="630.09"/>
    <s v="CNY"/>
    <n v="1.1599999999999999"/>
    <n v="630.09"/>
    <n v="730.90440000000001"/>
    <s v="C66SHA-SERVICE GROUP"/>
    <s v="Quansheng Electronics Co., Ltd."/>
    <s v="Same"/>
    <n v="904899"/>
    <n v="344"/>
    <s v="309ASY INV-PTS SALES"/>
    <n v="0"/>
    <n v="0"/>
    <n v="702310"/>
    <s v="福建泉盛电子有限公司"/>
    <n v="0"/>
    <x v="0"/>
    <x v="0"/>
    <s v="Q1"/>
    <x v="0"/>
    <x v="3"/>
  </r>
  <r>
    <s v="ESHL"/>
    <s v="SHA"/>
    <x v="0"/>
    <d v="2019-04-10T00:00:00"/>
    <x v="0"/>
    <n v="14103433"/>
    <n v="43565"/>
    <s v="YMCT|KKE-M919R-00"/>
    <s v="BELT CONVEYOR"/>
    <n v="2"/>
    <n v="2"/>
    <n v="237.17"/>
    <s v="CNY"/>
    <n v="1.1599999999999999"/>
    <n v="237.17"/>
    <n v="275.11719999999997"/>
    <s v="C66SHA-SERVICE GROUP"/>
    <s v="Quansheng Electronics Co., Ltd."/>
    <s v="Same"/>
    <n v="904899"/>
    <n v="128"/>
    <s v="309ASY INV-PTS SALES"/>
    <n v="0"/>
    <n v="0"/>
    <n v="702310"/>
    <s v="福建泉盛电子有限公司"/>
    <n v="0"/>
    <x v="0"/>
    <x v="0"/>
    <s v="Q1"/>
    <x v="0"/>
    <x v="3"/>
  </r>
  <r>
    <s v="ESHL"/>
    <s v="SHA"/>
    <x v="0"/>
    <d v="2019-04-10T00:00:00"/>
    <x v="0"/>
    <n v="14103433"/>
    <n v="43565"/>
    <s v="YMCT|KKE-M917H-00"/>
    <s v="BELT CONVEYOR"/>
    <n v="4"/>
    <n v="4"/>
    <n v="474.34"/>
    <s v="CNY"/>
    <n v="1.1599999999999999"/>
    <n v="474.34"/>
    <n v="550.23439999999994"/>
    <s v="C66SHA-SERVICE GROUP"/>
    <s v="Quansheng Electronics Co., Ltd."/>
    <s v="Same"/>
    <n v="904899"/>
    <n v="256"/>
    <s v="309ASY INV-PTS SALES"/>
    <n v="0"/>
    <n v="0"/>
    <n v="702310"/>
    <s v="福建泉盛电子有限公司"/>
    <n v="0"/>
    <x v="0"/>
    <x v="0"/>
    <s v="Q1"/>
    <x v="0"/>
    <x v="3"/>
  </r>
  <r>
    <s v="ESHL"/>
    <s v="SHA"/>
    <x v="0"/>
    <d v="2019-04-10T00:00:00"/>
    <x v="0"/>
    <n v="14103433"/>
    <n v="43565"/>
    <s v="YMCT|KHY-M9129-00"/>
    <s v="BELT 1 CONVEYOR"/>
    <n v="6"/>
    <n v="6"/>
    <n v="1502.65"/>
    <s v="CNY"/>
    <n v="1.1599999999999999"/>
    <n v="1502.65"/>
    <n v="1743.0740000000001"/>
    <s v="C66SHA-SERVICE GROUP"/>
    <s v="Quansheng Electronics Co., Ltd."/>
    <s v="Same"/>
    <n v="904899"/>
    <n v="816"/>
    <s v="309ASY INV-PTS SALES"/>
    <n v="0"/>
    <n v="0"/>
    <n v="702310"/>
    <s v="福建泉盛电子有限公司"/>
    <n v="0"/>
    <x v="0"/>
    <x v="0"/>
    <s v="Q1"/>
    <x v="0"/>
    <x v="3"/>
  </r>
  <r>
    <s v="ESHL"/>
    <s v="SHA"/>
    <x v="0"/>
    <d v="2019-04-10T00:00:00"/>
    <x v="0"/>
    <n v="14103434"/>
    <n v="43565"/>
    <s v="YMCT|KM0-M2220-00"/>
    <s v="COUPLING X-AXIS"/>
    <n v="1"/>
    <n v="1"/>
    <n v="1972.57"/>
    <s v="CNY"/>
    <n v="1.1599999999999999"/>
    <n v="1972.57"/>
    <n v="2288.1812"/>
    <s v="C66SHA-SERVICE GROUP"/>
    <s v="Zhejiang Yitu Electric Vehicle Co., Ltd."/>
    <s v="Same"/>
    <n v="904900"/>
    <n v="1074"/>
    <s v="309ASY INV-PTS SALES"/>
    <n v="0"/>
    <n v="0"/>
    <n v="702311"/>
    <s v="浙江易途电动车业有限公司"/>
    <n v="0"/>
    <x v="0"/>
    <x v="0"/>
    <s v="Q1"/>
    <x v="0"/>
    <x v="3"/>
  </r>
  <r>
    <s v="ESHL"/>
    <s v="SZX"/>
    <x v="0"/>
    <d v="2019-04-12T00:00:00"/>
    <x v="1"/>
    <n v="14103435"/>
    <n v="43567"/>
    <s v="DEKI|181706"/>
    <s v="BELT ROUND 3MM X 2450MM SOLID ESD"/>
    <n v="4"/>
    <n v="4"/>
    <n v="1656.64"/>
    <s v="CNY"/>
    <n v="1.1599999999999999"/>
    <n v="1656.64"/>
    <n v="1921.7023999999999"/>
    <s v="C66SZX-SMT SERVICE"/>
    <s v="Providence Enterprise Limited"/>
    <s v="Same"/>
    <n v="904905"/>
    <n v="1206.8800000000001"/>
    <s v="309ASY INV-PTS SALES"/>
    <n v="0"/>
    <s v="TP19001782"/>
    <n v="702696"/>
    <s v="金进科技(深圳)有限公司"/>
    <n v="0"/>
    <x v="0"/>
    <x v="0"/>
    <s v="Q1"/>
    <x v="0"/>
    <x v="0"/>
  </r>
  <r>
    <s v="ESHL"/>
    <s v="SZX"/>
    <x v="0"/>
    <d v="2019-04-12T00:00:00"/>
    <x v="2"/>
    <n v="14103435"/>
    <n v="43567"/>
    <s v="HELI|595108"/>
    <s v="NIDEC MTR ASY,5&quot;,AIR,EXL,SVC"/>
    <n v="5"/>
    <n v="5"/>
    <n v="20513.27"/>
    <s v="CNY"/>
    <n v="1.1599999999999999"/>
    <n v="20513.27"/>
    <n v="23795.393199999999"/>
    <s v="C66SZX-SMT SERVICE"/>
    <s v="Providence Enterprise Limited"/>
    <s v="Same"/>
    <n v="904905"/>
    <n v="14299.78"/>
    <s v="309ASY INV-PTS SALES"/>
    <n v="0"/>
    <s v="TP19001782"/>
    <n v="702696"/>
    <s v="金进科技(深圳)有限公司"/>
    <n v="0"/>
    <x v="0"/>
    <x v="0"/>
    <s v="Q1"/>
    <x v="0"/>
    <x v="0"/>
  </r>
  <r>
    <s v="ESHL"/>
    <s v="SZX"/>
    <x v="0"/>
    <d v="2019-04-12T00:00:00"/>
    <x v="0"/>
    <n v="14103436"/>
    <n v="43567"/>
    <s v="YMCT|KV8-M8870-00"/>
    <s v="SYRING 已停止销售"/>
    <n v="5"/>
    <n v="5"/>
    <n v="256.64"/>
    <s v="CNY"/>
    <n v="1.1599999999999999"/>
    <n v="256.64"/>
    <n v="297.70239999999995"/>
    <s v="C66SZX-SMT SERVICE"/>
    <s v="ShenZhen Eastar Electronic Co., Ltd"/>
    <s v="Same"/>
    <n v="904906"/>
    <n v="145"/>
    <s v="309ASY INV-PTS SALES"/>
    <n v="0"/>
    <s v="ESDPAP19030035"/>
    <n v="702704"/>
    <s v="深圳市易事达电子有限公司"/>
    <n v="0"/>
    <x v="0"/>
    <x v="0"/>
    <s v="Q1"/>
    <x v="0"/>
    <x v="0"/>
  </r>
  <r>
    <s v="ESHL"/>
    <s v="SZX"/>
    <x v="0"/>
    <d v="2019-04-12T00:00:00"/>
    <x v="0"/>
    <n v="14103436"/>
    <n v="43567"/>
    <s v="YMCT|KW7-M3851-00"/>
    <s v="GREASE PACK : LG2"/>
    <n v="1"/>
    <n v="1"/>
    <n v="1207.08"/>
    <s v="CNY"/>
    <n v="1.1599999999999999"/>
    <n v="1207.08"/>
    <n v="1400.2127999999998"/>
    <s v="C66SZX-SMT SERVICE"/>
    <s v="ShenZhen Eastar Electronic Co., Ltd"/>
    <s v="Same"/>
    <n v="904906"/>
    <n v="694"/>
    <s v="309ASY INV-PTS SALES"/>
    <n v="0"/>
    <s v="ESDPAP19030035"/>
    <n v="702704"/>
    <s v="深圳市易事达电子有限公司"/>
    <n v="0"/>
    <x v="0"/>
    <x v="0"/>
    <s v="Q1"/>
    <x v="0"/>
    <x v="0"/>
  </r>
  <r>
    <s v="ESHL"/>
    <s v="SZX"/>
    <x v="0"/>
    <d v="2019-04-12T00:00:00"/>
    <x v="0"/>
    <n v="14103436"/>
    <n v="43567"/>
    <s v="YMCT|KM5-M7122-N0"/>
    <s v="GREASE 30G"/>
    <n v="1"/>
    <n v="1"/>
    <n v="569.03"/>
    <s v="CNY"/>
    <n v="1.1599999999999999"/>
    <n v="569.03"/>
    <n v="660.07479999999987"/>
    <s v="C66SZX-SMT SERVICE"/>
    <s v="ShenZhen Eastar Electronic Co., Ltd"/>
    <s v="Same"/>
    <n v="904906"/>
    <n v="315"/>
    <s v="309ASY INV-PTS SALES"/>
    <n v="0"/>
    <s v="ESDPAP19030035"/>
    <n v="702704"/>
    <s v="深圳市易事达电子有限公司"/>
    <n v="0"/>
    <x v="0"/>
    <x v="0"/>
    <s v="Q1"/>
    <x v="0"/>
    <x v="0"/>
  </r>
  <r>
    <s v="ESHL"/>
    <s v="SZX"/>
    <x v="0"/>
    <d v="2019-04-12T00:00:00"/>
    <x v="0"/>
    <n v="14103436"/>
    <n v="43567"/>
    <s v="YMCT|KMB-M3854-00"/>
    <s v="GREASE 30G"/>
    <n v="1"/>
    <n v="1"/>
    <n v="375.22"/>
    <s v="CNY"/>
    <n v="1.1599999999999999"/>
    <n v="375.22"/>
    <n v="435.2552"/>
    <s v="C66SZX-SMT SERVICE"/>
    <s v="ShenZhen Eastar Electronic Co., Ltd"/>
    <s v="Same"/>
    <n v="904906"/>
    <n v="208"/>
    <s v="309ASY INV-PTS SALES"/>
    <n v="0"/>
    <s v="ESDPAP19030035"/>
    <n v="702704"/>
    <s v="深圳市易事达电子有限公司"/>
    <n v="0"/>
    <x v="0"/>
    <x v="0"/>
    <s v="Q1"/>
    <x v="0"/>
    <x v="0"/>
  </r>
  <r>
    <s v="ESHL"/>
    <s v="SHA"/>
    <x v="1"/>
    <d v="2019-04-15T00:00:00"/>
    <x v="0"/>
    <n v="12101028"/>
    <n v="43570"/>
    <s v="YMCT|REPAIR CHARGE"/>
    <s v="REPAIR CHARGE"/>
    <n v="2"/>
    <n v="2"/>
    <n v="5171.68"/>
    <s v="CNY"/>
    <n v="1.1599999999999999"/>
    <n v="5171.68"/>
    <n v="5999.1487999999999"/>
    <s v="C66SHA-SERVICE GROUP"/>
    <s v="Shanghai Amphenol Airwave Communication Electronic"/>
    <s v="Same"/>
    <n v="904908"/>
    <n v="0"/>
    <s v="309ASY INV-NON-CON-V"/>
    <n v="0"/>
    <n v="0"/>
    <n v="0"/>
    <s v="上海安费诺永亿通讯电子有限公司"/>
    <n v="0"/>
    <x v="0"/>
    <x v="0"/>
    <s v="Q1"/>
    <x v="0"/>
    <x v="3"/>
  </r>
  <r>
    <s v="ESHL"/>
    <s v="SHA"/>
    <x v="2"/>
    <d v="2019-04-15T00:00:00"/>
    <x v="0"/>
    <n v="14103437"/>
    <n v="43570"/>
    <s v="YMCT|KHJ-MC400-00"/>
    <s v="SS TAPE FEEDER 24mm"/>
    <n v="2"/>
    <n v="2"/>
    <n v="9226.5499999999993"/>
    <s v="CNY"/>
    <n v="1.1599999999999999"/>
    <n v="9226.5499999999993"/>
    <n v="10702.797999999999"/>
    <s v="C66SHA-SERVICE GROUP"/>
    <s v="WUXI ZHUOSIKAI  Electronic Co.,Ltd"/>
    <s v="Same"/>
    <n v="904907"/>
    <n v="7776"/>
    <s v="309ASY INV-PTS SALES"/>
    <n v="0"/>
    <n v="0"/>
    <n v="702969"/>
    <s v="无锡卓思凯科技有限公司"/>
    <n v="0"/>
    <x v="0"/>
    <x v="0"/>
    <s v="Q1"/>
    <x v="0"/>
    <x v="3"/>
  </r>
  <r>
    <s v="ESHL"/>
    <s v="SHA"/>
    <x v="2"/>
    <d v="2019-04-15T00:00:00"/>
    <x v="0"/>
    <n v="14103437"/>
    <n v="43570"/>
    <s v="YMCT|KHJ-MC500-00"/>
    <s v="SS TAPE FEEDER 32mm"/>
    <n v="1"/>
    <n v="1"/>
    <n v="5946.9"/>
    <s v="CNY"/>
    <n v="1.1599999999999999"/>
    <n v="5946.9"/>
    <n v="6898.4039999999995"/>
    <s v="C66SHA-SERVICE GROUP"/>
    <s v="WUXI ZHUOSIKAI  Electronic Co.,Ltd"/>
    <s v="Same"/>
    <n v="904907"/>
    <n v="4762"/>
    <s v="309ASY INV-PTS SALES"/>
    <n v="0"/>
    <n v="0"/>
    <n v="702969"/>
    <s v="无锡卓思凯科技有限公司"/>
    <n v="0"/>
    <x v="0"/>
    <x v="0"/>
    <s v="Q1"/>
    <x v="0"/>
    <x v="3"/>
  </r>
  <r>
    <s v="ESHL"/>
    <s v="SHA"/>
    <x v="0"/>
    <d v="2019-04-15T00:00:00"/>
    <x v="0"/>
    <n v="14103438"/>
    <n v="43570"/>
    <s v="YMCT|KHM-M654C-012"/>
    <s v="SENSOR FIBER 2"/>
    <n v="2"/>
    <n v="2"/>
    <n v="0"/>
    <s v="CNY"/>
    <n v="1.1599999999999999"/>
    <n v="0"/>
    <n v="0"/>
    <s v="C66SHA-SERVICE GROUP"/>
    <s v="Shanghai Amphenol Airwave Communication Electronic"/>
    <s v="Same"/>
    <n v="904909"/>
    <n v="598.1"/>
    <s v="309ASY INV-PTS SALES"/>
    <n v="0"/>
    <s v="M10004815"/>
    <n v="702994"/>
    <s v="上海安费诺永亿通讯电子有限公司"/>
    <n v="0"/>
    <x v="0"/>
    <x v="0"/>
    <s v="Q1"/>
    <x v="0"/>
    <x v="3"/>
  </r>
  <r>
    <s v="ESHL"/>
    <s v="SHA"/>
    <x v="0"/>
    <d v="2019-04-15T00:00:00"/>
    <x v="0"/>
    <n v="14103439"/>
    <n v="43570"/>
    <s v="YMCT|KHN-M7710-A4"/>
    <s v="NOZZLE 301A ASSY"/>
    <n v="20"/>
    <n v="20"/>
    <n v="15681.42"/>
    <s v="CNY"/>
    <n v="1.1599999999999999"/>
    <n v="15681.42"/>
    <n v="18190.447199999999"/>
    <s v="C66SHA-SERVICE GROUP"/>
    <s v="WUXI ZHUOSIKAI  Electronic Co.,Ltd"/>
    <s v="Same"/>
    <n v="904910"/>
    <n v="14000"/>
    <s v="309ASY INV-PTS SALES"/>
    <n v="0"/>
    <n v="0"/>
    <n v="703020"/>
    <s v="无锡卓思凯科技有限公司"/>
    <n v="0"/>
    <x v="0"/>
    <x v="0"/>
    <s v="Q1"/>
    <x v="0"/>
    <x v="3"/>
  </r>
  <r>
    <s v="ESHL"/>
    <s v="SHA"/>
    <x v="0"/>
    <d v="2019-04-16T00:00:00"/>
    <x v="0"/>
    <n v="14103440"/>
    <n v="43571"/>
    <s v="YMCT|KHY-M77A0-A0"/>
    <s v="NOZZLE 310A ASSY."/>
    <n v="20"/>
    <n v="20"/>
    <n v="23362.83"/>
    <s v="CNY"/>
    <n v="1.1599999999999999"/>
    <n v="23362.83"/>
    <n v="27100.882799999999"/>
    <s v="C66SHA-SERVICE GROUP"/>
    <s v="Jiangsu Hongjia Electronic Technology Co.,Ltd"/>
    <s v="Same"/>
    <n v="904911"/>
    <n v="20000"/>
    <s v="309ASY INV-PTS SALES"/>
    <n v="0"/>
    <s v="SZ20190318001"/>
    <n v="703142"/>
    <s v="江苏鸿佳电子科技有限公司"/>
    <n v="0"/>
    <x v="0"/>
    <x v="0"/>
    <s v="Q1"/>
    <x v="0"/>
    <x v="3"/>
  </r>
  <r>
    <s v="ESHL"/>
    <s v="BJS"/>
    <x v="0"/>
    <d v="2019-04-16T00:00:00"/>
    <x v="2"/>
    <n v="14103441"/>
    <n v="43571"/>
    <s v="HELI|587092"/>
    <s v="GRAPHITE 12MM ID BEARING ALTR"/>
    <n v="3"/>
    <n v="3"/>
    <n v="929.2"/>
    <s v="CNY"/>
    <n v="1.1599999999999999"/>
    <n v="929.2"/>
    <n v="1077.8720000000001"/>
    <s v="C66BJS-SMT SERVICE"/>
    <s v="Hanwang zhizao Co.,Ltd"/>
    <s v="Same"/>
    <n v="904903"/>
    <n v="511.62"/>
    <s v="309ASY INV-PTS SALES"/>
    <n v="0"/>
    <s v="汉王制造20190328"/>
    <n v="703090"/>
    <s v="汉王制造有限公司"/>
    <n v="0"/>
    <x v="0"/>
    <x v="0"/>
    <s v="Q1"/>
    <x v="0"/>
    <x v="1"/>
  </r>
  <r>
    <s v="ESHL"/>
    <s v="BJS"/>
    <x v="0"/>
    <d v="2019-04-16T00:00:00"/>
    <x v="2"/>
    <n v="14103441"/>
    <n v="43571"/>
    <s v="HELI|591539"/>
    <s v="GRAPHITE THRUST WASHER, 20mm ID"/>
    <n v="3"/>
    <n v="3"/>
    <n v="862.83"/>
    <s v="CNY"/>
    <n v="1.1599999999999999"/>
    <n v="862.83"/>
    <n v="1000.8828"/>
    <s v="C66BJS-SMT SERVICE"/>
    <s v="Hanwang zhizao Co.,Ltd"/>
    <s v="Same"/>
    <n v="904903"/>
    <n v="472.22"/>
    <s v="309ASY INV-PTS SALES"/>
    <n v="0"/>
    <s v="汉王制造20190328"/>
    <n v="703090"/>
    <s v="汉王制造有限公司"/>
    <n v="0"/>
    <x v="0"/>
    <x v="0"/>
    <s v="Q1"/>
    <x v="0"/>
    <x v="1"/>
  </r>
  <r>
    <s v="ESHL"/>
    <s v="BJS"/>
    <x v="0"/>
    <d v="2019-04-16T00:00:00"/>
    <x v="2"/>
    <n v="14103441"/>
    <n v="43571"/>
    <s v="HELI|7176C"/>
    <s v="SHIM 20 ID X 28 OD X 0.3 THK"/>
    <n v="6"/>
    <n v="6"/>
    <n v="292.04000000000002"/>
    <s v="CNY"/>
    <n v="1.1599999999999999"/>
    <n v="292.04000000000002"/>
    <n v="338.76639999999998"/>
    <s v="C66BJS-SMT SERVICE"/>
    <s v="Hanwang zhizao Co.,Ltd"/>
    <s v="Same"/>
    <n v="904903"/>
    <n v="154.19"/>
    <s v="309ASY INV-PTS SALES"/>
    <n v="0"/>
    <s v="汉王制造20190328"/>
    <n v="703090"/>
    <s v="汉王制造有限公司"/>
    <n v="0"/>
    <x v="0"/>
    <x v="0"/>
    <s v="Q1"/>
    <x v="0"/>
    <x v="1"/>
  </r>
  <r>
    <s v="ESHL"/>
    <s v="BJS"/>
    <x v="0"/>
    <d v="2019-04-17T00:00:00"/>
    <x v="1"/>
    <n v="14103442"/>
    <n v="43572"/>
    <s v="ZZZZ|303YB1"/>
    <s v="SPECIAL NOZZLE"/>
    <n v="2"/>
    <n v="2"/>
    <n v="1569.91"/>
    <s v="CNY"/>
    <n v="1.1599999999999999"/>
    <n v="1569.91"/>
    <n v="1821.0955999999999"/>
    <s v="C66BJS-SMT SERVICE"/>
    <s v="Beijing Yupont Electric Power Technology Co., Ltd"/>
    <s v="Same"/>
    <n v="904902"/>
    <n v="828.32"/>
    <s v="309ASY INV-PTS SALES"/>
    <n v="0"/>
    <s v="北京煜邦20190305"/>
    <n v="703227"/>
    <s v="北京煜邦电力技术股份有限公司"/>
    <n v="0"/>
    <x v="0"/>
    <x v="0"/>
    <s v="Q1"/>
    <x v="0"/>
    <x v="1"/>
  </r>
  <r>
    <s v="ESHL"/>
    <s v="BJS"/>
    <x v="0"/>
    <d v="2019-04-17T00:00:00"/>
    <x v="1"/>
    <n v="14103442"/>
    <n v="43572"/>
    <s v="ZZZZ|303YB2"/>
    <s v="SPECIAL NOZZLE"/>
    <n v="2"/>
    <n v="2"/>
    <n v="1569.91"/>
    <s v="CNY"/>
    <n v="1.1599999999999999"/>
    <n v="1569.91"/>
    <n v="1821.0955999999999"/>
    <s v="C66BJS-SMT SERVICE"/>
    <s v="Beijing Yupont Electric Power Technology Co., Ltd"/>
    <s v="Same"/>
    <n v="904902"/>
    <n v="828.32"/>
    <s v="309ASY INV-PTS SALES"/>
    <n v="0"/>
    <s v="北京煜邦20190305"/>
    <n v="703227"/>
    <s v="北京煜邦电力技术股份有限公司"/>
    <n v="0"/>
    <x v="0"/>
    <x v="0"/>
    <s v="Q1"/>
    <x v="0"/>
    <x v="1"/>
  </r>
  <r>
    <s v="ESHL"/>
    <s v="BJS"/>
    <x v="0"/>
    <d v="2019-04-22T00:00:00"/>
    <x v="1"/>
    <n v="14103443"/>
    <n v="43577"/>
    <s v="DEKI|215607"/>
    <s v="BOM ASSY. BOARD CLAMP FOIL 500MM (TXT)"/>
    <n v="1"/>
    <n v="1"/>
    <n v="3060.35"/>
    <s v="CNY"/>
    <n v="1.1599999999999999"/>
    <n v="3060.35"/>
    <n v="3550.0059999999999"/>
    <s v="C66BJS-SMT SERVICE"/>
    <s v="Hai Wan Safe Technologyco.Ltd"/>
    <s v="Same"/>
    <n v="904914"/>
    <n v="0"/>
    <s v="309ASY INV-PTS SALES"/>
    <n v="0"/>
    <s v="A21782"/>
    <n v="703734"/>
    <s v="海湾安全技术有限公司"/>
    <n v="0"/>
    <x v="0"/>
    <x v="0"/>
    <s v="Q1"/>
    <x v="0"/>
    <x v="1"/>
  </r>
  <r>
    <s v="ESHL"/>
    <s v="SHA"/>
    <x v="3"/>
    <d v="2019-04-23T00:00:00"/>
    <x v="1"/>
    <n v="13100125"/>
    <n v="43578"/>
    <s v="SAKI|SERVICE FEE"/>
    <s v="SERVICE FEE"/>
    <n v="1"/>
    <n v="1"/>
    <n v="9433.9599999999991"/>
    <s v="CNY"/>
    <n v="1.1599999999999999"/>
    <n v="9433.9599999999991"/>
    <n v="10943.393599999998"/>
    <s v="C66SHA-SERVICE GROUP"/>
    <s v="Wuxi Electronics Manufacturing Co., Ltd."/>
    <s v="Same"/>
    <n v="904917"/>
    <n v="0"/>
    <s v="309ASY INV-CONTRACT"/>
    <n v="0"/>
    <n v="0"/>
    <n v="0"/>
    <s v="无锡市同步电子制造有限公司"/>
    <n v="0"/>
    <x v="0"/>
    <x v="0"/>
    <s v="Q1"/>
    <x v="0"/>
    <x v="3"/>
  </r>
  <r>
    <s v="ESHL"/>
    <s v="SHA"/>
    <x v="0"/>
    <d v="2019-04-24T00:00:00"/>
    <x v="0"/>
    <n v="14103444"/>
    <n v="43579"/>
    <s v="YMCT|KHN-M2993-S0"/>
    <s v="JIG CYL. 1 SPARE"/>
    <n v="2"/>
    <n v="2"/>
    <n v="4021.24"/>
    <s v="CNY"/>
    <n v="1.1599999999999999"/>
    <n v="4021.24"/>
    <n v="4664.6383999999998"/>
    <s v="C66SHA-SERVICE GROUP"/>
    <s v="ZHEJIANG CHINT ELECTRICS CO.,LTD"/>
    <s v="Same"/>
    <n v="904918"/>
    <n v="2679"/>
    <s v="309ASY INV-PTS SALES"/>
    <n v="0"/>
    <n v="0"/>
    <n v="703892"/>
    <s v="浙江正泰电器股份有限公司"/>
    <n v="0"/>
    <x v="0"/>
    <x v="0"/>
    <s v="Q1"/>
    <x v="0"/>
    <x v="3"/>
  </r>
  <r>
    <s v="ESHL"/>
    <s v="SHA"/>
    <x v="0"/>
    <d v="2019-04-24T00:00:00"/>
    <x v="0"/>
    <n v="14103445"/>
    <n v="43579"/>
    <s v="YMCT|KHJ-MC253-00"/>
    <s v="GEAR IDLE P3"/>
    <n v="20"/>
    <n v="20"/>
    <n v="1051.33"/>
    <s v="CNY"/>
    <n v="1.1599999999999999"/>
    <n v="1051.33"/>
    <n v="1219.5427999999999"/>
    <s v="C66SHA-SERVICE GROUP"/>
    <s v="Quansheng Electronics Co., Ltd."/>
    <s v="Same"/>
    <n v="904919"/>
    <n v="561.6"/>
    <s v="309ASY INV-PTS SALES"/>
    <n v="0"/>
    <n v="0"/>
    <n v="703902"/>
    <s v="福建泉盛电子有限公司"/>
    <n v="0"/>
    <x v="0"/>
    <x v="0"/>
    <s v="Q1"/>
    <x v="0"/>
    <x v="3"/>
  </r>
  <r>
    <s v="ESHL"/>
    <s v="SHA"/>
    <x v="0"/>
    <d v="2019-04-24T00:00:00"/>
    <x v="0"/>
    <n v="14103445"/>
    <n v="43579"/>
    <s v="YMCT|KHJ-MC254-00"/>
    <s v="GEAR IDLE P4"/>
    <n v="10"/>
    <n v="10"/>
    <n v="525.66"/>
    <s v="CNY"/>
    <n v="1.1599999999999999"/>
    <n v="525.66"/>
    <n v="609.76559999999995"/>
    <s v="C66SHA-SERVICE GROUP"/>
    <s v="Quansheng Electronics Co., Ltd."/>
    <s v="Same"/>
    <n v="904919"/>
    <n v="280.8"/>
    <s v="309ASY INV-PTS SALES"/>
    <n v="0"/>
    <n v="0"/>
    <n v="703902"/>
    <s v="福建泉盛电子有限公司"/>
    <n v="0"/>
    <x v="0"/>
    <x v="0"/>
    <s v="Q1"/>
    <x v="0"/>
    <x v="3"/>
  </r>
  <r>
    <s v="ESHL"/>
    <s v="SZX"/>
    <x v="0"/>
    <d v="2019-04-24T00:00:00"/>
    <x v="2"/>
    <n v="14103446"/>
    <n v="43579"/>
    <s v="HELI|593139"/>
    <s v="EMERSON MOTOR ASSY, 7'BW IMP, AIR"/>
    <n v="1"/>
    <n v="1"/>
    <n v="5128.32"/>
    <s v="CNY"/>
    <n v="1.1599999999999999"/>
    <n v="5128.32"/>
    <n v="5948.8511999999992"/>
    <s v="C66SZX-SMT SERVICE"/>
    <s v="GSK CNC Equipment Co., Ltd"/>
    <s v="Same"/>
    <n v="904922"/>
    <n v="3788.15"/>
    <s v="309ASY INV-PTS SALES"/>
    <n v="0"/>
    <n v="42000010034"/>
    <n v="704075"/>
    <s v="广州数控设备有限公司"/>
    <n v="0"/>
    <x v="0"/>
    <x v="0"/>
    <s v="Q1"/>
    <x v="0"/>
    <x v="0"/>
  </r>
  <r>
    <s v="ESHL"/>
    <s v="SZX"/>
    <x v="0"/>
    <d v="2019-04-24T00:00:00"/>
    <x v="0"/>
    <n v="14103447"/>
    <n v="43579"/>
    <s v="YMCT|KHY-M7153-10"/>
    <s v="VALVE"/>
    <n v="2"/>
    <n v="2"/>
    <n v="4700.8599999999997"/>
    <s v="CNY"/>
    <n v="1.1599999999999999"/>
    <n v="4700.8599999999997"/>
    <n v="5452.9975999999997"/>
    <s v="C66SZX-SMT SERVICE"/>
    <s v="Dongguan Cowell Optic Electronics Co., Ltd."/>
    <s v="Same"/>
    <n v="904920"/>
    <n v="3002.42"/>
    <s v="309ASY INV-PTS SALES"/>
    <n v="0"/>
    <s v="ZZ201903163651;ZZ201903263675"/>
    <n v="704037"/>
    <s v="东莞高伟光学电子有限公司"/>
    <n v="0"/>
    <x v="0"/>
    <x v="0"/>
    <s v="Q1"/>
    <x v="0"/>
    <x v="0"/>
  </r>
  <r>
    <s v="ESHL"/>
    <s v="SZX"/>
    <x v="0"/>
    <d v="2019-04-24T00:00:00"/>
    <x v="1"/>
    <n v="14103447"/>
    <n v="43579"/>
    <s v="ZZZZ|303MD"/>
    <s v="SPECIAL NOZZLE"/>
    <n v="3"/>
    <n v="3"/>
    <n v="4137.93"/>
    <s v="CNY"/>
    <n v="1.1599999999999999"/>
    <n v="4137.93"/>
    <n v="4799.9988000000003"/>
    <s v="C66SZX-SMT SERVICE"/>
    <s v="Dongguan Cowell Optic Electronics Co., Ltd."/>
    <s v="Same"/>
    <n v="904920"/>
    <n v="1672.57"/>
    <s v="309ASY INV-PTS SALES"/>
    <n v="0"/>
    <s v="ZZ201903163651;ZZ201903263675"/>
    <n v="704037"/>
    <s v="东莞高伟光学电子有限公司"/>
    <n v="0"/>
    <x v="0"/>
    <x v="0"/>
    <s v="Q1"/>
    <x v="0"/>
    <x v="0"/>
  </r>
  <r>
    <s v="ESHL"/>
    <s v="SZX"/>
    <x v="0"/>
    <d v="2019-04-24T00:00:00"/>
    <x v="1"/>
    <n v="14103448"/>
    <n v="43579"/>
    <s v="ZZZZ|193205"/>
    <s v="BOM SQUEEGEE USC 520MM"/>
    <n v="3"/>
    <n v="3"/>
    <n v="2844.83"/>
    <s v="CNY"/>
    <n v="1.1599999999999999"/>
    <n v="2844.83"/>
    <n v="3300.0027999999998"/>
    <s v="C66SZX-SMT SERVICE"/>
    <s v="Dongguan Longsheng Electronics Co., Ltd."/>
    <s v="Same"/>
    <n v="904921"/>
    <n v="2235.4"/>
    <s v="309ASY INV-PTS SALES"/>
    <n v="0"/>
    <n v="4600128792"/>
    <n v="704072"/>
    <s v="东莞龙升电子有限公司"/>
    <n v="0"/>
    <x v="0"/>
    <x v="0"/>
    <s v="Q1"/>
    <x v="0"/>
    <x v="0"/>
  </r>
  <r>
    <s v="ESHL"/>
    <s v="SZX"/>
    <x v="0"/>
    <d v="2019-04-25T00:00:00"/>
    <x v="1"/>
    <n v="14103449"/>
    <n v="43580"/>
    <s v="ZZZZ|K48-M3856-00X"/>
    <s v="GREASE PACK(NSL)"/>
    <n v="4"/>
    <n v="4"/>
    <n v="0"/>
    <s v="CNY"/>
    <n v="1.1599999999999999"/>
    <n v="0"/>
    <n v="0"/>
    <s v="C66SZX-SMT SERVICE"/>
    <s v="Shenzhen Hengzhiyuan Technology Co., Ltd."/>
    <s v="Same"/>
    <n v="904923"/>
    <n v="530.96"/>
    <s v="309ASY INV-PTS SALES"/>
    <n v="0"/>
    <s v="C66-CAN-19005-Hengzhiyuan"/>
    <n v="704255"/>
    <s v="深圳恒之源技术股份有限公司"/>
    <n v="0"/>
    <x v="0"/>
    <x v="0"/>
    <s v="Q1"/>
    <x v="0"/>
    <x v="0"/>
  </r>
  <r>
    <s v="ESHL"/>
    <s v="SZX"/>
    <x v="2"/>
    <d v="2019-04-25T00:00:00"/>
    <x v="0"/>
    <n v="14103450"/>
    <n v="43580"/>
    <s v="YMCT|KHJ-MC500-00"/>
    <s v="SS TAPE FEEDER 32mm"/>
    <n v="2"/>
    <n v="2"/>
    <n v="12155.19"/>
    <s v="CNY"/>
    <n v="1.1599999999999999"/>
    <n v="12155.19"/>
    <n v="14100.020399999999"/>
    <s v="C66SZX-SMT SERVICE"/>
    <s v="Shenzhen MTC Co., Ltd."/>
    <s v="Same"/>
    <n v="904924"/>
    <n v="9524"/>
    <s v="309ASY INV-PTS SALES"/>
    <n v="0"/>
    <n v="4820018809"/>
    <n v="704299"/>
    <s v="深圳市兆驰节能照明股份有限公司"/>
    <n v="0"/>
    <x v="0"/>
    <x v="0"/>
    <s v="Q1"/>
    <x v="0"/>
    <x v="0"/>
  </r>
  <r>
    <s v="ESHL"/>
    <s v="BJS"/>
    <x v="0"/>
    <d v="2019-04-26T00:00:00"/>
    <x v="0"/>
    <n v="14103451"/>
    <n v="43581"/>
    <s v="YMCT|KHN-M7710-A4"/>
    <s v="NOZZLE 301A ASSY"/>
    <n v="10"/>
    <n v="10"/>
    <n v="6327.43"/>
    <s v="CNY"/>
    <n v="1.1599999999999999"/>
    <n v="6327.43"/>
    <n v="7339.8188"/>
    <s v="C66BJS-SMT SERVICE"/>
    <s v="Zhuozhou Yuanyuan Electronic Technology Co., Ltd."/>
    <s v="Same"/>
    <n v="904915"/>
    <n v="5040"/>
    <s v="309ASY INV-PTS SALES"/>
    <n v="0"/>
    <s v="涿州元元20190419R1"/>
    <n v="704453"/>
    <s v="涿州元元电子科技有限公司"/>
    <n v="0"/>
    <x v="0"/>
    <x v="0"/>
    <s v="Q1"/>
    <x v="0"/>
    <x v="1"/>
  </r>
  <r>
    <s v="ESHL"/>
    <s v="BJS"/>
    <x v="0"/>
    <d v="2019-04-26T00:00:00"/>
    <x v="0"/>
    <n v="14103451"/>
    <n v="43581"/>
    <s v="YMCT|KHN-M7720-A3"/>
    <s v="NOZZLE 302A ASSY"/>
    <n v="4"/>
    <n v="4"/>
    <n v="2520.35"/>
    <s v="CNY"/>
    <n v="1.1599999999999999"/>
    <n v="2520.35"/>
    <n v="2923.6059999999998"/>
    <s v="C66BJS-SMT SERVICE"/>
    <s v="Zhuozhou Yuanyuan Electronic Technology Co., Ltd."/>
    <s v="Same"/>
    <n v="904915"/>
    <n v="2020"/>
    <s v="309ASY INV-PTS SALES"/>
    <n v="0"/>
    <s v="涿州元元20190419R1"/>
    <n v="704453"/>
    <s v="涿州元元电子科技有限公司"/>
    <n v="0"/>
    <x v="0"/>
    <x v="0"/>
    <s v="Q1"/>
    <x v="0"/>
    <x v="1"/>
  </r>
  <r>
    <s v="ESHL"/>
    <s v="SHA"/>
    <x v="2"/>
    <d v="2019-04-26T00:00:00"/>
    <x v="0"/>
    <n v="14103452"/>
    <n v="43581"/>
    <s v="YMCT|KHJ-MC200-00"/>
    <s v="SS TAPE FEEDER 12/16mm"/>
    <n v="5"/>
    <n v="5"/>
    <n v="21455.75"/>
    <s v="CNY"/>
    <n v="1.1599999999999999"/>
    <n v="21455.75"/>
    <n v="24888.67"/>
    <s v="C66SHA-SERVICE GROUP"/>
    <s v="Yueqing Originality Photography Equipment Co., Ltd"/>
    <s v="Same"/>
    <n v="904925"/>
    <n v="17500"/>
    <s v="309ASY INV-PTS SALES"/>
    <n v="0"/>
    <n v="0"/>
    <n v="704451"/>
    <s v="乐清市创意影视器材有限公司"/>
    <n v="0"/>
    <x v="0"/>
    <x v="0"/>
    <s v="Q1"/>
    <x v="0"/>
    <x v="3"/>
  </r>
  <r>
    <s v="ESHL"/>
    <s v="SHA"/>
    <x v="2"/>
    <d v="2019-04-26T00:00:00"/>
    <x v="0"/>
    <n v="14103452"/>
    <n v="43581"/>
    <s v="YMCT|KHJ-MC400-00"/>
    <s v="SS TAPE FEEDER 24mm"/>
    <n v="1"/>
    <n v="1"/>
    <n v="4990.2700000000004"/>
    <s v="CNY"/>
    <n v="1.1599999999999999"/>
    <n v="4990.2700000000004"/>
    <n v="5788.7132000000001"/>
    <s v="C66SHA-SERVICE GROUP"/>
    <s v="Yueqing Originality Photography Equipment Co., Ltd"/>
    <s v="Same"/>
    <n v="904925"/>
    <n v="3800"/>
    <s v="309ASY INV-PTS SALES"/>
    <n v="0"/>
    <n v="0"/>
    <n v="704451"/>
    <s v="乐清市创意影视器材有限公司"/>
    <n v="0"/>
    <x v="0"/>
    <x v="0"/>
    <s v="Q1"/>
    <x v="0"/>
    <x v="3"/>
  </r>
  <r>
    <s v="ESHL"/>
    <s v="BJS"/>
    <x v="2"/>
    <d v="2019-04-26T00:00:00"/>
    <x v="0"/>
    <n v="14103453"/>
    <n v="43581"/>
    <s v="YMCT|KHJ-MC100-00"/>
    <s v="SS TAPE FEEDER 8mm"/>
    <n v="65"/>
    <n v="65"/>
    <n v="161176.99"/>
    <s v="CNY"/>
    <n v="1.1599999999999999"/>
    <n v="161176.99"/>
    <n v="186965.30839999998"/>
    <s v="C66BJS-SMT SERVICE"/>
    <s v="Beijing Promise &amp; Credit of Electronic Science and"/>
    <s v="Same"/>
    <n v="904913"/>
    <n v="162500"/>
    <s v="309ASY INV-PTS SALES"/>
    <n v="0"/>
    <s v="C66BJS20190325"/>
    <n v="704531"/>
    <s v="北京鼎和信电子科技有限责任公司"/>
    <n v="0"/>
    <x v="0"/>
    <x v="0"/>
    <s v="Q1"/>
    <x v="0"/>
    <x v="1"/>
  </r>
  <r>
    <s v="ESHL"/>
    <s v="BJS"/>
    <x v="2"/>
    <d v="2019-04-26T00:00:00"/>
    <x v="0"/>
    <n v="14103453"/>
    <n v="43581"/>
    <s v="YMCT|KHJ-MC200-00"/>
    <s v="SS TAPE FEEDER 12/16mm"/>
    <n v="20"/>
    <n v="20"/>
    <n v="68371.679999999993"/>
    <s v="CNY"/>
    <n v="1.1599999999999999"/>
    <n v="68371.679999999993"/>
    <n v="79311.148799999981"/>
    <s v="C66BJS-SMT SERVICE"/>
    <s v="Beijing Promise &amp; Credit of Electronic Science and"/>
    <s v="Same"/>
    <n v="904913"/>
    <n v="70000"/>
    <s v="309ASY INV-PTS SALES"/>
    <n v="0"/>
    <s v="C66BJS20190325"/>
    <n v="704531"/>
    <s v="北京鼎和信电子科技有限责任公司"/>
    <n v="0"/>
    <x v="0"/>
    <x v="0"/>
    <s v="Q1"/>
    <x v="0"/>
    <x v="1"/>
  </r>
  <r>
    <s v="ESHL"/>
    <s v="BJS"/>
    <x v="2"/>
    <d v="2019-04-26T00:00:00"/>
    <x v="0"/>
    <n v="14103453"/>
    <n v="43581"/>
    <s v="YMCT|KHJ-MC600-00"/>
    <s v="SS TAPE FEEDER 44mm"/>
    <n v="1"/>
    <n v="1"/>
    <n v="8238.94"/>
    <s v="CNY"/>
    <n v="1.1599999999999999"/>
    <n v="8238.94"/>
    <n v="9557.1703999999991"/>
    <s v="C66BJS-SMT SERVICE"/>
    <s v="Beijing Promise &amp; Credit of Electronic Science and"/>
    <s v="Same"/>
    <n v="904913"/>
    <n v="6800"/>
    <s v="309ASY INV-PTS SALES"/>
    <n v="0"/>
    <s v="C66BJS20190325"/>
    <n v="704531"/>
    <s v="北京鼎和信电子科技有限责任公司"/>
    <n v="0"/>
    <x v="0"/>
    <x v="0"/>
    <s v="Q1"/>
    <x v="0"/>
    <x v="1"/>
  </r>
  <r>
    <s v="ESHL"/>
    <s v="SHA"/>
    <x v="1"/>
    <d v="2019-05-07T00:00:00"/>
    <x v="0"/>
    <n v="12101029"/>
    <n v="43592"/>
    <s v="YMCT|REPAIR CHARGE"/>
    <s v="REPAIR CHARGE"/>
    <n v="4"/>
    <n v="4"/>
    <n v="10343.36"/>
    <s v="CNY"/>
    <n v="1.1599999999999999"/>
    <n v="10343.36"/>
    <n v="11998.2976"/>
    <s v="C66SHA-SERVICE GROUP"/>
    <s v="Shanghai Amphenol Airwave Communication Electronic"/>
    <s v="Same"/>
    <n v="904929"/>
    <n v="0"/>
    <s v="309ASY INV-NON-CON-V"/>
    <n v="0"/>
    <n v="0"/>
    <n v="0"/>
    <s v="上海安费诺永亿通讯电子有限公司"/>
    <n v="0"/>
    <x v="0"/>
    <x v="1"/>
    <s v="Q1"/>
    <x v="0"/>
    <x v="3"/>
  </r>
  <r>
    <s v="ESHL"/>
    <s v="SHA"/>
    <x v="0"/>
    <d v="2019-05-07T00:00:00"/>
    <x v="0"/>
    <n v="14103454"/>
    <n v="43592"/>
    <s v="YMCT|KHM-M654C-01"/>
    <s v="SENSOR,FIBER 2"/>
    <n v="3"/>
    <n v="3"/>
    <n v="0"/>
    <s v="CNY"/>
    <n v="1.1599999999999999"/>
    <n v="0"/>
    <n v="0"/>
    <s v="C66SHA-SERVICE GROUP"/>
    <s v="Shanghai Amphenol Airwave Communication Electronic"/>
    <s v="Same"/>
    <n v="904927"/>
    <n v="0"/>
    <s v="309ASY INV-PTS SALES"/>
    <n v="0"/>
    <n v="0"/>
    <n v="705499"/>
    <s v="上海安费诺永亿通讯电子有限公司"/>
    <n v="0"/>
    <x v="0"/>
    <x v="1"/>
    <s v="Q1"/>
    <x v="0"/>
    <x v="3"/>
  </r>
  <r>
    <s v="ESHL"/>
    <s v="SHA"/>
    <x v="0"/>
    <d v="2019-05-07T00:00:00"/>
    <x v="0"/>
    <n v="14103454"/>
    <n v="43592"/>
    <s v="YMCT|KHM-M654C-012"/>
    <s v="SENSOR FIBER 2"/>
    <n v="1"/>
    <n v="1"/>
    <n v="0"/>
    <s v="CNY"/>
    <n v="1.1599999999999999"/>
    <n v="0"/>
    <n v="0"/>
    <s v="C66SHA-SERVICE GROUP"/>
    <s v="Shanghai Amphenol Airwave Communication Electronic"/>
    <s v="Same"/>
    <n v="904927"/>
    <n v="299.05"/>
    <s v="309ASY INV-PTS SALES"/>
    <n v="0"/>
    <n v="0"/>
    <n v="705499"/>
    <s v="上海安费诺永亿通讯电子有限公司"/>
    <n v="0"/>
    <x v="0"/>
    <x v="1"/>
    <s v="Q1"/>
    <x v="0"/>
    <x v="3"/>
  </r>
  <r>
    <s v="ESHL"/>
    <s v="SHA"/>
    <x v="0"/>
    <d v="2019-05-07T00:00:00"/>
    <x v="1"/>
    <n v="14103455"/>
    <n v="43592"/>
    <s v="ZZZZ|MANUAL TRAY FEEDER"/>
    <s v="."/>
    <n v="2"/>
    <n v="2"/>
    <n v="3484.96"/>
    <s v="CNY"/>
    <n v="1.1599999999999999"/>
    <n v="3484.96"/>
    <n v="4042.5535999999997"/>
    <s v="C66SHA-SERVICE GROUP"/>
    <s v="Shanghai Amphenol Airwave Communication Electronic"/>
    <s v="Same"/>
    <n v="904928"/>
    <n v="2265.4899999999998"/>
    <s v="309ASY INV-PTS SALES"/>
    <n v="0"/>
    <n v="0"/>
    <n v="705503"/>
    <s v="上海安费诺永亿通讯电子有限公司"/>
    <n v="0"/>
    <x v="0"/>
    <x v="1"/>
    <s v="Q1"/>
    <x v="0"/>
    <x v="3"/>
  </r>
  <r>
    <s v="ESHL"/>
    <s v="SHA"/>
    <x v="1"/>
    <d v="2019-05-09T00:00:00"/>
    <x v="0"/>
    <n v="12101030"/>
    <n v="43594"/>
    <s v="YMCT|REPAIR CHARGE"/>
    <s v="REPAIR CHARGE"/>
    <n v="1"/>
    <n v="1"/>
    <n v="2104.42"/>
    <s v="CNY"/>
    <n v="1.1599999999999999"/>
    <n v="2104.42"/>
    <n v="2441.1271999999999"/>
    <s v="C66SHA-SERVICE GROUP"/>
    <s v="Zhejiang Yitu Electric Vehicle Co., Ltd."/>
    <s v="Same"/>
    <n v="904932"/>
    <n v="0"/>
    <s v="309ASY INV-NON-CON-V"/>
    <n v="0"/>
    <n v="0"/>
    <n v="0"/>
    <s v="浙江易途电动车业有限公司"/>
    <n v="0"/>
    <x v="0"/>
    <x v="1"/>
    <s v="Q1"/>
    <x v="0"/>
    <x v="3"/>
  </r>
  <r>
    <s v="ESHL"/>
    <s v="SHA"/>
    <x v="3"/>
    <d v="2019-05-09T00:00:00"/>
    <x v="0"/>
    <n v="13100126"/>
    <n v="43594"/>
    <s v="YMCT|SERVICE FEE"/>
    <s v="SERVICE CHARGE"/>
    <n v="1"/>
    <n v="1"/>
    <n v="11320.75"/>
    <s v="CNY"/>
    <n v="1.1599999999999999"/>
    <n v="11320.75"/>
    <n v="13132.07"/>
    <s v="C66SHA-SERVICE GROUP"/>
    <s v="Putian Zhuo Ke Electronics Co., Ltd."/>
    <s v="Same"/>
    <n v="904931"/>
    <n v="0"/>
    <s v="309ASY INV-CONTRACT"/>
    <n v="0"/>
    <n v="0"/>
    <n v="0"/>
    <s v="莆田市卓科电子有限公司"/>
    <n v="0"/>
    <x v="0"/>
    <x v="1"/>
    <s v="Q1"/>
    <x v="0"/>
    <x v="3"/>
  </r>
  <r>
    <s v="ESHL"/>
    <s v="SZX"/>
    <x v="0"/>
    <d v="2019-05-14T00:00:00"/>
    <x v="1"/>
    <n v="14103456"/>
    <n v="43599"/>
    <s v="ZZZZ|Feeder table(24 slot)"/>
    <s v="Feeder table"/>
    <n v="1"/>
    <n v="1"/>
    <n v="30973.45"/>
    <s v="CNY"/>
    <n v="1.1599999999999999"/>
    <n v="30973.45"/>
    <n v="35929.201999999997"/>
    <s v="C66SZX-SMT SERVICE"/>
    <s v="Shen Zhen Huan Yuan Display Co., Ltd."/>
    <s v="Same"/>
    <n v="904933"/>
    <n v="17000"/>
    <s v="309ASY INV-PTS SALES"/>
    <n v="0"/>
    <s v="HY1904073"/>
    <n v="706331"/>
    <s v="深圳市华远显示器件有限公司"/>
    <n v="0"/>
    <x v="0"/>
    <x v="1"/>
    <s v="Q1"/>
    <x v="0"/>
    <x v="0"/>
  </r>
  <r>
    <s v="ESHL"/>
    <s v="SZX"/>
    <x v="0"/>
    <d v="2019-05-14T00:00:00"/>
    <x v="1"/>
    <n v="14103457"/>
    <n v="43599"/>
    <s v="ZZZZ|SQUEEGEE 415"/>
    <s v="SQUEEGEE 415"/>
    <n v="2"/>
    <n v="2"/>
    <n v="1681.42"/>
    <s v="CNY"/>
    <n v="1.1599999999999999"/>
    <n v="1681.42"/>
    <n v="1950.4471999999998"/>
    <s v="C66SZX-SMT SERVICE"/>
    <s v="Guangzhou Jinghua Precision Optics Co.,Ltd."/>
    <s v="Same"/>
    <n v="904934"/>
    <n v="1295.58"/>
    <s v="309ASY INV-PTS SALES"/>
    <n v="0"/>
    <s v="P00RD023136"/>
    <n v="706345"/>
    <s v="广州市晶华精密光学股份有限公司"/>
    <n v="0"/>
    <x v="0"/>
    <x v="1"/>
    <s v="Q1"/>
    <x v="0"/>
    <x v="0"/>
  </r>
  <r>
    <s v="ESHL"/>
    <s v="SZX"/>
    <x v="2"/>
    <d v="2019-05-15T00:00:00"/>
    <x v="0"/>
    <n v="14103458"/>
    <n v="43600"/>
    <s v="YMCT|KHJ-MC100-00"/>
    <s v="SS TAPE FEEDER 8mm"/>
    <n v="15"/>
    <n v="15"/>
    <n v="41150.44"/>
    <s v="CNY"/>
    <n v="1.1599999999999999"/>
    <n v="41150.44"/>
    <n v="47734.510399999999"/>
    <s v="C66SZX-SMT SERVICE"/>
    <s v="Lightking Optoelectronics TECH Group"/>
    <s v="Same"/>
    <n v="904936"/>
    <n v="37500"/>
    <s v="309ASY INV-PTS SALES"/>
    <n v="0"/>
    <s v="CG19050236"/>
    <n v="706453"/>
    <s v="深圳市丽晶光电科技股份有限公司"/>
    <n v="0"/>
    <x v="0"/>
    <x v="1"/>
    <s v="Q1"/>
    <x v="0"/>
    <x v="0"/>
  </r>
  <r>
    <s v="ESHL"/>
    <s v="BJS"/>
    <x v="0"/>
    <d v="2019-05-15T00:00:00"/>
    <x v="2"/>
    <n v="14103459"/>
    <n v="43600"/>
    <s v="HELI|589958"/>
    <s v="Thomson Shaft 25mm Dia CLS MK3.5"/>
    <n v="2"/>
    <n v="2"/>
    <n v="7592.92"/>
    <s v="CNY"/>
    <n v="1.1599999999999999"/>
    <n v="7592.92"/>
    <n v="8807.7871999999988"/>
    <s v="C66BJS-SMT SERVICE"/>
    <s v="Tianjin Jinya Electronics Co., Ltd."/>
    <s v="Same"/>
    <n v="904916"/>
    <n v="5601.17"/>
    <s v="309ASY INV-PTS SALES"/>
    <n v="0"/>
    <s v="QESE110419"/>
    <n v="706418"/>
    <s v="天津津亚电子有限公司"/>
    <n v="0"/>
    <x v="0"/>
    <x v="1"/>
    <s v="Q1"/>
    <x v="0"/>
    <x v="1"/>
  </r>
  <r>
    <s v="ESHL"/>
    <s v="BJS"/>
    <x v="0"/>
    <d v="2019-05-15T00:00:00"/>
    <x v="2"/>
    <n v="14103459"/>
    <n v="43600"/>
    <s v="HELI|589962"/>
    <s v="Lead Screw MK 111"/>
    <n v="2"/>
    <n v="2"/>
    <n v="8778.76"/>
    <s v="CNY"/>
    <n v="1.1599999999999999"/>
    <n v="8778.76"/>
    <n v="10183.3616"/>
    <s v="C66BJS-SMT SERVICE"/>
    <s v="Tianjin Jinya Electronics Co., Ltd."/>
    <s v="Same"/>
    <n v="904916"/>
    <n v="6480.05"/>
    <s v="309ASY INV-PTS SALES"/>
    <n v="0"/>
    <s v="QESE110419"/>
    <n v="706418"/>
    <s v="天津津亚电子有限公司"/>
    <n v="0"/>
    <x v="0"/>
    <x v="1"/>
    <s v="Q1"/>
    <x v="0"/>
    <x v="1"/>
  </r>
  <r>
    <s v="ESHL"/>
    <s v="BJS"/>
    <x v="0"/>
    <d v="2019-05-15T00:00:00"/>
    <x v="2"/>
    <n v="14103459"/>
    <n v="43600"/>
    <s v="HELI|2566"/>
    <s v="SSR"/>
    <n v="10"/>
    <n v="10"/>
    <n v="6814.16"/>
    <s v="CNY"/>
    <n v="1.1599999999999999"/>
    <n v="6814.16"/>
    <n v="7904.4255999999996"/>
    <s v="C66BJS-SMT SERVICE"/>
    <s v="Tianjin Jinya Electronics Co., Ltd."/>
    <s v="Same"/>
    <n v="904916"/>
    <n v="5030.62"/>
    <s v="309ASY INV-PTS SALES"/>
    <n v="0"/>
    <s v="QESE110419"/>
    <n v="706418"/>
    <s v="天津津亚电子有限公司"/>
    <n v="0"/>
    <x v="0"/>
    <x v="1"/>
    <s v="Q1"/>
    <x v="0"/>
    <x v="1"/>
  </r>
  <r>
    <s v="ESHL"/>
    <s v="BJS"/>
    <x v="0"/>
    <d v="2019-05-15T00:00:00"/>
    <x v="0"/>
    <n v="14103460"/>
    <n v="43600"/>
    <s v="YMCT|KHN-M7720-A3"/>
    <s v="NOZZLE 302A ASSY"/>
    <n v="10"/>
    <n v="10"/>
    <n v="5486.73"/>
    <s v="CNY"/>
    <n v="1.1599999999999999"/>
    <n v="5486.73"/>
    <n v="6364.6067999999987"/>
    <s v="C66BJS-SMT SERVICE"/>
    <s v="Qingdao Runo Electronics Technology Co., Ltd."/>
    <s v="Same"/>
    <n v="904926"/>
    <n v="4670"/>
    <s v="309ASY INV-PTS SALES"/>
    <n v="0"/>
    <s v="C66BJS20190416"/>
    <n v="706447"/>
    <s v="青岛鲁诺电子科技有限公司"/>
    <n v="0"/>
    <x v="0"/>
    <x v="1"/>
    <s v="Q1"/>
    <x v="0"/>
    <x v="1"/>
  </r>
  <r>
    <s v="ESHL"/>
    <s v="BJS"/>
    <x v="0"/>
    <d v="2019-05-15T00:00:00"/>
    <x v="1"/>
    <n v="14103460"/>
    <n v="43600"/>
    <s v="ZZZZ|STICK FEEDER"/>
    <s v="."/>
    <n v="1"/>
    <n v="1"/>
    <n v="2920.35"/>
    <s v="CNY"/>
    <n v="1.1599999999999999"/>
    <n v="2920.35"/>
    <n v="3387.6059999999998"/>
    <s v="C66BJS-SMT SERVICE"/>
    <s v="Qingdao Runo Electronics Technology Co., Ltd."/>
    <s v="Same"/>
    <n v="904926"/>
    <n v="1017.7"/>
    <s v="309ASY INV-PTS SALES"/>
    <n v="0"/>
    <s v="C66BJS20190416"/>
    <n v="706447"/>
    <s v="青岛鲁诺电子科技有限公司"/>
    <n v="0"/>
    <x v="0"/>
    <x v="1"/>
    <s v="Q1"/>
    <x v="0"/>
    <x v="1"/>
  </r>
  <r>
    <s v="ESHL"/>
    <s v="SHA"/>
    <x v="1"/>
    <d v="2019-05-16T00:00:00"/>
    <x v="2"/>
    <n v="12101031"/>
    <n v="43601"/>
    <s v="HELI|REPAIR CHARGE"/>
    <s v="REPAIR CHARGE"/>
    <n v="1"/>
    <n v="1"/>
    <n v="6550.44"/>
    <s v="CNY"/>
    <n v="1.1599999999999999"/>
    <n v="6550.44"/>
    <n v="7598.5103999999992"/>
    <s v="C66SHA-SERVICE GROUP"/>
    <s v="Sensata Technologies Changzhou Co Ltd"/>
    <s v="Same"/>
    <n v="904935"/>
    <n v="0"/>
    <s v="309ASY INV-NON-CON-V"/>
    <n v="0"/>
    <n v="0"/>
    <n v="0"/>
    <s v="森萨塔科技(常州)有限公司"/>
    <n v="0"/>
    <x v="0"/>
    <x v="1"/>
    <s v="Q1"/>
    <x v="0"/>
    <x v="3"/>
  </r>
  <r>
    <s v="ESHL"/>
    <s v="BJS"/>
    <x v="1"/>
    <d v="2019-05-16T00:00:00"/>
    <x v="1"/>
    <n v="12101032"/>
    <n v="43601"/>
    <s v="DEKI|SERVICE FEE"/>
    <s v="SERVICE FEE"/>
    <n v="1"/>
    <n v="1"/>
    <n v="1300"/>
    <s v="CNY"/>
    <n v="1.1599999999999999"/>
    <n v="1300"/>
    <n v="1508"/>
    <s v="C66BJS-SMT SERVICE"/>
    <s v="Beijing Deer Electric Technology Co., Ltd."/>
    <s v="Same"/>
    <n v="904937"/>
    <n v="0"/>
    <s v="309ASY INV-NON-CON"/>
    <n v="0"/>
    <s v="北京德尔电气20190509"/>
    <n v="0"/>
    <s v="北京德尔电气科技有限公司"/>
    <n v="0"/>
    <x v="0"/>
    <x v="1"/>
    <s v="Q1"/>
    <x v="0"/>
    <x v="1"/>
  </r>
  <r>
    <s v="ESHL"/>
    <s v="SHA"/>
    <x v="3"/>
    <d v="2019-05-16T00:00:00"/>
    <x v="0"/>
    <n v="13100127"/>
    <n v="43601"/>
    <s v="YMCT|REPAIR CHARGE"/>
    <s v="REPAIR CHARGE"/>
    <n v="1"/>
    <n v="1"/>
    <n v="13674.34"/>
    <s v="CNY"/>
    <n v="1.1599999999999999"/>
    <n v="13674.34"/>
    <n v="15862.234399999999"/>
    <s v="C66SHA-SERVICE GROUP"/>
    <s v="Xinyu Gan Feng Electronics Co., Ltd."/>
    <s v="Same"/>
    <n v="904938"/>
    <n v="0"/>
    <s v="309ASY INV-CONTRACT"/>
    <n v="0"/>
    <n v="0"/>
    <n v="0"/>
    <s v="新余赣锋电子有限公司"/>
    <n v="0"/>
    <x v="0"/>
    <x v="1"/>
    <s v="Q1"/>
    <x v="0"/>
    <x v="3"/>
  </r>
  <r>
    <s v="ESHL"/>
    <s v="SHA"/>
    <x v="0"/>
    <d v="2019-05-16T00:00:00"/>
    <x v="0"/>
    <n v="14103461"/>
    <n v="43601"/>
    <s v="YMCT|KKE-M652J-00"/>
    <s v="CYLINDER ANC ASSY"/>
    <n v="1"/>
    <n v="1"/>
    <n v="1699.12"/>
    <s v="CNY"/>
    <n v="1.1599999999999999"/>
    <n v="1699.12"/>
    <n v="1970.9791999999998"/>
    <s v="C66SHA-SERVICE GROUP"/>
    <s v="Suzhou Inovance Technology Co Ltd"/>
    <s v="Same"/>
    <n v="904939"/>
    <n v="1029.42"/>
    <s v="309ASY INV-PTS SALES"/>
    <n v="0"/>
    <n v="0"/>
    <n v="706667"/>
    <s v="苏州汇川技术有限公司"/>
    <n v="0"/>
    <x v="0"/>
    <x v="1"/>
    <s v="Q1"/>
    <x v="0"/>
    <x v="3"/>
  </r>
  <r>
    <s v="ESHL"/>
    <s v="SHA"/>
    <x v="0"/>
    <d v="2019-05-16T00:00:00"/>
    <x v="0"/>
    <n v="14103461"/>
    <n v="43601"/>
    <s v="YMCT|KHJ-MC26U-00"/>
    <s v="TAIL COVER ASSY."/>
    <n v="10"/>
    <n v="10"/>
    <n v="1168.1400000000001"/>
    <s v="CNY"/>
    <n v="1.1599999999999999"/>
    <n v="1168.1400000000001"/>
    <n v="1355.0424"/>
    <s v="C66SHA-SERVICE GROUP"/>
    <s v="Suzhou Inovance Technology Co Ltd"/>
    <s v="Same"/>
    <n v="904939"/>
    <n v="650"/>
    <s v="309ASY INV-PTS SALES"/>
    <n v="0"/>
    <n v="0"/>
    <n v="706667"/>
    <s v="苏州汇川技术有限公司"/>
    <n v="0"/>
    <x v="0"/>
    <x v="1"/>
    <s v="Q1"/>
    <x v="0"/>
    <x v="3"/>
  </r>
  <r>
    <s v="ESHL"/>
    <s v="SHA"/>
    <x v="0"/>
    <d v="2019-05-16T00:00:00"/>
    <x v="0"/>
    <n v="14103462"/>
    <n v="43601"/>
    <s v="YMCT|KM5-M4580-04"/>
    <s v="I/O CONV UNIT ASSY"/>
    <n v="1"/>
    <n v="1"/>
    <n v="7427.43"/>
    <s v="CNY"/>
    <n v="1.1599999999999999"/>
    <n v="7427.43"/>
    <n v="8615.8187999999991"/>
    <s v="C66SHA-SERVICE GROUP"/>
    <s v="Suzhou Inovance Technology Co Ltd"/>
    <s v="Same"/>
    <n v="904940"/>
    <n v="4086"/>
    <s v="309ASY INV-PTS SALES"/>
    <n v="0"/>
    <n v="0"/>
    <n v="706673"/>
    <s v="苏州汇川技术有限公司"/>
    <n v="0"/>
    <x v="0"/>
    <x v="1"/>
    <s v="Q1"/>
    <x v="0"/>
    <x v="3"/>
  </r>
  <r>
    <s v="ESHL"/>
    <s v="SHA"/>
    <x v="0"/>
    <d v="2019-05-17T00:00:00"/>
    <x v="1"/>
    <n v="14103463"/>
    <n v="43602"/>
    <s v="ZZZZ|K48-M3856-00X"/>
    <s v="GREASE PACK(NSL)"/>
    <n v="20"/>
    <n v="20"/>
    <n v="9840.7099999999991"/>
    <s v="CNY"/>
    <n v="1.1599999999999999"/>
    <n v="9840.7099999999991"/>
    <n v="11415.223599999998"/>
    <s v="C66SHA-SERVICE GROUP"/>
    <s v="Quanzhou TYT Electronics Co.,Ltd"/>
    <s v="Same"/>
    <n v="904941"/>
    <n v="2654.8"/>
    <s v="309ASY INV-PTS SALES"/>
    <n v="0"/>
    <n v="0"/>
    <n v="706686"/>
    <s v="泉州市南安特易通电子有限公司"/>
    <n v="0"/>
    <x v="0"/>
    <x v="1"/>
    <s v="Q1"/>
    <x v="0"/>
    <x v="3"/>
  </r>
  <r>
    <s v="ESHL"/>
    <s v="SZX"/>
    <x v="0"/>
    <d v="2019-05-17T00:00:00"/>
    <x v="0"/>
    <n v="14103464"/>
    <n v="43602"/>
    <s v="YMCT|KLW-M2267-A0"/>
    <s v="CABLE DUCT ASSY."/>
    <n v="6"/>
    <n v="6"/>
    <n v="7964.6"/>
    <s v="CNY"/>
    <n v="1.1599999999999999"/>
    <n v="7964.6"/>
    <n v="9238.9359999999997"/>
    <s v="C66SZX-SMT SERVICE"/>
    <s v="SQUARE TECHNOLOGY"/>
    <s v="Same"/>
    <n v="904942"/>
    <n v="4686"/>
    <s v="309ASY INV-PTS SALES"/>
    <n v="0"/>
    <n v="20190419"/>
    <n v="706790"/>
    <s v="深圳市平方兆赫科技有限公司"/>
    <n v="0"/>
    <x v="0"/>
    <x v="1"/>
    <s v="Q1"/>
    <x v="0"/>
    <x v="0"/>
  </r>
  <r>
    <s v="ESHL"/>
    <s v="SZX"/>
    <x v="0"/>
    <d v="2019-05-17T00:00:00"/>
    <x v="0"/>
    <n v="14103465"/>
    <n v="43602"/>
    <s v="YMCT|KHY-M712S-A0"/>
    <s v="SHAFT 2 SPARE"/>
    <n v="1"/>
    <n v="1"/>
    <n v="3495.58"/>
    <s v="CNY"/>
    <n v="1.1599999999999999"/>
    <n v="3495.58"/>
    <n v="4054.8727999999996"/>
    <s v="C66SZX-SMT SERVICE"/>
    <s v="ShenZhen Eastar Electronic Co., Ltd"/>
    <s v="Same"/>
    <n v="904943"/>
    <n v="1957"/>
    <s v="309ASY INV-PTS SALES"/>
    <n v="0"/>
    <s v="ESDPAP19040033"/>
    <n v="706793"/>
    <s v="深圳市易事达电子有限公司"/>
    <n v="0"/>
    <x v="0"/>
    <x v="1"/>
    <s v="Q1"/>
    <x v="0"/>
    <x v="0"/>
  </r>
  <r>
    <s v="ESHL"/>
    <s v="BJS"/>
    <x v="2"/>
    <d v="2019-05-17T00:00:00"/>
    <x v="0"/>
    <n v="14103466"/>
    <n v="43602"/>
    <s v="YMCT|KHJ-MC100-00"/>
    <s v="SS TAPE FEEDER 8mm"/>
    <n v="65"/>
    <n v="65"/>
    <n v="161176.99"/>
    <s v="CNY"/>
    <n v="1.1599999999999999"/>
    <n v="161176.99"/>
    <n v="186965.30839999998"/>
    <s v="C66BJS-SMT SERVICE"/>
    <s v="Beijing Promise &amp; Credit of Electronic Science and"/>
    <s v="Same"/>
    <n v="904946"/>
    <n v="162500"/>
    <s v="309ASY INV-PTS SALES"/>
    <n v="0"/>
    <s v="C66BJS20190325"/>
    <n v="706851"/>
    <s v="北京鼎和信电子科技有限责任公司"/>
    <n v="0"/>
    <x v="0"/>
    <x v="1"/>
    <s v="Q1"/>
    <x v="0"/>
    <x v="1"/>
  </r>
  <r>
    <s v="ESHL"/>
    <s v="BJS"/>
    <x v="2"/>
    <d v="2019-05-17T00:00:00"/>
    <x v="0"/>
    <n v="14103466"/>
    <n v="43602"/>
    <s v="YMCT|KHJ-MC200-00"/>
    <s v="SS TAPE FEEDER 12/16mm"/>
    <n v="20"/>
    <n v="20"/>
    <n v="68371.679999999993"/>
    <s v="CNY"/>
    <n v="1.1599999999999999"/>
    <n v="68371.679999999993"/>
    <n v="79311.148799999981"/>
    <s v="C66BJS-SMT SERVICE"/>
    <s v="Beijing Promise &amp; Credit of Electronic Science and"/>
    <s v="Same"/>
    <n v="904946"/>
    <n v="70000"/>
    <s v="309ASY INV-PTS SALES"/>
    <n v="0"/>
    <s v="C66BJS20190325"/>
    <n v="706851"/>
    <s v="北京鼎和信电子科技有限责任公司"/>
    <n v="0"/>
    <x v="0"/>
    <x v="1"/>
    <s v="Q1"/>
    <x v="0"/>
    <x v="1"/>
  </r>
  <r>
    <s v="ESHL"/>
    <s v="BJS"/>
    <x v="2"/>
    <d v="2019-05-17T00:00:00"/>
    <x v="0"/>
    <n v="14103466"/>
    <n v="43602"/>
    <s v="YMCT|KHJ-MC600-00"/>
    <s v="SS TAPE FEEDER 44mm"/>
    <n v="1"/>
    <n v="1"/>
    <n v="8238.94"/>
    <s v="CNY"/>
    <n v="1.1599999999999999"/>
    <n v="8238.94"/>
    <n v="9557.1703999999991"/>
    <s v="C66BJS-SMT SERVICE"/>
    <s v="Beijing Promise &amp; Credit of Electronic Science and"/>
    <s v="Same"/>
    <n v="904946"/>
    <n v="6800"/>
    <s v="309ASY INV-PTS SALES"/>
    <n v="0"/>
    <s v="C66BJS20190325"/>
    <n v="706851"/>
    <s v="北京鼎和信电子科技有限责任公司"/>
    <n v="0"/>
    <x v="0"/>
    <x v="1"/>
    <s v="Q1"/>
    <x v="0"/>
    <x v="1"/>
  </r>
  <r>
    <s v="ESHL"/>
    <s v="BJS"/>
    <x v="0"/>
    <d v="2019-05-17T00:00:00"/>
    <x v="0"/>
    <n v="14103467"/>
    <n v="43602"/>
    <s v="YMCT|KHN-M7710-A4"/>
    <s v="NOZZLE 301A ASSY"/>
    <n v="10"/>
    <n v="10"/>
    <n v="6327.43"/>
    <s v="CNY"/>
    <n v="1.1599999999999999"/>
    <n v="6327.43"/>
    <n v="7339.8188"/>
    <s v="C66BJS-SMT SERVICE"/>
    <s v="Zhuozhou Yuanyuan Electronic Technology Co., Ltd."/>
    <s v="Same"/>
    <n v="904947"/>
    <n v="5040"/>
    <s v="309ASY INV-PTS SALES"/>
    <n v="0"/>
    <s v="涿州元元20190419R1"/>
    <n v="706853"/>
    <s v="涿州元元电子科技有限公司"/>
    <n v="0"/>
    <x v="0"/>
    <x v="1"/>
    <s v="Q1"/>
    <x v="0"/>
    <x v="1"/>
  </r>
  <r>
    <s v="ESHL"/>
    <s v="BJS"/>
    <x v="0"/>
    <d v="2019-05-17T00:00:00"/>
    <x v="0"/>
    <n v="14103467"/>
    <n v="43602"/>
    <s v="YMCT|KHN-M7720-A3"/>
    <s v="NOZZLE 302A ASSY"/>
    <n v="4"/>
    <n v="4"/>
    <n v="2520.35"/>
    <s v="CNY"/>
    <n v="1.1599999999999999"/>
    <n v="2520.35"/>
    <n v="2923.6059999999998"/>
    <s v="C66BJS-SMT SERVICE"/>
    <s v="Zhuozhou Yuanyuan Electronic Technology Co., Ltd."/>
    <s v="Same"/>
    <n v="904947"/>
    <n v="2020"/>
    <s v="309ASY INV-PTS SALES"/>
    <n v="0"/>
    <s v="涿州元元20190419R1"/>
    <n v="706853"/>
    <s v="涿州元元电子科技有限公司"/>
    <n v="0"/>
    <x v="0"/>
    <x v="1"/>
    <s v="Q1"/>
    <x v="0"/>
    <x v="1"/>
  </r>
  <r>
    <s v="ESHL"/>
    <s v="SZX"/>
    <x v="1"/>
    <d v="2019-05-19T00:00:00"/>
    <x v="0"/>
    <n v="12101033"/>
    <n v="43604"/>
    <s v="YMCT|REPAIR CHARGE"/>
    <s v="REPAIR CHARGE"/>
    <n v="1"/>
    <n v="1"/>
    <n v="1292.04"/>
    <s v="CNY"/>
    <n v="1.1599999999999999"/>
    <n v="1292.04"/>
    <n v="1498.7663999999997"/>
    <s v="C66SZX-SMT SERVICE"/>
    <s v="GNSS Electronics Co., Ltd."/>
    <s v="Same"/>
    <n v="904951"/>
    <n v="0"/>
    <s v="309ASY INV-NON-CON"/>
    <n v="0"/>
    <s v="GNSS0022019040208"/>
    <n v="0"/>
    <s v="深圳全球星电子有限公司"/>
    <n v="0"/>
    <x v="0"/>
    <x v="1"/>
    <s v="Q1"/>
    <x v="0"/>
    <x v="0"/>
  </r>
  <r>
    <s v="ESHL"/>
    <s v="SZX"/>
    <x v="0"/>
    <d v="2019-05-20T00:00:00"/>
    <x v="1"/>
    <n v="14103468"/>
    <n v="43605"/>
    <s v="DEKI|188783"/>
    <s v="ASSY SQY MECH FEEDBACK"/>
    <n v="1"/>
    <n v="1"/>
    <n v="9557.52"/>
    <s v="CNY"/>
    <n v="1.1599999999999999"/>
    <n v="9557.52"/>
    <n v="11086.7232"/>
    <s v="C66SZX-SMT SERVICE"/>
    <s v="Dongguan Phcistar Optoelectronics Technology Co., "/>
    <s v="Same"/>
    <n v="904949"/>
    <n v="8000"/>
    <s v="309ASY INV-PTS SALES"/>
    <n v="0"/>
    <s v="C66SZ190171"/>
    <n v="706877"/>
    <s v="东莞市星光恒辉光电科技有限公司"/>
    <n v="0"/>
    <x v="0"/>
    <x v="1"/>
    <s v="Q1"/>
    <x v="0"/>
    <x v="0"/>
  </r>
  <r>
    <s v="ESHL"/>
    <s v="SZX"/>
    <x v="0"/>
    <d v="2019-05-20T00:00:00"/>
    <x v="0"/>
    <n v="14103469"/>
    <n v="43605"/>
    <s v="YMCT|90K2J-037512"/>
    <s v="AC SERVO MOTOR"/>
    <n v="1"/>
    <n v="1"/>
    <n v="5176.99"/>
    <s v="CNY"/>
    <n v="1.1599999999999999"/>
    <n v="5176.99"/>
    <n v="6005.308399999999"/>
    <s v="C66SZX-SMT SERVICE"/>
    <s v="GNSS Electronics Co., Ltd."/>
    <s v="Same"/>
    <n v="904952"/>
    <n v="3026.93"/>
    <s v="309ASY INV-PTS SALES"/>
    <n v="0"/>
    <s v="GNSS0022019040208"/>
    <n v="706876"/>
    <s v="深圳全球星电子有限公司"/>
    <n v="0"/>
    <x v="0"/>
    <x v="1"/>
    <s v="Q1"/>
    <x v="0"/>
    <x v="0"/>
  </r>
  <r>
    <s v="ESHL"/>
    <s v="SHA"/>
    <x v="2"/>
    <d v="2019-05-20T00:00:00"/>
    <x v="0"/>
    <n v="14103470"/>
    <n v="43605"/>
    <s v="YMCT|KHJ-MC200-00"/>
    <s v="SS TAPE FEEDER 12/16mm"/>
    <n v="5"/>
    <n v="5"/>
    <n v="21455.75"/>
    <s v="CNY"/>
    <n v="1.1599999999999999"/>
    <n v="21455.75"/>
    <n v="24888.67"/>
    <s v="C66SHA-SERVICE GROUP"/>
    <s v="Yueqing Originality Photography Equipment Co., Ltd"/>
    <s v="Same"/>
    <n v="904948"/>
    <n v="17500"/>
    <s v="309ASY INV-PTS SALES"/>
    <n v="0"/>
    <n v="0"/>
    <n v="706906"/>
    <s v="乐清市创意影视器材有限公司"/>
    <n v="0"/>
    <x v="0"/>
    <x v="1"/>
    <s v="Q1"/>
    <x v="0"/>
    <x v="3"/>
  </r>
  <r>
    <s v="ESHL"/>
    <s v="SHA"/>
    <x v="2"/>
    <d v="2019-05-20T00:00:00"/>
    <x v="0"/>
    <n v="14103470"/>
    <n v="43605"/>
    <s v="YMCT|KHJ-MC400-00"/>
    <s v="SS TAPE FEEDER 24mm"/>
    <n v="1"/>
    <n v="1"/>
    <n v="4990.2700000000004"/>
    <s v="CNY"/>
    <n v="1.1599999999999999"/>
    <n v="4990.2700000000004"/>
    <n v="5788.7132000000001"/>
    <s v="C66SHA-SERVICE GROUP"/>
    <s v="Yueqing Originality Photography Equipment Co., Ltd"/>
    <s v="Same"/>
    <n v="904948"/>
    <n v="3800"/>
    <s v="309ASY INV-PTS SALES"/>
    <n v="0"/>
    <n v="0"/>
    <n v="706906"/>
    <s v="乐清市创意影视器材有限公司"/>
    <n v="0"/>
    <x v="0"/>
    <x v="1"/>
    <s v="Q1"/>
    <x v="0"/>
    <x v="3"/>
  </r>
  <r>
    <s v="ESHL"/>
    <s v="SZX"/>
    <x v="0"/>
    <d v="2019-05-20T00:00:00"/>
    <x v="0"/>
    <n v="14103471"/>
    <n v="43605"/>
    <s v="YMCT|KKD-M78C0-00"/>
    <s v="SCAN CAM.ASSY"/>
    <n v="1"/>
    <n v="1"/>
    <n v="29203.54"/>
    <s v="CNY"/>
    <n v="1.1599999999999999"/>
    <n v="29203.54"/>
    <n v="33876.106399999997"/>
    <s v="C66SZX-SMT SERVICE"/>
    <s v="Kwong Ming Electric (Huizhou) Co., Ltd."/>
    <s v="Same"/>
    <n v="904950"/>
    <n v="15837"/>
    <s v="309ASY INV-PTS SALES"/>
    <n v="0"/>
    <s v="KM-H1904083"/>
    <n v="706878"/>
    <s v="冠明智能科技股份有限公司"/>
    <n v="0"/>
    <x v="0"/>
    <x v="1"/>
    <s v="Q1"/>
    <x v="0"/>
    <x v="0"/>
  </r>
  <r>
    <s v="ESHL"/>
    <s v="SZX"/>
    <x v="0"/>
    <d v="2019-05-23T00:00:00"/>
    <x v="0"/>
    <n v="14103472"/>
    <n v="43608"/>
    <s v="YMCT|K48-M3854-00"/>
    <s v="NOZZLE GREASE"/>
    <n v="2"/>
    <n v="2"/>
    <n v="1601.77"/>
    <s v="CNY"/>
    <n v="1.1599999999999999"/>
    <n v="1601.77"/>
    <n v="1858.0531999999998"/>
    <s v="C66SZX-SMT SERVICE"/>
    <s v="FUJI ELECTRIC (SHENZHEN) CO., LTD"/>
    <s v="Same"/>
    <n v="904953"/>
    <n v="888"/>
    <s v="309ASY INV-PTS SALES"/>
    <n v="0"/>
    <n v="4500116335"/>
    <n v="707351"/>
    <s v="富士电机（深圳）有限公司"/>
    <n v="0"/>
    <x v="0"/>
    <x v="1"/>
    <s v="Q1"/>
    <x v="0"/>
    <x v="0"/>
  </r>
  <r>
    <s v="ESHL"/>
    <s v="SZX"/>
    <x v="2"/>
    <d v="2019-05-23T00:00:00"/>
    <x v="0"/>
    <n v="14103473"/>
    <n v="43608"/>
    <s v="YMCT|KHJ-MC100-00"/>
    <s v="SS TAPE FEEDER 8mm"/>
    <n v="5"/>
    <n v="5"/>
    <n v="15811.95"/>
    <s v="CNY"/>
    <n v="1.1599999999999999"/>
    <n v="15811.95"/>
    <n v="18341.862000000001"/>
    <s v="C66SZX-SMT SERVICE"/>
    <s v="FUJI ELECTRIC (SHENZHEN) CO., LTD"/>
    <s v="Same"/>
    <n v="904954"/>
    <n v="12500"/>
    <s v="309ASY INV-PTS SALES"/>
    <n v="0"/>
    <n v="4500116951"/>
    <n v="707354"/>
    <s v="富士电机（深圳）有限公司"/>
    <n v="0"/>
    <x v="0"/>
    <x v="1"/>
    <s v="Q1"/>
    <x v="0"/>
    <x v="0"/>
  </r>
  <r>
    <s v="ESHL"/>
    <s v="SZX"/>
    <x v="0"/>
    <d v="2019-05-23T00:00:00"/>
    <x v="0"/>
    <n v="14103474"/>
    <n v="43608"/>
    <s v="YMCT|KKE-M919R-00"/>
    <s v="BELT CONVEYOR"/>
    <n v="6"/>
    <n v="6"/>
    <n v="1460.18"/>
    <s v="CNY"/>
    <n v="1.1599999999999999"/>
    <n v="1460.18"/>
    <n v="1693.8088"/>
    <s v="C66SZX-SMT SERVICE"/>
    <s v="JiangXi Netis Technology Co., Ltd."/>
    <s v="Same"/>
    <n v="904955"/>
    <n v="429"/>
    <s v="309ASY INV-PTS SALES"/>
    <n v="0"/>
    <s v="4400010411，20190401——20190430"/>
    <n v="707362"/>
    <s v="江西网是科技有限公司"/>
    <n v="0"/>
    <x v="0"/>
    <x v="1"/>
    <s v="Q1"/>
    <x v="0"/>
    <x v="0"/>
  </r>
  <r>
    <s v="ESHL"/>
    <s v="SZX"/>
    <x v="0"/>
    <d v="2019-05-24T00:00:00"/>
    <x v="1"/>
    <n v="14103475"/>
    <n v="43609"/>
    <s v="ZZZZ|303MD"/>
    <s v="SPECIAL NOZZLE"/>
    <n v="6"/>
    <n v="6"/>
    <n v="8275.86"/>
    <s v="CNY"/>
    <n v="1.1599999999999999"/>
    <n v="8275.86"/>
    <n v="9599.9976000000006"/>
    <s v="C66SZX-SMT SERVICE"/>
    <s v="Dongguan Cowell Optic Electronics Co., Ltd."/>
    <s v="Same"/>
    <n v="904956"/>
    <n v="3345.13"/>
    <s v="309ASY INV-PTS SALES"/>
    <n v="0"/>
    <s v="ZZ201905033801&amp;ZZ201905153834"/>
    <n v="707562"/>
    <s v="东莞高伟光学电子有限公司"/>
    <n v="0"/>
    <x v="0"/>
    <x v="1"/>
    <s v="Q1"/>
    <x v="0"/>
    <x v="0"/>
  </r>
  <r>
    <s v="ESHL"/>
    <s v="BJS"/>
    <x v="0"/>
    <d v="2019-05-28T00:00:00"/>
    <x v="2"/>
    <n v="14103476"/>
    <n v="43613"/>
    <s v="HELI|57174201"/>
    <s v="THERMOCOUPLE ASSY"/>
    <n v="1"/>
    <n v="1"/>
    <n v="398.23"/>
    <s v="CNY"/>
    <n v="1.1599999999999999"/>
    <n v="398.23"/>
    <n v="461.9468"/>
    <s v="C66BJS-SMT SERVICE"/>
    <s v="Fawer Automotive Parts Company Ltd. Changchun Elec"/>
    <s v="Same"/>
    <n v="904959"/>
    <n v="236.93"/>
    <s v="309ASY INV-PTS SALES"/>
    <n v="0"/>
    <s v="长春富奥20190514"/>
    <n v="707937"/>
    <s v="富奥汽车零部件股份有限公司电子电器分公司"/>
    <n v="0"/>
    <x v="0"/>
    <x v="1"/>
    <s v="Q1"/>
    <x v="0"/>
    <x v="1"/>
  </r>
  <r>
    <s v="ESHL"/>
    <s v="BJS"/>
    <x v="0"/>
    <d v="2019-05-28T00:00:00"/>
    <x v="2"/>
    <n v="14103476"/>
    <n v="43613"/>
    <s v="HELI|5064"/>
    <s v="BLACK RTV"/>
    <n v="1"/>
    <n v="1"/>
    <n v="1194.69"/>
    <s v="CNY"/>
    <n v="1.1599999999999999"/>
    <n v="1194.69"/>
    <n v="1385.8404"/>
    <s v="C66BJS-SMT SERVICE"/>
    <s v="Fawer Automotive Parts Company Ltd. Changchun Elec"/>
    <s v="Same"/>
    <n v="904959"/>
    <n v="695.61"/>
    <s v="309ASY INV-PTS SALES"/>
    <n v="0"/>
    <s v="长春富奥20190514"/>
    <n v="707937"/>
    <s v="富奥汽车零部件股份有限公司电子电器分公司"/>
    <n v="0"/>
    <x v="0"/>
    <x v="1"/>
    <s v="Q1"/>
    <x v="0"/>
    <x v="1"/>
  </r>
  <r>
    <s v="ESHL"/>
    <s v="SHA"/>
    <x v="2"/>
    <d v="2019-05-28T00:00:00"/>
    <x v="0"/>
    <n v="14103477"/>
    <n v="43613"/>
    <s v="YMCT|KHJ-MC200-00"/>
    <s v="SS TAPE FEEDER 12/16mm"/>
    <n v="2"/>
    <n v="2"/>
    <n v="9247.7900000000009"/>
    <s v="CNY"/>
    <n v="1.1599999999999999"/>
    <n v="9247.7900000000009"/>
    <n v="10727.436400000001"/>
    <s v="C66SHA-SERVICE GROUP"/>
    <s v="Shanghai Amphenol Airwave Communication Electronic"/>
    <s v="Same"/>
    <n v="904960"/>
    <n v="7000"/>
    <s v="309ASY INV-PTS SALES"/>
    <n v="0"/>
    <n v="0"/>
    <n v="707955"/>
    <s v="上海安费诺永亿通讯电子有限公司"/>
    <n v="0"/>
    <x v="0"/>
    <x v="1"/>
    <s v="Q1"/>
    <x v="0"/>
    <x v="3"/>
  </r>
  <r>
    <s v="ESHL"/>
    <s v="SHA"/>
    <x v="0"/>
    <d v="2019-05-28T00:00:00"/>
    <x v="0"/>
    <n v="14103478"/>
    <n v="43613"/>
    <s v="YMCT|KHN-M7710-A4"/>
    <s v="NOZZLE 301A ASSY"/>
    <n v="12"/>
    <n v="12"/>
    <n v="8952.2099999999991"/>
    <s v="CNY"/>
    <n v="1.1599999999999999"/>
    <n v="8952.2099999999991"/>
    <n v="10384.563599999998"/>
    <s v="C66SHA-SERVICE GROUP"/>
    <s v="Jiangsu Hongjia Electronic Technology Co.,Ltd"/>
    <s v="Same"/>
    <n v="904961"/>
    <n v="5016"/>
    <s v="309ASY INV-PTS SALES"/>
    <n v="0"/>
    <n v="0"/>
    <n v="707962"/>
    <s v="江苏鸿佳电子科技有限公司"/>
    <n v="0"/>
    <x v="0"/>
    <x v="1"/>
    <s v="Q1"/>
    <x v="0"/>
    <x v="3"/>
  </r>
  <r>
    <s v="ESHL"/>
    <s v="SHA"/>
    <x v="2"/>
    <d v="2019-05-28T00:00:00"/>
    <x v="0"/>
    <n v="14103479"/>
    <n v="43613"/>
    <s v="YMCT|KHJ-MC600-00"/>
    <s v="SS TAPE FEEDER 44mm"/>
    <n v="1"/>
    <n v="1"/>
    <n v="8296.4599999999991"/>
    <s v="CNY"/>
    <n v="1.1599999999999999"/>
    <n v="8296.4599999999991"/>
    <n v="9623.8935999999976"/>
    <s v="C66SHA-SERVICE GROUP"/>
    <s v="Jianfeng Electronic Technology Co., Ltd."/>
    <s v="Same"/>
    <n v="904962"/>
    <n v="7000"/>
    <s v="309ASY INV-PTS SALES"/>
    <n v="0"/>
    <n v="0"/>
    <n v="707966"/>
    <s v="鉴丰电子科技有限公司"/>
    <n v="0"/>
    <x v="0"/>
    <x v="1"/>
    <s v="Q1"/>
    <x v="0"/>
    <x v="3"/>
  </r>
  <r>
    <s v="ESHL"/>
    <s v="SHA"/>
    <x v="2"/>
    <d v="2019-05-28T00:00:00"/>
    <x v="0"/>
    <n v="14103480"/>
    <n v="43613"/>
    <s v="YMCT|KHJ-MC200-00"/>
    <s v="SS TAPE FEEDER 12/16mm"/>
    <n v="4"/>
    <n v="4"/>
    <n v="16169.91"/>
    <s v="CNY"/>
    <n v="1.1599999999999999"/>
    <n v="16169.91"/>
    <n v="18757.095599999997"/>
    <s v="C66SHA-SERVICE GROUP"/>
    <s v="Shanghai Keter New Materials Co., Ltd."/>
    <s v="Same"/>
    <n v="904963"/>
    <n v="14000"/>
    <s v="309ASY INV-PTS SALES"/>
    <n v="0"/>
    <n v="0"/>
    <n v="707970"/>
    <s v="上海科特新材料股份有限公司"/>
    <n v="0"/>
    <x v="0"/>
    <x v="1"/>
    <s v="Q1"/>
    <x v="0"/>
    <x v="3"/>
  </r>
  <r>
    <s v="ESHL"/>
    <s v="SHA"/>
    <x v="2"/>
    <d v="2019-05-28T00:00:00"/>
    <x v="0"/>
    <n v="14103480"/>
    <n v="43613"/>
    <s v="YMCT|KHJ-MC400-00"/>
    <s v="SS TAPE FEEDER 24mm"/>
    <n v="5"/>
    <n v="5"/>
    <n v="21207.96"/>
    <s v="CNY"/>
    <n v="1.1599999999999999"/>
    <n v="21207.96"/>
    <n v="24601.233599999996"/>
    <s v="C66SHA-SERVICE GROUP"/>
    <s v="Shanghai Keter New Materials Co., Ltd."/>
    <s v="Same"/>
    <n v="904963"/>
    <n v="19000"/>
    <s v="309ASY INV-PTS SALES"/>
    <n v="0"/>
    <n v="0"/>
    <n v="707970"/>
    <s v="上海科特新材料股份有限公司"/>
    <n v="0"/>
    <x v="0"/>
    <x v="1"/>
    <s v="Q1"/>
    <x v="0"/>
    <x v="3"/>
  </r>
  <r>
    <s v="ESHL"/>
    <s v="SHA"/>
    <x v="3"/>
    <d v="2019-05-29T00:00:00"/>
    <x v="0"/>
    <n v="13100128"/>
    <n v="43614"/>
    <s v="YMCT|REPAIR CHARGE"/>
    <s v="REPAIR CHARGE"/>
    <n v="1"/>
    <n v="1"/>
    <n v="23931.86"/>
    <s v="CNY"/>
    <n v="1.1599999999999999"/>
    <n v="23931.86"/>
    <n v="27760.957599999998"/>
    <s v="C66SHA-SERVICE GROUP"/>
    <s v="Microtest Corporation (Kunshan)"/>
    <s v="Same"/>
    <n v="904965"/>
    <n v="0"/>
    <s v="309ASY INV-CONTRACT"/>
    <n v="0"/>
    <n v="0"/>
    <n v="0"/>
    <s v="昆山相信电子有限公司"/>
    <n v="0"/>
    <x v="0"/>
    <x v="1"/>
    <s v="Q1"/>
    <x v="0"/>
    <x v="3"/>
  </r>
  <r>
    <s v="ESHL"/>
    <s v="BJS"/>
    <x v="0"/>
    <d v="2019-05-29T00:00:00"/>
    <x v="2"/>
    <n v="14103481"/>
    <n v="43614"/>
    <s v="HELI|7609C"/>
    <s v="DY O2 ANALYZER FILTER"/>
    <n v="6"/>
    <n v="6"/>
    <n v="4355.1499999999996"/>
    <s v="CNY"/>
    <n v="1.1599999999999999"/>
    <n v="4355.1499999999996"/>
    <n v="5051.9739999999993"/>
    <s v="C66BJS-SMT SERVICE"/>
    <s v="GoerTek Inc."/>
    <s v="Same"/>
    <n v="904892"/>
    <n v="2717.84"/>
    <s v="309ASY INV-PTS SALES"/>
    <n v="0"/>
    <s v="2010374209-4"/>
    <n v="706516"/>
    <s v="歌尔股份有限公司"/>
    <n v="0"/>
    <x v="0"/>
    <x v="1"/>
    <s v="Q1"/>
    <x v="0"/>
    <x v="1"/>
  </r>
  <r>
    <s v="ESHL"/>
    <s v="BJS"/>
    <x v="0"/>
    <d v="2019-05-29T00:00:00"/>
    <x v="2"/>
    <n v="14103481"/>
    <n v="43614"/>
    <s v="HELI|6185C"/>
    <s v="WATER FILTER"/>
    <n v="6"/>
    <n v="6"/>
    <n v="1696.57"/>
    <s v="CNY"/>
    <n v="1.1599999999999999"/>
    <n v="1696.57"/>
    <n v="1968.0211999999997"/>
    <s v="C66BJS-SMT SERVICE"/>
    <s v="GoerTek Inc."/>
    <s v="Same"/>
    <n v="904892"/>
    <n v="1058.92"/>
    <s v="309ASY INV-PTS SALES"/>
    <n v="0"/>
    <s v="2010374209-4"/>
    <n v="706516"/>
    <s v="歌尔股份有限公司"/>
    <n v="0"/>
    <x v="0"/>
    <x v="1"/>
    <s v="Q1"/>
    <x v="0"/>
    <x v="1"/>
  </r>
  <r>
    <s v="ESHL"/>
    <s v="BJS"/>
    <x v="0"/>
    <d v="2019-05-29T00:00:00"/>
    <x v="2"/>
    <n v="14103482"/>
    <n v="43614"/>
    <s v="HELI|6185C"/>
    <s v="WATER FILTER"/>
    <n v="10"/>
    <n v="10"/>
    <n v="2827.61"/>
    <s v="CNY"/>
    <n v="1.1599999999999999"/>
    <n v="2827.61"/>
    <n v="3280.0275999999999"/>
    <s v="C66BJS-SMT SERVICE"/>
    <s v="GoerTek Inc."/>
    <s v="Same"/>
    <n v="904893"/>
    <n v="1764.87"/>
    <s v="309ASY INV-PTS SALES"/>
    <n v="0"/>
    <s v="2010374209-5"/>
    <n v="706517"/>
    <s v="歌尔股份有限公司"/>
    <n v="0"/>
    <x v="0"/>
    <x v="1"/>
    <s v="Q1"/>
    <x v="0"/>
    <x v="1"/>
  </r>
  <r>
    <s v="ESHL"/>
    <s v="BJS"/>
    <x v="0"/>
    <d v="2019-05-29T00:00:00"/>
    <x v="2"/>
    <n v="14103483"/>
    <n v="43614"/>
    <s v="HELI|584762"/>
    <s v="SHAFT BALL BEARING"/>
    <n v="1"/>
    <n v="1"/>
    <n v="1148.27"/>
    <s v="CNY"/>
    <n v="1.1599999999999999"/>
    <n v="1148.27"/>
    <n v="1331.9931999999999"/>
    <s v="C66BJS-SMT SERVICE"/>
    <s v="GoerTek Inc."/>
    <s v="Same"/>
    <n v="904894"/>
    <n v="679.72"/>
    <s v="309ASY INV-PTS SALES"/>
    <n v="0"/>
    <s v="2010374209-3"/>
    <n v="706521"/>
    <s v="歌尔股份有限公司"/>
    <n v="0"/>
    <x v="0"/>
    <x v="1"/>
    <s v="Q1"/>
    <x v="0"/>
    <x v="1"/>
  </r>
  <r>
    <s v="ESHL"/>
    <s v="BJS"/>
    <x v="0"/>
    <d v="2019-05-29T00:00:00"/>
    <x v="2"/>
    <n v="14103483"/>
    <n v="43614"/>
    <s v="HELI|571640"/>
    <s v="EXIT/ENTRANCE GUIDE"/>
    <n v="2"/>
    <n v="2"/>
    <n v="681.03"/>
    <s v="CNY"/>
    <n v="1.1599999999999999"/>
    <n v="681.03"/>
    <n v="789.99479999999994"/>
    <s v="C66BJS-SMT SERVICE"/>
    <s v="GoerTek Inc."/>
    <s v="Same"/>
    <n v="904894"/>
    <n v="405.22"/>
    <s v="309ASY INV-PTS SALES"/>
    <n v="0"/>
    <s v="2010374209-3"/>
    <n v="706521"/>
    <s v="歌尔股份有限公司"/>
    <n v="0"/>
    <x v="0"/>
    <x v="1"/>
    <s v="Q1"/>
    <x v="0"/>
    <x v="1"/>
  </r>
  <r>
    <s v="ESHL"/>
    <s v="BJS"/>
    <x v="0"/>
    <d v="2019-05-29T00:00:00"/>
    <x v="2"/>
    <n v="14103483"/>
    <n v="43614"/>
    <s v="HELI|2976K"/>
    <s v="RING, RETAINING 3/16"/>
    <n v="2"/>
    <n v="2"/>
    <n v="124.14"/>
    <s v="CNY"/>
    <n v="1.1599999999999999"/>
    <n v="124.14"/>
    <n v="144.00239999999999"/>
    <s v="C66BJS-SMT SERVICE"/>
    <s v="GoerTek Inc."/>
    <s v="Same"/>
    <n v="904894"/>
    <n v="73.650000000000006"/>
    <s v="309ASY INV-PTS SALES"/>
    <n v="0"/>
    <s v="2010374209-3"/>
    <n v="706521"/>
    <s v="歌尔股份有限公司"/>
    <n v="0"/>
    <x v="0"/>
    <x v="1"/>
    <s v="Q1"/>
    <x v="0"/>
    <x v="1"/>
  </r>
  <r>
    <s v="ESHL"/>
    <s v="BJS"/>
    <x v="0"/>
    <d v="2019-05-29T00:00:00"/>
    <x v="2"/>
    <n v="14103483"/>
    <n v="43614"/>
    <s v="HELI|8200K"/>
    <s v="PNP TYPE DIFFUSE PHOTO SENSOR- (SMEMA sensor without reflector)"/>
    <n v="2"/>
    <n v="2"/>
    <n v="4889.66"/>
    <s v="CNY"/>
    <n v="1.1599999999999999"/>
    <n v="4889.66"/>
    <n v="5672.0055999999995"/>
    <s v="C66BJS-SMT SERVICE"/>
    <s v="GoerTek Inc."/>
    <s v="Same"/>
    <n v="904894"/>
    <n v="2890.97"/>
    <s v="309ASY INV-PTS SALES"/>
    <n v="0"/>
    <s v="2010374209-3"/>
    <n v="706521"/>
    <s v="歌尔股份有限公司"/>
    <n v="0"/>
    <x v="0"/>
    <x v="1"/>
    <s v="Q1"/>
    <x v="0"/>
    <x v="1"/>
  </r>
  <r>
    <s v="ESHL"/>
    <s v="BJS"/>
    <x v="0"/>
    <d v="2019-05-29T00:00:00"/>
    <x v="2"/>
    <n v="14103484"/>
    <n v="43614"/>
    <s v="HELI|4491"/>
    <s v="CONTROLLER-MOTOR KBLC"/>
    <n v="1"/>
    <n v="1"/>
    <n v="4079.65"/>
    <s v="CNY"/>
    <n v="1.1599999999999999"/>
    <n v="4079.65"/>
    <n v="4732.3940000000002"/>
    <s v="C66BJS-SMT SERVICE"/>
    <s v="GoerTek Inc."/>
    <s v="Same"/>
    <n v="904896"/>
    <n v="2822.81"/>
    <s v="309ASY INV-PTS SALES"/>
    <n v="0"/>
    <s v="2010374209-6"/>
    <n v="706523"/>
    <s v="歌尔股份有限公司"/>
    <n v="0"/>
    <x v="0"/>
    <x v="1"/>
    <s v="Q1"/>
    <x v="0"/>
    <x v="1"/>
  </r>
  <r>
    <s v="ESHL"/>
    <s v="BJS"/>
    <x v="1"/>
    <d v="2019-06-03T00:00:00"/>
    <x v="2"/>
    <n v="12101034"/>
    <n v="43619"/>
    <s v="HELI|REPAIR CHARGE"/>
    <s v="REPAIR CHARGE"/>
    <n v="1"/>
    <n v="1"/>
    <n v="5909.73"/>
    <s v="CNY"/>
    <n v="1.135"/>
    <n v="5909.73"/>
    <n v="6707.5435499999994"/>
    <s v="C66BJS-SMT SERVICE"/>
    <s v="GoerTek Inc."/>
    <s v="Same"/>
    <n v="904964"/>
    <n v="0"/>
    <s v="309ASY INV-NON-CON"/>
    <n v="0"/>
    <n v="45307"/>
    <n v="0"/>
    <s v="歌尔股份有限公司"/>
    <n v="0"/>
    <x v="0"/>
    <x v="2"/>
    <s v="Q1"/>
    <x v="0"/>
    <x v="1"/>
  </r>
  <r>
    <s v="ESHL"/>
    <s v="SZX"/>
    <x v="1"/>
    <d v="2019-06-11T00:00:00"/>
    <x v="0"/>
    <n v="12101035"/>
    <n v="43627"/>
    <s v="YMCT|SERVICE FEE"/>
    <s v="SERVICE CHARGE"/>
    <n v="1"/>
    <n v="1"/>
    <n v="4528.3"/>
    <s v="CNY"/>
    <n v="1.135"/>
    <n v="4528.3"/>
    <n v="5139.6205"/>
    <s v="C66SZX-SMT SERVICE"/>
    <s v="Shenzhen Hongtongyu Electronics Co., Ltd."/>
    <s v="Same"/>
    <n v="904966"/>
    <n v="0"/>
    <s v="309ASY INV-NON-CON"/>
    <n v="0"/>
    <s v="C66SZ190167REV.2"/>
    <n v="0"/>
    <s v="深圳市鸿通宇电子有限公司"/>
    <n v="0"/>
    <x v="0"/>
    <x v="2"/>
    <s v="Q1"/>
    <x v="0"/>
    <x v="0"/>
  </r>
  <r>
    <s v="ESHL"/>
    <s v="SZX"/>
    <x v="1"/>
    <d v="2019-06-12T00:00:00"/>
    <x v="1"/>
    <n v="12101036"/>
    <n v="43628"/>
    <s v="SAKI|REPAIR CHARGE"/>
    <s v="REPAIR CHARGE"/>
    <n v="1"/>
    <n v="1"/>
    <n v="3017"/>
    <s v="CNY"/>
    <n v="1.135"/>
    <n v="3017"/>
    <n v="3424.2950000000001"/>
    <s v="C66SZX-SMT SERVICE"/>
    <s v="Prime Technology (Guangzhou) Inc."/>
    <s v="Same"/>
    <n v="904968"/>
    <n v="0"/>
    <s v="309ASY INV-NON-CON"/>
    <n v="0"/>
    <s v="P6B95096"/>
    <n v="0"/>
    <s v="广上科技(广州)有限公司"/>
    <n v="0"/>
    <x v="0"/>
    <x v="2"/>
    <s v="Q1"/>
    <x v="0"/>
    <x v="0"/>
  </r>
  <r>
    <s v="ESHL"/>
    <s v="SZX"/>
    <x v="0"/>
    <d v="2019-06-12T00:00:00"/>
    <x v="1"/>
    <n v="14103485"/>
    <n v="43628"/>
    <s v="ZZZZ|40001253"/>
    <s v="EJECTOR 50"/>
    <n v="1"/>
    <n v="1"/>
    <n v="6301.73"/>
    <s v="CNY"/>
    <n v="1.135"/>
    <n v="6301.73"/>
    <n v="7152.4635499999995"/>
    <s v="C66SZX-SMT SERVICE"/>
    <s v="SHENZHEN STANLEY ELECTRIC CO., LTD."/>
    <s v="Same"/>
    <n v="904969"/>
    <n v="5339.81"/>
    <s v="309ASY INV-PTS SALES"/>
    <n v="0"/>
    <n v="4.3000062174299996E+19"/>
    <n v="709429"/>
    <s v="深圳斯坦雷电气有限公司"/>
    <n v="0"/>
    <x v="0"/>
    <x v="2"/>
    <s v="Q1"/>
    <x v="0"/>
    <x v="0"/>
  </r>
  <r>
    <s v="ESHL"/>
    <s v="SZX"/>
    <x v="0"/>
    <d v="2019-06-12T00:00:00"/>
    <x v="1"/>
    <n v="14103485"/>
    <n v="43628"/>
    <s v="ZZZZ|40011065"/>
    <s v="CONVEYOR BELT EX(250)"/>
    <n v="2"/>
    <n v="2"/>
    <n v="362.07"/>
    <s v="CNY"/>
    <n v="1.135"/>
    <n v="362.07"/>
    <n v="410.94945000000001"/>
    <s v="C66SZX-SMT SERVICE"/>
    <s v="SHENZHEN STANLEY ELECTRIC CO., LTD."/>
    <s v="Same"/>
    <n v="904969"/>
    <n v="291.26"/>
    <s v="309ASY INV-PTS SALES"/>
    <n v="0"/>
    <n v="4.3000062174299996E+19"/>
    <n v="709429"/>
    <s v="深圳斯坦雷电气有限公司"/>
    <n v="0"/>
    <x v="0"/>
    <x v="2"/>
    <s v="Q1"/>
    <x v="0"/>
    <x v="0"/>
  </r>
  <r>
    <s v="ESHL"/>
    <s v="SZX"/>
    <x v="0"/>
    <d v="2019-06-12T00:00:00"/>
    <x v="1"/>
    <n v="14103485"/>
    <n v="43628"/>
    <s v="ZZZZ|E1003706CB0"/>
    <s v="CF081E 8mmFeeder"/>
    <n v="2"/>
    <n v="2"/>
    <n v="3893.81"/>
    <s v="CNY"/>
    <n v="1.135"/>
    <n v="3893.81"/>
    <n v="4419.4743500000004"/>
    <s v="C66SZX-SMT SERVICE"/>
    <s v="SHENZHEN STANLEY ELECTRIC CO., LTD."/>
    <s v="Same"/>
    <n v="904969"/>
    <n v="3200"/>
    <s v="309ASY INV-PTS SALES"/>
    <n v="0"/>
    <n v="4.3000062174299996E+19"/>
    <n v="709429"/>
    <s v="深圳斯坦雷电气有限公司"/>
    <n v="0"/>
    <x v="0"/>
    <x v="2"/>
    <s v="Q1"/>
    <x v="0"/>
    <x v="0"/>
  </r>
  <r>
    <s v="ESHL"/>
    <s v="BJS"/>
    <x v="0"/>
    <d v="2019-06-13T00:00:00"/>
    <x v="2"/>
    <n v="14103486"/>
    <n v="43629"/>
    <s v="HELI|57174201"/>
    <s v="THERMOCOUPLE ASSY"/>
    <n v="1"/>
    <n v="1"/>
    <n v="438.05"/>
    <s v="CNY"/>
    <n v="1.135"/>
    <n v="438.05"/>
    <n v="497.18675000000002"/>
    <s v="C66BJS-SMT SERVICE"/>
    <s v="Hai Wan Safe Technologyco.Ltd"/>
    <s v="Same"/>
    <n v="904967"/>
    <n v="242.39"/>
    <s v="309ASY INV-PTS SALES"/>
    <n v="0"/>
    <s v="A24056"/>
    <n v="709630"/>
    <s v="海湾安全技术有限公司"/>
    <n v="0"/>
    <x v="0"/>
    <x v="2"/>
    <s v="Q1"/>
    <x v="0"/>
    <x v="1"/>
  </r>
  <r>
    <s v="ESHL"/>
    <s v="BJS"/>
    <x v="0"/>
    <d v="2019-06-13T00:00:00"/>
    <x v="2"/>
    <n v="14103486"/>
    <n v="43629"/>
    <s v="HELI|5064"/>
    <s v="BLACK RTV"/>
    <n v="1"/>
    <n v="1"/>
    <n v="1283.19"/>
    <s v="CNY"/>
    <n v="1.135"/>
    <n v="1283.19"/>
    <n v="1456.42065"/>
    <s v="C66BJS-SMT SERVICE"/>
    <s v="Hai Wan Safe Technologyco.Ltd"/>
    <s v="Same"/>
    <n v="904967"/>
    <n v="711.64"/>
    <s v="309ASY INV-PTS SALES"/>
    <n v="0"/>
    <s v="A24056"/>
    <n v="709630"/>
    <s v="海湾安全技术有限公司"/>
    <n v="0"/>
    <x v="0"/>
    <x v="2"/>
    <s v="Q1"/>
    <x v="0"/>
    <x v="1"/>
  </r>
  <r>
    <s v="ESHL"/>
    <s v="SZX"/>
    <x v="0"/>
    <d v="2019-06-14T00:00:00"/>
    <x v="2"/>
    <n v="14103487"/>
    <n v="43630"/>
    <s v="HELI|3277"/>
    <s v="Bearing &amp; Bracket SSFT-8"/>
    <n v="5"/>
    <n v="5"/>
    <n v="3761.06"/>
    <s v="CNY"/>
    <n v="1.135"/>
    <n v="3761.06"/>
    <n v="4268.8031000000001"/>
    <s v="C66SZX-SMT SERVICE"/>
    <s v="Providence Enterprise Limited"/>
    <s v="Same"/>
    <n v="904970"/>
    <n v="2463.0500000000002"/>
    <s v="309ASY INV-PTS SALES"/>
    <n v="0"/>
    <s v="TP19003227,TP19004395"/>
    <n v="709836"/>
    <s v="金进科技(深圳)有限公司"/>
    <n v="0"/>
    <x v="0"/>
    <x v="2"/>
    <s v="Q1"/>
    <x v="0"/>
    <x v="0"/>
  </r>
  <r>
    <s v="ESHL"/>
    <s v="SZX"/>
    <x v="0"/>
    <d v="2019-06-14T00:00:00"/>
    <x v="1"/>
    <n v="14103487"/>
    <n v="43630"/>
    <s v="DEKI|188681"/>
    <s v="DRIVE BELT CAMERA Y STD"/>
    <n v="2"/>
    <n v="2"/>
    <n v="1946.9"/>
    <s v="CNY"/>
    <n v="1.135"/>
    <n v="1946.9"/>
    <n v="2209.7315000000003"/>
    <s v="C66SZX-SMT SERVICE"/>
    <s v="Providence Enterprise Limited"/>
    <s v="Same"/>
    <n v="904970"/>
    <n v="1515.04"/>
    <s v="309ASY INV-PTS SALES"/>
    <n v="0"/>
    <s v="TP19003227,TP19004395"/>
    <n v="709836"/>
    <s v="金进科技(深圳)有限公司"/>
    <n v="0"/>
    <x v="0"/>
    <x v="2"/>
    <s v="Q1"/>
    <x v="0"/>
    <x v="0"/>
  </r>
  <r>
    <s v="ESHL"/>
    <s v="SHA"/>
    <x v="2"/>
    <d v="2019-06-25T00:00:00"/>
    <x v="0"/>
    <n v="14103488"/>
    <n v="43641"/>
    <s v="YMCT|KHJ-MC100-00"/>
    <s v="SS TAPE FEEDER 8mm"/>
    <n v="45"/>
    <n v="45"/>
    <n v="129146.02"/>
    <s v="CNY"/>
    <n v="1.135"/>
    <n v="129146.02"/>
    <n v="146580.73269999999"/>
    <s v="C66SHA-SERVICE GROUP"/>
    <s v="Wuxi Maxdone Electronics Technology Co., Ltd."/>
    <s v="Same"/>
    <n v="904971"/>
    <n v="112500"/>
    <s v="309ASY INV-PTS SALES"/>
    <n v="0"/>
    <n v="0"/>
    <n v="710802"/>
    <s v="无锡麦道电子科技有限公司"/>
    <n v="0"/>
    <x v="0"/>
    <x v="2"/>
    <s v="Q1"/>
    <x v="0"/>
    <x v="3"/>
  </r>
  <r>
    <s v="ESHL"/>
    <s v="SHA"/>
    <x v="2"/>
    <d v="2019-06-25T00:00:00"/>
    <x v="0"/>
    <n v="14103488"/>
    <n v="43641"/>
    <s v="YMCT|KHJ-MC200-00"/>
    <s v="SS TAPE FEEDER 12/16mm"/>
    <n v="25"/>
    <n v="25"/>
    <n v="98429.2"/>
    <s v="CNY"/>
    <n v="1.135"/>
    <n v="98429.2"/>
    <n v="111717.14199999999"/>
    <s v="C66SHA-SERVICE GROUP"/>
    <s v="Wuxi Maxdone Electronics Technology Co., Ltd."/>
    <s v="Same"/>
    <n v="904971"/>
    <n v="87500"/>
    <s v="309ASY INV-PTS SALES"/>
    <n v="0"/>
    <n v="0"/>
    <n v="710802"/>
    <s v="无锡麦道电子科技有限公司"/>
    <n v="0"/>
    <x v="0"/>
    <x v="2"/>
    <s v="Q1"/>
    <x v="0"/>
    <x v="3"/>
  </r>
  <r>
    <s v="ESHL"/>
    <s v="SHA"/>
    <x v="2"/>
    <d v="2019-06-25T00:00:00"/>
    <x v="0"/>
    <n v="14103488"/>
    <n v="43641"/>
    <s v="YMCT|KHJ-MC400-00"/>
    <s v="SS TAPE FEEDER 24mm"/>
    <n v="5"/>
    <n v="5"/>
    <n v="21721.24"/>
    <s v="CNY"/>
    <n v="1.135"/>
    <n v="21721.24"/>
    <n v="24653.607400000001"/>
    <s v="C66SHA-SERVICE GROUP"/>
    <s v="Wuxi Maxdone Electronics Technology Co., Ltd."/>
    <s v="Same"/>
    <n v="904971"/>
    <n v="19000"/>
    <s v="309ASY INV-PTS SALES"/>
    <n v="0"/>
    <n v="0"/>
    <n v="710802"/>
    <s v="无锡麦道电子科技有限公司"/>
    <n v="0"/>
    <x v="0"/>
    <x v="2"/>
    <s v="Q1"/>
    <x v="0"/>
    <x v="3"/>
  </r>
  <r>
    <s v="ESHL"/>
    <s v="SHA"/>
    <x v="2"/>
    <d v="2019-06-25T00:00:00"/>
    <x v="0"/>
    <n v="14103488"/>
    <n v="43641"/>
    <s v="YMCT|KHJ-MC500-00"/>
    <s v="SS TAPE FEEDER 32mm"/>
    <n v="4"/>
    <n v="4"/>
    <n v="22053.1"/>
    <s v="CNY"/>
    <n v="1.135"/>
    <n v="22053.1"/>
    <n v="25030.268499999998"/>
    <s v="C66SHA-SERVICE GROUP"/>
    <s v="Wuxi Maxdone Electronics Technology Co., Ltd."/>
    <s v="Same"/>
    <n v="904971"/>
    <n v="19600"/>
    <s v="309ASY INV-PTS SALES"/>
    <n v="0"/>
    <n v="0"/>
    <n v="710802"/>
    <s v="无锡麦道电子科技有限公司"/>
    <n v="0"/>
    <x v="0"/>
    <x v="2"/>
    <s v="Q1"/>
    <x v="0"/>
    <x v="3"/>
  </r>
  <r>
    <s v="ESHL"/>
    <s v="SHA"/>
    <x v="2"/>
    <d v="2019-06-25T00:00:00"/>
    <x v="0"/>
    <n v="14103488"/>
    <n v="43641"/>
    <s v="YMCT|KHJ-MC600-00"/>
    <s v="SS TAPE FEEDER 44mm"/>
    <n v="4"/>
    <n v="4"/>
    <n v="31546.9"/>
    <s v="CNY"/>
    <n v="1.135"/>
    <n v="31546.9"/>
    <n v="35805.731500000002"/>
    <s v="C66SHA-SERVICE GROUP"/>
    <s v="Wuxi Maxdone Electronics Technology Co., Ltd."/>
    <s v="Same"/>
    <n v="904971"/>
    <n v="28000"/>
    <s v="309ASY INV-PTS SALES"/>
    <n v="0"/>
    <n v="0"/>
    <n v="710802"/>
    <s v="无锡麦道电子科技有限公司"/>
    <n v="0"/>
    <x v="0"/>
    <x v="2"/>
    <s v="Q1"/>
    <x v="0"/>
    <x v="3"/>
  </r>
  <r>
    <s v="ESHL"/>
    <s v="SHA"/>
    <x v="2"/>
    <d v="2019-06-25T00:00:00"/>
    <x v="0"/>
    <n v="14103488"/>
    <n v="43641"/>
    <s v="YMCT|KHJ-MC700-00"/>
    <s v="SS TAPE FEEDER 56mm"/>
    <n v="1"/>
    <n v="1"/>
    <n v="8296.4599999999991"/>
    <s v="CNY"/>
    <n v="1.135"/>
    <n v="8296.4599999999991"/>
    <n v="9416.4820999999993"/>
    <s v="C66SHA-SERVICE GROUP"/>
    <s v="Wuxi Maxdone Electronics Technology Co., Ltd."/>
    <s v="Same"/>
    <n v="904971"/>
    <n v="7200"/>
    <s v="309ASY INV-PTS SALES"/>
    <n v="0"/>
    <n v="0"/>
    <n v="710802"/>
    <s v="无锡麦道电子科技有限公司"/>
    <n v="0"/>
    <x v="0"/>
    <x v="2"/>
    <s v="Q1"/>
    <x v="0"/>
    <x v="3"/>
  </r>
  <r>
    <s v="ESHL"/>
    <s v="SHA"/>
    <x v="0"/>
    <d v="2019-06-25T00:00:00"/>
    <x v="0"/>
    <n v="14103488"/>
    <n v="43641"/>
    <s v="YMCT|KHJ-MC800-00"/>
    <s v="SS FEEDER ASSY. 72mm"/>
    <n v="1"/>
    <n v="1"/>
    <n v="26643.360000000001"/>
    <s v="CNY"/>
    <n v="1.135"/>
    <n v="26643.360000000001"/>
    <n v="30240.213599999999"/>
    <s v="C66SHA-SERVICE GROUP"/>
    <s v="Wuxi Maxdone Electronics Technology Co., Ltd."/>
    <s v="Same"/>
    <n v="904971"/>
    <n v="17994"/>
    <s v="309ASY INV-PTS SALES"/>
    <n v="0"/>
    <n v="0"/>
    <n v="710802"/>
    <s v="无锡麦道电子科技有限公司"/>
    <n v="0"/>
    <x v="0"/>
    <x v="2"/>
    <s v="Q1"/>
    <x v="0"/>
    <x v="3"/>
  </r>
  <r>
    <s v="ESHL"/>
    <s v="SHA"/>
    <x v="2"/>
    <d v="2019-06-25T00:00:00"/>
    <x v="0"/>
    <n v="14103489"/>
    <n v="43641"/>
    <s v="YMCT|KHJ-MC100-00"/>
    <s v="SS TAPE FEEDER 8mm"/>
    <n v="40"/>
    <n v="40"/>
    <n v="112814.16"/>
    <s v="CNY"/>
    <n v="1.135"/>
    <n v="112814.16"/>
    <n v="128044.07160000001"/>
    <s v="C66SHA-SERVICE GROUP"/>
    <s v="Lance Vehicle Technology Co., Ltd."/>
    <s v="Same"/>
    <n v="904972"/>
    <n v="100000"/>
    <s v="309ASY INV-PTS SALES"/>
    <n v="0"/>
    <n v="0"/>
    <n v="710809"/>
    <s v="江苏中科朗恩斯车辆科技有限公司"/>
    <n v="0"/>
    <x v="0"/>
    <x v="2"/>
    <s v="Q1"/>
    <x v="0"/>
    <x v="3"/>
  </r>
  <r>
    <s v="ESHL"/>
    <s v="SHA"/>
    <x v="2"/>
    <d v="2019-06-25T00:00:00"/>
    <x v="0"/>
    <n v="14103489"/>
    <n v="43641"/>
    <s v="YMCT|KHJ-MC200-00"/>
    <s v="SS TAPE FEEDER 12/16mm"/>
    <n v="10"/>
    <n v="10"/>
    <n v="37867.26"/>
    <s v="CNY"/>
    <n v="1.135"/>
    <n v="37867.26"/>
    <n v="42979.340100000001"/>
    <s v="C66SHA-SERVICE GROUP"/>
    <s v="Lance Vehicle Technology Co., Ltd."/>
    <s v="Same"/>
    <n v="904972"/>
    <n v="35000"/>
    <s v="309ASY INV-PTS SALES"/>
    <n v="0"/>
    <n v="0"/>
    <n v="710809"/>
    <s v="江苏中科朗恩斯车辆科技有限公司"/>
    <n v="0"/>
    <x v="0"/>
    <x v="2"/>
    <s v="Q1"/>
    <x v="0"/>
    <x v="3"/>
  </r>
  <r>
    <s v="ESHL"/>
    <s v="SZX"/>
    <x v="0"/>
    <d v="2019-06-26T00:00:00"/>
    <x v="1"/>
    <n v="14103490"/>
    <n v="43642"/>
    <s v="ZZZZ|K48-M3856-00X"/>
    <s v="GREASE PACK(NSL)"/>
    <n v="2"/>
    <n v="2"/>
    <n v="495.58"/>
    <s v="CNY"/>
    <n v="1.135"/>
    <n v="495.58"/>
    <n v="562.48329999999999"/>
    <s v="C66SZX-SMT SERVICE"/>
    <s v="LONGOAL DISPLAY LTD"/>
    <s v="Same"/>
    <n v="904973"/>
    <n v="265.48"/>
    <s v="309ASY INV-PTS SALES"/>
    <n v="0"/>
    <s v="D1906035"/>
    <n v="711027"/>
    <s v="佛山市顺德区龙高液晶有限公司"/>
    <n v="0"/>
    <x v="0"/>
    <x v="2"/>
    <s v="Q1"/>
    <x v="0"/>
    <x v="0"/>
  </r>
  <r>
    <s v="ESHL"/>
    <s v="SZX"/>
    <x v="0"/>
    <d v="2019-06-27T00:00:00"/>
    <x v="1"/>
    <n v="14103491"/>
    <n v="43643"/>
    <s v="ZZZZ|40000727"/>
    <s v="Y MOTOR ASSY"/>
    <n v="1"/>
    <n v="1"/>
    <n v="8290.27"/>
    <s v="CNY"/>
    <n v="1.135"/>
    <n v="8290.27"/>
    <n v="9409.4564499999997"/>
    <s v="C66SZX-SMT SERVICE"/>
    <s v="SHENZHEN STANLEY ELECTRIC CO., LTD."/>
    <s v="Same"/>
    <n v="904974"/>
    <n v="6601.94"/>
    <s v="309ASY INV-PTS SALES"/>
    <n v="0"/>
    <n v="4.3000066224299999E+19"/>
    <n v="711168"/>
    <s v="深圳斯坦雷电气有限公司"/>
    <n v="0"/>
    <x v="0"/>
    <x v="2"/>
    <s v="Q1"/>
    <x v="0"/>
    <x v="0"/>
  </r>
  <r>
    <s v="ESHL"/>
    <s v="SZX"/>
    <x v="0"/>
    <d v="2019-06-27T00:00:00"/>
    <x v="1"/>
    <n v="14103491"/>
    <n v="43643"/>
    <s v="ZZZZ|40000685"/>
    <s v="X MOTOR ASSY(AC600W)"/>
    <n v="1"/>
    <n v="1"/>
    <n v="8407.08"/>
    <s v="CNY"/>
    <n v="1.135"/>
    <n v="8407.08"/>
    <n v="9542.0357999999997"/>
    <s v="C66SZX-SMT SERVICE"/>
    <s v="SHENZHEN STANLEY ELECTRIC CO., LTD."/>
    <s v="Same"/>
    <n v="904974"/>
    <n v="6601.94"/>
    <s v="309ASY INV-PTS SALES"/>
    <n v="0"/>
    <n v="4.3000066224299999E+19"/>
    <n v="711168"/>
    <s v="深圳斯坦雷电气有限公司"/>
    <n v="0"/>
    <x v="0"/>
    <x v="2"/>
    <s v="Q1"/>
    <x v="0"/>
    <x v="0"/>
  </r>
  <r>
    <s v="ESHL"/>
    <s v="BJS"/>
    <x v="0"/>
    <d v="2019-07-02T00:00:00"/>
    <x v="2"/>
    <n v="14103492"/>
    <n v="43648"/>
    <s v="HELI|593555"/>
    <s v="HIGH TEMPERATURE LUBE OIL (250ML)"/>
    <n v="10"/>
    <n v="10"/>
    <n v="7453.01"/>
    <s v="CNY"/>
    <n v="1.135"/>
    <n v="7453.01"/>
    <n v="8459.1663499999995"/>
    <s v="C66BJS-SMT SERVICE"/>
    <s v="GoerTek Inc."/>
    <s v="Same"/>
    <n v="904944"/>
    <n v="4799.2"/>
    <s v="309ASY INV-PTS SALES"/>
    <n v="0"/>
    <s v="2010374209-7"/>
    <n v="711310"/>
    <s v="歌尔股份有限公司"/>
    <n v="0"/>
    <x v="0"/>
    <x v="3"/>
    <s v="Q2"/>
    <x v="0"/>
    <x v="1"/>
  </r>
  <r>
    <s v="ESHL"/>
    <s v="BJS"/>
    <x v="0"/>
    <d v="2019-07-02T00:00:00"/>
    <x v="2"/>
    <n v="14103493"/>
    <n v="43648"/>
    <s v="HELI|7609C"/>
    <s v="DY O2 ANALYZER FILTER"/>
    <n v="20"/>
    <n v="20"/>
    <n v="14517.17"/>
    <s v="CNY"/>
    <n v="1.135"/>
    <n v="14517.17"/>
    <n v="16476.987949999999"/>
    <s v="C66BJS-SMT SERVICE"/>
    <s v="GoerTek Inc."/>
    <s v="Same"/>
    <n v="904957"/>
    <n v="9111.86"/>
    <s v="309ASY INV-PTS SALES"/>
    <n v="0"/>
    <s v="2010374209-8"/>
    <n v="711313"/>
    <s v="歌尔股份有限公司"/>
    <n v="0"/>
    <x v="0"/>
    <x v="3"/>
    <s v="Q2"/>
    <x v="0"/>
    <x v="1"/>
  </r>
  <r>
    <s v="ESHL"/>
    <s v="BJS"/>
    <x v="0"/>
    <d v="2019-07-02T00:00:00"/>
    <x v="2"/>
    <n v="14103494"/>
    <n v="43648"/>
    <s v="HELI|2566"/>
    <s v="SSR"/>
    <n v="2"/>
    <n v="2"/>
    <n v="1476.92"/>
    <s v="CNY"/>
    <n v="1.135"/>
    <n v="1476.92"/>
    <n v="1676.3042"/>
    <s v="C66BJS-SMT SERVICE"/>
    <s v="GoerTek Inc."/>
    <s v="Same"/>
    <n v="904958"/>
    <n v="1008.39"/>
    <s v="309ASY INV-PTS SALES"/>
    <n v="0"/>
    <s v="2010374209-9"/>
    <n v="711315"/>
    <s v="歌尔股份有限公司"/>
    <n v="0"/>
    <x v="0"/>
    <x v="3"/>
    <s v="Q2"/>
    <x v="0"/>
    <x v="1"/>
  </r>
  <r>
    <s v="ESHL"/>
    <s v="BJS"/>
    <x v="0"/>
    <d v="2019-07-04T00:00:00"/>
    <x v="2"/>
    <n v="14103495"/>
    <n v="43650"/>
    <s v="HELI|594537"/>
    <s v="4400W HEATER ASSY, 12&quot; BW MOD,TUTCO"/>
    <n v="1"/>
    <n v="1"/>
    <n v="3311.5"/>
    <s v="CNY"/>
    <n v="1.135"/>
    <n v="3311.5"/>
    <n v="3758.5525000000002"/>
    <s v="C66BJS-SMT SERVICE"/>
    <s v="Beijing Jinlongyiyang Technology &amp; Development Co."/>
    <s v="Same"/>
    <n v="904975"/>
    <n v="2086.79"/>
    <s v="309ASY INV-PTS SALES"/>
    <n v="0"/>
    <s v="北京金龙翌阳20190606"/>
    <n v="711506"/>
    <s v="北京金龙翌阳科技发展有限公司"/>
    <n v="0"/>
    <x v="0"/>
    <x v="3"/>
    <s v="Q2"/>
    <x v="0"/>
    <x v="1"/>
  </r>
  <r>
    <s v="ESHL"/>
    <s v="BJS"/>
    <x v="0"/>
    <d v="2019-07-04T00:00:00"/>
    <x v="2"/>
    <n v="14103495"/>
    <n v="43650"/>
    <s v="HELI|594873"/>
    <s v=".11HP NIDEC,5&quot;IMP,MK3V AIR,SVC"/>
    <n v="2"/>
    <n v="2"/>
    <n v="9030.09"/>
    <s v="CNY"/>
    <n v="1.135"/>
    <n v="9030.09"/>
    <n v="10249.15215"/>
    <s v="C66BJS-SMT SERVICE"/>
    <s v="Beijing Jinlongyiyang Technology &amp; Development Co."/>
    <s v="Same"/>
    <n v="904975"/>
    <n v="6129.29"/>
    <s v="309ASY INV-PTS SALES"/>
    <n v="0"/>
    <s v="北京金龙翌阳20190606"/>
    <n v="711506"/>
    <s v="北京金龙翌阳科技发展有限公司"/>
    <n v="0"/>
    <x v="0"/>
    <x v="3"/>
    <s v="Q2"/>
    <x v="0"/>
    <x v="1"/>
  </r>
  <r>
    <s v="ESHL"/>
    <s v="BJS"/>
    <x v="1"/>
    <d v="2019-07-05T00:00:00"/>
    <x v="2"/>
    <n v="12101037"/>
    <n v="43651"/>
    <s v="HELI|REPAIR CHARGE"/>
    <s v="REPAIR CHARGE"/>
    <n v="1"/>
    <n v="1"/>
    <n v="2816.81"/>
    <s v="CNY"/>
    <n v="1.135"/>
    <n v="2816.81"/>
    <n v="3197.07935"/>
    <s v="C66BJS-SMT SERVICE"/>
    <s v="Beijing Jinlongyiyang Technology &amp; Development Co."/>
    <s v="Same"/>
    <n v="904976"/>
    <n v="0"/>
    <s v="309ASY INV-NON-CON"/>
    <n v="0"/>
    <s v="北京金龙翌阳20190606"/>
    <n v="0"/>
    <s v="北京金龙翌阳科技发展有限公司"/>
    <n v="0"/>
    <x v="0"/>
    <x v="3"/>
    <s v="Q2"/>
    <x v="0"/>
    <x v="1"/>
  </r>
  <r>
    <s v="ESHL"/>
    <s v="SZX"/>
    <x v="1"/>
    <d v="2019-07-05T00:00:00"/>
    <x v="1"/>
    <n v="12101038"/>
    <n v="43651"/>
    <s v="ZZZZ|REPAIR CHARGE"/>
    <s v="REPAIR CHARGE"/>
    <n v="1"/>
    <n v="1"/>
    <n v="6194.69"/>
    <s v="CNY"/>
    <n v="1.135"/>
    <n v="6194.69"/>
    <n v="7030.9731499999998"/>
    <s v="C66SZX-SMT SERVICE"/>
    <s v="SHENZHEN GLUX TECHNOLOGY CO., LTD."/>
    <s v="Same"/>
    <n v="904982"/>
    <n v="0"/>
    <s v="309ASY INV-NON-CON"/>
    <n v="0"/>
    <s v="C66SZ190201REV.1"/>
    <n v="0"/>
    <s v="深圳金立翔视效科技有限公司"/>
    <n v="0"/>
    <x v="0"/>
    <x v="3"/>
    <s v="Q2"/>
    <x v="0"/>
    <x v="0"/>
  </r>
  <r>
    <s v="ESHL"/>
    <s v="SZX"/>
    <x v="3"/>
    <d v="2019-07-05T00:00:00"/>
    <x v="0"/>
    <n v="13100129"/>
    <n v="43651"/>
    <s v="YMCT|SERVICE FEE"/>
    <s v="SERVICE CHARGE"/>
    <n v="1"/>
    <n v="1"/>
    <n v="10566.04"/>
    <s v="CNY"/>
    <n v="1.135"/>
    <n v="10566.04"/>
    <n v="11992.455400000001"/>
    <s v="C66SZX-SMT SERVICE"/>
    <s v="Dometic (Shenzhen) Electronic Co., Ltd."/>
    <s v="Same"/>
    <n v="904981"/>
    <n v="0"/>
    <s v="309ASY INV-CONTRACT"/>
    <n v="0"/>
    <s v="C66-CAN-18021-Dometic"/>
    <n v="0"/>
    <s v="多美达（深圳）电器有限公司"/>
    <n v="0"/>
    <x v="0"/>
    <x v="3"/>
    <s v="Q2"/>
    <x v="0"/>
    <x v="0"/>
  </r>
  <r>
    <s v="ESHL"/>
    <s v="SHA"/>
    <x v="0"/>
    <d v="2019-07-08T00:00:00"/>
    <x v="0"/>
    <n v="14103496"/>
    <n v="43654"/>
    <s v="YMCT|KV8-M4570-03"/>
    <s v="I/O HEAD UNIT ASSY"/>
    <n v="1"/>
    <n v="1"/>
    <n v="6792.92"/>
    <s v="CNY"/>
    <n v="1.135"/>
    <n v="6792.92"/>
    <n v="7709.9642000000003"/>
    <s v="C66SHA-SERVICE GROUP"/>
    <s v="Microtest Corporation (Kunshan)"/>
    <s v="Same"/>
    <n v="904983"/>
    <n v="4083"/>
    <s v="309ASY INV-PTS SALES"/>
    <n v="0"/>
    <n v="0"/>
    <n v="712234"/>
    <s v="昆山相信电子有限公司"/>
    <n v="0"/>
    <x v="0"/>
    <x v="3"/>
    <s v="Q2"/>
    <x v="0"/>
    <x v="3"/>
  </r>
  <r>
    <s v="ESHL"/>
    <s v="SHA"/>
    <x v="0"/>
    <d v="2019-07-08T00:00:00"/>
    <x v="0"/>
    <n v="14103496"/>
    <n v="43654"/>
    <s v="YMCT|90990-41J066"/>
    <s v="COLLAR"/>
    <n v="3"/>
    <n v="3"/>
    <n v="706.19"/>
    <s v="CNY"/>
    <n v="1.135"/>
    <n v="706.19"/>
    <n v="801.52565000000004"/>
    <s v="C66SHA-SERVICE GROUP"/>
    <s v="Microtest Corporation (Kunshan)"/>
    <s v="Same"/>
    <n v="904983"/>
    <n v="434.16"/>
    <s v="309ASY INV-PTS SALES"/>
    <n v="0"/>
    <n v="0"/>
    <n v="712234"/>
    <s v="昆山相信电子有限公司"/>
    <n v="0"/>
    <x v="0"/>
    <x v="3"/>
    <s v="Q2"/>
    <x v="0"/>
    <x v="3"/>
  </r>
  <r>
    <s v="ESHL"/>
    <s v="SHA"/>
    <x v="0"/>
    <d v="2019-07-08T00:00:00"/>
    <x v="0"/>
    <n v="14103496"/>
    <n v="43654"/>
    <s v="YMCT|KV8-M7160-02"/>
    <s v="SENSOR,H.(L=430)"/>
    <n v="3"/>
    <n v="3"/>
    <n v="9982.2999999999993"/>
    <s v="CNY"/>
    <n v="1.135"/>
    <n v="9982.2999999999993"/>
    <n v="11329.9105"/>
    <s v="C66SHA-SERVICE GROUP"/>
    <s v="Microtest Corporation (Kunshan)"/>
    <s v="Same"/>
    <n v="904983"/>
    <n v="5972.4"/>
    <s v="309ASY INV-PTS SALES"/>
    <n v="0"/>
    <n v="0"/>
    <n v="712234"/>
    <s v="昆山相信电子有限公司"/>
    <n v="0"/>
    <x v="0"/>
    <x v="3"/>
    <s v="Q2"/>
    <x v="0"/>
    <x v="3"/>
  </r>
  <r>
    <s v="ESHL"/>
    <s v="SHA"/>
    <x v="0"/>
    <d v="2019-07-08T00:00:00"/>
    <x v="0"/>
    <n v="14103497"/>
    <n v="43654"/>
    <s v="YMCT|KHW-M9129-00"/>
    <s v="BELT 1 CONVEYOR"/>
    <n v="2"/>
    <n v="2"/>
    <n v="642.48"/>
    <s v="CNY"/>
    <n v="1.135"/>
    <n v="642.48"/>
    <n v="729.21480000000008"/>
    <s v="C66SHA-SERVICE GROUP"/>
    <s v="RICH MEASURE&amp;CONTROL EQUIPMENT CO.,LTD"/>
    <s v="Same"/>
    <n v="904984"/>
    <n v="391.6"/>
    <s v="309ASY INV-PTS SALES"/>
    <n v="0"/>
    <n v="0"/>
    <n v="712235"/>
    <s v="温州瑞基测控设备有限公司"/>
    <n v="0"/>
    <x v="0"/>
    <x v="3"/>
    <s v="Q2"/>
    <x v="0"/>
    <x v="3"/>
  </r>
  <r>
    <s v="ESHL"/>
    <s v="SHA"/>
    <x v="0"/>
    <d v="2019-07-08T00:00:00"/>
    <x v="0"/>
    <n v="14103498"/>
    <n v="43654"/>
    <s v="YMCT|KHY-M712S-A0"/>
    <s v="SHAFT 2 SPARE"/>
    <n v="1"/>
    <n v="1"/>
    <n v="3684.07"/>
    <s v="CNY"/>
    <n v="1.135"/>
    <n v="3684.07"/>
    <n v="4181.4194500000003"/>
    <s v="C66SHA-SERVICE GROUP"/>
    <s v="Shanghai Daimay Automotive Interior Co., Ltd"/>
    <s v="Same"/>
    <n v="904985"/>
    <n v="2030"/>
    <s v="309ASY INV-PTS SALES"/>
    <n v="0"/>
    <n v="0"/>
    <n v="712242"/>
    <s v="上海岱美汽车零部件有限公司"/>
    <n v="0"/>
    <x v="0"/>
    <x v="3"/>
    <s v="Q2"/>
    <x v="0"/>
    <x v="3"/>
  </r>
  <r>
    <s v="ESHL"/>
    <s v="SZX"/>
    <x v="0"/>
    <d v="2019-07-10T00:00:00"/>
    <x v="0"/>
    <n v="14103499"/>
    <n v="43656"/>
    <s v="YMCT|90990-25J026"/>
    <s v="BEARING"/>
    <n v="70"/>
    <n v="70"/>
    <n v="0"/>
    <s v="CNY"/>
    <n v="1.135"/>
    <n v="0"/>
    <n v="0"/>
    <s v="C66SZX-SMT SERVICE"/>
    <s v="Huizhou Boshijie Technology Co., Ltd."/>
    <s v="Same"/>
    <n v="904986"/>
    <n v="4643.33"/>
    <s v="309ASY INV-PTS SALES"/>
    <n v="0"/>
    <n v="0"/>
    <n v="712627"/>
    <s v="惠州市博实结科技有限公司"/>
    <n v="0"/>
    <x v="0"/>
    <x v="3"/>
    <s v="Q2"/>
    <x v="0"/>
    <x v="0"/>
  </r>
  <r>
    <s v="ESHL"/>
    <s v="SZX"/>
    <x v="0"/>
    <d v="2019-07-10T00:00:00"/>
    <x v="0"/>
    <n v="14103499"/>
    <n v="43656"/>
    <s v="YMCT|KHY-M7310-01"/>
    <s v="RFK.MULTI CAM.YS12"/>
    <n v="1"/>
    <n v="1"/>
    <n v="0"/>
    <s v="CNY"/>
    <n v="1.135"/>
    <n v="0"/>
    <n v="0"/>
    <s v="C66SZX-SMT SERVICE"/>
    <s v="Huizhou Boshijie Technology Co., Ltd."/>
    <s v="Same"/>
    <n v="904986"/>
    <n v="27898.42"/>
    <s v="309ASY INV-PTS SALES"/>
    <n v="0"/>
    <n v="0"/>
    <n v="712627"/>
    <s v="惠州市博实结科技有限公司"/>
    <n v="0"/>
    <x v="0"/>
    <x v="3"/>
    <s v="Q2"/>
    <x v="0"/>
    <x v="0"/>
  </r>
  <r>
    <s v="ESHL"/>
    <s v="SZX"/>
    <x v="0"/>
    <d v="2019-07-10T00:00:00"/>
    <x v="1"/>
    <n v="14103499"/>
    <n v="43656"/>
    <s v="ZZZZ|K48-M3856-00X"/>
    <s v="GREASE PACK(NSL)"/>
    <n v="10"/>
    <n v="10"/>
    <n v="0"/>
    <s v="CNY"/>
    <n v="1.135"/>
    <n v="0"/>
    <n v="0"/>
    <s v="C66SZX-SMT SERVICE"/>
    <s v="Huizhou Boshijie Technology Co., Ltd."/>
    <s v="Same"/>
    <n v="904986"/>
    <n v="1327.4"/>
    <s v="309ASY INV-PTS SALES"/>
    <n v="0"/>
    <n v="0"/>
    <n v="712627"/>
    <s v="惠州市博实结科技有限公司"/>
    <n v="0"/>
    <x v="0"/>
    <x v="3"/>
    <s v="Q2"/>
    <x v="0"/>
    <x v="0"/>
  </r>
  <r>
    <s v="ESHL"/>
    <s v="SHA"/>
    <x v="0"/>
    <d v="2019-07-10T00:00:00"/>
    <x v="0"/>
    <n v="14103500"/>
    <n v="43656"/>
    <s v="YMCT|KHT-M71A0-30"/>
    <s v="METAL ASSY 3S 350"/>
    <n v="2"/>
    <n v="2"/>
    <n v="10369.91"/>
    <s v="CNY"/>
    <n v="1.135"/>
    <n v="10369.91"/>
    <n v="11769.84785"/>
    <s v="C66SHA-SERVICE GROUP"/>
    <s v="Lance Vehicle Technology Co., Ltd."/>
    <s v="Same"/>
    <n v="904987"/>
    <n v="7700.57"/>
    <s v="309ASY INV-PTS SALES"/>
    <n v="0"/>
    <n v="0"/>
    <n v="712686"/>
    <s v="江苏中科朗恩斯车辆科技有限公司"/>
    <n v="0"/>
    <x v="0"/>
    <x v="3"/>
    <s v="Q2"/>
    <x v="0"/>
    <x v="3"/>
  </r>
  <r>
    <s v="ESHL"/>
    <s v="SHA"/>
    <x v="0"/>
    <d v="2019-07-12T00:00:00"/>
    <x v="0"/>
    <n v="14103501"/>
    <n v="43658"/>
    <s v="YMCT|KHT-M71A0-30"/>
    <s v="METAL ASSY 3S 350"/>
    <n v="2"/>
    <n v="2"/>
    <n v="10101.77"/>
    <s v="CNY"/>
    <n v="1.135"/>
    <n v="10101.77"/>
    <n v="11465.508950000001"/>
    <s v="C66SHA-SERVICE GROUP"/>
    <s v="Lance Vehicle Technology Co., Ltd."/>
    <s v="Same"/>
    <n v="904988"/>
    <n v="7700.57"/>
    <s v="309ASY INV-PTS SALES"/>
    <n v="0"/>
    <n v="0"/>
    <n v="713078"/>
    <s v="江苏中科朗恩斯车辆科技有限公司"/>
    <n v="0"/>
    <x v="0"/>
    <x v="3"/>
    <s v="Q2"/>
    <x v="0"/>
    <x v="3"/>
  </r>
  <r>
    <s v="ESHL"/>
    <s v="SHA"/>
    <x v="1"/>
    <d v="2019-07-15T00:00:00"/>
    <x v="0"/>
    <n v="12101039"/>
    <n v="43661"/>
    <s v="YMCT|REPAIR CHARGE"/>
    <s v="REPAIR CHARGE"/>
    <n v="1"/>
    <n v="1"/>
    <n v="796.46"/>
    <s v="CNY"/>
    <n v="1.135"/>
    <n v="796.46"/>
    <n v="903.98210000000006"/>
    <s v="C66SHA-SERVICE GROUP"/>
    <s v="XIAMEN CHENGHUI AUTO ELECTRONICS FACTORY"/>
    <s v="Same"/>
    <n v="904989"/>
    <n v="0"/>
    <s v="309ASY INV-NON-CON-V"/>
    <n v="0"/>
    <n v="0"/>
    <n v="0"/>
    <s v="厦门市湖里区程辉汽车电器厂"/>
    <n v="0"/>
    <x v="0"/>
    <x v="3"/>
    <s v="Q2"/>
    <x v="0"/>
    <x v="3"/>
  </r>
  <r>
    <s v="ESHL"/>
    <s v="SHA"/>
    <x v="0"/>
    <d v="2019-07-16T00:00:00"/>
    <x v="1"/>
    <n v="14103502"/>
    <n v="43662"/>
    <s v="ZZZZ|MANUAL TRAY FEEDER"/>
    <s v="."/>
    <n v="1"/>
    <n v="1"/>
    <n v="1742.48"/>
    <s v="CNY"/>
    <n v="1.135"/>
    <n v="1742.48"/>
    <n v="1977.7148"/>
    <s v="C66SHA-SERVICE GROUP"/>
    <s v="Shanghai Amphenol Airwave Communication Electronic"/>
    <s v="Same"/>
    <n v="904990"/>
    <n v="1132.74"/>
    <s v="309ASY INV-PTS SALES"/>
    <n v="0"/>
    <n v="0"/>
    <n v="713434"/>
    <s v="上海安费诺永亿通讯电子有限公司"/>
    <n v="0"/>
    <x v="0"/>
    <x v="3"/>
    <s v="Q2"/>
    <x v="0"/>
    <x v="3"/>
  </r>
  <r>
    <s v="ESHL"/>
    <s v="SZX"/>
    <x v="1"/>
    <d v="2019-07-17T00:00:00"/>
    <x v="0"/>
    <n v="12101040"/>
    <n v="43663"/>
    <s v="YMCT|REPAIR CHARGE"/>
    <s v="REPAIR CHARGE"/>
    <n v="1"/>
    <n v="1"/>
    <n v="2495.58"/>
    <s v="CNY"/>
    <n v="1.135"/>
    <n v="2495.58"/>
    <n v="2832.4832999999999"/>
    <s v="C66SZX-SMT SERVICE"/>
    <s v="Lightking Optoelectronics TECH Group"/>
    <s v="Same"/>
    <n v="904993"/>
    <n v="0"/>
    <s v="309ASY INV-NON-CON"/>
    <n v="0"/>
    <s v="CG19061575,CG19061856"/>
    <n v="0"/>
    <s v="深圳市丽晶光电科技股份有限公司"/>
    <n v="0"/>
    <x v="0"/>
    <x v="3"/>
    <s v="Q2"/>
    <x v="0"/>
    <x v="0"/>
  </r>
  <r>
    <s v="ESHL"/>
    <s v="SZX"/>
    <x v="1"/>
    <d v="2019-07-17T00:00:00"/>
    <x v="1"/>
    <n v="12101041"/>
    <n v="43663"/>
    <s v="DEKI|REPAIR CHARGE"/>
    <s v="."/>
    <n v="1"/>
    <n v="1"/>
    <n v="1061.95"/>
    <s v="CNY"/>
    <n v="1.135"/>
    <n v="1061.95"/>
    <n v="1205.3132500000002"/>
    <s v="C66SZX-SMT SERVICE"/>
    <s v="Shen Zhen Raisecom Science &amp; Technology Co.Ltd"/>
    <s v="Same"/>
    <n v="904994"/>
    <n v="0"/>
    <s v="309ASY INV-NON-CON"/>
    <n v="0"/>
    <n v="0"/>
    <n v="0"/>
    <s v="深圳瑞斯康达科技发展有限公司"/>
    <n v="0"/>
    <x v="0"/>
    <x v="3"/>
    <s v="Q2"/>
    <x v="0"/>
    <x v="0"/>
  </r>
  <r>
    <s v="ESHL"/>
    <s v="SHA"/>
    <x v="3"/>
    <d v="2019-07-17T00:00:00"/>
    <x v="0"/>
    <n v="13100130"/>
    <n v="43663"/>
    <s v="YMCT|REPAIR CHARGE"/>
    <s v="REPAIR CHARGE"/>
    <n v="1"/>
    <n v="1"/>
    <n v="70770.8"/>
    <s v="CNY"/>
    <n v="1.135"/>
    <n v="70770.8"/>
    <n v="80324.858000000007"/>
    <s v="C66SHA-SERVICE GROUP"/>
    <s v="Quansheng Electronics Co., Ltd."/>
    <s v="Same"/>
    <n v="904991"/>
    <n v="0"/>
    <s v="309ASY INV-CONTRACT"/>
    <n v="0"/>
    <n v="0"/>
    <n v="0"/>
    <s v="福建泉盛电子有限公司"/>
    <n v="0"/>
    <x v="0"/>
    <x v="3"/>
    <s v="Q2"/>
    <x v="0"/>
    <x v="3"/>
  </r>
  <r>
    <s v="ESHL"/>
    <s v="BJS"/>
    <x v="1"/>
    <d v="2019-07-18T00:00:00"/>
    <x v="0"/>
    <n v="12101042"/>
    <n v="43664"/>
    <s v="YMCT|REPAIR CHARGE"/>
    <s v="REPAIR CHARGE"/>
    <n v="1"/>
    <n v="1"/>
    <n v="4000"/>
    <s v="CNY"/>
    <n v="1.135"/>
    <n v="4000"/>
    <n v="4540"/>
    <s v="C66BJS-SMT SERVICE"/>
    <s v="Beijing Promise &amp; Credit of Electronic Science and"/>
    <s v="Same"/>
    <n v="904998"/>
    <n v="0"/>
    <s v="309ASY INV-NON-CON"/>
    <n v="0"/>
    <s v="北京鼎和信20190625R1"/>
    <n v="0"/>
    <s v="北京鼎和信电子科技有限责任公司"/>
    <n v="0"/>
    <x v="0"/>
    <x v="3"/>
    <s v="Q2"/>
    <x v="0"/>
    <x v="1"/>
  </r>
  <r>
    <s v="ESHL"/>
    <s v="SZX"/>
    <x v="0"/>
    <d v="2019-07-18T00:00:00"/>
    <x v="0"/>
    <n v="14103503"/>
    <n v="43664"/>
    <s v="YMCT|KHY-M66A2-00."/>
    <s v="HNS Y-FLEX SRV"/>
    <n v="1"/>
    <n v="1"/>
    <n v="1238.94"/>
    <s v="CNY"/>
    <n v="1.135"/>
    <n v="1238.94"/>
    <n v="1406.1969000000001"/>
    <s v="C66SZX-SMT SERVICE"/>
    <s v="Lightking Optoelectronics TECH Group"/>
    <s v="Same"/>
    <n v="904992"/>
    <n v="0"/>
    <s v="309ASY INV-PTS SALES"/>
    <n v="0"/>
    <n v="0"/>
    <n v="713661"/>
    <s v="深圳市丽晶光电科技股份有限公司"/>
    <n v="0"/>
    <x v="0"/>
    <x v="3"/>
    <s v="Q2"/>
    <x v="0"/>
    <x v="0"/>
  </r>
  <r>
    <s v="ESHL"/>
    <s v="SZX"/>
    <x v="0"/>
    <d v="2019-07-18T00:00:00"/>
    <x v="2"/>
    <n v="14103504"/>
    <n v="43664"/>
    <s v="HELI|2731"/>
    <s v="TERMINAL RING – LUGS FOR H. WIRES"/>
    <n v="40"/>
    <n v="40"/>
    <n v="1132.74"/>
    <s v="CNY"/>
    <n v="1.135"/>
    <n v="1132.74"/>
    <n v="1285.6599000000001"/>
    <s v="C66SZX-SMT SERVICE"/>
    <s v="GSK CNC Equipment Co., Ltd"/>
    <s v="Same"/>
    <n v="904996"/>
    <n v="791.86"/>
    <s v="309ASY INV-PTS SALES"/>
    <n v="0"/>
    <n v="4200010697"/>
    <n v="713664"/>
    <s v="广州数控设备有限公司"/>
    <n v="0"/>
    <x v="0"/>
    <x v="3"/>
    <s v="Q2"/>
    <x v="0"/>
    <x v="0"/>
  </r>
  <r>
    <s v="ESHL"/>
    <s v="SZX"/>
    <x v="0"/>
    <d v="2019-07-18T00:00:00"/>
    <x v="2"/>
    <n v="14103504"/>
    <n v="43664"/>
    <s v="HELI|4895"/>
    <s v="FERRULE - 12AWG WIRE – HEATER WIRE"/>
    <n v="20"/>
    <n v="20"/>
    <n v="265.49"/>
    <s v="CNY"/>
    <n v="1.135"/>
    <n v="265.49"/>
    <n v="301.33115000000004"/>
    <s v="C66SZX-SMT SERVICE"/>
    <s v="GSK CNC Equipment Co., Ltd"/>
    <s v="Same"/>
    <n v="904996"/>
    <n v="134.34"/>
    <s v="309ASY INV-PTS SALES"/>
    <n v="0"/>
    <n v="4200010697"/>
    <n v="713664"/>
    <s v="广州数控设备有限公司"/>
    <n v="0"/>
    <x v="0"/>
    <x v="3"/>
    <s v="Q2"/>
    <x v="0"/>
    <x v="0"/>
  </r>
  <r>
    <s v="ESHL"/>
    <s v="SZX"/>
    <x v="0"/>
    <d v="2019-07-18T00:00:00"/>
    <x v="2"/>
    <n v="14103504"/>
    <n v="43664"/>
    <s v="HELI|3438K"/>
    <s v="WIRE, HEATER RED 12GA 600V"/>
    <n v="10"/>
    <n v="10"/>
    <n v="4955.75"/>
    <s v="CNY"/>
    <n v="1.135"/>
    <n v="4955.75"/>
    <n v="5624.7762499999999"/>
    <s v="C66SZX-SMT SERVICE"/>
    <s v="GSK CNC Equipment Co., Ltd"/>
    <s v="Same"/>
    <n v="904996"/>
    <n v="1855.49"/>
    <s v="309ASY INV-PTS SALES"/>
    <n v="0"/>
    <n v="4200010697"/>
    <n v="713664"/>
    <s v="广州数控设备有限公司"/>
    <n v="0"/>
    <x v="0"/>
    <x v="3"/>
    <s v="Q2"/>
    <x v="0"/>
    <x v="0"/>
  </r>
  <r>
    <s v="ESHL"/>
    <s v="SZX"/>
    <x v="0"/>
    <d v="2019-07-18T00:00:00"/>
    <x v="2"/>
    <n v="14103504"/>
    <n v="43664"/>
    <s v="HELI|3439K"/>
    <s v="WIRE, HEATER WHITE 12GA 600V"/>
    <n v="10"/>
    <n v="10"/>
    <n v="2566.37"/>
    <s v="CNY"/>
    <n v="1.135"/>
    <n v="2566.37"/>
    <n v="2912.8299499999998"/>
    <s v="C66SZX-SMT SERVICE"/>
    <s v="GSK CNC Equipment Co., Ltd"/>
    <s v="Same"/>
    <n v="904996"/>
    <n v="3564.6"/>
    <s v="309ASY INV-PTS SALES"/>
    <n v="0"/>
    <n v="4200010697"/>
    <n v="713664"/>
    <s v="广州数控设备有限公司"/>
    <n v="0"/>
    <x v="0"/>
    <x v="3"/>
    <s v="Q2"/>
    <x v="0"/>
    <x v="0"/>
  </r>
  <r>
    <s v="ESHL"/>
    <s v="SZX"/>
    <x v="0"/>
    <d v="2019-07-18T00:00:00"/>
    <x v="2"/>
    <n v="14103505"/>
    <n v="43664"/>
    <s v="HELI|594873"/>
    <s v=".11HP NIDEC,5&quot;IMP,MK3V AIR,SVC"/>
    <n v="1"/>
    <n v="1"/>
    <n v="4336.28"/>
    <s v="CNY"/>
    <n v="1.135"/>
    <n v="4336.28"/>
    <n v="4921.6777999999995"/>
    <s v="C66SZX-SMT SERVICE"/>
    <s v="Flashbay Electronics Ltd."/>
    <s v="Same"/>
    <n v="904997"/>
    <n v="3056.64"/>
    <s v="309ASY INV-PTS SALES"/>
    <n v="0"/>
    <s v="TMPO19060231"/>
    <n v="713668"/>
    <s v="天目电子（深圳）有限公司"/>
    <n v="0"/>
    <x v="0"/>
    <x v="3"/>
    <s v="Q2"/>
    <x v="0"/>
    <x v="0"/>
  </r>
  <r>
    <s v="ESHL"/>
    <s v="SZX"/>
    <x v="0"/>
    <d v="2019-07-18T00:00:00"/>
    <x v="2"/>
    <n v="14103505"/>
    <n v="43664"/>
    <s v="HELI|594767"/>
    <s v=".11HP,NIDEC 5&quot;IMP,MK3.6AIR,SVC"/>
    <n v="1"/>
    <n v="1"/>
    <n v="4407.08"/>
    <s v="CNY"/>
    <n v="1.135"/>
    <n v="4407.08"/>
    <n v="5002.0357999999997"/>
    <s v="C66SZX-SMT SERVICE"/>
    <s v="Flashbay Electronics Ltd."/>
    <s v="Same"/>
    <n v="904997"/>
    <n v="3068.79"/>
    <s v="309ASY INV-PTS SALES"/>
    <n v="0"/>
    <s v="TMPO19060231"/>
    <n v="713668"/>
    <s v="天目电子（深圳）有限公司"/>
    <n v="0"/>
    <x v="0"/>
    <x v="3"/>
    <s v="Q2"/>
    <x v="0"/>
    <x v="0"/>
  </r>
  <r>
    <s v="ESHL"/>
    <s v="SZX"/>
    <x v="0"/>
    <d v="2019-07-18T00:00:00"/>
    <x v="0"/>
    <n v="14103506"/>
    <n v="43664"/>
    <s v="YMCT|SKHNM7BBFA00"/>
    <s v="NOZZLE 30BBF ASSY."/>
    <n v="4"/>
    <n v="4"/>
    <n v="12553.84"/>
    <s v="CNY"/>
    <n v="1.135"/>
    <n v="12553.84"/>
    <n v="14248.608400000001"/>
    <s v="C66SZX-SMT SERVICE"/>
    <s v="FUJI ELECTRIC (SHENZHEN) CO., LTD"/>
    <s v="Same"/>
    <n v="904995"/>
    <n v="10184"/>
    <s v="309ASY INV-PTS SALES"/>
    <n v="0"/>
    <n v="4500116762"/>
    <n v="713662"/>
    <s v="富士电机（深圳）有限公司"/>
    <n v="0"/>
    <x v="0"/>
    <x v="3"/>
    <s v="Q2"/>
    <x v="0"/>
    <x v="0"/>
  </r>
  <r>
    <s v="ESHL"/>
    <s v="SHA"/>
    <x v="1"/>
    <d v="2019-07-19T00:00:00"/>
    <x v="0"/>
    <n v="12101043"/>
    <n v="43665"/>
    <s v="YMCT|REPAIR CHARGE"/>
    <s v="REPAIR CHARGE"/>
    <n v="2"/>
    <n v="2"/>
    <n v="1769.91"/>
    <s v="CNY"/>
    <n v="1.135"/>
    <n v="1769.91"/>
    <n v="2008.8478500000001"/>
    <s v="C66SHA-SERVICE GROUP"/>
    <s v="Shanghai Amphenol Airwave Communication Electronic"/>
    <s v="Same"/>
    <n v="905002"/>
    <n v="0"/>
    <s v="309ASY INV-NON-CON-V"/>
    <n v="0"/>
    <n v="0"/>
    <n v="0"/>
    <s v="上海安费诺永亿通讯电子有限公司"/>
    <n v="0"/>
    <x v="0"/>
    <x v="3"/>
    <s v="Q2"/>
    <x v="0"/>
    <x v="3"/>
  </r>
  <r>
    <s v="ESHL"/>
    <s v="SHA"/>
    <x v="0"/>
    <d v="2019-07-19T00:00:00"/>
    <x v="0"/>
    <n v="14103507"/>
    <n v="43665"/>
    <s v="YMCT|K87-M214P-00"/>
    <s v="GUIDE PIN"/>
    <n v="20"/>
    <n v="20"/>
    <n v="1557.52"/>
    <s v="CNY"/>
    <n v="1.135"/>
    <n v="1557.52"/>
    <n v="1767.7852"/>
    <s v="C66SHA-SERVICE GROUP"/>
    <s v="Suzhou Inovance Technology Co Ltd"/>
    <s v="Same"/>
    <n v="905001"/>
    <n v="840"/>
    <s v="309ASY INV-PTS SALES"/>
    <n v="0"/>
    <n v="0"/>
    <n v="713805"/>
    <s v="苏州汇川技术有限公司"/>
    <n v="0"/>
    <x v="0"/>
    <x v="3"/>
    <s v="Q2"/>
    <x v="0"/>
    <x v="3"/>
  </r>
  <r>
    <s v="ESHL"/>
    <s v="SHA"/>
    <x v="0"/>
    <d v="2019-07-22T00:00:00"/>
    <x v="2"/>
    <n v="14103508"/>
    <n v="43668"/>
    <s v="HELI|593555"/>
    <s v="HIGH TEMPERATURE LUBE OIL (250ML)"/>
    <n v="2"/>
    <n v="2"/>
    <n v="1357.52"/>
    <s v="CNY"/>
    <n v="1.135"/>
    <n v="1357.52"/>
    <n v="1540.7852"/>
    <s v="C66SHA-SERVICE GROUP"/>
    <s v="Microtest Corporation (Kunshan)"/>
    <s v="Same"/>
    <n v="905003"/>
    <n v="979.4"/>
    <s v="309ASY INV-PTS SALES"/>
    <n v="0"/>
    <n v="0"/>
    <n v="713999"/>
    <s v="昆山相信电子有限公司"/>
    <n v="0"/>
    <x v="0"/>
    <x v="3"/>
    <s v="Q2"/>
    <x v="0"/>
    <x v="3"/>
  </r>
  <r>
    <s v="ESHL"/>
    <s v="SZX"/>
    <x v="0"/>
    <d v="2019-07-22T00:00:00"/>
    <x v="0"/>
    <n v="14103509"/>
    <n v="43668"/>
    <s v="YMCT|KHY-M6186-00"/>
    <s v="FAN MOTOR ASSY"/>
    <n v="1"/>
    <n v="1"/>
    <n v="539.82000000000005"/>
    <s v="CNY"/>
    <n v="1.135"/>
    <n v="539.82000000000005"/>
    <n v="612.6957000000001"/>
    <s v="C66SZX-SMT SERVICE"/>
    <s v="Shenzhen Longtech Smart Control Co., Ltd."/>
    <s v="Same"/>
    <n v="905005"/>
    <n v="323.3"/>
    <s v="309ASY INV-PTS SALES"/>
    <n v="0"/>
    <s v="3502-201906050004"/>
    <n v="714140"/>
    <s v="深圳朗特智能控制股份有限公司"/>
    <n v="0"/>
    <x v="0"/>
    <x v="3"/>
    <s v="Q2"/>
    <x v="0"/>
    <x v="0"/>
  </r>
  <r>
    <s v="ESHL"/>
    <s v="SZX"/>
    <x v="0"/>
    <d v="2019-07-22T00:00:00"/>
    <x v="1"/>
    <n v="14103510"/>
    <n v="43668"/>
    <s v="ZZZZ|303In-S8"/>
    <s v="SPECIAL NOZZLE"/>
    <n v="1"/>
    <n v="1"/>
    <n v="884.96"/>
    <s v="CNY"/>
    <n v="1.135"/>
    <n v="884.96"/>
    <n v="1004.4296000000001"/>
    <s v="C66SZX-SMT SERVICE"/>
    <s v="Infinova Technology Ltd."/>
    <s v="Same"/>
    <n v="905004"/>
    <n v="619.47"/>
    <s v="309ASY INV-PTS SALES"/>
    <n v="0"/>
    <s v="190610C1"/>
    <n v="714136"/>
    <s v="深圳英飞拓智能技术有限公司"/>
    <n v="0"/>
    <x v="0"/>
    <x v="3"/>
    <s v="Q2"/>
    <x v="0"/>
    <x v="0"/>
  </r>
  <r>
    <s v="ESHL"/>
    <s v="SZX"/>
    <x v="0"/>
    <d v="2019-07-22T00:00:00"/>
    <x v="1"/>
    <n v="14103511"/>
    <n v="43668"/>
    <s v="ZZZZ|303MD"/>
    <s v="SPECIAL NOZZLE"/>
    <n v="10"/>
    <n v="10"/>
    <n v="13793.1"/>
    <s v="CNY"/>
    <n v="1.135"/>
    <n v="13793.1"/>
    <n v="15655.1685"/>
    <s v="C66SZX-SMT SERVICE"/>
    <s v="Dongguan Cowell Optic Electronics Co., Ltd."/>
    <s v="Same"/>
    <n v="905006"/>
    <n v="5575.22"/>
    <s v="309ASY INV-PTS SALES"/>
    <n v="0"/>
    <s v="ZZ201906043904,ZZ201906153928"/>
    <n v="714143"/>
    <s v="东莞高伟光学电子有限公司"/>
    <n v="0"/>
    <x v="0"/>
    <x v="3"/>
    <s v="Q2"/>
    <x v="0"/>
    <x v="0"/>
  </r>
  <r>
    <s v="ESHL"/>
    <s v="SZX"/>
    <x v="0"/>
    <d v="2019-07-22T00:00:00"/>
    <x v="0"/>
    <n v="14103511"/>
    <n v="43668"/>
    <s v="YMCT|KGW-M4578-01"/>
    <s v="INDICATOR BOARD ASSY"/>
    <n v="2"/>
    <n v="2"/>
    <n v="4336.28"/>
    <s v="CNY"/>
    <n v="1.135"/>
    <n v="4336.28"/>
    <n v="4921.6777999999995"/>
    <s v="C66SZX-SMT SERVICE"/>
    <s v="Dongguan Cowell Optic Electronics Co., Ltd."/>
    <s v="Same"/>
    <n v="905006"/>
    <n v="2320"/>
    <s v="309ASY INV-PTS SALES"/>
    <n v="0"/>
    <s v="ZZ201906043904,ZZ201906153928"/>
    <n v="714143"/>
    <s v="东莞高伟光学电子有限公司"/>
    <n v="0"/>
    <x v="0"/>
    <x v="3"/>
    <s v="Q2"/>
    <x v="0"/>
    <x v="0"/>
  </r>
  <r>
    <s v="ESHL"/>
    <s v="SHA"/>
    <x v="2"/>
    <d v="2019-07-23T00:00:00"/>
    <x v="0"/>
    <n v="14103512"/>
    <n v="43669"/>
    <s v="YMCT|KHJ-MC100-00"/>
    <s v="SS TAPE FEEDER 8mm"/>
    <n v="10"/>
    <n v="10"/>
    <n v="29017.7"/>
    <s v="CNY"/>
    <n v="1.135"/>
    <n v="29017.7"/>
    <n v="32935.089500000002"/>
    <s v="C66SHA-SERVICE GROUP"/>
    <s v="Zhejiang Yitu Electric Vehicle Co., Ltd."/>
    <s v="Same"/>
    <n v="905007"/>
    <n v="25000"/>
    <s v="309ASY INV-PTS SALES"/>
    <n v="0"/>
    <n v="0"/>
    <n v="714182"/>
    <s v="浙江易途电动车业有限公司"/>
    <n v="0"/>
    <x v="0"/>
    <x v="3"/>
    <s v="Q2"/>
    <x v="0"/>
    <x v="3"/>
  </r>
  <r>
    <s v="ESHL"/>
    <s v="SZX"/>
    <x v="0"/>
    <d v="2019-07-23T00:00:00"/>
    <x v="0"/>
    <n v="14103513"/>
    <n v="43669"/>
    <s v="YMCT|KKE-M919R-00"/>
    <s v="BELT CONVEYOR"/>
    <n v="6"/>
    <n v="6"/>
    <n v="743.36"/>
    <s v="CNY"/>
    <n v="1.135"/>
    <n v="743.36"/>
    <n v="843.71360000000004"/>
    <s v="C66SZX-SMT SERVICE"/>
    <s v="JiangXi Netis Technology Co., Ltd."/>
    <s v="Same"/>
    <n v="905008"/>
    <n v="442.2"/>
    <s v="309ASY INV-PTS SALES"/>
    <n v="0"/>
    <s v="4400010764，4400010763"/>
    <n v="714213"/>
    <s v="江西网是科技有限公司"/>
    <n v="0"/>
    <x v="0"/>
    <x v="3"/>
    <s v="Q2"/>
    <x v="0"/>
    <x v="0"/>
  </r>
  <r>
    <s v="ESHL"/>
    <s v="SZX"/>
    <x v="0"/>
    <d v="2019-07-23T00:00:00"/>
    <x v="0"/>
    <n v="14103513"/>
    <n v="43669"/>
    <s v="YMCT|KKE-M9127-00"/>
    <s v="BELT 1 CONVEYOR"/>
    <n v="6"/>
    <n v="6"/>
    <n v="743.36"/>
    <s v="CNY"/>
    <n v="1.135"/>
    <n v="743.36"/>
    <n v="843.71360000000004"/>
    <s v="C66SZX-SMT SERVICE"/>
    <s v="JiangXi Netis Technology Co., Ltd."/>
    <s v="Same"/>
    <n v="905008"/>
    <n v="587.4"/>
    <s v="309ASY INV-PTS SALES"/>
    <n v="0"/>
    <s v="4400010764，4400010763"/>
    <n v="714213"/>
    <s v="江西网是科技有限公司"/>
    <n v="0"/>
    <x v="0"/>
    <x v="3"/>
    <s v="Q2"/>
    <x v="0"/>
    <x v="0"/>
  </r>
  <r>
    <s v="ESHL"/>
    <s v="SZX"/>
    <x v="0"/>
    <d v="2019-07-23T00:00:00"/>
    <x v="0"/>
    <n v="14103513"/>
    <n v="43669"/>
    <s v="YMCT|KKE-M917H-00"/>
    <s v="BELT CONVEYOR"/>
    <n v="4"/>
    <n v="4"/>
    <n v="424.78"/>
    <s v="CNY"/>
    <n v="1.135"/>
    <n v="424.78"/>
    <n v="482.12529999999998"/>
    <s v="C66SZX-SMT SERVICE"/>
    <s v="JiangXi Netis Technology Co., Ltd."/>
    <s v="Same"/>
    <n v="905008"/>
    <n v="294.8"/>
    <s v="309ASY INV-PTS SALES"/>
    <n v="0"/>
    <s v="4400010764，4400010763"/>
    <n v="714213"/>
    <s v="江西网是科技有限公司"/>
    <n v="0"/>
    <x v="0"/>
    <x v="3"/>
    <s v="Q2"/>
    <x v="0"/>
    <x v="0"/>
  </r>
  <r>
    <s v="ESHL"/>
    <s v="CTU"/>
    <x v="0"/>
    <d v="2019-07-24T00:00:00"/>
    <x v="0"/>
    <n v="14103514"/>
    <n v="43670"/>
    <s v="YMCT|KLW-M66R1-10"/>
    <s v="HNS CLAMP PWR F2 R2"/>
    <n v="1"/>
    <n v="1"/>
    <n v="1817.7"/>
    <s v="CNY"/>
    <n v="1.135"/>
    <n v="1817.7"/>
    <n v="2063.0895"/>
    <s v="C66CTU-SERVICE GROUP"/>
    <s v="Guiyang Yongqing Instruments &amp; Electronics Science"/>
    <s v="Same"/>
    <n v="904912"/>
    <n v="874"/>
    <s v="309ASY INV-PTS SALES"/>
    <n v="0"/>
    <s v="C66BJS20190531"/>
    <n v="714155"/>
    <s v="贵阳永青仪电科技有限公司"/>
    <n v="0"/>
    <x v="0"/>
    <x v="3"/>
    <s v="Q2"/>
    <x v="0"/>
    <x v="2"/>
  </r>
  <r>
    <s v="ESHL"/>
    <s v="XIY"/>
    <x v="0"/>
    <d v="2019-07-24T00:00:00"/>
    <x v="0"/>
    <n v="14103515"/>
    <n v="43670"/>
    <s v="YMCT|KHN-M7720-A3"/>
    <s v="NOZZLE 302A ASSY"/>
    <n v="1"/>
    <n v="1"/>
    <n v="618.58000000000004"/>
    <s v="CNY"/>
    <n v="1.135"/>
    <n v="618.58000000000004"/>
    <n v="702.0883"/>
    <s v="C66XIY-SERVICE GROUP"/>
    <s v="Shaanxi Yinhe Power Instruments and Meters Stock C"/>
    <s v="Same"/>
    <n v="904978"/>
    <n v="450"/>
    <s v="309ASY INV-PTS SALES"/>
    <n v="0"/>
    <s v="陕西银河20190520"/>
    <n v="714156"/>
    <s v="陕西银河电力仪表股份有限公司"/>
    <n v="0"/>
    <x v="0"/>
    <x v="3"/>
    <s v="Q2"/>
    <x v="0"/>
    <x v="2"/>
  </r>
  <r>
    <s v="ESHL"/>
    <s v="XIY"/>
    <x v="0"/>
    <d v="2019-07-24T00:00:00"/>
    <x v="0"/>
    <n v="14103515"/>
    <n v="43670"/>
    <s v="YMCT|KHY-M7740-A0"/>
    <s v="NOZZLE 303A/314A AS."/>
    <n v="2"/>
    <n v="2"/>
    <n v="1237.17"/>
    <s v="CNY"/>
    <n v="1.135"/>
    <n v="1237.17"/>
    <n v="1404.18795"/>
    <s v="C66XIY-SERVICE GROUP"/>
    <s v="Shaanxi Yinhe Power Instruments and Meters Stock C"/>
    <s v="Same"/>
    <n v="904978"/>
    <n v="960"/>
    <s v="309ASY INV-PTS SALES"/>
    <n v="0"/>
    <s v="陕西银河20190520"/>
    <n v="714156"/>
    <s v="陕西银河电力仪表股份有限公司"/>
    <n v="0"/>
    <x v="0"/>
    <x v="3"/>
    <s v="Q2"/>
    <x v="0"/>
    <x v="2"/>
  </r>
  <r>
    <s v="ESHL"/>
    <s v="XIY"/>
    <x v="0"/>
    <d v="2019-07-24T00:00:00"/>
    <x v="0"/>
    <n v="14103515"/>
    <n v="43670"/>
    <s v="YMCT|KHY-M7750-A0"/>
    <s v="NOZZLE 304A/315A AS."/>
    <n v="1"/>
    <n v="1"/>
    <n v="618.58000000000004"/>
    <s v="CNY"/>
    <n v="1.135"/>
    <n v="618.58000000000004"/>
    <n v="702.0883"/>
    <s v="C66XIY-SERVICE GROUP"/>
    <s v="Shaanxi Yinhe Power Instruments and Meters Stock C"/>
    <s v="Same"/>
    <n v="904978"/>
    <n v="430"/>
    <s v="309ASY INV-PTS SALES"/>
    <n v="0"/>
    <s v="陕西银河20190520"/>
    <n v="714156"/>
    <s v="陕西银河电力仪表股份有限公司"/>
    <n v="0"/>
    <x v="0"/>
    <x v="3"/>
    <s v="Q2"/>
    <x v="0"/>
    <x v="2"/>
  </r>
  <r>
    <s v="ESHL"/>
    <s v="XIY"/>
    <x v="0"/>
    <d v="2019-07-24T00:00:00"/>
    <x v="0"/>
    <n v="14103515"/>
    <n v="43670"/>
    <s v="YMCT|K46-M8527-C0"/>
    <s v="FILTER(VACUUM PUMP)"/>
    <n v="30"/>
    <n v="30"/>
    <n v="1300.8800000000001"/>
    <s v="CNY"/>
    <n v="1.135"/>
    <n v="1300.8800000000001"/>
    <n v="1476.4988000000001"/>
    <s v="C66XIY-SERVICE GROUP"/>
    <s v="Shaanxi Yinhe Power Instruments and Meters Stock C"/>
    <s v="Same"/>
    <n v="904978"/>
    <n v="1039.5"/>
    <s v="309ASY INV-PTS SALES"/>
    <n v="0"/>
    <s v="陕西银河20190520"/>
    <n v="714156"/>
    <s v="陕西银河电力仪表股份有限公司"/>
    <n v="0"/>
    <x v="0"/>
    <x v="3"/>
    <s v="Q2"/>
    <x v="0"/>
    <x v="2"/>
  </r>
  <r>
    <s v="ESHL"/>
    <s v="XIY"/>
    <x v="0"/>
    <d v="2019-07-24T00:00:00"/>
    <x v="0"/>
    <n v="14103515"/>
    <n v="43670"/>
    <s v="YMCT|KG7-M7137-A0"/>
    <s v="LEAF SPRING"/>
    <n v="10"/>
    <n v="10"/>
    <n v="407.08"/>
    <s v="CNY"/>
    <n v="1.135"/>
    <n v="407.08"/>
    <n v="462.03579999999999"/>
    <s v="C66XIY-SERVICE GROUP"/>
    <s v="Shaanxi Yinhe Power Instruments and Meters Stock C"/>
    <s v="Same"/>
    <n v="904978"/>
    <n v="280"/>
    <s v="309ASY INV-PTS SALES"/>
    <n v="0"/>
    <s v="陕西银河20190520"/>
    <n v="714156"/>
    <s v="陕西银河电力仪表股份有限公司"/>
    <n v="0"/>
    <x v="0"/>
    <x v="3"/>
    <s v="Q2"/>
    <x v="0"/>
    <x v="2"/>
  </r>
  <r>
    <s v="ESHL"/>
    <s v="BJS"/>
    <x v="1"/>
    <d v="2019-07-29T00:00:00"/>
    <x v="0"/>
    <n v="12101044"/>
    <n v="43675"/>
    <s v="YMCT|REPAIR CHARGE"/>
    <s v="REPAIR CHARGE"/>
    <n v="1"/>
    <n v="1"/>
    <n v="1770"/>
    <s v="CNY"/>
    <n v="1.135"/>
    <n v="1770"/>
    <n v="2008.95"/>
    <s v="C66BJS-SMT SERVICE"/>
    <s v="Beijing Promise &amp; Credit of Electronic Science and"/>
    <s v="Same"/>
    <n v="905009"/>
    <n v="0"/>
    <s v="309ASY INV-NON-CON"/>
    <n v="0"/>
    <s v="北京鼎和信20190708R2"/>
    <n v="0"/>
    <s v="北京鼎和信电子科技有限责任公司"/>
    <n v="0"/>
    <x v="0"/>
    <x v="3"/>
    <s v="Q2"/>
    <x v="0"/>
    <x v="1"/>
  </r>
  <r>
    <s v="ESHL"/>
    <s v="SZX"/>
    <x v="1"/>
    <d v="2019-07-29T00:00:00"/>
    <x v="0"/>
    <n v="12101045"/>
    <n v="43675"/>
    <s v="YMCT|REPAIR CHARGE"/>
    <s v="REPAIR CHARGE"/>
    <n v="1"/>
    <n v="1"/>
    <n v="3026.55"/>
    <s v="CNY"/>
    <n v="1.135"/>
    <n v="3026.55"/>
    <n v="3435.1342500000001"/>
    <s v="C66SZX-SMT SERVICE"/>
    <s v="Huizhou Boshijie Technology Co., Ltd."/>
    <s v="Same"/>
    <n v="905010"/>
    <n v="0"/>
    <s v="309ASY INV-NON-CON"/>
    <n v="0"/>
    <n v="0"/>
    <n v="0"/>
    <s v="惠州市博实结科技有限公司"/>
    <n v="0"/>
    <x v="0"/>
    <x v="3"/>
    <s v="Q2"/>
    <x v="0"/>
    <x v="0"/>
  </r>
  <r>
    <s v="ESHL"/>
    <s v="SZX"/>
    <x v="0"/>
    <d v="2019-07-29T00:00:00"/>
    <x v="0"/>
    <n v="14103516"/>
    <n v="43675"/>
    <s v="YMCT|90990-25J026"/>
    <s v="BEARING"/>
    <n v="20"/>
    <n v="20"/>
    <n v="2407.08"/>
    <s v="CNY"/>
    <n v="1.135"/>
    <n v="2407.08"/>
    <n v="2732.0358000000001"/>
    <s v="C66SZX-SMT SERVICE"/>
    <s v="Huizhou Boshijie Technology Co., Ltd."/>
    <s v="Same"/>
    <n v="905011"/>
    <n v="1326.67"/>
    <s v="309ASY INV-PTS SALES"/>
    <n v="0"/>
    <n v="0"/>
    <n v="714958"/>
    <s v="惠州市博实结科技有限公司"/>
    <n v="0"/>
    <x v="0"/>
    <x v="3"/>
    <s v="Q2"/>
    <x v="0"/>
    <x v="0"/>
  </r>
  <r>
    <s v="ESHL"/>
    <s v="SZX"/>
    <x v="0"/>
    <d v="2019-07-29T00:00:00"/>
    <x v="0"/>
    <n v="14103516"/>
    <n v="43675"/>
    <s v="YMCT|90990-25J026"/>
    <s v="BEARING"/>
    <n v="50"/>
    <n v="50"/>
    <n v="5752.21"/>
    <s v="CNY"/>
    <n v="1.135"/>
    <n v="5752.21"/>
    <n v="6528.7583500000001"/>
    <s v="C66SZX-SMT SERVICE"/>
    <s v="Huizhou Boshijie Technology Co., Ltd."/>
    <s v="Same"/>
    <n v="905011"/>
    <n v="3316.67"/>
    <s v="309ASY INV-PTS SALES"/>
    <n v="0"/>
    <n v="0"/>
    <n v="714958"/>
    <s v="惠州市博实结科技有限公司"/>
    <n v="0"/>
    <x v="0"/>
    <x v="3"/>
    <s v="Q2"/>
    <x v="0"/>
    <x v="0"/>
  </r>
  <r>
    <s v="ESHL"/>
    <s v="SZX"/>
    <x v="0"/>
    <d v="2019-07-29T00:00:00"/>
    <x v="0"/>
    <n v="14103516"/>
    <n v="43675"/>
    <s v="YMCT|KHY-M7310-01"/>
    <s v="RFK.MULTI CAM.YS12"/>
    <n v="1"/>
    <n v="1"/>
    <n v="37168.14"/>
    <s v="CNY"/>
    <n v="1.135"/>
    <n v="37168.14"/>
    <n v="42185.838900000002"/>
    <s v="C66SZX-SMT SERVICE"/>
    <s v="Huizhou Boshijie Technology Co., Ltd."/>
    <s v="Same"/>
    <n v="905011"/>
    <n v="27898.42"/>
    <s v="309ASY INV-PTS SALES"/>
    <n v="0"/>
    <n v="0"/>
    <n v="714958"/>
    <s v="惠州市博实结科技有限公司"/>
    <n v="0"/>
    <x v="0"/>
    <x v="3"/>
    <s v="Q2"/>
    <x v="0"/>
    <x v="0"/>
  </r>
  <r>
    <s v="ESHL"/>
    <s v="SZX"/>
    <x v="0"/>
    <d v="2019-07-29T00:00:00"/>
    <x v="1"/>
    <n v="14103516"/>
    <n v="43675"/>
    <s v="ZZZZ|K48-M3856-00X"/>
    <s v="GREASE PACK(NSL)"/>
    <n v="10"/>
    <n v="10"/>
    <n v="2212.39"/>
    <s v="CNY"/>
    <n v="1.135"/>
    <n v="2212.39"/>
    <n v="2511.0626499999998"/>
    <s v="C66SZX-SMT SERVICE"/>
    <s v="Huizhou Boshijie Technology Co., Ltd."/>
    <s v="Same"/>
    <n v="905011"/>
    <n v="1327.4"/>
    <s v="309ASY INV-PTS SALES"/>
    <n v="0"/>
    <n v="0"/>
    <n v="714958"/>
    <s v="惠州市博实结科技有限公司"/>
    <n v="0"/>
    <x v="0"/>
    <x v="3"/>
    <s v="Q2"/>
    <x v="0"/>
    <x v="0"/>
  </r>
  <r>
    <s v="ESHL"/>
    <s v="SZX"/>
    <x v="1"/>
    <d v="2019-07-31T00:00:00"/>
    <x v="0"/>
    <n v="12101046"/>
    <n v="43677"/>
    <s v="YMCT|REPAIR CHARGE"/>
    <s v="REPAIR CHARGE"/>
    <n v="1"/>
    <n v="1"/>
    <n v="2948.28"/>
    <s v="CNY"/>
    <n v="1.135"/>
    <n v="2948.28"/>
    <n v="3346.2978000000003"/>
    <s v="C66SZX-SMT SERVICE"/>
    <s v="Huizhou Boshijie Technology Co., Ltd."/>
    <s v="Same"/>
    <n v="905013"/>
    <n v="0"/>
    <s v="309ASY INV-NON-CON"/>
    <n v="0"/>
    <n v="0"/>
    <n v="0"/>
    <s v="惠州市博实结科技有限公司"/>
    <n v="0"/>
    <x v="0"/>
    <x v="3"/>
    <s v="Q2"/>
    <x v="0"/>
    <x v="0"/>
  </r>
  <r>
    <s v="ESHL"/>
    <s v="SZX"/>
    <x v="0"/>
    <d v="2019-07-31T00:00:00"/>
    <x v="0"/>
    <n v="14103517"/>
    <n v="43677"/>
    <s v="YMCT|90990-25J026"/>
    <s v="BEARING"/>
    <n v="20"/>
    <n v="20"/>
    <n v="2344.83"/>
    <s v="CNY"/>
    <n v="1.135"/>
    <n v="2344.83"/>
    <n v="2661.3820500000002"/>
    <s v="C66SZX-SMT SERVICE"/>
    <s v="Huizhou Boshijie Technology Co., Ltd."/>
    <s v="Same"/>
    <n v="905012"/>
    <n v="1326.67"/>
    <s v="309ASY INV-PTS SALES"/>
    <n v="0"/>
    <n v="0"/>
    <n v="715014"/>
    <s v="惠州市博实结科技有限公司"/>
    <n v="0"/>
    <x v="0"/>
    <x v="3"/>
    <s v="Q2"/>
    <x v="0"/>
    <x v="0"/>
  </r>
  <r>
    <s v="ESHL"/>
    <s v="SZX"/>
    <x v="0"/>
    <d v="2019-07-31T00:00:00"/>
    <x v="0"/>
    <n v="14103517"/>
    <n v="43677"/>
    <s v="YMCT|90990-25J026"/>
    <s v="BEARING"/>
    <n v="50"/>
    <n v="50"/>
    <n v="5603.45"/>
    <s v="CNY"/>
    <n v="1.135"/>
    <n v="5603.45"/>
    <n v="6359.9157500000001"/>
    <s v="C66SZX-SMT SERVICE"/>
    <s v="Huizhou Boshijie Technology Co., Ltd."/>
    <s v="Same"/>
    <n v="905012"/>
    <n v="3316.67"/>
    <s v="309ASY INV-PTS SALES"/>
    <n v="0"/>
    <n v="0"/>
    <n v="715014"/>
    <s v="惠州市博实结科技有限公司"/>
    <n v="0"/>
    <x v="0"/>
    <x v="3"/>
    <s v="Q2"/>
    <x v="0"/>
    <x v="0"/>
  </r>
  <r>
    <s v="ESHL"/>
    <s v="SZX"/>
    <x v="0"/>
    <d v="2019-07-31T00:00:00"/>
    <x v="0"/>
    <n v="14103517"/>
    <n v="43677"/>
    <s v="YMCT|KHY-M7310-01"/>
    <s v="RFK.MULTI CAM.YS12"/>
    <n v="1"/>
    <n v="1"/>
    <n v="36206.9"/>
    <s v="CNY"/>
    <n v="1.135"/>
    <n v="36206.9"/>
    <n v="41094.8315"/>
    <s v="C66SZX-SMT SERVICE"/>
    <s v="Huizhou Boshijie Technology Co., Ltd."/>
    <s v="Same"/>
    <n v="905012"/>
    <n v="27898.42"/>
    <s v="309ASY INV-PTS SALES"/>
    <n v="0"/>
    <n v="0"/>
    <n v="715014"/>
    <s v="惠州市博实结科技有限公司"/>
    <n v="0"/>
    <x v="0"/>
    <x v="3"/>
    <s v="Q2"/>
    <x v="0"/>
    <x v="0"/>
  </r>
  <r>
    <s v="ESHL"/>
    <s v="SZX"/>
    <x v="0"/>
    <d v="2019-07-31T00:00:00"/>
    <x v="1"/>
    <n v="14103517"/>
    <n v="43677"/>
    <s v="ZZZZ|K48-M3856-00X"/>
    <s v="GREASE PACK(NSL)"/>
    <n v="10"/>
    <n v="10"/>
    <n v="2155.17"/>
    <s v="CNY"/>
    <n v="1.135"/>
    <n v="2155.17"/>
    <n v="2446.1179500000003"/>
    <s v="C66SZX-SMT SERVICE"/>
    <s v="Huizhou Boshijie Technology Co., Ltd."/>
    <s v="Same"/>
    <n v="905012"/>
    <n v="1327.4"/>
    <s v="309ASY INV-PTS SALES"/>
    <n v="0"/>
    <n v="0"/>
    <n v="715014"/>
    <s v="惠州市博实结科技有限公司"/>
    <n v="0"/>
    <x v="0"/>
    <x v="3"/>
    <s v="Q2"/>
    <x v="0"/>
    <x v="0"/>
  </r>
  <r>
    <s v="ESHL"/>
    <s v="BJS"/>
    <x v="0"/>
    <d v="2019-08-02T00:00:00"/>
    <x v="2"/>
    <n v="14103518"/>
    <n v="43679"/>
    <s v="HELI|7609C"/>
    <s v="DY O2 ANALYZER FILTER"/>
    <n v="3"/>
    <n v="3"/>
    <n v="2177.58"/>
    <s v="CNY"/>
    <n v="1.135"/>
    <n v="2177.58"/>
    <n v="2471.5533"/>
    <s v="C66BJS-SMT SERVICE"/>
    <s v="GoerTek Inc."/>
    <s v="Same"/>
    <n v="904980"/>
    <n v="1398.27"/>
    <s v="309ASY INV-PTS SALES"/>
    <n v="0"/>
    <s v="2010374209-11"/>
    <n v="715160"/>
    <s v="歌尔股份有限公司"/>
    <n v="0"/>
    <x v="0"/>
    <x v="4"/>
    <s v="Q2"/>
    <x v="0"/>
    <x v="1"/>
  </r>
  <r>
    <s v="ESHL"/>
    <s v="SHA"/>
    <x v="3"/>
    <d v="2019-08-05T00:00:00"/>
    <x v="1"/>
    <n v="13100131"/>
    <n v="43682"/>
    <s v="SAKI|REPAIR CHARGE"/>
    <s v="REPAIR CHARGE"/>
    <n v="1"/>
    <n v="1"/>
    <n v="16112.39"/>
    <s v="CNY"/>
    <n v="1.135"/>
    <n v="16112.39"/>
    <n v="18287.56265"/>
    <s v="C66SHA-SERVICE GROUP"/>
    <s v="E.G.O. Components (China) Co., Ltd"/>
    <s v="Same"/>
    <n v="905015"/>
    <n v="0"/>
    <s v="309ASY INV-CONTRACT"/>
    <n v="0"/>
    <n v="0"/>
    <n v="0"/>
    <s v="益技欧电子器件（中国）有限公司"/>
    <n v="0"/>
    <x v="0"/>
    <x v="4"/>
    <s v="Q2"/>
    <x v="0"/>
    <x v="3"/>
  </r>
  <r>
    <s v="ESHL"/>
    <s v="SHA"/>
    <x v="3"/>
    <d v="2019-08-05T00:00:00"/>
    <x v="0"/>
    <n v="13100132"/>
    <n v="43682"/>
    <s v="YMCT|REPAIR CHARGE"/>
    <s v="REPAIR CHARGE"/>
    <n v="1"/>
    <n v="1"/>
    <n v="8849.56"/>
    <s v="CNY"/>
    <n v="1.135"/>
    <n v="8849.56"/>
    <n v="10044.250599999999"/>
    <s v="C66SHA-SERVICE GROUP"/>
    <s v="ZheJiang Inkpower Electronic Co., Ltd."/>
    <s v="Same"/>
    <n v="905016"/>
    <n v="0"/>
    <s v="309ASY INV-CONTRACT"/>
    <n v="0"/>
    <n v="0"/>
    <n v="0"/>
    <s v="浙江榆阳电子有限公司"/>
    <n v="0"/>
    <x v="0"/>
    <x v="4"/>
    <s v="Q2"/>
    <x v="0"/>
    <x v="3"/>
  </r>
  <r>
    <s v="ESHL"/>
    <s v="BJS"/>
    <x v="2"/>
    <d v="2019-08-07T00:00:00"/>
    <x v="0"/>
    <n v="14103519"/>
    <n v="43684"/>
    <s v="YMCT|KHJ-MC200-00"/>
    <s v="SS TAPE FEEDER 12/16mm"/>
    <n v="10"/>
    <n v="10"/>
    <n v="39380"/>
    <s v="CNY"/>
    <n v="1.135"/>
    <n v="39380"/>
    <n v="44696.3"/>
    <s v="C66BJS-SMT SERVICE"/>
    <s v="Jinan Benan Science and Technology Development Co."/>
    <s v="Same"/>
    <n v="904999"/>
    <n v="35000"/>
    <s v="309ASY INV-PTS SALES"/>
    <n v="0"/>
    <s v="济南本安20190708R1"/>
    <n v="715877"/>
    <s v="济南本安科技发展有限公司"/>
    <n v="0"/>
    <x v="0"/>
    <x v="4"/>
    <s v="Q2"/>
    <x v="0"/>
    <x v="1"/>
  </r>
  <r>
    <s v="ESHL"/>
    <s v="BJS"/>
    <x v="0"/>
    <d v="2019-08-09T00:00:00"/>
    <x v="0"/>
    <n v="14103520"/>
    <n v="43686"/>
    <s v="YMCT|KHN-M7710-A4"/>
    <s v="NOZZLE 301A ASSY"/>
    <n v="5"/>
    <n v="5"/>
    <n v="2840.71"/>
    <s v="CNY"/>
    <n v="1.135"/>
    <n v="2840.71"/>
    <n v="3224.2058500000003"/>
    <s v="C66BJS-SMT SERVICE"/>
    <s v="Beijing Kuaijietong Electronics Co., Ltd."/>
    <s v="Same"/>
    <n v="905000"/>
    <n v="2245"/>
    <s v="309ASY INV-PTS SALES"/>
    <n v="0"/>
    <s v="北京快捷通20190625"/>
    <n v="716234"/>
    <s v="北京快捷通电子有限公司"/>
    <n v="0"/>
    <x v="0"/>
    <x v="4"/>
    <s v="Q2"/>
    <x v="0"/>
    <x v="1"/>
  </r>
  <r>
    <s v="ESHL"/>
    <s v="BJS"/>
    <x v="0"/>
    <d v="2019-08-09T00:00:00"/>
    <x v="0"/>
    <n v="14103520"/>
    <n v="43686"/>
    <s v="YMCT|KHY-M7740-A0"/>
    <s v="NOZZLE 303A/314A AS."/>
    <n v="6"/>
    <n v="6"/>
    <n v="3408.85"/>
    <s v="CNY"/>
    <n v="1.135"/>
    <n v="3408.85"/>
    <n v="3869.04475"/>
    <s v="C66BJS-SMT SERVICE"/>
    <s v="Beijing Kuaijietong Electronics Co., Ltd."/>
    <s v="Same"/>
    <n v="905000"/>
    <n v="2622"/>
    <s v="309ASY INV-PTS SALES"/>
    <n v="0"/>
    <s v="北京快捷通20190625"/>
    <n v="716234"/>
    <s v="北京快捷通电子有限公司"/>
    <n v="0"/>
    <x v="0"/>
    <x v="4"/>
    <s v="Q2"/>
    <x v="0"/>
    <x v="1"/>
  </r>
  <r>
    <s v="ESHL"/>
    <s v="BJS"/>
    <x v="0"/>
    <d v="2019-08-09T00:00:00"/>
    <x v="0"/>
    <n v="14103520"/>
    <n v="43686"/>
    <s v="YMCT|KHY-M7750-A0"/>
    <s v="NOZZLE 304A/315A AS."/>
    <n v="4"/>
    <n v="4"/>
    <n v="2272.5700000000002"/>
    <s v="CNY"/>
    <n v="1.135"/>
    <n v="2272.5700000000002"/>
    <n v="2579.3669500000001"/>
    <s v="C66BJS-SMT SERVICE"/>
    <s v="Beijing Kuaijietong Electronics Co., Ltd."/>
    <s v="Same"/>
    <n v="905000"/>
    <n v="1704"/>
    <s v="309ASY INV-PTS SALES"/>
    <n v="0"/>
    <s v="北京快捷通20190625"/>
    <n v="716234"/>
    <s v="北京快捷通电子有限公司"/>
    <n v="0"/>
    <x v="0"/>
    <x v="4"/>
    <s v="Q2"/>
    <x v="0"/>
    <x v="1"/>
  </r>
  <r>
    <s v="ESHL"/>
    <s v="BJS"/>
    <x v="0"/>
    <d v="2019-08-12T00:00:00"/>
    <x v="0"/>
    <n v="14103521"/>
    <n v="43689"/>
    <s v="YMCT|KHN-M7710-A4"/>
    <s v="NOZZLE 301A ASSY"/>
    <n v="5"/>
    <n v="5"/>
    <n v="2840.71"/>
    <s v="CNY"/>
    <n v="1.135"/>
    <n v="2840.71"/>
    <n v="3224.2058500000003"/>
    <s v="C66BJS-SMT SERVICE"/>
    <s v="Beijing Kuaijietong Electronics Co., Ltd."/>
    <s v="Same"/>
    <n v="905014"/>
    <n v="1910.2"/>
    <s v="309ASY INV-PTS SALES"/>
    <n v="0"/>
    <s v="北京快捷通20190730"/>
    <n v="716592"/>
    <s v="北京快捷通电子有限公司"/>
    <n v="0"/>
    <x v="0"/>
    <x v="4"/>
    <s v="Q2"/>
    <x v="0"/>
    <x v="1"/>
  </r>
  <r>
    <s v="ESHL"/>
    <s v="SHA"/>
    <x v="0"/>
    <d v="2019-08-14T00:00:00"/>
    <x v="0"/>
    <n v="14103522"/>
    <n v="43691"/>
    <s v="YMCT|KHY-M712S-A0"/>
    <s v="SHAFT 2 SPARE"/>
    <n v="2"/>
    <n v="2"/>
    <n v="7562.83"/>
    <s v="CNY"/>
    <n v="1.135"/>
    <n v="7562.83"/>
    <n v="8583.8120500000005"/>
    <s v="C66SHA-SERVICE GROUP"/>
    <s v="Changzhou Tongbao Photo-electricity Manufacturing "/>
    <s v="Same"/>
    <n v="905017"/>
    <n v="3882"/>
    <s v="309ASY INV-PTS SALES"/>
    <n v="0"/>
    <n v="0"/>
    <n v="716916"/>
    <s v="常州通宝光电股份有限公司"/>
    <n v="0"/>
    <x v="0"/>
    <x v="4"/>
    <s v="Q2"/>
    <x v="0"/>
    <x v="3"/>
  </r>
  <r>
    <s v="ESHL"/>
    <s v="SHA"/>
    <x v="0"/>
    <d v="2019-08-14T00:00:00"/>
    <x v="0"/>
    <n v="14103523"/>
    <n v="43691"/>
    <s v="YMCT|KHN-M66K0-10"/>
    <s v="HNS X-FLEX H.PWR BC"/>
    <n v="1"/>
    <n v="1"/>
    <n v="415.04"/>
    <s v="CNY"/>
    <n v="1.135"/>
    <n v="415.04"/>
    <n v="471.07040000000001"/>
    <s v="C66SHA-SERVICE GROUP"/>
    <s v="ZHEJIANG CHINT ELECTRICS CO.,LTD"/>
    <s v="Same"/>
    <n v="905018"/>
    <n v="231"/>
    <s v="309ASY INV-PTS SALES"/>
    <n v="0"/>
    <n v="0"/>
    <n v="716921"/>
    <s v="浙江正泰电器股份有限公司"/>
    <n v="0"/>
    <x v="0"/>
    <x v="4"/>
    <s v="Q2"/>
    <x v="0"/>
    <x v="3"/>
  </r>
  <r>
    <s v="ESHL"/>
    <s v="SHA"/>
    <x v="0"/>
    <d v="2019-08-14T00:00:00"/>
    <x v="0"/>
    <n v="14103523"/>
    <n v="43691"/>
    <s v="YMCT|KHN-M66BK-11"/>
    <s v="HNS X-FLEX SRV BC"/>
    <n v="1"/>
    <n v="1"/>
    <n v="1473.45"/>
    <s v="CNY"/>
    <n v="1.135"/>
    <n v="1473.45"/>
    <n v="1672.3657500000002"/>
    <s v="C66SHA-SERVICE GROUP"/>
    <s v="ZHEJIANG CHINT ELECTRICS CO.,LTD"/>
    <s v="Same"/>
    <n v="905018"/>
    <n v="818"/>
    <s v="309ASY INV-PTS SALES"/>
    <n v="0"/>
    <n v="0"/>
    <n v="716921"/>
    <s v="浙江正泰电器股份有限公司"/>
    <n v="0"/>
    <x v="0"/>
    <x v="4"/>
    <s v="Q2"/>
    <x v="0"/>
    <x v="3"/>
  </r>
  <r>
    <s v="ESHL"/>
    <s v="SHA"/>
    <x v="2"/>
    <d v="2019-08-15T00:00:00"/>
    <x v="0"/>
    <n v="14103524"/>
    <n v="43692"/>
    <s v="YMCT|KHJ-MC700-00"/>
    <s v="SS TAPE FEEDER 56mm"/>
    <n v="1"/>
    <n v="1"/>
    <n v="8654.8700000000008"/>
    <s v="CNY"/>
    <n v="1.135"/>
    <n v="8654.8700000000008"/>
    <n v="9823.2774500000014"/>
    <s v="C66SHA-SERVICE GROUP"/>
    <s v="Fujian Kaisida Electronic Co.,Ltd"/>
    <s v="Same"/>
    <n v="905019"/>
    <n v="7163.59"/>
    <s v="309ASY INV-PTS SALES"/>
    <n v="0"/>
    <n v="0"/>
    <n v="717172"/>
    <s v="福建凯思达电子有限公司"/>
    <n v="0"/>
    <x v="0"/>
    <x v="4"/>
    <s v="Q2"/>
    <x v="0"/>
    <x v="3"/>
  </r>
  <r>
    <s v="ESHL"/>
    <s v="SHA"/>
    <x v="0"/>
    <d v="2019-08-16T00:00:00"/>
    <x v="0"/>
    <n v="14103525"/>
    <n v="43693"/>
    <s v="YMCT|KKE-M9127-00"/>
    <s v="BELT 1 CONVEYOR"/>
    <n v="4"/>
    <n v="4"/>
    <n v="644.25"/>
    <s v="CNY"/>
    <n v="1.135"/>
    <n v="644.25"/>
    <n v="731.22375"/>
    <s v="C66SHA-SERVICE GROUP"/>
    <s v="ZHEJIANG CHINT ELECTRICS CO.,LTD"/>
    <s v="Same"/>
    <n v="905020"/>
    <n v="360"/>
    <s v="309ASY INV-PTS SALES"/>
    <n v="0"/>
    <n v="0"/>
    <n v="717179"/>
    <s v="浙江正泰电器股份有限公司"/>
    <n v="0"/>
    <x v="0"/>
    <x v="4"/>
    <s v="Q2"/>
    <x v="0"/>
    <x v="3"/>
  </r>
  <r>
    <s v="ESHL"/>
    <s v="SHA"/>
    <x v="0"/>
    <d v="2019-08-16T00:00:00"/>
    <x v="0"/>
    <n v="14103525"/>
    <n v="43693"/>
    <s v="YMCT|KKE-M919R-00"/>
    <s v="BELT CONVEYOR"/>
    <n v="5"/>
    <n v="5"/>
    <n v="601.77"/>
    <s v="CNY"/>
    <n v="1.135"/>
    <n v="601.77"/>
    <n v="683.00895000000003"/>
    <s v="C66SHA-SERVICE GROUP"/>
    <s v="ZHEJIANG CHINT ELECTRICS CO.,LTD"/>
    <s v="Same"/>
    <n v="905020"/>
    <n v="335"/>
    <s v="309ASY INV-PTS SALES"/>
    <n v="0"/>
    <n v="0"/>
    <n v="717179"/>
    <s v="浙江正泰电器股份有限公司"/>
    <n v="0"/>
    <x v="0"/>
    <x v="4"/>
    <s v="Q2"/>
    <x v="0"/>
    <x v="3"/>
  </r>
  <r>
    <s v="ESHL"/>
    <s v="SHA"/>
    <x v="0"/>
    <d v="2019-08-16T00:00:00"/>
    <x v="0"/>
    <n v="14103526"/>
    <n v="43693"/>
    <s v="YMCT|KLV-M653X-00"/>
    <s v="SENS. CL WAIT ASSY"/>
    <n v="1"/>
    <n v="1"/>
    <n v="378.76"/>
    <s v="CNY"/>
    <n v="1.135"/>
    <n v="378.76"/>
    <n v="429.89260000000002"/>
    <s v="C66SHA-SERVICE GROUP"/>
    <s v="Zhejiang Yilida Ventilator Co. Ltd"/>
    <s v="Same"/>
    <n v="905021"/>
    <n v="210"/>
    <s v="309ASY INV-PTS SALES"/>
    <n v="0"/>
    <n v="0"/>
    <n v="717185"/>
    <s v="浙江亿利达科技有限公司"/>
    <n v="0"/>
    <x v="0"/>
    <x v="4"/>
    <s v="Q2"/>
    <x v="0"/>
    <x v="3"/>
  </r>
  <r>
    <s v="ESHL"/>
    <s v="SHA"/>
    <x v="0"/>
    <d v="2019-08-16T00:00:00"/>
    <x v="0"/>
    <n v="14103527"/>
    <n v="43693"/>
    <s v="YMCT|TOK433"/>
    <s v="YSi-V TOK433,  TRACEABILITY FOR YSi-V"/>
    <n v="1"/>
    <n v="1"/>
    <n v="20888.5"/>
    <s v="CNY"/>
    <n v="1.135"/>
    <n v="20888.5"/>
    <n v="23708.447499999998"/>
    <s v="C66SHA-SERVICE GROUP"/>
    <s v="Zhejiang Yilida Ventilator Co. Ltd"/>
    <s v="Same"/>
    <n v="905022"/>
    <n v="9310"/>
    <s v="309ASY INV-PTS SALES"/>
    <n v="0"/>
    <n v="0"/>
    <n v="717187"/>
    <s v="浙江亿利达科技有限公司"/>
    <n v="0"/>
    <x v="0"/>
    <x v="4"/>
    <s v="Q2"/>
    <x v="0"/>
    <x v="3"/>
  </r>
  <r>
    <s v="ESHL"/>
    <s v="SHA"/>
    <x v="0"/>
    <d v="2019-08-16T00:00:00"/>
    <x v="0"/>
    <n v="14103528"/>
    <n v="43693"/>
    <s v="YMCT|KHJ-MC145-01"/>
    <s v="LEVER TAPE GUIDE F"/>
    <n v="50"/>
    <n v="50"/>
    <n v="1725.66"/>
    <s v="CNY"/>
    <n v="1.135"/>
    <n v="1725.66"/>
    <n v="1958.6241"/>
    <s v="C66SHA-SERVICE GROUP"/>
    <s v="Quansheng Electronics Co., Ltd."/>
    <s v="Same"/>
    <n v="905023"/>
    <n v="950"/>
    <s v="309ASY INV-PTS SALES"/>
    <n v="0"/>
    <n v="0"/>
    <n v="717196"/>
    <s v="福建泉盛电子有限公司"/>
    <n v="0"/>
    <x v="0"/>
    <x v="4"/>
    <s v="Q2"/>
    <x v="0"/>
    <x v="3"/>
  </r>
  <r>
    <s v="ESHL"/>
    <s v="SHA"/>
    <x v="0"/>
    <d v="2019-08-16T00:00:00"/>
    <x v="0"/>
    <n v="14103528"/>
    <n v="43693"/>
    <s v="YMCT|KHJ-MC245-01"/>
    <s v="LEVER TAPE GUIDE F"/>
    <n v="20"/>
    <n v="20"/>
    <n v="3362.83"/>
    <s v="CNY"/>
    <n v="1.135"/>
    <n v="3362.83"/>
    <n v="3816.81205"/>
    <s v="C66SHA-SERVICE GROUP"/>
    <s v="Quansheng Electronics Co., Ltd."/>
    <s v="Same"/>
    <n v="905023"/>
    <n v="1800"/>
    <s v="309ASY INV-PTS SALES"/>
    <n v="0"/>
    <n v="0"/>
    <n v="717196"/>
    <s v="福建泉盛电子有限公司"/>
    <n v="0"/>
    <x v="0"/>
    <x v="4"/>
    <s v="Q2"/>
    <x v="0"/>
    <x v="3"/>
  </r>
  <r>
    <s v="ESHL"/>
    <s v="SHA"/>
    <x v="0"/>
    <d v="2019-08-16T00:00:00"/>
    <x v="0"/>
    <n v="14103528"/>
    <n v="43693"/>
    <s v="YMCT|KHJ-MC445-01"/>
    <s v="LEVER TAPE GUIDE F"/>
    <n v="10"/>
    <n v="10"/>
    <n v="2513.27"/>
    <s v="CNY"/>
    <n v="1.135"/>
    <n v="2513.27"/>
    <n v="2852.5614500000001"/>
    <s v="C66SHA-SERVICE GROUP"/>
    <s v="Quansheng Electronics Co., Ltd."/>
    <s v="Same"/>
    <n v="905023"/>
    <n v="1350"/>
    <s v="309ASY INV-PTS SALES"/>
    <n v="0"/>
    <n v="0"/>
    <n v="717196"/>
    <s v="福建泉盛电子有限公司"/>
    <n v="0"/>
    <x v="0"/>
    <x v="4"/>
    <s v="Q2"/>
    <x v="0"/>
    <x v="3"/>
  </r>
  <r>
    <s v="ESHL"/>
    <s v="SHA"/>
    <x v="0"/>
    <d v="2019-08-16T00:00:00"/>
    <x v="0"/>
    <n v="14103528"/>
    <n v="43693"/>
    <s v="YMCT|KHJ-MC545-01"/>
    <s v="LEVER TAPE GUIDE F"/>
    <n v="10"/>
    <n v="10"/>
    <n v="2938.05"/>
    <s v="CNY"/>
    <n v="1.135"/>
    <n v="2938.05"/>
    <n v="3334.6867500000003"/>
    <s v="C66SHA-SERVICE GROUP"/>
    <s v="Quansheng Electronics Co., Ltd."/>
    <s v="Same"/>
    <n v="905023"/>
    <n v="1570"/>
    <s v="309ASY INV-PTS SALES"/>
    <n v="0"/>
    <n v="0"/>
    <n v="717196"/>
    <s v="福建泉盛电子有限公司"/>
    <n v="0"/>
    <x v="0"/>
    <x v="4"/>
    <s v="Q2"/>
    <x v="0"/>
    <x v="3"/>
  </r>
  <r>
    <s v="ESHL"/>
    <s v="SHA"/>
    <x v="0"/>
    <d v="2019-08-16T00:00:00"/>
    <x v="0"/>
    <n v="14103528"/>
    <n v="43693"/>
    <s v="YMCT|KHJ-MC244-00"/>
    <s v="LEVER TAPE GUIDE R"/>
    <n v="30"/>
    <n v="30"/>
    <n v="637.16999999999996"/>
    <s v="CNY"/>
    <n v="1.135"/>
    <n v="637.16999999999996"/>
    <n v="723.18795"/>
    <s v="C66SHA-SERVICE GROUP"/>
    <s v="Quansheng Electronics Co., Ltd."/>
    <s v="Same"/>
    <n v="905023"/>
    <n v="330"/>
    <s v="309ASY INV-PTS SALES"/>
    <n v="0"/>
    <n v="0"/>
    <n v="717196"/>
    <s v="福建泉盛电子有限公司"/>
    <n v="0"/>
    <x v="0"/>
    <x v="4"/>
    <s v="Q2"/>
    <x v="0"/>
    <x v="3"/>
  </r>
  <r>
    <s v="ESHL"/>
    <s v="SHA"/>
    <x v="0"/>
    <d v="2019-08-16T00:00:00"/>
    <x v="0"/>
    <n v="14103528"/>
    <n v="43693"/>
    <s v="YMCT|KHJ-MC147-02"/>
    <s v="SPRING TAPE GUIDE F"/>
    <n v="10"/>
    <n v="10"/>
    <n v="44.25"/>
    <s v="CNY"/>
    <n v="1.135"/>
    <n v="44.25"/>
    <n v="50.223750000000003"/>
    <s v="C66SHA-SERVICE GROUP"/>
    <s v="Quansheng Electronics Co., Ltd."/>
    <s v="Same"/>
    <n v="905023"/>
    <n v="10"/>
    <s v="309ASY INV-PTS SALES"/>
    <n v="0"/>
    <n v="0"/>
    <n v="717196"/>
    <s v="福建泉盛电子有限公司"/>
    <n v="0"/>
    <x v="0"/>
    <x v="4"/>
    <s v="Q2"/>
    <x v="0"/>
    <x v="3"/>
  </r>
  <r>
    <s v="ESHL"/>
    <s v="SHA"/>
    <x v="0"/>
    <d v="2019-08-16T00:00:00"/>
    <x v="0"/>
    <n v="14103528"/>
    <n v="43693"/>
    <s v="YMCT|KHJ-MC146-02"/>
    <s v="SPRING TAPE GUIDE R"/>
    <n v="10"/>
    <n v="10"/>
    <n v="44.25"/>
    <s v="CNY"/>
    <n v="1.135"/>
    <n v="44.25"/>
    <n v="50.223750000000003"/>
    <s v="C66SHA-SERVICE GROUP"/>
    <s v="Quansheng Electronics Co., Ltd."/>
    <s v="Same"/>
    <n v="905023"/>
    <n v="10"/>
    <s v="309ASY INV-PTS SALES"/>
    <n v="0"/>
    <n v="0"/>
    <n v="717196"/>
    <s v="福建泉盛电子有限公司"/>
    <n v="0"/>
    <x v="0"/>
    <x v="4"/>
    <s v="Q2"/>
    <x v="0"/>
    <x v="3"/>
  </r>
  <r>
    <s v="ESHL"/>
    <s v="SHA"/>
    <x v="0"/>
    <d v="2019-08-16T00:00:00"/>
    <x v="0"/>
    <n v="14103528"/>
    <n v="43693"/>
    <s v="YMCT|KHJ-MC16E-00"/>
    <s v="SPRING P/O LEVER"/>
    <n v="30"/>
    <n v="30"/>
    <n v="504.42"/>
    <s v="CNY"/>
    <n v="1.135"/>
    <n v="504.42"/>
    <n v="572.51670000000001"/>
    <s v="C66SHA-SERVICE GROUP"/>
    <s v="Quansheng Electronics Co., Ltd."/>
    <s v="Same"/>
    <n v="905023"/>
    <n v="270"/>
    <s v="309ASY INV-PTS SALES"/>
    <n v="0"/>
    <n v="0"/>
    <n v="717196"/>
    <s v="福建泉盛电子有限公司"/>
    <n v="0"/>
    <x v="0"/>
    <x v="4"/>
    <s v="Q2"/>
    <x v="0"/>
    <x v="3"/>
  </r>
  <r>
    <s v="ESHL"/>
    <s v="SZX"/>
    <x v="1"/>
    <d v="2019-08-19T00:00:00"/>
    <x v="0"/>
    <n v="12101047"/>
    <n v="43696"/>
    <s v="YMCT|REPAIR CHARGE"/>
    <s v="REPAIR CHARGE"/>
    <n v="1"/>
    <n v="1"/>
    <n v="4867.26"/>
    <s v="CNY"/>
    <n v="1.135"/>
    <n v="4867.26"/>
    <n v="5524.3401000000003"/>
    <s v="C66SZX-SMT SERVICE"/>
    <s v="JiangXi Netis Technology Co., Ltd."/>
    <s v="Same"/>
    <n v="905029"/>
    <n v="0"/>
    <s v="309ASY INV-NON-CON"/>
    <n v="0"/>
    <n v="4400010540"/>
    <n v="0"/>
    <s v="江西网是科技有限公司"/>
    <n v="0"/>
    <x v="0"/>
    <x v="4"/>
    <s v="Q2"/>
    <x v="0"/>
    <x v="0"/>
  </r>
  <r>
    <s v="ESHL"/>
    <s v="SZX"/>
    <x v="3"/>
    <d v="2019-08-19T00:00:00"/>
    <x v="0"/>
    <n v="13100133"/>
    <n v="43696"/>
    <s v="YMCT|SERVICE FEE"/>
    <s v="SERVICE CHARGE"/>
    <n v="4"/>
    <n v="4"/>
    <n v="15094.34"/>
    <s v="CNY"/>
    <n v="1.135"/>
    <n v="15094.34"/>
    <n v="17132.0759"/>
    <s v="C66SZX-SMT SERVICE"/>
    <s v="GNSS Electronics Co., Ltd."/>
    <s v="Same"/>
    <n v="905024"/>
    <n v="0"/>
    <s v="309ASY INV-CONTRACT"/>
    <n v="0"/>
    <s v="GNSS0022019072305"/>
    <n v="0"/>
    <s v="深圳全球星电子有限公司"/>
    <n v="0"/>
    <x v="0"/>
    <x v="4"/>
    <s v="Q2"/>
    <x v="0"/>
    <x v="0"/>
  </r>
  <r>
    <s v="ESHL"/>
    <s v="SZX"/>
    <x v="2"/>
    <d v="2019-08-19T00:00:00"/>
    <x v="0"/>
    <n v="14103529"/>
    <n v="43696"/>
    <s v="YMCT|KHJ-MC400-00"/>
    <s v="SS TAPE FEEDER 24mm"/>
    <n v="1"/>
    <n v="1"/>
    <n v="4601.7700000000004"/>
    <s v="CNY"/>
    <n v="1.135"/>
    <n v="4601.7700000000004"/>
    <n v="5223.0089500000004"/>
    <s v="C66SZX-SMT SERVICE"/>
    <s v="LONGOAL DISPLAY LTD"/>
    <s v="Same"/>
    <n v="905025"/>
    <n v="3800"/>
    <s v="309ASY INV-PTS SALES"/>
    <n v="0"/>
    <s v="D1907028(REV.A)"/>
    <n v="717365"/>
    <s v="佛山市顺德区龙高液晶有限公司"/>
    <n v="0"/>
    <x v="0"/>
    <x v="4"/>
    <s v="Q2"/>
    <x v="0"/>
    <x v="0"/>
  </r>
  <r>
    <s v="ESHL"/>
    <s v="SZX"/>
    <x v="0"/>
    <d v="2019-08-19T00:00:00"/>
    <x v="0"/>
    <n v="14103530"/>
    <n v="43696"/>
    <s v="YMCT|KKE-M9127-00"/>
    <s v="BELT 1 CONVEYOR"/>
    <n v="2"/>
    <n v="2"/>
    <n v="283.19"/>
    <s v="CNY"/>
    <n v="1.135"/>
    <n v="283.19"/>
    <n v="321.42065000000002"/>
    <s v="C66SZX-SMT SERVICE"/>
    <s v="Guangzhou Aevision Electronics Technology Co., Ltd"/>
    <s v="Same"/>
    <n v="905026"/>
    <n v="185.65"/>
    <s v="309ASY INV-PTS SALES"/>
    <n v="0"/>
    <s v="C66SZ190154"/>
    <n v="717366"/>
    <s v="广州美电恩智电子科技有限公司"/>
    <n v="0"/>
    <x v="0"/>
    <x v="4"/>
    <s v="Q2"/>
    <x v="0"/>
    <x v="0"/>
  </r>
  <r>
    <s v="ESHL"/>
    <s v="SZX"/>
    <x v="0"/>
    <d v="2019-08-19T00:00:00"/>
    <x v="0"/>
    <n v="14103530"/>
    <n v="43696"/>
    <s v="YMCT|KKE-M919R-00"/>
    <s v="BELT CONVEYOR"/>
    <n v="2"/>
    <n v="2"/>
    <n v="212.39"/>
    <s v="CNY"/>
    <n v="1.135"/>
    <n v="212.39"/>
    <n v="241.06264999999999"/>
    <s v="C66SZX-SMT SERVICE"/>
    <s v="Guangzhou Aevision Electronics Technology Co., Ltd"/>
    <s v="Same"/>
    <n v="905026"/>
    <n v="143.65"/>
    <s v="309ASY INV-PTS SALES"/>
    <n v="0"/>
    <s v="C66SZ190154"/>
    <n v="717366"/>
    <s v="广州美电恩智电子科技有限公司"/>
    <n v="0"/>
    <x v="0"/>
    <x v="4"/>
    <s v="Q2"/>
    <x v="0"/>
    <x v="0"/>
  </r>
  <r>
    <s v="ESHL"/>
    <s v="SZX"/>
    <x v="0"/>
    <d v="2019-08-19T00:00:00"/>
    <x v="0"/>
    <n v="14103531"/>
    <n v="43696"/>
    <s v="YMCT|KHY-M4592-01"/>
    <s v="VAC SENSOR BOARD ASSY"/>
    <n v="1"/>
    <n v="1"/>
    <n v="2300.88"/>
    <s v="CNY"/>
    <n v="1.135"/>
    <n v="2300.88"/>
    <n v="2611.4988000000003"/>
    <s v="C66SZX-SMT SERVICE"/>
    <s v="COLIGEN (CHINA) CORP"/>
    <s v="Same"/>
    <n v="905027"/>
    <n v="1422"/>
    <s v="309ASY INV-PTS SALES"/>
    <n v="0"/>
    <s v="PO-2019052301"/>
    <n v="717421"/>
    <s v="珠海上富电技股份有限公司"/>
    <n v="0"/>
    <x v="0"/>
    <x v="4"/>
    <s v="Q2"/>
    <x v="0"/>
    <x v="0"/>
  </r>
  <r>
    <s v="ESHL"/>
    <s v="SZX"/>
    <x v="0"/>
    <d v="2019-08-19T00:00:00"/>
    <x v="0"/>
    <n v="14103532"/>
    <n v="43696"/>
    <s v="YMCT|KKE-M9180-00"/>
    <s v="LM RAIL&amp;BLOCK 15 720"/>
    <n v="1"/>
    <n v="1"/>
    <n v="2654.87"/>
    <s v="CNY"/>
    <n v="1.135"/>
    <n v="2654.87"/>
    <n v="3013.27745"/>
    <s v="C66SZX-SMT SERVICE"/>
    <s v="JiangXi Netis Technology Co., Ltd."/>
    <s v="Same"/>
    <n v="905028"/>
    <n v="1216"/>
    <s v="309ASY INV-PTS SALES"/>
    <n v="0"/>
    <n v="4400010540"/>
    <n v="717434"/>
    <s v="江西网是科技有限公司"/>
    <n v="0"/>
    <x v="0"/>
    <x v="4"/>
    <s v="Q2"/>
    <x v="0"/>
    <x v="0"/>
  </r>
  <r>
    <s v="ESHL"/>
    <s v="SZX"/>
    <x v="0"/>
    <d v="2019-08-21T00:00:00"/>
    <x v="1"/>
    <n v="14103533"/>
    <n v="43698"/>
    <s v="DEKI|215607"/>
    <s v="BOM ASSY. BOARD CLAMP FOIL 500MM (TXT)"/>
    <n v="2"/>
    <n v="2"/>
    <n v="4138.05"/>
    <s v="CNY"/>
    <n v="1.135"/>
    <n v="4138.05"/>
    <n v="4696.6867499999998"/>
    <s v="C66SZX-SMT SERVICE"/>
    <s v="Guangzhou Jinghua Precision Optics Co.,Ltd."/>
    <s v="Same"/>
    <n v="905031"/>
    <n v="3139.82"/>
    <s v="309ASY INV-PTS SALES"/>
    <n v="0"/>
    <s v="P00RD023986"/>
    <n v="717636"/>
    <s v="广州市晶华精密光学股份有限公司"/>
    <n v="0"/>
    <x v="0"/>
    <x v="4"/>
    <s v="Q2"/>
    <x v="0"/>
    <x v="0"/>
  </r>
  <r>
    <s v="ESHL"/>
    <s v="SZX"/>
    <x v="0"/>
    <d v="2019-08-21T00:00:00"/>
    <x v="2"/>
    <n v="14103534"/>
    <n v="43698"/>
    <s v="HELI|595108"/>
    <s v="NIDEC MTR ASY,5&quot;,AIR,EXL,SVC"/>
    <n v="5"/>
    <n v="5"/>
    <n v="20553.099999999999"/>
    <s v="CNY"/>
    <n v="1.135"/>
    <n v="20553.099999999999"/>
    <n v="23327.768499999998"/>
    <s v="C66SZX-SMT SERVICE"/>
    <s v="Providence Enterprise Limited"/>
    <s v="Same"/>
    <n v="905030"/>
    <n v="14675.44"/>
    <s v="309ASY INV-PTS SALES"/>
    <n v="0"/>
    <s v="TP19006748,TP19006248"/>
    <n v="717628"/>
    <s v="金进科技(深圳)有限公司"/>
    <n v="0"/>
    <x v="0"/>
    <x v="4"/>
    <s v="Q2"/>
    <x v="0"/>
    <x v="0"/>
  </r>
  <r>
    <s v="ESHL"/>
    <s v="SZX"/>
    <x v="0"/>
    <d v="2019-08-21T00:00:00"/>
    <x v="2"/>
    <n v="14103534"/>
    <n v="43698"/>
    <s v="HELI|595108"/>
    <s v="NIDEC MTR ASY,5&quot;,AIR,EXL,SVC"/>
    <n v="4"/>
    <n v="4"/>
    <n v="13982.3"/>
    <s v="CNY"/>
    <n v="1.135"/>
    <n v="13982.3"/>
    <n v="15869.9105"/>
    <s v="C66SZX-SMT SERVICE"/>
    <s v="Providence Enterprise Limited"/>
    <s v="Same"/>
    <n v="905030"/>
    <n v="11740.35"/>
    <s v="309ASY INV-PTS SALES"/>
    <n v="0"/>
    <s v="TP19006748,TP19006248"/>
    <n v="717628"/>
    <s v="金进科技(深圳)有限公司"/>
    <n v="0"/>
    <x v="0"/>
    <x v="4"/>
    <s v="Q2"/>
    <x v="0"/>
    <x v="0"/>
  </r>
  <r>
    <s v="ESHL"/>
    <s v="SZX"/>
    <x v="3"/>
    <d v="2019-08-22T00:00:00"/>
    <x v="1"/>
    <n v="13100134"/>
    <n v="43699"/>
    <s v="SAKI|REPAIR CHARGE"/>
    <s v="REPAIR CHARGE"/>
    <n v="3"/>
    <n v="3"/>
    <n v="11946.9"/>
    <s v="CNY"/>
    <n v="1.135"/>
    <n v="11946.9"/>
    <n v="13559.7315"/>
    <s v="C66SZX-SMT SERVICE"/>
    <s v="Polar(Guangzhou) Electronics Co.,Ltd"/>
    <s v="Same"/>
    <n v="905032"/>
    <n v="0"/>
    <s v="309ASY INV-CONTRACT"/>
    <n v="0"/>
    <n v="4500199852"/>
    <n v="0"/>
    <s v="博能（广州）电子有限公司"/>
    <n v="0"/>
    <x v="0"/>
    <x v="4"/>
    <s v="Q2"/>
    <x v="0"/>
    <x v="0"/>
  </r>
  <r>
    <s v="ESHL"/>
    <s v="SZX"/>
    <x v="1"/>
    <d v="2019-08-23T00:00:00"/>
    <x v="0"/>
    <n v="12101048"/>
    <n v="43700"/>
    <s v="YMCT|REPAIR CHARGE"/>
    <s v="REPAIR CHARGE"/>
    <n v="1"/>
    <n v="1"/>
    <n v="1637.17"/>
    <s v="CNY"/>
    <n v="1.135"/>
    <n v="1637.17"/>
    <n v="1858.18795"/>
    <s v="C66SZX-SMT SERVICE"/>
    <s v="Kwong Ming Electric (Huizhou) Co., Ltd."/>
    <s v="Same"/>
    <n v="905035"/>
    <n v="0"/>
    <s v="309ASY INV-NON-CON"/>
    <n v="0"/>
    <s v="KM-H1907205"/>
    <n v="0"/>
    <s v="冠明智能科技股份有限公司"/>
    <n v="0"/>
    <x v="0"/>
    <x v="4"/>
    <s v="Q2"/>
    <x v="0"/>
    <x v="0"/>
  </r>
  <r>
    <s v="ESHL"/>
    <s v="XIY"/>
    <x v="0"/>
    <d v="2019-08-23T00:00:00"/>
    <x v="0"/>
    <n v="14103535"/>
    <n v="43700"/>
    <s v="YMCT|KHY-M2267-A0"/>
    <s v="GUIDE X AXIS ASSY"/>
    <n v="1"/>
    <n v="1"/>
    <n v="1185.8399999999999"/>
    <s v="CNY"/>
    <n v="1.135"/>
    <n v="1185.8399999999999"/>
    <n v="1345.9284"/>
    <s v="C66XIY-SERVICE GROUP"/>
    <s v="Xianyang Yudi Electronics Co., Ltd."/>
    <s v="Same"/>
    <n v="904979"/>
    <n v="624"/>
    <s v="309ASY INV-PTS SALES"/>
    <n v="0"/>
    <s v="C66BJS20190623"/>
    <n v="718091"/>
    <s v="咸阳宇迪电子有限公司"/>
    <n v="0"/>
    <x v="0"/>
    <x v="4"/>
    <s v="Q2"/>
    <x v="0"/>
    <x v="2"/>
  </r>
  <r>
    <s v="ESHL"/>
    <s v="XIY"/>
    <x v="0"/>
    <d v="2019-08-23T00:00:00"/>
    <x v="0"/>
    <n v="14103535"/>
    <n v="43700"/>
    <s v="YMCT|KHY-M221A-A0"/>
    <s v="COVER DUCT ASSY."/>
    <n v="1"/>
    <n v="1"/>
    <n v="491.15"/>
    <s v="CNY"/>
    <n v="1.135"/>
    <n v="491.15"/>
    <n v="557.45524999999998"/>
    <s v="C66XIY-SERVICE GROUP"/>
    <s v="Xianyang Yudi Electronics Co., Ltd."/>
    <s v="Same"/>
    <n v="904979"/>
    <n v="258"/>
    <s v="309ASY INV-PTS SALES"/>
    <n v="0"/>
    <s v="C66BJS20190623"/>
    <n v="718091"/>
    <s v="咸阳宇迪电子有限公司"/>
    <n v="0"/>
    <x v="0"/>
    <x v="4"/>
    <s v="Q2"/>
    <x v="0"/>
    <x v="2"/>
  </r>
  <r>
    <s v="ESHL"/>
    <s v="SHA"/>
    <x v="0"/>
    <d v="2019-08-26T00:00:00"/>
    <x v="0"/>
    <n v="14103536"/>
    <n v="43703"/>
    <s v="YMCT|KM5-M7122-N0"/>
    <s v="GREASE 30G"/>
    <n v="2"/>
    <n v="2"/>
    <n v="1060.18"/>
    <s v="CNY"/>
    <n v="1.135"/>
    <n v="1060.18"/>
    <n v="1203.3043"/>
    <s v="C66SHA-SERVICE GROUP"/>
    <s v="Keya Electro-optical Co., Ltd."/>
    <s v="Same"/>
    <n v="905037"/>
    <n v="632"/>
    <s v="309ASY INV-PTS SALES"/>
    <n v="0"/>
    <n v="0"/>
    <n v="718283"/>
    <s v="科雅光电(镇江)有限公司"/>
    <n v="0"/>
    <x v="0"/>
    <x v="4"/>
    <s v="Q2"/>
    <x v="0"/>
    <x v="3"/>
  </r>
  <r>
    <s v="ESHL"/>
    <s v="SHA"/>
    <x v="0"/>
    <d v="2019-08-26T00:00:00"/>
    <x v="1"/>
    <n v="14103536"/>
    <n v="43703"/>
    <s v="ZZZZ|K48-M3856-00X"/>
    <s v="GREASE PACK(NSL)"/>
    <n v="10"/>
    <n v="10"/>
    <n v="5230.09"/>
    <s v="CNY"/>
    <n v="1.135"/>
    <n v="5230.09"/>
    <n v="5936.1521499999999"/>
    <s v="C66SHA-SERVICE GROUP"/>
    <s v="Keya Electro-optical Co., Ltd."/>
    <s v="Same"/>
    <n v="905037"/>
    <n v="1327.4"/>
    <s v="309ASY INV-PTS SALES"/>
    <n v="0"/>
    <n v="0"/>
    <n v="718283"/>
    <s v="科雅光电(镇江)有限公司"/>
    <n v="0"/>
    <x v="0"/>
    <x v="4"/>
    <s v="Q2"/>
    <x v="0"/>
    <x v="3"/>
  </r>
  <r>
    <s v="ESHL"/>
    <s v="SHA"/>
    <x v="0"/>
    <d v="2019-08-26T00:00:00"/>
    <x v="0"/>
    <n v="14103537"/>
    <n v="43703"/>
    <s v="YMCT|KHY-M712S-A0"/>
    <s v="SHAFT 2 SPARE"/>
    <n v="2"/>
    <n v="2"/>
    <n v="6923.89"/>
    <s v="CNY"/>
    <n v="1.135"/>
    <n v="6923.89"/>
    <n v="7858.6151500000005"/>
    <s v="C66SHA-SERVICE GROUP"/>
    <s v="Suzhou Inovance Technology Co Ltd"/>
    <s v="Same"/>
    <n v="905038"/>
    <n v="3916"/>
    <s v="309ASY INV-PTS SALES"/>
    <n v="0"/>
    <n v="0"/>
    <n v="718284"/>
    <s v="苏州汇川技术有限公司"/>
    <n v="0"/>
    <x v="0"/>
    <x v="4"/>
    <s v="Q2"/>
    <x v="0"/>
    <x v="3"/>
  </r>
  <r>
    <s v="ESHL"/>
    <s v="SHA"/>
    <x v="0"/>
    <d v="2019-08-26T00:00:00"/>
    <x v="0"/>
    <n v="14103538"/>
    <n v="43703"/>
    <s v="YMCT|KHY-M712S-A0"/>
    <s v="SHAFT 2 SPARE"/>
    <n v="1"/>
    <n v="1"/>
    <n v="3656.64"/>
    <s v="CNY"/>
    <n v="1.135"/>
    <n v="3656.64"/>
    <n v="4150.2864"/>
    <s v="C66SHA-SERVICE GROUP"/>
    <s v="XIAMEN JINYIHE ELECTRONIC TECHNOLOGY CO.,LTD"/>
    <s v="Same"/>
    <n v="905039"/>
    <n v="1958"/>
    <s v="309ASY INV-PTS SALES"/>
    <n v="0"/>
    <n v="0"/>
    <n v="718285"/>
    <s v="厦门市金易合电子科技有限公司"/>
    <n v="0"/>
    <x v="0"/>
    <x v="4"/>
    <s v="Q2"/>
    <x v="0"/>
    <x v="3"/>
  </r>
  <r>
    <s v="ESHL"/>
    <s v="SZX"/>
    <x v="0"/>
    <d v="2019-08-26T00:00:00"/>
    <x v="0"/>
    <n v="14103539"/>
    <n v="43703"/>
    <s v="YMCT|KHJ-MC135-00"/>
    <s v="GEAR IDLE F2"/>
    <n v="14"/>
    <n v="14"/>
    <n v="557.52"/>
    <s v="CNY"/>
    <n v="1.135"/>
    <n v="557.52"/>
    <n v="632.78520000000003"/>
    <s v="C66SZX-SMT SERVICE"/>
    <s v="Dongguan Cowell Optic Electronics Co., Ltd."/>
    <s v="Same"/>
    <n v="905033"/>
    <n v="294"/>
    <s v="309ASY INV-PTS SALES"/>
    <n v="0"/>
    <s v="ZZ201905273881&amp;ZZ201907244042"/>
    <n v="718215"/>
    <s v="东莞高伟光学电子有限公司"/>
    <n v="0"/>
    <x v="0"/>
    <x v="4"/>
    <s v="Q2"/>
    <x v="0"/>
    <x v="0"/>
  </r>
  <r>
    <s v="ESHL"/>
    <s v="SZX"/>
    <x v="0"/>
    <d v="2019-08-26T00:00:00"/>
    <x v="0"/>
    <n v="14103539"/>
    <n v="43703"/>
    <s v="YMCT|KHJ-MC137-00"/>
    <s v="GEAR IDLE F4"/>
    <n v="4"/>
    <n v="4"/>
    <n v="212.39"/>
    <s v="CNY"/>
    <n v="1.135"/>
    <n v="212.39"/>
    <n v="241.06264999999999"/>
    <s v="C66SZX-SMT SERVICE"/>
    <s v="Dongguan Cowell Optic Electronics Co., Ltd."/>
    <s v="Same"/>
    <n v="905033"/>
    <n v="149.28"/>
    <s v="309ASY INV-PTS SALES"/>
    <n v="0"/>
    <s v="ZZ201905273881&amp;ZZ201907244042"/>
    <n v="718215"/>
    <s v="东莞高伟光学电子有限公司"/>
    <n v="0"/>
    <x v="0"/>
    <x v="4"/>
    <s v="Q2"/>
    <x v="0"/>
    <x v="0"/>
  </r>
  <r>
    <s v="ESHL"/>
    <s v="SZX"/>
    <x v="0"/>
    <d v="2019-08-26T00:00:00"/>
    <x v="0"/>
    <n v="14103539"/>
    <n v="43703"/>
    <s v="YMCT|KHJ-MC13P-00"/>
    <s v="SPACER F3"/>
    <n v="4"/>
    <n v="4"/>
    <n v="123.89"/>
    <s v="CNY"/>
    <n v="1.135"/>
    <n v="123.89"/>
    <n v="140.61515"/>
    <s v="C66SZX-SMT SERVICE"/>
    <s v="Dongguan Cowell Optic Electronics Co., Ltd."/>
    <s v="Same"/>
    <n v="905033"/>
    <n v="60"/>
    <s v="309ASY INV-PTS SALES"/>
    <n v="0"/>
    <s v="ZZ201905273881&amp;ZZ201907244042"/>
    <n v="718215"/>
    <s v="东莞高伟光学电子有限公司"/>
    <n v="0"/>
    <x v="0"/>
    <x v="4"/>
    <s v="Q2"/>
    <x v="0"/>
    <x v="0"/>
  </r>
  <r>
    <s v="ESHL"/>
    <s v="SZX"/>
    <x v="0"/>
    <d v="2019-08-26T00:00:00"/>
    <x v="0"/>
    <n v="14103539"/>
    <n v="43703"/>
    <s v="YMCT|KHJ-MC238-00"/>
    <s v="GEAR DRIVEN"/>
    <n v="4"/>
    <n v="4"/>
    <n v="1097.3499999999999"/>
    <s v="CNY"/>
    <n v="1.135"/>
    <n v="1097.3499999999999"/>
    <n v="1245.49225"/>
    <s v="C66SZX-SMT SERVICE"/>
    <s v="Dongguan Cowell Optic Electronics Co., Ltd."/>
    <s v="Same"/>
    <n v="905033"/>
    <n v="643.67999999999995"/>
    <s v="309ASY INV-PTS SALES"/>
    <n v="0"/>
    <s v="ZZ201905273881&amp;ZZ201907244042"/>
    <n v="718215"/>
    <s v="东莞高伟光学电子有限公司"/>
    <n v="0"/>
    <x v="0"/>
    <x v="4"/>
    <s v="Q2"/>
    <x v="0"/>
    <x v="0"/>
  </r>
  <r>
    <s v="ESHL"/>
    <s v="SZX"/>
    <x v="0"/>
    <d v="2019-08-26T00:00:00"/>
    <x v="1"/>
    <n v="14103539"/>
    <n v="43703"/>
    <s v="ZZZZ|303OH"/>
    <s v="SPECIAL NOZZLE"/>
    <n v="3"/>
    <n v="3"/>
    <n v="3982.3"/>
    <s v="CNY"/>
    <n v="1.135"/>
    <n v="3982.3"/>
    <n v="4519.9105"/>
    <s v="C66SZX-SMT SERVICE"/>
    <s v="Dongguan Cowell Optic Electronics Co., Ltd."/>
    <s v="Same"/>
    <n v="905033"/>
    <n v="1725.66"/>
    <s v="309ASY INV-PTS SALES"/>
    <n v="0"/>
    <s v="ZZ201905273881&amp;ZZ201907244042"/>
    <n v="718215"/>
    <s v="东莞高伟光学电子有限公司"/>
    <n v="0"/>
    <x v="0"/>
    <x v="4"/>
    <s v="Q2"/>
    <x v="0"/>
    <x v="0"/>
  </r>
  <r>
    <s v="ESHL"/>
    <s v="SZX"/>
    <x v="0"/>
    <d v="2019-08-26T00:00:00"/>
    <x v="0"/>
    <n v="14103540"/>
    <n v="43703"/>
    <s v="YMCT|KHY-M7131-00"/>
    <s v="BELT 1"/>
    <n v="2"/>
    <n v="2"/>
    <n v="247.79"/>
    <s v="CNY"/>
    <n v="1.135"/>
    <n v="247.79"/>
    <n v="281.24164999999999"/>
    <s v="C66SZX-SMT SERVICE"/>
    <s v="Kwong Ming Electric (Huizhou) Co., Ltd."/>
    <s v="Same"/>
    <n v="905034"/>
    <n v="134"/>
    <s v="309ASY INV-PTS SALES"/>
    <n v="0"/>
    <s v="KM-H1907205"/>
    <n v="718216"/>
    <s v="冠明智能科技股份有限公司"/>
    <n v="0"/>
    <x v="0"/>
    <x v="4"/>
    <s v="Q2"/>
    <x v="0"/>
    <x v="0"/>
  </r>
  <r>
    <s v="ESHL"/>
    <s v="SZX"/>
    <x v="0"/>
    <d v="2019-08-26T00:00:00"/>
    <x v="0"/>
    <n v="14103540"/>
    <n v="43703"/>
    <s v="YMCT|KHY-M7132-00"/>
    <s v="BELT 2"/>
    <n v="2"/>
    <n v="2"/>
    <n v="238.94"/>
    <s v="CNY"/>
    <n v="1.135"/>
    <n v="238.94"/>
    <n v="271.19690000000003"/>
    <s v="C66SZX-SMT SERVICE"/>
    <s v="Kwong Ming Electric (Huizhou) Co., Ltd."/>
    <s v="Same"/>
    <n v="905034"/>
    <n v="124"/>
    <s v="309ASY INV-PTS SALES"/>
    <n v="0"/>
    <s v="KM-H1907205"/>
    <n v="718216"/>
    <s v="冠明智能科技股份有限公司"/>
    <n v="0"/>
    <x v="0"/>
    <x v="4"/>
    <s v="Q2"/>
    <x v="0"/>
    <x v="0"/>
  </r>
  <r>
    <s v="ESHL"/>
    <s v="SZX"/>
    <x v="0"/>
    <d v="2019-08-26T00:00:00"/>
    <x v="0"/>
    <n v="14103541"/>
    <n v="43703"/>
    <s v="YMCT|KHY-M7116-00"/>
    <s v="SPRING RETURN"/>
    <n v="5"/>
    <n v="5"/>
    <n v="176.99"/>
    <s v="CNY"/>
    <n v="1.135"/>
    <n v="176.99"/>
    <n v="200.88365000000002"/>
    <s v="C66SZX-SMT SERVICE"/>
    <s v="FUJI ELECTRIC (SHENZHEN) CO., LTD"/>
    <s v="Same"/>
    <n v="905036"/>
    <n v="100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92902-05200"/>
    <s v="WASHER PLAIN"/>
    <n v="10"/>
    <n v="10"/>
    <n v="26.55"/>
    <s v="CNY"/>
    <n v="1.135"/>
    <n v="26.55"/>
    <n v="30.134250000000002"/>
    <s v="C66SZX-SMT SERVICE"/>
    <s v="FUJI ELECTRIC (SHENZHEN) CO., LTD"/>
    <s v="Same"/>
    <n v="905036"/>
    <n v="10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KV1-M9140-A0"/>
    <s v="PULLEY CONV. ASSY."/>
    <n v="10"/>
    <n v="10"/>
    <n v="1946.9"/>
    <s v="CNY"/>
    <n v="1.135"/>
    <n v="1946.9"/>
    <n v="2209.7315000000003"/>
    <s v="C66SZX-SMT SERVICE"/>
    <s v="FUJI ELECTRIC (SHENZHEN) CO., LTD"/>
    <s v="Same"/>
    <n v="905036"/>
    <n v="1120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KV7-M9140-A0"/>
    <s v="PULLEY CONV. ASSY."/>
    <n v="10"/>
    <n v="10"/>
    <n v="1946.9"/>
    <s v="CNY"/>
    <n v="1.135"/>
    <n v="1946.9"/>
    <n v="2209.7315000000003"/>
    <s v="C66SZX-SMT SERVICE"/>
    <s v="FUJI ELECTRIC (SHENZHEN) CO., LTD"/>
    <s v="Same"/>
    <n v="905036"/>
    <n v="1120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KHY-M9157-00"/>
    <s v="SHAFT MOTOR"/>
    <n v="2"/>
    <n v="2"/>
    <n v="1451.33"/>
    <s v="CNY"/>
    <n v="1.135"/>
    <n v="1451.33"/>
    <n v="1647.25955"/>
    <s v="C66SZX-SMT SERVICE"/>
    <s v="FUJI ELECTRIC (SHENZHEN) CO., LTD"/>
    <s v="Same"/>
    <n v="905036"/>
    <n v="840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KG2-M9105-00"/>
    <s v="PULLEY 1 SPLINE"/>
    <n v="2"/>
    <n v="2"/>
    <n v="1415.93"/>
    <s v="CNY"/>
    <n v="1.135"/>
    <n v="1415.93"/>
    <n v="1607.0805500000001"/>
    <s v="C66SZX-SMT SERVICE"/>
    <s v="FUJI ELECTRIC (SHENZHEN) CO., LTD"/>
    <s v="Same"/>
    <n v="905036"/>
    <n v="810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KG2-M9108-11"/>
    <s v="COLLAR CONVEYOR"/>
    <n v="2"/>
    <n v="2"/>
    <n v="601.77"/>
    <s v="CNY"/>
    <n v="1.135"/>
    <n v="601.77"/>
    <n v="683.00895000000003"/>
    <s v="C66SZX-SMT SERVICE"/>
    <s v="FUJI ELECTRIC (SHENZHEN) CO., LTD"/>
    <s v="Same"/>
    <n v="905036"/>
    <n v="344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K48-M3852-01"/>
    <s v="GREASE GUN"/>
    <n v="1"/>
    <n v="1"/>
    <n v="787.61"/>
    <s v="CNY"/>
    <n v="1.135"/>
    <n v="787.61"/>
    <n v="893.93735000000004"/>
    <s v="C66SZX-SMT SERVICE"/>
    <s v="FUJI ELECTRIC (SHENZHEN) CO., LTD"/>
    <s v="Same"/>
    <n v="905036"/>
    <n v="450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K48-M3857-00"/>
    <s v="NOZZLE,GREASE"/>
    <n v="1"/>
    <n v="1"/>
    <n v="539.82000000000005"/>
    <s v="CNY"/>
    <n v="1.135"/>
    <n v="539.82000000000005"/>
    <n v="612.6957000000001"/>
    <s v="C66SZX-SMT SERVICE"/>
    <s v="FUJI ELECTRIC (SHENZHEN) CO., LTD"/>
    <s v="Same"/>
    <n v="905036"/>
    <n v="307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K48-M3854-00"/>
    <s v="NOZZLE GREASE"/>
    <n v="1"/>
    <n v="1"/>
    <n v="800.88"/>
    <s v="CNY"/>
    <n v="1.135"/>
    <n v="800.88"/>
    <n v="908.99879999999996"/>
    <s v="C66SZX-SMT SERVICE"/>
    <s v="FUJI ELECTRIC (SHENZHEN) CO., LTD"/>
    <s v="Same"/>
    <n v="905036"/>
    <n v="465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SKHNM7BBFA00"/>
    <s v="NOZZLE 30BBF ASSY."/>
    <n v="6"/>
    <n v="6"/>
    <n v="18830.759999999998"/>
    <s v="CNY"/>
    <n v="1.135"/>
    <n v="18830.759999999998"/>
    <n v="21372.9126"/>
    <s v="C66SZX-SMT SERVICE"/>
    <s v="FUJI ELECTRIC (SHENZHEN) CO., LTD"/>
    <s v="Same"/>
    <n v="905036"/>
    <n v="16606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KM0-M71BC-08"/>
    <s v="RUBBER TIPS: R1-080"/>
    <n v="10"/>
    <n v="10"/>
    <n v="2380.5300000000002"/>
    <s v="CNY"/>
    <n v="1.135"/>
    <n v="2380.5300000000002"/>
    <n v="2701.90155"/>
    <s v="C66SZX-SMT SERVICE"/>
    <s v="FUJI ELECTRIC (SHENZHEN) CO., LTD"/>
    <s v="Same"/>
    <n v="905036"/>
    <n v="1870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HA"/>
    <x v="1"/>
    <d v="2019-08-27T00:00:00"/>
    <x v="0"/>
    <n v="12101049"/>
    <n v="43704"/>
    <s v="YMCT|SERVICE FEE"/>
    <s v="SERVICE CHARGE"/>
    <n v="1"/>
    <n v="1"/>
    <n v="3773.58"/>
    <s v="CNY"/>
    <n v="1.135"/>
    <n v="3773.58"/>
    <n v="4283.0132999999996"/>
    <s v="C66SHA-SERVICE GROUP"/>
    <s v="Shanghai Ao Xing Zhao Ming Dian Qi Zhi Zao Co.,Ltd"/>
    <s v="Same"/>
    <n v="905045"/>
    <n v="0"/>
    <s v="309ASY INV-NON-CON-V"/>
    <n v="0"/>
    <n v="0"/>
    <n v="0"/>
    <s v="上海澳星照明电器制造有限公司"/>
    <n v="0"/>
    <x v="0"/>
    <x v="4"/>
    <s v="Q2"/>
    <x v="0"/>
    <x v="3"/>
  </r>
  <r>
    <s v="ESHL"/>
    <s v="SZX"/>
    <x v="2"/>
    <d v="2019-08-27T00:00:00"/>
    <x v="0"/>
    <n v="14103542"/>
    <n v="43704"/>
    <s v="YMCT|KHJ-MC100-00"/>
    <s v="SS TAPE FEEDER 8mm"/>
    <n v="100"/>
    <n v="100"/>
    <n v="281415.93"/>
    <s v="CNY"/>
    <n v="1.135"/>
    <n v="281415.93"/>
    <n v="319407.08055000001"/>
    <s v="C66SZX-SMT SERVICE"/>
    <s v="Huizhou Boshijie Technology Co., Ltd."/>
    <s v="Same"/>
    <n v="905040"/>
    <n v="255892.6"/>
    <s v="309ASY INV-PTS SALES"/>
    <n v="0"/>
    <s v="C66SZ190290REV.1"/>
    <n v="718426"/>
    <s v="惠州市博实结科技有限公司"/>
    <n v="0"/>
    <x v="0"/>
    <x v="4"/>
    <s v="Q2"/>
    <x v="0"/>
    <x v="0"/>
  </r>
  <r>
    <s v="ESHL"/>
    <s v="SZX"/>
    <x v="2"/>
    <d v="2019-08-27T00:00:00"/>
    <x v="0"/>
    <n v="14103543"/>
    <n v="43704"/>
    <s v="YMCT|KHJ-MC200-00"/>
    <s v="SS TAPE FEEDER 12/16mm"/>
    <n v="1"/>
    <n v="1"/>
    <n v="3982.3"/>
    <s v="CNY"/>
    <n v="1.135"/>
    <n v="3982.3"/>
    <n v="4519.9105"/>
    <s v="C66SZX-SMT SERVICE"/>
    <s v="VAS LIGHTING CO.,LTD"/>
    <s v="Same"/>
    <n v="905041"/>
    <n v="3573.78"/>
    <s v="309ASY INV-PTS SALES"/>
    <n v="0"/>
    <n v="20190816"/>
    <n v="718428"/>
    <s v="广州市胜亚灯具制造有限公司"/>
    <n v="0"/>
    <x v="0"/>
    <x v="4"/>
    <s v="Q2"/>
    <x v="0"/>
    <x v="0"/>
  </r>
  <r>
    <s v="ESHL"/>
    <s v="SHA"/>
    <x v="0"/>
    <d v="2019-08-27T00:00:00"/>
    <x v="0"/>
    <n v="14103544"/>
    <n v="43704"/>
    <s v="YMCT|KKE-M9127-00"/>
    <s v="BELT 1 CONVEYOR"/>
    <n v="5"/>
    <n v="5"/>
    <n v="805.31"/>
    <s v="CNY"/>
    <n v="1.135"/>
    <n v="805.31"/>
    <n v="914.02684999999997"/>
    <s v="C66SHA-SERVICE GROUP"/>
    <s v="Suzhou Inovance Technology Co Ltd"/>
    <s v="Same"/>
    <n v="905042"/>
    <n v="445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JJ-M2267-A0"/>
    <s v="CABLE DUCT"/>
    <n v="1"/>
    <n v="1"/>
    <n v="1539.82"/>
    <s v="CNY"/>
    <n v="1.135"/>
    <n v="1539.82"/>
    <n v="1747.6957"/>
    <s v="C66SHA-SERVICE GROUP"/>
    <s v="Suzhou Inovance Technology Co Ltd"/>
    <s v="Same"/>
    <n v="905042"/>
    <n v="856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KE-M2267-A0"/>
    <s v="GUIDE X AXIS ASSY"/>
    <n v="1"/>
    <n v="1"/>
    <n v="1419.47"/>
    <s v="CNY"/>
    <n v="1.135"/>
    <n v="1419.47"/>
    <n v="1611.09845"/>
    <s v="C66SHA-SERVICE GROUP"/>
    <s v="Suzhou Inovance Technology Co Ltd"/>
    <s v="Same"/>
    <n v="905042"/>
    <n v="789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LW-M3712-02"/>
    <s v="COVER TAPE GUIDE"/>
    <n v="1"/>
    <n v="1"/>
    <n v="223.89"/>
    <s v="CNY"/>
    <n v="1.135"/>
    <n v="223.89"/>
    <n v="254.11515"/>
    <s v="C66SHA-SERVICE GROUP"/>
    <s v="Suzhou Inovance Technology Co Ltd"/>
    <s v="Same"/>
    <n v="905042"/>
    <n v="119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HY-M221A-A0"/>
    <s v="COVER DUCT ASSY."/>
    <n v="2"/>
    <n v="2"/>
    <n v="964.6"/>
    <s v="CNY"/>
    <n v="1.135"/>
    <n v="964.6"/>
    <n v="1094.8210000000001"/>
    <s v="C66SHA-SERVICE GROUP"/>
    <s v="Suzhou Inovance Technology Co Ltd"/>
    <s v="Same"/>
    <n v="905042"/>
    <n v="536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KG-M373L-00"/>
    <s v="LABEL FEEDER 32-12P"/>
    <n v="1"/>
    <n v="1"/>
    <n v="174.34"/>
    <s v="CNY"/>
    <n v="1.135"/>
    <n v="174.34"/>
    <n v="197.8759"/>
    <s v="C66SHA-SERVICE GROUP"/>
    <s v="Suzhou Inovance Technology Co Ltd"/>
    <s v="Same"/>
    <n v="905042"/>
    <n v="97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KE-M919R-00"/>
    <s v="BELT CONVEYOR"/>
    <n v="3"/>
    <n v="3"/>
    <n v="361.06"/>
    <s v="CNY"/>
    <n v="1.135"/>
    <n v="361.06"/>
    <n v="409.80310000000003"/>
    <s v="C66SHA-SERVICE GROUP"/>
    <s v="Suzhou Inovance Technology Co Ltd"/>
    <s v="Same"/>
    <n v="905042"/>
    <n v="201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MK-M134H-00"/>
    <s v="ROLLER"/>
    <n v="5"/>
    <n v="5"/>
    <n v="1606.19"/>
    <s v="CNY"/>
    <n v="1.135"/>
    <n v="1606.19"/>
    <n v="1823.02565"/>
    <s v="C66SHA-SERVICE GROUP"/>
    <s v="Suzhou Inovance Technology Co Ltd"/>
    <s v="Same"/>
    <n v="905042"/>
    <n v="895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LJ-MC145-00"/>
    <s v="LEVER TAPE GUIDE F"/>
    <n v="20"/>
    <n v="20"/>
    <n v="743.36"/>
    <s v="CNY"/>
    <n v="1.135"/>
    <n v="743.36"/>
    <n v="843.71360000000004"/>
    <s v="C66SHA-SERVICE GROUP"/>
    <s v="Suzhou Inovance Technology Co Ltd"/>
    <s v="Same"/>
    <n v="905042"/>
    <n v="420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LJ-MC263-00"/>
    <s v="COVER 1216 TAIL"/>
    <n v="20"/>
    <n v="20"/>
    <n v="1787.61"/>
    <s v="CNY"/>
    <n v="1.135"/>
    <n v="1787.61"/>
    <n v="2028.9373499999999"/>
    <s v="C66SHA-SERVICE GROUP"/>
    <s v="Suzhou Inovance Technology Co Ltd"/>
    <s v="Same"/>
    <n v="905042"/>
    <n v="1000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LW-M8527-00"/>
    <s v="FILTER"/>
    <n v="200"/>
    <n v="200"/>
    <n v="7433.63"/>
    <s v="CNY"/>
    <n v="1.135"/>
    <n v="7433.63"/>
    <n v="8437.1700500000006"/>
    <s v="C66SHA-SERVICE GROUP"/>
    <s v="Suzhou Inovance Technology Co Ltd"/>
    <s v="Same"/>
    <n v="905042"/>
    <n v="4200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LJ-MC163-00"/>
    <s v="COVER TAIL"/>
    <n v="20"/>
    <n v="20"/>
    <n v="1628.32"/>
    <s v="CNY"/>
    <n v="1.135"/>
    <n v="1628.32"/>
    <n v="1848.1432"/>
    <s v="C66SHA-SERVICE GROUP"/>
    <s v="Suzhou Inovance Technology Co Ltd"/>
    <s v="Same"/>
    <n v="905042"/>
    <n v="900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HY-M7155-00"/>
    <s v="FILTER CAP"/>
    <n v="10"/>
    <n v="10"/>
    <n v="2008.85"/>
    <s v="CNY"/>
    <n v="1.135"/>
    <n v="2008.85"/>
    <n v="2280.04475"/>
    <s v="C66SHA-SERVICE GROUP"/>
    <s v="Suzhou Inovance Technology Co Ltd"/>
    <s v="Same"/>
    <n v="905042"/>
    <n v="1120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5"/>
    <n v="43704"/>
    <s v="YMCT|KKE-M919R-00"/>
    <s v="BELT CONVEYOR"/>
    <n v="3"/>
    <n v="3"/>
    <n v="361.06"/>
    <s v="CNY"/>
    <n v="1.135"/>
    <n v="361.06"/>
    <n v="409.80310000000003"/>
    <s v="C66SHA-SERVICE GROUP"/>
    <s v="Suzhou Inovance Technology Co Ltd"/>
    <s v="Same"/>
    <n v="905043"/>
    <n v="201"/>
    <s v="309ASY INV-PTS SALES"/>
    <n v="0"/>
    <n v="0"/>
    <n v="718451"/>
    <s v="苏州汇川技术有限公司"/>
    <n v="0"/>
    <x v="0"/>
    <x v="4"/>
    <s v="Q2"/>
    <x v="0"/>
    <x v="3"/>
  </r>
  <r>
    <s v="ESHL"/>
    <s v="SHA"/>
    <x v="0"/>
    <d v="2019-08-27T00:00:00"/>
    <x v="0"/>
    <n v="14103546"/>
    <n v="43704"/>
    <s v="YMCT|KKJ-M7310-01"/>
    <s v="RFK.MULTI CAM.YS12F"/>
    <n v="1"/>
    <n v="1"/>
    <n v="37306.19"/>
    <s v="CNY"/>
    <n v="1.135"/>
    <n v="37306.19"/>
    <n v="42342.525650000003"/>
    <s v="C66SHA-SERVICE GROUP"/>
    <s v="Ningbo Yituo Intelligent Technology Co., Ltd."/>
    <s v="Same"/>
    <n v="905044"/>
    <n v="23370"/>
    <s v="309ASY INV-PTS SALES"/>
    <n v="0"/>
    <n v="0"/>
    <n v="718461"/>
    <s v="宁波易拓智能科技有限公司"/>
    <n v="0"/>
    <x v="0"/>
    <x v="4"/>
    <s v="Q2"/>
    <x v="0"/>
    <x v="3"/>
  </r>
  <r>
    <s v="ESHL"/>
    <s v="SHA"/>
    <x v="0"/>
    <d v="2019-08-27T00:00:00"/>
    <x v="0"/>
    <n v="14103546"/>
    <n v="43704"/>
    <s v="YMCT|KHY-M663M-00"/>
    <s v="HNS MULTI CAM. DC24V"/>
    <n v="1"/>
    <n v="1"/>
    <n v="0"/>
    <s v="CNY"/>
    <n v="1.135"/>
    <n v="0"/>
    <n v="0"/>
    <s v="C66SHA-SERVICE GROUP"/>
    <s v="Ningbo Yituo Intelligent Technology Co., Ltd."/>
    <s v="Same"/>
    <n v="905044"/>
    <n v="143"/>
    <s v="309ASY INV-PTS SALES"/>
    <n v="0"/>
    <n v="0"/>
    <n v="718461"/>
    <s v="宁波易拓智能科技有限公司"/>
    <n v="0"/>
    <x v="0"/>
    <x v="4"/>
    <s v="Q2"/>
    <x v="0"/>
    <x v="3"/>
  </r>
  <r>
    <s v="ESHL"/>
    <s v="SHA"/>
    <x v="0"/>
    <d v="2019-08-27T00:00:00"/>
    <x v="0"/>
    <n v="14103546"/>
    <n v="43704"/>
    <s v="YMCT|KKE-M66BE-00"/>
    <s v="HNS VISION TRG"/>
    <n v="1"/>
    <n v="1"/>
    <n v="0"/>
    <s v="CNY"/>
    <n v="1.135"/>
    <n v="0"/>
    <n v="0"/>
    <s v="C66SHA-SERVICE GROUP"/>
    <s v="Ningbo Yituo Intelligent Technology Co., Ltd."/>
    <s v="Same"/>
    <n v="905044"/>
    <n v="459"/>
    <s v="309ASY INV-PTS SALES"/>
    <n v="0"/>
    <n v="0"/>
    <n v="718461"/>
    <s v="宁波易拓智能科技有限公司"/>
    <n v="0"/>
    <x v="0"/>
    <x v="4"/>
    <s v="Q2"/>
    <x v="0"/>
    <x v="3"/>
  </r>
  <r>
    <s v="ESHL"/>
    <s v="SHA"/>
    <x v="0"/>
    <d v="2019-08-27T00:00:00"/>
    <x v="1"/>
    <n v="14103546"/>
    <n v="43704"/>
    <s v="ZMTR|REEL HOLDER"/>
    <s v="."/>
    <n v="1"/>
    <n v="1"/>
    <n v="0"/>
    <s v="CNY"/>
    <n v="1.135"/>
    <n v="0"/>
    <n v="0"/>
    <s v="C66SHA-SERVICE GROUP"/>
    <s v="Ningbo Yituo Intelligent Technology Co., Ltd."/>
    <s v="Same"/>
    <n v="905044"/>
    <n v="1946.9"/>
    <s v="309ASY INV-PTS SALES"/>
    <n v="0"/>
    <n v="0"/>
    <n v="718461"/>
    <s v="宁波易拓智能科技有限公司"/>
    <n v="0"/>
    <x v="0"/>
    <x v="4"/>
    <s v="Q2"/>
    <x v="0"/>
    <x v="3"/>
  </r>
  <r>
    <s v="ESHL"/>
    <s v="SHA"/>
    <x v="0"/>
    <d v="2019-08-28T00:00:00"/>
    <x v="0"/>
    <n v="14103547"/>
    <n v="43705"/>
    <s v="YMCT|K46-M8527-C0"/>
    <s v="FILTER(VACUUM PUMP)"/>
    <n v="50"/>
    <n v="50"/>
    <n v="2831.86"/>
    <s v="CNY"/>
    <n v="1.135"/>
    <n v="2831.86"/>
    <n v="3214.1611000000003"/>
    <s v="C66SHA-SERVICE GROUP"/>
    <s v="Keya Electro-optical Co., Ltd."/>
    <s v="Same"/>
    <n v="905046"/>
    <n v="1700"/>
    <s v="309ASY INV-PTS SALES"/>
    <n v="0"/>
    <n v="0"/>
    <n v="718592"/>
    <s v="科雅光电(镇江)有限公司"/>
    <n v="0"/>
    <x v="0"/>
    <x v="4"/>
    <s v="Q2"/>
    <x v="0"/>
    <x v="3"/>
  </r>
  <r>
    <s v="ESHL"/>
    <s v="SZX"/>
    <x v="0"/>
    <d v="2019-08-28T00:00:00"/>
    <x v="0"/>
    <n v="14103548"/>
    <n v="43705"/>
    <s v="YMCT|KHY-M9129-00"/>
    <s v="BELT 1 CONVEYOR"/>
    <n v="2"/>
    <n v="2"/>
    <n v="433.63"/>
    <s v="CNY"/>
    <n v="1.135"/>
    <n v="433.63"/>
    <n v="492.17005"/>
    <s v="C66SZX-SMT SERVICE"/>
    <s v="SHENZHEN JIANKE ELECTRONICS CO.,LTD"/>
    <s v="Same"/>
    <n v="905049"/>
    <n v="490"/>
    <s v="309ASY INV-PTS SALES"/>
    <n v="0"/>
    <s v="C66SZ190217"/>
    <n v="718688"/>
    <s v="深圳市健科电子有限公司"/>
    <n v="0"/>
    <x v="0"/>
    <x v="4"/>
    <s v="Q2"/>
    <x v="0"/>
    <x v="0"/>
  </r>
  <r>
    <s v="ESHL"/>
    <s v="SZX"/>
    <x v="0"/>
    <d v="2019-08-28T00:00:00"/>
    <x v="0"/>
    <n v="14103548"/>
    <n v="43705"/>
    <s v="YMCT|KLV-M9127-00"/>
    <s v="BELT CONV."/>
    <n v="1"/>
    <n v="1"/>
    <n v="433.63"/>
    <s v="CNY"/>
    <n v="1.135"/>
    <n v="433.63"/>
    <n v="492.17005"/>
    <s v="C66SZX-SMT SERVICE"/>
    <s v="SHENZHEN JIANKE ELECTRONICS CO.,LTD"/>
    <s v="Same"/>
    <n v="905049"/>
    <n v="490"/>
    <s v="309ASY INV-PTS SALES"/>
    <n v="0"/>
    <s v="C66SZ190217"/>
    <n v="718688"/>
    <s v="深圳市健科电子有限公司"/>
    <n v="0"/>
    <x v="0"/>
    <x v="4"/>
    <s v="Q2"/>
    <x v="0"/>
    <x v="0"/>
  </r>
  <r>
    <s v="ESHL"/>
    <s v="BJS"/>
    <x v="0"/>
    <d v="2019-08-28T00:00:00"/>
    <x v="0"/>
    <n v="14103549"/>
    <n v="43705"/>
    <s v="YMCT|KHN-M5840-A2"/>
    <s v="SERVO BOARD ASSY"/>
    <n v="1"/>
    <n v="1"/>
    <n v="13270"/>
    <s v="CNY"/>
    <n v="1.135"/>
    <n v="13270"/>
    <n v="15061.45"/>
    <s v="C66BJS-SMT SERVICE"/>
    <s v="Tianjin Zhixin Electronic Co., Ltd."/>
    <s v="Same"/>
    <n v="905050"/>
    <n v="6041"/>
    <s v="309ASY INV-PTS SALES"/>
    <n v="0"/>
    <s v="北京华聚贤20190723"/>
    <n v="718734"/>
    <s v="天津智新电子有限公司"/>
    <n v="0"/>
    <x v="0"/>
    <x v="4"/>
    <s v="Q2"/>
    <x v="0"/>
    <x v="1"/>
  </r>
  <r>
    <s v="ESHL"/>
    <s v="CTU"/>
    <x v="0"/>
    <d v="2019-09-05T00:00:00"/>
    <x v="1"/>
    <n v="14103550"/>
    <n v="43713"/>
    <s v="KEYE|SR-710"/>
    <s v="2D CODE READER"/>
    <n v="1"/>
    <n v="1"/>
    <n v="14159.29"/>
    <s v="CNY"/>
    <n v="1.095"/>
    <n v="14159.29"/>
    <n v="15504.422550000001"/>
    <s v="C66CTU-SERVICE GROUP"/>
    <s v="Chongqing Jingle Electronic Technology Co., Ltd."/>
    <s v="Same"/>
    <n v="905054"/>
    <n v="6637.17"/>
    <s v="309ASY INV-PTS SALES"/>
    <n v="0"/>
    <s v="重庆君歌20190612R2"/>
    <n v="719662"/>
    <s v="重庆君歌电子科技有限公司"/>
    <n v="0"/>
    <x v="0"/>
    <x v="5"/>
    <s v="Q2"/>
    <x v="0"/>
    <x v="2"/>
  </r>
  <r>
    <s v="ESHL"/>
    <s v="XIY"/>
    <x v="0"/>
    <d v="2019-09-10T00:00:00"/>
    <x v="0"/>
    <n v="14103551"/>
    <n v="43718"/>
    <s v="YMCT|KHY-M2267-A0"/>
    <s v="GUIDE X AXIS ASSY"/>
    <n v="1"/>
    <n v="1"/>
    <n v="1185.8399999999999"/>
    <s v="CNY"/>
    <n v="1.095"/>
    <n v="1185.8399999999999"/>
    <n v="1298.4947999999999"/>
    <s v="C66XIY-SERVICE GROUP"/>
    <s v="Xianyang Yudi Electronics Co., Ltd."/>
    <s v="Same"/>
    <n v="905055"/>
    <n v="624"/>
    <s v="309ASY INV-PTS SALES"/>
    <n v="0"/>
    <s v="C66BJS20190623"/>
    <n v="720253"/>
    <s v="咸阳宇迪电子有限公司"/>
    <n v="0"/>
    <x v="0"/>
    <x v="5"/>
    <s v="Q2"/>
    <x v="0"/>
    <x v="2"/>
  </r>
  <r>
    <s v="ESHL"/>
    <s v="XIY"/>
    <x v="0"/>
    <d v="2019-09-10T00:00:00"/>
    <x v="0"/>
    <n v="14103551"/>
    <n v="43718"/>
    <s v="YMCT|KHY-M221A-A0"/>
    <s v="COVER DUCT ASSY."/>
    <n v="1"/>
    <n v="1"/>
    <n v="491.15"/>
    <s v="CNY"/>
    <n v="1.095"/>
    <n v="491.15"/>
    <n v="537.80924999999991"/>
    <s v="C66XIY-SERVICE GROUP"/>
    <s v="Xianyang Yudi Electronics Co., Ltd."/>
    <s v="Same"/>
    <n v="905055"/>
    <n v="258"/>
    <s v="309ASY INV-PTS SALES"/>
    <n v="0"/>
    <s v="C66BJS20190623"/>
    <n v="720253"/>
    <s v="咸阳宇迪电子有限公司"/>
    <n v="0"/>
    <x v="0"/>
    <x v="5"/>
    <s v="Q2"/>
    <x v="0"/>
    <x v="2"/>
  </r>
  <r>
    <s v="ESHL"/>
    <s v="BJS"/>
    <x v="1"/>
    <d v="2019-09-11T00:00:00"/>
    <x v="1"/>
    <n v="12101050"/>
    <n v="43719"/>
    <s v="DEKI|SERVICE FEE"/>
    <s v="SERVICE FEE"/>
    <n v="1"/>
    <n v="1"/>
    <n v="6600"/>
    <s v="CNY"/>
    <n v="1.095"/>
    <n v="6600"/>
    <n v="7227"/>
    <s v="C66BJS-SMT SERVICE"/>
    <s v="Qingdao Huawei Tongli Electronic Technology Co., L"/>
    <s v="Same"/>
    <n v="905056"/>
    <n v="0"/>
    <s v="309ASY INV-NON-CON"/>
    <n v="0"/>
    <s v="C66BJS20190509"/>
    <n v="0"/>
    <s v="青岛华威通力电子技术有限公司"/>
    <n v="0"/>
    <x v="0"/>
    <x v="5"/>
    <s v="Q2"/>
    <x v="0"/>
    <x v="1"/>
  </r>
  <r>
    <s v="ESHL"/>
    <s v="SHA"/>
    <x v="2"/>
    <d v="2019-09-11T00:00:00"/>
    <x v="0"/>
    <n v="14103552"/>
    <n v="43719"/>
    <s v="YMCT|KHJ-MC700-00"/>
    <s v="SS TAPE FEEDER 56mm"/>
    <n v="1"/>
    <n v="1"/>
    <n v="8654.8700000000008"/>
    <s v="CNY"/>
    <n v="1.095"/>
    <n v="8654.8700000000008"/>
    <n v="9477.0826500000003"/>
    <s v="C66SHA-SERVICE GROUP"/>
    <s v="Fujian Kaisida Electronic Co.,Ltd"/>
    <s v="Same"/>
    <n v="905057"/>
    <n v="7163.59"/>
    <s v="309ASY INV-PTS SALES"/>
    <n v="0"/>
    <n v="0"/>
    <n v="720411"/>
    <s v="福建凯思达电子有限公司"/>
    <n v="0"/>
    <x v="0"/>
    <x v="5"/>
    <s v="Q2"/>
    <x v="0"/>
    <x v="3"/>
  </r>
  <r>
    <s v="ESHL"/>
    <s v="SHA"/>
    <x v="0"/>
    <d v="2019-09-11T00:00:00"/>
    <x v="0"/>
    <n v="14103553"/>
    <n v="43719"/>
    <s v="YMCT|KKE-M9127-00"/>
    <s v="BELT 1 CONVEYOR"/>
    <n v="4"/>
    <n v="4"/>
    <n v="644.25"/>
    <s v="CNY"/>
    <n v="1.095"/>
    <n v="644.25"/>
    <n v="705.45375000000001"/>
    <s v="C66SHA-SERVICE GROUP"/>
    <s v="ZHEJIANG CHINT ELECTRICS CO.,LTD"/>
    <s v="Same"/>
    <n v="905058"/>
    <n v="360"/>
    <s v="309ASY INV-PTS SALES"/>
    <n v="0"/>
    <n v="0"/>
    <n v="720420"/>
    <s v="浙江正泰电器股份有限公司"/>
    <n v="0"/>
    <x v="0"/>
    <x v="5"/>
    <s v="Q2"/>
    <x v="0"/>
    <x v="3"/>
  </r>
  <r>
    <s v="ESHL"/>
    <s v="SHA"/>
    <x v="0"/>
    <d v="2019-09-11T00:00:00"/>
    <x v="0"/>
    <n v="14103553"/>
    <n v="43719"/>
    <s v="YMCT|KKE-M919R-00"/>
    <s v="BELT CONVEYOR"/>
    <n v="5"/>
    <n v="5"/>
    <n v="601.77"/>
    <s v="CNY"/>
    <n v="1.095"/>
    <n v="601.77"/>
    <n v="658.93814999999995"/>
    <s v="C66SHA-SERVICE GROUP"/>
    <s v="ZHEJIANG CHINT ELECTRICS CO.,LTD"/>
    <s v="Same"/>
    <n v="905058"/>
    <n v="335"/>
    <s v="309ASY INV-PTS SALES"/>
    <n v="0"/>
    <n v="0"/>
    <n v="720420"/>
    <s v="浙江正泰电器股份有限公司"/>
    <n v="0"/>
    <x v="0"/>
    <x v="5"/>
    <s v="Q2"/>
    <x v="0"/>
    <x v="3"/>
  </r>
  <r>
    <s v="ESHL"/>
    <s v="SHA"/>
    <x v="0"/>
    <d v="2019-09-11T00:00:00"/>
    <x v="0"/>
    <n v="14103554"/>
    <n v="43719"/>
    <s v="YMCT|KLV-M653X-00"/>
    <s v="SENS. CL WAIT ASSY"/>
    <n v="1"/>
    <n v="1"/>
    <n v="378.76"/>
    <s v="CNY"/>
    <n v="1.095"/>
    <n v="378.76"/>
    <n v="414.74219999999997"/>
    <s v="C66SHA-SERVICE GROUP"/>
    <s v="Zhejiang Yilida Ventilator Co. Ltd"/>
    <s v="Same"/>
    <n v="905059"/>
    <n v="210"/>
    <s v="309ASY INV-PTS SALES"/>
    <n v="0"/>
    <n v="0"/>
    <n v="720427"/>
    <s v="浙江亿利达科技有限公司"/>
    <n v="0"/>
    <x v="0"/>
    <x v="5"/>
    <s v="Q2"/>
    <x v="0"/>
    <x v="3"/>
  </r>
  <r>
    <s v="ESHL"/>
    <s v="SHA"/>
    <x v="0"/>
    <d v="2019-09-11T00:00:00"/>
    <x v="0"/>
    <n v="14103555"/>
    <n v="43719"/>
    <s v="YMCT|TOK433"/>
    <s v="YSi-V TOK433,  TRACEABILITY FOR YSi-V"/>
    <n v="1"/>
    <n v="1"/>
    <n v="20888.5"/>
    <s v="CNY"/>
    <n v="1.095"/>
    <n v="20888.5"/>
    <n v="22872.907500000001"/>
    <s v="C66SHA-SERVICE GROUP"/>
    <s v="Zhejiang Yilida Ventilator Co. Ltd"/>
    <s v="Same"/>
    <n v="905060"/>
    <n v="9310"/>
    <s v="309ASY INV-PTS SALES"/>
    <n v="0"/>
    <n v="0"/>
    <n v="720436"/>
    <s v="浙江亿利达科技有限公司"/>
    <n v="0"/>
    <x v="0"/>
    <x v="5"/>
    <s v="Q2"/>
    <x v="0"/>
    <x v="3"/>
  </r>
  <r>
    <s v="ESHL"/>
    <s v="SHA"/>
    <x v="0"/>
    <d v="2019-09-11T00:00:00"/>
    <x v="0"/>
    <n v="14103556"/>
    <n v="43719"/>
    <s v="YMCT|KHJ-MC145-01"/>
    <s v="LEVER TAPE GUIDE F"/>
    <n v="50"/>
    <n v="50"/>
    <n v="1725.66"/>
    <s v="CNY"/>
    <n v="1.095"/>
    <n v="1725.66"/>
    <n v="1889.5977"/>
    <s v="C66SHA-SERVICE GROUP"/>
    <s v="Quansheng Electronics Co., Ltd."/>
    <s v="Same"/>
    <n v="905061"/>
    <n v="950"/>
    <s v="309ASY INV-PTS SALES"/>
    <n v="0"/>
    <n v="0"/>
    <n v="720439"/>
    <s v="福建泉盛电子有限公司"/>
    <n v="0"/>
    <x v="0"/>
    <x v="5"/>
    <s v="Q2"/>
    <x v="0"/>
    <x v="3"/>
  </r>
  <r>
    <s v="ESHL"/>
    <s v="SHA"/>
    <x v="0"/>
    <d v="2019-09-11T00:00:00"/>
    <x v="0"/>
    <n v="14103556"/>
    <n v="43719"/>
    <s v="YMCT|KHJ-MC245-01"/>
    <s v="LEVER TAPE GUIDE F"/>
    <n v="20"/>
    <n v="20"/>
    <n v="3362.83"/>
    <s v="CNY"/>
    <n v="1.095"/>
    <n v="3362.83"/>
    <n v="3682.2988499999997"/>
    <s v="C66SHA-SERVICE GROUP"/>
    <s v="Quansheng Electronics Co., Ltd."/>
    <s v="Same"/>
    <n v="905061"/>
    <n v="1800"/>
    <s v="309ASY INV-PTS SALES"/>
    <n v="0"/>
    <n v="0"/>
    <n v="720439"/>
    <s v="福建泉盛电子有限公司"/>
    <n v="0"/>
    <x v="0"/>
    <x v="5"/>
    <s v="Q2"/>
    <x v="0"/>
    <x v="3"/>
  </r>
  <r>
    <s v="ESHL"/>
    <s v="SHA"/>
    <x v="0"/>
    <d v="2019-09-11T00:00:00"/>
    <x v="0"/>
    <n v="14103556"/>
    <n v="43719"/>
    <s v="YMCT|KHJ-MC445-01"/>
    <s v="LEVER TAPE GUIDE F"/>
    <n v="10"/>
    <n v="10"/>
    <n v="2513.27"/>
    <s v="CNY"/>
    <n v="1.095"/>
    <n v="2513.27"/>
    <n v="2752.0306499999997"/>
    <s v="C66SHA-SERVICE GROUP"/>
    <s v="Quansheng Electronics Co., Ltd."/>
    <s v="Same"/>
    <n v="905061"/>
    <n v="1350"/>
    <s v="309ASY INV-PTS SALES"/>
    <n v="0"/>
    <n v="0"/>
    <n v="720439"/>
    <s v="福建泉盛电子有限公司"/>
    <n v="0"/>
    <x v="0"/>
    <x v="5"/>
    <s v="Q2"/>
    <x v="0"/>
    <x v="3"/>
  </r>
  <r>
    <s v="ESHL"/>
    <s v="SHA"/>
    <x v="0"/>
    <d v="2019-09-11T00:00:00"/>
    <x v="0"/>
    <n v="14103556"/>
    <n v="43719"/>
    <s v="YMCT|KHJ-MC545-01"/>
    <s v="LEVER TAPE GUIDE F"/>
    <n v="10"/>
    <n v="10"/>
    <n v="2938.05"/>
    <s v="CNY"/>
    <n v="1.095"/>
    <n v="2938.05"/>
    <n v="3217.1647499999999"/>
    <s v="C66SHA-SERVICE GROUP"/>
    <s v="Quansheng Electronics Co., Ltd."/>
    <s v="Same"/>
    <n v="905061"/>
    <n v="1570"/>
    <s v="309ASY INV-PTS SALES"/>
    <n v="0"/>
    <n v="0"/>
    <n v="720439"/>
    <s v="福建泉盛电子有限公司"/>
    <n v="0"/>
    <x v="0"/>
    <x v="5"/>
    <s v="Q2"/>
    <x v="0"/>
    <x v="3"/>
  </r>
  <r>
    <s v="ESHL"/>
    <s v="SHA"/>
    <x v="0"/>
    <d v="2019-09-11T00:00:00"/>
    <x v="0"/>
    <n v="14103556"/>
    <n v="43719"/>
    <s v="YMCT|KHJ-MC244-00"/>
    <s v="LEVER TAPE GUIDE R"/>
    <n v="30"/>
    <n v="30"/>
    <n v="637.16999999999996"/>
    <s v="CNY"/>
    <n v="1.095"/>
    <n v="637.16999999999996"/>
    <n v="697.70114999999998"/>
    <s v="C66SHA-SERVICE GROUP"/>
    <s v="Quansheng Electronics Co., Ltd."/>
    <s v="Same"/>
    <n v="905061"/>
    <n v="330"/>
    <s v="309ASY INV-PTS SALES"/>
    <n v="0"/>
    <n v="0"/>
    <n v="720439"/>
    <s v="福建泉盛电子有限公司"/>
    <n v="0"/>
    <x v="0"/>
    <x v="5"/>
    <s v="Q2"/>
    <x v="0"/>
    <x v="3"/>
  </r>
  <r>
    <s v="ESHL"/>
    <s v="SHA"/>
    <x v="0"/>
    <d v="2019-09-11T00:00:00"/>
    <x v="0"/>
    <n v="14103556"/>
    <n v="43719"/>
    <s v="YMCT|KHJ-MC147-02"/>
    <s v="SPRING TAPE GUIDE F"/>
    <n v="10"/>
    <n v="10"/>
    <n v="44.25"/>
    <s v="CNY"/>
    <n v="1.095"/>
    <n v="44.25"/>
    <n v="48.453749999999999"/>
    <s v="C66SHA-SERVICE GROUP"/>
    <s v="Quansheng Electronics Co., Ltd."/>
    <s v="Same"/>
    <n v="905061"/>
    <n v="10"/>
    <s v="309ASY INV-PTS SALES"/>
    <n v="0"/>
    <n v="0"/>
    <n v="720439"/>
    <s v="福建泉盛电子有限公司"/>
    <n v="0"/>
    <x v="0"/>
    <x v="5"/>
    <s v="Q2"/>
    <x v="0"/>
    <x v="3"/>
  </r>
  <r>
    <s v="ESHL"/>
    <s v="SHA"/>
    <x v="0"/>
    <d v="2019-09-11T00:00:00"/>
    <x v="0"/>
    <n v="14103556"/>
    <n v="43719"/>
    <s v="YMCT|KHJ-MC146-02"/>
    <s v="SPRING TAPE GUIDE R"/>
    <n v="10"/>
    <n v="10"/>
    <n v="44.25"/>
    <s v="CNY"/>
    <n v="1.095"/>
    <n v="44.25"/>
    <n v="48.453749999999999"/>
    <s v="C66SHA-SERVICE GROUP"/>
    <s v="Quansheng Electronics Co., Ltd."/>
    <s v="Same"/>
    <n v="905061"/>
    <n v="10"/>
    <s v="309ASY INV-PTS SALES"/>
    <n v="0"/>
    <n v="0"/>
    <n v="720439"/>
    <s v="福建泉盛电子有限公司"/>
    <n v="0"/>
    <x v="0"/>
    <x v="5"/>
    <s v="Q2"/>
    <x v="0"/>
    <x v="3"/>
  </r>
  <r>
    <s v="ESHL"/>
    <s v="SHA"/>
    <x v="0"/>
    <d v="2019-09-11T00:00:00"/>
    <x v="0"/>
    <n v="14103556"/>
    <n v="43719"/>
    <s v="YMCT|KHJ-MC16E-00"/>
    <s v="SPRING P/O LEVER"/>
    <n v="30"/>
    <n v="30"/>
    <n v="504.42"/>
    <s v="CNY"/>
    <n v="1.095"/>
    <n v="504.42"/>
    <n v="552.33990000000006"/>
    <s v="C66SHA-SERVICE GROUP"/>
    <s v="Quansheng Electronics Co., Ltd."/>
    <s v="Same"/>
    <n v="905061"/>
    <n v="270"/>
    <s v="309ASY INV-PTS SALES"/>
    <n v="0"/>
    <n v="0"/>
    <n v="720439"/>
    <s v="福建泉盛电子有限公司"/>
    <n v="0"/>
    <x v="0"/>
    <x v="5"/>
    <s v="Q2"/>
    <x v="0"/>
    <x v="3"/>
  </r>
  <r>
    <s v="ESHL"/>
    <s v="SZX"/>
    <x v="1"/>
    <d v="2019-09-12T00:00:00"/>
    <x v="0"/>
    <n v="12101051"/>
    <n v="43720"/>
    <s v="YMCT|REPAIR CHARGE"/>
    <s v="REPAIR CHARGE"/>
    <n v="1"/>
    <n v="1"/>
    <n v="1168.1400000000001"/>
    <s v="CNY"/>
    <n v="1.095"/>
    <n v="1168.1400000000001"/>
    <n v="1279.1133"/>
    <s v="C66SZX-SMT SERVICE"/>
    <s v="Kwong Ming Electric (Huizhou) Co., Ltd."/>
    <s v="Same"/>
    <n v="905072"/>
    <n v="0"/>
    <s v="309ASY INV-NON-CON"/>
    <n v="0"/>
    <s v="KM-H1906156"/>
    <n v="0"/>
    <s v="冠明智能科技股份有限公司"/>
    <n v="0"/>
    <x v="0"/>
    <x v="5"/>
    <s v="Q2"/>
    <x v="0"/>
    <x v="0"/>
  </r>
  <r>
    <s v="ESHL"/>
    <s v="SZX"/>
    <x v="1"/>
    <d v="2019-09-12T00:00:00"/>
    <x v="0"/>
    <n v="12101051"/>
    <n v="43720"/>
    <s v="YMCT|REPAIR CHARGE"/>
    <s v="REPAIR CHARGE"/>
    <n v="1"/>
    <n v="1"/>
    <n v="1769.91"/>
    <s v="CNY"/>
    <n v="1.095"/>
    <n v="1769.91"/>
    <n v="1938.0514499999999"/>
    <s v="C66SZX-SMT SERVICE"/>
    <s v="Kwong Ming Electric (Huizhou) Co., Ltd."/>
    <s v="Same"/>
    <n v="905072"/>
    <n v="0"/>
    <s v="309ASY INV-NON-CON"/>
    <n v="0"/>
    <s v="KM-H1906156"/>
    <n v="0"/>
    <s v="冠明智能科技股份有限公司"/>
    <n v="0"/>
    <x v="0"/>
    <x v="5"/>
    <s v="Q2"/>
    <x v="0"/>
    <x v="0"/>
  </r>
  <r>
    <s v="ESHL"/>
    <s v="SHA"/>
    <x v="0"/>
    <d v="2019-09-12T00:00:00"/>
    <x v="0"/>
    <n v="14103557"/>
    <n v="43720"/>
    <s v="YMCT|KM5-M7122-N0"/>
    <s v="GREASE 30G"/>
    <n v="2"/>
    <n v="2"/>
    <n v="1060.18"/>
    <s v="CNY"/>
    <n v="1.095"/>
    <n v="1060.18"/>
    <n v="1160.8971000000001"/>
    <s v="C66SHA-SERVICE GROUP"/>
    <s v="Keya Electro-optical Co., Ltd."/>
    <s v="Same"/>
    <n v="905064"/>
    <n v="632"/>
    <s v="309ASY INV-PTS SALES"/>
    <n v="0"/>
    <n v="0"/>
    <n v="720634"/>
    <s v="科雅光电(镇江)有限公司"/>
    <n v="0"/>
    <x v="0"/>
    <x v="5"/>
    <s v="Q2"/>
    <x v="0"/>
    <x v="3"/>
  </r>
  <r>
    <s v="ESHL"/>
    <s v="SHA"/>
    <x v="0"/>
    <d v="2019-09-12T00:00:00"/>
    <x v="1"/>
    <n v="14103557"/>
    <n v="43720"/>
    <s v="ZZZZ|K48-M3856-00X"/>
    <s v="GREASE PACK(NSL)"/>
    <n v="10"/>
    <n v="10"/>
    <n v="5230.09"/>
    <s v="CNY"/>
    <n v="1.095"/>
    <n v="5230.09"/>
    <n v="5726.9485500000001"/>
    <s v="C66SHA-SERVICE GROUP"/>
    <s v="Keya Electro-optical Co., Ltd."/>
    <s v="Same"/>
    <n v="905064"/>
    <n v="1327.4"/>
    <s v="309ASY INV-PTS SALES"/>
    <n v="0"/>
    <n v="0"/>
    <n v="720634"/>
    <s v="科雅光电(镇江)有限公司"/>
    <n v="0"/>
    <x v="0"/>
    <x v="5"/>
    <s v="Q2"/>
    <x v="0"/>
    <x v="3"/>
  </r>
  <r>
    <s v="ESHL"/>
    <s v="SHA"/>
    <x v="0"/>
    <d v="2019-09-12T00:00:00"/>
    <x v="0"/>
    <n v="14103558"/>
    <n v="43720"/>
    <s v="YMCT|KHY-M712S-A0"/>
    <s v="SHAFT 2 SPARE"/>
    <n v="2"/>
    <n v="2"/>
    <n v="6923.89"/>
    <s v="CNY"/>
    <n v="1.095"/>
    <n v="6923.89"/>
    <n v="7581.6595500000003"/>
    <s v="C66SHA-SERVICE GROUP"/>
    <s v="Suzhou Inovance Technology Co Ltd"/>
    <s v="Same"/>
    <n v="905065"/>
    <n v="3916"/>
    <s v="309ASY INV-PTS SALES"/>
    <n v="0"/>
    <n v="0"/>
    <n v="720636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KE-M9127-00"/>
    <s v="BELT 1 CONVEYOR"/>
    <n v="5"/>
    <n v="5"/>
    <n v="805.31"/>
    <s v="CNY"/>
    <n v="1.095"/>
    <n v="805.31"/>
    <n v="881.81444999999997"/>
    <s v="C66SHA-SERVICE GROUP"/>
    <s v="Suzhou Inovance Technology Co Ltd"/>
    <s v="Same"/>
    <n v="905067"/>
    <n v="445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JJ-M2267-A0"/>
    <s v="CABLE DUCT"/>
    <n v="1"/>
    <n v="1"/>
    <n v="1539.82"/>
    <s v="CNY"/>
    <n v="1.095"/>
    <n v="1539.82"/>
    <n v="1686.1028999999999"/>
    <s v="C66SHA-SERVICE GROUP"/>
    <s v="Suzhou Inovance Technology Co Ltd"/>
    <s v="Same"/>
    <n v="905067"/>
    <n v="856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KE-M2267-A0"/>
    <s v="GUIDE X AXIS ASSY"/>
    <n v="1"/>
    <n v="1"/>
    <n v="1419.47"/>
    <s v="CNY"/>
    <n v="1.095"/>
    <n v="1419.47"/>
    <n v="1554.3196499999999"/>
    <s v="C66SHA-SERVICE GROUP"/>
    <s v="Suzhou Inovance Technology Co Ltd"/>
    <s v="Same"/>
    <n v="905067"/>
    <n v="789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LW-M3712-02"/>
    <s v="COVER TAPE GUIDE"/>
    <n v="1"/>
    <n v="1"/>
    <n v="223.89"/>
    <s v="CNY"/>
    <n v="1.095"/>
    <n v="223.89"/>
    <n v="245.15954999999997"/>
    <s v="C66SHA-SERVICE GROUP"/>
    <s v="Suzhou Inovance Technology Co Ltd"/>
    <s v="Same"/>
    <n v="905067"/>
    <n v="119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HY-M221A-A0"/>
    <s v="COVER DUCT ASSY."/>
    <n v="2"/>
    <n v="2"/>
    <n v="964.6"/>
    <s v="CNY"/>
    <n v="1.095"/>
    <n v="964.6"/>
    <n v="1056.2370000000001"/>
    <s v="C66SHA-SERVICE GROUP"/>
    <s v="Suzhou Inovance Technology Co Ltd"/>
    <s v="Same"/>
    <n v="905067"/>
    <n v="536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KG-M373L-00"/>
    <s v="LABEL FEEDER 32-12P"/>
    <n v="1"/>
    <n v="1"/>
    <n v="174.34"/>
    <s v="CNY"/>
    <n v="1.095"/>
    <n v="174.34"/>
    <n v="190.9023"/>
    <s v="C66SHA-SERVICE GROUP"/>
    <s v="Suzhou Inovance Technology Co Ltd"/>
    <s v="Same"/>
    <n v="905067"/>
    <n v="97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KE-M919R-00"/>
    <s v="BELT CONVEYOR"/>
    <n v="3"/>
    <n v="3"/>
    <n v="361.06"/>
    <s v="CNY"/>
    <n v="1.095"/>
    <n v="361.06"/>
    <n v="395.36070000000001"/>
    <s v="C66SHA-SERVICE GROUP"/>
    <s v="Suzhou Inovance Technology Co Ltd"/>
    <s v="Same"/>
    <n v="905067"/>
    <n v="201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MK-M134H-00"/>
    <s v="ROLLER"/>
    <n v="5"/>
    <n v="5"/>
    <n v="1606.19"/>
    <s v="CNY"/>
    <n v="1.095"/>
    <n v="1606.19"/>
    <n v="1758.7780500000001"/>
    <s v="C66SHA-SERVICE GROUP"/>
    <s v="Suzhou Inovance Technology Co Ltd"/>
    <s v="Same"/>
    <n v="905067"/>
    <n v="895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LJ-MC145-00"/>
    <s v="LEVER TAPE GUIDE F"/>
    <n v="20"/>
    <n v="20"/>
    <n v="743.36"/>
    <s v="CNY"/>
    <n v="1.095"/>
    <n v="743.36"/>
    <n v="813.97919999999999"/>
    <s v="C66SHA-SERVICE GROUP"/>
    <s v="Suzhou Inovance Technology Co Ltd"/>
    <s v="Same"/>
    <n v="905067"/>
    <n v="420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LJ-MC263-00"/>
    <s v="COVER 1216 TAIL"/>
    <n v="20"/>
    <n v="20"/>
    <n v="1787.61"/>
    <s v="CNY"/>
    <n v="1.095"/>
    <n v="1787.61"/>
    <n v="1957.4329499999999"/>
    <s v="C66SHA-SERVICE GROUP"/>
    <s v="Suzhou Inovance Technology Co Ltd"/>
    <s v="Same"/>
    <n v="905067"/>
    <n v="1000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LW-M8527-00"/>
    <s v="FILTER"/>
    <n v="200"/>
    <n v="200"/>
    <n v="7433.63"/>
    <s v="CNY"/>
    <n v="1.095"/>
    <n v="7433.63"/>
    <n v="8139.82485"/>
    <s v="C66SHA-SERVICE GROUP"/>
    <s v="Suzhou Inovance Technology Co Ltd"/>
    <s v="Same"/>
    <n v="905067"/>
    <n v="4200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LJ-MC163-00"/>
    <s v="COVER TAIL"/>
    <n v="20"/>
    <n v="20"/>
    <n v="1628.32"/>
    <s v="CNY"/>
    <n v="1.095"/>
    <n v="1628.32"/>
    <n v="1783.0103999999999"/>
    <s v="C66SHA-SERVICE GROUP"/>
    <s v="Suzhou Inovance Technology Co Ltd"/>
    <s v="Same"/>
    <n v="905067"/>
    <n v="900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HY-M7155-00"/>
    <s v="FILTER CAP"/>
    <n v="10"/>
    <n v="10"/>
    <n v="2008.85"/>
    <s v="CNY"/>
    <n v="1.095"/>
    <n v="2008.85"/>
    <n v="2199.6907499999998"/>
    <s v="C66SHA-SERVICE GROUP"/>
    <s v="Suzhou Inovance Technology Co Ltd"/>
    <s v="Same"/>
    <n v="905067"/>
    <n v="1120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60"/>
    <n v="43720"/>
    <s v="YMCT|KHY-M712S-A0"/>
    <s v="SHAFT 2 SPARE"/>
    <n v="1"/>
    <n v="1"/>
    <n v="3656.64"/>
    <s v="CNY"/>
    <n v="1.095"/>
    <n v="3656.64"/>
    <n v="4004.0207999999998"/>
    <s v="C66SHA-SERVICE GROUP"/>
    <s v="XIAMEN JINYIHE ELECTRONIC TECHNOLOGY CO.,LTD"/>
    <s v="Same"/>
    <n v="905066"/>
    <n v="1958"/>
    <s v="309ASY INV-PTS SALES"/>
    <n v="0"/>
    <n v="0"/>
    <n v="720639"/>
    <s v="厦门市金易合电子科技有限公司"/>
    <n v="0"/>
    <x v="0"/>
    <x v="5"/>
    <s v="Q2"/>
    <x v="0"/>
    <x v="3"/>
  </r>
  <r>
    <s v="ESHL"/>
    <s v="SHA"/>
    <x v="0"/>
    <d v="2019-09-12T00:00:00"/>
    <x v="0"/>
    <n v="14103561"/>
    <n v="43720"/>
    <s v="YMCT|KKE-M919R-00"/>
    <s v="BELT CONVEYOR"/>
    <n v="3"/>
    <n v="3"/>
    <n v="361.06"/>
    <s v="CNY"/>
    <n v="1.095"/>
    <n v="361.06"/>
    <n v="395.36070000000001"/>
    <s v="C66SHA-SERVICE GROUP"/>
    <s v="Suzhou Inovance Technology Co Ltd"/>
    <s v="Same"/>
    <n v="905068"/>
    <n v="201"/>
    <s v="309ASY INV-PTS SALES"/>
    <n v="0"/>
    <n v="0"/>
    <n v="720651"/>
    <s v="苏州汇川技术有限公司"/>
    <n v="0"/>
    <x v="0"/>
    <x v="5"/>
    <s v="Q2"/>
    <x v="0"/>
    <x v="3"/>
  </r>
  <r>
    <s v="ESHL"/>
    <s v="SHA"/>
    <x v="0"/>
    <d v="2019-09-12T00:00:00"/>
    <x v="0"/>
    <n v="14103562"/>
    <n v="43720"/>
    <s v="YMCT|KKJ-M7310-01"/>
    <s v="RFK.MULTI CAM.YS12F"/>
    <n v="1"/>
    <n v="1"/>
    <n v="37306.19"/>
    <s v="CNY"/>
    <n v="1.095"/>
    <n v="37306.19"/>
    <n v="40850.278050000001"/>
    <s v="C66SHA-SERVICE GROUP"/>
    <s v="Ningbo Yituo Intelligent Technology Co., Ltd."/>
    <s v="Same"/>
    <n v="905069"/>
    <n v="23370"/>
    <s v="309ASY INV-PTS SALES"/>
    <n v="0"/>
    <n v="0"/>
    <n v="720654"/>
    <s v="宁波易拓智能科技有限公司"/>
    <n v="0"/>
    <x v="0"/>
    <x v="5"/>
    <s v="Q2"/>
    <x v="0"/>
    <x v="3"/>
  </r>
  <r>
    <s v="ESHL"/>
    <s v="SHA"/>
    <x v="0"/>
    <d v="2019-09-12T00:00:00"/>
    <x v="0"/>
    <n v="14103562"/>
    <n v="43720"/>
    <s v="YMCT|KHY-M663M-00"/>
    <s v="HNS MULTI CAM. DC24V"/>
    <n v="1"/>
    <n v="1"/>
    <n v="0"/>
    <s v="CNY"/>
    <n v="1.095"/>
    <n v="0"/>
    <n v="0"/>
    <s v="C66SHA-SERVICE GROUP"/>
    <s v="Ningbo Yituo Intelligent Technology Co., Ltd."/>
    <s v="Same"/>
    <n v="905069"/>
    <n v="143"/>
    <s v="309ASY INV-PTS SALES"/>
    <n v="0"/>
    <n v="0"/>
    <n v="720654"/>
    <s v="宁波易拓智能科技有限公司"/>
    <n v="0"/>
    <x v="0"/>
    <x v="5"/>
    <s v="Q2"/>
    <x v="0"/>
    <x v="3"/>
  </r>
  <r>
    <s v="ESHL"/>
    <s v="SHA"/>
    <x v="0"/>
    <d v="2019-09-12T00:00:00"/>
    <x v="0"/>
    <n v="14103562"/>
    <n v="43720"/>
    <s v="YMCT|KKE-M66BE-00"/>
    <s v="HNS VISION TRG"/>
    <n v="1"/>
    <n v="1"/>
    <n v="0"/>
    <s v="CNY"/>
    <n v="1.095"/>
    <n v="0"/>
    <n v="0"/>
    <s v="C66SHA-SERVICE GROUP"/>
    <s v="Ningbo Yituo Intelligent Technology Co., Ltd."/>
    <s v="Same"/>
    <n v="905069"/>
    <n v="459"/>
    <s v="309ASY INV-PTS SALES"/>
    <n v="0"/>
    <n v="0"/>
    <n v="720654"/>
    <s v="宁波易拓智能科技有限公司"/>
    <n v="0"/>
    <x v="0"/>
    <x v="5"/>
    <s v="Q2"/>
    <x v="0"/>
    <x v="3"/>
  </r>
  <r>
    <s v="ESHL"/>
    <s v="SHA"/>
    <x v="0"/>
    <d v="2019-09-12T00:00:00"/>
    <x v="1"/>
    <n v="14103562"/>
    <n v="43720"/>
    <s v="ZMTR|REEL HOLDER"/>
    <s v="."/>
    <n v="1"/>
    <n v="1"/>
    <n v="0"/>
    <s v="CNY"/>
    <n v="1.095"/>
    <n v="0"/>
    <n v="0"/>
    <s v="C66SHA-SERVICE GROUP"/>
    <s v="Ningbo Yituo Intelligent Technology Co., Ltd."/>
    <s v="Same"/>
    <n v="905069"/>
    <n v="1946.9"/>
    <s v="309ASY INV-PTS SALES"/>
    <n v="0"/>
    <n v="0"/>
    <n v="720654"/>
    <s v="宁波易拓智能科技有限公司"/>
    <n v="0"/>
    <x v="0"/>
    <x v="5"/>
    <s v="Q2"/>
    <x v="0"/>
    <x v="3"/>
  </r>
  <r>
    <s v="ESHL"/>
    <s v="SZX"/>
    <x v="0"/>
    <d v="2019-09-12T00:00:00"/>
    <x v="0"/>
    <n v="14103563"/>
    <n v="43720"/>
    <s v="YMCT|90K65-331H25"/>
    <s v="AC SERVO MOTOR"/>
    <n v="1"/>
    <n v="1"/>
    <n v="5840.71"/>
    <s v="CNY"/>
    <n v="1.095"/>
    <n v="5840.71"/>
    <n v="6395.5774499999998"/>
    <s v="C66SZX-SMT SERVICE"/>
    <s v="Kwong Ming Electric (Huizhou) Co., Ltd."/>
    <s v="Same"/>
    <n v="905071"/>
    <n v="3599.18"/>
    <s v="309ASY INV-PTS SALES"/>
    <n v="0"/>
    <s v="KM-H1906156"/>
    <n v="720695"/>
    <s v="冠明智能科技股份有限公司"/>
    <n v="0"/>
    <x v="0"/>
    <x v="5"/>
    <s v="Q2"/>
    <x v="0"/>
    <x v="0"/>
  </r>
  <r>
    <s v="ESHL"/>
    <s v="SZX"/>
    <x v="0"/>
    <d v="2019-09-12T00:00:00"/>
    <x v="0"/>
    <n v="14103563"/>
    <n v="43720"/>
    <s v="YMCT|KHW-M9215-00"/>
    <s v="PULLEY:P60-3GT"/>
    <n v="1"/>
    <n v="1"/>
    <n v="1327.43"/>
    <s v="CNY"/>
    <n v="1.095"/>
    <n v="1327.43"/>
    <n v="1453.53585"/>
    <s v="C66SZX-SMT SERVICE"/>
    <s v="Kwong Ming Electric (Huizhou) Co., Ltd."/>
    <s v="Same"/>
    <n v="905071"/>
    <n v="899.64"/>
    <s v="309ASY INV-PTS SALES"/>
    <n v="0"/>
    <s v="KM-H1906156"/>
    <n v="720695"/>
    <s v="冠明智能科技股份有限公司"/>
    <n v="0"/>
    <x v="0"/>
    <x v="5"/>
    <s v="Q2"/>
    <x v="0"/>
    <x v="0"/>
  </r>
  <r>
    <s v="ESHL"/>
    <s v="SZX"/>
    <x v="1"/>
    <d v="2019-09-15T00:00:00"/>
    <x v="0"/>
    <n v="12101052"/>
    <n v="43723"/>
    <s v="YMCT|REPAIR CHARGE"/>
    <s v="REPAIR CHARGE"/>
    <n v="1"/>
    <n v="1"/>
    <n v="1061.95"/>
    <s v="CNY"/>
    <n v="1.095"/>
    <n v="1061.95"/>
    <n v="1162.8352500000001"/>
    <s v="C66SZX-SMT SERVICE"/>
    <s v="Shenzhen Chaosiwei Electronics Shares Co.,Ltd."/>
    <s v="Same"/>
    <n v="905075"/>
    <n v="0"/>
    <s v="309ASY INV-NON-CON"/>
    <n v="0"/>
    <s v="CG2019003001"/>
    <n v="0"/>
    <s v="深圳市超思维电子股份有限公司"/>
    <n v="0"/>
    <x v="0"/>
    <x v="5"/>
    <s v="Q2"/>
    <x v="0"/>
    <x v="0"/>
  </r>
  <r>
    <s v="ESHL"/>
    <s v="SZX"/>
    <x v="2"/>
    <d v="2019-09-16T00:00:00"/>
    <x v="0"/>
    <n v="14103564"/>
    <n v="43724"/>
    <s v="YMCT|KHJ-MC200-00"/>
    <s v="SS TAPE FEEDER 12/16mm"/>
    <n v="15"/>
    <n v="15"/>
    <n v="57079.65"/>
    <s v="CNY"/>
    <n v="1.095"/>
    <n v="57079.65"/>
    <n v="62502.21675"/>
    <s v="C66SZX-SMT SERVICE"/>
    <s v="Shenzhen MTC Co., Ltd."/>
    <s v="Same"/>
    <n v="905073"/>
    <n v="53606.66"/>
    <s v="309ASY INV-PTS SALES"/>
    <n v="0"/>
    <n v="4820022705"/>
    <n v="720821"/>
    <s v="深圳市兆驰节能照明股份有限公司"/>
    <n v="0"/>
    <x v="0"/>
    <x v="5"/>
    <s v="Q2"/>
    <x v="0"/>
    <x v="0"/>
  </r>
  <r>
    <s v="ESHL"/>
    <s v="SZX"/>
    <x v="0"/>
    <d v="2019-09-16T00:00:00"/>
    <x v="0"/>
    <n v="14103565"/>
    <n v="43724"/>
    <s v="YMCT|KHY-M71G5-A0"/>
    <s v="Z UNIT ASSY."/>
    <n v="1"/>
    <n v="1"/>
    <n v="8672.57"/>
    <s v="CNY"/>
    <n v="1.095"/>
    <n v="8672.57"/>
    <n v="9496.4641499999998"/>
    <s v="C66SZX-SMT SERVICE"/>
    <s v="Shenzhen Chaosiwei Electronics Shares Co.,Ltd."/>
    <s v="Same"/>
    <n v="905074"/>
    <n v="5805"/>
    <s v="309ASY INV-PTS SALES"/>
    <n v="0"/>
    <s v="CG2019003001"/>
    <n v="720822"/>
    <s v="深圳市超思维电子股份有限公司"/>
    <n v="0"/>
    <x v="0"/>
    <x v="5"/>
    <s v="Q2"/>
    <x v="0"/>
    <x v="0"/>
  </r>
  <r>
    <s v="ESHL"/>
    <s v="SZX"/>
    <x v="0"/>
    <d v="2019-09-16T00:00:00"/>
    <x v="1"/>
    <n v="14103566"/>
    <n v="43724"/>
    <s v="ZZZZ|LOCAL 1.2m MODIFICATION"/>
    <s v="."/>
    <n v="1"/>
    <n v="1"/>
    <n v="13274.34"/>
    <s v="CNY"/>
    <n v="1.095"/>
    <n v="13274.34"/>
    <n v="14535.4023"/>
    <s v="C66SZX-SMT SERVICE"/>
    <s v="VAS  LIGHTING  CO., LTD."/>
    <s v="Same"/>
    <n v="905070"/>
    <n v="2800"/>
    <s v="309ASY INV-PTS SALES"/>
    <n v="0"/>
    <s v="C66SZ190311,C66SZ190316,C66SZ190350"/>
    <n v="720820"/>
    <s v="广州市胜亚灯具制造有限公司"/>
    <n v="0"/>
    <x v="0"/>
    <x v="5"/>
    <s v="Q2"/>
    <x v="0"/>
    <x v="0"/>
  </r>
  <r>
    <s v="ESHL"/>
    <s v="SZX"/>
    <x v="2"/>
    <d v="2019-09-16T00:00:00"/>
    <x v="0"/>
    <n v="14103566"/>
    <n v="43724"/>
    <s v="YMCT|KHJ-MC200-00"/>
    <s v="SS TAPE FEEDER 12/16mm"/>
    <n v="1"/>
    <n v="1"/>
    <n v="3982.3"/>
    <s v="CNY"/>
    <n v="1.095"/>
    <n v="3982.3"/>
    <n v="4360.6185000000005"/>
    <s v="C66SZX-SMT SERVICE"/>
    <s v="VAS  LIGHTING  CO., LTD."/>
    <s v="Same"/>
    <n v="905070"/>
    <n v="3573.78"/>
    <s v="309ASY INV-PTS SALES"/>
    <n v="0"/>
    <s v="C66SZ190311,C66SZ190316,C66SZ190350"/>
    <n v="720820"/>
    <s v="广州市胜亚灯具制造有限公司"/>
    <n v="0"/>
    <x v="0"/>
    <x v="5"/>
    <s v="Q2"/>
    <x v="0"/>
    <x v="0"/>
  </r>
  <r>
    <s v="ESHL"/>
    <s v="SZX"/>
    <x v="0"/>
    <d v="2019-09-16T00:00:00"/>
    <x v="1"/>
    <n v="14103566"/>
    <n v="43724"/>
    <s v="ZMTR|MULTI-STICK FEEDER(3 CHANNEL)"/>
    <s v="3 Channels Multi-Stick Feeder"/>
    <n v="1"/>
    <n v="1"/>
    <n v="1769.91"/>
    <s v="CNY"/>
    <n v="1.095"/>
    <n v="1769.91"/>
    <n v="1938.0514499999999"/>
    <s v="C66SZX-SMT SERVICE"/>
    <s v="VAS  LIGHTING  CO., LTD."/>
    <s v="Same"/>
    <n v="905070"/>
    <n v="809.73"/>
    <s v="309ASY INV-PTS SALES"/>
    <n v="0"/>
    <s v="C66SZ190311,C66SZ190316,C66SZ190350"/>
    <n v="720820"/>
    <s v="广州市胜亚灯具制造有限公司"/>
    <n v="0"/>
    <x v="0"/>
    <x v="5"/>
    <s v="Q2"/>
    <x v="0"/>
    <x v="0"/>
  </r>
  <r>
    <s v="ESHL"/>
    <s v="SZX"/>
    <x v="0"/>
    <d v="2019-09-18T00:00:00"/>
    <x v="0"/>
    <n v="14103567"/>
    <n v="43726"/>
    <s v="YMCT|KHY-M9129-00"/>
    <s v="BELT 1 CONVEYOR"/>
    <n v="8"/>
    <n v="8"/>
    <n v="2053.1"/>
    <s v="CNY"/>
    <n v="1.095"/>
    <n v="2053.1"/>
    <n v="2248.1444999999999"/>
    <s v="C66SZX-SMT SERVICE"/>
    <s v="Hai Xin Technology(ShenZhen) Company Limited."/>
    <s v="Same"/>
    <n v="905076"/>
    <n v="1352"/>
    <s v="309ASY INV-PTS SALES"/>
    <n v="0"/>
    <s v="PO1908000199(KDA01-HK33739)"/>
    <n v="721111"/>
    <s v="海星科技（深圳）有限公司"/>
    <n v="0"/>
    <x v="0"/>
    <x v="5"/>
    <s v="Q2"/>
    <x v="0"/>
    <x v="0"/>
  </r>
  <r>
    <s v="ESHL"/>
    <s v="SZX"/>
    <x v="0"/>
    <d v="2019-09-18T00:00:00"/>
    <x v="0"/>
    <n v="14103567"/>
    <n v="43726"/>
    <s v="YMCT|KHN-M7720-A3"/>
    <s v="NOZZLE 302A ASSY"/>
    <n v="2"/>
    <n v="2"/>
    <n v="1716.81"/>
    <s v="CNY"/>
    <n v="1.095"/>
    <n v="1716.81"/>
    <n v="1879.9069499999998"/>
    <s v="C66SZX-SMT SERVICE"/>
    <s v="Hai Xin Technology(ShenZhen) Company Limited."/>
    <s v="Same"/>
    <n v="905076"/>
    <n v="852.6"/>
    <s v="309ASY INV-PTS SALES"/>
    <n v="0"/>
    <s v="PO1908000199(KDA01-HK33739)"/>
    <n v="721111"/>
    <s v="海星科技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KHY-M7116-00"/>
    <s v="SPRING RETURN"/>
    <n v="5"/>
    <n v="5"/>
    <n v="176.99"/>
    <s v="CNY"/>
    <n v="1.095"/>
    <n v="176.99"/>
    <n v="193.80405000000002"/>
    <s v="C66SZX-SMT SERVICE"/>
    <s v="FUJI ELECTRIC (SHENZHEN) CO., LTD"/>
    <s v="Same"/>
    <n v="905078"/>
    <n v="100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92902-05200"/>
    <s v="WASHER PLAIN"/>
    <n v="10"/>
    <n v="10"/>
    <n v="26.55"/>
    <s v="CNY"/>
    <n v="1.095"/>
    <n v="26.55"/>
    <n v="29.07225"/>
    <s v="C66SZX-SMT SERVICE"/>
    <s v="FUJI ELECTRIC (SHENZHEN) CO., LTD"/>
    <s v="Same"/>
    <n v="905078"/>
    <n v="10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KV1-M9140-A0"/>
    <s v="PULLEY CONV. ASSY."/>
    <n v="10"/>
    <n v="10"/>
    <n v="1946.9"/>
    <s v="CNY"/>
    <n v="1.095"/>
    <n v="1946.9"/>
    <n v="2131.8555000000001"/>
    <s v="C66SZX-SMT SERVICE"/>
    <s v="FUJI ELECTRIC (SHENZHEN) CO., LTD"/>
    <s v="Same"/>
    <n v="905078"/>
    <n v="1120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KV7-M9140-A0"/>
    <s v="PULLEY CONV. ASSY."/>
    <n v="10"/>
    <n v="10"/>
    <n v="1946.9"/>
    <s v="CNY"/>
    <n v="1.095"/>
    <n v="1946.9"/>
    <n v="2131.8555000000001"/>
    <s v="C66SZX-SMT SERVICE"/>
    <s v="FUJI ELECTRIC (SHENZHEN) CO., LTD"/>
    <s v="Same"/>
    <n v="905078"/>
    <n v="1120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KHY-M9157-00"/>
    <s v="SHAFT MOTOR"/>
    <n v="2"/>
    <n v="2"/>
    <n v="1451.33"/>
    <s v="CNY"/>
    <n v="1.095"/>
    <n v="1451.33"/>
    <n v="1589.2063499999999"/>
    <s v="C66SZX-SMT SERVICE"/>
    <s v="FUJI ELECTRIC (SHENZHEN) CO., LTD"/>
    <s v="Same"/>
    <n v="905078"/>
    <n v="840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KG2-M9105-00"/>
    <s v="PULLEY 1 SPLINE"/>
    <n v="2"/>
    <n v="2"/>
    <n v="1415.93"/>
    <s v="CNY"/>
    <n v="1.095"/>
    <n v="1415.93"/>
    <n v="1550.44335"/>
    <s v="C66SZX-SMT SERVICE"/>
    <s v="FUJI ELECTRIC (SHENZHEN) CO., LTD"/>
    <s v="Same"/>
    <n v="905078"/>
    <n v="810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KG2-M9108-11"/>
    <s v="COLLAR CONVEYOR"/>
    <n v="2"/>
    <n v="2"/>
    <n v="601.77"/>
    <s v="CNY"/>
    <n v="1.095"/>
    <n v="601.77"/>
    <n v="658.93814999999995"/>
    <s v="C66SZX-SMT SERVICE"/>
    <s v="FUJI ELECTRIC (SHENZHEN) CO., LTD"/>
    <s v="Same"/>
    <n v="905078"/>
    <n v="344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K48-M3852-01"/>
    <s v="GREASE GUN"/>
    <n v="1"/>
    <n v="1"/>
    <n v="787.61"/>
    <s v="CNY"/>
    <n v="1.095"/>
    <n v="787.61"/>
    <n v="862.43295000000001"/>
    <s v="C66SZX-SMT SERVICE"/>
    <s v="FUJI ELECTRIC (SHENZHEN) CO., LTD"/>
    <s v="Same"/>
    <n v="905078"/>
    <n v="450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K48-M3857-00"/>
    <s v="NOZZLE,GREASE"/>
    <n v="1"/>
    <n v="1"/>
    <n v="539.82000000000005"/>
    <s v="CNY"/>
    <n v="1.095"/>
    <n v="539.82000000000005"/>
    <n v="591.10290000000009"/>
    <s v="C66SZX-SMT SERVICE"/>
    <s v="FUJI ELECTRIC (SHENZHEN) CO., LTD"/>
    <s v="Same"/>
    <n v="905078"/>
    <n v="307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K48-M3854-00"/>
    <s v="NOZZLE GREASE"/>
    <n v="1"/>
    <n v="1"/>
    <n v="800.88"/>
    <s v="CNY"/>
    <n v="1.095"/>
    <n v="800.88"/>
    <n v="876.96359999999993"/>
    <s v="C66SZX-SMT SERVICE"/>
    <s v="FUJI ELECTRIC (SHENZHEN) CO., LTD"/>
    <s v="Same"/>
    <n v="905078"/>
    <n v="465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SKHNM7BBFA00"/>
    <s v="NOZZLE 30BBF ASSY."/>
    <n v="6"/>
    <n v="6"/>
    <n v="18830.759999999998"/>
    <s v="CNY"/>
    <n v="1.095"/>
    <n v="18830.759999999998"/>
    <n v="20619.682199999999"/>
    <s v="C66SZX-SMT SERVICE"/>
    <s v="FUJI ELECTRIC (SHENZHEN) CO., LTD"/>
    <s v="Same"/>
    <n v="905078"/>
    <n v="16606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KM0-M71BC-08"/>
    <s v="RUBBER TIPS: R1-080"/>
    <n v="10"/>
    <n v="10"/>
    <n v="2380.5300000000002"/>
    <s v="CNY"/>
    <n v="1.095"/>
    <n v="2380.5300000000002"/>
    <n v="2606.6803500000001"/>
    <s v="C66SZX-SMT SERVICE"/>
    <s v="FUJI ELECTRIC (SHENZHEN) CO., LTD"/>
    <s v="Same"/>
    <n v="905078"/>
    <n v="1870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9"/>
    <n v="43726"/>
    <s v="YMCT|KHY-M7131-00"/>
    <s v="BELT 1"/>
    <n v="2"/>
    <n v="2"/>
    <n v="247.79"/>
    <s v="CNY"/>
    <n v="1.095"/>
    <n v="247.79"/>
    <n v="271.33004999999997"/>
    <s v="C66SZX-SMT SERVICE"/>
    <s v="Kwong Ming Electric (Huizhou) Co., Ltd."/>
    <s v="Same"/>
    <n v="905079"/>
    <n v="134"/>
    <s v="309ASY INV-PTS SALES"/>
    <n v="0"/>
    <s v="KM-H1907205"/>
    <n v="721109"/>
    <s v="冠明智能科技股份有限公司"/>
    <n v="0"/>
    <x v="0"/>
    <x v="5"/>
    <s v="Q2"/>
    <x v="0"/>
    <x v="0"/>
  </r>
  <r>
    <s v="ESHL"/>
    <s v="SZX"/>
    <x v="0"/>
    <d v="2019-09-18T00:00:00"/>
    <x v="0"/>
    <n v="14103569"/>
    <n v="43726"/>
    <s v="YMCT|KHY-M7132-00"/>
    <s v="BELT 2"/>
    <n v="2"/>
    <n v="2"/>
    <n v="238.94"/>
    <s v="CNY"/>
    <n v="1.095"/>
    <n v="238.94"/>
    <n v="261.63929999999999"/>
    <s v="C66SZX-SMT SERVICE"/>
    <s v="Kwong Ming Electric (Huizhou) Co., Ltd."/>
    <s v="Same"/>
    <n v="905079"/>
    <n v="124"/>
    <s v="309ASY INV-PTS SALES"/>
    <n v="0"/>
    <s v="KM-H1907205"/>
    <n v="721109"/>
    <s v="冠明智能科技股份有限公司"/>
    <n v="0"/>
    <x v="0"/>
    <x v="5"/>
    <s v="Q2"/>
    <x v="0"/>
    <x v="0"/>
  </r>
  <r>
    <s v="ESHL"/>
    <s v="SZX"/>
    <x v="0"/>
    <d v="2019-09-18T00:00:00"/>
    <x v="0"/>
    <n v="14103570"/>
    <n v="43726"/>
    <s v="YMCT|KHY-M9129-00"/>
    <s v="BELT 1 CONVEYOR"/>
    <n v="2"/>
    <n v="2"/>
    <n v="433.63"/>
    <s v="CNY"/>
    <n v="1.095"/>
    <n v="433.63"/>
    <n v="474.82484999999997"/>
    <s v="C66SZX-SMT SERVICE"/>
    <s v="SHENZHEN JIANKE ELECTRONICS CO.,LTD"/>
    <s v="Same"/>
    <n v="905080"/>
    <n v="338"/>
    <s v="309ASY INV-PTS SALES"/>
    <n v="0"/>
    <s v="C66SZ190217"/>
    <n v="721228"/>
    <s v="深圳市健科电子有限公司"/>
    <n v="0"/>
    <x v="0"/>
    <x v="5"/>
    <s v="Q2"/>
    <x v="0"/>
    <x v="0"/>
  </r>
  <r>
    <s v="ESHL"/>
    <s v="SZX"/>
    <x v="0"/>
    <d v="2019-09-18T00:00:00"/>
    <x v="0"/>
    <n v="14103570"/>
    <n v="43726"/>
    <s v="YMCT|KLV-M9127-00"/>
    <s v="BELT CONV."/>
    <n v="1"/>
    <n v="1"/>
    <n v="433.63"/>
    <s v="CNY"/>
    <n v="1.095"/>
    <n v="433.63"/>
    <n v="474.82484999999997"/>
    <s v="C66SZX-SMT SERVICE"/>
    <s v="SHENZHEN JIANKE ELECTRONICS CO.,LTD"/>
    <s v="Same"/>
    <n v="905080"/>
    <n v="490"/>
    <s v="309ASY INV-PTS SALES"/>
    <n v="0"/>
    <s v="C66SZ190217"/>
    <n v="721228"/>
    <s v="深圳市健科电子有限公司"/>
    <n v="0"/>
    <x v="0"/>
    <x v="5"/>
    <s v="Q2"/>
    <x v="0"/>
    <x v="0"/>
  </r>
  <r>
    <s v="ESHL"/>
    <s v="SHA"/>
    <x v="0"/>
    <d v="2019-09-23T00:00:00"/>
    <x v="2"/>
    <n v="14103571"/>
    <n v="43731"/>
    <s v="HELI|594705"/>
    <s v="NIDEC MTR ASY, 5&quot; NO SPCR, SVC"/>
    <n v="1"/>
    <n v="1"/>
    <n v="4560.18"/>
    <s v="CNY"/>
    <n v="1.095"/>
    <n v="4560.18"/>
    <n v="4993.3971000000001"/>
    <s v="C66SHA-SERVICE GROUP"/>
    <s v="Changzhou Tongbao Photo-electricity Manufacturing "/>
    <s v="Same"/>
    <n v="905087"/>
    <n v="2958.73"/>
    <s v="309ASY INV-PTS SALES"/>
    <n v="0"/>
    <n v="0"/>
    <n v="721920"/>
    <s v="常州通宝光电股份有限公司"/>
    <n v="0"/>
    <x v="0"/>
    <x v="5"/>
    <s v="Q2"/>
    <x v="0"/>
    <x v="3"/>
  </r>
  <r>
    <s v="ESHL"/>
    <s v="SHA"/>
    <x v="0"/>
    <d v="2019-09-23T00:00:00"/>
    <x v="2"/>
    <n v="14103571"/>
    <n v="43731"/>
    <s v="HELI|594706"/>
    <s v="NIDEC MTR ASY,5&quot;IMP W/SPCR,SVC"/>
    <n v="1"/>
    <n v="1"/>
    <n v="4989.38"/>
    <s v="CNY"/>
    <n v="1.095"/>
    <n v="4989.38"/>
    <n v="5463.3711000000003"/>
    <s v="C66SHA-SERVICE GROUP"/>
    <s v="Changzhou Tongbao Photo-electricity Manufacturing "/>
    <s v="Same"/>
    <n v="905087"/>
    <n v="3334.81"/>
    <s v="309ASY INV-PTS SALES"/>
    <n v="0"/>
    <n v="0"/>
    <n v="721920"/>
    <s v="常州通宝光电股份有限公司"/>
    <n v="0"/>
    <x v="0"/>
    <x v="5"/>
    <s v="Q2"/>
    <x v="0"/>
    <x v="3"/>
  </r>
  <r>
    <s v="ESHL"/>
    <s v="SHA"/>
    <x v="0"/>
    <d v="2019-09-23T00:00:00"/>
    <x v="0"/>
    <n v="14103572"/>
    <n v="43731"/>
    <s v="YMCT|KLV-M3730-00"/>
    <s v="INVERTER"/>
    <n v="1"/>
    <n v="1"/>
    <n v="3938.05"/>
    <s v="CNY"/>
    <n v="1.095"/>
    <n v="3938.05"/>
    <n v="4312.1647499999999"/>
    <s v="C66SHA-SERVICE GROUP"/>
    <s v="SHANGHAI KAIGE ELECTRONICS CO.,LTD."/>
    <s v="Same"/>
    <n v="905047"/>
    <n v="2093"/>
    <s v="309ASY INV-PTS SALES"/>
    <n v="0"/>
    <n v="0"/>
    <n v="721914"/>
    <s v="上海凯歌电子有限公司"/>
    <n v="0"/>
    <x v="0"/>
    <x v="5"/>
    <s v="Q2"/>
    <x v="0"/>
    <x v="3"/>
  </r>
  <r>
    <s v="ESHL"/>
    <s v="SHA"/>
    <x v="0"/>
    <d v="2019-09-23T00:00:00"/>
    <x v="0"/>
    <n v="14103573"/>
    <n v="43731"/>
    <s v="YMCT|KHJ-MC145-01"/>
    <s v="LEVER TAPE GUIDE F"/>
    <n v="10"/>
    <n v="10"/>
    <n v="345.13"/>
    <s v="CNY"/>
    <n v="1.095"/>
    <n v="345.13"/>
    <n v="377.91735"/>
    <s v="C66SHA-SERVICE GROUP"/>
    <s v="Shanghai Amphenol Airwave Communication Electronic"/>
    <s v="Same"/>
    <n v="905048"/>
    <n v="190"/>
    <s v="309ASY INV-PTS SALES"/>
    <n v="0"/>
    <n v="0"/>
    <n v="721885"/>
    <s v="上海安费诺永亿通讯电子有限公司"/>
    <n v="0"/>
    <x v="0"/>
    <x v="5"/>
    <s v="Q2"/>
    <x v="0"/>
    <x v="3"/>
  </r>
  <r>
    <s v="ESHL"/>
    <s v="SHA"/>
    <x v="0"/>
    <d v="2019-09-23T00:00:00"/>
    <x v="0"/>
    <n v="14103574"/>
    <n v="43731"/>
    <s v="YMCT|KHJ-MC1A1-00"/>
    <s v="BOX EL"/>
    <n v="1"/>
    <n v="1"/>
    <n v="165.49"/>
    <s v="CNY"/>
    <n v="1.095"/>
    <n v="165.49"/>
    <n v="181.21155000000002"/>
    <s v="C66SHA-SERVICE GROUP"/>
    <s v="Jianfeng Electronic Technology Co., Ltd."/>
    <s v="Same"/>
    <n v="905081"/>
    <n v="93.5"/>
    <s v="309ASY INV-PTS SALES"/>
    <n v="0"/>
    <n v="0"/>
    <n v="721892"/>
    <s v="鉴丰电子科技有限公司"/>
    <n v="0"/>
    <x v="0"/>
    <x v="5"/>
    <s v="Q2"/>
    <x v="0"/>
    <x v="3"/>
  </r>
  <r>
    <s v="ESHL"/>
    <s v="SHA"/>
    <x v="0"/>
    <d v="2019-09-23T00:00:00"/>
    <x v="0"/>
    <n v="14103574"/>
    <n v="43731"/>
    <s v="YMCT|KHJ-MC1A3-02"/>
    <s v="COVER CABLE"/>
    <n v="1"/>
    <n v="1"/>
    <n v="29.2"/>
    <s v="CNY"/>
    <n v="1.095"/>
    <n v="29.2"/>
    <n v="31.974"/>
    <s v="C66SHA-SERVICE GROUP"/>
    <s v="Jianfeng Electronic Technology Co., Ltd."/>
    <s v="Same"/>
    <n v="905081"/>
    <n v="15"/>
    <s v="309ASY INV-PTS SALES"/>
    <n v="0"/>
    <n v="0"/>
    <n v="721892"/>
    <s v="鉴丰电子科技有限公司"/>
    <n v="0"/>
    <x v="0"/>
    <x v="5"/>
    <s v="Q2"/>
    <x v="0"/>
    <x v="3"/>
  </r>
  <r>
    <s v="ESHL"/>
    <s v="SHA"/>
    <x v="0"/>
    <d v="2019-09-23T00:00:00"/>
    <x v="0"/>
    <n v="14103575"/>
    <n v="43731"/>
    <s v="YMCT|KHJ-MC134-00"/>
    <s v="GEAR IDLE F1"/>
    <n v="10"/>
    <n v="10"/>
    <n v="380.53"/>
    <s v="CNY"/>
    <n v="1.095"/>
    <n v="380.53"/>
    <n v="416.68034999999998"/>
    <s v="C66SHA-SERVICE GROUP"/>
    <s v="Shanghai Keter New Materials Co., Ltd."/>
    <s v="Same"/>
    <n v="905082"/>
    <n v="210"/>
    <s v="309ASY INV-PTS SALES"/>
    <n v="0"/>
    <n v="11400373"/>
    <n v="721896"/>
    <s v="上海科特新材料股份有限公司"/>
    <n v="0"/>
    <x v="0"/>
    <x v="5"/>
    <s v="Q2"/>
    <x v="0"/>
    <x v="3"/>
  </r>
  <r>
    <s v="ESHL"/>
    <s v="SHA"/>
    <x v="0"/>
    <d v="2019-09-23T00:00:00"/>
    <x v="0"/>
    <n v="14103576"/>
    <n v="43731"/>
    <s v="YMCT|KHY-M7154-01"/>
    <s v="BIT"/>
    <n v="10"/>
    <n v="10"/>
    <n v="5123.8900000000003"/>
    <s v="CNY"/>
    <n v="1.095"/>
    <n v="5123.8900000000003"/>
    <n v="5610.6595500000003"/>
    <s v="C66SHA-SERVICE GROUP"/>
    <s v="ZHEJIANG CHINT ELECTRICS CO.,LTD"/>
    <s v="Same"/>
    <n v="905083"/>
    <n v="2840"/>
    <s v="309ASY INV-PTS SALES"/>
    <n v="0"/>
    <n v="0"/>
    <n v="721900"/>
    <s v="浙江正泰电器股份有限公司"/>
    <n v="0"/>
    <x v="0"/>
    <x v="5"/>
    <s v="Q2"/>
    <x v="0"/>
    <x v="3"/>
  </r>
  <r>
    <s v="ESHL"/>
    <s v="SHA"/>
    <x v="0"/>
    <d v="2019-09-23T00:00:00"/>
    <x v="0"/>
    <n v="14103577"/>
    <n v="43731"/>
    <s v="YMCT|KKH-M53N1-B0"/>
    <s v="HDD RECOVERY W7"/>
    <n v="1"/>
    <n v="1"/>
    <n v="8503.5400000000009"/>
    <s v="CNY"/>
    <n v="1.095"/>
    <n v="8503.5400000000009"/>
    <n v="9311.3762999999999"/>
    <s v="C66SHA-SERVICE GROUP"/>
    <s v="Changzhou Tongbao Photo-electricity Manufacturing "/>
    <s v="Same"/>
    <n v="905084"/>
    <n v="4217"/>
    <s v="309ASY INV-PTS SALES"/>
    <n v="0"/>
    <n v="0"/>
    <n v="721915"/>
    <s v="常州通宝光电股份有限公司"/>
    <n v="0"/>
    <x v="0"/>
    <x v="5"/>
    <s v="Q2"/>
    <x v="0"/>
    <x v="3"/>
  </r>
  <r>
    <s v="ESHL"/>
    <s v="SHA"/>
    <x v="0"/>
    <d v="2019-09-23T00:00:00"/>
    <x v="1"/>
    <n v="14103577"/>
    <n v="43731"/>
    <s v="ZZZZ|BELT for 1.2m MODIFACATION"/>
    <s v="."/>
    <n v="2"/>
    <n v="2"/>
    <n v="0"/>
    <s v="CNY"/>
    <n v="1.095"/>
    <n v="0"/>
    <n v="0"/>
    <s v="C66SHA-SERVICE GROUP"/>
    <s v="Changzhou Tongbao Photo-electricity Manufacturing "/>
    <s v="Same"/>
    <n v="905084"/>
    <n v="141.59"/>
    <s v="309ASY INV-PTS SALES"/>
    <n v="0"/>
    <n v="0"/>
    <n v="721915"/>
    <s v="常州通宝光电股份有限公司"/>
    <n v="0"/>
    <x v="0"/>
    <x v="5"/>
    <s v="Q2"/>
    <x v="0"/>
    <x v="3"/>
  </r>
  <r>
    <s v="ESHL"/>
    <s v="SHA"/>
    <x v="0"/>
    <d v="2019-09-23T00:00:00"/>
    <x v="1"/>
    <n v="14103577"/>
    <n v="43731"/>
    <s v="ZZZZ|LOCAL 1.2m MODIFICATION"/>
    <s v="."/>
    <n v="1"/>
    <n v="1"/>
    <n v="0"/>
    <s v="CNY"/>
    <n v="1.095"/>
    <n v="0"/>
    <n v="0"/>
    <s v="C66SHA-SERVICE GROUP"/>
    <s v="Changzhou Tongbao Photo-electricity Manufacturing "/>
    <s v="Same"/>
    <n v="905084"/>
    <n v="2477.88"/>
    <s v="309ASY INV-PTS SALES"/>
    <n v="0"/>
    <n v="0"/>
    <n v="721915"/>
    <s v="常州通宝光电股份有限公司"/>
    <n v="0"/>
    <x v="0"/>
    <x v="5"/>
    <s v="Q2"/>
    <x v="0"/>
    <x v="3"/>
  </r>
  <r>
    <s v="ESHL"/>
    <s v="SHA"/>
    <x v="0"/>
    <d v="2019-09-23T00:00:00"/>
    <x v="0"/>
    <n v="14103578"/>
    <n v="43731"/>
    <s v="YMCT|KHY-M7554-04"/>
    <s v="OF.LIGHT BRD.ASSY"/>
    <n v="1"/>
    <n v="1"/>
    <n v="953.1"/>
    <s v="CNY"/>
    <n v="1.095"/>
    <n v="953.1"/>
    <n v="1043.6445000000001"/>
    <s v="C66SHA-SERVICE GROUP"/>
    <s v="XIAMEN JINYIHE ELECTRONIC TECHNOLOGY CO.,LTD"/>
    <s v="Same"/>
    <n v="905086"/>
    <n v="537"/>
    <s v="309ASY INV-PTS SALES"/>
    <n v="0"/>
    <n v="0"/>
    <n v="721917"/>
    <s v="厦门市金易合电子科技有限公司"/>
    <n v="0"/>
    <x v="0"/>
    <x v="5"/>
    <s v="Q2"/>
    <x v="0"/>
    <x v="3"/>
  </r>
  <r>
    <s v="ESHL"/>
    <s v="SHA"/>
    <x v="0"/>
    <d v="2019-09-23T00:00:00"/>
    <x v="0"/>
    <n v="14103579"/>
    <n v="43731"/>
    <s v="YMCT|KGA-M37P0-00"/>
    <s v="VALVE KIT"/>
    <n v="3"/>
    <n v="3"/>
    <n v="2508.85"/>
    <s v="CNY"/>
    <n v="1.095"/>
    <n v="2508.85"/>
    <n v="2747.1907499999998"/>
    <s v="C66SHA-SERVICE GROUP"/>
    <s v="Suzhou Inovance Technology Co Ltd"/>
    <s v="Same"/>
    <n v="905088"/>
    <n v="1386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0"/>
    <d v="2019-09-23T00:00:00"/>
    <x v="0"/>
    <n v="14103579"/>
    <n v="43731"/>
    <s v="YMCT|KKE-M9127-00"/>
    <s v="BELT 1 CONVEYOR"/>
    <n v="3"/>
    <n v="3"/>
    <n v="483.19"/>
    <s v="CNY"/>
    <n v="1.095"/>
    <n v="483.19"/>
    <n v="529.09304999999995"/>
    <s v="C66SHA-SERVICE GROUP"/>
    <s v="Suzhou Inovance Technology Co Ltd"/>
    <s v="Same"/>
    <n v="905088"/>
    <n v="267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0"/>
    <d v="2019-09-23T00:00:00"/>
    <x v="0"/>
    <n v="14103579"/>
    <n v="43731"/>
    <s v="YMCT|KKE-M917H-00"/>
    <s v="BELT CONVEYOR"/>
    <n v="3"/>
    <n v="3"/>
    <n v="361.06"/>
    <s v="CNY"/>
    <n v="1.095"/>
    <n v="361.06"/>
    <n v="395.36070000000001"/>
    <s v="C66SHA-SERVICE GROUP"/>
    <s v="Suzhou Inovance Technology Co Ltd"/>
    <s v="Same"/>
    <n v="905088"/>
    <n v="201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0"/>
    <d v="2019-09-23T00:00:00"/>
    <x v="0"/>
    <n v="14103579"/>
    <n v="43731"/>
    <s v="YMCT|KHY-M7132-00"/>
    <s v="BELT 2"/>
    <n v="3"/>
    <n v="3"/>
    <n v="334.51"/>
    <s v="CNY"/>
    <n v="1.095"/>
    <n v="334.51"/>
    <n v="366.28844999999995"/>
    <s v="C66SHA-SERVICE GROUP"/>
    <s v="Suzhou Inovance Technology Co Ltd"/>
    <s v="Same"/>
    <n v="905088"/>
    <n v="186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0"/>
    <d v="2019-09-23T00:00:00"/>
    <x v="0"/>
    <n v="14103579"/>
    <n v="43731"/>
    <s v="YMCT|KG2-M3407-A0"/>
    <s v="AIR JOINT"/>
    <n v="5"/>
    <n v="5"/>
    <n v="1053.0999999999999"/>
    <s v="CNY"/>
    <n v="1.095"/>
    <n v="1053.0999999999999"/>
    <n v="1153.1444999999999"/>
    <s v="C66SHA-SERVICE GROUP"/>
    <s v="Suzhou Inovance Technology Co Ltd"/>
    <s v="Same"/>
    <n v="905088"/>
    <n v="560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0"/>
    <d v="2019-09-23T00:00:00"/>
    <x v="0"/>
    <n v="14103579"/>
    <n v="43731"/>
    <s v="YMCT|KHW-M9129-00"/>
    <s v="BELT 1 CONVEYOR"/>
    <n v="2"/>
    <n v="2"/>
    <n v="672.57"/>
    <s v="CNY"/>
    <n v="1.095"/>
    <n v="672.57"/>
    <n v="736.46415000000002"/>
    <s v="C66SHA-SERVICE GROUP"/>
    <s v="Suzhou Inovance Technology Co Ltd"/>
    <s v="Same"/>
    <n v="905088"/>
    <n v="358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0"/>
    <d v="2019-09-23T00:00:00"/>
    <x v="0"/>
    <n v="14103579"/>
    <n v="43731"/>
    <s v="YMCT|KLJ-MC181-01"/>
    <s v="HANDLE"/>
    <n v="10"/>
    <n v="10"/>
    <n v="1345.13"/>
    <s v="CNY"/>
    <n v="1.095"/>
    <n v="1345.13"/>
    <n v="1472.9173500000002"/>
    <s v="C66SHA-SERVICE GROUP"/>
    <s v="Suzhou Inovance Technology Co Ltd"/>
    <s v="Same"/>
    <n v="905088"/>
    <n v="730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0"/>
    <d v="2019-09-23T00:00:00"/>
    <x v="0"/>
    <n v="14103579"/>
    <n v="43731"/>
    <s v="YMCT|KM5-M7174-F0"/>
    <s v="FILTER CAP"/>
    <n v="2"/>
    <n v="2"/>
    <n v="447.79"/>
    <s v="CNY"/>
    <n v="1.095"/>
    <n v="447.79"/>
    <n v="490.33005000000003"/>
    <s v="C66SHA-SERVICE GROUP"/>
    <s v="Suzhou Inovance Technology Co Ltd"/>
    <s v="Same"/>
    <n v="905088"/>
    <n v="238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0"/>
    <d v="2019-09-23T00:00:00"/>
    <x v="0"/>
    <n v="14103579"/>
    <n v="43731"/>
    <s v="YMCT|KKE-M9165-02"/>
    <s v="PLATE,STOPPER"/>
    <n v="5"/>
    <n v="5"/>
    <n v="420.35"/>
    <s v="CNY"/>
    <n v="1.095"/>
    <n v="420.35"/>
    <n v="460.28325000000001"/>
    <s v="C66SHA-SERVICE GROUP"/>
    <s v="Suzhou Inovance Technology Co Ltd"/>
    <s v="Same"/>
    <n v="905088"/>
    <n v="225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0"/>
    <d v="2019-09-23T00:00:00"/>
    <x v="0"/>
    <n v="14103579"/>
    <n v="43731"/>
    <s v="YMCT|KKE-M926C-00"/>
    <s v="PLATE BOARD CLAMP"/>
    <n v="1"/>
    <n v="1"/>
    <n v="377.88"/>
    <s v="CNY"/>
    <n v="1.095"/>
    <n v="377.88"/>
    <n v="413.77859999999998"/>
    <s v="C66SHA-SERVICE GROUP"/>
    <s v="Suzhou Inovance Technology Co Ltd"/>
    <s v="Same"/>
    <n v="905088"/>
    <n v="201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0"/>
    <d v="2019-09-23T00:00:00"/>
    <x v="0"/>
    <n v="14103579"/>
    <n v="43731"/>
    <s v="YMCT|KKE-M7112-01"/>
    <s v="PLATE 1 BRO"/>
    <n v="10"/>
    <n v="10"/>
    <n v="247.79"/>
    <s v="CNY"/>
    <n v="1.095"/>
    <n v="247.79"/>
    <n v="271.33004999999997"/>
    <s v="C66SHA-SERVICE GROUP"/>
    <s v="Suzhou Inovance Technology Co Ltd"/>
    <s v="Same"/>
    <n v="905088"/>
    <n v="130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2"/>
    <d v="2019-09-23T00:00:00"/>
    <x v="1"/>
    <n v="14103580"/>
    <n v="43731"/>
    <s v="ZMTR|MANUAL TRAY FEEDER"/>
    <s v="MANUAL TRAY FEEDER（YS）"/>
    <n v="1"/>
    <n v="1"/>
    <n v="1742.48"/>
    <s v="CNY"/>
    <n v="1.095"/>
    <n v="1742.48"/>
    <n v="1908.0155999999999"/>
    <s v="C66SHA-SERVICE GROUP"/>
    <s v="Changzhou Tongbao Photo-electricity Manufacturing "/>
    <s v="Same"/>
    <n v="905085"/>
    <n v="1132.74"/>
    <s v="309ASY INV-PTS SALES"/>
    <n v="0"/>
    <n v="0"/>
    <n v="721916"/>
    <s v="常州通宝光电股份有限公司"/>
    <n v="0"/>
    <x v="0"/>
    <x v="5"/>
    <s v="Q2"/>
    <x v="0"/>
    <x v="3"/>
  </r>
  <r>
    <s v="ESHL"/>
    <s v="SHA"/>
    <x v="0"/>
    <d v="2019-09-24T00:00:00"/>
    <x v="0"/>
    <n v="14103581"/>
    <n v="43732"/>
    <s v="YMCT|KHY-M7740-A0"/>
    <s v="NOZZLE 303A/314A AS."/>
    <n v="3"/>
    <n v="3"/>
    <n v="2253.98"/>
    <s v="CNY"/>
    <n v="1.095"/>
    <n v="2253.98"/>
    <n v="2468.1080999999999"/>
    <s v="C66SHA-SERVICE GROUP"/>
    <s v="Keya Electro-optical Co., Ltd."/>
    <s v="Same"/>
    <n v="905089"/>
    <n v="1358.73"/>
    <s v="309ASY INV-PTS SALES"/>
    <n v="0"/>
    <s v="Z460-190900001"/>
    <n v="722082"/>
    <s v="科雅光电(镇江)有限公司"/>
    <n v="0"/>
    <x v="0"/>
    <x v="5"/>
    <s v="Q2"/>
    <x v="0"/>
    <x v="3"/>
  </r>
  <r>
    <s v="ESHL"/>
    <s v="SHA"/>
    <x v="2"/>
    <d v="2019-09-24T00:00:00"/>
    <x v="0"/>
    <n v="14103582"/>
    <n v="43732"/>
    <s v="YMCT|KHJ-MC100-00"/>
    <s v="SS TAPE FEEDER 8mm"/>
    <n v="30"/>
    <n v="30"/>
    <n v="84955.75"/>
    <s v="CNY"/>
    <n v="1.095"/>
    <n v="84955.75"/>
    <n v="93026.546249999999"/>
    <s v="C66SHA-SERVICE GROUP"/>
    <s v="XIAMEN JINYIHE ELECTRONIC TECHNOLOGY CO.,LTD"/>
    <s v="Same"/>
    <n v="905090"/>
    <n v="75708.77"/>
    <s v="309ASY INV-PTS SALES"/>
    <n v="0"/>
    <n v="0"/>
    <n v="722084"/>
    <s v="厦门市金易合电子科技有限公司"/>
    <n v="0"/>
    <x v="0"/>
    <x v="5"/>
    <s v="Q2"/>
    <x v="0"/>
    <x v="3"/>
  </r>
  <r>
    <s v="ESHL"/>
    <s v="SZX"/>
    <x v="1"/>
    <d v="2019-09-25T00:00:00"/>
    <x v="2"/>
    <n v="12101053"/>
    <n v="43733"/>
    <s v="HELI|REPAIR CHARGE"/>
    <s v="REPAIR CHARGE"/>
    <n v="1"/>
    <n v="1"/>
    <n v="1946.9"/>
    <s v="CNY"/>
    <n v="1.095"/>
    <n v="1946.9"/>
    <n v="2131.8555000000001"/>
    <s v="C66SZX-SMT SERVICE"/>
    <s v="LOTES Guangzhou Co.,Ltd"/>
    <s v="Same"/>
    <n v="905097"/>
    <n v="0"/>
    <s v="309ASY INV-NON-CON"/>
    <n v="0"/>
    <s v="P2I-I70063"/>
    <n v="0"/>
    <s v="番禺得意精密电子工业有限公司"/>
    <n v="0"/>
    <x v="0"/>
    <x v="5"/>
    <s v="Q2"/>
    <x v="0"/>
    <x v="0"/>
  </r>
  <r>
    <s v="ESHL"/>
    <s v="SZX"/>
    <x v="3"/>
    <d v="2019-09-25T00:00:00"/>
    <x v="0"/>
    <n v="13100135"/>
    <n v="43733"/>
    <s v="YMCT|SERVICE FEE"/>
    <s v="SERVICE CHARGE"/>
    <n v="1"/>
    <n v="1"/>
    <n v="15566.04"/>
    <s v="CNY"/>
    <n v="1.095"/>
    <n v="15566.04"/>
    <n v="17044.8138"/>
    <s v="C66SZX-SMT SERVICE"/>
    <s v="GUANGDONG NRE TECHNOLOGY CO.,LTD"/>
    <s v="Same"/>
    <n v="905098"/>
    <n v="0"/>
    <s v="309ASY INV-CONTRACT"/>
    <n v="0"/>
    <s v="C66-CAN-19015-NRE"/>
    <n v="0"/>
    <s v="广东新昇电业科技股份有限公司"/>
    <n v="0"/>
    <x v="0"/>
    <x v="5"/>
    <s v="Q2"/>
    <x v="0"/>
    <x v="0"/>
  </r>
  <r>
    <s v="ESHL"/>
    <s v="SZX"/>
    <x v="0"/>
    <d v="2019-09-25T00:00:00"/>
    <x v="2"/>
    <n v="14103583"/>
    <n v="43733"/>
    <s v="HELI|8237"/>
    <s v="3/8&quot; X 20MM FLAT GASKET"/>
    <n v="48"/>
    <n v="48"/>
    <n v="8070.8"/>
    <s v="CNY"/>
    <n v="1.095"/>
    <n v="8070.8"/>
    <n v="8837.5259999999998"/>
    <s v="C66SZX-SMT SERVICE"/>
    <s v="GSK CNC Equipment Co., Ltd"/>
    <s v="Same"/>
    <n v="905077"/>
    <n v="4800"/>
    <s v="309ASY INV-PTS SALES"/>
    <n v="0"/>
    <n v="4200011078"/>
    <n v="722206"/>
    <s v="广州数控设备有限公司"/>
    <n v="0"/>
    <x v="0"/>
    <x v="5"/>
    <s v="Q2"/>
    <x v="0"/>
    <x v="0"/>
  </r>
  <r>
    <s v="ESHL"/>
    <s v="SZX"/>
    <x v="0"/>
    <d v="2019-09-25T00:00:00"/>
    <x v="2"/>
    <n v="14103583"/>
    <n v="43733"/>
    <s v="HELI|5064"/>
    <s v="BLACK RTV"/>
    <n v="5"/>
    <n v="5"/>
    <n v="3539.82"/>
    <s v="CNY"/>
    <n v="1.095"/>
    <n v="3539.82"/>
    <n v="3876.1028999999999"/>
    <s v="C66SZX-SMT SERVICE"/>
    <s v="GSK CNC Equipment Co., Ltd"/>
    <s v="Same"/>
    <n v="905077"/>
    <n v="2225"/>
    <s v="309ASY INV-PTS SALES"/>
    <n v="0"/>
    <n v="4200011078"/>
    <n v="722206"/>
    <s v="广州数控设备有限公司"/>
    <n v="0"/>
    <x v="0"/>
    <x v="5"/>
    <s v="Q2"/>
    <x v="0"/>
    <x v="0"/>
  </r>
  <r>
    <s v="ESHL"/>
    <s v="SHA"/>
    <x v="2"/>
    <d v="2019-09-25T00:00:00"/>
    <x v="0"/>
    <n v="14103584"/>
    <n v="43733"/>
    <s v="YMCT|KHJ-MC100-00"/>
    <s v="SS TAPE FEEDER 8mm"/>
    <n v="5"/>
    <n v="5"/>
    <n v="14681.42"/>
    <s v="CNY"/>
    <n v="1.095"/>
    <n v="14681.42"/>
    <n v="16076.1549"/>
    <s v="C66SHA-SERVICE GROUP"/>
    <s v="Anhui Taihua Instrument Co., Ltd."/>
    <s v="Same"/>
    <n v="905091"/>
    <n v="12801.04"/>
    <s v="309ASY INV-PTS SALES"/>
    <n v="0"/>
    <n v="0"/>
    <n v="722307"/>
    <s v="安徽泰华仪表有限公司"/>
    <n v="0"/>
    <x v="0"/>
    <x v="5"/>
    <s v="Q2"/>
    <x v="0"/>
    <x v="3"/>
  </r>
  <r>
    <s v="ESHL"/>
    <s v="SHA"/>
    <x v="2"/>
    <d v="2019-09-25T00:00:00"/>
    <x v="0"/>
    <n v="14103584"/>
    <n v="43733"/>
    <s v="YMCT|KHJ-MC400-00"/>
    <s v="SS TAPE FEEDER 24mm"/>
    <n v="1"/>
    <n v="1"/>
    <n v="4400.88"/>
    <s v="CNY"/>
    <n v="1.095"/>
    <n v="4400.88"/>
    <n v="4818.9636"/>
    <s v="C66SHA-SERVICE GROUP"/>
    <s v="Anhui Taihua Instrument Co., Ltd."/>
    <s v="Same"/>
    <n v="905091"/>
    <n v="3918.45"/>
    <s v="309ASY INV-PTS SALES"/>
    <n v="0"/>
    <n v="0"/>
    <n v="722307"/>
    <s v="安徽泰华仪表有限公司"/>
    <n v="0"/>
    <x v="0"/>
    <x v="5"/>
    <s v="Q2"/>
    <x v="0"/>
    <x v="3"/>
  </r>
  <r>
    <s v="ESHL"/>
    <s v="SHA"/>
    <x v="2"/>
    <d v="2019-09-25T00:00:00"/>
    <x v="0"/>
    <n v="14103585"/>
    <n v="43733"/>
    <s v="YMCT|KHJ-MC100-00"/>
    <s v="SS TAPE FEEDER 8mm"/>
    <n v="10"/>
    <n v="10"/>
    <n v="29362.83"/>
    <s v="CNY"/>
    <n v="1.095"/>
    <n v="29362.83"/>
    <n v="32152.298850000003"/>
    <s v="C66SHA-SERVICE GROUP"/>
    <s v="Anhui Taihua Instrument Co., Ltd."/>
    <s v="Same"/>
    <n v="905092"/>
    <n v="25602.07"/>
    <s v="309ASY INV-PTS SALES"/>
    <n v="0"/>
    <n v="0"/>
    <n v="722308"/>
    <s v="安徽泰华仪表有限公司"/>
    <n v="0"/>
    <x v="0"/>
    <x v="5"/>
    <s v="Q2"/>
    <x v="0"/>
    <x v="3"/>
  </r>
  <r>
    <s v="ESHL"/>
    <s v="SHA"/>
    <x v="2"/>
    <d v="2019-09-25T00:00:00"/>
    <x v="0"/>
    <n v="14103586"/>
    <n v="43733"/>
    <s v="YMCT|KHJ-MC400-00"/>
    <s v="SS TAPE FEEDER 24mm"/>
    <n v="1"/>
    <n v="1"/>
    <n v="4690.2700000000004"/>
    <s v="CNY"/>
    <n v="1.095"/>
    <n v="4690.2700000000004"/>
    <n v="5135.8456500000002"/>
    <s v="C66SHA-SERVICE GROUP"/>
    <s v="Yuyao Lingtong Electric Appliance Co., Ltd."/>
    <s v="Same"/>
    <n v="905093"/>
    <n v="3918.45"/>
    <s v="309ASY INV-PTS SALES"/>
    <n v="0"/>
    <n v="0"/>
    <n v="722312"/>
    <s v="余姚市灵通电器有限公司"/>
    <n v="0"/>
    <x v="0"/>
    <x v="5"/>
    <s v="Q2"/>
    <x v="0"/>
    <x v="3"/>
  </r>
  <r>
    <s v="ESHL"/>
    <s v="SZX"/>
    <x v="0"/>
    <d v="2019-09-25T00:00:00"/>
    <x v="2"/>
    <n v="14103587"/>
    <n v="43733"/>
    <s v="HELI|585665"/>
    <s v="IDLER ROLLER ASSY"/>
    <n v="2"/>
    <n v="2"/>
    <n v="3185.84"/>
    <s v="CNY"/>
    <n v="1.095"/>
    <n v="3185.84"/>
    <n v="3488.4947999999999"/>
    <s v="C66SZX-SMT SERVICE"/>
    <s v="LOTES Guangzhou Co.,Ltd"/>
    <s v="Same"/>
    <n v="905096"/>
    <n v="440"/>
    <s v="309ASY INV-PTS SALES"/>
    <n v="0"/>
    <s v="P2I-I70063,P2I-I90034"/>
    <n v="722418"/>
    <s v="番禺得意精密电子工业有限公司"/>
    <n v="0"/>
    <x v="0"/>
    <x v="5"/>
    <s v="Q2"/>
    <x v="0"/>
    <x v="0"/>
  </r>
  <r>
    <s v="ESHL"/>
    <s v="SZX"/>
    <x v="0"/>
    <d v="2019-09-25T00:00:00"/>
    <x v="2"/>
    <n v="14103587"/>
    <n v="43733"/>
    <s v="HELI|591316"/>
    <s v="EHC Rail Middle 1913 MK3.5 SD"/>
    <n v="1"/>
    <n v="1"/>
    <n v="3539.82"/>
    <s v="CNY"/>
    <n v="1.095"/>
    <n v="3539.82"/>
    <n v="3876.1028999999999"/>
    <s v="C66SZX-SMT SERVICE"/>
    <s v="LOTES Guangzhou Co.,Ltd"/>
    <s v="Same"/>
    <n v="905096"/>
    <n v="2850"/>
    <s v="309ASY INV-PTS SALES"/>
    <n v="0"/>
    <s v="P2I-I70063,P2I-I90034"/>
    <n v="722418"/>
    <s v="番禺得意精密电子工业有限公司"/>
    <n v="0"/>
    <x v="0"/>
    <x v="5"/>
    <s v="Q2"/>
    <x v="0"/>
    <x v="0"/>
  </r>
  <r>
    <s v="ESHL"/>
    <s v="SZX"/>
    <x v="0"/>
    <d v="2019-09-25T00:00:00"/>
    <x v="2"/>
    <n v="14103587"/>
    <n v="43733"/>
    <s v="HELI|1314K"/>
    <s v="MASTER LINK 3/8 P - W/O Pin"/>
    <n v="1"/>
    <n v="1"/>
    <n v="0"/>
    <s v="CNY"/>
    <n v="1.095"/>
    <n v="0"/>
    <n v="0"/>
    <s v="C66SZX-SMT SERVICE"/>
    <s v="LOTES Guangzhou Co.,Ltd"/>
    <s v="Same"/>
    <n v="905096"/>
    <n v="80.489999999999995"/>
    <s v="309ASY INV-PTS SALES"/>
    <n v="0"/>
    <s v="P2I-I70063,P2I-I90034"/>
    <n v="722418"/>
    <s v="番禺得意精密电子工业有限公司"/>
    <n v="0"/>
    <x v="0"/>
    <x v="5"/>
    <s v="Q2"/>
    <x v="0"/>
    <x v="0"/>
  </r>
  <r>
    <s v="ESHL"/>
    <s v="SZX"/>
    <x v="0"/>
    <d v="2019-09-25T00:00:00"/>
    <x v="1"/>
    <n v="14103588"/>
    <n v="43733"/>
    <s v="ZMTR|SL12"/>
    <s v="SPECIAL NOZZLE"/>
    <n v="144"/>
    <n v="144"/>
    <n v="35681.42"/>
    <s v="CNY"/>
    <n v="1.095"/>
    <n v="35681.42"/>
    <n v="39071.154899999994"/>
    <s v="C66SZX-SMT SERVICE"/>
    <s v="Shenzhen Longda Optoelectronic Co., Ltd."/>
    <s v="Same"/>
    <n v="905094"/>
    <n v="29946.9"/>
    <s v="309ASY INV-PTS SALES"/>
    <n v="0"/>
    <s v="C66SZ190164REV.2"/>
    <n v="722386"/>
    <s v="深圳市龙大光电有限公司"/>
    <n v="0"/>
    <x v="0"/>
    <x v="5"/>
    <s v="Q2"/>
    <x v="0"/>
    <x v="0"/>
  </r>
  <r>
    <s v="ESHL"/>
    <s v="SZX"/>
    <x v="0"/>
    <d v="2019-09-25T00:00:00"/>
    <x v="1"/>
    <n v="14103589"/>
    <n v="43733"/>
    <s v="ZMTR|303MD-S"/>
    <s v="SPECIAL NOZZLE"/>
    <n v="10"/>
    <n v="10"/>
    <n v="13793.1"/>
    <s v="CNY"/>
    <n v="1.095"/>
    <n v="13793.1"/>
    <n v="15103.4445"/>
    <s v="C66SZX-SMT SERVICE"/>
    <s v="Dongguan Cowell Optic Electronics Co., Ltd."/>
    <s v="Same"/>
    <n v="905095"/>
    <n v="4424.78"/>
    <s v="309ASY INV-PTS SALES"/>
    <n v="0"/>
    <s v="ZZ201909094183,ZZ201909044164"/>
    <n v="722405"/>
    <s v="东莞高伟光学电子有限公司"/>
    <n v="0"/>
    <x v="0"/>
    <x v="5"/>
    <s v="Q2"/>
    <x v="0"/>
    <x v="0"/>
  </r>
  <r>
    <s v="ESHL"/>
    <s v="SZX"/>
    <x v="0"/>
    <d v="2019-09-25T00:00:00"/>
    <x v="1"/>
    <n v="14103589"/>
    <n v="43733"/>
    <s v="ZZZZ|303MD"/>
    <s v="SPECIAL NOZZLE"/>
    <n v="3"/>
    <n v="3"/>
    <n v="3982.3"/>
    <s v="CNY"/>
    <n v="1.095"/>
    <n v="3982.3"/>
    <n v="4360.6185000000005"/>
    <s v="C66SZX-SMT SERVICE"/>
    <s v="Dongguan Cowell Optic Electronics Co., Ltd."/>
    <s v="Same"/>
    <n v="905095"/>
    <n v="1672.57"/>
    <s v="309ASY INV-PTS SALES"/>
    <n v="0"/>
    <s v="ZZ201909094183,ZZ201909044164"/>
    <n v="722405"/>
    <s v="东莞高伟光学电子有限公司"/>
    <n v="0"/>
    <x v="0"/>
    <x v="5"/>
    <s v="Q2"/>
    <x v="0"/>
    <x v="0"/>
  </r>
  <r>
    <s v="ESHL"/>
    <s v="SZX"/>
    <x v="1"/>
    <d v="2019-09-26T00:00:00"/>
    <x v="2"/>
    <n v="12101054"/>
    <n v="43734"/>
    <s v="HELI|REPAIR CHARGE"/>
    <s v="REPAIR CHARGE"/>
    <n v="1"/>
    <n v="1"/>
    <n v="1769.91"/>
    <s v="CNY"/>
    <n v="1.095"/>
    <n v="1769.91"/>
    <n v="1938.0514499999999"/>
    <s v="C66SZX-SMT SERVICE"/>
    <s v="Flashbay Electronics Ltd."/>
    <s v="Same"/>
    <n v="905099"/>
    <n v="0"/>
    <s v="309ASY INV-NON-CON"/>
    <n v="0"/>
    <s v="TMPO19080258"/>
    <n v="0"/>
    <s v="天目电子（深圳）有限公司"/>
    <n v="0"/>
    <x v="0"/>
    <x v="5"/>
    <s v="Q2"/>
    <x v="0"/>
    <x v="0"/>
  </r>
  <r>
    <s v="ESHL"/>
    <s v="XIY"/>
    <x v="0"/>
    <d v="2019-09-26T00:00:00"/>
    <x v="0"/>
    <n v="14103590"/>
    <n v="43734"/>
    <s v="YMCT|KHN-M7710-A4"/>
    <s v="NOZZLE 301A ASSY"/>
    <n v="4"/>
    <n v="4"/>
    <n v="2680"/>
    <s v="CNY"/>
    <n v="1.095"/>
    <n v="2680"/>
    <n v="2934.6"/>
    <s v="C66XIY-SERVICE GROUP"/>
    <s v="Shaanxi Yinhe Power Instruments and Meters Stock C"/>
    <s v="Same"/>
    <n v="905053"/>
    <n v="1584"/>
    <s v="309ASY INV-PTS SALES"/>
    <n v="0"/>
    <s v="陕西银河电力20190822"/>
    <n v="722638"/>
    <s v="陕西银河电力仪表股份有限公司"/>
    <n v="0"/>
    <x v="0"/>
    <x v="5"/>
    <s v="Q2"/>
    <x v="0"/>
    <x v="2"/>
  </r>
  <r>
    <s v="ESHL"/>
    <s v="SZX"/>
    <x v="0"/>
    <d v="2019-09-26T00:00:00"/>
    <x v="2"/>
    <n v="14103591"/>
    <n v="43734"/>
    <s v="HELI|594767"/>
    <s v=".11HP,NIDEC 5&quot;IMP,MK3.6AIR,SVC"/>
    <n v="3"/>
    <n v="3"/>
    <n v="13221.24"/>
    <s v="CNY"/>
    <n v="1.095"/>
    <n v="13221.24"/>
    <n v="14477.257799999999"/>
    <s v="C66SZX-SMT SERVICE"/>
    <s v="Flashbay Electronics Ltd."/>
    <s v="Same"/>
    <n v="905100"/>
    <n v="9236.1"/>
    <s v="309ASY INV-PTS SALES"/>
    <n v="0"/>
    <s v="TMPO19080256,TMPO19080258"/>
    <n v="722697"/>
    <s v="天目电子（深圳）有限公司"/>
    <n v="0"/>
    <x v="0"/>
    <x v="5"/>
    <s v="Q2"/>
    <x v="0"/>
    <x v="0"/>
  </r>
  <r>
    <s v="ESHL"/>
    <s v="SZX"/>
    <x v="0"/>
    <d v="2019-09-26T00:00:00"/>
    <x v="2"/>
    <n v="14103591"/>
    <n v="43734"/>
    <s v="HELI|594537"/>
    <s v="4400W HEATER ASSY, 12&quot; BW MOD,TUTCO"/>
    <n v="2"/>
    <n v="2"/>
    <n v="5920.35"/>
    <s v="CNY"/>
    <n v="1.095"/>
    <n v="5920.35"/>
    <n v="6482.7832500000004"/>
    <s v="C66SZX-SMT SERVICE"/>
    <s v="Flashbay Electronics Ltd."/>
    <s v="Same"/>
    <n v="905100"/>
    <n v="4176.1099999999997"/>
    <s v="309ASY INV-PTS SALES"/>
    <n v="0"/>
    <s v="TMPO19080256,TMPO19080258"/>
    <n v="722697"/>
    <s v="天目电子（深圳）有限公司"/>
    <n v="0"/>
    <x v="0"/>
    <x v="5"/>
    <s v="Q2"/>
    <x v="0"/>
    <x v="0"/>
  </r>
  <r>
    <s v="ESHL"/>
    <s v="SZX"/>
    <x v="0"/>
    <d v="2019-09-26T00:00:00"/>
    <x v="2"/>
    <n v="14103591"/>
    <n v="43734"/>
    <s v="HELI|4560K"/>
    <s v="MTR CNTRL 240V W/O SI5 .1OHM"/>
    <n v="1"/>
    <n v="1"/>
    <n v="2920.35"/>
    <s v="CNY"/>
    <n v="1.095"/>
    <n v="2920.35"/>
    <n v="3197.78325"/>
    <s v="C66SZX-SMT SERVICE"/>
    <s v="Flashbay Electronics Ltd."/>
    <s v="Same"/>
    <n v="905100"/>
    <n v="2038.89"/>
    <s v="309ASY INV-PTS SALES"/>
    <n v="0"/>
    <s v="TMPO19080256,TMPO19080258"/>
    <n v="722697"/>
    <s v="天目电子（深圳）有限公司"/>
    <n v="0"/>
    <x v="0"/>
    <x v="5"/>
    <s v="Q2"/>
    <x v="0"/>
    <x v="0"/>
  </r>
  <r>
    <s v="ESHL"/>
    <s v="SZX"/>
    <x v="0"/>
    <d v="2019-09-26T00:00:00"/>
    <x v="2"/>
    <n v="14103592"/>
    <n v="43734"/>
    <s v="HELI|593139"/>
    <s v="EMERSON MOTOR ASSY, 7'BW IMP, AIR"/>
    <n v="1"/>
    <n v="1"/>
    <n v="5128.32"/>
    <s v="CNY"/>
    <n v="1.095"/>
    <n v="5128.32"/>
    <n v="5615.5103999999992"/>
    <s v="C66SZX-SMT SERVICE"/>
    <s v="GSK CNC Equipment Co., Ltd"/>
    <s v="Same"/>
    <n v="905101"/>
    <n v="1935"/>
    <s v="309ASY INV-PTS SALES"/>
    <n v="0"/>
    <n v="4200011182"/>
    <n v="722701"/>
    <s v="广州数控设备有限公司"/>
    <n v="0"/>
    <x v="0"/>
    <x v="5"/>
    <s v="Q2"/>
    <x v="0"/>
    <x v="0"/>
  </r>
  <r>
    <s v="ESHL"/>
    <s v="BJS"/>
    <x v="0"/>
    <d v="2019-10-08T00:00:00"/>
    <x v="2"/>
    <n v="14103593"/>
    <n v="43746"/>
    <s v="HELI|593555"/>
    <s v="HIGH TEMPERATURE LUBE OIL (250ML)"/>
    <n v="2"/>
    <n v="2"/>
    <n v="1490.6"/>
    <s v="CNY"/>
    <n v="1.095"/>
    <n v="1490.6"/>
    <n v="1632.2069999999999"/>
    <s v="C66BJS-SMT SERVICE"/>
    <s v="GoerTek Inc."/>
    <s v="Same"/>
    <n v="905051"/>
    <n v="982.57"/>
    <s v="309ASY INV-PTS SALES"/>
    <n v="0"/>
    <s v="2010374209-13"/>
    <n v="722966"/>
    <s v="歌尔股份有限公司"/>
    <n v="0"/>
    <x v="0"/>
    <x v="6"/>
    <s v="Q3"/>
    <x v="0"/>
    <x v="1"/>
  </r>
  <r>
    <s v="ESHL"/>
    <s v="BJS"/>
    <x v="0"/>
    <d v="2019-10-08T00:00:00"/>
    <x v="2"/>
    <n v="14103594"/>
    <n v="43746"/>
    <s v="HELI|593555"/>
    <s v="HIGH TEMPERATURE LUBE OIL (250ML)"/>
    <n v="10"/>
    <n v="10"/>
    <n v="7453.01"/>
    <s v="CNY"/>
    <n v="1.095"/>
    <n v="7453.01"/>
    <n v="8161.0459499999997"/>
    <s v="C66BJS-SMT SERVICE"/>
    <s v="GoerTek Inc."/>
    <s v="Same"/>
    <n v="905052"/>
    <n v="4912.83"/>
    <s v="309ASY INV-PTS SALES"/>
    <n v="0"/>
    <s v="2010374209-14"/>
    <n v="722972"/>
    <s v="歌尔股份有限公司"/>
    <n v="0"/>
    <x v="0"/>
    <x v="6"/>
    <s v="Q3"/>
    <x v="0"/>
    <x v="1"/>
  </r>
  <r>
    <s v="ESHL"/>
    <s v="BJS"/>
    <x v="0"/>
    <d v="2019-10-08T00:00:00"/>
    <x v="2"/>
    <n v="14103595"/>
    <n v="43746"/>
    <s v="HELI|7609C"/>
    <s v="DY O2 ANALYZER FILTER"/>
    <n v="6"/>
    <n v="6"/>
    <n v="4355.1499999999996"/>
    <s v="CNY"/>
    <n v="1.095"/>
    <n v="4355.1499999999996"/>
    <n v="4768.8892499999993"/>
    <s v="C66BJS-SMT SERVICE"/>
    <s v="GoerTek Inc."/>
    <s v="Same"/>
    <n v="905102"/>
    <n v="2877.19"/>
    <s v="309ASY INV-PTS SALES"/>
    <n v="0"/>
    <s v="2010374209-15"/>
    <n v="722981"/>
    <s v="歌尔股份有限公司"/>
    <n v="0"/>
    <x v="0"/>
    <x v="6"/>
    <s v="Q3"/>
    <x v="0"/>
    <x v="1"/>
  </r>
  <r>
    <s v="ESHL"/>
    <s v="BJS"/>
    <x v="0"/>
    <d v="2019-10-08T00:00:00"/>
    <x v="2"/>
    <n v="14103595"/>
    <n v="43746"/>
    <s v="HELI|6185C"/>
    <s v="WATER FILTER"/>
    <n v="6"/>
    <n v="6"/>
    <n v="1696.57"/>
    <s v="CNY"/>
    <n v="1.095"/>
    <n v="1696.57"/>
    <n v="1857.74415"/>
    <s v="C66BJS-SMT SERVICE"/>
    <s v="GoerTek Inc."/>
    <s v="Same"/>
    <n v="905102"/>
    <n v="1121.04"/>
    <s v="309ASY INV-PTS SALES"/>
    <n v="0"/>
    <s v="2010374209-15"/>
    <n v="722981"/>
    <s v="歌尔股份有限公司"/>
    <n v="0"/>
    <x v="0"/>
    <x v="6"/>
    <s v="Q3"/>
    <x v="0"/>
    <x v="1"/>
  </r>
  <r>
    <s v="ESHL"/>
    <s v="SHA"/>
    <x v="0"/>
    <d v="2019-10-09T00:00:00"/>
    <x v="0"/>
    <n v="14103596"/>
    <n v="43747"/>
    <s v="YMCT|KHJ-MC1A1-00"/>
    <s v="BOX EL"/>
    <n v="1"/>
    <n v="1"/>
    <n v="165.49"/>
    <s v="CNY"/>
    <n v="1.095"/>
    <n v="165.49"/>
    <n v="181.21155000000002"/>
    <s v="C66SHA-SERVICE GROUP"/>
    <s v="Jianfeng Electronic Technology Co., Ltd."/>
    <s v="Same"/>
    <n v="905105"/>
    <n v="93.5"/>
    <s v="309ASY INV-PTS SALES"/>
    <n v="0"/>
    <n v="0"/>
    <n v="723397"/>
    <s v="鉴丰电子科技有限公司"/>
    <n v="0"/>
    <x v="0"/>
    <x v="6"/>
    <s v="Q3"/>
    <x v="0"/>
    <x v="3"/>
  </r>
  <r>
    <s v="ESHL"/>
    <s v="SHA"/>
    <x v="0"/>
    <d v="2019-10-09T00:00:00"/>
    <x v="0"/>
    <n v="14103596"/>
    <n v="43747"/>
    <s v="YMCT|KHJ-MC1A3-02"/>
    <s v="COVER CABLE"/>
    <n v="1"/>
    <n v="1"/>
    <n v="29.2"/>
    <s v="CNY"/>
    <n v="1.095"/>
    <n v="29.2"/>
    <n v="31.974"/>
    <s v="C66SHA-SERVICE GROUP"/>
    <s v="Jianfeng Electronic Technology Co., Ltd."/>
    <s v="Same"/>
    <n v="905105"/>
    <n v="15"/>
    <s v="309ASY INV-PTS SALES"/>
    <n v="0"/>
    <n v="0"/>
    <n v="723397"/>
    <s v="鉴丰电子科技有限公司"/>
    <n v="0"/>
    <x v="0"/>
    <x v="6"/>
    <s v="Q3"/>
    <x v="0"/>
    <x v="3"/>
  </r>
  <r>
    <s v="ESHL"/>
    <s v="SHA"/>
    <x v="0"/>
    <d v="2019-10-09T00:00:00"/>
    <x v="0"/>
    <n v="14103597"/>
    <n v="43747"/>
    <s v="YMCT|KM5-M6554-10"/>
    <s v="MAIN SWITCH"/>
    <n v="1"/>
    <n v="1"/>
    <n v="688.5"/>
    <s v="CNY"/>
    <n v="1.095"/>
    <n v="688.5"/>
    <n v="753.90750000000003"/>
    <s v="C66SHA-SERVICE GROUP"/>
    <s v="Suzhou Inovance Technology Co Ltd"/>
    <s v="Same"/>
    <n v="905106"/>
    <n v="379"/>
    <s v="309ASY INV-PTS SALES"/>
    <n v="0"/>
    <n v="0"/>
    <n v="723400"/>
    <s v="苏州汇川技术有限公司"/>
    <n v="0"/>
    <x v="0"/>
    <x v="6"/>
    <s v="Q3"/>
    <x v="0"/>
    <x v="3"/>
  </r>
  <r>
    <s v="ESHL"/>
    <s v="SHA"/>
    <x v="0"/>
    <d v="2019-10-10T00:00:00"/>
    <x v="0"/>
    <n v="14103598"/>
    <n v="43748"/>
    <s v="YMCT|KHY-M71B0-L0"/>
    <s v="VISION ATTACHMENT L"/>
    <n v="1"/>
    <n v="1"/>
    <n v="23538.94"/>
    <s v="CNY"/>
    <n v="1.095"/>
    <n v="23538.94"/>
    <n v="25775.139299999999"/>
    <s v="C66SHA-SERVICE GROUP"/>
    <s v="Ningbo Vealite Illumination Co., Ltd."/>
    <s v="Same"/>
    <n v="905107"/>
    <n v="10283.33"/>
    <s v="309ASY INV-PTS SALES"/>
    <n v="0"/>
    <n v="0"/>
    <n v="723639"/>
    <s v="宁波科尔维特照明有限公司"/>
    <n v="0"/>
    <x v="0"/>
    <x v="6"/>
    <s v="Q3"/>
    <x v="0"/>
    <x v="3"/>
  </r>
  <r>
    <s v="ESHL"/>
    <s v="SHA"/>
    <x v="0"/>
    <d v="2019-10-10T00:00:00"/>
    <x v="0"/>
    <n v="14103599"/>
    <n v="43748"/>
    <s v="YMCT|KKE-M917H-00"/>
    <s v="BELT CONVEYOR"/>
    <n v="5"/>
    <n v="5"/>
    <n v="601.77"/>
    <s v="CNY"/>
    <n v="1.095"/>
    <n v="601.77"/>
    <n v="658.93814999999995"/>
    <s v="C66SHA-SERVICE GROUP"/>
    <s v="Suzhou Inovance Technology Co Ltd"/>
    <s v="Same"/>
    <n v="905108"/>
    <n v="355"/>
    <s v="309ASY INV-PTS SALES"/>
    <n v="0"/>
    <s v="SZFWPJ9D912B8340"/>
    <n v="723646"/>
    <s v="苏州汇川技术有限公司"/>
    <n v="0"/>
    <x v="0"/>
    <x v="6"/>
    <s v="Q3"/>
    <x v="0"/>
    <x v="3"/>
  </r>
  <r>
    <s v="ESHL"/>
    <s v="SHA"/>
    <x v="0"/>
    <d v="2019-10-10T00:00:00"/>
    <x v="0"/>
    <n v="14103599"/>
    <n v="43748"/>
    <s v="YMCT|KKE-M9127-00"/>
    <s v="BELT 1 CONVEYOR"/>
    <n v="3"/>
    <n v="3"/>
    <n v="483.19"/>
    <s v="CNY"/>
    <n v="1.095"/>
    <n v="483.19"/>
    <n v="529.09304999999995"/>
    <s v="C66SHA-SERVICE GROUP"/>
    <s v="Suzhou Inovance Technology Co Ltd"/>
    <s v="Same"/>
    <n v="905108"/>
    <n v="285"/>
    <s v="309ASY INV-PTS SALES"/>
    <n v="0"/>
    <s v="SZFWPJ9D912B8340"/>
    <n v="723646"/>
    <s v="苏州汇川技术有限公司"/>
    <n v="0"/>
    <x v="0"/>
    <x v="6"/>
    <s v="Q3"/>
    <x v="0"/>
    <x v="3"/>
  </r>
  <r>
    <s v="ESHL"/>
    <s v="SHA"/>
    <x v="0"/>
    <d v="2019-10-10T00:00:00"/>
    <x v="0"/>
    <n v="14103599"/>
    <n v="43748"/>
    <s v="YMCT|KKE-M919R-00"/>
    <s v="BELT CONVEYOR"/>
    <n v="5"/>
    <n v="5"/>
    <n v="601.77"/>
    <s v="CNY"/>
    <n v="1.095"/>
    <n v="601.77"/>
    <n v="658.93814999999995"/>
    <s v="C66SHA-SERVICE GROUP"/>
    <s v="Suzhou Inovance Technology Co Ltd"/>
    <s v="Same"/>
    <n v="905108"/>
    <n v="355"/>
    <s v="309ASY INV-PTS SALES"/>
    <n v="0"/>
    <s v="SZFWPJ9D912B8340"/>
    <n v="723646"/>
    <s v="苏州汇川技术有限公司"/>
    <n v="0"/>
    <x v="0"/>
    <x v="6"/>
    <s v="Q3"/>
    <x v="0"/>
    <x v="3"/>
  </r>
  <r>
    <s v="ESHL"/>
    <s v="SHA"/>
    <x v="0"/>
    <d v="2019-10-10T00:00:00"/>
    <x v="0"/>
    <n v="14103600"/>
    <n v="43748"/>
    <s v="YMCT|KHY-M9129-00"/>
    <s v="BELT 1 CONVEYOR"/>
    <n v="3"/>
    <n v="3"/>
    <n v="799.12"/>
    <s v="CNY"/>
    <n v="1.095"/>
    <n v="799.12"/>
    <n v="875.03639999999996"/>
    <s v="C66SHA-SERVICE GROUP"/>
    <s v="Suzhou Inovance Technology Co Ltd"/>
    <s v="Same"/>
    <n v="905109"/>
    <n v="468"/>
    <s v="309ASY INV-PTS SALES"/>
    <n v="0"/>
    <s v="SZFWPJ9D917B8399"/>
    <n v="723647"/>
    <s v="苏州汇川技术有限公司"/>
    <n v="0"/>
    <x v="0"/>
    <x v="6"/>
    <s v="Q3"/>
    <x v="0"/>
    <x v="3"/>
  </r>
  <r>
    <s v="ESHL"/>
    <s v="SHA"/>
    <x v="0"/>
    <d v="2019-10-10T00:00:00"/>
    <x v="0"/>
    <n v="14103600"/>
    <n v="43748"/>
    <s v="YMCT|90990-17J008"/>
    <s v="O-RING"/>
    <n v="30"/>
    <n v="30"/>
    <n v="345.13"/>
    <s v="CNY"/>
    <n v="1.095"/>
    <n v="345.13"/>
    <n v="377.91735"/>
    <s v="C66SHA-SERVICE GROUP"/>
    <s v="Suzhou Inovance Technology Co Ltd"/>
    <s v="Same"/>
    <n v="905109"/>
    <n v="210"/>
    <s v="309ASY INV-PTS SALES"/>
    <n v="0"/>
    <s v="SZFWPJ9D917B8399"/>
    <n v="723647"/>
    <s v="苏州汇川技术有限公司"/>
    <n v="0"/>
    <x v="0"/>
    <x v="6"/>
    <s v="Q3"/>
    <x v="0"/>
    <x v="3"/>
  </r>
  <r>
    <s v="ESHL"/>
    <s v="SHA"/>
    <x v="0"/>
    <d v="2019-10-11T00:00:00"/>
    <x v="2"/>
    <n v="14103601"/>
    <n v="43749"/>
    <s v="HELI|4680C"/>
    <s v="RETAINING RING"/>
    <n v="1"/>
    <n v="1"/>
    <n v="78.760000000000005"/>
    <s v="CNY"/>
    <n v="1.095"/>
    <n v="78.760000000000005"/>
    <n v="86.242199999999997"/>
    <s v="C66SHA-SERVICE GROUP"/>
    <s v="Trsensor Co.,Ltd"/>
    <s v="Same"/>
    <n v="905111"/>
    <n v="51.15"/>
    <s v="309ASY INV-PTS SALES"/>
    <n v="0"/>
    <n v="0"/>
    <n v="723886"/>
    <s v="无锡莱顿电子有限公司"/>
    <n v="0"/>
    <x v="0"/>
    <x v="6"/>
    <s v="Q3"/>
    <x v="0"/>
    <x v="3"/>
  </r>
  <r>
    <s v="ESHL"/>
    <s v="SHA"/>
    <x v="0"/>
    <d v="2019-10-11T00:00:00"/>
    <x v="2"/>
    <n v="14103601"/>
    <n v="43749"/>
    <s v="HELI|4681C"/>
    <s v="THRUST WASHER"/>
    <n v="1"/>
    <n v="1"/>
    <n v="64.599999999999994"/>
    <s v="CNY"/>
    <n v="1.095"/>
    <n v="64.599999999999994"/>
    <n v="70.736999999999995"/>
    <s v="C66SHA-SERVICE GROUP"/>
    <s v="Trsensor Co.,Ltd"/>
    <s v="Same"/>
    <n v="905111"/>
    <n v="41.51"/>
    <s v="309ASY INV-PTS SALES"/>
    <n v="0"/>
    <n v="0"/>
    <n v="723886"/>
    <s v="无锡莱顿电子有限公司"/>
    <n v="0"/>
    <x v="0"/>
    <x v="6"/>
    <s v="Q3"/>
    <x v="0"/>
    <x v="3"/>
  </r>
  <r>
    <s v="ESHL"/>
    <s v="SHA"/>
    <x v="0"/>
    <d v="2019-10-11T00:00:00"/>
    <x v="2"/>
    <n v="14103601"/>
    <n v="43749"/>
    <s v="HELI|2978C"/>
    <s v="SHIM MC#3088A362"/>
    <n v="1"/>
    <n v="1"/>
    <n v="42.48"/>
    <s v="CNY"/>
    <n v="1.095"/>
    <n v="42.48"/>
    <n v="46.515599999999992"/>
    <s v="C66SHA-SERVICE GROUP"/>
    <s v="Trsensor Co.,Ltd"/>
    <s v="Same"/>
    <n v="905111"/>
    <n v="27.29"/>
    <s v="309ASY INV-PTS SALES"/>
    <n v="0"/>
    <n v="0"/>
    <n v="723886"/>
    <s v="无锡莱顿电子有限公司"/>
    <n v="0"/>
    <x v="0"/>
    <x v="6"/>
    <s v="Q3"/>
    <x v="0"/>
    <x v="3"/>
  </r>
  <r>
    <s v="ESHL"/>
    <s v="SHA"/>
    <x v="0"/>
    <d v="2019-10-11T00:00:00"/>
    <x v="1"/>
    <n v="14103602"/>
    <n v="43749"/>
    <s v="ZZZZ|BELT for 1.2m MODIFACATION"/>
    <s v="."/>
    <n v="6"/>
    <n v="6"/>
    <n v="1539.82"/>
    <s v="CNY"/>
    <n v="1.095"/>
    <n v="1539.82"/>
    <n v="1686.1028999999999"/>
    <s v="C66SHA-SERVICE GROUP"/>
    <s v="Shanghai Edge Light Industry Co.,Ltd"/>
    <s v="Same"/>
    <n v="905110"/>
    <n v="424.78"/>
    <s v="309ASY INV-PTS SALES"/>
    <n v="0"/>
    <s v="PO20190903-1h030"/>
    <n v="723882"/>
    <s v="上海边光实业有限公司"/>
    <n v="0"/>
    <x v="0"/>
    <x v="6"/>
    <s v="Q3"/>
    <x v="0"/>
    <x v="3"/>
  </r>
  <r>
    <s v="ESHL"/>
    <s v="SHA"/>
    <x v="0"/>
    <d v="2019-10-11T00:00:00"/>
    <x v="0"/>
    <n v="14103602"/>
    <n v="43749"/>
    <s v="YMCT|KHY-M9129-00"/>
    <s v="BELT 1 CONVEYOR"/>
    <n v="2"/>
    <n v="2"/>
    <n v="532.74"/>
    <s v="CNY"/>
    <n v="1.095"/>
    <n v="532.74"/>
    <n v="583.35029999999995"/>
    <s v="C66SHA-SERVICE GROUP"/>
    <s v="Shanghai Edge Light Industry Co.,Ltd"/>
    <s v="Same"/>
    <n v="905110"/>
    <n v="312"/>
    <s v="309ASY INV-PTS SALES"/>
    <n v="0"/>
    <s v="PO20190903-1h030"/>
    <n v="723882"/>
    <s v="上海边光实业有限公司"/>
    <n v="0"/>
    <x v="0"/>
    <x v="6"/>
    <s v="Q3"/>
    <x v="0"/>
    <x v="3"/>
  </r>
  <r>
    <s v="ESHL"/>
    <s v="SZX"/>
    <x v="2"/>
    <d v="2019-10-11T00:00:00"/>
    <x v="0"/>
    <n v="14103603"/>
    <n v="43749"/>
    <s v="YMCT|KHJ-MC100-00"/>
    <s v="SS TAPE FEEDER 8mm"/>
    <n v="5"/>
    <n v="5"/>
    <n v="13716.81"/>
    <s v="CNY"/>
    <n v="1.095"/>
    <n v="13716.81"/>
    <n v="15019.906949999999"/>
    <s v="C66SZX-SMT SERVICE"/>
    <s v="Lightking Optoelectronics TECH Group"/>
    <s v="Same"/>
    <n v="905112"/>
    <n v="13270.88"/>
    <s v="309ASY INV-PTS SALES"/>
    <n v="0"/>
    <s v="CG19090932"/>
    <n v="723900"/>
    <s v="深圳市丽晶光电科技股份有限公司"/>
    <n v="0"/>
    <x v="0"/>
    <x v="6"/>
    <s v="Q3"/>
    <x v="0"/>
    <x v="0"/>
  </r>
  <r>
    <s v="ESHL"/>
    <s v="SZX"/>
    <x v="2"/>
    <d v="2019-10-11T00:00:00"/>
    <x v="0"/>
    <n v="14103603"/>
    <n v="43749"/>
    <s v="YMCT|KHJ-MC200-00"/>
    <s v="SS TAPE FEEDER 12/16mm"/>
    <n v="3"/>
    <n v="3"/>
    <n v="11415.93"/>
    <s v="CNY"/>
    <n v="1.095"/>
    <n v="11415.93"/>
    <n v="12500.44335"/>
    <s v="C66SZX-SMT SERVICE"/>
    <s v="Lightking Optoelectronics TECH Group"/>
    <s v="Same"/>
    <n v="905112"/>
    <n v="10888.57"/>
    <s v="309ASY INV-PTS SALES"/>
    <n v="0"/>
    <s v="CG19090932"/>
    <n v="723900"/>
    <s v="深圳市丽晶光电科技股份有限公司"/>
    <n v="0"/>
    <x v="0"/>
    <x v="6"/>
    <s v="Q3"/>
    <x v="0"/>
    <x v="0"/>
  </r>
  <r>
    <s v="ESHL"/>
    <s v="SZX"/>
    <x v="0"/>
    <d v="2019-10-11T00:00:00"/>
    <x v="0"/>
    <n v="14103604"/>
    <n v="43749"/>
    <s v="YMCT|KHN-M4530-56"/>
    <s v="REMOTE IF BOARD ASSY"/>
    <n v="1"/>
    <n v="1"/>
    <n v="7787.61"/>
    <s v="CNY"/>
    <n v="1.095"/>
    <n v="7787.61"/>
    <n v="8527.4329499999985"/>
    <s v="C66SZX-SMT SERVICE"/>
    <s v="FUJI ELECTRIC (SHENZHEN) CO., LTD"/>
    <s v="Same"/>
    <n v="905113"/>
    <n v="4275"/>
    <s v="309ASY INV-PTS SALES"/>
    <n v="0"/>
    <n v="4500119579"/>
    <n v="723904"/>
    <s v="富士电机（深圳）有限公司"/>
    <n v="0"/>
    <x v="0"/>
    <x v="6"/>
    <s v="Q3"/>
    <x v="0"/>
    <x v="0"/>
  </r>
  <r>
    <s v="ESHL"/>
    <s v="SZX"/>
    <x v="0"/>
    <d v="2019-10-11T00:00:00"/>
    <x v="0"/>
    <n v="14103605"/>
    <n v="43749"/>
    <s v="YMCT|KHY-M7730-A2"/>
    <s v="NOZZLE 313A ASSY."/>
    <n v="14"/>
    <n v="14"/>
    <n v="11893.81"/>
    <s v="CNY"/>
    <n v="1.095"/>
    <n v="11893.81"/>
    <n v="13023.721949999999"/>
    <s v="C66SZX-SMT SERVICE"/>
    <s v="JiangXi Netis Technology Co., Ltd."/>
    <s v="Same"/>
    <n v="905116"/>
    <n v="10948"/>
    <s v="309ASY INV-PTS SALES"/>
    <n v="0"/>
    <n v="4400011495"/>
    <n v="723915"/>
    <s v="江西网是科技有限公司"/>
    <n v="0"/>
    <x v="0"/>
    <x v="6"/>
    <s v="Q3"/>
    <x v="0"/>
    <x v="0"/>
  </r>
  <r>
    <s v="ESHL"/>
    <s v="SZX"/>
    <x v="0"/>
    <d v="2019-10-11T00:00:00"/>
    <x v="0"/>
    <n v="14103605"/>
    <n v="43749"/>
    <s v="YMCT|KHY-M7740-A0"/>
    <s v="NOZZLE 303A/314A AS."/>
    <n v="6"/>
    <n v="6"/>
    <n v="3504.42"/>
    <s v="CNY"/>
    <n v="1.095"/>
    <n v="3504.42"/>
    <n v="3837.3398999999999"/>
    <s v="C66SZX-SMT SERVICE"/>
    <s v="JiangXi Netis Technology Co., Ltd."/>
    <s v="Same"/>
    <n v="905116"/>
    <n v="2717.46"/>
    <s v="309ASY INV-PTS SALES"/>
    <n v="0"/>
    <n v="4400011495"/>
    <n v="723915"/>
    <s v="江西网是科技有限公司"/>
    <n v="0"/>
    <x v="0"/>
    <x v="6"/>
    <s v="Q3"/>
    <x v="0"/>
    <x v="0"/>
  </r>
  <r>
    <s v="ESHL"/>
    <s v="SZX"/>
    <x v="0"/>
    <d v="2019-10-11T00:00:00"/>
    <x v="2"/>
    <n v="14103606"/>
    <n v="43749"/>
    <s v="HELI|594537"/>
    <s v="4400W HEATER ASSY, 12&quot; BW MOD,TUTCO"/>
    <n v="2"/>
    <n v="2"/>
    <n v="5920.35"/>
    <s v="CNY"/>
    <n v="1.095"/>
    <n v="5920.35"/>
    <n v="6482.7832500000004"/>
    <s v="C66SZX-SMT SERVICE"/>
    <s v="Flashbay Electronics Ltd."/>
    <s v="Same"/>
    <n v="905115"/>
    <n v="2600"/>
    <s v="309ASY INV-PTS SALES"/>
    <n v="0"/>
    <s v="TMPO19090299"/>
    <n v="723906"/>
    <s v="天目电子（深圳）有限公司"/>
    <n v="0"/>
    <x v="0"/>
    <x v="6"/>
    <s v="Q3"/>
    <x v="0"/>
    <x v="0"/>
  </r>
  <r>
    <s v="ESHL"/>
    <s v="SZX"/>
    <x v="0"/>
    <d v="2019-10-11T00:00:00"/>
    <x v="0"/>
    <n v="14103607"/>
    <n v="43749"/>
    <s v="YMCT|KHY-M71G5-A0"/>
    <s v="Z UNIT ASSY."/>
    <n v="1"/>
    <n v="1"/>
    <n v="8672.57"/>
    <s v="CNY"/>
    <n v="1.095"/>
    <n v="8672.57"/>
    <n v="9496.4641499999998"/>
    <s v="C66SZX-SMT SERVICE"/>
    <s v="Shenzhen Chaosiwei Electronics Shares Co.,Ltd."/>
    <s v="Same"/>
    <n v="905117"/>
    <n v="6327.45"/>
    <s v="309ASY INV-PTS SALES"/>
    <n v="0"/>
    <s v="CG2019003001"/>
    <n v="723926"/>
    <s v="深圳市超思维电子股份有限公司"/>
    <n v="0"/>
    <x v="0"/>
    <x v="6"/>
    <s v="Q3"/>
    <x v="0"/>
    <x v="0"/>
  </r>
  <r>
    <s v="ESHL"/>
    <s v="BJS"/>
    <x v="0"/>
    <d v="2019-10-14T00:00:00"/>
    <x v="1"/>
    <n v="14103608"/>
    <n v="43752"/>
    <s v="EMBE|AC-RK-004"/>
    <s v="Wave Shuttle Topside Thermocouple Sensor complete with plug/top plate"/>
    <n v="2"/>
    <n v="2"/>
    <n v="3200"/>
    <s v="CNY"/>
    <n v="1.095"/>
    <n v="3200"/>
    <n v="3504"/>
    <s v="C66BJS-SMT SERVICE"/>
    <s v="Enics Electronics (Beijing) Co. Ltd"/>
    <s v="Same"/>
    <n v="905104"/>
    <n v="1440"/>
    <s v="309ASY INV-PTS SALES"/>
    <n v="0"/>
    <s v="ENICS20190812"/>
    <n v="724289"/>
    <s v="艾尼克斯电子（北京）有限公司"/>
    <n v="0"/>
    <x v="0"/>
    <x v="6"/>
    <s v="Q3"/>
    <x v="0"/>
    <x v="1"/>
  </r>
  <r>
    <s v="ESHL"/>
    <s v="BJS"/>
    <x v="0"/>
    <d v="2019-10-14T00:00:00"/>
    <x v="1"/>
    <n v="14103608"/>
    <n v="43752"/>
    <s v="EMBE|AC-RK-005"/>
    <s v="Wave Shuttle 0.5mm Solder Pot Probe Kit (Formed with brackets)"/>
    <n v="1"/>
    <n v="1"/>
    <n v="1200"/>
    <s v="CNY"/>
    <n v="1.095"/>
    <n v="1200"/>
    <n v="1314"/>
    <s v="C66BJS-SMT SERVICE"/>
    <s v="Enics Electronics (Beijing) Co. Ltd"/>
    <s v="Same"/>
    <n v="905104"/>
    <n v="860"/>
    <s v="309ASY INV-PTS SALES"/>
    <n v="0"/>
    <s v="ENICS20190812"/>
    <n v="724289"/>
    <s v="艾尼克斯电子（北京）有限公司"/>
    <n v="0"/>
    <x v="0"/>
    <x v="6"/>
    <s v="Q3"/>
    <x v="0"/>
    <x v="1"/>
  </r>
  <r>
    <s v="ESHL"/>
    <s v="BJS"/>
    <x v="1"/>
    <d v="2019-10-18T00:00:00"/>
    <x v="2"/>
    <n v="12101055"/>
    <n v="43756"/>
    <s v="HELI|REPAIR CHARGE"/>
    <s v="REPAIR CHARGE"/>
    <n v="1"/>
    <n v="1"/>
    <n v="1800"/>
    <s v="CNY"/>
    <n v="1.095"/>
    <n v="1800"/>
    <n v="1971"/>
    <s v="C66BJS-SMT SERVICE"/>
    <s v="Beijing Jinlongyiyang Technology &amp; Development Co."/>
    <s v="Same"/>
    <n v="905121"/>
    <n v="0"/>
    <s v="309ASY INV-NON-CON"/>
    <n v="0"/>
    <s v="北京金龙翌阳20190927"/>
    <n v="0"/>
    <s v="北京金龙翌阳科技发展有限公司"/>
    <n v="0"/>
    <x v="0"/>
    <x v="6"/>
    <s v="Q3"/>
    <x v="0"/>
    <x v="1"/>
  </r>
  <r>
    <s v="ESHL"/>
    <s v="BJS"/>
    <x v="0"/>
    <d v="2019-10-18T00:00:00"/>
    <x v="2"/>
    <n v="14103609"/>
    <n v="43756"/>
    <s v="HELI|3485"/>
    <s v="BELT-MESH, 1/2&quot; PITCH, 18&quot; WIDE"/>
    <n v="1"/>
    <n v="1"/>
    <n v="516"/>
    <s v="CNY"/>
    <n v="1.095"/>
    <n v="516"/>
    <n v="565.02"/>
    <s v="C66BJS-SMT SERVICE"/>
    <s v="Beijing Jinlongyiyang Technology &amp; Development Co."/>
    <s v="Same"/>
    <n v="905122"/>
    <n v="302.94"/>
    <s v="309ASY INV-PTS SALES"/>
    <n v="0"/>
    <s v="北京金龙翌阳20190927"/>
    <n v="724900"/>
    <s v="北京金龙翌阳科技发展有限公司"/>
    <n v="0"/>
    <x v="0"/>
    <x v="6"/>
    <s v="Q3"/>
    <x v="0"/>
    <x v="1"/>
  </r>
  <r>
    <s v="ESHL"/>
    <s v="BJS"/>
    <x v="0"/>
    <d v="2019-10-18T00:00:00"/>
    <x v="2"/>
    <n v="14103609"/>
    <n v="43756"/>
    <s v="HELI|3568"/>
    <s v="BELT- LACING CLIPS, 18&quot;"/>
    <n v="20"/>
    <n v="20"/>
    <n v="720"/>
    <s v="CNY"/>
    <n v="1.095"/>
    <n v="720"/>
    <n v="788.4"/>
    <s v="C66BJS-SMT SERVICE"/>
    <s v="Beijing Jinlongyiyang Technology &amp; Development Co."/>
    <s v="Same"/>
    <n v="905122"/>
    <n v="415.75"/>
    <s v="309ASY INV-PTS SALES"/>
    <n v="0"/>
    <s v="北京金龙翌阳20190927"/>
    <n v="724900"/>
    <s v="北京金龙翌阳科技发展有限公司"/>
    <n v="0"/>
    <x v="0"/>
    <x v="6"/>
    <s v="Q3"/>
    <x v="0"/>
    <x v="1"/>
  </r>
  <r>
    <s v="ESHL"/>
    <s v="BJS"/>
    <x v="0"/>
    <d v="2019-10-18T00:00:00"/>
    <x v="2"/>
    <n v="14103610"/>
    <n v="43756"/>
    <s v="HELI|6898"/>
    <s v="KRYTOX XHT-BDZ 0.5Kg(1.1Lb)"/>
    <n v="1"/>
    <n v="1"/>
    <n v="20763"/>
    <s v="CNY"/>
    <n v="1.095"/>
    <n v="20763"/>
    <n v="22735.485000000001"/>
    <s v="C66BJS-SMT SERVICE"/>
    <s v="Beijing Jinlongyiyang Technology &amp; Development Co."/>
    <s v="Same"/>
    <n v="905124"/>
    <n v="13230.6"/>
    <s v="309ASY INV-PTS SALES"/>
    <n v="0"/>
    <s v="北京金龙翌阳20190927"/>
    <n v="724903"/>
    <s v="北京金龙翌阳科技发展有限公司"/>
    <n v="0"/>
    <x v="0"/>
    <x v="6"/>
    <s v="Q3"/>
    <x v="0"/>
    <x v="1"/>
  </r>
  <r>
    <s v="ESHL"/>
    <s v="BJS"/>
    <x v="0"/>
    <d v="2019-10-18T00:00:00"/>
    <x v="2"/>
    <n v="14103611"/>
    <n v="43756"/>
    <s v="HELI|594767"/>
    <s v=".11HP,NIDEC 5&quot;IMP,MK3.6AIR,SVC"/>
    <n v="2"/>
    <n v="2"/>
    <n v="9734.51"/>
    <s v="CNY"/>
    <n v="1.095"/>
    <n v="9734.51"/>
    <n v="10659.28845"/>
    <s v="C66BJS-SMT SERVICE"/>
    <s v="Beijing Creative Distribution Automation Co., Ltd"/>
    <s v="Same"/>
    <n v="905118"/>
    <n v="3870"/>
    <s v="309ASY INV-PTS SALES"/>
    <n v="0"/>
    <s v="北京科锐20191010"/>
    <n v="724677"/>
    <s v="北京科锐配电自动化股份有限公司"/>
    <n v="0"/>
    <x v="0"/>
    <x v="6"/>
    <s v="Q3"/>
    <x v="0"/>
    <x v="1"/>
  </r>
  <r>
    <s v="ESHL"/>
    <s v="SZX"/>
    <x v="1"/>
    <d v="2019-10-19T00:00:00"/>
    <x v="0"/>
    <n v="12101056"/>
    <n v="43757"/>
    <s v="YMCT|REPAIR CHARGE"/>
    <s v="REPAIR CHARGE"/>
    <n v="1"/>
    <n v="1"/>
    <n v="1168.1400000000001"/>
    <s v="CNY"/>
    <n v="1.095"/>
    <n v="1168.1400000000001"/>
    <n v="1279.1133"/>
    <s v="C66SZX-SMT SERVICE"/>
    <s v="Lightking Optoelectronics TECH Group"/>
    <s v="Same"/>
    <n v="905125"/>
    <n v="0"/>
    <s v="309ASY INV-NON-CON"/>
    <n v="0"/>
    <s v="CG19100516"/>
    <n v="0"/>
    <s v="深圳市丽晶光电科技股份有限公司"/>
    <n v="0"/>
    <x v="0"/>
    <x v="6"/>
    <s v="Q3"/>
    <x v="0"/>
    <x v="0"/>
  </r>
  <r>
    <s v="ESHL"/>
    <s v="SZX"/>
    <x v="0"/>
    <d v="2019-10-21T00:00:00"/>
    <x v="1"/>
    <n v="14103612"/>
    <n v="43759"/>
    <s v="ZMTR|303LT"/>
    <s v="SPECIAL NOZZLE"/>
    <n v="1"/>
    <n v="1"/>
    <n v="548.66999999999996"/>
    <s v="CNY"/>
    <n v="1.095"/>
    <n v="548.66999999999996"/>
    <n v="600.79364999999996"/>
    <s v="C66SZX-SMT SERVICE"/>
    <s v="SHENZHEN LONG TENG GONG CHUANG ELECTRONIC TECHNOLO"/>
    <s v="Same"/>
    <n v="905126"/>
    <n v="398.23"/>
    <s v="309ASY INV-PTS SALES"/>
    <n v="0"/>
    <s v="C66SZ190347"/>
    <n v="724935"/>
    <s v="深圳市龙腾共创电子科技有限公司"/>
    <n v="0"/>
    <x v="0"/>
    <x v="6"/>
    <s v="Q3"/>
    <x v="0"/>
    <x v="0"/>
  </r>
  <r>
    <s v="ESHL"/>
    <s v="SHA"/>
    <x v="1"/>
    <d v="2019-10-22T00:00:00"/>
    <x v="0"/>
    <n v="12101057"/>
    <n v="43760"/>
    <s v="YMCT|REPAIR CHARGE"/>
    <s v="REPAIR CHARGE"/>
    <n v="1"/>
    <n v="1"/>
    <n v="3539.82"/>
    <s v="CNY"/>
    <n v="1.095"/>
    <n v="3539.82"/>
    <n v="3876.1028999999999"/>
    <s v="C66SHA-SERVICE GROUP"/>
    <s v="Changzhou Tongbao Photo-electricity Manufacturing "/>
    <s v="Same"/>
    <n v="905129"/>
    <n v="0"/>
    <s v="309ASY INV-NON-CON-V"/>
    <n v="0"/>
    <n v="0"/>
    <n v="0"/>
    <s v="常州通宝光电股份有限公司"/>
    <n v="0"/>
    <x v="0"/>
    <x v="6"/>
    <s v="Q3"/>
    <x v="0"/>
    <x v="3"/>
  </r>
  <r>
    <s v="ESHL"/>
    <s v="SHA"/>
    <x v="3"/>
    <d v="2019-10-22T00:00:00"/>
    <x v="0"/>
    <n v="13100136"/>
    <n v="43760"/>
    <s v="YMCT|REPAIR CHARGE"/>
    <s v="REPAIR CHARGE"/>
    <n v="1"/>
    <n v="1"/>
    <n v="11504.42"/>
    <s v="CNY"/>
    <n v="1.095"/>
    <n v="11504.42"/>
    <n v="12597.339899999999"/>
    <s v="C66SHA-SERVICE GROUP"/>
    <s v="Nanjing Feiteng Electronic Technology Co., Ltd."/>
    <s v="Same"/>
    <n v="905130"/>
    <n v="0"/>
    <s v="309ASY INV-CONTRACT"/>
    <n v="0"/>
    <n v="0"/>
    <n v="0"/>
    <s v="南京飞腾电子科技有限公司"/>
    <n v="0"/>
    <x v="0"/>
    <x v="6"/>
    <s v="Q3"/>
    <x v="0"/>
    <x v="3"/>
  </r>
  <r>
    <s v="ESHL"/>
    <s v="SHA"/>
    <x v="1"/>
    <d v="2019-10-23T00:00:00"/>
    <x v="0"/>
    <n v="12101058"/>
    <n v="43761"/>
    <s v="YMCT|REPAIR CHARGE"/>
    <s v="REPAIR CHARGE"/>
    <n v="1"/>
    <n v="1"/>
    <n v="2596.46"/>
    <s v="CNY"/>
    <n v="1.095"/>
    <n v="2596.46"/>
    <n v="2843.1237000000001"/>
    <s v="C66SHA-SERVICE GROUP"/>
    <s v="WUXI ZHUOSIKAI  Electronic Co.,Ltd"/>
    <s v="Same"/>
    <n v="905132"/>
    <n v="0"/>
    <s v="309ASY INV-NON-CON-V"/>
    <n v="0"/>
    <n v="0"/>
    <n v="0"/>
    <s v="无锡卓思凯科技有限公司"/>
    <n v="0"/>
    <x v="0"/>
    <x v="6"/>
    <s v="Q3"/>
    <x v="0"/>
    <x v="3"/>
  </r>
  <r>
    <s v="ESHL"/>
    <s v="SHA"/>
    <x v="2"/>
    <d v="2019-10-23T00:00:00"/>
    <x v="0"/>
    <n v="14103613"/>
    <n v="43761"/>
    <s v="YMCT|KHJ-MC200-00"/>
    <s v="SS TAPE FEEDER 12/16mm"/>
    <n v="2"/>
    <n v="2"/>
    <n v="9557.52"/>
    <s v="CNY"/>
    <n v="1.095"/>
    <n v="9557.52"/>
    <n v="10465.484399999999"/>
    <s v="C66SHA-SERVICE GROUP"/>
    <s v="WUXI NANJIE MICRO-ELECTRONICS CO.,LTD"/>
    <s v="Same"/>
    <n v="905131"/>
    <n v="6369.93"/>
    <s v="309ASY INV-PTS SALES"/>
    <n v="0"/>
    <s v="HZ-201909-014"/>
    <n v="725376"/>
    <s v="无锡南杰微电子有限公司"/>
    <n v="0"/>
    <x v="0"/>
    <x v="6"/>
    <s v="Q3"/>
    <x v="0"/>
    <x v="3"/>
  </r>
  <r>
    <s v="ESHL"/>
    <s v="SHA"/>
    <x v="2"/>
    <d v="2019-10-23T00:00:00"/>
    <x v="0"/>
    <n v="14103613"/>
    <n v="43761"/>
    <s v="YMCT|KHJ-MC400-00"/>
    <s v="SS TAPE FEEDER 24mm"/>
    <n v="1"/>
    <n v="1"/>
    <n v="5221.24"/>
    <s v="CNY"/>
    <n v="1.095"/>
    <n v="5221.24"/>
    <n v="5717.2577999999994"/>
    <s v="C66SHA-SERVICE GROUP"/>
    <s v="WUXI NANJIE MICRO-ELECTRONICS CO.,LTD"/>
    <s v="Same"/>
    <n v="905131"/>
    <n v="3427.26"/>
    <s v="309ASY INV-PTS SALES"/>
    <n v="0"/>
    <s v="HZ-201909-014"/>
    <n v="725376"/>
    <s v="无锡南杰微电子有限公司"/>
    <n v="0"/>
    <x v="0"/>
    <x v="6"/>
    <s v="Q3"/>
    <x v="0"/>
    <x v="3"/>
  </r>
  <r>
    <s v="ESHL"/>
    <s v="SZX"/>
    <x v="2"/>
    <d v="2019-10-24T00:00:00"/>
    <x v="0"/>
    <n v="14103614"/>
    <n v="43762"/>
    <s v="YMCT|KHJ-MC200-00"/>
    <s v="SS TAPE FEEDER 12/16mm"/>
    <n v="1"/>
    <n v="1"/>
    <n v="3982.3"/>
    <s v="CNY"/>
    <n v="1.095"/>
    <n v="3982.3"/>
    <n v="4360.6185000000005"/>
    <s v="C66SZX-SMT SERVICE"/>
    <s v="VAS  LIGHTING  CO., LTD."/>
    <s v="Same"/>
    <n v="905134"/>
    <n v="3629.52"/>
    <s v="309ASY INV-PTS SALES"/>
    <n v="0"/>
    <n v="20190816"/>
    <n v="725683"/>
    <s v="广州市胜亚灯具制造有限公司"/>
    <n v="0"/>
    <x v="0"/>
    <x v="6"/>
    <s v="Q3"/>
    <x v="0"/>
    <x v="0"/>
  </r>
  <r>
    <s v="ESHL"/>
    <s v="SHA"/>
    <x v="1"/>
    <d v="2019-10-25T00:00:00"/>
    <x v="0"/>
    <n v="12101059"/>
    <n v="43763"/>
    <s v="YMCT|REPAIR CHARGE"/>
    <s v="REPAIR CHARGE"/>
    <n v="1"/>
    <n v="1"/>
    <n v="2429.1999999999998"/>
    <s v="CNY"/>
    <n v="1.095"/>
    <n v="2429.1999999999998"/>
    <n v="2659.9739999999997"/>
    <s v="C66SHA-SERVICE GROUP"/>
    <s v="Trsensor Co.,Ltd"/>
    <s v="Same"/>
    <n v="905135"/>
    <n v="0"/>
    <s v="309ASY INV-NON-CON-V"/>
    <n v="0"/>
    <n v="0"/>
    <n v="0"/>
    <s v="无锡莱顿电子有限公司"/>
    <n v="0"/>
    <x v="0"/>
    <x v="6"/>
    <s v="Q3"/>
    <x v="0"/>
    <x v="3"/>
  </r>
  <r>
    <s v="ESHL"/>
    <s v="BJS"/>
    <x v="1"/>
    <d v="2019-11-04T00:00:00"/>
    <x v="0"/>
    <n v="12101060"/>
    <n v="43773"/>
    <s v="YMCT|REPAIR CHARGE"/>
    <s v="REPAIR CHARGE"/>
    <n v="1"/>
    <n v="1"/>
    <n v="15000"/>
    <s v="CNY"/>
    <n v="1.1100000000000001"/>
    <n v="15000"/>
    <n v="16650"/>
    <s v="C66BJS-SMT SERVICE"/>
    <s v="Shandong Xingang Electronic Technology Co., Ltd."/>
    <s v="Same"/>
    <n v="905062"/>
    <n v="0"/>
    <s v="309ASY INV-NON-CON"/>
    <n v="0"/>
    <s v="山东新港20190830"/>
    <n v="0"/>
    <s v="山东新港电子科技有限公司"/>
    <n v="0"/>
    <x v="0"/>
    <x v="7"/>
    <s v="Q3"/>
    <x v="0"/>
    <x v="1"/>
  </r>
  <r>
    <s v="ESHL"/>
    <s v="BJS"/>
    <x v="0"/>
    <d v="2019-11-04T00:00:00"/>
    <x v="0"/>
    <n v="14103615"/>
    <n v="43773"/>
    <s v="YMCT|KHN-M7720-A3"/>
    <s v="NOZZLE 302A ASSY"/>
    <n v="3"/>
    <n v="3"/>
    <n v="2070"/>
    <s v="CNY"/>
    <n v="1.1100000000000001"/>
    <n v="2070"/>
    <n v="2297.7000000000003"/>
    <s v="C66BJS-SMT SERVICE"/>
    <s v="Shandong Xingang Electronic Technology Co., Ltd."/>
    <s v="Same"/>
    <n v="905063"/>
    <n v="1335"/>
    <s v="309ASY INV-PTS SALES"/>
    <n v="0"/>
    <s v="山东新港20190830"/>
    <n v="726371"/>
    <s v="山东新港电子科技有限公司"/>
    <n v="0"/>
    <x v="0"/>
    <x v="7"/>
    <s v="Q3"/>
    <x v="0"/>
    <x v="1"/>
  </r>
  <r>
    <s v="ESHL"/>
    <s v="BJS"/>
    <x v="0"/>
    <d v="2019-11-04T00:00:00"/>
    <x v="0"/>
    <n v="14103615"/>
    <n v="43773"/>
    <s v="YMCT|KHY-M7740-A0"/>
    <s v="NOZZLE 303A/314A AS."/>
    <n v="3"/>
    <n v="3"/>
    <n v="2070"/>
    <s v="CNY"/>
    <n v="1.1100000000000001"/>
    <n v="2070"/>
    <n v="2297.7000000000003"/>
    <s v="C66BJS-SMT SERVICE"/>
    <s v="Shandong Xingang Electronic Technology Co., Ltd."/>
    <s v="Same"/>
    <n v="905063"/>
    <n v="1560"/>
    <s v="309ASY INV-PTS SALES"/>
    <n v="0"/>
    <s v="山东新港20190830"/>
    <n v="726371"/>
    <s v="山东新港电子科技有限公司"/>
    <n v="0"/>
    <x v="0"/>
    <x v="7"/>
    <s v="Q3"/>
    <x v="0"/>
    <x v="1"/>
  </r>
  <r>
    <s v="ESHL"/>
    <s v="BJS"/>
    <x v="0"/>
    <d v="2019-11-04T00:00:00"/>
    <x v="1"/>
    <n v="14103616"/>
    <n v="43773"/>
    <s v="ZZZZ|K48-M3856-00X"/>
    <s v="GREASE PACK(NSL)"/>
    <n v="1"/>
    <n v="1"/>
    <n v="0"/>
    <s v="CNY"/>
    <n v="1.1100000000000001"/>
    <n v="0"/>
    <n v="0"/>
    <s v="C66BJS-SMT SERVICE"/>
    <s v="Shandong Xingang Electronic Technology Co., Ltd."/>
    <s v="Same"/>
    <n v="905119"/>
    <n v="132.74"/>
    <s v="309ASY INV-PTS SALES"/>
    <n v="0"/>
    <s v="山东新港20190830"/>
    <n v="726375"/>
    <s v="山东新港电子科技有限公司"/>
    <n v="0"/>
    <x v="0"/>
    <x v="7"/>
    <s v="Q3"/>
    <x v="0"/>
    <x v="1"/>
  </r>
  <r>
    <s v="ESHL"/>
    <s v="BJS"/>
    <x v="2"/>
    <d v="2019-11-05T00:00:00"/>
    <x v="0"/>
    <n v="14103617"/>
    <n v="43774"/>
    <s v="YMCT|KHJ-MC400-00"/>
    <s v="SS TAPE FEEDER 24mm"/>
    <n v="2"/>
    <n v="2"/>
    <n v="9782"/>
    <s v="CNY"/>
    <n v="1.1100000000000001"/>
    <n v="9782"/>
    <n v="10858.02"/>
    <s v="C66BJS-SMT SERVICE"/>
    <s v="Beijing Kuaijietong Electronics Co., Ltd."/>
    <s v="Beijing Longtenglantian Technology Co., Ltd."/>
    <n v="905133"/>
    <n v="7998.63"/>
    <s v="309ASY INV-PTS SALES"/>
    <n v="0"/>
    <s v="北京快捷通20191017"/>
    <n v="726384"/>
    <s v="北京龙腾蓝天科技有限公司"/>
    <n v="0"/>
    <x v="0"/>
    <x v="7"/>
    <s v="Q3"/>
    <x v="0"/>
    <x v="1"/>
  </r>
  <r>
    <s v="ESHL"/>
    <s v="BJS"/>
    <x v="2"/>
    <d v="2019-11-05T00:00:00"/>
    <x v="0"/>
    <n v="14103617"/>
    <n v="43774"/>
    <s v="YMCT|KHJ-MC500-00"/>
    <s v="SS TAPE FEEDER 32mm"/>
    <n v="1"/>
    <n v="1"/>
    <n v="6209"/>
    <s v="CNY"/>
    <n v="1.1100000000000001"/>
    <n v="6209"/>
    <n v="6891.9900000000007"/>
    <s v="C66BJS-SMT SERVICE"/>
    <s v="Beijing Kuaijietong Electronics Co., Ltd."/>
    <s v="Beijing Longtenglantian Technology Co., Ltd."/>
    <n v="905133"/>
    <n v="4853.71"/>
    <s v="309ASY INV-PTS SALES"/>
    <n v="0"/>
    <s v="北京快捷通20191017"/>
    <n v="726384"/>
    <s v="北京龙腾蓝天科技有限公司"/>
    <n v="0"/>
    <x v="0"/>
    <x v="7"/>
    <s v="Q3"/>
    <x v="0"/>
    <x v="1"/>
  </r>
  <r>
    <s v="ESHL"/>
    <s v="BJS"/>
    <x v="2"/>
    <d v="2019-11-05T00:00:00"/>
    <x v="0"/>
    <n v="14103617"/>
    <n v="43774"/>
    <s v="YMCT|KHJ-MC600-00"/>
    <s v="SS TAPE FEEDER 44mm"/>
    <n v="1"/>
    <n v="1"/>
    <n v="8821"/>
    <s v="CNY"/>
    <n v="1.1100000000000001"/>
    <n v="8821"/>
    <n v="9791.3100000000013"/>
    <s v="C66BJS-SMT SERVICE"/>
    <s v="Beijing Kuaijietong Electronics Co., Ltd."/>
    <s v="Beijing Longtenglantian Technology Co., Ltd."/>
    <n v="905133"/>
    <n v="6814.7"/>
    <s v="309ASY INV-PTS SALES"/>
    <n v="0"/>
    <s v="北京快捷通20191017"/>
    <n v="726384"/>
    <s v="北京龙腾蓝天科技有限公司"/>
    <n v="0"/>
    <x v="0"/>
    <x v="7"/>
    <s v="Q3"/>
    <x v="0"/>
    <x v="1"/>
  </r>
  <r>
    <s v="ESHL"/>
    <s v="SHA"/>
    <x v="2"/>
    <d v="2019-11-05T00:00:00"/>
    <x v="0"/>
    <n v="14103618"/>
    <n v="43774"/>
    <s v="YMCT|KHJ-MC600-00"/>
    <s v="SS TAPE FEEDER 44mm"/>
    <n v="1"/>
    <n v="1"/>
    <n v="8407.08"/>
    <s v="CNY"/>
    <n v="1.1100000000000001"/>
    <n v="8407.08"/>
    <n v="9331.8588"/>
    <s v="C66SHA-SERVICE GROUP"/>
    <s v="Hangzhou Xinxin Technology Co.,Ltd"/>
    <s v="Same"/>
    <n v="905136"/>
    <n v="6570.02"/>
    <s v="309ASY INV-PTS SALES"/>
    <n v="0"/>
    <n v="0"/>
    <n v="726846"/>
    <s v="杭州芯欣科技有限公司"/>
    <n v="0"/>
    <x v="0"/>
    <x v="7"/>
    <s v="Q3"/>
    <x v="0"/>
    <x v="3"/>
  </r>
  <r>
    <s v="ESHL"/>
    <s v="SHA"/>
    <x v="0"/>
    <d v="2019-11-05T00:00:00"/>
    <x v="0"/>
    <n v="14103619"/>
    <n v="43774"/>
    <s v="YMCT|KHN-M66K0-10"/>
    <s v="HNS X-FLEX H.PWR BC"/>
    <n v="1"/>
    <n v="1"/>
    <n v="446.02"/>
    <s v="CNY"/>
    <n v="1.1100000000000001"/>
    <n v="446.02"/>
    <n v="495.0822"/>
    <s v="C66SHA-SERVICE GROUP"/>
    <s v="ZHEJIANG CHINT ELECTRICS CO.,LTD"/>
    <s v="Same"/>
    <n v="905137"/>
    <n v="245"/>
    <s v="309ASY INV-PTS SALES"/>
    <n v="0"/>
    <n v="0"/>
    <n v="726855"/>
    <s v="浙江正泰电器股份有限公司"/>
    <n v="0"/>
    <x v="0"/>
    <x v="7"/>
    <s v="Q3"/>
    <x v="0"/>
    <x v="3"/>
  </r>
  <r>
    <s v="ESHL"/>
    <s v="SHA"/>
    <x v="0"/>
    <d v="2019-11-05T00:00:00"/>
    <x v="0"/>
    <n v="14103619"/>
    <n v="43774"/>
    <s v="YMCT|KHN-M66K0-00"/>
    <s v="HNS X-FLEX H.PWR AD"/>
    <n v="1"/>
    <n v="1"/>
    <n v="388.5"/>
    <s v="CNY"/>
    <n v="1.1100000000000001"/>
    <n v="388.5"/>
    <n v="431.23500000000001"/>
    <s v="C66SHA-SERVICE GROUP"/>
    <s v="ZHEJIANG CHINT ELECTRICS CO.,LTD"/>
    <s v="Same"/>
    <n v="905137"/>
    <n v="210"/>
    <s v="309ASY INV-PTS SALES"/>
    <n v="0"/>
    <n v="0"/>
    <n v="726855"/>
    <s v="浙江正泰电器股份有限公司"/>
    <n v="0"/>
    <x v="0"/>
    <x v="7"/>
    <s v="Q3"/>
    <x v="0"/>
    <x v="3"/>
  </r>
  <r>
    <s v="ESHL"/>
    <s v="SHA"/>
    <x v="0"/>
    <d v="2019-11-05T00:00:00"/>
    <x v="0"/>
    <n v="14103619"/>
    <n v="43774"/>
    <s v="YMCT|KHN-M66BK-11"/>
    <s v="HNS X-FLEX SRV BC"/>
    <n v="1"/>
    <n v="1"/>
    <n v="1581.42"/>
    <s v="CNY"/>
    <n v="1.1100000000000001"/>
    <n v="1581.42"/>
    <n v="1755.3762000000002"/>
    <s v="C66SHA-SERVICE GROUP"/>
    <s v="ZHEJIANG CHINT ELECTRICS CO.,LTD"/>
    <s v="Same"/>
    <n v="905137"/>
    <n v="869"/>
    <s v="309ASY INV-PTS SALES"/>
    <n v="0"/>
    <n v="0"/>
    <n v="726855"/>
    <s v="浙江正泰电器股份有限公司"/>
    <n v="0"/>
    <x v="0"/>
    <x v="7"/>
    <s v="Q3"/>
    <x v="0"/>
    <x v="3"/>
  </r>
  <r>
    <s v="ESHL"/>
    <s v="SHA"/>
    <x v="0"/>
    <d v="2019-11-05T00:00:00"/>
    <x v="0"/>
    <n v="14103619"/>
    <n v="43774"/>
    <s v="YMCT|KHN-M66BK-01"/>
    <s v="HNS X-FLEX SRV AD"/>
    <n v="1"/>
    <n v="1"/>
    <n v="1480.53"/>
    <s v="CNY"/>
    <n v="1.1100000000000001"/>
    <n v="1480.53"/>
    <n v="1643.3883000000001"/>
    <s v="C66SHA-SERVICE GROUP"/>
    <s v="ZHEJIANG CHINT ELECTRICS CO.,LTD"/>
    <s v="Same"/>
    <n v="905137"/>
    <n v="802"/>
    <s v="309ASY INV-PTS SALES"/>
    <n v="0"/>
    <n v="0"/>
    <n v="726855"/>
    <s v="浙江正泰电器股份有限公司"/>
    <n v="0"/>
    <x v="0"/>
    <x v="7"/>
    <s v="Q3"/>
    <x v="0"/>
    <x v="3"/>
  </r>
  <r>
    <s v="ESHL"/>
    <s v="SHA"/>
    <x v="1"/>
    <d v="2019-11-06T00:00:00"/>
    <x v="0"/>
    <n v="12101061"/>
    <n v="43775"/>
    <s v="YMCT|REPAIR CHARGE"/>
    <s v="REPAIR CHARGE"/>
    <n v="1"/>
    <n v="1"/>
    <n v="1961.06"/>
    <s v="CNY"/>
    <n v="1.1100000000000001"/>
    <n v="1961.06"/>
    <n v="2176.7766000000001"/>
    <s v="C66SHA-SERVICE GROUP"/>
    <s v="ZHEJIANG CHINT ELECTRICS CO.,LTD"/>
    <s v="Same"/>
    <n v="905141"/>
    <n v="0"/>
    <s v="309ASY INV-NON-CON-V"/>
    <n v="0"/>
    <n v="0"/>
    <n v="0"/>
    <s v="浙江正泰电器股份有限公司"/>
    <n v="0"/>
    <x v="0"/>
    <x v="7"/>
    <s v="Q3"/>
    <x v="0"/>
    <x v="3"/>
  </r>
  <r>
    <s v="ESHL"/>
    <s v="SHA"/>
    <x v="3"/>
    <d v="2019-11-06T00:00:00"/>
    <x v="0"/>
    <n v="13100137"/>
    <n v="43775"/>
    <s v="YMCT|REPAIR CHARGE"/>
    <s v="REPAIR CHARGE"/>
    <n v="1"/>
    <n v="1"/>
    <n v="46017.7"/>
    <s v="CNY"/>
    <n v="1.1100000000000001"/>
    <n v="46017.7"/>
    <n v="51079.647000000004"/>
    <s v="C66SHA-SERVICE GROUP"/>
    <s v="ZHEJIANG CHINT ELECTRICS CO.,LTD"/>
    <s v="Same"/>
    <n v="905142"/>
    <n v="0"/>
    <s v="309ASY INV-CONTRACT"/>
    <n v="0"/>
    <n v="0"/>
    <n v="0"/>
    <s v="浙江正泰电器股份有限公司"/>
    <n v="0"/>
    <x v="0"/>
    <x v="7"/>
    <s v="Q3"/>
    <x v="0"/>
    <x v="3"/>
  </r>
  <r>
    <s v="ESHL"/>
    <s v="BJS"/>
    <x v="0"/>
    <d v="2019-11-06T00:00:00"/>
    <x v="2"/>
    <n v="14103620"/>
    <n v="43775"/>
    <s v="HELI|593555"/>
    <s v="HIGH TEMPERATURE LUBE OIL (250ML)"/>
    <n v="10"/>
    <n v="10"/>
    <n v="7453.01"/>
    <s v="CNY"/>
    <n v="1.1100000000000001"/>
    <n v="7453.01"/>
    <n v="8272.8411000000015"/>
    <s v="C66BJS-SMT SERVICE"/>
    <s v="GoerTek Inc."/>
    <s v="Same"/>
    <n v="905103"/>
    <n v="5051.42"/>
    <s v="309ASY INV-PTS SALES"/>
    <n v="0"/>
    <s v="2010374209-16"/>
    <n v="726390"/>
    <s v="歌尔股份有限公司"/>
    <n v="0"/>
    <x v="0"/>
    <x v="7"/>
    <s v="Q3"/>
    <x v="0"/>
    <x v="1"/>
  </r>
  <r>
    <s v="ESHL"/>
    <s v="SHA"/>
    <x v="3"/>
    <d v="2019-11-07T00:00:00"/>
    <x v="0"/>
    <n v="13100138"/>
    <n v="43776"/>
    <s v="YMCT|REPAIR CHARGE"/>
    <s v="REPAIR CHARGE"/>
    <n v="1"/>
    <n v="1"/>
    <n v="9734.51"/>
    <s v="CNY"/>
    <n v="1.1100000000000001"/>
    <n v="9734.51"/>
    <n v="10805.306100000002"/>
    <s v="C66SHA-SERVICE GROUP"/>
    <s v="Ningbo Hanpu Tools Co., Ltd."/>
    <s v="Same"/>
    <n v="905146"/>
    <n v="0"/>
    <s v="309ASY INV-CONTRACT"/>
    <n v="0"/>
    <n v="0"/>
    <n v="0"/>
    <s v="宁波汉浦工具有限公司"/>
    <n v="0"/>
    <x v="0"/>
    <x v="7"/>
    <s v="Q3"/>
    <x v="0"/>
    <x v="3"/>
  </r>
  <r>
    <s v="ESHL"/>
    <s v="SHA"/>
    <x v="0"/>
    <d v="2019-11-07T00:00:00"/>
    <x v="0"/>
    <n v="14103621"/>
    <n v="43776"/>
    <s v="YMCT|KHY-M712S-A0"/>
    <s v="SHAFT 2 SPARE"/>
    <n v="4"/>
    <n v="4"/>
    <n v="14626.55"/>
    <s v="CNY"/>
    <n v="1.1100000000000001"/>
    <n v="14626.55"/>
    <n v="16235.470500000001"/>
    <s v="C66SHA-SERVICE GROUP"/>
    <s v="ZHEJIANG CHINT ELECTRICS CO.,LTD"/>
    <s v="Same"/>
    <n v="905144"/>
    <n v="8500"/>
    <s v="309ASY INV-PTS SALES"/>
    <n v="0"/>
    <n v="0"/>
    <n v="727276"/>
    <s v="浙江正泰电器股份有限公司"/>
    <n v="0"/>
    <x v="0"/>
    <x v="7"/>
    <s v="Q3"/>
    <x v="0"/>
    <x v="3"/>
  </r>
  <r>
    <s v="ESHL"/>
    <s v="SHA"/>
    <x v="0"/>
    <d v="2019-11-07T00:00:00"/>
    <x v="0"/>
    <n v="14103621"/>
    <n v="43776"/>
    <s v="YMCT|90990-25J026"/>
    <s v="BEARING"/>
    <n v="60"/>
    <n v="60"/>
    <n v="7221.24"/>
    <s v="CNY"/>
    <n v="1.1100000000000001"/>
    <n v="7221.24"/>
    <n v="8015.5764000000008"/>
    <s v="C66SHA-SERVICE GROUP"/>
    <s v="ZHEJIANG CHINT ELECTRICS CO.,LTD"/>
    <s v="Same"/>
    <n v="905144"/>
    <n v="4200"/>
    <s v="309ASY INV-PTS SALES"/>
    <n v="0"/>
    <n v="0"/>
    <n v="727276"/>
    <s v="浙江正泰电器股份有限公司"/>
    <n v="0"/>
    <x v="0"/>
    <x v="7"/>
    <s v="Q3"/>
    <x v="0"/>
    <x v="3"/>
  </r>
  <r>
    <s v="ESHL"/>
    <s v="SHA"/>
    <x v="0"/>
    <d v="2019-11-07T00:00:00"/>
    <x v="0"/>
    <n v="14103622"/>
    <n v="43776"/>
    <s v="YMCT|KHY-M7154-01"/>
    <s v="BIT"/>
    <n v="3"/>
    <n v="3"/>
    <n v="1437.61"/>
    <s v="CNY"/>
    <n v="1.1100000000000001"/>
    <n v="1437.61"/>
    <n v="1595.7471"/>
    <s v="C66SHA-SERVICE GROUP"/>
    <s v="Ningbo Hanpu Tools Co., Ltd."/>
    <s v="Same"/>
    <n v="905145"/>
    <n v="840"/>
    <s v="309ASY INV-PTS SALES"/>
    <n v="0"/>
    <n v="0"/>
    <n v="727279"/>
    <s v="宁波汉浦工具有限公司"/>
    <n v="0"/>
    <x v="0"/>
    <x v="7"/>
    <s v="Q3"/>
    <x v="0"/>
    <x v="3"/>
  </r>
  <r>
    <s v="ESHL"/>
    <s v="SHA"/>
    <x v="0"/>
    <d v="2019-11-07T00:00:00"/>
    <x v="0"/>
    <n v="14103622"/>
    <n v="43776"/>
    <s v="YMCT|KHY-M7156-01"/>
    <s v="BIT CAP"/>
    <n v="20"/>
    <n v="20"/>
    <n v="2202.65"/>
    <s v="CNY"/>
    <n v="1.1100000000000001"/>
    <n v="2202.65"/>
    <n v="2444.9415000000004"/>
    <s v="C66SHA-SERVICE GROUP"/>
    <s v="Ningbo Hanpu Tools Co., Ltd."/>
    <s v="Same"/>
    <n v="905145"/>
    <n v="1300"/>
    <s v="309ASY INV-PTS SALES"/>
    <n v="0"/>
    <n v="0"/>
    <n v="727279"/>
    <s v="宁波汉浦工具有限公司"/>
    <n v="0"/>
    <x v="0"/>
    <x v="7"/>
    <s v="Q3"/>
    <x v="0"/>
    <x v="3"/>
  </r>
  <r>
    <s v="ESHL"/>
    <s v="SHA"/>
    <x v="0"/>
    <d v="2019-11-07T00:00:00"/>
    <x v="0"/>
    <n v="14103622"/>
    <n v="43776"/>
    <s v="YMCT|KHY-M715H-01"/>
    <s v="MAINTE. PARTS SET"/>
    <n v="2"/>
    <n v="2"/>
    <n v="1810.62"/>
    <s v="CNY"/>
    <n v="1.1100000000000001"/>
    <n v="1810.62"/>
    <n v="2009.7882"/>
    <s v="C66SHA-SERVICE GROUP"/>
    <s v="Ningbo Hanpu Tools Co., Ltd."/>
    <s v="Same"/>
    <n v="905145"/>
    <n v="1058"/>
    <s v="309ASY INV-PTS SALES"/>
    <n v="0"/>
    <n v="0"/>
    <n v="727279"/>
    <s v="宁波汉浦工具有限公司"/>
    <n v="0"/>
    <x v="0"/>
    <x v="7"/>
    <s v="Q3"/>
    <x v="0"/>
    <x v="3"/>
  </r>
  <r>
    <s v="ESHL"/>
    <s v="SHA"/>
    <x v="0"/>
    <d v="2019-11-07T00:00:00"/>
    <x v="1"/>
    <n v="14103622"/>
    <n v="43776"/>
    <s v="ZZZZ|K48-M3856-00X"/>
    <s v="GREASE PACK(NSL)"/>
    <n v="2"/>
    <n v="2"/>
    <n v="1168.58"/>
    <s v="CNY"/>
    <n v="1.1100000000000001"/>
    <n v="1168.58"/>
    <n v="1297.1238000000001"/>
    <s v="C66SHA-SERVICE GROUP"/>
    <s v="Ningbo Hanpu Tools Co., Ltd."/>
    <s v="Same"/>
    <n v="905145"/>
    <n v="265.48"/>
    <s v="309ASY INV-PTS SALES"/>
    <n v="0"/>
    <n v="0"/>
    <n v="727279"/>
    <s v="宁波汉浦工具有限公司"/>
    <n v="0"/>
    <x v="0"/>
    <x v="7"/>
    <s v="Q3"/>
    <x v="0"/>
    <x v="3"/>
  </r>
  <r>
    <s v="ESHL"/>
    <s v="SHA"/>
    <x v="2"/>
    <d v="2019-11-07T00:00:00"/>
    <x v="0"/>
    <n v="14103623"/>
    <n v="43776"/>
    <s v="YMCT|KHJ-MC200-00"/>
    <s v="SS TAPE FEEDER 12/16mm"/>
    <n v="5"/>
    <n v="5"/>
    <n v="19747.79"/>
    <s v="CNY"/>
    <n v="1.1100000000000001"/>
    <n v="19747.79"/>
    <n v="21920.046900000001"/>
    <s v="C66SHA-SERVICE GROUP"/>
    <s v="Nanjing Special Creation Electronic Technology Co."/>
    <s v="Same"/>
    <n v="905143"/>
    <n v="15924.83"/>
    <s v="309ASY INV-PTS SALES"/>
    <n v="0"/>
    <n v="0"/>
    <n v="727275"/>
    <s v="南京特创电子科技有限公司"/>
    <n v="0"/>
    <x v="0"/>
    <x v="7"/>
    <s v="Q3"/>
    <x v="0"/>
    <x v="3"/>
  </r>
  <r>
    <s v="ESHL"/>
    <s v="SHA"/>
    <x v="2"/>
    <d v="2019-11-07T00:00:00"/>
    <x v="0"/>
    <n v="14103623"/>
    <n v="43776"/>
    <s v="YMCT|KHJ-MC500-00"/>
    <s v="SS TAPE FEEDER 32mm"/>
    <n v="1"/>
    <n v="1"/>
    <n v="5507.96"/>
    <s v="CNY"/>
    <n v="1.1100000000000001"/>
    <n v="5507.96"/>
    <n v="6113.8356000000003"/>
    <s v="C66SHA-SERVICE GROUP"/>
    <s v="Nanjing Special Creation Electronic Technology Co."/>
    <s v="Same"/>
    <n v="905143"/>
    <n v="4480.45"/>
    <s v="309ASY INV-PTS SALES"/>
    <n v="0"/>
    <n v="0"/>
    <n v="727275"/>
    <s v="南京特创电子科技有限公司"/>
    <n v="0"/>
    <x v="0"/>
    <x v="7"/>
    <s v="Q3"/>
    <x v="0"/>
    <x v="3"/>
  </r>
  <r>
    <s v="ESHL"/>
    <s v="SHA"/>
    <x v="2"/>
    <d v="2019-11-07T00:00:00"/>
    <x v="0"/>
    <n v="14103623"/>
    <n v="43776"/>
    <s v="YMCT|KHJ-MC600-00"/>
    <s v="SS TAPE FEEDER 44mm"/>
    <n v="1"/>
    <n v="1"/>
    <n v="7940.71"/>
    <s v="CNY"/>
    <n v="1.1100000000000001"/>
    <n v="7940.71"/>
    <n v="8814.1881000000012"/>
    <s v="C66SHA-SERVICE GROUP"/>
    <s v="Nanjing Special Creation Electronic Technology Co."/>
    <s v="Same"/>
    <n v="905143"/>
    <n v="6570.02"/>
    <s v="309ASY INV-PTS SALES"/>
    <n v="0"/>
    <n v="0"/>
    <n v="727275"/>
    <s v="南京特创电子科技有限公司"/>
    <n v="0"/>
    <x v="0"/>
    <x v="7"/>
    <s v="Q3"/>
    <x v="0"/>
    <x v="3"/>
  </r>
  <r>
    <s v="ESHL"/>
    <s v="SHA"/>
    <x v="0"/>
    <d v="2019-11-07T00:00:00"/>
    <x v="0"/>
    <n v="14103624"/>
    <n v="43776"/>
    <s v="YMCT|KHW-M3852-A0"/>
    <s v="GREASE GUN SET"/>
    <n v="1"/>
    <n v="1"/>
    <n v="1815.04"/>
    <s v="CNY"/>
    <n v="1.1100000000000001"/>
    <n v="1815.04"/>
    <n v="2014.6944000000001"/>
    <s v="C66SHA-SERVICE GROUP"/>
    <s v="INTELLIGENT EQUIPMENT AND MANUFACTURING INSTITUTE"/>
    <s v="Same"/>
    <n v="905147"/>
    <n v="957"/>
    <s v="309ASY INV-PTS SALES"/>
    <n v="0"/>
    <n v="0"/>
    <n v="727314"/>
    <s v="乐清市智能装备与制造研究院"/>
    <n v="0"/>
    <x v="0"/>
    <x v="7"/>
    <s v="Q3"/>
    <x v="0"/>
    <x v="3"/>
  </r>
  <r>
    <s v="ESHL"/>
    <s v="SZX"/>
    <x v="0"/>
    <d v="2019-11-12T00:00:00"/>
    <x v="1"/>
    <n v="14103625"/>
    <n v="43781"/>
    <s v="ZZZZ|Feeder table(24 slot)"/>
    <s v="Feeder table"/>
    <n v="3"/>
    <n v="3"/>
    <n v="66584.070000000007"/>
    <s v="CNY"/>
    <n v="1.1100000000000001"/>
    <n v="66584.070000000007"/>
    <n v="73908.317700000014"/>
    <s v="C66SZX-SMT SERVICE"/>
    <s v="ShenZhen Nuo Yaxing Technology Co., Ltd."/>
    <s v="Same"/>
    <n v="905148"/>
    <n v="44700"/>
    <s v="309ASY INV-PTS SALES"/>
    <n v="0"/>
    <s v="C66SZ190449REV.3"/>
    <n v="727801"/>
    <s v="深圳市诺亚兴科技有限公司"/>
    <n v="0"/>
    <x v="0"/>
    <x v="7"/>
    <s v="Q3"/>
    <x v="0"/>
    <x v="0"/>
  </r>
  <r>
    <s v="ESHL"/>
    <s v="XIY"/>
    <x v="1"/>
    <d v="2019-11-14T00:00:00"/>
    <x v="0"/>
    <n v="12101062"/>
    <n v="43783"/>
    <s v="YMCT|REPAIR CHARGE"/>
    <s v="REPAIR CHARGE"/>
    <n v="1"/>
    <n v="1"/>
    <n v="1020"/>
    <s v="CNY"/>
    <n v="1.1100000000000001"/>
    <n v="1020"/>
    <n v="1132.2"/>
    <s v="C66BJS-SMT SERVICE"/>
    <s v="Huanic Corporation"/>
    <s v="Same"/>
    <n v="905152"/>
    <n v="0"/>
    <s v="309ASY INV-NON-CON"/>
    <n v="0"/>
    <s v="西安华科20191015"/>
    <n v="0"/>
    <s v="西安华科光电有限公司"/>
    <n v="0"/>
    <x v="0"/>
    <x v="7"/>
    <s v="Q3"/>
    <x v="0"/>
    <x v="2"/>
  </r>
  <r>
    <s v="ESHL"/>
    <s v="SHA"/>
    <x v="3"/>
    <d v="2019-11-14T00:00:00"/>
    <x v="0"/>
    <n v="13100139"/>
    <n v="43783"/>
    <s v="YMCT|REPAIR CHARGE"/>
    <s v="REPAIR CHARGE"/>
    <n v="1"/>
    <n v="1"/>
    <n v="23893.81"/>
    <s v="CNY"/>
    <n v="1.1100000000000001"/>
    <n v="23893.81"/>
    <n v="26522.129100000006"/>
    <s v="C66SHA-SERVICE GROUP"/>
    <s v="Nanjing Putao Electronic Equipment Manufacturing C"/>
    <s v="Same"/>
    <n v="905150"/>
    <n v="0"/>
    <s v="309ASY INV-CONTRACT"/>
    <n v="0"/>
    <n v="0"/>
    <n v="0"/>
    <s v="南京浦涛电子设备制造有限公司"/>
    <n v="0"/>
    <x v="0"/>
    <x v="7"/>
    <s v="Q3"/>
    <x v="0"/>
    <x v="3"/>
  </r>
  <r>
    <s v="ESHL"/>
    <s v="SZX"/>
    <x v="3"/>
    <d v="2019-11-14T00:00:00"/>
    <x v="1"/>
    <n v="13100140"/>
    <n v="43783"/>
    <s v="ZZZZ|REPAIR CHARGE"/>
    <s v="REPAIR CHARGE"/>
    <n v="1"/>
    <n v="1"/>
    <n v="25752.21"/>
    <s v="CNY"/>
    <n v="1.1100000000000001"/>
    <n v="25752.21"/>
    <n v="28584.953100000002"/>
    <s v="C66SZX-SMT SERVICE"/>
    <s v="SHENZHEN STANLEY ELECTRIC CO., LTD."/>
    <s v="Same"/>
    <n v="905155"/>
    <n v="0"/>
    <s v="309ASY INV-CONTRACT"/>
    <n v="0"/>
    <n v="4300007613"/>
    <n v="0"/>
    <s v="深圳斯坦雷电气有限公司"/>
    <n v="0"/>
    <x v="0"/>
    <x v="7"/>
    <s v="Q3"/>
    <x v="0"/>
    <x v="0"/>
  </r>
  <r>
    <s v="ESHL"/>
    <s v="BJS"/>
    <x v="0"/>
    <d v="2019-11-14T00:00:00"/>
    <x v="0"/>
    <n v="14103626"/>
    <n v="43783"/>
    <s v="YMCT|KHY-M7A13-02"/>
    <s v="DIFFUSER MAIN"/>
    <n v="1"/>
    <n v="1"/>
    <n v="469.03"/>
    <s v="CNY"/>
    <n v="1.1100000000000001"/>
    <n v="469.03"/>
    <n v="520.62329999999997"/>
    <s v="C66BJS-SMT SERVICE"/>
    <s v="Beijing Promise &amp; Credit of Electronic Science and"/>
    <s v="Same"/>
    <n v="905127"/>
    <n v="288"/>
    <s v="309ASY INV-PTS SALES"/>
    <n v="0"/>
    <s v="北京鼎和信20191011"/>
    <n v="728202"/>
    <s v="北京鼎和信电子科技有限责任公司"/>
    <n v="0"/>
    <x v="0"/>
    <x v="7"/>
    <s v="Q3"/>
    <x v="0"/>
    <x v="1"/>
  </r>
  <r>
    <s v="ESHL"/>
    <s v="BJS"/>
    <x v="0"/>
    <d v="2019-11-14T00:00:00"/>
    <x v="0"/>
    <n v="14103626"/>
    <n v="43783"/>
    <s v="YMCT|KHY-M7554-04"/>
    <s v="OF.LIGHT BRD.ASSY"/>
    <n v="1"/>
    <n v="1"/>
    <n v="858.41"/>
    <s v="CNY"/>
    <n v="1.1100000000000001"/>
    <n v="858.41"/>
    <n v="952.83510000000001"/>
    <s v="C66BJS-SMT SERVICE"/>
    <s v="Beijing Promise &amp; Credit of Electronic Science and"/>
    <s v="Same"/>
    <n v="905127"/>
    <n v="529"/>
    <s v="309ASY INV-PTS SALES"/>
    <n v="0"/>
    <s v="北京鼎和信20191011"/>
    <n v="728202"/>
    <s v="北京鼎和信电子科技有限责任公司"/>
    <n v="0"/>
    <x v="0"/>
    <x v="7"/>
    <s v="Q3"/>
    <x v="0"/>
    <x v="1"/>
  </r>
  <r>
    <s v="ESHL"/>
    <s v="XIY"/>
    <x v="0"/>
    <d v="2019-11-14T00:00:00"/>
    <x v="0"/>
    <n v="14103627"/>
    <n v="43783"/>
    <s v="YMCT|KLW-M7157-10"/>
    <s v="EJECTOR"/>
    <n v="1"/>
    <n v="1"/>
    <n v="3522.12"/>
    <s v="CNY"/>
    <n v="1.1100000000000001"/>
    <n v="3522.12"/>
    <n v="3909.5532000000003"/>
    <s v="C66XIY-SERVICE GROUP"/>
    <s v="Huanic Corporation"/>
    <s v="Same"/>
    <n v="905128"/>
    <n v="2070"/>
    <s v="309ASY INV-PTS SALES"/>
    <n v="0"/>
    <s v="西安华科20191014"/>
    <n v="728294"/>
    <s v="西安华科光电有限公司"/>
    <n v="0"/>
    <x v="0"/>
    <x v="7"/>
    <s v="Q3"/>
    <x v="0"/>
    <x v="2"/>
  </r>
  <r>
    <s v="ESHL"/>
    <s v="SZX"/>
    <x v="0"/>
    <d v="2019-11-14T00:00:00"/>
    <x v="0"/>
    <n v="14103628"/>
    <n v="43783"/>
    <s v="YMCT|KHN-M7710-A4"/>
    <s v="NOZZLE 301A ASSY"/>
    <n v="15"/>
    <n v="15"/>
    <n v="8097.35"/>
    <s v="CNY"/>
    <n v="1.1100000000000001"/>
    <n v="8097.35"/>
    <n v="8988.058500000001"/>
    <s v="C66SZX-SMT SERVICE"/>
    <s v="Infinova Technology Ltd."/>
    <s v="Same"/>
    <n v="905154"/>
    <n v="6000"/>
    <s v="309ASY INV-PTS SALES"/>
    <n v="0"/>
    <s v="191023CC"/>
    <n v="728292"/>
    <s v="深圳英飞拓智能技术有限公司"/>
    <n v="0"/>
    <x v="0"/>
    <x v="7"/>
    <s v="Q3"/>
    <x v="0"/>
    <x v="0"/>
  </r>
  <r>
    <s v="ESHL"/>
    <s v="SZX"/>
    <x v="0"/>
    <d v="2019-11-14T00:00:00"/>
    <x v="0"/>
    <n v="14103628"/>
    <n v="43783"/>
    <s v="YMCT|KHN-M7720-A3"/>
    <s v="NOZZLE 302A ASSY"/>
    <n v="5"/>
    <n v="5"/>
    <n v="2898.23"/>
    <s v="CNY"/>
    <n v="1.1100000000000001"/>
    <n v="2898.23"/>
    <n v="3217.0353000000005"/>
    <s v="C66SZX-SMT SERVICE"/>
    <s v="Infinova Technology Ltd."/>
    <s v="Same"/>
    <n v="905154"/>
    <n v="2075"/>
    <s v="309ASY INV-PTS SALES"/>
    <n v="0"/>
    <s v="191023CC"/>
    <n v="728292"/>
    <s v="深圳英飞拓智能技术有限公司"/>
    <n v="0"/>
    <x v="0"/>
    <x v="7"/>
    <s v="Q3"/>
    <x v="0"/>
    <x v="0"/>
  </r>
  <r>
    <s v="ESHL"/>
    <s v="SZX"/>
    <x v="0"/>
    <d v="2019-11-14T00:00:00"/>
    <x v="1"/>
    <n v="14103629"/>
    <n v="43783"/>
    <s v="ZZZZ|E3052729000"/>
    <s v="FILTER"/>
    <n v="50"/>
    <n v="50"/>
    <n v="1769.91"/>
    <s v="CNY"/>
    <n v="1.1100000000000001"/>
    <n v="1769.91"/>
    <n v="1964.6001000000003"/>
    <s v="C66SZX-SMT SERVICE"/>
    <s v="SHENZHEN STANLEY ELECTRIC CO., LTD."/>
    <s v="Same"/>
    <n v="905153"/>
    <n v="1213.5"/>
    <s v="309ASY INV-PTS SALES"/>
    <n v="0"/>
    <s v="4300007633，4300007780"/>
    <n v="728288"/>
    <s v="深圳斯坦雷电气有限公司"/>
    <n v="0"/>
    <x v="0"/>
    <x v="7"/>
    <s v="Q3"/>
    <x v="0"/>
    <x v="0"/>
  </r>
  <r>
    <s v="ESHL"/>
    <s v="SZX"/>
    <x v="0"/>
    <d v="2019-11-14T00:00:00"/>
    <x v="1"/>
    <n v="14103629"/>
    <n v="43783"/>
    <s v="ZMTR|PF901002000"/>
    <s v="FILTER ELEMENT A"/>
    <n v="3"/>
    <n v="3"/>
    <n v="610.62"/>
    <s v="CNY"/>
    <n v="1.1100000000000001"/>
    <n v="610.62"/>
    <n v="677.78820000000007"/>
    <s v="C66SZX-SMT SERVICE"/>
    <s v="SHENZHEN STANLEY ELECTRIC CO., LTD."/>
    <s v="Same"/>
    <n v="905153"/>
    <n v="436.89"/>
    <s v="309ASY INV-PTS SALES"/>
    <n v="0"/>
    <s v="4300007633，4300007780"/>
    <n v="728288"/>
    <s v="深圳斯坦雷电气有限公司"/>
    <n v="0"/>
    <x v="0"/>
    <x v="7"/>
    <s v="Q3"/>
    <x v="0"/>
    <x v="0"/>
  </r>
  <r>
    <s v="ESHL"/>
    <s v="SZX"/>
    <x v="0"/>
    <d v="2019-11-14T00:00:00"/>
    <x v="1"/>
    <n v="14103629"/>
    <n v="43783"/>
    <s v="ZZZZ|PF901006000"/>
    <s v="FILTER ELEMENT"/>
    <n v="3"/>
    <n v="3"/>
    <n v="238.94"/>
    <s v="CNY"/>
    <n v="1.1100000000000001"/>
    <n v="238.94"/>
    <n v="265.22340000000003"/>
    <s v="C66SZX-SMT SERVICE"/>
    <s v="SHENZHEN STANLEY ELECTRIC CO., LTD."/>
    <s v="Same"/>
    <n v="905153"/>
    <n v="174.75"/>
    <s v="309ASY INV-PTS SALES"/>
    <n v="0"/>
    <s v="4300007633，4300007780"/>
    <n v="728288"/>
    <s v="深圳斯坦雷电气有限公司"/>
    <n v="0"/>
    <x v="0"/>
    <x v="7"/>
    <s v="Q3"/>
    <x v="0"/>
    <x v="0"/>
  </r>
  <r>
    <s v="ESHL"/>
    <s v="SZX"/>
    <x v="0"/>
    <d v="2019-11-14T00:00:00"/>
    <x v="1"/>
    <n v="14103629"/>
    <n v="43783"/>
    <s v="ZMTR|40000864"/>
    <s v="CONVEYOR BELT C"/>
    <n v="2"/>
    <n v="2"/>
    <n v="159.29"/>
    <s v="CNY"/>
    <n v="1.1100000000000001"/>
    <n v="159.29"/>
    <n v="176.81190000000001"/>
    <s v="C66SZX-SMT SERVICE"/>
    <s v="SHENZHEN STANLEY ELECTRIC CO., LTD."/>
    <s v="Same"/>
    <n v="905153"/>
    <n v="116.5"/>
    <s v="309ASY INV-PTS SALES"/>
    <n v="0"/>
    <s v="4300007633，4300007780"/>
    <n v="728288"/>
    <s v="深圳斯坦雷电气有限公司"/>
    <n v="0"/>
    <x v="0"/>
    <x v="7"/>
    <s v="Q3"/>
    <x v="0"/>
    <x v="0"/>
  </r>
  <r>
    <s v="ESHL"/>
    <s v="SZX"/>
    <x v="0"/>
    <d v="2019-11-14T00:00:00"/>
    <x v="1"/>
    <n v="14103629"/>
    <n v="43783"/>
    <s v="ZMTR|40000863"/>
    <s v="CONVEYOR BELT C"/>
    <n v="4"/>
    <n v="4"/>
    <n v="318.58"/>
    <s v="CNY"/>
    <n v="1.1100000000000001"/>
    <n v="318.58"/>
    <n v="353.62380000000002"/>
    <s v="C66SZX-SMT SERVICE"/>
    <s v="SHENZHEN STANLEY ELECTRIC CO., LTD."/>
    <s v="Same"/>
    <n v="905153"/>
    <n v="233"/>
    <s v="309ASY INV-PTS SALES"/>
    <n v="0"/>
    <s v="4300007633，4300007780"/>
    <n v="728288"/>
    <s v="深圳斯坦雷电气有限公司"/>
    <n v="0"/>
    <x v="0"/>
    <x v="7"/>
    <s v="Q3"/>
    <x v="0"/>
    <x v="0"/>
  </r>
  <r>
    <s v="ESHL"/>
    <s v="SZX"/>
    <x v="0"/>
    <d v="2019-11-14T00:00:00"/>
    <x v="1"/>
    <n v="14103629"/>
    <n v="43783"/>
    <s v="ZMTR|40032449"/>
    <s v="6459GREASE N"/>
    <n v="1"/>
    <n v="1"/>
    <n v="274.33999999999997"/>
    <s v="CNY"/>
    <n v="1.1100000000000001"/>
    <n v="274.33999999999997"/>
    <n v="304.51740000000001"/>
    <s v="C66SZX-SMT SERVICE"/>
    <s v="SHENZHEN STANLEY ELECTRIC CO., LTD."/>
    <s v="Same"/>
    <n v="905153"/>
    <n v="194.17"/>
    <s v="309ASY INV-PTS SALES"/>
    <n v="0"/>
    <s v="4300007633，4300007780"/>
    <n v="728288"/>
    <s v="深圳斯坦雷电气有限公司"/>
    <n v="0"/>
    <x v="0"/>
    <x v="7"/>
    <s v="Q3"/>
    <x v="0"/>
    <x v="0"/>
  </r>
  <r>
    <s v="ESHL"/>
    <s v="SZX"/>
    <x v="0"/>
    <d v="2019-11-14T00:00:00"/>
    <x v="1"/>
    <n v="14103629"/>
    <n v="43783"/>
    <s v="ZMTR|MDFRX1001L0"/>
    <s v="GREASE FOR YC/Z AXIS"/>
    <n v="1"/>
    <n v="1"/>
    <n v="274.33999999999997"/>
    <s v="CNY"/>
    <n v="1.1100000000000001"/>
    <n v="274.33999999999997"/>
    <n v="304.51740000000001"/>
    <s v="C66SZX-SMT SERVICE"/>
    <s v="SHENZHEN STANLEY ELECTRIC CO., LTD."/>
    <s v="Same"/>
    <n v="905153"/>
    <n v="194.17"/>
    <s v="309ASY INV-PTS SALES"/>
    <n v="0"/>
    <s v="4300007633，4300007780"/>
    <n v="728288"/>
    <s v="深圳斯坦雷电气有限公司"/>
    <n v="0"/>
    <x v="0"/>
    <x v="7"/>
    <s v="Q3"/>
    <x v="0"/>
    <x v="0"/>
  </r>
  <r>
    <s v="ESHL"/>
    <s v="SZX"/>
    <x v="0"/>
    <d v="2019-11-14T00:00:00"/>
    <x v="1"/>
    <n v="14103629"/>
    <n v="43783"/>
    <s v="ZMTR|MGREAS050GA"/>
    <s v="GREASE FOR YC/Z AXIS"/>
    <n v="1"/>
    <n v="1"/>
    <n v="353.98"/>
    <s v="CNY"/>
    <n v="1.1100000000000001"/>
    <n v="353.98"/>
    <n v="392.91780000000006"/>
    <s v="C66SZX-SMT SERVICE"/>
    <s v="SHENZHEN STANLEY ELECTRIC CO., LTD."/>
    <s v="Same"/>
    <n v="905153"/>
    <n v="252.43"/>
    <s v="309ASY INV-PTS SALES"/>
    <n v="0"/>
    <s v="4300007633，4300007780"/>
    <n v="728288"/>
    <s v="深圳斯坦雷电气有限公司"/>
    <n v="0"/>
    <x v="0"/>
    <x v="7"/>
    <s v="Q3"/>
    <x v="0"/>
    <x v="0"/>
  </r>
  <r>
    <s v="ESHL"/>
    <s v="SZX"/>
    <x v="0"/>
    <d v="2019-11-14T00:00:00"/>
    <x v="1"/>
    <n v="14103629"/>
    <n v="43783"/>
    <s v="ZMTR|40033446"/>
    <s v="VISION MONITOR ST ASM"/>
    <n v="2"/>
    <n v="2"/>
    <n v="3185.84"/>
    <s v="CNY"/>
    <n v="1.1100000000000001"/>
    <n v="3185.84"/>
    <n v="3536.2824000000005"/>
    <s v="C66SZX-SMT SERVICE"/>
    <s v="SHENZHEN STANLEY ELECTRIC CO., LTD."/>
    <s v="Same"/>
    <n v="905153"/>
    <n v="2330.1"/>
    <s v="309ASY INV-PTS SALES"/>
    <n v="0"/>
    <s v="4300007633，4300007780"/>
    <n v="728288"/>
    <s v="深圳斯坦雷电气有限公司"/>
    <n v="0"/>
    <x v="0"/>
    <x v="7"/>
    <s v="Q3"/>
    <x v="0"/>
    <x v="0"/>
  </r>
  <r>
    <s v="ESHL"/>
    <s v="SZX"/>
    <x v="0"/>
    <d v="2019-11-14T00:00:00"/>
    <x v="1"/>
    <n v="14103629"/>
    <n v="43783"/>
    <s v="ZMTR|40002186"/>
    <s v="Z VACUUM CABLE ASM"/>
    <n v="4"/>
    <n v="4"/>
    <n v="318.58"/>
    <s v="CNY"/>
    <n v="1.1100000000000001"/>
    <n v="318.58"/>
    <n v="353.62380000000002"/>
    <s v="C66SZX-SMT SERVICE"/>
    <s v="SHENZHEN STANLEY ELECTRIC CO., LTD."/>
    <s v="Same"/>
    <n v="905153"/>
    <n v="233"/>
    <s v="309ASY INV-PTS SALES"/>
    <n v="0"/>
    <s v="4300007633，4300007780"/>
    <n v="728288"/>
    <s v="深圳斯坦雷电气有限公司"/>
    <n v="0"/>
    <x v="0"/>
    <x v="7"/>
    <s v="Q3"/>
    <x v="0"/>
    <x v="0"/>
  </r>
  <r>
    <s v="ESHL"/>
    <s v="SHA"/>
    <x v="0"/>
    <d v="2019-11-15T00:00:00"/>
    <x v="0"/>
    <n v="14103630"/>
    <n v="43784"/>
    <s v="YMCT|KKD-M78C0-00"/>
    <s v="SCAN CAM.ASSY"/>
    <n v="1"/>
    <n v="1"/>
    <n v="23008.85"/>
    <s v="CNY"/>
    <n v="1.1100000000000001"/>
    <n v="23008.85"/>
    <n v="25539.823500000002"/>
    <s v="C66SHA-SERVICE GROUP"/>
    <s v="Shanghai Sungao te Electronics Co., ltd"/>
    <s v="Same"/>
    <n v="905156"/>
    <n v="10707"/>
    <s v="309ASY INV-PTS SALES"/>
    <n v="0"/>
    <n v="0"/>
    <n v="728371"/>
    <s v="上海山高特电子有限公司"/>
    <n v="0"/>
    <x v="0"/>
    <x v="7"/>
    <s v="Q3"/>
    <x v="0"/>
    <x v="3"/>
  </r>
  <r>
    <s v="ESHL"/>
    <s v="SZX"/>
    <x v="0"/>
    <d v="2019-11-19T00:00:00"/>
    <x v="0"/>
    <n v="14103631"/>
    <n v="43788"/>
    <s v="YMCT|KHY-M9129-00"/>
    <s v="BELT 1 CONVEYOR"/>
    <n v="4"/>
    <n v="4"/>
    <n v="1097.3499999999999"/>
    <s v="CNY"/>
    <n v="1.1100000000000001"/>
    <n v="1097.3499999999999"/>
    <n v="1218.0585000000001"/>
    <s v="C66SZX-SMT SERVICE"/>
    <s v="GUANGDONG NRE TECHNOLOGY CO.,LTD"/>
    <s v="Same"/>
    <n v="905159"/>
    <n v="592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KHY-M7131-00"/>
    <s v="BELT 1"/>
    <n v="2"/>
    <n v="2"/>
    <n v="256.64"/>
    <s v="CNY"/>
    <n v="1.1100000000000001"/>
    <n v="256.64"/>
    <n v="284.87040000000002"/>
    <s v="C66SZX-SMT SERVICE"/>
    <s v="GUANGDONG NRE TECHNOLOGY CO.,LTD"/>
    <s v="Same"/>
    <n v="905159"/>
    <n v="140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KHY-M7132-00"/>
    <s v="BELT 2"/>
    <n v="2"/>
    <n v="2"/>
    <n v="238.94"/>
    <s v="CNY"/>
    <n v="1.1100000000000001"/>
    <n v="238.94"/>
    <n v="265.22340000000003"/>
    <s v="C66SZX-SMT SERVICE"/>
    <s v="GUANGDONG NRE TECHNOLOGY CO.,LTD"/>
    <s v="Same"/>
    <n v="905159"/>
    <n v="130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KHY-M8C06-10"/>
    <s v="BIT SET 10"/>
    <n v="1"/>
    <n v="1"/>
    <n v="4070.8"/>
    <s v="CNY"/>
    <n v="1.1100000000000001"/>
    <n v="4070.8"/>
    <n v="4518.5880000000006"/>
    <s v="C66SZX-SMT SERVICE"/>
    <s v="GUANGDONG NRE TECHNOLOGY CO.,LTD"/>
    <s v="Same"/>
    <n v="905159"/>
    <n v="2218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KHY-M7153-10"/>
    <s v="VALVE"/>
    <n v="2"/>
    <n v="2"/>
    <n v="5663.72"/>
    <s v="CNY"/>
    <n v="1.1100000000000001"/>
    <n v="5663.72"/>
    <n v="6286.7292000000007"/>
    <s v="C66SZX-SMT SERVICE"/>
    <s v="GUANGDONG NRE TECHNOLOGY CO.,LTD"/>
    <s v="Same"/>
    <n v="905159"/>
    <n v="3050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KV8-M8883-A0"/>
    <s v="NEEDLE ASSY."/>
    <n v="5"/>
    <n v="5"/>
    <n v="88.5"/>
    <s v="CNY"/>
    <n v="1.1100000000000001"/>
    <n v="88.5"/>
    <n v="98.235000000000014"/>
    <s v="C66SZX-SMT SERVICE"/>
    <s v="GUANGDONG NRE TECHNOLOGY CO.,LTD"/>
    <s v="Same"/>
    <n v="905159"/>
    <n v="45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1"/>
    <n v="14103631"/>
    <n v="43788"/>
    <s v="ZMTR|K48-M3852-01"/>
    <s v="GREASE GUN"/>
    <n v="1"/>
    <n v="1"/>
    <n v="1061.95"/>
    <s v="CNY"/>
    <n v="1.1100000000000001"/>
    <n v="1061.95"/>
    <n v="1178.7645000000002"/>
    <s v="C66SZX-SMT SERVICE"/>
    <s v="GUANGDONG NRE TECHNOLOGY CO.,LTD"/>
    <s v="Same"/>
    <n v="905159"/>
    <n v="378.64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1"/>
    <n v="14103631"/>
    <n v="43788"/>
    <s v="ZMTR|KGB-M7163-A0"/>
    <s v="EJECTOR"/>
    <n v="3"/>
    <n v="3"/>
    <n v="1858.41"/>
    <s v="CNY"/>
    <n v="1.1100000000000001"/>
    <n v="1858.41"/>
    <n v="2062.8351000000002"/>
    <s v="C66SZX-SMT SERVICE"/>
    <s v="GUANGDONG NRE TECHNOLOGY CO.,LTD"/>
    <s v="Same"/>
    <n v="905159"/>
    <n v="932.04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1"/>
    <n v="14103631"/>
    <n v="43788"/>
    <s v="ZMTR|KV8-M7162-10"/>
    <s v="VALVE"/>
    <n v="3"/>
    <n v="3"/>
    <n v="1061.95"/>
    <s v="CNY"/>
    <n v="1.1100000000000001"/>
    <n v="1061.95"/>
    <n v="1178.7645000000002"/>
    <s v="C66SZX-SMT SERVICE"/>
    <s v="GUANGDONG NRE TECHNOLOGY CO.,LTD"/>
    <s v="Same"/>
    <n v="905159"/>
    <n v="466.02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1"/>
    <n v="14103631"/>
    <n v="43788"/>
    <s v="ZMTR|KV8-M7162-20"/>
    <s v="VALVE"/>
    <n v="3"/>
    <n v="3"/>
    <n v="1061.95"/>
    <s v="CNY"/>
    <n v="1.1100000000000001"/>
    <n v="1061.95"/>
    <n v="1178.7645000000002"/>
    <s v="C66SZX-SMT SERVICE"/>
    <s v="GUANGDONG NRE TECHNOLOGY CO.,LTD"/>
    <s v="Same"/>
    <n v="905159"/>
    <n v="466.02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KV7-M9129-00"/>
    <s v="BELT 1 CONVEYOR :MAM"/>
    <n v="2"/>
    <n v="2"/>
    <n v="1044.25"/>
    <s v="CNY"/>
    <n v="1.1100000000000001"/>
    <n v="1044.25"/>
    <n v="1159.1175000000001"/>
    <s v="C66SZX-SMT SERVICE"/>
    <s v="GUANGDONG NRE TECHNOLOGY CO.,LTD"/>
    <s v="Same"/>
    <n v="905159"/>
    <n v="560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KGB-M7181-00"/>
    <s v="BELT HEAD"/>
    <n v="2"/>
    <n v="2"/>
    <n v="407.08"/>
    <s v="CNY"/>
    <n v="1.1100000000000001"/>
    <n v="407.08"/>
    <n v="451.85880000000003"/>
    <s v="C66SZX-SMT SERVICE"/>
    <s v="GUANGDONG NRE TECHNOLOGY CO.,LTD"/>
    <s v="Same"/>
    <n v="905159"/>
    <n v="218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90990-17J007"/>
    <s v="O-RING"/>
    <n v="20"/>
    <n v="20"/>
    <n v="265.49"/>
    <s v="CNY"/>
    <n v="1.1100000000000001"/>
    <n v="265.49"/>
    <n v="294.69390000000004"/>
    <s v="C66SZX-SMT SERVICE"/>
    <s v="GUANGDONG NRE TECHNOLOGY CO.,LTD"/>
    <s v="Same"/>
    <n v="905159"/>
    <n v="120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90200-01J125"/>
    <s v="O-RING"/>
    <n v="20"/>
    <n v="20"/>
    <n v="106.19"/>
    <s v="CNY"/>
    <n v="1.1100000000000001"/>
    <n v="106.19"/>
    <n v="117.87090000000001"/>
    <s v="C66SZX-SMT SERVICE"/>
    <s v="GUANGDONG NRE TECHNOLOGY CO.,LTD"/>
    <s v="Same"/>
    <n v="905159"/>
    <n v="60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90990-22J003"/>
    <s v="PACKING"/>
    <n v="20"/>
    <n v="20"/>
    <n v="796.46"/>
    <s v="CNY"/>
    <n v="1.1100000000000001"/>
    <n v="796.46"/>
    <n v="884.07060000000013"/>
    <s v="C66SZX-SMT SERVICE"/>
    <s v="GUANGDONG NRE TECHNOLOGY CO.,LTD"/>
    <s v="Same"/>
    <n v="905159"/>
    <n v="440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90990-22J006"/>
    <s v="PACKING"/>
    <n v="20"/>
    <n v="20"/>
    <n v="2035.4"/>
    <s v="CNY"/>
    <n v="1.1100000000000001"/>
    <n v="2035.4"/>
    <n v="2259.2940000000003"/>
    <s v="C66SZX-SMT SERVICE"/>
    <s v="GUANGDONG NRE TECHNOLOGY CO.,LTD"/>
    <s v="Same"/>
    <n v="905159"/>
    <n v="1100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90990-22J002"/>
    <s v="PACKING"/>
    <n v="20"/>
    <n v="20"/>
    <n v="973.45"/>
    <s v="CNY"/>
    <n v="1.1100000000000001"/>
    <n v="973.45"/>
    <n v="1080.5295000000001"/>
    <s v="C66SZX-SMT SERVICE"/>
    <s v="GUANGDONG NRE TECHNOLOGY CO.,LTD"/>
    <s v="Same"/>
    <n v="905159"/>
    <n v="520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1"/>
    <n v="14103631"/>
    <n v="43788"/>
    <s v="ZZZZ|K48-M3856-00X"/>
    <s v="GREASE PACK(NSL)"/>
    <n v="2"/>
    <n v="2"/>
    <n v="0"/>
    <s v="CNY"/>
    <n v="1.1100000000000001"/>
    <n v="0"/>
    <n v="0"/>
    <s v="C66SZX-SMT SERVICE"/>
    <s v="GUANGDONG NRE TECHNOLOGY CO.,LTD"/>
    <s v="Same"/>
    <n v="905159"/>
    <n v="265.48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HA"/>
    <x v="2"/>
    <d v="2019-11-20T00:00:00"/>
    <x v="0"/>
    <n v="14103632"/>
    <n v="43789"/>
    <s v="YMCT|KHJ-MC200-00"/>
    <s v="SS TAPE FEEDER 12/16mm"/>
    <n v="5"/>
    <n v="5"/>
    <n v="23101.77"/>
    <s v="CNY"/>
    <n v="1.1100000000000001"/>
    <n v="23101.77"/>
    <n v="25642.964700000004"/>
    <s v="C66SHA-SERVICE GROUP"/>
    <s v="Zhejiang Dejie Electronics Technology Co., Ltd."/>
    <s v="Same"/>
    <n v="905160"/>
    <n v="18082.68"/>
    <s v="309ASY INV-PTS SALES"/>
    <n v="0"/>
    <n v="0"/>
    <n v="728853"/>
    <s v="浙江德捷电子科技有限公司"/>
    <n v="0"/>
    <x v="0"/>
    <x v="7"/>
    <s v="Q3"/>
    <x v="0"/>
    <x v="3"/>
  </r>
  <r>
    <s v="ESHL"/>
    <s v="SHA"/>
    <x v="2"/>
    <d v="2019-11-20T00:00:00"/>
    <x v="0"/>
    <n v="14103633"/>
    <n v="43789"/>
    <s v="YMCT|KHJ-MC100-00"/>
    <s v="SS TAPE FEEDER 8mm"/>
    <n v="3"/>
    <n v="3"/>
    <n v="8808.85"/>
    <s v="CNY"/>
    <n v="1.1100000000000001"/>
    <n v="8808.85"/>
    <n v="9777.8235000000004"/>
    <s v="C66SHA-SERVICE GROUP"/>
    <s v="Anhui Taihua Instrument Co., Ltd."/>
    <s v="Same"/>
    <n v="905161"/>
    <n v="7941.79"/>
    <s v="309ASY INV-PTS SALES"/>
    <n v="0"/>
    <n v="0"/>
    <n v="728854"/>
    <s v="安徽泰华仪表有限公司"/>
    <n v="0"/>
    <x v="0"/>
    <x v="7"/>
    <s v="Q3"/>
    <x v="0"/>
    <x v="3"/>
  </r>
  <r>
    <s v="ESHL"/>
    <s v="SHA"/>
    <x v="2"/>
    <d v="2019-11-20T00:00:00"/>
    <x v="0"/>
    <n v="14103633"/>
    <n v="43789"/>
    <s v="YMCT|KHJ-MC200-00"/>
    <s v="SS TAPE FEEDER 12/16mm"/>
    <n v="2"/>
    <n v="2"/>
    <n v="8624.7800000000007"/>
    <s v="CNY"/>
    <n v="1.1100000000000001"/>
    <n v="8624.7800000000007"/>
    <n v="9573.5058000000008"/>
    <s v="C66SHA-SERVICE GROUP"/>
    <s v="Anhui Taihua Instrument Co., Ltd."/>
    <s v="Same"/>
    <n v="905161"/>
    <n v="7233.07"/>
    <s v="309ASY INV-PTS SALES"/>
    <n v="0"/>
    <n v="0"/>
    <n v="728854"/>
    <s v="安徽泰华仪表有限公司"/>
    <n v="0"/>
    <x v="0"/>
    <x v="7"/>
    <s v="Q3"/>
    <x v="0"/>
    <x v="3"/>
  </r>
  <r>
    <s v="ESHL"/>
    <s v="BJS"/>
    <x v="0"/>
    <d v="2019-11-22T00:00:00"/>
    <x v="2"/>
    <n v="14103634"/>
    <n v="43791"/>
    <s v="HELI|5797602"/>
    <s v="SUPPORT PIN"/>
    <n v="10"/>
    <n v="10"/>
    <n v="3318.58"/>
    <s v="CNY"/>
    <n v="1.1100000000000001"/>
    <n v="3318.58"/>
    <n v="3683.6238000000003"/>
    <s v="C66BJS-SMT SERVICE"/>
    <s v="Hanwang zhizao Co.,Ltd"/>
    <s v="Same"/>
    <n v="905140"/>
    <n v="700"/>
    <s v="309ASY INV-PTS SALES"/>
    <n v="0"/>
    <n v="45000191023"/>
    <n v="729200"/>
    <s v="汉王制造有限公司"/>
    <n v="0"/>
    <x v="0"/>
    <x v="7"/>
    <s v="Q3"/>
    <x v="0"/>
    <x v="1"/>
  </r>
  <r>
    <s v="ESHL"/>
    <s v="BJS"/>
    <x v="0"/>
    <d v="2019-11-22T00:00:00"/>
    <x v="2"/>
    <n v="14103634"/>
    <n v="43791"/>
    <s v="HELI|2976K"/>
    <s v="RING, RETAINING 3/16"/>
    <n v="10"/>
    <n v="10"/>
    <n v="725.66"/>
    <s v="CNY"/>
    <n v="1.1100000000000001"/>
    <n v="725.66"/>
    <n v="805.48260000000005"/>
    <s v="C66BJS-SMT SERVICE"/>
    <s v="Hanwang zhizao Co.,Ltd"/>
    <s v="Same"/>
    <n v="905140"/>
    <n v="50"/>
    <s v="309ASY INV-PTS SALES"/>
    <n v="0"/>
    <n v="45000191023"/>
    <n v="729200"/>
    <s v="汉王制造有限公司"/>
    <n v="0"/>
    <x v="0"/>
    <x v="7"/>
    <s v="Q3"/>
    <x v="0"/>
    <x v="1"/>
  </r>
  <r>
    <s v="ESHL"/>
    <s v="BJS"/>
    <x v="0"/>
    <d v="2019-11-22T00:00:00"/>
    <x v="2"/>
    <n v="14103634"/>
    <n v="43791"/>
    <s v="HELI|571640"/>
    <s v="EXIT/ENTRANCE GUIDE"/>
    <n v="10"/>
    <n v="10"/>
    <n v="3955.75"/>
    <s v="CNY"/>
    <n v="1.1100000000000001"/>
    <n v="3955.75"/>
    <n v="4390.8825000000006"/>
    <s v="C66BJS-SMT SERVICE"/>
    <s v="Hanwang zhizao Co.,Ltd"/>
    <s v="Same"/>
    <n v="905140"/>
    <n v="780"/>
    <s v="309ASY INV-PTS SALES"/>
    <n v="0"/>
    <n v="45000191023"/>
    <n v="729200"/>
    <s v="汉王制造有限公司"/>
    <n v="0"/>
    <x v="0"/>
    <x v="7"/>
    <s v="Q3"/>
    <x v="0"/>
    <x v="1"/>
  </r>
  <r>
    <s v="ESHL"/>
    <s v="BJS"/>
    <x v="0"/>
    <d v="2019-11-22T00:00:00"/>
    <x v="2"/>
    <n v="14103634"/>
    <n v="43791"/>
    <s v="HELI|59128101"/>
    <s v="BOARD GUIDE ENTR CUTDOWN RAIL"/>
    <n v="3"/>
    <n v="3"/>
    <n v="1595.58"/>
    <s v="CNY"/>
    <n v="1.1100000000000001"/>
    <n v="1595.58"/>
    <n v="1771.0938000000001"/>
    <s v="C66BJS-SMT SERVICE"/>
    <s v="Hanwang zhizao Co.,Ltd"/>
    <s v="Same"/>
    <n v="905140"/>
    <n v="555"/>
    <s v="309ASY INV-PTS SALES"/>
    <n v="0"/>
    <n v="45000191023"/>
    <n v="729200"/>
    <s v="汉王制造有限公司"/>
    <n v="0"/>
    <x v="0"/>
    <x v="7"/>
    <s v="Q3"/>
    <x v="0"/>
    <x v="1"/>
  </r>
  <r>
    <s v="ESHL"/>
    <s v="BJS"/>
    <x v="0"/>
    <d v="2019-11-22T00:00:00"/>
    <x v="2"/>
    <n v="14103634"/>
    <n v="43791"/>
    <s v="HELI|59128102"/>
    <s v="BOARD GUIDE ENTR CUTDOWN RAIL"/>
    <n v="3"/>
    <n v="3"/>
    <n v="1595.58"/>
    <s v="CNY"/>
    <n v="1.1100000000000001"/>
    <n v="1595.58"/>
    <n v="1771.0938000000001"/>
    <s v="C66BJS-SMT SERVICE"/>
    <s v="Hanwang zhizao Co.,Ltd"/>
    <s v="Same"/>
    <n v="905140"/>
    <n v="555"/>
    <s v="309ASY INV-PTS SALES"/>
    <n v="0"/>
    <n v="45000191023"/>
    <n v="729200"/>
    <s v="汉王制造有限公司"/>
    <n v="0"/>
    <x v="0"/>
    <x v="7"/>
    <s v="Q3"/>
    <x v="0"/>
    <x v="1"/>
  </r>
  <r>
    <s v="ESHL"/>
    <s v="BJS"/>
    <x v="0"/>
    <d v="2019-11-22T00:00:00"/>
    <x v="2"/>
    <n v="14103634"/>
    <n v="43791"/>
    <s v="HELI|587092"/>
    <s v="GRAPHITE 12MM ID BEARING ALTR"/>
    <n v="10"/>
    <n v="10"/>
    <n v="3318.58"/>
    <s v="CNY"/>
    <n v="1.1100000000000001"/>
    <n v="3318.58"/>
    <n v="3683.6238000000003"/>
    <s v="C66BJS-SMT SERVICE"/>
    <s v="Hanwang zhizao Co.,Ltd"/>
    <s v="Same"/>
    <n v="905140"/>
    <n v="1100"/>
    <s v="309ASY INV-PTS SALES"/>
    <n v="0"/>
    <n v="45000191023"/>
    <n v="729200"/>
    <s v="汉王制造有限公司"/>
    <n v="0"/>
    <x v="0"/>
    <x v="7"/>
    <s v="Q3"/>
    <x v="0"/>
    <x v="1"/>
  </r>
  <r>
    <s v="ESHL"/>
    <s v="BJS"/>
    <x v="0"/>
    <d v="2019-11-22T00:00:00"/>
    <x v="2"/>
    <n v="14103634"/>
    <n v="43791"/>
    <s v="HELI|591539"/>
    <s v="GRAPHITE THRUST WASHER, 20mm ID"/>
    <n v="10"/>
    <n v="10"/>
    <n v="3061.95"/>
    <s v="CNY"/>
    <n v="1.1100000000000001"/>
    <n v="3061.95"/>
    <n v="3398.7645000000002"/>
    <s v="C66BJS-SMT SERVICE"/>
    <s v="Hanwang zhizao Co.,Ltd"/>
    <s v="Same"/>
    <n v="905140"/>
    <n v="950"/>
    <s v="309ASY INV-PTS SALES"/>
    <n v="0"/>
    <n v="45000191023"/>
    <n v="729200"/>
    <s v="汉王制造有限公司"/>
    <n v="0"/>
    <x v="0"/>
    <x v="7"/>
    <s v="Q3"/>
    <x v="0"/>
    <x v="1"/>
  </r>
  <r>
    <s v="ESHL"/>
    <s v="BJS"/>
    <x v="0"/>
    <d v="2019-11-22T00:00:00"/>
    <x v="2"/>
    <n v="14103634"/>
    <n v="43791"/>
    <s v="HELI|7176C"/>
    <s v="SHIM 20 ID X 28 OD X 0.3 THK"/>
    <n v="20"/>
    <n v="20"/>
    <n v="1008.85"/>
    <s v="CNY"/>
    <n v="1.1100000000000001"/>
    <n v="1008.85"/>
    <n v="1119.8235000000002"/>
    <s v="C66BJS-SMT SERVICE"/>
    <s v="Hanwang zhizao Co.,Ltd"/>
    <s v="Same"/>
    <n v="905140"/>
    <n v="80"/>
    <s v="309ASY INV-PTS SALES"/>
    <n v="0"/>
    <n v="45000191023"/>
    <n v="729200"/>
    <s v="汉王制造有限公司"/>
    <n v="0"/>
    <x v="0"/>
    <x v="7"/>
    <s v="Q3"/>
    <x v="0"/>
    <x v="1"/>
  </r>
  <r>
    <s v="ESHL"/>
    <s v="BJS"/>
    <x v="0"/>
    <d v="2019-11-22T00:00:00"/>
    <x v="2"/>
    <n v="14103634"/>
    <n v="43791"/>
    <s v="HELI|4680M"/>
    <s v="RETAINING RING"/>
    <n v="8"/>
    <n v="8"/>
    <n v="757.52"/>
    <s v="CNY"/>
    <n v="1.1100000000000001"/>
    <n v="757.52"/>
    <n v="840.84720000000004"/>
    <s v="C66BJS-SMT SERVICE"/>
    <s v="Hanwang zhizao Co.,Ltd"/>
    <s v="Same"/>
    <n v="905140"/>
    <n v="104"/>
    <s v="309ASY INV-PTS SALES"/>
    <n v="0"/>
    <n v="45000191023"/>
    <n v="729200"/>
    <s v="汉王制造有限公司"/>
    <n v="0"/>
    <x v="0"/>
    <x v="7"/>
    <s v="Q3"/>
    <x v="0"/>
    <x v="1"/>
  </r>
  <r>
    <s v="ESHL"/>
    <s v="BJS"/>
    <x v="0"/>
    <d v="2019-11-22T00:00:00"/>
    <x v="2"/>
    <n v="14103634"/>
    <n v="43791"/>
    <s v="HELI|591538"/>
    <s v="THRUST FLANGE, 12 MM ID"/>
    <n v="8"/>
    <n v="8"/>
    <n v="2654.87"/>
    <s v="CNY"/>
    <n v="1.1100000000000001"/>
    <n v="2654.87"/>
    <n v="2946.9057000000003"/>
    <s v="C66BJS-SMT SERVICE"/>
    <s v="Hanwang zhizao Co.,Ltd"/>
    <s v="Same"/>
    <n v="905140"/>
    <n v="840"/>
    <s v="309ASY INV-PTS SALES"/>
    <n v="0"/>
    <n v="45000191023"/>
    <n v="729200"/>
    <s v="汉王制造有限公司"/>
    <n v="0"/>
    <x v="0"/>
    <x v="7"/>
    <s v="Q3"/>
    <x v="0"/>
    <x v="1"/>
  </r>
  <r>
    <s v="ESHL"/>
    <s v="SZX"/>
    <x v="0"/>
    <d v="2019-11-22T00:00:00"/>
    <x v="1"/>
    <n v="14103635"/>
    <n v="43791"/>
    <s v="ZMTR|303OH-N"/>
    <s v="SPECIAL NOZZLE"/>
    <n v="5"/>
    <n v="5"/>
    <n v="7079.65"/>
    <s v="CNY"/>
    <n v="1.1100000000000001"/>
    <n v="7079.65"/>
    <n v="7858.4115000000002"/>
    <s v="C66SZX-SMT SERVICE"/>
    <s v="Dongguan Cowell Optic Electronics Co., Ltd."/>
    <s v="Same"/>
    <n v="905165"/>
    <n v="2212.4"/>
    <s v="309ASY INV-PTS SALES"/>
    <n v="0"/>
    <s v="ZZ201910184319,ZZ201910214330"/>
    <n v="729328"/>
    <s v="东莞高伟光学电子有限公司"/>
    <n v="0"/>
    <x v="0"/>
    <x v="7"/>
    <s v="Q3"/>
    <x v="0"/>
    <x v="0"/>
  </r>
  <r>
    <s v="ESHL"/>
    <s v="SZX"/>
    <x v="0"/>
    <d v="2019-11-22T00:00:00"/>
    <x v="1"/>
    <n v="14103635"/>
    <n v="43791"/>
    <s v="ZZZZ|KHY-M9129-C00"/>
    <s v="BELT S CONVEY"/>
    <n v="4"/>
    <n v="4"/>
    <n v="824.78"/>
    <s v="CNY"/>
    <n v="1.1100000000000001"/>
    <n v="824.78"/>
    <n v="915.50580000000002"/>
    <s v="C66SZX-SMT SERVICE"/>
    <s v="Dongguan Cowell Optic Electronics Co., Ltd."/>
    <s v="Same"/>
    <n v="905165"/>
    <n v="283.2"/>
    <s v="309ASY INV-PTS SALES"/>
    <n v="0"/>
    <s v="ZZ201910184319,ZZ201910214330"/>
    <n v="729328"/>
    <s v="东莞高伟光学电子有限公司"/>
    <n v="0"/>
    <x v="0"/>
    <x v="7"/>
    <s v="Q3"/>
    <x v="0"/>
    <x v="0"/>
  </r>
  <r>
    <s v="ESHL"/>
    <s v="SHA"/>
    <x v="1"/>
    <d v="2019-11-25T00:00:00"/>
    <x v="0"/>
    <n v="12101063"/>
    <n v="43794"/>
    <s v="YMCT|REPAIR CHARGE"/>
    <s v="REPAIR CHARGE"/>
    <n v="1"/>
    <n v="1"/>
    <n v="2123.89"/>
    <s v="CNY"/>
    <n v="1.1100000000000001"/>
    <n v="2123.89"/>
    <n v="2357.5179000000003"/>
    <s v="C66SHA-SERVICE GROUP"/>
    <s v="Hubei Yihong Precision Manufacturing Co., Ltd."/>
    <s v="Same"/>
    <n v="905166"/>
    <n v="0"/>
    <s v="309ASY INV-NON-CON-V"/>
    <n v="0"/>
    <n v="0"/>
    <n v="0"/>
    <s v="湖北奕宏精密制造有限公司"/>
    <n v="0"/>
    <x v="0"/>
    <x v="7"/>
    <s v="Q3"/>
    <x v="0"/>
    <x v="3"/>
  </r>
  <r>
    <s v="ESHL"/>
    <s v="SHA"/>
    <x v="0"/>
    <d v="2019-11-26T00:00:00"/>
    <x v="0"/>
    <n v="14103636"/>
    <n v="43795"/>
    <s v="YMCT|KHN-M7720-A3"/>
    <s v="NOZZLE 302A ASSY"/>
    <n v="10"/>
    <n v="10"/>
    <n v="5646.02"/>
    <s v="CNY"/>
    <n v="1.1100000000000001"/>
    <n v="5646.02"/>
    <n v="6267.0822000000007"/>
    <s v="C66SHA-SERVICE GROUP"/>
    <s v="Ningbo Hanpu Tools Co., Ltd."/>
    <s v="Same"/>
    <n v="905168"/>
    <n v="4433.33"/>
    <s v="309ASY INV-PTS SALES"/>
    <n v="0"/>
    <n v="0"/>
    <n v="729713"/>
    <s v="宁波汉浦工具有限公司"/>
    <n v="0"/>
    <x v="0"/>
    <x v="7"/>
    <s v="Q3"/>
    <x v="0"/>
    <x v="3"/>
  </r>
  <r>
    <s v="ESHL"/>
    <s v="SHA"/>
    <x v="0"/>
    <d v="2019-11-26T00:00:00"/>
    <x v="0"/>
    <n v="14103636"/>
    <n v="43795"/>
    <s v="YMCT|KHY-M7740-A0"/>
    <s v="NOZZLE 303A/314A AS."/>
    <n v="5"/>
    <n v="5"/>
    <n v="2964.6"/>
    <s v="CNY"/>
    <n v="1.1100000000000001"/>
    <n v="2964.6"/>
    <n v="3290.7060000000001"/>
    <s v="C66SHA-SERVICE GROUP"/>
    <s v="Ningbo Hanpu Tools Co., Ltd."/>
    <s v="Same"/>
    <n v="905168"/>
    <n v="2200"/>
    <s v="309ASY INV-PTS SALES"/>
    <n v="0"/>
    <n v="0"/>
    <n v="729713"/>
    <s v="宁波汉浦工具有限公司"/>
    <n v="0"/>
    <x v="0"/>
    <x v="7"/>
    <s v="Q3"/>
    <x v="0"/>
    <x v="3"/>
  </r>
  <r>
    <s v="ESHL"/>
    <s v="BJS"/>
    <x v="2"/>
    <d v="2019-11-26T00:00:00"/>
    <x v="0"/>
    <n v="14103637"/>
    <n v="43795"/>
    <s v="YMCT|KHJ-MC600-00"/>
    <s v="SS TAPE FEEDER 44mm"/>
    <n v="1"/>
    <n v="1"/>
    <n v="9300"/>
    <s v="CNY"/>
    <n v="1.1100000000000001"/>
    <n v="9300"/>
    <n v="10323"/>
    <s v="C66BJS-SMT SERVICE"/>
    <s v="Qingdao Kerongda Electronic Co., Ltd."/>
    <s v="Same"/>
    <n v="905162"/>
    <n v="6814.7"/>
    <s v="309ASY INV-PTS SALES"/>
    <n v="0"/>
    <s v="青岛科荣达20191120"/>
    <n v="729765"/>
    <s v="青岛科荣达电器科技有限公司"/>
    <n v="0"/>
    <x v="0"/>
    <x v="7"/>
    <s v="Q3"/>
    <x v="0"/>
    <x v="1"/>
  </r>
  <r>
    <s v="ESHL"/>
    <s v="SZX"/>
    <x v="1"/>
    <d v="2019-11-27T00:00:00"/>
    <x v="2"/>
    <n v="12101064"/>
    <n v="43796"/>
    <s v="HELI|REPAIR CHARGE"/>
    <s v="REPAIR CHARGE"/>
    <n v="1"/>
    <n v="1"/>
    <n v="1769.91"/>
    <s v="CNY"/>
    <n v="1.1100000000000001"/>
    <n v="1769.91"/>
    <n v="1964.6001000000003"/>
    <s v="C66SZX-SMT SERVICE"/>
    <s v="LOTES Guangzhou Co.,Ltd"/>
    <s v="Same"/>
    <n v="905174"/>
    <n v="0"/>
    <s v="309ASY INV-NON-CON"/>
    <n v="0"/>
    <s v="P2I-IB0002"/>
    <n v="0"/>
    <s v="番禺得意精密电子工业有限公司"/>
    <n v="0"/>
    <x v="0"/>
    <x v="7"/>
    <s v="Q3"/>
    <x v="0"/>
    <x v="0"/>
  </r>
  <r>
    <s v="ESHL"/>
    <s v="SHA"/>
    <x v="0"/>
    <d v="2019-11-27T00:00:00"/>
    <x v="0"/>
    <n v="14103638"/>
    <n v="43796"/>
    <s v="YMCT|KHY-M9129-00"/>
    <s v="BELT 1 CONVEYOR"/>
    <n v="2"/>
    <n v="2"/>
    <n v="532.74"/>
    <s v="CNY"/>
    <n v="1.1100000000000001"/>
    <n v="532.74"/>
    <n v="591.34140000000002"/>
    <s v="C66SHA-SERVICE GROUP"/>
    <s v="Quanzhou TYT Electronics Co.,Ltd"/>
    <s v="Same"/>
    <n v="905169"/>
    <n v="290"/>
    <s v="309ASY INV-PTS SALES"/>
    <n v="0"/>
    <n v="0"/>
    <n v="729782"/>
    <s v="泉州市南安特易通电子有限公司"/>
    <n v="0"/>
    <x v="0"/>
    <x v="7"/>
    <s v="Q3"/>
    <x v="0"/>
    <x v="3"/>
  </r>
  <r>
    <s v="ESHL"/>
    <s v="SHA"/>
    <x v="0"/>
    <d v="2019-11-27T00:00:00"/>
    <x v="0"/>
    <n v="14103638"/>
    <n v="43796"/>
    <s v="YMCT|K46-M8527-C0"/>
    <s v="FILTER(VACUUM PUMP)"/>
    <n v="50"/>
    <n v="50"/>
    <n v="3141.59"/>
    <s v="CNY"/>
    <n v="1.1100000000000001"/>
    <n v="3141.59"/>
    <n v="3487.1649000000007"/>
    <s v="C66SHA-SERVICE GROUP"/>
    <s v="Quanzhou TYT Electronics Co.,Ltd"/>
    <s v="Same"/>
    <n v="905169"/>
    <n v="1700"/>
    <s v="309ASY INV-PTS SALES"/>
    <n v="0"/>
    <n v="0"/>
    <n v="729782"/>
    <s v="泉州市南安特易通电子有限公司"/>
    <n v="0"/>
    <x v="0"/>
    <x v="7"/>
    <s v="Q3"/>
    <x v="0"/>
    <x v="3"/>
  </r>
  <r>
    <s v="ESHL"/>
    <s v="SHA"/>
    <x v="0"/>
    <d v="2019-11-27T00:00:00"/>
    <x v="0"/>
    <n v="14103638"/>
    <n v="43796"/>
    <s v="YMCT|KHN-M7710-A4"/>
    <s v="NOZZLE 301A ASSY"/>
    <n v="3"/>
    <n v="3"/>
    <n v="2349.56"/>
    <s v="CNY"/>
    <n v="1.1100000000000001"/>
    <n v="2349.56"/>
    <n v="2608.0116000000003"/>
    <s v="C66SHA-SERVICE GROUP"/>
    <s v="Quanzhou TYT Electronics Co.,Ltd"/>
    <s v="Same"/>
    <n v="905169"/>
    <n v="1399.5"/>
    <s v="309ASY INV-PTS SALES"/>
    <n v="0"/>
    <n v="0"/>
    <n v="729782"/>
    <s v="泉州市南安特易通电子有限公司"/>
    <n v="0"/>
    <x v="0"/>
    <x v="7"/>
    <s v="Q3"/>
    <x v="0"/>
    <x v="3"/>
  </r>
  <r>
    <s v="ESHL"/>
    <s v="SHA"/>
    <x v="0"/>
    <d v="2019-11-27T00:00:00"/>
    <x v="0"/>
    <n v="14103639"/>
    <n v="43796"/>
    <s v="YMCT|KHJ-MC16U-S0"/>
    <s v="PARTS TAIL COVER"/>
    <n v="1"/>
    <n v="1"/>
    <n v="97.35"/>
    <s v="CNY"/>
    <n v="1.1100000000000001"/>
    <n v="97.35"/>
    <n v="108.05850000000001"/>
    <s v="C66SHA-SERVICE GROUP"/>
    <s v="Jianfeng Electronic Technology Co., Ltd."/>
    <s v="Same"/>
    <n v="905170"/>
    <n v="49"/>
    <s v="309ASY INV-PTS SALES"/>
    <n v="0"/>
    <n v="0"/>
    <n v="729771"/>
    <s v="鉴丰电子科技有限公司"/>
    <n v="0"/>
    <x v="0"/>
    <x v="7"/>
    <s v="Q3"/>
    <x v="0"/>
    <x v="3"/>
  </r>
  <r>
    <s v="ESHL"/>
    <s v="SHA"/>
    <x v="0"/>
    <d v="2019-11-27T00:00:00"/>
    <x v="0"/>
    <n v="14103639"/>
    <n v="43796"/>
    <s v="YMCT|KHJ-MC162-S0"/>
    <s v="PARTS BOX COVER"/>
    <n v="1"/>
    <n v="1"/>
    <n v="261.95"/>
    <s v="CNY"/>
    <n v="1.1100000000000001"/>
    <n v="261.95"/>
    <n v="290.7645"/>
    <s v="C66SHA-SERVICE GROUP"/>
    <s v="Jianfeng Electronic Technology Co., Ltd."/>
    <s v="Same"/>
    <n v="905170"/>
    <n v="132"/>
    <s v="309ASY INV-PTS SALES"/>
    <n v="0"/>
    <n v="0"/>
    <n v="729771"/>
    <s v="鉴丰电子科技有限公司"/>
    <n v="0"/>
    <x v="0"/>
    <x v="7"/>
    <s v="Q3"/>
    <x v="0"/>
    <x v="3"/>
  </r>
  <r>
    <s v="ESHL"/>
    <s v="SHA"/>
    <x v="0"/>
    <d v="2019-11-27T00:00:00"/>
    <x v="0"/>
    <n v="14103639"/>
    <n v="43796"/>
    <s v="YMCT|KHJ-MC16Y-S2"/>
    <s v="PARTS TOP TAPE BOX"/>
    <n v="1"/>
    <n v="1"/>
    <n v="552.21"/>
    <s v="CNY"/>
    <n v="1.1100000000000001"/>
    <n v="552.21"/>
    <n v="612.95310000000006"/>
    <s v="C66SHA-SERVICE GROUP"/>
    <s v="Jianfeng Electronic Technology Co., Ltd."/>
    <s v="Same"/>
    <n v="905170"/>
    <n v="279"/>
    <s v="309ASY INV-PTS SALES"/>
    <n v="0"/>
    <n v="0"/>
    <n v="729771"/>
    <s v="鉴丰电子科技有限公司"/>
    <n v="0"/>
    <x v="0"/>
    <x v="7"/>
    <s v="Q3"/>
    <x v="0"/>
    <x v="3"/>
  </r>
  <r>
    <s v="ESHL"/>
    <s v="SHA"/>
    <x v="0"/>
    <d v="2019-11-27T00:00:00"/>
    <x v="0"/>
    <n v="14103639"/>
    <n v="43796"/>
    <s v="YMCT|KHJ-MC167-00"/>
    <s v="COVER MENBRANE"/>
    <n v="1"/>
    <n v="1"/>
    <n v="20.350000000000001"/>
    <s v="CNY"/>
    <n v="1.1100000000000001"/>
    <n v="20.350000000000001"/>
    <n v="22.588500000000003"/>
    <s v="C66SHA-SERVICE GROUP"/>
    <s v="Jianfeng Electronic Technology Co., Ltd."/>
    <s v="Same"/>
    <n v="905170"/>
    <n v="10"/>
    <s v="309ASY INV-PTS SALES"/>
    <n v="0"/>
    <n v="0"/>
    <n v="729771"/>
    <s v="鉴丰电子科技有限公司"/>
    <n v="0"/>
    <x v="0"/>
    <x v="7"/>
    <s v="Q3"/>
    <x v="0"/>
    <x v="3"/>
  </r>
  <r>
    <s v="ESHL"/>
    <s v="SHA"/>
    <x v="0"/>
    <d v="2019-11-27T00:00:00"/>
    <x v="0"/>
    <n v="14103639"/>
    <n v="43796"/>
    <s v="YMCT|KHJ-MC1A2-00"/>
    <s v="COVER BOX EL"/>
    <n v="1"/>
    <n v="1"/>
    <n v="51.33"/>
    <s v="CNY"/>
    <n v="1.1100000000000001"/>
    <n v="51.33"/>
    <n v="56.976300000000002"/>
    <s v="C66SHA-SERVICE GROUP"/>
    <s v="Jianfeng Electronic Technology Co., Ltd."/>
    <s v="Same"/>
    <n v="905170"/>
    <n v="26"/>
    <s v="309ASY INV-PTS SALES"/>
    <n v="0"/>
    <n v="0"/>
    <n v="729771"/>
    <s v="鉴丰电子科技有限公司"/>
    <n v="0"/>
    <x v="0"/>
    <x v="7"/>
    <s v="Q3"/>
    <x v="0"/>
    <x v="3"/>
  </r>
  <r>
    <s v="ESHL"/>
    <s v="SHA"/>
    <x v="0"/>
    <d v="2019-11-27T00:00:00"/>
    <x v="0"/>
    <n v="14103639"/>
    <n v="43796"/>
    <s v="YMCT|KHJ-MC1A6-00"/>
    <s v="SCREW FLAT HEXLOBE T"/>
    <n v="1"/>
    <n v="1"/>
    <n v="4.42"/>
    <s v="CNY"/>
    <n v="1.1100000000000001"/>
    <n v="4.42"/>
    <n v="4.9062000000000001"/>
    <s v="C66SHA-SERVICE GROUP"/>
    <s v="Jianfeng Electronic Technology Co., Ltd."/>
    <s v="Same"/>
    <n v="905170"/>
    <n v="1"/>
    <s v="309ASY INV-PTS SALES"/>
    <n v="0"/>
    <n v="0"/>
    <n v="729771"/>
    <s v="鉴丰电子科技有限公司"/>
    <n v="0"/>
    <x v="0"/>
    <x v="7"/>
    <s v="Q3"/>
    <x v="0"/>
    <x v="3"/>
  </r>
  <r>
    <s v="ESHL"/>
    <s v="SHA"/>
    <x v="2"/>
    <d v="2019-11-27T00:00:00"/>
    <x v="0"/>
    <n v="14103640"/>
    <n v="43796"/>
    <s v="YMCT|KHJ-MC200-00"/>
    <s v="SS TAPE FEEDER 12/16mm"/>
    <n v="10"/>
    <n v="10"/>
    <n v="39495.58"/>
    <s v="CNY"/>
    <n v="1.1100000000000001"/>
    <n v="39495.58"/>
    <n v="43840.093800000002"/>
    <s v="C66SHA-SERVICE GROUP"/>
    <s v="Nanjing YourHeron M&amp;E Technology Co., Ltd."/>
    <s v="Same"/>
    <n v="905171"/>
    <n v="35751.199999999997"/>
    <s v="309ASY INV-PTS SALES"/>
    <n v="0"/>
    <n v="0"/>
    <n v="729872"/>
    <s v="南京悦之恒机电科技有限公司"/>
    <n v="0"/>
    <x v="0"/>
    <x v="7"/>
    <s v="Q3"/>
    <x v="0"/>
    <x v="3"/>
  </r>
  <r>
    <s v="ESHL"/>
    <s v="SHA"/>
    <x v="2"/>
    <d v="2019-11-27T00:00:00"/>
    <x v="0"/>
    <n v="14103640"/>
    <n v="43796"/>
    <s v="YMCT|KHJ-MC400-00"/>
    <s v="SS TAPE FEEDER 24mm"/>
    <n v="4"/>
    <n v="4"/>
    <n v="19076.11"/>
    <s v="CNY"/>
    <n v="1.1100000000000001"/>
    <n v="19076.11"/>
    <n v="21174.482100000001"/>
    <s v="C66SHA-SERVICE GROUP"/>
    <s v="Nanjing YourHeron M&amp;E Technology Co., Ltd."/>
    <s v="Same"/>
    <n v="905171"/>
    <n v="15850.07"/>
    <s v="309ASY INV-PTS SALES"/>
    <n v="0"/>
    <n v="0"/>
    <n v="729872"/>
    <s v="南京悦之恒机电科技有限公司"/>
    <n v="0"/>
    <x v="0"/>
    <x v="7"/>
    <s v="Q3"/>
    <x v="0"/>
    <x v="3"/>
  </r>
  <r>
    <s v="ESHL"/>
    <s v="SHA"/>
    <x v="0"/>
    <d v="2019-11-27T00:00:00"/>
    <x v="0"/>
    <n v="14103641"/>
    <n v="43796"/>
    <s v="YMCT|KHN-M7710-A4"/>
    <s v="NOZZLE 301A ASSY"/>
    <n v="5"/>
    <n v="5"/>
    <n v="3915.93"/>
    <s v="CNY"/>
    <n v="1.1100000000000001"/>
    <n v="3915.93"/>
    <n v="4346.6823000000004"/>
    <s v="C66SHA-SERVICE GROUP"/>
    <s v="Suzhou Kinglight Optoelectronics Co., Ltd."/>
    <s v="Same"/>
    <n v="905172"/>
    <n v="2332.5"/>
    <s v="309ASY INV-PTS SALES"/>
    <n v="0"/>
    <n v="0"/>
    <n v="729874"/>
    <s v="苏州晶台光电有限公司"/>
    <n v="0"/>
    <x v="0"/>
    <x v="7"/>
    <s v="Q3"/>
    <x v="0"/>
    <x v="3"/>
  </r>
  <r>
    <s v="ESHL"/>
    <s v="SHA"/>
    <x v="0"/>
    <d v="2019-11-27T00:00:00"/>
    <x v="0"/>
    <n v="14103641"/>
    <n v="43796"/>
    <s v="YMCT|KHN-M7720-A3"/>
    <s v="NOZZLE 302A ASSY"/>
    <n v="5"/>
    <n v="5"/>
    <n v="3774.34"/>
    <s v="CNY"/>
    <n v="1.1100000000000001"/>
    <n v="3774.34"/>
    <n v="4189.5174000000006"/>
    <s v="C66SHA-SERVICE GROUP"/>
    <s v="Suzhou Kinglight Optoelectronics Co., Ltd."/>
    <s v="Same"/>
    <n v="905172"/>
    <n v="2216.67"/>
    <s v="309ASY INV-PTS SALES"/>
    <n v="0"/>
    <n v="0"/>
    <n v="729874"/>
    <s v="苏州晶台光电有限公司"/>
    <n v="0"/>
    <x v="0"/>
    <x v="7"/>
    <s v="Q3"/>
    <x v="0"/>
    <x v="3"/>
  </r>
  <r>
    <s v="ESHL"/>
    <s v="SHA"/>
    <x v="0"/>
    <d v="2019-11-27T00:00:00"/>
    <x v="0"/>
    <n v="14103641"/>
    <n v="43796"/>
    <s v="YMCT|KHJ-MC145-01"/>
    <s v="LEVER TAPE GUIDE F"/>
    <n v="8"/>
    <n v="8"/>
    <n v="304.42"/>
    <s v="CNY"/>
    <n v="1.1100000000000001"/>
    <n v="304.42"/>
    <n v="337.90620000000007"/>
    <s v="C66SHA-SERVICE GROUP"/>
    <s v="Suzhou Kinglight Optoelectronics Co., Ltd."/>
    <s v="Same"/>
    <n v="905172"/>
    <n v="144"/>
    <s v="309ASY INV-PTS SALES"/>
    <n v="0"/>
    <n v="0"/>
    <n v="729874"/>
    <s v="苏州晶台光电有限公司"/>
    <n v="0"/>
    <x v="0"/>
    <x v="7"/>
    <s v="Q3"/>
    <x v="0"/>
    <x v="3"/>
  </r>
  <r>
    <s v="ESHL"/>
    <s v="SHA"/>
    <x v="0"/>
    <d v="2019-11-27T00:00:00"/>
    <x v="0"/>
    <n v="14103641"/>
    <n v="43796"/>
    <s v="YMCT|KHJ-MC245-01"/>
    <s v="LEVER TAPE GUIDE F"/>
    <n v="8"/>
    <n v="8"/>
    <n v="1430.09"/>
    <s v="CNY"/>
    <n v="1.1100000000000001"/>
    <n v="1430.09"/>
    <n v="1587.3999000000001"/>
    <s v="C66SHA-SERVICE GROUP"/>
    <s v="Suzhou Kinglight Optoelectronics Co., Ltd."/>
    <s v="Same"/>
    <n v="905172"/>
    <n v="704"/>
    <s v="309ASY INV-PTS SALES"/>
    <n v="0"/>
    <n v="0"/>
    <n v="729874"/>
    <s v="苏州晶台光电有限公司"/>
    <n v="0"/>
    <x v="0"/>
    <x v="7"/>
    <s v="Q3"/>
    <x v="0"/>
    <x v="3"/>
  </r>
  <r>
    <s v="ESHL"/>
    <s v="XIY"/>
    <x v="2"/>
    <d v="2019-11-27T00:00:00"/>
    <x v="0"/>
    <n v="14103642"/>
    <n v="43796"/>
    <s v="YMCT|KHJ-MC200-00"/>
    <s v="SS TAPE FEEDER 12/16mm"/>
    <n v="5"/>
    <n v="5"/>
    <n v="20662.52"/>
    <s v="CNY"/>
    <n v="1.1100000000000001"/>
    <n v="20662.52"/>
    <n v="22935.397200000003"/>
    <s v="C66XIY-SERVICE GROUP"/>
    <s v="Shaanxi Yinhe Power Instruments and Meters Stock C"/>
    <s v="Same"/>
    <n v="905157"/>
    <n v="17875.599999999999"/>
    <s v="309ASY INV-PTS SALES"/>
    <n v="0"/>
    <s v="陕西银河电力20191109R1"/>
    <n v="729887"/>
    <s v="陕西银河电力仪表股份有限公司"/>
    <n v="0"/>
    <x v="0"/>
    <x v="7"/>
    <s v="Q3"/>
    <x v="0"/>
    <x v="2"/>
  </r>
  <r>
    <s v="ESHL"/>
    <s v="XIY"/>
    <x v="2"/>
    <d v="2019-11-27T00:00:00"/>
    <x v="0"/>
    <n v="14103642"/>
    <n v="43796"/>
    <s v="YMCT|KHJ-MC400-00"/>
    <s v="SS TAPE FEEDER 24mm"/>
    <n v="3"/>
    <n v="3"/>
    <n v="14819.97"/>
    <s v="CNY"/>
    <n v="1.1100000000000001"/>
    <n v="14819.97"/>
    <n v="16450.166700000002"/>
    <s v="C66XIY-SERVICE GROUP"/>
    <s v="Shaanxi Yinhe Power Instruments and Meters Stock C"/>
    <s v="Same"/>
    <n v="905157"/>
    <n v="11887.55"/>
    <s v="309ASY INV-PTS SALES"/>
    <n v="0"/>
    <s v="陕西银河电力20191109R1"/>
    <n v="729887"/>
    <s v="陕西银河电力仪表股份有限公司"/>
    <n v="0"/>
    <x v="0"/>
    <x v="7"/>
    <s v="Q3"/>
    <x v="0"/>
    <x v="2"/>
  </r>
  <r>
    <s v="ESHL"/>
    <s v="XIY"/>
    <x v="2"/>
    <d v="2019-11-27T00:00:00"/>
    <x v="0"/>
    <n v="14103642"/>
    <n v="43796"/>
    <s v="YMCT|KHJ-MC500-00"/>
    <s v="SS TAPE FEEDER 32mm"/>
    <n v="1"/>
    <n v="1"/>
    <n v="6602.5"/>
    <s v="CNY"/>
    <n v="1.1100000000000001"/>
    <n v="6602.5"/>
    <n v="7328.7750000000005"/>
    <s v="C66XIY-SERVICE GROUP"/>
    <s v="Shaanxi Yinhe Power Instruments and Meters Stock C"/>
    <s v="Same"/>
    <n v="905157"/>
    <n v="4922.3599999999997"/>
    <s v="309ASY INV-PTS SALES"/>
    <n v="0"/>
    <s v="陕西银河电力20191109R1"/>
    <n v="729887"/>
    <s v="陕西银河电力仪表股份有限公司"/>
    <n v="0"/>
    <x v="0"/>
    <x v="7"/>
    <s v="Q3"/>
    <x v="0"/>
    <x v="2"/>
  </r>
  <r>
    <s v="ESHL"/>
    <s v="SZX"/>
    <x v="2"/>
    <d v="2019-11-27T00:00:00"/>
    <x v="0"/>
    <n v="14103643"/>
    <n v="43796"/>
    <s v="YMCT|KHJ-MC200-00"/>
    <s v="SS TAPE FEEDER 12/16mm"/>
    <n v="3"/>
    <n v="3"/>
    <n v="11415.93"/>
    <s v="CNY"/>
    <n v="1.1100000000000001"/>
    <n v="11415.93"/>
    <n v="12671.682300000002"/>
    <s v="C66SZX-SMT SERVICE"/>
    <s v="Lightking Optoelectronics TECH Group"/>
    <s v="Same"/>
    <n v="905173"/>
    <n v="10725.36"/>
    <s v="309ASY INV-PTS SALES"/>
    <n v="0"/>
    <s v="CG19110742"/>
    <n v="729954"/>
    <s v="深圳市丽晶光电科技股份有限公司"/>
    <n v="0"/>
    <x v="0"/>
    <x v="7"/>
    <s v="Q3"/>
    <x v="0"/>
    <x v="0"/>
  </r>
  <r>
    <s v="ESHL"/>
    <s v="SZX"/>
    <x v="0"/>
    <d v="2019-11-28T00:00:00"/>
    <x v="1"/>
    <n v="14103644"/>
    <n v="43797"/>
    <s v="ZMTR|KH100"/>
    <s v="OXYGEN ANALYZER"/>
    <n v="1"/>
    <n v="1"/>
    <n v="12920.35"/>
    <s v="CNY"/>
    <n v="1.1100000000000001"/>
    <n v="12920.35"/>
    <n v="14341.588500000002"/>
    <s v="C66SZX-SMT SERVICE"/>
    <s v="LOTES Guangzhou Co.,Ltd"/>
    <s v="Same"/>
    <n v="905175"/>
    <n v="9700"/>
    <s v="309ASY INV-PTS SALES"/>
    <n v="0"/>
    <s v="P2I-IB0028"/>
    <n v="730012"/>
    <s v="番禺得意精密电子工业有限公司"/>
    <n v="0"/>
    <x v="0"/>
    <x v="7"/>
    <s v="Q3"/>
    <x v="0"/>
    <x v="0"/>
  </r>
  <r>
    <s v="ESHL"/>
    <s v="SHA"/>
    <x v="0"/>
    <d v="2019-12-03T00:00:00"/>
    <x v="0"/>
    <n v="14103645"/>
    <n v="43802"/>
    <s v="YMCT|KJV-M3407-A0"/>
    <s v="JOINT ASSY"/>
    <n v="10"/>
    <n v="10"/>
    <n v="2433.63"/>
    <s v="CNY"/>
    <n v="1.1100000000000001"/>
    <n v="2433.63"/>
    <n v="2701.3293000000003"/>
    <s v="C66SHA-SERVICE GROUP"/>
    <s v="Suzhou Inovance Technology Co Ltd"/>
    <s v="Same"/>
    <n v="905177"/>
    <n v="1320"/>
    <s v="309ASY INV-PTS SALES"/>
    <n v="0"/>
    <s v="SZFWPJBDB07B8210"/>
    <n v="730086"/>
    <s v="苏州汇川技术有限公司"/>
    <n v="0"/>
    <x v="0"/>
    <x v="8"/>
    <s v="Q3"/>
    <x v="0"/>
    <x v="3"/>
  </r>
  <r>
    <s v="ESHL"/>
    <s v="SHA"/>
    <x v="0"/>
    <d v="2019-12-03T00:00:00"/>
    <x v="0"/>
    <n v="14103646"/>
    <n v="43802"/>
    <s v="YMCT|KLW-M715A-00"/>
    <s v="MUFFLER"/>
    <n v="20"/>
    <n v="20"/>
    <n v="2442.48"/>
    <s v="CNY"/>
    <n v="1.1100000000000001"/>
    <n v="2442.48"/>
    <n v="2711.1528000000003"/>
    <s v="C66SHA-SERVICE GROUP"/>
    <s v="Suzhou Inovance Technology Co Ltd"/>
    <s v="Same"/>
    <n v="905178"/>
    <n v="1260"/>
    <s v="309ASY INV-PTS SALES"/>
    <n v="0"/>
    <s v="SZFWPJADA30B8517"/>
    <n v="730088"/>
    <s v="苏州汇川技术有限公司"/>
    <n v="0"/>
    <x v="0"/>
    <x v="8"/>
    <s v="Q3"/>
    <x v="0"/>
    <x v="3"/>
  </r>
  <r>
    <s v="ESHL"/>
    <s v="BJS"/>
    <x v="0"/>
    <d v="2019-12-03T00:00:00"/>
    <x v="2"/>
    <n v="14103647"/>
    <n v="43802"/>
    <s v="HELI|593555"/>
    <s v="HIGH TEMPERATURE LUBE OIL (250ML)"/>
    <n v="2"/>
    <n v="2"/>
    <n v="1490.6"/>
    <s v="CNY"/>
    <n v="1.1100000000000001"/>
    <n v="1490.6"/>
    <n v="1654.566"/>
    <s v="C66BJS-SMT SERVICE"/>
    <s v="GoerTek Inc."/>
    <s v="Same"/>
    <n v="905149"/>
    <n v="1003.93"/>
    <s v="309ASY INV-PTS SALES"/>
    <n v="0"/>
    <s v="2010374209-17"/>
    <n v="730188"/>
    <s v="歌尔股份有限公司"/>
    <n v="0"/>
    <x v="0"/>
    <x v="8"/>
    <s v="Q3"/>
    <x v="0"/>
    <x v="1"/>
  </r>
  <r>
    <s v="ESHL"/>
    <s v="BJS"/>
    <x v="0"/>
    <d v="2019-12-03T00:00:00"/>
    <x v="2"/>
    <n v="14103648"/>
    <n v="43802"/>
    <s v="HELI|593555"/>
    <s v="HIGH TEMPERATURE LUBE OIL (250ML)"/>
    <n v="7"/>
    <n v="7"/>
    <n v="5217.1099999999997"/>
    <s v="CNY"/>
    <n v="1.1100000000000001"/>
    <n v="5217.1099999999997"/>
    <n v="5790.9921000000004"/>
    <s v="C66BJS-SMT SERVICE"/>
    <s v="Weifang Goertek Electronics Co., Ltd."/>
    <s v="Same"/>
    <n v="905164"/>
    <n v="3513.75"/>
    <s v="309ASY INV-PTS SALES"/>
    <n v="0"/>
    <s v="2020036809-1"/>
    <n v="730252"/>
    <s v="潍坊歌尔电子有限公司"/>
    <n v="0"/>
    <x v="0"/>
    <x v="8"/>
    <s v="Q3"/>
    <x v="0"/>
    <x v="1"/>
  </r>
  <r>
    <s v="ESHL"/>
    <s v="XIY"/>
    <x v="0"/>
    <d v="2019-12-03T00:00:00"/>
    <x v="1"/>
    <n v="14103649"/>
    <n v="43802"/>
    <s v="SAKI|SJSS7Z012-01"/>
    <s v="ENCODER SENSOR"/>
    <n v="1"/>
    <n v="1"/>
    <n v="13020"/>
    <s v="CNY"/>
    <n v="1.1100000000000001"/>
    <n v="13020"/>
    <n v="14452.2"/>
    <s v="C66XIY-SERVICE GROUP"/>
    <s v="Xi'an Jizhong Intelligent Technology Co., Ltd."/>
    <s v="Same"/>
    <n v="905138"/>
    <n v="5559"/>
    <s v="309ASY INV-PTS SALES"/>
    <n v="0"/>
    <s v="西安极众20191025"/>
    <n v="730330"/>
    <s v="西安极众智能科技股份有限公司"/>
    <n v="0"/>
    <x v="0"/>
    <x v="8"/>
    <s v="Q3"/>
    <x v="0"/>
    <x v="2"/>
  </r>
  <r>
    <s v="ESHL"/>
    <s v="XIY"/>
    <x v="0"/>
    <d v="2019-12-03T00:00:00"/>
    <x v="1"/>
    <n v="14103650"/>
    <n v="43802"/>
    <s v="SAKI|SJSS7Z012-01"/>
    <s v="ENCODER SENSOR"/>
    <n v="1"/>
    <n v="1"/>
    <n v="12000"/>
    <s v="CNY"/>
    <n v="1.1100000000000001"/>
    <n v="12000"/>
    <n v="13320.000000000002"/>
    <s v="C66XIY-SERVICE GROUP"/>
    <s v="Xi'an Jizhong Intelligent Technology Co., Ltd."/>
    <s v="Same"/>
    <n v="905139"/>
    <n v="5559"/>
    <s v="309ASY INV-PTS SALES"/>
    <n v="0"/>
    <s v="西安极众20191027"/>
    <n v="730339"/>
    <s v="西安极众智能科技股份有限公司"/>
    <n v="0"/>
    <x v="0"/>
    <x v="8"/>
    <s v="Q3"/>
    <x v="0"/>
    <x v="2"/>
  </r>
  <r>
    <s v="ESHL"/>
    <s v="SHA"/>
    <x v="1"/>
    <d v="2019-12-04T00:00:00"/>
    <x v="0"/>
    <n v="12101065"/>
    <n v="43803"/>
    <s v="YMCT|REPAIR CHARGE"/>
    <s v="REPAIR CHARGE"/>
    <n v="1"/>
    <n v="1"/>
    <n v="3097.35"/>
    <s v="CNY"/>
    <n v="1.1100000000000001"/>
    <n v="3097.35"/>
    <n v="3438.0585000000001"/>
    <s v="C66SHA-SERVICE GROUP"/>
    <s v="Nanjing Feiteng Electronic Technology Co., Ltd."/>
    <s v="Same"/>
    <n v="905179"/>
    <n v="0"/>
    <s v="309ASY INV-NON-CON-V"/>
    <n v="0"/>
    <n v="0"/>
    <n v="0"/>
    <s v="南京飞腾电子科技有限公司"/>
    <n v="0"/>
    <x v="0"/>
    <x v="8"/>
    <s v="Q3"/>
    <x v="0"/>
    <x v="3"/>
  </r>
  <r>
    <s v="ESHL"/>
    <s v="SHA"/>
    <x v="0"/>
    <d v="2019-12-04T00:00:00"/>
    <x v="0"/>
    <n v="14103651"/>
    <n v="43803"/>
    <s v="YMCT|99480-04008"/>
    <s v="PIN PARALLEL : 4X8L"/>
    <n v="2"/>
    <n v="2"/>
    <n v="8.85"/>
    <s v="CNY"/>
    <n v="1.1100000000000001"/>
    <n v="8.85"/>
    <n v="9.823500000000001"/>
    <s v="C66SHA-SERVICE GROUP"/>
    <s v="Nanjing Feiteng Electronic Technology Co., Ltd."/>
    <s v="Same"/>
    <n v="905180"/>
    <n v="4"/>
    <s v="309ASY INV-PTS SALES"/>
    <n v="0"/>
    <n v="0"/>
    <n v="730773"/>
    <s v="南京飞腾电子科技有限公司"/>
    <n v="0"/>
    <x v="0"/>
    <x v="8"/>
    <s v="Q3"/>
    <x v="0"/>
    <x v="3"/>
  </r>
  <r>
    <s v="ESHL"/>
    <s v="SHA"/>
    <x v="0"/>
    <d v="2019-12-04T00:00:00"/>
    <x v="0"/>
    <n v="14103651"/>
    <n v="43803"/>
    <s v="YMCT|KMB-M223M-00"/>
    <s v="PLATE CAMEAR"/>
    <n v="1"/>
    <n v="1"/>
    <n v="1005.31"/>
    <s v="CNY"/>
    <n v="1.1100000000000001"/>
    <n v="1005.31"/>
    <n v="1115.8941"/>
    <s v="C66SHA-SERVICE GROUP"/>
    <s v="Nanjing Feiteng Electronic Technology Co., Ltd."/>
    <s v="Same"/>
    <n v="905180"/>
    <n v="529"/>
    <s v="309ASY INV-PTS SALES"/>
    <n v="0"/>
    <n v="0"/>
    <n v="730773"/>
    <s v="南京飞腾电子科技有限公司"/>
    <n v="0"/>
    <x v="0"/>
    <x v="8"/>
    <s v="Q3"/>
    <x v="0"/>
    <x v="3"/>
  </r>
  <r>
    <s v="ESHL"/>
    <s v="BJS"/>
    <x v="0"/>
    <d v="2019-12-05T00:00:00"/>
    <x v="2"/>
    <n v="14103652"/>
    <n v="43804"/>
    <s v="HELI|7609C"/>
    <s v="DY O2 ANALYZER FILTER"/>
    <n v="6"/>
    <n v="6"/>
    <n v="4355.1499999999996"/>
    <s v="CNY"/>
    <n v="1.1100000000000001"/>
    <n v="4355.1499999999996"/>
    <n v="4834.2165000000005"/>
    <s v="C66BJS-SMT SERVICE"/>
    <s v="GoerTek Inc."/>
    <s v="Same"/>
    <n v="905151"/>
    <n v="2859.08"/>
    <s v="309ASY INV-PTS SALES"/>
    <n v="0"/>
    <s v="2010374209-18"/>
    <n v="730612"/>
    <s v="歌尔股份有限公司"/>
    <n v="0"/>
    <x v="0"/>
    <x v="8"/>
    <s v="Q3"/>
    <x v="0"/>
    <x v="1"/>
  </r>
  <r>
    <s v="ESHL"/>
    <s v="SHA"/>
    <x v="0"/>
    <d v="2019-12-09T00:00:00"/>
    <x v="0"/>
    <n v="14103653"/>
    <n v="43808"/>
    <s v="YMCT|KGY-M71CA-A0"/>
    <s v="METAL SQG.WELD 3S 35"/>
    <n v="3"/>
    <n v="3"/>
    <n v="11915.04"/>
    <s v="CNY"/>
    <n v="1.1100000000000001"/>
    <n v="11915.04"/>
    <n v="13225.694400000002"/>
    <s v="C66SHA-SERVICE GROUP"/>
    <s v="Lance Vehicle Technology Co., Ltd."/>
    <s v="Same"/>
    <n v="905181"/>
    <n v="8466"/>
    <s v="309ASY INV-PTS SALES"/>
    <n v="0"/>
    <n v="0"/>
    <n v="731261"/>
    <s v="江苏中科朗恩斯车辆科技有限公司"/>
    <n v="0"/>
    <x v="0"/>
    <x v="8"/>
    <s v="Q3"/>
    <x v="0"/>
    <x v="3"/>
  </r>
  <r>
    <s v="ESHL"/>
    <s v="SHA"/>
    <x v="0"/>
    <d v="2019-12-09T00:00:00"/>
    <x v="0"/>
    <n v="14103653"/>
    <n v="43808"/>
    <s v="YMCT|98702-03005"/>
    <s v="SCREW FLAT HEAD"/>
    <n v="100"/>
    <n v="100"/>
    <n v="212.39"/>
    <s v="CNY"/>
    <n v="1.1100000000000001"/>
    <n v="212.39"/>
    <n v="235.75290000000001"/>
    <s v="C66SHA-SERVICE GROUP"/>
    <s v="Lance Vehicle Technology Co., Ltd."/>
    <s v="Same"/>
    <n v="905181"/>
    <n v="100"/>
    <s v="309ASY INV-PTS SALES"/>
    <n v="0"/>
    <n v="0"/>
    <n v="731261"/>
    <s v="江苏中科朗恩斯车辆科技有限公司"/>
    <n v="0"/>
    <x v="0"/>
    <x v="8"/>
    <s v="Q3"/>
    <x v="0"/>
    <x v="3"/>
  </r>
  <r>
    <s v="ESHL"/>
    <s v="SHA"/>
    <x v="0"/>
    <d v="2019-12-09T00:00:00"/>
    <x v="1"/>
    <n v="14103654"/>
    <n v="43808"/>
    <s v="ZZZZ|STICK FEEDER"/>
    <s v="."/>
    <n v="2"/>
    <n v="2"/>
    <n v="3504.42"/>
    <s v="CNY"/>
    <n v="1.1100000000000001"/>
    <n v="3504.42"/>
    <n v="3889.9062000000004"/>
    <s v="C66SHA-SERVICE GROUP"/>
    <s v="Ningbo Hanpu Tools Co., Ltd."/>
    <s v="Same"/>
    <n v="905182"/>
    <n v="2035.4"/>
    <s v="309ASY INV-PTS SALES"/>
    <n v="0"/>
    <n v="0"/>
    <n v="731264"/>
    <s v="宁波汉浦工具有限公司"/>
    <n v="0"/>
    <x v="0"/>
    <x v="8"/>
    <s v="Q3"/>
    <x v="0"/>
    <x v="3"/>
  </r>
  <r>
    <s v="ESHL"/>
    <s v="SHA"/>
    <x v="2"/>
    <d v="2019-12-10T00:00:00"/>
    <x v="0"/>
    <n v="14103655"/>
    <n v="43809"/>
    <s v="YMCT|KHJ-MC100-00"/>
    <s v="SS TAPE FEEDER 8mm"/>
    <n v="50"/>
    <n v="50"/>
    <n v="139380.53"/>
    <s v="CNY"/>
    <n v="1.1100000000000001"/>
    <n v="139380.53"/>
    <n v="154712.38830000002"/>
    <s v="C66SHA-SERVICE GROUP"/>
    <s v="Ningbo Hanpu Tools Co., Ltd."/>
    <s v="Same"/>
    <n v="905183"/>
    <n v="130765.88"/>
    <s v="309ASY INV-PTS SALES"/>
    <n v="0"/>
    <n v="0"/>
    <n v="731504"/>
    <s v="宁波汉浦工具有限公司"/>
    <n v="0"/>
    <x v="0"/>
    <x v="8"/>
    <s v="Q3"/>
    <x v="0"/>
    <x v="3"/>
  </r>
  <r>
    <s v="ESHL"/>
    <s v="SHA"/>
    <x v="2"/>
    <d v="2019-12-10T00:00:00"/>
    <x v="0"/>
    <n v="14103655"/>
    <n v="43809"/>
    <s v="YMCT|KHJ-MC200-00"/>
    <s v="SS TAPE FEEDER 12/16mm"/>
    <n v="8"/>
    <n v="8"/>
    <n v="30796.46"/>
    <s v="CNY"/>
    <n v="1.1100000000000001"/>
    <n v="30796.46"/>
    <n v="34184.070599999999"/>
    <s v="C66SHA-SERVICE GROUP"/>
    <s v="Ningbo Hanpu Tools Co., Ltd."/>
    <s v="Same"/>
    <n v="905183"/>
    <n v="27454.639999999999"/>
    <s v="309ASY INV-PTS SALES"/>
    <n v="0"/>
    <n v="0"/>
    <n v="731504"/>
    <s v="宁波汉浦工具有限公司"/>
    <n v="0"/>
    <x v="0"/>
    <x v="8"/>
    <s v="Q3"/>
    <x v="0"/>
    <x v="3"/>
  </r>
  <r>
    <s v="ESHL"/>
    <s v="SHA"/>
    <x v="2"/>
    <d v="2019-12-10T00:00:00"/>
    <x v="0"/>
    <n v="14103655"/>
    <n v="43809"/>
    <s v="YMCT|KHJ-MC400-00"/>
    <s v="SS TAPE FEEDER 24mm"/>
    <n v="3"/>
    <n v="3"/>
    <n v="12212.39"/>
    <s v="CNY"/>
    <n v="1.1100000000000001"/>
    <n v="12212.39"/>
    <n v="13555.752900000001"/>
    <s v="C66SHA-SERVICE GROUP"/>
    <s v="Ningbo Hanpu Tools Co., Ltd."/>
    <s v="Same"/>
    <n v="905183"/>
    <n v="11887.55"/>
    <s v="309ASY INV-PTS SALES"/>
    <n v="0"/>
    <n v="0"/>
    <n v="731504"/>
    <s v="宁波汉浦工具有限公司"/>
    <n v="0"/>
    <x v="0"/>
    <x v="8"/>
    <s v="Q3"/>
    <x v="0"/>
    <x v="3"/>
  </r>
  <r>
    <s v="ESHL"/>
    <s v="SHA"/>
    <x v="0"/>
    <d v="2019-12-10T00:00:00"/>
    <x v="0"/>
    <n v="14103655"/>
    <n v="43809"/>
    <s v="YMCT|KHY-M7750-A0"/>
    <s v="NOZZLE 304A/315A AS."/>
    <n v="2"/>
    <n v="2"/>
    <n v="1150.44"/>
    <s v="CNY"/>
    <n v="1.1100000000000001"/>
    <n v="1150.44"/>
    <n v="1276.9884000000002"/>
    <s v="C66SHA-SERVICE GROUP"/>
    <s v="Ningbo Hanpu Tools Co., Ltd."/>
    <s v="Same"/>
    <n v="905183"/>
    <n v="880"/>
    <s v="309ASY INV-PTS SALES"/>
    <n v="0"/>
    <n v="0"/>
    <n v="731504"/>
    <s v="宁波汉浦工具有限公司"/>
    <n v="0"/>
    <x v="0"/>
    <x v="8"/>
    <s v="Q3"/>
    <x v="0"/>
    <x v="3"/>
  </r>
  <r>
    <s v="ESHL"/>
    <s v="SHA"/>
    <x v="0"/>
    <d v="2019-12-10T00:00:00"/>
    <x v="1"/>
    <n v="14103655"/>
    <n v="43809"/>
    <s v="ZZZZ|Feeder table(24 slot)"/>
    <s v="Feeder table"/>
    <n v="2"/>
    <n v="2"/>
    <n v="73451.33"/>
    <s v="CNY"/>
    <n v="1.1100000000000001"/>
    <n v="73451.33"/>
    <n v="81530.976300000009"/>
    <s v="C66SHA-SERVICE GROUP"/>
    <s v="Ningbo Hanpu Tools Co., Ltd."/>
    <s v="Same"/>
    <n v="905183"/>
    <n v="53000"/>
    <s v="309ASY INV-PTS SALES"/>
    <n v="0"/>
    <n v="0"/>
    <n v="731504"/>
    <s v="宁波汉浦工具有限公司"/>
    <n v="0"/>
    <x v="0"/>
    <x v="8"/>
    <s v="Q3"/>
    <x v="0"/>
    <x v="3"/>
  </r>
  <r>
    <s v="ESHL"/>
    <s v="SHA"/>
    <x v="1"/>
    <d v="2019-12-12T00:00:00"/>
    <x v="0"/>
    <n v="12101066"/>
    <n v="43811"/>
    <s v="YMCT|REPAIR CHARGE"/>
    <s v="REPAIR CHARGE"/>
    <n v="1"/>
    <n v="1"/>
    <n v="1603.54"/>
    <s v="CNY"/>
    <n v="1.1100000000000001"/>
    <n v="1603.54"/>
    <n v="1779.9294000000002"/>
    <s v="C66SHA-SERVICE GROUP"/>
    <s v="Wuxi Hengtong Electronic Devices Co., Ltd"/>
    <s v="Same"/>
    <n v="905185"/>
    <n v="0"/>
    <s v="309ASY INV-NON-CON-V"/>
    <n v="0"/>
    <n v="0"/>
    <n v="0"/>
    <s v="无锡市恒通电器有限公司"/>
    <n v="0"/>
    <x v="0"/>
    <x v="8"/>
    <s v="Q3"/>
    <x v="0"/>
    <x v="3"/>
  </r>
  <r>
    <s v="ESHL"/>
    <s v="SZX"/>
    <x v="3"/>
    <d v="2019-12-14T00:00:00"/>
    <x v="0"/>
    <n v="13100141"/>
    <n v="43813"/>
    <s v="YMCT|REPAIR CHARGE"/>
    <s v="REPAIR CHARGE"/>
    <n v="1"/>
    <n v="1"/>
    <n v="37168.14"/>
    <s v="CNY"/>
    <n v="1.1100000000000001"/>
    <n v="37168.14"/>
    <n v="41256.635400000006"/>
    <s v="C66SZX-SMT SERVICE"/>
    <s v="FUJI ELECTRIC (SHENZHEN) CO., LTD"/>
    <s v="Same"/>
    <n v="905186"/>
    <n v="0"/>
    <s v="309ASY INV-CONTRACT"/>
    <n v="0"/>
    <n v="4500120278"/>
    <n v="0"/>
    <s v="富士电机（深圳）有限公司"/>
    <n v="0"/>
    <x v="0"/>
    <x v="8"/>
    <s v="Q3"/>
    <x v="0"/>
    <x v="0"/>
  </r>
  <r>
    <s v="ESHL"/>
    <s v="XIY"/>
    <x v="1"/>
    <d v="2019-12-16T00:00:00"/>
    <x v="0"/>
    <n v="12101067"/>
    <n v="43815"/>
    <s v="YMCT|REPAIR CHARGE"/>
    <s v="REPAIR CHARGE"/>
    <n v="1"/>
    <n v="1"/>
    <n v="3500"/>
    <s v="CNY"/>
    <n v="1.1100000000000001"/>
    <n v="3500"/>
    <n v="3885.0000000000005"/>
    <s v="C66XIY-SERVICE GROUP"/>
    <s v="Henan UIOT Technology Co., Ltd."/>
    <s v="Same"/>
    <n v="905184"/>
    <n v="0"/>
    <s v="309ASY INV-NON-CON"/>
    <n v="0"/>
    <n v="0"/>
    <n v="0"/>
    <s v="河南紫联物联网技术有限公司"/>
    <n v="0"/>
    <x v="0"/>
    <x v="8"/>
    <s v="Q3"/>
    <x v="0"/>
    <x v="2"/>
  </r>
  <r>
    <s v="ESHL"/>
    <s v="BJS"/>
    <x v="0"/>
    <d v="2019-12-16T00:00:00"/>
    <x v="0"/>
    <n v="14103656"/>
    <n v="43815"/>
    <s v="YMCT|KHN-M7710-A4"/>
    <s v="NOZZLE 301A ASSY"/>
    <n v="7"/>
    <n v="7"/>
    <n v="3846.9"/>
    <s v="CNY"/>
    <n v="1.1100000000000001"/>
    <n v="3846.9"/>
    <n v="4270.0590000000002"/>
    <s v="C66BJS-SMT SERVICE"/>
    <s v="Shandong Xingang Electronic Technology Co., Ltd."/>
    <s v="Same"/>
    <n v="905167"/>
    <n v="2940"/>
    <s v="309ASY INV-PTS SALES"/>
    <n v="0"/>
    <s v="山东新港20191122"/>
    <n v="732321"/>
    <s v="山东新港电子科技有限公司"/>
    <n v="0"/>
    <x v="0"/>
    <x v="8"/>
    <s v="Q3"/>
    <x v="0"/>
    <x v="1"/>
  </r>
  <r>
    <s v="ESHL"/>
    <s v="BJS"/>
    <x v="0"/>
    <d v="2019-12-16T00:00:00"/>
    <x v="0"/>
    <n v="14103656"/>
    <n v="43815"/>
    <s v="YMCT|KHN-M7720-A3"/>
    <s v="NOZZLE 302A ASSY"/>
    <n v="7"/>
    <n v="7"/>
    <n v="3989.38"/>
    <s v="CNY"/>
    <n v="1.1100000000000001"/>
    <n v="3989.38"/>
    <n v="4428.2118000000009"/>
    <s v="C66BJS-SMT SERVICE"/>
    <s v="Shandong Xingang Electronic Technology Co., Ltd."/>
    <s v="Same"/>
    <n v="905167"/>
    <n v="2940"/>
    <s v="309ASY INV-PTS SALES"/>
    <n v="0"/>
    <s v="山东新港20191122"/>
    <n v="732321"/>
    <s v="山东新港电子科技有限公司"/>
    <n v="0"/>
    <x v="0"/>
    <x v="8"/>
    <s v="Q3"/>
    <x v="0"/>
    <x v="1"/>
  </r>
  <r>
    <s v="ESHL"/>
    <s v="BJS"/>
    <x v="0"/>
    <d v="2019-12-16T00:00:00"/>
    <x v="0"/>
    <n v="14103656"/>
    <n v="43815"/>
    <s v="YMCT|KHY-M7750-A0"/>
    <s v="NOZZLE 304A/315A AS."/>
    <n v="2"/>
    <n v="2"/>
    <n v="1200"/>
    <s v="CNY"/>
    <n v="1.1100000000000001"/>
    <n v="1200"/>
    <n v="1332.0000000000002"/>
    <s v="C66BJS-SMT SERVICE"/>
    <s v="Shandong Xingang Electronic Technology Co., Ltd."/>
    <s v="Same"/>
    <n v="905167"/>
    <n v="820"/>
    <s v="309ASY INV-PTS SALES"/>
    <n v="0"/>
    <s v="山东新港20191122"/>
    <n v="732321"/>
    <s v="山东新港电子科技有限公司"/>
    <n v="0"/>
    <x v="0"/>
    <x v="8"/>
    <s v="Q3"/>
    <x v="0"/>
    <x v="1"/>
  </r>
  <r>
    <s v="ESHL"/>
    <s v="BJS"/>
    <x v="0"/>
    <d v="2019-12-16T00:00:00"/>
    <x v="1"/>
    <n v="14103656"/>
    <n v="43815"/>
    <s v="DEKI|STENCIL ADAPTER"/>
    <s v="STENCIL ADAPTER"/>
    <n v="2"/>
    <n v="2"/>
    <n v="8000"/>
    <s v="CNY"/>
    <n v="1.1100000000000001"/>
    <n v="8000"/>
    <n v="8880"/>
    <s v="C66BJS-SMT SERVICE"/>
    <s v="Shandong Xingang Electronic Technology Co., Ltd."/>
    <s v="Same"/>
    <n v="905167"/>
    <n v="4955.76"/>
    <s v="309ASY INV-PTS SALES"/>
    <n v="0"/>
    <s v="山东新港20191122"/>
    <n v="732322"/>
    <s v="山东新港电子科技有限公司"/>
    <n v="0"/>
    <x v="0"/>
    <x v="8"/>
    <s v="Q3"/>
    <x v="0"/>
    <x v="1"/>
  </r>
  <r>
    <s v="ESHL"/>
    <s v="SZX"/>
    <x v="0"/>
    <d v="2019-12-17T00:00:00"/>
    <x v="0"/>
    <n v="14103657"/>
    <n v="43816"/>
    <s v="YMCT|SKHNM7BBFA00"/>
    <s v="NOZZLE 30BBF ASSY."/>
    <n v="5"/>
    <n v="5"/>
    <n v="17015"/>
    <s v="CNY"/>
    <n v="1.1100000000000001"/>
    <n v="17015"/>
    <n v="18886.650000000001"/>
    <s v="C66SZX-SMT SERVICE"/>
    <s v="FUJI ELECTRIC (SHENZHEN) CO., LTD"/>
    <s v="Same"/>
    <n v="905187"/>
    <n v="14280"/>
    <s v="309ASY INV-PTS SALES"/>
    <n v="0"/>
    <n v="4500120706"/>
    <n v="732154"/>
    <s v="富士电机（深圳）有限公司"/>
    <n v="0"/>
    <x v="0"/>
    <x v="8"/>
    <s v="Q3"/>
    <x v="0"/>
    <x v="0"/>
  </r>
  <r>
    <s v="ESHL"/>
    <s v="BJS"/>
    <x v="0"/>
    <d v="2019-12-17T00:00:00"/>
    <x v="0"/>
    <n v="14103658"/>
    <n v="43816"/>
    <s v="YMCT|KHY-M7A13-02"/>
    <s v="DIFFUSER MAIN"/>
    <n v="1"/>
    <n v="1"/>
    <n v="469.03"/>
    <s v="CNY"/>
    <n v="1.1100000000000001"/>
    <n v="469.03"/>
    <n v="520.62329999999997"/>
    <s v="C66BJS-SMT SERVICE"/>
    <s v="Tianjin Zhixin Electronic Co., Ltd."/>
    <s v="Same"/>
    <n v="905176"/>
    <n v="279"/>
    <s v="309ASY INV-PTS SALES"/>
    <n v="0"/>
    <s v="天津智新20191121"/>
    <n v="732416"/>
    <s v="天津智新电子有限公司"/>
    <n v="0"/>
    <x v="0"/>
    <x v="8"/>
    <s v="Q3"/>
    <x v="0"/>
    <x v="1"/>
  </r>
  <r>
    <s v="ESHL"/>
    <s v="BJS"/>
    <x v="0"/>
    <d v="2019-12-17T00:00:00"/>
    <x v="0"/>
    <n v="14103658"/>
    <n v="43816"/>
    <s v="YMCT|KHY-M7554-04"/>
    <s v="OF.LIGHT BRD.ASSY"/>
    <n v="1"/>
    <n v="1"/>
    <n v="858.41"/>
    <s v="CNY"/>
    <n v="1.1100000000000001"/>
    <n v="858.41"/>
    <n v="952.83510000000001"/>
    <s v="C66BJS-SMT SERVICE"/>
    <s v="Tianjin Zhixin Electronic Co., Ltd."/>
    <s v="Same"/>
    <n v="905176"/>
    <n v="514"/>
    <s v="309ASY INV-PTS SALES"/>
    <n v="0"/>
    <s v="天津智新20191121"/>
    <n v="732416"/>
    <s v="天津智新电子有限公司"/>
    <n v="0"/>
    <x v="0"/>
    <x v="8"/>
    <s v="Q3"/>
    <x v="0"/>
    <x v="1"/>
  </r>
  <r>
    <s v="ESHL"/>
    <s v="BJS"/>
    <x v="0"/>
    <d v="2019-12-17T00:00:00"/>
    <x v="0"/>
    <n v="14103658"/>
    <n v="43816"/>
    <s v="YMCT|KHY-M7A16-01"/>
    <s v="COVER PRIZM"/>
    <n v="1"/>
    <n v="1"/>
    <n v="429.2"/>
    <s v="CNY"/>
    <n v="1.1100000000000001"/>
    <n v="429.2"/>
    <n v="476.41200000000003"/>
    <s v="C66BJS-SMT SERVICE"/>
    <s v="Tianjin Zhixin Electronic Co., Ltd."/>
    <s v="Same"/>
    <n v="905176"/>
    <n v="23"/>
    <s v="309ASY INV-PTS SALES"/>
    <n v="0"/>
    <s v="天津智新20191121"/>
    <n v="732416"/>
    <s v="天津智新电子有限公司"/>
    <n v="0"/>
    <x v="0"/>
    <x v="8"/>
    <s v="Q3"/>
    <x v="0"/>
    <x v="1"/>
  </r>
  <r>
    <s v="ESHL"/>
    <s v="XIY"/>
    <x v="0"/>
    <d v="2019-12-17T00:00:00"/>
    <x v="0"/>
    <n v="14103659"/>
    <n v="43816"/>
    <s v="YMCT|KHW-M9265-00"/>
    <s v="SPACER"/>
    <n v="2"/>
    <n v="2"/>
    <n v="336"/>
    <s v="CNY"/>
    <n v="1.1100000000000001"/>
    <n v="336"/>
    <n v="372.96000000000004"/>
    <s v="C66XIY-SERVICE GROUP"/>
    <s v="Xianyang Yudi Electronics Co., Ltd."/>
    <s v="Same"/>
    <n v="905158"/>
    <n v="42"/>
    <s v="309ASY INV-PTS SALES"/>
    <n v="0"/>
    <s v="咸阳宇迪20191111"/>
    <n v="732463"/>
    <s v="咸阳宇迪电子有限公司"/>
    <n v="0"/>
    <x v="0"/>
    <x v="8"/>
    <s v="Q3"/>
    <x v="0"/>
    <x v="2"/>
  </r>
  <r>
    <s v="ESHL"/>
    <s v="XIY"/>
    <x v="0"/>
    <d v="2019-12-17T00:00:00"/>
    <x v="0"/>
    <n v="14103659"/>
    <n v="43816"/>
    <s v="YMCT|KHW-M926A-00"/>
    <s v="COLLAR"/>
    <n v="2"/>
    <n v="2"/>
    <n v="192"/>
    <s v="CNY"/>
    <n v="1.1100000000000001"/>
    <n v="192"/>
    <n v="213.12"/>
    <s v="C66XIY-SERVICE GROUP"/>
    <s v="Xianyang Yudi Electronics Co., Ltd."/>
    <s v="Same"/>
    <n v="905158"/>
    <n v="24"/>
    <s v="309ASY INV-PTS SALES"/>
    <n v="0"/>
    <s v="咸阳宇迪20191111"/>
    <n v="732463"/>
    <s v="咸阳宇迪电子有限公司"/>
    <n v="0"/>
    <x v="0"/>
    <x v="8"/>
    <s v="Q3"/>
    <x v="0"/>
    <x v="2"/>
  </r>
  <r>
    <s v="ESHL"/>
    <s v="XIY"/>
    <x v="0"/>
    <d v="2019-12-17T00:00:00"/>
    <x v="1"/>
    <n v="14103659"/>
    <n v="43816"/>
    <s v="ZZZZ|K48-M3856-00X"/>
    <s v="GREASE PACK(NSL)"/>
    <n v="1"/>
    <n v="1"/>
    <n v="372"/>
    <s v="CNY"/>
    <n v="1.1100000000000001"/>
    <n v="372"/>
    <n v="412.92"/>
    <s v="C66XIY-SERVICE GROUP"/>
    <s v="Xianyang Yudi Electronics Co., Ltd."/>
    <s v="Same"/>
    <n v="905158"/>
    <n v="132.74"/>
    <s v="309ASY INV-PTS SALES"/>
    <n v="0"/>
    <s v="咸阳宇迪20191111"/>
    <n v="732463"/>
    <s v="咸阳宇迪电子有限公司"/>
    <n v="0"/>
    <x v="0"/>
    <x v="8"/>
    <s v="Q3"/>
    <x v="0"/>
    <x v="2"/>
  </r>
  <r>
    <s v="ESHL"/>
    <s v="SHA"/>
    <x v="0"/>
    <d v="2019-12-19T00:00:00"/>
    <x v="0"/>
    <n v="14103660"/>
    <n v="43818"/>
    <s v="YMCT|KHY-M712S-A0"/>
    <s v="SHAFT 2 SPARE"/>
    <n v="1"/>
    <n v="1"/>
    <n v="3884.96"/>
    <s v="CNY"/>
    <n v="1.1100000000000001"/>
    <n v="3884.96"/>
    <n v="4312.3056000000006"/>
    <s v="C66SHA-SERVICE GROUP"/>
    <s v="Changzhou Changying Electronics Co., Ltd."/>
    <s v="Same"/>
    <n v="905190"/>
    <n v="2079"/>
    <s v="309ASY INV-PTS SALES"/>
    <n v="0"/>
    <n v="0"/>
    <n v="732759"/>
    <s v="常州市常鹰电子有限公司"/>
    <n v="0"/>
    <x v="0"/>
    <x v="8"/>
    <s v="Q3"/>
    <x v="0"/>
    <x v="3"/>
  </r>
  <r>
    <s v="ESHL"/>
    <s v="SZX"/>
    <x v="1"/>
    <d v="2019-12-21T00:00:00"/>
    <x v="1"/>
    <n v="12101068"/>
    <n v="43820"/>
    <s v="SAKI|REPAIR CHARGE"/>
    <s v="REPAIR CHARGE"/>
    <n v="1"/>
    <n v="1"/>
    <n v="2831.86"/>
    <s v="CNY"/>
    <n v="1.1100000000000001"/>
    <n v="2831.86"/>
    <n v="3143.3646000000003"/>
    <s v="C66SZX-SMT SERVICE"/>
    <s v="SHENZHEN JIANKE ELECTRONICS CO.,LTD"/>
    <s v="Same"/>
    <n v="905192"/>
    <n v="0"/>
    <s v="309ASY INV-NON-CON"/>
    <n v="0"/>
    <s v="C66SZ190474REV.1"/>
    <n v="0"/>
    <s v="深圳市健科电子有限公司"/>
    <n v="0"/>
    <x v="0"/>
    <x v="8"/>
    <s v="Q3"/>
    <x v="0"/>
    <x v="0"/>
  </r>
  <r>
    <s v="ESHL"/>
    <s v="SZX"/>
    <x v="1"/>
    <d v="2019-12-23T00:00:00"/>
    <x v="0"/>
    <n v="12101069"/>
    <n v="43822"/>
    <s v="YMCT|REPAIR CHARGE"/>
    <s v="REPAIR CHARGE"/>
    <n v="1"/>
    <n v="1"/>
    <n v="707.96"/>
    <s v="CNY"/>
    <n v="1.1100000000000001"/>
    <n v="707.96"/>
    <n v="785.83560000000011"/>
    <s v="C66SZX-SMT SERVICE"/>
    <s v="Lightking Optoelectronics TECH Group"/>
    <s v="Same"/>
    <n v="905194"/>
    <n v="0"/>
    <s v="309ASY INV-NON-CON"/>
    <n v="0"/>
    <s v="CG19120094"/>
    <n v="0"/>
    <s v="深圳市丽晶光电科技股份有限公司"/>
    <n v="0"/>
    <x v="0"/>
    <x v="8"/>
    <s v="Q3"/>
    <x v="0"/>
    <x v="0"/>
  </r>
  <r>
    <s v="ESHL"/>
    <s v="SZX"/>
    <x v="3"/>
    <d v="2019-12-23T00:00:00"/>
    <x v="0"/>
    <n v="13100142"/>
    <n v="43822"/>
    <s v="YMCT|REPAIR CHARGE"/>
    <s v="REPAIR CHARGE"/>
    <n v="1"/>
    <n v="1"/>
    <n v="8849.56"/>
    <s v="CNY"/>
    <n v="1.1100000000000001"/>
    <n v="8849.56"/>
    <n v="9823.0115999999998"/>
    <s v="C66SZX-SMT SERVICE"/>
    <s v="Shenzhen Huarifeng Digital Technology Ltd."/>
    <s v="Same"/>
    <n v="905195"/>
    <n v="0"/>
    <s v="309ASY INV-CONTRACT"/>
    <n v="0"/>
    <s v="C66-CAN-19026-Huarifeng"/>
    <n v="0"/>
    <s v="深圳市华日锋数码科技有限公司"/>
    <n v="0"/>
    <x v="0"/>
    <x v="8"/>
    <s v="Q3"/>
    <x v="0"/>
    <x v="0"/>
  </r>
  <r>
    <s v="ESHL"/>
    <s v="SZX"/>
    <x v="2"/>
    <d v="2019-12-23T00:00:00"/>
    <x v="0"/>
    <n v="14103661"/>
    <n v="43822"/>
    <s v="YMCT|KHJ-MC400-00"/>
    <s v="SS TAPE FEEDER 24mm"/>
    <n v="1"/>
    <n v="1"/>
    <n v="4557.5200000000004"/>
    <s v="CNY"/>
    <n v="1.1100000000000001"/>
    <n v="4557.5200000000004"/>
    <n v="5058.8472000000011"/>
    <s v="C66SZX-SMT SERVICE"/>
    <s v="Shenzhen Unilumin Technology Co.,Ltd"/>
    <s v="Same"/>
    <n v="905193"/>
    <n v="3962.52"/>
    <s v="309ASY INV-PTS SALES"/>
    <n v="0"/>
    <s v="L5000302791"/>
    <n v="733075"/>
    <s v="深圳市洲明科技股份有限公司"/>
    <n v="0"/>
    <x v="0"/>
    <x v="8"/>
    <s v="Q3"/>
    <x v="0"/>
    <x v="0"/>
  </r>
  <r>
    <s v="ESHL"/>
    <s v="SZX"/>
    <x v="0"/>
    <d v="2019-12-23T00:00:00"/>
    <x v="0"/>
    <n v="14103662"/>
    <n v="43822"/>
    <s v="YMCT|KKE-M9127-00"/>
    <s v="BELT 1 CONVEYOR"/>
    <n v="4"/>
    <n v="4"/>
    <n v="566.37"/>
    <s v="CNY"/>
    <n v="1.1100000000000001"/>
    <n v="566.37"/>
    <n v="628.67070000000001"/>
    <s v="C66SZX-SMT SERVICE"/>
    <s v="COLIGEN (CHINA) CORP"/>
    <s v="Same"/>
    <n v="905198"/>
    <n v="364"/>
    <s v="309ASY INV-PTS SALES"/>
    <n v="0"/>
    <s v="PO-2019111305"/>
    <n v="733234"/>
    <s v="珠海上富电技股份有限公司"/>
    <n v="0"/>
    <x v="0"/>
    <x v="8"/>
    <s v="Q3"/>
    <x v="0"/>
    <x v="0"/>
  </r>
  <r>
    <s v="ESHL"/>
    <s v="SZX"/>
    <x v="0"/>
    <d v="2019-12-23T00:00:00"/>
    <x v="0"/>
    <n v="14103662"/>
    <n v="43822"/>
    <s v="YMCT|KKE-M919R-00"/>
    <s v="BELT CONVEYOR"/>
    <n v="2"/>
    <n v="2"/>
    <n v="212.39"/>
    <s v="CNY"/>
    <n v="1.1100000000000001"/>
    <n v="212.39"/>
    <n v="235.75290000000001"/>
    <s v="C66SZX-SMT SERVICE"/>
    <s v="COLIGEN (CHINA) CORP"/>
    <s v="Same"/>
    <n v="905198"/>
    <n v="138"/>
    <s v="309ASY INV-PTS SALES"/>
    <n v="0"/>
    <s v="PO-2019111305"/>
    <n v="733234"/>
    <s v="珠海上富电技股份有限公司"/>
    <n v="0"/>
    <x v="0"/>
    <x v="8"/>
    <s v="Q3"/>
    <x v="0"/>
    <x v="0"/>
  </r>
  <r>
    <s v="ESHL"/>
    <s v="SZX"/>
    <x v="0"/>
    <d v="2019-12-23T00:00:00"/>
    <x v="1"/>
    <n v="14103663"/>
    <n v="43822"/>
    <s v="ZZZZ|K48-M3856-00X"/>
    <s v="GREASE PACK(NSL)"/>
    <n v="5"/>
    <n v="5"/>
    <n v="0"/>
    <s v="CNY"/>
    <n v="1.1100000000000001"/>
    <n v="0"/>
    <n v="0"/>
    <s v="C66SZX-SMT SERVICE"/>
    <s v="Shenzhen Huarifeng Digital Technology Ltd."/>
    <s v="Same"/>
    <n v="905196"/>
    <n v="663.7"/>
    <s v="309ASY INV-PTS SALES"/>
    <n v="0"/>
    <s v="C66-CAN-19026-Huarifeng"/>
    <n v="733209"/>
    <s v="深圳市华日锋数码科技有限公司"/>
    <n v="0"/>
    <x v="0"/>
    <x v="8"/>
    <s v="Q3"/>
    <x v="0"/>
    <x v="0"/>
  </r>
  <r>
    <s v="ESHL"/>
    <s v="SZX"/>
    <x v="0"/>
    <d v="2019-12-23T00:00:00"/>
    <x v="1"/>
    <n v="14103664"/>
    <n v="43822"/>
    <s v="ZMTR|303-KA"/>
    <s v="SPECIAL NOZZLE"/>
    <n v="5"/>
    <n v="5"/>
    <n v="7079.65"/>
    <s v="CNY"/>
    <n v="1.1100000000000001"/>
    <n v="7079.65"/>
    <n v="7858.4115000000002"/>
    <s v="C66SZX-SMT SERVICE"/>
    <s v="Dongguan Cowell Optic Electronics Co., Ltd."/>
    <s v="Same"/>
    <n v="905197"/>
    <n v="2212.39"/>
    <s v="309ASY INV-PTS SALES"/>
    <n v="0"/>
    <s v="ZZ201911224464,ZZ201911134435,ZZ201911184448,"/>
    <n v="733223"/>
    <s v="东莞高伟光学电子有限公司"/>
    <n v="0"/>
    <x v="0"/>
    <x v="8"/>
    <s v="Q3"/>
    <x v="0"/>
    <x v="0"/>
  </r>
  <r>
    <s v="ESHL"/>
    <s v="SZX"/>
    <x v="0"/>
    <d v="2019-12-23T00:00:00"/>
    <x v="1"/>
    <n v="14103664"/>
    <n v="43822"/>
    <s v="ZMTR|303G2"/>
    <s v="SPECIAL NOZZLE"/>
    <n v="2"/>
    <n v="2"/>
    <n v="2735.03"/>
    <s v="CNY"/>
    <n v="1.1100000000000001"/>
    <n v="2735.03"/>
    <n v="3035.8833000000004"/>
    <s v="C66SZX-SMT SERVICE"/>
    <s v="Dongguan Cowell Optic Electronics Co., Ltd."/>
    <s v="Same"/>
    <n v="905197"/>
    <n v="796.46"/>
    <s v="309ASY INV-PTS SALES"/>
    <n v="0"/>
    <s v="ZZ201911224464,ZZ201911134435,ZZ201911184448,"/>
    <n v="733223"/>
    <s v="东莞高伟光学电子有限公司"/>
    <n v="0"/>
    <x v="0"/>
    <x v="8"/>
    <s v="Q3"/>
    <x v="0"/>
    <x v="0"/>
  </r>
  <r>
    <s v="ESHL"/>
    <s v="SZX"/>
    <x v="0"/>
    <d v="2019-12-23T00:00:00"/>
    <x v="1"/>
    <n v="14103664"/>
    <n v="43822"/>
    <s v="ZMTR|303OH-W"/>
    <s v="SPECIAL NOZZLE"/>
    <n v="5"/>
    <n v="5"/>
    <n v="7079.65"/>
    <s v="CNY"/>
    <n v="1.1100000000000001"/>
    <n v="7079.65"/>
    <n v="7858.4115000000002"/>
    <s v="C66SZX-SMT SERVICE"/>
    <s v="Dongguan Cowell Optic Electronics Co., Ltd."/>
    <s v="Same"/>
    <n v="905197"/>
    <n v="2212.39"/>
    <s v="309ASY INV-PTS SALES"/>
    <n v="0"/>
    <s v="ZZ201911224464,ZZ201911134435,ZZ201911184448,"/>
    <n v="733223"/>
    <s v="东莞高伟光学电子有限公司"/>
    <n v="0"/>
    <x v="0"/>
    <x v="8"/>
    <s v="Q3"/>
    <x v="0"/>
    <x v="0"/>
  </r>
  <r>
    <s v="ESHL"/>
    <s v="SZX"/>
    <x v="0"/>
    <d v="2019-12-23T00:00:00"/>
    <x v="1"/>
    <n v="14103664"/>
    <n v="43822"/>
    <s v="DEKI|191015"/>
    <s v="CARD EXPANSION FIREWIRE UNIBRAIN (TXT)"/>
    <n v="1"/>
    <n v="1"/>
    <n v="1194.69"/>
    <s v="CNY"/>
    <n v="1.1100000000000001"/>
    <n v="1194.69"/>
    <n v="1326.1059000000002"/>
    <s v="C66SZX-SMT SERVICE"/>
    <s v="Dongguan Cowell Optic Electronics Co., Ltd."/>
    <s v="Same"/>
    <n v="905197"/>
    <n v="699.12"/>
    <s v="309ASY INV-PTS SALES"/>
    <n v="0"/>
    <s v="ZZ201911224464,ZZ201911134435,ZZ201911184448,"/>
    <n v="733223"/>
    <s v="东莞高伟光学电子有限公司"/>
    <n v="0"/>
    <x v="0"/>
    <x v="8"/>
    <s v="Q3"/>
    <x v="0"/>
    <x v="0"/>
  </r>
  <r>
    <s v="ESHL"/>
    <s v="SZX"/>
    <x v="1"/>
    <d v="2019-12-25T00:00:00"/>
    <x v="2"/>
    <n v="12101070"/>
    <n v="43824"/>
    <s v="HELI|REPAIR CHARGE"/>
    <s v="REPAIR CHARGE"/>
    <n v="1"/>
    <n v="1"/>
    <n v="1168.1400000000001"/>
    <s v="CNY"/>
    <n v="1.1100000000000001"/>
    <n v="1168.1400000000001"/>
    <n v="1296.6354000000001"/>
    <s v="C66SZX-SMT SERVICE"/>
    <s v="Hai Xin Technology(ShenZhen) Company Limited."/>
    <s v="Same"/>
    <n v="905201"/>
    <n v="0"/>
    <s v="309ASY INV-NON-CON"/>
    <n v="0"/>
    <s v="PO1911000125(KDA01-HK34415)"/>
    <n v="0"/>
    <s v="海星科技（深圳）有限公司"/>
    <n v="0"/>
    <x v="0"/>
    <x v="8"/>
    <s v="Q3"/>
    <x v="0"/>
    <x v="0"/>
  </r>
  <r>
    <s v="ESHL"/>
    <s v="SZX"/>
    <x v="0"/>
    <d v="2019-12-26T00:00:00"/>
    <x v="0"/>
    <n v="14103665"/>
    <n v="43825"/>
    <s v="YMCT|KHJ-MC16E-00"/>
    <s v="SPRING P/O LEVER"/>
    <n v="4"/>
    <n v="4"/>
    <n v="60.18"/>
    <s v="CNY"/>
    <n v="1.1100000000000001"/>
    <n v="60.18"/>
    <n v="66.799800000000005"/>
    <s v="C66SZX-SMT SERVICE"/>
    <s v="Huizhou Boshijie Technology Co., Ltd."/>
    <s v="Same"/>
    <n v="905199"/>
    <n v="36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HJ-MC151-02"/>
    <s v="GEAR IDLE P1"/>
    <n v="1"/>
    <n v="1"/>
    <n v="42.48"/>
    <s v="CNY"/>
    <n v="1.1100000000000001"/>
    <n v="42.48"/>
    <n v="47.152799999999999"/>
    <s v="C66SZX-SMT SERVICE"/>
    <s v="Huizhou Boshijie Technology Co., Ltd."/>
    <s v="Same"/>
    <n v="905199"/>
    <n v="25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98707-03006"/>
    <s v="SCREW FLAT HEAD"/>
    <n v="4"/>
    <n v="4"/>
    <n v="10.62"/>
    <s v="CNY"/>
    <n v="1.1100000000000001"/>
    <n v="10.62"/>
    <n v="11.7882"/>
    <s v="C66SZX-SMT SERVICE"/>
    <s v="Huizhou Boshijie Technology Co., Ltd."/>
    <s v="Same"/>
    <n v="905199"/>
    <n v="8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LJ-MC163-S0"/>
    <s v="PARTS,TAIL COVER"/>
    <n v="1"/>
    <n v="1"/>
    <n v="78.760000000000005"/>
    <s v="CNY"/>
    <n v="1.1100000000000001"/>
    <n v="78.760000000000005"/>
    <n v="87.423600000000008"/>
    <s v="C66SZX-SMT SERVICE"/>
    <s v="Huizhou Boshijie Technology Co., Ltd."/>
    <s v="Same"/>
    <n v="905199"/>
    <n v="46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LJ-MC1C1-02"/>
    <s v="SPRING PLATE ASSY."/>
    <n v="1"/>
    <n v="1"/>
    <n v="69.03"/>
    <s v="CNY"/>
    <n v="1.1100000000000001"/>
    <n v="69.03"/>
    <n v="76.623300000000015"/>
    <s v="C66SZX-SMT SERVICE"/>
    <s v="Huizhou Boshijie Technology Co., Ltd."/>
    <s v="Same"/>
    <n v="905199"/>
    <n v="41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HJ-MC1C3-00"/>
    <s v="SCREW"/>
    <n v="1"/>
    <n v="1"/>
    <n v="3.54"/>
    <s v="CNY"/>
    <n v="1.1100000000000001"/>
    <n v="3.54"/>
    <n v="3.9294000000000002"/>
    <s v="C66SZX-SMT SERVICE"/>
    <s v="Huizhou Boshijie Technology Co., Ltd."/>
    <s v="Same"/>
    <n v="905199"/>
    <n v="2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LJ-MC1AA-00"/>
    <s v="SWITCH OPERATION"/>
    <n v="1"/>
    <n v="1"/>
    <n v="192.92"/>
    <s v="CNY"/>
    <n v="1.1100000000000001"/>
    <n v="192.92"/>
    <n v="214.1412"/>
    <s v="C66SZX-SMT SERVICE"/>
    <s v="Huizhou Boshijie Technology Co., Ltd."/>
    <s v="Same"/>
    <n v="905199"/>
    <n v="113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LJ-MC26Y-S0"/>
    <s v="PARTS TOP TAPE BOX"/>
    <n v="1"/>
    <n v="1"/>
    <n v="809.73"/>
    <s v="CNY"/>
    <n v="1.1100000000000001"/>
    <n v="809.73"/>
    <n v="898.80030000000011"/>
    <s v="C66SZX-SMT SERVICE"/>
    <s v="Huizhou Boshijie Technology Co., Ltd."/>
    <s v="Same"/>
    <n v="905199"/>
    <n v="476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LJ-MC167-00"/>
    <s v="COVER MENBRANE"/>
    <n v="1"/>
    <n v="1"/>
    <n v="22.12"/>
    <s v="CNY"/>
    <n v="1.1100000000000001"/>
    <n v="22.12"/>
    <n v="24.553200000000004"/>
    <s v="C66SZX-SMT SERVICE"/>
    <s v="Huizhou Boshijie Technology Co., Ltd."/>
    <s v="Same"/>
    <n v="905199"/>
    <n v="13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HJ-M4664-11"/>
    <s v="ABS BOARD ASSY"/>
    <n v="1"/>
    <n v="1"/>
    <n v="283.19"/>
    <s v="CNY"/>
    <n v="1.1100000000000001"/>
    <n v="283.19"/>
    <n v="314.34090000000003"/>
    <s v="C66SZX-SMT SERVICE"/>
    <s v="Huizhou Boshijie Technology Co., Ltd."/>
    <s v="Same"/>
    <n v="905199"/>
    <n v="166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98502-03006"/>
    <s v="SCREW PAN HEAD"/>
    <n v="1"/>
    <n v="1"/>
    <n v="1.77"/>
    <s v="CNY"/>
    <n v="1.1100000000000001"/>
    <n v="1.77"/>
    <n v="1.9647000000000001"/>
    <s v="C66SZX-SMT SERVICE"/>
    <s v="Huizhou Boshijie Technology Co., Ltd."/>
    <s v="Same"/>
    <n v="905199"/>
    <n v="1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LJ-MC2EH-00"/>
    <s v="BEARING 6-10"/>
    <n v="1"/>
    <n v="1"/>
    <n v="48.67"/>
    <s v="CNY"/>
    <n v="1.1100000000000001"/>
    <n v="48.67"/>
    <n v="54.023700000000005"/>
    <s v="C66SZX-SMT SERVICE"/>
    <s v="Huizhou Boshijie Technology Co., Ltd."/>
    <s v="Same"/>
    <n v="905199"/>
    <n v="29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LJ-MC53U-00"/>
    <s v="COLLAR DRIVEN GEAR"/>
    <n v="1"/>
    <n v="1"/>
    <n v="33.630000000000003"/>
    <s v="CNY"/>
    <n v="1.1100000000000001"/>
    <n v="33.630000000000003"/>
    <n v="37.329300000000003"/>
    <s v="C66SZX-SMT SERVICE"/>
    <s v="Huizhou Boshijie Technology Co., Ltd."/>
    <s v="Same"/>
    <n v="905199"/>
    <n v="20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LJ-MC5EE-00"/>
    <s v="SPROCKET ASSY. R"/>
    <n v="1"/>
    <n v="1"/>
    <n v="462.83"/>
    <s v="CNY"/>
    <n v="1.1100000000000001"/>
    <n v="462.83"/>
    <n v="513.74130000000002"/>
    <s v="C66SZX-SMT SERVICE"/>
    <s v="Huizhou Boshijie Technology Co., Ltd."/>
    <s v="Same"/>
    <n v="905199"/>
    <n v="272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LJ-MC5E9-00"/>
    <s v="WAVE WASHER  D.G."/>
    <n v="1"/>
    <n v="1"/>
    <n v="53.98"/>
    <s v="CNY"/>
    <n v="1.1100000000000001"/>
    <n v="53.98"/>
    <n v="59.9178"/>
    <s v="C66SZX-SMT SERVICE"/>
    <s v="Huizhou Boshijie Technology Co., Ltd."/>
    <s v="Same"/>
    <n v="905199"/>
    <n v="32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90990-01J043"/>
    <s v="BOLT EXTRA LOW HEAD"/>
    <n v="1"/>
    <n v="1"/>
    <n v="14.16"/>
    <s v="CNY"/>
    <n v="1.1100000000000001"/>
    <n v="14.16"/>
    <n v="15.717600000000001"/>
    <s v="C66SZX-SMT SERVICE"/>
    <s v="Huizhou Boshijie Technology Co., Ltd."/>
    <s v="Same"/>
    <n v="905199"/>
    <n v="8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HJ-MC244-00"/>
    <s v="LEVER TAPE GUIDE R"/>
    <n v="1"/>
    <n v="1"/>
    <n v="19.47"/>
    <s v="CNY"/>
    <n v="1.1100000000000001"/>
    <n v="19.47"/>
    <n v="21.611699999999999"/>
    <s v="C66SZX-SMT SERVICE"/>
    <s v="Huizhou Boshijie Technology Co., Ltd."/>
    <s v="Same"/>
    <n v="905199"/>
    <n v="11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LJ-M4488-A0"/>
    <s v="PARTS FEEDER BOARD"/>
    <n v="1"/>
    <n v="1"/>
    <n v="890.27"/>
    <s v="CNY"/>
    <n v="1.1100000000000001"/>
    <n v="890.27"/>
    <n v="988.19970000000012"/>
    <s v="C66SZX-SMT SERVICE"/>
    <s v="Huizhou Boshijie Technology Co., Ltd."/>
    <s v="Same"/>
    <n v="905199"/>
    <n v="498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6"/>
    <n v="43825"/>
    <s v="YMCT|KKD-M7131-00"/>
    <s v="BELT 1"/>
    <n v="1"/>
    <n v="1"/>
    <n v="132.74"/>
    <s v="CNY"/>
    <n v="1.1100000000000001"/>
    <n v="132.74"/>
    <n v="147.34140000000002"/>
    <s v="C66SZX-SMT SERVICE"/>
    <s v="Hai Xin Technology(ShenZhen) Company Limited."/>
    <s v="Same"/>
    <n v="905200"/>
    <n v="66"/>
    <s v="309ASY INV-PTS SALES"/>
    <n v="0"/>
    <s v="PO1911000064（KDA01-HK34354,PO1912000084(KDA01-HK"/>
    <n v="733568"/>
    <s v="海星科技（深圳）有限公司"/>
    <n v="0"/>
    <x v="0"/>
    <x v="8"/>
    <s v="Q3"/>
    <x v="0"/>
    <x v="0"/>
  </r>
  <r>
    <s v="ESHL"/>
    <s v="SZX"/>
    <x v="0"/>
    <d v="2019-12-26T00:00:00"/>
    <x v="1"/>
    <n v="14103666"/>
    <n v="43825"/>
    <s v="ZZZZ|KHL-M4255-00"/>
    <s v="FLASH DISK"/>
    <n v="1"/>
    <n v="1"/>
    <n v="1415.93"/>
    <s v="CNY"/>
    <n v="1.1100000000000001"/>
    <n v="1415.93"/>
    <n v="1571.6823000000002"/>
    <s v="C66SZX-SMT SERVICE"/>
    <s v="Hai Xin Technology(ShenZhen) Company Limited."/>
    <s v="Same"/>
    <n v="905200"/>
    <n v="265"/>
    <s v="309ASY INV-PTS SALES"/>
    <n v="0"/>
    <s v="PO1911000064（KDA01-HK34354,PO1912000084(KDA01-HK"/>
    <n v="733568"/>
    <s v="海星科技（深圳）有限公司"/>
    <n v="0"/>
    <x v="0"/>
    <x v="8"/>
    <s v="Q3"/>
    <x v="0"/>
    <x v="0"/>
  </r>
  <r>
    <s v="ESHL"/>
    <s v="SZX"/>
    <x v="0"/>
    <d v="2019-12-26T00:00:00"/>
    <x v="2"/>
    <n v="14103666"/>
    <n v="43825"/>
    <s v="HELI|594587"/>
    <s v="4.4KW HEATER ASSY, TUTCO, EXL"/>
    <n v="1"/>
    <n v="1"/>
    <n v="2212.39"/>
    <s v="CNY"/>
    <n v="1.1100000000000001"/>
    <n v="2212.39"/>
    <n v="2455.7529"/>
    <s v="C66SZX-SMT SERVICE"/>
    <s v="Hai Xin Technology(ShenZhen) Company Limited."/>
    <s v="Same"/>
    <n v="905200"/>
    <n v="1300"/>
    <s v="309ASY INV-PTS SALES"/>
    <n v="0"/>
    <s v="PO1911000064（KDA01-HK34354,PO1912000084(KDA01-HK"/>
    <n v="733568"/>
    <s v="海星科技（深圳）有限公司"/>
    <n v="0"/>
    <x v="0"/>
    <x v="8"/>
    <s v="Q3"/>
    <x v="0"/>
    <x v="0"/>
  </r>
  <r>
    <s v="ESHL"/>
    <s v="SZX"/>
    <x v="0"/>
    <d v="2019-12-26T00:00:00"/>
    <x v="2"/>
    <n v="14103666"/>
    <n v="43825"/>
    <s v="HELI|COMPUTER SYSTEM(PC)"/>
    <s v="COMPUTER SYSTEM(PC)"/>
    <n v="1"/>
    <n v="1"/>
    <n v="1769.91"/>
    <s v="CNY"/>
    <n v="1.1100000000000001"/>
    <n v="1769.91"/>
    <n v="1964.6001000000003"/>
    <s v="C66SZX-SMT SERVICE"/>
    <s v="Hai Xin Technology(ShenZhen) Company Limited."/>
    <s v="Same"/>
    <n v="905200"/>
    <n v="1165.05"/>
    <s v="309ASY INV-PTS SALES"/>
    <n v="0"/>
    <s v="PO1911000064（KDA01-HK34354,PO1912000084(KDA01-HK"/>
    <n v="733568"/>
    <s v="海星科技（深圳）有限公司"/>
    <n v="0"/>
    <x v="0"/>
    <x v="8"/>
    <s v="Q3"/>
    <x v="0"/>
    <x v="0"/>
  </r>
  <r>
    <s v="ESHL"/>
    <s v="SZX"/>
    <x v="3"/>
    <d v="2020-01-03T00:00:00"/>
    <x v="0"/>
    <n v="13100143"/>
    <n v="43833"/>
    <s v="YMCT|REPAIR CHARGE"/>
    <s v="REPAIR CHARGE"/>
    <n v="1"/>
    <n v="1"/>
    <n v="67256.639999999999"/>
    <s v="CNY"/>
    <n v="1.1100000000000001"/>
    <n v="67256.639999999999"/>
    <n v="74654.8704"/>
    <s v="C66SZX-SMT SERVICE"/>
    <s v="ShenZhen Eastar Electronic Co., Ltd"/>
    <s v="Same"/>
    <n v="905204"/>
    <n v="0"/>
    <s v="309ASY INV-CONTRACT"/>
    <n v="0"/>
    <s v="ESDPAP20010001"/>
    <n v="0"/>
    <s v="深圳市易事达电子有限公司"/>
    <n v="0"/>
    <x v="1"/>
    <x v="9"/>
    <s v="Q4"/>
    <x v="0"/>
    <x v="0"/>
  </r>
  <r>
    <s v="ESHL"/>
    <s v="BJS"/>
    <x v="0"/>
    <d v="2020-01-03T00:00:00"/>
    <x v="2"/>
    <n v="14103667"/>
    <n v="43833"/>
    <s v="HELI|571640"/>
    <s v="EXIT/ENTRANCE GUIDE"/>
    <n v="4"/>
    <n v="4"/>
    <n v="1362.05"/>
    <s v="CNY"/>
    <n v="1.1100000000000001"/>
    <n v="1362.05"/>
    <n v="1511.8755000000001"/>
    <s v="C66BJS-SMT SERVICE"/>
    <s v="GoerTek Inc."/>
    <s v="Same"/>
    <n v="905188"/>
    <n v="850.44"/>
    <s v="309ASY INV-PTS SALES"/>
    <n v="0"/>
    <s v="2010374209-22"/>
    <n v="734184"/>
    <s v="歌尔股份有限公司"/>
    <n v="0"/>
    <x v="1"/>
    <x v="9"/>
    <s v="Q4"/>
    <x v="0"/>
    <x v="1"/>
  </r>
  <r>
    <s v="ESHL"/>
    <s v="BJS"/>
    <x v="0"/>
    <d v="2020-01-03T00:00:00"/>
    <x v="2"/>
    <n v="14103667"/>
    <n v="43833"/>
    <s v="HELI|2976K"/>
    <s v="RING, RETAINING 3/16"/>
    <n v="4"/>
    <n v="4"/>
    <n v="248.28"/>
    <s v="CNY"/>
    <n v="1.1100000000000001"/>
    <n v="248.28"/>
    <n v="275.5908"/>
    <s v="C66BJS-SMT SERVICE"/>
    <s v="GoerTek Inc."/>
    <s v="Same"/>
    <n v="905188"/>
    <n v="154.55000000000001"/>
    <s v="309ASY INV-PTS SALES"/>
    <n v="0"/>
    <s v="2010374209-22"/>
    <n v="734184"/>
    <s v="歌尔股份有限公司"/>
    <n v="0"/>
    <x v="1"/>
    <x v="9"/>
    <s v="Q4"/>
    <x v="0"/>
    <x v="1"/>
  </r>
  <r>
    <s v="ESHL"/>
    <s v="SZX"/>
    <x v="0"/>
    <d v="2020-01-03T00:00:00"/>
    <x v="1"/>
    <n v="14103668"/>
    <n v="43833"/>
    <s v="ZZZZ|K48-M3856-00X"/>
    <s v="GREASE PACK(NSL)"/>
    <n v="10"/>
    <n v="10"/>
    <n v="0"/>
    <s v="CNY"/>
    <n v="1.1100000000000001"/>
    <n v="0"/>
    <n v="0"/>
    <s v="C66SZX-SMT SERVICE"/>
    <s v="ShenZhen Eastar Electronic Co., Ltd"/>
    <s v="Same"/>
    <n v="905205"/>
    <n v="1327.4"/>
    <s v="309ASY INV-PTS SALES"/>
    <n v="0"/>
    <s v="ESDPAP20010001"/>
    <n v="734248"/>
    <s v="深圳市易事达电子有限公司"/>
    <n v="0"/>
    <x v="1"/>
    <x v="9"/>
    <s v="Q4"/>
    <x v="0"/>
    <x v="0"/>
  </r>
  <r>
    <s v="ESHL"/>
    <s v="SHA"/>
    <x v="1"/>
    <d v="2020-01-06T00:00:00"/>
    <x v="0"/>
    <n v="12101071"/>
    <n v="43836"/>
    <s v="YMCT|REPAIR CHARGE"/>
    <s v="REPAIR CHARGE"/>
    <n v="1"/>
    <n v="1"/>
    <n v="1379.65"/>
    <s v="CNY"/>
    <n v="1.1100000000000001"/>
    <n v="1379.65"/>
    <n v="1531.4115000000002"/>
    <s v="C66SHA-SERVICE GROUP"/>
    <s v="Changzhou Changying Electronics Co., Ltd."/>
    <s v="Same"/>
    <n v="905208"/>
    <n v="0"/>
    <s v="309ASY INV-NON-CON-V"/>
    <n v="0"/>
    <n v="0"/>
    <n v="0"/>
    <s v="常州市常鹰电子有限公司"/>
    <n v="0"/>
    <x v="1"/>
    <x v="9"/>
    <s v="Q4"/>
    <x v="0"/>
    <x v="3"/>
  </r>
  <r>
    <s v="ESHL"/>
    <s v="SHA"/>
    <x v="0"/>
    <d v="2020-01-06T00:00:00"/>
    <x v="0"/>
    <n v="14103669"/>
    <n v="43836"/>
    <s v="YMCT|KHY-M7153-10"/>
    <s v="VALVE"/>
    <n v="1"/>
    <n v="1"/>
    <n v="2743.36"/>
    <s v="CNY"/>
    <n v="1.1100000000000001"/>
    <n v="2743.36"/>
    <n v="3045.1296000000002"/>
    <s v="C66SHA-SERVICE GROUP"/>
    <s v="Tecoo Electronics Co., Ltd."/>
    <s v="Same"/>
    <n v="905207"/>
    <n v="1480"/>
    <s v="309ASY INV-PTS SALES"/>
    <n v="0"/>
    <n v="0"/>
    <n v="734448"/>
    <s v="温州太科电子有限公司"/>
    <n v="0"/>
    <x v="1"/>
    <x v="9"/>
    <s v="Q4"/>
    <x v="0"/>
    <x v="3"/>
  </r>
  <r>
    <s v="ESHL"/>
    <s v="SHA"/>
    <x v="1"/>
    <d v="2020-01-08T00:00:00"/>
    <x v="2"/>
    <n v="12101072"/>
    <n v="43838"/>
    <s v="HELI|REPAIR CHARGE"/>
    <s v="REPAIR CHARGE"/>
    <n v="1"/>
    <n v="1"/>
    <n v="1346.02"/>
    <s v="CNY"/>
    <n v="1.1100000000000001"/>
    <n v="1346.02"/>
    <n v="1494.0822000000001"/>
    <s v="C66SHA-SERVICE GROUP"/>
    <s v="Zhejiang Howell Illuminating Technology Co., Ltd."/>
    <s v="Same"/>
    <n v="905209"/>
    <n v="0"/>
    <s v="309ASY INV-NON-CON-V"/>
    <n v="0"/>
    <n v="0"/>
    <n v="0"/>
    <s v="浙江和惠照明科技有限公司"/>
    <n v="0"/>
    <x v="1"/>
    <x v="9"/>
    <s v="Q4"/>
    <x v="0"/>
    <x v="3"/>
  </r>
  <r>
    <s v="ESHL"/>
    <s v="SZX"/>
    <x v="1"/>
    <d v="2020-01-10T00:00:00"/>
    <x v="0"/>
    <n v="12101073"/>
    <n v="43840"/>
    <s v="YMCT|REPAIR CHARGE"/>
    <s v="REPAIR CHARGE"/>
    <n v="1"/>
    <n v="1"/>
    <n v="3539.82"/>
    <s v="CNY"/>
    <n v="1.1100000000000001"/>
    <n v="3539.82"/>
    <n v="3929.2002000000007"/>
    <s v="C66SZX-SMT SERVICE"/>
    <s v="VAS  LIGHTING  CO., LTD."/>
    <s v="Same"/>
    <n v="905210"/>
    <n v="0"/>
    <s v="309ASY INV-NON-CON"/>
    <n v="0"/>
    <s v="C66SZ190231"/>
    <n v="0"/>
    <s v="广州市胜亚灯具制造有限公司"/>
    <n v="0"/>
    <x v="1"/>
    <x v="9"/>
    <s v="Q4"/>
    <x v="0"/>
    <x v="0"/>
  </r>
  <r>
    <s v="ESHL"/>
    <s v="SZX"/>
    <x v="0"/>
    <d v="2020-01-10T00:00:00"/>
    <x v="1"/>
    <n v="14103670"/>
    <n v="43840"/>
    <s v="ZZZZ|K48-M3856-00X"/>
    <s v="GREASE PACK(NSL)"/>
    <n v="1"/>
    <n v="1"/>
    <n v="0"/>
    <s v="CNY"/>
    <n v="1.1100000000000001"/>
    <n v="0"/>
    <n v="0"/>
    <s v="C66SZX-SMT SERVICE"/>
    <s v="VAS  LIGHTING  CO., LTD."/>
    <s v="Same"/>
    <n v="905211"/>
    <n v="132.74"/>
    <s v="309ASY INV-PTS SALES"/>
    <n v="0"/>
    <s v="C66SZ190231"/>
    <n v="735260"/>
    <s v="广州市胜亚灯具制造有限公司"/>
    <n v="0"/>
    <x v="1"/>
    <x v="9"/>
    <s v="Q4"/>
    <x v="0"/>
    <x v="0"/>
  </r>
  <r>
    <s v="ESHL"/>
    <s v="SHA"/>
    <x v="3"/>
    <d v="2020-01-13T00:00:00"/>
    <x v="0"/>
    <n v="13100144"/>
    <n v="43843"/>
    <s v="YMCT|REPAIR CHARGE"/>
    <s v="REPAIR CHARGE"/>
    <n v="1"/>
    <n v="1"/>
    <n v="7787.61"/>
    <s v="CNY"/>
    <n v="1.1100000000000001"/>
    <n v="7787.61"/>
    <n v="8644.2471000000005"/>
    <s v="C66SHA-SERVICE GROUP"/>
    <s v="Wuxi Hengtong Electronic Devices Co., Ltd"/>
    <s v="Same"/>
    <n v="905212"/>
    <n v="0"/>
    <s v="309ASY INV-CONTRACT"/>
    <n v="0"/>
    <n v="0"/>
    <n v="0"/>
    <s v="无锡市恒通电器有限公司"/>
    <n v="0"/>
    <x v="1"/>
    <x v="9"/>
    <s v="Q4"/>
    <x v="0"/>
    <x v="3"/>
  </r>
  <r>
    <s v="ESHL"/>
    <s v="SHA"/>
    <x v="3"/>
    <d v="2020-01-14T00:00:00"/>
    <x v="0"/>
    <n v="13100145"/>
    <n v="43844"/>
    <s v="YMCT|REPAIR CHARGE"/>
    <s v="REPAIR CHARGE"/>
    <n v="1"/>
    <n v="1"/>
    <n v="5982.3"/>
    <s v="CNY"/>
    <n v="1.1100000000000001"/>
    <n v="5982.3"/>
    <n v="6640.353000000001"/>
    <s v="C66SHA-SERVICE GROUP"/>
    <s v="Microtest Corporation (Kunshan)"/>
    <s v="Same"/>
    <n v="905213"/>
    <n v="0"/>
    <s v="309ASY INV-CONTRACT"/>
    <n v="0"/>
    <n v="0"/>
    <n v="0"/>
    <s v="昆山相信电子有限公司"/>
    <n v="0"/>
    <x v="1"/>
    <x v="9"/>
    <s v="Q4"/>
    <x v="0"/>
    <x v="3"/>
  </r>
  <r>
    <s v="ESHL"/>
    <s v="BJS"/>
    <x v="0"/>
    <d v="2020-01-14T00:00:00"/>
    <x v="2"/>
    <n v="14103671"/>
    <n v="43844"/>
    <s v="HELI|590877"/>
    <s v="BUSHING ASSY, 20MM ID GRAPHALLOY BEARING"/>
    <n v="2"/>
    <n v="2"/>
    <n v="3600"/>
    <s v="CNY"/>
    <n v="1.1100000000000001"/>
    <n v="3600"/>
    <n v="3996.0000000000005"/>
    <s v="C66BJS-SMT SERVICE"/>
    <s v="Tianjin Jinya Electronics Co., Ltd."/>
    <s v="Same"/>
    <n v="905202"/>
    <n v="1290"/>
    <s v="309ASY INV-PTS SALES"/>
    <n v="0"/>
    <s v="QESE281119"/>
    <n v="735651"/>
    <s v="天津津亚电子有限公司"/>
    <n v="0"/>
    <x v="1"/>
    <x v="9"/>
    <s v="Q4"/>
    <x v="0"/>
    <x v="1"/>
  </r>
  <r>
    <s v="ESHL"/>
    <s v="BJS"/>
    <x v="0"/>
    <d v="2020-01-14T00:00:00"/>
    <x v="2"/>
    <n v="14103671"/>
    <n v="43844"/>
    <s v="HELI|587137"/>
    <s v="BUSHING ASSY"/>
    <n v="2"/>
    <n v="2"/>
    <n v="3600"/>
    <s v="CNY"/>
    <n v="1.1100000000000001"/>
    <n v="3600"/>
    <n v="3996.0000000000005"/>
    <s v="C66BJS-SMT SERVICE"/>
    <s v="Tianjin Jinya Electronics Co., Ltd."/>
    <s v="Same"/>
    <n v="905202"/>
    <n v="1100"/>
    <s v="309ASY INV-PTS SALES"/>
    <n v="0"/>
    <s v="QESE281119"/>
    <n v="735651"/>
    <s v="天津津亚电子有限公司"/>
    <n v="0"/>
    <x v="1"/>
    <x v="9"/>
    <s v="Q4"/>
    <x v="0"/>
    <x v="1"/>
  </r>
  <r>
    <s v="ESHL"/>
    <s v="SZX"/>
    <x v="1"/>
    <d v="2020-01-15T00:00:00"/>
    <x v="2"/>
    <n v="12101074"/>
    <n v="43845"/>
    <s v="HELI|REPAIR CHARGE"/>
    <s v="REPAIR CHARGE"/>
    <n v="1"/>
    <n v="1"/>
    <n v="1769.91"/>
    <s v="CNY"/>
    <n v="1.1100000000000001"/>
    <n v="1769.91"/>
    <n v="1964.6001000000003"/>
    <s v="C66SZX-SMT SERVICE"/>
    <s v="LOTES Guangzhou Co.,Ltd"/>
    <s v="Same"/>
    <n v="905214"/>
    <n v="0"/>
    <s v="309ASY INV-NON-CON"/>
    <n v="0"/>
    <s v="P2I-J10003"/>
    <n v="0"/>
    <s v="番禺得意精密电子工业有限公司"/>
    <n v="0"/>
    <x v="1"/>
    <x v="9"/>
    <s v="Q4"/>
    <x v="0"/>
    <x v="0"/>
  </r>
  <r>
    <s v="ESHL"/>
    <s v="SZX"/>
    <x v="0"/>
    <d v="2020-01-16T00:00:00"/>
    <x v="2"/>
    <n v="14103672"/>
    <n v="43846"/>
    <s v="HELI|593555"/>
    <s v="HIGH TEMPERATURE LUBE OIL (250ML)"/>
    <n v="6"/>
    <n v="6"/>
    <n v="3876.11"/>
    <s v="CNY"/>
    <n v="1.1100000000000001"/>
    <n v="3876.11"/>
    <n v="4302.4821000000002"/>
    <s v="C66SZX-SMT SERVICE"/>
    <s v="LOTES Guangzhou Co.,Ltd"/>
    <s v="Same"/>
    <n v="905215"/>
    <n v="1320"/>
    <s v="309ASY INV-PTS SALES"/>
    <n v="0"/>
    <s v="P25-IC 0401"/>
    <n v="735833"/>
    <s v="番禺得意精密电子工业有限公司"/>
    <n v="0"/>
    <x v="1"/>
    <x v="9"/>
    <s v="Q4"/>
    <x v="0"/>
    <x v="0"/>
  </r>
  <r>
    <s v="ESHL"/>
    <s v="SZX"/>
    <x v="0"/>
    <d v="2020-01-20T00:00:00"/>
    <x v="1"/>
    <n v="14103673"/>
    <n v="43850"/>
    <s v="ZZZZ|KHL-M4255-00"/>
    <s v="FLASH DISK"/>
    <n v="1"/>
    <n v="1"/>
    <n v="1415.93"/>
    <s v="CNY"/>
    <n v="1.1100000000000001"/>
    <n v="1415.93"/>
    <n v="1571.6823000000002"/>
    <s v="C66SZX-SMT SERVICE"/>
    <s v="Dongguan Cowell Optic Electronics Co., Ltd."/>
    <s v="Same"/>
    <n v="905216"/>
    <n v="265"/>
    <s v="309ASY INV-PTS SALES"/>
    <n v="0"/>
    <s v="ZZ201912114527，ZZ201912244583，ZZ201912024495"/>
    <n v="736064"/>
    <s v="东莞高伟光学电子有限公司"/>
    <n v="0"/>
    <x v="1"/>
    <x v="9"/>
    <s v="Q4"/>
    <x v="0"/>
    <x v="0"/>
  </r>
  <r>
    <s v="ESHL"/>
    <s v="SZX"/>
    <x v="0"/>
    <d v="2020-01-20T00:00:00"/>
    <x v="1"/>
    <n v="14103673"/>
    <n v="43850"/>
    <s v="DEKI|185281"/>
    <s v="BOM^NODE 4 (UNDER SCREEN CLEAN) ^COMPLETE ASSEMBLY"/>
    <n v="1"/>
    <n v="1"/>
    <n v="3805.31"/>
    <s v="CNY"/>
    <n v="1.1100000000000001"/>
    <n v="3805.31"/>
    <n v="4223.8941000000004"/>
    <s v="C66SZX-SMT SERVICE"/>
    <s v="Dongguan Cowell Optic Electronics Co., Ltd."/>
    <s v="Same"/>
    <n v="905216"/>
    <n v="3000"/>
    <s v="309ASY INV-PTS SALES"/>
    <n v="0"/>
    <s v="ZZ201912114527，ZZ201912244583，ZZ201912024495"/>
    <n v="736064"/>
    <s v="东莞高伟光学电子有限公司"/>
    <n v="0"/>
    <x v="1"/>
    <x v="9"/>
    <s v="Q4"/>
    <x v="0"/>
    <x v="0"/>
  </r>
  <r>
    <s v="ESHL"/>
    <s v="SZX"/>
    <x v="0"/>
    <d v="2020-01-20T00:00:00"/>
    <x v="0"/>
    <n v="14103673"/>
    <n v="43850"/>
    <s v="YMCT|KHY-M3T22-01"/>
    <s v="SHOCK ABSORBERS"/>
    <n v="4"/>
    <n v="4"/>
    <n v="3681.42"/>
    <s v="CNY"/>
    <n v="1.1100000000000001"/>
    <n v="3681.42"/>
    <n v="4086.3762000000006"/>
    <s v="C66SZX-SMT SERVICE"/>
    <s v="Dongguan Cowell Optic Electronics Co., Ltd."/>
    <s v="Same"/>
    <n v="905216"/>
    <n v="2024"/>
    <s v="309ASY INV-PTS SALES"/>
    <n v="0"/>
    <s v="ZZ201912114527，ZZ201912244583，ZZ201912024495"/>
    <n v="736064"/>
    <s v="东莞高伟光学电子有限公司"/>
    <n v="0"/>
    <x v="1"/>
    <x v="9"/>
    <s v="Q4"/>
    <x v="0"/>
    <x v="0"/>
  </r>
  <r>
    <s v="ESHL"/>
    <s v="SZX"/>
    <x v="0"/>
    <d v="2020-01-20T00:00:00"/>
    <x v="0"/>
    <n v="14103673"/>
    <n v="43850"/>
    <s v="YMCT|K46-M8527-C0"/>
    <s v="FILTER(VACUUM PUMP)"/>
    <n v="70"/>
    <n v="70"/>
    <n v="4026.55"/>
    <s v="CNY"/>
    <n v="1.1100000000000001"/>
    <n v="4026.55"/>
    <n v="4469.4705000000004"/>
    <s v="C66SZX-SMT SERVICE"/>
    <s v="Dongguan Cowell Optic Electronics Co., Ltd."/>
    <s v="Same"/>
    <n v="905216"/>
    <n v="2380"/>
    <s v="309ASY INV-PTS SALES"/>
    <n v="0"/>
    <s v="ZZ201912114527，ZZ201912244583，ZZ201912024495"/>
    <n v="736064"/>
    <s v="东莞高伟光学电子有限公司"/>
    <n v="0"/>
    <x v="1"/>
    <x v="9"/>
    <s v="Q4"/>
    <x v="0"/>
    <x v="0"/>
  </r>
  <r>
    <s v="ESHL"/>
    <s v="SZX"/>
    <x v="0"/>
    <d v="2020-01-20T00:00:00"/>
    <x v="0"/>
    <n v="14103673"/>
    <n v="43850"/>
    <s v="YMCT|KGS-M1348-00"/>
    <s v="GAS SPRING"/>
    <n v="10"/>
    <n v="10"/>
    <n v="3699.12"/>
    <s v="CNY"/>
    <n v="1.1100000000000001"/>
    <n v="3699.12"/>
    <n v="4106.0232000000005"/>
    <s v="C66SZX-SMT SERVICE"/>
    <s v="Dongguan Cowell Optic Electronics Co., Ltd."/>
    <s v="Same"/>
    <n v="905216"/>
    <n v="2040"/>
    <s v="309ASY INV-PTS SALES"/>
    <n v="0"/>
    <s v="ZZ201912114527，ZZ201912244583，ZZ201912024495"/>
    <n v="736064"/>
    <s v="东莞高伟光学电子有限公司"/>
    <n v="0"/>
    <x v="1"/>
    <x v="9"/>
    <s v="Q4"/>
    <x v="0"/>
    <x v="0"/>
  </r>
  <r>
    <s v="ESHL"/>
    <s v="SZX"/>
    <x v="0"/>
    <d v="2020-01-20T00:00:00"/>
    <x v="0"/>
    <n v="14103673"/>
    <n v="43850"/>
    <s v="YMCT|KHY-M7153-10"/>
    <s v="VALVE"/>
    <n v="1"/>
    <n v="1"/>
    <n v="2477.88"/>
    <s v="CNY"/>
    <n v="1.1100000000000001"/>
    <n v="2477.88"/>
    <n v="2750.4468000000002"/>
    <s v="C66SZX-SMT SERVICE"/>
    <s v="Dongguan Cowell Optic Electronics Co., Ltd."/>
    <s v="Same"/>
    <n v="905216"/>
    <n v="1480"/>
    <s v="309ASY INV-PTS SALES"/>
    <n v="0"/>
    <s v="ZZ201912114527，ZZ201912244583，ZZ201912024495"/>
    <n v="736064"/>
    <s v="东莞高伟光学电子有限公司"/>
    <n v="0"/>
    <x v="1"/>
    <x v="9"/>
    <s v="Q4"/>
    <x v="0"/>
    <x v="0"/>
  </r>
  <r>
    <s v="ESHL"/>
    <s v="SHA"/>
    <x v="0"/>
    <d v="2020-02-24T00:00:00"/>
    <x v="0"/>
    <n v="14103674"/>
    <n v="43885"/>
    <s v="YMCT|KKE-M2267-A0"/>
    <s v="GUIDE X AXIS ASSY"/>
    <n v="2"/>
    <n v="2"/>
    <n v="2670.8"/>
    <s v="CNY"/>
    <n v="1.1100000000000001"/>
    <n v="2670.8"/>
    <n v="2964.5880000000006"/>
    <s v="C66SHA-SERVICE GROUP"/>
    <s v="XIAMEN JINYIHE ELECTRONIC TECHNOLOGY CO.,LTD"/>
    <s v="Same"/>
    <n v="905217"/>
    <n v="962.4"/>
    <s v="309ASY INV-PTS SALES"/>
    <n v="0"/>
    <n v="0"/>
    <n v="737109"/>
    <s v="厦门市金易合电子科技有限公司"/>
    <n v="0"/>
    <x v="1"/>
    <x v="10"/>
    <s v="Q4"/>
    <x v="0"/>
    <x v="3"/>
  </r>
  <r>
    <s v="ESHL"/>
    <s v="SZX"/>
    <x v="0"/>
    <d v="2020-02-24T00:00:00"/>
    <x v="2"/>
    <n v="14103675"/>
    <n v="43885"/>
    <s v="HELI|585665"/>
    <s v="IDLER ROLLER ASSY"/>
    <n v="4"/>
    <n v="4"/>
    <n v="8141.59"/>
    <s v="CNY"/>
    <n v="1.1100000000000001"/>
    <n v="8141.59"/>
    <n v="9037.1649000000016"/>
    <s v="C66SZX-SMT SERVICE"/>
    <s v="Providence Enterprise Limited"/>
    <s v="Same"/>
    <n v="905219"/>
    <n v="880"/>
    <s v="309ASY INV-PTS SALES"/>
    <n v="0"/>
    <s v="TP20000186"/>
    <n v="737128"/>
    <s v="金进科技(深圳)有限公司"/>
    <n v="0"/>
    <x v="1"/>
    <x v="10"/>
    <s v="Q4"/>
    <x v="0"/>
    <x v="0"/>
  </r>
  <r>
    <s v="ESHL"/>
    <s v="SHA"/>
    <x v="0"/>
    <d v="2020-02-24T00:00:00"/>
    <x v="0"/>
    <n v="14103676"/>
    <n v="43885"/>
    <s v="YMCT|KKE-M917H-00"/>
    <s v="BELT CONVEYOR"/>
    <n v="2"/>
    <n v="2"/>
    <n v="254.87"/>
    <s v="CNY"/>
    <n v="1.1100000000000001"/>
    <n v="254.87"/>
    <n v="282.90570000000002"/>
    <s v="C66SHA-SERVICE GROUP"/>
    <s v="Jianfeng Electronic Technology Co., Ltd."/>
    <s v="Same"/>
    <n v="905218"/>
    <n v="136"/>
    <s v="309ASY INV-PTS SALES"/>
    <n v="0"/>
    <n v="0"/>
    <n v="737124"/>
    <s v="鉴丰电子科技有限公司"/>
    <n v="0"/>
    <x v="1"/>
    <x v="10"/>
    <s v="Q4"/>
    <x v="0"/>
    <x v="3"/>
  </r>
  <r>
    <s v="ESHL"/>
    <s v="SHA"/>
    <x v="0"/>
    <d v="2020-02-24T00:00:00"/>
    <x v="0"/>
    <n v="14103677"/>
    <n v="43885"/>
    <s v="YMCT|KHY-M221A-A0"/>
    <s v="COVER DUCT ASSY."/>
    <n v="1"/>
    <n v="1"/>
    <n v="471.68"/>
    <s v="CNY"/>
    <n v="1.1100000000000001"/>
    <n v="471.68"/>
    <n v="523.5648000000001"/>
    <s v="C66SHA-SERVICE GROUP"/>
    <s v="Changzhou Jingshang Electronics Co., Ltd."/>
    <s v="Same"/>
    <n v="905220"/>
    <n v="272"/>
    <s v="309ASY INV-PTS SALES"/>
    <n v="0"/>
    <n v="0"/>
    <n v="737127"/>
    <s v="常州璟上电子有限公司"/>
    <n v="0"/>
    <x v="1"/>
    <x v="10"/>
    <s v="Q4"/>
    <x v="0"/>
    <x v="3"/>
  </r>
  <r>
    <s v="ESHL"/>
    <s v="SHA"/>
    <x v="0"/>
    <d v="2020-02-24T00:00:00"/>
    <x v="0"/>
    <n v="14103677"/>
    <n v="43885"/>
    <s v="YMCT|KHY-M2267-A0"/>
    <s v="GUIDE X AXIS ASSY"/>
    <n v="1"/>
    <n v="1"/>
    <n v="1156.6400000000001"/>
    <s v="CNY"/>
    <n v="1.1100000000000001"/>
    <n v="1156.6400000000001"/>
    <n v="1283.8704000000002"/>
    <s v="C66SHA-SERVICE GROUP"/>
    <s v="Changzhou Jingshang Electronics Co., Ltd."/>
    <s v="Same"/>
    <n v="905220"/>
    <n v="658"/>
    <s v="309ASY INV-PTS SALES"/>
    <n v="0"/>
    <n v="0"/>
    <n v="737127"/>
    <s v="常州璟上电子有限公司"/>
    <n v="0"/>
    <x v="1"/>
    <x v="10"/>
    <s v="Q4"/>
    <x v="0"/>
    <x v="3"/>
  </r>
  <r>
    <s v="ESHL"/>
    <s v="SHA"/>
    <x v="2"/>
    <d v="2020-02-24T00:00:00"/>
    <x v="0"/>
    <n v="14103678"/>
    <n v="43885"/>
    <s v="YMCT|KHJ-MC200-00"/>
    <s v="SS TAPE FEEDER 12/16mm"/>
    <n v="5"/>
    <n v="5"/>
    <n v="20460.18"/>
    <s v="CNY"/>
    <n v="1.1100000000000001"/>
    <n v="20460.18"/>
    <n v="22710.799800000001"/>
    <s v="C66SHA-SERVICE GROUP"/>
    <s v="Summit Electronics Technology (Kunshan) Co., Ltd."/>
    <s v="Same"/>
    <n v="905222"/>
    <n v="17500"/>
    <s v="309ASY INV-PTS SALES"/>
    <n v="0"/>
    <n v="0"/>
    <n v="737135"/>
    <s v="昆山绿亮电子科技股份有限公司"/>
    <n v="0"/>
    <x v="1"/>
    <x v="10"/>
    <s v="Q4"/>
    <x v="0"/>
    <x v="3"/>
  </r>
  <r>
    <s v="ESHL"/>
    <s v="SHA"/>
    <x v="2"/>
    <d v="2020-02-24T00:00:00"/>
    <x v="0"/>
    <n v="14103678"/>
    <n v="43885"/>
    <s v="YMCT|KHJ-MC400-00"/>
    <s v="SS TAPE FEEDER 24mm"/>
    <n v="1"/>
    <n v="1"/>
    <n v="4230.09"/>
    <s v="CNY"/>
    <n v="1.1100000000000001"/>
    <n v="4230.09"/>
    <n v="4695.3999000000003"/>
    <s v="C66SHA-SERVICE GROUP"/>
    <s v="Summit Electronics Technology (Kunshan) Co., Ltd."/>
    <s v="Same"/>
    <n v="905222"/>
    <n v="3800"/>
    <s v="309ASY INV-PTS SALES"/>
    <n v="0"/>
    <n v="0"/>
    <n v="737135"/>
    <s v="昆山绿亮电子科技股份有限公司"/>
    <n v="0"/>
    <x v="1"/>
    <x v="10"/>
    <s v="Q4"/>
    <x v="0"/>
    <x v="3"/>
  </r>
  <r>
    <s v="ESHL"/>
    <s v="SHA"/>
    <x v="2"/>
    <d v="2020-02-24T00:00:00"/>
    <x v="0"/>
    <n v="14103678"/>
    <n v="43885"/>
    <s v="YMCT|KHJ-MC500-00"/>
    <s v="SS TAPE FEEDER 32mm"/>
    <n v="1"/>
    <n v="1"/>
    <n v="5471.68"/>
    <s v="CNY"/>
    <n v="1.1100000000000001"/>
    <n v="5471.68"/>
    <n v="6073.564800000001"/>
    <s v="C66SHA-SERVICE GROUP"/>
    <s v="Summit Electronics Technology (Kunshan) Co., Ltd."/>
    <s v="Same"/>
    <n v="905222"/>
    <n v="4906.3900000000003"/>
    <s v="309ASY INV-PTS SALES"/>
    <n v="0"/>
    <n v="0"/>
    <n v="737135"/>
    <s v="昆山绿亮电子科技股份有限公司"/>
    <n v="0"/>
    <x v="1"/>
    <x v="10"/>
    <s v="Q4"/>
    <x v="0"/>
    <x v="3"/>
  </r>
  <r>
    <s v="ESHL"/>
    <s v="SZX"/>
    <x v="0"/>
    <d v="2020-02-24T00:00:00"/>
    <x v="0"/>
    <n v="14103679"/>
    <n v="43885"/>
    <s v="YMCT|KGY-M9140-A0"/>
    <s v="PULLEY CONV. ASSY."/>
    <n v="2"/>
    <n v="2"/>
    <n v="486.73"/>
    <s v="CNY"/>
    <n v="1.1100000000000001"/>
    <n v="486.73"/>
    <n v="540.27030000000002"/>
    <s v="C66SZX-SMT SERVICE"/>
    <s v="Dongguan Cowell Optic Electronics Co., Ltd."/>
    <s v="Same"/>
    <n v="905221"/>
    <n v="272"/>
    <s v="309ASY INV-PTS SALES"/>
    <n v="0"/>
    <n v="0"/>
    <n v="737134"/>
    <s v="东莞高伟光学电子有限公司"/>
    <n v="0"/>
    <x v="1"/>
    <x v="10"/>
    <s v="Q4"/>
    <x v="0"/>
    <x v="0"/>
  </r>
  <r>
    <s v="ESHL"/>
    <s v="SZX"/>
    <x v="0"/>
    <d v="2020-02-24T00:00:00"/>
    <x v="0"/>
    <n v="14103679"/>
    <n v="43885"/>
    <s v="YMCT|KV1-M9140-A0"/>
    <s v="PULLEY CONV. ASSY."/>
    <n v="2"/>
    <n v="2"/>
    <n v="407.08"/>
    <s v="CNY"/>
    <n v="1.1100000000000001"/>
    <n v="407.08"/>
    <n v="451.85880000000003"/>
    <s v="C66SZX-SMT SERVICE"/>
    <s v="Dongguan Cowell Optic Electronics Co., Ltd."/>
    <s v="Same"/>
    <n v="905221"/>
    <n v="226"/>
    <s v="309ASY INV-PTS SALES"/>
    <n v="0"/>
    <n v="0"/>
    <n v="737134"/>
    <s v="东莞高伟光学电子有限公司"/>
    <n v="0"/>
    <x v="1"/>
    <x v="10"/>
    <s v="Q4"/>
    <x v="0"/>
    <x v="0"/>
  </r>
  <r>
    <s v="ESHL"/>
    <s v="SZX"/>
    <x v="0"/>
    <d v="2020-02-24T00:00:00"/>
    <x v="0"/>
    <n v="14103679"/>
    <n v="43885"/>
    <s v="YMCT|KV7-M9140-A0"/>
    <s v="PULLEY CONV. ASSY."/>
    <n v="3"/>
    <n v="3"/>
    <n v="610.62"/>
    <s v="CNY"/>
    <n v="1.1100000000000001"/>
    <n v="610.62"/>
    <n v="677.78820000000007"/>
    <s v="C66SZX-SMT SERVICE"/>
    <s v="Dongguan Cowell Optic Electronics Co., Ltd."/>
    <s v="Same"/>
    <n v="905221"/>
    <n v="339"/>
    <s v="309ASY INV-PTS SALES"/>
    <n v="0"/>
    <n v="0"/>
    <n v="737134"/>
    <s v="东莞高伟光学电子有限公司"/>
    <n v="0"/>
    <x v="1"/>
    <x v="10"/>
    <s v="Q4"/>
    <x v="0"/>
    <x v="0"/>
  </r>
  <r>
    <s v="ESHL"/>
    <s v="SZX"/>
    <x v="0"/>
    <d v="2020-02-24T00:00:00"/>
    <x v="1"/>
    <n v="14103679"/>
    <n v="43885"/>
    <s v="ZMTR|PA-303"/>
    <s v="SPECIAL NOZZLE"/>
    <n v="5"/>
    <n v="5"/>
    <n v="7079.65"/>
    <s v="CNY"/>
    <n v="1.1100000000000001"/>
    <n v="7079.65"/>
    <n v="7858.4115000000002"/>
    <s v="C66SZX-SMT SERVICE"/>
    <s v="Dongguan Cowell Optic Electronics Co., Ltd."/>
    <s v="Same"/>
    <n v="905221"/>
    <n v="1769.91"/>
    <s v="309ASY INV-PTS SALES"/>
    <n v="0"/>
    <n v="0"/>
    <n v="737134"/>
    <s v="东莞高伟光学电子有限公司"/>
    <n v="0"/>
    <x v="1"/>
    <x v="10"/>
    <s v="Q4"/>
    <x v="0"/>
    <x v="0"/>
  </r>
  <r>
    <s v="ESHL"/>
    <s v="SZX"/>
    <x v="0"/>
    <d v="2020-02-24T00:00:00"/>
    <x v="1"/>
    <n v="14103679"/>
    <n v="43885"/>
    <s v="ZMTR|303-PA"/>
    <s v="SPECIAL NOZZLE"/>
    <n v="5"/>
    <n v="5"/>
    <n v="7079.65"/>
    <s v="CNY"/>
    <n v="1.1100000000000001"/>
    <n v="7079.65"/>
    <n v="7858.4115000000002"/>
    <s v="C66SZX-SMT SERVICE"/>
    <s v="Dongguan Cowell Optic Electronics Co., Ltd."/>
    <s v="Same"/>
    <n v="905221"/>
    <n v="1769.91"/>
    <s v="309ASY INV-PTS SALES"/>
    <n v="0"/>
    <n v="0"/>
    <n v="737134"/>
    <s v="东莞高伟光学电子有限公司"/>
    <n v="0"/>
    <x v="1"/>
    <x v="10"/>
    <s v="Q4"/>
    <x v="0"/>
    <x v="0"/>
  </r>
  <r>
    <s v="ESHL"/>
    <s v="SZX"/>
    <x v="0"/>
    <d v="2020-02-24T00:00:00"/>
    <x v="1"/>
    <n v="14103679"/>
    <n v="43885"/>
    <s v="ZMTR|303MD-Y"/>
    <s v="SPECIAL NOZZLE"/>
    <n v="3"/>
    <n v="3"/>
    <n v="4247.79"/>
    <s v="CNY"/>
    <n v="1.1100000000000001"/>
    <n v="4247.79"/>
    <n v="4715.0469000000003"/>
    <s v="C66SZX-SMT SERVICE"/>
    <s v="Dongguan Cowell Optic Electronics Co., Ltd."/>
    <s v="Same"/>
    <n v="905221"/>
    <n v="1672.57"/>
    <s v="309ASY INV-PTS SALES"/>
    <n v="0"/>
    <n v="0"/>
    <n v="737134"/>
    <s v="东莞高伟光学电子有限公司"/>
    <n v="0"/>
    <x v="1"/>
    <x v="10"/>
    <s v="Q4"/>
    <x v="0"/>
    <x v="0"/>
  </r>
  <r>
    <s v="ESHL"/>
    <s v="SZX"/>
    <x v="0"/>
    <d v="2020-02-24T00:00:00"/>
    <x v="1"/>
    <n v="14103679"/>
    <n v="43885"/>
    <s v="ZMTR|303MD-Z"/>
    <s v="SPECIAL NOZZLE"/>
    <n v="3"/>
    <n v="3"/>
    <n v="4247.79"/>
    <s v="CNY"/>
    <n v="1.1100000000000001"/>
    <n v="4247.79"/>
    <n v="4715.0469000000003"/>
    <s v="C66SZX-SMT SERVICE"/>
    <s v="Dongguan Cowell Optic Electronics Co., Ltd."/>
    <s v="Same"/>
    <n v="905221"/>
    <n v="1725.66"/>
    <s v="309ASY INV-PTS SALES"/>
    <n v="0"/>
    <n v="0"/>
    <n v="737134"/>
    <s v="东莞高伟光学电子有限公司"/>
    <n v="0"/>
    <x v="1"/>
    <x v="10"/>
    <s v="Q4"/>
    <x v="0"/>
    <x v="0"/>
  </r>
  <r>
    <s v="ESHL"/>
    <s v="SHA"/>
    <x v="0"/>
    <d v="2020-02-24T00:00:00"/>
    <x v="0"/>
    <n v="14103680"/>
    <n v="43885"/>
    <s v="YMCT|KHJ-MC244-00"/>
    <s v="LEVER TAPE GUIDE R"/>
    <n v="30"/>
    <n v="30"/>
    <n v="637.16999999999996"/>
    <s v="CNY"/>
    <n v="1.1100000000000001"/>
    <n v="637.16999999999996"/>
    <n v="707.25869999999998"/>
    <s v="C66SHA-SERVICE GROUP"/>
    <s v="Shanghai Amphenol Airwave Communication Electronic"/>
    <s v="Same"/>
    <n v="905223"/>
    <n v="330"/>
    <s v="309ASY INV-PTS SALES"/>
    <n v="0"/>
    <n v="0"/>
    <n v="737168"/>
    <s v="上海安费诺永亿通讯电子有限公司"/>
    <n v="0"/>
    <x v="1"/>
    <x v="10"/>
    <s v="Q4"/>
    <x v="0"/>
    <x v="3"/>
  </r>
  <r>
    <s v="ESHL"/>
    <s v="SHA"/>
    <x v="0"/>
    <d v="2020-02-24T00:00:00"/>
    <x v="0"/>
    <n v="14103681"/>
    <n v="43885"/>
    <s v="YMCT|KGY-M71H3-A0"/>
    <s v="URE.SQG.ASSY 3S 350"/>
    <n v="1"/>
    <n v="1"/>
    <n v="1650.44"/>
    <s v="CNY"/>
    <n v="1.1100000000000001"/>
    <n v="1650.44"/>
    <n v="1831.9884000000002"/>
    <s v="C66SHA-SERVICE GROUP"/>
    <s v="JIANGXI ADEL TECHNOLOGY CO., LTD."/>
    <s v="Same"/>
    <n v="905224"/>
    <n v="877"/>
    <s v="309ASY INV-PTS SALES"/>
    <n v="0"/>
    <n v="0"/>
    <n v="737174"/>
    <s v="江西安缔诺科技有限公司"/>
    <n v="0"/>
    <x v="1"/>
    <x v="10"/>
    <s v="Q4"/>
    <x v="0"/>
    <x v="3"/>
  </r>
  <r>
    <s v="ESHL"/>
    <s v="SZX"/>
    <x v="0"/>
    <d v="2020-02-26T00:00:00"/>
    <x v="1"/>
    <n v="14103682"/>
    <n v="43887"/>
    <s v="ZMTR|303MD-W"/>
    <s v="SPECIAL NOZZLE"/>
    <n v="3"/>
    <n v="3"/>
    <n v="4247.79"/>
    <s v="CNY"/>
    <n v="1.1100000000000001"/>
    <n v="4247.79"/>
    <n v="4715.0469000000003"/>
    <s v="C66SZX-SMT SERVICE"/>
    <s v="Dongguan Cowell Optic Electronics Co., Ltd."/>
    <s v="Same"/>
    <n v="905221"/>
    <n v="1725.66"/>
    <s v="309ASY INV-PTS SALES"/>
    <n v="0"/>
    <n v="0"/>
    <n v="737209"/>
    <s v="东莞高伟光学电子有限公司"/>
    <n v="0"/>
    <x v="1"/>
    <x v="10"/>
    <s v="Q4"/>
    <x v="0"/>
    <x v="0"/>
  </r>
  <r>
    <s v="ESHL"/>
    <s v="BJS"/>
    <x v="0"/>
    <d v="2020-03-06T00:00:00"/>
    <x v="2"/>
    <n v="14103683"/>
    <n v="43896"/>
    <s v="HELI|593555"/>
    <s v="HIGH TEMPERATURE LUBE OIL (250ML)"/>
    <n v="10"/>
    <n v="10"/>
    <n v="7453.01"/>
    <s v="CNY"/>
    <n v="1.1100000000000001"/>
    <n v="7453.01"/>
    <n v="8272.8411000000015"/>
    <s v="C66BJS-SMT SERVICE"/>
    <s v="GoerTek Inc."/>
    <s v="Same"/>
    <n v="905189"/>
    <n v="5007.17"/>
    <s v="309ASY INV-PTS SALES"/>
    <n v="0"/>
    <s v="2010374209-23"/>
    <n v="738314"/>
    <s v="歌尔股份有限公司"/>
    <n v="0"/>
    <x v="1"/>
    <x v="11"/>
    <s v="Q4"/>
    <x v="0"/>
    <x v="1"/>
  </r>
  <r>
    <s v="ESHL"/>
    <s v="BJS"/>
    <x v="0"/>
    <d v="2020-03-06T00:00:00"/>
    <x v="2"/>
    <n v="14103684"/>
    <n v="43896"/>
    <s v="HELI|7609C"/>
    <s v="DY O2 ANALYZER FILTER"/>
    <n v="5"/>
    <n v="5"/>
    <n v="3629.29"/>
    <s v="CNY"/>
    <n v="1.1100000000000001"/>
    <n v="3629.29"/>
    <n v="4028.5119000000004"/>
    <s v="C66BJS-SMT SERVICE"/>
    <s v="GoerTek Inc."/>
    <s v="Same"/>
    <n v="905191"/>
    <n v="2376.6799999999998"/>
    <s v="309ASY INV-PTS SALES"/>
    <n v="0"/>
    <s v="2010374209-24"/>
    <n v="738317"/>
    <s v="歌尔股份有限公司"/>
    <n v="0"/>
    <x v="1"/>
    <x v="11"/>
    <s v="Q4"/>
    <x v="0"/>
    <x v="1"/>
  </r>
  <r>
    <s v="ESHL"/>
    <s v="BJS"/>
    <x v="0"/>
    <d v="2020-03-06T00:00:00"/>
    <x v="2"/>
    <n v="14103685"/>
    <n v="43896"/>
    <s v="HELI|7609C"/>
    <s v="DY O2 ANALYZER FILTER"/>
    <n v="5"/>
    <n v="5"/>
    <n v="3629.29"/>
    <s v="CNY"/>
    <n v="1.1100000000000001"/>
    <n v="3629.29"/>
    <n v="4028.5119000000004"/>
    <s v="C66BJS-SMT SERVICE"/>
    <s v="GoerTek Inc."/>
    <s v="Same"/>
    <n v="905203"/>
    <n v="2376.6799999999998"/>
    <s v="309ASY INV-PTS SALES"/>
    <n v="0"/>
    <s v="2010374209-25"/>
    <n v="738318"/>
    <s v="歌尔股份有限公司"/>
    <n v="0"/>
    <x v="1"/>
    <x v="11"/>
    <s v="Q4"/>
    <x v="0"/>
    <x v="1"/>
  </r>
  <r>
    <s v="ESHL"/>
    <s v="BJS"/>
    <x v="0"/>
    <d v="2020-03-06T00:00:00"/>
    <x v="2"/>
    <n v="14103686"/>
    <n v="43896"/>
    <s v="HELI|571640"/>
    <s v="EXIT/ENTRANCE GUIDE"/>
    <n v="3"/>
    <n v="3"/>
    <n v="1021.54"/>
    <s v="CNY"/>
    <n v="1.1100000000000001"/>
    <n v="1021.54"/>
    <n v="1133.9094"/>
    <s v="C66BJS-SMT SERVICE"/>
    <s v="GoerTek Inc."/>
    <s v="Same"/>
    <n v="905206"/>
    <n v="631.96"/>
    <s v="309ASY INV-PTS SALES"/>
    <n v="0"/>
    <s v="2010374209-26"/>
    <n v="738320"/>
    <s v="歌尔股份有限公司"/>
    <n v="0"/>
    <x v="1"/>
    <x v="11"/>
    <s v="Q4"/>
    <x v="0"/>
    <x v="1"/>
  </r>
  <r>
    <s v="ESHL"/>
    <s v="BJS"/>
    <x v="0"/>
    <d v="2020-03-06T00:00:00"/>
    <x v="2"/>
    <n v="14103686"/>
    <n v="43896"/>
    <s v="HELI|2976K"/>
    <s v="RING, RETAINING 3/16"/>
    <n v="3"/>
    <n v="3"/>
    <n v="186.21"/>
    <s v="CNY"/>
    <n v="1.1100000000000001"/>
    <n v="186.21"/>
    <n v="206.69310000000002"/>
    <s v="C66BJS-SMT SERVICE"/>
    <s v="GoerTek Inc."/>
    <s v="Same"/>
    <n v="905206"/>
    <n v="114.85"/>
    <s v="309ASY INV-PTS SALES"/>
    <n v="0"/>
    <s v="2010374209-26"/>
    <n v="738320"/>
    <s v="歌尔股份有限公司"/>
    <n v="0"/>
    <x v="1"/>
    <x v="11"/>
    <s v="Q4"/>
    <x v="0"/>
    <x v="1"/>
  </r>
  <r>
    <s v="ESHL"/>
    <s v="BJS"/>
    <x v="0"/>
    <d v="2020-03-06T00:00:00"/>
    <x v="2"/>
    <n v="14103686"/>
    <n v="43896"/>
    <s v="HELI|8200K"/>
    <s v="PNP TYPE DIFFUSE PHOTO SENSOR- (SMEMA sensor without reflector)"/>
    <n v="2"/>
    <n v="2"/>
    <n v="4889.66"/>
    <s v="CNY"/>
    <n v="1.1100000000000001"/>
    <n v="4889.66"/>
    <n v="5427.5226000000002"/>
    <s v="C66BJS-SMT SERVICE"/>
    <s v="GoerTek Inc."/>
    <s v="Same"/>
    <n v="905206"/>
    <n v="3005.7"/>
    <s v="309ASY INV-PTS SALES"/>
    <n v="0"/>
    <s v="2010374209-26"/>
    <n v="738320"/>
    <s v="歌尔股份有限公司"/>
    <n v="0"/>
    <x v="1"/>
    <x v="11"/>
    <s v="Q4"/>
    <x v="0"/>
    <x v="1"/>
  </r>
  <r>
    <s v="ESHL"/>
    <s v="SZX"/>
    <x v="0"/>
    <d v="2020-03-09T00:00:00"/>
    <x v="0"/>
    <n v="14103687"/>
    <n v="43899"/>
    <s v="YMCT|KHN-M7710-A4"/>
    <s v="NOZZLE 301A ASSY"/>
    <n v="20"/>
    <n v="20"/>
    <n v="10619.47"/>
    <s v="CNY"/>
    <n v="1.1100000000000001"/>
    <n v="10619.47"/>
    <n v="11787.611699999999"/>
    <s v="C66SZX-SMT SERVICE"/>
    <s v="Infinova Technology Ltd."/>
    <s v="Same"/>
    <n v="905227"/>
    <n v="7800"/>
    <s v="309ASY INV-PTS SALES"/>
    <n v="0"/>
    <s v="200115C4"/>
    <n v="738408"/>
    <s v="深圳英飞拓智能技术有限公司"/>
    <n v="0"/>
    <x v="1"/>
    <x v="11"/>
    <s v="Q4"/>
    <x v="0"/>
    <x v="0"/>
  </r>
  <r>
    <s v="ESHL"/>
    <s v="SZX"/>
    <x v="0"/>
    <d v="2020-03-09T00:00:00"/>
    <x v="0"/>
    <n v="14103687"/>
    <n v="43899"/>
    <s v="YMCT|KHN-M7720-A3"/>
    <s v="NOZZLE 302A ASSY"/>
    <n v="20"/>
    <n v="20"/>
    <n v="11415.93"/>
    <s v="CNY"/>
    <n v="1.1100000000000001"/>
    <n v="11415.93"/>
    <n v="12671.682300000002"/>
    <s v="C66SZX-SMT SERVICE"/>
    <s v="Infinova Technology Ltd."/>
    <s v="Same"/>
    <n v="905227"/>
    <n v="8400"/>
    <s v="309ASY INV-PTS SALES"/>
    <n v="0"/>
    <s v="200115C4"/>
    <n v="738408"/>
    <s v="深圳英飞拓智能技术有限公司"/>
    <n v="0"/>
    <x v="1"/>
    <x v="11"/>
    <s v="Q4"/>
    <x v="0"/>
    <x v="0"/>
  </r>
  <r>
    <s v="ESHL"/>
    <s v="SHA"/>
    <x v="0"/>
    <d v="2020-03-12T00:00:00"/>
    <x v="1"/>
    <n v="14103688"/>
    <n v="43902"/>
    <s v="ZMTR|K48-M3856-00X"/>
    <s v="GREASE PACK(NSL)"/>
    <n v="6"/>
    <n v="6"/>
    <n v="3690.27"/>
    <s v="CNY"/>
    <n v="1.1100000000000001"/>
    <n v="3690.27"/>
    <n v="4096.1997000000001"/>
    <s v="C66SHA-SERVICE GROUP"/>
    <s v="Jianfeng Electronic Technology Co., Ltd."/>
    <s v="Same"/>
    <n v="905228"/>
    <n v="796.44"/>
    <s v="309ASY INV-PTS SALES"/>
    <n v="0"/>
    <n v="0"/>
    <n v="739030"/>
    <s v="鉴丰电子科技有限公司"/>
    <n v="0"/>
    <x v="1"/>
    <x v="11"/>
    <s v="Q4"/>
    <x v="0"/>
    <x v="3"/>
  </r>
  <r>
    <s v="ESHL"/>
    <s v="SZX"/>
    <x v="0"/>
    <d v="2020-03-12T00:00:00"/>
    <x v="3"/>
    <n v="14103691"/>
    <n v="43902"/>
    <s v="PEMR|06580150-2463"/>
    <s v="SP-NET IO CONTROLLER"/>
    <n v="1"/>
    <n v="1"/>
    <n v="14601.77"/>
    <s v="CNY"/>
    <n v="1.1100000000000001"/>
    <n v="14601.77"/>
    <n v="16207.964700000002"/>
    <s v="C66SZX-SMT SERVICE"/>
    <s v="DongGuan XinGuangLian Optoelectronics Technology C"/>
    <s v="Same"/>
    <n v="905230"/>
    <n v="11915.2"/>
    <s v="309ASY INV-PTS SALES"/>
    <n v="0"/>
    <s v="C66SZ20023REV.1"/>
    <n v="739084"/>
    <s v="东莞市新广联光电科技有限公司"/>
    <n v="0"/>
    <x v="1"/>
    <x v="11"/>
    <s v="Q4"/>
    <x v="0"/>
    <x v="0"/>
  </r>
  <r>
    <s v="ESHL"/>
    <s v="SZX"/>
    <x v="0"/>
    <d v="2020-03-13T00:00:00"/>
    <x v="2"/>
    <n v="14103689"/>
    <n v="43903"/>
    <s v="HELI|593555"/>
    <s v="HIGH TEMPERATURE LUBE OIL (250ML)"/>
    <n v="5"/>
    <n v="5"/>
    <n v="3726.5"/>
    <s v="CNY"/>
    <n v="1.1100000000000001"/>
    <n v="3726.5"/>
    <n v="4136.415"/>
    <s v="C66SZX-SMT SERVICE"/>
    <s v="Goertek Intelligence Technology Co., Ltd."/>
    <s v="Same"/>
    <n v="905229"/>
    <n v="1100"/>
    <s v="309ASY INV-PTS SALES"/>
    <n v="0"/>
    <s v="2240003644-1"/>
    <n v="739081"/>
    <s v="歌尔智能科技有限公司"/>
    <n v="0"/>
    <x v="1"/>
    <x v="11"/>
    <s v="Q4"/>
    <x v="0"/>
    <x v="0"/>
  </r>
  <r>
    <s v="ESHL"/>
    <s v="SZX"/>
    <x v="0"/>
    <d v="2020-03-13T00:00:00"/>
    <x v="2"/>
    <n v="14103690"/>
    <n v="43903"/>
    <s v="HELI|593555"/>
    <s v="HIGH TEMPERATURE LUBE OIL (250ML)"/>
    <n v="2"/>
    <n v="2"/>
    <n v="1292.04"/>
    <s v="CNY"/>
    <n v="1.1100000000000001"/>
    <n v="1292.04"/>
    <n v="1434.1644000000001"/>
    <s v="C66SZX-SMT SERVICE"/>
    <s v="LOTES Guangzhou Co.,Ltd"/>
    <s v="Same"/>
    <n v="905231"/>
    <n v="440"/>
    <s v="309ASY INV-PTS SALES"/>
    <n v="0"/>
    <s v="P25-J30075"/>
    <n v="739086"/>
    <s v="番禺得意精密电子工业有限公司"/>
    <n v="0"/>
    <x v="1"/>
    <x v="11"/>
    <s v="Q4"/>
    <x v="0"/>
    <x v="0"/>
  </r>
  <r>
    <s v="ESHL"/>
    <s v="BJS"/>
    <x v="2"/>
    <d v="2020-03-18T00:00:00"/>
    <x v="0"/>
    <n v="14103692"/>
    <n v="43908"/>
    <s v="YMCT|KHJ-MC200-00"/>
    <s v="SS TAPE FEEDER 12/16mm"/>
    <n v="10"/>
    <n v="10"/>
    <n v="39800"/>
    <s v="CNY"/>
    <n v="1.1100000000000001"/>
    <n v="39800"/>
    <n v="44178.000000000007"/>
    <s v="C66BJS-SMT SERVICE"/>
    <s v="Qingdao Kerongda Electronic Co., Ltd."/>
    <s v="Same"/>
    <n v="905225"/>
    <n v="35000"/>
    <s v="309ASY INV-PTS SALES"/>
    <n v="0"/>
    <s v="青岛科荣达20200302"/>
    <n v="739681"/>
    <s v="青岛科荣达电器科技有限公司"/>
    <n v="0"/>
    <x v="1"/>
    <x v="11"/>
    <s v="Q4"/>
    <x v="0"/>
    <x v="1"/>
  </r>
  <r>
    <s v="ESHL"/>
    <s v="BJS"/>
    <x v="2"/>
    <d v="2020-03-18T00:00:00"/>
    <x v="0"/>
    <n v="14103692"/>
    <n v="43908"/>
    <s v="YMCT|KHJ-MC500-00"/>
    <s v="SS TAPE FEEDER 32mm"/>
    <n v="1"/>
    <n v="1"/>
    <n v="6000"/>
    <s v="CNY"/>
    <n v="1.1100000000000001"/>
    <n v="6000"/>
    <n v="6660.0000000000009"/>
    <s v="C66BJS-SMT SERVICE"/>
    <s v="Qingdao Kerongda Electronic Co., Ltd."/>
    <s v="Same"/>
    <n v="905225"/>
    <n v="4906.3900000000003"/>
    <s v="309ASY INV-PTS SALES"/>
    <n v="0"/>
    <s v="青岛科荣达20200302"/>
    <n v="739681"/>
    <s v="青岛科荣达电器科技有限公司"/>
    <n v="0"/>
    <x v="1"/>
    <x v="11"/>
    <s v="Q4"/>
    <x v="0"/>
    <x v="1"/>
  </r>
  <r>
    <s v="ESHL"/>
    <s v="XIY"/>
    <x v="3"/>
    <d v="2020-03-19T00:00:00"/>
    <x v="1"/>
    <n v="13100146"/>
    <n v="43909"/>
    <s v="DEKI|SERVICE FEE"/>
    <s v="SERVICE FEE"/>
    <n v="1"/>
    <n v="1"/>
    <n v="37735.85"/>
    <s v="CNY"/>
    <n v="1.1100000000000001"/>
    <n v="37735.85"/>
    <n v="41886.7935"/>
    <s v="C66BJS-SMT SERVICE"/>
    <s v="Micron Semiconductor (Xi'an) Co., Ltd."/>
    <s v="Same"/>
    <n v="905235"/>
    <n v="0"/>
    <s v="309ASY INV-CONTRACT"/>
    <n v="0"/>
    <n v="3500329613"/>
    <n v="0"/>
    <s v="美光半导体（西安）有限责任公司"/>
    <n v="0"/>
    <x v="1"/>
    <x v="11"/>
    <s v="Q4"/>
    <x v="0"/>
    <x v="2"/>
  </r>
  <r>
    <s v="ESHL"/>
    <s v="XIY"/>
    <x v="3"/>
    <d v="2020-03-19T00:00:00"/>
    <x v="1"/>
    <n v="13100147"/>
    <n v="43909"/>
    <s v="DEKI|SERVICE FEE"/>
    <s v="SERVICE FEE"/>
    <n v="1"/>
    <n v="1"/>
    <n v="18867.919999999998"/>
    <s v="CNY"/>
    <n v="1.1100000000000001"/>
    <n v="18867.919999999998"/>
    <n v="20943.391199999998"/>
    <s v="C66BJS-SMT SERVICE"/>
    <s v="Micron Semiconductor (Xi'an) Co., Ltd."/>
    <s v="Same"/>
    <n v="905236"/>
    <n v="0"/>
    <s v="309ASY INV-CONTRACT"/>
    <n v="0"/>
    <n v="3500329613"/>
    <n v="0"/>
    <s v="美光半导体（西安）有限责任公司"/>
    <n v="0"/>
    <x v="1"/>
    <x v="11"/>
    <s v="Q4"/>
    <x v="0"/>
    <x v="2"/>
  </r>
  <r>
    <s v="ESHL"/>
    <s v="CTU"/>
    <x v="2"/>
    <d v="2020-03-19T00:00:00"/>
    <x v="0"/>
    <n v="14103693"/>
    <n v="43909"/>
    <s v="YMCT|KHJ-MC100-00"/>
    <s v="SS TAPE FEEDER 8mm"/>
    <n v="40"/>
    <n v="40"/>
    <n v="112800"/>
    <s v="CNY"/>
    <n v="1.1100000000000001"/>
    <n v="112800"/>
    <n v="125208.00000000001"/>
    <s v="C66CTU-SERVICE GROUP"/>
    <s v="Zigong Xingchuan Photoelectric Co., Ltd."/>
    <s v="Same"/>
    <n v="905234"/>
    <n v="102080"/>
    <s v="309ASY INV-PTS SALES"/>
    <n v="0"/>
    <n v="0"/>
    <n v="739870"/>
    <s v="自贡兴川光电有限公司"/>
    <n v="0"/>
    <x v="1"/>
    <x v="11"/>
    <s v="Q4"/>
    <x v="0"/>
    <x v="2"/>
  </r>
  <r>
    <s v="ESHL"/>
    <s v="CTU"/>
    <x v="2"/>
    <d v="2020-03-19T00:00:00"/>
    <x v="0"/>
    <n v="14103693"/>
    <n v="43909"/>
    <s v="YMCT|KHJ-MC200-00"/>
    <s v="SS TAPE FEEDER 12/16mm"/>
    <n v="5"/>
    <n v="5"/>
    <n v="19057.52"/>
    <s v="CNY"/>
    <n v="1.1100000000000001"/>
    <n v="19057.52"/>
    <n v="21153.847200000004"/>
    <s v="C66CTU-SERVICE GROUP"/>
    <s v="Zigong Xingchuan Photoelectric Co., Ltd."/>
    <s v="Same"/>
    <n v="905234"/>
    <n v="17500"/>
    <s v="309ASY INV-PTS SALES"/>
    <n v="0"/>
    <n v="0"/>
    <n v="739870"/>
    <s v="自贡兴川光电有限公司"/>
    <n v="0"/>
    <x v="1"/>
    <x v="11"/>
    <s v="Q4"/>
    <x v="0"/>
    <x v="2"/>
  </r>
  <r>
    <s v="ESHL"/>
    <s v="CTU"/>
    <x v="0"/>
    <d v="2020-03-19T00:00:00"/>
    <x v="0"/>
    <n v="14103693"/>
    <n v="43909"/>
    <s v="YMCT|KHN-M7720-A3"/>
    <s v="NOZZLE 302A ASSY"/>
    <n v="8"/>
    <n v="8"/>
    <n v="4000"/>
    <s v="CNY"/>
    <n v="1.1100000000000001"/>
    <n v="4000"/>
    <n v="4440"/>
    <s v="C66CTU-SERVICE GROUP"/>
    <s v="Zigong Xingchuan Photoelectric Co., Ltd."/>
    <s v="Same"/>
    <n v="905234"/>
    <n v="2656"/>
    <s v="309ASY INV-PTS SALES"/>
    <n v="0"/>
    <n v="0"/>
    <n v="739870"/>
    <s v="自贡兴川光电有限公司"/>
    <n v="0"/>
    <x v="1"/>
    <x v="11"/>
    <s v="Q4"/>
    <x v="0"/>
    <x v="2"/>
  </r>
  <r>
    <s v="ESHL"/>
    <s v="CTU"/>
    <x v="0"/>
    <d v="2020-03-19T00:00:00"/>
    <x v="0"/>
    <n v="14103693"/>
    <n v="43909"/>
    <s v="YMCT|KHY-M7740-A0"/>
    <s v="NOZZLE 303A/314A AS."/>
    <n v="5"/>
    <n v="5"/>
    <n v="2650"/>
    <s v="CNY"/>
    <n v="1.1100000000000001"/>
    <n v="2650"/>
    <n v="2941.5000000000005"/>
    <s v="C66CTU-SERVICE GROUP"/>
    <s v="Zigong Xingchuan Photoelectric Co., Ltd."/>
    <s v="Same"/>
    <n v="905234"/>
    <n v="1924"/>
    <s v="309ASY INV-PTS SALES"/>
    <n v="0"/>
    <n v="0"/>
    <n v="739870"/>
    <s v="自贡兴川光电有限公司"/>
    <n v="0"/>
    <x v="1"/>
    <x v="11"/>
    <s v="Q4"/>
    <x v="0"/>
    <x v="2"/>
  </r>
  <r>
    <s v="ESHL"/>
    <s v="CTU"/>
    <x v="0"/>
    <d v="2020-03-19T00:00:00"/>
    <x v="0"/>
    <n v="14103693"/>
    <n v="43909"/>
    <s v="YMCT|KHY-M7750-A0"/>
    <s v="NOZZLE 304A/315A AS."/>
    <n v="5"/>
    <n v="5"/>
    <n v="2600"/>
    <s v="CNY"/>
    <n v="1.1100000000000001"/>
    <n v="2600"/>
    <n v="2886.0000000000005"/>
    <s v="C66CTU-SERVICE GROUP"/>
    <s v="Zigong Xingchuan Photoelectric Co., Ltd."/>
    <s v="Same"/>
    <n v="905234"/>
    <n v="2200"/>
    <s v="309ASY INV-PTS SALES"/>
    <n v="0"/>
    <n v="0"/>
    <n v="739870"/>
    <s v="自贡兴川光电有限公司"/>
    <n v="0"/>
    <x v="1"/>
    <x v="11"/>
    <s v="Q4"/>
    <x v="0"/>
    <x v="2"/>
  </r>
  <r>
    <s v="ESHL"/>
    <s v="XIY"/>
    <x v="3"/>
    <d v="2020-03-20T00:00:00"/>
    <x v="1"/>
    <n v="13100148"/>
    <n v="43910"/>
    <s v="DEKI|SERVICE FEE"/>
    <s v="SERVICE FEE"/>
    <n v="1"/>
    <n v="1"/>
    <n v="18867.919999999998"/>
    <s v="CNY"/>
    <n v="1.1100000000000001"/>
    <n v="18867.919999999998"/>
    <n v="20943.391199999998"/>
    <s v="C66XIY-SERVICE GROUP"/>
    <s v="Micron Semiconductor (Xi'an) Co., Ltd."/>
    <s v="Same"/>
    <n v="905237"/>
    <n v="0"/>
    <s v="309ASY INV-CONTRACT"/>
    <n v="0"/>
    <n v="3500329613"/>
    <n v="0"/>
    <s v="美光半导体（西安）有限责任公司"/>
    <n v="0"/>
    <x v="1"/>
    <x v="11"/>
    <s v="Q4"/>
    <x v="0"/>
    <x v="2"/>
  </r>
  <r>
    <s v="ESHL"/>
    <s v="XIY"/>
    <x v="2"/>
    <d v="2020-03-20T00:00:00"/>
    <x v="0"/>
    <n v="14103694"/>
    <n v="43910"/>
    <s v="YMCT|KHJ-MC100-00"/>
    <s v="SS TAPE FEEDER 8mm"/>
    <n v="60"/>
    <n v="60"/>
    <n v="159000"/>
    <s v="CNY"/>
    <n v="1.1100000000000001"/>
    <n v="159000"/>
    <n v="176490.00000000003"/>
    <s v="C66XIY-SERVICE GROUP"/>
    <s v="Xi'An Jingjie Electronic Technology Co., Ltd."/>
    <s v="Same"/>
    <n v="905233"/>
    <n v="153120"/>
    <s v="309ASY INV-PTS SALES"/>
    <n v="0"/>
    <s v="C66BJS20200316"/>
    <n v="739895"/>
    <s v="西安晶捷电子技术有限公司"/>
    <n v="0"/>
    <x v="1"/>
    <x v="11"/>
    <s v="Q4"/>
    <x v="0"/>
    <x v="2"/>
  </r>
  <r>
    <s v="ESHL"/>
    <s v="XIY"/>
    <x v="1"/>
    <d v="2020-03-23T00:00:00"/>
    <x v="0"/>
    <n v="12101075"/>
    <n v="43913"/>
    <s v="YMCT|REPAIR CHARGE"/>
    <s v="REPAIR CHARGE"/>
    <n v="1"/>
    <n v="1"/>
    <n v="960"/>
    <s v="CNY"/>
    <n v="1.1100000000000001"/>
    <n v="960"/>
    <n v="1065.6000000000001"/>
    <s v="C66XIY-SERVICE GROUP"/>
    <s v="Xianyang Yudi Electronics Co., Ltd."/>
    <s v="Same"/>
    <n v="905239"/>
    <n v="0"/>
    <s v="309ASY INV-NON-CON"/>
    <n v="0"/>
    <n v="0"/>
    <n v="0"/>
    <s v="咸阳宇迪电子有限公司"/>
    <n v="0"/>
    <x v="1"/>
    <x v="11"/>
    <s v="Q4"/>
    <x v="0"/>
    <x v="2"/>
  </r>
  <r>
    <s v="ESHL"/>
    <s v="XIY"/>
    <x v="3"/>
    <d v="2020-03-25T00:00:00"/>
    <x v="1"/>
    <n v="13100149"/>
    <n v="43915"/>
    <s v="DEKI|REPAIR CHARGE"/>
    <s v="."/>
    <n v="1"/>
    <n v="1"/>
    <n v="17699.12"/>
    <s v="CNY"/>
    <n v="1.1100000000000001"/>
    <n v="17699.12"/>
    <n v="19646.0232"/>
    <s v="C66XIY-SERVICE GROUP"/>
    <s v="Micron Semiconductor (Xi'an) Co., Ltd."/>
    <s v="Same"/>
    <n v="905238"/>
    <n v="0"/>
    <s v="309ASY INV-CONTRACT"/>
    <n v="0"/>
    <n v="3500329613"/>
    <n v="0"/>
    <s v="美光半导体（西安）有限责任公司"/>
    <n v="0"/>
    <x v="1"/>
    <x v="11"/>
    <s v="Q4"/>
    <x v="0"/>
    <x v="2"/>
  </r>
  <r>
    <s v="ESHL"/>
    <s v="SZX"/>
    <x v="3"/>
    <d v="2020-03-25T00:00:00"/>
    <x v="0"/>
    <n v="13100150"/>
    <n v="43915"/>
    <s v="YMCT|REPAIR CHARGE"/>
    <s v="REPAIR CHARGE"/>
    <n v="1"/>
    <n v="1"/>
    <n v="8849.56"/>
    <s v="CNY"/>
    <n v="1.1100000000000001"/>
    <n v="8849.56"/>
    <n v="9823.0115999999998"/>
    <s v="C66SZX-SMT SERVICE"/>
    <s v="Jiangmen  Hengzhiyuan Transportation Equipment Co."/>
    <s v="Same"/>
    <n v="905245"/>
    <n v="0"/>
    <s v="309ASY INV-CONTRACT"/>
    <n v="0"/>
    <s v="C66-CAN-20002-Jiangmen Hengzhiyuan"/>
    <n v="0"/>
    <s v="江门恒之源交通设备有限公司"/>
    <n v="0"/>
    <x v="1"/>
    <x v="11"/>
    <s v="Q4"/>
    <x v="0"/>
    <x v="0"/>
  </r>
  <r>
    <s v="ESHL"/>
    <s v="SZX"/>
    <x v="3"/>
    <d v="2020-03-25T00:00:00"/>
    <x v="0"/>
    <n v="13100151"/>
    <n v="43915"/>
    <s v="YMCT|REPAIR CHARGE"/>
    <s v="REPAIR CHARGE"/>
    <n v="1"/>
    <n v="1"/>
    <n v="12389.38"/>
    <s v="CNY"/>
    <n v="1.1100000000000001"/>
    <n v="12389.38"/>
    <n v="13752.211800000001"/>
    <s v="C66SZX-SMT SERVICE"/>
    <s v="Shenzhen Maichi Security&amp;Surveillance Technology C"/>
    <s v="Same"/>
    <n v="905247"/>
    <n v="0"/>
    <s v="309ASY INV-CONTRACT"/>
    <n v="0"/>
    <s v="C66-CAN-20004-Mochoi"/>
    <n v="0"/>
    <s v="深圳市麦驰安防技术有限公司"/>
    <n v="0"/>
    <x v="1"/>
    <x v="11"/>
    <s v="Q4"/>
    <x v="0"/>
    <x v="0"/>
  </r>
  <r>
    <s v="ESHL"/>
    <s v="SHA"/>
    <x v="0"/>
    <d v="2020-03-25T00:00:00"/>
    <x v="1"/>
    <n v="14103695"/>
    <n v="43915"/>
    <s v="ZMTR|K48-M3856-00X"/>
    <s v="GREASE PACK(NSL)"/>
    <n v="4"/>
    <n v="4"/>
    <n v="2460.1799999999998"/>
    <s v="CNY"/>
    <n v="1.1100000000000001"/>
    <n v="2460.1799999999998"/>
    <n v="2730.7998000000002"/>
    <s v="C66SHA-SERVICE GROUP"/>
    <s v="Shanghai Run Chan Optical Technology Co Ltd"/>
    <s v="Same"/>
    <n v="905241"/>
    <n v="530.96"/>
    <s v="309ASY INV-PTS SALES"/>
    <n v="0"/>
    <n v="0"/>
    <n v="740374"/>
    <s v="上海润尚光电科技有限公司"/>
    <n v="0"/>
    <x v="1"/>
    <x v="11"/>
    <s v="Q4"/>
    <x v="0"/>
    <x v="3"/>
  </r>
  <r>
    <s v="ESHL"/>
    <s v="SHA"/>
    <x v="0"/>
    <d v="2020-03-25T00:00:00"/>
    <x v="0"/>
    <n v="14103695"/>
    <n v="43915"/>
    <s v="YMCT|KHM-M654C-01"/>
    <s v="SENSOR,FIBER 2"/>
    <n v="1"/>
    <n v="1"/>
    <n v="1115.04"/>
    <s v="CNY"/>
    <n v="1.1100000000000001"/>
    <n v="1115.04"/>
    <n v="1237.6944000000001"/>
    <s v="C66SHA-SERVICE GROUP"/>
    <s v="Shanghai Run Chan Optical Technology Co Ltd"/>
    <s v="Same"/>
    <n v="905241"/>
    <n v="597"/>
    <s v="309ASY INV-PTS SALES"/>
    <n v="0"/>
    <n v="0"/>
    <n v="740374"/>
    <s v="上海润尚光电科技有限公司"/>
    <n v="0"/>
    <x v="1"/>
    <x v="11"/>
    <s v="Q4"/>
    <x v="0"/>
    <x v="3"/>
  </r>
  <r>
    <s v="ESHL"/>
    <s v="SZX"/>
    <x v="0"/>
    <d v="2020-03-25T00:00:00"/>
    <x v="0"/>
    <n v="14103696"/>
    <n v="43915"/>
    <s v="YMCT|KGS-M7710-A1"/>
    <s v="NOZZLE 211A ASSY."/>
    <n v="2"/>
    <n v="2"/>
    <n v="3469.02"/>
    <s v="CNY"/>
    <n v="1.1100000000000001"/>
    <n v="3469.02"/>
    <n v="3850.6122000000005"/>
    <s v="C66SZX-SMT SERVICE"/>
    <s v="FUJI ELECTRIC (SHENZHEN) CO., LTD"/>
    <s v="Same"/>
    <n v="905240"/>
    <n v="2616"/>
    <s v="309ASY INV-PTS SALES"/>
    <n v="0"/>
    <n v="4.5001224084500103E+19"/>
    <n v="740366"/>
    <s v="富士电机（深圳）有限公司"/>
    <n v="0"/>
    <x v="1"/>
    <x v="11"/>
    <s v="Q4"/>
    <x v="0"/>
    <x v="0"/>
  </r>
  <r>
    <s v="ESHL"/>
    <s v="SZX"/>
    <x v="0"/>
    <d v="2020-03-25T00:00:00"/>
    <x v="0"/>
    <n v="14103696"/>
    <n v="43915"/>
    <s v="YMCT|KGS-M7740-A1"/>
    <s v="NOZZLE 214A ASSY."/>
    <n v="2"/>
    <n v="2"/>
    <n v="2336.2800000000002"/>
    <s v="CNY"/>
    <n v="1.1100000000000001"/>
    <n v="2336.2800000000002"/>
    <n v="2593.2708000000002"/>
    <s v="C66SZX-SMT SERVICE"/>
    <s v="FUJI ELECTRIC (SHENZHEN) CO., LTD"/>
    <s v="Same"/>
    <n v="905240"/>
    <n v="1770"/>
    <s v="309ASY INV-PTS SALES"/>
    <n v="0"/>
    <n v="4.5001224084500103E+19"/>
    <n v="740366"/>
    <s v="富士电机（深圳）有限公司"/>
    <n v="0"/>
    <x v="1"/>
    <x v="11"/>
    <s v="Q4"/>
    <x v="0"/>
    <x v="0"/>
  </r>
  <r>
    <s v="ESHL"/>
    <s v="SZX"/>
    <x v="0"/>
    <d v="2020-03-25T00:00:00"/>
    <x v="0"/>
    <n v="14103696"/>
    <n v="43915"/>
    <s v="YMCT|SKHNM7BBFA00"/>
    <s v="NOZZLE 30BBF ASSY."/>
    <n v="5"/>
    <n v="5"/>
    <n v="16526.55"/>
    <s v="CNY"/>
    <n v="1.1100000000000001"/>
    <n v="16526.55"/>
    <n v="18344.470499999999"/>
    <s v="C66SZX-SMT SERVICE"/>
    <s v="FUJI ELECTRIC (SHENZHEN) CO., LTD"/>
    <s v="Same"/>
    <n v="905240"/>
    <n v="14120"/>
    <s v="309ASY INV-PTS SALES"/>
    <n v="0"/>
    <n v="4.5001224084500103E+19"/>
    <n v="740366"/>
    <s v="富士电机（深圳）有限公司"/>
    <n v="0"/>
    <x v="1"/>
    <x v="11"/>
    <s v="Q4"/>
    <x v="0"/>
    <x v="0"/>
  </r>
  <r>
    <s v="ESHL"/>
    <s v="SHA"/>
    <x v="0"/>
    <d v="2020-03-25T00:00:00"/>
    <x v="0"/>
    <n v="14103697"/>
    <n v="43915"/>
    <s v="YMCT|KHY-M2267-A0"/>
    <s v="GUIDE X AXIS ASSY"/>
    <n v="1"/>
    <n v="1"/>
    <n v="1156.6400000000001"/>
    <s v="CNY"/>
    <n v="1.1100000000000001"/>
    <n v="1156.6400000000001"/>
    <n v="1283.8704000000002"/>
    <s v="C66SHA-SERVICE GROUP"/>
    <s v="Changzhou Jingshang Electronics Co., Ltd."/>
    <s v="Same"/>
    <n v="905242"/>
    <n v="658"/>
    <s v="309ASY INV-PTS SALES"/>
    <n v="0"/>
    <n v="0"/>
    <n v="740404"/>
    <s v="常州璟上电子有限公司"/>
    <n v="0"/>
    <x v="1"/>
    <x v="11"/>
    <s v="Q4"/>
    <x v="0"/>
    <x v="3"/>
  </r>
  <r>
    <s v="ESHL"/>
    <s v="SHA"/>
    <x v="0"/>
    <d v="2020-03-25T00:00:00"/>
    <x v="0"/>
    <n v="14103698"/>
    <n v="43915"/>
    <s v="YMCT|KHY-M9263-00"/>
    <s v="CYLINDER"/>
    <n v="2"/>
    <n v="2"/>
    <n v="1244.25"/>
    <s v="CNY"/>
    <n v="1.1100000000000001"/>
    <n v="1244.25"/>
    <n v="1381.1175000000001"/>
    <s v="C66SHA-SERVICE GROUP"/>
    <s v="Suzhou Inovance Technology Co Ltd"/>
    <s v="Same"/>
    <n v="905244"/>
    <n v="562"/>
    <s v="309ASY INV-PTS SALES"/>
    <n v="0"/>
    <n v="0"/>
    <n v="740415"/>
    <s v="苏州汇川技术有限公司"/>
    <n v="0"/>
    <x v="1"/>
    <x v="11"/>
    <s v="Q4"/>
    <x v="0"/>
    <x v="3"/>
  </r>
  <r>
    <s v="ESHL"/>
    <s v="SHA"/>
    <x v="0"/>
    <d v="2020-03-25T00:00:00"/>
    <x v="0"/>
    <n v="14103698"/>
    <n v="43915"/>
    <s v="YMCT|KHJ-MC134-00"/>
    <s v="GEAR IDLE F1"/>
    <n v="5"/>
    <n v="5"/>
    <n v="243.36"/>
    <s v="CNY"/>
    <n v="1.1100000000000001"/>
    <n v="243.36"/>
    <n v="270.12960000000004"/>
    <s v="C66SHA-SERVICE GROUP"/>
    <s v="Suzhou Inovance Technology Co Ltd"/>
    <s v="Same"/>
    <n v="905244"/>
    <n v="105"/>
    <s v="309ASY INV-PTS SALES"/>
    <n v="0"/>
    <n v="0"/>
    <n v="740415"/>
    <s v="苏州汇川技术有限公司"/>
    <n v="0"/>
    <x v="1"/>
    <x v="11"/>
    <s v="Q4"/>
    <x v="0"/>
    <x v="3"/>
  </r>
  <r>
    <s v="ESHL"/>
    <s v="SZX"/>
    <x v="0"/>
    <d v="2020-03-26T00:00:00"/>
    <x v="1"/>
    <n v="14103699"/>
    <n v="43916"/>
    <s v="ZMTR|K48-M3856-00X"/>
    <s v="GREASE PACK(NSL)"/>
    <n v="6"/>
    <n v="6"/>
    <n v="0"/>
    <s v="CNY"/>
    <n v="1.1100000000000001"/>
    <n v="0"/>
    <n v="0"/>
    <s v="C66SZX-SMT SERVICE"/>
    <s v="Jiangmen  Hengzhiyuan Transportation Equipment Co."/>
    <s v="Same"/>
    <n v="905246"/>
    <n v="796.44"/>
    <s v="309ASY INV-PTS SALES"/>
    <n v="0"/>
    <s v="C66-CAN-20002-Jiangmen Hengzhiyuan"/>
    <n v="740506"/>
    <s v="江门恒之源交通设备有限公司"/>
    <n v="0"/>
    <x v="1"/>
    <x v="11"/>
    <s v="Q4"/>
    <x v="0"/>
    <x v="0"/>
  </r>
  <r>
    <s v="ESHL"/>
    <s v="SZX"/>
    <x v="0"/>
    <d v="2020-03-26T00:00:00"/>
    <x v="1"/>
    <n v="14103700"/>
    <n v="43916"/>
    <s v="ZMTR|K48-M3856-00X"/>
    <s v="GREASE PACK(NSL)"/>
    <n v="12"/>
    <n v="12"/>
    <n v="0"/>
    <s v="CNY"/>
    <n v="1.1100000000000001"/>
    <n v="0"/>
    <n v="0"/>
    <s v="C66SZX-SMT SERVICE"/>
    <s v="Shenzhen Maichi Security&amp;Surveillance Technology C"/>
    <s v="Same"/>
    <n v="905248"/>
    <n v="1592.88"/>
    <s v="309ASY INV-PTS SALES"/>
    <n v="0"/>
    <s v="C66S-CAN-20004-Michoi"/>
    <n v="740509"/>
    <s v="深圳市麦驰安防技术有限公司"/>
    <n v="0"/>
    <x v="1"/>
    <x v="11"/>
    <s v="Q4"/>
    <x v="0"/>
    <x v="0"/>
  </r>
  <r>
    <s v="ESHL"/>
    <s v="SZX"/>
    <x v="1"/>
    <d v="2020-03-27T00:00:00"/>
    <x v="0"/>
    <n v="12101076"/>
    <n v="43917"/>
    <s v="YMCT|REPAIR CHARGE"/>
    <s v="REPAIR CHARGE"/>
    <n v="1"/>
    <n v="1"/>
    <n v="3185.84"/>
    <s v="CNY"/>
    <n v="1.1100000000000001"/>
    <n v="3185.84"/>
    <n v="3536.2824000000005"/>
    <s v="C66SZX-SMT SERVICE"/>
    <s v="Dongguan Langqin Electronic Technology Co., Ltd."/>
    <s v="Same"/>
    <n v="905257"/>
    <n v="0"/>
    <s v="309ASY INV-NON-CON"/>
    <n v="0"/>
    <s v="C66SZ190513"/>
    <n v="0"/>
    <s v="东莞朗勤电子科技有限公司"/>
    <n v="0"/>
    <x v="1"/>
    <x v="11"/>
    <s v="Q4"/>
    <x v="0"/>
    <x v="0"/>
  </r>
  <r>
    <s v="ESHL"/>
    <s v="SHA"/>
    <x v="0"/>
    <d v="2020-03-27T00:00:00"/>
    <x v="0"/>
    <n v="14103701"/>
    <n v="43917"/>
    <s v="YMCT|KHY-M712S-A0"/>
    <s v="SHAFT 2 SPARE"/>
    <n v="1"/>
    <n v="1"/>
    <n v="6982.3"/>
    <s v="CNY"/>
    <n v="1.1100000000000001"/>
    <n v="6982.3"/>
    <n v="7750.353000000001"/>
    <s v="C66SHA-SERVICE GROUP"/>
    <s v="Shanghai Amphenol Airwave Communication Electronic"/>
    <s v="Same"/>
    <n v="905249"/>
    <n v="2056"/>
    <s v="309ASY INV-PTS SALES"/>
    <n v="0"/>
    <n v="0"/>
    <n v="740664"/>
    <s v="上海安费诺永亿通讯电子有限公司"/>
    <n v="0"/>
    <x v="1"/>
    <x v="11"/>
    <s v="Q4"/>
    <x v="0"/>
    <x v="3"/>
  </r>
  <r>
    <s v="ESHL"/>
    <s v="SZX"/>
    <x v="0"/>
    <d v="2020-03-30T00:00:00"/>
    <x v="0"/>
    <n v="14103702"/>
    <n v="43920"/>
    <s v="YMCT|KMB-M5802-48"/>
    <s v="HEAD SERVO UNIT ASSY"/>
    <n v="1"/>
    <n v="1"/>
    <n v="7522.12"/>
    <s v="CNY"/>
    <n v="1.1100000000000001"/>
    <n v="7522.12"/>
    <n v="8349.5532000000003"/>
    <s v="C66SZX-SMT SERVICE"/>
    <s v="ShenZhen Eastar Electronic Co., Ltd"/>
    <s v="Same"/>
    <n v="905251"/>
    <n v="4417"/>
    <s v="309ASY INV-PTS SALES"/>
    <n v="0"/>
    <s v="ESDPAP20020008"/>
    <n v="740810"/>
    <s v="深圳市易事达电子有限公司"/>
    <n v="0"/>
    <x v="1"/>
    <x v="11"/>
    <s v="Q4"/>
    <x v="0"/>
    <x v="0"/>
  </r>
  <r>
    <s v="ESHL"/>
    <s v="SZX"/>
    <x v="0"/>
    <d v="2020-03-30T00:00:00"/>
    <x v="0"/>
    <n v="14103702"/>
    <n v="43920"/>
    <s v="YMCT|KLW-M5802-49"/>
    <s v="HEAD SERVO UNIT ASSY"/>
    <n v="1"/>
    <n v="1"/>
    <n v="7522.12"/>
    <s v="CNY"/>
    <n v="1.1100000000000001"/>
    <n v="7522.12"/>
    <n v="8349.5532000000003"/>
    <s v="C66SZX-SMT SERVICE"/>
    <s v="ShenZhen Eastar Electronic Co., Ltd"/>
    <s v="Same"/>
    <n v="905251"/>
    <n v="4198"/>
    <s v="309ASY INV-PTS SALES"/>
    <n v="0"/>
    <s v="ESDPAP20020008"/>
    <n v="740810"/>
    <s v="深圳市易事达电子有限公司"/>
    <n v="0"/>
    <x v="1"/>
    <x v="11"/>
    <s v="Q4"/>
    <x v="0"/>
    <x v="0"/>
  </r>
  <r>
    <s v="ESHL"/>
    <s v="SZX"/>
    <x v="0"/>
    <d v="2020-03-30T00:00:00"/>
    <x v="0"/>
    <n v="14103703"/>
    <n v="43920"/>
    <s v="YMCT|KHY-M9263-00"/>
    <s v="CYLINDER"/>
    <n v="3"/>
    <n v="3"/>
    <n v="1460.18"/>
    <s v="CNY"/>
    <n v="1.1100000000000001"/>
    <n v="1460.18"/>
    <n v="1620.7998000000002"/>
    <s v="C66SZX-SMT SERVICE"/>
    <s v="JiangXi Netis Technology Co., Ltd."/>
    <s v="Same"/>
    <n v="905252"/>
    <n v="816"/>
    <s v="309ASY INV-PTS SALES"/>
    <n v="0"/>
    <n v="4.4000124284399998E+29"/>
    <n v="740812"/>
    <s v="江西网是科技有限公司"/>
    <n v="0"/>
    <x v="1"/>
    <x v="11"/>
    <s v="Q4"/>
    <x v="0"/>
    <x v="0"/>
  </r>
  <r>
    <s v="ESHL"/>
    <s v="SZX"/>
    <x v="0"/>
    <d v="2020-03-30T00:00:00"/>
    <x v="0"/>
    <n v="14103703"/>
    <n v="43920"/>
    <s v="YMCT|KHJ-MD301-00"/>
    <s v="MASTER TAPE 8MM"/>
    <n v="5"/>
    <n v="5"/>
    <n v="1637.17"/>
    <s v="CNY"/>
    <n v="1.1100000000000001"/>
    <n v="1637.17"/>
    <n v="1817.2587000000003"/>
    <s v="C66SZX-SMT SERVICE"/>
    <s v="JiangXi Netis Technology Co., Ltd."/>
    <s v="Same"/>
    <n v="905252"/>
    <n v="870"/>
    <s v="309ASY INV-PTS SALES"/>
    <n v="0"/>
    <n v="4.4000124284399998E+29"/>
    <n v="740812"/>
    <s v="江西网是科技有限公司"/>
    <n v="0"/>
    <x v="1"/>
    <x v="11"/>
    <s v="Q4"/>
    <x v="0"/>
    <x v="0"/>
  </r>
  <r>
    <s v="ESHL"/>
    <s v="SZX"/>
    <x v="0"/>
    <d v="2020-03-30T00:00:00"/>
    <x v="0"/>
    <n v="14103703"/>
    <n v="43920"/>
    <s v="YMCT|KKE-M2267-A0"/>
    <s v="GUIDE X AXIS ASSY"/>
    <n v="3"/>
    <n v="3"/>
    <n v="4513.2700000000004"/>
    <s v="CNY"/>
    <n v="1.1100000000000001"/>
    <n v="4513.2700000000004"/>
    <n v="5009.7297000000008"/>
    <s v="C66SZX-SMT SERVICE"/>
    <s v="JiangXi Netis Technology Co., Ltd."/>
    <s v="Same"/>
    <n v="905252"/>
    <n v="1443.6"/>
    <s v="309ASY INV-PTS SALES"/>
    <n v="0"/>
    <n v="4.4000124284399998E+29"/>
    <n v="740812"/>
    <s v="江西网是科技有限公司"/>
    <n v="0"/>
    <x v="1"/>
    <x v="11"/>
    <s v="Q4"/>
    <x v="0"/>
    <x v="0"/>
  </r>
  <r>
    <s v="ESHL"/>
    <s v="SZX"/>
    <x v="0"/>
    <d v="2020-03-30T00:00:00"/>
    <x v="1"/>
    <n v="14103704"/>
    <n v="43920"/>
    <s v="ZMTR|K46-M8527-C0"/>
    <s v="FILTER"/>
    <n v="100"/>
    <n v="100"/>
    <n v="707.96"/>
    <s v="CNY"/>
    <n v="1.1100000000000001"/>
    <n v="707.96"/>
    <n v="785.83560000000011"/>
    <s v="C66SZX-SMT SERVICE"/>
    <s v="Huizhou Boshijie Technology Co., Ltd."/>
    <s v="Same"/>
    <n v="905253"/>
    <n v="339.81"/>
    <s v="309ASY INV-PTS SALES"/>
    <n v="0"/>
    <s v="C66SZ190487REV.1"/>
    <n v="740814"/>
    <s v="惠州市博实结科技有限公司"/>
    <n v="0"/>
    <x v="1"/>
    <x v="11"/>
    <s v="Q4"/>
    <x v="0"/>
    <x v="0"/>
  </r>
  <r>
    <s v="ESHL"/>
    <s v="SZX"/>
    <x v="0"/>
    <d v="2020-03-30T00:00:00"/>
    <x v="0"/>
    <n v="14103704"/>
    <n v="43920"/>
    <s v="YMCT|KLW-M3T0D-00"/>
    <s v="SHOCK ABSORBERS"/>
    <n v="2"/>
    <n v="2"/>
    <n v="1592.92"/>
    <s v="CNY"/>
    <n v="1.1100000000000001"/>
    <n v="1592.92"/>
    <n v="1768.1412000000003"/>
    <s v="C66SZX-SMT SERVICE"/>
    <s v="Huizhou Boshijie Technology Co., Ltd."/>
    <s v="Same"/>
    <n v="905253"/>
    <n v="848"/>
    <s v="309ASY INV-PTS SALES"/>
    <n v="0"/>
    <s v="C66SZ190487REV.1"/>
    <n v="740814"/>
    <s v="惠州市博实结科技有限公司"/>
    <n v="0"/>
    <x v="1"/>
    <x v="11"/>
    <s v="Q4"/>
    <x v="0"/>
    <x v="0"/>
  </r>
  <r>
    <s v="ESHL"/>
    <s v="SZX"/>
    <x v="0"/>
    <d v="2020-03-30T00:00:00"/>
    <x v="0"/>
    <n v="14103705"/>
    <n v="43920"/>
    <s v="YMCT|KHY-M9129-00"/>
    <s v="BELT 1 CONVEYOR"/>
    <n v="1"/>
    <n v="1"/>
    <n v="216.81"/>
    <s v="CNY"/>
    <n v="1.1100000000000001"/>
    <n v="216.81"/>
    <n v="240.65910000000002"/>
    <s v="C66SZX-SMT SERVICE"/>
    <s v="SHENZHEN JIANKE ELECTRONICS CO.,LTD"/>
    <s v="Same"/>
    <n v="905255"/>
    <n v="143"/>
    <s v="309ASY INV-PTS SALES"/>
    <n v="0"/>
    <s v="C66SZ20025"/>
    <n v="740816"/>
    <s v="深圳市健科电子有限公司"/>
    <n v="0"/>
    <x v="1"/>
    <x v="11"/>
    <s v="Q4"/>
    <x v="0"/>
    <x v="0"/>
  </r>
  <r>
    <s v="ESHL"/>
    <s v="SZX"/>
    <x v="0"/>
    <d v="2020-03-30T00:00:00"/>
    <x v="0"/>
    <n v="14103706"/>
    <n v="43920"/>
    <s v="YMCT|90990-25J026"/>
    <s v="BEARING"/>
    <n v="20"/>
    <n v="20"/>
    <n v="2477.88"/>
    <s v="CNY"/>
    <n v="1.1100000000000001"/>
    <n v="2477.88"/>
    <n v="2750.4468000000002"/>
    <s v="C66SZX-SMT SERVICE"/>
    <s v="Dongguan Langqin Electronic Technology Co., Ltd."/>
    <s v="Same"/>
    <n v="905256"/>
    <n v="1360"/>
    <s v="309ASY INV-PTS SALES"/>
    <n v="0"/>
    <s v="C66SZ20007,C66SZ190513"/>
    <n v="740817"/>
    <s v="东莞朗勤电子科技有限公司"/>
    <n v="0"/>
    <x v="1"/>
    <x v="11"/>
    <s v="Q4"/>
    <x v="0"/>
    <x v="0"/>
  </r>
  <r>
    <s v="ESHL"/>
    <s v="SZX"/>
    <x v="0"/>
    <d v="2020-03-30T00:00:00"/>
    <x v="0"/>
    <n v="14103706"/>
    <n v="43920"/>
    <s v="YMCT|KGS-M537G-11"/>
    <s v="CONTACTOR 1"/>
    <n v="1"/>
    <n v="1"/>
    <n v="256.64"/>
    <s v="CNY"/>
    <n v="1.1100000000000001"/>
    <n v="256.64"/>
    <n v="284.87040000000002"/>
    <s v="C66SZX-SMT SERVICE"/>
    <s v="Dongguan Langqin Electronic Technology Co., Ltd."/>
    <s v="Same"/>
    <n v="905256"/>
    <n v="113"/>
    <s v="309ASY INV-PTS SALES"/>
    <n v="0"/>
    <s v="C66SZ20007,C66SZ190513"/>
    <n v="740817"/>
    <s v="东莞朗勤电子科技有限公司"/>
    <n v="0"/>
    <x v="1"/>
    <x v="11"/>
    <s v="Q4"/>
    <x v="0"/>
    <x v="0"/>
  </r>
  <r>
    <s v="ESHL"/>
    <s v="SZX"/>
    <x v="0"/>
    <d v="2020-03-30T00:00:00"/>
    <x v="1"/>
    <n v="14103707"/>
    <n v="43920"/>
    <s v="ZMTR|KKD-M7131-00"/>
    <s v="BELT 1"/>
    <n v="1"/>
    <n v="1"/>
    <n v="123.89"/>
    <s v="CNY"/>
    <n v="1.1100000000000001"/>
    <n v="123.89"/>
    <n v="137.51790000000003"/>
    <s v="C66SZX-SMT SERVICE"/>
    <s v="Dometic (Shenzhen) Electronic Co., Ltd."/>
    <s v="Same"/>
    <n v="905254"/>
    <n v="48.54"/>
    <s v="309ASY INV-PTS SALES"/>
    <n v="0"/>
    <s v="PO19111134S"/>
    <n v="740815"/>
    <s v="多美达（深圳）电器有限公司"/>
    <n v="0"/>
    <x v="1"/>
    <x v="11"/>
    <s v="Q4"/>
    <x v="0"/>
    <x v="0"/>
  </r>
  <r>
    <s v="ESHL"/>
    <s v="SZX"/>
    <x v="1"/>
    <d v="2020-04-03T00:00:00"/>
    <x v="0"/>
    <n v="12101077"/>
    <n v="43924"/>
    <s v="YMCT|REPAIR CHARGE"/>
    <s v="REPAIR CHARGE"/>
    <n v="1"/>
    <n v="1"/>
    <n v="442.48"/>
    <s v="CNY"/>
    <n v="1.095"/>
    <n v="442.48"/>
    <n v="484.51560000000001"/>
    <s v="C66SZX-SMT SERVICE"/>
    <s v="SHENZHEN MINGZE ELECTRONICS TECHNOLOGY CO., LTD"/>
    <s v="Same"/>
    <n v="905260"/>
    <n v="0"/>
    <s v="309ASY INV-NON-CON"/>
    <n v="0"/>
    <s v="C66SZ20011"/>
    <n v="0"/>
    <s v="深圳市明泽电子科技有限公司"/>
    <n v="0"/>
    <x v="1"/>
    <x v="0"/>
    <s v="Q1"/>
    <x v="1"/>
    <x v="0"/>
  </r>
  <r>
    <s v="ESHL"/>
    <s v="BJS"/>
    <x v="0"/>
    <d v="2020-04-03T00:00:00"/>
    <x v="2"/>
    <n v="14103708"/>
    <n v="43924"/>
    <s v="HELI|593555"/>
    <s v="HIGH TEMPERATURE LUBE OIL (250ML)"/>
    <n v="10"/>
    <n v="10"/>
    <n v="7453.01"/>
    <s v="CNY"/>
    <n v="1.095"/>
    <n v="7453.01"/>
    <n v="8161.0459499999997"/>
    <s v="C66BJS-SMT SERVICE"/>
    <s v="GoerTek Inc."/>
    <s v="Same"/>
    <n v="905226"/>
    <n v="4975.04"/>
    <s v="309ASY INV-PTS SALES"/>
    <n v="0"/>
    <s v="2010374209-27"/>
    <n v="740966"/>
    <s v="歌尔股份有限公司"/>
    <n v="0"/>
    <x v="1"/>
    <x v="0"/>
    <s v="Q1"/>
    <x v="1"/>
    <x v="1"/>
  </r>
  <r>
    <s v="ESHL"/>
    <s v="BJS"/>
    <x v="0"/>
    <d v="2020-04-03T00:00:00"/>
    <x v="2"/>
    <n v="14103709"/>
    <n v="43924"/>
    <s v="HELI|59476802"/>
    <s v=".11HP,NIDEC,MK3.6 N2,W/FSL,SVC"/>
    <n v="5"/>
    <n v="5"/>
    <n v="27318.14"/>
    <s v="CNY"/>
    <n v="1.095"/>
    <n v="27318.14"/>
    <n v="29913.363299999997"/>
    <s v="C66BJS-SMT SERVICE"/>
    <s v="Tianjin Jinya Electronics Co., Ltd."/>
    <s v="Same"/>
    <n v="905232"/>
    <n v="9675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09"/>
    <n v="43924"/>
    <s v="HELI|594907"/>
    <s v=".11 NIDEC ASY,5&quot;IM,MK3.5N2,SVC"/>
    <n v="5"/>
    <n v="5"/>
    <n v="27358.41"/>
    <s v="CNY"/>
    <n v="1.095"/>
    <n v="27358.41"/>
    <n v="29957.45895"/>
    <s v="C66BJS-SMT SERVICE"/>
    <s v="Tianjin Jinya Electronics Co., Ltd."/>
    <s v="Same"/>
    <n v="905232"/>
    <n v="9675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09"/>
    <n v="43924"/>
    <s v="HELI|8129"/>
    <s v="CAPACITOR, 3 uF, 450VAC, 85C"/>
    <n v="10"/>
    <n v="10"/>
    <n v="2813.27"/>
    <s v="CNY"/>
    <n v="1.095"/>
    <n v="2813.27"/>
    <n v="3080.5306499999997"/>
    <s v="C66BJS-SMT SERVICE"/>
    <s v="Tianjin Jinya Electronics Co., Ltd."/>
    <s v="Same"/>
    <n v="905232"/>
    <n v="190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09"/>
    <n v="43924"/>
    <s v="HELI|8130"/>
    <s v="CAPACITOR BRACKET"/>
    <n v="5"/>
    <n v="5"/>
    <n v="631.86"/>
    <s v="CNY"/>
    <n v="1.095"/>
    <n v="631.86"/>
    <n v="691.88670000000002"/>
    <s v="C66BJS-SMT SERVICE"/>
    <s v="Tianjin Jinya Electronics Co., Ltd."/>
    <s v="Same"/>
    <n v="905232"/>
    <n v="60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09"/>
    <n v="43924"/>
    <s v="HELI|5797602"/>
    <s v="SUPPORT PIN"/>
    <n v="5"/>
    <n v="5"/>
    <n v="1284.51"/>
    <s v="CNY"/>
    <n v="1.095"/>
    <n v="1284.51"/>
    <n v="1406.53845"/>
    <s v="C66BJS-SMT SERVICE"/>
    <s v="Tianjin Jinya Electronics Co., Ltd."/>
    <s v="Same"/>
    <n v="905232"/>
    <n v="350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09"/>
    <n v="43924"/>
    <s v="HELI|2976K"/>
    <s v="RING, RETAINING 3/16"/>
    <n v="5"/>
    <n v="5"/>
    <n v="285.39999999999998"/>
    <s v="CNY"/>
    <n v="1.095"/>
    <n v="285.39999999999998"/>
    <n v="312.51299999999998"/>
    <s v="C66BJS-SMT SERVICE"/>
    <s v="Tianjin Jinya Electronics Co., Ltd."/>
    <s v="Same"/>
    <n v="905232"/>
    <n v="25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09"/>
    <n v="43924"/>
    <s v="HELI|571640"/>
    <s v="EXIT/ENTRANCE GUIDE"/>
    <n v="5"/>
    <n v="5"/>
    <n v="1528.76"/>
    <s v="CNY"/>
    <n v="1.095"/>
    <n v="1528.76"/>
    <n v="1673.9921999999999"/>
    <s v="C66BJS-SMT SERVICE"/>
    <s v="Tianjin Jinya Electronics Co., Ltd."/>
    <s v="Same"/>
    <n v="905232"/>
    <n v="390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09"/>
    <n v="43924"/>
    <s v="HELI|585665"/>
    <s v="IDLER ROLLER ASSY"/>
    <n v="5"/>
    <n v="5"/>
    <n v="11986.73"/>
    <s v="CNY"/>
    <n v="1.095"/>
    <n v="11986.73"/>
    <n v="13125.469349999999"/>
    <s v="C66BJS-SMT SERVICE"/>
    <s v="Tianjin Jinya Electronics Co., Ltd."/>
    <s v="Same"/>
    <n v="905232"/>
    <n v="1100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09"/>
    <n v="43924"/>
    <s v="HELI|3438K"/>
    <s v="WIRE, HEATER RED 12GA 600V"/>
    <n v="250"/>
    <n v="250"/>
    <n v="30579.65"/>
    <s v="CNY"/>
    <n v="1.095"/>
    <n v="30579.65"/>
    <n v="33484.71675"/>
    <s v="C66BJS-SMT SERVICE"/>
    <s v="Tianjin Jinya Electronics Co., Ltd."/>
    <s v="Same"/>
    <n v="905232"/>
    <n v="9500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09"/>
    <n v="43924"/>
    <s v="HELI|3439K"/>
    <s v="WIRE, HEATER WHITE 12GA 600V"/>
    <n v="250"/>
    <n v="250"/>
    <n v="30579.65"/>
    <s v="CNY"/>
    <n v="1.095"/>
    <n v="30579.65"/>
    <n v="33484.71675"/>
    <s v="C66BJS-SMT SERVICE"/>
    <s v="Tianjin Jinya Electronics Co., Ltd."/>
    <s v="Same"/>
    <n v="905232"/>
    <n v="9500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09"/>
    <n v="43924"/>
    <s v="HELI|2731"/>
    <s v="TERMINAL RING – LUGS FOR H. WIRES"/>
    <n v="440"/>
    <n v="440"/>
    <n v="10766.37"/>
    <s v="CNY"/>
    <n v="1.095"/>
    <n v="10766.37"/>
    <n v="11789.175150000001"/>
    <s v="C66BJS-SMT SERVICE"/>
    <s v="Tianjin Jinya Electronics Co., Ltd."/>
    <s v="Same"/>
    <n v="905232"/>
    <n v="3520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10"/>
    <n v="43924"/>
    <s v="HELI|2566"/>
    <s v="SSR"/>
    <n v="10"/>
    <n v="10"/>
    <n v="9000"/>
    <s v="CNY"/>
    <n v="1.095"/>
    <n v="9000"/>
    <n v="9855"/>
    <s v="C66BJS-SMT SERVICE"/>
    <s v="Tianjin Jinya Electronics Co., Ltd."/>
    <s v="Same"/>
    <n v="905250"/>
    <n v="5226.6400000000003"/>
    <s v="309ASY INV-PTS SALES"/>
    <n v="0"/>
    <s v="QESE170320"/>
    <n v="741135"/>
    <s v="天津津亚电子有限公司"/>
    <n v="0"/>
    <x v="1"/>
    <x v="0"/>
    <s v="Q1"/>
    <x v="1"/>
    <x v="1"/>
  </r>
  <r>
    <s v="ESHL"/>
    <s v="SZX"/>
    <x v="0"/>
    <d v="2020-04-04T00:00:00"/>
    <x v="0"/>
    <n v="14103711"/>
    <n v="43925"/>
    <s v="YMCT|KHY-M7554-04"/>
    <s v="OF.LIGHT BRD.ASSY"/>
    <n v="1"/>
    <n v="1"/>
    <n v="929.2"/>
    <s v="CNY"/>
    <n v="1.095"/>
    <n v="929.2"/>
    <n v="1017.474"/>
    <s v="C66SZX-SMT SERVICE"/>
    <s v="SHENZHEN MINGZE ELECTRONICS TECHNOLOGY CO., LTD"/>
    <s v="Same"/>
    <n v="905259"/>
    <n v="514"/>
    <s v="309ASY INV-PTS SALES"/>
    <n v="0"/>
    <s v="C66SZ20011"/>
    <n v="741422"/>
    <s v="深圳市明泽电子科技有限公司"/>
    <n v="0"/>
    <x v="1"/>
    <x v="0"/>
    <s v="Q1"/>
    <x v="1"/>
    <x v="0"/>
  </r>
  <r>
    <s v="ESHL"/>
    <s v="SZX"/>
    <x v="2"/>
    <d v="2020-04-04T00:00:00"/>
    <x v="0"/>
    <n v="14103712"/>
    <n v="43925"/>
    <s v="YMCT|KHJ-MC200-00"/>
    <s v="SS TAPE FEEDER 12/16mm"/>
    <n v="1"/>
    <n v="1"/>
    <n v="3893.81"/>
    <s v="CNY"/>
    <n v="1.095"/>
    <n v="3893.81"/>
    <n v="4263.7219500000001"/>
    <s v="C66SZX-SMT SERVICE"/>
    <s v="LONGOAL DISPLAY LTD"/>
    <s v="Same"/>
    <n v="905261"/>
    <n v="3500"/>
    <s v="309ASY INV-PTS SALES"/>
    <n v="0"/>
    <s v="D2004001"/>
    <n v="741423"/>
    <s v="佛山市顺德区龙高液晶有限公司"/>
    <n v="0"/>
    <x v="1"/>
    <x v="0"/>
    <s v="Q1"/>
    <x v="1"/>
    <x v="0"/>
  </r>
  <r>
    <s v="ESHL"/>
    <s v="SHA"/>
    <x v="1"/>
    <d v="2020-04-07T00:00:00"/>
    <x v="0"/>
    <n v="12101078"/>
    <n v="43928"/>
    <s v="YMCT|REPAIR CHARGE"/>
    <s v="REPAIR CHARGE"/>
    <n v="1"/>
    <n v="1"/>
    <n v="5484.96"/>
    <s v="CNY"/>
    <n v="1.095"/>
    <n v="5484.96"/>
    <n v="6006.0311999999994"/>
    <s v="C66SHA-SERVICE GROUP"/>
    <s v="ZHEJIANG CHINT ELECTRICS CO.,LTD"/>
    <s v="Same"/>
    <n v="905265"/>
    <n v="0"/>
    <s v="309ASY INV-NON-CON-V"/>
    <n v="0"/>
    <n v="0"/>
    <n v="0"/>
    <s v="浙江正泰电器股份有限公司"/>
    <n v="0"/>
    <x v="1"/>
    <x v="0"/>
    <s v="Q1"/>
    <x v="1"/>
    <x v="3"/>
  </r>
  <r>
    <s v="ESHL"/>
    <s v="SHA"/>
    <x v="3"/>
    <d v="2020-04-07T00:00:00"/>
    <x v="0"/>
    <n v="13100152"/>
    <n v="43928"/>
    <s v="YMCT|REPAIR CHARGE"/>
    <s v="REPAIR CHARGE"/>
    <n v="1"/>
    <n v="1"/>
    <n v="8230.09"/>
    <s v="CNY"/>
    <n v="1.095"/>
    <n v="8230.09"/>
    <n v="9011.9485499999992"/>
    <s v="C66SHA-SERVICE GROUP"/>
    <s v="ZHEJIANG JUCHUANG INTELLIGENT TECHNOLOGY CO.,LTD."/>
    <s v="Same"/>
    <n v="905262"/>
    <n v="0"/>
    <s v="309ASY INV-CONTRACT"/>
    <n v="0"/>
    <n v="0"/>
    <n v="0"/>
    <s v="浙江聚创智能科技股份有限公司"/>
    <n v="0"/>
    <x v="1"/>
    <x v="0"/>
    <s v="Q1"/>
    <x v="1"/>
    <x v="3"/>
  </r>
  <r>
    <s v="ESHL"/>
    <s v="SHA"/>
    <x v="3"/>
    <d v="2020-04-07T00:00:00"/>
    <x v="0"/>
    <n v="13100153"/>
    <n v="43928"/>
    <s v="YMCT|REPAIR CHARGE"/>
    <s v="REPAIR CHARGE"/>
    <n v="1"/>
    <n v="1"/>
    <n v="9557.52"/>
    <s v="CNY"/>
    <n v="1.095"/>
    <n v="9557.52"/>
    <n v="10465.484399999999"/>
    <s v="C66SHA-SERVICE GROUP"/>
    <s v="Shanghai Keter New Materials Co., Ltd."/>
    <s v="Same"/>
    <n v="905263"/>
    <n v="0"/>
    <s v="309ASY INV-CONTRACT"/>
    <n v="0"/>
    <n v="0"/>
    <n v="0"/>
    <s v="上海科特新材料股份有限公司"/>
    <n v="0"/>
    <x v="1"/>
    <x v="0"/>
    <s v="Q1"/>
    <x v="1"/>
    <x v="3"/>
  </r>
  <r>
    <s v="ESHL"/>
    <s v="SHA"/>
    <x v="3"/>
    <d v="2020-04-07T00:00:00"/>
    <x v="0"/>
    <n v="13100154"/>
    <n v="43928"/>
    <s v="YMCT|REPAIR CHARGE"/>
    <s v="REPAIR CHARGE"/>
    <n v="1"/>
    <n v="1"/>
    <n v="38318.58"/>
    <s v="CNY"/>
    <n v="1.095"/>
    <n v="38318.58"/>
    <n v="41958.845099999999"/>
    <s v="C66SHA-SERVICE GROUP"/>
    <s v="Zhejiang Yilida Ventilator Co. Ltd"/>
    <s v="Same"/>
    <n v="905264"/>
    <n v="0"/>
    <s v="309ASY INV-CONTRACT"/>
    <n v="0"/>
    <n v="0"/>
    <n v="0"/>
    <s v="浙江亿利达科技有限公司"/>
    <n v="0"/>
    <x v="1"/>
    <x v="0"/>
    <s v="Q1"/>
    <x v="1"/>
    <x v="3"/>
  </r>
  <r>
    <s v="ESHL"/>
    <s v="SHA"/>
    <x v="3"/>
    <d v="2020-04-07T00:00:00"/>
    <x v="0"/>
    <n v="13100155"/>
    <n v="43928"/>
    <s v="YMCT|REPAIR CHARGE"/>
    <s v="REPAIR CHARGE"/>
    <n v="1"/>
    <n v="1"/>
    <n v="11150.44"/>
    <s v="CNY"/>
    <n v="1.095"/>
    <n v="11150.44"/>
    <n v="12209.7318"/>
    <s v="C66SHA-SERVICE GROUP"/>
    <s v="Nanjing Feiteng Electronic Technology Co., Ltd."/>
    <s v="Same"/>
    <n v="905266"/>
    <n v="0"/>
    <s v="309ASY INV-CONTRACT"/>
    <n v="0"/>
    <n v="0"/>
    <n v="0"/>
    <s v="南京飞腾电子科技有限公司"/>
    <n v="0"/>
    <x v="1"/>
    <x v="0"/>
    <s v="Q1"/>
    <x v="1"/>
    <x v="3"/>
  </r>
  <r>
    <s v="ESHL"/>
    <s v="SZX"/>
    <x v="0"/>
    <d v="2020-04-08T00:00:00"/>
    <x v="0"/>
    <n v="14103713"/>
    <n v="43929"/>
    <s v="YMCT|KLR-M66U6-10"/>
    <s v="HNS,HEAD MOTOR R"/>
    <n v="1"/>
    <n v="1"/>
    <n v="637.16999999999996"/>
    <s v="CNY"/>
    <n v="1.095"/>
    <n v="637.16999999999996"/>
    <n v="697.70114999999998"/>
    <s v="C66SZX-SMT SERVICE"/>
    <s v="Guang Dong Kstar Industrial Science &amp; Technology C"/>
    <s v="Same"/>
    <n v="905267"/>
    <n v="386"/>
    <s v="309ASY INV-PTS SALES"/>
    <n v="0"/>
    <s v="HZ04-202002240002"/>
    <n v="741753"/>
    <s v="广东科士达工业科技有限公司"/>
    <n v="0"/>
    <x v="1"/>
    <x v="0"/>
    <s v="Q1"/>
    <x v="1"/>
    <x v="0"/>
  </r>
  <r>
    <s v="ESHL"/>
    <s v="SZX"/>
    <x v="0"/>
    <d v="2020-04-08T00:00:00"/>
    <x v="0"/>
    <n v="14103713"/>
    <n v="43929"/>
    <s v="YMCT|KLA-M5802-Y0"/>
    <s v="HEAD SERVO UNIT ASSY"/>
    <n v="1"/>
    <n v="1"/>
    <n v="7168.14"/>
    <s v="CNY"/>
    <n v="1.095"/>
    <n v="7168.14"/>
    <n v="7849.1133"/>
    <s v="C66SZX-SMT SERVICE"/>
    <s v="Guang Dong Kstar Industrial Science &amp; Technology C"/>
    <s v="Same"/>
    <n v="905267"/>
    <n v="4424"/>
    <s v="309ASY INV-PTS SALES"/>
    <n v="0"/>
    <s v="HZ04-202002240002"/>
    <n v="741753"/>
    <s v="广东科士达工业科技有限公司"/>
    <n v="0"/>
    <x v="1"/>
    <x v="0"/>
    <s v="Q1"/>
    <x v="1"/>
    <x v="0"/>
  </r>
  <r>
    <s v="ESHL"/>
    <s v="SZX"/>
    <x v="0"/>
    <d v="2020-04-08T00:00:00"/>
    <x v="0"/>
    <n v="14103714"/>
    <n v="43929"/>
    <s v="YMCT|KHY-M2267-A0"/>
    <s v="GUIDE X AXIS ASSY"/>
    <n v="3"/>
    <n v="3"/>
    <n v="3584.07"/>
    <s v="CNY"/>
    <n v="1.095"/>
    <n v="3584.07"/>
    <n v="3924.55665"/>
    <s v="C66SZX-SMT SERVICE"/>
    <s v="Hai Xin Technology(ShenZhen) Company Limited."/>
    <s v="Same"/>
    <n v="905268"/>
    <n v="1974"/>
    <s v="309ASY INV-PTS SALES"/>
    <n v="0"/>
    <s v="PO1912000118(KDA01-HK34588)"/>
    <n v="741766"/>
    <s v="海星科技（深圳）有限公司"/>
    <n v="0"/>
    <x v="1"/>
    <x v="0"/>
    <s v="Q1"/>
    <x v="1"/>
    <x v="0"/>
  </r>
  <r>
    <s v="ESHL"/>
    <s v="SHA"/>
    <x v="0"/>
    <d v="2020-04-09T00:00:00"/>
    <x v="0"/>
    <n v="14103715"/>
    <n v="43930"/>
    <s v="YMCT|K46-M8527-C0"/>
    <s v="FILTER(VACUUM PUMP)"/>
    <n v="50"/>
    <n v="50"/>
    <n v="2831.86"/>
    <s v="CNY"/>
    <n v="1.095"/>
    <n v="2831.86"/>
    <n v="3100.8867"/>
    <s v="C66SHA-SERVICE GROUP"/>
    <s v="Keya Electro-optical Co., Ltd."/>
    <s v="Same"/>
    <n v="905269"/>
    <n v="1700"/>
    <s v="309ASY INV-PTS SALES"/>
    <n v="0"/>
    <n v="0"/>
    <n v="741958"/>
    <s v="科雅光电(镇江)有限公司"/>
    <n v="0"/>
    <x v="1"/>
    <x v="0"/>
    <s v="Q1"/>
    <x v="1"/>
    <x v="3"/>
  </r>
  <r>
    <s v="ESHL"/>
    <s v="SHA"/>
    <x v="0"/>
    <d v="2020-04-09T00:00:00"/>
    <x v="0"/>
    <n v="14103716"/>
    <n v="43930"/>
    <s v="YMCT|KHY-M8801-A1"/>
    <s v="R FIX JIG ASSY."/>
    <n v="1"/>
    <n v="1"/>
    <n v="4079.65"/>
    <s v="CNY"/>
    <n v="1.095"/>
    <n v="4079.65"/>
    <n v="4467.2167499999996"/>
    <s v="C66SHA-SERVICE GROUP"/>
    <s v="ZHEJIANG CHINT ELECTRICS CO.,LTD"/>
    <s v="Same"/>
    <n v="905270"/>
    <n v="1157"/>
    <s v="309ASY INV-PTS SALES"/>
    <n v="0"/>
    <n v="0"/>
    <n v="741961"/>
    <s v="浙江正泰电器股份有限公司"/>
    <n v="0"/>
    <x v="1"/>
    <x v="0"/>
    <s v="Q1"/>
    <x v="1"/>
    <x v="3"/>
  </r>
  <r>
    <s v="ESHL"/>
    <s v="SHA"/>
    <x v="0"/>
    <d v="2020-04-09T00:00:00"/>
    <x v="0"/>
    <n v="14103716"/>
    <n v="43930"/>
    <s v="YMCT|KKE-M8802-00"/>
    <s v="STAY SPRING FIX"/>
    <n v="1"/>
    <n v="1"/>
    <n v="479.65"/>
    <s v="CNY"/>
    <n v="1.095"/>
    <n v="479.65"/>
    <n v="525.21674999999993"/>
    <s v="C66SHA-SERVICE GROUP"/>
    <s v="ZHEJIANG CHINT ELECTRICS CO.,LTD"/>
    <s v="Same"/>
    <n v="905270"/>
    <n v="136"/>
    <s v="309ASY INV-PTS SALES"/>
    <n v="0"/>
    <n v="0"/>
    <n v="741961"/>
    <s v="浙江正泰电器股份有限公司"/>
    <n v="0"/>
    <x v="1"/>
    <x v="0"/>
    <s v="Q1"/>
    <x v="1"/>
    <x v="3"/>
  </r>
  <r>
    <s v="ESHL"/>
    <s v="SHA"/>
    <x v="0"/>
    <d v="2020-04-09T00:00:00"/>
    <x v="0"/>
    <n v="14103717"/>
    <n v="43930"/>
    <s v="YMCT|KHY-M5802-03"/>
    <s v="Z SERVO UNIT ASSY"/>
    <n v="2"/>
    <n v="2"/>
    <n v="14019.47"/>
    <s v="CNY"/>
    <n v="1.095"/>
    <n v="14019.47"/>
    <n v="15351.319649999999"/>
    <s v="C66SHA-SERVICE GROUP"/>
    <s v="Amphenol Airwave (HaiYan) Communication Electronic"/>
    <s v="Same"/>
    <n v="905271"/>
    <n v="7532"/>
    <s v="309ASY INV-PTS SALES"/>
    <n v="0"/>
    <n v="0"/>
    <n v="741966"/>
    <s v="安费诺永亿(海盐)通讯电子有限公司"/>
    <n v="0"/>
    <x v="1"/>
    <x v="0"/>
    <s v="Q1"/>
    <x v="1"/>
    <x v="3"/>
  </r>
  <r>
    <s v="ESHL"/>
    <s v="SHA"/>
    <x v="0"/>
    <d v="2020-04-09T00:00:00"/>
    <x v="0"/>
    <n v="14103718"/>
    <n v="43930"/>
    <s v="YMCT|KHY-M6186-00"/>
    <s v="FAN MOTOR ASSY"/>
    <n v="1"/>
    <n v="1"/>
    <n v="690.27"/>
    <s v="CNY"/>
    <n v="1.095"/>
    <n v="690.27"/>
    <n v="755.84564999999998"/>
    <s v="C66SHA-SERVICE GROUP"/>
    <s v="Amphenol Airwave (HaiYan) Communication Electronic"/>
    <s v="Same"/>
    <n v="905272"/>
    <n v="310"/>
    <s v="309ASY INV-PTS SALES"/>
    <n v="0"/>
    <n v="0"/>
    <n v="741968"/>
    <s v="安费诺永亿(海盐)通讯电子有限公司"/>
    <n v="0"/>
    <x v="1"/>
    <x v="0"/>
    <s v="Q1"/>
    <x v="1"/>
    <x v="3"/>
  </r>
  <r>
    <s v="ESHL"/>
    <s v="SHA"/>
    <x v="0"/>
    <d v="2020-04-09T00:00:00"/>
    <x v="0"/>
    <n v="14103719"/>
    <n v="43930"/>
    <s v="YMCT|KLW-M76L4-00"/>
    <s v="STAY FID. LIGHT"/>
    <n v="1"/>
    <n v="1"/>
    <n v="509.73"/>
    <s v="CNY"/>
    <n v="1.095"/>
    <n v="509.73"/>
    <n v="558.15435000000002"/>
    <s v="C66SHA-SERVICE GROUP"/>
    <s v="Shanghai Keter New Materials Co., Ltd."/>
    <s v="Same"/>
    <n v="905273"/>
    <n v="272"/>
    <s v="309ASY INV-PTS SALES"/>
    <n v="0"/>
    <n v="0"/>
    <n v="741969"/>
    <s v="上海科特新材料股份有限公司"/>
    <n v="0"/>
    <x v="1"/>
    <x v="0"/>
    <s v="Q1"/>
    <x v="1"/>
    <x v="3"/>
  </r>
  <r>
    <s v="ESHL"/>
    <s v="SHA"/>
    <x v="0"/>
    <d v="2020-04-09T00:00:00"/>
    <x v="0"/>
    <n v="14103720"/>
    <n v="43930"/>
    <s v="YMCT|KMB-M3810-00"/>
    <s v="FILTER INSERT JIG"/>
    <n v="1"/>
    <n v="1"/>
    <n v="839.82"/>
    <s v="CNY"/>
    <n v="1.095"/>
    <n v="839.82"/>
    <n v="919.60289999999998"/>
    <s v="C66SHA-SERVICE GROUP"/>
    <s v="Nanjing Feiteng Electronic Technology Co., Ltd."/>
    <s v="Same"/>
    <n v="905274"/>
    <n v="4508"/>
    <s v="309ASY INV-PTS SALES"/>
    <n v="0"/>
    <n v="0"/>
    <n v="741970"/>
    <s v="南京飞腾电子科技有限公司"/>
    <n v="0"/>
    <x v="1"/>
    <x v="0"/>
    <s v="Q1"/>
    <x v="1"/>
    <x v="3"/>
  </r>
  <r>
    <s v="ESHL"/>
    <s v="SHA"/>
    <x v="0"/>
    <d v="2020-04-09T00:00:00"/>
    <x v="0"/>
    <n v="14103720"/>
    <n v="43930"/>
    <s v="YMCT|KMB-M3820-00"/>
    <s v="LUBRICATION SET"/>
    <n v="1"/>
    <n v="1"/>
    <n v="882.3"/>
    <s v="CNY"/>
    <n v="1.095"/>
    <n v="882.3"/>
    <n v="966.11849999999993"/>
    <s v="C66SHA-SERVICE GROUP"/>
    <s v="Nanjing Feiteng Electronic Technology Co., Ltd."/>
    <s v="Same"/>
    <n v="905274"/>
    <n v="771"/>
    <s v="309ASY INV-PTS SALES"/>
    <n v="0"/>
    <n v="0"/>
    <n v="741970"/>
    <s v="南京飞腾电子科技有限公司"/>
    <n v="0"/>
    <x v="1"/>
    <x v="0"/>
    <s v="Q1"/>
    <x v="1"/>
    <x v="3"/>
  </r>
  <r>
    <s v="ESHL"/>
    <s v="SHA"/>
    <x v="0"/>
    <d v="2020-04-09T00:00:00"/>
    <x v="0"/>
    <n v="14103720"/>
    <n v="43930"/>
    <s v="YMCT|KMB-M3858-00"/>
    <s v="BRUSH SPLINE"/>
    <n v="5"/>
    <n v="5"/>
    <n v="1424.78"/>
    <s v="CNY"/>
    <n v="1.095"/>
    <n v="1424.78"/>
    <n v="1560.1341"/>
    <s v="C66SHA-SERVICE GROUP"/>
    <s v="Nanjing Feiteng Electronic Technology Co., Ltd."/>
    <s v="Same"/>
    <n v="905274"/>
    <n v="755"/>
    <s v="309ASY INV-PTS SALES"/>
    <n v="0"/>
    <n v="0"/>
    <n v="741970"/>
    <s v="南京飞腾电子科技有限公司"/>
    <n v="0"/>
    <x v="1"/>
    <x v="0"/>
    <s v="Q1"/>
    <x v="1"/>
    <x v="3"/>
  </r>
  <r>
    <s v="ESHL"/>
    <s v="SHA"/>
    <x v="0"/>
    <d v="2020-04-09T00:00:00"/>
    <x v="0"/>
    <n v="14103720"/>
    <n v="43930"/>
    <s v="YMCT|KMB-M3859-00"/>
    <s v="GREASE PACK(L500)"/>
    <n v="1"/>
    <n v="1"/>
    <n v="341.59"/>
    <s v="CNY"/>
    <n v="1.095"/>
    <n v="341.59"/>
    <n v="374.04104999999998"/>
    <s v="C66SHA-SERVICE GROUP"/>
    <s v="Nanjing Feiteng Electronic Technology Co., Ltd."/>
    <s v="Same"/>
    <n v="905274"/>
    <n v="182"/>
    <s v="309ASY INV-PTS SALES"/>
    <n v="0"/>
    <n v="0"/>
    <n v="741970"/>
    <s v="南京飞腾电子科技有限公司"/>
    <n v="0"/>
    <x v="1"/>
    <x v="0"/>
    <s v="Q1"/>
    <x v="1"/>
    <x v="3"/>
  </r>
  <r>
    <s v="ESHL"/>
    <s v="SHA"/>
    <x v="2"/>
    <d v="2020-04-09T00:00:00"/>
    <x v="0"/>
    <n v="14103721"/>
    <n v="43930"/>
    <s v="YMCT|KHJ-MC600-00"/>
    <s v="SS TAPE FEEDER 44mm"/>
    <n v="1"/>
    <n v="1"/>
    <n v="8407.08"/>
    <s v="CNY"/>
    <n v="1.095"/>
    <n v="8407.08"/>
    <n v="9205.7525999999998"/>
    <s v="C66SHA-SERVICE GROUP"/>
    <s v="Shanghai Duoyue Electronic Technology Co., Ltd."/>
    <s v="Same"/>
    <n v="905275"/>
    <n v="6814.7"/>
    <s v="309ASY INV-PTS SALES"/>
    <n v="0"/>
    <n v="0"/>
    <n v="741971"/>
    <s v="上海多越电子科技有限公司"/>
    <n v="0"/>
    <x v="1"/>
    <x v="0"/>
    <s v="Q1"/>
    <x v="1"/>
    <x v="3"/>
  </r>
  <r>
    <s v="ESHL"/>
    <s v="SHA"/>
    <x v="2"/>
    <d v="2020-04-09T00:00:00"/>
    <x v="0"/>
    <n v="14103722"/>
    <n v="43930"/>
    <s v="YMCT|KHJ-MC200-00"/>
    <s v="SS TAPE FEEDER 12/16mm"/>
    <n v="10"/>
    <n v="10"/>
    <n v="44690.27"/>
    <s v="CNY"/>
    <n v="1.095"/>
    <n v="44690.27"/>
    <n v="48935.845649999996"/>
    <s v="C66SHA-SERVICE GROUP"/>
    <s v="Shanghai Micen Electronics Technology Co., Ltd."/>
    <s v="Same"/>
    <n v="905276"/>
    <n v="35000"/>
    <s v="309ASY INV-PTS SALES"/>
    <n v="0"/>
    <n v="0"/>
    <n v="741972"/>
    <s v="上海米岑电子科技有限公司"/>
    <n v="0"/>
    <x v="1"/>
    <x v="0"/>
    <s v="Q1"/>
    <x v="1"/>
    <x v="3"/>
  </r>
  <r>
    <s v="ESHL"/>
    <s v="SHA"/>
    <x v="2"/>
    <d v="2020-04-09T00:00:00"/>
    <x v="0"/>
    <n v="14103723"/>
    <n v="43930"/>
    <s v="YMCT|KHJ-MC400-00"/>
    <s v="SS TAPE FEEDER 24mm"/>
    <n v="3"/>
    <n v="3"/>
    <n v="12058.41"/>
    <s v="CNY"/>
    <n v="1.095"/>
    <n v="12058.41"/>
    <n v="13203.95895"/>
    <s v="C66SHA-SERVICE GROUP"/>
    <s v="Zhejiang Jinzixing Electric Co., Ltd."/>
    <s v="Same"/>
    <n v="905277"/>
    <n v="11400"/>
    <s v="309ASY INV-PTS SALES"/>
    <n v="0"/>
    <n v="0"/>
    <n v="741974"/>
    <s v="浙江金子星电子有限公司"/>
    <n v="0"/>
    <x v="1"/>
    <x v="0"/>
    <s v="Q1"/>
    <x v="1"/>
    <x v="3"/>
  </r>
  <r>
    <s v="ESHL"/>
    <s v="SZX"/>
    <x v="0"/>
    <d v="2020-04-10T00:00:00"/>
    <x v="0"/>
    <n v="14103724"/>
    <n v="43931"/>
    <s v="YMCT|91312-05008."/>
    <s v="BOLT HEX.SOCKET HEAD"/>
    <n v="4"/>
    <n v="4"/>
    <n v="10.62"/>
    <s v="CNY"/>
    <n v="1.095"/>
    <n v="10.62"/>
    <n v="11.628899999999998"/>
    <s v="C66SZX-SMT SERVICE"/>
    <s v="SQUARE TECHNOLOGY"/>
    <s v="Same"/>
    <n v="905278"/>
    <n v="0"/>
    <s v="309ASY INV-PTS SALES"/>
    <n v="0"/>
    <s v="C66SZ190203"/>
    <n v="742113"/>
    <s v="深圳市平方兆赫科技有限公司"/>
    <n v="0"/>
    <x v="1"/>
    <x v="0"/>
    <s v="Q1"/>
    <x v="1"/>
    <x v="0"/>
  </r>
  <r>
    <s v="ESHL"/>
    <s v="SZX"/>
    <x v="0"/>
    <d v="2020-04-10T00:00:00"/>
    <x v="0"/>
    <n v="14103724"/>
    <n v="43931"/>
    <s v="YMCT|98702-03008."/>
    <s v="SCREW FLAT HEAD"/>
    <n v="1"/>
    <n v="1"/>
    <n v="2.65"/>
    <s v="CNY"/>
    <n v="1.095"/>
    <n v="2.65"/>
    <n v="2.9017499999999998"/>
    <s v="C66SZX-SMT SERVICE"/>
    <s v="SQUARE TECHNOLOGY"/>
    <s v="Same"/>
    <n v="905278"/>
    <n v="0"/>
    <s v="309ASY INV-PTS SALES"/>
    <n v="0"/>
    <s v="C66SZ190203"/>
    <n v="742113"/>
    <s v="深圳市平方兆赫科技有限公司"/>
    <n v="0"/>
    <x v="1"/>
    <x v="0"/>
    <s v="Q1"/>
    <x v="1"/>
    <x v="0"/>
  </r>
  <r>
    <s v="ESHL"/>
    <s v="SZX"/>
    <x v="0"/>
    <d v="2020-04-10T00:00:00"/>
    <x v="0"/>
    <n v="14103724"/>
    <n v="43931"/>
    <s v="YMCT|KLW-M1348-00"/>
    <s v="ROLLER"/>
    <n v="2"/>
    <n v="2"/>
    <n v="1008.85"/>
    <s v="CNY"/>
    <n v="1.095"/>
    <n v="1008.85"/>
    <n v="1104.69075"/>
    <s v="C66SZX-SMT SERVICE"/>
    <s v="SQUARE TECHNOLOGY"/>
    <s v="Same"/>
    <n v="905278"/>
    <n v="560"/>
    <s v="309ASY INV-PTS SALES"/>
    <n v="0"/>
    <s v="C66SZ190203"/>
    <n v="742113"/>
    <s v="深圳市平方兆赫科技有限公司"/>
    <n v="0"/>
    <x v="1"/>
    <x v="0"/>
    <s v="Q1"/>
    <x v="1"/>
    <x v="0"/>
  </r>
  <r>
    <s v="ESHL"/>
    <s v="SZX"/>
    <x v="0"/>
    <d v="2020-04-10T00:00:00"/>
    <x v="0"/>
    <n v="14103724"/>
    <n v="43931"/>
    <s v="YMCT|KLW-M3T0N-A0"/>
    <s v="PLATE 32 ASSY."/>
    <n v="1"/>
    <n v="1"/>
    <n v="929.2"/>
    <s v="CNY"/>
    <n v="1.095"/>
    <n v="929.2"/>
    <n v="1017.474"/>
    <s v="C66SZX-SMT SERVICE"/>
    <s v="SQUARE TECHNOLOGY"/>
    <s v="Same"/>
    <n v="905278"/>
    <n v="516"/>
    <s v="309ASY INV-PTS SALES"/>
    <n v="0"/>
    <s v="C66SZ190203"/>
    <n v="742113"/>
    <s v="深圳市平方兆赫科技有限公司"/>
    <n v="0"/>
    <x v="1"/>
    <x v="0"/>
    <s v="Q1"/>
    <x v="1"/>
    <x v="0"/>
  </r>
  <r>
    <s v="ESHL"/>
    <s v="SZX"/>
    <x v="0"/>
    <d v="2020-04-10T00:00:00"/>
    <x v="0"/>
    <n v="14103724"/>
    <n v="43931"/>
    <s v="YMCT|KLW-M134F-01"/>
    <s v="BRKT.1 ROLLER"/>
    <n v="1"/>
    <n v="1"/>
    <n v="247.79"/>
    <s v="CNY"/>
    <n v="1.095"/>
    <n v="247.79"/>
    <n v="271.33004999999997"/>
    <s v="C66SZX-SMT SERVICE"/>
    <s v="SQUARE TECHNOLOGY"/>
    <s v="Same"/>
    <n v="905278"/>
    <n v="129"/>
    <s v="309ASY INV-PTS SALES"/>
    <n v="0"/>
    <s v="C66SZ190203"/>
    <n v="742113"/>
    <s v="深圳市平方兆赫科技有限公司"/>
    <n v="0"/>
    <x v="1"/>
    <x v="0"/>
    <s v="Q1"/>
    <x v="1"/>
    <x v="0"/>
  </r>
  <r>
    <s v="ESHL"/>
    <s v="SZX"/>
    <x v="0"/>
    <d v="2020-04-10T00:00:00"/>
    <x v="0"/>
    <n v="14103724"/>
    <n v="43931"/>
    <s v="YMCT|KLW-M134G-01"/>
    <s v="BRKT.2 ROLLER"/>
    <n v="1"/>
    <n v="1"/>
    <n v="247.79"/>
    <s v="CNY"/>
    <n v="1.095"/>
    <n v="247.79"/>
    <n v="271.33004999999997"/>
    <s v="C66SZX-SMT SERVICE"/>
    <s v="SQUARE TECHNOLOGY"/>
    <s v="Same"/>
    <n v="905278"/>
    <n v="129"/>
    <s v="309ASY INV-PTS SALES"/>
    <n v="0"/>
    <s v="C66SZ190203"/>
    <n v="742113"/>
    <s v="深圳市平方兆赫科技有限公司"/>
    <n v="0"/>
    <x v="1"/>
    <x v="0"/>
    <s v="Q1"/>
    <x v="1"/>
    <x v="0"/>
  </r>
  <r>
    <s v="ESHL"/>
    <s v="SZX"/>
    <x v="0"/>
    <d v="2020-04-10T00:00:00"/>
    <x v="0"/>
    <n v="14103724"/>
    <n v="43931"/>
    <s v="YMCT|KLW-M223J-00"/>
    <s v="STAY SCR"/>
    <n v="1"/>
    <n v="1"/>
    <n v="168.14"/>
    <s v="CNY"/>
    <n v="1.095"/>
    <n v="168.14"/>
    <n v="184.11329999999998"/>
    <s v="C66SZX-SMT SERVICE"/>
    <s v="SQUARE TECHNOLOGY"/>
    <s v="Same"/>
    <n v="905278"/>
    <n v="93"/>
    <s v="309ASY INV-PTS SALES"/>
    <n v="0"/>
    <s v="C66SZ190203"/>
    <n v="742113"/>
    <s v="深圳市平方兆赫科技有限公司"/>
    <n v="0"/>
    <x v="1"/>
    <x v="0"/>
    <s v="Q1"/>
    <x v="1"/>
    <x v="0"/>
  </r>
  <r>
    <s v="ESHL"/>
    <s v="SZX"/>
    <x v="0"/>
    <d v="2020-04-10T00:00:00"/>
    <x v="0"/>
    <n v="14103724"/>
    <n v="43931"/>
    <s v="YMCT|KLW-M223S-00"/>
    <s v="COVER SCR"/>
    <n v="1"/>
    <n v="1"/>
    <n v="212.39"/>
    <s v="CNY"/>
    <n v="1.095"/>
    <n v="212.39"/>
    <n v="232.56704999999997"/>
    <s v="C66SZX-SMT SERVICE"/>
    <s v="SQUARE TECHNOLOGY"/>
    <s v="Same"/>
    <n v="905278"/>
    <n v="115"/>
    <s v="309ASY INV-PTS SALES"/>
    <n v="0"/>
    <s v="C66SZ190203"/>
    <n v="742113"/>
    <s v="深圳市平方兆赫科技有限公司"/>
    <n v="0"/>
    <x v="1"/>
    <x v="0"/>
    <s v="Q1"/>
    <x v="1"/>
    <x v="0"/>
  </r>
  <r>
    <s v="ESHL"/>
    <s v="SZX"/>
    <x v="0"/>
    <d v="2020-04-10T00:00:00"/>
    <x v="0"/>
    <n v="14103724"/>
    <n v="43931"/>
    <s v="YMCT|KLW-M66BR-00"/>
    <s v="HNS EXT.LAN"/>
    <n v="1"/>
    <n v="1"/>
    <n v="1238.94"/>
    <s v="CNY"/>
    <n v="1.095"/>
    <n v="1238.94"/>
    <n v="1356.6393"/>
    <s v="C66SZX-SMT SERVICE"/>
    <s v="SQUARE TECHNOLOGY"/>
    <s v="Same"/>
    <n v="905278"/>
    <n v="660"/>
    <s v="309ASY INV-PTS SALES"/>
    <n v="0"/>
    <s v="C66SZ190203"/>
    <n v="742113"/>
    <s v="深圳市平方兆赫科技有限公司"/>
    <n v="0"/>
    <x v="1"/>
    <x v="0"/>
    <s v="Q1"/>
    <x v="1"/>
    <x v="0"/>
  </r>
  <r>
    <s v="ESHL"/>
    <s v="SZX"/>
    <x v="0"/>
    <d v="2020-04-10T00:00:00"/>
    <x v="0"/>
    <n v="14103724"/>
    <n v="43931"/>
    <s v="YMCT|90990-01J032."/>
    <s v="BOLT HEX.SOCKET HEAD"/>
    <n v="8"/>
    <n v="8"/>
    <n v="141.59"/>
    <s v="CNY"/>
    <n v="1.095"/>
    <n v="141.59"/>
    <n v="155.04105000000001"/>
    <s v="C66SZX-SMT SERVICE"/>
    <s v="SQUARE TECHNOLOGY"/>
    <s v="Same"/>
    <n v="905278"/>
    <n v="0"/>
    <s v="309ASY INV-PTS SALES"/>
    <n v="0"/>
    <s v="C66SZ190203"/>
    <n v="742113"/>
    <s v="深圳市平方兆赫科技有限公司"/>
    <n v="0"/>
    <x v="1"/>
    <x v="0"/>
    <s v="Q1"/>
    <x v="1"/>
    <x v="0"/>
  </r>
  <r>
    <s v="ESHL"/>
    <s v="SHA"/>
    <x v="1"/>
    <d v="2020-04-15T00:00:00"/>
    <x v="0"/>
    <n v="12101079"/>
    <n v="43936"/>
    <s v="YMCT|REPAIR CHARGE"/>
    <s v="REPAIR CHARGE"/>
    <n v="1"/>
    <n v="1"/>
    <n v="38600"/>
    <s v="CNY"/>
    <n v="1.095"/>
    <n v="38600"/>
    <n v="42267"/>
    <s v="C66SHA-SERVICE GROUP"/>
    <s v="Beijing Yupont Electric Power Technology Co., Ltd"/>
    <s v="Same"/>
    <n v="905280"/>
    <n v="0"/>
    <s v="309ASY INV-NON-CON-V"/>
    <n v="0"/>
    <n v="0"/>
    <n v="0"/>
    <s v="北京煜邦电力技术股份有限公司"/>
    <n v="0"/>
    <x v="1"/>
    <x v="0"/>
    <s v="Q1"/>
    <x v="1"/>
    <x v="3"/>
  </r>
  <r>
    <s v="ESHL"/>
    <s v="SZX"/>
    <x v="0"/>
    <d v="2020-04-15T00:00:00"/>
    <x v="1"/>
    <n v="14103725"/>
    <n v="43936"/>
    <s v="ZMTR|303S-JK"/>
    <s v="SPECIAL NOZZLE"/>
    <n v="4"/>
    <n v="4"/>
    <n v="3115.04"/>
    <s v="CNY"/>
    <n v="1.095"/>
    <n v="3115.04"/>
    <n v="3410.9688000000001"/>
    <s v="C66SZX-SMT SERVICE"/>
    <s v="SHENZHEN JIANKE ELECTRONICS CO.,LTD"/>
    <s v="Same"/>
    <n v="905281"/>
    <n v="1415.93"/>
    <s v="309ASY INV-PTS SALES"/>
    <n v="0"/>
    <s v="C66SZ20087,C66SZ20117"/>
    <n v="742551"/>
    <s v="深圳市健科电子有限公司"/>
    <n v="0"/>
    <x v="1"/>
    <x v="0"/>
    <s v="Q1"/>
    <x v="1"/>
    <x v="0"/>
  </r>
  <r>
    <s v="ESHL"/>
    <s v="SZX"/>
    <x v="0"/>
    <d v="2020-04-15T00:00:00"/>
    <x v="1"/>
    <n v="14103725"/>
    <n v="43936"/>
    <s v="ZMTR|303-JK"/>
    <s v="SPECIAL NOZZLE"/>
    <n v="1"/>
    <n v="1"/>
    <n v="778.76"/>
    <s v="CNY"/>
    <n v="1.095"/>
    <n v="778.76"/>
    <n v="852.74220000000003"/>
    <s v="C66SZX-SMT SERVICE"/>
    <s v="SHENZHEN JIANKE ELECTRONICS CO.,LTD"/>
    <s v="Same"/>
    <n v="905281"/>
    <n v="336.28"/>
    <s v="309ASY INV-PTS SALES"/>
    <n v="0"/>
    <s v="C66SZ20087,C66SZ20117"/>
    <n v="742551"/>
    <s v="深圳市健科电子有限公司"/>
    <n v="0"/>
    <x v="1"/>
    <x v="0"/>
    <s v="Q1"/>
    <x v="1"/>
    <x v="0"/>
  </r>
  <r>
    <s v="ESHL"/>
    <s v="SZX"/>
    <x v="1"/>
    <d v="2020-04-16T00:00:00"/>
    <x v="2"/>
    <n v="12101080"/>
    <n v="43937"/>
    <s v="HELI|REPAIR CHARGE"/>
    <s v="REPAIR CHARGE"/>
    <n v="1"/>
    <n v="1"/>
    <n v="1327.43"/>
    <s v="CNY"/>
    <n v="1.095"/>
    <n v="1327.43"/>
    <n v="1453.53585"/>
    <s v="C66SZX-SMT SERVICE"/>
    <s v="Shen Zhen Raisecom Science &amp; Technology Co.Ltd"/>
    <s v="Same"/>
    <n v="905283"/>
    <n v="0"/>
    <s v="309ASY INV-NON-CON"/>
    <n v="0"/>
    <s v="C66SZ190471"/>
    <n v="0"/>
    <s v="深圳瑞斯康达科技发展有限公司"/>
    <n v="0"/>
    <x v="1"/>
    <x v="0"/>
    <s v="Q1"/>
    <x v="1"/>
    <x v="0"/>
  </r>
  <r>
    <s v="ESHL"/>
    <s v="SZX"/>
    <x v="0"/>
    <d v="2020-04-16T00:00:00"/>
    <x v="1"/>
    <n v="14103726"/>
    <n v="43937"/>
    <s v="ZMTR|BELT CONVEYOR"/>
    <s v="BELT CONVEYOR"/>
    <n v="2"/>
    <n v="2"/>
    <n v="1061.95"/>
    <s v="CNY"/>
    <n v="1.095"/>
    <n v="1061.95"/>
    <n v="1162.8352500000001"/>
    <s v="C66SZX-SMT SERVICE"/>
    <s v="Changsha Jianke Electronics Co., Ltd."/>
    <s v="Same"/>
    <n v="905282"/>
    <n v="849.56"/>
    <s v="309ASY INV-PTS SALES"/>
    <n v="0"/>
    <s v="C66SZ20110"/>
    <n v="742665"/>
    <s v="长沙市健科电子有限公司"/>
    <n v="0"/>
    <x v="1"/>
    <x v="0"/>
    <s v="Q1"/>
    <x v="1"/>
    <x v="0"/>
  </r>
  <r>
    <s v="ESHL"/>
    <s v="BJS"/>
    <x v="1"/>
    <d v="2020-04-17T00:00:00"/>
    <x v="2"/>
    <n v="12101081"/>
    <n v="43938"/>
    <s v="HELI|REPAIR CHARGE"/>
    <s v="REPAIR CHARGE"/>
    <n v="1"/>
    <n v="1"/>
    <n v="4867.26"/>
    <s v="CNY"/>
    <n v="1.095"/>
    <n v="4867.26"/>
    <n v="5329.6496999999999"/>
    <s v="C66BJS-SMT SERVICE"/>
    <s v="GoerTek Inc."/>
    <s v="Same"/>
    <n v="905285"/>
    <n v="0"/>
    <s v="309ASY INV-NON-CON"/>
    <n v="0"/>
    <n v="57490"/>
    <n v="0"/>
    <s v="歌尔股份有限公司"/>
    <n v="0"/>
    <x v="1"/>
    <x v="0"/>
    <s v="Q1"/>
    <x v="1"/>
    <x v="1"/>
  </r>
  <r>
    <s v="ESHL"/>
    <s v="SHA"/>
    <x v="3"/>
    <d v="2020-04-17T00:00:00"/>
    <x v="0"/>
    <n v="13100156"/>
    <n v="43938"/>
    <s v="YMCT|REPAIR CHARGE"/>
    <s v="REPAIR CHARGE"/>
    <n v="1"/>
    <n v="1"/>
    <n v="5000"/>
    <s v="CNY"/>
    <n v="1.095"/>
    <n v="5000"/>
    <n v="5475"/>
    <s v="C66SHA-SERVICE GROUP"/>
    <s v="Xi'an Shenxi Electric Co., Ltd."/>
    <s v="Same"/>
    <n v="905284"/>
    <n v="0"/>
    <s v="309ASY INV-CONTRACT"/>
    <n v="0"/>
    <n v="0"/>
    <n v="0"/>
    <s v="西安神西电气有限责任公司"/>
    <n v="0"/>
    <x v="1"/>
    <x v="0"/>
    <s v="Q1"/>
    <x v="1"/>
    <x v="3"/>
  </r>
  <r>
    <s v="ESHL"/>
    <s v="SHA"/>
    <x v="0"/>
    <d v="2020-04-20T00:00:00"/>
    <x v="0"/>
    <n v="14103727"/>
    <n v="43941"/>
    <s v="YMCT|KHU-M3765-A0"/>
    <s v="BOTTLE ASSY."/>
    <n v="1"/>
    <n v="1"/>
    <n v="2034.51"/>
    <s v="CNY"/>
    <n v="1.095"/>
    <n v="2034.51"/>
    <n v="2227.78845"/>
    <s v="C66SHA-SERVICE GROUP"/>
    <s v="Changzhou Tongbao Photo-electricity Manufacturing "/>
    <s v="Same"/>
    <n v="905287"/>
    <n v="109"/>
    <s v="309ASY INV-PTS SALES"/>
    <n v="0"/>
    <n v="0"/>
    <n v="743026"/>
    <s v="常州通宝光电股份有限公司"/>
    <n v="0"/>
    <x v="1"/>
    <x v="0"/>
    <s v="Q1"/>
    <x v="1"/>
    <x v="3"/>
  </r>
  <r>
    <s v="ESHL"/>
    <s v="SHA"/>
    <x v="0"/>
    <d v="2020-04-20T00:00:00"/>
    <x v="0"/>
    <n v="14103727"/>
    <n v="43941"/>
    <s v="YMCT|KHT-M3682-00"/>
    <s v="SOCKET"/>
    <n v="1"/>
    <n v="1"/>
    <n v="324.77999999999997"/>
    <s v="CNY"/>
    <n v="1.095"/>
    <n v="324.77999999999997"/>
    <n v="355.63409999999999"/>
    <s v="C66SHA-SERVICE GROUP"/>
    <s v="Changzhou Tongbao Photo-electricity Manufacturing "/>
    <s v="Same"/>
    <n v="905287"/>
    <n v="174"/>
    <s v="309ASY INV-PTS SALES"/>
    <n v="0"/>
    <n v="0"/>
    <n v="743026"/>
    <s v="常州通宝光电股份有限公司"/>
    <n v="0"/>
    <x v="1"/>
    <x v="0"/>
    <s v="Q1"/>
    <x v="1"/>
    <x v="3"/>
  </r>
  <r>
    <s v="ESHL"/>
    <s v="SHA"/>
    <x v="0"/>
    <d v="2020-04-20T00:00:00"/>
    <x v="0"/>
    <n v="14103728"/>
    <n v="43941"/>
    <s v="YMCT|KHY-M221A-A0"/>
    <s v="COVER DUCT ASSY."/>
    <n v="2"/>
    <n v="2"/>
    <n v="1161.06"/>
    <s v="CNY"/>
    <n v="1.095"/>
    <n v="1161.06"/>
    <n v="1271.3607"/>
    <s v="C66SHA-SERVICE GROUP"/>
    <s v="Suzhou Inovance Technology Co Ltd"/>
    <s v="Same"/>
    <n v="905288"/>
    <n v="544"/>
    <s v="309ASY INV-PTS SALES"/>
    <n v="0"/>
    <n v="0"/>
    <n v="743029"/>
    <s v="苏州汇川技术有限公司"/>
    <n v="0"/>
    <x v="1"/>
    <x v="0"/>
    <s v="Q1"/>
    <x v="1"/>
    <x v="3"/>
  </r>
  <r>
    <s v="ESHL"/>
    <s v="SHA"/>
    <x v="0"/>
    <d v="2020-04-20T00:00:00"/>
    <x v="0"/>
    <n v="14103729"/>
    <n v="43941"/>
    <s v="YMCT|KHN-M7710-A4"/>
    <s v="NOZZLE 301A ASSY"/>
    <n v="6"/>
    <n v="6"/>
    <n v="4290.2700000000004"/>
    <s v="CNY"/>
    <n v="1.095"/>
    <n v="4290.2700000000004"/>
    <n v="4697.8456500000002"/>
    <s v="C66SHA-SERVICE GROUP"/>
    <s v="XIAMEN JINYIHE ELECTRONIC TECHNOLOGY CO.,LTD"/>
    <s v="Same"/>
    <n v="905289"/>
    <n v="2040"/>
    <s v="309ASY INV-PTS SALES"/>
    <n v="0"/>
    <n v="0"/>
    <n v="743031"/>
    <s v="厦门市金易合电子科技有限公司"/>
    <n v="0"/>
    <x v="1"/>
    <x v="0"/>
    <s v="Q1"/>
    <x v="1"/>
    <x v="3"/>
  </r>
  <r>
    <s v="ESHL"/>
    <s v="SHA"/>
    <x v="0"/>
    <d v="2020-04-20T00:00:00"/>
    <x v="0"/>
    <n v="14103730"/>
    <n v="43941"/>
    <s v="YMCT|KU4-M8590-00"/>
    <s v="AIR BLOW TOOL"/>
    <n v="1"/>
    <n v="1"/>
    <n v="658.41"/>
    <s v="CNY"/>
    <n v="1.095"/>
    <n v="658.41"/>
    <n v="720.95894999999996"/>
    <s v="C66SHA-SERVICE GROUP"/>
    <s v="Keya Electro-optical Co., Ltd."/>
    <s v="Same"/>
    <n v="905290"/>
    <n v="371"/>
    <s v="309ASY INV-PTS SALES"/>
    <n v="0"/>
    <n v="0"/>
    <n v="743045"/>
    <s v="科雅光电(镇江)有限公司"/>
    <n v="0"/>
    <x v="1"/>
    <x v="0"/>
    <s v="Q1"/>
    <x v="1"/>
    <x v="3"/>
  </r>
  <r>
    <s v="ESHL"/>
    <s v="SHA"/>
    <x v="0"/>
    <d v="2020-04-20T00:00:00"/>
    <x v="0"/>
    <n v="14103730"/>
    <n v="43941"/>
    <s v="YMCT|KGA-M3801-00"/>
    <s v="CLEANER,LENS"/>
    <n v="2"/>
    <n v="2"/>
    <n v="161.06"/>
    <s v="CNY"/>
    <n v="1.095"/>
    <n v="161.06"/>
    <n v="176.36070000000001"/>
    <s v="C66SHA-SERVICE GROUP"/>
    <s v="Keya Electro-optical Co., Ltd."/>
    <s v="Same"/>
    <n v="905290"/>
    <n v="90"/>
    <s v="309ASY INV-PTS SALES"/>
    <n v="0"/>
    <n v="0"/>
    <n v="743045"/>
    <s v="科雅光电(镇江)有限公司"/>
    <n v="0"/>
    <x v="1"/>
    <x v="0"/>
    <s v="Q1"/>
    <x v="1"/>
    <x v="3"/>
  </r>
  <r>
    <s v="ESHL"/>
    <s v="SHA"/>
    <x v="0"/>
    <d v="2020-04-20T00:00:00"/>
    <x v="0"/>
    <n v="14103730"/>
    <n v="43941"/>
    <s v="YMCT|KHY-M8C06-10"/>
    <s v="BIT SET 10"/>
    <n v="1"/>
    <n v="1"/>
    <n v="3826.55"/>
    <s v="CNY"/>
    <n v="1.095"/>
    <n v="3826.55"/>
    <n v="4190.0722500000002"/>
    <s v="C66SHA-SERVICE GROUP"/>
    <s v="Keya Electro-optical Co., Ltd."/>
    <s v="Same"/>
    <n v="905290"/>
    <n v="2155"/>
    <s v="309ASY INV-PTS SALES"/>
    <n v="0"/>
    <n v="0"/>
    <n v="743045"/>
    <s v="科雅光电(镇江)有限公司"/>
    <n v="0"/>
    <x v="1"/>
    <x v="0"/>
    <s v="Q1"/>
    <x v="1"/>
    <x v="3"/>
  </r>
  <r>
    <s v="ESHL"/>
    <s v="SHA"/>
    <x v="0"/>
    <d v="2020-04-20T00:00:00"/>
    <x v="0"/>
    <n v="14103730"/>
    <n v="43941"/>
    <s v="YMCT|KHY-M7156-01"/>
    <s v="BIT CAP"/>
    <n v="10"/>
    <n v="10"/>
    <n v="1115.04"/>
    <s v="CNY"/>
    <n v="1.095"/>
    <n v="1115.04"/>
    <n v="1220.9687999999999"/>
    <s v="C66SHA-SERVICE GROUP"/>
    <s v="Keya Electro-optical Co., Ltd."/>
    <s v="Same"/>
    <n v="905290"/>
    <n v="630"/>
    <s v="309ASY INV-PTS SALES"/>
    <n v="0"/>
    <n v="0"/>
    <n v="743045"/>
    <s v="科雅光电(镇江)有限公司"/>
    <n v="0"/>
    <x v="1"/>
    <x v="0"/>
    <s v="Q1"/>
    <x v="1"/>
    <x v="3"/>
  </r>
  <r>
    <s v="ESHL"/>
    <s v="SHA"/>
    <x v="0"/>
    <d v="2020-04-20T00:00:00"/>
    <x v="0"/>
    <n v="14103730"/>
    <n v="43941"/>
    <s v="YMCT|KKD-M715H-01"/>
    <s v="MAINTE.PARTS SET"/>
    <n v="1"/>
    <n v="1"/>
    <n v="483.19"/>
    <s v="CNY"/>
    <n v="1.095"/>
    <n v="483.19"/>
    <n v="529.09304999999995"/>
    <s v="C66SHA-SERVICE GROUP"/>
    <s v="Keya Electro-optical Co., Ltd."/>
    <s v="Same"/>
    <n v="905290"/>
    <n v="272"/>
    <s v="309ASY INV-PTS SALES"/>
    <n v="0"/>
    <n v="0"/>
    <n v="743045"/>
    <s v="科雅光电(镇江)有限公司"/>
    <n v="0"/>
    <x v="1"/>
    <x v="0"/>
    <s v="Q1"/>
    <x v="1"/>
    <x v="3"/>
  </r>
  <r>
    <s v="ESHL"/>
    <s v="SHA"/>
    <x v="0"/>
    <d v="2020-04-20T00:00:00"/>
    <x v="0"/>
    <n v="14103730"/>
    <n v="43941"/>
    <s v="YMCT|KKE-M715H-01"/>
    <s v="MAINTE.PARTS SET"/>
    <n v="2"/>
    <n v="2"/>
    <n v="3784.07"/>
    <s v="CNY"/>
    <n v="1.095"/>
    <n v="3784.07"/>
    <n v="4143.5566500000004"/>
    <s v="C66SHA-SERVICE GROUP"/>
    <s v="Keya Electro-optical Co., Ltd."/>
    <s v="Same"/>
    <n v="905290"/>
    <n v="2042"/>
    <s v="309ASY INV-PTS SALES"/>
    <n v="0"/>
    <n v="0"/>
    <n v="743045"/>
    <s v="科雅光电(镇江)有限公司"/>
    <n v="0"/>
    <x v="1"/>
    <x v="0"/>
    <s v="Q1"/>
    <x v="1"/>
    <x v="3"/>
  </r>
  <r>
    <s v="ESHL"/>
    <s v="SHA"/>
    <x v="0"/>
    <d v="2020-04-20T00:00:00"/>
    <x v="0"/>
    <n v="14103731"/>
    <n v="43941"/>
    <s v="YMCT|KHJ-MC145-01"/>
    <s v="LEVER TAPE GUIDE F"/>
    <n v="10"/>
    <n v="10"/>
    <n v="380.53"/>
    <s v="CNY"/>
    <n v="1.095"/>
    <n v="380.53"/>
    <n v="416.68034999999998"/>
    <s v="C66SHA-SERVICE GROUP"/>
    <s v="Changzhou Jingshang Electronics Co., Ltd."/>
    <s v="Same"/>
    <n v="905286"/>
    <n v="190"/>
    <s v="309ASY INV-PTS SALES"/>
    <n v="0"/>
    <n v="0"/>
    <n v="743081"/>
    <s v="常州璟上电子有限公司"/>
    <n v="0"/>
    <x v="1"/>
    <x v="0"/>
    <s v="Q1"/>
    <x v="1"/>
    <x v="3"/>
  </r>
  <r>
    <s v="ESHL"/>
    <s v="SHA"/>
    <x v="0"/>
    <d v="2020-04-20T00:00:00"/>
    <x v="0"/>
    <n v="14103731"/>
    <n v="43941"/>
    <s v="YMCT|KHJ-MC245-01"/>
    <s v="LEVER TAPE GUIDE F"/>
    <n v="3"/>
    <n v="3"/>
    <n v="536.28"/>
    <s v="CNY"/>
    <n v="1.095"/>
    <n v="536.28"/>
    <n v="587.22659999999996"/>
    <s v="C66SHA-SERVICE GROUP"/>
    <s v="Changzhou Jingshang Electronics Co., Ltd."/>
    <s v="Same"/>
    <n v="905286"/>
    <n v="273"/>
    <s v="309ASY INV-PTS SALES"/>
    <n v="0"/>
    <n v="0"/>
    <n v="743081"/>
    <s v="常州璟上电子有限公司"/>
    <n v="0"/>
    <x v="1"/>
    <x v="0"/>
    <s v="Q1"/>
    <x v="1"/>
    <x v="3"/>
  </r>
  <r>
    <s v="ESHL"/>
    <s v="SHA"/>
    <x v="0"/>
    <d v="2020-04-20T00:00:00"/>
    <x v="0"/>
    <n v="14103731"/>
    <n v="43941"/>
    <s v="YMCT|KHJ-MC134-00"/>
    <s v="GEAR IDLE F1"/>
    <n v="2"/>
    <n v="2"/>
    <n v="83.19"/>
    <s v="CNY"/>
    <n v="1.095"/>
    <n v="83.19"/>
    <n v="91.093049999999991"/>
    <s v="C66SHA-SERVICE GROUP"/>
    <s v="Changzhou Jingshang Electronics Co., Ltd."/>
    <s v="Same"/>
    <n v="905286"/>
    <n v="21"/>
    <s v="309ASY INV-PTS SALES"/>
    <n v="0"/>
    <n v="0"/>
    <n v="743081"/>
    <s v="常州璟上电子有限公司"/>
    <n v="0"/>
    <x v="1"/>
    <x v="0"/>
    <s v="Q1"/>
    <x v="1"/>
    <x v="3"/>
  </r>
  <r>
    <s v="ESHL"/>
    <s v="SZX"/>
    <x v="1"/>
    <d v="2020-04-22T00:00:00"/>
    <x v="0"/>
    <n v="12101082"/>
    <n v="43943"/>
    <s v="YMCT|REPAIR CHARGE"/>
    <s v="REPAIR CHARGE"/>
    <n v="7"/>
    <n v="7"/>
    <n v="4955.75"/>
    <s v="CNY"/>
    <n v="1.095"/>
    <n v="4955.75"/>
    <n v="5426.5462499999994"/>
    <s v="C66SZX-SMT SERVICE"/>
    <s v="Shenzhen Longtech Smart Control Co., Ltd."/>
    <s v="Same"/>
    <n v="905293"/>
    <n v="0"/>
    <s v="309ASY INV-NON-CON"/>
    <n v="0"/>
    <s v="C66SZ20116"/>
    <n v="0"/>
    <s v="深圳朗特智能控制股份有限公司"/>
    <n v="0"/>
    <x v="1"/>
    <x v="0"/>
    <s v="Q1"/>
    <x v="1"/>
    <x v="0"/>
  </r>
  <r>
    <s v="ESHL"/>
    <s v="SZX"/>
    <x v="1"/>
    <d v="2020-04-22T00:00:00"/>
    <x v="0"/>
    <n v="12101083"/>
    <n v="43943"/>
    <s v="YMCT|REPAIR CHARGE"/>
    <s v="REPAIR CHARGE"/>
    <n v="1"/>
    <n v="1"/>
    <n v="2212.39"/>
    <s v="CNY"/>
    <n v="1.095"/>
    <n v="2212.39"/>
    <n v="2422.5670499999997"/>
    <s v="C66SZX-SMT SERVICE"/>
    <s v="Infinova Technology Ltd."/>
    <s v="Same"/>
    <n v="905294"/>
    <n v="0"/>
    <s v="309ASY INV-NON-CON"/>
    <n v="0"/>
    <s v="C66SZ20126"/>
    <n v="0"/>
    <s v="深圳英飞拓智能技术有限公司"/>
    <n v="0"/>
    <x v="1"/>
    <x v="0"/>
    <s v="Q1"/>
    <x v="1"/>
    <x v="0"/>
  </r>
  <r>
    <s v="ESHL"/>
    <s v="SZX"/>
    <x v="2"/>
    <d v="2020-04-22T00:00:00"/>
    <x v="0"/>
    <n v="14103732"/>
    <n v="43943"/>
    <s v="YMCT|KHJ-MC100-00"/>
    <s v="SS TAPE FEEDER 8mm"/>
    <n v="5"/>
    <n v="5"/>
    <n v="13938.05"/>
    <s v="CNY"/>
    <n v="1.095"/>
    <n v="13938.05"/>
    <n v="15262.164749999998"/>
    <s v="C66SZX-SMT SERVICE"/>
    <s v="Guangzhou Fineart Lighting Ltd"/>
    <s v="Same"/>
    <n v="905292"/>
    <n v="12754.56"/>
    <s v="309ASY INV-PTS SALES"/>
    <n v="0"/>
    <s v="C66SZ20078REV.2"/>
    <n v="743370"/>
    <s v="广州彩熠灯光股份有限公司"/>
    <n v="0"/>
    <x v="1"/>
    <x v="0"/>
    <s v="Q1"/>
    <x v="1"/>
    <x v="0"/>
  </r>
  <r>
    <s v="ESHL"/>
    <s v="SZX"/>
    <x v="2"/>
    <d v="2020-04-22T00:00:00"/>
    <x v="0"/>
    <n v="14103732"/>
    <n v="43943"/>
    <s v="YMCT|KHJ-MC200-00"/>
    <s v="SS TAPE FEEDER 12/16mm"/>
    <n v="4"/>
    <n v="4"/>
    <n v="16283.19"/>
    <s v="CNY"/>
    <n v="1.095"/>
    <n v="16283.19"/>
    <n v="17830.093049999999"/>
    <s v="C66SZX-SMT SERVICE"/>
    <s v="Guangzhou Fineart Lighting Ltd"/>
    <s v="Same"/>
    <n v="905292"/>
    <n v="14000"/>
    <s v="309ASY INV-PTS SALES"/>
    <n v="0"/>
    <s v="C66SZ20078REV.2"/>
    <n v="743370"/>
    <s v="广州彩熠灯光股份有限公司"/>
    <n v="0"/>
    <x v="1"/>
    <x v="0"/>
    <s v="Q1"/>
    <x v="1"/>
    <x v="0"/>
  </r>
  <r>
    <s v="ESHL"/>
    <s v="SZX"/>
    <x v="2"/>
    <d v="2020-04-22T00:00:00"/>
    <x v="0"/>
    <n v="14103732"/>
    <n v="43943"/>
    <s v="YMCT|KHJ-MC400-00"/>
    <s v="SS TAPE FEEDER 24mm"/>
    <n v="2"/>
    <n v="2"/>
    <n v="9380.5300000000007"/>
    <s v="CNY"/>
    <n v="1.095"/>
    <n v="9380.5300000000007"/>
    <n v="10271.680350000001"/>
    <s v="C66SZX-SMT SERVICE"/>
    <s v="Guangzhou Fineart Lighting Ltd"/>
    <s v="Same"/>
    <n v="905292"/>
    <n v="7600"/>
    <s v="309ASY INV-PTS SALES"/>
    <n v="0"/>
    <s v="C66SZ20078REV.2"/>
    <n v="743370"/>
    <s v="广州彩熠灯光股份有限公司"/>
    <n v="0"/>
    <x v="1"/>
    <x v="0"/>
    <s v="Q1"/>
    <x v="1"/>
    <x v="0"/>
  </r>
  <r>
    <s v="ESHL"/>
    <s v="SZX"/>
    <x v="0"/>
    <d v="2020-04-22T00:00:00"/>
    <x v="1"/>
    <n v="14103732"/>
    <n v="43943"/>
    <s v="ZMTR|MULTI-STICK FEEDER(3 CHANNEL)"/>
    <s v="3 Channels Multi-Stick Feeder"/>
    <n v="1"/>
    <n v="1"/>
    <n v="1415.93"/>
    <s v="CNY"/>
    <n v="1.095"/>
    <n v="1415.93"/>
    <n v="1550.44335"/>
    <s v="C66SZX-SMT SERVICE"/>
    <s v="Guangzhou Fineart Lighting Ltd"/>
    <s v="Same"/>
    <n v="905292"/>
    <n v="809.73"/>
    <s v="309ASY INV-PTS SALES"/>
    <n v="0"/>
    <s v="C66SZ20078REV.2"/>
    <n v="743370"/>
    <s v="广州彩熠灯光股份有限公司"/>
    <n v="0"/>
    <x v="1"/>
    <x v="0"/>
    <s v="Q1"/>
    <x v="1"/>
    <x v="0"/>
  </r>
  <r>
    <s v="ESHL"/>
    <s v="SZX"/>
    <x v="0"/>
    <d v="2020-04-22T00:00:00"/>
    <x v="1"/>
    <n v="14103733"/>
    <n v="43943"/>
    <s v="ZZZZ|Feeder table(24 slot)"/>
    <s v="Feeder table"/>
    <n v="1"/>
    <n v="1"/>
    <n v="11504.42"/>
    <s v="CNY"/>
    <n v="1.095"/>
    <n v="11504.42"/>
    <n v="12597.339899999999"/>
    <s v="C66SZX-SMT SERVICE"/>
    <s v="Guangzhou Fineart Lighting Ltd"/>
    <s v="Same"/>
    <n v="905291"/>
    <n v="7522.12"/>
    <s v="309ASY INV-PTS SALES"/>
    <n v="0"/>
    <s v="C66SZ20079REV.1"/>
    <n v="743362"/>
    <s v="广州彩熠灯光股份有限公司"/>
    <n v="0"/>
    <x v="1"/>
    <x v="0"/>
    <s v="Q1"/>
    <x v="1"/>
    <x v="0"/>
  </r>
  <r>
    <s v="ESHL"/>
    <s v="SZX"/>
    <x v="0"/>
    <d v="2020-04-22T00:00:00"/>
    <x v="1"/>
    <n v="14103733"/>
    <n v="43943"/>
    <s v="ZZZZ|Setup Control Box"/>
    <s v="Step Adjustment Control Box"/>
    <n v="1"/>
    <n v="1"/>
    <n v="0"/>
    <s v="CNY"/>
    <n v="1.095"/>
    <n v="0"/>
    <n v="0"/>
    <s v="C66SZX-SMT SERVICE"/>
    <s v="Guangzhou Fineart Lighting Ltd"/>
    <s v="Same"/>
    <n v="905291"/>
    <n v="1327.43"/>
    <s v="309ASY INV-PTS SALES"/>
    <n v="0"/>
    <s v="C66SZ20079REV.1"/>
    <n v="743362"/>
    <s v="广州彩熠灯光股份有限公司"/>
    <n v="0"/>
    <x v="1"/>
    <x v="0"/>
    <s v="Q1"/>
    <x v="1"/>
    <x v="0"/>
  </r>
  <r>
    <s v="ESHL"/>
    <s v="SZX"/>
    <x v="0"/>
    <d v="2020-04-22T00:00:00"/>
    <x v="1"/>
    <n v="14103733"/>
    <n v="43943"/>
    <s v="ZMTR|FEEDER STORAGE CARRIAGE"/>
    <s v="FEEDER STORAGE CARRIAGE"/>
    <n v="1"/>
    <n v="1"/>
    <n v="0"/>
    <s v="CNY"/>
    <n v="1.095"/>
    <n v="0"/>
    <n v="0"/>
    <s v="C66SZX-SMT SERVICE"/>
    <s v="Guangzhou Fineart Lighting Ltd"/>
    <s v="Same"/>
    <n v="905291"/>
    <n v="1530.97"/>
    <s v="309ASY INV-PTS SALES"/>
    <n v="0"/>
    <s v="C66SZ20079REV.1"/>
    <n v="743362"/>
    <s v="广州彩熠灯光股份有限公司"/>
    <n v="0"/>
    <x v="1"/>
    <x v="0"/>
    <s v="Q1"/>
    <x v="1"/>
    <x v="0"/>
  </r>
  <r>
    <s v="ESHL"/>
    <s v="BJS"/>
    <x v="0"/>
    <d v="2020-04-27T00:00:00"/>
    <x v="2"/>
    <n v="14103734"/>
    <n v="43948"/>
    <s v="HELI|593555"/>
    <s v="HIGH TEMPERATURE LUBE OIL (250ML)"/>
    <n v="4"/>
    <n v="4"/>
    <n v="2981.2"/>
    <s v="CNY"/>
    <n v="1.095"/>
    <n v="2981.2"/>
    <n v="3264.4139999999998"/>
    <s v="C66BJS-SMT SERVICE"/>
    <s v="GoerTek Inc."/>
    <s v="Same"/>
    <n v="905258"/>
    <n v="2017.38"/>
    <s v="309ASY INV-PTS SALES"/>
    <n v="0"/>
    <s v="2010374209-28"/>
    <n v="743897"/>
    <s v="歌尔股份有限公司"/>
    <n v="0"/>
    <x v="1"/>
    <x v="0"/>
    <s v="Q1"/>
    <x v="1"/>
    <x v="1"/>
  </r>
  <r>
    <s v="ESHL"/>
    <s v="SZX"/>
    <x v="1"/>
    <d v="2020-04-28T00:00:00"/>
    <x v="0"/>
    <n v="12101084"/>
    <n v="43949"/>
    <s v="YMCT|REPAIR CHARGE"/>
    <s v="REPAIR CHARGE"/>
    <n v="1"/>
    <n v="1"/>
    <n v="1592.92"/>
    <s v="CNY"/>
    <n v="1.095"/>
    <n v="1592.92"/>
    <n v="1744.2474"/>
    <s v="C66SZX-SMT SERVICE"/>
    <s v="ShenZhen Eastar Electronic Co., Ltd"/>
    <s v="Same"/>
    <n v="905297"/>
    <n v="0"/>
    <s v="309ASY INV-NON-CON"/>
    <n v="0"/>
    <s v="ESDPAP20030089"/>
    <n v="0"/>
    <s v="深圳市易事达电子有限公司"/>
    <n v="0"/>
    <x v="1"/>
    <x v="0"/>
    <s v="Q1"/>
    <x v="1"/>
    <x v="0"/>
  </r>
  <r>
    <s v="ESHL"/>
    <s v="SZX"/>
    <x v="0"/>
    <d v="2020-04-28T00:00:00"/>
    <x v="1"/>
    <n v="14103735"/>
    <n v="43949"/>
    <s v="ZMTR|440001471"/>
    <s v="GAS SPRING A"/>
    <n v="4"/>
    <n v="4"/>
    <n v="1840.71"/>
    <s v="CNY"/>
    <n v="1.095"/>
    <n v="1840.71"/>
    <n v="2015.57745"/>
    <s v="C66SZX-SMT SERVICE"/>
    <s v="SHENZHEN STANLEY ELECTRIC CO., LTD."/>
    <s v="Same"/>
    <n v="905295"/>
    <n v="1386.14"/>
    <s v="309ASY INV-PTS SALES"/>
    <n v="0"/>
    <n v="4300008427"/>
    <n v="743952"/>
    <s v="深圳斯坦雷电气有限公司"/>
    <n v="0"/>
    <x v="1"/>
    <x v="0"/>
    <s v="Q1"/>
    <x v="1"/>
    <x v="0"/>
  </r>
  <r>
    <s v="ESHL"/>
    <s v="SZX"/>
    <x v="0"/>
    <d v="2020-04-29T00:00:00"/>
    <x v="0"/>
    <n v="14103736"/>
    <n v="43950"/>
    <s v="YMCT|KMB-M5802-48"/>
    <s v="HEAD SERVO UNIT ASSY"/>
    <n v="1"/>
    <n v="1"/>
    <n v="7522.12"/>
    <s v="CNY"/>
    <n v="1.095"/>
    <n v="7522.12"/>
    <n v="8236.7214000000004"/>
    <s v="C66SZX-SMT SERVICE"/>
    <s v="ShenZhen Eastar Electronic Co., Ltd"/>
    <s v="Same"/>
    <n v="905296"/>
    <n v="4514"/>
    <s v="309ASY INV-PTS SALES"/>
    <n v="0"/>
    <s v="ESDPAP20030081"/>
    <n v="744078"/>
    <s v="深圳市易事达电子有限公司"/>
    <n v="0"/>
    <x v="1"/>
    <x v="0"/>
    <s v="Q1"/>
    <x v="1"/>
    <x v="0"/>
  </r>
  <r>
    <s v="ESHL"/>
    <s v="SHA"/>
    <x v="3"/>
    <d v="2020-05-08T00:00:00"/>
    <x v="0"/>
    <n v="13100157"/>
    <n v="43959"/>
    <s v="YMCT|REPAIR CHARGE"/>
    <s v="REPAIR CHARGE"/>
    <n v="1"/>
    <n v="1"/>
    <n v="16814.16"/>
    <s v="CNY"/>
    <n v="1.095"/>
    <n v="16814.16"/>
    <n v="18411.5052"/>
    <s v="C66SHA-SERVICE GROUP"/>
    <s v="Zigong Xingchuan Photoelectric Co., Ltd."/>
    <s v="Same"/>
    <n v="905298"/>
    <n v="0"/>
    <s v="309ASY INV-CONTRACT"/>
    <n v="0"/>
    <n v="0"/>
    <n v="0"/>
    <s v="自贡兴川光电有限公司"/>
    <n v="0"/>
    <x v="1"/>
    <x v="1"/>
    <s v="Q1"/>
    <x v="1"/>
    <x v="3"/>
  </r>
  <r>
    <s v="ESHL"/>
    <s v="SHA"/>
    <x v="3"/>
    <d v="2020-05-08T00:00:00"/>
    <x v="0"/>
    <n v="13100158"/>
    <n v="43959"/>
    <s v="YMCT|REPAIR CHARGE"/>
    <s v="REPAIR CHARGE"/>
    <n v="1"/>
    <n v="1"/>
    <n v="5309.73"/>
    <s v="CNY"/>
    <n v="1.095"/>
    <n v="5309.73"/>
    <n v="5814.1543499999998"/>
    <s v="C66SHA-SERVICE GROUP"/>
    <s v="Xian Yideng Electronics Technology Co., Ltd"/>
    <s v="Same"/>
    <n v="905300"/>
    <n v="0"/>
    <s v="309ASY INV-CONTRACT"/>
    <n v="0"/>
    <n v="0"/>
    <n v="0"/>
    <s v="西安益登电子科技有限公司"/>
    <n v="0"/>
    <x v="1"/>
    <x v="1"/>
    <s v="Q1"/>
    <x v="1"/>
    <x v="3"/>
  </r>
  <r>
    <s v="ESHL"/>
    <s v="SZX"/>
    <x v="0"/>
    <d v="2020-05-08T00:00:00"/>
    <x v="1"/>
    <n v="14103737"/>
    <n v="43959"/>
    <s v="ZMTR|HARD DISK"/>
    <s v="HARD DISK"/>
    <n v="1"/>
    <n v="1"/>
    <n v="1327.43"/>
    <s v="CNY"/>
    <n v="1.095"/>
    <n v="1327.43"/>
    <n v="1453.53585"/>
    <s v="C66SZX-SMT SERVICE"/>
    <s v="Hai Xin Technology(ShenZhen) Company Limited."/>
    <s v="Same"/>
    <n v="905299"/>
    <n v="495.05"/>
    <s v="309ASY INV-PTS SALES"/>
    <n v="0"/>
    <s v="PO2003000199(KDA01-HK34901)"/>
    <n v="744704"/>
    <s v="海星科技（深圳）有限公司"/>
    <n v="0"/>
    <x v="1"/>
    <x v="1"/>
    <s v="Q1"/>
    <x v="1"/>
    <x v="0"/>
  </r>
  <r>
    <s v="ESHL"/>
    <s v="XIY"/>
    <x v="3"/>
    <d v="2020-05-11T00:00:00"/>
    <x v="0"/>
    <n v="13100159"/>
    <n v="43962"/>
    <s v="YMCT|REPAIR CHARGE"/>
    <s v="REPAIR CHARGE"/>
    <n v="1"/>
    <n v="1"/>
    <n v="5000"/>
    <s v="CNY"/>
    <n v="1.095"/>
    <n v="5000"/>
    <n v="5475"/>
    <s v="C66XIY-SERVICE GROUP"/>
    <s v="Xi'an Shenxi Electric Co., Ltd."/>
    <s v="Same"/>
    <n v="905307"/>
    <n v="0"/>
    <s v="309ASY INV-CONTRACT"/>
    <n v="0"/>
    <n v="0"/>
    <n v="0"/>
    <s v="西安神西电气有限责任公司"/>
    <n v="0"/>
    <x v="1"/>
    <x v="1"/>
    <s v="Q1"/>
    <x v="1"/>
    <x v="2"/>
  </r>
  <r>
    <s v="ESHL"/>
    <s v="XIY"/>
    <x v="3"/>
    <d v="2020-05-11T00:00:00"/>
    <x v="0"/>
    <n v="13100160"/>
    <n v="43962"/>
    <s v="YMCT|REPAIR CHARGE"/>
    <s v="REPAIR CHARGE"/>
    <n v="1"/>
    <n v="1"/>
    <n v="16814.16"/>
    <s v="CNY"/>
    <n v="1.095"/>
    <n v="16814.16"/>
    <n v="18411.5052"/>
    <s v="C66XIY-SERVICE GROUP"/>
    <s v="Zigong Xingchuan Photoelectric Co., Ltd."/>
    <s v="Same"/>
    <n v="905308"/>
    <n v="0"/>
    <s v="309ASY INV-CONTRACT"/>
    <n v="0"/>
    <n v="0"/>
    <n v="0"/>
    <s v="自贡兴川光电有限公司"/>
    <n v="0"/>
    <x v="1"/>
    <x v="1"/>
    <s v="Q1"/>
    <x v="1"/>
    <x v="2"/>
  </r>
  <r>
    <s v="ESHL"/>
    <s v="XIY"/>
    <x v="3"/>
    <d v="2020-05-11T00:00:00"/>
    <x v="0"/>
    <n v="13100161"/>
    <n v="43962"/>
    <s v="YMCT|REPAIR CHARGE"/>
    <s v="REPAIR CHARGE"/>
    <n v="1"/>
    <n v="1"/>
    <n v="5309.73"/>
    <s v="CNY"/>
    <n v="1.095"/>
    <n v="5309.73"/>
    <n v="5814.1543499999998"/>
    <s v="C66XIY-SERVICE GROUP"/>
    <s v="Xian Yideng Electronics Technology Co., Ltd"/>
    <s v="Same"/>
    <n v="905309"/>
    <n v="0"/>
    <s v="309ASY INV-CONTRACT"/>
    <n v="0"/>
    <n v="0"/>
    <n v="0"/>
    <s v="西安益登电子科技有限公司"/>
    <n v="0"/>
    <x v="1"/>
    <x v="1"/>
    <s v="Q1"/>
    <x v="1"/>
    <x v="2"/>
  </r>
  <r>
    <s v="ESHL"/>
    <s v="SHA"/>
    <x v="0"/>
    <d v="2020-05-11T00:00:00"/>
    <x v="0"/>
    <n v="14103738"/>
    <n v="43962"/>
    <s v="YMCT|KMB-M70R0-10"/>
    <s v="V AXIS ASSY."/>
    <n v="1"/>
    <n v="1"/>
    <n v="8141.59"/>
    <s v="CNY"/>
    <n v="1.095"/>
    <n v="8141.59"/>
    <n v="8915.0410499999998"/>
    <s v="C66SHA-SERVICE GROUP"/>
    <s v="Nanjing Feiteng Electronic Technology Co., Ltd."/>
    <s v="Same"/>
    <n v="905301"/>
    <n v="4568"/>
    <s v="309ASY INV-PTS SALES"/>
    <n v="0"/>
    <n v="0"/>
    <n v="744761"/>
    <s v="南京飞腾电子科技有限公司"/>
    <n v="0"/>
    <x v="1"/>
    <x v="1"/>
    <s v="Q1"/>
    <x v="1"/>
    <x v="3"/>
  </r>
  <r>
    <s v="ESHL"/>
    <s v="SHA"/>
    <x v="0"/>
    <d v="2020-05-11T00:00:00"/>
    <x v="0"/>
    <n v="14103739"/>
    <n v="43962"/>
    <s v="YMCT|KJJ-M4186-10"/>
    <s v="FAN MOTOR ASSY"/>
    <n v="3"/>
    <n v="3"/>
    <n v="1526.55"/>
    <s v="CNY"/>
    <n v="1.095"/>
    <n v="1526.55"/>
    <n v="1671.5722499999999"/>
    <s v="C66SHA-SERVICE GROUP"/>
    <s v="Quansheng Electronics Co., Ltd."/>
    <s v="Same"/>
    <n v="905302"/>
    <n v="834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90990-25J026"/>
    <s v="BEARING"/>
    <n v="40"/>
    <n v="40"/>
    <n v="4318.58"/>
    <s v="CNY"/>
    <n v="1.095"/>
    <n v="4318.58"/>
    <n v="4728.8450999999995"/>
    <s v="C66SHA-SERVICE GROUP"/>
    <s v="Quansheng Electronics Co., Ltd."/>
    <s v="Same"/>
    <n v="905302"/>
    <n v="2800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KV7-M9266-01"/>
    <s v="GUIDE"/>
    <n v="2"/>
    <n v="2"/>
    <n v="1525.66"/>
    <s v="CNY"/>
    <n v="1.095"/>
    <n v="1525.66"/>
    <n v="1670.5977"/>
    <s v="C66SHA-SERVICE GROUP"/>
    <s v="Quansheng Electronics Co., Ltd."/>
    <s v="Same"/>
    <n v="905302"/>
    <n v="834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KHY-M712S-A0"/>
    <s v="SHAFT 2 SPARE"/>
    <n v="2"/>
    <n v="2"/>
    <n v="6529.2"/>
    <s v="CNY"/>
    <n v="1.095"/>
    <n v="6529.2"/>
    <n v="7149.4739999999993"/>
    <s v="C66SHA-SERVICE GROUP"/>
    <s v="Quansheng Electronics Co., Ltd."/>
    <s v="Same"/>
    <n v="905302"/>
    <n v="4220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KHY-M8C06-10"/>
    <s v="BIT SET 10"/>
    <n v="1"/>
    <n v="1"/>
    <n v="3923.01"/>
    <s v="CNY"/>
    <n v="1.095"/>
    <n v="3923.01"/>
    <n v="4295.6959500000003"/>
    <s v="C66SHA-SERVICE GROUP"/>
    <s v="Quansheng Electronics Co., Ltd."/>
    <s v="Same"/>
    <n v="905302"/>
    <n v="2203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KHY-M7156-01"/>
    <s v="BIT CAP"/>
    <n v="20"/>
    <n v="20"/>
    <n v="2336.2800000000002"/>
    <s v="CNY"/>
    <n v="1.095"/>
    <n v="2336.2800000000002"/>
    <n v="2558.2266"/>
    <s v="C66SHA-SERVICE GROUP"/>
    <s v="Quansheng Electronics Co., Ltd."/>
    <s v="Same"/>
    <n v="905302"/>
    <n v="1280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KHJ-MC181-00"/>
    <s v="HANDLE"/>
    <n v="10"/>
    <n v="10"/>
    <n v="734.51"/>
    <s v="CNY"/>
    <n v="1.095"/>
    <n v="734.51"/>
    <n v="804.28845000000001"/>
    <s v="C66SHA-SERVICE GROUP"/>
    <s v="Quansheng Electronics Co., Ltd."/>
    <s v="Same"/>
    <n v="905302"/>
    <n v="400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KHJ-MC254-00"/>
    <s v="GEAR IDLE P4"/>
    <n v="10"/>
    <n v="10"/>
    <n v="522.12"/>
    <s v="CNY"/>
    <n v="1.095"/>
    <n v="522.12"/>
    <n v="571.72140000000002"/>
    <s v="C66SHA-SERVICE GROUP"/>
    <s v="Quansheng Electronics Co., Ltd."/>
    <s v="Same"/>
    <n v="905302"/>
    <n v="280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KHJ-MC253-00"/>
    <s v="GEAR IDLE P3"/>
    <n v="20"/>
    <n v="20"/>
    <n v="1044.25"/>
    <s v="CNY"/>
    <n v="1.095"/>
    <n v="1044.25"/>
    <n v="1143.4537499999999"/>
    <s v="C66SHA-SERVICE GROUP"/>
    <s v="Quansheng Electronics Co., Ltd."/>
    <s v="Same"/>
    <n v="905302"/>
    <n v="560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KHJ-MC186-00"/>
    <s v="WIRE UNCLAMP"/>
    <n v="3"/>
    <n v="3"/>
    <n v="241.59"/>
    <s v="CNY"/>
    <n v="1.095"/>
    <n v="241.59"/>
    <n v="264.54104999999998"/>
    <s v="C66SHA-SERVICE GROUP"/>
    <s v="Quansheng Electronics Co., Ltd."/>
    <s v="Same"/>
    <n v="905302"/>
    <n v="132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KHJ-MC286-00"/>
    <s v="WIRE,UNCLAMP"/>
    <n v="2"/>
    <n v="2"/>
    <n v="161.06"/>
    <s v="CNY"/>
    <n v="1.095"/>
    <n v="161.06"/>
    <n v="176.36070000000001"/>
    <s v="C66SHA-SERVICE GROUP"/>
    <s v="Quansheng Electronics Co., Ltd."/>
    <s v="Same"/>
    <n v="905302"/>
    <n v="88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90563-23J060"/>
    <s v="SPACER"/>
    <n v="5"/>
    <n v="5"/>
    <n v="57.52"/>
    <s v="CNY"/>
    <n v="1.095"/>
    <n v="57.52"/>
    <n v="62.984400000000001"/>
    <s v="C66SHA-SERVICE GROUP"/>
    <s v="Quansheng Electronics Co., Ltd."/>
    <s v="Same"/>
    <n v="905302"/>
    <n v="30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2"/>
    <d v="2020-05-11T00:00:00"/>
    <x v="1"/>
    <n v="14103740"/>
    <n v="43962"/>
    <s v="ZMTR|MANUAL TRAY FEEDER"/>
    <s v="MANUAL TRAY FEEDER（YS）"/>
    <n v="4"/>
    <n v="4"/>
    <n v="6969.91"/>
    <s v="CNY"/>
    <n v="1.095"/>
    <n v="6969.91"/>
    <n v="7632.0514499999999"/>
    <s v="C66SHA-SERVICE GROUP"/>
    <s v="Shanghai Amphenol Airwave Communication Electronic"/>
    <s v="Same"/>
    <n v="905303"/>
    <n v="4530.97"/>
    <s v="309ASY INV-PTS SALES"/>
    <n v="0"/>
    <n v="0"/>
    <n v="744778"/>
    <s v="上海安费诺永亿通讯电子有限公司"/>
    <n v="0"/>
    <x v="1"/>
    <x v="1"/>
    <s v="Q1"/>
    <x v="1"/>
    <x v="3"/>
  </r>
  <r>
    <s v="ESHL"/>
    <s v="SHA"/>
    <x v="0"/>
    <d v="2020-05-11T00:00:00"/>
    <x v="0"/>
    <n v="14103741"/>
    <n v="43962"/>
    <s v="YMCT|90990-25J026"/>
    <s v="BEARING"/>
    <n v="20"/>
    <n v="20"/>
    <n v="2530.9699999999998"/>
    <s v="CNY"/>
    <n v="1.095"/>
    <n v="2530.9699999999998"/>
    <n v="2771.4121499999997"/>
    <s v="C66SHA-SERVICE GROUP"/>
    <s v="SHANGHAI KAIGE ELECTRONICS CO.,LTD."/>
    <s v="Same"/>
    <n v="905304"/>
    <n v="1400"/>
    <s v="309ASY INV-PTS SALES"/>
    <n v="0"/>
    <n v="0"/>
    <n v="744796"/>
    <s v="上海凯歌电子有限公司"/>
    <n v="0"/>
    <x v="1"/>
    <x v="1"/>
    <s v="Q1"/>
    <x v="1"/>
    <x v="3"/>
  </r>
  <r>
    <s v="ESHL"/>
    <s v="SHA"/>
    <x v="0"/>
    <d v="2020-05-11T00:00:00"/>
    <x v="0"/>
    <n v="14103741"/>
    <n v="43962"/>
    <s v="YMCT|KHY-M7113-00"/>
    <s v="PLATE 2 BRG."/>
    <n v="1"/>
    <n v="1"/>
    <n v="126.55"/>
    <s v="CNY"/>
    <n v="1.095"/>
    <n v="126.55"/>
    <n v="138.57225"/>
    <s v="C66SHA-SERVICE GROUP"/>
    <s v="SHANGHAI KAIGE ELECTRONICS CO.,LTD."/>
    <s v="Same"/>
    <n v="905304"/>
    <n v="70"/>
    <s v="309ASY INV-PTS SALES"/>
    <n v="0"/>
    <n v="0"/>
    <n v="744796"/>
    <s v="上海凯歌电子有限公司"/>
    <n v="0"/>
    <x v="1"/>
    <x v="1"/>
    <s v="Q1"/>
    <x v="1"/>
    <x v="3"/>
  </r>
  <r>
    <s v="ESHL"/>
    <s v="SHA"/>
    <x v="0"/>
    <d v="2020-05-11T00:00:00"/>
    <x v="0"/>
    <n v="14103741"/>
    <n v="43962"/>
    <s v="YMCT|KHY-M712S-A0"/>
    <s v="SHAFT 2 SPARE"/>
    <n v="1"/>
    <n v="1"/>
    <n v="3858.41"/>
    <s v="CNY"/>
    <n v="1.095"/>
    <n v="3858.41"/>
    <n v="4224.9589500000002"/>
    <s v="C66SHA-SERVICE GROUP"/>
    <s v="SHANGHAI KAIGE ELECTRONICS CO.,LTD."/>
    <s v="Same"/>
    <n v="905304"/>
    <n v="2110"/>
    <s v="309ASY INV-PTS SALES"/>
    <n v="0"/>
    <n v="0"/>
    <n v="744796"/>
    <s v="上海凯歌电子有限公司"/>
    <n v="0"/>
    <x v="1"/>
    <x v="1"/>
    <s v="Q1"/>
    <x v="1"/>
    <x v="3"/>
  </r>
  <r>
    <s v="ESHL"/>
    <s v="XIY"/>
    <x v="0"/>
    <d v="2020-05-11T00:00:00"/>
    <x v="0"/>
    <n v="14103742"/>
    <n v="43962"/>
    <s v="YMCT|K48-M3852-01"/>
    <s v="GREASE GUN"/>
    <n v="1"/>
    <n v="1"/>
    <n v="831.86"/>
    <s v="CNY"/>
    <n v="1.095"/>
    <n v="831.86"/>
    <n v="910.88670000000002"/>
    <s v="C66XIY-SERVICE GROUP"/>
    <s v="Xi'an Morebeck Semiconductor Technology Co., Ltd."/>
    <s v="Same"/>
    <n v="905305"/>
    <n v="464"/>
    <s v="309ASY INV-PTS SALES"/>
    <n v="0"/>
    <n v="0"/>
    <n v="744865"/>
    <s v="西安莫贝克半导体科技有限公司"/>
    <n v="0"/>
    <x v="1"/>
    <x v="1"/>
    <s v="Q1"/>
    <x v="1"/>
    <x v="2"/>
  </r>
  <r>
    <s v="ESHL"/>
    <s v="XIY"/>
    <x v="0"/>
    <d v="2020-05-11T00:00:00"/>
    <x v="0"/>
    <n v="14103742"/>
    <n v="43962"/>
    <s v="YMCT|K48-M3857-00"/>
    <s v="NOZZLE,GREASE"/>
    <n v="1"/>
    <n v="1"/>
    <n v="570.79999999999995"/>
    <s v="CNY"/>
    <n v="1.095"/>
    <n v="570.79999999999995"/>
    <n v="625.02599999999995"/>
    <s v="C66XIY-SERVICE GROUP"/>
    <s v="Xi'an Morebeck Semiconductor Technology Co., Ltd."/>
    <s v="Same"/>
    <n v="905305"/>
    <n v="317"/>
    <s v="309ASY INV-PTS SALES"/>
    <n v="0"/>
    <n v="0"/>
    <n v="744865"/>
    <s v="西安莫贝克半导体科技有限公司"/>
    <n v="0"/>
    <x v="1"/>
    <x v="1"/>
    <s v="Q1"/>
    <x v="1"/>
    <x v="2"/>
  </r>
  <r>
    <s v="ESHL"/>
    <s v="XIY"/>
    <x v="0"/>
    <d v="2020-05-11T00:00:00"/>
    <x v="0"/>
    <n v="14103743"/>
    <n v="43962"/>
    <s v="YMCT|KLW-M9110-01"/>
    <s v="BELT,CONVEYOR"/>
    <n v="4"/>
    <n v="4"/>
    <n v="260"/>
    <s v="CNY"/>
    <n v="1.095"/>
    <n v="260"/>
    <n v="284.7"/>
    <s v="C66XIY-SERVICE GROUP"/>
    <s v="Xi'an Qingsong Xinrui Electronic Technology Co.,Lt"/>
    <s v="Same"/>
    <n v="905306"/>
    <n v="192"/>
    <s v="309ASY INV-PTS SALES"/>
    <n v="0"/>
    <n v="0"/>
    <n v="745048"/>
    <s v="西安青松新瑞电子科技有限公司"/>
    <n v="0"/>
    <x v="1"/>
    <x v="1"/>
    <s v="Q1"/>
    <x v="1"/>
    <x v="2"/>
  </r>
  <r>
    <s v="ESHL"/>
    <s v="XIY"/>
    <x v="0"/>
    <d v="2020-05-11T00:00:00"/>
    <x v="0"/>
    <n v="14103743"/>
    <n v="43962"/>
    <s v="YMCT|KLW-M917H-01"/>
    <s v="BELT,CONVEYOR"/>
    <n v="4"/>
    <n v="4"/>
    <n v="240"/>
    <s v="CNY"/>
    <n v="1.095"/>
    <n v="240"/>
    <n v="262.8"/>
    <s v="C66XIY-SERVICE GROUP"/>
    <s v="Xi'an Qingsong Xinrui Electronic Technology Co.,Lt"/>
    <s v="Same"/>
    <n v="905306"/>
    <n v="172"/>
    <s v="309ASY INV-PTS SALES"/>
    <n v="0"/>
    <n v="0"/>
    <n v="745048"/>
    <s v="西安青松新瑞电子科技有限公司"/>
    <n v="0"/>
    <x v="1"/>
    <x v="1"/>
    <s v="Q1"/>
    <x v="1"/>
    <x v="2"/>
  </r>
  <r>
    <s v="ESHL"/>
    <s v="XIY"/>
    <x v="0"/>
    <d v="2020-05-11T00:00:00"/>
    <x v="0"/>
    <n v="14103743"/>
    <n v="43962"/>
    <s v="YMCT|KLW-M1348-00"/>
    <s v="ROLLER"/>
    <n v="2"/>
    <n v="2"/>
    <n v="800"/>
    <s v="CNY"/>
    <n v="1.095"/>
    <n v="800"/>
    <n v="876"/>
    <s v="C66XIY-SERVICE GROUP"/>
    <s v="Xi'an Qingsong Xinrui Electronic Technology Co.,Lt"/>
    <s v="Same"/>
    <n v="905306"/>
    <n v="602"/>
    <s v="309ASY INV-PTS SALES"/>
    <n v="0"/>
    <n v="0"/>
    <n v="745048"/>
    <s v="西安青松新瑞电子科技有限公司"/>
    <n v="0"/>
    <x v="1"/>
    <x v="1"/>
    <s v="Q1"/>
    <x v="1"/>
    <x v="2"/>
  </r>
  <r>
    <s v="ESHL"/>
    <s v="XIY"/>
    <x v="0"/>
    <d v="2020-05-11T00:00:00"/>
    <x v="0"/>
    <n v="14103743"/>
    <n v="43962"/>
    <s v="YMCT|KLW-M134F-01"/>
    <s v="BRKT.1 ROLLER"/>
    <n v="1"/>
    <n v="1"/>
    <n v="184.96"/>
    <s v="CNY"/>
    <n v="1.095"/>
    <n v="184.96"/>
    <n v="202.53120000000001"/>
    <s v="C66XIY-SERVICE GROUP"/>
    <s v="Xi'an Qingsong Xinrui Electronic Technology Co.,Lt"/>
    <s v="Same"/>
    <n v="905306"/>
    <n v="139"/>
    <s v="309ASY INV-PTS SALES"/>
    <n v="0"/>
    <n v="0"/>
    <n v="745048"/>
    <s v="西安青松新瑞电子科技有限公司"/>
    <n v="0"/>
    <x v="1"/>
    <x v="1"/>
    <s v="Q1"/>
    <x v="1"/>
    <x v="2"/>
  </r>
  <r>
    <s v="ESHL"/>
    <s v="XIY"/>
    <x v="0"/>
    <d v="2020-05-11T00:00:00"/>
    <x v="0"/>
    <n v="14103743"/>
    <n v="43962"/>
    <s v="YMCT|KLW-M134G-01"/>
    <s v="BRKT.2 ROLLER"/>
    <n v="1"/>
    <n v="1"/>
    <n v="184.96"/>
    <s v="CNY"/>
    <n v="1.095"/>
    <n v="184.96"/>
    <n v="202.53120000000001"/>
    <s v="C66XIY-SERVICE GROUP"/>
    <s v="Xi'an Qingsong Xinrui Electronic Technology Co.,Lt"/>
    <s v="Same"/>
    <n v="905306"/>
    <n v="139"/>
    <s v="309ASY INV-PTS SALES"/>
    <n v="0"/>
    <n v="0"/>
    <n v="745048"/>
    <s v="西安青松新瑞电子科技有限公司"/>
    <n v="0"/>
    <x v="1"/>
    <x v="1"/>
    <s v="Q1"/>
    <x v="1"/>
    <x v="2"/>
  </r>
  <r>
    <s v="ESHL"/>
    <s v="SHA"/>
    <x v="3"/>
    <d v="2020-05-12T00:00:00"/>
    <x v="0"/>
    <n v="13100162"/>
    <n v="43963"/>
    <s v="YMCT|REPAIR CHARGE"/>
    <s v="REPAIR CHARGE"/>
    <n v="1"/>
    <n v="1"/>
    <n v="4424.78"/>
    <s v="CNY"/>
    <n v="1.095"/>
    <n v="4424.78"/>
    <n v="4845.1340999999993"/>
    <s v="C66SHA-SERVICE GROUP"/>
    <s v="YUEQING QICHENG ELECTRIC CO.,LTD."/>
    <s v="Same"/>
    <n v="905311"/>
    <n v="0"/>
    <s v="309ASY INV-CONTRACT"/>
    <n v="0"/>
    <n v="0"/>
    <n v="0"/>
    <s v="乐清市启程电气有限公司"/>
    <n v="0"/>
    <x v="1"/>
    <x v="1"/>
    <s v="Q1"/>
    <x v="1"/>
    <x v="3"/>
  </r>
  <r>
    <s v="ESHL"/>
    <s v="SHA"/>
    <x v="3"/>
    <d v="2020-05-12T00:00:00"/>
    <x v="0"/>
    <n v="13100163"/>
    <n v="43963"/>
    <s v="YMCT|REPAIR CHARGE"/>
    <s v="REPAIR CHARGE"/>
    <n v="1"/>
    <n v="1"/>
    <n v="15812.39"/>
    <s v="CNY"/>
    <n v="1.095"/>
    <n v="15812.39"/>
    <n v="17314.567049999998"/>
    <s v="C66SHA-SERVICE GROUP"/>
    <s v="Shanghai Daimay Automotive Interior Co., Ltd"/>
    <s v="Same"/>
    <n v="905312"/>
    <n v="0"/>
    <s v="309ASY INV-CONTRACT"/>
    <n v="0"/>
    <n v="0"/>
    <n v="0"/>
    <s v="上海岱美汽车零部件有限公司"/>
    <n v="0"/>
    <x v="1"/>
    <x v="1"/>
    <s v="Q1"/>
    <x v="1"/>
    <x v="3"/>
  </r>
  <r>
    <s v="ESHL"/>
    <s v="XIY"/>
    <x v="2"/>
    <d v="2020-05-12T00:00:00"/>
    <x v="0"/>
    <n v="14103744"/>
    <n v="43963"/>
    <s v="YMCT|KHJ-MC100-00"/>
    <s v="SS TAPE FEEDER 8mm"/>
    <n v="8"/>
    <n v="8"/>
    <n v="23525.66"/>
    <s v="CNY"/>
    <n v="1.095"/>
    <n v="23525.66"/>
    <n v="25760.597699999998"/>
    <s v="C66XIY-SERVICE GROUP"/>
    <s v="Xi'an Bokang Electronic Co., Ltd."/>
    <s v="Same"/>
    <n v="905310"/>
    <n v="19875.77"/>
    <s v="309ASY INV-PTS SALES"/>
    <n v="0"/>
    <n v="0"/>
    <n v="745130"/>
    <s v="西安博康电子有限公司"/>
    <n v="0"/>
    <x v="1"/>
    <x v="1"/>
    <s v="Q1"/>
    <x v="1"/>
    <x v="2"/>
  </r>
  <r>
    <s v="ESHL"/>
    <s v="XIY"/>
    <x v="2"/>
    <d v="2020-05-12T00:00:00"/>
    <x v="0"/>
    <n v="14103744"/>
    <n v="43963"/>
    <s v="YMCT|KHJ-MC200-00"/>
    <s v="SS TAPE FEEDER 12/16mm"/>
    <n v="5"/>
    <n v="5"/>
    <n v="20659.29"/>
    <s v="CNY"/>
    <n v="1.095"/>
    <n v="20659.29"/>
    <n v="22621.922549999999"/>
    <s v="C66XIY-SERVICE GROUP"/>
    <s v="Xi'an Bokang Electronic Co., Ltd."/>
    <s v="Same"/>
    <n v="905310"/>
    <n v="17500"/>
    <s v="309ASY INV-PTS SALES"/>
    <n v="0"/>
    <n v="0"/>
    <n v="745130"/>
    <s v="西安博康电子有限公司"/>
    <n v="0"/>
    <x v="1"/>
    <x v="1"/>
    <s v="Q1"/>
    <x v="1"/>
    <x v="2"/>
  </r>
  <r>
    <s v="ESHL"/>
    <s v="SHA"/>
    <x v="2"/>
    <d v="2020-05-12T00:00:00"/>
    <x v="0"/>
    <n v="14103745"/>
    <n v="43963"/>
    <s v="YMCT|KLJ-MC200-00"/>
    <s v="ZS FEEDER ASSY. 1216"/>
    <n v="3"/>
    <n v="3"/>
    <n v="12876.11"/>
    <s v="CNY"/>
    <n v="1.095"/>
    <n v="12876.11"/>
    <n v="14099.34045"/>
    <s v="C66SHA-SERVICE GROUP"/>
    <s v="NINGBO WISH ELECTRONIC TECHNOLOGY CO., LTD."/>
    <s v="Same"/>
    <n v="905313"/>
    <n v="10681.53"/>
    <s v="309ASY INV-PTS SALES"/>
    <n v="0"/>
    <n v="0"/>
    <n v="745230"/>
    <s v="宁波万芯诚电子科技有限公司"/>
    <n v="0"/>
    <x v="1"/>
    <x v="1"/>
    <s v="Q1"/>
    <x v="1"/>
    <x v="3"/>
  </r>
  <r>
    <s v="ESHL"/>
    <s v="SZX"/>
    <x v="0"/>
    <d v="2020-05-14T00:00:00"/>
    <x v="0"/>
    <n v="14103746"/>
    <n v="43965"/>
    <s v="YMCT|KJM-M652J-01"/>
    <s v="CYLINDER HOOK ASSY"/>
    <n v="1"/>
    <n v="1"/>
    <n v="3805.31"/>
    <s v="CNY"/>
    <n v="1.095"/>
    <n v="3805.31"/>
    <n v="4166.8144499999999"/>
    <s v="C66SZX-SMT SERVICE"/>
    <s v="JiangXi Netis Technology Co., Ltd."/>
    <s v="Same"/>
    <n v="905315"/>
    <n v="2450"/>
    <s v="309ASY INV-PTS SALES"/>
    <n v="0"/>
    <n v="4.4000128314399998E+29"/>
    <n v="745506"/>
    <s v="江西网是科技有限公司"/>
    <n v="0"/>
    <x v="1"/>
    <x v="1"/>
    <s v="Q1"/>
    <x v="1"/>
    <x v="0"/>
  </r>
  <r>
    <s v="ESHL"/>
    <s v="SZX"/>
    <x v="0"/>
    <d v="2020-05-14T00:00:00"/>
    <x v="0"/>
    <n v="14103746"/>
    <n v="43965"/>
    <s v="YMCT|KKE-M2267-A0"/>
    <s v="GUIDE X AXIS ASSY"/>
    <n v="5"/>
    <n v="5"/>
    <n v="7522.12"/>
    <s v="CNY"/>
    <n v="1.095"/>
    <n v="7522.12"/>
    <n v="8236.7214000000004"/>
    <s v="C66SZX-SMT SERVICE"/>
    <s v="JiangXi Netis Technology Co., Ltd."/>
    <s v="Same"/>
    <n v="905315"/>
    <n v="4010"/>
    <s v="309ASY INV-PTS SALES"/>
    <n v="0"/>
    <n v="4.4000128314399998E+29"/>
    <n v="745506"/>
    <s v="江西网是科技有限公司"/>
    <n v="0"/>
    <x v="1"/>
    <x v="1"/>
    <s v="Q1"/>
    <x v="1"/>
    <x v="0"/>
  </r>
  <r>
    <s v="ESHL"/>
    <s v="SZX"/>
    <x v="0"/>
    <d v="2020-05-14T00:00:00"/>
    <x v="0"/>
    <n v="14103746"/>
    <n v="43965"/>
    <s v="YMCT|KHY-M221A-A0"/>
    <s v="COVER DUCT ASSY."/>
    <n v="3"/>
    <n v="3"/>
    <n v="1486.73"/>
    <s v="CNY"/>
    <n v="1.095"/>
    <n v="1486.73"/>
    <n v="1627.9693500000001"/>
    <s v="C66SZX-SMT SERVICE"/>
    <s v="JiangXi Netis Technology Co., Ltd."/>
    <s v="Same"/>
    <n v="905315"/>
    <n v="816"/>
    <s v="309ASY INV-PTS SALES"/>
    <n v="0"/>
    <n v="4.4000128314399998E+29"/>
    <n v="745506"/>
    <s v="江西网是科技有限公司"/>
    <n v="0"/>
    <x v="1"/>
    <x v="1"/>
    <s v="Q1"/>
    <x v="1"/>
    <x v="0"/>
  </r>
  <r>
    <s v="ESHL"/>
    <s v="SZX"/>
    <x v="0"/>
    <d v="2020-05-14T00:00:00"/>
    <x v="0"/>
    <n v="14103746"/>
    <n v="43965"/>
    <s v="YMCT|KHJ-MC181-00"/>
    <s v="HANDLE"/>
    <n v="10"/>
    <n v="10"/>
    <n v="619.47"/>
    <s v="CNY"/>
    <n v="1.095"/>
    <n v="619.47"/>
    <n v="678.31965000000002"/>
    <s v="C66SZX-SMT SERVICE"/>
    <s v="JiangXi Netis Technology Co., Ltd."/>
    <s v="Same"/>
    <n v="905315"/>
    <n v="400"/>
    <s v="309ASY INV-PTS SALES"/>
    <n v="0"/>
    <n v="4.4000128314399998E+29"/>
    <n v="745506"/>
    <s v="江西网是科技有限公司"/>
    <n v="0"/>
    <x v="1"/>
    <x v="1"/>
    <s v="Q1"/>
    <x v="1"/>
    <x v="0"/>
  </r>
  <r>
    <s v="ESHL"/>
    <s v="SZX"/>
    <x v="0"/>
    <d v="2020-05-14T00:00:00"/>
    <x v="0"/>
    <n v="14103746"/>
    <n v="43965"/>
    <s v="YMCT|KHJ-MC141-S1"/>
    <s v="PARTS,TAPE GUIDE"/>
    <n v="10"/>
    <n v="10"/>
    <n v="4424.78"/>
    <s v="CNY"/>
    <n v="1.095"/>
    <n v="4424.78"/>
    <n v="4845.1340999999993"/>
    <s v="C66SZX-SMT SERVICE"/>
    <s v="JiangXi Netis Technology Co., Ltd."/>
    <s v="Same"/>
    <n v="905315"/>
    <n v="834"/>
    <s v="309ASY INV-PTS SALES"/>
    <n v="0"/>
    <n v="4.4000128314399998E+29"/>
    <n v="745506"/>
    <s v="江西网是科技有限公司"/>
    <n v="0"/>
    <x v="1"/>
    <x v="1"/>
    <s v="Q1"/>
    <x v="1"/>
    <x v="0"/>
  </r>
  <r>
    <s v="ESHL"/>
    <s v="SZX"/>
    <x v="0"/>
    <d v="2020-05-14T00:00:00"/>
    <x v="0"/>
    <n v="14103746"/>
    <n v="43965"/>
    <s v="YMCT|KHY-M7710-A4"/>
    <s v="NOZZLE 311A ASSY."/>
    <n v="20"/>
    <n v="20"/>
    <n v="13097.35"/>
    <s v="CNY"/>
    <n v="1.095"/>
    <n v="13097.35"/>
    <n v="14341.598250000001"/>
    <s v="C66SZX-SMT SERVICE"/>
    <s v="JiangXi Netis Technology Co., Ltd."/>
    <s v="Same"/>
    <n v="905315"/>
    <n v="7400"/>
    <s v="309ASY INV-PTS SALES"/>
    <n v="0"/>
    <n v="4.4000128314399998E+29"/>
    <n v="745506"/>
    <s v="江西网是科技有限公司"/>
    <n v="0"/>
    <x v="1"/>
    <x v="1"/>
    <s v="Q1"/>
    <x v="1"/>
    <x v="0"/>
  </r>
  <r>
    <s v="ESHL"/>
    <s v="SZX"/>
    <x v="1"/>
    <d v="2020-05-15T00:00:00"/>
    <x v="2"/>
    <n v="12101085"/>
    <n v="43966"/>
    <s v="HELI|REPAIR CHARGE"/>
    <s v="REPAIR CHARGE"/>
    <n v="1"/>
    <n v="1"/>
    <n v="1769.91"/>
    <s v="CNY"/>
    <n v="1.095"/>
    <n v="1769.91"/>
    <n v="1938.0514499999999"/>
    <s v="C66SZX-SMT SERVICE"/>
    <s v="LOTES Guangzhou Co.,Ltd"/>
    <s v="Same"/>
    <n v="905316"/>
    <n v="0"/>
    <s v="309ASY INV-NON-CON"/>
    <n v="0"/>
    <s v="P2I-J40052"/>
    <n v="0"/>
    <s v="番禺得意精密电子工业有限公司"/>
    <n v="0"/>
    <x v="1"/>
    <x v="1"/>
    <s v="Q1"/>
    <x v="1"/>
    <x v="0"/>
  </r>
  <r>
    <s v="ESHL"/>
    <s v="SHA"/>
    <x v="1"/>
    <d v="2020-05-19T00:00:00"/>
    <x v="0"/>
    <n v="12101086"/>
    <n v="43970"/>
    <s v="YMCT|REPAIR CHARGE"/>
    <s v="REPAIR CHARGE"/>
    <n v="1"/>
    <n v="1"/>
    <n v="1971.68"/>
    <s v="CNY"/>
    <n v="1.095"/>
    <n v="1971.68"/>
    <n v="2158.9895999999999"/>
    <s v="C66SHA-SERVICE GROUP"/>
    <s v="Nantong Leisheng Special Motor Co., Ltd"/>
    <s v="Same"/>
    <n v="905322"/>
    <n v="0"/>
    <s v="309ASY INV-NON-CON-V"/>
    <n v="0"/>
    <n v="0"/>
    <n v="0"/>
    <s v="南通雷圣特种电机有限公司"/>
    <n v="0"/>
    <x v="1"/>
    <x v="1"/>
    <s v="Q1"/>
    <x v="1"/>
    <x v="3"/>
  </r>
  <r>
    <s v="ESHL"/>
    <s v="SHA"/>
    <x v="0"/>
    <d v="2020-05-19T00:00:00"/>
    <x v="0"/>
    <n v="14103747"/>
    <n v="43970"/>
    <s v="YMCT|KHY-M9129-00"/>
    <s v="BELT 1 CONVEYOR"/>
    <n v="3"/>
    <n v="3"/>
    <n v="799.12"/>
    <s v="CNY"/>
    <n v="1.095"/>
    <n v="799.12"/>
    <n v="875.03639999999996"/>
    <s v="C66SHA-SERVICE GROUP"/>
    <s v="Suzhou Inovance Technology Co Ltd"/>
    <s v="Same"/>
    <n v="905317"/>
    <n v="442.2"/>
    <s v="309ASY INV-PTS SALES"/>
    <n v="0"/>
    <n v="0"/>
    <n v="745868"/>
    <s v="苏州汇川技术有限公司"/>
    <n v="0"/>
    <x v="1"/>
    <x v="1"/>
    <s v="Q1"/>
    <x v="1"/>
    <x v="3"/>
  </r>
  <r>
    <s v="ESHL"/>
    <s v="SHA"/>
    <x v="0"/>
    <d v="2020-05-19T00:00:00"/>
    <x v="0"/>
    <n v="14103747"/>
    <n v="43970"/>
    <s v="YMCT|KHY-M9263-00"/>
    <s v="CYLINDER"/>
    <n v="1"/>
    <n v="1"/>
    <n v="622.12"/>
    <s v="CNY"/>
    <n v="1.095"/>
    <n v="622.12"/>
    <n v="681.22140000000002"/>
    <s v="C66SHA-SERVICE GROUP"/>
    <s v="Suzhou Inovance Technology Co Ltd"/>
    <s v="Same"/>
    <n v="905317"/>
    <n v="278"/>
    <s v="309ASY INV-PTS SALES"/>
    <n v="0"/>
    <n v="0"/>
    <n v="745868"/>
    <s v="苏州汇川技术有限公司"/>
    <n v="0"/>
    <x v="1"/>
    <x v="1"/>
    <s v="Q1"/>
    <x v="1"/>
    <x v="3"/>
  </r>
  <r>
    <s v="ESHL"/>
    <s v="SHA"/>
    <x v="0"/>
    <d v="2020-05-19T00:00:00"/>
    <x v="0"/>
    <n v="14103748"/>
    <n v="43970"/>
    <s v="YMCT|KHY-M2267-A0"/>
    <s v="GUIDE X AXIS ASSY"/>
    <n v="1"/>
    <n v="1"/>
    <n v="1496.46"/>
    <s v="CNY"/>
    <n v="1.095"/>
    <n v="1496.46"/>
    <n v="1638.6237000000001"/>
    <s v="C66SHA-SERVICE GROUP"/>
    <s v="Suzhou Inovance Technology Co Ltd"/>
    <s v="Same"/>
    <n v="905318"/>
    <n v="679"/>
    <s v="309ASY INV-PTS SALES"/>
    <n v="0"/>
    <n v="0"/>
    <n v="745870"/>
    <s v="苏州汇川技术有限公司"/>
    <n v="0"/>
    <x v="1"/>
    <x v="1"/>
    <s v="Q1"/>
    <x v="1"/>
    <x v="3"/>
  </r>
  <r>
    <s v="ESHL"/>
    <s v="SHA"/>
    <x v="0"/>
    <d v="2020-05-19T00:00:00"/>
    <x v="0"/>
    <n v="14103748"/>
    <n v="43970"/>
    <s v="YMCT|KLJ-MC245-00"/>
    <s v="LEVER F 1216"/>
    <n v="10"/>
    <n v="10"/>
    <n v="566.37"/>
    <s v="CNY"/>
    <n v="1.095"/>
    <n v="566.37"/>
    <n v="620.17515000000003"/>
    <s v="C66SHA-SERVICE GROUP"/>
    <s v="Suzhou Inovance Technology Co Ltd"/>
    <s v="Same"/>
    <n v="905318"/>
    <n v="260"/>
    <s v="309ASY INV-PTS SALES"/>
    <n v="0"/>
    <n v="0"/>
    <n v="745870"/>
    <s v="苏州汇川技术有限公司"/>
    <n v="0"/>
    <x v="1"/>
    <x v="1"/>
    <s v="Q1"/>
    <x v="1"/>
    <x v="3"/>
  </r>
  <r>
    <s v="ESHL"/>
    <s v="SHA"/>
    <x v="0"/>
    <d v="2020-05-19T00:00:00"/>
    <x v="0"/>
    <n v="14103748"/>
    <n v="43970"/>
    <s v="YMCT|91690-10004"/>
    <s v="PIN SPRING (D1.0XL4)"/>
    <n v="3"/>
    <n v="3"/>
    <n v="31.86"/>
    <s v="CNY"/>
    <n v="1.095"/>
    <n v="31.86"/>
    <n v="34.886699999999998"/>
    <s v="C66SHA-SERVICE GROUP"/>
    <s v="Suzhou Inovance Technology Co Ltd"/>
    <s v="Same"/>
    <n v="905318"/>
    <n v="15"/>
    <s v="309ASY INV-PTS SALES"/>
    <n v="0"/>
    <n v="0"/>
    <n v="745870"/>
    <s v="苏州汇川技术有限公司"/>
    <n v="0"/>
    <x v="1"/>
    <x v="1"/>
    <s v="Q1"/>
    <x v="1"/>
    <x v="3"/>
  </r>
  <r>
    <s v="ESHL"/>
    <s v="SHA"/>
    <x v="0"/>
    <d v="2020-05-19T00:00:00"/>
    <x v="1"/>
    <n v="14103749"/>
    <n v="43970"/>
    <s v="ZMTR|K48-M3856-00X"/>
    <s v="GREASE PACK(NSL)"/>
    <n v="10"/>
    <n v="10"/>
    <n v="5230.09"/>
    <s v="CNY"/>
    <n v="1.095"/>
    <n v="5230.09"/>
    <n v="5726.9485500000001"/>
    <s v="C66SHA-SERVICE GROUP"/>
    <s v="Keya Electro-optical Co., Ltd."/>
    <s v="Same"/>
    <n v="905319"/>
    <n v="1327.4"/>
    <s v="309ASY INV-PTS SALES"/>
    <n v="0"/>
    <n v="0"/>
    <n v="745878"/>
    <s v="科雅光电(镇江)有限公司"/>
    <n v="0"/>
    <x v="1"/>
    <x v="1"/>
    <s v="Q1"/>
    <x v="1"/>
    <x v="3"/>
  </r>
  <r>
    <s v="ESHL"/>
    <s v="SHA"/>
    <x v="0"/>
    <d v="2020-05-19T00:00:00"/>
    <x v="0"/>
    <n v="14103749"/>
    <n v="43970"/>
    <s v="YMCT|KHY-M9129-00"/>
    <s v="BELT 1 CONVEYOR"/>
    <n v="2"/>
    <n v="2"/>
    <n v="536.28"/>
    <s v="CNY"/>
    <n v="1.095"/>
    <n v="536.28"/>
    <n v="587.22659999999996"/>
    <s v="C66SHA-SERVICE GROUP"/>
    <s v="Keya Electro-optical Co., Ltd."/>
    <s v="Same"/>
    <n v="905319"/>
    <n v="294.8"/>
    <s v="309ASY INV-PTS SALES"/>
    <n v="0"/>
    <n v="0"/>
    <n v="745878"/>
    <s v="科雅光电(镇江)有限公司"/>
    <n v="0"/>
    <x v="1"/>
    <x v="1"/>
    <s v="Q1"/>
    <x v="1"/>
    <x v="3"/>
  </r>
  <r>
    <s v="ESHL"/>
    <s v="SHA"/>
    <x v="0"/>
    <d v="2020-05-19T00:00:00"/>
    <x v="0"/>
    <n v="14103749"/>
    <n v="43970"/>
    <s v="YMCT|KKE-M917H-00"/>
    <s v="BELT CONVEYOR"/>
    <n v="2"/>
    <n v="2"/>
    <n v="253.1"/>
    <s v="CNY"/>
    <n v="1.095"/>
    <n v="253.1"/>
    <n v="277.14449999999999"/>
    <s v="C66SHA-SERVICE GROUP"/>
    <s v="Keya Electro-optical Co., Ltd."/>
    <s v="Same"/>
    <n v="905319"/>
    <n v="140"/>
    <s v="309ASY INV-PTS SALES"/>
    <n v="0"/>
    <n v="0"/>
    <n v="745878"/>
    <s v="科雅光电(镇江)有限公司"/>
    <n v="0"/>
    <x v="1"/>
    <x v="1"/>
    <s v="Q1"/>
    <x v="1"/>
    <x v="3"/>
  </r>
  <r>
    <s v="ESHL"/>
    <s v="SHA"/>
    <x v="0"/>
    <d v="2020-05-19T00:00:00"/>
    <x v="0"/>
    <n v="14103749"/>
    <n v="43970"/>
    <s v="YMCT|KKE-M9127-00"/>
    <s v="BELT 1 CONVEYOR"/>
    <n v="2"/>
    <n v="2"/>
    <n v="339.82"/>
    <s v="CNY"/>
    <n v="1.095"/>
    <n v="339.82"/>
    <n v="372.10289999999998"/>
    <s v="C66SHA-SERVICE GROUP"/>
    <s v="Keya Electro-optical Co., Ltd."/>
    <s v="Same"/>
    <n v="905319"/>
    <n v="188"/>
    <s v="309ASY INV-PTS SALES"/>
    <n v="0"/>
    <n v="0"/>
    <n v="745878"/>
    <s v="科雅光电(镇江)有限公司"/>
    <n v="0"/>
    <x v="1"/>
    <x v="1"/>
    <s v="Q1"/>
    <x v="1"/>
    <x v="3"/>
  </r>
  <r>
    <s v="ESHL"/>
    <s v="SHA"/>
    <x v="0"/>
    <d v="2020-05-19T00:00:00"/>
    <x v="0"/>
    <n v="14103749"/>
    <n v="43970"/>
    <s v="YMCT|KKE-M919R-00"/>
    <s v="BELT CONVEYOR"/>
    <n v="2"/>
    <n v="2"/>
    <n v="253.1"/>
    <s v="CNY"/>
    <n v="1.095"/>
    <n v="253.1"/>
    <n v="277.14449999999999"/>
    <s v="C66SHA-SERVICE GROUP"/>
    <s v="Keya Electro-optical Co., Ltd."/>
    <s v="Same"/>
    <n v="905319"/>
    <n v="140"/>
    <s v="309ASY INV-PTS SALES"/>
    <n v="0"/>
    <n v="0"/>
    <n v="745878"/>
    <s v="科雅光电(镇江)有限公司"/>
    <n v="0"/>
    <x v="1"/>
    <x v="1"/>
    <s v="Q1"/>
    <x v="1"/>
    <x v="3"/>
  </r>
  <r>
    <s v="ESHL"/>
    <s v="SHA"/>
    <x v="0"/>
    <d v="2020-05-19T00:00:00"/>
    <x v="0"/>
    <n v="14103749"/>
    <n v="43970"/>
    <s v="YMCT|KV8-M8870-10"/>
    <s v="TURBINE OIL 1L"/>
    <n v="1"/>
    <n v="1"/>
    <n v="467.26"/>
    <s v="CNY"/>
    <n v="1.095"/>
    <n v="467.26"/>
    <n v="511.6497"/>
    <s v="C66SHA-SERVICE GROUP"/>
    <s v="Keya Electro-optical Co., Ltd."/>
    <s v="Same"/>
    <n v="905319"/>
    <n v="250"/>
    <s v="309ASY INV-PTS SALES"/>
    <n v="0"/>
    <n v="0"/>
    <n v="745878"/>
    <s v="科雅光电(镇江)有限公司"/>
    <n v="0"/>
    <x v="1"/>
    <x v="1"/>
    <s v="Q1"/>
    <x v="1"/>
    <x v="3"/>
  </r>
  <r>
    <s v="ESHL"/>
    <s v="SHA"/>
    <x v="0"/>
    <d v="2020-05-19T00:00:00"/>
    <x v="0"/>
    <n v="14103750"/>
    <n v="43970"/>
    <s v="YMCT|KMB-M70V0-01"/>
    <s v="VALVE ASSY."/>
    <n v="3"/>
    <n v="3"/>
    <n v="4792.04"/>
    <s v="CNY"/>
    <n v="1.095"/>
    <n v="4792.04"/>
    <n v="5247.2838000000002"/>
    <s v="C66SHA-SERVICE GROUP"/>
    <s v="Nanjing Feiteng Electronic Technology Co., Ltd."/>
    <s v="Same"/>
    <n v="905320"/>
    <n v="2619"/>
    <s v="309ASY INV-PTS SALES"/>
    <n v="0"/>
    <n v="0"/>
    <n v="745886"/>
    <s v="南京飞腾电子科技有限公司"/>
    <n v="0"/>
    <x v="1"/>
    <x v="1"/>
    <s v="Q1"/>
    <x v="1"/>
    <x v="3"/>
  </r>
  <r>
    <s v="ESHL"/>
    <s v="SHA"/>
    <x v="0"/>
    <d v="2020-05-19T00:00:00"/>
    <x v="0"/>
    <n v="14103750"/>
    <n v="43970"/>
    <s v="YMCT|KLA-M53M4-10"/>
    <s v="FAN MOTOR ASSY"/>
    <n v="1"/>
    <n v="1"/>
    <n v="565.49"/>
    <s v="CNY"/>
    <n v="1.095"/>
    <n v="565.49"/>
    <n v="619.21154999999999"/>
    <s v="C66SHA-SERVICE GROUP"/>
    <s v="Nanjing Feiteng Electronic Technology Co., Ltd."/>
    <s v="Same"/>
    <n v="905320"/>
    <n v="309"/>
    <s v="309ASY INV-PTS SALES"/>
    <n v="0"/>
    <n v="0"/>
    <n v="745886"/>
    <s v="南京飞腾电子科技有限公司"/>
    <n v="0"/>
    <x v="1"/>
    <x v="1"/>
    <s v="Q1"/>
    <x v="1"/>
    <x v="3"/>
  </r>
  <r>
    <s v="ESHL"/>
    <s v="SHA"/>
    <x v="0"/>
    <d v="2020-05-19T00:00:00"/>
    <x v="0"/>
    <n v="14103750"/>
    <n v="43970"/>
    <s v="YMCT|KLA-M53M4-20"/>
    <s v="FAN MOTOR ASSY"/>
    <n v="1"/>
    <n v="1"/>
    <n v="565.49"/>
    <s v="CNY"/>
    <n v="1.095"/>
    <n v="565.49"/>
    <n v="619.21154999999999"/>
    <s v="C66SHA-SERVICE GROUP"/>
    <s v="Nanjing Feiteng Electronic Technology Co., Ltd."/>
    <s v="Same"/>
    <n v="905320"/>
    <n v="309"/>
    <s v="309ASY INV-PTS SALES"/>
    <n v="0"/>
    <n v="0"/>
    <n v="745886"/>
    <s v="南京飞腾电子科技有限公司"/>
    <n v="0"/>
    <x v="1"/>
    <x v="1"/>
    <s v="Q1"/>
    <x v="1"/>
    <x v="3"/>
  </r>
  <r>
    <s v="ESHL"/>
    <s v="SHA"/>
    <x v="0"/>
    <d v="2020-05-19T00:00:00"/>
    <x v="0"/>
    <n v="14103750"/>
    <n v="43970"/>
    <s v="YMCT|KLA-M53L2-00"/>
    <s v="FAN MOTOR ASSY"/>
    <n v="1"/>
    <n v="1"/>
    <n v="510.62"/>
    <s v="CNY"/>
    <n v="1.095"/>
    <n v="510.62"/>
    <n v="559.12890000000004"/>
    <s v="C66SHA-SERVICE GROUP"/>
    <s v="Nanjing Feiteng Electronic Technology Co., Ltd."/>
    <s v="Same"/>
    <n v="905320"/>
    <n v="278"/>
    <s v="309ASY INV-PTS SALES"/>
    <n v="0"/>
    <n v="0"/>
    <n v="745886"/>
    <s v="南京飞腾电子科技有限公司"/>
    <n v="0"/>
    <x v="1"/>
    <x v="1"/>
    <s v="Q1"/>
    <x v="1"/>
    <x v="3"/>
  </r>
  <r>
    <s v="ESHL"/>
    <s v="SHA"/>
    <x v="0"/>
    <d v="2020-05-19T00:00:00"/>
    <x v="0"/>
    <n v="14103750"/>
    <n v="43970"/>
    <s v="YMCT|KLF-M66TE-10"/>
    <s v="HNS F.CTRL - FDR"/>
    <n v="1"/>
    <n v="1"/>
    <n v="261.95"/>
    <s v="CNY"/>
    <n v="1.095"/>
    <n v="261.95"/>
    <n v="286.83524999999997"/>
    <s v="C66SHA-SERVICE GROUP"/>
    <s v="Nanjing Feiteng Electronic Technology Co., Ltd."/>
    <s v="Same"/>
    <n v="905320"/>
    <n v="139"/>
    <s v="309ASY INV-PTS SALES"/>
    <n v="0"/>
    <n v="0"/>
    <n v="745886"/>
    <s v="南京飞腾电子科技有限公司"/>
    <n v="0"/>
    <x v="1"/>
    <x v="1"/>
    <s v="Q1"/>
    <x v="1"/>
    <x v="3"/>
  </r>
  <r>
    <s v="ESHL"/>
    <s v="SHA"/>
    <x v="0"/>
    <d v="2020-05-19T00:00:00"/>
    <x v="0"/>
    <n v="14103750"/>
    <n v="43970"/>
    <s v="YMCT|KMB-M7013-03"/>
    <s v="DIFFUSER"/>
    <n v="4"/>
    <n v="4"/>
    <n v="1316.81"/>
    <s v="CNY"/>
    <n v="1.095"/>
    <n v="1316.81"/>
    <n v="1441.9069499999998"/>
    <s v="C66SHA-SERVICE GROUP"/>
    <s v="Nanjing Feiteng Electronic Technology Co., Ltd."/>
    <s v="Same"/>
    <n v="905320"/>
    <n v="648"/>
    <s v="309ASY INV-PTS SALES"/>
    <n v="0"/>
    <n v="0"/>
    <n v="745886"/>
    <s v="南京飞腾电子科技有限公司"/>
    <n v="0"/>
    <x v="1"/>
    <x v="1"/>
    <s v="Q1"/>
    <x v="1"/>
    <x v="3"/>
  </r>
  <r>
    <s v="ESHL"/>
    <s v="SHA"/>
    <x v="2"/>
    <d v="2020-05-19T00:00:00"/>
    <x v="0"/>
    <n v="14103751"/>
    <n v="43970"/>
    <s v="YMCT|KHJ-MC200-00"/>
    <s v="SS TAPE FEEDER 12/16mm"/>
    <n v="20"/>
    <n v="20"/>
    <n v="74725.66"/>
    <s v="CNY"/>
    <n v="1.095"/>
    <n v="74725.66"/>
    <n v="81824.597699999998"/>
    <s v="C66SHA-SERVICE GROUP"/>
    <s v="Quansheng Electronics Co., Ltd."/>
    <s v="Same"/>
    <n v="905321"/>
    <n v="70000"/>
    <s v="309ASY INV-PTS SALES"/>
    <n v="0"/>
    <n v="0"/>
    <n v="745890"/>
    <s v="福建泉盛电子有限公司"/>
    <n v="0"/>
    <x v="1"/>
    <x v="1"/>
    <s v="Q1"/>
    <x v="1"/>
    <x v="3"/>
  </r>
  <r>
    <s v="ESHL"/>
    <s v="SHA"/>
    <x v="2"/>
    <d v="2020-05-19T00:00:00"/>
    <x v="0"/>
    <n v="14103751"/>
    <n v="43970"/>
    <s v="YMCT|KHJ-MC400-00"/>
    <s v="SS TAPE FEEDER 24mm"/>
    <n v="4"/>
    <n v="4"/>
    <n v="16332.74"/>
    <s v="CNY"/>
    <n v="1.095"/>
    <n v="16332.74"/>
    <n v="17884.350299999998"/>
    <s v="C66SHA-SERVICE GROUP"/>
    <s v="Quansheng Electronics Co., Ltd."/>
    <s v="Same"/>
    <n v="905321"/>
    <n v="15200"/>
    <s v="309ASY INV-PTS SALES"/>
    <n v="0"/>
    <n v="0"/>
    <n v="745890"/>
    <s v="福建泉盛电子有限公司"/>
    <n v="0"/>
    <x v="1"/>
    <x v="1"/>
    <s v="Q1"/>
    <x v="1"/>
    <x v="3"/>
  </r>
  <r>
    <s v="ESHL"/>
    <s v="SHA"/>
    <x v="2"/>
    <d v="2020-05-19T00:00:00"/>
    <x v="0"/>
    <n v="14103751"/>
    <n v="43970"/>
    <s v="YMCT|KHJ-MC500-00"/>
    <s v="SS TAPE FEEDER 32mm"/>
    <n v="5"/>
    <n v="5"/>
    <n v="26314.16"/>
    <s v="CNY"/>
    <n v="1.095"/>
    <n v="26314.16"/>
    <n v="28814.0052"/>
    <s v="C66SHA-SERVICE GROUP"/>
    <s v="Quansheng Electronics Co., Ltd."/>
    <s v="Same"/>
    <n v="905321"/>
    <n v="24503.74"/>
    <s v="309ASY INV-PTS SALES"/>
    <n v="0"/>
    <n v="0"/>
    <n v="745890"/>
    <s v="福建泉盛电子有限公司"/>
    <n v="0"/>
    <x v="1"/>
    <x v="1"/>
    <s v="Q1"/>
    <x v="1"/>
    <x v="3"/>
  </r>
  <r>
    <s v="ESHL"/>
    <s v="SHA"/>
    <x v="2"/>
    <d v="2020-05-19T00:00:00"/>
    <x v="0"/>
    <n v="14103751"/>
    <n v="43970"/>
    <s v="YMCT|KHJ-MC600-00"/>
    <s v="SS TAPE FEEDER 44mm"/>
    <n v="4"/>
    <n v="4"/>
    <n v="30654.87"/>
    <s v="CNY"/>
    <n v="1.095"/>
    <n v="30654.87"/>
    <n v="33567.082649999997"/>
    <s v="C66SHA-SERVICE GROUP"/>
    <s v="Quansheng Electronics Co., Ltd."/>
    <s v="Same"/>
    <n v="905321"/>
    <n v="27788.22"/>
    <s v="309ASY INV-PTS SALES"/>
    <n v="0"/>
    <n v="0"/>
    <n v="745890"/>
    <s v="福建泉盛电子有限公司"/>
    <n v="0"/>
    <x v="1"/>
    <x v="1"/>
    <s v="Q1"/>
    <x v="1"/>
    <x v="3"/>
  </r>
  <r>
    <s v="ESHL"/>
    <s v="SHA"/>
    <x v="0"/>
    <d v="2020-05-19T00:00:00"/>
    <x v="0"/>
    <n v="14103751"/>
    <n v="43970"/>
    <s v="YMCT|KJ8-M7451-20"/>
    <s v="SPRING RACK"/>
    <n v="5"/>
    <n v="5"/>
    <n v="460.18"/>
    <s v="CNY"/>
    <n v="1.095"/>
    <n v="460.18"/>
    <n v="503.89710000000002"/>
    <s v="C66SHA-SERVICE GROUP"/>
    <s v="Quansheng Electronics Co., Ltd."/>
    <s v="Same"/>
    <n v="905321"/>
    <n v="245"/>
    <s v="309ASY INV-PTS SALES"/>
    <n v="0"/>
    <n v="0"/>
    <n v="745890"/>
    <s v="福建泉盛电子有限公司"/>
    <n v="0"/>
    <x v="1"/>
    <x v="1"/>
    <s v="Q1"/>
    <x v="1"/>
    <x v="3"/>
  </r>
  <r>
    <s v="ESHL"/>
    <s v="SZX"/>
    <x v="0"/>
    <d v="2020-05-20T00:00:00"/>
    <x v="1"/>
    <n v="14103752"/>
    <n v="43971"/>
    <s v="DEKI|215607"/>
    <s v="BOM ASSY. BOARD CLAMP FOIL 500MM (TXT)"/>
    <n v="3"/>
    <n v="3"/>
    <n v="7380.53"/>
    <s v="CNY"/>
    <n v="1.095"/>
    <n v="7380.53"/>
    <n v="8081.6803499999996"/>
    <s v="C66SZX-SMT SERVICE"/>
    <s v="Providence Enterprise Limited"/>
    <s v="Same"/>
    <n v="905323"/>
    <n v="5872.57"/>
    <s v="309ASY INV-PTS SALES"/>
    <n v="0"/>
    <s v="TP20003910"/>
    <n v="746015"/>
    <s v="金进科技(深圳)有限公司"/>
    <n v="0"/>
    <x v="1"/>
    <x v="1"/>
    <s v="Q1"/>
    <x v="1"/>
    <x v="0"/>
  </r>
  <r>
    <s v="ESHL"/>
    <s v="SZX"/>
    <x v="0"/>
    <d v="2020-05-20T00:00:00"/>
    <x v="1"/>
    <n v="14103752"/>
    <n v="43971"/>
    <s v="DEKI|202418"/>
    <s v="BELT ROUND 3MM X2630MM SOLID ESD"/>
    <n v="4"/>
    <n v="4"/>
    <n v="1656.64"/>
    <s v="CNY"/>
    <n v="1.095"/>
    <n v="1656.64"/>
    <n v="1814.0208"/>
    <s v="C66SZX-SMT SERVICE"/>
    <s v="Providence Enterprise Limited"/>
    <s v="Same"/>
    <n v="905323"/>
    <n v="1330.97"/>
    <s v="309ASY INV-PTS SALES"/>
    <n v="0"/>
    <s v="TP20003910"/>
    <n v="746015"/>
    <s v="金进科技(深圳)有限公司"/>
    <n v="0"/>
    <x v="1"/>
    <x v="1"/>
    <s v="Q1"/>
    <x v="1"/>
    <x v="0"/>
  </r>
  <r>
    <s v="ESHL"/>
    <s v="SZX"/>
    <x v="0"/>
    <d v="2020-05-20T00:00:00"/>
    <x v="1"/>
    <n v="14103752"/>
    <n v="43971"/>
    <s v="DEKI|158815"/>
    <s v="CARRIER^BOARD CLAMP^TRANSPORT RAILS^500"/>
    <n v="2"/>
    <n v="2"/>
    <n v="10796.46"/>
    <s v="CNY"/>
    <n v="1.095"/>
    <n v="10796.46"/>
    <n v="11822.123699999998"/>
    <s v="C66SZX-SMT SERVICE"/>
    <s v="Providence Enterprise Limited"/>
    <s v="Same"/>
    <n v="905323"/>
    <n v="8860.18"/>
    <s v="309ASY INV-PTS SALES"/>
    <n v="0"/>
    <s v="TP20003910"/>
    <n v="746015"/>
    <s v="金进科技(深圳)有限公司"/>
    <n v="0"/>
    <x v="1"/>
    <x v="1"/>
    <s v="Q1"/>
    <x v="1"/>
    <x v="0"/>
  </r>
  <r>
    <s v="ESHL"/>
    <s v="SZX"/>
    <x v="0"/>
    <d v="2020-05-20T00:00:00"/>
    <x v="0"/>
    <n v="14103753"/>
    <n v="43971"/>
    <s v="YMCT|KHN-M7720-A3"/>
    <s v="NOZZLE 302A ASSY"/>
    <n v="3"/>
    <n v="3"/>
    <n v="2575.2199999999998"/>
    <s v="CNY"/>
    <n v="1.095"/>
    <n v="2575.2199999999998"/>
    <n v="2819.8658999999998"/>
    <s v="C66SZX-SMT SERVICE"/>
    <s v="Hai Xin Technology(ShenZhen) Company Limited."/>
    <s v="Same"/>
    <n v="905324"/>
    <n v="900"/>
    <s v="309ASY INV-PTS SALES"/>
    <n v="0"/>
    <s v="PO2004000098,PO2005000101,PO2005000071"/>
    <n v="746031"/>
    <s v="海星科技（深圳）有限公司"/>
    <n v="0"/>
    <x v="1"/>
    <x v="1"/>
    <s v="Q1"/>
    <x v="1"/>
    <x v="0"/>
  </r>
  <r>
    <s v="ESHL"/>
    <s v="SZX"/>
    <x v="0"/>
    <d v="2020-05-20T00:00:00"/>
    <x v="0"/>
    <n v="14103753"/>
    <n v="43971"/>
    <s v="YMCT|KHY-M712S-A0"/>
    <s v="SHAFT 2 SPARE"/>
    <n v="1"/>
    <n v="1"/>
    <n v="4685.84"/>
    <s v="CNY"/>
    <n v="1.095"/>
    <n v="4685.84"/>
    <n v="5130.9948000000004"/>
    <s v="C66SZX-SMT SERVICE"/>
    <s v="Hai Xin Technology(ShenZhen) Company Limited."/>
    <s v="Same"/>
    <n v="905324"/>
    <n v="2110"/>
    <s v="309ASY INV-PTS SALES"/>
    <n v="0"/>
    <s v="PO2004000098,PO2005000101,PO2005000071"/>
    <n v="746031"/>
    <s v="海星科技（深圳）有限公司"/>
    <n v="0"/>
    <x v="1"/>
    <x v="1"/>
    <s v="Q1"/>
    <x v="1"/>
    <x v="0"/>
  </r>
  <r>
    <s v="ESHL"/>
    <s v="SZX"/>
    <x v="0"/>
    <d v="2020-05-20T00:00:00"/>
    <x v="1"/>
    <n v="14103753"/>
    <n v="43971"/>
    <s v="ZMTR|K48-M3856-00X"/>
    <s v="GREASE PACK(NSL)"/>
    <n v="20"/>
    <n v="20"/>
    <n v="4310.3500000000004"/>
    <s v="CNY"/>
    <n v="1.095"/>
    <n v="4310.3500000000004"/>
    <n v="4719.8332500000006"/>
    <s v="C66SZX-SMT SERVICE"/>
    <s v="Hai Xin Technology(ShenZhen) Company Limited."/>
    <s v="Same"/>
    <n v="905324"/>
    <n v="2654.8"/>
    <s v="309ASY INV-PTS SALES"/>
    <n v="0"/>
    <s v="PO2004000098,PO2005000101,PO2005000071"/>
    <n v="746031"/>
    <s v="海星科技（深圳）有限公司"/>
    <n v="0"/>
    <x v="1"/>
    <x v="1"/>
    <s v="Q1"/>
    <x v="1"/>
    <x v="0"/>
  </r>
  <r>
    <s v="ESHL"/>
    <s v="SZX"/>
    <x v="0"/>
    <d v="2020-05-20T00:00:00"/>
    <x v="1"/>
    <n v="14103753"/>
    <n v="43971"/>
    <s v="ZMTR|40042709"/>
    <s v="CYLINDER"/>
    <n v="2"/>
    <n v="2"/>
    <n v="2477.88"/>
    <s v="CNY"/>
    <n v="1.095"/>
    <n v="2477.88"/>
    <n v="2713.2786000000001"/>
    <s v="C66SZX-SMT SERVICE"/>
    <s v="Hai Xin Technology(ShenZhen) Company Limited."/>
    <s v="Same"/>
    <n v="905324"/>
    <n v="1287.1300000000001"/>
    <s v="309ASY INV-PTS SALES"/>
    <n v="0"/>
    <s v="PO2004000098,PO2005000101,PO2005000071"/>
    <n v="746031"/>
    <s v="海星科技（深圳）有限公司"/>
    <n v="0"/>
    <x v="1"/>
    <x v="1"/>
    <s v="Q1"/>
    <x v="1"/>
    <x v="0"/>
  </r>
  <r>
    <s v="ESHL"/>
    <s v="SZX"/>
    <x v="0"/>
    <d v="2020-05-20T00:00:00"/>
    <x v="1"/>
    <n v="14103753"/>
    <n v="43971"/>
    <s v="ZMTR|PARTS COUNTER"/>
    <s v="PARTS COUNTER"/>
    <n v="1"/>
    <n v="1"/>
    <n v="3716.81"/>
    <s v="CNY"/>
    <n v="1.095"/>
    <n v="3716.81"/>
    <n v="4069.9069500000001"/>
    <s v="C66SZX-SMT SERVICE"/>
    <s v="Hai Xin Technology(ShenZhen) Company Limited."/>
    <s v="Same"/>
    <n v="905324"/>
    <n v="1980.2"/>
    <s v="309ASY INV-PTS SALES"/>
    <n v="0"/>
    <s v="PO2004000098,PO2005000101,PO2005000071"/>
    <n v="746031"/>
    <s v="海星科技（深圳）有限公司"/>
    <n v="0"/>
    <x v="1"/>
    <x v="1"/>
    <s v="Q1"/>
    <x v="1"/>
    <x v="0"/>
  </r>
  <r>
    <s v="ESHL"/>
    <s v="SHA"/>
    <x v="0"/>
    <d v="2020-05-20T00:00:00"/>
    <x v="0"/>
    <n v="14103754"/>
    <n v="43971"/>
    <s v="YMCT|KHY-M652H-01"/>
    <s v="SENSOR W1ORG ASSY"/>
    <n v="1"/>
    <n v="1"/>
    <n v="825.66"/>
    <s v="CNY"/>
    <n v="1.095"/>
    <n v="825.66"/>
    <n v="904.09769999999992"/>
    <s v="C66SHA-SERVICE GROUP"/>
    <s v="Shanghai Amphenol Airwave Communication Electronic"/>
    <s v="Same"/>
    <n v="905325"/>
    <n v="445"/>
    <s v="309ASY INV-PTS SALES"/>
    <n v="0"/>
    <n v="0"/>
    <n v="746040"/>
    <s v="上海安费诺永亿通讯电子有限公司"/>
    <n v="0"/>
    <x v="1"/>
    <x v="1"/>
    <s v="Q1"/>
    <x v="1"/>
    <x v="3"/>
  </r>
  <r>
    <s v="ESHL"/>
    <s v="SZX"/>
    <x v="0"/>
    <d v="2020-05-20T00:00:00"/>
    <x v="1"/>
    <n v="14103755"/>
    <n v="43971"/>
    <s v="ZMTR|K48-M3856-00X"/>
    <s v="GREASE PACK(NSL)"/>
    <n v="2"/>
    <n v="2"/>
    <n v="495.58"/>
    <s v="CNY"/>
    <n v="1.095"/>
    <n v="495.58"/>
    <n v="542.66009999999994"/>
    <s v="C66SZX-SMT SERVICE"/>
    <s v="LONGOAL DISPLAY LTD"/>
    <s v="Same"/>
    <n v="905326"/>
    <n v="265.48"/>
    <s v="309ASY INV-PTS SALES"/>
    <n v="0"/>
    <s v="D2005028"/>
    <n v="746081"/>
    <s v="佛山市顺德区龙高液晶有限公司"/>
    <n v="0"/>
    <x v="1"/>
    <x v="1"/>
    <s v="Q1"/>
    <x v="1"/>
    <x v="0"/>
  </r>
  <r>
    <s v="ESHL"/>
    <s v="SHA"/>
    <x v="3"/>
    <d v="2020-05-21T00:00:00"/>
    <x v="0"/>
    <n v="13100164"/>
    <n v="43972"/>
    <s v="YMCT|REPAIR CHARGE"/>
    <s v="REPAIR CHARGE"/>
    <n v="1"/>
    <n v="1"/>
    <n v="3539.82"/>
    <s v="CNY"/>
    <n v="1.095"/>
    <n v="3539.82"/>
    <n v="3876.1028999999999"/>
    <s v="C66SHA-SERVICE GROUP"/>
    <s v="WUXI ZHUOSIKAI  Electronic Co.,Ltd"/>
    <s v="Same"/>
    <n v="905328"/>
    <n v="0"/>
    <s v="309ASY INV-CONTRACT"/>
    <n v="0"/>
    <n v="0"/>
    <n v="0"/>
    <s v="无锡卓思凯科技有限公司"/>
    <n v="0"/>
    <x v="1"/>
    <x v="1"/>
    <s v="Q1"/>
    <x v="1"/>
    <x v="3"/>
  </r>
  <r>
    <s v="ESHL"/>
    <s v="SHA"/>
    <x v="0"/>
    <d v="2020-05-21T00:00:00"/>
    <x v="0"/>
    <n v="14103756"/>
    <n v="43972"/>
    <s v="YMCT|KHY-M5802-03"/>
    <s v="Z SERVO UNIT ASSY"/>
    <n v="1"/>
    <n v="1"/>
    <n v="6856.64"/>
    <s v="CNY"/>
    <n v="1.095"/>
    <n v="6856.64"/>
    <n v="7508.0208000000002"/>
    <s v="C66SHA-SERVICE GROUP"/>
    <s v="Yupont Electric Intelligent Equipment (Jiaxing) Co"/>
    <s v="Same"/>
    <n v="905327"/>
    <n v="3849"/>
    <s v="309ASY INV-PTS SALES"/>
    <n v="0"/>
    <n v="0"/>
    <n v="746185"/>
    <s v="煜邦电力智能装备(嘉兴)有限公司"/>
    <n v="0"/>
    <x v="1"/>
    <x v="1"/>
    <s v="Q1"/>
    <x v="1"/>
    <x v="3"/>
  </r>
  <r>
    <s v="ESHL"/>
    <s v="SHA"/>
    <x v="0"/>
    <d v="2020-05-21T00:00:00"/>
    <x v="0"/>
    <n v="14103756"/>
    <n v="43972"/>
    <s v="YMCT|KHY-M7554-04"/>
    <s v="OF.LIGHT BRD.ASSY"/>
    <n v="1"/>
    <n v="1"/>
    <n v="961.06"/>
    <s v="CNY"/>
    <n v="1.095"/>
    <n v="961.06"/>
    <n v="1052.3607"/>
    <s v="C66SHA-SERVICE GROUP"/>
    <s v="Yupont Electric Intelligent Equipment (Jiaxing) Co"/>
    <s v="Same"/>
    <n v="905327"/>
    <n v="526"/>
    <s v="309ASY INV-PTS SALES"/>
    <n v="0"/>
    <n v="0"/>
    <n v="746185"/>
    <s v="煜邦电力智能装备(嘉兴)有限公司"/>
    <n v="0"/>
    <x v="1"/>
    <x v="1"/>
    <s v="Q1"/>
    <x v="1"/>
    <x v="3"/>
  </r>
  <r>
    <s v="ESHL"/>
    <s v="BJS"/>
    <x v="0"/>
    <d v="2020-05-22T00:00:00"/>
    <x v="0"/>
    <n v="14103757"/>
    <n v="43973"/>
    <s v="YMCT|KHN-M7720-A3"/>
    <s v="NOZZLE 302A ASSY"/>
    <n v="5"/>
    <n v="5"/>
    <n v="2200"/>
    <s v="CNY"/>
    <n v="1.095"/>
    <n v="2200"/>
    <n v="2409"/>
    <s v="C66BJS-SMT SERVICE"/>
    <s v="Yingkou New Shining Alarm Equipment Co., Ltd."/>
    <s v="Same"/>
    <n v="905279"/>
    <n v="1650"/>
    <s v="309ASY INV-PTS SALES"/>
    <n v="0"/>
    <s v="20200512-1"/>
    <n v="746263"/>
    <s v="营口新山鹰报警设备有限公司"/>
    <n v="0"/>
    <x v="1"/>
    <x v="1"/>
    <s v="Q1"/>
    <x v="1"/>
    <x v="1"/>
  </r>
  <r>
    <s v="ESHL"/>
    <s v="BJS"/>
    <x v="0"/>
    <d v="2020-05-22T00:00:00"/>
    <x v="0"/>
    <n v="14103757"/>
    <n v="43973"/>
    <s v="YMCT|KHY-M7770-A0"/>
    <s v="NOZZLE 306A/317A AS."/>
    <n v="4"/>
    <n v="4"/>
    <n v="2760"/>
    <s v="CNY"/>
    <n v="1.095"/>
    <n v="2760"/>
    <n v="3022.2"/>
    <s v="C66BJS-SMT SERVICE"/>
    <s v="Yingkou New Shining Alarm Equipment Co., Ltd."/>
    <s v="Same"/>
    <n v="905279"/>
    <n v="2072"/>
    <s v="309ASY INV-PTS SALES"/>
    <n v="0"/>
    <s v="20200512-1"/>
    <n v="746263"/>
    <s v="营口新山鹰报警设备有限公司"/>
    <n v="0"/>
    <x v="1"/>
    <x v="1"/>
    <s v="Q1"/>
    <x v="1"/>
    <x v="1"/>
  </r>
  <r>
    <s v="ESHL"/>
    <s v="SZX"/>
    <x v="1"/>
    <d v="2020-05-25T00:00:00"/>
    <x v="0"/>
    <n v="12101087"/>
    <n v="43976"/>
    <s v="YMCT|REPAIR CHARGE"/>
    <s v="REPAIR CHARGE"/>
    <n v="1"/>
    <n v="1"/>
    <n v="1592.92"/>
    <s v="CNY"/>
    <n v="1.095"/>
    <n v="1592.92"/>
    <n v="1744.2474"/>
    <s v="C66SZX-SMT SERVICE"/>
    <s v="ShenZhen Eastar Electronic Co., Ltd"/>
    <s v="Same"/>
    <n v="905331"/>
    <n v="0"/>
    <s v="309ASY INV-NON-CON"/>
    <n v="0"/>
    <s v="ESDPAP20050013"/>
    <n v="0"/>
    <s v="深圳市易事达电子有限公司"/>
    <n v="0"/>
    <x v="1"/>
    <x v="1"/>
    <s v="Q1"/>
    <x v="1"/>
    <x v="0"/>
  </r>
  <r>
    <s v="ESHL"/>
    <s v="SZX"/>
    <x v="1"/>
    <d v="2020-05-25T00:00:00"/>
    <x v="0"/>
    <n v="12101088"/>
    <n v="43976"/>
    <s v="YMCT|REPAIR CHARGE"/>
    <s v="REPAIR CHARGE"/>
    <n v="1"/>
    <n v="1"/>
    <n v="1000"/>
    <s v="CNY"/>
    <n v="1.095"/>
    <n v="1000"/>
    <n v="1095"/>
    <s v="C66SZX-SMT SERVICE"/>
    <s v="Shenzhen Unilumin Technology Co.,Ltd"/>
    <s v="Same"/>
    <n v="905332"/>
    <n v="0"/>
    <s v="309ASY INV-NON-CON"/>
    <n v="0"/>
    <s v="C66SZ20153"/>
    <n v="0"/>
    <s v="深圳市洲明科技股份有限公司"/>
    <n v="0"/>
    <x v="1"/>
    <x v="1"/>
    <s v="Q1"/>
    <x v="1"/>
    <x v="0"/>
  </r>
  <r>
    <s v="ESHL"/>
    <s v="XIY"/>
    <x v="2"/>
    <d v="2020-05-25T00:00:00"/>
    <x v="0"/>
    <n v="14103758"/>
    <n v="43976"/>
    <s v="YMCT|KHJ-MC100-00"/>
    <s v="SS TAPE FEEDER 8mm"/>
    <n v="20"/>
    <n v="20"/>
    <n v="54548.67"/>
    <s v="CNY"/>
    <n v="1.095"/>
    <n v="54548.67"/>
    <n v="59730.79365"/>
    <s v="C66XIY-SERVICE GROUP"/>
    <s v="Xi'an Shenxi Electric Co., Ltd."/>
    <s v="Same"/>
    <n v="905330"/>
    <n v="49689.43"/>
    <s v="309ASY INV-PTS SALES"/>
    <n v="0"/>
    <n v="0"/>
    <n v="746357"/>
    <s v="西安神西电气有限责任公司"/>
    <n v="0"/>
    <x v="1"/>
    <x v="1"/>
    <s v="Q1"/>
    <x v="1"/>
    <x v="2"/>
  </r>
  <r>
    <s v="ESHL"/>
    <s v="XIY"/>
    <x v="2"/>
    <d v="2020-05-25T00:00:00"/>
    <x v="0"/>
    <n v="14103758"/>
    <n v="43976"/>
    <s v="YMCT|KHJ-MC200-00"/>
    <s v="SS TAPE FEEDER 12/16mm"/>
    <n v="10"/>
    <n v="10"/>
    <n v="38946.9"/>
    <s v="CNY"/>
    <n v="1.095"/>
    <n v="38946.9"/>
    <n v="42646.855499999998"/>
    <s v="C66XIY-SERVICE GROUP"/>
    <s v="Xi'an Shenxi Electric Co., Ltd."/>
    <s v="Same"/>
    <n v="905330"/>
    <n v="35000"/>
    <s v="309ASY INV-PTS SALES"/>
    <n v="0"/>
    <n v="0"/>
    <n v="746357"/>
    <s v="西安神西电气有限责任公司"/>
    <n v="0"/>
    <x v="1"/>
    <x v="1"/>
    <s v="Q1"/>
    <x v="1"/>
    <x v="2"/>
  </r>
  <r>
    <s v="ESHL"/>
    <s v="XIY"/>
    <x v="2"/>
    <d v="2020-05-25T00:00:00"/>
    <x v="0"/>
    <n v="14103758"/>
    <n v="43976"/>
    <s v="YMCT|KHJ-MC500-00"/>
    <s v="SS TAPE FEEDER 32mm"/>
    <n v="1"/>
    <n v="1"/>
    <n v="5889.38"/>
    <s v="CNY"/>
    <n v="1.095"/>
    <n v="5889.38"/>
    <n v="6448.8711000000003"/>
    <s v="C66XIY-SERVICE GROUP"/>
    <s v="Xi'an Shenxi Electric Co., Ltd."/>
    <s v="Same"/>
    <n v="905330"/>
    <n v="4900.75"/>
    <s v="309ASY INV-PTS SALES"/>
    <n v="0"/>
    <n v="0"/>
    <n v="746357"/>
    <s v="西安神西电气有限责任公司"/>
    <n v="0"/>
    <x v="1"/>
    <x v="1"/>
    <s v="Q1"/>
    <x v="1"/>
    <x v="2"/>
  </r>
  <r>
    <s v="ESHL"/>
    <s v="XIY"/>
    <x v="0"/>
    <d v="2020-05-25T00:00:00"/>
    <x v="0"/>
    <n v="14103758"/>
    <n v="43976"/>
    <s v="YMCT|KHJ-MC145-01"/>
    <s v="LEVER TAPE GUIDE F"/>
    <n v="2"/>
    <n v="2"/>
    <n v="0"/>
    <s v="CNY"/>
    <n v="1.095"/>
    <n v="0"/>
    <n v="0"/>
    <s v="C66XIY-SERVICE GROUP"/>
    <s v="Xi'an Shenxi Electric Co., Ltd."/>
    <s v="Same"/>
    <n v="905330"/>
    <n v="40"/>
    <s v="309ASY INV-PTS SALES"/>
    <n v="0"/>
    <n v="0"/>
    <n v="746357"/>
    <s v="西安神西电气有限责任公司"/>
    <n v="0"/>
    <x v="1"/>
    <x v="1"/>
    <s v="Q1"/>
    <x v="1"/>
    <x v="2"/>
  </r>
  <r>
    <s v="ESHL"/>
    <s v="XIY"/>
    <x v="0"/>
    <d v="2020-05-25T00:00:00"/>
    <x v="0"/>
    <n v="14103758"/>
    <n v="43976"/>
    <s v="YMCT|KHJ-MC141-S1"/>
    <s v="PARTS,TAPE GUIDE"/>
    <n v="1"/>
    <n v="1"/>
    <n v="0"/>
    <s v="CNY"/>
    <n v="1.095"/>
    <n v="0"/>
    <n v="0"/>
    <s v="C66XIY-SERVICE GROUP"/>
    <s v="Xi'an Shenxi Electric Co., Ltd."/>
    <s v="Same"/>
    <n v="905330"/>
    <n v="281"/>
    <s v="309ASY INV-PTS SALES"/>
    <n v="0"/>
    <n v="0"/>
    <n v="746357"/>
    <s v="西安神西电气有限责任公司"/>
    <n v="0"/>
    <x v="1"/>
    <x v="1"/>
    <s v="Q1"/>
    <x v="1"/>
    <x v="2"/>
  </r>
  <r>
    <s v="ESHL"/>
    <s v="SZX"/>
    <x v="0"/>
    <d v="2020-05-25T00:00:00"/>
    <x v="1"/>
    <n v="14103759"/>
    <n v="43976"/>
    <s v="ZMTR|KA-303"/>
    <s v="SPECIAL NOZZLE"/>
    <n v="5"/>
    <n v="5"/>
    <n v="7079.65"/>
    <s v="CNY"/>
    <n v="1.095"/>
    <n v="7079.65"/>
    <n v="7752.2167499999996"/>
    <s v="C66SZX-SMT SERVICE"/>
    <s v="Dongguan Cowell Optic Electronics Co., Ltd."/>
    <s v="Same"/>
    <n v="905329"/>
    <n v="2212.39"/>
    <s v="309ASY INV-PTS SALES"/>
    <n v="0"/>
    <s v="ZZ202004304907"/>
    <n v="746355"/>
    <s v="东莞高伟光学电子有限公司"/>
    <n v="0"/>
    <x v="1"/>
    <x v="1"/>
    <s v="Q1"/>
    <x v="1"/>
    <x v="0"/>
  </r>
  <r>
    <s v="ESHL"/>
    <s v="BJS"/>
    <x v="2"/>
    <d v="2020-05-25T00:00:00"/>
    <x v="0"/>
    <n v="14103760"/>
    <n v="43976"/>
    <s v="YMCT|KLJ-MC200-00"/>
    <s v="ZS FEEDER ASSY. 1216"/>
    <n v="14"/>
    <n v="14"/>
    <n v="56700"/>
    <s v="CNY"/>
    <n v="1.095"/>
    <n v="56700"/>
    <n v="62086.5"/>
    <s v="C66BJS-SMT SERVICE"/>
    <s v="Beijing Kuaijietong Electronics Co., Ltd."/>
    <s v="Beijing Longtenglantian Technology Co., Ltd."/>
    <n v="905314"/>
    <n v="49847.13"/>
    <s v="309ASY INV-PTS SALES"/>
    <n v="0"/>
    <s v="北京快捷通20200507"/>
    <n v="746453"/>
    <s v="北京龙腾蓝天科技有限公司"/>
    <n v="0"/>
    <x v="1"/>
    <x v="1"/>
    <s v="Q1"/>
    <x v="1"/>
    <x v="1"/>
  </r>
  <r>
    <s v="ESHL"/>
    <s v="BJS"/>
    <x v="2"/>
    <d v="2020-05-25T00:00:00"/>
    <x v="0"/>
    <n v="14103760"/>
    <n v="43976"/>
    <s v="YMCT|KHJ-MC400-00"/>
    <s v="SS TAPE FEEDER 24mm"/>
    <n v="3"/>
    <n v="3"/>
    <n v="14250"/>
    <s v="CNY"/>
    <n v="1.095"/>
    <n v="14250"/>
    <n v="15603.75"/>
    <s v="C66BJS-SMT SERVICE"/>
    <s v="Beijing Kuaijietong Electronics Co., Ltd."/>
    <s v="Beijing Longtenglantian Technology Co., Ltd."/>
    <n v="905314"/>
    <n v="11400"/>
    <s v="309ASY INV-PTS SALES"/>
    <n v="0"/>
    <s v="北京快捷通20200507"/>
    <n v="746453"/>
    <s v="北京龙腾蓝天科技有限公司"/>
    <n v="0"/>
    <x v="1"/>
    <x v="1"/>
    <s v="Q1"/>
    <x v="1"/>
    <x v="1"/>
  </r>
  <r>
    <s v="ESHL"/>
    <s v="BJS"/>
    <x v="2"/>
    <d v="2020-05-25T00:00:00"/>
    <x v="0"/>
    <n v="14103760"/>
    <n v="43976"/>
    <s v="YMCT|KHJ-MC700-00"/>
    <s v="SS TAPE FEEDER 56mm"/>
    <n v="1"/>
    <n v="1"/>
    <n v="10000"/>
    <s v="CNY"/>
    <n v="1.095"/>
    <n v="10000"/>
    <n v="10950"/>
    <s v="C66BJS-SMT SERVICE"/>
    <s v="Beijing Kuaijietong Electronics Co., Ltd."/>
    <s v="Beijing Longtenglantian Technology Co., Ltd."/>
    <n v="905314"/>
    <n v="7555"/>
    <s v="309ASY INV-PTS SALES"/>
    <n v="0"/>
    <s v="北京快捷通20200507"/>
    <n v="746453"/>
    <s v="北京龙腾蓝天科技有限公司"/>
    <n v="0"/>
    <x v="1"/>
    <x v="1"/>
    <s v="Q1"/>
    <x v="1"/>
    <x v="1"/>
  </r>
  <r>
    <s v="ESHL"/>
    <s v="SHA"/>
    <x v="1"/>
    <d v="2020-06-02T00:00:00"/>
    <x v="0"/>
    <n v="12101089"/>
    <n v="43984"/>
    <s v="YMCT|REPAIR CHARGE"/>
    <s v="REPAIR CHARGE"/>
    <n v="1"/>
    <n v="1"/>
    <n v="3370.8"/>
    <s v="CNY"/>
    <n v="1.089"/>
    <n v="3370.8"/>
    <n v="3670.8011999999999"/>
    <s v="C66SHA-SERVICE GROUP"/>
    <s v="Hangzhou Bozhou Electric Appliance Co., Ltd."/>
    <s v="Same"/>
    <n v="905336"/>
    <n v="0"/>
    <s v="309ASY INV-NON-CON-V"/>
    <n v="0"/>
    <n v="0"/>
    <n v="0"/>
    <s v="杭州博洲电器有限公司"/>
    <n v="0"/>
    <x v="1"/>
    <x v="2"/>
    <s v="Q1"/>
    <x v="1"/>
    <x v="3"/>
  </r>
  <r>
    <s v="ESHL"/>
    <s v="SHA"/>
    <x v="0"/>
    <d v="2020-06-02T00:00:00"/>
    <x v="0"/>
    <n v="14103761"/>
    <n v="43984"/>
    <s v="YMCT|KM0-M8810-41"/>
    <s v="GLASS PCB ASSY.4"/>
    <n v="1"/>
    <n v="1"/>
    <n v="13260.18"/>
    <s v="CNY"/>
    <n v="1.089"/>
    <n v="13260.18"/>
    <n v="14440.336020000001"/>
    <s v="C66SHA-SERVICE GROUP"/>
    <s v="ZHEJIANG CHINT ELECTRICS CO.,LTD"/>
    <s v="Same"/>
    <n v="905333"/>
    <n v="6149"/>
    <s v="309ASY INV-PTS SALES"/>
    <n v="0"/>
    <n v="0"/>
    <n v="746913"/>
    <s v="浙江正泰电器股份有限公司"/>
    <n v="0"/>
    <x v="1"/>
    <x v="2"/>
    <s v="Q1"/>
    <x v="1"/>
    <x v="3"/>
  </r>
  <r>
    <s v="ESHL"/>
    <s v="SHA"/>
    <x v="0"/>
    <d v="2020-06-02T00:00:00"/>
    <x v="0"/>
    <n v="14103761"/>
    <n v="43984"/>
    <s v="YMCT|KHY-M880A-00"/>
    <s v="GLASS QFP 16 ASSY"/>
    <n v="2"/>
    <n v="2"/>
    <n v="1649.56"/>
    <s v="CNY"/>
    <n v="1.089"/>
    <n v="1649.56"/>
    <n v="1796.3708399999998"/>
    <s v="C66SHA-SERVICE GROUP"/>
    <s v="ZHEJIANG CHINT ELECTRICS CO.,LTD"/>
    <s v="Same"/>
    <n v="905333"/>
    <n v="764"/>
    <s v="309ASY INV-PTS SALES"/>
    <n v="0"/>
    <n v="0"/>
    <n v="746913"/>
    <s v="浙江正泰电器股份有限公司"/>
    <n v="0"/>
    <x v="1"/>
    <x v="2"/>
    <s v="Q1"/>
    <x v="1"/>
    <x v="3"/>
  </r>
  <r>
    <s v="ESHL"/>
    <s v="SHA"/>
    <x v="0"/>
    <d v="2020-06-02T00:00:00"/>
    <x v="0"/>
    <n v="14103761"/>
    <n v="43984"/>
    <s v="YMCT|KW8-M880A-10"/>
    <s v="GLASS QFP 68P"/>
    <n v="2"/>
    <n v="2"/>
    <n v="941.59"/>
    <s v="CNY"/>
    <n v="1.089"/>
    <n v="941.59"/>
    <n v="1025.3915099999999"/>
    <s v="C66SHA-SERVICE GROUP"/>
    <s v="ZHEJIANG CHINT ELECTRICS CO.,LTD"/>
    <s v="Same"/>
    <n v="905333"/>
    <n v="436"/>
    <s v="309ASY INV-PTS SALES"/>
    <n v="0"/>
    <n v="0"/>
    <n v="746913"/>
    <s v="浙江正泰电器股份有限公司"/>
    <n v="0"/>
    <x v="1"/>
    <x v="2"/>
    <s v="Q1"/>
    <x v="1"/>
    <x v="3"/>
  </r>
  <r>
    <s v="ESHL"/>
    <s v="SHA"/>
    <x v="0"/>
    <d v="2020-06-02T00:00:00"/>
    <x v="0"/>
    <n v="14103761"/>
    <n v="43984"/>
    <s v="YMCT|KGA-M88F0-A0"/>
    <s v="FAMF STATION ASSY."/>
    <n v="1"/>
    <n v="1"/>
    <n v="8834.51"/>
    <s v="CNY"/>
    <n v="1.089"/>
    <n v="8834.51"/>
    <n v="9620.7813900000001"/>
    <s v="C66SHA-SERVICE GROUP"/>
    <s v="ZHEJIANG CHINT ELECTRICS CO.,LTD"/>
    <s v="Same"/>
    <n v="905333"/>
    <n v="4097"/>
    <s v="309ASY INV-PTS SALES"/>
    <n v="0"/>
    <n v="0"/>
    <n v="746913"/>
    <s v="浙江正泰电器股份有限公司"/>
    <n v="0"/>
    <x v="1"/>
    <x v="2"/>
    <s v="Q1"/>
    <x v="1"/>
    <x v="3"/>
  </r>
  <r>
    <s v="ESHL"/>
    <s v="SHA"/>
    <x v="0"/>
    <d v="2020-06-02T00:00:00"/>
    <x v="0"/>
    <n v="14103761"/>
    <n v="43984"/>
    <s v="YMCT|KHN-M88N1-00"/>
    <s v="JIG NOZZLE R"/>
    <n v="1"/>
    <n v="1"/>
    <n v="2238.0500000000002"/>
    <s v="CNY"/>
    <n v="1.089"/>
    <n v="2238.0500000000002"/>
    <n v="2437.2364500000003"/>
    <s v="C66SHA-SERVICE GROUP"/>
    <s v="ZHEJIANG CHINT ELECTRICS CO.,LTD"/>
    <s v="Same"/>
    <n v="905333"/>
    <n v="1038"/>
    <s v="309ASY INV-PTS SALES"/>
    <n v="0"/>
    <n v="0"/>
    <n v="746913"/>
    <s v="浙江正泰电器股份有限公司"/>
    <n v="0"/>
    <x v="1"/>
    <x v="2"/>
    <s v="Q1"/>
    <x v="1"/>
    <x v="3"/>
  </r>
  <r>
    <s v="ESHL"/>
    <s v="SHA"/>
    <x v="0"/>
    <d v="2020-06-02T00:00:00"/>
    <x v="0"/>
    <n v="14103761"/>
    <n v="43984"/>
    <s v="YMCT|KGA-M880C-10"/>
    <s v="REEL CERAMIC 1005"/>
    <n v="1"/>
    <n v="1"/>
    <n v="10146.9"/>
    <s v="CNY"/>
    <n v="1.089"/>
    <n v="10146.9"/>
    <n v="11049.974099999999"/>
    <s v="C66SHA-SERVICE GROUP"/>
    <s v="ZHEJIANG CHINT ELECTRICS CO.,LTD"/>
    <s v="Same"/>
    <n v="905333"/>
    <n v="4705"/>
    <s v="309ASY INV-PTS SALES"/>
    <n v="0"/>
    <n v="0"/>
    <n v="746913"/>
    <s v="浙江正泰电器股份有限公司"/>
    <n v="0"/>
    <x v="1"/>
    <x v="2"/>
    <s v="Q1"/>
    <x v="1"/>
    <x v="3"/>
  </r>
  <r>
    <s v="ESHL"/>
    <s v="SHA"/>
    <x v="0"/>
    <d v="2020-06-02T00:00:00"/>
    <x v="0"/>
    <n v="14103761"/>
    <n v="43984"/>
    <s v="YMCT|KMC-M8806-D0"/>
    <s v="LIGHT ADJ. 4 ASSY"/>
    <n v="1"/>
    <n v="1"/>
    <n v="882.3"/>
    <s v="CNY"/>
    <n v="1.089"/>
    <n v="882.3"/>
    <n v="960.82469999999989"/>
    <s v="C66SHA-SERVICE GROUP"/>
    <s v="ZHEJIANG CHINT ELECTRICS CO.,LTD"/>
    <s v="Same"/>
    <n v="905333"/>
    <n v="320"/>
    <s v="309ASY INV-PTS SALES"/>
    <n v="0"/>
    <n v="0"/>
    <n v="746913"/>
    <s v="浙江正泰电器股份有限公司"/>
    <n v="0"/>
    <x v="1"/>
    <x v="2"/>
    <s v="Q1"/>
    <x v="1"/>
    <x v="3"/>
  </r>
  <r>
    <s v="ESHL"/>
    <s v="SHA"/>
    <x v="0"/>
    <d v="2020-06-02T00:00:00"/>
    <x v="0"/>
    <n v="14103761"/>
    <n v="43984"/>
    <s v="YMCT|KMC-M8806-A0"/>
    <s v="LIGHT ADJ. 1 ASSY"/>
    <n v="1"/>
    <n v="1"/>
    <n v="916.81"/>
    <s v="CNY"/>
    <n v="1.089"/>
    <n v="916.81"/>
    <n v="998.40608999999995"/>
    <s v="C66SHA-SERVICE GROUP"/>
    <s v="ZHEJIANG CHINT ELECTRICS CO.,LTD"/>
    <s v="Same"/>
    <n v="905333"/>
    <n v="336"/>
    <s v="309ASY INV-PTS SALES"/>
    <n v="0"/>
    <n v="0"/>
    <n v="746913"/>
    <s v="浙江正泰电器股份有限公司"/>
    <n v="0"/>
    <x v="1"/>
    <x v="2"/>
    <s v="Q1"/>
    <x v="1"/>
    <x v="3"/>
  </r>
  <r>
    <s v="ESHL"/>
    <s v="SHA"/>
    <x v="0"/>
    <d v="2020-06-02T00:00:00"/>
    <x v="0"/>
    <n v="14103762"/>
    <n v="43984"/>
    <s v="YMCT|KHY-M2267-A0"/>
    <s v="GUIDE X AXIS ASSY"/>
    <n v="1"/>
    <n v="1"/>
    <n v="1223.8900000000001"/>
    <s v="CNY"/>
    <n v="1.089"/>
    <n v="1223.8900000000001"/>
    <n v="1332.8162100000002"/>
    <s v="C66SHA-SERVICE GROUP"/>
    <s v="Quanzhou TYT Electronics Co.,Ltd"/>
    <s v="Same"/>
    <n v="905334"/>
    <n v="679"/>
    <s v="309ASY INV-PTS SALES"/>
    <n v="0"/>
    <n v="0"/>
    <n v="746929"/>
    <s v="泉州市南安特易通电子有限公司"/>
    <n v="0"/>
    <x v="1"/>
    <x v="2"/>
    <s v="Q1"/>
    <x v="1"/>
    <x v="3"/>
  </r>
  <r>
    <s v="ESHL"/>
    <s v="SHA"/>
    <x v="0"/>
    <d v="2020-06-02T00:00:00"/>
    <x v="0"/>
    <n v="14103762"/>
    <n v="43984"/>
    <s v="YMCT|KHY-M221A-A0"/>
    <s v="COVER DUCT ASSY."/>
    <n v="1"/>
    <n v="1"/>
    <n v="506.19"/>
    <s v="CNY"/>
    <n v="1.089"/>
    <n v="506.19"/>
    <n v="551.24090999999999"/>
    <s v="C66SHA-SERVICE GROUP"/>
    <s v="Quanzhou TYT Electronics Co.,Ltd"/>
    <s v="Same"/>
    <n v="905334"/>
    <n v="281"/>
    <s v="309ASY INV-PTS SALES"/>
    <n v="0"/>
    <n v="0"/>
    <n v="746929"/>
    <s v="泉州市南安特易通电子有限公司"/>
    <n v="0"/>
    <x v="1"/>
    <x v="2"/>
    <s v="Q1"/>
    <x v="1"/>
    <x v="3"/>
  </r>
  <r>
    <s v="ESHL"/>
    <s v="SHA"/>
    <x v="0"/>
    <d v="2020-06-02T00:00:00"/>
    <x v="0"/>
    <n v="14103762"/>
    <n v="43984"/>
    <s v="YMCT|KHY-M2267-A0"/>
    <s v="GUIDE X AXIS ASSY"/>
    <n v="2"/>
    <n v="2"/>
    <n v="2447.79"/>
    <s v="CNY"/>
    <n v="1.089"/>
    <n v="2447.79"/>
    <n v="2665.6433099999999"/>
    <s v="C66SHA-SERVICE GROUP"/>
    <s v="Quanzhou TYT Electronics Co.,Ltd"/>
    <s v="Same"/>
    <n v="905334"/>
    <n v="1358"/>
    <s v="309ASY INV-PTS SALES"/>
    <n v="0"/>
    <n v="0"/>
    <n v="746929"/>
    <s v="泉州市南安特易通电子有限公司"/>
    <n v="0"/>
    <x v="1"/>
    <x v="2"/>
    <s v="Q1"/>
    <x v="1"/>
    <x v="3"/>
  </r>
  <r>
    <s v="ESHL"/>
    <s v="SHA"/>
    <x v="0"/>
    <d v="2020-06-02T00:00:00"/>
    <x v="0"/>
    <n v="14103763"/>
    <n v="43984"/>
    <s v="YMCT|KHN-M7710-A4"/>
    <s v="NOZZLE 301A ASSY"/>
    <n v="6"/>
    <n v="6"/>
    <n v="4699.12"/>
    <s v="CNY"/>
    <n v="1.089"/>
    <n v="4699.12"/>
    <n v="5117.3416799999995"/>
    <s v="C66SHA-SERVICE GROUP"/>
    <s v="Quanzhou TYT Electronics Co.,Ltd"/>
    <s v="Same"/>
    <n v="905335"/>
    <n v="2100"/>
    <s v="309ASY INV-PTS SALES"/>
    <n v="0"/>
    <n v="0"/>
    <n v="746956"/>
    <s v="泉州市南安特易通电子有限公司"/>
    <n v="0"/>
    <x v="1"/>
    <x v="2"/>
    <s v="Q1"/>
    <x v="1"/>
    <x v="3"/>
  </r>
  <r>
    <s v="ESHL"/>
    <s v="SHA"/>
    <x v="0"/>
    <d v="2020-06-04T00:00:00"/>
    <x v="1"/>
    <n v="14103764"/>
    <n v="43986"/>
    <s v="ZMTR|REEL HOLDER"/>
    <s v="."/>
    <n v="1"/>
    <n v="1"/>
    <n v="1832.74"/>
    <s v="CNY"/>
    <n v="1.089"/>
    <n v="1832.74"/>
    <n v="1995.8538599999999"/>
    <s v="C66SHA-SERVICE GROUP"/>
    <s v="Anhui Taihua Instrument Co., Ltd."/>
    <s v="Same"/>
    <n v="905337"/>
    <n v="1283.19"/>
    <s v="309ASY INV-PTS SALES"/>
    <n v="0"/>
    <n v="0"/>
    <n v="746990"/>
    <s v="安徽泰华仪表有限公司"/>
    <n v="0"/>
    <x v="1"/>
    <x v="2"/>
    <s v="Q1"/>
    <x v="1"/>
    <x v="3"/>
  </r>
  <r>
    <s v="ESHL"/>
    <s v="CTU"/>
    <x v="3"/>
    <d v="2020-06-08T00:00:00"/>
    <x v="0"/>
    <n v="13100165"/>
    <n v="43990"/>
    <s v="YMCT|REPAIR CHARGE"/>
    <s v="REPAIR CHARGE"/>
    <n v="1"/>
    <n v="1"/>
    <n v="16814.16"/>
    <s v="CNY"/>
    <n v="1.089"/>
    <n v="16814.16"/>
    <n v="18310.62024"/>
    <s v="C66CTU-SERVICE GROUP"/>
    <s v="Zigong Xingchuan Photoelectric Co., Ltd."/>
    <s v="Same"/>
    <n v="905340"/>
    <n v="0"/>
    <s v="309ASY INV-CONTRACT"/>
    <n v="0"/>
    <n v="0"/>
    <n v="0"/>
    <s v="自贡兴川光电有限公司"/>
    <n v="0"/>
    <x v="1"/>
    <x v="2"/>
    <s v="Q1"/>
    <x v="1"/>
    <x v="2"/>
  </r>
  <r>
    <s v="ESHL"/>
    <s v="CTU"/>
    <x v="0"/>
    <d v="2020-06-08T00:00:00"/>
    <x v="1"/>
    <n v="13100165"/>
    <n v="43990"/>
    <s v="ZMTR|K48-M3856-00X"/>
    <s v="GREASE PACK(NSL)"/>
    <n v="1"/>
    <n v="1"/>
    <n v="0"/>
    <s v="CNY"/>
    <n v="1.089"/>
    <n v="0"/>
    <n v="0"/>
    <s v="C66CTU-SERVICE GROUP"/>
    <s v="Zigong Xingchuan Photoelectric Co., Ltd."/>
    <s v="Same"/>
    <n v="905340"/>
    <n v="0"/>
    <s v="309ASY INV-CONTRACT"/>
    <n v="0"/>
    <n v="0"/>
    <n v="0"/>
    <s v="自贡兴川光电有限公司"/>
    <n v="0"/>
    <x v="1"/>
    <x v="2"/>
    <s v="Q1"/>
    <x v="1"/>
    <x v="2"/>
  </r>
  <r>
    <s v="ESHL"/>
    <s v="CTU"/>
    <x v="0"/>
    <d v="2020-06-08T00:00:00"/>
    <x v="1"/>
    <n v="14103765"/>
    <n v="43990"/>
    <s v="ZMTR|K48-M3856-00X"/>
    <s v="GREASE PACK(NSL)"/>
    <n v="1"/>
    <n v="1"/>
    <n v="0"/>
    <s v="CNY"/>
    <n v="1.089"/>
    <n v="0"/>
    <n v="0"/>
    <s v="C66CTU-SERVICE GROUP"/>
    <s v="Zigong Xingchuan Photoelectric Co., Ltd."/>
    <s v="Same"/>
    <n v="905341"/>
    <n v="132.74"/>
    <s v="309ASY INV-PTS SALES"/>
    <n v="0"/>
    <n v="0"/>
    <n v="747747"/>
    <s v="自贡兴川光电有限公司"/>
    <n v="0"/>
    <x v="1"/>
    <x v="2"/>
    <s v="Q1"/>
    <x v="1"/>
    <x v="2"/>
  </r>
  <r>
    <s v="ESHL"/>
    <s v="SZX"/>
    <x v="0"/>
    <d v="2020-06-09T00:00:00"/>
    <x v="0"/>
    <n v="14103766"/>
    <n v="43991"/>
    <s v="YMCT|KHY-M71G5-A5"/>
    <s v="Z UNIT ASSY"/>
    <n v="1"/>
    <n v="1"/>
    <n v="9734.51"/>
    <s v="CNY"/>
    <n v="1.089"/>
    <n v="9734.51"/>
    <n v="10600.88139"/>
    <s v="C66SZX-SMT SERVICE"/>
    <s v="Huizhou Boshijie Technology Co., Ltd."/>
    <s v="Same"/>
    <n v="905342"/>
    <n v="5735"/>
    <s v="309ASY INV-PTS SALES"/>
    <n v="0"/>
    <s v="C66SZ20092REV.2"/>
    <n v="747919"/>
    <s v="惠州市博实结科技有限公司"/>
    <n v="0"/>
    <x v="1"/>
    <x v="2"/>
    <s v="Q1"/>
    <x v="1"/>
    <x v="0"/>
  </r>
  <r>
    <s v="ESHL"/>
    <s v="SZX"/>
    <x v="0"/>
    <d v="2020-06-09T00:00:00"/>
    <x v="0"/>
    <n v="14103766"/>
    <n v="43991"/>
    <s v="YMCT|KLW-M7101-01"/>
    <s v="HOUSING HEAD"/>
    <n v="1"/>
    <n v="1"/>
    <n v="2787.61"/>
    <s v="CNY"/>
    <n v="1.089"/>
    <n v="2787.61"/>
    <n v="3035.7072899999998"/>
    <s v="C66SZX-SMT SERVICE"/>
    <s v="Huizhou Boshijie Technology Co., Ltd."/>
    <s v="Same"/>
    <n v="905342"/>
    <n v="1646"/>
    <s v="309ASY INV-PTS SALES"/>
    <n v="0"/>
    <s v="C66SZ20092REV.2"/>
    <n v="747919"/>
    <s v="惠州市博实结科技有限公司"/>
    <n v="0"/>
    <x v="1"/>
    <x v="2"/>
    <s v="Q1"/>
    <x v="1"/>
    <x v="0"/>
  </r>
  <r>
    <s v="ESHL"/>
    <s v="SZX"/>
    <x v="0"/>
    <d v="2020-06-09T00:00:00"/>
    <x v="0"/>
    <n v="14103766"/>
    <n v="43991"/>
    <s v="YMCT|KHY-M3T22-01"/>
    <s v="SHOCK ABSORBERS"/>
    <n v="2"/>
    <n v="2"/>
    <n v="1769.91"/>
    <s v="CNY"/>
    <n v="1.089"/>
    <n v="1769.91"/>
    <n v="1927.43199"/>
    <s v="C66SZX-SMT SERVICE"/>
    <s v="Huizhou Boshijie Technology Co., Ltd."/>
    <s v="Same"/>
    <n v="905342"/>
    <n v="1046"/>
    <s v="309ASY INV-PTS SALES"/>
    <n v="0"/>
    <s v="C66SZ20092REV.2"/>
    <n v="747919"/>
    <s v="惠州市博实结科技有限公司"/>
    <n v="0"/>
    <x v="1"/>
    <x v="2"/>
    <s v="Q1"/>
    <x v="1"/>
    <x v="0"/>
  </r>
  <r>
    <s v="ESHL"/>
    <s v="SZX"/>
    <x v="0"/>
    <d v="2020-06-09T00:00:00"/>
    <x v="0"/>
    <n v="14103766"/>
    <n v="43991"/>
    <s v="YMCT|KLW-M3T0D-00"/>
    <s v="SHOCK ABSORBERS"/>
    <n v="2"/>
    <n v="2"/>
    <n v="1539.82"/>
    <s v="CNY"/>
    <n v="1.089"/>
    <n v="1539.82"/>
    <n v="1676.8639799999999"/>
    <s v="C66SZX-SMT SERVICE"/>
    <s v="Huizhou Boshijie Technology Co., Ltd."/>
    <s v="Same"/>
    <n v="905342"/>
    <n v="874"/>
    <s v="309ASY INV-PTS SALES"/>
    <n v="0"/>
    <s v="C66SZ20092REV.2"/>
    <n v="747919"/>
    <s v="惠州市博实结科技有限公司"/>
    <n v="0"/>
    <x v="1"/>
    <x v="2"/>
    <s v="Q1"/>
    <x v="1"/>
    <x v="0"/>
  </r>
  <r>
    <s v="ESHL"/>
    <s v="BJS"/>
    <x v="0"/>
    <d v="2020-06-09T00:00:00"/>
    <x v="1"/>
    <n v="14103767"/>
    <n v="43991"/>
    <s v="ZMTR|NOZZLE 85B"/>
    <s v="NOZZLE 85B"/>
    <n v="2"/>
    <n v="2"/>
    <n v="1150.44"/>
    <s v="CNY"/>
    <n v="1.089"/>
    <n v="1150.44"/>
    <n v="1252.82916"/>
    <s v="C66BJS-SMT SERVICE"/>
    <s v="Sanhe Kun Fang Electronic Technology Co., Ltd."/>
    <s v="Same"/>
    <n v="905338"/>
    <n v="619.47"/>
    <s v="309ASY INV-PTS SALES"/>
    <n v="0"/>
    <s v="三河市坤方电子20200526"/>
    <n v="747927"/>
    <s v="三河市坤方电子技术有限公司"/>
    <n v="0"/>
    <x v="1"/>
    <x v="2"/>
    <s v="Q1"/>
    <x v="1"/>
    <x v="1"/>
  </r>
  <r>
    <s v="ESHL"/>
    <s v="SZX"/>
    <x v="1"/>
    <d v="2020-06-10T00:00:00"/>
    <x v="0"/>
    <n v="12101090"/>
    <n v="43992"/>
    <s v="YMCT|REPAIR CHARGE"/>
    <s v="REPAIR CHARGE"/>
    <n v="1"/>
    <n v="1"/>
    <n v="5309.73"/>
    <s v="CNY"/>
    <n v="1.089"/>
    <n v="5309.73"/>
    <n v="5782.2959699999992"/>
    <s v="C66SZX-SMT SERVICE"/>
    <s v="Dongguan Langqin Electronic Technology Co., Ltd."/>
    <s v="Same"/>
    <n v="905348"/>
    <n v="0"/>
    <s v="309ASY INV-NON-CON"/>
    <n v="0"/>
    <s v="C66SZ20083REV.1"/>
    <n v="0"/>
    <s v="东莞朗勤电子科技有限公司"/>
    <n v="0"/>
    <x v="1"/>
    <x v="2"/>
    <s v="Q1"/>
    <x v="1"/>
    <x v="0"/>
  </r>
  <r>
    <s v="ESHL"/>
    <s v="SZX"/>
    <x v="0"/>
    <d v="2020-06-10T00:00:00"/>
    <x v="0"/>
    <n v="14103768"/>
    <n v="43992"/>
    <s v="YMCT|KHY-M7720-A3"/>
    <s v="NOZZLE 312A ASSY."/>
    <n v="20"/>
    <n v="20"/>
    <n v="15398.23"/>
    <s v="CNY"/>
    <n v="1.089"/>
    <n v="15398.23"/>
    <n v="16768.672469999998"/>
    <s v="C66SZX-SMT SERVICE"/>
    <s v="JiangXi Netis Technology Co., Ltd."/>
    <s v="Same"/>
    <n v="905343"/>
    <n v="9700"/>
    <s v="309ASY INV-PTS SALES"/>
    <n v="0"/>
    <n v="4400012868"/>
    <n v="747992"/>
    <s v="江西网是科技有限公司"/>
    <n v="0"/>
    <x v="1"/>
    <x v="2"/>
    <s v="Q1"/>
    <x v="1"/>
    <x v="0"/>
  </r>
  <r>
    <s v="ESHL"/>
    <s v="SHA"/>
    <x v="0"/>
    <d v="2020-06-10T00:00:00"/>
    <x v="0"/>
    <n v="14103769"/>
    <n v="43992"/>
    <s v="YMCT|KLW-M711S-A0"/>
    <s v="SHAFT 1 SPARE"/>
    <n v="1"/>
    <n v="1"/>
    <n v="4336.28"/>
    <s v="CNY"/>
    <n v="1.089"/>
    <n v="4336.28"/>
    <n v="4722.20892"/>
    <s v="C66SHA-SERVICE GROUP"/>
    <s v="Shanghai Keter New Materials Co., Ltd."/>
    <s v="Same"/>
    <n v="905344"/>
    <n v="3306"/>
    <s v="309ASY INV-PTS SALES"/>
    <n v="0"/>
    <n v="0"/>
    <n v="748044"/>
    <s v="上海科特新材料股份有限公司"/>
    <n v="0"/>
    <x v="1"/>
    <x v="2"/>
    <s v="Q1"/>
    <x v="1"/>
    <x v="3"/>
  </r>
  <r>
    <s v="ESHL"/>
    <s v="SHA"/>
    <x v="0"/>
    <d v="2020-06-10T00:00:00"/>
    <x v="0"/>
    <n v="14103769"/>
    <n v="43992"/>
    <s v="YMCT|KMG-M7A13-00"/>
    <s v="DIFFUSER MAIN"/>
    <n v="1"/>
    <n v="1"/>
    <n v="401.77"/>
    <s v="CNY"/>
    <n v="1.089"/>
    <n v="401.77"/>
    <n v="437.52752999999996"/>
    <s v="C66SHA-SERVICE GROUP"/>
    <s v="Shanghai Keter New Materials Co., Ltd."/>
    <s v="Same"/>
    <n v="905344"/>
    <n v="306"/>
    <s v="309ASY INV-PTS SALES"/>
    <n v="0"/>
    <n v="0"/>
    <n v="748044"/>
    <s v="上海科特新材料股份有限公司"/>
    <n v="0"/>
    <x v="1"/>
    <x v="2"/>
    <s v="Q1"/>
    <x v="1"/>
    <x v="3"/>
  </r>
  <r>
    <s v="ESHL"/>
    <s v="SHA"/>
    <x v="0"/>
    <d v="2020-06-10T00:00:00"/>
    <x v="0"/>
    <n v="14103769"/>
    <n v="43992"/>
    <s v="YMCT|KMG-M755S-00"/>
    <s v="SC.LIGHT BRD.SET"/>
    <n v="1"/>
    <n v="1"/>
    <n v="1420.35"/>
    <s v="CNY"/>
    <n v="1.089"/>
    <n v="1420.35"/>
    <n v="1546.7611499999998"/>
    <s v="C66SHA-SERVICE GROUP"/>
    <s v="Shanghai Keter New Materials Co., Ltd."/>
    <s v="Same"/>
    <n v="905344"/>
    <n v="1083"/>
    <s v="309ASY INV-PTS SALES"/>
    <n v="0"/>
    <n v="0"/>
    <n v="748044"/>
    <s v="上海科特新材料股份有限公司"/>
    <n v="0"/>
    <x v="1"/>
    <x v="2"/>
    <s v="Q1"/>
    <x v="1"/>
    <x v="3"/>
  </r>
  <r>
    <s v="ESHL"/>
    <s v="SHA"/>
    <x v="0"/>
    <d v="2020-06-10T00:00:00"/>
    <x v="0"/>
    <n v="14103769"/>
    <n v="43992"/>
    <s v="YMCT|KMG-M7A16-00"/>
    <s v="COVER PRIZM"/>
    <n v="1"/>
    <n v="1"/>
    <n v="37.17"/>
    <s v="CNY"/>
    <n v="1.089"/>
    <n v="37.17"/>
    <n v="40.47813"/>
    <s v="C66SHA-SERVICE GROUP"/>
    <s v="Shanghai Keter New Materials Co., Ltd."/>
    <s v="Same"/>
    <n v="905344"/>
    <n v="28"/>
    <s v="309ASY INV-PTS SALES"/>
    <n v="0"/>
    <n v="0"/>
    <n v="748044"/>
    <s v="上海科特新材料股份有限公司"/>
    <n v="0"/>
    <x v="1"/>
    <x v="2"/>
    <s v="Q1"/>
    <x v="1"/>
    <x v="3"/>
  </r>
  <r>
    <s v="ESHL"/>
    <s v="SHA"/>
    <x v="0"/>
    <d v="2020-06-10T00:00:00"/>
    <x v="0"/>
    <n v="14103770"/>
    <n v="43992"/>
    <s v="YMCT|KHY-M712S-A0"/>
    <s v="SHAFT 2 SPARE"/>
    <n v="1"/>
    <n v="1"/>
    <n v="3980.53"/>
    <s v="CNY"/>
    <n v="1.089"/>
    <n v="3980.53"/>
    <n v="4334.7971699999998"/>
    <s v="C66SHA-SERVICE GROUP"/>
    <s v="Hangzhou Bozhou Electric Appliance Co., Ltd."/>
    <s v="Same"/>
    <n v="905345"/>
    <n v="2130"/>
    <s v="309ASY INV-PTS SALES"/>
    <n v="0"/>
    <n v="0"/>
    <n v="748045"/>
    <s v="杭州博洲电器有限公司"/>
    <n v="0"/>
    <x v="1"/>
    <x v="2"/>
    <s v="Q1"/>
    <x v="1"/>
    <x v="3"/>
  </r>
  <r>
    <s v="ESHL"/>
    <s v="SHA"/>
    <x v="0"/>
    <d v="2020-06-11T00:00:00"/>
    <x v="0"/>
    <n v="14103771"/>
    <n v="43993"/>
    <s v="YMCT|KLJ-MC163-00"/>
    <s v="COVER TAIL"/>
    <n v="15"/>
    <n v="15"/>
    <n v="1460.18"/>
    <s v="CNY"/>
    <n v="1.089"/>
    <n v="1460.18"/>
    <n v="1590.1360199999999"/>
    <s v="C66SHA-SERVICE GROUP"/>
    <s v="Suzhou Inovance Technology Co Ltd"/>
    <s v="Same"/>
    <n v="905346"/>
    <n v="720"/>
    <s v="309ASY INV-PTS SALES"/>
    <n v="0"/>
    <n v="0"/>
    <n v="748121"/>
    <s v="苏州汇川技术有限公司"/>
    <n v="0"/>
    <x v="1"/>
    <x v="2"/>
    <s v="Q1"/>
    <x v="1"/>
    <x v="3"/>
  </r>
  <r>
    <s v="ESHL"/>
    <s v="SHA"/>
    <x v="0"/>
    <d v="2020-06-11T00:00:00"/>
    <x v="0"/>
    <n v="14103771"/>
    <n v="43993"/>
    <s v="YMCT|KKE-M2267-A0"/>
    <s v="GUIDE X AXIS ASSY"/>
    <n v="1"/>
    <n v="1"/>
    <n v="1695.58"/>
    <s v="CNY"/>
    <n v="1.089"/>
    <n v="1695.58"/>
    <n v="1846.4866199999999"/>
    <s v="C66SHA-SERVICE GROUP"/>
    <s v="Suzhou Inovance Technology Co Ltd"/>
    <s v="Same"/>
    <n v="905346"/>
    <n v="827"/>
    <s v="309ASY INV-PTS SALES"/>
    <n v="0"/>
    <n v="0"/>
    <n v="748121"/>
    <s v="苏州汇川技术有限公司"/>
    <n v="0"/>
    <x v="1"/>
    <x v="2"/>
    <s v="Q1"/>
    <x v="1"/>
    <x v="3"/>
  </r>
  <r>
    <s v="ESHL"/>
    <s v="SHA"/>
    <x v="0"/>
    <d v="2020-06-11T00:00:00"/>
    <x v="0"/>
    <n v="14103771"/>
    <n v="43993"/>
    <s v="YMCT|KHY-M221A-A0"/>
    <s v="COVER DUCT ASSY."/>
    <n v="1"/>
    <n v="1"/>
    <n v="580.53"/>
    <s v="CNY"/>
    <n v="1.089"/>
    <n v="580.53"/>
    <n v="632.19716999999991"/>
    <s v="C66SHA-SERVICE GROUP"/>
    <s v="Suzhou Inovance Technology Co Ltd"/>
    <s v="Same"/>
    <n v="905346"/>
    <n v="281"/>
    <s v="309ASY INV-PTS SALES"/>
    <n v="0"/>
    <n v="0"/>
    <n v="748121"/>
    <s v="苏州汇川技术有限公司"/>
    <n v="0"/>
    <x v="1"/>
    <x v="2"/>
    <s v="Q1"/>
    <x v="1"/>
    <x v="3"/>
  </r>
  <r>
    <s v="ESHL"/>
    <s v="SZX"/>
    <x v="0"/>
    <d v="2020-06-11T00:00:00"/>
    <x v="0"/>
    <n v="14103772"/>
    <n v="43993"/>
    <s v="YMCT|90990-25J026"/>
    <s v="BEARING"/>
    <n v="30"/>
    <n v="30"/>
    <n v="3716.81"/>
    <s v="CNY"/>
    <n v="1.089"/>
    <n v="3716.81"/>
    <n v="4047.6060899999998"/>
    <s v="C66SZX-SMT SERVICE"/>
    <s v="Dongguan Langqin Electronic Technology Co., Ltd."/>
    <s v="Same"/>
    <n v="905347"/>
    <n v="2100"/>
    <s v="309ASY INV-PTS SALES"/>
    <n v="0"/>
    <s v="C66SZ20083REV.1"/>
    <n v="748123"/>
    <s v="东莞朗勤电子科技有限公司"/>
    <n v="0"/>
    <x v="1"/>
    <x v="2"/>
    <s v="Q1"/>
    <x v="1"/>
    <x v="0"/>
  </r>
  <r>
    <s v="ESHL"/>
    <s v="SZX"/>
    <x v="0"/>
    <d v="2020-06-11T00:00:00"/>
    <x v="0"/>
    <n v="14103772"/>
    <n v="43993"/>
    <s v="YMCT|KHJ-M4488-B0"/>
    <s v="PARTS,FEEDER BOARD"/>
    <n v="5"/>
    <n v="5"/>
    <n v="0"/>
    <s v="CNY"/>
    <n v="1.089"/>
    <n v="0"/>
    <n v="0"/>
    <s v="C66SZX-SMT SERVICE"/>
    <s v="Dongguan Langqin Electronic Technology Co., Ltd."/>
    <s v="Same"/>
    <n v="905347"/>
    <n v="2595"/>
    <s v="309ASY INV-PTS SALES"/>
    <n v="0"/>
    <s v="C66SZ20083REV.1"/>
    <n v="748123"/>
    <s v="东莞朗勤电子科技有限公司"/>
    <n v="0"/>
    <x v="1"/>
    <x v="2"/>
    <s v="Q1"/>
    <x v="1"/>
    <x v="0"/>
  </r>
  <r>
    <s v="ESHL"/>
    <s v="SHA"/>
    <x v="0"/>
    <d v="2020-06-15T00:00:00"/>
    <x v="2"/>
    <n v="14103773"/>
    <n v="43997"/>
    <s v="HELI|57174201"/>
    <s v="THERMOCOUPLE ASSY"/>
    <n v="1"/>
    <n v="1"/>
    <n v="419.47"/>
    <s v="CNY"/>
    <n v="1.089"/>
    <n v="419.47"/>
    <n v="456.80283000000003"/>
    <s v="C66SHA-SERVICE GROUP"/>
    <s v="HEFEI MEYER OPTOELECTRONIC TECHNOLOGY INC"/>
    <s v="Same"/>
    <n v="905350"/>
    <n v="248.7"/>
    <s v="309ASY INV-PTS SALES"/>
    <n v="0"/>
    <n v="0"/>
    <n v="748456"/>
    <s v="合肥美亚光电技术股份有限公司"/>
    <n v="0"/>
    <x v="1"/>
    <x v="2"/>
    <s v="Q1"/>
    <x v="1"/>
    <x v="3"/>
  </r>
  <r>
    <s v="ESHL"/>
    <s v="SHA"/>
    <x v="0"/>
    <d v="2020-06-15T00:00:00"/>
    <x v="2"/>
    <n v="14103773"/>
    <n v="43997"/>
    <s v="HELI|5064"/>
    <s v="BLACK RTV"/>
    <n v="1"/>
    <n v="1"/>
    <n v="1228.32"/>
    <s v="CNY"/>
    <n v="1.089"/>
    <n v="1228.32"/>
    <n v="1337.6404799999998"/>
    <s v="C66SHA-SERVICE GROUP"/>
    <s v="HEFEI MEYER OPTOELECTRONIC TECHNOLOGY INC"/>
    <s v="Same"/>
    <n v="905350"/>
    <n v="730.17"/>
    <s v="309ASY INV-PTS SALES"/>
    <n v="0"/>
    <n v="0"/>
    <n v="748456"/>
    <s v="合肥美亚光电技术股份有限公司"/>
    <n v="0"/>
    <x v="1"/>
    <x v="2"/>
    <s v="Q1"/>
    <x v="1"/>
    <x v="3"/>
  </r>
  <r>
    <s v="ESHL"/>
    <s v="BJS"/>
    <x v="0"/>
    <d v="2020-06-16T00:00:00"/>
    <x v="2"/>
    <n v="14103774"/>
    <n v="43998"/>
    <s v="HELI|594430"/>
    <s v="CONVEYOR MOTOR ASSEMBLY, 15MM SHAFT"/>
    <n v="2"/>
    <n v="2"/>
    <n v="15500"/>
    <s v="CNY"/>
    <n v="1.089"/>
    <n v="15500"/>
    <n v="16879.5"/>
    <s v="C66BJS-SMT SERVICE"/>
    <s v="Tianjin Jinya Electronics Co., Ltd."/>
    <s v="Same"/>
    <n v="905351"/>
    <n v="10380.799999999999"/>
    <s v="309ASY INV-PTS SALES"/>
    <n v="0"/>
    <s v="QESE290520"/>
    <n v="748673"/>
    <s v="天津津亚电子有限公司"/>
    <n v="0"/>
    <x v="1"/>
    <x v="2"/>
    <s v="Q1"/>
    <x v="1"/>
    <x v="1"/>
  </r>
  <r>
    <s v="ESHL"/>
    <s v="SZX"/>
    <x v="1"/>
    <d v="2020-06-19T00:00:00"/>
    <x v="1"/>
    <n v="12101091"/>
    <n v="44001"/>
    <s v="SAKI|REPAIR CHARGE"/>
    <s v="REPAIR CHARGE"/>
    <n v="1"/>
    <n v="1"/>
    <n v="2654.87"/>
    <s v="CNY"/>
    <n v="1.089"/>
    <n v="2654.87"/>
    <n v="2891.1534299999998"/>
    <s v="C66SZX-SMT SERVICE"/>
    <s v="Polar(Guangzhou) Electronics Co.,Ltd"/>
    <s v="Same"/>
    <n v="905352"/>
    <n v="0"/>
    <s v="309ASY INV-NON-CON"/>
    <n v="0"/>
    <n v="4500208795"/>
    <n v="0"/>
    <s v="博能（广州）电子有限公司"/>
    <n v="0"/>
    <x v="1"/>
    <x v="2"/>
    <s v="Q1"/>
    <x v="1"/>
    <x v="0"/>
  </r>
  <r>
    <s v="ESHL"/>
    <s v="SHA"/>
    <x v="0"/>
    <d v="2020-06-22T00:00:00"/>
    <x v="0"/>
    <n v="14103775"/>
    <n v="44004"/>
    <s v="YMCT|KHY-M4592-10"/>
    <s v="VAC5 SENS BRD ASSY"/>
    <n v="1"/>
    <n v="1"/>
    <n v="1926.55"/>
    <s v="CNY"/>
    <n v="1.089"/>
    <n v="1926.55"/>
    <n v="2098.0129499999998"/>
    <s v="C66SHA-SERVICE GROUP"/>
    <s v="Keya Electro-optical Co., Ltd."/>
    <s v="Same"/>
    <n v="905353"/>
    <n v="1023"/>
    <s v="309ASY INV-PTS SALES"/>
    <n v="0"/>
    <n v="0"/>
    <n v="749253"/>
    <s v="科雅光电(镇江)有限公司"/>
    <n v="0"/>
    <x v="1"/>
    <x v="2"/>
    <s v="Q1"/>
    <x v="1"/>
    <x v="3"/>
  </r>
  <r>
    <s v="ESHL"/>
    <s v="XIY"/>
    <x v="2"/>
    <d v="2020-06-23T00:00:00"/>
    <x v="0"/>
    <n v="14103776"/>
    <n v="44005"/>
    <s v="YMCT|KHJ-MC400-00"/>
    <s v="SS TAPE FEEDER 24mm"/>
    <n v="6"/>
    <n v="6"/>
    <n v="28030.09"/>
    <s v="CNY"/>
    <n v="1.089"/>
    <n v="28030.09"/>
    <n v="30524.76801"/>
    <s v="C66XIY-SERVICE GROUP"/>
    <s v="Xian Yideng Electronics Technology Co., Ltd"/>
    <s v="Same"/>
    <n v="905354"/>
    <n v="22800"/>
    <s v="309ASY INV-PTS SALES"/>
    <n v="0"/>
    <n v="0"/>
    <n v="749342"/>
    <s v="西安益登电子科技有限公司"/>
    <n v="0"/>
    <x v="1"/>
    <x v="2"/>
    <s v="Q1"/>
    <x v="1"/>
    <x v="2"/>
  </r>
  <r>
    <s v="ESHL"/>
    <s v="XIY"/>
    <x v="2"/>
    <d v="2020-06-23T00:00:00"/>
    <x v="0"/>
    <n v="14103776"/>
    <n v="44005"/>
    <s v="YMCT|KHJ-MC500-00"/>
    <s v="SS TAPE FEEDER 32mm"/>
    <n v="1"/>
    <n v="1"/>
    <n v="5909.73"/>
    <s v="CNY"/>
    <n v="1.089"/>
    <n v="5909.73"/>
    <n v="6435.6959699999998"/>
    <s v="C66XIY-SERVICE GROUP"/>
    <s v="Xian Yideng Electronics Technology Co., Ltd"/>
    <s v="Same"/>
    <n v="905354"/>
    <n v="4900.3599999999997"/>
    <s v="309ASY INV-PTS SALES"/>
    <n v="0"/>
    <n v="0"/>
    <n v="749342"/>
    <s v="西安益登电子科技有限公司"/>
    <n v="0"/>
    <x v="1"/>
    <x v="2"/>
    <s v="Q1"/>
    <x v="1"/>
    <x v="2"/>
  </r>
  <r>
    <s v="ESHL"/>
    <s v="SHA"/>
    <x v="2"/>
    <d v="2020-06-23T00:00:00"/>
    <x v="0"/>
    <n v="14103777"/>
    <n v="44005"/>
    <s v="YMCT|KHJ-MC100-00"/>
    <s v="SS TAPE FEEDER 8mm"/>
    <n v="1"/>
    <n v="1"/>
    <n v="3097.35"/>
    <s v="CNY"/>
    <n v="1.089"/>
    <n v="3097.35"/>
    <n v="3373.01415"/>
    <s v="C66SHA-SERVICE GROUP"/>
    <s v="Changzhou Changying Electronics Co., Ltd."/>
    <s v="Same"/>
    <n v="905356"/>
    <n v="2485.52"/>
    <s v="309ASY INV-PTS SALES"/>
    <n v="0"/>
    <n v="0"/>
    <n v="749354"/>
    <s v="常州市常鹰电子有限公司"/>
    <n v="0"/>
    <x v="1"/>
    <x v="2"/>
    <s v="Q1"/>
    <x v="1"/>
    <x v="3"/>
  </r>
  <r>
    <s v="ESHL"/>
    <s v="SHA"/>
    <x v="2"/>
    <d v="2020-06-23T00:00:00"/>
    <x v="0"/>
    <n v="14103777"/>
    <n v="44005"/>
    <s v="YMCT|KHJ-MC200-00"/>
    <s v="SS TAPE FEEDER 12/16mm"/>
    <n v="1"/>
    <n v="1"/>
    <n v="4336.28"/>
    <s v="CNY"/>
    <n v="1.089"/>
    <n v="4336.28"/>
    <n v="4722.20892"/>
    <s v="C66SHA-SERVICE GROUP"/>
    <s v="Changzhou Changying Electronics Co., Ltd."/>
    <s v="Same"/>
    <n v="905356"/>
    <n v="3500"/>
    <s v="309ASY INV-PTS SALES"/>
    <n v="0"/>
    <n v="0"/>
    <n v="749354"/>
    <s v="常州市常鹰电子有限公司"/>
    <n v="0"/>
    <x v="1"/>
    <x v="2"/>
    <s v="Q1"/>
    <x v="1"/>
    <x v="3"/>
  </r>
  <r>
    <s v="ESHL"/>
    <s v="XIY"/>
    <x v="2"/>
    <d v="2020-06-23T00:00:00"/>
    <x v="0"/>
    <n v="14103778"/>
    <n v="44005"/>
    <s v="YMCT|KHJ-MC400-00"/>
    <s v="SS TAPE FEEDER 24mm"/>
    <n v="2"/>
    <n v="2"/>
    <n v="8106.19"/>
    <s v="CNY"/>
    <n v="1.089"/>
    <n v="8106.19"/>
    <n v="8827.6409100000001"/>
    <s v="C66XIY-SERVICE GROUP"/>
    <s v="Henan UIOT Technology Co., Ltd."/>
    <s v="Same"/>
    <n v="905355"/>
    <n v="7600"/>
    <s v="309ASY INV-PTS SALES"/>
    <n v="0"/>
    <n v="0"/>
    <n v="749352"/>
    <s v="河南紫联物联网技术有限公司"/>
    <n v="0"/>
    <x v="1"/>
    <x v="2"/>
    <s v="Q1"/>
    <x v="1"/>
    <x v="2"/>
  </r>
  <r>
    <s v="ESHL"/>
    <s v="XIY"/>
    <x v="2"/>
    <d v="2020-06-23T00:00:00"/>
    <x v="0"/>
    <n v="14103778"/>
    <n v="44005"/>
    <s v="YMCT|KHJ-MC200-00"/>
    <s v="SS TAPE FEEDER 12/16mm"/>
    <n v="4"/>
    <n v="4"/>
    <n v="15734.51"/>
    <s v="CNY"/>
    <n v="1.089"/>
    <n v="15734.51"/>
    <n v="17134.881389999999"/>
    <s v="C66XIY-SERVICE GROUP"/>
    <s v="Henan UIOT Technology Co., Ltd."/>
    <s v="Same"/>
    <n v="905355"/>
    <n v="14000"/>
    <s v="309ASY INV-PTS SALES"/>
    <n v="0"/>
    <n v="0"/>
    <n v="749352"/>
    <s v="河南紫联物联网技术有限公司"/>
    <n v="0"/>
    <x v="1"/>
    <x v="2"/>
    <s v="Q1"/>
    <x v="1"/>
    <x v="2"/>
  </r>
  <r>
    <s v="ESHL"/>
    <s v="XIY"/>
    <x v="2"/>
    <d v="2020-06-23T00:00:00"/>
    <x v="0"/>
    <n v="14103778"/>
    <n v="44005"/>
    <s v="YMCT|KHJ-MC100-00"/>
    <s v="SS TAPE FEEDER 8mm"/>
    <n v="10"/>
    <n v="10"/>
    <n v="29026.55"/>
    <s v="CNY"/>
    <n v="1.089"/>
    <n v="29026.55"/>
    <n v="31609.912949999998"/>
    <s v="C66XIY-SERVICE GROUP"/>
    <s v="Henan UIOT Technology Co., Ltd."/>
    <s v="Same"/>
    <n v="905355"/>
    <n v="24855.15"/>
    <s v="309ASY INV-PTS SALES"/>
    <n v="0"/>
    <n v="0"/>
    <n v="749352"/>
    <s v="河南紫联物联网技术有限公司"/>
    <n v="0"/>
    <x v="1"/>
    <x v="2"/>
    <s v="Q1"/>
    <x v="1"/>
    <x v="2"/>
  </r>
  <r>
    <s v="ESHL"/>
    <s v="XIY"/>
    <x v="0"/>
    <d v="2020-06-23T00:00:00"/>
    <x v="1"/>
    <n v="14103778"/>
    <n v="44005"/>
    <s v="ZMTR|MULTI-STICK FEEDER(5 CHANNEL)"/>
    <s v="5 Channels Multi-Stick Feeder"/>
    <n v="1"/>
    <n v="1"/>
    <n v="1575.22"/>
    <s v="CNY"/>
    <n v="1.089"/>
    <n v="1575.22"/>
    <n v="1715.4145799999999"/>
    <s v="C66XIY-SERVICE GROUP"/>
    <s v="Henan UIOT Technology Co., Ltd."/>
    <s v="Same"/>
    <n v="905355"/>
    <n v="1017.7"/>
    <s v="309ASY INV-PTS SALES"/>
    <n v="0"/>
    <n v="0"/>
    <n v="749352"/>
    <s v="河南紫联物联网技术有限公司"/>
    <n v="0"/>
    <x v="1"/>
    <x v="2"/>
    <s v="Q1"/>
    <x v="1"/>
    <x v="2"/>
  </r>
  <r>
    <s v="ESHL"/>
    <s v="SHA"/>
    <x v="2"/>
    <d v="2020-06-23T00:00:00"/>
    <x v="0"/>
    <n v="14103779"/>
    <n v="44005"/>
    <s v="YMCT|KHJ-MC400-00"/>
    <s v="SS TAPE FEEDER 24mm"/>
    <n v="1"/>
    <n v="1"/>
    <n v="4424.78"/>
    <s v="CNY"/>
    <n v="1.089"/>
    <n v="4424.78"/>
    <n v="4818.5854199999994"/>
    <s v="C66SHA-SERVICE GROUP"/>
    <s v="Ningbo Zhongche Era Sensing Technology Co., Ltd."/>
    <s v="Same"/>
    <n v="905357"/>
    <n v="3800"/>
    <s v="309ASY INV-PTS SALES"/>
    <n v="0"/>
    <n v="0"/>
    <n v="749367"/>
    <s v="宁波中车时代传感技术有限公司"/>
    <n v="0"/>
    <x v="1"/>
    <x v="2"/>
    <s v="Q1"/>
    <x v="1"/>
    <x v="3"/>
  </r>
  <r>
    <s v="ESHL"/>
    <s v="SHA"/>
    <x v="0"/>
    <d v="2020-06-23T00:00:00"/>
    <x v="0"/>
    <n v="14103779"/>
    <n v="44005"/>
    <s v="YMCT|KHJ-MC145-01"/>
    <s v="LEVER TAPE GUIDE F"/>
    <n v="4"/>
    <n v="4"/>
    <n v="145.13"/>
    <s v="CNY"/>
    <n v="1.089"/>
    <n v="145.13"/>
    <n v="158.04657"/>
    <s v="C66SHA-SERVICE GROUP"/>
    <s v="Ningbo Zhongche Era Sensing Technology Co., Ltd."/>
    <s v="Same"/>
    <n v="905357"/>
    <n v="78.290000000000006"/>
    <s v="309ASY INV-PTS SALES"/>
    <n v="0"/>
    <n v="0"/>
    <n v="749367"/>
    <s v="宁波中车时代传感技术有限公司"/>
    <n v="0"/>
    <x v="1"/>
    <x v="2"/>
    <s v="Q1"/>
    <x v="1"/>
    <x v="3"/>
  </r>
  <r>
    <s v="ESHL"/>
    <s v="SZX"/>
    <x v="0"/>
    <d v="2020-06-23T00:00:00"/>
    <x v="0"/>
    <n v="14103780"/>
    <n v="44005"/>
    <s v="YMCT|KKE-M9127-00"/>
    <s v="BELT 1 CONVEYOR"/>
    <n v="2"/>
    <n v="2"/>
    <n v="265.49"/>
    <s v="CNY"/>
    <n v="1.089"/>
    <n v="265.49"/>
    <n v="289.11860999999999"/>
    <s v="C66SZX-SMT SERVICE"/>
    <s v="Dongguan Langqin Electronic Technology Co., Ltd."/>
    <s v="Same"/>
    <n v="905359"/>
    <n v="186"/>
    <s v="309ASY INV-PTS SALES"/>
    <n v="0"/>
    <s v="3507-202005260002"/>
    <n v="749443"/>
    <s v="东莞朗勤电子科技有限公司"/>
    <n v="0"/>
    <x v="1"/>
    <x v="2"/>
    <s v="Q1"/>
    <x v="1"/>
    <x v="0"/>
  </r>
  <r>
    <s v="ESHL"/>
    <s v="SZX"/>
    <x v="0"/>
    <d v="2020-06-23T00:00:00"/>
    <x v="0"/>
    <n v="14103780"/>
    <n v="44005"/>
    <s v="YMCT|KKE-M919R-00"/>
    <s v="BELT CONVEYOR"/>
    <n v="2"/>
    <n v="2"/>
    <n v="200"/>
    <s v="CNY"/>
    <n v="1.089"/>
    <n v="200"/>
    <n v="217.79999999999998"/>
    <s v="C66SZX-SMT SERVICE"/>
    <s v="Dongguan Langqin Electronic Technology Co., Ltd."/>
    <s v="Same"/>
    <n v="905359"/>
    <n v="140"/>
    <s v="309ASY INV-PTS SALES"/>
    <n v="0"/>
    <s v="3507-202005260002"/>
    <n v="749443"/>
    <s v="东莞朗勤电子科技有限公司"/>
    <n v="0"/>
    <x v="1"/>
    <x v="2"/>
    <s v="Q1"/>
    <x v="1"/>
    <x v="0"/>
  </r>
  <r>
    <s v="ESHL"/>
    <s v="SZX"/>
    <x v="0"/>
    <d v="2020-06-23T00:00:00"/>
    <x v="0"/>
    <n v="14103780"/>
    <n v="44005"/>
    <s v="YMCT|KKE-M917H-00"/>
    <s v="BELT CONVEYOR"/>
    <n v="2"/>
    <n v="2"/>
    <n v="200"/>
    <s v="CNY"/>
    <n v="1.089"/>
    <n v="200"/>
    <n v="217.79999999999998"/>
    <s v="C66SZX-SMT SERVICE"/>
    <s v="Dongguan Langqin Electronic Technology Co., Ltd."/>
    <s v="Same"/>
    <n v="905359"/>
    <n v="140"/>
    <s v="309ASY INV-PTS SALES"/>
    <n v="0"/>
    <s v="3507-202005260002"/>
    <n v="749443"/>
    <s v="东莞朗勤电子科技有限公司"/>
    <n v="0"/>
    <x v="1"/>
    <x v="2"/>
    <s v="Q1"/>
    <x v="1"/>
    <x v="0"/>
  </r>
  <r>
    <s v="ESHL"/>
    <s v="SZX"/>
    <x v="0"/>
    <d v="2020-06-23T00:00:00"/>
    <x v="0"/>
    <n v="14103780"/>
    <n v="44005"/>
    <s v="YMCT|KHY-M9129-00"/>
    <s v="BELT 1 CONVEYOR"/>
    <n v="2"/>
    <n v="2"/>
    <n v="424.78"/>
    <s v="CNY"/>
    <n v="1.089"/>
    <n v="424.78"/>
    <n v="462.58541999999994"/>
    <s v="C66SZX-SMT SERVICE"/>
    <s v="Dongguan Langqin Electronic Technology Co., Ltd."/>
    <s v="Same"/>
    <n v="905359"/>
    <n v="294"/>
    <s v="309ASY INV-PTS SALES"/>
    <n v="0"/>
    <s v="3507-202005260002"/>
    <n v="749443"/>
    <s v="东莞朗勤电子科技有限公司"/>
    <n v="0"/>
    <x v="1"/>
    <x v="2"/>
    <s v="Q1"/>
    <x v="1"/>
    <x v="0"/>
  </r>
  <r>
    <s v="ESHL"/>
    <s v="SZX"/>
    <x v="0"/>
    <d v="2020-06-23T00:00:00"/>
    <x v="0"/>
    <n v="14103781"/>
    <n v="44005"/>
    <s v="YMCT|KKS-M71E0-10"/>
    <s v="MULTI MACS ASSY."/>
    <n v="1"/>
    <n v="1"/>
    <n v="1592.92"/>
    <s v="CNY"/>
    <n v="1.089"/>
    <n v="1592.92"/>
    <n v="1734.6898800000001"/>
    <s v="C66SZX-SMT SERVICE"/>
    <s v="Dongguan Cowell Optic Electronics Co., Ltd."/>
    <s v="Same"/>
    <n v="905358"/>
    <n v="876"/>
    <s v="309ASY INV-PTS SALES"/>
    <n v="0"/>
    <s v="ZZ202005044910,ZZ202006054995,ZZ202006105015"/>
    <n v="749428"/>
    <s v="东莞高伟光学电子有限公司"/>
    <n v="0"/>
    <x v="1"/>
    <x v="2"/>
    <s v="Q1"/>
    <x v="1"/>
    <x v="0"/>
  </r>
  <r>
    <s v="ESHL"/>
    <s v="SZX"/>
    <x v="0"/>
    <d v="2020-06-23T00:00:00"/>
    <x v="0"/>
    <n v="14103781"/>
    <n v="44005"/>
    <s v="YMCT|KKS-M71E0-00"/>
    <s v="MULTI MACS ASSY."/>
    <n v="1"/>
    <n v="1"/>
    <n v="1681.42"/>
    <s v="CNY"/>
    <n v="1.089"/>
    <n v="1681.42"/>
    <n v="1831.06638"/>
    <s v="C66SZX-SMT SERVICE"/>
    <s v="Dongguan Cowell Optic Electronics Co., Ltd."/>
    <s v="Same"/>
    <n v="905358"/>
    <n v="930"/>
    <s v="309ASY INV-PTS SALES"/>
    <n v="0"/>
    <s v="ZZ202005044910,ZZ202006054995,ZZ202006105015"/>
    <n v="749428"/>
    <s v="东莞高伟光学电子有限公司"/>
    <n v="0"/>
    <x v="1"/>
    <x v="2"/>
    <s v="Q1"/>
    <x v="1"/>
    <x v="0"/>
  </r>
  <r>
    <s v="ESHL"/>
    <s v="SZX"/>
    <x v="0"/>
    <d v="2020-06-23T00:00:00"/>
    <x v="0"/>
    <n v="14103781"/>
    <n v="44005"/>
    <s v="YMCT|KHN-M5840-02"/>
    <s v="SERVO BOARD ASSY"/>
    <n v="1"/>
    <n v="1"/>
    <n v="10582.76"/>
    <s v="CNY"/>
    <n v="1.089"/>
    <n v="10582.76"/>
    <n v="11524.62564"/>
    <s v="C66SZX-SMT SERVICE"/>
    <s v="Dongguan Cowell Optic Electronics Co., Ltd."/>
    <s v="Same"/>
    <n v="905358"/>
    <n v="5744"/>
    <s v="309ASY INV-PTS SALES"/>
    <n v="0"/>
    <s v="ZZ202005044910,ZZ202006054995,ZZ202006105015"/>
    <n v="749428"/>
    <s v="东莞高伟光学电子有限公司"/>
    <n v="0"/>
    <x v="1"/>
    <x v="2"/>
    <s v="Q1"/>
    <x v="1"/>
    <x v="0"/>
  </r>
  <r>
    <s v="ESHL"/>
    <s v="SZX"/>
    <x v="0"/>
    <d v="2020-06-23T00:00:00"/>
    <x v="1"/>
    <n v="14103781"/>
    <n v="44005"/>
    <s v="ZMTR|303MD-W"/>
    <s v="SPECIAL NOZZLE"/>
    <n v="6"/>
    <n v="6"/>
    <n v="8495.58"/>
    <s v="CNY"/>
    <n v="1.089"/>
    <n v="8495.58"/>
    <n v="9251.6866200000004"/>
    <s v="C66SZX-SMT SERVICE"/>
    <s v="Dongguan Cowell Optic Electronics Co., Ltd."/>
    <s v="Same"/>
    <n v="905358"/>
    <n v="3185.84"/>
    <s v="309ASY INV-PTS SALES"/>
    <n v="0"/>
    <s v="ZZ202005044910,ZZ202006054995,ZZ202006105015"/>
    <n v="749428"/>
    <s v="东莞高伟光学电子有限公司"/>
    <n v="0"/>
    <x v="1"/>
    <x v="2"/>
    <s v="Q1"/>
    <x v="1"/>
    <x v="0"/>
  </r>
  <r>
    <s v="ESHL"/>
    <s v="SZX"/>
    <x v="0"/>
    <d v="2020-06-23T00:00:00"/>
    <x v="1"/>
    <n v="14103781"/>
    <n v="44005"/>
    <s v="ZMTR|303MD-Z"/>
    <s v="SPECIAL NOZZLE"/>
    <n v="3"/>
    <n v="3"/>
    <n v="4247.79"/>
    <s v="CNY"/>
    <n v="1.089"/>
    <n v="4247.79"/>
    <n v="4625.8433100000002"/>
    <s v="C66SZX-SMT SERVICE"/>
    <s v="Dongguan Cowell Optic Electronics Co., Ltd."/>
    <s v="Same"/>
    <n v="905358"/>
    <n v="1672.57"/>
    <s v="309ASY INV-PTS SALES"/>
    <n v="0"/>
    <s v="ZZ202005044910,ZZ202006054995,ZZ202006105015"/>
    <n v="749428"/>
    <s v="东莞高伟光学电子有限公司"/>
    <n v="0"/>
    <x v="1"/>
    <x v="2"/>
    <s v="Q1"/>
    <x v="1"/>
    <x v="0"/>
  </r>
  <r>
    <s v="ESHL"/>
    <s v="SZX"/>
    <x v="0"/>
    <d v="2020-06-23T00:00:00"/>
    <x v="1"/>
    <n v="14103781"/>
    <n v="44005"/>
    <s v="ZMTR|303-OHIO"/>
    <s v="SPECIAL NOZZLE"/>
    <n v="1"/>
    <n v="1"/>
    <n v="1415.93"/>
    <s v="CNY"/>
    <n v="1.089"/>
    <n v="1415.93"/>
    <n v="1541.94777"/>
    <s v="C66SZX-SMT SERVICE"/>
    <s v="Dongguan Cowell Optic Electronics Co., Ltd."/>
    <s v="Same"/>
    <n v="905358"/>
    <n v="442.48"/>
    <s v="309ASY INV-PTS SALES"/>
    <n v="0"/>
    <s v="ZZ202005044910,ZZ202006054995,ZZ202006105015"/>
    <n v="749428"/>
    <s v="东莞高伟光学电子有限公司"/>
    <n v="0"/>
    <x v="1"/>
    <x v="2"/>
    <s v="Q1"/>
    <x v="1"/>
    <x v="0"/>
  </r>
  <r>
    <s v="ESHL"/>
    <s v="SZX"/>
    <x v="0"/>
    <d v="2020-06-23T00:00:00"/>
    <x v="0"/>
    <n v="14103781"/>
    <n v="44005"/>
    <s v="YMCT|KHJ-M4488-B0"/>
    <s v="PARTS,FEEDER BOARD"/>
    <n v="5"/>
    <n v="5"/>
    <n v="0"/>
    <s v="CNY"/>
    <n v="1.089"/>
    <n v="0"/>
    <n v="0"/>
    <s v="C66SZX-SMT SERVICE"/>
    <s v="Dongguan Cowell Optic Electronics Co., Ltd."/>
    <s v="Same"/>
    <n v="905358"/>
    <n v="2595"/>
    <s v="309ASY INV-PTS SALES"/>
    <n v="0"/>
    <s v="ZZ202005044910,ZZ202006054995,ZZ202006105015"/>
    <n v="749428"/>
    <s v="东莞高伟光学电子有限公司"/>
    <n v="0"/>
    <x v="1"/>
    <x v="2"/>
    <s v="Q1"/>
    <x v="1"/>
    <x v="0"/>
  </r>
  <r>
    <s v="ESHL"/>
    <s v="SHA"/>
    <x v="3"/>
    <d v="2020-07-06T00:00:00"/>
    <x v="0"/>
    <n v="13100166"/>
    <n v="44018"/>
    <s v="YMCT|REPAIR CHARGE"/>
    <s v="REPAIR CHARGE"/>
    <n v="1"/>
    <n v="1"/>
    <n v="14336.28"/>
    <s v="CNY"/>
    <n v="1.095"/>
    <n v="14336.28"/>
    <n v="15698.2266"/>
    <s v="C66SHA-SERVICE GROUP"/>
    <s v="Quanzhou TYT Electronics Co.,Ltd"/>
    <s v="Same"/>
    <n v="905366"/>
    <n v="0"/>
    <s v="309ASY INV-CONTRACT"/>
    <n v="0"/>
    <n v="0"/>
    <n v="0"/>
    <s v="泉州市南安特易通电子有限公司"/>
    <n v="0"/>
    <x v="1"/>
    <x v="3"/>
    <s v="Q2"/>
    <x v="1"/>
    <x v="3"/>
  </r>
  <r>
    <s v="ESHL"/>
    <s v="BJS"/>
    <x v="0"/>
    <d v="2020-07-06T00:00:00"/>
    <x v="2"/>
    <n v="14103782"/>
    <n v="44018"/>
    <s v="HELI|593139"/>
    <s v="EMERSON MOTOR ASSY, 7'BW IMP, AIR"/>
    <n v="2"/>
    <n v="2"/>
    <n v="14707.96"/>
    <s v="CNY"/>
    <n v="1.095"/>
    <n v="14707.96"/>
    <n v="16105.216199999999"/>
    <s v="C66BJS-SMT SERVICE"/>
    <s v="Nanning Goertek Trading Co., Ltd."/>
    <s v="Same"/>
    <n v="905362"/>
    <n v="8041.06"/>
    <s v="309ASY INV-PTS SALES"/>
    <n v="0"/>
    <n v="2320002983"/>
    <n v="749967"/>
    <s v="南宁歌尔贸易有限公司"/>
    <n v="0"/>
    <x v="1"/>
    <x v="3"/>
    <s v="Q2"/>
    <x v="1"/>
    <x v="1"/>
  </r>
  <r>
    <s v="ESHL"/>
    <s v="BJS"/>
    <x v="0"/>
    <d v="2020-07-06T00:00:00"/>
    <x v="2"/>
    <n v="14103783"/>
    <n v="44018"/>
    <s v="HELI|59476802"/>
    <s v=".11HP,NIDEC,MK3.6 N2,W/FSL,SVC"/>
    <n v="1"/>
    <n v="1"/>
    <n v="7026.55"/>
    <s v="CNY"/>
    <n v="1.095"/>
    <n v="7026.55"/>
    <n v="7694.0722500000002"/>
    <s v="C66BJS-SMT SERVICE"/>
    <s v="Weifang Goertek Microelectronics Co., Ltd."/>
    <s v="Same"/>
    <n v="905364"/>
    <n v="4151.97"/>
    <s v="309ASY INV-PTS SALES"/>
    <n v="0"/>
    <s v="20013962-1"/>
    <n v="750361"/>
    <s v="潍坊歌尔微电子有限公司"/>
    <n v="0"/>
    <x v="1"/>
    <x v="3"/>
    <s v="Q2"/>
    <x v="1"/>
    <x v="1"/>
  </r>
  <r>
    <s v="ESHL"/>
    <s v="SHA"/>
    <x v="0"/>
    <d v="2020-07-06T00:00:00"/>
    <x v="0"/>
    <n v="14103784"/>
    <n v="44018"/>
    <s v="YMCT|KHJ-MC145-01"/>
    <s v="LEVER TAPE GUIDE F"/>
    <n v="3"/>
    <n v="3"/>
    <n v="103.54"/>
    <s v="CNY"/>
    <n v="1.095"/>
    <n v="103.54"/>
    <n v="113.3763"/>
    <s v="C66SHA-SERVICE GROUP"/>
    <s v="Amphenol Airwave (HaiYan) Communication Electronic"/>
    <s v="Same"/>
    <n v="905363"/>
    <n v="58.71"/>
    <s v="309ASY INV-PTS SALES"/>
    <n v="0"/>
    <n v="0"/>
    <n v="750128"/>
    <s v="安费诺永亿(海盐)通讯电子有限公司"/>
    <n v="0"/>
    <x v="1"/>
    <x v="3"/>
    <s v="Q2"/>
    <x v="1"/>
    <x v="3"/>
  </r>
  <r>
    <s v="ESHL"/>
    <s v="SHA"/>
    <x v="0"/>
    <d v="2020-07-06T00:00:00"/>
    <x v="0"/>
    <n v="14103784"/>
    <n v="44018"/>
    <s v="YMCT|KHJ-MC244-00"/>
    <s v="LEVER TAPE GUIDE R"/>
    <n v="3"/>
    <n v="3"/>
    <n v="63.72"/>
    <s v="CNY"/>
    <n v="1.095"/>
    <n v="63.72"/>
    <n v="69.773399999999995"/>
    <s v="C66SHA-SERVICE GROUP"/>
    <s v="Amphenol Airwave (HaiYan) Communication Electronic"/>
    <s v="Same"/>
    <n v="905363"/>
    <n v="36"/>
    <s v="309ASY INV-PTS SALES"/>
    <n v="0"/>
    <n v="0"/>
    <n v="750128"/>
    <s v="安费诺永亿(海盐)通讯电子有限公司"/>
    <n v="0"/>
    <x v="1"/>
    <x v="3"/>
    <s v="Q2"/>
    <x v="1"/>
    <x v="3"/>
  </r>
  <r>
    <s v="ESHL"/>
    <s v="SHA"/>
    <x v="0"/>
    <d v="2020-07-06T00:00:00"/>
    <x v="0"/>
    <n v="14103785"/>
    <n v="44018"/>
    <s v="YMCT|KHV-M9121-01"/>
    <s v="FRAME,CONVEYOR"/>
    <n v="2"/>
    <n v="2"/>
    <n v="4299.12"/>
    <s v="CNY"/>
    <n v="1.095"/>
    <n v="4299.12"/>
    <n v="4707.5364"/>
    <s v="C66SHA-SERVICE GROUP"/>
    <s v="Suzhou Inovance Technology Co Ltd"/>
    <s v="Same"/>
    <n v="905365"/>
    <n v="1938"/>
    <s v="309ASY INV-PTS SALES"/>
    <n v="0"/>
    <n v="0"/>
    <n v="750556"/>
    <s v="苏州汇川技术有限公司"/>
    <n v="0"/>
    <x v="1"/>
    <x v="3"/>
    <s v="Q2"/>
    <x v="1"/>
    <x v="3"/>
  </r>
  <r>
    <s v="ESHL"/>
    <s v="SHA"/>
    <x v="0"/>
    <d v="2020-07-06T00:00:00"/>
    <x v="0"/>
    <n v="14103785"/>
    <n v="44018"/>
    <s v="YMCT|KJJ-M9124-01"/>
    <s v="PLATE 1 GUIDE"/>
    <n v="1"/>
    <n v="1"/>
    <n v="1823.89"/>
    <s v="CNY"/>
    <n v="1.095"/>
    <n v="1823.89"/>
    <n v="1997.1595500000001"/>
    <s v="C66SHA-SERVICE GROUP"/>
    <s v="Suzhou Inovance Technology Co Ltd"/>
    <s v="Same"/>
    <n v="905365"/>
    <n v="822"/>
    <s v="309ASY INV-PTS SALES"/>
    <n v="0"/>
    <n v="0"/>
    <n v="750556"/>
    <s v="苏州汇川技术有限公司"/>
    <n v="0"/>
    <x v="1"/>
    <x v="3"/>
    <s v="Q2"/>
    <x v="1"/>
    <x v="3"/>
  </r>
  <r>
    <s v="ESHL"/>
    <s v="SHA"/>
    <x v="0"/>
    <d v="2020-07-06T00:00:00"/>
    <x v="0"/>
    <n v="14103785"/>
    <n v="44018"/>
    <s v="YMCT|KJJ-M9124-51"/>
    <s v="PLATE 1 GUIDE"/>
    <n v="1"/>
    <n v="1"/>
    <n v="1823.89"/>
    <s v="CNY"/>
    <n v="1.095"/>
    <n v="1823.89"/>
    <n v="1997.1595500000001"/>
    <s v="C66SHA-SERVICE GROUP"/>
    <s v="Suzhou Inovance Technology Co Ltd"/>
    <s v="Same"/>
    <n v="905365"/>
    <n v="822"/>
    <s v="309ASY INV-PTS SALES"/>
    <n v="0"/>
    <n v="0"/>
    <n v="750556"/>
    <s v="苏州汇川技术有限公司"/>
    <n v="0"/>
    <x v="1"/>
    <x v="3"/>
    <s v="Q2"/>
    <x v="1"/>
    <x v="3"/>
  </r>
  <r>
    <s v="ESHL"/>
    <s v="SHA"/>
    <x v="0"/>
    <d v="2020-07-06T00:00:00"/>
    <x v="0"/>
    <n v="14103785"/>
    <n v="44018"/>
    <s v="YMCT|KKE-M9191-01"/>
    <s v="FRAME CONVEYOR"/>
    <n v="1"/>
    <n v="1"/>
    <n v="2098.23"/>
    <s v="CNY"/>
    <n v="1.095"/>
    <n v="2098.23"/>
    <n v="2297.56185"/>
    <s v="C66SHA-SERVICE GROUP"/>
    <s v="Suzhou Inovance Technology Co Ltd"/>
    <s v="Same"/>
    <n v="905365"/>
    <n v="946"/>
    <s v="309ASY INV-PTS SALES"/>
    <n v="0"/>
    <n v="0"/>
    <n v="750556"/>
    <s v="苏州汇川技术有限公司"/>
    <n v="0"/>
    <x v="1"/>
    <x v="3"/>
    <s v="Q2"/>
    <x v="1"/>
    <x v="3"/>
  </r>
  <r>
    <s v="ESHL"/>
    <s v="SHA"/>
    <x v="0"/>
    <d v="2020-07-06T00:00:00"/>
    <x v="0"/>
    <n v="14103785"/>
    <n v="44018"/>
    <s v="YMCT|KKE-M9192-00"/>
    <s v="PLATE 1 GUIDE"/>
    <n v="1"/>
    <n v="1"/>
    <n v="997.35"/>
    <s v="CNY"/>
    <n v="1.095"/>
    <n v="997.35"/>
    <n v="1092.09825"/>
    <s v="C66SHA-SERVICE GROUP"/>
    <s v="Suzhou Inovance Technology Co Ltd"/>
    <s v="Same"/>
    <n v="905365"/>
    <n v="450"/>
    <s v="309ASY INV-PTS SALES"/>
    <n v="0"/>
    <n v="0"/>
    <n v="750556"/>
    <s v="苏州汇川技术有限公司"/>
    <n v="0"/>
    <x v="1"/>
    <x v="3"/>
    <s v="Q2"/>
    <x v="1"/>
    <x v="3"/>
  </r>
  <r>
    <s v="ESHL"/>
    <s v="SHA"/>
    <x v="0"/>
    <d v="2020-07-06T00:00:00"/>
    <x v="0"/>
    <n v="14103785"/>
    <n v="44018"/>
    <s v="YMCT|KKE-M9193-00"/>
    <s v="PLATE 2 GUIDE"/>
    <n v="1"/>
    <n v="1"/>
    <n v="860.18"/>
    <s v="CNY"/>
    <n v="1.095"/>
    <n v="860.18"/>
    <n v="941.89709999999991"/>
    <s v="C66SHA-SERVICE GROUP"/>
    <s v="Suzhou Inovance Technology Co Ltd"/>
    <s v="Same"/>
    <n v="905365"/>
    <n v="388"/>
    <s v="309ASY INV-PTS SALES"/>
    <n v="0"/>
    <n v="0"/>
    <n v="750556"/>
    <s v="苏州汇川技术有限公司"/>
    <n v="0"/>
    <x v="1"/>
    <x v="3"/>
    <s v="Q2"/>
    <x v="1"/>
    <x v="3"/>
  </r>
  <r>
    <s v="ESHL"/>
    <s v="SZX"/>
    <x v="0"/>
    <d v="2020-07-09T00:00:00"/>
    <x v="2"/>
    <n v="14103786"/>
    <n v="44021"/>
    <s v="HELI|593139"/>
    <s v="EMERSON MOTOR ASSY, 7'BW IMP, AIR"/>
    <n v="2"/>
    <n v="2"/>
    <n v="9292.0400000000009"/>
    <s v="CNY"/>
    <n v="1.095"/>
    <n v="9292.0400000000009"/>
    <n v="10174.783800000001"/>
    <s v="C66SZX-SMT SERVICE"/>
    <s v="GSK CNC Equipment Co., Ltd"/>
    <s v="Same"/>
    <n v="905369"/>
    <n v="3870"/>
    <s v="309ASY INV-PTS SALES"/>
    <n v="0"/>
    <n v="4200013264"/>
    <n v="751203"/>
    <s v="广州数控设备有限公司"/>
    <n v="0"/>
    <x v="1"/>
    <x v="3"/>
    <s v="Q2"/>
    <x v="1"/>
    <x v="0"/>
  </r>
  <r>
    <s v="ESHL"/>
    <s v="SZX"/>
    <x v="0"/>
    <d v="2020-07-09T00:00:00"/>
    <x v="0"/>
    <n v="14103786"/>
    <n v="44021"/>
    <s v="YMCT|KHJ-M4488-B0"/>
    <s v="PARTS,FEEDER BOARD"/>
    <n v="3"/>
    <n v="3"/>
    <n v="0"/>
    <s v="CNY"/>
    <n v="1.095"/>
    <n v="0"/>
    <n v="0"/>
    <s v="C66SZX-SMT SERVICE"/>
    <s v="GSK CNC Equipment Co., Ltd"/>
    <s v="Same"/>
    <n v="905369"/>
    <n v="1557"/>
    <s v="309ASY INV-PTS SALES"/>
    <n v="0"/>
    <n v="4200013264"/>
    <n v="751203"/>
    <s v="广州数控设备有限公司"/>
    <n v="0"/>
    <x v="1"/>
    <x v="3"/>
    <s v="Q2"/>
    <x v="1"/>
    <x v="0"/>
  </r>
  <r>
    <s v="ESHL"/>
    <s v="SZX"/>
    <x v="0"/>
    <d v="2020-07-09T00:00:00"/>
    <x v="0"/>
    <n v="14103787"/>
    <n v="44021"/>
    <s v="YMCT|KHJ-MC145-01"/>
    <s v="LEVER TAPE GUIDE F"/>
    <n v="5"/>
    <n v="5"/>
    <n v="176.99"/>
    <s v="CNY"/>
    <n v="1.095"/>
    <n v="176.99"/>
    <n v="193.80405000000002"/>
    <s v="C66SZX-SMT SERVICE"/>
    <s v="FUJI ELECTRIC (SHENZHEN) CO., LTD"/>
    <s v="Same"/>
    <n v="905367"/>
    <n v="95"/>
    <s v="309ASY INV-PTS SALES"/>
    <n v="0"/>
    <n v="4.5001264204500099E+19"/>
    <n v="751185"/>
    <s v="富士电机（深圳）有限公司"/>
    <n v="0"/>
    <x v="1"/>
    <x v="3"/>
    <s v="Q2"/>
    <x v="1"/>
    <x v="0"/>
  </r>
  <r>
    <s v="ESHL"/>
    <s v="SZX"/>
    <x v="2"/>
    <d v="2020-07-09T00:00:00"/>
    <x v="0"/>
    <n v="14103787"/>
    <n v="44021"/>
    <s v="YMCT|KHJ-MC100-00"/>
    <s v="SS TAPE FEEDER 8mm"/>
    <n v="2"/>
    <n v="2"/>
    <n v="6637.17"/>
    <s v="CNY"/>
    <n v="1.095"/>
    <n v="6637.17"/>
    <n v="7267.7011499999999"/>
    <s v="C66SZX-SMT SERVICE"/>
    <s v="FUJI ELECTRIC (SHENZHEN) CO., LTD"/>
    <s v="Same"/>
    <n v="905367"/>
    <n v="4971.03"/>
    <s v="309ASY INV-PTS SALES"/>
    <n v="0"/>
    <n v="4.5001264204500099E+19"/>
    <n v="751185"/>
    <s v="富士电机（深圳）有限公司"/>
    <n v="0"/>
    <x v="1"/>
    <x v="3"/>
    <s v="Q2"/>
    <x v="1"/>
    <x v="0"/>
  </r>
  <r>
    <s v="ESHL"/>
    <s v="SZX"/>
    <x v="0"/>
    <d v="2020-07-09T00:00:00"/>
    <x v="0"/>
    <n v="14103788"/>
    <n v="44021"/>
    <s v="YMCT|90990-25J026"/>
    <s v="BEARING"/>
    <n v="10"/>
    <n v="10"/>
    <n v="1283.19"/>
    <s v="CNY"/>
    <n v="1.095"/>
    <n v="1283.19"/>
    <n v="1405.0930499999999"/>
    <s v="C66SZX-SMT SERVICE"/>
    <s v="SQUARE TECHNOLOGY"/>
    <s v="Same"/>
    <n v="905368"/>
    <n v="700"/>
    <s v="309ASY INV-PTS SALES"/>
    <n v="0"/>
    <s v="C66SZ20221REV.1"/>
    <n v="751196"/>
    <s v="深圳市平方兆赫科技有限公司"/>
    <n v="0"/>
    <x v="1"/>
    <x v="3"/>
    <s v="Q2"/>
    <x v="1"/>
    <x v="0"/>
  </r>
  <r>
    <s v="ESHL"/>
    <s v="SHA"/>
    <x v="3"/>
    <d v="2020-07-10T00:00:00"/>
    <x v="0"/>
    <n v="13100167"/>
    <n v="44022"/>
    <s v="YMCT|REPAIR CHARGE"/>
    <s v="REPAIR CHARGE"/>
    <n v="1"/>
    <n v="1"/>
    <n v="11061.95"/>
    <s v="CNY"/>
    <n v="1.095"/>
    <n v="11061.95"/>
    <n v="12112.83525"/>
    <s v="C66SHA-SERVICE GROUP"/>
    <s v="Keya Electro-optical Co., Ltd."/>
    <s v="Same"/>
    <n v="905378"/>
    <n v="0"/>
    <s v="309ASY INV-CONTRACT"/>
    <n v="0"/>
    <n v="0"/>
    <n v="0"/>
    <s v="科雅光电(镇江)有限公司"/>
    <n v="0"/>
    <x v="1"/>
    <x v="3"/>
    <s v="Q2"/>
    <x v="1"/>
    <x v="3"/>
  </r>
  <r>
    <s v="ESHL"/>
    <s v="SHA"/>
    <x v="0"/>
    <d v="2020-07-10T00:00:00"/>
    <x v="0"/>
    <n v="14103789"/>
    <n v="44022"/>
    <s v="YMCT|KHJ-MC145-01"/>
    <s v="LEVER TAPE GUIDE F"/>
    <n v="5"/>
    <n v="5"/>
    <n v="181.42"/>
    <s v="CNY"/>
    <n v="1.095"/>
    <n v="181.42"/>
    <n v="198.65489999999997"/>
    <s v="C66SHA-SERVICE GROUP"/>
    <s v="Nanjing Putao Electronic Equipment Manufacturing C"/>
    <s v="Same"/>
    <n v="905370"/>
    <n v="95"/>
    <s v="309ASY INV-PTS SALES"/>
    <n v="0"/>
    <n v="0"/>
    <n v="751242"/>
    <s v="南京浦涛电子设备制造有限公司"/>
    <n v="0"/>
    <x v="1"/>
    <x v="3"/>
    <s v="Q2"/>
    <x v="1"/>
    <x v="3"/>
  </r>
  <r>
    <s v="ESHL"/>
    <s v="SHA"/>
    <x v="0"/>
    <d v="2020-07-10T00:00:00"/>
    <x v="0"/>
    <n v="14103789"/>
    <n v="44022"/>
    <s v="YMCT|KHJ-MC154-00"/>
    <s v="GEAR IDLE P4"/>
    <n v="5"/>
    <n v="5"/>
    <n v="238.94"/>
    <s v="CNY"/>
    <n v="1.095"/>
    <n v="238.94"/>
    <n v="261.63929999999999"/>
    <s v="C66SHA-SERVICE GROUP"/>
    <s v="Nanjing Putao Electronic Equipment Manufacturing C"/>
    <s v="Same"/>
    <n v="905370"/>
    <n v="130"/>
    <s v="309ASY INV-PTS SALES"/>
    <n v="0"/>
    <n v="0"/>
    <n v="751242"/>
    <s v="南京浦涛电子设备制造有限公司"/>
    <n v="0"/>
    <x v="1"/>
    <x v="3"/>
    <s v="Q2"/>
    <x v="1"/>
    <x v="3"/>
  </r>
  <r>
    <s v="ESHL"/>
    <s v="SHA"/>
    <x v="0"/>
    <d v="2020-07-10T00:00:00"/>
    <x v="0"/>
    <n v="14103789"/>
    <n v="44022"/>
    <s v="YMCT|KHJ-MC253-00"/>
    <s v="GEAR IDLE P3"/>
    <n v="5"/>
    <n v="5"/>
    <n v="261.06"/>
    <s v="CNY"/>
    <n v="1.095"/>
    <n v="261.06"/>
    <n v="285.86070000000001"/>
    <s v="C66SHA-SERVICE GROUP"/>
    <s v="Nanjing Putao Electronic Equipment Manufacturing C"/>
    <s v="Same"/>
    <n v="905370"/>
    <n v="140"/>
    <s v="309ASY INV-PTS SALES"/>
    <n v="0"/>
    <n v="0"/>
    <n v="751242"/>
    <s v="南京浦涛电子设备制造有限公司"/>
    <n v="0"/>
    <x v="1"/>
    <x v="3"/>
    <s v="Q2"/>
    <x v="1"/>
    <x v="3"/>
  </r>
  <r>
    <s v="ESHL"/>
    <s v="SHA"/>
    <x v="0"/>
    <d v="2020-07-10T00:00:00"/>
    <x v="0"/>
    <n v="14103789"/>
    <n v="44022"/>
    <s v="YMCT|KKE-M2267-A0"/>
    <s v="GUIDE X AXIS ASSY"/>
    <n v="3"/>
    <n v="3"/>
    <n v="4638.05"/>
    <s v="CNY"/>
    <n v="1.095"/>
    <n v="4638.05"/>
    <n v="5078.6647499999999"/>
    <s v="C66SHA-SERVICE GROUP"/>
    <s v="Nanjing Putao Electronic Equipment Manufacturing C"/>
    <s v="Same"/>
    <n v="905370"/>
    <n v="2466"/>
    <s v="309ASY INV-PTS SALES"/>
    <n v="0"/>
    <n v="0"/>
    <n v="751242"/>
    <s v="南京浦涛电子设备制造有限公司"/>
    <n v="0"/>
    <x v="1"/>
    <x v="3"/>
    <s v="Q2"/>
    <x v="1"/>
    <x v="3"/>
  </r>
  <r>
    <s v="ESHL"/>
    <s v="SHA"/>
    <x v="0"/>
    <d v="2020-07-10T00:00:00"/>
    <x v="0"/>
    <n v="14103790"/>
    <n v="44022"/>
    <s v="YMCT|KLW-M918V-00"/>
    <s v="BRKT. W MOTOR"/>
    <n v="1"/>
    <n v="1"/>
    <n v="238.05"/>
    <s v="CNY"/>
    <n v="1.095"/>
    <n v="238.05"/>
    <n v="260.66475000000003"/>
    <s v="C66SHA-SERVICE GROUP"/>
    <s v="Changzhou Tongbao Photo-electricity Manufacturing "/>
    <s v="Same"/>
    <n v="905371"/>
    <n v="124"/>
    <s v="309ASY INV-PTS SALES"/>
    <n v="0"/>
    <n v="0"/>
    <n v="751243"/>
    <s v="常州通宝光电股份有限公司"/>
    <n v="0"/>
    <x v="1"/>
    <x v="3"/>
    <s v="Q2"/>
    <x v="1"/>
    <x v="3"/>
  </r>
  <r>
    <s v="ESHL"/>
    <s v="SHA"/>
    <x v="0"/>
    <d v="2020-07-10T00:00:00"/>
    <x v="0"/>
    <n v="14103791"/>
    <n v="44022"/>
    <s v="YMCT|KLJ-MC14B-00"/>
    <s v="TAPE GUIDE W8P4"/>
    <n v="2"/>
    <n v="2"/>
    <n v="1102.6500000000001"/>
    <s v="CNY"/>
    <n v="1.095"/>
    <n v="1102.6500000000001"/>
    <n v="1207.40175"/>
    <s v="C66SHA-SERVICE GROUP"/>
    <s v="Anhui Taihua Instrument Co., Ltd."/>
    <s v="Same"/>
    <n v="905372"/>
    <n v="574"/>
    <s v="309ASY INV-PTS SALES"/>
    <n v="0"/>
    <n v="0"/>
    <n v="751248"/>
    <s v="安徽泰华仪表有限公司"/>
    <n v="0"/>
    <x v="1"/>
    <x v="3"/>
    <s v="Q2"/>
    <x v="1"/>
    <x v="3"/>
  </r>
  <r>
    <s v="ESHL"/>
    <s v="SHA"/>
    <x v="2"/>
    <d v="2020-07-10T00:00:00"/>
    <x v="0"/>
    <n v="14103792"/>
    <n v="44022"/>
    <s v="YMCT|KHJ-MC400-00"/>
    <s v="SS TAPE FEEDER 24mm"/>
    <n v="10"/>
    <n v="10"/>
    <n v="40831.86"/>
    <s v="CNY"/>
    <n v="1.095"/>
    <n v="40831.86"/>
    <n v="44710.886700000003"/>
    <s v="C66SHA-SERVICE GROUP"/>
    <s v="Quansheng Electronics Co., Ltd."/>
    <s v="Same"/>
    <n v="905373"/>
    <n v="38000"/>
    <s v="309ASY INV-PTS SALES"/>
    <n v="0"/>
    <n v="0"/>
    <n v="751252"/>
    <s v="福建泉盛电子有限公司"/>
    <n v="0"/>
    <x v="1"/>
    <x v="3"/>
    <s v="Q2"/>
    <x v="1"/>
    <x v="3"/>
  </r>
  <r>
    <s v="ESHL"/>
    <s v="SHA"/>
    <x v="0"/>
    <d v="2020-07-10T00:00:00"/>
    <x v="0"/>
    <n v="14103793"/>
    <n v="44022"/>
    <s v="YMCT|KHY-M9129-00"/>
    <s v="BELT 1 CONVEYOR"/>
    <n v="3"/>
    <n v="3"/>
    <n v="799.12"/>
    <s v="CNY"/>
    <n v="1.095"/>
    <n v="799.12"/>
    <n v="875.03639999999996"/>
    <s v="C66SHA-SERVICE GROUP"/>
    <s v="Suzhou Inovance Technology Co Ltd"/>
    <s v="Same"/>
    <n v="905376"/>
    <n v="441"/>
    <s v="309ASY INV-PTS SALES"/>
    <n v="0"/>
    <n v="0"/>
    <n v="751263"/>
    <s v="苏州汇川技术有限公司"/>
    <n v="0"/>
    <x v="1"/>
    <x v="3"/>
    <s v="Q2"/>
    <x v="1"/>
    <x v="3"/>
  </r>
  <r>
    <s v="ESHL"/>
    <s v="SHA"/>
    <x v="0"/>
    <d v="2020-07-10T00:00:00"/>
    <x v="0"/>
    <n v="14103793"/>
    <n v="44022"/>
    <s v="YMCT|KLJ-MC163-00"/>
    <s v="COVER TAIL"/>
    <n v="10"/>
    <n v="10"/>
    <n v="973.45"/>
    <s v="CNY"/>
    <n v="1.095"/>
    <n v="973.45"/>
    <n v="1065.9277500000001"/>
    <s v="C66SHA-SERVICE GROUP"/>
    <s v="Suzhou Inovance Technology Co Ltd"/>
    <s v="Same"/>
    <n v="905376"/>
    <n v="470"/>
    <s v="309ASY INV-PTS SALES"/>
    <n v="0"/>
    <n v="0"/>
    <n v="751263"/>
    <s v="苏州汇川技术有限公司"/>
    <n v="0"/>
    <x v="1"/>
    <x v="3"/>
    <s v="Q2"/>
    <x v="1"/>
    <x v="3"/>
  </r>
  <r>
    <s v="ESHL"/>
    <s v="SHA"/>
    <x v="0"/>
    <d v="2020-07-10T00:00:00"/>
    <x v="0"/>
    <n v="14103793"/>
    <n v="44022"/>
    <s v="YMCT|KLW-M3712-02"/>
    <s v="COVER TAPE GUIDE"/>
    <n v="2"/>
    <n v="2"/>
    <n v="573.45000000000005"/>
    <s v="CNY"/>
    <n v="1.095"/>
    <n v="573.45000000000005"/>
    <n v="627.92775000000006"/>
    <s v="C66SHA-SERVICE GROUP"/>
    <s v="Suzhou Inovance Technology Co Ltd"/>
    <s v="Same"/>
    <n v="905376"/>
    <n v="248"/>
    <s v="309ASY INV-PTS SALES"/>
    <n v="0"/>
    <n v="0"/>
    <n v="751263"/>
    <s v="苏州汇川技术有限公司"/>
    <n v="0"/>
    <x v="1"/>
    <x v="3"/>
    <s v="Q2"/>
    <x v="1"/>
    <x v="3"/>
  </r>
  <r>
    <s v="ESHL"/>
    <s v="SHA"/>
    <x v="0"/>
    <d v="2020-07-10T00:00:00"/>
    <x v="0"/>
    <n v="14103794"/>
    <n v="44022"/>
    <s v="YMCT|KHY-M7740-A0"/>
    <s v="NOZZLE 303A/314A AS."/>
    <n v="3"/>
    <n v="3"/>
    <n v="2230.09"/>
    <s v="CNY"/>
    <n v="1.095"/>
    <n v="2230.09"/>
    <n v="2441.9485500000001"/>
    <s v="C66SHA-SERVICE GROUP"/>
    <s v="Jiangyin Tori Electric Co., Ltd."/>
    <s v="Same"/>
    <n v="905377"/>
    <n v="1181.55"/>
    <s v="309ASY INV-PTS SALES"/>
    <n v="0"/>
    <n v="0"/>
    <n v="751259"/>
    <s v="江阴东瑞电气有限公司"/>
    <n v="0"/>
    <x v="1"/>
    <x v="3"/>
    <s v="Q2"/>
    <x v="1"/>
    <x v="3"/>
  </r>
  <r>
    <s v="ESHL"/>
    <s v="SHA"/>
    <x v="0"/>
    <d v="2020-07-10T00:00:00"/>
    <x v="0"/>
    <n v="14103794"/>
    <n v="44022"/>
    <s v="YMCT|KHY-M7750-A0"/>
    <s v="NOZZLE 304A/315A AS."/>
    <n v="1"/>
    <n v="1"/>
    <n v="854.87"/>
    <s v="CNY"/>
    <n v="1.095"/>
    <n v="854.87"/>
    <n v="936.08264999999994"/>
    <s v="C66SHA-SERVICE GROUP"/>
    <s v="Jiangyin Tori Electric Co., Ltd."/>
    <s v="Same"/>
    <n v="905377"/>
    <n v="450"/>
    <s v="309ASY INV-PTS SALES"/>
    <n v="0"/>
    <n v="0"/>
    <n v="751259"/>
    <s v="江阴东瑞电气有限公司"/>
    <n v="0"/>
    <x v="1"/>
    <x v="3"/>
    <s v="Q2"/>
    <x v="1"/>
    <x v="3"/>
  </r>
  <r>
    <s v="ESHL"/>
    <s v="SHA"/>
    <x v="0"/>
    <d v="2020-07-10T00:00:00"/>
    <x v="0"/>
    <n v="14103794"/>
    <n v="44022"/>
    <s v="YMCT|KHY-M7770-A0"/>
    <s v="NOZZLE 306A/317A AS."/>
    <n v="1"/>
    <n v="1"/>
    <n v="913.27"/>
    <s v="CNY"/>
    <n v="1.095"/>
    <n v="913.27"/>
    <n v="1000.0306499999999"/>
    <s v="C66SHA-SERVICE GROUP"/>
    <s v="Jiangyin Tori Electric Co., Ltd."/>
    <s v="Same"/>
    <n v="905377"/>
    <n v="480"/>
    <s v="309ASY INV-PTS SALES"/>
    <n v="0"/>
    <n v="0"/>
    <n v="751259"/>
    <s v="江阴东瑞电气有限公司"/>
    <n v="0"/>
    <x v="1"/>
    <x v="3"/>
    <s v="Q2"/>
    <x v="1"/>
    <x v="3"/>
  </r>
  <r>
    <s v="ESHL"/>
    <s v="XIY"/>
    <x v="0"/>
    <d v="2020-07-10T00:00:00"/>
    <x v="0"/>
    <n v="14103795"/>
    <n v="44022"/>
    <s v="YMCT|KLF-M6185-C0"/>
    <s v="FAN MOTOR ASSY"/>
    <n v="1"/>
    <n v="1"/>
    <n v="600.88"/>
    <s v="CNY"/>
    <n v="1.095"/>
    <n v="600.88"/>
    <n v="657.96359999999993"/>
    <s v="C66XIY-SERVICE GROUP"/>
    <s v="Xi'an Qingsong Xinrui Electronic Technology Co.,Lt"/>
    <s v="Same"/>
    <n v="905375"/>
    <n v="318"/>
    <s v="309ASY INV-PTS SALES"/>
    <n v="0"/>
    <n v="0"/>
    <n v="751255"/>
    <s v="西安青松新瑞电子科技有限公司"/>
    <n v="0"/>
    <x v="1"/>
    <x v="3"/>
    <s v="Q2"/>
    <x v="1"/>
    <x v="2"/>
  </r>
  <r>
    <s v="ESHL"/>
    <s v="XIY"/>
    <x v="0"/>
    <d v="2020-07-10T00:00:00"/>
    <x v="0"/>
    <n v="14103795"/>
    <n v="44022"/>
    <s v="YMCT|KLW-M66B3-01"/>
    <s v="HNS X-FLEX LAN"/>
    <n v="1"/>
    <n v="1"/>
    <n v="3247.79"/>
    <s v="CNY"/>
    <n v="1.095"/>
    <n v="3247.79"/>
    <n v="3556.33005"/>
    <s v="C66XIY-SERVICE GROUP"/>
    <s v="Xi'an Qingsong Xinrui Electronic Technology Co.,Lt"/>
    <s v="Same"/>
    <n v="905375"/>
    <n v="1015"/>
    <s v="309ASY INV-PTS SALES"/>
    <n v="0"/>
    <n v="0"/>
    <n v="751255"/>
    <s v="西安青松新瑞电子科技有限公司"/>
    <n v="0"/>
    <x v="1"/>
    <x v="3"/>
    <s v="Q2"/>
    <x v="1"/>
    <x v="2"/>
  </r>
  <r>
    <s v="ESHL"/>
    <s v="XIY"/>
    <x v="0"/>
    <d v="2020-07-10T00:00:00"/>
    <x v="1"/>
    <n v="14103796"/>
    <n v="44022"/>
    <s v="ZZZZ|BELT for 1.2m MODIFACATION"/>
    <s v="."/>
    <n v="4"/>
    <n v="4"/>
    <n v="460.18"/>
    <s v="CNY"/>
    <n v="1.095"/>
    <n v="460.18"/>
    <n v="503.89710000000002"/>
    <s v="C66XIY-SERVICE GROUP"/>
    <s v="Xianyang Yudi Electronics Co., Ltd."/>
    <s v="Same"/>
    <n v="905374"/>
    <n v="283.2"/>
    <s v="309ASY INV-PTS SALES"/>
    <n v="0"/>
    <n v="0"/>
    <n v="751254"/>
    <s v="咸阳宇迪电子有限公司"/>
    <n v="0"/>
    <x v="1"/>
    <x v="3"/>
    <s v="Q2"/>
    <x v="1"/>
    <x v="2"/>
  </r>
  <r>
    <s v="ESHL"/>
    <s v="SZX"/>
    <x v="0"/>
    <d v="2020-07-10T00:00:00"/>
    <x v="1"/>
    <n v="14103797"/>
    <n v="44022"/>
    <s v="DEKI|157679"/>
    <s v="EXTRUSION ASSEMBLY (520LG)"/>
    <n v="1"/>
    <n v="1"/>
    <n v="4690.2700000000004"/>
    <s v="CNY"/>
    <n v="1.095"/>
    <n v="4690.2700000000004"/>
    <n v="5135.8456500000002"/>
    <s v="C66SZX-SMT SERVICE"/>
    <s v="Providence Enterprise Limited"/>
    <s v="Same"/>
    <n v="905379"/>
    <n v="1600"/>
    <s v="309ASY INV-PTS SALES"/>
    <n v="0"/>
    <s v="TP20004842"/>
    <n v="751345"/>
    <s v="金进科技(深圳)有限公司"/>
    <n v="0"/>
    <x v="1"/>
    <x v="3"/>
    <s v="Q2"/>
    <x v="1"/>
    <x v="0"/>
  </r>
  <r>
    <s v="ESHL"/>
    <s v="SZX"/>
    <x v="0"/>
    <d v="2020-07-10T00:00:00"/>
    <x v="0"/>
    <n v="14103798"/>
    <n v="44022"/>
    <s v="YMCT|KKE-M9127-00"/>
    <s v="BELT 1 CONVEYOR"/>
    <n v="10"/>
    <n v="10"/>
    <n v="1238.94"/>
    <s v="CNY"/>
    <n v="1.095"/>
    <n v="1238.94"/>
    <n v="1356.6393"/>
    <s v="C66SZX-SMT SERVICE"/>
    <s v="JiangXi Netis Technology Co., Ltd."/>
    <s v="Same"/>
    <n v="905380"/>
    <n v="930"/>
    <s v="309ASY INV-PTS SALES"/>
    <n v="0"/>
    <s v="4400013297，4400013276，4400013372"/>
    <n v="751351"/>
    <s v="江西网是科技有限公司"/>
    <n v="0"/>
    <x v="1"/>
    <x v="3"/>
    <s v="Q2"/>
    <x v="1"/>
    <x v="0"/>
  </r>
  <r>
    <s v="ESHL"/>
    <s v="SZX"/>
    <x v="0"/>
    <d v="2020-07-10T00:00:00"/>
    <x v="0"/>
    <n v="14103798"/>
    <n v="44022"/>
    <s v="YMCT|KKE-M919R-00"/>
    <s v="BELT CONVEYOR"/>
    <n v="10"/>
    <n v="10"/>
    <n v="1238.94"/>
    <s v="CNY"/>
    <n v="1.095"/>
    <n v="1238.94"/>
    <n v="1356.6393"/>
    <s v="C66SZX-SMT SERVICE"/>
    <s v="JiangXi Netis Technology Co., Ltd."/>
    <s v="Same"/>
    <n v="905380"/>
    <n v="700"/>
    <s v="309ASY INV-PTS SALES"/>
    <n v="0"/>
    <s v="4400013297，4400013276，4400013372"/>
    <n v="751351"/>
    <s v="江西网是科技有限公司"/>
    <n v="0"/>
    <x v="1"/>
    <x v="3"/>
    <s v="Q2"/>
    <x v="1"/>
    <x v="0"/>
  </r>
  <r>
    <s v="ESHL"/>
    <s v="SZX"/>
    <x v="0"/>
    <d v="2020-07-10T00:00:00"/>
    <x v="0"/>
    <n v="14103798"/>
    <n v="44022"/>
    <s v="YMCT|KKE-M917H-00"/>
    <s v="BELT CONVEYOR"/>
    <n v="10"/>
    <n v="10"/>
    <n v="1061.95"/>
    <s v="CNY"/>
    <n v="1.095"/>
    <n v="1061.95"/>
    <n v="1162.8352500000001"/>
    <s v="C66SZX-SMT SERVICE"/>
    <s v="JiangXi Netis Technology Co., Ltd."/>
    <s v="Same"/>
    <n v="905380"/>
    <n v="700"/>
    <s v="309ASY INV-PTS SALES"/>
    <n v="0"/>
    <s v="4400013297，4400013276，4400013372"/>
    <n v="751351"/>
    <s v="江西网是科技有限公司"/>
    <n v="0"/>
    <x v="1"/>
    <x v="3"/>
    <s v="Q2"/>
    <x v="1"/>
    <x v="0"/>
  </r>
  <r>
    <s v="ESHL"/>
    <s v="SZX"/>
    <x v="0"/>
    <d v="2020-07-10T00:00:00"/>
    <x v="0"/>
    <n v="14103798"/>
    <n v="44022"/>
    <s v="YMCT|KKU-M86A0-00"/>
    <s v="HAND SPARE ASSY."/>
    <n v="1"/>
    <n v="1"/>
    <n v="9539.82"/>
    <s v="CNY"/>
    <n v="1.095"/>
    <n v="9539.82"/>
    <n v="10446.1029"/>
    <s v="C66SZX-SMT SERVICE"/>
    <s v="JiangXi Netis Technology Co., Ltd."/>
    <s v="Same"/>
    <n v="905380"/>
    <n v="6689"/>
    <s v="309ASY INV-PTS SALES"/>
    <n v="0"/>
    <s v="4400013297，4400013276，4400013372"/>
    <n v="751351"/>
    <s v="江西网是科技有限公司"/>
    <n v="0"/>
    <x v="1"/>
    <x v="3"/>
    <s v="Q2"/>
    <x v="1"/>
    <x v="0"/>
  </r>
  <r>
    <s v="ESHL"/>
    <s v="SZX"/>
    <x v="0"/>
    <d v="2020-07-10T00:00:00"/>
    <x v="0"/>
    <n v="14103798"/>
    <n v="44022"/>
    <s v="YMCT|KHF-M1818-00"/>
    <s v="BELT HOOK"/>
    <n v="1"/>
    <n v="1"/>
    <n v="597.35"/>
    <s v="CNY"/>
    <n v="1.095"/>
    <n v="597.35"/>
    <n v="654.09825000000001"/>
    <s v="C66SZX-SMT SERVICE"/>
    <s v="JiangXi Netis Technology Co., Ltd."/>
    <s v="Same"/>
    <n v="905380"/>
    <n v="419"/>
    <s v="309ASY INV-PTS SALES"/>
    <n v="0"/>
    <s v="4400013297，4400013276，4400013372"/>
    <n v="751351"/>
    <s v="江西网是科技有限公司"/>
    <n v="0"/>
    <x v="1"/>
    <x v="3"/>
    <s v="Q2"/>
    <x v="1"/>
    <x v="0"/>
  </r>
  <r>
    <s v="ESHL"/>
    <s v="SZX"/>
    <x v="0"/>
    <d v="2020-07-10T00:00:00"/>
    <x v="0"/>
    <n v="14103798"/>
    <n v="44022"/>
    <s v="YMCT|KKE-M2267-A0"/>
    <s v="GUIDE X AXIS ASSY"/>
    <n v="5"/>
    <n v="5"/>
    <n v="7300.88"/>
    <s v="CNY"/>
    <n v="1.095"/>
    <n v="7300.88"/>
    <n v="7994.4636"/>
    <s v="C66SZX-SMT SERVICE"/>
    <s v="JiangXi Netis Technology Co., Ltd."/>
    <s v="Same"/>
    <n v="905380"/>
    <n v="4110"/>
    <s v="309ASY INV-PTS SALES"/>
    <n v="0"/>
    <s v="4400013297，4400013276，4400013372"/>
    <n v="751351"/>
    <s v="江西网是科技有限公司"/>
    <n v="0"/>
    <x v="1"/>
    <x v="3"/>
    <s v="Q2"/>
    <x v="1"/>
    <x v="0"/>
  </r>
  <r>
    <s v="ESHL"/>
    <s v="SHA"/>
    <x v="0"/>
    <d v="2020-07-13T00:00:00"/>
    <x v="2"/>
    <n v="14103799"/>
    <n v="44025"/>
    <s v="HELI|57174201"/>
    <s v="THERMOCOUPLE ASSY"/>
    <n v="2"/>
    <n v="2"/>
    <n v="838.94"/>
    <s v="CNY"/>
    <n v="1.095"/>
    <n v="838.94"/>
    <n v="918.63930000000005"/>
    <s v="C66SHA-SERVICE GROUP"/>
    <s v="HEFEI MEYER OPTOELECTRONIC TECHNOLOGY INC"/>
    <s v="Same"/>
    <n v="905381"/>
    <n v="497.54"/>
    <s v="309ASY INV-PTS SALES"/>
    <n v="0"/>
    <n v="0"/>
    <n v="751532"/>
    <s v="合肥美亚光电技术股份有限公司"/>
    <n v="0"/>
    <x v="1"/>
    <x v="3"/>
    <s v="Q2"/>
    <x v="1"/>
    <x v="3"/>
  </r>
  <r>
    <s v="ESHL"/>
    <s v="SHA"/>
    <x v="1"/>
    <d v="2020-07-15T00:00:00"/>
    <x v="1"/>
    <n v="12101092"/>
    <n v="44027"/>
    <s v="SAKI|REPAIR CHARGE"/>
    <s v="REPAIR CHARGE"/>
    <n v="1"/>
    <n v="1"/>
    <n v="5309.73"/>
    <s v="CNY"/>
    <n v="1.095"/>
    <n v="5309.73"/>
    <n v="5814.1543499999998"/>
    <s v="C66SHA-SERVICE GROUP"/>
    <s v="Wuxi Electronics Manufacturing Co., Ltd."/>
    <s v="Same"/>
    <n v="905384"/>
    <n v="0"/>
    <s v="309ASY INV-NON-CON"/>
    <n v="0"/>
    <n v="0"/>
    <n v="0"/>
    <s v="无锡市同步电子制造有限公司"/>
    <n v="0"/>
    <x v="1"/>
    <x v="3"/>
    <s v="Q2"/>
    <x v="1"/>
    <x v="3"/>
  </r>
  <r>
    <s v="ESHL"/>
    <s v="SHA"/>
    <x v="3"/>
    <d v="2020-07-16T00:00:00"/>
    <x v="1"/>
    <n v="13100168"/>
    <n v="44028"/>
    <s v="SAKI|REPAIR CHARGE"/>
    <s v="REPAIR CHARGE"/>
    <n v="1"/>
    <n v="1"/>
    <n v="5309.73"/>
    <s v="CNY"/>
    <n v="1.095"/>
    <n v="5309.73"/>
    <n v="5814.1543499999998"/>
    <s v="C66SHA-SERVICE GROUP"/>
    <s v="Wuxi Electronics Manufacturing Co., Ltd."/>
    <s v="Same"/>
    <n v="905385"/>
    <n v="0"/>
    <s v="309ASY INV-CONTRACT"/>
    <n v="0"/>
    <n v="0"/>
    <n v="0"/>
    <s v="无锡市同步电子制造有限公司"/>
    <n v="0"/>
    <x v="1"/>
    <x v="3"/>
    <s v="Q2"/>
    <x v="1"/>
    <x v="3"/>
  </r>
  <r>
    <s v="ESHL"/>
    <s v="BJS"/>
    <x v="0"/>
    <d v="2020-07-21T00:00:00"/>
    <x v="2"/>
    <n v="14103800"/>
    <n v="44033"/>
    <s v="HELI|5797602"/>
    <s v="SUPPORT PIN"/>
    <n v="10"/>
    <n v="10"/>
    <n v="2703.98"/>
    <s v="CNY"/>
    <n v="1.095"/>
    <n v="2703.98"/>
    <n v="2960.8580999999999"/>
    <s v="C66BJS-SMT SERVICE"/>
    <s v="Tianjin Jinya Electronics Co., Ltd."/>
    <s v="Same"/>
    <n v="905383"/>
    <n v="700"/>
    <s v="309ASY INV-PTS SALES"/>
    <n v="0"/>
    <s v="QESE300620"/>
    <n v="752365"/>
    <s v="天津津亚电子有限公司"/>
    <n v="0"/>
    <x v="1"/>
    <x v="3"/>
    <s v="Q2"/>
    <x v="1"/>
    <x v="1"/>
  </r>
  <r>
    <s v="ESHL"/>
    <s v="BJS"/>
    <x v="0"/>
    <d v="2020-07-21T00:00:00"/>
    <x v="2"/>
    <n v="14103800"/>
    <n v="44033"/>
    <s v="HELI|2976K"/>
    <s v="RING, RETAINING 3/16"/>
    <n v="10"/>
    <n v="10"/>
    <n v="600.88"/>
    <s v="CNY"/>
    <n v="1.095"/>
    <n v="600.88"/>
    <n v="657.96359999999993"/>
    <s v="C66BJS-SMT SERVICE"/>
    <s v="Tianjin Jinya Electronics Co., Ltd."/>
    <s v="Same"/>
    <n v="905383"/>
    <n v="50"/>
    <s v="309ASY INV-PTS SALES"/>
    <n v="0"/>
    <s v="QESE300620"/>
    <n v="752365"/>
    <s v="天津津亚电子有限公司"/>
    <n v="0"/>
    <x v="1"/>
    <x v="3"/>
    <s v="Q2"/>
    <x v="1"/>
    <x v="1"/>
  </r>
  <r>
    <s v="ESHL"/>
    <s v="BJS"/>
    <x v="0"/>
    <d v="2020-07-21T00:00:00"/>
    <x v="2"/>
    <n v="14103800"/>
    <n v="44033"/>
    <s v="HELI|571640"/>
    <s v="EXIT/ENTRANCE GUIDE"/>
    <n v="10"/>
    <n v="10"/>
    <n v="3219.03"/>
    <s v="CNY"/>
    <n v="1.095"/>
    <n v="3219.03"/>
    <n v="3524.8378500000003"/>
    <s v="C66BJS-SMT SERVICE"/>
    <s v="Tianjin Jinya Electronics Co., Ltd."/>
    <s v="Same"/>
    <n v="905383"/>
    <n v="780"/>
    <s v="309ASY INV-PTS SALES"/>
    <n v="0"/>
    <s v="QESE300620"/>
    <n v="752365"/>
    <s v="天津津亚电子有限公司"/>
    <n v="0"/>
    <x v="1"/>
    <x v="3"/>
    <s v="Q2"/>
    <x v="1"/>
    <x v="1"/>
  </r>
  <r>
    <s v="ESHL"/>
    <s v="BJS"/>
    <x v="0"/>
    <d v="2020-07-21T00:00:00"/>
    <x v="2"/>
    <n v="14103800"/>
    <n v="44033"/>
    <s v="HELI|585665"/>
    <s v="IDLER ROLLER ASSY"/>
    <n v="10"/>
    <n v="10"/>
    <n v="25237.17"/>
    <s v="CNY"/>
    <n v="1.095"/>
    <n v="25237.17"/>
    <n v="27634.701149999997"/>
    <s v="C66BJS-SMT SERVICE"/>
    <s v="Tianjin Jinya Electronics Co., Ltd."/>
    <s v="Same"/>
    <n v="905383"/>
    <n v="2200"/>
    <s v="309ASY INV-PTS SALES"/>
    <n v="0"/>
    <s v="QESE300620"/>
    <n v="752365"/>
    <s v="天津津亚电子有限公司"/>
    <n v="0"/>
    <x v="1"/>
    <x v="3"/>
    <s v="Q2"/>
    <x v="1"/>
    <x v="1"/>
  </r>
  <r>
    <s v="ESHL"/>
    <s v="SZX"/>
    <x v="1"/>
    <d v="2020-07-22T00:00:00"/>
    <x v="0"/>
    <n v="12101093"/>
    <n v="44034"/>
    <s v="YMCT|REPAIR CHARGE"/>
    <s v="REPAIR CHARGE"/>
    <n v="3"/>
    <n v="3"/>
    <n v="362.07"/>
    <s v="CNY"/>
    <n v="1.095"/>
    <n v="362.07"/>
    <n v="396.46664999999996"/>
    <s v="C66SZX-SMT SERVICE"/>
    <s v="Dongguan Cowell Optic Electronics Co., Ltd."/>
    <s v="Same"/>
    <n v="905389"/>
    <n v="0"/>
    <s v="309ASY INV-NON-CON"/>
    <n v="0"/>
    <s v="ZZ202006054994"/>
    <n v="0"/>
    <s v="东莞高伟光学电子有限公司"/>
    <n v="0"/>
    <x v="1"/>
    <x v="3"/>
    <s v="Q2"/>
    <x v="1"/>
    <x v="0"/>
  </r>
  <r>
    <s v="ESHL"/>
    <s v="SHA"/>
    <x v="0"/>
    <d v="2020-07-22T00:00:00"/>
    <x v="0"/>
    <n v="14103801"/>
    <n v="44034"/>
    <s v="YMCT|KHN-M7710-A4"/>
    <s v="NOZZLE 301A ASSY"/>
    <n v="7"/>
    <n v="7"/>
    <n v="5209.7299999999996"/>
    <s v="CNY"/>
    <n v="1.095"/>
    <n v="5209.7299999999996"/>
    <n v="5704.6543499999998"/>
    <s v="C66SHA-SERVICE GROUP"/>
    <s v="Ningbo Yijia Electronics Co., Ltd."/>
    <s v="Same"/>
    <n v="905386"/>
    <n v="2240"/>
    <s v="309ASY INV-PTS SALES"/>
    <n v="0"/>
    <n v="0"/>
    <n v="752579"/>
    <s v="宁波益佳电子有限公司"/>
    <n v="0"/>
    <x v="1"/>
    <x v="3"/>
    <s v="Q2"/>
    <x v="1"/>
    <x v="3"/>
  </r>
  <r>
    <s v="ESHL"/>
    <s v="SHA"/>
    <x v="2"/>
    <d v="2020-07-22T00:00:00"/>
    <x v="0"/>
    <n v="14103802"/>
    <n v="44034"/>
    <s v="YMCT|KHJ-MC200-00"/>
    <s v="SS TAPE FEEDER 12/16mm"/>
    <n v="5"/>
    <n v="5"/>
    <n v="19026.55"/>
    <s v="CNY"/>
    <n v="1.095"/>
    <n v="19026.55"/>
    <n v="20834.072249999997"/>
    <s v="C66SHA-SERVICE GROUP"/>
    <s v="Jiangyin Tori Electric Co., Ltd."/>
    <s v="Same"/>
    <n v="905387"/>
    <n v="17500"/>
    <s v="309ASY INV-PTS SALES"/>
    <n v="0"/>
    <n v="0"/>
    <n v="752584"/>
    <s v="江阴东瑞电气有限公司"/>
    <n v="0"/>
    <x v="1"/>
    <x v="3"/>
    <s v="Q2"/>
    <x v="1"/>
    <x v="3"/>
  </r>
  <r>
    <s v="ESHL"/>
    <s v="SZX"/>
    <x v="0"/>
    <d v="2020-07-23T00:00:00"/>
    <x v="0"/>
    <n v="14103803"/>
    <n v="44035"/>
    <s v="YMCT|KHY-M66A2-00"/>
    <s v="HNS Y-FLEX SRV"/>
    <n v="1"/>
    <n v="1"/>
    <n v="934.51"/>
    <s v="CNY"/>
    <n v="1.095"/>
    <n v="934.51"/>
    <n v="1023.28845"/>
    <s v="C66SZX-SMT SERVICE"/>
    <s v="Dongguan Cowell Optic Electronics Co., Ltd."/>
    <s v="Same"/>
    <n v="905388"/>
    <n v="566"/>
    <s v="309ASY INV-PTS SALES"/>
    <n v="0"/>
    <s v="ZZ202006054996，ZZ202006105019，ZZ202007035115"/>
    <n v="752651"/>
    <s v="东莞高伟光学电子有限公司"/>
    <n v="0"/>
    <x v="1"/>
    <x v="3"/>
    <s v="Q2"/>
    <x v="1"/>
    <x v="0"/>
  </r>
  <r>
    <s v="ESHL"/>
    <s v="SZX"/>
    <x v="0"/>
    <d v="2020-07-23T00:00:00"/>
    <x v="0"/>
    <n v="14103803"/>
    <n v="44035"/>
    <s v="YMCT|MSOFT-TOK1781"/>
    <s v="CUSTOMIZED SOFT TOK1781"/>
    <n v="3"/>
    <n v="3"/>
    <n v="53097.35"/>
    <s v="CNY"/>
    <n v="1.095"/>
    <n v="53097.35"/>
    <n v="58141.598249999995"/>
    <s v="C66SZX-SMT SERVICE"/>
    <s v="Dongguan Cowell Optic Electronics Co., Ltd."/>
    <s v="Same"/>
    <n v="905388"/>
    <n v="33516"/>
    <s v="309ASY INV-PTS SALES"/>
    <n v="0"/>
    <s v="ZZ202006054996，ZZ202006105019，ZZ202007035115"/>
    <n v="752651"/>
    <s v="东莞高伟光学电子有限公司"/>
    <n v="0"/>
    <x v="1"/>
    <x v="3"/>
    <s v="Q2"/>
    <x v="1"/>
    <x v="0"/>
  </r>
  <r>
    <s v="ESHL"/>
    <s v="SZX"/>
    <x v="0"/>
    <d v="2020-07-23T00:00:00"/>
    <x v="1"/>
    <n v="14103803"/>
    <n v="44035"/>
    <s v="ZMTR|303PA"/>
    <s v="SPECIAL NOZZLE"/>
    <n v="3"/>
    <n v="3"/>
    <n v="4247.79"/>
    <s v="CNY"/>
    <n v="1.095"/>
    <n v="4247.79"/>
    <n v="4651.3300499999996"/>
    <s v="C66SZX-SMT SERVICE"/>
    <s v="Dongguan Cowell Optic Electronics Co., Ltd."/>
    <s v="Same"/>
    <n v="905388"/>
    <n v="929.2"/>
    <s v="309ASY INV-PTS SALES"/>
    <n v="0"/>
    <s v="ZZ202006054996，ZZ202006105019，ZZ202007035115"/>
    <n v="752651"/>
    <s v="东莞高伟光学电子有限公司"/>
    <n v="0"/>
    <x v="1"/>
    <x v="3"/>
    <s v="Q2"/>
    <x v="1"/>
    <x v="0"/>
  </r>
  <r>
    <s v="ESHL"/>
    <s v="SZX"/>
    <x v="0"/>
    <d v="2020-07-23T00:00:00"/>
    <x v="0"/>
    <n v="14103803"/>
    <n v="44035"/>
    <s v="YMCT|KHJ-M4488-B0"/>
    <s v="PARTS,FEEDER BOARD"/>
    <n v="7"/>
    <n v="7"/>
    <n v="0"/>
    <s v="CNY"/>
    <n v="1.095"/>
    <n v="0"/>
    <n v="0"/>
    <s v="C66SZX-SMT SERVICE"/>
    <s v="Dongguan Cowell Optic Electronics Co., Ltd."/>
    <s v="Same"/>
    <n v="905388"/>
    <n v="3633"/>
    <s v="309ASY INV-PTS SALES"/>
    <n v="0"/>
    <s v="ZZ202006054996，ZZ202006105019，ZZ202007035115"/>
    <n v="752651"/>
    <s v="东莞高伟光学电子有限公司"/>
    <n v="0"/>
    <x v="1"/>
    <x v="3"/>
    <s v="Q2"/>
    <x v="1"/>
    <x v="0"/>
  </r>
  <r>
    <s v="ESHL"/>
    <s v="SHA"/>
    <x v="3"/>
    <d v="2020-08-05T00:00:00"/>
    <x v="0"/>
    <n v="13100169"/>
    <n v="44048"/>
    <s v="YMCT|REPAIR CHARGE"/>
    <s v="REPAIR CHARGE"/>
    <n v="1"/>
    <n v="1"/>
    <n v="5309.73"/>
    <s v="CNY"/>
    <n v="1.105"/>
    <n v="5309.73"/>
    <n v="5867.2516499999992"/>
    <s v="C66SHA-SERVICE GROUP"/>
    <s v="Suzhou Kinglight Optoelectronics Co., Ltd."/>
    <s v="Same"/>
    <n v="905391"/>
    <n v="0"/>
    <s v="309ASY INV-CONTRACT"/>
    <n v="0"/>
    <n v="0"/>
    <n v="0"/>
    <s v="苏州晶台光电有限公司"/>
    <n v="0"/>
    <x v="1"/>
    <x v="4"/>
    <s v="Q2"/>
    <x v="1"/>
    <x v="3"/>
  </r>
  <r>
    <s v="ESHL"/>
    <s v="BJS"/>
    <x v="0"/>
    <d v="2020-08-05T00:00:00"/>
    <x v="2"/>
    <n v="14103804"/>
    <n v="44048"/>
    <s v="HELI|593555"/>
    <s v="HIGH TEMPERATURE LUBE OIL (250ML)"/>
    <n v="4"/>
    <n v="4"/>
    <n v="2981.2"/>
    <s v="CNY"/>
    <n v="1.105"/>
    <n v="2981.2"/>
    <n v="3294.2259999999997"/>
    <s v="C66BJS-SMT SERVICE"/>
    <s v="GoerTek Inc."/>
    <s v="Same"/>
    <n v="905360"/>
    <n v="2032.88"/>
    <s v="309ASY INV-PTS SALES"/>
    <n v="0"/>
    <s v="2010374209-30"/>
    <n v="753826"/>
    <s v="歌尔股份有限公司"/>
    <n v="0"/>
    <x v="1"/>
    <x v="4"/>
    <s v="Q2"/>
    <x v="1"/>
    <x v="1"/>
  </r>
  <r>
    <s v="ESHL"/>
    <s v="BJS"/>
    <x v="0"/>
    <d v="2020-08-05T00:00:00"/>
    <x v="2"/>
    <n v="14103805"/>
    <n v="44048"/>
    <s v="HELI|593555"/>
    <s v="HIGH TEMPERATURE LUBE OIL (250ML)"/>
    <n v="4"/>
    <n v="4"/>
    <n v="2981.2"/>
    <s v="CNY"/>
    <n v="1.105"/>
    <n v="2981.2"/>
    <n v="3294.2259999999997"/>
    <s v="C66BJS-SMT SERVICE"/>
    <s v="GoerTek Inc."/>
    <s v="Same"/>
    <n v="905361"/>
    <n v="2032.88"/>
    <s v="309ASY INV-PTS SALES"/>
    <n v="0"/>
    <s v="2010374209-31"/>
    <n v="753827"/>
    <s v="歌尔股份有限公司"/>
    <n v="0"/>
    <x v="1"/>
    <x v="4"/>
    <s v="Q2"/>
    <x v="1"/>
    <x v="1"/>
  </r>
  <r>
    <s v="ESHL"/>
    <s v="SHA"/>
    <x v="0"/>
    <d v="2020-08-05T00:00:00"/>
    <x v="0"/>
    <n v="14103806"/>
    <n v="44048"/>
    <s v="YMCT|90990-25J026"/>
    <s v="BEARING"/>
    <n v="50"/>
    <n v="50"/>
    <n v="6283.19"/>
    <s v="CNY"/>
    <n v="1.105"/>
    <n v="6283.19"/>
    <n v="6942.9249499999996"/>
    <s v="C66SHA-SERVICE GROUP"/>
    <s v="Xinyu Gan Feng Electronics Co., Ltd."/>
    <s v="Same"/>
    <n v="905390"/>
    <n v="3450"/>
    <s v="309ASY INV-PTS SALES"/>
    <n v="0"/>
    <n v="0"/>
    <n v="753892"/>
    <s v="新余赣锋电子有限公司"/>
    <n v="0"/>
    <x v="1"/>
    <x v="4"/>
    <s v="Q2"/>
    <x v="1"/>
    <x v="3"/>
  </r>
  <r>
    <s v="ESHL"/>
    <s v="SZX"/>
    <x v="0"/>
    <d v="2020-08-06T00:00:00"/>
    <x v="0"/>
    <n v="14103807"/>
    <n v="44049"/>
    <s v="YMCT|KLW-M7155-00"/>
    <s v="FILTER CAP"/>
    <n v="5"/>
    <n v="5"/>
    <n v="1283.19"/>
    <s v="CNY"/>
    <n v="1.105"/>
    <n v="1283.19"/>
    <n v="1417.9249500000001"/>
    <s v="C66SZX-SMT SERVICE"/>
    <s v="SQUARE TECHNOLOGY"/>
    <s v="Same"/>
    <n v="905392"/>
    <n v="965"/>
    <s v="309ASY INV-PTS SALES"/>
    <n v="0"/>
    <s v="C66SZ20250"/>
    <n v="754411"/>
    <s v="深圳市平方兆赫科技有限公司"/>
    <n v="0"/>
    <x v="1"/>
    <x v="4"/>
    <s v="Q2"/>
    <x v="1"/>
    <x v="0"/>
  </r>
  <r>
    <s v="ESHL"/>
    <s v="SHA"/>
    <x v="0"/>
    <d v="2020-08-07T00:00:00"/>
    <x v="0"/>
    <n v="14103808"/>
    <n v="44050"/>
    <s v="YMCT|KMG-M550C-00"/>
    <s v="RFK.IT BASIC PKG1"/>
    <n v="1"/>
    <n v="1"/>
    <n v="28980.53"/>
    <s v="CNY"/>
    <n v="1.105"/>
    <n v="28980.53"/>
    <n v="32023.485649999999"/>
    <s v="C66SHA-SERVICE GROUP"/>
    <s v="FrSky Electronic Co., Ltd."/>
    <s v="Same"/>
    <n v="905393"/>
    <n v="11824"/>
    <s v="309ASY INV-PTS SALES"/>
    <n v="0"/>
    <n v="0"/>
    <n v="754417"/>
    <s v="无锡睿思凯科技股份有限公司"/>
    <n v="0"/>
    <x v="1"/>
    <x v="4"/>
    <s v="Q2"/>
    <x v="1"/>
    <x v="3"/>
  </r>
  <r>
    <s v="ESHL"/>
    <s v="SHA"/>
    <x v="0"/>
    <d v="2020-08-07T00:00:00"/>
    <x v="1"/>
    <n v="14103808"/>
    <n v="44050"/>
    <s v="ZMTR|PARTS"/>
    <s v="SMT DOMESTIC PARTS"/>
    <n v="2"/>
    <n v="2"/>
    <n v="3115.04"/>
    <s v="CNY"/>
    <n v="1.105"/>
    <n v="3115.04"/>
    <n v="3442.1192000000001"/>
    <s v="C66SHA-SERVICE GROUP"/>
    <s v="FrSky Electronic Co., Ltd."/>
    <s v="Same"/>
    <n v="905393"/>
    <n v="2141.6"/>
    <s v="309ASY INV-PTS SALES"/>
    <n v="0"/>
    <n v="0"/>
    <n v="754417"/>
    <s v="无锡睿思凯科技股份有限公司"/>
    <n v="0"/>
    <x v="1"/>
    <x v="4"/>
    <s v="Q2"/>
    <x v="1"/>
    <x v="3"/>
  </r>
  <r>
    <s v="ESHL"/>
    <s v="SHA"/>
    <x v="1"/>
    <d v="2020-08-10T00:00:00"/>
    <x v="0"/>
    <n v="12101094"/>
    <n v="44053"/>
    <s v="YMCT|REPAIR CHARGE"/>
    <s v="REPAIR CHARGE"/>
    <n v="1"/>
    <n v="1"/>
    <n v="1969.91"/>
    <s v="CNY"/>
    <n v="1.105"/>
    <n v="1969.91"/>
    <n v="2176.7505500000002"/>
    <s v="C66SHA-SERVICE GROUP"/>
    <s v="Jiangsu Xinli Electronics Changzhou Co., Ltd."/>
    <s v="Same"/>
    <n v="905402"/>
    <n v="0"/>
    <s v="309ASY INV-NON-CON-V"/>
    <n v="0"/>
    <n v="0"/>
    <n v="0"/>
    <s v="江苏信利电子常州有限公司"/>
    <n v="0"/>
    <x v="1"/>
    <x v="4"/>
    <s v="Q2"/>
    <x v="1"/>
    <x v="3"/>
  </r>
  <r>
    <s v="ESHL"/>
    <s v="SZX"/>
    <x v="3"/>
    <d v="2020-08-10T00:00:00"/>
    <x v="2"/>
    <n v="13100170"/>
    <n v="44053"/>
    <s v="HELI|REPAIR CHARGE"/>
    <s v="REPAIR CHARGE"/>
    <n v="1"/>
    <n v="1"/>
    <n v="46017.7"/>
    <s v="CNY"/>
    <n v="1.105"/>
    <n v="46017.7"/>
    <n v="50849.558499999999"/>
    <s v="C66SZX-SMT SERVICE"/>
    <s v="Providence Enterprise Limited"/>
    <s v="Same"/>
    <n v="905400"/>
    <n v="0"/>
    <s v="309ASY INV-CONTRACT"/>
    <n v="0"/>
    <s v="TP20005955/C66-CAN-20006REV.1-PROVIDENCE"/>
    <n v="0"/>
    <s v="金进科技(深圳)有限公司"/>
    <n v="0"/>
    <x v="1"/>
    <x v="4"/>
    <s v="Q2"/>
    <x v="1"/>
    <x v="0"/>
  </r>
  <r>
    <s v="ESHL"/>
    <s v="SHA"/>
    <x v="0"/>
    <d v="2020-08-10T00:00:00"/>
    <x v="0"/>
    <n v="14103809"/>
    <n v="44053"/>
    <s v="YMCT|90990-25J026"/>
    <s v="BEARING"/>
    <n v="20"/>
    <n v="20"/>
    <n v="2955.75"/>
    <s v="CNY"/>
    <n v="1.105"/>
    <n v="2955.75"/>
    <n v="3266.1037499999998"/>
    <s v="C66SHA-SERVICE GROUP"/>
    <s v="WUXI ZHUOSIKAI  Electronic Co.,Ltd"/>
    <s v="Same"/>
    <n v="905394"/>
    <n v="1380"/>
    <s v="309ASY INV-PTS SALES"/>
    <n v="0"/>
    <n v="0"/>
    <n v="754476"/>
    <s v="无锡卓思凯科技有限公司"/>
    <n v="0"/>
    <x v="1"/>
    <x v="4"/>
    <s v="Q2"/>
    <x v="1"/>
    <x v="3"/>
  </r>
  <r>
    <s v="ESHL"/>
    <s v="SHA"/>
    <x v="0"/>
    <d v="2020-08-10T00:00:00"/>
    <x v="0"/>
    <n v="14103809"/>
    <n v="44053"/>
    <s v="YMCT|KHY-M712S-A0"/>
    <s v="SHAFT 2 SPARE"/>
    <n v="1"/>
    <n v="1"/>
    <n v="4462.83"/>
    <s v="CNY"/>
    <n v="1.105"/>
    <n v="4462.83"/>
    <n v="4931.4271499999995"/>
    <s v="C66SHA-SERVICE GROUP"/>
    <s v="WUXI ZHUOSIKAI  Electronic Co.,Ltd"/>
    <s v="Same"/>
    <n v="905394"/>
    <n v="2104"/>
    <s v="309ASY INV-PTS SALES"/>
    <n v="0"/>
    <n v="0"/>
    <n v="754476"/>
    <s v="无锡卓思凯科技有限公司"/>
    <n v="0"/>
    <x v="1"/>
    <x v="4"/>
    <s v="Q2"/>
    <x v="1"/>
    <x v="3"/>
  </r>
  <r>
    <s v="ESHL"/>
    <s v="SHA"/>
    <x v="2"/>
    <d v="2020-08-10T00:00:00"/>
    <x v="0"/>
    <n v="14103810"/>
    <n v="44053"/>
    <s v="YMCT|KHJ-MC700-00"/>
    <s v="SS TAPE FEEDER 56mm"/>
    <n v="1"/>
    <n v="1"/>
    <n v="11695.58"/>
    <s v="CNY"/>
    <n v="1.105"/>
    <n v="11695.58"/>
    <n v="12923.615899999999"/>
    <s v="C66SHA-SERVICE GROUP"/>
    <s v="Jiangsu Xinli Electronics Changzhou Co., Ltd."/>
    <s v="Same"/>
    <n v="905395"/>
    <n v="7288.75"/>
    <s v="309ASY INV-PTS SALES"/>
    <n v="0"/>
    <n v="0"/>
    <n v="754481"/>
    <s v="江苏信利电子常州有限公司"/>
    <n v="0"/>
    <x v="1"/>
    <x v="4"/>
    <s v="Q2"/>
    <x v="1"/>
    <x v="3"/>
  </r>
  <r>
    <s v="ESHL"/>
    <s v="SHA"/>
    <x v="0"/>
    <d v="2020-08-10T00:00:00"/>
    <x v="0"/>
    <n v="14103810"/>
    <n v="44053"/>
    <s v="YMCT|KLF-M7152-00"/>
    <s v="VALVE"/>
    <n v="2"/>
    <n v="2"/>
    <n v="1120.3499999999999"/>
    <s v="CNY"/>
    <n v="1.105"/>
    <n v="1120.3499999999999"/>
    <n v="1237.9867499999998"/>
    <s v="C66SHA-SERVICE GROUP"/>
    <s v="Jiangsu Xinli Electronics Changzhou Co., Ltd."/>
    <s v="Same"/>
    <n v="905395"/>
    <n v="586"/>
    <s v="309ASY INV-PTS SALES"/>
    <n v="0"/>
    <n v="0"/>
    <n v="754481"/>
    <s v="江苏信利电子常州有限公司"/>
    <n v="0"/>
    <x v="1"/>
    <x v="4"/>
    <s v="Q2"/>
    <x v="1"/>
    <x v="3"/>
  </r>
  <r>
    <s v="ESHL"/>
    <s v="SHA"/>
    <x v="0"/>
    <d v="2020-08-10T00:00:00"/>
    <x v="0"/>
    <n v="14103810"/>
    <n v="44053"/>
    <s v="YMCT|KLF-M7153-00"/>
    <s v="VALVE"/>
    <n v="2"/>
    <n v="2"/>
    <n v="2316.81"/>
    <s v="CNY"/>
    <n v="1.105"/>
    <n v="2316.81"/>
    <n v="2560.0750499999999"/>
    <s v="C66SHA-SERVICE GROUP"/>
    <s v="Jiangsu Xinli Electronics Changzhou Co., Ltd."/>
    <s v="Same"/>
    <n v="905395"/>
    <n v="1218"/>
    <s v="309ASY INV-PTS SALES"/>
    <n v="0"/>
    <n v="0"/>
    <n v="754481"/>
    <s v="江苏信利电子常州有限公司"/>
    <n v="0"/>
    <x v="1"/>
    <x v="4"/>
    <s v="Q2"/>
    <x v="1"/>
    <x v="3"/>
  </r>
  <r>
    <s v="ESHL"/>
    <s v="SHA"/>
    <x v="0"/>
    <d v="2020-08-10T00:00:00"/>
    <x v="0"/>
    <n v="14103811"/>
    <n v="44053"/>
    <s v="YMCT|KKE-M917H-00"/>
    <s v="BELT CONVEYOR"/>
    <n v="1"/>
    <n v="1"/>
    <n v="131.86000000000001"/>
    <s v="CNY"/>
    <n v="1.105"/>
    <n v="131.86000000000001"/>
    <n v="145.70530000000002"/>
    <s v="C66SHA-SERVICE GROUP"/>
    <s v="Nanjing Putao Electronic Equipment Manufacturing C"/>
    <s v="Same"/>
    <n v="905396"/>
    <n v="69"/>
    <s v="309ASY INV-PTS SALES"/>
    <n v="0"/>
    <n v="0"/>
    <n v="754482"/>
    <s v="南京浦涛电子设备制造有限公司"/>
    <n v="0"/>
    <x v="1"/>
    <x v="4"/>
    <s v="Q2"/>
    <x v="1"/>
    <x v="3"/>
  </r>
  <r>
    <s v="ESHL"/>
    <s v="SHA"/>
    <x v="2"/>
    <d v="2020-08-10T00:00:00"/>
    <x v="0"/>
    <n v="14103812"/>
    <n v="44053"/>
    <s v="YMCT|KHJ-MC600-00"/>
    <s v="SS TAPE FEEDER 44mm"/>
    <n v="2"/>
    <n v="2"/>
    <n v="16814.16"/>
    <s v="CNY"/>
    <n v="1.105"/>
    <n v="16814.16"/>
    <n v="18579.646799999999"/>
    <s v="C66SHA-SERVICE GROUP"/>
    <s v="Shanghai Duoyue Electronic Technology Co., Ltd."/>
    <s v="Same"/>
    <n v="905397"/>
    <n v="13993.95"/>
    <s v="309ASY INV-PTS SALES"/>
    <n v="0"/>
    <n v="0"/>
    <n v="754483"/>
    <s v="上海多越电子科技有限公司"/>
    <n v="0"/>
    <x v="1"/>
    <x v="4"/>
    <s v="Q2"/>
    <x v="1"/>
    <x v="3"/>
  </r>
  <r>
    <s v="ESHL"/>
    <s v="SHA"/>
    <x v="2"/>
    <d v="2020-08-10T00:00:00"/>
    <x v="0"/>
    <n v="14103813"/>
    <n v="44053"/>
    <s v="YMCT|KHJ-MC500-00"/>
    <s v="SS TAPE FEEDER 32mm"/>
    <n v="1"/>
    <n v="1"/>
    <n v="4867.26"/>
    <s v="CNY"/>
    <n v="1.105"/>
    <n v="4867.26"/>
    <n v="5378.3222999999998"/>
    <s v="C66SHA-SERVICE GROUP"/>
    <s v="Jiangyin Tori Electric Co., Ltd."/>
    <s v="Same"/>
    <n v="905398"/>
    <n v="4900.01"/>
    <s v="309ASY INV-PTS SALES"/>
    <n v="0"/>
    <n v="0"/>
    <n v="754485"/>
    <s v="江阴东瑞电气有限公司"/>
    <n v="0"/>
    <x v="1"/>
    <x v="4"/>
    <s v="Q2"/>
    <x v="1"/>
    <x v="3"/>
  </r>
  <r>
    <s v="ESHL"/>
    <s v="SZX"/>
    <x v="0"/>
    <d v="2020-08-10T00:00:00"/>
    <x v="0"/>
    <n v="14103814"/>
    <n v="44053"/>
    <s v="YMCT|SKGSM77BSA00"/>
    <s v="NOZZLE 21BS ASSY."/>
    <n v="2"/>
    <n v="2"/>
    <n v="7787.61"/>
    <s v="CNY"/>
    <n v="1.105"/>
    <n v="7787.61"/>
    <n v="8605.3090499999998"/>
    <s v="C66SZX-SMT SERVICE"/>
    <s v="FUJI ELECTRIC (SHENZHEN) CO., LTD"/>
    <s v="Same"/>
    <n v="905403"/>
    <n v="5782"/>
    <s v="309ASY INV-PTS SALES"/>
    <n v="0"/>
    <n v="4500126135"/>
    <n v="754720"/>
    <s v="富士电机（深圳）有限公司"/>
    <n v="0"/>
    <x v="1"/>
    <x v="4"/>
    <s v="Q2"/>
    <x v="1"/>
    <x v="0"/>
  </r>
  <r>
    <s v="ESHL"/>
    <s v="SZX"/>
    <x v="0"/>
    <d v="2020-08-10T00:00:00"/>
    <x v="0"/>
    <n v="14103814"/>
    <n v="44053"/>
    <s v="YMCT|KGS-M77B6-A0"/>
    <s v="NOZZLE 21B6 ASSY."/>
    <n v="2"/>
    <n v="2"/>
    <n v="7787.61"/>
    <s v="CNY"/>
    <n v="1.105"/>
    <n v="7787.61"/>
    <n v="8605.3090499999998"/>
    <s v="C66SZX-SMT SERVICE"/>
    <s v="FUJI ELECTRIC (SHENZHEN) CO., LTD"/>
    <s v="Same"/>
    <n v="905403"/>
    <n v="5782"/>
    <s v="309ASY INV-PTS SALES"/>
    <n v="0"/>
    <n v="4500126135"/>
    <n v="754720"/>
    <s v="富士电机（深圳）有限公司"/>
    <n v="0"/>
    <x v="1"/>
    <x v="4"/>
    <s v="Q2"/>
    <x v="1"/>
    <x v="0"/>
  </r>
  <r>
    <s v="ESHL"/>
    <s v="XIY"/>
    <x v="0"/>
    <d v="2020-08-10T00:00:00"/>
    <x v="0"/>
    <n v="14103815"/>
    <n v="44053"/>
    <s v="YMCT|KMG-M8620-A0"/>
    <s v="X DUCT SET"/>
    <n v="1"/>
    <n v="1"/>
    <n v="6107.08"/>
    <s v="CNY"/>
    <n v="1.105"/>
    <n v="6107.08"/>
    <n v="6748.3234000000002"/>
    <s v="C66XIY-SERVICE GROUP"/>
    <s v="Xi'an Qingsong Xinrui Electronic Technology Co.,Lt"/>
    <s v="Same"/>
    <n v="905401"/>
    <n v="3268"/>
    <s v="309ASY INV-PTS SALES"/>
    <n v="0"/>
    <n v="0"/>
    <n v="754617"/>
    <s v="西安青松新瑞电子科技有限公司"/>
    <n v="0"/>
    <x v="1"/>
    <x v="4"/>
    <s v="Q2"/>
    <x v="1"/>
    <x v="2"/>
  </r>
  <r>
    <s v="ESHL"/>
    <s v="SHA"/>
    <x v="0"/>
    <d v="2020-08-10T00:00:00"/>
    <x v="0"/>
    <n v="14103816"/>
    <n v="44053"/>
    <s v="YMCT|KHY-M2678-00"/>
    <s v="GUIDE CABLE Y AXIS"/>
    <n v="1"/>
    <n v="1"/>
    <n v="2268.14"/>
    <s v="CNY"/>
    <n v="1.105"/>
    <n v="2268.14"/>
    <n v="2506.2946999999999"/>
    <s v="C66SHA-SERVICE GROUP"/>
    <s v="Quanzhou TYT Electronics Co.,Ltd"/>
    <s v="Same"/>
    <n v="905404"/>
    <n v="740"/>
    <s v="309ASY INV-PTS SALES"/>
    <n v="0"/>
    <n v="0"/>
    <n v="754741"/>
    <s v="泉州市南安特易通电子有限公司"/>
    <n v="0"/>
    <x v="1"/>
    <x v="4"/>
    <s v="Q2"/>
    <x v="1"/>
    <x v="3"/>
  </r>
  <r>
    <s v="ESHL"/>
    <s v="SHA"/>
    <x v="0"/>
    <d v="2020-08-10T00:00:00"/>
    <x v="0"/>
    <n v="14103816"/>
    <n v="44053"/>
    <s v="YMCT|KHY-M7156-01"/>
    <s v="BIT CAP"/>
    <n v="15"/>
    <n v="15"/>
    <n v="1792.04"/>
    <s v="CNY"/>
    <n v="1.105"/>
    <n v="1792.04"/>
    <n v="1980.2041999999999"/>
    <s v="C66SHA-SERVICE GROUP"/>
    <s v="Quanzhou TYT Electronics Co.,Ltd"/>
    <s v="Same"/>
    <n v="905404"/>
    <n v="964"/>
    <s v="309ASY INV-PTS SALES"/>
    <n v="0"/>
    <n v="0"/>
    <n v="754741"/>
    <s v="泉州市南安特易通电子有限公司"/>
    <n v="0"/>
    <x v="1"/>
    <x v="4"/>
    <s v="Q2"/>
    <x v="1"/>
    <x v="3"/>
  </r>
  <r>
    <s v="ESHL"/>
    <s v="SHA"/>
    <x v="0"/>
    <d v="2020-08-10T00:00:00"/>
    <x v="0"/>
    <n v="14103816"/>
    <n v="44053"/>
    <s v="YMCT|KG7-M7137-A0"/>
    <s v="LEAF SPRING"/>
    <n v="10"/>
    <n v="10"/>
    <n v="548.66999999999996"/>
    <s v="CNY"/>
    <n v="1.105"/>
    <n v="548.66999999999996"/>
    <n v="606.28035"/>
    <s v="C66SHA-SERVICE GROUP"/>
    <s v="Quanzhou TYT Electronics Co.,Ltd"/>
    <s v="Same"/>
    <n v="905404"/>
    <n v="290"/>
    <s v="309ASY INV-PTS SALES"/>
    <n v="0"/>
    <n v="0"/>
    <n v="754741"/>
    <s v="泉州市南安特易通电子有限公司"/>
    <n v="0"/>
    <x v="1"/>
    <x v="4"/>
    <s v="Q2"/>
    <x v="1"/>
    <x v="3"/>
  </r>
  <r>
    <s v="ESHL"/>
    <s v="SHA"/>
    <x v="0"/>
    <d v="2020-08-10T00:00:00"/>
    <x v="0"/>
    <n v="14103816"/>
    <n v="44053"/>
    <s v="YMCT|K46-M8527-C0"/>
    <s v="FILTER(VACUUM PUMP)"/>
    <n v="10"/>
    <n v="10"/>
    <n v="628.32000000000005"/>
    <s v="CNY"/>
    <n v="1.105"/>
    <n v="628.32000000000005"/>
    <n v="694.29360000000008"/>
    <s v="C66SHA-SERVICE GROUP"/>
    <s v="Quanzhou TYT Electronics Co.,Ltd"/>
    <s v="Same"/>
    <n v="905404"/>
    <n v="350"/>
    <s v="309ASY INV-PTS SALES"/>
    <n v="0"/>
    <n v="0"/>
    <n v="754741"/>
    <s v="泉州市南安特易通电子有限公司"/>
    <n v="0"/>
    <x v="1"/>
    <x v="4"/>
    <s v="Q2"/>
    <x v="1"/>
    <x v="3"/>
  </r>
  <r>
    <s v="ESHL"/>
    <s v="SHA"/>
    <x v="0"/>
    <d v="2020-08-10T00:00:00"/>
    <x v="0"/>
    <n v="14103816"/>
    <n v="44053"/>
    <s v="YMCT|KG7-M8501-40"/>
    <s v="FILTER ELEMENT"/>
    <n v="3"/>
    <n v="3"/>
    <n v="1168.1400000000001"/>
    <s v="CNY"/>
    <n v="1.105"/>
    <n v="1168.1400000000001"/>
    <n v="1290.7947000000001"/>
    <s v="C66SHA-SERVICE GROUP"/>
    <s v="Quanzhou TYT Electronics Co.,Ltd"/>
    <s v="Same"/>
    <n v="905404"/>
    <n v="624"/>
    <s v="309ASY INV-PTS SALES"/>
    <n v="0"/>
    <n v="0"/>
    <n v="754741"/>
    <s v="泉州市南安特易通电子有限公司"/>
    <n v="0"/>
    <x v="1"/>
    <x v="4"/>
    <s v="Q2"/>
    <x v="1"/>
    <x v="3"/>
  </r>
  <r>
    <s v="ESHL"/>
    <s v="SHA"/>
    <x v="0"/>
    <d v="2020-08-10T00:00:00"/>
    <x v="0"/>
    <n v="14103816"/>
    <n v="44053"/>
    <s v="YMCT|KG7-M8502-40"/>
    <s v="FILTER ELEMENT"/>
    <n v="3"/>
    <n v="3"/>
    <n v="3111.5"/>
    <s v="CNY"/>
    <n v="1.105"/>
    <n v="3111.5"/>
    <n v="3438.2075"/>
    <s v="C66SHA-SERVICE GROUP"/>
    <s v="Quanzhou TYT Electronics Co.,Ltd"/>
    <s v="Same"/>
    <n v="905404"/>
    <n v="1665"/>
    <s v="309ASY INV-PTS SALES"/>
    <n v="0"/>
    <n v="0"/>
    <n v="754741"/>
    <s v="泉州市南安特易通电子有限公司"/>
    <n v="0"/>
    <x v="1"/>
    <x v="4"/>
    <s v="Q2"/>
    <x v="1"/>
    <x v="3"/>
  </r>
  <r>
    <s v="ESHL"/>
    <s v="SHA"/>
    <x v="0"/>
    <d v="2020-08-10T00:00:00"/>
    <x v="0"/>
    <n v="14103816"/>
    <n v="44053"/>
    <s v="YMCT|KHY-M9129-00"/>
    <s v="BELT 1 CONVEYOR"/>
    <n v="3"/>
    <n v="3"/>
    <n v="799.12"/>
    <s v="CNY"/>
    <n v="1.105"/>
    <n v="799.12"/>
    <n v="883.02760000000001"/>
    <s v="C66SHA-SERVICE GROUP"/>
    <s v="Quanzhou TYT Electronics Co.,Ltd"/>
    <s v="Same"/>
    <n v="905404"/>
    <n v="438"/>
    <s v="309ASY INV-PTS SALES"/>
    <n v="0"/>
    <n v="0"/>
    <n v="754741"/>
    <s v="泉州市南安特易通电子有限公司"/>
    <n v="0"/>
    <x v="1"/>
    <x v="4"/>
    <s v="Q2"/>
    <x v="1"/>
    <x v="3"/>
  </r>
  <r>
    <s v="ESHL"/>
    <s v="SHA"/>
    <x v="0"/>
    <d v="2020-08-10T00:00:00"/>
    <x v="0"/>
    <n v="14103816"/>
    <n v="44053"/>
    <s v="YMCT|KHY-M7131-00"/>
    <s v="BELT 1"/>
    <n v="2"/>
    <n v="2"/>
    <n v="260.18"/>
    <s v="CNY"/>
    <n v="1.105"/>
    <n v="260.18"/>
    <n v="287.49889999999999"/>
    <s v="C66SHA-SERVICE GROUP"/>
    <s v="Quanzhou TYT Electronics Co.,Ltd"/>
    <s v="Same"/>
    <n v="905404"/>
    <n v="138"/>
    <s v="309ASY INV-PTS SALES"/>
    <n v="0"/>
    <n v="0"/>
    <n v="754741"/>
    <s v="泉州市南安特易通电子有限公司"/>
    <n v="0"/>
    <x v="1"/>
    <x v="4"/>
    <s v="Q2"/>
    <x v="1"/>
    <x v="3"/>
  </r>
  <r>
    <s v="ESHL"/>
    <s v="SHA"/>
    <x v="0"/>
    <d v="2020-08-10T00:00:00"/>
    <x v="0"/>
    <n v="14103816"/>
    <n v="44053"/>
    <s v="YMCT|KHY-M7132-00"/>
    <s v="BELT 2"/>
    <n v="2"/>
    <n v="2"/>
    <n v="238.94"/>
    <s v="CNY"/>
    <n v="1.105"/>
    <n v="238.94"/>
    <n v="264.02870000000001"/>
    <s v="C66SHA-SERVICE GROUP"/>
    <s v="Quanzhou TYT Electronics Co.,Ltd"/>
    <s v="Same"/>
    <n v="905404"/>
    <n v="128"/>
    <s v="309ASY INV-PTS SALES"/>
    <n v="0"/>
    <n v="0"/>
    <n v="754741"/>
    <s v="泉州市南安特易通电子有限公司"/>
    <n v="0"/>
    <x v="1"/>
    <x v="4"/>
    <s v="Q2"/>
    <x v="1"/>
    <x v="3"/>
  </r>
  <r>
    <s v="ESHL"/>
    <s v="SHA"/>
    <x v="2"/>
    <d v="2020-08-10T00:00:00"/>
    <x v="1"/>
    <n v="14103816"/>
    <n v="44053"/>
    <s v="ZMTR|MANUAL TRAY FEEDER"/>
    <s v="MANUAL TRAY FEEDER（YS）"/>
    <n v="1"/>
    <n v="1"/>
    <n v="2627.43"/>
    <s v="CNY"/>
    <n v="1.105"/>
    <n v="2627.43"/>
    <n v="2903.3101499999998"/>
    <s v="C66SHA-SERVICE GROUP"/>
    <s v="Quanzhou TYT Electronics Co.,Ltd"/>
    <s v="Same"/>
    <n v="905404"/>
    <n v="1132.74"/>
    <s v="309ASY INV-PTS SALES"/>
    <n v="0"/>
    <n v="0"/>
    <n v="754741"/>
    <s v="泉州市南安特易通电子有限公司"/>
    <n v="0"/>
    <x v="1"/>
    <x v="4"/>
    <s v="Q2"/>
    <x v="1"/>
    <x v="3"/>
  </r>
  <r>
    <s v="ESHL"/>
    <s v="SZX"/>
    <x v="1"/>
    <d v="2020-08-11T00:00:00"/>
    <x v="0"/>
    <n v="12101095"/>
    <n v="44054"/>
    <s v="YMCT|REPAIR CHARGE"/>
    <s v="REPAIR CHARGE"/>
    <n v="1"/>
    <n v="1"/>
    <n v="23831.86"/>
    <s v="CNY"/>
    <n v="1.105"/>
    <n v="23831.86"/>
    <n v="26334.205300000001"/>
    <s v="C66SZX-SMT SERVICE"/>
    <s v="JIANGXI LONGTECH SMART CONTROL CO., LTD"/>
    <s v="Same"/>
    <n v="905406"/>
    <n v="0"/>
    <s v="309ASY INV-NON-CON"/>
    <n v="0"/>
    <n v="0"/>
    <n v="0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MK-M1301-00"/>
    <s v="COVER 1"/>
    <n v="1"/>
    <n v="1"/>
    <n v="3185.84"/>
    <s v="CNY"/>
    <n v="1.105"/>
    <n v="3185.84"/>
    <n v="3520.3532"/>
    <s v="C66SZX-SMT SERVICE"/>
    <s v="JIANGXI LONGTECH SMART CONTROL CO., LTD"/>
    <s v="Same"/>
    <n v="905405"/>
    <n v="1758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LW-M1341-01"/>
    <s v="RAIL R COVER9"/>
    <n v="1"/>
    <n v="1"/>
    <n v="716.81"/>
    <s v="CNY"/>
    <n v="1.105"/>
    <n v="716.81"/>
    <n v="792.07504999999992"/>
    <s v="C66SZX-SMT SERVICE"/>
    <s v="JIANGXI LONGTECH SMART CONTROL CO., LTD"/>
    <s v="Same"/>
    <n v="905405"/>
    <n v="393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MK-M131J-00"/>
    <s v="COVER PANEL UR"/>
    <n v="1"/>
    <n v="1"/>
    <n v="327.43"/>
    <s v="CNY"/>
    <n v="1.105"/>
    <n v="327.43"/>
    <n v="361.81015000000002"/>
    <s v="C66SZX-SMT SERVICE"/>
    <s v="JIANGXI LONGTECH SMART CONTROL CO., LTD"/>
    <s v="Same"/>
    <n v="905405"/>
    <n v="177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LW-M915G-00"/>
    <s v="DUCT CABLE"/>
    <n v="1"/>
    <n v="1"/>
    <n v="592.91999999999996"/>
    <s v="CNY"/>
    <n v="1.105"/>
    <n v="592.91999999999996"/>
    <n v="655.17659999999989"/>
    <s v="C66SZX-SMT SERVICE"/>
    <s v="JIANGXI LONGTECH SMART CONTROL CO., LTD"/>
    <s v="Same"/>
    <n v="905405"/>
    <n v="316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MK-M1302-00"/>
    <s v="COVER 2"/>
    <n v="1"/>
    <n v="1"/>
    <n v="3185.84"/>
    <s v="CNY"/>
    <n v="1.105"/>
    <n v="3185.84"/>
    <n v="3520.3532"/>
    <s v="C66SZX-SMT SERVICE"/>
    <s v="JIANGXI LONGTECH SMART CONTROL CO., LTD"/>
    <s v="Same"/>
    <n v="905405"/>
    <n v="1742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MK-M1304-00"/>
    <s v="COVER 4"/>
    <n v="1"/>
    <n v="1"/>
    <n v="3185.84"/>
    <s v="CNY"/>
    <n v="1.105"/>
    <n v="3185.84"/>
    <n v="3520.3532"/>
    <s v="C66SZX-SMT SERVICE"/>
    <s v="JIANGXI LONGTECH SMART CONTROL CO., LTD"/>
    <s v="Same"/>
    <n v="905405"/>
    <n v="1750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MK-M132C-00"/>
    <s v="COVER 15-1"/>
    <n v="1"/>
    <n v="1"/>
    <n v="477.88"/>
    <s v="CNY"/>
    <n v="1.105"/>
    <n v="477.88"/>
    <n v="528.05740000000003"/>
    <s v="C66SZX-SMT SERVICE"/>
    <s v="JIANGXI LONGTECH SMART CONTROL CO., LTD"/>
    <s v="Same"/>
    <n v="905405"/>
    <n v="262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GS-M64A0-00"/>
    <s v="CHINA ROHS KIT"/>
    <n v="1"/>
    <n v="1"/>
    <n v="30.97"/>
    <s v="CNY"/>
    <n v="1.105"/>
    <n v="30.97"/>
    <n v="34.221849999999996"/>
    <s v="C66SZX-SMT SERVICE"/>
    <s v="JIANGXI LONGTECH SMART CONTROL CO., LTD"/>
    <s v="Same"/>
    <n v="905405"/>
    <n v="528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GS-M64A0-00"/>
    <s v="CHINA ROHS KIT"/>
    <n v="1"/>
    <n v="1"/>
    <n v="128.32"/>
    <s v="CNY"/>
    <n v="1.105"/>
    <n v="128.32"/>
    <n v="141.7936"/>
    <s v="C66SZX-SMT SERVICE"/>
    <s v="JIANGXI LONGTECH SMART CONTROL CO., LTD"/>
    <s v="Same"/>
    <n v="905405"/>
    <n v="528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LW-M11C2-00"/>
    <s v="DUCT 70"/>
    <n v="1"/>
    <n v="1"/>
    <n v="1796.46"/>
    <s v="CNY"/>
    <n v="1.105"/>
    <n v="1796.46"/>
    <n v="1985.0883000000001"/>
    <s v="C66SZX-SMT SERVICE"/>
    <s v="JIANGXI LONGTECH SMART CONTROL CO., LTD"/>
    <s v="Same"/>
    <n v="905405"/>
    <n v="2166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LW-M11C6-50"/>
    <s v="COVER SAFETY 70"/>
    <n v="1"/>
    <n v="1"/>
    <n v="3982.3"/>
    <s v="CNY"/>
    <n v="1.105"/>
    <n v="3982.3"/>
    <n v="4400.4414999999999"/>
    <s v="C66SZX-SMT SERVICE"/>
    <s v="JIANGXI LONGTECH SMART CONTROL CO., LTD"/>
    <s v="Same"/>
    <n v="905405"/>
    <n v="69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JJ-M5127-00"/>
    <s v="SAFETY SWITCH KEY"/>
    <n v="1"/>
    <n v="1"/>
    <n v="132.74"/>
    <s v="CNY"/>
    <n v="1.105"/>
    <n v="132.74"/>
    <n v="146.67770000000002"/>
    <s v="C66SZX-SMT SERVICE"/>
    <s v="JIANGXI LONGTECH SMART CONTROL CO., LTD"/>
    <s v="Same"/>
    <n v="905405"/>
    <n v="69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LW-M11C8-00"/>
    <s v="BRKT. COVER SAFETY L"/>
    <n v="1"/>
    <n v="1"/>
    <n v="70.8"/>
    <s v="CNY"/>
    <n v="1.105"/>
    <n v="70.8"/>
    <n v="78.233999999999995"/>
    <s v="C66SZX-SMT SERVICE"/>
    <s v="JIANGXI LONGTECH SMART CONTROL CO., LTD"/>
    <s v="Same"/>
    <n v="905405"/>
    <n v="35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LW-M11C9-01"/>
    <s v="BRKT. COVER SAFETY R"/>
    <n v="1"/>
    <n v="1"/>
    <n v="70.8"/>
    <s v="CNY"/>
    <n v="1.105"/>
    <n v="70.8"/>
    <n v="78.233999999999995"/>
    <s v="C66SZX-SMT SERVICE"/>
    <s v="JIANGXI LONGTECH SMART CONTROL CO., LTD"/>
    <s v="Same"/>
    <n v="905405"/>
    <n v="35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90K41-001410"/>
    <s v="LABEL WARNING"/>
    <n v="1"/>
    <n v="1"/>
    <n v="97.35"/>
    <s v="CNY"/>
    <n v="1.105"/>
    <n v="97.35"/>
    <n v="107.57174999999999"/>
    <s v="C66SZX-SMT SERVICE"/>
    <s v="JIANGXI LONGTECH SMART CONTROL CO., LTD"/>
    <s v="Same"/>
    <n v="905405"/>
    <n v="52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MK-M1372-00"/>
    <s v="COVER 72"/>
    <n v="1"/>
    <n v="1"/>
    <n v="1327.43"/>
    <s v="CNY"/>
    <n v="1.105"/>
    <n v="1327.43"/>
    <n v="1466.81015"/>
    <s v="C66SZX-SMT SERVICE"/>
    <s v="JIANGXI LONGTECH SMART CONTROL CO., LTD"/>
    <s v="Same"/>
    <n v="905405"/>
    <n v="732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1"/>
    <n v="14103817"/>
    <n v="44054"/>
    <s v="ZMTR|TAPE DUMP BOX"/>
    <s v="Tape dump box"/>
    <n v="2"/>
    <n v="2"/>
    <n v="530.97"/>
    <s v="CNY"/>
    <n v="1.105"/>
    <n v="530.97"/>
    <n v="586.72185000000002"/>
    <s v="C66SZX-SMT SERVICE"/>
    <s v="JIANGXI LONGTECH SMART CONTROL CO., LTD"/>
    <s v="Same"/>
    <n v="905405"/>
    <n v="378.76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HY-M1302-02"/>
    <s v="COVER 2"/>
    <n v="1"/>
    <n v="1"/>
    <n v="2300.88"/>
    <s v="CNY"/>
    <n v="1.105"/>
    <n v="2300.88"/>
    <n v="2542.4724000000001"/>
    <s v="C66SZX-SMT SERVICE"/>
    <s v="JIANGXI LONGTECH SMART CONTROL CO., LTD"/>
    <s v="Same"/>
    <n v="905405"/>
    <n v="1264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HY-M13M2-01"/>
    <s v="PLATE M2"/>
    <n v="1"/>
    <n v="1"/>
    <n v="212.39"/>
    <s v="CNY"/>
    <n v="1.105"/>
    <n v="212.39"/>
    <n v="234.69094999999999"/>
    <s v="C66SZX-SMT SERVICE"/>
    <s v="JIANGXI LONGTECH SMART CONTROL CO., LTD"/>
    <s v="Same"/>
    <n v="905405"/>
    <n v="116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HY-M8596-00"/>
    <s v="PRESSURE GAUGE"/>
    <n v="1"/>
    <n v="1"/>
    <n v="1265.49"/>
    <s v="CNY"/>
    <n v="1.105"/>
    <n v="1265.49"/>
    <n v="1398.36645"/>
    <s v="C66SZX-SMT SERVICE"/>
    <s v="JIANGXI LONGTECH SMART CONTROL CO., LTD"/>
    <s v="Same"/>
    <n v="905405"/>
    <n v="694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KS-M1339-01"/>
    <s v="BRKT.FL"/>
    <n v="1"/>
    <n v="1"/>
    <n v="380.53"/>
    <s v="CNY"/>
    <n v="1.105"/>
    <n v="380.53"/>
    <n v="420.48564999999996"/>
    <s v="C66SZX-SMT SERVICE"/>
    <s v="JIANGXI LONGTECH SMART CONTROL CO., LTD"/>
    <s v="Same"/>
    <n v="905405"/>
    <n v="185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HY-M3T22-01"/>
    <s v="SHOCK ABSORBERS"/>
    <n v="2"/>
    <n v="2"/>
    <n v="1946.9"/>
    <s v="CNY"/>
    <n v="1.105"/>
    <n v="1946.9"/>
    <n v="2151.3245000000002"/>
    <s v="C66SZX-SMT SERVICE"/>
    <s v="JIANGXI LONGTECH SMART CONTROL CO., LTD"/>
    <s v="Same"/>
    <n v="905405"/>
    <n v="1032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GS-M1371-00"/>
    <s v="BRACKET FIX"/>
    <n v="2"/>
    <n v="2"/>
    <n v="1592.92"/>
    <s v="CNY"/>
    <n v="1.105"/>
    <n v="1592.92"/>
    <n v="1760.1766"/>
    <s v="C66SZX-SMT SERVICE"/>
    <s v="JIANGXI LONGTECH SMART CONTROL CO., LTD"/>
    <s v="Same"/>
    <n v="905405"/>
    <n v="88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HY-M13A7-02"/>
    <s v="COVER A7"/>
    <n v="1"/>
    <n v="1"/>
    <n v="619.47"/>
    <s v="CNY"/>
    <n v="1.105"/>
    <n v="619.47"/>
    <n v="684.51435000000004"/>
    <s v="C66SZX-SMT SERVICE"/>
    <s v="JIANGXI LONGTECH SMART CONTROL CO., LTD"/>
    <s v="Same"/>
    <n v="905405"/>
    <n v="339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HJ-MD100-01"/>
    <s v="SET UP ST.ON MC"/>
    <n v="1"/>
    <n v="1"/>
    <n v="10884.96"/>
    <s v="CNY"/>
    <n v="1.105"/>
    <n v="10884.96"/>
    <n v="12027.880799999999"/>
    <s v="C66SZX-SMT SERVICE"/>
    <s v="JIANGXI LONGTECH SMART CONTROL CO., LTD"/>
    <s v="Same"/>
    <n v="905405"/>
    <n v="5920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HY-M1311-A1"/>
    <s v="COVER 11 ASSY."/>
    <n v="1"/>
    <n v="1"/>
    <n v="1778.76"/>
    <s v="CNY"/>
    <n v="1.105"/>
    <n v="1778.76"/>
    <n v="1965.5298"/>
    <s v="C66SZX-SMT SERVICE"/>
    <s v="JIANGXI LONGTECH SMART CONTROL CO., LTD"/>
    <s v="Same"/>
    <n v="905405"/>
    <n v="979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1"/>
    <n v="14103817"/>
    <n v="44054"/>
    <s v="ZMTR|RH(YS)"/>
    <s v="Reel holder for YS series."/>
    <n v="1"/>
    <n v="1"/>
    <n v="1769.91"/>
    <s v="CNY"/>
    <n v="1.105"/>
    <n v="1769.91"/>
    <n v="1955.75055"/>
    <s v="C66SZX-SMT SERVICE"/>
    <s v="JIANGXI LONGTECH SMART CONTROL CO., LTD"/>
    <s v="Same"/>
    <n v="905405"/>
    <n v="1453.98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2"/>
    <d v="2020-08-11T00:00:00"/>
    <x v="1"/>
    <n v="14103817"/>
    <n v="44054"/>
    <s v="ZMTR|MANUAL TRAY FEEDER"/>
    <s v="MANUAL TRAY FEEDER（YS）"/>
    <n v="1"/>
    <n v="1"/>
    <n v="1150.44"/>
    <s v="CNY"/>
    <n v="1.105"/>
    <n v="1150.44"/>
    <n v="1271.2362000000001"/>
    <s v="C66SZX-SMT SERVICE"/>
    <s v="JIANGXI LONGTECH SMART CONTROL CO., LTD"/>
    <s v="Same"/>
    <n v="905405"/>
    <n v="765.49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1"/>
    <n v="14103817"/>
    <n v="44054"/>
    <s v="ZMTR|TAPE DUMP BOX"/>
    <s v="Tape dump box"/>
    <n v="1"/>
    <n v="1"/>
    <n v="265.49"/>
    <s v="CNY"/>
    <n v="1.105"/>
    <n v="265.49"/>
    <n v="293.36644999999999"/>
    <s v="C66SZX-SMT SERVICE"/>
    <s v="JIANGXI LONGTECH SMART CONTROL CO., LTD"/>
    <s v="Same"/>
    <n v="905405"/>
    <n v="189.38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3"/>
    <d v="2020-08-13T00:00:00"/>
    <x v="1"/>
    <n v="13100171"/>
    <n v="44056"/>
    <s v="SAKI|REPAIR CHARGE"/>
    <s v="REPAIR CHARGE"/>
    <n v="1"/>
    <n v="1"/>
    <n v="11061.95"/>
    <s v="CNY"/>
    <n v="1.105"/>
    <n v="11061.95"/>
    <n v="12223.454750000001"/>
    <s v="C66SZX-SMT SERVICE"/>
    <s v="Polar(Guangzhou) Electronics Co.,Ltd"/>
    <s v="Same"/>
    <n v="905407"/>
    <n v="0"/>
    <s v="309ASY INV-CONTRACT"/>
    <n v="0"/>
    <n v="4500210870"/>
    <n v="0"/>
    <s v="博能（广州）电子有限公司"/>
    <n v="0"/>
    <x v="1"/>
    <x v="4"/>
    <s v="Q2"/>
    <x v="1"/>
    <x v="0"/>
  </r>
  <r>
    <s v="ESHL"/>
    <s v="SZX"/>
    <x v="0"/>
    <d v="2020-08-13T00:00:00"/>
    <x v="1"/>
    <n v="14103818"/>
    <n v="44056"/>
    <s v="DEKI|215607"/>
    <s v="BOM ASSY. BOARD CLAMP FOIL 500MM (TXT)"/>
    <n v="2"/>
    <n v="2"/>
    <n v="4920.3500000000004"/>
    <s v="CNY"/>
    <n v="1.105"/>
    <n v="4920.3500000000004"/>
    <n v="5436.98675"/>
    <s v="C66SZX-SMT SERVICE"/>
    <s v="Providence Enterprise Limited"/>
    <s v="Same"/>
    <n v="905408"/>
    <n v="3915.04"/>
    <s v="309ASY INV-PTS SALES"/>
    <n v="0"/>
    <s v="TP2007499"/>
    <n v="755219"/>
    <s v="金进科技(深圳)有限公司"/>
    <n v="0"/>
    <x v="1"/>
    <x v="4"/>
    <s v="Q2"/>
    <x v="1"/>
    <x v="0"/>
  </r>
  <r>
    <s v="ESHL"/>
    <s v="SZX"/>
    <x v="0"/>
    <d v="2020-08-13T00:00:00"/>
    <x v="1"/>
    <n v="14103818"/>
    <n v="44056"/>
    <s v="DEKI|198227"/>
    <s v="SQUEEGEE ASSY. LOW HEIGHT 400"/>
    <n v="2"/>
    <n v="2"/>
    <n v="7911.5"/>
    <s v="CNY"/>
    <n v="1.105"/>
    <n v="7911.5"/>
    <n v="8742.2075000000004"/>
    <s v="C66SZX-SMT SERVICE"/>
    <s v="Providence Enterprise Limited"/>
    <s v="Same"/>
    <n v="905408"/>
    <n v="6516.82"/>
    <s v="309ASY INV-PTS SALES"/>
    <n v="0"/>
    <s v="TP2007499"/>
    <n v="755219"/>
    <s v="金进科技(深圳)有限公司"/>
    <n v="0"/>
    <x v="1"/>
    <x v="4"/>
    <s v="Q2"/>
    <x v="1"/>
    <x v="0"/>
  </r>
  <r>
    <s v="ESHL"/>
    <s v="SHA"/>
    <x v="3"/>
    <d v="2020-08-17T00:00:00"/>
    <x v="0"/>
    <n v="13100172"/>
    <n v="44060"/>
    <s v="YMCT|REPAIR CHARGE"/>
    <s v="REPAIR CHARGE"/>
    <n v="1"/>
    <n v="1"/>
    <n v="14159.29"/>
    <s v="CNY"/>
    <n v="1.105"/>
    <n v="14159.29"/>
    <n v="15646.015450000001"/>
    <s v="C66SHA-SERVICE GROUP"/>
    <s v="Xinyu Gan Feng Electronics Co., Ltd."/>
    <s v="Same"/>
    <n v="905410"/>
    <n v="0"/>
    <s v="309ASY INV-CONTRACT"/>
    <n v="0"/>
    <n v="0"/>
    <n v="0"/>
    <s v="新余赣锋电子有限公司"/>
    <n v="0"/>
    <x v="1"/>
    <x v="4"/>
    <s v="Q2"/>
    <x v="1"/>
    <x v="3"/>
  </r>
  <r>
    <s v="ESHL"/>
    <s v="SHA"/>
    <x v="3"/>
    <d v="2020-08-17T00:00:00"/>
    <x v="0"/>
    <n v="13100173"/>
    <n v="44060"/>
    <s v="YMCT|REPAIR CHARGE"/>
    <s v="REPAIR CHARGE"/>
    <n v="1"/>
    <n v="1"/>
    <n v="10619.47"/>
    <s v="CNY"/>
    <n v="1.105"/>
    <n v="10619.47"/>
    <n v="11734.514349999999"/>
    <s v="C66SHA-SERVICE GROUP"/>
    <s v="Changzhou Tongbao Photo-electricity Manufacturing "/>
    <s v="Same"/>
    <n v="905411"/>
    <n v="0"/>
    <s v="309ASY INV-CONTRACT"/>
    <n v="0"/>
    <n v="0"/>
    <n v="0"/>
    <s v="常州通宝光电股份有限公司"/>
    <n v="0"/>
    <x v="1"/>
    <x v="4"/>
    <s v="Q2"/>
    <x v="1"/>
    <x v="3"/>
  </r>
  <r>
    <s v="ESHL"/>
    <s v="SZX"/>
    <x v="0"/>
    <d v="2020-08-19T00:00:00"/>
    <x v="2"/>
    <n v="14103819"/>
    <n v="44062"/>
    <s v="HELI|593139"/>
    <s v="EMERSON MOTOR ASSY, 7'BW IMP, AIR"/>
    <n v="1"/>
    <n v="1"/>
    <n v="3097.35"/>
    <s v="CNY"/>
    <n v="1.105"/>
    <n v="3097.35"/>
    <n v="3422.5717500000001"/>
    <s v="C66SZX-SMT SERVICE"/>
    <s v="Shen Zhen Raisecom Science &amp; Technology Co.Ltd"/>
    <s v="Same"/>
    <n v="905413"/>
    <n v="1935"/>
    <s v="309ASY INV-PTS SALES"/>
    <n v="0"/>
    <s v="C66SZ20327"/>
    <n v="756044"/>
    <s v="深圳瑞斯康达科技发展有限公司"/>
    <n v="0"/>
    <x v="1"/>
    <x v="4"/>
    <s v="Q2"/>
    <x v="1"/>
    <x v="0"/>
  </r>
  <r>
    <s v="ESHL"/>
    <s v="SZX"/>
    <x v="1"/>
    <d v="2020-08-20T00:00:00"/>
    <x v="0"/>
    <n v="12101096"/>
    <n v="44063"/>
    <s v="YMCT|REPAIR CHARGE"/>
    <s v="REPAIR CHARGE"/>
    <n v="1"/>
    <n v="1"/>
    <n v="23628.32"/>
    <s v="CNY"/>
    <n v="1.105"/>
    <n v="23628.32"/>
    <n v="26109.293600000001"/>
    <s v="C66SZX-SMT SERVICE"/>
    <s v="JIANGXI LONGTECH SMART CONTROL CO., LTD"/>
    <s v="Same"/>
    <n v="905415"/>
    <n v="0"/>
    <s v="309ASY INV-NON-CON"/>
    <n v="0"/>
    <s v="C66SZ20333"/>
    <n v="0"/>
    <s v="江西朗特智能控制有限公司"/>
    <n v="0"/>
    <x v="1"/>
    <x v="4"/>
    <s v="Q2"/>
    <x v="1"/>
    <x v="0"/>
  </r>
  <r>
    <s v="ESHL"/>
    <s v="SZX"/>
    <x v="1"/>
    <d v="2020-08-20T00:00:00"/>
    <x v="0"/>
    <n v="12101097"/>
    <n v="44063"/>
    <s v="YMCT|REPAIR CHARGE"/>
    <s v="REPAIR CHARGE"/>
    <n v="1"/>
    <n v="1"/>
    <n v="1769.91"/>
    <s v="CNY"/>
    <n v="1.105"/>
    <n v="1769.91"/>
    <n v="1955.75055"/>
    <s v="C66SZX-SMT SERVICE"/>
    <s v="Kwong Ming Electric (Huizhou) Co., Ltd."/>
    <s v="Same"/>
    <n v="905416"/>
    <n v="0"/>
    <s v="309ASY INV-NON-CON"/>
    <n v="0"/>
    <s v="KM-H2007158"/>
    <n v="0"/>
    <s v="冠明智能科技股份有限公司"/>
    <n v="0"/>
    <x v="1"/>
    <x v="4"/>
    <s v="Q2"/>
    <x v="1"/>
    <x v="0"/>
  </r>
  <r>
    <s v="ESHL"/>
    <s v="SZX"/>
    <x v="0"/>
    <d v="2020-08-20T00:00:00"/>
    <x v="1"/>
    <n v="14103820"/>
    <n v="44063"/>
    <s v="ZMTR|303-HX-1"/>
    <s v="SPECIAL NOZZLE"/>
    <n v="10"/>
    <n v="10"/>
    <n v="5752.21"/>
    <s v="CNY"/>
    <n v="1.105"/>
    <n v="5752.21"/>
    <n v="6356.1920499999997"/>
    <s v="C66SZX-SMT SERVICE"/>
    <s v="Hai Xin Technology(ShenZhen) Company Limited."/>
    <s v="Same"/>
    <n v="905414"/>
    <n v="3000"/>
    <s v="309ASY INV-PTS SALES"/>
    <n v="0"/>
    <s v="PO2007000116"/>
    <n v="756153"/>
    <s v="海星科技（深圳）有限公司"/>
    <n v="0"/>
    <x v="1"/>
    <x v="4"/>
    <s v="Q2"/>
    <x v="1"/>
    <x v="0"/>
  </r>
  <r>
    <s v="ESHL"/>
    <s v="SZX"/>
    <x v="0"/>
    <d v="2020-08-24T00:00:00"/>
    <x v="0"/>
    <n v="14103821"/>
    <n v="44067"/>
    <s v="YMCT|MSOFT-TOK1781"/>
    <s v="CUSTOMIZED SOFT TOK1781"/>
    <n v="1"/>
    <n v="1"/>
    <n v="17699.12"/>
    <s v="CNY"/>
    <n v="1.105"/>
    <n v="17699.12"/>
    <n v="19557.527599999998"/>
    <s v="C66SZX-SMT SERVICE"/>
    <s v="Dongguan Cowell Optic Electronics Co., Ltd."/>
    <s v="Same"/>
    <n v="905418"/>
    <n v="11111"/>
    <s v="309ASY INV-PTS SALES"/>
    <n v="0"/>
    <s v="ZZ202007075139"/>
    <n v="756434"/>
    <s v="东莞高伟光学电子有限公司"/>
    <n v="0"/>
    <x v="1"/>
    <x v="4"/>
    <s v="Q2"/>
    <x v="1"/>
    <x v="0"/>
  </r>
  <r>
    <s v="ESHL"/>
    <s v="SHA"/>
    <x v="0"/>
    <d v="2020-08-24T00:00:00"/>
    <x v="2"/>
    <n v="14103822"/>
    <n v="44067"/>
    <s v="HELI|586806"/>
    <s v="ROLLER ASS'Y 17.5MM DIA "/>
    <n v="2"/>
    <n v="2"/>
    <n v="2352.21"/>
    <s v="CNY"/>
    <n v="1.105"/>
    <n v="2352.21"/>
    <n v="2599.1920500000001"/>
    <s v="C66SHA-SERVICE GROUP"/>
    <s v="Pioneer Technology (Shanghai) Co., Ltd."/>
    <s v="Same"/>
    <n v="905420"/>
    <n v="1598.42"/>
    <s v="309ASY INV-PTS SALES"/>
    <n v="0"/>
    <n v="0"/>
    <n v="756429"/>
    <s v="先锋高科技（上海）有限公司"/>
    <n v="0"/>
    <x v="1"/>
    <x v="4"/>
    <s v="Q2"/>
    <x v="1"/>
    <x v="3"/>
  </r>
  <r>
    <s v="ESHL"/>
    <s v="SHA"/>
    <x v="0"/>
    <d v="2020-08-24T00:00:00"/>
    <x v="0"/>
    <n v="14103823"/>
    <n v="44067"/>
    <s v="YMCT|KHN-M7710-A4"/>
    <s v="NOZZLE 301A ASSY"/>
    <n v="16"/>
    <n v="16"/>
    <n v="10194.69"/>
    <s v="CNY"/>
    <n v="1.105"/>
    <n v="10194.69"/>
    <n v="11265.132450000001"/>
    <s v="C66SHA-SERVICE GROUP"/>
    <s v="Suzhou Yingke Industry Co.,Ltd."/>
    <s v="Same"/>
    <n v="905419"/>
    <n v="5946.9"/>
    <s v="309ASY INV-PTS SALES"/>
    <n v="0"/>
    <n v="0"/>
    <n v="756427"/>
    <s v="苏州盈科实业有限公司"/>
    <n v="0"/>
    <x v="1"/>
    <x v="4"/>
    <s v="Q2"/>
    <x v="1"/>
    <x v="3"/>
  </r>
  <r>
    <s v="ESHL"/>
    <s v="SHA"/>
    <x v="0"/>
    <d v="2020-08-24T00:00:00"/>
    <x v="0"/>
    <n v="14103823"/>
    <n v="44067"/>
    <s v="YMCT|KHY-M7710-A4"/>
    <s v="NOZZLE 311A ASSY."/>
    <n v="11"/>
    <n v="11"/>
    <n v="7670.8"/>
    <s v="CNY"/>
    <n v="1.105"/>
    <n v="7670.8"/>
    <n v="8476.2340000000004"/>
    <s v="C66SHA-SERVICE GROUP"/>
    <s v="Suzhou Yingke Industry Co.,Ltd."/>
    <s v="Same"/>
    <n v="905419"/>
    <n v="5353.98"/>
    <s v="309ASY INV-PTS SALES"/>
    <n v="0"/>
    <n v="0"/>
    <n v="756427"/>
    <s v="苏州盈科实业有限公司"/>
    <n v="0"/>
    <x v="1"/>
    <x v="4"/>
    <s v="Q2"/>
    <x v="1"/>
    <x v="3"/>
  </r>
  <r>
    <s v="ESHL"/>
    <s v="SHA"/>
    <x v="1"/>
    <d v="2020-08-25T00:00:00"/>
    <x v="0"/>
    <n v="12101098"/>
    <n v="44068"/>
    <s v="YMCT|REPAIR CHARGE"/>
    <s v="REPAIR CHARGE"/>
    <n v="1"/>
    <n v="1"/>
    <n v="7079.65"/>
    <s v="CNY"/>
    <n v="1.105"/>
    <n v="7079.65"/>
    <n v="7823.0132499999991"/>
    <s v="C66SHA-SERVICE GROUP"/>
    <s v="Suzhou Inovance Technology Co Ltd"/>
    <s v="Same"/>
    <n v="905423"/>
    <n v="0"/>
    <s v="309ASY INV-NON-CON-V"/>
    <n v="0"/>
    <n v="0"/>
    <n v="0"/>
    <s v="苏州汇川技术有限公司"/>
    <n v="0"/>
    <x v="1"/>
    <x v="4"/>
    <s v="Q2"/>
    <x v="1"/>
    <x v="3"/>
  </r>
  <r>
    <s v="ESHL"/>
    <s v="SZX"/>
    <x v="3"/>
    <d v="2020-08-25T00:00:00"/>
    <x v="0"/>
    <n v="13100174"/>
    <n v="44068"/>
    <s v="YMCT|REPAIR CHARGE"/>
    <s v="REPAIR CHARGE"/>
    <n v="5"/>
    <n v="5"/>
    <n v="15929.2"/>
    <s v="CNY"/>
    <n v="1.105"/>
    <n v="15929.2"/>
    <n v="17601.766"/>
    <s v="C66SZX-SMT SERVICE"/>
    <s v="GNSS Electronics Co., Ltd."/>
    <s v="Same"/>
    <n v="905425"/>
    <n v="0"/>
    <s v="309ASY INV-CONTRACT"/>
    <n v="0"/>
    <s v="GNSS0022020072101"/>
    <n v="0"/>
    <s v="深圳全球星电子有限公司"/>
    <n v="0"/>
    <x v="1"/>
    <x v="4"/>
    <s v="Q2"/>
    <x v="1"/>
    <x v="0"/>
  </r>
  <r>
    <s v="ESHL"/>
    <s v="SHA"/>
    <x v="0"/>
    <d v="2020-08-25T00:00:00"/>
    <x v="0"/>
    <n v="14103824"/>
    <n v="44068"/>
    <s v="YMCT|KHJ-MD800-01"/>
    <s v="SS TUNE-UP STATION"/>
    <n v="1"/>
    <n v="1"/>
    <n v="56017.7"/>
    <s v="CNY"/>
    <n v="1.105"/>
    <n v="56017.7"/>
    <n v="61899.558499999999"/>
    <s v="C66SHA-SERVICE GROUP"/>
    <s v="ZHEJIANG CHINT ELECTRICS CO.,LTD"/>
    <s v="Same"/>
    <n v="905424"/>
    <n v="20872.8"/>
    <s v="309ASY INV-PTS SALES"/>
    <n v="0"/>
    <n v="0"/>
    <n v="756667"/>
    <s v="浙江正泰电器股份有限公司"/>
    <n v="0"/>
    <x v="1"/>
    <x v="4"/>
    <s v="Q2"/>
    <x v="1"/>
    <x v="3"/>
  </r>
  <r>
    <s v="ESHL"/>
    <s v="SHA"/>
    <x v="0"/>
    <d v="2020-08-25T00:00:00"/>
    <x v="0"/>
    <n v="14103824"/>
    <n v="44068"/>
    <s v="YMCT|KHJ-MD301-00"/>
    <s v="MASTER TAPE 8MM"/>
    <n v="6"/>
    <n v="6"/>
    <n v="0"/>
    <s v="CNY"/>
    <n v="1.105"/>
    <n v="0"/>
    <n v="0"/>
    <s v="C66SHA-SERVICE GROUP"/>
    <s v="ZHEJIANG CHINT ELECTRICS CO.,LTD"/>
    <s v="Same"/>
    <n v="905424"/>
    <n v="553.92999999999995"/>
    <s v="309ASY INV-PTS SALES"/>
    <n v="0"/>
    <n v="0"/>
    <n v="756667"/>
    <s v="浙江正泰电器股份有限公司"/>
    <n v="0"/>
    <x v="1"/>
    <x v="4"/>
    <s v="Q2"/>
    <x v="1"/>
    <x v="3"/>
  </r>
  <r>
    <s v="ESHL"/>
    <s v="SHA"/>
    <x v="0"/>
    <d v="2020-08-25T00:00:00"/>
    <x v="0"/>
    <n v="14103824"/>
    <n v="44068"/>
    <s v="YMCT|KHJ-MD302-00"/>
    <s v="MASTER TAPE 12mm"/>
    <n v="4"/>
    <n v="4"/>
    <n v="0"/>
    <s v="CNY"/>
    <n v="1.105"/>
    <n v="0"/>
    <n v="0"/>
    <s v="C66SHA-SERVICE GROUP"/>
    <s v="ZHEJIANG CHINT ELECTRICS CO.,LTD"/>
    <s v="Same"/>
    <n v="905424"/>
    <n v="497.74"/>
    <s v="309ASY INV-PTS SALES"/>
    <n v="0"/>
    <n v="0"/>
    <n v="756667"/>
    <s v="浙江正泰电器股份有限公司"/>
    <n v="0"/>
    <x v="1"/>
    <x v="4"/>
    <s v="Q2"/>
    <x v="1"/>
    <x v="3"/>
  </r>
  <r>
    <s v="ESHL"/>
    <s v="SHA"/>
    <x v="0"/>
    <d v="2020-08-25T00:00:00"/>
    <x v="0"/>
    <n v="14103824"/>
    <n v="44068"/>
    <s v="YMCT|KHJ-MD303-00"/>
    <s v="MASTER TAPE 16mm"/>
    <n v="2"/>
    <n v="2"/>
    <n v="0"/>
    <s v="CNY"/>
    <n v="1.105"/>
    <n v="0"/>
    <n v="0"/>
    <s v="C66SHA-SERVICE GROUP"/>
    <s v="ZHEJIANG CHINT ELECTRICS CO.,LTD"/>
    <s v="Same"/>
    <n v="905424"/>
    <n v="272.95"/>
    <s v="309ASY INV-PTS SALES"/>
    <n v="0"/>
    <n v="0"/>
    <n v="756667"/>
    <s v="浙江正泰电器股份有限公司"/>
    <n v="0"/>
    <x v="1"/>
    <x v="4"/>
    <s v="Q2"/>
    <x v="1"/>
    <x v="3"/>
  </r>
  <r>
    <s v="ESHL"/>
    <s v="SHA"/>
    <x v="0"/>
    <d v="2020-08-25T00:00:00"/>
    <x v="0"/>
    <n v="14103824"/>
    <n v="44068"/>
    <s v="YMCT|KHJ-MD304-00"/>
    <s v="MASTER TAPE 24mm"/>
    <n v="2"/>
    <n v="2"/>
    <n v="0"/>
    <s v="CNY"/>
    <n v="1.105"/>
    <n v="0"/>
    <n v="0"/>
    <s v="C66SHA-SERVICE GROUP"/>
    <s v="ZHEJIANG CHINT ELECTRICS CO.,LTD"/>
    <s v="Same"/>
    <n v="905424"/>
    <n v="433.51"/>
    <s v="309ASY INV-PTS SALES"/>
    <n v="0"/>
    <n v="0"/>
    <n v="756667"/>
    <s v="浙江正泰电器股份有限公司"/>
    <n v="0"/>
    <x v="1"/>
    <x v="4"/>
    <s v="Q2"/>
    <x v="1"/>
    <x v="3"/>
  </r>
  <r>
    <s v="ESHL"/>
    <s v="BJS"/>
    <x v="1"/>
    <d v="2020-08-27T00:00:00"/>
    <x v="2"/>
    <n v="12101099"/>
    <n v="44070"/>
    <s v="HELI|REPAIR CHARGE"/>
    <s v="REPAIR CHARGE"/>
    <n v="1"/>
    <n v="1"/>
    <n v="1800"/>
    <s v="CNY"/>
    <n v="1.105"/>
    <n v="1800"/>
    <n v="1989"/>
    <s v="C66BJS-SMT SERVICE"/>
    <s v="Beijing Guang Li He Xi Tong Gong Cheng Co.,Ltd"/>
    <s v="Beijing Jinlongyiyang Technology &amp; Development Co."/>
    <n v="905422"/>
    <n v="0"/>
    <s v="309ASY INV-NON-CON"/>
    <n v="0"/>
    <s v="北京金龙翌阳20200813-2"/>
    <n v="0"/>
    <s v="北京金龙翌阳科技发展有限公司"/>
    <n v="0"/>
    <x v="1"/>
    <x v="4"/>
    <s v="Q2"/>
    <x v="1"/>
    <x v="1"/>
  </r>
  <r>
    <s v="ESHL"/>
    <s v="BJS"/>
    <x v="0"/>
    <d v="2020-08-27T00:00:00"/>
    <x v="2"/>
    <n v="14103825"/>
    <n v="44070"/>
    <s v="HELI|5542C"/>
    <s v="LIGHT TOWER ASSEMBLY"/>
    <n v="1"/>
    <n v="1"/>
    <n v="4000"/>
    <s v="CNY"/>
    <n v="1.105"/>
    <n v="4000"/>
    <n v="4420"/>
    <s v="C66BJS-SMT SERVICE"/>
    <s v="Beijing Guang Li He Xi Tong Gong Cheng Co.,Ltd"/>
    <s v="Beijing Jinlongyiyang Technology &amp; Development Co."/>
    <n v="905421"/>
    <n v="2553.25"/>
    <s v="309ASY INV-PTS SALES"/>
    <n v="0"/>
    <s v="北京金龙翌阳20200813-1"/>
    <n v="756962"/>
    <s v="北京金龙翌阳科技发展有限公司"/>
    <n v="0"/>
    <x v="1"/>
    <x v="4"/>
    <s v="Q2"/>
    <x v="1"/>
    <x v="1"/>
  </r>
  <r>
    <s v="ESHL"/>
    <s v="SZX"/>
    <x v="0"/>
    <d v="2020-08-27T00:00:00"/>
    <x v="1"/>
    <n v="14103826"/>
    <n v="44070"/>
    <s v="ZMTR|K48-M3856-00X"/>
    <s v="GREASE PACK(NSL)"/>
    <n v="2"/>
    <n v="2"/>
    <n v="495.58"/>
    <s v="CNY"/>
    <n v="1.105"/>
    <n v="495.58"/>
    <n v="547.61590000000001"/>
    <s v="C66SZX-SMT SERVICE"/>
    <s v="LONGOAL DISPLAY LTD"/>
    <s v="Same"/>
    <n v="905428"/>
    <n v="265.48"/>
    <s v="309ASY INV-PTS SALES"/>
    <n v="0"/>
    <s v="D2008033"/>
    <n v="757005"/>
    <s v="佛山市顺德区龙高液晶有限公司"/>
    <n v="0"/>
    <x v="1"/>
    <x v="4"/>
    <s v="Q2"/>
    <x v="1"/>
    <x v="0"/>
  </r>
  <r>
    <s v="ESHL"/>
    <s v="BJS"/>
    <x v="0"/>
    <d v="2020-09-02T00:00:00"/>
    <x v="2"/>
    <n v="14103827"/>
    <n v="44076"/>
    <s v="HELI|593555"/>
    <s v="HIGH TEMPERATURE LUBE OIL (250ML)"/>
    <n v="2"/>
    <n v="2"/>
    <n v="1490.6"/>
    <s v="CNY"/>
    <n v="1.1299999999999999"/>
    <n v="1490.6"/>
    <n v="1684.3779999999997"/>
    <s v="C66BJS-SMT SERVICE"/>
    <s v="Weifang Goertek Microelectronics Co., Ltd."/>
    <s v="Same"/>
    <n v="905412"/>
    <n v="997.42"/>
    <s v="309ASY INV-PTS SALES"/>
    <n v="0"/>
    <s v="20013962-3"/>
    <n v="757138"/>
    <s v="潍坊歌尔微电子有限公司"/>
    <n v="0"/>
    <x v="1"/>
    <x v="5"/>
    <s v="Q2"/>
    <x v="1"/>
    <x v="1"/>
  </r>
  <r>
    <s v="ESHL"/>
    <s v="SHA"/>
    <x v="3"/>
    <d v="2020-09-07T00:00:00"/>
    <x v="0"/>
    <n v="13100175"/>
    <n v="44081"/>
    <s v="YMCT|REPAIR CHARGE"/>
    <s v="REPAIR CHARGE"/>
    <n v="1"/>
    <n v="1"/>
    <n v="70770.8"/>
    <s v="CNY"/>
    <n v="1.1299999999999999"/>
    <n v="70770.8"/>
    <n v="79971.004000000001"/>
    <s v="C66SHA-SERVICE GROUP"/>
    <s v="Quansheng Electronics Co., Ltd."/>
    <s v="Same"/>
    <n v="905431"/>
    <n v="0"/>
    <s v="309ASY INV-CONTRACT"/>
    <n v="0"/>
    <n v="0"/>
    <n v="0"/>
    <s v="福建泉盛电子有限公司"/>
    <n v="0"/>
    <x v="1"/>
    <x v="5"/>
    <s v="Q2"/>
    <x v="1"/>
    <x v="3"/>
  </r>
  <r>
    <s v="ESHL"/>
    <s v="SHA"/>
    <x v="0"/>
    <d v="2020-09-09T00:00:00"/>
    <x v="1"/>
    <n v="14103828"/>
    <n v="44083"/>
    <s v="NUTE|MQBF551791"/>
    <s v="TU-6 ENDLESS BELT 3MM * 2105MM"/>
    <n v="4"/>
    <n v="4"/>
    <n v="969.92"/>
    <s v="CNY"/>
    <n v="1.1299999999999999"/>
    <n v="969.92"/>
    <n v="1096.0095999999999"/>
    <s v="C66SHA-SERVICE GROUP"/>
    <s v="E.G.O. Components (China) Co., Ltd"/>
    <s v="Same"/>
    <n v="905432"/>
    <n v="498.67"/>
    <s v="309ASY INV-PTS SALES"/>
    <n v="0"/>
    <n v="0"/>
    <n v="758355"/>
    <s v="益技欧电子器件（中国）有限公司"/>
    <n v="0"/>
    <x v="1"/>
    <x v="5"/>
    <s v="Q2"/>
    <x v="1"/>
    <x v="3"/>
  </r>
  <r>
    <s v="ESHL"/>
    <s v="SHA"/>
    <x v="0"/>
    <d v="2020-09-09T00:00:00"/>
    <x v="1"/>
    <n v="14103828"/>
    <n v="44083"/>
    <s v="SAKI|SJMC6B023-01"/>
    <s v="CONVEYOR BELT"/>
    <n v="2"/>
    <n v="2"/>
    <n v="3169.92"/>
    <s v="CNY"/>
    <n v="1.1299999999999999"/>
    <n v="3169.92"/>
    <n v="3582.0095999999999"/>
    <s v="C66SHA-SERVICE GROUP"/>
    <s v="E.G.O. Components (China) Co., Ltd"/>
    <s v="Same"/>
    <n v="905432"/>
    <n v="1734"/>
    <s v="309ASY INV-PTS SALES"/>
    <n v="0"/>
    <n v="0"/>
    <n v="758355"/>
    <s v="益技欧电子器件（中国）有限公司"/>
    <n v="0"/>
    <x v="1"/>
    <x v="5"/>
    <s v="Q2"/>
    <x v="1"/>
    <x v="3"/>
  </r>
  <r>
    <s v="ESHL"/>
    <s v="SHA"/>
    <x v="0"/>
    <d v="2020-09-09T00:00:00"/>
    <x v="0"/>
    <n v="14103829"/>
    <n v="44083"/>
    <s v="YMCT|KLW-M66R1-10"/>
    <s v="HNS CLAMP PWR F2 R2"/>
    <n v="1"/>
    <n v="1"/>
    <n v="2193.81"/>
    <s v="CNY"/>
    <n v="1.1299999999999999"/>
    <n v="2193.81"/>
    <n v="2479.0052999999998"/>
    <s v="C66SHA-SERVICE GROUP"/>
    <s v="Suzhou Inovance Technology Co Ltd"/>
    <s v="Same"/>
    <n v="905435"/>
    <n v="969"/>
    <s v="309ASY INV-PTS SALES"/>
    <n v="0"/>
    <n v="0"/>
    <n v="758361"/>
    <s v="苏州汇川技术有限公司"/>
    <n v="0"/>
    <x v="1"/>
    <x v="5"/>
    <s v="Q2"/>
    <x v="1"/>
    <x v="3"/>
  </r>
  <r>
    <s v="ESHL"/>
    <s v="XIY"/>
    <x v="0"/>
    <d v="2020-09-09T00:00:00"/>
    <x v="0"/>
    <n v="14103830"/>
    <n v="44083"/>
    <s v="YMCT|KKD-M7151-02"/>
    <s v="EJECTOR RESIN"/>
    <n v="1"/>
    <n v="1"/>
    <n v="13855.75"/>
    <s v="CNY"/>
    <n v="1.1299999999999999"/>
    <n v="13855.75"/>
    <n v="15656.997499999998"/>
    <s v="C66XIY-SERVICE GROUP"/>
    <s v="Zhengzhou Jinfei Automotive Electrical Co., Ltd."/>
    <s v="Same"/>
    <n v="905433"/>
    <n v="7445"/>
    <s v="309ASY INV-PTS SALES"/>
    <n v="0"/>
    <n v="0"/>
    <n v="758357"/>
    <s v="郑州市锦飞汽车电气系统有限公司"/>
    <n v="0"/>
    <x v="1"/>
    <x v="5"/>
    <s v="Q2"/>
    <x v="1"/>
    <x v="2"/>
  </r>
  <r>
    <s v="ESHL"/>
    <s v="XIY"/>
    <x v="0"/>
    <d v="2020-09-09T00:00:00"/>
    <x v="0"/>
    <n v="14103831"/>
    <n v="44083"/>
    <s v="YMCT|KHY-M712S-A0"/>
    <s v="SHAFT 2 SPARE"/>
    <n v="1"/>
    <n v="1"/>
    <n v="5701.77"/>
    <s v="CNY"/>
    <n v="1.1299999999999999"/>
    <n v="5701.77"/>
    <n v="6443.0001000000002"/>
    <s v="C66XIY-SERVICE GROUP"/>
    <s v="Shaanxi Yinhe Power Instruments and Meters Stock C"/>
    <s v="Same"/>
    <n v="905434"/>
    <n v="2151"/>
    <s v="309ASY INV-PTS SALES"/>
    <n v="0"/>
    <n v="0"/>
    <n v="758359"/>
    <s v="陕西银河电力仪表股份有限公司"/>
    <n v="0"/>
    <x v="1"/>
    <x v="5"/>
    <s v="Q2"/>
    <x v="1"/>
    <x v="2"/>
  </r>
  <r>
    <s v="ESHL"/>
    <s v="SHA"/>
    <x v="0"/>
    <d v="2020-09-09T00:00:00"/>
    <x v="0"/>
    <n v="14103832"/>
    <n v="44083"/>
    <s v="YMCT|KKL-M1809-00"/>
    <s v="GUIDE PALETTE L1"/>
    <n v="2"/>
    <n v="2"/>
    <n v="950.44"/>
    <s v="CNY"/>
    <n v="1.1299999999999999"/>
    <n v="950.44"/>
    <n v="1073.9972"/>
    <s v="C66SHA-SERVICE GROUP"/>
    <s v="Quansheng Electronics Co., Ltd."/>
    <s v="Same"/>
    <n v="905436"/>
    <n v="520"/>
    <s v="309ASY INV-PTS SALES"/>
    <n v="0"/>
    <n v="0"/>
    <n v="758365"/>
    <s v="福建泉盛电子有限公司"/>
    <n v="0"/>
    <x v="1"/>
    <x v="5"/>
    <s v="Q2"/>
    <x v="1"/>
    <x v="3"/>
  </r>
  <r>
    <s v="ESHL"/>
    <s v="SHA"/>
    <x v="0"/>
    <d v="2020-09-09T00:00:00"/>
    <x v="0"/>
    <n v="14103832"/>
    <n v="44083"/>
    <s v="YMCT|KKL-M1810-00"/>
    <s v="GUIDE PALETTE L2"/>
    <n v="1"/>
    <n v="1"/>
    <n v="706.19"/>
    <s v="CNY"/>
    <n v="1.1299999999999999"/>
    <n v="706.19"/>
    <n v="797.99469999999997"/>
    <s v="C66SHA-SERVICE GROUP"/>
    <s v="Quansheng Electronics Co., Ltd."/>
    <s v="Same"/>
    <n v="905436"/>
    <n v="386"/>
    <s v="309ASY INV-PTS SALES"/>
    <n v="0"/>
    <n v="0"/>
    <n v="758365"/>
    <s v="福建泉盛电子有限公司"/>
    <n v="0"/>
    <x v="1"/>
    <x v="5"/>
    <s v="Q2"/>
    <x v="1"/>
    <x v="3"/>
  </r>
  <r>
    <s v="ESHL"/>
    <s v="SHA"/>
    <x v="0"/>
    <d v="2020-09-09T00:00:00"/>
    <x v="0"/>
    <n v="14103832"/>
    <n v="44083"/>
    <s v="YMCT|KKL-M1811-00"/>
    <s v="GUIDE PALLETE R"/>
    <n v="1"/>
    <n v="1"/>
    <n v="475.22"/>
    <s v="CNY"/>
    <n v="1.1299999999999999"/>
    <n v="475.22"/>
    <n v="536.99860000000001"/>
    <s v="C66SHA-SERVICE GROUP"/>
    <s v="Quansheng Electronics Co., Ltd."/>
    <s v="Same"/>
    <n v="905436"/>
    <n v="260"/>
    <s v="309ASY INV-PTS SALES"/>
    <n v="0"/>
    <n v="0"/>
    <n v="758365"/>
    <s v="福建泉盛电子有限公司"/>
    <n v="0"/>
    <x v="1"/>
    <x v="5"/>
    <s v="Q2"/>
    <x v="1"/>
    <x v="3"/>
  </r>
  <r>
    <s v="ESHL"/>
    <s v="SHA"/>
    <x v="0"/>
    <d v="2020-09-09T00:00:00"/>
    <x v="0"/>
    <n v="14103832"/>
    <n v="44083"/>
    <s v="YMCT|KKL-M1812-00"/>
    <s v="GUIDE PALLETE L3"/>
    <n v="1"/>
    <n v="1"/>
    <n v="850.44"/>
    <s v="CNY"/>
    <n v="1.1299999999999999"/>
    <n v="850.44"/>
    <n v="960.99720000000002"/>
    <s v="C66SHA-SERVICE GROUP"/>
    <s v="Quansheng Electronics Co., Ltd."/>
    <s v="Same"/>
    <n v="905436"/>
    <n v="465"/>
    <s v="309ASY INV-PTS SALES"/>
    <n v="0"/>
    <n v="0"/>
    <n v="758365"/>
    <s v="福建泉盛电子有限公司"/>
    <n v="0"/>
    <x v="1"/>
    <x v="5"/>
    <s v="Q2"/>
    <x v="1"/>
    <x v="3"/>
  </r>
  <r>
    <s v="ESHL"/>
    <s v="SHA"/>
    <x v="0"/>
    <d v="2020-09-09T00:00:00"/>
    <x v="1"/>
    <n v="14103833"/>
    <n v="44083"/>
    <s v="ZMTR|K48-M3856-00X"/>
    <s v="GREASE PACK(NSL)"/>
    <n v="4"/>
    <n v="4"/>
    <n v="2088.5"/>
    <s v="CNY"/>
    <n v="1.1299999999999999"/>
    <n v="2088.5"/>
    <n v="2360.0049999999997"/>
    <s v="C66SHA-SERVICE GROUP"/>
    <s v="Wuxi Hengtong Electronic Devices Co., Ltd"/>
    <s v="Same"/>
    <n v="905437"/>
    <n v="530.96"/>
    <s v="309ASY INV-PTS SALES"/>
    <n v="0"/>
    <n v="0"/>
    <n v="758391"/>
    <s v="无锡市恒通电器有限公司"/>
    <n v="0"/>
    <x v="1"/>
    <x v="5"/>
    <s v="Q2"/>
    <x v="1"/>
    <x v="3"/>
  </r>
  <r>
    <s v="ESHL"/>
    <s v="SHA"/>
    <x v="0"/>
    <d v="2020-09-09T00:00:00"/>
    <x v="0"/>
    <n v="14103833"/>
    <n v="44083"/>
    <s v="YMCT|KHJ-MC141-S1"/>
    <s v="PARTS,TAPE GUIDE"/>
    <n v="15"/>
    <n v="15"/>
    <n v="7234.51"/>
    <s v="CNY"/>
    <n v="1.1299999999999999"/>
    <n v="7234.51"/>
    <n v="8174.9962999999998"/>
    <s v="C66SHA-SERVICE GROUP"/>
    <s v="Wuxi Hengtong Electronic Devices Co., Ltd"/>
    <s v="Same"/>
    <n v="905437"/>
    <n v="4260"/>
    <s v="309ASY INV-PTS SALES"/>
    <n v="0"/>
    <n v="0"/>
    <n v="758391"/>
    <s v="无锡市恒通电器有限公司"/>
    <n v="0"/>
    <x v="1"/>
    <x v="5"/>
    <s v="Q2"/>
    <x v="1"/>
    <x v="3"/>
  </r>
  <r>
    <s v="ESHL"/>
    <s v="SHA"/>
    <x v="0"/>
    <d v="2020-09-09T00:00:00"/>
    <x v="0"/>
    <n v="14103833"/>
    <n v="44083"/>
    <s v="YMCT|KHN-M7720-A3"/>
    <s v="NOZZLE 302A ASSY"/>
    <n v="10"/>
    <n v="10"/>
    <n v="7283.19"/>
    <s v="CNY"/>
    <n v="1.1299999999999999"/>
    <n v="7283.19"/>
    <n v="8230.0046999999995"/>
    <s v="C66SHA-SERVICE GROUP"/>
    <s v="Wuxi Hengtong Electronic Devices Co., Ltd"/>
    <s v="Same"/>
    <n v="905437"/>
    <n v="3900"/>
    <s v="309ASY INV-PTS SALES"/>
    <n v="0"/>
    <n v="0"/>
    <n v="758391"/>
    <s v="无锡市恒通电器有限公司"/>
    <n v="0"/>
    <x v="1"/>
    <x v="5"/>
    <s v="Q2"/>
    <x v="1"/>
    <x v="3"/>
  </r>
  <r>
    <s v="ESHL"/>
    <s v="SHA"/>
    <x v="0"/>
    <d v="2020-09-09T00:00:00"/>
    <x v="0"/>
    <n v="14103833"/>
    <n v="44083"/>
    <s v="YMCT|KKE-M2267-A0"/>
    <s v="GUIDE X AXIS ASSY"/>
    <n v="2"/>
    <n v="2"/>
    <n v="2846.02"/>
    <s v="CNY"/>
    <n v="1.1299999999999999"/>
    <n v="2846.02"/>
    <n v="3216.0025999999998"/>
    <s v="C66SHA-SERVICE GROUP"/>
    <s v="Wuxi Hengtong Electronic Devices Co., Ltd"/>
    <s v="Same"/>
    <n v="905437"/>
    <n v="1670"/>
    <s v="309ASY INV-PTS SALES"/>
    <n v="0"/>
    <n v="0"/>
    <n v="758391"/>
    <s v="无锡市恒通电器有限公司"/>
    <n v="0"/>
    <x v="1"/>
    <x v="5"/>
    <s v="Q2"/>
    <x v="1"/>
    <x v="3"/>
  </r>
  <r>
    <s v="ESHL"/>
    <s v="SHA"/>
    <x v="0"/>
    <d v="2020-09-09T00:00:00"/>
    <x v="0"/>
    <n v="14103833"/>
    <n v="44083"/>
    <s v="YMCT|KHY-M3T22-01"/>
    <s v="SHOCK ABSORBERS"/>
    <n v="2"/>
    <n v="2"/>
    <n v="1800"/>
    <s v="CNY"/>
    <n v="1.1299999999999999"/>
    <n v="1800"/>
    <n v="2033.9999999999998"/>
    <s v="C66SHA-SERVICE GROUP"/>
    <s v="Wuxi Hengtong Electronic Devices Co., Ltd"/>
    <s v="Same"/>
    <n v="905437"/>
    <n v="1056"/>
    <s v="309ASY INV-PTS SALES"/>
    <n v="0"/>
    <n v="0"/>
    <n v="758391"/>
    <s v="无锡市恒通电器有限公司"/>
    <n v="0"/>
    <x v="1"/>
    <x v="5"/>
    <s v="Q2"/>
    <x v="1"/>
    <x v="3"/>
  </r>
  <r>
    <s v="ESHL"/>
    <s v="SHA"/>
    <x v="0"/>
    <d v="2020-09-09T00:00:00"/>
    <x v="0"/>
    <n v="14103833"/>
    <n v="44083"/>
    <s v="YMCT|KHY-M9129-00"/>
    <s v="BELT 1 CONVEYOR"/>
    <n v="2"/>
    <n v="2"/>
    <n v="509.73"/>
    <s v="CNY"/>
    <n v="1.1299999999999999"/>
    <n v="509.73"/>
    <n v="575.99489999999992"/>
    <s v="C66SHA-SERVICE GROUP"/>
    <s v="Wuxi Hengtong Electronic Devices Co., Ltd"/>
    <s v="Same"/>
    <n v="905437"/>
    <n v="300"/>
    <s v="309ASY INV-PTS SALES"/>
    <n v="0"/>
    <n v="0"/>
    <n v="758391"/>
    <s v="无锡市恒通电器有限公司"/>
    <n v="0"/>
    <x v="1"/>
    <x v="5"/>
    <s v="Q2"/>
    <x v="1"/>
    <x v="3"/>
  </r>
  <r>
    <s v="ESHL"/>
    <s v="SHA"/>
    <x v="0"/>
    <d v="2020-09-09T00:00:00"/>
    <x v="0"/>
    <n v="14103833"/>
    <n v="44083"/>
    <s v="YMCT|KKE-M917H-00"/>
    <s v="BELT CONVEYOR"/>
    <n v="2"/>
    <n v="2"/>
    <n v="233.63"/>
    <s v="CNY"/>
    <n v="1.1299999999999999"/>
    <n v="233.63"/>
    <n v="264.00189999999998"/>
    <s v="C66SHA-SERVICE GROUP"/>
    <s v="Wuxi Hengtong Electronic Devices Co., Ltd"/>
    <s v="Same"/>
    <n v="905437"/>
    <n v="142"/>
    <s v="309ASY INV-PTS SALES"/>
    <n v="0"/>
    <n v="0"/>
    <n v="758391"/>
    <s v="无锡市恒通电器有限公司"/>
    <n v="0"/>
    <x v="1"/>
    <x v="5"/>
    <s v="Q2"/>
    <x v="1"/>
    <x v="3"/>
  </r>
  <r>
    <s v="ESHL"/>
    <s v="SHA"/>
    <x v="0"/>
    <d v="2020-09-09T00:00:00"/>
    <x v="0"/>
    <n v="14103833"/>
    <n v="44083"/>
    <s v="YMCT|KKE-M9127-00"/>
    <s v="BELT 1 CONVEYOR"/>
    <n v="2"/>
    <n v="2"/>
    <n v="322.12"/>
    <s v="CNY"/>
    <n v="1.1299999999999999"/>
    <n v="322.12"/>
    <n v="363.99559999999997"/>
    <s v="C66SHA-SERVICE GROUP"/>
    <s v="Wuxi Hengtong Electronic Devices Co., Ltd"/>
    <s v="Same"/>
    <n v="905437"/>
    <n v="190"/>
    <s v="309ASY INV-PTS SALES"/>
    <n v="0"/>
    <n v="0"/>
    <n v="758391"/>
    <s v="无锡市恒通电器有限公司"/>
    <n v="0"/>
    <x v="1"/>
    <x v="5"/>
    <s v="Q2"/>
    <x v="1"/>
    <x v="3"/>
  </r>
  <r>
    <s v="ESHL"/>
    <s v="SHA"/>
    <x v="0"/>
    <d v="2020-09-09T00:00:00"/>
    <x v="0"/>
    <n v="14103833"/>
    <n v="44083"/>
    <s v="YMCT|KKE-M919R-00"/>
    <s v="BELT CONVEYOR"/>
    <n v="2"/>
    <n v="2"/>
    <n v="240.71"/>
    <s v="CNY"/>
    <n v="1.1299999999999999"/>
    <n v="240.71"/>
    <n v="272.00229999999999"/>
    <s v="C66SHA-SERVICE GROUP"/>
    <s v="Wuxi Hengtong Electronic Devices Co., Ltd"/>
    <s v="Same"/>
    <n v="905437"/>
    <n v="142"/>
    <s v="309ASY INV-PTS SALES"/>
    <n v="0"/>
    <n v="0"/>
    <n v="758391"/>
    <s v="无锡市恒通电器有限公司"/>
    <n v="0"/>
    <x v="1"/>
    <x v="5"/>
    <s v="Q2"/>
    <x v="1"/>
    <x v="3"/>
  </r>
  <r>
    <s v="ESHL"/>
    <s v="SHA"/>
    <x v="0"/>
    <d v="2020-09-09T00:00:00"/>
    <x v="0"/>
    <n v="14103833"/>
    <n v="44083"/>
    <s v="YMCT|KHY-M2267-A0"/>
    <s v="GUIDE X AXIS ASSY"/>
    <n v="1"/>
    <n v="1"/>
    <n v="1167.26"/>
    <s v="CNY"/>
    <n v="1.1299999999999999"/>
    <n v="1167.26"/>
    <n v="1319.0038"/>
    <s v="C66SHA-SERVICE GROUP"/>
    <s v="Wuxi Hengtong Electronic Devices Co., Ltd"/>
    <s v="Same"/>
    <n v="905437"/>
    <n v="685"/>
    <s v="309ASY INV-PTS SALES"/>
    <n v="0"/>
    <n v="0"/>
    <n v="758391"/>
    <s v="无锡市恒通电器有限公司"/>
    <n v="0"/>
    <x v="1"/>
    <x v="5"/>
    <s v="Q2"/>
    <x v="1"/>
    <x v="3"/>
  </r>
  <r>
    <s v="ESHL"/>
    <s v="SHA"/>
    <x v="0"/>
    <d v="2020-09-09T00:00:00"/>
    <x v="0"/>
    <n v="14103834"/>
    <n v="44083"/>
    <s v="YMCT|KHW-M3852-A0"/>
    <s v="GREASE GUN SET"/>
    <n v="1"/>
    <n v="1"/>
    <n v="1926.55"/>
    <s v="CNY"/>
    <n v="1.1299999999999999"/>
    <n v="1926.55"/>
    <n v="2177.0014999999999"/>
    <s v="C66SHA-SERVICE GROUP"/>
    <s v="Shanghai Keter New Materials Co., Ltd."/>
    <s v="Same"/>
    <n v="905438"/>
    <n v="1040"/>
    <s v="309ASY INV-PTS SALES"/>
    <n v="0"/>
    <n v="0"/>
    <n v="758374"/>
    <s v="上海科特新材料股份有限公司"/>
    <n v="0"/>
    <x v="1"/>
    <x v="5"/>
    <s v="Q2"/>
    <x v="1"/>
    <x v="3"/>
  </r>
  <r>
    <s v="ESHL"/>
    <s v="SHA"/>
    <x v="0"/>
    <d v="2020-09-09T00:00:00"/>
    <x v="0"/>
    <n v="14103835"/>
    <n v="44083"/>
    <s v="YMCT|KHY-M7154-01"/>
    <s v="BIT"/>
    <n v="2"/>
    <n v="2"/>
    <n v="1060.18"/>
    <s v="CNY"/>
    <n v="1.1299999999999999"/>
    <n v="1060.18"/>
    <n v="1198.0034000000001"/>
    <s v="C66SHA-SERVICE GROUP"/>
    <s v="Shaoxing Feihong Electronic Technology Co., Ltd."/>
    <s v="Same"/>
    <n v="905439"/>
    <n v="568"/>
    <s v="309ASY INV-PTS SALES"/>
    <n v="0"/>
    <n v="0"/>
    <n v="758394"/>
    <s v="绍兴市飞宏电子科技有限公司"/>
    <n v="0"/>
    <x v="1"/>
    <x v="5"/>
    <s v="Q2"/>
    <x v="1"/>
    <x v="3"/>
  </r>
  <r>
    <s v="ESHL"/>
    <s v="SHA"/>
    <x v="0"/>
    <d v="2020-09-09T00:00:00"/>
    <x v="0"/>
    <n v="14103835"/>
    <n v="44083"/>
    <s v="YMCT|KHW-M3852-A0"/>
    <s v="GREASE GUN SET"/>
    <n v="1"/>
    <n v="1"/>
    <n v="1943.36"/>
    <s v="CNY"/>
    <n v="1.1299999999999999"/>
    <n v="1943.36"/>
    <n v="2195.9967999999999"/>
    <s v="C66SHA-SERVICE GROUP"/>
    <s v="Shaoxing Feihong Electronic Technology Co., Ltd."/>
    <s v="Same"/>
    <n v="905439"/>
    <n v="1040"/>
    <s v="309ASY INV-PTS SALES"/>
    <n v="0"/>
    <n v="0"/>
    <n v="758394"/>
    <s v="绍兴市飞宏电子科技有限公司"/>
    <n v="0"/>
    <x v="1"/>
    <x v="5"/>
    <s v="Q2"/>
    <x v="1"/>
    <x v="3"/>
  </r>
  <r>
    <s v="ESHL"/>
    <s v="SHA"/>
    <x v="0"/>
    <d v="2020-09-09T00:00:00"/>
    <x v="0"/>
    <n v="14103835"/>
    <n v="44083"/>
    <s v="YMCT|KM5-M7122-N0"/>
    <s v="GREASE 30G"/>
    <n v="1"/>
    <n v="1"/>
    <n v="647.79"/>
    <s v="CNY"/>
    <n v="1.1299999999999999"/>
    <n v="647.79"/>
    <n v="732.00269999999989"/>
    <s v="C66SHA-SERVICE GROUP"/>
    <s v="Shaoxing Feihong Electronic Technology Co., Ltd."/>
    <s v="Same"/>
    <n v="905439"/>
    <n v="347"/>
    <s v="309ASY INV-PTS SALES"/>
    <n v="0"/>
    <n v="0"/>
    <n v="758394"/>
    <s v="绍兴市飞宏电子科技有限公司"/>
    <n v="0"/>
    <x v="1"/>
    <x v="5"/>
    <s v="Q2"/>
    <x v="1"/>
    <x v="3"/>
  </r>
  <r>
    <s v="ESHL"/>
    <s v="XIY"/>
    <x v="2"/>
    <d v="2020-09-09T00:00:00"/>
    <x v="0"/>
    <n v="14103836"/>
    <n v="44083"/>
    <s v="YMCT|KHJ-MC100-00"/>
    <s v="SS TAPE FEEDER 8mm"/>
    <n v="40"/>
    <n v="40"/>
    <n v="111504.42"/>
    <s v="CNY"/>
    <n v="1.1299999999999999"/>
    <n v="111504.42"/>
    <n v="125999.99459999999"/>
    <s v="C66XIY-SERVICE GROUP"/>
    <s v="Huanic Corporation"/>
    <s v="Same"/>
    <n v="905440"/>
    <n v="100185.36"/>
    <s v="309ASY INV-PTS SALES"/>
    <n v="0"/>
    <n v="0"/>
    <n v="758400"/>
    <s v="西安华科光电有限公司"/>
    <n v="0"/>
    <x v="1"/>
    <x v="5"/>
    <s v="Q2"/>
    <x v="1"/>
    <x v="2"/>
  </r>
  <r>
    <s v="ESHL"/>
    <s v="SZX"/>
    <x v="0"/>
    <d v="2020-09-09T00:00:00"/>
    <x v="1"/>
    <n v="14103837"/>
    <n v="44083"/>
    <s v="ZZZZ|40001253"/>
    <s v="EJECTOR 50"/>
    <n v="4"/>
    <n v="4"/>
    <n v="6371.68"/>
    <s v="CNY"/>
    <n v="1.1299999999999999"/>
    <n v="6371.68"/>
    <n v="7199.9983999999995"/>
    <s v="C66SZX-SMT SERVICE"/>
    <s v="SHENZHEN STANLEY ELECTRIC CO., LTD."/>
    <s v="Same"/>
    <n v="905441"/>
    <n v="5200"/>
    <s v="309ASY INV-PTS SALES"/>
    <n v="0"/>
    <n v="4300009488"/>
    <n v="758568"/>
    <s v="深圳斯坦雷电气有限公司"/>
    <n v="0"/>
    <x v="1"/>
    <x v="5"/>
    <s v="Q2"/>
    <x v="1"/>
    <x v="0"/>
  </r>
  <r>
    <s v="ESHL"/>
    <s v="SZX"/>
    <x v="0"/>
    <d v="2020-09-09T00:00:00"/>
    <x v="1"/>
    <n v="14103837"/>
    <n v="44083"/>
    <s v="ZZZZ|E1003706CB0"/>
    <s v="CF081E 8mmFeeder"/>
    <n v="3"/>
    <n v="3"/>
    <n v="5840.7"/>
    <s v="CNY"/>
    <n v="1.1299999999999999"/>
    <n v="5840.7"/>
    <n v="6599.9909999999991"/>
    <s v="C66SZX-SMT SERVICE"/>
    <s v="SHENZHEN STANLEY ELECTRIC CO., LTD."/>
    <s v="Same"/>
    <n v="905441"/>
    <n v="4944"/>
    <s v="309ASY INV-PTS SALES"/>
    <n v="0"/>
    <n v="4300009488"/>
    <n v="758568"/>
    <s v="深圳斯坦雷电气有限公司"/>
    <n v="0"/>
    <x v="1"/>
    <x v="5"/>
    <s v="Q2"/>
    <x v="1"/>
    <x v="0"/>
  </r>
  <r>
    <s v="ESHL"/>
    <s v="SZX"/>
    <x v="1"/>
    <d v="2020-09-14T00:00:00"/>
    <x v="1"/>
    <n v="12101100"/>
    <n v="44088"/>
    <s v="ZZZZ|REPAIR CHARGE"/>
    <s v="REPAIR CHARGE"/>
    <n v="1"/>
    <n v="1"/>
    <n v="663.72"/>
    <s v="CNY"/>
    <n v="1.1299999999999999"/>
    <n v="663.72"/>
    <n v="750.00360000000001"/>
    <s v="C66SZX-SMT SERVICE"/>
    <s v="Guangzhou Fineart Lighting Ltd"/>
    <s v="Same"/>
    <n v="905444"/>
    <n v="0"/>
    <s v="309ASY INV-NON-CON"/>
    <n v="0"/>
    <s v="C66SZ20306"/>
    <n v="0"/>
    <s v="广州彩熠灯光股份有限公司"/>
    <n v="0"/>
    <x v="1"/>
    <x v="5"/>
    <s v="Q2"/>
    <x v="1"/>
    <x v="0"/>
  </r>
  <r>
    <s v="ESHL"/>
    <s v="SZX"/>
    <x v="1"/>
    <d v="2020-09-14T00:00:00"/>
    <x v="0"/>
    <n v="12101101"/>
    <n v="44088"/>
    <s v="YMCT|REPAIR CHARGE"/>
    <s v="REPAIR CHARGE"/>
    <n v="1"/>
    <n v="1"/>
    <n v="460.18"/>
    <s v="CNY"/>
    <n v="1.1299999999999999"/>
    <n v="460.18"/>
    <n v="520.00339999999994"/>
    <s v="C66SZX-SMT SERVICE"/>
    <s v="Infinova Technology Ltd."/>
    <s v="Same"/>
    <n v="905447"/>
    <n v="0"/>
    <s v="309ASY INV-NON-CON"/>
    <n v="0"/>
    <s v="C66SZ20350REV.1"/>
    <n v="0"/>
    <s v="深圳英飞拓智能技术有限公司"/>
    <n v="0"/>
    <x v="1"/>
    <x v="5"/>
    <s v="Q2"/>
    <x v="1"/>
    <x v="0"/>
  </r>
  <r>
    <s v="ESHL"/>
    <s v="SZX"/>
    <x v="1"/>
    <d v="2020-09-14T00:00:00"/>
    <x v="0"/>
    <n v="12101102"/>
    <n v="44088"/>
    <s v="YMCT|REPAIR CHARGE"/>
    <s v="REPAIR CHARGE"/>
    <n v="1"/>
    <n v="1"/>
    <n v="460.18"/>
    <s v="CNY"/>
    <n v="1.1299999999999999"/>
    <n v="460.18"/>
    <n v="520.00339999999994"/>
    <s v="C66SZX-SMT SERVICE"/>
    <s v="Infinova Technology Ltd."/>
    <s v="Same"/>
    <n v="905448"/>
    <n v="0"/>
    <s v="309ASY INV-NON-CON"/>
    <n v="0"/>
    <s v="C66SZ20364"/>
    <n v="0"/>
    <s v="深圳英飞拓智能技术有限公司"/>
    <n v="0"/>
    <x v="1"/>
    <x v="5"/>
    <s v="Q2"/>
    <x v="1"/>
    <x v="0"/>
  </r>
  <r>
    <s v="ESHL"/>
    <s v="SZX"/>
    <x v="3"/>
    <d v="2020-09-14T00:00:00"/>
    <x v="0"/>
    <n v="13100176"/>
    <n v="44088"/>
    <s v="YMCT|REPAIR CHARGE"/>
    <s v="REPAIR CHARGE"/>
    <n v="1"/>
    <n v="1"/>
    <n v="17699.12"/>
    <s v="CNY"/>
    <n v="1.1299999999999999"/>
    <n v="17699.12"/>
    <n v="20000.005599999997"/>
    <s v="C66SZX-SMT SERVICE"/>
    <s v="SQUARE TECHNOLOGY"/>
    <s v="Same"/>
    <n v="905445"/>
    <n v="0"/>
    <s v="309ASY INV-CONTRACT"/>
    <n v="0"/>
    <s v="C66-CAN-20010-SQUARE"/>
    <n v="0"/>
    <s v="深圳市平方兆赫科技有限公司"/>
    <n v="0"/>
    <x v="1"/>
    <x v="5"/>
    <s v="Q2"/>
    <x v="1"/>
    <x v="0"/>
  </r>
  <r>
    <s v="ESHL"/>
    <s v="SZX"/>
    <x v="0"/>
    <d v="2020-09-14T00:00:00"/>
    <x v="1"/>
    <n v="14103838"/>
    <n v="44088"/>
    <s v="ZMTR|K48-M3856-00X"/>
    <s v="GREASE PACK(NSL)"/>
    <n v="10"/>
    <n v="10"/>
    <n v="0"/>
    <s v="CNY"/>
    <n v="1.1299999999999999"/>
    <n v="0"/>
    <n v="0"/>
    <s v="C66SZX-SMT SERVICE"/>
    <s v="SQUARE TECHNOLOGY"/>
    <s v="Same"/>
    <n v="905446"/>
    <n v="1327.4"/>
    <s v="309ASY INV-PTS SALES"/>
    <n v="0"/>
    <s v="C66-CAN-20010-SQUARE"/>
    <n v="759229"/>
    <s v="深圳市平方兆赫科技有限公司"/>
    <n v="0"/>
    <x v="1"/>
    <x v="5"/>
    <s v="Q2"/>
    <x v="1"/>
    <x v="0"/>
  </r>
  <r>
    <s v="ESHL"/>
    <s v="SZX"/>
    <x v="0"/>
    <d v="2020-09-14T00:00:00"/>
    <x v="0"/>
    <n v="14103838"/>
    <n v="44088"/>
    <s v="YMCT|KHJ-M4488-B0"/>
    <s v="PARTS,FEEDER BOARD"/>
    <n v="10"/>
    <n v="10"/>
    <n v="0"/>
    <s v="CNY"/>
    <n v="1.1299999999999999"/>
    <n v="0"/>
    <n v="0"/>
    <s v="C66SZX-SMT SERVICE"/>
    <s v="SQUARE TECHNOLOGY"/>
    <s v="Same"/>
    <n v="905446"/>
    <n v="5190"/>
    <s v="309ASY INV-PTS SALES"/>
    <n v="0"/>
    <s v="C66-CAN-20010-SQUARE"/>
    <n v="759229"/>
    <s v="深圳市平方兆赫科技有限公司"/>
    <n v="0"/>
    <x v="1"/>
    <x v="5"/>
    <s v="Q2"/>
    <x v="1"/>
    <x v="0"/>
  </r>
  <r>
    <s v="ESHL"/>
    <s v="BJS"/>
    <x v="0"/>
    <d v="2020-09-15T00:00:00"/>
    <x v="2"/>
    <n v="14103839"/>
    <n v="44089"/>
    <s v="HELI|594705"/>
    <s v="NIDEC MTR ASY, 5&quot; NO SPCR, SVC"/>
    <n v="10"/>
    <n v="10"/>
    <n v="48000"/>
    <s v="CNY"/>
    <n v="1.1299999999999999"/>
    <n v="48000"/>
    <n v="54239.999999999993"/>
    <s v="C66BJS-SMT SERVICE"/>
    <s v="Tianjin Jinya Electronics Co., Ltd."/>
    <s v="Same"/>
    <n v="905427"/>
    <n v="29210.35"/>
    <s v="309ASY INV-PTS SALES"/>
    <n v="0"/>
    <s v="QESE140820"/>
    <n v="759302"/>
    <s v="天津津亚电子有限公司"/>
    <n v="0"/>
    <x v="1"/>
    <x v="5"/>
    <s v="Q2"/>
    <x v="1"/>
    <x v="1"/>
  </r>
  <r>
    <s v="ESHL"/>
    <s v="SHA"/>
    <x v="2"/>
    <d v="2020-09-16T00:00:00"/>
    <x v="0"/>
    <n v="14103840"/>
    <n v="44090"/>
    <s v="YMCT|KHJ-MC500-00"/>
    <s v="SS TAPE FEEDER 32mm"/>
    <n v="1"/>
    <n v="1"/>
    <n v="6530.09"/>
    <s v="CNY"/>
    <n v="1.1299999999999999"/>
    <n v="6530.09"/>
    <n v="7379.0016999999998"/>
    <s v="C66SHA-SERVICE GROUP"/>
    <s v="Nanjing Changdecheng Electric Appliance Co., Ltd."/>
    <s v="Same"/>
    <n v="905449"/>
    <n v="4900"/>
    <s v="309ASY INV-PTS SALES"/>
    <n v="0"/>
    <n v="0"/>
    <n v="759443"/>
    <s v="南京昌德成电器有限公司"/>
    <n v="0"/>
    <x v="1"/>
    <x v="5"/>
    <s v="Q2"/>
    <x v="1"/>
    <x v="3"/>
  </r>
  <r>
    <s v="ESHL"/>
    <s v="SHA"/>
    <x v="2"/>
    <d v="2020-09-16T00:00:00"/>
    <x v="0"/>
    <n v="14103840"/>
    <n v="44090"/>
    <s v="YMCT|KHJ-MC600-00"/>
    <s v="SS TAPE FEEDER 44mm"/>
    <n v="1"/>
    <n v="1"/>
    <n v="9177.8799999999992"/>
    <s v="CNY"/>
    <n v="1.1299999999999999"/>
    <n v="9177.8799999999992"/>
    <n v="10371.004399999998"/>
    <s v="C66SHA-SERVICE GROUP"/>
    <s v="Nanjing Changdecheng Electric Appliance Co., Ltd."/>
    <s v="Same"/>
    <n v="905449"/>
    <n v="6997.65"/>
    <s v="309ASY INV-PTS SALES"/>
    <n v="0"/>
    <n v="0"/>
    <n v="759443"/>
    <s v="南京昌德成电器有限公司"/>
    <n v="0"/>
    <x v="1"/>
    <x v="5"/>
    <s v="Q2"/>
    <x v="1"/>
    <x v="3"/>
  </r>
  <r>
    <s v="ESHL"/>
    <s v="SHA"/>
    <x v="3"/>
    <d v="2020-09-17T00:00:00"/>
    <x v="0"/>
    <n v="13100177"/>
    <n v="44091"/>
    <s v="YMCT|REPAIR CHARGE"/>
    <s v="REPAIR CHARGE"/>
    <n v="1"/>
    <n v="1"/>
    <n v="11327.43"/>
    <s v="CNY"/>
    <n v="1.1299999999999999"/>
    <n v="11327.43"/>
    <n v="12799.9959"/>
    <s v="C66SHA-SERVICE GROUP"/>
    <s v="HangZhou iSmart Video Tech Co., Ltd."/>
    <s v="Same"/>
    <n v="905451"/>
    <n v="0"/>
    <s v="309ASY INV-CONTRACT"/>
    <n v="0"/>
    <n v="0"/>
    <n v="0"/>
    <s v="杭州晨安科技股份有限公司"/>
    <n v="0"/>
    <x v="1"/>
    <x v="5"/>
    <s v="Q2"/>
    <x v="1"/>
    <x v="3"/>
  </r>
  <r>
    <s v="ESHL"/>
    <s v="BJS"/>
    <x v="2"/>
    <d v="2020-09-18T00:00:00"/>
    <x v="0"/>
    <n v="14103841"/>
    <n v="44092"/>
    <s v="YMCT|KHJ-MC500-00"/>
    <s v="SS TAPE FEEDER 32mm"/>
    <n v="1"/>
    <n v="1"/>
    <n v="5400"/>
    <s v="CNY"/>
    <n v="1.1299999999999999"/>
    <n v="5400"/>
    <n v="6101.9999999999991"/>
    <s v="C66BJS-SMT SERVICE"/>
    <s v="Tianjin Jinboxin Technology Co., Ltd."/>
    <s v="Same"/>
    <n v="905450"/>
    <n v="4900"/>
    <s v="309ASY INV-PTS SALES"/>
    <n v="0"/>
    <s v="天津金博信20200910"/>
    <n v="759823"/>
    <s v="天津金博信科技有限公司"/>
    <n v="0"/>
    <x v="1"/>
    <x v="5"/>
    <s v="Q2"/>
    <x v="1"/>
    <x v="1"/>
  </r>
  <r>
    <s v="ESHL"/>
    <s v="SHA"/>
    <x v="0"/>
    <d v="2020-09-21T00:00:00"/>
    <x v="0"/>
    <n v="14103842"/>
    <n v="44095"/>
    <s v="YMCT|KKE-M917H-00"/>
    <s v="BELT CONVEYOR"/>
    <n v="4"/>
    <n v="4"/>
    <n v="520.35"/>
    <s v="CNY"/>
    <n v="1.1299999999999999"/>
    <n v="520.35"/>
    <n v="587.99549999999999"/>
    <s v="C66SHA-SERVICE GROUP"/>
    <s v="Shenlong Elevator Co.,Ltd"/>
    <s v="Same"/>
    <n v="905452"/>
    <n v="356.8"/>
    <s v="309ASY INV-PTS SALES"/>
    <n v="0"/>
    <n v="0"/>
    <n v="760096"/>
    <s v="申龙电梯股份有限公司"/>
    <n v="0"/>
    <x v="1"/>
    <x v="5"/>
    <s v="Q2"/>
    <x v="1"/>
    <x v="3"/>
  </r>
  <r>
    <s v="ESHL"/>
    <s v="XIY"/>
    <x v="0"/>
    <d v="2020-09-22T00:00:00"/>
    <x v="0"/>
    <n v="14103843"/>
    <n v="44096"/>
    <s v="YMCT|KHJ-MC53M-01"/>
    <s v="SUB-BUSH SPROCKET"/>
    <n v="1"/>
    <n v="1"/>
    <n v="189.38"/>
    <s v="CNY"/>
    <n v="1.1299999999999999"/>
    <n v="189.38"/>
    <n v="213.99939999999998"/>
    <s v="C66XIY-SERVICE GROUP"/>
    <s v="Xianyang Yudi Electronics Co., Ltd."/>
    <s v="Same"/>
    <n v="905453"/>
    <n v="91"/>
    <s v="309ASY INV-PTS SALES"/>
    <n v="0"/>
    <n v="0"/>
    <n v="760127"/>
    <s v="咸阳宇迪电子有限公司"/>
    <n v="0"/>
    <x v="1"/>
    <x v="5"/>
    <s v="Q2"/>
    <x v="1"/>
    <x v="2"/>
  </r>
  <r>
    <s v="ESHL"/>
    <s v="XIY"/>
    <x v="0"/>
    <d v="2020-09-22T00:00:00"/>
    <x v="0"/>
    <n v="14103843"/>
    <n v="44096"/>
    <s v="YMCT|KHJ-MC254-00"/>
    <s v="GEAR IDLE P4"/>
    <n v="1"/>
    <n v="1"/>
    <n v="55.75"/>
    <s v="CNY"/>
    <n v="1.1299999999999999"/>
    <n v="55.75"/>
    <n v="62.997499999999995"/>
    <s v="C66XIY-SERVICE GROUP"/>
    <s v="Xianyang Yudi Electronics Co., Ltd."/>
    <s v="Same"/>
    <n v="905453"/>
    <n v="27"/>
    <s v="309ASY INV-PTS SALES"/>
    <n v="0"/>
    <n v="0"/>
    <n v="760127"/>
    <s v="咸阳宇迪电子有限公司"/>
    <n v="0"/>
    <x v="1"/>
    <x v="5"/>
    <s v="Q2"/>
    <x v="1"/>
    <x v="2"/>
  </r>
  <r>
    <s v="ESHL"/>
    <s v="XIY"/>
    <x v="0"/>
    <d v="2020-09-22T00:00:00"/>
    <x v="0"/>
    <n v="14103843"/>
    <n v="44096"/>
    <s v="YMCT|KHJ-MC253-00"/>
    <s v="GEAR IDLE P3"/>
    <n v="1"/>
    <n v="1"/>
    <n v="55.75"/>
    <s v="CNY"/>
    <n v="1.1299999999999999"/>
    <n v="55.75"/>
    <n v="62.997499999999995"/>
    <s v="C66XIY-SERVICE GROUP"/>
    <s v="Xianyang Yudi Electronics Co., Ltd."/>
    <s v="Same"/>
    <n v="905453"/>
    <n v="27"/>
    <s v="309ASY INV-PTS SALES"/>
    <n v="0"/>
    <n v="0"/>
    <n v="760127"/>
    <s v="咸阳宇迪电子有限公司"/>
    <n v="0"/>
    <x v="1"/>
    <x v="5"/>
    <s v="Q2"/>
    <x v="1"/>
    <x v="2"/>
  </r>
  <r>
    <s v="ESHL"/>
    <s v="SZX"/>
    <x v="0"/>
    <d v="2020-09-23T00:00:00"/>
    <x v="0"/>
    <n v="14103844"/>
    <n v="44097"/>
    <s v="YMCT|KGW-M4578-01"/>
    <s v="INDICATOR BOARD ASSY"/>
    <n v="3"/>
    <n v="3"/>
    <n v="6439.38"/>
    <s v="CNY"/>
    <n v="1.1299999999999999"/>
    <n v="6439.38"/>
    <n v="7276.4993999999997"/>
    <s v="C66SZX-SMT SERVICE"/>
    <s v="Dongguan Cowell Optic Electronics Co., Ltd."/>
    <s v="Same"/>
    <n v="905454"/>
    <n v="3687"/>
    <s v="309ASY INV-PTS SALES"/>
    <n v="0"/>
    <s v="ZZ202008035279"/>
    <n v="760343"/>
    <s v="东莞高伟光学电子有限公司"/>
    <n v="0"/>
    <x v="1"/>
    <x v="5"/>
    <s v="Q2"/>
    <x v="1"/>
    <x v="0"/>
  </r>
  <r>
    <s v="ESHL"/>
    <s v="SZX"/>
    <x v="1"/>
    <d v="2020-09-24T00:00:00"/>
    <x v="0"/>
    <n v="12101103"/>
    <n v="44098"/>
    <s v="YMCT|REPAIR CHARGE"/>
    <s v="REPAIR CHARGE"/>
    <n v="1"/>
    <n v="1"/>
    <n v="1168.1400000000001"/>
    <s v="CNY"/>
    <n v="1.1299999999999999"/>
    <n v="1168.1400000000001"/>
    <n v="1319.9982"/>
    <s v="C66SZX-SMT SERVICE"/>
    <s v="Hai Xin Technology(ShenZhen) Company Limited."/>
    <s v="Same"/>
    <n v="905456"/>
    <n v="0"/>
    <s v="309ASY INV-NON-CON"/>
    <n v="0"/>
    <s v="PO2007000168"/>
    <n v="0"/>
    <s v="海星科技（深圳）有限公司"/>
    <n v="0"/>
    <x v="1"/>
    <x v="5"/>
    <s v="Q2"/>
    <x v="1"/>
    <x v="0"/>
  </r>
  <r>
    <s v="ESHL"/>
    <s v="SZX"/>
    <x v="1"/>
    <d v="2020-09-24T00:00:00"/>
    <x v="0"/>
    <n v="12101104"/>
    <n v="44098"/>
    <s v="YMCT|REPAIR CHARGE"/>
    <s v="REPAIR CHARGE"/>
    <n v="1"/>
    <n v="1"/>
    <n v="1592.92"/>
    <s v="CNY"/>
    <n v="1.1299999999999999"/>
    <n v="1592.92"/>
    <n v="1799.9995999999999"/>
    <s v="C66SZX-SMT SERVICE"/>
    <s v="Dongguan Langqin Electronic Technology Co., Ltd."/>
    <s v="Same"/>
    <n v="905458"/>
    <n v="0"/>
    <s v="309ASY INV-NON-CON"/>
    <n v="0"/>
    <s v="C66SZ20322"/>
    <n v="0"/>
    <s v="东莞朗勤电子科技有限公司"/>
    <n v="0"/>
    <x v="1"/>
    <x v="5"/>
    <s v="Q2"/>
    <x v="1"/>
    <x v="0"/>
  </r>
  <r>
    <s v="ESHL"/>
    <s v="SZX"/>
    <x v="0"/>
    <d v="2020-09-24T00:00:00"/>
    <x v="0"/>
    <n v="14103845"/>
    <n v="44098"/>
    <s v="YMCT|90990-25J026"/>
    <s v="BEARING"/>
    <n v="10"/>
    <n v="10"/>
    <n v="1238.94"/>
    <s v="CNY"/>
    <n v="1.1299999999999999"/>
    <n v="1238.94"/>
    <n v="1400.0021999999999"/>
    <s v="C66SZX-SMT SERVICE"/>
    <s v="Dongguan Langqin Electronic Technology Co., Ltd."/>
    <s v="Same"/>
    <n v="905457"/>
    <n v="745.2"/>
    <s v="309ASY INV-PTS SALES"/>
    <n v="0"/>
    <s v="C66SZ20322"/>
    <n v="760611"/>
    <s v="东莞朗勤电子科技有限公司"/>
    <n v="0"/>
    <x v="1"/>
    <x v="5"/>
    <s v="Q2"/>
    <x v="1"/>
    <x v="0"/>
  </r>
  <r>
    <s v="ESHL"/>
    <s v="SZX"/>
    <x v="0"/>
    <d v="2020-09-24T00:00:00"/>
    <x v="0"/>
    <n v="14103846"/>
    <n v="44098"/>
    <s v="YMCT|KU8-M66F5-50"/>
    <s v="HNS,VGA 5M"/>
    <n v="1"/>
    <n v="1"/>
    <n v="544.25"/>
    <s v="CNY"/>
    <n v="1.1299999999999999"/>
    <n v="544.25"/>
    <n v="615.00249999999994"/>
    <s v="C66SZX-SMT SERVICE"/>
    <s v="Hai Xin Technology(ShenZhen) Company Limited."/>
    <s v="Same"/>
    <n v="905455"/>
    <n v="307"/>
    <s v="309ASY INV-PTS SALES"/>
    <n v="0"/>
    <s v="PO2007000168/PO2008000160"/>
    <n v="760601"/>
    <s v="海星科技（深圳）有限公司"/>
    <n v="0"/>
    <x v="1"/>
    <x v="5"/>
    <s v="Q2"/>
    <x v="1"/>
    <x v="0"/>
  </r>
  <r>
    <s v="ESHL"/>
    <s v="SZX"/>
    <x v="0"/>
    <d v="2020-09-24T00:00:00"/>
    <x v="1"/>
    <n v="14103846"/>
    <n v="44098"/>
    <s v="ZZZZ|40000685"/>
    <s v="X MOTOR ASSY(AC600W)"/>
    <n v="3"/>
    <n v="3"/>
    <n v="3584.07"/>
    <s v="CNY"/>
    <n v="1.1299999999999999"/>
    <n v="3584.07"/>
    <n v="4049.9991"/>
    <s v="C66SZX-SMT SERVICE"/>
    <s v="Hai Xin Technology(ShenZhen) Company Limited."/>
    <s v="Same"/>
    <n v="905455"/>
    <n v="2700"/>
    <s v="309ASY INV-PTS SALES"/>
    <n v="0"/>
    <s v="PO2007000168/PO2008000160"/>
    <n v="760601"/>
    <s v="海星科技（深圳）有限公司"/>
    <n v="0"/>
    <x v="1"/>
    <x v="5"/>
    <s v="Q2"/>
    <x v="1"/>
    <x v="0"/>
  </r>
  <r>
    <s v="ESHL"/>
    <s v="SZX"/>
    <x v="3"/>
    <d v="2020-09-25T00:00:00"/>
    <x v="1"/>
    <n v="13100178"/>
    <n v="44099"/>
    <s v="ZZZZ|REPAIR CHARGE"/>
    <s v="REPAIR CHARGE"/>
    <n v="1"/>
    <n v="1"/>
    <n v="25752.21"/>
    <s v="CNY"/>
    <n v="1.1299999999999999"/>
    <n v="25752.21"/>
    <n v="29099.997299999995"/>
    <s v="C66SZX-SMT SERVICE"/>
    <s v="SHENZHEN STANLEY ELECTRIC CO., LTD."/>
    <s v="Same"/>
    <n v="905459"/>
    <n v="0"/>
    <s v="309ASY INV-CONTRACT"/>
    <n v="0"/>
    <n v="4300010127"/>
    <n v="0"/>
    <s v="深圳斯坦雷电气有限公司"/>
    <n v="0"/>
    <x v="1"/>
    <x v="5"/>
    <s v="Q2"/>
    <x v="1"/>
    <x v="0"/>
  </r>
  <r>
    <s v="ESHL"/>
    <s v="SZX"/>
    <x v="0"/>
    <d v="2020-09-25T00:00:00"/>
    <x v="0"/>
    <n v="14103847"/>
    <n v="44099"/>
    <s v="YMCT|KHJ-M4488-B0"/>
    <s v="PARTS,FEEDER BOARD"/>
    <n v="10"/>
    <n v="10"/>
    <n v="0"/>
    <s v="CNY"/>
    <n v="1.1299999999999999"/>
    <n v="0"/>
    <n v="0"/>
    <s v="C66SZX-SMT SERVICE"/>
    <s v="SHENZHEN STANLEY ELECTRIC CO., LTD."/>
    <s v="Same"/>
    <n v="905460"/>
    <n v="5190"/>
    <s v="309ASY INV-PTS SALES"/>
    <n v="0"/>
    <n v="4500010127"/>
    <n v="760679"/>
    <s v="深圳斯坦雷电气有限公司"/>
    <n v="0"/>
    <x v="1"/>
    <x v="5"/>
    <s v="Q2"/>
    <x v="1"/>
    <x v="0"/>
  </r>
  <r>
    <s v="ESHL"/>
    <s v="BJS"/>
    <x v="0"/>
    <d v="2020-09-28T00:00:00"/>
    <x v="2"/>
    <n v="14103848"/>
    <n v="44102"/>
    <s v="HELI|594851"/>
    <s v="LOCAL SOLENOID VALVE 2S150, AIR/N2 - China"/>
    <n v="1"/>
    <n v="1"/>
    <n v="1991.15"/>
    <s v="CNY"/>
    <n v="1.1299999999999999"/>
    <n v="1991.15"/>
    <n v="2249.9994999999999"/>
    <s v="C66BJS-SMT SERVICE"/>
    <s v="GoerTek Inc."/>
    <s v="Same"/>
    <n v="905399"/>
    <n v="1269.3900000000001"/>
    <s v="309ASY INV-PTS SALES"/>
    <n v="0"/>
    <s v="2010374209-32"/>
    <n v="761042"/>
    <s v="歌尔股份有限公司"/>
    <n v="0"/>
    <x v="1"/>
    <x v="5"/>
    <s v="Q2"/>
    <x v="1"/>
    <x v="1"/>
  </r>
  <r>
    <s v="ESHL"/>
    <s v="BJS"/>
    <x v="0"/>
    <d v="2020-09-28T00:00:00"/>
    <x v="2"/>
    <n v="14103849"/>
    <n v="44102"/>
    <s v="HELI|584762"/>
    <s v="SHAFT BALL BEARING"/>
    <n v="6"/>
    <n v="6"/>
    <n v="6889.65"/>
    <s v="CNY"/>
    <n v="1.1299999999999999"/>
    <n v="6889.65"/>
    <n v="7785.3044999999993"/>
    <s v="C66BJS-SMT SERVICE"/>
    <s v="GoerTek Inc."/>
    <s v="Same"/>
    <n v="905409"/>
    <n v="4262.4399999999996"/>
    <s v="309ASY INV-PTS SALES"/>
    <n v="0"/>
    <s v="2010374209-33"/>
    <n v="761052"/>
    <s v="歌尔股份有限公司"/>
    <n v="0"/>
    <x v="1"/>
    <x v="5"/>
    <s v="Q2"/>
    <x v="1"/>
    <x v="1"/>
  </r>
  <r>
    <s v="ESHL"/>
    <s v="BJS"/>
    <x v="0"/>
    <d v="2020-09-28T00:00:00"/>
    <x v="2"/>
    <n v="14103850"/>
    <n v="44102"/>
    <s v="HELI|593555"/>
    <s v="HIGH TEMPERATURE LUBE OIL (250ML)"/>
    <n v="10"/>
    <n v="10"/>
    <n v="7453.01"/>
    <s v="CNY"/>
    <n v="1.1299999999999999"/>
    <n v="7453.01"/>
    <n v="8421.9012999999995"/>
    <s v="C66BJS-SMT SERVICE"/>
    <s v="GoerTek Inc."/>
    <s v="Same"/>
    <n v="905417"/>
    <n v="4969.47"/>
    <s v="309ASY INV-PTS SALES"/>
    <n v="0"/>
    <s v="2010374209-34"/>
    <n v="761057"/>
    <s v="歌尔股份有限公司"/>
    <n v="0"/>
    <x v="1"/>
    <x v="5"/>
    <s v="Q2"/>
    <x v="1"/>
    <x v="1"/>
  </r>
  <r>
    <s v="ESHL"/>
    <s v="BJS"/>
    <x v="0"/>
    <d v="2020-09-28T00:00:00"/>
    <x v="2"/>
    <n v="14103851"/>
    <n v="44102"/>
    <s v="HELI|4126720"/>
    <s v="OVERTEMPERATURE PROTECTOR WITH ADJUSTABLE KNOB"/>
    <n v="2"/>
    <n v="2"/>
    <n v="849.56"/>
    <s v="CNY"/>
    <n v="1.1299999999999999"/>
    <n v="849.56"/>
    <n v="960.00279999999987"/>
    <s v="C66BJS-SMT SERVICE"/>
    <s v="GoerTek Inc."/>
    <s v="Same"/>
    <n v="905426"/>
    <n v="492.85"/>
    <s v="309ASY INV-PTS SALES"/>
    <n v="0"/>
    <s v="2010374209-36"/>
    <n v="761067"/>
    <s v="歌尔股份有限公司"/>
    <n v="0"/>
    <x v="1"/>
    <x v="5"/>
    <s v="Q2"/>
    <x v="1"/>
    <x v="1"/>
  </r>
  <r>
    <s v="ESHL"/>
    <s v="BJS"/>
    <x v="0"/>
    <d v="2020-09-28T00:00:00"/>
    <x v="2"/>
    <n v="14103851"/>
    <n v="44102"/>
    <s v="HELI|4126720"/>
    <s v="OVERTEMPERATURE PROTECTOR WITH ADJUSTABLE KNOB"/>
    <n v="2"/>
    <n v="2"/>
    <n v="849.56"/>
    <s v="CNY"/>
    <n v="1.1299999999999999"/>
    <n v="849.56"/>
    <n v="960.00279999999987"/>
    <s v="C66BJS-SMT SERVICE"/>
    <s v="GoerTek Inc."/>
    <s v="Same"/>
    <n v="905426"/>
    <n v="492.85"/>
    <s v="309ASY INV-PTS SALES"/>
    <n v="0"/>
    <s v="2010374209-36"/>
    <n v="761067"/>
    <s v="歌尔股份有限公司"/>
    <n v="0"/>
    <x v="1"/>
    <x v="5"/>
    <s v="Q2"/>
    <x v="1"/>
    <x v="1"/>
  </r>
  <r>
    <s v="ESHL"/>
    <s v="BJS"/>
    <x v="0"/>
    <d v="2020-09-28T00:00:00"/>
    <x v="2"/>
    <n v="14103852"/>
    <n v="44102"/>
    <s v="HELI|593555"/>
    <s v="HIGH TEMPERATURE LUBE OIL (250ML)"/>
    <n v="10"/>
    <n v="10"/>
    <n v="7453.01"/>
    <s v="CNY"/>
    <n v="1.1299999999999999"/>
    <n v="7453.01"/>
    <n v="8421.9012999999995"/>
    <s v="C66BJS-SMT SERVICE"/>
    <s v="GoerTek Inc."/>
    <s v="Same"/>
    <n v="905430"/>
    <n v="4969.47"/>
    <s v="309ASY INV-PTS SALES"/>
    <n v="0"/>
    <s v="2010374209-37"/>
    <n v="761069"/>
    <s v="歌尔股份有限公司"/>
    <n v="0"/>
    <x v="1"/>
    <x v="5"/>
    <s v="Q2"/>
    <x v="1"/>
    <x v="1"/>
  </r>
  <r>
    <s v="ESHL"/>
    <s v="BJS"/>
    <x v="0"/>
    <d v="2020-09-28T00:00:00"/>
    <x v="2"/>
    <n v="14103853"/>
    <n v="44102"/>
    <s v="HELI|593555"/>
    <s v="HIGH TEMPERATURE LUBE OIL (250ML)"/>
    <n v="4"/>
    <n v="4"/>
    <n v="2981.2"/>
    <s v="CNY"/>
    <n v="1.1299999999999999"/>
    <n v="2981.2"/>
    <n v="3368.7559999999994"/>
    <s v="C66BJS-SMT SERVICE"/>
    <s v="Weifang Goertek Electronics Co., Ltd."/>
    <s v="Same"/>
    <n v="905442"/>
    <n v="1987.79"/>
    <s v="309ASY INV-PTS SALES"/>
    <n v="0"/>
    <s v="2020036809-2"/>
    <n v="761152"/>
    <s v="潍坊歌尔电子有限公司"/>
    <n v="0"/>
    <x v="1"/>
    <x v="5"/>
    <s v="Q2"/>
    <x v="1"/>
    <x v="1"/>
  </r>
  <r>
    <s v="ESHL"/>
    <s v="SHA"/>
    <x v="1"/>
    <d v="2020-10-10T00:00:00"/>
    <x v="0"/>
    <n v="12101105"/>
    <n v="44114"/>
    <s v="YMCT|REPAIR CHARGE"/>
    <s v="REPAIR CHARGE"/>
    <n v="1"/>
    <n v="1"/>
    <n v="1769.91"/>
    <s v="CNY"/>
    <n v="1.135"/>
    <n v="1769.91"/>
    <n v="2008.8478500000001"/>
    <s v="C66SHA-SERVICE GROUP"/>
    <s v="Shanghai Keter New Materials Co., Ltd."/>
    <s v="Same"/>
    <n v="905466"/>
    <n v="0"/>
    <s v="309ASY INV-NON-CON-V"/>
    <n v="0"/>
    <n v="0"/>
    <n v="0"/>
    <s v="上海科特新材料股份有限公司"/>
    <n v="0"/>
    <x v="1"/>
    <x v="6"/>
    <s v="Q3"/>
    <x v="1"/>
    <x v="3"/>
  </r>
  <r>
    <s v="ESHL"/>
    <s v="SHA"/>
    <x v="3"/>
    <d v="2020-10-10T00:00:00"/>
    <x v="0"/>
    <n v="13100179"/>
    <n v="44114"/>
    <s v="YMCT|REPAIR CHARGE"/>
    <s v="REPAIR CHARGE"/>
    <n v="1"/>
    <n v="1"/>
    <n v="7079.65"/>
    <s v="CNY"/>
    <n v="1.135"/>
    <n v="7079.65"/>
    <n v="8035.4027499999993"/>
    <s v="C66SHA-SERVICE GROUP"/>
    <s v="Luoyang Weixin Electronics Technology Co.,Ltd"/>
    <s v="Same"/>
    <n v="905465"/>
    <n v="0"/>
    <s v="309ASY INV-CONTRACT"/>
    <n v="0"/>
    <n v="0"/>
    <n v="0"/>
    <s v="洛阳伟信电子科技有限公司"/>
    <n v="0"/>
    <x v="1"/>
    <x v="6"/>
    <s v="Q3"/>
    <x v="1"/>
    <x v="3"/>
  </r>
  <r>
    <s v="ESHL"/>
    <s v="SZX"/>
    <x v="3"/>
    <d v="2020-10-10T00:00:00"/>
    <x v="0"/>
    <n v="13100180"/>
    <n v="44114"/>
    <s v="YMCT|REPAIR CHARGE"/>
    <s v="REPAIR CHARGE"/>
    <n v="1"/>
    <n v="1"/>
    <n v="37168.14"/>
    <s v="CNY"/>
    <n v="1.135"/>
    <n v="37168.14"/>
    <n v="42185.838900000002"/>
    <s v="C66SZX-SMT SERVICE"/>
    <s v="FUJI ELECTRIC (SHENZHEN) CO., LTD"/>
    <s v="Same"/>
    <n v="905469"/>
    <n v="0"/>
    <s v="309ASY INV-CONTRACT"/>
    <n v="0"/>
    <s v="4500128366(C66-CAN-20015-Fuji Electric)"/>
    <n v="0"/>
    <s v="富士电机（深圳）有限公司"/>
    <n v="0"/>
    <x v="1"/>
    <x v="6"/>
    <s v="Q3"/>
    <x v="1"/>
    <x v="0"/>
  </r>
  <r>
    <s v="ESHL"/>
    <s v="BJS"/>
    <x v="0"/>
    <d v="2020-10-12T00:00:00"/>
    <x v="2"/>
    <n v="14103854"/>
    <n v="44116"/>
    <s v="HELI|6898"/>
    <s v="KRYTOX XHT-BDZ 0.5Kg(1.1Lb)"/>
    <n v="1"/>
    <n v="1"/>
    <n v="21600"/>
    <s v="CNY"/>
    <n v="1.135"/>
    <n v="21600"/>
    <n v="24516"/>
    <s v="C66BJS-SMT SERVICE"/>
    <s v="Qingdao Rongchuang Xinwei Technology Co., Ltd."/>
    <s v="Same"/>
    <n v="905429"/>
    <n v="13062.05"/>
    <s v="309ASY INV-PTS SALES"/>
    <n v="0"/>
    <s v="青岛融创20200730"/>
    <n v="761754"/>
    <s v="青岛融创信为技术有限公司"/>
    <n v="0"/>
    <x v="1"/>
    <x v="6"/>
    <s v="Q3"/>
    <x v="1"/>
    <x v="1"/>
  </r>
  <r>
    <s v="ESHL"/>
    <s v="SHA"/>
    <x v="0"/>
    <d v="2020-10-12T00:00:00"/>
    <x v="0"/>
    <n v="14103855"/>
    <n v="44116"/>
    <s v="YMCT|KMG-M5802-49"/>
    <s v="HEAD SERVO UNIT ASSY"/>
    <n v="1"/>
    <n v="1"/>
    <n v="9860.18"/>
    <s v="CNY"/>
    <n v="1.135"/>
    <n v="9860.18"/>
    <n v="11191.3043"/>
    <s v="C66SHA-SERVICE GROUP"/>
    <s v="Wuxi Maxdone Electronics Technology Co., Ltd."/>
    <s v="Same"/>
    <n v="905462"/>
    <n v="4372"/>
    <s v="309ASY INV-PTS SALES"/>
    <n v="0"/>
    <n v="0"/>
    <n v="761642"/>
    <s v="无锡麦道电子科技有限公司"/>
    <n v="0"/>
    <x v="1"/>
    <x v="6"/>
    <s v="Q3"/>
    <x v="1"/>
    <x v="3"/>
  </r>
  <r>
    <s v="ESHL"/>
    <s v="SZX"/>
    <x v="0"/>
    <d v="2020-10-12T00:00:00"/>
    <x v="0"/>
    <n v="14103856"/>
    <n v="44116"/>
    <s v="YMCT|KHM-M654C-01"/>
    <s v="SENSOR,FIBER 2"/>
    <n v="1"/>
    <n v="1"/>
    <n v="1061.95"/>
    <s v="CNY"/>
    <n v="1.135"/>
    <n v="1061.95"/>
    <n v="1205.3132500000002"/>
    <s v="C66SZX-SMT SERVICE"/>
    <s v="JiangXi Netis Technology Co., Ltd."/>
    <s v="Same"/>
    <n v="905467"/>
    <n v="622"/>
    <s v="309ASY INV-PTS SALES"/>
    <n v="0"/>
    <s v="4400013793/4400013947/4400014091"/>
    <n v="761851"/>
    <s v="江西网是科技有限公司"/>
    <n v="0"/>
    <x v="1"/>
    <x v="6"/>
    <s v="Q3"/>
    <x v="1"/>
    <x v="0"/>
  </r>
  <r>
    <s v="ESHL"/>
    <s v="SZX"/>
    <x v="0"/>
    <d v="2020-10-12T00:00:00"/>
    <x v="1"/>
    <n v="14103856"/>
    <n v="44116"/>
    <s v="ZMTR|KHM-M654B-01"/>
    <s v="SENSOR, FIBER"/>
    <n v="2"/>
    <n v="2"/>
    <n v="1849.56"/>
    <s v="CNY"/>
    <n v="1.135"/>
    <n v="1849.56"/>
    <n v="2099.2505999999998"/>
    <s v="C66SZX-SMT SERVICE"/>
    <s v="JiangXi Netis Technology Co., Ltd."/>
    <s v="Same"/>
    <n v="905467"/>
    <n v="1287.1199999999999"/>
    <s v="309ASY INV-PTS SALES"/>
    <n v="0"/>
    <s v="4400013793/4400013947/4400014091"/>
    <n v="761851"/>
    <s v="江西网是科技有限公司"/>
    <n v="0"/>
    <x v="1"/>
    <x v="6"/>
    <s v="Q3"/>
    <x v="1"/>
    <x v="0"/>
  </r>
  <r>
    <s v="ESHL"/>
    <s v="SZX"/>
    <x v="0"/>
    <d v="2020-10-12T00:00:00"/>
    <x v="0"/>
    <n v="14103856"/>
    <n v="44116"/>
    <s v="YMCT|KHY-M7710-A4"/>
    <s v="NOZZLE 311A ASSY."/>
    <n v="10"/>
    <n v="10"/>
    <n v="6371.68"/>
    <s v="CNY"/>
    <n v="1.135"/>
    <n v="6371.68"/>
    <n v="7231.8568000000005"/>
    <s v="C66SZX-SMT SERVICE"/>
    <s v="JiangXi Netis Technology Co., Ltd."/>
    <s v="Same"/>
    <n v="905467"/>
    <n v="4000"/>
    <s v="309ASY INV-PTS SALES"/>
    <n v="0"/>
    <s v="4400013793/4400013947/4400014091"/>
    <n v="761851"/>
    <s v="江西网是科技有限公司"/>
    <n v="0"/>
    <x v="1"/>
    <x v="6"/>
    <s v="Q3"/>
    <x v="1"/>
    <x v="0"/>
  </r>
  <r>
    <s v="ESHL"/>
    <s v="SZX"/>
    <x v="0"/>
    <d v="2020-10-12T00:00:00"/>
    <x v="0"/>
    <n v="14103857"/>
    <n v="44116"/>
    <s v="YMCT|KHJ-MC16Y-S2"/>
    <s v="PARTS TOP TAPE BOX"/>
    <n v="1"/>
    <n v="1"/>
    <n v="530.97"/>
    <s v="CNY"/>
    <n v="1.135"/>
    <n v="530.97"/>
    <n v="602.65095000000008"/>
    <s v="C66SZX-SMT SERVICE"/>
    <s v="FUJI ELECTRIC (SHENZHEN) CO., LTD"/>
    <s v="Same"/>
    <n v="905468"/>
    <n v="299"/>
    <s v="309ASY INV-PTS SALES"/>
    <n v="0"/>
    <s v="4500128321/4500127945/4500127312"/>
    <n v="761888"/>
    <s v="富士电机（深圳）有限公司"/>
    <n v="0"/>
    <x v="1"/>
    <x v="6"/>
    <s v="Q3"/>
    <x v="1"/>
    <x v="0"/>
  </r>
  <r>
    <s v="ESHL"/>
    <s v="SZX"/>
    <x v="0"/>
    <d v="2020-10-12T00:00:00"/>
    <x v="0"/>
    <n v="14103857"/>
    <n v="44116"/>
    <s v="YMCT|KHJ-MC1AA-00"/>
    <s v="SWITCH OPERATION"/>
    <n v="1"/>
    <n v="1"/>
    <n v="212.39"/>
    <s v="CNY"/>
    <n v="1.135"/>
    <n v="212.39"/>
    <n v="241.06264999999999"/>
    <s v="C66SZX-SMT SERVICE"/>
    <s v="FUJI ELECTRIC (SHENZHEN) CO., LTD"/>
    <s v="Same"/>
    <n v="905468"/>
    <n v="118"/>
    <s v="309ASY INV-PTS SALES"/>
    <n v="0"/>
    <s v="4500128321/4500127945/4500127312"/>
    <n v="761888"/>
    <s v="富士电机（深圳）有限公司"/>
    <n v="0"/>
    <x v="1"/>
    <x v="6"/>
    <s v="Q3"/>
    <x v="1"/>
    <x v="0"/>
  </r>
  <r>
    <s v="ESHL"/>
    <s v="SZX"/>
    <x v="0"/>
    <d v="2020-10-12T00:00:00"/>
    <x v="0"/>
    <n v="14103857"/>
    <n v="44116"/>
    <s v="YMCT|KHJ-MC167-00"/>
    <s v="COVER MENBRANE"/>
    <n v="1"/>
    <n v="1"/>
    <n v="22.12"/>
    <s v="CNY"/>
    <n v="1.135"/>
    <n v="22.12"/>
    <n v="25.106200000000001"/>
    <s v="C66SZX-SMT SERVICE"/>
    <s v="FUJI ELECTRIC (SHENZHEN) CO., LTD"/>
    <s v="Same"/>
    <n v="905468"/>
    <n v="11"/>
    <s v="309ASY INV-PTS SALES"/>
    <n v="0"/>
    <s v="4500128321/4500127945/4500127312"/>
    <n v="761888"/>
    <s v="富士电机（深圳）有限公司"/>
    <n v="0"/>
    <x v="1"/>
    <x v="6"/>
    <s v="Q3"/>
    <x v="1"/>
    <x v="0"/>
  </r>
  <r>
    <s v="ESHL"/>
    <s v="SZX"/>
    <x v="0"/>
    <d v="2020-10-12T00:00:00"/>
    <x v="0"/>
    <n v="14103857"/>
    <n v="44116"/>
    <s v="YMCT|KHY-M7154-01"/>
    <s v="BIT"/>
    <n v="20"/>
    <n v="20"/>
    <n v="10000"/>
    <s v="CNY"/>
    <n v="1.135"/>
    <n v="10000"/>
    <n v="11350"/>
    <s v="C66SZX-SMT SERVICE"/>
    <s v="FUJI ELECTRIC (SHENZHEN) CO., LTD"/>
    <s v="Same"/>
    <n v="905468"/>
    <n v="5680"/>
    <s v="309ASY INV-PTS SALES"/>
    <n v="0"/>
    <s v="4500128321/4500127945/4500127312"/>
    <n v="761888"/>
    <s v="富士电机（深圳）有限公司"/>
    <n v="0"/>
    <x v="1"/>
    <x v="6"/>
    <s v="Q3"/>
    <x v="1"/>
    <x v="0"/>
  </r>
  <r>
    <s v="ESHL"/>
    <s v="SZX"/>
    <x v="0"/>
    <d v="2020-10-12T00:00:00"/>
    <x v="0"/>
    <n v="14103857"/>
    <n v="44116"/>
    <s v="YMCT|KHY-M2267-A0"/>
    <s v="GUIDE X AXIS ASSY"/>
    <n v="1"/>
    <n v="1"/>
    <n v="1371.68"/>
    <s v="CNY"/>
    <n v="1.135"/>
    <n v="1371.68"/>
    <n v="1556.8568"/>
    <s v="C66SZX-SMT SERVICE"/>
    <s v="FUJI ELECTRIC (SHENZHEN) CO., LTD"/>
    <s v="Same"/>
    <n v="905468"/>
    <n v="663"/>
    <s v="309ASY INV-PTS SALES"/>
    <n v="0"/>
    <s v="4500128321/4500127945/4500127312"/>
    <n v="761888"/>
    <s v="富士电机（深圳）有限公司"/>
    <n v="0"/>
    <x v="1"/>
    <x v="6"/>
    <s v="Q3"/>
    <x v="1"/>
    <x v="0"/>
  </r>
  <r>
    <s v="ESHL"/>
    <s v="SZX"/>
    <x v="0"/>
    <d v="2020-10-12T00:00:00"/>
    <x v="0"/>
    <n v="14103857"/>
    <n v="44116"/>
    <s v="YMCT|KHY-M66K1-02"/>
    <s v="HNS X-FLEX CAM.EXT"/>
    <n v="1"/>
    <n v="1"/>
    <n v="3907.08"/>
    <s v="CNY"/>
    <n v="1.135"/>
    <n v="3907.08"/>
    <n v="4434.5357999999997"/>
    <s v="C66SZX-SMT SERVICE"/>
    <s v="FUJI ELECTRIC (SHENZHEN) CO., LTD"/>
    <s v="Same"/>
    <n v="905468"/>
    <n v="2096"/>
    <s v="309ASY INV-PTS SALES"/>
    <n v="0"/>
    <s v="4500128321/4500127945/4500127312"/>
    <n v="761888"/>
    <s v="富士电机（深圳）有限公司"/>
    <n v="0"/>
    <x v="1"/>
    <x v="6"/>
    <s v="Q3"/>
    <x v="1"/>
    <x v="0"/>
  </r>
  <r>
    <s v="ESHL"/>
    <s v="SZX"/>
    <x v="0"/>
    <d v="2020-10-12T00:00:00"/>
    <x v="0"/>
    <n v="14103857"/>
    <n v="44116"/>
    <s v="YMCT|KJM-M652F-00"/>
    <s v="SENSOR AZ POS.ASSY"/>
    <n v="1"/>
    <n v="1"/>
    <n v="707.96"/>
    <s v="CNY"/>
    <n v="1.135"/>
    <n v="707.96"/>
    <n v="803.53460000000007"/>
    <s v="C66SZX-SMT SERVICE"/>
    <s v="FUJI ELECTRIC (SHENZHEN) CO., LTD"/>
    <s v="Same"/>
    <n v="905468"/>
    <n v="366"/>
    <s v="309ASY INV-PTS SALES"/>
    <n v="0"/>
    <s v="4500128321/4500127945/4500127312"/>
    <n v="761888"/>
    <s v="富士电机（深圳）有限公司"/>
    <n v="0"/>
    <x v="1"/>
    <x v="6"/>
    <s v="Q3"/>
    <x v="1"/>
    <x v="0"/>
  </r>
  <r>
    <s v="ESHL"/>
    <s v="SZX"/>
    <x v="0"/>
    <d v="2020-10-12T00:00:00"/>
    <x v="0"/>
    <n v="14103857"/>
    <n v="44116"/>
    <s v="YMCT|KKL-M652H-01"/>
    <s v="SENSOR PLT.ASSY"/>
    <n v="1"/>
    <n v="1"/>
    <n v="1150.44"/>
    <s v="CNY"/>
    <n v="1.135"/>
    <n v="1150.44"/>
    <n v="1305.7494000000002"/>
    <s v="C66SZX-SMT SERVICE"/>
    <s v="FUJI ELECTRIC (SHENZHEN) CO., LTD"/>
    <s v="Same"/>
    <n v="905468"/>
    <n v="587"/>
    <s v="309ASY INV-PTS SALES"/>
    <n v="0"/>
    <s v="4500128321/4500127945/4500127312"/>
    <n v="761888"/>
    <s v="富士电机（深圳）有限公司"/>
    <n v="0"/>
    <x v="1"/>
    <x v="6"/>
    <s v="Q3"/>
    <x v="1"/>
    <x v="0"/>
  </r>
  <r>
    <s v="ESHL"/>
    <s v="SZX"/>
    <x v="0"/>
    <d v="2020-10-12T00:00:00"/>
    <x v="0"/>
    <n v="14103858"/>
    <n v="44116"/>
    <s v="YMCT|KHJ-M4488-B0"/>
    <s v="PARTS,FEEDER BOARD"/>
    <n v="15"/>
    <n v="15"/>
    <n v="0"/>
    <s v="CNY"/>
    <n v="1.135"/>
    <n v="0"/>
    <n v="0"/>
    <s v="C66SZX-SMT SERVICE"/>
    <s v="FUJI ELECTRIC (SHENZHEN) CO., LTD"/>
    <s v="Same"/>
    <n v="905470"/>
    <n v="7860"/>
    <s v="309ASY INV-PTS SALES"/>
    <n v="0"/>
    <s v="4500128366(C66-CAN-20015-Fuji Electric)"/>
    <n v="761900"/>
    <s v="富士电机（深圳）有限公司"/>
    <n v="0"/>
    <x v="1"/>
    <x v="6"/>
    <s v="Q3"/>
    <x v="1"/>
    <x v="0"/>
  </r>
  <r>
    <s v="ESHL"/>
    <s v="SHA"/>
    <x v="0"/>
    <d v="2020-10-12T00:00:00"/>
    <x v="0"/>
    <n v="14103859"/>
    <n v="44116"/>
    <s v="YMCT|KHY-M550B-50"/>
    <s v="RFK.ADD APCO"/>
    <n v="1"/>
    <n v="1"/>
    <n v="21392.04"/>
    <s v="CNY"/>
    <n v="1.135"/>
    <n v="21392.04"/>
    <n v="24279.965400000001"/>
    <s v="C66SHA-SERVICE GROUP"/>
    <s v="Trsensor Co.,Ltd"/>
    <s v="Same"/>
    <n v="905461"/>
    <n v="10062"/>
    <s v="309ASY INV-PTS SALES"/>
    <n v="0"/>
    <n v="0"/>
    <n v="761933"/>
    <s v="无锡莱顿电子有限公司"/>
    <n v="0"/>
    <x v="1"/>
    <x v="6"/>
    <s v="Q3"/>
    <x v="1"/>
    <x v="3"/>
  </r>
  <r>
    <s v="ESHL"/>
    <s v="SHA"/>
    <x v="0"/>
    <d v="2020-10-12T00:00:00"/>
    <x v="0"/>
    <n v="14103859"/>
    <n v="44116"/>
    <s v="YMCT|MSOFT-TOK577"/>
    <s v="SOFTWARE FOR YSM20R"/>
    <n v="1"/>
    <n v="1"/>
    <n v="17826.55"/>
    <s v="CNY"/>
    <n v="1.135"/>
    <n v="17826.55"/>
    <n v="20233.134249999999"/>
    <s v="C66SHA-SERVICE GROUP"/>
    <s v="Trsensor Co.,Ltd"/>
    <s v="Same"/>
    <n v="905461"/>
    <n v="8385"/>
    <s v="309ASY INV-PTS SALES"/>
    <n v="0"/>
    <n v="0"/>
    <n v="761933"/>
    <s v="无锡莱顿电子有限公司"/>
    <n v="0"/>
    <x v="1"/>
    <x v="6"/>
    <s v="Q3"/>
    <x v="1"/>
    <x v="3"/>
  </r>
  <r>
    <s v="ESHL"/>
    <s v="SHA"/>
    <x v="0"/>
    <d v="2020-10-12T00:00:00"/>
    <x v="0"/>
    <n v="14103860"/>
    <n v="44116"/>
    <s v="YMCT|KHN-M2993-S0"/>
    <s v="JIG CYL. 1 SPARE"/>
    <n v="2"/>
    <n v="2"/>
    <n v="4808.8500000000004"/>
    <s v="CNY"/>
    <n v="1.135"/>
    <n v="4808.8500000000004"/>
    <n v="5458.04475"/>
    <s v="C66SHA-SERVICE GROUP"/>
    <s v="ZHEJIANG CHINT ELECTRICS CO.,LTD"/>
    <s v="Same"/>
    <n v="905463"/>
    <n v="2809.68"/>
    <s v="309ASY INV-PTS SALES"/>
    <n v="0"/>
    <n v="0"/>
    <n v="761664"/>
    <s v="浙江正泰电器股份有限公司"/>
    <n v="0"/>
    <x v="1"/>
    <x v="6"/>
    <s v="Q3"/>
    <x v="1"/>
    <x v="3"/>
  </r>
  <r>
    <s v="ESHL"/>
    <s v="SHA"/>
    <x v="0"/>
    <d v="2020-10-12T00:00:00"/>
    <x v="0"/>
    <n v="14103861"/>
    <n v="44116"/>
    <s v="YMCT|KLW-M711S-A0"/>
    <s v="SHAFT 1 SPARE"/>
    <n v="1"/>
    <n v="1"/>
    <n v="6349.87"/>
    <s v="CNY"/>
    <n v="1.135"/>
    <n v="6349.87"/>
    <n v="7207.1024500000003"/>
    <s v="C66SHA-SERVICE GROUP"/>
    <s v="Yuyao Lingtong Electric Appliance Co., Ltd."/>
    <s v="Same"/>
    <n v="905464"/>
    <n v="3229"/>
    <s v="309ASY INV-PTS SALES"/>
    <n v="0"/>
    <n v="0"/>
    <n v="761669"/>
    <s v="余姚市灵通电器有限公司"/>
    <n v="0"/>
    <x v="1"/>
    <x v="6"/>
    <s v="Q3"/>
    <x v="1"/>
    <x v="3"/>
  </r>
  <r>
    <s v="ESHL"/>
    <s v="SHA"/>
    <x v="0"/>
    <d v="2020-10-14T00:00:00"/>
    <x v="0"/>
    <n v="14103862"/>
    <n v="44118"/>
    <s v="YMCT|KLW-M3712-02"/>
    <s v="COVER TAPE GUIDE"/>
    <n v="3"/>
    <n v="3"/>
    <n v="860.18"/>
    <s v="CNY"/>
    <n v="1.135"/>
    <n v="860.18"/>
    <n v="976.3042999999999"/>
    <s v="C66SHA-SERVICE GROUP"/>
    <s v="Suzhou Inovance Technology Co Ltd"/>
    <s v="Same"/>
    <n v="905471"/>
    <n v="366"/>
    <s v="309ASY INV-PTS SALES"/>
    <n v="0"/>
    <n v="0"/>
    <n v="762232"/>
    <s v="苏州汇川技术有限公司"/>
    <n v="0"/>
    <x v="1"/>
    <x v="6"/>
    <s v="Q3"/>
    <x v="1"/>
    <x v="3"/>
  </r>
  <r>
    <s v="ESHL"/>
    <s v="SHA"/>
    <x v="0"/>
    <d v="2020-10-14T00:00:00"/>
    <x v="0"/>
    <n v="14103863"/>
    <n v="44118"/>
    <s v="YMCT|KKE-M2267-A0"/>
    <s v="GUIDE X AXIS ASSY"/>
    <n v="1"/>
    <n v="1"/>
    <n v="1695.58"/>
    <s v="CNY"/>
    <n v="1.135"/>
    <n v="1695.58"/>
    <n v="1924.4832999999999"/>
    <s v="C66SHA-SERVICE GROUP"/>
    <s v="Suzhou Inovance Technology Co Ltd"/>
    <s v="Same"/>
    <n v="905472"/>
    <n v="808"/>
    <s v="309ASY INV-PTS SALES"/>
    <n v="0"/>
    <n v="0"/>
    <n v="762237"/>
    <s v="苏州汇川技术有限公司"/>
    <n v="0"/>
    <x v="1"/>
    <x v="6"/>
    <s v="Q3"/>
    <x v="1"/>
    <x v="3"/>
  </r>
  <r>
    <s v="ESHL"/>
    <s v="SHA"/>
    <x v="0"/>
    <d v="2020-10-14T00:00:00"/>
    <x v="0"/>
    <n v="14103863"/>
    <n v="44118"/>
    <s v="YMCT|KLJ-MC145-00"/>
    <s v="LEVER TAPE GUIDE F"/>
    <n v="15"/>
    <n v="15"/>
    <n v="743.36"/>
    <s v="CNY"/>
    <n v="1.135"/>
    <n v="743.36"/>
    <n v="843.71360000000004"/>
    <s v="C66SHA-SERVICE GROUP"/>
    <s v="Suzhou Inovance Technology Co Ltd"/>
    <s v="Same"/>
    <n v="905472"/>
    <n v="329.7"/>
    <s v="309ASY INV-PTS SALES"/>
    <n v="0"/>
    <n v="0"/>
    <n v="762237"/>
    <s v="苏州汇川技术有限公司"/>
    <n v="0"/>
    <x v="1"/>
    <x v="6"/>
    <s v="Q3"/>
    <x v="1"/>
    <x v="3"/>
  </r>
  <r>
    <s v="ESHL"/>
    <s v="SHA"/>
    <x v="0"/>
    <d v="2020-10-15T00:00:00"/>
    <x v="0"/>
    <n v="14103864"/>
    <n v="44119"/>
    <s v="YMCT|KHN-M7710-A4"/>
    <s v="NOZZLE 301A ASSY"/>
    <n v="10"/>
    <n v="10"/>
    <n v="7840.71"/>
    <s v="CNY"/>
    <n v="1.135"/>
    <n v="7840.71"/>
    <n v="8899.2058500000003"/>
    <s v="C66SHA-SERVICE GROUP"/>
    <s v="WUXI NANJIE MICRO-ELECTRONICS CO.,LTD"/>
    <s v="Same"/>
    <n v="905473"/>
    <n v="4183.72"/>
    <s v="309ASY INV-PTS SALES"/>
    <n v="0"/>
    <n v="0"/>
    <n v="762631"/>
    <s v="无锡南杰微电子有限公司"/>
    <n v="0"/>
    <x v="1"/>
    <x v="6"/>
    <s v="Q3"/>
    <x v="1"/>
    <x v="3"/>
  </r>
  <r>
    <s v="ESHL"/>
    <s v="SHA"/>
    <x v="0"/>
    <d v="2020-10-15T00:00:00"/>
    <x v="0"/>
    <n v="14103865"/>
    <n v="44119"/>
    <s v="YMCT|KHN-M7710-A4"/>
    <s v="NOZZLE 301A ASSY"/>
    <n v="3"/>
    <n v="3"/>
    <n v="2092.04"/>
    <s v="CNY"/>
    <n v="1.135"/>
    <n v="2092.04"/>
    <n v="2374.4654"/>
    <s v="C66SHA-SERVICE GROUP"/>
    <s v="Jiangyin Tori Electric Co., Ltd."/>
    <s v="Same"/>
    <n v="905474"/>
    <n v="1255.1199999999999"/>
    <s v="309ASY INV-PTS SALES"/>
    <n v="0"/>
    <n v="0"/>
    <n v="762632"/>
    <s v="江阴东瑞电气有限公司"/>
    <n v="0"/>
    <x v="1"/>
    <x v="6"/>
    <s v="Q3"/>
    <x v="1"/>
    <x v="3"/>
  </r>
  <r>
    <s v="ESHL"/>
    <s v="SHA"/>
    <x v="1"/>
    <d v="2020-10-19T00:00:00"/>
    <x v="0"/>
    <n v="12101106"/>
    <n v="44123"/>
    <s v="YMCT|REPAIR CHARGE"/>
    <s v="REPAIR CHARGE"/>
    <n v="1"/>
    <n v="1"/>
    <n v="1769.91"/>
    <s v="CNY"/>
    <n v="1.135"/>
    <n v="1769.91"/>
    <n v="2008.8478500000001"/>
    <s v="C66SHA-SERVICE GROUP"/>
    <s v="Shanghai Keter New Materials Co., Ltd."/>
    <s v="Same"/>
    <n v="905475"/>
    <n v="0"/>
    <s v="309ASY INV-NON-CON-V"/>
    <n v="0"/>
    <n v="0"/>
    <n v="0"/>
    <s v="上海科特新材料股份有限公司"/>
    <n v="0"/>
    <x v="1"/>
    <x v="6"/>
    <s v="Q3"/>
    <x v="1"/>
    <x v="3"/>
  </r>
  <r>
    <s v="ESHL"/>
    <s v="SHA"/>
    <x v="3"/>
    <d v="2020-10-19T00:00:00"/>
    <x v="0"/>
    <n v="13100181"/>
    <n v="44123"/>
    <s v="YMCT|REPAIR CHARGE"/>
    <s v="REPAIR CHARGE"/>
    <n v="1"/>
    <n v="1"/>
    <n v="28761.06"/>
    <s v="CNY"/>
    <n v="1.135"/>
    <n v="28761.06"/>
    <n v="32643.803100000001"/>
    <s v="C66SHA-SERVICE GROUP"/>
    <s v="Nanjing Putao Electronic Equipment Manufacturing C"/>
    <s v="Same"/>
    <n v="905476"/>
    <n v="0"/>
    <s v="309ASY INV-CONTRACT"/>
    <n v="0"/>
    <n v="0"/>
    <n v="0"/>
    <s v="南京浦涛电子设备制造有限公司"/>
    <n v="0"/>
    <x v="1"/>
    <x v="6"/>
    <s v="Q3"/>
    <x v="1"/>
    <x v="3"/>
  </r>
  <r>
    <s v="ESHL"/>
    <s v="SHA"/>
    <x v="3"/>
    <d v="2020-10-19T00:00:00"/>
    <x v="0"/>
    <n v="13100182"/>
    <n v="44123"/>
    <s v="YMCT|REPAIR CHARGE"/>
    <s v="REPAIR CHARGE"/>
    <n v="1"/>
    <n v="1"/>
    <n v="5309.73"/>
    <s v="CNY"/>
    <n v="1.135"/>
    <n v="5309.73"/>
    <n v="6026.5435499999994"/>
    <s v="C66SHA-SERVICE GROUP"/>
    <s v="Shanghai Leizhu Lighting Device Co.,Ltd."/>
    <s v="Same"/>
    <n v="905477"/>
    <n v="0"/>
    <s v="309ASY INV-CONTRACT"/>
    <n v="0"/>
    <n v="0"/>
    <n v="0"/>
    <s v="上海雷蛛照明电器有限公司"/>
    <n v="0"/>
    <x v="1"/>
    <x v="6"/>
    <s v="Q3"/>
    <x v="1"/>
    <x v="3"/>
  </r>
  <r>
    <s v="ESHL"/>
    <s v="SZX"/>
    <x v="0"/>
    <d v="2020-10-19T00:00:00"/>
    <x v="0"/>
    <n v="14103866"/>
    <n v="44123"/>
    <s v="YMCT|90990-25J026."/>
    <s v="BEARING"/>
    <n v="10"/>
    <n v="10"/>
    <n v="1327.43"/>
    <s v="CNY"/>
    <n v="1.135"/>
    <n v="1327.43"/>
    <n v="1506.6330500000001"/>
    <s v="C66SZX-SMT SERVICE"/>
    <s v="ShenZhen Eastar Electronic Co., Ltd"/>
    <s v="Same"/>
    <n v="905478"/>
    <n v="0"/>
    <s v="309ASY INV-PTS SALES"/>
    <n v="0"/>
    <s v="ESDPAP20070022/ESDPAP20080029/ESDPAP20080030"/>
    <n v="763012"/>
    <s v="深圳市易事达电子有限公司"/>
    <n v="0"/>
    <x v="1"/>
    <x v="6"/>
    <s v="Q3"/>
    <x v="1"/>
    <x v="0"/>
  </r>
  <r>
    <s v="ESHL"/>
    <s v="SZX"/>
    <x v="0"/>
    <d v="2020-10-19T00:00:00"/>
    <x v="0"/>
    <n v="14103866"/>
    <n v="44123"/>
    <s v="YMCT|KLW-M5802-T0"/>
    <s v="HEAD SERVO UNIT ASSY"/>
    <n v="1"/>
    <n v="1"/>
    <n v="7699.12"/>
    <s v="CNY"/>
    <n v="1.135"/>
    <n v="7699.12"/>
    <n v="8738.5012000000006"/>
    <s v="C66SZX-SMT SERVICE"/>
    <s v="ShenZhen Eastar Electronic Co., Ltd"/>
    <s v="Same"/>
    <n v="905478"/>
    <n v="4215"/>
    <s v="309ASY INV-PTS SALES"/>
    <n v="0"/>
    <s v="ESDPAP20070022/ESDPAP20080029/ESDPAP20080030"/>
    <n v="763012"/>
    <s v="深圳市易事达电子有限公司"/>
    <n v="0"/>
    <x v="1"/>
    <x v="6"/>
    <s v="Q3"/>
    <x v="1"/>
    <x v="0"/>
  </r>
  <r>
    <s v="ESHL"/>
    <s v="SZX"/>
    <x v="0"/>
    <d v="2020-10-19T00:00:00"/>
    <x v="0"/>
    <n v="14103866"/>
    <n v="44123"/>
    <s v="YMCT|KLC-M9192-00"/>
    <s v="SENSOR HEAD 2"/>
    <n v="2"/>
    <n v="2"/>
    <n v="4265.49"/>
    <s v="CNY"/>
    <n v="1.135"/>
    <n v="4265.49"/>
    <n v="4841.33115"/>
    <s v="C66SZX-SMT SERVICE"/>
    <s v="ShenZhen Eastar Electronic Co., Ltd"/>
    <s v="Same"/>
    <n v="905478"/>
    <n v="2286"/>
    <s v="309ASY INV-PTS SALES"/>
    <n v="0"/>
    <s v="ESDPAP20070022/ESDPAP20080029/ESDPAP20080030"/>
    <n v="763012"/>
    <s v="深圳市易事达电子有限公司"/>
    <n v="0"/>
    <x v="1"/>
    <x v="6"/>
    <s v="Q3"/>
    <x v="1"/>
    <x v="0"/>
  </r>
  <r>
    <s v="ESHL"/>
    <s v="SZX"/>
    <x v="0"/>
    <d v="2020-10-19T00:00:00"/>
    <x v="0"/>
    <n v="14103866"/>
    <n v="44123"/>
    <s v="YMCT|KLW-M653R-42"/>
    <s v="SEN.DS CV5 AMP ASSY"/>
    <n v="1"/>
    <n v="1"/>
    <n v="1415.93"/>
    <s v="CNY"/>
    <n v="1.135"/>
    <n v="1415.93"/>
    <n v="1607.0805500000001"/>
    <s v="C66SZX-SMT SERVICE"/>
    <s v="ShenZhen Eastar Electronic Co., Ltd"/>
    <s v="Same"/>
    <n v="905478"/>
    <n v="755"/>
    <s v="309ASY INV-PTS SALES"/>
    <n v="0"/>
    <s v="ESDPAP20070022/ESDPAP20080029/ESDPAP20080030"/>
    <n v="763012"/>
    <s v="深圳市易事达电子有限公司"/>
    <n v="0"/>
    <x v="1"/>
    <x v="6"/>
    <s v="Q3"/>
    <x v="1"/>
    <x v="0"/>
  </r>
  <r>
    <s v="ESHL"/>
    <s v="SZX"/>
    <x v="0"/>
    <d v="2020-10-19T00:00:00"/>
    <x v="0"/>
    <n v="14103866"/>
    <n v="44123"/>
    <s v="YMCT|KLW-M516A-00"/>
    <s v="PEN TOUCH"/>
    <n v="1"/>
    <n v="1"/>
    <n v="0"/>
    <s v="CNY"/>
    <n v="1.135"/>
    <n v="0"/>
    <n v="0"/>
    <s v="C66SZX-SMT SERVICE"/>
    <s v="ShenZhen Eastar Electronic Co., Ltd"/>
    <s v="Same"/>
    <n v="905478"/>
    <n v="12"/>
    <s v="309ASY INV-PTS SALES"/>
    <n v="0"/>
    <s v="ESDPAP20070022/ESDPAP20080029/ESDPAP20080030"/>
    <n v="763012"/>
    <s v="深圳市易事达电子有限公司"/>
    <n v="0"/>
    <x v="1"/>
    <x v="6"/>
    <s v="Q3"/>
    <x v="1"/>
    <x v="0"/>
  </r>
  <r>
    <s v="ESHL"/>
    <s v="SHA"/>
    <x v="0"/>
    <d v="2020-10-19T00:00:00"/>
    <x v="0"/>
    <n v="14103867"/>
    <n v="44123"/>
    <s v="YMCT|KV7-M9266-01"/>
    <s v="GUIDE"/>
    <n v="3"/>
    <n v="3"/>
    <n v="2384.0700000000002"/>
    <s v="CNY"/>
    <n v="1.135"/>
    <n v="2384.0700000000002"/>
    <n v="2705.9194500000003"/>
    <s v="C66SHA-SERVICE GROUP"/>
    <s v="Shanghai Leizhu Lighting Device Co.,Ltd."/>
    <s v="Same"/>
    <n v="905479"/>
    <n v="1236"/>
    <s v="309ASY INV-PTS SALES"/>
    <n v="0"/>
    <n v="0"/>
    <n v="763006"/>
    <s v="上海雷蛛照明电器有限公司"/>
    <n v="0"/>
    <x v="1"/>
    <x v="6"/>
    <s v="Q3"/>
    <x v="1"/>
    <x v="3"/>
  </r>
  <r>
    <s v="ESHL"/>
    <s v="SHA"/>
    <x v="0"/>
    <d v="2020-10-20T00:00:00"/>
    <x v="0"/>
    <n v="14103868"/>
    <n v="44124"/>
    <s v="YMCT|KLJ-MC145-00"/>
    <s v="LEVER TAPE GUIDE F"/>
    <n v="30"/>
    <n v="30"/>
    <n v="1486.73"/>
    <s v="CNY"/>
    <n v="1.135"/>
    <n v="1486.73"/>
    <n v="1687.4385500000001"/>
    <s v="C66SHA-SERVICE GROUP"/>
    <s v="Suzhou Inovance Technology Co Ltd"/>
    <s v="Same"/>
    <n v="905480"/>
    <n v="659.4"/>
    <s v="309ASY INV-PTS SALES"/>
    <n v="0"/>
    <n v="0"/>
    <n v="763143"/>
    <s v="苏州汇川技术有限公司"/>
    <n v="0"/>
    <x v="1"/>
    <x v="6"/>
    <s v="Q3"/>
    <x v="1"/>
    <x v="3"/>
  </r>
  <r>
    <s v="ESHL"/>
    <s v="SHA"/>
    <x v="0"/>
    <d v="2020-10-20T00:00:00"/>
    <x v="0"/>
    <n v="14103868"/>
    <n v="44124"/>
    <s v="YMCT|KLJ-MC163-00"/>
    <s v="COVER TAIL"/>
    <n v="4"/>
    <n v="4"/>
    <n v="389.38"/>
    <s v="CNY"/>
    <n v="1.135"/>
    <n v="389.38"/>
    <n v="441.94630000000001"/>
    <s v="C66SHA-SERVICE GROUP"/>
    <s v="Suzhou Inovance Technology Co Ltd"/>
    <s v="Same"/>
    <n v="905480"/>
    <n v="184"/>
    <s v="309ASY INV-PTS SALES"/>
    <n v="0"/>
    <n v="0"/>
    <n v="763143"/>
    <s v="苏州汇川技术有限公司"/>
    <n v="0"/>
    <x v="1"/>
    <x v="6"/>
    <s v="Q3"/>
    <x v="1"/>
    <x v="3"/>
  </r>
  <r>
    <s v="ESHL"/>
    <s v="SHA"/>
    <x v="0"/>
    <d v="2020-10-20T00:00:00"/>
    <x v="0"/>
    <n v="14103868"/>
    <n v="44124"/>
    <s v="YMCT|KGA-M3803-00"/>
    <s v="BLOWER"/>
    <n v="1"/>
    <n v="1"/>
    <n v="233.63"/>
    <s v="CNY"/>
    <n v="1.135"/>
    <n v="233.63"/>
    <n v="265.17005"/>
    <s v="C66SHA-SERVICE GROUP"/>
    <s v="Suzhou Inovance Technology Co Ltd"/>
    <s v="Same"/>
    <n v="905480"/>
    <n v="99"/>
    <s v="309ASY INV-PTS SALES"/>
    <n v="0"/>
    <n v="0"/>
    <n v="763143"/>
    <s v="苏州汇川技术有限公司"/>
    <n v="0"/>
    <x v="1"/>
    <x v="6"/>
    <s v="Q3"/>
    <x v="1"/>
    <x v="3"/>
  </r>
  <r>
    <s v="ESHL"/>
    <s v="SHA"/>
    <x v="0"/>
    <d v="2020-10-20T00:00:00"/>
    <x v="0"/>
    <n v="14103868"/>
    <n v="44124"/>
    <s v="YMCT|KGA-M3801-00"/>
    <s v="CLEANER,LENS"/>
    <n v="2"/>
    <n v="2"/>
    <n v="215.93"/>
    <s v="CNY"/>
    <n v="1.135"/>
    <n v="215.93"/>
    <n v="245.08055000000002"/>
    <s v="C66SHA-SERVICE GROUP"/>
    <s v="Suzhou Inovance Technology Co Ltd"/>
    <s v="Same"/>
    <n v="905480"/>
    <n v="92"/>
    <s v="309ASY INV-PTS SALES"/>
    <n v="0"/>
    <n v="0"/>
    <n v="763143"/>
    <s v="苏州汇川技术有限公司"/>
    <n v="0"/>
    <x v="1"/>
    <x v="6"/>
    <s v="Q3"/>
    <x v="1"/>
    <x v="3"/>
  </r>
  <r>
    <s v="ESHL"/>
    <s v="SHA"/>
    <x v="0"/>
    <d v="2020-10-20T00:00:00"/>
    <x v="0"/>
    <n v="14103868"/>
    <n v="44124"/>
    <s v="YMCT|KGA-M3802-00"/>
    <s v="SWAB"/>
    <n v="6"/>
    <n v="6"/>
    <n v="26.55"/>
    <s v="CNY"/>
    <n v="1.135"/>
    <n v="26.55"/>
    <n v="30.134250000000002"/>
    <s v="C66SHA-SERVICE GROUP"/>
    <s v="Suzhou Inovance Technology Co Ltd"/>
    <s v="Same"/>
    <n v="905480"/>
    <n v="6"/>
    <s v="309ASY INV-PTS SALES"/>
    <n v="0"/>
    <n v="0"/>
    <n v="763143"/>
    <s v="苏州汇川技术有限公司"/>
    <n v="0"/>
    <x v="1"/>
    <x v="6"/>
    <s v="Q3"/>
    <x v="1"/>
    <x v="3"/>
  </r>
  <r>
    <s v="ESHL"/>
    <s v="XIY"/>
    <x v="0"/>
    <d v="2020-10-21T00:00:00"/>
    <x v="0"/>
    <n v="14103869"/>
    <n v="44125"/>
    <s v="YMCT|KHN-M7710-A4"/>
    <s v="NOZZLE 301A ASSY"/>
    <n v="2"/>
    <n v="2"/>
    <n v="1527.43"/>
    <s v="CNY"/>
    <n v="1.135"/>
    <n v="1527.43"/>
    <n v="1733.6330500000001"/>
    <s v="C66XIY-SERVICE GROUP"/>
    <s v="Zhengzhou jingchengda Electronic Technology Co., L"/>
    <s v="Same"/>
    <n v="905481"/>
    <n v="640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HN-M7720-A3"/>
    <s v="NOZZLE 302A ASSY"/>
    <n v="5"/>
    <n v="5"/>
    <n v="3818.58"/>
    <s v="CNY"/>
    <n v="1.135"/>
    <n v="3818.58"/>
    <n v="4334.0883000000003"/>
    <s v="C66XIY-SERVICE GROUP"/>
    <s v="Zhengzhou jingchengda Electronic Technology Co., L"/>
    <s v="Same"/>
    <n v="905481"/>
    <n v="1525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HY-M7740-A0"/>
    <s v="NOZZLE 303A/314A AS."/>
    <n v="10"/>
    <n v="10"/>
    <n v="7690.27"/>
    <s v="CNY"/>
    <n v="1.135"/>
    <n v="7690.27"/>
    <n v="8728.4564499999997"/>
    <s v="C66XIY-SERVICE GROUP"/>
    <s v="Zhengzhou jingchengda Electronic Technology Co., L"/>
    <s v="Same"/>
    <n v="905481"/>
    <n v="3938.5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HY-M7750-A0"/>
    <s v="NOZZLE 304A/315A AS."/>
    <n v="2"/>
    <n v="2"/>
    <n v="1543.36"/>
    <s v="CNY"/>
    <n v="1.135"/>
    <n v="1543.36"/>
    <n v="1751.7135999999998"/>
    <s v="C66XIY-SERVICE GROUP"/>
    <s v="Zhengzhou jingchengda Electronic Technology Co., L"/>
    <s v="Same"/>
    <n v="905481"/>
    <n v="900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LW-M8527-00"/>
    <s v="FILTER"/>
    <n v="40"/>
    <n v="40"/>
    <n v="1628.32"/>
    <s v="CNY"/>
    <n v="1.135"/>
    <n v="1628.32"/>
    <n v="1848.1432"/>
    <s v="C66XIY-SERVICE GROUP"/>
    <s v="Zhengzhou jingchengda Electronic Technology Co., L"/>
    <s v="Same"/>
    <n v="905481"/>
    <n v="880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46-M8527-C0"/>
    <s v="FILTER(VACUUM PUMP)"/>
    <n v="40"/>
    <n v="40"/>
    <n v="2619.4699999999998"/>
    <s v="CNY"/>
    <n v="1.135"/>
    <n v="2619.4699999999998"/>
    <n v="2973.09845"/>
    <s v="C66XIY-SERVICE GROUP"/>
    <s v="Zhengzhou jingchengda Electronic Technology Co., L"/>
    <s v="Same"/>
    <n v="905481"/>
    <n v="1400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LW-M715B-00"/>
    <s v="GASKET"/>
    <n v="20"/>
    <n v="20"/>
    <n v="513.27"/>
    <s v="CNY"/>
    <n v="1.135"/>
    <n v="513.27"/>
    <n v="582.56145000000004"/>
    <s v="C66XIY-SERVICE GROUP"/>
    <s v="Zhengzhou jingchengda Electronic Technology Co., L"/>
    <s v="Same"/>
    <n v="905481"/>
    <n v="280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90990-17J010"/>
    <s v="O-RING"/>
    <n v="20"/>
    <n v="20"/>
    <n v="247.79"/>
    <s v="CNY"/>
    <n v="1.135"/>
    <n v="247.79"/>
    <n v="281.24164999999999"/>
    <s v="C66XIY-SERVICE GROUP"/>
    <s v="Zhengzhou jingchengda Electronic Technology Co., L"/>
    <s v="Same"/>
    <n v="905481"/>
    <n v="120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V8-M8883-A0"/>
    <s v="NEEDLE ASSY."/>
    <n v="1"/>
    <n v="1"/>
    <n v="16.809999999999999"/>
    <s v="CNY"/>
    <n v="1.135"/>
    <n v="16.809999999999999"/>
    <n v="19.079349999999998"/>
    <s v="C66XIY-SERVICE GROUP"/>
    <s v="Zhengzhou jingchengda Electronic Technology Co., L"/>
    <s v="Same"/>
    <n v="905481"/>
    <n v="9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JK-M194S-00"/>
    <s v="PLATE.BASE 1.2"/>
    <n v="1"/>
    <n v="1"/>
    <n v="78.760000000000005"/>
    <s v="CNY"/>
    <n v="1.135"/>
    <n v="78.760000000000005"/>
    <n v="89.392600000000002"/>
    <s v="C66XIY-SERVICE GROUP"/>
    <s v="Zhengzhou jingchengda Electronic Technology Co., L"/>
    <s v="Same"/>
    <n v="905481"/>
    <n v="42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LJ-MC1C3-00"/>
    <s v="SCREW"/>
    <n v="3"/>
    <n v="3"/>
    <n v="7.96"/>
    <s v="CNY"/>
    <n v="1.135"/>
    <n v="7.96"/>
    <n v="9.0345999999999993"/>
    <s v="C66XIY-SERVICE GROUP"/>
    <s v="Zhengzhou jingchengda Electronic Technology Co., L"/>
    <s v="Same"/>
    <n v="905481"/>
    <n v="3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V8-M8870-10"/>
    <s v="TURBINE OIL 1L"/>
    <n v="1"/>
    <n v="1"/>
    <n v="99.12"/>
    <s v="CNY"/>
    <n v="1.135"/>
    <n v="99.12"/>
    <n v="112.50120000000001"/>
    <s v="C66XIY-SERVICE GROUP"/>
    <s v="Zhengzhou jingchengda Electronic Technology Co., L"/>
    <s v="Same"/>
    <n v="905481"/>
    <n v="252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HN-M8860-01"/>
    <s v="CLEANING KIT"/>
    <n v="1"/>
    <n v="1"/>
    <n v="786.73"/>
    <s v="CNY"/>
    <n v="1.135"/>
    <n v="786.73"/>
    <n v="892.93855000000008"/>
    <s v="C66XIY-SERVICE GROUP"/>
    <s v="Zhengzhou jingchengda Electronic Technology Co., L"/>
    <s v="Same"/>
    <n v="905481"/>
    <n v="416"/>
    <s v="309ASY INV-PTS SALES"/>
    <n v="0"/>
    <n v="0"/>
    <n v="763435"/>
    <s v="郑州精诚达电子技术有限公司"/>
    <n v="0"/>
    <x v="1"/>
    <x v="6"/>
    <s v="Q3"/>
    <x v="1"/>
    <x v="2"/>
  </r>
  <r>
    <s v="ESHL"/>
    <s v="SHA"/>
    <x v="0"/>
    <d v="2020-10-22T00:00:00"/>
    <x v="1"/>
    <n v="14103870"/>
    <n v="44126"/>
    <s v="ZMTR|MULTI-STICK FEEDER(3 CHANNEL)"/>
    <s v="3 Channels Multi-Stick Feeder"/>
    <n v="1"/>
    <n v="1"/>
    <n v="1752.21"/>
    <s v="CNY"/>
    <n v="1.135"/>
    <n v="1752.21"/>
    <n v="1988.7583500000001"/>
    <s v="C66SHA-SERVICE GROUP"/>
    <s v="FrSky Electronic Co., Ltd."/>
    <s v="Same"/>
    <n v="905482"/>
    <n v="1017.7"/>
    <s v="309ASY INV-PTS SALES"/>
    <n v="0"/>
    <n v="0"/>
    <n v="763558"/>
    <s v="无锡睿思凯科技股份有限公司"/>
    <n v="0"/>
    <x v="1"/>
    <x v="6"/>
    <s v="Q3"/>
    <x v="1"/>
    <x v="3"/>
  </r>
  <r>
    <s v="ESHL"/>
    <s v="SHA"/>
    <x v="3"/>
    <d v="2020-11-03T00:00:00"/>
    <x v="1"/>
    <n v="13100183"/>
    <n v="44138"/>
    <s v="SAKI|REPAIR CHARGE"/>
    <s v="REPAIR CHARGE"/>
    <n v="5"/>
    <n v="5"/>
    <n v="19911.5"/>
    <s v="CNY"/>
    <n v="1.155"/>
    <n v="19911.5"/>
    <n v="22997.782500000001"/>
    <s v="C66SHA-SERVICE GROUP"/>
    <s v="E.G.O. Components (China) Co., Ltd"/>
    <s v="Same"/>
    <n v="905487"/>
    <n v="0"/>
    <s v="309ASY INV-CONTRACT"/>
    <n v="0"/>
    <n v="0"/>
    <n v="0"/>
    <s v="益技欧电子器件（中国）有限公司"/>
    <n v="0"/>
    <x v="1"/>
    <x v="7"/>
    <s v="Q3"/>
    <x v="1"/>
    <x v="3"/>
  </r>
  <r>
    <s v="ESHL"/>
    <s v="BJS"/>
    <x v="0"/>
    <d v="2020-11-03T00:00:00"/>
    <x v="2"/>
    <n v="14103871"/>
    <n v="44138"/>
    <s v="HELI|6898"/>
    <s v="KRYTOX XHT-BDZ 0.5Kg(1.1Lb)"/>
    <n v="1"/>
    <n v="1"/>
    <n v="21600"/>
    <s v="CNY"/>
    <n v="1.155"/>
    <n v="21600"/>
    <n v="24948"/>
    <s v="C66BJS-SMT SERVICE"/>
    <s v="Qingdao Rongchuang Xinwei Technology Co., Ltd."/>
    <s v="Same"/>
    <n v="905484"/>
    <n v="12785.42"/>
    <s v="309ASY INV-PTS SALES"/>
    <n v="0"/>
    <s v="青岛融创20200730"/>
    <n v="764501"/>
    <s v="青岛融创信为技术有限公司"/>
    <n v="0"/>
    <x v="1"/>
    <x v="7"/>
    <s v="Q3"/>
    <x v="1"/>
    <x v="1"/>
  </r>
  <r>
    <s v="ESHL"/>
    <s v="SHA"/>
    <x v="0"/>
    <d v="2020-11-03T00:00:00"/>
    <x v="0"/>
    <n v="14103872"/>
    <n v="44138"/>
    <s v="YMCT|KKE-M917H-00"/>
    <s v="BELT CONVEYOR"/>
    <n v="2"/>
    <n v="2"/>
    <n v="254.87"/>
    <s v="CNY"/>
    <n v="1.155"/>
    <n v="254.87"/>
    <n v="294.37485000000004"/>
    <s v="C66SHA-SERVICE GROUP"/>
    <s v="Jianfeng Electronic Technology Co., Ltd."/>
    <s v="Same"/>
    <n v="905486"/>
    <n v="138"/>
    <s v="309ASY INV-PTS SALES"/>
    <n v="0"/>
    <n v="0"/>
    <n v="764702"/>
    <s v="鉴丰电子科技有限公司"/>
    <n v="0"/>
    <x v="1"/>
    <x v="7"/>
    <s v="Q3"/>
    <x v="1"/>
    <x v="3"/>
  </r>
  <r>
    <s v="ESHL"/>
    <s v="SHA"/>
    <x v="0"/>
    <d v="2020-11-04T00:00:00"/>
    <x v="0"/>
    <n v="14103873"/>
    <n v="44139"/>
    <s v="YMCT|KHY-M9129-00"/>
    <s v="BELT 1 CONVEYOR"/>
    <n v="4"/>
    <n v="4"/>
    <n v="1118.58"/>
    <s v="CNY"/>
    <n v="1.155"/>
    <n v="1118.58"/>
    <n v="1291.9598999999998"/>
    <s v="C66SHA-SERVICE GROUP"/>
    <s v="Jiangsu Xinli Electronics Changzhou Co., Ltd."/>
    <s v="Same"/>
    <n v="905488"/>
    <n v="580"/>
    <s v="309ASY INV-PTS SALES"/>
    <n v="0"/>
    <n v="0"/>
    <n v="765031"/>
    <s v="江苏信利电子常州有限公司"/>
    <n v="0"/>
    <x v="1"/>
    <x v="7"/>
    <s v="Q3"/>
    <x v="1"/>
    <x v="3"/>
  </r>
  <r>
    <s v="ESHL"/>
    <s v="SHA"/>
    <x v="0"/>
    <d v="2020-11-04T00:00:00"/>
    <x v="0"/>
    <n v="14103873"/>
    <n v="44139"/>
    <s v="YMCT|KKE-M9127-00"/>
    <s v="BELT 1 CONVEYOR"/>
    <n v="2"/>
    <n v="2"/>
    <n v="352.21"/>
    <s v="CNY"/>
    <n v="1.155"/>
    <n v="352.21"/>
    <n v="406.80255"/>
    <s v="C66SHA-SERVICE GROUP"/>
    <s v="Jiangsu Xinli Electronics Changzhou Co., Ltd."/>
    <s v="Same"/>
    <n v="905488"/>
    <n v="182"/>
    <s v="309ASY INV-PTS SALES"/>
    <n v="0"/>
    <n v="0"/>
    <n v="765031"/>
    <s v="江苏信利电子常州有限公司"/>
    <n v="0"/>
    <x v="1"/>
    <x v="7"/>
    <s v="Q3"/>
    <x v="1"/>
    <x v="3"/>
  </r>
  <r>
    <s v="ESHL"/>
    <s v="SHA"/>
    <x v="0"/>
    <d v="2020-11-04T00:00:00"/>
    <x v="0"/>
    <n v="14103873"/>
    <n v="44139"/>
    <s v="YMCT|KKE-M917H-00"/>
    <s v="BELT CONVEYOR"/>
    <n v="2"/>
    <n v="2"/>
    <n v="263.72000000000003"/>
    <s v="CNY"/>
    <n v="1.155"/>
    <n v="263.72000000000003"/>
    <n v="304.59660000000002"/>
    <s v="C66SHA-SERVICE GROUP"/>
    <s v="Jiangsu Xinli Electronics Changzhou Co., Ltd."/>
    <s v="Same"/>
    <n v="905488"/>
    <n v="138"/>
    <s v="309ASY INV-PTS SALES"/>
    <n v="0"/>
    <n v="0"/>
    <n v="765031"/>
    <s v="江苏信利电子常州有限公司"/>
    <n v="0"/>
    <x v="1"/>
    <x v="7"/>
    <s v="Q3"/>
    <x v="1"/>
    <x v="3"/>
  </r>
  <r>
    <s v="ESHL"/>
    <s v="SHA"/>
    <x v="0"/>
    <d v="2020-11-04T00:00:00"/>
    <x v="0"/>
    <n v="14103874"/>
    <n v="44139"/>
    <s v="YMCT|KKE-M7126-00"/>
    <s v="SHAFT 2 TENSION"/>
    <n v="2"/>
    <n v="2"/>
    <n v="263.72000000000003"/>
    <s v="CNY"/>
    <n v="1.155"/>
    <n v="263.72000000000003"/>
    <n v="304.59660000000002"/>
    <s v="C66SHA-SERVICE GROUP"/>
    <s v="ZHEJIANG CHINT ELECTRICS CO.,LTD"/>
    <s v="Same"/>
    <n v="905489"/>
    <n v="122"/>
    <s v="309ASY INV-PTS SALES"/>
    <n v="0"/>
    <n v="0"/>
    <n v="765047"/>
    <s v="浙江正泰电器股份有限公司"/>
    <n v="0"/>
    <x v="1"/>
    <x v="7"/>
    <s v="Q3"/>
    <x v="1"/>
    <x v="3"/>
  </r>
  <r>
    <s v="ESHL"/>
    <s v="SHA"/>
    <x v="0"/>
    <d v="2020-11-04T00:00:00"/>
    <x v="0"/>
    <n v="14103874"/>
    <n v="44139"/>
    <s v="YMCT|90933-03J128"/>
    <s v="BEARING:MF128ZZS"/>
    <n v="2"/>
    <n v="2"/>
    <n v="323.89"/>
    <s v="CNY"/>
    <n v="1.155"/>
    <n v="323.89"/>
    <n v="374.09294999999997"/>
    <s v="C66SHA-SERVICE GROUP"/>
    <s v="ZHEJIANG CHINT ELECTRICS CO.,LTD"/>
    <s v="Same"/>
    <n v="905489"/>
    <n v="148"/>
    <s v="309ASY INV-PTS SALES"/>
    <n v="0"/>
    <n v="0"/>
    <n v="765047"/>
    <s v="浙江正泰电器股份有限公司"/>
    <n v="0"/>
    <x v="1"/>
    <x v="7"/>
    <s v="Q3"/>
    <x v="1"/>
    <x v="3"/>
  </r>
  <r>
    <s v="ESHL"/>
    <s v="SHA"/>
    <x v="0"/>
    <d v="2020-11-04T00:00:00"/>
    <x v="0"/>
    <n v="14103874"/>
    <n v="44139"/>
    <s v="YMCT|KKE-M652N-00"/>
    <s v="SENSOR U2 ORG ASSY"/>
    <n v="2"/>
    <n v="2"/>
    <n v="1003.54"/>
    <s v="CNY"/>
    <n v="1.155"/>
    <n v="1003.54"/>
    <n v="1159.0887"/>
    <s v="C66SHA-SERVICE GROUP"/>
    <s v="ZHEJIANG CHINT ELECTRICS CO.,LTD"/>
    <s v="Same"/>
    <n v="905489"/>
    <n v="518"/>
    <s v="309ASY INV-PTS SALES"/>
    <n v="0"/>
    <n v="0"/>
    <n v="765047"/>
    <s v="浙江正泰电器股份有限公司"/>
    <n v="0"/>
    <x v="1"/>
    <x v="7"/>
    <s v="Q3"/>
    <x v="1"/>
    <x v="3"/>
  </r>
  <r>
    <s v="ESHL"/>
    <s v="SHA"/>
    <x v="2"/>
    <d v="2020-11-04T00:00:00"/>
    <x v="0"/>
    <n v="14103875"/>
    <n v="44139"/>
    <s v="YMCT|KHJ-MC100-00"/>
    <s v="SS TAPE FEEDER 8mm"/>
    <n v="10"/>
    <n v="10"/>
    <n v="26548.67"/>
    <s v="CNY"/>
    <n v="1.155"/>
    <n v="26548.67"/>
    <n v="30663.71385"/>
    <s v="C66SHA-SERVICE GROUP"/>
    <s v="Nanjing AOYI Electronics Co., Ltd."/>
    <s v="Same"/>
    <n v="905490"/>
    <n v="25023.75"/>
    <s v="309ASY INV-PTS SALES"/>
    <n v="0"/>
    <n v="0"/>
    <n v="765053"/>
    <s v="南京傲屹电子有限公司"/>
    <n v="0"/>
    <x v="1"/>
    <x v="7"/>
    <s v="Q3"/>
    <x v="1"/>
    <x v="3"/>
  </r>
  <r>
    <s v="ESHL"/>
    <s v="SHA"/>
    <x v="2"/>
    <d v="2020-11-04T00:00:00"/>
    <x v="0"/>
    <n v="14103875"/>
    <n v="44139"/>
    <s v="YMCT|KHJ-MC600-00"/>
    <s v="SS TAPE FEEDER 44mm"/>
    <n v="1"/>
    <n v="1"/>
    <n v="7964.6"/>
    <s v="CNY"/>
    <n v="1.155"/>
    <n v="7964.6"/>
    <n v="9199.1130000000012"/>
    <s v="C66SHA-SERVICE GROUP"/>
    <s v="Nanjing AOYI Electronics Co., Ltd."/>
    <s v="Same"/>
    <n v="905490"/>
    <n v="6999.94"/>
    <s v="309ASY INV-PTS SALES"/>
    <n v="0"/>
    <n v="0"/>
    <n v="765053"/>
    <s v="南京傲屹电子有限公司"/>
    <n v="0"/>
    <x v="1"/>
    <x v="7"/>
    <s v="Q3"/>
    <x v="1"/>
    <x v="3"/>
  </r>
  <r>
    <s v="ESHL"/>
    <s v="SHA"/>
    <x v="2"/>
    <d v="2020-11-04T00:00:00"/>
    <x v="0"/>
    <n v="14103876"/>
    <n v="44139"/>
    <s v="YMCT|KHJ-MC200-00"/>
    <s v="SS TAPE FEEDER 12/16mm"/>
    <n v="4"/>
    <n v="4"/>
    <n v="15929.2"/>
    <s v="CNY"/>
    <n v="1.155"/>
    <n v="15929.2"/>
    <n v="18398.226000000002"/>
    <s v="C66SHA-SERVICE GROUP"/>
    <s v="Nanjing AOYI Electronics Co., Ltd."/>
    <s v="Same"/>
    <n v="905491"/>
    <n v="14153.11"/>
    <s v="309ASY INV-PTS SALES"/>
    <n v="0"/>
    <n v="0"/>
    <n v="765061"/>
    <s v="南京傲屹电子有限公司"/>
    <n v="0"/>
    <x v="1"/>
    <x v="7"/>
    <s v="Q3"/>
    <x v="1"/>
    <x v="3"/>
  </r>
  <r>
    <s v="ESHL"/>
    <s v="SHA"/>
    <x v="0"/>
    <d v="2020-11-04T00:00:00"/>
    <x v="0"/>
    <n v="14103877"/>
    <n v="44139"/>
    <s v="YMCT|KHN-M7710-A4"/>
    <s v="NOZZLE 301A ASSY"/>
    <n v="3"/>
    <n v="3"/>
    <n v="2418.58"/>
    <s v="CNY"/>
    <n v="1.155"/>
    <n v="2418.58"/>
    <n v="2793.4598999999998"/>
    <s v="C66SHA-SERVICE GROUP"/>
    <s v="COSCO SHIPPING TECHNOLOGY CO., LTD"/>
    <s v="Same"/>
    <n v="905492"/>
    <n v="1203.24"/>
    <s v="309ASY INV-PTS SALES"/>
    <n v="0"/>
    <n v="0"/>
    <n v="765072"/>
    <s v="中远海运科技股份有限公司"/>
    <n v="0"/>
    <x v="1"/>
    <x v="7"/>
    <s v="Q3"/>
    <x v="1"/>
    <x v="3"/>
  </r>
  <r>
    <s v="ESHL"/>
    <s v="SHA"/>
    <x v="0"/>
    <d v="2020-11-04T00:00:00"/>
    <x v="0"/>
    <n v="14103877"/>
    <n v="44139"/>
    <s v="YMCT|KHN-M7720-A3"/>
    <s v="NOZZLE 302A ASSY"/>
    <n v="5"/>
    <n v="5"/>
    <n v="3862.83"/>
    <s v="CNY"/>
    <n v="1.155"/>
    <n v="3862.83"/>
    <n v="4461.5686500000002"/>
    <s v="C66SHA-SERVICE GROUP"/>
    <s v="COSCO SHIPPING TECHNOLOGY CO., LTD"/>
    <s v="Same"/>
    <n v="905492"/>
    <n v="1980"/>
    <s v="309ASY INV-PTS SALES"/>
    <n v="0"/>
    <n v="0"/>
    <n v="765072"/>
    <s v="中远海运科技股份有限公司"/>
    <n v="0"/>
    <x v="1"/>
    <x v="7"/>
    <s v="Q3"/>
    <x v="1"/>
    <x v="3"/>
  </r>
  <r>
    <s v="ESHL"/>
    <s v="SHA"/>
    <x v="0"/>
    <d v="2020-11-04T00:00:00"/>
    <x v="0"/>
    <n v="14103877"/>
    <n v="44139"/>
    <s v="YMCT|KHY-M7740-A0"/>
    <s v="NOZZLE 303A/314A AS."/>
    <n v="4"/>
    <n v="4"/>
    <n v="3139.82"/>
    <s v="CNY"/>
    <n v="1.155"/>
    <n v="3139.82"/>
    <n v="3626.4921000000004"/>
    <s v="C66SHA-SERVICE GROUP"/>
    <s v="COSCO SHIPPING TECHNOLOGY CO., LTD"/>
    <s v="Same"/>
    <n v="905492"/>
    <n v="1600"/>
    <s v="309ASY INV-PTS SALES"/>
    <n v="0"/>
    <n v="0"/>
    <n v="765072"/>
    <s v="中远海运科技股份有限公司"/>
    <n v="0"/>
    <x v="1"/>
    <x v="7"/>
    <s v="Q3"/>
    <x v="1"/>
    <x v="3"/>
  </r>
  <r>
    <s v="ESHL"/>
    <s v="SHA"/>
    <x v="0"/>
    <d v="2020-11-04T00:00:00"/>
    <x v="0"/>
    <n v="14103877"/>
    <n v="44139"/>
    <s v="YMCT|KHY-M7750-A0"/>
    <s v="NOZZLE 304A/315A AS."/>
    <n v="2"/>
    <n v="2"/>
    <n v="1532.74"/>
    <s v="CNY"/>
    <n v="1.155"/>
    <n v="1532.74"/>
    <n v="1770.3147000000001"/>
    <s v="C66SHA-SERVICE GROUP"/>
    <s v="COSCO SHIPPING TECHNOLOGY CO., LTD"/>
    <s v="Same"/>
    <n v="905492"/>
    <n v="820"/>
    <s v="309ASY INV-PTS SALES"/>
    <n v="0"/>
    <n v="0"/>
    <n v="765072"/>
    <s v="中远海运科技股份有限公司"/>
    <n v="0"/>
    <x v="1"/>
    <x v="7"/>
    <s v="Q3"/>
    <x v="1"/>
    <x v="3"/>
  </r>
  <r>
    <s v="ESHL"/>
    <s v="SHA"/>
    <x v="0"/>
    <d v="2020-11-04T00:00:00"/>
    <x v="0"/>
    <n v="14103877"/>
    <n v="44139"/>
    <s v="YMCT|KHY-M7770-A0"/>
    <s v="NOZZLE 306A/317A AS."/>
    <n v="3"/>
    <n v="3"/>
    <n v="3161.95"/>
    <s v="CNY"/>
    <n v="1.155"/>
    <n v="3161.95"/>
    <n v="3652.0522499999997"/>
    <s v="C66SHA-SERVICE GROUP"/>
    <s v="COSCO SHIPPING TECHNOLOGY CO., LTD"/>
    <s v="Same"/>
    <n v="905492"/>
    <n v="1440"/>
    <s v="309ASY INV-PTS SALES"/>
    <n v="0"/>
    <n v="0"/>
    <n v="765072"/>
    <s v="中远海运科技股份有限公司"/>
    <n v="0"/>
    <x v="1"/>
    <x v="7"/>
    <s v="Q3"/>
    <x v="1"/>
    <x v="3"/>
  </r>
  <r>
    <s v="ESHL"/>
    <s v="BJS"/>
    <x v="0"/>
    <d v="2020-11-05T00:00:00"/>
    <x v="2"/>
    <n v="14103878"/>
    <n v="44140"/>
    <s v="HELI|6898"/>
    <s v="KRYTOX XHT-BDZ 0.5Kg(1.1Lb)"/>
    <n v="1"/>
    <n v="1"/>
    <n v="20619.47"/>
    <s v="CNY"/>
    <n v="1.155"/>
    <n v="20619.47"/>
    <n v="23815.487850000001"/>
    <s v="C66BJS-SMT SERVICE"/>
    <s v="Weifang Goertek Electronics Co., Ltd."/>
    <s v="Same"/>
    <n v="905443"/>
    <n v="12785.42"/>
    <s v="309ASY INV-PTS SALES"/>
    <n v="0"/>
    <s v="2020036809-3"/>
    <n v="765151"/>
    <s v="潍坊歌尔电子有限公司"/>
    <n v="0"/>
    <x v="1"/>
    <x v="7"/>
    <s v="Q3"/>
    <x v="1"/>
    <x v="1"/>
  </r>
  <r>
    <s v="ESHL"/>
    <s v="SHA"/>
    <x v="1"/>
    <d v="2020-11-09T00:00:00"/>
    <x v="2"/>
    <n v="12101107"/>
    <n v="44144"/>
    <s v="HELI|REPAIR CHARGE"/>
    <s v="REPAIR CHARGE"/>
    <n v="1"/>
    <n v="1"/>
    <n v="2124.7800000000002"/>
    <s v="CNY"/>
    <n v="1.155"/>
    <n v="2124.7800000000002"/>
    <n v="2454.1209000000003"/>
    <s v="C66SHA-SERVICE GROUP"/>
    <s v="Zhejiang Howell Illuminating Technology Co., Ltd."/>
    <s v="Same"/>
    <n v="905493"/>
    <n v="0"/>
    <s v="309ASY INV-NON-CON-V"/>
    <n v="0"/>
    <n v="0"/>
    <n v="0"/>
    <s v="浙江和惠照明科技有限公司"/>
    <n v="0"/>
    <x v="1"/>
    <x v="7"/>
    <s v="Q3"/>
    <x v="1"/>
    <x v="3"/>
  </r>
  <r>
    <s v="ESHL"/>
    <s v="BJS"/>
    <x v="0"/>
    <d v="2020-11-10T00:00:00"/>
    <x v="2"/>
    <n v="14103879"/>
    <n v="44145"/>
    <s v="HELI|5797602"/>
    <s v="SUPPORT PIN"/>
    <n v="2"/>
    <n v="2"/>
    <n v="486.73"/>
    <s v="CNY"/>
    <n v="1.155"/>
    <n v="486.73"/>
    <n v="562.17315000000008"/>
    <s v="C66BJS-SMT SERVICE"/>
    <s v="Generaltec (Tianjin) Co., Ltd."/>
    <s v="Same"/>
    <n v="905485"/>
    <n v="122"/>
    <s v="309ASY INV-PTS SALES"/>
    <n v="0"/>
    <n v="40955"/>
    <n v="765901"/>
    <s v="振而达（天津）科技发展有限公司"/>
    <n v="0"/>
    <x v="1"/>
    <x v="7"/>
    <s v="Q3"/>
    <x v="1"/>
    <x v="1"/>
  </r>
  <r>
    <s v="ESHL"/>
    <s v="BJS"/>
    <x v="0"/>
    <d v="2020-11-10T00:00:00"/>
    <x v="2"/>
    <n v="14103879"/>
    <n v="44145"/>
    <s v="HELI|2976K"/>
    <s v="RING, RETAINING 3/16"/>
    <n v="2"/>
    <n v="2"/>
    <n v="115.04"/>
    <s v="CNY"/>
    <n v="1.155"/>
    <n v="115.04"/>
    <n v="132.87120000000002"/>
    <s v="C66BJS-SMT SERVICE"/>
    <s v="Generaltec (Tianjin) Co., Ltd."/>
    <s v="Same"/>
    <n v="905485"/>
    <n v="6"/>
    <s v="309ASY INV-PTS SALES"/>
    <n v="0"/>
    <n v="40955"/>
    <n v="765901"/>
    <s v="振而达（天津）科技发展有限公司"/>
    <n v="0"/>
    <x v="1"/>
    <x v="7"/>
    <s v="Q3"/>
    <x v="1"/>
    <x v="1"/>
  </r>
  <r>
    <s v="ESHL"/>
    <s v="BJS"/>
    <x v="0"/>
    <d v="2020-11-10T00:00:00"/>
    <x v="2"/>
    <n v="14103879"/>
    <n v="44145"/>
    <s v="HELI|571640"/>
    <s v="EXIT/ENTRANCE GUIDE"/>
    <n v="2"/>
    <n v="2"/>
    <n v="584.07000000000005"/>
    <s v="CNY"/>
    <n v="1.155"/>
    <n v="584.07000000000005"/>
    <n v="674.60085000000004"/>
    <s v="C66BJS-SMT SERVICE"/>
    <s v="Generaltec (Tianjin) Co., Ltd."/>
    <s v="Same"/>
    <n v="905485"/>
    <n v="132"/>
    <s v="309ASY INV-PTS SALES"/>
    <n v="0"/>
    <n v="40955"/>
    <n v="765901"/>
    <s v="振而达（天津）科技发展有限公司"/>
    <n v="0"/>
    <x v="1"/>
    <x v="7"/>
    <s v="Q3"/>
    <x v="1"/>
    <x v="1"/>
  </r>
  <r>
    <s v="ESHL"/>
    <s v="SZX"/>
    <x v="0"/>
    <d v="2020-11-10T00:00:00"/>
    <x v="0"/>
    <n v="14103880"/>
    <n v="44145"/>
    <s v="YMCT|KL3-M1348-10"/>
    <s v="GAS SPRING"/>
    <n v="2"/>
    <n v="2"/>
    <n v="822.99"/>
    <s v="CNY"/>
    <n v="1.155"/>
    <n v="822.99"/>
    <n v="950.55345"/>
    <s v="C66SZX-SMT SERVICE"/>
    <s v="Hai Xin Technology(ShenZhen) Company Limited."/>
    <s v="Same"/>
    <n v="905494"/>
    <n v="456"/>
    <s v="309ASY INV-PTS SALES"/>
    <n v="0"/>
    <s v="PO2009000285/PO2010000163"/>
    <n v="766034"/>
    <s v="海星科技（深圳）有限公司"/>
    <n v="0"/>
    <x v="1"/>
    <x v="7"/>
    <s v="Q3"/>
    <x v="1"/>
    <x v="0"/>
  </r>
  <r>
    <s v="ESHL"/>
    <s v="SZX"/>
    <x v="0"/>
    <d v="2020-11-10T00:00:00"/>
    <x v="0"/>
    <n v="14103880"/>
    <n v="44145"/>
    <s v="YMCT|KHN-M7720-A3"/>
    <s v="NOZZLE 302A ASSY"/>
    <n v="20"/>
    <n v="20"/>
    <n v="15575.22"/>
    <s v="CNY"/>
    <n v="1.155"/>
    <n v="15575.22"/>
    <n v="17989.379099999998"/>
    <s v="C66SZX-SMT SERVICE"/>
    <s v="Hai Xin Technology(ShenZhen) Company Limited."/>
    <s v="Same"/>
    <n v="905494"/>
    <n v="7920"/>
    <s v="309ASY INV-PTS SALES"/>
    <n v="0"/>
    <s v="PO2009000285/PO2010000163"/>
    <n v="766034"/>
    <s v="海星科技（深圳）有限公司"/>
    <n v="0"/>
    <x v="1"/>
    <x v="7"/>
    <s v="Q3"/>
    <x v="1"/>
    <x v="0"/>
  </r>
  <r>
    <s v="ESHL"/>
    <s v="SZX"/>
    <x v="0"/>
    <d v="2020-11-10T00:00:00"/>
    <x v="1"/>
    <n v="14103880"/>
    <n v="44145"/>
    <s v="ZMTR|K48-M3856-00X"/>
    <s v="GREASE PACK(NSL)"/>
    <n v="30"/>
    <n v="30"/>
    <n v="6465.53"/>
    <s v="CNY"/>
    <n v="1.155"/>
    <n v="6465.53"/>
    <n v="7467.6871499999997"/>
    <s v="C66SZX-SMT SERVICE"/>
    <s v="Hai Xin Technology(ShenZhen) Company Limited."/>
    <s v="Same"/>
    <n v="905494"/>
    <n v="3982.2"/>
    <s v="309ASY INV-PTS SALES"/>
    <n v="0"/>
    <s v="PO2009000285/PO2010000163"/>
    <n v="766034"/>
    <s v="海星科技（深圳）有限公司"/>
    <n v="0"/>
    <x v="1"/>
    <x v="7"/>
    <s v="Q3"/>
    <x v="1"/>
    <x v="0"/>
  </r>
  <r>
    <s v="ESHL"/>
    <s v="SZX"/>
    <x v="1"/>
    <d v="2020-11-12T00:00:00"/>
    <x v="2"/>
    <n v="12101108"/>
    <n v="44147"/>
    <s v="HELI|REPAIR CHARGE"/>
    <s v="REPAIR CHARGE"/>
    <n v="1"/>
    <n v="1"/>
    <n v="3141.59"/>
    <s v="CNY"/>
    <n v="1.155"/>
    <n v="3141.59"/>
    <n v="3628.5364500000001"/>
    <s v="C66SZX-SMT SERVICE"/>
    <s v="GSK CNC Equipment Co., Ltd"/>
    <s v="Same"/>
    <n v="905495"/>
    <n v="0"/>
    <s v="309ASY INV-NON-CON"/>
    <n v="0"/>
    <s v="C66SZ20450"/>
    <n v="0"/>
    <s v="广州数控设备有限公司"/>
    <n v="0"/>
    <x v="1"/>
    <x v="7"/>
    <s v="Q3"/>
    <x v="1"/>
    <x v="0"/>
  </r>
  <r>
    <s v="ESHL"/>
    <s v="SZX"/>
    <x v="1"/>
    <d v="2020-11-12T00:00:00"/>
    <x v="0"/>
    <n v="12101109"/>
    <n v="44147"/>
    <s v="YMCT|REPAIR CHARGE"/>
    <s v="REPAIR CHARGE"/>
    <n v="1"/>
    <n v="1"/>
    <n v="3982.3"/>
    <s v="CNY"/>
    <n v="1.155"/>
    <n v="3982.3"/>
    <n v="4599.5565000000006"/>
    <s v="C66SZX-SMT SERVICE"/>
    <s v="LONGOAL DISPLAY LTD"/>
    <s v="Same"/>
    <n v="905497"/>
    <n v="0"/>
    <s v="309ASY INV-NON-CON"/>
    <n v="0"/>
    <s v="D2009006"/>
    <n v="0"/>
    <s v="佛山市顺德区龙高液晶有限公司"/>
    <n v="0"/>
    <x v="1"/>
    <x v="7"/>
    <s v="Q3"/>
    <x v="1"/>
    <x v="0"/>
  </r>
  <r>
    <s v="ESHL"/>
    <s v="SZX"/>
    <x v="0"/>
    <d v="2020-11-12T00:00:00"/>
    <x v="0"/>
    <n v="14103881"/>
    <n v="44147"/>
    <s v="YMCT|S02AMNG99002"/>
    <s v="BELT 1,CONVEYOR"/>
    <n v="2"/>
    <n v="2"/>
    <n v="7858.41"/>
    <s v="CNY"/>
    <n v="1.155"/>
    <n v="7858.41"/>
    <n v="9076.4635500000004"/>
    <s v="C66SZX-SMT SERVICE"/>
    <s v="FUJI ELECTRIC (SHENZHEN) CO., LTD"/>
    <s v="Same"/>
    <n v="905496"/>
    <n v="4964"/>
    <s v="309ASY INV-PTS SALES"/>
    <n v="0"/>
    <s v="4500127842/4500127872"/>
    <n v="766374"/>
    <s v="富士电机（深圳）有限公司"/>
    <n v="0"/>
    <x v="1"/>
    <x v="7"/>
    <s v="Q3"/>
    <x v="1"/>
    <x v="0"/>
  </r>
  <r>
    <s v="ESHL"/>
    <s v="SZX"/>
    <x v="0"/>
    <d v="2020-11-12T00:00:00"/>
    <x v="0"/>
    <n v="14103881"/>
    <n v="44147"/>
    <s v="YMCT|KKL-M652L-00"/>
    <s v="CYLIDER LAT L ASSY"/>
    <n v="1"/>
    <n v="1"/>
    <n v="2097.35"/>
    <s v="CNY"/>
    <n v="1.155"/>
    <n v="2097.35"/>
    <n v="2422.4392499999999"/>
    <s v="C66SZX-SMT SERVICE"/>
    <s v="FUJI ELECTRIC (SHENZHEN) CO., LTD"/>
    <s v="Same"/>
    <n v="905496"/>
    <n v="1116"/>
    <s v="309ASY INV-PTS SALES"/>
    <n v="0"/>
    <s v="4500127842/4500127872"/>
    <n v="766374"/>
    <s v="富士电机（深圳）有限公司"/>
    <n v="0"/>
    <x v="1"/>
    <x v="7"/>
    <s v="Q3"/>
    <x v="1"/>
    <x v="0"/>
  </r>
  <r>
    <s v="ESHL"/>
    <s v="SZX"/>
    <x v="0"/>
    <d v="2020-11-12T00:00:00"/>
    <x v="0"/>
    <n v="14103881"/>
    <n v="44147"/>
    <s v="YMCT|KKL-M652J-00"/>
    <s v="CYLINDER HOOK ASSY"/>
    <n v="1"/>
    <n v="1"/>
    <n v="4690.2700000000004"/>
    <s v="CNY"/>
    <n v="1.155"/>
    <n v="4690.2700000000004"/>
    <n v="5417.2618500000008"/>
    <s v="C66SZX-SMT SERVICE"/>
    <s v="FUJI ELECTRIC (SHENZHEN) CO., LTD"/>
    <s v="Same"/>
    <n v="905496"/>
    <n v="2489"/>
    <s v="309ASY INV-PTS SALES"/>
    <n v="0"/>
    <s v="4500127842/4500127872"/>
    <n v="766374"/>
    <s v="富士电机（深圳）有限公司"/>
    <n v="0"/>
    <x v="1"/>
    <x v="7"/>
    <s v="Q3"/>
    <x v="1"/>
    <x v="0"/>
  </r>
  <r>
    <s v="ESHL"/>
    <s v="SZX"/>
    <x v="0"/>
    <d v="2020-11-12T00:00:00"/>
    <x v="0"/>
    <n v="14103881"/>
    <n v="44147"/>
    <s v="YMCT|KL4-M1826-00"/>
    <s v="VALVE"/>
    <n v="1"/>
    <n v="1"/>
    <n v="3230.09"/>
    <s v="CNY"/>
    <n v="1.155"/>
    <n v="3230.09"/>
    <n v="3730.7539500000003"/>
    <s v="C66SZX-SMT SERVICE"/>
    <s v="FUJI ELECTRIC (SHENZHEN) CO., LTD"/>
    <s v="Same"/>
    <n v="905496"/>
    <n v="1715"/>
    <s v="309ASY INV-PTS SALES"/>
    <n v="0"/>
    <s v="4500127842/4500127872"/>
    <n v="766374"/>
    <s v="富士电机（深圳）有限公司"/>
    <n v="0"/>
    <x v="1"/>
    <x v="7"/>
    <s v="Q3"/>
    <x v="1"/>
    <x v="0"/>
  </r>
  <r>
    <s v="ESHL"/>
    <s v="SZX"/>
    <x v="0"/>
    <d v="2020-11-12T00:00:00"/>
    <x v="0"/>
    <n v="14103881"/>
    <n v="44147"/>
    <s v="YMCT|KG2-M8582-40"/>
    <s v="VALVE (UNIT)"/>
    <n v="1"/>
    <n v="1"/>
    <n v="1628.32"/>
    <s v="CNY"/>
    <n v="1.155"/>
    <n v="1628.32"/>
    <n v="1880.7095999999999"/>
    <s v="C66SZX-SMT SERVICE"/>
    <s v="FUJI ELECTRIC (SHENZHEN) CO., LTD"/>
    <s v="Same"/>
    <n v="905496"/>
    <n v="865"/>
    <s v="309ASY INV-PTS SALES"/>
    <n v="0"/>
    <s v="4500127842/4500127872"/>
    <n v="766374"/>
    <s v="富士电机（深圳）有限公司"/>
    <n v="0"/>
    <x v="1"/>
    <x v="7"/>
    <s v="Q3"/>
    <x v="1"/>
    <x v="0"/>
  </r>
  <r>
    <s v="ESHL"/>
    <s v="SZX"/>
    <x v="0"/>
    <d v="2020-11-12T00:00:00"/>
    <x v="1"/>
    <n v="14103882"/>
    <n v="44147"/>
    <s v="ZMTR|K48-M3856-00X"/>
    <s v="GREASE PACK(NSL)"/>
    <n v="3"/>
    <n v="3"/>
    <n v="0"/>
    <s v="CNY"/>
    <n v="1.155"/>
    <n v="0"/>
    <n v="0"/>
    <s v="C66SZX-SMT SERVICE"/>
    <s v="LONGOAL DISPLAY LTD"/>
    <s v="Same"/>
    <n v="905498"/>
    <n v="398.22"/>
    <s v="309ASY INV-PTS SALES"/>
    <n v="0"/>
    <s v="D2009006"/>
    <n v="766403"/>
    <s v="佛山市顺德区龙高液晶有限公司"/>
    <n v="0"/>
    <x v="1"/>
    <x v="7"/>
    <s v="Q3"/>
    <x v="1"/>
    <x v="0"/>
  </r>
  <r>
    <s v="ESHL"/>
    <s v="SZX"/>
    <x v="1"/>
    <d v="2020-11-17T00:00:00"/>
    <x v="0"/>
    <n v="12101110"/>
    <n v="44152"/>
    <s v="YMCT|REPAIR CHARGE"/>
    <s v="REPAIR CHARGE"/>
    <n v="2"/>
    <n v="2"/>
    <n v="5309.73"/>
    <s v="CNY"/>
    <n v="1.155"/>
    <n v="5309.73"/>
    <n v="6132.7381499999992"/>
    <s v="C66SZX-SMT SERVICE"/>
    <s v="Guangzhou Fineart Lighting Ltd"/>
    <s v="Same"/>
    <n v="905499"/>
    <n v="0"/>
    <s v="309ASY INV-NON-CON"/>
    <n v="0"/>
    <s v="C66SZ20421REV.1"/>
    <n v="0"/>
    <s v="广州彩熠灯光股份有限公司"/>
    <n v="0"/>
    <x v="1"/>
    <x v="7"/>
    <s v="Q3"/>
    <x v="1"/>
    <x v="0"/>
  </r>
  <r>
    <s v="ESHL"/>
    <s v="BJS"/>
    <x v="0"/>
    <d v="2020-11-23T00:00:00"/>
    <x v="1"/>
    <n v="14103883"/>
    <n v="44158"/>
    <s v="ZMTR|YSM10-4040LED"/>
    <s v="SPECIAL NOZZLE"/>
    <n v="2"/>
    <n v="2"/>
    <n v="1150.44"/>
    <s v="CNY"/>
    <n v="1.155"/>
    <n v="1150.44"/>
    <n v="1328.7582"/>
    <s v="C66BJS-SMT SERVICE"/>
    <s v="Weihai Baoer Electric Co., Ltd."/>
    <s v="Weihai Dongren Electronics Co., Ltd."/>
    <n v="905500"/>
    <n v="530.98"/>
    <s v="309ASY INV-PTS SALES"/>
    <n v="0"/>
    <s v="DR20201110-1"/>
    <n v="767458"/>
    <s v="威海东仁电子有限公司"/>
    <n v="0"/>
    <x v="1"/>
    <x v="7"/>
    <s v="Q3"/>
    <x v="1"/>
    <x v="1"/>
  </r>
  <r>
    <s v="ESHL"/>
    <s v="XIY"/>
    <x v="0"/>
    <d v="2020-11-23T00:00:00"/>
    <x v="0"/>
    <n v="14103884"/>
    <n v="44158"/>
    <s v="YMCT|KKE-M917H-00"/>
    <s v="BELT CONVEYOR"/>
    <n v="2"/>
    <n v="2"/>
    <n v="323.89"/>
    <s v="CNY"/>
    <n v="1.155"/>
    <n v="323.89"/>
    <n v="374.09294999999997"/>
    <s v="C66XIY-SERVICE GROUP"/>
    <s v="Xianyang Yudi Electronics Co., Ltd."/>
    <s v="Same"/>
    <n v="905506"/>
    <n v="136"/>
    <s v="309ASY INV-PTS SALES"/>
    <n v="0"/>
    <n v="0"/>
    <n v="767442"/>
    <s v="咸阳宇迪电子有限公司"/>
    <n v="0"/>
    <x v="1"/>
    <x v="7"/>
    <s v="Q3"/>
    <x v="1"/>
    <x v="2"/>
  </r>
  <r>
    <s v="ESHL"/>
    <s v="XIY"/>
    <x v="0"/>
    <d v="2020-11-23T00:00:00"/>
    <x v="0"/>
    <n v="14103884"/>
    <n v="44158"/>
    <s v="YMCT|KKE-M9127-00"/>
    <s v="BELT 1 CONVEYOR"/>
    <n v="2"/>
    <n v="2"/>
    <n v="431.86"/>
    <s v="CNY"/>
    <n v="1.155"/>
    <n v="431.86"/>
    <n v="498.79830000000004"/>
    <s v="C66XIY-SERVICE GROUP"/>
    <s v="Xianyang Yudi Electronics Co., Ltd."/>
    <s v="Same"/>
    <n v="905506"/>
    <n v="182"/>
    <s v="309ASY INV-PTS SALES"/>
    <n v="0"/>
    <n v="0"/>
    <n v="767442"/>
    <s v="咸阳宇迪电子有限公司"/>
    <n v="0"/>
    <x v="1"/>
    <x v="7"/>
    <s v="Q3"/>
    <x v="1"/>
    <x v="2"/>
  </r>
  <r>
    <s v="ESHL"/>
    <s v="SHA"/>
    <x v="0"/>
    <d v="2020-11-23T00:00:00"/>
    <x v="0"/>
    <n v="14103885"/>
    <n v="44158"/>
    <s v="YMCT|MSOFT-TOK872"/>
    <s v="SOFTWARE"/>
    <n v="1"/>
    <n v="1"/>
    <n v="14750.44"/>
    <s v="CNY"/>
    <n v="1.155"/>
    <n v="14750.44"/>
    <n v="17036.7582"/>
    <s v="C66SHA-SERVICE GROUP"/>
    <s v="Shanghai Duoyue Electronic Technology Co., Ltd."/>
    <s v="Same"/>
    <n v="905505"/>
    <n v="9424"/>
    <s v="309ASY INV-PTS SALES"/>
    <n v="0"/>
    <n v="0"/>
    <n v="767431"/>
    <s v="上海多越电子科技有限公司"/>
    <n v="0"/>
    <x v="1"/>
    <x v="7"/>
    <s v="Q3"/>
    <x v="1"/>
    <x v="3"/>
  </r>
  <r>
    <s v="ESHL"/>
    <s v="SHA"/>
    <x v="2"/>
    <d v="2020-11-23T00:00:00"/>
    <x v="0"/>
    <n v="14103886"/>
    <n v="44158"/>
    <s v="YMCT|KHJ-MC100-00"/>
    <s v="SS TAPE FEEDER 8mm"/>
    <n v="4"/>
    <n v="4"/>
    <n v="12389.38"/>
    <s v="CNY"/>
    <n v="1.155"/>
    <n v="12389.38"/>
    <n v="14309.733899999999"/>
    <s v="C66SHA-SERVICE GROUP"/>
    <s v="YUEQING QICHENG ELECTRIC CO.,LTD."/>
    <s v="Same"/>
    <n v="905509"/>
    <n v="10009.15"/>
    <s v="309ASY INV-PTS SALES"/>
    <n v="0"/>
    <n v="0"/>
    <n v="767451"/>
    <s v="乐清市启程电气有限公司"/>
    <n v="0"/>
    <x v="1"/>
    <x v="7"/>
    <s v="Q3"/>
    <x v="1"/>
    <x v="3"/>
  </r>
  <r>
    <s v="ESHL"/>
    <s v="SHA"/>
    <x v="0"/>
    <d v="2020-11-23T00:00:00"/>
    <x v="0"/>
    <n v="14103887"/>
    <n v="44158"/>
    <s v="YMCT|KLJ-MC145-00"/>
    <s v="LEVER TAPE GUIDE F"/>
    <n v="10"/>
    <n v="10"/>
    <n v="495.58"/>
    <s v="CNY"/>
    <n v="1.155"/>
    <n v="495.58"/>
    <n v="572.39490000000001"/>
    <s v="C66SHA-SERVICE GROUP"/>
    <s v="Suzhou Inovance Technology Co Ltd"/>
    <s v="Same"/>
    <n v="905510"/>
    <n v="210"/>
    <s v="309ASY INV-PTS SALES"/>
    <n v="0"/>
    <n v="0"/>
    <n v="767456"/>
    <s v="苏州汇川技术有限公司"/>
    <n v="0"/>
    <x v="1"/>
    <x v="7"/>
    <s v="Q3"/>
    <x v="1"/>
    <x v="3"/>
  </r>
  <r>
    <s v="ESHL"/>
    <s v="SHA"/>
    <x v="0"/>
    <d v="2020-11-23T00:00:00"/>
    <x v="0"/>
    <n v="14103887"/>
    <n v="44158"/>
    <s v="YMCT|KKE-M2267-A0"/>
    <s v="GUIDE X AXIS ASSY"/>
    <n v="2"/>
    <n v="2"/>
    <n v="3391.15"/>
    <s v="CNY"/>
    <n v="1.155"/>
    <n v="3391.15"/>
    <n v="3916.7782500000003"/>
    <s v="C66SHA-SERVICE GROUP"/>
    <s v="Suzhou Inovance Technology Co Ltd"/>
    <s v="Same"/>
    <n v="905510"/>
    <n v="1608"/>
    <s v="309ASY INV-PTS SALES"/>
    <n v="0"/>
    <n v="0"/>
    <n v="767456"/>
    <s v="苏州汇川技术有限公司"/>
    <n v="0"/>
    <x v="1"/>
    <x v="7"/>
    <s v="Q3"/>
    <x v="1"/>
    <x v="3"/>
  </r>
  <r>
    <s v="ESHL"/>
    <s v="SHA"/>
    <x v="0"/>
    <d v="2020-11-23T00:00:00"/>
    <x v="0"/>
    <n v="14103888"/>
    <n v="44158"/>
    <s v="YMCT|KLW-M66R5-00"/>
    <s v="HNS FES PWR"/>
    <n v="2"/>
    <n v="2"/>
    <n v="2246.02"/>
    <s v="CNY"/>
    <n v="1.155"/>
    <n v="2246.02"/>
    <n v="2594.1531"/>
    <s v="C66SHA-SERVICE GROUP"/>
    <s v="Suzhou Inovance Technology Co Ltd"/>
    <s v="Same"/>
    <n v="905511"/>
    <n v="956"/>
    <s v="309ASY INV-PTS SALES"/>
    <n v="0"/>
    <n v="0"/>
    <n v="767461"/>
    <s v="苏州汇川技术有限公司"/>
    <n v="0"/>
    <x v="1"/>
    <x v="7"/>
    <s v="Q3"/>
    <x v="1"/>
    <x v="3"/>
  </r>
  <r>
    <s v="ESHL"/>
    <s v="SHA"/>
    <x v="0"/>
    <d v="2020-11-23T00:00:00"/>
    <x v="0"/>
    <n v="14103888"/>
    <n v="44158"/>
    <s v="YMCT|KLW-M66R1-10"/>
    <s v="HNS CLAMP PWR F2 R2"/>
    <n v="1"/>
    <n v="1"/>
    <n v="2193.81"/>
    <s v="CNY"/>
    <n v="1.155"/>
    <n v="2193.81"/>
    <n v="2533.8505500000001"/>
    <s v="C66SHA-SERVICE GROUP"/>
    <s v="Suzhou Inovance Technology Co Ltd"/>
    <s v="Same"/>
    <n v="905511"/>
    <n v="933"/>
    <s v="309ASY INV-PTS SALES"/>
    <n v="0"/>
    <n v="0"/>
    <n v="767461"/>
    <s v="苏州汇川技术有限公司"/>
    <n v="0"/>
    <x v="1"/>
    <x v="7"/>
    <s v="Q3"/>
    <x v="1"/>
    <x v="3"/>
  </r>
  <r>
    <s v="ESHL"/>
    <s v="XIY"/>
    <x v="0"/>
    <d v="2020-11-23T00:00:00"/>
    <x v="0"/>
    <n v="14103889"/>
    <n v="44158"/>
    <s v="YMCT|KLW-M3T0D-00"/>
    <s v="SHOCK ABSORBERS"/>
    <n v="1"/>
    <n v="1"/>
    <n v="799.12"/>
    <s v="CNY"/>
    <n v="1.155"/>
    <n v="799.12"/>
    <n v="922.98360000000002"/>
    <s v="C66XIY-SERVICE GROUP"/>
    <s v="Xi'an Qingsong Xinrui Electronic Technology Co.,Lt"/>
    <s v="Same"/>
    <n v="905507"/>
    <n v="425"/>
    <s v="309ASY INV-PTS SALES"/>
    <n v="0"/>
    <n v="0"/>
    <n v="767445"/>
    <s v="西安青松新瑞电子科技有限公司"/>
    <n v="0"/>
    <x v="1"/>
    <x v="7"/>
    <s v="Q3"/>
    <x v="1"/>
    <x v="2"/>
  </r>
  <r>
    <s v="ESHL"/>
    <s v="XIY"/>
    <x v="0"/>
    <d v="2020-11-23T00:00:00"/>
    <x v="0"/>
    <n v="14103889"/>
    <n v="44158"/>
    <s v="YMCT|KLW-M3T0N-B0"/>
    <s v="PLATE 70 ASSY."/>
    <n v="1"/>
    <n v="1"/>
    <n v="1925.66"/>
    <s v="CNY"/>
    <n v="1.155"/>
    <n v="1925.66"/>
    <n v="2224.1373000000003"/>
    <s v="C66XIY-SERVICE GROUP"/>
    <s v="Xi'an Qingsong Xinrui Electronic Technology Co.,Lt"/>
    <s v="Same"/>
    <n v="905507"/>
    <n v="1025"/>
    <s v="309ASY INV-PTS SALES"/>
    <n v="0"/>
    <n v="0"/>
    <n v="767445"/>
    <s v="西安青松新瑞电子科技有限公司"/>
    <n v="0"/>
    <x v="1"/>
    <x v="7"/>
    <s v="Q3"/>
    <x v="1"/>
    <x v="2"/>
  </r>
  <r>
    <s v="ESHL"/>
    <s v="XIY"/>
    <x v="0"/>
    <d v="2020-11-23T00:00:00"/>
    <x v="0"/>
    <n v="14103890"/>
    <n v="44158"/>
    <s v="YMCT|KHT-M71A0-30"/>
    <s v="METAL ASSY 3S 350"/>
    <n v="1"/>
    <n v="1"/>
    <n v="6400.88"/>
    <s v="CNY"/>
    <n v="1.155"/>
    <n v="6400.88"/>
    <n v="7393.0164000000004"/>
    <s v="C66XIY-SERVICE GROUP"/>
    <s v="Xi'an Hailong Electronic Technology Co., Ltd."/>
    <s v="Same"/>
    <n v="905508"/>
    <n v="5071"/>
    <s v="309ASY INV-PTS SALES"/>
    <n v="0"/>
    <n v="0"/>
    <n v="767446"/>
    <s v="西安海龙电子科技有限公司"/>
    <n v="0"/>
    <x v="1"/>
    <x v="7"/>
    <s v="Q3"/>
    <x v="1"/>
    <x v="2"/>
  </r>
  <r>
    <s v="ESHL"/>
    <s v="SZX"/>
    <x v="0"/>
    <d v="2020-11-24T00:00:00"/>
    <x v="0"/>
    <n v="14103891"/>
    <n v="44159"/>
    <s v="YMCT|KHY-M652M-00"/>
    <s v="SENSOR EXIT ASSY"/>
    <n v="3"/>
    <n v="3"/>
    <n v="2920.35"/>
    <s v="CNY"/>
    <n v="1.155"/>
    <n v="2920.35"/>
    <n v="3373.00425"/>
    <s v="C66SZX-SMT SERVICE"/>
    <s v="Dongguan Cowell Optic Electronics Co., Ltd."/>
    <s v="Same"/>
    <n v="905512"/>
    <n v="961.17"/>
    <s v="309ASY INV-PTS SALES"/>
    <n v="0"/>
    <s v="ZZ202011045697"/>
    <n v="767597"/>
    <s v="东莞高伟光学电子有限公司"/>
    <n v="0"/>
    <x v="1"/>
    <x v="7"/>
    <s v="Q3"/>
    <x v="1"/>
    <x v="0"/>
  </r>
  <r>
    <s v="ESHL"/>
    <s v="SZX"/>
    <x v="0"/>
    <d v="2020-11-24T00:00:00"/>
    <x v="0"/>
    <n v="14103892"/>
    <n v="44159"/>
    <s v="YMCT|KLA-M4255-00"/>
    <s v="FLASH DISK"/>
    <n v="2"/>
    <n v="2"/>
    <n v="3274.34"/>
    <s v="CNY"/>
    <n v="1.155"/>
    <n v="3274.34"/>
    <n v="3781.8627000000001"/>
    <s v="C66SZX-SMT SERVICE"/>
    <s v="Dongguan Langqin Electronic Technology Co., Ltd."/>
    <s v="Same"/>
    <n v="905513"/>
    <n v="1806"/>
    <s v="309ASY INV-PTS SALES"/>
    <n v="0"/>
    <s v="C66SZ20414"/>
    <n v="767600"/>
    <s v="东莞朗勤电子科技有限公司"/>
    <n v="0"/>
    <x v="1"/>
    <x v="7"/>
    <s v="Q3"/>
    <x v="1"/>
    <x v="0"/>
  </r>
  <r>
    <s v="ESHL"/>
    <s v="SZX"/>
    <x v="0"/>
    <d v="2020-11-24T00:00:00"/>
    <x v="0"/>
    <n v="14103893"/>
    <n v="44159"/>
    <s v="YMCT|KHY-M9129-00"/>
    <s v="BELT 1 CONVEYOR"/>
    <n v="2"/>
    <n v="2"/>
    <n v="424.78"/>
    <s v="CNY"/>
    <n v="1.155"/>
    <n v="424.78"/>
    <n v="490.62090000000001"/>
    <s v="C66SZX-SMT SERVICE"/>
    <s v="JIANGXI LONGTECH SMART CONTROL CO., LTD"/>
    <s v="Same"/>
    <n v="905514"/>
    <n v="288"/>
    <s v="309ASY INV-PTS SALES"/>
    <n v="0"/>
    <s v="3511-202010130001"/>
    <n v="767632"/>
    <s v="江西朗特智能控制有限公司"/>
    <n v="0"/>
    <x v="1"/>
    <x v="7"/>
    <s v="Q3"/>
    <x v="1"/>
    <x v="0"/>
  </r>
  <r>
    <s v="ESHL"/>
    <s v="SHA"/>
    <x v="2"/>
    <d v="2020-11-25T00:00:00"/>
    <x v="0"/>
    <n v="14103894"/>
    <n v="44160"/>
    <s v="YMCT|KHJ-MC200-00"/>
    <s v="SS TAPE FEEDER 12/16mm"/>
    <n v="15"/>
    <n v="15"/>
    <n v="57544.25"/>
    <s v="CNY"/>
    <n v="1.155"/>
    <n v="57544.25"/>
    <n v="66463.608749999999"/>
    <s v="C66SHA-SERVICE GROUP"/>
    <s v="Shanghai Hexian Technology Co.,Ltd"/>
    <s v="Same"/>
    <n v="905515"/>
    <n v="52883.82"/>
    <s v="309ASY INV-PTS SALES"/>
    <n v="0"/>
    <n v="0"/>
    <n v="767763"/>
    <s v="上海和贤电子科技有限公司"/>
    <n v="0"/>
    <x v="1"/>
    <x v="7"/>
    <s v="Q3"/>
    <x v="1"/>
    <x v="3"/>
  </r>
  <r>
    <s v="ESHL"/>
    <s v="SHA"/>
    <x v="2"/>
    <d v="2020-11-25T00:00:00"/>
    <x v="0"/>
    <n v="14103894"/>
    <n v="44160"/>
    <s v="YMCT|KHJ-MC400-00"/>
    <s v="SS TAPE FEEDER 24mm"/>
    <n v="3"/>
    <n v="3"/>
    <n v="12684.96"/>
    <s v="CNY"/>
    <n v="1.155"/>
    <n v="12684.96"/>
    <n v="14651.128799999999"/>
    <s v="C66SHA-SERVICE GROUP"/>
    <s v="Shanghai Hexian Technology Co.,Ltd"/>
    <s v="Same"/>
    <n v="905515"/>
    <n v="11406.63"/>
    <s v="309ASY INV-PTS SALES"/>
    <n v="0"/>
    <n v="0"/>
    <n v="767763"/>
    <s v="上海和贤电子科技有限公司"/>
    <n v="0"/>
    <x v="1"/>
    <x v="7"/>
    <s v="Q3"/>
    <x v="1"/>
    <x v="3"/>
  </r>
  <r>
    <s v="ESHL"/>
    <s v="BJS"/>
    <x v="0"/>
    <d v="2020-12-03T00:00:00"/>
    <x v="2"/>
    <n v="14103895"/>
    <n v="44168"/>
    <s v="HELI|6572K"/>
    <s v="SOLENOID VALVE"/>
    <n v="1"/>
    <n v="1"/>
    <n v="740"/>
    <s v="CNY"/>
    <n v="1.175"/>
    <n v="740"/>
    <n v="869.5"/>
    <s v="C66BJS-SMT SERVICE"/>
    <s v="Fawer Automotive Parts Company Ltd. Changchun Elec"/>
    <s v="Same"/>
    <n v="905504"/>
    <n v="551.80999999999995"/>
    <s v="309ASY INV-PTS SALES"/>
    <n v="0"/>
    <n v="2020111645"/>
    <n v="768855"/>
    <s v="富奥汽车零部件股份有限公司电子电器分公司"/>
    <n v="0"/>
    <x v="1"/>
    <x v="8"/>
    <s v="Q3"/>
    <x v="1"/>
    <x v="1"/>
  </r>
  <r>
    <s v="ESHL"/>
    <s v="BJS"/>
    <x v="0"/>
    <d v="2020-12-03T00:00:00"/>
    <x v="2"/>
    <n v="14103895"/>
    <n v="44168"/>
    <s v="HELI|3860"/>
    <s v="MALE ELBOW W169PL-4-2"/>
    <n v="1"/>
    <n v="1"/>
    <n v="110"/>
    <s v="CNY"/>
    <n v="1.175"/>
    <n v="110"/>
    <n v="129.25"/>
    <s v="C66BJS-SMT SERVICE"/>
    <s v="Fawer Automotive Parts Company Ltd. Changchun Elec"/>
    <s v="Same"/>
    <n v="905504"/>
    <n v="78.540000000000006"/>
    <s v="309ASY INV-PTS SALES"/>
    <n v="0"/>
    <n v="2020111645"/>
    <n v="768855"/>
    <s v="富奥汽车零部件股份有限公司电子电器分公司"/>
    <n v="0"/>
    <x v="1"/>
    <x v="8"/>
    <s v="Q3"/>
    <x v="1"/>
    <x v="1"/>
  </r>
  <r>
    <s v="ESHL"/>
    <s v="SHA"/>
    <x v="0"/>
    <d v="2020-12-11T00:00:00"/>
    <x v="0"/>
    <n v="14103896"/>
    <n v="44176"/>
    <s v="YMCT|KLJ-MC163-00"/>
    <s v="COVER TAIL"/>
    <n v="10"/>
    <n v="10"/>
    <n v="973.45"/>
    <s v="CNY"/>
    <n v="1.175"/>
    <n v="973.45"/>
    <n v="1143.80375"/>
    <s v="C66SHA-SERVICE GROUP"/>
    <s v="Suzhou Inovance Technology Co Ltd"/>
    <s v="Same"/>
    <n v="905524"/>
    <n v="460"/>
    <s v="309ASY INV-PTS SALES"/>
    <n v="0"/>
    <n v="0"/>
    <n v="770106"/>
    <s v="苏州汇川技术有限公司"/>
    <n v="0"/>
    <x v="1"/>
    <x v="8"/>
    <s v="Q3"/>
    <x v="1"/>
    <x v="3"/>
  </r>
  <r>
    <s v="ESHL"/>
    <s v="SHA"/>
    <x v="0"/>
    <d v="2020-12-11T00:00:00"/>
    <x v="0"/>
    <n v="14103896"/>
    <n v="44176"/>
    <s v="YMCT|KKE-M917H-00"/>
    <s v="BELT CONVEYOR"/>
    <n v="4"/>
    <n v="4"/>
    <n v="623.01"/>
    <s v="CNY"/>
    <n v="1.175"/>
    <n v="623.01"/>
    <n v="732.03674999999998"/>
    <s v="C66SHA-SERVICE GROUP"/>
    <s v="Suzhou Inovance Technology Co Ltd"/>
    <s v="Same"/>
    <n v="905524"/>
    <n v="272"/>
    <s v="309ASY INV-PTS SALES"/>
    <n v="0"/>
    <n v="0"/>
    <n v="770106"/>
    <s v="苏州汇川技术有限公司"/>
    <n v="0"/>
    <x v="1"/>
    <x v="8"/>
    <s v="Q3"/>
    <x v="1"/>
    <x v="3"/>
  </r>
  <r>
    <s v="ESHL"/>
    <s v="SHA"/>
    <x v="0"/>
    <d v="2020-12-11T00:00:00"/>
    <x v="0"/>
    <n v="14103896"/>
    <n v="44176"/>
    <s v="YMCT|KGR-M7111-C0"/>
    <s v="VALVE"/>
    <n v="1"/>
    <n v="1"/>
    <n v="2321.2399999999998"/>
    <s v="CNY"/>
    <n v="1.175"/>
    <n v="2321.2399999999998"/>
    <n v="2727.4569999999999"/>
    <s v="C66SHA-SERVICE GROUP"/>
    <s v="Suzhou Inovance Technology Co Ltd"/>
    <s v="Same"/>
    <n v="905524"/>
    <n v="972"/>
    <s v="309ASY INV-PTS SALES"/>
    <n v="0"/>
    <n v="0"/>
    <n v="770106"/>
    <s v="苏州汇川技术有限公司"/>
    <n v="0"/>
    <x v="1"/>
    <x v="8"/>
    <s v="Q3"/>
    <x v="1"/>
    <x v="3"/>
  </r>
  <r>
    <s v="ESHL"/>
    <s v="SHA"/>
    <x v="0"/>
    <d v="2020-12-11T00:00:00"/>
    <x v="0"/>
    <n v="14103897"/>
    <n v="44176"/>
    <s v="YMCT|KHJ-MC145-01"/>
    <s v="LEVER TAPE GUIDE F"/>
    <n v="10"/>
    <n v="10"/>
    <n v="362.83"/>
    <s v="CNY"/>
    <n v="1.175"/>
    <n v="362.83"/>
    <n v="426.32524999999998"/>
    <s v="C66SHA-SERVICE GROUP"/>
    <s v="Quanzhou TYT Electronics Co.,Ltd"/>
    <s v="Same"/>
    <n v="905525"/>
    <n v="190"/>
    <s v="309ASY INV-PTS SALES"/>
    <n v="0"/>
    <n v="0"/>
    <n v="770129"/>
    <s v="泉州市南安特易通电子有限公司"/>
    <n v="0"/>
    <x v="1"/>
    <x v="8"/>
    <s v="Q3"/>
    <x v="1"/>
    <x v="3"/>
  </r>
  <r>
    <s v="ESHL"/>
    <s v="SHA"/>
    <x v="0"/>
    <d v="2020-12-11T00:00:00"/>
    <x v="0"/>
    <n v="14103897"/>
    <n v="44176"/>
    <s v="YMCT|KHJ-MC144-00"/>
    <s v="LEVER TAPE GUIDE R"/>
    <n v="10"/>
    <n v="10"/>
    <n v="141.59"/>
    <s v="CNY"/>
    <n v="1.175"/>
    <n v="141.59"/>
    <n v="166.36825000000002"/>
    <s v="C66SHA-SERVICE GROUP"/>
    <s v="Quanzhou TYT Electronics Co.,Ltd"/>
    <s v="Same"/>
    <n v="905525"/>
    <n v="70"/>
    <s v="309ASY INV-PTS SALES"/>
    <n v="0"/>
    <n v="0"/>
    <n v="770129"/>
    <s v="泉州市南安特易通电子有限公司"/>
    <n v="0"/>
    <x v="1"/>
    <x v="8"/>
    <s v="Q3"/>
    <x v="1"/>
    <x v="3"/>
  </r>
  <r>
    <s v="ESHL"/>
    <s v="SHA"/>
    <x v="0"/>
    <d v="2020-12-11T00:00:00"/>
    <x v="0"/>
    <n v="14103897"/>
    <n v="44176"/>
    <s v="YMCT|KHY-M260D-00"/>
    <s v="TAPE 3  Y DUCT"/>
    <n v="2"/>
    <n v="2"/>
    <n v="254.87"/>
    <s v="CNY"/>
    <n v="1.175"/>
    <n v="254.87"/>
    <n v="299.47225000000003"/>
    <s v="C66SHA-SERVICE GROUP"/>
    <s v="Quanzhou TYT Electronics Co.,Ltd"/>
    <s v="Same"/>
    <n v="905525"/>
    <n v="136"/>
    <s v="309ASY INV-PTS SALES"/>
    <n v="0"/>
    <n v="0"/>
    <n v="770129"/>
    <s v="泉州市南安特易通电子有限公司"/>
    <n v="0"/>
    <x v="1"/>
    <x v="8"/>
    <s v="Q3"/>
    <x v="1"/>
    <x v="3"/>
  </r>
  <r>
    <s v="ESHL"/>
    <s v="SHA"/>
    <x v="0"/>
    <d v="2020-12-11T00:00:00"/>
    <x v="0"/>
    <n v="14103898"/>
    <n v="44176"/>
    <s v="YMCT|KKE-M9B00-00"/>
    <s v="BALL SCREW PU"/>
    <n v="2"/>
    <n v="2"/>
    <n v="3856.64"/>
    <s v="CNY"/>
    <n v="1.175"/>
    <n v="3856.64"/>
    <n v="4531.5519999999997"/>
    <s v="C66SHA-SERVICE GROUP"/>
    <s v="SHANGHAI KAIGE ELECTRONICS CO.,LTD."/>
    <s v="Same"/>
    <n v="905526"/>
    <n v="2050"/>
    <s v="309ASY INV-PTS SALES"/>
    <n v="0"/>
    <n v="0"/>
    <n v="770135"/>
    <s v="上海凯歌电子有限公司"/>
    <n v="0"/>
    <x v="1"/>
    <x v="8"/>
    <s v="Q3"/>
    <x v="1"/>
    <x v="3"/>
  </r>
  <r>
    <s v="ESHL"/>
    <s v="SHA"/>
    <x v="0"/>
    <d v="2020-12-11T00:00:00"/>
    <x v="0"/>
    <n v="14103898"/>
    <n v="44176"/>
    <s v="YMCT|90440-01J090"/>
    <s v="CIRCLIP"/>
    <n v="2"/>
    <n v="2"/>
    <n v="8.85"/>
    <s v="CNY"/>
    <n v="1.175"/>
    <n v="8.85"/>
    <n v="10.39875"/>
    <s v="C66SHA-SERVICE GROUP"/>
    <s v="SHANGHAI KAIGE ELECTRONICS CO.,LTD."/>
    <s v="Same"/>
    <n v="905526"/>
    <n v="2"/>
    <s v="309ASY INV-PTS SALES"/>
    <n v="0"/>
    <n v="0"/>
    <n v="770135"/>
    <s v="上海凯歌电子有限公司"/>
    <n v="0"/>
    <x v="1"/>
    <x v="8"/>
    <s v="Q3"/>
    <x v="1"/>
    <x v="3"/>
  </r>
  <r>
    <s v="ESHL"/>
    <s v="SHA"/>
    <x v="0"/>
    <d v="2020-12-11T00:00:00"/>
    <x v="0"/>
    <n v="14103898"/>
    <n v="44176"/>
    <s v="YMCT|90990-25J026"/>
    <s v="BEARING"/>
    <n v="10"/>
    <n v="10"/>
    <n v="1265.49"/>
    <s v="CNY"/>
    <n v="1.175"/>
    <n v="1265.49"/>
    <n v="1486.95075"/>
    <s v="C66SHA-SERVICE GROUP"/>
    <s v="SHANGHAI KAIGE ELECTRONICS CO.,LTD."/>
    <s v="Same"/>
    <n v="905526"/>
    <n v="680"/>
    <s v="309ASY INV-PTS SALES"/>
    <n v="0"/>
    <n v="0"/>
    <n v="770135"/>
    <s v="上海凯歌电子有限公司"/>
    <n v="0"/>
    <x v="1"/>
    <x v="8"/>
    <s v="Q3"/>
    <x v="1"/>
    <x v="3"/>
  </r>
  <r>
    <s v="ESHL"/>
    <s v="SHA"/>
    <x v="0"/>
    <d v="2020-12-11T00:00:00"/>
    <x v="0"/>
    <n v="14103898"/>
    <n v="44176"/>
    <s v="YMCT|KHY-M712S-A0"/>
    <s v="SHAFT 2 SPARE"/>
    <n v="1"/>
    <n v="1"/>
    <n v="3858.41"/>
    <s v="CNY"/>
    <n v="1.175"/>
    <n v="3858.41"/>
    <n v="4533.6317499999996"/>
    <s v="C66SHA-SERVICE GROUP"/>
    <s v="SHANGHAI KAIGE ELECTRONICS CO.,LTD."/>
    <s v="Same"/>
    <n v="905526"/>
    <n v="2058"/>
    <s v="309ASY INV-PTS SALES"/>
    <n v="0"/>
    <n v="0"/>
    <n v="770135"/>
    <s v="上海凯歌电子有限公司"/>
    <n v="0"/>
    <x v="1"/>
    <x v="8"/>
    <s v="Q3"/>
    <x v="1"/>
    <x v="3"/>
  </r>
  <r>
    <s v="ESHL"/>
    <s v="SHA"/>
    <x v="0"/>
    <d v="2020-12-11T00:00:00"/>
    <x v="0"/>
    <n v="14103898"/>
    <n v="44176"/>
    <s v="YMCT|KHY-M7156-01"/>
    <s v="BIT CAP"/>
    <n v="10"/>
    <n v="10"/>
    <n v="1176.99"/>
    <s v="CNY"/>
    <n v="1.175"/>
    <n v="1176.99"/>
    <n v="1382.96325"/>
    <s v="C66SHA-SERVICE GROUP"/>
    <s v="SHANGHAI KAIGE ELECTRONICS CO.,LTD."/>
    <s v="Same"/>
    <n v="905526"/>
    <n v="630"/>
    <s v="309ASY INV-PTS SALES"/>
    <n v="0"/>
    <n v="0"/>
    <n v="770135"/>
    <s v="上海凯歌电子有限公司"/>
    <n v="0"/>
    <x v="1"/>
    <x v="8"/>
    <s v="Q3"/>
    <x v="1"/>
    <x v="3"/>
  </r>
  <r>
    <s v="ESHL"/>
    <s v="SHA"/>
    <x v="0"/>
    <d v="2020-12-11T00:00:00"/>
    <x v="0"/>
    <n v="14103898"/>
    <n v="44176"/>
    <s v="YMCT|KHY-M2267-A0"/>
    <s v="GUIDE X AXIS ASSY"/>
    <n v="2"/>
    <n v="2"/>
    <n v="2467.2600000000002"/>
    <s v="CNY"/>
    <n v="1.175"/>
    <n v="2467.2600000000002"/>
    <n v="2899.0305000000003"/>
    <s v="C66SHA-SERVICE GROUP"/>
    <s v="SHANGHAI KAIGE ELECTRONICS CO.,LTD."/>
    <s v="Same"/>
    <n v="905526"/>
    <n v="1312"/>
    <s v="309ASY INV-PTS SALES"/>
    <n v="0"/>
    <n v="0"/>
    <n v="770135"/>
    <s v="上海凯歌电子有限公司"/>
    <n v="0"/>
    <x v="1"/>
    <x v="8"/>
    <s v="Q3"/>
    <x v="1"/>
    <x v="3"/>
  </r>
  <r>
    <s v="ESHL"/>
    <s v="SHA"/>
    <x v="0"/>
    <d v="2020-12-14T00:00:00"/>
    <x v="1"/>
    <n v="14103899"/>
    <n v="44179"/>
    <s v="ZMTR|K48-M3856-00X"/>
    <s v="GREASE PACK(NSL)"/>
    <n v="2"/>
    <n v="2"/>
    <n v="1093.81"/>
    <s v="CNY"/>
    <n v="1.175"/>
    <n v="1093.81"/>
    <n v="1285.22675"/>
    <s v="C66SHA-SERVICE GROUP"/>
    <s v="Yuyao Lingtong Electric Appliance Co., Ltd."/>
    <s v="Same"/>
    <n v="905519"/>
    <n v="265.48"/>
    <s v="309ASY INV-PTS SALES"/>
    <n v="0"/>
    <n v="0"/>
    <n v="770254"/>
    <s v="余姚市灵通电器有限公司"/>
    <n v="0"/>
    <x v="1"/>
    <x v="8"/>
    <s v="Q3"/>
    <x v="1"/>
    <x v="3"/>
  </r>
  <r>
    <s v="ESHL"/>
    <s v="SHA"/>
    <x v="0"/>
    <d v="2020-12-14T00:00:00"/>
    <x v="0"/>
    <n v="14103900"/>
    <n v="44179"/>
    <s v="YMCT|KLW-M7850-00"/>
    <s v="SC MOTOR ASSY."/>
    <n v="1"/>
    <n v="1"/>
    <n v="23739.82"/>
    <s v="CNY"/>
    <n v="1.175"/>
    <n v="23739.82"/>
    <n v="27894.288500000002"/>
    <s v="C66SHA-SERVICE GROUP"/>
    <s v="Changzhou Tongbao Photo-electricity Manufacturing "/>
    <s v="Same"/>
    <n v="905527"/>
    <n v="14019"/>
    <s v="309ASY INV-PTS SALES"/>
    <n v="0"/>
    <n v="0"/>
    <n v="770259"/>
    <s v="常州通宝光电股份有限公司"/>
    <n v="0"/>
    <x v="1"/>
    <x v="8"/>
    <s v="Q3"/>
    <x v="1"/>
    <x v="3"/>
  </r>
  <r>
    <s v="ESHL"/>
    <s v="SHA"/>
    <x v="0"/>
    <d v="2020-12-14T00:00:00"/>
    <x v="0"/>
    <n v="14103901"/>
    <n v="44179"/>
    <s v="YMCT|KLW-M78H0-00"/>
    <s v="HNS,SCAN ASSY"/>
    <n v="1"/>
    <n v="1"/>
    <n v="7841.59"/>
    <s v="CNY"/>
    <n v="1.175"/>
    <n v="7841.59"/>
    <n v="9213.8682500000014"/>
    <s v="C66SHA-SERVICE GROUP"/>
    <s v="Changzhou Tongbao Photo-electricity Manufacturing "/>
    <s v="Same"/>
    <n v="905528"/>
    <n v="4417"/>
    <s v="309ASY INV-PTS SALES"/>
    <n v="0"/>
    <n v="0"/>
    <n v="770260"/>
    <s v="常州通宝光电股份有限公司"/>
    <n v="0"/>
    <x v="1"/>
    <x v="8"/>
    <s v="Q3"/>
    <x v="1"/>
    <x v="3"/>
  </r>
  <r>
    <s v="ESHL"/>
    <s v="SHA"/>
    <x v="0"/>
    <d v="2020-12-14T00:00:00"/>
    <x v="0"/>
    <n v="14103901"/>
    <n v="44179"/>
    <s v="YMCT|KLW-M1348-00"/>
    <s v="ROLLER"/>
    <n v="2"/>
    <n v="2"/>
    <n v="1044.25"/>
    <s v="CNY"/>
    <n v="1.175"/>
    <n v="1044.25"/>
    <n v="1226.9937500000001"/>
    <s v="C66SHA-SERVICE GROUP"/>
    <s v="Changzhou Tongbao Photo-electricity Manufacturing "/>
    <s v="Same"/>
    <n v="905528"/>
    <n v="588"/>
    <s v="309ASY INV-PTS SALES"/>
    <n v="0"/>
    <n v="0"/>
    <n v="770260"/>
    <s v="常州通宝光电股份有限公司"/>
    <n v="0"/>
    <x v="1"/>
    <x v="8"/>
    <s v="Q3"/>
    <x v="1"/>
    <x v="3"/>
  </r>
  <r>
    <s v="ESHL"/>
    <s v="SHA"/>
    <x v="0"/>
    <d v="2020-12-14T00:00:00"/>
    <x v="0"/>
    <n v="14103901"/>
    <n v="44179"/>
    <s v="YMCT|KLW-M1342-01"/>
    <s v="RAIL L,COVER9"/>
    <n v="1"/>
    <n v="1"/>
    <n v="682.3"/>
    <s v="CNY"/>
    <n v="1.175"/>
    <n v="682.3"/>
    <n v="801.70249999999999"/>
    <s v="C66SHA-SERVICE GROUP"/>
    <s v="Changzhou Tongbao Photo-electricity Manufacturing "/>
    <s v="Same"/>
    <n v="905528"/>
    <n v="384"/>
    <s v="309ASY INV-PTS SALES"/>
    <n v="0"/>
    <n v="0"/>
    <n v="770260"/>
    <s v="常州通宝光电股份有限公司"/>
    <n v="0"/>
    <x v="1"/>
    <x v="8"/>
    <s v="Q3"/>
    <x v="1"/>
    <x v="3"/>
  </r>
  <r>
    <s v="ESHL"/>
    <s v="SHA"/>
    <x v="0"/>
    <d v="2020-12-14T00:00:00"/>
    <x v="0"/>
    <n v="14103902"/>
    <n v="44179"/>
    <s v="YMCT|KHY-M9129-00"/>
    <s v="BELT 1 CONVEYOR"/>
    <n v="6"/>
    <n v="6"/>
    <n v="1502.65"/>
    <s v="CNY"/>
    <n v="1.175"/>
    <n v="1502.65"/>
    <n v="1765.6137500000002"/>
    <s v="C66SHA-SERVICE GROUP"/>
    <s v="Quansheng Electronics Co., Ltd."/>
    <s v="Same"/>
    <n v="905529"/>
    <n v="858"/>
    <s v="309ASY INV-PTS SALES"/>
    <n v="0"/>
    <n v="0"/>
    <n v="770265"/>
    <s v="福建泉盛电子有限公司"/>
    <n v="0"/>
    <x v="1"/>
    <x v="8"/>
    <s v="Q3"/>
    <x v="1"/>
    <x v="3"/>
  </r>
  <r>
    <s v="ESHL"/>
    <s v="SHA"/>
    <x v="0"/>
    <d v="2020-12-14T00:00:00"/>
    <x v="0"/>
    <n v="14103902"/>
    <n v="44179"/>
    <s v="YMCT|KHY-M2267-A0"/>
    <s v="GUIDE X AXIS ASSY"/>
    <n v="4"/>
    <n v="4"/>
    <n v="4757.5200000000004"/>
    <s v="CNY"/>
    <n v="1.175"/>
    <n v="4757.5200000000004"/>
    <n v="5590.0860000000011"/>
    <s v="C66SHA-SERVICE GROUP"/>
    <s v="Quansheng Electronics Co., Ltd."/>
    <s v="Same"/>
    <n v="905529"/>
    <n v="2624"/>
    <s v="309ASY INV-PTS SALES"/>
    <n v="0"/>
    <n v="0"/>
    <n v="770265"/>
    <s v="福建泉盛电子有限公司"/>
    <n v="0"/>
    <x v="1"/>
    <x v="8"/>
    <s v="Q3"/>
    <x v="1"/>
    <x v="3"/>
  </r>
  <r>
    <s v="ESHL"/>
    <s v="SHA"/>
    <x v="0"/>
    <d v="2020-12-14T00:00:00"/>
    <x v="0"/>
    <n v="14103902"/>
    <n v="44179"/>
    <s v="YMCT|KKE-M917H-00"/>
    <s v="BELT CONVEYOR"/>
    <n v="2"/>
    <n v="2"/>
    <n v="237.17"/>
    <s v="CNY"/>
    <n v="1.175"/>
    <n v="237.17"/>
    <n v="278.67475000000002"/>
    <s v="C66SHA-SERVICE GROUP"/>
    <s v="Quansheng Electronics Co., Ltd."/>
    <s v="Same"/>
    <n v="905529"/>
    <n v="136"/>
    <s v="309ASY INV-PTS SALES"/>
    <n v="0"/>
    <n v="0"/>
    <n v="770265"/>
    <s v="福建泉盛电子有限公司"/>
    <n v="0"/>
    <x v="1"/>
    <x v="8"/>
    <s v="Q3"/>
    <x v="1"/>
    <x v="3"/>
  </r>
  <r>
    <s v="ESHL"/>
    <s v="SHA"/>
    <x v="0"/>
    <d v="2020-12-14T00:00:00"/>
    <x v="0"/>
    <n v="14103902"/>
    <n v="44179"/>
    <s v="YMCT|KHJ-MC145-01"/>
    <s v="LEVER TAPE GUIDE F"/>
    <n v="50"/>
    <n v="50"/>
    <n v="1725.66"/>
    <s v="CNY"/>
    <n v="1.175"/>
    <n v="1725.66"/>
    <n v="2027.6505000000002"/>
    <s v="C66SHA-SERVICE GROUP"/>
    <s v="Quansheng Electronics Co., Ltd."/>
    <s v="Same"/>
    <n v="905529"/>
    <n v="950"/>
    <s v="309ASY INV-PTS SALES"/>
    <n v="0"/>
    <n v="0"/>
    <n v="770265"/>
    <s v="福建泉盛电子有限公司"/>
    <n v="0"/>
    <x v="1"/>
    <x v="8"/>
    <s v="Q3"/>
    <x v="1"/>
    <x v="3"/>
  </r>
  <r>
    <s v="ESHL"/>
    <s v="SHA"/>
    <x v="0"/>
    <d v="2020-12-14T00:00:00"/>
    <x v="0"/>
    <n v="14103902"/>
    <n v="44179"/>
    <s v="YMCT|KHJ-MC181-00"/>
    <s v="HANDLE"/>
    <n v="20"/>
    <n v="20"/>
    <n v="1469.03"/>
    <s v="CNY"/>
    <n v="1.175"/>
    <n v="1469.03"/>
    <n v="1726.11025"/>
    <s v="C66SHA-SERVICE GROUP"/>
    <s v="Quansheng Electronics Co., Ltd."/>
    <s v="Same"/>
    <n v="905529"/>
    <n v="780"/>
    <s v="309ASY INV-PTS SALES"/>
    <n v="0"/>
    <n v="0"/>
    <n v="770265"/>
    <s v="福建泉盛电子有限公司"/>
    <n v="0"/>
    <x v="1"/>
    <x v="8"/>
    <s v="Q3"/>
    <x v="1"/>
    <x v="3"/>
  </r>
  <r>
    <s v="ESHL"/>
    <s v="SHA"/>
    <x v="0"/>
    <d v="2020-12-14T00:00:00"/>
    <x v="0"/>
    <n v="14103903"/>
    <n v="44179"/>
    <s v="YMCT|KMB-M701S-A0"/>
    <s v="SHAFT 1 SPARE"/>
    <n v="1"/>
    <n v="1"/>
    <n v="4350.4399999999996"/>
    <s v="CNY"/>
    <n v="1.175"/>
    <n v="4350.4399999999996"/>
    <n v="5111.7669999999998"/>
    <s v="C66SHA-SERVICE GROUP"/>
    <s v="Nanjing Feiteng Electronic Technology Co., Ltd."/>
    <s v="Same"/>
    <n v="905530"/>
    <n v="2269"/>
    <s v="309ASY INV-PTS SALES"/>
    <n v="0"/>
    <n v="0"/>
    <n v="770277"/>
    <s v="南京飞腾电子科技有限公司"/>
    <n v="0"/>
    <x v="1"/>
    <x v="8"/>
    <s v="Q3"/>
    <x v="1"/>
    <x v="3"/>
  </r>
  <r>
    <s v="ESHL"/>
    <s v="SHA"/>
    <x v="2"/>
    <d v="2020-12-14T00:00:00"/>
    <x v="0"/>
    <n v="14103904"/>
    <n v="44179"/>
    <s v="YMCT|KLJ-MC500-00"/>
    <s v="ZS FEEDER ASSY. 32mm"/>
    <n v="2"/>
    <n v="2"/>
    <n v="10734.51"/>
    <s v="CNY"/>
    <n v="1.175"/>
    <n v="10734.51"/>
    <n v="12613.04925"/>
    <s v="C66SHA-SERVICE GROUP"/>
    <s v="Shanghai Hexian Technology Co.,Ltd"/>
    <s v="Same"/>
    <n v="905531"/>
    <n v="10110.799999999999"/>
    <s v="309ASY INV-PTS SALES"/>
    <n v="0"/>
    <n v="0"/>
    <n v="770284"/>
    <s v="上海和贤电子科技有限公司"/>
    <n v="0"/>
    <x v="1"/>
    <x v="8"/>
    <s v="Q3"/>
    <x v="1"/>
    <x v="3"/>
  </r>
  <r>
    <s v="ESHL"/>
    <s v="SHA"/>
    <x v="2"/>
    <d v="2020-12-14T00:00:00"/>
    <x v="0"/>
    <n v="14103904"/>
    <n v="44179"/>
    <s v="YMCT|KHJ-MC500-00"/>
    <s v="SS TAPE FEEDER 32mm"/>
    <n v="1"/>
    <n v="1"/>
    <n v="5179.6499999999996"/>
    <s v="CNY"/>
    <n v="1.175"/>
    <n v="5179.6499999999996"/>
    <n v="6086.0887499999999"/>
    <s v="C66SHA-SERVICE GROUP"/>
    <s v="Shanghai Hexian Technology Co.,Ltd"/>
    <s v="Same"/>
    <n v="905531"/>
    <n v="4900"/>
    <s v="309ASY INV-PTS SALES"/>
    <n v="0"/>
    <n v="0"/>
    <n v="770284"/>
    <s v="上海和贤电子科技有限公司"/>
    <n v="0"/>
    <x v="1"/>
    <x v="8"/>
    <s v="Q3"/>
    <x v="1"/>
    <x v="3"/>
  </r>
  <r>
    <s v="ESHL"/>
    <s v="SHA"/>
    <x v="2"/>
    <d v="2020-12-14T00:00:00"/>
    <x v="0"/>
    <n v="14103904"/>
    <n v="44179"/>
    <s v="YMCT|KHJ-MC600-00"/>
    <s v="SS TAPE FEEDER 44mm"/>
    <n v="1"/>
    <n v="1"/>
    <n v="7262.83"/>
    <s v="CNY"/>
    <n v="1.175"/>
    <n v="7262.83"/>
    <n v="8533.8252499999999"/>
    <s v="C66SHA-SERVICE GROUP"/>
    <s v="Shanghai Hexian Technology Co.,Ltd"/>
    <s v="Same"/>
    <n v="905531"/>
    <n v="6999.96"/>
    <s v="309ASY INV-PTS SALES"/>
    <n v="0"/>
    <n v="0"/>
    <n v="770284"/>
    <s v="上海和贤电子科技有限公司"/>
    <n v="0"/>
    <x v="1"/>
    <x v="8"/>
    <s v="Q3"/>
    <x v="1"/>
    <x v="3"/>
  </r>
  <r>
    <s v="ESHL"/>
    <s v="SHA"/>
    <x v="2"/>
    <d v="2020-12-14T00:00:00"/>
    <x v="0"/>
    <n v="14103904"/>
    <n v="44179"/>
    <s v="YMCT|KLJ-MC700-00"/>
    <s v="ZS FEEDER ASSY. 56mm"/>
    <n v="1"/>
    <n v="1"/>
    <n v="7513.27"/>
    <s v="CNY"/>
    <n v="1.175"/>
    <n v="7513.27"/>
    <n v="8828.0922500000015"/>
    <s v="C66SHA-SERVICE GROUP"/>
    <s v="Shanghai Hexian Technology Co.,Ltd"/>
    <s v="Same"/>
    <n v="905531"/>
    <n v="7411.5"/>
    <s v="309ASY INV-PTS SALES"/>
    <n v="0"/>
    <n v="0"/>
    <n v="770284"/>
    <s v="上海和贤电子科技有限公司"/>
    <n v="0"/>
    <x v="1"/>
    <x v="8"/>
    <s v="Q3"/>
    <x v="1"/>
    <x v="3"/>
  </r>
  <r>
    <s v="ESHL"/>
    <s v="SHA"/>
    <x v="2"/>
    <d v="2020-12-14T00:00:00"/>
    <x v="0"/>
    <n v="14103905"/>
    <n v="44179"/>
    <s v="YMCT|KLJ-MC400-00"/>
    <s v="ZS FEEDER ASSY. 24mm"/>
    <n v="1"/>
    <n v="1"/>
    <n v="4228.32"/>
    <s v="CNY"/>
    <n v="1.175"/>
    <n v="4228.32"/>
    <n v="4968.2759999999998"/>
    <s v="C66SHA-SERVICE GROUP"/>
    <s v="Shanghai Hexian Technology Co.,Ltd"/>
    <s v="Same"/>
    <n v="905532"/>
    <n v="3922.79"/>
    <s v="309ASY INV-PTS SALES"/>
    <n v="0"/>
    <n v="0"/>
    <n v="770291"/>
    <s v="上海和贤电子科技有限公司"/>
    <n v="0"/>
    <x v="1"/>
    <x v="8"/>
    <s v="Q3"/>
    <x v="1"/>
    <x v="3"/>
  </r>
  <r>
    <s v="ESHL"/>
    <s v="BJS"/>
    <x v="1"/>
    <d v="2020-12-15T00:00:00"/>
    <x v="0"/>
    <n v="12101111"/>
    <n v="44180"/>
    <s v="YMCT|REPAIR CHARGE"/>
    <s v="REPAIR CHARGE"/>
    <n v="1"/>
    <n v="1"/>
    <n v="1061.95"/>
    <s v="CNY"/>
    <n v="1.175"/>
    <n v="1061.95"/>
    <n v="1247.79125"/>
    <s v="C66BJS-SMT SERVICE"/>
    <s v="Qingdao Dingsen Electronics Co., Ltd"/>
    <s v="Qingdao Yaofa Electronic Technology Co.,Ltd."/>
    <n v="905535"/>
    <n v="0"/>
    <s v="309ASY INV-NON-CON"/>
    <n v="0"/>
    <n v="0"/>
    <n v="0"/>
    <s v="青岛耀发电子科技有限公司"/>
    <n v="0"/>
    <x v="1"/>
    <x v="8"/>
    <s v="Q3"/>
    <x v="1"/>
    <x v="1"/>
  </r>
  <r>
    <s v="ESHL"/>
    <s v="BJS"/>
    <x v="2"/>
    <d v="2020-12-15T00:00:00"/>
    <x v="0"/>
    <n v="14103906"/>
    <n v="44180"/>
    <s v="YMCT|KHJ-MC500-00"/>
    <s v="SS TAPE FEEDER 32mm"/>
    <n v="3"/>
    <n v="3"/>
    <n v="15930"/>
    <s v="CNY"/>
    <n v="1.175"/>
    <n v="15930"/>
    <n v="18717.75"/>
    <s v="C66BJS-SMT SERVICE"/>
    <s v="Yingkou New Shining Alarm Equipment Co., Ltd."/>
    <s v="Same"/>
    <n v="905521"/>
    <n v="14700"/>
    <s v="309ASY INV-PTS SALES"/>
    <n v="0"/>
    <s v="20201125-1"/>
    <n v="770361"/>
    <s v="营口新山鹰报警设备有限公司"/>
    <n v="0"/>
    <x v="1"/>
    <x v="8"/>
    <s v="Q3"/>
    <x v="1"/>
    <x v="1"/>
  </r>
  <r>
    <s v="ESHL"/>
    <s v="BJS"/>
    <x v="2"/>
    <d v="2020-12-15T00:00:00"/>
    <x v="0"/>
    <n v="14103906"/>
    <n v="44180"/>
    <s v="YMCT|KHJ-MC600-00"/>
    <s v="SS TAPE FEEDER 44mm"/>
    <n v="2"/>
    <n v="2"/>
    <n v="17280"/>
    <s v="CNY"/>
    <n v="1.175"/>
    <n v="17280"/>
    <n v="20304"/>
    <s v="C66BJS-SMT SERVICE"/>
    <s v="Yingkou New Shining Alarm Equipment Co., Ltd."/>
    <s v="Same"/>
    <n v="905521"/>
    <n v="13999.92"/>
    <s v="309ASY INV-PTS SALES"/>
    <n v="0"/>
    <s v="20201125-1"/>
    <n v="770361"/>
    <s v="营口新山鹰报警设备有限公司"/>
    <n v="0"/>
    <x v="1"/>
    <x v="8"/>
    <s v="Q3"/>
    <x v="1"/>
    <x v="1"/>
  </r>
  <r>
    <s v="ESHL"/>
    <s v="SHA"/>
    <x v="0"/>
    <d v="2020-12-15T00:00:00"/>
    <x v="0"/>
    <n v="14103907"/>
    <n v="44180"/>
    <s v="YMCT|KGY-M71CA-A0"/>
    <s v="METAL SQG.WELD 3S 35"/>
    <n v="3"/>
    <n v="3"/>
    <n v="11915.04"/>
    <s v="CNY"/>
    <n v="1.175"/>
    <n v="11915.04"/>
    <n v="14000.172000000002"/>
    <s v="C66SHA-SERVICE GROUP"/>
    <s v="Lance Vehicle Technology Co., Ltd."/>
    <s v="Same"/>
    <n v="905533"/>
    <n v="8304"/>
    <s v="309ASY INV-PTS SALES"/>
    <n v="0"/>
    <n v="0"/>
    <n v="770333"/>
    <s v="江苏中科朗恩斯车辆科技有限公司"/>
    <n v="0"/>
    <x v="1"/>
    <x v="8"/>
    <s v="Q3"/>
    <x v="1"/>
    <x v="3"/>
  </r>
  <r>
    <s v="ESHL"/>
    <s v="SHA"/>
    <x v="0"/>
    <d v="2020-12-15T00:00:00"/>
    <x v="0"/>
    <n v="14103907"/>
    <n v="44180"/>
    <s v="YMCT|KGY-M71DA-A0"/>
    <s v="METAL SQUEEGEE L (L: 400mm)"/>
    <n v="1"/>
    <n v="1"/>
    <n v="4244.25"/>
    <s v="CNY"/>
    <n v="1.175"/>
    <n v="4244.25"/>
    <n v="4986.9937500000005"/>
    <s v="C66SHA-SERVICE GROUP"/>
    <s v="Lance Vehicle Technology Co., Ltd."/>
    <s v="Same"/>
    <n v="905533"/>
    <n v="2941"/>
    <s v="309ASY INV-PTS SALES"/>
    <n v="0"/>
    <n v="0"/>
    <n v="770333"/>
    <s v="江苏中科朗恩斯车辆科技有限公司"/>
    <n v="0"/>
    <x v="1"/>
    <x v="8"/>
    <s v="Q3"/>
    <x v="1"/>
    <x v="3"/>
  </r>
  <r>
    <s v="ESHL"/>
    <s v="SHA"/>
    <x v="0"/>
    <d v="2020-12-15T00:00:00"/>
    <x v="0"/>
    <n v="14103907"/>
    <n v="44180"/>
    <s v="YMCT|KGY-M71EA-A0"/>
    <s v="METAL SQG.WELD 3S 44"/>
    <n v="1"/>
    <n v="1"/>
    <n v="4399.12"/>
    <s v="CNY"/>
    <n v="1.175"/>
    <n v="4399.12"/>
    <n v="5168.9660000000003"/>
    <s v="C66SHA-SERVICE GROUP"/>
    <s v="Lance Vehicle Technology Co., Ltd."/>
    <s v="Same"/>
    <n v="905533"/>
    <n v="3050"/>
    <s v="309ASY INV-PTS SALES"/>
    <n v="0"/>
    <n v="0"/>
    <n v="770333"/>
    <s v="江苏中科朗恩斯车辆科技有限公司"/>
    <n v="0"/>
    <x v="1"/>
    <x v="8"/>
    <s v="Q3"/>
    <x v="1"/>
    <x v="3"/>
  </r>
  <r>
    <s v="ESHL"/>
    <s v="SHA"/>
    <x v="2"/>
    <d v="2020-12-15T00:00:00"/>
    <x v="0"/>
    <n v="14103908"/>
    <n v="44180"/>
    <s v="YMCT|KHJ-MC700-00"/>
    <s v="SS TAPE FEEDER 56mm"/>
    <n v="1"/>
    <n v="1"/>
    <n v="9122.1200000000008"/>
    <s v="CNY"/>
    <n v="1.175"/>
    <n v="9122.1200000000008"/>
    <n v="10718.491000000002"/>
    <s v="C66SHA-SERVICE GROUP"/>
    <s v="Lance Vehicle Technology Co., Ltd."/>
    <s v="Same"/>
    <n v="905534"/>
    <n v="7209.34"/>
    <s v="309ASY INV-PTS SALES"/>
    <n v="0"/>
    <n v="0"/>
    <n v="770342"/>
    <s v="江苏中科朗恩斯车辆科技有限公司"/>
    <n v="0"/>
    <x v="1"/>
    <x v="8"/>
    <s v="Q3"/>
    <x v="1"/>
    <x v="3"/>
  </r>
  <r>
    <s v="ESHL"/>
    <s v="SZX"/>
    <x v="1"/>
    <d v="2020-12-16T00:00:00"/>
    <x v="0"/>
    <n v="12101112"/>
    <n v="44181"/>
    <s v="YMCT|REPAIR CHARGE"/>
    <s v="REPAIR CHARGE"/>
    <n v="1"/>
    <n v="1"/>
    <n v="1238.94"/>
    <s v="CNY"/>
    <n v="1.175"/>
    <n v="1238.94"/>
    <n v="1455.7545"/>
    <s v="C66SZX-SMT SERVICE"/>
    <s v="JiangXi Netis Technology Co., Ltd."/>
    <s v="Same"/>
    <n v="905540"/>
    <n v="0"/>
    <s v="309ASY INV-NON-CON"/>
    <n v="0"/>
    <n v="4400014349"/>
    <n v="0"/>
    <s v="江西网是科技有限公司"/>
    <n v="0"/>
    <x v="1"/>
    <x v="8"/>
    <s v="Q3"/>
    <x v="1"/>
    <x v="0"/>
  </r>
  <r>
    <s v="ESHL"/>
    <s v="SHA"/>
    <x v="3"/>
    <d v="2020-12-16T00:00:00"/>
    <x v="0"/>
    <n v="13100184"/>
    <n v="44181"/>
    <s v="YMCT|REPAIR CHARGE"/>
    <s v="REPAIR CHARGE"/>
    <n v="1"/>
    <n v="1"/>
    <n v="9734.51"/>
    <s v="CNY"/>
    <n v="1.175"/>
    <n v="9734.51"/>
    <n v="11438.04925"/>
    <s v="C66SHA-SERVICE GROUP"/>
    <s v="Luoyang Peony Communication Co.,Ltd"/>
    <s v="Same"/>
    <n v="905537"/>
    <n v="0"/>
    <s v="309ASY INV-CONTRACT"/>
    <n v="0"/>
    <n v="0"/>
    <n v="0"/>
    <s v="洛阳牡丹通讯股份有限公司"/>
    <n v="0"/>
    <x v="1"/>
    <x v="8"/>
    <s v="Q3"/>
    <x v="1"/>
    <x v="3"/>
  </r>
  <r>
    <s v="ESHL"/>
    <s v="SZX"/>
    <x v="0"/>
    <d v="2020-12-16T00:00:00"/>
    <x v="0"/>
    <n v="14103909"/>
    <n v="44181"/>
    <s v="YMCT|90933-03J685"/>
    <s v="BEARING"/>
    <n v="6"/>
    <n v="6"/>
    <n v="424.78"/>
    <s v="CNY"/>
    <n v="1.175"/>
    <n v="424.78"/>
    <n v="499.11649999999997"/>
    <s v="C66SZX-SMT SERVICE"/>
    <s v="JiangXi Netis Technology Co., Ltd."/>
    <s v="Same"/>
    <n v="905538"/>
    <n v="228"/>
    <s v="309ASY INV-PTS SALES"/>
    <n v="0"/>
    <s v="4400014349/4400014133/4400014246/4400014307"/>
    <n v="770695"/>
    <s v="江西网是科技有限公司"/>
    <n v="0"/>
    <x v="1"/>
    <x v="8"/>
    <s v="Q3"/>
    <x v="1"/>
    <x v="0"/>
  </r>
  <r>
    <s v="ESHL"/>
    <s v="SZX"/>
    <x v="0"/>
    <d v="2020-12-16T00:00:00"/>
    <x v="0"/>
    <n v="14103909"/>
    <n v="44181"/>
    <s v="YMCT|KC4-M1751-00"/>
    <s v="PULLEY,1"/>
    <n v="3"/>
    <n v="3"/>
    <n v="2203.54"/>
    <s v="CNY"/>
    <n v="1.175"/>
    <n v="2203.54"/>
    <n v="2589.1595000000002"/>
    <s v="C66SZX-SMT SERVICE"/>
    <s v="JiangXi Netis Technology Co., Ltd."/>
    <s v="Same"/>
    <n v="905538"/>
    <n v="1230"/>
    <s v="309ASY INV-PTS SALES"/>
    <n v="0"/>
    <s v="4400014349/4400014133/4400014246/4400014307"/>
    <n v="770695"/>
    <s v="江西网是科技有限公司"/>
    <n v="0"/>
    <x v="1"/>
    <x v="8"/>
    <s v="Q3"/>
    <x v="1"/>
    <x v="0"/>
  </r>
  <r>
    <s v="ESHL"/>
    <s v="SZX"/>
    <x v="0"/>
    <d v="2020-12-16T00:00:00"/>
    <x v="0"/>
    <n v="14103909"/>
    <n v="44181"/>
    <s v="YMCT|KGX-M1826-00"/>
    <s v="SHAFT 1 PULLEY"/>
    <n v="2"/>
    <n v="2"/>
    <n v="530.97"/>
    <s v="CNY"/>
    <n v="1.175"/>
    <n v="530.97"/>
    <n v="623.88975000000005"/>
    <s v="C66SZX-SMT SERVICE"/>
    <s v="JiangXi Netis Technology Co., Ltd."/>
    <s v="Same"/>
    <n v="905538"/>
    <n v="304"/>
    <s v="309ASY INV-PTS SALES"/>
    <n v="0"/>
    <s v="4400014349/4400014133/4400014246/4400014307"/>
    <n v="770695"/>
    <s v="江西网是科技有限公司"/>
    <n v="0"/>
    <x v="1"/>
    <x v="8"/>
    <s v="Q3"/>
    <x v="1"/>
    <x v="0"/>
  </r>
  <r>
    <s v="ESHL"/>
    <s v="SZX"/>
    <x v="0"/>
    <d v="2020-12-16T00:00:00"/>
    <x v="0"/>
    <n v="14103909"/>
    <n v="44181"/>
    <s v="YMCT|KHJ-MC281-00"/>
    <s v="HANDLE"/>
    <n v="5"/>
    <n v="5"/>
    <n v="442.48"/>
    <s v="CNY"/>
    <n v="1.175"/>
    <n v="442.48"/>
    <n v="519.91399999999999"/>
    <s v="C66SZX-SMT SERVICE"/>
    <s v="JiangXi Netis Technology Co., Ltd."/>
    <s v="Same"/>
    <n v="905538"/>
    <n v="255"/>
    <s v="309ASY INV-PTS SALES"/>
    <n v="0"/>
    <s v="4400014349/4400014133/4400014246/4400014307"/>
    <n v="770695"/>
    <s v="江西网是科技有限公司"/>
    <n v="0"/>
    <x v="1"/>
    <x v="8"/>
    <s v="Q3"/>
    <x v="1"/>
    <x v="0"/>
  </r>
  <r>
    <s v="ESHL"/>
    <s v="SZX"/>
    <x v="0"/>
    <d v="2020-12-16T00:00:00"/>
    <x v="0"/>
    <n v="14103909"/>
    <n v="44181"/>
    <s v="YMCT|KHJ-MC281-00"/>
    <s v="HANDLE"/>
    <n v="2"/>
    <n v="2"/>
    <n v="176.99"/>
    <s v="CNY"/>
    <n v="1.175"/>
    <n v="176.99"/>
    <n v="207.96325000000002"/>
    <s v="C66SZX-SMT SERVICE"/>
    <s v="JiangXi Netis Technology Co., Ltd."/>
    <s v="Same"/>
    <n v="905538"/>
    <n v="102"/>
    <s v="309ASY INV-PTS SALES"/>
    <n v="0"/>
    <s v="4400014349/4400014133/4400014246/4400014307"/>
    <n v="770695"/>
    <s v="江西网是科技有限公司"/>
    <n v="0"/>
    <x v="1"/>
    <x v="8"/>
    <s v="Q3"/>
    <x v="1"/>
    <x v="0"/>
  </r>
  <r>
    <s v="ESHL"/>
    <s v="SZX"/>
    <x v="0"/>
    <d v="2020-12-16T00:00:00"/>
    <x v="0"/>
    <n v="14103909"/>
    <n v="44181"/>
    <s v="YMCT|KHJ-MC645-01"/>
    <s v="LEVER TAPE GUIDE F"/>
    <n v="2"/>
    <n v="2"/>
    <n v="566.37"/>
    <s v="CNY"/>
    <n v="1.175"/>
    <n v="566.37"/>
    <n v="665.48475000000008"/>
    <s v="C66SZX-SMT SERVICE"/>
    <s v="JiangXi Netis Technology Co., Ltd."/>
    <s v="Same"/>
    <n v="905538"/>
    <n v="316"/>
    <s v="309ASY INV-PTS SALES"/>
    <n v="0"/>
    <s v="4400014349/4400014133/4400014246/4400014307"/>
    <n v="770695"/>
    <s v="江西网是科技有限公司"/>
    <n v="0"/>
    <x v="1"/>
    <x v="8"/>
    <s v="Q3"/>
    <x v="1"/>
    <x v="0"/>
  </r>
  <r>
    <s v="ESHL"/>
    <s v="SZX"/>
    <x v="0"/>
    <d v="2020-12-16T00:00:00"/>
    <x v="0"/>
    <n v="14103909"/>
    <n v="44181"/>
    <s v="YMCT|KKE-M9165-02"/>
    <s v="PLATE,STOPPER"/>
    <n v="5"/>
    <n v="5"/>
    <n v="442.48"/>
    <s v="CNY"/>
    <n v="1.175"/>
    <n v="442.48"/>
    <n v="519.91399999999999"/>
    <s v="C66SZX-SMT SERVICE"/>
    <s v="JiangXi Netis Technology Co., Ltd."/>
    <s v="Same"/>
    <n v="905538"/>
    <n v="230"/>
    <s v="309ASY INV-PTS SALES"/>
    <n v="0"/>
    <s v="4400014349/4400014133/4400014246/4400014307"/>
    <n v="770695"/>
    <s v="江西网是科技有限公司"/>
    <n v="0"/>
    <x v="1"/>
    <x v="8"/>
    <s v="Q3"/>
    <x v="1"/>
    <x v="0"/>
  </r>
  <r>
    <s v="ESHL"/>
    <s v="SHA"/>
    <x v="1"/>
    <d v="2020-12-17T00:00:00"/>
    <x v="0"/>
    <n v="12101113"/>
    <n v="44182"/>
    <s v="YMCT|REPAIR CHARGE"/>
    <s v="REPAIR CHARGE"/>
    <n v="1"/>
    <n v="1"/>
    <n v="2585.84"/>
    <s v="CNY"/>
    <n v="1.175"/>
    <n v="2585.84"/>
    <n v="3038.3620000000001"/>
    <s v="C66SHA-SERVICE GROUP"/>
    <s v="Amphenol Airwave (HaiYan) Communication Electronic"/>
    <s v="Same"/>
    <n v="905542"/>
    <n v="0"/>
    <s v="309ASY INV-NON-CON-V"/>
    <n v="0"/>
    <n v="0"/>
    <n v="0"/>
    <s v="安费诺永亿(海盐)通讯电子有限公司"/>
    <n v="0"/>
    <x v="1"/>
    <x v="8"/>
    <s v="Q3"/>
    <x v="1"/>
    <x v="3"/>
  </r>
  <r>
    <s v="ESHL"/>
    <s v="SHA"/>
    <x v="1"/>
    <d v="2020-12-17T00:00:00"/>
    <x v="0"/>
    <n v="12101113"/>
    <n v="44182"/>
    <s v="YMCT|REPAIR CHARGE"/>
    <s v="REPAIR CHARGE"/>
    <n v="1"/>
    <n v="1"/>
    <n v="5309.73"/>
    <s v="CNY"/>
    <n v="1.175"/>
    <n v="5309.73"/>
    <n v="6238.9327499999999"/>
    <s v="C66SHA-SERVICE GROUP"/>
    <s v="Amphenol Airwave (HaiYan) Communication Electronic"/>
    <s v="Same"/>
    <n v="905542"/>
    <n v="0"/>
    <s v="309ASY INV-NON-CON-V"/>
    <n v="0"/>
    <n v="0"/>
    <n v="0"/>
    <s v="安费诺永亿(海盐)通讯电子有限公司"/>
    <n v="0"/>
    <x v="1"/>
    <x v="8"/>
    <s v="Q3"/>
    <x v="1"/>
    <x v="3"/>
  </r>
  <r>
    <s v="ESHL"/>
    <s v="SHA"/>
    <x v="1"/>
    <d v="2020-12-17T00:00:00"/>
    <x v="0"/>
    <n v="12101113"/>
    <n v="44182"/>
    <s v="YMCT|REPAIR CHARGE"/>
    <s v="REPAIR CHARGE"/>
    <n v="3"/>
    <n v="3"/>
    <n v="1634.51"/>
    <s v="CNY"/>
    <n v="1.175"/>
    <n v="1634.51"/>
    <n v="1920.54925"/>
    <s v="C66SHA-SERVICE GROUP"/>
    <s v="Amphenol Airwave (HaiYan) Communication Electronic"/>
    <s v="Same"/>
    <n v="905542"/>
    <n v="0"/>
    <s v="309ASY INV-NON-CON-V"/>
    <n v="0"/>
    <n v="0"/>
    <n v="0"/>
    <s v="安费诺永亿(海盐)通讯电子有限公司"/>
    <n v="0"/>
    <x v="1"/>
    <x v="8"/>
    <s v="Q3"/>
    <x v="1"/>
    <x v="3"/>
  </r>
  <r>
    <s v="ESHL"/>
    <s v="SHA"/>
    <x v="3"/>
    <d v="2020-12-17T00:00:00"/>
    <x v="0"/>
    <n v="13100185"/>
    <n v="44182"/>
    <s v="YMCT|REPAIR CHARGE"/>
    <s v="REPAIR CHARGE"/>
    <n v="1"/>
    <n v="1"/>
    <n v="21238.94"/>
    <s v="CNY"/>
    <n v="1.175"/>
    <n v="21238.94"/>
    <n v="24955.754499999999"/>
    <s v="C66SHA-SERVICE GROUP"/>
    <s v="Changzhou Tongbao Photo-electricity Manufacturing "/>
    <s v="Same"/>
    <n v="905543"/>
    <n v="0"/>
    <s v="309ASY INV-CONTRACT"/>
    <n v="0"/>
    <n v="0"/>
    <n v="0"/>
    <s v="常州通宝光电股份有限公司"/>
    <n v="0"/>
    <x v="1"/>
    <x v="8"/>
    <s v="Q3"/>
    <x v="1"/>
    <x v="3"/>
  </r>
  <r>
    <s v="ESHL"/>
    <s v="SZX"/>
    <x v="0"/>
    <d v="2020-12-17T00:00:00"/>
    <x v="0"/>
    <n v="14103910"/>
    <n v="44182"/>
    <s v="YMCT|KLW-M5802-T0."/>
    <s v="HEAD SERVO UNIT ASSY"/>
    <n v="1"/>
    <n v="1"/>
    <n v="7699.12"/>
    <s v="CNY"/>
    <n v="1.175"/>
    <n v="7699.12"/>
    <n v="9046.4660000000003"/>
    <s v="C66SZX-SMT SERVICE"/>
    <s v="SQUARE TECHNOLOGY"/>
    <s v="Same"/>
    <n v="905541"/>
    <n v="0"/>
    <s v="309ASY INV-PTS SALES"/>
    <n v="0"/>
    <s v="C66SZ20262"/>
    <n v="770756"/>
    <s v="深圳市平方兆赫科技有限公司"/>
    <n v="0"/>
    <x v="1"/>
    <x v="8"/>
    <s v="Q3"/>
    <x v="1"/>
    <x v="0"/>
  </r>
  <r>
    <s v="ESHL"/>
    <s v="XIY"/>
    <x v="3"/>
    <d v="2020-12-22T00:00:00"/>
    <x v="0"/>
    <n v="13100186"/>
    <n v="44187"/>
    <s v="YMCT|REPAIR CHARGE"/>
    <s v="REPAIR CHARGE"/>
    <n v="1"/>
    <n v="1"/>
    <n v="12336.28"/>
    <s v="CNY"/>
    <n v="1.175"/>
    <n v="12336.28"/>
    <n v="14495.129000000001"/>
    <s v="C66XIY-SERVICE GROUP"/>
    <s v="Ningxia LGG Instrument Co., Ltd."/>
    <s v="Same"/>
    <n v="905545"/>
    <n v="0"/>
    <s v="309ASY INV-CONTRACT"/>
    <n v="0"/>
    <n v="0"/>
    <n v="0"/>
    <s v="宁夏隆基宁光仪表股份有限公司"/>
    <n v="0"/>
    <x v="1"/>
    <x v="8"/>
    <s v="Q3"/>
    <x v="1"/>
    <x v="2"/>
  </r>
  <r>
    <s v="ESHL"/>
    <s v="SHA"/>
    <x v="3"/>
    <d v="2020-12-24T00:00:00"/>
    <x v="0"/>
    <n v="13100187"/>
    <n v="44189"/>
    <s v="YMCT|REPAIR CHARGE"/>
    <s v="REPAIR CHARGE"/>
    <n v="1"/>
    <n v="1"/>
    <n v="12743.36"/>
    <s v="CNY"/>
    <n v="1.175"/>
    <n v="12743.36"/>
    <n v="14973.448000000002"/>
    <s v="C66SHA-SERVICE GROUP"/>
    <s v="Jianfeng Electronic Technology Co., Ltd."/>
    <s v="Same"/>
    <n v="905547"/>
    <n v="0"/>
    <s v="309ASY INV-CONTRACT"/>
    <n v="0"/>
    <n v="0"/>
    <n v="0"/>
    <s v="鉴丰电子科技有限公司"/>
    <n v="0"/>
    <x v="1"/>
    <x v="8"/>
    <s v="Q3"/>
    <x v="1"/>
    <x v="3"/>
  </r>
  <r>
    <s v="ESHL"/>
    <s v="XIY"/>
    <x v="1"/>
    <d v="2020-12-28T00:00:00"/>
    <x v="0"/>
    <n v="12101114"/>
    <n v="44193"/>
    <s v="YMCT|REPAIR CHARGE"/>
    <s v="REPAIR CHARGE"/>
    <n v="1"/>
    <n v="1"/>
    <n v="2451.33"/>
    <s v="CNY"/>
    <n v="1.175"/>
    <n v="2451.33"/>
    <n v="2880.3127500000001"/>
    <s v="C66XIY-SERVICE GROUP"/>
    <s v="Zhengzhou Jinfei Automotive Electrical Co., Ltd."/>
    <s v="Same"/>
    <n v="905550"/>
    <n v="0"/>
    <s v="309ASY INV-NON-CON-V"/>
    <n v="0"/>
    <n v="0"/>
    <n v="0"/>
    <s v="郑州市锦飞汽车电气系统有限公司"/>
    <n v="0"/>
    <x v="1"/>
    <x v="8"/>
    <s v="Q3"/>
    <x v="1"/>
    <x v="2"/>
  </r>
  <r>
    <s v="ESHL"/>
    <s v="XIY"/>
    <x v="0"/>
    <d v="2020-12-28T00:00:00"/>
    <x v="0"/>
    <n v="14103911"/>
    <n v="44193"/>
    <s v="YMCT|KHY-M3T22-01"/>
    <s v="SHOCK ABSORBERS"/>
    <n v="1"/>
    <n v="1"/>
    <n v="953.1"/>
    <s v="CNY"/>
    <n v="1.175"/>
    <n v="953.1"/>
    <n v="1119.8925000000002"/>
    <s v="C66XIY-SERVICE GROUP"/>
    <s v="Zhengzhou Jinfei Automotive Electrical Co., Ltd."/>
    <s v="Same"/>
    <n v="905549"/>
    <n v="505"/>
    <s v="309ASY INV-PTS SALES"/>
    <n v="0"/>
    <n v="0"/>
    <n v="772105"/>
    <s v="郑州市锦飞汽车电气系统有限公司"/>
    <n v="0"/>
    <x v="1"/>
    <x v="8"/>
    <s v="Q3"/>
    <x v="1"/>
    <x v="2"/>
  </r>
  <r>
    <s v="ESHL"/>
    <s v="SHA"/>
    <x v="2"/>
    <d v="2020-12-28T00:00:00"/>
    <x v="0"/>
    <n v="14103912"/>
    <n v="44193"/>
    <s v="YMCT|KHJ-MC100-00"/>
    <s v="SS TAPE FEEDER 8mm"/>
    <n v="10"/>
    <n v="10"/>
    <n v="28318.58"/>
    <s v="CNY"/>
    <n v="1.175"/>
    <n v="28318.58"/>
    <n v="33274.3315"/>
    <s v="C66SHA-SERVICE GROUP"/>
    <s v="Yuyao Lingtong Electric Appliance Co., Ltd."/>
    <s v="Same"/>
    <n v="905551"/>
    <n v="25098.11"/>
    <s v="309ASY INV-PTS SALES"/>
    <n v="0"/>
    <n v="0"/>
    <n v="772151"/>
    <s v="余姚市灵通电器有限公司"/>
    <n v="0"/>
    <x v="1"/>
    <x v="8"/>
    <s v="Q3"/>
    <x v="1"/>
    <x v="3"/>
  </r>
  <r>
    <s v="ESHL"/>
    <s v="SHA"/>
    <x v="2"/>
    <d v="2020-12-28T00:00:00"/>
    <x v="0"/>
    <n v="14103913"/>
    <n v="44193"/>
    <s v="YMCT|KLJ-MC500-00"/>
    <s v="ZS FEEDER ASSY. 32mm"/>
    <n v="5"/>
    <n v="5"/>
    <n v="26836.28"/>
    <s v="CNY"/>
    <n v="1.175"/>
    <n v="26836.28"/>
    <n v="31532.629000000001"/>
    <s v="C66SHA-SERVICE GROUP"/>
    <s v="Shanghai Hexian Technology Co.,Ltd"/>
    <s v="Same"/>
    <n v="905552"/>
    <n v="25603.9"/>
    <s v="309ASY INV-PTS SALES"/>
    <n v="0"/>
    <n v="0"/>
    <n v="772153"/>
    <s v="上海和贤电子科技有限公司"/>
    <n v="0"/>
    <x v="1"/>
    <x v="8"/>
    <s v="Q3"/>
    <x v="1"/>
    <x v="3"/>
  </r>
  <r>
    <s v="ESHL"/>
    <s v="SHA"/>
    <x v="2"/>
    <d v="2020-12-28T00:00:00"/>
    <x v="0"/>
    <n v="14103913"/>
    <n v="44193"/>
    <s v="YMCT|KLJ-MC200-00"/>
    <s v="ZS FEEDER ASSY. 1216"/>
    <n v="1"/>
    <n v="1"/>
    <n v="3836.28"/>
    <s v="CNY"/>
    <n v="1.175"/>
    <n v="3836.28"/>
    <n v="4507.6290000000008"/>
    <s v="C66SHA-SERVICE GROUP"/>
    <s v="Shanghai Hexian Technology Co.,Ltd"/>
    <s v="Same"/>
    <n v="905552"/>
    <n v="3587.06"/>
    <s v="309ASY INV-PTS SALES"/>
    <n v="0"/>
    <n v="0"/>
    <n v="772153"/>
    <s v="上海和贤电子科技有限公司"/>
    <n v="0"/>
    <x v="1"/>
    <x v="8"/>
    <s v="Q3"/>
    <x v="1"/>
    <x v="3"/>
  </r>
  <r>
    <s v="ESHL"/>
    <s v="SHA"/>
    <x v="0"/>
    <d v="2020-12-28T00:00:00"/>
    <x v="0"/>
    <n v="14103914"/>
    <n v="44193"/>
    <s v="YMCT|KHY-M712S-A0"/>
    <s v="SHAFT 2 SPARE"/>
    <n v="1"/>
    <n v="1"/>
    <n v="3656.64"/>
    <s v="CNY"/>
    <n v="1.175"/>
    <n v="3656.64"/>
    <n v="4296.5519999999997"/>
    <s v="C66SHA-SERVICE GROUP"/>
    <s v="XIAMEN JINYIHE ELECTRONIC TECHNOLOGY CO.,LTD"/>
    <s v="Same"/>
    <n v="905553"/>
    <n v="2033"/>
    <s v="309ASY INV-PTS SALES"/>
    <n v="0"/>
    <n v="0"/>
    <n v="772154"/>
    <s v="厦门市金易合电子科技有限公司"/>
    <n v="0"/>
    <x v="1"/>
    <x v="8"/>
    <s v="Q3"/>
    <x v="1"/>
    <x v="3"/>
  </r>
  <r>
    <s v="ESHL"/>
    <s v="XIY"/>
    <x v="0"/>
    <d v="2020-12-28T00:00:00"/>
    <x v="0"/>
    <n v="14103915"/>
    <n v="44193"/>
    <s v="YMCT|KMG-M91A3-00"/>
    <s v="BELT CONV.(2670)"/>
    <n v="2"/>
    <n v="2"/>
    <n v="405.31"/>
    <s v="CNY"/>
    <n v="1.175"/>
    <n v="405.31"/>
    <n v="476.23925000000003"/>
    <s v="C66XIY-SERVICE GROUP"/>
    <s v="Xianyang Yudi Electronics Co., Ltd."/>
    <s v="Same"/>
    <n v="905554"/>
    <n v="212"/>
    <s v="309ASY INV-PTS SALES"/>
    <n v="0"/>
    <n v="0"/>
    <n v="772156"/>
    <s v="咸阳宇迪电子有限公司"/>
    <n v="0"/>
    <x v="1"/>
    <x v="8"/>
    <s v="Q3"/>
    <x v="1"/>
    <x v="2"/>
  </r>
  <r>
    <s v="ESHL"/>
    <s v="SZX"/>
    <x v="0"/>
    <d v="2020-12-28T00:00:00"/>
    <x v="2"/>
    <n v="14103916"/>
    <n v="44193"/>
    <s v="HELI|490833"/>
    <s v="4400W Heater Element, Changshu"/>
    <n v="4"/>
    <n v="4"/>
    <n v="9557.52"/>
    <s v="CNY"/>
    <n v="1.175"/>
    <n v="9557.52"/>
    <n v="11230.086000000001"/>
    <s v="C66SZX-SMT SERVICE"/>
    <s v="GSK CNC Equipment Co., Ltd"/>
    <s v="Same"/>
    <n v="905557"/>
    <n v="2580"/>
    <s v="309ASY INV-PTS SALES"/>
    <n v="0"/>
    <s v="4200014863/4200014754"/>
    <n v="772190"/>
    <s v="广州数控设备有限公司"/>
    <n v="0"/>
    <x v="1"/>
    <x v="8"/>
    <s v="Q3"/>
    <x v="1"/>
    <x v="0"/>
  </r>
  <r>
    <s v="ESHL"/>
    <s v="SZX"/>
    <x v="0"/>
    <d v="2020-12-28T00:00:00"/>
    <x v="2"/>
    <n v="14103916"/>
    <n v="44193"/>
    <s v="HELI|57174205"/>
    <s v="THERMOCOUPLE ASSY"/>
    <n v="4"/>
    <n v="4"/>
    <n v="707.96"/>
    <s v="CNY"/>
    <n v="1.175"/>
    <n v="707.96"/>
    <n v="831.85300000000007"/>
    <s v="C66SZX-SMT SERVICE"/>
    <s v="GSK CNC Equipment Co., Ltd"/>
    <s v="Same"/>
    <n v="905557"/>
    <n v="480"/>
    <s v="309ASY INV-PTS SALES"/>
    <n v="0"/>
    <s v="4200014863/4200014754"/>
    <n v="772190"/>
    <s v="广州数控设备有限公司"/>
    <n v="0"/>
    <x v="1"/>
    <x v="8"/>
    <s v="Q3"/>
    <x v="1"/>
    <x v="0"/>
  </r>
  <r>
    <s v="ESHL"/>
    <s v="SZX"/>
    <x v="0"/>
    <d v="2020-12-28T00:00:00"/>
    <x v="2"/>
    <n v="14103916"/>
    <n v="44193"/>
    <s v="HELI|6572"/>
    <s v="SOLENOID VALVE"/>
    <n v="6"/>
    <n v="6"/>
    <n v="5044.25"/>
    <s v="CNY"/>
    <n v="1.175"/>
    <n v="5044.25"/>
    <n v="5926.9937500000005"/>
    <s v="C66SZX-SMT SERVICE"/>
    <s v="GSK CNC Equipment Co., Ltd"/>
    <s v="Same"/>
    <n v="905557"/>
    <n v="3090"/>
    <s v="309ASY INV-PTS SALES"/>
    <n v="0"/>
    <s v="4200014863/4200014754"/>
    <n v="772190"/>
    <s v="广州数控设备有限公司"/>
    <n v="0"/>
    <x v="1"/>
    <x v="8"/>
    <s v="Q3"/>
    <x v="1"/>
    <x v="0"/>
  </r>
  <r>
    <s v="ESHL"/>
    <s v="SZX"/>
    <x v="0"/>
    <d v="2020-12-28T00:00:00"/>
    <x v="1"/>
    <n v="14103917"/>
    <n v="44193"/>
    <s v="ZMTR|LOCAL 1.2m MODIFICATION"/>
    <s v="LOCAL 1.2m MODIFICATION FOR YS."/>
    <n v="1"/>
    <n v="1"/>
    <n v="12389.38"/>
    <s v="CNY"/>
    <n v="1.175"/>
    <n v="12389.38"/>
    <n v="14557.521499999999"/>
    <s v="C66SZX-SMT SERVICE"/>
    <s v="Dongguan Cowell Optic Electronics Co., Ltd."/>
    <s v="Same"/>
    <n v="905555"/>
    <n v="2900"/>
    <s v="309ASY INV-PTS SALES"/>
    <n v="0"/>
    <s v="ZX2020120413237/ZZ202012025812/ZZ202011255790"/>
    <n v="772187"/>
    <s v="东莞高伟光学电子有限公司"/>
    <n v="0"/>
    <x v="1"/>
    <x v="8"/>
    <s v="Q3"/>
    <x v="1"/>
    <x v="0"/>
  </r>
  <r>
    <s v="ESHL"/>
    <s v="SZX"/>
    <x v="0"/>
    <d v="2020-12-28T00:00:00"/>
    <x v="1"/>
    <n v="14103917"/>
    <n v="44193"/>
    <s v="ZMTR|PA-303"/>
    <s v="SPECIAL NOZZLE"/>
    <n v="1"/>
    <n v="1"/>
    <n v="1401.77"/>
    <s v="CNY"/>
    <n v="1.175"/>
    <n v="1401.77"/>
    <n v="1647.0797500000001"/>
    <s v="C66SZX-SMT SERVICE"/>
    <s v="Dongguan Cowell Optic Electronics Co., Ltd."/>
    <s v="Same"/>
    <n v="905555"/>
    <n v="353.98"/>
    <s v="309ASY INV-PTS SALES"/>
    <n v="0"/>
    <s v="ZX2020120413237/ZZ202012025812/ZZ202011255790"/>
    <n v="772187"/>
    <s v="东莞高伟光学电子有限公司"/>
    <n v="0"/>
    <x v="1"/>
    <x v="8"/>
    <s v="Q3"/>
    <x v="1"/>
    <x v="0"/>
  </r>
  <r>
    <s v="ESHL"/>
    <s v="SZX"/>
    <x v="0"/>
    <d v="2020-12-28T00:00:00"/>
    <x v="0"/>
    <n v="14103917"/>
    <n v="44193"/>
    <s v="YMCT|KV7-M9266-01"/>
    <s v="GUIDE"/>
    <n v="6"/>
    <n v="6"/>
    <n v="5044.25"/>
    <s v="CNY"/>
    <n v="1.175"/>
    <n v="5044.25"/>
    <n v="5926.9937500000005"/>
    <s v="C66SZX-SMT SERVICE"/>
    <s v="Dongguan Cowell Optic Electronics Co., Ltd."/>
    <s v="Same"/>
    <n v="905555"/>
    <n v="2412"/>
    <s v="309ASY INV-PTS SALES"/>
    <n v="0"/>
    <s v="ZX2020120413237/ZZ202012025812/ZZ202011255790"/>
    <n v="772187"/>
    <s v="东莞高伟光学电子有限公司"/>
    <n v="0"/>
    <x v="1"/>
    <x v="8"/>
    <s v="Q3"/>
    <x v="1"/>
    <x v="0"/>
  </r>
  <r>
    <s v="ESHL"/>
    <s v="SZX"/>
    <x v="0"/>
    <d v="2020-12-28T00:00:00"/>
    <x v="0"/>
    <n v="14103918"/>
    <n v="44193"/>
    <s v="YMCT|KHW-M3852-A0"/>
    <s v="GREASE GUN SET"/>
    <n v="1"/>
    <n v="1"/>
    <n v="1061.95"/>
    <s v="CNY"/>
    <n v="1.175"/>
    <n v="1061.95"/>
    <n v="1247.79125"/>
    <s v="C66SZX-SMT SERVICE"/>
    <s v="LONGOAL DISPLAY LTD"/>
    <s v="Same"/>
    <n v="905556"/>
    <n v="776.7"/>
    <s v="309ASY INV-PTS SALES"/>
    <n v="0"/>
    <s v="D2011034"/>
    <n v="772188"/>
    <s v="佛山市顺德区龙高液晶有限公司"/>
    <n v="0"/>
    <x v="1"/>
    <x v="8"/>
    <s v="Q3"/>
    <x v="1"/>
    <x v="0"/>
  </r>
  <r>
    <s v="ESHL"/>
    <s v="SZX"/>
    <x v="0"/>
    <d v="2020-12-28T00:00:00"/>
    <x v="1"/>
    <n v="14103918"/>
    <n v="44193"/>
    <s v="ZMTR|K48-M3854-00"/>
    <s v="NOZZLE GREASE"/>
    <n v="1"/>
    <n v="1"/>
    <n v="0"/>
    <s v="CNY"/>
    <n v="1.175"/>
    <n v="0"/>
    <n v="0"/>
    <s v="C66SZX-SMT SERVICE"/>
    <s v="LONGOAL DISPLAY LTD"/>
    <s v="Same"/>
    <n v="905556"/>
    <n v="155.34"/>
    <s v="309ASY INV-PTS SALES"/>
    <n v="0"/>
    <s v="D2011034"/>
    <n v="772188"/>
    <s v="佛山市顺德区龙高液晶有限公司"/>
    <n v="0"/>
    <x v="1"/>
    <x v="8"/>
    <s v="Q3"/>
    <x v="1"/>
    <x v="0"/>
  </r>
  <r>
    <s v="ESHL"/>
    <s v="SHA"/>
    <x v="0"/>
    <d v="2021-01-06T00:00:00"/>
    <x v="1"/>
    <n v="14103919"/>
    <n v="44202"/>
    <s v="SAKI|SJMC6B023-01"/>
    <s v="CONVEYOR BELT"/>
    <n v="4"/>
    <n v="4"/>
    <n v="6339.84"/>
    <s v="CNY"/>
    <n v="1.1850000000000001"/>
    <n v="6339.84"/>
    <n v="7512.7104000000008"/>
    <s v="C66SHA-SERVICE GROUP"/>
    <s v="E.G.O. Components (China) Co., Ltd"/>
    <s v="Same"/>
    <n v="905559"/>
    <n v="3276"/>
    <s v="309ASY INV-PTS SALES"/>
    <n v="0"/>
    <n v="0"/>
    <n v="772621"/>
    <s v="益技欧电子器件（中国）有限公司"/>
    <n v="0"/>
    <x v="2"/>
    <x v="9"/>
    <s v="Q4"/>
    <x v="1"/>
    <x v="3"/>
  </r>
  <r>
    <s v="ESHL"/>
    <s v="SHA"/>
    <x v="0"/>
    <d v="2021-01-06T00:00:00"/>
    <x v="0"/>
    <n v="14103920"/>
    <n v="44202"/>
    <s v="YMCT|KHJ-MC162-S0"/>
    <s v="PARTS BOX COVER"/>
    <n v="4"/>
    <n v="4"/>
    <n v="1012.39"/>
    <s v="CNY"/>
    <n v="1.1850000000000001"/>
    <n v="1012.39"/>
    <n v="1199.6821500000001"/>
    <s v="C66SHA-SERVICE GROUP"/>
    <s v="Shanghai Duoyue Electronic Technology Co., Ltd."/>
    <s v="Same"/>
    <n v="905558"/>
    <n v="544"/>
    <s v="309ASY INV-PTS SALES"/>
    <n v="0"/>
    <n v="0"/>
    <n v="772609"/>
    <s v="上海多越电子科技有限公司"/>
    <n v="0"/>
    <x v="2"/>
    <x v="9"/>
    <s v="Q4"/>
    <x v="1"/>
    <x v="3"/>
  </r>
  <r>
    <s v="ESHL"/>
    <s v="SHA"/>
    <x v="0"/>
    <d v="2021-01-06T00:00:00"/>
    <x v="0"/>
    <n v="14103920"/>
    <n v="44202"/>
    <s v="YMCT|KHJ-MC16Y-S2"/>
    <s v="PARTS TOP TAPE BOX"/>
    <n v="4"/>
    <n v="4"/>
    <n v="2148.67"/>
    <s v="CNY"/>
    <n v="1.1850000000000001"/>
    <n v="2148.67"/>
    <n v="2546.1739500000003"/>
    <s v="C66SHA-SERVICE GROUP"/>
    <s v="Shanghai Duoyue Electronic Technology Co., Ltd."/>
    <s v="Same"/>
    <n v="905558"/>
    <n v="1144"/>
    <s v="309ASY INV-PTS SALES"/>
    <n v="0"/>
    <n v="0"/>
    <n v="772609"/>
    <s v="上海多越电子科技有限公司"/>
    <n v="0"/>
    <x v="2"/>
    <x v="9"/>
    <s v="Q4"/>
    <x v="1"/>
    <x v="3"/>
  </r>
  <r>
    <s v="ESHL"/>
    <s v="SHA"/>
    <x v="0"/>
    <d v="2021-01-06T00:00:00"/>
    <x v="0"/>
    <n v="14103920"/>
    <n v="44202"/>
    <s v="YMCT|KHJ-MC1A1-00"/>
    <s v="BOX EL"/>
    <n v="4"/>
    <n v="4"/>
    <n v="676.11"/>
    <s v="CNY"/>
    <n v="1.1850000000000001"/>
    <n v="676.11"/>
    <n v="801.19035000000008"/>
    <s v="C66SHA-SERVICE GROUP"/>
    <s v="Shanghai Duoyue Electronic Technology Co., Ltd."/>
    <s v="Same"/>
    <n v="905558"/>
    <n v="360"/>
    <s v="309ASY INV-PTS SALES"/>
    <n v="0"/>
    <n v="0"/>
    <n v="772609"/>
    <s v="上海多越电子科技有限公司"/>
    <n v="0"/>
    <x v="2"/>
    <x v="9"/>
    <s v="Q4"/>
    <x v="1"/>
    <x v="3"/>
  </r>
  <r>
    <s v="ESHL"/>
    <s v="SHA"/>
    <x v="0"/>
    <d v="2021-01-06T00:00:00"/>
    <x v="0"/>
    <n v="14103920"/>
    <n v="44202"/>
    <s v="YMCT|KHJ-MC1A2-00"/>
    <s v="COVER BOX EL"/>
    <n v="4"/>
    <n v="4"/>
    <n v="198.23"/>
    <s v="CNY"/>
    <n v="1.1850000000000001"/>
    <n v="198.23"/>
    <n v="234.90254999999999"/>
    <s v="C66SHA-SERVICE GROUP"/>
    <s v="Shanghai Duoyue Electronic Technology Co., Ltd."/>
    <s v="Same"/>
    <n v="905558"/>
    <n v="104"/>
    <s v="309ASY INV-PTS SALES"/>
    <n v="0"/>
    <n v="0"/>
    <n v="772609"/>
    <s v="上海多越电子科技有限公司"/>
    <n v="0"/>
    <x v="2"/>
    <x v="9"/>
    <s v="Q4"/>
    <x v="1"/>
    <x v="3"/>
  </r>
  <r>
    <s v="ESHL"/>
    <s v="SHA"/>
    <x v="0"/>
    <d v="2021-01-06T00:00:00"/>
    <x v="0"/>
    <n v="14103920"/>
    <n v="44202"/>
    <s v="YMCT|KHJ-MC253-00"/>
    <s v="GEAR IDLE P3"/>
    <n v="1"/>
    <n v="1"/>
    <n v="51.33"/>
    <s v="CNY"/>
    <n v="1.1850000000000001"/>
    <n v="51.33"/>
    <n v="60.826050000000002"/>
    <s v="C66SHA-SERVICE GROUP"/>
    <s v="Shanghai Duoyue Electronic Technology Co., Ltd."/>
    <s v="Same"/>
    <n v="905558"/>
    <n v="27"/>
    <s v="309ASY INV-PTS SALES"/>
    <n v="0"/>
    <n v="0"/>
    <n v="772609"/>
    <s v="上海多越电子科技有限公司"/>
    <n v="0"/>
    <x v="2"/>
    <x v="9"/>
    <s v="Q4"/>
    <x v="1"/>
    <x v="3"/>
  </r>
  <r>
    <s v="ESHL"/>
    <s v="SHA"/>
    <x v="0"/>
    <d v="2021-01-06T00:00:00"/>
    <x v="0"/>
    <n v="14103921"/>
    <n v="44202"/>
    <s v="YMCT|KHY-M66J5-13"/>
    <s v="HNS Z LINEAR PI 1"/>
    <n v="1"/>
    <n v="1"/>
    <n v="704.42"/>
    <s v="CNY"/>
    <n v="1.1850000000000001"/>
    <n v="704.42"/>
    <n v="834.73770000000002"/>
    <s v="C66SHA-SERVICE GROUP"/>
    <s v="Zhejiang Jinlong Electrical Machinery Stock Co.,LT"/>
    <s v="Same"/>
    <n v="905561"/>
    <n v="377"/>
    <s v="309ASY INV-PTS SALES"/>
    <n v="0"/>
    <n v="0"/>
    <n v="773017"/>
    <s v="浙江金龙电机股份有限公司"/>
    <n v="0"/>
    <x v="2"/>
    <x v="9"/>
    <s v="Q4"/>
    <x v="1"/>
    <x v="3"/>
  </r>
  <r>
    <s v="ESHL"/>
    <s v="SHA"/>
    <x v="0"/>
    <d v="2021-01-06T00:00:00"/>
    <x v="0"/>
    <n v="14103921"/>
    <n v="44202"/>
    <s v="YMCT|KHY-M7106-A2"/>
    <s v="HEAD SHAFT 1 ASSY."/>
    <n v="1"/>
    <n v="1"/>
    <n v="4732.74"/>
    <s v="CNY"/>
    <n v="1.1850000000000001"/>
    <n v="4732.74"/>
    <n v="5608.2969000000003"/>
    <s v="C66SHA-SERVICE GROUP"/>
    <s v="Zhejiang Jinlong Electrical Machinery Stock Co.,LT"/>
    <s v="Same"/>
    <n v="905561"/>
    <n v="2533"/>
    <s v="309ASY INV-PTS SALES"/>
    <n v="0"/>
    <n v="0"/>
    <n v="773017"/>
    <s v="浙江金龙电机股份有限公司"/>
    <n v="0"/>
    <x v="2"/>
    <x v="9"/>
    <s v="Q4"/>
    <x v="1"/>
    <x v="3"/>
  </r>
  <r>
    <s v="ESHL"/>
    <s v="SHA"/>
    <x v="0"/>
    <d v="2021-01-06T00:00:00"/>
    <x v="0"/>
    <n v="14103921"/>
    <n v="44202"/>
    <s v="YMCT|KHY-M71G5-A0"/>
    <s v="Z UNIT ASSY."/>
    <n v="1"/>
    <n v="1"/>
    <n v="10352.209999999999"/>
    <s v="CNY"/>
    <n v="1.1850000000000001"/>
    <n v="10352.209999999999"/>
    <n v="12267.368849999999"/>
    <s v="C66SHA-SERVICE GROUP"/>
    <s v="Zhejiang Jinlong Electrical Machinery Stock Co.,LT"/>
    <s v="Same"/>
    <n v="905561"/>
    <n v="5540"/>
    <s v="309ASY INV-PTS SALES"/>
    <n v="0"/>
    <n v="0"/>
    <n v="773017"/>
    <s v="浙江金龙电机股份有限公司"/>
    <n v="0"/>
    <x v="2"/>
    <x v="9"/>
    <s v="Q4"/>
    <x v="1"/>
    <x v="3"/>
  </r>
  <r>
    <s v="ESHL"/>
    <s v="SZX"/>
    <x v="1"/>
    <d v="2021-01-07T00:00:00"/>
    <x v="0"/>
    <n v="12101115"/>
    <n v="44203"/>
    <s v="YMCT|REPAIR CHARGE"/>
    <s v="REPAIR CHARGE"/>
    <n v="1"/>
    <n v="1"/>
    <n v="2654.87"/>
    <s v="CNY"/>
    <n v="1.1850000000000001"/>
    <n v="2654.87"/>
    <n v="3146.0209500000001"/>
    <s v="C66SZX-SMT SERVICE"/>
    <s v="Dometic (Shenzhen) Electronic Co., Ltd."/>
    <s v="Same"/>
    <n v="905565"/>
    <n v="0"/>
    <s v="309ASY INV-NON-CON"/>
    <n v="0"/>
    <s v="20110751S"/>
    <n v="0"/>
    <s v="多美达（深圳）电器有限公司"/>
    <n v="0"/>
    <x v="2"/>
    <x v="9"/>
    <s v="Q4"/>
    <x v="1"/>
    <x v="0"/>
  </r>
  <r>
    <s v="ESHL"/>
    <s v="SHA"/>
    <x v="1"/>
    <d v="2021-01-07T00:00:00"/>
    <x v="0"/>
    <n v="12101116"/>
    <n v="44203"/>
    <s v="YMCT|REPAIR CHARGE"/>
    <s v="REPAIR CHARGE"/>
    <n v="1"/>
    <n v="1"/>
    <n v="2515.9299999999998"/>
    <s v="CNY"/>
    <n v="1.1850000000000001"/>
    <n v="2515.9299999999998"/>
    <n v="2981.3770500000001"/>
    <s v="C66SHA-SERVICE GROUP"/>
    <s v="Zhejiang Jinlong Electrical Machinery Stock Co.,LT"/>
    <s v="Same"/>
    <n v="905566"/>
    <n v="0"/>
    <s v="309ASY INV-NON-CON-V"/>
    <n v="0"/>
    <n v="0"/>
    <n v="0"/>
    <s v="浙江金龙电机股份有限公司"/>
    <n v="0"/>
    <x v="2"/>
    <x v="9"/>
    <s v="Q4"/>
    <x v="1"/>
    <x v="3"/>
  </r>
  <r>
    <s v="ESHL"/>
    <s v="BJS"/>
    <x v="0"/>
    <d v="2021-01-07T00:00:00"/>
    <x v="2"/>
    <n v="14103922"/>
    <n v="44203"/>
    <s v="HELI|581328"/>
    <s v="FELT BRUSH (EA)"/>
    <n v="2"/>
    <n v="2"/>
    <n v="261.95"/>
    <s v="CNY"/>
    <n v="1.1850000000000001"/>
    <n v="261.95"/>
    <n v="310.41075000000001"/>
    <s v="C66BJS-SMT SERVICE"/>
    <s v="Fawer Automotive Parts Company Ltd. Changchun Elec"/>
    <s v="Same"/>
    <n v="905548"/>
    <n v="24.99"/>
    <s v="309ASY INV-PTS SALES"/>
    <n v="0"/>
    <n v="2020121866"/>
    <n v="773316"/>
    <s v="富奥汽车零部件股份有限公司电子电器分公司"/>
    <n v="0"/>
    <x v="2"/>
    <x v="9"/>
    <s v="Q4"/>
    <x v="1"/>
    <x v="1"/>
  </r>
  <r>
    <s v="ESHL"/>
    <s v="SZX"/>
    <x v="0"/>
    <d v="2021-01-07T00:00:00"/>
    <x v="0"/>
    <n v="14103923"/>
    <n v="44203"/>
    <s v="YMCT|KHY-M712S-A0"/>
    <s v="SHAFT 2 SPARE"/>
    <n v="1"/>
    <n v="1"/>
    <n v="3734.51"/>
    <s v="CNY"/>
    <n v="1.1850000000000001"/>
    <n v="3734.51"/>
    <n v="4425.3943500000005"/>
    <s v="C66SZX-SMT SERVICE"/>
    <s v="Dometic (Shenzhen) Electronic Co., Ltd."/>
    <s v="Same"/>
    <n v="905563"/>
    <n v="2033"/>
    <s v="309ASY INV-PTS SALES"/>
    <n v="0"/>
    <s v="PO#20110751S"/>
    <n v="773329"/>
    <s v="多美达（深圳）电器有限公司"/>
    <n v="0"/>
    <x v="2"/>
    <x v="9"/>
    <s v="Q4"/>
    <x v="1"/>
    <x v="0"/>
  </r>
  <r>
    <s v="ESHL"/>
    <s v="SZX"/>
    <x v="0"/>
    <d v="2021-01-07T00:00:00"/>
    <x v="0"/>
    <n v="14103923"/>
    <n v="44203"/>
    <s v="YMCT|KKS-M71E2-00"/>
    <s v="HOLDER MULTI MACS"/>
    <n v="1"/>
    <n v="1"/>
    <n v="796.46"/>
    <s v="CNY"/>
    <n v="1.1850000000000001"/>
    <n v="796.46"/>
    <n v="943.80510000000004"/>
    <s v="C66SZX-SMT SERVICE"/>
    <s v="Dometic (Shenzhen) Electronic Co., Ltd."/>
    <s v="Same"/>
    <n v="905563"/>
    <n v="425"/>
    <s v="309ASY INV-PTS SALES"/>
    <n v="0"/>
    <s v="PO#20110751S"/>
    <n v="773329"/>
    <s v="多美达（深圳）电器有限公司"/>
    <n v="0"/>
    <x v="2"/>
    <x v="9"/>
    <s v="Q4"/>
    <x v="1"/>
    <x v="0"/>
  </r>
  <r>
    <s v="ESHL"/>
    <s v="BJS"/>
    <x v="0"/>
    <d v="2021-01-07T00:00:00"/>
    <x v="2"/>
    <n v="14103924"/>
    <n v="44203"/>
    <s v="HELI|594537"/>
    <s v="4400W HEATER ASSY, 12&quot; BW MOD,TUTCO"/>
    <n v="20"/>
    <n v="20"/>
    <n v="70800"/>
    <s v="CNY"/>
    <n v="1.1850000000000001"/>
    <n v="70800"/>
    <n v="83898"/>
    <s v="C66BJS-SMT SERVICE"/>
    <s v="Tianjin Jinya Electronics Co., Ltd."/>
    <s v="Same"/>
    <n v="905522"/>
    <n v="39933.449999999997"/>
    <s v="309ASY INV-PTS SALES"/>
    <n v="0"/>
    <s v="QESE031120"/>
    <n v="773331"/>
    <s v="天津津亚电子有限公司"/>
    <n v="0"/>
    <x v="2"/>
    <x v="9"/>
    <s v="Q4"/>
    <x v="1"/>
    <x v="1"/>
  </r>
  <r>
    <s v="ESHL"/>
    <s v="BJS"/>
    <x v="0"/>
    <d v="2021-01-07T00:00:00"/>
    <x v="2"/>
    <n v="14103924"/>
    <n v="44203"/>
    <s v="HELI|7945"/>
    <s v="#35 CHAIN MASTER LINK WITH PIN"/>
    <n v="30"/>
    <n v="30"/>
    <n v="5340"/>
    <s v="CNY"/>
    <n v="1.1850000000000001"/>
    <n v="5340"/>
    <n v="6327.9000000000005"/>
    <s v="C66BJS-SMT SERVICE"/>
    <s v="Tianjin Jinya Electronics Co., Ltd."/>
    <s v="Same"/>
    <n v="905522"/>
    <n v="2319.8200000000002"/>
    <s v="309ASY INV-PTS SALES"/>
    <n v="0"/>
    <s v="QESE031120"/>
    <n v="773331"/>
    <s v="天津津亚电子有限公司"/>
    <n v="0"/>
    <x v="2"/>
    <x v="9"/>
    <s v="Q4"/>
    <x v="1"/>
    <x v="1"/>
  </r>
  <r>
    <s v="ESHL"/>
    <s v="BJS"/>
    <x v="0"/>
    <d v="2021-01-07T00:00:00"/>
    <x v="2"/>
    <n v="14103924"/>
    <n v="44203"/>
    <s v="HELI|2477"/>
    <s v="LINK – CONNECTING 1/4&quot; PITCH CHAI"/>
    <n v="30"/>
    <n v="30"/>
    <n v="3570"/>
    <s v="CNY"/>
    <n v="1.1850000000000001"/>
    <n v="3570"/>
    <n v="4230.45"/>
    <s v="C66BJS-SMT SERVICE"/>
    <s v="Tianjin Jinya Electronics Co., Ltd."/>
    <s v="Same"/>
    <n v="905522"/>
    <n v="1544.87"/>
    <s v="309ASY INV-PTS SALES"/>
    <n v="0"/>
    <s v="QESE031120"/>
    <n v="773331"/>
    <s v="天津津亚电子有限公司"/>
    <n v="0"/>
    <x v="2"/>
    <x v="9"/>
    <s v="Q4"/>
    <x v="1"/>
    <x v="1"/>
  </r>
  <r>
    <s v="ESHL"/>
    <s v="SZX"/>
    <x v="1"/>
    <d v="2021-01-11T00:00:00"/>
    <x v="0"/>
    <n v="12101117"/>
    <n v="44207"/>
    <s v="YMCT|REPAIR CHARGE"/>
    <s v="REPAIR CHARGE"/>
    <n v="1"/>
    <n v="1"/>
    <n v="2654.87"/>
    <s v="CNY"/>
    <n v="1.1850000000000001"/>
    <n v="2654.87"/>
    <n v="3146.0209500000001"/>
    <s v="C66SZX-SMT SERVICE"/>
    <s v="JiangXi Netis Technology Co., Ltd."/>
    <s v="Same"/>
    <n v="905568"/>
    <n v="0"/>
    <s v="309ASY INV-NON-CON"/>
    <n v="0"/>
    <n v="4400014745"/>
    <n v="0"/>
    <s v="江西网是科技有限公司"/>
    <n v="0"/>
    <x v="2"/>
    <x v="9"/>
    <s v="Q4"/>
    <x v="1"/>
    <x v="0"/>
  </r>
  <r>
    <s v="ESHL"/>
    <s v="BJS"/>
    <x v="0"/>
    <d v="2021-01-11T00:00:00"/>
    <x v="1"/>
    <n v="14103925"/>
    <n v="44207"/>
    <s v="ZMTR|K48-M3856-00X"/>
    <s v="GREASE PACK(NSL)"/>
    <n v="12"/>
    <n v="12"/>
    <n v="3238.94"/>
    <s v="CNY"/>
    <n v="1.1850000000000001"/>
    <n v="3238.94"/>
    <n v="3838.1439"/>
    <s v="C66BJS-SMT SERVICE"/>
    <s v="Jade Bird Fire Co., Ltd."/>
    <s v="Same"/>
    <n v="905567"/>
    <n v="1592.88"/>
    <s v="309ASY INV-PTS SALES"/>
    <n v="0"/>
    <s v="青鸟20201218"/>
    <n v="773852"/>
    <s v="青鸟消防股份有限公司"/>
    <n v="0"/>
    <x v="2"/>
    <x v="9"/>
    <s v="Q4"/>
    <x v="1"/>
    <x v="1"/>
  </r>
  <r>
    <s v="ESHL"/>
    <s v="SZX"/>
    <x v="0"/>
    <d v="2021-01-11T00:00:00"/>
    <x v="0"/>
    <n v="14103926"/>
    <n v="44207"/>
    <s v="YMCT|KHY-M7131-00"/>
    <s v="BELT 1"/>
    <n v="2"/>
    <n v="2"/>
    <n v="221.24"/>
    <s v="CNY"/>
    <n v="1.1850000000000001"/>
    <n v="221.24"/>
    <n v="262.1694"/>
    <s v="C66SZX-SMT SERVICE"/>
    <s v="JiangXi Netis Technology Co., Ltd."/>
    <s v="Same"/>
    <n v="905569"/>
    <n v="136"/>
    <s v="309ASY INV-PTS SALES"/>
    <n v="0"/>
    <s v="4400014439/4400014544/4400014628"/>
    <n v="773990"/>
    <s v="江西网是科技有限公司"/>
    <n v="0"/>
    <x v="2"/>
    <x v="9"/>
    <s v="Q4"/>
    <x v="1"/>
    <x v="0"/>
  </r>
  <r>
    <s v="ESHL"/>
    <s v="SZX"/>
    <x v="0"/>
    <d v="2021-01-11T00:00:00"/>
    <x v="0"/>
    <n v="14103926"/>
    <n v="44207"/>
    <s v="YMCT|KHY-M7132-00"/>
    <s v="BELT 2"/>
    <n v="2"/>
    <n v="2"/>
    <n v="212.39"/>
    <s v="CNY"/>
    <n v="1.1850000000000001"/>
    <n v="212.39"/>
    <n v="251.68215000000001"/>
    <s v="C66SZX-SMT SERVICE"/>
    <s v="JiangXi Netis Technology Co., Ltd."/>
    <s v="Same"/>
    <n v="905569"/>
    <n v="126"/>
    <s v="309ASY INV-PTS SALES"/>
    <n v="0"/>
    <s v="4400014439/4400014544/4400014628"/>
    <n v="773990"/>
    <s v="江西网是科技有限公司"/>
    <n v="0"/>
    <x v="2"/>
    <x v="9"/>
    <s v="Q4"/>
    <x v="1"/>
    <x v="0"/>
  </r>
  <r>
    <s v="ESHL"/>
    <s v="SZX"/>
    <x v="0"/>
    <d v="2021-01-11T00:00:00"/>
    <x v="0"/>
    <n v="14103926"/>
    <n v="44207"/>
    <s v="YMCT|KHY-M3T22-01"/>
    <s v="SHOCK ABSORBERS"/>
    <n v="4"/>
    <n v="4"/>
    <n v="3451.33"/>
    <s v="CNY"/>
    <n v="1.1850000000000001"/>
    <n v="3451.33"/>
    <n v="4089.8260500000001"/>
    <s v="C66SZX-SMT SERVICE"/>
    <s v="JiangXi Netis Technology Co., Ltd."/>
    <s v="Same"/>
    <n v="905569"/>
    <n v="1996"/>
    <s v="309ASY INV-PTS SALES"/>
    <n v="0"/>
    <s v="4400014439/4400014544/4400014628"/>
    <n v="773990"/>
    <s v="江西网是科技有限公司"/>
    <n v="0"/>
    <x v="2"/>
    <x v="9"/>
    <s v="Q4"/>
    <x v="1"/>
    <x v="0"/>
  </r>
  <r>
    <s v="ESHL"/>
    <s v="SZX"/>
    <x v="0"/>
    <d v="2021-01-11T00:00:00"/>
    <x v="0"/>
    <n v="14103926"/>
    <n v="44207"/>
    <s v="YMCT|KGS-M1348-00"/>
    <s v="GAS SPRING"/>
    <n v="6"/>
    <n v="6"/>
    <n v="2097.35"/>
    <s v="CNY"/>
    <n v="1.1850000000000001"/>
    <n v="2097.35"/>
    <n v="2485.3597500000001"/>
    <s v="C66SZX-SMT SERVICE"/>
    <s v="JiangXi Netis Technology Co., Ltd."/>
    <s v="Same"/>
    <n v="905569"/>
    <n v="1206"/>
    <s v="309ASY INV-PTS SALES"/>
    <n v="0"/>
    <s v="4400014439/4400014544/4400014628"/>
    <n v="773990"/>
    <s v="江西网是科技有限公司"/>
    <n v="0"/>
    <x v="2"/>
    <x v="9"/>
    <s v="Q4"/>
    <x v="1"/>
    <x v="0"/>
  </r>
  <r>
    <s v="ESHL"/>
    <s v="SZX"/>
    <x v="0"/>
    <d v="2021-01-11T00:00:00"/>
    <x v="0"/>
    <n v="14103926"/>
    <n v="44207"/>
    <s v="YMCT|KHJ-MC181-00"/>
    <s v="HANDLE"/>
    <n v="20"/>
    <n v="20"/>
    <n v="1238.94"/>
    <s v="CNY"/>
    <n v="1.1850000000000001"/>
    <n v="1238.94"/>
    <n v="1468.1439"/>
    <s v="C66SZX-SMT SERVICE"/>
    <s v="JiangXi Netis Technology Co., Ltd."/>
    <s v="Same"/>
    <n v="905569"/>
    <n v="780"/>
    <s v="309ASY INV-PTS SALES"/>
    <n v="0"/>
    <s v="4400014439/4400014544/4400014628"/>
    <n v="773990"/>
    <s v="江西网是科技有限公司"/>
    <n v="0"/>
    <x v="2"/>
    <x v="9"/>
    <s v="Q4"/>
    <x v="1"/>
    <x v="0"/>
  </r>
  <r>
    <s v="ESHL"/>
    <s v="SZX"/>
    <x v="0"/>
    <d v="2021-01-11T00:00:00"/>
    <x v="0"/>
    <n v="14103926"/>
    <n v="44207"/>
    <s v="YMCT|KHJ-MC16E-00"/>
    <s v="SPRING P/O LEVER"/>
    <n v="40"/>
    <n v="40"/>
    <n v="672.57"/>
    <s v="CNY"/>
    <n v="1.1850000000000001"/>
    <n v="672.57"/>
    <n v="796.99545000000012"/>
    <s v="C66SZX-SMT SERVICE"/>
    <s v="JiangXi Netis Technology Co., Ltd."/>
    <s v="Same"/>
    <n v="905569"/>
    <n v="360"/>
    <s v="309ASY INV-PTS SALES"/>
    <n v="0"/>
    <s v="4400014439/4400014544/4400014628"/>
    <n v="773990"/>
    <s v="江西网是科技有限公司"/>
    <n v="0"/>
    <x v="2"/>
    <x v="9"/>
    <s v="Q4"/>
    <x v="1"/>
    <x v="0"/>
  </r>
  <r>
    <s v="ESHL"/>
    <s v="SZX"/>
    <x v="0"/>
    <d v="2021-01-11T00:00:00"/>
    <x v="0"/>
    <n v="14103926"/>
    <n v="44207"/>
    <s v="YMCT|KHJ-MC147-02"/>
    <s v="SPRING TAPE GUIDE F"/>
    <n v="40"/>
    <n v="40"/>
    <n v="106.19"/>
    <s v="CNY"/>
    <n v="1.1850000000000001"/>
    <n v="106.19"/>
    <n v="125.83515"/>
    <s v="C66SZX-SMT SERVICE"/>
    <s v="JiangXi Netis Technology Co., Ltd."/>
    <s v="Same"/>
    <n v="905569"/>
    <n v="40"/>
    <s v="309ASY INV-PTS SALES"/>
    <n v="0"/>
    <s v="4400014439/4400014544/4400014628"/>
    <n v="773990"/>
    <s v="江西网是科技有限公司"/>
    <n v="0"/>
    <x v="2"/>
    <x v="9"/>
    <s v="Q4"/>
    <x v="1"/>
    <x v="0"/>
  </r>
  <r>
    <s v="ESHL"/>
    <s v="SZX"/>
    <x v="0"/>
    <d v="2021-01-11T00:00:00"/>
    <x v="0"/>
    <n v="14103926"/>
    <n v="44207"/>
    <s v="YMCT|KHJ-MC187-00"/>
    <s v="SPRING TENSION"/>
    <n v="40"/>
    <n v="40"/>
    <n v="707.96"/>
    <s v="CNY"/>
    <n v="1.1850000000000001"/>
    <n v="707.96"/>
    <n v="838.93260000000009"/>
    <s v="C66SZX-SMT SERVICE"/>
    <s v="JiangXi Netis Technology Co., Ltd."/>
    <s v="Same"/>
    <n v="905569"/>
    <n v="360"/>
    <s v="309ASY INV-PTS SALES"/>
    <n v="0"/>
    <s v="4400014439/4400014544/4400014628"/>
    <n v="773990"/>
    <s v="江西网是科技有限公司"/>
    <n v="0"/>
    <x v="2"/>
    <x v="9"/>
    <s v="Q4"/>
    <x v="1"/>
    <x v="0"/>
  </r>
  <r>
    <s v="ESHL"/>
    <s v="SHA"/>
    <x v="1"/>
    <d v="2021-01-12T00:00:00"/>
    <x v="0"/>
    <n v="12101118"/>
    <n v="44208"/>
    <s v="YMCT|REPAIR CHARGE"/>
    <s v="REPAIR CHARGE"/>
    <n v="1"/>
    <n v="1"/>
    <n v="11673.45"/>
    <s v="CNY"/>
    <n v="1.1850000000000001"/>
    <n v="11673.45"/>
    <n v="13833.038250000001"/>
    <s v="C66SHA-SERVICE GROUP"/>
    <s v="Yupont Electric Intelligent Equipment (Jiaxing) Co"/>
    <s v="Same"/>
    <n v="905571"/>
    <n v="0"/>
    <s v="309ASY INV-NON-CON-V"/>
    <n v="0"/>
    <n v="0"/>
    <n v="0"/>
    <s v="煜邦电力智能装备(嘉兴)有限公司"/>
    <n v="0"/>
    <x v="2"/>
    <x v="9"/>
    <s v="Q4"/>
    <x v="1"/>
    <x v="3"/>
  </r>
  <r>
    <s v="ESHL"/>
    <s v="SHA"/>
    <x v="1"/>
    <d v="2021-01-12T00:00:00"/>
    <x v="2"/>
    <n v="12101119"/>
    <n v="44208"/>
    <s v="HELI|REPAIR CHARGE"/>
    <s v="REPAIR CHARGE"/>
    <n v="1"/>
    <n v="1"/>
    <n v="1389.38"/>
    <s v="CNY"/>
    <n v="1.1850000000000001"/>
    <n v="1389.38"/>
    <n v="1646.4153000000001"/>
    <s v="C66SHA-SERVICE GROUP"/>
    <s v="Pioneer Technology (Shanghai) Co., Ltd."/>
    <s v="Same"/>
    <n v="905572"/>
    <n v="0"/>
    <s v="309ASY INV-NON-CON-V"/>
    <n v="0"/>
    <n v="0"/>
    <n v="0"/>
    <s v="先锋高科技（上海）有限公司"/>
    <n v="0"/>
    <x v="2"/>
    <x v="9"/>
    <s v="Q4"/>
    <x v="1"/>
    <x v="3"/>
  </r>
  <r>
    <s v="ESHL"/>
    <s v="SHA"/>
    <x v="0"/>
    <d v="2021-01-12T00:00:00"/>
    <x v="1"/>
    <n v="14103927"/>
    <n v="44208"/>
    <s v="SAKI|SJMC6B055-01"/>
    <s v="BELT"/>
    <n v="2"/>
    <n v="2"/>
    <n v="2155.7600000000002"/>
    <s v="CNY"/>
    <n v="1.1850000000000001"/>
    <n v="2155.7600000000002"/>
    <n v="2554.5756000000006"/>
    <s v="C66SHA-SERVICE GROUP"/>
    <s v="CIG Shanghai Co., Ltd."/>
    <s v="Same"/>
    <n v="905560"/>
    <n v="1192"/>
    <s v="309ASY INV-PTS SALES"/>
    <n v="0"/>
    <n v="0"/>
    <n v="774068"/>
    <s v="上海剑桥科技股份有限公司"/>
    <n v="0"/>
    <x v="2"/>
    <x v="9"/>
    <s v="Q4"/>
    <x v="1"/>
    <x v="3"/>
  </r>
  <r>
    <s v="ESHL"/>
    <s v="SHA"/>
    <x v="0"/>
    <d v="2021-01-12T00:00:00"/>
    <x v="0"/>
    <n v="14103928"/>
    <n v="44208"/>
    <s v="YMCT|KHY-M8C06-10"/>
    <s v="BIT SET 10"/>
    <n v="3"/>
    <n v="3"/>
    <n v="9193.81"/>
    <s v="CNY"/>
    <n v="1.1850000000000001"/>
    <n v="9193.81"/>
    <n v="10894.664849999999"/>
    <s v="C66SHA-SERVICE GROUP"/>
    <s v="Yupont Electric Intelligent Equipment (Jiaxing) Co"/>
    <s v="Same"/>
    <n v="905570"/>
    <n v="3830.4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0"/>
    <d v="2021-01-12T00:00:00"/>
    <x v="0"/>
    <n v="14103928"/>
    <n v="44208"/>
    <s v="YMCT|KHY-M8C06-00"/>
    <s v="BIT SET 5"/>
    <n v="1"/>
    <n v="1"/>
    <n v="1666.37"/>
    <s v="CNY"/>
    <n v="1.1850000000000001"/>
    <n v="1666.37"/>
    <n v="1974.6484499999999"/>
    <s v="C66SHA-SERVICE GROUP"/>
    <s v="Yupont Electric Intelligent Equipment (Jiaxing) Co"/>
    <s v="Same"/>
    <n v="905570"/>
    <n v="694.4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0"/>
    <d v="2021-01-12T00:00:00"/>
    <x v="0"/>
    <n v="14103928"/>
    <n v="44208"/>
    <s v="YMCT|KHJ-MD800-01"/>
    <s v="SS TUNE-UP STATION"/>
    <n v="1"/>
    <n v="1"/>
    <n v="55912.39"/>
    <s v="CNY"/>
    <n v="1.1850000000000001"/>
    <n v="55912.39"/>
    <n v="66256.182150000008"/>
    <s v="C66SHA-SERVICE GROUP"/>
    <s v="Yupont Electric Intelligent Equipment (Jiaxing) Co"/>
    <s v="Same"/>
    <n v="905570"/>
    <n v="23296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0"/>
    <d v="2021-01-12T00:00:00"/>
    <x v="0"/>
    <n v="14103928"/>
    <n v="44208"/>
    <s v="YMCT|KHY-M88C0-00"/>
    <s v="ADJUST TOOL KIT YS"/>
    <n v="1"/>
    <n v="1"/>
    <n v="34176.11"/>
    <s v="CNY"/>
    <n v="1.1850000000000001"/>
    <n v="34176.11"/>
    <n v="40498.690350000004"/>
    <s v="C66SHA-SERVICE GROUP"/>
    <s v="Yupont Electric Intelligent Equipment (Jiaxing) Co"/>
    <s v="Same"/>
    <n v="905570"/>
    <n v="11289.6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0"/>
    <d v="2021-01-12T00:00:00"/>
    <x v="0"/>
    <n v="14103928"/>
    <n v="44208"/>
    <s v="YMCT|KHY-M7131-00"/>
    <s v="BELT 1"/>
    <n v="2"/>
    <n v="2"/>
    <n v="194.69"/>
    <s v="CNY"/>
    <n v="1.1850000000000001"/>
    <n v="194.69"/>
    <n v="230.70765"/>
    <s v="C66SHA-SERVICE GROUP"/>
    <s v="Yupont Electric Intelligent Equipment (Jiaxing) Co"/>
    <s v="Same"/>
    <n v="905570"/>
    <n v="80.64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0"/>
    <d v="2021-01-12T00:00:00"/>
    <x v="0"/>
    <n v="14103928"/>
    <n v="44208"/>
    <s v="YMCT|KHY-M7132-00"/>
    <s v="BELT 2"/>
    <n v="2"/>
    <n v="2"/>
    <n v="194.69"/>
    <s v="CNY"/>
    <n v="1.1850000000000001"/>
    <n v="194.69"/>
    <n v="230.70765"/>
    <s v="C66SHA-SERVICE GROUP"/>
    <s v="Yupont Electric Intelligent Equipment (Jiaxing) Co"/>
    <s v="Same"/>
    <n v="905570"/>
    <n v="74.37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0"/>
    <d v="2021-01-12T00:00:00"/>
    <x v="0"/>
    <n v="14103928"/>
    <n v="44208"/>
    <s v="YMCT|KKD-M7131-00"/>
    <s v="BELT 1"/>
    <n v="2"/>
    <n v="2"/>
    <n v="194.69"/>
    <s v="CNY"/>
    <n v="1.1850000000000001"/>
    <n v="194.69"/>
    <n v="230.70765"/>
    <s v="C66SHA-SERVICE GROUP"/>
    <s v="Yupont Electric Intelligent Equipment (Jiaxing) Co"/>
    <s v="Same"/>
    <n v="905570"/>
    <n v="80.64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0"/>
    <d v="2021-01-12T00:00:00"/>
    <x v="0"/>
    <n v="14103928"/>
    <n v="44208"/>
    <s v="YMCT|KKD-M7132-00"/>
    <s v="BELT 2"/>
    <n v="2"/>
    <n v="2"/>
    <n v="194.69"/>
    <s v="CNY"/>
    <n v="1.1850000000000001"/>
    <n v="194.69"/>
    <n v="230.70765"/>
    <s v="C66SHA-SERVICE GROUP"/>
    <s v="Yupont Electric Intelligent Equipment (Jiaxing) Co"/>
    <s v="Same"/>
    <n v="905570"/>
    <n v="80.64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0"/>
    <d v="2021-01-12T00:00:00"/>
    <x v="0"/>
    <n v="14103928"/>
    <n v="44208"/>
    <s v="YMCT|90990-25J026"/>
    <s v="BEARING"/>
    <n v="10"/>
    <n v="10"/>
    <n v="1008.85"/>
    <s v="CNY"/>
    <n v="1.1850000000000001"/>
    <n v="1008.85"/>
    <n v="1195.4872500000001"/>
    <s v="C66SHA-SERVICE GROUP"/>
    <s v="Yupont Electric Intelligent Equipment (Jiaxing) Co"/>
    <s v="Same"/>
    <n v="905570"/>
    <n v="403.2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0"/>
    <d v="2021-01-12T00:00:00"/>
    <x v="0"/>
    <n v="14103928"/>
    <n v="44208"/>
    <s v="YMCT|KHY-M7113-00"/>
    <s v="PLATE 2 BRG."/>
    <n v="3"/>
    <n v="3"/>
    <n v="302.64999999999998"/>
    <s v="CNY"/>
    <n v="1.1850000000000001"/>
    <n v="302.64999999999998"/>
    <n v="358.64024999999998"/>
    <s v="C66SHA-SERVICE GROUP"/>
    <s v="Yupont Electric Intelligent Equipment (Jiaxing) Co"/>
    <s v="Same"/>
    <n v="905570"/>
    <n v="120.96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0"/>
    <d v="2021-01-12T00:00:00"/>
    <x v="0"/>
    <n v="14103928"/>
    <n v="44208"/>
    <s v="YMCT|KHY-M712S-A0"/>
    <s v="SHAFT 2 SPARE"/>
    <n v="2"/>
    <n v="2"/>
    <n v="5872.57"/>
    <s v="CNY"/>
    <n v="1.1850000000000001"/>
    <n v="5872.57"/>
    <n v="6958.9954500000003"/>
    <s v="C66SHA-SERVICE GROUP"/>
    <s v="Yupont Electric Intelligent Equipment (Jiaxing) Co"/>
    <s v="Same"/>
    <n v="905570"/>
    <n v="2446.08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3"/>
    <d v="2021-01-13T00:00:00"/>
    <x v="0"/>
    <n v="13100188"/>
    <n v="44209"/>
    <s v="YMCT|REPAIR CHARGE"/>
    <s v="REPAIR CHARGE"/>
    <n v="1"/>
    <n v="1"/>
    <n v="4115.04"/>
    <s v="CNY"/>
    <n v="1.1850000000000001"/>
    <n v="4115.04"/>
    <n v="4876.3224"/>
    <s v="C66SHA-SERVICE GROUP"/>
    <s v="ZHEJIANG JUCHUANG INTELLIGENT TECHNOLOGY CO.,LTD."/>
    <s v="Same"/>
    <n v="905576"/>
    <n v="0"/>
    <s v="309ASY INV-CONTRACT"/>
    <n v="0"/>
    <n v="0"/>
    <n v="0"/>
    <s v="浙江聚创智能科技股份有限公司"/>
    <n v="0"/>
    <x v="2"/>
    <x v="9"/>
    <s v="Q4"/>
    <x v="1"/>
    <x v="3"/>
  </r>
  <r>
    <s v="ESHL"/>
    <s v="SHA"/>
    <x v="3"/>
    <d v="2021-01-13T00:00:00"/>
    <x v="0"/>
    <n v="13100188"/>
    <n v="44209"/>
    <s v="YMCT|REPAIR CHARGE"/>
    <s v="REPAIR CHARGE"/>
    <n v="1"/>
    <n v="1"/>
    <n v="4115.04"/>
    <s v="CNY"/>
    <n v="1.1850000000000001"/>
    <n v="4115.04"/>
    <n v="4876.3224"/>
    <s v="C66SHA-SERVICE GROUP"/>
    <s v="ZHEJIANG JUCHUANG INTELLIGENT TECHNOLOGY CO.,LTD."/>
    <s v="Same"/>
    <n v="905576"/>
    <n v="0"/>
    <s v="309ASY INV-CONTRACT"/>
    <n v="0"/>
    <n v="0"/>
    <n v="0"/>
    <s v="浙江聚创智能科技股份有限公司"/>
    <n v="0"/>
    <x v="2"/>
    <x v="9"/>
    <s v="Q4"/>
    <x v="1"/>
    <x v="3"/>
  </r>
  <r>
    <s v="ESHL"/>
    <s v="SHA"/>
    <x v="3"/>
    <d v="2021-01-13T00:00:00"/>
    <x v="0"/>
    <n v="13100188"/>
    <n v="44209"/>
    <s v="YMCT|REPAIR CHARGE"/>
    <s v="REPAIR CHARGE"/>
    <n v="1"/>
    <n v="1"/>
    <n v="6637.17"/>
    <s v="CNY"/>
    <n v="1.1850000000000001"/>
    <n v="6637.17"/>
    <n v="7865.0464500000007"/>
    <s v="C66SHA-SERVICE GROUP"/>
    <s v="ZHEJIANG JUCHUANG INTELLIGENT TECHNOLOGY CO.,LTD."/>
    <s v="Same"/>
    <n v="905576"/>
    <n v="0"/>
    <s v="309ASY INV-CONTRACT"/>
    <n v="0"/>
    <n v="0"/>
    <n v="0"/>
    <s v="浙江聚创智能科技股份有限公司"/>
    <n v="0"/>
    <x v="2"/>
    <x v="9"/>
    <s v="Q4"/>
    <x v="1"/>
    <x v="3"/>
  </r>
  <r>
    <s v="ESHL"/>
    <s v="SHA"/>
    <x v="2"/>
    <d v="2021-01-13T00:00:00"/>
    <x v="0"/>
    <n v="14103929"/>
    <n v="44209"/>
    <s v="YMCT|KHJ-MC100-00"/>
    <s v="SS TAPE FEEDER 8mm"/>
    <n v="50"/>
    <n v="50"/>
    <n v="134955.75"/>
    <s v="CNY"/>
    <n v="1.1850000000000001"/>
    <n v="134955.75"/>
    <n v="159922.56375"/>
    <s v="C66SHA-SERVICE GROUP"/>
    <s v="Quansheng Electronics Co., Ltd."/>
    <s v="Same"/>
    <n v="905573"/>
    <n v="125490.54"/>
    <s v="309ASY INV-PTS SALES"/>
    <n v="0"/>
    <n v="0"/>
    <n v="774291"/>
    <s v="福建泉盛电子有限公司"/>
    <n v="0"/>
    <x v="2"/>
    <x v="9"/>
    <s v="Q4"/>
    <x v="1"/>
    <x v="3"/>
  </r>
  <r>
    <s v="ESHL"/>
    <s v="SHA"/>
    <x v="2"/>
    <d v="2021-01-13T00:00:00"/>
    <x v="0"/>
    <n v="14103929"/>
    <n v="44209"/>
    <s v="YMCT|KHJ-MC200-00"/>
    <s v="SS TAPE FEEDER 12/16mm"/>
    <n v="10"/>
    <n v="10"/>
    <n v="35592.92"/>
    <s v="CNY"/>
    <n v="1.1850000000000001"/>
    <n v="35592.92"/>
    <n v="42177.610200000003"/>
    <s v="C66SHA-SERVICE GROUP"/>
    <s v="Quansheng Electronics Co., Ltd."/>
    <s v="Same"/>
    <n v="905573"/>
    <n v="35239.82"/>
    <s v="309ASY INV-PTS SALES"/>
    <n v="0"/>
    <n v="0"/>
    <n v="774291"/>
    <s v="福建泉盛电子有限公司"/>
    <n v="0"/>
    <x v="2"/>
    <x v="9"/>
    <s v="Q4"/>
    <x v="1"/>
    <x v="3"/>
  </r>
  <r>
    <s v="ESHL"/>
    <s v="SHA"/>
    <x v="2"/>
    <d v="2021-01-13T00:00:00"/>
    <x v="0"/>
    <n v="14103930"/>
    <n v="44209"/>
    <s v="YMCT|KLJ-MC400-00"/>
    <s v="ZS FEEDER ASSY. 24mm"/>
    <n v="1"/>
    <n v="1"/>
    <n v="4228.32"/>
    <s v="CNY"/>
    <n v="1.1850000000000001"/>
    <n v="4228.32"/>
    <n v="5010.5591999999997"/>
    <s v="C66SHA-SERVICE GROUP"/>
    <s v="Shanghai Hexian Technology Co.,Ltd"/>
    <s v="Same"/>
    <n v="905574"/>
    <n v="3922.79"/>
    <s v="309ASY INV-PTS SALES"/>
    <n v="0"/>
    <n v="0"/>
    <n v="774293"/>
    <s v="上海和贤电子科技有限公司"/>
    <n v="0"/>
    <x v="2"/>
    <x v="9"/>
    <s v="Q4"/>
    <x v="1"/>
    <x v="3"/>
  </r>
  <r>
    <s v="ESHL"/>
    <s v="SHA"/>
    <x v="2"/>
    <d v="2021-01-13T00:00:00"/>
    <x v="0"/>
    <n v="14103930"/>
    <n v="44209"/>
    <s v="YMCT|KLJ-MC200-00"/>
    <s v="ZS FEEDER ASSY. 1216"/>
    <n v="4"/>
    <n v="4"/>
    <n v="15345.13"/>
    <s v="CNY"/>
    <n v="1.1850000000000001"/>
    <n v="15345.13"/>
    <n v="18183.979049999998"/>
    <s v="C66SHA-SERVICE GROUP"/>
    <s v="Shanghai Hexian Technology Co.,Ltd"/>
    <s v="Same"/>
    <n v="905574"/>
    <n v="14348.24"/>
    <s v="309ASY INV-PTS SALES"/>
    <n v="0"/>
    <n v="0"/>
    <n v="774293"/>
    <s v="上海和贤电子科技有限公司"/>
    <n v="0"/>
    <x v="2"/>
    <x v="9"/>
    <s v="Q4"/>
    <x v="1"/>
    <x v="3"/>
  </r>
  <r>
    <s v="ESHL"/>
    <s v="SHA"/>
    <x v="2"/>
    <d v="2021-01-13T00:00:00"/>
    <x v="0"/>
    <n v="14103931"/>
    <n v="44209"/>
    <s v="YMCT|KLJ-MC200-00"/>
    <s v="ZS FEEDER ASSY. 1216"/>
    <n v="5"/>
    <n v="5"/>
    <n v="18584.07"/>
    <s v="CNY"/>
    <n v="1.1850000000000001"/>
    <n v="18584.07"/>
    <n v="22022.122950000001"/>
    <s v="C66SHA-SERVICE GROUP"/>
    <s v="Hangzhou Xiupu Technology Co., Ltd"/>
    <s v="Same"/>
    <n v="905575"/>
    <n v="17935.3"/>
    <s v="309ASY INV-PTS SALES"/>
    <n v="0"/>
    <n v="0"/>
    <n v="774295"/>
    <s v="杭州秀普科技有限公司"/>
    <n v="0"/>
    <x v="2"/>
    <x v="9"/>
    <s v="Q4"/>
    <x v="1"/>
    <x v="3"/>
  </r>
  <r>
    <s v="ESHL"/>
    <s v="SZX"/>
    <x v="0"/>
    <d v="2021-01-14T00:00:00"/>
    <x v="2"/>
    <n v="14103932"/>
    <n v="44210"/>
    <s v="HELI|591225"/>
    <s v=".11HP Motor Assy 4.75Imp Air MK3"/>
    <n v="3"/>
    <n v="3"/>
    <n v="10486.73"/>
    <s v="CNY"/>
    <n v="1.1850000000000001"/>
    <n v="10486.73"/>
    <n v="12426.77505"/>
    <s v="C66SZX-SMT SERVICE"/>
    <s v="Providence Enterprise Limited"/>
    <s v="Same"/>
    <n v="905577"/>
    <n v="3300"/>
    <s v="309ASY INV-PTS SALES"/>
    <n v="0"/>
    <s v="TP20013383"/>
    <n v="774500"/>
    <s v="金进科技(深圳)有限公司"/>
    <n v="0"/>
    <x v="2"/>
    <x v="9"/>
    <s v="Q4"/>
    <x v="1"/>
    <x v="0"/>
  </r>
  <r>
    <s v="ESHL"/>
    <s v="SZX"/>
    <x v="0"/>
    <d v="2021-01-15T00:00:00"/>
    <x v="2"/>
    <n v="14103933"/>
    <n v="44211"/>
    <s v="HELI|594767"/>
    <s v=".11HP,NIDEC 5&quot;IMP,MK3.6AIR,SVC"/>
    <n v="2"/>
    <n v="2"/>
    <n v="8814.16"/>
    <s v="CNY"/>
    <n v="1.1850000000000001"/>
    <n v="8814.16"/>
    <n v="10444.7796"/>
    <s v="C66SZX-SMT SERVICE"/>
    <s v="Flashbay （Huizhou） Electronics Ltd."/>
    <s v="Same"/>
    <n v="905578"/>
    <n v="3510"/>
    <s v="309ASY INV-PTS SALES"/>
    <n v="0"/>
    <s v="HZPO20120392"/>
    <n v="774703"/>
    <s v="天目电子（惠州）有限公司"/>
    <n v="0"/>
    <x v="2"/>
    <x v="9"/>
    <s v="Q4"/>
    <x v="1"/>
    <x v="0"/>
  </r>
  <r>
    <s v="ESHL"/>
    <s v="SZX"/>
    <x v="0"/>
    <d v="2021-01-25T00:00:00"/>
    <x v="1"/>
    <n v="14103934"/>
    <n v="44221"/>
    <s v="ZZZZ|KHY-M9129-C00"/>
    <s v="BELT S CONVEY"/>
    <n v="4"/>
    <n v="4"/>
    <n v="816.53"/>
    <s v="CNY"/>
    <n v="1.1850000000000001"/>
    <n v="816.53"/>
    <n v="967.58805000000007"/>
    <s v="C66SZX-SMT SERVICE"/>
    <s v="Dongguan Cowell Optic Electronics Co., Ltd."/>
    <s v="Same"/>
    <n v="905579"/>
    <n v="306.8"/>
    <s v="309ASY INV-PTS SALES"/>
    <n v="0"/>
    <s v="ZZ202012255903/ZZ202012245898/ZZ202101045936"/>
    <n v="776011"/>
    <s v="东莞高伟光学电子有限公司"/>
    <n v="0"/>
    <x v="2"/>
    <x v="9"/>
    <s v="Q4"/>
    <x v="1"/>
    <x v="0"/>
  </r>
  <r>
    <s v="ESHL"/>
    <s v="SZX"/>
    <x v="0"/>
    <d v="2021-01-25T00:00:00"/>
    <x v="1"/>
    <n v="14103934"/>
    <n v="44221"/>
    <s v="ZZZZ|KHY-M9129-C00"/>
    <s v="BELT S CONVEY"/>
    <n v="2"/>
    <n v="2"/>
    <n v="0"/>
    <s v="CNY"/>
    <n v="1.1850000000000001"/>
    <n v="0"/>
    <n v="0"/>
    <s v="C66SZX-SMT SERVICE"/>
    <s v="Dongguan Cowell Optic Electronics Co., Ltd."/>
    <s v="Same"/>
    <n v="905579"/>
    <n v="153.4"/>
    <s v="309ASY INV-PTS SALES"/>
    <n v="0"/>
    <s v="ZZ202012255903/ZZ202012245898/ZZ202101045936"/>
    <n v="776011"/>
    <s v="东莞高伟光学电子有限公司"/>
    <n v="0"/>
    <x v="2"/>
    <x v="9"/>
    <s v="Q4"/>
    <x v="1"/>
    <x v="0"/>
  </r>
  <r>
    <s v="ESHL"/>
    <s v="SZX"/>
    <x v="0"/>
    <d v="2021-01-25T00:00:00"/>
    <x v="1"/>
    <n v="14103934"/>
    <n v="44221"/>
    <s v="ZMTR|PA-C"/>
    <s v="SPECIAL NOZZLE"/>
    <n v="3"/>
    <n v="3"/>
    <n v="4247.79"/>
    <s v="CNY"/>
    <n v="1.1850000000000001"/>
    <n v="4247.79"/>
    <n v="5033.6311500000002"/>
    <s v="C66SZX-SMT SERVICE"/>
    <s v="Dongguan Cowell Optic Electronics Co., Ltd."/>
    <s v="Same"/>
    <n v="905579"/>
    <n v="929.19"/>
    <s v="309ASY INV-PTS SALES"/>
    <n v="0"/>
    <s v="ZZ202012255903/ZZ202012245898/ZZ202101045936"/>
    <n v="776011"/>
    <s v="东莞高伟光学电子有限公司"/>
    <n v="0"/>
    <x v="2"/>
    <x v="9"/>
    <s v="Q4"/>
    <x v="1"/>
    <x v="0"/>
  </r>
  <r>
    <s v="ESHL"/>
    <s v="SZX"/>
    <x v="0"/>
    <d v="2021-01-25T00:00:00"/>
    <x v="1"/>
    <n v="14103934"/>
    <n v="44221"/>
    <s v="ZMTR|PA-D"/>
    <s v="SPECIAL NOZZLE"/>
    <n v="3"/>
    <n v="3"/>
    <n v="4247.79"/>
    <s v="CNY"/>
    <n v="1.1850000000000001"/>
    <n v="4247.79"/>
    <n v="5033.6311500000002"/>
    <s v="C66SZX-SMT SERVICE"/>
    <s v="Dongguan Cowell Optic Electronics Co., Ltd."/>
    <s v="Same"/>
    <n v="905579"/>
    <n v="929.19"/>
    <s v="309ASY INV-PTS SALES"/>
    <n v="0"/>
    <s v="ZZ202012255903/ZZ202012245898/ZZ202101045936"/>
    <n v="776011"/>
    <s v="东莞高伟光学电子有限公司"/>
    <n v="0"/>
    <x v="2"/>
    <x v="9"/>
    <s v="Q4"/>
    <x v="1"/>
    <x v="0"/>
  </r>
  <r>
    <s v="ESHL"/>
    <s v="SZX"/>
    <x v="0"/>
    <d v="2021-01-25T00:00:00"/>
    <x v="1"/>
    <n v="14103934"/>
    <n v="44221"/>
    <s v="ZMTR|MD-D/K"/>
    <s v="SPECIAL NOZZLE"/>
    <n v="3"/>
    <n v="3"/>
    <n v="4247.79"/>
    <s v="CNY"/>
    <n v="1.1850000000000001"/>
    <n v="4247.79"/>
    <n v="5033.6311500000002"/>
    <s v="C66SZX-SMT SERVICE"/>
    <s v="Dongguan Cowell Optic Electronics Co., Ltd."/>
    <s v="Same"/>
    <n v="905579"/>
    <n v="1592.91"/>
    <s v="309ASY INV-PTS SALES"/>
    <n v="0"/>
    <s v="ZZ202012255903/ZZ202012245898/ZZ202101045936"/>
    <n v="776011"/>
    <s v="东莞高伟光学电子有限公司"/>
    <n v="0"/>
    <x v="2"/>
    <x v="9"/>
    <s v="Q4"/>
    <x v="1"/>
    <x v="0"/>
  </r>
  <r>
    <s v="ESHL"/>
    <s v="SZX"/>
    <x v="0"/>
    <d v="2021-01-25T00:00:00"/>
    <x v="1"/>
    <n v="14103934"/>
    <n v="44221"/>
    <s v="ZMTR|MD-T"/>
    <s v="SPECIAL NOZZLE"/>
    <n v="3"/>
    <n v="3"/>
    <n v="4247.79"/>
    <s v="CNY"/>
    <n v="1.1850000000000001"/>
    <n v="4247.79"/>
    <n v="5033.6311500000002"/>
    <s v="C66SZX-SMT SERVICE"/>
    <s v="Dongguan Cowell Optic Electronics Co., Ltd."/>
    <s v="Same"/>
    <n v="905579"/>
    <n v="1592.91"/>
    <s v="309ASY INV-PTS SALES"/>
    <n v="0"/>
    <s v="ZZ202012255903/ZZ202012245898/ZZ202101045936"/>
    <n v="776011"/>
    <s v="东莞高伟光学电子有限公司"/>
    <n v="0"/>
    <x v="2"/>
    <x v="9"/>
    <s v="Q4"/>
    <x v="1"/>
    <x v="0"/>
  </r>
  <r>
    <s v="ESHL"/>
    <s v="BJS"/>
    <x v="0"/>
    <d v="2021-01-26T00:00:00"/>
    <x v="2"/>
    <n v="14103935"/>
    <n v="44222"/>
    <s v="HELI|593139"/>
    <s v="EMERSON MOTOR ASSY, 7'BW IMP, AIR"/>
    <n v="1"/>
    <n v="1"/>
    <n v="7353.98"/>
    <s v="CNY"/>
    <n v="1.1850000000000001"/>
    <n v="7353.98"/>
    <n v="8714.4663"/>
    <s v="C66BJS-SMT SERVICE"/>
    <s v="GoerTek Inc."/>
    <s v="Same"/>
    <n v="905544"/>
    <n v="3716.43"/>
    <s v="309ASY INV-PTS SALES"/>
    <n v="0"/>
    <s v="2010374209-41"/>
    <n v="776326"/>
    <s v="歌尔股份有限公司"/>
    <n v="0"/>
    <x v="2"/>
    <x v="9"/>
    <s v="Q4"/>
    <x v="1"/>
    <x v="1"/>
  </r>
  <r>
    <s v="ESHL"/>
    <s v="BJS"/>
    <x v="0"/>
    <d v="2021-02-02T00:00:00"/>
    <x v="2"/>
    <n v="14103936"/>
    <n v="44229"/>
    <s v="HELI|6898"/>
    <s v="KRYTOX XHT-BDZ 0.5Kg(1.1Lb)"/>
    <n v="1"/>
    <n v="1"/>
    <n v="21600"/>
    <s v="CNY"/>
    <n v="1.2"/>
    <n v="21600"/>
    <n v="25920"/>
    <s v="C66BJS-SMT SERVICE"/>
    <s v="Qingdao Rongchuang Xinwei Technology Co., Ltd."/>
    <s v="Same"/>
    <n v="905517"/>
    <n v="12695.33"/>
    <s v="309ASY INV-PTS SALES"/>
    <n v="0"/>
    <s v="青岛融创20200730"/>
    <n v="776758"/>
    <s v="青岛融创信为技术有限公司"/>
    <n v="0"/>
    <x v="2"/>
    <x v="10"/>
    <s v="Q4"/>
    <x v="1"/>
    <x v="1"/>
  </r>
  <r>
    <s v="ESHL"/>
    <s v="SHA"/>
    <x v="0"/>
    <d v="2021-02-03T00:00:00"/>
    <x v="1"/>
    <n v="14103937"/>
    <n v="44230"/>
    <s v="ZMTR|K48-M3856-00X"/>
    <s v="GREASE PACK(NSL)"/>
    <n v="1"/>
    <n v="1"/>
    <n v="525.66"/>
    <s v="CNY"/>
    <n v="1.2"/>
    <n v="525.66"/>
    <n v="630.79199999999992"/>
    <s v="C66SHA-SERVICE GROUP"/>
    <s v="Ningbo Hanpu Tools Co., Ltd."/>
    <s v="Same"/>
    <n v="905581"/>
    <n v="132.74"/>
    <s v="309ASY INV-PTS SALES"/>
    <n v="0"/>
    <n v="0"/>
    <n v="776930"/>
    <s v="宁波汉浦工具有限公司"/>
    <n v="0"/>
    <x v="2"/>
    <x v="10"/>
    <s v="Q4"/>
    <x v="1"/>
    <x v="3"/>
  </r>
  <r>
    <s v="ESHL"/>
    <s v="SZX"/>
    <x v="1"/>
    <d v="2021-02-04T00:00:00"/>
    <x v="2"/>
    <n v="12101120"/>
    <n v="44231"/>
    <s v="HELI|REPAIR CHARGE"/>
    <s v="REPAIR CHARGE"/>
    <n v="1"/>
    <n v="1"/>
    <n v="1769.91"/>
    <s v="CNY"/>
    <n v="1.2"/>
    <n v="1769.91"/>
    <n v="2123.8919999999998"/>
    <s v="C66SZX-SMT SERVICE"/>
    <s v="GSK CNC Equipment Co., Ltd"/>
    <s v="Same"/>
    <n v="905585"/>
    <n v="0"/>
    <s v="309ASY INV-NON-CON"/>
    <n v="0"/>
    <s v="C66SZ21046"/>
    <n v="0"/>
    <s v="广州数控设备有限公司"/>
    <n v="0"/>
    <x v="2"/>
    <x v="10"/>
    <s v="Q4"/>
    <x v="1"/>
    <x v="0"/>
  </r>
  <r>
    <s v="ESHL"/>
    <s v="SHA"/>
    <x v="0"/>
    <d v="2021-02-04T00:00:00"/>
    <x v="0"/>
    <n v="14103938"/>
    <n v="44231"/>
    <s v="YMCT|KKE-M917H-50"/>
    <s v="BELT CONVEYOR"/>
    <n v="2"/>
    <n v="2"/>
    <n v="309.73"/>
    <s v="CNY"/>
    <n v="1.2"/>
    <n v="309.73"/>
    <n v="371.67599999999999"/>
    <s v="C66SHA-SERVICE GROUP"/>
    <s v="Suzhou Inovance Technology Co Ltd"/>
    <s v="Same"/>
    <n v="905586"/>
    <n v="147.4"/>
    <s v="309ASY INV-PTS SALES"/>
    <n v="0"/>
    <n v="0"/>
    <n v="777484"/>
    <s v="苏州汇川技术有限公司"/>
    <n v="0"/>
    <x v="2"/>
    <x v="10"/>
    <s v="Q4"/>
    <x v="1"/>
    <x v="3"/>
  </r>
  <r>
    <s v="ESHL"/>
    <s v="SHA"/>
    <x v="0"/>
    <d v="2021-02-04T00:00:00"/>
    <x v="0"/>
    <n v="14103938"/>
    <n v="44231"/>
    <s v="YMCT|KKE-M919R-00"/>
    <s v="BELT CONVEYOR"/>
    <n v="2"/>
    <n v="2"/>
    <n v="309.73"/>
    <s v="CNY"/>
    <n v="1.2"/>
    <n v="309.73"/>
    <n v="371.67599999999999"/>
    <s v="C66SHA-SERVICE GROUP"/>
    <s v="Suzhou Inovance Technology Co Ltd"/>
    <s v="Same"/>
    <n v="905586"/>
    <n v="147.4"/>
    <s v="309ASY INV-PTS SALES"/>
    <n v="0"/>
    <n v="0"/>
    <n v="777484"/>
    <s v="苏州汇川技术有限公司"/>
    <n v="0"/>
    <x v="2"/>
    <x v="10"/>
    <s v="Q4"/>
    <x v="1"/>
    <x v="3"/>
  </r>
  <r>
    <s v="ESHL"/>
    <s v="SHA"/>
    <x v="0"/>
    <d v="2021-02-04T00:00:00"/>
    <x v="0"/>
    <n v="14103938"/>
    <n v="44231"/>
    <s v="YMCT|KKE-M917H-00"/>
    <s v="BELT CONVEYOR"/>
    <n v="2"/>
    <n v="2"/>
    <n v="309.73"/>
    <s v="CNY"/>
    <n v="1.2"/>
    <n v="309.73"/>
    <n v="371.67599999999999"/>
    <s v="C66SHA-SERVICE GROUP"/>
    <s v="Suzhou Inovance Technology Co Ltd"/>
    <s v="Same"/>
    <n v="905586"/>
    <n v="147.4"/>
    <s v="309ASY INV-PTS SALES"/>
    <n v="0"/>
    <n v="0"/>
    <n v="777484"/>
    <s v="苏州汇川技术有限公司"/>
    <n v="0"/>
    <x v="2"/>
    <x v="10"/>
    <s v="Q4"/>
    <x v="1"/>
    <x v="3"/>
  </r>
  <r>
    <s v="ESHL"/>
    <s v="BJS"/>
    <x v="0"/>
    <d v="2021-02-05T00:00:00"/>
    <x v="2"/>
    <n v="14103939"/>
    <n v="44232"/>
    <s v="HELI|5087C"/>
    <s v="STANDOFF 8X30LG M4 THRD"/>
    <n v="2"/>
    <n v="2"/>
    <n v="160"/>
    <s v="CNY"/>
    <n v="1.2"/>
    <n v="160"/>
    <n v="192"/>
    <s v="C66BJS-SMT SERVICE"/>
    <s v="Beijing Creative Distribution Automation Co., Ltd"/>
    <s v="Same"/>
    <n v="905501"/>
    <n v="91.65"/>
    <s v="309ASY INV-PTS SALES"/>
    <n v="0"/>
    <s v="北京科锐20201118"/>
    <n v="777570"/>
    <s v="北京科锐配电自动化股份有限公司"/>
    <n v="0"/>
    <x v="2"/>
    <x v="10"/>
    <s v="Q4"/>
    <x v="1"/>
    <x v="1"/>
  </r>
  <r>
    <s v="ESHL"/>
    <s v="BJS"/>
    <x v="0"/>
    <d v="2021-02-05T00:00:00"/>
    <x v="2"/>
    <n v="14103939"/>
    <n v="44232"/>
    <s v="HELI|67090504"/>
    <s v="Thermocouple Profiling Assy (3pc set)- For oven models 1700"/>
    <n v="2"/>
    <n v="2"/>
    <n v="2340"/>
    <s v="CNY"/>
    <n v="1.2"/>
    <n v="2340"/>
    <n v="2808"/>
    <s v="C66BJS-SMT SERVICE"/>
    <s v="Beijing Creative Distribution Automation Co., Ltd"/>
    <s v="Same"/>
    <n v="905501"/>
    <n v="1893.52"/>
    <s v="309ASY INV-PTS SALES"/>
    <n v="0"/>
    <s v="北京科锐20201118"/>
    <n v="777570"/>
    <s v="北京科锐配电自动化股份有限公司"/>
    <n v="0"/>
    <x v="2"/>
    <x v="10"/>
    <s v="Q4"/>
    <x v="1"/>
    <x v="1"/>
  </r>
  <r>
    <s v="ESHL"/>
    <s v="BJS"/>
    <x v="0"/>
    <d v="2021-02-05T00:00:00"/>
    <x v="2"/>
    <n v="14103939"/>
    <n v="44232"/>
    <s v="HELI|6898"/>
    <s v="KRYTOX XHT-BDZ 0.5Kg(1.1Lb)"/>
    <n v="1"/>
    <n v="1"/>
    <n v="20500"/>
    <s v="CNY"/>
    <n v="1.2"/>
    <n v="20500"/>
    <n v="24600"/>
    <s v="C66BJS-SMT SERVICE"/>
    <s v="Beijing Creative Distribution Automation Co., Ltd"/>
    <s v="Same"/>
    <n v="905501"/>
    <n v="12695.33"/>
    <s v="309ASY INV-PTS SALES"/>
    <n v="0"/>
    <s v="北京科锐20201118"/>
    <n v="777570"/>
    <s v="北京科锐配电自动化股份有限公司"/>
    <n v="0"/>
    <x v="2"/>
    <x v="10"/>
    <s v="Q4"/>
    <x v="1"/>
    <x v="1"/>
  </r>
  <r>
    <s v="ESHL"/>
    <s v="SHA"/>
    <x v="0"/>
    <d v="2021-02-19T00:00:00"/>
    <x v="0"/>
    <n v="14103940"/>
    <n v="44246"/>
    <s v="YMCT|KHN-M7710-A4"/>
    <s v="NOZZLE 301A ASSY"/>
    <n v="2"/>
    <n v="2"/>
    <n v="1476.11"/>
    <s v="CNY"/>
    <n v="1.2"/>
    <n v="1476.11"/>
    <n v="1771.3319999999999"/>
    <s v="C66SHA-SERVICE GROUP"/>
    <s v="Ningbo Laneng Electronics Co.,Ltd."/>
    <s v="Same"/>
    <n v="905588"/>
    <n v="802.16"/>
    <s v="309ASY INV-PTS SALES"/>
    <n v="0"/>
    <n v="0"/>
    <n v="777961"/>
    <s v="宁波朗能电子有限公司"/>
    <n v="0"/>
    <x v="2"/>
    <x v="10"/>
    <s v="Q4"/>
    <x v="1"/>
    <x v="3"/>
  </r>
  <r>
    <s v="ESHL"/>
    <s v="SHA"/>
    <x v="0"/>
    <d v="2021-02-19T00:00:00"/>
    <x v="0"/>
    <n v="14103941"/>
    <n v="44246"/>
    <s v="YMCT|KLV-M1342-00"/>
    <s v="FRAME 3"/>
    <n v="1"/>
    <n v="1"/>
    <n v="1258.4100000000001"/>
    <s v="CNY"/>
    <n v="1.2"/>
    <n v="1258.4100000000001"/>
    <n v="1510.0920000000001"/>
    <s v="C66SHA-SERVICE GROUP"/>
    <s v="Changzhou Tongbao Photo-electricity Manufacturing "/>
    <s v="Same"/>
    <n v="905589"/>
    <n v="671"/>
    <s v="309ASY INV-PTS SALES"/>
    <n v="0"/>
    <n v="0"/>
    <n v="777966"/>
    <s v="常州通宝光电股份有限公司"/>
    <n v="0"/>
    <x v="2"/>
    <x v="10"/>
    <s v="Q4"/>
    <x v="1"/>
    <x v="3"/>
  </r>
  <r>
    <s v="ESHL"/>
    <s v="SHA"/>
    <x v="0"/>
    <d v="2021-02-19T00:00:00"/>
    <x v="0"/>
    <n v="14103942"/>
    <n v="44246"/>
    <s v="YMCT|KHY-M66A2-00"/>
    <s v="HNS Y-FLEX SRV"/>
    <n v="1"/>
    <n v="1"/>
    <n v="1015.93"/>
    <s v="CNY"/>
    <n v="1.2"/>
    <n v="1015.93"/>
    <n v="1219.116"/>
    <s v="C66SHA-SERVICE GROUP"/>
    <s v="Changzhou Jingshang Electronics Co., Ltd."/>
    <s v="Same"/>
    <n v="905590"/>
    <n v="544"/>
    <s v="309ASY INV-PTS SALES"/>
    <n v="0"/>
    <n v="0"/>
    <n v="777971"/>
    <s v="常州璟上电子有限公司"/>
    <n v="0"/>
    <x v="2"/>
    <x v="10"/>
    <s v="Q4"/>
    <x v="1"/>
    <x v="3"/>
  </r>
  <r>
    <s v="ESHL"/>
    <s v="SHA"/>
    <x v="0"/>
    <d v="2021-02-19T00:00:00"/>
    <x v="0"/>
    <n v="14103942"/>
    <n v="44246"/>
    <s v="YMCT|KHY-M66A3-00"/>
    <s v="HNS X-FLEX SRV"/>
    <n v="1"/>
    <n v="1"/>
    <n v="1169.9100000000001"/>
    <s v="CNY"/>
    <n v="1.2"/>
    <n v="1169.9100000000001"/>
    <n v="1403.8920000000001"/>
    <s v="C66SHA-SERVICE GROUP"/>
    <s v="Changzhou Jingshang Electronics Co., Ltd."/>
    <s v="Same"/>
    <n v="905590"/>
    <n v="626"/>
    <s v="309ASY INV-PTS SALES"/>
    <n v="0"/>
    <n v="0"/>
    <n v="777971"/>
    <s v="常州璟上电子有限公司"/>
    <n v="0"/>
    <x v="2"/>
    <x v="10"/>
    <s v="Q4"/>
    <x v="1"/>
    <x v="3"/>
  </r>
  <r>
    <s v="ESHL"/>
    <s v="SHA"/>
    <x v="2"/>
    <d v="2021-02-19T00:00:00"/>
    <x v="0"/>
    <n v="14103943"/>
    <n v="44246"/>
    <s v="YMCT|KHJ-MC100-00"/>
    <s v="SS TAPE FEEDER 8mm"/>
    <n v="50"/>
    <n v="50"/>
    <n v="137168.14000000001"/>
    <s v="CNY"/>
    <n v="1.2"/>
    <n v="137168.14000000001"/>
    <n v="164601.76800000001"/>
    <s v="C66SHA-SERVICE GROUP"/>
    <s v="Quansheng Electronics Co., Ltd."/>
    <s v="Same"/>
    <n v="905591"/>
    <n v="125490.54"/>
    <s v="309ASY INV-PTS SALES"/>
    <n v="0"/>
    <n v="0"/>
    <n v="777977"/>
    <s v="福建泉盛电子有限公司"/>
    <n v="0"/>
    <x v="2"/>
    <x v="10"/>
    <s v="Q4"/>
    <x v="1"/>
    <x v="3"/>
  </r>
  <r>
    <s v="ESHL"/>
    <s v="SHA"/>
    <x v="2"/>
    <d v="2021-02-19T00:00:00"/>
    <x v="0"/>
    <n v="14103943"/>
    <n v="44246"/>
    <s v="YMCT|KHJ-MC200-00"/>
    <s v="SS TAPE FEEDER 12/16mm"/>
    <n v="20"/>
    <n v="20"/>
    <n v="74725.66"/>
    <s v="CNY"/>
    <n v="1.2"/>
    <n v="74725.66"/>
    <n v="89670.792000000001"/>
    <s v="C66SHA-SERVICE GROUP"/>
    <s v="Quansheng Electronics Co., Ltd."/>
    <s v="Same"/>
    <n v="905591"/>
    <n v="70471.259999999995"/>
    <s v="309ASY INV-PTS SALES"/>
    <n v="0"/>
    <n v="0"/>
    <n v="777977"/>
    <s v="福建泉盛电子有限公司"/>
    <n v="0"/>
    <x v="2"/>
    <x v="10"/>
    <s v="Q4"/>
    <x v="1"/>
    <x v="3"/>
  </r>
  <r>
    <s v="ESHL"/>
    <s v="SHA"/>
    <x v="0"/>
    <d v="2021-02-19T00:00:00"/>
    <x v="0"/>
    <n v="14103943"/>
    <n v="44246"/>
    <s v="YMCT|KHJ-MC800-00"/>
    <s v="SS FEEDER ASSY. 72mm"/>
    <n v="1"/>
    <n v="1"/>
    <n v="22895.58"/>
    <s v="CNY"/>
    <n v="1.2"/>
    <n v="22895.58"/>
    <n v="27474.696"/>
    <s v="C66SHA-SERVICE GROUP"/>
    <s v="Quansheng Electronics Co., Ltd."/>
    <s v="Same"/>
    <n v="905591"/>
    <n v="16500"/>
    <s v="309ASY INV-PTS SALES"/>
    <n v="0"/>
    <n v="0"/>
    <n v="777977"/>
    <s v="福建泉盛电子有限公司"/>
    <n v="0"/>
    <x v="2"/>
    <x v="10"/>
    <s v="Q4"/>
    <x v="1"/>
    <x v="3"/>
  </r>
  <r>
    <s v="ESHL"/>
    <s v="SHA"/>
    <x v="2"/>
    <d v="2021-02-19T00:00:00"/>
    <x v="0"/>
    <n v="14103944"/>
    <n v="44246"/>
    <s v="YMCT|KLJ-MC400-00"/>
    <s v="ZS FEEDER ASSY. 24mm"/>
    <n v="3"/>
    <n v="3"/>
    <n v="13953.98"/>
    <s v="CNY"/>
    <n v="1.2"/>
    <n v="13953.98"/>
    <n v="16744.775999999998"/>
    <s v="C66SHA-SERVICE GROUP"/>
    <s v="Shanghai Hexian Technology Co.,Ltd"/>
    <s v="Same"/>
    <n v="905592"/>
    <n v="11768.37"/>
    <s v="309ASY INV-PTS SALES"/>
    <n v="0"/>
    <n v="0"/>
    <n v="777978"/>
    <s v="上海和贤电子科技有限公司"/>
    <n v="0"/>
    <x v="2"/>
    <x v="10"/>
    <s v="Q4"/>
    <x v="1"/>
    <x v="3"/>
  </r>
  <r>
    <s v="ESHL"/>
    <s v="SZX"/>
    <x v="1"/>
    <d v="2021-02-22T00:00:00"/>
    <x v="0"/>
    <n v="12101121"/>
    <n v="44249"/>
    <s v="YMCT|REPAIR CHARGE"/>
    <s v="REPAIR CHARGE"/>
    <n v="1"/>
    <n v="1"/>
    <n v="7079.65"/>
    <s v="CNY"/>
    <n v="1.2"/>
    <n v="7079.65"/>
    <n v="8495.58"/>
    <s v="C66SZX-SMT SERVICE"/>
    <s v="Dongguan Cowell Optic Electronics Co., Ltd."/>
    <s v="Same"/>
    <n v="905595"/>
    <n v="0"/>
    <s v="309ASY INV-NON-CON"/>
    <n v="0"/>
    <s v="ZZ202101155999"/>
    <n v="0"/>
    <s v="东莞高伟光学电子有限公司"/>
    <n v="0"/>
    <x v="2"/>
    <x v="10"/>
    <s v="Q4"/>
    <x v="1"/>
    <x v="0"/>
  </r>
  <r>
    <s v="ESHL"/>
    <s v="XIY"/>
    <x v="2"/>
    <d v="2021-02-22T00:00:00"/>
    <x v="0"/>
    <n v="14103945"/>
    <n v="44249"/>
    <s v="YMCT|KHJ-MC200-00"/>
    <s v="SS TAPE FEEDER 12/16mm"/>
    <n v="3"/>
    <n v="3"/>
    <n v="13539.82"/>
    <s v="CNY"/>
    <n v="1.2"/>
    <n v="13539.82"/>
    <n v="16247.784"/>
    <s v="C66XIY-SERVICE GROUP"/>
    <s v="Xi'an Shengxin Technology Development Co.,Ltd"/>
    <s v="Same"/>
    <n v="905593"/>
    <n v="10570.69"/>
    <s v="309ASY INV-PTS SALES"/>
    <n v="0"/>
    <n v="0"/>
    <n v="778175"/>
    <s v="西安晟昕科技发展有限公司"/>
    <n v="0"/>
    <x v="2"/>
    <x v="10"/>
    <s v="Q4"/>
    <x v="1"/>
    <x v="2"/>
  </r>
  <r>
    <s v="ESHL"/>
    <s v="SZX"/>
    <x v="0"/>
    <d v="2021-02-22T00:00:00"/>
    <x v="0"/>
    <n v="14103946"/>
    <n v="44249"/>
    <s v="YMCT|KHY-M7153-10"/>
    <s v="VALVE"/>
    <n v="2"/>
    <n v="2"/>
    <n v="4485.66"/>
    <s v="CNY"/>
    <n v="1.2"/>
    <n v="4485.66"/>
    <n v="5382.7919999999995"/>
    <s v="C66SZX-SMT SERVICE"/>
    <s v="Dongguan Cowell Optic Electronics Co., Ltd."/>
    <s v="Same"/>
    <n v="905594"/>
    <n v="2922"/>
    <s v="309ASY INV-PTS SALES"/>
    <n v="0"/>
    <s v="ZZ202101065946/ZZ202101065947"/>
    <n v="778257"/>
    <s v="东莞高伟光学电子有限公司"/>
    <n v="0"/>
    <x v="2"/>
    <x v="10"/>
    <s v="Q4"/>
    <x v="1"/>
    <x v="0"/>
  </r>
  <r>
    <s v="ESHL"/>
    <s v="SZX"/>
    <x v="0"/>
    <d v="2021-02-22T00:00:00"/>
    <x v="0"/>
    <n v="14103946"/>
    <n v="44249"/>
    <s v="YMCT|KHY-M9129-00"/>
    <s v="BELT 1 CONVEYOR"/>
    <n v="24"/>
    <n v="24"/>
    <n v="6116.81"/>
    <s v="CNY"/>
    <n v="1.2"/>
    <n v="6116.81"/>
    <n v="7340.1720000000005"/>
    <s v="C66SZX-SMT SERVICE"/>
    <s v="Dongguan Cowell Optic Electronics Co., Ltd."/>
    <s v="Same"/>
    <n v="905594"/>
    <n v="3408"/>
    <s v="309ASY INV-PTS SALES"/>
    <n v="0"/>
    <s v="ZZ202101065946/ZZ202101065947"/>
    <n v="778257"/>
    <s v="东莞高伟光学电子有限公司"/>
    <n v="0"/>
    <x v="2"/>
    <x v="10"/>
    <s v="Q4"/>
    <x v="1"/>
    <x v="0"/>
  </r>
  <r>
    <s v="ESHL"/>
    <s v="BJS"/>
    <x v="1"/>
    <d v="2021-03-02T00:00:00"/>
    <x v="2"/>
    <n v="12101122"/>
    <n v="44257"/>
    <s v="HELI|REPAIR CHARGE"/>
    <s v="REPAIR CHARGE"/>
    <n v="1"/>
    <n v="1"/>
    <n v="185840.71"/>
    <s v="CNY"/>
    <n v="1.2"/>
    <n v="185840.71"/>
    <n v="223008.85199999998"/>
    <s v="C66BJS-SMT SERVICE"/>
    <s v="Qingdao Goertek Microelectronics Research Institut"/>
    <s v="Same"/>
    <n v="905601"/>
    <n v="0"/>
    <s v="309ASY INV-NON-CON"/>
    <n v="0"/>
    <n v="68642"/>
    <n v="0"/>
    <s v="青岛歌尔微电子研究院有限公司"/>
    <n v="0"/>
    <x v="2"/>
    <x v="11"/>
    <s v="Q4"/>
    <x v="1"/>
    <x v="1"/>
  </r>
  <r>
    <s v="ESHL"/>
    <s v="BJS"/>
    <x v="0"/>
    <d v="2021-03-03T00:00:00"/>
    <x v="2"/>
    <n v="14103947"/>
    <n v="44258"/>
    <s v="HELI|6898"/>
    <s v="KRYTOX XHT-BDZ 0.5Kg(1.1Lb)"/>
    <n v="1"/>
    <n v="1"/>
    <n v="20619.47"/>
    <s v="CNY"/>
    <n v="1.2"/>
    <n v="20619.47"/>
    <n v="24743.364000000001"/>
    <s v="C66BJS-SMT SERVICE"/>
    <s v="Weifang Goertek Electronics Co., Ltd."/>
    <s v="Same"/>
    <n v="905516"/>
    <n v="12695.33"/>
    <s v="309ASY INV-PTS SALES"/>
    <n v="0"/>
    <s v="2020036809-3"/>
    <n v="778734"/>
    <s v="潍坊歌尔电子有限公司"/>
    <n v="0"/>
    <x v="2"/>
    <x v="11"/>
    <s v="Q4"/>
    <x v="1"/>
    <x v="1"/>
  </r>
  <r>
    <s v="ESHL"/>
    <s v="BJS"/>
    <x v="0"/>
    <d v="2021-03-03T00:00:00"/>
    <x v="2"/>
    <n v="14103948"/>
    <n v="44258"/>
    <s v="HELI|593555"/>
    <s v="HIGH TEMPERATURE LUBE OIL (250ML)"/>
    <n v="2"/>
    <n v="2"/>
    <n v="1490.6"/>
    <s v="CNY"/>
    <n v="1.2"/>
    <n v="1490.6"/>
    <n v="1788.7199999999998"/>
    <s v="C66BJS-SMT SERVICE"/>
    <s v="Weifang Goertek Electronics Co., Ltd."/>
    <s v="Same"/>
    <n v="905520"/>
    <n v="948.11"/>
    <s v="309ASY INV-PTS SALES"/>
    <n v="0"/>
    <s v="2020036809-5"/>
    <n v="778743"/>
    <s v="潍坊歌尔电子有限公司"/>
    <n v="0"/>
    <x v="2"/>
    <x v="11"/>
    <s v="Q4"/>
    <x v="1"/>
    <x v="1"/>
  </r>
  <r>
    <s v="ESHL"/>
    <s v="BJS"/>
    <x v="0"/>
    <d v="2021-03-03T00:00:00"/>
    <x v="2"/>
    <n v="14103949"/>
    <n v="44258"/>
    <s v="HELI|593555"/>
    <s v="HIGH TEMPERATURE LUBE OIL (250ML)"/>
    <n v="5"/>
    <n v="5"/>
    <n v="3726.5"/>
    <s v="CNY"/>
    <n v="1.2"/>
    <n v="3726.5"/>
    <n v="4471.8"/>
    <s v="C66BJS-SMT SERVICE"/>
    <s v="GoerTek Inc."/>
    <s v="Same"/>
    <n v="905483"/>
    <n v="2370.2800000000002"/>
    <s v="309ASY INV-PTS SALES"/>
    <n v="0"/>
    <s v="2010374209-38"/>
    <n v="778752"/>
    <s v="歌尔股份有限公司"/>
    <n v="0"/>
    <x v="2"/>
    <x v="11"/>
    <s v="Q4"/>
    <x v="1"/>
    <x v="1"/>
  </r>
  <r>
    <s v="ESHL"/>
    <s v="BJS"/>
    <x v="0"/>
    <d v="2021-03-03T00:00:00"/>
    <x v="2"/>
    <n v="14103950"/>
    <n v="44258"/>
    <s v="HELI|593555"/>
    <s v="HIGH TEMPERATURE LUBE OIL (250ML)"/>
    <n v="4"/>
    <n v="4"/>
    <n v="2981.2"/>
    <s v="CNY"/>
    <n v="1.2"/>
    <n v="2981.2"/>
    <n v="3577.4399999999996"/>
    <s v="C66BJS-SMT SERVICE"/>
    <s v="GoerTek Inc."/>
    <s v="Same"/>
    <n v="905502"/>
    <n v="1896.22"/>
    <s v="309ASY INV-PTS SALES"/>
    <n v="0"/>
    <s v="2010374209-39"/>
    <n v="778754"/>
    <s v="歌尔股份有限公司"/>
    <n v="0"/>
    <x v="2"/>
    <x v="11"/>
    <s v="Q4"/>
    <x v="1"/>
    <x v="1"/>
  </r>
  <r>
    <s v="ESHL"/>
    <s v="BJS"/>
    <x v="0"/>
    <d v="2021-03-03T00:00:00"/>
    <x v="2"/>
    <n v="14103951"/>
    <n v="44258"/>
    <s v="HELI|593555"/>
    <s v="HIGH TEMPERATURE LUBE OIL (250ML)"/>
    <n v="6"/>
    <n v="6"/>
    <n v="4471.8100000000004"/>
    <s v="CNY"/>
    <n v="1.2"/>
    <n v="4471.8100000000004"/>
    <n v="5366.1720000000005"/>
    <s v="C66BJS-SMT SERVICE"/>
    <s v="GoerTek Inc."/>
    <s v="Same"/>
    <n v="905503"/>
    <n v="2844.33"/>
    <s v="309ASY INV-PTS SALES"/>
    <n v="0"/>
    <s v="2010374209-40"/>
    <n v="778757"/>
    <s v="歌尔股份有限公司"/>
    <n v="0"/>
    <x v="2"/>
    <x v="11"/>
    <s v="Q4"/>
    <x v="1"/>
    <x v="1"/>
  </r>
  <r>
    <s v="ESHL"/>
    <s v="BJS"/>
    <x v="0"/>
    <d v="2021-03-03T00:00:00"/>
    <x v="2"/>
    <n v="14103952"/>
    <n v="44258"/>
    <s v="HELI|593555"/>
    <s v="HIGH TEMPERATURE LUBE OIL (250ML)"/>
    <n v="5"/>
    <n v="5"/>
    <n v="3726.5"/>
    <s v="CNY"/>
    <n v="1.2"/>
    <n v="3726.5"/>
    <n v="4471.8"/>
    <s v="C66BJS-SMT SERVICE"/>
    <s v="GoerTek Inc."/>
    <s v="Same"/>
    <n v="905546"/>
    <n v="2370.2800000000002"/>
    <s v="309ASY INV-PTS SALES"/>
    <n v="0"/>
    <s v="2010374209-42"/>
    <n v="778760"/>
    <s v="歌尔股份有限公司"/>
    <n v="0"/>
    <x v="2"/>
    <x v="11"/>
    <s v="Q4"/>
    <x v="1"/>
    <x v="1"/>
  </r>
  <r>
    <s v="ESHL"/>
    <s v="BJS"/>
    <x v="0"/>
    <d v="2021-03-03T00:00:00"/>
    <x v="2"/>
    <n v="14103953"/>
    <n v="44258"/>
    <s v="HELI|593555"/>
    <s v="HIGH TEMPERATURE LUBE OIL (250ML)"/>
    <n v="5"/>
    <n v="5"/>
    <n v="3726.5"/>
    <s v="CNY"/>
    <n v="1.2"/>
    <n v="3726.5"/>
    <n v="4471.8"/>
    <s v="C66BJS-SMT SERVICE"/>
    <s v="GoerTek Inc."/>
    <s v="Same"/>
    <n v="905580"/>
    <n v="2370.2800000000002"/>
    <s v="309ASY INV-PTS SALES"/>
    <n v="0"/>
    <s v="2010679474-1"/>
    <n v="778765"/>
    <s v="歌尔股份有限公司"/>
    <n v="0"/>
    <x v="2"/>
    <x v="11"/>
    <s v="Q4"/>
    <x v="1"/>
    <x v="1"/>
  </r>
  <r>
    <s v="ESHL"/>
    <s v="BJS"/>
    <x v="0"/>
    <d v="2021-03-03T00:00:00"/>
    <x v="2"/>
    <n v="14103954"/>
    <n v="44258"/>
    <s v="HELI|593555"/>
    <s v="HIGH TEMPERATURE LUBE OIL (250ML)"/>
    <n v="2"/>
    <n v="2"/>
    <n v="1500"/>
    <s v="CNY"/>
    <n v="1.2"/>
    <n v="1500"/>
    <n v="1800"/>
    <s v="C66BJS-SMT SERVICE"/>
    <s v="Beijing Wanlong JingYi Electronic Technology Co., "/>
    <s v="Same"/>
    <n v="905596"/>
    <n v="940.38"/>
    <s v="309ASY INV-PTS SALES"/>
    <n v="0"/>
    <s v="北京万龙精益20210121"/>
    <n v="779231"/>
    <s v="北京万龙精益电子技术有限公司"/>
    <n v="0"/>
    <x v="2"/>
    <x v="11"/>
    <s v="Q4"/>
    <x v="1"/>
    <x v="1"/>
  </r>
  <r>
    <s v="ESHL"/>
    <s v="SHA"/>
    <x v="0"/>
    <d v="2021-03-04T00:00:00"/>
    <x v="0"/>
    <n v="14103955"/>
    <n v="44259"/>
    <s v="YMCT|KKE-M2267-A0"/>
    <s v="GUIDE X AXIS ASSY"/>
    <n v="2"/>
    <n v="2"/>
    <n v="3391.15"/>
    <s v="CNY"/>
    <n v="1.2"/>
    <n v="3391.15"/>
    <n v="4069.38"/>
    <s v="C66SHA-SERVICE GROUP"/>
    <s v="Jianfeng Electronic Technology Co., Ltd."/>
    <s v="Same"/>
    <n v="905602"/>
    <n v="1738"/>
    <s v="309ASY INV-PTS SALES"/>
    <n v="0"/>
    <n v="0"/>
    <n v="779331"/>
    <s v="鉴丰电子科技有限公司"/>
    <n v="0"/>
    <x v="2"/>
    <x v="11"/>
    <s v="Q4"/>
    <x v="1"/>
    <x v="3"/>
  </r>
  <r>
    <s v="ESHL"/>
    <s v="SZX"/>
    <x v="0"/>
    <d v="2021-03-05T00:00:00"/>
    <x v="0"/>
    <n v="14103956"/>
    <n v="44260"/>
    <s v="YMCT|S02AMNG99110"/>
    <s v="BELT 1,CONVEYOR"/>
    <n v="4"/>
    <n v="4"/>
    <n v="15398.23"/>
    <s v="CNY"/>
    <n v="1.2"/>
    <n v="15398.23"/>
    <n v="18477.876"/>
    <s v="C66SZX-SMT SERVICE"/>
    <s v="FUJI ELECTRIC (SHENZHEN) CO., LTD"/>
    <s v="Same"/>
    <n v="905603"/>
    <n v="11092"/>
    <s v="309ASY INV-PTS SALES"/>
    <n v="0"/>
    <n v="4500130459"/>
    <n v="779528"/>
    <s v="富士电机（深圳）有限公司"/>
    <n v="0"/>
    <x v="2"/>
    <x v="11"/>
    <s v="Q4"/>
    <x v="1"/>
    <x v="0"/>
  </r>
  <r>
    <s v="ESHL"/>
    <s v="SZX"/>
    <x v="0"/>
    <d v="2021-03-05T00:00:00"/>
    <x v="0"/>
    <n v="14103957"/>
    <n v="44260"/>
    <s v="YMCT|KKE-M652J-00"/>
    <s v="CYLINDER ANC ASSY"/>
    <n v="2"/>
    <n v="2"/>
    <n v="3185.84"/>
    <s v="CNY"/>
    <n v="1.2"/>
    <n v="3185.84"/>
    <n v="3823.0079999999998"/>
    <s v="C66SZX-SMT SERVICE"/>
    <s v="JiangXi Netis Technology Co., Ltd."/>
    <s v="Same"/>
    <n v="905604"/>
    <n v="1878"/>
    <s v="309ASY INV-PTS SALES"/>
    <n v="0"/>
    <s v="4400014839/4400014840"/>
    <n v="779530"/>
    <s v="江西网是科技有限公司"/>
    <n v="0"/>
    <x v="2"/>
    <x v="11"/>
    <s v="Q4"/>
    <x v="1"/>
    <x v="0"/>
  </r>
  <r>
    <s v="ESHL"/>
    <s v="SZX"/>
    <x v="0"/>
    <d v="2021-03-05T00:00:00"/>
    <x v="0"/>
    <n v="14103957"/>
    <n v="44260"/>
    <s v="YMCT|KKE-M917H-00"/>
    <s v="BELT CONVEYOR"/>
    <n v="10"/>
    <n v="10"/>
    <n v="1061.95"/>
    <s v="CNY"/>
    <n v="1.2"/>
    <n v="1061.95"/>
    <n v="1274.3399999999999"/>
    <s v="C66SZX-SMT SERVICE"/>
    <s v="JiangXi Netis Technology Co., Ltd."/>
    <s v="Same"/>
    <n v="905604"/>
    <n v="670"/>
    <s v="309ASY INV-PTS SALES"/>
    <n v="0"/>
    <s v="4400014839/4400014840"/>
    <n v="779530"/>
    <s v="江西网是科技有限公司"/>
    <n v="0"/>
    <x v="2"/>
    <x v="11"/>
    <s v="Q4"/>
    <x v="1"/>
    <x v="0"/>
  </r>
  <r>
    <s v="ESHL"/>
    <s v="SHA"/>
    <x v="1"/>
    <d v="2021-03-08T00:00:00"/>
    <x v="1"/>
    <n v="12101123"/>
    <n v="44263"/>
    <s v="SAKI|REPAIR CHARGE"/>
    <s v="REPAIR CHARGE"/>
    <n v="1"/>
    <n v="1"/>
    <n v="1473.45"/>
    <s v="CNY"/>
    <n v="1.2"/>
    <n v="1473.45"/>
    <n v="1768.14"/>
    <s v="C66SHA-SERVICE GROUP"/>
    <s v="Shenlong Elevator Co.,Ltd"/>
    <s v="Same"/>
    <n v="905605"/>
    <n v="0"/>
    <s v="309ASY INV-NON-CON-V"/>
    <n v="0"/>
    <n v="0"/>
    <n v="0"/>
    <s v="申龙电梯股份有限公司"/>
    <n v="0"/>
    <x v="2"/>
    <x v="11"/>
    <s v="Q4"/>
    <x v="1"/>
    <x v="3"/>
  </r>
  <r>
    <s v="ESHL"/>
    <s v="SZX"/>
    <x v="0"/>
    <d v="2021-03-23T00:00:00"/>
    <x v="0"/>
    <n v="14103958"/>
    <n v="44278"/>
    <s v="YMCT|KGW-M4578-01"/>
    <s v="INDICATOR BOARD ASSY"/>
    <n v="1"/>
    <n v="1"/>
    <n v="2125"/>
    <s v="CNY"/>
    <n v="1.2"/>
    <n v="2125"/>
    <n v="2550"/>
    <s v="C66SZX-SMT SERVICE"/>
    <s v="Dongguan Cowell Optic Electronics Co., Ltd."/>
    <s v="Same"/>
    <n v="905608"/>
    <n v="1132"/>
    <s v="309ASY INV-PTS SALES"/>
    <n v="0"/>
    <n v="0"/>
    <n v="781374"/>
    <s v="东莞高伟光学电子有限公司"/>
    <n v="0"/>
    <x v="2"/>
    <x v="11"/>
    <s v="Q4"/>
    <x v="1"/>
    <x v="0"/>
  </r>
  <r>
    <s v="ESHL"/>
    <s v="SZX"/>
    <x v="0"/>
    <d v="2021-03-23T00:00:00"/>
    <x v="1"/>
    <n v="14103958"/>
    <n v="44278"/>
    <s v="ZMTR|PA-303"/>
    <s v="SPECIAL NOZZLE"/>
    <n v="1"/>
    <n v="1"/>
    <n v="1401.77"/>
    <s v="CNY"/>
    <n v="1.2"/>
    <n v="1401.77"/>
    <n v="1682.124"/>
    <s v="C66SZX-SMT SERVICE"/>
    <s v="Dongguan Cowell Optic Electronics Co., Ltd."/>
    <s v="Same"/>
    <n v="905608"/>
    <n v="353.98"/>
    <s v="309ASY INV-PTS SALES"/>
    <n v="0"/>
    <n v="0"/>
    <n v="781374"/>
    <s v="东莞高伟光学电子有限公司"/>
    <n v="0"/>
    <x v="2"/>
    <x v="11"/>
    <s v="Q4"/>
    <x v="1"/>
    <x v="0"/>
  </r>
  <r>
    <s v="ESHL"/>
    <s v="SZX"/>
    <x v="0"/>
    <d v="2021-03-23T00:00:00"/>
    <x v="1"/>
    <n v="14103958"/>
    <n v="44278"/>
    <s v="ZMTR|303-PA"/>
    <s v="SPECIAL NOZZLE"/>
    <n v="6"/>
    <n v="6"/>
    <n v="8203.5400000000009"/>
    <s v="CNY"/>
    <n v="1.2"/>
    <n v="8203.5400000000009"/>
    <n v="9844.2480000000014"/>
    <s v="C66SZX-SMT SERVICE"/>
    <s v="Dongguan Cowell Optic Electronics Co., Ltd."/>
    <s v="Same"/>
    <n v="905608"/>
    <n v="1858.38"/>
    <s v="309ASY INV-PTS SALES"/>
    <n v="0"/>
    <n v="0"/>
    <n v="781374"/>
    <s v="东莞高伟光学电子有限公司"/>
    <n v="0"/>
    <x v="2"/>
    <x v="11"/>
    <s v="Q4"/>
    <x v="1"/>
    <x v="0"/>
  </r>
  <r>
    <s v="ESHL"/>
    <s v="SZX"/>
    <x v="0"/>
    <d v="2021-03-23T00:00:00"/>
    <x v="1"/>
    <n v="14103958"/>
    <n v="44278"/>
    <s v="ZMTR|303G2"/>
    <s v="SPECIAL NOZZLE"/>
    <n v="5"/>
    <n v="5"/>
    <n v="6769.2"/>
    <s v="CNY"/>
    <n v="1.2"/>
    <n v="6769.2"/>
    <n v="8123.0399999999991"/>
    <s v="C66SZX-SMT SERVICE"/>
    <s v="Dongguan Cowell Optic Electronics Co., Ltd."/>
    <s v="Same"/>
    <n v="905608"/>
    <n v="1991.15"/>
    <s v="309ASY INV-PTS SALES"/>
    <n v="0"/>
    <n v="0"/>
    <n v="781374"/>
    <s v="东莞高伟光学电子有限公司"/>
    <n v="0"/>
    <x v="2"/>
    <x v="11"/>
    <s v="Q4"/>
    <x v="1"/>
    <x v="0"/>
  </r>
  <r>
    <s v="ESHL"/>
    <s v="SZX"/>
    <x v="0"/>
    <d v="2021-03-23T00:00:00"/>
    <x v="1"/>
    <n v="14103958"/>
    <n v="44278"/>
    <s v="ZMTR|303OH"/>
    <s v="SPECIAL NOZZLE"/>
    <n v="2"/>
    <n v="2"/>
    <n v="2628.32"/>
    <s v="CNY"/>
    <n v="1.2"/>
    <n v="2628.32"/>
    <n v="3153.9839999999999"/>
    <s v="C66SZX-SMT SERVICE"/>
    <s v="Dongguan Cowell Optic Electronics Co., Ltd."/>
    <s v="Same"/>
    <n v="905608"/>
    <n v="884.96"/>
    <s v="309ASY INV-PTS SALES"/>
    <n v="0"/>
    <n v="0"/>
    <n v="781374"/>
    <s v="东莞高伟光学电子有限公司"/>
    <n v="0"/>
    <x v="2"/>
    <x v="11"/>
    <s v="Q4"/>
    <x v="1"/>
    <x v="0"/>
  </r>
  <r>
    <s v="ESHL"/>
    <s v="SZX"/>
    <x v="0"/>
    <d v="2021-03-24T00:00:00"/>
    <x v="0"/>
    <n v="14103959"/>
    <n v="44279"/>
    <s v="YMCT|KLA-M5303-40"/>
    <s v="SW POWER DC5"/>
    <n v="1"/>
    <n v="1"/>
    <n v="1265.49"/>
    <s v="CNY"/>
    <n v="1.2"/>
    <n v="1265.49"/>
    <n v="1518.588"/>
    <s v="C66SZX-SMT SERVICE"/>
    <s v="JIANGXI LONGTECH SMART CONTROL CO., LTD"/>
    <s v="Same"/>
    <n v="905609"/>
    <n v="685"/>
    <s v="309ASY INV-PTS SALES"/>
    <n v="0"/>
    <s v="3511-202102250002"/>
    <n v="781498"/>
    <s v="江西朗特智能控制有限公司"/>
    <n v="0"/>
    <x v="2"/>
    <x v="11"/>
    <s v="Q4"/>
    <x v="1"/>
    <x v="0"/>
  </r>
  <r>
    <s v="ESHL"/>
    <s v="SZX"/>
    <x v="0"/>
    <d v="2021-03-24T00:00:00"/>
    <x v="0"/>
    <n v="14103960"/>
    <n v="44279"/>
    <s v="YMCT|KGK-M5138-00"/>
    <s v="SWITCH EMG ASSY"/>
    <n v="2"/>
    <n v="2"/>
    <n v="646.02"/>
    <s v="CNY"/>
    <n v="1.2"/>
    <n v="646.02"/>
    <n v="775.22399999999993"/>
    <s v="C66SZX-SMT SERVICE"/>
    <s v="Dometic (Shenzhen) Electronic Co., Ltd."/>
    <s v="Same"/>
    <n v="905610"/>
    <n v="358"/>
    <s v="309ASY INV-PTS SALES"/>
    <n v="0"/>
    <s v="21010116S"/>
    <n v="781494"/>
    <s v="多美达（深圳）电器有限公司"/>
    <n v="0"/>
    <x v="2"/>
    <x v="11"/>
    <s v="Q4"/>
    <x v="1"/>
    <x v="0"/>
  </r>
  <r>
    <s v="ESHL"/>
    <s v="SZX"/>
    <x v="0"/>
    <d v="2021-03-24T00:00:00"/>
    <x v="2"/>
    <n v="14103961"/>
    <n v="44279"/>
    <s v="HELI|593555"/>
    <s v="HIGH TEMPERATURE LUBE OIL (250ML)"/>
    <n v="4"/>
    <n v="4"/>
    <n v="1840.71"/>
    <s v="CNY"/>
    <n v="1.2"/>
    <n v="1840.71"/>
    <n v="2208.8519999999999"/>
    <s v="C66SZX-SMT SERVICE"/>
    <s v="GSK CNC Equipment Co., Ltd"/>
    <s v="Same"/>
    <n v="905612"/>
    <n v="672"/>
    <s v="309ASY INV-PTS SALES"/>
    <n v="0"/>
    <n v="4200015778"/>
    <n v="781493"/>
    <s v="广州数控设备有限公司"/>
    <n v="0"/>
    <x v="2"/>
    <x v="11"/>
    <s v="Q4"/>
    <x v="1"/>
    <x v="0"/>
  </r>
  <r>
    <s v="ESHL"/>
    <s v="SZX"/>
    <x v="0"/>
    <d v="2021-03-24T00:00:00"/>
    <x v="0"/>
    <n v="14103962"/>
    <n v="44279"/>
    <s v="YMCT|KHN-M7720-A3"/>
    <s v="NOZZLE 302A ASSY"/>
    <n v="4"/>
    <n v="4"/>
    <n v="2400"/>
    <s v="CNY"/>
    <n v="1.2"/>
    <n v="2400"/>
    <n v="2880"/>
    <s v="C66SZX-SMT SERVICE"/>
    <s v="Dometic (Shenzhen) Electronic Co., Ltd."/>
    <s v="Same"/>
    <n v="905611"/>
    <n v="1540"/>
    <s v="309ASY INV-PTS SALES"/>
    <n v="0"/>
    <s v="21020055S"/>
    <n v="781490"/>
    <s v="多美达（深圳）电器有限公司"/>
    <n v="0"/>
    <x v="2"/>
    <x v="11"/>
    <s v="Q4"/>
    <x v="1"/>
    <x v="0"/>
  </r>
  <r>
    <s v="ESHL"/>
    <s v="SZX"/>
    <x v="0"/>
    <d v="2021-03-24T00:00:00"/>
    <x v="0"/>
    <n v="14103962"/>
    <n v="44279"/>
    <s v="YMCT|KHY-M7750-A0"/>
    <s v="NOZZLE 304A/315A AS."/>
    <n v="2"/>
    <n v="2"/>
    <n v="1159.29"/>
    <s v="CNY"/>
    <n v="1.2"/>
    <n v="1159.29"/>
    <n v="1391.1479999999999"/>
    <s v="C66SZX-SMT SERVICE"/>
    <s v="Dometic (Shenzhen) Electronic Co., Ltd."/>
    <s v="Same"/>
    <n v="905611"/>
    <n v="820"/>
    <s v="309ASY INV-PTS SALES"/>
    <n v="0"/>
    <s v="21020055S"/>
    <n v="781490"/>
    <s v="多美达（深圳）电器有限公司"/>
    <n v="0"/>
    <x v="2"/>
    <x v="11"/>
    <s v="Q4"/>
    <x v="1"/>
    <x v="0"/>
  </r>
  <r>
    <s v="ESHL"/>
    <s v="SHA"/>
    <x v="0"/>
    <d v="2021-03-25T00:00:00"/>
    <x v="0"/>
    <n v="14103963"/>
    <n v="44280"/>
    <s v="YMCT|KG2-M3407-A1"/>
    <s v="AIR JOINT"/>
    <n v="2"/>
    <n v="2"/>
    <n v="518.58000000000004"/>
    <s v="CNY"/>
    <n v="1.2"/>
    <n v="518.58000000000004"/>
    <n v="622.29600000000005"/>
    <s v="C66SHA-SERVICE GROUP"/>
    <s v="Suzhou Inovance Technology Co Ltd"/>
    <s v="Same"/>
    <n v="905613"/>
    <n v="262"/>
    <s v="309ASY INV-PTS SALES"/>
    <n v="0"/>
    <n v="0"/>
    <n v="781603"/>
    <s v="苏州汇川技术有限公司"/>
    <n v="0"/>
    <x v="2"/>
    <x v="11"/>
    <s v="Q4"/>
    <x v="1"/>
    <x v="3"/>
  </r>
  <r>
    <s v="ESHL"/>
    <s v="SHA"/>
    <x v="0"/>
    <d v="2021-03-25T00:00:00"/>
    <x v="0"/>
    <n v="14103963"/>
    <n v="44280"/>
    <s v="YMCT|KHW-M9129-00"/>
    <s v="BELT 1 CONVEYOR"/>
    <n v="2"/>
    <n v="2"/>
    <n v="835.4"/>
    <s v="CNY"/>
    <n v="1.2"/>
    <n v="835.4"/>
    <n v="1002.4799999999999"/>
    <s v="C66SHA-SERVICE GROUP"/>
    <s v="Suzhou Inovance Technology Co Ltd"/>
    <s v="Same"/>
    <n v="905613"/>
    <n v="436"/>
    <s v="309ASY INV-PTS SALES"/>
    <n v="0"/>
    <n v="0"/>
    <n v="781603"/>
    <s v="苏州汇川技术有限公司"/>
    <n v="0"/>
    <x v="2"/>
    <x v="11"/>
    <s v="Q4"/>
    <x v="1"/>
    <x v="3"/>
  </r>
  <r>
    <s v="ESHL"/>
    <s v="SHA"/>
    <x v="0"/>
    <d v="2021-03-25T00:00:00"/>
    <x v="0"/>
    <n v="14103964"/>
    <n v="44280"/>
    <s v="YMCT|KHY-M9129-00"/>
    <s v="BELT 1 CONVEYOR"/>
    <n v="3"/>
    <n v="3"/>
    <n v="799.12"/>
    <s v="CNY"/>
    <n v="1.2"/>
    <n v="799.12"/>
    <n v="958.94399999999996"/>
    <s v="C66SHA-SERVICE GROUP"/>
    <s v="Suzhou Inovance Technology Co Ltd"/>
    <s v="Same"/>
    <n v="905614"/>
    <n v="414"/>
    <s v="309ASY INV-PTS SALES"/>
    <n v="0"/>
    <n v="0"/>
    <n v="781605"/>
    <s v="苏州汇川技术有限公司"/>
    <n v="0"/>
    <x v="2"/>
    <x v="11"/>
    <s v="Q4"/>
    <x v="1"/>
    <x v="3"/>
  </r>
  <r>
    <s v="ESHL"/>
    <s v="SHA"/>
    <x v="0"/>
    <d v="2021-03-25T00:00:00"/>
    <x v="0"/>
    <n v="14103964"/>
    <n v="44280"/>
    <s v="YMCT|KLJ-MC245-00"/>
    <s v="LEVER F 1216"/>
    <n v="5"/>
    <n v="5"/>
    <n v="283.19"/>
    <s v="CNY"/>
    <n v="1.2"/>
    <n v="283.19"/>
    <n v="339.82799999999997"/>
    <s v="C66SHA-SERVICE GROUP"/>
    <s v="Suzhou Inovance Technology Co Ltd"/>
    <s v="Same"/>
    <n v="905614"/>
    <n v="120"/>
    <s v="309ASY INV-PTS SALES"/>
    <n v="0"/>
    <n v="0"/>
    <n v="781605"/>
    <s v="苏州汇川技术有限公司"/>
    <n v="0"/>
    <x v="2"/>
    <x v="11"/>
    <s v="Q4"/>
    <x v="1"/>
    <x v="3"/>
  </r>
  <r>
    <s v="ESHL"/>
    <s v="SHA"/>
    <x v="0"/>
    <d v="2021-03-25T00:00:00"/>
    <x v="0"/>
    <n v="14103964"/>
    <n v="44280"/>
    <s v="YMCT|KHW-M9129-00"/>
    <s v="BELT 1 CONVEYOR"/>
    <n v="2"/>
    <n v="2"/>
    <n v="835.4"/>
    <s v="CNY"/>
    <n v="1.2"/>
    <n v="835.4"/>
    <n v="1002.4799999999999"/>
    <s v="C66SHA-SERVICE GROUP"/>
    <s v="Suzhou Inovance Technology Co Ltd"/>
    <s v="Same"/>
    <n v="905614"/>
    <n v="436"/>
    <s v="309ASY INV-PTS SALES"/>
    <n v="0"/>
    <n v="0"/>
    <n v="781605"/>
    <s v="苏州汇川技术有限公司"/>
    <n v="0"/>
    <x v="2"/>
    <x v="11"/>
    <s v="Q4"/>
    <x v="1"/>
    <x v="3"/>
  </r>
  <r>
    <s v="ESHL"/>
    <s v="SHA"/>
    <x v="0"/>
    <d v="2021-03-25T00:00:00"/>
    <x v="0"/>
    <n v="14103964"/>
    <n v="44280"/>
    <s v="YMCT|KKE-M917H-00"/>
    <s v="BELT CONVEYOR"/>
    <n v="3"/>
    <n v="3"/>
    <n v="464.6"/>
    <s v="CNY"/>
    <n v="1.2"/>
    <n v="464.6"/>
    <n v="557.52"/>
    <s v="C66SHA-SERVICE GROUP"/>
    <s v="Suzhou Inovance Technology Co Ltd"/>
    <s v="Same"/>
    <n v="905614"/>
    <n v="195"/>
    <s v="309ASY INV-PTS SALES"/>
    <n v="0"/>
    <n v="0"/>
    <n v="781605"/>
    <s v="苏州汇川技术有限公司"/>
    <n v="0"/>
    <x v="2"/>
    <x v="11"/>
    <s v="Q4"/>
    <x v="1"/>
    <x v="3"/>
  </r>
  <r>
    <s v="ESHL"/>
    <s v="SHA"/>
    <x v="0"/>
    <d v="2021-03-25T00:00:00"/>
    <x v="0"/>
    <n v="14103964"/>
    <n v="44280"/>
    <s v="YMCT|KLW-M715A-00"/>
    <s v="MUFFLER"/>
    <n v="2"/>
    <n v="2"/>
    <n v="281.42"/>
    <s v="CNY"/>
    <n v="1.2"/>
    <n v="281.42"/>
    <n v="337.70400000000001"/>
    <s v="C66SHA-SERVICE GROUP"/>
    <s v="Suzhou Inovance Technology Co Ltd"/>
    <s v="Same"/>
    <n v="905614"/>
    <n v="120"/>
    <s v="309ASY INV-PTS SALES"/>
    <n v="0"/>
    <n v="0"/>
    <n v="781605"/>
    <s v="苏州汇川技术有限公司"/>
    <n v="0"/>
    <x v="2"/>
    <x v="11"/>
    <s v="Q4"/>
    <x v="1"/>
    <x v="3"/>
  </r>
  <r>
    <s v="ESHL"/>
    <s v="SHA"/>
    <x v="0"/>
    <d v="2021-03-25T00:00:00"/>
    <x v="0"/>
    <n v="14103965"/>
    <n v="44280"/>
    <s v="YMCT|KHW-M3852-A0"/>
    <s v="GREASE GUN SET"/>
    <n v="1"/>
    <n v="1"/>
    <n v="1633.63"/>
    <s v="CNY"/>
    <n v="1.2"/>
    <n v="1633.63"/>
    <n v="1960.356"/>
    <s v="C66SHA-SERVICE GROUP"/>
    <s v="Ningbo Hanpu Tools Co., Ltd."/>
    <s v="Same"/>
    <n v="905615"/>
    <n v="958"/>
    <s v="309ASY INV-PTS SALES"/>
    <n v="0"/>
    <n v="0"/>
    <n v="781610"/>
    <s v="宁波汉浦工具有限公司"/>
    <n v="0"/>
    <x v="2"/>
    <x v="11"/>
    <s v="Q4"/>
    <x v="1"/>
    <x v="3"/>
  </r>
  <r>
    <s v="ESHL"/>
    <s v="SHA"/>
    <x v="0"/>
    <d v="2021-03-25T00:00:00"/>
    <x v="0"/>
    <n v="14103965"/>
    <n v="44280"/>
    <s v="YMCT|KM5-M7122-N0"/>
    <s v="GREASE 30G"/>
    <n v="1"/>
    <n v="1"/>
    <n v="583.19000000000005"/>
    <s v="CNY"/>
    <n v="1.2"/>
    <n v="583.19000000000005"/>
    <n v="699.82800000000009"/>
    <s v="C66SHA-SERVICE GROUP"/>
    <s v="Ningbo Hanpu Tools Co., Ltd."/>
    <s v="Same"/>
    <n v="905615"/>
    <n v="319"/>
    <s v="309ASY INV-PTS SALES"/>
    <n v="0"/>
    <n v="0"/>
    <n v="781610"/>
    <s v="宁波汉浦工具有限公司"/>
    <n v="0"/>
    <x v="2"/>
    <x v="11"/>
    <s v="Q4"/>
    <x v="1"/>
    <x v="3"/>
  </r>
  <r>
    <s v="ESHL"/>
    <s v="SHA"/>
    <x v="0"/>
    <d v="2021-03-25T00:00:00"/>
    <x v="1"/>
    <n v="14103965"/>
    <n v="44280"/>
    <s v="ZMTR|K48-M3856-00X"/>
    <s v="GREASE PACK(NSL)"/>
    <n v="3"/>
    <n v="3"/>
    <n v="1576.99"/>
    <s v="CNY"/>
    <n v="1.2"/>
    <n v="1576.99"/>
    <n v="1892.3879999999999"/>
    <s v="C66SHA-SERVICE GROUP"/>
    <s v="Ningbo Hanpu Tools Co., Ltd."/>
    <s v="Same"/>
    <n v="905615"/>
    <n v="398.22"/>
    <s v="309ASY INV-PTS SALES"/>
    <n v="0"/>
    <n v="0"/>
    <n v="781610"/>
    <s v="宁波汉浦工具有限公司"/>
    <n v="0"/>
    <x v="2"/>
    <x v="11"/>
    <s v="Q4"/>
    <x v="1"/>
    <x v="3"/>
  </r>
  <r>
    <s v="ESHL"/>
    <s v="SHA"/>
    <x v="0"/>
    <d v="2021-03-25T00:00:00"/>
    <x v="2"/>
    <n v="14103966"/>
    <n v="44280"/>
    <s v="HELI|7301"/>
    <s v="FAN SPEED ALARM TACHSCAN 36 BOARD  "/>
    <n v="1"/>
    <n v="1"/>
    <n v="5392.04"/>
    <s v="CNY"/>
    <n v="1.2"/>
    <n v="5392.04"/>
    <n v="6470.4479999999994"/>
    <s v="C66SHA-SERVICE GROUP"/>
    <s v="Sensata Technologies Changzhou Co Ltd"/>
    <s v="Same"/>
    <n v="905620"/>
    <n v="3772.02"/>
    <s v="309ASY INV-PTS SALES"/>
    <n v="0"/>
    <n v="0"/>
    <n v="781624"/>
    <s v="森萨塔科技(常州)有限公司"/>
    <n v="0"/>
    <x v="2"/>
    <x v="11"/>
    <s v="Q4"/>
    <x v="1"/>
    <x v="3"/>
  </r>
  <r>
    <s v="ESHL"/>
    <s v="SHA"/>
    <x v="0"/>
    <d v="2021-03-25T00:00:00"/>
    <x v="1"/>
    <n v="14103967"/>
    <n v="44280"/>
    <s v="SAKI|SJMC6B055-01"/>
    <s v="BELT"/>
    <n v="1"/>
    <n v="1"/>
    <n v="1077.8800000000001"/>
    <s v="CNY"/>
    <n v="1.2"/>
    <n v="1077.8800000000001"/>
    <n v="1293.4560000000001"/>
    <s v="C66SHA-SERVICE GROUP"/>
    <s v="CIG Shanghai Co., Ltd."/>
    <s v="Same"/>
    <n v="905619"/>
    <n v="580"/>
    <s v="309ASY INV-PTS SALES"/>
    <n v="0"/>
    <n v="0"/>
    <n v="781621"/>
    <s v="上海剑桥科技股份有限公司"/>
    <n v="0"/>
    <x v="2"/>
    <x v="11"/>
    <s v="Q4"/>
    <x v="1"/>
    <x v="3"/>
  </r>
  <r>
    <s v="ESHL"/>
    <s v="SHA"/>
    <x v="0"/>
    <d v="2021-03-25T00:00:00"/>
    <x v="0"/>
    <n v="14103968"/>
    <n v="44280"/>
    <s v="YMCT|KGY-M71BA-A0"/>
    <s v="METAL SQUEEGEE M (L: 300mm)"/>
    <n v="1"/>
    <n v="1"/>
    <n v="5122.12"/>
    <s v="CNY"/>
    <n v="1.2"/>
    <n v="5122.12"/>
    <n v="6146.5439999999999"/>
    <s v="C66SHA-SERVICE GROUP"/>
    <s v="Zhejiang Jinlong Electrical Machinery Stock Co.,LT"/>
    <s v="Same"/>
    <n v="905616"/>
    <n v="2670"/>
    <s v="309ASY INV-PTS SALES"/>
    <n v="0"/>
    <n v="0"/>
    <n v="781612"/>
    <s v="浙江金龙电机股份有限公司"/>
    <n v="0"/>
    <x v="2"/>
    <x v="11"/>
    <s v="Q4"/>
    <x v="1"/>
    <x v="3"/>
  </r>
  <r>
    <s v="ESHL"/>
    <s v="SHA"/>
    <x v="0"/>
    <d v="2021-03-25T00:00:00"/>
    <x v="0"/>
    <n v="14103969"/>
    <n v="44280"/>
    <s v="YMCT|KGS-M1348-00"/>
    <s v="GAS SPRING"/>
    <n v="2"/>
    <n v="2"/>
    <n v="739.82"/>
    <s v="CNY"/>
    <n v="1.2"/>
    <n v="739.82"/>
    <n v="887.78399999999999"/>
    <s v="C66SHA-SERVICE GROUP"/>
    <s v="Suzhou W&amp;E Technology Co., Ltd"/>
    <s v="Same"/>
    <n v="905617"/>
    <n v="392"/>
    <s v="309ASY INV-PTS SALES"/>
    <n v="0"/>
    <n v="0"/>
    <n v="781616"/>
    <s v="苏州万易通讯科技有限公司"/>
    <n v="0"/>
    <x v="2"/>
    <x v="11"/>
    <s v="Q4"/>
    <x v="1"/>
    <x v="3"/>
  </r>
  <r>
    <s v="ESHL"/>
    <s v="SHA"/>
    <x v="0"/>
    <d v="2021-03-25T00:00:00"/>
    <x v="0"/>
    <n v="14103970"/>
    <n v="44280"/>
    <s v="YMCT|KLJ-MC445-00"/>
    <s v="LEVER F 24MM"/>
    <n v="10"/>
    <n v="10"/>
    <n v="716.81"/>
    <s v="CNY"/>
    <n v="1.2"/>
    <n v="716.81"/>
    <n v="860.17199999999991"/>
    <s v="C66SHA-SERVICE GROUP"/>
    <s v="Shanghai Amphenol Airwave Communication Electronic"/>
    <s v="Same"/>
    <n v="905618"/>
    <n v="380"/>
    <s v="309ASY INV-PTS SALES"/>
    <n v="0"/>
    <n v="0"/>
    <n v="781618"/>
    <s v="上海安费诺永亿通讯电子有限公司"/>
    <n v="0"/>
    <x v="2"/>
    <x v="11"/>
    <s v="Q4"/>
    <x v="1"/>
    <x v="3"/>
  </r>
  <r>
    <s v="ESHL"/>
    <s v="SHA"/>
    <x v="0"/>
    <d v="2021-03-25T00:00:00"/>
    <x v="0"/>
    <n v="14103970"/>
    <n v="44280"/>
    <s v="YMCT|99480-04030"/>
    <s v="PIN,PARALLEL"/>
    <n v="3"/>
    <n v="3"/>
    <n v="39.82"/>
    <s v="CNY"/>
    <n v="1.2"/>
    <n v="39.82"/>
    <n v="47.783999999999999"/>
    <s v="C66SHA-SERVICE GROUP"/>
    <s v="Shanghai Amphenol Airwave Communication Electronic"/>
    <s v="Same"/>
    <n v="905618"/>
    <n v="21"/>
    <s v="309ASY INV-PTS SALES"/>
    <n v="0"/>
    <n v="0"/>
    <n v="781618"/>
    <s v="上海安费诺永亿通讯电子有限公司"/>
    <n v="0"/>
    <x v="2"/>
    <x v="11"/>
    <s v="Q4"/>
    <x v="1"/>
    <x v="3"/>
  </r>
  <r>
    <s v="ESHL"/>
    <s v="BJS"/>
    <x v="0"/>
    <d v="2021-04-07T00:00:00"/>
    <x v="2"/>
    <n v="14103971"/>
    <n v="44293"/>
    <s v="HELI|593555"/>
    <s v="HIGH TEMPERATURE LUBE OIL (250ML)"/>
    <n v="3"/>
    <n v="3"/>
    <n v="2235.9"/>
    <s v="CNY"/>
    <n v="1.18"/>
    <n v="2235.9"/>
    <n v="2638.3620000000001"/>
    <s v="C66BJS-SMT SERVICE"/>
    <s v="Weifang Goertek Microelectronics Co., Ltd."/>
    <s v="Same"/>
    <n v="905518"/>
    <n v="1394.86"/>
    <s v="309ASY INV-PTS SALES"/>
    <n v="0"/>
    <s v="20013962-4"/>
    <n v="781969"/>
    <s v="潍坊歌尔微电子有限公司"/>
    <n v="0"/>
    <x v="2"/>
    <x v="0"/>
    <s v="Q1"/>
    <x v="2"/>
    <x v="1"/>
  </r>
  <r>
    <s v="ESHL"/>
    <s v="BJS"/>
    <x v="0"/>
    <d v="2021-04-07T00:00:00"/>
    <x v="2"/>
    <n v="14103972"/>
    <n v="44293"/>
    <s v="HELI|593555"/>
    <s v="HIGH TEMPERATURE LUBE OIL (250ML)"/>
    <n v="4"/>
    <n v="4"/>
    <n v="2981.2"/>
    <s v="CNY"/>
    <n v="1.18"/>
    <n v="2981.2"/>
    <n v="3517.8159999999998"/>
    <s v="C66BJS-SMT SERVICE"/>
    <s v="Weifang Goertek Microelectronics Co., Ltd."/>
    <s v="Same"/>
    <n v="905523"/>
    <n v="1859.81"/>
    <s v="309ASY INV-PTS SALES"/>
    <n v="0"/>
    <s v="20013962-5"/>
    <n v="781973"/>
    <s v="潍坊歌尔微电子有限公司"/>
    <n v="0"/>
    <x v="2"/>
    <x v="0"/>
    <s v="Q1"/>
    <x v="2"/>
    <x v="1"/>
  </r>
  <r>
    <s v="ESHL"/>
    <s v="BJS"/>
    <x v="0"/>
    <d v="2021-04-07T00:00:00"/>
    <x v="2"/>
    <n v="14103973"/>
    <n v="44293"/>
    <s v="HELI|59476802"/>
    <s v=".11HP,NIDEC,MK3.6 N2,W/FSL,SVC"/>
    <n v="1"/>
    <n v="1"/>
    <n v="7026.55"/>
    <s v="CNY"/>
    <n v="1.18"/>
    <n v="7026.55"/>
    <n v="8291.3289999999997"/>
    <s v="C66BJS-SMT SERVICE"/>
    <s v="Weifang Goertek Microelectronics Co., Ltd."/>
    <s v="Same"/>
    <n v="905536"/>
    <n v="3871.87"/>
    <s v="309ASY INV-PTS SALES"/>
    <n v="0"/>
    <s v="20013962-7"/>
    <n v="781975"/>
    <s v="潍坊歌尔微电子有限公司"/>
    <n v="0"/>
    <x v="2"/>
    <x v="0"/>
    <s v="Q1"/>
    <x v="2"/>
    <x v="1"/>
  </r>
  <r>
    <s v="ESHL"/>
    <s v="BJS"/>
    <x v="0"/>
    <d v="2021-04-07T00:00:00"/>
    <x v="2"/>
    <n v="14103974"/>
    <n v="44293"/>
    <s v="HELI|593555"/>
    <s v="HIGH TEMPERATURE LUBE OIL (250ML)"/>
    <n v="3"/>
    <n v="3"/>
    <n v="2235.9"/>
    <s v="CNY"/>
    <n v="1.18"/>
    <n v="2235.9"/>
    <n v="2638.3620000000001"/>
    <s v="C66BJS-SMT SERVICE"/>
    <s v="Weifang Goertek Microelectronics Co., Ltd."/>
    <s v="Same"/>
    <n v="905562"/>
    <n v="1394.86"/>
    <s v="309ASY INV-PTS SALES"/>
    <n v="0"/>
    <s v="20013962-8"/>
    <n v="781978"/>
    <s v="潍坊歌尔微电子有限公司"/>
    <n v="0"/>
    <x v="2"/>
    <x v="0"/>
    <s v="Q1"/>
    <x v="2"/>
    <x v="1"/>
  </r>
  <r>
    <s v="ESHL"/>
    <s v="BJS"/>
    <x v="0"/>
    <d v="2021-04-07T00:00:00"/>
    <x v="2"/>
    <n v="14103975"/>
    <n v="44293"/>
    <s v="HELI|593555"/>
    <s v="HIGH TEMPERATURE LUBE OIL (250ML)"/>
    <n v="2"/>
    <n v="2"/>
    <n v="1490.6"/>
    <s v="CNY"/>
    <n v="1.18"/>
    <n v="1490.6"/>
    <n v="1758.9079999999999"/>
    <s v="C66BJS-SMT SERVICE"/>
    <s v="Weifang Goertek Microelectronics Co., Ltd."/>
    <s v="Same"/>
    <n v="905599"/>
    <n v="929.91"/>
    <s v="309ASY INV-PTS SALES"/>
    <n v="0"/>
    <s v="20013962-10"/>
    <n v="781985"/>
    <s v="潍坊歌尔微电子有限公司"/>
    <n v="0"/>
    <x v="2"/>
    <x v="0"/>
    <s v="Q1"/>
    <x v="2"/>
    <x v="1"/>
  </r>
  <r>
    <s v="ESHL"/>
    <s v="BJS"/>
    <x v="0"/>
    <d v="2021-04-07T00:00:00"/>
    <x v="2"/>
    <n v="14103976"/>
    <n v="44293"/>
    <s v="HELI|593555"/>
    <s v="HIGH TEMPERATURE LUBE OIL (250ML)"/>
    <n v="2"/>
    <n v="2"/>
    <n v="1490.6"/>
    <s v="CNY"/>
    <n v="1.18"/>
    <n v="1490.6"/>
    <n v="1758.9079999999999"/>
    <s v="C66BJS-SMT SERVICE"/>
    <s v="Weifang Goertek Microelectronics Co., Ltd."/>
    <s v="Same"/>
    <n v="905606"/>
    <n v="929.91"/>
    <s v="309ASY INV-PTS SALES"/>
    <n v="0"/>
    <s v="20013962-11"/>
    <n v="781989"/>
    <s v="潍坊歌尔微电子有限公司"/>
    <n v="0"/>
    <x v="2"/>
    <x v="0"/>
    <s v="Q1"/>
    <x v="2"/>
    <x v="1"/>
  </r>
  <r>
    <s v="ESHL"/>
    <s v="BJS"/>
    <x v="0"/>
    <d v="2021-04-07T00:00:00"/>
    <x v="2"/>
    <n v="14103977"/>
    <n v="44293"/>
    <s v="HELI|8129"/>
    <s v="CAPACITOR, 3 uF, 450VAC, 85C"/>
    <n v="2"/>
    <n v="2"/>
    <n v="711.5"/>
    <s v="CNY"/>
    <n v="1.18"/>
    <n v="711.5"/>
    <n v="839.56999999999994"/>
    <s v="C66BJS-SMT SERVICE"/>
    <s v="Weifang Goertek Electronics Co., Ltd."/>
    <s v="Same"/>
    <n v="905582"/>
    <n v="365.06"/>
    <s v="309ASY INV-PTS SALES"/>
    <n v="0"/>
    <s v="2020061403-2"/>
    <n v="781992"/>
    <s v="潍坊歌尔电子有限公司"/>
    <n v="0"/>
    <x v="2"/>
    <x v="0"/>
    <s v="Q1"/>
    <x v="2"/>
    <x v="1"/>
  </r>
  <r>
    <s v="ESHL"/>
    <s v="BJS"/>
    <x v="0"/>
    <d v="2021-04-07T00:00:00"/>
    <x v="2"/>
    <n v="14103977"/>
    <n v="44293"/>
    <s v="HELI|452085"/>
    <s v="NIDEC MOTOR, CAPACITOR"/>
    <n v="2"/>
    <n v="2"/>
    <n v="761.06"/>
    <s v="CNY"/>
    <n v="1.18"/>
    <n v="761.06"/>
    <n v="898.05079999999987"/>
    <s v="C66BJS-SMT SERVICE"/>
    <s v="Weifang Goertek Electronics Co., Ltd."/>
    <s v="Same"/>
    <n v="905582"/>
    <n v="373.52"/>
    <s v="309ASY INV-PTS SALES"/>
    <n v="0"/>
    <s v="2020061403-2"/>
    <n v="781992"/>
    <s v="潍坊歌尔电子有限公司"/>
    <n v="0"/>
    <x v="2"/>
    <x v="0"/>
    <s v="Q1"/>
    <x v="2"/>
    <x v="1"/>
  </r>
  <r>
    <s v="ESHL"/>
    <s v="BJS"/>
    <x v="0"/>
    <d v="2021-04-07T00:00:00"/>
    <x v="2"/>
    <n v="14103978"/>
    <n v="44293"/>
    <s v="HELI|5064K"/>
    <s v="BLACK RTV"/>
    <n v="5"/>
    <n v="5"/>
    <n v="6234.51"/>
    <s v="CNY"/>
    <n v="1.18"/>
    <n v="6234.51"/>
    <n v="7356.7218000000003"/>
    <s v="C66BJS-SMT SERVICE"/>
    <s v="Weifang Goertek Microelectronics Co., Ltd."/>
    <s v="Same"/>
    <n v="905587"/>
    <n v="3371.02"/>
    <s v="309ASY INV-PTS SALES"/>
    <n v="0"/>
    <s v="20013962-9"/>
    <n v="782246"/>
    <s v="潍坊歌尔微电子有限公司"/>
    <n v="0"/>
    <x v="2"/>
    <x v="0"/>
    <s v="Q1"/>
    <x v="2"/>
    <x v="1"/>
  </r>
  <r>
    <s v="ESHL"/>
    <s v="BJS"/>
    <x v="0"/>
    <d v="2021-04-07T00:00:00"/>
    <x v="2"/>
    <n v="14103978"/>
    <n v="44293"/>
    <s v="HELI|3970K"/>
    <s v="1”WIDE GASKET(METER)"/>
    <n v="10"/>
    <n v="10"/>
    <n v="2974.78"/>
    <s v="CNY"/>
    <n v="1.18"/>
    <n v="2974.78"/>
    <n v="3510.2404000000001"/>
    <s v="C66BJS-SMT SERVICE"/>
    <s v="Weifang Goertek Microelectronics Co., Ltd."/>
    <s v="Same"/>
    <n v="905587"/>
    <n v="1608.32"/>
    <s v="309ASY INV-PTS SALES"/>
    <n v="0"/>
    <s v="20013962-9"/>
    <n v="782246"/>
    <s v="潍坊歌尔微电子有限公司"/>
    <n v="0"/>
    <x v="2"/>
    <x v="0"/>
    <s v="Q1"/>
    <x v="2"/>
    <x v="1"/>
  </r>
  <r>
    <s v="ESHL"/>
    <s v="BJS"/>
    <x v="0"/>
    <d v="2021-04-07T00:00:00"/>
    <x v="2"/>
    <n v="14103978"/>
    <n v="44293"/>
    <s v="HELI|5663K"/>
    <s v="Hose 3&quot; High Temp. Insulated 11 feet"/>
    <n v="4"/>
    <n v="4"/>
    <n v="34088.5"/>
    <s v="CNY"/>
    <n v="1.18"/>
    <n v="34088.5"/>
    <n v="40224.43"/>
    <s v="C66BJS-SMT SERVICE"/>
    <s v="Weifang Goertek Microelectronics Co., Ltd."/>
    <s v="Same"/>
    <n v="905587"/>
    <n v="20108.39"/>
    <s v="309ASY INV-PTS SALES"/>
    <n v="0"/>
    <s v="20013962-9"/>
    <n v="782246"/>
    <s v="潍坊歌尔微电子有限公司"/>
    <n v="0"/>
    <x v="2"/>
    <x v="0"/>
    <s v="Q1"/>
    <x v="2"/>
    <x v="1"/>
  </r>
  <r>
    <s v="ESHL"/>
    <s v="BJS"/>
    <x v="0"/>
    <d v="2021-04-07T00:00:00"/>
    <x v="2"/>
    <n v="14103978"/>
    <n v="44293"/>
    <s v="HELI|6248K"/>
    <s v="gasket quick clamp fitting 3&quot;"/>
    <n v="15"/>
    <n v="15"/>
    <n v="6185.84"/>
    <s v="CNY"/>
    <n v="1.18"/>
    <n v="6185.84"/>
    <n v="7299.2911999999997"/>
    <s v="C66BJS-SMT SERVICE"/>
    <s v="Weifang Goertek Microelectronics Co., Ltd."/>
    <s v="Same"/>
    <n v="905587"/>
    <n v="3344.34"/>
    <s v="309ASY INV-PTS SALES"/>
    <n v="0"/>
    <s v="20013962-9"/>
    <n v="782246"/>
    <s v="潍坊歌尔微电子有限公司"/>
    <n v="0"/>
    <x v="2"/>
    <x v="0"/>
    <s v="Q1"/>
    <x v="2"/>
    <x v="1"/>
  </r>
  <r>
    <s v="ESHL"/>
    <s v="BJS"/>
    <x v="0"/>
    <d v="2021-04-07T00:00:00"/>
    <x v="2"/>
    <n v="14103978"/>
    <n v="44293"/>
    <s v="HELI|5612K"/>
    <s v="POWER SUPPLY 24VDC, 4.5A"/>
    <n v="1"/>
    <n v="1"/>
    <n v="3263.72"/>
    <s v="CNY"/>
    <n v="1.18"/>
    <n v="3263.72"/>
    <n v="3851.1895999999997"/>
    <s v="C66BJS-SMT SERVICE"/>
    <s v="Weifang Goertek Microelectronics Co., Ltd."/>
    <s v="Same"/>
    <n v="905587"/>
    <n v="1764.73"/>
    <s v="309ASY INV-PTS SALES"/>
    <n v="0"/>
    <s v="20013962-9"/>
    <n v="782246"/>
    <s v="潍坊歌尔微电子有限公司"/>
    <n v="0"/>
    <x v="2"/>
    <x v="0"/>
    <s v="Q1"/>
    <x v="2"/>
    <x v="1"/>
  </r>
  <r>
    <s v="ESHL"/>
    <s v="BJS"/>
    <x v="0"/>
    <d v="2021-04-07T00:00:00"/>
    <x v="2"/>
    <n v="14103978"/>
    <n v="44293"/>
    <s v="HELI|4101"/>
    <s v="DESKTOP COMPUTER"/>
    <n v="1"/>
    <n v="1"/>
    <n v="14907.96"/>
    <s v="CNY"/>
    <n v="1.18"/>
    <n v="14907.96"/>
    <n v="17591.392799999998"/>
    <s v="C66BJS-SMT SERVICE"/>
    <s v="Weifang Goertek Microelectronics Co., Ltd."/>
    <s v="Same"/>
    <n v="905587"/>
    <n v="8793.84"/>
    <s v="309ASY INV-PTS SALES"/>
    <n v="0"/>
    <s v="20013962-9"/>
    <n v="782246"/>
    <s v="潍坊歌尔微电子有限公司"/>
    <n v="0"/>
    <x v="2"/>
    <x v="0"/>
    <s v="Q1"/>
    <x v="2"/>
    <x v="1"/>
  </r>
  <r>
    <s v="ESHL"/>
    <s v="BJS"/>
    <x v="0"/>
    <d v="2021-04-07T00:00:00"/>
    <x v="2"/>
    <n v="14103978"/>
    <n v="44293"/>
    <s v="HELI|4708K"/>
    <s v="ETHERNET NETWORK ADAPTER CARD"/>
    <n v="1"/>
    <n v="1"/>
    <n v="898.23"/>
    <s v="CNY"/>
    <n v="1.18"/>
    <n v="898.23"/>
    <n v="1059.9114"/>
    <s v="C66BJS-SMT SERVICE"/>
    <s v="Weifang Goertek Microelectronics Co., Ltd."/>
    <s v="Same"/>
    <n v="905587"/>
    <n v="484.81"/>
    <s v="309ASY INV-PTS SALES"/>
    <n v="0"/>
    <s v="20013962-9"/>
    <n v="782246"/>
    <s v="潍坊歌尔微电子有限公司"/>
    <n v="0"/>
    <x v="2"/>
    <x v="0"/>
    <s v="Q1"/>
    <x v="2"/>
    <x v="1"/>
  </r>
  <r>
    <s v="ESHL"/>
    <s v="BJS"/>
    <x v="0"/>
    <d v="2021-04-07T00:00:00"/>
    <x v="2"/>
    <n v="14103979"/>
    <n v="44293"/>
    <s v="HELI|5064K"/>
    <s v="BLACK RTV"/>
    <n v="2"/>
    <n v="2"/>
    <n v="2493.81"/>
    <s v="CNY"/>
    <n v="1.18"/>
    <n v="2493.81"/>
    <n v="2942.6958"/>
    <s v="C66BJS-SMT SERVICE"/>
    <s v="Weifang Goertek Electronics Co., Ltd."/>
    <s v="Same"/>
    <n v="905597"/>
    <n v="1348.41"/>
    <s v="309ASY INV-PTS SALES"/>
    <n v="0"/>
    <s v="2020061403-3"/>
    <n v="781995"/>
    <s v="潍坊歌尔电子有限公司"/>
    <n v="0"/>
    <x v="2"/>
    <x v="0"/>
    <s v="Q1"/>
    <x v="2"/>
    <x v="1"/>
  </r>
  <r>
    <s v="ESHL"/>
    <s v="BJS"/>
    <x v="0"/>
    <d v="2021-04-07T00:00:00"/>
    <x v="2"/>
    <n v="14103980"/>
    <n v="44293"/>
    <s v="HELI|8129"/>
    <s v="CAPACITOR, 3 uF, 450VAC, 85C"/>
    <n v="5"/>
    <n v="5"/>
    <n v="1778.76"/>
    <s v="CNY"/>
    <n v="1.18"/>
    <n v="1778.76"/>
    <n v="2098.9367999999999"/>
    <s v="C66BJS-SMT SERVICE"/>
    <s v="GoerTek Inc."/>
    <s v="Same"/>
    <n v="905583"/>
    <n v="912.65"/>
    <s v="309ASY INV-PTS SALES"/>
    <n v="0"/>
    <s v="2010679474-2"/>
    <n v="781996"/>
    <s v="歌尔股份有限公司"/>
    <n v="0"/>
    <x v="2"/>
    <x v="0"/>
    <s v="Q1"/>
    <x v="2"/>
    <x v="1"/>
  </r>
  <r>
    <s v="ESHL"/>
    <s v="SHA"/>
    <x v="1"/>
    <d v="2021-04-12T00:00:00"/>
    <x v="0"/>
    <n v="12101124"/>
    <n v="44298"/>
    <s v="YMCT|REPAIR CHARGE"/>
    <s v="REPAIR CHARGE"/>
    <n v="1"/>
    <n v="1"/>
    <n v="5300.88"/>
    <s v="CNY"/>
    <n v="1.18"/>
    <n v="5300.88"/>
    <n v="6255.0383999999995"/>
    <s v="C66SHA-SERVICE GROUP"/>
    <s v="Changzhou Jingshang Electronics Co., Ltd."/>
    <s v="Same"/>
    <n v="905623"/>
    <n v="0"/>
    <s v="309ASY INV-NON-CON-V"/>
    <n v="0"/>
    <n v="0"/>
    <n v="0"/>
    <s v="常州璟上电子有限公司"/>
    <n v="0"/>
    <x v="2"/>
    <x v="0"/>
    <s v="Q1"/>
    <x v="2"/>
    <x v="3"/>
  </r>
  <r>
    <s v="ESHL"/>
    <s v="XIY"/>
    <x v="0"/>
    <d v="2021-04-12T00:00:00"/>
    <x v="1"/>
    <n v="14103981"/>
    <n v="44298"/>
    <s v="EMBE|BT-002"/>
    <s v="NEPTUNE USB"/>
    <n v="1"/>
    <n v="1"/>
    <n v="707.96"/>
    <s v="CNY"/>
    <n v="1.18"/>
    <n v="707.96"/>
    <n v="835.39279999999997"/>
    <s v="C66XIY-SERVICE GROUP"/>
    <s v="Baoji Weicheng Technology Co.,Ltd"/>
    <s v="Same"/>
    <n v="905624"/>
    <n v="0"/>
    <s v="309ASY INV-PTS SALES"/>
    <n v="0"/>
    <n v="0"/>
    <n v="783139"/>
    <s v="宝鸡玮诚科技有限公司"/>
    <n v="0"/>
    <x v="2"/>
    <x v="0"/>
    <s v="Q1"/>
    <x v="2"/>
    <x v="2"/>
  </r>
  <r>
    <s v="ESHL"/>
    <s v="SZX"/>
    <x v="0"/>
    <d v="2021-04-13T00:00:00"/>
    <x v="2"/>
    <n v="14103982"/>
    <n v="44299"/>
    <s v="HELI|593555"/>
    <s v="HIGH TEMPERATURE LUBE OIL (250ML)"/>
    <n v="5"/>
    <n v="5"/>
    <n v="2123.89"/>
    <s v="CNY"/>
    <n v="1.18"/>
    <n v="2123.89"/>
    <n v="2506.1901999999995"/>
    <s v="C66SZX-SMT SERVICE"/>
    <s v="Shen Zhen Raisecom Science &amp; Technology Co.Ltd"/>
    <s v="Same"/>
    <n v="905625"/>
    <n v="840"/>
    <s v="309ASY INV-PTS SALES"/>
    <n v="0"/>
    <s v="C66SZ21090REV.2"/>
    <n v="783442"/>
    <s v="深圳瑞斯康达科技发展有限公司"/>
    <n v="0"/>
    <x v="2"/>
    <x v="0"/>
    <s v="Q1"/>
    <x v="2"/>
    <x v="0"/>
  </r>
  <r>
    <s v="ESHL"/>
    <s v="SHA"/>
    <x v="1"/>
    <d v="2021-04-14T00:00:00"/>
    <x v="0"/>
    <n v="12101125"/>
    <n v="44300"/>
    <s v="YMCT|REPAIR CHARGE"/>
    <s v="REPAIR CHARGE"/>
    <n v="170"/>
    <n v="170"/>
    <n v="24070.799999999999"/>
    <s v="CNY"/>
    <n v="1.18"/>
    <n v="24070.799999999999"/>
    <n v="28403.543999999998"/>
    <s v="C66SHA-SERVICE GROUP"/>
    <s v="SHANGHAI KAIGE ELECTRONICS CO.,LTD."/>
    <s v="Same"/>
    <n v="905627"/>
    <n v="0"/>
    <s v="309ASY INV-NON-CON-V"/>
    <n v="0"/>
    <n v="0"/>
    <n v="0"/>
    <s v="上海凯歌电子有限公司"/>
    <n v="0"/>
    <x v="2"/>
    <x v="0"/>
    <s v="Q1"/>
    <x v="2"/>
    <x v="3"/>
  </r>
  <r>
    <s v="ESHL"/>
    <s v="SHA"/>
    <x v="3"/>
    <d v="2021-04-14T00:00:00"/>
    <x v="0"/>
    <n v="13100189"/>
    <n v="44300"/>
    <s v="YMCT|REPAIR CHARGE"/>
    <s v="REPAIR CHARGE"/>
    <n v="1"/>
    <n v="1"/>
    <n v="15575.22"/>
    <s v="CNY"/>
    <n v="1.18"/>
    <n v="15575.22"/>
    <n v="18378.759599999998"/>
    <s v="C66SHA-SERVICE GROUP"/>
    <s v="SHANGHAI KAIGE ELECTRONICS CO.,LTD."/>
    <s v="Same"/>
    <n v="905628"/>
    <n v="0"/>
    <s v="309ASY INV-CONTRACT"/>
    <n v="0"/>
    <n v="0"/>
    <n v="0"/>
    <s v="上海凯歌电子有限公司"/>
    <n v="0"/>
    <x v="2"/>
    <x v="0"/>
    <s v="Q1"/>
    <x v="2"/>
    <x v="3"/>
  </r>
  <r>
    <s v="ESHL"/>
    <s v="XIY"/>
    <x v="0"/>
    <d v="2021-04-14T00:00:00"/>
    <x v="1"/>
    <n v="14103983"/>
    <n v="44300"/>
    <s v="EMBE|R-0625L"/>
    <s v="SOLDERSTAR LITE - 6 CHANNEL REFLOW PROFILING SYSTEM"/>
    <n v="1"/>
    <n v="1"/>
    <n v="23008.85"/>
    <s v="CNY"/>
    <n v="1.18"/>
    <n v="23008.85"/>
    <n v="27150.442999999996"/>
    <s v="C66XIY-SERVICE GROUP"/>
    <s v="Xi 'an Lingkai Electronic Technology Co.,Ltd."/>
    <s v="Same"/>
    <n v="905626"/>
    <n v="17907.240000000002"/>
    <s v="309ASY INV-PTS SALES"/>
    <n v="0"/>
    <n v="0"/>
    <n v="783449"/>
    <s v="西安凌凯电子科技有限公司"/>
    <n v="0"/>
    <x v="2"/>
    <x v="0"/>
    <s v="Q1"/>
    <x v="2"/>
    <x v="2"/>
  </r>
  <r>
    <s v="ESHL"/>
    <s v="XIY"/>
    <x v="0"/>
    <d v="2021-04-14T00:00:00"/>
    <x v="1"/>
    <n v="14103983"/>
    <n v="44300"/>
    <s v="EMBE|AC-SWAUTO"/>
    <s v="AUTOSEEKER PROFILE OPTIMISATION SOFTWARE"/>
    <n v="1"/>
    <n v="1"/>
    <n v="0"/>
    <s v="CNY"/>
    <n v="1.18"/>
    <n v="0"/>
    <n v="0"/>
    <s v="C66XIY-SERVICE GROUP"/>
    <s v="Xi 'an Lingkai Electronic Technology Co.,Ltd."/>
    <s v="Same"/>
    <n v="905626"/>
    <n v="0"/>
    <s v="309ASY INV-PTS SALES"/>
    <n v="0"/>
    <n v="0"/>
    <n v="783449"/>
    <s v="西安凌凯电子科技有限公司"/>
    <n v="0"/>
    <x v="2"/>
    <x v="0"/>
    <s v="Q1"/>
    <x v="2"/>
    <x v="2"/>
  </r>
  <r>
    <s v="ESHL"/>
    <s v="XIY"/>
    <x v="1"/>
    <d v="2021-04-15T00:00:00"/>
    <x v="0"/>
    <n v="12101126"/>
    <n v="44301"/>
    <s v="YMCT|REPAIR CHARGE"/>
    <s v="REPAIR CHARGE"/>
    <n v="1"/>
    <n v="1"/>
    <n v="7964.6"/>
    <s v="CNY"/>
    <n v="1.18"/>
    <n v="7964.6"/>
    <n v="9398.2279999999992"/>
    <s v="C66XIY-SERVICE GROUP"/>
    <s v="Ningxia LGG Instrument Co., Ltd."/>
    <s v="Same"/>
    <n v="905632"/>
    <n v="0"/>
    <s v="309ASY INV-NON-CON-V"/>
    <n v="0"/>
    <n v="0"/>
    <n v="0"/>
    <s v="宁夏隆基宁光仪表股份有限公司"/>
    <n v="0"/>
    <x v="2"/>
    <x v="0"/>
    <s v="Q1"/>
    <x v="2"/>
    <x v="2"/>
  </r>
  <r>
    <s v="ESHL"/>
    <s v="SZX"/>
    <x v="3"/>
    <d v="2021-04-15T00:00:00"/>
    <x v="0"/>
    <n v="13100190"/>
    <n v="44301"/>
    <s v="YMCT|REPAIR CHARGE"/>
    <s v="REPAIR CHARGE"/>
    <n v="1"/>
    <n v="1"/>
    <n v="8849.56"/>
    <s v="CNY"/>
    <n v="1.18"/>
    <n v="8849.56"/>
    <n v="10442.480799999999"/>
    <s v="C66SZX-SMT SERVICE"/>
    <s v="Dongguan Kingtron Electronics Technology Co.,Ltd"/>
    <s v="Same"/>
    <n v="905630"/>
    <n v="0"/>
    <s v="309ASY INV-CONTRACT"/>
    <n v="0"/>
    <s v="C66-CAN-21004-Kingtron"/>
    <n v="0"/>
    <s v="东莞市络鑫电子科技有限公司"/>
    <n v="0"/>
    <x v="2"/>
    <x v="0"/>
    <s v="Q1"/>
    <x v="2"/>
    <x v="0"/>
  </r>
  <r>
    <s v="ESHL"/>
    <s v="SHA"/>
    <x v="2"/>
    <d v="2021-04-15T00:00:00"/>
    <x v="0"/>
    <n v="14103984"/>
    <n v="44301"/>
    <s v="YMCT|KHJ-MC200-00"/>
    <s v="SS TAPE FEEDER 12/16mm"/>
    <n v="3"/>
    <n v="3"/>
    <n v="11235.4"/>
    <s v="CNY"/>
    <n v="1.18"/>
    <n v="11235.4"/>
    <n v="13257.771999999999"/>
    <s v="C66SHA-SERVICE GROUP"/>
    <s v="Shanghai Kewl Electronics Technology Co., Ltd."/>
    <s v="Same"/>
    <n v="905629"/>
    <n v="9204.6"/>
    <s v="309ASY INV-PTS SALES"/>
    <n v="0"/>
    <n v="0"/>
    <n v="783716"/>
    <s v="上海酷品电子科技有限公司"/>
    <n v="0"/>
    <x v="2"/>
    <x v="0"/>
    <s v="Q1"/>
    <x v="2"/>
    <x v="3"/>
  </r>
  <r>
    <s v="ESHL"/>
    <s v="SHA"/>
    <x v="2"/>
    <d v="2021-04-15T00:00:00"/>
    <x v="0"/>
    <n v="14103984"/>
    <n v="44301"/>
    <s v="YMCT|KHJ-MC400-00"/>
    <s v="SS TAPE FEEDER 24mm"/>
    <n v="1"/>
    <n v="1"/>
    <n v="4110.62"/>
    <s v="CNY"/>
    <n v="1.18"/>
    <n v="4110.62"/>
    <n v="4850.5315999999993"/>
    <s v="C66SHA-SERVICE GROUP"/>
    <s v="Shanghai Kewl Electronics Technology Co., Ltd."/>
    <s v="Same"/>
    <n v="905629"/>
    <n v="3365.81"/>
    <s v="309ASY INV-PTS SALES"/>
    <n v="0"/>
    <n v="0"/>
    <n v="783716"/>
    <s v="上海酷品电子科技有限公司"/>
    <n v="0"/>
    <x v="2"/>
    <x v="0"/>
    <s v="Q1"/>
    <x v="2"/>
    <x v="3"/>
  </r>
  <r>
    <s v="ESHL"/>
    <s v="SZX"/>
    <x v="0"/>
    <d v="2021-04-15T00:00:00"/>
    <x v="1"/>
    <n v="14103985"/>
    <n v="44301"/>
    <s v="DEKI|129926"/>
    <s v="BLADE SQ 60 DEGREE 350 LG X .2THK"/>
    <n v="4"/>
    <n v="4"/>
    <n v="1433.63"/>
    <s v="CNY"/>
    <n v="1.18"/>
    <n v="1433.63"/>
    <n v="1691.6834000000001"/>
    <s v="C66SZX-SMT SERVICE"/>
    <s v="Grayhill Electronics (Shenzhen）Co.,Ltd."/>
    <s v="Same"/>
    <n v="905631"/>
    <n v="1200"/>
    <s v="309ASY INV-PTS SALES"/>
    <n v="0"/>
    <n v="2021033006"/>
    <n v="783740"/>
    <s v="格瑞希尔电子（深圳）有限公司"/>
    <n v="0"/>
    <x v="2"/>
    <x v="0"/>
    <s v="Q1"/>
    <x v="2"/>
    <x v="0"/>
  </r>
  <r>
    <s v="ESHL"/>
    <s v="BJS"/>
    <x v="0"/>
    <d v="2021-04-16T00:00:00"/>
    <x v="2"/>
    <n v="14103986"/>
    <n v="44302"/>
    <s v="HELI|5749K"/>
    <s v="GASKET P-EXTRUSION  (806166) (METER)"/>
    <n v="10"/>
    <n v="10"/>
    <n v="4292.04"/>
    <s v="CNY"/>
    <n v="1.18"/>
    <n v="4292.04"/>
    <n v="5064.6071999999995"/>
    <s v="C66BJS-SMT SERVICE"/>
    <s v="Weifang GoerTek Trading Co.,Ltd"/>
    <s v="Same"/>
    <n v="905598"/>
    <n v="2102.7399999999998"/>
    <s v="309ASY INV-PTS SALES"/>
    <n v="0"/>
    <n v="2040010381"/>
    <n v="783855"/>
    <s v="潍坊歌尔贸易有限公司"/>
    <n v="0"/>
    <x v="2"/>
    <x v="0"/>
    <s v="Q1"/>
    <x v="2"/>
    <x v="1"/>
  </r>
  <r>
    <s v="ESHL"/>
    <s v="BJS"/>
    <x v="0"/>
    <d v="2021-04-16T00:00:00"/>
    <x v="2"/>
    <n v="14103986"/>
    <n v="44302"/>
    <s v="HELI|8237K"/>
    <s v="3/8&quot; X 20MM FLAT GASKET (METER)"/>
    <n v="10"/>
    <n v="10"/>
    <n v="3097.35"/>
    <s v="CNY"/>
    <n v="1.18"/>
    <n v="3097.35"/>
    <n v="3654.8729999999996"/>
    <s v="C66BJS-SMT SERVICE"/>
    <s v="Weifang GoerTek Trading Co.,Ltd"/>
    <s v="Same"/>
    <n v="905598"/>
    <n v="1525.93"/>
    <s v="309ASY INV-PTS SALES"/>
    <n v="0"/>
    <n v="2040010381"/>
    <n v="783855"/>
    <s v="潍坊歌尔贸易有限公司"/>
    <n v="0"/>
    <x v="2"/>
    <x v="0"/>
    <s v="Q1"/>
    <x v="2"/>
    <x v="1"/>
  </r>
  <r>
    <s v="ESHL"/>
    <s v="BJS"/>
    <x v="0"/>
    <d v="2021-04-16T00:00:00"/>
    <x v="2"/>
    <n v="14103986"/>
    <n v="44302"/>
    <s v="HELI|5775K"/>
    <s v="2&quot; WIDTH GASKET (METER)"/>
    <n v="10"/>
    <n v="10"/>
    <n v="4292.04"/>
    <s v="CNY"/>
    <n v="1.18"/>
    <n v="4292.04"/>
    <n v="5064.6071999999995"/>
    <s v="C66BJS-SMT SERVICE"/>
    <s v="Weifang GoerTek Trading Co.,Ltd"/>
    <s v="Same"/>
    <n v="905598"/>
    <n v="2102.7399999999998"/>
    <s v="309ASY INV-PTS SALES"/>
    <n v="0"/>
    <n v="2040010381"/>
    <n v="783855"/>
    <s v="潍坊歌尔贸易有限公司"/>
    <n v="0"/>
    <x v="2"/>
    <x v="0"/>
    <s v="Q1"/>
    <x v="2"/>
    <x v="1"/>
  </r>
  <r>
    <s v="ESHL"/>
    <s v="SHA"/>
    <x v="0"/>
    <d v="2021-04-19T00:00:00"/>
    <x v="0"/>
    <n v="14103987"/>
    <n v="44305"/>
    <s v="YMCT|KHY-M537F-00"/>
    <s v="SAFETY RELAY"/>
    <n v="1"/>
    <n v="1"/>
    <n v="2310.62"/>
    <s v="CNY"/>
    <n v="1.18"/>
    <n v="2310.62"/>
    <n v="2726.5315999999998"/>
    <s v="C66SHA-SERVICE GROUP"/>
    <s v="Shanghai Kewl Electronics Technology Co., Ltd."/>
    <s v="Same"/>
    <n v="905633"/>
    <n v="1276"/>
    <s v="309ASY INV-PTS SALES"/>
    <n v="0"/>
    <n v="0"/>
    <n v="784043"/>
    <s v="上海酷品电子科技有限公司"/>
    <n v="0"/>
    <x v="2"/>
    <x v="0"/>
    <s v="Q1"/>
    <x v="2"/>
    <x v="3"/>
  </r>
  <r>
    <s v="ESHL"/>
    <s v="XIY"/>
    <x v="0"/>
    <d v="2021-04-19T00:00:00"/>
    <x v="0"/>
    <n v="14103988"/>
    <n v="44305"/>
    <s v="YMCT|KMB-M7008-00"/>
    <s v="SHAFT NOZZLE"/>
    <n v="1"/>
    <n v="1"/>
    <n v="854.87"/>
    <s v="CNY"/>
    <n v="1.18"/>
    <n v="854.87"/>
    <n v="1008.7465999999999"/>
    <s v="C66XIY-SERVICE GROUP"/>
    <s v="Xi'an Qingsong Xinrui Electronic Technology Co.,Lt"/>
    <s v="Same"/>
    <n v="905634"/>
    <n v="440"/>
    <s v="309ASY INV-PTS SALES"/>
    <n v="0"/>
    <n v="0"/>
    <n v="784049"/>
    <s v="西安青松新瑞电子科技有限公司"/>
    <n v="0"/>
    <x v="2"/>
    <x v="0"/>
    <s v="Q1"/>
    <x v="2"/>
    <x v="2"/>
  </r>
  <r>
    <s v="ESHL"/>
    <s v="SHA"/>
    <x v="1"/>
    <d v="2021-04-21T00:00:00"/>
    <x v="0"/>
    <n v="12101127"/>
    <n v="44307"/>
    <s v="YMCT|REPAIR CHARGE"/>
    <s v="REPAIR CHARGE"/>
    <n v="2"/>
    <n v="2"/>
    <n v="498"/>
    <s v="CNY"/>
    <n v="1.18"/>
    <n v="498"/>
    <n v="587.64"/>
    <s v="C66SHA-SERVICE GROUP"/>
    <s v="Shanghai Amphenol Airwave Communication Electronic"/>
    <s v="Same"/>
    <n v="905635"/>
    <n v="0"/>
    <s v="309ASY INV-NON-CON-V"/>
    <n v="0"/>
    <n v="0"/>
    <n v="0"/>
    <s v="上海安费诺永亿通讯电子有限公司"/>
    <n v="0"/>
    <x v="2"/>
    <x v="0"/>
    <s v="Q1"/>
    <x v="2"/>
    <x v="3"/>
  </r>
  <r>
    <s v="ESHL"/>
    <s v="SZX"/>
    <x v="0"/>
    <d v="2021-04-26T00:00:00"/>
    <x v="1"/>
    <n v="14103989"/>
    <n v="44312"/>
    <s v="ZMTR|PA-303"/>
    <s v="SPECIAL NOZZLE"/>
    <n v="6"/>
    <n v="6"/>
    <n v="8410.6200000000008"/>
    <s v="CNY"/>
    <n v="1.18"/>
    <n v="8410.6200000000008"/>
    <n v="9924.5316000000003"/>
    <s v="C66SZX-SMT SERVICE"/>
    <s v="Dongguan Cowell Optic Electronics Co., Ltd."/>
    <s v="Same"/>
    <n v="905637"/>
    <n v="2123.88"/>
    <s v="309ASY INV-PTS SALES"/>
    <n v="0"/>
    <s v="ZZ202103106169,ZZ202103166184"/>
    <n v="785012"/>
    <s v="东莞高伟光学电子有限公司"/>
    <n v="0"/>
    <x v="2"/>
    <x v="0"/>
    <s v="Q1"/>
    <x v="2"/>
    <x v="0"/>
  </r>
  <r>
    <s v="ESHL"/>
    <s v="SZX"/>
    <x v="0"/>
    <d v="2021-04-26T00:00:00"/>
    <x v="1"/>
    <n v="14103989"/>
    <n v="44312"/>
    <s v="ZMTR|303-KA2"/>
    <s v="SPECIAL NOZZLE"/>
    <n v="3"/>
    <n v="3"/>
    <n v="4247.79"/>
    <s v="CNY"/>
    <n v="1.18"/>
    <n v="4247.79"/>
    <n v="5012.3921999999993"/>
    <s v="C66SZX-SMT SERVICE"/>
    <s v="Dongguan Cowell Optic Electronics Co., Ltd."/>
    <s v="Same"/>
    <n v="905637"/>
    <n v="1460.19"/>
    <s v="309ASY INV-PTS SALES"/>
    <n v="0"/>
    <s v="ZZ202103106169,ZZ202103166184"/>
    <n v="785012"/>
    <s v="东莞高伟光学电子有限公司"/>
    <n v="0"/>
    <x v="2"/>
    <x v="0"/>
    <s v="Q1"/>
    <x v="2"/>
    <x v="0"/>
  </r>
  <r>
    <s v="ESHL"/>
    <s v="SHA"/>
    <x v="1"/>
    <d v="2021-04-27T00:00:00"/>
    <x v="0"/>
    <n v="12101128"/>
    <n v="44313"/>
    <s v="YMCT|REPAIR CHARGE"/>
    <s v="REPAIR CHARGE"/>
    <n v="1"/>
    <n v="1"/>
    <n v="1681.42"/>
    <s v="CNY"/>
    <n v="1.18"/>
    <n v="1681.42"/>
    <n v="1984.0755999999999"/>
    <s v="C66SHA-SERVICE GROUP"/>
    <s v="SHANGHAI KAIGE ELECTRONICS CO.,LTD."/>
    <s v="Same"/>
    <n v="905638"/>
    <n v="0"/>
    <s v="309ASY INV-NON-CON-V"/>
    <n v="0"/>
    <n v="0"/>
    <n v="0"/>
    <s v="上海凯歌电子有限公司"/>
    <n v="0"/>
    <x v="2"/>
    <x v="0"/>
    <s v="Q1"/>
    <x v="2"/>
    <x v="3"/>
  </r>
  <r>
    <s v="ESHL"/>
    <s v="SHA"/>
    <x v="1"/>
    <d v="2021-04-27T00:00:00"/>
    <x v="0"/>
    <n v="12101129"/>
    <n v="44313"/>
    <s v="YMCT|REPAIR CHARGE"/>
    <s v="REPAIR CHARGE"/>
    <n v="1"/>
    <n v="1"/>
    <n v="48103.54"/>
    <s v="CNY"/>
    <n v="1.18"/>
    <n v="48103.54"/>
    <n v="56762.177199999998"/>
    <s v="C66SHA-SERVICE GROUP"/>
    <s v="ZHEJIANG CHINT ELECTRICS CO.,LTD"/>
    <s v="Same"/>
    <n v="905649"/>
    <n v="0"/>
    <s v="309ASY INV-NON-CON-V"/>
    <n v="0"/>
    <n v="0"/>
    <n v="0"/>
    <s v="浙江正泰电器股份有限公司"/>
    <n v="0"/>
    <x v="2"/>
    <x v="0"/>
    <s v="Q1"/>
    <x v="2"/>
    <x v="3"/>
  </r>
  <r>
    <s v="ESHL"/>
    <s v="SHA"/>
    <x v="0"/>
    <d v="2021-04-28T00:00:00"/>
    <x v="0"/>
    <n v="14103990"/>
    <n v="44314"/>
    <s v="YMCT|KHY-M9129-00"/>
    <s v="BELT 1 CONVEYOR"/>
    <n v="3"/>
    <n v="3"/>
    <n v="799.12"/>
    <s v="CNY"/>
    <n v="1.18"/>
    <n v="799.12"/>
    <n v="942.96159999999998"/>
    <s v="C66SHA-SERVICE GROUP"/>
    <s v="SHANGHAI KAIGE ELECTRONICS CO.,LTD."/>
    <s v="Same"/>
    <n v="905639"/>
    <n v="399"/>
    <s v="309ASY INV-PTS SALES"/>
    <n v="0"/>
    <n v="0"/>
    <n v="785109"/>
    <s v="上海凯歌电子有限公司"/>
    <n v="0"/>
    <x v="2"/>
    <x v="0"/>
    <s v="Q1"/>
    <x v="2"/>
    <x v="3"/>
  </r>
  <r>
    <s v="ESHL"/>
    <s v="SHA"/>
    <x v="0"/>
    <d v="2021-04-28T00:00:00"/>
    <x v="0"/>
    <n v="14103990"/>
    <n v="44314"/>
    <s v="YMCT|KKE-M9127-00"/>
    <s v="BELT 1 CONVEYOR"/>
    <n v="3"/>
    <n v="3"/>
    <n v="499.12"/>
    <s v="CNY"/>
    <n v="1.18"/>
    <n v="499.12"/>
    <n v="588.96159999999998"/>
    <s v="C66SHA-SERVICE GROUP"/>
    <s v="SHANGHAI KAIGE ELECTRONICS CO.,LTD."/>
    <s v="Same"/>
    <n v="905639"/>
    <n v="252"/>
    <s v="309ASY INV-PTS SALES"/>
    <n v="0"/>
    <n v="0"/>
    <n v="785109"/>
    <s v="上海凯歌电子有限公司"/>
    <n v="0"/>
    <x v="2"/>
    <x v="0"/>
    <s v="Q1"/>
    <x v="2"/>
    <x v="3"/>
  </r>
  <r>
    <s v="ESHL"/>
    <s v="SHA"/>
    <x v="0"/>
    <d v="2021-04-28T00:00:00"/>
    <x v="0"/>
    <n v="14103990"/>
    <n v="44314"/>
    <s v="YMCT|KKE-M919R-00"/>
    <s v="BELT CONVEYOR"/>
    <n v="3"/>
    <n v="3"/>
    <n v="361.06"/>
    <s v="CNY"/>
    <n v="1.18"/>
    <n v="361.06"/>
    <n v="426.05079999999998"/>
    <s v="C66SHA-SERVICE GROUP"/>
    <s v="SHANGHAI KAIGE ELECTRONICS CO.,LTD."/>
    <s v="Same"/>
    <n v="905639"/>
    <n v="189"/>
    <s v="309ASY INV-PTS SALES"/>
    <n v="0"/>
    <n v="0"/>
    <n v="785109"/>
    <s v="上海凯歌电子有限公司"/>
    <n v="0"/>
    <x v="2"/>
    <x v="0"/>
    <s v="Q1"/>
    <x v="2"/>
    <x v="3"/>
  </r>
  <r>
    <s v="ESHL"/>
    <s v="SHA"/>
    <x v="0"/>
    <d v="2021-04-28T00:00:00"/>
    <x v="0"/>
    <n v="14103990"/>
    <n v="44314"/>
    <s v="YMCT|KKE-M917H-00"/>
    <s v="BELT CONVEYOR"/>
    <n v="3"/>
    <n v="3"/>
    <n v="361.06"/>
    <s v="CNY"/>
    <n v="1.18"/>
    <n v="361.06"/>
    <n v="426.05079999999998"/>
    <s v="C66SHA-SERVICE GROUP"/>
    <s v="SHANGHAI KAIGE ELECTRONICS CO.,LTD."/>
    <s v="Same"/>
    <n v="905639"/>
    <n v="189"/>
    <s v="309ASY INV-PTS SALES"/>
    <n v="0"/>
    <n v="0"/>
    <n v="785109"/>
    <s v="上海凯歌电子有限公司"/>
    <n v="0"/>
    <x v="2"/>
    <x v="0"/>
    <s v="Q1"/>
    <x v="2"/>
    <x v="3"/>
  </r>
  <r>
    <s v="ESHL"/>
    <s v="SHA"/>
    <x v="0"/>
    <d v="2021-04-28T00:00:00"/>
    <x v="0"/>
    <n v="14103991"/>
    <n v="44314"/>
    <s v="YMCT|KHY-M7770-A0"/>
    <s v="NOZZLE 306A/317A AS."/>
    <n v="4"/>
    <n v="4"/>
    <n v="3171.68"/>
    <s v="CNY"/>
    <n v="1.18"/>
    <n v="3171.68"/>
    <n v="3742.5823999999998"/>
    <s v="C66SHA-SERVICE GROUP"/>
    <s v="ZHEJIANG CHINT ELECTRICS CO.,LTD"/>
    <s v="Same"/>
    <n v="905640"/>
    <n v="1920"/>
    <s v="309ASY INV-PTS SALES"/>
    <n v="0"/>
    <n v="0"/>
    <n v="785112"/>
    <s v="浙江正泰电器股份有限公司"/>
    <n v="0"/>
    <x v="2"/>
    <x v="0"/>
    <s v="Q1"/>
    <x v="2"/>
    <x v="3"/>
  </r>
  <r>
    <s v="ESHL"/>
    <s v="SHA"/>
    <x v="0"/>
    <d v="2021-04-28T00:00:00"/>
    <x v="0"/>
    <n v="14103992"/>
    <n v="44314"/>
    <s v="YMCT|KV6-M711C-00"/>
    <s v="NOZZLE 1SHOT 1.3"/>
    <n v="1"/>
    <n v="1"/>
    <n v="3050.44"/>
    <s v="CNY"/>
    <n v="1.18"/>
    <n v="3050.44"/>
    <n v="3599.5191999999997"/>
    <s v="C66SHA-SERVICE GROUP"/>
    <s v="Shanghai Edge Light Industry Co.,Ltd"/>
    <s v="Same"/>
    <n v="905641"/>
    <n v="1606"/>
    <s v="309ASY INV-PTS SALES"/>
    <n v="0"/>
    <n v="0"/>
    <n v="785126"/>
    <s v="上海边光实业有限公司"/>
    <n v="0"/>
    <x v="2"/>
    <x v="0"/>
    <s v="Q1"/>
    <x v="2"/>
    <x v="3"/>
  </r>
  <r>
    <s v="ESHL"/>
    <s v="SHA"/>
    <x v="0"/>
    <d v="2021-04-28T00:00:00"/>
    <x v="0"/>
    <n v="14103992"/>
    <n v="44314"/>
    <s v="YMCT|KW7-M7880-00"/>
    <s v="MUFFLER"/>
    <n v="1"/>
    <n v="1"/>
    <n v="854.87"/>
    <s v="CNY"/>
    <n v="1.18"/>
    <n v="854.87"/>
    <n v="1008.7465999999999"/>
    <s v="C66SHA-SERVICE GROUP"/>
    <s v="Shanghai Edge Light Industry Co.,Ltd"/>
    <s v="Same"/>
    <n v="905641"/>
    <n v="450"/>
    <s v="309ASY INV-PTS SALES"/>
    <n v="0"/>
    <n v="0"/>
    <n v="785126"/>
    <s v="上海边光实业有限公司"/>
    <n v="0"/>
    <x v="2"/>
    <x v="0"/>
    <s v="Q1"/>
    <x v="2"/>
    <x v="3"/>
  </r>
  <r>
    <s v="ESHL"/>
    <s v="SHA"/>
    <x v="0"/>
    <d v="2021-04-28T00:00:00"/>
    <x v="0"/>
    <n v="14103992"/>
    <n v="44314"/>
    <s v="YMCT|KU4-M7114-00"/>
    <s v="NUT NOZZLE"/>
    <n v="1"/>
    <n v="1"/>
    <n v="976.11"/>
    <s v="CNY"/>
    <n v="1.18"/>
    <n v="976.11"/>
    <n v="1151.8098"/>
    <s v="C66SHA-SERVICE GROUP"/>
    <s v="Shanghai Edge Light Industry Co.,Ltd"/>
    <s v="Same"/>
    <n v="905641"/>
    <n v="514"/>
    <s v="309ASY INV-PTS SALES"/>
    <n v="0"/>
    <n v="0"/>
    <n v="785126"/>
    <s v="上海边光实业有限公司"/>
    <n v="0"/>
    <x v="2"/>
    <x v="0"/>
    <s v="Q1"/>
    <x v="2"/>
    <x v="3"/>
  </r>
  <r>
    <s v="ESHL"/>
    <s v="SHA"/>
    <x v="0"/>
    <d v="2021-04-28T00:00:00"/>
    <x v="0"/>
    <n v="14103993"/>
    <n v="44314"/>
    <s v="YMCT|KMG-M7A16-00"/>
    <s v="COVER PRIZM"/>
    <n v="3"/>
    <n v="3"/>
    <n v="175.22"/>
    <s v="CNY"/>
    <n v="1.18"/>
    <n v="175.22"/>
    <n v="206.75959999999998"/>
    <s v="C66SHA-SERVICE GROUP"/>
    <s v="Shanghai Duoyue Electronic Technology Co., Ltd."/>
    <s v="Same"/>
    <n v="905642"/>
    <n v="87"/>
    <s v="309ASY INV-PTS SALES"/>
    <n v="0"/>
    <n v="0"/>
    <n v="785171"/>
    <s v="上海多越电子科技有限公司"/>
    <n v="0"/>
    <x v="2"/>
    <x v="0"/>
    <s v="Q1"/>
    <x v="2"/>
    <x v="3"/>
  </r>
  <r>
    <s v="ESHL"/>
    <s v="SHA"/>
    <x v="0"/>
    <d v="2021-04-28T00:00:00"/>
    <x v="0"/>
    <n v="14103994"/>
    <n v="44314"/>
    <s v="YMCT|KHY-M712S-A0"/>
    <s v="SHAFT 2 SPARE"/>
    <n v="1"/>
    <n v="1"/>
    <n v="3700.88"/>
    <s v="CNY"/>
    <n v="1.18"/>
    <n v="3700.88"/>
    <n v="4367.0383999999995"/>
    <s v="C66SHA-SERVICE GROUP"/>
    <s v="Xinyu Gan Feng Electronics Co., Ltd."/>
    <s v="Same"/>
    <n v="905643"/>
    <n v="1965"/>
    <s v="309ASY INV-PTS SALES"/>
    <n v="0"/>
    <n v="0"/>
    <n v="785175"/>
    <s v="新余赣锋电子有限公司"/>
    <n v="0"/>
    <x v="2"/>
    <x v="0"/>
    <s v="Q1"/>
    <x v="2"/>
    <x v="3"/>
  </r>
  <r>
    <s v="ESHL"/>
    <s v="SHA"/>
    <x v="0"/>
    <d v="2021-04-28T00:00:00"/>
    <x v="0"/>
    <n v="14103995"/>
    <n v="44314"/>
    <s v="YMCT|KHY-M7A16-01"/>
    <s v="COVER PRIZM"/>
    <n v="2"/>
    <n v="2"/>
    <n v="100.88"/>
    <s v="CNY"/>
    <n v="1.18"/>
    <n v="100.88"/>
    <n v="119.03839999999998"/>
    <s v="C66SHA-SERVICE GROUP"/>
    <s v="XIAMEN JINYIHE ELECTRONIC TECHNOLOGY CO.,LTD"/>
    <s v="Same"/>
    <n v="905644"/>
    <n v="44"/>
    <s v="309ASY INV-PTS SALES"/>
    <n v="0"/>
    <n v="0"/>
    <n v="785180"/>
    <s v="厦门市金易合电子科技有限公司"/>
    <n v="0"/>
    <x v="2"/>
    <x v="0"/>
    <s v="Q1"/>
    <x v="2"/>
    <x v="3"/>
  </r>
  <r>
    <s v="ESHL"/>
    <s v="SHA"/>
    <x v="2"/>
    <d v="2021-04-28T00:00:00"/>
    <x v="0"/>
    <n v="14103996"/>
    <n v="44314"/>
    <s v="YMCT|KLJ-MC400-00"/>
    <s v="ZS FEEDER ASSY. 24mm"/>
    <n v="3"/>
    <n v="3"/>
    <n v="14843.36"/>
    <s v="CNY"/>
    <n v="1.18"/>
    <n v="14843.36"/>
    <n v="17515.164799999999"/>
    <s v="C66SHA-SERVICE GROUP"/>
    <s v="Ningbo Laneng Electronics Co.,Ltd."/>
    <s v="Same"/>
    <n v="905645"/>
    <n v="11768.36"/>
    <s v="309ASY INV-PTS SALES"/>
    <n v="0"/>
    <n v="0"/>
    <n v="785182"/>
    <s v="宁波朗能电子有限公司"/>
    <n v="0"/>
    <x v="2"/>
    <x v="0"/>
    <s v="Q1"/>
    <x v="2"/>
    <x v="3"/>
  </r>
  <r>
    <s v="ESHL"/>
    <s v="SHA"/>
    <x v="2"/>
    <d v="2021-04-28T00:00:00"/>
    <x v="0"/>
    <n v="14103997"/>
    <n v="44314"/>
    <s v="YMCT|KHJ-MC200-00"/>
    <s v="SS TAPE FEEDER 12/16mm"/>
    <n v="10"/>
    <n v="10"/>
    <n v="39884.959999999999"/>
    <s v="CNY"/>
    <n v="1.18"/>
    <n v="39884.959999999999"/>
    <n v="47064.252799999995"/>
    <s v="C66SHA-SERVICE GROUP"/>
    <s v="Dongzhiming (Taizhou) Electronic Technology Co., L"/>
    <s v="Same"/>
    <n v="905646"/>
    <n v="35873.199999999997"/>
    <s v="309ASY INV-PTS SALES"/>
    <n v="0"/>
    <n v="0"/>
    <n v="785183"/>
    <s v="东之鸣（台州）电子科技有限公司"/>
    <n v="0"/>
    <x v="2"/>
    <x v="0"/>
    <s v="Q1"/>
    <x v="2"/>
    <x v="3"/>
  </r>
  <r>
    <s v="ESHL"/>
    <s v="SHA"/>
    <x v="2"/>
    <d v="2021-04-28T00:00:00"/>
    <x v="0"/>
    <n v="14103998"/>
    <n v="44314"/>
    <s v="YMCT|KLJ-MC200-00"/>
    <s v="ZS FEEDER ASSY. 1216"/>
    <n v="7"/>
    <n v="7"/>
    <n v="30044.25"/>
    <s v="CNY"/>
    <n v="1.18"/>
    <n v="30044.25"/>
    <n v="35452.214999999997"/>
    <s v="C66SHA-SERVICE GROUP"/>
    <s v="NINGBO WISH ELECTRONIC TECHNOLOGY CO., LTD."/>
    <s v="Same"/>
    <n v="905647"/>
    <n v="25109.41"/>
    <s v="309ASY INV-PTS SALES"/>
    <n v="0"/>
    <n v="0"/>
    <n v="785186"/>
    <s v="宁波万芯诚电子科技有限公司"/>
    <n v="0"/>
    <x v="2"/>
    <x v="0"/>
    <s v="Q1"/>
    <x v="2"/>
    <x v="3"/>
  </r>
  <r>
    <s v="ESHL"/>
    <s v="SHA"/>
    <x v="2"/>
    <d v="2021-04-28T00:00:00"/>
    <x v="0"/>
    <n v="14103999"/>
    <n v="44314"/>
    <s v="YMCT|KHJ-MC200-00"/>
    <s v="SS TAPE FEEDER 12/16mm"/>
    <n v="2"/>
    <n v="2"/>
    <n v="9017.7000000000007"/>
    <s v="CNY"/>
    <n v="1.18"/>
    <n v="9017.7000000000007"/>
    <n v="10640.886"/>
    <s v="C66SHA-SERVICE GROUP"/>
    <s v="Trsensor Co.,Ltd"/>
    <s v="Same"/>
    <n v="905648"/>
    <n v="7174.64"/>
    <s v="309ASY INV-PTS SALES"/>
    <n v="0"/>
    <n v="0"/>
    <n v="785187"/>
    <s v="无锡莱顿电子有限公司"/>
    <n v="0"/>
    <x v="2"/>
    <x v="0"/>
    <s v="Q1"/>
    <x v="2"/>
    <x v="3"/>
  </r>
  <r>
    <s v="ESHL"/>
    <s v="SHA"/>
    <x v="0"/>
    <d v="2021-04-28T00:00:00"/>
    <x v="0"/>
    <n v="14104000"/>
    <n v="44314"/>
    <s v="YMCT|KKE-M2676-S2"/>
    <s v="GUIDE SET, Y AXIS"/>
    <n v="1"/>
    <n v="1"/>
    <n v="0"/>
    <s v="CNY"/>
    <n v="1.18"/>
    <n v="0"/>
    <n v="0"/>
    <s v="C66SHA-SERVICE GROUP"/>
    <s v="ZHEJIANG CHINT ELECTRICS CO.,LTD"/>
    <s v="Same"/>
    <n v="905650"/>
    <n v="8525"/>
    <s v="309ASY INV-PTS SALES"/>
    <n v="0"/>
    <n v="0"/>
    <n v="785189"/>
    <s v="浙江正泰电器股份有限公司"/>
    <n v="0"/>
    <x v="2"/>
    <x v="0"/>
    <s v="Q1"/>
    <x v="2"/>
    <x v="3"/>
  </r>
  <r>
    <s v="ESHL"/>
    <s v="XIY"/>
    <x v="0"/>
    <d v="2021-04-28T00:00:00"/>
    <x v="0"/>
    <n v="14104001"/>
    <n v="44314"/>
    <s v="YMCT|KHN-M7710-A4"/>
    <s v="NOZZLE 301A ASSY"/>
    <n v="6"/>
    <n v="6"/>
    <n v="4465.49"/>
    <s v="CNY"/>
    <n v="1.18"/>
    <n v="4465.49"/>
    <n v="5269.2781999999997"/>
    <s v="C66XIY-SERVICE GROUP"/>
    <s v="Shaanxi Yinhe Power Instruments and Meters Stock C"/>
    <s v="Same"/>
    <n v="905651"/>
    <n v="2436.64"/>
    <s v="309ASY INV-PTS SALES"/>
    <n v="0"/>
    <n v="0"/>
    <n v="785226"/>
    <s v="陕西银河电力仪表股份有限公司"/>
    <n v="0"/>
    <x v="2"/>
    <x v="0"/>
    <s v="Q1"/>
    <x v="2"/>
    <x v="2"/>
  </r>
  <r>
    <s v="ESHL"/>
    <s v="SZX"/>
    <x v="1"/>
    <d v="2021-04-29T00:00:00"/>
    <x v="0"/>
    <n v="12101130"/>
    <n v="44315"/>
    <s v="YMCT|REPAIR CHARGE"/>
    <s v="REPAIR CHARGE"/>
    <n v="1"/>
    <n v="1"/>
    <n v="3500"/>
    <s v="CNY"/>
    <n v="1.18"/>
    <n v="3500"/>
    <n v="4130"/>
    <s v="C66SZX-SMT SERVICE"/>
    <s v="Polar(Guangzhou) Electronics Co.,Ltd"/>
    <s v="Same"/>
    <n v="905652"/>
    <n v="0"/>
    <s v="309ASY INV-NON-CON"/>
    <n v="0"/>
    <n v="4500219256"/>
    <n v="0"/>
    <s v="博能（广州）电子有限公司"/>
    <n v="0"/>
    <x v="2"/>
    <x v="0"/>
    <s v="Q1"/>
    <x v="2"/>
    <x v="0"/>
  </r>
  <r>
    <s v="ESHL"/>
    <s v="BJS"/>
    <x v="0"/>
    <d v="2021-05-06T00:00:00"/>
    <x v="2"/>
    <n v="14104002"/>
    <n v="44322"/>
    <s v="HELI|593555"/>
    <s v="HIGH TEMPERATURE LUBE OIL (250ML)"/>
    <n v="10"/>
    <n v="10"/>
    <n v="7453.01"/>
    <s v="CNY"/>
    <n v="1.1950000000000001"/>
    <n v="7453.01"/>
    <n v="8906.346950000001"/>
    <s v="C66BJS-SMT SERVICE"/>
    <s v="GoerTek Inc."/>
    <s v="Same"/>
    <n v="905607"/>
    <n v="4655.3100000000004"/>
    <s v="309ASY INV-PTS SALES"/>
    <n v="0"/>
    <s v="2010679474-9"/>
    <n v="785523"/>
    <s v="歌尔股份有限公司"/>
    <n v="0"/>
    <x v="2"/>
    <x v="1"/>
    <s v="Q1"/>
    <x v="2"/>
    <x v="1"/>
  </r>
  <r>
    <s v="ESHL"/>
    <s v="BJS"/>
    <x v="0"/>
    <d v="2021-05-07T00:00:00"/>
    <x v="1"/>
    <n v="14104003"/>
    <n v="44323"/>
    <s v="ZMTR|K48-M3856-00X"/>
    <s v="GREASE PACK(NSL)"/>
    <n v="10"/>
    <n v="10"/>
    <n v="2460"/>
    <s v="CNY"/>
    <n v="1.1950000000000001"/>
    <n v="2460"/>
    <n v="2939.7000000000003"/>
    <s v="C66BJS-SMT SERVICE"/>
    <s v="Yingkou New Shining Alarm Equipment Co., Ltd."/>
    <s v="Same"/>
    <n v="905653"/>
    <n v="1327.4"/>
    <s v="309ASY INV-PTS SALES"/>
    <n v="0"/>
    <s v="营口新山鹰C66BJS20210507"/>
    <n v="785674"/>
    <s v="营口新山鹰报警设备有限公司"/>
    <n v="0"/>
    <x v="2"/>
    <x v="1"/>
    <s v="Q1"/>
    <x v="2"/>
    <x v="1"/>
  </r>
  <r>
    <s v="ESHL"/>
    <s v="SHA"/>
    <x v="3"/>
    <d v="2021-05-10T00:00:00"/>
    <x v="0"/>
    <n v="13100191"/>
    <n v="44326"/>
    <s v="YMCT|REPAIR CHARGE"/>
    <s v="REPAIR CHARGE"/>
    <n v="1"/>
    <n v="1"/>
    <n v="11061.95"/>
    <s v="CNY"/>
    <n v="1.1950000000000001"/>
    <n v="11061.95"/>
    <n v="13219.030250000002"/>
    <s v="C66SHA-SERVICE GROUP"/>
    <s v="Keya Electro-optical Co., Ltd."/>
    <s v="Same"/>
    <n v="905654"/>
    <n v="0"/>
    <s v="309ASY INV-CONTRACT"/>
    <n v="0"/>
    <n v="0"/>
    <n v="0"/>
    <s v="科雅光电(镇江)有限公司"/>
    <n v="0"/>
    <x v="2"/>
    <x v="1"/>
    <s v="Q1"/>
    <x v="2"/>
    <x v="3"/>
  </r>
  <r>
    <s v="ESHL"/>
    <s v="SHA"/>
    <x v="3"/>
    <d v="2021-05-10T00:00:00"/>
    <x v="0"/>
    <n v="13100192"/>
    <n v="44326"/>
    <s v="YMCT|REPAIR CHARGE"/>
    <s v="REPAIR CHARGE"/>
    <n v="4"/>
    <n v="4"/>
    <n v="20176.990000000002"/>
    <s v="CNY"/>
    <n v="1.1950000000000001"/>
    <n v="20176.990000000002"/>
    <n v="24111.503050000003"/>
    <s v="C66SHA-SERVICE GROUP"/>
    <s v="Zhejiang Jinlong Electrical Machinery Stock Co.,LT"/>
    <s v="Same"/>
    <n v="905655"/>
    <n v="0"/>
    <s v="309ASY INV-CONTRACT"/>
    <n v="0"/>
    <n v="0"/>
    <n v="0"/>
    <s v="浙江金龙电机股份有限公司"/>
    <n v="0"/>
    <x v="2"/>
    <x v="1"/>
    <s v="Q1"/>
    <x v="2"/>
    <x v="3"/>
  </r>
  <r>
    <s v="ESHL"/>
    <s v="SHA"/>
    <x v="0"/>
    <d v="2021-05-10T00:00:00"/>
    <x v="1"/>
    <n v="14104004"/>
    <n v="44326"/>
    <s v="ZMTR|K48-M3856-00X"/>
    <s v="GREASE PACK(NSL)"/>
    <n v="6"/>
    <n v="6"/>
    <n v="3505.75"/>
    <s v="CNY"/>
    <n v="1.1950000000000001"/>
    <n v="3505.75"/>
    <n v="4189.3712500000001"/>
    <s v="C66SHA-SERVICE GROUP"/>
    <s v="Zhejiang Jinlong Electrical Machinery Stock Co.,LT"/>
    <s v="Same"/>
    <n v="905656"/>
    <n v="796.44"/>
    <s v="309ASY INV-PTS SALES"/>
    <n v="0"/>
    <n v="0"/>
    <n v="786232"/>
    <s v="浙江金龙电机股份有限公司"/>
    <n v="0"/>
    <x v="2"/>
    <x v="1"/>
    <s v="Q1"/>
    <x v="2"/>
    <x v="3"/>
  </r>
  <r>
    <s v="ESHL"/>
    <s v="SHA"/>
    <x v="0"/>
    <d v="2021-05-10T00:00:00"/>
    <x v="0"/>
    <n v="14104004"/>
    <n v="44326"/>
    <s v="YMCT|KV8-M8870-00"/>
    <s v="SYRING 已停止销售"/>
    <n v="3"/>
    <n v="3"/>
    <n v="262.3"/>
    <s v="CNY"/>
    <n v="1.1950000000000001"/>
    <n v="262.3"/>
    <n v="313.44850000000002"/>
    <s v="C66SHA-SERVICE GROUP"/>
    <s v="Zhejiang Jinlong Electrical Machinery Stock Co.,LT"/>
    <s v="Same"/>
    <n v="905656"/>
    <n v="216"/>
    <s v="309ASY INV-PTS SALES"/>
    <n v="0"/>
    <n v="0"/>
    <n v="786232"/>
    <s v="浙江金龙电机股份有限公司"/>
    <n v="0"/>
    <x v="2"/>
    <x v="1"/>
    <s v="Q1"/>
    <x v="2"/>
    <x v="3"/>
  </r>
  <r>
    <s v="ESHL"/>
    <s v="SHA"/>
    <x v="0"/>
    <d v="2021-05-10T00:00:00"/>
    <x v="0"/>
    <n v="14104004"/>
    <n v="44326"/>
    <s v="YMCT|K46-M8527-C0"/>
    <s v="FILTER(VACUUM PUMP)"/>
    <n v="30"/>
    <n v="30"/>
    <n v="1815.93"/>
    <s v="CNY"/>
    <n v="1.1950000000000001"/>
    <n v="1815.93"/>
    <n v="2170.0363500000003"/>
    <s v="C66SHA-SERVICE GROUP"/>
    <s v="Zhejiang Jinlong Electrical Machinery Stock Co.,LT"/>
    <s v="Same"/>
    <n v="905656"/>
    <n v="930"/>
    <s v="309ASY INV-PTS SALES"/>
    <n v="0"/>
    <n v="0"/>
    <n v="786232"/>
    <s v="浙江金龙电机股份有限公司"/>
    <n v="0"/>
    <x v="2"/>
    <x v="1"/>
    <s v="Q1"/>
    <x v="2"/>
    <x v="3"/>
  </r>
  <r>
    <s v="ESHL"/>
    <s v="SHA"/>
    <x v="0"/>
    <d v="2021-05-10T00:00:00"/>
    <x v="0"/>
    <n v="14104004"/>
    <n v="44326"/>
    <s v="YMCT|KHY-M7154-01"/>
    <s v="BIT"/>
    <n v="15"/>
    <n v="15"/>
    <n v="7276.33"/>
    <s v="CNY"/>
    <n v="1.1950000000000001"/>
    <n v="7276.33"/>
    <n v="8695.2143500000002"/>
    <s v="C66SHA-SERVICE GROUP"/>
    <s v="Zhejiang Jinlong Electrical Machinery Stock Co.,LT"/>
    <s v="Same"/>
    <n v="905656"/>
    <n v="3780"/>
    <s v="309ASY INV-PTS SALES"/>
    <n v="0"/>
    <n v="0"/>
    <n v="786232"/>
    <s v="浙江金龙电机股份有限公司"/>
    <n v="0"/>
    <x v="2"/>
    <x v="1"/>
    <s v="Q1"/>
    <x v="2"/>
    <x v="3"/>
  </r>
  <r>
    <s v="ESHL"/>
    <s v="SHA"/>
    <x v="0"/>
    <d v="2021-05-10T00:00:00"/>
    <x v="0"/>
    <n v="14104004"/>
    <n v="44326"/>
    <s v="YMCT|KHY-M7156-01"/>
    <s v="BIT CAP"/>
    <n v="15"/>
    <n v="15"/>
    <n v="1677.21"/>
    <s v="CNY"/>
    <n v="1.1950000000000001"/>
    <n v="1677.21"/>
    <n v="2004.2659500000002"/>
    <s v="C66SHA-SERVICE GROUP"/>
    <s v="Zhejiang Jinlong Electrical Machinery Stock Co.,LT"/>
    <s v="Same"/>
    <n v="905656"/>
    <n v="870"/>
    <s v="309ASY INV-PTS SALES"/>
    <n v="0"/>
    <n v="0"/>
    <n v="786232"/>
    <s v="浙江金龙电机股份有限公司"/>
    <n v="0"/>
    <x v="2"/>
    <x v="1"/>
    <s v="Q1"/>
    <x v="2"/>
    <x v="3"/>
  </r>
  <r>
    <s v="ESHL"/>
    <s v="SHA"/>
    <x v="0"/>
    <d v="2021-05-10T00:00:00"/>
    <x v="0"/>
    <n v="14104004"/>
    <n v="44326"/>
    <s v="YMCT|KHY-M7155-00"/>
    <s v="FILTER CAP"/>
    <n v="5"/>
    <n v="5"/>
    <n v="1013.05"/>
    <s v="CNY"/>
    <n v="1.1950000000000001"/>
    <n v="1013.05"/>
    <n v="1210.59475"/>
    <s v="C66SHA-SERVICE GROUP"/>
    <s v="Zhejiang Jinlong Electrical Machinery Stock Co.,LT"/>
    <s v="Same"/>
    <n v="905656"/>
    <n v="525"/>
    <s v="309ASY INV-PTS SALES"/>
    <n v="0"/>
    <n v="0"/>
    <n v="786232"/>
    <s v="浙江金龙电机股份有限公司"/>
    <n v="0"/>
    <x v="2"/>
    <x v="1"/>
    <s v="Q1"/>
    <x v="2"/>
    <x v="3"/>
  </r>
  <r>
    <s v="ESHL"/>
    <s v="SHA"/>
    <x v="0"/>
    <d v="2021-05-10T00:00:00"/>
    <x v="0"/>
    <n v="14104004"/>
    <n v="44326"/>
    <s v="YMCT|90990-17J010"/>
    <s v="O-RING"/>
    <n v="30"/>
    <n v="30"/>
    <n v="327.88"/>
    <s v="CNY"/>
    <n v="1.1950000000000001"/>
    <n v="327.88"/>
    <n v="391.81659999999999"/>
    <s v="C66SHA-SERVICE GROUP"/>
    <s v="Zhejiang Jinlong Electrical Machinery Stock Co.,LT"/>
    <s v="Same"/>
    <n v="905656"/>
    <n v="180"/>
    <s v="309ASY INV-PTS SALES"/>
    <n v="0"/>
    <n v="0"/>
    <n v="786232"/>
    <s v="浙江金龙电机股份有限公司"/>
    <n v="0"/>
    <x v="2"/>
    <x v="1"/>
    <s v="Q1"/>
    <x v="2"/>
    <x v="3"/>
  </r>
  <r>
    <s v="ESHL"/>
    <s v="SHA"/>
    <x v="0"/>
    <d v="2021-05-10T00:00:00"/>
    <x v="0"/>
    <n v="14104004"/>
    <n v="44326"/>
    <s v="YMCT|KG7-M7137-A0"/>
    <s v="LEAF SPRING"/>
    <n v="30"/>
    <n v="30"/>
    <n v="1538.5"/>
    <s v="CNY"/>
    <n v="1.1950000000000001"/>
    <n v="1538.5"/>
    <n v="1838.5075000000002"/>
    <s v="C66SHA-SERVICE GROUP"/>
    <s v="Zhejiang Jinlong Electrical Machinery Stock Co.,LT"/>
    <s v="Same"/>
    <n v="905656"/>
    <n v="810"/>
    <s v="309ASY INV-PTS SALES"/>
    <n v="0"/>
    <n v="0"/>
    <n v="786232"/>
    <s v="浙江金龙电机股份有限公司"/>
    <n v="0"/>
    <x v="2"/>
    <x v="1"/>
    <s v="Q1"/>
    <x v="2"/>
    <x v="3"/>
  </r>
  <r>
    <s v="ESHL"/>
    <s v="SHA"/>
    <x v="0"/>
    <d v="2021-05-10T00:00:00"/>
    <x v="0"/>
    <n v="14104004"/>
    <n v="44326"/>
    <s v="YMCT|90990-08J016"/>
    <s v="SCREW PAN HEAD"/>
    <n v="30"/>
    <n v="30"/>
    <n v="151.33000000000001"/>
    <s v="CNY"/>
    <n v="1.1950000000000001"/>
    <n v="151.33000000000001"/>
    <n v="180.83935000000002"/>
    <s v="C66SHA-SERVICE GROUP"/>
    <s v="Zhejiang Jinlong Electrical Machinery Stock Co.,LT"/>
    <s v="Same"/>
    <n v="905656"/>
    <n v="90"/>
    <s v="309ASY INV-PTS SALES"/>
    <n v="0"/>
    <n v="0"/>
    <n v="786232"/>
    <s v="浙江金龙电机股份有限公司"/>
    <n v="0"/>
    <x v="2"/>
    <x v="1"/>
    <s v="Q1"/>
    <x v="2"/>
    <x v="3"/>
  </r>
  <r>
    <s v="ESHL"/>
    <s v="SHA"/>
    <x v="0"/>
    <d v="2021-05-10T00:00:00"/>
    <x v="0"/>
    <n v="14104004"/>
    <n v="44326"/>
    <s v="YMCT|KGY-M3710-40"/>
    <s v="INL. FILTER ELEMENT"/>
    <n v="1"/>
    <n v="1"/>
    <n v="2869.34"/>
    <s v="CNY"/>
    <n v="1.1950000000000001"/>
    <n v="2869.34"/>
    <n v="3428.8613000000005"/>
    <s v="C66SHA-SERVICE GROUP"/>
    <s v="Zhejiang Jinlong Electrical Machinery Stock Co.,LT"/>
    <s v="Same"/>
    <n v="905656"/>
    <n v="1488"/>
    <s v="309ASY INV-PTS SALES"/>
    <n v="0"/>
    <n v="0"/>
    <n v="786232"/>
    <s v="浙江金龙电机股份有限公司"/>
    <n v="0"/>
    <x v="2"/>
    <x v="1"/>
    <s v="Q1"/>
    <x v="2"/>
    <x v="3"/>
  </r>
  <r>
    <s v="ESHL"/>
    <s v="SHA"/>
    <x v="2"/>
    <d v="2021-05-11T00:00:00"/>
    <x v="0"/>
    <n v="14104005"/>
    <n v="44327"/>
    <s v="YMCT|KLJ-MC400-00"/>
    <s v="ZS FEEDER ASSY. 24mm"/>
    <n v="3"/>
    <n v="3"/>
    <n v="14843.36"/>
    <s v="CNY"/>
    <n v="1.1950000000000001"/>
    <n v="14843.36"/>
    <n v="17737.815200000001"/>
    <s v="C66SHA-SERVICE GROUP"/>
    <s v="Ningbo Laneng Electronics Co.,Ltd."/>
    <s v="Same"/>
    <n v="905664"/>
    <n v="11768.36"/>
    <s v="309ASY INV-PTS SALES"/>
    <n v="0"/>
    <n v="0"/>
    <n v="786393"/>
    <s v="宁波朗能电子有限公司"/>
    <n v="0"/>
    <x v="2"/>
    <x v="1"/>
    <s v="Q1"/>
    <x v="2"/>
    <x v="3"/>
  </r>
  <r>
    <s v="ESHL"/>
    <s v="SHA"/>
    <x v="2"/>
    <d v="2021-05-11T00:00:00"/>
    <x v="0"/>
    <n v="14104006"/>
    <n v="44327"/>
    <s v="YMCT|KHJ-MC200-00"/>
    <s v="SS TAPE FEEDER 12/16mm"/>
    <n v="10"/>
    <n v="10"/>
    <n v="39884.959999999999"/>
    <s v="CNY"/>
    <n v="1.1950000000000001"/>
    <n v="39884.959999999999"/>
    <n v="47662.527200000004"/>
    <s v="C66SHA-SERVICE GROUP"/>
    <s v="Dongzhiming (Taizhou) Electronic Technology Co., L"/>
    <s v="Same"/>
    <n v="905665"/>
    <n v="35873.199999999997"/>
    <s v="309ASY INV-PTS SALES"/>
    <n v="0"/>
    <n v="0"/>
    <n v="786394"/>
    <s v="东之鸣（台州）电子科技有限公司"/>
    <n v="0"/>
    <x v="2"/>
    <x v="1"/>
    <s v="Q1"/>
    <x v="2"/>
    <x v="3"/>
  </r>
  <r>
    <s v="ESHL"/>
    <s v="SHA"/>
    <x v="2"/>
    <d v="2021-05-11T00:00:00"/>
    <x v="0"/>
    <n v="14104007"/>
    <n v="44327"/>
    <s v="YMCT|KLJ-MC200-00"/>
    <s v="ZS FEEDER ASSY. 1216"/>
    <n v="7"/>
    <n v="7"/>
    <n v="30044.25"/>
    <s v="CNY"/>
    <n v="1.1950000000000001"/>
    <n v="30044.25"/>
    <n v="35902.878750000003"/>
    <s v="C66SHA-SERVICE GROUP"/>
    <s v="NINGBO WISH ELECTRONIC TECHNOLOGY CO., LTD."/>
    <s v="Same"/>
    <n v="905666"/>
    <n v="25109.41"/>
    <s v="309ASY INV-PTS SALES"/>
    <n v="0"/>
    <n v="0"/>
    <n v="786395"/>
    <s v="宁波万芯诚电子科技有限公司"/>
    <n v="0"/>
    <x v="2"/>
    <x v="1"/>
    <s v="Q1"/>
    <x v="2"/>
    <x v="3"/>
  </r>
  <r>
    <s v="ESHL"/>
    <s v="SHA"/>
    <x v="2"/>
    <d v="2021-05-11T00:00:00"/>
    <x v="0"/>
    <n v="14104008"/>
    <n v="44327"/>
    <s v="YMCT|KHJ-MC200-00"/>
    <s v="SS TAPE FEEDER 12/16mm"/>
    <n v="2"/>
    <n v="2"/>
    <n v="9017.7000000000007"/>
    <s v="CNY"/>
    <n v="1.1950000000000001"/>
    <n v="9017.7000000000007"/>
    <n v="10776.151500000002"/>
    <s v="C66SHA-SERVICE GROUP"/>
    <s v="Trsensor Co.,Ltd"/>
    <s v="Same"/>
    <n v="905667"/>
    <n v="7174.64"/>
    <s v="309ASY INV-PTS SALES"/>
    <n v="0"/>
    <n v="0"/>
    <n v="786398"/>
    <s v="无锡莱顿电子有限公司"/>
    <n v="0"/>
    <x v="2"/>
    <x v="1"/>
    <s v="Q1"/>
    <x v="2"/>
    <x v="3"/>
  </r>
  <r>
    <s v="ESHL"/>
    <s v="XIY"/>
    <x v="0"/>
    <d v="2021-05-11T00:00:00"/>
    <x v="0"/>
    <n v="14104009"/>
    <n v="44327"/>
    <s v="YMCT|KHN-M7710-A4"/>
    <s v="NOZZLE 301A ASSY"/>
    <n v="6"/>
    <n v="6"/>
    <n v="4465.49"/>
    <s v="CNY"/>
    <n v="1.1950000000000001"/>
    <n v="4465.49"/>
    <n v="5336.26055"/>
    <s v="C66XIY-SERVICE GROUP"/>
    <s v="Shaanxi Yinhe Power Instruments and Meters Stock C"/>
    <s v="Same"/>
    <n v="905668"/>
    <n v="2436.64"/>
    <s v="309ASY INV-PTS SALES"/>
    <n v="0"/>
    <n v="0"/>
    <n v="786403"/>
    <s v="陕西银河电力仪表股份有限公司"/>
    <n v="0"/>
    <x v="2"/>
    <x v="1"/>
    <s v="Q1"/>
    <x v="2"/>
    <x v="2"/>
  </r>
  <r>
    <s v="ESHL"/>
    <s v="SHA"/>
    <x v="0"/>
    <d v="2021-05-11T00:00:00"/>
    <x v="0"/>
    <n v="14104010"/>
    <n v="44327"/>
    <s v="YMCT|KHY-M7A16-01"/>
    <s v="COVER PRIZM"/>
    <n v="2"/>
    <n v="2"/>
    <n v="100.88"/>
    <s v="CNY"/>
    <n v="1.1950000000000001"/>
    <n v="100.88"/>
    <n v="120.55160000000001"/>
    <s v="C66SHA-SERVICE GROUP"/>
    <s v="XIAMEN JINYIHE ELECTRONIC TECHNOLOGY CO.,LTD"/>
    <s v="Same"/>
    <n v="905657"/>
    <n v="44"/>
    <s v="309ASY INV-PTS SALES"/>
    <n v="0"/>
    <n v="0"/>
    <n v="786370"/>
    <s v="厦门市金易合电子科技有限公司"/>
    <n v="0"/>
    <x v="2"/>
    <x v="1"/>
    <s v="Q1"/>
    <x v="2"/>
    <x v="3"/>
  </r>
  <r>
    <s v="ESHL"/>
    <s v="SHA"/>
    <x v="0"/>
    <d v="2021-05-11T00:00:00"/>
    <x v="0"/>
    <n v="14104011"/>
    <n v="44327"/>
    <s v="YMCT|KHY-M9129-00"/>
    <s v="BELT 1 CONVEYOR"/>
    <n v="3"/>
    <n v="3"/>
    <n v="799.12"/>
    <s v="CNY"/>
    <n v="1.1950000000000001"/>
    <n v="799.12"/>
    <n v="954.94840000000011"/>
    <s v="C66SHA-SERVICE GROUP"/>
    <s v="SHANGHAI KAIGE ELECTRONICS CO.,LTD."/>
    <s v="Same"/>
    <n v="905658"/>
    <n v="399"/>
    <s v="309ASY INV-PTS SALES"/>
    <n v="0"/>
    <n v="0"/>
    <n v="786373"/>
    <s v="上海凯歌电子有限公司"/>
    <n v="0"/>
    <x v="2"/>
    <x v="1"/>
    <s v="Q1"/>
    <x v="2"/>
    <x v="3"/>
  </r>
  <r>
    <s v="ESHL"/>
    <s v="SHA"/>
    <x v="0"/>
    <d v="2021-05-11T00:00:00"/>
    <x v="0"/>
    <n v="14104011"/>
    <n v="44327"/>
    <s v="YMCT|KKE-M9127-00"/>
    <s v="BELT 1 CONVEYOR"/>
    <n v="3"/>
    <n v="3"/>
    <n v="499.12"/>
    <s v="CNY"/>
    <n v="1.1950000000000001"/>
    <n v="499.12"/>
    <n v="596.44839999999999"/>
    <s v="C66SHA-SERVICE GROUP"/>
    <s v="SHANGHAI KAIGE ELECTRONICS CO.,LTD."/>
    <s v="Same"/>
    <n v="905658"/>
    <n v="252"/>
    <s v="309ASY INV-PTS SALES"/>
    <n v="0"/>
    <n v="0"/>
    <n v="786373"/>
    <s v="上海凯歌电子有限公司"/>
    <n v="0"/>
    <x v="2"/>
    <x v="1"/>
    <s v="Q1"/>
    <x v="2"/>
    <x v="3"/>
  </r>
  <r>
    <s v="ESHL"/>
    <s v="SHA"/>
    <x v="0"/>
    <d v="2021-05-11T00:00:00"/>
    <x v="0"/>
    <n v="14104011"/>
    <n v="44327"/>
    <s v="YMCT|KKE-M919R-00"/>
    <s v="BELT CONVEYOR"/>
    <n v="3"/>
    <n v="3"/>
    <n v="361.06"/>
    <s v="CNY"/>
    <n v="1.1950000000000001"/>
    <n v="361.06"/>
    <n v="431.4667"/>
    <s v="C66SHA-SERVICE GROUP"/>
    <s v="SHANGHAI KAIGE ELECTRONICS CO.,LTD."/>
    <s v="Same"/>
    <n v="905658"/>
    <n v="189"/>
    <s v="309ASY INV-PTS SALES"/>
    <n v="0"/>
    <n v="0"/>
    <n v="786373"/>
    <s v="上海凯歌电子有限公司"/>
    <n v="0"/>
    <x v="2"/>
    <x v="1"/>
    <s v="Q1"/>
    <x v="2"/>
    <x v="3"/>
  </r>
  <r>
    <s v="ESHL"/>
    <s v="SHA"/>
    <x v="0"/>
    <d v="2021-05-11T00:00:00"/>
    <x v="0"/>
    <n v="14104011"/>
    <n v="44327"/>
    <s v="YMCT|KKE-M917H-00"/>
    <s v="BELT CONVEYOR"/>
    <n v="3"/>
    <n v="3"/>
    <n v="361.06"/>
    <s v="CNY"/>
    <n v="1.1950000000000001"/>
    <n v="361.06"/>
    <n v="431.4667"/>
    <s v="C66SHA-SERVICE GROUP"/>
    <s v="SHANGHAI KAIGE ELECTRONICS CO.,LTD."/>
    <s v="Same"/>
    <n v="905658"/>
    <n v="189"/>
    <s v="309ASY INV-PTS SALES"/>
    <n v="0"/>
    <n v="0"/>
    <n v="786373"/>
    <s v="上海凯歌电子有限公司"/>
    <n v="0"/>
    <x v="2"/>
    <x v="1"/>
    <s v="Q1"/>
    <x v="2"/>
    <x v="3"/>
  </r>
  <r>
    <s v="ESHL"/>
    <s v="SHA"/>
    <x v="0"/>
    <d v="2021-05-11T00:00:00"/>
    <x v="0"/>
    <n v="14104012"/>
    <n v="44327"/>
    <s v="YMCT|KKE-M2676-S2"/>
    <s v="GUIDE SET, Y AXIS"/>
    <n v="1"/>
    <n v="1"/>
    <n v="0"/>
    <s v="CNY"/>
    <n v="1.1950000000000001"/>
    <n v="0"/>
    <n v="0"/>
    <s v="C66SHA-SERVICE GROUP"/>
    <s v="ZHEJIANG CHINT ELECTRICS CO.,LTD"/>
    <s v="Same"/>
    <n v="905659"/>
    <n v="8525"/>
    <s v="309ASY INV-PTS SALES"/>
    <n v="0"/>
    <n v="0"/>
    <n v="786380"/>
    <s v="浙江正泰电器股份有限公司"/>
    <n v="0"/>
    <x v="2"/>
    <x v="1"/>
    <s v="Q1"/>
    <x v="2"/>
    <x v="3"/>
  </r>
  <r>
    <s v="ESHL"/>
    <s v="SHA"/>
    <x v="0"/>
    <d v="2021-05-11T00:00:00"/>
    <x v="0"/>
    <n v="14104013"/>
    <n v="44327"/>
    <s v="YMCT|KHY-M7770-A0"/>
    <s v="NOZZLE 306A/317A AS."/>
    <n v="4"/>
    <n v="4"/>
    <n v="3171.68"/>
    <s v="CNY"/>
    <n v="1.1950000000000001"/>
    <n v="3171.68"/>
    <n v="3790.1576"/>
    <s v="C66SHA-SERVICE GROUP"/>
    <s v="ZHEJIANG CHINT ELECTRICS CO.,LTD"/>
    <s v="Same"/>
    <n v="905660"/>
    <n v="1920"/>
    <s v="309ASY INV-PTS SALES"/>
    <n v="0"/>
    <n v="0"/>
    <n v="786382"/>
    <s v="浙江正泰电器股份有限公司"/>
    <n v="0"/>
    <x v="2"/>
    <x v="1"/>
    <s v="Q1"/>
    <x v="2"/>
    <x v="3"/>
  </r>
  <r>
    <s v="ESHL"/>
    <s v="SHA"/>
    <x v="0"/>
    <d v="2021-05-11T00:00:00"/>
    <x v="0"/>
    <n v="14104014"/>
    <n v="44327"/>
    <s v="YMCT|KV6-M711C-00"/>
    <s v="NOZZLE 1SHOT 1.3"/>
    <n v="1"/>
    <n v="1"/>
    <n v="3050.44"/>
    <s v="CNY"/>
    <n v="1.1950000000000001"/>
    <n v="3050.44"/>
    <n v="3645.2758000000003"/>
    <s v="C66SHA-SERVICE GROUP"/>
    <s v="Shanghai Edge Light Industry Co.,Ltd"/>
    <s v="Same"/>
    <n v="905661"/>
    <n v="1606"/>
    <s v="309ASY INV-PTS SALES"/>
    <n v="0"/>
    <n v="0"/>
    <n v="786387"/>
    <s v="上海边光实业有限公司"/>
    <n v="0"/>
    <x v="2"/>
    <x v="1"/>
    <s v="Q1"/>
    <x v="2"/>
    <x v="3"/>
  </r>
  <r>
    <s v="ESHL"/>
    <s v="SHA"/>
    <x v="0"/>
    <d v="2021-05-11T00:00:00"/>
    <x v="0"/>
    <n v="14104014"/>
    <n v="44327"/>
    <s v="YMCT|KW7-M7880-00"/>
    <s v="MUFFLER"/>
    <n v="1"/>
    <n v="1"/>
    <n v="854.87"/>
    <s v="CNY"/>
    <n v="1.1950000000000001"/>
    <n v="854.87"/>
    <n v="1021.56965"/>
    <s v="C66SHA-SERVICE GROUP"/>
    <s v="Shanghai Edge Light Industry Co.,Ltd"/>
    <s v="Same"/>
    <n v="905661"/>
    <n v="450"/>
    <s v="309ASY INV-PTS SALES"/>
    <n v="0"/>
    <n v="0"/>
    <n v="786387"/>
    <s v="上海边光实业有限公司"/>
    <n v="0"/>
    <x v="2"/>
    <x v="1"/>
    <s v="Q1"/>
    <x v="2"/>
    <x v="3"/>
  </r>
  <r>
    <s v="ESHL"/>
    <s v="SHA"/>
    <x v="0"/>
    <d v="2021-05-11T00:00:00"/>
    <x v="0"/>
    <n v="14104014"/>
    <n v="44327"/>
    <s v="YMCT|KU4-M7114-00"/>
    <s v="NUT NOZZLE"/>
    <n v="1"/>
    <n v="1"/>
    <n v="976.11"/>
    <s v="CNY"/>
    <n v="1.1950000000000001"/>
    <n v="976.11"/>
    <n v="1166.45145"/>
    <s v="C66SHA-SERVICE GROUP"/>
    <s v="Shanghai Edge Light Industry Co.,Ltd"/>
    <s v="Same"/>
    <n v="905661"/>
    <n v="514"/>
    <s v="309ASY INV-PTS SALES"/>
    <n v="0"/>
    <n v="0"/>
    <n v="786387"/>
    <s v="上海边光实业有限公司"/>
    <n v="0"/>
    <x v="2"/>
    <x v="1"/>
    <s v="Q1"/>
    <x v="2"/>
    <x v="3"/>
  </r>
  <r>
    <s v="ESHL"/>
    <s v="SHA"/>
    <x v="0"/>
    <d v="2021-05-11T00:00:00"/>
    <x v="0"/>
    <n v="14104015"/>
    <n v="44327"/>
    <s v="YMCT|KMG-M7A16-00"/>
    <s v="COVER PRIZM"/>
    <n v="3"/>
    <n v="3"/>
    <n v="175.22"/>
    <s v="CNY"/>
    <n v="1.1950000000000001"/>
    <n v="175.22"/>
    <n v="209.3879"/>
    <s v="C66SHA-SERVICE GROUP"/>
    <s v="Shanghai Duoyue Electronic Technology Co., Ltd."/>
    <s v="Same"/>
    <n v="905662"/>
    <n v="87"/>
    <s v="309ASY INV-PTS SALES"/>
    <n v="0"/>
    <n v="0"/>
    <n v="786390"/>
    <s v="上海多越电子科技有限公司"/>
    <n v="0"/>
    <x v="2"/>
    <x v="1"/>
    <s v="Q1"/>
    <x v="2"/>
    <x v="3"/>
  </r>
  <r>
    <s v="ESHL"/>
    <s v="SHA"/>
    <x v="0"/>
    <d v="2021-05-11T00:00:00"/>
    <x v="0"/>
    <n v="14104016"/>
    <n v="44327"/>
    <s v="YMCT|KHY-M712S-A0"/>
    <s v="SHAFT 2 SPARE"/>
    <n v="1"/>
    <n v="1"/>
    <n v="3700.88"/>
    <s v="CNY"/>
    <n v="1.1950000000000001"/>
    <n v="3700.88"/>
    <n v="4422.5516000000007"/>
    <s v="C66SHA-SERVICE GROUP"/>
    <s v="Xinyu Gan Feng Electronics Co., Ltd."/>
    <s v="Same"/>
    <n v="905663"/>
    <n v="1965"/>
    <s v="309ASY INV-PTS SALES"/>
    <n v="0"/>
    <n v="0"/>
    <n v="786392"/>
    <s v="新余赣锋电子有限公司"/>
    <n v="0"/>
    <x v="2"/>
    <x v="1"/>
    <s v="Q1"/>
    <x v="2"/>
    <x v="3"/>
  </r>
  <r>
    <s v="ESHL"/>
    <s v="SHA"/>
    <x v="3"/>
    <d v="2021-05-13T00:00:00"/>
    <x v="0"/>
    <n v="13100193"/>
    <n v="44329"/>
    <s v="YMCT|REPAIR CHARGE"/>
    <s v="REPAIR CHARGE"/>
    <n v="1"/>
    <n v="1"/>
    <n v="12743.36"/>
    <s v="CNY"/>
    <n v="1.1950000000000001"/>
    <n v="12743.36"/>
    <n v="15228.315200000001"/>
    <s v="C66SHA-SERVICE GROUP"/>
    <s v="Lance Vehicle Technology Co., Ltd."/>
    <s v="Same"/>
    <n v="905669"/>
    <n v="0"/>
    <s v="309ASY INV-CONTRACT"/>
    <n v="0"/>
    <n v="0"/>
    <n v="0"/>
    <s v="江苏中科朗恩斯车辆科技有限公司"/>
    <n v="0"/>
    <x v="2"/>
    <x v="1"/>
    <s v="Q1"/>
    <x v="2"/>
    <x v="3"/>
  </r>
  <r>
    <s v="ESHL"/>
    <s v="SHA"/>
    <x v="0"/>
    <d v="2021-05-13T00:00:00"/>
    <x v="0"/>
    <n v="14104017"/>
    <n v="44329"/>
    <s v="YMCT|KKE-M919R-00"/>
    <s v="BELT CONVEYOR"/>
    <n v="2"/>
    <n v="2"/>
    <n v="309.73"/>
    <s v="CNY"/>
    <n v="1.1950000000000001"/>
    <n v="309.73"/>
    <n v="370.12735000000004"/>
    <s v="C66SHA-SERVICE GROUP"/>
    <s v="Suzhou Inovance Technology Co Ltd"/>
    <s v="Same"/>
    <n v="905670"/>
    <n v="126"/>
    <s v="309ASY INV-PTS SALES"/>
    <n v="0"/>
    <n v="0"/>
    <n v="786669"/>
    <s v="苏州汇川技术有限公司"/>
    <n v="0"/>
    <x v="2"/>
    <x v="1"/>
    <s v="Q1"/>
    <x v="2"/>
    <x v="3"/>
  </r>
  <r>
    <s v="ESHL"/>
    <s v="SHA"/>
    <x v="0"/>
    <d v="2021-05-13T00:00:00"/>
    <x v="0"/>
    <n v="14104018"/>
    <n v="44329"/>
    <s v="YMCT|KHY-M221A-A0"/>
    <s v="COVER DUCT ASSY."/>
    <n v="2"/>
    <n v="2"/>
    <n v="1161.06"/>
    <s v="CNY"/>
    <n v="1.1950000000000001"/>
    <n v="1161.06"/>
    <n v="1387.4666999999999"/>
    <s v="C66SHA-SERVICE GROUP"/>
    <s v="Suzhou Inovance Technology Co Ltd"/>
    <s v="Same"/>
    <n v="905671"/>
    <n v="504"/>
    <s v="309ASY INV-PTS SALES"/>
    <n v="0"/>
    <n v="0"/>
    <n v="786672"/>
    <s v="苏州汇川技术有限公司"/>
    <n v="0"/>
    <x v="2"/>
    <x v="1"/>
    <s v="Q1"/>
    <x v="2"/>
    <x v="3"/>
  </r>
  <r>
    <s v="ESHL"/>
    <s v="SZX"/>
    <x v="0"/>
    <d v="2021-05-13T00:00:00"/>
    <x v="0"/>
    <n v="14104019"/>
    <n v="44329"/>
    <s v="YMCT|KKE-M6185-00"/>
    <s v="FAN MOTOR ASSY"/>
    <n v="1"/>
    <n v="1"/>
    <n v="601.77"/>
    <s v="CNY"/>
    <n v="1.1950000000000001"/>
    <n v="601.77"/>
    <n v="719.11514999999997"/>
    <s v="C66SZX-SMT SERVICE"/>
    <s v="JiangXi Netis Technology Co., Ltd."/>
    <s v="Same"/>
    <n v="905672"/>
    <n v="356"/>
    <s v="309ASY INV-PTS SALES"/>
    <n v="0"/>
    <s v="4400015326/4400015349/4400015388"/>
    <n v="786727"/>
    <s v="江西网是科技有限公司"/>
    <n v="0"/>
    <x v="2"/>
    <x v="1"/>
    <s v="Q1"/>
    <x v="2"/>
    <x v="0"/>
  </r>
  <r>
    <s v="ESHL"/>
    <s v="SZX"/>
    <x v="0"/>
    <d v="2021-05-13T00:00:00"/>
    <x v="0"/>
    <n v="14104019"/>
    <n v="44329"/>
    <s v="YMCT|KKE-M652H-00"/>
    <s v="SENSOR CUT CL.ASSY"/>
    <n v="1"/>
    <n v="1"/>
    <n v="601.77"/>
    <s v="CNY"/>
    <n v="1.1950000000000001"/>
    <n v="601.77"/>
    <n v="719.11514999999997"/>
    <s v="C66SZX-SMT SERVICE"/>
    <s v="JiangXi Netis Technology Co., Ltd."/>
    <s v="Same"/>
    <n v="905672"/>
    <n v="335"/>
    <s v="309ASY INV-PTS SALES"/>
    <n v="0"/>
    <s v="4400015326/4400015349/4400015388"/>
    <n v="786727"/>
    <s v="江西网是科技有限公司"/>
    <n v="0"/>
    <x v="2"/>
    <x v="1"/>
    <s v="Q1"/>
    <x v="2"/>
    <x v="0"/>
  </r>
  <r>
    <s v="ESHL"/>
    <s v="SZX"/>
    <x v="0"/>
    <d v="2021-05-13T00:00:00"/>
    <x v="0"/>
    <n v="14104019"/>
    <n v="44329"/>
    <s v="YMCT|KHY-M221A-A0"/>
    <s v="COVER DUCT ASSY."/>
    <n v="3"/>
    <n v="3"/>
    <n v="1486.73"/>
    <s v="CNY"/>
    <n v="1.1950000000000001"/>
    <n v="1486.73"/>
    <n v="1776.6423500000001"/>
    <s v="C66SZX-SMT SERVICE"/>
    <s v="JiangXi Netis Technology Co., Ltd."/>
    <s v="Same"/>
    <n v="905672"/>
    <n v="756"/>
    <s v="309ASY INV-PTS SALES"/>
    <n v="0"/>
    <s v="4400015326/4400015349/4400015388"/>
    <n v="786727"/>
    <s v="江西网是科技有限公司"/>
    <n v="0"/>
    <x v="2"/>
    <x v="1"/>
    <s v="Q1"/>
    <x v="2"/>
    <x v="0"/>
  </r>
  <r>
    <s v="ESHL"/>
    <s v="SHA"/>
    <x v="0"/>
    <d v="2021-05-14T00:00:00"/>
    <x v="2"/>
    <n v="14104020"/>
    <n v="44330"/>
    <s v="HELI|457344"/>
    <s v="GREASE, KRYTOX LVP, VACUUM 8OZ"/>
    <n v="1"/>
    <n v="1"/>
    <n v="8579.65"/>
    <s v="CNY"/>
    <n v="1.1950000000000001"/>
    <n v="8579.65"/>
    <n v="10252.68175"/>
    <s v="C66SHA-SERVICE GROUP"/>
    <s v="Lance Vehicle Technology Co., Ltd."/>
    <s v="Same"/>
    <n v="905674"/>
    <n v="6411.49"/>
    <s v="309ASY INV-PTS SALES"/>
    <n v="0"/>
    <n v="0"/>
    <n v="786921"/>
    <s v="江苏中科朗恩斯车辆科技有限公司"/>
    <n v="0"/>
    <x v="2"/>
    <x v="1"/>
    <s v="Q1"/>
    <x v="2"/>
    <x v="3"/>
  </r>
  <r>
    <s v="ESHL"/>
    <s v="SHA"/>
    <x v="0"/>
    <d v="2021-05-14T00:00:00"/>
    <x v="2"/>
    <n v="14104020"/>
    <n v="44330"/>
    <s v="HELI|593556"/>
    <s v="MORESCO, HIGH TEMPERATURE LUBE OIL (1 LITER)"/>
    <n v="1"/>
    <n v="1"/>
    <n v="2308.85"/>
    <s v="CNY"/>
    <n v="1.1950000000000001"/>
    <n v="2308.85"/>
    <n v="2759.07575"/>
    <s v="C66SHA-SERVICE GROUP"/>
    <s v="Lance Vehicle Technology Co., Ltd."/>
    <s v="Same"/>
    <n v="905674"/>
    <n v="1748.58"/>
    <s v="309ASY INV-PTS SALES"/>
    <n v="0"/>
    <n v="0"/>
    <n v="786921"/>
    <s v="江苏中科朗恩斯车辆科技有限公司"/>
    <n v="0"/>
    <x v="2"/>
    <x v="1"/>
    <s v="Q1"/>
    <x v="2"/>
    <x v="3"/>
  </r>
  <r>
    <s v="ESHL"/>
    <s v="SHA"/>
    <x v="0"/>
    <d v="2021-05-14T00:00:00"/>
    <x v="2"/>
    <n v="14104020"/>
    <n v="44330"/>
    <s v="HELI|6898C"/>
    <s v="KRYTOX XHT-BDZ 0.5 Kg (1.1 Lb) "/>
    <n v="1"/>
    <n v="1"/>
    <n v="16084.07"/>
    <s v="CNY"/>
    <n v="1.1950000000000001"/>
    <n v="16084.07"/>
    <n v="19220.463650000002"/>
    <s v="C66SHA-SERVICE GROUP"/>
    <s v="Lance Vehicle Technology Co., Ltd."/>
    <s v="Same"/>
    <n v="905674"/>
    <n v="12182.77"/>
    <s v="309ASY INV-PTS SALES"/>
    <n v="0"/>
    <n v="0"/>
    <n v="786921"/>
    <s v="江苏中科朗恩斯车辆科技有限公司"/>
    <n v="0"/>
    <x v="2"/>
    <x v="1"/>
    <s v="Q1"/>
    <x v="2"/>
    <x v="3"/>
  </r>
  <r>
    <s v="ESHL"/>
    <s v="SHA"/>
    <x v="0"/>
    <d v="2021-05-14T00:00:00"/>
    <x v="2"/>
    <n v="14104020"/>
    <n v="44330"/>
    <s v="HELI|7834C"/>
    <s v="GREASE, LUBRIPLATE# 107, 14oz. CAN "/>
    <n v="1"/>
    <n v="1"/>
    <n v="499.12"/>
    <s v="CNY"/>
    <n v="1.1950000000000001"/>
    <n v="499.12"/>
    <n v="596.44839999999999"/>
    <s v="C66SHA-SERVICE GROUP"/>
    <s v="Lance Vehicle Technology Co., Ltd."/>
    <s v="Same"/>
    <n v="905674"/>
    <n v="378.3"/>
    <s v="309ASY INV-PTS SALES"/>
    <n v="0"/>
    <n v="0"/>
    <n v="786921"/>
    <s v="江苏中科朗恩斯车辆科技有限公司"/>
    <n v="0"/>
    <x v="2"/>
    <x v="1"/>
    <s v="Q1"/>
    <x v="2"/>
    <x v="3"/>
  </r>
  <r>
    <s v="ESHL"/>
    <s v="SHA"/>
    <x v="0"/>
    <d v="2021-05-14T00:00:00"/>
    <x v="2"/>
    <n v="14104020"/>
    <n v="44330"/>
    <s v="HELI|9908"/>
    <s v="OIL, 5L, SOGEVAC PUMP"/>
    <n v="3"/>
    <n v="3"/>
    <n v="7646.02"/>
    <s v="CNY"/>
    <n v="1.1950000000000001"/>
    <n v="7646.02"/>
    <n v="9136.9939000000013"/>
    <s v="C66SHA-SERVICE GROUP"/>
    <s v="Lance Vehicle Technology Co., Ltd."/>
    <s v="Same"/>
    <n v="905674"/>
    <n v="5791.99"/>
    <s v="309ASY INV-PTS SALES"/>
    <n v="0"/>
    <n v="0"/>
    <n v="786921"/>
    <s v="江苏中科朗恩斯车辆科技有限公司"/>
    <n v="0"/>
    <x v="2"/>
    <x v="1"/>
    <s v="Q1"/>
    <x v="2"/>
    <x v="3"/>
  </r>
  <r>
    <s v="ESHL"/>
    <s v="SHA"/>
    <x v="0"/>
    <d v="2021-05-14T00:00:00"/>
    <x v="2"/>
    <n v="14104020"/>
    <n v="44330"/>
    <s v="HELI|4105974"/>
    <s v="LEYBOLD- GREASE, 400GR"/>
    <n v="1"/>
    <n v="1"/>
    <n v="17564.599999999999"/>
    <s v="CNY"/>
    <n v="1.1950000000000001"/>
    <n v="17564.599999999999"/>
    <n v="20989.697"/>
    <s v="C66SHA-SERVICE GROUP"/>
    <s v="Lance Vehicle Technology Co., Ltd."/>
    <s v="Same"/>
    <n v="905674"/>
    <n v="13303.82"/>
    <s v="309ASY INV-PTS SALES"/>
    <n v="0"/>
    <n v="0"/>
    <n v="786921"/>
    <s v="江苏中科朗恩斯车辆科技有限公司"/>
    <n v="0"/>
    <x v="2"/>
    <x v="1"/>
    <s v="Q1"/>
    <x v="2"/>
    <x v="3"/>
  </r>
  <r>
    <s v="ESHL"/>
    <s v="SHA"/>
    <x v="0"/>
    <d v="2021-05-14T00:00:00"/>
    <x v="2"/>
    <n v="14104020"/>
    <n v="44330"/>
    <s v="HELI|597326"/>
    <s v="VACUUM CHAMBER DOOR SEAL"/>
    <n v="2"/>
    <n v="2"/>
    <n v="52899.12"/>
    <s v="CNY"/>
    <n v="1.1950000000000001"/>
    <n v="52899.12"/>
    <n v="63214.448400000008"/>
    <s v="C66SHA-SERVICE GROUP"/>
    <s v="Lance Vehicle Technology Co., Ltd."/>
    <s v="Same"/>
    <n v="905674"/>
    <n v="39589.699999999997"/>
    <s v="309ASY INV-PTS SALES"/>
    <n v="0"/>
    <n v="0"/>
    <n v="786921"/>
    <s v="江苏中科朗恩斯车辆科技有限公司"/>
    <n v="0"/>
    <x v="2"/>
    <x v="1"/>
    <s v="Q1"/>
    <x v="2"/>
    <x v="3"/>
  </r>
  <r>
    <s v="ESHL"/>
    <s v="SZX"/>
    <x v="1"/>
    <d v="2021-05-20T00:00:00"/>
    <x v="0"/>
    <n v="12101131"/>
    <n v="44336"/>
    <s v="YMCT|REPAIR CHARGE"/>
    <s v="REPAIR CHARGE"/>
    <n v="1"/>
    <n v="1"/>
    <n v="1168.1400000000001"/>
    <s v="CNY"/>
    <n v="1.1950000000000001"/>
    <n v="1168.1400000000001"/>
    <n v="1395.9273000000003"/>
    <s v="C66SZX-SMT SERVICE"/>
    <s v="Hai Xin Technology(ShenZhen) Company Limited."/>
    <s v="Same"/>
    <n v="905676"/>
    <n v="0"/>
    <s v="309ASY INV-NON-CON"/>
    <n v="0"/>
    <s v="PO2103000172"/>
    <n v="0"/>
    <s v="海星科技（深圳）有限公司"/>
    <n v="0"/>
    <x v="2"/>
    <x v="1"/>
    <s v="Q1"/>
    <x v="2"/>
    <x v="0"/>
  </r>
  <r>
    <s v="ESHL"/>
    <s v="SZX"/>
    <x v="1"/>
    <d v="2021-05-20T00:00:00"/>
    <x v="0"/>
    <n v="12101132"/>
    <n v="44336"/>
    <s v="YMCT|REPAIR CHARGE"/>
    <s v="REPAIR CHARGE"/>
    <n v="1"/>
    <n v="1"/>
    <n v="1168.1400000000001"/>
    <s v="CNY"/>
    <n v="1.1950000000000001"/>
    <n v="1168.1400000000001"/>
    <n v="1395.9273000000003"/>
    <s v="C66SZX-SMT SERVICE"/>
    <s v="Shenzhen Longtech Smart Control Co., Ltd."/>
    <s v="Same"/>
    <n v="905686"/>
    <n v="0"/>
    <s v="309ASY INV-NON-CON"/>
    <n v="0"/>
    <s v="C66SZ21143REV.1"/>
    <n v="0"/>
    <s v="深圳朗特智能控制股份有限公司"/>
    <n v="0"/>
    <x v="2"/>
    <x v="1"/>
    <s v="Q1"/>
    <x v="2"/>
    <x v="0"/>
  </r>
  <r>
    <s v="ESHL"/>
    <s v="SZX"/>
    <x v="1"/>
    <d v="2021-05-20T00:00:00"/>
    <x v="0"/>
    <n v="12101133"/>
    <n v="44336"/>
    <s v="YMCT|REPAIR CHARGE"/>
    <s v="REPAIR CHARGE"/>
    <n v="1"/>
    <n v="1"/>
    <n v="1769.91"/>
    <s v="CNY"/>
    <n v="1.1950000000000001"/>
    <n v="1769.91"/>
    <n v="2115.0424500000004"/>
    <s v="C66SZX-SMT SERVICE"/>
    <s v="Hai Xin Technology(ShenZhen) Company Limited."/>
    <s v="Same"/>
    <n v="905687"/>
    <n v="0"/>
    <s v="309ASY INV-NON-CON"/>
    <n v="0"/>
    <s v="PO2104000121/PO2104000191"/>
    <n v="0"/>
    <s v="海星科技（深圳）有限公司"/>
    <n v="0"/>
    <x v="2"/>
    <x v="1"/>
    <s v="Q1"/>
    <x v="2"/>
    <x v="0"/>
  </r>
  <r>
    <s v="ESHL"/>
    <s v="SZX"/>
    <x v="3"/>
    <d v="2021-05-20T00:00:00"/>
    <x v="2"/>
    <n v="13100194"/>
    <n v="44336"/>
    <s v="HELI|REPAIR CHARGE"/>
    <s v="REPAIR CHARGE"/>
    <n v="1"/>
    <n v="1"/>
    <n v="46017.7"/>
    <s v="CNY"/>
    <n v="1.1950000000000001"/>
    <n v="46017.7"/>
    <n v="54991.1515"/>
    <s v="C66SZX-SMT SERVICE"/>
    <s v="Providence Enterprise Limited"/>
    <s v="Same"/>
    <n v="905684"/>
    <n v="0"/>
    <s v="309ASY INV-CONTRACT"/>
    <n v="0"/>
    <s v="C66-CAN-21008-PROVIDENCE"/>
    <n v="0"/>
    <s v="金进科技(深圳)有限公司"/>
    <n v="0"/>
    <x v="2"/>
    <x v="1"/>
    <s v="Q1"/>
    <x v="2"/>
    <x v="0"/>
  </r>
  <r>
    <s v="ESHL"/>
    <s v="SZX"/>
    <x v="0"/>
    <d v="2021-05-20T00:00:00"/>
    <x v="1"/>
    <n v="14104021"/>
    <n v="44336"/>
    <s v="ZMTR|MD-D/K"/>
    <s v="SPECIAL NOZZLE"/>
    <n v="4"/>
    <n v="4"/>
    <n v="5486.73"/>
    <s v="CNY"/>
    <n v="1.1950000000000001"/>
    <n v="5486.73"/>
    <n v="6556.6423500000001"/>
    <s v="C66SZX-SMT SERVICE"/>
    <s v="Dongguan Cowell Optic Electronics Co., Ltd."/>
    <s v="Same"/>
    <n v="905685"/>
    <n v="2123.88"/>
    <s v="309ASY INV-PTS SALES"/>
    <n v="0"/>
    <s v="ZZ202104216282"/>
    <n v="787546"/>
    <s v="东莞高伟光学电子有限公司"/>
    <n v="0"/>
    <x v="2"/>
    <x v="1"/>
    <s v="Q1"/>
    <x v="2"/>
    <x v="0"/>
  </r>
  <r>
    <s v="ESHL"/>
    <s v="BJS"/>
    <x v="0"/>
    <d v="2021-05-20T00:00:00"/>
    <x v="2"/>
    <n v="14104022"/>
    <n v="44336"/>
    <s v="HELI|588919"/>
    <s v="380V, 7.81&quot; mount, 9.75&quot; BFM, Heater ASSY w/ wires"/>
    <n v="1"/>
    <n v="1"/>
    <n v="4734.51"/>
    <s v="CNY"/>
    <n v="1.1950000000000001"/>
    <n v="4734.51"/>
    <n v="5657.7394500000009"/>
    <s v="C66BJS-SMT SERVICE"/>
    <s v="Beijing Creative Distribution Automation Co., Ltd"/>
    <s v="Same"/>
    <n v="905673"/>
    <n v="1985.24"/>
    <s v="309ASY INV-PTS SALES"/>
    <n v="0"/>
    <s v="北京科锐20210512"/>
    <n v="787606"/>
    <s v="北京科锐配电自动化股份有限公司"/>
    <n v="0"/>
    <x v="2"/>
    <x v="1"/>
    <s v="Q1"/>
    <x v="2"/>
    <x v="1"/>
  </r>
  <r>
    <s v="ESHL"/>
    <s v="SZX"/>
    <x v="0"/>
    <d v="2021-05-20T00:00:00"/>
    <x v="0"/>
    <n v="14104023"/>
    <n v="44336"/>
    <s v="YMCT|KLA-M4255-00"/>
    <s v="FLASH DISK"/>
    <n v="1"/>
    <n v="1"/>
    <n v="1592.92"/>
    <s v="CNY"/>
    <n v="1.1950000000000001"/>
    <n v="1592.92"/>
    <n v="1903.5394000000001"/>
    <s v="C66SZX-SMT SERVICE"/>
    <s v="Hai Xin Technology(ShenZhen) Company Limited."/>
    <s v="Same"/>
    <n v="905675"/>
    <n v="850"/>
    <s v="309ASY INV-PTS SALES"/>
    <n v="0"/>
    <s v="PO2103000172"/>
    <n v="787589"/>
    <s v="海星科技（深圳）有限公司"/>
    <n v="0"/>
    <x v="2"/>
    <x v="1"/>
    <s v="Q1"/>
    <x v="2"/>
    <x v="0"/>
  </r>
  <r>
    <s v="ESHL"/>
    <s v="SZX"/>
    <x v="0"/>
    <d v="2021-05-20T00:00:00"/>
    <x v="0"/>
    <n v="14104024"/>
    <n v="44336"/>
    <s v="YMCT|90990-25J026"/>
    <s v="BEARING"/>
    <n v="5"/>
    <n v="5"/>
    <n v="641.59"/>
    <s v="CNY"/>
    <n v="1.1950000000000001"/>
    <n v="641.59"/>
    <n v="766.70005000000003"/>
    <s v="C66SZX-SMT SERVICE"/>
    <s v="Hai Xin Technology(ShenZhen) Company Limited."/>
    <s v="Same"/>
    <n v="905679"/>
    <n v="315"/>
    <s v="309ASY INV-PTS SALES"/>
    <n v="0"/>
    <s v="PO2104000121/PO2104000191"/>
    <n v="787592"/>
    <s v="海星科技（深圳）有限公司"/>
    <n v="0"/>
    <x v="2"/>
    <x v="1"/>
    <s v="Q1"/>
    <x v="2"/>
    <x v="0"/>
  </r>
  <r>
    <s v="ESHL"/>
    <s v="SZX"/>
    <x v="0"/>
    <d v="2021-05-20T00:00:00"/>
    <x v="1"/>
    <n v="14104024"/>
    <n v="44336"/>
    <s v="ZMTR|K48-M3856-00X"/>
    <s v="GREASE PACK(NSL)"/>
    <n v="30"/>
    <n v="30"/>
    <n v="6465.66"/>
    <s v="CNY"/>
    <n v="1.1950000000000001"/>
    <n v="6465.66"/>
    <n v="7726.4637000000002"/>
    <s v="C66SZX-SMT SERVICE"/>
    <s v="Hai Xin Technology(ShenZhen) Company Limited."/>
    <s v="Same"/>
    <n v="905679"/>
    <n v="3982.2"/>
    <s v="309ASY INV-PTS SALES"/>
    <n v="0"/>
    <s v="PO2104000121/PO2104000191"/>
    <n v="787592"/>
    <s v="海星科技（深圳）有限公司"/>
    <n v="0"/>
    <x v="2"/>
    <x v="1"/>
    <s v="Q1"/>
    <x v="2"/>
    <x v="0"/>
  </r>
  <r>
    <s v="ESHL"/>
    <s v="SZX"/>
    <x v="0"/>
    <d v="2021-05-20T00:00:00"/>
    <x v="0"/>
    <n v="14104024"/>
    <n v="44336"/>
    <s v="YMCT|K46-M8527-C0"/>
    <s v="FILTER(VACUUM PUMP)"/>
    <n v="100"/>
    <n v="100"/>
    <n v="5752.21"/>
    <s v="CNY"/>
    <n v="1.1950000000000001"/>
    <n v="5752.21"/>
    <n v="6873.89095"/>
    <s v="C66SZX-SMT SERVICE"/>
    <s v="Hai Xin Technology(ShenZhen) Company Limited."/>
    <s v="Same"/>
    <n v="905679"/>
    <n v="3100"/>
    <s v="309ASY INV-PTS SALES"/>
    <n v="0"/>
    <s v="PO2104000121/PO2104000191"/>
    <n v="787592"/>
    <s v="海星科技（深圳）有限公司"/>
    <n v="0"/>
    <x v="2"/>
    <x v="1"/>
    <s v="Q1"/>
    <x v="2"/>
    <x v="0"/>
  </r>
  <r>
    <s v="ESHL"/>
    <s v="SZX"/>
    <x v="0"/>
    <d v="2021-05-20T00:00:00"/>
    <x v="0"/>
    <n v="14104025"/>
    <n v="44336"/>
    <s v="YMCT|KMG-M66GB-00"/>
    <s v="HNS CN25 SIDE LIGHT"/>
    <n v="1"/>
    <n v="1"/>
    <n v="504.42"/>
    <s v="CNY"/>
    <n v="1.1950000000000001"/>
    <n v="504.42"/>
    <n v="602.78190000000006"/>
    <s v="C66SZX-SMT SERVICE"/>
    <s v="Shenzhen Longtech Smart Control Co., Ltd."/>
    <s v="Same"/>
    <n v="905681"/>
    <n v="260"/>
    <s v="309ASY INV-PTS SALES"/>
    <n v="0"/>
    <s v="C66SZ21143REV.1"/>
    <n v="787588"/>
    <s v="深圳朗特智能控制股份有限公司"/>
    <n v="0"/>
    <x v="2"/>
    <x v="1"/>
    <s v="Q1"/>
    <x v="2"/>
    <x v="0"/>
  </r>
  <r>
    <s v="ESHL"/>
    <s v="SZX"/>
    <x v="0"/>
    <d v="2021-05-20T00:00:00"/>
    <x v="0"/>
    <n v="14104025"/>
    <n v="44336"/>
    <s v="YMCT|KMG-M66GD-00"/>
    <s v="HNS CN40 CAMERA PWR"/>
    <n v="1"/>
    <n v="1"/>
    <n v="185.84"/>
    <s v="CNY"/>
    <n v="1.1950000000000001"/>
    <n v="185.84"/>
    <n v="222.07880000000003"/>
    <s v="C66SZX-SMT SERVICE"/>
    <s v="Shenzhen Longtech Smart Control Co., Ltd."/>
    <s v="Same"/>
    <n v="905681"/>
    <n v="100"/>
    <s v="309ASY INV-PTS SALES"/>
    <n v="0"/>
    <s v="C66SZ21143REV.1"/>
    <n v="787588"/>
    <s v="深圳朗特智能控制股份有限公司"/>
    <n v="0"/>
    <x v="2"/>
    <x v="1"/>
    <s v="Q1"/>
    <x v="2"/>
    <x v="0"/>
  </r>
  <r>
    <s v="ESHL"/>
    <s v="SZX"/>
    <x v="0"/>
    <d v="2021-05-20T00:00:00"/>
    <x v="0"/>
    <n v="14104026"/>
    <n v="44336"/>
    <s v="YMCT|KMG-M7300-20"/>
    <s v="MULTI CAM.ASSY.FR"/>
    <n v="2"/>
    <n v="2"/>
    <n v="59646.02"/>
    <s v="CNY"/>
    <n v="1.1950000000000001"/>
    <n v="59646.02"/>
    <n v="71276.993900000001"/>
    <s v="C66SZX-SMT SERVICE"/>
    <s v="Shenzhen Longtech Smart Control Co., Ltd."/>
    <s v="Same"/>
    <n v="905683"/>
    <n v="22659.54"/>
    <s v="309ASY INV-PTS SALES"/>
    <n v="0"/>
    <s v="3502-20215170001"/>
    <n v="787612"/>
    <s v="深圳朗特智能控制股份有限公司"/>
    <n v="0"/>
    <x v="2"/>
    <x v="1"/>
    <s v="Q1"/>
    <x v="2"/>
    <x v="0"/>
  </r>
  <r>
    <s v="ESHL"/>
    <s v="SHA"/>
    <x v="0"/>
    <d v="2021-05-21T00:00:00"/>
    <x v="0"/>
    <n v="14104027"/>
    <n v="44337"/>
    <s v="YMCT|KKE-M917H-00"/>
    <s v="BELT CONVEYOR"/>
    <n v="2"/>
    <n v="2"/>
    <n v="244.25"/>
    <s v="CNY"/>
    <n v="1.1950000000000001"/>
    <n v="244.25"/>
    <n v="291.87875000000003"/>
    <s v="C66SHA-SERVICE GROUP"/>
    <s v="ZHANGZHOU CHANGTAI NEW QILIN MACHINE CO.,LTD"/>
    <s v="Same"/>
    <n v="905688"/>
    <n v="126"/>
    <s v="309ASY INV-PTS SALES"/>
    <n v="0"/>
    <n v="0"/>
    <n v="787715"/>
    <s v="漳州市长泰新麒麟机械有限公司"/>
    <n v="0"/>
    <x v="2"/>
    <x v="1"/>
    <s v="Q1"/>
    <x v="2"/>
    <x v="3"/>
  </r>
  <r>
    <s v="ESHL"/>
    <s v="SZX"/>
    <x v="0"/>
    <d v="2021-05-27T00:00:00"/>
    <x v="0"/>
    <n v="14104028"/>
    <n v="44343"/>
    <s v="YMCT|KHJ-MC141-S1"/>
    <s v="PARTS,TAPE GUIDE"/>
    <n v="15"/>
    <n v="15"/>
    <n v="6942.48"/>
    <s v="CNY"/>
    <n v="1.1950000000000001"/>
    <n v="6942.48"/>
    <n v="8296.2636000000002"/>
    <s v="C66SZX-SMT SERVICE"/>
    <s v="Hai Xin Technology(ShenZhen) Company Limited."/>
    <s v="Same"/>
    <n v="905692"/>
    <n v="3780"/>
    <s v="309ASY INV-PTS SALES"/>
    <n v="0"/>
    <s v="PO2104000091"/>
    <n v="788397"/>
    <s v="海星科技（深圳）有限公司"/>
    <n v="0"/>
    <x v="2"/>
    <x v="1"/>
    <s v="Q1"/>
    <x v="2"/>
    <x v="0"/>
  </r>
  <r>
    <s v="ESHL"/>
    <s v="SZX"/>
    <x v="0"/>
    <d v="2021-05-27T00:00:00"/>
    <x v="0"/>
    <n v="14104028"/>
    <n v="44343"/>
    <s v="YMCT|KHJ-MC16E-00"/>
    <s v="SPRING P/O LEVER"/>
    <n v="30"/>
    <n v="30"/>
    <n v="451.33"/>
    <s v="CNY"/>
    <n v="1.1950000000000001"/>
    <n v="451.33"/>
    <n v="539.33934999999997"/>
    <s v="C66SZX-SMT SERVICE"/>
    <s v="Hai Xin Technology(ShenZhen) Company Limited."/>
    <s v="Same"/>
    <n v="905692"/>
    <n v="240"/>
    <s v="309ASY INV-PTS SALES"/>
    <n v="0"/>
    <s v="PO2104000091"/>
    <n v="788397"/>
    <s v="海星科技（深圳）有限公司"/>
    <n v="0"/>
    <x v="2"/>
    <x v="1"/>
    <s v="Q1"/>
    <x v="2"/>
    <x v="0"/>
  </r>
  <r>
    <s v="ESHL"/>
    <s v="BJS"/>
    <x v="1"/>
    <d v="2021-06-02T00:00:00"/>
    <x v="3"/>
    <n v="12101134"/>
    <n v="44349"/>
    <s v="PEMR|REPAIR CHARGE"/>
    <s v="REPAIR CHARGE"/>
    <n v="1"/>
    <n v="1"/>
    <n v="28008.85"/>
    <s v="CNY"/>
    <n v="1.2150000000000001"/>
    <n v="28008.85"/>
    <n v="34030.75275"/>
    <s v="C66BJS-SMT SERVICE"/>
    <s v="Yantai Zhongshan Electronic Technology Co., Ltd."/>
    <s v="Same"/>
    <n v="905689"/>
    <n v="0"/>
    <s v="309ASY INV-NON-CON"/>
    <n v="0"/>
    <s v="C66BJS20210420"/>
    <n v="0"/>
    <s v="烟台众山电子科技有限公司"/>
    <n v="0"/>
    <x v="2"/>
    <x v="2"/>
    <s v="Q1"/>
    <x v="2"/>
    <x v="1"/>
  </r>
  <r>
    <s v="ESHL"/>
    <s v="SHA"/>
    <x v="0"/>
    <d v="2021-06-02T00:00:00"/>
    <x v="1"/>
    <n v="14104029"/>
    <n v="44349"/>
    <s v="ZMTR|PARTS"/>
    <s v="SMT DOMESTIC PARTS"/>
    <n v="1"/>
    <n v="1"/>
    <n v="5752.21"/>
    <s v="CNY"/>
    <n v="1.2150000000000001"/>
    <n v="5752.21"/>
    <n v="6988.9351500000002"/>
    <s v="C66SHA-SERVICE GROUP"/>
    <s v="Ningbo Yibin Electronic Technology Co., Ltd."/>
    <s v="Same"/>
    <n v="905694"/>
    <n v="4247.79"/>
    <s v="309ASY INV-PTS SALES"/>
    <n v="0"/>
    <n v="0"/>
    <n v="788564"/>
    <s v="宁波一彬电子科技股份有限公司"/>
    <n v="0"/>
    <x v="2"/>
    <x v="2"/>
    <s v="Q1"/>
    <x v="2"/>
    <x v="3"/>
  </r>
  <r>
    <s v="ESHL"/>
    <s v="BJS"/>
    <x v="0"/>
    <d v="2021-06-02T00:00:00"/>
    <x v="2"/>
    <n v="14104030"/>
    <n v="44349"/>
    <s v="HELI|6185C"/>
    <s v="WATER FILTER"/>
    <n v="10"/>
    <n v="10"/>
    <n v="3181.42"/>
    <s v="CNY"/>
    <n v="1.2150000000000001"/>
    <n v="3181.42"/>
    <n v="3865.4253000000003"/>
    <s v="C66BJS-SMT SERVICE"/>
    <s v="Qingdao Goertek Microelectronics Research Institut"/>
    <s v="Same"/>
    <n v="905622"/>
    <n v="1746.02"/>
    <s v="309ASY INV-PTS SALES"/>
    <n v="0"/>
    <s v="S202104060108-1"/>
    <n v="788595"/>
    <s v="青岛歌尔微电子研究院有限公司"/>
    <n v="0"/>
    <x v="2"/>
    <x v="2"/>
    <s v="Q1"/>
    <x v="2"/>
    <x v="1"/>
  </r>
  <r>
    <s v="ESHL"/>
    <s v="BJS"/>
    <x v="0"/>
    <d v="2021-06-02T00:00:00"/>
    <x v="2"/>
    <n v="14104031"/>
    <n v="44349"/>
    <s v="HELI|593555"/>
    <s v="HIGH TEMPERATURE LUBE OIL (250ML)"/>
    <n v="6"/>
    <n v="6"/>
    <n v="4471.8100000000004"/>
    <s v="CNY"/>
    <n v="1.2150000000000001"/>
    <n v="4471.8100000000004"/>
    <n v="5433.2491500000006"/>
    <s v="C66BJS-SMT SERVICE"/>
    <s v="GoerTek Inc."/>
    <s v="Same"/>
    <n v="905621"/>
    <n v="2796.84"/>
    <s v="309ASY INV-PTS SALES"/>
    <n v="0"/>
    <s v="2010679474-10"/>
    <n v="788631"/>
    <s v="歌尔股份有限公司"/>
    <n v="0"/>
    <x v="2"/>
    <x v="2"/>
    <s v="Q1"/>
    <x v="2"/>
    <x v="1"/>
  </r>
  <r>
    <s v="ESHL"/>
    <s v="BJS"/>
    <x v="0"/>
    <d v="2021-06-02T00:00:00"/>
    <x v="2"/>
    <n v="14104032"/>
    <n v="44349"/>
    <s v="HELI|593555"/>
    <s v="HIGH TEMPERATURE LUBE OIL (250ML)"/>
    <n v="5"/>
    <n v="5"/>
    <n v="3726.5"/>
    <s v="CNY"/>
    <n v="1.2150000000000001"/>
    <n v="3726.5"/>
    <n v="4527.6975000000002"/>
    <s v="C66BJS-SMT SERVICE"/>
    <s v="GoerTek Inc."/>
    <s v="Same"/>
    <n v="905636"/>
    <n v="2330.6999999999998"/>
    <s v="309ASY INV-PTS SALES"/>
    <n v="0"/>
    <s v="2010679474-12"/>
    <n v="788634"/>
    <s v="歌尔股份有限公司"/>
    <n v="0"/>
    <x v="2"/>
    <x v="2"/>
    <s v="Q1"/>
    <x v="2"/>
    <x v="1"/>
  </r>
  <r>
    <s v="ESHL"/>
    <s v="BJS"/>
    <x v="0"/>
    <d v="2021-06-02T00:00:00"/>
    <x v="2"/>
    <n v="14104033"/>
    <n v="44349"/>
    <s v="HELI|593555"/>
    <s v="HIGH TEMPERATURE LUBE OIL (250ML)"/>
    <n v="5"/>
    <n v="5"/>
    <n v="3726.5"/>
    <s v="CNY"/>
    <n v="1.2150000000000001"/>
    <n v="3726.5"/>
    <n v="4527.6975000000002"/>
    <s v="C66BJS-SMT SERVICE"/>
    <s v="GoerTek Inc."/>
    <s v="Same"/>
    <n v="905677"/>
    <n v="2330.6999999999998"/>
    <s v="309ASY INV-PTS SALES"/>
    <n v="0"/>
    <s v="2010679474-15"/>
    <n v="788638"/>
    <s v="歌尔股份有限公司"/>
    <n v="0"/>
    <x v="2"/>
    <x v="2"/>
    <s v="Q1"/>
    <x v="2"/>
    <x v="1"/>
  </r>
  <r>
    <s v="ESHL"/>
    <s v="BJS"/>
    <x v="1"/>
    <d v="2021-06-03T00:00:00"/>
    <x v="2"/>
    <n v="12101135"/>
    <n v="44350"/>
    <s v="HELI|REPAIR CHARGE"/>
    <s v="REPAIR CHARGE"/>
    <n v="1"/>
    <n v="1"/>
    <n v="13360"/>
    <s v="CNY"/>
    <n v="1.2150000000000001"/>
    <n v="13360"/>
    <n v="16232.400000000001"/>
    <s v="C66BJS-SMT SERVICE"/>
    <s v="GoerTek Inc."/>
    <s v="Same"/>
    <n v="905690"/>
    <n v="0"/>
    <s v="309ASY INV-NON-CON"/>
    <n v="0"/>
    <n v="79796"/>
    <n v="0"/>
    <s v="歌尔股份有限公司"/>
    <n v="0"/>
    <x v="2"/>
    <x v="2"/>
    <s v="Q1"/>
    <x v="2"/>
    <x v="1"/>
  </r>
  <r>
    <s v="ESHL"/>
    <s v="SHA"/>
    <x v="3"/>
    <d v="2021-06-03T00:00:00"/>
    <x v="0"/>
    <n v="13100195"/>
    <n v="44350"/>
    <s v="YMCT|REPAIR CHARGE"/>
    <s v="REPAIR CHARGE"/>
    <n v="1"/>
    <n v="1"/>
    <n v="14159.29"/>
    <s v="CNY"/>
    <n v="1.2150000000000001"/>
    <n v="14159.29"/>
    <n v="17203.537350000002"/>
    <s v="C66SHA-SERVICE GROUP"/>
    <s v="Xinyu Gan Feng Electronics Co., Ltd."/>
    <s v="Same"/>
    <n v="905695"/>
    <n v="0"/>
    <s v="309ASY INV-CONTRACT"/>
    <n v="0"/>
    <n v="0"/>
    <n v="0"/>
    <s v="新余赣锋电子有限公司"/>
    <n v="0"/>
    <x v="2"/>
    <x v="2"/>
    <s v="Q1"/>
    <x v="2"/>
    <x v="3"/>
  </r>
  <r>
    <s v="ESHL"/>
    <s v="BJS"/>
    <x v="1"/>
    <d v="2021-06-04T00:00:00"/>
    <x v="2"/>
    <n v="12101136"/>
    <n v="44351"/>
    <s v="HELI|REPAIR CHARGE"/>
    <s v="REPAIR CHARGE"/>
    <n v="1"/>
    <n v="1"/>
    <n v="8460"/>
    <s v="CNY"/>
    <n v="1.2150000000000001"/>
    <n v="8460"/>
    <n v="10278.900000000001"/>
    <s v="C66BJS-SMT SERVICE"/>
    <s v="Weifang Goertek Microelectronics Co., Ltd."/>
    <s v="Same"/>
    <n v="905696"/>
    <n v="0"/>
    <s v="309ASY INV-NON-CON"/>
    <n v="0"/>
    <n v="69010"/>
    <n v="0"/>
    <s v="潍坊歌尔微电子有限公司"/>
    <n v="0"/>
    <x v="2"/>
    <x v="2"/>
    <s v="Q1"/>
    <x v="2"/>
    <x v="1"/>
  </r>
  <r>
    <s v="ESHL"/>
    <s v="BJS"/>
    <x v="0"/>
    <d v="2021-06-07T00:00:00"/>
    <x v="2"/>
    <n v="14104034"/>
    <n v="44354"/>
    <s v="HELI|59476802"/>
    <s v=".11HP,NIDEC,MK3.6 N2,W/FSL,SVC"/>
    <n v="5"/>
    <n v="5"/>
    <n v="29000"/>
    <s v="CNY"/>
    <n v="1.2150000000000001"/>
    <n v="29000"/>
    <n v="35235"/>
    <s v="C66BJS-SMT SERVICE"/>
    <s v="Tianjin Jinya Electronics Co., Ltd."/>
    <s v="Same"/>
    <n v="905693"/>
    <n v="19248.63"/>
    <s v="309ASY INV-PTS SALES"/>
    <n v="0"/>
    <s v="QESE100521"/>
    <n v="789493"/>
    <s v="天津津亚电子有限公司"/>
    <n v="0"/>
    <x v="2"/>
    <x v="2"/>
    <s v="Q1"/>
    <x v="2"/>
    <x v="1"/>
  </r>
  <r>
    <s v="ESHL"/>
    <s v="BJS"/>
    <x v="0"/>
    <d v="2021-06-07T00:00:00"/>
    <x v="2"/>
    <n v="14104034"/>
    <n v="44354"/>
    <s v="HELI|594907"/>
    <s v=".11 NIDEC ASY,5&quot;IM,MK3.5N2,SVC"/>
    <n v="5"/>
    <n v="5"/>
    <n v="29000"/>
    <s v="CNY"/>
    <n v="1.2150000000000001"/>
    <n v="29000"/>
    <n v="35235"/>
    <s v="C66BJS-SMT SERVICE"/>
    <s v="Tianjin Jinya Electronics Co., Ltd."/>
    <s v="Same"/>
    <n v="905693"/>
    <n v="19272.88"/>
    <s v="309ASY INV-PTS SALES"/>
    <n v="0"/>
    <s v="QESE100521"/>
    <n v="789493"/>
    <s v="天津津亚电子有限公司"/>
    <n v="0"/>
    <x v="2"/>
    <x v="2"/>
    <s v="Q1"/>
    <x v="2"/>
    <x v="1"/>
  </r>
  <r>
    <s v="ESHL"/>
    <s v="BJS"/>
    <x v="1"/>
    <d v="2021-06-09T00:00:00"/>
    <x v="1"/>
    <n v="12101137"/>
    <n v="44356"/>
    <s v="SAKI|SERVICE FEE"/>
    <s v="SERVICE FEE"/>
    <n v="1"/>
    <n v="1"/>
    <n v="5500"/>
    <s v="CNY"/>
    <n v="1.2150000000000001"/>
    <n v="5500"/>
    <n v="6682.5"/>
    <s v="C66BJS-SMT SERVICE"/>
    <s v="Shijiazhuang Synchronous Electronic Manufacturing "/>
    <s v="Same"/>
    <n v="905697"/>
    <n v="0"/>
    <s v="309ASY INV-NON-CON"/>
    <n v="0"/>
    <s v="同步电子20210526R1"/>
    <n v="0"/>
    <s v="石家庄同步电子制造有限公司"/>
    <n v="0"/>
    <x v="2"/>
    <x v="2"/>
    <s v="Q1"/>
    <x v="2"/>
    <x v="1"/>
  </r>
  <r>
    <s v="ESHL"/>
    <s v="SHA"/>
    <x v="0"/>
    <d v="2021-06-10T00:00:00"/>
    <x v="0"/>
    <n v="14104035"/>
    <n v="44357"/>
    <s v="YMCT|KKD-M78C0-00"/>
    <s v="SCAN CAM.ASSY"/>
    <n v="1"/>
    <n v="1"/>
    <n v="22506.19"/>
    <s v="CNY"/>
    <n v="1.2150000000000001"/>
    <n v="22506.19"/>
    <n v="27345.020850000001"/>
    <s v="C66SHA-SERVICE GROUP"/>
    <s v="Changzhou Tongbao Photo-electricity Manufacturing "/>
    <s v="Same"/>
    <n v="905698"/>
    <n v="9815.19"/>
    <s v="309ASY INV-PTS SALES"/>
    <n v="0"/>
    <n v="0"/>
    <n v="790049"/>
    <s v="常州通宝光电股份有限公司"/>
    <n v="0"/>
    <x v="2"/>
    <x v="2"/>
    <s v="Q1"/>
    <x v="2"/>
    <x v="3"/>
  </r>
  <r>
    <s v="ESHL"/>
    <s v="SHA"/>
    <x v="0"/>
    <d v="2021-06-10T00:00:00"/>
    <x v="0"/>
    <n v="14104035"/>
    <n v="44357"/>
    <s v="YMCT|KHY-M712S-A0"/>
    <s v="SHAFT 2 SPARE"/>
    <n v="1"/>
    <n v="1"/>
    <n v="3781.42"/>
    <s v="CNY"/>
    <n v="1.2150000000000001"/>
    <n v="3781.42"/>
    <n v="4594.4253000000008"/>
    <s v="C66SHA-SERVICE GROUP"/>
    <s v="Changzhou Tongbao Photo-electricity Manufacturing "/>
    <s v="Same"/>
    <n v="905698"/>
    <n v="1965"/>
    <s v="309ASY INV-PTS SALES"/>
    <n v="0"/>
    <n v="0"/>
    <n v="790049"/>
    <s v="常州通宝光电股份有限公司"/>
    <n v="0"/>
    <x v="2"/>
    <x v="2"/>
    <s v="Q1"/>
    <x v="2"/>
    <x v="3"/>
  </r>
  <r>
    <s v="ESHL"/>
    <s v="SHA"/>
    <x v="0"/>
    <d v="2021-06-10T00:00:00"/>
    <x v="0"/>
    <n v="14104035"/>
    <n v="44357"/>
    <s v="YMCT|KHY-M9125-00"/>
    <s v="PLATE 2 GUIDE"/>
    <n v="1"/>
    <n v="1"/>
    <n v="1127.43"/>
    <s v="CNY"/>
    <n v="1.2150000000000001"/>
    <n v="1127.43"/>
    <n v="1369.8274500000002"/>
    <s v="C66SHA-SERVICE GROUP"/>
    <s v="Changzhou Tongbao Photo-electricity Manufacturing "/>
    <s v="Same"/>
    <n v="905698"/>
    <n v="760.57"/>
    <s v="309ASY INV-PTS SALES"/>
    <n v="0"/>
    <n v="0"/>
    <n v="790049"/>
    <s v="常州通宝光电股份有限公司"/>
    <n v="0"/>
    <x v="2"/>
    <x v="2"/>
    <s v="Q1"/>
    <x v="2"/>
    <x v="3"/>
  </r>
  <r>
    <s v="ESHL"/>
    <s v="SHA"/>
    <x v="0"/>
    <d v="2021-06-10T00:00:00"/>
    <x v="0"/>
    <n v="14104035"/>
    <n v="44357"/>
    <s v="YMCT|KHY-M9126-00"/>
    <s v="GUIDE 1-1"/>
    <n v="1"/>
    <n v="1"/>
    <n v="333.63"/>
    <s v="CNY"/>
    <n v="1.2150000000000001"/>
    <n v="333.63"/>
    <n v="405.36045000000001"/>
    <s v="C66SHA-SERVICE GROUP"/>
    <s v="Changzhou Tongbao Photo-electricity Manufacturing "/>
    <s v="Same"/>
    <n v="905698"/>
    <n v="174"/>
    <s v="309ASY INV-PTS SALES"/>
    <n v="0"/>
    <n v="0"/>
    <n v="790049"/>
    <s v="常州通宝光电股份有限公司"/>
    <n v="0"/>
    <x v="2"/>
    <x v="2"/>
    <s v="Q1"/>
    <x v="2"/>
    <x v="3"/>
  </r>
  <r>
    <s v="ESHL"/>
    <s v="SZX"/>
    <x v="1"/>
    <d v="2021-06-11T00:00:00"/>
    <x v="0"/>
    <n v="12101138"/>
    <n v="44358"/>
    <s v="YMCT|REPAIR CHARGE"/>
    <s v="REPAIR CHARGE"/>
    <n v="1"/>
    <n v="1"/>
    <n v="1592.92"/>
    <s v="CNY"/>
    <n v="1.2150000000000001"/>
    <n v="1592.92"/>
    <n v="1935.3978000000002"/>
    <s v="C66SZX-SMT SERVICE"/>
    <s v="Dometic (Shenzhen) Electronic Co., Ltd."/>
    <s v="Same"/>
    <n v="905699"/>
    <n v="0"/>
    <s v="309ASY INV-NON-CON"/>
    <n v="0"/>
    <s v="PO21050021S"/>
    <n v="0"/>
    <s v="多美达（深圳）电器有限公司"/>
    <n v="0"/>
    <x v="2"/>
    <x v="2"/>
    <s v="Q1"/>
    <x v="2"/>
    <x v="0"/>
  </r>
  <r>
    <s v="ESHL"/>
    <s v="SHA"/>
    <x v="1"/>
    <d v="2021-06-11T00:00:00"/>
    <x v="0"/>
    <n v="12101139"/>
    <n v="44358"/>
    <s v="YMCT|REPAIR CHARGE"/>
    <s v="REPAIR CHARGE"/>
    <n v="1"/>
    <n v="1"/>
    <n v="1092.04"/>
    <s v="CNY"/>
    <n v="1.2150000000000001"/>
    <n v="1092.04"/>
    <n v="1326.8286000000001"/>
    <s v="C66SHA-SERVICE GROUP"/>
    <s v="Jiangsu Xinli Electronics Changzhou Co., Ltd."/>
    <s v="Same"/>
    <n v="905700"/>
    <n v="0"/>
    <s v="309ASY INV-NON-CON-V"/>
    <n v="0"/>
    <n v="0"/>
    <n v="0"/>
    <s v="江苏信利电子常州有限公司"/>
    <n v="0"/>
    <x v="2"/>
    <x v="2"/>
    <s v="Q1"/>
    <x v="2"/>
    <x v="3"/>
  </r>
  <r>
    <s v="ESHL"/>
    <s v="SZX"/>
    <x v="0"/>
    <d v="2021-06-15T00:00:00"/>
    <x v="0"/>
    <n v="14104036"/>
    <n v="44362"/>
    <s v="YMCT|KM1-M7163-20"/>
    <s v="VALVE"/>
    <n v="2"/>
    <n v="2"/>
    <n v="2000"/>
    <s v="CNY"/>
    <n v="1.2150000000000001"/>
    <n v="2000"/>
    <n v="2430"/>
    <s v="C66SZX-SMT SERVICE"/>
    <s v="FUJI ELECTRIC (SHENZHEN) CO., LTD"/>
    <s v="Same"/>
    <n v="905701"/>
    <n v="1092"/>
    <s v="309ASY INV-PTS SALES"/>
    <n v="0"/>
    <n v="4500134079"/>
    <n v="790401"/>
    <s v="富士电机（深圳）有限公司"/>
    <n v="0"/>
    <x v="2"/>
    <x v="2"/>
    <s v="Q1"/>
    <x v="2"/>
    <x v="0"/>
  </r>
  <r>
    <s v="ESHL"/>
    <s v="SZX"/>
    <x v="0"/>
    <d v="2021-06-15T00:00:00"/>
    <x v="0"/>
    <n v="14104036"/>
    <n v="44362"/>
    <s v="YMCT|KM1-M7163-30"/>
    <s v="VALVE"/>
    <n v="2"/>
    <n v="2"/>
    <n v="2120"/>
    <s v="CNY"/>
    <n v="1.2150000000000001"/>
    <n v="2120"/>
    <n v="2575.8000000000002"/>
    <s v="C66SZX-SMT SERVICE"/>
    <s v="FUJI ELECTRIC (SHENZHEN) CO., LTD"/>
    <s v="Same"/>
    <n v="905701"/>
    <n v="1176"/>
    <s v="309ASY INV-PTS SALES"/>
    <n v="0"/>
    <n v="4500134079"/>
    <n v="790401"/>
    <s v="富士电机（深圳）有限公司"/>
    <n v="0"/>
    <x v="2"/>
    <x v="2"/>
    <s v="Q1"/>
    <x v="2"/>
    <x v="0"/>
  </r>
  <r>
    <s v="ESHL"/>
    <s v="SZX"/>
    <x v="0"/>
    <d v="2021-06-15T00:00:00"/>
    <x v="0"/>
    <n v="14104037"/>
    <n v="44362"/>
    <s v="YMCT|KHY-M9263-00"/>
    <s v="CYLINDER"/>
    <n v="1"/>
    <n v="1"/>
    <n v="486.73"/>
    <s v="CNY"/>
    <n v="1.2150000000000001"/>
    <n v="486.73"/>
    <n v="591.37695000000008"/>
    <s v="C66SZX-SMT SERVICE"/>
    <s v="JiangXi Netis Technology Co., Ltd."/>
    <s v="Same"/>
    <n v="905702"/>
    <n v="252"/>
    <s v="309ASY INV-PTS SALES"/>
    <n v="0"/>
    <n v="0"/>
    <n v="790403"/>
    <s v="江西网是科技有限公司"/>
    <n v="0"/>
    <x v="2"/>
    <x v="2"/>
    <s v="Q1"/>
    <x v="2"/>
    <x v="0"/>
  </r>
  <r>
    <s v="ESHL"/>
    <s v="SZX"/>
    <x v="0"/>
    <d v="2021-06-15T00:00:00"/>
    <x v="0"/>
    <n v="14104037"/>
    <n v="44362"/>
    <s v="YMCT|KHW-M926B-00"/>
    <s v="COLLAR  JOINT"/>
    <n v="1"/>
    <n v="1"/>
    <n v="79.650000000000006"/>
    <s v="CNY"/>
    <n v="1.2150000000000001"/>
    <n v="79.650000000000006"/>
    <n v="96.774750000000012"/>
    <s v="C66SZX-SMT SERVICE"/>
    <s v="JiangXi Netis Technology Co., Ltd."/>
    <s v="Same"/>
    <n v="905702"/>
    <n v="34"/>
    <s v="309ASY INV-PTS SALES"/>
    <n v="0"/>
    <n v="0"/>
    <n v="790403"/>
    <s v="江西网是科技有限公司"/>
    <n v="0"/>
    <x v="2"/>
    <x v="2"/>
    <s v="Q1"/>
    <x v="2"/>
    <x v="0"/>
  </r>
  <r>
    <s v="ESHL"/>
    <s v="SZX"/>
    <x v="0"/>
    <d v="2021-06-15T00:00:00"/>
    <x v="0"/>
    <n v="14104037"/>
    <n v="44362"/>
    <s v="YMCT|KHY-M7101-00"/>
    <s v="HOUSING HEAD"/>
    <n v="1"/>
    <n v="1"/>
    <n v="2212.39"/>
    <s v="CNY"/>
    <n v="1.2150000000000001"/>
    <n v="2212.39"/>
    <n v="2688.0538500000002"/>
    <s v="C66SZX-SMT SERVICE"/>
    <s v="JiangXi Netis Technology Co., Ltd."/>
    <s v="Same"/>
    <n v="905702"/>
    <n v="1321"/>
    <s v="309ASY INV-PTS SALES"/>
    <n v="0"/>
    <n v="0"/>
    <n v="790403"/>
    <s v="江西网是科技有限公司"/>
    <n v="0"/>
    <x v="2"/>
    <x v="2"/>
    <s v="Q1"/>
    <x v="2"/>
    <x v="0"/>
  </r>
  <r>
    <s v="ESHL"/>
    <s v="SZX"/>
    <x v="0"/>
    <d v="2021-06-15T00:00:00"/>
    <x v="0"/>
    <n v="14104037"/>
    <n v="44362"/>
    <s v="YMCT|KHY-M7710-A4"/>
    <s v="NOZZLE 311A ASSY."/>
    <n v="40"/>
    <n v="40"/>
    <n v="22300.880000000001"/>
    <s v="CNY"/>
    <n v="1.2150000000000001"/>
    <n v="22300.880000000001"/>
    <n v="27095.569200000002"/>
    <s v="C66SZX-SMT SERVICE"/>
    <s v="JiangXi Netis Technology Co., Ltd."/>
    <s v="Same"/>
    <n v="905702"/>
    <n v="16486.28"/>
    <s v="309ASY INV-PTS SALES"/>
    <n v="0"/>
    <n v="0"/>
    <n v="790403"/>
    <s v="江西网是科技有限公司"/>
    <n v="0"/>
    <x v="2"/>
    <x v="2"/>
    <s v="Q1"/>
    <x v="2"/>
    <x v="0"/>
  </r>
  <r>
    <s v="ESHL"/>
    <s v="SZX"/>
    <x v="0"/>
    <d v="2021-06-15T00:00:00"/>
    <x v="0"/>
    <n v="14104037"/>
    <n v="44362"/>
    <s v="YMCT|KHM-M654C-01"/>
    <s v="SENSOR,FIBER 2"/>
    <n v="1"/>
    <n v="1"/>
    <n v="1061.95"/>
    <s v="CNY"/>
    <n v="1.2150000000000001"/>
    <n v="1061.95"/>
    <n v="1290.2692500000001"/>
    <s v="C66SZX-SMT SERVICE"/>
    <s v="JiangXi Netis Technology Co., Ltd."/>
    <s v="Same"/>
    <n v="905702"/>
    <n v="553"/>
    <s v="309ASY INV-PTS SALES"/>
    <n v="0"/>
    <n v="0"/>
    <n v="790403"/>
    <s v="江西网是科技有限公司"/>
    <n v="0"/>
    <x v="2"/>
    <x v="2"/>
    <s v="Q1"/>
    <x v="2"/>
    <x v="0"/>
  </r>
  <r>
    <s v="ESHL"/>
    <s v="SZX"/>
    <x v="0"/>
    <d v="2021-06-15T00:00:00"/>
    <x v="0"/>
    <n v="14104037"/>
    <n v="44362"/>
    <s v="YMCT|KKT-M712S-A0"/>
    <s v="SHAFT 2,SPARE"/>
    <n v="1"/>
    <n v="1"/>
    <n v="4424.78"/>
    <s v="CNY"/>
    <n v="1.2150000000000001"/>
    <n v="4424.78"/>
    <n v="5376.1077000000005"/>
    <s v="C66SZX-SMT SERVICE"/>
    <s v="JiangXi Netis Technology Co., Ltd."/>
    <s v="Same"/>
    <n v="905702"/>
    <n v="2543"/>
    <s v="309ASY INV-PTS SALES"/>
    <n v="0"/>
    <n v="0"/>
    <n v="790403"/>
    <s v="江西网是科技有限公司"/>
    <n v="0"/>
    <x v="2"/>
    <x v="2"/>
    <s v="Q1"/>
    <x v="2"/>
    <x v="0"/>
  </r>
  <r>
    <s v="ESHL"/>
    <s v="SHA"/>
    <x v="0"/>
    <d v="2021-06-15T00:00:00"/>
    <x v="0"/>
    <n v="14104038"/>
    <n v="44362"/>
    <s v="YMCT|KLF-M7153-00"/>
    <s v="VALVE"/>
    <n v="2"/>
    <n v="2"/>
    <n v="2063.7199999999998"/>
    <s v="CNY"/>
    <n v="1.2150000000000001"/>
    <n v="2063.7199999999998"/>
    <n v="2507.4198000000001"/>
    <s v="C66SHA-SERVICE GROUP"/>
    <s v="Shanghai Duoyue Electronic Technology Co., Ltd."/>
    <s v="Same"/>
    <n v="905703"/>
    <n v="1106"/>
    <s v="309ASY INV-PTS SALES"/>
    <n v="0"/>
    <n v="0"/>
    <n v="790434"/>
    <s v="上海多越电子科技有限公司"/>
    <n v="0"/>
    <x v="2"/>
    <x v="2"/>
    <s v="Q1"/>
    <x v="2"/>
    <x v="3"/>
  </r>
  <r>
    <s v="ESHL"/>
    <s v="SHA"/>
    <x v="0"/>
    <d v="2021-06-16T00:00:00"/>
    <x v="2"/>
    <n v="14104039"/>
    <n v="44363"/>
    <s v="HELI|5786"/>
    <s v="LINAK CONTROL BOX"/>
    <n v="1"/>
    <n v="1"/>
    <n v="4424.78"/>
    <s v="CNY"/>
    <n v="1.2150000000000001"/>
    <n v="4424.78"/>
    <n v="5376.1077000000005"/>
    <s v="C66SHA-SERVICE GROUP"/>
    <s v="HEFEI MEYER OPTOELECTRONIC TECHNOLOGY INC"/>
    <s v="Same"/>
    <n v="905705"/>
    <n v="3117.35"/>
    <s v="309ASY INV-PTS SALES"/>
    <n v="0"/>
    <n v="0"/>
    <n v="790498"/>
    <s v="合肥美亚光电技术股份有限公司"/>
    <n v="0"/>
    <x v="2"/>
    <x v="2"/>
    <s v="Q1"/>
    <x v="2"/>
    <x v="3"/>
  </r>
  <r>
    <s v="ESHL"/>
    <s v="SHA"/>
    <x v="0"/>
    <d v="2021-06-16T00:00:00"/>
    <x v="0"/>
    <n v="14104040"/>
    <n v="44363"/>
    <s v="YMCT|KHY-M221A-A0"/>
    <s v="COVER DUCT ASSY."/>
    <n v="4"/>
    <n v="4"/>
    <n v="2322.12"/>
    <s v="CNY"/>
    <n v="1.2150000000000001"/>
    <n v="2322.12"/>
    <n v="2821.3758000000003"/>
    <s v="C66SHA-SERVICE GROUP"/>
    <s v="Suzhou Inovance Technology Co Ltd"/>
    <s v="Same"/>
    <n v="905704"/>
    <n v="1008"/>
    <s v="309ASY INV-PTS SALES"/>
    <n v="0"/>
    <n v="0"/>
    <n v="790442"/>
    <s v="苏州汇川技术有限公司"/>
    <n v="0"/>
    <x v="2"/>
    <x v="2"/>
    <s v="Q1"/>
    <x v="2"/>
    <x v="3"/>
  </r>
  <r>
    <s v="ESHL"/>
    <s v="SHA"/>
    <x v="0"/>
    <d v="2021-06-16T00:00:00"/>
    <x v="0"/>
    <n v="14104040"/>
    <n v="44363"/>
    <s v="YMCT|KHY-M9129-00"/>
    <s v="BELT 1 CONVEYOR"/>
    <n v="2"/>
    <n v="2"/>
    <n v="532.74"/>
    <s v="CNY"/>
    <n v="1.2150000000000001"/>
    <n v="532.74"/>
    <n v="647.27910000000008"/>
    <s v="C66SHA-SERVICE GROUP"/>
    <s v="Suzhou Inovance Technology Co Ltd"/>
    <s v="Same"/>
    <n v="905704"/>
    <n v="266"/>
    <s v="309ASY INV-PTS SALES"/>
    <n v="0"/>
    <n v="0"/>
    <n v="790442"/>
    <s v="苏州汇川技术有限公司"/>
    <n v="0"/>
    <x v="2"/>
    <x v="2"/>
    <s v="Q1"/>
    <x v="2"/>
    <x v="3"/>
  </r>
  <r>
    <s v="ESHL"/>
    <s v="SHA"/>
    <x v="0"/>
    <d v="2021-06-16T00:00:00"/>
    <x v="1"/>
    <n v="14104041"/>
    <n v="44363"/>
    <s v="ZMTR|K48-M3856-00X"/>
    <s v="GREASE PACK(NSL)"/>
    <n v="20"/>
    <n v="20"/>
    <n v="9840.7099999999991"/>
    <s v="CNY"/>
    <n v="1.2150000000000001"/>
    <n v="9840.7099999999991"/>
    <n v="11956.462649999999"/>
    <s v="C66SHA-SERVICE GROUP"/>
    <s v="Quanzhou TYT Electronics Co.,Ltd"/>
    <s v="Same"/>
    <n v="905706"/>
    <n v="2654.8"/>
    <s v="309ASY INV-PTS SALES"/>
    <n v="0"/>
    <n v="0"/>
    <n v="790503"/>
    <s v="泉州市南安特易通电子有限公司"/>
    <n v="0"/>
    <x v="2"/>
    <x v="2"/>
    <s v="Q1"/>
    <x v="2"/>
    <x v="3"/>
  </r>
  <r>
    <s v="ESHL"/>
    <s v="SHA"/>
    <x v="2"/>
    <d v="2021-06-16T00:00:00"/>
    <x v="0"/>
    <n v="14104042"/>
    <n v="44363"/>
    <s v="YMCT|KHJ-MC500-00"/>
    <s v="SS TAPE FEEDER 32mm"/>
    <n v="1"/>
    <n v="1"/>
    <n v="6447.79"/>
    <s v="CNY"/>
    <n v="1.2150000000000001"/>
    <n v="6447.79"/>
    <n v="7834.0648500000007"/>
    <s v="C66SHA-SERVICE GROUP"/>
    <s v="Jiangsu Leitong Intelligent Manufacturing Co.,Ltd."/>
    <s v="Same"/>
    <n v="905707"/>
    <n v="4923.43"/>
    <s v="309ASY INV-PTS SALES"/>
    <n v="0"/>
    <n v="0"/>
    <n v="790514"/>
    <s v="江苏镭通智能制造有限公司"/>
    <n v="0"/>
    <x v="2"/>
    <x v="2"/>
    <s v="Q1"/>
    <x v="2"/>
    <x v="3"/>
  </r>
  <r>
    <s v="ESHL"/>
    <s v="SHA"/>
    <x v="0"/>
    <d v="2021-06-16T00:00:00"/>
    <x v="1"/>
    <n v="14104042"/>
    <n v="44363"/>
    <s v="ZMTR|REEL HOLDER"/>
    <s v="."/>
    <n v="2"/>
    <n v="2"/>
    <n v="3539.82"/>
    <s v="CNY"/>
    <n v="1.2150000000000001"/>
    <n v="3539.82"/>
    <n v="4300.8813000000009"/>
    <s v="C66SHA-SERVICE GROUP"/>
    <s v="Jiangsu Leitong Intelligent Manufacturing Co.,Ltd."/>
    <s v="Same"/>
    <n v="905707"/>
    <n v="1946.9"/>
    <s v="309ASY INV-PTS SALES"/>
    <n v="0"/>
    <n v="0"/>
    <n v="790514"/>
    <s v="江苏镭通智能制造有限公司"/>
    <n v="0"/>
    <x v="2"/>
    <x v="2"/>
    <s v="Q1"/>
    <x v="2"/>
    <x v="3"/>
  </r>
  <r>
    <s v="ESHL"/>
    <s v="SHA"/>
    <x v="0"/>
    <d v="2021-06-16T00:00:00"/>
    <x v="1"/>
    <n v="14104042"/>
    <n v="44363"/>
    <s v="ZMTR|RH(YS)"/>
    <s v="Reel holder for YS series."/>
    <n v="1"/>
    <n v="1"/>
    <n v="3057.52"/>
    <s v="CNY"/>
    <n v="1.2150000000000001"/>
    <n v="3057.52"/>
    <n v="3714.8868000000002"/>
    <s v="C66SHA-SERVICE GROUP"/>
    <s v="Jiangsu Leitong Intelligent Manufacturing Co.,Ltd."/>
    <s v="Same"/>
    <n v="905707"/>
    <n v="1681.42"/>
    <s v="309ASY INV-PTS SALES"/>
    <n v="0"/>
    <n v="0"/>
    <n v="790514"/>
    <s v="江苏镭通智能制造有限公司"/>
    <n v="0"/>
    <x v="2"/>
    <x v="2"/>
    <s v="Q1"/>
    <x v="2"/>
    <x v="3"/>
  </r>
  <r>
    <s v="ESHL"/>
    <s v="XIY"/>
    <x v="1"/>
    <d v="2021-06-22T00:00:00"/>
    <x v="0"/>
    <n v="12101140"/>
    <n v="44369"/>
    <s v="YMCT|REPAIR CHARGE"/>
    <s v="REPAIR CHARGE"/>
    <n v="1"/>
    <n v="1"/>
    <n v="1327.43"/>
    <s v="CNY"/>
    <n v="1.2150000000000001"/>
    <n v="1327.43"/>
    <n v="1612.8274500000002"/>
    <s v="C66XIY-SERVICE GROUP"/>
    <s v="Xi'an Morebeck Semiconductor Technology Co., Ltd."/>
    <s v="Same"/>
    <n v="905718"/>
    <n v="0"/>
    <s v="309ASY INV-NON-CON-V"/>
    <n v="0"/>
    <n v="0"/>
    <n v="0"/>
    <s v="西安莫贝克半导体科技有限公司"/>
    <n v="0"/>
    <x v="2"/>
    <x v="2"/>
    <s v="Q1"/>
    <x v="2"/>
    <x v="2"/>
  </r>
  <r>
    <s v="ESHL"/>
    <s v="SHA"/>
    <x v="0"/>
    <d v="2021-06-22T00:00:00"/>
    <x v="0"/>
    <n v="14104043"/>
    <n v="44369"/>
    <s v="YMCT|KGY-M71CA-A0"/>
    <s v="METAL SQG.WELD 3S 35"/>
    <n v="3"/>
    <n v="3"/>
    <n v="11915.04"/>
    <s v="CNY"/>
    <n v="1.2150000000000001"/>
    <n v="11915.04"/>
    <n v="14476.773600000002"/>
    <s v="C66SHA-SERVICE GROUP"/>
    <s v="Lance Vehicle Technology Co., Ltd."/>
    <s v="Same"/>
    <n v="905710"/>
    <n v="8070"/>
    <s v="309ASY INV-PTS SALES"/>
    <n v="0"/>
    <n v="0"/>
    <n v="791238"/>
    <s v="江苏中科朗恩斯车辆科技有限公司"/>
    <n v="0"/>
    <x v="2"/>
    <x v="2"/>
    <s v="Q1"/>
    <x v="2"/>
    <x v="3"/>
  </r>
  <r>
    <s v="ESHL"/>
    <s v="SHA"/>
    <x v="2"/>
    <d v="2021-06-22T00:00:00"/>
    <x v="0"/>
    <n v="14104044"/>
    <n v="44369"/>
    <s v="YMCT|KHJ-MC200-00"/>
    <s v="SS TAPE FEEDER 12/16mm"/>
    <n v="2"/>
    <n v="2"/>
    <n v="9247.7900000000009"/>
    <s v="CNY"/>
    <n v="1.2150000000000001"/>
    <n v="9247.7900000000009"/>
    <n v="11236.064850000002"/>
    <s v="C66SHA-SERVICE GROUP"/>
    <s v="Amphenol Airwave (HaiYan) Communication Electronic"/>
    <s v="Same"/>
    <n v="905711"/>
    <n v="7160.54"/>
    <s v="309ASY INV-PTS SALES"/>
    <n v="0"/>
    <n v="0"/>
    <n v="791241"/>
    <s v="安费诺永亿(海盐)通讯电子有限公司"/>
    <n v="0"/>
    <x v="2"/>
    <x v="2"/>
    <s v="Q1"/>
    <x v="2"/>
    <x v="3"/>
  </r>
  <r>
    <s v="ESHL"/>
    <s v="SHA"/>
    <x v="2"/>
    <d v="2021-06-22T00:00:00"/>
    <x v="0"/>
    <n v="14104044"/>
    <n v="44369"/>
    <s v="YMCT|KHJ-MC400-00"/>
    <s v="SS TAPE FEEDER 24mm"/>
    <n v="2"/>
    <n v="2"/>
    <n v="10116.81"/>
    <s v="CNY"/>
    <n v="1.2150000000000001"/>
    <n v="10116.81"/>
    <n v="12291.924150000001"/>
    <s v="C66SHA-SERVICE GROUP"/>
    <s v="Amphenol Airwave (HaiYan) Communication Electronic"/>
    <s v="Same"/>
    <n v="905711"/>
    <n v="7627.09"/>
    <s v="309ASY INV-PTS SALES"/>
    <n v="0"/>
    <n v="0"/>
    <n v="791241"/>
    <s v="安费诺永亿(海盐)通讯电子有限公司"/>
    <n v="0"/>
    <x v="2"/>
    <x v="2"/>
    <s v="Q1"/>
    <x v="2"/>
    <x v="3"/>
  </r>
  <r>
    <s v="ESHL"/>
    <s v="SHA"/>
    <x v="2"/>
    <d v="2021-06-22T00:00:00"/>
    <x v="0"/>
    <n v="14104045"/>
    <n v="44369"/>
    <s v="YMCT|KHJ-MC600-00"/>
    <s v="SS TAPE FEEDER 44mm"/>
    <n v="1"/>
    <n v="1"/>
    <n v="8849.56"/>
    <s v="CNY"/>
    <n v="1.2150000000000001"/>
    <n v="8849.56"/>
    <n v="10752.215400000001"/>
    <s v="C66SHA-SERVICE GROUP"/>
    <s v="Ningbo Hanpu Tools Co., Ltd."/>
    <s v="Same"/>
    <n v="905713"/>
    <n v="6899.98"/>
    <s v="309ASY INV-PTS SALES"/>
    <n v="0"/>
    <n v="0"/>
    <n v="791250"/>
    <s v="宁波汉浦工具有限公司"/>
    <n v="0"/>
    <x v="2"/>
    <x v="2"/>
    <s v="Q1"/>
    <x v="2"/>
    <x v="3"/>
  </r>
  <r>
    <s v="ESHL"/>
    <s v="SHA"/>
    <x v="2"/>
    <d v="2021-06-22T00:00:00"/>
    <x v="0"/>
    <n v="14104046"/>
    <n v="44369"/>
    <s v="YMCT|KHJ-MC500-00"/>
    <s v="SS TAPE FEEDER 32mm"/>
    <n v="6"/>
    <n v="6"/>
    <n v="32559.29"/>
    <s v="CNY"/>
    <n v="1.2150000000000001"/>
    <n v="32559.29"/>
    <n v="39559.537350000006"/>
    <s v="C66SHA-SERVICE GROUP"/>
    <s v="Shanghai Keter New Materials Co., Ltd."/>
    <s v="Same"/>
    <n v="905714"/>
    <n v="29540.560000000001"/>
    <s v="309ASY INV-PTS SALES"/>
    <n v="0"/>
    <n v="0"/>
    <n v="791253"/>
    <s v="上海科特新材料股份有限公司"/>
    <n v="0"/>
    <x v="2"/>
    <x v="2"/>
    <s v="Q1"/>
    <x v="2"/>
    <x v="3"/>
  </r>
  <r>
    <s v="ESHL"/>
    <s v="SHA"/>
    <x v="0"/>
    <d v="2021-06-22T00:00:00"/>
    <x v="0"/>
    <n v="14104047"/>
    <n v="44369"/>
    <s v="YMCT|K46-M8527-C0"/>
    <s v="FILTER(VACUUM PUMP)"/>
    <n v="30"/>
    <n v="30"/>
    <n v="1752.21"/>
    <s v="CNY"/>
    <n v="1.2150000000000001"/>
    <n v="1752.21"/>
    <n v="2128.9351500000002"/>
    <s v="C66SHA-SERVICE GROUP"/>
    <s v="Shanghai Leizhu Lighting Device Co.,Ltd."/>
    <s v="Same"/>
    <n v="905715"/>
    <n v="840"/>
    <s v="309ASY INV-PTS SALES"/>
    <n v="0"/>
    <n v="0"/>
    <n v="791261"/>
    <s v="上海雷蛛照明电器有限公司"/>
    <n v="0"/>
    <x v="2"/>
    <x v="2"/>
    <s v="Q1"/>
    <x v="2"/>
    <x v="3"/>
  </r>
  <r>
    <s v="ESHL"/>
    <s v="SHA"/>
    <x v="0"/>
    <d v="2021-06-22T00:00:00"/>
    <x v="0"/>
    <n v="14104047"/>
    <n v="44369"/>
    <s v="YMCT|KHJ-MC145-01"/>
    <s v="LEVER TAPE GUIDE F"/>
    <n v="1"/>
    <n v="1"/>
    <n v="32.74"/>
    <s v="CNY"/>
    <n v="1.2150000000000001"/>
    <n v="32.74"/>
    <n v="39.779100000000007"/>
    <s v="C66SHA-SERVICE GROUP"/>
    <s v="Shanghai Leizhu Lighting Device Co.,Ltd."/>
    <s v="Same"/>
    <n v="905715"/>
    <n v="18"/>
    <s v="309ASY INV-PTS SALES"/>
    <n v="0"/>
    <n v="0"/>
    <n v="791261"/>
    <s v="上海雷蛛照明电器有限公司"/>
    <n v="0"/>
    <x v="2"/>
    <x v="2"/>
    <s v="Q1"/>
    <x v="2"/>
    <x v="3"/>
  </r>
  <r>
    <s v="ESHL"/>
    <s v="SHA"/>
    <x v="0"/>
    <d v="2021-06-22T00:00:00"/>
    <x v="0"/>
    <n v="14104047"/>
    <n v="44369"/>
    <s v="YMCT|98902-04006"/>
    <s v="SCREW BINDING HEAD"/>
    <n v="10"/>
    <n v="10"/>
    <n v="44.25"/>
    <s v="CNY"/>
    <n v="1.2150000000000001"/>
    <n v="44.25"/>
    <n v="53.763750000000002"/>
    <s v="C66SHA-SERVICE GROUP"/>
    <s v="Shanghai Leizhu Lighting Device Co.,Ltd."/>
    <s v="Same"/>
    <n v="905715"/>
    <n v="10"/>
    <s v="309ASY INV-PTS SALES"/>
    <n v="0"/>
    <n v="0"/>
    <n v="791261"/>
    <s v="上海雷蛛照明电器有限公司"/>
    <n v="0"/>
    <x v="2"/>
    <x v="2"/>
    <s v="Q1"/>
    <x v="2"/>
    <x v="3"/>
  </r>
  <r>
    <s v="ESHL"/>
    <s v="SHA"/>
    <x v="0"/>
    <d v="2021-06-22T00:00:00"/>
    <x v="1"/>
    <n v="14104047"/>
    <n v="44369"/>
    <s v="ZMTR|K48-M3856-00X"/>
    <s v="GREASE PACK(NSL)"/>
    <n v="2"/>
    <n v="2"/>
    <n v="1230.0899999999999"/>
    <s v="CNY"/>
    <n v="1.2150000000000001"/>
    <n v="1230.0899999999999"/>
    <n v="1494.55935"/>
    <s v="C66SHA-SERVICE GROUP"/>
    <s v="Shanghai Leizhu Lighting Device Co.,Ltd."/>
    <s v="Same"/>
    <n v="905715"/>
    <n v="265.48"/>
    <s v="309ASY INV-PTS SALES"/>
    <n v="0"/>
    <n v="0"/>
    <n v="791261"/>
    <s v="上海雷蛛照明电器有限公司"/>
    <n v="0"/>
    <x v="2"/>
    <x v="2"/>
    <s v="Q1"/>
    <x v="2"/>
    <x v="3"/>
  </r>
  <r>
    <s v="ESHL"/>
    <s v="SHA"/>
    <x v="0"/>
    <d v="2021-06-22T00:00:00"/>
    <x v="1"/>
    <n v="14104047"/>
    <n v="44369"/>
    <s v="ZMTR|BELT for 1.2m MODIFACATION"/>
    <s v="."/>
    <n v="4"/>
    <n v="4"/>
    <n v="566.37"/>
    <s v="CNY"/>
    <n v="1.2150000000000001"/>
    <n v="566.37"/>
    <n v="688.1395500000001"/>
    <s v="C66SHA-SERVICE GROUP"/>
    <s v="Shanghai Leizhu Lighting Device Co.,Ltd."/>
    <s v="Same"/>
    <n v="905715"/>
    <n v="283.19"/>
    <s v="309ASY INV-PTS SALES"/>
    <n v="0"/>
    <n v="0"/>
    <n v="791261"/>
    <s v="上海雷蛛照明电器有限公司"/>
    <n v="0"/>
    <x v="2"/>
    <x v="2"/>
    <s v="Q1"/>
    <x v="2"/>
    <x v="3"/>
  </r>
  <r>
    <s v="ESHL"/>
    <s v="XIY"/>
    <x v="2"/>
    <d v="2021-06-22T00:00:00"/>
    <x v="0"/>
    <n v="14104048"/>
    <n v="44369"/>
    <s v="YMCT|KHJ-MC400-00"/>
    <s v="SS TAPE FEEDER 24mm"/>
    <n v="2"/>
    <n v="2"/>
    <n v="9026.5499999999993"/>
    <s v="CNY"/>
    <n v="1.2150000000000001"/>
    <n v="9026.5499999999993"/>
    <n v="10967.258249999999"/>
    <s v="C66XIY-SERVICE GROUP"/>
    <s v="Xi'an Hailong Electronic Technology Co., Ltd."/>
    <s v="Same"/>
    <n v="905716"/>
    <n v="7627.09"/>
    <s v="309ASY INV-PTS SALES"/>
    <n v="0"/>
    <n v="0"/>
    <n v="791303"/>
    <s v="西安海龙电子科技有限公司"/>
    <n v="0"/>
    <x v="2"/>
    <x v="2"/>
    <s v="Q1"/>
    <x v="2"/>
    <x v="2"/>
  </r>
  <r>
    <s v="ESHL"/>
    <s v="XIY"/>
    <x v="0"/>
    <d v="2021-06-22T00:00:00"/>
    <x v="0"/>
    <n v="14104049"/>
    <n v="44369"/>
    <s v="YMCT|KHY-M2267-A0"/>
    <s v="GUIDE X AXIS ASSY"/>
    <n v="1"/>
    <n v="1"/>
    <n v="2034.51"/>
    <s v="CNY"/>
    <n v="1.2150000000000001"/>
    <n v="2034.51"/>
    <n v="2471.92965"/>
    <s v="C66XIY-SERVICE GROUP"/>
    <s v="Xianyang Yudi Electronics Co., Ltd."/>
    <s v="Same"/>
    <n v="905717"/>
    <n v="660"/>
    <s v="309ASY INV-PTS SALES"/>
    <n v="0"/>
    <n v="0"/>
    <n v="791304"/>
    <s v="咸阳宇迪电子有限公司"/>
    <n v="0"/>
    <x v="2"/>
    <x v="2"/>
    <s v="Q1"/>
    <x v="2"/>
    <x v="2"/>
  </r>
  <r>
    <s v="ESHL"/>
    <s v="SHA"/>
    <x v="2"/>
    <d v="2021-06-23T00:00:00"/>
    <x v="0"/>
    <n v="14104050"/>
    <n v="44370"/>
    <s v="YMCT|KHJ-MC100-00"/>
    <s v="SS TAPE FEEDER 8mm"/>
    <n v="30"/>
    <n v="30"/>
    <n v="92920.35"/>
    <s v="CNY"/>
    <n v="1.2150000000000001"/>
    <n v="92920.35"/>
    <n v="112898.22525000002"/>
    <s v="C66SHA-SERVICE GROUP"/>
    <s v="Jiangsu Huacheng Technology Co.,Ltd."/>
    <s v="Same"/>
    <n v="905721"/>
    <n v="77314.38"/>
    <s v="309ASY INV-PTS SALES"/>
    <n v="0"/>
    <n v="0"/>
    <n v="791432"/>
    <s v="江苏华骋科技有限公司"/>
    <n v="0"/>
    <x v="2"/>
    <x v="2"/>
    <s v="Q1"/>
    <x v="2"/>
    <x v="3"/>
  </r>
  <r>
    <s v="ESHL"/>
    <s v="SHA"/>
    <x v="0"/>
    <d v="2021-06-23T00:00:00"/>
    <x v="0"/>
    <n v="14104051"/>
    <n v="44370"/>
    <s v="YMCT|KHY-M712S-A0"/>
    <s v="SHAFT 2 SPARE"/>
    <n v="1"/>
    <n v="1"/>
    <n v="3980.53"/>
    <s v="CNY"/>
    <n v="1.2150000000000001"/>
    <n v="3980.53"/>
    <n v="4836.3439500000004"/>
    <s v="C66SHA-SERVICE GROUP"/>
    <s v="Hangzhou Bozhou Electric Appliance Co., Ltd."/>
    <s v="Same"/>
    <n v="905722"/>
    <n v="2012.04"/>
    <s v="309ASY INV-PTS SALES"/>
    <n v="0"/>
    <n v="0"/>
    <n v="791433"/>
    <s v="杭州博洲电器有限公司"/>
    <n v="0"/>
    <x v="2"/>
    <x v="2"/>
    <s v="Q1"/>
    <x v="2"/>
    <x v="3"/>
  </r>
  <r>
    <s v="ESHL"/>
    <s v="SHA"/>
    <x v="0"/>
    <d v="2021-06-23T00:00:00"/>
    <x v="0"/>
    <n v="14104051"/>
    <n v="44370"/>
    <s v="YMCT|KHY-M7156-01"/>
    <s v="BIT CAP"/>
    <n v="20"/>
    <n v="20"/>
    <n v="2389.38"/>
    <s v="CNY"/>
    <n v="1.2150000000000001"/>
    <n v="2389.38"/>
    <n v="2903.0967000000005"/>
    <s v="C66SHA-SERVICE GROUP"/>
    <s v="Hangzhou Bozhou Electric Appliance Co., Ltd."/>
    <s v="Same"/>
    <n v="905722"/>
    <n v="1254"/>
    <s v="309ASY INV-PTS SALES"/>
    <n v="0"/>
    <n v="0"/>
    <n v="791433"/>
    <s v="杭州博洲电器有限公司"/>
    <n v="0"/>
    <x v="2"/>
    <x v="2"/>
    <s v="Q1"/>
    <x v="2"/>
    <x v="3"/>
  </r>
  <r>
    <s v="ESHL"/>
    <s v="SHA"/>
    <x v="0"/>
    <d v="2021-06-23T00:00:00"/>
    <x v="0"/>
    <n v="14104051"/>
    <n v="44370"/>
    <s v="YMCT|KHY-M7A16-01"/>
    <s v="COVER PRIZM"/>
    <n v="2"/>
    <n v="2"/>
    <n v="90.27"/>
    <s v="CNY"/>
    <n v="1.2150000000000001"/>
    <n v="90.27"/>
    <n v="109.67805"/>
    <s v="C66SHA-SERVICE GROUP"/>
    <s v="Hangzhou Bozhou Electric Appliance Co., Ltd."/>
    <s v="Same"/>
    <n v="905722"/>
    <n v="46.2"/>
    <s v="309ASY INV-PTS SALES"/>
    <n v="0"/>
    <n v="0"/>
    <n v="791433"/>
    <s v="杭州博洲电器有限公司"/>
    <n v="0"/>
    <x v="2"/>
    <x v="2"/>
    <s v="Q1"/>
    <x v="2"/>
    <x v="3"/>
  </r>
  <r>
    <s v="ESHL"/>
    <s v="SHA"/>
    <x v="0"/>
    <d v="2021-06-23T00:00:00"/>
    <x v="0"/>
    <n v="14104052"/>
    <n v="44370"/>
    <s v="YMCT|KG2-M9108-11"/>
    <s v="COLLAR CONVEYOR"/>
    <n v="6"/>
    <n v="6"/>
    <n v="1890.27"/>
    <s v="CNY"/>
    <n v="1.2150000000000001"/>
    <n v="1890.27"/>
    <n v="2296.67805"/>
    <s v="C66SHA-SERVICE GROUP"/>
    <s v="Shanghai soulu Electronics Co., Ltd"/>
    <s v="Same"/>
    <n v="905723"/>
    <n v="1036.2"/>
    <s v="309ASY INV-PTS SALES"/>
    <n v="0"/>
    <n v="0"/>
    <n v="791434"/>
    <s v="上海搜鹿电子有限公司"/>
    <n v="0"/>
    <x v="2"/>
    <x v="2"/>
    <s v="Q1"/>
    <x v="2"/>
    <x v="3"/>
  </r>
  <r>
    <s v="ESHL"/>
    <s v="SZX"/>
    <x v="1"/>
    <d v="2021-06-24T00:00:00"/>
    <x v="0"/>
    <n v="12101141"/>
    <n v="44371"/>
    <s v="YMCT|REPAIR CHARGE"/>
    <s v="REPAIR CHARGE"/>
    <n v="1"/>
    <n v="1"/>
    <n v="194690.27"/>
    <s v="CNY"/>
    <n v="1.2150000000000001"/>
    <n v="194690.27"/>
    <n v="236548.67805000002"/>
    <s v="C66SZX-SMT SERVICE"/>
    <s v="JiangXi Netis Technology Co., Ltd."/>
    <s v="Same"/>
    <n v="905724"/>
    <n v="0"/>
    <s v="309ASY INV-NON-CON"/>
    <n v="0"/>
    <s v="C66-CAN-21007-Wangshi"/>
    <n v="0"/>
    <s v="江西网是科技有限公司"/>
    <n v="0"/>
    <x v="2"/>
    <x v="2"/>
    <s v="Q1"/>
    <x v="2"/>
    <x v="0"/>
  </r>
  <r>
    <s v="ESHL"/>
    <s v="SZX"/>
    <x v="0"/>
    <d v="2021-06-24T00:00:00"/>
    <x v="0"/>
    <n v="14104053"/>
    <n v="44371"/>
    <s v="YMCT|KGW-M4578-01"/>
    <s v="INDICATOR BOARD ASSY"/>
    <n v="2"/>
    <n v="2"/>
    <n v="4207.5"/>
    <s v="CNY"/>
    <n v="1.2150000000000001"/>
    <n v="4207.5"/>
    <n v="5112.1125000000002"/>
    <s v="C66SZX-SMT SERVICE"/>
    <s v="Dongguan Cowell Optic Electronics Co., Ltd."/>
    <s v="Same"/>
    <n v="905720"/>
    <n v="2186"/>
    <s v="309ASY INV-PTS SALES"/>
    <n v="0"/>
    <s v="ZZ202106036431/ZZ202105066320"/>
    <n v="791542"/>
    <s v="东莞高伟光学电子有限公司"/>
    <n v="0"/>
    <x v="2"/>
    <x v="2"/>
    <s v="Q1"/>
    <x v="2"/>
    <x v="0"/>
  </r>
  <r>
    <s v="ESHL"/>
    <s v="SZX"/>
    <x v="0"/>
    <d v="2021-06-24T00:00:00"/>
    <x v="1"/>
    <n v="14104053"/>
    <n v="44371"/>
    <s v="ZMTR|SC VCM"/>
    <s v="SPECIAL NOZZLE"/>
    <n v="1"/>
    <n v="1"/>
    <n v="1327.43"/>
    <s v="CNY"/>
    <n v="1.2150000000000001"/>
    <n v="1327.43"/>
    <n v="1612.8274500000002"/>
    <s v="C66SZX-SMT SERVICE"/>
    <s v="Dongguan Cowell Optic Electronics Co., Ltd."/>
    <s v="Same"/>
    <n v="905720"/>
    <n v="442.48"/>
    <s v="309ASY INV-PTS SALES"/>
    <n v="0"/>
    <s v="ZZ202106036431/ZZ202105066320"/>
    <n v="791542"/>
    <s v="东莞高伟光学电子有限公司"/>
    <n v="0"/>
    <x v="2"/>
    <x v="2"/>
    <s v="Q1"/>
    <x v="2"/>
    <x v="0"/>
  </r>
  <r>
    <s v="ESHL"/>
    <s v="SZX"/>
    <x v="0"/>
    <d v="2021-06-24T00:00:00"/>
    <x v="1"/>
    <n v="14104053"/>
    <n v="44371"/>
    <s v="ZMTR|MD-D/K"/>
    <s v="SPECIAL NOZZLE"/>
    <n v="4"/>
    <n v="4"/>
    <n v="5486.73"/>
    <s v="CNY"/>
    <n v="1.2150000000000001"/>
    <n v="5486.73"/>
    <n v="6666.3769499999999"/>
    <s v="C66SZX-SMT SERVICE"/>
    <s v="Dongguan Cowell Optic Electronics Co., Ltd."/>
    <s v="Same"/>
    <n v="905720"/>
    <n v="1769.92"/>
    <s v="309ASY INV-PTS SALES"/>
    <n v="0"/>
    <s v="ZZ202106036431/ZZ202105066320"/>
    <n v="791542"/>
    <s v="东莞高伟光学电子有限公司"/>
    <n v="0"/>
    <x v="2"/>
    <x v="2"/>
    <s v="Q1"/>
    <x v="2"/>
    <x v="0"/>
  </r>
  <r>
    <s v="ESHL"/>
    <s v="SZX"/>
    <x v="0"/>
    <d v="2021-06-24T00:00:00"/>
    <x v="1"/>
    <n v="14104053"/>
    <n v="44371"/>
    <s v="ZMTR|MD-T"/>
    <s v="SPECIAL NOZZLE"/>
    <n v="7"/>
    <n v="7"/>
    <n v="9812.39"/>
    <s v="CNY"/>
    <n v="1.2150000000000001"/>
    <n v="9812.39"/>
    <n v="11922.05385"/>
    <s v="C66SZX-SMT SERVICE"/>
    <s v="Dongguan Cowell Optic Electronics Co., Ltd."/>
    <s v="Same"/>
    <n v="905720"/>
    <n v="3097.36"/>
    <s v="309ASY INV-PTS SALES"/>
    <n v="0"/>
    <s v="ZZ202106036431/ZZ202105066320"/>
    <n v="791542"/>
    <s v="东莞高伟光学电子有限公司"/>
    <n v="0"/>
    <x v="2"/>
    <x v="2"/>
    <s v="Q1"/>
    <x v="2"/>
    <x v="0"/>
  </r>
  <r>
    <s v="ESHL"/>
    <s v="SZX"/>
    <x v="0"/>
    <d v="2021-06-24T00:00:00"/>
    <x v="1"/>
    <n v="14104053"/>
    <n v="44371"/>
    <s v="ZMTR|303OH"/>
    <s v="SPECIAL NOZZLE"/>
    <n v="2"/>
    <n v="2"/>
    <n v="2602.04"/>
    <s v="CNY"/>
    <n v="1.2150000000000001"/>
    <n v="2602.04"/>
    <n v="3161.4786000000004"/>
    <s v="C66SZX-SMT SERVICE"/>
    <s v="Dongguan Cowell Optic Electronics Co., Ltd."/>
    <s v="Same"/>
    <n v="905720"/>
    <n v="884.96"/>
    <s v="309ASY INV-PTS SALES"/>
    <n v="0"/>
    <s v="ZZ202106036431/ZZ202105066320"/>
    <n v="791542"/>
    <s v="东莞高伟光学电子有限公司"/>
    <n v="0"/>
    <x v="2"/>
    <x v="2"/>
    <s v="Q1"/>
    <x v="2"/>
    <x v="0"/>
  </r>
  <r>
    <s v="ESHL"/>
    <s v="SZX"/>
    <x v="0"/>
    <d v="2021-06-24T00:00:00"/>
    <x v="1"/>
    <n v="14104053"/>
    <n v="44371"/>
    <s v="ZMTR|303MD-S"/>
    <s v="SPECIAL NOZZLE"/>
    <n v="8"/>
    <n v="8"/>
    <n v="10814.87"/>
    <s v="CNY"/>
    <n v="1.2150000000000001"/>
    <n v="10814.87"/>
    <n v="13140.067050000001"/>
    <s v="C66SZX-SMT SERVICE"/>
    <s v="Dongguan Cowell Optic Electronics Co., Ltd."/>
    <s v="Same"/>
    <n v="905720"/>
    <n v="3539.84"/>
    <s v="309ASY INV-PTS SALES"/>
    <n v="0"/>
    <s v="ZZ202106036431/ZZ202105066320"/>
    <n v="791542"/>
    <s v="东莞高伟光学电子有限公司"/>
    <n v="0"/>
    <x v="2"/>
    <x v="2"/>
    <s v="Q1"/>
    <x v="2"/>
    <x v="0"/>
  </r>
  <r>
    <s v="ESHL"/>
    <s v="SZX"/>
    <x v="0"/>
    <d v="2021-06-24T00:00:00"/>
    <x v="1"/>
    <n v="14104054"/>
    <n v="44371"/>
    <s v="ZZZZ|Feeder table(24 slot)"/>
    <s v="Feeder table"/>
    <n v="2"/>
    <n v="2"/>
    <n v="70796.460000000006"/>
    <s v="CNY"/>
    <n v="1.2150000000000001"/>
    <n v="70796.460000000006"/>
    <n v="86017.698900000018"/>
    <s v="C66SZX-SMT SERVICE"/>
    <s v="JiangXi Netis Technology Co., Ltd."/>
    <s v="Same"/>
    <n v="905725"/>
    <n v="54000"/>
    <s v="309ASY INV-PTS SALES"/>
    <n v="0"/>
    <s v="ETS/FY21-13270-0050"/>
    <n v="791585"/>
    <s v="江西网是科技有限公司"/>
    <n v="0"/>
    <x v="2"/>
    <x v="2"/>
    <s v="Q1"/>
    <x v="2"/>
    <x v="0"/>
  </r>
  <r>
    <s v="ESHL"/>
    <s v="SZX"/>
    <x v="0"/>
    <d v="2021-06-24T00:00:00"/>
    <x v="1"/>
    <n v="14104054"/>
    <n v="44371"/>
    <s v="ZMTR|Feeder table(60 slot)"/>
    <s v="Feeder table"/>
    <n v="4"/>
    <n v="4"/>
    <n v="141592.92000000001"/>
    <s v="CNY"/>
    <n v="1.2150000000000001"/>
    <n v="141592.92000000001"/>
    <n v="172035.39780000004"/>
    <s v="C66SZX-SMT SERVICE"/>
    <s v="JiangXi Netis Technology Co., Ltd."/>
    <s v="Same"/>
    <n v="905725"/>
    <n v="104000"/>
    <s v="309ASY INV-PTS SALES"/>
    <n v="0"/>
    <s v="ETS/FY21-13270-0050"/>
    <n v="791585"/>
    <s v="江西网是科技有限公司"/>
    <n v="0"/>
    <x v="2"/>
    <x v="2"/>
    <s v="Q1"/>
    <x v="2"/>
    <x v="0"/>
  </r>
  <r>
    <s v="ESHL"/>
    <s v="SZX"/>
    <x v="0"/>
    <d v="2021-06-24T00:00:00"/>
    <x v="1"/>
    <n v="14104055"/>
    <n v="44371"/>
    <s v="ZMTR|K48-M3856-00X"/>
    <s v="GREASE PACK(NSL)"/>
    <n v="50"/>
    <n v="50"/>
    <n v="0"/>
    <s v="CNY"/>
    <n v="1.2150000000000001"/>
    <n v="0"/>
    <n v="0"/>
    <s v="C66SZX-SMT SERVICE"/>
    <s v="JiangXi Netis Technology Co., Ltd."/>
    <s v="Same"/>
    <n v="905726"/>
    <n v="7065.23"/>
    <s v="309ASY INV-PTS SALES"/>
    <n v="0"/>
    <s v="C66-CAN-21007-Wangshi"/>
    <n v="791582"/>
    <s v="江西网是科技有限公司"/>
    <n v="0"/>
    <x v="2"/>
    <x v="2"/>
    <s v="Q1"/>
    <x v="2"/>
    <x v="0"/>
  </r>
  <r>
    <s v="ESHL"/>
    <s v="SHA"/>
    <x v="0"/>
    <d v="2021-06-25T00:00:00"/>
    <x v="0"/>
    <n v="14104056"/>
    <n v="44372"/>
    <s v="YMCT|KLC-M9192-00"/>
    <s v="SENSOR HEAD 2"/>
    <n v="1"/>
    <n v="1"/>
    <n v="2001.77"/>
    <s v="CNY"/>
    <n v="1.2150000000000001"/>
    <n v="2001.77"/>
    <n v="2432.1505500000003"/>
    <s v="C66SHA-SERVICE GROUP"/>
    <s v="Changzhou Lirui Optoelectronics Co., Ltd."/>
    <s v="Same"/>
    <n v="905727"/>
    <n v="1054.72"/>
    <s v="309ASY INV-PTS SALES"/>
    <n v="0"/>
    <n v="0"/>
    <n v="791710"/>
    <s v="常州利瑞光电有限公司"/>
    <n v="0"/>
    <x v="2"/>
    <x v="2"/>
    <s v="Q1"/>
    <x v="2"/>
    <x v="3"/>
  </r>
  <r>
    <s v="ESHL"/>
    <s v="SZX"/>
    <x v="0"/>
    <d v="2021-06-29T00:00:00"/>
    <x v="0"/>
    <n v="14104057"/>
    <n v="44376"/>
    <s v="YMCT|KMG-M7300-21"/>
    <s v="MULTI CAM.ASSY.FR"/>
    <n v="3"/>
    <n v="3"/>
    <n v="89469.03"/>
    <s v="CNY"/>
    <n v="1.2150000000000001"/>
    <n v="89469.03"/>
    <n v="108704.87145000001"/>
    <s v="C66SZX-SMT SERVICE"/>
    <s v="Dongguan Langqin Electronic Technology Co., Ltd."/>
    <s v="Same"/>
    <n v="905728"/>
    <n v="57160.71"/>
    <s v="309ASY INV-PTS SALES"/>
    <n v="0"/>
    <s v="3507-202106080004"/>
    <n v="792091"/>
    <s v="东莞朗勤电子科技有限公司"/>
    <n v="0"/>
    <x v="2"/>
    <x v="2"/>
    <s v="Q1"/>
    <x v="2"/>
    <x v="0"/>
  </r>
  <r>
    <s v="ESHL"/>
    <s v="SZX"/>
    <x v="1"/>
    <d v="2021-07-05T00:00:00"/>
    <x v="0"/>
    <n v="12101142"/>
    <n v="44382"/>
    <s v="YMCT|REPAIR CHARGE"/>
    <s v="REPAIR CHARGE"/>
    <n v="1"/>
    <n v="1"/>
    <n v="1637.17"/>
    <s v="CNY"/>
    <n v="1.2"/>
    <n v="1637.17"/>
    <n v="1964.604"/>
    <s v="C66SZX-SMT SERVICE"/>
    <s v="Kwong Ming Electric (Huizhou) Co., Ltd."/>
    <s v="Same"/>
    <n v="905734"/>
    <n v="0"/>
    <s v="309ASY INV-NON-CON"/>
    <n v="0"/>
    <s v="KM-H2105107"/>
    <n v="0"/>
    <s v="冠明智能科技股份有限公司"/>
    <n v="0"/>
    <x v="2"/>
    <x v="3"/>
    <s v="Q2"/>
    <x v="2"/>
    <x v="0"/>
  </r>
  <r>
    <s v="ESHL"/>
    <s v="SHA"/>
    <x v="0"/>
    <d v="2021-07-05T00:00:00"/>
    <x v="1"/>
    <n v="14104058"/>
    <n v="44382"/>
    <s v="ZMTR|K48-M3856-00X"/>
    <s v="GREASE PACK(NSL)"/>
    <n v="2"/>
    <n v="2"/>
    <n v="984.07"/>
    <s v="CNY"/>
    <n v="1.2"/>
    <n v="984.07"/>
    <n v="1180.884"/>
    <s v="C66SHA-SERVICE GROUP"/>
    <s v="WUXI NANJIE MICRO-ELECTRONICS CO.,LTD"/>
    <s v="Same"/>
    <n v="905730"/>
    <n v="265.48"/>
    <s v="309ASY INV-PTS SALES"/>
    <n v="0"/>
    <n v="0"/>
    <n v="792401"/>
    <s v="无锡南杰微电子有限公司"/>
    <n v="0"/>
    <x v="2"/>
    <x v="3"/>
    <s v="Q2"/>
    <x v="2"/>
    <x v="3"/>
  </r>
  <r>
    <s v="ESHL"/>
    <s v="SHA"/>
    <x v="2"/>
    <d v="2021-07-05T00:00:00"/>
    <x v="0"/>
    <n v="14104059"/>
    <n v="44382"/>
    <s v="YMCT|KHJ-MC600-00"/>
    <s v="SS TAPE FEEDER 44mm"/>
    <n v="1"/>
    <n v="1"/>
    <n v="8577.8799999999992"/>
    <s v="CNY"/>
    <n v="1.2"/>
    <n v="8577.8799999999992"/>
    <n v="10293.455999999998"/>
    <s v="C66SHA-SERVICE GROUP"/>
    <s v="Shanghai Xiangru Electronic Technology Co., Ltd."/>
    <s v="Same"/>
    <n v="905731"/>
    <n v="6899.98"/>
    <s v="309ASY INV-PTS SALES"/>
    <n v="0"/>
    <n v="0"/>
    <n v="792406"/>
    <s v="上海项如电子科技有限公司"/>
    <n v="0"/>
    <x v="2"/>
    <x v="3"/>
    <s v="Q2"/>
    <x v="2"/>
    <x v="3"/>
  </r>
  <r>
    <s v="ESHL"/>
    <s v="SHA"/>
    <x v="2"/>
    <d v="2021-07-05T00:00:00"/>
    <x v="0"/>
    <n v="14104059"/>
    <n v="44382"/>
    <s v="YMCT|KHJ-MC700-00"/>
    <s v="SS TAPE FEEDER 56mm"/>
    <n v="1"/>
    <n v="1"/>
    <n v="9392.92"/>
    <s v="CNY"/>
    <n v="1.2"/>
    <n v="9392.92"/>
    <n v="11271.503999999999"/>
    <s v="C66SHA-SERVICE GROUP"/>
    <s v="Shanghai Xiangru Electronic Technology Co., Ltd."/>
    <s v="Same"/>
    <n v="905731"/>
    <n v="7302.66"/>
    <s v="309ASY INV-PTS SALES"/>
    <n v="0"/>
    <n v="0"/>
    <n v="792406"/>
    <s v="上海项如电子科技有限公司"/>
    <n v="0"/>
    <x v="2"/>
    <x v="3"/>
    <s v="Q2"/>
    <x v="2"/>
    <x v="3"/>
  </r>
  <r>
    <s v="ESHL"/>
    <s v="SZX"/>
    <x v="0"/>
    <d v="2021-07-05T00:00:00"/>
    <x v="0"/>
    <n v="14104060"/>
    <n v="44382"/>
    <s v="YMCT|90990-25J026"/>
    <s v="BEARING"/>
    <n v="10"/>
    <n v="10"/>
    <n v="1327.43"/>
    <s v="CNY"/>
    <n v="1.2"/>
    <n v="1327.43"/>
    <n v="1592.9159999999999"/>
    <s v="C66SZX-SMT SERVICE"/>
    <s v="Kwong Ming Electric (Huizhou) Co., Ltd."/>
    <s v="Same"/>
    <n v="905733"/>
    <n v="618"/>
    <s v="309ASY INV-PTS SALES"/>
    <n v="0"/>
    <s v="KM-H2105107"/>
    <n v="792542"/>
    <s v="冠明智能科技股份有限公司"/>
    <n v="0"/>
    <x v="2"/>
    <x v="3"/>
    <s v="Q2"/>
    <x v="2"/>
    <x v="0"/>
  </r>
  <r>
    <s v="ESHL"/>
    <s v="BJS"/>
    <x v="1"/>
    <d v="2021-07-06T00:00:00"/>
    <x v="2"/>
    <n v="12101143"/>
    <n v="44383"/>
    <s v="HELI|REPAIR CHARGE"/>
    <s v="REPAIR CHARGE"/>
    <n v="1"/>
    <n v="1"/>
    <n v="179780"/>
    <s v="CNY"/>
    <n v="1.2"/>
    <n v="179780"/>
    <n v="215736"/>
    <s v="C66BJS-SMT SERVICE"/>
    <s v="GoerTek Inc."/>
    <s v="Same"/>
    <n v="905736"/>
    <n v="0"/>
    <s v="309ASY INV-NON-CON"/>
    <n v="0"/>
    <n v="79249"/>
    <n v="0"/>
    <s v="歌尔股份有限公司"/>
    <n v="0"/>
    <x v="2"/>
    <x v="3"/>
    <s v="Q2"/>
    <x v="2"/>
    <x v="1"/>
  </r>
  <r>
    <s v="ESHL"/>
    <s v="SHA"/>
    <x v="0"/>
    <d v="2021-07-06T00:00:00"/>
    <x v="0"/>
    <n v="14104061"/>
    <n v="44383"/>
    <s v="YMCT|KKE-M919R-00"/>
    <s v="BELT CONVEYOR"/>
    <n v="2"/>
    <n v="2"/>
    <n v="240.71"/>
    <s v="CNY"/>
    <n v="1.2"/>
    <n v="240.71"/>
    <n v="288.85199999999998"/>
    <s v="C66SHA-SERVICE GROUP"/>
    <s v="Suzhou Inovance Technology Co Ltd"/>
    <s v="Same"/>
    <n v="905735"/>
    <n v="134.19999999999999"/>
    <s v="309ASY INV-PTS SALES"/>
    <n v="0"/>
    <n v="0"/>
    <n v="792725"/>
    <s v="苏州汇川技术有限公司"/>
    <n v="0"/>
    <x v="2"/>
    <x v="3"/>
    <s v="Q2"/>
    <x v="2"/>
    <x v="3"/>
  </r>
  <r>
    <s v="ESHL"/>
    <s v="SZX"/>
    <x v="0"/>
    <d v="2021-07-08T00:00:00"/>
    <x v="1"/>
    <n v="14104062"/>
    <n v="44385"/>
    <s v="ZMTR|K48-M3856-00X"/>
    <s v="GREASE PACK(NSL)"/>
    <n v="1"/>
    <n v="1"/>
    <n v="247.79"/>
    <s v="CNY"/>
    <n v="1.2"/>
    <n v="247.79"/>
    <n v="297.34799999999996"/>
    <s v="C66SZX-SMT SERVICE"/>
    <s v="LONGOAL DISPLAY LTD"/>
    <s v="Same"/>
    <n v="905739"/>
    <n v="141.30000000000001"/>
    <s v="309ASY INV-PTS SALES"/>
    <n v="0"/>
    <s v="D2105053"/>
    <n v="793221"/>
    <s v="佛山市顺德区龙高液晶有限公司"/>
    <n v="0"/>
    <x v="2"/>
    <x v="3"/>
    <s v="Q2"/>
    <x v="2"/>
    <x v="0"/>
  </r>
  <r>
    <s v="ESHL"/>
    <s v="SZX"/>
    <x v="1"/>
    <d v="2021-07-09T00:00:00"/>
    <x v="2"/>
    <n v="12101144"/>
    <n v="44386"/>
    <s v="HELI|REPAIR CHARGE"/>
    <s v="REPAIR CHARGE"/>
    <n v="1"/>
    <n v="1"/>
    <n v="3539.82"/>
    <s v="CNY"/>
    <n v="1.2"/>
    <n v="3539.82"/>
    <n v="4247.7839999999997"/>
    <s v="C66SZX-SMT SERVICE"/>
    <s v="GSK CNC Equipment Co., Ltd"/>
    <s v="Same"/>
    <n v="905741"/>
    <n v="0"/>
    <s v="309ASY INV-NON-CON"/>
    <n v="0"/>
    <s v="C66SZ21265REV1"/>
    <n v="0"/>
    <s v="广州数控设备有限公司"/>
    <n v="0"/>
    <x v="2"/>
    <x v="3"/>
    <s v="Q2"/>
    <x v="2"/>
    <x v="0"/>
  </r>
  <r>
    <s v="ESHL"/>
    <s v="XIY"/>
    <x v="3"/>
    <d v="2021-07-09T00:00:00"/>
    <x v="0"/>
    <n v="13100196"/>
    <n v="44386"/>
    <s v="YMCT|REPAIR CHARGE"/>
    <s v="REPAIR CHARGE"/>
    <n v="1"/>
    <n v="1"/>
    <n v="8495.58"/>
    <s v="CNY"/>
    <n v="1.2"/>
    <n v="8495.58"/>
    <n v="10194.696"/>
    <s v="C66XIY-SERVICE GROUP"/>
    <s v="Shaanxi Yinhe Power Instruments and Meters Stock C"/>
    <s v="Same"/>
    <n v="905742"/>
    <n v="0"/>
    <s v="309ASY INV-CONTRACT"/>
    <n v="0"/>
    <n v="0"/>
    <n v="0"/>
    <s v="陕西银河电力仪表股份有限公司"/>
    <n v="0"/>
    <x v="2"/>
    <x v="3"/>
    <s v="Q2"/>
    <x v="2"/>
    <x v="2"/>
  </r>
  <r>
    <s v="ESHL"/>
    <s v="SZX"/>
    <x v="0"/>
    <d v="2021-07-09T00:00:00"/>
    <x v="2"/>
    <n v="14104063"/>
    <n v="44386"/>
    <s v="HELI|593139"/>
    <s v="EMERSON MOTOR ASSY, 7'BW IMP, AIR"/>
    <n v="2"/>
    <n v="2"/>
    <n v="9292.0400000000009"/>
    <s v="CNY"/>
    <n v="1.2"/>
    <n v="9292.0400000000009"/>
    <n v="11150.448"/>
    <s v="C66SZX-SMT SERVICE"/>
    <s v="GSK CNC Equipment Co., Ltd"/>
    <s v="Same"/>
    <n v="905740"/>
    <n v="3870"/>
    <s v="309ASY INV-PTS SALES"/>
    <n v="0"/>
    <n v="4200016661"/>
    <n v="793284"/>
    <s v="广州数控设备有限公司"/>
    <n v="0"/>
    <x v="2"/>
    <x v="3"/>
    <s v="Q2"/>
    <x v="2"/>
    <x v="0"/>
  </r>
  <r>
    <s v="ESHL"/>
    <s v="SZX"/>
    <x v="0"/>
    <d v="2021-07-09T00:00:00"/>
    <x v="2"/>
    <n v="14104063"/>
    <n v="44386"/>
    <s v="HELI|594537"/>
    <s v="4400W HEATER ASSY, 12&quot; BW MOD,TUTCO"/>
    <n v="2"/>
    <n v="2"/>
    <n v="5573.45"/>
    <s v="CNY"/>
    <n v="1.2"/>
    <n v="5573.45"/>
    <n v="6688.1399999999994"/>
    <s v="C66SZX-SMT SERVICE"/>
    <s v="GSK CNC Equipment Co., Ltd"/>
    <s v="Same"/>
    <n v="905740"/>
    <n v="1720"/>
    <s v="309ASY INV-PTS SALES"/>
    <n v="0"/>
    <n v="4200016661"/>
    <n v="793284"/>
    <s v="广州数控设备有限公司"/>
    <n v="0"/>
    <x v="2"/>
    <x v="3"/>
    <s v="Q2"/>
    <x v="2"/>
    <x v="0"/>
  </r>
  <r>
    <s v="ESHL"/>
    <s v="SZX"/>
    <x v="2"/>
    <d v="2021-07-09T00:00:00"/>
    <x v="0"/>
    <n v="14104064"/>
    <n v="44386"/>
    <s v="YMCT|KHJ-MC700-00"/>
    <s v="SS TAPE FEEDER 56mm"/>
    <n v="1"/>
    <n v="1"/>
    <n v="9557.52"/>
    <s v="CNY"/>
    <n v="1.2"/>
    <n v="9557.52"/>
    <n v="11469.023999999999"/>
    <s v="C66SZX-SMT SERVICE"/>
    <s v="Shenzhen Mtc Lighting Co.,Ltd."/>
    <s v="Same"/>
    <n v="905743"/>
    <n v="7320.11"/>
    <s v="309ASY INV-PTS SALES"/>
    <n v="0"/>
    <n v="45000567781"/>
    <n v="793425"/>
    <s v="深圳市兆驰光元科技有限公司"/>
    <n v="0"/>
    <x v="2"/>
    <x v="3"/>
    <s v="Q2"/>
    <x v="2"/>
    <x v="0"/>
  </r>
  <r>
    <s v="ESHL"/>
    <s v="SHA"/>
    <x v="1"/>
    <d v="2021-07-13T00:00:00"/>
    <x v="0"/>
    <n v="12101145"/>
    <n v="44390"/>
    <s v="YMCT|REPAIR CHARGE"/>
    <s v="REPAIR CHARGE"/>
    <n v="1"/>
    <n v="1"/>
    <n v="953.98"/>
    <s v="CNY"/>
    <n v="1.2"/>
    <n v="953.98"/>
    <n v="1144.7760000000001"/>
    <s v="C66SHA-SERVICE GROUP"/>
    <s v="ZHANGZHOU CHANGTAI NEW QILIN MACHINE CO.,LTD"/>
    <s v="Same"/>
    <n v="905744"/>
    <n v="0"/>
    <s v="309ASY INV-NON-CON-V"/>
    <n v="0"/>
    <n v="0"/>
    <n v="0"/>
    <s v="漳州市长泰新麒麟机械有限公司"/>
    <n v="0"/>
    <x v="2"/>
    <x v="3"/>
    <s v="Q2"/>
    <x v="2"/>
    <x v="3"/>
  </r>
  <r>
    <s v="ESHL"/>
    <s v="SHA"/>
    <x v="1"/>
    <d v="2021-07-13T00:00:00"/>
    <x v="0"/>
    <n v="12101146"/>
    <n v="44390"/>
    <s v="YMCT|REPAIR CHARGE"/>
    <s v="REPAIR CHARGE"/>
    <n v="1"/>
    <n v="1"/>
    <n v="1769.91"/>
    <s v="CNY"/>
    <n v="1.2"/>
    <n v="1769.91"/>
    <n v="2123.8919999999998"/>
    <s v="C66SHA-SERVICE GROUP"/>
    <s v="Shaoxing Feihong Electronic Technology Co., Ltd."/>
    <s v="Same"/>
    <n v="905745"/>
    <n v="0"/>
    <s v="309ASY INV-NON-CON-V"/>
    <n v="0"/>
    <n v="0"/>
    <n v="0"/>
    <s v="绍兴市飞宏电子科技有限公司"/>
    <n v="0"/>
    <x v="2"/>
    <x v="3"/>
    <s v="Q2"/>
    <x v="2"/>
    <x v="3"/>
  </r>
  <r>
    <s v="ESHL"/>
    <s v="SHA"/>
    <x v="1"/>
    <d v="2021-07-14T00:00:00"/>
    <x v="0"/>
    <n v="12101147"/>
    <n v="44391"/>
    <s v="YMCT|REPAIR CHARGE"/>
    <s v="REPAIR CHARGE"/>
    <n v="1"/>
    <n v="1"/>
    <n v="2585.84"/>
    <s v="CNY"/>
    <n v="1.2"/>
    <n v="2585.84"/>
    <n v="3103.0080000000003"/>
    <s v="C66SHA-SERVICE GROUP"/>
    <s v="Amphenol Airwave (HaiYan) Communication Electronic"/>
    <s v="Same"/>
    <n v="905748"/>
    <n v="0"/>
    <s v="309ASY INV-NON-CON-V"/>
    <n v="0"/>
    <n v="0"/>
    <n v="0"/>
    <s v="安费诺永亿(海盐)通讯电子有限公司"/>
    <n v="0"/>
    <x v="2"/>
    <x v="3"/>
    <s v="Q2"/>
    <x v="2"/>
    <x v="3"/>
  </r>
  <r>
    <s v="ESHL"/>
    <s v="SHA"/>
    <x v="1"/>
    <d v="2021-07-14T00:00:00"/>
    <x v="1"/>
    <n v="12101148"/>
    <n v="44391"/>
    <s v="SAKI|REPAIR CHARGE"/>
    <s v="REPAIR CHARGE"/>
    <n v="1"/>
    <n v="1"/>
    <n v="1947.79"/>
    <s v="CNY"/>
    <n v="1.2"/>
    <n v="1947.79"/>
    <n v="2337.348"/>
    <s v="C66SHA-SERVICE GROUP"/>
    <s v="Wuxi Electronics Manufacturing Co., Ltd."/>
    <s v="Same"/>
    <n v="905751"/>
    <n v="0"/>
    <s v="309ASY INV-NON-CON-V"/>
    <n v="0"/>
    <n v="0"/>
    <n v="0"/>
    <s v="无锡市同步电子制造有限公司"/>
    <n v="0"/>
    <x v="2"/>
    <x v="3"/>
    <s v="Q2"/>
    <x v="2"/>
    <x v="3"/>
  </r>
  <r>
    <s v="ESHL"/>
    <s v="SHA"/>
    <x v="1"/>
    <d v="2021-07-14T00:00:00"/>
    <x v="0"/>
    <n v="12101149"/>
    <n v="44391"/>
    <s v="YMCT|REPAIR CHARGE"/>
    <s v="REPAIR CHARGE"/>
    <n v="4"/>
    <n v="4"/>
    <n v="1196"/>
    <s v="CNY"/>
    <n v="1.2"/>
    <n v="1196"/>
    <n v="1435.2"/>
    <s v="C66SHA-SERVICE GROUP"/>
    <s v="Amphenol Airwave (HaiYan) Communication Electronic"/>
    <s v="Same"/>
    <n v="905749"/>
    <n v="0"/>
    <s v="309ASY INV-NON-CON-V"/>
    <n v="0"/>
    <n v="0"/>
    <n v="0"/>
    <s v="安费诺永亿(海盐)通讯电子有限公司"/>
    <n v="0"/>
    <x v="2"/>
    <x v="3"/>
    <s v="Q2"/>
    <x v="2"/>
    <x v="3"/>
  </r>
  <r>
    <s v="ESHL"/>
    <s v="SHA"/>
    <x v="0"/>
    <d v="2021-07-14T00:00:00"/>
    <x v="0"/>
    <n v="14104065"/>
    <n v="44391"/>
    <s v="YMCT|KHW-M3852-A0"/>
    <s v="GREASE GUN SET"/>
    <n v="1"/>
    <n v="1"/>
    <n v="1926.55"/>
    <s v="CNY"/>
    <n v="1.2"/>
    <n v="1926.55"/>
    <n v="2311.8599999999997"/>
    <s v="C66SHA-SERVICE GROUP"/>
    <s v="Shanghai Duoyue Electronic Technology Co., Ltd."/>
    <s v="Same"/>
    <n v="905746"/>
    <n v="901"/>
    <s v="309ASY INV-PTS SALES"/>
    <n v="0"/>
    <n v="0"/>
    <n v="793995"/>
    <s v="上海多越电子科技有限公司"/>
    <n v="0"/>
    <x v="2"/>
    <x v="3"/>
    <s v="Q2"/>
    <x v="2"/>
    <x v="3"/>
  </r>
  <r>
    <s v="ESHL"/>
    <s v="SHA"/>
    <x v="0"/>
    <d v="2021-07-14T00:00:00"/>
    <x v="0"/>
    <n v="14104066"/>
    <n v="44391"/>
    <s v="YMCT|KHJ-MC136-01"/>
    <s v="GEAR IDLE F3"/>
    <n v="6"/>
    <n v="6"/>
    <n v="175.22"/>
    <s v="CNY"/>
    <n v="1.2"/>
    <n v="175.22"/>
    <n v="210.26399999999998"/>
    <s v="C66SHA-SERVICE GROUP"/>
    <s v="ZHEJIANG CHINT ELECTRICS CO.,LTD"/>
    <s v="Same"/>
    <n v="905747"/>
    <n v="0"/>
    <s v="309ASY INV-PTS SALES"/>
    <n v="0"/>
    <n v="0"/>
    <n v="793997"/>
    <s v="浙江正泰电器股份有限公司"/>
    <n v="0"/>
    <x v="2"/>
    <x v="3"/>
    <s v="Q2"/>
    <x v="2"/>
    <x v="3"/>
  </r>
  <r>
    <s v="ESHL"/>
    <s v="SHA"/>
    <x v="0"/>
    <d v="2021-07-14T00:00:00"/>
    <x v="0"/>
    <n v="14104066"/>
    <n v="44391"/>
    <s v="YMCT|KHJ-MC137-00"/>
    <s v="GEAR IDLE F4"/>
    <n v="6"/>
    <n v="6"/>
    <n v="313.27"/>
    <s v="CNY"/>
    <n v="1.2"/>
    <n v="313.27"/>
    <n v="375.92399999999998"/>
    <s v="C66SHA-SERVICE GROUP"/>
    <s v="ZHEJIANG CHINT ELECTRICS CO.,LTD"/>
    <s v="Same"/>
    <n v="905747"/>
    <n v="0"/>
    <s v="309ASY INV-PTS SALES"/>
    <n v="0"/>
    <n v="0"/>
    <n v="793997"/>
    <s v="浙江正泰电器股份有限公司"/>
    <n v="0"/>
    <x v="2"/>
    <x v="3"/>
    <s v="Q2"/>
    <x v="2"/>
    <x v="3"/>
  </r>
  <r>
    <s v="ESHL"/>
    <s v="SHA"/>
    <x v="2"/>
    <d v="2021-07-16T00:00:00"/>
    <x v="0"/>
    <n v="14104067"/>
    <n v="44393"/>
    <s v="YMCT|KHJ-MC700-00"/>
    <s v="SS TAPE FEEDER 56mm"/>
    <n v="1"/>
    <n v="1"/>
    <n v="9517.7000000000007"/>
    <s v="CNY"/>
    <n v="1.2"/>
    <n v="9517.7000000000007"/>
    <n v="11421.24"/>
    <s v="C66SHA-SERVICE GROUP"/>
    <s v="Jiangsu Huacheng Technology Co.,Ltd."/>
    <s v="Same"/>
    <n v="905752"/>
    <n v="7302.66"/>
    <s v="309ASY INV-PTS SALES"/>
    <n v="0"/>
    <n v="0"/>
    <n v="794225"/>
    <s v="江苏华骋科技有限公司"/>
    <n v="0"/>
    <x v="2"/>
    <x v="3"/>
    <s v="Q2"/>
    <x v="2"/>
    <x v="3"/>
  </r>
  <r>
    <s v="ESHL"/>
    <s v="SHA"/>
    <x v="2"/>
    <d v="2021-07-16T00:00:00"/>
    <x v="0"/>
    <n v="14104068"/>
    <n v="44393"/>
    <s v="YMCT|KHJ-MC200-00"/>
    <s v="SS TAPE FEEDER 12/16mm"/>
    <n v="20"/>
    <n v="20"/>
    <n v="79769.91"/>
    <s v="CNY"/>
    <n v="1.2"/>
    <n v="79769.91"/>
    <n v="95723.892000000007"/>
    <s v="C66SHA-SERVICE GROUP"/>
    <s v="Dongzhiming (Taizhou) Electronic Technology Co., L"/>
    <s v="Same"/>
    <n v="905753"/>
    <n v="71693.42"/>
    <s v="309ASY INV-PTS SALES"/>
    <n v="0"/>
    <n v="0"/>
    <n v="794228"/>
    <s v="东之鸣（台州）电子科技有限公司"/>
    <n v="0"/>
    <x v="2"/>
    <x v="3"/>
    <s v="Q2"/>
    <x v="2"/>
    <x v="3"/>
  </r>
  <r>
    <s v="ESHL"/>
    <s v="SZX"/>
    <x v="1"/>
    <d v="2021-07-19T00:00:00"/>
    <x v="1"/>
    <n v="12101150"/>
    <n v="44396"/>
    <s v="SAKI|REPAIR CHARGE"/>
    <s v="REPAIR CHARGE"/>
    <n v="1"/>
    <n v="1"/>
    <n v="4424.78"/>
    <s v="CNY"/>
    <n v="1.2"/>
    <n v="4424.78"/>
    <n v="5309.7359999999999"/>
    <s v="C66SZX-SMT SERVICE"/>
    <s v="Polar(Guangzhou) Electronics Co.,Ltd"/>
    <s v="Same"/>
    <n v="905756"/>
    <n v="0"/>
    <s v="309ASY INV-NON-CON"/>
    <n v="0"/>
    <n v="4500221124"/>
    <n v="0"/>
    <s v="博能（广州）电子有限公司"/>
    <n v="0"/>
    <x v="2"/>
    <x v="3"/>
    <s v="Q2"/>
    <x v="2"/>
    <x v="0"/>
  </r>
  <r>
    <s v="ESHL"/>
    <s v="SHA"/>
    <x v="0"/>
    <d v="2021-07-20T00:00:00"/>
    <x v="0"/>
    <n v="14104069"/>
    <n v="44397"/>
    <s v="YMCT|KHY-M9129-00"/>
    <s v="BELT 1 CONVEYOR"/>
    <n v="2"/>
    <n v="2"/>
    <n v="532.74"/>
    <s v="CNY"/>
    <n v="1.2"/>
    <n v="532.74"/>
    <n v="639.28800000000001"/>
    <s v="C66SHA-SERVICE GROUP"/>
    <s v="Suzhou Inovance Technology Co Ltd"/>
    <s v="Same"/>
    <n v="905757"/>
    <n v="0"/>
    <s v="309ASY INV-PTS SALES"/>
    <n v="0"/>
    <n v="0"/>
    <n v="794603"/>
    <s v="苏州汇川技术有限公司"/>
    <n v="0"/>
    <x v="2"/>
    <x v="3"/>
    <s v="Q2"/>
    <x v="2"/>
    <x v="3"/>
  </r>
  <r>
    <s v="ESHL"/>
    <s v="SHA"/>
    <x v="0"/>
    <d v="2021-07-20T00:00:00"/>
    <x v="0"/>
    <n v="14104069"/>
    <n v="44397"/>
    <s v="YMCT|KLW-M7154-00"/>
    <s v="BIT"/>
    <n v="3"/>
    <n v="3"/>
    <n v="1247.79"/>
    <s v="CNY"/>
    <n v="1.2"/>
    <n v="1247.79"/>
    <n v="1497.348"/>
    <s v="C66SHA-SERVICE GROUP"/>
    <s v="Suzhou Inovance Technology Co Ltd"/>
    <s v="Same"/>
    <n v="905757"/>
    <n v="0"/>
    <s v="309ASY INV-PTS SALES"/>
    <n v="0"/>
    <n v="0"/>
    <n v="794603"/>
    <s v="苏州汇川技术有限公司"/>
    <n v="0"/>
    <x v="2"/>
    <x v="3"/>
    <s v="Q2"/>
    <x v="2"/>
    <x v="3"/>
  </r>
  <r>
    <s v="ESHL"/>
    <s v="SZX"/>
    <x v="0"/>
    <d v="2021-07-22T00:00:00"/>
    <x v="1"/>
    <n v="14104070"/>
    <n v="44399"/>
    <s v="ZMTR|MD-D/K"/>
    <s v="SPECIAL NOZZLE"/>
    <n v="4"/>
    <n v="4"/>
    <n v="5486.73"/>
    <s v="CNY"/>
    <n v="1.2"/>
    <n v="5486.73"/>
    <n v="6584.0759999999991"/>
    <s v="C66SZX-SMT SERVICE"/>
    <s v="Dongguan Cowell Optic Electronics Co., Ltd."/>
    <s v="Same"/>
    <n v="905761"/>
    <n v="1769.92"/>
    <s v="309ASY INV-PTS SALES"/>
    <n v="0"/>
    <n v="0"/>
    <n v="795046"/>
    <s v="东莞高伟光学电子有限公司"/>
    <n v="0"/>
    <x v="2"/>
    <x v="3"/>
    <s v="Q2"/>
    <x v="2"/>
    <x v="0"/>
  </r>
  <r>
    <s v="ESHL"/>
    <s v="SZX"/>
    <x v="0"/>
    <d v="2021-07-22T00:00:00"/>
    <x v="1"/>
    <n v="14104070"/>
    <n v="44399"/>
    <s v="ZMTR|303-OH PNP"/>
    <s v="SPECIAL NOZZLE"/>
    <n v="1"/>
    <n v="1"/>
    <n v="1371.68"/>
    <s v="CNY"/>
    <n v="1.2"/>
    <n v="1371.68"/>
    <n v="1646.0160000000001"/>
    <s v="C66SZX-SMT SERVICE"/>
    <s v="Dongguan Cowell Optic Electronics Co., Ltd."/>
    <s v="Same"/>
    <n v="905761"/>
    <n v="398.23"/>
    <s v="309ASY INV-PTS SALES"/>
    <n v="0"/>
    <n v="0"/>
    <n v="795046"/>
    <s v="东莞高伟光学电子有限公司"/>
    <n v="0"/>
    <x v="2"/>
    <x v="3"/>
    <s v="Q2"/>
    <x v="2"/>
    <x v="0"/>
  </r>
  <r>
    <s v="ESHL"/>
    <s v="SZX"/>
    <x v="0"/>
    <d v="2021-07-22T00:00:00"/>
    <x v="1"/>
    <n v="14104070"/>
    <n v="44399"/>
    <s v="ZMTR|PA-303"/>
    <s v="SPECIAL NOZZLE"/>
    <n v="3"/>
    <n v="3"/>
    <n v="4162.83"/>
    <s v="CNY"/>
    <n v="1.2"/>
    <n v="4162.83"/>
    <n v="4995.3959999999997"/>
    <s v="C66SZX-SMT SERVICE"/>
    <s v="Dongguan Cowell Optic Electronics Co., Ltd."/>
    <s v="Same"/>
    <n v="905761"/>
    <n v="1327.44"/>
    <s v="309ASY INV-PTS SALES"/>
    <n v="0"/>
    <n v="0"/>
    <n v="795046"/>
    <s v="东莞高伟光学电子有限公司"/>
    <n v="0"/>
    <x v="2"/>
    <x v="3"/>
    <s v="Q2"/>
    <x v="2"/>
    <x v="0"/>
  </r>
  <r>
    <s v="ESHL"/>
    <s v="SZX"/>
    <x v="0"/>
    <d v="2021-07-22T00:00:00"/>
    <x v="1"/>
    <n v="14104070"/>
    <n v="44399"/>
    <s v="ZMTR|PA-303"/>
    <s v="SPECIAL NOZZLE"/>
    <n v="6"/>
    <n v="6"/>
    <n v="8325.66"/>
    <s v="CNY"/>
    <n v="1.2"/>
    <n v="8325.66"/>
    <n v="9990.7919999999995"/>
    <s v="C66SZX-SMT SERVICE"/>
    <s v="Dongguan Cowell Optic Electronics Co., Ltd."/>
    <s v="Same"/>
    <n v="905761"/>
    <n v="2654.88"/>
    <s v="309ASY INV-PTS SALES"/>
    <n v="0"/>
    <n v="0"/>
    <n v="795046"/>
    <s v="东莞高伟光学电子有限公司"/>
    <n v="0"/>
    <x v="2"/>
    <x v="3"/>
    <s v="Q2"/>
    <x v="2"/>
    <x v="0"/>
  </r>
  <r>
    <s v="ESHL"/>
    <s v="SZX"/>
    <x v="0"/>
    <d v="2021-07-22T00:00:00"/>
    <x v="1"/>
    <n v="14104070"/>
    <n v="44399"/>
    <s v="ZMTR|303OH"/>
    <s v="SPECIAL NOZZLE"/>
    <n v="1"/>
    <n v="1"/>
    <n v="1301.02"/>
    <s v="CNY"/>
    <n v="1.2"/>
    <n v="1301.02"/>
    <n v="1561.2239999999999"/>
    <s v="C66SZX-SMT SERVICE"/>
    <s v="Dongguan Cowell Optic Electronics Co., Ltd."/>
    <s v="Same"/>
    <n v="905761"/>
    <n v="442.48"/>
    <s v="309ASY INV-PTS SALES"/>
    <n v="0"/>
    <n v="0"/>
    <n v="795046"/>
    <s v="东莞高伟光学电子有限公司"/>
    <n v="0"/>
    <x v="2"/>
    <x v="3"/>
    <s v="Q2"/>
    <x v="2"/>
    <x v="0"/>
  </r>
  <r>
    <s v="ESHL"/>
    <s v="SZX"/>
    <x v="0"/>
    <d v="2021-07-22T00:00:00"/>
    <x v="1"/>
    <n v="14104070"/>
    <n v="44399"/>
    <s v="ZMTR|303OH-W"/>
    <s v="SPECIAL NOZZLE"/>
    <n v="2"/>
    <n v="2"/>
    <n v="2775.5"/>
    <s v="CNY"/>
    <n v="1.2"/>
    <n v="2775.5"/>
    <n v="3330.6"/>
    <s v="C66SZX-SMT SERVICE"/>
    <s v="Dongguan Cowell Optic Electronics Co., Ltd."/>
    <s v="Same"/>
    <n v="905761"/>
    <n v="884.96"/>
    <s v="309ASY INV-PTS SALES"/>
    <n v="0"/>
    <n v="0"/>
    <n v="795046"/>
    <s v="东莞高伟光学电子有限公司"/>
    <n v="0"/>
    <x v="2"/>
    <x v="3"/>
    <s v="Q2"/>
    <x v="2"/>
    <x v="0"/>
  </r>
  <r>
    <s v="ESHL"/>
    <s v="SHA"/>
    <x v="1"/>
    <d v="2021-08-04T00:00:00"/>
    <x v="0"/>
    <n v="12101151"/>
    <n v="44412"/>
    <s v="YMCT|REPAIR CHARGE"/>
    <s v="REPAIR CHARGE"/>
    <n v="1"/>
    <n v="1"/>
    <n v="1419.47"/>
    <s v="CNY"/>
    <n v="1.2"/>
    <n v="1419.47"/>
    <n v="1703.364"/>
    <s v="C66SHA-SERVICE GROUP"/>
    <s v="Hangzhou Bozhou Electric Appliance Co., Ltd."/>
    <s v="Same"/>
    <n v="905765"/>
    <n v="0"/>
    <s v="309ASY INV-NON-CON-V"/>
    <n v="0"/>
    <n v="0"/>
    <n v="0"/>
    <s v="杭州博洲电器有限公司"/>
    <n v="0"/>
    <x v="2"/>
    <x v="4"/>
    <s v="Q2"/>
    <x v="2"/>
    <x v="3"/>
  </r>
  <r>
    <s v="ESHL"/>
    <s v="SHA"/>
    <x v="1"/>
    <d v="2021-08-04T00:00:00"/>
    <x v="0"/>
    <n v="12101152"/>
    <n v="44412"/>
    <s v="YMCT|REPAIR CHARGE"/>
    <s v="REPAIR CHARGE"/>
    <n v="1"/>
    <n v="1"/>
    <n v="980.53"/>
    <s v="CNY"/>
    <n v="1.2"/>
    <n v="980.53"/>
    <n v="1176.636"/>
    <s v="C66SHA-SERVICE GROUP"/>
    <s v="ZHANGZHOU CHANGTAI NEW QILIN MACHINE CO.,LTD"/>
    <s v="Same"/>
    <n v="905766"/>
    <n v="0"/>
    <s v="309ASY INV-NON-CON-V"/>
    <n v="0"/>
    <n v="0"/>
    <n v="0"/>
    <s v="漳州市长泰新麒麟机械有限公司"/>
    <n v="0"/>
    <x v="2"/>
    <x v="4"/>
    <s v="Q2"/>
    <x v="2"/>
    <x v="3"/>
  </r>
  <r>
    <s v="ESHL"/>
    <s v="SHA"/>
    <x v="1"/>
    <d v="2021-08-04T00:00:00"/>
    <x v="0"/>
    <n v="12101153"/>
    <n v="44412"/>
    <s v="YMCT|REPAIR CHARGE"/>
    <s v="REPAIR CHARGE"/>
    <n v="1"/>
    <n v="1"/>
    <n v="793.81"/>
    <s v="CNY"/>
    <n v="1.2"/>
    <n v="793.81"/>
    <n v="952.57199999999989"/>
    <s v="C66SHA-SERVICE GROUP"/>
    <s v="Shanghai Amphenol Airwave Communication Electronic"/>
    <s v="Same"/>
    <n v="905768"/>
    <n v="0"/>
    <s v="309ASY INV-NON-CON-V"/>
    <n v="0"/>
    <n v="0"/>
    <n v="0"/>
    <s v="上海安费诺永亿通讯电子有限公司"/>
    <n v="0"/>
    <x v="2"/>
    <x v="4"/>
    <s v="Q2"/>
    <x v="2"/>
    <x v="3"/>
  </r>
  <r>
    <s v="ESHL"/>
    <s v="BJS"/>
    <x v="0"/>
    <d v="2021-08-04T00:00:00"/>
    <x v="2"/>
    <n v="14104071"/>
    <n v="44412"/>
    <s v="HELI|593555"/>
    <s v="HIGH TEMPERATURE LUBE OIL (250ML)"/>
    <n v="25"/>
    <n v="25"/>
    <n v="18632.52"/>
    <s v="CNY"/>
    <n v="1.2"/>
    <n v="18632.52"/>
    <n v="22359.024000000001"/>
    <s v="C66BJS-SMT SERVICE"/>
    <s v="GoerTek Inc."/>
    <s v="Same"/>
    <n v="905709"/>
    <n v="11478.61"/>
    <s v="309ASY INV-PTS SALES"/>
    <n v="0"/>
    <s v="2010679474-16"/>
    <n v="795792"/>
    <s v="歌尔股份有限公司"/>
    <n v="0"/>
    <x v="2"/>
    <x v="4"/>
    <s v="Q2"/>
    <x v="2"/>
    <x v="1"/>
  </r>
  <r>
    <s v="ESHL"/>
    <s v="BJS"/>
    <x v="0"/>
    <d v="2021-08-04T00:00:00"/>
    <x v="2"/>
    <n v="14104072"/>
    <n v="44412"/>
    <s v="HELI|593555"/>
    <s v="HIGH TEMPERATURE LUBE OIL (250ML)"/>
    <n v="2"/>
    <n v="2"/>
    <n v="1490.6"/>
    <s v="CNY"/>
    <n v="1.2"/>
    <n v="1490.6"/>
    <n v="1788.7199999999998"/>
    <s v="C66BJS-SMT SERVICE"/>
    <s v="Weifang Goertek Microelectronics Co., Ltd."/>
    <s v="Same"/>
    <n v="905678"/>
    <n v="921.6"/>
    <s v="309ASY INV-PTS SALES"/>
    <n v="0"/>
    <s v="20013962-12"/>
    <n v="796058"/>
    <s v="潍坊歌尔微电子有限公司"/>
    <n v="0"/>
    <x v="2"/>
    <x v="4"/>
    <s v="Q2"/>
    <x v="2"/>
    <x v="1"/>
  </r>
  <r>
    <s v="ESHL"/>
    <s v="BJS"/>
    <x v="0"/>
    <d v="2021-08-04T00:00:00"/>
    <x v="2"/>
    <n v="14104073"/>
    <n v="44412"/>
    <s v="HELI|593555"/>
    <s v="HIGH TEMPERATURE LUBE OIL (250ML)"/>
    <n v="2"/>
    <n v="2"/>
    <n v="1490.6"/>
    <s v="CNY"/>
    <n v="1.2"/>
    <n v="1490.6"/>
    <n v="1788.7199999999998"/>
    <s v="C66BJS-SMT SERVICE"/>
    <s v="Weifang Goertek Microelectronics Co., Ltd."/>
    <s v="Same"/>
    <n v="905708"/>
    <n v="921.6"/>
    <s v="309ASY INV-PTS SALES"/>
    <n v="0"/>
    <s v="20013962-13"/>
    <n v="796063"/>
    <s v="潍坊歌尔微电子有限公司"/>
    <n v="0"/>
    <x v="2"/>
    <x v="4"/>
    <s v="Q2"/>
    <x v="2"/>
    <x v="1"/>
  </r>
  <r>
    <s v="ESHL"/>
    <s v="SHA"/>
    <x v="0"/>
    <d v="2021-08-04T00:00:00"/>
    <x v="0"/>
    <n v="14104074"/>
    <n v="44412"/>
    <s v="YMCT|KHY-M9263-00"/>
    <s v="CYLINDER"/>
    <n v="1"/>
    <n v="1"/>
    <n v="622.12"/>
    <s v="CNY"/>
    <n v="1.2"/>
    <n v="622.12"/>
    <n v="746.54399999999998"/>
    <s v="C66SHA-SERVICE GROUP"/>
    <s v="Suzhou Inovance Technology Co Ltd"/>
    <s v="Same"/>
    <n v="905767"/>
    <n v="278"/>
    <s v="309ASY INV-PTS SALES"/>
    <n v="0"/>
    <n v="0"/>
    <n v="796051"/>
    <s v="苏州汇川技术有限公司"/>
    <n v="0"/>
    <x v="2"/>
    <x v="4"/>
    <s v="Q2"/>
    <x v="2"/>
    <x v="3"/>
  </r>
  <r>
    <s v="ESHL"/>
    <s v="BJS"/>
    <x v="0"/>
    <d v="2021-08-04T00:00:00"/>
    <x v="2"/>
    <n v="14104075"/>
    <n v="44412"/>
    <s v="HELI|5669"/>
    <s v="Hose 2&quot; High Temp. Insulated 11 feet"/>
    <n v="1"/>
    <n v="1"/>
    <n v="8766.3700000000008"/>
    <s v="CNY"/>
    <n v="1.2"/>
    <n v="8766.3700000000008"/>
    <n v="10519.644"/>
    <s v="C66BJS-SMT SERVICE"/>
    <s v="Weifang Goertek Microelectronics Co., Ltd."/>
    <s v="Same"/>
    <n v="905719"/>
    <n v="4945.34"/>
    <s v="309ASY INV-PTS SALES"/>
    <n v="0"/>
    <s v="20013962-14"/>
    <n v="796131"/>
    <s v="潍坊歌尔微电子有限公司"/>
    <n v="0"/>
    <x v="2"/>
    <x v="4"/>
    <s v="Q2"/>
    <x v="2"/>
    <x v="1"/>
  </r>
  <r>
    <s v="ESHL"/>
    <s v="BJS"/>
    <x v="0"/>
    <d v="2021-08-04T00:00:00"/>
    <x v="2"/>
    <n v="14104075"/>
    <n v="44412"/>
    <s v="HELI|6228"/>
    <s v="GASKET QUICK CLAMP FITTING 2&quot;"/>
    <n v="6"/>
    <n v="6"/>
    <n v="1529.2"/>
    <s v="CNY"/>
    <n v="1.2"/>
    <n v="1529.2"/>
    <n v="1835.04"/>
    <s v="C66BJS-SMT SERVICE"/>
    <s v="Weifang Goertek Microelectronics Co., Ltd."/>
    <s v="Same"/>
    <n v="905719"/>
    <n v="676.99"/>
    <s v="309ASY INV-PTS SALES"/>
    <n v="0"/>
    <s v="20013962-14"/>
    <n v="796131"/>
    <s v="潍坊歌尔微电子有限公司"/>
    <n v="0"/>
    <x v="2"/>
    <x v="4"/>
    <s v="Q2"/>
    <x v="2"/>
    <x v="1"/>
  </r>
  <r>
    <s v="ESHL"/>
    <s v="BJS"/>
    <x v="0"/>
    <d v="2021-08-04T00:00:00"/>
    <x v="2"/>
    <n v="14104076"/>
    <n v="44412"/>
    <s v="HELI|7547C"/>
    <s v="Inverter (ODE-2) 7Amp"/>
    <n v="2"/>
    <n v="2"/>
    <n v="18421.240000000002"/>
    <s v="CNY"/>
    <n v="1.2"/>
    <n v="18421.240000000002"/>
    <n v="22105.488000000001"/>
    <s v="C66BJS-SMT SERVICE"/>
    <s v="Weifang Goertek Microelectronics Co., Ltd."/>
    <s v="Same"/>
    <n v="905754"/>
    <n v="9981.8799999999992"/>
    <s v="309ASY INV-PTS SALES"/>
    <n v="0"/>
    <s v="20013962-16"/>
    <n v="796148"/>
    <s v="潍坊歌尔微电子有限公司"/>
    <n v="0"/>
    <x v="2"/>
    <x v="4"/>
    <s v="Q2"/>
    <x v="2"/>
    <x v="1"/>
  </r>
  <r>
    <s v="ESHL"/>
    <s v="BJS"/>
    <x v="0"/>
    <d v="2021-08-04T00:00:00"/>
    <x v="2"/>
    <n v="14104076"/>
    <n v="44412"/>
    <s v="HELI|7547C"/>
    <s v="Inverter (ODE-2) 7Amp"/>
    <n v="1"/>
    <n v="1"/>
    <n v="9210.6200000000008"/>
    <s v="CNY"/>
    <n v="1.2"/>
    <n v="9210.6200000000008"/>
    <n v="11052.744000000001"/>
    <s v="C66BJS-SMT SERVICE"/>
    <s v="Weifang Goertek Microelectronics Co., Ltd."/>
    <s v="Same"/>
    <n v="905754"/>
    <n v="4990.9399999999996"/>
    <s v="309ASY INV-PTS SALES"/>
    <n v="0"/>
    <s v="20013962-16"/>
    <n v="796148"/>
    <s v="潍坊歌尔微电子有限公司"/>
    <n v="0"/>
    <x v="2"/>
    <x v="4"/>
    <s v="Q2"/>
    <x v="2"/>
    <x v="1"/>
  </r>
  <r>
    <s v="ESHL"/>
    <s v="BJS"/>
    <x v="0"/>
    <d v="2021-08-04T00:00:00"/>
    <x v="2"/>
    <n v="14104077"/>
    <n v="44412"/>
    <s v="HELI|8955C"/>
    <s v="FIBERGLASS REINFORCED TEFLON TAPE"/>
    <n v="6"/>
    <n v="6"/>
    <n v="6637.17"/>
    <s v="CNY"/>
    <n v="1.2"/>
    <n v="6637.17"/>
    <n v="7964.6039999999994"/>
    <s v="C66BJS-SMT SERVICE"/>
    <s v="Goertek Microelectronics Inc."/>
    <s v="Same"/>
    <n v="905691"/>
    <n v="2908.19"/>
    <s v="309ASY INV-PTS SALES"/>
    <n v="0"/>
    <s v="S202105210044-1"/>
    <n v="796188"/>
    <s v="歌尔微电子股份有限公司"/>
    <n v="0"/>
    <x v="2"/>
    <x v="4"/>
    <s v="Q2"/>
    <x v="2"/>
    <x v="1"/>
  </r>
  <r>
    <s v="ESHL"/>
    <s v="SHA"/>
    <x v="1"/>
    <d v="2021-08-05T00:00:00"/>
    <x v="0"/>
    <n v="12101154"/>
    <n v="44413"/>
    <s v="YMCT|REPAIR CHARGE"/>
    <s v="REPAIR CHARGE"/>
    <n v="3"/>
    <n v="3"/>
    <n v="793.81"/>
    <s v="CNY"/>
    <n v="1.2"/>
    <n v="793.81"/>
    <n v="952.57199999999989"/>
    <s v="C66SHA-SERVICE GROUP"/>
    <s v="Shanghai Amphenol Airwave Communication Electronic"/>
    <s v="Same"/>
    <n v="905769"/>
    <n v="0"/>
    <s v="309ASY INV-NON-CON-V"/>
    <n v="0"/>
    <n v="0"/>
    <n v="0"/>
    <s v="上海安费诺永亿通讯电子有限公司"/>
    <n v="0"/>
    <x v="2"/>
    <x v="4"/>
    <s v="Q2"/>
    <x v="2"/>
    <x v="3"/>
  </r>
  <r>
    <s v="ESHL"/>
    <s v="BJS"/>
    <x v="1"/>
    <d v="2021-08-06T00:00:00"/>
    <x v="2"/>
    <n v="12101155"/>
    <n v="44414"/>
    <s v="HELI|REPAIR CHARGE"/>
    <s v="REPAIR CHARGE"/>
    <n v="1"/>
    <n v="1"/>
    <n v="2000"/>
    <s v="CNY"/>
    <n v="1.2"/>
    <n v="2000"/>
    <n v="2400"/>
    <s v="C66BJS-SMT SERVICE"/>
    <s v="Beijing Guang Li He Xi Tong Gong Cheng Co.,Ltd"/>
    <s v="Beijing Jinlongyiyang Technology &amp; Development Co."/>
    <n v="905738"/>
    <n v="0"/>
    <s v="309ASY INV-NON-CON"/>
    <n v="0"/>
    <s v="北京金龙翌阳20210702"/>
    <n v="0"/>
    <s v="北京金龙翌阳科技发展有限公司"/>
    <n v="0"/>
    <x v="2"/>
    <x v="4"/>
    <s v="Q2"/>
    <x v="2"/>
    <x v="1"/>
  </r>
  <r>
    <s v="ESHL"/>
    <s v="SHA"/>
    <x v="0"/>
    <d v="2021-08-06T00:00:00"/>
    <x v="0"/>
    <n v="14104078"/>
    <n v="44414"/>
    <s v="YMCT|KGY-M71CA-A0"/>
    <s v="METAL SQG.WELD 3S 35"/>
    <n v="1"/>
    <n v="1"/>
    <n v="4898.2299999999996"/>
    <s v="CNY"/>
    <n v="1.2"/>
    <n v="4898.2299999999996"/>
    <n v="5877.8759999999993"/>
    <s v="C66SHA-SERVICE GROUP"/>
    <s v="Tiecheng Information Technology Co.,Ltd"/>
    <s v="Same"/>
    <n v="905770"/>
    <n v="2850.12"/>
    <s v="309ASY INV-PTS SALES"/>
    <n v="0"/>
    <n v="0"/>
    <n v="796708"/>
    <s v="铁城信息科技有限公司"/>
    <n v="0"/>
    <x v="2"/>
    <x v="4"/>
    <s v="Q2"/>
    <x v="2"/>
    <x v="3"/>
  </r>
  <r>
    <s v="ESHL"/>
    <s v="SHA"/>
    <x v="0"/>
    <d v="2021-08-06T00:00:00"/>
    <x v="0"/>
    <n v="14104079"/>
    <n v="44414"/>
    <s v="YMCT|K46-M8527-C0"/>
    <s v="FILTER(VACUUM PUMP)"/>
    <n v="25"/>
    <n v="25"/>
    <n v="1570.8"/>
    <s v="CNY"/>
    <n v="1.2"/>
    <n v="1570.8"/>
    <n v="1884.9599999999998"/>
    <s v="C66SHA-SERVICE GROUP"/>
    <s v="Quanzhou TYT Electronics Co.,Ltd"/>
    <s v="Same"/>
    <n v="905771"/>
    <n v="813.75"/>
    <s v="309ASY INV-PTS SALES"/>
    <n v="0"/>
    <n v="0"/>
    <n v="796748"/>
    <s v="泉州市南安特易通电子有限公司"/>
    <n v="0"/>
    <x v="2"/>
    <x v="4"/>
    <s v="Q2"/>
    <x v="2"/>
    <x v="3"/>
  </r>
  <r>
    <s v="ESHL"/>
    <s v="SHA"/>
    <x v="0"/>
    <d v="2021-08-06T00:00:00"/>
    <x v="0"/>
    <n v="14104079"/>
    <n v="44414"/>
    <s v="YMCT|KHY-M7156-01"/>
    <s v="BIT CAP"/>
    <n v="10"/>
    <n v="10"/>
    <n v="1194.69"/>
    <s v="CNY"/>
    <n v="1.2"/>
    <n v="1194.69"/>
    <n v="1433.6279999999999"/>
    <s v="C66SHA-SERVICE GROUP"/>
    <s v="Quanzhou TYT Electronics Co.,Ltd"/>
    <s v="Same"/>
    <n v="905771"/>
    <n v="627"/>
    <s v="309ASY INV-PTS SALES"/>
    <n v="0"/>
    <n v="0"/>
    <n v="796748"/>
    <s v="泉州市南安特易通电子有限公司"/>
    <n v="0"/>
    <x v="2"/>
    <x v="4"/>
    <s v="Q2"/>
    <x v="2"/>
    <x v="3"/>
  </r>
  <r>
    <s v="ESHL"/>
    <s v="SHA"/>
    <x v="0"/>
    <d v="2021-08-06T00:00:00"/>
    <x v="0"/>
    <n v="14104079"/>
    <n v="44414"/>
    <s v="YMCT|KMB-M3858-00"/>
    <s v="BRUSH SPLINE"/>
    <n v="1"/>
    <n v="1"/>
    <n v="284.95999999999998"/>
    <s v="CNY"/>
    <n v="1.2"/>
    <n v="284.95999999999998"/>
    <n v="341.95199999999994"/>
    <s v="C66SHA-SERVICE GROUP"/>
    <s v="Quanzhou TYT Electronics Co.,Ltd"/>
    <s v="Same"/>
    <n v="905771"/>
    <n v="147.96"/>
    <s v="309ASY INV-PTS SALES"/>
    <n v="0"/>
    <n v="0"/>
    <n v="796748"/>
    <s v="泉州市南安特易通电子有限公司"/>
    <n v="0"/>
    <x v="2"/>
    <x v="4"/>
    <s v="Q2"/>
    <x v="2"/>
    <x v="3"/>
  </r>
  <r>
    <s v="ESHL"/>
    <s v="BJS"/>
    <x v="0"/>
    <d v="2021-08-06T00:00:00"/>
    <x v="2"/>
    <n v="14104080"/>
    <n v="44414"/>
    <s v="HELI|57174201"/>
    <s v="THERMOCOUPLE ASSY"/>
    <n v="1"/>
    <n v="1"/>
    <n v="500"/>
    <s v="CNY"/>
    <n v="1.2"/>
    <n v="500"/>
    <n v="600"/>
    <s v="C66BJS-SMT SERVICE"/>
    <s v="Beijing Guang Li He Xi Tong Gong Cheng Co.,Ltd"/>
    <s v="Beijing Jinlongyiyang Technology &amp; Development Co."/>
    <n v="905737"/>
    <n v="229.91"/>
    <s v="309ASY INV-PTS SALES"/>
    <n v="0"/>
    <s v="北京金龙翌阳20210702-1"/>
    <n v="796811"/>
    <s v="北京金龙翌阳科技发展有限公司"/>
    <n v="0"/>
    <x v="2"/>
    <x v="4"/>
    <s v="Q2"/>
    <x v="2"/>
    <x v="1"/>
  </r>
  <r>
    <s v="ESHL"/>
    <s v="BJS"/>
    <x v="0"/>
    <d v="2021-08-06T00:00:00"/>
    <x v="2"/>
    <n v="14104080"/>
    <n v="44414"/>
    <s v="HELI|3970K"/>
    <s v="1”WIDE GASKET(METER)"/>
    <n v="8"/>
    <n v="8"/>
    <n v="2916.81"/>
    <s v="CNY"/>
    <n v="1.2"/>
    <n v="2916.81"/>
    <n v="3500.172"/>
    <s v="C66BJS-SMT SERVICE"/>
    <s v="Beijing Guang Li He Xi Tong Gong Cheng Co.,Ltd"/>
    <s v="Beijing Jinlongyiyang Technology &amp; Development Co."/>
    <n v="905737"/>
    <n v="1288.3499999999999"/>
    <s v="309ASY INV-PTS SALES"/>
    <n v="0"/>
    <s v="北京金龙翌阳20210702-1"/>
    <n v="796811"/>
    <s v="北京金龙翌阳科技发展有限公司"/>
    <n v="0"/>
    <x v="2"/>
    <x v="4"/>
    <s v="Q2"/>
    <x v="2"/>
    <x v="1"/>
  </r>
  <r>
    <s v="ESHL"/>
    <s v="BJS"/>
    <x v="0"/>
    <d v="2021-08-06T00:00:00"/>
    <x v="2"/>
    <n v="14104080"/>
    <n v="44414"/>
    <s v="HELI|5064C"/>
    <s v="BLACK RTV"/>
    <n v="1"/>
    <n v="1"/>
    <n v="1467.26"/>
    <s v="CNY"/>
    <n v="1.2"/>
    <n v="1467.26"/>
    <n v="1760.712"/>
    <s v="C66BJS-SMT SERVICE"/>
    <s v="Beijing Guang Li He Xi Tong Gong Cheng Co.,Ltd"/>
    <s v="Beijing Jinlongyiyang Technology &amp; Development Co."/>
    <n v="905737"/>
    <n v="0"/>
    <s v="309ASY INV-PTS SALES"/>
    <n v="0"/>
    <s v="北京金龙翌阳20210702-1"/>
    <n v="796811"/>
    <s v="北京金龙翌阳科技发展有限公司"/>
    <n v="0"/>
    <x v="2"/>
    <x v="4"/>
    <s v="Q2"/>
    <x v="2"/>
    <x v="1"/>
  </r>
  <r>
    <s v="ESHL"/>
    <s v="BJS"/>
    <x v="0"/>
    <d v="2021-08-06T00:00:00"/>
    <x v="2"/>
    <n v="14104080"/>
    <n v="44414"/>
    <s v="HELI|5362C"/>
    <s v="T/C Digitizer Module (TDM)"/>
    <n v="1"/>
    <n v="1"/>
    <n v="14752.21"/>
    <s v="CNY"/>
    <n v="1.2"/>
    <n v="14752.21"/>
    <n v="17702.651999999998"/>
    <s v="C66BJS-SMT SERVICE"/>
    <s v="Beijing Guang Li He Xi Tong Gong Cheng Co.,Ltd"/>
    <s v="Beijing Jinlongyiyang Technology &amp; Development Co."/>
    <n v="905737"/>
    <n v="7846.12"/>
    <s v="309ASY INV-PTS SALES"/>
    <n v="0"/>
    <s v="北京金龙翌阳20210702-1"/>
    <n v="796811"/>
    <s v="北京金龙翌阳科技发展有限公司"/>
    <n v="0"/>
    <x v="2"/>
    <x v="4"/>
    <s v="Q2"/>
    <x v="2"/>
    <x v="1"/>
  </r>
  <r>
    <s v="ESHL"/>
    <s v="BJS"/>
    <x v="0"/>
    <d v="2021-08-06T00:00:00"/>
    <x v="2"/>
    <n v="14104080"/>
    <n v="44414"/>
    <s v="HELI|2566"/>
    <s v="SSR"/>
    <n v="1"/>
    <n v="1"/>
    <n v="1106.19"/>
    <s v="CNY"/>
    <n v="1.2"/>
    <n v="1106.19"/>
    <n v="1327.4280000000001"/>
    <s v="C66BJS-SMT SERVICE"/>
    <s v="Beijing Guang Li He Xi Tong Gong Cheng Co.,Ltd"/>
    <s v="Beijing Jinlongyiyang Technology &amp; Development Co."/>
    <n v="905737"/>
    <n v="489.3"/>
    <s v="309ASY INV-PTS SALES"/>
    <n v="0"/>
    <s v="北京金龙翌阳20210702-1"/>
    <n v="796811"/>
    <s v="北京金龙翌阳科技发展有限公司"/>
    <n v="0"/>
    <x v="2"/>
    <x v="4"/>
    <s v="Q2"/>
    <x v="2"/>
    <x v="1"/>
  </r>
  <r>
    <s v="ESHL"/>
    <s v="SHA"/>
    <x v="1"/>
    <d v="2021-08-09T00:00:00"/>
    <x v="0"/>
    <n v="12101156"/>
    <n v="44417"/>
    <s v="YMCT|REPAIR CHARGE"/>
    <s v="REPAIR CHARGE"/>
    <n v="4"/>
    <n v="4"/>
    <n v="1058.4100000000001"/>
    <s v="CNY"/>
    <n v="1.2"/>
    <n v="1058.4100000000001"/>
    <n v="1270.0920000000001"/>
    <s v="C66SHA-SERVICE GROUP"/>
    <s v="Amphenol Airwave (HaiYan) Communication Electronic"/>
    <s v="Same"/>
    <n v="905774"/>
    <n v="0"/>
    <s v="309ASY INV-NON-CON-V"/>
    <n v="0"/>
    <n v="0"/>
    <n v="0"/>
    <s v="安费诺永亿(海盐)通讯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KHY-M2267-A0"/>
    <s v="GUIDE X AXIS ASSY"/>
    <n v="4"/>
    <n v="4"/>
    <n v="4757.5200000000004"/>
    <s v="CNY"/>
    <n v="1.2"/>
    <n v="4757.5200000000004"/>
    <n v="5709.0240000000003"/>
    <s v="C66SHA-SERVICE GROUP"/>
    <s v="Quansheng Electronics Co., Ltd."/>
    <s v="Same"/>
    <n v="905772"/>
    <n v="2018.4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90990-25J026"/>
    <s v="BEARING"/>
    <n v="40"/>
    <n v="40"/>
    <n v="4318.58"/>
    <s v="CNY"/>
    <n v="1.2"/>
    <n v="4318.58"/>
    <n v="5182.2959999999994"/>
    <s v="C66SHA-SERVICE GROUP"/>
    <s v="Quansheng Electronics Co., Ltd."/>
    <s v="Same"/>
    <n v="905772"/>
    <n v="2678.4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KHJ-MC181-00"/>
    <s v="HANDLE"/>
    <n v="20"/>
    <n v="20"/>
    <n v="1469.03"/>
    <s v="CNY"/>
    <n v="1.2"/>
    <n v="1469.03"/>
    <n v="1762.836"/>
    <s v="C66SHA-SERVICE GROUP"/>
    <s v="Quansheng Electronics Co., Ltd."/>
    <s v="Same"/>
    <n v="905772"/>
    <n v="720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KHJ-MC253-00"/>
    <s v="GEAR IDLE P3"/>
    <n v="20"/>
    <n v="20"/>
    <n v="1044.25"/>
    <s v="CNY"/>
    <n v="1.2"/>
    <n v="1044.25"/>
    <n v="1253.0999999999999"/>
    <s v="C66SHA-SERVICE GROUP"/>
    <s v="Quansheng Electronics Co., Ltd."/>
    <s v="Same"/>
    <n v="905772"/>
    <n v="540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KHJ-MC145-01"/>
    <s v="LEVER TAPE GUIDE F"/>
    <n v="50"/>
    <n v="50"/>
    <n v="1725.66"/>
    <s v="CNY"/>
    <n v="1.2"/>
    <n v="1725.66"/>
    <n v="2070.7919999999999"/>
    <s v="C66SHA-SERVICE GROUP"/>
    <s v="Quansheng Electronics Co., Ltd."/>
    <s v="Same"/>
    <n v="905772"/>
    <n v="850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KHJ-MC253-00"/>
    <s v="GEAR IDLE P3"/>
    <n v="10"/>
    <n v="10"/>
    <n v="522.12"/>
    <s v="CNY"/>
    <n v="1.2"/>
    <n v="522.12"/>
    <n v="626.54399999999998"/>
    <s v="C66SHA-SERVICE GROUP"/>
    <s v="Quansheng Electronics Co., Ltd."/>
    <s v="Same"/>
    <n v="905772"/>
    <n v="270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90563-23J060"/>
    <s v="SPACER"/>
    <n v="10"/>
    <n v="10"/>
    <n v="115.04"/>
    <s v="CNY"/>
    <n v="1.2"/>
    <n v="115.04"/>
    <n v="138.048"/>
    <s v="C66SHA-SERVICE GROUP"/>
    <s v="Quansheng Electronics Co., Ltd."/>
    <s v="Same"/>
    <n v="905772"/>
    <n v="66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KHY-M7113-00"/>
    <s v="PLATE 2 BRG."/>
    <n v="6"/>
    <n v="6"/>
    <n v="690.27"/>
    <s v="CNY"/>
    <n v="1.2"/>
    <n v="690.27"/>
    <n v="828.32399999999996"/>
    <s v="C66SHA-SERVICE GROUP"/>
    <s v="Quansheng Electronics Co., Ltd."/>
    <s v="Same"/>
    <n v="905772"/>
    <n v="372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KHJ-MC16E-00"/>
    <s v="SPRING P/O LEVER"/>
    <n v="20"/>
    <n v="20"/>
    <n v="336.28"/>
    <s v="CNY"/>
    <n v="1.2"/>
    <n v="336.28"/>
    <n v="403.53599999999994"/>
    <s v="C66SHA-SERVICE GROUP"/>
    <s v="Quansheng Electronics Co., Ltd."/>
    <s v="Same"/>
    <n v="905772"/>
    <n v="172.8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KHJ-MC144-00"/>
    <s v="LEVER TAPE GUIDE R"/>
    <n v="10"/>
    <n v="10"/>
    <n v="123.89"/>
    <s v="CNY"/>
    <n v="1.2"/>
    <n v="123.89"/>
    <n v="148.66800000000001"/>
    <s v="C66SHA-SERVICE GROUP"/>
    <s v="Quansheng Electronics Co., Ltd."/>
    <s v="Same"/>
    <n v="905772"/>
    <n v="70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KHY-M7A16-01"/>
    <s v="COVER PRIZM"/>
    <n v="10"/>
    <n v="10"/>
    <n v="407.08"/>
    <s v="CNY"/>
    <n v="1.2"/>
    <n v="407.08"/>
    <n v="488.49599999999998"/>
    <s v="C66SHA-SERVICE GROUP"/>
    <s v="Quansheng Electronics Co., Ltd."/>
    <s v="Same"/>
    <n v="905772"/>
    <n v="210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KHY-M7101-00"/>
    <s v="HOUSING HEAD"/>
    <n v="1"/>
    <n v="1"/>
    <n v="2410.62"/>
    <s v="CNY"/>
    <n v="1.2"/>
    <n v="2410.62"/>
    <n v="2892.7439999999997"/>
    <s v="C66SHA-SERVICE GROUP"/>
    <s v="Quansheng Electronics Co., Ltd."/>
    <s v="Same"/>
    <n v="905772"/>
    <n v="1299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2"/>
    <n v="44417"/>
    <s v="YMCT|KHY-M4570-20"/>
    <s v="I/O HEAD BOARD ASSY"/>
    <n v="1"/>
    <n v="1"/>
    <n v="5648.67"/>
    <s v="CNY"/>
    <n v="1.2"/>
    <n v="5648.67"/>
    <n v="6778.4039999999995"/>
    <s v="C66SHA-SERVICE GROUP"/>
    <s v="ZHEJIANG JUCHUANG INTELLIGENT TECHNOLOGY CO.,LTD."/>
    <s v="Same"/>
    <n v="905773"/>
    <n v="2632"/>
    <s v="309ASY INV-PTS SALES"/>
    <n v="0"/>
    <n v="0"/>
    <n v="797049"/>
    <s v="浙江聚创智能科技股份有限公司"/>
    <n v="0"/>
    <x v="2"/>
    <x v="4"/>
    <s v="Q2"/>
    <x v="2"/>
    <x v="3"/>
  </r>
  <r>
    <s v="ESHL"/>
    <s v="SHA"/>
    <x v="0"/>
    <d v="2021-08-12T00:00:00"/>
    <x v="1"/>
    <n v="14104083"/>
    <n v="44420"/>
    <s v="ZMTR|K48-M3856-00X"/>
    <s v="GREASE PACK(NSL)"/>
    <n v="2"/>
    <n v="2"/>
    <n v="1230.0899999999999"/>
    <s v="CNY"/>
    <n v="1.2"/>
    <n v="1230.0899999999999"/>
    <n v="1476.1079999999999"/>
    <s v="C66SHA-SERVICE GROUP"/>
    <s v="Silergy Semiconductor Technology (Hangzhou) Co., L"/>
    <s v="Same"/>
    <n v="905775"/>
    <n v="282.61"/>
    <s v="309ASY INV-PTS SALES"/>
    <n v="0"/>
    <n v="0"/>
    <n v="797544"/>
    <s v="矽力杰半导体技术(杭州)有限公司"/>
    <n v="0"/>
    <x v="2"/>
    <x v="4"/>
    <s v="Q2"/>
    <x v="2"/>
    <x v="3"/>
  </r>
  <r>
    <s v="ESHL"/>
    <s v="SHA"/>
    <x v="0"/>
    <d v="2021-08-12T00:00:00"/>
    <x v="0"/>
    <n v="14104083"/>
    <n v="44420"/>
    <s v="YMCT|KHN-M7720-A3"/>
    <s v="NOZZLE 302A ASSY"/>
    <n v="3"/>
    <n v="3"/>
    <n v="2370.8000000000002"/>
    <s v="CNY"/>
    <n v="1.2"/>
    <n v="2370.8000000000002"/>
    <n v="2844.96"/>
    <s v="C66SHA-SERVICE GROUP"/>
    <s v="Silergy Semiconductor Technology (Hangzhou) Co., L"/>
    <s v="Same"/>
    <n v="905775"/>
    <n v="1228.94"/>
    <s v="309ASY INV-PTS SALES"/>
    <n v="0"/>
    <n v="0"/>
    <n v="797544"/>
    <s v="矽力杰半导体技术(杭州)有限公司"/>
    <n v="0"/>
    <x v="2"/>
    <x v="4"/>
    <s v="Q2"/>
    <x v="2"/>
    <x v="3"/>
  </r>
  <r>
    <s v="ESHL"/>
    <s v="SHA"/>
    <x v="0"/>
    <d v="2021-08-12T00:00:00"/>
    <x v="0"/>
    <n v="14104083"/>
    <n v="44420"/>
    <s v="YMCT|KHY-M7740-A0"/>
    <s v="NOZZLE 303A/314A AS."/>
    <n v="1"/>
    <n v="1"/>
    <n v="793.81"/>
    <s v="CNY"/>
    <n v="1.2"/>
    <n v="793.81"/>
    <n v="952.57199999999989"/>
    <s v="C66SHA-SERVICE GROUP"/>
    <s v="Silergy Semiconductor Technology (Hangzhou) Co., L"/>
    <s v="Same"/>
    <n v="905775"/>
    <n v="397.56"/>
    <s v="309ASY INV-PTS SALES"/>
    <n v="0"/>
    <n v="0"/>
    <n v="797544"/>
    <s v="矽力杰半导体技术(杭州)有限公司"/>
    <n v="0"/>
    <x v="2"/>
    <x v="4"/>
    <s v="Q2"/>
    <x v="2"/>
    <x v="3"/>
  </r>
  <r>
    <s v="ESHL"/>
    <s v="SHA"/>
    <x v="0"/>
    <d v="2021-08-12T00:00:00"/>
    <x v="0"/>
    <n v="14104084"/>
    <n v="44420"/>
    <s v="YMCT|KHN-M7720-A3"/>
    <s v="NOZZLE 302A ASSY"/>
    <n v="5"/>
    <n v="5"/>
    <n v="3951.33"/>
    <s v="CNY"/>
    <n v="1.2"/>
    <n v="3951.33"/>
    <n v="4741.5959999999995"/>
    <s v="C66SHA-SERVICE GROUP"/>
    <s v="Fuyansheng Electronics (Fujian) Co., Ltd."/>
    <s v="Same"/>
    <n v="905776"/>
    <n v="2048.2399999999998"/>
    <s v="309ASY INV-PTS SALES"/>
    <n v="0"/>
    <n v="0"/>
    <n v="797549"/>
    <s v="富延升电子（福建）有限公司"/>
    <n v="0"/>
    <x v="2"/>
    <x v="4"/>
    <s v="Q2"/>
    <x v="2"/>
    <x v="3"/>
  </r>
  <r>
    <s v="ESHL"/>
    <s v="SHA"/>
    <x v="0"/>
    <d v="2021-08-12T00:00:00"/>
    <x v="2"/>
    <n v="14104085"/>
    <n v="44420"/>
    <s v="HELI|594407"/>
    <s v="EHC RAIL MIDDLE,1936MK5,HOLLOW"/>
    <n v="1"/>
    <n v="1"/>
    <n v="3565.49"/>
    <s v="CNY"/>
    <n v="1.2"/>
    <n v="3565.49"/>
    <n v="4278.5879999999997"/>
    <s v="C66SHA-SERVICE GROUP"/>
    <s v="Tiecheng Information Technology Co.,Ltd"/>
    <s v="Same"/>
    <n v="905778"/>
    <n v="2424.5500000000002"/>
    <s v="309ASY INV-PTS SALES"/>
    <n v="0"/>
    <n v="0"/>
    <n v="797558"/>
    <s v="铁城信息科技有限公司"/>
    <n v="0"/>
    <x v="2"/>
    <x v="4"/>
    <s v="Q2"/>
    <x v="2"/>
    <x v="3"/>
  </r>
  <r>
    <s v="ESHL"/>
    <s v="SHA"/>
    <x v="0"/>
    <d v="2021-08-12T00:00:00"/>
    <x v="2"/>
    <n v="14104086"/>
    <n v="44420"/>
    <s v="HELI|7179"/>
    <s v="SPG DC Motor Brush"/>
    <n v="1"/>
    <n v="1"/>
    <n v="599.12"/>
    <s v="CNY"/>
    <n v="1.2"/>
    <n v="599.12"/>
    <n v="718.94399999999996"/>
    <s v="C66SHA-SERVICE GROUP"/>
    <s v="Tiecheng Information Technology Co.,Ltd"/>
    <s v="Same"/>
    <n v="905779"/>
    <n v="405.65"/>
    <s v="309ASY INV-PTS SALES"/>
    <n v="0"/>
    <n v="0"/>
    <n v="797560"/>
    <s v="铁城信息科技有限公司"/>
    <n v="0"/>
    <x v="2"/>
    <x v="4"/>
    <s v="Q2"/>
    <x v="2"/>
    <x v="3"/>
  </r>
  <r>
    <s v="ESHL"/>
    <s v="SHA"/>
    <x v="0"/>
    <d v="2021-08-12T00:00:00"/>
    <x v="0"/>
    <n v="14104087"/>
    <n v="44420"/>
    <s v="YMCT|KLV-M653X-00"/>
    <s v="SENS. CL WAIT ASSY"/>
    <n v="1"/>
    <n v="1"/>
    <n v="378.76"/>
    <s v="CNY"/>
    <n v="1.2"/>
    <n v="378.76"/>
    <n v="454.512"/>
    <s v="C66SHA-SERVICE GROUP"/>
    <s v="Tiecheng Information Technology Co.,Ltd"/>
    <s v="Same"/>
    <n v="905777"/>
    <n v="195.9"/>
    <s v="309ASY INV-PTS SALES"/>
    <n v="0"/>
    <n v="0"/>
    <n v="797553"/>
    <s v="铁城信息科技有限公司"/>
    <n v="0"/>
    <x v="2"/>
    <x v="4"/>
    <s v="Q2"/>
    <x v="2"/>
    <x v="3"/>
  </r>
  <r>
    <s v="ESHL"/>
    <s v="XIY"/>
    <x v="0"/>
    <d v="2021-08-12T00:00:00"/>
    <x v="0"/>
    <n v="14104088"/>
    <n v="44420"/>
    <s v="YMCT|KHY-M221A-A0"/>
    <s v="COVER DUCT ASSY."/>
    <n v="3"/>
    <n v="3"/>
    <n v="1839.82"/>
    <s v="CNY"/>
    <n v="1.2"/>
    <n v="1839.82"/>
    <n v="2207.7839999999997"/>
    <s v="C66XIY-SERVICE GROUP"/>
    <s v="Ningxia LGG Instrument Co., Ltd."/>
    <s v="Same"/>
    <n v="905780"/>
    <n v="741"/>
    <s v="309ASY INV-PTS SALES"/>
    <n v="0"/>
    <n v="0"/>
    <n v="797569"/>
    <s v="宁夏隆基宁光仪表股份有限公司"/>
    <n v="0"/>
    <x v="2"/>
    <x v="4"/>
    <s v="Q2"/>
    <x v="2"/>
    <x v="2"/>
  </r>
  <r>
    <s v="ESHL"/>
    <s v="XIY"/>
    <x v="0"/>
    <d v="2021-08-12T00:00:00"/>
    <x v="0"/>
    <n v="14104088"/>
    <n v="44420"/>
    <s v="YMCT|KKE-M2267-A0"/>
    <s v="GUIDE X AXIS ASSY"/>
    <n v="8"/>
    <n v="8"/>
    <n v="11695.58"/>
    <s v="CNY"/>
    <n v="1.2"/>
    <n v="11695.58"/>
    <n v="14034.696"/>
    <s v="C66XIY-SERVICE GROUP"/>
    <s v="Ningxia LGG Instrument Co., Ltd."/>
    <s v="Same"/>
    <n v="905780"/>
    <n v="5824"/>
    <s v="309ASY INV-PTS SALES"/>
    <n v="0"/>
    <n v="0"/>
    <n v="797569"/>
    <s v="宁夏隆基宁光仪表股份有限公司"/>
    <n v="0"/>
    <x v="2"/>
    <x v="4"/>
    <s v="Q2"/>
    <x v="2"/>
    <x v="2"/>
  </r>
  <r>
    <s v="ESHL"/>
    <s v="XIY"/>
    <x v="0"/>
    <d v="2021-08-12T00:00:00"/>
    <x v="0"/>
    <n v="14104088"/>
    <n v="44420"/>
    <s v="YMCT|KHY-M2678-00"/>
    <s v="GUIDE CABLE Y AXIS"/>
    <n v="2"/>
    <n v="2"/>
    <n v="2500.88"/>
    <s v="CNY"/>
    <n v="1.2"/>
    <n v="2500.88"/>
    <n v="3001.056"/>
    <s v="C66XIY-SERVICE GROUP"/>
    <s v="Ningxia LGG Instrument Co., Ltd."/>
    <s v="Same"/>
    <n v="905780"/>
    <n v="1320"/>
    <s v="309ASY INV-PTS SALES"/>
    <n v="0"/>
    <n v="0"/>
    <n v="797569"/>
    <s v="宁夏隆基宁光仪表股份有限公司"/>
    <n v="0"/>
    <x v="2"/>
    <x v="4"/>
    <s v="Q2"/>
    <x v="2"/>
    <x v="2"/>
  </r>
  <r>
    <s v="ESHL"/>
    <s v="XIY"/>
    <x v="0"/>
    <d v="2021-08-12T00:00:00"/>
    <x v="0"/>
    <n v="14104088"/>
    <n v="44420"/>
    <s v="YMCT|KMG-M2267-A0"/>
    <s v="CABLE DUCT ASSY."/>
    <n v="1"/>
    <n v="1"/>
    <n v="1546.02"/>
    <s v="CNY"/>
    <n v="1.2"/>
    <n v="1546.02"/>
    <n v="1855.2239999999999"/>
    <s v="C66XIY-SERVICE GROUP"/>
    <s v="Ningxia LGG Instrument Co., Ltd."/>
    <s v="Same"/>
    <n v="905780"/>
    <n v="618"/>
    <s v="309ASY INV-PTS SALES"/>
    <n v="0"/>
    <n v="0"/>
    <n v="797569"/>
    <s v="宁夏隆基宁光仪表股份有限公司"/>
    <n v="0"/>
    <x v="2"/>
    <x v="4"/>
    <s v="Q2"/>
    <x v="2"/>
    <x v="2"/>
  </r>
  <r>
    <s v="ESHL"/>
    <s v="XIY"/>
    <x v="0"/>
    <d v="2021-08-12T00:00:00"/>
    <x v="0"/>
    <n v="14104088"/>
    <n v="44420"/>
    <s v="YMCT|KMG-M2678-00"/>
    <s v="DUCT CABLE"/>
    <n v="1"/>
    <n v="1"/>
    <n v="1267.26"/>
    <s v="CNY"/>
    <n v="1.2"/>
    <n v="1267.26"/>
    <n v="1520.712"/>
    <s v="C66XIY-SERVICE GROUP"/>
    <s v="Ningxia LGG Instrument Co., Ltd."/>
    <s v="Same"/>
    <n v="905780"/>
    <n v="598"/>
    <s v="309ASY INV-PTS SALES"/>
    <n v="0"/>
    <n v="0"/>
    <n v="797569"/>
    <s v="宁夏隆基宁光仪表股份有限公司"/>
    <n v="0"/>
    <x v="2"/>
    <x v="4"/>
    <s v="Q2"/>
    <x v="2"/>
    <x v="2"/>
  </r>
  <r>
    <s v="ESHL"/>
    <s v="XIY"/>
    <x v="0"/>
    <d v="2021-08-12T00:00:00"/>
    <x v="0"/>
    <n v="14104088"/>
    <n v="44420"/>
    <s v="YMCT|KHY-M2267-A0"/>
    <s v="GUIDE X AXIS ASSY"/>
    <n v="1"/>
    <n v="1"/>
    <n v="1319.47"/>
    <s v="CNY"/>
    <n v="1.2"/>
    <n v="1319.47"/>
    <n v="1583.364"/>
    <s v="C66XIY-SERVICE GROUP"/>
    <s v="Ningxia LGG Instrument Co., Ltd."/>
    <s v="Same"/>
    <n v="905780"/>
    <n v="504.6"/>
    <s v="309ASY INV-PTS SALES"/>
    <n v="0"/>
    <n v="0"/>
    <n v="797569"/>
    <s v="宁夏隆基宁光仪表股份有限公司"/>
    <n v="0"/>
    <x v="2"/>
    <x v="4"/>
    <s v="Q2"/>
    <x v="2"/>
    <x v="2"/>
  </r>
  <r>
    <s v="ESHL"/>
    <s v="XIY"/>
    <x v="0"/>
    <d v="2021-08-12T00:00:00"/>
    <x v="0"/>
    <n v="14104088"/>
    <n v="44420"/>
    <s v="YMCT|KHY-M2678-00"/>
    <s v="GUIDE CABLE Y AXIS"/>
    <n v="1"/>
    <n v="1"/>
    <n v="1250.44"/>
    <s v="CNY"/>
    <n v="1.2"/>
    <n v="1250.44"/>
    <n v="1500.528"/>
    <s v="C66XIY-SERVICE GROUP"/>
    <s v="Ningxia LGG Instrument Co., Ltd."/>
    <s v="Same"/>
    <n v="905780"/>
    <n v="660"/>
    <s v="309ASY INV-PTS SALES"/>
    <n v="0"/>
    <n v="0"/>
    <n v="797569"/>
    <s v="宁夏隆基宁光仪表股份有限公司"/>
    <n v="0"/>
    <x v="2"/>
    <x v="4"/>
    <s v="Q2"/>
    <x v="2"/>
    <x v="2"/>
  </r>
  <r>
    <s v="ESHL"/>
    <s v="XIY"/>
    <x v="0"/>
    <d v="2021-08-12T00:00:00"/>
    <x v="0"/>
    <n v="14104089"/>
    <n v="44420"/>
    <s v="YMCT|KMG-M91A3-00"/>
    <s v="BELT CONV.(2670)"/>
    <n v="6"/>
    <n v="6"/>
    <n v="1067.26"/>
    <s v="CNY"/>
    <n v="1.2"/>
    <n v="1067.26"/>
    <n v="1280.712"/>
    <s v="C66XIY-SERVICE GROUP"/>
    <s v="Ningxia LGG Instrument Co., Ltd."/>
    <s v="Same"/>
    <n v="905781"/>
    <n v="626.04"/>
    <s v="309ASY INV-PTS SALES"/>
    <n v="0"/>
    <n v="0"/>
    <n v="797587"/>
    <s v="宁夏隆基宁光仪表股份有限公司"/>
    <n v="0"/>
    <x v="2"/>
    <x v="4"/>
    <s v="Q2"/>
    <x v="2"/>
    <x v="2"/>
  </r>
  <r>
    <s v="ESHL"/>
    <s v="XIY"/>
    <x v="0"/>
    <d v="2021-08-12T00:00:00"/>
    <x v="0"/>
    <n v="14104089"/>
    <n v="44420"/>
    <s v="YMCT|KMG-M91A3-00"/>
    <s v="BELT CONV.(2670)"/>
    <n v="2"/>
    <n v="2"/>
    <n v="355.75"/>
    <s v="CNY"/>
    <n v="1.2"/>
    <n v="355.75"/>
    <n v="426.9"/>
    <s v="C66XIY-SERVICE GROUP"/>
    <s v="Ningxia LGG Instrument Co., Ltd."/>
    <s v="Same"/>
    <n v="905781"/>
    <n v="208.68"/>
    <s v="309ASY INV-PTS SALES"/>
    <n v="0"/>
    <n v="0"/>
    <n v="797587"/>
    <s v="宁夏隆基宁光仪表股份有限公司"/>
    <n v="0"/>
    <x v="2"/>
    <x v="4"/>
    <s v="Q2"/>
    <x v="2"/>
    <x v="2"/>
  </r>
  <r>
    <s v="ESHL"/>
    <s v="XIY"/>
    <x v="0"/>
    <d v="2021-08-12T00:00:00"/>
    <x v="0"/>
    <n v="14104089"/>
    <n v="44420"/>
    <s v="YMCT|KHY-M9129-00"/>
    <s v="BELT 1 CONVEYOR"/>
    <n v="6"/>
    <n v="6"/>
    <n v="1454.87"/>
    <s v="CNY"/>
    <n v="1.2"/>
    <n v="1454.87"/>
    <n v="1745.8439999999998"/>
    <s v="C66XIY-SERVICE GROUP"/>
    <s v="Ningxia LGG Instrument Co., Ltd."/>
    <s v="Same"/>
    <n v="905781"/>
    <n v="836.04"/>
    <s v="309ASY INV-PTS SALES"/>
    <n v="0"/>
    <n v="0"/>
    <n v="797587"/>
    <s v="宁夏隆基宁光仪表股份有限公司"/>
    <n v="0"/>
    <x v="2"/>
    <x v="4"/>
    <s v="Q2"/>
    <x v="2"/>
    <x v="2"/>
  </r>
  <r>
    <s v="ESHL"/>
    <s v="XIY"/>
    <x v="0"/>
    <d v="2021-08-12T00:00:00"/>
    <x v="0"/>
    <n v="14104089"/>
    <n v="44420"/>
    <s v="YMCT|KHY-M9129-00"/>
    <s v="BELT 1 CONVEYOR"/>
    <n v="2"/>
    <n v="2"/>
    <n v="484.96"/>
    <s v="CNY"/>
    <n v="1.2"/>
    <n v="484.96"/>
    <n v="581.952"/>
    <s v="C66XIY-SERVICE GROUP"/>
    <s v="Ningxia LGG Instrument Co., Ltd."/>
    <s v="Same"/>
    <n v="905781"/>
    <n v="278.68"/>
    <s v="309ASY INV-PTS SALES"/>
    <n v="0"/>
    <n v="0"/>
    <n v="797587"/>
    <s v="宁夏隆基宁光仪表股份有限公司"/>
    <n v="0"/>
    <x v="2"/>
    <x v="4"/>
    <s v="Q2"/>
    <x v="2"/>
    <x v="2"/>
  </r>
  <r>
    <s v="ESHL"/>
    <s v="XIY"/>
    <x v="0"/>
    <d v="2021-08-12T00:00:00"/>
    <x v="0"/>
    <n v="14104089"/>
    <n v="44420"/>
    <s v="YMCT|KKE-M9127-00"/>
    <s v="BELT 1 CONVEYOR"/>
    <n v="10"/>
    <n v="10"/>
    <n v="1530.97"/>
    <s v="CNY"/>
    <n v="1.2"/>
    <n v="1530.97"/>
    <n v="1837.164"/>
    <s v="C66XIY-SERVICE GROUP"/>
    <s v="Ningxia LGG Instrument Co., Ltd."/>
    <s v="Same"/>
    <n v="905781"/>
    <n v="903.4"/>
    <s v="309ASY INV-PTS SALES"/>
    <n v="0"/>
    <n v="0"/>
    <n v="797587"/>
    <s v="宁夏隆基宁光仪表股份有限公司"/>
    <n v="0"/>
    <x v="2"/>
    <x v="4"/>
    <s v="Q2"/>
    <x v="2"/>
    <x v="2"/>
  </r>
  <r>
    <s v="ESHL"/>
    <s v="XIY"/>
    <x v="0"/>
    <d v="2021-08-12T00:00:00"/>
    <x v="0"/>
    <n v="14104089"/>
    <n v="44420"/>
    <s v="YMCT|KKE-M919R-00"/>
    <s v="BELT CONVEYOR"/>
    <n v="10"/>
    <n v="10"/>
    <n v="1159.29"/>
    <s v="CNY"/>
    <n v="1.2"/>
    <n v="1159.29"/>
    <n v="1391.1479999999999"/>
    <s v="C66XIY-SERVICE GROUP"/>
    <s v="Ningxia LGG Instrument Co., Ltd."/>
    <s v="Same"/>
    <n v="905781"/>
    <n v="703.4"/>
    <s v="309ASY INV-PTS SALES"/>
    <n v="0"/>
    <n v="0"/>
    <n v="797587"/>
    <s v="宁夏隆基宁光仪表股份有限公司"/>
    <n v="0"/>
    <x v="2"/>
    <x v="4"/>
    <s v="Q2"/>
    <x v="2"/>
    <x v="2"/>
  </r>
  <r>
    <s v="ESHL"/>
    <s v="XIY"/>
    <x v="0"/>
    <d v="2021-08-12T00:00:00"/>
    <x v="0"/>
    <n v="14104089"/>
    <n v="44420"/>
    <s v="YMCT|KKE-M917H-00"/>
    <s v="BELT CONVEYOR"/>
    <n v="10"/>
    <n v="10"/>
    <n v="1159.29"/>
    <s v="CNY"/>
    <n v="1.2"/>
    <n v="1159.29"/>
    <n v="1391.1479999999999"/>
    <s v="C66XIY-SERVICE GROUP"/>
    <s v="Ningxia LGG Instrument Co., Ltd."/>
    <s v="Same"/>
    <n v="905781"/>
    <n v="703.4"/>
    <s v="309ASY INV-PTS SALES"/>
    <n v="0"/>
    <n v="0"/>
    <n v="797587"/>
    <s v="宁夏隆基宁光仪表股份有限公司"/>
    <n v="0"/>
    <x v="2"/>
    <x v="4"/>
    <s v="Q2"/>
    <x v="2"/>
    <x v="2"/>
  </r>
  <r>
    <s v="ESHL"/>
    <s v="SZX"/>
    <x v="0"/>
    <d v="2021-08-12T00:00:00"/>
    <x v="0"/>
    <n v="14104090"/>
    <n v="44420"/>
    <s v="YMCT|KHN-M7710-A4"/>
    <s v="NOZZLE 301A ASSY"/>
    <n v="12"/>
    <n v="12"/>
    <n v="5097.34"/>
    <s v="CNY"/>
    <n v="1.2"/>
    <n v="5097.34"/>
    <n v="6116.808"/>
    <s v="C66SZX-SMT SERVICE"/>
    <s v="Hai Xin Technology(ShenZhen) Company Limited."/>
    <s v="Same"/>
    <n v="905782"/>
    <n v="4873.2700000000004"/>
    <s v="309ASY INV-PTS SALES"/>
    <n v="0"/>
    <s v="PO2106000635"/>
    <n v="797655"/>
    <s v="海星科技（深圳）有限公司"/>
    <n v="0"/>
    <x v="2"/>
    <x v="4"/>
    <s v="Q2"/>
    <x v="2"/>
    <x v="0"/>
  </r>
  <r>
    <s v="ESHL"/>
    <s v="SZX"/>
    <x v="0"/>
    <d v="2021-08-12T00:00:00"/>
    <x v="0"/>
    <n v="14104090"/>
    <n v="44420"/>
    <s v="YMCT|KW3-M5150-11"/>
    <s v="KEYBOARD E"/>
    <n v="3"/>
    <n v="3"/>
    <n v="4380.53"/>
    <s v="CNY"/>
    <n v="1.2"/>
    <n v="4380.53"/>
    <n v="5256.6359999999995"/>
    <s v="C66SZX-SMT SERVICE"/>
    <s v="Hai Xin Technology(ShenZhen) Company Limited."/>
    <s v="Same"/>
    <n v="905782"/>
    <n v="2391"/>
    <s v="309ASY INV-PTS SALES"/>
    <n v="0"/>
    <s v="PO2106000635"/>
    <n v="797655"/>
    <s v="海星科技（深圳）有限公司"/>
    <n v="0"/>
    <x v="2"/>
    <x v="4"/>
    <s v="Q2"/>
    <x v="2"/>
    <x v="0"/>
  </r>
  <r>
    <s v="ESHL"/>
    <s v="SZX"/>
    <x v="0"/>
    <d v="2021-08-12T00:00:00"/>
    <x v="0"/>
    <n v="14104090"/>
    <n v="44420"/>
    <s v="YMCT|KLF-M6563-00"/>
    <s v="FERRITE CORE"/>
    <n v="3"/>
    <n v="3"/>
    <n v="0"/>
    <s v="CNY"/>
    <n v="1.2"/>
    <n v="0"/>
    <n v="0"/>
    <s v="C66SZX-SMT SERVICE"/>
    <s v="Hai Xin Technology(ShenZhen) Company Limited."/>
    <s v="Same"/>
    <n v="905782"/>
    <n v="171"/>
    <s v="309ASY INV-PTS SALES"/>
    <n v="0"/>
    <s v="PO2106000635"/>
    <n v="797655"/>
    <s v="海星科技（深圳）有限公司"/>
    <n v="0"/>
    <x v="2"/>
    <x v="4"/>
    <s v="Q2"/>
    <x v="2"/>
    <x v="0"/>
  </r>
  <r>
    <s v="ESHL"/>
    <s v="SHA"/>
    <x v="1"/>
    <d v="2021-08-13T00:00:00"/>
    <x v="2"/>
    <n v="12101157"/>
    <n v="44421"/>
    <s v="HELI|REPAIR CHARGE"/>
    <s v="REPAIR CHARGE"/>
    <n v="1"/>
    <n v="1"/>
    <n v="1969.91"/>
    <s v="CNY"/>
    <n v="1.2"/>
    <n v="1969.91"/>
    <n v="2363.8919999999998"/>
    <s v="C66SHA-SERVICE GROUP"/>
    <s v="Nanjing Fujitsu Electronics Information Technology"/>
    <s v="Same"/>
    <n v="905785"/>
    <n v="0"/>
    <s v="309ASY INV-NON-CON-V"/>
    <n v="0"/>
    <n v="0"/>
    <n v="0"/>
    <s v="南京富士通电子信息科技股份有限公司"/>
    <n v="0"/>
    <x v="2"/>
    <x v="4"/>
    <s v="Q2"/>
    <x v="2"/>
    <x v="3"/>
  </r>
  <r>
    <s v="ESHL"/>
    <s v="SHA"/>
    <x v="0"/>
    <d v="2021-08-13T00:00:00"/>
    <x v="2"/>
    <n v="14104091"/>
    <n v="44421"/>
    <s v="HELI|4680"/>
    <s v="RETAINING RING"/>
    <n v="1"/>
    <n v="1"/>
    <n v="0"/>
    <s v="CNY"/>
    <n v="1.2"/>
    <n v="0"/>
    <n v="0"/>
    <s v="C66SHA-SERVICE GROUP"/>
    <s v="Nanjing Fujitsu Electronics Information Technology"/>
    <s v="Same"/>
    <n v="905783"/>
    <n v="47.14"/>
    <s v="309ASY INV-PTS SALES"/>
    <n v="0"/>
    <n v="0"/>
    <n v="797712"/>
    <s v="南京富士通电子信息科技股份有限公司"/>
    <n v="0"/>
    <x v="2"/>
    <x v="4"/>
    <s v="Q2"/>
    <x v="2"/>
    <x v="3"/>
  </r>
  <r>
    <s v="ESHL"/>
    <s v="SHA"/>
    <x v="0"/>
    <d v="2021-08-13T00:00:00"/>
    <x v="2"/>
    <n v="14104091"/>
    <n v="44421"/>
    <s v="HELI|4681"/>
    <s v="THRUST WASHER"/>
    <n v="1"/>
    <n v="1"/>
    <n v="0"/>
    <s v="CNY"/>
    <n v="1.2"/>
    <n v="0"/>
    <n v="0"/>
    <s v="C66SHA-SERVICE GROUP"/>
    <s v="Nanjing Fujitsu Electronics Information Technology"/>
    <s v="Same"/>
    <n v="905783"/>
    <n v="38.28"/>
    <s v="309ASY INV-PTS SALES"/>
    <n v="0"/>
    <n v="0"/>
    <n v="797712"/>
    <s v="南京富士通电子信息科技股份有限公司"/>
    <n v="0"/>
    <x v="2"/>
    <x v="4"/>
    <s v="Q2"/>
    <x v="2"/>
    <x v="3"/>
  </r>
  <r>
    <s v="ESHL"/>
    <s v="SHA"/>
    <x v="0"/>
    <d v="2021-08-13T00:00:00"/>
    <x v="2"/>
    <n v="14104091"/>
    <n v="44421"/>
    <s v="HELI|2978"/>
    <s v="SHIM (SHPULDER SCREW)"/>
    <n v="1"/>
    <n v="1"/>
    <n v="0"/>
    <s v="CNY"/>
    <n v="1.2"/>
    <n v="0"/>
    <n v="0"/>
    <s v="C66SHA-SERVICE GROUP"/>
    <s v="Nanjing Fujitsu Electronics Information Technology"/>
    <s v="Same"/>
    <n v="905783"/>
    <n v="25.19"/>
    <s v="309ASY INV-PTS SALES"/>
    <n v="0"/>
    <n v="0"/>
    <n v="797712"/>
    <s v="南京富士通电子信息科技股份有限公司"/>
    <n v="0"/>
    <x v="2"/>
    <x v="4"/>
    <s v="Q2"/>
    <x v="2"/>
    <x v="3"/>
  </r>
  <r>
    <s v="ESHL"/>
    <s v="SHA"/>
    <x v="0"/>
    <d v="2021-08-13T00:00:00"/>
    <x v="2"/>
    <n v="14104091"/>
    <n v="44421"/>
    <s v="HELI|591538"/>
    <s v="THRUST FLANGE, 12 MM ID"/>
    <n v="1"/>
    <n v="1"/>
    <n v="0"/>
    <s v="CNY"/>
    <n v="1.2"/>
    <n v="0"/>
    <n v="0"/>
    <s v="C66SHA-SERVICE GROUP"/>
    <s v="Nanjing Fujitsu Electronics Information Technology"/>
    <s v="Same"/>
    <n v="905783"/>
    <n v="165.88"/>
    <s v="309ASY INV-PTS SALES"/>
    <n v="0"/>
    <n v="0"/>
    <n v="797712"/>
    <s v="南京富士通电子信息科技股份有限公司"/>
    <n v="0"/>
    <x v="2"/>
    <x v="4"/>
    <s v="Q2"/>
    <x v="2"/>
    <x v="3"/>
  </r>
  <r>
    <s v="ESHL"/>
    <s v="SHA"/>
    <x v="0"/>
    <d v="2021-08-13T00:00:00"/>
    <x v="2"/>
    <n v="14104091"/>
    <n v="44421"/>
    <s v="HELI|591539"/>
    <s v="GRAPHITE THRUST WASHER, 20mm ID"/>
    <n v="1"/>
    <n v="1"/>
    <n v="0"/>
    <s v="CNY"/>
    <n v="1.2"/>
    <n v="0"/>
    <n v="0"/>
    <s v="C66SHA-SERVICE GROUP"/>
    <s v="Nanjing Fujitsu Electronics Information Technology"/>
    <s v="Same"/>
    <n v="905783"/>
    <n v="153.12"/>
    <s v="309ASY INV-PTS SALES"/>
    <n v="0"/>
    <n v="0"/>
    <n v="797712"/>
    <s v="南京富士通电子信息科技股份有限公司"/>
    <n v="0"/>
    <x v="2"/>
    <x v="4"/>
    <s v="Q2"/>
    <x v="2"/>
    <x v="3"/>
  </r>
  <r>
    <s v="ESHL"/>
    <s v="SHA"/>
    <x v="0"/>
    <d v="2021-08-13T00:00:00"/>
    <x v="2"/>
    <n v="14104091"/>
    <n v="44421"/>
    <s v="HELI|7176K"/>
    <s v="SHIM 20 ID X 28 OD X 0.3 THK"/>
    <n v="1"/>
    <n v="1"/>
    <n v="0"/>
    <s v="CNY"/>
    <n v="1.2"/>
    <n v="0"/>
    <n v="0"/>
    <s v="C66SHA-SERVICE GROUP"/>
    <s v="Nanjing Fujitsu Electronics Information Technology"/>
    <s v="Same"/>
    <n v="905783"/>
    <n v="25.03"/>
    <s v="309ASY INV-PTS SALES"/>
    <n v="0"/>
    <n v="0"/>
    <n v="797712"/>
    <s v="南京富士通电子信息科技股份有限公司"/>
    <n v="0"/>
    <x v="2"/>
    <x v="4"/>
    <s v="Q2"/>
    <x v="2"/>
    <x v="3"/>
  </r>
  <r>
    <s v="ESHL"/>
    <s v="SZX"/>
    <x v="0"/>
    <d v="2021-08-13T00:00:00"/>
    <x v="1"/>
    <n v="14104092"/>
    <n v="44421"/>
    <s v="ZMTR|WS-318"/>
    <s v="SPECIAL NOZZLE"/>
    <n v="1"/>
    <n v="1"/>
    <n v="575.22"/>
    <s v="CNY"/>
    <n v="1.2"/>
    <n v="575.22"/>
    <n v="690.26400000000001"/>
    <s v="C66SZX-SMT SERVICE"/>
    <s v="JiangXi Netis Technology Co., Ltd."/>
    <s v="Same"/>
    <n v="905784"/>
    <n v="309.73"/>
    <s v="309ASY INV-PTS SALES"/>
    <n v="0"/>
    <n v="0"/>
    <n v="797715"/>
    <s v="江西网是科技有限公司"/>
    <n v="0"/>
    <x v="2"/>
    <x v="4"/>
    <s v="Q2"/>
    <x v="2"/>
    <x v="0"/>
  </r>
  <r>
    <s v="ESHL"/>
    <s v="SZX"/>
    <x v="0"/>
    <d v="2021-08-13T00:00:00"/>
    <x v="2"/>
    <n v="14104093"/>
    <n v="44421"/>
    <s v="HELI|593555"/>
    <s v="HIGH TEMPERATURE LUBE OIL (250ML)"/>
    <n v="4"/>
    <n v="4"/>
    <n v="1840.71"/>
    <s v="CNY"/>
    <n v="1.2"/>
    <n v="1840.71"/>
    <n v="2208.8519999999999"/>
    <s v="C66SZX-SMT SERVICE"/>
    <s v="GSK CNC Equipment Co., Ltd"/>
    <s v="Same"/>
    <n v="905786"/>
    <n v="672"/>
    <s v="309ASY INV-PTS SALES"/>
    <n v="0"/>
    <n v="4200017114"/>
    <n v="797806"/>
    <s v="广州数控设备有限公司"/>
    <n v="0"/>
    <x v="2"/>
    <x v="4"/>
    <s v="Q2"/>
    <x v="2"/>
    <x v="0"/>
  </r>
  <r>
    <s v="ESHL"/>
    <s v="SZX"/>
    <x v="3"/>
    <d v="2021-08-16T00:00:00"/>
    <x v="1"/>
    <n v="13100197"/>
    <n v="44424"/>
    <s v="SAKI|REPAIR CHARGE"/>
    <s v="REPAIR CHARGE"/>
    <n v="1"/>
    <n v="1"/>
    <n v="11061.95"/>
    <s v="CNY"/>
    <n v="1.2"/>
    <n v="11061.95"/>
    <n v="13274.34"/>
    <s v="C66SZX-SMT SERVICE"/>
    <s v="Polar(Guangzhou) Electronics Co.,Ltd"/>
    <s v="Same"/>
    <n v="905787"/>
    <n v="0"/>
    <s v="309ASY INV-CONTRACT"/>
    <n v="0"/>
    <n v="4500221523"/>
    <n v="0"/>
    <s v="博能（广州）电子有限公司"/>
    <n v="0"/>
    <x v="2"/>
    <x v="4"/>
    <s v="Q2"/>
    <x v="2"/>
    <x v="0"/>
  </r>
  <r>
    <s v="ESHL"/>
    <s v="SHA"/>
    <x v="2"/>
    <d v="2021-08-16T00:00:00"/>
    <x v="0"/>
    <n v="14104094"/>
    <n v="44424"/>
    <s v="YMCT|KHJ-MC600-00"/>
    <s v="SS TAPE FEEDER 44mm"/>
    <n v="1"/>
    <n v="1"/>
    <n v="9153.98"/>
    <s v="CNY"/>
    <n v="1.2"/>
    <n v="9153.98"/>
    <n v="10984.776"/>
    <s v="C66SHA-SERVICE GROUP"/>
    <s v="Anhui Ledtu Photo-Electric Technology Co., Ltd."/>
    <s v="Same"/>
    <n v="905788"/>
    <n v="6946.15"/>
    <s v="309ASY INV-PTS SALES"/>
    <n v="0"/>
    <n v="0"/>
    <n v="797923"/>
    <s v="安徽乐图电子科技股份有限公司"/>
    <n v="0"/>
    <x v="2"/>
    <x v="4"/>
    <s v="Q2"/>
    <x v="2"/>
    <x v="3"/>
  </r>
  <r>
    <s v="ESHL"/>
    <s v="SZX"/>
    <x v="0"/>
    <d v="2021-08-16T00:00:00"/>
    <x v="0"/>
    <n v="14104095"/>
    <n v="44424"/>
    <s v="YMCT|KHN-M7720-A3"/>
    <s v="NOZZLE 302A ASSY"/>
    <n v="5"/>
    <n v="5"/>
    <n v="2743.36"/>
    <s v="CNY"/>
    <n v="1.2"/>
    <n v="2743.36"/>
    <n v="3292.0320000000002"/>
    <s v="C66SZX-SMT SERVICE"/>
    <s v="Guangzhou Fineart Lighting Ltd"/>
    <s v="Same"/>
    <n v="905789"/>
    <n v="2048.88"/>
    <s v="309ASY INV-PTS SALES"/>
    <n v="0"/>
    <s v="C66SZ21337REV3"/>
    <n v="798037"/>
    <s v="广州彩熠灯光股份有限公司"/>
    <n v="0"/>
    <x v="2"/>
    <x v="4"/>
    <s v="Q2"/>
    <x v="2"/>
    <x v="0"/>
  </r>
  <r>
    <s v="ESHL"/>
    <s v="SZX"/>
    <x v="0"/>
    <d v="2021-08-16T00:00:00"/>
    <x v="0"/>
    <n v="14104095"/>
    <n v="44424"/>
    <s v="YMCT|KHY-M7740-A0"/>
    <s v="NOZZLE 303A/314A AS."/>
    <n v="5"/>
    <n v="5"/>
    <n v="2743.36"/>
    <s v="CNY"/>
    <n v="1.2"/>
    <n v="2743.36"/>
    <n v="3292.0320000000002"/>
    <s v="C66SZX-SMT SERVICE"/>
    <s v="Guangzhou Fineart Lighting Ltd"/>
    <s v="Same"/>
    <n v="905789"/>
    <n v="1987.8"/>
    <s v="309ASY INV-PTS SALES"/>
    <n v="0"/>
    <s v="C66SZ21337REV3"/>
    <n v="798037"/>
    <s v="广州彩熠灯光股份有限公司"/>
    <n v="0"/>
    <x v="2"/>
    <x v="4"/>
    <s v="Q2"/>
    <x v="2"/>
    <x v="0"/>
  </r>
  <r>
    <s v="ESHL"/>
    <s v="SZX"/>
    <x v="0"/>
    <d v="2021-08-16T00:00:00"/>
    <x v="0"/>
    <n v="14104095"/>
    <n v="44424"/>
    <s v="YMCT|KHY-M7770-A0"/>
    <s v="NOZZLE 306A/317A AS."/>
    <n v="2"/>
    <n v="2"/>
    <n v="1451.33"/>
    <s v="CNY"/>
    <n v="1.2"/>
    <n v="1451.33"/>
    <n v="1741.5959999999998"/>
    <s v="C66SZX-SMT SERVICE"/>
    <s v="Guangzhou Fineart Lighting Ltd"/>
    <s v="Same"/>
    <n v="905789"/>
    <n v="960"/>
    <s v="309ASY INV-PTS SALES"/>
    <n v="0"/>
    <s v="C66SZ21337REV3"/>
    <n v="798037"/>
    <s v="广州彩熠灯光股份有限公司"/>
    <n v="0"/>
    <x v="2"/>
    <x v="4"/>
    <s v="Q2"/>
    <x v="2"/>
    <x v="0"/>
  </r>
  <r>
    <s v="ESHL"/>
    <s v="SZX"/>
    <x v="0"/>
    <d v="2021-08-16T00:00:00"/>
    <x v="1"/>
    <n v="14104095"/>
    <n v="44424"/>
    <s v="ZMTR|303-FL"/>
    <s v="SPECIAL NOZZLE"/>
    <n v="15"/>
    <n v="15"/>
    <n v="8362.83"/>
    <s v="CNY"/>
    <n v="1.2"/>
    <n v="8362.83"/>
    <n v="10035.395999999999"/>
    <s v="C66SZX-SMT SERVICE"/>
    <s v="Guangzhou Fineart Lighting Ltd"/>
    <s v="Same"/>
    <n v="905789"/>
    <n v="3982.35"/>
    <s v="309ASY INV-PTS SALES"/>
    <n v="0"/>
    <s v="C66SZ21337REV3"/>
    <n v="798037"/>
    <s v="广州彩熠灯光股份有限公司"/>
    <n v="0"/>
    <x v="2"/>
    <x v="4"/>
    <s v="Q2"/>
    <x v="2"/>
    <x v="0"/>
  </r>
  <r>
    <s v="ESHL"/>
    <s v="BJS"/>
    <x v="0"/>
    <d v="2021-08-17T00:00:00"/>
    <x v="0"/>
    <n v="14104096"/>
    <n v="44425"/>
    <s v="YMCT|KHN-M7710-A4"/>
    <s v="NOZZLE 301A ASSY"/>
    <n v="10"/>
    <n v="10"/>
    <n v="10096.459999999999"/>
    <s v="CNY"/>
    <n v="1.2"/>
    <n v="10096.459999999999"/>
    <n v="12115.751999999999"/>
    <s v="C66BJS-SMT SERVICE"/>
    <s v="Beijing Wuyi Meida Technology Co., Ltd."/>
    <s v="Beijing Bizmate Technology Co., Ltd."/>
    <n v="905764"/>
    <n v="4061.06"/>
    <s v="309ASY INV-PTS SALES"/>
    <n v="0"/>
    <s v="北京无仪美达20210723"/>
    <n v="798161"/>
    <s v="北京朗时云帆科技有限公司"/>
    <n v="0"/>
    <x v="2"/>
    <x v="4"/>
    <s v="Q2"/>
    <x v="2"/>
    <x v="1"/>
  </r>
  <r>
    <s v="ESHL"/>
    <s v="BJS"/>
    <x v="0"/>
    <d v="2021-08-17T00:00:00"/>
    <x v="0"/>
    <n v="14104096"/>
    <n v="44425"/>
    <s v="YMCT|KHN-M7720-A3"/>
    <s v="NOZZLE 302A ASSY"/>
    <n v="10"/>
    <n v="10"/>
    <n v="10700"/>
    <s v="CNY"/>
    <n v="1.2"/>
    <n v="10700"/>
    <n v="12840"/>
    <s v="C66BJS-SMT SERVICE"/>
    <s v="Beijing Wuyi Meida Technology Co., Ltd."/>
    <s v="Beijing Bizmate Technology Co., Ltd."/>
    <n v="905764"/>
    <n v="4096.4799999999996"/>
    <s v="309ASY INV-PTS SALES"/>
    <n v="0"/>
    <s v="北京无仪美达20210723"/>
    <n v="798161"/>
    <s v="北京朗时云帆科技有限公司"/>
    <n v="0"/>
    <x v="2"/>
    <x v="4"/>
    <s v="Q2"/>
    <x v="2"/>
    <x v="1"/>
  </r>
  <r>
    <s v="ESHL"/>
    <s v="BJS"/>
    <x v="0"/>
    <d v="2021-08-17T00:00:00"/>
    <x v="1"/>
    <n v="14104096"/>
    <n v="44425"/>
    <s v="ZMTR|K48-M3856-00X"/>
    <s v="GREASE PACK(NSL)"/>
    <n v="1"/>
    <n v="1"/>
    <n v="0"/>
    <s v="CNY"/>
    <n v="1.2"/>
    <n v="0"/>
    <n v="0"/>
    <s v="C66BJS-SMT SERVICE"/>
    <s v="Beijing Wuyi Meida Technology Co., Ltd."/>
    <s v="Beijing Bizmate Technology Co., Ltd."/>
    <n v="905764"/>
    <n v="141.30000000000001"/>
    <s v="309ASY INV-PTS SALES"/>
    <n v="0"/>
    <s v="北京无仪美达20210723"/>
    <n v="798161"/>
    <s v="北京朗时云帆科技有限公司"/>
    <n v="0"/>
    <x v="2"/>
    <x v="4"/>
    <s v="Q2"/>
    <x v="2"/>
    <x v="1"/>
  </r>
  <r>
    <s v="ESHL"/>
    <s v="SHA"/>
    <x v="0"/>
    <d v="2021-08-17T00:00:00"/>
    <x v="1"/>
    <n v="14104097"/>
    <n v="44425"/>
    <s v="ZMTR|K48-M3856-00X"/>
    <s v="GREASE PACK(NSL)"/>
    <n v="4"/>
    <n v="4"/>
    <n v="2102.65"/>
    <s v="CNY"/>
    <n v="1.2"/>
    <n v="2102.65"/>
    <n v="2523.1799999999998"/>
    <s v="C66SHA-SERVICE GROUP"/>
    <s v="Ningbo Hanpu Tools Co., Ltd."/>
    <s v="Same"/>
    <n v="905790"/>
    <n v="565.22"/>
    <s v="309ASY INV-PTS SALES"/>
    <n v="0"/>
    <n v="0"/>
    <n v="798160"/>
    <s v="宁波汉浦工具有限公司"/>
    <n v="0"/>
    <x v="2"/>
    <x v="4"/>
    <s v="Q2"/>
    <x v="2"/>
    <x v="3"/>
  </r>
  <r>
    <s v="ESHL"/>
    <s v="SHA"/>
    <x v="0"/>
    <d v="2021-08-17T00:00:00"/>
    <x v="0"/>
    <n v="14104097"/>
    <n v="44425"/>
    <s v="YMCT|KLW-M8527-00"/>
    <s v="FILTER"/>
    <n v="40"/>
    <n v="40"/>
    <n v="1699.12"/>
    <s v="CNY"/>
    <n v="1.2"/>
    <n v="1699.12"/>
    <n v="2038.9439999999997"/>
    <s v="C66SHA-SERVICE GROUP"/>
    <s v="Ningbo Hanpu Tools Co., Ltd."/>
    <s v="Same"/>
    <n v="905790"/>
    <n v="760"/>
    <s v="309ASY INV-PTS SALES"/>
    <n v="0"/>
    <n v="0"/>
    <n v="798160"/>
    <s v="宁波汉浦工具有限公司"/>
    <n v="0"/>
    <x v="2"/>
    <x v="4"/>
    <s v="Q2"/>
    <x v="2"/>
    <x v="3"/>
  </r>
  <r>
    <s v="ESHL"/>
    <s v="SHA"/>
    <x v="0"/>
    <d v="2021-08-17T00:00:00"/>
    <x v="0"/>
    <n v="14104097"/>
    <n v="44425"/>
    <s v="YMCT|K46-M8527-C0"/>
    <s v="FILTER(VACUUM PUMP)"/>
    <n v="40"/>
    <n v="40"/>
    <n v="1982.3"/>
    <s v="CNY"/>
    <n v="1.2"/>
    <n v="1982.3"/>
    <n v="2378.7599999999998"/>
    <s v="C66SHA-SERVICE GROUP"/>
    <s v="Ningbo Hanpu Tools Co., Ltd."/>
    <s v="Same"/>
    <n v="905790"/>
    <n v="1180"/>
    <s v="309ASY INV-PTS SALES"/>
    <n v="0"/>
    <n v="0"/>
    <n v="798160"/>
    <s v="宁波汉浦工具有限公司"/>
    <n v="0"/>
    <x v="2"/>
    <x v="4"/>
    <s v="Q2"/>
    <x v="2"/>
    <x v="3"/>
  </r>
  <r>
    <s v="ESHL"/>
    <s v="SHA"/>
    <x v="0"/>
    <d v="2021-08-17T00:00:00"/>
    <x v="0"/>
    <n v="14104097"/>
    <n v="44425"/>
    <s v="YMCT|KHY-M9129-00"/>
    <s v="BELT 1 CONVEYOR"/>
    <n v="4"/>
    <n v="4"/>
    <n v="1065.49"/>
    <s v="CNY"/>
    <n v="1.2"/>
    <n v="1065.49"/>
    <n v="1278.588"/>
    <s v="C66SHA-SERVICE GROUP"/>
    <s v="Ningbo Hanpu Tools Co., Ltd."/>
    <s v="Same"/>
    <n v="905790"/>
    <n v="414"/>
    <s v="309ASY INV-PTS SALES"/>
    <n v="0"/>
    <n v="0"/>
    <n v="798160"/>
    <s v="宁波汉浦工具有限公司"/>
    <n v="0"/>
    <x v="2"/>
    <x v="4"/>
    <s v="Q2"/>
    <x v="2"/>
    <x v="3"/>
  </r>
  <r>
    <s v="ESHL"/>
    <s v="SHA"/>
    <x v="0"/>
    <d v="2021-08-17T00:00:00"/>
    <x v="0"/>
    <n v="14104097"/>
    <n v="44425"/>
    <s v="YMCT|KHY-M7750-A0"/>
    <s v="NOZZLE 304A/315A AS."/>
    <n v="2"/>
    <n v="2"/>
    <n v="1129.2"/>
    <s v="CNY"/>
    <n v="1.2"/>
    <n v="1129.2"/>
    <n v="1355.04"/>
    <s v="C66SHA-SERVICE GROUP"/>
    <s v="Ningbo Hanpu Tools Co., Ltd."/>
    <s v="Same"/>
    <n v="905790"/>
    <n v="764.44"/>
    <s v="309ASY INV-PTS SALES"/>
    <n v="0"/>
    <n v="0"/>
    <n v="798160"/>
    <s v="宁波汉浦工具有限公司"/>
    <n v="0"/>
    <x v="2"/>
    <x v="4"/>
    <s v="Q2"/>
    <x v="2"/>
    <x v="3"/>
  </r>
  <r>
    <s v="ESHL"/>
    <s v="BJS"/>
    <x v="0"/>
    <d v="2021-08-17T00:00:00"/>
    <x v="2"/>
    <n v="14104098"/>
    <n v="44425"/>
    <s v="HELI|8129"/>
    <s v="CAPACITOR, 3 uF, 450VAC, 85C"/>
    <n v="10"/>
    <n v="10"/>
    <n v="3000"/>
    <s v="CNY"/>
    <n v="1.2"/>
    <n v="3000"/>
    <n v="3600"/>
    <s v="C66BJS-SMT SERVICE"/>
    <s v="Tianjin Jinya Electronics Co., Ltd."/>
    <s v="Same"/>
    <n v="905763"/>
    <n v="1827.7"/>
    <s v="309ASY INV-PTS SALES"/>
    <n v="0"/>
    <s v="QESE150721"/>
    <n v="798164"/>
    <s v="天津津亚电子有限公司"/>
    <n v="0"/>
    <x v="2"/>
    <x v="4"/>
    <s v="Q2"/>
    <x v="2"/>
    <x v="1"/>
  </r>
  <r>
    <s v="ESHL"/>
    <s v="SZX"/>
    <x v="0"/>
    <d v="2021-08-23T00:00:00"/>
    <x v="1"/>
    <n v="14104099"/>
    <n v="44431"/>
    <s v="ZMTR|303-PA"/>
    <s v="SPECIAL NOZZLE"/>
    <n v="5"/>
    <n v="5"/>
    <n v="6836.28"/>
    <s v="CNY"/>
    <n v="1.2"/>
    <n v="6836.28"/>
    <n v="8203.5360000000001"/>
    <s v="C66SZX-SMT SERVICE"/>
    <s v="Dongguan Cowell Optic Electronics Co., Ltd."/>
    <s v="Same"/>
    <n v="905791"/>
    <n v="2212.4"/>
    <s v="309ASY INV-PTS SALES"/>
    <n v="0"/>
    <s v="ZZ202107206605&amp;ZZ202107236621&amp;ZZ202108066698"/>
    <n v="798824"/>
    <s v="东莞高伟光学电子有限公司"/>
    <n v="0"/>
    <x v="2"/>
    <x v="4"/>
    <s v="Q2"/>
    <x v="2"/>
    <x v="0"/>
  </r>
  <r>
    <s v="ESHL"/>
    <s v="SZX"/>
    <x v="0"/>
    <d v="2021-08-23T00:00:00"/>
    <x v="1"/>
    <n v="14104099"/>
    <n v="44431"/>
    <s v="ZMTR|PA-C"/>
    <s v="SPECIAL NOZZLE"/>
    <n v="5"/>
    <n v="5"/>
    <n v="7008.85"/>
    <s v="CNY"/>
    <n v="1.2"/>
    <n v="7008.85"/>
    <n v="8410.6200000000008"/>
    <s v="C66SZX-SMT SERVICE"/>
    <s v="Dongguan Cowell Optic Electronics Co., Ltd."/>
    <s v="Same"/>
    <n v="905791"/>
    <n v="2212.4"/>
    <s v="309ASY INV-PTS SALES"/>
    <n v="0"/>
    <s v="ZZ202107206605&amp;ZZ202107236621&amp;ZZ202108066698"/>
    <n v="798824"/>
    <s v="东莞高伟光学电子有限公司"/>
    <n v="0"/>
    <x v="2"/>
    <x v="4"/>
    <s v="Q2"/>
    <x v="2"/>
    <x v="0"/>
  </r>
  <r>
    <s v="ESHL"/>
    <s v="SZX"/>
    <x v="0"/>
    <d v="2021-08-23T00:00:00"/>
    <x v="1"/>
    <n v="14104099"/>
    <n v="44431"/>
    <s v="ZMTR|PA-C"/>
    <s v="SPECIAL NOZZLE"/>
    <n v="5"/>
    <n v="5"/>
    <n v="7008.85"/>
    <s v="CNY"/>
    <n v="1.2"/>
    <n v="7008.85"/>
    <n v="8410.6200000000008"/>
    <s v="C66SZX-SMT SERVICE"/>
    <s v="Dongguan Cowell Optic Electronics Co., Ltd."/>
    <s v="Same"/>
    <n v="905791"/>
    <n v="2212.4"/>
    <s v="309ASY INV-PTS SALES"/>
    <n v="0"/>
    <s v="ZZ202107206605&amp;ZZ202107236621&amp;ZZ202108066698"/>
    <n v="798824"/>
    <s v="东莞高伟光学电子有限公司"/>
    <n v="0"/>
    <x v="2"/>
    <x v="4"/>
    <s v="Q2"/>
    <x v="2"/>
    <x v="0"/>
  </r>
  <r>
    <s v="ESHL"/>
    <s v="XIY"/>
    <x v="2"/>
    <d v="2021-08-24T00:00:00"/>
    <x v="0"/>
    <n v="14104100"/>
    <n v="44432"/>
    <s v="YMCT|KHJ-MC700-00"/>
    <s v="SS TAPE FEEDER 56mm"/>
    <n v="1"/>
    <n v="1"/>
    <n v="11571.68"/>
    <s v="CNY"/>
    <n v="1.2"/>
    <n v="11571.68"/>
    <n v="13886.016"/>
    <s v="C66XIY-SERVICE GROUP"/>
    <s v="Zhengzhou Jinfei Automotive Electrical Co., Ltd."/>
    <s v="Same"/>
    <n v="905792"/>
    <n v="6361"/>
    <s v="309ASY INV-PTS SALES"/>
    <n v="0"/>
    <n v="0"/>
    <n v="798975"/>
    <s v="郑州市锦飞汽车电气系统有限公司"/>
    <n v="0"/>
    <x v="2"/>
    <x v="4"/>
    <s v="Q2"/>
    <x v="2"/>
    <x v="2"/>
  </r>
  <r>
    <s v="ESHL"/>
    <s v="BJS"/>
    <x v="1"/>
    <d v="2021-08-26T00:00:00"/>
    <x v="0"/>
    <n v="12101159"/>
    <n v="44434"/>
    <s v="YMCT|REPAIR CHARGE"/>
    <s v="REPAIR CHARGE"/>
    <n v="1"/>
    <n v="1"/>
    <n v="970"/>
    <s v="CNY"/>
    <n v="1.2"/>
    <n v="970"/>
    <n v="1164"/>
    <s v="C66BJS-SMT SERVICE"/>
    <s v="Beijing Kuaijietong Electronics Co., Ltd."/>
    <s v="Same"/>
    <n v="905797"/>
    <n v="0"/>
    <s v="309ASY INV-NON-CON"/>
    <n v="0"/>
    <s v="北京快捷通20210816"/>
    <n v="0"/>
    <s v="北京快捷通电子有限公司"/>
    <n v="0"/>
    <x v="2"/>
    <x v="4"/>
    <s v="Q2"/>
    <x v="2"/>
    <x v="1"/>
  </r>
  <r>
    <s v="ESHL"/>
    <s v="BJS"/>
    <x v="1"/>
    <d v="2021-09-02T00:00:00"/>
    <x v="1"/>
    <n v="12101160"/>
    <n v="44441"/>
    <s v="DEKI|REPAIR CHARGE"/>
    <s v="."/>
    <n v="1"/>
    <n v="1"/>
    <n v="4400"/>
    <s v="CNY"/>
    <n v="1.2"/>
    <n v="4400"/>
    <n v="5280"/>
    <s v="C66BJS-SMT SERVICE"/>
    <s v="Beijing Juli Science &amp; Technology Co.,Ltd.Sanhe Ya"/>
    <s v="Same"/>
    <n v="905800"/>
    <n v="0"/>
    <s v="309ASY INV-NON-CON"/>
    <n v="0"/>
    <s v="YJCG-20210520002"/>
    <n v="0"/>
    <s v="北京聚利科技有限公司三河市燕郊分公司"/>
    <n v="0"/>
    <x v="2"/>
    <x v="5"/>
    <s v="Q2"/>
    <x v="2"/>
    <x v="1"/>
  </r>
  <r>
    <s v="ESHL"/>
    <s v="BJS"/>
    <x v="0"/>
    <d v="2021-09-03T00:00:00"/>
    <x v="2"/>
    <n v="14104101"/>
    <n v="44442"/>
    <s v="HELI|593555"/>
    <s v="HIGH TEMPERATURE LUBE OIL (250ML)"/>
    <n v="2"/>
    <n v="2"/>
    <n v="1490.6"/>
    <s v="CNY"/>
    <n v="1.2"/>
    <n v="1490.6"/>
    <n v="1788.7199999999998"/>
    <s v="C66BJS-SMT SERVICE"/>
    <s v="Weifang Goertek Electronics Co., Ltd."/>
    <s v="Same"/>
    <n v="905759"/>
    <n v="922.91"/>
    <s v="309ASY INV-PTS SALES"/>
    <n v="0"/>
    <s v="2020061403-4"/>
    <n v="799750"/>
    <s v="潍坊歌尔电子有限公司"/>
    <n v="0"/>
    <x v="2"/>
    <x v="5"/>
    <s v="Q2"/>
    <x v="2"/>
    <x v="1"/>
  </r>
  <r>
    <s v="ESHL"/>
    <s v="BJS"/>
    <x v="0"/>
    <d v="2021-09-03T00:00:00"/>
    <x v="2"/>
    <n v="14104102"/>
    <n v="44442"/>
    <s v="HELI|593555"/>
    <s v="HIGH TEMPERATURE LUBE OIL (250ML)"/>
    <n v="2"/>
    <n v="2"/>
    <n v="1490.6"/>
    <s v="CNY"/>
    <n v="1.2"/>
    <n v="1490.6"/>
    <n v="1788.7199999999998"/>
    <s v="C66BJS-SMT SERVICE"/>
    <s v="Weifang Goertek Electronics Co., Ltd."/>
    <s v="Same"/>
    <n v="905798"/>
    <n v="922.91"/>
    <s v="309ASY INV-PTS SALES"/>
    <n v="0"/>
    <s v="2020061403-5"/>
    <n v="799767"/>
    <s v="潍坊歌尔电子有限公司"/>
    <n v="0"/>
    <x v="2"/>
    <x v="5"/>
    <s v="Q2"/>
    <x v="2"/>
    <x v="1"/>
  </r>
  <r>
    <s v="ESHL"/>
    <s v="XIY"/>
    <x v="3"/>
    <d v="2021-09-07T00:00:00"/>
    <x v="0"/>
    <n v="13100198"/>
    <n v="44446"/>
    <s v="YMCT|REPAIR CHARGE"/>
    <s v="REPAIR CHARGE"/>
    <n v="1"/>
    <n v="1"/>
    <n v="7964.6"/>
    <s v="CNY"/>
    <n v="1.2"/>
    <n v="7964.6"/>
    <n v="9557.52"/>
    <s v="C66XIY-SERVICE GROUP"/>
    <s v="Zhengzhou jingchengda Electronic Technology Co., L"/>
    <s v="Same"/>
    <n v="905804"/>
    <n v="0"/>
    <s v="309ASY INV-CONTRACT"/>
    <n v="0"/>
    <n v="0"/>
    <n v="0"/>
    <s v="郑州精诚达电子技术有限公司"/>
    <n v="0"/>
    <x v="2"/>
    <x v="5"/>
    <s v="Q2"/>
    <x v="2"/>
    <x v="2"/>
  </r>
  <r>
    <s v="ESHL"/>
    <s v="XIY"/>
    <x v="3"/>
    <d v="2021-09-07T00:00:00"/>
    <x v="0"/>
    <n v="13100199"/>
    <n v="44446"/>
    <s v="YMCT|REPAIR CHARGE"/>
    <s v="REPAIR CHARGE"/>
    <n v="1"/>
    <n v="1"/>
    <n v="23008.85"/>
    <s v="CNY"/>
    <n v="1.2"/>
    <n v="23008.85"/>
    <n v="27610.62"/>
    <s v="C66XIY-SERVICE GROUP"/>
    <s v="Chongqing Mitian Communication Equipment Manufactu"/>
    <s v="Same"/>
    <n v="905805"/>
    <n v="0"/>
    <s v="309ASY INV-CONTRACT"/>
    <n v="0"/>
    <n v="0"/>
    <n v="0"/>
    <s v="重庆幂天通讯设备制造有限责任公司"/>
    <n v="0"/>
    <x v="2"/>
    <x v="5"/>
    <s v="Q2"/>
    <x v="2"/>
    <x v="2"/>
  </r>
  <r>
    <s v="ESHL"/>
    <s v="BJS"/>
    <x v="0"/>
    <d v="2021-09-07T00:00:00"/>
    <x v="2"/>
    <n v="14104103"/>
    <n v="44446"/>
    <s v="HELI|2566"/>
    <s v="SSR"/>
    <n v="2"/>
    <n v="2"/>
    <n v="1805.31"/>
    <s v="CNY"/>
    <n v="1.2"/>
    <n v="1805.31"/>
    <n v="2166.3719999999998"/>
    <s v="C66BJS-SMT SERVICE"/>
    <s v="Weifang Goertek Microelectronics Co., Ltd."/>
    <s v="Same"/>
    <n v="905758"/>
    <n v="978.6"/>
    <s v="309ASY INV-PTS SALES"/>
    <n v="0"/>
    <s v="20013962-18"/>
    <n v="800639"/>
    <s v="潍坊歌尔微电子有限公司"/>
    <n v="0"/>
    <x v="2"/>
    <x v="5"/>
    <s v="Q2"/>
    <x v="2"/>
    <x v="1"/>
  </r>
  <r>
    <s v="ESHL"/>
    <s v="SZX"/>
    <x v="0"/>
    <d v="2021-09-07T00:00:00"/>
    <x v="1"/>
    <n v="14104104"/>
    <n v="44446"/>
    <s v="ZMTR|K48-M3856-00X"/>
    <s v="GREASE PACK(NSL)"/>
    <n v="2"/>
    <n v="2"/>
    <n v="495.58"/>
    <s v="CNY"/>
    <n v="1.2"/>
    <n v="495.58"/>
    <n v="594.69599999999991"/>
    <s v="C66SZX-SMT SERVICE"/>
    <s v="LONGOAL DISPLAY LTD"/>
    <s v="Same"/>
    <n v="905802"/>
    <n v="286.14999999999998"/>
    <s v="309ASY INV-PTS SALES"/>
    <n v="0"/>
    <s v="D2108035"/>
    <n v="800643"/>
    <s v="佛山市顺德区龙高液晶有限公司"/>
    <n v="0"/>
    <x v="2"/>
    <x v="5"/>
    <s v="Q2"/>
    <x v="2"/>
    <x v="0"/>
  </r>
  <r>
    <s v="ESHL"/>
    <s v="XIY"/>
    <x v="0"/>
    <d v="2021-09-07T00:00:00"/>
    <x v="1"/>
    <n v="14104105"/>
    <n v="44446"/>
    <s v="ZMTR|PARTS"/>
    <s v="SMT DOMESTIC PARTS"/>
    <n v="4"/>
    <n v="4"/>
    <n v="2123.89"/>
    <s v="CNY"/>
    <n v="1.2"/>
    <n v="2123.89"/>
    <n v="2548.6679999999997"/>
    <s v="C66XIY-SERVICE GROUP"/>
    <s v="Zhengzhou jingchengda Electronic Technology Co., L"/>
    <s v="Same"/>
    <n v="905803"/>
    <n v="1415.93"/>
    <s v="309ASY INV-PTS SALES"/>
    <n v="0"/>
    <n v="0"/>
    <n v="800647"/>
    <s v="郑州精诚达电子技术有限公司"/>
    <n v="0"/>
    <x v="2"/>
    <x v="5"/>
    <s v="Q2"/>
    <x v="2"/>
    <x v="2"/>
  </r>
  <r>
    <s v="ESHL"/>
    <s v="SHA"/>
    <x v="0"/>
    <d v="2021-09-07T00:00:00"/>
    <x v="0"/>
    <n v="14104106"/>
    <n v="44446"/>
    <s v="YMCT|KLW-M917H-01"/>
    <s v="BELT,CONVEYOR"/>
    <n v="2"/>
    <n v="2"/>
    <n v="111.5"/>
    <s v="CNY"/>
    <n v="1.2"/>
    <n v="111.5"/>
    <n v="133.79999999999998"/>
    <s v="C66SHA-SERVICE GROUP"/>
    <s v="Changzhou Tongbao Photo-electricity Manufacturing "/>
    <s v="Same"/>
    <n v="905806"/>
    <n v="44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0"/>
    <n v="14104106"/>
    <n v="44446"/>
    <s v="YMCT|KLW-M9110-01"/>
    <s v="BELT,CONVEYOR"/>
    <n v="2"/>
    <n v="2"/>
    <n v="125.66"/>
    <s v="CNY"/>
    <n v="1.2"/>
    <n v="125.66"/>
    <n v="150.792"/>
    <s v="C66SHA-SERVICE GROUP"/>
    <s v="Changzhou Tongbao Photo-electricity Manufacturing "/>
    <s v="Same"/>
    <n v="905806"/>
    <n v="50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0"/>
    <n v="14104106"/>
    <n v="44446"/>
    <s v="YMCT|KHY-M9129-00"/>
    <s v="BELT 1 CONVEYOR"/>
    <n v="4"/>
    <n v="4"/>
    <n v="761.06"/>
    <s v="CNY"/>
    <n v="1.2"/>
    <n v="761.06"/>
    <n v="913.27199999999993"/>
    <s v="C66SHA-SERVICE GROUP"/>
    <s v="Changzhou Tongbao Photo-electricity Manufacturing "/>
    <s v="Same"/>
    <n v="905806"/>
    <n v="414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0"/>
    <n v="14104106"/>
    <n v="44446"/>
    <s v="YMCT|KLV-M9127-00"/>
    <s v="BELT CONV."/>
    <n v="4"/>
    <n v="4"/>
    <n v="1522.12"/>
    <s v="CNY"/>
    <n v="1.2"/>
    <n v="1522.12"/>
    <n v="1826.5439999999999"/>
    <s v="C66SHA-SERVICE GROUP"/>
    <s v="Changzhou Tongbao Photo-electricity Manufacturing "/>
    <s v="Same"/>
    <n v="905806"/>
    <n v="612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0"/>
    <n v="14104106"/>
    <n v="44446"/>
    <s v="YMCT|KGY-M3710-40"/>
    <s v="INL. FILTER ELEMENT"/>
    <n v="8"/>
    <n v="8"/>
    <n v="17040.71"/>
    <s v="CNY"/>
    <n v="1.2"/>
    <n v="17040.71"/>
    <n v="20448.851999999999"/>
    <s v="C66SHA-SERVICE GROUP"/>
    <s v="Changzhou Tongbao Photo-electricity Manufacturing "/>
    <s v="Same"/>
    <n v="905806"/>
    <n v="6800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0"/>
    <n v="14104106"/>
    <n v="44446"/>
    <s v="YMCT|KLW-M220B-00"/>
    <s v="TAPE 2 X DUCT"/>
    <n v="8"/>
    <n v="8"/>
    <n v="884.96"/>
    <s v="CNY"/>
    <n v="1.2"/>
    <n v="884.96"/>
    <n v="1061.952"/>
    <s v="C66SHA-SERVICE GROUP"/>
    <s v="Changzhou Tongbao Photo-electricity Manufacturing "/>
    <s v="Same"/>
    <n v="905806"/>
    <n v="360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0"/>
    <n v="14104106"/>
    <n v="44446"/>
    <s v="YMCT|KLW-M220A-00"/>
    <s v="TAPE 1 X DUCT"/>
    <n v="8"/>
    <n v="8"/>
    <n v="962.83"/>
    <s v="CNY"/>
    <n v="1.2"/>
    <n v="962.83"/>
    <n v="1155.396"/>
    <s v="C66SHA-SERVICE GROUP"/>
    <s v="Changzhou Tongbao Photo-electricity Manufacturing "/>
    <s v="Same"/>
    <n v="905806"/>
    <n v="384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0"/>
    <n v="14104106"/>
    <n v="44446"/>
    <s v="YMCT|KLW-M220C-00"/>
    <s v="TAPE 3 X DUCT"/>
    <n v="8"/>
    <n v="8"/>
    <n v="729.2"/>
    <s v="CNY"/>
    <n v="1.2"/>
    <n v="729.2"/>
    <n v="875.04000000000008"/>
    <s v="C66SHA-SERVICE GROUP"/>
    <s v="Changzhou Tongbao Photo-electricity Manufacturing "/>
    <s v="Same"/>
    <n v="905806"/>
    <n v="288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0"/>
    <n v="14104106"/>
    <n v="44446"/>
    <s v="YMCT|KHT-M36C0-A2"/>
    <s v="ROLL UNIT 440"/>
    <n v="2"/>
    <n v="2"/>
    <n v="12753.98"/>
    <s v="CNY"/>
    <n v="1.2"/>
    <n v="12753.98"/>
    <n v="15304.775999999998"/>
    <s v="C66SHA-SERVICE GROUP"/>
    <s v="Changzhou Tongbao Photo-electricity Manufacturing "/>
    <s v="Same"/>
    <n v="905806"/>
    <n v="5000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2"/>
    <n v="14104106"/>
    <n v="44446"/>
    <s v="HELI|594767"/>
    <s v=".11HP,NIDEC 5&quot;IMP,MK3.6AIR,SVC"/>
    <n v="1"/>
    <n v="1"/>
    <n v="4215.93"/>
    <s v="CNY"/>
    <n v="1.2"/>
    <n v="4215.93"/>
    <n v="5059.116"/>
    <s v="C66SHA-SERVICE GROUP"/>
    <s v="Changzhou Tongbao Photo-electricity Manufacturing "/>
    <s v="Same"/>
    <n v="905806"/>
    <n v="2958.19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0"/>
    <n v="14104106"/>
    <n v="44446"/>
    <s v="YMCT|KMG-M550C-00"/>
    <s v="RFK.IT BASIC PKG1"/>
    <n v="2"/>
    <n v="2"/>
    <n v="30493.81"/>
    <s v="CNY"/>
    <n v="1.2"/>
    <n v="30493.81"/>
    <n v="36592.572"/>
    <s v="C66SHA-SERVICE GROUP"/>
    <s v="Changzhou Tongbao Photo-electricity Manufacturing "/>
    <s v="Same"/>
    <n v="905806"/>
    <n v="19200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0"/>
    <n v="14104106"/>
    <n v="44446"/>
    <s v="YMCT|P-TOOL"/>
    <s v="SOFTWARE"/>
    <n v="1"/>
    <n v="1"/>
    <n v="63141.59"/>
    <s v="CNY"/>
    <n v="1.2"/>
    <n v="63141.59"/>
    <n v="75769.907999999996"/>
    <s v="C66SHA-SERVICE GROUP"/>
    <s v="Changzhou Tongbao Photo-electricity Manufacturing "/>
    <s v="Same"/>
    <n v="905806"/>
    <n v="43000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1"/>
    <n v="14104107"/>
    <n v="44446"/>
    <s v="ZMTR|K48-M3856-00X"/>
    <s v="GREASE PACK(NSL)"/>
    <n v="10"/>
    <n v="10"/>
    <n v="5256.64"/>
    <s v="CNY"/>
    <n v="1.2"/>
    <n v="5256.64"/>
    <n v="6307.9679999999998"/>
    <s v="C66SHA-SERVICE GROUP"/>
    <s v="Ningbo Yijia Electronics Co., Ltd."/>
    <s v="Same"/>
    <n v="905807"/>
    <n v="1430.76"/>
    <s v="309ASY INV-PTS SALES"/>
    <n v="0"/>
    <n v="0"/>
    <n v="800736"/>
    <s v="宁波益佳电子有限公司"/>
    <n v="0"/>
    <x v="2"/>
    <x v="5"/>
    <s v="Q2"/>
    <x v="2"/>
    <x v="3"/>
  </r>
  <r>
    <s v="ESHL"/>
    <s v="SZX"/>
    <x v="1"/>
    <d v="2021-09-08T00:00:00"/>
    <x v="1"/>
    <n v="12101161"/>
    <n v="44447"/>
    <s v="ZZZZ|REPAIR CHARGE"/>
    <s v="REPAIR CHARGE"/>
    <n v="1"/>
    <n v="1"/>
    <n v="3539.82"/>
    <s v="CNY"/>
    <n v="1.2"/>
    <n v="3539.82"/>
    <n v="4247.7839999999997"/>
    <s v="C66SZX-SMT SERVICE"/>
    <s v="Infinova Technology Ltd."/>
    <s v="Same"/>
    <n v="905808"/>
    <n v="0"/>
    <s v="309ASY INV-NON-CON"/>
    <n v="0"/>
    <s v="C66SZ21362/C66SZ21378"/>
    <n v="0"/>
    <s v="深圳英飞拓智能技术有限公司"/>
    <n v="0"/>
    <x v="2"/>
    <x v="5"/>
    <s v="Q2"/>
    <x v="2"/>
    <x v="0"/>
  </r>
  <r>
    <s v="ESHL"/>
    <s v="SZX"/>
    <x v="1"/>
    <d v="2021-09-08T00:00:00"/>
    <x v="1"/>
    <n v="12101161"/>
    <n v="44447"/>
    <s v="ZZZZ|REPAIR CHARGE"/>
    <s v="REPAIR CHARGE"/>
    <n v="1"/>
    <n v="1"/>
    <n v="4247.79"/>
    <s v="CNY"/>
    <n v="1.2"/>
    <n v="4247.79"/>
    <n v="5097.348"/>
    <s v="C66SZX-SMT SERVICE"/>
    <s v="Infinova Technology Ltd."/>
    <s v="Same"/>
    <n v="905808"/>
    <n v="0"/>
    <s v="309ASY INV-NON-CON"/>
    <n v="0"/>
    <s v="C66SZ21362/C66SZ21378"/>
    <n v="0"/>
    <s v="深圳英飞拓智能技术有限公司"/>
    <n v="0"/>
    <x v="2"/>
    <x v="5"/>
    <s v="Q2"/>
    <x v="2"/>
    <x v="0"/>
  </r>
  <r>
    <s v="ESHL"/>
    <s v="SZX"/>
    <x v="0"/>
    <d v="2021-09-08T00:00:00"/>
    <x v="0"/>
    <n v="14104108"/>
    <n v="44447"/>
    <s v="YMCT|KHY-M7101-00"/>
    <s v="HOUSING HEAD"/>
    <n v="1"/>
    <n v="1"/>
    <n v="2212.39"/>
    <s v="CNY"/>
    <n v="1.2"/>
    <n v="2212.39"/>
    <n v="2654.8679999999999"/>
    <s v="C66SZX-SMT SERVICE"/>
    <s v="JiangXi Netis Technology Co., Ltd."/>
    <s v="Same"/>
    <n v="905809"/>
    <n v="1311"/>
    <s v="309ASY INV-PTS SALES"/>
    <n v="0"/>
    <s v="LK210800023"/>
    <n v="800914"/>
    <s v="江西网是科技有限公司"/>
    <n v="0"/>
    <x v="2"/>
    <x v="5"/>
    <s v="Q2"/>
    <x v="2"/>
    <x v="0"/>
  </r>
  <r>
    <s v="ESHL"/>
    <s v="SZX"/>
    <x v="0"/>
    <d v="2021-09-08T00:00:00"/>
    <x v="0"/>
    <n v="14104108"/>
    <n v="44447"/>
    <s v="YMCT|KKT-M712S-A0"/>
    <s v="SHAFT 2,SPARE"/>
    <n v="2"/>
    <n v="2"/>
    <n v="8849.56"/>
    <s v="CNY"/>
    <n v="1.2"/>
    <n v="8849.56"/>
    <n v="10619.472"/>
    <s v="C66SZX-SMT SERVICE"/>
    <s v="JiangXi Netis Technology Co., Ltd."/>
    <s v="Same"/>
    <n v="905809"/>
    <n v="5038"/>
    <s v="309ASY INV-PTS SALES"/>
    <n v="0"/>
    <s v="LK210800023"/>
    <n v="800914"/>
    <s v="江西网是科技有限公司"/>
    <n v="0"/>
    <x v="2"/>
    <x v="5"/>
    <s v="Q2"/>
    <x v="2"/>
    <x v="0"/>
  </r>
  <r>
    <s v="ESHL"/>
    <s v="SZX"/>
    <x v="0"/>
    <d v="2021-09-09T00:00:00"/>
    <x v="0"/>
    <n v="14104109"/>
    <n v="44448"/>
    <s v="YMCT|KU8-M66F5-50"/>
    <s v="HNS,VGA 5M"/>
    <n v="2"/>
    <n v="2"/>
    <n v="973.45"/>
    <s v="CNY"/>
    <n v="1.2"/>
    <n v="973.45"/>
    <n v="1168.1400000000001"/>
    <s v="C66SZX-SMT SERVICE"/>
    <s v="Hai Xin Technology(ShenZhen) Company Limited."/>
    <s v="Same"/>
    <n v="905810"/>
    <n v="536"/>
    <s v="309ASY INV-PTS SALES"/>
    <n v="0"/>
    <n v="0"/>
    <n v="801016"/>
    <s v="海星科技（深圳）有限公司"/>
    <n v="0"/>
    <x v="2"/>
    <x v="5"/>
    <s v="Q2"/>
    <x v="2"/>
    <x v="0"/>
  </r>
  <r>
    <s v="ESHL"/>
    <s v="SZX"/>
    <x v="0"/>
    <d v="2021-09-09T00:00:00"/>
    <x v="0"/>
    <n v="14104109"/>
    <n v="44448"/>
    <s v="YMCT|KHJ-MC244-00"/>
    <s v="LEVER TAPE GUIDE R"/>
    <n v="30"/>
    <n v="30"/>
    <n v="663.72"/>
    <s v="CNY"/>
    <n v="1.2"/>
    <n v="663.72"/>
    <n v="796.46400000000006"/>
    <s v="C66SZX-SMT SERVICE"/>
    <s v="Hai Xin Technology(ShenZhen) Company Limited."/>
    <s v="Same"/>
    <n v="905810"/>
    <n v="750"/>
    <s v="309ASY INV-PTS SALES"/>
    <n v="0"/>
    <n v="0"/>
    <n v="801016"/>
    <s v="海星科技（深圳）有限公司"/>
    <n v="0"/>
    <x v="2"/>
    <x v="5"/>
    <s v="Q2"/>
    <x v="2"/>
    <x v="0"/>
  </r>
  <r>
    <s v="ESHL"/>
    <s v="SZX"/>
    <x v="0"/>
    <d v="2021-09-09T00:00:00"/>
    <x v="0"/>
    <n v="14104109"/>
    <n v="44448"/>
    <s v="YMCT|KLJ-MC445-00"/>
    <s v="LEVER F 24MM"/>
    <n v="30"/>
    <n v="30"/>
    <n v="1991.15"/>
    <s v="CNY"/>
    <n v="1.2"/>
    <n v="1991.15"/>
    <n v="2389.38"/>
    <s v="C66SZX-SMT SERVICE"/>
    <s v="Hai Xin Technology(ShenZhen) Company Limited."/>
    <s v="Same"/>
    <n v="905810"/>
    <n v="2250"/>
    <s v="309ASY INV-PTS SALES"/>
    <n v="0"/>
    <n v="0"/>
    <n v="801016"/>
    <s v="海星科技（深圳）有限公司"/>
    <n v="0"/>
    <x v="2"/>
    <x v="5"/>
    <s v="Q2"/>
    <x v="2"/>
    <x v="0"/>
  </r>
  <r>
    <s v="ESHL"/>
    <s v="SZX"/>
    <x v="0"/>
    <d v="2021-09-09T00:00:00"/>
    <x v="0"/>
    <n v="14104109"/>
    <n v="44448"/>
    <s v="YMCT|KLJ-MC245-00"/>
    <s v="LEVER F 1216"/>
    <n v="30"/>
    <n v="30"/>
    <n v="1327.43"/>
    <s v="CNY"/>
    <n v="1.2"/>
    <n v="1327.43"/>
    <n v="1592.9159999999999"/>
    <s v="C66SZX-SMT SERVICE"/>
    <s v="Hai Xin Technology(ShenZhen) Company Limited."/>
    <s v="Same"/>
    <n v="905810"/>
    <n v="1500"/>
    <s v="309ASY INV-PTS SALES"/>
    <n v="0"/>
    <n v="0"/>
    <n v="801016"/>
    <s v="海星科技（深圳）有限公司"/>
    <n v="0"/>
    <x v="2"/>
    <x v="5"/>
    <s v="Q2"/>
    <x v="2"/>
    <x v="0"/>
  </r>
  <r>
    <s v="ESHL"/>
    <s v="SZX"/>
    <x v="0"/>
    <d v="2021-09-09T00:00:00"/>
    <x v="0"/>
    <n v="14104109"/>
    <n v="44448"/>
    <s v="YMCT|KHY-M9129-00"/>
    <s v="BELT 1 CONVEYOR"/>
    <n v="20"/>
    <n v="20"/>
    <n v="4778.76"/>
    <s v="CNY"/>
    <n v="1.2"/>
    <n v="4778.76"/>
    <n v="5734.5119999999997"/>
    <s v="C66SZX-SMT SERVICE"/>
    <s v="Hai Xin Technology(ShenZhen) Company Limited."/>
    <s v="Same"/>
    <n v="905810"/>
    <n v="5940"/>
    <s v="309ASY INV-PTS SALES"/>
    <n v="0"/>
    <n v="0"/>
    <n v="801016"/>
    <s v="海星科技（深圳）有限公司"/>
    <n v="0"/>
    <x v="2"/>
    <x v="5"/>
    <s v="Q2"/>
    <x v="2"/>
    <x v="0"/>
  </r>
  <r>
    <s v="ESHL"/>
    <s v="SZX"/>
    <x v="0"/>
    <d v="2021-09-09T00:00:00"/>
    <x v="0"/>
    <n v="14104109"/>
    <n v="44448"/>
    <s v="YMCT|KKD-M7131-00"/>
    <s v="BELT 1"/>
    <n v="8"/>
    <n v="8"/>
    <n v="892.04"/>
    <s v="CNY"/>
    <n v="1.2"/>
    <n v="892.04"/>
    <n v="1070.4479999999999"/>
    <s v="C66SZX-SMT SERVICE"/>
    <s v="Hai Xin Technology(ShenZhen) Company Limited."/>
    <s v="Same"/>
    <n v="905810"/>
    <n v="528"/>
    <s v="309ASY INV-PTS SALES"/>
    <n v="0"/>
    <n v="0"/>
    <n v="801016"/>
    <s v="海星科技（深圳）有限公司"/>
    <n v="0"/>
    <x v="2"/>
    <x v="5"/>
    <s v="Q2"/>
    <x v="2"/>
    <x v="0"/>
  </r>
  <r>
    <s v="ESHL"/>
    <s v="SZX"/>
    <x v="0"/>
    <d v="2021-09-09T00:00:00"/>
    <x v="0"/>
    <n v="14104109"/>
    <n v="44448"/>
    <s v="YMCT|KKD-M7132-00"/>
    <s v="BELT 2"/>
    <n v="8"/>
    <n v="8"/>
    <n v="892.04"/>
    <s v="CNY"/>
    <n v="1.2"/>
    <n v="892.04"/>
    <n v="1070.4479999999999"/>
    <s v="C66SZX-SMT SERVICE"/>
    <s v="Hai Xin Technology(ShenZhen) Company Limited."/>
    <s v="Same"/>
    <n v="905810"/>
    <n v="512"/>
    <s v="309ASY INV-PTS SALES"/>
    <n v="0"/>
    <n v="0"/>
    <n v="801016"/>
    <s v="海星科技（深圳）有限公司"/>
    <n v="0"/>
    <x v="2"/>
    <x v="5"/>
    <s v="Q2"/>
    <x v="2"/>
    <x v="0"/>
  </r>
  <r>
    <s v="ESHL"/>
    <s v="SZX"/>
    <x v="0"/>
    <d v="2021-09-09T00:00:00"/>
    <x v="2"/>
    <n v="14104109"/>
    <n v="44448"/>
    <s v="HELI|591225"/>
    <s v=".11HP Motor Assy 4.75Imp Air MK3"/>
    <n v="2"/>
    <n v="2"/>
    <n v="3008.85"/>
    <s v="CNY"/>
    <n v="1.2"/>
    <n v="3008.85"/>
    <n v="3610.62"/>
    <s v="C66SZX-SMT SERVICE"/>
    <s v="Hai Xin Technology(ShenZhen) Company Limited."/>
    <s v="Same"/>
    <n v="905810"/>
    <n v="2200"/>
    <s v="309ASY INV-PTS SALES"/>
    <n v="0"/>
    <n v="0"/>
    <n v="801016"/>
    <s v="海星科技（深圳）有限公司"/>
    <n v="0"/>
    <x v="2"/>
    <x v="5"/>
    <s v="Q2"/>
    <x v="2"/>
    <x v="0"/>
  </r>
  <r>
    <s v="ESHL"/>
    <s v="SZX"/>
    <x v="0"/>
    <d v="2021-09-09T00:00:00"/>
    <x v="0"/>
    <n v="14104110"/>
    <n v="44448"/>
    <s v="YMCT|KLW-M65N5-10"/>
    <s v="HNS ENG.READY"/>
    <n v="6"/>
    <n v="6"/>
    <n v="3185.84"/>
    <s v="CNY"/>
    <n v="1.2"/>
    <n v="3185.84"/>
    <n v="3823.0079999999998"/>
    <s v="C66SZX-SMT SERVICE"/>
    <s v="Shenzhen Longtech Smart Control Co., Ltd."/>
    <s v="Same"/>
    <n v="905812"/>
    <n v="1746"/>
    <s v="309ASY INV-PTS SALES"/>
    <n v="0"/>
    <s v="3502-202108020002"/>
    <n v="801026"/>
    <s v="深圳朗特智能控制股份有限公司"/>
    <n v="0"/>
    <x v="2"/>
    <x v="5"/>
    <s v="Q2"/>
    <x v="2"/>
    <x v="0"/>
  </r>
  <r>
    <s v="ESHL"/>
    <s v="SZX"/>
    <x v="0"/>
    <d v="2021-09-09T00:00:00"/>
    <x v="0"/>
    <n v="14104110"/>
    <n v="44448"/>
    <s v="YMCT|KMK-M66G8-00"/>
    <s v="HNS CN23 F OPE.PANEL"/>
    <n v="1"/>
    <n v="1"/>
    <n v="929.2"/>
    <s v="CNY"/>
    <n v="1.2"/>
    <n v="929.2"/>
    <n v="1115.04"/>
    <s v="C66SZX-SMT SERVICE"/>
    <s v="Shenzhen Longtech Smart Control Co., Ltd."/>
    <s v="Same"/>
    <n v="905812"/>
    <n v="520"/>
    <s v="309ASY INV-PTS SALES"/>
    <n v="0"/>
    <s v="3502-202108020002"/>
    <n v="801026"/>
    <s v="深圳朗特智能控制股份有限公司"/>
    <n v="0"/>
    <x v="2"/>
    <x v="5"/>
    <s v="Q2"/>
    <x v="2"/>
    <x v="0"/>
  </r>
  <r>
    <s v="ESHL"/>
    <s v="SZX"/>
    <x v="0"/>
    <d v="2021-09-09T00:00:00"/>
    <x v="2"/>
    <n v="14104111"/>
    <n v="44448"/>
    <s v="HELI|593555"/>
    <s v="HIGH TEMPERATURE LUBE OIL (250ML)"/>
    <n v="2"/>
    <n v="2"/>
    <n v="884.96"/>
    <s v="CNY"/>
    <n v="1.2"/>
    <n v="884.96"/>
    <n v="1061.952"/>
    <s v="C66SZX-SMT SERVICE"/>
    <s v="Guangdong Viewat Electronic Products Co., Ltd"/>
    <s v="Same"/>
    <n v="905811"/>
    <n v="336"/>
    <s v="309ASY INV-PTS SALES"/>
    <n v="0"/>
    <s v="C66SZ21393"/>
    <n v="801003"/>
    <s v="广东视融达电子产品有限公司"/>
    <n v="0"/>
    <x v="2"/>
    <x v="5"/>
    <s v="Q2"/>
    <x v="2"/>
    <x v="0"/>
  </r>
  <r>
    <s v="ESHL"/>
    <s v="SZX"/>
    <x v="0"/>
    <d v="2021-09-09T00:00:00"/>
    <x v="0"/>
    <n v="14104112"/>
    <n v="44448"/>
    <s v="YMCT|KMK-M653C-00"/>
    <s v="SENSOR CV RIGHT ASSY"/>
    <n v="1"/>
    <n v="1"/>
    <n v="610.62"/>
    <s v="CNY"/>
    <n v="1.2"/>
    <n v="610.62"/>
    <n v="732.74400000000003"/>
    <s v="C66SZX-SMT SERVICE"/>
    <s v="Shenzhen Longtech Smart Control Co., Ltd."/>
    <s v="Same"/>
    <n v="905813"/>
    <n v="382"/>
    <s v="309ASY INV-PTS SALES"/>
    <n v="0"/>
    <s v="3502-202107290005"/>
    <n v="801028"/>
    <s v="深圳朗特智能控制股份有限公司"/>
    <n v="0"/>
    <x v="2"/>
    <x v="5"/>
    <s v="Q2"/>
    <x v="2"/>
    <x v="0"/>
  </r>
  <r>
    <s v="ESHL"/>
    <s v="SZX"/>
    <x v="0"/>
    <d v="2021-09-09T00:00:00"/>
    <x v="0"/>
    <n v="14104112"/>
    <n v="44448"/>
    <s v="YMCT|KMG-M653F-20"/>
    <s v="CYL.CV ST L ASSY"/>
    <n v="1"/>
    <n v="1"/>
    <n v="681.42"/>
    <s v="CNY"/>
    <n v="1.2"/>
    <n v="681.42"/>
    <n v="817.70399999999995"/>
    <s v="C66SZX-SMT SERVICE"/>
    <s v="Shenzhen Longtech Smart Control Co., Ltd."/>
    <s v="Same"/>
    <n v="905813"/>
    <n v="340"/>
    <s v="309ASY INV-PTS SALES"/>
    <n v="0"/>
    <s v="3502-202107290005"/>
    <n v="801028"/>
    <s v="深圳朗特智能控制股份有限公司"/>
    <n v="0"/>
    <x v="2"/>
    <x v="5"/>
    <s v="Q2"/>
    <x v="2"/>
    <x v="0"/>
  </r>
  <r>
    <s v="ESHL"/>
    <s v="SHA"/>
    <x v="1"/>
    <d v="2021-09-13T00:00:00"/>
    <x v="0"/>
    <n v="12101162"/>
    <n v="44452"/>
    <s v="YMCT|REPAIR CHARGE"/>
    <s v="REPAIR CHARGE"/>
    <n v="3"/>
    <n v="3"/>
    <n v="793.81"/>
    <s v="CNY"/>
    <n v="1.2"/>
    <n v="793.81"/>
    <n v="952.57199999999989"/>
    <s v="C66SHA-SERVICE GROUP"/>
    <s v="Shanghai Amphenol Airwave Communication Electronic"/>
    <s v="Same"/>
    <n v="905814"/>
    <n v="0"/>
    <s v="309ASY INV-NON-CON-V"/>
    <n v="0"/>
    <n v="0"/>
    <n v="0"/>
    <s v="上海安费诺永亿通讯电子有限公司"/>
    <n v="0"/>
    <x v="2"/>
    <x v="5"/>
    <s v="Q2"/>
    <x v="2"/>
    <x v="3"/>
  </r>
  <r>
    <s v="ESHL"/>
    <s v="SHA"/>
    <x v="1"/>
    <d v="2021-09-13T00:00:00"/>
    <x v="0"/>
    <n v="12101163"/>
    <n v="44452"/>
    <s v="YMCT|REPAIR CHARGE"/>
    <s v="REPAIR CHARGE"/>
    <n v="2"/>
    <n v="2"/>
    <n v="529.20000000000005"/>
    <s v="CNY"/>
    <n v="1.2"/>
    <n v="529.20000000000005"/>
    <n v="635.04000000000008"/>
    <s v="C66SHA-SERVICE GROUP"/>
    <s v="Amphenol Airwave (HaiYan) Communication Electronic"/>
    <s v="Same"/>
    <n v="905815"/>
    <n v="0"/>
    <s v="309ASY INV-NON-CON-V"/>
    <n v="0"/>
    <n v="0"/>
    <n v="0"/>
    <s v="安费诺永亿(海盐)通讯电子有限公司"/>
    <n v="0"/>
    <x v="2"/>
    <x v="5"/>
    <s v="Q2"/>
    <x v="2"/>
    <x v="3"/>
  </r>
  <r>
    <s v="ESHL"/>
    <s v="SHA"/>
    <x v="0"/>
    <d v="2021-09-15T00:00:00"/>
    <x v="0"/>
    <n v="14104113"/>
    <n v="44454"/>
    <s v="YMCT|KLJ-MC263-00"/>
    <s v="COVER 1216 TAIL"/>
    <n v="10"/>
    <n v="10"/>
    <n v="1070.8"/>
    <s v="CNY"/>
    <n v="1.2"/>
    <n v="1070.8"/>
    <n v="1284.9599999999998"/>
    <s v="C66SHA-SERVICE GROUP"/>
    <s v="Suzhou Inovance Technology Co Ltd"/>
    <s v="Same"/>
    <n v="905816"/>
    <n v="0"/>
    <s v="309ASY INV-PTS SALES"/>
    <n v="0"/>
    <n v="0"/>
    <n v="801771"/>
    <s v="苏州汇川技术有限公司"/>
    <n v="0"/>
    <x v="2"/>
    <x v="5"/>
    <s v="Q2"/>
    <x v="2"/>
    <x v="3"/>
  </r>
  <r>
    <s v="ESHL"/>
    <s v="SHA"/>
    <x v="0"/>
    <d v="2021-09-15T00:00:00"/>
    <x v="0"/>
    <n v="14104114"/>
    <n v="44454"/>
    <s v="YMCT|KHY-M9129-00"/>
    <s v="BELT 1 CONVEYOR"/>
    <n v="7"/>
    <n v="7"/>
    <n v="1864.6"/>
    <s v="CNY"/>
    <n v="1.2"/>
    <n v="1864.6"/>
    <n v="2237.52"/>
    <s v="C66SHA-SERVICE GROUP"/>
    <s v="Quanzhou TYT Electronics Co.,Ltd"/>
    <s v="Same"/>
    <n v="905817"/>
    <n v="0"/>
    <s v="309ASY INV-PTS SALES"/>
    <n v="0"/>
    <n v="0"/>
    <n v="801774"/>
    <s v="泉州市南安特易通电子有限公司"/>
    <n v="0"/>
    <x v="2"/>
    <x v="5"/>
    <s v="Q2"/>
    <x v="2"/>
    <x v="3"/>
  </r>
  <r>
    <s v="ESHL"/>
    <s v="XIY"/>
    <x v="3"/>
    <d v="2021-09-16T00:00:00"/>
    <x v="1"/>
    <n v="13100200"/>
    <n v="44455"/>
    <s v="DEKI|REPAIR CHARGE"/>
    <s v="."/>
    <n v="1"/>
    <n v="1"/>
    <n v="17699.12"/>
    <s v="CNY"/>
    <n v="1.2"/>
    <n v="17699.12"/>
    <n v="21238.944"/>
    <s v="C66XIY-SERVICE GROUP"/>
    <s v="Micron Semiconductor (Xi'an) Co., Ltd."/>
    <s v="Same"/>
    <n v="905819"/>
    <n v="0"/>
    <s v="309ASY INV-CONTRACT"/>
    <n v="0"/>
    <n v="0"/>
    <n v="0"/>
    <s v="美光半导体（西安）有限责任公司"/>
    <n v="0"/>
    <x v="2"/>
    <x v="5"/>
    <s v="Q2"/>
    <x v="2"/>
    <x v="2"/>
  </r>
  <r>
    <s v="ESHL"/>
    <s v="SHA"/>
    <x v="0"/>
    <d v="2021-09-16T00:00:00"/>
    <x v="0"/>
    <n v="14104115"/>
    <n v="44455"/>
    <s v="YMCT|KHJ-MC145-01"/>
    <s v="LEVER TAPE GUIDE F"/>
    <n v="5"/>
    <n v="5"/>
    <n v="168.14"/>
    <s v="CNY"/>
    <n v="1.2"/>
    <n v="168.14"/>
    <n v="201.76799999999997"/>
    <s v="C66SHA-SERVICE GROUP"/>
    <s v="Jiangsu Leitong Intelligent Manufacturing Co.,Ltd."/>
    <s v="Same"/>
    <n v="905818"/>
    <n v="0"/>
    <s v="309ASY INV-PTS SALES"/>
    <n v="0"/>
    <n v="0"/>
    <n v="801925"/>
    <s v="江苏镭通智能制造有限公司"/>
    <n v="0"/>
    <x v="2"/>
    <x v="5"/>
    <s v="Q2"/>
    <x v="2"/>
    <x v="3"/>
  </r>
  <r>
    <s v="ESHL"/>
    <s v="SHA"/>
    <x v="0"/>
    <d v="2021-09-16T00:00:00"/>
    <x v="0"/>
    <n v="14104115"/>
    <n v="44455"/>
    <s v="YMCT|KHJ-MC141-S1"/>
    <s v="PARTS,TAPE GUIDE"/>
    <n v="5"/>
    <n v="5"/>
    <n v="2424.7800000000002"/>
    <s v="CNY"/>
    <n v="1.2"/>
    <n v="2424.7800000000002"/>
    <n v="2909.7360000000003"/>
    <s v="C66SHA-SERVICE GROUP"/>
    <s v="Jiangsu Leitong Intelligent Manufacturing Co.,Ltd."/>
    <s v="Same"/>
    <n v="905818"/>
    <n v="0"/>
    <s v="309ASY INV-PTS SALES"/>
    <n v="0"/>
    <n v="0"/>
    <n v="801925"/>
    <s v="江苏镭通智能制造有限公司"/>
    <n v="0"/>
    <x v="2"/>
    <x v="5"/>
    <s v="Q2"/>
    <x v="2"/>
    <x v="3"/>
  </r>
  <r>
    <s v="ESHL"/>
    <s v="SHA"/>
    <x v="0"/>
    <d v="2021-09-16T00:00:00"/>
    <x v="0"/>
    <n v="14104115"/>
    <n v="44455"/>
    <s v="YMCT|KLJ-MC245-00"/>
    <s v="LEVER F 1216"/>
    <n v="2"/>
    <n v="2"/>
    <n v="90.27"/>
    <s v="CNY"/>
    <n v="1.2"/>
    <n v="90.27"/>
    <n v="108.324"/>
    <s v="C66SHA-SERVICE GROUP"/>
    <s v="Jiangsu Leitong Intelligent Manufacturing Co.,Ltd."/>
    <s v="Same"/>
    <n v="905818"/>
    <n v="0"/>
    <s v="309ASY INV-PTS SALES"/>
    <n v="0"/>
    <n v="0"/>
    <n v="801925"/>
    <s v="江苏镭通智能制造有限公司"/>
    <n v="0"/>
    <x v="2"/>
    <x v="5"/>
    <s v="Q2"/>
    <x v="2"/>
    <x v="3"/>
  </r>
  <r>
    <s v="ESHL"/>
    <s v="SHA"/>
    <x v="0"/>
    <d v="2021-09-16T00:00:00"/>
    <x v="0"/>
    <n v="14104115"/>
    <n v="44455"/>
    <s v="YMCT|KLJ-MC445-00"/>
    <s v="LEVER F 24MM"/>
    <n v="2"/>
    <n v="2"/>
    <n v="139.82"/>
    <s v="CNY"/>
    <n v="1.2"/>
    <n v="139.82"/>
    <n v="167.78399999999999"/>
    <s v="C66SHA-SERVICE GROUP"/>
    <s v="Jiangsu Leitong Intelligent Manufacturing Co.,Ltd."/>
    <s v="Same"/>
    <n v="905818"/>
    <n v="0"/>
    <s v="309ASY INV-PTS SALES"/>
    <n v="0"/>
    <n v="0"/>
    <n v="801925"/>
    <s v="江苏镭通智能制造有限公司"/>
    <n v="0"/>
    <x v="2"/>
    <x v="5"/>
    <s v="Q2"/>
    <x v="2"/>
    <x v="3"/>
  </r>
  <r>
    <s v="ESHL"/>
    <s v="SHA"/>
    <x v="0"/>
    <d v="2021-09-16T00:00:00"/>
    <x v="0"/>
    <n v="14104115"/>
    <n v="44455"/>
    <s v="YMCT|KHJ-MC545-01"/>
    <s v="LEVER TAPE GUIDE F"/>
    <n v="1"/>
    <n v="1"/>
    <n v="282.3"/>
    <s v="CNY"/>
    <n v="1.2"/>
    <n v="282.3"/>
    <n v="338.76"/>
    <s v="C66SHA-SERVICE GROUP"/>
    <s v="Jiangsu Leitong Intelligent Manufacturing Co.,Ltd."/>
    <s v="Same"/>
    <n v="905818"/>
    <n v="0"/>
    <s v="309ASY INV-PTS SALES"/>
    <n v="0"/>
    <n v="0"/>
    <n v="801925"/>
    <s v="江苏镭通智能制造有限公司"/>
    <n v="0"/>
    <x v="2"/>
    <x v="5"/>
    <s v="Q2"/>
    <x v="2"/>
    <x v="3"/>
  </r>
  <r>
    <s v="ESHL"/>
    <s v="SZX"/>
    <x v="1"/>
    <d v="2021-09-17T00:00:00"/>
    <x v="0"/>
    <n v="12101164"/>
    <n v="44456"/>
    <s v="YMCT|REPAIR CHARGE"/>
    <s v="REPAIR CHARGE"/>
    <n v="1"/>
    <n v="1"/>
    <n v="19469.03"/>
    <s v="CNY"/>
    <n v="1.2"/>
    <n v="19469.03"/>
    <n v="23362.835999999999"/>
    <s v="C66SZX-SMT SERVICE"/>
    <s v="Shangrao Luxvisions Innovation Technology Limited"/>
    <s v="Same"/>
    <n v="905826"/>
    <n v="0"/>
    <s v="309ASY INV-NON-CON"/>
    <n v="0"/>
    <s v="4000012221/4000012302"/>
    <n v="0"/>
    <s v="上饶市立景创新科技有限公司"/>
    <n v="0"/>
    <x v="2"/>
    <x v="5"/>
    <s v="Q2"/>
    <x v="2"/>
    <x v="0"/>
  </r>
  <r>
    <s v="ESHL"/>
    <s v="SZX"/>
    <x v="1"/>
    <d v="2021-09-17T00:00:00"/>
    <x v="0"/>
    <n v="12101164"/>
    <n v="44456"/>
    <s v="YMCT|REPAIR CHARGE"/>
    <s v="REPAIR CHARGE"/>
    <n v="1"/>
    <n v="1"/>
    <n v="4778.7700000000004"/>
    <s v="CNY"/>
    <n v="1.2"/>
    <n v="4778.7700000000004"/>
    <n v="5734.5240000000003"/>
    <s v="C66SZX-SMT SERVICE"/>
    <s v="Shangrao Luxvisions Innovation Technology Limited"/>
    <s v="Same"/>
    <n v="905826"/>
    <n v="0"/>
    <s v="309ASY INV-NON-CON"/>
    <n v="0"/>
    <s v="4000012221/4000012302"/>
    <n v="0"/>
    <s v="上饶市立景创新科技有限公司"/>
    <n v="0"/>
    <x v="2"/>
    <x v="5"/>
    <s v="Q2"/>
    <x v="2"/>
    <x v="0"/>
  </r>
  <r>
    <s v="ESHL"/>
    <s v="SHA"/>
    <x v="0"/>
    <d v="2021-09-17T00:00:00"/>
    <x v="0"/>
    <n v="14104116"/>
    <n v="44456"/>
    <s v="YMCT|KLW-M7856-01"/>
    <s v="COVER GUIDE 1"/>
    <n v="2"/>
    <n v="2"/>
    <n v="391.15"/>
    <s v="CNY"/>
    <n v="1.2"/>
    <n v="391.15"/>
    <n v="469.37999999999994"/>
    <s v="C66SHA-SERVICE GROUP"/>
    <s v="Shanghai Keter New Materials Co., Ltd."/>
    <s v="Same"/>
    <n v="905820"/>
    <n v="0"/>
    <s v="309ASY INV-PTS SALES"/>
    <n v="0"/>
    <n v="0"/>
    <n v="801980"/>
    <s v="上海科特新材料股份有限公司"/>
    <n v="0"/>
    <x v="2"/>
    <x v="5"/>
    <s v="Q2"/>
    <x v="2"/>
    <x v="3"/>
  </r>
  <r>
    <s v="ESHL"/>
    <s v="SHA"/>
    <x v="0"/>
    <d v="2021-09-17T00:00:00"/>
    <x v="0"/>
    <n v="14104116"/>
    <n v="44456"/>
    <s v="YMCT|KLW-M7602-01"/>
    <s v="HOLDER PRISM"/>
    <n v="2"/>
    <n v="2"/>
    <n v="208.85"/>
    <s v="CNY"/>
    <n v="1.2"/>
    <n v="208.85"/>
    <n v="250.61999999999998"/>
    <s v="C66SHA-SERVICE GROUP"/>
    <s v="Shanghai Keter New Materials Co., Ltd."/>
    <s v="Same"/>
    <n v="905820"/>
    <n v="0"/>
    <s v="309ASY INV-PTS SALES"/>
    <n v="0"/>
    <n v="0"/>
    <n v="801980"/>
    <s v="上海科特新材料股份有限公司"/>
    <n v="0"/>
    <x v="2"/>
    <x v="5"/>
    <s v="Q2"/>
    <x v="2"/>
    <x v="3"/>
  </r>
  <r>
    <s v="ESHL"/>
    <s v="SHA"/>
    <x v="0"/>
    <d v="2021-09-17T00:00:00"/>
    <x v="0"/>
    <n v="14104116"/>
    <n v="44456"/>
    <s v="YMCT|KMG-M7A16-00"/>
    <s v="COVER PRIZM"/>
    <n v="2"/>
    <n v="2"/>
    <n v="74.34"/>
    <s v="CNY"/>
    <n v="1.2"/>
    <n v="74.34"/>
    <n v="89.207999999999998"/>
    <s v="C66SHA-SERVICE GROUP"/>
    <s v="Shanghai Keter New Materials Co., Ltd."/>
    <s v="Same"/>
    <n v="905820"/>
    <n v="0"/>
    <s v="309ASY INV-PTS SALES"/>
    <n v="0"/>
    <n v="0"/>
    <n v="801980"/>
    <s v="上海科特新材料股份有限公司"/>
    <n v="0"/>
    <x v="2"/>
    <x v="5"/>
    <s v="Q2"/>
    <x v="2"/>
    <x v="3"/>
  </r>
  <r>
    <s v="ESHL"/>
    <s v="SZX"/>
    <x v="0"/>
    <d v="2021-09-17T00:00:00"/>
    <x v="0"/>
    <n v="14104117"/>
    <n v="44456"/>
    <s v="YMCT|KHY-M2267-A0"/>
    <s v="GUIDE X AXIS ASSY"/>
    <n v="6"/>
    <n v="6"/>
    <n v="6637.17"/>
    <s v="CNY"/>
    <n v="1.2"/>
    <n v="6637.17"/>
    <n v="7964.6039999999994"/>
    <s v="C66SZX-SMT SERVICE"/>
    <s v="Dongguan Cowell Optic Electronics Co., Ltd."/>
    <s v="Same"/>
    <n v="905824"/>
    <n v="3624"/>
    <s v="309ASY INV-PTS SALES"/>
    <n v="0"/>
    <s v="ZX2021080214825"/>
    <n v="802139"/>
    <s v="东莞高伟光学电子有限公司"/>
    <n v="0"/>
    <x v="2"/>
    <x v="5"/>
    <s v="Q2"/>
    <x v="2"/>
    <x v="0"/>
  </r>
  <r>
    <s v="ESHL"/>
    <s v="SZX"/>
    <x v="0"/>
    <d v="2021-09-17T00:00:00"/>
    <x v="0"/>
    <n v="14104118"/>
    <n v="44456"/>
    <s v="YMCT|KHY-M652L-A0"/>
    <s v="SENSOR AMP ASSY"/>
    <n v="3"/>
    <n v="3"/>
    <n v="7592.92"/>
    <s v="CNY"/>
    <n v="1.2"/>
    <n v="7592.92"/>
    <n v="9111.503999999999"/>
    <s v="C66SZX-SMT SERVICE"/>
    <s v="Dongguan Cowell Optic Electronics Co., Ltd."/>
    <s v="Same"/>
    <n v="905821"/>
    <n v="4329.8999999999996"/>
    <s v="309ASY INV-PTS SALES"/>
    <n v="0"/>
    <n v="0"/>
    <n v="802136"/>
    <s v="东莞高伟光学电子有限公司"/>
    <n v="0"/>
    <x v="2"/>
    <x v="5"/>
    <s v="Q2"/>
    <x v="2"/>
    <x v="0"/>
  </r>
  <r>
    <s v="ESHL"/>
    <s v="SZX"/>
    <x v="0"/>
    <d v="2021-09-17T00:00:00"/>
    <x v="0"/>
    <n v="14104118"/>
    <n v="44456"/>
    <s v="YMCT|KHY-M537F-00"/>
    <s v="SAFETY RELAY"/>
    <n v="2"/>
    <n v="2"/>
    <n v="4159.29"/>
    <s v="CNY"/>
    <n v="1.2"/>
    <n v="4159.29"/>
    <n v="4991.1480000000001"/>
    <s v="C66SZX-SMT SERVICE"/>
    <s v="Dongguan Cowell Optic Electronics Co., Ltd."/>
    <s v="Same"/>
    <n v="905821"/>
    <n v="2534.4"/>
    <s v="309ASY INV-PTS SALES"/>
    <n v="0"/>
    <n v="0"/>
    <n v="802136"/>
    <s v="东莞高伟光学电子有限公司"/>
    <n v="0"/>
    <x v="2"/>
    <x v="5"/>
    <s v="Q2"/>
    <x v="2"/>
    <x v="0"/>
  </r>
  <r>
    <s v="ESHL"/>
    <s v="SZX"/>
    <x v="0"/>
    <d v="2021-09-17T00:00:00"/>
    <x v="1"/>
    <n v="14104118"/>
    <n v="44456"/>
    <s v="ZMTR|303-KA3"/>
    <s v="SPECIAL NOZZLE"/>
    <n v="3"/>
    <n v="3"/>
    <n v="4162.83"/>
    <s v="CNY"/>
    <n v="1.2"/>
    <n v="4162.83"/>
    <n v="4995.3959999999997"/>
    <s v="C66SZX-SMT SERVICE"/>
    <s v="Dongguan Cowell Optic Electronics Co., Ltd."/>
    <s v="Same"/>
    <n v="905821"/>
    <n v="1460.19"/>
    <s v="309ASY INV-PTS SALES"/>
    <n v="0"/>
    <n v="0"/>
    <n v="802136"/>
    <s v="东莞高伟光学电子有限公司"/>
    <n v="0"/>
    <x v="2"/>
    <x v="5"/>
    <s v="Q2"/>
    <x v="2"/>
    <x v="0"/>
  </r>
  <r>
    <s v="ESHL"/>
    <s v="SZX"/>
    <x v="0"/>
    <d v="2021-09-17T00:00:00"/>
    <x v="1"/>
    <n v="14104118"/>
    <n v="44456"/>
    <s v="ZMTR|303-OA"/>
    <s v="SPECIAL NOZZLE"/>
    <n v="3"/>
    <n v="3"/>
    <n v="4205.3100000000004"/>
    <s v="CNY"/>
    <n v="1.2"/>
    <n v="4205.3100000000004"/>
    <n v="5046.3720000000003"/>
    <s v="C66SZX-SMT SERVICE"/>
    <s v="Dongguan Cowell Optic Electronics Co., Ltd."/>
    <s v="Same"/>
    <n v="905821"/>
    <n v="929.19"/>
    <s v="309ASY INV-PTS SALES"/>
    <n v="0"/>
    <n v="0"/>
    <n v="802136"/>
    <s v="东莞高伟光学电子有限公司"/>
    <n v="0"/>
    <x v="2"/>
    <x v="5"/>
    <s v="Q2"/>
    <x v="2"/>
    <x v="0"/>
  </r>
  <r>
    <s v="ESHL"/>
    <s v="SZX"/>
    <x v="0"/>
    <d v="2021-09-17T00:00:00"/>
    <x v="1"/>
    <n v="14104118"/>
    <n v="44456"/>
    <s v="ZMTR|303-PA"/>
    <s v="SPECIAL NOZZLE"/>
    <n v="8"/>
    <n v="8"/>
    <n v="10938.05"/>
    <s v="CNY"/>
    <n v="1.2"/>
    <n v="10938.05"/>
    <n v="13125.659999999998"/>
    <s v="C66SZX-SMT SERVICE"/>
    <s v="Dongguan Cowell Optic Electronics Co., Ltd."/>
    <s v="Same"/>
    <n v="905821"/>
    <n v="3539.84"/>
    <s v="309ASY INV-PTS SALES"/>
    <n v="0"/>
    <n v="0"/>
    <n v="802136"/>
    <s v="东莞高伟光学电子有限公司"/>
    <n v="0"/>
    <x v="2"/>
    <x v="5"/>
    <s v="Q2"/>
    <x v="2"/>
    <x v="0"/>
  </r>
  <r>
    <s v="ESHL"/>
    <s v="SZX"/>
    <x v="2"/>
    <d v="2021-09-17T00:00:00"/>
    <x v="1"/>
    <n v="14104119"/>
    <n v="44456"/>
    <s v="ZMTR|MANUAL TRAY FEEDER"/>
    <s v="MANUAL TRAY FEEDER（YS）"/>
    <n v="3"/>
    <n v="3"/>
    <n v="9026.5499999999993"/>
    <s v="CNY"/>
    <n v="1.2"/>
    <n v="9026.5499999999993"/>
    <n v="10831.859999999999"/>
    <s v="C66SZX-SMT SERVICE"/>
    <s v="Shangrao Luxvisions Innovation Technology Limited"/>
    <s v="Same"/>
    <n v="905825"/>
    <n v="2296.4699999999998"/>
    <s v="309ASY INV-PTS SALES"/>
    <n v="0"/>
    <s v="订单号：4000012221/4000012302"/>
    <n v="802255"/>
    <s v="上饶市立景创新科技有限公司"/>
    <n v="0"/>
    <x v="2"/>
    <x v="5"/>
    <s v="Q2"/>
    <x v="2"/>
    <x v="0"/>
  </r>
  <r>
    <s v="ESHL"/>
    <s v="BJS"/>
    <x v="1"/>
    <d v="2021-09-26T00:00:00"/>
    <x v="0"/>
    <n v="12101165"/>
    <n v="44465"/>
    <s v="YMCT|REPAIR CHARGE"/>
    <s v="REPAIR CHARGE"/>
    <n v="1"/>
    <n v="1"/>
    <n v="6200"/>
    <s v="CNY"/>
    <n v="1.2"/>
    <n v="6200"/>
    <n v="7440"/>
    <s v="C66BJS-SMT SERVICE"/>
    <s v="Hishing Electronics Co., Ltd."/>
    <s v="QINGDAO HISHING SMART EQUIPMENT CO., LTD."/>
    <n v="905799"/>
    <n v="0"/>
    <s v="309ASY INV-NON-CON"/>
    <n v="0"/>
    <s v="青岛海兴20210810R1"/>
    <n v="0"/>
    <s v="青岛海兴智能装备有限公司"/>
    <n v="0"/>
    <x v="2"/>
    <x v="5"/>
    <s v="Q2"/>
    <x v="2"/>
    <x v="1"/>
  </r>
  <r>
    <s v="ESHL"/>
    <s v="BJS"/>
    <x v="0"/>
    <d v="2021-09-27T00:00:00"/>
    <x v="1"/>
    <n v="14104120"/>
    <n v="44466"/>
    <s v="ZMTR|K48-M3856-00X"/>
    <s v="GREASE PACK(NSL)"/>
    <n v="1"/>
    <n v="1"/>
    <n v="0"/>
    <s v="CNY"/>
    <n v="1.2"/>
    <n v="0"/>
    <n v="0"/>
    <s v="C66BJS-SMT SERVICE"/>
    <s v="Hishing Electronics Co., Ltd."/>
    <s v="QINGDAO HISHING SMART EQUIPMENT CO., LTD."/>
    <n v="905830"/>
    <n v="143.08000000000001"/>
    <s v="309ASY INV-PTS SALES"/>
    <n v="0"/>
    <s v="青岛海兴20210810R1"/>
    <n v="803109"/>
    <s v="青岛海兴智能装备有限公司"/>
    <n v="0"/>
    <x v="2"/>
    <x v="5"/>
    <s v="Q2"/>
    <x v="2"/>
    <x v="1"/>
  </r>
  <r>
    <s v="ESHL"/>
    <s v="BJS"/>
    <x v="2"/>
    <d v="2021-09-27T00:00:00"/>
    <x v="1"/>
    <n v="14104120"/>
    <n v="44466"/>
    <s v="ZMTR|MANUAL TRAY FEEDER(YSM10)"/>
    <s v="MANUAL TRAY FEEDER FOR YSM10"/>
    <n v="1"/>
    <n v="1"/>
    <n v="0"/>
    <s v="CNY"/>
    <n v="1.2"/>
    <n v="0"/>
    <n v="0"/>
    <s v="C66BJS-SMT SERVICE"/>
    <s v="Hishing Electronics Co., Ltd."/>
    <s v="QINGDAO HISHING SMART EQUIPMENT CO., LTD."/>
    <n v="905830"/>
    <n v="1358.41"/>
    <s v="309ASY INV-PTS SALES"/>
    <n v="0"/>
    <s v="青岛海兴20210810R1"/>
    <n v="803109"/>
    <s v="青岛海兴智能装备有限公司"/>
    <n v="0"/>
    <x v="2"/>
    <x v="5"/>
    <s v="Q2"/>
    <x v="2"/>
    <x v="1"/>
  </r>
  <r>
    <s v="ESHL"/>
    <s v="SHA"/>
    <x v="3"/>
    <d v="2021-10-09T00:00:00"/>
    <x v="1"/>
    <n v="13100201"/>
    <n v="44478"/>
    <s v="SAKI|REPAIR CHARGE"/>
    <s v="REPAIR CHARGE"/>
    <n v="3"/>
    <n v="3"/>
    <n v="11946.9"/>
    <s v="CNY"/>
    <n v="1.2"/>
    <n v="11946.9"/>
    <n v="14336.279999999999"/>
    <s v="C66SHA-SERVICE GROUP"/>
    <s v="E.G.O. Components (China) Co., Ltd"/>
    <s v="Same"/>
    <n v="905834"/>
    <n v="0"/>
    <s v="309ASY INV-CONTRACT"/>
    <n v="0"/>
    <n v="0"/>
    <n v="0"/>
    <s v="益技欧电子器件（中国）有限公司"/>
    <n v="0"/>
    <x v="2"/>
    <x v="6"/>
    <s v="Q3"/>
    <x v="2"/>
    <x v="3"/>
  </r>
  <r>
    <s v="ESHL"/>
    <s v="SHA"/>
    <x v="0"/>
    <d v="2021-10-11T00:00:00"/>
    <x v="0"/>
    <n v="14104121"/>
    <n v="44480"/>
    <s v="YMCT|90990-17J010"/>
    <s v="O-RING"/>
    <n v="10"/>
    <n v="10"/>
    <n v="132.74"/>
    <s v="CNY"/>
    <n v="1.2"/>
    <n v="132.74"/>
    <n v="159.28800000000001"/>
    <s v="C66SHA-SERVICE GROUP"/>
    <s v="Suzhou Inovance Technology Co Ltd"/>
    <s v="Same"/>
    <n v="905832"/>
    <n v="60"/>
    <s v="309ASY INV-PTS SALES"/>
    <n v="0"/>
    <n v="0"/>
    <n v="803983"/>
    <s v="苏州汇川技术有限公司"/>
    <n v="0"/>
    <x v="2"/>
    <x v="6"/>
    <s v="Q3"/>
    <x v="2"/>
    <x v="3"/>
  </r>
  <r>
    <s v="ESHL"/>
    <s v="SHA"/>
    <x v="0"/>
    <d v="2021-10-11T00:00:00"/>
    <x v="0"/>
    <n v="14104121"/>
    <n v="44480"/>
    <s v="YMCT|KGS-M1348-00"/>
    <s v="GAS SPRING"/>
    <n v="4"/>
    <n v="4"/>
    <n v="1688.5"/>
    <s v="CNY"/>
    <n v="1.2"/>
    <n v="1688.5"/>
    <n v="2026.1999999999998"/>
    <s v="C66SHA-SERVICE GROUP"/>
    <s v="Suzhou Inovance Technology Co Ltd"/>
    <s v="Same"/>
    <n v="905832"/>
    <n v="748"/>
    <s v="309ASY INV-PTS SALES"/>
    <n v="0"/>
    <n v="0"/>
    <n v="803983"/>
    <s v="苏州汇川技术有限公司"/>
    <n v="0"/>
    <x v="2"/>
    <x v="6"/>
    <s v="Q3"/>
    <x v="2"/>
    <x v="3"/>
  </r>
  <r>
    <s v="ESHL"/>
    <s v="SHA"/>
    <x v="0"/>
    <d v="2021-10-11T00:00:00"/>
    <x v="0"/>
    <n v="14104121"/>
    <n v="44480"/>
    <s v="YMCT|KKE-M9193-00"/>
    <s v="PLATE 2 GUIDE"/>
    <n v="1"/>
    <n v="1"/>
    <n v="860.18"/>
    <s v="CNY"/>
    <n v="1.2"/>
    <n v="860.18"/>
    <n v="1032.2159999999999"/>
    <s v="C66SHA-SERVICE GROUP"/>
    <s v="Suzhou Inovance Technology Co Ltd"/>
    <s v="Same"/>
    <n v="905832"/>
    <n v="347"/>
    <s v="309ASY INV-PTS SALES"/>
    <n v="0"/>
    <n v="0"/>
    <n v="803983"/>
    <s v="苏州汇川技术有限公司"/>
    <n v="0"/>
    <x v="2"/>
    <x v="6"/>
    <s v="Q3"/>
    <x v="2"/>
    <x v="3"/>
  </r>
  <r>
    <s v="ESHL"/>
    <s v="SHA"/>
    <x v="0"/>
    <d v="2021-10-11T00:00:00"/>
    <x v="0"/>
    <n v="14104121"/>
    <n v="44480"/>
    <s v="YMCT|KKE-M9191-01"/>
    <s v="FRAME CONVEYOR"/>
    <n v="1"/>
    <n v="1"/>
    <n v="2098.23"/>
    <s v="CNY"/>
    <n v="1.2"/>
    <n v="2098.23"/>
    <n v="2517.8759999999997"/>
    <s v="C66SHA-SERVICE GROUP"/>
    <s v="Suzhou Inovance Technology Co Ltd"/>
    <s v="Same"/>
    <n v="905832"/>
    <n v="846"/>
    <s v="309ASY INV-PTS SALES"/>
    <n v="0"/>
    <n v="0"/>
    <n v="803983"/>
    <s v="苏州汇川技术有限公司"/>
    <n v="0"/>
    <x v="2"/>
    <x v="6"/>
    <s v="Q3"/>
    <x v="2"/>
    <x v="3"/>
  </r>
  <r>
    <s v="ESHL"/>
    <s v="SHA"/>
    <x v="0"/>
    <d v="2021-10-11T00:00:00"/>
    <x v="0"/>
    <n v="14104121"/>
    <n v="44480"/>
    <s v="YMCT|KKE-M9192-00"/>
    <s v="PLATE 1 GUIDE"/>
    <n v="1"/>
    <n v="1"/>
    <n v="997.35"/>
    <s v="CNY"/>
    <n v="1.2"/>
    <n v="997.35"/>
    <n v="1196.82"/>
    <s v="C66SHA-SERVICE GROUP"/>
    <s v="Suzhou Inovance Technology Co Ltd"/>
    <s v="Same"/>
    <n v="905832"/>
    <n v="402"/>
    <s v="309ASY INV-PTS SALES"/>
    <n v="0"/>
    <n v="0"/>
    <n v="803983"/>
    <s v="苏州汇川技术有限公司"/>
    <n v="0"/>
    <x v="2"/>
    <x v="6"/>
    <s v="Q3"/>
    <x v="2"/>
    <x v="3"/>
  </r>
  <r>
    <s v="ESHL"/>
    <s v="SHA"/>
    <x v="0"/>
    <d v="2021-10-11T00:00:00"/>
    <x v="0"/>
    <n v="14104122"/>
    <n v="44480"/>
    <s v="YMCT|KG2-M3407-A1"/>
    <s v="AIR JOINT"/>
    <n v="10"/>
    <n v="10"/>
    <n v="2592.92"/>
    <s v="CNY"/>
    <n v="1.2"/>
    <n v="2592.92"/>
    <n v="3111.5039999999999"/>
    <s v="C66SHA-SERVICE GROUP"/>
    <s v="Suzhou Inovance Technology Co Ltd"/>
    <s v="Same"/>
    <n v="905833"/>
    <n v="1250"/>
    <s v="309ASY INV-PTS SALES"/>
    <n v="0"/>
    <n v="0"/>
    <n v="803985"/>
    <s v="苏州汇川技术有限公司"/>
    <n v="0"/>
    <x v="2"/>
    <x v="6"/>
    <s v="Q3"/>
    <x v="2"/>
    <x v="3"/>
  </r>
  <r>
    <s v="ESHL"/>
    <s v="SHA"/>
    <x v="0"/>
    <d v="2021-10-11T00:00:00"/>
    <x v="0"/>
    <n v="14104122"/>
    <n v="44480"/>
    <s v="YMCT|90990-17J008"/>
    <s v="O-RING"/>
    <n v="5"/>
    <n v="5"/>
    <n v="66.37"/>
    <s v="CNY"/>
    <n v="1.2"/>
    <n v="66.37"/>
    <n v="79.644000000000005"/>
    <s v="C66SHA-SERVICE GROUP"/>
    <s v="Suzhou Inovance Technology Co Ltd"/>
    <s v="Same"/>
    <n v="905833"/>
    <n v="30"/>
    <s v="309ASY INV-PTS SALES"/>
    <n v="0"/>
    <n v="0"/>
    <n v="803985"/>
    <s v="苏州汇川技术有限公司"/>
    <n v="0"/>
    <x v="2"/>
    <x v="6"/>
    <s v="Q3"/>
    <x v="2"/>
    <x v="3"/>
  </r>
  <r>
    <s v="ESHL"/>
    <s v="SHA"/>
    <x v="0"/>
    <d v="2021-10-11T00:00:00"/>
    <x v="0"/>
    <n v="14104122"/>
    <n v="44480"/>
    <s v="YMCT|KGY-M9140-A0"/>
    <s v="PULLEY CONV. ASSY."/>
    <n v="4"/>
    <n v="4"/>
    <n v="1118.58"/>
    <s v="CNY"/>
    <n v="1.2"/>
    <n v="1118.58"/>
    <n v="1342.2959999999998"/>
    <s v="C66SHA-SERVICE GROUP"/>
    <s v="Suzhou Inovance Technology Co Ltd"/>
    <s v="Same"/>
    <n v="905833"/>
    <n v="500"/>
    <s v="309ASY INV-PTS SALES"/>
    <n v="0"/>
    <n v="0"/>
    <n v="803985"/>
    <s v="苏州汇川技术有限公司"/>
    <n v="0"/>
    <x v="2"/>
    <x v="6"/>
    <s v="Q3"/>
    <x v="2"/>
    <x v="3"/>
  </r>
  <r>
    <s v="ESHL"/>
    <s v="SHA"/>
    <x v="0"/>
    <d v="2021-10-11T00:00:00"/>
    <x v="0"/>
    <n v="14104123"/>
    <n v="44480"/>
    <s v="YMCT|KHW-M9129-00"/>
    <s v="BELT 1 CONVEYOR"/>
    <n v="1"/>
    <n v="1"/>
    <n v="417.7"/>
    <s v="CNY"/>
    <n v="1.2"/>
    <n v="417.7"/>
    <n v="501.23999999999995"/>
    <s v="C66SHA-SERVICE GROUP"/>
    <s v="Suzhou Inovance Automotive Co.,Ltd."/>
    <s v="Same"/>
    <n v="905835"/>
    <n v="208"/>
    <s v="309ASY INV-PTS SALES"/>
    <n v="0"/>
    <n v="0"/>
    <n v="804150"/>
    <s v="苏州汇川联合动力系统有限公司"/>
    <n v="0"/>
    <x v="2"/>
    <x v="6"/>
    <s v="Q3"/>
    <x v="2"/>
    <x v="3"/>
  </r>
  <r>
    <s v="ESHL"/>
    <s v="SHA"/>
    <x v="0"/>
    <d v="2021-10-11T00:00:00"/>
    <x v="0"/>
    <n v="14104124"/>
    <n v="44480"/>
    <s v="YMCT|KHY-M3T22-01"/>
    <s v="SHOCK ABSORBERS"/>
    <n v="4"/>
    <n v="4"/>
    <n v="4559.29"/>
    <s v="CNY"/>
    <n v="1.2"/>
    <n v="4559.29"/>
    <n v="5471.1480000000001"/>
    <s v="C66SHA-SERVICE GROUP"/>
    <s v="Quanzhou TYT Electronics Co.,Ltd"/>
    <s v="Same"/>
    <n v="905836"/>
    <n v="1856"/>
    <s v="309ASY INV-PTS SALES"/>
    <n v="0"/>
    <n v="0"/>
    <n v="804453"/>
    <s v="泉州市南安特易通电子有限公司"/>
    <n v="0"/>
    <x v="2"/>
    <x v="6"/>
    <s v="Q3"/>
    <x v="2"/>
    <x v="3"/>
  </r>
  <r>
    <s v="ESHL"/>
    <s v="SHA"/>
    <x v="2"/>
    <d v="2021-10-11T00:00:00"/>
    <x v="0"/>
    <n v="14104125"/>
    <n v="44480"/>
    <s v="YMCT|KHJ-MC100-00"/>
    <s v="SS TAPE FEEDER 8mm"/>
    <n v="30"/>
    <n v="30"/>
    <n v="92920.35"/>
    <s v="CNY"/>
    <n v="1.2"/>
    <n v="92920.35"/>
    <n v="111504.42"/>
    <s v="C66SHA-SERVICE GROUP"/>
    <s v="JIANGXI ADEL TECHNOLOGY CO., LTD."/>
    <s v="Same"/>
    <n v="905837"/>
    <n v="77423.100000000006"/>
    <s v="309ASY INV-PTS SALES"/>
    <n v="0"/>
    <n v="0"/>
    <n v="804454"/>
    <s v="江西安缔诺科技有限公司"/>
    <n v="0"/>
    <x v="2"/>
    <x v="6"/>
    <s v="Q3"/>
    <x v="2"/>
    <x v="3"/>
  </r>
  <r>
    <s v="ESHL"/>
    <s v="SZX"/>
    <x v="1"/>
    <d v="2021-10-12T00:00:00"/>
    <x v="0"/>
    <n v="12101166"/>
    <n v="44481"/>
    <s v="YMCT|REPAIR CHARGE"/>
    <s v="REPAIR CHARGE"/>
    <n v="1"/>
    <n v="1"/>
    <n v="6194.69"/>
    <s v="CNY"/>
    <n v="1.2"/>
    <n v="6194.69"/>
    <n v="7433.6279999999988"/>
    <s v="C66SZX-SMT SERVICE"/>
    <s v="Dongguan Langqin Electronic Technology Co., Ltd."/>
    <s v="Same"/>
    <n v="905842"/>
    <n v="0"/>
    <s v="309ASY INV-NON-CON"/>
    <n v="0"/>
    <n v="0"/>
    <n v="0"/>
    <s v="东莞朗勤电子科技有限公司"/>
    <n v="0"/>
    <x v="2"/>
    <x v="6"/>
    <s v="Q3"/>
    <x v="2"/>
    <x v="0"/>
  </r>
  <r>
    <s v="ESHL"/>
    <s v="SZX"/>
    <x v="1"/>
    <d v="2021-10-12T00:00:00"/>
    <x v="0"/>
    <n v="12101167"/>
    <n v="44481"/>
    <s v="YMCT|REPAIR CHARGE"/>
    <s v="REPAIR CHARGE"/>
    <n v="1"/>
    <n v="1"/>
    <n v="1769.89"/>
    <s v="CNY"/>
    <n v="1.2"/>
    <n v="1769.89"/>
    <n v="2123.8679999999999"/>
    <s v="C66SZX-SMT SERVICE"/>
    <s v="Hai Xin Technology(ShenZhen) Company Limited."/>
    <s v="Same"/>
    <n v="905844"/>
    <n v="0"/>
    <s v="309ASY INV-NON-CON"/>
    <n v="0"/>
    <s v="PO2107000846"/>
    <n v="0"/>
    <s v="海星科技（深圳）有限公司"/>
    <n v="0"/>
    <x v="2"/>
    <x v="6"/>
    <s v="Q3"/>
    <x v="2"/>
    <x v="0"/>
  </r>
  <r>
    <s v="ESHL"/>
    <s v="SHA"/>
    <x v="3"/>
    <d v="2021-10-12T00:00:00"/>
    <x v="0"/>
    <n v="13100202"/>
    <n v="44481"/>
    <s v="YMCT|REPAIR CHARGE"/>
    <s v="REPAIR CHARGE"/>
    <n v="1"/>
    <n v="1"/>
    <n v="4247.79"/>
    <s v="CNY"/>
    <n v="1.2"/>
    <n v="4247.79"/>
    <n v="5097.348"/>
    <s v="C66SHA-SERVICE GROUP"/>
    <s v="Beijing SOJO Electric Co., Ltd."/>
    <s v="Same"/>
    <n v="905845"/>
    <n v="0"/>
    <s v="309ASY INV-CONTRACT"/>
    <n v="0"/>
    <n v="0"/>
    <n v="0"/>
    <s v="北京双杰智远电力技术有限公司"/>
    <n v="0"/>
    <x v="2"/>
    <x v="6"/>
    <s v="Q3"/>
    <x v="2"/>
    <x v="3"/>
  </r>
  <r>
    <s v="ESHL"/>
    <s v="SZX"/>
    <x v="3"/>
    <d v="2021-10-12T00:00:00"/>
    <x v="0"/>
    <n v="13100203"/>
    <n v="44481"/>
    <s v="YMCT|REPAIR CHARGE"/>
    <s v="REPAIR CHARGE"/>
    <n v="1"/>
    <n v="1"/>
    <n v="37168.14"/>
    <s v="CNY"/>
    <n v="1.2"/>
    <n v="37168.14"/>
    <n v="44601.767999999996"/>
    <s v="C66SZX-SMT SERVICE"/>
    <s v="FUJI ELECTRIC (SHENZHEN) CO., LTD"/>
    <s v="Same"/>
    <n v="905846"/>
    <n v="0"/>
    <s v="309ASY INV-CONTRACT"/>
    <n v="0"/>
    <n v="0"/>
    <n v="0"/>
    <s v="富士电机（深圳）有限公司"/>
    <n v="0"/>
    <x v="2"/>
    <x v="6"/>
    <s v="Q3"/>
    <x v="2"/>
    <x v="0"/>
  </r>
  <r>
    <s v="ESHL"/>
    <s v="SZX"/>
    <x v="0"/>
    <d v="2021-10-12T00:00:00"/>
    <x v="0"/>
    <n v="14104126"/>
    <n v="44481"/>
    <s v="YMCT|KLR-M45DE-00"/>
    <s v="HEATER UNIT ASSY"/>
    <n v="3"/>
    <n v="3"/>
    <n v="11415.93"/>
    <s v="CNY"/>
    <n v="1.2"/>
    <n v="11415.93"/>
    <n v="13699.116"/>
    <s v="C66SZX-SMT SERVICE"/>
    <s v="Guang Dong Kstar Industrial Science &amp; Technology C"/>
    <s v="Same"/>
    <n v="905838"/>
    <n v="6672"/>
    <s v="309ASY INV-PTS SALES"/>
    <n v="0"/>
    <s v="HZ04-202103260012"/>
    <n v="804677"/>
    <s v="广东科士达工业科技有限公司"/>
    <n v="0"/>
    <x v="2"/>
    <x v="6"/>
    <s v="Q3"/>
    <x v="2"/>
    <x v="0"/>
  </r>
  <r>
    <s v="ESHL"/>
    <s v="SZX"/>
    <x v="0"/>
    <d v="2021-10-12T00:00:00"/>
    <x v="0"/>
    <n v="14104126"/>
    <n v="44481"/>
    <s v="YMCT|KLR-M7145-02"/>
    <s v="JOINT NOZZLE"/>
    <n v="5"/>
    <n v="5"/>
    <n v="3539.82"/>
    <s v="CNY"/>
    <n v="1.2"/>
    <n v="3539.82"/>
    <n v="4247.7839999999997"/>
    <s v="C66SZX-SMT SERVICE"/>
    <s v="Guang Dong Kstar Industrial Science &amp; Technology C"/>
    <s v="Same"/>
    <n v="905838"/>
    <n v="2080"/>
    <s v="309ASY INV-PTS SALES"/>
    <n v="0"/>
    <s v="HZ04-202103260012"/>
    <n v="804677"/>
    <s v="广东科士达工业科技有限公司"/>
    <n v="0"/>
    <x v="2"/>
    <x v="6"/>
    <s v="Q3"/>
    <x v="2"/>
    <x v="0"/>
  </r>
  <r>
    <s v="ESHL"/>
    <s v="SZX"/>
    <x v="0"/>
    <d v="2021-10-12T00:00:00"/>
    <x v="0"/>
    <n v="14104127"/>
    <n v="44481"/>
    <s v="YMCT|KHY-M712S-A0"/>
    <s v="SHAFT 2 SPARE"/>
    <n v="2"/>
    <n v="2"/>
    <n v="6725.66"/>
    <s v="CNY"/>
    <n v="1.2"/>
    <n v="6725.66"/>
    <n v="8070.7919999999995"/>
    <s v="C66SZX-SMT SERVICE"/>
    <s v="Hai Xin Technology(ShenZhen) Company Limited."/>
    <s v="Same"/>
    <n v="905843"/>
    <n v="3788"/>
    <s v="309ASY INV-PTS SALES"/>
    <n v="0"/>
    <s v="PO2107000846"/>
    <n v="804708"/>
    <s v="海星科技（深圳）有限公司"/>
    <n v="0"/>
    <x v="2"/>
    <x v="6"/>
    <s v="Q3"/>
    <x v="2"/>
    <x v="0"/>
  </r>
  <r>
    <s v="ESHL"/>
    <s v="SZX"/>
    <x v="0"/>
    <d v="2021-10-12T00:00:00"/>
    <x v="0"/>
    <n v="14104127"/>
    <n v="44481"/>
    <s v="YMCT|KHY-M2267-A0"/>
    <s v="GUIDE X AXIS ASSY"/>
    <n v="3"/>
    <n v="3"/>
    <n v="3318.58"/>
    <s v="CNY"/>
    <n v="1.2"/>
    <n v="3318.58"/>
    <n v="3982.2959999999998"/>
    <s v="C66SZX-SMT SERVICE"/>
    <s v="Hai Xin Technology(ShenZhen) Company Limited."/>
    <s v="Same"/>
    <n v="905843"/>
    <n v="1812"/>
    <s v="309ASY INV-PTS SALES"/>
    <n v="0"/>
    <s v="PO2107000846"/>
    <n v="804708"/>
    <s v="海星科技（深圳）有限公司"/>
    <n v="0"/>
    <x v="2"/>
    <x v="6"/>
    <s v="Q3"/>
    <x v="2"/>
    <x v="0"/>
  </r>
  <r>
    <s v="ESHL"/>
    <s v="SZX"/>
    <x v="0"/>
    <d v="2021-10-12T00:00:00"/>
    <x v="0"/>
    <n v="14104127"/>
    <n v="44481"/>
    <s v="YMCT|KHY-M221A-A0"/>
    <s v="COVER DUCT ASSY."/>
    <n v="3"/>
    <n v="3"/>
    <n v="1353.98"/>
    <s v="CNY"/>
    <n v="1.2"/>
    <n v="1353.98"/>
    <n v="1624.7760000000001"/>
    <s v="C66SZX-SMT SERVICE"/>
    <s v="Hai Xin Technology(ShenZhen) Company Limited."/>
    <s v="Same"/>
    <n v="905843"/>
    <n v="750"/>
    <s v="309ASY INV-PTS SALES"/>
    <n v="0"/>
    <s v="PO2107000846"/>
    <n v="804708"/>
    <s v="海星科技（深圳）有限公司"/>
    <n v="0"/>
    <x v="2"/>
    <x v="6"/>
    <s v="Q3"/>
    <x v="2"/>
    <x v="0"/>
  </r>
  <r>
    <s v="ESHL"/>
    <s v="BJS"/>
    <x v="0"/>
    <d v="2021-10-12T00:00:00"/>
    <x v="2"/>
    <n v="14104128"/>
    <n v="44481"/>
    <s v="HELI|593555"/>
    <s v="HIGH TEMPERATURE LUBE OIL (250ML)"/>
    <n v="3"/>
    <n v="3"/>
    <n v="2235.9"/>
    <s v="CNY"/>
    <n v="1.2"/>
    <n v="2235.9"/>
    <n v="2683.08"/>
    <s v="C66BJS-SMT SERVICE"/>
    <s v="Weifang Goertek Microelectronics Co., Ltd."/>
    <s v="Same"/>
    <n v="905729"/>
    <n v="1392.28"/>
    <s v="309ASY INV-PTS SALES"/>
    <n v="0"/>
    <s v="20013962-15"/>
    <n v="804726"/>
    <s v="潍坊歌尔微电子有限公司"/>
    <n v="0"/>
    <x v="2"/>
    <x v="6"/>
    <s v="Q3"/>
    <x v="2"/>
    <x v="1"/>
  </r>
  <r>
    <s v="ESHL"/>
    <s v="BJS"/>
    <x v="0"/>
    <d v="2021-10-12T00:00:00"/>
    <x v="2"/>
    <n v="14104129"/>
    <n v="44481"/>
    <s v="HELI|593555"/>
    <s v="HIGH TEMPERATURE LUBE OIL (250ML)"/>
    <n v="3"/>
    <n v="3"/>
    <n v="2235.9"/>
    <s v="CNY"/>
    <n v="1.2"/>
    <n v="2235.9"/>
    <n v="2683.08"/>
    <s v="C66BJS-SMT SERVICE"/>
    <s v="Weifang Goertek Microelectronics Co., Ltd."/>
    <s v="Same"/>
    <n v="905755"/>
    <n v="1392.28"/>
    <s v="309ASY INV-PTS SALES"/>
    <n v="0"/>
    <s v="20013962-17"/>
    <n v="804728"/>
    <s v="潍坊歌尔微电子有限公司"/>
    <n v="0"/>
    <x v="2"/>
    <x v="6"/>
    <s v="Q3"/>
    <x v="2"/>
    <x v="1"/>
  </r>
  <r>
    <s v="ESHL"/>
    <s v="BJS"/>
    <x v="0"/>
    <d v="2021-10-12T00:00:00"/>
    <x v="2"/>
    <n v="14104130"/>
    <n v="44481"/>
    <s v="HELI|593555"/>
    <s v="HIGH TEMPERATURE LUBE OIL (250ML)"/>
    <n v="1"/>
    <n v="1"/>
    <n v="745.3"/>
    <s v="CNY"/>
    <n v="1.2"/>
    <n v="745.3"/>
    <n v="894.3599999999999"/>
    <s v="C66BJS-SMT SERVICE"/>
    <s v="Weifang Goertek Microelectronics Co., Ltd."/>
    <s v="Same"/>
    <n v="905762"/>
    <n v="464.09"/>
    <s v="309ASY INV-PTS SALES"/>
    <n v="0"/>
    <s v="20013962-20"/>
    <n v="804731"/>
    <s v="潍坊歌尔微电子有限公司"/>
    <n v="0"/>
    <x v="2"/>
    <x v="6"/>
    <s v="Q3"/>
    <x v="2"/>
    <x v="1"/>
  </r>
  <r>
    <s v="ESHL"/>
    <s v="BJS"/>
    <x v="0"/>
    <d v="2021-10-12T00:00:00"/>
    <x v="2"/>
    <n v="14104130"/>
    <n v="44481"/>
    <s v="HELI|593555"/>
    <s v="HIGH TEMPERATURE LUBE OIL (250ML)"/>
    <n v="1"/>
    <n v="1"/>
    <n v="745.3"/>
    <s v="CNY"/>
    <n v="1.2"/>
    <n v="745.3"/>
    <n v="894.3599999999999"/>
    <s v="C66BJS-SMT SERVICE"/>
    <s v="Weifang Goertek Microelectronics Co., Ltd."/>
    <s v="Same"/>
    <n v="905762"/>
    <n v="464.09"/>
    <s v="309ASY INV-PTS SALES"/>
    <n v="0"/>
    <s v="20013962-20"/>
    <n v="804731"/>
    <s v="潍坊歌尔微电子有限公司"/>
    <n v="0"/>
    <x v="2"/>
    <x v="6"/>
    <s v="Q3"/>
    <x v="2"/>
    <x v="1"/>
  </r>
  <r>
    <s v="ESHL"/>
    <s v="SHA"/>
    <x v="0"/>
    <d v="2021-10-12T00:00:00"/>
    <x v="0"/>
    <n v="14104131"/>
    <n v="44481"/>
    <s v="YMCT|KLV-M1342-00"/>
    <s v="FRAME 3"/>
    <n v="2"/>
    <n v="2"/>
    <n v="2516.81"/>
    <s v="CNY"/>
    <n v="1.2"/>
    <n v="2516.81"/>
    <n v="3020.172"/>
    <s v="C66SHA-SERVICE GROUP"/>
    <s v="Lance Vehicle Technology Co., Ltd."/>
    <s v="Same"/>
    <n v="905839"/>
    <n v="1248"/>
    <s v="309ASY INV-PTS SALES"/>
    <n v="0"/>
    <n v="0"/>
    <n v="804681"/>
    <s v="江苏中科朗恩斯车辆科技有限公司"/>
    <n v="0"/>
    <x v="2"/>
    <x v="6"/>
    <s v="Q3"/>
    <x v="2"/>
    <x v="3"/>
  </r>
  <r>
    <s v="ESHL"/>
    <s v="SHA"/>
    <x v="0"/>
    <d v="2021-10-12T00:00:00"/>
    <x v="0"/>
    <n v="14104131"/>
    <n v="44481"/>
    <s v="YMCT|K46-M1374-12"/>
    <s v="HINGE 2"/>
    <n v="4"/>
    <n v="4"/>
    <n v="665.49"/>
    <s v="CNY"/>
    <n v="1.2"/>
    <n v="665.49"/>
    <n v="798.58799999999997"/>
    <s v="C66SHA-SERVICE GROUP"/>
    <s v="Lance Vehicle Technology Co., Ltd."/>
    <s v="Same"/>
    <n v="905839"/>
    <n v="332"/>
    <s v="309ASY INV-PTS SALES"/>
    <n v="0"/>
    <n v="0"/>
    <n v="804681"/>
    <s v="江苏中科朗恩斯车辆科技有限公司"/>
    <n v="0"/>
    <x v="2"/>
    <x v="6"/>
    <s v="Q3"/>
    <x v="2"/>
    <x v="3"/>
  </r>
  <r>
    <s v="ESHL"/>
    <s v="SHA"/>
    <x v="0"/>
    <d v="2021-10-12T00:00:00"/>
    <x v="0"/>
    <n v="14104132"/>
    <n v="44481"/>
    <s v="YMCT|90990-25J026"/>
    <s v="BEARING"/>
    <n v="40"/>
    <n v="40"/>
    <n v="4814.16"/>
    <s v="CNY"/>
    <n v="1.2"/>
    <n v="4814.16"/>
    <n v="5776.9919999999993"/>
    <s v="C66SHA-SERVICE GROUP"/>
    <s v="ZHEJIANG CHINT ELECTRICS CO.,LTD"/>
    <s v="Same"/>
    <n v="905840"/>
    <n v="2678.4"/>
    <s v="309ASY INV-PTS SALES"/>
    <n v="0"/>
    <n v="0"/>
    <n v="804686"/>
    <s v="浙江正泰电器股份有限公司"/>
    <n v="0"/>
    <x v="2"/>
    <x v="6"/>
    <s v="Q3"/>
    <x v="2"/>
    <x v="3"/>
  </r>
  <r>
    <s v="ESHL"/>
    <s v="SHA"/>
    <x v="0"/>
    <d v="2021-10-12T00:00:00"/>
    <x v="0"/>
    <n v="14104132"/>
    <n v="44481"/>
    <s v="YMCT|KKE-M652N-00"/>
    <s v="SENSOR U2 ORG ASSY"/>
    <n v="1"/>
    <n v="1"/>
    <n v="501.77"/>
    <s v="CNY"/>
    <n v="1.2"/>
    <n v="501.77"/>
    <n v="602.12399999999991"/>
    <s v="C66SHA-SERVICE GROUP"/>
    <s v="ZHEJIANG CHINT ELECTRICS CO.,LTD"/>
    <s v="Same"/>
    <n v="905840"/>
    <n v="240.72"/>
    <s v="309ASY INV-PTS SALES"/>
    <n v="0"/>
    <n v="0"/>
    <n v="804686"/>
    <s v="浙江正泰电器股份有限公司"/>
    <n v="0"/>
    <x v="2"/>
    <x v="6"/>
    <s v="Q3"/>
    <x v="2"/>
    <x v="3"/>
  </r>
  <r>
    <s v="ESHL"/>
    <s v="SHA"/>
    <x v="2"/>
    <d v="2021-10-12T00:00:00"/>
    <x v="0"/>
    <n v="14104133"/>
    <n v="44481"/>
    <s v="YMCT|KHJ-MC100-00"/>
    <s v="SS TAPE FEEDER 8mm"/>
    <n v="20"/>
    <n v="20"/>
    <n v="63486.73"/>
    <s v="CNY"/>
    <n v="1.2"/>
    <n v="63486.73"/>
    <n v="76184.076000000001"/>
    <s v="C66SHA-SERVICE GROUP"/>
    <s v="Ningbo Hanpu Tools Co., Ltd."/>
    <s v="Same"/>
    <n v="905841"/>
    <n v="51615.4"/>
    <s v="309ASY INV-PTS SALES"/>
    <n v="0"/>
    <n v="0"/>
    <n v="804693"/>
    <s v="宁波汉浦工具有限公司"/>
    <n v="0"/>
    <x v="2"/>
    <x v="6"/>
    <s v="Q3"/>
    <x v="2"/>
    <x v="3"/>
  </r>
  <r>
    <s v="ESHL"/>
    <s v="SHA"/>
    <x v="2"/>
    <d v="2021-10-12T00:00:00"/>
    <x v="0"/>
    <n v="14104133"/>
    <n v="44481"/>
    <s v="YMCT|KHJ-MC200-00"/>
    <s v="SS TAPE FEEDER 12/16mm"/>
    <n v="5"/>
    <n v="5"/>
    <n v="21610.62"/>
    <s v="CNY"/>
    <n v="1.2"/>
    <n v="21610.62"/>
    <n v="25932.743999999999"/>
    <s v="C66SHA-SERVICE GROUP"/>
    <s v="Ningbo Hanpu Tools Co., Ltd."/>
    <s v="Same"/>
    <n v="905841"/>
    <n v="17923.36"/>
    <s v="309ASY INV-PTS SALES"/>
    <n v="0"/>
    <n v="0"/>
    <n v="804693"/>
    <s v="宁波汉浦工具有限公司"/>
    <n v="0"/>
    <x v="2"/>
    <x v="6"/>
    <s v="Q3"/>
    <x v="2"/>
    <x v="3"/>
  </r>
  <r>
    <s v="ESHL"/>
    <s v="SZX"/>
    <x v="0"/>
    <d v="2021-10-13T00:00:00"/>
    <x v="1"/>
    <n v="14104134"/>
    <n v="44482"/>
    <s v="ZMTR|KV7-M921D-10"/>
    <s v="PIN"/>
    <n v="1"/>
    <n v="1"/>
    <n v="106.19"/>
    <s v="CNY"/>
    <n v="1.2"/>
    <n v="106.19"/>
    <n v="127.428"/>
    <s v="C66SZX-SMT SERVICE"/>
    <s v="JiangXi Netis Technology Co., Ltd."/>
    <s v="Same"/>
    <n v="905847"/>
    <n v="77.67"/>
    <s v="309ASY INV-PTS SALES"/>
    <n v="0"/>
    <n v="0"/>
    <n v="804962"/>
    <s v="江西网是科技有限公司"/>
    <n v="0"/>
    <x v="2"/>
    <x v="6"/>
    <s v="Q3"/>
    <x v="2"/>
    <x v="0"/>
  </r>
  <r>
    <s v="ESHL"/>
    <s v="SZX"/>
    <x v="0"/>
    <d v="2021-10-13T00:00:00"/>
    <x v="0"/>
    <n v="14104134"/>
    <n v="44482"/>
    <s v="YMCT|KKT-M712S-A0"/>
    <s v="SHAFT 2,SPARE"/>
    <n v="1"/>
    <n v="1"/>
    <n v="4424.78"/>
    <s v="CNY"/>
    <n v="1.2"/>
    <n v="4424.78"/>
    <n v="5309.7359999999999"/>
    <s v="C66SZX-SMT SERVICE"/>
    <s v="JiangXi Netis Technology Co., Ltd."/>
    <s v="Same"/>
    <n v="905847"/>
    <n v="2519"/>
    <s v="309ASY INV-PTS SALES"/>
    <n v="0"/>
    <n v="0"/>
    <n v="804962"/>
    <s v="江西网是科技有限公司"/>
    <n v="0"/>
    <x v="2"/>
    <x v="6"/>
    <s v="Q3"/>
    <x v="2"/>
    <x v="0"/>
  </r>
  <r>
    <s v="ESHL"/>
    <s v="BJS"/>
    <x v="0"/>
    <d v="2021-10-15T00:00:00"/>
    <x v="2"/>
    <n v="14104135"/>
    <n v="44484"/>
    <s v="HELI|593555"/>
    <s v="HIGH TEMPERATURE LUBE OIL (250ML)"/>
    <n v="2"/>
    <n v="2"/>
    <n v="1490.6"/>
    <s v="CNY"/>
    <n v="1.2"/>
    <n v="1490.6"/>
    <n v="1788.7199999999998"/>
    <s v="C66BJS-SMT SERVICE"/>
    <s v="Goertek Microelectronics Inc."/>
    <s v="Same"/>
    <n v="905760"/>
    <n v="928.19"/>
    <s v="309ASY INV-PTS SALES"/>
    <n v="0"/>
    <s v="S202105210044-2"/>
    <n v="804856"/>
    <s v="歌尔微电子股份有限公司"/>
    <n v="0"/>
    <x v="2"/>
    <x v="6"/>
    <s v="Q3"/>
    <x v="2"/>
    <x v="1"/>
  </r>
  <r>
    <s v="ESHL"/>
    <s v="BJS"/>
    <x v="0"/>
    <d v="2021-10-15T00:00:00"/>
    <x v="2"/>
    <n v="14104136"/>
    <n v="44484"/>
    <s v="HELI|8152C"/>
    <s v="WATER FILTER HOUSING, CHINA"/>
    <n v="3"/>
    <n v="3"/>
    <n v="2032.75"/>
    <s v="CNY"/>
    <n v="1.2"/>
    <n v="2032.75"/>
    <n v="2439.2999999999997"/>
    <s v="C66BJS-SMT SERVICE"/>
    <s v="Goertek Microelectronics Inc."/>
    <s v="Same"/>
    <n v="905796"/>
    <n v="1236.96"/>
    <s v="309ASY INV-PTS SALES"/>
    <n v="0"/>
    <s v="S202105210044-3"/>
    <n v="804860"/>
    <s v="歌尔微电子股份有限公司"/>
    <n v="0"/>
    <x v="2"/>
    <x v="6"/>
    <s v="Q3"/>
    <x v="2"/>
    <x v="1"/>
  </r>
  <r>
    <s v="ESHL"/>
    <s v="BJS"/>
    <x v="0"/>
    <d v="2021-10-15T00:00:00"/>
    <x v="2"/>
    <n v="14104137"/>
    <n v="44484"/>
    <s v="HELI|593555"/>
    <s v="HIGH TEMPERATURE LUBE OIL (250ML)"/>
    <n v="4"/>
    <n v="4"/>
    <n v="2981.2"/>
    <s v="CNY"/>
    <n v="1.2"/>
    <n v="2981.2"/>
    <n v="3577.4399999999996"/>
    <s v="C66BJS-SMT SERVICE"/>
    <s v="Weifang Goertek Microelectronics Co., Ltd."/>
    <s v="Same"/>
    <n v="905823"/>
    <n v="1856.37"/>
    <s v="309ASY INV-PTS SALES"/>
    <n v="0"/>
    <s v="20013962-21"/>
    <n v="804812"/>
    <s v="潍坊歌尔微电子有限公司"/>
    <n v="0"/>
    <x v="2"/>
    <x v="6"/>
    <s v="Q3"/>
    <x v="2"/>
    <x v="1"/>
  </r>
  <r>
    <s v="ESHL"/>
    <s v="BJS"/>
    <x v="0"/>
    <d v="2021-10-15T00:00:00"/>
    <x v="2"/>
    <n v="14104138"/>
    <n v="44484"/>
    <s v="HELI|593555"/>
    <s v="HIGH TEMPERATURE LUBE OIL (250ML)"/>
    <n v="4"/>
    <n v="4"/>
    <n v="2981.2"/>
    <s v="CNY"/>
    <n v="1.2"/>
    <n v="2981.2"/>
    <n v="3577.4399999999996"/>
    <s v="C66BJS-SMT SERVICE"/>
    <s v="Weifang Goertek Electronics Co., Ltd."/>
    <s v="Same"/>
    <n v="905827"/>
    <n v="1856.37"/>
    <s v="309ASY INV-PTS SALES"/>
    <n v="0"/>
    <s v="2020061403-6"/>
    <n v="804866"/>
    <s v="潍坊歌尔电子有限公司"/>
    <n v="0"/>
    <x v="2"/>
    <x v="6"/>
    <s v="Q3"/>
    <x v="2"/>
    <x v="1"/>
  </r>
  <r>
    <s v="ESHL"/>
    <s v="CTU"/>
    <x v="0"/>
    <d v="2021-10-19T00:00:00"/>
    <x v="0"/>
    <n v="14104139"/>
    <n v="44488"/>
    <s v="YMCT|KLW-M5802-T3"/>
    <s v="HEAD SERVO UNIT ASSY"/>
    <n v="1"/>
    <n v="1"/>
    <n v="7176.11"/>
    <s v="CNY"/>
    <n v="1.2"/>
    <n v="7176.11"/>
    <n v="8611.3319999999985"/>
    <s v="C66CTU-SERVICE GROUP"/>
    <s v="Chongqing Mitian Communication Equipment Manufactu"/>
    <s v="Same"/>
    <n v="905849"/>
    <n v="3936"/>
    <s v="309ASY INV-PTS SALES"/>
    <n v="0"/>
    <n v="0"/>
    <n v="805692"/>
    <s v="重庆幂天通讯设备制造有限责任公司"/>
    <n v="0"/>
    <x v="2"/>
    <x v="6"/>
    <s v="Q3"/>
    <x v="2"/>
    <x v="2"/>
  </r>
  <r>
    <s v="ESHL"/>
    <s v="SHA"/>
    <x v="0"/>
    <d v="2021-10-19T00:00:00"/>
    <x v="0"/>
    <n v="14104140"/>
    <n v="44488"/>
    <s v="YMCT|KHW-M3852-A0"/>
    <s v="GREASE GUN SET"/>
    <n v="1"/>
    <n v="1"/>
    <n v="1728.32"/>
    <s v="CNY"/>
    <n v="1.2"/>
    <n v="1728.32"/>
    <n v="2073.9839999999999"/>
    <s v="C66SHA-SERVICE GROUP"/>
    <s v="Shanghai Yurui Technology Co., Ltd."/>
    <s v="Same"/>
    <n v="905848"/>
    <n v="0"/>
    <s v="309ASY INV-PTS SALES"/>
    <n v="0"/>
    <n v="0"/>
    <n v="805685"/>
    <s v="上海昱锐科技有限公司"/>
    <n v="0"/>
    <x v="2"/>
    <x v="6"/>
    <s v="Q3"/>
    <x v="2"/>
    <x v="3"/>
  </r>
  <r>
    <s v="ESHL"/>
    <s v="SHA"/>
    <x v="0"/>
    <d v="2021-10-19T00:00:00"/>
    <x v="0"/>
    <n v="14104140"/>
    <n v="44488"/>
    <s v="YMCT|KHY-M7154-01"/>
    <s v="BIT"/>
    <n v="1"/>
    <n v="1"/>
    <n v="472.57"/>
    <s v="CNY"/>
    <n v="1.2"/>
    <n v="472.57"/>
    <n v="567.08399999999995"/>
    <s v="C66SHA-SERVICE GROUP"/>
    <s v="Shanghai Yurui Technology Co., Ltd."/>
    <s v="Same"/>
    <n v="905848"/>
    <n v="0"/>
    <s v="309ASY INV-PTS SALES"/>
    <n v="0"/>
    <n v="0"/>
    <n v="805685"/>
    <s v="上海昱锐科技有限公司"/>
    <n v="0"/>
    <x v="2"/>
    <x v="6"/>
    <s v="Q3"/>
    <x v="2"/>
    <x v="3"/>
  </r>
  <r>
    <s v="ESHL"/>
    <s v="CTU"/>
    <x v="0"/>
    <d v="2021-10-19T00:00:00"/>
    <x v="2"/>
    <n v="14104141"/>
    <n v="44488"/>
    <s v="HELI|8200C"/>
    <s v="PNP TYPE DIFFUSE PHOTO SENSOR- (SMEMA sensor without reflector)"/>
    <n v="1"/>
    <n v="1"/>
    <n v="2040.71"/>
    <s v="CNY"/>
    <n v="1.2"/>
    <n v="2040.71"/>
    <n v="2448.8519999999999"/>
    <s v="C66CTU-SERVICE GROUP"/>
    <s v="Chongqing Wanfei Electronic Technology Co.,Ltd."/>
    <s v="Same"/>
    <n v="905850"/>
    <n v="1410.29"/>
    <s v="309ASY INV-PTS SALES"/>
    <n v="0"/>
    <n v="0"/>
    <n v="805696"/>
    <s v="重庆皖飞电子技术有限公司"/>
    <n v="0"/>
    <x v="2"/>
    <x v="6"/>
    <s v="Q3"/>
    <x v="2"/>
    <x v="2"/>
  </r>
  <r>
    <s v="ESHL"/>
    <s v="CTU"/>
    <x v="0"/>
    <d v="2021-10-19T00:00:00"/>
    <x v="2"/>
    <n v="14104141"/>
    <n v="44488"/>
    <s v="HELI|8170C"/>
    <s v="QUICK DISCONNECT M, 3/8 NPT"/>
    <n v="2"/>
    <n v="2"/>
    <n v="484.96"/>
    <s v="CNY"/>
    <n v="1.2"/>
    <n v="484.96"/>
    <n v="581.952"/>
    <s v="C66CTU-SERVICE GROUP"/>
    <s v="Chongqing Wanfei Electronic Technology Co.,Ltd."/>
    <s v="Same"/>
    <n v="905850"/>
    <n v="335.04"/>
    <s v="309ASY INV-PTS SALES"/>
    <n v="0"/>
    <n v="0"/>
    <n v="805696"/>
    <s v="重庆皖飞电子技术有限公司"/>
    <n v="0"/>
    <x v="2"/>
    <x v="6"/>
    <s v="Q3"/>
    <x v="2"/>
    <x v="2"/>
  </r>
  <r>
    <s v="ESHL"/>
    <s v="CTU"/>
    <x v="0"/>
    <d v="2021-10-19T00:00:00"/>
    <x v="2"/>
    <n v="14104141"/>
    <n v="44488"/>
    <s v="HELI|8171C"/>
    <s v="QUICK DISCONNECT F, 3/8 NPT"/>
    <n v="2"/>
    <n v="2"/>
    <n v="1072.57"/>
    <s v="CNY"/>
    <n v="1.2"/>
    <n v="1072.57"/>
    <n v="1287.0839999999998"/>
    <s v="C66CTU-SERVICE GROUP"/>
    <s v="Chongqing Wanfei Electronic Technology Co.,Ltd."/>
    <s v="Same"/>
    <n v="905850"/>
    <n v="739.56"/>
    <s v="309ASY INV-PTS SALES"/>
    <n v="0"/>
    <n v="0"/>
    <n v="805696"/>
    <s v="重庆皖飞电子技术有限公司"/>
    <n v="0"/>
    <x v="2"/>
    <x v="6"/>
    <s v="Q3"/>
    <x v="2"/>
    <x v="2"/>
  </r>
  <r>
    <s v="ESHL"/>
    <s v="SZX"/>
    <x v="3"/>
    <d v="2021-10-20T00:00:00"/>
    <x v="1"/>
    <n v="13100204"/>
    <n v="44489"/>
    <s v="JUKI|REPAIR CHARGE"/>
    <s v="REPAIR CHARGE"/>
    <n v="1"/>
    <n v="1"/>
    <n v="16814.16"/>
    <s v="CNY"/>
    <n v="1.2"/>
    <n v="16814.16"/>
    <n v="20176.991999999998"/>
    <s v="C66SZX-SMT SERVICE"/>
    <s v="SHENZHEN STANLEY ELECTRIC CO., LTD."/>
    <s v="Same"/>
    <n v="905851"/>
    <n v="0"/>
    <s v="309ASY INV-CONTRACT"/>
    <n v="0"/>
    <n v="0"/>
    <n v="0"/>
    <s v="深圳斯坦雷电气有限公司"/>
    <n v="0"/>
    <x v="2"/>
    <x v="6"/>
    <s v="Q3"/>
    <x v="2"/>
    <x v="0"/>
  </r>
  <r>
    <s v="ESHL"/>
    <s v="BJS"/>
    <x v="1"/>
    <d v="2021-10-21T00:00:00"/>
    <x v="2"/>
    <n v="12101168"/>
    <n v="44490"/>
    <s v="HELI|REPAIR CHARGE"/>
    <s v="REPAIR CHARGE"/>
    <n v="1"/>
    <n v="1"/>
    <n v="179780"/>
    <s v="CNY"/>
    <n v="1.2"/>
    <n v="179780"/>
    <n v="215736"/>
    <s v="C66BJS-SMT SERVICE"/>
    <s v="GoerTek Inc."/>
    <s v="Same"/>
    <n v="905828"/>
    <n v="0"/>
    <s v="309ASY INV-NON-CON"/>
    <n v="0"/>
    <n v="80648"/>
    <n v="0"/>
    <s v="歌尔股份有限公司"/>
    <n v="0"/>
    <x v="2"/>
    <x v="6"/>
    <s v="Q3"/>
    <x v="2"/>
    <x v="1"/>
  </r>
  <r>
    <s v="ESHL"/>
    <s v="SZX"/>
    <x v="3"/>
    <d v="2021-10-21T00:00:00"/>
    <x v="0"/>
    <n v="13100205"/>
    <n v="44490"/>
    <s v="YMCT|REPAIR CHARGE"/>
    <s v="REPAIR CHARGE"/>
    <n v="1"/>
    <n v="1"/>
    <n v="12389.38"/>
    <s v="CNY"/>
    <n v="1.2"/>
    <n v="12389.38"/>
    <n v="14867.255999999998"/>
    <s v="C66SZX-SMT SERVICE"/>
    <s v="Shenzhen Maichi Security&amp;Surveillance Technology C"/>
    <s v="Same"/>
    <n v="905856"/>
    <n v="0"/>
    <s v="309ASY INV-CONTRACT"/>
    <n v="0"/>
    <n v="0"/>
    <n v="0"/>
    <s v="深圳市麦驰安防技术有限公司"/>
    <n v="0"/>
    <x v="2"/>
    <x v="6"/>
    <s v="Q3"/>
    <x v="2"/>
    <x v="0"/>
  </r>
  <r>
    <s v="ESHL"/>
    <s v="SZX"/>
    <x v="0"/>
    <d v="2021-10-21T00:00:00"/>
    <x v="0"/>
    <n v="14104142"/>
    <n v="44490"/>
    <s v="YMCT|KHU-M3756-01"/>
    <s v="PUMP"/>
    <n v="2"/>
    <n v="2"/>
    <n v="10200"/>
    <s v="CNY"/>
    <n v="1.2"/>
    <n v="10200"/>
    <n v="12240"/>
    <s v="C66SZX-SMT SERVICE"/>
    <s v="Shangrao Luxvisions Innovation Technology Limited"/>
    <s v="Same"/>
    <n v="905852"/>
    <n v="5738"/>
    <s v="309ASY INV-PTS SALES"/>
    <n v="0"/>
    <n v="0"/>
    <n v="806017"/>
    <s v="上饶市立景创新科技有限公司"/>
    <n v="0"/>
    <x v="2"/>
    <x v="6"/>
    <s v="Q3"/>
    <x v="2"/>
    <x v="0"/>
  </r>
  <r>
    <s v="ESHL"/>
    <s v="SZX"/>
    <x v="0"/>
    <d v="2021-10-21T00:00:00"/>
    <x v="0"/>
    <n v="14104142"/>
    <n v="44490"/>
    <s v="YMCT|KHY-M7310-01"/>
    <s v="RFK.MULTI CAM.YS12"/>
    <n v="3"/>
    <n v="3"/>
    <n v="173893.8"/>
    <s v="CNY"/>
    <n v="1.2"/>
    <n v="173893.8"/>
    <n v="208672.55999999997"/>
    <s v="C66SZX-SMT SERVICE"/>
    <s v="Shangrao Luxvisions Innovation Technology Limited"/>
    <s v="Same"/>
    <n v="905852"/>
    <n v="137379"/>
    <s v="309ASY INV-PTS SALES"/>
    <n v="0"/>
    <n v="0"/>
    <n v="806017"/>
    <s v="上饶市立景创新科技有限公司"/>
    <n v="0"/>
    <x v="2"/>
    <x v="6"/>
    <s v="Q3"/>
    <x v="2"/>
    <x v="0"/>
  </r>
  <r>
    <s v="ESHL"/>
    <s v="SZX"/>
    <x v="0"/>
    <d v="2021-10-21T00:00:00"/>
    <x v="0"/>
    <n v="14104143"/>
    <n v="44490"/>
    <s v="YMCT|K48-M3852-01"/>
    <s v="GREASE GUN"/>
    <n v="2"/>
    <n v="2"/>
    <n v="1504.42"/>
    <s v="CNY"/>
    <n v="1.2"/>
    <n v="1504.42"/>
    <n v="1805.3040000000001"/>
    <s v="C66SZX-SMT SERVICE"/>
    <s v="Hai Xin Technology(ShenZhen) Company Limited."/>
    <s v="Same"/>
    <n v="905854"/>
    <n v="898.56"/>
    <s v="309ASY INV-PTS SALES"/>
    <n v="0"/>
    <s v="PO2108000353"/>
    <n v="806030"/>
    <s v="海星科技（深圳）有限公司"/>
    <n v="0"/>
    <x v="2"/>
    <x v="6"/>
    <s v="Q3"/>
    <x v="2"/>
    <x v="0"/>
  </r>
  <r>
    <s v="ESHL"/>
    <s v="SZX"/>
    <x v="0"/>
    <d v="2021-10-21T00:00:00"/>
    <x v="0"/>
    <n v="14104143"/>
    <n v="44490"/>
    <s v="YMCT|K48-M3854-00"/>
    <s v="NOZZLE GREASE"/>
    <n v="2"/>
    <n v="2"/>
    <n v="1061.95"/>
    <s v="CNY"/>
    <n v="1.2"/>
    <n v="1061.95"/>
    <n v="1274.3399999999999"/>
    <s v="C66SZX-SMT SERVICE"/>
    <s v="Hai Xin Technology(ShenZhen) Company Limited."/>
    <s v="Same"/>
    <n v="905854"/>
    <n v="860"/>
    <s v="309ASY INV-PTS SALES"/>
    <n v="0"/>
    <s v="PO2108000353"/>
    <n v="806030"/>
    <s v="海星科技（深圳）有限公司"/>
    <n v="0"/>
    <x v="2"/>
    <x v="6"/>
    <s v="Q3"/>
    <x v="2"/>
    <x v="0"/>
  </r>
  <r>
    <s v="ESHL"/>
    <s v="SZX"/>
    <x v="0"/>
    <d v="2021-10-21T00:00:00"/>
    <x v="0"/>
    <n v="14104143"/>
    <n v="44490"/>
    <s v="YMCT|K48-M3857-00"/>
    <s v="NOZZLE,GREASE"/>
    <n v="2"/>
    <n v="2"/>
    <n v="1557.52"/>
    <s v="CNY"/>
    <n v="1.2"/>
    <n v="1557.52"/>
    <n v="1869.0239999999999"/>
    <s v="C66SZX-SMT SERVICE"/>
    <s v="Hai Xin Technology(ShenZhen) Company Limited."/>
    <s v="Same"/>
    <n v="905854"/>
    <n v="568"/>
    <s v="309ASY INV-PTS SALES"/>
    <n v="0"/>
    <s v="PO2108000353"/>
    <n v="806030"/>
    <s v="海星科技（深圳）有限公司"/>
    <n v="0"/>
    <x v="2"/>
    <x v="6"/>
    <s v="Q3"/>
    <x v="2"/>
    <x v="0"/>
  </r>
  <r>
    <s v="ESHL"/>
    <s v="SZX"/>
    <x v="0"/>
    <d v="2021-10-21T00:00:00"/>
    <x v="1"/>
    <n v="14104144"/>
    <n v="44490"/>
    <s v="ZMTR|303-LN"/>
    <s v="SPECIAL NOZZLE"/>
    <n v="3"/>
    <n v="3"/>
    <n v="4162.83"/>
    <s v="CNY"/>
    <n v="1.2"/>
    <n v="4162.83"/>
    <n v="4995.3959999999997"/>
    <s v="C66SZX-SMT SERVICE"/>
    <s v="Dongguan Cowell Optic Electronics Co., Ltd."/>
    <s v="Same"/>
    <n v="905853"/>
    <n v="929.19"/>
    <s v="309ASY INV-PTS SALES"/>
    <n v="0"/>
    <n v="0"/>
    <n v="806046"/>
    <s v="东莞高伟光学电子有限公司"/>
    <n v="0"/>
    <x v="2"/>
    <x v="6"/>
    <s v="Q3"/>
    <x v="2"/>
    <x v="0"/>
  </r>
  <r>
    <s v="ESHL"/>
    <s v="SZX"/>
    <x v="0"/>
    <d v="2021-10-21T00:00:00"/>
    <x v="0"/>
    <n v="14104144"/>
    <n v="44490"/>
    <s v="YMCT|KMF-M653J-00"/>
    <s v="SEN.HOOK PLT ASSY"/>
    <n v="1"/>
    <n v="1"/>
    <n v="2035.4"/>
    <s v="CNY"/>
    <n v="1.2"/>
    <n v="2035.4"/>
    <n v="2442.48"/>
    <s v="C66SZX-SMT SERVICE"/>
    <s v="Dongguan Cowell Optic Electronics Co., Ltd."/>
    <s v="Same"/>
    <n v="905853"/>
    <n v="0"/>
    <s v="309ASY INV-PTS SALES"/>
    <n v="0"/>
    <n v="0"/>
    <n v="806046"/>
    <s v="东莞高伟光学电子有限公司"/>
    <n v="0"/>
    <x v="2"/>
    <x v="6"/>
    <s v="Q3"/>
    <x v="2"/>
    <x v="0"/>
  </r>
  <r>
    <s v="ESHL"/>
    <s v="SZX"/>
    <x v="0"/>
    <d v="2021-10-21T00:00:00"/>
    <x v="1"/>
    <n v="14104145"/>
    <n v="44490"/>
    <s v="ZMTR|K48-M3856-00X"/>
    <s v="GREASE PACK(NSL)"/>
    <n v="6"/>
    <n v="6"/>
    <n v="0"/>
    <s v="CNY"/>
    <n v="1.2"/>
    <n v="0"/>
    <n v="0"/>
    <s v="C66SZX-SMT SERVICE"/>
    <s v="Shenzhen Maichi Security&amp;Surveillance Technology C"/>
    <s v="Same"/>
    <n v="905857"/>
    <n v="858.46"/>
    <s v="309ASY INV-PTS SALES"/>
    <n v="0"/>
    <n v="0"/>
    <n v="806045"/>
    <s v="深圳市麦驰安防技术有限公司"/>
    <n v="0"/>
    <x v="2"/>
    <x v="6"/>
    <s v="Q3"/>
    <x v="2"/>
    <x v="0"/>
  </r>
  <r>
    <s v="ESHL"/>
    <s v="SHA"/>
    <x v="3"/>
    <d v="2021-10-25T00:00:00"/>
    <x v="0"/>
    <n v="13100206"/>
    <n v="44494"/>
    <s v="YMCT|REPAIR CHARGE"/>
    <s v="REPAIR CHARGE"/>
    <n v="1"/>
    <n v="1"/>
    <n v="5309.73"/>
    <s v="CNY"/>
    <n v="1.2"/>
    <n v="5309.73"/>
    <n v="6371.6759999999995"/>
    <s v="C66SHA-SERVICE GROUP"/>
    <s v="COSCO SHIPPING TECHNOLOGY CO., LTD"/>
    <s v="Same"/>
    <n v="905858"/>
    <n v="0"/>
    <s v="309ASY INV-CONTRACT"/>
    <n v="0"/>
    <n v="0"/>
    <n v="0"/>
    <s v="中远海运科技股份有限公司"/>
    <n v="0"/>
    <x v="2"/>
    <x v="6"/>
    <s v="Q3"/>
    <x v="2"/>
    <x v="3"/>
  </r>
  <r>
    <s v="ESHL"/>
    <s v="SHA"/>
    <x v="0"/>
    <d v="2021-10-27T00:00:00"/>
    <x v="0"/>
    <n v="14104146"/>
    <n v="44496"/>
    <s v="YMCT|KHN-M7720-A3"/>
    <s v="NOZZLE 302A ASSY"/>
    <n v="20"/>
    <n v="20"/>
    <n v="17716.810000000001"/>
    <s v="CNY"/>
    <n v="1.2"/>
    <n v="17716.810000000001"/>
    <n v="21260.172000000002"/>
    <s v="C66SHA-SERVICE GROUP"/>
    <s v="Jiangsu Huacheng Technology Co.,Ltd."/>
    <s v="Same"/>
    <n v="905859"/>
    <n v="7657.65"/>
    <s v="309ASY INV-PTS SALES"/>
    <n v="0"/>
    <n v="0"/>
    <n v="806734"/>
    <s v="江苏华骋科技有限公司"/>
    <n v="0"/>
    <x v="2"/>
    <x v="6"/>
    <s v="Q3"/>
    <x v="2"/>
    <x v="3"/>
  </r>
  <r>
    <s v="ESHL"/>
    <s v="SHA"/>
    <x v="0"/>
    <d v="2021-11-03T00:00:00"/>
    <x v="0"/>
    <n v="14104147"/>
    <n v="44503"/>
    <s v="YMCT|KHY-M3T22-01"/>
    <s v="SHOCK ABSORBERS"/>
    <n v="2"/>
    <n v="2"/>
    <n v="1748.67"/>
    <s v="CNY"/>
    <n v="1.21"/>
    <n v="1748.67"/>
    <n v="2115.8906999999999"/>
    <s v="C66SHA-SERVICE GROUP"/>
    <s v="XIAMEN JINYIHE ELECTRONIC TECHNOLOGY CO.,LTD"/>
    <s v="Same"/>
    <n v="905861"/>
    <n v="928"/>
    <s v="309ASY INV-PTS SALES"/>
    <n v="0"/>
    <n v="0"/>
    <n v="807473"/>
    <s v="厦门市金易合电子科技有限公司"/>
    <n v="0"/>
    <x v="2"/>
    <x v="7"/>
    <s v="Q3"/>
    <x v="2"/>
    <x v="3"/>
  </r>
  <r>
    <s v="ESHL"/>
    <s v="SHA"/>
    <x v="0"/>
    <d v="2021-11-03T00:00:00"/>
    <x v="0"/>
    <n v="14104148"/>
    <n v="44503"/>
    <s v="YMCT|KMG-M5802-4C"/>
    <s v="HEAD SERVO UNIT ASSY"/>
    <n v="1"/>
    <n v="1"/>
    <n v="6908.85"/>
    <s v="CNY"/>
    <n v="1.21"/>
    <n v="6908.85"/>
    <n v="8359.7085000000006"/>
    <s v="C66SHA-SERVICE GROUP"/>
    <s v="Shanghai Yurui Technology Co., Ltd."/>
    <s v="Same"/>
    <n v="905862"/>
    <n v="3919"/>
    <s v="309ASY INV-PTS SALES"/>
    <n v="0"/>
    <n v="0"/>
    <n v="807487"/>
    <s v="上海昱锐科技有限公司"/>
    <n v="0"/>
    <x v="2"/>
    <x v="7"/>
    <s v="Q3"/>
    <x v="2"/>
    <x v="3"/>
  </r>
  <r>
    <s v="ESHL"/>
    <s v="SHA"/>
    <x v="0"/>
    <d v="2021-11-04T00:00:00"/>
    <x v="2"/>
    <n v="14104149"/>
    <n v="44504"/>
    <s v="HELI|5689"/>
    <s v="Drive Motor Brush Kit-  (Pair)"/>
    <n v="20"/>
    <n v="20"/>
    <n v="24086.19"/>
    <s v="CNY"/>
    <n v="1.21"/>
    <n v="24086.19"/>
    <n v="29144.289899999996"/>
    <s v="C66SHA-SERVICE GROUP"/>
    <s v="Hella Shanghai Electronics Co., Ltd."/>
    <s v="Same"/>
    <n v="905866"/>
    <n v="16103.01"/>
    <s v="309ASY INV-PTS SALES"/>
    <n v="0"/>
    <n v="0"/>
    <n v="807711"/>
    <s v="上海海拉电子有限公司"/>
    <n v="0"/>
    <x v="2"/>
    <x v="7"/>
    <s v="Q3"/>
    <x v="2"/>
    <x v="3"/>
  </r>
  <r>
    <s v="ESHL"/>
    <s v="CTU"/>
    <x v="0"/>
    <d v="2021-11-04T00:00:00"/>
    <x v="0"/>
    <n v="14104150"/>
    <n v="44504"/>
    <s v="YMCT|KLW-M9110-01"/>
    <s v="BELT,CONVEYOR"/>
    <n v="5"/>
    <n v="5"/>
    <n v="451.33"/>
    <s v="CNY"/>
    <n v="1.21"/>
    <n v="451.33"/>
    <n v="546.10929999999996"/>
    <s v="C66CTU-SERVICE GROUP"/>
    <s v="Chongqing Mitian Communication Equipment Manufactu"/>
    <s v="Same"/>
    <n v="905863"/>
    <n v="236.5"/>
    <s v="309ASY INV-PTS SALES"/>
    <n v="0"/>
    <n v="0"/>
    <n v="807698"/>
    <s v="重庆幂天通讯设备制造有限责任公司"/>
    <n v="0"/>
    <x v="2"/>
    <x v="7"/>
    <s v="Q3"/>
    <x v="2"/>
    <x v="2"/>
  </r>
  <r>
    <s v="ESHL"/>
    <s v="CTU"/>
    <x v="0"/>
    <d v="2021-11-04T00:00:00"/>
    <x v="0"/>
    <n v="14104151"/>
    <n v="44504"/>
    <s v="YMCT|KLA-M4506-01"/>
    <s v="HEAD I/O UNIT ASSY"/>
    <n v="1"/>
    <n v="1"/>
    <n v="1589.38"/>
    <s v="CNY"/>
    <n v="1.21"/>
    <n v="1589.38"/>
    <n v="1923.1498000000001"/>
    <s v="C66CTU-SERVICE GROUP"/>
    <s v="Chongqing Mitian Communication Equipment Manufactu"/>
    <s v="Same"/>
    <n v="905864"/>
    <n v="851"/>
    <s v="309ASY INV-PTS SALES"/>
    <n v="0"/>
    <n v="0"/>
    <n v="807700"/>
    <s v="重庆幂天通讯设备制造有限责任公司"/>
    <n v="0"/>
    <x v="2"/>
    <x v="7"/>
    <s v="Q3"/>
    <x v="2"/>
    <x v="2"/>
  </r>
  <r>
    <s v="ESHL"/>
    <s v="CTU"/>
    <x v="0"/>
    <d v="2021-11-04T00:00:00"/>
    <x v="0"/>
    <n v="14104152"/>
    <n v="44504"/>
    <s v="YMCT|KLC-M9192-00"/>
    <s v="SENSOR HEAD 2"/>
    <n v="1"/>
    <n v="1"/>
    <n v="2001.77"/>
    <s v="CNY"/>
    <n v="1.21"/>
    <n v="2001.77"/>
    <n v="2422.1417000000001"/>
    <s v="C66CTU-SERVICE GROUP"/>
    <s v="Chongqing Mitian Communication Equipment Manufactu"/>
    <s v="Same"/>
    <n v="905865"/>
    <n v="1059.78"/>
    <s v="309ASY INV-PTS SALES"/>
    <n v="0"/>
    <n v="0"/>
    <n v="807704"/>
    <s v="重庆幂天通讯设备制造有限责任公司"/>
    <n v="0"/>
    <x v="2"/>
    <x v="7"/>
    <s v="Q3"/>
    <x v="2"/>
    <x v="2"/>
  </r>
  <r>
    <s v="ESHL"/>
    <s v="SZX"/>
    <x v="0"/>
    <d v="2021-11-05T00:00:00"/>
    <x v="0"/>
    <n v="14104153"/>
    <n v="44505"/>
    <s v="YMCT|KM0-M71BC-08"/>
    <s v="RUBBER TIPS: R1-080"/>
    <n v="30"/>
    <n v="30"/>
    <n v="9300"/>
    <s v="CNY"/>
    <n v="1.21"/>
    <n v="9300"/>
    <n v="11253"/>
    <s v="C66SZX-SMT SERVICE"/>
    <s v="FUJI ELECTRIC (SHENZHEN) CO., LTD"/>
    <s v="Same"/>
    <n v="905867"/>
    <n v="5190"/>
    <s v="309ASY INV-PTS SALES"/>
    <n v="0"/>
    <n v="0"/>
    <n v="807844"/>
    <s v="富士电机（深圳）有限公司"/>
    <n v="0"/>
    <x v="2"/>
    <x v="7"/>
    <s v="Q3"/>
    <x v="2"/>
    <x v="0"/>
  </r>
  <r>
    <s v="ESHL"/>
    <s v="SZX"/>
    <x v="0"/>
    <d v="2021-11-05T00:00:00"/>
    <x v="0"/>
    <n v="14104153"/>
    <n v="44505"/>
    <s v="YMCT|KM0-M71BC-12"/>
    <s v="RUBBEER TIPS: R1-120"/>
    <n v="30"/>
    <n v="30"/>
    <n v="10500"/>
    <s v="CNY"/>
    <n v="1.21"/>
    <n v="10500"/>
    <n v="12705"/>
    <s v="C66SZX-SMT SERVICE"/>
    <s v="FUJI ELECTRIC (SHENZHEN) CO., LTD"/>
    <s v="Same"/>
    <n v="905867"/>
    <n v="5820"/>
    <s v="309ASY INV-PTS SALES"/>
    <n v="0"/>
    <n v="0"/>
    <n v="807844"/>
    <s v="富士电机（深圳）有限公司"/>
    <n v="0"/>
    <x v="2"/>
    <x v="7"/>
    <s v="Q3"/>
    <x v="2"/>
    <x v="0"/>
  </r>
  <r>
    <s v="ESHL"/>
    <s v="SZX"/>
    <x v="0"/>
    <d v="2021-11-05T00:00:00"/>
    <x v="0"/>
    <n v="14104153"/>
    <n v="44505"/>
    <s v="YMCT|KHY-M7153-10"/>
    <s v="VALVE"/>
    <n v="2"/>
    <n v="2"/>
    <n v="4900"/>
    <s v="CNY"/>
    <n v="1.21"/>
    <n v="4900"/>
    <n v="5929"/>
    <s v="C66SZX-SMT SERVICE"/>
    <s v="FUJI ELECTRIC (SHENZHEN) CO., LTD"/>
    <s v="Same"/>
    <n v="905867"/>
    <n v="2801.4"/>
    <s v="309ASY INV-PTS SALES"/>
    <n v="0"/>
    <n v="0"/>
    <n v="807844"/>
    <s v="富士电机（深圳）有限公司"/>
    <n v="0"/>
    <x v="2"/>
    <x v="7"/>
    <s v="Q3"/>
    <x v="2"/>
    <x v="0"/>
  </r>
  <r>
    <s v="ESHL"/>
    <s v="SHA"/>
    <x v="0"/>
    <d v="2021-11-08T00:00:00"/>
    <x v="0"/>
    <n v="14104154"/>
    <n v="44508"/>
    <s v="YMCT|KLJ-MC245-00"/>
    <s v="LEVER F 1216"/>
    <n v="8"/>
    <n v="8"/>
    <n v="453.1"/>
    <s v="CNY"/>
    <n v="1.21"/>
    <n v="453.1"/>
    <n v="548.25099999999998"/>
    <s v="C66SHA-SERVICE GROUP"/>
    <s v="Suzhou Inovance Technology Co Ltd"/>
    <s v="Same"/>
    <n v="905869"/>
    <n v="176"/>
    <s v="309ASY INV-PTS SALES"/>
    <n v="0"/>
    <n v="0"/>
    <n v="808005"/>
    <s v="苏州汇川技术有限公司"/>
    <n v="0"/>
    <x v="2"/>
    <x v="7"/>
    <s v="Q3"/>
    <x v="2"/>
    <x v="3"/>
  </r>
  <r>
    <s v="ESHL"/>
    <s v="SHA"/>
    <x v="0"/>
    <d v="2021-11-08T00:00:00"/>
    <x v="0"/>
    <n v="14104155"/>
    <n v="44508"/>
    <s v="YMCT|KLJ-MC245-00"/>
    <s v="LEVER F 1216"/>
    <n v="8"/>
    <n v="8"/>
    <n v="453.1"/>
    <s v="CNY"/>
    <n v="1.21"/>
    <n v="453.1"/>
    <n v="548.25099999999998"/>
    <s v="C66SHA-SERVICE GROUP"/>
    <s v="Suzhou Inovance Technology Co Ltd"/>
    <s v="Same"/>
    <n v="905870"/>
    <n v="176"/>
    <s v="309ASY INV-PTS SALES"/>
    <n v="0"/>
    <n v="0"/>
    <n v="808059"/>
    <s v="苏州汇川技术有限公司"/>
    <n v="0"/>
    <x v="2"/>
    <x v="7"/>
    <s v="Q3"/>
    <x v="2"/>
    <x v="3"/>
  </r>
  <r>
    <s v="ESHL"/>
    <s v="SHA"/>
    <x v="0"/>
    <d v="2021-11-08T00:00:00"/>
    <x v="0"/>
    <n v="14104155"/>
    <n v="44508"/>
    <s v="YMCT|90990-31J006"/>
    <s v="BOLT SHOULDER"/>
    <n v="2"/>
    <n v="2"/>
    <n v="90.27"/>
    <s v="CNY"/>
    <n v="1.21"/>
    <n v="90.27"/>
    <n v="109.22669999999999"/>
    <s v="C66SHA-SERVICE GROUP"/>
    <s v="Suzhou Inovance Technology Co Ltd"/>
    <s v="Same"/>
    <n v="905870"/>
    <n v="0"/>
    <s v="309ASY INV-PTS SALES"/>
    <n v="0"/>
    <n v="0"/>
    <n v="808059"/>
    <s v="苏州汇川技术有限公司"/>
    <n v="0"/>
    <x v="2"/>
    <x v="7"/>
    <s v="Q3"/>
    <x v="2"/>
    <x v="3"/>
  </r>
  <r>
    <s v="ESHL"/>
    <s v="SHA"/>
    <x v="0"/>
    <d v="2021-11-08T00:00:00"/>
    <x v="0"/>
    <n v="14104155"/>
    <n v="44508"/>
    <s v="YMCT|95307-06600"/>
    <s v="NUT HEXAGON"/>
    <n v="2"/>
    <n v="2"/>
    <n v="8.85"/>
    <s v="CNY"/>
    <n v="1.21"/>
    <n v="8.85"/>
    <n v="10.708499999999999"/>
    <s v="C66SHA-SERVICE GROUP"/>
    <s v="Suzhou Inovance Technology Co Ltd"/>
    <s v="Same"/>
    <n v="905870"/>
    <n v="0"/>
    <s v="309ASY INV-PTS SALES"/>
    <n v="0"/>
    <n v="0"/>
    <n v="808059"/>
    <s v="苏州汇川技术有限公司"/>
    <n v="0"/>
    <x v="2"/>
    <x v="7"/>
    <s v="Q3"/>
    <x v="2"/>
    <x v="3"/>
  </r>
  <r>
    <s v="ESHL"/>
    <s v="SHA"/>
    <x v="0"/>
    <d v="2021-11-08T00:00:00"/>
    <x v="0"/>
    <n v="14104155"/>
    <n v="44508"/>
    <s v="YMCT|KHL-M4255-00"/>
    <s v="FLASH DISK"/>
    <n v="2"/>
    <n v="2"/>
    <n v="6938.05"/>
    <s v="CNY"/>
    <n v="1.21"/>
    <n v="6938.05"/>
    <n v="8395.0404999999992"/>
    <s v="C66SHA-SERVICE GROUP"/>
    <s v="Suzhou Inovance Technology Co Ltd"/>
    <s v="Same"/>
    <n v="905870"/>
    <n v="3230"/>
    <s v="309ASY INV-PTS SALES"/>
    <n v="0"/>
    <n v="0"/>
    <n v="808059"/>
    <s v="苏州汇川技术有限公司"/>
    <n v="0"/>
    <x v="2"/>
    <x v="7"/>
    <s v="Q3"/>
    <x v="2"/>
    <x v="3"/>
  </r>
  <r>
    <s v="ESHL"/>
    <s v="SHA"/>
    <x v="0"/>
    <d v="2021-11-08T00:00:00"/>
    <x v="0"/>
    <n v="14104155"/>
    <n v="44508"/>
    <s v="YMCT|KJV-M3407-A1"/>
    <s v="JOINT ASSY"/>
    <n v="8"/>
    <n v="8"/>
    <n v="3086.73"/>
    <s v="CNY"/>
    <n v="1.21"/>
    <n v="3086.73"/>
    <n v="3734.9432999999999"/>
    <s v="C66SHA-SERVICE GROUP"/>
    <s v="Suzhou Inovance Technology Co Ltd"/>
    <s v="Same"/>
    <n v="905870"/>
    <n v="1360"/>
    <s v="309ASY INV-PTS SALES"/>
    <n v="0"/>
    <n v="0"/>
    <n v="808059"/>
    <s v="苏州汇川技术有限公司"/>
    <n v="0"/>
    <x v="2"/>
    <x v="7"/>
    <s v="Q3"/>
    <x v="2"/>
    <x v="3"/>
  </r>
  <r>
    <s v="ESHL"/>
    <s v="SHA"/>
    <x v="0"/>
    <d v="2021-11-10T00:00:00"/>
    <x v="0"/>
    <n v="14104156"/>
    <n v="44510"/>
    <s v="YMCT|KHY-M5802-03"/>
    <s v="Z SERVO UNIT ASSY"/>
    <n v="1"/>
    <n v="1"/>
    <n v="7009.73"/>
    <s v="CNY"/>
    <n v="1.21"/>
    <n v="7009.73"/>
    <n v="8481.7732999999989"/>
    <s v="C66SHA-SERVICE GROUP"/>
    <s v="Amphenol Airwave (HaiYan) Communication Electronic"/>
    <s v="Same"/>
    <n v="905871"/>
    <n v="4239"/>
    <s v="309ASY INV-PTS SALES"/>
    <n v="0"/>
    <n v="0"/>
    <n v="808456"/>
    <s v="安费诺永亿(海盐)通讯电子有限公司"/>
    <n v="0"/>
    <x v="2"/>
    <x v="7"/>
    <s v="Q3"/>
    <x v="2"/>
    <x v="3"/>
  </r>
  <r>
    <s v="ESHL"/>
    <s v="SHA"/>
    <x v="0"/>
    <d v="2021-11-10T00:00:00"/>
    <x v="0"/>
    <n v="14104156"/>
    <n v="44510"/>
    <s v="YMCT|KHY-M9129-00"/>
    <s v="BELT 1 CONVEYOR"/>
    <n v="5"/>
    <n v="5"/>
    <n v="1331.86"/>
    <s v="CNY"/>
    <n v="1.21"/>
    <n v="1331.86"/>
    <n v="1611.5505999999998"/>
    <s v="C66SHA-SERVICE GROUP"/>
    <s v="Amphenol Airwave (HaiYan) Communication Electronic"/>
    <s v="Same"/>
    <n v="905871"/>
    <n v="726"/>
    <s v="309ASY INV-PTS SALES"/>
    <n v="0"/>
    <n v="0"/>
    <n v="808456"/>
    <s v="安费诺永亿(海盐)通讯电子有限公司"/>
    <n v="0"/>
    <x v="2"/>
    <x v="7"/>
    <s v="Q3"/>
    <x v="2"/>
    <x v="3"/>
  </r>
  <r>
    <s v="ESHL"/>
    <s v="SHA"/>
    <x v="0"/>
    <d v="2021-11-10T00:00:00"/>
    <x v="0"/>
    <n v="14104156"/>
    <n v="44510"/>
    <s v="YMCT|KHY-M7153-10"/>
    <s v="VALVE"/>
    <n v="5"/>
    <n v="5"/>
    <n v="12384.96"/>
    <s v="CNY"/>
    <n v="1.21"/>
    <n v="12384.96"/>
    <n v="14985.801599999999"/>
    <s v="C66SHA-SERVICE GROUP"/>
    <s v="Amphenol Airwave (HaiYan) Communication Electronic"/>
    <s v="Same"/>
    <n v="905871"/>
    <n v="7003.5"/>
    <s v="309ASY INV-PTS SALES"/>
    <n v="0"/>
    <n v="0"/>
    <n v="808456"/>
    <s v="安费诺永亿(海盐)通讯电子有限公司"/>
    <n v="0"/>
    <x v="2"/>
    <x v="7"/>
    <s v="Q3"/>
    <x v="2"/>
    <x v="3"/>
  </r>
  <r>
    <s v="ESHL"/>
    <s v="SHA"/>
    <x v="3"/>
    <d v="2021-11-16T00:00:00"/>
    <x v="0"/>
    <n v="13100207"/>
    <n v="44516"/>
    <s v="YMCT|REPAIR CHARGE"/>
    <s v="REPAIR CHARGE"/>
    <n v="1"/>
    <n v="1"/>
    <n v="11327.43"/>
    <s v="CNY"/>
    <n v="1.21"/>
    <n v="11327.43"/>
    <n v="13706.1903"/>
    <s v="C66SHA-SERVICE GROUP"/>
    <s v="HangZhou iSmart Video Tech Co., Ltd."/>
    <s v="Same"/>
    <n v="905875"/>
    <n v="0"/>
    <s v="309ASY INV-CONTRACT"/>
    <n v="0"/>
    <n v="0"/>
    <n v="0"/>
    <s v="杭州晨安科技股份有限公司"/>
    <n v="0"/>
    <x v="2"/>
    <x v="7"/>
    <s v="Q3"/>
    <x v="2"/>
    <x v="3"/>
  </r>
  <r>
    <s v="ESHL"/>
    <s v="SHA"/>
    <x v="3"/>
    <d v="2021-11-16T00:00:00"/>
    <x v="0"/>
    <n v="13100208"/>
    <n v="44516"/>
    <s v="YMCT|REPAIR CHARGE"/>
    <s v="REPAIR CHARGE"/>
    <n v="1"/>
    <n v="1"/>
    <n v="70770.8"/>
    <s v="CNY"/>
    <n v="1.21"/>
    <n v="70770.8"/>
    <n v="85632.668000000005"/>
    <s v="C66SHA-SERVICE GROUP"/>
    <s v="Quansheng Electronics Co., Ltd."/>
    <s v="Same"/>
    <n v="905876"/>
    <n v="0"/>
    <s v="309ASY INV-CONTRACT"/>
    <n v="0"/>
    <n v="0"/>
    <n v="0"/>
    <s v="福建泉盛电子有限公司"/>
    <n v="0"/>
    <x v="2"/>
    <x v="7"/>
    <s v="Q3"/>
    <x v="2"/>
    <x v="3"/>
  </r>
  <r>
    <s v="ESHL"/>
    <s v="SZX"/>
    <x v="0"/>
    <d v="2021-11-22T00:00:00"/>
    <x v="0"/>
    <n v="14104157"/>
    <n v="44522"/>
    <s v="YMCT|90990-25J026"/>
    <s v="BEARING"/>
    <n v="30"/>
    <n v="30"/>
    <n v="3451.33"/>
    <s v="CNY"/>
    <n v="1.21"/>
    <n v="3451.33"/>
    <n v="4176.1093000000001"/>
    <s v="C66SZX-SMT SERVICE"/>
    <s v="JiangXi Netis Technology Co., Ltd."/>
    <s v="Same"/>
    <n v="905874"/>
    <n v="1976.4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HJ-MC141-S1"/>
    <s v="PARTS,TAPE GUIDE"/>
    <n v="10"/>
    <n v="10"/>
    <n v="4867.26"/>
    <s v="CNY"/>
    <n v="1.21"/>
    <n v="4867.26"/>
    <n v="5889.3846000000003"/>
    <s v="C66SZX-SMT SERVICE"/>
    <s v="JiangXi Netis Technology Co., Ltd."/>
    <s v="Same"/>
    <n v="905874"/>
    <n v="2490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HJ-MC144-00"/>
    <s v="LEVER TAPE GUIDE R"/>
    <n v="50"/>
    <n v="50"/>
    <n v="663.72"/>
    <s v="CNY"/>
    <n v="1.21"/>
    <n v="663.72"/>
    <n v="803.10120000000006"/>
    <s v="C66SZX-SMT SERVICE"/>
    <s v="JiangXi Netis Technology Co., Ltd."/>
    <s v="Same"/>
    <n v="905874"/>
    <n v="350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HJ-MC145-01"/>
    <s v="LEVER TAPE GUIDE F"/>
    <n v="50"/>
    <n v="50"/>
    <n v="1592.92"/>
    <s v="CNY"/>
    <n v="1.21"/>
    <n v="1592.92"/>
    <n v="1927.4331999999999"/>
    <s v="C66SZX-SMT SERVICE"/>
    <s v="JiangXi Netis Technology Co., Ltd."/>
    <s v="Same"/>
    <n v="905874"/>
    <n v="850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HJ-MC181-00"/>
    <s v="HANDLE"/>
    <n v="30"/>
    <n v="30"/>
    <n v="2070.8000000000002"/>
    <s v="CNY"/>
    <n v="1.21"/>
    <n v="2070.8000000000002"/>
    <n v="2505.6680000000001"/>
    <s v="C66SZX-SMT SERVICE"/>
    <s v="JiangXi Netis Technology Co., Ltd."/>
    <s v="Same"/>
    <n v="905874"/>
    <n v="1080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HJ-MC244-00"/>
    <s v="LEVER TAPE GUIDE R"/>
    <n v="6"/>
    <n v="6"/>
    <n v="132.74"/>
    <s v="CNY"/>
    <n v="1.21"/>
    <n v="132.74"/>
    <n v="160.61539999999999"/>
    <s v="C66SZX-SMT SERVICE"/>
    <s v="JiangXi Netis Technology Co., Ltd."/>
    <s v="Same"/>
    <n v="905874"/>
    <n v="60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HY-M221A-A0"/>
    <s v="COVER DUCT ASSY."/>
    <n v="3"/>
    <n v="3"/>
    <n v="1353.98"/>
    <s v="CNY"/>
    <n v="1.21"/>
    <n v="1353.98"/>
    <n v="1638.3158000000001"/>
    <s v="C66SZX-SMT SERVICE"/>
    <s v="JiangXi Netis Technology Co., Ltd."/>
    <s v="Same"/>
    <n v="905874"/>
    <n v="747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HY-M7108-00"/>
    <s v="COLLAR BRG."/>
    <n v="3"/>
    <n v="3"/>
    <n v="180.53"/>
    <s v="CNY"/>
    <n v="1.21"/>
    <n v="180.53"/>
    <n v="218.44129999999998"/>
    <s v="C66SZX-SMT SERVICE"/>
    <s v="JiangXi Netis Technology Co., Ltd."/>
    <s v="Same"/>
    <n v="905874"/>
    <n v="99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KE-M2267-A0"/>
    <s v="GUIDE X AXIS ASSY"/>
    <n v="5"/>
    <n v="5"/>
    <n v="5575.22"/>
    <s v="CNY"/>
    <n v="1.21"/>
    <n v="5575.22"/>
    <n v="6746.0162"/>
    <s v="C66SZX-SMT SERVICE"/>
    <s v="JiangXi Netis Technology Co., Ltd."/>
    <s v="Same"/>
    <n v="905874"/>
    <n v="3670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1"/>
    <n v="14104157"/>
    <n v="44522"/>
    <s v="ZMTR|KHJ-MC245-00"/>
    <s v="LEVER TAPE GUIDE F"/>
    <n v="10"/>
    <n v="10"/>
    <n v="309.73"/>
    <s v="CNY"/>
    <n v="1.21"/>
    <n v="309.73"/>
    <n v="374.77330000000001"/>
    <s v="C66SZX-SMT SERVICE"/>
    <s v="JiangXi Netis Technology Co., Ltd."/>
    <s v="Same"/>
    <n v="905874"/>
    <n v="194.2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HY-M7131-00"/>
    <s v="BELT 1"/>
    <n v="1"/>
    <n v="1"/>
    <n v="132.74"/>
    <s v="CNY"/>
    <n v="1.21"/>
    <n v="132.74"/>
    <n v="160.61539999999999"/>
    <s v="C66SZX-SMT SERVICE"/>
    <s v="JiangXi Netis Technology Co., Ltd."/>
    <s v="Same"/>
    <n v="905874"/>
    <n v="61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HY-M7132-00"/>
    <s v="BELT 2"/>
    <n v="2"/>
    <n v="2"/>
    <n v="230.09"/>
    <s v="CNY"/>
    <n v="1.21"/>
    <n v="230.09"/>
    <n v="278.40890000000002"/>
    <s v="C66SZX-SMT SERVICE"/>
    <s v="JiangXi Netis Technology Co., Ltd."/>
    <s v="Same"/>
    <n v="905874"/>
    <n v="112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HY-M77A0-A0"/>
    <s v="NOZZLE 310A ASSY."/>
    <n v="1"/>
    <n v="1"/>
    <n v="663.72"/>
    <s v="CNY"/>
    <n v="1.21"/>
    <n v="663.72"/>
    <n v="803.10120000000006"/>
    <s v="C66SZX-SMT SERVICE"/>
    <s v="JiangXi Netis Technology Co., Ltd."/>
    <s v="Same"/>
    <n v="905874"/>
    <n v="518.89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2"/>
    <d v="2021-11-22T00:00:00"/>
    <x v="0"/>
    <n v="14104158"/>
    <n v="44522"/>
    <s v="YMCT|KHJ-MC700-00"/>
    <s v="SS TAPE FEEDER 56mm"/>
    <n v="2"/>
    <n v="2"/>
    <n v="19115.04"/>
    <s v="CNY"/>
    <n v="1.21"/>
    <n v="19115.04"/>
    <n v="23129.198400000001"/>
    <s v="C66SZX-SMT SERVICE"/>
    <s v="Shenzhen Mtc Lighting Co.,Ltd."/>
    <s v="Same"/>
    <n v="905877"/>
    <n v="14820.11"/>
    <s v="309ASY INV-PTS SALES"/>
    <n v="0"/>
    <n v="4500571829"/>
    <n v="809893"/>
    <s v="深圳市兆驰光元科技有限公司"/>
    <n v="0"/>
    <x v="2"/>
    <x v="7"/>
    <s v="Q3"/>
    <x v="2"/>
    <x v="0"/>
  </r>
  <r>
    <s v="ESHL"/>
    <s v="SZX"/>
    <x v="0"/>
    <d v="2021-11-22T00:00:00"/>
    <x v="0"/>
    <n v="14104159"/>
    <n v="44522"/>
    <s v="YMCT|KHY-M9129-00"/>
    <s v="BELT 1 CONVEYOR"/>
    <n v="4"/>
    <n v="4"/>
    <n v="960"/>
    <s v="CNY"/>
    <n v="1.21"/>
    <n v="960"/>
    <n v="1161.5999999999999"/>
    <s v="C66SZX-SMT SERVICE"/>
    <s v="Shangrao Luxvisions Innovation Technology Limited"/>
    <s v="Same"/>
    <n v="905879"/>
    <n v="558.79999999999995"/>
    <s v="309ASY INV-PTS SALES"/>
    <n v="0"/>
    <s v="采购单号：4000012493"/>
    <n v="809913"/>
    <s v="上饶市立景创新科技有限公司"/>
    <n v="0"/>
    <x v="2"/>
    <x v="7"/>
    <s v="Q3"/>
    <x v="2"/>
    <x v="0"/>
  </r>
  <r>
    <s v="ESHL"/>
    <s v="SZX"/>
    <x v="0"/>
    <d v="2021-11-22T00:00:00"/>
    <x v="0"/>
    <n v="14104160"/>
    <n v="44522"/>
    <s v="YMCT|KHY-M712S-A0"/>
    <s v="SHAFT 2 SPARE"/>
    <n v="6"/>
    <n v="6"/>
    <n v="27000"/>
    <s v="CNY"/>
    <n v="1.21"/>
    <n v="27000"/>
    <n v="32670"/>
    <s v="C66SZX-SMT SERVICE"/>
    <s v="Dongguan Cowell Optic Electronics Co., Ltd."/>
    <s v="Same"/>
    <n v="905878"/>
    <n v="10174.15"/>
    <s v="309ASY INV-PTS SALES"/>
    <n v="0"/>
    <s v="4000012898&amp;4000013050&amp;4000014298&amp;4000014416"/>
    <n v="809923"/>
    <s v="东莞高伟光学电子有限公司"/>
    <n v="0"/>
    <x v="2"/>
    <x v="7"/>
    <s v="Q3"/>
    <x v="2"/>
    <x v="0"/>
  </r>
  <r>
    <s v="ESHL"/>
    <s v="SZX"/>
    <x v="0"/>
    <d v="2021-11-22T00:00:00"/>
    <x v="1"/>
    <n v="14104160"/>
    <n v="44522"/>
    <s v="ZMTR|PA-C"/>
    <s v="SPECIAL NOZZLE"/>
    <n v="2"/>
    <n v="2"/>
    <n v="2803.54"/>
    <s v="CNY"/>
    <n v="1.21"/>
    <n v="2803.54"/>
    <n v="3392.2833999999998"/>
    <s v="C66SZX-SMT SERVICE"/>
    <s v="Dongguan Cowell Optic Electronics Co., Ltd."/>
    <s v="Same"/>
    <n v="905878"/>
    <n v="884.96"/>
    <s v="309ASY INV-PTS SALES"/>
    <n v="0"/>
    <s v="4000012898&amp;4000013050&amp;4000014298&amp;4000014416"/>
    <n v="809923"/>
    <s v="东莞高伟光学电子有限公司"/>
    <n v="0"/>
    <x v="2"/>
    <x v="7"/>
    <s v="Q3"/>
    <x v="2"/>
    <x v="0"/>
  </r>
  <r>
    <s v="ESHL"/>
    <s v="SZX"/>
    <x v="0"/>
    <d v="2021-11-22T00:00:00"/>
    <x v="1"/>
    <n v="14104160"/>
    <n v="44522"/>
    <s v="ZMTR|303-KA4"/>
    <s v="SPECIAL NOZZLE"/>
    <n v="3"/>
    <n v="3"/>
    <n v="4162.83"/>
    <s v="CNY"/>
    <n v="1.21"/>
    <n v="4162.83"/>
    <n v="5037.0243"/>
    <s v="C66SZX-SMT SERVICE"/>
    <s v="Dongguan Cowell Optic Electronics Co., Ltd."/>
    <s v="Same"/>
    <n v="905878"/>
    <n v="1327.44"/>
    <s v="309ASY INV-PTS SALES"/>
    <n v="0"/>
    <s v="4000012898&amp;4000013050&amp;4000014298&amp;4000014416"/>
    <n v="809923"/>
    <s v="东莞高伟光学电子有限公司"/>
    <n v="0"/>
    <x v="2"/>
    <x v="7"/>
    <s v="Q3"/>
    <x v="2"/>
    <x v="0"/>
  </r>
  <r>
    <s v="ESHL"/>
    <s v="SZX"/>
    <x v="0"/>
    <d v="2021-11-22T00:00:00"/>
    <x v="1"/>
    <n v="14104160"/>
    <n v="44522"/>
    <s v="ZMTR|303-KA4"/>
    <s v="SPECIAL NOZZLE"/>
    <n v="3"/>
    <n v="3"/>
    <n v="4162.83"/>
    <s v="CNY"/>
    <n v="1.21"/>
    <n v="4162.83"/>
    <n v="5037.0243"/>
    <s v="C66SZX-SMT SERVICE"/>
    <s v="Dongguan Cowell Optic Electronics Co., Ltd."/>
    <s v="Same"/>
    <n v="905878"/>
    <n v="1327.44"/>
    <s v="309ASY INV-PTS SALES"/>
    <n v="0"/>
    <s v="4000012898&amp;4000013050&amp;4000014298&amp;4000014416"/>
    <n v="809923"/>
    <s v="东莞高伟光学电子有限公司"/>
    <n v="0"/>
    <x v="2"/>
    <x v="7"/>
    <s v="Q3"/>
    <x v="2"/>
    <x v="0"/>
  </r>
  <r>
    <s v="ESHL"/>
    <s v="CTU"/>
    <x v="0"/>
    <d v="2021-11-22T00:00:00"/>
    <x v="0"/>
    <n v="14104161"/>
    <n v="44522"/>
    <s v="YMCT|KLW-M711S-B1"/>
    <s v="SHAFT 2,SPARE"/>
    <n v="1"/>
    <n v="1"/>
    <n v="6130.97"/>
    <s v="CNY"/>
    <n v="1.21"/>
    <n v="6130.97"/>
    <n v="7418.4737000000005"/>
    <s v="C66CTU-SERVICE GROUP"/>
    <s v="Chongqing Mitian Communication Equipment Manufactu"/>
    <s v="Same"/>
    <n v="905881"/>
    <n v="3287"/>
    <s v="309ASY INV-PTS SALES"/>
    <n v="0"/>
    <n v="0"/>
    <n v="810000"/>
    <s v="重庆幂天通讯设备制造有限责任公司"/>
    <n v="0"/>
    <x v="2"/>
    <x v="7"/>
    <s v="Q3"/>
    <x v="2"/>
    <x v="2"/>
  </r>
  <r>
    <s v="ESHL"/>
    <s v="CTU"/>
    <x v="0"/>
    <d v="2021-11-22T00:00:00"/>
    <x v="0"/>
    <n v="14104161"/>
    <n v="44522"/>
    <s v="YMCT|KLW-M2267-A0"/>
    <s v="CABLE DUCT ASSY."/>
    <n v="12"/>
    <n v="12"/>
    <n v="16916.810000000001"/>
    <s v="CNY"/>
    <n v="1.21"/>
    <n v="16916.810000000001"/>
    <n v="20469.340100000001"/>
    <s v="C66CTU-SERVICE GROUP"/>
    <s v="Chongqing Mitian Communication Equipment Manufactu"/>
    <s v="Same"/>
    <n v="905881"/>
    <n v="8856"/>
    <s v="309ASY INV-PTS SALES"/>
    <n v="0"/>
    <n v="0"/>
    <n v="810000"/>
    <s v="重庆幂天通讯设备制造有限责任公司"/>
    <n v="0"/>
    <x v="2"/>
    <x v="7"/>
    <s v="Q3"/>
    <x v="2"/>
    <x v="2"/>
  </r>
  <r>
    <s v="ESHL"/>
    <s v="CTU"/>
    <x v="0"/>
    <d v="2021-11-22T00:00:00"/>
    <x v="0"/>
    <n v="14104161"/>
    <n v="44522"/>
    <s v="YMCT|KHY-M221A-A0"/>
    <s v="COVER DUCT ASSY."/>
    <n v="6"/>
    <n v="6"/>
    <n v="2766.37"/>
    <s v="CNY"/>
    <n v="1.21"/>
    <n v="2766.37"/>
    <n v="3347.3076999999998"/>
    <s v="C66CTU-SERVICE GROUP"/>
    <s v="Chongqing Mitian Communication Equipment Manufactu"/>
    <s v="Same"/>
    <n v="905881"/>
    <n v="1440"/>
    <s v="309ASY INV-PTS SALES"/>
    <n v="0"/>
    <n v="0"/>
    <n v="810000"/>
    <s v="重庆幂天通讯设备制造有限责任公司"/>
    <n v="0"/>
    <x v="2"/>
    <x v="7"/>
    <s v="Q3"/>
    <x v="2"/>
    <x v="2"/>
  </r>
  <r>
    <s v="ESHL"/>
    <s v="SHA"/>
    <x v="0"/>
    <d v="2021-11-22T00:00:00"/>
    <x v="0"/>
    <n v="14104162"/>
    <n v="44522"/>
    <s v="YMCT|KKE-M2670-00"/>
    <s v="Y AXIS GUIDE KIT"/>
    <n v="1"/>
    <n v="1"/>
    <n v="52417.7"/>
    <s v="CNY"/>
    <n v="1.21"/>
    <n v="52417.7"/>
    <n v="63425.416999999994"/>
    <s v="C66SHA-SERVICE GROUP"/>
    <s v="Xinyu Gan Feng Electronics Co., Ltd."/>
    <s v="Same"/>
    <n v="905880"/>
    <n v="8029"/>
    <s v="309ASY INV-PTS SALES"/>
    <n v="0"/>
    <n v="0"/>
    <n v="809971"/>
    <s v="新余赣锋电子有限公司"/>
    <n v="0"/>
    <x v="2"/>
    <x v="7"/>
    <s v="Q3"/>
    <x v="2"/>
    <x v="3"/>
  </r>
  <r>
    <s v="ESHL"/>
    <s v="SZX"/>
    <x v="1"/>
    <d v="2021-11-23T00:00:00"/>
    <x v="0"/>
    <n v="12101169"/>
    <n v="44523"/>
    <s v="YMCT|REPAIR CHARGE"/>
    <s v="REPAIR CHARGE"/>
    <n v="1"/>
    <n v="1"/>
    <n v="1769.91"/>
    <s v="CNY"/>
    <n v="1.21"/>
    <n v="1769.91"/>
    <n v="2141.5911000000001"/>
    <s v="C66SZX-SMT SERVICE"/>
    <s v="Hai Xin Technology(ShenZhen) Company Limited."/>
    <s v="Same"/>
    <n v="905886"/>
    <n v="0"/>
    <s v="309ASY INV-NON-CON"/>
    <n v="0"/>
    <n v="0"/>
    <n v="0"/>
    <s v="海星科技（深圳）有限公司"/>
    <n v="0"/>
    <x v="2"/>
    <x v="7"/>
    <s v="Q3"/>
    <x v="2"/>
    <x v="0"/>
  </r>
  <r>
    <s v="ESHL"/>
    <s v="SHA"/>
    <x v="0"/>
    <d v="2021-11-23T00:00:00"/>
    <x v="0"/>
    <n v="14104163"/>
    <n v="44523"/>
    <s v="YMCT|KKE-M917H-00"/>
    <s v="BELT CONVEYOR"/>
    <n v="2"/>
    <n v="2"/>
    <n v="309.73"/>
    <s v="CNY"/>
    <n v="1.21"/>
    <n v="309.73"/>
    <n v="374.77330000000001"/>
    <s v="C66SHA-SERVICE GROUP"/>
    <s v="Suzhou Inovance Technology Co Ltd"/>
    <s v="Same"/>
    <n v="905883"/>
    <n v="132"/>
    <s v="309ASY INV-PTS SALES"/>
    <n v="0"/>
    <n v="0"/>
    <n v="810057"/>
    <s v="苏州汇川技术有限公司"/>
    <n v="0"/>
    <x v="2"/>
    <x v="7"/>
    <s v="Q3"/>
    <x v="2"/>
    <x v="3"/>
  </r>
  <r>
    <s v="ESHL"/>
    <s v="SHA"/>
    <x v="0"/>
    <d v="2021-11-23T00:00:00"/>
    <x v="0"/>
    <n v="14104164"/>
    <n v="44523"/>
    <s v="YMCT|KLJ-MC145-00"/>
    <s v="LEVER TAPE GUIDE F"/>
    <n v="10"/>
    <n v="10"/>
    <n v="495.58"/>
    <s v="CNY"/>
    <n v="1.21"/>
    <n v="495.58"/>
    <n v="599.65179999999998"/>
    <s v="C66SHA-SERVICE GROUP"/>
    <s v="Suzhou Inovance Technology Co Ltd"/>
    <s v="Same"/>
    <n v="905884"/>
    <n v="190"/>
    <s v="309ASY INV-PTS SALES"/>
    <n v="0"/>
    <n v="0"/>
    <n v="810065"/>
    <s v="苏州汇川技术有限公司"/>
    <n v="0"/>
    <x v="2"/>
    <x v="7"/>
    <s v="Q3"/>
    <x v="2"/>
    <x v="3"/>
  </r>
  <r>
    <s v="ESHL"/>
    <s v="SHA"/>
    <x v="0"/>
    <d v="2021-11-23T00:00:00"/>
    <x v="0"/>
    <n v="14104164"/>
    <n v="44523"/>
    <s v="YMCT|KLJ-MC263-00"/>
    <s v="COVER 1216 TAIL"/>
    <n v="10"/>
    <n v="10"/>
    <n v="1070.8"/>
    <s v="CNY"/>
    <n v="1.21"/>
    <n v="1070.8"/>
    <n v="1295.6679999999999"/>
    <s v="C66SHA-SERVICE GROUP"/>
    <s v="Suzhou Inovance Technology Co Ltd"/>
    <s v="Same"/>
    <n v="905884"/>
    <n v="460"/>
    <s v="309ASY INV-PTS SALES"/>
    <n v="0"/>
    <n v="0"/>
    <n v="810065"/>
    <s v="苏州汇川技术有限公司"/>
    <n v="0"/>
    <x v="2"/>
    <x v="7"/>
    <s v="Q3"/>
    <x v="2"/>
    <x v="3"/>
  </r>
  <r>
    <s v="ESHL"/>
    <s v="SHA"/>
    <x v="0"/>
    <d v="2021-11-23T00:00:00"/>
    <x v="0"/>
    <n v="14104164"/>
    <n v="44523"/>
    <s v="YMCT|KLJ-MC163-00"/>
    <s v="COVER TAIL"/>
    <n v="10"/>
    <n v="10"/>
    <n v="973.45"/>
    <s v="CNY"/>
    <n v="1.21"/>
    <n v="973.45"/>
    <n v="1177.8745000000001"/>
    <s v="C66SHA-SERVICE GROUP"/>
    <s v="Suzhou Inovance Technology Co Ltd"/>
    <s v="Same"/>
    <n v="905884"/>
    <n v="420"/>
    <s v="309ASY INV-PTS SALES"/>
    <n v="0"/>
    <n v="0"/>
    <n v="810065"/>
    <s v="苏州汇川技术有限公司"/>
    <n v="0"/>
    <x v="2"/>
    <x v="7"/>
    <s v="Q3"/>
    <x v="2"/>
    <x v="3"/>
  </r>
  <r>
    <s v="ESHL"/>
    <s v="SHA"/>
    <x v="0"/>
    <d v="2021-11-23T00:00:00"/>
    <x v="1"/>
    <n v="14104165"/>
    <n v="44523"/>
    <s v="ZZZZ|Feeder table(24 slot)"/>
    <s v="Feeder table"/>
    <n v="1"/>
    <n v="1"/>
    <n v="33125.660000000003"/>
    <s v="CNY"/>
    <n v="1.21"/>
    <n v="33125.660000000003"/>
    <n v="40082.048600000002"/>
    <s v="C66SHA-SERVICE GROUP"/>
    <s v="Shanghai Hexian Technology Co.,Ltd"/>
    <s v="Same"/>
    <n v="905882"/>
    <n v="26500"/>
    <s v="309ASY INV-PTS SALES"/>
    <n v="0"/>
    <n v="0"/>
    <n v="810055"/>
    <s v="上海和贤电子科技有限公司"/>
    <n v="0"/>
    <x v="2"/>
    <x v="7"/>
    <s v="Q3"/>
    <x v="2"/>
    <x v="3"/>
  </r>
  <r>
    <s v="ESHL"/>
    <s v="SZX"/>
    <x v="0"/>
    <d v="2021-11-23T00:00:00"/>
    <x v="0"/>
    <n v="14104166"/>
    <n v="44523"/>
    <s v="YMCT|KLV-M9127-00"/>
    <s v="BELT CONV."/>
    <n v="2"/>
    <n v="2"/>
    <n v="973.45"/>
    <s v="CNY"/>
    <n v="1.21"/>
    <n v="973.45"/>
    <n v="1177.8745000000001"/>
    <s v="C66SZX-SMT SERVICE"/>
    <s v="Hai Xin Technology(ShenZhen) Company Limited."/>
    <s v="Same"/>
    <n v="905885"/>
    <n v="485.44"/>
    <s v="309ASY INV-PTS SALES"/>
    <n v="0"/>
    <n v="0"/>
    <n v="810269"/>
    <s v="海星科技（深圳）有限公司"/>
    <n v="0"/>
    <x v="2"/>
    <x v="7"/>
    <s v="Q3"/>
    <x v="2"/>
    <x v="0"/>
  </r>
  <r>
    <s v="ESHL"/>
    <s v="BJS"/>
    <x v="1"/>
    <d v="2021-12-03T00:00:00"/>
    <x v="2"/>
    <n v="12101170"/>
    <n v="44533"/>
    <s v="HELI|REPAIR CHARGE"/>
    <s v="REPAIR CHARGE"/>
    <n v="1"/>
    <n v="1"/>
    <n v="9700"/>
    <s v="CNY"/>
    <n v="1.2150000000000001"/>
    <n v="9700"/>
    <n v="11785.5"/>
    <s v="C66BJS-SMT SERVICE"/>
    <s v="GoerTek Inc."/>
    <s v="Same"/>
    <n v="905860"/>
    <n v="0"/>
    <s v="309ASY INV-NON-CON"/>
    <n v="0"/>
    <n v="88099"/>
    <n v="0"/>
    <s v="歌尔股份有限公司"/>
    <n v="0"/>
    <x v="2"/>
    <x v="8"/>
    <s v="Q3"/>
    <x v="2"/>
    <x v="1"/>
  </r>
  <r>
    <s v="ESHL"/>
    <s v="BJS"/>
    <x v="0"/>
    <d v="2021-12-03T00:00:00"/>
    <x v="2"/>
    <n v="14104167"/>
    <n v="44533"/>
    <s v="HELI|6185C"/>
    <s v="WATER FILTER"/>
    <n v="100"/>
    <n v="100"/>
    <n v="31814.16"/>
    <s v="CNY"/>
    <n v="1.2150000000000001"/>
    <n v="31814.16"/>
    <n v="38654.204400000002"/>
    <s v="C66BJS-SMT SERVICE"/>
    <s v="Goertek Microelectronics Inc."/>
    <s v="Same"/>
    <n v="905829"/>
    <n v="17219.46"/>
    <s v="309ASY INV-PTS SALES"/>
    <n v="0"/>
    <s v="S202105210044-4"/>
    <n v="811433"/>
    <s v="歌尔微电子股份有限公司"/>
    <n v="0"/>
    <x v="2"/>
    <x v="8"/>
    <s v="Q3"/>
    <x v="2"/>
    <x v="1"/>
  </r>
  <r>
    <s v="ESHL"/>
    <s v="BJS"/>
    <x v="0"/>
    <d v="2021-12-03T00:00:00"/>
    <x v="2"/>
    <n v="14104167"/>
    <n v="44533"/>
    <s v="HELI|6185C"/>
    <s v="WATER FILTER"/>
    <n v="24"/>
    <n v="24"/>
    <n v="7635.4"/>
    <s v="CNY"/>
    <n v="1.2150000000000001"/>
    <n v="7635.4"/>
    <n v="9277.0110000000004"/>
    <s v="C66BJS-SMT SERVICE"/>
    <s v="Goertek Microelectronics Inc."/>
    <s v="Same"/>
    <n v="905829"/>
    <n v="4132.67"/>
    <s v="309ASY INV-PTS SALES"/>
    <n v="0"/>
    <s v="S202105210044-4"/>
    <n v="811433"/>
    <s v="歌尔微电子股份有限公司"/>
    <n v="0"/>
    <x v="2"/>
    <x v="8"/>
    <s v="Q3"/>
    <x v="2"/>
    <x v="1"/>
  </r>
  <r>
    <s v="ESHL"/>
    <s v="BJS"/>
    <x v="0"/>
    <d v="2021-12-03T00:00:00"/>
    <x v="2"/>
    <n v="14104168"/>
    <n v="44533"/>
    <s v="HELI|7547C"/>
    <s v="Inverter (ODE-2) 7Amp"/>
    <n v="1"/>
    <n v="1"/>
    <n v="9210.6200000000008"/>
    <s v="CNY"/>
    <n v="1.2150000000000001"/>
    <n v="9210.6200000000008"/>
    <n v="11190.903300000002"/>
    <s v="C66BJS-SMT SERVICE"/>
    <s v="Weifang Goertek Microelectronics Co., Ltd."/>
    <s v="Same"/>
    <n v="905831"/>
    <n v="4988.71"/>
    <s v="309ASY INV-PTS SALES"/>
    <n v="0"/>
    <s v="20013962-22"/>
    <n v="811437"/>
    <s v="潍坊歌尔微电子有限公司"/>
    <n v="0"/>
    <x v="2"/>
    <x v="8"/>
    <s v="Q3"/>
    <x v="2"/>
    <x v="1"/>
  </r>
  <r>
    <s v="ESHL"/>
    <s v="SHA"/>
    <x v="1"/>
    <d v="2021-12-07T00:00:00"/>
    <x v="0"/>
    <n v="12101171"/>
    <n v="44537"/>
    <s v="YMCT|REPAIR CHARGE"/>
    <s v="REPAIR CHARGE"/>
    <n v="3"/>
    <n v="3"/>
    <n v="793.81"/>
    <s v="CNY"/>
    <n v="1.2150000000000001"/>
    <n v="793.81"/>
    <n v="964.47915"/>
    <s v="C66SHA-SERVICE GROUP"/>
    <s v="Amphenol Airwave (HaiYan) Communication Electronic"/>
    <s v="Same"/>
    <n v="905892"/>
    <n v="0"/>
    <s v="309ASY INV-NON-CON-V"/>
    <n v="0"/>
    <n v="0"/>
    <n v="0"/>
    <s v="安费诺永亿(海盐)通讯电子有限公司"/>
    <n v="0"/>
    <x v="2"/>
    <x v="8"/>
    <s v="Q3"/>
    <x v="2"/>
    <x v="3"/>
  </r>
  <r>
    <s v="ESHL"/>
    <s v="SHA"/>
    <x v="3"/>
    <d v="2021-12-07T00:00:00"/>
    <x v="1"/>
    <n v="13100209"/>
    <n v="44537"/>
    <s v="SAKI|REPAIR CHARGE"/>
    <s v="REPAIR CHARGE"/>
    <n v="2"/>
    <n v="2"/>
    <n v="10619.47"/>
    <s v="CNY"/>
    <n v="1.2150000000000001"/>
    <n v="10619.47"/>
    <n v="12902.65605"/>
    <s v="C66SHA-SERVICE GROUP"/>
    <s v="Wuxi Electronics Manufacturing Co., Ltd."/>
    <s v="Same"/>
    <n v="905891"/>
    <n v="0"/>
    <s v="309ASY INV-CONTRACT"/>
    <n v="0"/>
    <n v="0"/>
    <n v="0"/>
    <s v="无锡市同步电子制造有限公司"/>
    <n v="0"/>
    <x v="2"/>
    <x v="8"/>
    <s v="Q3"/>
    <x v="2"/>
    <x v="3"/>
  </r>
  <r>
    <s v="ESHL"/>
    <s v="SHA"/>
    <x v="3"/>
    <d v="2021-12-07T00:00:00"/>
    <x v="0"/>
    <n v="13100210"/>
    <n v="44537"/>
    <s v="YMCT|REPAIR CHARGE"/>
    <s v="REPAIR CHARGE"/>
    <n v="1"/>
    <n v="1"/>
    <n v="38053.1"/>
    <s v="CNY"/>
    <n v="1.2150000000000001"/>
    <n v="38053.1"/>
    <n v="46234.516499999998"/>
    <s v="C66SHA-SERVICE GROUP"/>
    <s v="Tiecheng Information Technology Co.,Ltd"/>
    <s v="Same"/>
    <n v="905889"/>
    <n v="0"/>
    <s v="309ASY INV-CONTRACT"/>
    <n v="0"/>
    <n v="0"/>
    <n v="0"/>
    <s v="铁城信息科技有限公司"/>
    <n v="0"/>
    <x v="2"/>
    <x v="8"/>
    <s v="Q3"/>
    <x v="2"/>
    <x v="3"/>
  </r>
  <r>
    <s v="ESHL"/>
    <s v="SHA"/>
    <x v="0"/>
    <d v="2021-12-07T00:00:00"/>
    <x v="1"/>
    <n v="14104169"/>
    <n v="44537"/>
    <s v="ZMTR|BELT for 1.2m MODIFACATION"/>
    <s v="."/>
    <n v="2"/>
    <n v="2"/>
    <n v="0"/>
    <s v="CNY"/>
    <n v="1.2150000000000001"/>
    <n v="0"/>
    <n v="0"/>
    <s v="C66SHA-SERVICE GROUP"/>
    <s v="Tiecheng Information Technology Co.,Ltd"/>
    <s v="Same"/>
    <n v="905890"/>
    <n v="141.59"/>
    <s v="309ASY INV-PTS SALES"/>
    <n v="0"/>
    <n v="0"/>
    <n v="811931"/>
    <s v="铁城信息科技有限公司"/>
    <n v="0"/>
    <x v="2"/>
    <x v="8"/>
    <s v="Q3"/>
    <x v="2"/>
    <x v="3"/>
  </r>
  <r>
    <s v="ESHL"/>
    <s v="SHA"/>
    <x v="0"/>
    <d v="2021-12-08T00:00:00"/>
    <x v="0"/>
    <n v="14104170"/>
    <n v="44538"/>
    <s v="YMCT|KKE-M9127-00"/>
    <s v="BELT 1 CONVEYOR"/>
    <n v="6"/>
    <n v="6"/>
    <n v="966.37"/>
    <s v="CNY"/>
    <n v="1.2150000000000001"/>
    <n v="966.37"/>
    <n v="1174.1395500000001"/>
    <s v="C66SHA-SERVICE GROUP"/>
    <s v="Suzhou Inovance Technology Co Ltd"/>
    <s v="Same"/>
    <n v="905893"/>
    <n v="480"/>
    <s v="309ASY INV-PTS SALES"/>
    <n v="0"/>
    <n v="0"/>
    <n v="812085"/>
    <s v="苏州汇川技术有限公司"/>
    <n v="0"/>
    <x v="2"/>
    <x v="8"/>
    <s v="Q3"/>
    <x v="2"/>
    <x v="3"/>
  </r>
  <r>
    <s v="ESHL"/>
    <s v="SHA"/>
    <x v="0"/>
    <d v="2021-12-08T00:00:00"/>
    <x v="0"/>
    <n v="14104171"/>
    <n v="44538"/>
    <s v="YMCT|KHJ-MC162-S0"/>
    <s v="PARTS BOX COVER"/>
    <n v="1"/>
    <n v="1"/>
    <n v="224.78"/>
    <s v="CNY"/>
    <n v="1.2150000000000001"/>
    <n v="224.78"/>
    <n v="273.10770000000002"/>
    <s v="C66SHA-SERVICE GROUP"/>
    <s v="Wuxi Maxdone Electronics Technology Co., Ltd."/>
    <s v="Same"/>
    <n v="905894"/>
    <n v="120"/>
    <s v="309ASY INV-PTS SALES"/>
    <n v="0"/>
    <n v="0"/>
    <n v="812088"/>
    <s v="无锡麦道电子科技有限公司"/>
    <n v="0"/>
    <x v="2"/>
    <x v="8"/>
    <s v="Q3"/>
    <x v="2"/>
    <x v="3"/>
  </r>
  <r>
    <s v="ESHL"/>
    <s v="SHA"/>
    <x v="0"/>
    <d v="2021-12-08T00:00:00"/>
    <x v="0"/>
    <n v="14104171"/>
    <n v="44538"/>
    <s v="YMCT|KHJ-MC1A1-00"/>
    <s v="BOX EL"/>
    <n v="1"/>
    <n v="1"/>
    <n v="149.56"/>
    <s v="CNY"/>
    <n v="1.2150000000000001"/>
    <n v="149.56"/>
    <n v="181.71540000000002"/>
    <s v="C66SHA-SERVICE GROUP"/>
    <s v="Wuxi Maxdone Electronics Technology Co., Ltd."/>
    <s v="Same"/>
    <n v="905894"/>
    <n v="80"/>
    <s v="309ASY INV-PTS SALES"/>
    <n v="0"/>
    <n v="0"/>
    <n v="812088"/>
    <s v="无锡麦道电子科技有限公司"/>
    <n v="0"/>
    <x v="2"/>
    <x v="8"/>
    <s v="Q3"/>
    <x v="2"/>
    <x v="3"/>
  </r>
  <r>
    <s v="ESHL"/>
    <s v="SHA"/>
    <x v="0"/>
    <d v="2021-12-08T00:00:00"/>
    <x v="0"/>
    <n v="14104171"/>
    <n v="44538"/>
    <s v="YMCT|KHJ-MC1A2-00"/>
    <s v="COVER BOX EL"/>
    <n v="1"/>
    <n v="1"/>
    <n v="45.13"/>
    <s v="CNY"/>
    <n v="1.2150000000000001"/>
    <n v="45.13"/>
    <n v="54.832950000000004"/>
    <s v="C66SHA-SERVICE GROUP"/>
    <s v="Wuxi Maxdone Electronics Technology Co., Ltd."/>
    <s v="Same"/>
    <n v="905894"/>
    <n v="23"/>
    <s v="309ASY INV-PTS SALES"/>
    <n v="0"/>
    <n v="0"/>
    <n v="812088"/>
    <s v="无锡麦道电子科技有限公司"/>
    <n v="0"/>
    <x v="2"/>
    <x v="8"/>
    <s v="Q3"/>
    <x v="2"/>
    <x v="3"/>
  </r>
  <r>
    <s v="ESHL"/>
    <s v="SHA"/>
    <x v="0"/>
    <d v="2021-12-08T00:00:00"/>
    <x v="0"/>
    <n v="14104171"/>
    <n v="44538"/>
    <s v="YMCT|KHJ-MC16Y-S2"/>
    <s v="PARTS TOP TAPE BOX"/>
    <n v="1"/>
    <n v="1"/>
    <n v="476.11"/>
    <s v="CNY"/>
    <n v="1.2150000000000001"/>
    <n v="476.11"/>
    <n v="578.47365000000002"/>
    <s v="C66SHA-SERVICE GROUP"/>
    <s v="Wuxi Maxdone Electronics Technology Co., Ltd."/>
    <s v="Same"/>
    <n v="905894"/>
    <n v="253"/>
    <s v="309ASY INV-PTS SALES"/>
    <n v="0"/>
    <n v="0"/>
    <n v="812088"/>
    <s v="无锡麦道电子科技有限公司"/>
    <n v="0"/>
    <x v="2"/>
    <x v="8"/>
    <s v="Q3"/>
    <x v="2"/>
    <x v="3"/>
  </r>
  <r>
    <s v="ESHL"/>
    <s v="SHA"/>
    <x v="0"/>
    <d v="2021-12-08T00:00:00"/>
    <x v="0"/>
    <n v="14104171"/>
    <n v="44538"/>
    <s v="YMCT|KHJ-MC16U-S0"/>
    <s v="PARTS TAIL COVER"/>
    <n v="1"/>
    <n v="1"/>
    <n v="84.07"/>
    <s v="CNY"/>
    <n v="1.2150000000000001"/>
    <n v="84.07"/>
    <n v="102.14505"/>
    <s v="C66SHA-SERVICE GROUP"/>
    <s v="Wuxi Maxdone Electronics Technology Co., Ltd."/>
    <s v="Same"/>
    <n v="905894"/>
    <n v="45"/>
    <s v="309ASY INV-PTS SALES"/>
    <n v="0"/>
    <n v="0"/>
    <n v="812088"/>
    <s v="无锡麦道电子科技有限公司"/>
    <n v="0"/>
    <x v="2"/>
    <x v="8"/>
    <s v="Q3"/>
    <x v="2"/>
    <x v="3"/>
  </r>
  <r>
    <s v="ESHL"/>
    <s v="SHA"/>
    <x v="0"/>
    <d v="2021-12-08T00:00:00"/>
    <x v="0"/>
    <n v="14104171"/>
    <n v="44538"/>
    <s v="YMCT|KHJ-MC1A2-00"/>
    <s v="COVER BOX EL"/>
    <n v="1"/>
    <n v="1"/>
    <n v="45.13"/>
    <s v="CNY"/>
    <n v="1.2150000000000001"/>
    <n v="45.13"/>
    <n v="54.832950000000004"/>
    <s v="C66SHA-SERVICE GROUP"/>
    <s v="Wuxi Maxdone Electronics Technology Co., Ltd."/>
    <s v="Same"/>
    <n v="905894"/>
    <n v="23"/>
    <s v="309ASY INV-PTS SALES"/>
    <n v="0"/>
    <n v="0"/>
    <n v="812088"/>
    <s v="无锡麦道电子科技有限公司"/>
    <n v="0"/>
    <x v="2"/>
    <x v="8"/>
    <s v="Q3"/>
    <x v="2"/>
    <x v="3"/>
  </r>
  <r>
    <s v="ESHL"/>
    <s v="SHA"/>
    <x v="0"/>
    <d v="2021-12-08T00:00:00"/>
    <x v="0"/>
    <n v="14104171"/>
    <n v="44538"/>
    <s v="YMCT|KHJ-MC1A1-00"/>
    <s v="BOX EL"/>
    <n v="1"/>
    <n v="1"/>
    <n v="149.56"/>
    <s v="CNY"/>
    <n v="1.2150000000000001"/>
    <n v="149.56"/>
    <n v="181.71540000000002"/>
    <s v="C66SHA-SERVICE GROUP"/>
    <s v="Wuxi Maxdone Electronics Technology Co., Ltd."/>
    <s v="Same"/>
    <n v="905894"/>
    <n v="80"/>
    <s v="309ASY INV-PTS SALES"/>
    <n v="0"/>
    <n v="0"/>
    <n v="812088"/>
    <s v="无锡麦道电子科技有限公司"/>
    <n v="0"/>
    <x v="2"/>
    <x v="8"/>
    <s v="Q3"/>
    <x v="2"/>
    <x v="3"/>
  </r>
  <r>
    <s v="ESHL"/>
    <s v="SHA"/>
    <x v="0"/>
    <d v="2021-12-08T00:00:00"/>
    <x v="0"/>
    <n v="14104171"/>
    <n v="44538"/>
    <s v="YMCT|KHJ-MC16Y-S2"/>
    <s v="PARTS TOP TAPE BOX"/>
    <n v="1"/>
    <n v="1"/>
    <n v="476.11"/>
    <s v="CNY"/>
    <n v="1.2150000000000001"/>
    <n v="476.11"/>
    <n v="578.47365000000002"/>
    <s v="C66SHA-SERVICE GROUP"/>
    <s v="Wuxi Maxdone Electronics Technology Co., Ltd."/>
    <s v="Same"/>
    <n v="905894"/>
    <n v="253"/>
    <s v="309ASY INV-PTS SALES"/>
    <n v="0"/>
    <n v="0"/>
    <n v="812088"/>
    <s v="无锡麦道电子科技有限公司"/>
    <n v="0"/>
    <x v="2"/>
    <x v="8"/>
    <s v="Q3"/>
    <x v="2"/>
    <x v="3"/>
  </r>
  <r>
    <s v="ESHL"/>
    <s v="XIY"/>
    <x v="0"/>
    <d v="2021-12-08T00:00:00"/>
    <x v="0"/>
    <n v="14104172"/>
    <n v="44538"/>
    <s v="YMCT|KMB-M703S-A0"/>
    <s v="HOLDER NOZZLE ASSY."/>
    <n v="1"/>
    <n v="1"/>
    <n v="972.57"/>
    <s v="CNY"/>
    <n v="1.2150000000000001"/>
    <n v="972.57"/>
    <n v="1181.6725500000002"/>
    <s v="C66XIY-SERVICE GROUP"/>
    <s v="Xi'an Qingsong Xinrui Electronic Technology Co.,Lt"/>
    <s v="Same"/>
    <n v="905895"/>
    <n v="512"/>
    <s v="309ASY INV-PTS SALES"/>
    <n v="0"/>
    <n v="0"/>
    <n v="812142"/>
    <s v="西安青松新瑞电子科技有限公司"/>
    <n v="0"/>
    <x v="2"/>
    <x v="8"/>
    <s v="Q3"/>
    <x v="2"/>
    <x v="2"/>
  </r>
  <r>
    <s v="ESHL"/>
    <s v="SHA"/>
    <x v="3"/>
    <d v="2021-12-13T00:00:00"/>
    <x v="0"/>
    <n v="13100211"/>
    <n v="44543"/>
    <s v="YMCT|REPAIR CHARGE"/>
    <s v="REPAIR CHARGE"/>
    <n v="1"/>
    <n v="1"/>
    <n v="20796.46"/>
    <s v="CNY"/>
    <n v="1.2150000000000001"/>
    <n v="20796.46"/>
    <n v="25267.698899999999"/>
    <s v="C66SHA-SERVICE GROUP"/>
    <s v="Nanjing Putao Electronic Equipment Manufacturing C"/>
    <s v="Same"/>
    <n v="905896"/>
    <n v="0"/>
    <s v="309ASY INV-CONTRACT"/>
    <n v="0"/>
    <n v="0"/>
    <n v="0"/>
    <s v="南京浦涛电子设备制造有限公司"/>
    <n v="0"/>
    <x v="2"/>
    <x v="8"/>
    <s v="Q3"/>
    <x v="2"/>
    <x v="3"/>
  </r>
  <r>
    <s v="ESHL"/>
    <s v="SZX"/>
    <x v="0"/>
    <d v="2021-12-13T00:00:00"/>
    <x v="2"/>
    <n v="14104173"/>
    <n v="44543"/>
    <s v="HELI|591225"/>
    <s v=".11HP Motor Assy 4.75Imp Air MK3"/>
    <n v="4"/>
    <n v="4"/>
    <n v="18584.07"/>
    <s v="CNY"/>
    <n v="1.2150000000000001"/>
    <n v="18584.07"/>
    <n v="22579.645050000003"/>
    <s v="C66SZX-SMT SERVICE"/>
    <s v="GSK CNC Equipment Co., Ltd"/>
    <s v="Same"/>
    <n v="905897"/>
    <n v="4400"/>
    <s v="309ASY INV-PTS SALES"/>
    <n v="0"/>
    <n v="4200018013"/>
    <n v="812716"/>
    <s v="广州数控设备有限公司"/>
    <n v="0"/>
    <x v="2"/>
    <x v="8"/>
    <s v="Q3"/>
    <x v="2"/>
    <x v="0"/>
  </r>
  <r>
    <s v="ESHL"/>
    <s v="BJS"/>
    <x v="1"/>
    <d v="2021-12-15T00:00:00"/>
    <x v="0"/>
    <n v="12101172"/>
    <n v="44545"/>
    <s v="YMCT|REPAIR CHARGE"/>
    <s v="REPAIR CHARGE"/>
    <n v="1"/>
    <n v="1"/>
    <n v="3000"/>
    <s v="CNY"/>
    <n v="1.2150000000000001"/>
    <n v="3000"/>
    <n v="3645.0000000000005"/>
    <s v="C66BJS-SMT SERVICE"/>
    <s v="Jade Bird Fire Co., Ltd."/>
    <s v="Same"/>
    <n v="905898"/>
    <n v="0"/>
    <s v="309ASY INV-NON-CON"/>
    <n v="0"/>
    <s v="C66-BJS-FY22-Jade Bird-R1"/>
    <n v="0"/>
    <s v="青鸟消防股份有限公司"/>
    <n v="0"/>
    <x v="2"/>
    <x v="8"/>
    <s v="Q3"/>
    <x v="2"/>
    <x v="1"/>
  </r>
  <r>
    <s v="ESHL"/>
    <s v="SZX"/>
    <x v="1"/>
    <d v="2021-12-15T00:00:00"/>
    <x v="0"/>
    <n v="12101173"/>
    <n v="44545"/>
    <s v="YMCT|REPAIR CHARGE"/>
    <s v="REPAIR CHARGE"/>
    <n v="1"/>
    <n v="1"/>
    <n v="1592.92"/>
    <s v="CNY"/>
    <n v="1.2150000000000001"/>
    <n v="1592.92"/>
    <n v="1935.3978000000002"/>
    <s v="C66SZX-SMT SERVICE"/>
    <s v="Dometic (Shenzhen) Electronic Co., Ltd."/>
    <s v="Same"/>
    <n v="905900"/>
    <n v="0"/>
    <s v="309ASY INV-NON-CON"/>
    <n v="0"/>
    <s v="PO21110249S"/>
    <n v="0"/>
    <s v="多美达（深圳）电器有限公司"/>
    <n v="0"/>
    <x v="2"/>
    <x v="8"/>
    <s v="Q3"/>
    <x v="2"/>
    <x v="0"/>
  </r>
  <r>
    <s v="ESHL"/>
    <s v="SZX"/>
    <x v="0"/>
    <d v="2021-12-15T00:00:00"/>
    <x v="0"/>
    <n v="14104174"/>
    <n v="44545"/>
    <s v="YMCT|KKD-M7131-00"/>
    <s v="BELT 1"/>
    <n v="1"/>
    <n v="1"/>
    <n v="132.74"/>
    <s v="CNY"/>
    <n v="1.2150000000000001"/>
    <n v="132.74"/>
    <n v="161.27910000000003"/>
    <s v="C66SZX-SMT SERVICE"/>
    <s v="Dometic (Shenzhen) Electronic Co., Ltd."/>
    <s v="Same"/>
    <n v="905899"/>
    <n v="60"/>
    <s v="309ASY INV-PTS SALES"/>
    <n v="0"/>
    <s v="PO21110249S"/>
    <n v="813054"/>
    <s v="多美达（深圳）电器有限公司"/>
    <n v="0"/>
    <x v="2"/>
    <x v="8"/>
    <s v="Q3"/>
    <x v="2"/>
    <x v="0"/>
  </r>
  <r>
    <s v="ESHL"/>
    <s v="SZX"/>
    <x v="0"/>
    <d v="2021-12-15T00:00:00"/>
    <x v="0"/>
    <n v="14104174"/>
    <n v="44545"/>
    <s v="YMCT|KKD-M7132-00"/>
    <s v="BELT 2"/>
    <n v="1"/>
    <n v="1"/>
    <n v="132.74"/>
    <s v="CNY"/>
    <n v="1.2150000000000001"/>
    <n v="132.74"/>
    <n v="161.27910000000003"/>
    <s v="C66SZX-SMT SERVICE"/>
    <s v="Dometic (Shenzhen) Electronic Co., Ltd."/>
    <s v="Same"/>
    <n v="905899"/>
    <n v="60"/>
    <s v="309ASY INV-PTS SALES"/>
    <n v="0"/>
    <s v="PO21110249S"/>
    <n v="813054"/>
    <s v="多美达（深圳）电器有限公司"/>
    <n v="0"/>
    <x v="2"/>
    <x v="8"/>
    <s v="Q3"/>
    <x v="2"/>
    <x v="0"/>
  </r>
  <r>
    <s v="ESHL"/>
    <s v="SZX"/>
    <x v="1"/>
    <d v="2021-12-16T00:00:00"/>
    <x v="0"/>
    <n v="12101174"/>
    <n v="44546"/>
    <s v="YMCT|REPAIR CHARGE"/>
    <s v="REPAIR CHARGE"/>
    <n v="1"/>
    <n v="1"/>
    <n v="2654.87"/>
    <s v="CNY"/>
    <n v="1.2150000000000001"/>
    <n v="2654.87"/>
    <n v="3225.66705"/>
    <s v="C66SZX-SMT SERVICE"/>
    <s v="Dongguan Langqin Electronic Technology Co., Ltd."/>
    <s v="Same"/>
    <n v="905903"/>
    <n v="0"/>
    <s v="309ASY INV-NON-CON"/>
    <n v="0"/>
    <n v="0"/>
    <n v="0"/>
    <s v="东莞朗勤电子科技有限公司"/>
    <n v="0"/>
    <x v="2"/>
    <x v="8"/>
    <s v="Q3"/>
    <x v="2"/>
    <x v="0"/>
  </r>
  <r>
    <s v="ESHL"/>
    <s v="SZX"/>
    <x v="0"/>
    <d v="2021-12-16T00:00:00"/>
    <x v="0"/>
    <n v="14104175"/>
    <n v="44546"/>
    <s v="YMCT|KLV-M9127-00"/>
    <s v="BELT CONV."/>
    <n v="2"/>
    <n v="2"/>
    <n v="973.45"/>
    <s v="CNY"/>
    <n v="1.2150000000000001"/>
    <n v="973.45"/>
    <n v="1182.7417500000001"/>
    <s v="C66SZX-SMT SERVICE"/>
    <s v="Hai Xin Technology(ShenZhen) Company Limited."/>
    <s v="Same"/>
    <n v="905901"/>
    <n v="485.44"/>
    <s v="309ASY INV-PTS SALES"/>
    <n v="0"/>
    <s v="PO2110000343/PO2111000192"/>
    <n v="813121"/>
    <s v="海星科技（深圳）有限公司"/>
    <n v="0"/>
    <x v="2"/>
    <x v="8"/>
    <s v="Q3"/>
    <x v="2"/>
    <x v="0"/>
  </r>
  <r>
    <s v="ESHL"/>
    <s v="SZX"/>
    <x v="0"/>
    <d v="2021-12-16T00:00:00"/>
    <x v="0"/>
    <n v="14104175"/>
    <n v="44546"/>
    <s v="YMCT|KHY-M712S-A0"/>
    <s v="SHAFT 2 SPARE"/>
    <n v="1"/>
    <n v="1"/>
    <n v="3362.83"/>
    <s v="CNY"/>
    <n v="1.2150000000000001"/>
    <n v="3362.83"/>
    <n v="4085.8384500000002"/>
    <s v="C66SZX-SMT SERVICE"/>
    <s v="Hai Xin Technology(ShenZhen) Company Limited."/>
    <s v="Same"/>
    <n v="905901"/>
    <n v="1695.69"/>
    <s v="309ASY INV-PTS SALES"/>
    <n v="0"/>
    <s v="PO2110000343/PO2111000192"/>
    <n v="813121"/>
    <s v="海星科技（深圳）有限公司"/>
    <n v="0"/>
    <x v="2"/>
    <x v="8"/>
    <s v="Q3"/>
    <x v="2"/>
    <x v="0"/>
  </r>
  <r>
    <s v="ESHL"/>
    <s v="SZX"/>
    <x v="0"/>
    <d v="2021-12-16T00:00:00"/>
    <x v="0"/>
    <n v="14104175"/>
    <n v="44546"/>
    <s v="YMCT|KHY-M66A2-00"/>
    <s v="HNS Y-FLEX SRV"/>
    <n v="1"/>
    <n v="1"/>
    <n v="1150.44"/>
    <s v="CNY"/>
    <n v="1.2150000000000001"/>
    <n v="1150.44"/>
    <n v="1397.7846000000002"/>
    <s v="C66SZX-SMT SERVICE"/>
    <s v="Hai Xin Technology(ShenZhen) Company Limited."/>
    <s v="Same"/>
    <n v="905901"/>
    <n v="0"/>
    <s v="309ASY INV-PTS SALES"/>
    <n v="0"/>
    <s v="PO2110000343/PO2111000192"/>
    <n v="813121"/>
    <s v="海星科技（深圳）有限公司"/>
    <n v="0"/>
    <x v="2"/>
    <x v="8"/>
    <s v="Q3"/>
    <x v="2"/>
    <x v="0"/>
  </r>
  <r>
    <s v="ESHL"/>
    <s v="SZX"/>
    <x v="0"/>
    <d v="2021-12-16T00:00:00"/>
    <x v="0"/>
    <n v="14104175"/>
    <n v="44546"/>
    <s v="YMCT|KHY-M66A3-00"/>
    <s v="HNS X-FLEX SRV"/>
    <n v="1"/>
    <n v="1"/>
    <n v="1327.43"/>
    <s v="CNY"/>
    <n v="1.2150000000000001"/>
    <n v="1327.43"/>
    <n v="1612.8274500000002"/>
    <s v="C66SZX-SMT SERVICE"/>
    <s v="Hai Xin Technology(ShenZhen) Company Limited."/>
    <s v="Same"/>
    <n v="905901"/>
    <n v="0"/>
    <s v="309ASY INV-PTS SALES"/>
    <n v="0"/>
    <s v="PO2110000343/PO2111000192"/>
    <n v="813121"/>
    <s v="海星科技（深圳）有限公司"/>
    <n v="0"/>
    <x v="2"/>
    <x v="8"/>
    <s v="Q3"/>
    <x v="2"/>
    <x v="0"/>
  </r>
  <r>
    <s v="ESHL"/>
    <s v="SZX"/>
    <x v="0"/>
    <d v="2021-12-16T00:00:00"/>
    <x v="0"/>
    <n v="14104176"/>
    <n v="44546"/>
    <s v="YMCT|90990-25J026"/>
    <s v="BEARING"/>
    <n v="10"/>
    <n v="10"/>
    <n v="1238.94"/>
    <s v="CNY"/>
    <n v="1.2150000000000001"/>
    <n v="1238.94"/>
    <n v="1505.3121000000001"/>
    <s v="C66SZX-SMT SERVICE"/>
    <s v="Dongguan Langqin Electronic Technology Co., Ltd."/>
    <s v="Same"/>
    <n v="905902"/>
    <n v="639.20000000000005"/>
    <s v="309ASY INV-PTS SALES"/>
    <n v="0"/>
    <s v="C66SZ21470REV2"/>
    <n v="813225"/>
    <s v="东莞朗勤电子科技有限公司"/>
    <n v="0"/>
    <x v="2"/>
    <x v="8"/>
    <s v="Q3"/>
    <x v="2"/>
    <x v="0"/>
  </r>
  <r>
    <s v="ESHL"/>
    <s v="SHA"/>
    <x v="3"/>
    <d v="2021-12-20T00:00:00"/>
    <x v="0"/>
    <n v="13100212"/>
    <n v="44550"/>
    <s v="YMCT|REPAIR CHARGE"/>
    <s v="REPAIR CHARGE"/>
    <n v="1"/>
    <n v="1"/>
    <n v="5309.73"/>
    <s v="CNY"/>
    <n v="1.2150000000000001"/>
    <n v="5309.73"/>
    <n v="6451.3219499999996"/>
    <s v="C66SHA-SERVICE GROUP"/>
    <s v="Suzhou Kinglight Optoelectronics Co., Ltd."/>
    <s v="Same"/>
    <n v="905908"/>
    <n v="0"/>
    <s v="309ASY INV-CONTRACT"/>
    <n v="0"/>
    <n v="0"/>
    <n v="0"/>
    <s v="苏州晶台光电有限公司"/>
    <n v="0"/>
    <x v="2"/>
    <x v="8"/>
    <s v="Q3"/>
    <x v="2"/>
    <x v="3"/>
  </r>
  <r>
    <s v="ESHL"/>
    <s v="SHA"/>
    <x v="0"/>
    <d v="2021-12-20T00:00:00"/>
    <x v="0"/>
    <n v="14104177"/>
    <n v="44550"/>
    <s v="YMCT|KLV-M1342-00"/>
    <s v="FRAME 3"/>
    <n v="1"/>
    <n v="1"/>
    <n v="1258.4100000000001"/>
    <s v="CNY"/>
    <n v="1.2150000000000001"/>
    <n v="1258.4100000000001"/>
    <n v="1528.9681500000002"/>
    <s v="C66SHA-SERVICE GROUP"/>
    <s v="Changzhou Tongbao Photo-electricity Manufacturing "/>
    <s v="Same"/>
    <n v="905904"/>
    <n v="596"/>
    <s v="309ASY INV-PTS SALES"/>
    <n v="0"/>
    <n v="0"/>
    <n v="813537"/>
    <s v="常州通宝光电股份有限公司"/>
    <n v="0"/>
    <x v="2"/>
    <x v="8"/>
    <s v="Q3"/>
    <x v="2"/>
    <x v="3"/>
  </r>
  <r>
    <s v="ESHL"/>
    <s v="SZX"/>
    <x v="0"/>
    <d v="2021-12-20T00:00:00"/>
    <x v="0"/>
    <n v="14104178"/>
    <n v="44550"/>
    <s v="YMCT|90K65-331512"/>
    <s v="AC SERVO MOTOR"/>
    <n v="1"/>
    <n v="1"/>
    <n v="5575.22"/>
    <s v="CNY"/>
    <n v="1.2150000000000001"/>
    <n v="5575.22"/>
    <n v="6773.8923000000004"/>
    <s v="C66SZX-SMT SERVICE"/>
    <s v="Dongguan Cowell Optic Electronics Co., Ltd."/>
    <s v="Same"/>
    <n v="905905"/>
    <n v="2903"/>
    <s v="309ASY INV-PTS SALES"/>
    <n v="0"/>
    <s v="4000013486&amp;4000013618&amp;4000014529&amp;4000015074"/>
    <n v="813596"/>
    <s v="东莞高伟光学电子有限公司"/>
    <n v="0"/>
    <x v="2"/>
    <x v="8"/>
    <s v="Q3"/>
    <x v="2"/>
    <x v="0"/>
  </r>
  <r>
    <s v="ESHL"/>
    <s v="SZX"/>
    <x v="0"/>
    <d v="2021-12-20T00:00:00"/>
    <x v="0"/>
    <n v="14104178"/>
    <n v="44550"/>
    <s v="YMCT|KHY-M712S-A0"/>
    <s v="SHAFT 2 SPARE"/>
    <n v="6"/>
    <n v="6"/>
    <n v="23893.8"/>
    <s v="CNY"/>
    <n v="1.2150000000000001"/>
    <n v="23893.8"/>
    <n v="29030.967000000001"/>
    <s v="C66SZX-SMT SERVICE"/>
    <s v="Dongguan Cowell Optic Electronics Co., Ltd."/>
    <s v="Same"/>
    <n v="905905"/>
    <n v="10174.15"/>
    <s v="309ASY INV-PTS SALES"/>
    <n v="0"/>
    <s v="4000013486&amp;4000013618&amp;4000014529&amp;4000015074"/>
    <n v="813596"/>
    <s v="东莞高伟光学电子有限公司"/>
    <n v="0"/>
    <x v="2"/>
    <x v="8"/>
    <s v="Q3"/>
    <x v="2"/>
    <x v="0"/>
  </r>
  <r>
    <s v="ESHL"/>
    <s v="SZX"/>
    <x v="0"/>
    <d v="2021-12-20T00:00:00"/>
    <x v="0"/>
    <n v="14104178"/>
    <n v="44550"/>
    <s v="YMCT|KHY-M7106-A2"/>
    <s v="HEAD SHAFT 1 ASSY."/>
    <n v="1"/>
    <n v="1"/>
    <n v="5575.22"/>
    <s v="CNY"/>
    <n v="1.2150000000000001"/>
    <n v="5575.22"/>
    <n v="6773.8923000000004"/>
    <s v="C66SZX-SMT SERVICE"/>
    <s v="Dongguan Cowell Optic Electronics Co., Ltd."/>
    <s v="Same"/>
    <n v="905905"/>
    <n v="2788"/>
    <s v="309ASY INV-PTS SALES"/>
    <n v="0"/>
    <s v="4000013486&amp;4000013618&amp;4000014529&amp;4000015074"/>
    <n v="813596"/>
    <s v="东莞高伟光学电子有限公司"/>
    <n v="0"/>
    <x v="2"/>
    <x v="8"/>
    <s v="Q3"/>
    <x v="2"/>
    <x v="0"/>
  </r>
  <r>
    <s v="ESHL"/>
    <s v="SZX"/>
    <x v="0"/>
    <d v="2021-12-20T00:00:00"/>
    <x v="1"/>
    <n v="14104178"/>
    <n v="44550"/>
    <s v="ZMTR|303-KA4-2"/>
    <s v="SPECIAL NOZZLE"/>
    <n v="3"/>
    <n v="3"/>
    <n v="4162.83"/>
    <s v="CNY"/>
    <n v="1.2150000000000001"/>
    <n v="4162.83"/>
    <n v="5057.8384500000002"/>
    <s v="C66SZX-SMT SERVICE"/>
    <s v="Dongguan Cowell Optic Electronics Co., Ltd."/>
    <s v="Same"/>
    <n v="905905"/>
    <n v="1327.44"/>
    <s v="309ASY INV-PTS SALES"/>
    <n v="0"/>
    <s v="4000013486&amp;4000013618&amp;4000014529&amp;4000015074"/>
    <n v="813596"/>
    <s v="东莞高伟光学电子有限公司"/>
    <n v="0"/>
    <x v="2"/>
    <x v="8"/>
    <s v="Q3"/>
    <x v="2"/>
    <x v="0"/>
  </r>
  <r>
    <s v="ESHL"/>
    <s v="SZX"/>
    <x v="0"/>
    <d v="2021-12-20T00:00:00"/>
    <x v="1"/>
    <n v="14104178"/>
    <n v="44550"/>
    <s v="ZMTR|303-OA1"/>
    <s v="SPECIAL NOZZLE"/>
    <n v="6"/>
    <n v="6"/>
    <n v="8325.66"/>
    <s v="CNY"/>
    <n v="1.2150000000000001"/>
    <n v="8325.66"/>
    <n v="10115.6769"/>
    <s v="C66SZX-SMT SERVICE"/>
    <s v="Dongguan Cowell Optic Electronics Co., Ltd."/>
    <s v="Same"/>
    <n v="905905"/>
    <n v="1858.38"/>
    <s v="309ASY INV-PTS SALES"/>
    <n v="0"/>
    <s v="4000013486&amp;4000013618&amp;4000014529&amp;4000015074"/>
    <n v="813596"/>
    <s v="东莞高伟光学电子有限公司"/>
    <n v="0"/>
    <x v="2"/>
    <x v="8"/>
    <s v="Q3"/>
    <x v="2"/>
    <x v="0"/>
  </r>
  <r>
    <s v="ESHL"/>
    <s v="SZX"/>
    <x v="0"/>
    <d v="2021-12-20T00:00:00"/>
    <x v="0"/>
    <n v="14104179"/>
    <n v="44550"/>
    <s v="YMCT|KLW-M66B2-01"/>
    <s v="HNS Y-FLEX LAN"/>
    <n v="1"/>
    <n v="1"/>
    <n v="2035.4"/>
    <s v="CNY"/>
    <n v="1.2150000000000001"/>
    <n v="2035.4"/>
    <n v="2473.0110000000004"/>
    <s v="C66SZX-SMT SERVICE"/>
    <s v="Shenzhen Longtech Smart Control Co., Ltd."/>
    <s v="Same"/>
    <n v="905906"/>
    <n v="1095"/>
    <s v="309ASY INV-PTS SALES"/>
    <n v="0"/>
    <n v="0"/>
    <n v="813605"/>
    <s v="深圳朗特智能控制股份有限公司"/>
    <n v="0"/>
    <x v="2"/>
    <x v="8"/>
    <s v="Q3"/>
    <x v="2"/>
    <x v="0"/>
  </r>
  <r>
    <s v="ESHL"/>
    <s v="SZX"/>
    <x v="0"/>
    <d v="2021-12-20T00:00:00"/>
    <x v="0"/>
    <n v="14104179"/>
    <n v="44550"/>
    <s v="YMCT|KLW-M66B3-01"/>
    <s v="HNS X-FLEX LAN"/>
    <n v="1"/>
    <n v="1"/>
    <n v="1681.42"/>
    <s v="CNY"/>
    <n v="1.2150000000000001"/>
    <n v="1681.42"/>
    <n v="2042.9253000000003"/>
    <s v="C66SZX-SMT SERVICE"/>
    <s v="Shenzhen Longtech Smart Control Co., Ltd."/>
    <s v="Same"/>
    <n v="905906"/>
    <n v="908"/>
    <s v="309ASY INV-PTS SALES"/>
    <n v="0"/>
    <n v="0"/>
    <n v="813605"/>
    <s v="深圳朗特智能控制股份有限公司"/>
    <n v="0"/>
    <x v="2"/>
    <x v="8"/>
    <s v="Q3"/>
    <x v="2"/>
    <x v="0"/>
  </r>
  <r>
    <s v="ESHL"/>
    <s v="SZX"/>
    <x v="0"/>
    <d v="2021-12-20T00:00:00"/>
    <x v="0"/>
    <n v="14104179"/>
    <n v="44550"/>
    <s v="YMCT|KLC-M9192-00"/>
    <s v="SENSOR HEAD 2"/>
    <n v="1"/>
    <n v="1"/>
    <n v="1946.9"/>
    <s v="CNY"/>
    <n v="1.2150000000000001"/>
    <n v="1946.9"/>
    <n v="2365.4835000000003"/>
    <s v="C66SZX-SMT SERVICE"/>
    <s v="Shenzhen Longtech Smart Control Co., Ltd."/>
    <s v="Same"/>
    <n v="905906"/>
    <n v="1059.78"/>
    <s v="309ASY INV-PTS SALES"/>
    <n v="0"/>
    <n v="0"/>
    <n v="813605"/>
    <s v="深圳朗特智能控制股份有限公司"/>
    <n v="0"/>
    <x v="2"/>
    <x v="8"/>
    <s v="Q3"/>
    <x v="2"/>
    <x v="0"/>
  </r>
  <r>
    <s v="ESHL"/>
    <s v="SZX"/>
    <x v="0"/>
    <d v="2021-12-20T00:00:00"/>
    <x v="0"/>
    <n v="14104179"/>
    <n v="44550"/>
    <s v="YMCT|KMG-M91A3-00"/>
    <s v="BELT CONV.(2670)"/>
    <n v="4"/>
    <n v="4"/>
    <n v="707.96"/>
    <s v="CNY"/>
    <n v="1.2150000000000001"/>
    <n v="707.96"/>
    <n v="860.17140000000006"/>
    <s v="C66SZX-SMT SERVICE"/>
    <s v="Shenzhen Longtech Smart Control Co., Ltd."/>
    <s v="Same"/>
    <n v="905906"/>
    <n v="372"/>
    <s v="309ASY INV-PTS SALES"/>
    <n v="0"/>
    <n v="0"/>
    <n v="813605"/>
    <s v="深圳朗特智能控制股份有限公司"/>
    <n v="0"/>
    <x v="2"/>
    <x v="8"/>
    <s v="Q3"/>
    <x v="2"/>
    <x v="0"/>
  </r>
  <r>
    <s v="ESHL"/>
    <s v="SZX"/>
    <x v="0"/>
    <d v="2021-12-20T00:00:00"/>
    <x v="0"/>
    <n v="14104179"/>
    <n v="44550"/>
    <s v="YMCT|KMK-M917H-00"/>
    <s v="BELT CONVEYOR"/>
    <n v="4"/>
    <n v="4"/>
    <n v="353.98"/>
    <s v="CNY"/>
    <n v="1.2150000000000001"/>
    <n v="353.98"/>
    <n v="430.08570000000003"/>
    <s v="C66SZX-SMT SERVICE"/>
    <s v="Shenzhen Longtech Smart Control Co., Ltd."/>
    <s v="Same"/>
    <n v="905906"/>
    <n v="148"/>
    <s v="309ASY INV-PTS SALES"/>
    <n v="0"/>
    <n v="0"/>
    <n v="813605"/>
    <s v="深圳朗特智能控制股份有限公司"/>
    <n v="0"/>
    <x v="2"/>
    <x v="8"/>
    <s v="Q3"/>
    <x v="2"/>
    <x v="0"/>
  </r>
  <r>
    <s v="ESHL"/>
    <s v="SZX"/>
    <x v="0"/>
    <d v="2021-12-20T00:00:00"/>
    <x v="0"/>
    <n v="14104179"/>
    <n v="44550"/>
    <s v="YMCT|KMK-M9110-00"/>
    <s v="BELT CONVEYOR"/>
    <n v="4"/>
    <n v="4"/>
    <n v="353.98"/>
    <s v="CNY"/>
    <n v="1.2150000000000001"/>
    <n v="353.98"/>
    <n v="430.08570000000003"/>
    <s v="C66SZX-SMT SERVICE"/>
    <s v="Shenzhen Longtech Smart Control Co., Ltd."/>
    <s v="Same"/>
    <n v="905906"/>
    <n v="164"/>
    <s v="309ASY INV-PTS SALES"/>
    <n v="0"/>
    <n v="0"/>
    <n v="813605"/>
    <s v="深圳朗特智能控制股份有限公司"/>
    <n v="0"/>
    <x v="2"/>
    <x v="8"/>
    <s v="Q3"/>
    <x v="2"/>
    <x v="0"/>
  </r>
  <r>
    <s v="ESHL"/>
    <s v="SHA"/>
    <x v="2"/>
    <d v="2021-12-22T00:00:00"/>
    <x v="0"/>
    <n v="14104180"/>
    <n v="44552"/>
    <s v="YMCT|KHJ-MC200-00"/>
    <s v="SS TAPE FEEDER 12/16mm"/>
    <n v="1"/>
    <n v="1"/>
    <n v="4411.5"/>
    <s v="CNY"/>
    <n v="1.2150000000000001"/>
    <n v="4411.5"/>
    <n v="5359.9725000000008"/>
    <s v="C66SHA-SERVICE GROUP"/>
    <s v="Keya Electro-optical Co., Ltd."/>
    <s v="Same"/>
    <n v="905910"/>
    <n v="3594.59"/>
    <s v="309ASY INV-PTS SALES"/>
    <n v="0"/>
    <n v="0"/>
    <n v="814004"/>
    <s v="科雅光电(镇江)有限公司"/>
    <n v="0"/>
    <x v="2"/>
    <x v="8"/>
    <s v="Q3"/>
    <x v="2"/>
    <x v="3"/>
  </r>
  <r>
    <s v="ESHL"/>
    <s v="SHA"/>
    <x v="0"/>
    <d v="2021-12-22T00:00:00"/>
    <x v="0"/>
    <n v="14104181"/>
    <n v="44552"/>
    <s v="YMCT|KHN-M7710-A4"/>
    <s v="NOZZLE 301A ASSY"/>
    <n v="1"/>
    <n v="1"/>
    <n v="756.64"/>
    <s v="CNY"/>
    <n v="1.2150000000000001"/>
    <n v="756.64"/>
    <n v="919.31760000000008"/>
    <s v="C66SHA-SERVICE GROUP"/>
    <s v="WUXI NANJIE MICRO-ELECTRONICS CO.,LTD"/>
    <s v="Same"/>
    <n v="905911"/>
    <n v="327.41000000000003"/>
    <s v="309ASY INV-PTS SALES"/>
    <n v="0"/>
    <n v="0"/>
    <n v="814009"/>
    <s v="无锡南杰微电子有限公司"/>
    <n v="0"/>
    <x v="2"/>
    <x v="8"/>
    <s v="Q3"/>
    <x v="2"/>
    <x v="3"/>
  </r>
  <r>
    <s v="ESHL"/>
    <s v="XIY"/>
    <x v="2"/>
    <d v="2021-12-22T00:00:00"/>
    <x v="0"/>
    <n v="14104182"/>
    <n v="44552"/>
    <s v="YMCT|KHJ-MC100-00"/>
    <s v="SS TAPE FEEDER 8mm"/>
    <n v="18"/>
    <n v="18"/>
    <n v="55688.5"/>
    <s v="CNY"/>
    <n v="1.2150000000000001"/>
    <n v="55688.5"/>
    <n v="67661.527500000011"/>
    <s v="C66XIY-SERVICE GROUP"/>
    <s v="Hebi Lianming Electrical Co., Ltd."/>
    <s v="Same"/>
    <n v="905909"/>
    <n v="46290.83"/>
    <s v="309ASY INV-PTS SALES"/>
    <n v="0"/>
    <n v="0"/>
    <n v="814003"/>
    <s v="鹤壁市联明电器有限公司"/>
    <n v="0"/>
    <x v="2"/>
    <x v="8"/>
    <s v="Q3"/>
    <x v="2"/>
    <x v="2"/>
  </r>
  <r>
    <s v="ESHL"/>
    <s v="XIY"/>
    <x v="2"/>
    <d v="2021-12-22T00:00:00"/>
    <x v="0"/>
    <n v="14104182"/>
    <n v="44552"/>
    <s v="YMCT|KHJ-MC200-00"/>
    <s v="SS TAPE FEEDER 12/16mm"/>
    <n v="10"/>
    <n v="10"/>
    <n v="42646.02"/>
    <s v="CNY"/>
    <n v="1.2150000000000001"/>
    <n v="42646.02"/>
    <n v="51814.914299999997"/>
    <s v="C66XIY-SERVICE GROUP"/>
    <s v="Hebi Lianming Electrical Co., Ltd."/>
    <s v="Same"/>
    <n v="905909"/>
    <n v="35945.94"/>
    <s v="309ASY INV-PTS SALES"/>
    <n v="0"/>
    <n v="0"/>
    <n v="814003"/>
    <s v="鹤壁市联明电器有限公司"/>
    <n v="0"/>
    <x v="2"/>
    <x v="8"/>
    <s v="Q3"/>
    <x v="2"/>
    <x v="2"/>
  </r>
  <r>
    <s v="ESHL"/>
    <s v="XIY"/>
    <x v="2"/>
    <d v="2021-12-22T00:00:00"/>
    <x v="0"/>
    <n v="14104182"/>
    <n v="44552"/>
    <s v="YMCT|KHJ-MC400-00"/>
    <s v="SS TAPE FEEDER 24mm"/>
    <n v="1"/>
    <n v="1"/>
    <n v="4700"/>
    <s v="CNY"/>
    <n v="1.2150000000000001"/>
    <n v="4700"/>
    <n v="5710.5"/>
    <s v="C66XIY-SERVICE GROUP"/>
    <s v="Hebi Lianming Electrical Co., Ltd."/>
    <s v="Same"/>
    <n v="905909"/>
    <n v="3835.19"/>
    <s v="309ASY INV-PTS SALES"/>
    <n v="0"/>
    <n v="0"/>
    <n v="814003"/>
    <s v="鹤壁市联明电器有限公司"/>
    <n v="0"/>
    <x v="2"/>
    <x v="8"/>
    <s v="Q3"/>
    <x v="2"/>
    <x v="2"/>
  </r>
  <r>
    <s v="ESHL"/>
    <s v="SHA"/>
    <x v="0"/>
    <d v="2021-12-22T00:00:00"/>
    <x v="0"/>
    <n v="14104183"/>
    <n v="44552"/>
    <s v="YMCT|KHM-M654C-01"/>
    <s v="SENSOR,FIBER 2"/>
    <n v="1"/>
    <n v="1"/>
    <n v="1263.72"/>
    <s v="CNY"/>
    <n v="1.2150000000000001"/>
    <n v="1263.72"/>
    <n v="1535.4198000000001"/>
    <s v="C66SHA-SERVICE GROUP"/>
    <s v="XIAMEN JINYIHE ELECTRONIC TECHNOLOGY CO.,LTD"/>
    <s v="Same"/>
    <n v="905912"/>
    <n v="523"/>
    <s v="309ASY INV-PTS SALES"/>
    <n v="0"/>
    <n v="0"/>
    <n v="814045"/>
    <s v="厦门市金易合电子科技有限公司"/>
    <n v="0"/>
    <x v="2"/>
    <x v="8"/>
    <s v="Q3"/>
    <x v="2"/>
    <x v="3"/>
  </r>
  <r>
    <s v="ESHL"/>
    <s v="SHA"/>
    <x v="0"/>
    <d v="2021-12-22T00:00:00"/>
    <x v="1"/>
    <n v="14104184"/>
    <n v="44552"/>
    <s v="ZMTR|PARTS"/>
    <s v="SMT DOMESTIC PARTS"/>
    <n v="1"/>
    <n v="1"/>
    <n v="575.22"/>
    <s v="CNY"/>
    <n v="1.2150000000000001"/>
    <n v="575.22"/>
    <n v="698.89230000000009"/>
    <s v="C66SHA-SERVICE GROUP"/>
    <s v="ZHEJIANG ZHONGFU PRECISION MACHINE TOOL Co., Ltd."/>
    <s v="Same"/>
    <n v="905913"/>
    <n v="353.98"/>
    <s v="309ASY INV-PTS SALES"/>
    <n v="0"/>
    <n v="0"/>
    <n v="814067"/>
    <s v="浙江中孚精密机床股份有限公司"/>
    <n v="0"/>
    <x v="2"/>
    <x v="8"/>
    <s v="Q3"/>
    <x v="2"/>
    <x v="3"/>
  </r>
  <r>
    <s v="ESHL"/>
    <s v="SHA"/>
    <x v="0"/>
    <d v="2021-12-23T00:00:00"/>
    <x v="0"/>
    <n v="14104185"/>
    <n v="44553"/>
    <s v="YMCT|KJJ-M2267-A0"/>
    <s v="CABLE DUCT"/>
    <n v="1"/>
    <n v="1"/>
    <n v="1921.24"/>
    <s v="CNY"/>
    <n v="1.2150000000000001"/>
    <n v="1921.24"/>
    <n v="2334.3066000000003"/>
    <s v="C66SHA-SERVICE GROUP"/>
    <s v="Suzhou Inovance Technology Co Ltd"/>
    <s v="Same"/>
    <n v="905914"/>
    <n v="954"/>
    <s v="309ASY INV-PTS SALES"/>
    <n v="0"/>
    <n v="0"/>
    <n v="814249"/>
    <s v="苏州汇川技术有限公司"/>
    <n v="0"/>
    <x v="2"/>
    <x v="8"/>
    <s v="Q3"/>
    <x v="2"/>
    <x v="3"/>
  </r>
  <r>
    <s v="ESHL"/>
    <s v="SHA"/>
    <x v="0"/>
    <d v="2021-12-23T00:00:00"/>
    <x v="0"/>
    <n v="14104185"/>
    <n v="44553"/>
    <s v="YMCT|KKE-M2267-A0"/>
    <s v="GUIDE X AXIS ASSY"/>
    <n v="1"/>
    <n v="1"/>
    <n v="1695.58"/>
    <s v="CNY"/>
    <n v="1.2150000000000001"/>
    <n v="1695.58"/>
    <n v="2060.1297"/>
    <s v="C66SHA-SERVICE GROUP"/>
    <s v="Suzhou Inovance Technology Co Ltd"/>
    <s v="Same"/>
    <n v="905914"/>
    <n v="702"/>
    <s v="309ASY INV-PTS SALES"/>
    <n v="0"/>
    <n v="0"/>
    <n v="814249"/>
    <s v="苏州汇川技术有限公司"/>
    <n v="0"/>
    <x v="2"/>
    <x v="8"/>
    <s v="Q3"/>
    <x v="2"/>
    <x v="3"/>
  </r>
  <r>
    <s v="ESHL"/>
    <s v="SHA"/>
    <x v="0"/>
    <d v="2021-12-23T00:00:00"/>
    <x v="0"/>
    <n v="14104185"/>
    <n v="44553"/>
    <s v="YMCT|KLJ-MC145-00"/>
    <s v="LEVER TAPE GUIDE F"/>
    <n v="10"/>
    <n v="10"/>
    <n v="495.58"/>
    <s v="CNY"/>
    <n v="1.2150000000000001"/>
    <n v="495.58"/>
    <n v="602.12970000000007"/>
    <s v="C66SHA-SERVICE GROUP"/>
    <s v="Suzhou Inovance Technology Co Ltd"/>
    <s v="Same"/>
    <n v="905914"/>
    <n v="190"/>
    <s v="309ASY INV-PTS SALES"/>
    <n v="0"/>
    <n v="0"/>
    <n v="814249"/>
    <s v="苏州汇川技术有限公司"/>
    <n v="0"/>
    <x v="2"/>
    <x v="8"/>
    <s v="Q3"/>
    <x v="2"/>
    <x v="3"/>
  </r>
  <r>
    <s v="ESHL"/>
    <s v="SHA"/>
    <x v="0"/>
    <d v="2021-12-23T00:00:00"/>
    <x v="0"/>
    <n v="14104185"/>
    <n v="44553"/>
    <s v="YMCT|KGA-M880C-10"/>
    <s v="REEL CERAMIC 1005"/>
    <n v="1"/>
    <n v="1"/>
    <n v="10146.9"/>
    <s v="CNY"/>
    <n v="1.2150000000000001"/>
    <n v="10146.9"/>
    <n v="12328.4835"/>
    <s v="C66SHA-SERVICE GROUP"/>
    <s v="Suzhou Inovance Technology Co Ltd"/>
    <s v="Same"/>
    <n v="905914"/>
    <n v="3995"/>
    <s v="309ASY INV-PTS SALES"/>
    <n v="0"/>
    <n v="0"/>
    <n v="814249"/>
    <s v="苏州汇川技术有限公司"/>
    <n v="0"/>
    <x v="2"/>
    <x v="8"/>
    <s v="Q3"/>
    <x v="2"/>
    <x v="3"/>
  </r>
  <r>
    <s v="ESHL"/>
    <s v="SHA"/>
    <x v="0"/>
    <d v="2021-12-23T00:00:00"/>
    <x v="0"/>
    <n v="14104185"/>
    <n v="44553"/>
    <s v="YMCT|KLF-M9135-01"/>
    <s v="PLATE EDGE 2"/>
    <n v="20"/>
    <n v="20"/>
    <n v="2176.9899999999998"/>
    <s v="CNY"/>
    <n v="1.2150000000000001"/>
    <n v="2176.9899999999998"/>
    <n v="2645.0428499999998"/>
    <s v="C66SHA-SERVICE GROUP"/>
    <s v="Suzhou Inovance Technology Co Ltd"/>
    <s v="Same"/>
    <n v="905914"/>
    <n v="880"/>
    <s v="309ASY INV-PTS SALES"/>
    <n v="0"/>
    <n v="0"/>
    <n v="814249"/>
    <s v="苏州汇川技术有限公司"/>
    <n v="0"/>
    <x v="2"/>
    <x v="8"/>
    <s v="Q3"/>
    <x v="2"/>
    <x v="3"/>
  </r>
  <r>
    <s v="ESHL"/>
    <s v="SHA"/>
    <x v="0"/>
    <d v="2021-12-23T00:00:00"/>
    <x v="0"/>
    <n v="14104185"/>
    <n v="44553"/>
    <s v="YMCT|KJV-M3407-A1"/>
    <s v="JOINT ASSY"/>
    <n v="10"/>
    <n v="10"/>
    <n v="3858.41"/>
    <s v="CNY"/>
    <n v="1.2150000000000001"/>
    <n v="3858.41"/>
    <n v="4687.9681499999997"/>
    <s v="C66SHA-SERVICE GROUP"/>
    <s v="Suzhou Inovance Technology Co Ltd"/>
    <s v="Same"/>
    <n v="905914"/>
    <n v="1660"/>
    <s v="309ASY INV-PTS SALES"/>
    <n v="0"/>
    <n v="0"/>
    <n v="814249"/>
    <s v="苏州汇川技术有限公司"/>
    <n v="0"/>
    <x v="2"/>
    <x v="8"/>
    <s v="Q3"/>
    <x v="2"/>
    <x v="3"/>
  </r>
  <r>
    <s v="ESHL"/>
    <s v="BJS"/>
    <x v="3"/>
    <d v="2021-12-27T00:00:00"/>
    <x v="0"/>
    <n v="13100213"/>
    <n v="44557"/>
    <s v="YMCT|REPAIR CHARGE"/>
    <s v="REPAIR CHARGE"/>
    <n v="1"/>
    <n v="1"/>
    <n v="6000"/>
    <s v="CNY"/>
    <n v="1.2150000000000001"/>
    <n v="6000"/>
    <n v="7290.0000000000009"/>
    <s v="C66BJS-SMT SERVICE"/>
    <s v="Beijing Bizmate Technology Co., Ltd."/>
    <s v="Same"/>
    <n v="905915"/>
    <n v="0"/>
    <s v="309ASY INV-CONTRACT"/>
    <n v="0"/>
    <n v="0"/>
    <n v="0"/>
    <s v="北京朗时云帆科技有限公司"/>
    <n v="0"/>
    <x v="2"/>
    <x v="8"/>
    <s v="Q3"/>
    <x v="2"/>
    <x v="1"/>
  </r>
  <r>
    <s v="ESHL"/>
    <s v="SHA"/>
    <x v="1"/>
    <d v="2022-01-05T00:00:00"/>
    <x v="2"/>
    <n v="12101175"/>
    <n v="44566"/>
    <s v="HELI|REPAIR CHARGE"/>
    <s v="REPAIR CHARGE"/>
    <n v="1"/>
    <n v="1"/>
    <n v="2353.98"/>
    <s v="CNY"/>
    <n v="1.22"/>
    <n v="2353.98"/>
    <n v="2871.8555999999999"/>
    <s v="C66SHA-SERVICE GROUP"/>
    <s v="Shanghai Jinxin Electronics Ltd."/>
    <s v="Same"/>
    <n v="905916"/>
    <n v="0"/>
    <s v="309ASY INV-NON-CON-V"/>
    <n v="0"/>
    <n v="0"/>
    <n v="0"/>
    <s v="上海金鑫电子有限公司"/>
    <n v="0"/>
    <x v="3"/>
    <x v="9"/>
    <s v="Q4"/>
    <x v="2"/>
    <x v="3"/>
  </r>
  <r>
    <s v="ESHL"/>
    <s v="SHA"/>
    <x v="1"/>
    <d v="2022-01-05T00:00:00"/>
    <x v="0"/>
    <n v="12101176"/>
    <n v="44566"/>
    <s v="YMCT|REPAIR CHARGE"/>
    <s v="REPAIR CHARGE"/>
    <n v="1"/>
    <n v="1"/>
    <n v="21238.94"/>
    <s v="CNY"/>
    <n v="1.22"/>
    <n v="21238.94"/>
    <n v="25911.506799999999"/>
    <s v="C66SHA-SERVICE GROUP"/>
    <s v="Ningbo Yibin Electronic Technology Co., Ltd."/>
    <s v="Same"/>
    <n v="905917"/>
    <n v="0"/>
    <s v="309ASY INV-NON-CON-V"/>
    <n v="0"/>
    <n v="0"/>
    <n v="0"/>
    <s v="宁波一彬电子科技股份有限公司"/>
    <n v="0"/>
    <x v="3"/>
    <x v="9"/>
    <s v="Q4"/>
    <x v="2"/>
    <x v="3"/>
  </r>
  <r>
    <s v="ESHL"/>
    <s v="SHA"/>
    <x v="2"/>
    <d v="2022-01-05T00:00:00"/>
    <x v="1"/>
    <n v="14104186"/>
    <n v="44566"/>
    <s v="ZMTR|SPECIAL MANUAL TRAY FEEDER"/>
    <s v="SPECIAL MANUAL TRAY FEEDER"/>
    <n v="1"/>
    <n v="1"/>
    <n v="2637.17"/>
    <s v="CNY"/>
    <n v="1.22"/>
    <n v="2637.17"/>
    <n v="3217.3474000000001"/>
    <s v="C66SHA-SERVICE GROUP"/>
    <s v="Changzhou Tongbao Photo-electricity Manufacturing "/>
    <s v="Same"/>
    <n v="905918"/>
    <n v="1371.68"/>
    <s v="309ASY INV-PTS SALES"/>
    <n v="0"/>
    <n v="0"/>
    <n v="814968"/>
    <s v="常州通宝光电股份有限公司"/>
    <n v="0"/>
    <x v="3"/>
    <x v="9"/>
    <s v="Q4"/>
    <x v="2"/>
    <x v="3"/>
  </r>
  <r>
    <s v="ESHL"/>
    <s v="BJS"/>
    <x v="0"/>
    <d v="2022-01-05T00:00:00"/>
    <x v="2"/>
    <n v="14104187"/>
    <n v="44566"/>
    <s v="HELI|593555"/>
    <s v="HIGH TEMPERATURE LUBE OIL (250ML)"/>
    <n v="10"/>
    <n v="10"/>
    <n v="7453.01"/>
    <s v="CNY"/>
    <n v="1.22"/>
    <n v="7453.01"/>
    <n v="9092.6722000000009"/>
    <s v="C66BJS-SMT SERVICE"/>
    <s v="GoerTek Inc."/>
    <s v="Same"/>
    <n v="905822"/>
    <n v="4614.72"/>
    <s v="309ASY INV-PTS SALES"/>
    <n v="0"/>
    <s v="2010679474-18"/>
    <n v="815059"/>
    <s v="歌尔股份有限公司"/>
    <n v="0"/>
    <x v="3"/>
    <x v="9"/>
    <s v="Q4"/>
    <x v="2"/>
    <x v="1"/>
  </r>
  <r>
    <s v="ESHL"/>
    <s v="BJS"/>
    <x v="0"/>
    <d v="2022-01-05T00:00:00"/>
    <x v="2"/>
    <n v="14104188"/>
    <n v="44566"/>
    <s v="HELI|6898"/>
    <s v="KRYTOX XHT-BDZ 0.5Kg(1.1Lb)"/>
    <n v="1"/>
    <n v="1"/>
    <n v="20619.47"/>
    <s v="CNY"/>
    <n v="1.22"/>
    <n v="20619.47"/>
    <n v="25155.753400000001"/>
    <s v="C66BJS-SMT SERVICE"/>
    <s v="Weifang Goertek Electronics Co., Ltd."/>
    <s v="Same"/>
    <n v="905868"/>
    <n v="12101.51"/>
    <s v="309ASY INV-PTS SALES"/>
    <n v="0"/>
    <s v="2020061403-8"/>
    <n v="815060"/>
    <s v="潍坊歌尔电子有限公司"/>
    <n v="0"/>
    <x v="3"/>
    <x v="9"/>
    <s v="Q4"/>
    <x v="2"/>
    <x v="1"/>
  </r>
  <r>
    <s v="ESHL"/>
    <s v="BJS"/>
    <x v="0"/>
    <d v="2022-01-05T00:00:00"/>
    <x v="2"/>
    <n v="14104189"/>
    <n v="44566"/>
    <s v="HELI|8129"/>
    <s v="CAPACITOR, 3 uF, 450VAC, 85C"/>
    <n v="1"/>
    <n v="1"/>
    <n v="355.75"/>
    <s v="CNY"/>
    <n v="1.22"/>
    <n v="355.75"/>
    <n v="434.01499999999999"/>
    <s v="C66BJS-SMT SERVICE"/>
    <s v="Weifang Goertek Electronics Co., Ltd."/>
    <s v="Same"/>
    <n v="905873"/>
    <n v="181.31"/>
    <s v="309ASY INV-PTS SALES"/>
    <n v="0"/>
    <s v="2020061403-9"/>
    <n v="815065"/>
    <s v="潍坊歌尔电子有限公司"/>
    <n v="0"/>
    <x v="3"/>
    <x v="9"/>
    <s v="Q4"/>
    <x v="2"/>
    <x v="1"/>
  </r>
  <r>
    <s v="ESHL"/>
    <s v="BJS"/>
    <x v="0"/>
    <d v="2022-01-05T00:00:00"/>
    <x v="2"/>
    <n v="14104189"/>
    <n v="44566"/>
    <s v="HELI|8129"/>
    <s v="CAPACITOR, 3 uF, 450VAC, 85C"/>
    <n v="2"/>
    <n v="2"/>
    <n v="711.5"/>
    <s v="CNY"/>
    <n v="1.22"/>
    <n v="711.5"/>
    <n v="868.03"/>
    <s v="C66BJS-SMT SERVICE"/>
    <s v="Weifang Goertek Electronics Co., Ltd."/>
    <s v="Same"/>
    <n v="905873"/>
    <n v="362.62"/>
    <s v="309ASY INV-PTS SALES"/>
    <n v="0"/>
    <s v="2020061403-9"/>
    <n v="815065"/>
    <s v="潍坊歌尔电子有限公司"/>
    <n v="0"/>
    <x v="3"/>
    <x v="9"/>
    <s v="Q4"/>
    <x v="2"/>
    <x v="1"/>
  </r>
  <r>
    <s v="ESHL"/>
    <s v="BJS"/>
    <x v="0"/>
    <d v="2022-01-05T00:00:00"/>
    <x v="2"/>
    <n v="14104190"/>
    <n v="44566"/>
    <s v="HELI|5064K"/>
    <s v="BLACK RTV"/>
    <n v="20"/>
    <n v="20"/>
    <n v="24938.05"/>
    <s v="CNY"/>
    <n v="1.22"/>
    <n v="24938.05"/>
    <n v="30424.420999999998"/>
    <s v="C66BJS-SMT SERVICE"/>
    <s v="Weifang Goertek Electronics Co., Ltd."/>
    <s v="Same"/>
    <n v="905888"/>
    <n v="13394.16"/>
    <s v="309ASY INV-PTS SALES"/>
    <n v="0"/>
    <s v="2020061403-11"/>
    <n v="815067"/>
    <s v="潍坊歌尔电子有限公司"/>
    <n v="0"/>
    <x v="3"/>
    <x v="9"/>
    <s v="Q4"/>
    <x v="2"/>
    <x v="1"/>
  </r>
  <r>
    <s v="ESHL"/>
    <s v="SHA"/>
    <x v="1"/>
    <d v="2022-01-10T00:00:00"/>
    <x v="0"/>
    <n v="12101177"/>
    <n v="44571"/>
    <s v="YMCT|REPAIR CHARGE"/>
    <s v="REPAIR CHARGE"/>
    <n v="1"/>
    <n v="1"/>
    <n v="1047.79"/>
    <s v="CNY"/>
    <n v="1.22"/>
    <n v="1047.79"/>
    <n v="1278.3037999999999"/>
    <s v="C66SHA-SERVICE GROUP"/>
    <s v="Amphenol Airwave (HaiYan) Communication Electronic"/>
    <s v="Same"/>
    <n v="905922"/>
    <n v="0"/>
    <s v="309ASY INV-NON-CON-V"/>
    <n v="0"/>
    <n v="0"/>
    <n v="0"/>
    <s v="安费诺永亿(海盐)通讯电子有限公司"/>
    <n v="0"/>
    <x v="3"/>
    <x v="9"/>
    <s v="Q4"/>
    <x v="2"/>
    <x v="3"/>
  </r>
  <r>
    <s v="ESHL"/>
    <s v="SHA"/>
    <x v="0"/>
    <d v="2022-01-10T00:00:00"/>
    <x v="0"/>
    <n v="14104191"/>
    <n v="44571"/>
    <s v="YMCT|KLW-M711S-B1"/>
    <s v="SHAFT 2,SPARE"/>
    <n v="1"/>
    <n v="1"/>
    <n v="5824.78"/>
    <s v="CNY"/>
    <n v="1.22"/>
    <n v="5824.78"/>
    <n v="7106.2315999999992"/>
    <s v="C66SHA-SERVICE GROUP"/>
    <s v="XIAMEN JINYIHE ELECTRONIC TECHNOLOGY CO.,LTD"/>
    <s v="Same"/>
    <n v="905919"/>
    <n v="3273"/>
    <s v="309ASY INV-PTS SALES"/>
    <n v="0"/>
    <n v="0"/>
    <n v="816151"/>
    <s v="厦门市金易合电子科技有限公司"/>
    <n v="0"/>
    <x v="3"/>
    <x v="9"/>
    <s v="Q4"/>
    <x v="2"/>
    <x v="3"/>
  </r>
  <r>
    <s v="ESHL"/>
    <s v="SHA"/>
    <x v="0"/>
    <d v="2022-01-10T00:00:00"/>
    <x v="0"/>
    <n v="14104191"/>
    <n v="44571"/>
    <s v="YMCT|KMG-M7A16-00"/>
    <s v="COVER PRIZM"/>
    <n v="3"/>
    <n v="3"/>
    <n v="156.63999999999999"/>
    <s v="CNY"/>
    <n v="1.22"/>
    <n v="156.63999999999999"/>
    <n v="191.10079999999999"/>
    <s v="C66SHA-SERVICE GROUP"/>
    <s v="XIAMEN JINYIHE ELECTRONIC TECHNOLOGY CO.,LTD"/>
    <s v="Same"/>
    <n v="905919"/>
    <n v="81"/>
    <s v="309ASY INV-PTS SALES"/>
    <n v="0"/>
    <n v="0"/>
    <n v="816151"/>
    <s v="厦门市金易合电子科技有限公司"/>
    <n v="0"/>
    <x v="3"/>
    <x v="9"/>
    <s v="Q4"/>
    <x v="2"/>
    <x v="3"/>
  </r>
  <r>
    <s v="ESHL"/>
    <s v="SHA"/>
    <x v="0"/>
    <d v="2022-01-10T00:00:00"/>
    <x v="0"/>
    <n v="14104192"/>
    <n v="44571"/>
    <s v="YMCT|KHJ-MC181-00"/>
    <s v="HANDLE"/>
    <n v="3"/>
    <n v="3"/>
    <n v="207.08"/>
    <s v="CNY"/>
    <n v="1.22"/>
    <n v="207.08"/>
    <n v="252.63760000000002"/>
    <s v="C66SHA-SERVICE GROUP"/>
    <s v="ZHEJIANG CHINT ELECTRICS CO.,LTD"/>
    <s v="Same"/>
    <n v="905920"/>
    <n v="102"/>
    <s v="309ASY INV-PTS SALES"/>
    <n v="0"/>
    <n v="0"/>
    <n v="816153"/>
    <s v="浙江正泰电器股份有限公司"/>
    <n v="0"/>
    <x v="3"/>
    <x v="9"/>
    <s v="Q4"/>
    <x v="2"/>
    <x v="3"/>
  </r>
  <r>
    <s v="ESHL"/>
    <s v="SHA"/>
    <x v="0"/>
    <d v="2022-01-10T00:00:00"/>
    <x v="0"/>
    <n v="14104192"/>
    <n v="44571"/>
    <s v="YMCT|KHJ-MC137-00"/>
    <s v="GEAR IDLE F4"/>
    <n v="5"/>
    <n v="5"/>
    <n v="261.06"/>
    <s v="CNY"/>
    <n v="1.22"/>
    <n v="261.06"/>
    <n v="318.4932"/>
    <s v="C66SHA-SERVICE GROUP"/>
    <s v="ZHEJIANG CHINT ELECTRICS CO.,LTD"/>
    <s v="Same"/>
    <n v="905920"/>
    <n v="137.86000000000001"/>
    <s v="309ASY INV-PTS SALES"/>
    <n v="0"/>
    <n v="0"/>
    <n v="816153"/>
    <s v="浙江正泰电器股份有限公司"/>
    <n v="0"/>
    <x v="3"/>
    <x v="9"/>
    <s v="Q4"/>
    <x v="2"/>
    <x v="3"/>
  </r>
  <r>
    <s v="ESHL"/>
    <s v="SHA"/>
    <x v="0"/>
    <d v="2022-01-10T00:00:00"/>
    <x v="0"/>
    <n v="14104192"/>
    <n v="44571"/>
    <s v="YMCT|KHJ-MC239-00"/>
    <s v="SHAFT IDLE GEAR 1"/>
    <n v="20"/>
    <n v="20"/>
    <n v="584.07000000000005"/>
    <s v="CNY"/>
    <n v="1.22"/>
    <n v="584.07000000000005"/>
    <n v="712.56540000000007"/>
    <s v="C66SHA-SERVICE GROUP"/>
    <s v="ZHEJIANG CHINT ELECTRICS CO.,LTD"/>
    <s v="Same"/>
    <n v="905920"/>
    <n v="331.43"/>
    <s v="309ASY INV-PTS SALES"/>
    <n v="0"/>
    <n v="0"/>
    <n v="816153"/>
    <s v="浙江正泰电器股份有限公司"/>
    <n v="0"/>
    <x v="3"/>
    <x v="9"/>
    <s v="Q4"/>
    <x v="2"/>
    <x v="3"/>
  </r>
  <r>
    <s v="ESHL"/>
    <s v="SHA"/>
    <x v="0"/>
    <d v="2022-01-10T00:00:00"/>
    <x v="0"/>
    <n v="14104192"/>
    <n v="44571"/>
    <s v="YMCT|KHJ-MC136-01"/>
    <s v="GEAR IDLE F3"/>
    <n v="10"/>
    <n v="10"/>
    <n v="292.04000000000002"/>
    <s v="CNY"/>
    <n v="1.22"/>
    <n v="292.04000000000002"/>
    <n v="356.28880000000004"/>
    <s v="C66SHA-SERVICE GROUP"/>
    <s v="ZHEJIANG CHINT ELECTRICS CO.,LTD"/>
    <s v="Same"/>
    <n v="905920"/>
    <n v="165.71"/>
    <s v="309ASY INV-PTS SALES"/>
    <n v="0"/>
    <n v="0"/>
    <n v="816153"/>
    <s v="浙江正泰电器股份有限公司"/>
    <n v="0"/>
    <x v="3"/>
    <x v="9"/>
    <s v="Q4"/>
    <x v="2"/>
    <x v="3"/>
  </r>
  <r>
    <s v="ESHL"/>
    <s v="SHA"/>
    <x v="0"/>
    <d v="2022-01-10T00:00:00"/>
    <x v="0"/>
    <n v="14104192"/>
    <n v="44571"/>
    <s v="YMCT|KHJ-MD301-00"/>
    <s v="MASTER TAPE 8MM"/>
    <n v="1"/>
    <n v="1"/>
    <n v="333.63"/>
    <s v="CNY"/>
    <n v="1.22"/>
    <n v="333.63"/>
    <n v="407.02859999999998"/>
    <s v="C66SHA-SERVICE GROUP"/>
    <s v="ZHEJIANG CHINT ELECTRICS CO.,LTD"/>
    <s v="Same"/>
    <n v="905920"/>
    <n v="152"/>
    <s v="309ASY INV-PTS SALES"/>
    <n v="0"/>
    <n v="0"/>
    <n v="816153"/>
    <s v="浙江正泰电器股份有限公司"/>
    <n v="0"/>
    <x v="3"/>
    <x v="9"/>
    <s v="Q4"/>
    <x v="2"/>
    <x v="3"/>
  </r>
  <r>
    <s v="ESHL"/>
    <s v="SHA"/>
    <x v="0"/>
    <d v="2022-01-10T00:00:00"/>
    <x v="0"/>
    <n v="14104192"/>
    <n v="44571"/>
    <s v="YMCT|KHJ-MD302-00"/>
    <s v="MASTER TAPE 12mm"/>
    <n v="1"/>
    <n v="1"/>
    <n v="451.33"/>
    <s v="CNY"/>
    <n v="1.22"/>
    <n v="451.33"/>
    <n v="550.62259999999992"/>
    <s v="C66SHA-SERVICE GROUP"/>
    <s v="ZHEJIANG CHINT ELECTRICS CO.,LTD"/>
    <s v="Same"/>
    <n v="905920"/>
    <n v="205"/>
    <s v="309ASY INV-PTS SALES"/>
    <n v="0"/>
    <n v="0"/>
    <n v="816153"/>
    <s v="浙江正泰电器股份有限公司"/>
    <n v="0"/>
    <x v="3"/>
    <x v="9"/>
    <s v="Q4"/>
    <x v="2"/>
    <x v="3"/>
  </r>
  <r>
    <s v="ESHL"/>
    <s v="SHA"/>
    <x v="0"/>
    <d v="2022-01-10T00:00:00"/>
    <x v="0"/>
    <n v="14104193"/>
    <n v="44571"/>
    <s v="YMCT|KHJ-MC238-00"/>
    <s v="GEAR DRIVEN"/>
    <n v="1"/>
    <n v="1"/>
    <n v="0"/>
    <s v="CNY"/>
    <n v="1.22"/>
    <n v="0"/>
    <n v="0"/>
    <s v="C66SHA-SERVICE GROUP"/>
    <s v="Amphenol Airwave (HaiYan) Communication Electronic"/>
    <s v="Same"/>
    <n v="905921"/>
    <n v="140.57"/>
    <s v="309ASY INV-PTS SALES"/>
    <n v="0"/>
    <n v="0"/>
    <n v="816164"/>
    <s v="安费诺永亿(海盐)通讯电子有限公司"/>
    <n v="0"/>
    <x v="3"/>
    <x v="9"/>
    <s v="Q4"/>
    <x v="2"/>
    <x v="3"/>
  </r>
  <r>
    <s v="ESHL"/>
    <s v="SHA"/>
    <x v="0"/>
    <d v="2022-01-10T00:00:00"/>
    <x v="0"/>
    <n v="14104193"/>
    <n v="44571"/>
    <s v="YMCT|KHJ-MC134-00"/>
    <s v="GEAR IDLE F1"/>
    <n v="1"/>
    <n v="1"/>
    <n v="0"/>
    <s v="CNY"/>
    <n v="1.22"/>
    <n v="0"/>
    <n v="0"/>
    <s v="C66SHA-SERVICE GROUP"/>
    <s v="Amphenol Airwave (HaiYan) Communication Electronic"/>
    <s v="Same"/>
    <n v="905921"/>
    <n v="20.52"/>
    <s v="309ASY INV-PTS SALES"/>
    <n v="0"/>
    <n v="0"/>
    <n v="816164"/>
    <s v="安费诺永亿(海盐)通讯电子有限公司"/>
    <n v="0"/>
    <x v="3"/>
    <x v="9"/>
    <s v="Q4"/>
    <x v="2"/>
    <x v="3"/>
  </r>
  <r>
    <s v="ESHL"/>
    <s v="SHA"/>
    <x v="0"/>
    <d v="2022-01-10T00:00:00"/>
    <x v="0"/>
    <n v="14104193"/>
    <n v="44571"/>
    <s v="YMCT|KHJ-MC135-00"/>
    <s v="GEAR IDLE F2"/>
    <n v="1"/>
    <n v="1"/>
    <n v="0"/>
    <s v="CNY"/>
    <n v="1.22"/>
    <n v="0"/>
    <n v="0"/>
    <s v="C66SHA-SERVICE GROUP"/>
    <s v="Amphenol Airwave (HaiYan) Communication Electronic"/>
    <s v="Same"/>
    <n v="905921"/>
    <n v="21.57"/>
    <s v="309ASY INV-PTS SALES"/>
    <n v="0"/>
    <n v="0"/>
    <n v="816164"/>
    <s v="安费诺永亿(海盐)通讯电子有限公司"/>
    <n v="0"/>
    <x v="3"/>
    <x v="9"/>
    <s v="Q4"/>
    <x v="2"/>
    <x v="3"/>
  </r>
  <r>
    <s v="ESHL"/>
    <s v="SHA"/>
    <x v="0"/>
    <d v="2022-01-10T00:00:00"/>
    <x v="0"/>
    <n v="14104193"/>
    <n v="44571"/>
    <s v="YMCT|KHJ-MC136-01"/>
    <s v="GEAR IDLE F3"/>
    <n v="1"/>
    <n v="1"/>
    <n v="0"/>
    <s v="CNY"/>
    <n v="1.22"/>
    <n v="0"/>
    <n v="0"/>
    <s v="C66SHA-SERVICE GROUP"/>
    <s v="Amphenol Airwave (HaiYan) Communication Electronic"/>
    <s v="Same"/>
    <n v="905921"/>
    <n v="16.57"/>
    <s v="309ASY INV-PTS SALES"/>
    <n v="0"/>
    <n v="0"/>
    <n v="816164"/>
    <s v="安费诺永亿(海盐)通讯电子有限公司"/>
    <n v="0"/>
    <x v="3"/>
    <x v="9"/>
    <s v="Q4"/>
    <x v="2"/>
    <x v="3"/>
  </r>
  <r>
    <s v="ESHL"/>
    <s v="SHA"/>
    <x v="0"/>
    <d v="2022-01-10T00:00:00"/>
    <x v="0"/>
    <n v="14104193"/>
    <n v="44571"/>
    <s v="YMCT|KHJ-MC137-00"/>
    <s v="GEAR IDLE F4"/>
    <n v="1"/>
    <n v="1"/>
    <n v="0"/>
    <s v="CNY"/>
    <n v="1.22"/>
    <n v="0"/>
    <n v="0"/>
    <s v="C66SHA-SERVICE GROUP"/>
    <s v="Amphenol Airwave (HaiYan) Communication Electronic"/>
    <s v="Same"/>
    <n v="905921"/>
    <n v="27.57"/>
    <s v="309ASY INV-PTS SALES"/>
    <n v="0"/>
    <n v="0"/>
    <n v="816164"/>
    <s v="安费诺永亿(海盐)通讯电子有限公司"/>
    <n v="0"/>
    <x v="3"/>
    <x v="9"/>
    <s v="Q4"/>
    <x v="2"/>
    <x v="3"/>
  </r>
  <r>
    <s v="ESHL"/>
    <s v="SHA"/>
    <x v="0"/>
    <d v="2022-01-10T00:00:00"/>
    <x v="0"/>
    <n v="14104193"/>
    <n v="44571"/>
    <s v="YMCT|KHJ-MC26U-S0"/>
    <s v="PARTS TAIL COVER"/>
    <n v="1"/>
    <n v="1"/>
    <n v="0"/>
    <s v="CNY"/>
    <n v="1.22"/>
    <n v="0"/>
    <n v="0"/>
    <s v="C66SHA-SERVICE GROUP"/>
    <s v="Amphenol Airwave (HaiYan) Communication Electronic"/>
    <s v="Same"/>
    <n v="905921"/>
    <n v="60"/>
    <s v="309ASY INV-PTS SALES"/>
    <n v="0"/>
    <n v="0"/>
    <n v="816164"/>
    <s v="安费诺永亿(海盐)通讯电子有限公司"/>
    <n v="0"/>
    <x v="3"/>
    <x v="9"/>
    <s v="Q4"/>
    <x v="2"/>
    <x v="3"/>
  </r>
  <r>
    <s v="ESHL"/>
    <s v="SHA"/>
    <x v="0"/>
    <d v="2022-01-10T00:00:00"/>
    <x v="0"/>
    <n v="14104193"/>
    <n v="44571"/>
    <s v="YMCT|KHJ-MC239-00"/>
    <s v="SHAFT IDLE GEAR 1"/>
    <n v="3"/>
    <n v="3"/>
    <n v="0"/>
    <s v="CNY"/>
    <n v="1.22"/>
    <n v="0"/>
    <n v="0"/>
    <s v="C66SHA-SERVICE GROUP"/>
    <s v="Amphenol Airwave (HaiYan) Communication Electronic"/>
    <s v="Same"/>
    <n v="905921"/>
    <n v="49.71"/>
    <s v="309ASY INV-PTS SALES"/>
    <n v="0"/>
    <n v="0"/>
    <n v="816164"/>
    <s v="安费诺永亿(海盐)通讯电子有限公司"/>
    <n v="0"/>
    <x v="3"/>
    <x v="9"/>
    <s v="Q4"/>
    <x v="2"/>
    <x v="3"/>
  </r>
  <r>
    <s v="ESHL"/>
    <s v="SHA"/>
    <x v="0"/>
    <d v="2022-01-10T00:00:00"/>
    <x v="0"/>
    <n v="14104193"/>
    <n v="44571"/>
    <s v="YMCT|KHJ-MC10E-00"/>
    <s v="SCREW,FLAT HEXLOBE"/>
    <n v="11"/>
    <n v="11"/>
    <n v="0"/>
    <s v="CNY"/>
    <n v="1.22"/>
    <n v="0"/>
    <n v="0"/>
    <s v="C66SHA-SERVICE GROUP"/>
    <s v="Amphenol Airwave (HaiYan) Communication Electronic"/>
    <s v="Same"/>
    <n v="905921"/>
    <n v="0"/>
    <s v="309ASY INV-PTS SALES"/>
    <n v="0"/>
    <n v="0"/>
    <n v="816164"/>
    <s v="安费诺永亿(海盐)通讯电子有限公司"/>
    <n v="0"/>
    <x v="3"/>
    <x v="9"/>
    <s v="Q4"/>
    <x v="2"/>
    <x v="3"/>
  </r>
  <r>
    <s v="ESHL"/>
    <s v="SHA"/>
    <x v="0"/>
    <d v="2022-01-11T00:00:00"/>
    <x v="1"/>
    <n v="14104194"/>
    <n v="44572"/>
    <s v="ZMTR|K48-M3856-00X"/>
    <s v="GREASE PACK(NSL)"/>
    <n v="5"/>
    <n v="5"/>
    <n v="2610.62"/>
    <s v="CNY"/>
    <n v="1.22"/>
    <n v="2610.62"/>
    <n v="3184.9563999999996"/>
    <s v="C66SHA-SERVICE GROUP"/>
    <s v="COSCO SHIPPING TECHNOLOGY CO., LTD"/>
    <s v="Same"/>
    <n v="905923"/>
    <n v="716.6"/>
    <s v="309ASY INV-PTS SALES"/>
    <n v="0"/>
    <n v="0"/>
    <n v="816481"/>
    <s v="中远海运科技股份有限公司"/>
    <n v="0"/>
    <x v="3"/>
    <x v="9"/>
    <s v="Q4"/>
    <x v="2"/>
    <x v="3"/>
  </r>
  <r>
    <s v="ESHL"/>
    <s v="SHA"/>
    <x v="0"/>
    <d v="2022-01-11T00:00:00"/>
    <x v="0"/>
    <n v="14104194"/>
    <n v="44572"/>
    <s v="YMCT|KLW-M8527-00"/>
    <s v="FILTER"/>
    <n v="20"/>
    <n v="20"/>
    <n v="778.76"/>
    <s v="CNY"/>
    <n v="1.22"/>
    <n v="778.76"/>
    <n v="950.08719999999994"/>
    <s v="C66SHA-SERVICE GROUP"/>
    <s v="COSCO SHIPPING TECHNOLOGY CO., LTD"/>
    <s v="Same"/>
    <n v="905923"/>
    <n v="380"/>
    <s v="309ASY INV-PTS SALES"/>
    <n v="0"/>
    <n v="0"/>
    <n v="816481"/>
    <s v="中远海运科技股份有限公司"/>
    <n v="0"/>
    <x v="3"/>
    <x v="9"/>
    <s v="Q4"/>
    <x v="2"/>
    <x v="3"/>
  </r>
  <r>
    <s v="ESHL"/>
    <s v="SZX"/>
    <x v="0"/>
    <d v="2022-01-12T00:00:00"/>
    <x v="0"/>
    <n v="14104195"/>
    <n v="44573"/>
    <s v="YMCT|KHJ-MC16U-00"/>
    <s v="TAIL COVER ASSY."/>
    <n v="40"/>
    <n v="40"/>
    <n v="3539.82"/>
    <s v="CNY"/>
    <n v="1.22"/>
    <n v="3539.82"/>
    <n v="4318.5803999999998"/>
    <s v="C66SZX-SMT SERVICE"/>
    <s v="Hai Xin Technology(ShenZhen) Company Limited."/>
    <s v="Same"/>
    <n v="905924"/>
    <n v="1760"/>
    <s v="309ASY INV-PTS SALES"/>
    <n v="0"/>
    <s v="订单号：PO2111000657"/>
    <n v="816637"/>
    <s v="海星科技（深圳）有限公司"/>
    <n v="0"/>
    <x v="3"/>
    <x v="9"/>
    <s v="Q4"/>
    <x v="2"/>
    <x v="0"/>
  </r>
  <r>
    <s v="ESHL"/>
    <s v="SZX"/>
    <x v="0"/>
    <d v="2022-01-12T00:00:00"/>
    <x v="0"/>
    <n v="14104195"/>
    <n v="44573"/>
    <s v="YMCT|KHJ-MC26U-00"/>
    <s v="TAIL COVER ASSY."/>
    <n v="20"/>
    <n v="20"/>
    <n v="2300.88"/>
    <s v="CNY"/>
    <n v="1.22"/>
    <n v="2300.88"/>
    <n v="2807.0736000000002"/>
    <s v="C66SZX-SMT SERVICE"/>
    <s v="Hai Xin Technology(ShenZhen) Company Limited."/>
    <s v="Same"/>
    <n v="905924"/>
    <n v="1200"/>
    <s v="309ASY INV-PTS SALES"/>
    <n v="0"/>
    <s v="订单号：PO2111000657"/>
    <n v="816637"/>
    <s v="海星科技（深圳）有限公司"/>
    <n v="0"/>
    <x v="3"/>
    <x v="9"/>
    <s v="Q4"/>
    <x v="2"/>
    <x v="0"/>
  </r>
  <r>
    <s v="ESHL"/>
    <s v="SZX"/>
    <x v="0"/>
    <d v="2022-01-12T00:00:00"/>
    <x v="0"/>
    <n v="14104195"/>
    <n v="44573"/>
    <s v="YMCT|KHJ-MC46U-00"/>
    <s v="TAIL COVER ASSY."/>
    <n v="20"/>
    <n v="20"/>
    <n v="2123.89"/>
    <s v="CNY"/>
    <n v="1.22"/>
    <n v="2123.89"/>
    <n v="2591.1457999999998"/>
    <s v="C66SZX-SMT SERVICE"/>
    <s v="Hai Xin Technology(ShenZhen) Company Limited."/>
    <s v="Same"/>
    <n v="905924"/>
    <n v="1100"/>
    <s v="309ASY INV-PTS SALES"/>
    <n v="0"/>
    <s v="订单号：PO2111000657"/>
    <n v="816637"/>
    <s v="海星科技（深圳）有限公司"/>
    <n v="0"/>
    <x v="3"/>
    <x v="9"/>
    <s v="Q4"/>
    <x v="2"/>
    <x v="0"/>
  </r>
  <r>
    <s v="ESHL"/>
    <s v="SZX"/>
    <x v="0"/>
    <d v="2022-01-12T00:00:00"/>
    <x v="0"/>
    <n v="14104195"/>
    <n v="44573"/>
    <s v="YMCT|KHY-M7152-03"/>
    <s v="EJECTOR"/>
    <n v="5"/>
    <n v="5"/>
    <n v="17256.64"/>
    <s v="CNY"/>
    <n v="1.22"/>
    <n v="17256.64"/>
    <n v="21053.1008"/>
    <s v="C66SZX-SMT SERVICE"/>
    <s v="Hai Xin Technology(ShenZhen) Company Limited."/>
    <s v="Same"/>
    <n v="905924"/>
    <n v="9410"/>
    <s v="309ASY INV-PTS SALES"/>
    <n v="0"/>
    <s v="订单号：PO2111000657"/>
    <n v="816637"/>
    <s v="海星科技（深圳）有限公司"/>
    <n v="0"/>
    <x v="3"/>
    <x v="9"/>
    <s v="Q4"/>
    <x v="2"/>
    <x v="0"/>
  </r>
  <r>
    <s v="ESHL"/>
    <s v="SZX"/>
    <x v="1"/>
    <d v="2022-01-13T00:00:00"/>
    <x v="0"/>
    <n v="12101178"/>
    <n v="44574"/>
    <s v="YMCT|REPAIR CHARGE"/>
    <s v="REPAIR CHARGE"/>
    <n v="1"/>
    <n v="1"/>
    <n v="1504.42"/>
    <s v="CNY"/>
    <n v="1.22"/>
    <n v="1504.42"/>
    <n v="1835.3924"/>
    <s v="C66SZX-SMT SERVICE"/>
    <s v="JiangXi Netis Technology Co., Ltd."/>
    <s v="Same"/>
    <n v="905929"/>
    <n v="0"/>
    <s v="309ASY INV-NON-CON"/>
    <n v="0"/>
    <n v="0"/>
    <n v="0"/>
    <s v="江西网是科技有限公司"/>
    <n v="0"/>
    <x v="3"/>
    <x v="9"/>
    <s v="Q4"/>
    <x v="2"/>
    <x v="0"/>
  </r>
  <r>
    <s v="ESHL"/>
    <s v="SHA"/>
    <x v="2"/>
    <d v="2022-01-13T00:00:00"/>
    <x v="0"/>
    <n v="14104196"/>
    <n v="44574"/>
    <s v="YMCT|KHJ-MC100-00"/>
    <s v="SS TAPE FEEDER 8mm"/>
    <n v="10"/>
    <n v="10"/>
    <n v="28548.67"/>
    <s v="CNY"/>
    <n v="1.22"/>
    <n v="28548.67"/>
    <n v="34829.377399999998"/>
    <s v="C66SHA-SERVICE GROUP"/>
    <s v="Dongzhiming (Taizhou) Electronic Technology Co., L"/>
    <s v="Same"/>
    <n v="905926"/>
    <n v="25709.599999999999"/>
    <s v="309ASY INV-PTS SALES"/>
    <n v="0"/>
    <n v="0"/>
    <n v="816748"/>
    <s v="东之鸣（台州）电子科技有限公司"/>
    <n v="0"/>
    <x v="3"/>
    <x v="9"/>
    <s v="Q4"/>
    <x v="2"/>
    <x v="3"/>
  </r>
  <r>
    <s v="ESHL"/>
    <s v="SHA"/>
    <x v="2"/>
    <d v="2022-01-13T00:00:00"/>
    <x v="0"/>
    <n v="14104197"/>
    <n v="44574"/>
    <s v="YMCT|KHJ-MC100-00"/>
    <s v="SS TAPE FEEDER 8mm"/>
    <n v="2"/>
    <n v="2"/>
    <n v="6228.32"/>
    <s v="CNY"/>
    <n v="1.22"/>
    <n v="6228.32"/>
    <n v="7598.5503999999992"/>
    <s v="C66SHA-SERVICE GROUP"/>
    <s v="Amphenol Airwave (HaiYan) Communication Electronic"/>
    <s v="Same"/>
    <n v="905927"/>
    <n v="5141.92"/>
    <s v="309ASY INV-PTS SALES"/>
    <n v="0"/>
    <n v="0"/>
    <n v="816758"/>
    <s v="安费诺永亿(海盐)通讯电子有限公司"/>
    <n v="0"/>
    <x v="3"/>
    <x v="9"/>
    <s v="Q4"/>
    <x v="2"/>
    <x v="3"/>
  </r>
  <r>
    <s v="ESHL"/>
    <s v="SZX"/>
    <x v="0"/>
    <d v="2022-01-13T00:00:00"/>
    <x v="0"/>
    <n v="14104198"/>
    <n v="44574"/>
    <s v="YMCT|KHN-M6185-10"/>
    <s v="FAN MOTOR ASSY"/>
    <n v="1"/>
    <n v="1"/>
    <n v="495.58"/>
    <s v="CNY"/>
    <n v="1.22"/>
    <n v="495.58"/>
    <n v="604.60759999999993"/>
    <s v="C66SZX-SMT SERVICE"/>
    <s v="JiangXi Netis Technology Co., Ltd."/>
    <s v="Same"/>
    <n v="905928"/>
    <n v="270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KE-M926D-00"/>
    <s v="PLATE BOARD CLAMP"/>
    <n v="1"/>
    <n v="1"/>
    <n v="353.98"/>
    <s v="CNY"/>
    <n v="1.22"/>
    <n v="353.98"/>
    <n v="431.85560000000004"/>
    <s v="C66SZX-SMT SERVICE"/>
    <s v="JiangXi Netis Technology Co., Ltd."/>
    <s v="Same"/>
    <n v="905928"/>
    <n v="193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V7-M9266-01"/>
    <s v="GUIDE"/>
    <n v="1"/>
    <n v="1"/>
    <n v="663.72"/>
    <s v="CNY"/>
    <n v="1.22"/>
    <n v="663.72"/>
    <n v="809.73840000000007"/>
    <s v="C66SZX-SMT SERVICE"/>
    <s v="JiangXi Netis Technology Co., Ltd."/>
    <s v="Same"/>
    <n v="905928"/>
    <n v="359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M5-M6554-10"/>
    <s v="MAIN SWITCH"/>
    <n v="1"/>
    <n v="1"/>
    <n v="575.22"/>
    <s v="CNY"/>
    <n v="1.22"/>
    <n v="575.22"/>
    <n v="701.76840000000004"/>
    <s v="C66SZX-SMT SERVICE"/>
    <s v="JiangXi Netis Technology Co., Ltd."/>
    <s v="Same"/>
    <n v="905928"/>
    <n v="319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Y-M7710-A4"/>
    <s v="NOZZLE 311A ASSY."/>
    <n v="3"/>
    <n v="3"/>
    <n v="1672.57"/>
    <s v="CNY"/>
    <n v="1.22"/>
    <n v="1672.57"/>
    <n v="2040.5354"/>
    <s v="C66SZX-SMT SERVICE"/>
    <s v="JiangXi Netis Technology Co., Ltd."/>
    <s v="Same"/>
    <n v="905928"/>
    <n v="1152.1600000000001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Y-M7131-00"/>
    <s v="BELT 1"/>
    <n v="5"/>
    <n v="5"/>
    <n v="663.72"/>
    <s v="CNY"/>
    <n v="1.22"/>
    <n v="663.72"/>
    <n v="809.73840000000007"/>
    <s v="C66SZX-SMT SERVICE"/>
    <s v="JiangXi Netis Technology Co., Ltd."/>
    <s v="Same"/>
    <n v="905928"/>
    <n v="329.22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Y-M7132-00"/>
    <s v="BELT 2"/>
    <n v="5"/>
    <n v="5"/>
    <n v="575.22"/>
    <s v="CNY"/>
    <n v="1.22"/>
    <n v="575.22"/>
    <n v="701.76840000000004"/>
    <s v="C66SZX-SMT SERVICE"/>
    <s v="JiangXi Netis Technology Co., Ltd."/>
    <s v="Same"/>
    <n v="905928"/>
    <n v="304.22000000000003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90990-25J026"/>
    <s v="BEARING"/>
    <n v="30"/>
    <n v="30"/>
    <n v="3451.33"/>
    <s v="CNY"/>
    <n v="1.22"/>
    <n v="3451.33"/>
    <n v="4210.6225999999997"/>
    <s v="C66SZX-SMT SERVICE"/>
    <s v="JiangXi Netis Technology Co., Ltd."/>
    <s v="Same"/>
    <n v="905928"/>
    <n v="1944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M-M654C-01"/>
    <s v="SENSOR,FIBER 2"/>
    <n v="3"/>
    <n v="3"/>
    <n v="3185.84"/>
    <s v="CNY"/>
    <n v="1.22"/>
    <n v="3185.84"/>
    <n v="3886.7248"/>
    <s v="C66SZX-SMT SERVICE"/>
    <s v="JiangXi Netis Technology Co., Ltd."/>
    <s v="Same"/>
    <n v="905928"/>
    <n v="1597.62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M-M654B-01"/>
    <s v="SENSOR, FIBER 1"/>
    <n v="3"/>
    <n v="3"/>
    <n v="2654.87"/>
    <s v="CNY"/>
    <n v="1.22"/>
    <n v="2654.87"/>
    <n v="3238.9413999999997"/>
    <s v="C66SZX-SMT SERVICE"/>
    <s v="JiangXi Netis Technology Co., Ltd."/>
    <s v="Same"/>
    <n v="905928"/>
    <n v="1321.62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90990-25J016"/>
    <s v="BEARING"/>
    <n v="2"/>
    <n v="2"/>
    <n v="88.5"/>
    <s v="CNY"/>
    <n v="1.22"/>
    <n v="88.5"/>
    <n v="107.97"/>
    <s v="C66SZX-SMT SERVICE"/>
    <s v="JiangXi Netis Technology Co., Ltd."/>
    <s v="Same"/>
    <n v="905928"/>
    <n v="49.68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KE-M919R-00"/>
    <s v="BELT CONVEYOR"/>
    <n v="6"/>
    <n v="6"/>
    <n v="690.27"/>
    <s v="CNY"/>
    <n v="1.22"/>
    <n v="690.27"/>
    <n v="842.12939999999992"/>
    <s v="C66SZX-SMT SERVICE"/>
    <s v="JiangXi Netis Technology Co., Ltd."/>
    <s v="Same"/>
    <n v="905928"/>
    <n v="395.06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Y-M7710-A4"/>
    <s v="NOZZLE 311A ASSY."/>
    <n v="20"/>
    <n v="20"/>
    <n v="10973.45"/>
    <s v="CNY"/>
    <n v="1.22"/>
    <n v="10973.45"/>
    <n v="13387.609"/>
    <s v="C66SZX-SMT SERVICE"/>
    <s v="JiangXi Netis Technology Co., Ltd."/>
    <s v="Same"/>
    <n v="905928"/>
    <n v="7681.05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Y-M7720-A3"/>
    <s v="NOZZLE 312A ASSY."/>
    <n v="20"/>
    <n v="20"/>
    <n v="13097.35"/>
    <s v="CNY"/>
    <n v="1.22"/>
    <n v="13097.35"/>
    <n v="15978.767"/>
    <s v="C66SZX-SMT SERVICE"/>
    <s v="JiangXi Netis Technology Co., Ltd."/>
    <s v="Same"/>
    <n v="905928"/>
    <n v="11164.71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Y-M7740-A0"/>
    <s v="NOZZLE 303A/314A AS."/>
    <n v="8"/>
    <n v="8"/>
    <n v="4601.7700000000004"/>
    <s v="CNY"/>
    <n v="1.22"/>
    <n v="4601.7700000000004"/>
    <n v="5614.1594000000005"/>
    <s v="C66SZX-SMT SERVICE"/>
    <s v="JiangXi Netis Technology Co., Ltd."/>
    <s v="Same"/>
    <n v="905928"/>
    <n v="3180.49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Y-M7750-A0"/>
    <s v="NOZZLE 304A/315A AS."/>
    <n v="5"/>
    <n v="5"/>
    <n v="3407.08"/>
    <s v="CNY"/>
    <n v="1.22"/>
    <n v="3407.08"/>
    <n v="4156.6376"/>
    <s v="C66SZX-SMT SERVICE"/>
    <s v="JiangXi Netis Technology Co., Ltd."/>
    <s v="Same"/>
    <n v="905928"/>
    <n v="1835.88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Y-M7730-A2"/>
    <s v="NOZZLE 313A ASSY."/>
    <n v="3"/>
    <n v="3"/>
    <n v="2309.73"/>
    <s v="CNY"/>
    <n v="1.22"/>
    <n v="2309.73"/>
    <n v="2817.8705999999997"/>
    <s v="C66SZX-SMT SERVICE"/>
    <s v="JiangXi Netis Technology Co., Ltd."/>
    <s v="Same"/>
    <n v="905928"/>
    <n v="1278.75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Y-M7154-01"/>
    <s v="BIT"/>
    <n v="2"/>
    <n v="2"/>
    <n v="867.26"/>
    <s v="CNY"/>
    <n v="1.22"/>
    <n v="867.26"/>
    <n v="1058.0572"/>
    <s v="C66SZX-SMT SERVICE"/>
    <s v="JiangXi Netis Technology Co., Ltd."/>
    <s v="Same"/>
    <n v="905928"/>
    <n v="478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Y-M7156-01"/>
    <s v="BIT CAP"/>
    <n v="10"/>
    <n v="10"/>
    <n v="1061.95"/>
    <s v="CNY"/>
    <n v="1.22"/>
    <n v="1061.95"/>
    <n v="1295.579"/>
    <s v="C66SZX-SMT SERVICE"/>
    <s v="JiangXi Netis Technology Co., Ltd."/>
    <s v="Same"/>
    <n v="905928"/>
    <n v="550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KT-M3T10-00"/>
    <s v="TAPE CUTTER CYL."/>
    <n v="1"/>
    <n v="1"/>
    <n v="2123.89"/>
    <s v="CNY"/>
    <n v="1.22"/>
    <n v="2123.89"/>
    <n v="2591.1457999999998"/>
    <s v="C66SZX-SMT SERVICE"/>
    <s v="JiangXi Netis Technology Co., Ltd."/>
    <s v="Same"/>
    <n v="905928"/>
    <n v="1166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KE-M916B-00"/>
    <s v="GUIDE"/>
    <n v="2"/>
    <n v="2"/>
    <n v="1734.51"/>
    <s v="CNY"/>
    <n v="1.22"/>
    <n v="1734.51"/>
    <n v="2116.1021999999998"/>
    <s v="C66SZX-SMT SERVICE"/>
    <s v="JiangXi Netis Technology Co., Ltd."/>
    <s v="Same"/>
    <n v="905928"/>
    <n v="954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BJS"/>
    <x v="1"/>
    <d v="2022-01-14T00:00:00"/>
    <x v="0"/>
    <n v="12101179"/>
    <n v="44575"/>
    <s v="YMCT|REPAIR CHARGE"/>
    <s v="REPAIR CHARGE"/>
    <n v="1"/>
    <n v="1"/>
    <n v="6000"/>
    <s v="CNY"/>
    <n v="1.22"/>
    <n v="6000"/>
    <n v="7320"/>
    <s v="C66BJS-SMT SERVICE"/>
    <s v="Jinan Benan Science and Technology Development Co."/>
    <s v="Same"/>
    <n v="905930"/>
    <n v="0"/>
    <s v="309ASY INV-NON-CON"/>
    <n v="0"/>
    <s v="C66-BJS-FY22-Bean"/>
    <n v="0"/>
    <s v="济南本安科技发展有限公司"/>
    <n v="0"/>
    <x v="3"/>
    <x v="9"/>
    <s v="Q4"/>
    <x v="2"/>
    <x v="1"/>
  </r>
  <r>
    <s v="ESHL"/>
    <s v="SZX"/>
    <x v="1"/>
    <d v="2022-01-17T00:00:00"/>
    <x v="2"/>
    <n v="12101180"/>
    <n v="44578"/>
    <s v="HELI|REPAIR CHARGE"/>
    <s v="REPAIR CHARGE"/>
    <n v="1"/>
    <n v="1"/>
    <n v="1769.91"/>
    <s v="CNY"/>
    <n v="1.22"/>
    <n v="1769.91"/>
    <n v="2159.2901999999999"/>
    <s v="C66SZX-SMT SERVICE"/>
    <s v="Flashbay （Huizhou） Electronics Ltd."/>
    <s v="Same"/>
    <n v="905932"/>
    <n v="0"/>
    <s v="309ASY INV-NON-CON"/>
    <n v="0"/>
    <s v="订单号：HZPO21120302"/>
    <n v="0"/>
    <s v="天目电子（惠州）有限公司"/>
    <n v="0"/>
    <x v="3"/>
    <x v="9"/>
    <s v="Q4"/>
    <x v="2"/>
    <x v="0"/>
  </r>
  <r>
    <s v="ESHL"/>
    <s v="SZX"/>
    <x v="0"/>
    <d v="2022-01-17T00:00:00"/>
    <x v="2"/>
    <n v="14104199"/>
    <n v="44578"/>
    <s v="HELI|594537"/>
    <s v="4400W HEATER ASSY, 12&quot; BW MOD,TUTCO"/>
    <n v="5"/>
    <n v="5"/>
    <n v="12389.38"/>
    <s v="CNY"/>
    <n v="1.22"/>
    <n v="12389.38"/>
    <n v="15115.043599999999"/>
    <s v="C66SZX-SMT SERVICE"/>
    <s v="Flashbay （Huizhou） Electronics Ltd."/>
    <s v="Same"/>
    <n v="905931"/>
    <n v="5500"/>
    <s v="309ASY INV-PTS SALES"/>
    <n v="0"/>
    <s v="订单号：HZPO21120302"/>
    <n v="817270"/>
    <s v="天目电子（惠州）有限公司"/>
    <n v="0"/>
    <x v="3"/>
    <x v="9"/>
    <s v="Q4"/>
    <x v="2"/>
    <x v="0"/>
  </r>
  <r>
    <s v="ESHL"/>
    <s v="XIY"/>
    <x v="0"/>
    <d v="2022-01-18T00:00:00"/>
    <x v="0"/>
    <n v="14104200"/>
    <n v="44579"/>
    <s v="YMCT|KLF-M6460-01"/>
    <s v="FID.LIGHT BOARD SET"/>
    <n v="1"/>
    <n v="1"/>
    <n v="4001.77"/>
    <s v="CNY"/>
    <n v="1.22"/>
    <n v="4001.77"/>
    <n v="4882.1593999999996"/>
    <s v="C66XIY-SERVICE GROUP"/>
    <s v="Xi'an Qingsong Xinrui Electronic Technology Co.,Lt"/>
    <s v="Same"/>
    <n v="905933"/>
    <n v="1574.64"/>
    <s v="309ASY INV-PTS SALES"/>
    <n v="0"/>
    <n v="0"/>
    <n v="817299"/>
    <s v="西安青松新瑞电子科技有限公司"/>
    <n v="0"/>
    <x v="3"/>
    <x v="9"/>
    <s v="Q4"/>
    <x v="2"/>
    <x v="2"/>
  </r>
  <r>
    <s v="ESHL"/>
    <s v="SZX"/>
    <x v="0"/>
    <d v="2022-01-19T00:00:00"/>
    <x v="0"/>
    <n v="14104201"/>
    <n v="44580"/>
    <s v="YMCT|KL4-M1309-10"/>
    <s v="HANDLE"/>
    <n v="5"/>
    <n v="5"/>
    <n v="730.1"/>
    <s v="CNY"/>
    <n v="1.22"/>
    <n v="730.1"/>
    <n v="890.72199999999998"/>
    <s v="C66SZX-SMT SERVICE"/>
    <s v="Dongguan Cowell Optic Electronics Co., Ltd."/>
    <s v="Same"/>
    <n v="905934"/>
    <n v="400"/>
    <s v="309ASY INV-PTS SALES"/>
    <n v="0"/>
    <s v="4000015227&amp;4000015427&amp;4000016246&amp;4000016755"/>
    <n v="817538"/>
    <s v="东莞高伟光学电子有限公司"/>
    <n v="0"/>
    <x v="3"/>
    <x v="9"/>
    <s v="Q4"/>
    <x v="2"/>
    <x v="0"/>
  </r>
  <r>
    <s v="ESHL"/>
    <s v="SZX"/>
    <x v="0"/>
    <d v="2022-01-19T00:00:00"/>
    <x v="1"/>
    <n v="14104201"/>
    <n v="44580"/>
    <s v="ZZZZ|KHY-M9129-C00"/>
    <s v="BELT S CONVEY"/>
    <n v="4"/>
    <n v="4"/>
    <n v="816.52"/>
    <s v="CNY"/>
    <n v="1.22"/>
    <n v="816.52"/>
    <n v="996.15440000000001"/>
    <s v="C66SZX-SMT SERVICE"/>
    <s v="Dongguan Cowell Optic Electronics Co., Ltd."/>
    <s v="Same"/>
    <n v="905934"/>
    <n v="318.60000000000002"/>
    <s v="309ASY INV-PTS SALES"/>
    <n v="0"/>
    <s v="4000015227&amp;4000015427&amp;4000016246&amp;4000016755"/>
    <n v="817538"/>
    <s v="东莞高伟光学电子有限公司"/>
    <n v="0"/>
    <x v="3"/>
    <x v="9"/>
    <s v="Q4"/>
    <x v="2"/>
    <x v="0"/>
  </r>
  <r>
    <s v="ESHL"/>
    <s v="SZX"/>
    <x v="0"/>
    <d v="2022-01-19T00:00:00"/>
    <x v="1"/>
    <n v="14104201"/>
    <n v="44580"/>
    <s v="ZMTR|303-OA2"/>
    <s v="SPECIAL NOZZLE"/>
    <n v="2"/>
    <n v="2"/>
    <n v="2775.22"/>
    <s v="CNY"/>
    <n v="1.22"/>
    <n v="2775.22"/>
    <n v="3385.7683999999995"/>
    <s v="C66SZX-SMT SERVICE"/>
    <s v="Dongguan Cowell Optic Electronics Co., Ltd."/>
    <s v="Same"/>
    <n v="905934"/>
    <n v="619.46"/>
    <s v="309ASY INV-PTS SALES"/>
    <n v="0"/>
    <s v="4000015227&amp;4000015427&amp;4000016246&amp;4000016755"/>
    <n v="817538"/>
    <s v="东莞高伟光学电子有限公司"/>
    <n v="0"/>
    <x v="3"/>
    <x v="9"/>
    <s v="Q4"/>
    <x v="2"/>
    <x v="0"/>
  </r>
  <r>
    <s v="ESHL"/>
    <s v="SZX"/>
    <x v="0"/>
    <d v="2022-01-19T00:00:00"/>
    <x v="1"/>
    <n v="14104201"/>
    <n v="44580"/>
    <s v="ZMTR|303-KA4-3"/>
    <s v="SPECIAL NOZZLE"/>
    <n v="3"/>
    <n v="3"/>
    <n v="4162.83"/>
    <s v="CNY"/>
    <n v="1.22"/>
    <n v="4162.83"/>
    <n v="5078.6525999999994"/>
    <s v="C66SZX-SMT SERVICE"/>
    <s v="Dongguan Cowell Optic Electronics Co., Ltd."/>
    <s v="Same"/>
    <n v="905934"/>
    <n v="1327.44"/>
    <s v="309ASY INV-PTS SALES"/>
    <n v="0"/>
    <s v="4000015227&amp;4000015427&amp;4000016246&amp;4000016755"/>
    <n v="817538"/>
    <s v="东莞高伟光学电子有限公司"/>
    <n v="0"/>
    <x v="3"/>
    <x v="9"/>
    <s v="Q4"/>
    <x v="2"/>
    <x v="0"/>
  </r>
  <r>
    <s v="ESHL"/>
    <s v="SHA"/>
    <x v="3"/>
    <d v="2022-01-24T00:00:00"/>
    <x v="0"/>
    <n v="13100214"/>
    <n v="44585"/>
    <s v="YMCT|REPAIR CHARGE"/>
    <s v="REPAIR CHARGE"/>
    <n v="8"/>
    <n v="8"/>
    <n v="34690.269999999997"/>
    <s v="CNY"/>
    <n v="1.22"/>
    <n v="34690.269999999997"/>
    <n v="42322.129399999998"/>
    <s v="C66SHA-SERVICE GROUP"/>
    <s v="Nanjing Special Creation Electronic Technology Co."/>
    <s v="Same"/>
    <n v="905936"/>
    <n v="0"/>
    <s v="309ASY INV-CONTRACT"/>
    <n v="0"/>
    <n v="0"/>
    <n v="0"/>
    <s v="南京特创电子科技有限公司"/>
    <n v="0"/>
    <x v="3"/>
    <x v="9"/>
    <s v="Q4"/>
    <x v="2"/>
    <x v="3"/>
  </r>
  <r>
    <s v="ESHL"/>
    <s v="SHA"/>
    <x v="0"/>
    <d v="2022-01-24T00:00:00"/>
    <x v="0"/>
    <n v="14104202"/>
    <n v="44585"/>
    <s v="YMCT|KHY-M712S-A0"/>
    <s v="SHAFT 2 SPARE"/>
    <n v="1"/>
    <n v="1"/>
    <n v="3656.64"/>
    <s v="CNY"/>
    <n v="1.22"/>
    <n v="3656.64"/>
    <n v="4461.1008000000002"/>
    <s v="C66SHA-SERVICE GROUP"/>
    <s v="Tiecheng Information Technology Co.,Ltd"/>
    <s v="Same"/>
    <n v="905935"/>
    <n v="1782"/>
    <s v="309ASY INV-PTS SALES"/>
    <n v="0"/>
    <n v="0"/>
    <n v="817921"/>
    <s v="铁城信息科技有限公司"/>
    <n v="0"/>
    <x v="3"/>
    <x v="9"/>
    <s v="Q4"/>
    <x v="2"/>
    <x v="3"/>
  </r>
  <r>
    <s v="ESHL"/>
    <s v="BJS"/>
    <x v="0"/>
    <d v="2022-02-08T00:00:00"/>
    <x v="2"/>
    <n v="14104203"/>
    <n v="44600"/>
    <s v="HELI|593555"/>
    <s v="HIGH TEMPERATURE LUBE OIL (250ML)"/>
    <n v="2"/>
    <n v="2"/>
    <n v="1490.6"/>
    <s v="CNY"/>
    <n v="1.22"/>
    <n v="1490.6"/>
    <n v="1818.5319999999999"/>
    <s v="C66BJS-SMT SERVICE"/>
    <s v="Weifang Goertek Microelectronics Co., Ltd."/>
    <s v="Same"/>
    <n v="905872"/>
    <n v="922.94"/>
    <s v="309ASY INV-PTS SALES"/>
    <n v="0"/>
    <s v="20013962-23"/>
    <n v="818219"/>
    <s v="潍坊歌尔微电子有限公司"/>
    <n v="0"/>
    <x v="3"/>
    <x v="10"/>
    <s v="Q4"/>
    <x v="2"/>
    <x v="1"/>
  </r>
  <r>
    <s v="ESHL"/>
    <s v="BJS"/>
    <x v="0"/>
    <d v="2022-02-08T00:00:00"/>
    <x v="2"/>
    <n v="14104204"/>
    <n v="44600"/>
    <s v="HELI|593555"/>
    <s v="HIGH TEMPERATURE LUBE OIL (250ML)"/>
    <n v="5"/>
    <n v="5"/>
    <n v="3726.5"/>
    <s v="CNY"/>
    <n v="1.22"/>
    <n v="3726.5"/>
    <n v="4546.33"/>
    <s v="C66BJS-SMT SERVICE"/>
    <s v="Weifang Goertek Microelectronics Co., Ltd."/>
    <s v="Same"/>
    <n v="905887"/>
    <n v="2307.36"/>
    <s v="309ASY INV-PTS SALES"/>
    <n v="0"/>
    <s v="20013962-24"/>
    <n v="818222"/>
    <s v="潍坊歌尔微电子有限公司"/>
    <n v="0"/>
    <x v="3"/>
    <x v="10"/>
    <s v="Q4"/>
    <x v="2"/>
    <x v="1"/>
  </r>
  <r>
    <s v="ESHL"/>
    <s v="SZX"/>
    <x v="0"/>
    <d v="2022-02-09T00:00:00"/>
    <x v="0"/>
    <n v="14104205"/>
    <n v="44601"/>
    <s v="YMCT|KG7-M7137-A0"/>
    <s v="LEAF SPRING"/>
    <n v="10"/>
    <n v="10"/>
    <n v="500"/>
    <s v="CNY"/>
    <n v="1.22"/>
    <n v="500"/>
    <n v="610"/>
    <s v="C66SZX-SMT SERVICE"/>
    <s v="FUJI ELECTRIC (SHENZHEN) CO., LTD"/>
    <s v="Same"/>
    <n v="905937"/>
    <n v="270"/>
    <s v="309ASY INV-PTS SALES"/>
    <n v="0"/>
    <s v="订单号：4500138844/4500139177"/>
    <n v="818503"/>
    <s v="富士电机（深圳）有限公司"/>
    <n v="0"/>
    <x v="3"/>
    <x v="10"/>
    <s v="Q4"/>
    <x v="2"/>
    <x v="0"/>
  </r>
  <r>
    <s v="ESHL"/>
    <s v="SZX"/>
    <x v="0"/>
    <d v="2022-02-09T00:00:00"/>
    <x v="0"/>
    <n v="14104205"/>
    <n v="44601"/>
    <s v="YMCT|S02AMNG99002"/>
    <s v="BELT 1,CONVEYOR"/>
    <n v="2"/>
    <n v="2"/>
    <n v="8000"/>
    <s v="CNY"/>
    <n v="1.22"/>
    <n v="8000"/>
    <n v="9760"/>
    <s v="C66SZX-SMT SERVICE"/>
    <s v="FUJI ELECTRIC (SHENZHEN) CO., LTD"/>
    <s v="Same"/>
    <n v="905937"/>
    <n v="4692.6000000000004"/>
    <s v="309ASY INV-PTS SALES"/>
    <n v="0"/>
    <s v="订单号：4500138844/4500139177"/>
    <n v="818503"/>
    <s v="富士电机（深圳）有限公司"/>
    <n v="0"/>
    <x v="3"/>
    <x v="10"/>
    <s v="Q4"/>
    <x v="2"/>
    <x v="0"/>
  </r>
  <r>
    <s v="ESHL"/>
    <s v="SHA"/>
    <x v="0"/>
    <d v="2022-02-15T00:00:00"/>
    <x v="0"/>
    <n v="14104206"/>
    <n v="44607"/>
    <s v="YMCT|KKD-M7131-00"/>
    <s v="BELT 1"/>
    <n v="5"/>
    <n v="5"/>
    <n v="597.35"/>
    <s v="CNY"/>
    <n v="1.22"/>
    <n v="597.35"/>
    <n v="728.76700000000005"/>
    <s v="C66SHA-SERVICE GROUP"/>
    <s v="Keya Electro-optical Co., Ltd."/>
    <s v="Same"/>
    <n v="905938"/>
    <n v="324.5"/>
    <s v="309ASY INV-PTS SALES"/>
    <n v="0"/>
    <n v="0"/>
    <n v="819068"/>
    <s v="科雅光电(镇江)有限公司"/>
    <n v="0"/>
    <x v="3"/>
    <x v="10"/>
    <s v="Q4"/>
    <x v="2"/>
    <x v="3"/>
  </r>
  <r>
    <s v="ESHL"/>
    <s v="SHA"/>
    <x v="0"/>
    <d v="2022-02-15T00:00:00"/>
    <x v="0"/>
    <n v="14104206"/>
    <n v="44607"/>
    <s v="YMCT|KKD-M7132-00"/>
    <s v="BELT 2"/>
    <n v="5"/>
    <n v="5"/>
    <n v="597.35"/>
    <s v="CNY"/>
    <n v="1.22"/>
    <n v="597.35"/>
    <n v="728.76700000000005"/>
    <s v="C66SHA-SERVICE GROUP"/>
    <s v="Keya Electro-optical Co., Ltd."/>
    <s v="Same"/>
    <n v="905938"/>
    <n v="324.5"/>
    <s v="309ASY INV-PTS SALES"/>
    <n v="0"/>
    <n v="0"/>
    <n v="819068"/>
    <s v="科雅光电(镇江)有限公司"/>
    <n v="0"/>
    <x v="3"/>
    <x v="10"/>
    <s v="Q4"/>
    <x v="2"/>
    <x v="3"/>
  </r>
  <r>
    <s v="ESHL"/>
    <s v="SHA"/>
    <x v="0"/>
    <d v="2022-02-15T00:00:00"/>
    <x v="1"/>
    <n v="14104207"/>
    <n v="44607"/>
    <s v="ZMTR|K48-M3856-00X"/>
    <s v="GREASE PACK(NSL)"/>
    <n v="6"/>
    <n v="6"/>
    <n v="3153.98"/>
    <s v="CNY"/>
    <n v="1.22"/>
    <n v="3153.98"/>
    <n v="3847.8555999999999"/>
    <s v="C66SHA-SERVICE GROUP"/>
    <s v="Ningbo Hanpu Tools Co., Ltd."/>
    <s v="Same"/>
    <n v="905939"/>
    <n v="859.92"/>
    <s v="309ASY INV-PTS SALES"/>
    <n v="0"/>
    <n v="0"/>
    <n v="819070"/>
    <s v="宁波汉浦工具有限公司"/>
    <n v="0"/>
    <x v="3"/>
    <x v="10"/>
    <s v="Q4"/>
    <x v="2"/>
    <x v="3"/>
  </r>
  <r>
    <s v="ESHL"/>
    <s v="SHA"/>
    <x v="0"/>
    <d v="2022-02-15T00:00:00"/>
    <x v="0"/>
    <n v="14104207"/>
    <n v="44607"/>
    <s v="YMCT|KLW-M8527-00"/>
    <s v="FILTER"/>
    <n v="40"/>
    <n v="40"/>
    <n v="1699.12"/>
    <s v="CNY"/>
    <n v="1.22"/>
    <n v="1699.12"/>
    <n v="2072.9263999999998"/>
    <s v="C66SHA-SERVICE GROUP"/>
    <s v="Ningbo Hanpu Tools Co., Ltd."/>
    <s v="Same"/>
    <n v="905939"/>
    <n v="756"/>
    <s v="309ASY INV-PTS SALES"/>
    <n v="0"/>
    <n v="0"/>
    <n v="819070"/>
    <s v="宁波汉浦工具有限公司"/>
    <n v="0"/>
    <x v="3"/>
    <x v="10"/>
    <s v="Q4"/>
    <x v="2"/>
    <x v="3"/>
  </r>
  <r>
    <s v="ESHL"/>
    <s v="SHA"/>
    <x v="0"/>
    <d v="2022-02-15T00:00:00"/>
    <x v="0"/>
    <n v="14104207"/>
    <n v="44607"/>
    <s v="YMCT|K46-M8527-C0"/>
    <s v="FILTER(VACUUM PUMP)"/>
    <n v="40"/>
    <n v="40"/>
    <n v="1982.3"/>
    <s v="CNY"/>
    <n v="1.22"/>
    <n v="1982.3"/>
    <n v="2418.4059999999999"/>
    <s v="C66SHA-SERVICE GROUP"/>
    <s v="Ningbo Hanpu Tools Co., Ltd."/>
    <s v="Same"/>
    <n v="905939"/>
    <n v="1302"/>
    <s v="309ASY INV-PTS SALES"/>
    <n v="0"/>
    <n v="0"/>
    <n v="819070"/>
    <s v="宁波汉浦工具有限公司"/>
    <n v="0"/>
    <x v="3"/>
    <x v="10"/>
    <s v="Q4"/>
    <x v="2"/>
    <x v="3"/>
  </r>
  <r>
    <s v="ESHL"/>
    <s v="SHA"/>
    <x v="0"/>
    <d v="2022-02-15T00:00:00"/>
    <x v="0"/>
    <n v="14104208"/>
    <n v="44607"/>
    <s v="YMCT|KHY-M7156-01"/>
    <s v="BIT CAP"/>
    <n v="20"/>
    <n v="20"/>
    <n v="2707.96"/>
    <s v="CNY"/>
    <n v="1.22"/>
    <n v="2707.96"/>
    <n v="3303.7112000000002"/>
    <s v="C66SHA-SERVICE GROUP"/>
    <s v="Suzhou Inovance Technology Co Ltd"/>
    <s v="Same"/>
    <n v="905940"/>
    <n v="0"/>
    <s v="309ASY INV-PTS SALES"/>
    <n v="0"/>
    <n v="0"/>
    <n v="819169"/>
    <s v="苏州汇川技术有限公司"/>
    <n v="0"/>
    <x v="3"/>
    <x v="10"/>
    <s v="Q4"/>
    <x v="2"/>
    <x v="3"/>
  </r>
  <r>
    <s v="ESHL"/>
    <s v="SHA"/>
    <x v="0"/>
    <d v="2022-02-15T00:00:00"/>
    <x v="0"/>
    <n v="14104208"/>
    <n v="44607"/>
    <s v="YMCT|KHY-M4592-01"/>
    <s v="VAC SENSOR BOARD ASSY"/>
    <n v="1"/>
    <n v="1"/>
    <n v="3054.87"/>
    <s v="CNY"/>
    <n v="1.22"/>
    <n v="3054.87"/>
    <n v="3726.9413999999997"/>
    <s v="C66SHA-SERVICE GROUP"/>
    <s v="Suzhou Inovance Technology Co Ltd"/>
    <s v="Same"/>
    <n v="905940"/>
    <n v="1365"/>
    <s v="309ASY INV-PTS SALES"/>
    <n v="0"/>
    <n v="0"/>
    <n v="819169"/>
    <s v="苏州汇川技术有限公司"/>
    <n v="0"/>
    <x v="3"/>
    <x v="10"/>
    <s v="Q4"/>
    <x v="2"/>
    <x v="3"/>
  </r>
  <r>
    <s v="ESHL"/>
    <s v="SHA"/>
    <x v="3"/>
    <d v="2022-02-16T00:00:00"/>
    <x v="0"/>
    <n v="13100215"/>
    <n v="44608"/>
    <s v="YMCT|REPAIR CHARGE"/>
    <s v="REPAIR CHARGE"/>
    <n v="1"/>
    <n v="1"/>
    <n v="23008.85"/>
    <s v="CNY"/>
    <n v="1.22"/>
    <n v="23008.85"/>
    <n v="28070.796999999999"/>
    <s v="C66SHA-SERVICE GROUP"/>
    <s v="Changzhou Tongbao Photo-electricity Manufacturing "/>
    <s v="Same"/>
    <n v="905941"/>
    <n v="0"/>
    <s v="309ASY INV-CONTRACT"/>
    <n v="0"/>
    <n v="0"/>
    <n v="0"/>
    <s v="常州通宝光电股份有限公司"/>
    <n v="0"/>
    <x v="3"/>
    <x v="10"/>
    <s v="Q4"/>
    <x v="2"/>
    <x v="3"/>
  </r>
  <r>
    <s v="ESHL"/>
    <s v="SHA"/>
    <x v="3"/>
    <d v="2022-02-21T00:00:00"/>
    <x v="0"/>
    <n v="13100216"/>
    <n v="44613"/>
    <s v="YMCT|REPAIR CHARGE"/>
    <s v="REPAIR CHARGE"/>
    <n v="1"/>
    <n v="1"/>
    <n v="40884.959999999999"/>
    <s v="CNY"/>
    <n v="1.22"/>
    <n v="40884.959999999999"/>
    <n v="49879.6512"/>
    <s v="C66SHA-SERVICE GROUP"/>
    <s v="Nanjing Feiteng Electronic Technology Co., Ltd."/>
    <s v="Same"/>
    <n v="905943"/>
    <n v="0"/>
    <s v="309ASY INV-CONTRACT"/>
    <n v="0"/>
    <n v="0"/>
    <n v="0"/>
    <s v="南京飞腾电子科技有限公司"/>
    <n v="0"/>
    <x v="3"/>
    <x v="10"/>
    <s v="Q4"/>
    <x v="2"/>
    <x v="3"/>
  </r>
  <r>
    <s v="ESHL"/>
    <s v="SHA"/>
    <x v="2"/>
    <d v="2022-02-21T00:00:00"/>
    <x v="0"/>
    <n v="14104209"/>
    <n v="44613"/>
    <s v="YMCT|KHJ-MC100-00"/>
    <s v="SS TAPE FEEDER 8mm"/>
    <n v="50"/>
    <n v="50"/>
    <n v="147300.88"/>
    <s v="CNY"/>
    <n v="1.22"/>
    <n v="147300.88"/>
    <n v="179707.0736"/>
    <s v="C66SHA-SERVICE GROUP"/>
    <s v="Changzhou Tongbao Photo-electricity Manufacturing "/>
    <s v="Same"/>
    <n v="905942"/>
    <n v="120750"/>
    <s v="309ASY INV-PTS SALES"/>
    <n v="0"/>
    <n v="0"/>
    <n v="819593"/>
    <s v="常州通宝光电股份有限公司"/>
    <n v="0"/>
    <x v="3"/>
    <x v="10"/>
    <s v="Q4"/>
    <x v="2"/>
    <x v="3"/>
  </r>
  <r>
    <s v="ESHL"/>
    <s v="SZX"/>
    <x v="1"/>
    <d v="2022-02-22T00:00:00"/>
    <x v="0"/>
    <n v="12101181"/>
    <n v="44614"/>
    <s v="YMCT|REPAIR CHARGE"/>
    <s v="REPAIR CHARGE"/>
    <n v="1"/>
    <n v="1"/>
    <n v="6637.17"/>
    <s v="CNY"/>
    <n v="1.22"/>
    <n v="6637.17"/>
    <n v="8097.3473999999997"/>
    <s v="C66SZX-SMT SERVICE"/>
    <s v="Shenzhen Longtech Smart Control Co., Ltd."/>
    <s v="Same"/>
    <n v="905946"/>
    <n v="0"/>
    <s v="309ASY INV-NON-CON"/>
    <n v="0"/>
    <n v="0"/>
    <n v="0"/>
    <s v="深圳朗特智能控制股份有限公司"/>
    <n v="0"/>
    <x v="3"/>
    <x v="10"/>
    <s v="Q4"/>
    <x v="2"/>
    <x v="0"/>
  </r>
  <r>
    <s v="ESHL"/>
    <s v="SHA"/>
    <x v="2"/>
    <d v="2022-02-22T00:00:00"/>
    <x v="0"/>
    <n v="14104210"/>
    <n v="44614"/>
    <s v="YMCT|KHJ-MC400-00"/>
    <s v="SS TAPE FEEDER 24mm"/>
    <n v="4"/>
    <n v="4"/>
    <n v="17415.93"/>
    <s v="CNY"/>
    <n v="1.22"/>
    <n v="17415.93"/>
    <n v="21247.434600000001"/>
    <s v="C66SHA-SERVICE GROUP"/>
    <s v="Huangshan Changwei Hardware Manufacturing Co., Ltd"/>
    <s v="Same"/>
    <n v="905944"/>
    <n v="15340.76"/>
    <s v="309ASY INV-PTS SALES"/>
    <n v="0"/>
    <n v="0"/>
    <n v="819844"/>
    <s v="黄山市昌维电气科技有限公司"/>
    <n v="0"/>
    <x v="3"/>
    <x v="10"/>
    <s v="Q4"/>
    <x v="2"/>
    <x v="3"/>
  </r>
  <r>
    <s v="ESHL"/>
    <s v="SZX"/>
    <x v="0"/>
    <d v="2022-02-23T00:00:00"/>
    <x v="0"/>
    <n v="14104211"/>
    <n v="44615"/>
    <s v="YMCT|KMK-M260D-00"/>
    <s v="TAPE Y DUCT 3"/>
    <n v="2"/>
    <n v="2"/>
    <n v="442.48"/>
    <s v="CNY"/>
    <n v="1.22"/>
    <n v="442.48"/>
    <n v="539.82560000000001"/>
    <s v="C66SZX-SMT SERVICE"/>
    <s v="Shenzhen Longtech Smart Control Co., Ltd."/>
    <s v="Same"/>
    <n v="905945"/>
    <n v="212"/>
    <s v="309ASY INV-PTS SALES"/>
    <n v="0"/>
    <n v="0"/>
    <n v="819897"/>
    <s v="深圳朗特智能控制股份有限公司"/>
    <n v="0"/>
    <x v="3"/>
    <x v="10"/>
    <s v="Q4"/>
    <x v="2"/>
    <x v="0"/>
  </r>
  <r>
    <s v="ESHL"/>
    <s v="SZX"/>
    <x v="0"/>
    <d v="2022-02-23T00:00:00"/>
    <x v="0"/>
    <n v="14104212"/>
    <n v="44615"/>
    <s v="YMCT|KLF-M537G-00"/>
    <s v="CONTACTOR 1"/>
    <n v="1"/>
    <n v="1"/>
    <n v="309.73"/>
    <s v="CNY"/>
    <n v="1.22"/>
    <n v="309.73"/>
    <n v="377.87060000000002"/>
    <s v="C66SZX-SMT SERVICE"/>
    <s v="JIANGXI LONGTECH SMART CONTROL CO., LTD"/>
    <s v="Same"/>
    <n v="905947"/>
    <n v="178"/>
    <s v="309ASY INV-PTS SALES"/>
    <n v="0"/>
    <n v="0"/>
    <n v="819898"/>
    <s v="江西朗特智能控制有限公司"/>
    <n v="0"/>
    <x v="3"/>
    <x v="10"/>
    <s v="Q4"/>
    <x v="2"/>
    <x v="0"/>
  </r>
  <r>
    <s v="ESHL"/>
    <s v="SZX"/>
    <x v="0"/>
    <d v="2022-02-23T00:00:00"/>
    <x v="0"/>
    <n v="14104212"/>
    <n v="44615"/>
    <s v="YMCT|KLF-M537G-50"/>
    <s v="CONTACTOR 1"/>
    <n v="1"/>
    <n v="1"/>
    <n v="230.09"/>
    <s v="CNY"/>
    <n v="1.22"/>
    <n v="230.09"/>
    <n v="280.70979999999997"/>
    <s v="C66SZX-SMT SERVICE"/>
    <s v="JIANGXI LONGTECH SMART CONTROL CO., LTD"/>
    <s v="Same"/>
    <n v="905947"/>
    <n v="125"/>
    <s v="309ASY INV-PTS SALES"/>
    <n v="0"/>
    <n v="0"/>
    <n v="819898"/>
    <s v="江西朗特智能控制有限公司"/>
    <n v="0"/>
    <x v="3"/>
    <x v="10"/>
    <s v="Q4"/>
    <x v="2"/>
    <x v="0"/>
  </r>
  <r>
    <s v="ESHL"/>
    <s v="SZX"/>
    <x v="0"/>
    <d v="2022-02-23T00:00:00"/>
    <x v="0"/>
    <n v="14104212"/>
    <n v="44615"/>
    <s v="YMCT|KLW-M915B-00"/>
    <s v="SENSOR HEAD 2"/>
    <n v="5"/>
    <n v="5"/>
    <n v="11061.95"/>
    <s v="CNY"/>
    <n v="1.22"/>
    <n v="11061.95"/>
    <n v="13495.579"/>
    <s v="C66SZX-SMT SERVICE"/>
    <s v="JIANGXI LONGTECH SMART CONTROL CO., LTD"/>
    <s v="Same"/>
    <n v="905947"/>
    <n v="6512.7"/>
    <s v="309ASY INV-PTS SALES"/>
    <n v="0"/>
    <n v="0"/>
    <n v="819898"/>
    <s v="江西朗特智能控制有限公司"/>
    <n v="0"/>
    <x v="3"/>
    <x v="10"/>
    <s v="Q4"/>
    <x v="2"/>
    <x v="0"/>
  </r>
  <r>
    <s v="ESHL"/>
    <s v="BJS"/>
    <x v="2"/>
    <d v="2022-02-23T00:00:00"/>
    <x v="0"/>
    <n v="14104213"/>
    <n v="44615"/>
    <s v="YMCT|KHJ-MC600-00"/>
    <s v="SS TAPE FEEDER 44mm"/>
    <n v="2"/>
    <n v="2"/>
    <n v="17400"/>
    <s v="CNY"/>
    <n v="1.22"/>
    <n v="17400"/>
    <n v="21228"/>
    <s v="C66BJS-SMT SERVICE"/>
    <s v="TongFang Technovator Int. Beijing Co.,Ltd."/>
    <s v="Same"/>
    <n v="905925"/>
    <n v="14036.11"/>
    <s v="309ASY INV-PTS SALES"/>
    <n v="0"/>
    <s v="C66BJS20211213R2"/>
    <n v="819933"/>
    <s v="同方泰德国际科技（北京）有限公司"/>
    <n v="0"/>
    <x v="3"/>
    <x v="10"/>
    <s v="Q4"/>
    <x v="2"/>
    <x v="1"/>
  </r>
  <r>
    <s v="ESHL"/>
    <s v="BJS"/>
    <x v="0"/>
    <d v="2022-02-23T00:00:00"/>
    <x v="0"/>
    <n v="14104213"/>
    <n v="44615"/>
    <s v="YMCT|KHN-M7720-A3"/>
    <s v="NOZZLE 302A ASSY"/>
    <n v="5"/>
    <n v="5"/>
    <n v="3250"/>
    <s v="CNY"/>
    <n v="1.22"/>
    <n v="3250"/>
    <n v="3965"/>
    <s v="C66BJS-SMT SERVICE"/>
    <s v="TongFang Technovator Int. Beijing Co.,Ltd."/>
    <s v="Same"/>
    <n v="905925"/>
    <n v="2048.88"/>
    <s v="309ASY INV-PTS SALES"/>
    <n v="0"/>
    <s v="C66BJS20211213R2"/>
    <n v="819933"/>
    <s v="同方泰德国际科技（北京）有限公司"/>
    <n v="0"/>
    <x v="3"/>
    <x v="10"/>
    <s v="Q4"/>
    <x v="2"/>
    <x v="1"/>
  </r>
  <r>
    <s v="ESHL"/>
    <s v="BJS"/>
    <x v="0"/>
    <d v="2022-02-23T00:00:00"/>
    <x v="1"/>
    <n v="14104213"/>
    <n v="44615"/>
    <s v="ZMTR|K48-M3856-00X"/>
    <s v="GREASE PACK(NSL)"/>
    <n v="4"/>
    <n v="4"/>
    <n v="920"/>
    <s v="CNY"/>
    <n v="1.22"/>
    <n v="920"/>
    <n v="1122.3999999999999"/>
    <s v="C66BJS-SMT SERVICE"/>
    <s v="TongFang Technovator Int. Beijing Co.,Ltd."/>
    <s v="Same"/>
    <n v="905925"/>
    <n v="573.28"/>
    <s v="309ASY INV-PTS SALES"/>
    <n v="0"/>
    <s v="C66BJS20211213R2"/>
    <n v="819933"/>
    <s v="同方泰德国际科技（北京）有限公司"/>
    <n v="0"/>
    <x v="3"/>
    <x v="10"/>
    <s v="Q4"/>
    <x v="2"/>
    <x v="1"/>
  </r>
  <r>
    <s v="ESHL"/>
    <s v="BJS"/>
    <x v="0"/>
    <d v="2022-02-23T00:00:00"/>
    <x v="0"/>
    <n v="14104213"/>
    <n v="44615"/>
    <s v="YMCT|KLW-M8527-00"/>
    <s v="FILTER"/>
    <n v="30"/>
    <n v="30"/>
    <n v="900"/>
    <s v="CNY"/>
    <n v="1.22"/>
    <n v="900"/>
    <n v="1098"/>
    <s v="C66BJS-SMT SERVICE"/>
    <s v="TongFang Technovator Int. Beijing Co.,Ltd."/>
    <s v="Same"/>
    <n v="905925"/>
    <n v="540"/>
    <s v="309ASY INV-PTS SALES"/>
    <n v="0"/>
    <s v="C66BJS20211213R2"/>
    <n v="819933"/>
    <s v="同方泰德国际科技（北京）有限公司"/>
    <n v="0"/>
    <x v="3"/>
    <x v="10"/>
    <s v="Q4"/>
    <x v="2"/>
    <x v="1"/>
  </r>
  <r>
    <s v="ESHL"/>
    <s v="BJS"/>
    <x v="0"/>
    <d v="2022-02-23T00:00:00"/>
    <x v="0"/>
    <n v="14104213"/>
    <n v="44615"/>
    <s v="YMCT|KHY-M7131-00"/>
    <s v="BELT 1"/>
    <n v="2"/>
    <n v="2"/>
    <n v="200"/>
    <s v="CNY"/>
    <n v="1.22"/>
    <n v="200"/>
    <n v="244"/>
    <s v="C66BJS-SMT SERVICE"/>
    <s v="TongFang Technovator Int. Beijing Co.,Ltd."/>
    <s v="Same"/>
    <n v="905925"/>
    <n v="118"/>
    <s v="309ASY INV-PTS SALES"/>
    <n v="0"/>
    <s v="C66BJS20211213R2"/>
    <n v="819933"/>
    <s v="同方泰德国际科技（北京）有限公司"/>
    <n v="0"/>
    <x v="3"/>
    <x v="10"/>
    <s v="Q4"/>
    <x v="2"/>
    <x v="1"/>
  </r>
  <r>
    <s v="ESHL"/>
    <s v="BJS"/>
    <x v="0"/>
    <d v="2022-02-23T00:00:00"/>
    <x v="0"/>
    <n v="14104213"/>
    <n v="44615"/>
    <s v="YMCT|KHY-M7132-00"/>
    <s v="BELT 2"/>
    <n v="2"/>
    <n v="2"/>
    <n v="200"/>
    <s v="CNY"/>
    <n v="1.22"/>
    <n v="200"/>
    <n v="244"/>
    <s v="C66BJS-SMT SERVICE"/>
    <s v="TongFang Technovator Int. Beijing Co.,Ltd."/>
    <s v="Same"/>
    <n v="905925"/>
    <n v="108"/>
    <s v="309ASY INV-PTS SALES"/>
    <n v="0"/>
    <s v="C66BJS20211213R2"/>
    <n v="819933"/>
    <s v="同方泰德国际科技（北京）有限公司"/>
    <n v="0"/>
    <x v="3"/>
    <x v="10"/>
    <s v="Q4"/>
    <x v="2"/>
    <x v="1"/>
  </r>
  <r>
    <s v="ESHL"/>
    <s v="BJS"/>
    <x v="0"/>
    <d v="2022-02-23T00:00:00"/>
    <x v="0"/>
    <n v="14104213"/>
    <n v="44615"/>
    <s v="YMCT|KMG-M91A3-00"/>
    <s v="BELT CONV.(2670)"/>
    <n v="2"/>
    <n v="2"/>
    <n v="320"/>
    <s v="CNY"/>
    <n v="1.22"/>
    <n v="320"/>
    <n v="390.4"/>
    <s v="C66BJS-SMT SERVICE"/>
    <s v="TongFang Technovator Int. Beijing Co.,Ltd."/>
    <s v="Same"/>
    <n v="905925"/>
    <n v="182"/>
    <s v="309ASY INV-PTS SALES"/>
    <n v="0"/>
    <s v="C66BJS20211213R2"/>
    <n v="819933"/>
    <s v="同方泰德国际科技（北京）有限公司"/>
    <n v="0"/>
    <x v="3"/>
    <x v="10"/>
    <s v="Q4"/>
    <x v="2"/>
    <x v="1"/>
  </r>
  <r>
    <s v="ESHL"/>
    <s v="BJS"/>
    <x v="0"/>
    <d v="2022-02-23T00:00:00"/>
    <x v="0"/>
    <n v="14104213"/>
    <n v="44615"/>
    <s v="YMCT|KMK-M9110-00"/>
    <s v="BELT CONVEYOR"/>
    <n v="4"/>
    <n v="4"/>
    <n v="280"/>
    <s v="CNY"/>
    <n v="1.22"/>
    <n v="280"/>
    <n v="341.59999999999997"/>
    <s v="C66BJS-SMT SERVICE"/>
    <s v="TongFang Technovator Int. Beijing Co.,Ltd."/>
    <s v="Same"/>
    <n v="905925"/>
    <n v="160"/>
    <s v="309ASY INV-PTS SALES"/>
    <n v="0"/>
    <s v="C66BJS20211213R2"/>
    <n v="819933"/>
    <s v="同方泰德国际科技（北京）有限公司"/>
    <n v="0"/>
    <x v="3"/>
    <x v="10"/>
    <s v="Q4"/>
    <x v="2"/>
    <x v="1"/>
  </r>
  <r>
    <s v="ESHL"/>
    <s v="BJS"/>
    <x v="0"/>
    <d v="2022-02-23T00:00:00"/>
    <x v="0"/>
    <n v="14104213"/>
    <n v="44615"/>
    <s v="YMCT|KMK-M917H-00"/>
    <s v="BELT CONVEYOR"/>
    <n v="4"/>
    <n v="4"/>
    <n v="280"/>
    <s v="CNY"/>
    <n v="1.22"/>
    <n v="280"/>
    <n v="341.59999999999997"/>
    <s v="C66BJS-SMT SERVICE"/>
    <s v="TongFang Technovator Int. Beijing Co.,Ltd."/>
    <s v="Same"/>
    <n v="905925"/>
    <n v="144"/>
    <s v="309ASY INV-PTS SALES"/>
    <n v="0"/>
    <s v="C66BJS20211213R2"/>
    <n v="819933"/>
    <s v="同方泰德国际科技（北京）有限公司"/>
    <n v="0"/>
    <x v="3"/>
    <x v="10"/>
    <s v="Q4"/>
    <x v="2"/>
    <x v="1"/>
  </r>
  <r>
    <s v="ESHL"/>
    <s v="SHA"/>
    <x v="3"/>
    <d v="2022-03-02T00:00:00"/>
    <x v="0"/>
    <n v="13100217"/>
    <n v="44622"/>
    <s v="YMCT|REPAIR CHARGE"/>
    <s v="REPAIR CHARGE"/>
    <n v="1"/>
    <n v="1"/>
    <n v="12743.36"/>
    <s v="CNY"/>
    <n v="1.22"/>
    <n v="12743.36"/>
    <n v="15546.8992"/>
    <s v="C66SHA-SERVICE GROUP"/>
    <s v="Shanghai Keter New Materials Co., Ltd."/>
    <s v="Same"/>
    <n v="905952"/>
    <n v="0"/>
    <s v="309ASY INV-CONTRACT"/>
    <n v="0"/>
    <n v="0"/>
    <n v="0"/>
    <s v="上海科特新材料股份有限公司"/>
    <n v="0"/>
    <x v="3"/>
    <x v="11"/>
    <s v="Q4"/>
    <x v="2"/>
    <x v="3"/>
  </r>
  <r>
    <s v="ESHL"/>
    <s v="SHA"/>
    <x v="3"/>
    <d v="2022-03-02T00:00:00"/>
    <x v="0"/>
    <n v="13100218"/>
    <n v="44622"/>
    <s v="YMCT|REPAIR CHARGE"/>
    <s v="REPAIR CHARGE"/>
    <n v="1"/>
    <n v="1"/>
    <n v="16106.19"/>
    <s v="CNY"/>
    <n v="1.22"/>
    <n v="16106.19"/>
    <n v="19649.551800000001"/>
    <s v="C66SHA-SERVICE GROUP"/>
    <s v="Suzhou Inovance Technology Co Ltd"/>
    <s v="Same"/>
    <n v="905953"/>
    <n v="0"/>
    <s v="309ASY INV-CONTRACT"/>
    <n v="0"/>
    <n v="0"/>
    <n v="0"/>
    <s v="苏州汇川技术有限公司"/>
    <n v="0"/>
    <x v="3"/>
    <x v="11"/>
    <s v="Q4"/>
    <x v="2"/>
    <x v="3"/>
  </r>
  <r>
    <s v="ESHL"/>
    <s v="CTU"/>
    <x v="0"/>
    <d v="2022-03-02T00:00:00"/>
    <x v="0"/>
    <n v="14104214"/>
    <n v="44622"/>
    <s v="YMCT|KLW-M516A-00"/>
    <s v="PEN TOUCH"/>
    <n v="10"/>
    <n v="10"/>
    <n v="247.79"/>
    <s v="CNY"/>
    <n v="1.22"/>
    <n v="247.79"/>
    <n v="302.30379999999997"/>
    <s v="C66CTU-SERVICE GROUP"/>
    <s v="Chongqing Mitian Communication Equipment Manufactu"/>
    <s v="Same"/>
    <n v="905950"/>
    <n v="100"/>
    <s v="309ASY INV-PTS SALES"/>
    <n v="0"/>
    <n v="0"/>
    <n v="820380"/>
    <s v="重庆幂天通讯设备制造有限责任公司"/>
    <n v="0"/>
    <x v="3"/>
    <x v="11"/>
    <s v="Q4"/>
    <x v="2"/>
    <x v="2"/>
  </r>
  <r>
    <s v="ESHL"/>
    <s v="SHA"/>
    <x v="0"/>
    <d v="2022-03-02T00:00:00"/>
    <x v="0"/>
    <n v="14104215"/>
    <n v="44622"/>
    <s v="YMCT|KLW-M711S-A1"/>
    <s v="SHAFT 1,SPARE"/>
    <n v="1"/>
    <n v="1"/>
    <n v="4336.28"/>
    <s v="CNY"/>
    <n v="1.22"/>
    <n v="4336.28"/>
    <n v="5290.2615999999998"/>
    <s v="C66SHA-SERVICE GROUP"/>
    <s v="Shanghai Keter New Materials Co., Ltd."/>
    <s v="Same"/>
    <n v="905951"/>
    <n v="3254.2"/>
    <s v="309ASY INV-PTS SALES"/>
    <n v="0"/>
    <n v="0"/>
    <n v="820384"/>
    <s v="上海科特新材料股份有限公司"/>
    <n v="0"/>
    <x v="3"/>
    <x v="11"/>
    <s v="Q4"/>
    <x v="2"/>
    <x v="3"/>
  </r>
  <r>
    <s v="ESHL"/>
    <s v="SZX"/>
    <x v="1"/>
    <d v="2022-03-03T00:00:00"/>
    <x v="0"/>
    <n v="12101182"/>
    <n v="44623"/>
    <s v="YMCT|REPAIR CHARGE"/>
    <s v="REPAIR CHARGE"/>
    <n v="2"/>
    <n v="2"/>
    <n v="212.39"/>
    <s v="CNY"/>
    <n v="1.22"/>
    <n v="212.39"/>
    <n v="259.11579999999998"/>
    <s v="C66SZX-SMT SERVICE"/>
    <s v="Dometic (Shenzhen) Electronic Co., Ltd."/>
    <s v="Same"/>
    <n v="905955"/>
    <n v="0"/>
    <s v="309ASY INV-NON-CON"/>
    <n v="0"/>
    <n v="0"/>
    <n v="0"/>
    <s v="多美达（深圳）电器有限公司"/>
    <n v="0"/>
    <x v="3"/>
    <x v="11"/>
    <s v="Q4"/>
    <x v="2"/>
    <x v="0"/>
  </r>
  <r>
    <s v="ESHL"/>
    <s v="SZX"/>
    <x v="0"/>
    <d v="2022-03-03T00:00:00"/>
    <x v="0"/>
    <n v="14104216"/>
    <n v="44623"/>
    <s v="YMCT|KHJ-MC110-30"/>
    <s v="MOTOR PEEL"/>
    <n v="2"/>
    <n v="2"/>
    <n v="1150.44"/>
    <s v="CNY"/>
    <n v="1.22"/>
    <n v="1150.44"/>
    <n v="1403.5368000000001"/>
    <s v="C66SZX-SMT SERVICE"/>
    <s v="Dometic (Shenzhen) Electronic Co., Ltd."/>
    <s v="Same"/>
    <n v="905954"/>
    <n v="626"/>
    <s v="309ASY INV-PTS SALES"/>
    <n v="0"/>
    <n v="0"/>
    <n v="820702"/>
    <s v="多美达（深圳）电器有限公司"/>
    <n v="0"/>
    <x v="3"/>
    <x v="11"/>
    <s v="Q4"/>
    <x v="2"/>
    <x v="0"/>
  </r>
  <r>
    <s v="ESHL"/>
    <s v="SZX"/>
    <x v="0"/>
    <d v="2022-03-03T00:00:00"/>
    <x v="0"/>
    <n v="14104216"/>
    <n v="44623"/>
    <s v="YMCT|KGS-M1348-00"/>
    <s v="GAS SPRING"/>
    <n v="2"/>
    <n v="2"/>
    <n v="672.57"/>
    <s v="CNY"/>
    <n v="1.22"/>
    <n v="672.57"/>
    <n v="820.5354000000001"/>
    <s v="C66SZX-SMT SERVICE"/>
    <s v="Dometic (Shenzhen) Electronic Co., Ltd."/>
    <s v="Same"/>
    <n v="905954"/>
    <n v="352"/>
    <s v="309ASY INV-PTS SALES"/>
    <n v="0"/>
    <n v="0"/>
    <n v="820702"/>
    <s v="多美达（深圳）电器有限公司"/>
    <n v="0"/>
    <x v="3"/>
    <x v="11"/>
    <s v="Q4"/>
    <x v="2"/>
    <x v="0"/>
  </r>
  <r>
    <s v="ESHL"/>
    <s v="SZX"/>
    <x v="3"/>
    <d v="2022-03-07T00:00:00"/>
    <x v="0"/>
    <n v="13100219"/>
    <n v="44627"/>
    <s v="YMCT|REPAIR CHARGE"/>
    <s v="REPAIR CHARGE"/>
    <n v="1"/>
    <n v="1"/>
    <n v="24778.76"/>
    <s v="CNY"/>
    <n v="1.22"/>
    <n v="24778.76"/>
    <n v="30230.087199999998"/>
    <s v="C66SZX-SMT SERVICE"/>
    <s v="Shenzhen Maichi Security&amp;Surveillance Technology C"/>
    <s v="Same"/>
    <n v="905956"/>
    <n v="0"/>
    <s v="309ASY INV-CONTRACT"/>
    <n v="0"/>
    <n v="0"/>
    <n v="0"/>
    <s v="深圳市麦驰安防技术有限公司"/>
    <n v="0"/>
    <x v="3"/>
    <x v="11"/>
    <s v="Q4"/>
    <x v="2"/>
    <x v="0"/>
  </r>
  <r>
    <s v="ESHL"/>
    <s v="SZX"/>
    <x v="1"/>
    <d v="2022-03-14T00:00:00"/>
    <x v="0"/>
    <n v="12101183"/>
    <n v="44634"/>
    <s v="YMCT|REPAIR CHARGE"/>
    <s v="REPAIR CHARGE"/>
    <n v="2"/>
    <n v="2"/>
    <n v="5309.73"/>
    <s v="CNY"/>
    <n v="1.22"/>
    <n v="5309.73"/>
    <n v="6477.8705999999993"/>
    <s v="C66SZX-SMT SERVICE"/>
    <s v="Dongguan Langqin Electronic Technology Co., Ltd."/>
    <s v="Same"/>
    <n v="905957"/>
    <n v="0"/>
    <s v="309ASY INV-NON-CON"/>
    <n v="0"/>
    <n v="0"/>
    <n v="0"/>
    <s v="东莞朗勤电子科技有限公司"/>
    <n v="0"/>
    <x v="3"/>
    <x v="11"/>
    <s v="Q4"/>
    <x v="2"/>
    <x v="0"/>
  </r>
  <r>
    <s v="ESHL"/>
    <s v="BJS"/>
    <x v="1"/>
    <d v="2022-03-18T00:00:00"/>
    <x v="0"/>
    <n v="12101184"/>
    <n v="44638"/>
    <s v="YMCT|REPAIR CHARGE"/>
    <s v="REPAIR CHARGE"/>
    <n v="1"/>
    <n v="1"/>
    <n v="108000"/>
    <s v="CNY"/>
    <n v="1.22"/>
    <n v="108000"/>
    <n v="131760"/>
    <s v="C66BJS-SMT SERVICE"/>
    <s v="Beijing Wuyi Meida Technology Co., Ltd."/>
    <s v="Same"/>
    <n v="905949"/>
    <n v="0"/>
    <s v="309ASY INV-NON-CON"/>
    <n v="0"/>
    <s v="C66BJS20220222-1"/>
    <n v="0"/>
    <s v="北京无仪美达科技有限公司"/>
    <n v="0"/>
    <x v="3"/>
    <x v="11"/>
    <s v="Q4"/>
    <x v="2"/>
    <x v="1"/>
  </r>
  <r>
    <s v="ESHL"/>
    <s v="BJS"/>
    <x v="2"/>
    <d v="2022-03-18T00:00:00"/>
    <x v="0"/>
    <n v="14104217"/>
    <n v="44638"/>
    <s v="YMCT|KHJ-MC100-00"/>
    <s v="SS TAPE FEEDER 8mm"/>
    <n v="90"/>
    <n v="90"/>
    <n v="247950"/>
    <s v="CNY"/>
    <n v="1.22"/>
    <n v="247950"/>
    <n v="302499"/>
    <s v="C66BJS-SMT SERVICE"/>
    <s v="Beijing Wuyi Meida Technology Co., Ltd."/>
    <s v="Same"/>
    <n v="905948"/>
    <n v="182057.73"/>
    <s v="309ASY INV-PTS SALES"/>
    <n v="0"/>
    <s v="C66BJS20220222"/>
    <n v="822365"/>
    <s v="北京无仪美达科技有限公司"/>
    <n v="0"/>
    <x v="3"/>
    <x v="11"/>
    <s v="Q4"/>
    <x v="2"/>
    <x v="1"/>
  </r>
  <r>
    <s v="ESHL"/>
    <s v="BJS"/>
    <x v="2"/>
    <d v="2022-03-18T00:00:00"/>
    <x v="0"/>
    <n v="14104217"/>
    <n v="44638"/>
    <s v="YMCT|KHJ-MC200-00"/>
    <s v="SS TAPE FEEDER 12/16mm"/>
    <n v="10"/>
    <n v="10"/>
    <n v="40050"/>
    <s v="CNY"/>
    <n v="1.22"/>
    <n v="40050"/>
    <n v="48861"/>
    <s v="C66BJS-SMT SERVICE"/>
    <s v="Beijing Wuyi Meida Technology Co., Ltd."/>
    <s v="Same"/>
    <n v="905948"/>
    <n v="35945.94"/>
    <s v="309ASY INV-PTS SALES"/>
    <n v="0"/>
    <s v="C66BJS20220222"/>
    <n v="822365"/>
    <s v="北京无仪美达科技有限公司"/>
    <n v="0"/>
    <x v="3"/>
    <x v="11"/>
    <s v="Q4"/>
    <x v="2"/>
    <x v="1"/>
  </r>
  <r>
    <s v="ESHL"/>
    <s v="BJS"/>
    <x v="0"/>
    <d v="2022-03-18T00:00:00"/>
    <x v="1"/>
    <n v="14104218"/>
    <n v="44638"/>
    <s v="ZMTR|Feeder table(48 slot)"/>
    <s v="Feeder table(48 slot)"/>
    <n v="1"/>
    <n v="1"/>
    <n v="0"/>
    <s v="CNY"/>
    <n v="1.22"/>
    <n v="0"/>
    <n v="0"/>
    <s v="C66BJS-SMT SERVICE"/>
    <s v="Beijing Wuyi Meida Technology Co., Ltd."/>
    <s v="Same"/>
    <n v="905958"/>
    <n v="28600"/>
    <s v="309ASY INV-PTS SALES"/>
    <n v="0"/>
    <s v="C66BJS20220222-1"/>
    <n v="822366"/>
    <s v="北京无仪美达科技有限公司"/>
    <n v="0"/>
    <x v="3"/>
    <x v="11"/>
    <s v="Q4"/>
    <x v="2"/>
    <x v="1"/>
  </r>
  <r>
    <s v="ESHL"/>
    <s v="BJS"/>
    <x v="0"/>
    <d v="2022-03-18T00:00:00"/>
    <x v="1"/>
    <n v="14104218"/>
    <n v="44638"/>
    <s v="ZMTR|Feeder table(60 slot)"/>
    <s v="Feeder table"/>
    <n v="1"/>
    <n v="1"/>
    <n v="0"/>
    <s v="CNY"/>
    <n v="1.22"/>
    <n v="0"/>
    <n v="0"/>
    <s v="C66BJS-SMT SERVICE"/>
    <s v="Beijing Wuyi Meida Technology Co., Ltd."/>
    <s v="Same"/>
    <n v="905958"/>
    <n v="27700"/>
    <s v="309ASY INV-PTS SALES"/>
    <n v="0"/>
    <s v="C66BJS20220222-1"/>
    <n v="822366"/>
    <s v="北京无仪美达科技有限公司"/>
    <n v="0"/>
    <x v="3"/>
    <x v="11"/>
    <s v="Q4"/>
    <x v="2"/>
    <x v="1"/>
  </r>
  <r>
    <s v="ESHL"/>
    <s v="BJS"/>
    <x v="0"/>
    <d v="2022-03-18T00:00:00"/>
    <x v="1"/>
    <n v="14104218"/>
    <n v="44638"/>
    <s v="ZMTR|F LOADING STATION"/>
    <s v="FRONT LOADING STATION"/>
    <n v="1"/>
    <n v="1"/>
    <n v="0"/>
    <s v="CNY"/>
    <n v="1.22"/>
    <n v="0"/>
    <n v="0"/>
    <s v="C66BJS-SMT SERVICE"/>
    <s v="Beijing Wuyi Meida Technology Co., Ltd."/>
    <s v="Same"/>
    <n v="905958"/>
    <n v="1500"/>
    <s v="309ASY INV-PTS SALES"/>
    <n v="0"/>
    <s v="C66BJS20220222-1"/>
    <n v="822366"/>
    <s v="北京无仪美达科技有限公司"/>
    <n v="0"/>
    <x v="3"/>
    <x v="11"/>
    <s v="Q4"/>
    <x v="2"/>
    <x v="1"/>
  </r>
  <r>
    <s v="ESHL"/>
    <s v="BJS"/>
    <x v="0"/>
    <d v="2022-03-18T00:00:00"/>
    <x v="1"/>
    <n v="14104218"/>
    <n v="44638"/>
    <s v="ZMTR|R LOADING STATION"/>
    <s v="REAR LOADING STATION"/>
    <n v="1"/>
    <n v="1"/>
    <n v="0"/>
    <s v="CNY"/>
    <n v="1.22"/>
    <n v="0"/>
    <n v="0"/>
    <s v="C66BJS-SMT SERVICE"/>
    <s v="Beijing Wuyi Meida Technology Co., Ltd."/>
    <s v="Same"/>
    <n v="905958"/>
    <n v="1500"/>
    <s v="309ASY INV-PTS SALES"/>
    <n v="0"/>
    <s v="C66BJS20220222-1"/>
    <n v="822366"/>
    <s v="北京无仪美达科技有限公司"/>
    <n v="0"/>
    <x v="3"/>
    <x v="11"/>
    <s v="Q4"/>
    <x v="2"/>
    <x v="1"/>
  </r>
  <r>
    <s v="ESHL"/>
    <s v="XIY"/>
    <x v="2"/>
    <d v="2022-03-22T00:00:00"/>
    <x v="0"/>
    <n v="14104219"/>
    <n v="44642"/>
    <s v="YMCT|KHJ-MC400-00"/>
    <s v="SS TAPE FEEDER 24mm"/>
    <n v="3"/>
    <n v="3"/>
    <n v="12977.88"/>
    <s v="CNY"/>
    <n v="1.22"/>
    <n v="12977.88"/>
    <n v="15833.013599999998"/>
    <s v="C66XIY-SERVICE GROUP"/>
    <s v="Xi'an Hailong Electronic Technology Co., Ltd."/>
    <s v="Same"/>
    <n v="905959"/>
    <n v="11026.11"/>
    <s v="309ASY INV-PTS SALES"/>
    <n v="0"/>
    <n v="0"/>
    <n v="822625"/>
    <s v="西安海龙电子科技有限公司"/>
    <n v="0"/>
    <x v="3"/>
    <x v="11"/>
    <s v="Q4"/>
    <x v="2"/>
    <x v="2"/>
  </r>
  <r>
    <s v="ESHL"/>
    <s v="SZX"/>
    <x v="1"/>
    <d v="2022-03-29T00:00:00"/>
    <x v="1"/>
    <n v="12101185"/>
    <n v="44649"/>
    <s v="ZZZZ|REPAIR CHARGE"/>
    <s v="REPAIR CHARGE"/>
    <n v="3"/>
    <n v="3"/>
    <n v="318.58"/>
    <s v="CNY"/>
    <n v="1.22"/>
    <n v="318.58"/>
    <n v="388.66759999999999"/>
    <s v="C66SZX-SMT SERVICE"/>
    <s v="Hai Xin Technology(ShenZhen) Company Limited."/>
    <s v="Same"/>
    <n v="905961"/>
    <n v="0"/>
    <s v="309ASY INV-NON-CON"/>
    <n v="0"/>
    <n v="0"/>
    <n v="0"/>
    <s v="海星科技（深圳）有限公司"/>
    <n v="0"/>
    <x v="3"/>
    <x v="11"/>
    <s v="Q4"/>
    <x v="2"/>
    <x v="0"/>
  </r>
  <r>
    <s v="ESHL"/>
    <s v="SZX"/>
    <x v="0"/>
    <d v="2022-03-29T00:00:00"/>
    <x v="0"/>
    <n v="14104220"/>
    <n v="44649"/>
    <s v="YMCT|KHY-M1309-01"/>
    <s v="COVER 9-1"/>
    <n v="2"/>
    <n v="2"/>
    <n v="3893.81"/>
    <s v="CNY"/>
    <n v="1.22"/>
    <n v="3893.81"/>
    <n v="4750.4481999999998"/>
    <s v="C66SZX-SMT SERVICE"/>
    <s v="Hai Xin Technology(ShenZhen) Company Limited."/>
    <s v="Same"/>
    <n v="905960"/>
    <n v="2058"/>
    <s v="309ASY INV-PTS SALES"/>
    <n v="0"/>
    <s v="PO2112000045/PO2112000551"/>
    <n v="823404"/>
    <s v="海星科技（深圳）有限公司"/>
    <n v="0"/>
    <x v="3"/>
    <x v="11"/>
    <s v="Q4"/>
    <x v="2"/>
    <x v="0"/>
  </r>
  <r>
    <s v="ESHL"/>
    <s v="SZX"/>
    <x v="0"/>
    <d v="2022-03-29T00:00:00"/>
    <x v="0"/>
    <n v="14104220"/>
    <n v="44649"/>
    <s v="YMCT|KGK-M5138-00"/>
    <s v="SWITCH EMG ASSY"/>
    <n v="4"/>
    <n v="4"/>
    <n v="1168.1400000000001"/>
    <s v="CNY"/>
    <n v="1.22"/>
    <n v="1168.1400000000001"/>
    <n v="1425.1308000000001"/>
    <s v="C66SZX-SMT SERVICE"/>
    <s v="Hai Xin Technology(ShenZhen) Company Limited."/>
    <s v="Same"/>
    <n v="905960"/>
    <n v="696"/>
    <s v="309ASY INV-PTS SALES"/>
    <n v="0"/>
    <s v="PO2112000045/PO2112000551"/>
    <n v="823404"/>
    <s v="海星科技（深圳）有限公司"/>
    <n v="0"/>
    <x v="3"/>
    <x v="11"/>
    <s v="Q4"/>
    <x v="2"/>
    <x v="0"/>
  </r>
  <r>
    <s v="ESHL"/>
    <s v="SZX"/>
    <x v="0"/>
    <d v="2022-03-29T00:00:00"/>
    <x v="0"/>
    <n v="14104220"/>
    <n v="44649"/>
    <s v="YMCT|KL3-M1348-10"/>
    <s v="GAS SPRING"/>
    <n v="4"/>
    <n v="4"/>
    <n v="1451.33"/>
    <s v="CNY"/>
    <n v="1.22"/>
    <n v="1451.33"/>
    <n v="1770.6225999999999"/>
    <s v="C66SZX-SMT SERVICE"/>
    <s v="Hai Xin Technology(ShenZhen) Company Limited."/>
    <s v="Same"/>
    <n v="905960"/>
    <n v="848"/>
    <s v="309ASY INV-PTS SALES"/>
    <n v="0"/>
    <s v="PO2112000045/PO2112000551"/>
    <n v="823404"/>
    <s v="海星科技（深圳）有限公司"/>
    <n v="0"/>
    <x v="3"/>
    <x v="11"/>
    <s v="Q4"/>
    <x v="2"/>
    <x v="0"/>
  </r>
  <r>
    <s v="ESHL"/>
    <s v="SZX"/>
    <x v="0"/>
    <d v="2022-03-29T00:00:00"/>
    <x v="0"/>
    <n v="14104220"/>
    <n v="44649"/>
    <s v="YMCT|KHJ-MC16Y-S2"/>
    <s v="PARTS TOP TAPE BOX"/>
    <n v="5"/>
    <n v="5"/>
    <n v="2300.88"/>
    <s v="CNY"/>
    <n v="1.22"/>
    <n v="2300.88"/>
    <n v="2807.0736000000002"/>
    <s v="C66SZX-SMT SERVICE"/>
    <s v="Hai Xin Technology(ShenZhen) Company Limited."/>
    <s v="Same"/>
    <n v="905960"/>
    <n v="1255"/>
    <s v="309ASY INV-PTS SALES"/>
    <n v="0"/>
    <s v="PO2112000045/PO2112000551"/>
    <n v="823404"/>
    <s v="海星科技（深圳）有限公司"/>
    <n v="0"/>
    <x v="3"/>
    <x v="11"/>
    <s v="Q4"/>
    <x v="2"/>
    <x v="0"/>
  </r>
  <r>
    <s v="ESHL"/>
    <s v="SZX"/>
    <x v="3"/>
    <d v="2022-04-11T00:00:00"/>
    <x v="0"/>
    <n v="13100220"/>
    <n v="44662"/>
    <s v="YMCT|REPAIR CHARGE"/>
    <s v="REPAIR CHARGE"/>
    <n v="1"/>
    <n v="1"/>
    <n v="3982.3"/>
    <s v="CNY"/>
    <n v="1.22"/>
    <n v="3982.3"/>
    <n v="4858.4059999999999"/>
    <s v="C66SZX-SMT SERVICE"/>
    <s v="LONGOAL DISPLAY LTD"/>
    <s v="Same"/>
    <n v="905962"/>
    <n v="0"/>
    <s v="309ASY INV-CONTRACT"/>
    <n v="0"/>
    <n v="0"/>
    <n v="0"/>
    <s v="佛山市顺德区龙高液晶有限公司"/>
    <n v="0"/>
    <x v="3"/>
    <x v="0"/>
    <s v="Q1"/>
    <x v="3"/>
    <x v="0"/>
  </r>
  <r>
    <s v="ESHL"/>
    <s v="SHA"/>
    <x v="2"/>
    <d v="2022-04-13T00:00:00"/>
    <x v="0"/>
    <n v="14104221"/>
    <n v="44664"/>
    <s v="YMCT|KHJ-MC500-00"/>
    <s v="SS TAPE FEEDER 32mm"/>
    <n v="1"/>
    <n v="1"/>
    <n v="5830.97"/>
    <s v="CNY"/>
    <n v="1.22"/>
    <n v="5830.97"/>
    <n v="7113.7834000000003"/>
    <s v="C66SHA-SERVICE GROUP"/>
    <s v="Dongzhiming (Taizhou) Electronic Technology Co., L"/>
    <s v="Same"/>
    <n v="905963"/>
    <n v="4912.54"/>
    <s v="309ASY INV-PTS SALES"/>
    <n v="0"/>
    <n v="0"/>
    <n v="824670"/>
    <s v="东之鸣（台州）电子科技有限公司"/>
    <n v="0"/>
    <x v="3"/>
    <x v="0"/>
    <s v="Q1"/>
    <x v="3"/>
    <x v="3"/>
  </r>
  <r>
    <s v="ESHL"/>
    <s v="SHA"/>
    <x v="2"/>
    <d v="2022-04-13T00:00:00"/>
    <x v="0"/>
    <n v="14104221"/>
    <n v="44664"/>
    <s v="YMCT|KHJ-MC600-00"/>
    <s v="SS TAPE FEEDER 44mm"/>
    <n v="1"/>
    <n v="1"/>
    <n v="8630.09"/>
    <s v="CNY"/>
    <n v="1.22"/>
    <n v="8630.09"/>
    <n v="10528.709800000001"/>
    <s v="C66SHA-SERVICE GROUP"/>
    <s v="Dongzhiming (Taizhou) Electronic Technology Co., L"/>
    <s v="Same"/>
    <n v="905963"/>
    <n v="7018.06"/>
    <s v="309ASY INV-PTS SALES"/>
    <n v="0"/>
    <n v="0"/>
    <n v="824670"/>
    <s v="东之鸣（台州）电子科技有限公司"/>
    <n v="0"/>
    <x v="3"/>
    <x v="0"/>
    <s v="Q1"/>
    <x v="3"/>
    <x v="3"/>
  </r>
  <r>
    <s v="ESHL"/>
    <s v="SHA"/>
    <x v="2"/>
    <d v="2022-04-15T00:00:00"/>
    <x v="0"/>
    <n v="14104222"/>
    <n v="44666"/>
    <s v="YMCT|KHJ-MC500-00"/>
    <s v="SS TAPE FEEDER 32mm"/>
    <n v="3"/>
    <n v="3"/>
    <n v="17365.490000000002"/>
    <s v="CNY"/>
    <n v="1.22"/>
    <n v="17365.490000000002"/>
    <n v="21185.897800000002"/>
    <s v="C66SHA-SERVICE GROUP"/>
    <s v="Yupont Electric Intelligent Equipment (Jiaxing) Co"/>
    <s v="Same"/>
    <n v="905964"/>
    <n v="14737.62"/>
    <s v="309ASY INV-PTS SALES"/>
    <n v="0"/>
    <n v="0"/>
    <n v="824959"/>
    <s v="煜邦电力智能装备(嘉兴)有限公司"/>
    <n v="0"/>
    <x v="3"/>
    <x v="0"/>
    <s v="Q1"/>
    <x v="3"/>
    <x v="3"/>
  </r>
  <r>
    <s v="ESHL"/>
    <s v="SHA"/>
    <x v="2"/>
    <d v="2022-04-15T00:00:00"/>
    <x v="0"/>
    <n v="14104222"/>
    <n v="44666"/>
    <s v="YMCT|KHJ-MC600-00"/>
    <s v="SS TAPE FEEDER 44mm"/>
    <n v="1"/>
    <n v="1"/>
    <n v="8414.16"/>
    <s v="CNY"/>
    <n v="1.22"/>
    <n v="8414.16"/>
    <n v="10265.2752"/>
    <s v="C66SHA-SERVICE GROUP"/>
    <s v="Yupont Electric Intelligent Equipment (Jiaxing) Co"/>
    <s v="Same"/>
    <n v="905964"/>
    <n v="7018.06"/>
    <s v="309ASY INV-PTS SALES"/>
    <n v="0"/>
    <n v="0"/>
    <n v="824959"/>
    <s v="煜邦电力智能装备(嘉兴)有限公司"/>
    <n v="0"/>
    <x v="3"/>
    <x v="0"/>
    <s v="Q1"/>
    <x v="3"/>
    <x v="3"/>
  </r>
  <r>
    <s v="ESHL"/>
    <s v="BJS"/>
    <x v="1"/>
    <d v="2022-04-21T00:00:00"/>
    <x v="0"/>
    <n v="12101186"/>
    <n v="44672"/>
    <s v="YMCT|REPAIR CHARGE"/>
    <s v="REPAIR CHARGE"/>
    <n v="1"/>
    <n v="1"/>
    <n v="1681.42"/>
    <s v="CNY"/>
    <n v="1.22"/>
    <n v="1681.42"/>
    <n v="2051.3324000000002"/>
    <s v="C66BJS-SMT SERVICE"/>
    <s v="Shandong Xingang Electronic Technology Co., Ltd."/>
    <s v="Same"/>
    <n v="905965"/>
    <n v="0"/>
    <s v="309ASY INV-NON-CON"/>
    <n v="0"/>
    <s v="山东新港20220318"/>
    <n v="0"/>
    <s v="山东新港电子科技有限公司"/>
    <n v="0"/>
    <x v="3"/>
    <x v="0"/>
    <s v="Q1"/>
    <x v="3"/>
    <x v="1"/>
  </r>
  <r>
    <s v="ESHL"/>
    <s v="BJS"/>
    <x v="3"/>
    <d v="2022-05-11T00:00:00"/>
    <x v="0"/>
    <n v="13100221"/>
    <n v="44692"/>
    <s v="YMCT|REPAIR CHARGE"/>
    <s v="REPAIR CHARGE"/>
    <n v="1"/>
    <n v="1"/>
    <n v="3000"/>
    <s v="CNY"/>
    <n v="1.095"/>
    <n v="3000"/>
    <n v="3285"/>
    <s v="C66BJS-SMT SERVICE"/>
    <s v="Jade Bird Fire Co., Ltd."/>
    <s v="Same"/>
    <n v="905966"/>
    <n v="0"/>
    <s v="309ASY INV-CONTRACT"/>
    <n v="0"/>
    <s v="C66-BJS-FY22-Jade Bird-R1"/>
    <n v="0"/>
    <s v="青鸟消防股份有限公司"/>
    <n v="0"/>
    <x v="3"/>
    <x v="1"/>
    <s v="Q1"/>
    <x v="3"/>
    <x v="1"/>
  </r>
  <r>
    <s v="ESHL"/>
    <s v="BJS"/>
    <x v="3"/>
    <d v="2022-05-11T00:00:00"/>
    <x v="0"/>
    <n v="13100222"/>
    <n v="44692"/>
    <s v="YMCT|REPAIR CHARGE"/>
    <s v="REPAIR CHARGE"/>
    <n v="1"/>
    <n v="1"/>
    <n v="6000"/>
    <s v="CNY"/>
    <n v="1.095"/>
    <n v="6000"/>
    <n v="6570"/>
    <s v="C66BJS-SMT SERVICE"/>
    <s v="Jinan Benan Science and Technology Development Co."/>
    <s v="Same"/>
    <n v="905968"/>
    <n v="0"/>
    <s v="309ASY INV-CONTRACT"/>
    <n v="0"/>
    <s v="C66-BJS-FY22-Bean"/>
    <n v="0"/>
    <s v="济南本安科技发展有限公司"/>
    <n v="0"/>
    <x v="3"/>
    <x v="1"/>
    <s v="Q1"/>
    <x v="3"/>
    <x v="1"/>
  </r>
  <r>
    <s v="ESHL"/>
    <s v="SZX"/>
    <x v="1"/>
    <d v="2022-05-23T00:00:00"/>
    <x v="0"/>
    <n v="12101187"/>
    <n v="44704"/>
    <s v="YMCT|REPAIR CHARGE"/>
    <s v="REPAIR CHARGE"/>
    <n v="1"/>
    <n v="1"/>
    <n v="3097.34"/>
    <s v="CNY"/>
    <n v="1.095"/>
    <n v="3097.34"/>
    <n v="3391.5873000000001"/>
    <s v="C66SZX-SMT SERVICE"/>
    <s v="Dongguan Cowell Optic Electronics Co., Ltd."/>
    <s v="Same"/>
    <n v="905970"/>
    <n v="0"/>
    <s v="309ASY INV-NON-CON"/>
    <n v="0"/>
    <n v="0"/>
    <n v="0"/>
    <s v="东莞高伟光学电子有限公司"/>
    <n v="0"/>
    <x v="3"/>
    <x v="1"/>
    <s v="Q1"/>
    <x v="3"/>
    <x v="0"/>
  </r>
  <r>
    <s v="ESHL"/>
    <s v="SZX"/>
    <x v="0"/>
    <d v="2022-05-23T00:00:00"/>
    <x v="1"/>
    <n v="14104223"/>
    <n v="44704"/>
    <s v="ZMTR|303OH-W"/>
    <s v="SPECIAL NOZZLE"/>
    <n v="5"/>
    <n v="5"/>
    <n v="6938.75"/>
    <s v="CNY"/>
    <n v="1.095"/>
    <n v="6938.75"/>
    <n v="7597.9312499999996"/>
    <s v="C66SZX-SMT SERVICE"/>
    <s v="Dongguan Cowell Optic Electronics Co., Ltd."/>
    <s v="Same"/>
    <n v="905969"/>
    <n v="2212.4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0"/>
    <n v="14104223"/>
    <n v="44704"/>
    <s v="YMCT|KHY-M712S-A0"/>
    <s v="SHAFT 2 SPARE"/>
    <n v="3"/>
    <n v="3"/>
    <n v="11946.9"/>
    <s v="CNY"/>
    <n v="1.095"/>
    <n v="11946.9"/>
    <n v="13081.8555"/>
    <s v="C66SZX-SMT SERVICE"/>
    <s v="Dongguan Cowell Optic Electronics Co., Ltd."/>
    <s v="Same"/>
    <n v="905969"/>
    <n v="5343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1"/>
    <n v="14104223"/>
    <n v="44704"/>
    <s v="ZMTR|303-OA_2"/>
    <s v="SPECIAL NOZZLE"/>
    <n v="3"/>
    <n v="3"/>
    <n v="3902.64"/>
    <s v="CNY"/>
    <n v="1.095"/>
    <n v="3902.64"/>
    <n v="4273.3908000000001"/>
    <s v="C66SZX-SMT SERVICE"/>
    <s v="Dongguan Cowell Optic Electronics Co., Ltd."/>
    <s v="Same"/>
    <n v="905969"/>
    <n v="929.19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1"/>
    <n v="14104223"/>
    <n v="44704"/>
    <s v="ZMTR|303OH"/>
    <s v="SPECIAL NOZZLE"/>
    <n v="3"/>
    <n v="3"/>
    <n v="3902.64"/>
    <s v="CNY"/>
    <n v="1.095"/>
    <n v="3902.64"/>
    <n v="4273.3908000000001"/>
    <s v="C66SZX-SMT SERVICE"/>
    <s v="Dongguan Cowell Optic Electronics Co., Ltd."/>
    <s v="Same"/>
    <n v="905969"/>
    <n v="1327.44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1"/>
    <n v="14104223"/>
    <n v="44704"/>
    <s v="ZMTR|303IN"/>
    <s v="SPECIAL NOZZLE"/>
    <n v="5"/>
    <n v="5"/>
    <n v="6938.05"/>
    <s v="CNY"/>
    <n v="1.095"/>
    <n v="6938.05"/>
    <n v="7597.1647499999999"/>
    <s v="C66SZX-SMT SERVICE"/>
    <s v="Dongguan Cowell Optic Electronics Co., Ltd."/>
    <s v="Same"/>
    <n v="905969"/>
    <n v="1548.65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1"/>
    <n v="14104223"/>
    <n v="44704"/>
    <s v="ZMTR|303-KA"/>
    <s v="SPECIAL NOZZLE"/>
    <n v="5"/>
    <n v="5"/>
    <n v="6938.05"/>
    <s v="CNY"/>
    <n v="1.095"/>
    <n v="6938.05"/>
    <n v="7597.1647499999999"/>
    <s v="C66SZX-SMT SERVICE"/>
    <s v="Dongguan Cowell Optic Electronics Co., Ltd."/>
    <s v="Same"/>
    <n v="905969"/>
    <n v="2433.65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0"/>
    <n v="14104223"/>
    <n v="44704"/>
    <s v="YMCT|KHN-M5840-A2"/>
    <s v="SERVO BOARD ASSY"/>
    <n v="1"/>
    <n v="1"/>
    <n v="11327.43"/>
    <s v="CNY"/>
    <n v="1.095"/>
    <n v="11327.43"/>
    <n v="12403.53585"/>
    <s v="C66SZX-SMT SERVICE"/>
    <s v="Dongguan Cowell Optic Electronics Co., Ltd."/>
    <s v="Same"/>
    <n v="905969"/>
    <n v="5796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0"/>
    <n v="14104223"/>
    <n v="44704"/>
    <s v="YMCT|KLA-M4209-02"/>
    <s v="SYSTEM UNIT ASSY"/>
    <n v="1"/>
    <n v="1"/>
    <n v="20176.990000000002"/>
    <s v="CNY"/>
    <n v="1.095"/>
    <n v="20176.990000000002"/>
    <n v="22093.804050000002"/>
    <s v="C66SZX-SMT SERVICE"/>
    <s v="Dongguan Cowell Optic Electronics Co., Ltd."/>
    <s v="Same"/>
    <n v="905969"/>
    <n v="10319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0"/>
    <n v="14104223"/>
    <n v="44704"/>
    <s v="YMCT|KLA-M4255-30"/>
    <s v="FLASH DISK 2G"/>
    <n v="1"/>
    <n v="1"/>
    <n v="1504.42"/>
    <s v="CNY"/>
    <n v="1.095"/>
    <n v="1504.42"/>
    <n v="1647.3398999999999"/>
    <s v="C66SZX-SMT SERVICE"/>
    <s v="Dongguan Cowell Optic Electronics Co., Ltd."/>
    <s v="Same"/>
    <n v="905969"/>
    <n v="767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0"/>
    <n v="14104223"/>
    <n v="44704"/>
    <s v="YMCT|KLA-M4209-02"/>
    <s v="SYSTEM UNIT ASSY"/>
    <n v="1"/>
    <n v="1"/>
    <n v="20176.990000000002"/>
    <s v="CNY"/>
    <n v="1.095"/>
    <n v="20176.990000000002"/>
    <n v="22093.804050000002"/>
    <s v="C66SZX-SMT SERVICE"/>
    <s v="Dongguan Cowell Optic Electronics Co., Ltd."/>
    <s v="Same"/>
    <n v="905969"/>
    <n v="10319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0"/>
    <n v="14104223"/>
    <n v="44704"/>
    <s v="YMCT|KLA-M4255-30"/>
    <s v="FLASH DISK 2G"/>
    <n v="1"/>
    <n v="1"/>
    <n v="1504.42"/>
    <s v="CNY"/>
    <n v="1.095"/>
    <n v="1504.42"/>
    <n v="1647.3398999999999"/>
    <s v="C66SZX-SMT SERVICE"/>
    <s v="Dongguan Cowell Optic Electronics Co., Ltd."/>
    <s v="Same"/>
    <n v="905969"/>
    <n v="767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0"/>
    <n v="14104223"/>
    <n v="44704"/>
    <s v="YMCT|KHN-M5840-A2"/>
    <s v="SERVO BOARD ASSY"/>
    <n v="1"/>
    <n v="1"/>
    <n v="11327.43"/>
    <s v="CNY"/>
    <n v="1.095"/>
    <n v="11327.43"/>
    <n v="12403.53585"/>
    <s v="C66SZX-SMT SERVICE"/>
    <s v="Dongguan Cowell Optic Electronics Co., Ltd."/>
    <s v="Same"/>
    <n v="905969"/>
    <n v="5796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0"/>
    <n v="14104223"/>
    <n v="44704"/>
    <s v="YMCT|KHN-M5840-02"/>
    <s v="SERVO BOARD ASSY"/>
    <n v="1"/>
    <n v="1"/>
    <n v="10796.46"/>
    <s v="CNY"/>
    <n v="1.095"/>
    <n v="10796.46"/>
    <n v="11822.123699999998"/>
    <s v="C66SZX-SMT SERVICE"/>
    <s v="Dongguan Cowell Optic Electronics Co., Ltd."/>
    <s v="Same"/>
    <n v="905969"/>
    <n v="5733"/>
    <s v="309ASY INV-PTS SALES"/>
    <n v="0"/>
    <n v="0"/>
    <n v="879254"/>
    <s v="东莞高伟光学电子有限公司"/>
    <n v="0"/>
    <x v="3"/>
    <x v="1"/>
    <s v="Q1"/>
    <x v="3"/>
    <x v="0"/>
  </r>
  <r>
    <s v="ESHL"/>
    <s v="BJS"/>
    <x v="2"/>
    <d v="2022-05-24T00:00:00"/>
    <x v="0"/>
    <n v="14104224"/>
    <n v="44705"/>
    <s v="YMCT|KHJ-MC200-00"/>
    <s v="SS TAPE FEEDER 12/16mm"/>
    <n v="6"/>
    <n v="6"/>
    <n v="24900"/>
    <s v="CNY"/>
    <n v="1.095"/>
    <n v="24900"/>
    <n v="27265.5"/>
    <s v="C66BJS-SMT SERVICE"/>
    <s v="Weihai Baoer Electric Co., Ltd."/>
    <s v="Same"/>
    <n v="905967"/>
    <n v="17338.509999999998"/>
    <s v="309ASY INV-PTS SALES"/>
    <n v="0"/>
    <s v="BR20220427-5"/>
    <n v="879309"/>
    <s v="威海宝尔电器有限公司"/>
    <n v="0"/>
    <x v="3"/>
    <x v="1"/>
    <s v="Q1"/>
    <x v="3"/>
    <x v="1"/>
  </r>
  <r>
    <s v="ESHL"/>
    <s v="SZX"/>
    <x v="1"/>
    <d v="2022-05-27T00:00:00"/>
    <x v="0"/>
    <n v="12101188"/>
    <n v="44708"/>
    <s v="YMCT|REPAIR CHARGE"/>
    <s v="REPAIR CHARGE"/>
    <n v="1"/>
    <n v="1"/>
    <n v="1150.44"/>
    <s v="CNY"/>
    <n v="1.095"/>
    <n v="1150.44"/>
    <n v="1259.7318"/>
    <s v="C66SZX-SMT SERVICE"/>
    <s v="Dongguan Langqin Electronic Technology Co., Ltd."/>
    <s v="Same"/>
    <n v="905973"/>
    <n v="0"/>
    <s v="309ASY INV-NON-CON"/>
    <n v="0"/>
    <n v="0"/>
    <n v="0"/>
    <s v="东莞朗勤电子科技有限公司"/>
    <n v="0"/>
    <x v="3"/>
    <x v="1"/>
    <s v="Q1"/>
    <x v="3"/>
    <x v="0"/>
  </r>
  <r>
    <s v="ESHL"/>
    <s v="SZX"/>
    <x v="1"/>
    <d v="2022-05-27T00:00:00"/>
    <x v="0"/>
    <n v="12101189"/>
    <n v="44708"/>
    <s v="YMCT|REPAIR CHARGE"/>
    <s v="REPAIR CHARGE"/>
    <n v="2"/>
    <n v="2"/>
    <n v="2300.88"/>
    <s v="CNY"/>
    <n v="1.095"/>
    <n v="2300.88"/>
    <n v="2519.4636"/>
    <s v="C66SZX-SMT SERVICE"/>
    <s v="Dongguan Langqin Electronic Technology Co., Ltd."/>
    <s v="Same"/>
    <n v="905975"/>
    <n v="0"/>
    <s v="309ASY INV-NON-CON"/>
    <n v="0"/>
    <n v="0"/>
    <n v="0"/>
    <s v="东莞朗勤电子科技有限公司"/>
    <n v="0"/>
    <x v="3"/>
    <x v="1"/>
    <s v="Q1"/>
    <x v="3"/>
    <x v="0"/>
  </r>
  <r>
    <s v="ESHL"/>
    <s v="SZX"/>
    <x v="0"/>
    <d v="2022-05-27T00:00:00"/>
    <x v="0"/>
    <n v="14104225"/>
    <n v="44708"/>
    <s v="YMCT|KLF-M7153-00"/>
    <s v="VALVE"/>
    <n v="1"/>
    <n v="1"/>
    <n v="973.45"/>
    <s v="CNY"/>
    <n v="1.095"/>
    <n v="973.45"/>
    <n v="1065.9277500000001"/>
    <s v="C66SZX-SMT SERVICE"/>
    <s v="Shenzhen Longtech Smart Control Co., Ltd."/>
    <s v="Same"/>
    <n v="905971"/>
    <n v="487"/>
    <s v="309ASY INV-PTS SALES"/>
    <n v="0"/>
    <n v="0"/>
    <n v="881117"/>
    <s v="深圳朗特智能控制股份有限公司"/>
    <n v="0"/>
    <x v="3"/>
    <x v="1"/>
    <s v="Q1"/>
    <x v="3"/>
    <x v="0"/>
  </r>
  <r>
    <s v="ESHL"/>
    <s v="SZX"/>
    <x v="0"/>
    <d v="2022-05-27T00:00:00"/>
    <x v="0"/>
    <n v="14104226"/>
    <n v="44708"/>
    <s v="YMCT|90990-25J026"/>
    <s v="BEARING"/>
    <n v="10"/>
    <n v="10"/>
    <n v="1238.94"/>
    <s v="CNY"/>
    <n v="1.095"/>
    <n v="1238.94"/>
    <n v="1356.6393"/>
    <s v="C66SZX-SMT SERVICE"/>
    <s v="Dongguan Langqin Electronic Technology Co., Ltd."/>
    <s v="Same"/>
    <n v="905972"/>
    <n v="566"/>
    <s v="309ASY INV-PTS SALES"/>
    <n v="0"/>
    <n v="0"/>
    <n v="881122"/>
    <s v="东莞朗勤电子科技有限公司"/>
    <n v="0"/>
    <x v="3"/>
    <x v="1"/>
    <s v="Q1"/>
    <x v="3"/>
    <x v="0"/>
  </r>
  <r>
    <s v="ESHL"/>
    <s v="SZX"/>
    <x v="0"/>
    <d v="2022-05-27T00:00:00"/>
    <x v="0"/>
    <n v="14104227"/>
    <n v="44708"/>
    <s v="YMCT|P-TOOL"/>
    <s v="SOFTWARE"/>
    <n v="1"/>
    <n v="1"/>
    <n v="55309.74"/>
    <s v="CNY"/>
    <n v="1.095"/>
    <n v="55309.74"/>
    <n v="60564.165299999993"/>
    <s v="C66SZX-SMT SERVICE"/>
    <s v="Shangrao Luxvisions Innovation Technology Limited"/>
    <s v="Same"/>
    <n v="905977"/>
    <n v="47800"/>
    <s v="309ASY INV-PTS SALES"/>
    <n v="0"/>
    <n v="0"/>
    <n v="881143"/>
    <s v="上饶市立景创新科技有限公司"/>
    <n v="0"/>
    <x v="3"/>
    <x v="1"/>
    <s v="Q1"/>
    <x v="3"/>
    <x v="0"/>
  </r>
  <r>
    <s v="ESHL"/>
    <s v="SZX"/>
    <x v="0"/>
    <d v="2022-05-27T00:00:00"/>
    <x v="0"/>
    <n v="14104228"/>
    <n v="44708"/>
    <s v="YMCT|90990-25J026"/>
    <s v="BEARING"/>
    <n v="20"/>
    <n v="20"/>
    <n v="2477.88"/>
    <s v="CNY"/>
    <n v="1.095"/>
    <n v="2477.88"/>
    <n v="2713.2786000000001"/>
    <s v="C66SZX-SMT SERVICE"/>
    <s v="Dongguan Langqin Electronic Technology Co., Ltd."/>
    <s v="Same"/>
    <n v="905978"/>
    <n v="1132"/>
    <s v="309ASY INV-PTS SALES"/>
    <n v="0"/>
    <n v="0"/>
    <n v="881141"/>
    <s v="东莞朗勤电子科技有限公司"/>
    <n v="0"/>
    <x v="3"/>
    <x v="1"/>
    <s v="Q1"/>
    <x v="3"/>
    <x v="0"/>
  </r>
  <r>
    <s v="ESHL"/>
    <s v="SHA"/>
    <x v="0"/>
    <d v="2022-05-30T00:00:00"/>
    <x v="0"/>
    <n v="14104229"/>
    <n v="44711"/>
    <s v="YMCT|REPAIR CHARGE"/>
    <s v="REPAIR CHARGE"/>
    <n v="50"/>
    <n v="50"/>
    <n v="4601.7700000000004"/>
    <s v="CNY"/>
    <n v="1.095"/>
    <n v="4601.7700000000004"/>
    <n v="5038.93815"/>
    <s v="C66SHA-SERVICE GROUP"/>
    <s v="Wuhan Zhongguancun Hard Innovation Space Technolog"/>
    <s v="Same"/>
    <n v="905979"/>
    <n v="0"/>
    <s v="309ASY INV-PTS SALES"/>
    <n v="0"/>
    <n v="0"/>
    <n v="0"/>
    <s v="武汉中关村硬创空间科技有限公司"/>
    <n v="0"/>
    <x v="3"/>
    <x v="1"/>
    <s v="Q1"/>
    <x v="3"/>
    <x v="3"/>
  </r>
  <r>
    <s v="ESHL"/>
    <s v="SHA"/>
    <x v="0"/>
    <d v="2022-05-30T00:00:00"/>
    <x v="0"/>
    <n v="14104229"/>
    <n v="44711"/>
    <s v="YMCT|REPAIR CHARGE"/>
    <s v="REPAIR CHARGE"/>
    <n v="50"/>
    <n v="50"/>
    <n v="1415.93"/>
    <s v="CNY"/>
    <n v="1.095"/>
    <n v="1415.93"/>
    <n v="1550.44335"/>
    <s v="C66SHA-SERVICE GROUP"/>
    <s v="Wuhan Zhongguancun Hard Innovation Space Technolog"/>
    <s v="Same"/>
    <n v="905979"/>
    <n v="0"/>
    <s v="309ASY INV-PTS SALES"/>
    <n v="0"/>
    <n v="0"/>
    <n v="0"/>
    <s v="武汉中关村硬创空间科技有限公司"/>
    <n v="0"/>
    <x v="3"/>
    <x v="1"/>
    <s v="Q1"/>
    <x v="3"/>
    <x v="3"/>
  </r>
  <r>
    <s v="ESHL"/>
    <s v="SHA"/>
    <x v="0"/>
    <d v="2022-05-30T00:00:00"/>
    <x v="0"/>
    <n v="14104229"/>
    <n v="44711"/>
    <s v="YMCT|REPAIR CHARGE"/>
    <s v="REPAIR CHARGE"/>
    <n v="10"/>
    <n v="10"/>
    <n v="203.54"/>
    <s v="CNY"/>
    <n v="1.095"/>
    <n v="203.54"/>
    <n v="222.87629999999999"/>
    <s v="C66SHA-SERVICE GROUP"/>
    <s v="Wuhan Zhongguancun Hard Innovation Space Technolog"/>
    <s v="Same"/>
    <n v="905979"/>
    <n v="0"/>
    <s v="309ASY INV-PTS SALES"/>
    <n v="0"/>
    <n v="0"/>
    <n v="0"/>
    <s v="武汉中关村硬创空间科技有限公司"/>
    <n v="0"/>
    <x v="3"/>
    <x v="1"/>
    <s v="Q1"/>
    <x v="3"/>
    <x v="3"/>
  </r>
  <r>
    <s v="ESHL"/>
    <s v="SHA"/>
    <x v="0"/>
    <d v="2022-05-30T00:00:00"/>
    <x v="0"/>
    <n v="14104229"/>
    <n v="44711"/>
    <s v="YMCT|REPAIR CHARGE"/>
    <s v="REPAIR CHARGE"/>
    <n v="3"/>
    <n v="3"/>
    <n v="1446.9"/>
    <s v="CNY"/>
    <n v="1.095"/>
    <n v="1446.9"/>
    <n v="1584.3555000000001"/>
    <s v="C66SHA-SERVICE GROUP"/>
    <s v="Wuhan Zhongguancun Hard Innovation Space Technolog"/>
    <s v="Same"/>
    <n v="905979"/>
    <n v="0"/>
    <s v="309ASY INV-PTS SALES"/>
    <n v="0"/>
    <n v="0"/>
    <n v="0"/>
    <s v="武汉中关村硬创空间科技有限公司"/>
    <n v="0"/>
    <x v="3"/>
    <x v="1"/>
    <s v="Q1"/>
    <x v="3"/>
    <x v="3"/>
  </r>
  <r>
    <s v="ESHL"/>
    <s v="SHA"/>
    <x v="0"/>
    <d v="2022-05-30T00:00:00"/>
    <x v="0"/>
    <n v="14104229"/>
    <n v="44711"/>
    <s v="YMCT|REPAIR CHARGE"/>
    <s v="REPAIR CHARGE"/>
    <n v="5"/>
    <n v="5"/>
    <n v="1358.41"/>
    <s v="CNY"/>
    <n v="1.095"/>
    <n v="1358.41"/>
    <n v="1487.45895"/>
    <s v="C66SHA-SERVICE GROUP"/>
    <s v="Wuhan Zhongguancun Hard Innovation Space Technolog"/>
    <s v="Same"/>
    <n v="905979"/>
    <n v="0"/>
    <s v="309ASY INV-PTS SALES"/>
    <n v="0"/>
    <n v="0"/>
    <n v="0"/>
    <s v="武汉中关村硬创空间科技有限公司"/>
    <n v="0"/>
    <x v="3"/>
    <x v="1"/>
    <s v="Q1"/>
    <x v="3"/>
    <x v="3"/>
  </r>
  <r>
    <s v="ESHL"/>
    <s v="SHA"/>
    <x v="0"/>
    <d v="2022-05-30T00:00:00"/>
    <x v="0"/>
    <n v="14104229"/>
    <n v="44711"/>
    <s v="YMCT|REPAIR CHARGE"/>
    <s v="REPAIR CHARGE"/>
    <n v="20"/>
    <n v="20"/>
    <n v="10442.48"/>
    <s v="CNY"/>
    <n v="1.095"/>
    <n v="10442.48"/>
    <n v="11434.515599999999"/>
    <s v="C66SHA-SERVICE GROUP"/>
    <s v="Wuhan Zhongguancun Hard Innovation Space Technolog"/>
    <s v="Same"/>
    <n v="905979"/>
    <n v="0"/>
    <s v="309ASY INV-PTS SALES"/>
    <n v="0"/>
    <n v="0"/>
    <n v="0"/>
    <s v="武汉中关村硬创空间科技有限公司"/>
    <n v="0"/>
    <x v="3"/>
    <x v="1"/>
    <s v="Q1"/>
    <x v="3"/>
    <x v="3"/>
  </r>
  <r>
    <s v="ESHL"/>
    <s v="SHA"/>
    <x v="1"/>
    <d v="2022-06-10T00:00:00"/>
    <x v="0"/>
    <n v="12101190"/>
    <n v="44722"/>
    <s v="YMCT|REPAIR CHARGE"/>
    <s v="REPAIR CHARGE"/>
    <n v="5"/>
    <n v="5"/>
    <n v="3140.71"/>
    <s v="CNY"/>
    <n v="1.175"/>
    <n v="3140.71"/>
    <n v="3690.3342500000003"/>
    <s v="C66SHA-SERVICE GROUP"/>
    <s v="Amphenol Airwave (HaiYan) Communication Electronic"/>
    <s v="Same"/>
    <n v="905980"/>
    <n v="0"/>
    <s v="309ASY INV-NON-CON-V"/>
    <n v="0"/>
    <n v="0"/>
    <n v="0"/>
    <s v="安费诺永亿(海盐)通讯电子有限公司"/>
    <n v="0"/>
    <x v="3"/>
    <x v="2"/>
    <s v="Q1"/>
    <x v="3"/>
    <x v="3"/>
  </r>
  <r>
    <s v="ESHL"/>
    <s v="SHA"/>
    <x v="3"/>
    <d v="2022-06-10T00:00:00"/>
    <x v="0"/>
    <n v="13100223"/>
    <n v="44722"/>
    <s v="YMCT|REPAIR CHARGE"/>
    <s v="REPAIR CHARGE"/>
    <n v="1"/>
    <n v="1"/>
    <n v="88495.58"/>
    <s v="CNY"/>
    <n v="1.175"/>
    <n v="88495.58"/>
    <n v="103982.30650000001"/>
    <s v="C66SHA-SERVICE GROUP"/>
    <s v="Lance Vehicle Technology Co., Ltd."/>
    <s v="Same"/>
    <n v="905981"/>
    <n v="0"/>
    <s v="309ASY INV-CONTRACT"/>
    <n v="0"/>
    <n v="0"/>
    <n v="0"/>
    <s v="江苏中科朗恩斯车辆科技有限公司"/>
    <n v="0"/>
    <x v="3"/>
    <x v="2"/>
    <s v="Q1"/>
    <x v="3"/>
    <x v="3"/>
  </r>
  <r>
    <s v="ESHL"/>
    <s v="SHA"/>
    <x v="3"/>
    <d v="2022-06-10T00:00:00"/>
    <x v="0"/>
    <n v="13100224"/>
    <n v="44722"/>
    <s v="YMCT|REPAIR CHARGE"/>
    <s v="REPAIR CHARGE"/>
    <n v="1"/>
    <n v="1"/>
    <n v="7433.63"/>
    <s v="CNY"/>
    <n v="1.175"/>
    <n v="7433.63"/>
    <n v="8734.5152500000004"/>
    <s v="C66SHA-SERVICE GROUP"/>
    <s v="Ningbo Hanpu Tools Co., Ltd."/>
    <s v="Same"/>
    <n v="905982"/>
    <n v="0"/>
    <s v="309ASY INV-CONTRACT"/>
    <n v="0"/>
    <n v="0"/>
    <n v="0"/>
    <s v="宁波汉浦工具有限公司"/>
    <n v="0"/>
    <x v="3"/>
    <x v="2"/>
    <s v="Q1"/>
    <x v="3"/>
    <x v="3"/>
  </r>
  <r>
    <s v="ESHL"/>
    <s v="SHA"/>
    <x v="0"/>
    <d v="2022-06-13T00:00:00"/>
    <x v="0"/>
    <n v="14104230"/>
    <n v="44725"/>
    <s v="YMCT|KLV-M913A-A1"/>
    <s v="PULLEY ASSY."/>
    <n v="2"/>
    <n v="2"/>
    <n v="2674.34"/>
    <s v="CNY"/>
    <n v="1.175"/>
    <n v="2674.34"/>
    <n v="3142.3495000000003"/>
    <s v="C66SHA-SERVICE GROUP"/>
    <s v="Changzhou Tongbao Photo-electricity Manufacturing "/>
    <s v="Same"/>
    <n v="905983"/>
    <n v="1909.6"/>
    <s v="309ASY INV-PTS SALES"/>
    <n v="0"/>
    <n v="0"/>
    <n v="889547"/>
    <s v="常州通宝光电股份有限公司"/>
    <n v="0"/>
    <x v="3"/>
    <x v="2"/>
    <s v="Q1"/>
    <x v="3"/>
    <x v="3"/>
  </r>
  <r>
    <s v="ESHL"/>
    <s v="SHA"/>
    <x v="2"/>
    <d v="2022-06-13T00:00:00"/>
    <x v="0"/>
    <n v="14104231"/>
    <n v="44725"/>
    <s v="YMCT|KHJ-MC100-00"/>
    <s v="SS TAPE FEEDER 8mm"/>
    <n v="30"/>
    <n v="30"/>
    <n v="88380.53"/>
    <s v="CNY"/>
    <n v="1.175"/>
    <n v="88380.53"/>
    <n v="103847.12275000001"/>
    <s v="C66SHA-SERVICE GROUP"/>
    <s v="Changzhou Tongbao Photo-electricity Manufacturing "/>
    <s v="Same"/>
    <n v="905984"/>
    <n v="59275.95"/>
    <s v="309ASY INV-PTS SALES"/>
    <n v="0"/>
    <n v="0"/>
    <n v="889558"/>
    <s v="常州通宝光电股份有限公司"/>
    <n v="0"/>
    <x v="3"/>
    <x v="2"/>
    <s v="Q1"/>
    <x v="3"/>
    <x v="3"/>
  </r>
  <r>
    <s v="ESHL"/>
    <s v="SHA"/>
    <x v="0"/>
    <d v="2022-06-13T00:00:00"/>
    <x v="0"/>
    <n v="14104232"/>
    <n v="44725"/>
    <s v="YMCT|KLJ-MC245-00"/>
    <s v="LEVER F 1216"/>
    <n v="25"/>
    <n v="25"/>
    <n v="1415.93"/>
    <s v="CNY"/>
    <n v="1.175"/>
    <n v="1415.93"/>
    <n v="1663.7177500000003"/>
    <s v="C66SHA-SERVICE GROUP"/>
    <s v="Suzhou Inovance Technology Co Ltd"/>
    <s v="Same"/>
    <n v="905985"/>
    <n v="531.25"/>
    <s v="309ASY INV-PTS SALES"/>
    <n v="0"/>
    <n v="0"/>
    <n v="889571"/>
    <s v="苏州汇川技术有限公司"/>
    <n v="0"/>
    <x v="3"/>
    <x v="2"/>
    <s v="Q1"/>
    <x v="3"/>
    <x v="3"/>
  </r>
  <r>
    <s v="ESHL"/>
    <s v="SHA"/>
    <x v="0"/>
    <d v="2022-06-13T00:00:00"/>
    <x v="0"/>
    <n v="14104233"/>
    <n v="44725"/>
    <s v="YMCT|KHW-M9129-00"/>
    <s v="BELT 1 CONVEYOR"/>
    <n v="2"/>
    <n v="2"/>
    <n v="835.4"/>
    <s v="CNY"/>
    <n v="1.175"/>
    <n v="835.4"/>
    <n v="981.59500000000003"/>
    <s v="C66SHA-SERVICE GROUP"/>
    <s v="Suzhou Inovance Technology Co Ltd"/>
    <s v="Same"/>
    <n v="905986"/>
    <n v="392"/>
    <s v="309ASY INV-PTS SALES"/>
    <n v="0"/>
    <n v="0"/>
    <n v="889575"/>
    <s v="苏州汇川技术有限公司"/>
    <n v="0"/>
    <x v="3"/>
    <x v="2"/>
    <s v="Q1"/>
    <x v="3"/>
    <x v="3"/>
  </r>
  <r>
    <s v="ESHL"/>
    <s v="SHA"/>
    <x v="0"/>
    <d v="2022-06-13T00:00:00"/>
    <x v="0"/>
    <n v="14104233"/>
    <n v="44725"/>
    <s v="YMCT|KKE-M9127-00"/>
    <s v="BELT 1 CONVEYOR"/>
    <n v="4"/>
    <n v="4"/>
    <n v="644.25"/>
    <s v="CNY"/>
    <n v="1.175"/>
    <n v="644.25"/>
    <n v="756.99374999999998"/>
    <s v="C66SHA-SERVICE GROUP"/>
    <s v="Suzhou Inovance Technology Co Ltd"/>
    <s v="Same"/>
    <n v="905986"/>
    <n v="364"/>
    <s v="309ASY INV-PTS SALES"/>
    <n v="0"/>
    <n v="0"/>
    <n v="889575"/>
    <s v="苏州汇川技术有限公司"/>
    <n v="0"/>
    <x v="3"/>
    <x v="2"/>
    <s v="Q1"/>
    <x v="3"/>
    <x v="3"/>
  </r>
  <r>
    <s v="ESHL"/>
    <s v="SHA"/>
    <x v="0"/>
    <d v="2022-06-13T00:00:00"/>
    <x v="0"/>
    <n v="14104234"/>
    <n v="44725"/>
    <s v="YMCT|KLW-M3712-02"/>
    <s v="COVER TAPE GUIDE"/>
    <n v="5"/>
    <n v="5"/>
    <n v="1433.63"/>
    <s v="CNY"/>
    <n v="1.175"/>
    <n v="1433.63"/>
    <n v="1684.5152500000002"/>
    <s v="C66SHA-SERVICE GROUP"/>
    <s v="Suzhou Inovance Technology Co Ltd"/>
    <s v="Same"/>
    <n v="905987"/>
    <n v="485"/>
    <s v="309ASY INV-PTS SALES"/>
    <n v="0"/>
    <n v="0"/>
    <n v="889581"/>
    <s v="苏州汇川技术有限公司"/>
    <n v="0"/>
    <x v="3"/>
    <x v="2"/>
    <s v="Q1"/>
    <x v="3"/>
    <x v="3"/>
  </r>
  <r>
    <s v="ESHL"/>
    <s v="SHA"/>
    <x v="0"/>
    <d v="2022-06-13T00:00:00"/>
    <x v="0"/>
    <n v="14104234"/>
    <n v="44725"/>
    <s v="YMCT|KLW-M66R4-00"/>
    <s v="HNS FES.COUNET"/>
    <n v="2"/>
    <n v="2"/>
    <n v="1341.59"/>
    <s v="CNY"/>
    <n v="1.175"/>
    <n v="1341.59"/>
    <n v="1576.36825"/>
    <s v="C66SHA-SERVICE GROUP"/>
    <s v="Suzhou Inovance Technology Co Ltd"/>
    <s v="Same"/>
    <n v="905987"/>
    <n v="616"/>
    <s v="309ASY INV-PTS SALES"/>
    <n v="0"/>
    <n v="0"/>
    <n v="889581"/>
    <s v="苏州汇川技术有限公司"/>
    <n v="0"/>
    <x v="3"/>
    <x v="2"/>
    <s v="Q1"/>
    <x v="3"/>
    <x v="3"/>
  </r>
  <r>
    <s v="ESHL"/>
    <s v="SHA"/>
    <x v="0"/>
    <d v="2022-06-13T00:00:00"/>
    <x v="0"/>
    <n v="14104234"/>
    <n v="44725"/>
    <s v="YMCT|KLJ-MC445-00"/>
    <s v="LEVER F 24MM"/>
    <n v="7"/>
    <n v="7"/>
    <n v="470.8"/>
    <s v="CNY"/>
    <n v="1.175"/>
    <n v="470.8"/>
    <n v="553.19000000000005"/>
    <s v="C66SHA-SERVICE GROUP"/>
    <s v="Suzhou Inovance Technology Co Ltd"/>
    <s v="Same"/>
    <n v="905987"/>
    <n v="221.67"/>
    <s v="309ASY INV-PTS SALES"/>
    <n v="0"/>
    <n v="0"/>
    <n v="889581"/>
    <s v="苏州汇川技术有限公司"/>
    <n v="0"/>
    <x v="3"/>
    <x v="2"/>
    <s v="Q1"/>
    <x v="3"/>
    <x v="3"/>
  </r>
  <r>
    <s v="ESHL"/>
    <s v="SHA"/>
    <x v="0"/>
    <d v="2022-06-13T00:00:00"/>
    <x v="0"/>
    <n v="14104234"/>
    <n v="44725"/>
    <s v="YMCT|KLW-M516A-00"/>
    <s v="PEN TOUCH"/>
    <n v="4"/>
    <n v="4"/>
    <n v="99.12"/>
    <s v="CNY"/>
    <n v="1.175"/>
    <n v="99.12"/>
    <n v="116.46600000000001"/>
    <s v="C66SHA-SERVICE GROUP"/>
    <s v="Suzhou Inovance Technology Co Ltd"/>
    <s v="Same"/>
    <n v="905987"/>
    <n v="40"/>
    <s v="309ASY INV-PTS SALES"/>
    <n v="0"/>
    <n v="0"/>
    <n v="889581"/>
    <s v="苏州汇川技术有限公司"/>
    <n v="0"/>
    <x v="3"/>
    <x v="2"/>
    <s v="Q1"/>
    <x v="3"/>
    <x v="3"/>
  </r>
  <r>
    <s v="ESHL"/>
    <s v="SHA"/>
    <x v="0"/>
    <d v="2022-06-13T00:00:00"/>
    <x v="0"/>
    <n v="14104234"/>
    <n v="44725"/>
    <s v="YMCT|KM5-M7174-F0"/>
    <s v="FILTER CAP"/>
    <n v="2"/>
    <n v="2"/>
    <n v="573.45000000000005"/>
    <s v="CNY"/>
    <n v="1.175"/>
    <n v="573.45000000000005"/>
    <n v="673.80375000000004"/>
    <s v="C66SHA-SERVICE GROUP"/>
    <s v="Suzhou Inovance Technology Co Ltd"/>
    <s v="Same"/>
    <n v="905987"/>
    <n v="194"/>
    <s v="309ASY INV-PTS SALES"/>
    <n v="0"/>
    <n v="0"/>
    <n v="889581"/>
    <s v="苏州汇川技术有限公司"/>
    <n v="0"/>
    <x v="3"/>
    <x v="2"/>
    <s v="Q1"/>
    <x v="3"/>
    <x v="3"/>
  </r>
  <r>
    <s v="ESHL"/>
    <s v="SHA"/>
    <x v="0"/>
    <d v="2022-06-13T00:00:00"/>
    <x v="0"/>
    <n v="14104234"/>
    <n v="44725"/>
    <s v="YMCT|KJJ-M2267-A0"/>
    <s v="CABLE DUCT"/>
    <n v="1"/>
    <n v="1"/>
    <n v="1921.24"/>
    <s v="CNY"/>
    <n v="1.175"/>
    <n v="1921.24"/>
    <n v="2257.4569999999999"/>
    <s v="C66SHA-SERVICE GROUP"/>
    <s v="Suzhou Inovance Technology Co Ltd"/>
    <s v="Same"/>
    <n v="905987"/>
    <n v="870"/>
    <s v="309ASY INV-PTS SALES"/>
    <n v="0"/>
    <n v="0"/>
    <n v="889581"/>
    <s v="苏州汇川技术有限公司"/>
    <n v="0"/>
    <x v="3"/>
    <x v="2"/>
    <s v="Q1"/>
    <x v="3"/>
    <x v="3"/>
  </r>
  <r>
    <s v="ESHL"/>
    <s v="SHA"/>
    <x v="0"/>
    <d v="2022-06-13T00:00:00"/>
    <x v="0"/>
    <n v="14104235"/>
    <n v="44725"/>
    <s v="YMCT|KHY-M7156-01"/>
    <s v="BIT CAP"/>
    <n v="40"/>
    <n v="40"/>
    <n v="5769.91"/>
    <s v="CNY"/>
    <n v="1.175"/>
    <n v="5769.91"/>
    <n v="6779.6442500000003"/>
    <s v="C66SHA-SERVICE GROUP"/>
    <s v="Suzhou Inovance Technology Co Ltd"/>
    <s v="Same"/>
    <n v="905988"/>
    <n v="2720"/>
    <s v="309ASY INV-PTS SALES"/>
    <n v="0"/>
    <n v="0"/>
    <n v="889585"/>
    <s v="苏州汇川技术有限公司"/>
    <n v="0"/>
    <x v="3"/>
    <x v="2"/>
    <s v="Q1"/>
    <x v="3"/>
    <x v="3"/>
  </r>
  <r>
    <s v="ESHL"/>
    <s v="SHA"/>
    <x v="0"/>
    <d v="2022-06-13T00:00:00"/>
    <x v="0"/>
    <n v="14104235"/>
    <n v="44725"/>
    <s v="YMCT|90990-17J010"/>
    <s v="O-RING"/>
    <n v="40"/>
    <n v="40"/>
    <n v="601.77"/>
    <s v="CNY"/>
    <n v="1.175"/>
    <n v="601.77"/>
    <n v="707.07974999999999"/>
    <s v="C66SHA-SERVICE GROUP"/>
    <s v="Suzhou Inovance Technology Co Ltd"/>
    <s v="Same"/>
    <n v="905988"/>
    <n v="200"/>
    <s v="309ASY INV-PTS SALES"/>
    <n v="0"/>
    <n v="0"/>
    <n v="889585"/>
    <s v="苏州汇川技术有限公司"/>
    <n v="0"/>
    <x v="3"/>
    <x v="2"/>
    <s v="Q1"/>
    <x v="3"/>
    <x v="3"/>
  </r>
  <r>
    <s v="ESHL"/>
    <s v="SHA"/>
    <x v="0"/>
    <d v="2022-06-13T00:00:00"/>
    <x v="0"/>
    <n v="14104236"/>
    <n v="44725"/>
    <s v="YMCT|KLJ-MC245-00"/>
    <s v="LEVER F 1216"/>
    <n v="15"/>
    <n v="15"/>
    <n v="849.56"/>
    <s v="CNY"/>
    <n v="1.175"/>
    <n v="849.56"/>
    <n v="998.23299999999995"/>
    <s v="C66SHA-SERVICE GROUP"/>
    <s v="Suzhou Inovance Technology Co Ltd"/>
    <s v="Same"/>
    <n v="905989"/>
    <n v="318.75"/>
    <s v="309ASY INV-PTS SALES"/>
    <n v="0"/>
    <n v="0"/>
    <n v="889590"/>
    <s v="苏州汇川技术有限公司"/>
    <n v="0"/>
    <x v="3"/>
    <x v="2"/>
    <s v="Q1"/>
    <x v="3"/>
    <x v="3"/>
  </r>
  <r>
    <s v="ESHL"/>
    <s v="SHA"/>
    <x v="0"/>
    <d v="2022-06-13T00:00:00"/>
    <x v="0"/>
    <n v="14104236"/>
    <n v="44725"/>
    <s v="YMCT|KHY-M8C06-10"/>
    <s v="BIT SET 10"/>
    <n v="2"/>
    <n v="2"/>
    <n v="9302.65"/>
    <s v="CNY"/>
    <n v="1.175"/>
    <n v="9302.65"/>
    <n v="10930.61375"/>
    <s v="C66SHA-SERVICE GROUP"/>
    <s v="Suzhou Inovance Technology Co Ltd"/>
    <s v="Same"/>
    <n v="905989"/>
    <n v="4302"/>
    <s v="309ASY INV-PTS SALES"/>
    <n v="0"/>
    <n v="0"/>
    <n v="889590"/>
    <s v="苏州汇川技术有限公司"/>
    <n v="0"/>
    <x v="3"/>
    <x v="2"/>
    <s v="Q1"/>
    <x v="3"/>
    <x v="3"/>
  </r>
  <r>
    <s v="ESHL"/>
    <s v="SHA"/>
    <x v="0"/>
    <d v="2022-06-13T00:00:00"/>
    <x v="0"/>
    <n v="14104236"/>
    <n v="44725"/>
    <s v="YMCT|KLJ-MC145-00"/>
    <s v="LEVER TAPE GUIDE F"/>
    <n v="25"/>
    <n v="25"/>
    <n v="1238.94"/>
    <s v="CNY"/>
    <n v="1.175"/>
    <n v="1238.94"/>
    <n v="1455.7545"/>
    <s v="C66SHA-SERVICE GROUP"/>
    <s v="Suzhou Inovance Technology Co Ltd"/>
    <s v="Same"/>
    <n v="905989"/>
    <n v="425"/>
    <s v="309ASY INV-PTS SALES"/>
    <n v="0"/>
    <n v="0"/>
    <n v="889590"/>
    <s v="苏州汇川技术有限公司"/>
    <n v="0"/>
    <x v="3"/>
    <x v="2"/>
    <s v="Q1"/>
    <x v="3"/>
    <x v="3"/>
  </r>
  <r>
    <s v="ESHL"/>
    <s v="SZX"/>
    <x v="1"/>
    <d v="2022-06-14T00:00:00"/>
    <x v="0"/>
    <n v="12101191"/>
    <n v="44726"/>
    <s v="YMCT|REPAIR CHARGE"/>
    <s v="REPAIR CHARGE"/>
    <n v="1"/>
    <n v="1"/>
    <n v="1592.92"/>
    <s v="CNY"/>
    <n v="1.175"/>
    <n v="1592.92"/>
    <n v="1871.6810000000003"/>
    <s v="C66SZX-SMT SERVICE"/>
    <s v="Dongguan Langqin Electronic Technology Co., Ltd."/>
    <s v="Same"/>
    <n v="905994"/>
    <n v="0"/>
    <s v="309ASY INV-NON-CON"/>
    <n v="0"/>
    <n v="0"/>
    <n v="0"/>
    <s v="东莞朗勤电子科技有限公司"/>
    <n v="0"/>
    <x v="3"/>
    <x v="2"/>
    <s v="Q1"/>
    <x v="3"/>
    <x v="0"/>
  </r>
  <r>
    <s v="ESHL"/>
    <s v="SZX"/>
    <x v="1"/>
    <d v="2022-06-14T00:00:00"/>
    <x v="0"/>
    <n v="12101192"/>
    <n v="44726"/>
    <s v="YMCT|REPAIR CHARGE"/>
    <s v="REPAIR CHARGE"/>
    <n v="1"/>
    <n v="1"/>
    <n v="1637.17"/>
    <s v="CNY"/>
    <n v="1.175"/>
    <n v="1637.17"/>
    <n v="1923.6747500000001"/>
    <s v="C66SZX-SMT SERVICE"/>
    <s v="Kwong Ming Electric (Huizhou) Co., Ltd."/>
    <s v="Same"/>
    <n v="905997"/>
    <n v="0"/>
    <s v="309ASY INV-NON-CON"/>
    <n v="0"/>
    <n v="0"/>
    <n v="0"/>
    <s v="冠明智能科技股份有限公司"/>
    <n v="0"/>
    <x v="3"/>
    <x v="2"/>
    <s v="Q1"/>
    <x v="3"/>
    <x v="0"/>
  </r>
  <r>
    <s v="ESHL"/>
    <s v="SHA"/>
    <x v="3"/>
    <d v="2022-06-14T00:00:00"/>
    <x v="0"/>
    <n v="13100225"/>
    <n v="44726"/>
    <s v="YMCT|REPAIR CHARGE"/>
    <s v="REPAIR CHARGE"/>
    <n v="1"/>
    <n v="1"/>
    <n v="44955.75"/>
    <s v="CNY"/>
    <n v="1.175"/>
    <n v="44955.75"/>
    <n v="52823.006249999999"/>
    <s v="C66SHA-SERVICE GROUP"/>
    <s v="Tiecheng Information Technology (Taizhou) Co., LTD"/>
    <s v="Same"/>
    <n v="905998"/>
    <n v="0"/>
    <s v="309ASY INV-CONTRACT"/>
    <n v="0"/>
    <n v="0"/>
    <n v="0"/>
    <s v="铁城信息科技（台州）有限公司"/>
    <n v="0"/>
    <x v="3"/>
    <x v="2"/>
    <s v="Q1"/>
    <x v="3"/>
    <x v="3"/>
  </r>
  <r>
    <s v="ESHL"/>
    <s v="CTU"/>
    <x v="0"/>
    <d v="2022-06-14T00:00:00"/>
    <x v="0"/>
    <n v="14104237"/>
    <n v="44726"/>
    <s v="YMCT|KLC-M9192-00"/>
    <s v="SENSOR HEAD 2"/>
    <n v="1"/>
    <n v="1"/>
    <n v="2001.77"/>
    <s v="CNY"/>
    <n v="1.175"/>
    <n v="2001.77"/>
    <n v="2352.0797499999999"/>
    <s v="C66CTU-SERVICE GROUP"/>
    <s v="Chongqing Mitian Communication Equipment Manufactu"/>
    <s v="Same"/>
    <n v="905991"/>
    <n v="1137.44"/>
    <s v="309ASY INV-PTS SALES"/>
    <n v="0"/>
    <n v="0"/>
    <n v="889738"/>
    <s v="重庆幂天通讯设备制造有限责任公司"/>
    <n v="0"/>
    <x v="3"/>
    <x v="2"/>
    <s v="Q1"/>
    <x v="3"/>
    <x v="2"/>
  </r>
  <r>
    <s v="ESHL"/>
    <s v="CTU"/>
    <x v="0"/>
    <d v="2022-06-14T00:00:00"/>
    <x v="0"/>
    <n v="14104238"/>
    <n v="44726"/>
    <s v="YMCT|KV7-M9266-01"/>
    <s v="GUIDE"/>
    <n v="6"/>
    <n v="6"/>
    <n v="4396.46"/>
    <s v="CNY"/>
    <n v="1.175"/>
    <n v="4396.46"/>
    <n v="5165.8405000000002"/>
    <s v="C66CTU-SERVICE GROUP"/>
    <s v="Chongqing Mitian Communication Equipment Manufactu"/>
    <s v="Same"/>
    <n v="905992"/>
    <n v="2112"/>
    <s v="309ASY INV-PTS SALES"/>
    <n v="0"/>
    <n v="0"/>
    <n v="889739"/>
    <s v="重庆幂天通讯设备制造有限责任公司"/>
    <n v="0"/>
    <x v="3"/>
    <x v="2"/>
    <s v="Q1"/>
    <x v="3"/>
    <x v="2"/>
  </r>
  <r>
    <s v="ESHL"/>
    <s v="SHA"/>
    <x v="0"/>
    <d v="2022-06-14T00:00:00"/>
    <x v="0"/>
    <n v="14104239"/>
    <n v="44726"/>
    <s v="YMCT|KHJ-MC1A1-00"/>
    <s v="BOX EL"/>
    <n v="1"/>
    <n v="1"/>
    <n v="0"/>
    <s v="CNY"/>
    <n v="1.175"/>
    <n v="0"/>
    <n v="0"/>
    <s v="C66SHA-SERVICE GROUP"/>
    <s v="Amphenol Airwave (HaiYan) Communication Electronic"/>
    <s v="Same"/>
    <n v="905990"/>
    <n v="78.33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39"/>
    <n v="44726"/>
    <s v="YMCT|KHJ-MC149-00"/>
    <s v="STOPPER,LEVER R"/>
    <n v="1"/>
    <n v="1"/>
    <n v="0"/>
    <s v="CNY"/>
    <n v="1.175"/>
    <n v="0"/>
    <n v="0"/>
    <s v="C66SHA-SERVICE GROUP"/>
    <s v="Amphenol Airwave (HaiYan) Communication Electronic"/>
    <s v="Same"/>
    <n v="905990"/>
    <n v="3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39"/>
    <n v="44726"/>
    <s v="YMCT|KHJ-MC136-01"/>
    <s v="GEAR IDLE F3"/>
    <n v="1"/>
    <n v="1"/>
    <n v="0"/>
    <s v="CNY"/>
    <n v="1.175"/>
    <n v="0"/>
    <n v="0"/>
    <s v="C66SHA-SERVICE GROUP"/>
    <s v="Amphenol Airwave (HaiYan) Communication Electronic"/>
    <s v="Same"/>
    <n v="905990"/>
    <n v="15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39"/>
    <n v="44726"/>
    <s v="YMCT|KHJ-MC137-00"/>
    <s v="GEAR IDLE F4"/>
    <n v="1"/>
    <n v="1"/>
    <n v="0"/>
    <s v="CNY"/>
    <n v="1.175"/>
    <n v="0"/>
    <n v="0"/>
    <s v="C66SHA-SERVICE GROUP"/>
    <s v="Amphenol Airwave (HaiYan) Communication Electronic"/>
    <s v="Same"/>
    <n v="905990"/>
    <n v="25.5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39"/>
    <n v="44726"/>
    <s v="YMCT|KHJ-MC46U-S0"/>
    <s v="PARTS TAIL COVER"/>
    <n v="1"/>
    <n v="1"/>
    <n v="0"/>
    <s v="CNY"/>
    <n v="1.175"/>
    <n v="0"/>
    <n v="0"/>
    <s v="C66SHA-SERVICE GROUP"/>
    <s v="Amphenol Airwave (HaiYan) Communication Electronic"/>
    <s v="Same"/>
    <n v="905990"/>
    <n v="55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39"/>
    <n v="44726"/>
    <s v="YMCT|KHJ-MC244-00"/>
    <s v="LEVER TAPE GUIDE R"/>
    <n v="1"/>
    <n v="1"/>
    <n v="0"/>
    <s v="CNY"/>
    <n v="1.175"/>
    <n v="0"/>
    <n v="0"/>
    <s v="C66SHA-SERVICE GROUP"/>
    <s v="Amphenol Airwave (HaiYan) Communication Electronic"/>
    <s v="Same"/>
    <n v="905990"/>
    <n v="10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39"/>
    <n v="44726"/>
    <s v="YMCT|KHJ-MC238-00"/>
    <s v="GEAR DRIVEN"/>
    <n v="1"/>
    <n v="1"/>
    <n v="0"/>
    <s v="CNY"/>
    <n v="1.175"/>
    <n v="0"/>
    <n v="0"/>
    <s v="C66SHA-SERVICE GROUP"/>
    <s v="Amphenol Airwave (HaiYan) Communication Electronic"/>
    <s v="Same"/>
    <n v="905990"/>
    <n v="139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39"/>
    <n v="44726"/>
    <s v="YMCT|KHJ-MC149-00"/>
    <s v="STOPPER,LEVER R"/>
    <n v="1"/>
    <n v="1"/>
    <n v="0"/>
    <s v="CNY"/>
    <n v="1.175"/>
    <n v="0"/>
    <n v="0"/>
    <s v="C66SHA-SERVICE GROUP"/>
    <s v="Amphenol Airwave (HaiYan) Communication Electronic"/>
    <s v="Same"/>
    <n v="905990"/>
    <n v="3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39"/>
    <n v="44726"/>
    <s v="YMCT|KHJ-MC244-00"/>
    <s v="LEVER TAPE GUIDE R"/>
    <n v="1"/>
    <n v="1"/>
    <n v="0"/>
    <s v="CNY"/>
    <n v="1.175"/>
    <n v="0"/>
    <n v="0"/>
    <s v="C66SHA-SERVICE GROUP"/>
    <s v="Amphenol Airwave (HaiYan) Communication Electronic"/>
    <s v="Same"/>
    <n v="905990"/>
    <n v="10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39"/>
    <n v="44726"/>
    <s v="YMCT|KHJ-MC24J-05"/>
    <s v="TAPE GUIDE ASSY.12"/>
    <n v="1"/>
    <n v="1"/>
    <n v="0"/>
    <s v="CNY"/>
    <n v="1.175"/>
    <n v="0"/>
    <n v="0"/>
    <s v="C66SHA-SERVICE GROUP"/>
    <s v="Amphenol Airwave (HaiYan) Communication Electronic"/>
    <s v="Same"/>
    <n v="905990"/>
    <n v="422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39"/>
    <n v="44726"/>
    <s v="YMCT|KHJ-MC181-00"/>
    <s v="HANDLE"/>
    <n v="1"/>
    <n v="1"/>
    <n v="0"/>
    <s v="CNY"/>
    <n v="1.175"/>
    <n v="0"/>
    <n v="0"/>
    <s v="C66SHA-SERVICE GROUP"/>
    <s v="Amphenol Airwave (HaiYan) Communication Electronic"/>
    <s v="Same"/>
    <n v="905990"/>
    <n v="34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40"/>
    <n v="44726"/>
    <s v="YMCT|KKE-M919R-00"/>
    <s v="BELT CONVEYOR"/>
    <n v="10"/>
    <n v="10"/>
    <n v="1185.8399999999999"/>
    <s v="CNY"/>
    <n v="1.175"/>
    <n v="1185.8399999999999"/>
    <n v="1393.3619999999999"/>
    <s v="C66SHA-SERVICE GROUP"/>
    <s v="Quansheng Electronics Co., Ltd."/>
    <s v="Same"/>
    <n v="905993"/>
    <n v="590"/>
    <s v="309ASY INV-PTS SALES"/>
    <n v="0"/>
    <n v="0"/>
    <n v="889740"/>
    <s v="福建泉盛电子有限公司"/>
    <n v="0"/>
    <x v="3"/>
    <x v="2"/>
    <s v="Q1"/>
    <x v="3"/>
    <x v="3"/>
  </r>
  <r>
    <s v="ESHL"/>
    <s v="SHA"/>
    <x v="0"/>
    <d v="2022-06-14T00:00:00"/>
    <x v="0"/>
    <n v="14104240"/>
    <n v="44726"/>
    <s v="YMCT|KKE-M917H-00"/>
    <s v="BELT CONVEYOR"/>
    <n v="6"/>
    <n v="6"/>
    <n v="711.5"/>
    <s v="CNY"/>
    <n v="1.175"/>
    <n v="711.5"/>
    <n v="836.01250000000005"/>
    <s v="C66SHA-SERVICE GROUP"/>
    <s v="Quansheng Electronics Co., Ltd."/>
    <s v="Same"/>
    <n v="905993"/>
    <n v="354"/>
    <s v="309ASY INV-PTS SALES"/>
    <n v="0"/>
    <n v="0"/>
    <n v="889740"/>
    <s v="福建泉盛电子有限公司"/>
    <n v="0"/>
    <x v="3"/>
    <x v="2"/>
    <s v="Q1"/>
    <x v="3"/>
    <x v="3"/>
  </r>
  <r>
    <s v="ESHL"/>
    <s v="SHA"/>
    <x v="0"/>
    <d v="2022-06-14T00:00:00"/>
    <x v="0"/>
    <n v="14104240"/>
    <n v="44726"/>
    <s v="YMCT|KHY-M9129-00"/>
    <s v="BELT 1 CONVEYOR"/>
    <n v="20"/>
    <n v="20"/>
    <n v="5008.8500000000004"/>
    <s v="CNY"/>
    <n v="1.175"/>
    <n v="5008.8500000000004"/>
    <n v="5885.3987500000003"/>
    <s v="C66SHA-SERVICE GROUP"/>
    <s v="Quansheng Electronics Co., Ltd."/>
    <s v="Same"/>
    <n v="905993"/>
    <n v="2480"/>
    <s v="309ASY INV-PTS SALES"/>
    <n v="0"/>
    <n v="0"/>
    <n v="889740"/>
    <s v="福建泉盛电子有限公司"/>
    <n v="0"/>
    <x v="3"/>
    <x v="2"/>
    <s v="Q1"/>
    <x v="3"/>
    <x v="3"/>
  </r>
  <r>
    <s v="ESHL"/>
    <s v="SHA"/>
    <x v="0"/>
    <d v="2022-06-14T00:00:00"/>
    <x v="0"/>
    <n v="14104240"/>
    <n v="44726"/>
    <s v="YMCT|KHJ-MC145-01"/>
    <s v="LEVER TAPE GUIDE F"/>
    <n v="50"/>
    <n v="50"/>
    <n v="1725.66"/>
    <s v="CNY"/>
    <n v="1.175"/>
    <n v="1725.66"/>
    <n v="2027.6505000000002"/>
    <s v="C66SHA-SERVICE GROUP"/>
    <s v="Quansheng Electronics Co., Ltd."/>
    <s v="Same"/>
    <n v="905993"/>
    <n v="800"/>
    <s v="309ASY INV-PTS SALES"/>
    <n v="0"/>
    <n v="0"/>
    <n v="889740"/>
    <s v="福建泉盛电子有限公司"/>
    <n v="0"/>
    <x v="3"/>
    <x v="2"/>
    <s v="Q1"/>
    <x v="3"/>
    <x v="3"/>
  </r>
  <r>
    <s v="ESHL"/>
    <s v="SHA"/>
    <x v="0"/>
    <d v="2022-06-14T00:00:00"/>
    <x v="0"/>
    <n v="14104240"/>
    <n v="44726"/>
    <s v="YMCT|90990-25J026"/>
    <s v="BEARING"/>
    <n v="40"/>
    <n v="40"/>
    <n v="4318.58"/>
    <s v="CNY"/>
    <n v="1.175"/>
    <n v="4318.58"/>
    <n v="5074.3315000000002"/>
    <s v="C66SHA-SERVICE GROUP"/>
    <s v="Quansheng Electronics Co., Ltd."/>
    <s v="Same"/>
    <n v="905993"/>
    <n v="2360"/>
    <s v="309ASY INV-PTS SALES"/>
    <n v="0"/>
    <n v="0"/>
    <n v="889740"/>
    <s v="福建泉盛电子有限公司"/>
    <n v="0"/>
    <x v="3"/>
    <x v="2"/>
    <s v="Q1"/>
    <x v="3"/>
    <x v="3"/>
  </r>
  <r>
    <s v="ESHL"/>
    <s v="SHA"/>
    <x v="0"/>
    <d v="2022-06-14T00:00:00"/>
    <x v="0"/>
    <n v="14104240"/>
    <n v="44726"/>
    <s v="YMCT|KHY-M3T22-01"/>
    <s v="SHOCK ABSORBERS"/>
    <n v="14"/>
    <n v="14"/>
    <n v="11237.17"/>
    <s v="CNY"/>
    <n v="1.175"/>
    <n v="11237.17"/>
    <n v="13203.67475"/>
    <s v="C66SHA-SERVICE GROUP"/>
    <s v="Quansheng Electronics Co., Ltd."/>
    <s v="Same"/>
    <n v="905993"/>
    <n v="6118"/>
    <s v="309ASY INV-PTS SALES"/>
    <n v="0"/>
    <n v="0"/>
    <n v="889740"/>
    <s v="福建泉盛电子有限公司"/>
    <n v="0"/>
    <x v="3"/>
    <x v="2"/>
    <s v="Q1"/>
    <x v="3"/>
    <x v="3"/>
  </r>
  <r>
    <s v="ESHL"/>
    <s v="SHA"/>
    <x v="0"/>
    <d v="2022-06-14T00:00:00"/>
    <x v="0"/>
    <n v="14104240"/>
    <n v="44726"/>
    <s v="YMCT|KKE-M9127-00"/>
    <s v="BELT 1 CONVEYOR"/>
    <n v="8"/>
    <n v="8"/>
    <n v="1260.18"/>
    <s v="CNY"/>
    <n v="1.175"/>
    <n v="1260.18"/>
    <n v="1480.7115000000001"/>
    <s v="C66SHA-SERVICE GROUP"/>
    <s v="Quansheng Electronics Co., Ltd."/>
    <s v="Same"/>
    <n v="905993"/>
    <n v="728"/>
    <s v="309ASY INV-PTS SALES"/>
    <n v="0"/>
    <n v="0"/>
    <n v="889740"/>
    <s v="福建泉盛电子有限公司"/>
    <n v="0"/>
    <x v="3"/>
    <x v="2"/>
    <s v="Q1"/>
    <x v="3"/>
    <x v="3"/>
  </r>
  <r>
    <s v="ESHL"/>
    <s v="SHA"/>
    <x v="0"/>
    <d v="2022-06-14T00:00:00"/>
    <x v="0"/>
    <n v="14104240"/>
    <n v="44726"/>
    <s v="YMCT|KHJ-MC745-01"/>
    <s v="LEVER TAPE GUIDE F"/>
    <n v="2"/>
    <n v="2"/>
    <n v="674.34"/>
    <s v="CNY"/>
    <n v="1.175"/>
    <n v="674.34"/>
    <n v="792.34950000000003"/>
    <s v="C66SHA-SERVICE GROUP"/>
    <s v="Quansheng Electronics Co., Ltd."/>
    <s v="Same"/>
    <n v="905993"/>
    <n v="314"/>
    <s v="309ASY INV-PTS SALES"/>
    <n v="0"/>
    <n v="0"/>
    <n v="889740"/>
    <s v="福建泉盛电子有限公司"/>
    <n v="0"/>
    <x v="3"/>
    <x v="2"/>
    <s v="Q1"/>
    <x v="3"/>
    <x v="3"/>
  </r>
  <r>
    <s v="ESHL"/>
    <s v="SHA"/>
    <x v="0"/>
    <d v="2022-06-14T00:00:00"/>
    <x v="0"/>
    <n v="14104240"/>
    <n v="44726"/>
    <s v="YMCT|KHY-M712S-A0"/>
    <s v="SHAFT 2 SPARE"/>
    <n v="2"/>
    <n v="2"/>
    <n v="6529.2"/>
    <s v="CNY"/>
    <n v="1.175"/>
    <n v="6529.2"/>
    <n v="7671.81"/>
    <s v="C66SHA-SERVICE GROUP"/>
    <s v="Quansheng Electronics Co., Ltd."/>
    <s v="Same"/>
    <n v="905993"/>
    <n v="3562"/>
    <s v="309ASY INV-PTS SALES"/>
    <n v="0"/>
    <n v="0"/>
    <n v="889740"/>
    <s v="福建泉盛电子有限公司"/>
    <n v="0"/>
    <x v="3"/>
    <x v="2"/>
    <s v="Q1"/>
    <x v="3"/>
    <x v="3"/>
  </r>
  <r>
    <s v="ESHL"/>
    <s v="SHA"/>
    <x v="0"/>
    <d v="2022-06-14T00:00:00"/>
    <x v="0"/>
    <n v="14104240"/>
    <n v="44726"/>
    <s v="YMCT|KHJ-MC254-00"/>
    <s v="GEAR IDLE P4"/>
    <n v="20"/>
    <n v="20"/>
    <n v="1044.25"/>
    <s v="CNY"/>
    <n v="1.175"/>
    <n v="1044.25"/>
    <n v="1226.9937500000001"/>
    <s v="C66SHA-SERVICE GROUP"/>
    <s v="Quansheng Electronics Co., Ltd."/>
    <s v="Same"/>
    <n v="905993"/>
    <n v="460"/>
    <s v="309ASY INV-PTS SALES"/>
    <n v="0"/>
    <n v="0"/>
    <n v="889740"/>
    <s v="福建泉盛电子有限公司"/>
    <n v="0"/>
    <x v="3"/>
    <x v="2"/>
    <s v="Q1"/>
    <x v="3"/>
    <x v="3"/>
  </r>
  <r>
    <s v="ESHL"/>
    <s v="SZX"/>
    <x v="0"/>
    <d v="2022-06-14T00:00:00"/>
    <x v="0"/>
    <n v="14104241"/>
    <n v="44726"/>
    <s v="YMCT|90990-25J026"/>
    <s v="BEARING"/>
    <n v="20"/>
    <n v="20"/>
    <n v="2654.87"/>
    <s v="CNY"/>
    <n v="1.175"/>
    <n v="2654.87"/>
    <n v="3119.4722499999998"/>
    <s v="C66SZX-SMT SERVICE"/>
    <s v="Kwong Ming Electric (Huizhou) Co., Ltd."/>
    <s v="Same"/>
    <n v="905996"/>
    <n v="1132"/>
    <s v="309ASY INV-PTS SALES"/>
    <n v="0"/>
    <n v="0"/>
    <n v="889845"/>
    <s v="冠明智能科技股份有限公司"/>
    <n v="0"/>
    <x v="3"/>
    <x v="2"/>
    <s v="Q1"/>
    <x v="3"/>
    <x v="0"/>
  </r>
  <r>
    <s v="ESHL"/>
    <s v="SZX"/>
    <x v="0"/>
    <d v="2022-06-14T00:00:00"/>
    <x v="0"/>
    <n v="14104241"/>
    <n v="44726"/>
    <s v="YMCT|KHY-M7131-00"/>
    <s v="BELT 1"/>
    <n v="2"/>
    <n v="2"/>
    <n v="230.09"/>
    <s v="CNY"/>
    <n v="1.175"/>
    <n v="230.09"/>
    <n v="270.35575"/>
    <s v="C66SZX-SMT SERVICE"/>
    <s v="Kwong Ming Electric (Huizhou) Co., Ltd."/>
    <s v="Same"/>
    <n v="905996"/>
    <n v="118"/>
    <s v="309ASY INV-PTS SALES"/>
    <n v="0"/>
    <n v="0"/>
    <n v="889845"/>
    <s v="冠明智能科技股份有限公司"/>
    <n v="0"/>
    <x v="3"/>
    <x v="2"/>
    <s v="Q1"/>
    <x v="3"/>
    <x v="0"/>
  </r>
  <r>
    <s v="ESHL"/>
    <s v="SZX"/>
    <x v="0"/>
    <d v="2022-06-14T00:00:00"/>
    <x v="0"/>
    <n v="14104241"/>
    <n v="44726"/>
    <s v="YMCT|KHY-M7132-00"/>
    <s v="BELT 2"/>
    <n v="2"/>
    <n v="2"/>
    <n v="212.39"/>
    <s v="CNY"/>
    <n v="1.175"/>
    <n v="212.39"/>
    <n v="249.55824999999999"/>
    <s v="C66SZX-SMT SERVICE"/>
    <s v="Kwong Ming Electric (Huizhou) Co., Ltd."/>
    <s v="Same"/>
    <n v="905996"/>
    <n v="108"/>
    <s v="309ASY INV-PTS SALES"/>
    <n v="0"/>
    <n v="0"/>
    <n v="889845"/>
    <s v="冠明智能科技股份有限公司"/>
    <n v="0"/>
    <x v="3"/>
    <x v="2"/>
    <s v="Q1"/>
    <x v="3"/>
    <x v="0"/>
  </r>
  <r>
    <s v="ESHL"/>
    <s v="SHA"/>
    <x v="0"/>
    <d v="2022-06-14T00:00:00"/>
    <x v="0"/>
    <n v="14104242"/>
    <n v="44726"/>
    <s v="YMCT|KHY-M652W-00"/>
    <s v="SENSOR  XORG ASSY"/>
    <n v="2"/>
    <n v="2"/>
    <n v="1021.24"/>
    <s v="CNY"/>
    <n v="1.175"/>
    <n v="1021.24"/>
    <n v="1199.9570000000001"/>
    <s v="C66SHA-SERVICE GROUP"/>
    <s v="Amphenol Airwave (HaiYan) Communication Electronic"/>
    <s v="Same"/>
    <n v="905995"/>
    <n v="518.16"/>
    <s v="309ASY INV-PTS SALES"/>
    <n v="0"/>
    <n v="0"/>
    <n v="889847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42"/>
    <n v="44726"/>
    <s v="YMCT|KHY-M652X-00"/>
    <s v="SENSOR  XOT ASSY"/>
    <n v="3"/>
    <n v="3"/>
    <n v="1531.86"/>
    <s v="CNY"/>
    <n v="1.175"/>
    <n v="1531.86"/>
    <n v="1799.9355"/>
    <s v="C66SHA-SERVICE GROUP"/>
    <s v="Amphenol Airwave (HaiYan) Communication Electronic"/>
    <s v="Same"/>
    <n v="905995"/>
    <n v="777.24"/>
    <s v="309ASY INV-PTS SALES"/>
    <n v="0"/>
    <n v="0"/>
    <n v="889847"/>
    <s v="安费诺永亿(海盐)通讯电子有限公司"/>
    <n v="0"/>
    <x v="3"/>
    <x v="2"/>
    <s v="Q1"/>
    <x v="3"/>
    <x v="3"/>
  </r>
  <r>
    <s v="ESHL"/>
    <s v="SHA"/>
    <x v="2"/>
    <d v="2022-06-15T00:00:00"/>
    <x v="0"/>
    <n v="14104243"/>
    <n v="44727"/>
    <s v="YMCT|KHJ-MC400-00"/>
    <s v="SS TAPE FEEDER 24mm"/>
    <n v="2"/>
    <n v="2"/>
    <n v="9630.09"/>
    <s v="CNY"/>
    <n v="1.175"/>
    <n v="9630.09"/>
    <n v="11315.355750000001"/>
    <s v="C66SHA-SERVICE GROUP"/>
    <s v="Keya Electro-optical Co., Ltd."/>
    <s v="Same"/>
    <n v="905999"/>
    <n v="6526.65"/>
    <s v="309ASY INV-PTS SALES"/>
    <n v="0"/>
    <n v="0"/>
    <n v="890029"/>
    <s v="科雅光电(镇江)有限公司"/>
    <n v="0"/>
    <x v="3"/>
    <x v="2"/>
    <s v="Q1"/>
    <x v="3"/>
    <x v="3"/>
  </r>
  <r>
    <s v="ESHL"/>
    <s v="SHA"/>
    <x v="0"/>
    <d v="2022-06-15T00:00:00"/>
    <x v="0"/>
    <n v="14104244"/>
    <n v="44727"/>
    <s v="YMCT|90990-25J026"/>
    <s v="BEARING"/>
    <n v="10"/>
    <n v="10"/>
    <n v="1203.54"/>
    <s v="CNY"/>
    <n v="1.175"/>
    <n v="1203.54"/>
    <n v="1414.1595"/>
    <s v="C66SHA-SERVICE GROUP"/>
    <s v="Nanjing Putao Electronic Equipment Manufacturing C"/>
    <s v="Same"/>
    <n v="906000"/>
    <n v="637.20000000000005"/>
    <s v="309ASY INV-PTS SALES"/>
    <n v="0"/>
    <n v="0"/>
    <n v="890032"/>
    <s v="南京浦涛电子设备制造有限公司"/>
    <n v="0"/>
    <x v="3"/>
    <x v="2"/>
    <s v="Q1"/>
    <x v="3"/>
    <x v="3"/>
  </r>
  <r>
    <s v="ESHL"/>
    <s v="XIY"/>
    <x v="0"/>
    <d v="2022-06-21T00:00:00"/>
    <x v="2"/>
    <n v="14104245"/>
    <n v="44733"/>
    <s v="HELI|5390C"/>
    <s v="LINEAR BEARING 25mm"/>
    <n v="1"/>
    <n v="1"/>
    <n v="1019.47"/>
    <s v="CNY"/>
    <n v="1.175"/>
    <n v="1019.47"/>
    <n v="1197.87725"/>
    <s v="C66XIY-SERVICE GROUP"/>
    <s v="Xi'an Hailong Electronic Technology Co., Ltd."/>
    <s v="Same"/>
    <n v="906001"/>
    <n v="573.99"/>
    <s v="309ASY INV-PTS SALES"/>
    <n v="0"/>
    <n v="0"/>
    <n v="894190"/>
    <s v="西安海龙电子科技有限公司"/>
    <n v="0"/>
    <x v="3"/>
    <x v="2"/>
    <s v="Q1"/>
    <x v="3"/>
    <x v="2"/>
  </r>
  <r>
    <s v="ESHL"/>
    <s v="BJS"/>
    <x v="1"/>
    <d v="2022-06-27T00:00:00"/>
    <x v="3"/>
    <n v="12101193"/>
    <n v="44739"/>
    <s v="PEMR|REPAIR CHARGE"/>
    <s v="REPAIR CHARGE"/>
    <n v="1"/>
    <n v="1"/>
    <n v="31650"/>
    <s v="CNY"/>
    <n v="1.175"/>
    <n v="31650"/>
    <n v="37188.75"/>
    <s v="C66BJS-SMT SERVICE"/>
    <s v="Yantai Zhongshan Electronic Technology Co., Ltd."/>
    <s v="Same"/>
    <n v="906003"/>
    <n v="0"/>
    <s v="309ASY INV-NON-CON"/>
    <n v="0"/>
    <s v="C66BJS20220610"/>
    <n v="0"/>
    <s v="烟台众山电子科技有限公司"/>
    <n v="0"/>
    <x v="3"/>
    <x v="2"/>
    <s v="Q1"/>
    <x v="3"/>
    <x v="1"/>
  </r>
  <r>
    <s v="ESHL"/>
    <s v="BJS"/>
    <x v="0"/>
    <d v="2022-06-27T00:00:00"/>
    <x v="1"/>
    <n v="14104246"/>
    <n v="44739"/>
    <s v="ZMTR|K48-M3856-00X"/>
    <s v="GREASE PACK(NSL)"/>
    <n v="3"/>
    <n v="3"/>
    <n v="0"/>
    <s v="CNY"/>
    <n v="1.175"/>
    <n v="0"/>
    <n v="0"/>
    <s v="C66BJS-SMT SERVICE"/>
    <s v="Yantai Zhongshan Electronic Technology Co., Ltd."/>
    <s v="Same"/>
    <n v="906004"/>
    <n v="429.85"/>
    <s v="309ASY INV-PTS SALES"/>
    <n v="0"/>
    <s v="C66BJS20220610"/>
    <n v="902125"/>
    <s v="烟台众山电子科技有限公司"/>
    <n v="0"/>
    <x v="3"/>
    <x v="2"/>
    <s v="Q1"/>
    <x v="3"/>
    <x v="1"/>
  </r>
  <r>
    <s v="ESHL"/>
    <s v="BJS"/>
    <x v="0"/>
    <d v="2022-06-27T00:00:00"/>
    <x v="2"/>
    <n v="14104246"/>
    <n v="44739"/>
    <s v="HELI|593555"/>
    <s v="HIGH TEMPERATURE LUBE OIL (250ML)"/>
    <n v="4"/>
    <n v="4"/>
    <n v="0"/>
    <s v="CNY"/>
    <n v="1.175"/>
    <n v="0"/>
    <n v="0"/>
    <s v="C66BJS-SMT SERVICE"/>
    <s v="Yantai Zhongshan Electronic Technology Co., Ltd."/>
    <s v="Same"/>
    <n v="906004"/>
    <n v="1876.35"/>
    <s v="309ASY INV-PTS SALES"/>
    <n v="0"/>
    <s v="C66BJS20220610"/>
    <n v="902125"/>
    <s v="烟台众山电子科技有限公司"/>
    <n v="0"/>
    <x v="3"/>
    <x v="2"/>
    <s v="Q1"/>
    <x v="3"/>
    <x v="1"/>
  </r>
  <r>
    <s v="ESHL"/>
    <s v="SZX"/>
    <x v="0"/>
    <d v="2022-06-27T00:00:00"/>
    <x v="0"/>
    <n v="14104247"/>
    <n v="44739"/>
    <s v="YMCT|KHY-M9129-00"/>
    <s v="BELT 1 CONVEYOR"/>
    <n v="6"/>
    <n v="6"/>
    <n v="1380.53"/>
    <s v="CNY"/>
    <n v="1.175"/>
    <n v="1380.53"/>
    <n v="1622.12275"/>
    <s v="C66SZX-SMT SERVICE"/>
    <s v="JIANGXI LONGTECH SMART CONTROL CO., LTD"/>
    <s v="Same"/>
    <n v="906002"/>
    <n v="815.46"/>
    <s v="309ASY INV-PTS SALES"/>
    <n v="0"/>
    <s v="3511-202202230001"/>
    <n v="901168"/>
    <s v="江西朗特智能控制有限公司"/>
    <n v="0"/>
    <x v="3"/>
    <x v="2"/>
    <s v="Q1"/>
    <x v="3"/>
    <x v="0"/>
  </r>
  <r>
    <s v="ESHL"/>
    <s v="SZX"/>
    <x v="0"/>
    <d v="2022-06-27T00:00:00"/>
    <x v="0"/>
    <n v="14104248"/>
    <n v="44739"/>
    <s v="YMCT|KLR-M7145-02"/>
    <s v="JOINT NOZZLE"/>
    <n v="5"/>
    <n v="5"/>
    <n v="3539.82"/>
    <s v="CNY"/>
    <n v="1.175"/>
    <n v="3539.82"/>
    <n v="4159.2885000000006"/>
    <s v="C66SZX-SMT SERVICE"/>
    <s v="Guang Dong Kstar Industrial Science &amp; Technology C"/>
    <s v="Same"/>
    <n v="906005"/>
    <n v="1955"/>
    <s v="309ASY INV-PTS SALES"/>
    <n v="0"/>
    <s v="HZ04 2022011801"/>
    <n v="902106"/>
    <s v="广东科士达工业科技有限公司"/>
    <n v="0"/>
    <x v="3"/>
    <x v="2"/>
    <s v="Q1"/>
    <x v="3"/>
    <x v="0"/>
  </r>
  <r>
    <s v="ESHL"/>
    <s v="SZX"/>
    <x v="0"/>
    <d v="2022-06-27T00:00:00"/>
    <x v="0"/>
    <n v="14104249"/>
    <n v="44739"/>
    <s v="YMCT|KKE-M926D-00"/>
    <s v="PLATE BOARD CLAMP"/>
    <n v="1"/>
    <n v="1"/>
    <n v="424.78"/>
    <s v="CNY"/>
    <n v="1.175"/>
    <n v="424.78"/>
    <n v="499.11649999999997"/>
    <s v="C66SZX-SMT SERVICE"/>
    <s v="JiangXi Netis Technology Co., Ltd."/>
    <s v="Same"/>
    <n v="906006"/>
    <n v="235"/>
    <s v="309ASY INV-PTS SALES"/>
    <n v="0"/>
    <n v="0"/>
    <n v="902114"/>
    <s v="江西网是科技有限公司"/>
    <n v="0"/>
    <x v="3"/>
    <x v="2"/>
    <s v="Q1"/>
    <x v="3"/>
    <x v="0"/>
  </r>
  <r>
    <s v="ESHL"/>
    <s v="SZX"/>
    <x v="0"/>
    <d v="2022-06-27T00:00:00"/>
    <x v="0"/>
    <n v="14104249"/>
    <n v="44739"/>
    <s v="YMCT|KV7-M9266-01"/>
    <s v="GUIDE"/>
    <n v="6"/>
    <n v="6"/>
    <n v="3982.3"/>
    <s v="CNY"/>
    <n v="1.175"/>
    <n v="3982.3"/>
    <n v="4679.2025000000003"/>
    <s v="C66SZX-SMT SERVICE"/>
    <s v="JiangXi Netis Technology Co., Ltd."/>
    <s v="Same"/>
    <n v="906006"/>
    <n v="2112"/>
    <s v="309ASY INV-PTS SALES"/>
    <n v="0"/>
    <n v="0"/>
    <n v="902114"/>
    <s v="江西网是科技有限公司"/>
    <n v="0"/>
    <x v="3"/>
    <x v="2"/>
    <s v="Q1"/>
    <x v="3"/>
    <x v="0"/>
  </r>
  <r>
    <s v="ESHL"/>
    <s v="SZX"/>
    <x v="0"/>
    <d v="2022-06-27T00:00:00"/>
    <x v="0"/>
    <n v="14104249"/>
    <n v="44739"/>
    <s v="YMCT|KKE-M66J3-00"/>
    <s v="HNS HEAD DO"/>
    <n v="1"/>
    <n v="1"/>
    <n v="1769.91"/>
    <s v="CNY"/>
    <n v="1.175"/>
    <n v="1769.91"/>
    <n v="2079.6442500000003"/>
    <s v="C66SZX-SMT SERVICE"/>
    <s v="JiangXi Netis Technology Co., Ltd."/>
    <s v="Same"/>
    <n v="906006"/>
    <n v="805"/>
    <s v="309ASY INV-PTS SALES"/>
    <n v="0"/>
    <n v="0"/>
    <n v="902114"/>
    <s v="江西网是科技有限公司"/>
    <n v="0"/>
    <x v="3"/>
    <x v="2"/>
    <s v="Q1"/>
    <x v="3"/>
    <x v="0"/>
  </r>
  <r>
    <s v="ESHL"/>
    <s v="SZX"/>
    <x v="0"/>
    <d v="2022-06-27T00:00:00"/>
    <x v="0"/>
    <n v="14104249"/>
    <n v="44739"/>
    <s v="YMCT|KKE-M26CL-02"/>
    <s v="FAN MOTOR ASSY."/>
    <n v="1"/>
    <n v="1"/>
    <n v="690.27"/>
    <s v="CNY"/>
    <n v="1.175"/>
    <n v="690.27"/>
    <n v="811.06725000000006"/>
    <s v="C66SZX-SMT SERVICE"/>
    <s v="JiangXi Netis Technology Co., Ltd."/>
    <s v="Same"/>
    <n v="906006"/>
    <n v="342"/>
    <s v="309ASY INV-PTS SALES"/>
    <n v="0"/>
    <n v="0"/>
    <n v="902114"/>
    <s v="江西网是科技有限公司"/>
    <n v="0"/>
    <x v="3"/>
    <x v="2"/>
    <s v="Q1"/>
    <x v="3"/>
    <x v="0"/>
  </r>
  <r>
    <s v="ESHL"/>
    <s v="SZX"/>
    <x v="0"/>
    <d v="2022-06-27T00:00:00"/>
    <x v="0"/>
    <n v="14104249"/>
    <n v="44739"/>
    <s v="YMCT|KHY-M9263-00"/>
    <s v="CYLINDER"/>
    <n v="1"/>
    <n v="1"/>
    <n v="442.48"/>
    <s v="CNY"/>
    <n v="1.175"/>
    <n v="442.48"/>
    <n v="519.91399999999999"/>
    <s v="C66SZX-SMT SERVICE"/>
    <s v="JiangXi Netis Technology Co., Ltd."/>
    <s v="Same"/>
    <n v="906006"/>
    <n v="212"/>
    <s v="309ASY INV-PTS SALES"/>
    <n v="0"/>
    <n v="0"/>
    <n v="902114"/>
    <s v="江西网是科技有限公司"/>
    <n v="0"/>
    <x v="3"/>
    <x v="2"/>
    <s v="Q1"/>
    <x v="3"/>
    <x v="0"/>
  </r>
  <r>
    <s v="ESHL"/>
    <s v="SZX"/>
    <x v="0"/>
    <d v="2022-06-27T00:00:00"/>
    <x v="0"/>
    <n v="14104249"/>
    <n v="44739"/>
    <s v="YMCT|KHY-M221A-A0"/>
    <s v="COVER DUCT ASSY."/>
    <n v="3"/>
    <n v="3"/>
    <n v="1327.43"/>
    <s v="CNY"/>
    <n v="1.175"/>
    <n v="1327.43"/>
    <n v="1559.7302500000001"/>
    <s v="C66SZX-SMT SERVICE"/>
    <s v="JiangXi Netis Technology Co., Ltd."/>
    <s v="Same"/>
    <n v="906006"/>
    <n v="705"/>
    <s v="309ASY INV-PTS SALES"/>
    <n v="0"/>
    <n v="0"/>
    <n v="902114"/>
    <s v="江西网是科技有限公司"/>
    <n v="0"/>
    <x v="3"/>
    <x v="2"/>
    <s v="Q1"/>
    <x v="3"/>
    <x v="0"/>
  </r>
  <r>
    <s v="ESHL"/>
    <s v="SZX"/>
    <x v="0"/>
    <d v="2022-06-27T00:00:00"/>
    <x v="0"/>
    <n v="14104249"/>
    <n v="44739"/>
    <s v="YMCT|KHW-M9265-00"/>
    <s v="SPACER"/>
    <n v="3"/>
    <n v="3"/>
    <n v="132.74"/>
    <s v="CNY"/>
    <n v="1.175"/>
    <n v="132.74"/>
    <n v="155.96950000000001"/>
    <s v="C66SZX-SMT SERVICE"/>
    <s v="JiangXi Netis Technology Co., Ltd."/>
    <s v="Same"/>
    <n v="906006"/>
    <n v="51"/>
    <s v="309ASY INV-PTS SALES"/>
    <n v="0"/>
    <n v="0"/>
    <n v="902114"/>
    <s v="江西网是科技有限公司"/>
    <n v="0"/>
    <x v="3"/>
    <x v="2"/>
    <s v="Q1"/>
    <x v="3"/>
    <x v="0"/>
  </r>
  <r>
    <s v="ESHL"/>
    <s v="SZX"/>
    <x v="0"/>
    <d v="2022-06-27T00:00:00"/>
    <x v="0"/>
    <n v="14104249"/>
    <n v="44739"/>
    <s v="YMCT|KHW-M926A-00"/>
    <s v="COLLAR"/>
    <n v="3"/>
    <n v="3"/>
    <n v="79.650000000000006"/>
    <s v="CNY"/>
    <n v="1.175"/>
    <n v="79.650000000000006"/>
    <n v="93.588750000000005"/>
    <s v="C66SZX-SMT SERVICE"/>
    <s v="JiangXi Netis Technology Co., Ltd."/>
    <s v="Same"/>
    <n v="906006"/>
    <n v="30"/>
    <s v="309ASY INV-PTS SALES"/>
    <n v="0"/>
    <n v="0"/>
    <n v="902114"/>
    <s v="江西网是科技有限公司"/>
    <n v="0"/>
    <x v="3"/>
    <x v="2"/>
    <s v="Q1"/>
    <x v="3"/>
    <x v="0"/>
  </r>
  <r>
    <s v="ESHL"/>
    <s v="SZX"/>
    <x v="0"/>
    <d v="2022-06-27T00:00:00"/>
    <x v="0"/>
    <n v="14104249"/>
    <n v="44739"/>
    <s v="YMCT|KHW-M926B-00"/>
    <s v="COLLAR  JOINT"/>
    <n v="3"/>
    <n v="3"/>
    <n v="172.57"/>
    <s v="CNY"/>
    <n v="1.175"/>
    <n v="172.57"/>
    <n v="202.76974999999999"/>
    <s v="C66SZX-SMT SERVICE"/>
    <s v="JiangXi Netis Technology Co., Ltd."/>
    <s v="Same"/>
    <n v="906006"/>
    <n v="90"/>
    <s v="309ASY INV-PTS SALES"/>
    <n v="0"/>
    <n v="0"/>
    <n v="902114"/>
    <s v="江西网是科技有限公司"/>
    <n v="0"/>
    <x v="3"/>
    <x v="2"/>
    <s v="Q1"/>
    <x v="3"/>
    <x v="0"/>
  </r>
  <r>
    <s v="ESHL"/>
    <s v="SZX"/>
    <x v="0"/>
    <d v="2022-06-27T00:00:00"/>
    <x v="0"/>
    <n v="14104249"/>
    <n v="44739"/>
    <s v="YMCT|KHY-M926M-00"/>
    <s v="STOPPER CYLNDER"/>
    <n v="3"/>
    <n v="3"/>
    <n v="265.49"/>
    <s v="CNY"/>
    <n v="1.175"/>
    <n v="265.49"/>
    <n v="311.95075000000003"/>
    <s v="C66SZX-SMT SERVICE"/>
    <s v="JiangXi Netis Technology Co., Ltd."/>
    <s v="Same"/>
    <n v="906006"/>
    <n v="132"/>
    <s v="309ASY INV-PTS SALES"/>
    <n v="0"/>
    <n v="0"/>
    <n v="902114"/>
    <s v="江西网是科技有限公司"/>
    <n v="0"/>
    <x v="3"/>
    <x v="2"/>
    <s v="Q1"/>
    <x v="3"/>
    <x v="0"/>
  </r>
  <r>
    <s v="ESHL"/>
    <s v="BJS"/>
    <x v="0"/>
    <d v="2022-07-06T00:00:00"/>
    <x v="2"/>
    <n v="14104250"/>
    <n v="44748"/>
    <s v="HELI|96456M"/>
    <s v="8MM DIA X 6MM LG SHLDR SCREW"/>
    <n v="20"/>
    <n v="20"/>
    <n v="2035.4"/>
    <s v="CNY"/>
    <n v="1.17"/>
    <n v="2035.4"/>
    <n v="2381.4180000000001"/>
    <s v="C66BJS-SMT SERVICE"/>
    <s v="Weifang Goertek Electronics Co., Ltd."/>
    <s v="Same"/>
    <n v="906009"/>
    <n v="847.6"/>
    <s v="309ASY INV-PTS SALES"/>
    <n v="0"/>
    <s v="2020088705-1"/>
    <n v="906618"/>
    <s v="潍坊歌尔电子有限公司"/>
    <n v="0"/>
    <x v="3"/>
    <x v="3"/>
    <s v="Q2"/>
    <x v="3"/>
    <x v="1"/>
  </r>
  <r>
    <s v="ESHL"/>
    <s v="SHA"/>
    <x v="1"/>
    <d v="2022-07-11T00:00:00"/>
    <x v="0"/>
    <n v="12101194"/>
    <n v="44753"/>
    <s v="YMCT|REPAIR CHARGE"/>
    <s v="REPAIR CHARGE"/>
    <n v="1"/>
    <n v="1"/>
    <n v="7463.72"/>
    <s v="CNY"/>
    <n v="1.17"/>
    <n v="7463.72"/>
    <n v="8732.5524000000005"/>
    <s v="C66SHA-SERVICE GROUP"/>
    <s v="Shanghai New Continent Logistics Co., Ltd"/>
    <s v="Same"/>
    <n v="906010"/>
    <n v="0"/>
    <s v="309ASY INV-NON-CON-V"/>
    <n v="0"/>
    <n v="0"/>
    <n v="0"/>
    <s v="上海新大洲物流有限公司"/>
    <n v="0"/>
    <x v="3"/>
    <x v="3"/>
    <s v="Q2"/>
    <x v="3"/>
    <x v="3"/>
  </r>
  <r>
    <s v="ESHL"/>
    <s v="SHA"/>
    <x v="3"/>
    <d v="2022-07-11T00:00:00"/>
    <x v="0"/>
    <n v="13100226"/>
    <n v="44753"/>
    <s v="YMCT|REPAIR CHARGE"/>
    <s v="REPAIR CHARGE"/>
    <n v="1"/>
    <n v="1"/>
    <n v="15575.22"/>
    <s v="CNY"/>
    <n v="1.17"/>
    <n v="15575.22"/>
    <n v="18223.007399999999"/>
    <s v="C66SHA-SERVICE GROUP"/>
    <s v="Shanghai soulu Electronics Co., Ltd"/>
    <s v="Same"/>
    <n v="906011"/>
    <n v="0"/>
    <s v="309ASY INV-CONTRACT"/>
    <n v="0"/>
    <n v="0"/>
    <n v="0"/>
    <s v="上海搜鹿电子有限公司"/>
    <n v="0"/>
    <x v="3"/>
    <x v="3"/>
    <s v="Q2"/>
    <x v="3"/>
    <x v="3"/>
  </r>
  <r>
    <s v="ESHL"/>
    <s v="SHA"/>
    <x v="3"/>
    <d v="2022-07-11T00:00:00"/>
    <x v="0"/>
    <n v="13100227"/>
    <n v="44753"/>
    <s v="YMCT|REPAIR CHARGE"/>
    <s v="REPAIR CHARGE"/>
    <n v="1"/>
    <n v="1"/>
    <n v="23008.85"/>
    <s v="CNY"/>
    <n v="1.17"/>
    <n v="23008.85"/>
    <n v="26920.354499999998"/>
    <s v="C66SHA-SERVICE GROUP"/>
    <s v="Changzhou Tongbao Photo-electricity Manufacturing "/>
    <s v="Same"/>
    <n v="906015"/>
    <n v="0"/>
    <s v="309ASY INV-CONTRACT"/>
    <n v="0"/>
    <n v="0"/>
    <n v="0"/>
    <s v="常州通宝光电股份有限公司"/>
    <n v="0"/>
    <x v="3"/>
    <x v="3"/>
    <s v="Q2"/>
    <x v="3"/>
    <x v="3"/>
  </r>
  <r>
    <s v="ESHL"/>
    <s v="XIY"/>
    <x v="3"/>
    <d v="2022-07-11T00:00:00"/>
    <x v="0"/>
    <n v="13100228"/>
    <n v="44753"/>
    <s v="YMCT|REPAIR CHARGE"/>
    <s v="REPAIR CHARGE"/>
    <n v="1"/>
    <n v="1"/>
    <n v="17699.12"/>
    <s v="CNY"/>
    <n v="1.17"/>
    <n v="17699.12"/>
    <n v="20707.970399999998"/>
    <s v="C66XIY-SERVICE GROUP"/>
    <s v="Henan Rongchuangxinhe Technology Co.,Ltd"/>
    <s v="Same"/>
    <n v="906013"/>
    <n v="0"/>
    <s v="309ASY INV-CONTRACT"/>
    <n v="0"/>
    <n v="0"/>
    <n v="0"/>
    <s v="河南融创新合科技有限公司"/>
    <n v="0"/>
    <x v="3"/>
    <x v="3"/>
    <s v="Q2"/>
    <x v="3"/>
    <x v="2"/>
  </r>
  <r>
    <s v="ESHL"/>
    <s v="XIY"/>
    <x v="3"/>
    <d v="2022-07-11T00:00:00"/>
    <x v="0"/>
    <n v="13100229"/>
    <n v="44753"/>
    <s v="YMCT|REPAIR CHARGE"/>
    <s v="REPAIR CHARGE"/>
    <n v="1"/>
    <n v="1"/>
    <n v="5309.73"/>
    <s v="CNY"/>
    <n v="1.17"/>
    <n v="5309.73"/>
    <n v="6212.3840999999993"/>
    <s v="C66XIY-SERVICE GROUP"/>
    <s v="Zhengzhou jingchengda Electronic Technology Co., L"/>
    <s v="Same"/>
    <n v="906014"/>
    <n v="0"/>
    <s v="309ASY INV-CONTRACT"/>
    <n v="0"/>
    <n v="0"/>
    <n v="0"/>
    <s v="郑州精诚达电子技术有限公司"/>
    <n v="0"/>
    <x v="3"/>
    <x v="3"/>
    <s v="Q2"/>
    <x v="3"/>
    <x v="2"/>
  </r>
  <r>
    <s v="ESHL"/>
    <s v="BJS"/>
    <x v="0"/>
    <d v="2022-07-11T00:00:00"/>
    <x v="0"/>
    <n v="14104251"/>
    <n v="44753"/>
    <s v="YMCT|KLW-M66R1-10"/>
    <s v="HNS CLAMP PWR F2 R2"/>
    <n v="1"/>
    <n v="1"/>
    <n v="1455.75"/>
    <s v="CNY"/>
    <n v="1.17"/>
    <n v="1455.75"/>
    <n v="1703.2275"/>
    <s v="C66BJS-SMT SERVICE"/>
    <s v="HTDisplay (Langfang) Elec&amp;Tech Co., Ltd."/>
    <s v="Same"/>
    <n v="906008"/>
    <n v="752"/>
    <s v="309ASY INV-PTS SALES"/>
    <n v="0"/>
    <s v="HTPO220528"/>
    <n v="912117"/>
    <s v="华田信科（廊坊）电子科技有限公司"/>
    <n v="0"/>
    <x v="3"/>
    <x v="3"/>
    <s v="Q2"/>
    <x v="3"/>
    <x v="1"/>
  </r>
  <r>
    <s v="ESHL"/>
    <s v="SZX"/>
    <x v="0"/>
    <d v="2022-07-12T00:00:00"/>
    <x v="0"/>
    <n v="14104252"/>
    <n v="44754"/>
    <s v="YMCT|KLW-M711S-A1"/>
    <s v="SHAFT 1,SPARE"/>
    <n v="1"/>
    <n v="1"/>
    <n v="5000"/>
    <s v="CNY"/>
    <n v="1.17"/>
    <n v="5000"/>
    <n v="5850"/>
    <s v="C66SZX-SMT SERVICE"/>
    <s v="FUJI ELECTRIC (SHENZHEN) CO., LTD"/>
    <s v="Same"/>
    <n v="906012"/>
    <n v="2860"/>
    <s v="309ASY INV-PTS SALES"/>
    <n v="0"/>
    <s v="订单号：4500142078&amp;4500141974&amp;4500142614"/>
    <n v="912168"/>
    <s v="富士电机（深圳）有限公司"/>
    <n v="0"/>
    <x v="3"/>
    <x v="3"/>
    <s v="Q2"/>
    <x v="3"/>
    <x v="0"/>
  </r>
  <r>
    <s v="ESHL"/>
    <s v="SZX"/>
    <x v="0"/>
    <d v="2022-07-12T00:00:00"/>
    <x v="0"/>
    <n v="14104252"/>
    <n v="44754"/>
    <s v="YMCT|S02AMNG99002"/>
    <s v="BELT 1,CONVEYOR"/>
    <n v="2"/>
    <n v="2"/>
    <n v="8000"/>
    <s v="CNY"/>
    <n v="1.17"/>
    <n v="8000"/>
    <n v="9360"/>
    <s v="C66SZX-SMT SERVICE"/>
    <s v="FUJI ELECTRIC (SHENZHEN) CO., LTD"/>
    <s v="Same"/>
    <n v="906012"/>
    <n v="3952"/>
    <s v="309ASY INV-PTS SALES"/>
    <n v="0"/>
    <s v="订单号：4500142078&amp;4500141974&amp;4500142614"/>
    <n v="912168"/>
    <s v="富士电机（深圳）有限公司"/>
    <n v="0"/>
    <x v="3"/>
    <x v="3"/>
    <s v="Q2"/>
    <x v="3"/>
    <x v="0"/>
  </r>
  <r>
    <s v="ESHL"/>
    <s v="SZX"/>
    <x v="0"/>
    <d v="2022-07-12T00:00:00"/>
    <x v="0"/>
    <n v="14104252"/>
    <n v="44754"/>
    <s v="YMCT|KHN-M77BJ-A0"/>
    <s v="NOZZLE 30BJ ASSY."/>
    <n v="1"/>
    <n v="1"/>
    <n v="4300"/>
    <s v="CNY"/>
    <n v="1.17"/>
    <n v="4300"/>
    <n v="5031"/>
    <s v="C66SZX-SMT SERVICE"/>
    <s v="FUJI ELECTRIC (SHENZHEN) CO., LTD"/>
    <s v="Same"/>
    <n v="906012"/>
    <n v="3402"/>
    <s v="309ASY INV-PTS SALES"/>
    <n v="0"/>
    <s v="订单号：4500142078&amp;4500141974&amp;4500142614"/>
    <n v="912168"/>
    <s v="富士电机（深圳）有限公司"/>
    <n v="0"/>
    <x v="3"/>
    <x v="3"/>
    <s v="Q2"/>
    <x v="3"/>
    <x v="0"/>
  </r>
  <r>
    <s v="ESHL"/>
    <s v="SHA"/>
    <x v="1"/>
    <d v="2022-07-13T00:00:00"/>
    <x v="0"/>
    <n v="12101195"/>
    <n v="44755"/>
    <s v="YMCT|REPAIR CHARGE"/>
    <s v="REPAIR CHARGE"/>
    <n v="1"/>
    <n v="1"/>
    <n v="2654.87"/>
    <s v="CNY"/>
    <n v="1.17"/>
    <n v="2654.87"/>
    <n v="3106.1978999999997"/>
    <s v="C66SHA-SERVICE GROUP"/>
    <s v="HangZhou iSmart Video Tech Co., Ltd."/>
    <s v="Same"/>
    <n v="906017"/>
    <n v="0"/>
    <s v="309ASY INV-NON-CON-V"/>
    <n v="0"/>
    <n v="0"/>
    <n v="0"/>
    <s v="杭州晨安科技股份有限公司"/>
    <n v="0"/>
    <x v="3"/>
    <x v="3"/>
    <s v="Q2"/>
    <x v="3"/>
    <x v="3"/>
  </r>
  <r>
    <s v="ESHL"/>
    <s v="SHA"/>
    <x v="3"/>
    <d v="2022-07-13T00:00:00"/>
    <x v="0"/>
    <n v="13100230"/>
    <n v="44755"/>
    <s v="YMCT|REPAIR CHARGE"/>
    <s v="REPAIR CHARGE"/>
    <n v="1"/>
    <n v="1"/>
    <n v="5309.73"/>
    <s v="CNY"/>
    <n v="1.17"/>
    <n v="5309.73"/>
    <n v="6212.3840999999993"/>
    <s v="C66SHA-SERVICE GROUP"/>
    <s v="Changzhou Lirui Optoelectronics Co., Ltd."/>
    <s v="Same"/>
    <n v="906016"/>
    <n v="0"/>
    <s v="309ASY INV-CONTRACT"/>
    <n v="0"/>
    <n v="0"/>
    <n v="0"/>
    <s v="常州利瑞光电有限公司"/>
    <n v="0"/>
    <x v="3"/>
    <x v="3"/>
    <s v="Q2"/>
    <x v="3"/>
    <x v="3"/>
  </r>
  <r>
    <s v="ESHL"/>
    <s v="SHA"/>
    <x v="1"/>
    <d v="2022-07-14T00:00:00"/>
    <x v="0"/>
    <n v="12101196"/>
    <n v="44756"/>
    <s v="YMCT|REPAIR CHARGE"/>
    <s v="REPAIR CHARGE"/>
    <n v="1"/>
    <n v="1"/>
    <n v="10384.07"/>
    <s v="CNY"/>
    <n v="1.17"/>
    <n v="10384.07"/>
    <n v="12149.361899999998"/>
    <s v="C66SHA-SERVICE GROUP"/>
    <s v="Suzhou Inovance Technology Co Ltd"/>
    <s v="Same"/>
    <n v="906028"/>
    <n v="0"/>
    <s v="309ASY INV-NON-CON-V"/>
    <n v="0"/>
    <n v="0"/>
    <n v="0"/>
    <s v="苏州汇川技术有限公司"/>
    <n v="0"/>
    <x v="3"/>
    <x v="3"/>
    <s v="Q2"/>
    <x v="3"/>
    <x v="3"/>
  </r>
  <r>
    <s v="ESHL"/>
    <s v="SHA"/>
    <x v="0"/>
    <d v="2022-07-14T00:00:00"/>
    <x v="0"/>
    <n v="14104253"/>
    <n v="44756"/>
    <s v="YMCT|KLJ-MC145-00"/>
    <s v="LEVER TAPE GUIDE F"/>
    <n v="45"/>
    <n v="45"/>
    <n v="2230.09"/>
    <s v="CNY"/>
    <n v="1.17"/>
    <n v="2230.09"/>
    <n v="2609.2053000000001"/>
    <s v="C66SHA-SERVICE GROUP"/>
    <s v="Suzhou Inovance Technology Co Ltd"/>
    <s v="Same"/>
    <n v="906021"/>
    <n v="810"/>
    <s v="309ASY INV-PTS SALES"/>
    <n v="0"/>
    <n v="0"/>
    <n v="918129"/>
    <s v="苏州汇川技术有限公司"/>
    <n v="0"/>
    <x v="3"/>
    <x v="3"/>
    <s v="Q2"/>
    <x v="3"/>
    <x v="3"/>
  </r>
  <r>
    <s v="ESHL"/>
    <s v="SHA"/>
    <x v="0"/>
    <d v="2022-07-14T00:00:00"/>
    <x v="0"/>
    <n v="14104254"/>
    <n v="44756"/>
    <s v="YMCT|$KM-11"/>
    <s v="MUFFLER"/>
    <n v="6"/>
    <n v="6"/>
    <n v="669.03"/>
    <s v="CNY"/>
    <n v="1.17"/>
    <n v="669.03"/>
    <n v="782.76509999999996"/>
    <s v="C66SHA-SERVICE GROUP"/>
    <s v="Suzhou Inovance Technology Co Ltd"/>
    <s v="Same"/>
    <n v="906022"/>
    <n v="306"/>
    <s v="309ASY INV-PTS SALES"/>
    <n v="0"/>
    <n v="0"/>
    <n v="918136"/>
    <s v="苏州汇川技术有限公司"/>
    <n v="0"/>
    <x v="3"/>
    <x v="3"/>
    <s v="Q2"/>
    <x v="3"/>
    <x v="3"/>
  </r>
  <r>
    <s v="ESHL"/>
    <s v="SHA"/>
    <x v="0"/>
    <d v="2022-07-14T00:00:00"/>
    <x v="0"/>
    <n v="14104255"/>
    <n v="44756"/>
    <s v="YMCT|KHY-M7132-00"/>
    <s v="BELT 2"/>
    <n v="2"/>
    <n v="2"/>
    <n v="223.01"/>
    <s v="CNY"/>
    <n v="1.17"/>
    <n v="223.01"/>
    <n v="260.92169999999999"/>
    <s v="C66SHA-SERVICE GROUP"/>
    <s v="Suzhou Inovance Technology Co Ltd"/>
    <s v="Same"/>
    <n v="906024"/>
    <n v="101.67"/>
    <s v="309ASY INV-PTS SALES"/>
    <n v="0"/>
    <n v="0"/>
    <n v="918144"/>
    <s v="苏州汇川技术有限公司"/>
    <n v="0"/>
    <x v="3"/>
    <x v="3"/>
    <s v="Q2"/>
    <x v="3"/>
    <x v="3"/>
  </r>
  <r>
    <s v="ESHL"/>
    <s v="SHA"/>
    <x v="0"/>
    <d v="2022-07-14T00:00:00"/>
    <x v="0"/>
    <n v="14104255"/>
    <n v="44756"/>
    <s v="YMCT|KHJ-MC141-S1"/>
    <s v="PARTS,TAPE GUIDE"/>
    <n v="10"/>
    <n v="10"/>
    <n v="5230.09"/>
    <s v="CNY"/>
    <n v="1.17"/>
    <n v="5230.09"/>
    <n v="6119.2052999999996"/>
    <s v="C66SHA-SERVICE GROUP"/>
    <s v="Suzhou Inovance Technology Co Ltd"/>
    <s v="Same"/>
    <n v="906024"/>
    <n v="2180"/>
    <s v="309ASY INV-PTS SALES"/>
    <n v="0"/>
    <n v="0"/>
    <n v="918144"/>
    <s v="苏州汇川技术有限公司"/>
    <n v="0"/>
    <x v="3"/>
    <x v="3"/>
    <s v="Q2"/>
    <x v="3"/>
    <x v="3"/>
  </r>
  <r>
    <s v="ESHL"/>
    <s v="SHA"/>
    <x v="0"/>
    <d v="2022-07-14T00:00:00"/>
    <x v="0"/>
    <n v="14104255"/>
    <n v="44756"/>
    <s v="YMCT|KHY-M652Y-00"/>
    <s v="SENSOR FEE.FLT.ASSY"/>
    <n v="2"/>
    <n v="2"/>
    <n v="7051.33"/>
    <s v="CNY"/>
    <n v="1.17"/>
    <n v="7051.33"/>
    <n v="8250.0560999999998"/>
    <s v="C66SHA-SERVICE GROUP"/>
    <s v="Suzhou Inovance Technology Co Ltd"/>
    <s v="Same"/>
    <n v="906024"/>
    <n v="2938"/>
    <s v="309ASY INV-PTS SALES"/>
    <n v="0"/>
    <n v="0"/>
    <n v="918144"/>
    <s v="苏州汇川技术有限公司"/>
    <n v="0"/>
    <x v="3"/>
    <x v="3"/>
    <s v="Q2"/>
    <x v="3"/>
    <x v="3"/>
  </r>
  <r>
    <s v="ESHL"/>
    <s v="SHA"/>
    <x v="0"/>
    <d v="2022-07-14T00:00:00"/>
    <x v="0"/>
    <n v="14104255"/>
    <n v="44756"/>
    <s v="YMCT|KJJ-M2267-A0"/>
    <s v="CABLE DUCT"/>
    <n v="1"/>
    <n v="1"/>
    <n v="1921.24"/>
    <s v="CNY"/>
    <n v="1.17"/>
    <n v="1921.24"/>
    <n v="2247.8507999999997"/>
    <s v="C66SHA-SERVICE GROUP"/>
    <s v="Suzhou Inovance Technology Co Ltd"/>
    <s v="Same"/>
    <n v="906024"/>
    <n v="870"/>
    <s v="309ASY INV-PTS SALES"/>
    <n v="0"/>
    <n v="0"/>
    <n v="918144"/>
    <s v="苏州汇川技术有限公司"/>
    <n v="0"/>
    <x v="3"/>
    <x v="3"/>
    <s v="Q2"/>
    <x v="3"/>
    <x v="3"/>
  </r>
  <r>
    <s v="ESHL"/>
    <s v="SHA"/>
    <x v="0"/>
    <d v="2022-07-14T00:00:00"/>
    <x v="0"/>
    <n v="14104255"/>
    <n v="44756"/>
    <s v="YMCT|KHM-M654C-01"/>
    <s v="SENSOR,FIBER 2"/>
    <n v="2"/>
    <n v="2"/>
    <n v="2293.81"/>
    <s v="CNY"/>
    <n v="1.17"/>
    <n v="2293.81"/>
    <n v="2683.7576999999997"/>
    <s v="C66SHA-SERVICE GROUP"/>
    <s v="Suzhou Inovance Technology Co Ltd"/>
    <s v="Same"/>
    <n v="906024"/>
    <n v="954"/>
    <s v="309ASY INV-PTS SALES"/>
    <n v="0"/>
    <n v="0"/>
    <n v="918144"/>
    <s v="苏州汇川技术有限公司"/>
    <n v="0"/>
    <x v="3"/>
    <x v="3"/>
    <s v="Q2"/>
    <x v="3"/>
    <x v="3"/>
  </r>
  <r>
    <s v="ESHL"/>
    <s v="SHA"/>
    <x v="0"/>
    <d v="2022-07-14T00:00:00"/>
    <x v="0"/>
    <n v="14104255"/>
    <n v="44756"/>
    <s v="YMCT|KHY-M652Y-00"/>
    <s v="SENSOR FEE.FLT.ASSY"/>
    <n v="2"/>
    <n v="2"/>
    <n v="7051.33"/>
    <s v="CNY"/>
    <n v="1.17"/>
    <n v="7051.33"/>
    <n v="8250.0560999999998"/>
    <s v="C66SHA-SERVICE GROUP"/>
    <s v="Suzhou Inovance Technology Co Ltd"/>
    <s v="Same"/>
    <n v="906024"/>
    <n v="2938"/>
    <s v="309ASY INV-PTS SALES"/>
    <n v="0"/>
    <n v="0"/>
    <n v="918144"/>
    <s v="苏州汇川技术有限公司"/>
    <n v="0"/>
    <x v="3"/>
    <x v="3"/>
    <s v="Q2"/>
    <x v="3"/>
    <x v="3"/>
  </r>
  <r>
    <s v="ESHL"/>
    <s v="SHA"/>
    <x v="0"/>
    <d v="2022-07-14T00:00:00"/>
    <x v="0"/>
    <n v="14104256"/>
    <n v="44756"/>
    <s v="YMCT|KGA-M66X3-02"/>
    <s v="HMS RS232C-BCR-F"/>
    <n v="1"/>
    <n v="1"/>
    <n v="1573.45"/>
    <s v="CNY"/>
    <n v="1.17"/>
    <n v="1573.45"/>
    <n v="1840.9365"/>
    <s v="C66SHA-SERVICE GROUP"/>
    <s v="Changzhou Tongbao Photo-electricity Manufacturing "/>
    <s v="Same"/>
    <n v="906025"/>
    <n v="743"/>
    <s v="309ASY INV-PTS SALES"/>
    <n v="0"/>
    <n v="0"/>
    <n v="918151"/>
    <s v="常州通宝光电股份有限公司"/>
    <n v="0"/>
    <x v="3"/>
    <x v="3"/>
    <s v="Q2"/>
    <x v="3"/>
    <x v="3"/>
  </r>
  <r>
    <s v="ESHL"/>
    <s v="SHA"/>
    <x v="0"/>
    <d v="2022-07-14T00:00:00"/>
    <x v="0"/>
    <n v="14104257"/>
    <n v="44756"/>
    <s v="YMCT|KLW-M7850-00"/>
    <s v="SC MOTOR ASSY."/>
    <n v="1"/>
    <n v="1"/>
    <n v="23739.82"/>
    <s v="CNY"/>
    <n v="1.17"/>
    <n v="23739.82"/>
    <n v="27775.589399999997"/>
    <s v="C66SHA-SERVICE GROUP"/>
    <s v="Changzhou Tongbao Photo-electricity Manufacturing "/>
    <s v="Same"/>
    <n v="906026"/>
    <n v="11241"/>
    <s v="309ASY INV-PTS SALES"/>
    <n v="0"/>
    <n v="0"/>
    <n v="918155"/>
    <s v="常州通宝光电股份有限公司"/>
    <n v="0"/>
    <x v="3"/>
    <x v="3"/>
    <s v="Q2"/>
    <x v="3"/>
    <x v="3"/>
  </r>
  <r>
    <s v="ESHL"/>
    <s v="SHA"/>
    <x v="0"/>
    <d v="2022-07-14T00:00:00"/>
    <x v="0"/>
    <n v="14104258"/>
    <n v="44756"/>
    <s v="YMCT|KLA-M5840-28"/>
    <s v="SERVO BOARD ASSY"/>
    <n v="1"/>
    <n v="1"/>
    <n v="7956.64"/>
    <s v="CNY"/>
    <n v="1.17"/>
    <n v="7956.64"/>
    <n v="9309.2687999999998"/>
    <s v="C66SHA-SERVICE GROUP"/>
    <s v="Wuxi Maxdone Electronics Technology Co., Ltd."/>
    <s v="Same"/>
    <n v="906027"/>
    <n v="4285"/>
    <s v="309ASY INV-PTS SALES"/>
    <n v="0"/>
    <n v="0"/>
    <n v="918164"/>
    <s v="无锡麦道电子科技有限公司"/>
    <n v="0"/>
    <x v="3"/>
    <x v="3"/>
    <s v="Q2"/>
    <x v="3"/>
    <x v="3"/>
  </r>
  <r>
    <s v="ESHL"/>
    <s v="SHA"/>
    <x v="0"/>
    <d v="2022-07-14T00:00:00"/>
    <x v="0"/>
    <n v="14104259"/>
    <n v="44756"/>
    <s v="YMCT|KLA-M4255-30"/>
    <s v="FLASH DISK 2G"/>
    <n v="2"/>
    <n v="2"/>
    <n v="3773.45"/>
    <s v="CNY"/>
    <n v="1.17"/>
    <n v="3773.45"/>
    <n v="4414.9364999999998"/>
    <s v="C66SHA-SERVICE GROUP"/>
    <s v="Suzhou Inovance Technology Co Ltd"/>
    <s v="Same"/>
    <n v="906020"/>
    <n v="1572"/>
    <s v="309ASY INV-PTS SALES"/>
    <n v="0"/>
    <n v="0"/>
    <n v="918126"/>
    <s v="苏州汇川技术有限公司"/>
    <n v="0"/>
    <x v="3"/>
    <x v="3"/>
    <s v="Q2"/>
    <x v="3"/>
    <x v="3"/>
  </r>
  <r>
    <s v="ESHL"/>
    <s v="SHA"/>
    <x v="0"/>
    <d v="2022-07-14T00:00:00"/>
    <x v="0"/>
    <n v="14104260"/>
    <n v="44756"/>
    <s v="YMCT|KKE-M71G5-A5"/>
    <s v="Z UNIT ASSY."/>
    <n v="1"/>
    <n v="1"/>
    <n v="0"/>
    <s v="CNY"/>
    <n v="1.17"/>
    <n v="0"/>
    <n v="0"/>
    <s v="C66SHA-SERVICE GROUP"/>
    <s v="Suzhou Inovance Technology Co Ltd"/>
    <s v="Same"/>
    <n v="906023"/>
    <n v="4805"/>
    <s v="309ASY INV-PTS SALES"/>
    <n v="0"/>
    <n v="0"/>
    <n v="918238"/>
    <s v="苏州汇川技术有限公司"/>
    <n v="0"/>
    <x v="3"/>
    <x v="3"/>
    <s v="Q2"/>
    <x v="3"/>
    <x v="3"/>
  </r>
  <r>
    <s v="ESHL"/>
    <s v="BJS"/>
    <x v="3"/>
    <d v="2022-07-20T00:00:00"/>
    <x v="0"/>
    <n v="13100231"/>
    <n v="44762"/>
    <s v="YMCT|REPAIR CHARGE"/>
    <s v="REPAIR CHARGE"/>
    <n v="1"/>
    <n v="1"/>
    <n v="3000"/>
    <s v="CNY"/>
    <n v="1.17"/>
    <n v="3000"/>
    <n v="3510"/>
    <s v="C66BJS-SMT SERVICE"/>
    <s v="Beijing HJX Electronics Technology Co., Ltd"/>
    <s v="Same"/>
    <n v="906030"/>
    <n v="0"/>
    <s v="309ASY INV-CONTRACT"/>
    <n v="0"/>
    <s v="C66-BJS-FY23-HUAJUXIAN"/>
    <n v="0"/>
    <s v="北京华聚贤电子科技有限公司"/>
    <n v="0"/>
    <x v="3"/>
    <x v="3"/>
    <s v="Q2"/>
    <x v="3"/>
    <x v="1"/>
  </r>
  <r>
    <s v="ESHL"/>
    <s v="SZX"/>
    <x v="0"/>
    <d v="2022-07-20T00:00:00"/>
    <x v="0"/>
    <n v="14104261"/>
    <n v="44762"/>
    <s v="YMCT|KL4-M1309-10"/>
    <s v="HANDLE"/>
    <n v="1"/>
    <n v="1"/>
    <n v="128.31"/>
    <s v="CNY"/>
    <n v="1.17"/>
    <n v="128.31"/>
    <n v="150.12269999999998"/>
    <s v="C66SZX-SMT SERVICE"/>
    <s v="Dongguan Cowell Optic Electronics Co., Ltd."/>
    <s v="Same"/>
    <n v="906029"/>
    <n v="73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1"/>
    <n v="14104261"/>
    <n v="44762"/>
    <s v="ZMTR|303-EWS"/>
    <s v="SPECIAL NOZZLE"/>
    <n v="5"/>
    <n v="5"/>
    <n v="6938.05"/>
    <s v="CNY"/>
    <n v="1.17"/>
    <n v="6938.05"/>
    <n v="8117.5185000000001"/>
    <s v="C66SZX-SMT SERVICE"/>
    <s v="Dongguan Cowell Optic Electronics Co., Ltd."/>
    <s v="Same"/>
    <n v="906029"/>
    <n v="2212.4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1"/>
    <n v="14104261"/>
    <n v="44762"/>
    <s v="ZMTR|303INS"/>
    <s v="SPECIAL NOZZLE"/>
    <n v="5"/>
    <n v="5"/>
    <n v="6938.05"/>
    <s v="CNY"/>
    <n v="1.17"/>
    <n v="6938.05"/>
    <n v="8117.5185000000001"/>
    <s v="C66SZX-SMT SERVICE"/>
    <s v="Dongguan Cowell Optic Electronics Co., Ltd."/>
    <s v="Same"/>
    <n v="906029"/>
    <n v="2212.4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KL-M1305-00"/>
    <s v="DOOR"/>
    <n v="1"/>
    <n v="1"/>
    <n v="778.76"/>
    <s v="CNY"/>
    <n v="1.17"/>
    <n v="778.76"/>
    <n v="911.14919999999995"/>
    <s v="C66SZX-SMT SERVICE"/>
    <s v="Dongguan Cowell Optic Electronics Co., Ltd."/>
    <s v="Same"/>
    <n v="906029"/>
    <n v="440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44-M1354-00"/>
    <s v="MAGNET CATCH"/>
    <n v="1"/>
    <n v="1"/>
    <n v="66.37"/>
    <s v="CNY"/>
    <n v="1.17"/>
    <n v="66.37"/>
    <n v="77.652900000000002"/>
    <s v="C66SZX-SMT SERVICE"/>
    <s v="Dongguan Cowell Optic Electronics Co., Ltd."/>
    <s v="Same"/>
    <n v="906029"/>
    <n v="37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GS-M1360-00"/>
    <s v="BOLT"/>
    <n v="2"/>
    <n v="2"/>
    <n v="44.24"/>
    <s v="CNY"/>
    <n v="1.17"/>
    <n v="44.24"/>
    <n v="51.760799999999996"/>
    <s v="C66SZX-SMT SERVICE"/>
    <s v="Dongguan Cowell Optic Electronics Co., Ltd."/>
    <s v="Same"/>
    <n v="906029"/>
    <n v="24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G2-M1372-00"/>
    <s v="PIECE B HINGE"/>
    <n v="2"/>
    <n v="2"/>
    <n v="265.48"/>
    <s v="CNY"/>
    <n v="1.17"/>
    <n v="265.48"/>
    <n v="310.61160000000001"/>
    <s v="C66SZX-SMT SERVICE"/>
    <s v="Dongguan Cowell Optic Electronics Co., Ltd."/>
    <s v="Same"/>
    <n v="906029"/>
    <n v="146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46-M1373-00"/>
    <s v="SHAFT HINGE"/>
    <n v="2"/>
    <n v="2"/>
    <n v="70.78"/>
    <s v="CNY"/>
    <n v="1.17"/>
    <n v="70.78"/>
    <n v="82.812600000000003"/>
    <s v="C66SZX-SMT SERVICE"/>
    <s v="Dongguan Cowell Optic Electronics Co., Ltd."/>
    <s v="Same"/>
    <n v="906029"/>
    <n v="40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L0-M1374-00"/>
    <s v="PLATE 1 SCHMESAL"/>
    <n v="1"/>
    <n v="1"/>
    <n v="66.37"/>
    <s v="CNY"/>
    <n v="1.17"/>
    <n v="66.37"/>
    <n v="77.652900000000002"/>
    <s v="C66SZX-SMT SERVICE"/>
    <s v="Dongguan Cowell Optic Electronics Co., Ltd."/>
    <s v="Same"/>
    <n v="906029"/>
    <n v="37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91312-04008"/>
    <s v="BOLT HEX. S/HEAD"/>
    <n v="4"/>
    <n v="4"/>
    <n v="7.04"/>
    <s v="CNY"/>
    <n v="1.17"/>
    <n v="7.04"/>
    <n v="8.2367999999999988"/>
    <s v="C66SZX-SMT SERVICE"/>
    <s v="Dongguan Cowell Optic Electronics Co., Ltd."/>
    <s v="Same"/>
    <n v="906029"/>
    <n v="4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92902-04200"/>
    <s v="WASHER PLAIN"/>
    <n v="11"/>
    <n v="11"/>
    <n v="19.36"/>
    <s v="CNY"/>
    <n v="1.17"/>
    <n v="19.36"/>
    <n v="22.651199999999999"/>
    <s v="C66SZX-SMT SERVICE"/>
    <s v="Dongguan Cowell Optic Electronics Co., Ltd."/>
    <s v="Same"/>
    <n v="906029"/>
    <n v="11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KL-M1767-00"/>
    <s v="HINGE RACK"/>
    <n v="2"/>
    <n v="2"/>
    <n v="920.34"/>
    <s v="CNY"/>
    <n v="1.17"/>
    <n v="920.34"/>
    <n v="1076.7978000000001"/>
    <s v="C66SZX-SMT SERVICE"/>
    <s v="Dongguan Cowell Optic Electronics Co., Ltd."/>
    <s v="Same"/>
    <n v="906029"/>
    <n v="514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92902-04200"/>
    <s v="WASHER PLAIN"/>
    <n v="2"/>
    <n v="2"/>
    <n v="3.52"/>
    <s v="CNY"/>
    <n v="1.17"/>
    <n v="3.52"/>
    <n v="4.1183999999999994"/>
    <s v="C66SZX-SMT SERVICE"/>
    <s v="Dongguan Cowell Optic Electronics Co., Ltd."/>
    <s v="Same"/>
    <n v="906029"/>
    <n v="2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95302-04600"/>
    <s v="NUT HEXAGON"/>
    <n v="2"/>
    <n v="2"/>
    <n v="3.52"/>
    <s v="CNY"/>
    <n v="1.17"/>
    <n v="3.52"/>
    <n v="4.1183999999999994"/>
    <s v="C66SZX-SMT SERVICE"/>
    <s v="Dongguan Cowell Optic Electronics Co., Ltd."/>
    <s v="Same"/>
    <n v="906029"/>
    <n v="2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KL-M1309-00"/>
    <s v="COVER 9"/>
    <n v="1"/>
    <n v="1"/>
    <n v="539.82000000000005"/>
    <s v="CNY"/>
    <n v="1.17"/>
    <n v="539.82000000000005"/>
    <n v="631.58940000000007"/>
    <s v="C66SZX-SMT SERVICE"/>
    <s v="Dongguan Cowell Optic Electronics Co., Ltd."/>
    <s v="Same"/>
    <n v="906029"/>
    <n v="306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90990-11J003"/>
    <s v="SCREW PAN HEAD W/W"/>
    <n v="4"/>
    <n v="4"/>
    <n v="7.04"/>
    <s v="CNY"/>
    <n v="1.17"/>
    <n v="7.04"/>
    <n v="8.2367999999999988"/>
    <s v="C66SZX-SMT SERVICE"/>
    <s v="Dongguan Cowell Optic Electronics Co., Ltd."/>
    <s v="Same"/>
    <n v="906029"/>
    <n v="4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KL-M1766-00"/>
    <s v="PLATE GUIDE R"/>
    <n v="1"/>
    <n v="1"/>
    <n v="106.19"/>
    <s v="CNY"/>
    <n v="1.17"/>
    <n v="106.19"/>
    <n v="124.24229999999999"/>
    <s v="C66SZX-SMT SERVICE"/>
    <s v="Dongguan Cowell Optic Electronics Co., Ltd."/>
    <s v="Same"/>
    <n v="906029"/>
    <n v="60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91312-04006"/>
    <s v="BOLT HEX.SOCKET HEAD"/>
    <n v="11"/>
    <n v="11"/>
    <n v="19.36"/>
    <s v="CNY"/>
    <n v="1.17"/>
    <n v="19.36"/>
    <n v="22.651199999999999"/>
    <s v="C66SZX-SMT SERVICE"/>
    <s v="Dongguan Cowell Optic Electronics Co., Ltd."/>
    <s v="Same"/>
    <n v="906029"/>
    <n v="11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98902-03004"/>
    <s v="SCREW BINDING HEAD"/>
    <n v="4"/>
    <n v="4"/>
    <n v="7.01"/>
    <s v="CNY"/>
    <n v="1.17"/>
    <n v="7.01"/>
    <n v="8.2016999999999989"/>
    <s v="C66SZX-SMT SERVICE"/>
    <s v="Dongguan Cowell Optic Electronics Co., Ltd."/>
    <s v="Same"/>
    <n v="906029"/>
    <n v="4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J8-M7451-20"/>
    <s v="SPRING RACK"/>
    <n v="1"/>
    <n v="1"/>
    <n v="88.49"/>
    <s v="CNY"/>
    <n v="1.17"/>
    <n v="88.49"/>
    <n v="103.53329999999998"/>
    <s v="C66SZX-SMT SERVICE"/>
    <s v="Dongguan Cowell Optic Electronics Co., Ltd."/>
    <s v="Same"/>
    <n v="906029"/>
    <n v="46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93-M1392-00"/>
    <s v="SPACER  (TM-180-303)"/>
    <n v="2"/>
    <n v="2"/>
    <n v="17.68"/>
    <s v="CNY"/>
    <n v="1.17"/>
    <n v="17.68"/>
    <n v="20.685599999999997"/>
    <s v="C66SZX-SMT SERVICE"/>
    <s v="Dongguan Cowell Optic Electronics Co., Ltd."/>
    <s v="Same"/>
    <n v="906029"/>
    <n v="6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KL-M7461-00"/>
    <s v="DOOR"/>
    <n v="1"/>
    <n v="1"/>
    <n v="168.14"/>
    <s v="CNY"/>
    <n v="1.17"/>
    <n v="168.14"/>
    <n v="196.72379999999998"/>
    <s v="C66SZX-SMT SERVICE"/>
    <s v="Dongguan Cowell Optic Electronics Co., Ltd."/>
    <s v="Same"/>
    <n v="906029"/>
    <n v="92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98902-03006"/>
    <s v="SCREW BINDING HEAD"/>
    <n v="2"/>
    <n v="2"/>
    <n v="3.52"/>
    <s v="CNY"/>
    <n v="1.17"/>
    <n v="3.52"/>
    <n v="4.1183999999999994"/>
    <s v="C66SZX-SMT SERVICE"/>
    <s v="Dongguan Cowell Optic Electronics Co., Ltd."/>
    <s v="Same"/>
    <n v="906029"/>
    <n v="2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90K41-000490"/>
    <s v="LABEL ALERT"/>
    <n v="1"/>
    <n v="1"/>
    <n v="53.09"/>
    <s v="CNY"/>
    <n v="1.17"/>
    <n v="53.09"/>
    <n v="62.115299999999998"/>
    <s v="C66SZX-SMT SERVICE"/>
    <s v="Dongguan Cowell Optic Electronics Co., Ltd."/>
    <s v="Same"/>
    <n v="906029"/>
    <n v="28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W7-M5127-00"/>
    <s v="SAFETY SWITCH KEY"/>
    <n v="1"/>
    <n v="1"/>
    <n v="194.69"/>
    <s v="CNY"/>
    <n v="1.17"/>
    <n v="194.69"/>
    <n v="227.78729999999999"/>
    <s v="C66SZX-SMT SERVICE"/>
    <s v="Dongguan Cowell Optic Electronics Co., Ltd."/>
    <s v="Same"/>
    <n v="906029"/>
    <n v="104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1"/>
    <n v="14104261"/>
    <n v="44762"/>
    <s v="ZMTR|PAL-303"/>
    <s v="SPECIAL NOZZLE"/>
    <n v="5"/>
    <n v="5"/>
    <n v="7079.6"/>
    <s v="CNY"/>
    <n v="1.17"/>
    <n v="7079.6"/>
    <n v="8283.1319999999996"/>
    <s v="C66SZX-SMT SERVICE"/>
    <s v="Dongguan Cowell Optic Electronics Co., Ltd."/>
    <s v="Same"/>
    <n v="906029"/>
    <n v="2212.4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1"/>
    <n v="14104261"/>
    <n v="44762"/>
    <s v="ZMTR|303-EWF"/>
    <s v="SPECIAL NOZZLE"/>
    <n v="5"/>
    <n v="5"/>
    <n v="6938.05"/>
    <s v="CNY"/>
    <n v="1.17"/>
    <n v="6938.05"/>
    <n v="8117.5185000000001"/>
    <s v="C66SZX-SMT SERVICE"/>
    <s v="Dongguan Cowell Optic Electronics Co., Ltd."/>
    <s v="Same"/>
    <n v="906029"/>
    <n v="2212.4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1"/>
    <n v="14104261"/>
    <n v="44762"/>
    <s v="ZMTR|303OH-W"/>
    <s v="SPECIAL NOZZLE"/>
    <n v="30"/>
    <n v="30"/>
    <n v="34513.199999999997"/>
    <s v="CNY"/>
    <n v="1.17"/>
    <n v="34513.199999999997"/>
    <n v="40380.443999999996"/>
    <s v="C66SZX-SMT SERVICE"/>
    <s v="Dongguan Cowell Optic Electronics Co., Ltd."/>
    <s v="Same"/>
    <n v="906029"/>
    <n v="9291.9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HY-M9121-00"/>
    <s v="FRAME,COMVEYOR"/>
    <n v="1"/>
    <n v="1"/>
    <n v="1592.92"/>
    <s v="CNY"/>
    <n v="1.17"/>
    <n v="1592.92"/>
    <n v="1863.7164"/>
    <s v="C66SZX-SMT SERVICE"/>
    <s v="Dongguan Cowell Optic Electronics Co., Ltd."/>
    <s v="Same"/>
    <n v="906029"/>
    <n v="881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HY-M9125-00"/>
    <s v="PLATE 2 GUIDE"/>
    <n v="4"/>
    <n v="4"/>
    <n v="8495.56"/>
    <s v="CNY"/>
    <n v="1.17"/>
    <n v="8495.56"/>
    <n v="9939.8051999999989"/>
    <s v="C66SZX-SMT SERVICE"/>
    <s v="Dongguan Cowell Optic Electronics Co., Ltd."/>
    <s v="Same"/>
    <n v="906029"/>
    <n v="4672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HY-M9126-00"/>
    <s v="GUIDE 1-1"/>
    <n v="8"/>
    <n v="8"/>
    <n v="2265.52"/>
    <s v="CNY"/>
    <n v="1.17"/>
    <n v="2265.52"/>
    <n v="2650.6583999999998"/>
    <s v="C66SZX-SMT SERVICE"/>
    <s v="Dongguan Cowell Optic Electronics Co., Ltd."/>
    <s v="Same"/>
    <n v="906029"/>
    <n v="1256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JJ-M5880-00"/>
    <s v="DRIVER POWER ASSY"/>
    <n v="2"/>
    <n v="2"/>
    <n v="7079.64"/>
    <s v="CNY"/>
    <n v="1.17"/>
    <n v="7079.64"/>
    <n v="8283.1787999999997"/>
    <s v="C66SZX-SMT SERVICE"/>
    <s v="Dongguan Cowell Optic Electronics Co., Ltd."/>
    <s v="Same"/>
    <n v="906029"/>
    <n v="3952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HN-M5840-A2"/>
    <s v="SERVO BOARD ASSY"/>
    <n v="1"/>
    <n v="1"/>
    <n v="11327.43"/>
    <s v="CNY"/>
    <n v="1.17"/>
    <n v="11327.43"/>
    <n v="13253.0931"/>
    <s v="C66SZX-SMT SERVICE"/>
    <s v="Dongguan Cowell Optic Electronics Co., Ltd."/>
    <s v="Same"/>
    <n v="906029"/>
    <n v="6013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1"/>
    <n v="14104261"/>
    <n v="44762"/>
    <s v="ZMTR|303MD-S"/>
    <s v="SPECIAL NOZZLE"/>
    <n v="15"/>
    <n v="15"/>
    <n v="18318.45"/>
    <s v="CNY"/>
    <n v="1.17"/>
    <n v="18318.45"/>
    <n v="21432.586500000001"/>
    <s v="C66SZX-SMT SERVICE"/>
    <s v="Dongguan Cowell Optic Electronics Co., Ltd."/>
    <s v="Same"/>
    <n v="906029"/>
    <n v="6637.2"/>
    <s v="309ASY INV-PTS SALES"/>
    <n v="0"/>
    <n v="0"/>
    <n v="921274"/>
    <s v="东莞高伟光学电子有限公司"/>
    <n v="0"/>
    <x v="3"/>
    <x v="3"/>
    <s v="Q2"/>
    <x v="3"/>
    <x v="0"/>
  </r>
  <r>
    <s v="ESHL"/>
    <s v="BJS"/>
    <x v="0"/>
    <d v="2022-07-21T00:00:00"/>
    <x v="0"/>
    <n v="14104262"/>
    <n v="44763"/>
    <s v="YMCT|KGS-M1348-00"/>
    <s v="GAS SPRING"/>
    <n v="4"/>
    <n v="4"/>
    <n v="1274.3399999999999"/>
    <s v="CNY"/>
    <n v="1.17"/>
    <n v="1274.3399999999999"/>
    <n v="1490.9777999999999"/>
    <s v="C66BJS-SMT SERVICE"/>
    <s v="Beijing Wuyi Meida Technology Co., Ltd."/>
    <s v="Same"/>
    <n v="906018"/>
    <n v="660"/>
    <s v="309ASY INV-PTS SALES"/>
    <n v="0"/>
    <s v="C66BJS20220601"/>
    <n v="922154"/>
    <s v="北京无仪美达科技有限公司"/>
    <n v="0"/>
    <x v="3"/>
    <x v="3"/>
    <s v="Q2"/>
    <x v="3"/>
    <x v="1"/>
  </r>
  <r>
    <s v="ESHL"/>
    <s v="BJS"/>
    <x v="0"/>
    <d v="2022-07-21T00:00:00"/>
    <x v="1"/>
    <n v="14104262"/>
    <n v="44763"/>
    <s v="ZMTR|K48-M3856-00X"/>
    <s v="GREASE PACK(NSL)"/>
    <n v="3"/>
    <n v="3"/>
    <n v="809.73"/>
    <s v="CNY"/>
    <n v="1.17"/>
    <n v="809.73"/>
    <n v="947.38409999999999"/>
    <s v="C66BJS-SMT SERVICE"/>
    <s v="Beijing Wuyi Meida Technology Co., Ltd."/>
    <s v="Same"/>
    <n v="906018"/>
    <n v="429.85"/>
    <s v="309ASY INV-PTS SALES"/>
    <n v="0"/>
    <s v="C66BJS20220601"/>
    <n v="922154"/>
    <s v="北京无仪美达科技有限公司"/>
    <n v="0"/>
    <x v="3"/>
    <x v="3"/>
    <s v="Q2"/>
    <x v="3"/>
    <x v="1"/>
  </r>
  <r>
    <s v="ESHL"/>
    <s v="BJS"/>
    <x v="0"/>
    <d v="2022-07-21T00:00:00"/>
    <x v="1"/>
    <n v="14104262"/>
    <n v="44763"/>
    <s v="ZMTR|RH(YSM10)"/>
    <s v="SPLICING REEL HOLDER FOR YSM10"/>
    <n v="2"/>
    <n v="2"/>
    <n v="4168.1400000000003"/>
    <s v="CNY"/>
    <n v="1.17"/>
    <n v="4168.1400000000003"/>
    <n v="4876.7237999999998"/>
    <s v="C66BJS-SMT SERVICE"/>
    <s v="Beijing Wuyi Meida Technology Co., Ltd."/>
    <s v="Same"/>
    <n v="906018"/>
    <n v="2292.04"/>
    <s v="309ASY INV-PTS SALES"/>
    <n v="0"/>
    <s v="C66BJS20220601"/>
    <n v="922154"/>
    <s v="北京无仪美达科技有限公司"/>
    <n v="0"/>
    <x v="3"/>
    <x v="3"/>
    <s v="Q2"/>
    <x v="3"/>
    <x v="1"/>
  </r>
  <r>
    <s v="ESHL"/>
    <s v="BJS"/>
    <x v="0"/>
    <d v="2022-07-21T00:00:00"/>
    <x v="1"/>
    <n v="14104262"/>
    <n v="44763"/>
    <s v="ZMTR|TAPE DUMP BOX"/>
    <s v="Tape dump box"/>
    <n v="1"/>
    <n v="1"/>
    <n v="345.13"/>
    <s v="CNY"/>
    <n v="1.17"/>
    <n v="345.13"/>
    <n v="403.8021"/>
    <s v="C66BJS-SMT SERVICE"/>
    <s v="Beijing Wuyi Meida Technology Co., Ltd."/>
    <s v="Same"/>
    <n v="906018"/>
    <n v="189.38"/>
    <s v="309ASY INV-PTS SALES"/>
    <n v="0"/>
    <s v="C66BJS20220601"/>
    <n v="922154"/>
    <s v="北京无仪美达科技有限公司"/>
    <n v="0"/>
    <x v="3"/>
    <x v="3"/>
    <s v="Q2"/>
    <x v="3"/>
    <x v="1"/>
  </r>
  <r>
    <s v="ESHL"/>
    <s v="BJS"/>
    <x v="0"/>
    <d v="2022-07-21T00:00:00"/>
    <x v="1"/>
    <n v="14104262"/>
    <n v="44763"/>
    <s v="ZMTR|FEEDER STORAGE CARRIAGE"/>
    <s v="FEEDER STORAGE CARRIAGE"/>
    <n v="2"/>
    <n v="2"/>
    <n v="4991.1499999999996"/>
    <s v="CNY"/>
    <n v="1.17"/>
    <n v="4991.1499999999996"/>
    <n v="5839.6454999999996"/>
    <s v="C66BJS-SMT SERVICE"/>
    <s v="Beijing Wuyi Meida Technology Co., Ltd."/>
    <s v="Same"/>
    <n v="906018"/>
    <n v="2743.36"/>
    <s v="309ASY INV-PTS SALES"/>
    <n v="0"/>
    <s v="C66BJS20220601"/>
    <n v="922154"/>
    <s v="北京无仪美达科技有限公司"/>
    <n v="0"/>
    <x v="3"/>
    <x v="3"/>
    <s v="Q2"/>
    <x v="3"/>
    <x v="1"/>
  </r>
  <r>
    <s v="ESHL"/>
    <s v="BJS"/>
    <x v="0"/>
    <d v="2022-07-21T00:00:00"/>
    <x v="2"/>
    <n v="14104263"/>
    <n v="44763"/>
    <s v="HELI|593555"/>
    <s v="HIGH TEMPERATURE LUBE OIL (250ML)"/>
    <n v="10"/>
    <n v="10"/>
    <n v="7453.01"/>
    <s v="CNY"/>
    <n v="1.17"/>
    <n v="7453.01"/>
    <n v="8720.0216999999993"/>
    <s v="C66BJS-SMT SERVICE"/>
    <s v="GoerTek Inc."/>
    <s v="Same"/>
    <n v="905907"/>
    <n v="4690.87"/>
    <s v="309ASY INV-PTS SALES"/>
    <n v="0"/>
    <s v="2010679474-20"/>
    <n v="922165"/>
    <s v="歌尔股份有限公司"/>
    <n v="0"/>
    <x v="3"/>
    <x v="3"/>
    <s v="Q2"/>
    <x v="3"/>
    <x v="1"/>
  </r>
  <r>
    <s v="ESHL"/>
    <s v="SHA"/>
    <x v="2"/>
    <d v="2022-07-21T00:00:00"/>
    <x v="0"/>
    <n v="14104264"/>
    <n v="44763"/>
    <s v="YMCT|KHJ-MC200-00"/>
    <s v="SS TAPE FEEDER 12/16mm"/>
    <n v="2"/>
    <n v="2"/>
    <n v="9247.7900000000009"/>
    <s v="CNY"/>
    <n v="1.17"/>
    <n v="9247.7900000000009"/>
    <n v="10819.9143"/>
    <s v="C66SHA-SERVICE GROUP"/>
    <s v="Amphenol Airwave (HaiYan) Communication Electronic"/>
    <s v="Same"/>
    <n v="906031"/>
    <n v="5380.67"/>
    <s v="309ASY INV-PTS SALES"/>
    <n v="0"/>
    <n v="0"/>
    <n v="922170"/>
    <s v="安费诺永亿(海盐)通讯电子有限公司"/>
    <n v="0"/>
    <x v="3"/>
    <x v="3"/>
    <s v="Q2"/>
    <x v="3"/>
    <x v="3"/>
  </r>
  <r>
    <s v="ESHL"/>
    <s v="SHA"/>
    <x v="2"/>
    <d v="2022-07-21T00:00:00"/>
    <x v="0"/>
    <n v="14104265"/>
    <n v="44763"/>
    <s v="YMCT|KHJ-MC200-00"/>
    <s v="SS TAPE FEEDER 12/16mm"/>
    <n v="5"/>
    <n v="5"/>
    <n v="23119.47"/>
    <s v="CNY"/>
    <n v="1.17"/>
    <n v="23119.47"/>
    <n v="27049.779900000001"/>
    <s v="C66SHA-SERVICE GROUP"/>
    <s v="Amphenol Airwave (HaiYan) Communication Electronic"/>
    <s v="Same"/>
    <n v="906032"/>
    <n v="13451.67"/>
    <s v="309ASY INV-PTS SALES"/>
    <n v="0"/>
    <n v="0"/>
    <n v="922172"/>
    <s v="安费诺永亿(海盐)通讯电子有限公司"/>
    <n v="0"/>
    <x v="3"/>
    <x v="3"/>
    <s v="Q2"/>
    <x v="3"/>
    <x v="3"/>
  </r>
  <r>
    <s v="ESHL"/>
    <s v="SHA"/>
    <x v="2"/>
    <d v="2022-07-21T00:00:00"/>
    <x v="0"/>
    <n v="14104265"/>
    <n v="44763"/>
    <s v="YMCT|KHJ-MC400-00"/>
    <s v="SS TAPE FEEDER 24mm"/>
    <n v="4"/>
    <n v="4"/>
    <n v="20233.63"/>
    <s v="CNY"/>
    <n v="1.17"/>
    <n v="20233.63"/>
    <n v="23673.347099999999"/>
    <s v="C66SHA-SERVICE GROUP"/>
    <s v="Amphenol Airwave (HaiYan) Communication Electronic"/>
    <s v="Same"/>
    <n v="906032"/>
    <n v="13053.31"/>
    <s v="309ASY INV-PTS SALES"/>
    <n v="0"/>
    <n v="0"/>
    <n v="922172"/>
    <s v="安费诺永亿(海盐)通讯电子有限公司"/>
    <n v="0"/>
    <x v="3"/>
    <x v="3"/>
    <s v="Q2"/>
    <x v="3"/>
    <x v="3"/>
  </r>
  <r>
    <s v="ESHL"/>
    <s v="SHA"/>
    <x v="2"/>
    <d v="2022-07-21T00:00:00"/>
    <x v="0"/>
    <n v="14104266"/>
    <n v="44763"/>
    <s v="YMCT|KHJ-MC600-00"/>
    <s v="SS TAPE FEEDER 44mm"/>
    <n v="1"/>
    <n v="1"/>
    <n v="8098.23"/>
    <s v="CNY"/>
    <n v="1.17"/>
    <n v="8098.23"/>
    <n v="9474.9290999999994"/>
    <s v="C66SHA-SERVICE GROUP"/>
    <s v="Shanghai Amphenol Airwave Communication Electronic"/>
    <s v="Same"/>
    <n v="906033"/>
    <n v="5229.8"/>
    <s v="309ASY INV-PTS SALES"/>
    <n v="0"/>
    <n v="0"/>
    <n v="922189"/>
    <s v="上海安费诺永亿通讯电子有限公司"/>
    <n v="0"/>
    <x v="3"/>
    <x v="3"/>
    <s v="Q2"/>
    <x v="3"/>
    <x v="3"/>
  </r>
  <r>
    <s v="ESHL"/>
    <s v="SHA"/>
    <x v="0"/>
    <d v="2022-07-21T00:00:00"/>
    <x v="0"/>
    <n v="14104267"/>
    <n v="44763"/>
    <s v="YMCT|KHN-M7720-A3"/>
    <s v="NOZZLE 302A ASSY"/>
    <n v="21"/>
    <n v="21"/>
    <n v="15629.2"/>
    <s v="CNY"/>
    <n v="1.17"/>
    <n v="15629.2"/>
    <n v="18286.164000000001"/>
    <s v="C66SHA-SERVICE GROUP"/>
    <s v="Changhui Auto-Electric(Huangshan)Joint-Stock Compa"/>
    <s v="Same"/>
    <n v="906035"/>
    <n v="7436.06"/>
    <s v="309ASY INV-PTS SALES"/>
    <n v="0"/>
    <n v="0"/>
    <n v="922199"/>
    <s v="昌辉汽车电器（黄山）股份公司"/>
    <n v="0"/>
    <x v="3"/>
    <x v="3"/>
    <s v="Q2"/>
    <x v="3"/>
    <x v="3"/>
  </r>
  <r>
    <s v="ESHL"/>
    <s v="SHA"/>
    <x v="0"/>
    <d v="2022-07-21T00:00:00"/>
    <x v="0"/>
    <n v="14104267"/>
    <n v="44763"/>
    <s v="YMCT|KHY-M7750-A0"/>
    <s v="NOZZLE 304A/315A AS."/>
    <n v="1"/>
    <n v="1"/>
    <n v="753.1"/>
    <s v="CNY"/>
    <n v="1.17"/>
    <n v="753.1"/>
    <n v="881.12699999999995"/>
    <s v="C66SHA-SERVICE GROUP"/>
    <s v="Changhui Auto-Electric(Huangshan)Joint-Stock Compa"/>
    <s v="Same"/>
    <n v="906035"/>
    <n v="328.81"/>
    <s v="309ASY INV-PTS SALES"/>
    <n v="0"/>
    <n v="0"/>
    <n v="922199"/>
    <s v="昌辉汽车电器（黄山）股份公司"/>
    <n v="0"/>
    <x v="3"/>
    <x v="3"/>
    <s v="Q2"/>
    <x v="3"/>
    <x v="3"/>
  </r>
  <r>
    <s v="ESHL"/>
    <s v="SHA"/>
    <x v="0"/>
    <d v="2022-07-21T00:00:00"/>
    <x v="0"/>
    <n v="14104267"/>
    <n v="44763"/>
    <s v="YMCT|K48-M3852-01"/>
    <s v="GREASE GUN"/>
    <n v="1"/>
    <n v="1"/>
    <n v="707.08"/>
    <s v="CNY"/>
    <n v="1.17"/>
    <n v="707.08"/>
    <n v="827.28359999999998"/>
    <s v="C66SHA-SERVICE GROUP"/>
    <s v="Changhui Auto-Electric(Huangshan)Joint-Stock Compa"/>
    <s v="Same"/>
    <n v="906035"/>
    <n v="367"/>
    <s v="309ASY INV-PTS SALES"/>
    <n v="0"/>
    <n v="0"/>
    <n v="922199"/>
    <s v="昌辉汽车电器（黄山）股份公司"/>
    <n v="0"/>
    <x v="3"/>
    <x v="3"/>
    <s v="Q2"/>
    <x v="3"/>
    <x v="3"/>
  </r>
  <r>
    <s v="ESHL"/>
    <s v="XIY"/>
    <x v="2"/>
    <d v="2022-07-21T00:00:00"/>
    <x v="0"/>
    <n v="14104268"/>
    <n v="44763"/>
    <s v="YMCT|KHJ-MC500-00"/>
    <s v="SS TAPE FEEDER 32mm"/>
    <n v="1"/>
    <n v="1"/>
    <n v="5513.27"/>
    <s v="CNY"/>
    <n v="1.17"/>
    <n v="5513.27"/>
    <n v="6450.5259000000005"/>
    <s v="C66XIY-SERVICE GROUP"/>
    <s v="Hebi Lianming Electrical Co., Ltd."/>
    <s v="Same"/>
    <n v="906034"/>
    <n v="3788.5"/>
    <s v="309ASY INV-PTS SALES"/>
    <n v="0"/>
    <n v="0"/>
    <n v="922194"/>
    <s v="鹤壁市联明电器有限公司"/>
    <n v="0"/>
    <x v="3"/>
    <x v="3"/>
    <s v="Q2"/>
    <x v="3"/>
    <x v="2"/>
  </r>
  <r>
    <s v="ESHL"/>
    <s v="XIY"/>
    <x v="0"/>
    <d v="2022-07-21T00:00:00"/>
    <x v="0"/>
    <n v="14104268"/>
    <n v="44763"/>
    <s v="YMCT|KHN-M7710-A4"/>
    <s v="NOZZLE 301A ASSY"/>
    <n v="2"/>
    <n v="2"/>
    <n v="1566.37"/>
    <s v="CNY"/>
    <n v="1.17"/>
    <n v="1566.37"/>
    <n v="1832.6528999999998"/>
    <s v="C66XIY-SERVICE GROUP"/>
    <s v="Hebi Lianming Electrical Co., Ltd."/>
    <s v="Same"/>
    <n v="906034"/>
    <n v="700"/>
    <s v="309ASY INV-PTS SALES"/>
    <n v="0"/>
    <n v="0"/>
    <n v="922194"/>
    <s v="鹤壁市联明电器有限公司"/>
    <n v="0"/>
    <x v="3"/>
    <x v="3"/>
    <s v="Q2"/>
    <x v="3"/>
    <x v="2"/>
  </r>
  <r>
    <s v="ESHL"/>
    <s v="SZX"/>
    <x v="0"/>
    <d v="2022-07-21T00:00:00"/>
    <x v="1"/>
    <n v="14104269"/>
    <n v="44763"/>
    <s v="ZMTR|K48-M3856-00X"/>
    <s v="GREASE PACK(NSL)"/>
    <n v="4"/>
    <n v="4"/>
    <n v="658.41"/>
    <s v="CNY"/>
    <n v="1.17"/>
    <n v="658.41"/>
    <n v="770.33969999999988"/>
    <s v="C66SZX-SMT SERVICE"/>
    <s v="LONGOAL DISPLAY LTD"/>
    <s v="Same"/>
    <n v="906037"/>
    <n v="573.17999999999995"/>
    <s v="309ASY INV-PTS SALES"/>
    <n v="0"/>
    <n v="0"/>
    <n v="922223"/>
    <s v="佛山市顺德区龙高液晶有限公司"/>
    <n v="0"/>
    <x v="3"/>
    <x v="3"/>
    <s v="Q2"/>
    <x v="3"/>
    <x v="0"/>
  </r>
  <r>
    <s v="ESHL"/>
    <s v="XIY"/>
    <x v="0"/>
    <d v="2022-07-21T00:00:00"/>
    <x v="0"/>
    <n v="14104270"/>
    <n v="44763"/>
    <s v="YMCT|KLW-M7154-00"/>
    <s v="BIT"/>
    <n v="5"/>
    <n v="5"/>
    <n v="1358.41"/>
    <s v="CNY"/>
    <n v="1.17"/>
    <n v="1358.41"/>
    <n v="1589.3397"/>
    <s v="C66XIY-SERVICE GROUP"/>
    <s v="Wuhan Zhongguancun Hard Innovation Space Technolog"/>
    <s v="Same"/>
    <n v="906036"/>
    <n v="795"/>
    <s v="309ASY INV-PTS SALES"/>
    <n v="0"/>
    <n v="0"/>
    <n v="922249"/>
    <s v="武汉中关村硬创空间科技有限公司"/>
    <n v="0"/>
    <x v="3"/>
    <x v="3"/>
    <s v="Q2"/>
    <x v="3"/>
    <x v="2"/>
  </r>
  <r>
    <s v="ESHL"/>
    <s v="XIY"/>
    <x v="0"/>
    <d v="2022-07-21T00:00:00"/>
    <x v="1"/>
    <n v="14104270"/>
    <n v="44763"/>
    <s v="ZMTR|K48-M3856-00X"/>
    <s v="GREASE PACK(NSL)"/>
    <n v="20"/>
    <n v="20"/>
    <n v="10442.48"/>
    <s v="CNY"/>
    <n v="1.17"/>
    <n v="10442.48"/>
    <n v="12217.701599999999"/>
    <s v="C66XIY-SERVICE GROUP"/>
    <s v="Wuhan Zhongguancun Hard Innovation Space Technolog"/>
    <s v="Same"/>
    <n v="906036"/>
    <n v="2865.88"/>
    <s v="309ASY INV-PTS SALES"/>
    <n v="0"/>
    <n v="0"/>
    <n v="922249"/>
    <s v="武汉中关村硬创空间科技有限公司"/>
    <n v="0"/>
    <x v="3"/>
    <x v="3"/>
    <s v="Q2"/>
    <x v="3"/>
    <x v="2"/>
  </r>
  <r>
    <s v="ESHL"/>
    <s v="XIY"/>
    <x v="0"/>
    <d v="2022-07-21T00:00:00"/>
    <x v="0"/>
    <n v="14104270"/>
    <n v="44763"/>
    <s v="YMCT|KLW-M715A-00"/>
    <s v="MUFFLER"/>
    <n v="50"/>
    <n v="50"/>
    <n v="4601.7700000000004"/>
    <s v="CNY"/>
    <n v="1.17"/>
    <n v="4601.7700000000004"/>
    <n v="5384.0709000000006"/>
    <s v="C66XIY-SERVICE GROUP"/>
    <s v="Wuhan Zhongguancun Hard Innovation Space Technolog"/>
    <s v="Same"/>
    <n v="906036"/>
    <n v="2550"/>
    <s v="309ASY INV-PTS SALES"/>
    <n v="0"/>
    <n v="0"/>
    <n v="922249"/>
    <s v="武汉中关村硬创空间科技有限公司"/>
    <n v="0"/>
    <x v="3"/>
    <x v="3"/>
    <s v="Q2"/>
    <x v="3"/>
    <x v="2"/>
  </r>
  <r>
    <s v="ESHL"/>
    <s v="XIY"/>
    <x v="0"/>
    <d v="2022-07-21T00:00:00"/>
    <x v="0"/>
    <n v="14104270"/>
    <n v="44763"/>
    <s v="YMCT|KLW-M8527-00"/>
    <s v="FILTER"/>
    <n v="50"/>
    <n v="50"/>
    <n v="1415.93"/>
    <s v="CNY"/>
    <n v="1.17"/>
    <n v="1415.93"/>
    <n v="1656.6380999999999"/>
    <s v="C66XIY-SERVICE GROUP"/>
    <s v="Wuhan Zhongguancun Hard Innovation Space Technolog"/>
    <s v="Same"/>
    <n v="906036"/>
    <n v="850"/>
    <s v="309ASY INV-PTS SALES"/>
    <n v="0"/>
    <n v="0"/>
    <n v="922249"/>
    <s v="武汉中关村硬创空间科技有限公司"/>
    <n v="0"/>
    <x v="3"/>
    <x v="3"/>
    <s v="Q2"/>
    <x v="3"/>
    <x v="2"/>
  </r>
  <r>
    <s v="ESHL"/>
    <s v="XIY"/>
    <x v="0"/>
    <d v="2022-07-21T00:00:00"/>
    <x v="0"/>
    <n v="14104270"/>
    <n v="44763"/>
    <s v="YMCT|KLW-M715B-00"/>
    <s v="GASKET"/>
    <n v="10"/>
    <n v="10"/>
    <n v="203.54"/>
    <s v="CNY"/>
    <n v="1.17"/>
    <n v="203.54"/>
    <n v="238.14179999999999"/>
    <s v="C66XIY-SERVICE GROUP"/>
    <s v="Wuhan Zhongguancun Hard Innovation Space Technolog"/>
    <s v="Same"/>
    <n v="906036"/>
    <n v="110"/>
    <s v="309ASY INV-PTS SALES"/>
    <n v="0"/>
    <n v="0"/>
    <n v="922249"/>
    <s v="武汉中关村硬创空间科技有限公司"/>
    <n v="0"/>
    <x v="3"/>
    <x v="3"/>
    <s v="Q2"/>
    <x v="3"/>
    <x v="2"/>
  </r>
  <r>
    <s v="ESHL"/>
    <s v="XIY"/>
    <x v="0"/>
    <d v="2022-07-21T00:00:00"/>
    <x v="0"/>
    <n v="14104270"/>
    <n v="44763"/>
    <s v="YMCT|KM5-M7122-N0"/>
    <s v="GREASE 30G"/>
    <n v="3"/>
    <n v="3"/>
    <n v="1446.9"/>
    <s v="CNY"/>
    <n v="1.17"/>
    <n v="1446.9"/>
    <n v="1692.873"/>
    <s v="C66XIY-SERVICE GROUP"/>
    <s v="Wuhan Zhongguancun Hard Innovation Space Technolog"/>
    <s v="Same"/>
    <n v="906036"/>
    <n v="807"/>
    <s v="309ASY INV-PTS SALES"/>
    <n v="0"/>
    <n v="0"/>
    <n v="922249"/>
    <s v="武汉中关村硬创空间科技有限公司"/>
    <n v="0"/>
    <x v="3"/>
    <x v="3"/>
    <s v="Q2"/>
    <x v="3"/>
    <x v="2"/>
  </r>
  <r>
    <s v="ESHL"/>
    <s v="BJS"/>
    <x v="0"/>
    <d v="2022-08-02T00:00:00"/>
    <x v="2"/>
    <n v="14104271"/>
    <n v="44775"/>
    <s v="HELI|426897"/>
    <s v="Manifold ASSY for B/Guide"/>
    <n v="1"/>
    <n v="1"/>
    <n v="4017.7"/>
    <s v="CNY"/>
    <n v="1.163"/>
    <n v="4017.7"/>
    <n v="4672.5851000000002"/>
    <s v="C66BJS-SMT SERVICE"/>
    <s v="Weifang Goertek Electronics Co., Ltd."/>
    <s v="Same"/>
    <n v="906038"/>
    <n v="1979.81"/>
    <s v="309ASY INV-PTS SALES"/>
    <n v="0"/>
    <s v="2020088705-2"/>
    <n v="936133"/>
    <s v="潍坊歌尔电子有限公司"/>
    <n v="0"/>
    <x v="3"/>
    <x v="4"/>
    <s v="Q2"/>
    <x v="3"/>
    <x v="1"/>
  </r>
  <r>
    <s v="ESHL"/>
    <s v="BJS"/>
    <x v="0"/>
    <d v="2022-08-02T00:00:00"/>
    <x v="2"/>
    <n v="14104271"/>
    <n v="44775"/>
    <s v="HELI|4489C"/>
    <s v="RETAINING RING"/>
    <n v="10"/>
    <n v="10"/>
    <n v="141.59"/>
    <s v="CNY"/>
    <n v="1.163"/>
    <n v="141.59"/>
    <n v="164.66917000000001"/>
    <s v="C66BJS-SMT SERVICE"/>
    <s v="Weifang Goertek Electronics Co., Ltd."/>
    <s v="Same"/>
    <n v="906038"/>
    <n v="66.81"/>
    <s v="309ASY INV-PTS SALES"/>
    <n v="0"/>
    <s v="2020088705-2"/>
    <n v="936133"/>
    <s v="潍坊歌尔电子有限公司"/>
    <n v="0"/>
    <x v="3"/>
    <x v="4"/>
    <s v="Q2"/>
    <x v="3"/>
    <x v="1"/>
  </r>
  <r>
    <s v="ESHL"/>
    <s v="BJS"/>
    <x v="0"/>
    <d v="2022-08-02T00:00:00"/>
    <x v="2"/>
    <n v="14104271"/>
    <n v="44775"/>
    <s v="HELI|4680C"/>
    <s v="RETAINING RING"/>
    <n v="10"/>
    <n v="10"/>
    <n v="1017.7"/>
    <s v="CNY"/>
    <n v="1.163"/>
    <n v="1017.7"/>
    <n v="1183.5851"/>
    <s v="C66BJS-SMT SERVICE"/>
    <s v="Weifang Goertek Electronics Co., Ltd."/>
    <s v="Same"/>
    <n v="906038"/>
    <n v="493.98"/>
    <s v="309ASY INV-PTS SALES"/>
    <n v="0"/>
    <s v="2020088705-2"/>
    <n v="936133"/>
    <s v="潍坊歌尔电子有限公司"/>
    <n v="0"/>
    <x v="3"/>
    <x v="4"/>
    <s v="Q2"/>
    <x v="3"/>
    <x v="1"/>
  </r>
  <r>
    <s v="ESHL"/>
    <s v="BJS"/>
    <x v="0"/>
    <d v="2022-08-02T00:00:00"/>
    <x v="2"/>
    <n v="14104272"/>
    <n v="44775"/>
    <s v="HELI|59476802"/>
    <s v=".11HP,NIDEC,MK3.6 N2,W/FSL,SVC"/>
    <n v="5"/>
    <n v="5"/>
    <n v="29181.42"/>
    <s v="CNY"/>
    <n v="1.163"/>
    <n v="29181.42"/>
    <n v="33937.991459999997"/>
    <s v="C66BJS-SMT SERVICE"/>
    <s v="Tianjin Jinya Electronics Co., Ltd."/>
    <s v="Same"/>
    <n v="906019"/>
    <n v="20179.34"/>
    <s v="309ASY INV-PTS SALES"/>
    <n v="0"/>
    <s v="CKD220708"/>
    <n v="936174"/>
    <s v="天津津亚电子有限公司"/>
    <n v="0"/>
    <x v="3"/>
    <x v="4"/>
    <s v="Q2"/>
    <x v="3"/>
    <x v="1"/>
  </r>
  <r>
    <s v="ESHL"/>
    <s v="BJS"/>
    <x v="0"/>
    <d v="2022-08-02T00:00:00"/>
    <x v="2"/>
    <n v="14104272"/>
    <n v="44775"/>
    <s v="HELI|594907"/>
    <s v=".11 NIDEC ASY,5&quot;IM,MK3.5N2,SVC"/>
    <n v="5"/>
    <n v="5"/>
    <n v="29225.66"/>
    <s v="CNY"/>
    <n v="1.163"/>
    <n v="29225.66"/>
    <n v="33989.442580000003"/>
    <s v="C66BJS-SMT SERVICE"/>
    <s v="Tianjin Jinya Electronics Co., Ltd."/>
    <s v="Same"/>
    <n v="906019"/>
    <n v="20204.91"/>
    <s v="309ASY INV-PTS SALES"/>
    <n v="0"/>
    <s v="CKD220708"/>
    <n v="936174"/>
    <s v="天津津亚电子有限公司"/>
    <n v="0"/>
    <x v="3"/>
    <x v="4"/>
    <s v="Q2"/>
    <x v="3"/>
    <x v="1"/>
  </r>
  <r>
    <s v="ESHL"/>
    <s v="BJS"/>
    <x v="0"/>
    <d v="2022-08-03T00:00:00"/>
    <x v="2"/>
    <n v="14104273"/>
    <n v="44776"/>
    <s v="HELI|584022"/>
    <s v="SPRKT 35B12-12MM ALTR SQ SHAFT"/>
    <n v="2"/>
    <n v="2"/>
    <n v="2206.19"/>
    <s v="CNY"/>
    <n v="1.163"/>
    <n v="2206.19"/>
    <n v="2565.7989700000003"/>
    <s v="C66BJS-SMT SERVICE"/>
    <s v="Tianjin Jinya Electronics Co., Ltd."/>
    <s v="Same"/>
    <n v="906007"/>
    <n v="1163.44"/>
    <s v="309ASY INV-PTS SALES"/>
    <n v="0"/>
    <s v="WKD220418"/>
    <n v="937297"/>
    <s v="天津津亚电子有限公司"/>
    <n v="0"/>
    <x v="3"/>
    <x v="4"/>
    <s v="Q2"/>
    <x v="3"/>
    <x v="1"/>
  </r>
  <r>
    <s v="ESHL"/>
    <s v="BJS"/>
    <x v="0"/>
    <d v="2022-08-03T00:00:00"/>
    <x v="2"/>
    <n v="14104273"/>
    <n v="44776"/>
    <s v="HELI|5400C"/>
    <s v="ROLL PIN 5MM DIAX40 LG."/>
    <n v="5"/>
    <n v="5"/>
    <n v="130.09"/>
    <s v="CNY"/>
    <n v="1.163"/>
    <n v="130.09"/>
    <n v="151.29467"/>
    <s v="C66BJS-SMT SERVICE"/>
    <s v="Tianjin Jinya Electronics Co., Ltd."/>
    <s v="Same"/>
    <n v="906007"/>
    <n v="33.4"/>
    <s v="309ASY INV-PTS SALES"/>
    <n v="0"/>
    <s v="WKD220418"/>
    <n v="937297"/>
    <s v="天津津亚电子有限公司"/>
    <n v="0"/>
    <x v="3"/>
    <x v="4"/>
    <s v="Q2"/>
    <x v="3"/>
    <x v="1"/>
  </r>
  <r>
    <s v="ESHL"/>
    <s v="SHA"/>
    <x v="0"/>
    <d v="2022-08-09T00:00:00"/>
    <x v="2"/>
    <n v="14104274"/>
    <n v="44782"/>
    <s v="HELI|4680C"/>
    <s v="RETAINING RING"/>
    <n v="1"/>
    <n v="1"/>
    <n v="77.88"/>
    <s v="CNY"/>
    <n v="1.163"/>
    <n v="77.88"/>
    <n v="90.574439999999996"/>
    <s v="C66SHA-SERVICE GROUP"/>
    <s v="Changzhou Lirui Optoelectronics Co., Ltd."/>
    <s v="Same"/>
    <n v="906039"/>
    <n v="49.4"/>
    <s v="309ASY INV-PTS SALES"/>
    <n v="0"/>
    <n v="0"/>
    <n v="940121"/>
    <s v="常州利瑞光电有限公司"/>
    <n v="0"/>
    <x v="3"/>
    <x v="4"/>
    <s v="Q2"/>
    <x v="3"/>
    <x v="3"/>
  </r>
  <r>
    <s v="ESHL"/>
    <s v="SHA"/>
    <x v="0"/>
    <d v="2022-08-09T00:00:00"/>
    <x v="2"/>
    <n v="14104274"/>
    <n v="44782"/>
    <s v="HELI|4681C"/>
    <s v="THRUST WASHER"/>
    <n v="1"/>
    <n v="1"/>
    <n v="62.83"/>
    <s v="CNY"/>
    <n v="1.163"/>
    <n v="62.83"/>
    <n v="73.071290000000005"/>
    <s v="C66SHA-SERVICE GROUP"/>
    <s v="Changzhou Lirui Optoelectronics Co., Ltd."/>
    <s v="Same"/>
    <n v="906039"/>
    <n v="40.11"/>
    <s v="309ASY INV-PTS SALES"/>
    <n v="0"/>
    <n v="0"/>
    <n v="940121"/>
    <s v="常州利瑞光电有限公司"/>
    <n v="0"/>
    <x v="3"/>
    <x v="4"/>
    <s v="Q2"/>
    <x v="3"/>
    <x v="3"/>
  </r>
  <r>
    <s v="ESHL"/>
    <s v="SHA"/>
    <x v="0"/>
    <d v="2022-08-09T00:00:00"/>
    <x v="2"/>
    <n v="14104274"/>
    <n v="44782"/>
    <s v="HELI|2978C"/>
    <s v="SHIM MC#3088A362"/>
    <n v="1"/>
    <n v="1"/>
    <n v="41.59"/>
    <s v="CNY"/>
    <n v="1.163"/>
    <n v="41.59"/>
    <n v="48.369170000000004"/>
    <s v="C66SHA-SERVICE GROUP"/>
    <s v="Changzhou Lirui Optoelectronics Co., Ltd."/>
    <s v="Same"/>
    <n v="906039"/>
    <n v="26.4"/>
    <s v="309ASY INV-PTS SALES"/>
    <n v="0"/>
    <n v="0"/>
    <n v="940121"/>
    <s v="常州利瑞光电有限公司"/>
    <n v="0"/>
    <x v="3"/>
    <x v="4"/>
    <s v="Q2"/>
    <x v="3"/>
    <x v="3"/>
  </r>
  <r>
    <s v="ESHL"/>
    <s v="XIY"/>
    <x v="0"/>
    <d v="2022-08-09T00:00:00"/>
    <x v="0"/>
    <n v="14104275"/>
    <n v="44782"/>
    <s v="YMCT|KLW-M66B3-01"/>
    <s v="HNS X-FLEX LAN"/>
    <n v="1"/>
    <n v="1"/>
    <n v="2416.81"/>
    <s v="CNY"/>
    <n v="1.163"/>
    <n v="2416.81"/>
    <n v="2810.7500300000002"/>
    <s v="C66XIY-SERVICE GROUP"/>
    <s v="Xi'an Morebeck Semiconductor Technology Co., Ltd."/>
    <s v="Same"/>
    <n v="906040"/>
    <n v="756"/>
    <s v="309ASY INV-PTS SALES"/>
    <n v="0"/>
    <n v="0"/>
    <n v="940157"/>
    <s v="西安莫贝克半导体科技有限公司"/>
    <n v="0"/>
    <x v="3"/>
    <x v="4"/>
    <s v="Q2"/>
    <x v="3"/>
    <x v="2"/>
  </r>
  <r>
    <s v="ESHL"/>
    <s v="XIY"/>
    <x v="0"/>
    <d v="2022-08-09T00:00:00"/>
    <x v="0"/>
    <n v="14104275"/>
    <n v="44782"/>
    <s v="YMCT|KLW-M66BR-00"/>
    <s v="HNS EXT.LAN"/>
    <n v="1"/>
    <n v="1"/>
    <n v="2005.31"/>
    <s v="CNY"/>
    <n v="1.163"/>
    <n v="2005.31"/>
    <n v="2332.17553"/>
    <s v="C66XIY-SERVICE GROUP"/>
    <s v="Xi'an Morebeck Semiconductor Technology Co., Ltd."/>
    <s v="Same"/>
    <n v="906040"/>
    <n v="531"/>
    <s v="309ASY INV-PTS SALES"/>
    <n v="0"/>
    <n v="0"/>
    <n v="940157"/>
    <s v="西安莫贝克半导体科技有限公司"/>
    <n v="0"/>
    <x v="3"/>
    <x v="4"/>
    <s v="Q2"/>
    <x v="3"/>
    <x v="2"/>
  </r>
  <r>
    <s v="ESHL"/>
    <s v="SHA"/>
    <x v="0"/>
    <d v="2022-08-10T00:00:00"/>
    <x v="2"/>
    <n v="14104276"/>
    <n v="44783"/>
    <s v="HELI|5362"/>
    <s v="T/C Digitizer Module (TDM)"/>
    <n v="1"/>
    <n v="1"/>
    <n v="11358.41"/>
    <s v="CNY"/>
    <n v="1.163"/>
    <n v="11358.41"/>
    <n v="13209.830830000001"/>
    <s v="C66SHA-SERVICE GROUP"/>
    <s v="Changzhou Tongbao Photo-electricity Manufacturing "/>
    <s v="Same"/>
    <n v="906044"/>
    <n v="8249.16"/>
    <s v="309ASY INV-PTS SALES"/>
    <n v="0"/>
    <n v="0"/>
    <n v="941150"/>
    <s v="常州通宝光电股份有限公司"/>
    <n v="0"/>
    <x v="3"/>
    <x v="4"/>
    <s v="Q2"/>
    <x v="3"/>
    <x v="3"/>
  </r>
  <r>
    <s v="ESHL"/>
    <s v="SHA"/>
    <x v="0"/>
    <d v="2022-08-10T00:00:00"/>
    <x v="0"/>
    <n v="14104277"/>
    <n v="44783"/>
    <s v="YMCT|KJV-M3407-A1"/>
    <s v="JOINT ASSY"/>
    <n v="10"/>
    <n v="10"/>
    <n v="3858.41"/>
    <s v="CNY"/>
    <n v="1.163"/>
    <n v="3858.41"/>
    <n v="4487.3308299999999"/>
    <s v="C66SHA-SERVICE GROUP"/>
    <s v="Suzhou Inovance Technology Co Ltd"/>
    <s v="Same"/>
    <n v="906041"/>
    <n v="1530"/>
    <s v="309ASY INV-PTS SALES"/>
    <n v="0"/>
    <n v="0"/>
    <n v="941107"/>
    <s v="苏州汇川技术有限公司"/>
    <n v="0"/>
    <x v="3"/>
    <x v="4"/>
    <s v="Q2"/>
    <x v="3"/>
    <x v="3"/>
  </r>
  <r>
    <s v="ESHL"/>
    <s v="SHA"/>
    <x v="0"/>
    <d v="2022-08-10T00:00:00"/>
    <x v="0"/>
    <n v="14104277"/>
    <n v="44783"/>
    <s v="YMCT|KLW-M3712-02"/>
    <s v="COVER TAPE GUIDE"/>
    <n v="2"/>
    <n v="2"/>
    <n v="573.45000000000005"/>
    <s v="CNY"/>
    <n v="1.163"/>
    <n v="573.45000000000005"/>
    <n v="666.92235000000005"/>
    <s v="C66SHA-SERVICE GROUP"/>
    <s v="Suzhou Inovance Technology Co Ltd"/>
    <s v="Same"/>
    <n v="906041"/>
    <n v="196"/>
    <s v="309ASY INV-PTS SALES"/>
    <n v="0"/>
    <n v="0"/>
    <n v="941107"/>
    <s v="苏州汇川技术有限公司"/>
    <n v="0"/>
    <x v="3"/>
    <x v="4"/>
    <s v="Q2"/>
    <x v="3"/>
    <x v="3"/>
  </r>
  <r>
    <s v="ESHL"/>
    <s v="SHA"/>
    <x v="0"/>
    <d v="2022-08-10T00:00:00"/>
    <x v="0"/>
    <n v="14104277"/>
    <n v="44783"/>
    <s v="YMCT|KKE-M2267-A0"/>
    <s v="GUIDE X AXIS ASSY"/>
    <n v="1"/>
    <n v="1"/>
    <n v="1695.58"/>
    <s v="CNY"/>
    <n v="1.163"/>
    <n v="1695.58"/>
    <n v="1971.9595400000001"/>
    <s v="C66SHA-SERVICE GROUP"/>
    <s v="Suzhou Inovance Technology Co Ltd"/>
    <s v="Same"/>
    <n v="906041"/>
    <n v="648"/>
    <s v="309ASY INV-PTS SALES"/>
    <n v="0"/>
    <n v="0"/>
    <n v="941107"/>
    <s v="苏州汇川技术有限公司"/>
    <n v="0"/>
    <x v="3"/>
    <x v="4"/>
    <s v="Q2"/>
    <x v="3"/>
    <x v="3"/>
  </r>
  <r>
    <s v="ESHL"/>
    <s v="SHA"/>
    <x v="0"/>
    <d v="2022-08-10T00:00:00"/>
    <x v="0"/>
    <n v="14104277"/>
    <n v="44783"/>
    <s v="YMCT|KLJ-MC145-00"/>
    <s v="LEVER TAPE GUIDE F"/>
    <n v="10"/>
    <n v="10"/>
    <n v="495.58"/>
    <s v="CNY"/>
    <n v="1.163"/>
    <n v="495.58"/>
    <n v="576.35954000000004"/>
    <s v="C66SHA-SERVICE GROUP"/>
    <s v="Suzhou Inovance Technology Co Ltd"/>
    <s v="Same"/>
    <n v="906041"/>
    <n v="170"/>
    <s v="309ASY INV-PTS SALES"/>
    <n v="0"/>
    <n v="0"/>
    <n v="941107"/>
    <s v="苏州汇川技术有限公司"/>
    <n v="0"/>
    <x v="3"/>
    <x v="4"/>
    <s v="Q2"/>
    <x v="3"/>
    <x v="3"/>
  </r>
  <r>
    <s v="ESHL"/>
    <s v="SHA"/>
    <x v="0"/>
    <d v="2022-08-10T00:00:00"/>
    <x v="0"/>
    <n v="14104277"/>
    <n v="44783"/>
    <s v="YMCT|KLF-M9135-01"/>
    <s v="PLATE EDGE 2"/>
    <n v="20"/>
    <n v="20"/>
    <n v="2176.9899999999998"/>
    <s v="CNY"/>
    <n v="1.163"/>
    <n v="2176.9899999999998"/>
    <n v="2531.8393699999997"/>
    <s v="C66SHA-SERVICE GROUP"/>
    <s v="Suzhou Inovance Technology Co Ltd"/>
    <s v="Same"/>
    <n v="906041"/>
    <n v="820"/>
    <s v="309ASY INV-PTS SALES"/>
    <n v="0"/>
    <n v="0"/>
    <n v="941107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HY-M8C06-10"/>
    <s v="BIT SET 10"/>
    <n v="1"/>
    <n v="1"/>
    <n v="4651.33"/>
    <s v="CNY"/>
    <n v="1.163"/>
    <n v="4651.33"/>
    <n v="5409.4967900000001"/>
    <s v="C66SHA-SERVICE GROUP"/>
    <s v="Suzhou Inovance Technology Co Ltd"/>
    <s v="Same"/>
    <n v="906042"/>
    <n v="2178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90990-17J010"/>
    <s v="O-RING"/>
    <n v="40"/>
    <n v="40"/>
    <n v="601.77"/>
    <s v="CNY"/>
    <n v="1.163"/>
    <n v="601.77"/>
    <n v="699.85851000000002"/>
    <s v="C66SHA-SERVICE GROUP"/>
    <s v="Suzhou Inovance Technology Co Ltd"/>
    <s v="Same"/>
    <n v="906042"/>
    <n v="200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GR-M71N2-A0"/>
    <s v="NOZZLE 222F ASSY."/>
    <n v="2"/>
    <n v="2"/>
    <n v="7745.13"/>
    <s v="CNY"/>
    <n v="1.163"/>
    <n v="7745.13"/>
    <n v="9007.58619"/>
    <s v="C66SHA-SERVICE GROUP"/>
    <s v="Suzhou Inovance Technology Co Ltd"/>
    <s v="Same"/>
    <n v="906042"/>
    <n v="3524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GR-M71N3-A1"/>
    <s v="NOZZLE 223F ASSY."/>
    <n v="2"/>
    <n v="2"/>
    <n v="5191.1499999999996"/>
    <s v="CNY"/>
    <n v="1.163"/>
    <n v="5191.1499999999996"/>
    <n v="6037.3074499999993"/>
    <s v="C66SHA-SERVICE GROUP"/>
    <s v="Suzhou Inovance Technology Co Ltd"/>
    <s v="Same"/>
    <n v="906042"/>
    <n v="2362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HY-M7153-10"/>
    <s v="VALVE"/>
    <n v="5"/>
    <n v="5"/>
    <n v="16473.45"/>
    <s v="CNY"/>
    <n v="1.163"/>
    <n v="16473.45"/>
    <n v="19158.622350000001"/>
    <s v="C66SHA-SERVICE GROUP"/>
    <s v="Suzhou Inovance Technology Co Ltd"/>
    <s v="Same"/>
    <n v="906042"/>
    <n v="7495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M5-M7174-F0"/>
    <s v="FILTER CAP"/>
    <n v="2"/>
    <n v="2"/>
    <n v="573.45000000000005"/>
    <s v="CNY"/>
    <n v="1.163"/>
    <n v="573.45000000000005"/>
    <n v="666.92235000000005"/>
    <s v="C66SHA-SERVICE GROUP"/>
    <s v="Suzhou Inovance Technology Co Ltd"/>
    <s v="Same"/>
    <n v="906042"/>
    <n v="196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KE-M9127-00"/>
    <s v="BELT 1 CONVEYOR"/>
    <n v="4"/>
    <n v="4"/>
    <n v="644.25"/>
    <s v="CNY"/>
    <n v="1.163"/>
    <n v="644.25"/>
    <n v="749.26274999999998"/>
    <s v="C66SHA-SERVICE GROUP"/>
    <s v="Suzhou Inovance Technology Co Ltd"/>
    <s v="Same"/>
    <n v="906042"/>
    <n v="344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KE-M919R-00"/>
    <s v="BELT CONVEYOR"/>
    <n v="4"/>
    <n v="4"/>
    <n v="601.77"/>
    <s v="CNY"/>
    <n v="1.163"/>
    <n v="601.77"/>
    <n v="699.85851000000002"/>
    <s v="C66SHA-SERVICE GROUP"/>
    <s v="Suzhou Inovance Technology Co Ltd"/>
    <s v="Same"/>
    <n v="906042"/>
    <n v="292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HY-M7156-01"/>
    <s v="BIT CAP"/>
    <n v="20"/>
    <n v="20"/>
    <n v="2884.96"/>
    <s v="CNY"/>
    <n v="1.163"/>
    <n v="2884.96"/>
    <n v="3355.2084800000002"/>
    <s v="C66SHA-SERVICE GROUP"/>
    <s v="Suzhou Inovance Technology Co Ltd"/>
    <s v="Same"/>
    <n v="906042"/>
    <n v="1340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KE-M917H-00"/>
    <s v="BELT CONVEYOR"/>
    <n v="4"/>
    <n v="4"/>
    <n v="605.30999999999995"/>
    <s v="CNY"/>
    <n v="1.163"/>
    <n v="605.30999999999995"/>
    <n v="703.97552999999994"/>
    <s v="C66SHA-SERVICE GROUP"/>
    <s v="Suzhou Inovance Technology Co Ltd"/>
    <s v="Same"/>
    <n v="906042"/>
    <n v="268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M5-M7122-N0"/>
    <s v="GREASE 30G"/>
    <n v="2"/>
    <n v="2"/>
    <n v="1125.6600000000001"/>
    <s v="CNY"/>
    <n v="1.163"/>
    <n v="1125.6600000000001"/>
    <n v="1309.1425800000002"/>
    <s v="C66SHA-SERVICE GROUP"/>
    <s v="Suzhou Inovance Technology Co Ltd"/>
    <s v="Same"/>
    <n v="906042"/>
    <n v="538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HY-M712S-A0"/>
    <s v="SHAFT 2 SPARE"/>
    <n v="1"/>
    <n v="1"/>
    <n v="3656.64"/>
    <s v="CNY"/>
    <n v="1.163"/>
    <n v="3656.64"/>
    <n v="4252.6723199999997"/>
    <s v="C66SHA-SERVICE GROUP"/>
    <s v="Suzhou Inovance Technology Co Ltd"/>
    <s v="Same"/>
    <n v="906042"/>
    <n v="2092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HY-M66TE-00"/>
    <s v="HNS F.CTRL - FDR."/>
    <n v="5"/>
    <n v="5"/>
    <n v="756.64"/>
    <s v="CNY"/>
    <n v="1.163"/>
    <n v="756.64"/>
    <n v="879.97231999999997"/>
    <s v="C66SHA-SERVICE GROUP"/>
    <s v="Suzhou Inovance Technology Co Ltd"/>
    <s v="Same"/>
    <n v="906042"/>
    <n v="335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9"/>
    <n v="44783"/>
    <s v="YMCT|KLF-M1374-00"/>
    <s v="HINGE"/>
    <n v="2"/>
    <n v="2"/>
    <n v="332.74"/>
    <s v="CNY"/>
    <n v="1.163"/>
    <n v="332.74"/>
    <n v="386.97662000000003"/>
    <s v="C66SHA-SERVICE GROUP"/>
    <s v="FrSky Electronic Co., Ltd."/>
    <s v="Same"/>
    <n v="906043"/>
    <n v="184"/>
    <s v="309ASY INV-PTS SALES"/>
    <n v="0"/>
    <n v="0"/>
    <n v="941135"/>
    <s v="无锡睿思凯科技股份有限公司"/>
    <n v="0"/>
    <x v="3"/>
    <x v="4"/>
    <s v="Q2"/>
    <x v="3"/>
    <x v="3"/>
  </r>
  <r>
    <s v="ESHL"/>
    <s v="XIY"/>
    <x v="2"/>
    <d v="2022-08-10T00:00:00"/>
    <x v="0"/>
    <n v="14104280"/>
    <n v="44783"/>
    <s v="YMCT|KHJ-MC100-00"/>
    <s v="SS TAPE FEEDER 8mm"/>
    <n v="2"/>
    <n v="2"/>
    <n v="6350.44"/>
    <s v="CNY"/>
    <n v="1.163"/>
    <n v="6350.44"/>
    <n v="7385.5617199999997"/>
    <s v="C66XIY-SERVICE GROUP"/>
    <s v="Hebi Lianming Electrical Co., Ltd."/>
    <s v="Same"/>
    <n v="906045"/>
    <n v="3951.73"/>
    <s v="309ASY INV-PTS SALES"/>
    <n v="0"/>
    <n v="0"/>
    <n v="941192"/>
    <s v="鹤壁市联明电器有限公司"/>
    <n v="0"/>
    <x v="3"/>
    <x v="4"/>
    <s v="Q2"/>
    <x v="3"/>
    <x v="2"/>
  </r>
  <r>
    <s v="ESHL"/>
    <s v="SHA"/>
    <x v="0"/>
    <d v="2022-08-15T00:00:00"/>
    <x v="0"/>
    <n v="14104281"/>
    <n v="44788"/>
    <s v="YMCT|MSOFT-TOK872"/>
    <s v="SOFTWARE"/>
    <n v="1"/>
    <n v="1"/>
    <n v="21523.89"/>
    <s v="CNY"/>
    <n v="1.163"/>
    <n v="21523.89"/>
    <n v="25032.284070000002"/>
    <s v="C66SHA-SERVICE GROUP"/>
    <s v="Jianfeng Electronic Technology Co., Ltd."/>
    <s v="Same"/>
    <n v="906046"/>
    <n v="8078"/>
    <s v="309ASY INV-PTS SALES"/>
    <n v="0"/>
    <n v="0"/>
    <n v="945107"/>
    <s v="鉴丰电子科技有限公司"/>
    <n v="0"/>
    <x v="3"/>
    <x v="4"/>
    <s v="Q2"/>
    <x v="3"/>
    <x v="3"/>
  </r>
  <r>
    <s v="ESHL"/>
    <s v="SZX"/>
    <x v="0"/>
    <d v="2022-08-16T00:00:00"/>
    <x v="0"/>
    <n v="14104282"/>
    <n v="44789"/>
    <s v="YMCT|KLC-M9192-00"/>
    <s v="SENSOR HEAD 2"/>
    <n v="1"/>
    <n v="1"/>
    <n v="1946.9"/>
    <s v="CNY"/>
    <n v="1.163"/>
    <n v="1946.9"/>
    <n v="2264.2447000000002"/>
    <s v="C66SZX-SMT SERVICE"/>
    <s v="Shenzhen Longtech Smart Control Co., Ltd."/>
    <s v="Same"/>
    <n v="906049"/>
    <n v="918"/>
    <s v="309ASY INV-PTS SALES"/>
    <n v="0"/>
    <s v="3502-202206090010"/>
    <n v="946150"/>
    <s v="深圳朗特智能控制股份有限公司"/>
    <n v="0"/>
    <x v="3"/>
    <x v="4"/>
    <s v="Q2"/>
    <x v="3"/>
    <x v="0"/>
  </r>
  <r>
    <s v="ESHL"/>
    <s v="SHA"/>
    <x v="1"/>
    <d v="2022-08-17T00:00:00"/>
    <x v="0"/>
    <n v="12101197"/>
    <n v="44790"/>
    <s v="YMCT|REPAIR CHARGE"/>
    <s v="REPAIR CHARGE"/>
    <n v="3"/>
    <n v="3"/>
    <n v="99376.99"/>
    <s v="CNY"/>
    <n v="1.163"/>
    <n v="99376.99"/>
    <n v="115575.43937000001"/>
    <s v="C66SHA-SERVICE GROUP"/>
    <s v="Shanghai Hexian Technology Co.,Ltd"/>
    <s v="Same"/>
    <n v="906052"/>
    <n v="0"/>
    <s v="309ASY INV-NON-CON-V"/>
    <n v="0"/>
    <n v="0"/>
    <n v="0"/>
    <s v="上海和贤电子科技有限公司"/>
    <n v="0"/>
    <x v="3"/>
    <x v="4"/>
    <s v="Q2"/>
    <x v="3"/>
    <x v="3"/>
  </r>
  <r>
    <s v="ESHL"/>
    <s v="BJS"/>
    <x v="3"/>
    <d v="2022-08-17T00:00:00"/>
    <x v="0"/>
    <n v="13100232"/>
    <n v="44790"/>
    <s v="YMCT|REPAIR CHARGE"/>
    <s v="REPAIR CHARGE"/>
    <n v="1"/>
    <n v="1"/>
    <n v="7000"/>
    <s v="CNY"/>
    <n v="1.163"/>
    <n v="7000"/>
    <n v="8141"/>
    <s v="C66BJS-SMT SERVICE"/>
    <s v="HTDisplay (Langfang) Elec&amp;Tech Co., Ltd."/>
    <s v="Same"/>
    <n v="906050"/>
    <n v="0"/>
    <s v="309ASY INV-CONTRACT"/>
    <n v="0"/>
    <s v="C66-BJS-FY23-HTDisplay"/>
    <n v="0"/>
    <s v="华田信科（廊坊）电子科技有限公司"/>
    <n v="0"/>
    <x v="3"/>
    <x v="4"/>
    <s v="Q2"/>
    <x v="3"/>
    <x v="1"/>
  </r>
  <r>
    <s v="ESHL"/>
    <s v="SHA"/>
    <x v="0"/>
    <d v="2022-08-17T00:00:00"/>
    <x v="1"/>
    <n v="14104283"/>
    <n v="44790"/>
    <s v="ZMTR|Feeder table(60 slot)"/>
    <s v="Feeder table"/>
    <n v="3"/>
    <n v="3"/>
    <n v="0"/>
    <s v="CNY"/>
    <n v="1.163"/>
    <n v="0"/>
    <n v="0"/>
    <s v="C66SHA-SERVICE GROUP"/>
    <s v="Shanghai Hexian Technology Co.,Ltd"/>
    <s v="Same"/>
    <n v="906051"/>
    <n v="79500"/>
    <s v="309ASY INV-PTS SALES"/>
    <n v="0"/>
    <n v="0"/>
    <n v="949152"/>
    <s v="上海和贤电子科技有限公司"/>
    <n v="0"/>
    <x v="3"/>
    <x v="4"/>
    <s v="Q2"/>
    <x v="3"/>
    <x v="3"/>
  </r>
  <r>
    <s v="ESHL"/>
    <s v="SZX"/>
    <x v="0"/>
    <d v="2022-08-18T00:00:00"/>
    <x v="0"/>
    <n v="14104284"/>
    <n v="44791"/>
    <s v="YMCT|KHY-M537F-00"/>
    <s v="SAFETY RELAY"/>
    <n v="2"/>
    <n v="2"/>
    <n v="3716.8"/>
    <s v="CNY"/>
    <n v="1.163"/>
    <n v="3716.8"/>
    <n v="4322.6384000000007"/>
    <s v="C66SZX-SMT SERVICE"/>
    <s v="Dongguan Cowell Optic Electronics Co., Ltd."/>
    <s v="Same"/>
    <n v="906053"/>
    <n v="2030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0"/>
    <n v="14104284"/>
    <n v="44791"/>
    <s v="YMCT|MSOFT-TOK2297"/>
    <s v="SOFTWARE"/>
    <n v="1"/>
    <n v="1"/>
    <n v="110619.47"/>
    <s v="CNY"/>
    <n v="1.163"/>
    <n v="110619.47"/>
    <n v="128650.44361"/>
    <s v="C66SZX-SMT SERVICE"/>
    <s v="Dongguan Cowell Optic Electronics Co., Ltd."/>
    <s v="Same"/>
    <n v="906053"/>
    <n v="16814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0"/>
    <n v="14104284"/>
    <n v="44791"/>
    <s v="YMCT|MSOFT-TOK1781"/>
    <s v="CUSTOMIZED SOFT TOK1781"/>
    <n v="2"/>
    <n v="2"/>
    <n v="14159.3"/>
    <s v="CNY"/>
    <n v="1.163"/>
    <n v="14159.3"/>
    <n v="16467.265899999999"/>
    <s v="C66SZX-SMT SERVICE"/>
    <s v="Dongguan Cowell Optic Electronics Co., Ltd."/>
    <s v="Same"/>
    <n v="906053"/>
    <n v="10234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0"/>
    <n v="14104284"/>
    <n v="44791"/>
    <s v="YMCT|KGS-M537G-01"/>
    <s v="CONTACTOR 1"/>
    <n v="2"/>
    <n v="2"/>
    <n v="973.44"/>
    <s v="CNY"/>
    <n v="1.163"/>
    <n v="973.44"/>
    <n v="1132.1107200000001"/>
    <s v="C66SZX-SMT SERVICE"/>
    <s v="Dongguan Cowell Optic Electronics Co., Ltd."/>
    <s v="Same"/>
    <n v="906053"/>
    <n v="526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0"/>
    <n v="14104284"/>
    <n v="44791"/>
    <s v="YMCT|KGS-M537G-11"/>
    <s v="CONTACTOR 1"/>
    <n v="2"/>
    <n v="2"/>
    <n v="353.98"/>
    <s v="CNY"/>
    <n v="1.163"/>
    <n v="353.98"/>
    <n v="411.67874"/>
    <s v="C66SZX-SMT SERVICE"/>
    <s v="Dongguan Cowell Optic Electronics Co., Ltd."/>
    <s v="Same"/>
    <n v="906053"/>
    <n v="184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1"/>
    <n v="14104284"/>
    <n v="44791"/>
    <s v="ZZZZ|KHY-M9129-C00"/>
    <s v="BELT S CONVEY"/>
    <n v="4"/>
    <n v="4"/>
    <n v="816.52"/>
    <s v="CNY"/>
    <n v="1.163"/>
    <n v="816.52"/>
    <n v="949.61275999999998"/>
    <s v="C66SZX-SMT SERVICE"/>
    <s v="Dongguan Cowell Optic Electronics Co., Ltd."/>
    <s v="Same"/>
    <n v="906053"/>
    <n v="318.60000000000002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0"/>
    <n v="14104284"/>
    <n v="44791"/>
    <s v="YMCT|KHY-M712S-A0"/>
    <s v="SHAFT 2 SPARE"/>
    <n v="6"/>
    <n v="6"/>
    <n v="23893.8"/>
    <s v="CNY"/>
    <n v="1.163"/>
    <n v="23893.8"/>
    <n v="27788.489399999999"/>
    <s v="C66SZX-SMT SERVICE"/>
    <s v="Dongguan Cowell Optic Electronics Co., Ltd."/>
    <s v="Same"/>
    <n v="906053"/>
    <n v="14125.2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0"/>
    <n v="14104284"/>
    <n v="44791"/>
    <s v="YMCT|KHY-M712S-A0"/>
    <s v="SHAFT 2 SPARE"/>
    <n v="5"/>
    <n v="5"/>
    <n v="19911.5"/>
    <s v="CNY"/>
    <n v="1.163"/>
    <n v="19911.5"/>
    <n v="23157.074500000002"/>
    <s v="C66SZX-SMT SERVICE"/>
    <s v="Dongguan Cowell Optic Electronics Co., Ltd."/>
    <s v="Same"/>
    <n v="906053"/>
    <n v="11771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1"/>
    <n v="14104284"/>
    <n v="44791"/>
    <s v="ZMTR|PA-303"/>
    <s v="SPECIAL NOZZLE"/>
    <n v="10"/>
    <n v="10"/>
    <n v="13274.3"/>
    <s v="CNY"/>
    <n v="1.163"/>
    <n v="13274.3"/>
    <n v="15438.010899999999"/>
    <s v="C66SZX-SMT SERVICE"/>
    <s v="Dongguan Cowell Optic Electronics Co., Ltd."/>
    <s v="Same"/>
    <n v="906053"/>
    <n v="4424.8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0"/>
    <n v="14104284"/>
    <n v="44791"/>
    <s v="YMCT|MSOFT-TOK2297"/>
    <s v="SOFTWARE"/>
    <n v="6"/>
    <n v="6"/>
    <n v="42477.89"/>
    <s v="CNY"/>
    <n v="1.163"/>
    <n v="42477.89"/>
    <n v="49401.786070000002"/>
    <s v="C66SZX-SMT SERVICE"/>
    <s v="Dongguan Cowell Optic Electronics Co., Ltd."/>
    <s v="Same"/>
    <n v="906053"/>
    <n v="100884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0"/>
    <n v="14104284"/>
    <n v="44791"/>
    <s v="YMCT|KG7-M7137-A0"/>
    <s v="LEAF SPRING"/>
    <n v="50"/>
    <n v="50"/>
    <n v="2212"/>
    <s v="CNY"/>
    <n v="1.163"/>
    <n v="2212"/>
    <n v="2572.556"/>
    <s v="C66SZX-SMT SERVICE"/>
    <s v="Dongguan Cowell Optic Electronics Co., Ltd."/>
    <s v="Same"/>
    <n v="906053"/>
    <n v="1100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0"/>
    <n v="14104284"/>
    <n v="44791"/>
    <s v="YMCT|KW4-M1750-21"/>
    <s v="PALLETS FOR ATS15"/>
    <n v="5"/>
    <n v="5"/>
    <n v="5752.2"/>
    <s v="CNY"/>
    <n v="1.163"/>
    <n v="5752.2"/>
    <n v="6689.8086000000003"/>
    <s v="C66SZX-SMT SERVICE"/>
    <s v="Dongguan Cowell Optic Electronics Co., Ltd."/>
    <s v="Same"/>
    <n v="906053"/>
    <n v="2770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0"/>
    <n v="14104285"/>
    <n v="44791"/>
    <s v="YMCT|KHY-M7710-A4"/>
    <s v="NOZZLE 311A ASSY."/>
    <n v="5"/>
    <n v="5"/>
    <n v="2787.61"/>
    <s v="CNY"/>
    <n v="1.163"/>
    <n v="2787.61"/>
    <n v="3241.9904300000003"/>
    <s v="C66SZX-SMT SERVICE"/>
    <s v="JiangXi Netis Technology Co., Ltd."/>
    <s v="Same"/>
    <n v="906054"/>
    <n v="1800.12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HY-M7720-A3"/>
    <s v="NOZZLE 312A ASSY."/>
    <n v="5"/>
    <n v="5"/>
    <n v="3318.58"/>
    <s v="CNY"/>
    <n v="1.163"/>
    <n v="3318.58"/>
    <n v="3859.5085399999998"/>
    <s v="C66SZX-SMT SERVICE"/>
    <s v="JiangXi Netis Technology Co., Ltd."/>
    <s v="Same"/>
    <n v="906054"/>
    <n v="2032.33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HY-M66J3-01"/>
    <s v="HNS HEAD DO"/>
    <n v="1"/>
    <n v="1"/>
    <n v="1858.41"/>
    <s v="CNY"/>
    <n v="1.163"/>
    <n v="1858.41"/>
    <n v="2161.3308300000003"/>
    <s v="C66SZX-SMT SERVICE"/>
    <s v="JiangXi Netis Technology Co., Ltd."/>
    <s v="Same"/>
    <n v="906054"/>
    <n v="1089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HN-M2261-A0"/>
    <s v="HOLDER,HEAD R ASSY."/>
    <n v="1"/>
    <n v="1"/>
    <n v="2300.88"/>
    <s v="CNY"/>
    <n v="1.163"/>
    <n v="2300.88"/>
    <n v="2675.92344"/>
    <s v="C66SZX-SMT SERVICE"/>
    <s v="JiangXi Netis Technology Co., Ltd."/>
    <s v="Same"/>
    <n v="906054"/>
    <n v="1315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HY-M652X-00"/>
    <s v="SENSOR  XOT ASSY"/>
    <n v="1"/>
    <n v="1"/>
    <n v="424.78"/>
    <s v="CNY"/>
    <n v="1.163"/>
    <n v="424.78"/>
    <n v="494.01913999999999"/>
    <s v="C66SZX-SMT SERVICE"/>
    <s v="JiangXi Netis Technology Co., Ltd."/>
    <s v="Same"/>
    <n v="906054"/>
    <n v="239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HY-M7156-01"/>
    <s v="BIT CAP"/>
    <n v="5"/>
    <n v="5"/>
    <n v="575.22"/>
    <s v="CNY"/>
    <n v="1.163"/>
    <n v="575.22"/>
    <n v="668.98086000000001"/>
    <s v="C66SZX-SMT SERVICE"/>
    <s v="JiangXi Netis Technology Co., Ltd."/>
    <s v="Same"/>
    <n v="906054"/>
    <n v="335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KE-M9120-A0"/>
    <s v="PULLEY CONV. ASSY"/>
    <n v="2"/>
    <n v="2"/>
    <n v="619.47"/>
    <s v="CNY"/>
    <n v="1.163"/>
    <n v="619.47"/>
    <n v="720.44361000000004"/>
    <s v="C66SZX-SMT SERVICE"/>
    <s v="JiangXi Netis Technology Co., Ltd."/>
    <s v="Same"/>
    <n v="906054"/>
    <n v="318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KE-M9127-00"/>
    <s v="BELT 1 CONVEYOR"/>
    <n v="10"/>
    <n v="10"/>
    <n v="1681.42"/>
    <s v="CNY"/>
    <n v="1.163"/>
    <n v="1681.42"/>
    <n v="1955.4914600000002"/>
    <s v="C66SZX-SMT SERVICE"/>
    <s v="JiangXi Netis Technology Co., Ltd."/>
    <s v="Same"/>
    <n v="906054"/>
    <n v="1009.1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HY-M652W-00"/>
    <s v="SENSOR  XORG ASSY"/>
    <n v="1"/>
    <n v="1"/>
    <n v="424.78"/>
    <s v="CNY"/>
    <n v="1.163"/>
    <n v="424.78"/>
    <n v="494.01913999999999"/>
    <s v="C66SZX-SMT SERVICE"/>
    <s v="JiangXi Netis Technology Co., Ltd."/>
    <s v="Same"/>
    <n v="906054"/>
    <n v="239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KE-M26CL-02"/>
    <s v="FAN MOTOR ASSY."/>
    <n v="1"/>
    <n v="1"/>
    <n v="637.16999999999996"/>
    <s v="CNY"/>
    <n v="1.163"/>
    <n v="637.16999999999996"/>
    <n v="741.02870999999993"/>
    <s v="C66SZX-SMT SERVICE"/>
    <s v="JiangXi Netis Technology Co., Ltd."/>
    <s v="Same"/>
    <n v="906054"/>
    <n v="355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HY-M712S-A0"/>
    <s v="SHAFT 2 SPARE"/>
    <n v="1"/>
    <n v="1"/>
    <n v="3716.81"/>
    <s v="CNY"/>
    <n v="1.163"/>
    <n v="3716.81"/>
    <n v="4322.6500299999998"/>
    <s v="C66SZX-SMT SERVICE"/>
    <s v="JiangXi Netis Technology Co., Ltd."/>
    <s v="Same"/>
    <n v="906054"/>
    <n v="2354.1999999999998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HY-M7154-01"/>
    <s v="BIT"/>
    <n v="5"/>
    <n v="5"/>
    <n v="2433.63"/>
    <s v="CNY"/>
    <n v="1.163"/>
    <n v="2433.63"/>
    <n v="2830.31169"/>
    <s v="C66SZX-SMT SERVICE"/>
    <s v="JiangXi Netis Technology Co., Ltd."/>
    <s v="Same"/>
    <n v="906054"/>
    <n v="1375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G2-M9108-11"/>
    <s v="COLLAR CONVEYOR"/>
    <n v="1"/>
    <n v="1"/>
    <n v="265.49"/>
    <s v="CNY"/>
    <n v="1.163"/>
    <n v="265.49"/>
    <n v="308.76487000000003"/>
    <s v="C66SZX-SMT SERVICE"/>
    <s v="JiangXi Netis Technology Co., Ltd."/>
    <s v="Same"/>
    <n v="906054"/>
    <n v="141"/>
    <s v="309ASY INV-PTS SALES"/>
    <n v="0"/>
    <n v="0"/>
    <n v="951162"/>
    <s v="江西网是科技有限公司"/>
    <n v="0"/>
    <x v="3"/>
    <x v="4"/>
    <s v="Q2"/>
    <x v="3"/>
    <x v="0"/>
  </r>
  <r>
    <s v="ESHL"/>
    <s v="BJS"/>
    <x v="0"/>
    <d v="2022-08-18T00:00:00"/>
    <x v="1"/>
    <n v="14104286"/>
    <n v="44791"/>
    <s v="DEKI|215607"/>
    <s v="BOM ASSY. BOARD CLAMP FOIL 500MM (TXT)"/>
    <n v="2"/>
    <n v="2"/>
    <n v="2929.2"/>
    <s v="CNY"/>
    <n v="1.163"/>
    <n v="2929.2"/>
    <n v="3406.6596"/>
    <s v="C66BJS-SMT SERVICE"/>
    <s v="Junfeng Electronic Control Technology (Dalian) Co."/>
    <s v="Same"/>
    <n v="906047"/>
    <n v="0"/>
    <s v="309ASY INV-PTS SALES"/>
    <n v="0"/>
    <s v="C66BJS20220801"/>
    <n v="951177"/>
    <s v="钧风电控科技（大连）有限责任公司"/>
    <n v="0"/>
    <x v="3"/>
    <x v="4"/>
    <s v="Q2"/>
    <x v="3"/>
    <x v="1"/>
  </r>
  <r>
    <s v="ESHL"/>
    <s v="SHA"/>
    <x v="2"/>
    <d v="2022-08-19T00:00:00"/>
    <x v="0"/>
    <n v="14104287"/>
    <n v="44792"/>
    <s v="YMCT|KHJ-MC200-00"/>
    <s v="SS TAPE FEEDER 12/16mm"/>
    <n v="4"/>
    <n v="4"/>
    <n v="17699.12"/>
    <s v="CNY"/>
    <n v="1.163"/>
    <n v="17699.12"/>
    <n v="20584.076559999998"/>
    <s v="C66SHA-SERVICE GROUP"/>
    <s v="Shenzhen Lekaidi Trading Co., LTD"/>
    <s v="Same"/>
    <n v="906055"/>
    <n v="10761.34"/>
    <s v="309ASY INV-PTS SALES"/>
    <n v="0"/>
    <n v="0"/>
    <n v="952141"/>
    <s v="深圳市乐凯迪贸易有限公司"/>
    <n v="0"/>
    <x v="3"/>
    <x v="4"/>
    <s v="Q2"/>
    <x v="3"/>
    <x v="3"/>
  </r>
  <r>
    <s v="ESHL"/>
    <s v="SHA"/>
    <x v="0"/>
    <d v="2022-08-19T00:00:00"/>
    <x v="0"/>
    <n v="14104287"/>
    <n v="44792"/>
    <s v="YMCT|KHN-M7710-A4"/>
    <s v="NOZZLE 301A ASSY"/>
    <n v="10"/>
    <n v="10"/>
    <n v="6637.17"/>
    <s v="CNY"/>
    <n v="1.163"/>
    <n v="6637.17"/>
    <n v="7719.0287100000005"/>
    <s v="C66SHA-SERVICE GROUP"/>
    <s v="Shenzhen Lekaidi Trading Co., LTD"/>
    <s v="Same"/>
    <n v="906055"/>
    <n v="3500"/>
    <s v="309ASY INV-PTS SALES"/>
    <n v="0"/>
    <n v="0"/>
    <n v="952141"/>
    <s v="深圳市乐凯迪贸易有限公司"/>
    <n v="0"/>
    <x v="3"/>
    <x v="4"/>
    <s v="Q2"/>
    <x v="3"/>
    <x v="3"/>
  </r>
  <r>
    <s v="ESHL"/>
    <s v="SHA"/>
    <x v="2"/>
    <d v="2022-08-19T00:00:00"/>
    <x v="0"/>
    <n v="14104288"/>
    <n v="44792"/>
    <s v="YMCT|KHJ-MC100-00"/>
    <s v="SS TAPE FEEDER 8mm"/>
    <n v="10"/>
    <n v="10"/>
    <n v="29106.19"/>
    <s v="CNY"/>
    <n v="1.163"/>
    <n v="29106.19"/>
    <n v="33850.498970000001"/>
    <s v="C66SHA-SERVICE GROUP"/>
    <s v="Ningbo Laneng Electronics Co.,Ltd."/>
    <s v="Same"/>
    <n v="906056"/>
    <n v="19758.650000000001"/>
    <s v="309ASY INV-PTS SALES"/>
    <n v="0"/>
    <n v="0"/>
    <n v="952150"/>
    <s v="宁波朗能电子有限公司"/>
    <n v="0"/>
    <x v="3"/>
    <x v="4"/>
    <s v="Q2"/>
    <x v="3"/>
    <x v="3"/>
  </r>
  <r>
    <s v="ESHL"/>
    <s v="XIY"/>
    <x v="3"/>
    <d v="2022-08-22T00:00:00"/>
    <x v="0"/>
    <n v="13100233"/>
    <n v="44795"/>
    <s v="YMCT|REPAIR CHARGE"/>
    <s v="REPAIR CHARGE"/>
    <n v="1"/>
    <n v="1"/>
    <n v="14159.29"/>
    <s v="CNY"/>
    <n v="1.163"/>
    <n v="14159.29"/>
    <n v="16467.254270000001"/>
    <s v="C66XIY-SERVICE GROUP"/>
    <s v="Huanic Corporation"/>
    <s v="Same"/>
    <n v="906057"/>
    <n v="0"/>
    <s v="309ASY INV-CONTRACT"/>
    <n v="0"/>
    <n v="0"/>
    <n v="0"/>
    <s v="西安华科光电有限公司"/>
    <n v="0"/>
    <x v="3"/>
    <x v="4"/>
    <s v="Q2"/>
    <x v="3"/>
    <x v="2"/>
  </r>
  <r>
    <s v="ESHL"/>
    <s v="SHA"/>
    <x v="2"/>
    <d v="2022-08-23T00:00:00"/>
    <x v="0"/>
    <n v="14104289"/>
    <n v="44796"/>
    <s v="YMCT|KHJ-MC400-00"/>
    <s v="SS TAPE FEEDER 24mm"/>
    <n v="2"/>
    <n v="2"/>
    <n v="8669.0300000000007"/>
    <s v="CNY"/>
    <n v="1.163"/>
    <n v="8669.0300000000007"/>
    <n v="10082.081890000001"/>
    <s v="C66SHA-SERVICE GROUP"/>
    <s v="NINGBO WISH ELECTRONIC TECHNOLOGY CO., LTD."/>
    <s v="Same"/>
    <n v="906059"/>
    <n v="6249.22"/>
    <s v="309ASY INV-PTS SALES"/>
    <n v="0"/>
    <n v="0"/>
    <n v="958194"/>
    <s v="宁波万芯诚电子科技有限公司"/>
    <n v="0"/>
    <x v="3"/>
    <x v="4"/>
    <s v="Q2"/>
    <x v="3"/>
    <x v="3"/>
  </r>
  <r>
    <s v="ESHL"/>
    <s v="SHA"/>
    <x v="2"/>
    <d v="2022-08-23T00:00:00"/>
    <x v="0"/>
    <n v="14104289"/>
    <n v="44796"/>
    <s v="YMCT|KHJ-MC500-00"/>
    <s v="SS TAPE FEEDER 32mm"/>
    <n v="1"/>
    <n v="1"/>
    <n v="5443.36"/>
    <s v="CNY"/>
    <n v="1.163"/>
    <n v="5443.36"/>
    <n v="6330.6276799999996"/>
    <s v="C66SHA-SERVICE GROUP"/>
    <s v="NINGBO WISH ELECTRONIC TECHNOLOGY CO., LTD."/>
    <s v="Same"/>
    <n v="906059"/>
    <n v="3788.5"/>
    <s v="309ASY INV-PTS SALES"/>
    <n v="0"/>
    <n v="0"/>
    <n v="958194"/>
    <s v="宁波万芯诚电子科技有限公司"/>
    <n v="0"/>
    <x v="3"/>
    <x v="4"/>
    <s v="Q2"/>
    <x v="3"/>
    <x v="3"/>
  </r>
  <r>
    <s v="ESHL"/>
    <s v="BJS"/>
    <x v="2"/>
    <d v="2022-08-29T00:00:00"/>
    <x v="0"/>
    <n v="14104290"/>
    <n v="44802"/>
    <s v="YMCT|KHJ-MC200-00"/>
    <s v="SS TAPE FEEDER 12/16mm"/>
    <n v="3"/>
    <n v="3"/>
    <n v="11445.13"/>
    <s v="CNY"/>
    <n v="1.163"/>
    <n v="11445.13"/>
    <n v="13310.68619"/>
    <s v="C66BJS-SMT SERVICE"/>
    <s v="SOJO Electric (Hefei) Co., Ltd."/>
    <s v="Same"/>
    <n v="906058"/>
    <n v="8669.25"/>
    <s v="309ASY INV-PTS SALES"/>
    <n v="0"/>
    <s v="C66-BJS-20220728"/>
    <n v="966106"/>
    <s v="双杰电气合肥有限公司"/>
    <n v="0"/>
    <x v="3"/>
    <x v="4"/>
    <s v="Q2"/>
    <x v="3"/>
    <x v="1"/>
  </r>
  <r>
    <s v="ESHL"/>
    <s v="SHA"/>
    <x v="0"/>
    <d v="2022-08-29T00:00:00"/>
    <x v="0"/>
    <n v="14104291"/>
    <n v="44802"/>
    <s v="YMCT|KHY-M712S-A0"/>
    <s v="SHAFT 2 SPARE"/>
    <n v="1"/>
    <n v="1"/>
    <n v="3980.53"/>
    <s v="CNY"/>
    <n v="1.163"/>
    <n v="3980.53"/>
    <n v="4629.3563899999999"/>
    <s v="C66SHA-SERVICE GROUP"/>
    <s v="Hangzhou Bozhou Electric Appliance Co., Ltd."/>
    <s v="Same"/>
    <n v="906060"/>
    <n v="2038.5"/>
    <s v="309ASY INV-PTS SALES"/>
    <n v="0"/>
    <n v="0"/>
    <n v="966130"/>
    <s v="杭州博洲电器有限公司"/>
    <n v="0"/>
    <x v="3"/>
    <x v="4"/>
    <s v="Q2"/>
    <x v="3"/>
    <x v="3"/>
  </r>
  <r>
    <s v="ESHL"/>
    <s v="SZX"/>
    <x v="0"/>
    <d v="2022-08-29T00:00:00"/>
    <x v="0"/>
    <n v="14104292"/>
    <n v="44802"/>
    <s v="YMCT|KHJ-MC1AA-00"/>
    <s v="SWITCH OPERATION"/>
    <n v="20"/>
    <n v="20"/>
    <n v="3274.34"/>
    <s v="CNY"/>
    <n v="1.163"/>
    <n v="3274.34"/>
    <n v="3808.0574200000001"/>
    <s v="C66SZX-SMT SERVICE"/>
    <s v="Hai Xin Technology(ShenZhen) Company Limited."/>
    <s v="Same"/>
    <n v="906062"/>
    <n v="1840"/>
    <s v="309ASY INV-PTS SALES"/>
    <n v="0"/>
    <n v="0"/>
    <n v="966141"/>
    <s v="海星科技（深圳）有限公司"/>
    <n v="0"/>
    <x v="3"/>
    <x v="4"/>
    <s v="Q2"/>
    <x v="3"/>
    <x v="0"/>
  </r>
  <r>
    <s v="ESHL"/>
    <s v="SZX"/>
    <x v="0"/>
    <d v="2022-08-29T00:00:00"/>
    <x v="0"/>
    <n v="14104292"/>
    <n v="44802"/>
    <s v="YMCT|KHY-M3T22-01"/>
    <s v="SHOCK ABSORBERS"/>
    <n v="8"/>
    <n v="8"/>
    <n v="6017.7"/>
    <s v="CNY"/>
    <n v="1.163"/>
    <n v="6017.7"/>
    <n v="6998.5851000000002"/>
    <s v="C66SZX-SMT SERVICE"/>
    <s v="Hai Xin Technology(ShenZhen) Company Limited."/>
    <s v="Same"/>
    <n v="906062"/>
    <n v="3280"/>
    <s v="309ASY INV-PTS SALES"/>
    <n v="0"/>
    <n v="0"/>
    <n v="966141"/>
    <s v="海星科技（深圳）有限公司"/>
    <n v="0"/>
    <x v="3"/>
    <x v="4"/>
    <s v="Q2"/>
    <x v="3"/>
    <x v="0"/>
  </r>
  <r>
    <s v="ESHL"/>
    <s v="BJS"/>
    <x v="2"/>
    <d v="2022-08-29T00:00:00"/>
    <x v="0"/>
    <n v="14104293"/>
    <n v="44802"/>
    <s v="YMCT|KHJ-MC200-00"/>
    <s v="SS TAPE FEEDER 12/16mm"/>
    <n v="3"/>
    <n v="3"/>
    <n v="11445.13"/>
    <s v="CNY"/>
    <n v="1.163"/>
    <n v="11445.13"/>
    <n v="13310.68619"/>
    <s v="C66BJS-SMT SERVICE"/>
    <s v="SOJO Electric (Hefei) Co., Ltd."/>
    <s v="Anhui Zhiyuan Digital Technology Co., Ltd."/>
    <n v="906061"/>
    <n v="8669.25"/>
    <s v="309ASY INV-PTS SALES"/>
    <n v="0"/>
    <s v="C66-BJS-20220728"/>
    <n v="967113"/>
    <s v="安徽智远数字科技有限公司"/>
    <n v="0"/>
    <x v="3"/>
    <x v="4"/>
    <s v="Q2"/>
    <x v="3"/>
    <x v="1"/>
  </r>
  <r>
    <s v="ESHL"/>
    <s v="SHA"/>
    <x v="1"/>
    <d v="2022-09-06T00:00:00"/>
    <x v="0"/>
    <n v="12101198"/>
    <n v="44810"/>
    <s v="YMCT|REPAIR CHARGE"/>
    <s v="REPAIR CHARGE"/>
    <n v="1"/>
    <n v="1"/>
    <n v="14237.17"/>
    <s v="CNY"/>
    <n v="1.135"/>
    <n v="14237.17"/>
    <n v="16159.18795"/>
    <s v="C66SHA-SERVICE GROUP"/>
    <s v="Suzhou Inovance Technology Co Ltd"/>
    <s v="Same"/>
    <n v="906067"/>
    <n v="0"/>
    <s v="309ASY INV-NON-CON-V"/>
    <n v="0"/>
    <n v="0"/>
    <n v="0"/>
    <s v="苏州汇川技术有限公司"/>
    <n v="0"/>
    <x v="3"/>
    <x v="5"/>
    <s v="Q2"/>
    <x v="3"/>
    <x v="3"/>
  </r>
  <r>
    <s v="ESHL"/>
    <s v="SHA"/>
    <x v="1"/>
    <d v="2022-09-06T00:00:00"/>
    <x v="0"/>
    <n v="12101199"/>
    <n v="44810"/>
    <s v="YMCT|REPAIR CHARGE"/>
    <s v="REPAIR CHARGE"/>
    <n v="1"/>
    <n v="1"/>
    <n v="8211.5"/>
    <s v="CNY"/>
    <n v="1.135"/>
    <n v="8211.5"/>
    <n v="9320.0524999999998"/>
    <s v="C66SHA-SERVICE GROUP"/>
    <s v="Zhejiang Jinzixing Electric Co., Ltd."/>
    <s v="Same"/>
    <n v="906068"/>
    <n v="0"/>
    <s v="309ASY INV-NON-CON-V"/>
    <n v="0"/>
    <n v="0"/>
    <n v="0"/>
    <s v="浙江金子星电子有限公司"/>
    <n v="0"/>
    <x v="3"/>
    <x v="5"/>
    <s v="Q2"/>
    <x v="3"/>
    <x v="3"/>
  </r>
  <r>
    <s v="ESHL"/>
    <s v="SHA"/>
    <x v="1"/>
    <d v="2022-09-06T00:00:00"/>
    <x v="0"/>
    <n v="12101200"/>
    <n v="44810"/>
    <s v="YMCT|REPAIR CHARGE"/>
    <s v="REPAIR CHARGE"/>
    <n v="3"/>
    <n v="3"/>
    <n v="100884.96"/>
    <s v="CNY"/>
    <n v="1.135"/>
    <n v="100884.96"/>
    <n v="114504.4296"/>
    <s v="C66SHA-SERVICE GROUP"/>
    <s v="Yupont Electric Intelligent Equipment (Jiaxing) Co"/>
    <s v="Same"/>
    <n v="906069"/>
    <n v="0"/>
    <s v="309ASY INV-NON-CON-V"/>
    <n v="0"/>
    <n v="0"/>
    <n v="0"/>
    <s v="煜邦电力智能装备(嘉兴)有限公司"/>
    <n v="0"/>
    <x v="3"/>
    <x v="5"/>
    <s v="Q2"/>
    <x v="3"/>
    <x v="3"/>
  </r>
  <r>
    <s v="ESHL"/>
    <s v="SHA"/>
    <x v="0"/>
    <d v="2022-09-06T00:00:00"/>
    <x v="0"/>
    <n v="14104294"/>
    <n v="44810"/>
    <s v="YMCT|KHY-M9129-00"/>
    <s v="BELT 1 CONVEYOR"/>
    <n v="2"/>
    <n v="2"/>
    <n v="426.55"/>
    <s v="CNY"/>
    <n v="1.135"/>
    <n v="426.55"/>
    <n v="484.13425000000001"/>
    <s v="C66SHA-SERVICE GROUP"/>
    <s v="Suzhou W&amp;E Technology Co., Ltd"/>
    <s v="Same"/>
    <n v="906063"/>
    <n v="220"/>
    <s v="309ASY INV-PTS SALES"/>
    <n v="0"/>
    <n v="0"/>
    <n v="974175"/>
    <s v="苏州万易通讯科技有限公司"/>
    <n v="0"/>
    <x v="3"/>
    <x v="5"/>
    <s v="Q2"/>
    <x v="3"/>
    <x v="3"/>
  </r>
  <r>
    <s v="ESHL"/>
    <s v="SHA"/>
    <x v="0"/>
    <d v="2022-09-06T00:00:00"/>
    <x v="0"/>
    <n v="14104295"/>
    <n v="44810"/>
    <s v="YMCT|KHY-M712S-A0"/>
    <s v="SHAFT 2 SPARE"/>
    <n v="1"/>
    <n v="1"/>
    <n v="3656.64"/>
    <s v="CNY"/>
    <n v="1.135"/>
    <n v="3656.64"/>
    <n v="4150.2864"/>
    <s v="C66SHA-SERVICE GROUP"/>
    <s v="Tiecheng Information Technology (Taizhou) Co., LTD"/>
    <s v="Same"/>
    <n v="906064"/>
    <n v="2038.5"/>
    <s v="309ASY INV-PTS SALES"/>
    <n v="0"/>
    <n v="0"/>
    <n v="974177"/>
    <s v="铁城信息科技（台州）有限公司"/>
    <n v="0"/>
    <x v="3"/>
    <x v="5"/>
    <s v="Q2"/>
    <x v="3"/>
    <x v="3"/>
  </r>
  <r>
    <s v="ESHL"/>
    <s v="SHA"/>
    <x v="0"/>
    <d v="2022-09-06T00:00:00"/>
    <x v="0"/>
    <n v="14104296"/>
    <n v="44810"/>
    <s v="YMCT|95307-06600"/>
    <s v="NUT HEXAGON"/>
    <n v="2"/>
    <n v="2"/>
    <n v="8.85"/>
    <s v="CNY"/>
    <n v="1.135"/>
    <n v="8.85"/>
    <n v="10.044750000000001"/>
    <s v="C66SHA-SERVICE GROUP"/>
    <s v="Suzhou Inovance Technology Co Ltd"/>
    <s v="Same"/>
    <n v="906065"/>
    <n v="2"/>
    <s v="309ASY INV-PTS SALES"/>
    <n v="0"/>
    <n v="0"/>
    <n v="974179"/>
    <s v="苏州汇川技术有限公司"/>
    <n v="0"/>
    <x v="3"/>
    <x v="5"/>
    <s v="Q2"/>
    <x v="3"/>
    <x v="3"/>
  </r>
  <r>
    <s v="ESHL"/>
    <s v="SHA"/>
    <x v="0"/>
    <d v="2022-09-06T00:00:00"/>
    <x v="0"/>
    <n v="14104296"/>
    <n v="44810"/>
    <s v="YMCT|KKE-M652J-00"/>
    <s v="CYLINDER ANC ASSY"/>
    <n v="1"/>
    <n v="1"/>
    <n v="2153.1"/>
    <s v="CNY"/>
    <n v="1.135"/>
    <n v="2153.1"/>
    <n v="2443.7685000000001"/>
    <s v="C66SHA-SERVICE GROUP"/>
    <s v="Suzhou Inovance Technology Co Ltd"/>
    <s v="Same"/>
    <n v="906065"/>
    <n v="912"/>
    <s v="309ASY INV-PTS SALES"/>
    <n v="0"/>
    <n v="0"/>
    <n v="974179"/>
    <s v="苏州汇川技术有限公司"/>
    <n v="0"/>
    <x v="3"/>
    <x v="5"/>
    <s v="Q2"/>
    <x v="3"/>
    <x v="3"/>
  </r>
  <r>
    <s v="ESHL"/>
    <s v="SHA"/>
    <x v="0"/>
    <d v="2022-09-06T00:00:00"/>
    <x v="0"/>
    <n v="14104296"/>
    <n v="44810"/>
    <s v="YMCT|90990-31J006"/>
    <s v="BOLT SHOULDER"/>
    <n v="2"/>
    <n v="2"/>
    <n v="90.27"/>
    <s v="CNY"/>
    <n v="1.135"/>
    <n v="90.27"/>
    <n v="102.45644999999999"/>
    <s v="C66SHA-SERVICE GROUP"/>
    <s v="Suzhou Inovance Technology Co Ltd"/>
    <s v="Same"/>
    <n v="906065"/>
    <n v="34"/>
    <s v="309ASY INV-PTS SALES"/>
    <n v="0"/>
    <n v="0"/>
    <n v="974179"/>
    <s v="苏州汇川技术有限公司"/>
    <n v="0"/>
    <x v="3"/>
    <x v="5"/>
    <s v="Q2"/>
    <x v="3"/>
    <x v="3"/>
  </r>
  <r>
    <s v="ESHL"/>
    <s v="SHA"/>
    <x v="0"/>
    <d v="2022-09-06T00:00:00"/>
    <x v="0"/>
    <n v="14104297"/>
    <n v="44810"/>
    <s v="YMCT|KMG-M7850-00"/>
    <s v="SC MOTOR ASSY."/>
    <n v="1"/>
    <n v="1"/>
    <n v="0"/>
    <s v="CNY"/>
    <n v="1.135"/>
    <n v="0"/>
    <n v="0"/>
    <s v="C66SHA-SERVICE GROUP"/>
    <s v="Suzhou Inovance Technology Co Ltd"/>
    <s v="Same"/>
    <n v="906066"/>
    <n v="6587"/>
    <s v="309ASY INV-PTS SALES"/>
    <n v="0"/>
    <n v="0"/>
    <n v="974180"/>
    <s v="苏州汇川技术有限公司"/>
    <n v="0"/>
    <x v="3"/>
    <x v="5"/>
    <s v="Q2"/>
    <x v="3"/>
    <x v="3"/>
  </r>
  <r>
    <s v="ESHL"/>
    <s v="SHA"/>
    <x v="0"/>
    <d v="2022-09-07T00:00:00"/>
    <x v="1"/>
    <n v="14104298"/>
    <n v="44811"/>
    <s v="ZZZZ|Feeder table(24 slot)"/>
    <s v="Feeder table"/>
    <n v="2"/>
    <n v="2"/>
    <n v="0"/>
    <s v="CNY"/>
    <n v="1.135"/>
    <n v="0"/>
    <n v="0"/>
    <s v="C66SHA-SERVICE GROUP"/>
    <s v="Yupont Electric Intelligent Equipment (Jiaxing) Co"/>
    <s v="Same"/>
    <n v="906070"/>
    <n v="26500"/>
    <s v="309ASY INV-PTS SALES"/>
    <n v="0"/>
    <n v="0"/>
    <n v="975179"/>
    <s v="煜邦电力智能装备(嘉兴)有限公司"/>
    <n v="0"/>
    <x v="3"/>
    <x v="5"/>
    <s v="Q2"/>
    <x v="3"/>
    <x v="3"/>
  </r>
  <r>
    <s v="ESHL"/>
    <s v="SHA"/>
    <x v="0"/>
    <d v="2022-09-09T00:00:00"/>
    <x v="0"/>
    <n v="14104299"/>
    <n v="44813"/>
    <s v="YMCT|KGY-M71BA-A0"/>
    <s v="METAL SQUEEGEE M (L: 300mm)"/>
    <n v="1"/>
    <n v="1"/>
    <n v="4866.37"/>
    <s v="CNY"/>
    <n v="1.135"/>
    <n v="4866.37"/>
    <n v="5523.3299500000003"/>
    <s v="C66SHA-SERVICE GROUP"/>
    <s v="Zhejiang Jinlong Electrical Machinery Stock Co.,LT"/>
    <s v="Same"/>
    <n v="906071"/>
    <n v="2342.52"/>
    <s v="309ASY INV-PTS SALES"/>
    <n v="0"/>
    <n v="0"/>
    <n v="977105"/>
    <s v="浙江金龙电机股份有限公司"/>
    <n v="0"/>
    <x v="3"/>
    <x v="5"/>
    <s v="Q2"/>
    <x v="3"/>
    <x v="3"/>
  </r>
  <r>
    <s v="ESHL"/>
    <s v="SHA"/>
    <x v="0"/>
    <d v="2022-09-09T00:00:00"/>
    <x v="0"/>
    <n v="14104299"/>
    <n v="44813"/>
    <s v="YMCT|KHN-M7710-A4"/>
    <s v="NOZZLE 301A ASSY"/>
    <n v="2"/>
    <n v="2"/>
    <n v="1513.27"/>
    <s v="CNY"/>
    <n v="1.135"/>
    <n v="1513.27"/>
    <n v="1717.5614499999999"/>
    <s v="C66SHA-SERVICE GROUP"/>
    <s v="Zhejiang Jinlong Electrical Machinery Stock Co.,LT"/>
    <s v="Same"/>
    <n v="906071"/>
    <n v="700"/>
    <s v="309ASY INV-PTS SALES"/>
    <n v="0"/>
    <n v="0"/>
    <n v="977105"/>
    <s v="浙江金龙电机股份有限公司"/>
    <n v="0"/>
    <x v="3"/>
    <x v="5"/>
    <s v="Q2"/>
    <x v="3"/>
    <x v="3"/>
  </r>
  <r>
    <s v="ESHL"/>
    <s v="SZX"/>
    <x v="0"/>
    <d v="2022-09-14T00:00:00"/>
    <x v="0"/>
    <n v="14104300"/>
    <n v="44818"/>
    <s v="YMCT|KHN-M77BJ-A0"/>
    <s v="NOZZLE 30BJ ASSY."/>
    <n v="1"/>
    <n v="1"/>
    <n v="4300"/>
    <s v="CNY"/>
    <n v="1.135"/>
    <n v="4300"/>
    <n v="4880.5"/>
    <s v="C66SZX-SMT SERVICE"/>
    <s v="FUJI ELECTRIC (SHENZHEN) CO., LTD"/>
    <s v="Same"/>
    <n v="906072"/>
    <n v="3318"/>
    <s v="309ASY INV-PTS SALES"/>
    <n v="0"/>
    <s v="订单号：4500144858"/>
    <n v="981195"/>
    <s v="富士电机（深圳）有限公司"/>
    <n v="0"/>
    <x v="3"/>
    <x v="5"/>
    <s v="Q2"/>
    <x v="3"/>
    <x v="0"/>
  </r>
  <r>
    <s v="ESHL"/>
    <s v="SZX"/>
    <x v="1"/>
    <d v="2022-09-15T00:00:00"/>
    <x v="2"/>
    <n v="12101201"/>
    <n v="44819"/>
    <s v="HELI|REPAIR CHARGE"/>
    <s v="REPAIR CHARGE"/>
    <n v="1"/>
    <n v="1"/>
    <n v="1415.93"/>
    <s v="CNY"/>
    <n v="1.135"/>
    <n v="1415.93"/>
    <n v="1607.0805500000001"/>
    <s v="C66SZX-SMT SERVICE"/>
    <s v="Flashbay （Huizhou） Electronics Ltd."/>
    <s v="Same"/>
    <n v="906076"/>
    <n v="0"/>
    <s v="309ASY INV-NON-CON"/>
    <n v="0"/>
    <n v="0"/>
    <n v="0"/>
    <s v="天目电子（惠州）有限公司"/>
    <n v="0"/>
    <x v="3"/>
    <x v="5"/>
    <s v="Q2"/>
    <x v="3"/>
    <x v="0"/>
  </r>
  <r>
    <s v="ESHL"/>
    <s v="SZX"/>
    <x v="1"/>
    <d v="2022-09-15T00:00:00"/>
    <x v="0"/>
    <n v="12101202"/>
    <n v="44819"/>
    <s v="YMCT|REPAIR CHARGE"/>
    <s v="REPAIR CHARGE"/>
    <n v="1"/>
    <n v="1"/>
    <n v="884.96"/>
    <s v="CNY"/>
    <n v="1.135"/>
    <n v="884.96"/>
    <n v="1004.4296000000001"/>
    <s v="C66SZX-SMT SERVICE"/>
    <s v="Dongguan Langqin Electronic Technology Co., Ltd."/>
    <s v="Same"/>
    <n v="906074"/>
    <n v="0"/>
    <s v="309ASY INV-NON-CON"/>
    <n v="0"/>
    <s v="C66SZ23220REV1"/>
    <n v="0"/>
    <s v="东莞朗勤电子科技有限公司"/>
    <n v="0"/>
    <x v="3"/>
    <x v="5"/>
    <s v="Q2"/>
    <x v="3"/>
    <x v="0"/>
  </r>
  <r>
    <s v="ESHL"/>
    <s v="SZX"/>
    <x v="0"/>
    <d v="2022-09-15T00:00:00"/>
    <x v="2"/>
    <n v="14104301"/>
    <n v="44819"/>
    <s v="HELI|5362"/>
    <s v="T/C Digitizer Module (TDM)"/>
    <n v="1"/>
    <n v="1"/>
    <n v="6194.69"/>
    <s v="CNY"/>
    <n v="1.135"/>
    <n v="6194.69"/>
    <n v="7030.9731499999998"/>
    <s v="C66SZX-SMT SERVICE"/>
    <s v="Flashbay （Huizhou） Electronics Ltd."/>
    <s v="Same"/>
    <n v="906075"/>
    <n v="3850"/>
    <s v="309ASY INV-PTS SALES"/>
    <n v="0"/>
    <n v="0"/>
    <n v="983162"/>
    <s v="天目电子（惠州）有限公司"/>
    <n v="0"/>
    <x v="3"/>
    <x v="5"/>
    <s v="Q2"/>
    <x v="3"/>
    <x v="0"/>
  </r>
  <r>
    <s v="ESHL"/>
    <s v="SZX"/>
    <x v="0"/>
    <d v="2022-09-15T00:00:00"/>
    <x v="0"/>
    <n v="14104302"/>
    <n v="44819"/>
    <s v="YMCT|KHY-M3T53-23"/>
    <s v="UPPER COVER 1 720"/>
    <n v="1"/>
    <n v="1"/>
    <n v="3982.3"/>
    <s v="CNY"/>
    <n v="1.135"/>
    <n v="3982.3"/>
    <n v="4519.9105"/>
    <s v="C66SZX-SMT SERVICE"/>
    <s v="Dongguan Langqin Electronic Technology Co., Ltd."/>
    <s v="Same"/>
    <n v="906073"/>
    <n v="2192"/>
    <s v="309ASY INV-PTS SALES"/>
    <n v="0"/>
    <n v="0"/>
    <n v="983159"/>
    <s v="东莞朗勤电子科技有限公司"/>
    <n v="0"/>
    <x v="3"/>
    <x v="5"/>
    <s v="Q2"/>
    <x v="3"/>
    <x v="0"/>
  </r>
  <r>
    <s v="ESHL"/>
    <s v="SZX"/>
    <x v="1"/>
    <d v="2022-09-19T00:00:00"/>
    <x v="0"/>
    <n v="12101203"/>
    <n v="44823"/>
    <s v="YMCT|REPAIR CHARGE"/>
    <s v="REPAIR CHARGE"/>
    <n v="1"/>
    <n v="1"/>
    <n v="884.96"/>
    <s v="CNY"/>
    <n v="1.135"/>
    <n v="884.96"/>
    <n v="1004.4296000000001"/>
    <s v="C66SZX-SMT SERVICE"/>
    <s v="Hai Xin Technology(ShenZhen) Company Limited."/>
    <s v="Same"/>
    <n v="906079"/>
    <n v="0"/>
    <s v="309ASY INV-NON-CON"/>
    <n v="0"/>
    <n v="0"/>
    <n v="0"/>
    <s v="海星科技（深圳）有限公司"/>
    <n v="0"/>
    <x v="3"/>
    <x v="5"/>
    <s v="Q2"/>
    <x v="3"/>
    <x v="0"/>
  </r>
  <r>
    <s v="ESHL"/>
    <s v="SZX"/>
    <x v="0"/>
    <d v="2022-09-20T00:00:00"/>
    <x v="0"/>
    <n v="14104303"/>
    <n v="44824"/>
    <s v="YMCT|KLA-M4255-30"/>
    <s v="FLASH DISK 2G"/>
    <n v="1"/>
    <n v="1"/>
    <n v="1592.92"/>
    <s v="CNY"/>
    <n v="1.135"/>
    <n v="1592.92"/>
    <n v="1807.9642000000001"/>
    <s v="C66SZX-SMT SERVICE"/>
    <s v="Hai Xin Technology(ShenZhen) Company Limited."/>
    <s v="Same"/>
    <n v="906078"/>
    <n v="750"/>
    <s v="309ASY INV-PTS SALES"/>
    <n v="0"/>
    <n v="0"/>
    <n v="987246"/>
    <s v="海星科技（深圳）有限公司"/>
    <n v="0"/>
    <x v="3"/>
    <x v="5"/>
    <s v="Q2"/>
    <x v="3"/>
    <x v="0"/>
  </r>
  <r>
    <s v="ESHL"/>
    <s v="SZX"/>
    <x v="0"/>
    <d v="2022-09-20T00:00:00"/>
    <x v="0"/>
    <n v="14104303"/>
    <n v="44824"/>
    <s v="YMCT|KHY-M9129-00"/>
    <s v="BELT 1 CONVEYOR"/>
    <n v="2"/>
    <n v="2"/>
    <n v="495.58"/>
    <s v="CNY"/>
    <n v="1.135"/>
    <n v="495.58"/>
    <n v="562.48329999999999"/>
    <s v="C66SZX-SMT SERVICE"/>
    <s v="Hai Xin Technology(ShenZhen) Company Limited."/>
    <s v="Same"/>
    <n v="906078"/>
    <n v="236"/>
    <s v="309ASY INV-PTS SALES"/>
    <n v="0"/>
    <n v="0"/>
    <n v="987246"/>
    <s v="海星科技（深圳）有限公司"/>
    <n v="0"/>
    <x v="3"/>
    <x v="5"/>
    <s v="Q2"/>
    <x v="3"/>
    <x v="0"/>
  </r>
  <r>
    <s v="ESHL"/>
    <s v="SZX"/>
    <x v="0"/>
    <d v="2022-09-20T00:00:00"/>
    <x v="0"/>
    <n v="14104304"/>
    <n v="44824"/>
    <s v="YMCT|90K65-611F04"/>
    <s v="AC SERVO MOTOR"/>
    <n v="1"/>
    <n v="1"/>
    <n v="6300"/>
    <s v="CNY"/>
    <n v="1.135"/>
    <n v="6300"/>
    <n v="7150.5"/>
    <s v="C66SZX-SMT SERVICE"/>
    <s v="Dongguan Cowell Optic Electronics Co., Ltd."/>
    <s v="Same"/>
    <n v="906077"/>
    <n v="3377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90K65-511403"/>
    <s v="AC SERVO MOTOR"/>
    <n v="1"/>
    <n v="1"/>
    <n v="5600"/>
    <s v="CNY"/>
    <n v="1.135"/>
    <n v="5600"/>
    <n v="6356"/>
    <s v="C66SZX-SMT SERVICE"/>
    <s v="Dongguan Cowell Optic Electronics Co., Ltd."/>
    <s v="Same"/>
    <n v="906077"/>
    <n v="2988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HY-M66E3-00"/>
    <s v="HNS Y-FLEX X1M"/>
    <n v="1"/>
    <n v="1"/>
    <n v="300"/>
    <s v="CNY"/>
    <n v="1.135"/>
    <n v="300"/>
    <n v="340.5"/>
    <s v="C66SZX-SMT SERVICE"/>
    <s v="Dongguan Cowell Optic Electronics Co., Ltd."/>
    <s v="Same"/>
    <n v="906077"/>
    <n v="147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HY-M66A6-00"/>
    <s v="HNS Y-FLEX X1P"/>
    <n v="1"/>
    <n v="1"/>
    <n v="650"/>
    <s v="CNY"/>
    <n v="1.135"/>
    <n v="650"/>
    <n v="737.75"/>
    <s v="C66SZX-SMT SERVICE"/>
    <s v="Dongguan Cowell Optic Electronics Co., Ltd."/>
    <s v="Same"/>
    <n v="906077"/>
    <n v="324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HY-M66K1-02"/>
    <s v="HNS X-FLEX CAM.EXT"/>
    <n v="1"/>
    <n v="1"/>
    <n v="3250"/>
    <s v="CNY"/>
    <n v="1.135"/>
    <n v="3250"/>
    <n v="3688.75"/>
    <s v="C66SZX-SMT SERVICE"/>
    <s v="Dongguan Cowell Optic Electronics Co., Ltd."/>
    <s v="Same"/>
    <n v="906077"/>
    <n v="1621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HY-M66K0-01"/>
    <s v="HNS Y-FLEX CAM.EXT"/>
    <n v="1"/>
    <n v="1"/>
    <n v="2700"/>
    <s v="CNY"/>
    <n v="1.135"/>
    <n v="2700"/>
    <n v="3064.5"/>
    <s v="C66SZX-SMT SERVICE"/>
    <s v="Dongguan Cowell Optic Electronics Co., Ltd."/>
    <s v="Same"/>
    <n v="906077"/>
    <n v="1344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HY-M9125-00"/>
    <s v="PLATE 2 GUIDE"/>
    <n v="4"/>
    <n v="4"/>
    <n v="8000"/>
    <s v="CNY"/>
    <n v="1.135"/>
    <n v="8000"/>
    <n v="9080"/>
    <s v="C66SZX-SMT SERVICE"/>
    <s v="Dongguan Cowell Optic Electronics Co., Ltd."/>
    <s v="Same"/>
    <n v="906077"/>
    <n v="4220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KL-M1767-00"/>
    <s v="HINGE RACK"/>
    <n v="10"/>
    <n v="10"/>
    <n v="4800"/>
    <s v="CNY"/>
    <n v="1.135"/>
    <n v="4800"/>
    <n v="5448"/>
    <s v="C66SZX-SMT SERVICE"/>
    <s v="Dongguan Cowell Optic Electronics Co., Ltd."/>
    <s v="Same"/>
    <n v="906077"/>
    <n v="2480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KL-M652L-00"/>
    <s v="CYLIDER LAT L ASSY"/>
    <n v="1"/>
    <n v="1"/>
    <n v="1650"/>
    <s v="CNY"/>
    <n v="1.135"/>
    <n v="1650"/>
    <n v="1872.75"/>
    <s v="C66SZX-SMT SERVICE"/>
    <s v="Dongguan Cowell Optic Electronics Co., Ltd."/>
    <s v="Same"/>
    <n v="906077"/>
    <n v="866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KL-M1780-00"/>
    <s v="PIN LINK"/>
    <n v="16"/>
    <n v="16"/>
    <n v="400"/>
    <s v="CNY"/>
    <n v="1.135"/>
    <n v="400"/>
    <n v="454"/>
    <s v="C66SZX-SMT SERVICE"/>
    <s v="Dongguan Cowell Optic Electronics Co., Ltd."/>
    <s v="Same"/>
    <n v="906077"/>
    <n v="208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KL-M1781-00"/>
    <s v="BUSH"/>
    <n v="36"/>
    <n v="36"/>
    <n v="144"/>
    <s v="CNY"/>
    <n v="1.135"/>
    <n v="144"/>
    <n v="163.44"/>
    <s v="C66SZX-SMT SERVICE"/>
    <s v="Dongguan Cowell Optic Electronics Co., Ltd."/>
    <s v="Same"/>
    <n v="906077"/>
    <n v="72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90440-01J020"/>
    <s v="CIRCLIP"/>
    <n v="36"/>
    <n v="36"/>
    <n v="72"/>
    <s v="CNY"/>
    <n v="1.135"/>
    <n v="72"/>
    <n v="81.72"/>
    <s v="C66SZX-SMT SERVICE"/>
    <s v="Dongguan Cowell Optic Electronics Co., Ltd."/>
    <s v="Same"/>
    <n v="906077"/>
    <n v="36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MF-M1864-00"/>
    <s v="BRACKET R STOPPER"/>
    <n v="2"/>
    <n v="2"/>
    <n v="100"/>
    <s v="CNY"/>
    <n v="1.135"/>
    <n v="100"/>
    <n v="113.5"/>
    <s v="C66SZX-SMT SERVICE"/>
    <s v="Dongguan Cowell Optic Electronics Co., Ltd."/>
    <s v="Same"/>
    <n v="906077"/>
    <n v="54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KL-M86A0-00"/>
    <s v="HAND SPARE ASSY."/>
    <n v="1"/>
    <n v="1"/>
    <n v="8700"/>
    <s v="CNY"/>
    <n v="1.135"/>
    <n v="8700"/>
    <n v="9874.5"/>
    <s v="C66SZX-SMT SERVICE"/>
    <s v="Dongguan Cowell Optic Electronics Co., Ltd."/>
    <s v="Same"/>
    <n v="906077"/>
    <n v="4644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KU-M1836-01"/>
    <s v="PLATE SENSOR"/>
    <n v="4"/>
    <n v="4"/>
    <n v="440"/>
    <s v="CNY"/>
    <n v="1.135"/>
    <n v="440"/>
    <n v="499.4"/>
    <s v="C66SZX-SMT SERVICE"/>
    <s v="Dongguan Cowell Optic Electronics Co., Ltd."/>
    <s v="Same"/>
    <n v="906077"/>
    <n v="212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MF-M1863-00"/>
    <s v="BRACKET L STOPPER"/>
    <n v="2"/>
    <n v="2"/>
    <n v="100"/>
    <s v="CNY"/>
    <n v="1.135"/>
    <n v="100"/>
    <n v="113.5"/>
    <s v="C66SZX-SMT SERVICE"/>
    <s v="Dongguan Cowell Optic Electronics Co., Ltd."/>
    <s v="Same"/>
    <n v="906077"/>
    <n v="54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90933-03J683"/>
    <s v="BRG.(F683ZZS)"/>
    <n v="16"/>
    <n v="16"/>
    <n v="880"/>
    <s v="CNY"/>
    <n v="1.135"/>
    <n v="880"/>
    <n v="998.8"/>
    <s v="C66SZX-SMT SERVICE"/>
    <s v="Dongguan Cowell Optic Electronics Co., Ltd."/>
    <s v="Same"/>
    <n v="906077"/>
    <n v="464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LF-M537G-20"/>
    <s v="CONTACTOR 1"/>
    <n v="4"/>
    <n v="4"/>
    <n v="1946.88"/>
    <s v="CNY"/>
    <n v="1.135"/>
    <n v="1946.88"/>
    <n v="2209.7088000000003"/>
    <s v="C66SZX-SMT SERVICE"/>
    <s v="Dongguan Cowell Optic Electronics Co., Ltd."/>
    <s v="Same"/>
    <n v="906077"/>
    <n v="636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LF-M537G-40"/>
    <s v="CONTACTOR 1"/>
    <n v="4"/>
    <n v="4"/>
    <n v="707.96"/>
    <s v="CNY"/>
    <n v="1.135"/>
    <n v="707.96"/>
    <n v="803.53460000000007"/>
    <s v="C66SZX-SMT SERVICE"/>
    <s v="Dongguan Cowell Optic Electronics Co., Ltd."/>
    <s v="Same"/>
    <n v="906077"/>
    <n v="472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1"/>
    <n v="14104304"/>
    <n v="44824"/>
    <s v="ZMTR|303OH"/>
    <s v="SPECIAL NOZZLE"/>
    <n v="5"/>
    <n v="5"/>
    <n v="6504.4"/>
    <s v="CNY"/>
    <n v="1.135"/>
    <n v="6504.4"/>
    <n v="7382.4939999999997"/>
    <s v="C66SZX-SMT SERVICE"/>
    <s v="Dongguan Cowell Optic Electronics Co., Ltd."/>
    <s v="Same"/>
    <n v="906077"/>
    <n v="2212.4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1"/>
    <n v="14104304"/>
    <n v="44824"/>
    <s v="ZMTR|303OH-W"/>
    <s v="SPECIAL NOZZLE"/>
    <n v="15"/>
    <n v="15"/>
    <n v="17256.599999999999"/>
    <s v="CNY"/>
    <n v="1.135"/>
    <n v="17256.599999999999"/>
    <n v="19586.240999999998"/>
    <s v="C66SZX-SMT SERVICE"/>
    <s v="Dongguan Cowell Optic Electronics Co., Ltd."/>
    <s v="Same"/>
    <n v="906077"/>
    <n v="4645.95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W4-M1750-21"/>
    <s v="PALLETS FOR ATS15"/>
    <n v="5"/>
    <n v="5"/>
    <n v="5752.2"/>
    <s v="CNY"/>
    <n v="1.135"/>
    <n v="5752.2"/>
    <n v="6528.7470000000003"/>
    <s v="C66SZX-SMT SERVICE"/>
    <s v="Dongguan Cowell Optic Electronics Co., Ltd."/>
    <s v="Same"/>
    <n v="906077"/>
    <n v="2400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1"/>
    <n v="14104304"/>
    <n v="44824"/>
    <s v="ZMTR|303MD-S"/>
    <s v="SPECIAL NOZZLE"/>
    <n v="10"/>
    <n v="10"/>
    <n v="12212.3"/>
    <s v="CNY"/>
    <n v="1.135"/>
    <n v="12212.3"/>
    <n v="13860.960499999999"/>
    <s v="C66SZX-SMT SERVICE"/>
    <s v="Dongguan Cowell Optic Electronics Co., Ltd."/>
    <s v="Same"/>
    <n v="906077"/>
    <n v="4424.8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1"/>
    <n v="14104304"/>
    <n v="44824"/>
    <s v="ZMTR|303G2"/>
    <s v="SPECIAL NOZZLE"/>
    <n v="5"/>
    <n v="5"/>
    <n v="6504.4"/>
    <s v="CNY"/>
    <n v="1.135"/>
    <n v="6504.4"/>
    <n v="7382.4939999999997"/>
    <s v="C66SZX-SMT SERVICE"/>
    <s v="Dongguan Cowell Optic Electronics Co., Ltd."/>
    <s v="Same"/>
    <n v="906077"/>
    <n v="2212.4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1"/>
    <n v="14104304"/>
    <n v="44824"/>
    <s v="ZMTR|303-PA"/>
    <s v="SPECIAL NOZZLE"/>
    <n v="10"/>
    <n v="10"/>
    <n v="13141.5"/>
    <s v="CNY"/>
    <n v="1.135"/>
    <n v="13141.5"/>
    <n v="14915.602500000001"/>
    <s v="C66SZX-SMT SERVICE"/>
    <s v="Dongguan Cowell Optic Electronics Co., Ltd."/>
    <s v="Same"/>
    <n v="906077"/>
    <n v="4424.8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MSOFT-TOK1781"/>
    <s v="CUSTOMIZED SOFT TOK1781"/>
    <n v="1"/>
    <n v="1"/>
    <n v="7079.65"/>
    <s v="CNY"/>
    <n v="1.135"/>
    <n v="7079.65"/>
    <n v="8035.4027499999993"/>
    <s v="C66SZX-SMT SERVICE"/>
    <s v="Dongguan Cowell Optic Electronics Co., Ltd."/>
    <s v="Same"/>
    <n v="906077"/>
    <n v="5196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GW-M4578-01"/>
    <s v="INDICATOR BOARD ASSY"/>
    <n v="6"/>
    <n v="6"/>
    <n v="11150.4"/>
    <s v="CNY"/>
    <n v="1.135"/>
    <n v="11150.4"/>
    <n v="12655.704"/>
    <s v="C66SZX-SMT SERVICE"/>
    <s v="Dongguan Cowell Optic Electronics Co., Ltd."/>
    <s v="Same"/>
    <n v="906077"/>
    <n v="4800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5"/>
    <n v="44824"/>
    <s v="YMCT|KLF-M537G-20"/>
    <s v="CONTACTOR 1"/>
    <n v="2"/>
    <n v="2"/>
    <n v="0"/>
    <s v="CNY"/>
    <n v="1.135"/>
    <n v="0"/>
    <n v="0"/>
    <s v="C66SZX-SMT SERVICE"/>
    <s v="Dongguan Cowell Optic Electronics Co., Ltd."/>
    <s v="Same"/>
    <n v="906080"/>
    <n v="318"/>
    <s v="309ASY INV-PTS SALES"/>
    <n v="0"/>
    <n v="0"/>
    <n v="988190"/>
    <s v="东莞高伟光学电子有限公司"/>
    <n v="0"/>
    <x v="3"/>
    <x v="5"/>
    <s v="Q2"/>
    <x v="3"/>
    <x v="0"/>
  </r>
  <r>
    <s v="ESHL"/>
    <s v="SZX"/>
    <x v="0"/>
    <d v="2022-09-20T00:00:00"/>
    <x v="0"/>
    <n v="14104305"/>
    <n v="44824"/>
    <s v="YMCT|KLF-M537G-40"/>
    <s v="CONTACTOR 1"/>
    <n v="2"/>
    <n v="2"/>
    <n v="0"/>
    <s v="CNY"/>
    <n v="1.135"/>
    <n v="0"/>
    <n v="0"/>
    <s v="C66SZX-SMT SERVICE"/>
    <s v="Dongguan Cowell Optic Electronics Co., Ltd."/>
    <s v="Same"/>
    <n v="906080"/>
    <n v="236"/>
    <s v="309ASY INV-PTS SALES"/>
    <n v="0"/>
    <n v="0"/>
    <n v="988190"/>
    <s v="东莞高伟光学电子有限公司"/>
    <n v="0"/>
    <x v="3"/>
    <x v="5"/>
    <s v="Q2"/>
    <x v="3"/>
    <x v="0"/>
  </r>
  <r>
    <s v="ESHL"/>
    <s v="SHA"/>
    <x v="1"/>
    <d v="2022-09-21T00:00:00"/>
    <x v="0"/>
    <n v="12101204"/>
    <n v="44825"/>
    <s v="YMCT|REPAIR CHARGE"/>
    <s v="REPAIR CHARGE"/>
    <n v="2"/>
    <n v="2"/>
    <n v="35398.230000000003"/>
    <s v="CNY"/>
    <n v="1.135"/>
    <n v="35398.230000000003"/>
    <n v="40176.991050000004"/>
    <s v="C66SHA-SERVICE GROUP"/>
    <s v="Shanghai Edge Light Industry Co.,Ltd"/>
    <s v="Same"/>
    <n v="906081"/>
    <n v="0"/>
    <s v="309ASY INV-NON-CON-V"/>
    <n v="0"/>
    <n v="0"/>
    <n v="0"/>
    <s v="上海边光实业有限公司"/>
    <n v="0"/>
    <x v="3"/>
    <x v="5"/>
    <s v="Q2"/>
    <x v="3"/>
    <x v="3"/>
  </r>
  <r>
    <s v="ESHL"/>
    <s v="SHA"/>
    <x v="1"/>
    <d v="2022-09-21T00:00:00"/>
    <x v="0"/>
    <n v="12101205"/>
    <n v="44825"/>
    <s v="YMCT|REPAIR CHARGE"/>
    <s v="REPAIR CHARGE"/>
    <n v="1"/>
    <n v="1"/>
    <n v="3119.47"/>
    <s v="CNY"/>
    <n v="1.135"/>
    <n v="3119.47"/>
    <n v="3540.59845"/>
    <s v="C66SHA-SERVICE GROUP"/>
    <s v="Shanghai Edge Light Industry Co.,Ltd"/>
    <s v="Same"/>
    <n v="906083"/>
    <n v="0"/>
    <s v="309ASY INV-NON-CON-V"/>
    <n v="0"/>
    <n v="0"/>
    <n v="0"/>
    <s v="上海边光实业有限公司"/>
    <n v="0"/>
    <x v="3"/>
    <x v="5"/>
    <s v="Q2"/>
    <x v="3"/>
    <x v="3"/>
  </r>
  <r>
    <s v="ESHL"/>
    <s v="SHA"/>
    <x v="3"/>
    <d v="2022-09-21T00:00:00"/>
    <x v="0"/>
    <n v="13100234"/>
    <n v="44825"/>
    <s v="YMCT|REPAIR CHARGE"/>
    <s v="REPAIR CHARGE"/>
    <n v="2"/>
    <n v="2"/>
    <n v="8495.58"/>
    <s v="CNY"/>
    <n v="1.135"/>
    <n v="8495.58"/>
    <n v="9642.4832999999999"/>
    <s v="C66SHA-SERVICE GROUP"/>
    <s v="Shanghai Edge Light Industry Co.,Ltd"/>
    <s v="Same"/>
    <n v="906082"/>
    <n v="0"/>
    <s v="309ASY INV-CONTRACT"/>
    <n v="0"/>
    <n v="0"/>
    <n v="0"/>
    <s v="上海边光实业有限公司"/>
    <n v="0"/>
    <x v="3"/>
    <x v="5"/>
    <s v="Q2"/>
    <x v="3"/>
    <x v="3"/>
  </r>
  <r>
    <s v="ESHL"/>
    <s v="SHA"/>
    <x v="0"/>
    <d v="2022-09-21T00:00:00"/>
    <x v="0"/>
    <n v="14104306"/>
    <n v="44825"/>
    <s v="YMCT|KHY-M7A16-01"/>
    <s v="COVER PRIZM"/>
    <n v="1"/>
    <n v="1"/>
    <n v="45.13"/>
    <s v="CNY"/>
    <n v="1.135"/>
    <n v="45.13"/>
    <n v="51.222550000000005"/>
    <s v="C66SHA-SERVICE GROUP"/>
    <s v="Shanghai Edge Light Industry Co.,Ltd"/>
    <s v="Same"/>
    <n v="906084"/>
    <n v="18"/>
    <s v="309ASY INV-PTS SALES"/>
    <n v="0"/>
    <n v="0"/>
    <n v="990122"/>
    <s v="上海边光实业有限公司"/>
    <n v="0"/>
    <x v="3"/>
    <x v="5"/>
    <s v="Q2"/>
    <x v="3"/>
    <x v="3"/>
  </r>
  <r>
    <s v="ESHL"/>
    <s v="SHA"/>
    <x v="0"/>
    <d v="2022-09-21T00:00:00"/>
    <x v="2"/>
    <n v="14104307"/>
    <n v="44825"/>
    <s v="HELI|4680C"/>
    <s v="RETAINING RING"/>
    <n v="1"/>
    <n v="1"/>
    <n v="77.88"/>
    <s v="CNY"/>
    <n v="1.135"/>
    <n v="77.88"/>
    <n v="88.393799999999999"/>
    <s v="C66SHA-SERVICE GROUP"/>
    <s v="FrSky Electronic Co., Ltd."/>
    <s v="Same"/>
    <n v="906087"/>
    <n v="50.01"/>
    <s v="309ASY INV-PTS SALES"/>
    <n v="0"/>
    <n v="0"/>
    <n v="990158"/>
    <s v="无锡睿思凯科技股份有限公司"/>
    <n v="0"/>
    <x v="3"/>
    <x v="5"/>
    <s v="Q2"/>
    <x v="3"/>
    <x v="3"/>
  </r>
  <r>
    <s v="ESHL"/>
    <s v="SHA"/>
    <x v="0"/>
    <d v="2022-09-21T00:00:00"/>
    <x v="2"/>
    <n v="14104307"/>
    <n v="44825"/>
    <s v="HELI|4681C"/>
    <s v="THRUST WASHER"/>
    <n v="1"/>
    <n v="1"/>
    <n v="63.72"/>
    <s v="CNY"/>
    <n v="1.135"/>
    <n v="63.72"/>
    <n v="72.322199999999995"/>
    <s v="C66SHA-SERVICE GROUP"/>
    <s v="FrSky Electronic Co., Ltd."/>
    <s v="Same"/>
    <n v="906087"/>
    <n v="40.6"/>
    <s v="309ASY INV-PTS SALES"/>
    <n v="0"/>
    <n v="0"/>
    <n v="990158"/>
    <s v="无锡睿思凯科技股份有限公司"/>
    <n v="0"/>
    <x v="3"/>
    <x v="5"/>
    <s v="Q2"/>
    <x v="3"/>
    <x v="3"/>
  </r>
  <r>
    <s v="ESHL"/>
    <s v="SHA"/>
    <x v="0"/>
    <d v="2022-09-21T00:00:00"/>
    <x v="2"/>
    <n v="14104307"/>
    <n v="44825"/>
    <s v="HELI|2978C"/>
    <s v="SHIM MC#3088A362"/>
    <n v="1"/>
    <n v="1"/>
    <n v="41.59"/>
    <s v="CNY"/>
    <n v="1.135"/>
    <n v="41.59"/>
    <n v="47.204650000000001"/>
    <s v="C66SHA-SERVICE GROUP"/>
    <s v="FrSky Electronic Co., Ltd."/>
    <s v="Same"/>
    <n v="906087"/>
    <n v="26.73"/>
    <s v="309ASY INV-PTS SALES"/>
    <n v="0"/>
    <n v="0"/>
    <n v="990158"/>
    <s v="无锡睿思凯科技股份有限公司"/>
    <n v="0"/>
    <x v="3"/>
    <x v="5"/>
    <s v="Q2"/>
    <x v="3"/>
    <x v="3"/>
  </r>
  <r>
    <s v="ESHL"/>
    <s v="SHA"/>
    <x v="0"/>
    <d v="2022-09-21T00:00:00"/>
    <x v="1"/>
    <n v="14104308"/>
    <n v="44825"/>
    <s v="ZMTR|Feeder table(60 slot)"/>
    <s v="Feeder table"/>
    <n v="2"/>
    <n v="2"/>
    <n v="0"/>
    <s v="CNY"/>
    <n v="1.135"/>
    <n v="0"/>
    <n v="0"/>
    <s v="C66SHA-SERVICE GROUP"/>
    <s v="Yupont Electric Intelligent Equipment (Jiaxing) Co"/>
    <s v="Same"/>
    <n v="906085"/>
    <n v="53000"/>
    <s v="309ASY INV-PTS SALES"/>
    <n v="0"/>
    <n v="0"/>
    <n v="990151"/>
    <s v="煜邦电力智能装备(嘉兴)有限公司"/>
    <n v="0"/>
    <x v="3"/>
    <x v="5"/>
    <s v="Q2"/>
    <x v="3"/>
    <x v="3"/>
  </r>
  <r>
    <s v="ESHL"/>
    <s v="SHA"/>
    <x v="0"/>
    <d v="2022-09-21T00:00:00"/>
    <x v="1"/>
    <n v="14104309"/>
    <n v="44825"/>
    <s v="ZMTR|LOCAL 1.2m MODIFICATION"/>
    <s v="LOCAL 1.2m MODIFICATION FOR YS."/>
    <n v="2"/>
    <n v="2"/>
    <n v="0"/>
    <s v="CNY"/>
    <n v="1.135"/>
    <n v="0"/>
    <n v="0"/>
    <s v="C66SHA-SERVICE GROUP"/>
    <s v="Shanghai Edge Light Industry Co.,Ltd"/>
    <s v="Same"/>
    <n v="906086"/>
    <n v="5238.9399999999996"/>
    <s v="309ASY INV-PTS SALES"/>
    <n v="0"/>
    <n v="0"/>
    <n v="990154"/>
    <s v="上海边光实业有限公司"/>
    <n v="0"/>
    <x v="3"/>
    <x v="5"/>
    <s v="Q2"/>
    <x v="3"/>
    <x v="3"/>
  </r>
  <r>
    <s v="ESHL"/>
    <s v="BJS"/>
    <x v="0"/>
    <d v="2022-09-22T00:00:00"/>
    <x v="1"/>
    <n v="14104310"/>
    <n v="44826"/>
    <s v="EMBE|AC-RK-005"/>
    <s v="Wave Shuttle 0.5mm Solder Pot Probe Kit (Formed with brackets)"/>
    <n v="5"/>
    <n v="5"/>
    <n v="6500"/>
    <s v="CNY"/>
    <n v="1.135"/>
    <n v="6500"/>
    <n v="7377.5"/>
    <s v="C66BJS-SMT SERVICE"/>
    <s v="Enics Electronics (Beijing) Co. Ltd"/>
    <s v="Same"/>
    <n v="906048"/>
    <n v="4300"/>
    <s v="309ASY INV-PTS SALES"/>
    <n v="0"/>
    <n v="110008402"/>
    <n v="991106"/>
    <s v="艾尼克斯电子（北京）有限公司"/>
    <n v="0"/>
    <x v="3"/>
    <x v="5"/>
    <s v="Q2"/>
    <x v="3"/>
    <x v="1"/>
  </r>
  <r>
    <s v="ESHL"/>
    <s v="SHA"/>
    <x v="0"/>
    <d v="2022-09-22T00:00:00"/>
    <x v="0"/>
    <n v="14104311"/>
    <n v="44826"/>
    <s v="YMCT|KMG-M91A3-00"/>
    <s v="BELT CONV.(2670)"/>
    <n v="6"/>
    <n v="6"/>
    <n v="907.96"/>
    <s v="CNY"/>
    <n v="1.135"/>
    <n v="907.96"/>
    <n v="1030.5346"/>
    <s v="C66SHA-SERVICE GROUP"/>
    <s v="Suzhou Yingke Industry Co.,Ltd."/>
    <s v="Same"/>
    <n v="906088"/>
    <n v="478.5"/>
    <s v="309ASY INV-PTS SALES"/>
    <n v="0"/>
    <n v="0"/>
    <n v="991191"/>
    <s v="苏州盈科实业有限公司"/>
    <n v="0"/>
    <x v="3"/>
    <x v="5"/>
    <s v="Q2"/>
    <x v="3"/>
    <x v="3"/>
  </r>
  <r>
    <s v="ESHL"/>
    <s v="SHA"/>
    <x v="0"/>
    <d v="2022-09-22T00:00:00"/>
    <x v="0"/>
    <n v="14104311"/>
    <n v="44826"/>
    <s v="YMCT|KMK-M917H-00"/>
    <s v="BELT CONVEYOR"/>
    <n v="6"/>
    <n v="6"/>
    <n v="345.13"/>
    <s v="CNY"/>
    <n v="1.135"/>
    <n v="345.13"/>
    <n v="391.72255000000001"/>
    <s v="C66SHA-SERVICE GROUP"/>
    <s v="Suzhou Yingke Industry Co.,Ltd."/>
    <s v="Same"/>
    <n v="906088"/>
    <n v="178.02"/>
    <s v="309ASY INV-PTS SALES"/>
    <n v="0"/>
    <n v="0"/>
    <n v="991191"/>
    <s v="苏州盈科实业有限公司"/>
    <n v="0"/>
    <x v="3"/>
    <x v="5"/>
    <s v="Q2"/>
    <x v="3"/>
    <x v="3"/>
  </r>
  <r>
    <s v="ESHL"/>
    <s v="SHA"/>
    <x v="0"/>
    <d v="2022-09-22T00:00:00"/>
    <x v="0"/>
    <n v="14104311"/>
    <n v="44826"/>
    <s v="YMCT|KMK-M9110-00"/>
    <s v="BELT CONVEYOR"/>
    <n v="6"/>
    <n v="6"/>
    <n v="382.3"/>
    <s v="CNY"/>
    <n v="1.135"/>
    <n v="382.3"/>
    <n v="433.91050000000001"/>
    <s v="C66SHA-SERVICE GROUP"/>
    <s v="Suzhou Yingke Industry Co.,Ltd."/>
    <s v="Same"/>
    <n v="906088"/>
    <n v="199.98"/>
    <s v="309ASY INV-PTS SALES"/>
    <n v="0"/>
    <n v="0"/>
    <n v="991191"/>
    <s v="苏州盈科实业有限公司"/>
    <n v="0"/>
    <x v="3"/>
    <x v="5"/>
    <s v="Q2"/>
    <x v="3"/>
    <x v="3"/>
  </r>
  <r>
    <s v="ESHL"/>
    <s v="SHA"/>
    <x v="3"/>
    <d v="2022-10-10T00:00:00"/>
    <x v="0"/>
    <n v="13100235"/>
    <n v="44844"/>
    <s v="YMCT|REPAIR CHARGE"/>
    <s v="REPAIR CHARGE"/>
    <n v="2"/>
    <n v="2"/>
    <n v="11327.43"/>
    <s v="CNY"/>
    <n v="1.1000000000000001"/>
    <n v="11327.43"/>
    <n v="12460.173000000001"/>
    <s v="C66SHA-SERVICE GROUP"/>
    <s v="NINGBO WISH ELECTRONIC TECHNOLOGY CO., LTD."/>
    <s v="Same"/>
    <n v="906092"/>
    <n v="0"/>
    <s v="309ASY INV-CONTRACT"/>
    <n v="0"/>
    <n v="0"/>
    <n v="0"/>
    <s v="宁波万芯诚电子科技有限公司"/>
    <n v="0"/>
    <x v="3"/>
    <x v="6"/>
    <s v="Q3"/>
    <x v="3"/>
    <x v="3"/>
  </r>
  <r>
    <s v="ESHL"/>
    <s v="XIY"/>
    <x v="3"/>
    <d v="2022-10-10T00:00:00"/>
    <x v="0"/>
    <n v="13100236"/>
    <n v="44844"/>
    <s v="YMCT|REPAIR CHARGE"/>
    <s v="REPAIR CHARGE"/>
    <n v="1"/>
    <n v="1"/>
    <n v="13274.34"/>
    <s v="CNY"/>
    <n v="1.1000000000000001"/>
    <n v="13274.34"/>
    <n v="14601.774000000001"/>
    <s v="C66XIY-SERVICE GROUP"/>
    <s v="Zhengzhou Jinfei Automotive Electrical Co., Ltd."/>
    <s v="Same"/>
    <n v="906091"/>
    <n v="0"/>
    <s v="309ASY INV-CONTRACT"/>
    <n v="0"/>
    <n v="0"/>
    <n v="0"/>
    <s v="郑州市锦飞汽车电气系统有限公司"/>
    <n v="0"/>
    <x v="3"/>
    <x v="6"/>
    <s v="Q3"/>
    <x v="3"/>
    <x v="2"/>
  </r>
  <r>
    <s v="ESHL"/>
    <s v="BJS"/>
    <x v="0"/>
    <d v="2022-10-10T00:00:00"/>
    <x v="2"/>
    <n v="14104312"/>
    <n v="44844"/>
    <s v="HELI|8129"/>
    <s v="CAPACITOR, 3 uF, 450VAC, 85C"/>
    <n v="4"/>
    <n v="4"/>
    <n v="1423.01"/>
    <s v="CNY"/>
    <n v="1.1000000000000001"/>
    <n v="1423.01"/>
    <n v="1565.3110000000001"/>
    <s v="C66BJS-SMT SERVICE"/>
    <s v="Nanning Goertek Trading Co., Ltd."/>
    <s v="Same"/>
    <n v="906089"/>
    <n v="766.19"/>
    <s v="309ASY INV-PTS SALES"/>
    <n v="0"/>
    <n v="2320009441"/>
    <n v="1002209"/>
    <s v="南宁歌尔贸易有限公司"/>
    <n v="0"/>
    <x v="3"/>
    <x v="6"/>
    <s v="Q3"/>
    <x v="3"/>
    <x v="1"/>
  </r>
  <r>
    <s v="ESHL"/>
    <s v="XIY"/>
    <x v="0"/>
    <d v="2022-10-10T00:00:00"/>
    <x v="0"/>
    <n v="14104313"/>
    <n v="44844"/>
    <s v="YMCT|KHJ-MC532-00"/>
    <s v="SPROCKET"/>
    <n v="1"/>
    <n v="1"/>
    <n v="53.98"/>
    <s v="CNY"/>
    <n v="1.1000000000000001"/>
    <n v="53.98"/>
    <n v="59.378"/>
    <s v="C66XIY-SERVICE GROUP"/>
    <s v="Xianyang Yudi Electronics Co., Ltd."/>
    <s v="Same"/>
    <n v="906090"/>
    <n v="23"/>
    <s v="309ASY INV-PTS SALES"/>
    <n v="0"/>
    <n v="0"/>
    <n v="1003157"/>
    <s v="咸阳宇迪电子有限公司"/>
    <n v="0"/>
    <x v="3"/>
    <x v="6"/>
    <s v="Q3"/>
    <x v="3"/>
    <x v="2"/>
  </r>
  <r>
    <s v="ESHL"/>
    <s v="XIY"/>
    <x v="0"/>
    <d v="2022-10-10T00:00:00"/>
    <x v="0"/>
    <n v="14104313"/>
    <n v="44844"/>
    <s v="YMCT|KHJ-MC53M-01"/>
    <s v="SUB-BUSH SPROCKET"/>
    <n v="1"/>
    <n v="1"/>
    <n v="189.38"/>
    <s v="CNY"/>
    <n v="1.1000000000000001"/>
    <n v="189.38"/>
    <n v="208.31800000000001"/>
    <s v="C66XIY-SERVICE GROUP"/>
    <s v="Xianyang Yudi Electronics Co., Ltd."/>
    <s v="Same"/>
    <n v="906090"/>
    <n v="70"/>
    <s v="309ASY INV-PTS SALES"/>
    <n v="0"/>
    <n v="0"/>
    <n v="1003157"/>
    <s v="咸阳宇迪电子有限公司"/>
    <n v="0"/>
    <x v="3"/>
    <x v="6"/>
    <s v="Q3"/>
    <x v="3"/>
    <x v="2"/>
  </r>
  <r>
    <s v="ESHL"/>
    <s v="BJS"/>
    <x v="1"/>
    <d v="2022-10-11T00:00:00"/>
    <x v="2"/>
    <n v="12101206"/>
    <n v="44845"/>
    <s v="HELI|REPAIR CHARGE"/>
    <s v="REPAIR CHARGE"/>
    <n v="1"/>
    <n v="1"/>
    <n v="2409.73"/>
    <s v="CNY"/>
    <n v="1.1000000000000001"/>
    <n v="2409.73"/>
    <n v="2650.7030000000004"/>
    <s v="C66BJS-SMT SERVICE"/>
    <s v="Shandong Xingang Electronic Technology Co., Ltd."/>
    <s v="Same"/>
    <n v="906093"/>
    <n v="0"/>
    <s v="309ASY INV-NON-CON"/>
    <n v="0"/>
    <s v="SVO-SMT-BJS-021207"/>
    <n v="0"/>
    <s v="山东新港电子科技有限公司"/>
    <n v="0"/>
    <x v="3"/>
    <x v="6"/>
    <s v="Q3"/>
    <x v="3"/>
    <x v="1"/>
  </r>
  <r>
    <s v="ESHL"/>
    <s v="SHA"/>
    <x v="3"/>
    <d v="2022-10-11T00:00:00"/>
    <x v="0"/>
    <n v="13100237"/>
    <n v="44845"/>
    <s v="YMCT|REPAIR CHARGE"/>
    <s v="REPAIR CHARGE"/>
    <n v="1"/>
    <n v="1"/>
    <n v="88495.58"/>
    <s v="CNY"/>
    <n v="1.1000000000000001"/>
    <n v="88495.58"/>
    <n v="97345.138000000006"/>
    <s v="C66SHA-SERVICE GROUP"/>
    <s v="Changzhou Tongbao Photo-electricity Manufacturing "/>
    <s v="Same"/>
    <n v="906094"/>
    <n v="0"/>
    <s v="309ASY INV-CONTRACT"/>
    <n v="0"/>
    <n v="0"/>
    <n v="0"/>
    <s v="常州通宝光电股份有限公司"/>
    <n v="0"/>
    <x v="3"/>
    <x v="6"/>
    <s v="Q3"/>
    <x v="3"/>
    <x v="3"/>
  </r>
  <r>
    <s v="ESHL"/>
    <s v="BJS"/>
    <x v="1"/>
    <d v="2022-10-13T00:00:00"/>
    <x v="1"/>
    <n v="12101207"/>
    <n v="44847"/>
    <s v="DEKI|REPAIR CHARGE"/>
    <s v="."/>
    <n v="1"/>
    <n v="1"/>
    <n v="3432.74"/>
    <s v="CNY"/>
    <n v="1.1000000000000001"/>
    <n v="3432.74"/>
    <n v="3776.0140000000001"/>
    <s v="C66BJS-SMT SERVICE"/>
    <s v="Yantai Asia Victory Automation Co.,Ltd"/>
    <s v="Same"/>
    <n v="906095"/>
    <n v="0"/>
    <s v="309ASY INV-NON-CON"/>
    <n v="0"/>
    <s v="SVO-SMT-BJS-021236"/>
    <n v="0"/>
    <s v="烟台亚新利自动控制有限公司"/>
    <n v="0"/>
    <x v="3"/>
    <x v="6"/>
    <s v="Q3"/>
    <x v="3"/>
    <x v="1"/>
  </r>
  <r>
    <s v="ESHL"/>
    <s v="SZX"/>
    <x v="3"/>
    <d v="2022-10-13T00:00:00"/>
    <x v="0"/>
    <n v="13100238"/>
    <n v="44847"/>
    <s v="YMCT|REPAIR CHARGE"/>
    <s v="REPAIR CHARGE"/>
    <n v="1"/>
    <n v="1"/>
    <n v="40265.49"/>
    <s v="CNY"/>
    <n v="1.1000000000000001"/>
    <n v="40265.49"/>
    <n v="44292.039000000004"/>
    <s v="C66SZX-SMT SERVICE"/>
    <s v="FUJI ELECTRIC (SHENZHEN) CO., LTD"/>
    <s v="Same"/>
    <n v="906097"/>
    <n v="0"/>
    <s v="309ASY INV-CONTRACT"/>
    <n v="0"/>
    <n v="0"/>
    <n v="0"/>
    <s v="富士电机（深圳）有限公司"/>
    <n v="0"/>
    <x v="3"/>
    <x v="6"/>
    <s v="Q3"/>
    <x v="3"/>
    <x v="0"/>
  </r>
  <r>
    <s v="ESHL"/>
    <s v="SHA"/>
    <x v="3"/>
    <d v="2022-10-17T00:00:00"/>
    <x v="0"/>
    <n v="13100239"/>
    <n v="44851"/>
    <s v="YMCT|REPAIR CHARGE"/>
    <s v="REPAIR CHARGE"/>
    <n v="1"/>
    <n v="1"/>
    <n v="20849.560000000001"/>
    <s v="CNY"/>
    <n v="1.1000000000000001"/>
    <n v="20849.560000000001"/>
    <n v="22934.516000000003"/>
    <s v="C66SHA-SERVICE GROUP"/>
    <s v="Xinyu Gan Feng Electronics Co., Ltd."/>
    <s v="Same"/>
    <n v="906098"/>
    <n v="0"/>
    <s v="309ASY INV-CONTRACT"/>
    <n v="0"/>
    <n v="0"/>
    <n v="0"/>
    <s v="新余赣锋电子有限公司"/>
    <n v="0"/>
    <x v="3"/>
    <x v="6"/>
    <s v="Q3"/>
    <x v="3"/>
    <x v="3"/>
  </r>
  <r>
    <s v="ESHL"/>
    <s v="SHA"/>
    <x v="0"/>
    <d v="2022-10-18T00:00:00"/>
    <x v="2"/>
    <n v="14104314"/>
    <n v="44852"/>
    <s v="HELI|412752501"/>
    <s v="EMERSON MOTOR ASY, 8'' IMP, MK7"/>
    <n v="3"/>
    <n v="3"/>
    <n v="16399.12"/>
    <s v="CNY"/>
    <n v="1.1000000000000001"/>
    <n v="16399.12"/>
    <n v="18039.031999999999"/>
    <s v="C66SHA-SERVICE GROUP"/>
    <s v="Shanghai Dingleng Mechanical  Electrical Engineeri"/>
    <s v="Same"/>
    <n v="906099"/>
    <n v="11359.23"/>
    <s v="309ASY INV-PTS SALES"/>
    <n v="0"/>
    <n v="0"/>
    <n v="1009190"/>
    <s v="上海鼎冷机电工程技术有限公司"/>
    <n v="0"/>
    <x v="3"/>
    <x v="6"/>
    <s v="Q3"/>
    <x v="3"/>
    <x v="3"/>
  </r>
  <r>
    <s v="ESHL"/>
    <s v="BJS"/>
    <x v="1"/>
    <d v="2022-10-19T00:00:00"/>
    <x v="2"/>
    <n v="12101208"/>
    <n v="44853"/>
    <s v="HELI|REPAIR CHARGE"/>
    <s v="REPAIR CHARGE"/>
    <n v="1"/>
    <n v="1"/>
    <n v="1207.96"/>
    <s v="CNY"/>
    <n v="1.1000000000000001"/>
    <n v="1207.96"/>
    <n v="1328.7560000000001"/>
    <s v="C66BJS-SMT SERVICE"/>
    <s v="GoerTek Inc."/>
    <s v="Same"/>
    <n v="906096"/>
    <n v="0"/>
    <s v="309ASY INV-NON-CON"/>
    <n v="0"/>
    <n v="106662"/>
    <n v="0"/>
    <s v="歌尔股份有限公司"/>
    <n v="0"/>
    <x v="3"/>
    <x v="6"/>
    <s v="Q3"/>
    <x v="3"/>
    <x v="1"/>
  </r>
  <r>
    <s v="ESHL"/>
    <s v="SZX"/>
    <x v="0"/>
    <d v="2022-10-20T00:00:00"/>
    <x v="0"/>
    <n v="14104315"/>
    <n v="44854"/>
    <s v="YMCT|KMK-M9110-00"/>
    <s v="BELT CONVEYOR"/>
    <n v="6"/>
    <n v="6"/>
    <n v="530.97"/>
    <s v="CNY"/>
    <n v="1.1000000000000001"/>
    <n v="530.97"/>
    <n v="584.06700000000012"/>
    <s v="C66SZX-SMT SERVICE"/>
    <s v="Shenzhen Longtech Smart Control Co., Ltd."/>
    <s v="Same"/>
    <n v="906101"/>
    <n v="199.98"/>
    <s v="309ASY INV-PTS SALES"/>
    <n v="0"/>
    <s v="单号：3502-202208120006/3502-202209150011"/>
    <n v="1010329"/>
    <s v="深圳朗特智能控制股份有限公司"/>
    <n v="0"/>
    <x v="3"/>
    <x v="6"/>
    <s v="Q3"/>
    <x v="3"/>
    <x v="0"/>
  </r>
  <r>
    <s v="ESHL"/>
    <s v="SZX"/>
    <x v="0"/>
    <d v="2022-10-20T00:00:00"/>
    <x v="0"/>
    <n v="14104315"/>
    <n v="44854"/>
    <s v="YMCT|KMG-M7850-00"/>
    <s v="SC MOTOR ASSY."/>
    <n v="1"/>
    <n v="1"/>
    <n v="12212.39"/>
    <s v="CNY"/>
    <n v="1.1000000000000001"/>
    <n v="12212.39"/>
    <n v="13433.629000000001"/>
    <s v="C66SZX-SMT SERVICE"/>
    <s v="Shenzhen Longtech Smart Control Co., Ltd."/>
    <s v="Same"/>
    <n v="906101"/>
    <n v="10000"/>
    <s v="309ASY INV-PTS SALES"/>
    <n v="0"/>
    <s v="单号：3502-202208120006/3502-202209150011"/>
    <n v="1010329"/>
    <s v="深圳朗特智能控制股份有限公司"/>
    <n v="0"/>
    <x v="3"/>
    <x v="6"/>
    <s v="Q3"/>
    <x v="3"/>
    <x v="0"/>
  </r>
  <r>
    <s v="ESHL"/>
    <s v="SZX"/>
    <x v="0"/>
    <d v="2022-10-20T00:00:00"/>
    <x v="0"/>
    <n v="14104316"/>
    <n v="44854"/>
    <s v="YMCT|KHW-M9265-00"/>
    <s v="SPACER"/>
    <n v="6"/>
    <n v="6"/>
    <n v="265.49"/>
    <s v="CNY"/>
    <n v="1.1000000000000001"/>
    <n v="265.49"/>
    <n v="292.03900000000004"/>
    <s v="C66SZX-SMT SERVICE"/>
    <s v="JiangXi Netis Technology Co., Ltd."/>
    <s v="Same"/>
    <n v="906102"/>
    <n v="96"/>
    <s v="309ASY INV-PTS SALES"/>
    <n v="0"/>
    <s v="结算单编号：LK220900033"/>
    <n v="1010360"/>
    <s v="江西网是科技有限公司"/>
    <n v="0"/>
    <x v="3"/>
    <x v="6"/>
    <s v="Q3"/>
    <x v="3"/>
    <x v="0"/>
  </r>
  <r>
    <s v="ESHL"/>
    <s v="SZX"/>
    <x v="0"/>
    <d v="2022-10-20T00:00:00"/>
    <x v="0"/>
    <n v="14104316"/>
    <n v="44854"/>
    <s v="YMCT|KHW-M926A-00"/>
    <s v="COLLAR"/>
    <n v="4"/>
    <n v="4"/>
    <n v="106.19"/>
    <s v="CNY"/>
    <n v="1.1000000000000001"/>
    <n v="106.19"/>
    <n v="116.80900000000001"/>
    <s v="C66SZX-SMT SERVICE"/>
    <s v="JiangXi Netis Technology Co., Ltd."/>
    <s v="Same"/>
    <n v="906102"/>
    <n v="36"/>
    <s v="309ASY INV-PTS SALES"/>
    <n v="0"/>
    <s v="结算单编号：LK220900033"/>
    <n v="1010360"/>
    <s v="江西网是科技有限公司"/>
    <n v="0"/>
    <x v="3"/>
    <x v="6"/>
    <s v="Q3"/>
    <x v="3"/>
    <x v="0"/>
  </r>
  <r>
    <s v="ESHL"/>
    <s v="SZX"/>
    <x v="0"/>
    <d v="2022-10-20T00:00:00"/>
    <x v="0"/>
    <n v="14104316"/>
    <n v="44854"/>
    <s v="YMCT|KHW-M926B-00"/>
    <s v="COLLAR  JOINT"/>
    <n v="3"/>
    <n v="3"/>
    <n v="172.57"/>
    <s v="CNY"/>
    <n v="1.1000000000000001"/>
    <n v="172.57"/>
    <n v="189.827"/>
    <s v="C66SZX-SMT SERVICE"/>
    <s v="JiangXi Netis Technology Co., Ltd."/>
    <s v="Same"/>
    <n v="906102"/>
    <n v="84"/>
    <s v="309ASY INV-PTS SALES"/>
    <n v="0"/>
    <s v="结算单编号：LK220900033"/>
    <n v="1010360"/>
    <s v="江西网是科技有限公司"/>
    <n v="0"/>
    <x v="3"/>
    <x v="6"/>
    <s v="Q3"/>
    <x v="3"/>
    <x v="0"/>
  </r>
  <r>
    <s v="ESHL"/>
    <s v="SZX"/>
    <x v="0"/>
    <d v="2022-10-20T00:00:00"/>
    <x v="0"/>
    <n v="14104316"/>
    <n v="44854"/>
    <s v="YMCT|KHJ-MC144-00"/>
    <s v="LEVER TAPE GUIDE R"/>
    <n v="6"/>
    <n v="6"/>
    <n v="79.650000000000006"/>
    <s v="CNY"/>
    <n v="1.1000000000000001"/>
    <n v="79.650000000000006"/>
    <n v="87.615000000000009"/>
    <s v="C66SZX-SMT SERVICE"/>
    <s v="JiangXi Netis Technology Co., Ltd."/>
    <s v="Same"/>
    <n v="906102"/>
    <n v="36"/>
    <s v="309ASY INV-PTS SALES"/>
    <n v="0"/>
    <s v="结算单编号：LK220900033"/>
    <n v="1010360"/>
    <s v="江西网是科技有限公司"/>
    <n v="0"/>
    <x v="3"/>
    <x v="6"/>
    <s v="Q3"/>
    <x v="3"/>
    <x v="0"/>
  </r>
  <r>
    <s v="ESHL"/>
    <s v="SZX"/>
    <x v="0"/>
    <d v="2022-10-20T00:00:00"/>
    <x v="0"/>
    <n v="14104316"/>
    <n v="44854"/>
    <s v="YMCT|KHJ-MC145-01"/>
    <s v="LEVER TAPE GUIDE F"/>
    <n v="40"/>
    <n v="40"/>
    <n v="1168.1400000000001"/>
    <s v="CNY"/>
    <n v="1.1000000000000001"/>
    <n v="1168.1400000000001"/>
    <n v="1284.9540000000002"/>
    <s v="C66SZX-SMT SERVICE"/>
    <s v="JiangXi Netis Technology Co., Ltd."/>
    <s v="Same"/>
    <n v="906102"/>
    <n v="560"/>
    <s v="309ASY INV-PTS SALES"/>
    <n v="0"/>
    <s v="结算单编号：LK220900033"/>
    <n v="1010360"/>
    <s v="江西网是科技有限公司"/>
    <n v="0"/>
    <x v="3"/>
    <x v="6"/>
    <s v="Q3"/>
    <x v="3"/>
    <x v="0"/>
  </r>
  <r>
    <s v="ESHL"/>
    <s v="SZX"/>
    <x v="0"/>
    <d v="2022-10-20T00:00:00"/>
    <x v="0"/>
    <n v="14104316"/>
    <n v="44854"/>
    <s v="YMCT|KHJ-MC181-00"/>
    <s v="HANDLE"/>
    <n v="21"/>
    <n v="21"/>
    <n v="1207.96"/>
    <s v="CNY"/>
    <n v="1.1000000000000001"/>
    <n v="1207.96"/>
    <n v="1328.7560000000001"/>
    <s v="C66SZX-SMT SERVICE"/>
    <s v="JiangXi Netis Technology Co., Ltd."/>
    <s v="Same"/>
    <n v="906102"/>
    <n v="630"/>
    <s v="309ASY INV-PTS SALES"/>
    <n v="0"/>
    <s v="结算单编号：LK220900033"/>
    <n v="1010360"/>
    <s v="江西网是科技有限公司"/>
    <n v="0"/>
    <x v="3"/>
    <x v="6"/>
    <s v="Q3"/>
    <x v="3"/>
    <x v="0"/>
  </r>
  <r>
    <s v="ESHL"/>
    <s v="SZX"/>
    <x v="0"/>
    <d v="2022-10-20T00:00:00"/>
    <x v="0"/>
    <n v="14104316"/>
    <n v="44854"/>
    <s v="YMCT|KHJ-MC16E-00"/>
    <s v="SPRING P/O LEVER"/>
    <n v="10"/>
    <n v="10"/>
    <n v="141.59"/>
    <s v="CNY"/>
    <n v="1.1000000000000001"/>
    <n v="141.59"/>
    <n v="155.74900000000002"/>
    <s v="C66SZX-SMT SERVICE"/>
    <s v="JiangXi Netis Technology Co., Ltd."/>
    <s v="Same"/>
    <n v="906102"/>
    <n v="70"/>
    <s v="309ASY INV-PTS SALES"/>
    <n v="0"/>
    <s v="结算单编号：LK220900033"/>
    <n v="1010360"/>
    <s v="江西网是科技有限公司"/>
    <n v="0"/>
    <x v="3"/>
    <x v="6"/>
    <s v="Q3"/>
    <x v="3"/>
    <x v="0"/>
  </r>
  <r>
    <s v="ESHL"/>
    <s v="SZX"/>
    <x v="0"/>
    <d v="2022-10-20T00:00:00"/>
    <x v="0"/>
    <n v="14104316"/>
    <n v="44854"/>
    <s v="YMCT|KKE-M66JA-01"/>
    <s v="HNS SCAN FLEX"/>
    <n v="1"/>
    <n v="1"/>
    <n v="5309.73"/>
    <s v="CNY"/>
    <n v="1.1000000000000001"/>
    <n v="5309.73"/>
    <n v="5840.7030000000004"/>
    <s v="C66SZX-SMT SERVICE"/>
    <s v="JiangXi Netis Technology Co., Ltd."/>
    <s v="Same"/>
    <n v="906102"/>
    <n v="3188"/>
    <s v="309ASY INV-PTS SALES"/>
    <n v="0"/>
    <s v="结算单编号：LK220900033"/>
    <n v="1010360"/>
    <s v="江西网是科技有限公司"/>
    <n v="0"/>
    <x v="3"/>
    <x v="6"/>
    <s v="Q3"/>
    <x v="3"/>
    <x v="0"/>
  </r>
  <r>
    <s v="ESHL"/>
    <s v="SZX"/>
    <x v="0"/>
    <d v="2022-10-20T00:00:00"/>
    <x v="0"/>
    <n v="14104316"/>
    <n v="44854"/>
    <s v="YMCT|KHY-M7152-03"/>
    <s v="EJECTOR"/>
    <n v="1"/>
    <n v="1"/>
    <n v="3805.31"/>
    <s v="CNY"/>
    <n v="1.1000000000000001"/>
    <n v="3805.31"/>
    <n v="4185.8410000000003"/>
    <s v="C66SZX-SMT SERVICE"/>
    <s v="JiangXi Netis Technology Co., Ltd."/>
    <s v="Same"/>
    <n v="906102"/>
    <n v="2122"/>
    <s v="309ASY INV-PTS SALES"/>
    <n v="0"/>
    <s v="结算单编号：LK220900033"/>
    <n v="1010360"/>
    <s v="江西网是科技有限公司"/>
    <n v="0"/>
    <x v="3"/>
    <x v="6"/>
    <s v="Q3"/>
    <x v="3"/>
    <x v="0"/>
  </r>
  <r>
    <s v="ESHL"/>
    <s v="SHA"/>
    <x v="0"/>
    <d v="2022-10-24T00:00:00"/>
    <x v="0"/>
    <n v="14104317"/>
    <n v="44858"/>
    <s v="YMCT|KHY-M5802-03"/>
    <s v="Z SERVO UNIT ASSY"/>
    <n v="1"/>
    <n v="1"/>
    <n v="7467.26"/>
    <s v="CNY"/>
    <n v="1.1000000000000001"/>
    <n v="7467.26"/>
    <n v="8213.9860000000008"/>
    <s v="C66SHA-SERVICE GROUP"/>
    <s v="ZHEJIANG JUCHUANG INTELLIGENT TECHNOLOGY CO.,LTD."/>
    <s v="Same"/>
    <n v="906103"/>
    <n v="4037"/>
    <s v="309ASY INV-PTS SALES"/>
    <n v="0"/>
    <n v="0"/>
    <n v="1012135"/>
    <s v="浙江聚创智能科技股份有限公司"/>
    <n v="0"/>
    <x v="3"/>
    <x v="6"/>
    <s v="Q3"/>
    <x v="3"/>
    <x v="3"/>
  </r>
  <r>
    <s v="ESHL"/>
    <s v="SHA"/>
    <x v="0"/>
    <d v="2022-10-24T00:00:00"/>
    <x v="0"/>
    <n v="14104317"/>
    <n v="44858"/>
    <s v="YMCT|KHY-M71G5-A0"/>
    <s v="Z UNIT ASSY."/>
    <n v="1"/>
    <n v="1"/>
    <n v="9737.17"/>
    <s v="CNY"/>
    <n v="1.1000000000000001"/>
    <n v="9737.17"/>
    <n v="10710.887000000001"/>
    <s v="C66SHA-SERVICE GROUP"/>
    <s v="ZHEJIANG JUCHUANG INTELLIGENT TECHNOLOGY CO.,LTD."/>
    <s v="Same"/>
    <n v="906103"/>
    <n v="5481"/>
    <s v="309ASY INV-PTS SALES"/>
    <n v="0"/>
    <n v="0"/>
    <n v="1012135"/>
    <s v="浙江聚创智能科技股份有限公司"/>
    <n v="0"/>
    <x v="3"/>
    <x v="6"/>
    <s v="Q3"/>
    <x v="3"/>
    <x v="3"/>
  </r>
  <r>
    <s v="ESHL"/>
    <s v="SHA"/>
    <x v="0"/>
    <d v="2022-10-24T00:00:00"/>
    <x v="0"/>
    <n v="14104317"/>
    <n v="44858"/>
    <s v="YMCT|KHY-M66J5-14"/>
    <s v="HNS Z LINEAR PI 1"/>
    <n v="3"/>
    <n v="3"/>
    <n v="2739.82"/>
    <s v="CNY"/>
    <n v="1.1000000000000001"/>
    <n v="2739.82"/>
    <n v="3013.8020000000006"/>
    <s v="C66SHA-SERVICE GROUP"/>
    <s v="ZHEJIANG JUCHUANG INTELLIGENT TECHNOLOGY CO.,LTD."/>
    <s v="Same"/>
    <n v="906103"/>
    <n v="1131"/>
    <s v="309ASY INV-PTS SALES"/>
    <n v="0"/>
    <n v="0"/>
    <n v="1012135"/>
    <s v="浙江聚创智能科技股份有限公司"/>
    <n v="0"/>
    <x v="3"/>
    <x v="6"/>
    <s v="Q3"/>
    <x v="3"/>
    <x v="3"/>
  </r>
  <r>
    <s v="ESHL"/>
    <s v="SHA"/>
    <x v="0"/>
    <d v="2022-10-24T00:00:00"/>
    <x v="0"/>
    <n v="14104317"/>
    <n v="44858"/>
    <s v="YMCT|KHY-M66J5-30"/>
    <s v="HNS Z LINEAR PI 2"/>
    <n v="3"/>
    <n v="3"/>
    <n v="1924.78"/>
    <s v="CNY"/>
    <n v="1.1000000000000001"/>
    <n v="1924.78"/>
    <n v="2117.2580000000003"/>
    <s v="C66SHA-SERVICE GROUP"/>
    <s v="ZHEJIANG JUCHUANG INTELLIGENT TECHNOLOGY CO.,LTD."/>
    <s v="Same"/>
    <n v="906103"/>
    <n v="618"/>
    <s v="309ASY INV-PTS SALES"/>
    <n v="0"/>
    <n v="0"/>
    <n v="1012135"/>
    <s v="浙江聚创智能科技股份有限公司"/>
    <n v="0"/>
    <x v="3"/>
    <x v="6"/>
    <s v="Q3"/>
    <x v="3"/>
    <x v="3"/>
  </r>
  <r>
    <s v="ESHL"/>
    <s v="BJS"/>
    <x v="0"/>
    <d v="2022-10-25T00:00:00"/>
    <x v="1"/>
    <n v="14104318"/>
    <n v="44859"/>
    <s v="DEKI|133585"/>
    <s v="BLADE SQ 60 DEGREE 300 LG X .2THK"/>
    <n v="2"/>
    <n v="2"/>
    <n v="884.96"/>
    <s v="CNY"/>
    <n v="1.1000000000000001"/>
    <n v="884.96"/>
    <n v="973.45600000000013"/>
    <s v="C66BJS-SMT SERVICE"/>
    <s v="Beijing Pute Weiye Technology Co., Ltd."/>
    <s v="Same"/>
    <n v="906100"/>
    <n v="480"/>
    <s v="309ASY INV-PTS SALES"/>
    <n v="0"/>
    <s v="北京浦特伟业20221011"/>
    <n v="1013124"/>
    <s v="北京浦特伟业科技有限公司"/>
    <n v="0"/>
    <x v="3"/>
    <x v="6"/>
    <s v="Q3"/>
    <x v="3"/>
    <x v="1"/>
  </r>
  <r>
    <s v="ESHL"/>
    <s v="BJS"/>
    <x v="0"/>
    <d v="2022-10-26T00:00:00"/>
    <x v="1"/>
    <n v="14104319"/>
    <n v="44860"/>
    <s v="DEKI|137516"/>
    <s v="FOIL/SHIM,520MM QF 12/CLAMP(TXT) --- (2 pc/1 pair)"/>
    <n v="1"/>
    <n v="1"/>
    <n v="1150"/>
    <s v="CNY"/>
    <n v="1.1000000000000001"/>
    <n v="1150"/>
    <n v="1265"/>
    <s v="C66BJS-SMT SERVICE"/>
    <s v="Handan Beilu Trade Co., Ltd."/>
    <s v="Same"/>
    <n v="906105"/>
    <n v="1299.5"/>
    <s v="309ASY INV-PTS SALES"/>
    <n v="0"/>
    <s v="C66BJ23030"/>
    <n v="1016142"/>
    <s v="邯郸市北鲁贸易有限公司"/>
    <n v="0"/>
    <x v="3"/>
    <x v="6"/>
    <s v="Q3"/>
    <x v="3"/>
    <x v="1"/>
  </r>
  <r>
    <s v="ESHL"/>
    <s v="BJS"/>
    <x v="0"/>
    <d v="2022-10-27T00:00:00"/>
    <x v="2"/>
    <n v="14104320"/>
    <n v="44861"/>
    <s v="HELI|594430"/>
    <s v="CONVEYOR MOTOR ASSEMBLY, 15MM SHAFT"/>
    <n v="1"/>
    <n v="1"/>
    <n v="8500"/>
    <s v="CNY"/>
    <n v="1.1000000000000001"/>
    <n v="8500"/>
    <n v="9350"/>
    <s v="C66BJS-SMT SERVICE"/>
    <s v="Beijing Creative Distribution Automation Co., Ltd"/>
    <s v="Same"/>
    <n v="906107"/>
    <n v="5309.84"/>
    <s v="309ASY INV-PTS SALES"/>
    <n v="0"/>
    <s v="C66BJ23027"/>
    <n v="1018135"/>
    <s v="北京科锐配电自动化股份有限公司"/>
    <n v="0"/>
    <x v="3"/>
    <x v="6"/>
    <s v="Q3"/>
    <x v="3"/>
    <x v="1"/>
  </r>
  <r>
    <s v="ESHL"/>
    <s v="BJS"/>
    <x v="1"/>
    <d v="2022-11-04T00:00:00"/>
    <x v="3"/>
    <n v="12101209"/>
    <n v="44869"/>
    <s v="PEMR|SERVICE CHARGE"/>
    <s v="SERVICE CHARGE"/>
    <n v="1"/>
    <n v="1"/>
    <n v="6800"/>
    <s v="CNY"/>
    <n v="1.08"/>
    <n v="6800"/>
    <n v="7344.0000000000009"/>
    <s v="C66BJS-SMT SERVICE"/>
    <s v="Hebei Mattel electronic technology limited company"/>
    <s v="Same"/>
    <n v="906106"/>
    <n v="0"/>
    <s v="309ASY INV-NON-CON"/>
    <n v="0"/>
    <s v="MTPO20221017101-1"/>
    <n v="0"/>
    <s v="河北美泰电子科技有限公司"/>
    <n v="0"/>
    <x v="3"/>
    <x v="7"/>
    <s v="Q3"/>
    <x v="3"/>
    <x v="1"/>
  </r>
  <r>
    <s v="ESHL"/>
    <s v="SHA"/>
    <x v="3"/>
    <d v="2022-11-04T00:00:00"/>
    <x v="0"/>
    <n v="13100240"/>
    <n v="44869"/>
    <s v="YMCT|REPAIR CHARGE"/>
    <s v="REPAIR CHARGE"/>
    <n v="1"/>
    <n v="1"/>
    <n v="14159.29"/>
    <s v="CNY"/>
    <n v="1.08"/>
    <n v="14159.29"/>
    <n v="15292.033200000002"/>
    <s v="C66SHA-SERVICE GROUP"/>
    <s v="Anhui Taihua Instrument Co., Ltd."/>
    <s v="Same"/>
    <n v="906111"/>
    <n v="0"/>
    <s v="309ASY INV-CONTRACT"/>
    <n v="0"/>
    <n v="0"/>
    <n v="0"/>
    <s v="安徽泰华仪表有限公司"/>
    <n v="0"/>
    <x v="3"/>
    <x v="7"/>
    <s v="Q3"/>
    <x v="3"/>
    <x v="3"/>
  </r>
  <r>
    <s v="ESHL"/>
    <s v="SHA"/>
    <x v="0"/>
    <d v="2022-11-04T00:00:00"/>
    <x v="0"/>
    <n v="14104321"/>
    <n v="44869"/>
    <s v="YMCT|KHY-M3AA3-00"/>
    <s v="GUIDE BLOCK"/>
    <n v="6"/>
    <n v="6"/>
    <n v="3573.45"/>
    <s v="CNY"/>
    <n v="1.08"/>
    <n v="3573.45"/>
    <n v="3859.326"/>
    <s v="C66SHA-SERVICE GROUP"/>
    <s v="Suzhou Inovance Technology Co Ltd"/>
    <s v="Same"/>
    <n v="906109"/>
    <n v="1749"/>
    <s v="309ASY INV-PTS SALES"/>
    <n v="0"/>
    <n v="0"/>
    <n v="1024143"/>
    <s v="苏州汇川技术有限公司"/>
    <n v="0"/>
    <x v="3"/>
    <x v="7"/>
    <s v="Q3"/>
    <x v="3"/>
    <x v="3"/>
  </r>
  <r>
    <s v="ESHL"/>
    <s v="SHA"/>
    <x v="0"/>
    <d v="2022-11-04T00:00:00"/>
    <x v="0"/>
    <n v="14104322"/>
    <n v="44869"/>
    <s v="YMCT|KKE-M652J-00"/>
    <s v="CYLINDER ANC ASSY"/>
    <n v="1"/>
    <n v="1"/>
    <n v="2153.1"/>
    <s v="CNY"/>
    <n v="1.08"/>
    <n v="2153.1"/>
    <n v="2325.348"/>
    <s v="C66SHA-SERVICE GROUP"/>
    <s v="Suzhou Inovance Technology Co Ltd"/>
    <s v="Same"/>
    <n v="906110"/>
    <n v="925"/>
    <s v="309ASY INV-PTS SALES"/>
    <n v="0"/>
    <n v="0"/>
    <n v="1024144"/>
    <s v="苏州汇川技术有限公司"/>
    <n v="0"/>
    <x v="3"/>
    <x v="7"/>
    <s v="Q3"/>
    <x v="3"/>
    <x v="3"/>
  </r>
  <r>
    <s v="ESHL"/>
    <s v="SHA"/>
    <x v="1"/>
    <d v="2022-11-08T00:00:00"/>
    <x v="0"/>
    <n v="12101210"/>
    <n v="44873"/>
    <s v="YMCT|REPAIR CHARGE"/>
    <s v="REPAIR CHARGE"/>
    <n v="1"/>
    <n v="1"/>
    <n v="15929.2"/>
    <s v="CNY"/>
    <n v="1.08"/>
    <n v="15929.2"/>
    <n v="17203.536000000004"/>
    <s v="C66SHA-SERVICE GROUP"/>
    <s v="Ningbo Hanpu Tools Co., Ltd."/>
    <s v="Same"/>
    <n v="906113"/>
    <n v="0"/>
    <s v="309ASY INV-NON-CON-V"/>
    <n v="0"/>
    <n v="0"/>
    <n v="0"/>
    <s v="宁波汉浦工具有限公司"/>
    <n v="0"/>
    <x v="3"/>
    <x v="7"/>
    <s v="Q3"/>
    <x v="3"/>
    <x v="3"/>
  </r>
  <r>
    <s v="ESHL"/>
    <s v="SHA"/>
    <x v="3"/>
    <d v="2022-11-08T00:00:00"/>
    <x v="0"/>
    <n v="13100241"/>
    <n v="44873"/>
    <s v="YMCT|REPAIR CHARGE"/>
    <s v="REPAIR CHARGE"/>
    <n v="1"/>
    <n v="1"/>
    <n v="88495.58"/>
    <s v="CNY"/>
    <n v="1.08"/>
    <n v="88495.58"/>
    <n v="95575.226400000014"/>
    <s v="C66SHA-SERVICE GROUP"/>
    <s v="Anhui siweiqi Intelligent Technology Co., Ltd."/>
    <s v="Same"/>
    <n v="906112"/>
    <n v="0"/>
    <s v="309ASY INV-CONTRACT"/>
    <n v="0"/>
    <n v="0"/>
    <n v="0"/>
    <s v="安徽思伟奇智能科技有限公司"/>
    <n v="0"/>
    <x v="3"/>
    <x v="7"/>
    <s v="Q3"/>
    <x v="3"/>
    <x v="3"/>
  </r>
  <r>
    <s v="ESHL"/>
    <s v="SHA"/>
    <x v="1"/>
    <d v="2022-11-09T00:00:00"/>
    <x v="0"/>
    <n v="12101211"/>
    <n v="44874"/>
    <s v="YMCT|REPAIR CHARGE"/>
    <s v="REPAIR CHARGE"/>
    <n v="1"/>
    <n v="1"/>
    <n v="1681.42"/>
    <s v="CNY"/>
    <n v="1.08"/>
    <n v="1681.42"/>
    <n v="1815.9336000000003"/>
    <s v="C66SHA-SERVICE GROUP"/>
    <s v="Shanghai Edge Light Industry Co.,Ltd"/>
    <s v="Same"/>
    <n v="906118"/>
    <n v="0"/>
    <s v="309ASY INV-NON-CON-V"/>
    <n v="0"/>
    <n v="0"/>
    <n v="0"/>
    <s v="上海边光实业有限公司"/>
    <n v="0"/>
    <x v="3"/>
    <x v="7"/>
    <s v="Q3"/>
    <x v="3"/>
    <x v="3"/>
  </r>
  <r>
    <s v="ESHL"/>
    <s v="SHA"/>
    <x v="2"/>
    <d v="2022-11-09T00:00:00"/>
    <x v="0"/>
    <n v="14104323"/>
    <n v="44874"/>
    <s v="YMCT|KHJ-MC100-00"/>
    <s v="SS TAPE FEEDER 8mm"/>
    <n v="10"/>
    <n v="10"/>
    <n v="29106.19"/>
    <s v="CNY"/>
    <n v="1.08"/>
    <n v="29106.19"/>
    <n v="31434.6852"/>
    <s v="C66SHA-SERVICE GROUP"/>
    <s v="Ningbo Laneng Electronics Co.,Ltd."/>
    <s v="Same"/>
    <n v="906114"/>
    <n v="19700.61"/>
    <s v="309ASY INV-PTS SALES"/>
    <n v="0"/>
    <n v="0"/>
    <n v="1028108"/>
    <s v="宁波朗能电子有限公司"/>
    <n v="0"/>
    <x v="3"/>
    <x v="7"/>
    <s v="Q3"/>
    <x v="3"/>
    <x v="3"/>
  </r>
  <r>
    <s v="ESHL"/>
    <s v="SHA"/>
    <x v="2"/>
    <d v="2022-11-09T00:00:00"/>
    <x v="0"/>
    <n v="14104323"/>
    <n v="44874"/>
    <s v="YMCT|KHJ-MC200-00"/>
    <s v="SS TAPE FEEDER 12/16mm"/>
    <n v="4"/>
    <n v="4"/>
    <n v="17667.259999999998"/>
    <s v="CNY"/>
    <n v="1.08"/>
    <n v="17667.259999999998"/>
    <n v="19080.640800000001"/>
    <s v="C66SHA-SERVICE GROUP"/>
    <s v="Ningbo Laneng Electronics Co.,Ltd."/>
    <s v="Same"/>
    <n v="906114"/>
    <n v="10291.129999999999"/>
    <s v="309ASY INV-PTS SALES"/>
    <n v="0"/>
    <n v="0"/>
    <n v="1028108"/>
    <s v="宁波朗能电子有限公司"/>
    <n v="0"/>
    <x v="3"/>
    <x v="7"/>
    <s v="Q3"/>
    <x v="3"/>
    <x v="3"/>
  </r>
  <r>
    <s v="ESHL"/>
    <s v="SHA"/>
    <x v="2"/>
    <d v="2022-11-09T00:00:00"/>
    <x v="0"/>
    <n v="14104324"/>
    <n v="44874"/>
    <s v="YMCT|KHJ-MC700-00"/>
    <s v="SS TAPE FEEDER 56mm"/>
    <n v="3"/>
    <n v="3"/>
    <n v="24841.59"/>
    <s v="CNY"/>
    <n v="1.08"/>
    <n v="24841.59"/>
    <n v="26828.917200000004"/>
    <s v="C66SHA-SERVICE GROUP"/>
    <s v="Wuxi Maxdone Electronics Technology Co., Ltd."/>
    <s v="Same"/>
    <n v="906115"/>
    <n v="15424.62"/>
    <s v="309ASY INV-PTS SALES"/>
    <n v="0"/>
    <n v="0"/>
    <n v="1028111"/>
    <s v="无锡麦道电子科技有限公司"/>
    <n v="0"/>
    <x v="3"/>
    <x v="7"/>
    <s v="Q3"/>
    <x v="3"/>
    <x v="3"/>
  </r>
  <r>
    <s v="ESHL"/>
    <s v="SHA"/>
    <x v="0"/>
    <d v="2022-11-09T00:00:00"/>
    <x v="0"/>
    <n v="14104324"/>
    <n v="44874"/>
    <s v="YMCT|KHJ-MC800-00"/>
    <s v="SS FEEDER ASSY. 72mm"/>
    <n v="2"/>
    <n v="2"/>
    <n v="42886.73"/>
    <s v="CNY"/>
    <n v="1.08"/>
    <n v="42886.73"/>
    <n v="46317.66840000001"/>
    <s v="C66SHA-SERVICE GROUP"/>
    <s v="Wuxi Maxdone Electronics Technology Co., Ltd."/>
    <s v="Same"/>
    <n v="906115"/>
    <n v="27581.5"/>
    <s v="309ASY INV-PTS SALES"/>
    <n v="0"/>
    <n v="0"/>
    <n v="1028111"/>
    <s v="无锡麦道电子科技有限公司"/>
    <n v="0"/>
    <x v="3"/>
    <x v="7"/>
    <s v="Q3"/>
    <x v="3"/>
    <x v="3"/>
  </r>
  <r>
    <s v="ESHL"/>
    <s v="SHA"/>
    <x v="2"/>
    <d v="2022-11-09T00:00:00"/>
    <x v="0"/>
    <n v="14104325"/>
    <n v="44874"/>
    <s v="YMCT|KHJ-MC600-00"/>
    <s v="SS TAPE FEEDER 44mm"/>
    <n v="1"/>
    <n v="1"/>
    <n v="7875.22"/>
    <s v="CNY"/>
    <n v="1.08"/>
    <n v="7875.22"/>
    <n v="8505.2376000000004"/>
    <s v="C66SHA-SERVICE GROUP"/>
    <s v="Huangshan Changwei Hardware Manufacturing Co., Ltd"/>
    <s v="Same"/>
    <n v="906116"/>
    <n v="5013.9399999999996"/>
    <s v="309ASY INV-PTS SALES"/>
    <n v="0"/>
    <n v="0"/>
    <n v="1028114"/>
    <s v="黄山市昌维电气科技有限公司"/>
    <n v="0"/>
    <x v="3"/>
    <x v="7"/>
    <s v="Q3"/>
    <x v="3"/>
    <x v="3"/>
  </r>
  <r>
    <s v="ESHL"/>
    <s v="SHA"/>
    <x v="2"/>
    <d v="2022-11-09T00:00:00"/>
    <x v="0"/>
    <n v="14104326"/>
    <n v="44874"/>
    <s v="YMCT|KHJ-MC400-00"/>
    <s v="SS TAPE FEEDER 24mm"/>
    <n v="2"/>
    <n v="2"/>
    <n v="8376.99"/>
    <s v="CNY"/>
    <n v="1.08"/>
    <n v="8376.99"/>
    <n v="9047.1491999999998"/>
    <s v="C66SHA-SERVICE GROUP"/>
    <s v="Jiangyin Tori Electric Co., Ltd."/>
    <s v="Same"/>
    <n v="906117"/>
    <n v="5787.06"/>
    <s v="309ASY INV-PTS SALES"/>
    <n v="0"/>
    <n v="0"/>
    <n v="1028115"/>
    <s v="江阴东瑞电气有限公司"/>
    <n v="0"/>
    <x v="3"/>
    <x v="7"/>
    <s v="Q3"/>
    <x v="3"/>
    <x v="3"/>
  </r>
  <r>
    <s v="ESHL"/>
    <s v="SHA"/>
    <x v="3"/>
    <d v="2022-11-10T00:00:00"/>
    <x v="0"/>
    <n v="13100242"/>
    <n v="44875"/>
    <s v="YMCT|REPAIR CHARGE"/>
    <s v="REPAIR CHARGE"/>
    <n v="2"/>
    <n v="2"/>
    <n v="7433.63"/>
    <s v="CNY"/>
    <n v="1.08"/>
    <n v="7433.63"/>
    <n v="8028.3204000000005"/>
    <s v="C66SHA-SERVICE GROUP"/>
    <s v="Anhui Ledtu Photo-Electric Technology Co., Ltd."/>
    <s v="Same"/>
    <n v="906119"/>
    <n v="0"/>
    <s v="309ASY INV-CONTRACT"/>
    <n v="0"/>
    <n v="0"/>
    <n v="0"/>
    <s v="安徽乐图电子科技股份有限公司"/>
    <n v="0"/>
    <x v="3"/>
    <x v="7"/>
    <s v="Q3"/>
    <x v="3"/>
    <x v="3"/>
  </r>
  <r>
    <s v="ESHL"/>
    <s v="SHA"/>
    <x v="2"/>
    <d v="2022-11-10T00:00:00"/>
    <x v="0"/>
    <n v="14104327"/>
    <n v="44875"/>
    <s v="YMCT|KHJ-MC200-00"/>
    <s v="SS TAPE FEEDER 12/16mm"/>
    <n v="1"/>
    <n v="1"/>
    <n v="4059.29"/>
    <s v="CNY"/>
    <n v="1.08"/>
    <n v="4059.29"/>
    <n v="4384.0331999999999"/>
    <s v="C66SHA-SERVICE GROUP"/>
    <s v="COSCO SHIPPING TECHNOLOGY CO., LTD"/>
    <s v="Same"/>
    <n v="906120"/>
    <n v="2572.7800000000002"/>
    <s v="309ASY INV-PTS SALES"/>
    <n v="0"/>
    <n v="0"/>
    <n v="1029111"/>
    <s v="中远海运科技股份有限公司"/>
    <n v="0"/>
    <x v="3"/>
    <x v="7"/>
    <s v="Q3"/>
    <x v="3"/>
    <x v="3"/>
  </r>
  <r>
    <s v="ESHL"/>
    <s v="SHA"/>
    <x v="2"/>
    <d v="2022-11-10T00:00:00"/>
    <x v="0"/>
    <n v="14104327"/>
    <n v="44875"/>
    <s v="YMCT|KHJ-MC400-00"/>
    <s v="SS TAPE FEEDER 24mm"/>
    <n v="5"/>
    <n v="5"/>
    <n v="21672.57"/>
    <s v="CNY"/>
    <n v="1.08"/>
    <n v="21672.57"/>
    <n v="23406.375600000003"/>
    <s v="C66SHA-SERVICE GROUP"/>
    <s v="COSCO SHIPPING TECHNOLOGY CO., LTD"/>
    <s v="Same"/>
    <n v="906120"/>
    <n v="14467.64"/>
    <s v="309ASY INV-PTS SALES"/>
    <n v="0"/>
    <n v="0"/>
    <n v="1029111"/>
    <s v="中远海运科技股份有限公司"/>
    <n v="0"/>
    <x v="3"/>
    <x v="7"/>
    <s v="Q3"/>
    <x v="3"/>
    <x v="3"/>
  </r>
  <r>
    <s v="ESHL"/>
    <s v="SHA"/>
    <x v="2"/>
    <d v="2022-11-10T00:00:00"/>
    <x v="0"/>
    <n v="14104327"/>
    <n v="44875"/>
    <s v="YMCT|KHJ-MC500-00"/>
    <s v="SS TAPE FEEDER 32mm"/>
    <n v="2"/>
    <n v="2"/>
    <n v="10886.73"/>
    <s v="CNY"/>
    <n v="1.08"/>
    <n v="10886.73"/>
    <n v="11757.6684"/>
    <s v="C66SHA-SERVICE GROUP"/>
    <s v="COSCO SHIPPING TECHNOLOGY CO., LTD"/>
    <s v="Same"/>
    <n v="906120"/>
    <n v="7383.61"/>
    <s v="309ASY INV-PTS SALES"/>
    <n v="0"/>
    <n v="0"/>
    <n v="1029111"/>
    <s v="中远海运科技股份有限公司"/>
    <n v="0"/>
    <x v="3"/>
    <x v="7"/>
    <s v="Q3"/>
    <x v="3"/>
    <x v="3"/>
  </r>
  <r>
    <s v="ESHL"/>
    <s v="SZX"/>
    <x v="0"/>
    <d v="2022-11-24T00:00:00"/>
    <x v="1"/>
    <n v="14104328"/>
    <n v="44889"/>
    <s v="ZMTR|KHY-M3T10-00E"/>
    <s v="TAPE CUTTER CYLYG12"/>
    <n v="1"/>
    <n v="1"/>
    <n v="707.96"/>
    <s v="CNY"/>
    <n v="1.08"/>
    <n v="707.96"/>
    <n v="764.59680000000014"/>
    <s v="C66SZX-SMT SERVICE"/>
    <s v="JiangXi Netis Technology Co., Ltd."/>
    <s v="Same"/>
    <n v="906122"/>
    <n v="380.53"/>
    <s v="309ASY INV-PTS SALES"/>
    <n v="0"/>
    <n v="0"/>
    <n v="1044184"/>
    <s v="江西网是科技有限公司"/>
    <n v="0"/>
    <x v="3"/>
    <x v="7"/>
    <s v="Q3"/>
    <x v="3"/>
    <x v="0"/>
  </r>
  <r>
    <s v="ESHL"/>
    <s v="SZX"/>
    <x v="0"/>
    <d v="2022-11-24T00:00:00"/>
    <x v="0"/>
    <n v="14104328"/>
    <n v="44889"/>
    <s v="YMCT|KHY-M712S-A0"/>
    <s v="SHAFT 2 SPARE"/>
    <n v="1"/>
    <n v="1"/>
    <n v="3982.3"/>
    <s v="CNY"/>
    <n v="1.08"/>
    <n v="3982.3"/>
    <n v="4300.8840000000009"/>
    <s v="C66SZX-SMT SERVICE"/>
    <s v="JiangXi Netis Technology Co., Ltd."/>
    <s v="Same"/>
    <n v="906122"/>
    <n v="2061"/>
    <s v="309ASY INV-PTS SALES"/>
    <n v="0"/>
    <n v="0"/>
    <n v="1044184"/>
    <s v="江西网是科技有限公司"/>
    <n v="0"/>
    <x v="3"/>
    <x v="7"/>
    <s v="Q3"/>
    <x v="3"/>
    <x v="0"/>
  </r>
  <r>
    <s v="ESHL"/>
    <s v="SZX"/>
    <x v="0"/>
    <d v="2022-11-24T00:00:00"/>
    <x v="0"/>
    <n v="14104328"/>
    <n v="44889"/>
    <s v="YMCT|KLF-M537G-20"/>
    <s v="CONTACTOR 1"/>
    <n v="1"/>
    <n v="1"/>
    <n v="486.73"/>
    <s v="CNY"/>
    <n v="1.08"/>
    <n v="486.73"/>
    <n v="525.66840000000002"/>
    <s v="C66SZX-SMT SERVICE"/>
    <s v="JiangXi Netis Technology Co., Ltd."/>
    <s v="Same"/>
    <n v="906122"/>
    <n v="339.81"/>
    <s v="309ASY INV-PTS SALES"/>
    <n v="0"/>
    <n v="0"/>
    <n v="1044184"/>
    <s v="江西网是科技有限公司"/>
    <n v="0"/>
    <x v="3"/>
    <x v="7"/>
    <s v="Q3"/>
    <x v="3"/>
    <x v="0"/>
  </r>
  <r>
    <s v="ESHL"/>
    <s v="SZX"/>
    <x v="0"/>
    <d v="2022-11-24T00:00:00"/>
    <x v="0"/>
    <n v="14104328"/>
    <n v="44889"/>
    <s v="YMCT|KLF-M537G-40"/>
    <s v="CONTACTOR 1"/>
    <n v="1"/>
    <n v="1"/>
    <n v="486.73"/>
    <s v="CNY"/>
    <n v="1.08"/>
    <n v="486.73"/>
    <n v="525.66840000000002"/>
    <s v="C66SZX-SMT SERVICE"/>
    <s v="JiangXi Netis Technology Co., Ltd."/>
    <s v="Same"/>
    <n v="906122"/>
    <n v="339.81"/>
    <s v="309ASY INV-PTS SALES"/>
    <n v="0"/>
    <n v="0"/>
    <n v="1044184"/>
    <s v="江西网是科技有限公司"/>
    <n v="0"/>
    <x v="3"/>
    <x v="7"/>
    <s v="Q3"/>
    <x v="3"/>
    <x v="0"/>
  </r>
  <r>
    <s v="ESHL"/>
    <s v="SZX"/>
    <x v="0"/>
    <d v="2022-11-24T00:00:00"/>
    <x v="0"/>
    <n v="14104328"/>
    <n v="44889"/>
    <s v="YMCT|KKE-M71G5-A5"/>
    <s v="Z UNIT ASSY."/>
    <n v="1"/>
    <n v="1"/>
    <n v="7610.62"/>
    <s v="CNY"/>
    <n v="1.08"/>
    <n v="7610.62"/>
    <n v="8219.4696000000004"/>
    <s v="C66SZX-SMT SERVICE"/>
    <s v="JiangXi Netis Technology Co., Ltd."/>
    <s v="Same"/>
    <n v="906122"/>
    <n v="5582.52"/>
    <s v="309ASY INV-PTS SALES"/>
    <n v="0"/>
    <n v="0"/>
    <n v="1044184"/>
    <s v="江西网是科技有限公司"/>
    <n v="0"/>
    <x v="3"/>
    <x v="7"/>
    <s v="Q3"/>
    <x v="3"/>
    <x v="0"/>
  </r>
  <r>
    <s v="ESHL"/>
    <s v="SZX"/>
    <x v="0"/>
    <d v="2022-11-24T00:00:00"/>
    <x v="0"/>
    <n v="14104328"/>
    <n v="44889"/>
    <s v="YMCT|90K65-931313"/>
    <s v="AC SERVO MOTOR"/>
    <n v="1"/>
    <n v="1"/>
    <n v="6106.19"/>
    <s v="CNY"/>
    <n v="1.08"/>
    <n v="6106.19"/>
    <n v="6594.6851999999999"/>
    <s v="C66SZX-SMT SERVICE"/>
    <s v="JiangXi Netis Technology Co., Ltd."/>
    <s v="Same"/>
    <n v="906122"/>
    <n v="4500"/>
    <s v="309ASY INV-PTS SALES"/>
    <n v="0"/>
    <n v="0"/>
    <n v="1044184"/>
    <s v="江西网是科技有限公司"/>
    <n v="0"/>
    <x v="3"/>
    <x v="7"/>
    <s v="Q3"/>
    <x v="3"/>
    <x v="0"/>
  </r>
  <r>
    <s v="ESHL"/>
    <s v="SZX"/>
    <x v="0"/>
    <d v="2022-11-24T00:00:00"/>
    <x v="0"/>
    <n v="14104328"/>
    <n v="44889"/>
    <s v="YMCT|KHY-M9263-00"/>
    <s v="CYLINDER"/>
    <n v="2"/>
    <n v="2"/>
    <n v="884.96"/>
    <s v="CNY"/>
    <n v="1.08"/>
    <n v="884.96"/>
    <n v="955.75680000000011"/>
    <s v="C66SZX-SMT SERVICE"/>
    <s v="JiangXi Netis Technology Co., Ltd."/>
    <s v="Same"/>
    <n v="906122"/>
    <n v="349.52"/>
    <s v="309ASY INV-PTS SALES"/>
    <n v="0"/>
    <n v="0"/>
    <n v="1044184"/>
    <s v="江西网是科技有限公司"/>
    <n v="0"/>
    <x v="3"/>
    <x v="7"/>
    <s v="Q3"/>
    <x v="3"/>
    <x v="0"/>
  </r>
  <r>
    <s v="ESHL"/>
    <s v="SHA"/>
    <x v="3"/>
    <d v="2022-12-05T00:00:00"/>
    <x v="0"/>
    <n v="13100243"/>
    <n v="44900"/>
    <s v="YMCT|REPAIR CHARGE"/>
    <s v="REPAIR CHARGE"/>
    <n v="1"/>
    <n v="1"/>
    <n v="12695.58"/>
    <s v="CNY"/>
    <n v="1.0900000000000001"/>
    <n v="12695.58"/>
    <n v="13838.182200000001"/>
    <s v="C66SHA-SERVICE GROUP"/>
    <s v="HangZhou iSmart Video Tech Co., Ltd."/>
    <s v="Same"/>
    <n v="906123"/>
    <n v="0"/>
    <s v="309ASY INV-CONTRACT"/>
    <n v="0"/>
    <n v="0"/>
    <n v="0"/>
    <s v="杭州晨安科技股份有限公司"/>
    <n v="0"/>
    <x v="3"/>
    <x v="8"/>
    <s v="Q3"/>
    <x v="3"/>
    <x v="3"/>
  </r>
  <r>
    <s v="ESHL"/>
    <s v="SHA"/>
    <x v="1"/>
    <d v="2022-12-06T00:00:00"/>
    <x v="0"/>
    <n v="12101212"/>
    <n v="44901"/>
    <s v="YMCT|REPAIR CHARGE"/>
    <s v="REPAIR CHARGE"/>
    <n v="1"/>
    <n v="1"/>
    <n v="39823.01"/>
    <s v="CNY"/>
    <n v="1.0900000000000001"/>
    <n v="39823.01"/>
    <n v="43407.080900000008"/>
    <s v="C66SHA-SERVICE GROUP"/>
    <s v="Ningbo Yibin Electronic Technology Co., Ltd."/>
    <s v="Same"/>
    <n v="906124"/>
    <n v="0"/>
    <s v="309ASY INV-NON-CON-V"/>
    <n v="0"/>
    <n v="0"/>
    <n v="0"/>
    <s v="宁波一彬电子科技股份有限公司"/>
    <n v="0"/>
    <x v="3"/>
    <x v="8"/>
    <s v="Q3"/>
    <x v="3"/>
    <x v="3"/>
  </r>
  <r>
    <s v="ESHL"/>
    <s v="BJS"/>
    <x v="0"/>
    <d v="2022-12-06T00:00:00"/>
    <x v="2"/>
    <n v="14104329"/>
    <n v="44901"/>
    <s v="HELI|593555"/>
    <s v="HIGH TEMPERATURE LUBE OIL (250ML)"/>
    <n v="10"/>
    <n v="10"/>
    <n v="7453.01"/>
    <s v="CNY"/>
    <n v="1.0900000000000001"/>
    <n v="7453.01"/>
    <n v="8123.7809000000007"/>
    <s v="C66BJS-SMT SERVICE"/>
    <s v="Goertek Intelligence Technology Co., Ltd."/>
    <s v="Same"/>
    <n v="906108"/>
    <n v="5199.2"/>
    <s v="309ASY INV-PTS SALES"/>
    <n v="0"/>
    <s v="2240003644-2"/>
    <n v="1052183"/>
    <s v="歌尔智能科技有限公司"/>
    <n v="0"/>
    <x v="3"/>
    <x v="8"/>
    <s v="Q3"/>
    <x v="3"/>
    <x v="1"/>
  </r>
  <r>
    <s v="ESHL"/>
    <s v="SHA"/>
    <x v="0"/>
    <d v="2022-12-06T00:00:00"/>
    <x v="3"/>
    <n v="14104330"/>
    <n v="44901"/>
    <s v="PEMR|06580150-2503"/>
    <s v="SPI PPZT"/>
    <n v="1"/>
    <n v="1"/>
    <n v="0"/>
    <s v="CNY"/>
    <n v="1.0900000000000001"/>
    <n v="0"/>
    <n v="0"/>
    <s v="C66SHA-SERVICE GROUP"/>
    <s v="Ningbo Yibin Electronic Technology Co., Ltd."/>
    <s v="Same"/>
    <n v="906125"/>
    <n v="25000"/>
    <s v="309ASY INV-PTS SALES"/>
    <n v="0"/>
    <n v="0"/>
    <n v="1053215"/>
    <s v="宁波一彬电子科技股份有限公司"/>
    <n v="0"/>
    <x v="3"/>
    <x v="8"/>
    <s v="Q3"/>
    <x v="3"/>
    <x v="3"/>
  </r>
  <r>
    <s v="ESHL"/>
    <s v="SHA"/>
    <x v="0"/>
    <d v="2022-12-06T00:00:00"/>
    <x v="1"/>
    <n v="14104331"/>
    <n v="44901"/>
    <s v="ZMTR|K48-M3856-00X"/>
    <s v="GREASE PACK(NSL)"/>
    <n v="5"/>
    <n v="5"/>
    <n v="3075.22"/>
    <s v="CNY"/>
    <n v="1.0900000000000001"/>
    <n v="3075.22"/>
    <n v="3351.9897999999998"/>
    <s v="C66SHA-SERVICE GROUP"/>
    <s v="Hangzhou Bozhou Electric Appliance Co., Ltd."/>
    <s v="Same"/>
    <n v="906126"/>
    <n v="716.64"/>
    <s v="309ASY INV-PTS SALES"/>
    <n v="0"/>
    <n v="0"/>
    <n v="1053238"/>
    <s v="杭州博洲电器有限公司"/>
    <n v="0"/>
    <x v="3"/>
    <x v="8"/>
    <s v="Q3"/>
    <x v="3"/>
    <x v="3"/>
  </r>
  <r>
    <s v="ESHL"/>
    <s v="SHA"/>
    <x v="0"/>
    <d v="2022-12-06T00:00:00"/>
    <x v="0"/>
    <n v="14104332"/>
    <n v="44901"/>
    <s v="YMCT|KHJ-MC145-01"/>
    <s v="LEVER TAPE GUIDE F"/>
    <n v="20"/>
    <n v="20"/>
    <n v="654.87"/>
    <s v="CNY"/>
    <n v="1.0900000000000001"/>
    <n v="654.87"/>
    <n v="713.80830000000003"/>
    <s v="C66SHA-SERVICE GROUP"/>
    <s v="COSCO SHIPPING TECHNOLOGY CO., LTD"/>
    <s v="Same"/>
    <n v="906127"/>
    <n v="300"/>
    <s v="309ASY INV-PTS SALES"/>
    <n v="0"/>
    <n v="0"/>
    <n v="1053248"/>
    <s v="中远海运科技股份有限公司"/>
    <n v="0"/>
    <x v="3"/>
    <x v="8"/>
    <s v="Q3"/>
    <x v="3"/>
    <x v="3"/>
  </r>
  <r>
    <s v="ESHL"/>
    <s v="SHA"/>
    <x v="0"/>
    <d v="2022-12-09T00:00:00"/>
    <x v="0"/>
    <n v="14104333"/>
    <n v="44904"/>
    <s v="YMCT|KLW-M66R1-10"/>
    <s v="HNS CLAMP PWR F2 R2"/>
    <n v="1"/>
    <n v="1"/>
    <n v="2193.81"/>
    <s v="CNY"/>
    <n v="1.0900000000000001"/>
    <n v="2193.81"/>
    <n v="2391.2529"/>
    <s v="C66SHA-SERVICE GROUP"/>
    <s v="Suzhou Inovance Technology Co Ltd"/>
    <s v="Same"/>
    <n v="906129"/>
    <n v="0"/>
    <s v="309ASY INV-PTS SALES"/>
    <n v="0"/>
    <n v="0"/>
    <n v="1056127"/>
    <s v="苏州汇川技术有限公司"/>
    <n v="0"/>
    <x v="3"/>
    <x v="8"/>
    <s v="Q3"/>
    <x v="3"/>
    <x v="3"/>
  </r>
  <r>
    <s v="ESHL"/>
    <s v="SHA"/>
    <x v="0"/>
    <d v="2022-12-09T00:00:00"/>
    <x v="0"/>
    <n v="14104334"/>
    <n v="44904"/>
    <s v="YMCT|KHY-M9129-00"/>
    <s v="BELT 1 CONVEYOR"/>
    <n v="2"/>
    <n v="2"/>
    <n v="426.55"/>
    <s v="CNY"/>
    <n v="1.0900000000000001"/>
    <n v="426.55"/>
    <n v="464.93950000000007"/>
    <s v="C66SHA-SERVICE GROUP"/>
    <s v="Suzhou W&amp;E Technology Co., Ltd"/>
    <s v="Same"/>
    <n v="906130"/>
    <n v="266.64999999999998"/>
    <s v="309ASY INV-PTS SALES"/>
    <n v="0"/>
    <n v="0"/>
    <n v="1056135"/>
    <s v="苏州万易通讯科技有限公司"/>
    <n v="0"/>
    <x v="3"/>
    <x v="8"/>
    <s v="Q3"/>
    <x v="3"/>
    <x v="3"/>
  </r>
  <r>
    <s v="ESHL"/>
    <s v="SHA"/>
    <x v="0"/>
    <d v="2022-12-09T00:00:00"/>
    <x v="2"/>
    <n v="14104335"/>
    <n v="44904"/>
    <s v="HELI|59440601"/>
    <s v="EHC RAIL EXIT,1936MK5, HOLLOW"/>
    <n v="1"/>
    <n v="1"/>
    <n v="7453.98"/>
    <s v="CNY"/>
    <n v="1.0900000000000001"/>
    <n v="7453.98"/>
    <n v="8124.8382000000001"/>
    <s v="C66SHA-SERVICE GROUP"/>
    <s v="Changzhou Tongbao Photo-electricity Manufacturing "/>
    <s v="Same"/>
    <n v="906133"/>
    <n v="5435.21"/>
    <s v="309ASY INV-PTS SALES"/>
    <n v="0"/>
    <n v="0"/>
    <n v="1056144"/>
    <s v="常州通宝光电股份有限公司"/>
    <n v="0"/>
    <x v="3"/>
    <x v="8"/>
    <s v="Q3"/>
    <x v="3"/>
    <x v="3"/>
  </r>
  <r>
    <s v="ESHL"/>
    <s v="SHA"/>
    <x v="0"/>
    <d v="2022-12-09T00:00:00"/>
    <x v="2"/>
    <n v="14104335"/>
    <n v="44904"/>
    <s v="HELI|594407"/>
    <s v="EHC RAIL MIDDLE,1936MK5,HOLLOW"/>
    <n v="1"/>
    <n v="1"/>
    <n v="3662.83"/>
    <s v="CNY"/>
    <n v="1.0900000000000001"/>
    <n v="3662.83"/>
    <n v="3992.4847000000004"/>
    <s v="C66SHA-SERVICE GROUP"/>
    <s v="Changzhou Tongbao Photo-electricity Manufacturing "/>
    <s v="Same"/>
    <n v="906133"/>
    <n v="2670.66"/>
    <s v="309ASY INV-PTS SALES"/>
    <n v="0"/>
    <n v="0"/>
    <n v="1056144"/>
    <s v="常州通宝光电股份有限公司"/>
    <n v="0"/>
    <x v="3"/>
    <x v="8"/>
    <s v="Q3"/>
    <x v="3"/>
    <x v="3"/>
  </r>
  <r>
    <s v="ESHL"/>
    <s v="SHA"/>
    <x v="0"/>
    <d v="2022-12-09T00:00:00"/>
    <x v="2"/>
    <n v="14104335"/>
    <n v="44904"/>
    <s v="HELI|59459801"/>
    <s v="CENTER LEAD SCREWASSY,MK5,HOLLOW"/>
    <n v="1"/>
    <n v="1"/>
    <n v="34555.75"/>
    <s v="CNY"/>
    <n v="1.0900000000000001"/>
    <n v="34555.75"/>
    <n v="37665.767500000002"/>
    <s v="C66SHA-SERVICE GROUP"/>
    <s v="Changzhou Tongbao Photo-electricity Manufacturing "/>
    <s v="Same"/>
    <n v="906133"/>
    <n v="25183.73"/>
    <s v="309ASY INV-PTS SALES"/>
    <n v="0"/>
    <n v="0"/>
    <n v="1056144"/>
    <s v="常州通宝光电股份有限公司"/>
    <n v="0"/>
    <x v="3"/>
    <x v="8"/>
    <s v="Q3"/>
    <x v="3"/>
    <x v="3"/>
  </r>
  <r>
    <s v="ESHL"/>
    <s v="SHA"/>
    <x v="0"/>
    <d v="2022-12-09T00:00:00"/>
    <x v="0"/>
    <n v="14104336"/>
    <n v="44904"/>
    <s v="YMCT|KLW-M66R1-10"/>
    <s v="HNS CLAMP PWR F2 R2"/>
    <n v="1"/>
    <n v="1"/>
    <n v="2193.81"/>
    <s v="CNY"/>
    <n v="1.0900000000000001"/>
    <n v="2193.81"/>
    <n v="2391.2529"/>
    <s v="C66SHA-SERVICE GROUP"/>
    <s v="Suzhou Inovance Technology Co Ltd"/>
    <s v="Same"/>
    <n v="906128"/>
    <n v="0"/>
    <s v="309ASY INV-PTS SALES"/>
    <n v="0"/>
    <n v="0"/>
    <n v="1056125"/>
    <s v="苏州汇川技术有限公司"/>
    <n v="0"/>
    <x v="3"/>
    <x v="8"/>
    <s v="Q3"/>
    <x v="3"/>
    <x v="3"/>
  </r>
  <r>
    <s v="ESHL"/>
    <s v="SHA"/>
    <x v="0"/>
    <d v="2022-12-09T00:00:00"/>
    <x v="0"/>
    <n v="14104337"/>
    <n v="44904"/>
    <s v="YMCT|KLT-M9127-00"/>
    <s v="BELT CONVEYOR 1"/>
    <n v="2"/>
    <n v="2"/>
    <n v="596.46"/>
    <s v="CNY"/>
    <n v="1.0900000000000001"/>
    <n v="596.46"/>
    <n v="650.14140000000009"/>
    <s v="C66SHA-SERVICE GROUP"/>
    <s v="Tiecheng Information Technology (Taizhou) Co., LTD"/>
    <s v="Same"/>
    <n v="906131"/>
    <n v="0"/>
    <s v="309ASY INV-PTS SALES"/>
    <n v="0"/>
    <n v="0"/>
    <n v="1056137"/>
    <s v="铁城信息科技（台州）有限公司"/>
    <n v="0"/>
    <x v="3"/>
    <x v="8"/>
    <s v="Q3"/>
    <x v="3"/>
    <x v="3"/>
  </r>
  <r>
    <s v="ESHL"/>
    <s v="SHA"/>
    <x v="0"/>
    <d v="2022-12-09T00:00:00"/>
    <x v="0"/>
    <n v="14104338"/>
    <n v="44904"/>
    <s v="YMCT|KLV-M653X-00"/>
    <s v="SENS. CL WAIT ASSY"/>
    <n v="1"/>
    <n v="1"/>
    <n v="378.76"/>
    <s v="CNY"/>
    <n v="1.0900000000000001"/>
    <n v="378.76"/>
    <n v="412.84840000000003"/>
    <s v="C66SHA-SERVICE GROUP"/>
    <s v="Tiecheng Information Technology (Taizhou) Co., LTD"/>
    <s v="Same"/>
    <n v="906132"/>
    <n v="0"/>
    <s v="309ASY INV-PTS SALES"/>
    <n v="0"/>
    <n v="0"/>
    <n v="1056141"/>
    <s v="铁城信息科技（台州）有限公司"/>
    <n v="0"/>
    <x v="3"/>
    <x v="8"/>
    <s v="Q3"/>
    <x v="3"/>
    <x v="3"/>
  </r>
  <r>
    <s v="ESHL"/>
    <s v="SHA"/>
    <x v="2"/>
    <d v="2022-12-09T00:00:00"/>
    <x v="0"/>
    <n v="14104339"/>
    <n v="44904"/>
    <s v="YMCT|KHJ-MC500-00"/>
    <s v="SS TAPE FEEDER 32mm"/>
    <n v="1"/>
    <n v="1"/>
    <n v="5742.48"/>
    <s v="CNY"/>
    <n v="1.0900000000000001"/>
    <n v="5742.48"/>
    <n v="6259.3032000000003"/>
    <s v="C66SHA-SERVICE GROUP"/>
    <s v="Huangshan Changwei Hardware Manufacturing Co., Ltd"/>
    <s v="Same"/>
    <n v="906136"/>
    <n v="3691.8"/>
    <s v="309ASY INV-PTS SALES"/>
    <n v="0"/>
    <n v="0"/>
    <n v="1056155"/>
    <s v="黄山市昌维电气科技有限公司"/>
    <n v="0"/>
    <x v="3"/>
    <x v="8"/>
    <s v="Q3"/>
    <x v="3"/>
    <x v="3"/>
  </r>
  <r>
    <s v="ESHL"/>
    <s v="SHA"/>
    <x v="0"/>
    <d v="2022-12-09T00:00:00"/>
    <x v="1"/>
    <n v="14104340"/>
    <n v="44904"/>
    <s v="ZMTR|PARTS"/>
    <s v="SMT DOMESTIC PARTS"/>
    <n v="1"/>
    <n v="1"/>
    <n v="663.72"/>
    <s v="CNY"/>
    <n v="1.0900000000000001"/>
    <n v="663.72"/>
    <n v="723.45480000000009"/>
    <s v="C66SHA-SERVICE GROUP"/>
    <s v="Changzhou Tongbao Photo-electricity Manufacturing "/>
    <s v="Same"/>
    <n v="906134"/>
    <n v="265.49"/>
    <s v="309ASY INV-PTS SALES"/>
    <n v="0"/>
    <n v="0"/>
    <n v="1056150"/>
    <s v="常州通宝光电股份有限公司"/>
    <n v="0"/>
    <x v="3"/>
    <x v="8"/>
    <s v="Q3"/>
    <x v="3"/>
    <x v="3"/>
  </r>
  <r>
    <s v="ESHL"/>
    <s v="SHA"/>
    <x v="0"/>
    <d v="2022-12-09T00:00:00"/>
    <x v="1"/>
    <n v="14104341"/>
    <n v="44904"/>
    <s v="ZMTR|PARTS"/>
    <s v="SMT DOMESTIC PARTS"/>
    <n v="1"/>
    <n v="1"/>
    <n v="663.72"/>
    <s v="CNY"/>
    <n v="1.0900000000000001"/>
    <n v="663.72"/>
    <n v="723.45480000000009"/>
    <s v="C66SHA-SERVICE GROUP"/>
    <s v="Huangshan Changwei Hardware Manufacturing Co., Ltd"/>
    <s v="Same"/>
    <n v="906135"/>
    <n v="265.49"/>
    <s v="309ASY INV-PTS SALES"/>
    <n v="0"/>
    <n v="0"/>
    <n v="1056151"/>
    <s v="黄山市昌维电气科技有限公司"/>
    <n v="0"/>
    <x v="3"/>
    <x v="8"/>
    <s v="Q3"/>
    <x v="3"/>
    <x v="3"/>
  </r>
  <r>
    <s v="ESHL"/>
    <s v="SHA"/>
    <x v="0"/>
    <d v="2022-12-09T00:00:00"/>
    <x v="1"/>
    <n v="14104341"/>
    <n v="44904"/>
    <s v="ZMTR|PARTS"/>
    <s v="SMT DOMESTIC PARTS"/>
    <n v="1"/>
    <n v="1"/>
    <n v="663.72"/>
    <s v="CNY"/>
    <n v="1.0900000000000001"/>
    <n v="663.72"/>
    <n v="723.45480000000009"/>
    <s v="C66SHA-SERVICE GROUP"/>
    <s v="Huangshan Changwei Hardware Manufacturing Co., Ltd"/>
    <s v="Same"/>
    <n v="906135"/>
    <n v="265.49"/>
    <s v="309ASY INV-PTS SALES"/>
    <n v="0"/>
    <n v="0"/>
    <n v="1056151"/>
    <s v="黄山市昌维电气科技有限公司"/>
    <n v="0"/>
    <x v="3"/>
    <x v="8"/>
    <s v="Q3"/>
    <x v="3"/>
    <x v="3"/>
  </r>
  <r>
    <s v="ESHL"/>
    <s v="SHA"/>
    <x v="0"/>
    <d v="2022-12-09T00:00:00"/>
    <x v="0"/>
    <n v="14104342"/>
    <n v="44904"/>
    <s v="YMCT|KLJ-MC181-01"/>
    <s v="HANDLE"/>
    <n v="8"/>
    <n v="8"/>
    <n v="984.07"/>
    <s v="CNY"/>
    <n v="1.0900000000000001"/>
    <n v="984.07"/>
    <n v="1072.6363000000001"/>
    <s v="C66SHA-SERVICE GROUP"/>
    <s v="Suzhou Inovance Technology Co Ltd"/>
    <s v="Same"/>
    <n v="906137"/>
    <n v="504"/>
    <s v="309ASY INV-PTS SALES"/>
    <n v="0"/>
    <n v="0"/>
    <n v="1056183"/>
    <s v="苏州汇川技术有限公司"/>
    <n v="0"/>
    <x v="3"/>
    <x v="8"/>
    <s v="Q3"/>
    <x v="3"/>
    <x v="3"/>
  </r>
  <r>
    <s v="ESHL"/>
    <s v="SHA"/>
    <x v="0"/>
    <d v="2022-12-09T00:00:00"/>
    <x v="0"/>
    <n v="14104343"/>
    <n v="44904"/>
    <s v="YMCT|KLJ-MC10W-00"/>
    <s v="FRONT BLOCK ASSY."/>
    <n v="10"/>
    <n v="10"/>
    <n v="5070.8"/>
    <s v="CNY"/>
    <n v="1.0900000000000001"/>
    <n v="5070.8"/>
    <n v="5527.1720000000005"/>
    <s v="C66SHA-SERVICE GROUP"/>
    <s v="Suzhou Inovance Technology Co Ltd"/>
    <s v="Same"/>
    <n v="906138"/>
    <n v="2250"/>
    <s v="309ASY INV-PTS SALES"/>
    <n v="0"/>
    <n v="0"/>
    <n v="1056185"/>
    <s v="苏州汇川技术有限公司"/>
    <n v="0"/>
    <x v="3"/>
    <x v="8"/>
    <s v="Q3"/>
    <x v="3"/>
    <x v="3"/>
  </r>
  <r>
    <s v="ESHL"/>
    <s v="SHA"/>
    <x v="0"/>
    <d v="2022-12-09T00:00:00"/>
    <x v="0"/>
    <n v="14104344"/>
    <n v="44904"/>
    <s v="YMCT|KMG-M91A3-00"/>
    <s v="BELT CONV.(2670)"/>
    <n v="4"/>
    <n v="4"/>
    <n v="711.5"/>
    <s v="CNY"/>
    <n v="1.0900000000000001"/>
    <n v="711.5"/>
    <n v="775.53500000000008"/>
    <s v="C66SHA-SERVICE GROUP"/>
    <s v="Keya Electro-optical Co., Ltd."/>
    <s v="Same"/>
    <n v="906139"/>
    <n v="378.4"/>
    <s v="309ASY INV-PTS SALES"/>
    <n v="0"/>
    <n v="0"/>
    <n v="1056189"/>
    <s v="科雅光电(镇江)有限公司"/>
    <n v="0"/>
    <x v="3"/>
    <x v="8"/>
    <s v="Q3"/>
    <x v="3"/>
    <x v="3"/>
  </r>
  <r>
    <s v="ESHL"/>
    <s v="SHA"/>
    <x v="2"/>
    <d v="2022-12-09T00:00:00"/>
    <x v="0"/>
    <n v="14104345"/>
    <n v="44904"/>
    <s v="YMCT|KHJ-MC200-00"/>
    <s v="SS TAPE FEEDER 12/16mm"/>
    <n v="6"/>
    <n v="6"/>
    <n v="23962.83"/>
    <s v="CNY"/>
    <n v="1.0900000000000001"/>
    <n v="23962.83"/>
    <n v="26119.484700000005"/>
    <s v="C66SHA-SERVICE GROUP"/>
    <s v="Jiangyin Tori Electric Co., Ltd."/>
    <s v="Same"/>
    <n v="906140"/>
    <n v="15436.7"/>
    <s v="309ASY INV-PTS SALES"/>
    <n v="0"/>
    <n v="0"/>
    <n v="1056191"/>
    <s v="江阴东瑞电气有限公司"/>
    <n v="0"/>
    <x v="3"/>
    <x v="8"/>
    <s v="Q3"/>
    <x v="3"/>
    <x v="3"/>
  </r>
  <r>
    <s v="ESHL"/>
    <s v="SHA"/>
    <x v="0"/>
    <d v="2022-12-09T00:00:00"/>
    <x v="2"/>
    <n v="14104346"/>
    <n v="44904"/>
    <s v="HELI|593555"/>
    <s v="HIGH TEMPERATURE LUBE OIL (250ML)"/>
    <n v="15"/>
    <n v="15"/>
    <n v="11123.89"/>
    <s v="CNY"/>
    <n v="1.0900000000000001"/>
    <n v="11123.89"/>
    <n v="12125.0401"/>
    <s v="C66SHA-SERVICE GROUP"/>
    <s v="Lance Vehicle Technology Co., Ltd."/>
    <s v="Same"/>
    <n v="906141"/>
    <n v="7560.26"/>
    <s v="309ASY INV-PTS SALES"/>
    <n v="0"/>
    <n v="0"/>
    <n v="1056196"/>
    <s v="江苏中科朗恩斯车辆科技有限公司"/>
    <n v="0"/>
    <x v="3"/>
    <x v="8"/>
    <s v="Q3"/>
    <x v="3"/>
    <x v="3"/>
  </r>
  <r>
    <s v="ESHL"/>
    <s v="SHA"/>
    <x v="0"/>
    <d v="2022-12-09T00:00:00"/>
    <x v="0"/>
    <n v="14104346"/>
    <n v="44904"/>
    <s v="YMCT|KLV-M9127-00"/>
    <s v="BELT CONV."/>
    <n v="5"/>
    <n v="5"/>
    <n v="2088.5"/>
    <s v="CNY"/>
    <n v="1.0900000000000001"/>
    <n v="2088.5"/>
    <n v="2276.4650000000001"/>
    <s v="C66SHA-SERVICE GROUP"/>
    <s v="Lance Vehicle Technology Co., Ltd."/>
    <s v="Same"/>
    <n v="906141"/>
    <n v="1221.6300000000001"/>
    <s v="309ASY INV-PTS SALES"/>
    <n v="0"/>
    <n v="0"/>
    <n v="1056196"/>
    <s v="江苏中科朗恩斯车辆科技有限公司"/>
    <n v="0"/>
    <x v="3"/>
    <x v="8"/>
    <s v="Q3"/>
    <x v="3"/>
    <x v="3"/>
  </r>
  <r>
    <s v="ESHL"/>
    <s v="SHA"/>
    <x v="0"/>
    <d v="2022-12-09T00:00:00"/>
    <x v="0"/>
    <n v="14104346"/>
    <n v="44904"/>
    <s v="YMCT|KHY-M712S-A0"/>
    <s v="SHAFT 2 SPARE"/>
    <n v="1"/>
    <n v="1"/>
    <n v="3655.75"/>
    <s v="CNY"/>
    <n v="1.0900000000000001"/>
    <n v="3655.75"/>
    <n v="3984.7675000000004"/>
    <s v="C66SHA-SERVICE GROUP"/>
    <s v="Lance Vehicle Technology Co., Ltd."/>
    <s v="Same"/>
    <n v="906141"/>
    <n v="2061"/>
    <s v="309ASY INV-PTS SALES"/>
    <n v="0"/>
    <n v="0"/>
    <n v="1056196"/>
    <s v="江苏中科朗恩斯车辆科技有限公司"/>
    <n v="0"/>
    <x v="3"/>
    <x v="8"/>
    <s v="Q3"/>
    <x v="3"/>
    <x v="3"/>
  </r>
  <r>
    <s v="ESHL"/>
    <s v="SHA"/>
    <x v="0"/>
    <d v="2022-12-09T00:00:00"/>
    <x v="0"/>
    <n v="14104346"/>
    <n v="44904"/>
    <s v="YMCT|KKT-M9127-00"/>
    <s v="BELT 1 CONVEYOR"/>
    <n v="5"/>
    <n v="5"/>
    <n v="1061.95"/>
    <s v="CNY"/>
    <n v="1.0900000000000001"/>
    <n v="1061.95"/>
    <n v="1157.5255000000002"/>
    <s v="C66SHA-SERVICE GROUP"/>
    <s v="Lance Vehicle Technology Co., Ltd."/>
    <s v="Same"/>
    <n v="906141"/>
    <n v="666.63"/>
    <s v="309ASY INV-PTS SALES"/>
    <n v="0"/>
    <n v="0"/>
    <n v="1056196"/>
    <s v="江苏中科朗恩斯车辆科技有限公司"/>
    <n v="0"/>
    <x v="3"/>
    <x v="8"/>
    <s v="Q3"/>
    <x v="3"/>
    <x v="3"/>
  </r>
  <r>
    <s v="ESHL"/>
    <s v="SHA"/>
    <x v="0"/>
    <d v="2022-12-09T00:00:00"/>
    <x v="0"/>
    <n v="14104346"/>
    <n v="44904"/>
    <s v="YMCT|KHJ-MC110-30"/>
    <s v="MOTOR PEEL"/>
    <n v="5"/>
    <n v="5"/>
    <n v="2623.89"/>
    <s v="CNY"/>
    <n v="1.0900000000000001"/>
    <n v="2623.89"/>
    <n v="2860.0401000000002"/>
    <s v="C66SHA-SERVICE GROUP"/>
    <s v="Lance Vehicle Technology Co., Ltd."/>
    <s v="Same"/>
    <n v="906141"/>
    <n v="0"/>
    <s v="309ASY INV-PTS SALES"/>
    <n v="0"/>
    <n v="0"/>
    <n v="1056196"/>
    <s v="江苏中科朗恩斯车辆科技有限公司"/>
    <n v="0"/>
    <x v="3"/>
    <x v="8"/>
    <s v="Q3"/>
    <x v="3"/>
    <x v="3"/>
  </r>
  <r>
    <s v="ESHL"/>
    <s v="SHA"/>
    <x v="0"/>
    <d v="2022-12-09T00:00:00"/>
    <x v="0"/>
    <n v="14104346"/>
    <n v="44904"/>
    <s v="YMCT|KHJ-MD301-00"/>
    <s v="MASTER TAPE 8MM"/>
    <n v="2"/>
    <n v="2"/>
    <n v="483.19"/>
    <s v="CNY"/>
    <n v="1.0900000000000001"/>
    <n v="483.19"/>
    <n v="526.6771"/>
    <s v="C66SHA-SERVICE GROUP"/>
    <s v="Lance Vehicle Technology Co., Ltd."/>
    <s v="Same"/>
    <n v="906141"/>
    <n v="282"/>
    <s v="309ASY INV-PTS SALES"/>
    <n v="0"/>
    <n v="0"/>
    <n v="1056196"/>
    <s v="江苏中科朗恩斯车辆科技有限公司"/>
    <n v="0"/>
    <x v="3"/>
    <x v="8"/>
    <s v="Q3"/>
    <x v="3"/>
    <x v="3"/>
  </r>
  <r>
    <s v="ESHL"/>
    <s v="SHA"/>
    <x v="0"/>
    <d v="2022-12-09T00:00:00"/>
    <x v="0"/>
    <n v="14104346"/>
    <n v="44904"/>
    <s v="YMCT|KHJ-MD302-00"/>
    <s v="MASTER TAPE 12mm"/>
    <n v="2"/>
    <n v="2"/>
    <n v="704.42"/>
    <s v="CNY"/>
    <n v="1.0900000000000001"/>
    <n v="704.42"/>
    <n v="767.81780000000003"/>
    <s v="C66SHA-SERVICE GROUP"/>
    <s v="Lance Vehicle Technology Co., Ltd."/>
    <s v="Same"/>
    <n v="906141"/>
    <n v="386"/>
    <s v="309ASY INV-PTS SALES"/>
    <n v="0"/>
    <n v="0"/>
    <n v="1056196"/>
    <s v="江苏中科朗恩斯车辆科技有限公司"/>
    <n v="0"/>
    <x v="3"/>
    <x v="8"/>
    <s v="Q3"/>
    <x v="3"/>
    <x v="3"/>
  </r>
  <r>
    <s v="ESHL"/>
    <s v="SHA"/>
    <x v="0"/>
    <d v="2022-12-09T00:00:00"/>
    <x v="0"/>
    <n v="14104346"/>
    <n v="44904"/>
    <s v="YMCT|KHJ-MD304-00"/>
    <s v="MASTER TAPE 24mm"/>
    <n v="2"/>
    <n v="2"/>
    <n v="1201.77"/>
    <s v="CNY"/>
    <n v="1.0900000000000001"/>
    <n v="1201.77"/>
    <n v="1309.9293"/>
    <s v="C66SHA-SERVICE GROUP"/>
    <s v="Lance Vehicle Technology Co., Ltd."/>
    <s v="Same"/>
    <n v="906141"/>
    <n v="668"/>
    <s v="309ASY INV-PTS SALES"/>
    <n v="0"/>
    <n v="0"/>
    <n v="1056196"/>
    <s v="江苏中科朗恩斯车辆科技有限公司"/>
    <n v="0"/>
    <x v="3"/>
    <x v="8"/>
    <s v="Q3"/>
    <x v="3"/>
    <x v="3"/>
  </r>
  <r>
    <s v="ESHL"/>
    <s v="SHA"/>
    <x v="0"/>
    <d v="2022-12-09T00:00:00"/>
    <x v="0"/>
    <n v="14104346"/>
    <n v="44904"/>
    <s v="YMCT|KLV-M1342-00"/>
    <s v="FRAME 3"/>
    <n v="7"/>
    <n v="7"/>
    <n v="8808.85"/>
    <s v="CNY"/>
    <n v="1.0900000000000001"/>
    <n v="8808.85"/>
    <n v="9601.6465000000007"/>
    <s v="C66SHA-SERVICE GROUP"/>
    <s v="Lance Vehicle Technology Co., Ltd."/>
    <s v="Same"/>
    <n v="906141"/>
    <n v="3815"/>
    <s v="309ASY INV-PTS SALES"/>
    <n v="0"/>
    <n v="0"/>
    <n v="1056196"/>
    <s v="江苏中科朗恩斯车辆科技有限公司"/>
    <n v="0"/>
    <x v="3"/>
    <x v="8"/>
    <s v="Q3"/>
    <x v="3"/>
    <x v="3"/>
  </r>
  <r>
    <s v="ESHL"/>
    <s v="SHA"/>
    <x v="0"/>
    <d v="2022-12-09T00:00:00"/>
    <x v="0"/>
    <n v="14104346"/>
    <n v="44904"/>
    <s v="YMCT|K46-M1374-12"/>
    <s v="HINGE 2"/>
    <n v="14"/>
    <n v="14"/>
    <n v="2230.09"/>
    <s v="CNY"/>
    <n v="1.0900000000000001"/>
    <n v="2230.09"/>
    <n v="2430.7981000000004"/>
    <s v="C66SHA-SERVICE GROUP"/>
    <s v="Lance Vehicle Technology Co., Ltd."/>
    <s v="Same"/>
    <n v="906141"/>
    <n v="0"/>
    <s v="309ASY INV-PTS SALES"/>
    <n v="0"/>
    <n v="0"/>
    <n v="1056196"/>
    <s v="江苏中科朗恩斯车辆科技有限公司"/>
    <n v="0"/>
    <x v="3"/>
    <x v="8"/>
    <s v="Q3"/>
    <x v="3"/>
    <x v="3"/>
  </r>
  <r>
    <s v="ESHL"/>
    <s v="SZX"/>
    <x v="1"/>
    <d v="2022-12-13T00:00:00"/>
    <x v="0"/>
    <n v="12101213"/>
    <n v="44908"/>
    <s v="YMCT|REPAIR CHARGE"/>
    <s v="REPAIR CHARGE"/>
    <n v="1"/>
    <n v="1"/>
    <n v="1769.91"/>
    <s v="CNY"/>
    <n v="1.0900000000000001"/>
    <n v="1769.91"/>
    <n v="1929.2019000000003"/>
    <s v="C66SZX-SMT SERVICE"/>
    <s v="Hai Xin Technology(ShenZhen) Company Limited."/>
    <s v="Same"/>
    <n v="906147"/>
    <n v="0"/>
    <s v="309ASY INV-NON-CON"/>
    <n v="0"/>
    <s v="PO2210000061-KDA01/PO2210000339-KDA01"/>
    <n v="0"/>
    <s v="海星科技（深圳）有限公司"/>
    <n v="0"/>
    <x v="3"/>
    <x v="8"/>
    <s v="Q3"/>
    <x v="3"/>
    <x v="0"/>
  </r>
  <r>
    <s v="ESHL"/>
    <s v="SHA"/>
    <x v="3"/>
    <d v="2022-12-13T00:00:00"/>
    <x v="0"/>
    <n v="13100244"/>
    <n v="44908"/>
    <s v="YMCT|REPAIR CHARGE"/>
    <s v="REPAIR CHARGE"/>
    <n v="1"/>
    <n v="1"/>
    <n v="20796.46"/>
    <s v="CNY"/>
    <n v="1.0900000000000001"/>
    <n v="20796.46"/>
    <n v="22668.1414"/>
    <s v="C66SHA-SERVICE GROUP"/>
    <s v="Nanjing Putao Electronic Equipment Manufacturing C"/>
    <s v="Same"/>
    <n v="906149"/>
    <n v="0"/>
    <s v="309ASY INV-CONTRACT"/>
    <n v="0"/>
    <n v="0"/>
    <n v="0"/>
    <s v="南京浦涛电子设备制造有限公司"/>
    <n v="0"/>
    <x v="3"/>
    <x v="8"/>
    <s v="Q3"/>
    <x v="3"/>
    <x v="3"/>
  </r>
  <r>
    <s v="ESHL"/>
    <s v="SZX"/>
    <x v="0"/>
    <d v="2022-12-13T00:00:00"/>
    <x v="0"/>
    <n v="14104347"/>
    <n v="44908"/>
    <s v="YMCT|KLW-M66BR-00"/>
    <s v="HNS EXT.LAN"/>
    <n v="1"/>
    <n v="1"/>
    <n v="1592.92"/>
    <s v="CNY"/>
    <n v="1.0900000000000001"/>
    <n v="1592.92"/>
    <n v="1736.2828000000002"/>
    <s v="C66SZX-SMT SERVICE"/>
    <s v="Hai Xin Technology(ShenZhen) Company Limited."/>
    <s v="Same"/>
    <n v="906142"/>
    <n v="591"/>
    <s v="309ASY INV-PTS SALES"/>
    <n v="0"/>
    <s v="PO2210000061-KDA01/PO2210000339-KDA01"/>
    <n v="1059148"/>
    <s v="海星科技（深圳）有限公司"/>
    <n v="0"/>
    <x v="3"/>
    <x v="8"/>
    <s v="Q3"/>
    <x v="3"/>
    <x v="0"/>
  </r>
  <r>
    <s v="ESHL"/>
    <s v="SZX"/>
    <x v="0"/>
    <d v="2022-12-13T00:00:00"/>
    <x v="0"/>
    <n v="14104347"/>
    <n v="44908"/>
    <s v="YMCT|KLW-M66B2-01"/>
    <s v="HNS Y-FLEX LAN"/>
    <n v="1"/>
    <n v="1"/>
    <n v="2300.88"/>
    <s v="CNY"/>
    <n v="1.0900000000000001"/>
    <n v="2300.88"/>
    <n v="2507.9592000000002"/>
    <s v="C66SZX-SMT SERVICE"/>
    <s v="Hai Xin Technology(ShenZhen) Company Limited."/>
    <s v="Same"/>
    <n v="906142"/>
    <n v="1008"/>
    <s v="309ASY INV-PTS SALES"/>
    <n v="0"/>
    <s v="PO2210000061-KDA01/PO2210000339-KDA01"/>
    <n v="1059148"/>
    <s v="海星科技（深圳）有限公司"/>
    <n v="0"/>
    <x v="3"/>
    <x v="8"/>
    <s v="Q3"/>
    <x v="3"/>
    <x v="0"/>
  </r>
  <r>
    <s v="ESHL"/>
    <s v="SZX"/>
    <x v="0"/>
    <d v="2022-12-13T00:00:00"/>
    <x v="0"/>
    <n v="14104347"/>
    <n v="44908"/>
    <s v="YMCT|KLW-M66B3-01"/>
    <s v="HNS X-FLEX LAN"/>
    <n v="1"/>
    <n v="1"/>
    <n v="1946.9"/>
    <s v="CNY"/>
    <n v="1.0900000000000001"/>
    <n v="1946.9"/>
    <n v="2122.1210000000001"/>
    <s v="C66SZX-SMT SERVICE"/>
    <s v="Hai Xin Technology(ShenZhen) Company Limited."/>
    <s v="Same"/>
    <n v="906142"/>
    <n v="834"/>
    <s v="309ASY INV-PTS SALES"/>
    <n v="0"/>
    <s v="PO2210000061-KDA01/PO2210000339-KDA01"/>
    <n v="1059148"/>
    <s v="海星科技（深圳）有限公司"/>
    <n v="0"/>
    <x v="3"/>
    <x v="8"/>
    <s v="Q3"/>
    <x v="3"/>
    <x v="0"/>
  </r>
  <r>
    <s v="ESHL"/>
    <s v="CTU"/>
    <x v="0"/>
    <d v="2022-12-13T00:00:00"/>
    <x v="2"/>
    <n v="14104348"/>
    <n v="44908"/>
    <s v="HELI|595108"/>
    <s v="NIDEC MTR ASY,5&quot;,AIR,EXL,SVC"/>
    <n v="1"/>
    <n v="1"/>
    <n v="4338.9399999999996"/>
    <s v="CNY"/>
    <n v="1.0900000000000001"/>
    <n v="4338.9399999999996"/>
    <n v="4729.4445999999998"/>
    <s v="C66CTU-SERVICE GROUP"/>
    <s v="Chengdu Yuanhe Technology Co., Ltd."/>
    <s v="Same"/>
    <n v="906146"/>
    <n v="3164.04"/>
    <s v="309ASY INV-PTS SALES"/>
    <n v="0"/>
    <n v="0"/>
    <n v="1059178"/>
    <s v="成都源合科技有限公司"/>
    <n v="0"/>
    <x v="3"/>
    <x v="8"/>
    <s v="Q3"/>
    <x v="3"/>
    <x v="2"/>
  </r>
  <r>
    <s v="ESHL"/>
    <s v="SHA"/>
    <x v="0"/>
    <d v="2022-12-13T00:00:00"/>
    <x v="0"/>
    <n v="14104349"/>
    <n v="44908"/>
    <s v="YMCT|KHY-M3T22-01"/>
    <s v="SHOCK ABSORBERS"/>
    <n v="2"/>
    <n v="2"/>
    <n v="1906.19"/>
    <s v="CNY"/>
    <n v="1.0900000000000001"/>
    <n v="1906.19"/>
    <n v="2077.7471"/>
    <s v="C66SHA-SERVICE GROUP"/>
    <s v="Nanjing Putao Electronic Equipment Manufacturing C"/>
    <s v="Same"/>
    <n v="906148"/>
    <n v="794"/>
    <s v="309ASY INV-PTS SALES"/>
    <n v="0"/>
    <n v="0"/>
    <n v="1059225"/>
    <s v="南京浦涛电子设备制造有限公司"/>
    <n v="0"/>
    <x v="3"/>
    <x v="8"/>
    <s v="Q3"/>
    <x v="3"/>
    <x v="3"/>
  </r>
  <r>
    <s v="ESHL"/>
    <s v="SHA"/>
    <x v="0"/>
    <d v="2022-12-13T00:00:00"/>
    <x v="0"/>
    <n v="14104350"/>
    <n v="44908"/>
    <s v="YMCT|KLW-M711S-A1"/>
    <s v="SHAFT 1,SPARE"/>
    <n v="1"/>
    <n v="1"/>
    <n v="4622.12"/>
    <s v="CNY"/>
    <n v="1.0900000000000001"/>
    <n v="4622.12"/>
    <n v="5038.1108000000004"/>
    <s v="C66SHA-SERVICE GROUP"/>
    <s v="XIAMEN JINYIHE ELECTRONIC TECHNOLOGY CO.,LTD"/>
    <s v="Same"/>
    <n v="906150"/>
    <n v="2510"/>
    <s v="309ASY INV-PTS SALES"/>
    <n v="0"/>
    <n v="0"/>
    <n v="1059235"/>
    <s v="厦门市金易合电子科技有限公司"/>
    <n v="0"/>
    <x v="3"/>
    <x v="8"/>
    <s v="Q3"/>
    <x v="3"/>
    <x v="3"/>
  </r>
  <r>
    <s v="ESHL"/>
    <s v="SHA"/>
    <x v="0"/>
    <d v="2022-12-13T00:00:00"/>
    <x v="0"/>
    <n v="14104351"/>
    <n v="44908"/>
    <s v="YMCT|90990-25J026"/>
    <s v="BEARING"/>
    <n v="10"/>
    <n v="10"/>
    <n v="1203.54"/>
    <s v="CNY"/>
    <n v="1.0900000000000001"/>
    <n v="1203.54"/>
    <n v="1311.8586"/>
    <s v="C66SHA-SERVICE GROUP"/>
    <s v="XIAMEN JINYIHE ELECTRONIC TECHNOLOGY CO.,LTD"/>
    <s v="Same"/>
    <n v="906151"/>
    <n v="604.79999999999995"/>
    <s v="309ASY INV-PTS SALES"/>
    <n v="0"/>
    <n v="0"/>
    <n v="1059237"/>
    <s v="厦门市金易合电子科技有限公司"/>
    <n v="0"/>
    <x v="3"/>
    <x v="8"/>
    <s v="Q3"/>
    <x v="3"/>
    <x v="3"/>
  </r>
  <r>
    <s v="ESHL"/>
    <s v="SZX"/>
    <x v="0"/>
    <d v="2022-12-14T00:00:00"/>
    <x v="0"/>
    <n v="14104352"/>
    <n v="44909"/>
    <s v="YMCT|KHN-M77BJ-A0"/>
    <s v="NOZZLE 30BJ ASSY."/>
    <n v="2"/>
    <n v="2"/>
    <n v="17200"/>
    <s v="CNY"/>
    <n v="1.0900000000000001"/>
    <n v="17200"/>
    <n v="18748"/>
    <s v="C66SZX-SMT SERVICE"/>
    <s v="FUJI ELECTRIC (SHENZHEN) CO., LTD"/>
    <s v="Same"/>
    <n v="906152"/>
    <n v="9718"/>
    <s v="309ASY INV-PTS SALES"/>
    <n v="0"/>
    <s v="4500145767/4500145802"/>
    <n v="1060230"/>
    <s v="富士电机（深圳）有限公司"/>
    <n v="0"/>
    <x v="3"/>
    <x v="8"/>
    <s v="Q3"/>
    <x v="3"/>
    <x v="0"/>
  </r>
  <r>
    <s v="ESHL"/>
    <s v="SZX"/>
    <x v="0"/>
    <d v="2022-12-14T00:00:00"/>
    <x v="0"/>
    <n v="14104352"/>
    <n v="44909"/>
    <s v="YMCT|KG2-M9108-11"/>
    <s v="COLLAR CONVEYOR"/>
    <n v="2"/>
    <n v="2"/>
    <n v="495.58"/>
    <s v="CNY"/>
    <n v="1.0900000000000001"/>
    <n v="495.58"/>
    <n v="540.18219999999997"/>
    <s v="C66SZX-SMT SERVICE"/>
    <s v="FUJI ELECTRIC (SHENZHEN) CO., LTD"/>
    <s v="Same"/>
    <n v="906152"/>
    <n v="282"/>
    <s v="309ASY INV-PTS SALES"/>
    <n v="0"/>
    <s v="4500145767/4500145802"/>
    <n v="1060230"/>
    <s v="富士电机（深圳）有限公司"/>
    <n v="0"/>
    <x v="3"/>
    <x v="8"/>
    <s v="Q3"/>
    <x v="3"/>
    <x v="0"/>
  </r>
  <r>
    <s v="ESHL"/>
    <s v="SZX"/>
    <x v="0"/>
    <d v="2022-12-15T00:00:00"/>
    <x v="0"/>
    <n v="14104353"/>
    <n v="44910"/>
    <s v="YMCT|KLF-M7153-00"/>
    <s v="VALVE"/>
    <n v="3"/>
    <n v="3"/>
    <n v="2920.35"/>
    <s v="CNY"/>
    <n v="1.0900000000000001"/>
    <n v="2920.35"/>
    <n v="3183.1815000000001"/>
    <s v="C66SZX-SMT SERVICE"/>
    <s v="Shenzhen Longtech Smart Control Co., Ltd."/>
    <s v="Same"/>
    <n v="906153"/>
    <n v="1425"/>
    <s v="309ASY INV-PTS SALES"/>
    <n v="0"/>
    <s v="3502-202209240004"/>
    <n v="1061150"/>
    <s v="深圳朗特智能控制股份有限公司"/>
    <n v="0"/>
    <x v="3"/>
    <x v="8"/>
    <s v="Q3"/>
    <x v="3"/>
    <x v="0"/>
  </r>
  <r>
    <s v="ESHL"/>
    <s v="BJS"/>
    <x v="1"/>
    <d v="2022-12-16T00:00:00"/>
    <x v="3"/>
    <n v="12101214"/>
    <n v="44911"/>
    <s v="PEMR|REPAIR CHARGE"/>
    <s v="REPAIR CHARGE"/>
    <n v="1"/>
    <n v="1"/>
    <n v="5320.35"/>
    <s v="CNY"/>
    <n v="1.0900000000000001"/>
    <n v="5320.35"/>
    <n v="5799.1815000000006"/>
    <s v="C66BJS-SMT SERVICE"/>
    <s v="Yantai Zhongshan Electronic Technology Co., Ltd."/>
    <s v="Same"/>
    <n v="906144"/>
    <n v="0"/>
    <s v="309ASY INV-NON-CON"/>
    <n v="0"/>
    <s v="C66BJS20221116"/>
    <n v="0"/>
    <s v="烟台众山电子科技有限公司"/>
    <n v="0"/>
    <x v="3"/>
    <x v="8"/>
    <s v="Q3"/>
    <x v="3"/>
    <x v="1"/>
  </r>
  <r>
    <s v="ESHL"/>
    <s v="SHA"/>
    <x v="0"/>
    <d v="2022-12-16T00:00:00"/>
    <x v="1"/>
    <n v="14104354"/>
    <n v="44911"/>
    <s v="EMBE|BT-002"/>
    <s v="NEPTUNE USB"/>
    <n v="1"/>
    <n v="1"/>
    <n v="237.17"/>
    <s v="CNY"/>
    <n v="1.0900000000000001"/>
    <n v="237.17"/>
    <n v="258.51530000000002"/>
    <s v="C66SHA-SERVICE GROUP"/>
    <s v="Shanghai Maiteng Electronics Co., Ltd."/>
    <s v="Same"/>
    <n v="906154"/>
    <n v="0"/>
    <s v="309ASY INV-PTS SALES"/>
    <n v="0"/>
    <n v="0"/>
    <n v="1062124"/>
    <s v="上海迈腾电子有限公司"/>
    <n v="0"/>
    <x v="3"/>
    <x v="8"/>
    <s v="Q3"/>
    <x v="3"/>
    <x v="3"/>
  </r>
  <r>
    <s v="ESHL"/>
    <s v="SHA"/>
    <x v="2"/>
    <d v="2022-12-16T00:00:00"/>
    <x v="0"/>
    <n v="14104355"/>
    <n v="44911"/>
    <s v="YMCT|KHJ-MC100-00"/>
    <s v="SS TAPE FEEDER 8mm"/>
    <n v="20"/>
    <n v="20"/>
    <n v="58212.39"/>
    <s v="CNY"/>
    <n v="1.0900000000000001"/>
    <n v="58212.39"/>
    <n v="63451.505100000002"/>
    <s v="C66SHA-SERVICE GROUP"/>
    <s v="Ningbo Laneng Electronics Co.,Ltd."/>
    <s v="Same"/>
    <n v="906155"/>
    <n v="43422.97"/>
    <s v="309ASY INV-PTS SALES"/>
    <n v="0"/>
    <n v="0"/>
    <n v="1062130"/>
    <s v="宁波朗能电子有限公司"/>
    <n v="0"/>
    <x v="3"/>
    <x v="8"/>
    <s v="Q3"/>
    <x v="3"/>
    <x v="3"/>
  </r>
  <r>
    <s v="ESHL"/>
    <s v="SHA"/>
    <x v="2"/>
    <d v="2022-12-16T00:00:00"/>
    <x v="0"/>
    <n v="14104355"/>
    <n v="44911"/>
    <s v="YMCT|KHJ-MC200-00"/>
    <s v="SS TAPE FEEDER 12/16mm"/>
    <n v="2"/>
    <n v="2"/>
    <n v="8833.6299999999992"/>
    <s v="CNY"/>
    <n v="1.0900000000000001"/>
    <n v="8833.6299999999992"/>
    <n v="9628.6566999999995"/>
    <s v="C66SHA-SERVICE GROUP"/>
    <s v="Ningbo Laneng Electronics Co.,Ltd."/>
    <s v="Same"/>
    <n v="906155"/>
    <n v="5145.57"/>
    <s v="309ASY INV-PTS SALES"/>
    <n v="0"/>
    <n v="0"/>
    <n v="1062130"/>
    <s v="宁波朗能电子有限公司"/>
    <n v="0"/>
    <x v="3"/>
    <x v="8"/>
    <s v="Q3"/>
    <x v="3"/>
    <x v="3"/>
  </r>
  <r>
    <s v="ESHL"/>
    <s v="SHA"/>
    <x v="2"/>
    <d v="2022-12-16T00:00:00"/>
    <x v="1"/>
    <n v="14104356"/>
    <n v="44911"/>
    <s v="ZMTR|MANUAL TRAY FEEDER"/>
    <s v="MANUAL TRAY FEEDER（YS）"/>
    <n v="1"/>
    <n v="1"/>
    <n v="1699.12"/>
    <s v="CNY"/>
    <n v="1.0900000000000001"/>
    <n v="1699.12"/>
    <n v="1852.0408"/>
    <s v="C66SHA-SERVICE GROUP"/>
    <s v="Wintop Electric Shanghai Co., Ltd."/>
    <s v="Same"/>
    <n v="906156"/>
    <n v="1061.95"/>
    <s v="309ASY INV-PTS SALES"/>
    <n v="0"/>
    <n v="0"/>
    <n v="1062141"/>
    <s v="丰度电气(上海)有限公司"/>
    <n v="0"/>
    <x v="3"/>
    <x v="8"/>
    <s v="Q3"/>
    <x v="3"/>
    <x v="3"/>
  </r>
  <r>
    <s v="ESHL"/>
    <s v="SHA"/>
    <x v="0"/>
    <d v="2022-12-16T00:00:00"/>
    <x v="0"/>
    <n v="14104357"/>
    <n v="44911"/>
    <s v="YMCT|MSOFT-TOK1265"/>
    <s v="2D CODE SCANNING SOFTWARE"/>
    <n v="1"/>
    <n v="1"/>
    <n v="24193.89"/>
    <s v="CNY"/>
    <n v="1.0900000000000001"/>
    <n v="24193.89"/>
    <n v="26371.340100000001"/>
    <s v="C66SHA-SERVICE GROUP"/>
    <s v="Liuzhou Saike Technology Development Co., Ltd"/>
    <s v="Same"/>
    <n v="906158"/>
    <n v="0"/>
    <s v="309ASY INV-PTS SALES"/>
    <n v="0"/>
    <n v="0"/>
    <n v="1062162"/>
    <s v="柳州赛克科技发展有限公司"/>
    <n v="0"/>
    <x v="3"/>
    <x v="8"/>
    <s v="Q3"/>
    <x v="3"/>
    <x v="3"/>
  </r>
  <r>
    <s v="ESHL"/>
    <s v="SHA"/>
    <x v="0"/>
    <d v="2022-12-16T00:00:00"/>
    <x v="0"/>
    <n v="14104357"/>
    <n v="44911"/>
    <s v="YMCT|KHY-M550B-40"/>
    <s v="RFK.ADD IT,TRACE"/>
    <n v="1"/>
    <n v="1"/>
    <n v="27740"/>
    <s v="CNY"/>
    <n v="1.0900000000000001"/>
    <n v="27740"/>
    <n v="30236.600000000002"/>
    <s v="C66SHA-SERVICE GROUP"/>
    <s v="Liuzhou Saike Technology Development Co., Ltd"/>
    <s v="Same"/>
    <n v="906158"/>
    <n v="0"/>
    <s v="309ASY INV-PTS SALES"/>
    <n v="0"/>
    <n v="0"/>
    <n v="1062162"/>
    <s v="柳州赛克科技发展有限公司"/>
    <n v="0"/>
    <x v="3"/>
    <x v="8"/>
    <s v="Q3"/>
    <x v="3"/>
    <x v="3"/>
  </r>
  <r>
    <s v="ESHL"/>
    <s v="XIY"/>
    <x v="2"/>
    <d v="2022-12-16T00:00:00"/>
    <x v="0"/>
    <n v="14104358"/>
    <n v="44911"/>
    <s v="YMCT|KHJ-MC100-00"/>
    <s v="SS TAPE FEEDER 8mm"/>
    <n v="15"/>
    <n v="15"/>
    <n v="41495.58"/>
    <s v="CNY"/>
    <n v="1.0900000000000001"/>
    <n v="41495.58"/>
    <n v="45230.182200000003"/>
    <s v="C66XIY-SERVICE GROUP"/>
    <s v="Hebi Lianming Electrical Co., Ltd."/>
    <s v="Same"/>
    <n v="906157"/>
    <n v="32567.23"/>
    <s v="309ASY INV-PTS SALES"/>
    <n v="0"/>
    <n v="0"/>
    <n v="1062158"/>
    <s v="鹤壁市联明电器有限公司"/>
    <n v="0"/>
    <x v="3"/>
    <x v="8"/>
    <s v="Q3"/>
    <x v="3"/>
    <x v="2"/>
  </r>
  <r>
    <s v="ESHL"/>
    <s v="BJS"/>
    <x v="0"/>
    <d v="2022-12-16T00:00:00"/>
    <x v="3"/>
    <n v="14104359"/>
    <n v="44911"/>
    <s v="PEMR|06580150-2411"/>
    <s v="3D Calibration Jig"/>
    <n v="1"/>
    <n v="1"/>
    <n v="28000"/>
    <s v="CNY"/>
    <n v="1.0900000000000001"/>
    <n v="28000"/>
    <n v="30520.000000000004"/>
    <s v="C66BJS-SMT SERVICE"/>
    <s v="Yantai Zhongshan Electronic Technology Co., Ltd."/>
    <s v="Same"/>
    <n v="906145"/>
    <n v="14313.38"/>
    <s v="309ASY INV-PTS SALES"/>
    <n v="0"/>
    <s v="C66BJS20221116"/>
    <n v="1062134"/>
    <s v="烟台众山电子科技有限公司"/>
    <n v="0"/>
    <x v="3"/>
    <x v="8"/>
    <s v="Q3"/>
    <x v="3"/>
    <x v="1"/>
  </r>
  <r>
    <s v="ESHL"/>
    <s v="BJS"/>
    <x v="2"/>
    <d v="2022-12-19T00:00:00"/>
    <x v="0"/>
    <n v="14104360"/>
    <n v="44914"/>
    <s v="YMCT|KHJ-MC100-00"/>
    <s v="SS TAPE FEEDER 8mm"/>
    <n v="150"/>
    <n v="150"/>
    <n v="325221.24"/>
    <s v="CNY"/>
    <n v="1.0900000000000001"/>
    <n v="325221.24"/>
    <n v="354491.15160000004"/>
    <s v="C66BJS-SMT SERVICE"/>
    <s v="Beijing Qiangjin Shengxin Technology Co., Ltd."/>
    <s v="Same"/>
    <n v="906143"/>
    <n v="315218.65000000002"/>
    <s v="309ASY INV-PTS SALES"/>
    <n v="0"/>
    <s v="C66BJS20221129"/>
    <n v="1063124"/>
    <s v="北京强进盛芯科技有限公司"/>
    <n v="0"/>
    <x v="3"/>
    <x v="8"/>
    <s v="Q3"/>
    <x v="3"/>
    <x v="1"/>
  </r>
  <r>
    <s v="ESHL"/>
    <s v="BJS"/>
    <x v="2"/>
    <d v="2022-12-19T00:00:00"/>
    <x v="0"/>
    <n v="14104360"/>
    <n v="44914"/>
    <s v="YMCT|KHJ-MC200-00"/>
    <s v="SS TAPE FEEDER 12/16mm"/>
    <n v="10"/>
    <n v="10"/>
    <n v="35398.230000000003"/>
    <s v="CNY"/>
    <n v="1.0900000000000001"/>
    <n v="35398.230000000003"/>
    <n v="38584.070700000004"/>
    <s v="C66BJS-SMT SERVICE"/>
    <s v="Beijing Qiangjin Shengxin Technology Co., Ltd."/>
    <s v="Same"/>
    <n v="906143"/>
    <n v="28897.51"/>
    <s v="309ASY INV-PTS SALES"/>
    <n v="0"/>
    <s v="C66BJS20221129"/>
    <n v="1063124"/>
    <s v="北京强进盛芯科技有限公司"/>
    <n v="0"/>
    <x v="3"/>
    <x v="8"/>
    <s v="Q3"/>
    <x v="3"/>
    <x v="1"/>
  </r>
  <r>
    <s v="ESHL"/>
    <s v="SZX"/>
    <x v="0"/>
    <d v="2022-12-20T00:00:00"/>
    <x v="0"/>
    <n v="14104361"/>
    <n v="44915"/>
    <s v="YMCT|KKL-M1305-00"/>
    <s v="DOOR"/>
    <n v="1"/>
    <n v="1"/>
    <n v="800"/>
    <s v="CNY"/>
    <n v="1.0900000000000001"/>
    <n v="800"/>
    <n v="872.00000000000011"/>
    <s v="C66SZX-SMT SERVICE"/>
    <s v="Dongguan Cowell Optic Electronics Co., Ltd."/>
    <s v="Same"/>
    <n v="906159"/>
    <n v="439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L4-M1309-10"/>
    <s v="HANDLE"/>
    <n v="1"/>
    <n v="1"/>
    <n v="140"/>
    <s v="CNY"/>
    <n v="1.0900000000000001"/>
    <n v="140"/>
    <n v="152.60000000000002"/>
    <s v="C66SZX-SMT SERVICE"/>
    <s v="Dongguan Cowell Optic Electronics Co., Ltd."/>
    <s v="Same"/>
    <n v="906159"/>
    <n v="76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5302-04600"/>
    <s v="NUT HEXAGON"/>
    <n v="2"/>
    <n v="2"/>
    <n v="4"/>
    <s v="CNY"/>
    <n v="1.0900000000000001"/>
    <n v="4"/>
    <n v="4.3600000000000003"/>
    <s v="C66SZX-SMT SERVICE"/>
    <s v="Dongguan Cowell Optic Electronics Co., Ltd."/>
    <s v="Same"/>
    <n v="906159"/>
    <n v="2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1"/>
    <n v="14104361"/>
    <n v="44915"/>
    <s v="ZMTR|PIT-F303"/>
    <s v="SPECIAL NOZZLE"/>
    <n v="5"/>
    <n v="5"/>
    <n v="6938.05"/>
    <s v="CNY"/>
    <n v="1.0900000000000001"/>
    <n v="6938.05"/>
    <n v="7562.4745000000012"/>
    <s v="C66SZX-SMT SERVICE"/>
    <s v="Dongguan Cowell Optic Electronics Co., Ltd."/>
    <s v="Same"/>
    <n v="906159"/>
    <n v="2212.4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1"/>
    <n v="14104361"/>
    <n v="44915"/>
    <s v="ZMTR|PIT-S303"/>
    <s v="SPECIAL NOZZLE"/>
    <n v="5"/>
    <n v="5"/>
    <n v="6938.05"/>
    <s v="CNY"/>
    <n v="1.0900000000000001"/>
    <n v="6938.05"/>
    <n v="7562.4745000000012"/>
    <s v="C66SZX-SMT SERVICE"/>
    <s v="Dongguan Cowell Optic Electronics Co., Ltd."/>
    <s v="Same"/>
    <n v="906159"/>
    <n v="2212.4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0K65-511403"/>
    <s v="AC SERVO MOTOR"/>
    <n v="1"/>
    <n v="1"/>
    <n v="5600"/>
    <s v="CNY"/>
    <n v="1.0900000000000001"/>
    <n v="5600"/>
    <n v="6104"/>
    <s v="C66SZX-SMT SERVICE"/>
    <s v="Dongguan Cowell Optic Electronics Co., Ltd."/>
    <s v="Same"/>
    <n v="906159"/>
    <n v="3063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V4-M1315-00"/>
    <s v="SW COVER 6"/>
    <n v="1"/>
    <n v="1"/>
    <n v="220"/>
    <s v="CNY"/>
    <n v="1.0900000000000001"/>
    <n v="220"/>
    <n v="239.8"/>
    <s v="C66SZX-SMT SERVICE"/>
    <s v="Dongguan Cowell Optic Electronics Co., Ltd."/>
    <s v="Same"/>
    <n v="906159"/>
    <n v="117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44-M1354-00"/>
    <s v="MAGNET CATCH"/>
    <n v="1"/>
    <n v="1"/>
    <n v="70"/>
    <s v="CNY"/>
    <n v="1.0900000000000001"/>
    <n v="70"/>
    <n v="76.300000000000011"/>
    <s v="C66SZX-SMT SERVICE"/>
    <s v="Dongguan Cowell Optic Electronics Co., Ltd."/>
    <s v="Same"/>
    <n v="906159"/>
    <n v="37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8902-03006"/>
    <s v="SCREW BINDING HEAD"/>
    <n v="2"/>
    <n v="2"/>
    <n v="4"/>
    <s v="CNY"/>
    <n v="1.0900000000000001"/>
    <n v="4"/>
    <n v="4.3600000000000003"/>
    <s v="C66SZX-SMT SERVICE"/>
    <s v="Dongguan Cowell Optic Electronics Co., Ltd."/>
    <s v="Same"/>
    <n v="906159"/>
    <n v="2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GS-M1360-00"/>
    <s v="BOLT"/>
    <n v="2"/>
    <n v="2"/>
    <n v="50"/>
    <s v="CNY"/>
    <n v="1.0900000000000001"/>
    <n v="50"/>
    <n v="54.500000000000007"/>
    <s v="C66SZX-SMT SERVICE"/>
    <s v="Dongguan Cowell Optic Electronics Co., Ltd."/>
    <s v="Same"/>
    <n v="906159"/>
    <n v="24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L0-M1374-00"/>
    <s v="PLATE 1 SCHMESAL"/>
    <n v="1"/>
    <n v="1"/>
    <n v="70"/>
    <s v="CNY"/>
    <n v="1.0900000000000001"/>
    <n v="70"/>
    <n v="76.300000000000011"/>
    <s v="C66SZX-SMT SERVICE"/>
    <s v="Dongguan Cowell Optic Electronics Co., Ltd."/>
    <s v="Same"/>
    <n v="906159"/>
    <n v="39.96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46-M1373-00"/>
    <s v="SHAFT HINGE"/>
    <n v="2"/>
    <n v="2"/>
    <n v="80"/>
    <s v="CNY"/>
    <n v="1.0900000000000001"/>
    <n v="80"/>
    <n v="87.2"/>
    <s v="C66SZX-SMT SERVICE"/>
    <s v="Dongguan Cowell Optic Electronics Co., Ltd."/>
    <s v="Same"/>
    <n v="906159"/>
    <n v="40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1309-00"/>
    <s v="COVER 9"/>
    <n v="1"/>
    <n v="1"/>
    <n v="550"/>
    <s v="CNY"/>
    <n v="1.0900000000000001"/>
    <n v="550"/>
    <n v="599.5"/>
    <s v="C66SZX-SMT SERVICE"/>
    <s v="Dongguan Cowell Optic Electronics Co., Ltd."/>
    <s v="Same"/>
    <n v="906159"/>
    <n v="299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0990-11J003"/>
    <s v="SCREW PAN HEAD W/W"/>
    <n v="6"/>
    <n v="6"/>
    <n v="12"/>
    <s v="CNY"/>
    <n v="1.0900000000000001"/>
    <n v="12"/>
    <n v="13.080000000000002"/>
    <s v="C66SZX-SMT SERVICE"/>
    <s v="Dongguan Cowell Optic Electronics Co., Ltd."/>
    <s v="Same"/>
    <n v="906159"/>
    <n v="6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1312-04008"/>
    <s v="BOLT HEX. S/HEAD"/>
    <n v="4"/>
    <n v="4"/>
    <n v="8"/>
    <s v="CNY"/>
    <n v="1.0900000000000001"/>
    <n v="8"/>
    <n v="8.7200000000000006"/>
    <s v="C66SZX-SMT SERVICE"/>
    <s v="Dongguan Cowell Optic Electronics Co., Ltd."/>
    <s v="Same"/>
    <n v="906159"/>
    <n v="4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2902-04200"/>
    <s v="WASHER PLAIN"/>
    <n v="4"/>
    <n v="4"/>
    <n v="8"/>
    <s v="CNY"/>
    <n v="1.0900000000000001"/>
    <n v="8"/>
    <n v="8.7200000000000006"/>
    <s v="C66SZX-SMT SERVICE"/>
    <s v="Dongguan Cowell Optic Electronics Co., Ltd."/>
    <s v="Same"/>
    <n v="906159"/>
    <n v="4.32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1312-04006"/>
    <s v="BOLT HEX.SOCKET HEAD"/>
    <n v="4"/>
    <n v="4"/>
    <n v="8"/>
    <s v="CNY"/>
    <n v="1.0900000000000001"/>
    <n v="8"/>
    <n v="8.7200000000000006"/>
    <s v="C66SZX-SMT SERVICE"/>
    <s v="Dongguan Cowell Optic Electronics Co., Ltd."/>
    <s v="Same"/>
    <n v="906159"/>
    <n v="4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8902-03004"/>
    <s v="SCREW BINDING HEAD"/>
    <n v="4"/>
    <n v="4"/>
    <n v="8"/>
    <s v="CNY"/>
    <n v="1.0900000000000001"/>
    <n v="8"/>
    <n v="8.7200000000000006"/>
    <s v="C66SZX-SMT SERVICE"/>
    <s v="Dongguan Cowell Optic Electronics Co., Ltd."/>
    <s v="Same"/>
    <n v="906159"/>
    <n v="4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J8-M7451-20"/>
    <s v="SPRING RACK"/>
    <n v="1"/>
    <n v="1"/>
    <n v="90"/>
    <s v="CNY"/>
    <n v="1.0900000000000001"/>
    <n v="90"/>
    <n v="98.100000000000009"/>
    <s v="C66SZX-SMT SERVICE"/>
    <s v="Dongguan Cowell Optic Electronics Co., Ltd."/>
    <s v="Same"/>
    <n v="906159"/>
    <n v="51.94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93-M1392-00"/>
    <s v="SPACER  (TM-180-303)"/>
    <n v="2"/>
    <n v="2"/>
    <n v="14"/>
    <s v="CNY"/>
    <n v="1.0900000000000001"/>
    <n v="14"/>
    <n v="15.260000000000002"/>
    <s v="C66SZX-SMT SERVICE"/>
    <s v="Dongguan Cowell Optic Electronics Co., Ltd."/>
    <s v="Same"/>
    <n v="906159"/>
    <n v="6.6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7461-00"/>
    <s v="DOOR"/>
    <n v="1"/>
    <n v="1"/>
    <n v="160"/>
    <s v="CNY"/>
    <n v="1.0900000000000001"/>
    <n v="160"/>
    <n v="174.4"/>
    <s v="C66SZX-SMT SERVICE"/>
    <s v="Dongguan Cowell Optic Electronics Co., Ltd."/>
    <s v="Same"/>
    <n v="906159"/>
    <n v="88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1775-00"/>
    <s v="STOPPER L"/>
    <n v="1"/>
    <n v="1"/>
    <n v="130"/>
    <s v="CNY"/>
    <n v="1.0900000000000001"/>
    <n v="130"/>
    <n v="141.70000000000002"/>
    <s v="C66SZX-SMT SERVICE"/>
    <s v="Dongguan Cowell Optic Electronics Co., Ltd."/>
    <s v="Same"/>
    <n v="906159"/>
    <n v="70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1776-00"/>
    <s v="STOPPER R"/>
    <n v="1"/>
    <n v="1"/>
    <n v="130"/>
    <s v="CNY"/>
    <n v="1.0900000000000001"/>
    <n v="130"/>
    <n v="141.70000000000002"/>
    <s v="C66SZX-SMT SERVICE"/>
    <s v="Dongguan Cowell Optic Electronics Co., Ltd."/>
    <s v="Same"/>
    <n v="906159"/>
    <n v="70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1777-00"/>
    <s v="PLATE LINK"/>
    <n v="2"/>
    <n v="2"/>
    <n v="120"/>
    <s v="CNY"/>
    <n v="1.0900000000000001"/>
    <n v="120"/>
    <n v="130.80000000000001"/>
    <s v="C66SZX-SMT SERVICE"/>
    <s v="Dongguan Cowell Optic Electronics Co., Ltd."/>
    <s v="Same"/>
    <n v="906159"/>
    <n v="62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1778-00"/>
    <s v="JOINT PLATE"/>
    <n v="1"/>
    <n v="1"/>
    <n v="55"/>
    <s v="CNY"/>
    <n v="1.0900000000000001"/>
    <n v="55"/>
    <n v="59.95"/>
    <s v="C66SZX-SMT SERVICE"/>
    <s v="Dongguan Cowell Optic Electronics Co., Ltd."/>
    <s v="Same"/>
    <n v="906159"/>
    <n v="29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1779-00"/>
    <s v="BRACKET"/>
    <n v="1"/>
    <n v="1"/>
    <n v="110"/>
    <s v="CNY"/>
    <n v="1.0900000000000001"/>
    <n v="110"/>
    <n v="119.9"/>
    <s v="C66SZX-SMT SERVICE"/>
    <s v="Dongguan Cowell Optic Electronics Co., Ltd."/>
    <s v="Same"/>
    <n v="906159"/>
    <n v="57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V4-M177P-00"/>
    <s v="STOPPER SHAFT"/>
    <n v="2"/>
    <n v="2"/>
    <n v="280"/>
    <s v="CNY"/>
    <n v="1.0900000000000001"/>
    <n v="280"/>
    <n v="305.20000000000005"/>
    <s v="C66SZX-SMT SERVICE"/>
    <s v="Dongguan Cowell Optic Electronics Co., Ltd."/>
    <s v="Same"/>
    <n v="906159"/>
    <n v="152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1780-00"/>
    <s v="PIN LINK"/>
    <n v="4"/>
    <n v="4"/>
    <n v="100"/>
    <s v="CNY"/>
    <n v="1.0900000000000001"/>
    <n v="100"/>
    <n v="109.00000000000001"/>
    <s v="C66SZX-SMT SERVICE"/>
    <s v="Dongguan Cowell Optic Electronics Co., Ltd."/>
    <s v="Same"/>
    <n v="906159"/>
    <n v="52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1781-00"/>
    <s v="BUSH"/>
    <n v="11"/>
    <n v="11"/>
    <n v="44"/>
    <s v="CNY"/>
    <n v="1.0900000000000001"/>
    <n v="44"/>
    <n v="47.96"/>
    <s v="C66SZX-SMT SERVICE"/>
    <s v="Dongguan Cowell Optic Electronics Co., Ltd."/>
    <s v="Same"/>
    <n v="906159"/>
    <n v="22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1782-00"/>
    <s v="SHAFT CENTER"/>
    <n v="1"/>
    <n v="1"/>
    <n v="210"/>
    <s v="CNY"/>
    <n v="1.0900000000000001"/>
    <n v="210"/>
    <n v="228.9"/>
    <s v="C66SZX-SMT SERVICE"/>
    <s v="Dongguan Cowell Optic Electronics Co., Ltd."/>
    <s v="Same"/>
    <n v="906159"/>
    <n v="117.66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652L-00"/>
    <s v="CYLIDER LAT L ASSY"/>
    <n v="1"/>
    <n v="1"/>
    <n v="1700"/>
    <s v="CNY"/>
    <n v="1.0900000000000001"/>
    <n v="1700"/>
    <n v="1853.0000000000002"/>
    <s v="C66SZX-SMT SERVICE"/>
    <s v="Dongguan Cowell Optic Electronics Co., Ltd."/>
    <s v="Same"/>
    <n v="906159"/>
    <n v="1014.6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$SC4-M5A"/>
    <s v="SPEED CONTROLLER"/>
    <n v="2"/>
    <n v="2"/>
    <n v="560"/>
    <s v="CNY"/>
    <n v="1.0900000000000001"/>
    <n v="560"/>
    <n v="610.40000000000009"/>
    <s v="C66SZX-SMT SERVICE"/>
    <s v="Dongguan Cowell Optic Electronics Co., Ltd."/>
    <s v="Same"/>
    <n v="906159"/>
    <n v="334.4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0440-01J020"/>
    <s v="CIRCLIP"/>
    <n v="11"/>
    <n v="11"/>
    <n v="22"/>
    <s v="CNY"/>
    <n v="1.0900000000000001"/>
    <n v="22"/>
    <n v="23.98"/>
    <s v="C66SZX-SMT SERVICE"/>
    <s v="Dongguan Cowell Optic Electronics Co., Ltd."/>
    <s v="Same"/>
    <n v="906159"/>
    <n v="11.88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0933-03J683"/>
    <s v="BRG.(F683ZZS)"/>
    <n v="5"/>
    <n v="5"/>
    <n v="275"/>
    <s v="CNY"/>
    <n v="1.0900000000000001"/>
    <n v="275"/>
    <n v="299.75"/>
    <s v="C66SZX-SMT SERVICE"/>
    <s v="Dongguan Cowell Optic Electronics Co., Ltd."/>
    <s v="Same"/>
    <n v="906159"/>
    <n v="162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1312-03006"/>
    <s v="BOLT HEX.SOCKET HEAD"/>
    <n v="8"/>
    <n v="8"/>
    <n v="16"/>
    <s v="CNY"/>
    <n v="1.0900000000000001"/>
    <n v="16"/>
    <n v="17.440000000000001"/>
    <s v="C66SZX-SMT SERVICE"/>
    <s v="Dongguan Cowell Optic Electronics Co., Ltd."/>
    <s v="Same"/>
    <n v="906159"/>
    <n v="8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2017-04006"/>
    <s v="BOLT BUTTON HEAD"/>
    <n v="5"/>
    <n v="5"/>
    <n v="10"/>
    <s v="CNY"/>
    <n v="1.0900000000000001"/>
    <n v="10"/>
    <n v="10.9"/>
    <s v="C66SZX-SMT SERVICE"/>
    <s v="Dongguan Cowell Optic Electronics Co., Ltd."/>
    <s v="Same"/>
    <n v="906159"/>
    <n v="5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2"/>
    <n v="44915"/>
    <s v="YMCT|REPAIR CHARGE"/>
    <s v="REPAIR CHARGE"/>
    <n v="2"/>
    <n v="2"/>
    <n v="280"/>
    <s v="CNY"/>
    <n v="1.0900000000000001"/>
    <n v="280"/>
    <n v="305.20000000000005"/>
    <s v="C66SZX-SMT SERVICE"/>
    <s v="Dongguan Cowell Optic Electronics Co., Ltd."/>
    <s v="Same"/>
    <n v="906160"/>
    <n v="0"/>
    <s v="309ASY INV-PTS SALES"/>
    <n v="0"/>
    <s v="4000028033/4000027230/4000031601"/>
    <n v="0"/>
    <s v="东莞高伟光学电子有限公司"/>
    <n v="0"/>
    <x v="3"/>
    <x v="8"/>
    <s v="Q3"/>
    <x v="3"/>
    <x v="0"/>
  </r>
  <r>
    <s v="ESHL"/>
    <s v="SZX"/>
    <x v="0"/>
    <d v="2022-12-20T00:00:00"/>
    <x v="0"/>
    <n v="14104362"/>
    <n v="44915"/>
    <s v="YMCT|REPAIR CHARGE"/>
    <s v="REPAIR CHARGE"/>
    <n v="2"/>
    <n v="2"/>
    <n v="940"/>
    <s v="CNY"/>
    <n v="1.0900000000000001"/>
    <n v="940"/>
    <n v="1024.6000000000001"/>
    <s v="C66SZX-SMT SERVICE"/>
    <s v="Dongguan Cowell Optic Electronics Co., Ltd."/>
    <s v="Same"/>
    <n v="906160"/>
    <n v="0"/>
    <s v="309ASY INV-PTS SALES"/>
    <n v="0"/>
    <s v="4000028033/4000027230/4000031601"/>
    <n v="0"/>
    <s v="东莞高伟光学电子有限公司"/>
    <n v="0"/>
    <x v="3"/>
    <x v="8"/>
    <s v="Q3"/>
    <x v="3"/>
    <x v="0"/>
  </r>
  <r>
    <s v="ESHL"/>
    <s v="SZX"/>
    <x v="0"/>
    <d v="2022-12-20T00:00:00"/>
    <x v="0"/>
    <n v="14104363"/>
    <n v="44915"/>
    <s v="YMCT|KG2-M9108-11"/>
    <s v="COLLAR CONVEYOR"/>
    <n v="2"/>
    <n v="2"/>
    <n v="495.58"/>
    <s v="CNY"/>
    <n v="1.0900000000000001"/>
    <n v="495.58"/>
    <n v="540.18219999999997"/>
    <s v="C66SZX-SMT SERVICE"/>
    <s v="FUJI ELECTRIC (SHENZHEN) CO., LTD"/>
    <s v="Same"/>
    <n v="906161"/>
    <n v="282"/>
    <s v="309ASY INV-PTS SALES"/>
    <n v="0"/>
    <s v="4500145767/4500145802"/>
    <n v="1064174"/>
    <s v="富士电机（深圳）有限公司"/>
    <n v="0"/>
    <x v="3"/>
    <x v="8"/>
    <s v="Q3"/>
    <x v="3"/>
    <x v="0"/>
  </r>
  <r>
    <s v="ESHL"/>
    <s v="SZX"/>
    <x v="0"/>
    <d v="2022-12-20T00:00:00"/>
    <x v="0"/>
    <n v="14104363"/>
    <n v="44915"/>
    <s v="YMCT|KHN-M77BJ-A0"/>
    <s v="NOZZLE 30BJ ASSY."/>
    <n v="2"/>
    <n v="2"/>
    <n v="8600"/>
    <s v="CNY"/>
    <n v="1.0900000000000001"/>
    <n v="8600"/>
    <n v="9374"/>
    <s v="C66SZX-SMT SERVICE"/>
    <s v="FUJI ELECTRIC (SHENZHEN) CO., LTD"/>
    <s v="Same"/>
    <n v="906161"/>
    <n v="9718"/>
    <s v="309ASY INV-PTS SALES"/>
    <n v="0"/>
    <s v="4500145767/4500145802"/>
    <n v="1064174"/>
    <s v="富士电机（深圳）有限公司"/>
    <n v="0"/>
    <x v="3"/>
    <x v="8"/>
    <s v="Q3"/>
    <x v="3"/>
    <x v="0"/>
  </r>
  <r>
    <s v="ESHL"/>
    <s v="SHA"/>
    <x v="0"/>
    <d v="2022-12-20T00:00:00"/>
    <x v="1"/>
    <n v="14104364"/>
    <n v="44915"/>
    <s v="ZMTR|PARTS"/>
    <s v="SMT DOMESTIC PARTS"/>
    <n v="5"/>
    <n v="5"/>
    <n v="3318.58"/>
    <s v="CNY"/>
    <n v="1.0900000000000001"/>
    <n v="3318.58"/>
    <n v="3617.2522000000004"/>
    <s v="C66SHA-SERVICE GROUP"/>
    <s v="Huangshan Changwei Hardware Manufacturing Co., Ltd"/>
    <s v="Same"/>
    <n v="906162"/>
    <n v="1327.43"/>
    <s v="309ASY INV-PTS SALES"/>
    <n v="0"/>
    <n v="0"/>
    <n v="1064192"/>
    <s v="黄山市昌维电气科技有限公司"/>
    <n v="0"/>
    <x v="3"/>
    <x v="8"/>
    <s v="Q3"/>
    <x v="3"/>
    <x v="3"/>
  </r>
  <r>
    <s v="ESHL"/>
    <s v="XIY"/>
    <x v="1"/>
    <d v="2022-12-23T00:00:00"/>
    <x v="0"/>
    <n v="12101215"/>
    <n v="44918"/>
    <s v="YMCT|REPAIR CHARGE"/>
    <s v="REPAIR CHARGE"/>
    <n v="100"/>
    <n v="100"/>
    <n v="4867.26"/>
    <s v="CNY"/>
    <n v="1.0900000000000001"/>
    <n v="4867.26"/>
    <n v="5305.3134000000009"/>
    <s v="C66XIY-SERVICE GROUP"/>
    <s v="HeNan Splendor Science&amp;Technology Co.,Ltd."/>
    <s v="Same"/>
    <n v="906164"/>
    <n v="0"/>
    <s v="309ASY INV-NON-CON"/>
    <n v="0"/>
    <n v="0"/>
    <n v="0"/>
    <s v="河南辉煌科技股份有限公司"/>
    <n v="0"/>
    <x v="3"/>
    <x v="8"/>
    <s v="Q3"/>
    <x v="3"/>
    <x v="2"/>
  </r>
  <r>
    <s v="ESHL"/>
    <s v="BJS"/>
    <x v="1"/>
    <d v="2022-12-26T00:00:00"/>
    <x v="0"/>
    <n v="12101216"/>
    <n v="44921"/>
    <s v="YMCT|REPAIR CHARGE"/>
    <s v="REPAIR CHARGE"/>
    <n v="1"/>
    <n v="1"/>
    <n v="1100"/>
    <s v="CNY"/>
    <n v="1.0900000000000001"/>
    <n v="1100"/>
    <n v="1199"/>
    <s v="C66BJS-SMT SERVICE"/>
    <s v="Sanhe Kun Fang Electronic Technology Co., Ltd."/>
    <s v="Same"/>
    <n v="906165"/>
    <n v="0"/>
    <s v="309ASY INV-NON-CON"/>
    <n v="0"/>
    <s v="SVO-SMT-BJS-021474"/>
    <n v="0"/>
    <s v="三河市坤方电子技术有限公司"/>
    <n v="0"/>
    <x v="3"/>
    <x v="8"/>
    <s v="Q3"/>
    <x v="3"/>
    <x v="1"/>
  </r>
  <r>
    <s v="ESHL"/>
    <s v="XIY"/>
    <x v="0"/>
    <d v="2022-12-28T00:00:00"/>
    <x v="0"/>
    <n v="14104365"/>
    <n v="44923"/>
    <s v="YMCT|KLW-M8527-00"/>
    <s v="FILTER"/>
    <n v="100"/>
    <n v="100"/>
    <n v="4867.26"/>
    <s v="CNY"/>
    <n v="1.0900000000000001"/>
    <n v="4867.26"/>
    <n v="5305.3134000000009"/>
    <s v="C66XIY-SERVICE GROUP"/>
    <s v="HeNan Splendor Science&amp;Technology Co.,Ltd."/>
    <s v="Same"/>
    <n v="906166"/>
    <n v="1725"/>
    <s v="309ASY INV-PTS SALES"/>
    <n v="0"/>
    <n v="0"/>
    <n v="1072203"/>
    <s v="河南辉煌科技股份有限公司"/>
    <n v="0"/>
    <x v="3"/>
    <x v="8"/>
    <s v="Q3"/>
    <x v="3"/>
    <x v="2"/>
  </r>
  <r>
    <s v="ESHL"/>
    <s v="XIY"/>
    <x v="1"/>
    <d v="2022-12-29T00:00:00"/>
    <x v="0"/>
    <n v="12101217"/>
    <n v="44924"/>
    <s v="YMCT|REPAIR CHARGE"/>
    <s v="REPAIR CHARGE"/>
    <n v="1"/>
    <n v="1"/>
    <n v="4867.26"/>
    <s v="CNY"/>
    <n v="1.0900000000000001"/>
    <n v="4867.26"/>
    <n v="5305.3134000000009"/>
    <s v="C66XIY-SERVICE GROUP"/>
    <s v="HeNan Splendor Science&amp;Technology Co.,Ltd."/>
    <s v="Same"/>
    <n v="906167"/>
    <n v="0"/>
    <s v="309ASY INV-NON-CON"/>
    <n v="0"/>
    <n v="0"/>
    <n v="0"/>
    <s v="河南辉煌科技股份有限公司"/>
    <n v="0"/>
    <x v="3"/>
    <x v="8"/>
    <s v="Q3"/>
    <x v="3"/>
    <x v="2"/>
  </r>
  <r>
    <s v="ESHL"/>
    <s v="XIY"/>
    <x v="3"/>
    <d v="2023-01-09T00:00:00"/>
    <x v="0"/>
    <n v="13100245"/>
    <n v="44935"/>
    <s v="YMCT|REPAIR CHARGE"/>
    <s v="REPAIR CHARGE"/>
    <n v="1"/>
    <n v="1"/>
    <n v="4424.78"/>
    <s v="CNY"/>
    <n v="1.1200000000000001"/>
    <n v="4424.78"/>
    <n v="4955.7536"/>
    <s v="C66XIY-SERVICE GROUP"/>
    <s v="Ningxia LGG Instrument Co., Ltd."/>
    <s v="Same"/>
    <n v="906169"/>
    <n v="0"/>
    <s v="309ASY INV-CONTRACT"/>
    <n v="0"/>
    <n v="0"/>
    <n v="0"/>
    <s v="宁夏隆基宁光仪表股份有限公司"/>
    <n v="0"/>
    <x v="4"/>
    <x v="9"/>
    <s v="Q4"/>
    <x v="3"/>
    <x v="2"/>
  </r>
  <r>
    <s v="ESHL"/>
    <s v="BJS"/>
    <x v="0"/>
    <d v="2023-01-09T00:00:00"/>
    <x v="3"/>
    <n v="14104366"/>
    <n v="44935"/>
    <s v="PEMR|SPI MES"/>
    <s v="SPI MES"/>
    <n v="1"/>
    <n v="1"/>
    <n v="0"/>
    <s v="CNY"/>
    <n v="1.1200000000000001"/>
    <n v="0"/>
    <n v="0"/>
    <s v="C66BJS-SMT SERVICE"/>
    <s v="Hebei Mattel electronic technology limited company"/>
    <s v="Same"/>
    <n v="906168"/>
    <n v="3500"/>
    <s v="309ASY INV-PTS SALES"/>
    <n v="0"/>
    <s v="MTPO20221017101-1"/>
    <n v="1082151"/>
    <s v="河北美泰电子科技有限公司"/>
    <n v="0"/>
    <x v="4"/>
    <x v="9"/>
    <s v="Q4"/>
    <x v="3"/>
    <x v="1"/>
  </r>
  <r>
    <s v="ESHL"/>
    <s v="XIY"/>
    <x v="0"/>
    <d v="2023-01-10T00:00:00"/>
    <x v="0"/>
    <n v="10100085"/>
    <n v="44936"/>
    <s v="YMCT|REPAIR CHARGE"/>
    <s v="REPAIR CHARGE"/>
    <n v="1"/>
    <n v="1"/>
    <n v="3143.36"/>
    <s v="CNY"/>
    <n v="1.1200000000000001"/>
    <n v="3143.36"/>
    <n v="3520.5632000000005"/>
    <s v="C66XIY-SERVICE GROUP"/>
    <s v="Zhengzhou Jinfei Automotive Electrical Co., Ltd."/>
    <s v="Same"/>
    <n v="301579"/>
    <n v="0"/>
    <s v="309ASY INV-STOCK"/>
    <n v="0"/>
    <n v="0"/>
    <n v="0"/>
    <s v="郑州市锦飞汽车电气系统有限公司"/>
    <n v="0"/>
    <x v="4"/>
    <x v="9"/>
    <s v="Q4"/>
    <x v="3"/>
    <x v="2"/>
  </r>
  <r>
    <s v="ESHL"/>
    <s v="CTU"/>
    <x v="3"/>
    <d v="2023-01-10T00:00:00"/>
    <x v="0"/>
    <n v="13100246"/>
    <n v="44936"/>
    <s v="YMCT|REPAIR CHARGE"/>
    <s v="REPAIR CHARGE"/>
    <n v="1"/>
    <n v="1"/>
    <n v="17699.12"/>
    <s v="CNY"/>
    <n v="1.1200000000000001"/>
    <n v="17699.12"/>
    <n v="19823.0144"/>
    <s v="C66CTU-SERVICE GROUP"/>
    <s v="Chongqing Mitian Communication Equipment Manufactu"/>
    <s v="Same"/>
    <n v="906171"/>
    <n v="0"/>
    <s v="309ASY INV-CONTRACT"/>
    <n v="0"/>
    <n v="0"/>
    <n v="0"/>
    <s v="重庆幂天通讯设备制造有限责任公司"/>
    <n v="0"/>
    <x v="4"/>
    <x v="9"/>
    <s v="Q4"/>
    <x v="3"/>
    <x v="2"/>
  </r>
  <r>
    <s v="ESHL"/>
    <s v="SHA"/>
    <x v="0"/>
    <d v="2023-01-11T00:00:00"/>
    <x v="0"/>
    <n v="10100086"/>
    <n v="44937"/>
    <s v="YMCT|REPAIR CHARGE"/>
    <s v="REPAIR CHARGE"/>
    <n v="1"/>
    <n v="1"/>
    <n v="136974.34"/>
    <s v="CNY"/>
    <n v="1.1200000000000001"/>
    <n v="136974.34"/>
    <n v="153411.26080000002"/>
    <s v="C66SHA-SERVICE GROUP"/>
    <s v="Qingdao Penghai Software Co., Ltd"/>
    <s v="Same"/>
    <n v="301580"/>
    <n v="0"/>
    <s v="309ASY INV-STOCK"/>
    <n v="0"/>
    <n v="0"/>
    <n v="0"/>
    <s v="青岛鹏海软件有限公司"/>
    <n v="0"/>
    <x v="4"/>
    <x v="9"/>
    <s v="Q4"/>
    <x v="3"/>
    <x v="3"/>
  </r>
  <r>
    <s v="ESHL"/>
    <s v="SHA"/>
    <x v="0"/>
    <d v="2023-01-11T00:00:00"/>
    <x v="0"/>
    <n v="14104367"/>
    <n v="44937"/>
    <s v="YMCT|KHN-M7720-A3"/>
    <s v="NOZZLE 302A ASSY"/>
    <n v="5"/>
    <n v="5"/>
    <n v="3225.66"/>
    <s v="CNY"/>
    <n v="1.1200000000000001"/>
    <n v="3225.66"/>
    <n v="3612.7392"/>
    <s v="C66SHA-SERVICE GROUP"/>
    <s v="Suzhou huigutong Electronic Technology Co., Ltd."/>
    <s v="Same"/>
    <n v="906172"/>
    <n v="1615.19"/>
    <s v="309ASY INV-PTS SALES"/>
    <n v="0"/>
    <n v="0"/>
    <n v="1084119"/>
    <s v="苏州慧固通电子科技有限公司"/>
    <n v="0"/>
    <x v="4"/>
    <x v="9"/>
    <s v="Q4"/>
    <x v="3"/>
    <x v="3"/>
  </r>
  <r>
    <s v="ESHL"/>
    <s v="BJS"/>
    <x v="1"/>
    <d v="2023-01-13T00:00:00"/>
    <x v="2"/>
    <n v="12101218"/>
    <n v="44939"/>
    <s v="HELI|REPAIR CHARGE"/>
    <s v="REPAIR CHARGE"/>
    <n v="1"/>
    <n v="1"/>
    <n v="189008.85"/>
    <s v="CNY"/>
    <n v="1.1200000000000001"/>
    <n v="189008.85"/>
    <n v="211689.91200000004"/>
    <s v="C66BJS-SMT SERVICE"/>
    <s v="Weifang Goertek Microelectronics Co., Ltd."/>
    <s v="Same"/>
    <n v="906170"/>
    <n v="0"/>
    <s v="309ASY INV-NON-CON"/>
    <n v="0"/>
    <n v="69885"/>
    <n v="0"/>
    <s v="潍坊歌尔微电子有限公司"/>
    <n v="0"/>
    <x v="4"/>
    <x v="9"/>
    <s v="Q4"/>
    <x v="3"/>
    <x v="1"/>
  </r>
  <r>
    <s v="ESHL"/>
    <s v="XIY"/>
    <x v="2"/>
    <d v="2023-01-18T00:00:00"/>
    <x v="0"/>
    <n v="14104368"/>
    <n v="44944"/>
    <s v="YMCT|KHJ-MC100-00"/>
    <s v="SS TAPE FEEDER 8mm"/>
    <n v="30"/>
    <n v="30"/>
    <n v="79646.02"/>
    <s v="CNY"/>
    <n v="1.1200000000000001"/>
    <n v="79646.02"/>
    <n v="89203.54240000002"/>
    <s v="C66XIY-SERVICE GROUP"/>
    <s v="Weinan Wins Future Technology Co.,Ltd"/>
    <s v="Same"/>
    <n v="906175"/>
    <n v="73177.98"/>
    <s v="309ASY INV-PTS SALES"/>
    <n v="0"/>
    <n v="0"/>
    <n v="1096121"/>
    <s v="渭南双盈未来科技有限公司"/>
    <n v="0"/>
    <x v="4"/>
    <x v="9"/>
    <s v="Q4"/>
    <x v="3"/>
    <x v="2"/>
  </r>
  <r>
    <s v="ESHL"/>
    <s v="XIY"/>
    <x v="2"/>
    <d v="2023-01-18T00:00:00"/>
    <x v="0"/>
    <n v="14104368"/>
    <n v="44944"/>
    <s v="YMCT|KHJ-MC200-00"/>
    <s v="SS TAPE FEEDER 12/16mm"/>
    <n v="5"/>
    <n v="5"/>
    <n v="19026.55"/>
    <s v="CNY"/>
    <n v="1.1200000000000001"/>
    <n v="19026.55"/>
    <n v="21309.736000000001"/>
    <s v="C66XIY-SERVICE GROUP"/>
    <s v="Weinan Wins Future Technology Co.,Ltd"/>
    <s v="Same"/>
    <n v="906175"/>
    <n v="13814.82"/>
    <s v="309ASY INV-PTS SALES"/>
    <n v="0"/>
    <n v="0"/>
    <n v="1096121"/>
    <s v="渭南双盈未来科技有限公司"/>
    <n v="0"/>
    <x v="4"/>
    <x v="9"/>
    <s v="Q4"/>
    <x v="3"/>
    <x v="2"/>
  </r>
  <r>
    <s v="ESHL"/>
    <s v="XIY"/>
    <x v="2"/>
    <d v="2023-01-18T00:00:00"/>
    <x v="0"/>
    <n v="14104368"/>
    <n v="44944"/>
    <s v="YMCT|KHJ-MC400-00"/>
    <s v="SS TAPE FEEDER 24mm"/>
    <n v="2"/>
    <n v="2"/>
    <n v="7964.6"/>
    <s v="CNY"/>
    <n v="1.1200000000000001"/>
    <n v="7964.6"/>
    <n v="8920.3520000000008"/>
    <s v="C66XIY-SERVICE GROUP"/>
    <s v="Weinan Wins Future Technology Co.,Ltd"/>
    <s v="Same"/>
    <n v="906175"/>
    <n v="5787.06"/>
    <s v="309ASY INV-PTS SALES"/>
    <n v="0"/>
    <n v="0"/>
    <n v="1096121"/>
    <s v="渭南双盈未来科技有限公司"/>
    <n v="0"/>
    <x v="4"/>
    <x v="9"/>
    <s v="Q4"/>
    <x v="3"/>
    <x v="2"/>
  </r>
  <r>
    <s v="ESHL"/>
    <s v="SZX"/>
    <x v="3"/>
    <d v="2023-01-28T00:00:00"/>
    <x v="1"/>
    <n v="13100247"/>
    <n v="44954"/>
    <s v="SAKI|REPAIR CHARGE"/>
    <s v="REPAIR CHARGE"/>
    <n v="1"/>
    <n v="1"/>
    <n v="11061.78"/>
    <s v="CNY"/>
    <n v="1.1200000000000001"/>
    <n v="11061.78"/>
    <n v="12389.193600000002"/>
    <s v="C66SZX-SMT SERVICE"/>
    <s v="Polar(Guangzhou) Electronics Co.,Ltd"/>
    <s v="Same"/>
    <n v="906177"/>
    <n v="0"/>
    <s v="309ASY INV-CONTRACT"/>
    <n v="0"/>
    <s v="4500232052  3台SAKI Planet-X II 保养校正"/>
    <n v="0"/>
    <s v="博能（广州）电子有限公司"/>
    <n v="0"/>
    <x v="4"/>
    <x v="9"/>
    <s v="Q4"/>
    <x v="3"/>
    <x v="0"/>
  </r>
  <r>
    <s v="ESHL"/>
    <s v="SZX"/>
    <x v="0"/>
    <d v="2023-01-31T00:00:00"/>
    <x v="0"/>
    <n v="14104369"/>
    <n v="44957"/>
    <s v="YMCT|KHY-M537F-00"/>
    <s v="SAFETY RELAY"/>
    <n v="2"/>
    <n v="2"/>
    <n v="3716.8"/>
    <s v="CNY"/>
    <n v="1.1200000000000001"/>
    <n v="3716.8"/>
    <n v="4162.8160000000007"/>
    <s v="C66SZX-SMT SERVICE"/>
    <s v="Dongguan Cowell Optic Electronics Co., Ltd."/>
    <s v="Same"/>
    <n v="906178"/>
    <n v="2030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0"/>
    <n v="14104369"/>
    <n v="44957"/>
    <s v="YMCT|MSOFT-TOK1781"/>
    <s v="CUSTOMIZED SOFT TOK1781"/>
    <n v="2"/>
    <n v="2"/>
    <n v="14159.3"/>
    <s v="CNY"/>
    <n v="1.1200000000000001"/>
    <n v="14159.3"/>
    <n v="15858.416000000001"/>
    <s v="C66SZX-SMT SERVICE"/>
    <s v="Dongguan Cowell Optic Electronics Co., Ltd."/>
    <s v="Same"/>
    <n v="906178"/>
    <n v="10234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0"/>
    <n v="14104369"/>
    <n v="44957"/>
    <s v="YMCT|KGS-M537G-01"/>
    <s v="CONTACTOR 1"/>
    <n v="2"/>
    <n v="2"/>
    <n v="973.44"/>
    <s v="CNY"/>
    <n v="1.1200000000000001"/>
    <n v="973.44"/>
    <n v="1090.2528000000002"/>
    <s v="C66SZX-SMT SERVICE"/>
    <s v="Dongguan Cowell Optic Electronics Co., Ltd."/>
    <s v="Same"/>
    <n v="906178"/>
    <n v="526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0"/>
    <n v="14104369"/>
    <n v="44957"/>
    <s v="YMCT|KGS-M537G-11"/>
    <s v="CONTACTOR 1"/>
    <n v="2"/>
    <n v="2"/>
    <n v="353.98"/>
    <s v="CNY"/>
    <n v="1.1200000000000001"/>
    <n v="353.98"/>
    <n v="396.45760000000007"/>
    <s v="C66SZX-SMT SERVICE"/>
    <s v="Dongguan Cowell Optic Electronics Co., Ltd."/>
    <s v="Same"/>
    <n v="906178"/>
    <n v="184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1"/>
    <n v="14104369"/>
    <n v="44957"/>
    <s v="ZZZZ|KHY-M9129-C00"/>
    <s v="BELT S CONVEY"/>
    <n v="4"/>
    <n v="4"/>
    <n v="816.52"/>
    <s v="CNY"/>
    <n v="1.1200000000000001"/>
    <n v="816.52"/>
    <n v="914.50240000000008"/>
    <s v="C66SZX-SMT SERVICE"/>
    <s v="Dongguan Cowell Optic Electronics Co., Ltd."/>
    <s v="Same"/>
    <n v="906178"/>
    <n v="318.60000000000002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0"/>
    <n v="14104369"/>
    <n v="44957"/>
    <s v="YMCT|KHY-M712S-A0"/>
    <s v="SHAFT 2 SPARE"/>
    <n v="6"/>
    <n v="6"/>
    <n v="23893.8"/>
    <s v="CNY"/>
    <n v="1.1200000000000001"/>
    <n v="23893.8"/>
    <n v="26761.056"/>
    <s v="C66SZX-SMT SERVICE"/>
    <s v="Dongguan Cowell Optic Electronics Co., Ltd."/>
    <s v="Same"/>
    <n v="906178"/>
    <n v="14125.2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0"/>
    <n v="14104369"/>
    <n v="44957"/>
    <s v="YMCT|KHY-M712S-A0"/>
    <s v="SHAFT 2 SPARE"/>
    <n v="5"/>
    <n v="5"/>
    <n v="19911.5"/>
    <s v="CNY"/>
    <n v="1.1200000000000001"/>
    <n v="19911.5"/>
    <n v="22300.880000000001"/>
    <s v="C66SZX-SMT SERVICE"/>
    <s v="Dongguan Cowell Optic Electronics Co., Ltd."/>
    <s v="Same"/>
    <n v="906178"/>
    <n v="11771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1"/>
    <n v="14104369"/>
    <n v="44957"/>
    <s v="ZMTR|PA-303"/>
    <s v="SPECIAL NOZZLE"/>
    <n v="10"/>
    <n v="10"/>
    <n v="13274.3"/>
    <s v="CNY"/>
    <n v="1.1200000000000001"/>
    <n v="13274.3"/>
    <n v="14867.216"/>
    <s v="C66SZX-SMT SERVICE"/>
    <s v="Dongguan Cowell Optic Electronics Co., Ltd."/>
    <s v="Same"/>
    <n v="906178"/>
    <n v="4424.8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0"/>
    <n v="14104369"/>
    <n v="44957"/>
    <s v="YMCT|MSOFT-TOK2297"/>
    <s v="SOFTWARE"/>
    <n v="1"/>
    <n v="1"/>
    <n v="110619.47"/>
    <s v="CNY"/>
    <n v="1.1200000000000001"/>
    <n v="110619.47"/>
    <n v="123893.80640000002"/>
    <s v="C66SZX-SMT SERVICE"/>
    <s v="Dongguan Cowell Optic Electronics Co., Ltd."/>
    <s v="Same"/>
    <n v="906178"/>
    <n v="16814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0"/>
    <n v="14104369"/>
    <n v="44957"/>
    <s v="YMCT|MSOFT-TOK2297"/>
    <s v="SOFTWARE"/>
    <n v="6"/>
    <n v="6"/>
    <n v="42477.89"/>
    <s v="CNY"/>
    <n v="1.1200000000000001"/>
    <n v="42477.89"/>
    <n v="47575.236800000006"/>
    <s v="C66SZX-SMT SERVICE"/>
    <s v="Dongguan Cowell Optic Electronics Co., Ltd."/>
    <s v="Same"/>
    <n v="906178"/>
    <n v="100884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0"/>
    <n v="14104369"/>
    <n v="44957"/>
    <s v="YMCT|KG7-M7137-A0"/>
    <s v="LEAF SPRING"/>
    <n v="50"/>
    <n v="50"/>
    <n v="2212"/>
    <s v="CNY"/>
    <n v="1.1200000000000001"/>
    <n v="2212"/>
    <n v="2477.44"/>
    <s v="C66SZX-SMT SERVICE"/>
    <s v="Dongguan Cowell Optic Electronics Co., Ltd."/>
    <s v="Same"/>
    <n v="906178"/>
    <n v="1100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0"/>
    <n v="14104369"/>
    <n v="44957"/>
    <s v="YMCT|KW4-M1750-21"/>
    <s v="PALLETS FOR ATS15"/>
    <n v="5"/>
    <n v="5"/>
    <n v="5752.2"/>
    <s v="CNY"/>
    <n v="1.1200000000000001"/>
    <n v="5752.2"/>
    <n v="6442.4640000000009"/>
    <s v="C66SZX-SMT SERVICE"/>
    <s v="Dongguan Cowell Optic Electronics Co., Ltd."/>
    <s v="Same"/>
    <n v="906178"/>
    <n v="2770"/>
    <s v="309ASY INV-PTS SALES"/>
    <n v="0"/>
    <n v="0"/>
    <n v="1114105"/>
    <s v="东莞高伟光学电子有限公司"/>
    <n v="0"/>
    <x v="4"/>
    <x v="9"/>
    <s v="Q4"/>
    <x v="3"/>
    <x v="0"/>
  </r>
  <r>
    <s v="ESHL"/>
    <s v="SHA"/>
    <x v="3"/>
    <d v="2023-02-06T00:00:00"/>
    <x v="0"/>
    <n v="13100248"/>
    <n v="44963"/>
    <s v="YMCT|REPAIR CHARGE"/>
    <s v="REPAIR CHARGE"/>
    <n v="1"/>
    <n v="1"/>
    <n v="11775.22"/>
    <s v="CNY"/>
    <n v="1.1599999999999999"/>
    <n v="11775.22"/>
    <n v="13659.255199999998"/>
    <s v="C66SHA-SERVICE GROUP"/>
    <s v="Shanghai Leizhu Lighting Device Co.,Ltd."/>
    <s v="Same"/>
    <n v="906180"/>
    <n v="0"/>
    <s v="309ASY INV-CONTRACT"/>
    <n v="0"/>
    <n v="0"/>
    <n v="0"/>
    <s v="上海雷蛛照明电器有限公司"/>
    <n v="0"/>
    <x v="4"/>
    <x v="10"/>
    <s v="Q4"/>
    <x v="3"/>
    <x v="3"/>
  </r>
  <r>
    <s v="ESHL"/>
    <s v="SHA"/>
    <x v="0"/>
    <d v="2023-02-06T00:00:00"/>
    <x v="1"/>
    <n v="14104370"/>
    <n v="44963"/>
    <s v="ZMTR|K48-M3856-00X"/>
    <s v="GREASE PACK(NSL)"/>
    <n v="1"/>
    <n v="1"/>
    <n v="0"/>
    <s v="CNY"/>
    <n v="1.1599999999999999"/>
    <n v="0"/>
    <n v="0"/>
    <s v="C66SHA-SERVICE GROUP"/>
    <s v="Shanghai Leizhu Lighting Device Co.,Ltd."/>
    <s v="Same"/>
    <n v="906179"/>
    <n v="143.33000000000001"/>
    <s v="309ASY INV-PTS SALES"/>
    <n v="0"/>
    <n v="0"/>
    <n v="1117112"/>
    <s v="上海雷蛛照明电器有限公司"/>
    <n v="0"/>
    <x v="4"/>
    <x v="10"/>
    <s v="Q4"/>
    <x v="3"/>
    <x v="3"/>
  </r>
  <r>
    <s v="ESHL"/>
    <s v="SHA"/>
    <x v="0"/>
    <d v="2023-02-07T00:00:00"/>
    <x v="2"/>
    <n v="14104371"/>
    <n v="44964"/>
    <s v="HELI|5689"/>
    <s v="Drive Motor Brush Kit-  (Pair)"/>
    <n v="20"/>
    <n v="20"/>
    <n v="24086.19"/>
    <s v="CNY"/>
    <n v="1.1599999999999999"/>
    <n v="24086.19"/>
    <n v="27939.980399999997"/>
    <s v="C66SHA-SERVICE GROUP"/>
    <s v="Hella Shanghai Electronics Co., Ltd."/>
    <s v="Same"/>
    <n v="906181"/>
    <n v="18042.48"/>
    <s v="309ASY INV-PTS SALES"/>
    <n v="0"/>
    <n v="0"/>
    <n v="1118156"/>
    <s v="上海海拉电子有限公司"/>
    <n v="0"/>
    <x v="4"/>
    <x v="10"/>
    <s v="Q4"/>
    <x v="3"/>
    <x v="3"/>
  </r>
  <r>
    <s v="ESHL"/>
    <s v="BJS"/>
    <x v="0"/>
    <d v="2023-02-13T00:00:00"/>
    <x v="2"/>
    <n v="14104372"/>
    <n v="44970"/>
    <s v="HELI|4491"/>
    <s v="CONTROLLER-MOTOR KBLC"/>
    <n v="1"/>
    <n v="1"/>
    <n v="5200"/>
    <s v="CNY"/>
    <n v="1.1599999999999999"/>
    <n v="5200"/>
    <n v="6032"/>
    <s v="C66BJS-SMT SERVICE"/>
    <s v="Beijing Creative Distribution Automation Co., Ltd"/>
    <s v="Same"/>
    <n v="906173"/>
    <n v="2500"/>
    <s v="309ASY INV-PTS SALES"/>
    <n v="0"/>
    <s v="KR-ZNPW-2023-0010"/>
    <n v="1122188"/>
    <s v="北京科锐配电自动化股份有限公司"/>
    <n v="0"/>
    <x v="4"/>
    <x v="10"/>
    <s v="Q4"/>
    <x v="3"/>
    <x v="1"/>
  </r>
  <r>
    <s v="ESHL"/>
    <s v="SHA"/>
    <x v="1"/>
    <d v="2023-02-16T00:00:00"/>
    <x v="0"/>
    <n v="12101219"/>
    <n v="44973"/>
    <s v="YMCT|REPAIR CHARGE"/>
    <s v="REPAIR CHARGE"/>
    <n v="1"/>
    <n v="1"/>
    <n v="2758.41"/>
    <s v="CNY"/>
    <n v="1.1599999999999999"/>
    <n v="2758.41"/>
    <n v="3199.7555999999995"/>
    <s v="C66SHA-SERVICE GROUP"/>
    <s v="Shanghai Duoyue Electronic Technology Co., Ltd."/>
    <s v="Same"/>
    <n v="906182"/>
    <n v="0"/>
    <s v="309ASY INV-NON-CON-V"/>
    <n v="0"/>
    <n v="0"/>
    <n v="0"/>
    <s v="上海多越电子科技有限公司"/>
    <n v="0"/>
    <x v="4"/>
    <x v="10"/>
    <s v="Q4"/>
    <x v="3"/>
    <x v="3"/>
  </r>
  <r>
    <s v="ESHL"/>
    <s v="SZX"/>
    <x v="0"/>
    <d v="2023-02-21T00:00:00"/>
    <x v="0"/>
    <n v="14104373"/>
    <n v="44978"/>
    <s v="YMCT|KMG-M7A13-00"/>
    <s v="DIFFUSER MAIN"/>
    <n v="1"/>
    <n v="1"/>
    <n v="1061.95"/>
    <s v="CNY"/>
    <n v="1.1599999999999999"/>
    <n v="1061.95"/>
    <n v="1231.8620000000001"/>
    <s v="C66SZX-SMT SERVICE"/>
    <s v="Dongguan Langqin Electronic Technology Co., Ltd."/>
    <s v="Same"/>
    <n v="906183"/>
    <n v="259"/>
    <s v="309ASY INV-PTS SALES"/>
    <n v="0"/>
    <s v="C66SZ23382"/>
    <n v="1128126"/>
    <s v="东莞朗勤电子科技有限公司"/>
    <n v="0"/>
    <x v="4"/>
    <x v="10"/>
    <s v="Q4"/>
    <x v="3"/>
    <x v="0"/>
  </r>
  <r>
    <s v="ESHL"/>
    <s v="SHA"/>
    <x v="1"/>
    <d v="2023-02-22T00:00:00"/>
    <x v="0"/>
    <n v="12101220"/>
    <n v="44979"/>
    <s v="YMCT|REPAIR CHARGE"/>
    <s v="REPAIR CHARGE"/>
    <n v="1"/>
    <n v="1"/>
    <n v="4028.32"/>
    <s v="CNY"/>
    <n v="1.1599999999999999"/>
    <n v="4028.32"/>
    <n v="4672.8512000000001"/>
    <s v="C66SHA-SERVICE GROUP"/>
    <s v="Nanjing Putao Electronic Equipment Manufacturing C"/>
    <s v="Same"/>
    <n v="906186"/>
    <n v="0"/>
    <s v="309ASY INV-NON-CON-V"/>
    <n v="0"/>
    <n v="0"/>
    <n v="0"/>
    <s v="南京浦涛电子设备制造有限公司"/>
    <n v="0"/>
    <x v="4"/>
    <x v="10"/>
    <s v="Q4"/>
    <x v="3"/>
    <x v="3"/>
  </r>
  <r>
    <s v="ESHL"/>
    <s v="SHA"/>
    <x v="0"/>
    <d v="2023-02-22T00:00:00"/>
    <x v="0"/>
    <n v="14104374"/>
    <n v="44979"/>
    <s v="YMCT|KHJ-MC134-00"/>
    <s v="GEAR IDLE F1"/>
    <n v="5"/>
    <n v="5"/>
    <n v="168.14"/>
    <s v="CNY"/>
    <n v="1.1599999999999999"/>
    <n v="168.14"/>
    <n v="195.04239999999996"/>
    <s v="C66SHA-SERVICE GROUP"/>
    <s v="Keya Electro-optical Co., Ltd."/>
    <s v="Same"/>
    <n v="906184"/>
    <n v="94.02"/>
    <s v="309ASY INV-PTS SALES"/>
    <n v="0"/>
    <n v="0"/>
    <n v="1129162"/>
    <s v="科雅光电(镇江)有限公司"/>
    <n v="0"/>
    <x v="4"/>
    <x v="10"/>
    <s v="Q4"/>
    <x v="3"/>
    <x v="3"/>
  </r>
  <r>
    <s v="ESHL"/>
    <s v="SHA"/>
    <x v="0"/>
    <d v="2023-02-22T00:00:00"/>
    <x v="0"/>
    <n v="14104374"/>
    <n v="44979"/>
    <s v="YMCT|KHJ-MC135-00"/>
    <s v="GEAR IDLE F2"/>
    <n v="5"/>
    <n v="5"/>
    <n v="172.57"/>
    <s v="CNY"/>
    <n v="1.1599999999999999"/>
    <n v="172.57"/>
    <n v="200.18119999999999"/>
    <s v="C66SHA-SERVICE GROUP"/>
    <s v="Keya Electro-optical Co., Ltd."/>
    <s v="Same"/>
    <n v="906184"/>
    <n v="110.24"/>
    <s v="309ASY INV-PTS SALES"/>
    <n v="0"/>
    <n v="0"/>
    <n v="1129162"/>
    <s v="科雅光电(镇江)有限公司"/>
    <n v="0"/>
    <x v="4"/>
    <x v="10"/>
    <s v="Q4"/>
    <x v="3"/>
    <x v="3"/>
  </r>
  <r>
    <s v="ESHL"/>
    <s v="SHA"/>
    <x v="0"/>
    <d v="2023-02-22T00:00:00"/>
    <x v="0"/>
    <n v="14104374"/>
    <n v="44979"/>
    <s v="YMCT|KHJ-MC136-01"/>
    <s v="GEAR IDLE F3"/>
    <n v="5"/>
    <n v="5"/>
    <n v="128.32"/>
    <s v="CNY"/>
    <n v="1.1599999999999999"/>
    <n v="128.32"/>
    <n v="148.85119999999998"/>
    <s v="C66SHA-SERVICE GROUP"/>
    <s v="Keya Electro-optical Co., Ltd."/>
    <s v="Same"/>
    <n v="906184"/>
    <n v="77.7"/>
    <s v="309ASY INV-PTS SALES"/>
    <n v="0"/>
    <n v="0"/>
    <n v="1129162"/>
    <s v="科雅光电(镇江)有限公司"/>
    <n v="0"/>
    <x v="4"/>
    <x v="10"/>
    <s v="Q4"/>
    <x v="3"/>
    <x v="3"/>
  </r>
  <r>
    <s v="ESHL"/>
    <s v="SHA"/>
    <x v="0"/>
    <d v="2023-02-22T00:00:00"/>
    <x v="0"/>
    <n v="14104374"/>
    <n v="44979"/>
    <s v="YMCT|KHJ-MC137-00"/>
    <s v="GEAR IDLE F4"/>
    <n v="5"/>
    <n v="5"/>
    <n v="225.66"/>
    <s v="CNY"/>
    <n v="1.1599999999999999"/>
    <n v="225.66"/>
    <n v="261.76560000000001"/>
    <s v="C66SHA-SERVICE GROUP"/>
    <s v="Keya Electro-optical Co., Ltd."/>
    <s v="Same"/>
    <n v="906184"/>
    <n v="131.24"/>
    <s v="309ASY INV-PTS SALES"/>
    <n v="0"/>
    <n v="0"/>
    <n v="1129162"/>
    <s v="科雅光电(镇江)有限公司"/>
    <n v="0"/>
    <x v="4"/>
    <x v="10"/>
    <s v="Q4"/>
    <x v="3"/>
    <x v="3"/>
  </r>
  <r>
    <s v="ESHL"/>
    <s v="SHA"/>
    <x v="0"/>
    <d v="2023-02-22T00:00:00"/>
    <x v="0"/>
    <n v="14104374"/>
    <n v="44979"/>
    <s v="YMCT|KHJ-MC138-00"/>
    <s v="GEAR DRIVEN"/>
    <n v="5"/>
    <n v="5"/>
    <n v="792.04"/>
    <s v="CNY"/>
    <n v="1.1599999999999999"/>
    <n v="792.04"/>
    <n v="918.76639999999986"/>
    <s v="C66SHA-SERVICE GROUP"/>
    <s v="Keya Electro-optical Co., Ltd."/>
    <s v="Same"/>
    <n v="906184"/>
    <n v="440.24"/>
    <s v="309ASY INV-PTS SALES"/>
    <n v="0"/>
    <n v="0"/>
    <n v="1129162"/>
    <s v="科雅光电(镇江)有限公司"/>
    <n v="0"/>
    <x v="4"/>
    <x v="10"/>
    <s v="Q4"/>
    <x v="3"/>
    <x v="3"/>
  </r>
  <r>
    <s v="ESHL"/>
    <s v="SHA"/>
    <x v="0"/>
    <d v="2023-02-22T00:00:00"/>
    <x v="0"/>
    <n v="14104374"/>
    <n v="44979"/>
    <s v="YMCT|KHJ-MC154-00"/>
    <s v="GEAR IDLE P4"/>
    <n v="5"/>
    <n v="5"/>
    <n v="190.27"/>
    <s v="CNY"/>
    <n v="1.1599999999999999"/>
    <n v="190.27"/>
    <n v="220.7132"/>
    <s v="C66SHA-SERVICE GROUP"/>
    <s v="Keya Electro-optical Co., Ltd."/>
    <s v="Same"/>
    <n v="906184"/>
    <n v="115.24"/>
    <s v="309ASY INV-PTS SALES"/>
    <n v="0"/>
    <n v="0"/>
    <n v="1129162"/>
    <s v="科雅光电(镇江)有限公司"/>
    <n v="0"/>
    <x v="4"/>
    <x v="10"/>
    <s v="Q4"/>
    <x v="3"/>
    <x v="3"/>
  </r>
  <r>
    <s v="ESHL"/>
    <s v="SHA"/>
    <x v="0"/>
    <d v="2023-02-22T00:00:00"/>
    <x v="0"/>
    <n v="14104374"/>
    <n v="44979"/>
    <s v="YMCT|KHJ-MC155-00"/>
    <s v="GEAR IDLE P5"/>
    <n v="5"/>
    <n v="5"/>
    <n v="190.27"/>
    <s v="CNY"/>
    <n v="1.1599999999999999"/>
    <n v="190.27"/>
    <n v="220.7132"/>
    <s v="C66SHA-SERVICE GROUP"/>
    <s v="Keya Electro-optical Co., Ltd."/>
    <s v="Same"/>
    <n v="906184"/>
    <n v="115.24"/>
    <s v="309ASY INV-PTS SALES"/>
    <n v="0"/>
    <n v="0"/>
    <n v="1129162"/>
    <s v="科雅光电(镇江)有限公司"/>
    <n v="0"/>
    <x v="4"/>
    <x v="10"/>
    <s v="Q4"/>
    <x v="3"/>
    <x v="3"/>
  </r>
  <r>
    <s v="ESHL"/>
    <s v="SHA"/>
    <x v="0"/>
    <d v="2023-02-22T00:00:00"/>
    <x v="0"/>
    <n v="14104374"/>
    <n v="44979"/>
    <s v="YMCT|KHJ-MC152-00"/>
    <s v="GEAR IDLE P2"/>
    <n v="5"/>
    <n v="5"/>
    <n v="190.27"/>
    <s v="CNY"/>
    <n v="1.1599999999999999"/>
    <n v="190.27"/>
    <n v="220.7132"/>
    <s v="C66SHA-SERVICE GROUP"/>
    <s v="Keya Electro-optical Co., Ltd."/>
    <s v="Same"/>
    <n v="906184"/>
    <n v="115.24"/>
    <s v="309ASY INV-PTS SALES"/>
    <n v="0"/>
    <n v="0"/>
    <n v="1129162"/>
    <s v="科雅光电(镇江)有限公司"/>
    <n v="0"/>
    <x v="4"/>
    <x v="10"/>
    <s v="Q4"/>
    <x v="3"/>
    <x v="3"/>
  </r>
  <r>
    <s v="ESHL"/>
    <s v="SHA"/>
    <x v="0"/>
    <d v="2023-02-22T00:00:00"/>
    <x v="0"/>
    <n v="14104374"/>
    <n v="44979"/>
    <s v="YMCT|KHJ-MC151-10"/>
    <s v="GEAR IDLE P1"/>
    <n v="5"/>
    <n v="5"/>
    <n v="190.27"/>
    <s v="CNY"/>
    <n v="1.1599999999999999"/>
    <n v="190.27"/>
    <n v="220.7132"/>
    <s v="C66SHA-SERVICE GROUP"/>
    <s v="Keya Electro-optical Co., Ltd."/>
    <s v="Same"/>
    <n v="906184"/>
    <n v="55.24"/>
    <s v="309ASY INV-PTS SALES"/>
    <n v="0"/>
    <n v="0"/>
    <n v="1129162"/>
    <s v="科雅光电(镇江)有限公司"/>
    <n v="0"/>
    <x v="4"/>
    <x v="10"/>
    <s v="Q4"/>
    <x v="3"/>
    <x v="3"/>
  </r>
  <r>
    <s v="ESHL"/>
    <s v="SHA"/>
    <x v="0"/>
    <d v="2023-02-22T00:00:00"/>
    <x v="0"/>
    <n v="14104374"/>
    <n v="44979"/>
    <s v="YMCT|KHJ-MC153-00"/>
    <s v="GEAR IDLE P3"/>
    <n v="5"/>
    <n v="5"/>
    <n v="190.27"/>
    <s v="CNY"/>
    <n v="1.1599999999999999"/>
    <n v="190.27"/>
    <n v="220.7132"/>
    <s v="C66SHA-SERVICE GROUP"/>
    <s v="Keya Electro-optical Co., Ltd."/>
    <s v="Same"/>
    <n v="906184"/>
    <n v="115.24"/>
    <s v="309ASY INV-PTS SALES"/>
    <n v="0"/>
    <n v="0"/>
    <n v="1129162"/>
    <s v="科雅光电(镇江)有限公司"/>
    <n v="0"/>
    <x v="4"/>
    <x v="10"/>
    <s v="Q4"/>
    <x v="3"/>
    <x v="3"/>
  </r>
  <r>
    <s v="ESHL"/>
    <s v="SHA"/>
    <x v="0"/>
    <d v="2023-02-22T00:00:00"/>
    <x v="0"/>
    <n v="14104375"/>
    <n v="44979"/>
    <s v="YMCT|KHY-M2267-A0"/>
    <s v="GUIDE X AXIS ASSY"/>
    <n v="1"/>
    <n v="1"/>
    <n v="1223.8900000000001"/>
    <s v="CNY"/>
    <n v="1.1599999999999999"/>
    <n v="1223.8900000000001"/>
    <n v="1419.7124000000001"/>
    <s v="C66SHA-SERVICE GROUP"/>
    <s v="Quanzhou TYT Electronics Co.,Ltd"/>
    <s v="Same"/>
    <n v="906185"/>
    <n v="576"/>
    <s v="309ASY INV-PTS SALES"/>
    <n v="0"/>
    <n v="0"/>
    <n v="1129164"/>
    <s v="泉州市南安特易通电子有限公司"/>
    <n v="0"/>
    <x v="4"/>
    <x v="10"/>
    <s v="Q4"/>
    <x v="3"/>
    <x v="3"/>
  </r>
  <r>
    <s v="ESHL"/>
    <s v="SHA"/>
    <x v="0"/>
    <d v="2023-02-22T00:00:00"/>
    <x v="0"/>
    <n v="14104375"/>
    <n v="44979"/>
    <s v="YMCT|KHY-M221A-A0"/>
    <s v="COVER DUCT ASSY."/>
    <n v="1"/>
    <n v="1"/>
    <n v="506.19"/>
    <s v="CNY"/>
    <n v="1.1599999999999999"/>
    <n v="506.19"/>
    <n v="587.18039999999996"/>
    <s v="C66SHA-SERVICE GROUP"/>
    <s v="Quanzhou TYT Electronics Co.,Ltd"/>
    <s v="Same"/>
    <n v="906185"/>
    <n v="228"/>
    <s v="309ASY INV-PTS SALES"/>
    <n v="0"/>
    <n v="0"/>
    <n v="1129164"/>
    <s v="泉州市南安特易通电子有限公司"/>
    <n v="0"/>
    <x v="4"/>
    <x v="10"/>
    <s v="Q4"/>
    <x v="3"/>
    <x v="3"/>
  </r>
  <r>
    <s v="ESHL"/>
    <s v="XIY"/>
    <x v="1"/>
    <d v="2023-02-24T00:00:00"/>
    <x v="0"/>
    <n v="12101221"/>
    <n v="44981"/>
    <s v="YMCT|REPAIR CHARGE"/>
    <s v="REPAIR CHARGE"/>
    <n v="1"/>
    <n v="1"/>
    <n v="3097.35"/>
    <s v="CNY"/>
    <n v="1.1599999999999999"/>
    <n v="3097.35"/>
    <n v="3592.9259999999995"/>
    <s v="C66XIY-SERVICE GROUP"/>
    <s v="Zhengzhou Jinfei Automotive Electrical Co., Ltd."/>
    <s v="Same"/>
    <n v="906187"/>
    <n v="0"/>
    <s v="309ASY INV-NON-CON-V"/>
    <n v="0"/>
    <n v="0"/>
    <n v="0"/>
    <s v="郑州市锦飞汽车电气系统有限公司"/>
    <n v="0"/>
    <x v="4"/>
    <x v="10"/>
    <s v="Q4"/>
    <x v="3"/>
    <x v="2"/>
  </r>
  <r>
    <s v="ESHL"/>
    <s v="SHA"/>
    <x v="3"/>
    <d v="2023-03-02T00:00:00"/>
    <x v="0"/>
    <n v="13100249"/>
    <n v="44987"/>
    <s v="YMCT|REPAIR CHARGE"/>
    <s v="REPAIR CHARGE"/>
    <n v="1"/>
    <n v="1"/>
    <n v="4778.76"/>
    <s v="CNY"/>
    <n v="1.1299999999999999"/>
    <n v="4778.76"/>
    <n v="5399.9987999999994"/>
    <s v="C66SHA-SERVICE GROUP"/>
    <s v="Jiangyin Tori Electric Co., Ltd."/>
    <s v="Same"/>
    <n v="906188"/>
    <n v="0"/>
    <s v="309ASY INV-CONTRACT"/>
    <n v="0"/>
    <n v="0"/>
    <n v="0"/>
    <s v="江阴东瑞电气有限公司"/>
    <n v="0"/>
    <x v="4"/>
    <x v="11"/>
    <s v="Q4"/>
    <x v="3"/>
    <x v="3"/>
  </r>
  <r>
    <s v="ESHL"/>
    <s v="SHA"/>
    <x v="3"/>
    <d v="2023-03-02T00:00:00"/>
    <x v="0"/>
    <n v="13100250"/>
    <n v="44987"/>
    <s v="YMCT|REPAIR CHARGE"/>
    <s v="REPAIR CHARGE"/>
    <n v="1"/>
    <n v="1"/>
    <n v="21061.95"/>
    <s v="CNY"/>
    <n v="1.1299999999999999"/>
    <n v="21061.95"/>
    <n v="23800.003499999999"/>
    <s v="C66SHA-SERVICE GROUP"/>
    <s v="Zhejiang Dejie Electronics Technology Co., Ltd."/>
    <s v="Same"/>
    <n v="906189"/>
    <n v="0"/>
    <s v="309ASY INV-CONTRACT"/>
    <n v="0"/>
    <n v="0"/>
    <n v="0"/>
    <s v="浙江德捷电子科技有限公司"/>
    <n v="0"/>
    <x v="4"/>
    <x v="11"/>
    <s v="Q4"/>
    <x v="3"/>
    <x v="3"/>
  </r>
  <r>
    <s v="ESHL"/>
    <s v="BJS"/>
    <x v="0"/>
    <d v="2023-03-02T00:00:00"/>
    <x v="0"/>
    <n v="14104376"/>
    <n v="44987"/>
    <s v="YMCT|KKE-M2267-A0"/>
    <s v="GUIDE X AXIS ASSY"/>
    <n v="2"/>
    <n v="2"/>
    <n v="2600"/>
    <s v="CNY"/>
    <n v="1.1299999999999999"/>
    <n v="2600"/>
    <n v="2937.9999999999995"/>
    <s v="C66BJS-SMT SERVICE"/>
    <s v="Yingkou New Shining Alarm Equipment Co., Ltd."/>
    <s v="Same"/>
    <n v="906174"/>
    <n v="1340"/>
    <s v="309ASY INV-PTS SALES"/>
    <n v="0"/>
    <s v="33QR23-Z002"/>
    <n v="1134239"/>
    <s v="营口新山鹰报警设备有限公司"/>
    <n v="0"/>
    <x v="4"/>
    <x v="11"/>
    <s v="Q4"/>
    <x v="3"/>
    <x v="1"/>
  </r>
  <r>
    <s v="ESHL"/>
    <s v="SHA"/>
    <x v="1"/>
    <d v="2023-03-03T00:00:00"/>
    <x v="0"/>
    <n v="12101222"/>
    <n v="44988"/>
    <s v="YMCT|REPAIR CHARGE"/>
    <s v="REPAIR CHARGE"/>
    <n v="1"/>
    <n v="1"/>
    <n v="1333.63"/>
    <s v="CNY"/>
    <n v="1.1299999999999999"/>
    <n v="1333.63"/>
    <n v="1507.0019"/>
    <s v="C66SHA-SERVICE GROUP"/>
    <s v="Jiangsu Xinli Electronics Changzhou Co., Ltd."/>
    <s v="Same"/>
    <n v="906193"/>
    <n v="0"/>
    <s v="309ASY INV-NON-CON"/>
    <n v="0"/>
    <n v="0"/>
    <n v="0"/>
    <s v="江苏信利电子常州有限公司"/>
    <n v="0"/>
    <x v="4"/>
    <x v="11"/>
    <s v="Q4"/>
    <x v="3"/>
    <x v="3"/>
  </r>
  <r>
    <s v="ESHL"/>
    <s v="SHA"/>
    <x v="0"/>
    <d v="2023-03-03T00:00:00"/>
    <x v="0"/>
    <n v="14104377"/>
    <n v="44988"/>
    <s v="YMCT|KLF-M9135-01"/>
    <s v="PLATE EDGE 2"/>
    <n v="60"/>
    <n v="60"/>
    <n v="6530.97"/>
    <s v="CNY"/>
    <n v="1.1299999999999999"/>
    <n v="6530.97"/>
    <n v="7379.9960999999994"/>
    <s v="C66SHA-SERVICE GROUP"/>
    <s v="Suzhou Inovance Technology Co Ltd"/>
    <s v="Same"/>
    <n v="906190"/>
    <n v="2580"/>
    <s v="309ASY INV-PTS SALES"/>
    <n v="0"/>
    <n v="0"/>
    <n v="1135114"/>
    <s v="苏州汇川技术有限公司"/>
    <n v="0"/>
    <x v="4"/>
    <x v="11"/>
    <s v="Q4"/>
    <x v="3"/>
    <x v="3"/>
  </r>
  <r>
    <s v="ESHL"/>
    <s v="SHA"/>
    <x v="0"/>
    <d v="2023-03-03T00:00:00"/>
    <x v="0"/>
    <n v="14104378"/>
    <n v="44988"/>
    <s v="YMCT|90990-25J026"/>
    <s v="BEARING"/>
    <n v="10"/>
    <n v="10"/>
    <n v="1203.54"/>
    <s v="CNY"/>
    <n v="1.1299999999999999"/>
    <n v="1203.54"/>
    <n v="1360.0001999999997"/>
    <s v="C66SHA-SERVICE GROUP"/>
    <s v="Jiangsu Xinli Electronics Changzhou Co., Ltd."/>
    <s v="Same"/>
    <n v="906191"/>
    <n v="626.4"/>
    <s v="309ASY INV-PTS SALES"/>
    <n v="0"/>
    <n v="0"/>
    <n v="1135127"/>
    <s v="江苏信利电子常州有限公司"/>
    <n v="0"/>
    <x v="4"/>
    <x v="11"/>
    <s v="Q4"/>
    <x v="3"/>
    <x v="3"/>
  </r>
  <r>
    <s v="ESHL"/>
    <s v="SHA"/>
    <x v="0"/>
    <d v="2023-03-03T00:00:00"/>
    <x v="0"/>
    <n v="14104379"/>
    <n v="44988"/>
    <s v="YMCT|KLT-M9127-00"/>
    <s v="BELT CONVEYOR 1"/>
    <n v="3"/>
    <n v="3"/>
    <n v="796.46"/>
    <s v="CNY"/>
    <n v="1.1299999999999999"/>
    <n v="796.46"/>
    <n v="899.99979999999994"/>
    <s v="C66SHA-SERVICE GROUP"/>
    <s v="Jiangsu Xinli Electronics Changzhou Co., Ltd."/>
    <s v="Same"/>
    <n v="906192"/>
    <n v="547.79999999999995"/>
    <s v="309ASY INV-PTS SALES"/>
    <n v="0"/>
    <n v="0"/>
    <n v="1135130"/>
    <s v="江苏信利电子常州有限公司"/>
    <n v="0"/>
    <x v="4"/>
    <x v="11"/>
    <s v="Q4"/>
    <x v="3"/>
    <x v="3"/>
  </r>
  <r>
    <s v="ESHL"/>
    <s v="SHA"/>
    <x v="0"/>
    <d v="2023-03-03T00:00:00"/>
    <x v="3"/>
    <n v="14104380"/>
    <n v="44988"/>
    <s v="PEMR|SOFTWARE"/>
    <s v="SOFTWARE"/>
    <n v="3"/>
    <n v="3"/>
    <n v="66177.88"/>
    <s v="CNY"/>
    <n v="1.1299999999999999"/>
    <n v="66177.88"/>
    <n v="74781.004400000005"/>
    <s v="C66SHA-SERVICE GROUP"/>
    <s v="Qingdao Penghai Software Co., Ltd"/>
    <s v="Same"/>
    <n v="906194"/>
    <n v="33750"/>
    <s v="309ASY INV-PTS SALES"/>
    <n v="0"/>
    <n v="0"/>
    <n v="1135136"/>
    <s v="青岛鹏海软件有限公司"/>
    <n v="0"/>
    <x v="4"/>
    <x v="11"/>
    <s v="Q4"/>
    <x v="3"/>
    <x v="3"/>
  </r>
  <r>
    <s v="ESHL"/>
    <s v="SHA"/>
    <x v="0"/>
    <d v="2023-03-03T00:00:00"/>
    <x v="3"/>
    <n v="14104380"/>
    <n v="44988"/>
    <s v="PEMR|SOFTWARE"/>
    <s v="SOFTWARE"/>
    <n v="3"/>
    <n v="3"/>
    <n v="70796.47"/>
    <s v="CNY"/>
    <n v="1.1299999999999999"/>
    <n v="70796.47"/>
    <n v="80000.011099999989"/>
    <s v="C66SHA-SERVICE GROUP"/>
    <s v="Qingdao Penghai Software Co., Ltd"/>
    <s v="Same"/>
    <n v="906194"/>
    <n v="33750"/>
    <s v="309ASY INV-PTS SALES"/>
    <n v="0"/>
    <n v="0"/>
    <n v="1135136"/>
    <s v="青岛鹏海软件有限公司"/>
    <n v="0"/>
    <x v="4"/>
    <x v="11"/>
    <s v="Q4"/>
    <x v="3"/>
    <x v="3"/>
  </r>
  <r>
    <s v="ESHL"/>
    <s v="SHA"/>
    <x v="1"/>
    <d v="2023-03-09T00:00:00"/>
    <x v="0"/>
    <n v="12101223"/>
    <n v="44994"/>
    <s v="YMCT|REPAIR CHARGE"/>
    <s v="REPAIR CHARGE"/>
    <n v="1"/>
    <n v="1"/>
    <n v="34923.89"/>
    <s v="CNY"/>
    <n v="1.1299999999999999"/>
    <n v="34923.89"/>
    <n v="39463.995699999992"/>
    <s v="C66SHA-SERVICE GROUP"/>
    <s v="Shanghai Kewl Electronics Technology Co., Ltd."/>
    <s v="Same"/>
    <n v="906196"/>
    <n v="0"/>
    <s v="309ASY INV-NON-CON"/>
    <n v="0"/>
    <n v="0"/>
    <n v="0"/>
    <s v="上海酷品电子科技有限公司"/>
    <n v="0"/>
    <x v="4"/>
    <x v="11"/>
    <s v="Q4"/>
    <x v="3"/>
    <x v="3"/>
  </r>
  <r>
    <s v="ESHL"/>
    <s v="SHA"/>
    <x v="2"/>
    <d v="2023-03-09T00:00:00"/>
    <x v="0"/>
    <n v="14104381"/>
    <n v="44994"/>
    <s v="YMCT|KHJ-MC500-00"/>
    <s v="SS TAPE FEEDER 32mm"/>
    <n v="1"/>
    <n v="1"/>
    <n v="0"/>
    <s v="CNY"/>
    <n v="1.1299999999999999"/>
    <n v="0"/>
    <n v="0"/>
    <s v="C66SHA-SERVICE GROUP"/>
    <s v="Shanghai Kewl Electronics Technology Co., Ltd."/>
    <s v="Same"/>
    <n v="906197"/>
    <n v="3634.73"/>
    <s v="309ASY INV-PTS SALES"/>
    <n v="0"/>
    <n v="0"/>
    <n v="1139107"/>
    <s v="上海酷品电子科技有限公司"/>
    <n v="0"/>
    <x v="4"/>
    <x v="11"/>
    <s v="Q4"/>
    <x v="3"/>
    <x v="3"/>
  </r>
  <r>
    <s v="ESHL"/>
    <s v="SHA"/>
    <x v="2"/>
    <d v="2023-03-09T00:00:00"/>
    <x v="0"/>
    <n v="14104381"/>
    <n v="44994"/>
    <s v="YMCT|KHJ-MC200-00"/>
    <s v="SS TAPE FEEDER 12/16mm"/>
    <n v="9"/>
    <n v="9"/>
    <n v="0"/>
    <s v="CNY"/>
    <n v="1.1299999999999999"/>
    <n v="0"/>
    <n v="0"/>
    <s v="C66SHA-SERVICE GROUP"/>
    <s v="Shanghai Kewl Electronics Technology Co., Ltd."/>
    <s v="Same"/>
    <n v="906197"/>
    <n v="22427.05"/>
    <s v="309ASY INV-PTS SALES"/>
    <n v="0"/>
    <n v="0"/>
    <n v="1139107"/>
    <s v="上海酷品电子科技有限公司"/>
    <n v="0"/>
    <x v="4"/>
    <x v="11"/>
    <s v="Q4"/>
    <x v="3"/>
    <x v="3"/>
  </r>
  <r>
    <s v="ESHL"/>
    <s v="SHA"/>
    <x v="2"/>
    <d v="2023-03-09T00:00:00"/>
    <x v="0"/>
    <n v="14104381"/>
    <n v="44994"/>
    <s v="YMCT|KHJ-MC400-00"/>
    <s v="SS TAPE FEEDER 24mm"/>
    <n v="1"/>
    <n v="1"/>
    <n v="0"/>
    <s v="CNY"/>
    <n v="1.1299999999999999"/>
    <n v="0"/>
    <n v="0"/>
    <s v="C66SHA-SERVICE GROUP"/>
    <s v="Shanghai Kewl Electronics Technology Co., Ltd."/>
    <s v="Same"/>
    <n v="906197"/>
    <n v="2872.5"/>
    <s v="309ASY INV-PTS SALES"/>
    <n v="0"/>
    <n v="0"/>
    <n v="1139107"/>
    <s v="上海酷品电子科技有限公司"/>
    <n v="0"/>
    <x v="4"/>
    <x v="11"/>
    <s v="Q4"/>
    <x v="3"/>
    <x v="3"/>
  </r>
  <r>
    <s v="ESHL"/>
    <s v="SHA"/>
    <x v="0"/>
    <d v="2023-03-09T00:00:00"/>
    <x v="0"/>
    <n v="14104382"/>
    <n v="44994"/>
    <s v="YMCT|KLW-M66JA-01"/>
    <s v="HNS,SCAN FLEX"/>
    <n v="1"/>
    <n v="1"/>
    <n v="3665.49"/>
    <s v="CNY"/>
    <n v="1.1299999999999999"/>
    <n v="3665.49"/>
    <n v="4142.0036999999993"/>
    <s v="C66SHA-SERVICE GROUP"/>
    <s v="Ningbo Tuobo Electronic Technology Co., Ltd."/>
    <s v="Same"/>
    <n v="906198"/>
    <n v="2298"/>
    <s v="309ASY INV-PTS SALES"/>
    <n v="0"/>
    <n v="0"/>
    <n v="1139116"/>
    <s v="宁波拓博电子科技有限公司"/>
    <n v="0"/>
    <x v="4"/>
    <x v="11"/>
    <s v="Q4"/>
    <x v="3"/>
    <x v="3"/>
  </r>
  <r>
    <s v="ESHL"/>
    <s v="BJS"/>
    <x v="3"/>
    <d v="2023-03-13T00:00:00"/>
    <x v="0"/>
    <n v="13100251"/>
    <n v="44998"/>
    <s v="YMCT|REPAIR CHARGE"/>
    <s v="REPAIR CHARGE"/>
    <n v="1"/>
    <n v="1"/>
    <n v="6000"/>
    <s v="CNY"/>
    <n v="1.1299999999999999"/>
    <n v="6000"/>
    <n v="6779.9999999999991"/>
    <s v="C66BJS-SMT SERVICE"/>
    <s v="Beijing Wuyi Meida Technology Co., Ltd."/>
    <s v="Same"/>
    <n v="906195"/>
    <n v="0"/>
    <s v="309ASY INV-CONTRACT"/>
    <n v="0"/>
    <s v="C66-BJS-FY23-Wuyi Meida_R1"/>
    <n v="0"/>
    <s v="北京无仪美达科技有限公司"/>
    <n v="0"/>
    <x v="4"/>
    <x v="11"/>
    <s v="Q4"/>
    <x v="3"/>
    <x v="1"/>
  </r>
  <r>
    <s v="ESHL"/>
    <s v="SHA"/>
    <x v="1"/>
    <d v="2023-03-15T00:00:00"/>
    <x v="0"/>
    <n v="12101224"/>
    <n v="45000"/>
    <s v="YMCT|REPAIR CHARGE"/>
    <s v="REPAIR CHARGE"/>
    <n v="2"/>
    <n v="2"/>
    <n v="6145.13"/>
    <s v="CNY"/>
    <n v="1.1299999999999999"/>
    <n v="6145.13"/>
    <n v="6943.9968999999992"/>
    <s v="C66SHA-SERVICE GROUP"/>
    <s v="Amphenol Airwave (HaiYan) Communication Electronic"/>
    <s v="Same"/>
    <n v="906199"/>
    <n v="0"/>
    <s v="309ASY INV-NON-CON-V"/>
    <n v="0"/>
    <n v="0"/>
    <n v="0"/>
    <s v="安费诺永亿(海盐)通讯电子有限公司"/>
    <n v="0"/>
    <x v="4"/>
    <x v="11"/>
    <s v="Q4"/>
    <x v="3"/>
    <x v="3"/>
  </r>
  <r>
    <s v="ESHL"/>
    <s v="SHA"/>
    <x v="0"/>
    <d v="2023-03-15T00:00:00"/>
    <x v="0"/>
    <n v="14104383"/>
    <n v="45000"/>
    <s v="YMCT|KHM-M654C-01"/>
    <s v="SENSOR,FIBER 2"/>
    <n v="2"/>
    <n v="2"/>
    <n v="0"/>
    <s v="CNY"/>
    <n v="1.1299999999999999"/>
    <n v="0"/>
    <n v="0"/>
    <s v="C66SHA-SERVICE GROUP"/>
    <s v="Amphenol Airwave (HaiYan) Communication Electronic"/>
    <s v="Same"/>
    <n v="906200"/>
    <n v="966"/>
    <s v="309ASY INV-PTS SALES"/>
    <n v="0"/>
    <n v="0"/>
    <n v="1143154"/>
    <s v="安费诺永亿(海盐)通讯电子有限公司"/>
    <n v="0"/>
    <x v="4"/>
    <x v="11"/>
    <s v="Q4"/>
    <x v="3"/>
    <x v="3"/>
  </r>
  <r>
    <s v="ESHL"/>
    <s v="SZX"/>
    <x v="1"/>
    <d v="2023-03-16T00:00:00"/>
    <x v="0"/>
    <n v="12101225"/>
    <n v="45001"/>
    <s v="YMCT|REPAIR CHARGE"/>
    <s v="REPAIR CHARGE"/>
    <n v="1"/>
    <n v="1"/>
    <n v="2654.87"/>
    <s v="CNY"/>
    <n v="1.1299999999999999"/>
    <n v="2654.87"/>
    <n v="3000.0030999999994"/>
    <s v="C66SZX-SMT SERVICE"/>
    <s v="JiangXi Netis Technology Co., Ltd."/>
    <s v="Same"/>
    <n v="906201"/>
    <n v="0"/>
    <s v="309ASY INV-NON-CON"/>
    <n v="0"/>
    <s v="结算单编号：LK221200050"/>
    <n v="0"/>
    <s v="江西网是科技有限公司"/>
    <n v="0"/>
    <x v="4"/>
    <x v="11"/>
    <s v="Q4"/>
    <x v="3"/>
    <x v="0"/>
  </r>
  <r>
    <s v="ESHL"/>
    <s v="SHA"/>
    <x v="1"/>
    <d v="2023-03-16T00:00:00"/>
    <x v="0"/>
    <n v="12101226"/>
    <n v="45001"/>
    <s v="YMCT|REPAIR CHARGE"/>
    <s v="REPAIR CHARGE"/>
    <n v="1"/>
    <n v="1"/>
    <n v="9961.06"/>
    <s v="CNY"/>
    <n v="1.1299999999999999"/>
    <n v="9961.06"/>
    <n v="11255.997799999999"/>
    <s v="C66SHA-SERVICE GROUP"/>
    <s v="SOJO Electric (Hefei) Co., Ltd."/>
    <s v="Same"/>
    <n v="906214"/>
    <n v="0"/>
    <s v="309ASY INV-NON-CON-V"/>
    <n v="0"/>
    <n v="0"/>
    <n v="0"/>
    <s v="双杰电气合肥有限公司"/>
    <n v="0"/>
    <x v="4"/>
    <x v="11"/>
    <s v="Q4"/>
    <x v="3"/>
    <x v="3"/>
  </r>
  <r>
    <s v="ESHL"/>
    <s v="CTU"/>
    <x v="0"/>
    <d v="2023-03-16T00:00:00"/>
    <x v="0"/>
    <n v="14104384"/>
    <n v="45001"/>
    <s v="YMCT|KLW-M7157-00"/>
    <s v="EJECTOR"/>
    <n v="1"/>
    <n v="1"/>
    <n v="3230.97"/>
    <s v="CNY"/>
    <n v="1.1299999999999999"/>
    <n v="3230.97"/>
    <n v="3650.9960999999994"/>
    <s v="C66CTU-SERVICE GROUP"/>
    <s v="Chongqing Mitian Communication Equipment Manufactu"/>
    <s v="Same"/>
    <n v="906205"/>
    <n v="212.68"/>
    <s v="309ASY INV-PTS SALES"/>
    <n v="0"/>
    <n v="0"/>
    <n v="1144105"/>
    <s v="重庆幂天通讯设备制造有限责任公司"/>
    <n v="0"/>
    <x v="4"/>
    <x v="11"/>
    <s v="Q4"/>
    <x v="3"/>
    <x v="2"/>
  </r>
  <r>
    <s v="ESHL"/>
    <s v="CTU"/>
    <x v="0"/>
    <d v="2023-03-16T00:00:00"/>
    <x v="0"/>
    <n v="14104385"/>
    <n v="45001"/>
    <s v="YMCT|90990-25J026"/>
    <s v="BEARING"/>
    <n v="30"/>
    <n v="30"/>
    <n v="3610.62"/>
    <s v="CNY"/>
    <n v="1.1299999999999999"/>
    <n v="3610.62"/>
    <n v="4080.0005999999994"/>
    <s v="C66CTU-SERVICE GROUP"/>
    <s v="Chongqing Mitian Communication Equipment Manufactu"/>
    <s v="Same"/>
    <n v="906206"/>
    <n v="521.35"/>
    <s v="309ASY INV-PTS SALES"/>
    <n v="0"/>
    <n v="0"/>
    <n v="1144107"/>
    <s v="重庆幂天通讯设备制造有限责任公司"/>
    <n v="0"/>
    <x v="4"/>
    <x v="11"/>
    <s v="Q4"/>
    <x v="3"/>
    <x v="2"/>
  </r>
  <r>
    <s v="ESHL"/>
    <s v="CTU"/>
    <x v="0"/>
    <d v="2023-03-16T00:00:00"/>
    <x v="0"/>
    <n v="14104385"/>
    <n v="45001"/>
    <s v="YMCT|KLW-M711S-B1"/>
    <s v="SHAFT 2,SPARE"/>
    <n v="1"/>
    <n v="1"/>
    <n v="6130.97"/>
    <s v="CNY"/>
    <n v="1.1299999999999999"/>
    <n v="6130.97"/>
    <n v="6927.9960999999994"/>
    <s v="C66CTU-SERVICE GROUP"/>
    <s v="Chongqing Mitian Communication Equipment Manufactu"/>
    <s v="Same"/>
    <n v="906206"/>
    <n v="403.57"/>
    <s v="309ASY INV-PTS SALES"/>
    <n v="0"/>
    <n v="0"/>
    <n v="1144107"/>
    <s v="重庆幂天通讯设备制造有限责任公司"/>
    <n v="0"/>
    <x v="4"/>
    <x v="11"/>
    <s v="Q4"/>
    <x v="3"/>
    <x v="2"/>
  </r>
  <r>
    <s v="ESHL"/>
    <s v="CTU"/>
    <x v="0"/>
    <d v="2023-03-16T00:00:00"/>
    <x v="0"/>
    <n v="14104385"/>
    <n v="45001"/>
    <s v="YMCT|KLW-M915B-00"/>
    <s v="SENSOR HEAD 2"/>
    <n v="2"/>
    <n v="2"/>
    <n v="4394.6899999999996"/>
    <s v="CNY"/>
    <n v="1.1299999999999999"/>
    <n v="4394.6899999999996"/>
    <n v="4965.9996999999994"/>
    <s v="C66CTU-SERVICE GROUP"/>
    <s v="Chongqing Mitian Communication Equipment Manufactu"/>
    <s v="Same"/>
    <n v="906206"/>
    <n v="458.21"/>
    <s v="309ASY INV-PTS SALES"/>
    <n v="0"/>
    <n v="0"/>
    <n v="1144107"/>
    <s v="重庆幂天通讯设备制造有限责任公司"/>
    <n v="0"/>
    <x v="4"/>
    <x v="11"/>
    <s v="Q4"/>
    <x v="3"/>
    <x v="2"/>
  </r>
  <r>
    <s v="ESHL"/>
    <s v="XIY"/>
    <x v="0"/>
    <d v="2023-03-16T00:00:00"/>
    <x v="0"/>
    <n v="14104386"/>
    <n v="45001"/>
    <s v="YMCT|KLW-M8527-00"/>
    <s v="FILTER"/>
    <n v="200"/>
    <n v="200"/>
    <n v="6548.67"/>
    <s v="CNY"/>
    <n v="1.1299999999999999"/>
    <n v="6548.67"/>
    <n v="7399.9970999999996"/>
    <s v="C66XIY-SERVICE GROUP"/>
    <s v="Huanic Corporation"/>
    <s v="Same"/>
    <n v="906204"/>
    <n v="1393.34"/>
    <s v="309ASY INV-PTS SALES"/>
    <n v="0"/>
    <n v="0"/>
    <n v="1143227"/>
    <s v="西安华科光电有限公司"/>
    <n v="0"/>
    <x v="4"/>
    <x v="11"/>
    <s v="Q4"/>
    <x v="3"/>
    <x v="2"/>
  </r>
  <r>
    <s v="ESHL"/>
    <s v="SZX"/>
    <x v="0"/>
    <d v="2023-03-16T00:00:00"/>
    <x v="0"/>
    <n v="14104387"/>
    <n v="45001"/>
    <s v="YMCT|MSOFT-TOK1781"/>
    <s v="CUSTOMIZED SOFT TOK1781"/>
    <n v="1"/>
    <n v="1"/>
    <n v="7079.65"/>
    <s v="CNY"/>
    <n v="1.1299999999999999"/>
    <n v="7079.65"/>
    <n v="8000.0044999999991"/>
    <s v="C66SZX-SMT SERVICE"/>
    <s v="Dongguan Cowell Optic Electronics Co., Ltd."/>
    <s v="Same"/>
    <n v="906203"/>
    <n v="255.02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2017-04006"/>
    <s v="BOLT BUTTON HEAD"/>
    <n v="5"/>
    <n v="5"/>
    <n v="10"/>
    <s v="CNY"/>
    <n v="1.1299999999999999"/>
    <n v="10"/>
    <n v="11.299999999999999"/>
    <s v="C66SZX-SMT SERVICE"/>
    <s v="Dongguan Cowell Optic Electronics Co., Ltd."/>
    <s v="Same"/>
    <n v="906203"/>
    <n v="0.35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W7-M5127-00"/>
    <s v="SAFETY SWITCH KEY"/>
    <n v="1"/>
    <n v="1"/>
    <n v="190.01"/>
    <s v="CNY"/>
    <n v="1.1299999999999999"/>
    <n v="190.01"/>
    <n v="214.71129999999997"/>
    <s v="C66SZX-SMT SERVICE"/>
    <s v="Dongguan Cowell Optic Electronics Co., Ltd."/>
    <s v="Same"/>
    <n v="906203"/>
    <n v="6.67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GX-M1737-00"/>
    <s v="LABEL PALLET POSI."/>
    <n v="2"/>
    <n v="2"/>
    <n v="420"/>
    <s v="CNY"/>
    <n v="1.1299999999999999"/>
    <n v="420"/>
    <n v="474.59999999999997"/>
    <s v="C66SZX-SMT SERVICE"/>
    <s v="Dongguan Cowell Optic Electronics Co., Ltd."/>
    <s v="Same"/>
    <n v="906203"/>
    <n v="14.75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1312-04006"/>
    <s v="BOLT HEX.SOCKET HEAD"/>
    <n v="10"/>
    <n v="10"/>
    <n v="20"/>
    <s v="CNY"/>
    <n v="1.1299999999999999"/>
    <n v="20"/>
    <n v="22.599999999999998"/>
    <s v="C66SZX-SMT SERVICE"/>
    <s v="Dongguan Cowell Optic Electronics Co., Ltd."/>
    <s v="Same"/>
    <n v="906203"/>
    <n v="0.7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2902-04200"/>
    <s v="WASHER PLAIN"/>
    <n v="10"/>
    <n v="10"/>
    <n v="20"/>
    <s v="CNY"/>
    <n v="1.1299999999999999"/>
    <n v="20"/>
    <n v="22.599999999999998"/>
    <s v="C66SZX-SMT SERVICE"/>
    <s v="Dongguan Cowell Optic Electronics Co., Ltd."/>
    <s v="Same"/>
    <n v="906203"/>
    <n v="0.7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W4-M1750-21"/>
    <s v="PALLETS FOR ATS15"/>
    <n v="20"/>
    <n v="20"/>
    <n v="23000"/>
    <s v="CNY"/>
    <n v="1.1299999999999999"/>
    <n v="23000"/>
    <n v="25989.999999999996"/>
    <s v="C66SZX-SMT SERVICE"/>
    <s v="Dongguan Cowell Optic Electronics Co., Ltd."/>
    <s v="Same"/>
    <n v="906203"/>
    <n v="3009.97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KL-M1765-00"/>
    <s v="PLATE GUIDE L"/>
    <n v="1"/>
    <n v="1"/>
    <n v="110.01"/>
    <s v="CNY"/>
    <n v="1.1299999999999999"/>
    <n v="110.01"/>
    <n v="124.31129999999999"/>
    <s v="C66SZX-SMT SERVICE"/>
    <s v="Dongguan Cowell Optic Electronics Co., Ltd."/>
    <s v="Same"/>
    <n v="906203"/>
    <n v="3.86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KL-M1766-00"/>
    <s v="PLATE GUIDE R"/>
    <n v="1"/>
    <n v="1"/>
    <n v="120"/>
    <s v="CNY"/>
    <n v="1.1299999999999999"/>
    <n v="120"/>
    <n v="135.6"/>
    <s v="C66SZX-SMT SERVICE"/>
    <s v="Dongguan Cowell Optic Electronics Co., Ltd."/>
    <s v="Same"/>
    <n v="906203"/>
    <n v="4.21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KL-M1305-00"/>
    <s v="DOOR"/>
    <n v="2"/>
    <n v="2"/>
    <n v="1600"/>
    <s v="CNY"/>
    <n v="1.1299999999999999"/>
    <n v="1600"/>
    <n v="1807.9999999999998"/>
    <s v="C66SZX-SMT SERVICE"/>
    <s v="Dongguan Cowell Optic Electronics Co., Ltd."/>
    <s v="Same"/>
    <n v="906203"/>
    <n v="56.17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0K41-000490"/>
    <s v="LABEL ALERT"/>
    <n v="2"/>
    <n v="2"/>
    <n v="100"/>
    <s v="CNY"/>
    <n v="1.1299999999999999"/>
    <n v="100"/>
    <n v="112.99999999999999"/>
    <s v="C66SZX-SMT SERVICE"/>
    <s v="Dongguan Cowell Optic Electronics Co., Ltd."/>
    <s v="Same"/>
    <n v="906203"/>
    <n v="3.51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W7-M5127-00"/>
    <s v="SAFETY SWITCH KEY"/>
    <n v="2"/>
    <n v="2"/>
    <n v="380"/>
    <s v="CNY"/>
    <n v="1.1299999999999999"/>
    <n v="380"/>
    <n v="429.4"/>
    <s v="C66SZX-SMT SERVICE"/>
    <s v="Dongguan Cowell Optic Electronics Co., Ltd."/>
    <s v="Same"/>
    <n v="906203"/>
    <n v="13.34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GS-M1360-00"/>
    <s v="BOLT"/>
    <n v="4"/>
    <n v="4"/>
    <n v="100"/>
    <s v="CNY"/>
    <n v="1.1299999999999999"/>
    <n v="100"/>
    <n v="112.99999999999999"/>
    <s v="C66SZX-SMT SERVICE"/>
    <s v="Dongguan Cowell Optic Electronics Co., Ltd."/>
    <s v="Same"/>
    <n v="906203"/>
    <n v="3.51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KL-M1309-00"/>
    <s v="COVER 9"/>
    <n v="2"/>
    <n v="2"/>
    <n v="1100"/>
    <s v="CNY"/>
    <n v="1.1299999999999999"/>
    <n v="1100"/>
    <n v="1242.9999999999998"/>
    <s v="C66SZX-SMT SERVICE"/>
    <s v="Dongguan Cowell Optic Electronics Co., Ltd."/>
    <s v="Same"/>
    <n v="906203"/>
    <n v="38.619999999999997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KL-M7461-00"/>
    <s v="DOOR"/>
    <n v="2"/>
    <n v="2"/>
    <n v="320"/>
    <s v="CNY"/>
    <n v="1.1299999999999999"/>
    <n v="320"/>
    <n v="361.59999999999997"/>
    <s v="C66SZX-SMT SERVICE"/>
    <s v="Dongguan Cowell Optic Electronics Co., Ltd."/>
    <s v="Same"/>
    <n v="906203"/>
    <n v="11.23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HY-M9125-00"/>
    <s v="PLATE 2 GUIDE"/>
    <n v="4"/>
    <n v="4"/>
    <n v="8000"/>
    <s v="CNY"/>
    <n v="1.1299999999999999"/>
    <n v="8000"/>
    <n v="9040"/>
    <s v="C66SZX-SMT SERVICE"/>
    <s v="Dongguan Cowell Optic Electronics Co., Ltd."/>
    <s v="Same"/>
    <n v="906203"/>
    <n v="280.85000000000002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KL-M1733-00"/>
    <s v="CARD GUIDE"/>
    <n v="4"/>
    <n v="4"/>
    <n v="6800"/>
    <s v="CNY"/>
    <n v="1.1299999999999999"/>
    <n v="6800"/>
    <n v="7683.9999999999991"/>
    <s v="C66SZX-SMT SERVICE"/>
    <s v="Dongguan Cowell Optic Electronics Co., Ltd."/>
    <s v="Same"/>
    <n v="906203"/>
    <n v="238.73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L4-M1309-10"/>
    <s v="HANDLE"/>
    <n v="2"/>
    <n v="2"/>
    <n v="280"/>
    <s v="CNY"/>
    <n v="1.1299999999999999"/>
    <n v="280"/>
    <n v="316.39999999999998"/>
    <s v="C66SZX-SMT SERVICE"/>
    <s v="Dongguan Cowell Optic Electronics Co., Ltd."/>
    <s v="Same"/>
    <n v="906203"/>
    <n v="9.83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44-M1354-00"/>
    <s v="MAGNET CATCH"/>
    <n v="2"/>
    <n v="2"/>
    <n v="132"/>
    <s v="CNY"/>
    <n v="1.1299999999999999"/>
    <n v="132"/>
    <n v="149.16"/>
    <s v="C66SZX-SMT SERVICE"/>
    <s v="Dongguan Cowell Optic Electronics Co., Ltd."/>
    <s v="Same"/>
    <n v="906203"/>
    <n v="4.63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8902-03006"/>
    <s v="SCREW BINDING HEAD"/>
    <n v="4"/>
    <n v="4"/>
    <n v="8"/>
    <s v="CNY"/>
    <n v="1.1299999999999999"/>
    <n v="8"/>
    <n v="9.0399999999999991"/>
    <s v="C66SZX-SMT SERVICE"/>
    <s v="Dongguan Cowell Optic Electronics Co., Ltd."/>
    <s v="Same"/>
    <n v="906203"/>
    <n v="0.28000000000000003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KL-M1767-00"/>
    <s v="HINGE RACK"/>
    <n v="4"/>
    <n v="4"/>
    <n v="1880"/>
    <s v="CNY"/>
    <n v="1.1299999999999999"/>
    <n v="1880"/>
    <n v="2124.3999999999996"/>
    <s v="C66SZX-SMT SERVICE"/>
    <s v="Dongguan Cowell Optic Electronics Co., Ltd."/>
    <s v="Same"/>
    <n v="906203"/>
    <n v="66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5302-04600"/>
    <s v="NUT HEXAGON"/>
    <n v="4"/>
    <n v="4"/>
    <n v="8"/>
    <s v="CNY"/>
    <n v="1.1299999999999999"/>
    <n v="8"/>
    <n v="9.0399999999999991"/>
    <s v="C66SZX-SMT SERVICE"/>
    <s v="Dongguan Cowell Optic Electronics Co., Ltd."/>
    <s v="Same"/>
    <n v="906203"/>
    <n v="0.28000000000000003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L0-M1374-00"/>
    <s v="PLATE 1 SCHMESAL"/>
    <n v="2"/>
    <n v="2"/>
    <n v="140"/>
    <s v="CNY"/>
    <n v="1.1299999999999999"/>
    <n v="140"/>
    <n v="158.19999999999999"/>
    <s v="C66SZX-SMT SERVICE"/>
    <s v="Dongguan Cowell Optic Electronics Co., Ltd."/>
    <s v="Same"/>
    <n v="906203"/>
    <n v="4.91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46-M1373-00"/>
    <s v="SHAFT HINGE"/>
    <n v="4"/>
    <n v="4"/>
    <n v="160"/>
    <s v="CNY"/>
    <n v="1.1299999999999999"/>
    <n v="160"/>
    <n v="180.79999999999998"/>
    <s v="C66SZX-SMT SERVICE"/>
    <s v="Dongguan Cowell Optic Electronics Co., Ltd."/>
    <s v="Same"/>
    <n v="906203"/>
    <n v="5.62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0990-11J003"/>
    <s v="SCREW PAN HEAD W/W"/>
    <n v="12"/>
    <n v="12"/>
    <n v="24"/>
    <s v="CNY"/>
    <n v="1.1299999999999999"/>
    <n v="24"/>
    <n v="27.119999999999997"/>
    <s v="C66SZX-SMT SERVICE"/>
    <s v="Dongguan Cowell Optic Electronics Co., Ltd."/>
    <s v="Same"/>
    <n v="906203"/>
    <n v="0.84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G2-M1372-00"/>
    <s v="PIECE B HINGE"/>
    <n v="4"/>
    <n v="4"/>
    <n v="560"/>
    <s v="CNY"/>
    <n v="1.1299999999999999"/>
    <n v="560"/>
    <n v="632.79999999999995"/>
    <s v="C66SZX-SMT SERVICE"/>
    <s v="Dongguan Cowell Optic Electronics Co., Ltd."/>
    <s v="Same"/>
    <n v="906203"/>
    <n v="19.66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J8-M7451-20"/>
    <s v="SPRING RACK"/>
    <n v="2"/>
    <n v="2"/>
    <n v="180"/>
    <s v="CNY"/>
    <n v="1.1299999999999999"/>
    <n v="180"/>
    <n v="203.39999999999998"/>
    <s v="C66SZX-SMT SERVICE"/>
    <s v="Dongguan Cowell Optic Electronics Co., Ltd."/>
    <s v="Same"/>
    <n v="906203"/>
    <n v="6.32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1312-04006"/>
    <s v="BOLT HEX.SOCKET HEAD"/>
    <n v="14"/>
    <n v="14"/>
    <n v="28"/>
    <s v="CNY"/>
    <n v="1.1299999999999999"/>
    <n v="28"/>
    <n v="31.639999999999997"/>
    <s v="C66SZX-SMT SERVICE"/>
    <s v="Dongguan Cowell Optic Electronics Co., Ltd."/>
    <s v="Same"/>
    <n v="906203"/>
    <n v="0.98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8902-03004"/>
    <s v="SCREW BINDING HEAD"/>
    <n v="12"/>
    <n v="12"/>
    <n v="24"/>
    <s v="CNY"/>
    <n v="1.1299999999999999"/>
    <n v="24"/>
    <n v="27.119999999999997"/>
    <s v="C66SZX-SMT SERVICE"/>
    <s v="Dongguan Cowell Optic Electronics Co., Ltd."/>
    <s v="Same"/>
    <n v="906203"/>
    <n v="0.84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8702-03005"/>
    <s v="SCREW FLAT HEAD"/>
    <n v="32"/>
    <n v="32"/>
    <n v="64"/>
    <s v="CNY"/>
    <n v="1.1299999999999999"/>
    <n v="64"/>
    <n v="72.319999999999993"/>
    <s v="C66SZX-SMT SERVICE"/>
    <s v="Dongguan Cowell Optic Electronics Co., Ltd."/>
    <s v="Same"/>
    <n v="906203"/>
    <n v="2.25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KL-M18A2-20"/>
    <s v="HAND ASSY."/>
    <n v="2"/>
    <n v="2"/>
    <n v="12400"/>
    <s v="CNY"/>
    <n v="1.1299999999999999"/>
    <n v="12400"/>
    <n v="14011.999999999998"/>
    <s v="C66SZX-SMT SERVICE"/>
    <s v="Dongguan Cowell Optic Electronics Co., Ltd."/>
    <s v="Same"/>
    <n v="906203"/>
    <n v="435.32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HY-M9129-00"/>
    <s v="BELT 1 CONVEYOR"/>
    <n v="4"/>
    <n v="4"/>
    <n v="840"/>
    <s v="CNY"/>
    <n v="1.1299999999999999"/>
    <n v="840"/>
    <n v="949.19999999999993"/>
    <s v="C66SZX-SMT SERVICE"/>
    <s v="Dongguan Cowell Optic Electronics Co., Ltd."/>
    <s v="Same"/>
    <n v="906203"/>
    <n v="375.54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KL-M1765-00"/>
    <s v="PLATE GUIDE L"/>
    <n v="2"/>
    <n v="2"/>
    <n v="220"/>
    <s v="CNY"/>
    <n v="1.1299999999999999"/>
    <n v="220"/>
    <n v="248.59999999999997"/>
    <s v="C66SZX-SMT SERVICE"/>
    <s v="Dongguan Cowell Optic Electronics Co., Ltd."/>
    <s v="Same"/>
    <n v="906203"/>
    <n v="7.72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KL-M1766-00"/>
    <s v="PLATE GUIDE R"/>
    <n v="2"/>
    <n v="2"/>
    <n v="240"/>
    <s v="CNY"/>
    <n v="1.1299999999999999"/>
    <n v="240"/>
    <n v="271.2"/>
    <s v="C66SZX-SMT SERVICE"/>
    <s v="Dongguan Cowell Optic Electronics Co., Ltd."/>
    <s v="Same"/>
    <n v="906203"/>
    <n v="8.43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2902-04200"/>
    <s v="WASHER PLAIN"/>
    <n v="20"/>
    <n v="20"/>
    <n v="40"/>
    <s v="CNY"/>
    <n v="1.1299999999999999"/>
    <n v="40"/>
    <n v="45.199999999999996"/>
    <s v="C66SZX-SMT SERVICE"/>
    <s v="Dongguan Cowell Optic Electronics Co., Ltd."/>
    <s v="Same"/>
    <n v="906203"/>
    <n v="1.4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GX-M1737-00"/>
    <s v="LABEL PALLET POSI."/>
    <n v="4"/>
    <n v="4"/>
    <n v="840"/>
    <s v="CNY"/>
    <n v="1.1299999999999999"/>
    <n v="840"/>
    <n v="949.19999999999993"/>
    <s v="C66SZX-SMT SERVICE"/>
    <s v="Dongguan Cowell Optic Electronics Co., Ltd."/>
    <s v="Same"/>
    <n v="906203"/>
    <n v="29.49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1"/>
    <n v="14104387"/>
    <n v="45001"/>
    <s v="ZMTR|303-OA-3"/>
    <s v="SPECIAL NOZZLE"/>
    <n v="3"/>
    <n v="3"/>
    <n v="3902.63"/>
    <s v="CNY"/>
    <n v="1.1299999999999999"/>
    <n v="3902.63"/>
    <n v="4409.9718999999996"/>
    <s v="C66SZX-SMT SERVICE"/>
    <s v="Dongguan Cowell Optic Electronics Co., Ltd."/>
    <s v="Same"/>
    <n v="906203"/>
    <n v="929.19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W4-M1750-21"/>
    <s v="PALLETS FOR ATS15"/>
    <n v="5"/>
    <n v="5"/>
    <n v="5750"/>
    <s v="CNY"/>
    <n v="1.1299999999999999"/>
    <n v="5750"/>
    <n v="6497.4999999999991"/>
    <s v="C66SZX-SMT SERVICE"/>
    <s v="Dongguan Cowell Optic Electronics Co., Ltd."/>
    <s v="Same"/>
    <n v="906203"/>
    <n v="752.49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HY-M7112-01"/>
    <s v="PLATE 1 BRG"/>
    <n v="5"/>
    <n v="5"/>
    <n v="275"/>
    <s v="CNY"/>
    <n v="1.1299999999999999"/>
    <n v="275"/>
    <n v="310.74999999999994"/>
    <s v="C66SZX-SMT SERVICE"/>
    <s v="Dongguan Cowell Optic Electronics Co., Ltd."/>
    <s v="Same"/>
    <n v="906203"/>
    <n v="155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0563-03J300"/>
    <s v="SPACER :M3X30L"/>
    <n v="5"/>
    <n v="5"/>
    <n v="110"/>
    <s v="CNY"/>
    <n v="1.1299999999999999"/>
    <n v="110"/>
    <n v="124.29999999999998"/>
    <s v="C66SZX-SMT SERVICE"/>
    <s v="Dongguan Cowell Optic Electronics Co., Ltd."/>
    <s v="Same"/>
    <n v="906203"/>
    <n v="64.400000000000006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0563-03J250"/>
    <s v="SPACER :M3X25L"/>
    <n v="5"/>
    <n v="5"/>
    <n v="100"/>
    <s v="CNY"/>
    <n v="1.1299999999999999"/>
    <n v="100"/>
    <n v="112.99999999999999"/>
    <s v="C66SZX-SMT SERVICE"/>
    <s v="Dongguan Cowell Optic Electronics Co., Ltd."/>
    <s v="Same"/>
    <n v="906203"/>
    <n v="54.4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1312-04006"/>
    <s v="BOLT HEX.SOCKET HEAD"/>
    <n v="20"/>
    <n v="20"/>
    <n v="40"/>
    <s v="CNY"/>
    <n v="1.1299999999999999"/>
    <n v="40"/>
    <n v="45.199999999999996"/>
    <s v="C66SZX-SMT SERVICE"/>
    <s v="Dongguan Cowell Optic Electronics Co., Ltd."/>
    <s v="Same"/>
    <n v="906203"/>
    <n v="1.4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8"/>
    <n v="45001"/>
    <s v="YMCT|KHY-M66A3-00"/>
    <s v="HNS X-FLEX SRV"/>
    <n v="1"/>
    <n v="1"/>
    <n v="1200"/>
    <s v="CNY"/>
    <n v="1.1299999999999999"/>
    <n v="1200"/>
    <n v="1355.9999999999998"/>
    <s v="C66SZX-SMT SERVICE"/>
    <s v="FUJI ELECTRIC (SHENZHEN) CO., LTD"/>
    <s v="Same"/>
    <n v="906207"/>
    <n v="42.72"/>
    <s v="309ASY INV-PTS SALES"/>
    <n v="0"/>
    <s v="4500148968&amp;4500147255&amp;4500148108"/>
    <n v="1144121"/>
    <s v="富士电机（深圳）有限公司"/>
    <n v="0"/>
    <x v="4"/>
    <x v="11"/>
    <s v="Q4"/>
    <x v="3"/>
    <x v="0"/>
  </r>
  <r>
    <s v="ESHL"/>
    <s v="SZX"/>
    <x v="0"/>
    <d v="2023-03-16T00:00:00"/>
    <x v="0"/>
    <n v="14104388"/>
    <n v="45001"/>
    <s v="YMCT|KHY-M66A2-00"/>
    <s v="HNS Y-FLEX SRV"/>
    <n v="1"/>
    <n v="1"/>
    <n v="1400"/>
    <s v="CNY"/>
    <n v="1.1299999999999999"/>
    <n v="1400"/>
    <n v="1581.9999999999998"/>
    <s v="C66SZX-SMT SERVICE"/>
    <s v="FUJI ELECTRIC (SHENZHEN) CO., LTD"/>
    <s v="Same"/>
    <n v="906207"/>
    <n v="49.15"/>
    <s v="309ASY INV-PTS SALES"/>
    <n v="0"/>
    <s v="4500148968&amp;4500147255&amp;4500148108"/>
    <n v="1144121"/>
    <s v="富士电机（深圳）有限公司"/>
    <n v="0"/>
    <x v="4"/>
    <x v="11"/>
    <s v="Q4"/>
    <x v="3"/>
    <x v="0"/>
  </r>
  <r>
    <s v="ESHL"/>
    <s v="SZX"/>
    <x v="0"/>
    <d v="2023-03-16T00:00:00"/>
    <x v="0"/>
    <n v="14104388"/>
    <n v="45001"/>
    <s v="YMCT|KHY-M2267-A0"/>
    <s v="GUIDE X AXIS ASSY"/>
    <n v="1"/>
    <n v="1"/>
    <n v="950"/>
    <s v="CNY"/>
    <n v="1.1299999999999999"/>
    <n v="950"/>
    <n v="1073.5"/>
    <s v="C66SZX-SMT SERVICE"/>
    <s v="FUJI ELECTRIC (SHENZHEN) CO., LTD"/>
    <s v="Same"/>
    <n v="906207"/>
    <n v="519.72"/>
    <s v="309ASY INV-PTS SALES"/>
    <n v="0"/>
    <s v="4500148968&amp;4500147255&amp;4500148108"/>
    <n v="1144121"/>
    <s v="富士电机（深圳）有限公司"/>
    <n v="0"/>
    <x v="4"/>
    <x v="11"/>
    <s v="Q4"/>
    <x v="3"/>
    <x v="0"/>
  </r>
  <r>
    <s v="ESHL"/>
    <s v="SZX"/>
    <x v="0"/>
    <d v="2023-03-16T00:00:00"/>
    <x v="0"/>
    <n v="14104388"/>
    <n v="45001"/>
    <s v="YMCT|KLW-M711S-A1"/>
    <s v="SHAFT 1,SPARE"/>
    <n v="1"/>
    <n v="1"/>
    <n v="5000"/>
    <s v="CNY"/>
    <n v="1.1299999999999999"/>
    <n v="5000"/>
    <n v="5649.9999999999991"/>
    <s v="C66SZX-SMT SERVICE"/>
    <s v="FUJI ELECTRIC (SHENZHEN) CO., LTD"/>
    <s v="Same"/>
    <n v="906207"/>
    <n v="2945"/>
    <s v="309ASY INV-PTS SALES"/>
    <n v="0"/>
    <s v="4500148968&amp;4500147255&amp;4500148108"/>
    <n v="1144121"/>
    <s v="富士电机（深圳）有限公司"/>
    <n v="0"/>
    <x v="4"/>
    <x v="11"/>
    <s v="Q4"/>
    <x v="3"/>
    <x v="0"/>
  </r>
  <r>
    <s v="ESHL"/>
    <s v="SZX"/>
    <x v="0"/>
    <d v="2023-03-16T00:00:00"/>
    <x v="0"/>
    <n v="14104388"/>
    <n v="45001"/>
    <s v="YMCT|KHY-M9129-00"/>
    <s v="BELT 1 CONVEYOR"/>
    <n v="4"/>
    <n v="4"/>
    <n v="1200"/>
    <s v="CNY"/>
    <n v="1.1299999999999999"/>
    <n v="1200"/>
    <n v="1355.9999999999998"/>
    <s v="C66SZX-SMT SERVICE"/>
    <s v="FUJI ELECTRIC (SHENZHEN) CO., LTD"/>
    <s v="Same"/>
    <n v="906207"/>
    <n v="375.54"/>
    <s v="309ASY INV-PTS SALES"/>
    <n v="0"/>
    <s v="4500148968&amp;4500147255&amp;4500148108"/>
    <n v="1144121"/>
    <s v="富士电机（深圳）有限公司"/>
    <n v="0"/>
    <x v="4"/>
    <x v="11"/>
    <s v="Q4"/>
    <x v="3"/>
    <x v="0"/>
  </r>
  <r>
    <s v="ESHL"/>
    <s v="SHA"/>
    <x v="0"/>
    <d v="2023-03-16T00:00:00"/>
    <x v="0"/>
    <n v="14104389"/>
    <n v="45001"/>
    <s v="YMCT|KM5-M7174-F0"/>
    <s v="FILTER CAP"/>
    <n v="1"/>
    <n v="1"/>
    <n v="286.73"/>
    <s v="CNY"/>
    <n v="1.1299999999999999"/>
    <n v="286.73"/>
    <n v="324.00489999999996"/>
    <s v="C66SHA-SERVICE GROUP"/>
    <s v="Suzhou Inovance Technology Co Ltd"/>
    <s v="Same"/>
    <n v="906208"/>
    <n v="18.87"/>
    <s v="309ASY INV-PTS SALES"/>
    <n v="0"/>
    <n v="0"/>
    <n v="1144137"/>
    <s v="苏州汇川技术有限公司"/>
    <n v="0"/>
    <x v="4"/>
    <x v="11"/>
    <s v="Q4"/>
    <x v="3"/>
    <x v="3"/>
  </r>
  <r>
    <s v="ESHL"/>
    <s v="SHA"/>
    <x v="0"/>
    <d v="2023-03-16T00:00:00"/>
    <x v="0"/>
    <n v="14104389"/>
    <n v="45001"/>
    <s v="YMCT|KJJ-M2267-A0"/>
    <s v="CABLE DUCT"/>
    <n v="1"/>
    <n v="1"/>
    <n v="1921.24"/>
    <s v="CNY"/>
    <n v="1.1299999999999999"/>
    <n v="1921.24"/>
    <n v="2171.0011999999997"/>
    <s v="C66SHA-SERVICE GROUP"/>
    <s v="Suzhou Inovance Technology Co Ltd"/>
    <s v="Same"/>
    <n v="906208"/>
    <n v="126.47"/>
    <s v="309ASY INV-PTS SALES"/>
    <n v="0"/>
    <n v="0"/>
    <n v="1144137"/>
    <s v="苏州汇川技术有限公司"/>
    <n v="0"/>
    <x v="4"/>
    <x v="11"/>
    <s v="Q4"/>
    <x v="3"/>
    <x v="3"/>
  </r>
  <r>
    <s v="ESHL"/>
    <s v="SHA"/>
    <x v="0"/>
    <d v="2023-03-16T00:00:00"/>
    <x v="0"/>
    <n v="14104389"/>
    <n v="45001"/>
    <s v="YMCT|KKE-M2267-A0"/>
    <s v="GUIDE X AXIS ASSY"/>
    <n v="3"/>
    <n v="3"/>
    <n v="5086.7299999999996"/>
    <s v="CNY"/>
    <n v="1.1299999999999999"/>
    <n v="5086.7299999999996"/>
    <n v="5748.004899999999"/>
    <s v="C66SHA-SERVICE GROUP"/>
    <s v="Suzhou Inovance Technology Co Ltd"/>
    <s v="Same"/>
    <n v="906208"/>
    <n v="334.83"/>
    <s v="309ASY INV-PTS SALES"/>
    <n v="0"/>
    <n v="0"/>
    <n v="1144137"/>
    <s v="苏州汇川技术有限公司"/>
    <n v="0"/>
    <x v="4"/>
    <x v="11"/>
    <s v="Q4"/>
    <x v="3"/>
    <x v="3"/>
  </r>
  <r>
    <s v="ESHL"/>
    <s v="SHA"/>
    <x v="0"/>
    <d v="2023-03-16T00:00:00"/>
    <x v="0"/>
    <n v="14104390"/>
    <n v="45001"/>
    <s v="YMCT|KKE-M2267-A0"/>
    <s v="GUIDE X AXIS ASSY"/>
    <n v="1"/>
    <n v="1"/>
    <n v="1695.58"/>
    <s v="CNY"/>
    <n v="1.1299999999999999"/>
    <n v="1695.58"/>
    <n v="1916.0053999999998"/>
    <s v="C66SHA-SERVICE GROUP"/>
    <s v="Suzhou Inovance Technology Co Ltd"/>
    <s v="Same"/>
    <n v="906209"/>
    <n v="111.61"/>
    <s v="309ASY INV-PTS SALES"/>
    <n v="0"/>
    <n v="0"/>
    <n v="1144144"/>
    <s v="苏州汇川技术有限公司"/>
    <n v="0"/>
    <x v="4"/>
    <x v="11"/>
    <s v="Q4"/>
    <x v="3"/>
    <x v="3"/>
  </r>
  <r>
    <s v="ESHL"/>
    <s v="SHA"/>
    <x v="0"/>
    <d v="2023-03-16T00:00:00"/>
    <x v="0"/>
    <n v="14104391"/>
    <n v="45001"/>
    <s v="YMCT|KJH-M71G4-00"/>
    <s v="BIT"/>
    <n v="3"/>
    <n v="3"/>
    <n v="1946.02"/>
    <s v="CNY"/>
    <n v="1.1299999999999999"/>
    <n v="1946.02"/>
    <n v="2199.0025999999998"/>
    <s v="C66SHA-SERVICE GROUP"/>
    <s v="Suzhou Inovance Technology Co Ltd"/>
    <s v="Same"/>
    <n v="906210"/>
    <n v="128.1"/>
    <s v="309ASY INV-PTS SALES"/>
    <n v="0"/>
    <n v="0"/>
    <n v="1144151"/>
    <s v="苏州汇川技术有限公司"/>
    <n v="0"/>
    <x v="4"/>
    <x v="11"/>
    <s v="Q4"/>
    <x v="3"/>
    <x v="3"/>
  </r>
  <r>
    <s v="ESHL"/>
    <s v="SZX"/>
    <x v="0"/>
    <d v="2023-03-16T00:00:00"/>
    <x v="0"/>
    <n v="14104392"/>
    <n v="45001"/>
    <s v="YMCT|KKE-M919R-00"/>
    <s v="BELT CONVEYOR"/>
    <n v="2"/>
    <n v="2"/>
    <n v="265.49"/>
    <s v="CNY"/>
    <n v="1.1299999999999999"/>
    <n v="265.49"/>
    <n v="300.00369999999998"/>
    <s v="C66SZX-SMT SERVICE"/>
    <s v="JiangXi Netis Technology Co., Ltd."/>
    <s v="Same"/>
    <n v="906176"/>
    <n v="155.80000000000001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KHY-M7710-A4"/>
    <s v="NOZZLE 311A ASSY."/>
    <n v="10"/>
    <n v="10"/>
    <n v="5575.22"/>
    <s v="CNY"/>
    <n v="1.1299999999999999"/>
    <n v="5575.22"/>
    <n v="6299.9985999999999"/>
    <s v="C66SZX-SMT SERVICE"/>
    <s v="JiangXi Netis Technology Co., Ltd."/>
    <s v="Same"/>
    <n v="906176"/>
    <n v="4210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KHY-M7730-A2"/>
    <s v="NOZZLE 313A ASSY."/>
    <n v="5"/>
    <n v="5"/>
    <n v="3849.56"/>
    <s v="CNY"/>
    <n v="1.1299999999999999"/>
    <n v="3849.56"/>
    <n v="4350.0027999999993"/>
    <s v="C66SZX-SMT SERVICE"/>
    <s v="JiangXi Netis Technology Co., Ltd."/>
    <s v="Same"/>
    <n v="906176"/>
    <n v="2265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90K65-001K34"/>
    <s v="AC SERVO MOTOR"/>
    <n v="1"/>
    <n v="1"/>
    <n v="3539.82"/>
    <s v="CNY"/>
    <n v="1.1299999999999999"/>
    <n v="3539.82"/>
    <n v="3999.9965999999999"/>
    <s v="C66SZX-SMT SERVICE"/>
    <s v="JiangXi Netis Technology Co., Ltd."/>
    <s v="Same"/>
    <n v="906176"/>
    <n v="1915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98707-03006"/>
    <s v="SCREW FLAT HEAD"/>
    <n v="40"/>
    <n v="40"/>
    <n v="106.19"/>
    <s v="CNY"/>
    <n v="1.1299999999999999"/>
    <n v="106.19"/>
    <n v="119.99469999999998"/>
    <s v="C66SZX-SMT SERVICE"/>
    <s v="JiangXi Netis Technology Co., Ltd."/>
    <s v="Same"/>
    <n v="906176"/>
    <n v="40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KKE-M9127-00"/>
    <s v="BELT 1 CONVEYOR"/>
    <n v="4"/>
    <n v="4"/>
    <n v="672.57"/>
    <s v="CNY"/>
    <n v="1.1299999999999999"/>
    <n v="672.57"/>
    <n v="760.00409999999999"/>
    <s v="C66SZX-SMT SERVICE"/>
    <s v="JiangXi Netis Technology Co., Ltd."/>
    <s v="Same"/>
    <n v="906176"/>
    <n v="167.61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KKE-M917H-00"/>
    <s v="BELT CONVEYOR"/>
    <n v="3"/>
    <n v="3"/>
    <n v="398.23"/>
    <s v="CNY"/>
    <n v="1.1299999999999999"/>
    <n v="398.23"/>
    <n v="449.99989999999997"/>
    <s v="C66SZX-SMT SERVICE"/>
    <s v="JiangXi Netis Technology Co., Ltd."/>
    <s v="Same"/>
    <n v="906176"/>
    <n v="96.38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KHJ-MC24D-00"/>
    <s v="PLATE GUIDE 12"/>
    <n v="10"/>
    <n v="10"/>
    <n v="973.45"/>
    <s v="CNY"/>
    <n v="1.1299999999999999"/>
    <n v="973.45"/>
    <n v="1099.9984999999999"/>
    <s v="C66SZX-SMT SERVICE"/>
    <s v="JiangXi Netis Technology Co., Ltd."/>
    <s v="Same"/>
    <n v="906176"/>
    <n v="583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KV1-M9140-A0"/>
    <s v="PULLEY CONV. ASSY."/>
    <n v="2"/>
    <n v="2"/>
    <n v="442.48"/>
    <s v="CNY"/>
    <n v="1.1299999999999999"/>
    <n v="442.48"/>
    <n v="500.00239999999997"/>
    <s v="C66SZX-SMT SERVICE"/>
    <s v="JiangXi Netis Technology Co., Ltd."/>
    <s v="Same"/>
    <n v="906176"/>
    <n v="190.08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KKE-M9165-02"/>
    <s v="PLATE,STOPPER"/>
    <n v="1"/>
    <n v="1"/>
    <n v="66.37"/>
    <s v="CNY"/>
    <n v="1.1299999999999999"/>
    <n v="66.37"/>
    <n v="74.998099999999994"/>
    <s v="C66SZX-SMT SERVICE"/>
    <s v="JiangXi Netis Technology Co., Ltd."/>
    <s v="Same"/>
    <n v="906176"/>
    <n v="36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KKE-M916B-00"/>
    <s v="GUIDE"/>
    <n v="1"/>
    <n v="1"/>
    <n v="783.19"/>
    <s v="CNY"/>
    <n v="1.1299999999999999"/>
    <n v="783.19"/>
    <n v="885.00469999999996"/>
    <s v="C66SZX-SMT SERVICE"/>
    <s v="JiangXi Netis Technology Co., Ltd."/>
    <s v="Same"/>
    <n v="906176"/>
    <n v="229.75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KHJ-MC146-02"/>
    <s v="SPRING TAPE GUIDE R"/>
    <n v="50"/>
    <n v="50"/>
    <n v="88.5"/>
    <s v="CNY"/>
    <n v="1.1299999999999999"/>
    <n v="88.5"/>
    <n v="100.005"/>
    <s v="C66SZX-SMT SERVICE"/>
    <s v="JiangXi Netis Technology Co., Ltd."/>
    <s v="Same"/>
    <n v="906176"/>
    <n v="53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92A08-03303"/>
    <s v="SCREW, SET"/>
    <n v="50"/>
    <n v="50"/>
    <n v="132.74"/>
    <s v="CNY"/>
    <n v="1.1299999999999999"/>
    <n v="132.74"/>
    <n v="149.99619999999999"/>
    <s v="C66SZX-SMT SERVICE"/>
    <s v="JiangXi Netis Technology Co., Ltd."/>
    <s v="Same"/>
    <n v="906176"/>
    <n v="4.66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KKE-M26CL-02"/>
    <s v="FAN MOTOR ASSY."/>
    <n v="2"/>
    <n v="2"/>
    <n v="1380.53"/>
    <s v="CNY"/>
    <n v="1.1299999999999999"/>
    <n v="1380.53"/>
    <n v="1559.9988999999998"/>
    <s v="C66SZX-SMT SERVICE"/>
    <s v="JiangXi Netis Technology Co., Ltd."/>
    <s v="Same"/>
    <n v="906176"/>
    <n v="48.47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KJJ-M4186-20"/>
    <s v="FAN MOTOR ASSY"/>
    <n v="2"/>
    <n v="2"/>
    <n v="849.56"/>
    <s v="CNY"/>
    <n v="1.1299999999999999"/>
    <n v="849.56"/>
    <n v="960.00279999999987"/>
    <s v="C66SZX-SMT SERVICE"/>
    <s v="JiangXi Netis Technology Co., Ltd."/>
    <s v="Same"/>
    <n v="906202"/>
    <n v="29.83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KGS-M1348-00"/>
    <s v="GAS SPRING"/>
    <n v="4"/>
    <n v="4"/>
    <n v="1345.13"/>
    <s v="CNY"/>
    <n v="1.1299999999999999"/>
    <n v="1345.13"/>
    <n v="1519.9968999999999"/>
    <s v="C66SZX-SMT SERVICE"/>
    <s v="JiangXi Netis Technology Co., Ltd."/>
    <s v="Same"/>
    <n v="906202"/>
    <n v="47.22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KKE-M916B-00"/>
    <s v="GUIDE"/>
    <n v="1"/>
    <n v="1"/>
    <n v="783.19"/>
    <s v="CNY"/>
    <n v="1.1299999999999999"/>
    <n v="783.19"/>
    <n v="885.00469999999996"/>
    <s v="C66SZX-SMT SERVICE"/>
    <s v="JiangXi Netis Technology Co., Ltd."/>
    <s v="Same"/>
    <n v="906202"/>
    <n v="229.75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KKE-M653B-00"/>
    <s v="CYL. MAIN 2-1 ASSY"/>
    <n v="1"/>
    <n v="1"/>
    <n v="1221.24"/>
    <s v="CNY"/>
    <n v="1.1299999999999999"/>
    <n v="1221.24"/>
    <n v="1380.0011999999999"/>
    <s v="C66SZX-SMT SERVICE"/>
    <s v="JiangXi Netis Technology Co., Ltd."/>
    <s v="Same"/>
    <n v="906202"/>
    <n v="42.87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KHY-M66J2-00"/>
    <s v="HNS HEAD VAC SENSOR"/>
    <n v="1"/>
    <n v="1"/>
    <n v="398.23"/>
    <s v="CNY"/>
    <n v="1.1299999999999999"/>
    <n v="398.23"/>
    <n v="449.99989999999997"/>
    <s v="C66SZX-SMT SERVICE"/>
    <s v="JiangXi Netis Technology Co., Ltd."/>
    <s v="Same"/>
    <n v="906202"/>
    <n v="13.98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KHY-M7131-00"/>
    <s v="BELT 1"/>
    <n v="8"/>
    <n v="8"/>
    <n v="920.35"/>
    <s v="CNY"/>
    <n v="1.1299999999999999"/>
    <n v="920.35"/>
    <n v="1039.9955"/>
    <s v="C66SZX-SMT SERVICE"/>
    <s v="JiangXi Netis Technology Co., Ltd."/>
    <s v="Same"/>
    <n v="906202"/>
    <n v="32.31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KHY-M7132-00"/>
    <s v="BELT 2"/>
    <n v="8"/>
    <n v="8"/>
    <n v="778.76"/>
    <s v="CNY"/>
    <n v="1.1299999999999999"/>
    <n v="778.76"/>
    <n v="879.99879999999996"/>
    <s v="C66SZX-SMT SERVICE"/>
    <s v="JiangXi Netis Technology Co., Ltd."/>
    <s v="Same"/>
    <n v="906202"/>
    <n v="27.34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90990-25J026"/>
    <s v="BEARING"/>
    <n v="20"/>
    <n v="20"/>
    <n v="2300.88"/>
    <s v="CNY"/>
    <n v="1.1299999999999999"/>
    <n v="2300.88"/>
    <n v="2599.9944"/>
    <s v="C66SZX-SMT SERVICE"/>
    <s v="JiangXi Netis Technology Co., Ltd."/>
    <s v="Same"/>
    <n v="906202"/>
    <n v="455.35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KKE-M9127-00"/>
    <s v="BELT 1 CONVEYOR"/>
    <n v="6"/>
    <n v="6"/>
    <n v="1008.85"/>
    <s v="CNY"/>
    <n v="1.1299999999999999"/>
    <n v="1008.85"/>
    <n v="1140.0004999999999"/>
    <s v="C66SZX-SMT SERVICE"/>
    <s v="JiangXi Netis Technology Co., Ltd."/>
    <s v="Same"/>
    <n v="906202"/>
    <n v="251.41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KKE-M6185-40"/>
    <s v="FAN MOTOR ASSY"/>
    <n v="1"/>
    <n v="1"/>
    <n v="690.27"/>
    <s v="CNY"/>
    <n v="1.1299999999999999"/>
    <n v="690.27"/>
    <n v="780.00509999999986"/>
    <s v="C66SZX-SMT SERVICE"/>
    <s v="JiangXi Netis Technology Co., Ltd."/>
    <s v="Same"/>
    <n v="906202"/>
    <n v="23.81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KKE-M917H-00"/>
    <s v="BELT CONVEYOR"/>
    <n v="5"/>
    <n v="5"/>
    <n v="663.72"/>
    <s v="CNY"/>
    <n v="1.1299999999999999"/>
    <n v="663.72"/>
    <n v="750.00360000000001"/>
    <s v="C66SZX-SMT SERVICE"/>
    <s v="JiangXi Netis Technology Co., Ltd."/>
    <s v="Same"/>
    <n v="906202"/>
    <n v="160.63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HA"/>
    <x v="0"/>
    <d v="2023-03-16T00:00:00"/>
    <x v="0"/>
    <n v="14104394"/>
    <n v="45001"/>
    <s v="YMCT|KLW-M8527-00"/>
    <s v="FILTER"/>
    <n v="60"/>
    <n v="60"/>
    <n v="2548.67"/>
    <s v="CNY"/>
    <n v="1.1299999999999999"/>
    <n v="2548.67"/>
    <n v="2879.9970999999996"/>
    <s v="C66SHA-SERVICE GROUP"/>
    <s v="Ningbo Hanpu Tools Co., Ltd."/>
    <s v="Same"/>
    <n v="906211"/>
    <n v="418"/>
    <s v="309ASY INV-PTS SALES"/>
    <n v="0"/>
    <n v="0"/>
    <n v="1144153"/>
    <s v="宁波汉浦工具有限公司"/>
    <n v="0"/>
    <x v="4"/>
    <x v="11"/>
    <s v="Q4"/>
    <x v="3"/>
    <x v="3"/>
  </r>
  <r>
    <s v="ESHL"/>
    <s v="SHA"/>
    <x v="0"/>
    <d v="2023-03-16T00:00:00"/>
    <x v="0"/>
    <n v="14104394"/>
    <n v="45001"/>
    <s v="YMCT|K46-M8527-C0"/>
    <s v="FILTER(VACUUM PUMP)"/>
    <n v="30"/>
    <n v="30"/>
    <n v="1486.73"/>
    <s v="CNY"/>
    <n v="1.1299999999999999"/>
    <n v="1486.73"/>
    <n v="1680.0048999999999"/>
    <s v="C66SHA-SERVICE GROUP"/>
    <s v="Ningbo Hanpu Tools Co., Ltd."/>
    <s v="Same"/>
    <n v="906211"/>
    <n v="900.81"/>
    <s v="309ASY INV-PTS SALES"/>
    <n v="0"/>
    <n v="0"/>
    <n v="1144153"/>
    <s v="宁波汉浦工具有限公司"/>
    <n v="0"/>
    <x v="4"/>
    <x v="11"/>
    <s v="Q4"/>
    <x v="3"/>
    <x v="3"/>
  </r>
  <r>
    <s v="ESHL"/>
    <s v="SHA"/>
    <x v="0"/>
    <d v="2023-03-16T00:00:00"/>
    <x v="0"/>
    <n v="14104394"/>
    <n v="45001"/>
    <s v="YMCT|KG7-M7137-A0"/>
    <s v="LEAF SPRING"/>
    <n v="60"/>
    <n v="60"/>
    <n v="2814.16"/>
    <s v="CNY"/>
    <n v="1.1299999999999999"/>
    <n v="2814.16"/>
    <n v="3180.0007999999993"/>
    <s v="C66SHA-SERVICE GROUP"/>
    <s v="Ningbo Hanpu Tools Co., Ltd."/>
    <s v="Same"/>
    <n v="906211"/>
    <n v="1555.2"/>
    <s v="309ASY INV-PTS SALES"/>
    <n v="0"/>
    <n v="0"/>
    <n v="1144153"/>
    <s v="宁波汉浦工具有限公司"/>
    <n v="0"/>
    <x v="4"/>
    <x v="11"/>
    <s v="Q4"/>
    <x v="3"/>
    <x v="3"/>
  </r>
  <r>
    <s v="ESHL"/>
    <s v="SHA"/>
    <x v="0"/>
    <d v="2023-03-16T00:00:00"/>
    <x v="0"/>
    <n v="14104394"/>
    <n v="45001"/>
    <s v="YMCT|90990-08J016"/>
    <s v="SCREW PAN HEAD"/>
    <n v="60"/>
    <n v="60"/>
    <n v="265.49"/>
    <s v="CNY"/>
    <n v="1.1299999999999999"/>
    <n v="265.49"/>
    <n v="300.00369999999998"/>
    <s v="C66SHA-SERVICE GROUP"/>
    <s v="Ningbo Hanpu Tools Co., Ltd."/>
    <s v="Same"/>
    <n v="906211"/>
    <n v="17.48"/>
    <s v="309ASY INV-PTS SALES"/>
    <n v="0"/>
    <n v="0"/>
    <n v="1144153"/>
    <s v="宁波汉浦工具有限公司"/>
    <n v="0"/>
    <x v="4"/>
    <x v="11"/>
    <s v="Q4"/>
    <x v="3"/>
    <x v="3"/>
  </r>
  <r>
    <s v="ESHL"/>
    <s v="SHA"/>
    <x v="0"/>
    <d v="2023-03-16T00:00:00"/>
    <x v="0"/>
    <n v="14104395"/>
    <n v="45001"/>
    <s v="YMCT|KLW-M8527-00"/>
    <s v="FILTER"/>
    <n v="20"/>
    <n v="20"/>
    <n v="690.27"/>
    <s v="CNY"/>
    <n v="1.1299999999999999"/>
    <n v="690.27"/>
    <n v="780.00509999999986"/>
    <s v="C66SHA-SERVICE GROUP"/>
    <s v="Jiangsu Leitong Intelligent Manufacturing Co.,Ltd."/>
    <s v="Same"/>
    <n v="906212"/>
    <n v="139.33000000000001"/>
    <s v="309ASY INV-PTS SALES"/>
    <n v="0"/>
    <n v="0"/>
    <n v="1144156"/>
    <s v="江苏镭通智能制造有限公司"/>
    <n v="0"/>
    <x v="4"/>
    <x v="11"/>
    <s v="Q4"/>
    <x v="3"/>
    <x v="3"/>
  </r>
  <r>
    <s v="ESHL"/>
    <s v="SHA"/>
    <x v="0"/>
    <d v="2023-03-16T00:00:00"/>
    <x v="0"/>
    <n v="14104395"/>
    <n v="45001"/>
    <s v="YMCT|KV8-M8870-00"/>
    <s v="SYRING 已停止销售"/>
    <n v="2"/>
    <n v="2"/>
    <n v="249.56"/>
    <s v="CNY"/>
    <n v="1.1299999999999999"/>
    <n v="249.56"/>
    <n v="282.00279999999998"/>
    <s v="C66SHA-SERVICE GROUP"/>
    <s v="Jiangsu Leitong Intelligent Manufacturing Co.,Ltd."/>
    <s v="Same"/>
    <n v="906212"/>
    <n v="16.43"/>
    <s v="309ASY INV-PTS SALES"/>
    <n v="0"/>
    <n v="0"/>
    <n v="1144156"/>
    <s v="江苏镭通智能制造有限公司"/>
    <n v="0"/>
    <x v="4"/>
    <x v="11"/>
    <s v="Q4"/>
    <x v="3"/>
    <x v="3"/>
  </r>
  <r>
    <s v="ESHL"/>
    <s v="SHA"/>
    <x v="0"/>
    <d v="2023-03-16T00:00:00"/>
    <x v="0"/>
    <n v="14104396"/>
    <n v="45001"/>
    <s v="YMCT|KHY-M712S-A0"/>
    <s v="SHAFT 2 SPARE"/>
    <n v="1"/>
    <n v="1"/>
    <n v="3655.75"/>
    <s v="CNY"/>
    <n v="1.1299999999999999"/>
    <n v="3655.75"/>
    <n v="4130.9974999999995"/>
    <s v="C66SHA-SERVICE GROUP"/>
    <s v="Lance Vehicle Technology Co., Ltd."/>
    <s v="Same"/>
    <n v="906213"/>
    <n v="2143"/>
    <s v="309ASY INV-PTS SALES"/>
    <n v="0"/>
    <n v="0"/>
    <n v="1144158"/>
    <s v="江苏中科朗恩斯车辆科技有限公司"/>
    <n v="0"/>
    <x v="4"/>
    <x v="11"/>
    <s v="Q4"/>
    <x v="3"/>
    <x v="3"/>
  </r>
  <r>
    <s v="ESHL"/>
    <s v="SHA"/>
    <x v="0"/>
    <d v="2023-03-16T00:00:00"/>
    <x v="0"/>
    <n v="14104396"/>
    <n v="45001"/>
    <s v="YMCT|KKE-M71G5-A5"/>
    <s v="Z UNIT ASSY."/>
    <n v="1"/>
    <n v="1"/>
    <n v="8686.73"/>
    <s v="CNY"/>
    <n v="1.1299999999999999"/>
    <n v="8686.73"/>
    <n v="9816.0048999999981"/>
    <s v="C66SHA-SERVICE GROUP"/>
    <s v="Lance Vehicle Technology Co., Ltd."/>
    <s v="Same"/>
    <n v="906213"/>
    <n v="515.83000000000004"/>
    <s v="309ASY INV-PTS SALES"/>
    <n v="0"/>
    <n v="0"/>
    <n v="1144158"/>
    <s v="江苏中科朗恩斯车辆科技有限公司"/>
    <n v="0"/>
    <x v="4"/>
    <x v="11"/>
    <s v="Q4"/>
    <x v="3"/>
    <x v="3"/>
  </r>
  <r>
    <s v="ESHL"/>
    <s v="SHA"/>
    <x v="0"/>
    <d v="2023-03-16T00:00:00"/>
    <x v="0"/>
    <n v="14104396"/>
    <n v="45001"/>
    <s v="YMCT|KLV-M653D-00"/>
    <s v="SENSOR X1 ORG ASSY"/>
    <n v="3"/>
    <n v="3"/>
    <n v="931.86"/>
    <s v="CNY"/>
    <n v="1.1299999999999999"/>
    <n v="931.86"/>
    <n v="1053.0018"/>
    <s v="C66SHA-SERVICE GROUP"/>
    <s v="Lance Vehicle Technology Co., Ltd."/>
    <s v="Same"/>
    <n v="906213"/>
    <n v="554.49"/>
    <s v="309ASY INV-PTS SALES"/>
    <n v="0"/>
    <n v="0"/>
    <n v="1144158"/>
    <s v="江苏中科朗恩斯车辆科技有限公司"/>
    <n v="0"/>
    <x v="4"/>
    <x v="11"/>
    <s v="Q4"/>
    <x v="3"/>
    <x v="3"/>
  </r>
  <r>
    <s v="ESHL"/>
    <s v="SHA"/>
    <x v="0"/>
    <d v="2023-03-16T00:00:00"/>
    <x v="0"/>
    <n v="14104397"/>
    <n v="45001"/>
    <s v="YMCT|KHN-M7710-A4"/>
    <s v="NOZZLE 301A ASSY"/>
    <n v="2"/>
    <n v="2"/>
    <n v="0"/>
    <s v="CNY"/>
    <n v="1.1299999999999999"/>
    <n v="0"/>
    <n v="0"/>
    <s v="C66SHA-SERVICE GROUP"/>
    <s v="SOJO Electric (Hefei) Co., Ltd."/>
    <s v="Same"/>
    <n v="906215"/>
    <n v="658.41"/>
    <s v="309ASY INV-PTS SALES"/>
    <n v="0"/>
    <n v="0"/>
    <n v="1144159"/>
    <s v="双杰电气合肥有限公司"/>
    <n v="0"/>
    <x v="4"/>
    <x v="11"/>
    <s v="Q4"/>
    <x v="3"/>
    <x v="3"/>
  </r>
  <r>
    <s v="ESHL"/>
    <s v="SHA"/>
    <x v="0"/>
    <d v="2023-03-16T00:00:00"/>
    <x v="0"/>
    <n v="14104397"/>
    <n v="45001"/>
    <s v="YMCT|KHN-M7720-A3"/>
    <s v="NOZZLE 302A ASSY"/>
    <n v="2"/>
    <n v="2"/>
    <n v="0"/>
    <s v="CNY"/>
    <n v="1.1299999999999999"/>
    <n v="0"/>
    <n v="0"/>
    <s v="C66SHA-SERVICE GROUP"/>
    <s v="SOJO Electric (Hefei) Co., Ltd."/>
    <s v="Same"/>
    <n v="906215"/>
    <n v="678.45"/>
    <s v="309ASY INV-PTS SALES"/>
    <n v="0"/>
    <n v="0"/>
    <n v="1144159"/>
    <s v="双杰电气合肥有限公司"/>
    <n v="0"/>
    <x v="4"/>
    <x v="11"/>
    <s v="Q4"/>
    <x v="3"/>
    <x v="3"/>
  </r>
  <r>
    <s v="ESHL"/>
    <s v="SHA"/>
    <x v="0"/>
    <d v="2023-03-16T00:00:00"/>
    <x v="0"/>
    <n v="14104397"/>
    <n v="45001"/>
    <s v="YMCT|KHY-M7740-A0"/>
    <s v="NOZZLE 303A/314A AS."/>
    <n v="2"/>
    <n v="2"/>
    <n v="0"/>
    <s v="CNY"/>
    <n v="1.1299999999999999"/>
    <n v="0"/>
    <n v="0"/>
    <s v="C66SHA-SERVICE GROUP"/>
    <s v="SOJO Electric (Hefei) Co., Ltd."/>
    <s v="Same"/>
    <n v="906215"/>
    <n v="694.37"/>
    <s v="309ASY INV-PTS SALES"/>
    <n v="0"/>
    <n v="0"/>
    <n v="1144159"/>
    <s v="双杰电气合肥有限公司"/>
    <n v="0"/>
    <x v="4"/>
    <x v="11"/>
    <s v="Q4"/>
    <x v="3"/>
    <x v="3"/>
  </r>
  <r>
    <s v="ESHL"/>
    <s v="SHA"/>
    <x v="0"/>
    <d v="2023-03-16T00:00:00"/>
    <x v="0"/>
    <n v="14104397"/>
    <n v="45001"/>
    <s v="YMCT|KHY-M7750-A0"/>
    <s v="NOZZLE 304A/315A AS."/>
    <n v="2"/>
    <n v="2"/>
    <n v="0"/>
    <s v="CNY"/>
    <n v="1.1299999999999999"/>
    <n v="0"/>
    <n v="0"/>
    <s v="C66SHA-SERVICE GROUP"/>
    <s v="SOJO Electric (Hefei) Co., Ltd."/>
    <s v="Same"/>
    <n v="906215"/>
    <n v="649.65"/>
    <s v="309ASY INV-PTS SALES"/>
    <n v="0"/>
    <n v="0"/>
    <n v="1144159"/>
    <s v="双杰电气合肥有限公司"/>
    <n v="0"/>
    <x v="4"/>
    <x v="11"/>
    <s v="Q4"/>
    <x v="3"/>
    <x v="3"/>
  </r>
  <r>
    <s v="ESHL"/>
    <s v="SHA"/>
    <x v="0"/>
    <d v="2023-03-16T00:00:00"/>
    <x v="0"/>
    <n v="14104397"/>
    <n v="45001"/>
    <s v="YMCT|KHY-M7760-A0"/>
    <s v="NOZZLE 305A/316A ASSY."/>
    <n v="2"/>
    <n v="2"/>
    <n v="0"/>
    <s v="CNY"/>
    <n v="1.1299999999999999"/>
    <n v="0"/>
    <n v="0"/>
    <s v="C66SHA-SERVICE GROUP"/>
    <s v="SOJO Electric (Hefei) Co., Ltd."/>
    <s v="Same"/>
    <n v="906215"/>
    <n v="492.04"/>
    <s v="309ASY INV-PTS SALES"/>
    <n v="0"/>
    <n v="0"/>
    <n v="1144159"/>
    <s v="双杰电气合肥有限公司"/>
    <n v="0"/>
    <x v="4"/>
    <x v="11"/>
    <s v="Q4"/>
    <x v="3"/>
    <x v="3"/>
  </r>
  <r>
    <s v="ESHL"/>
    <s v="SHA"/>
    <x v="0"/>
    <d v="2023-03-16T00:00:00"/>
    <x v="0"/>
    <n v="14104397"/>
    <n v="45001"/>
    <s v="YMCT|KHY-M7770-A0"/>
    <s v="NOZZLE 306A/317A AS."/>
    <n v="2"/>
    <n v="2"/>
    <n v="0"/>
    <s v="CNY"/>
    <n v="1.1299999999999999"/>
    <n v="0"/>
    <n v="0"/>
    <s v="C66SHA-SERVICE GROUP"/>
    <s v="SOJO Electric (Hefei) Co., Ltd."/>
    <s v="Same"/>
    <n v="906215"/>
    <n v="940"/>
    <s v="309ASY INV-PTS SALES"/>
    <n v="0"/>
    <n v="0"/>
    <n v="1144159"/>
    <s v="双杰电气合肥有限公司"/>
    <n v="0"/>
    <x v="4"/>
    <x v="11"/>
    <s v="Q4"/>
    <x v="3"/>
    <x v="3"/>
  </r>
  <r>
    <s v="ESHL"/>
    <s v="XIY"/>
    <x v="0"/>
    <d v="2023-03-16T00:00:00"/>
    <x v="0"/>
    <n v="14104398"/>
    <n v="45001"/>
    <s v="YMCT|KHY-M7154-01"/>
    <s v="BIT"/>
    <n v="2"/>
    <n v="2"/>
    <n v="1044.25"/>
    <s v="CNY"/>
    <n v="1.1299999999999999"/>
    <n v="1044.25"/>
    <n v="1180.0024999999998"/>
    <s v="C66XIY-SERVICE GROUP"/>
    <s v="Zhengzhou Jinfei Automotive Electrical Co., Ltd."/>
    <s v="Same"/>
    <n v="906216"/>
    <n v="68.739999999999995"/>
    <s v="309ASY INV-PTS SALES"/>
    <n v="0"/>
    <n v="0"/>
    <n v="1144224"/>
    <s v="郑州市锦飞汽车电气系统有限公司"/>
    <n v="0"/>
    <x v="4"/>
    <x v="11"/>
    <s v="Q4"/>
    <x v="3"/>
    <x v="2"/>
  </r>
  <r>
    <s v="ESHL"/>
    <s v="XIY"/>
    <x v="0"/>
    <d v="2023-03-16T00:00:00"/>
    <x v="0"/>
    <n v="14104398"/>
    <n v="45001"/>
    <s v="YMCT|KHY-M2267-A0"/>
    <s v="GUIDE X AXIS ASSY"/>
    <n v="1"/>
    <n v="1"/>
    <n v="1010.62"/>
    <s v="CNY"/>
    <n v="1.1299999999999999"/>
    <n v="1010.62"/>
    <n v="1142.0005999999998"/>
    <s v="C66XIY-SERVICE GROUP"/>
    <s v="Zhengzhou Jinfei Automotive Electrical Co., Ltd."/>
    <s v="Same"/>
    <n v="906216"/>
    <n v="576"/>
    <s v="309ASY INV-PTS SALES"/>
    <n v="0"/>
    <n v="0"/>
    <n v="1144224"/>
    <s v="郑州市锦飞汽车电气系统有限公司"/>
    <n v="0"/>
    <x v="4"/>
    <x v="11"/>
    <s v="Q4"/>
    <x v="3"/>
    <x v="2"/>
  </r>
  <r>
    <s v="ESHL"/>
    <s v="XIY"/>
    <x v="0"/>
    <d v="2023-03-16T00:00:00"/>
    <x v="0"/>
    <n v="14104398"/>
    <n v="45001"/>
    <s v="YMCT|90990-25J026"/>
    <s v="BEARING"/>
    <n v="10"/>
    <n v="10"/>
    <n v="1088.5"/>
    <s v="CNY"/>
    <n v="1.1299999999999999"/>
    <n v="1088.5"/>
    <n v="1230.0049999999999"/>
    <s v="C66XIY-SERVICE GROUP"/>
    <s v="Zhengzhou Jinfei Automotive Electrical Co., Ltd."/>
    <s v="Same"/>
    <n v="906216"/>
    <n v="173.78"/>
    <s v="309ASY INV-PTS SALES"/>
    <n v="0"/>
    <n v="0"/>
    <n v="1144224"/>
    <s v="郑州市锦飞汽车电气系统有限公司"/>
    <n v="0"/>
    <x v="4"/>
    <x v="11"/>
    <s v="Q4"/>
    <x v="3"/>
    <x v="2"/>
  </r>
  <r>
    <s v="ESHL"/>
    <s v="SZX"/>
    <x v="0"/>
    <d v="2023-03-17T00:00:00"/>
    <x v="2"/>
    <n v="14104399"/>
    <n v="45002"/>
    <s v="HELI|593555"/>
    <s v="HIGH TEMPERATURE LUBE OIL (250ML)"/>
    <n v="6"/>
    <n v="6"/>
    <n v="2761.06"/>
    <s v="CNY"/>
    <n v="1.1299999999999999"/>
    <n v="2761.06"/>
    <n v="3119.9977999999996"/>
    <s v="C66SZX-SMT SERVICE"/>
    <s v="GSK CNC Equipment Co., Ltd"/>
    <s v="Same"/>
    <n v="906217"/>
    <n v="1008"/>
    <s v="309ASY INV-PTS SALES"/>
    <n v="0"/>
    <n v="4200021800"/>
    <n v="1145171"/>
    <s v="广州数控设备有限公司"/>
    <n v="0"/>
    <x v="4"/>
    <x v="11"/>
    <s v="Q4"/>
    <x v="3"/>
    <x v="0"/>
  </r>
  <r>
    <s v="ESHL"/>
    <s v="SHA"/>
    <x v="1"/>
    <d v="2023-03-20T00:00:00"/>
    <x v="0"/>
    <n v="12101227"/>
    <n v="45005"/>
    <s v="YMCT|REPAIR CHARGE"/>
    <s v="REPAIR CHARGE"/>
    <n v="7"/>
    <n v="7"/>
    <n v="3937.17"/>
    <s v="CNY"/>
    <n v="1.1299999999999999"/>
    <n v="3937.17"/>
    <n v="4449.0020999999997"/>
    <s v="C66SHA-SERVICE GROUP"/>
    <s v="Amphenol Airwave (HaiYan) Communication Electronic"/>
    <s v="Same"/>
    <n v="906218"/>
    <n v="0"/>
    <s v="309ASY INV-NON-CON-V"/>
    <n v="0"/>
    <n v="0"/>
    <n v="0"/>
    <s v="安费诺永亿(海盐)通讯电子有限公司"/>
    <n v="0"/>
    <x v="4"/>
    <x v="11"/>
    <s v="Q4"/>
    <x v="3"/>
    <x v="3"/>
  </r>
  <r>
    <s v="ESHL"/>
    <s v="SHA"/>
    <x v="1"/>
    <d v="2023-03-20T00:00:00"/>
    <x v="0"/>
    <n v="12101228"/>
    <n v="45005"/>
    <s v="YMCT|REPAIR CHARGE"/>
    <s v="REPAIR CHARGE"/>
    <n v="6"/>
    <n v="6"/>
    <n v="2916.81"/>
    <s v="CNY"/>
    <n v="1.1299999999999999"/>
    <n v="2916.81"/>
    <n v="3295.9952999999996"/>
    <s v="C66SHA-SERVICE GROUP"/>
    <s v="Amphenol Airwave (HaiYan) Communication Electronic"/>
    <s v="Same"/>
    <n v="906219"/>
    <n v="0"/>
    <s v="309ASY INV-NON-CON-V"/>
    <n v="0"/>
    <n v="0"/>
    <n v="0"/>
    <s v="安费诺永亿(海盐)通讯电子有限公司"/>
    <n v="0"/>
    <x v="4"/>
    <x v="11"/>
    <s v="Q4"/>
    <x v="3"/>
    <x v="3"/>
  </r>
  <r>
    <s v="ESHL"/>
    <s v="SHA"/>
    <x v="1"/>
    <d v="2023-03-20T00:00:00"/>
    <x v="0"/>
    <n v="12101229"/>
    <n v="45005"/>
    <s v="YMCT|REPAIR CHARGE"/>
    <s v="REPAIR CHARGE"/>
    <n v="3"/>
    <n v="3"/>
    <n v="1088.5"/>
    <s v="CNY"/>
    <n v="1.1299999999999999"/>
    <n v="1088.5"/>
    <n v="1230.0049999999999"/>
    <s v="C66SHA-SERVICE GROUP"/>
    <s v="Amphenol Airwave (HaiYan) Communication Electronic"/>
    <s v="Same"/>
    <n v="906220"/>
    <n v="0"/>
    <s v="309ASY INV-NON-CON-V"/>
    <n v="0"/>
    <n v="0"/>
    <n v="0"/>
    <s v="安费诺永亿(海盐)通讯电子有限公司"/>
    <n v="0"/>
    <x v="4"/>
    <x v="11"/>
    <s v="Q4"/>
    <x v="3"/>
    <x v="3"/>
  </r>
  <r>
    <s v="ESHL"/>
    <s v="SHA"/>
    <x v="1"/>
    <d v="2023-03-20T00:00:00"/>
    <x v="0"/>
    <n v="12101230"/>
    <n v="45005"/>
    <s v="YMCT|REPAIR CHARGE"/>
    <s v="REPAIR CHARGE"/>
    <n v="4"/>
    <n v="4"/>
    <n v="2184.96"/>
    <s v="CNY"/>
    <n v="1.1299999999999999"/>
    <n v="2184.96"/>
    <n v="2469.0047999999997"/>
    <s v="C66SHA-SERVICE GROUP"/>
    <s v="Amphenol Airwave (HaiYan) Communication Electronic"/>
    <s v="Same"/>
    <n v="906221"/>
    <n v="0"/>
    <s v="309ASY INV-NON-CON-V"/>
    <n v="0"/>
    <n v="0"/>
    <n v="0"/>
    <s v="安费诺永亿(海盐)通讯电子有限公司"/>
    <n v="0"/>
    <x v="4"/>
    <x v="11"/>
    <s v="Q4"/>
    <x v="3"/>
    <x v="3"/>
  </r>
  <r>
    <s v="ESHL"/>
    <s v="SHA"/>
    <x v="1"/>
    <d v="2023-03-20T00:00:00"/>
    <x v="0"/>
    <n v="12101231"/>
    <n v="45005"/>
    <s v="YMCT|REPAIR CHARGE"/>
    <s v="REPAIR CHARGE"/>
    <n v="6"/>
    <n v="6"/>
    <n v="6201.77"/>
    <s v="CNY"/>
    <n v="1.1299999999999999"/>
    <n v="6201.77"/>
    <n v="7008.0001000000002"/>
    <s v="C66SHA-SERVICE GROUP"/>
    <s v="Amphenol Airwave (HaiYan) Communication Electronic"/>
    <s v="Same"/>
    <n v="906224"/>
    <n v="0"/>
    <s v="309ASY INV-NON-CON-V"/>
    <n v="0"/>
    <n v="0"/>
    <n v="0"/>
    <s v="安费诺永亿(海盐)通讯电子有限公司"/>
    <n v="0"/>
    <x v="4"/>
    <x v="11"/>
    <s v="Q4"/>
    <x v="3"/>
    <x v="3"/>
  </r>
  <r>
    <s v="ESHL"/>
    <s v="SHA"/>
    <x v="0"/>
    <d v="2023-03-20T00:00:00"/>
    <x v="0"/>
    <n v="14104400"/>
    <n v="45005"/>
    <s v="YMCT|KLW-M915B-00"/>
    <s v="SENSOR HEAD 2"/>
    <n v="3"/>
    <n v="3"/>
    <n v="6592.04"/>
    <s v="CNY"/>
    <n v="1.1299999999999999"/>
    <n v="6592.04"/>
    <n v="7449.0051999999996"/>
    <s v="C66SHA-SERVICE GROUP"/>
    <s v="Changzhou Tongbao Photo-electricity Manufacturing "/>
    <s v="Same"/>
    <n v="906223"/>
    <n v="3321"/>
    <s v="309ASY INV-PTS SALES"/>
    <n v="0"/>
    <n v="0"/>
    <n v="1146216"/>
    <s v="常州通宝光电股份有限公司"/>
    <n v="0"/>
    <x v="4"/>
    <x v="11"/>
    <s v="Q4"/>
    <x v="3"/>
    <x v="3"/>
  </r>
  <r>
    <s v="ESHL"/>
    <s v="SHA"/>
    <x v="0"/>
    <d v="2023-03-20T00:00:00"/>
    <x v="0"/>
    <n v="14104401"/>
    <n v="45005"/>
    <s v="YMCT|KKE-M220F-02"/>
    <s v="CAMERA SELECTOR"/>
    <n v="1"/>
    <n v="1"/>
    <n v="3324.78"/>
    <s v="CNY"/>
    <n v="1.1299999999999999"/>
    <n v="3324.78"/>
    <n v="3757.0013999999996"/>
    <s v="C66SHA-SERVICE GROUP"/>
    <s v="Jiangyin Tori Electric Co., Ltd."/>
    <s v="Same"/>
    <n v="906222"/>
    <n v="1795"/>
    <s v="309ASY INV-PTS SALES"/>
    <n v="0"/>
    <n v="0"/>
    <n v="1146206"/>
    <s v="江阴东瑞电气有限公司"/>
    <n v="0"/>
    <x v="4"/>
    <x v="11"/>
    <s v="Q4"/>
    <x v="3"/>
    <x v="3"/>
  </r>
  <r>
    <s v="ESHL"/>
    <s v="SHA"/>
    <x v="1"/>
    <d v="2023-03-21T00:00:00"/>
    <x v="0"/>
    <n v="12101232"/>
    <n v="45006"/>
    <s v="YMCT|REPAIR CHARGE"/>
    <s v="REPAIR CHARGE"/>
    <n v="1"/>
    <n v="1"/>
    <n v="27433.63"/>
    <s v="CNY"/>
    <n v="1.1299999999999999"/>
    <n v="27433.63"/>
    <n v="31000.001899999999"/>
    <s v="C66SHA-SERVICE GROUP"/>
    <s v="Yongkang City Lishuo Electronic Technology Co., Lt"/>
    <s v="Same"/>
    <n v="906226"/>
    <n v="0"/>
    <s v="309ASY INV-NON-CON-V"/>
    <n v="0"/>
    <n v="0"/>
    <n v="0"/>
    <s v="永康市丽铄电子科技有限公司"/>
    <n v="0"/>
    <x v="4"/>
    <x v="11"/>
    <s v="Q4"/>
    <x v="3"/>
    <x v="3"/>
  </r>
  <r>
    <s v="ESHL"/>
    <s v="SHA"/>
    <x v="3"/>
    <d v="2023-03-21T00:00:00"/>
    <x v="0"/>
    <n v="13100252"/>
    <n v="45006"/>
    <s v="YMCT|REPAIR CHARGE"/>
    <s v="REPAIR CHARGE"/>
    <n v="1"/>
    <n v="1"/>
    <n v="25486.73"/>
    <s v="CNY"/>
    <n v="1.1299999999999999"/>
    <n v="25486.73"/>
    <n v="28800.004899999996"/>
    <s v="C66SHA-SERVICE GROUP"/>
    <s v="Shanghai Keter New Materials Co., Ltd."/>
    <s v="Same"/>
    <n v="906230"/>
    <n v="0"/>
    <s v="309ASY INV-CONTRACT"/>
    <n v="0"/>
    <n v="0"/>
    <n v="0"/>
    <s v="上海科特新材料股份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256-00"/>
    <s v="ROLLER PEEL OFF 1"/>
    <n v="1"/>
    <n v="1"/>
    <n v="0"/>
    <s v="CNY"/>
    <n v="1.1299999999999999"/>
    <n v="0"/>
    <n v="0"/>
    <s v="C66SHA-SERVICE GROUP"/>
    <s v="Amphenol Airwave (HaiYan) Communication Electronic"/>
    <s v="Same"/>
    <n v="906227"/>
    <n v="23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13P-00"/>
    <s v="SPACER F3"/>
    <n v="1"/>
    <n v="1"/>
    <n v="0"/>
    <s v="CNY"/>
    <n v="1.1299999999999999"/>
    <n v="0"/>
    <n v="0"/>
    <s v="C66SHA-SERVICE GROUP"/>
    <s v="Amphenol Airwave (HaiYan) Communication Electronic"/>
    <s v="Same"/>
    <n v="906227"/>
    <n v="14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1A1-00"/>
    <s v="BOX EL"/>
    <n v="1"/>
    <n v="1"/>
    <n v="0"/>
    <s v="CNY"/>
    <n v="1.1299999999999999"/>
    <n v="0"/>
    <n v="0"/>
    <s v="C66SHA-SERVICE GROUP"/>
    <s v="Amphenol Airwave (HaiYan) Communication Electronic"/>
    <s v="Same"/>
    <n v="906227"/>
    <n v="75.17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239-00"/>
    <s v="SHAFT IDLE GEAR 1"/>
    <n v="1"/>
    <n v="1"/>
    <n v="0"/>
    <s v="CNY"/>
    <n v="1.1299999999999999"/>
    <n v="0"/>
    <n v="0"/>
    <s v="C66SHA-SERVICE GROUP"/>
    <s v="Amphenol Airwave (HaiYan) Communication Electronic"/>
    <s v="Same"/>
    <n v="906227"/>
    <n v="13.67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1A6-00"/>
    <s v="SCREW FLAT HEXLOBE T"/>
    <n v="3"/>
    <n v="3"/>
    <n v="0"/>
    <s v="CNY"/>
    <n v="1.1299999999999999"/>
    <n v="0"/>
    <n v="0"/>
    <s v="C66SHA-SERVICE GROUP"/>
    <s v="Amphenol Airwave (HaiYan) Communication Electronic"/>
    <s v="Same"/>
    <n v="906227"/>
    <n v="3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25A-00"/>
    <s v="SUB-ROLLER 1"/>
    <n v="1"/>
    <n v="1"/>
    <n v="0"/>
    <s v="CNY"/>
    <n v="1.1299999999999999"/>
    <n v="0"/>
    <n v="0"/>
    <s v="C66SHA-SERVICE GROUP"/>
    <s v="Amphenol Airwave (HaiYan) Communication Electronic"/>
    <s v="Same"/>
    <n v="906227"/>
    <n v="22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239-00"/>
    <s v="SHAFT IDLE GEAR 1"/>
    <n v="1"/>
    <n v="1"/>
    <n v="0"/>
    <s v="CNY"/>
    <n v="1.1299999999999999"/>
    <n v="0"/>
    <n v="0"/>
    <s v="C66SHA-SERVICE GROUP"/>
    <s v="Amphenol Airwave (HaiYan) Communication Electronic"/>
    <s v="Same"/>
    <n v="906227"/>
    <n v="13.67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104-00"/>
    <s v="RAIL,UNDER"/>
    <n v="1"/>
    <n v="1"/>
    <n v="0"/>
    <s v="CNY"/>
    <n v="1.1299999999999999"/>
    <n v="0"/>
    <n v="0"/>
    <s v="C66SHA-SERVICE GROUP"/>
    <s v="Amphenol Airwave (HaiYan) Communication Electronic"/>
    <s v="Same"/>
    <n v="906227"/>
    <n v="16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254-00"/>
    <s v="GEAR IDLE P4"/>
    <n v="1"/>
    <n v="1"/>
    <n v="0"/>
    <s v="CNY"/>
    <n v="1.1299999999999999"/>
    <n v="0"/>
    <n v="0"/>
    <s v="C66SHA-SERVICE GROUP"/>
    <s v="Amphenol Airwave (HaiYan) Communication Electronic"/>
    <s v="Same"/>
    <n v="906227"/>
    <n v="23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134-00"/>
    <s v="GEAR IDLE F1"/>
    <n v="1"/>
    <n v="1"/>
    <n v="0"/>
    <s v="CNY"/>
    <n v="1.1299999999999999"/>
    <n v="0"/>
    <n v="0"/>
    <s v="C66SHA-SERVICE GROUP"/>
    <s v="Amphenol Airwave (HaiYan) Communication Electronic"/>
    <s v="Same"/>
    <n v="906227"/>
    <n v="18.8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LJ-MC445-00"/>
    <s v="LEVER F 24MM"/>
    <n v="1"/>
    <n v="1"/>
    <n v="0"/>
    <s v="CNY"/>
    <n v="1.1299999999999999"/>
    <n v="0"/>
    <n v="0"/>
    <s v="C66SHA-SERVICE GROUP"/>
    <s v="Amphenol Airwave (HaiYan) Communication Electronic"/>
    <s v="Same"/>
    <n v="906227"/>
    <n v="31.67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1A1-00"/>
    <s v="BOX EL"/>
    <n v="1"/>
    <n v="1"/>
    <n v="0"/>
    <s v="CNY"/>
    <n v="1.1299999999999999"/>
    <n v="0"/>
    <n v="0"/>
    <s v="C66SHA-SERVICE GROUP"/>
    <s v="Amphenol Airwave (HaiYan) Communication Electronic"/>
    <s v="Same"/>
    <n v="906227"/>
    <n v="75.17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LJ-MC445-00"/>
    <s v="LEVER F 24MM"/>
    <n v="1"/>
    <n v="1"/>
    <n v="0"/>
    <s v="CNY"/>
    <n v="1.1299999999999999"/>
    <n v="0"/>
    <n v="0"/>
    <s v="C66SHA-SERVICE GROUP"/>
    <s v="Amphenol Airwave (HaiYan) Communication Electronic"/>
    <s v="Same"/>
    <n v="906227"/>
    <n v="31.67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1A2-00"/>
    <s v="COVER BOX EL"/>
    <n v="1"/>
    <n v="1"/>
    <n v="0"/>
    <s v="CNY"/>
    <n v="1.1299999999999999"/>
    <n v="0"/>
    <n v="0"/>
    <s v="C66SHA-SERVICE GROUP"/>
    <s v="Amphenol Airwave (HaiYan) Communication Electronic"/>
    <s v="Same"/>
    <n v="906227"/>
    <n v="22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137-00"/>
    <s v="GEAR IDLE F4"/>
    <n v="1"/>
    <n v="1"/>
    <n v="0"/>
    <s v="CNY"/>
    <n v="1.1299999999999999"/>
    <n v="0"/>
    <n v="0"/>
    <s v="C66SHA-SERVICE GROUP"/>
    <s v="Amphenol Airwave (HaiYan) Communication Electronic"/>
    <s v="Same"/>
    <n v="906227"/>
    <n v="26.25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13P-00"/>
    <s v="SPACER F3"/>
    <n v="1"/>
    <n v="1"/>
    <n v="0"/>
    <s v="CNY"/>
    <n v="1.1299999999999999"/>
    <n v="0"/>
    <n v="0"/>
    <s v="C66SHA-SERVICE GROUP"/>
    <s v="Amphenol Airwave (HaiYan) Communication Electronic"/>
    <s v="Same"/>
    <n v="906227"/>
    <n v="14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10E-00"/>
    <s v="SCREW,FLAT HEXLOBE"/>
    <n v="5"/>
    <n v="5"/>
    <n v="0"/>
    <s v="CNY"/>
    <n v="1.1299999999999999"/>
    <n v="0"/>
    <n v="0"/>
    <s v="C66SHA-SERVICE GROUP"/>
    <s v="Amphenol Airwave (HaiYan) Communication Electronic"/>
    <s v="Same"/>
    <n v="906227"/>
    <n v="5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3"/>
    <n v="45006"/>
    <s v="YMCT|KHJ-MC1A1-00"/>
    <s v="BOX EL"/>
    <n v="1"/>
    <n v="1"/>
    <n v="0"/>
    <s v="CNY"/>
    <n v="1.1299999999999999"/>
    <n v="0"/>
    <n v="0"/>
    <s v="C66SHA-SERVICE GROUP"/>
    <s v="Amphenol Airwave (HaiYan) Communication Electronic"/>
    <s v="Same"/>
    <n v="906228"/>
    <n v="75.17"/>
    <s v="309ASY INV-PTS SALES"/>
    <n v="0"/>
    <s v="H2D000168"/>
    <n v="1147201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3"/>
    <n v="45006"/>
    <s v="YMCT|KHJ-MC10E-00"/>
    <s v="SCREW,FLAT HEXLOBE"/>
    <n v="5"/>
    <n v="5"/>
    <n v="0"/>
    <s v="CNY"/>
    <n v="1.1299999999999999"/>
    <n v="0"/>
    <n v="0"/>
    <s v="C66SHA-SERVICE GROUP"/>
    <s v="Amphenol Airwave (HaiYan) Communication Electronic"/>
    <s v="Same"/>
    <n v="906228"/>
    <n v="5"/>
    <s v="309ASY INV-PTS SALES"/>
    <n v="0"/>
    <s v="H2D000168"/>
    <n v="1147201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3"/>
    <n v="45006"/>
    <s v="YMCT|90166-02JA06"/>
    <s v="SCREW PAN HEAD"/>
    <n v="2"/>
    <n v="2"/>
    <n v="0"/>
    <s v="CNY"/>
    <n v="1.1299999999999999"/>
    <n v="0"/>
    <n v="0"/>
    <s v="C66SHA-SERVICE GROUP"/>
    <s v="Amphenol Airwave (HaiYan) Communication Electronic"/>
    <s v="Same"/>
    <n v="906228"/>
    <n v="2"/>
    <s v="309ASY INV-PTS SALES"/>
    <n v="0"/>
    <s v="H2D000168"/>
    <n v="1147201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3"/>
    <n v="45006"/>
    <s v="YMCT|90440-01J030"/>
    <s v="CIRCLIP"/>
    <n v="2"/>
    <n v="2"/>
    <n v="0"/>
    <s v="CNY"/>
    <n v="1.1299999999999999"/>
    <n v="0"/>
    <n v="0"/>
    <s v="C66SHA-SERVICE GROUP"/>
    <s v="Amphenol Airwave (HaiYan) Communication Electronic"/>
    <s v="Same"/>
    <n v="906228"/>
    <n v="2"/>
    <s v="309ASY INV-PTS SALES"/>
    <n v="0"/>
    <s v="H2D000168"/>
    <n v="1147201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36-01"/>
    <s v="GEAR IDLE F3"/>
    <n v="1"/>
    <n v="1"/>
    <n v="0"/>
    <s v="CNY"/>
    <n v="1.1299999999999999"/>
    <n v="0"/>
    <n v="0"/>
    <s v="C66SHA-SERVICE GROUP"/>
    <s v="Amphenol Airwave (HaiYan) Communication Electronic"/>
    <s v="Same"/>
    <n v="906229"/>
    <n v="15.54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37-00"/>
    <s v="GEAR IDLE F4"/>
    <n v="1"/>
    <n v="1"/>
    <n v="0"/>
    <s v="CNY"/>
    <n v="1.1299999999999999"/>
    <n v="0"/>
    <n v="0"/>
    <s v="C66SHA-SERVICE GROUP"/>
    <s v="Amphenol Airwave (HaiYan) Communication Electronic"/>
    <s v="Same"/>
    <n v="906229"/>
    <n v="26.25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34-00"/>
    <s v="GEAR IDLE F1"/>
    <n v="1"/>
    <n v="1"/>
    <n v="0"/>
    <s v="CNY"/>
    <n v="1.1299999999999999"/>
    <n v="0"/>
    <n v="0"/>
    <s v="C66SHA-SERVICE GROUP"/>
    <s v="Amphenol Airwave (HaiYan) Communication Electronic"/>
    <s v="Same"/>
    <n v="906229"/>
    <n v="18.8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238-00"/>
    <s v="GEAR DRIVEN"/>
    <n v="1"/>
    <n v="1"/>
    <n v="0"/>
    <s v="CNY"/>
    <n v="1.1299999999999999"/>
    <n v="0"/>
    <n v="0"/>
    <s v="C66SHA-SERVICE GROUP"/>
    <s v="Amphenol Airwave (HaiYan) Communication Electronic"/>
    <s v="Same"/>
    <n v="906229"/>
    <n v="124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239-00"/>
    <s v="SHAFT IDLE GEAR 1"/>
    <n v="1"/>
    <n v="1"/>
    <n v="0"/>
    <s v="CNY"/>
    <n v="1.1299999999999999"/>
    <n v="0"/>
    <n v="0"/>
    <s v="C66SHA-SERVICE GROUP"/>
    <s v="Amphenol Airwave (HaiYan) Communication Electronic"/>
    <s v="Same"/>
    <n v="906229"/>
    <n v="13.67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34-00"/>
    <s v="GEAR IDLE F1"/>
    <n v="1"/>
    <n v="1"/>
    <n v="0"/>
    <s v="CNY"/>
    <n v="1.1299999999999999"/>
    <n v="0"/>
    <n v="0"/>
    <s v="C66SHA-SERVICE GROUP"/>
    <s v="Amphenol Airwave (HaiYan) Communication Electronic"/>
    <s v="Same"/>
    <n v="906229"/>
    <n v="18.8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LJ-MC145-00"/>
    <s v="LEVER TAPE GUIDE F"/>
    <n v="1"/>
    <n v="1"/>
    <n v="0"/>
    <s v="CNY"/>
    <n v="1.1299999999999999"/>
    <n v="0"/>
    <n v="0"/>
    <s v="C66SHA-SERVICE GROUP"/>
    <s v="Amphenol Airwave (HaiYan) Communication Electronic"/>
    <s v="Same"/>
    <n v="906229"/>
    <n v="17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90166-02JA06"/>
    <s v="SCREW PAN HEAD"/>
    <n v="2"/>
    <n v="2"/>
    <n v="0"/>
    <s v="CNY"/>
    <n v="1.1299999999999999"/>
    <n v="0"/>
    <n v="0"/>
    <s v="C66SHA-SERVICE GROUP"/>
    <s v="Amphenol Airwave (HaiYan) Communication Electronic"/>
    <s v="Same"/>
    <n v="906229"/>
    <n v="2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39-00"/>
    <s v="SHAFT IDLE GEAR 1"/>
    <n v="1"/>
    <n v="1"/>
    <n v="0"/>
    <s v="CNY"/>
    <n v="1.1299999999999999"/>
    <n v="0"/>
    <n v="0"/>
    <s v="C66SHA-SERVICE GROUP"/>
    <s v="Amphenol Airwave (HaiYan) Communication Electronic"/>
    <s v="Same"/>
    <n v="906229"/>
    <n v="3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34-00"/>
    <s v="GEAR IDLE F1"/>
    <n v="1"/>
    <n v="1"/>
    <n v="0"/>
    <s v="CNY"/>
    <n v="1.1299999999999999"/>
    <n v="0"/>
    <n v="0"/>
    <s v="C66SHA-SERVICE GROUP"/>
    <s v="Amphenol Airwave (HaiYan) Communication Electronic"/>
    <s v="Same"/>
    <n v="906229"/>
    <n v="18.8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39-00"/>
    <s v="SHAFT IDLE GEAR 1"/>
    <n v="1"/>
    <n v="1"/>
    <n v="0"/>
    <s v="CNY"/>
    <n v="1.1299999999999999"/>
    <n v="0"/>
    <n v="0"/>
    <s v="C66SHA-SERVICE GROUP"/>
    <s v="Amphenol Airwave (HaiYan) Communication Electronic"/>
    <s v="Same"/>
    <n v="906229"/>
    <n v="3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0E-00"/>
    <s v="SCREW,FLAT HEXLOBE"/>
    <n v="2"/>
    <n v="2"/>
    <n v="0"/>
    <s v="CNY"/>
    <n v="1.1299999999999999"/>
    <n v="0"/>
    <n v="0"/>
    <s v="C66SHA-SERVICE GROUP"/>
    <s v="Amphenol Airwave (HaiYan) Communication Electronic"/>
    <s v="Same"/>
    <n v="906229"/>
    <n v="2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LJ-MC145-00"/>
    <s v="LEVER TAPE GUIDE F"/>
    <n v="1"/>
    <n v="1"/>
    <n v="0"/>
    <s v="CNY"/>
    <n v="1.1299999999999999"/>
    <n v="0"/>
    <n v="0"/>
    <s v="C66SHA-SERVICE GROUP"/>
    <s v="Amphenol Airwave (HaiYan) Communication Electronic"/>
    <s v="Same"/>
    <n v="906229"/>
    <n v="17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62-S0"/>
    <s v="PARTS BOX COVER"/>
    <n v="1"/>
    <n v="1"/>
    <n v="0"/>
    <s v="CNY"/>
    <n v="1.1299999999999999"/>
    <n v="0"/>
    <n v="0"/>
    <s v="C66SHA-SERVICE GROUP"/>
    <s v="Amphenol Airwave (HaiYan) Communication Electronic"/>
    <s v="Same"/>
    <n v="906229"/>
    <n v="106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A1-00"/>
    <s v="BOX EL"/>
    <n v="1"/>
    <n v="1"/>
    <n v="0"/>
    <s v="CNY"/>
    <n v="1.1299999999999999"/>
    <n v="0"/>
    <n v="0"/>
    <s v="C66SHA-SERVICE GROUP"/>
    <s v="Amphenol Airwave (HaiYan) Communication Electronic"/>
    <s v="Same"/>
    <n v="906229"/>
    <n v="75.17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A2-00"/>
    <s v="COVER BOX EL"/>
    <n v="1"/>
    <n v="1"/>
    <n v="0"/>
    <s v="CNY"/>
    <n v="1.1299999999999999"/>
    <n v="0"/>
    <n v="0"/>
    <s v="C66SHA-SERVICE GROUP"/>
    <s v="Amphenol Airwave (HaiYan) Communication Electronic"/>
    <s v="Same"/>
    <n v="906229"/>
    <n v="22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LJ-MC145-00"/>
    <s v="LEVER TAPE GUIDE F"/>
    <n v="1"/>
    <n v="1"/>
    <n v="0"/>
    <s v="CNY"/>
    <n v="1.1299999999999999"/>
    <n v="0"/>
    <n v="0"/>
    <s v="C66SHA-SERVICE GROUP"/>
    <s v="Amphenol Airwave (HaiYan) Communication Electronic"/>
    <s v="Same"/>
    <n v="906229"/>
    <n v="17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3T00:00:00"/>
    <x v="0"/>
    <n v="14104405"/>
    <n v="45008"/>
    <s v="YMCT|KMB-M7002-00"/>
    <s v="PLATE HEAD"/>
    <n v="1"/>
    <n v="1"/>
    <n v="0"/>
    <s v="CNY"/>
    <n v="1.1299999999999999"/>
    <n v="0"/>
    <n v="0"/>
    <s v="C66SHA-SERVICE GROUP"/>
    <s v="Shanghai Keter New Materials Co., Ltd."/>
    <s v="Same"/>
    <n v="906231"/>
    <n v="1433.16"/>
    <s v="309ASY INV-PTS SALES"/>
    <n v="0"/>
    <n v="0"/>
    <n v="1149107"/>
    <s v="上海科特新材料股份有限公司"/>
    <n v="0"/>
    <x v="4"/>
    <x v="11"/>
    <s v="Q4"/>
    <x v="3"/>
    <x v="3"/>
  </r>
  <r>
    <s v="ESHL"/>
    <s v="SHA"/>
    <x v="0"/>
    <d v="2023-03-23T00:00:00"/>
    <x v="0"/>
    <n v="14104405"/>
    <n v="45008"/>
    <s v="YMCT|KMB-M7051-00"/>
    <s v="PLATE TOP"/>
    <n v="1"/>
    <n v="1"/>
    <n v="0"/>
    <s v="CNY"/>
    <n v="1.1299999999999999"/>
    <n v="0"/>
    <n v="0"/>
    <s v="C66SHA-SERVICE GROUP"/>
    <s v="Shanghai Keter New Materials Co., Ltd."/>
    <s v="Same"/>
    <n v="906231"/>
    <n v="401.76"/>
    <s v="309ASY INV-PTS SALES"/>
    <n v="0"/>
    <n v="0"/>
    <n v="1149107"/>
    <s v="上海科特新材料股份有限公司"/>
    <n v="0"/>
    <x v="4"/>
    <x v="11"/>
    <s v="Q4"/>
    <x v="3"/>
    <x v="3"/>
  </r>
  <r>
    <s v="ESHL"/>
    <s v="BJS"/>
    <x v="2"/>
    <d v="2023-03-23T00:00:00"/>
    <x v="0"/>
    <n v="14104406"/>
    <n v="45008"/>
    <s v="YMCT|KHJ-MC100-00"/>
    <s v="SS TAPE FEEDER 8mm"/>
    <n v="50"/>
    <n v="50"/>
    <n v="108849.56"/>
    <s v="CNY"/>
    <n v="1.1299999999999999"/>
    <n v="108849.56"/>
    <n v="123000.00279999999"/>
    <s v="C66BJS-SMT SERVICE"/>
    <s v="Beijing Huanyu Guangze Technology Co., Ltd."/>
    <s v="Same"/>
    <n v="906225"/>
    <n v="100602.71"/>
    <s v="309ASY INV-PTS SALES"/>
    <n v="0"/>
    <s v="C66BJ23048"/>
    <n v="1149155"/>
    <s v="北京环宇广泽科技有限公司"/>
    <n v="0"/>
    <x v="4"/>
    <x v="11"/>
    <s v="Q4"/>
    <x v="3"/>
    <x v="1"/>
  </r>
  <r>
    <s v="ESHL"/>
    <s v="BJS"/>
    <x v="1"/>
    <d v="2023-03-24T00:00:00"/>
    <x v="0"/>
    <n v="12101233"/>
    <n v="45009"/>
    <s v="YMCT|REPAIR CHARGE"/>
    <s v="REPAIR CHARGE"/>
    <n v="1"/>
    <n v="1"/>
    <n v="24336.28"/>
    <s v="CNY"/>
    <n v="1.1299999999999999"/>
    <n v="24336.28"/>
    <n v="27499.996399999996"/>
    <s v="C66BJS-SMT SERVICE"/>
    <s v="Beijing Xincheng Technology Co., Ltd."/>
    <s v="Same"/>
    <n v="906233"/>
    <n v="0"/>
    <s v="309ASY INV-NON-CON"/>
    <n v="0"/>
    <s v="C66-BJS-FY23-XinCheng"/>
    <n v="0"/>
    <s v="北京新成科技有限公司"/>
    <n v="0"/>
    <x v="4"/>
    <x v="11"/>
    <s v="Q4"/>
    <x v="3"/>
    <x v="1"/>
  </r>
  <r>
    <s v="ESHL"/>
    <s v="BJS"/>
    <x v="2"/>
    <d v="2023-03-24T00:00:00"/>
    <x v="0"/>
    <n v="14104407"/>
    <n v="45009"/>
    <s v="YMCT|KHJ-MC100-00"/>
    <s v="SS TAPE FEEDER 8mm"/>
    <n v="10"/>
    <n v="10"/>
    <n v="0"/>
    <s v="CNY"/>
    <n v="1.1299999999999999"/>
    <n v="0"/>
    <n v="0"/>
    <s v="C66BJS-SMT SERVICE"/>
    <s v="Beijing Xincheng Technology Co., Ltd."/>
    <s v="Same"/>
    <n v="906234"/>
    <n v="20120.54"/>
    <s v="309ASY INV-PTS SALES"/>
    <n v="0"/>
    <s v="C66-BJS-FY23-XinCheng"/>
    <n v="1150123"/>
    <s v="北京新成科技有限公司"/>
    <n v="0"/>
    <x v="4"/>
    <x v="11"/>
    <s v="Q4"/>
    <x v="3"/>
    <x v="1"/>
  </r>
  <r>
    <s v="ESHL"/>
    <s v="BJS"/>
    <x v="0"/>
    <d v="2023-03-24T00:00:00"/>
    <x v="1"/>
    <n v="14104407"/>
    <n v="45009"/>
    <s v="ZMTR|K48-M3856-00X"/>
    <s v="GREASE PACK(NSL)"/>
    <n v="1"/>
    <n v="1"/>
    <n v="0"/>
    <s v="CNY"/>
    <n v="1.1299999999999999"/>
    <n v="0"/>
    <n v="0"/>
    <s v="C66BJS-SMT SERVICE"/>
    <s v="Beijing Xincheng Technology Co., Ltd."/>
    <s v="Same"/>
    <n v="906234"/>
    <n v="143.33000000000001"/>
    <s v="309ASY INV-PTS SALES"/>
    <n v="0"/>
    <s v="C66-BJS-FY23-XinCheng"/>
    <n v="1150123"/>
    <s v="北京新成科技有限公司"/>
    <n v="0"/>
    <x v="4"/>
    <x v="11"/>
    <s v="Q4"/>
    <x v="3"/>
    <x v="1"/>
  </r>
  <r>
    <s v="ESHL"/>
    <s v="SZX"/>
    <x v="0"/>
    <d v="2023-03-27T00:00:00"/>
    <x v="0"/>
    <n v="14104408"/>
    <n v="45012"/>
    <s v="YMCT|KLW-M516A-00"/>
    <s v="PEN TOUCH"/>
    <n v="10"/>
    <n v="10"/>
    <n v="168.14"/>
    <s v="CNY"/>
    <n v="1.1299999999999999"/>
    <n v="168.14"/>
    <n v="189.99819999999997"/>
    <s v="C66SZX-SMT SERVICE"/>
    <s v="Guang Dong Kstar Industrial Science &amp; Technology C"/>
    <s v="Same"/>
    <n v="906235"/>
    <n v="90"/>
    <s v="309ASY INV-PTS SALES"/>
    <n v="0"/>
    <s v="HZ01-20220924001/HZ01-20221105001/HZ01-20221208001"/>
    <n v="1151239"/>
    <s v="广东科士达工业科技有限公司"/>
    <n v="0"/>
    <x v="4"/>
    <x v="11"/>
    <s v="Q4"/>
    <x v="3"/>
    <x v="0"/>
  </r>
  <r>
    <s v="ESHL"/>
    <s v="SZX"/>
    <x v="0"/>
    <d v="2023-03-27T00:00:00"/>
    <x v="0"/>
    <n v="14104408"/>
    <n v="45012"/>
    <s v="YMCT|KV6-M7187-10"/>
    <s v="FIBER"/>
    <n v="5"/>
    <n v="5"/>
    <n v="8362.83"/>
    <s v="CNY"/>
    <n v="1.1299999999999999"/>
    <n v="8362.83"/>
    <n v="9449.9978999999985"/>
    <s v="C66SZX-SMT SERVICE"/>
    <s v="Guang Dong Kstar Industrial Science &amp; Technology C"/>
    <s v="Same"/>
    <n v="906235"/>
    <n v="5019"/>
    <s v="309ASY INV-PTS SALES"/>
    <n v="0"/>
    <s v="HZ01-20220924001/HZ01-20221105001/HZ01-20221208001"/>
    <n v="1151239"/>
    <s v="广东科士达工业科技有限公司"/>
    <n v="0"/>
    <x v="4"/>
    <x v="11"/>
    <s v="Q4"/>
    <x v="3"/>
    <x v="0"/>
  </r>
  <r>
    <s v="ESHL"/>
    <s v="SZX"/>
    <x v="0"/>
    <d v="2023-03-27T00:00:00"/>
    <x v="0"/>
    <n v="14104408"/>
    <n v="45012"/>
    <s v="YMCT|KLR-M7145-02"/>
    <s v="JOINT NOZZLE"/>
    <n v="5"/>
    <n v="5"/>
    <n v="3185.84"/>
    <s v="CNY"/>
    <n v="1.1299999999999999"/>
    <n v="3185.84"/>
    <n v="3599.9991999999997"/>
    <s v="C66SZX-SMT SERVICE"/>
    <s v="Guang Dong Kstar Industrial Science &amp; Technology C"/>
    <s v="Same"/>
    <n v="906235"/>
    <n v="1825"/>
    <s v="309ASY INV-PTS SALES"/>
    <n v="0"/>
    <s v="HZ01-20220924001/HZ01-20221105001/HZ01-20221208001"/>
    <n v="1151239"/>
    <s v="广东科士达工业科技有限公司"/>
    <n v="0"/>
    <x v="4"/>
    <x v="11"/>
    <s v="Q4"/>
    <x v="3"/>
    <x v="0"/>
  </r>
  <r>
    <s v="ESHL"/>
    <s v="SZX"/>
    <x v="0"/>
    <d v="2023-03-27T00:00:00"/>
    <x v="0"/>
    <n v="14104408"/>
    <n v="45012"/>
    <s v="YMCT|KLR-M7186-A0"/>
    <s v="SENSOR AMP ASSY"/>
    <n v="3"/>
    <n v="3"/>
    <n v="14336.28"/>
    <s v="CNY"/>
    <n v="1.1299999999999999"/>
    <n v="14336.28"/>
    <n v="16199.9964"/>
    <s v="C66SZX-SMT SERVICE"/>
    <s v="Guang Dong Kstar Industrial Science &amp; Technology C"/>
    <s v="Same"/>
    <n v="906235"/>
    <n v="7998"/>
    <s v="309ASY INV-PTS SALES"/>
    <n v="0"/>
    <s v="HZ01-20220924001/HZ01-20221105001/HZ01-20221208001"/>
    <n v="1151239"/>
    <s v="广东科士达工业科技有限公司"/>
    <n v="0"/>
    <x v="4"/>
    <x v="11"/>
    <s v="Q4"/>
    <x v="3"/>
    <x v="0"/>
  </r>
  <r>
    <s v="ESHL"/>
    <s v="SZX"/>
    <x v="0"/>
    <d v="2023-03-27T00:00:00"/>
    <x v="0"/>
    <n v="14104408"/>
    <n v="45012"/>
    <s v="YMCT|KHJ-MC244-00"/>
    <s v="LEVER TAPE GUIDE R"/>
    <n v="30"/>
    <n v="30"/>
    <n v="504.42"/>
    <s v="CNY"/>
    <n v="1.1299999999999999"/>
    <n v="504.42"/>
    <n v="569.99459999999999"/>
    <s v="C66SZX-SMT SERVICE"/>
    <s v="Guang Dong Kstar Industrial Science &amp; Technology C"/>
    <s v="Same"/>
    <n v="906235"/>
    <n v="270"/>
    <s v="309ASY INV-PTS SALES"/>
    <n v="0"/>
    <s v="HZ01-20220924001/HZ01-20221105001/HZ01-20221208001"/>
    <n v="1151239"/>
    <s v="广东科士达工业科技有限公司"/>
    <n v="0"/>
    <x v="4"/>
    <x v="11"/>
    <s v="Q4"/>
    <x v="3"/>
    <x v="0"/>
  </r>
  <r>
    <s v="ESHL"/>
    <s v="SZX"/>
    <x v="0"/>
    <d v="2023-03-27T00:00:00"/>
    <x v="0"/>
    <n v="14104408"/>
    <n v="45012"/>
    <s v="YMCT|KLR-M713A-01"/>
    <s v="BELT 1  R AXIS"/>
    <n v="5"/>
    <n v="5"/>
    <n v="730.09"/>
    <s v="CNY"/>
    <n v="1.1299999999999999"/>
    <n v="730.09"/>
    <n v="825.00169999999991"/>
    <s v="C66SZX-SMT SERVICE"/>
    <s v="Guang Dong Kstar Industrial Science &amp; Technology C"/>
    <s v="Same"/>
    <n v="906235"/>
    <n v="455.8"/>
    <s v="309ASY INV-PTS SALES"/>
    <n v="0"/>
    <s v="HZ01-20220924001/HZ01-20221105001/HZ01-20221208001"/>
    <n v="1151239"/>
    <s v="广东科士达工业科技有限公司"/>
    <n v="0"/>
    <x v="4"/>
    <x v="11"/>
    <s v="Q4"/>
    <x v="3"/>
    <x v="0"/>
  </r>
  <r>
    <s v="ESHL"/>
    <s v="SZX"/>
    <x v="0"/>
    <d v="2023-03-27T00:00:00"/>
    <x v="0"/>
    <n v="14104408"/>
    <n v="45012"/>
    <s v="YMCT|KLR-M713B-00"/>
    <s v="BELT 2  R AXIS"/>
    <n v="5"/>
    <n v="5"/>
    <n v="818.58"/>
    <s v="CNY"/>
    <n v="1.1299999999999999"/>
    <n v="818.58"/>
    <n v="924.9953999999999"/>
    <s v="C66SZX-SMT SERVICE"/>
    <s v="Guang Dong Kstar Industrial Science &amp; Technology C"/>
    <s v="Same"/>
    <n v="906235"/>
    <n v="485.8"/>
    <s v="309ASY INV-PTS SALES"/>
    <n v="0"/>
    <s v="HZ01-20220924001/HZ01-20221105001/HZ01-20221208001"/>
    <n v="1151239"/>
    <s v="广东科士达工业科技有限公司"/>
    <n v="0"/>
    <x v="4"/>
    <x v="11"/>
    <s v="Q4"/>
    <x v="3"/>
    <x v="0"/>
  </r>
  <r>
    <s v="ESHL"/>
    <s v="SHA"/>
    <x v="3"/>
    <d v="2023-04-11T00:00:00"/>
    <x v="0"/>
    <n v="13100253"/>
    <n v="45027"/>
    <s v="YMCT|REPAIR CHARGE"/>
    <s v="REPAIR CHARGE"/>
    <n v="1"/>
    <n v="1"/>
    <n v="14336.28"/>
    <s v="CNY"/>
    <n v="1.1399999999999999"/>
    <n v="14336.28"/>
    <n v="16343.359199999999"/>
    <s v="C66SHA-SERVICE GROUP"/>
    <s v="Zhejiang Yitu Electric Vehicle Co., Ltd."/>
    <s v="Same"/>
    <n v="906236"/>
    <n v="0"/>
    <s v="309ASY INV-CONTRACT"/>
    <n v="0"/>
    <n v="0"/>
    <n v="0"/>
    <s v="浙江易途电动车业有限公司"/>
    <n v="0"/>
    <x v="4"/>
    <x v="0"/>
    <s v="Q1"/>
    <x v="4"/>
    <x v="3"/>
  </r>
  <r>
    <s v="ESHL"/>
    <s v="SZX"/>
    <x v="0"/>
    <d v="2023-04-11T00:00:00"/>
    <x v="2"/>
    <n v="14104409"/>
    <n v="45027"/>
    <s v="HELI|6897"/>
    <s v="KRYTOX XHT-BDZ 8 OZ TUBE"/>
    <n v="1"/>
    <n v="1"/>
    <n v="7522.12"/>
    <s v="CNY"/>
    <n v="1.1399999999999999"/>
    <n v="7522.12"/>
    <n v="8575.2167999999983"/>
    <s v="C66SZX-SMT SERVICE"/>
    <s v="GSK CNC Equipment Co., Ltd"/>
    <s v="Same"/>
    <n v="906237"/>
    <n v="5300"/>
    <s v="309ASY INV-PTS SALES"/>
    <n v="0"/>
    <n v="4200022142"/>
    <n v="1161198"/>
    <s v="广州数控设备有限公司"/>
    <n v="0"/>
    <x v="4"/>
    <x v="0"/>
    <s v="Q1"/>
    <x v="4"/>
    <x v="0"/>
  </r>
  <r>
    <s v="ESHL"/>
    <s v="SHA"/>
    <x v="1"/>
    <d v="2023-04-12T00:00:00"/>
    <x v="0"/>
    <n v="12101234"/>
    <n v="45028"/>
    <s v="YMCT|REPAIR CHARGE"/>
    <s v="REPAIR CHARGE"/>
    <n v="1"/>
    <n v="1"/>
    <n v="2212.39"/>
    <s v="CNY"/>
    <n v="1.1399999999999999"/>
    <n v="2212.39"/>
    <n v="2522.1245999999996"/>
    <s v="C66SHA-SERVICE GROUP"/>
    <s v="Hangzhou Chengsheng Technology Co.,Ltd."/>
    <s v="Same"/>
    <n v="906238"/>
    <n v="0"/>
    <s v="309ASY INV-NON-CON-V"/>
    <n v="0"/>
    <n v="0"/>
    <n v="0"/>
    <s v="杭州乘晟科技有限公司"/>
    <n v="0"/>
    <x v="4"/>
    <x v="0"/>
    <s v="Q1"/>
    <x v="4"/>
    <x v="3"/>
  </r>
  <r>
    <s v="ESHL"/>
    <s v="SHA"/>
    <x v="1"/>
    <d v="2023-04-12T00:00:00"/>
    <x v="0"/>
    <n v="12101235"/>
    <n v="45028"/>
    <s v="YMCT|REPAIR CHARGE"/>
    <s v="REPAIR CHARGE"/>
    <n v="1"/>
    <n v="1"/>
    <n v="442.48"/>
    <s v="CNY"/>
    <n v="1.1399999999999999"/>
    <n v="442.48"/>
    <n v="504.42719999999997"/>
    <s v="C66SHA-SERVICE GROUP"/>
    <s v="Hangzhou Chengsheng Technology Co.,Ltd."/>
    <s v="Same"/>
    <n v="906239"/>
    <n v="0"/>
    <s v="309ASY INV-NON-CON-V"/>
    <n v="0"/>
    <n v="0"/>
    <n v="0"/>
    <s v="杭州乘晟科技有限公司"/>
    <n v="0"/>
    <x v="4"/>
    <x v="0"/>
    <s v="Q1"/>
    <x v="4"/>
    <x v="3"/>
  </r>
  <r>
    <s v="ESHL"/>
    <s v="SHA"/>
    <x v="1"/>
    <d v="2023-04-12T00:00:00"/>
    <x v="0"/>
    <n v="12101236"/>
    <n v="45028"/>
    <s v="YMCT|REPAIR CHARGE"/>
    <s v="REPAIR CHARGE"/>
    <n v="1"/>
    <n v="1"/>
    <n v="442.48"/>
    <s v="CNY"/>
    <n v="1.1399999999999999"/>
    <n v="442.48"/>
    <n v="504.42719999999997"/>
    <s v="C66SHA-SERVICE GROUP"/>
    <s v="Hangzhou Chengsheng Technology Co.,Ltd."/>
    <s v="Same"/>
    <n v="906240"/>
    <n v="0"/>
    <s v="309ASY INV-NON-CON-V"/>
    <n v="0"/>
    <n v="0"/>
    <n v="0"/>
    <s v="杭州乘晟科技有限公司"/>
    <n v="0"/>
    <x v="4"/>
    <x v="0"/>
    <s v="Q1"/>
    <x v="4"/>
    <x v="3"/>
  </r>
  <r>
    <s v="ESHL"/>
    <s v="SHA"/>
    <x v="3"/>
    <d v="2023-04-14T00:00:00"/>
    <x v="0"/>
    <n v="13100254"/>
    <n v="45030"/>
    <s v="YMCT|REPAIR CHARGE"/>
    <s v="REPAIR CHARGE"/>
    <n v="8"/>
    <n v="8"/>
    <n v="34690.269999999997"/>
    <s v="CNY"/>
    <n v="1.1399999999999999"/>
    <n v="34690.269999999997"/>
    <n v="39546.907799999994"/>
    <s v="C66SHA-SERVICE GROUP"/>
    <s v="Nanjing Special Creation Electronic Technology Co."/>
    <s v="Same"/>
    <n v="906241"/>
    <n v="0"/>
    <s v="309ASY INV-CONTRACT"/>
    <n v="0"/>
    <n v="0"/>
    <n v="0"/>
    <s v="南京特创电子科技有限公司"/>
    <n v="0"/>
    <x v="4"/>
    <x v="0"/>
    <s v="Q1"/>
    <x v="4"/>
    <x v="3"/>
  </r>
  <r>
    <s v="ESHL"/>
    <s v="SZX"/>
    <x v="0"/>
    <d v="2023-04-19T00:00:00"/>
    <x v="0"/>
    <n v="14104410"/>
    <n v="45035"/>
    <s v="YMCT|KHY-M3T22-01"/>
    <s v="SHOCK ABSORBERS"/>
    <n v="5"/>
    <n v="5"/>
    <n v="3761.06"/>
    <s v="CNY"/>
    <n v="1.1399999999999999"/>
    <n v="3761.06"/>
    <n v="4287.6083999999992"/>
    <s v="C66SZX-SMT SERVICE"/>
    <s v="Hai Xin Technology(ShenZhen) Company Limited."/>
    <s v="Same"/>
    <n v="906242"/>
    <n v="2094.17"/>
    <s v="309ASY INV-PTS SALES"/>
    <n v="0"/>
    <s v="PO2301000209-KDA01"/>
    <n v="1168104"/>
    <s v="海星科技（深圳）有限公司"/>
    <n v="0"/>
    <x v="4"/>
    <x v="0"/>
    <s v="Q1"/>
    <x v="4"/>
    <x v="0"/>
  </r>
  <r>
    <s v="ESHL"/>
    <s v="SZX"/>
    <x v="0"/>
    <d v="2023-04-26T00:00:00"/>
    <x v="0"/>
    <n v="14104411"/>
    <n v="45042"/>
    <s v="YMCT|KHY-M7740-A0"/>
    <s v="NOZZLE 303A/314A AS."/>
    <n v="10"/>
    <n v="10"/>
    <n v="10600"/>
    <s v="CNY"/>
    <n v="1.1399999999999999"/>
    <n v="10600"/>
    <n v="12083.999999999998"/>
    <s v="C66SZX-SMT SERVICE"/>
    <s v="Dongguan Cowell Optic Electronics Co., Ltd."/>
    <s v="Same"/>
    <n v="906243"/>
    <n v="4510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ZX"/>
    <x v="0"/>
    <d v="2023-04-26T00:00:00"/>
    <x v="1"/>
    <n v="14104411"/>
    <n v="45042"/>
    <s v="ZMTR|303-VAF"/>
    <s v="SPECIAL NOZZLE"/>
    <n v="3"/>
    <n v="3"/>
    <n v="4740"/>
    <s v="CNY"/>
    <n v="1.1399999999999999"/>
    <n v="4740"/>
    <n v="5403.5999999999995"/>
    <s v="C66SZX-SMT SERVICE"/>
    <s v="Dongguan Cowell Optic Electronics Co., Ltd."/>
    <s v="Same"/>
    <n v="906243"/>
    <n v="1626.11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ZX"/>
    <x v="0"/>
    <d v="2023-04-26T00:00:00"/>
    <x v="1"/>
    <n v="14104411"/>
    <n v="45042"/>
    <s v="ZMTR|PIT-F303"/>
    <s v="SPECIAL NOZZLE"/>
    <n v="5"/>
    <n v="5"/>
    <n v="5300"/>
    <s v="CNY"/>
    <n v="1.1399999999999999"/>
    <n v="5300"/>
    <n v="6041.9999999999991"/>
    <s v="C66SZX-SMT SERVICE"/>
    <s v="Dongguan Cowell Optic Electronics Co., Ltd."/>
    <s v="Same"/>
    <n v="906243"/>
    <n v="1548.65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ZX"/>
    <x v="0"/>
    <d v="2023-04-26T00:00:00"/>
    <x v="1"/>
    <n v="14104411"/>
    <n v="45042"/>
    <s v="ZMTR|303-VAF"/>
    <s v="SPECIAL NOZZLE"/>
    <n v="1"/>
    <n v="1"/>
    <n v="0"/>
    <s v="CNY"/>
    <n v="1.1399999999999999"/>
    <n v="0"/>
    <n v="0"/>
    <s v="C66SZX-SMT SERVICE"/>
    <s v="Dongguan Cowell Optic Electronics Co., Ltd."/>
    <s v="Same"/>
    <n v="906243"/>
    <n v="542.04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ZX"/>
    <x v="0"/>
    <d v="2023-04-26T00:00:00"/>
    <x v="0"/>
    <n v="14104411"/>
    <n v="45042"/>
    <s v="YMCT|KHW-M9265-00"/>
    <s v="SPACER"/>
    <n v="5"/>
    <n v="5"/>
    <n v="170"/>
    <s v="CNY"/>
    <n v="1.1399999999999999"/>
    <n v="170"/>
    <n v="193.79999999999998"/>
    <s v="C66SZX-SMT SERVICE"/>
    <s v="Dongguan Cowell Optic Electronics Co., Ltd."/>
    <s v="Same"/>
    <n v="906243"/>
    <n v="97.2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ZX"/>
    <x v="0"/>
    <d v="2023-04-26T00:00:00"/>
    <x v="0"/>
    <n v="14104411"/>
    <n v="45042"/>
    <s v="YMCT|KHW-M926A-00"/>
    <s v="COLLAR"/>
    <n v="3"/>
    <n v="3"/>
    <n v="57"/>
    <s v="CNY"/>
    <n v="1.1399999999999999"/>
    <n v="57"/>
    <n v="64.97999999999999"/>
    <s v="C66SZX-SMT SERVICE"/>
    <s v="Dongguan Cowell Optic Electronics Co., Ltd."/>
    <s v="Same"/>
    <n v="906243"/>
    <n v="30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ZX"/>
    <x v="0"/>
    <d v="2023-04-26T00:00:00"/>
    <x v="0"/>
    <n v="14104411"/>
    <n v="45042"/>
    <s v="YMCT|KHY-M2267-A0"/>
    <s v="GUIDE X AXIS ASSY"/>
    <n v="1"/>
    <n v="1"/>
    <n v="1846"/>
    <s v="CNY"/>
    <n v="1.1399999999999999"/>
    <n v="1846"/>
    <n v="2104.4399999999996"/>
    <s v="C66SZX-SMT SERVICE"/>
    <s v="Dongguan Cowell Optic Electronics Co., Ltd."/>
    <s v="Same"/>
    <n v="906243"/>
    <n v="519.72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ZX"/>
    <x v="0"/>
    <d v="2023-04-26T00:00:00"/>
    <x v="0"/>
    <n v="14104411"/>
    <n v="45042"/>
    <s v="YMCT|90990-22J009"/>
    <s v="PACKING"/>
    <n v="10"/>
    <n v="10"/>
    <n v="270"/>
    <s v="CNY"/>
    <n v="1.1399999999999999"/>
    <n v="270"/>
    <n v="307.79999999999995"/>
    <s v="C66SZX-SMT SERVICE"/>
    <s v="Dongguan Cowell Optic Electronics Co., Ltd."/>
    <s v="Same"/>
    <n v="906243"/>
    <n v="165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ZX"/>
    <x v="0"/>
    <d v="2023-04-26T00:00:00"/>
    <x v="0"/>
    <n v="14104411"/>
    <n v="45042"/>
    <s v="YMCT|KW8-M880A-00"/>
    <s v="GLASS QFP 16P"/>
    <n v="10"/>
    <n v="10"/>
    <n v="2000"/>
    <s v="CNY"/>
    <n v="1.1399999999999999"/>
    <n v="2000"/>
    <n v="2280"/>
    <s v="C66SZX-SMT SERVICE"/>
    <s v="Dongguan Cowell Optic Electronics Co., Ltd."/>
    <s v="Same"/>
    <n v="906243"/>
    <n v="1067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ZX"/>
    <x v="0"/>
    <d v="2023-04-26T00:00:00"/>
    <x v="0"/>
    <n v="14104411"/>
    <n v="45042"/>
    <s v="YMCT|KG2-M1372-00"/>
    <s v="PIECE B HINGE"/>
    <n v="2"/>
    <n v="2"/>
    <n v="0"/>
    <s v="CNY"/>
    <n v="1.1399999999999999"/>
    <n v="0"/>
    <n v="0"/>
    <s v="C66SZX-SMT SERVICE"/>
    <s v="Dongguan Cowell Optic Electronics Co., Ltd."/>
    <s v="Same"/>
    <n v="906243"/>
    <n v="9.83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ZX"/>
    <x v="0"/>
    <d v="2023-04-26T00:00:00"/>
    <x v="0"/>
    <n v="14104411"/>
    <n v="45042"/>
    <s v="YMCT|KKL-M1767-00"/>
    <s v="HINGE RACK"/>
    <n v="2"/>
    <n v="2"/>
    <n v="0"/>
    <s v="CNY"/>
    <n v="1.1399999999999999"/>
    <n v="0"/>
    <n v="0"/>
    <s v="C66SZX-SMT SERVICE"/>
    <s v="Dongguan Cowell Optic Electronics Co., Ltd."/>
    <s v="Same"/>
    <n v="906243"/>
    <n v="33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HA"/>
    <x v="1"/>
    <d v="2023-05-08T00:00:00"/>
    <x v="0"/>
    <n v="12101237"/>
    <n v="45054"/>
    <s v="YMCT|REPAIR CHARGE"/>
    <s v="REPAIR CHARGE"/>
    <n v="1"/>
    <n v="1"/>
    <n v="3324.78"/>
    <s v="CNY"/>
    <n v="1.135"/>
    <n v="3324.78"/>
    <n v="3773.6253000000002"/>
    <s v="C66SHA-SERVICE GROUP"/>
    <s v="Yongkang City Lishuo Electronic Technology Co., Lt"/>
    <s v="Same"/>
    <n v="906246"/>
    <n v="0"/>
    <s v="309ASY INV-NON-CON-V"/>
    <n v="0"/>
    <n v="0"/>
    <n v="0"/>
    <s v="永康市丽铄电子科技有限公司"/>
    <n v="0"/>
    <x v="4"/>
    <x v="1"/>
    <s v="Q1"/>
    <x v="4"/>
    <x v="3"/>
  </r>
  <r>
    <s v="ESHL"/>
    <s v="SHA"/>
    <x v="0"/>
    <d v="2023-05-08T00:00:00"/>
    <x v="0"/>
    <n v="14104412"/>
    <n v="45054"/>
    <s v="YMCT|KLA-M5840-V9"/>
    <s v="SERVO BOARD ASSY"/>
    <n v="1"/>
    <n v="1"/>
    <n v="0"/>
    <s v="CNY"/>
    <n v="1.135"/>
    <n v="0"/>
    <n v="0"/>
    <s v="C66SHA-SERVICE GROUP"/>
    <s v="Yongkang City Lishuo Electronic Technology Co., Lt"/>
    <s v="Same"/>
    <n v="906244"/>
    <n v="5074"/>
    <s v="309ASY INV-PTS SALES"/>
    <n v="0"/>
    <n v="0"/>
    <n v="1182192"/>
    <s v="永康市丽铄电子科技有限公司"/>
    <n v="0"/>
    <x v="4"/>
    <x v="1"/>
    <s v="Q1"/>
    <x v="4"/>
    <x v="3"/>
  </r>
  <r>
    <s v="ESHL"/>
    <s v="SHA"/>
    <x v="0"/>
    <d v="2023-05-08T00:00:00"/>
    <x v="0"/>
    <n v="14104412"/>
    <n v="45054"/>
    <s v="YMCT|90990-25J026"/>
    <s v="BEARING"/>
    <n v="10"/>
    <n v="10"/>
    <n v="0"/>
    <s v="CNY"/>
    <n v="1.135"/>
    <n v="0"/>
    <n v="0"/>
    <s v="C66SHA-SERVICE GROUP"/>
    <s v="Yongkang City Lishuo Electronic Technology Co., Lt"/>
    <s v="Same"/>
    <n v="906244"/>
    <n v="590"/>
    <s v="309ASY INV-PTS SALES"/>
    <n v="0"/>
    <n v="0"/>
    <n v="1182192"/>
    <s v="永康市丽铄电子科技有限公司"/>
    <n v="0"/>
    <x v="4"/>
    <x v="1"/>
    <s v="Q1"/>
    <x v="4"/>
    <x v="3"/>
  </r>
  <r>
    <s v="ESHL"/>
    <s v="SHA"/>
    <x v="0"/>
    <d v="2023-05-08T00:00:00"/>
    <x v="0"/>
    <n v="14104413"/>
    <n v="45054"/>
    <s v="YMCT|KKE-M220F-02"/>
    <s v="CAMERA SELECTOR"/>
    <n v="1"/>
    <n v="1"/>
    <n v="0"/>
    <s v="CNY"/>
    <n v="1.135"/>
    <n v="0"/>
    <n v="0"/>
    <s v="C66SHA-SERVICE GROUP"/>
    <s v="Yongkang City Lishuo Electronic Technology Co., Lt"/>
    <s v="Same"/>
    <n v="906245"/>
    <n v="1795"/>
    <s v="309ASY INV-PTS SALES"/>
    <n v="0"/>
    <n v="0"/>
    <n v="1182194"/>
    <s v="永康市丽铄电子科技有限公司"/>
    <n v="0"/>
    <x v="4"/>
    <x v="1"/>
    <s v="Q1"/>
    <x v="4"/>
    <x v="3"/>
  </r>
  <r>
    <s v="ESHL"/>
    <s v="SHA"/>
    <x v="0"/>
    <d v="2023-05-08T00:00:00"/>
    <x v="0"/>
    <n v="14104414"/>
    <n v="45054"/>
    <s v="YMCT|KLW-M915B-00"/>
    <s v="SENSOR HEAD 2"/>
    <n v="2"/>
    <n v="2"/>
    <n v="4394.6899999999996"/>
    <s v="CNY"/>
    <n v="1.135"/>
    <n v="4394.6899999999996"/>
    <n v="4987.9731499999998"/>
    <s v="C66SHA-SERVICE GROUP"/>
    <s v="Changzhou Tongbao Photo-electricity Manufacturing "/>
    <s v="Same"/>
    <n v="906247"/>
    <n v="2236.14"/>
    <s v="309ASY INV-PTS SALES"/>
    <n v="0"/>
    <n v="0"/>
    <n v="1182202"/>
    <s v="常州通宝光电股份有限公司"/>
    <n v="0"/>
    <x v="4"/>
    <x v="1"/>
    <s v="Q1"/>
    <x v="4"/>
    <x v="3"/>
  </r>
  <r>
    <s v="ESHL"/>
    <s v="SHA"/>
    <x v="0"/>
    <d v="2023-05-08T00:00:00"/>
    <x v="0"/>
    <n v="14104414"/>
    <n v="45054"/>
    <s v="YMCT|KLV-M1342-00"/>
    <s v="FRAME 3"/>
    <n v="1"/>
    <n v="1"/>
    <n v="1258.4100000000001"/>
    <s v="CNY"/>
    <n v="1.135"/>
    <n v="1258.4100000000001"/>
    <n v="1428.2953500000001"/>
    <s v="C66SHA-SERVICE GROUP"/>
    <s v="Changzhou Tongbao Photo-electricity Manufacturing "/>
    <s v="Same"/>
    <n v="906247"/>
    <n v="557"/>
    <s v="309ASY INV-PTS SALES"/>
    <n v="0"/>
    <n v="0"/>
    <n v="1182202"/>
    <s v="常州通宝光电股份有限公司"/>
    <n v="0"/>
    <x v="4"/>
    <x v="1"/>
    <s v="Q1"/>
    <x v="4"/>
    <x v="3"/>
  </r>
  <r>
    <s v="ESHL"/>
    <s v="SHA"/>
    <x v="0"/>
    <d v="2023-05-08T00:00:00"/>
    <x v="0"/>
    <n v="14104415"/>
    <n v="45054"/>
    <s v="YMCT|KHN-M5840-02"/>
    <s v="SERVO BOARD ASSY"/>
    <n v="1"/>
    <n v="1"/>
    <n v="11415.04"/>
    <s v="CNY"/>
    <n v="1.135"/>
    <n v="11415.04"/>
    <n v="12956.070400000001"/>
    <s v="C66SHA-SERVICE GROUP"/>
    <s v="Lance Vehicle Technology Co., Ltd."/>
    <s v="Same"/>
    <n v="906248"/>
    <n v="6164"/>
    <s v="309ASY INV-PTS SALES"/>
    <n v="0"/>
    <n v="0"/>
    <n v="1182205"/>
    <s v="江苏中科朗恩斯车辆科技有限公司"/>
    <n v="0"/>
    <x v="4"/>
    <x v="1"/>
    <s v="Q1"/>
    <x v="4"/>
    <x v="3"/>
  </r>
  <r>
    <s v="ESHL"/>
    <s v="SHA"/>
    <x v="0"/>
    <d v="2023-05-08T00:00:00"/>
    <x v="0"/>
    <n v="14104416"/>
    <n v="45054"/>
    <s v="YMCT|KHN-M7720-A3"/>
    <s v="NOZZLE 302A ASSY"/>
    <n v="3"/>
    <n v="3"/>
    <n v="0"/>
    <s v="CNY"/>
    <n v="1.135"/>
    <n v="0"/>
    <n v="0"/>
    <s v="C66SHA-SERVICE GROUP"/>
    <s v="Hangzhou Chengsheng Technology Co.,Ltd."/>
    <s v="Same"/>
    <n v="906249"/>
    <n v="1017.67"/>
    <s v="309ASY INV-PTS SALES"/>
    <n v="0"/>
    <n v="0"/>
    <n v="1182210"/>
    <s v="杭州乘晟科技有限公司"/>
    <n v="0"/>
    <x v="4"/>
    <x v="1"/>
    <s v="Q1"/>
    <x v="4"/>
    <x v="3"/>
  </r>
  <r>
    <s v="ESHL"/>
    <s v="SHA"/>
    <x v="0"/>
    <d v="2023-05-08T00:00:00"/>
    <x v="0"/>
    <n v="14104416"/>
    <n v="45054"/>
    <s v="YMCT|KHY-M7740-A0"/>
    <s v="NOZZLE 303A/314A AS."/>
    <n v="2"/>
    <n v="2"/>
    <n v="0"/>
    <s v="CNY"/>
    <n v="1.135"/>
    <n v="0"/>
    <n v="0"/>
    <s v="C66SHA-SERVICE GROUP"/>
    <s v="Hangzhou Chengsheng Technology Co.,Ltd."/>
    <s v="Same"/>
    <n v="906249"/>
    <n v="694.37"/>
    <s v="309ASY INV-PTS SALES"/>
    <n v="0"/>
    <n v="0"/>
    <n v="1182210"/>
    <s v="杭州乘晟科技有限公司"/>
    <n v="0"/>
    <x v="4"/>
    <x v="1"/>
    <s v="Q1"/>
    <x v="4"/>
    <x v="3"/>
  </r>
  <r>
    <s v="ESHL"/>
    <s v="SHA"/>
    <x v="0"/>
    <d v="2023-05-08T00:00:00"/>
    <x v="0"/>
    <n v="14104417"/>
    <n v="45054"/>
    <s v="YMCT|KHN-M7720-A3"/>
    <s v="NOZZLE 302A ASSY"/>
    <n v="1"/>
    <n v="1"/>
    <n v="0"/>
    <s v="CNY"/>
    <n v="1.135"/>
    <n v="0"/>
    <n v="0"/>
    <s v="C66SHA-SERVICE GROUP"/>
    <s v="Hangzhou Chengsheng Technology Co.,Ltd."/>
    <s v="Same"/>
    <n v="906250"/>
    <n v="339.22"/>
    <s v="309ASY INV-PTS SALES"/>
    <n v="0"/>
    <n v="0"/>
    <n v="1182212"/>
    <s v="杭州乘晟科技有限公司"/>
    <n v="0"/>
    <x v="4"/>
    <x v="1"/>
    <s v="Q1"/>
    <x v="4"/>
    <x v="3"/>
  </r>
  <r>
    <s v="ESHL"/>
    <s v="SHA"/>
    <x v="0"/>
    <d v="2023-05-08T00:00:00"/>
    <x v="0"/>
    <n v="14104418"/>
    <n v="45054"/>
    <s v="YMCT|KHY-M7750-A0"/>
    <s v="NOZZLE 304A/315A AS."/>
    <n v="1"/>
    <n v="1"/>
    <n v="0"/>
    <s v="CNY"/>
    <n v="1.135"/>
    <n v="0"/>
    <n v="0"/>
    <s v="C66SHA-SERVICE GROUP"/>
    <s v="Hangzhou Chengsheng Technology Co.,Ltd."/>
    <s v="Same"/>
    <n v="906251"/>
    <n v="324.83"/>
    <s v="309ASY INV-PTS SALES"/>
    <n v="0"/>
    <n v="0"/>
    <n v="1182214"/>
    <s v="杭州乘晟科技有限公司"/>
    <n v="0"/>
    <x v="4"/>
    <x v="1"/>
    <s v="Q1"/>
    <x v="4"/>
    <x v="3"/>
  </r>
  <r>
    <s v="ESHL"/>
    <s v="SHA"/>
    <x v="1"/>
    <d v="2023-05-09T00:00:00"/>
    <x v="0"/>
    <n v="12101238"/>
    <n v="45055"/>
    <s v="YMCT|REPAIR CHARGE"/>
    <s v="REPAIR CHARGE"/>
    <n v="1"/>
    <n v="1"/>
    <n v="7964.6"/>
    <s v="CNY"/>
    <n v="1.135"/>
    <n v="7964.6"/>
    <n v="9039.8209999999999"/>
    <s v="C66SHA-SERVICE GROUP"/>
    <s v="Ningbo Yijia Electronics Co., Ltd."/>
    <s v="Same"/>
    <n v="906254"/>
    <n v="0"/>
    <s v="309ASY INV-NON-CON"/>
    <n v="0"/>
    <n v="0"/>
    <n v="0"/>
    <s v="宁波益佳电子有限公司"/>
    <n v="0"/>
    <x v="4"/>
    <x v="1"/>
    <s v="Q1"/>
    <x v="4"/>
    <x v="3"/>
  </r>
  <r>
    <s v="ESHL"/>
    <s v="SHA"/>
    <x v="0"/>
    <d v="2023-05-09T00:00:00"/>
    <x v="0"/>
    <n v="14104419"/>
    <n v="45055"/>
    <s v="YMCT|KMK-M917H-00"/>
    <s v="BELT CONVEYOR"/>
    <n v="4"/>
    <n v="4"/>
    <n v="877.88"/>
    <s v="CNY"/>
    <n v="1.135"/>
    <n v="877.88"/>
    <n v="996.39380000000006"/>
    <s v="C66SHA-SERVICE GROUP"/>
    <s v="Suzhou Yingke Industry Co.,Ltd."/>
    <s v="Same"/>
    <n v="906252"/>
    <n v="712.8"/>
    <s v="309ASY INV-PTS SALES"/>
    <n v="0"/>
    <n v="0"/>
    <n v="1183120"/>
    <s v="苏州盈科实业有限公司"/>
    <n v="0"/>
    <x v="4"/>
    <x v="1"/>
    <s v="Q1"/>
    <x v="4"/>
    <x v="3"/>
  </r>
  <r>
    <s v="ESHL"/>
    <s v="SHA"/>
    <x v="0"/>
    <d v="2023-05-09T00:00:00"/>
    <x v="0"/>
    <n v="14104419"/>
    <n v="45055"/>
    <s v="YMCT|KMK-M9110-00"/>
    <s v="BELT CONVEYOR"/>
    <n v="4"/>
    <n v="4"/>
    <n v="877.88"/>
    <s v="CNY"/>
    <n v="1.135"/>
    <n v="877.88"/>
    <n v="996.39380000000006"/>
    <s v="C66SHA-SERVICE GROUP"/>
    <s v="Suzhou Yingke Industry Co.,Ltd."/>
    <s v="Same"/>
    <n v="906252"/>
    <n v="712.8"/>
    <s v="309ASY INV-PTS SALES"/>
    <n v="0"/>
    <n v="0"/>
    <n v="1183120"/>
    <s v="苏州盈科实业有限公司"/>
    <n v="0"/>
    <x v="4"/>
    <x v="1"/>
    <s v="Q1"/>
    <x v="4"/>
    <x v="3"/>
  </r>
  <r>
    <s v="ESHL"/>
    <s v="SHA"/>
    <x v="0"/>
    <d v="2023-05-09T00:00:00"/>
    <x v="0"/>
    <n v="14104419"/>
    <n v="45055"/>
    <s v="YMCT|KMG-M91A3-00"/>
    <s v="BELT CONV.(2670)"/>
    <n v="4"/>
    <n v="4"/>
    <n v="877.88"/>
    <s v="CNY"/>
    <n v="1.135"/>
    <n v="877.88"/>
    <n v="996.39380000000006"/>
    <s v="C66SHA-SERVICE GROUP"/>
    <s v="Suzhou Yingke Industry Co.,Ltd."/>
    <s v="Same"/>
    <n v="906252"/>
    <n v="712.8"/>
    <s v="309ASY INV-PTS SALES"/>
    <n v="0"/>
    <n v="0"/>
    <n v="1183120"/>
    <s v="苏州盈科实业有限公司"/>
    <n v="0"/>
    <x v="4"/>
    <x v="1"/>
    <s v="Q1"/>
    <x v="4"/>
    <x v="3"/>
  </r>
  <r>
    <s v="ESHL"/>
    <s v="SHA"/>
    <x v="0"/>
    <d v="2023-05-09T00:00:00"/>
    <x v="0"/>
    <n v="14104420"/>
    <n v="45055"/>
    <s v="YMCT|KHY-M3T22-01"/>
    <s v="SHOCK ABSORBERS"/>
    <n v="2"/>
    <n v="2"/>
    <n v="1509.73"/>
    <s v="CNY"/>
    <n v="1.135"/>
    <n v="1509.73"/>
    <n v="1713.5435500000001"/>
    <s v="C66SHA-SERVICE GROUP"/>
    <s v="Ningbo Hanpu Tools Co., Ltd."/>
    <s v="Same"/>
    <n v="906253"/>
    <n v="826"/>
    <s v="309ASY INV-PTS SALES"/>
    <n v="0"/>
    <n v="0"/>
    <n v="1183121"/>
    <s v="宁波汉浦工具有限公司"/>
    <n v="0"/>
    <x v="4"/>
    <x v="1"/>
    <s v="Q1"/>
    <x v="4"/>
    <x v="3"/>
  </r>
  <r>
    <s v="ESHL"/>
    <s v="SHA"/>
    <x v="0"/>
    <d v="2023-05-09T00:00:00"/>
    <x v="0"/>
    <n v="14104420"/>
    <n v="45055"/>
    <s v="YMCT|KHY-M7154-01"/>
    <s v="BIT"/>
    <n v="5"/>
    <n v="5"/>
    <n v="2592.92"/>
    <s v="CNY"/>
    <n v="1.135"/>
    <n v="2592.92"/>
    <n v="2942.9641999999999"/>
    <s v="C66SHA-SERVICE GROUP"/>
    <s v="Ningbo Hanpu Tools Co., Ltd."/>
    <s v="Same"/>
    <n v="906253"/>
    <n v="1405"/>
    <s v="309ASY INV-PTS SALES"/>
    <n v="0"/>
    <n v="0"/>
    <n v="1183121"/>
    <s v="宁波汉浦工具有限公司"/>
    <n v="0"/>
    <x v="4"/>
    <x v="1"/>
    <s v="Q1"/>
    <x v="4"/>
    <x v="3"/>
  </r>
  <r>
    <s v="ESHL"/>
    <s v="SHA"/>
    <x v="0"/>
    <d v="2023-05-09T00:00:00"/>
    <x v="1"/>
    <n v="14104420"/>
    <n v="45055"/>
    <s v="ZMTR|K48-M3856-00X"/>
    <s v="GREASE PACK(NSL)"/>
    <n v="5"/>
    <n v="5"/>
    <n v="2628.32"/>
    <s v="CNY"/>
    <n v="1.135"/>
    <n v="2628.32"/>
    <n v="2983.1432000000004"/>
    <s v="C66SHA-SERVICE GROUP"/>
    <s v="Ningbo Hanpu Tools Co., Ltd."/>
    <s v="Same"/>
    <n v="906253"/>
    <n v="716.71"/>
    <s v="309ASY INV-PTS SALES"/>
    <n v="0"/>
    <n v="0"/>
    <n v="1183121"/>
    <s v="宁波汉浦工具有限公司"/>
    <n v="0"/>
    <x v="4"/>
    <x v="1"/>
    <s v="Q1"/>
    <x v="4"/>
    <x v="3"/>
  </r>
  <r>
    <s v="ESHL"/>
    <s v="SHA"/>
    <x v="0"/>
    <d v="2023-05-12T00:00:00"/>
    <x v="0"/>
    <n v="14104421"/>
    <n v="45058"/>
    <s v="YMCT|KHJ-MC16E-00"/>
    <s v="SPRING P/O LEVER"/>
    <n v="20"/>
    <n v="20"/>
    <n v="336.28"/>
    <s v="CNY"/>
    <n v="1.135"/>
    <n v="336.28"/>
    <n v="381.67779999999999"/>
    <s v="C66SHA-SERVICE GROUP"/>
    <s v="Quansheng Electronics Co., Ltd."/>
    <s v="Same"/>
    <n v="906255"/>
    <n v="176"/>
    <s v="309ASY INV-PTS SALES"/>
    <n v="0"/>
    <n v="0"/>
    <n v="1185111"/>
    <s v="福建泉盛电子有限公司"/>
    <n v="0"/>
    <x v="4"/>
    <x v="1"/>
    <s v="Q1"/>
    <x v="4"/>
    <x v="3"/>
  </r>
  <r>
    <s v="ESHL"/>
    <s v="SHA"/>
    <x v="0"/>
    <d v="2023-05-12T00:00:00"/>
    <x v="0"/>
    <n v="14104421"/>
    <n v="45058"/>
    <s v="YMCT|KLJ-MC145-00"/>
    <s v="LEVER TAPE GUIDE F"/>
    <n v="60"/>
    <n v="60"/>
    <n v="2070.8000000000002"/>
    <s v="CNY"/>
    <n v="1.135"/>
    <n v="2070.8000000000002"/>
    <n v="2350.3580000000002"/>
    <s v="C66SHA-SERVICE GROUP"/>
    <s v="Quansheng Electronics Co., Ltd."/>
    <s v="Same"/>
    <n v="906255"/>
    <n v="1080"/>
    <s v="309ASY INV-PTS SALES"/>
    <n v="0"/>
    <n v="0"/>
    <n v="1185111"/>
    <s v="福建泉盛电子有限公司"/>
    <n v="0"/>
    <x v="4"/>
    <x v="1"/>
    <s v="Q1"/>
    <x v="4"/>
    <x v="3"/>
  </r>
  <r>
    <s v="ESHL"/>
    <s v="SHA"/>
    <x v="0"/>
    <d v="2023-05-12T00:00:00"/>
    <x v="0"/>
    <n v="14104421"/>
    <n v="45058"/>
    <s v="YMCT|KHJ-MC181-00"/>
    <s v="HANDLE"/>
    <n v="20"/>
    <n v="20"/>
    <n v="1469.03"/>
    <s v="CNY"/>
    <n v="1.135"/>
    <n v="1469.03"/>
    <n v="1667.34905"/>
    <s v="C66SHA-SERVICE GROUP"/>
    <s v="Quansheng Electronics Co., Ltd."/>
    <s v="Same"/>
    <n v="906255"/>
    <n v="660"/>
    <s v="309ASY INV-PTS SALES"/>
    <n v="0"/>
    <n v="0"/>
    <n v="1185111"/>
    <s v="福建泉盛电子有限公司"/>
    <n v="0"/>
    <x v="4"/>
    <x v="1"/>
    <s v="Q1"/>
    <x v="4"/>
    <x v="3"/>
  </r>
  <r>
    <s v="ESHL"/>
    <s v="SHA"/>
    <x v="0"/>
    <d v="2023-05-12T00:00:00"/>
    <x v="0"/>
    <n v="14104421"/>
    <n v="45058"/>
    <s v="YMCT|KHJ-MC253-00"/>
    <s v="GEAR IDLE P3"/>
    <n v="30"/>
    <n v="30"/>
    <n v="1566.37"/>
    <s v="CNY"/>
    <n v="1.135"/>
    <n v="1566.37"/>
    <n v="1777.8299499999998"/>
    <s v="C66SHA-SERVICE GROUP"/>
    <s v="Quansheng Electronics Co., Ltd."/>
    <s v="Same"/>
    <n v="906255"/>
    <n v="745.2"/>
    <s v="309ASY INV-PTS SALES"/>
    <n v="0"/>
    <n v="0"/>
    <n v="1185111"/>
    <s v="福建泉盛电子有限公司"/>
    <n v="0"/>
    <x v="4"/>
    <x v="1"/>
    <s v="Q1"/>
    <x v="4"/>
    <x v="3"/>
  </r>
  <r>
    <s v="ESHL"/>
    <s v="SHA"/>
    <x v="0"/>
    <d v="2023-05-12T00:00:00"/>
    <x v="0"/>
    <n v="14104421"/>
    <n v="45058"/>
    <s v="YMCT|KHJ-MC254-00"/>
    <s v="GEAR IDLE P4"/>
    <n v="20"/>
    <n v="20"/>
    <n v="1044.25"/>
    <s v="CNY"/>
    <n v="1.135"/>
    <n v="1044.25"/>
    <n v="1185.2237500000001"/>
    <s v="C66SHA-SERVICE GROUP"/>
    <s v="Quansheng Electronics Co., Ltd."/>
    <s v="Same"/>
    <n v="906255"/>
    <n v="496.8"/>
    <s v="309ASY INV-PTS SALES"/>
    <n v="0"/>
    <n v="0"/>
    <n v="1185111"/>
    <s v="福建泉盛电子有限公司"/>
    <n v="0"/>
    <x v="4"/>
    <x v="1"/>
    <s v="Q1"/>
    <x v="4"/>
    <x v="3"/>
  </r>
  <r>
    <s v="ESHL"/>
    <s v="SHA"/>
    <x v="0"/>
    <d v="2023-05-12T00:00:00"/>
    <x v="0"/>
    <n v="14104421"/>
    <n v="45058"/>
    <s v="YMCT|KHJ-MC187-00"/>
    <s v="SPRING TENSION"/>
    <n v="20"/>
    <n v="20"/>
    <n v="318.58"/>
    <s v="CNY"/>
    <n v="1.135"/>
    <n v="318.58"/>
    <n v="361.5883"/>
    <s v="C66SHA-SERVICE GROUP"/>
    <s v="Quansheng Electronics Co., Ltd."/>
    <s v="Same"/>
    <n v="906255"/>
    <n v="172.8"/>
    <s v="309ASY INV-PTS SALES"/>
    <n v="0"/>
    <n v="0"/>
    <n v="1185111"/>
    <s v="福建泉盛电子有限公司"/>
    <n v="0"/>
    <x v="4"/>
    <x v="1"/>
    <s v="Q1"/>
    <x v="4"/>
    <x v="3"/>
  </r>
  <r>
    <s v="ESHL"/>
    <s v="SHA"/>
    <x v="0"/>
    <d v="2023-05-12T00:00:00"/>
    <x v="0"/>
    <n v="14104421"/>
    <n v="45058"/>
    <s v="YMCT|KHJ-MC244-00"/>
    <s v="LEVER TAPE GUIDE R"/>
    <n v="10"/>
    <n v="10"/>
    <n v="203.54"/>
    <s v="CNY"/>
    <n v="1.135"/>
    <n v="203.54"/>
    <n v="231.0179"/>
    <s v="C66SHA-SERVICE GROUP"/>
    <s v="Quansheng Electronics Co., Ltd."/>
    <s v="Same"/>
    <n v="906255"/>
    <n v="100"/>
    <s v="309ASY INV-PTS SALES"/>
    <n v="0"/>
    <n v="0"/>
    <n v="1185111"/>
    <s v="福建泉盛电子有限公司"/>
    <n v="0"/>
    <x v="4"/>
    <x v="1"/>
    <s v="Q1"/>
    <x v="4"/>
    <x v="3"/>
  </r>
  <r>
    <s v="ESHL"/>
    <s v="SHA"/>
    <x v="3"/>
    <d v="2023-05-17T00:00:00"/>
    <x v="0"/>
    <n v="13100255"/>
    <n v="45063"/>
    <s v="YMCT|REPAIR CHARGE"/>
    <s v="REPAIR CHARGE"/>
    <n v="2"/>
    <n v="2"/>
    <n v="12389.38"/>
    <s v="CNY"/>
    <n v="1.135"/>
    <n v="12389.38"/>
    <n v="14061.9463"/>
    <s v="C66SHA-SERVICE GROUP"/>
    <s v="Luoyang Peony Communication Co.,Ltd"/>
    <s v="Same"/>
    <n v="906256"/>
    <n v="0"/>
    <s v="309ASY INV-CONTRACT"/>
    <n v="0"/>
    <n v="0"/>
    <n v="0"/>
    <s v="洛阳牡丹通讯股份有限公司"/>
    <n v="0"/>
    <x v="4"/>
    <x v="1"/>
    <s v="Q1"/>
    <x v="4"/>
    <x v="3"/>
  </r>
  <r>
    <s v="ESHL"/>
    <s v="SHA"/>
    <x v="3"/>
    <d v="2023-05-17T00:00:00"/>
    <x v="0"/>
    <n v="13100256"/>
    <n v="45063"/>
    <s v="YMCT|REPAIR CHARGE"/>
    <s v="REPAIR CHARGE"/>
    <n v="1"/>
    <n v="1"/>
    <n v="31671.68"/>
    <s v="CNY"/>
    <n v="1.135"/>
    <n v="31671.68"/>
    <n v="35947.356800000001"/>
    <s v="C66SHA-SERVICE GROUP"/>
    <s v="Zhejiang Jinlong Electrical Machinery Stock Co.,LT"/>
    <s v="Same"/>
    <n v="906261"/>
    <n v="0"/>
    <s v="309ASY INV-CONTRACT"/>
    <n v="0"/>
    <n v="0"/>
    <n v="0"/>
    <s v="浙江金龙电机股份有限公司"/>
    <n v="0"/>
    <x v="4"/>
    <x v="1"/>
    <s v="Q1"/>
    <x v="4"/>
    <x v="3"/>
  </r>
  <r>
    <s v="ESHL"/>
    <s v="SHA"/>
    <x v="0"/>
    <d v="2023-05-17T00:00:00"/>
    <x v="0"/>
    <n v="14104422"/>
    <n v="45063"/>
    <s v="YMCT|KLW-M711S-A1"/>
    <s v="SHAFT 1,SPARE"/>
    <n v="1"/>
    <n v="1"/>
    <n v="4415.04"/>
    <s v="CNY"/>
    <n v="1.135"/>
    <n v="4415.04"/>
    <n v="5011.0703999999996"/>
    <s v="C66SHA-SERVICE GROUP"/>
    <s v="Ningbo Yueli Intelligent Technology Co.,Ltd."/>
    <s v="Same"/>
    <n v="906257"/>
    <n v="2893"/>
    <s v="309ASY INV-PTS SALES"/>
    <n v="0"/>
    <n v="0"/>
    <n v="1189125"/>
    <s v="宁波月立智能科技有限公司"/>
    <n v="0"/>
    <x v="4"/>
    <x v="1"/>
    <s v="Q1"/>
    <x v="4"/>
    <x v="3"/>
  </r>
  <r>
    <s v="ESHL"/>
    <s v="SHA"/>
    <x v="0"/>
    <d v="2023-05-17T00:00:00"/>
    <x v="0"/>
    <n v="14104423"/>
    <n v="45063"/>
    <s v="YMCT|KLV-M3730-00"/>
    <s v="INVERTER"/>
    <n v="1"/>
    <n v="1"/>
    <n v="4408.8500000000004"/>
    <s v="CNY"/>
    <n v="1.135"/>
    <n v="4408.8500000000004"/>
    <n v="5004.04475"/>
    <s v="C66SHA-SERVICE GROUP"/>
    <s v="Zhejiang Jinlong Electrical Machinery Stock Co.,LT"/>
    <s v="Same"/>
    <n v="906258"/>
    <n v="2421"/>
    <s v="309ASY INV-PTS SALES"/>
    <n v="0"/>
    <n v="0"/>
    <n v="1189126"/>
    <s v="浙江金龙电机股份有限公司"/>
    <n v="0"/>
    <x v="4"/>
    <x v="1"/>
    <s v="Q1"/>
    <x v="4"/>
    <x v="3"/>
  </r>
  <r>
    <s v="ESHL"/>
    <s v="SHA"/>
    <x v="2"/>
    <d v="2023-05-17T00:00:00"/>
    <x v="0"/>
    <n v="14104424"/>
    <n v="45063"/>
    <s v="YMCT|KHJ-MC500-00"/>
    <s v="SS TAPE FEEDER 32mm"/>
    <n v="3"/>
    <n v="3"/>
    <n v="16279.65"/>
    <s v="CNY"/>
    <n v="1.135"/>
    <n v="16279.65"/>
    <n v="18477.402750000001"/>
    <s v="C66SHA-SERVICE GROUP"/>
    <s v="Shanghai Keter New Materials Co., Ltd."/>
    <s v="Same"/>
    <n v="906259"/>
    <n v="13041"/>
    <s v="309ASY INV-PTS SALES"/>
    <n v="0"/>
    <n v="0"/>
    <n v="1189128"/>
    <s v="上海科特新材料股份有限公司"/>
    <n v="0"/>
    <x v="4"/>
    <x v="1"/>
    <s v="Q1"/>
    <x v="4"/>
    <x v="3"/>
  </r>
  <r>
    <s v="ESHL"/>
    <s v="SHA"/>
    <x v="0"/>
    <d v="2023-05-17T00:00:00"/>
    <x v="0"/>
    <n v="14104425"/>
    <n v="45063"/>
    <s v="YMCT|KMG-M7A16-00"/>
    <s v="COVER PRIZM"/>
    <n v="1"/>
    <n v="1"/>
    <n v="46.02"/>
    <s v="CNY"/>
    <n v="1.135"/>
    <n v="46.02"/>
    <n v="52.232700000000001"/>
    <s v="C66SHA-SERVICE GROUP"/>
    <s v="Jiangsu Leitong Intelligent Manufacturing Co.,Ltd."/>
    <s v="Same"/>
    <n v="906260"/>
    <n v="25.5"/>
    <s v="309ASY INV-PTS SALES"/>
    <n v="0"/>
    <n v="0"/>
    <n v="1189132"/>
    <s v="江苏镭通智能制造有限公司"/>
    <n v="0"/>
    <x v="4"/>
    <x v="1"/>
    <s v="Q1"/>
    <x v="4"/>
    <x v="3"/>
  </r>
  <r>
    <s v="ESHL"/>
    <s v="SHA"/>
    <x v="0"/>
    <d v="2023-05-17T00:00:00"/>
    <x v="1"/>
    <n v="14104425"/>
    <n v="45063"/>
    <s v="ZMTR|PARTS"/>
    <s v="SMT DOMESTIC PARTS"/>
    <n v="1"/>
    <n v="1"/>
    <n v="663.72"/>
    <s v="CNY"/>
    <n v="1.135"/>
    <n v="663.72"/>
    <n v="753.32220000000007"/>
    <s v="C66SHA-SERVICE GROUP"/>
    <s v="Jiangsu Leitong Intelligent Manufacturing Co.,Ltd."/>
    <s v="Same"/>
    <n v="906260"/>
    <n v="353.98"/>
    <s v="309ASY INV-PTS SALES"/>
    <n v="0"/>
    <n v="0"/>
    <n v="1189132"/>
    <s v="江苏镭通智能制造有限公司"/>
    <n v="0"/>
    <x v="4"/>
    <x v="1"/>
    <s v="Q1"/>
    <x v="4"/>
    <x v="3"/>
  </r>
  <r>
    <s v="ESHL"/>
    <s v="SHA"/>
    <x v="0"/>
    <d v="2023-05-17T00:00:00"/>
    <x v="0"/>
    <n v="14104425"/>
    <n v="45063"/>
    <s v="YMCT|KMG-M7A13-00"/>
    <s v="DIFFUSER MAIN"/>
    <n v="1"/>
    <n v="1"/>
    <n v="492.04"/>
    <s v="CNY"/>
    <n v="1.135"/>
    <n v="492.04"/>
    <n v="558.46540000000005"/>
    <s v="C66SHA-SERVICE GROUP"/>
    <s v="Jiangsu Leitong Intelligent Manufacturing Co.,Ltd."/>
    <s v="Same"/>
    <n v="906260"/>
    <n v="272"/>
    <s v="309ASY INV-PTS SALES"/>
    <n v="0"/>
    <n v="0"/>
    <n v="1189132"/>
    <s v="江苏镭通智能制造有限公司"/>
    <n v="0"/>
    <x v="4"/>
    <x v="1"/>
    <s v="Q1"/>
    <x v="4"/>
    <x v="3"/>
  </r>
  <r>
    <s v="ESHL"/>
    <s v="SHA"/>
    <x v="0"/>
    <d v="2023-05-17T00:00:00"/>
    <x v="1"/>
    <n v="14104426"/>
    <n v="45063"/>
    <s v="ZMTR|K48-M3856-00X"/>
    <s v="GREASE PACK(NSL)"/>
    <n v="2"/>
    <n v="2"/>
    <n v="0"/>
    <s v="CNY"/>
    <n v="1.135"/>
    <n v="0"/>
    <n v="0"/>
    <s v="C66SHA-SERVICE GROUP"/>
    <s v="Zhejiang Jinlong Electrical Machinery Stock Co.,LT"/>
    <s v="Same"/>
    <n v="906262"/>
    <n v="286.68"/>
    <s v="309ASY INV-PTS SALES"/>
    <n v="0"/>
    <n v="0"/>
    <n v="1189136"/>
    <s v="浙江金龙电机股份有限公司"/>
    <n v="0"/>
    <x v="4"/>
    <x v="1"/>
    <s v="Q1"/>
    <x v="4"/>
    <x v="3"/>
  </r>
  <r>
    <s v="ESHL"/>
    <s v="SHA"/>
    <x v="0"/>
    <d v="2023-05-17T00:00:00"/>
    <x v="0"/>
    <n v="14104426"/>
    <n v="45063"/>
    <s v="YMCT|K46-M8527-C0"/>
    <s v="FILTER(VACUUM PUMP)"/>
    <n v="15"/>
    <n v="15"/>
    <n v="0"/>
    <s v="CNY"/>
    <n v="1.135"/>
    <n v="0"/>
    <n v="0"/>
    <s v="C66SHA-SERVICE GROUP"/>
    <s v="Zhejiang Jinlong Electrical Machinery Stock Co.,LT"/>
    <s v="Same"/>
    <n v="906262"/>
    <n v="441"/>
    <s v="309ASY INV-PTS SALES"/>
    <n v="0"/>
    <n v="0"/>
    <n v="1189136"/>
    <s v="浙江金龙电机股份有限公司"/>
    <n v="0"/>
    <x v="4"/>
    <x v="1"/>
    <s v="Q1"/>
    <x v="4"/>
    <x v="3"/>
  </r>
  <r>
    <s v="ESHL"/>
    <s v="SHA"/>
    <x v="0"/>
    <d v="2023-05-17T00:00:00"/>
    <x v="0"/>
    <n v="14104426"/>
    <n v="45063"/>
    <s v="YMCT|KHY-M7154-01"/>
    <s v="BIT"/>
    <n v="15"/>
    <n v="15"/>
    <n v="0"/>
    <s v="CNY"/>
    <n v="1.135"/>
    <n v="0"/>
    <n v="0"/>
    <s v="C66SHA-SERVICE GROUP"/>
    <s v="Zhejiang Jinlong Electrical Machinery Stock Co.,LT"/>
    <s v="Same"/>
    <n v="906262"/>
    <n v="4260"/>
    <s v="309ASY INV-PTS SALES"/>
    <n v="0"/>
    <n v="0"/>
    <n v="1189136"/>
    <s v="浙江金龙电机股份有限公司"/>
    <n v="0"/>
    <x v="4"/>
    <x v="1"/>
    <s v="Q1"/>
    <x v="4"/>
    <x v="3"/>
  </r>
  <r>
    <s v="ESHL"/>
    <s v="SHA"/>
    <x v="0"/>
    <d v="2023-05-17T00:00:00"/>
    <x v="0"/>
    <n v="14104426"/>
    <n v="45063"/>
    <s v="YMCT|KHY-M7155-00"/>
    <s v="FILTER CAP"/>
    <n v="5"/>
    <n v="5"/>
    <n v="0"/>
    <s v="CNY"/>
    <n v="1.135"/>
    <n v="0"/>
    <n v="0"/>
    <s v="C66SHA-SERVICE GROUP"/>
    <s v="Zhejiang Jinlong Electrical Machinery Stock Co.,LT"/>
    <s v="Same"/>
    <n v="906262"/>
    <n v="632.5"/>
    <s v="309ASY INV-PTS SALES"/>
    <n v="0"/>
    <n v="0"/>
    <n v="1189136"/>
    <s v="浙江金龙电机股份有限公司"/>
    <n v="0"/>
    <x v="4"/>
    <x v="1"/>
    <s v="Q1"/>
    <x v="4"/>
    <x v="3"/>
  </r>
  <r>
    <s v="ESHL"/>
    <s v="SHA"/>
    <x v="0"/>
    <d v="2023-05-17T00:00:00"/>
    <x v="0"/>
    <n v="14104426"/>
    <n v="45063"/>
    <s v="YMCT|90990-17J010"/>
    <s v="O-RING"/>
    <n v="30"/>
    <n v="30"/>
    <n v="0"/>
    <s v="CNY"/>
    <n v="1.135"/>
    <n v="0"/>
    <n v="0"/>
    <s v="C66SHA-SERVICE GROUP"/>
    <s v="Zhejiang Jinlong Electrical Machinery Stock Co.,LT"/>
    <s v="Same"/>
    <n v="906262"/>
    <n v="165"/>
    <s v="309ASY INV-PTS SALES"/>
    <n v="0"/>
    <n v="0"/>
    <n v="1189136"/>
    <s v="浙江金龙电机股份有限公司"/>
    <n v="0"/>
    <x v="4"/>
    <x v="1"/>
    <s v="Q1"/>
    <x v="4"/>
    <x v="3"/>
  </r>
  <r>
    <s v="ESHL"/>
    <s v="SHA"/>
    <x v="0"/>
    <d v="2023-05-17T00:00:00"/>
    <x v="0"/>
    <n v="14104426"/>
    <n v="45063"/>
    <s v="YMCT|KG7-M7137-A0"/>
    <s v="LEAF SPRING"/>
    <n v="30"/>
    <n v="30"/>
    <n v="0"/>
    <s v="CNY"/>
    <n v="1.135"/>
    <n v="0"/>
    <n v="0"/>
    <s v="C66SHA-SERVICE GROUP"/>
    <s v="Zhejiang Jinlong Electrical Machinery Stock Co.,LT"/>
    <s v="Same"/>
    <n v="906262"/>
    <n v="777.6"/>
    <s v="309ASY INV-PTS SALES"/>
    <n v="0"/>
    <n v="0"/>
    <n v="1189136"/>
    <s v="浙江金龙电机股份有限公司"/>
    <n v="0"/>
    <x v="4"/>
    <x v="1"/>
    <s v="Q1"/>
    <x v="4"/>
    <x v="3"/>
  </r>
  <r>
    <s v="ESHL"/>
    <s v="SHA"/>
    <x v="0"/>
    <d v="2023-05-17T00:00:00"/>
    <x v="0"/>
    <n v="14104426"/>
    <n v="45063"/>
    <s v="YMCT|KGY-M3710-40"/>
    <s v="INL. FILTER ELEMENT"/>
    <n v="1"/>
    <n v="1"/>
    <n v="0"/>
    <s v="CNY"/>
    <n v="1.135"/>
    <n v="0"/>
    <n v="0"/>
    <s v="C66SHA-SERVICE GROUP"/>
    <s v="Zhejiang Jinlong Electrical Machinery Stock Co.,LT"/>
    <s v="Same"/>
    <n v="906262"/>
    <n v="1493.1"/>
    <s v="309ASY INV-PTS SALES"/>
    <n v="0"/>
    <n v="0"/>
    <n v="1189136"/>
    <s v="浙江金龙电机股份有限公司"/>
    <n v="0"/>
    <x v="4"/>
    <x v="1"/>
    <s v="Q1"/>
    <x v="4"/>
    <x v="3"/>
  </r>
  <r>
    <s v="ESHL"/>
    <s v="CTU"/>
    <x v="3"/>
    <d v="2023-05-18T00:00:00"/>
    <x v="0"/>
    <n v="13100257"/>
    <n v="45064"/>
    <s v="YMCT|REPAIR CHARGE"/>
    <s v="REPAIR CHARGE"/>
    <n v="1"/>
    <n v="1"/>
    <n v="33628.32"/>
    <s v="CNY"/>
    <n v="1.135"/>
    <n v="33628.32"/>
    <n v="38168.143199999999"/>
    <s v="C66CTU-SERVICE GROUP"/>
    <s v="Chongqing Mitian Communication Equipment Manufactu"/>
    <s v="Same"/>
    <n v="906265"/>
    <n v="0"/>
    <s v="309ASY INV-CONTRACT"/>
    <n v="0"/>
    <n v="0"/>
    <n v="0"/>
    <s v="重庆幂天通讯设备制造有限责任公司"/>
    <n v="0"/>
    <x v="4"/>
    <x v="1"/>
    <s v="Q1"/>
    <x v="4"/>
    <x v="2"/>
  </r>
  <r>
    <s v="ESHL"/>
    <s v="SHA"/>
    <x v="0"/>
    <d v="2023-05-18T00:00:00"/>
    <x v="0"/>
    <n v="14104427"/>
    <n v="45064"/>
    <s v="YMCT|KLW-M711S-A1"/>
    <s v="SHAFT 1,SPARE"/>
    <n v="1"/>
    <n v="1"/>
    <n v="0"/>
    <s v="CNY"/>
    <n v="1.135"/>
    <n v="0"/>
    <n v="0"/>
    <s v="C66SHA-SERVICE GROUP"/>
    <s v="Shanghai Duoyue Electronic Technology Co., Ltd."/>
    <s v="Same"/>
    <n v="906263"/>
    <n v="1615.64"/>
    <s v="309ASY INV-PTS SALES"/>
    <n v="0"/>
    <n v="0"/>
    <n v="1190108"/>
    <s v="上海多越电子科技有限公司"/>
    <n v="0"/>
    <x v="4"/>
    <x v="1"/>
    <s v="Q1"/>
    <x v="4"/>
    <x v="3"/>
  </r>
  <r>
    <s v="ESHL"/>
    <s v="SHA"/>
    <x v="0"/>
    <d v="2023-05-18T00:00:00"/>
    <x v="1"/>
    <n v="14104428"/>
    <n v="45064"/>
    <s v="ZMTR|PARTS"/>
    <s v="SMT DOMESTIC PARTS"/>
    <n v="2"/>
    <n v="2"/>
    <n v="1327.43"/>
    <s v="CNY"/>
    <n v="1.135"/>
    <n v="1327.43"/>
    <n v="1506.6330500000001"/>
    <s v="C66SHA-SERVICE GROUP"/>
    <s v="Huangshan Changwei Hardware Manufacturing Co., Ltd"/>
    <s v="Same"/>
    <n v="906264"/>
    <n v="530.97"/>
    <s v="309ASY INV-PTS SALES"/>
    <n v="0"/>
    <n v="0"/>
    <n v="1190110"/>
    <s v="黄山市昌维电气科技有限公司"/>
    <n v="0"/>
    <x v="4"/>
    <x v="1"/>
    <s v="Q1"/>
    <x v="4"/>
    <x v="3"/>
  </r>
  <r>
    <s v="ESHL"/>
    <s v="SHA"/>
    <x v="0"/>
    <d v="2023-05-18T00:00:00"/>
    <x v="1"/>
    <n v="14104428"/>
    <n v="45064"/>
    <s v="ZMTR|PARTS"/>
    <s v="SMT DOMESTIC PARTS"/>
    <n v="2"/>
    <n v="2"/>
    <n v="1327.43"/>
    <s v="CNY"/>
    <n v="1.135"/>
    <n v="1327.43"/>
    <n v="1506.6330500000001"/>
    <s v="C66SHA-SERVICE GROUP"/>
    <s v="Huangshan Changwei Hardware Manufacturing Co., Ltd"/>
    <s v="Same"/>
    <n v="906264"/>
    <n v="530.97"/>
    <s v="309ASY INV-PTS SALES"/>
    <n v="0"/>
    <n v="0"/>
    <n v="1190110"/>
    <s v="黄山市昌维电气科技有限公司"/>
    <n v="0"/>
    <x v="4"/>
    <x v="1"/>
    <s v="Q1"/>
    <x v="4"/>
    <x v="3"/>
  </r>
  <r>
    <s v="ESHL"/>
    <s v="BJS"/>
    <x v="1"/>
    <d v="2023-05-22T00:00:00"/>
    <x v="0"/>
    <n v="12101239"/>
    <n v="45068"/>
    <s v="YMCT|REPAIR CHARGE"/>
    <s v="REPAIR CHARGE"/>
    <n v="1"/>
    <n v="1"/>
    <n v="2200"/>
    <s v="CNY"/>
    <n v="1.135"/>
    <n v="2200"/>
    <n v="2497"/>
    <s v="C66BJS-SMT SERVICE"/>
    <s v="Beijing HJX Electronics Technology Co., Ltd"/>
    <s v="Same"/>
    <n v="906267"/>
    <n v="0"/>
    <s v="309ASY INV-NON-CON"/>
    <n v="0"/>
    <s v="SVO-SMT-BJS-021911"/>
    <n v="0"/>
    <s v="北京华聚贤电子科技有限公司"/>
    <n v="0"/>
    <x v="4"/>
    <x v="1"/>
    <s v="Q1"/>
    <x v="4"/>
    <x v="1"/>
  </r>
  <r>
    <s v="ESHL"/>
    <s v="BJS"/>
    <x v="3"/>
    <d v="2023-05-22T00:00:00"/>
    <x v="0"/>
    <n v="13100258"/>
    <n v="45068"/>
    <s v="YMCT|REPAIR CHARGE"/>
    <s v="REPAIR CHARGE"/>
    <n v="1"/>
    <n v="1"/>
    <n v="7200"/>
    <s v="CNY"/>
    <n v="1.135"/>
    <n v="7200"/>
    <n v="8172"/>
    <s v="C66BJS-SMT SERVICE"/>
    <s v="Beijing Longtenglantian Technology Co., Ltd."/>
    <s v="Same"/>
    <n v="906268"/>
    <n v="0"/>
    <s v="309ASY INV-CONTRACT"/>
    <n v="0"/>
    <s v="C66-BJS-FY24-LonTen"/>
    <n v="0"/>
    <s v="北京龙腾蓝天科技有限公司"/>
    <n v="0"/>
    <x v="4"/>
    <x v="1"/>
    <s v="Q1"/>
    <x v="4"/>
    <x v="1"/>
  </r>
  <r>
    <s v="ESHL"/>
    <s v="BJS"/>
    <x v="1"/>
    <d v="2023-05-23T00:00:00"/>
    <x v="2"/>
    <n v="12101240"/>
    <n v="45069"/>
    <s v="HELI|REPAIR CHARGE"/>
    <s v="REPAIR CHARGE"/>
    <n v="1"/>
    <n v="1"/>
    <n v="1100"/>
    <s v="CNY"/>
    <n v="1.135"/>
    <n v="1100"/>
    <n v="1248.5"/>
    <s v="C66BJS-SMT SERVICE"/>
    <s v="Beijing Shenqi Technology Co., Ltd"/>
    <s v="Same"/>
    <n v="906266"/>
    <n v="0"/>
    <s v="309ASY INV-NON-CON"/>
    <n v="0"/>
    <s v="SVO-SMT-BJS-021859"/>
    <n v="0"/>
    <s v="北京珅琦科技有限公司"/>
    <n v="0"/>
    <x v="4"/>
    <x v="1"/>
    <s v="Q1"/>
    <x v="4"/>
    <x v="1"/>
  </r>
  <r>
    <s v="ESHL"/>
    <s v="SHA"/>
    <x v="1"/>
    <d v="2023-05-25T00:00:00"/>
    <x v="0"/>
    <n v="12101241"/>
    <n v="45071"/>
    <s v="YMCT|REPAIR CHARGE"/>
    <s v="REPAIR CHARGE"/>
    <n v="1"/>
    <n v="1"/>
    <n v="7970.8"/>
    <s v="CNY"/>
    <n v="1.135"/>
    <n v="7970.8"/>
    <n v="9046.8580000000002"/>
    <s v="C66SHA-SERVICE GROUP"/>
    <s v="Quanzhou TYT Electronics Co.,Ltd"/>
    <s v="Same"/>
    <n v="906269"/>
    <n v="0"/>
    <s v="309ASY INV-NON-CON"/>
    <n v="0"/>
    <n v="0"/>
    <n v="0"/>
    <s v="泉州市南安特易通电子有限公司"/>
    <n v="0"/>
    <x v="4"/>
    <x v="1"/>
    <s v="Q1"/>
    <x v="4"/>
    <x v="3"/>
  </r>
  <r>
    <s v="ESHL"/>
    <s v="SHA"/>
    <x v="0"/>
    <d v="2023-05-25T00:00:00"/>
    <x v="0"/>
    <n v="14104429"/>
    <n v="45071"/>
    <s v="YMCT|KYB-M5806-04"/>
    <s v="STEPPER DRV BRD ASSY"/>
    <n v="1"/>
    <n v="1"/>
    <n v="2566.37"/>
    <s v="CNY"/>
    <n v="1.135"/>
    <n v="2566.37"/>
    <n v="2912.8299499999998"/>
    <s v="C66SHA-SERVICE GROUP"/>
    <s v="Shanghai Edge Light Industry Co.,Ltd"/>
    <s v="Same"/>
    <n v="906270"/>
    <n v="1604"/>
    <s v="309ASY INV-PTS SALES"/>
    <n v="0"/>
    <n v="0"/>
    <n v="1195157"/>
    <s v="上海边光实业有限公司"/>
    <n v="0"/>
    <x v="4"/>
    <x v="1"/>
    <s v="Q1"/>
    <x v="4"/>
    <x v="3"/>
  </r>
  <r>
    <s v="ESHL"/>
    <s v="SZX"/>
    <x v="1"/>
    <d v="2023-05-29T00:00:00"/>
    <x v="0"/>
    <n v="12101242"/>
    <n v="45075"/>
    <s v="YMCT|REPAIR CHARGE"/>
    <s v="REPAIR CHARGE"/>
    <n v="3"/>
    <n v="3"/>
    <n v="6504.42"/>
    <s v="CNY"/>
    <n v="1.135"/>
    <n v="6504.42"/>
    <n v="7382.5167000000001"/>
    <s v="C66SZX-SMT SERVICE"/>
    <s v="JIANGXI LONGTECH SMART CONTROL CO., LTD"/>
    <s v="Same"/>
    <n v="906272"/>
    <n v="0"/>
    <s v="309ASY INV-NON-CON"/>
    <n v="0"/>
    <s v="3511-202304120001"/>
    <n v="0"/>
    <s v="江西朗特智能控制有限公司"/>
    <n v="0"/>
    <x v="4"/>
    <x v="1"/>
    <s v="Q1"/>
    <x v="4"/>
    <x v="0"/>
  </r>
  <r>
    <s v="ESHL"/>
    <s v="SHA"/>
    <x v="2"/>
    <d v="2023-06-05T00:00:00"/>
    <x v="0"/>
    <n v="14104430"/>
    <n v="45082"/>
    <s v="YMCT|KHJ-MC100-00"/>
    <s v="SS TAPE FEEDER 8mm"/>
    <n v="82"/>
    <n v="82"/>
    <n v="194187.61"/>
    <s v="CNY"/>
    <n v="1.105"/>
    <n v="194187.61"/>
    <n v="214577.30904999998"/>
    <s v="C66SHA-SERVICE GROUP"/>
    <s v="Tiecheng Information Technology (Taizhou) Co., LTD"/>
    <s v="Same"/>
    <n v="906273"/>
    <n v="175644"/>
    <s v="309ASY INV-PTS SALES"/>
    <n v="0"/>
    <n v="0"/>
    <n v="1201167"/>
    <s v="铁城信息科技（台州）有限公司"/>
    <n v="0"/>
    <x v="4"/>
    <x v="2"/>
    <s v="Q1"/>
    <x v="4"/>
    <x v="3"/>
  </r>
  <r>
    <s v="ESHL"/>
    <s v="SHA"/>
    <x v="2"/>
    <d v="2023-06-05T00:00:00"/>
    <x v="0"/>
    <n v="14104430"/>
    <n v="45082"/>
    <s v="YMCT|KHJ-MC200-00"/>
    <s v="SS TAPE FEEDER 12/16mm"/>
    <n v="10"/>
    <n v="10"/>
    <n v="33035.4"/>
    <s v="CNY"/>
    <n v="1.105"/>
    <n v="33035.4"/>
    <n v="36504.116999999998"/>
    <s v="C66SHA-SERVICE GROUP"/>
    <s v="Tiecheng Information Technology (Taizhou) Co., LTD"/>
    <s v="Same"/>
    <n v="906273"/>
    <n v="29610"/>
    <s v="309ASY INV-PTS SALES"/>
    <n v="0"/>
    <n v="0"/>
    <n v="1201167"/>
    <s v="铁城信息科技（台州）有限公司"/>
    <n v="0"/>
    <x v="4"/>
    <x v="2"/>
    <s v="Q1"/>
    <x v="4"/>
    <x v="3"/>
  </r>
  <r>
    <s v="ESHL"/>
    <s v="SHA"/>
    <x v="2"/>
    <d v="2023-06-05T00:00:00"/>
    <x v="0"/>
    <n v="14104430"/>
    <n v="45082"/>
    <s v="YMCT|KHJ-MC400-00"/>
    <s v="SS TAPE FEEDER 24mm"/>
    <n v="5"/>
    <n v="5"/>
    <n v="19761.060000000001"/>
    <s v="CNY"/>
    <n v="1.105"/>
    <n v="19761.060000000001"/>
    <n v="21835.971300000001"/>
    <s v="C66SHA-SERVICE GROUP"/>
    <s v="Tiecheng Information Technology (Taizhou) Co., LTD"/>
    <s v="Same"/>
    <n v="906273"/>
    <n v="16537.5"/>
    <s v="309ASY INV-PTS SALES"/>
    <n v="0"/>
    <n v="0"/>
    <n v="1201167"/>
    <s v="铁城信息科技（台州）有限公司"/>
    <n v="0"/>
    <x v="4"/>
    <x v="2"/>
    <s v="Q1"/>
    <x v="4"/>
    <x v="3"/>
  </r>
  <r>
    <s v="ESHL"/>
    <s v="XIY"/>
    <x v="1"/>
    <d v="2023-06-07T00:00:00"/>
    <x v="0"/>
    <n v="12101243"/>
    <n v="45084"/>
    <s v="YMCT|REPAIR CHARGE"/>
    <s v="REPAIR CHARGE"/>
    <n v="1"/>
    <n v="1"/>
    <n v="10932.74"/>
    <s v="CNY"/>
    <n v="1.105"/>
    <n v="10932.74"/>
    <n v="12080.6777"/>
    <s v="C66XIY-SERVICE GROUP"/>
    <s v="Huanic Corporation"/>
    <s v="Same"/>
    <n v="906274"/>
    <n v="0"/>
    <s v="309ASY INV-NON-CON"/>
    <n v="0"/>
    <n v="0"/>
    <n v="0"/>
    <s v="西安华科光电有限公司"/>
    <n v="0"/>
    <x v="4"/>
    <x v="2"/>
    <s v="Q1"/>
    <x v="4"/>
    <x v="2"/>
  </r>
  <r>
    <s v="ESHL"/>
    <s v="SHA"/>
    <x v="0"/>
    <d v="2023-06-07T00:00:00"/>
    <x v="0"/>
    <n v="14104431"/>
    <n v="45084"/>
    <s v="YMCT|90990-25J026"/>
    <s v="BEARING"/>
    <n v="10"/>
    <n v="10"/>
    <n v="1203.54"/>
    <s v="CNY"/>
    <n v="1.105"/>
    <n v="1203.54"/>
    <n v="1329.9116999999999"/>
    <s v="C66SHA-SERVICE GROUP"/>
    <s v="Wuhu Yabosion Electronic Technology Co., Ltd."/>
    <s v="Same"/>
    <n v="906275"/>
    <n v="637.20000000000005"/>
    <s v="309ASY INV-PTS SALES"/>
    <n v="0"/>
    <n v="0"/>
    <n v="1203115"/>
    <s v="芜湖雅葆轩电子科技股份有限公司"/>
    <n v="0"/>
    <x v="4"/>
    <x v="2"/>
    <s v="Q1"/>
    <x v="4"/>
    <x v="3"/>
  </r>
  <r>
    <s v="ESHL"/>
    <s v="XIY"/>
    <x v="0"/>
    <d v="2023-06-12T00:00:00"/>
    <x v="0"/>
    <n v="10100091"/>
    <n v="45089"/>
    <s v="YMCT|REPAIR CHARGE"/>
    <s v="REPAIR CHARGE"/>
    <n v="2"/>
    <n v="2"/>
    <n v="8534.51"/>
    <s v="CNY"/>
    <n v="1.105"/>
    <n v="8534.51"/>
    <n v="9430.6335500000005"/>
    <s v="C66XIY-SERVICE GROUP"/>
    <s v="Ningxia LGG Instrument Co., Ltd."/>
    <s v="Same"/>
    <n v="301629"/>
    <n v="0"/>
    <s v="309ASY INV-STOCK"/>
    <n v="0"/>
    <n v="0"/>
    <n v="0"/>
    <s v="宁夏隆基宁光仪表股份有限公司"/>
    <n v="0"/>
    <x v="4"/>
    <x v="2"/>
    <s v="Q1"/>
    <x v="4"/>
    <x v="2"/>
  </r>
  <r>
    <s v="ESHL"/>
    <s v="XIY"/>
    <x v="1"/>
    <d v="2023-06-12T00:00:00"/>
    <x v="0"/>
    <n v="12101244"/>
    <n v="45089"/>
    <s v="YMCT|REPAIR CHARGE"/>
    <s v="REPAIR CHARGE"/>
    <n v="1"/>
    <n v="1"/>
    <n v="2654.87"/>
    <s v="CNY"/>
    <n v="1.105"/>
    <n v="2654.87"/>
    <n v="2933.6313499999997"/>
    <s v="C66XIY-SERVICE GROUP"/>
    <s v="Ningxia LGG Instrument Co., Ltd."/>
    <s v="Same"/>
    <n v="906276"/>
    <n v="0"/>
    <s v="309ASY INV-NON-CON"/>
    <n v="0"/>
    <n v="0"/>
    <n v="0"/>
    <s v="宁夏隆基宁光仪表股份有限公司"/>
    <n v="0"/>
    <x v="4"/>
    <x v="2"/>
    <s v="Q1"/>
    <x v="4"/>
    <x v="2"/>
  </r>
  <r>
    <s v="ESHL"/>
    <s v="SHA"/>
    <x v="1"/>
    <d v="2023-06-13T00:00:00"/>
    <x v="0"/>
    <n v="12101245"/>
    <n v="45090"/>
    <s v="YMCT|REPAIR CHARGE"/>
    <s v="REPAIR CHARGE"/>
    <n v="6"/>
    <n v="6"/>
    <n v="4107.96"/>
    <s v="CNY"/>
    <n v="1.105"/>
    <n v="4107.96"/>
    <n v="4539.2957999999999"/>
    <s v="C66SHA-SERVICE GROUP"/>
    <s v="Amphenol Airwave (HaiYan) Communication Electronic"/>
    <s v="Same"/>
    <n v="906278"/>
    <n v="0"/>
    <s v="309ASY INV-NON-CON"/>
    <n v="0"/>
    <n v="0"/>
    <n v="0"/>
    <s v="安费诺永亿(海盐)通讯电子有限公司"/>
    <n v="0"/>
    <x v="4"/>
    <x v="2"/>
    <s v="Q1"/>
    <x v="4"/>
    <x v="3"/>
  </r>
  <r>
    <s v="ESHL"/>
    <s v="BJS"/>
    <x v="3"/>
    <d v="2023-06-13T00:00:00"/>
    <x v="0"/>
    <n v="13100259"/>
    <n v="45090"/>
    <s v="YMCT|REPAIR CHARGE"/>
    <s v="REPAIR CHARGE"/>
    <n v="1"/>
    <n v="1"/>
    <n v="6000"/>
    <s v="CNY"/>
    <n v="1.105"/>
    <n v="6000"/>
    <n v="6630"/>
    <s v="C66BJS-SMT SERVICE"/>
    <s v="Qingdao Kerongda Electronic Co., Ltd."/>
    <s v="Same"/>
    <n v="906271"/>
    <n v="0"/>
    <s v="309ASY INV-CONTRACT"/>
    <n v="0"/>
    <s v="C66-BJS-FY24-kerongda"/>
    <n v="0"/>
    <s v="青岛科荣达电器科技有限公司"/>
    <n v="0"/>
    <x v="4"/>
    <x v="2"/>
    <s v="Q1"/>
    <x v="4"/>
    <x v="1"/>
  </r>
  <r>
    <s v="ESHL"/>
    <s v="SHA"/>
    <x v="0"/>
    <d v="2023-06-13T00:00:00"/>
    <x v="0"/>
    <n v="14104432"/>
    <n v="45090"/>
    <s v="YMCT|KMB-M7943-01"/>
    <s v="HOLDER PRISM 2 ASSY."/>
    <n v="1"/>
    <n v="1"/>
    <n v="4587.6099999999997"/>
    <s v="CNY"/>
    <n v="1.105"/>
    <n v="4587.6099999999997"/>
    <n v="5069.3090499999998"/>
    <s v="C66SHA-SERVICE GROUP"/>
    <s v="Nanjing Feiteng Electronic Technology Co., Ltd."/>
    <s v="Same"/>
    <n v="906277"/>
    <n v="2118"/>
    <s v="309ASY INV-PTS SALES"/>
    <n v="0"/>
    <n v="0"/>
    <n v="1207150"/>
    <s v="南京飞腾电子科技有限公司"/>
    <n v="0"/>
    <x v="4"/>
    <x v="2"/>
    <s v="Q1"/>
    <x v="4"/>
    <x v="3"/>
  </r>
  <r>
    <s v="ESHL"/>
    <s v="SHA"/>
    <x v="1"/>
    <d v="2023-06-19T00:00:00"/>
    <x v="0"/>
    <n v="12101246"/>
    <n v="45096"/>
    <s v="YMCT|SERVICE FEE"/>
    <s v="SERVICE CHARGE"/>
    <n v="1"/>
    <n v="1"/>
    <n v="1863.42"/>
    <s v="CNY"/>
    <n v="1.105"/>
    <n v="1863.42"/>
    <n v="2059.0790999999999"/>
    <s v="C66SHA-SERVICE GROUP"/>
    <s v="Wenzhou University Yueqing Industrial Research Ins"/>
    <s v="Same"/>
    <n v="906281"/>
    <n v="0"/>
    <s v="309ASY INV-NON-CON"/>
    <n v="0"/>
    <n v="0"/>
    <n v="0"/>
    <s v="温州大学乐清工业研究院"/>
    <n v="0"/>
    <x v="4"/>
    <x v="2"/>
    <s v="Q1"/>
    <x v="4"/>
    <x v="3"/>
  </r>
  <r>
    <s v="ESHL"/>
    <s v="SHA"/>
    <x v="1"/>
    <d v="2023-06-19T00:00:00"/>
    <x v="0"/>
    <n v="12101247"/>
    <n v="45096"/>
    <s v="YMCT|SERVICE FEE"/>
    <s v="SERVICE CHARGE"/>
    <n v="1"/>
    <n v="1"/>
    <n v="2105.66"/>
    <s v="CNY"/>
    <n v="1.105"/>
    <n v="2105.66"/>
    <n v="2326.7542999999996"/>
    <s v="C66SHA-SERVICE GROUP"/>
    <s v="Wenzhou University Yueqing Industrial Research Ins"/>
    <s v="Same"/>
    <n v="906282"/>
    <n v="0"/>
    <s v="309ASY INV-NON-CON"/>
    <n v="0"/>
    <n v="0"/>
    <n v="0"/>
    <s v="温州大学乐清工业研究院"/>
    <n v="0"/>
    <x v="4"/>
    <x v="2"/>
    <s v="Q1"/>
    <x v="4"/>
    <x v="3"/>
  </r>
  <r>
    <s v="ESHL"/>
    <s v="SZX"/>
    <x v="0"/>
    <d v="2023-06-19T00:00:00"/>
    <x v="1"/>
    <n v="14104433"/>
    <n v="45096"/>
    <s v="ZMTR|SA-SOMA-OA-P01"/>
    <s v="SPECIAL NOZZLE"/>
    <n v="2"/>
    <n v="2"/>
    <n v="2300"/>
    <s v="CNY"/>
    <n v="1.105"/>
    <n v="2300"/>
    <n v="2541.5"/>
    <s v="C66SZX-SMT SERVICE"/>
    <s v="Dongguan Cowell Optic Electronics Co., Ltd."/>
    <s v="Same"/>
    <n v="906280"/>
    <n v="619.46"/>
    <s v="309ASY INV-PTS SALES"/>
    <n v="0"/>
    <s v="6月对账单"/>
    <n v="1211243"/>
    <s v="东莞高伟光学电子有限公司"/>
    <n v="0"/>
    <x v="4"/>
    <x v="2"/>
    <s v="Q1"/>
    <x v="4"/>
    <x v="0"/>
  </r>
  <r>
    <s v="ESHL"/>
    <s v="SZX"/>
    <x v="0"/>
    <d v="2023-06-19T00:00:00"/>
    <x v="1"/>
    <n v="14104433"/>
    <n v="45096"/>
    <s v="ZMTR|PDX-S303"/>
    <s v="SPECIAL NOZZLE"/>
    <n v="5"/>
    <n v="5"/>
    <n v="5300"/>
    <s v="CNY"/>
    <n v="1.105"/>
    <n v="5300"/>
    <n v="5856.5"/>
    <s v="C66SZX-SMT SERVICE"/>
    <s v="Dongguan Cowell Optic Electronics Co., Ltd."/>
    <s v="Same"/>
    <n v="906280"/>
    <n v="1548.65"/>
    <s v="309ASY INV-PTS SALES"/>
    <n v="0"/>
    <s v="6月对账单"/>
    <n v="1211243"/>
    <s v="东莞高伟光学电子有限公司"/>
    <n v="0"/>
    <x v="4"/>
    <x v="2"/>
    <s v="Q1"/>
    <x v="4"/>
    <x v="0"/>
  </r>
  <r>
    <s v="ESHL"/>
    <s v="SZX"/>
    <x v="0"/>
    <d v="2023-06-19T00:00:00"/>
    <x v="1"/>
    <n v="14104433"/>
    <n v="45096"/>
    <s v="ZMTR|PDX-F303"/>
    <s v="SPECIAL NOZZLE"/>
    <n v="5"/>
    <n v="5"/>
    <n v="5300"/>
    <s v="CNY"/>
    <n v="1.105"/>
    <n v="5300"/>
    <n v="5856.5"/>
    <s v="C66SZX-SMT SERVICE"/>
    <s v="Dongguan Cowell Optic Electronics Co., Ltd."/>
    <s v="Same"/>
    <n v="906280"/>
    <n v="1548.65"/>
    <s v="309ASY INV-PTS SALES"/>
    <n v="0"/>
    <s v="6月对账单"/>
    <n v="1211243"/>
    <s v="东莞高伟光学电子有限公司"/>
    <n v="0"/>
    <x v="4"/>
    <x v="2"/>
    <s v="Q1"/>
    <x v="4"/>
    <x v="0"/>
  </r>
  <r>
    <s v="ESHL"/>
    <s v="SZX"/>
    <x v="0"/>
    <d v="2023-06-19T00:00:00"/>
    <x v="0"/>
    <n v="14104433"/>
    <n v="45096"/>
    <s v="YMCT|KHY-M9125-00"/>
    <s v="PLATE 2 GUIDE"/>
    <n v="6"/>
    <n v="6"/>
    <n v="12000"/>
    <s v="CNY"/>
    <n v="1.105"/>
    <n v="12000"/>
    <n v="13260"/>
    <s v="C66SZX-SMT SERVICE"/>
    <s v="Dongguan Cowell Optic Electronics Co., Ltd."/>
    <s v="Same"/>
    <n v="906280"/>
    <n v="6720"/>
    <s v="309ASY INV-PTS SALES"/>
    <n v="0"/>
    <s v="6月对账单"/>
    <n v="1211243"/>
    <s v="东莞高伟光学电子有限公司"/>
    <n v="0"/>
    <x v="4"/>
    <x v="2"/>
    <s v="Q1"/>
    <x v="4"/>
    <x v="0"/>
  </r>
  <r>
    <s v="ESHL"/>
    <s v="SZX"/>
    <x v="0"/>
    <d v="2023-06-19T00:00:00"/>
    <x v="0"/>
    <n v="14104433"/>
    <n v="45096"/>
    <s v="YMCT|KHY-M9126-00"/>
    <s v="GUIDE 1-1"/>
    <n v="12"/>
    <n v="12"/>
    <n v="3360"/>
    <s v="CNY"/>
    <n v="1.105"/>
    <n v="3360"/>
    <n v="3712.7999999999997"/>
    <s v="C66SZX-SMT SERVICE"/>
    <s v="Dongguan Cowell Optic Electronics Co., Ltd."/>
    <s v="Same"/>
    <n v="906280"/>
    <n v="1812"/>
    <s v="309ASY INV-PTS SALES"/>
    <n v="0"/>
    <s v="6月对账单"/>
    <n v="1211243"/>
    <s v="东莞高伟光学电子有限公司"/>
    <n v="0"/>
    <x v="4"/>
    <x v="2"/>
    <s v="Q1"/>
    <x v="4"/>
    <x v="0"/>
  </r>
  <r>
    <s v="ESHL"/>
    <s v="SZX"/>
    <x v="0"/>
    <d v="2023-06-19T00:00:00"/>
    <x v="0"/>
    <n v="14104433"/>
    <n v="45096"/>
    <s v="YMCT|KL4-M1309-10"/>
    <s v="HANDLE"/>
    <n v="14"/>
    <n v="14"/>
    <n v="8680"/>
    <s v="CNY"/>
    <n v="1.105"/>
    <n v="8680"/>
    <n v="9591.4"/>
    <s v="C66SZX-SMT SERVICE"/>
    <s v="Dongguan Cowell Optic Electronics Co., Ltd."/>
    <s v="Same"/>
    <n v="906280"/>
    <n v="1106"/>
    <s v="309ASY INV-PTS SALES"/>
    <n v="0"/>
    <s v="6月对账单"/>
    <n v="1211243"/>
    <s v="东莞高伟光学电子有限公司"/>
    <n v="0"/>
    <x v="4"/>
    <x v="2"/>
    <s v="Q1"/>
    <x v="4"/>
    <x v="0"/>
  </r>
  <r>
    <s v="ESHL"/>
    <s v="SZX"/>
    <x v="0"/>
    <d v="2023-06-19T00:00:00"/>
    <x v="1"/>
    <n v="14104433"/>
    <n v="45096"/>
    <s v="ZMTR|303-VA"/>
    <s v="SPECIAL NOZZLE"/>
    <n v="2"/>
    <n v="2"/>
    <n v="3160"/>
    <s v="CNY"/>
    <n v="1.105"/>
    <n v="3160"/>
    <n v="3491.7999999999997"/>
    <s v="C66SZX-SMT SERVICE"/>
    <s v="Dongguan Cowell Optic Electronics Co., Ltd."/>
    <s v="Same"/>
    <n v="906280"/>
    <n v="1327.44"/>
    <s v="309ASY INV-PTS SALES"/>
    <n v="0"/>
    <s v="6月对账单"/>
    <n v="1211243"/>
    <s v="东莞高伟光学电子有限公司"/>
    <n v="0"/>
    <x v="4"/>
    <x v="2"/>
    <s v="Q1"/>
    <x v="4"/>
    <x v="0"/>
  </r>
  <r>
    <s v="ESHL"/>
    <s v="SZX"/>
    <x v="0"/>
    <d v="2023-06-21T00:00:00"/>
    <x v="0"/>
    <n v="14104434"/>
    <n v="45098"/>
    <s v="YMCT|KLW-M715B-00"/>
    <s v="GASKET"/>
    <n v="120"/>
    <n v="120"/>
    <n v="2336.2800000000002"/>
    <s v="CNY"/>
    <n v="1.105"/>
    <n v="2336.2800000000002"/>
    <n v="2581.5894000000003"/>
    <s v="C66SZX-SMT SERVICE"/>
    <s v="Hai Xin Technology(ShenZhen) Company Limited."/>
    <s v="Same"/>
    <n v="906283"/>
    <n v="1452"/>
    <s v="309ASY INV-PTS SALES"/>
    <n v="0"/>
    <s v="PO2303000373-KDA01"/>
    <n v="1213197"/>
    <s v="海星科技（深圳）有限公司"/>
    <n v="0"/>
    <x v="4"/>
    <x v="2"/>
    <s v="Q1"/>
    <x v="4"/>
    <x v="0"/>
  </r>
  <r>
    <s v="ESHL"/>
    <s v="BJS"/>
    <x v="0"/>
    <d v="2023-06-26T00:00:00"/>
    <x v="1"/>
    <n v="14104435"/>
    <n v="45103"/>
    <s v="DEKI|133585"/>
    <s v="BLADE SQ 60 DEGREE 300 LG X .2THK"/>
    <n v="2"/>
    <n v="2"/>
    <n v="920.35"/>
    <s v="CNY"/>
    <n v="1.105"/>
    <n v="920.35"/>
    <n v="1016.98675"/>
    <s v="C66BJS-SMT SERVICE"/>
    <s v="Beijing Pute Weiye Technology Co., Ltd."/>
    <s v="Same"/>
    <n v="906279"/>
    <n v="480"/>
    <s v="309ASY INV-PTS SALES"/>
    <n v="0"/>
    <s v="C66BJ24006"/>
    <n v="1216206"/>
    <s v="北京浦特伟业科技有限公司"/>
    <n v="0"/>
    <x v="4"/>
    <x v="2"/>
    <s v="Q1"/>
    <x v="4"/>
    <x v="1"/>
  </r>
  <r>
    <s v="ESHL"/>
    <s v="SHA"/>
    <x v="0"/>
    <d v="2023-06-26T00:00:00"/>
    <x v="0"/>
    <n v="14104436"/>
    <n v="45103"/>
    <s v="YMCT|KHJ-MC244-00"/>
    <s v="LEVER TAPE GUIDE R"/>
    <n v="1"/>
    <n v="1"/>
    <n v="0"/>
    <s v="CNY"/>
    <n v="1.105"/>
    <n v="0"/>
    <n v="0"/>
    <s v="C66SHA-SERVICE GROUP"/>
    <s v="Quanzhou TYT Electronics Co.,Ltd"/>
    <s v="Same"/>
    <n v="906284"/>
    <n v="10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247-01"/>
    <s v="SPRING TAPE GUIDE F"/>
    <n v="2"/>
    <n v="2"/>
    <n v="0"/>
    <s v="CNY"/>
    <n v="1.105"/>
    <n v="0"/>
    <n v="0"/>
    <s v="C66SHA-SERVICE GROUP"/>
    <s v="Quanzhou TYT Electronics Co.,Ltd"/>
    <s v="Same"/>
    <n v="906284"/>
    <n v="8.64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253-00"/>
    <s v="GEAR IDLE P3"/>
    <n v="3"/>
    <n v="3"/>
    <n v="0"/>
    <s v="CNY"/>
    <n v="1.105"/>
    <n v="0"/>
    <n v="0"/>
    <s v="C66SHA-SERVICE GROUP"/>
    <s v="Quanzhou TYT Electronics Co.,Ltd"/>
    <s v="Same"/>
    <n v="906284"/>
    <n v="74.52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251-00"/>
    <s v="GEAR IDLE P1"/>
    <n v="2"/>
    <n v="2"/>
    <n v="0"/>
    <s v="CNY"/>
    <n v="1.105"/>
    <n v="0"/>
    <n v="0"/>
    <s v="C66SHA-SERVICE GROUP"/>
    <s v="Quanzhou TYT Electronics Co.,Ltd"/>
    <s v="Same"/>
    <n v="906284"/>
    <n v="49.68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252-00"/>
    <s v="GEAR IDLE P2"/>
    <n v="2"/>
    <n v="2"/>
    <n v="0"/>
    <s v="CNY"/>
    <n v="1.105"/>
    <n v="0"/>
    <n v="0"/>
    <s v="C66SHA-SERVICE GROUP"/>
    <s v="Quanzhou TYT Electronics Co.,Ltd"/>
    <s v="Same"/>
    <n v="906284"/>
    <n v="49.68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46U-S0"/>
    <s v="PARTS TAIL COVER"/>
    <n v="1"/>
    <n v="1"/>
    <n v="0"/>
    <s v="CNY"/>
    <n v="1.105"/>
    <n v="0"/>
    <n v="0"/>
    <s v="C66SHA-SERVICE GROUP"/>
    <s v="Quanzhou TYT Electronics Co.,Ltd"/>
    <s v="Same"/>
    <n v="906284"/>
    <n v="53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254-00"/>
    <s v="GEAR IDLE P4"/>
    <n v="3"/>
    <n v="3"/>
    <n v="0"/>
    <s v="CNY"/>
    <n v="1.105"/>
    <n v="0"/>
    <n v="0"/>
    <s v="C66SHA-SERVICE GROUP"/>
    <s v="Quanzhou TYT Electronics Co.,Ltd"/>
    <s v="Same"/>
    <n v="906284"/>
    <n v="74.52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1A1-00"/>
    <s v="BOX EL"/>
    <n v="2"/>
    <n v="2"/>
    <n v="0"/>
    <s v="CNY"/>
    <n v="1.105"/>
    <n v="0"/>
    <n v="0"/>
    <s v="C66SHA-SERVICE GROUP"/>
    <s v="Quanzhou TYT Electronics Co.,Ltd"/>
    <s v="Same"/>
    <n v="906284"/>
    <n v="143.33000000000001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26U-S0"/>
    <s v="PARTS TAIL COVER"/>
    <n v="1"/>
    <n v="1"/>
    <n v="0"/>
    <s v="CNY"/>
    <n v="1.105"/>
    <n v="0"/>
    <n v="0"/>
    <s v="C66SHA-SERVICE GROUP"/>
    <s v="Quanzhou TYT Electronics Co.,Ltd"/>
    <s v="Same"/>
    <n v="906284"/>
    <n v="58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135-00"/>
    <s v="GEAR IDLE F2"/>
    <n v="1"/>
    <n v="1"/>
    <n v="0"/>
    <s v="CNY"/>
    <n v="1.105"/>
    <n v="0"/>
    <n v="0"/>
    <s v="C66SHA-SERVICE GROUP"/>
    <s v="Quanzhou TYT Electronics Co.,Ltd"/>
    <s v="Same"/>
    <n v="906284"/>
    <n v="21.6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70C-S0"/>
    <s v="SEAL MAIN LABEL"/>
    <n v="1"/>
    <n v="1"/>
    <n v="0"/>
    <s v="CNY"/>
    <n v="1.105"/>
    <n v="0"/>
    <n v="0"/>
    <s v="C66SHA-SERVICE GROUP"/>
    <s v="Quanzhou TYT Electronics Co.,Ltd"/>
    <s v="Same"/>
    <n v="906284"/>
    <n v="11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1A2-00"/>
    <s v="COVER BOX EL"/>
    <n v="1"/>
    <n v="1"/>
    <n v="0"/>
    <s v="CNY"/>
    <n v="1.105"/>
    <n v="0"/>
    <n v="0"/>
    <s v="C66SHA-SERVICE GROUP"/>
    <s v="Quanzhou TYT Electronics Co.,Ltd"/>
    <s v="Same"/>
    <n v="906284"/>
    <n v="21.5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535-00"/>
    <s v="GEAR IDLE F2"/>
    <n v="1"/>
    <n v="1"/>
    <n v="0"/>
    <s v="CNY"/>
    <n v="1.105"/>
    <n v="0"/>
    <n v="0"/>
    <s v="C66SHA-SERVICE GROUP"/>
    <s v="Quanzhou TYT Electronics Co.,Ltd"/>
    <s v="Same"/>
    <n v="906284"/>
    <n v="57.24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536-00"/>
    <s v="GEAR IDLE F3"/>
    <n v="1"/>
    <n v="1"/>
    <n v="0"/>
    <s v="CNY"/>
    <n v="1.105"/>
    <n v="0"/>
    <n v="0"/>
    <s v="C66SHA-SERVICE GROUP"/>
    <s v="Quanzhou TYT Electronics Co.,Ltd"/>
    <s v="Same"/>
    <n v="906284"/>
    <n v="83.16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60J-00"/>
    <s v="PIN PARALLEL"/>
    <n v="16"/>
    <n v="16"/>
    <n v="0"/>
    <s v="CNY"/>
    <n v="1.105"/>
    <n v="0"/>
    <n v="0"/>
    <s v="C66SHA-SERVICE GROUP"/>
    <s v="Quanzhou TYT Electronics Co.,Ltd"/>
    <s v="Same"/>
    <n v="906284"/>
    <n v="86.4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1"/>
    <n v="14104436"/>
    <n v="45103"/>
    <s v="ZMTR|K48-M3856-00X"/>
    <s v="GREASE PACK(NSL)"/>
    <n v="10"/>
    <n v="10"/>
    <n v="0"/>
    <s v="CNY"/>
    <n v="1.105"/>
    <n v="0"/>
    <n v="0"/>
    <s v="C66SHA-SERVICE GROUP"/>
    <s v="Quanzhou TYT Electronics Co.,Ltd"/>
    <s v="Same"/>
    <n v="906284"/>
    <n v="1433.41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1"/>
    <d v="2023-07-11T00:00:00"/>
    <x v="0"/>
    <n v="12101248"/>
    <n v="45118"/>
    <s v="YMCT|REPAIR CHARGE"/>
    <s v="REPAIR CHARGE"/>
    <n v="1"/>
    <n v="1"/>
    <n v="2165.4899999999998"/>
    <s v="CNY"/>
    <n v="1.081"/>
    <n v="2165.4899999999998"/>
    <n v="2340.8946899999996"/>
    <s v="C66SHA-SERVICE GROUP"/>
    <s v="Hangzhou Rijia Technology Co.,Ltd."/>
    <s v="Same"/>
    <n v="906289"/>
    <n v="0"/>
    <s v="309ASY INV-NON-CON-V"/>
    <n v="0"/>
    <n v="0"/>
    <n v="0"/>
    <s v="杭州日嘉科技有限公司"/>
    <n v="0"/>
    <x v="4"/>
    <x v="3"/>
    <s v="Q2"/>
    <x v="4"/>
    <x v="3"/>
  </r>
  <r>
    <s v="ESHL"/>
    <s v="SHA"/>
    <x v="1"/>
    <d v="2023-07-11T00:00:00"/>
    <x v="0"/>
    <n v="12101249"/>
    <n v="45118"/>
    <s v="YMCT|REPAIR CHARGE"/>
    <s v="REPAIR CHARGE"/>
    <n v="1"/>
    <n v="1"/>
    <n v="1381.42"/>
    <s v="CNY"/>
    <n v="1.081"/>
    <n v="1381.42"/>
    <n v="1493.31502"/>
    <s v="C66SHA-SERVICE GROUP"/>
    <s v="Ningbo Nanpu Electromechanical Co., Ltd."/>
    <s v="Same"/>
    <n v="906290"/>
    <n v="0"/>
    <s v="309ASY INV-NON-CON-V"/>
    <n v="0"/>
    <n v="0"/>
    <n v="0"/>
    <s v="宁波南浦机电有限公司"/>
    <n v="0"/>
    <x v="4"/>
    <x v="3"/>
    <s v="Q2"/>
    <x v="4"/>
    <x v="3"/>
  </r>
  <r>
    <s v="ESHL"/>
    <s v="SHA"/>
    <x v="0"/>
    <d v="2023-07-11T00:00:00"/>
    <x v="2"/>
    <n v="14104437"/>
    <n v="45118"/>
    <s v="HELI|5362"/>
    <s v="T/C Digitizer Module (TDM)"/>
    <n v="1"/>
    <n v="1"/>
    <n v="11358.41"/>
    <s v="CNY"/>
    <n v="1.081"/>
    <n v="11358.41"/>
    <n v="12278.441209999999"/>
    <s v="C66SHA-SERVICE GROUP"/>
    <s v="Changzhou Tongbao Photo-electricity Manufacturing "/>
    <s v="Same"/>
    <n v="906287"/>
    <n v="8755.24"/>
    <s v="309ASY INV-PTS SALES"/>
    <n v="0"/>
    <n v="0"/>
    <n v="1229118"/>
    <s v="常州通宝光电股份有限公司"/>
    <n v="0"/>
    <x v="4"/>
    <x v="3"/>
    <s v="Q2"/>
    <x v="4"/>
    <x v="3"/>
  </r>
  <r>
    <s v="ESHL"/>
    <s v="SHA"/>
    <x v="0"/>
    <d v="2023-07-11T00:00:00"/>
    <x v="2"/>
    <n v="14104437"/>
    <n v="45118"/>
    <s v="HELI|585665"/>
    <s v="IDLER ROLLER ASSY"/>
    <n v="3"/>
    <n v="3"/>
    <n v="7515.93"/>
    <s v="CNY"/>
    <n v="1.081"/>
    <n v="7515.93"/>
    <n v="8124.7203300000001"/>
    <s v="C66SHA-SERVICE GROUP"/>
    <s v="Changzhou Tongbao Photo-electricity Manufacturing "/>
    <s v="Same"/>
    <n v="906287"/>
    <n v="5323.68"/>
    <s v="309ASY INV-PTS SALES"/>
    <n v="0"/>
    <n v="0"/>
    <n v="1229118"/>
    <s v="常州通宝光电股份有限公司"/>
    <n v="0"/>
    <x v="4"/>
    <x v="3"/>
    <s v="Q2"/>
    <x v="4"/>
    <x v="3"/>
  </r>
  <r>
    <s v="ESHL"/>
    <s v="SHA"/>
    <x v="2"/>
    <d v="2023-07-11T00:00:00"/>
    <x v="0"/>
    <n v="14104438"/>
    <n v="45118"/>
    <s v="YMCT|KLJ-MC100-00"/>
    <s v="ZS FEEDER ASSY. 8mm"/>
    <n v="1"/>
    <n v="1"/>
    <n v="3008.85"/>
    <s v="CNY"/>
    <n v="1.081"/>
    <n v="3008.85"/>
    <n v="3252.5668499999997"/>
    <s v="C66SHA-SERVICE GROUP"/>
    <s v="Suzhou Kinglight Optoelectronics Co., Ltd."/>
    <s v="Same"/>
    <n v="906285"/>
    <n v="2373"/>
    <s v="309ASY INV-PTS SALES"/>
    <n v="0"/>
    <n v="0"/>
    <n v="1229108"/>
    <s v="苏州晶台光电有限公司"/>
    <n v="0"/>
    <x v="4"/>
    <x v="3"/>
    <s v="Q2"/>
    <x v="4"/>
    <x v="3"/>
  </r>
  <r>
    <s v="ESHL"/>
    <s v="SHA"/>
    <x v="0"/>
    <d v="2023-07-11T00:00:00"/>
    <x v="0"/>
    <n v="14104439"/>
    <n v="45118"/>
    <s v="YMCT|KHJ-MC1A1-00"/>
    <s v="BOX EL"/>
    <n v="1"/>
    <n v="1"/>
    <n v="0"/>
    <s v="CNY"/>
    <n v="1.081"/>
    <n v="0"/>
    <n v="0"/>
    <s v="C66SHA-SERVICE GROUP"/>
    <s v="Ningbo Nanpu Electromechanical Co., Ltd."/>
    <s v="Same"/>
    <n v="906286"/>
    <n v="71.67"/>
    <s v="309ASY INV-PTS SALES"/>
    <n v="0"/>
    <n v="0"/>
    <n v="1229130"/>
    <s v="宁波南浦机电有限公司"/>
    <n v="0"/>
    <x v="4"/>
    <x v="3"/>
    <s v="Q2"/>
    <x v="4"/>
    <x v="3"/>
  </r>
  <r>
    <s v="ESHL"/>
    <s v="SHA"/>
    <x v="0"/>
    <d v="2023-07-11T00:00:00"/>
    <x v="0"/>
    <n v="14104439"/>
    <n v="45118"/>
    <s v="YMCT|KHJ-MC1A2-00"/>
    <s v="COVER BOX EL"/>
    <n v="1"/>
    <n v="1"/>
    <n v="0"/>
    <s v="CNY"/>
    <n v="1.081"/>
    <n v="0"/>
    <n v="0"/>
    <s v="C66SHA-SERVICE GROUP"/>
    <s v="Ningbo Nanpu Electromechanical Co., Ltd."/>
    <s v="Same"/>
    <n v="906286"/>
    <n v="21.5"/>
    <s v="309ASY INV-PTS SALES"/>
    <n v="0"/>
    <n v="0"/>
    <n v="1229130"/>
    <s v="宁波南浦机电有限公司"/>
    <n v="0"/>
    <x v="4"/>
    <x v="3"/>
    <s v="Q2"/>
    <x v="4"/>
    <x v="3"/>
  </r>
  <r>
    <s v="ESHL"/>
    <s v="SHA"/>
    <x v="0"/>
    <d v="2023-07-11T00:00:00"/>
    <x v="0"/>
    <n v="14104439"/>
    <n v="45118"/>
    <s v="YMCT|KHJ-MC1AA-00"/>
    <s v="SWITCH OPERATION"/>
    <n v="1"/>
    <n v="1"/>
    <n v="0"/>
    <s v="CNY"/>
    <n v="1.081"/>
    <n v="0"/>
    <n v="0"/>
    <s v="C66SHA-SERVICE GROUP"/>
    <s v="Ningbo Nanpu Electromechanical Co., Ltd."/>
    <s v="Same"/>
    <n v="906286"/>
    <n v="97"/>
    <s v="309ASY INV-PTS SALES"/>
    <n v="0"/>
    <n v="0"/>
    <n v="1229130"/>
    <s v="宁波南浦机电有限公司"/>
    <n v="0"/>
    <x v="4"/>
    <x v="3"/>
    <s v="Q2"/>
    <x v="4"/>
    <x v="3"/>
  </r>
  <r>
    <s v="ESHL"/>
    <s v="SHA"/>
    <x v="0"/>
    <d v="2023-07-11T00:00:00"/>
    <x v="0"/>
    <n v="14104439"/>
    <n v="45118"/>
    <s v="YMCT|KHJ-MC167-00"/>
    <s v="COVER MENBRANE"/>
    <n v="1"/>
    <n v="1"/>
    <n v="0"/>
    <s v="CNY"/>
    <n v="1.081"/>
    <n v="0"/>
    <n v="0"/>
    <s v="C66SHA-SERVICE GROUP"/>
    <s v="Ningbo Nanpu Electromechanical Co., Ltd."/>
    <s v="Same"/>
    <n v="906286"/>
    <n v="9"/>
    <s v="309ASY INV-PTS SALES"/>
    <n v="0"/>
    <n v="0"/>
    <n v="1229130"/>
    <s v="宁波南浦机电有限公司"/>
    <n v="0"/>
    <x v="4"/>
    <x v="3"/>
    <s v="Q2"/>
    <x v="4"/>
    <x v="3"/>
  </r>
  <r>
    <s v="ESHL"/>
    <s v="SHA"/>
    <x v="0"/>
    <d v="2023-07-11T00:00:00"/>
    <x v="0"/>
    <n v="14104439"/>
    <n v="45118"/>
    <s v="YMCT|KHJ-MC262-S0"/>
    <s v="PARTS BOX COVER"/>
    <n v="1"/>
    <n v="1"/>
    <n v="0"/>
    <s v="CNY"/>
    <n v="1.081"/>
    <n v="0"/>
    <n v="0"/>
    <s v="C66SHA-SERVICE GROUP"/>
    <s v="Ningbo Nanpu Electromechanical Co., Ltd."/>
    <s v="Same"/>
    <n v="906286"/>
    <n v="182"/>
    <s v="309ASY INV-PTS SALES"/>
    <n v="0"/>
    <n v="0"/>
    <n v="1229130"/>
    <s v="宁波南浦机电有限公司"/>
    <n v="0"/>
    <x v="4"/>
    <x v="3"/>
    <s v="Q2"/>
    <x v="4"/>
    <x v="3"/>
  </r>
  <r>
    <s v="ESHL"/>
    <s v="SHA"/>
    <x v="0"/>
    <d v="2023-07-11T00:00:00"/>
    <x v="0"/>
    <n v="14104439"/>
    <n v="45118"/>
    <s v="YMCT|KHJ-MC26Y-S0"/>
    <s v="PARTS TOP TAPE BOX"/>
    <n v="1"/>
    <n v="1"/>
    <n v="0"/>
    <s v="CNY"/>
    <n v="1.081"/>
    <n v="0"/>
    <n v="0"/>
    <s v="C66SHA-SERVICE GROUP"/>
    <s v="Ningbo Nanpu Electromechanical Co., Ltd."/>
    <s v="Same"/>
    <n v="906286"/>
    <n v="224"/>
    <s v="309ASY INV-PTS SALES"/>
    <n v="0"/>
    <n v="0"/>
    <n v="1229130"/>
    <s v="宁波南浦机电有限公司"/>
    <n v="0"/>
    <x v="4"/>
    <x v="3"/>
    <s v="Q2"/>
    <x v="4"/>
    <x v="3"/>
  </r>
  <r>
    <s v="ESHL"/>
    <s v="SHA"/>
    <x v="0"/>
    <d v="2023-07-11T00:00:00"/>
    <x v="0"/>
    <n v="14104440"/>
    <n v="45118"/>
    <s v="YMCT|KMB-M7013-03"/>
    <s v="DIFFUSER"/>
    <n v="1"/>
    <n v="1"/>
    <n v="0"/>
    <s v="CNY"/>
    <n v="1.081"/>
    <n v="0"/>
    <n v="0"/>
    <s v="C66SHA-SERVICE GROUP"/>
    <s v="Hangzhou Rijia Technology Co.,Ltd."/>
    <s v="Same"/>
    <n v="906288"/>
    <n v="131"/>
    <s v="309ASY INV-PTS SALES"/>
    <n v="0"/>
    <n v="0"/>
    <n v="1229124"/>
    <s v="杭州日嘉科技有限公司"/>
    <n v="0"/>
    <x v="4"/>
    <x v="3"/>
    <s v="Q2"/>
    <x v="4"/>
    <x v="3"/>
  </r>
  <r>
    <s v="ESHL"/>
    <s v="SHA"/>
    <x v="0"/>
    <d v="2023-07-11T00:00:00"/>
    <x v="0"/>
    <n v="14104440"/>
    <n v="45118"/>
    <s v="YMCT|KMB-M703S-A0"/>
    <s v="HOLDER NOZZLE ASSY."/>
    <n v="1"/>
    <n v="1"/>
    <n v="0"/>
    <s v="CNY"/>
    <n v="1.081"/>
    <n v="0"/>
    <n v="0"/>
    <s v="C66SHA-SERVICE GROUP"/>
    <s v="Hangzhou Rijia Technology Co.,Ltd."/>
    <s v="Same"/>
    <n v="906288"/>
    <n v="464"/>
    <s v="309ASY INV-PTS SALES"/>
    <n v="0"/>
    <n v="0"/>
    <n v="1229124"/>
    <s v="杭州日嘉科技有限公司"/>
    <n v="0"/>
    <x v="4"/>
    <x v="3"/>
    <s v="Q2"/>
    <x v="4"/>
    <x v="3"/>
  </r>
  <r>
    <s v="ESHL"/>
    <s v="SHA"/>
    <x v="0"/>
    <d v="2023-07-11T00:00:00"/>
    <x v="0"/>
    <n v="14104441"/>
    <n v="45118"/>
    <s v="YMCT|KLW-M3T0D-00"/>
    <s v="SHOCK ABSORBERS"/>
    <n v="1"/>
    <n v="1"/>
    <n v="627.42999999999995"/>
    <s v="CNY"/>
    <n v="1.081"/>
    <n v="627.42999999999995"/>
    <n v="678.25182999999993"/>
    <s v="C66SHA-SERVICE GROUP"/>
    <s v="Hangzhou Bozhou Electric Appliance Co., Ltd."/>
    <s v="Same"/>
    <n v="906291"/>
    <n v="345"/>
    <s v="309ASY INV-PTS SALES"/>
    <n v="0"/>
    <n v="0"/>
    <n v="1229138"/>
    <s v="杭州博洲电器有限公司"/>
    <n v="0"/>
    <x v="4"/>
    <x v="3"/>
    <s v="Q2"/>
    <x v="4"/>
    <x v="3"/>
  </r>
  <r>
    <s v="ESHL"/>
    <s v="SHA"/>
    <x v="0"/>
    <d v="2023-07-11T00:00:00"/>
    <x v="0"/>
    <n v="14104441"/>
    <n v="45118"/>
    <s v="YMCT|KHY-M7154-01"/>
    <s v="BIT"/>
    <n v="5"/>
    <n v="5"/>
    <n v="2592.92"/>
    <s v="CNY"/>
    <n v="1.081"/>
    <n v="2592.92"/>
    <n v="2802.94652"/>
    <s v="C66SHA-SERVICE GROUP"/>
    <s v="Hangzhou Bozhou Electric Appliance Co., Ltd."/>
    <s v="Same"/>
    <n v="906291"/>
    <n v="1395"/>
    <s v="309ASY INV-PTS SALES"/>
    <n v="0"/>
    <n v="0"/>
    <n v="1229138"/>
    <s v="杭州博洲电器有限公司"/>
    <n v="0"/>
    <x v="4"/>
    <x v="3"/>
    <s v="Q2"/>
    <x v="4"/>
    <x v="3"/>
  </r>
  <r>
    <s v="ESHL"/>
    <s v="SHA"/>
    <x v="2"/>
    <d v="2023-07-11T00:00:00"/>
    <x v="1"/>
    <n v="14104442"/>
    <n v="45118"/>
    <s v="ZMTR|MANUAL TRAY FEEDER"/>
    <s v="MANUAL TRAY FEEDER（YS）"/>
    <n v="1"/>
    <n v="1"/>
    <n v="1522.12"/>
    <s v="CNY"/>
    <n v="1.081"/>
    <n v="1522.12"/>
    <n v="1645.4117199999998"/>
    <s v="C66SHA-SERVICE GROUP"/>
    <s v="Shanghai Moke Detong Electronic Technology Co., Lt"/>
    <s v="Same"/>
    <n v="906292"/>
    <n v="1061.95"/>
    <s v="309ASY INV-PTS SALES"/>
    <n v="0"/>
    <n v="0"/>
    <n v="1229145"/>
    <s v="上海摩科德通电子科技有限公司"/>
    <n v="0"/>
    <x v="4"/>
    <x v="3"/>
    <s v="Q2"/>
    <x v="4"/>
    <x v="3"/>
  </r>
  <r>
    <s v="ESHL"/>
    <s v="SHA"/>
    <x v="0"/>
    <d v="2023-07-11T00:00:00"/>
    <x v="1"/>
    <n v="14104443"/>
    <n v="45118"/>
    <s v="ZMTR|BELT for 1.2m MODIFACATION"/>
    <s v="."/>
    <n v="2"/>
    <n v="2"/>
    <n v="283.19"/>
    <s v="CNY"/>
    <n v="1.081"/>
    <n v="283.19"/>
    <n v="306.12838999999997"/>
    <s v="C66SHA-SERVICE GROUP"/>
    <s v="Shanghai Leizhu Lighting Device Co.,Ltd."/>
    <s v="Same"/>
    <n v="906293"/>
    <n v="141.59"/>
    <s v="309ASY INV-PTS SALES"/>
    <n v="0"/>
    <n v="0"/>
    <n v="1229150"/>
    <s v="上海雷蛛照明电器有限公司"/>
    <n v="0"/>
    <x v="4"/>
    <x v="3"/>
    <s v="Q2"/>
    <x v="4"/>
    <x v="3"/>
  </r>
  <r>
    <s v="ESHL"/>
    <s v="SHA"/>
    <x v="0"/>
    <d v="2023-07-12T00:00:00"/>
    <x v="0"/>
    <n v="14104444"/>
    <n v="45119"/>
    <s v="YMCT|KKE-M5804-01"/>
    <s v="HEAD SRV SPARE ASSY"/>
    <n v="1"/>
    <n v="1"/>
    <n v="9573.4500000000007"/>
    <s v="CNY"/>
    <n v="1.081"/>
    <n v="9573.4500000000007"/>
    <n v="10348.899450000001"/>
    <s v="C66SHA-SERVICE GROUP"/>
    <s v="ZHANGZHOU CHANGTAI NEW QILIN MACHINE CO.,LTD"/>
    <s v="Same"/>
    <n v="906294"/>
    <n v="5218"/>
    <s v="309ASY INV-PTS SALES"/>
    <n v="0"/>
    <n v="0"/>
    <n v="1230220"/>
    <s v="漳州市长泰新麒麟机械有限公司"/>
    <n v="0"/>
    <x v="4"/>
    <x v="3"/>
    <s v="Q2"/>
    <x v="4"/>
    <x v="3"/>
  </r>
  <r>
    <s v="ESHL"/>
    <s v="SHA"/>
    <x v="1"/>
    <d v="2023-07-18T00:00:00"/>
    <x v="0"/>
    <n v="12101250"/>
    <n v="45125"/>
    <s v="YMCT|REPAIR CHARGE"/>
    <s v="REPAIR CHARGE"/>
    <n v="1"/>
    <n v="1"/>
    <n v="14225.66"/>
    <s v="CNY"/>
    <n v="1.081"/>
    <n v="14225.66"/>
    <n v="15377.938459999999"/>
    <s v="C66SHA-SERVICE GROUP"/>
    <s v="Shanghai soulu Electronics Co., Ltd"/>
    <s v="Same"/>
    <n v="906300"/>
    <n v="0"/>
    <s v="309ASY INV-NON-CON"/>
    <n v="0"/>
    <n v="0"/>
    <n v="0"/>
    <s v="上海搜鹿电子有限公司"/>
    <n v="0"/>
    <x v="4"/>
    <x v="3"/>
    <s v="Q2"/>
    <x v="4"/>
    <x v="3"/>
  </r>
  <r>
    <s v="ESHL"/>
    <s v="SHA"/>
    <x v="3"/>
    <d v="2023-07-18T00:00:00"/>
    <x v="0"/>
    <n v="13100260"/>
    <n v="45125"/>
    <s v="YMCT|REPAIR CHARGE"/>
    <s v="REPAIR CHARGE"/>
    <n v="1"/>
    <n v="1"/>
    <n v="25575.22"/>
    <s v="CNY"/>
    <n v="1.081"/>
    <n v="25575.22"/>
    <n v="27646.812819999999"/>
    <s v="C66SHA-SERVICE GROUP"/>
    <s v="Ningbo Nanpu Electromechanical Co., Ltd."/>
    <s v="Same"/>
    <n v="906295"/>
    <n v="0"/>
    <s v="309ASY INV-CONTRACT"/>
    <n v="0"/>
    <n v="0"/>
    <n v="0"/>
    <s v="宁波南浦机电有限公司"/>
    <n v="0"/>
    <x v="4"/>
    <x v="3"/>
    <s v="Q2"/>
    <x v="4"/>
    <x v="3"/>
  </r>
  <r>
    <s v="ESHL"/>
    <s v="SHA"/>
    <x v="3"/>
    <d v="2023-07-18T00:00:00"/>
    <x v="0"/>
    <n v="13100261"/>
    <n v="45125"/>
    <s v="YMCT|REPAIR CHARGE"/>
    <s v="REPAIR CHARGE"/>
    <n v="1"/>
    <n v="1"/>
    <n v="26902.65"/>
    <s v="CNY"/>
    <n v="1.081"/>
    <n v="26902.65"/>
    <n v="29081.764650000001"/>
    <s v="C66SHA-SERVICE GROUP"/>
    <s v="Shanghai soulu Electronics Co., Ltd"/>
    <s v="Same"/>
    <n v="906296"/>
    <n v="0"/>
    <s v="309ASY INV-CONTRACT"/>
    <n v="0"/>
    <n v="0"/>
    <n v="0"/>
    <s v="上海搜鹿电子有限公司"/>
    <n v="0"/>
    <x v="4"/>
    <x v="3"/>
    <s v="Q2"/>
    <x v="4"/>
    <x v="3"/>
  </r>
  <r>
    <s v="ESHL"/>
    <s v="SHA"/>
    <x v="0"/>
    <d v="2023-07-18T00:00:00"/>
    <x v="0"/>
    <n v="14104445"/>
    <n v="45125"/>
    <s v="YMCT|KHY-M9129-00"/>
    <s v="BELT 1 CONVEYOR"/>
    <n v="2"/>
    <n v="2"/>
    <n v="596.46"/>
    <s v="CNY"/>
    <n v="1.081"/>
    <n v="596.46"/>
    <n v="644.77326000000005"/>
    <s v="C66SHA-SERVICE GROUP"/>
    <s v="Shanghai soulu Electronics Co., Ltd"/>
    <s v="Same"/>
    <n v="906297"/>
    <n v="352"/>
    <s v="309ASY INV-PTS SALES"/>
    <n v="0"/>
    <n v="0"/>
    <n v="1234144"/>
    <s v="上海搜鹿电子有限公司"/>
    <n v="0"/>
    <x v="4"/>
    <x v="3"/>
    <s v="Q2"/>
    <x v="4"/>
    <x v="3"/>
  </r>
  <r>
    <s v="ESHL"/>
    <s v="SHA"/>
    <x v="0"/>
    <d v="2023-07-18T00:00:00"/>
    <x v="0"/>
    <n v="14104445"/>
    <n v="45125"/>
    <s v="YMCT|KKE-M917H-00"/>
    <s v="BELT CONVEYOR"/>
    <n v="2"/>
    <n v="2"/>
    <n v="596.46"/>
    <s v="CNY"/>
    <n v="1.081"/>
    <n v="596.46"/>
    <n v="644.77326000000005"/>
    <s v="C66SHA-SERVICE GROUP"/>
    <s v="Shanghai soulu Electronics Co., Ltd"/>
    <s v="Same"/>
    <n v="906297"/>
    <n v="352"/>
    <s v="309ASY INV-PTS SALES"/>
    <n v="0"/>
    <n v="0"/>
    <n v="1234144"/>
    <s v="上海搜鹿电子有限公司"/>
    <n v="0"/>
    <x v="4"/>
    <x v="3"/>
    <s v="Q2"/>
    <x v="4"/>
    <x v="3"/>
  </r>
  <r>
    <s v="ESHL"/>
    <s v="SHA"/>
    <x v="0"/>
    <d v="2023-07-18T00:00:00"/>
    <x v="0"/>
    <n v="14104446"/>
    <n v="45125"/>
    <s v="YMCT|KHY-M7132-00"/>
    <s v="BELT 2"/>
    <n v="1"/>
    <n v="1"/>
    <n v="120.35"/>
    <s v="CNY"/>
    <n v="1.081"/>
    <n v="120.35"/>
    <n v="130.09834999999998"/>
    <s v="C66SHA-SERVICE GROUP"/>
    <s v="Shanghai soulu Electronics Co., Ltd"/>
    <s v="Same"/>
    <n v="906298"/>
    <n v="58.3"/>
    <s v="309ASY INV-PTS SALES"/>
    <n v="0"/>
    <n v="0"/>
    <n v="1234145"/>
    <s v="上海搜鹿电子有限公司"/>
    <n v="0"/>
    <x v="4"/>
    <x v="3"/>
    <s v="Q2"/>
    <x v="4"/>
    <x v="3"/>
  </r>
  <r>
    <s v="ESHL"/>
    <s v="SHA"/>
    <x v="0"/>
    <d v="2023-07-18T00:00:00"/>
    <x v="0"/>
    <n v="14104447"/>
    <n v="45125"/>
    <s v="YMCT|90990-25J026"/>
    <s v="BEARING"/>
    <n v="40"/>
    <n v="40"/>
    <n v="0"/>
    <s v="CNY"/>
    <n v="1.081"/>
    <n v="0"/>
    <n v="0"/>
    <s v="C66SHA-SERVICE GROUP"/>
    <s v="Shanghai soulu Electronics Co., Ltd"/>
    <s v="Same"/>
    <n v="906299"/>
    <n v="2505.6"/>
    <s v="309ASY INV-PTS SALES"/>
    <n v="0"/>
    <n v="0"/>
    <n v="1234149"/>
    <s v="上海搜鹿电子有限公司"/>
    <n v="0"/>
    <x v="4"/>
    <x v="3"/>
    <s v="Q2"/>
    <x v="4"/>
    <x v="3"/>
  </r>
  <r>
    <s v="ESHL"/>
    <s v="SHA"/>
    <x v="0"/>
    <d v="2023-07-18T00:00:00"/>
    <x v="0"/>
    <n v="14104447"/>
    <n v="45125"/>
    <s v="YMCT|KHY-M7113-00"/>
    <s v="PLATE 2 BRG."/>
    <n v="2"/>
    <n v="2"/>
    <n v="0"/>
    <s v="CNY"/>
    <n v="1.081"/>
    <n v="0"/>
    <n v="0"/>
    <s v="C66SHA-SERVICE GROUP"/>
    <s v="Shanghai soulu Electronics Co., Ltd"/>
    <s v="Same"/>
    <n v="906299"/>
    <n v="116"/>
    <s v="309ASY INV-PTS SALES"/>
    <n v="0"/>
    <n v="0"/>
    <n v="1234149"/>
    <s v="上海搜鹿电子有限公司"/>
    <n v="0"/>
    <x v="4"/>
    <x v="3"/>
    <s v="Q2"/>
    <x v="4"/>
    <x v="3"/>
  </r>
  <r>
    <s v="ESHL"/>
    <s v="SHA"/>
    <x v="0"/>
    <d v="2023-07-18T00:00:00"/>
    <x v="1"/>
    <n v="14104447"/>
    <n v="45125"/>
    <s v="ZMTR|K48-M3856-00X"/>
    <s v="GREASE PACK(NSL)"/>
    <n v="3"/>
    <n v="3"/>
    <n v="0"/>
    <s v="CNY"/>
    <n v="1.081"/>
    <n v="0"/>
    <n v="0"/>
    <s v="C66SHA-SERVICE GROUP"/>
    <s v="Shanghai soulu Electronics Co., Ltd"/>
    <s v="Same"/>
    <n v="906299"/>
    <n v="430.02"/>
    <s v="309ASY INV-PTS SALES"/>
    <n v="0"/>
    <n v="0"/>
    <n v="1234149"/>
    <s v="上海搜鹿电子有限公司"/>
    <n v="0"/>
    <x v="4"/>
    <x v="3"/>
    <s v="Q2"/>
    <x v="4"/>
    <x v="3"/>
  </r>
  <r>
    <s v="ESHL"/>
    <s v="SHA"/>
    <x v="0"/>
    <d v="2023-07-18T00:00:00"/>
    <x v="0"/>
    <n v="14104447"/>
    <n v="45125"/>
    <s v="YMCT|KHY-M7154-01"/>
    <s v="BIT"/>
    <n v="5"/>
    <n v="5"/>
    <n v="0"/>
    <s v="CNY"/>
    <n v="1.081"/>
    <n v="0"/>
    <n v="0"/>
    <s v="C66SHA-SERVICE GROUP"/>
    <s v="Shanghai soulu Electronics Co., Ltd"/>
    <s v="Same"/>
    <n v="906299"/>
    <n v="1395"/>
    <s v="309ASY INV-PTS SALES"/>
    <n v="0"/>
    <n v="0"/>
    <n v="1234149"/>
    <s v="上海搜鹿电子有限公司"/>
    <n v="0"/>
    <x v="4"/>
    <x v="3"/>
    <s v="Q2"/>
    <x v="4"/>
    <x v="3"/>
  </r>
  <r>
    <s v="ESHL"/>
    <s v="SHA"/>
    <x v="0"/>
    <d v="2023-07-18T00:00:00"/>
    <x v="0"/>
    <n v="14104447"/>
    <n v="45125"/>
    <s v="YMCT|KHY-M7156-01"/>
    <s v="BIT CAP"/>
    <n v="10"/>
    <n v="10"/>
    <n v="0"/>
    <s v="CNY"/>
    <n v="1.081"/>
    <n v="0"/>
    <n v="0"/>
    <s v="C66SHA-SERVICE GROUP"/>
    <s v="Shanghai soulu Electronics Co., Ltd"/>
    <s v="Same"/>
    <n v="906299"/>
    <n v="710"/>
    <s v="309ASY INV-PTS SALES"/>
    <n v="0"/>
    <n v="0"/>
    <n v="1234149"/>
    <s v="上海搜鹿电子有限公司"/>
    <n v="0"/>
    <x v="4"/>
    <x v="3"/>
    <s v="Q2"/>
    <x v="4"/>
    <x v="3"/>
  </r>
  <r>
    <s v="ESHL"/>
    <s v="SHA"/>
    <x v="0"/>
    <d v="2023-07-18T00:00:00"/>
    <x v="0"/>
    <n v="14104448"/>
    <n v="45125"/>
    <s v="YMCT|KKE-M2267-A0"/>
    <s v="GUIDE X AXIS ASSY"/>
    <n v="1"/>
    <n v="1"/>
    <n v="1112.3900000000001"/>
    <s v="CNY"/>
    <n v="1.081"/>
    <n v="1112.3900000000001"/>
    <n v="1202.49359"/>
    <s v="C66SHA-SERVICE GROUP"/>
    <s v="Nanjing Special Creation Electronic Technology Co."/>
    <s v="Same"/>
    <n v="906301"/>
    <n v="654"/>
    <s v="309ASY INV-PTS SALES"/>
    <n v="0"/>
    <n v="0"/>
    <n v="1234152"/>
    <s v="南京特创电子科技有限公司"/>
    <n v="0"/>
    <x v="4"/>
    <x v="3"/>
    <s v="Q2"/>
    <x v="4"/>
    <x v="3"/>
  </r>
  <r>
    <s v="ESHL"/>
    <s v="SHA"/>
    <x v="0"/>
    <d v="2023-07-18T00:00:00"/>
    <x v="0"/>
    <n v="14104448"/>
    <n v="45125"/>
    <s v="YMCT|KHY-M2267-A0"/>
    <s v="GUIDE X AXIS ASSY"/>
    <n v="1"/>
    <n v="1"/>
    <n v="919.47"/>
    <s v="CNY"/>
    <n v="1.081"/>
    <n v="919.47"/>
    <n v="993.94706999999994"/>
    <s v="C66SHA-SERVICE GROUP"/>
    <s v="Nanjing Special Creation Electronic Technology Co."/>
    <s v="Same"/>
    <n v="906301"/>
    <n v="541"/>
    <s v="309ASY INV-PTS SALES"/>
    <n v="0"/>
    <n v="0"/>
    <n v="1234152"/>
    <s v="南京特创电子科技有限公司"/>
    <n v="0"/>
    <x v="4"/>
    <x v="3"/>
    <s v="Q2"/>
    <x v="4"/>
    <x v="3"/>
  </r>
  <r>
    <s v="ESHL"/>
    <s v="SHA"/>
    <x v="0"/>
    <d v="2023-07-18T00:00:00"/>
    <x v="0"/>
    <n v="14104448"/>
    <n v="45125"/>
    <s v="YMCT|KHY-M7113-00"/>
    <s v="PLATE 2 BRG."/>
    <n v="2"/>
    <n v="2"/>
    <n v="200"/>
    <s v="CNY"/>
    <n v="1.081"/>
    <n v="200"/>
    <n v="216.2"/>
    <s v="C66SHA-SERVICE GROUP"/>
    <s v="Nanjing Special Creation Electronic Technology Co."/>
    <s v="Same"/>
    <n v="906301"/>
    <n v="116"/>
    <s v="309ASY INV-PTS SALES"/>
    <n v="0"/>
    <n v="0"/>
    <n v="1234152"/>
    <s v="南京特创电子科技有限公司"/>
    <n v="0"/>
    <x v="4"/>
    <x v="3"/>
    <s v="Q2"/>
    <x v="4"/>
    <x v="3"/>
  </r>
  <r>
    <s v="ESHL"/>
    <s v="SHA"/>
    <x v="0"/>
    <d v="2023-07-18T00:00:00"/>
    <x v="0"/>
    <n v="14104449"/>
    <n v="45125"/>
    <s v="YMCT|KHY-M7A16-01"/>
    <s v="COVER PRIZM"/>
    <n v="2"/>
    <n v="2"/>
    <n v="67.260000000000005"/>
    <s v="CNY"/>
    <n v="1.081"/>
    <n v="67.260000000000005"/>
    <n v="72.708060000000003"/>
    <s v="C66SHA-SERVICE GROUP"/>
    <s v="Nanjing Special Creation Electronic Technology Co."/>
    <s v="Same"/>
    <n v="906302"/>
    <n v="40"/>
    <s v="309ASY INV-PTS SALES"/>
    <n v="0"/>
    <n v="0"/>
    <n v="1234156"/>
    <s v="南京特创电子科技有限公司"/>
    <n v="0"/>
    <x v="4"/>
    <x v="3"/>
    <s v="Q2"/>
    <x v="4"/>
    <x v="3"/>
  </r>
  <r>
    <s v="ESHL"/>
    <s v="SHA"/>
    <x v="0"/>
    <d v="2023-07-18T00:00:00"/>
    <x v="0"/>
    <n v="14104449"/>
    <n v="45125"/>
    <s v="YMCT|KMG-M7A16-00"/>
    <s v="COVER PRIZM"/>
    <n v="1"/>
    <n v="1"/>
    <n v="42.48"/>
    <s v="CNY"/>
    <n v="1.081"/>
    <n v="42.48"/>
    <n v="45.920879999999997"/>
    <s v="C66SHA-SERVICE GROUP"/>
    <s v="Nanjing Special Creation Electronic Technology Co."/>
    <s v="Same"/>
    <n v="906302"/>
    <n v="25"/>
    <s v="309ASY INV-PTS SALES"/>
    <n v="0"/>
    <n v="0"/>
    <n v="1234156"/>
    <s v="南京特创电子科技有限公司"/>
    <n v="0"/>
    <x v="4"/>
    <x v="3"/>
    <s v="Q2"/>
    <x v="4"/>
    <x v="3"/>
  </r>
  <r>
    <s v="ESHL"/>
    <s v="SHA"/>
    <x v="0"/>
    <d v="2023-07-18T00:00:00"/>
    <x v="0"/>
    <n v="14104449"/>
    <n v="45125"/>
    <s v="YMCT|KKE-M9193-00"/>
    <s v="PLATE 2 GUIDE"/>
    <n v="1"/>
    <n v="1"/>
    <n v="656.64"/>
    <s v="CNY"/>
    <n v="1.081"/>
    <n v="656.64"/>
    <n v="709.82783999999992"/>
    <s v="C66SHA-SERVICE GROUP"/>
    <s v="Nanjing Special Creation Electronic Technology Co."/>
    <s v="Same"/>
    <n v="906302"/>
    <n v="386"/>
    <s v="309ASY INV-PTS SALES"/>
    <n v="0"/>
    <n v="0"/>
    <n v="1234156"/>
    <s v="南京特创电子科技有限公司"/>
    <n v="0"/>
    <x v="4"/>
    <x v="3"/>
    <s v="Q2"/>
    <x v="4"/>
    <x v="3"/>
  </r>
  <r>
    <s v="ESHL"/>
    <s v="SHA"/>
    <x v="0"/>
    <d v="2023-07-18T00:00:00"/>
    <x v="0"/>
    <n v="14104449"/>
    <n v="45125"/>
    <s v="YMCT|KKE-M9194-S0"/>
    <s v="PLATE 2 GUIDE SET"/>
    <n v="1"/>
    <n v="1"/>
    <n v="1040.71"/>
    <s v="CNY"/>
    <n v="1.081"/>
    <n v="1040.71"/>
    <n v="1125.0075099999999"/>
    <s v="C66SHA-SERVICE GROUP"/>
    <s v="Nanjing Special Creation Electronic Technology Co."/>
    <s v="Same"/>
    <n v="906302"/>
    <n v="612"/>
    <s v="309ASY INV-PTS SALES"/>
    <n v="0"/>
    <n v="0"/>
    <n v="1234156"/>
    <s v="南京特创电子科技有限公司"/>
    <n v="0"/>
    <x v="4"/>
    <x v="3"/>
    <s v="Q2"/>
    <x v="4"/>
    <x v="3"/>
  </r>
  <r>
    <s v="ESHL"/>
    <s v="SHA"/>
    <x v="3"/>
    <d v="2023-07-19T00:00:00"/>
    <x v="0"/>
    <n v="13100262"/>
    <n v="45126"/>
    <s v="YMCT|REPAIR CHARGE"/>
    <s v="REPAIR CHARGE"/>
    <n v="1"/>
    <n v="1"/>
    <n v="5309.73"/>
    <s v="CNY"/>
    <n v="1.081"/>
    <n v="5309.73"/>
    <n v="5739.8181299999997"/>
    <s v="C66SHA-SERVICE GROUP"/>
    <s v="NANTONG JIAJUN INFORMATION TECHNOLOGY LIMITED"/>
    <s v="Same"/>
    <n v="906304"/>
    <n v="0"/>
    <s v="309ASY INV-CONTRACT"/>
    <n v="0"/>
    <n v="0"/>
    <n v="0"/>
    <s v="南通嘉骏信息科技有限公司"/>
    <n v="0"/>
    <x v="4"/>
    <x v="3"/>
    <s v="Q2"/>
    <x v="4"/>
    <x v="3"/>
  </r>
  <r>
    <s v="ESHL"/>
    <s v="SHA"/>
    <x v="0"/>
    <d v="2023-07-19T00:00:00"/>
    <x v="0"/>
    <n v="14104450"/>
    <n v="45126"/>
    <s v="YMCT|KHN-M5840-A2"/>
    <s v="SERVO BOARD ASSY"/>
    <n v="1"/>
    <n v="1"/>
    <n v="8332.74"/>
    <s v="CNY"/>
    <n v="1.081"/>
    <n v="8332.74"/>
    <n v="9007.6919399999988"/>
    <s v="C66SHA-SERVICE GROUP"/>
    <s v="Shanghai Duoyue Electronic Technology Co., Ltd."/>
    <s v="Same"/>
    <n v="906303"/>
    <n v="6477"/>
    <s v="309ASY INV-PTS SALES"/>
    <n v="0"/>
    <n v="0"/>
    <n v="1235158"/>
    <s v="上海多越电子科技有限公司"/>
    <n v="0"/>
    <x v="4"/>
    <x v="3"/>
    <s v="Q2"/>
    <x v="4"/>
    <x v="3"/>
  </r>
  <r>
    <s v="ESHL"/>
    <s v="BJS"/>
    <x v="1"/>
    <d v="2023-07-20T00:00:00"/>
    <x v="2"/>
    <n v="12101251"/>
    <n v="45127"/>
    <s v="HELI|REPAIR CHARGE"/>
    <s v="REPAIR CHARGE"/>
    <n v="1"/>
    <n v="1"/>
    <n v="796.46"/>
    <s v="CNY"/>
    <n v="1.081"/>
    <n v="796.46"/>
    <n v="860.97325999999998"/>
    <s v="C66BJS-SMT SERVICE"/>
    <s v="GoerTek Inc."/>
    <s v="Same"/>
    <n v="906305"/>
    <n v="0"/>
    <s v="309ASY INV-NON-CON"/>
    <n v="0"/>
    <n v="120266"/>
    <n v="0"/>
    <s v="歌尔股份有限公司"/>
    <n v="0"/>
    <x v="4"/>
    <x v="3"/>
    <s v="Q2"/>
    <x v="4"/>
    <x v="1"/>
  </r>
  <r>
    <s v="ESHL"/>
    <s v="SHA"/>
    <x v="3"/>
    <d v="2023-07-26T00:00:00"/>
    <x v="0"/>
    <n v="13100264"/>
    <n v="45133"/>
    <s v="YMCT|REPAIR CHARGE"/>
    <s v="REPAIR CHARGE"/>
    <n v="1"/>
    <n v="1"/>
    <n v="4778.76"/>
    <s v="CNY"/>
    <n v="1.081"/>
    <n v="4778.76"/>
    <n v="5165.8395600000003"/>
    <s v="C66SHA-SERVICE GROUP"/>
    <s v="Yongkang City Lishuo Electronic Technology Co., Lt"/>
    <s v="Same"/>
    <n v="906308"/>
    <n v="0"/>
    <s v="309ASY INV-CONTRACT"/>
    <n v="0"/>
    <n v="0"/>
    <n v="0"/>
    <s v="永康市丽铄电子科技有限公司"/>
    <n v="0"/>
    <x v="4"/>
    <x v="3"/>
    <s v="Q2"/>
    <x v="4"/>
    <x v="3"/>
  </r>
  <r>
    <s v="ESHL"/>
    <s v="XIY"/>
    <x v="0"/>
    <d v="2023-07-26T00:00:00"/>
    <x v="0"/>
    <n v="14104451"/>
    <n v="45133"/>
    <s v="YMCT|KHY-M712S-A0"/>
    <s v="SHAFT 2 SPARE"/>
    <n v="2"/>
    <n v="2"/>
    <n v="8534.51"/>
    <s v="CNY"/>
    <n v="1.081"/>
    <n v="8534.51"/>
    <n v="9225.8053099999997"/>
    <s v="C66XIY-SERVICE GROUP"/>
    <s v="Ningxia LGG Instrument Co., Ltd."/>
    <s v="Same"/>
    <n v="906307"/>
    <n v="4134"/>
    <s v="309ASY INV-PTS SALES"/>
    <n v="0"/>
    <n v="0"/>
    <n v="1240150"/>
    <s v="宁夏隆基宁光仪表股份有限公司"/>
    <n v="0"/>
    <x v="4"/>
    <x v="3"/>
    <s v="Q2"/>
    <x v="4"/>
    <x v="2"/>
  </r>
  <r>
    <s v="ESHL"/>
    <s v="SHA"/>
    <x v="1"/>
    <d v="2023-08-02T00:00:00"/>
    <x v="1"/>
    <n v="12101253"/>
    <n v="45140"/>
    <s v="EMBE|REPAIR CHARGE"/>
    <s v="REPAIR CHARGE"/>
    <n v="1"/>
    <n v="1"/>
    <n v="9115.0400000000009"/>
    <s v="CNY"/>
    <n v="1.0920000000000001"/>
    <n v="9115.0400000000009"/>
    <n v="9953.6236800000024"/>
    <s v="C66SHA-SERVICE GROUP"/>
    <s v="Shanghai Famous Promise Industrial Co., Ltd."/>
    <s v="Same"/>
    <n v="906309"/>
    <n v="0"/>
    <s v="309ASY INV-NON-CON"/>
    <n v="0"/>
    <n v="0"/>
    <n v="0"/>
    <s v="上海闻诺实业有限公司"/>
    <n v="0"/>
    <x v="4"/>
    <x v="4"/>
    <s v="Q2"/>
    <x v="4"/>
    <x v="3"/>
  </r>
  <r>
    <s v="ESHL"/>
    <s v="SHA"/>
    <x v="1"/>
    <d v="2023-08-04T00:00:00"/>
    <x v="0"/>
    <n v="12101252"/>
    <n v="45142"/>
    <s v="YMCT|REPAIR CHARGE"/>
    <s v="REPAIR CHARGE"/>
    <n v="1"/>
    <n v="1"/>
    <n v="6371.68"/>
    <s v="CNY"/>
    <n v="1.0920000000000001"/>
    <n v="6371.68"/>
    <n v="6957.8745600000011"/>
    <s v="C66SHA-SERVICE GROUP"/>
    <s v="Suzhou Inovance Technology Co Ltd"/>
    <s v="Same"/>
    <n v="906310"/>
    <n v="0"/>
    <s v="309ASY INV-NON-CON"/>
    <n v="0"/>
    <n v="0"/>
    <n v="0"/>
    <s v="苏州汇川技术有限公司"/>
    <n v="0"/>
    <x v="4"/>
    <x v="4"/>
    <s v="Q2"/>
    <x v="4"/>
    <x v="3"/>
  </r>
  <r>
    <s v="ESHL"/>
    <s v="BJS"/>
    <x v="1"/>
    <d v="2023-08-04T00:00:00"/>
    <x v="2"/>
    <n v="12101254"/>
    <n v="45142"/>
    <s v="HELI|REPAIR CHARGE"/>
    <s v="REPAIR CHARGE"/>
    <n v="1"/>
    <n v="1"/>
    <n v="2530"/>
    <s v="CNY"/>
    <n v="1.0920000000000001"/>
    <n v="2530"/>
    <n v="2762.76"/>
    <s v="C66BJS-SMT SERVICE"/>
    <s v="GoerTek Inc."/>
    <s v="Same"/>
    <n v="906311"/>
    <n v="0"/>
    <s v="309ASY INV-NON-CON"/>
    <n v="0"/>
    <n v="121945"/>
    <n v="0"/>
    <s v="歌尔股份有限公司"/>
    <n v="0"/>
    <x v="4"/>
    <x v="4"/>
    <s v="Q2"/>
    <x v="4"/>
    <x v="1"/>
  </r>
  <r>
    <s v="ESHL"/>
    <s v="SHA"/>
    <x v="0"/>
    <d v="2023-08-09T00:00:00"/>
    <x v="0"/>
    <n v="14104452"/>
    <n v="45147"/>
    <s v="YMCT|KLW-M711S-B1"/>
    <s v="SHAFT 2,SPARE"/>
    <n v="1"/>
    <n v="1"/>
    <n v="5506.19"/>
    <s v="CNY"/>
    <n v="1.0920000000000001"/>
    <n v="5506.19"/>
    <n v="6012.7594799999997"/>
    <s v="C66SHA-SERVICE GROUP"/>
    <s v="ZHEJIANG JUCHUANG INTELLIGENT TECHNOLOGY CO.,LTD."/>
    <s v="Same"/>
    <n v="906314"/>
    <n v="2989"/>
    <s v="309ASY INV-PTS SALES"/>
    <n v="0"/>
    <n v="0"/>
    <n v="1251192"/>
    <s v="浙江聚创智能科技股份有限公司"/>
    <n v="0"/>
    <x v="4"/>
    <x v="4"/>
    <s v="Q2"/>
    <x v="4"/>
    <x v="3"/>
  </r>
  <r>
    <s v="ESHL"/>
    <s v="SHA"/>
    <x v="2"/>
    <d v="2023-08-09T00:00:00"/>
    <x v="1"/>
    <n v="14104453"/>
    <n v="45147"/>
    <s v="ZMTR|SPECIAL MANUAL TRAY FEEDER"/>
    <s v="SPECIAL MANUAL TRAY FEEDER"/>
    <n v="1"/>
    <n v="1"/>
    <n v="2637.17"/>
    <s v="CNY"/>
    <n v="1.0920000000000001"/>
    <n v="2637.17"/>
    <n v="2879.7896400000004"/>
    <s v="C66SHA-SERVICE GROUP"/>
    <s v="Changzhou Tongbao Photo-electricity Manufacturing "/>
    <s v="Same"/>
    <n v="906312"/>
    <n v="1371.68"/>
    <s v="309ASY INV-PTS SALES"/>
    <n v="0"/>
    <n v="0"/>
    <n v="1251184"/>
    <s v="常州通宝光电股份有限公司"/>
    <n v="0"/>
    <x v="4"/>
    <x v="4"/>
    <s v="Q2"/>
    <x v="4"/>
    <x v="3"/>
  </r>
  <r>
    <s v="ESHL"/>
    <s v="SHA"/>
    <x v="2"/>
    <d v="2023-08-09T00:00:00"/>
    <x v="1"/>
    <n v="14104454"/>
    <n v="45147"/>
    <s v="ZMTR|MANUAL TRAY FEEDER"/>
    <s v="MANUAL TRAY FEEDER（YS）"/>
    <n v="1"/>
    <n v="1"/>
    <n v="1752.21"/>
    <s v="CNY"/>
    <n v="1.0920000000000001"/>
    <n v="1752.21"/>
    <n v="1913.4133200000001"/>
    <s v="C66SHA-SERVICE GROUP"/>
    <s v="Trsensor Co.,Ltd"/>
    <s v="Same"/>
    <n v="906313"/>
    <n v="1061.95"/>
    <s v="309ASY INV-PTS SALES"/>
    <n v="0"/>
    <n v="0"/>
    <n v="1251189"/>
    <s v="无锡莱顿电子有限公司"/>
    <n v="0"/>
    <x v="4"/>
    <x v="4"/>
    <s v="Q2"/>
    <x v="4"/>
    <x v="3"/>
  </r>
  <r>
    <s v="ESHL"/>
    <s v="SHA"/>
    <x v="1"/>
    <d v="2023-08-11T00:00:00"/>
    <x v="2"/>
    <n v="12101255"/>
    <n v="45149"/>
    <s v="HELI|REPAIR CHARGE"/>
    <s v="REPAIR CHARGE"/>
    <n v="1"/>
    <n v="1"/>
    <n v="29424.78"/>
    <s v="CNY"/>
    <n v="1.0920000000000001"/>
    <n v="29424.78"/>
    <n v="32131.859759999999"/>
    <s v="C66SHA-SERVICE GROUP"/>
    <s v="Lance Vehicle Technology Co., Ltd."/>
    <s v="Same"/>
    <n v="906316"/>
    <n v="0"/>
    <s v="309ASY INV-NON-CON"/>
    <n v="0"/>
    <n v="0"/>
    <n v="0"/>
    <s v="江苏中科朗恩斯车辆科技有限公司"/>
    <n v="0"/>
    <x v="4"/>
    <x v="4"/>
    <s v="Q2"/>
    <x v="4"/>
    <x v="3"/>
  </r>
  <r>
    <s v="ESHL"/>
    <s v="SHA"/>
    <x v="1"/>
    <d v="2023-08-11T00:00:00"/>
    <x v="0"/>
    <n v="12101256"/>
    <n v="45149"/>
    <s v="YMCT|REPAIR CHARGE"/>
    <s v="REPAIR CHARGE"/>
    <n v="1"/>
    <n v="1"/>
    <n v="665.49"/>
    <s v="CNY"/>
    <n v="1.0920000000000001"/>
    <n v="665.49"/>
    <n v="726.71508000000006"/>
    <s v="C66SHA-SERVICE GROUP"/>
    <s v="Lance Vehicle Technology Co., Ltd."/>
    <s v="Same"/>
    <n v="906320"/>
    <n v="0"/>
    <s v="309ASY INV-NON-CON"/>
    <n v="0"/>
    <n v="0"/>
    <n v="0"/>
    <s v="江苏中科朗恩斯车辆科技有限公司"/>
    <n v="0"/>
    <x v="4"/>
    <x v="4"/>
    <s v="Q2"/>
    <x v="4"/>
    <x v="3"/>
  </r>
  <r>
    <s v="ESHL"/>
    <s v="SHA"/>
    <x v="3"/>
    <d v="2023-08-11T00:00:00"/>
    <x v="0"/>
    <n v="13100265"/>
    <n v="45149"/>
    <s v="YMCT|REPAIR CHARGE"/>
    <s v="REPAIR CHARGE"/>
    <n v="1"/>
    <n v="1"/>
    <n v="16371.68"/>
    <s v="CNY"/>
    <n v="1.0920000000000001"/>
    <n v="16371.68"/>
    <n v="17877.87456"/>
    <s v="C66SHA-SERVICE GROUP"/>
    <s v="Shanghai Daimay Automotive Interior Co., Ltd"/>
    <s v="Same"/>
    <n v="906315"/>
    <n v="0"/>
    <s v="309ASY INV-CONTRACT"/>
    <n v="0"/>
    <n v="0"/>
    <n v="0"/>
    <s v="上海岱美汽车零部件有限公司"/>
    <n v="0"/>
    <x v="4"/>
    <x v="4"/>
    <s v="Q2"/>
    <x v="4"/>
    <x v="3"/>
  </r>
  <r>
    <s v="ESHL"/>
    <s v="SHA"/>
    <x v="0"/>
    <d v="2023-08-11T00:00:00"/>
    <x v="2"/>
    <n v="14104455"/>
    <n v="45149"/>
    <s v="HELI|494122"/>
    <s v="IR HEATER IN CHAMBER 3 ZONE"/>
    <n v="1"/>
    <n v="1"/>
    <n v="35761.949999999997"/>
    <s v="CNY"/>
    <n v="1.0920000000000001"/>
    <n v="35761.949999999997"/>
    <n v="39052.049399999996"/>
    <s v="C66SHA-SERVICE GROUP"/>
    <s v="Lance Vehicle Technology Co., Ltd."/>
    <s v="Same"/>
    <n v="906317"/>
    <n v="26548.67"/>
    <s v="309ASY INV-PTS SALES"/>
    <n v="0"/>
    <n v="0"/>
    <n v="1253107"/>
    <s v="江苏中科朗恩斯车辆科技有限公司"/>
    <n v="0"/>
    <x v="4"/>
    <x v="4"/>
    <s v="Q2"/>
    <x v="4"/>
    <x v="3"/>
  </r>
  <r>
    <s v="ESHL"/>
    <s v="SHA"/>
    <x v="0"/>
    <d v="2023-08-11T00:00:00"/>
    <x v="2"/>
    <n v="14104455"/>
    <n v="45149"/>
    <s v="HELI|59963008"/>
    <s v="TOP LID O-RING, SUPER VITON (ID 780)"/>
    <n v="1"/>
    <n v="1"/>
    <n v="1630.09"/>
    <s v="CNY"/>
    <n v="1.0920000000000001"/>
    <n v="1630.09"/>
    <n v="1780.05828"/>
    <s v="C66SHA-SERVICE GROUP"/>
    <s v="Lance Vehicle Technology Co., Ltd."/>
    <s v="Same"/>
    <n v="906317"/>
    <n v="1129.31"/>
    <s v="309ASY INV-PTS SALES"/>
    <n v="0"/>
    <n v="0"/>
    <n v="1253107"/>
    <s v="江苏中科朗恩斯车辆科技有限公司"/>
    <n v="0"/>
    <x v="4"/>
    <x v="4"/>
    <s v="Q2"/>
    <x v="4"/>
    <x v="3"/>
  </r>
  <r>
    <s v="ESHL"/>
    <s v="SHA"/>
    <x v="0"/>
    <d v="2023-08-11T00:00:00"/>
    <x v="2"/>
    <n v="14104456"/>
    <n v="45149"/>
    <s v="HELI|494720"/>
    <s v="REFLECTOR, CHAMBER IR HEATER"/>
    <n v="1"/>
    <n v="1"/>
    <n v="927.43"/>
    <s v="CNY"/>
    <n v="1.0920000000000001"/>
    <n v="927.43"/>
    <n v="1012.75356"/>
    <s v="C66SHA-SERVICE GROUP"/>
    <s v="Lance Vehicle Technology Co., Ltd."/>
    <s v="Same"/>
    <n v="906318"/>
    <n v="641.48"/>
    <s v="309ASY INV-PTS SALES"/>
    <n v="0"/>
    <n v="0"/>
    <n v="1253115"/>
    <s v="江苏中科朗恩斯车辆科技有限公司"/>
    <n v="0"/>
    <x v="4"/>
    <x v="4"/>
    <s v="Q2"/>
    <x v="4"/>
    <x v="3"/>
  </r>
  <r>
    <s v="ESHL"/>
    <s v="SHA"/>
    <x v="0"/>
    <d v="2023-08-11T00:00:00"/>
    <x v="2"/>
    <n v="14104456"/>
    <n v="45149"/>
    <s v="HELI|491985"/>
    <s v="BAR, IR PANEL MOUNT, IN VACUUM"/>
    <n v="2"/>
    <n v="2"/>
    <n v="2713.27"/>
    <s v="CNY"/>
    <n v="1.0920000000000001"/>
    <n v="2713.27"/>
    <n v="2962.89084"/>
    <s v="C66SHA-SERVICE GROUP"/>
    <s v="Lance Vehicle Technology Co., Ltd."/>
    <s v="Same"/>
    <n v="906318"/>
    <n v="1878.97"/>
    <s v="309ASY INV-PTS SALES"/>
    <n v="0"/>
    <n v="0"/>
    <n v="1253115"/>
    <s v="江苏中科朗恩斯车辆科技有限公司"/>
    <n v="0"/>
    <x v="4"/>
    <x v="4"/>
    <s v="Q2"/>
    <x v="4"/>
    <x v="3"/>
  </r>
  <r>
    <s v="ESHL"/>
    <s v="SHA"/>
    <x v="0"/>
    <d v="2023-08-11T00:00:00"/>
    <x v="2"/>
    <n v="14104456"/>
    <n v="45149"/>
    <s v="HELI|3439C"/>
    <s v="WIRE, HEATER WHITE 12GA 600V"/>
    <n v="15"/>
    <n v="15"/>
    <n v="1938.05"/>
    <s v="CNY"/>
    <n v="1.0920000000000001"/>
    <n v="1938.05"/>
    <n v="2116.3506000000002"/>
    <s v="C66SHA-SERVICE GROUP"/>
    <s v="Lance Vehicle Technology Co., Ltd."/>
    <s v="Same"/>
    <n v="906318"/>
    <n v="1325.18"/>
    <s v="309ASY INV-PTS SALES"/>
    <n v="0"/>
    <n v="0"/>
    <n v="1253115"/>
    <s v="江苏中科朗恩斯车辆科技有限公司"/>
    <n v="0"/>
    <x v="4"/>
    <x v="4"/>
    <s v="Q2"/>
    <x v="4"/>
    <x v="3"/>
  </r>
  <r>
    <s v="ESHL"/>
    <s v="SHA"/>
    <x v="0"/>
    <d v="2023-08-11T00:00:00"/>
    <x v="2"/>
    <n v="14104456"/>
    <n v="45149"/>
    <s v="HELI|3440C"/>
    <s v="WIRE, HEATER BLACK 12GA 600V"/>
    <n v="15"/>
    <n v="15"/>
    <n v="1938.05"/>
    <s v="CNY"/>
    <n v="1.0920000000000001"/>
    <n v="1938.05"/>
    <n v="2116.3506000000002"/>
    <s v="C66SHA-SERVICE GROUP"/>
    <s v="Lance Vehicle Technology Co., Ltd."/>
    <s v="Same"/>
    <n v="906318"/>
    <n v="1325.18"/>
    <s v="309ASY INV-PTS SALES"/>
    <n v="0"/>
    <n v="0"/>
    <n v="1253115"/>
    <s v="江苏中科朗恩斯车辆科技有限公司"/>
    <n v="0"/>
    <x v="4"/>
    <x v="4"/>
    <s v="Q2"/>
    <x v="4"/>
    <x v="3"/>
  </r>
  <r>
    <s v="ESHL"/>
    <s v="SHA"/>
    <x v="0"/>
    <d v="2023-08-11T00:00:00"/>
    <x v="2"/>
    <n v="14104456"/>
    <n v="45149"/>
    <s v="HELI|2731C"/>
    <s v="Terminal Ring - Lugs for H. Wires"/>
    <n v="15"/>
    <n v="15"/>
    <n v="398.23"/>
    <s v="CNY"/>
    <n v="1.0920000000000001"/>
    <n v="398.23"/>
    <n v="434.86716000000007"/>
    <s v="C66SHA-SERVICE GROUP"/>
    <s v="Lance Vehicle Technology Co., Ltd."/>
    <s v="Same"/>
    <n v="906318"/>
    <n v="268.14"/>
    <s v="309ASY INV-PTS SALES"/>
    <n v="0"/>
    <n v="0"/>
    <n v="1253115"/>
    <s v="江苏中科朗恩斯车辆科技有限公司"/>
    <n v="0"/>
    <x v="4"/>
    <x v="4"/>
    <s v="Q2"/>
    <x v="4"/>
    <x v="3"/>
  </r>
  <r>
    <s v="ESHL"/>
    <s v="SHA"/>
    <x v="0"/>
    <d v="2023-08-11T00:00:00"/>
    <x v="2"/>
    <n v="14104456"/>
    <n v="45149"/>
    <s v="HELI|5868CL"/>
    <s v="Uncoated Fibrsleeve"/>
    <n v="45"/>
    <n v="45"/>
    <n v="1911.5"/>
    <s v="CNY"/>
    <n v="1.0920000000000001"/>
    <n v="1911.5"/>
    <n v="2087.3580000000002"/>
    <s v="C66SHA-SERVICE GROUP"/>
    <s v="Lance Vehicle Technology Co., Ltd."/>
    <s v="Same"/>
    <n v="906318"/>
    <n v="1304.5999999999999"/>
    <s v="309ASY INV-PTS SALES"/>
    <n v="0"/>
    <n v="0"/>
    <n v="1253115"/>
    <s v="江苏中科朗恩斯车辆科技有限公司"/>
    <n v="0"/>
    <x v="4"/>
    <x v="4"/>
    <s v="Q2"/>
    <x v="4"/>
    <x v="3"/>
  </r>
  <r>
    <s v="ESHL"/>
    <s v="SHA"/>
    <x v="0"/>
    <d v="2023-08-11T00:00:00"/>
    <x v="2"/>
    <n v="14104456"/>
    <n v="45149"/>
    <s v="HELI|5941C"/>
    <s v="69 Electrical Tape -Glass Cloth Silicone Pressure Sensitive Adhesive"/>
    <n v="1"/>
    <n v="1"/>
    <n v="373.45"/>
    <s v="CNY"/>
    <n v="1.0920000000000001"/>
    <n v="373.45"/>
    <n v="407.80740000000003"/>
    <s v="C66SHA-SERVICE GROUP"/>
    <s v="Lance Vehicle Technology Co., Ltd."/>
    <s v="Same"/>
    <n v="906318"/>
    <n v="258.26"/>
    <s v="309ASY INV-PTS SALES"/>
    <n v="0"/>
    <n v="0"/>
    <n v="1253115"/>
    <s v="江苏中科朗恩斯车辆科技有限公司"/>
    <n v="0"/>
    <x v="4"/>
    <x v="4"/>
    <s v="Q2"/>
    <x v="4"/>
    <x v="3"/>
  </r>
  <r>
    <s v="ESHL"/>
    <s v="SHA"/>
    <x v="0"/>
    <d v="2023-08-11T00:00:00"/>
    <x v="2"/>
    <n v="14104457"/>
    <n v="45149"/>
    <s v="HELI|10063"/>
    <s v="Krytox LVP 2oz"/>
    <n v="1"/>
    <n v="1"/>
    <n v="2899.12"/>
    <s v="CNY"/>
    <n v="1.0920000000000001"/>
    <n v="2899.12"/>
    <n v="3165.8390400000003"/>
    <s v="C66SHA-SERVICE GROUP"/>
    <s v="Lance Vehicle Technology Co., Ltd."/>
    <s v="Same"/>
    <n v="906319"/>
    <n v="2053.1999999999998"/>
    <s v="309ASY INV-PTS SALES"/>
    <n v="0"/>
    <n v="0"/>
    <n v="1253122"/>
    <s v="江苏中科朗恩斯车辆科技有限公司"/>
    <n v="0"/>
    <x v="4"/>
    <x v="4"/>
    <s v="Q2"/>
    <x v="4"/>
    <x v="3"/>
  </r>
  <r>
    <s v="ESHL"/>
    <s v="SHA"/>
    <x v="0"/>
    <d v="2023-08-11T00:00:00"/>
    <x v="0"/>
    <n v="14104457"/>
    <n v="45149"/>
    <s v="YMCT|KLV-M1342-00"/>
    <s v="FRAME 3"/>
    <n v="2"/>
    <n v="2"/>
    <n v="2516.81"/>
    <s v="CNY"/>
    <n v="1.0920000000000001"/>
    <n v="2516.81"/>
    <n v="2748.3565200000003"/>
    <s v="C66SHA-SERVICE GROUP"/>
    <s v="Lance Vehicle Technology Co., Ltd."/>
    <s v="Same"/>
    <n v="906319"/>
    <n v="1092"/>
    <s v="309ASY INV-PTS SALES"/>
    <n v="0"/>
    <n v="0"/>
    <n v="1253122"/>
    <s v="江苏中科朗恩斯车辆科技有限公司"/>
    <n v="0"/>
    <x v="4"/>
    <x v="4"/>
    <s v="Q2"/>
    <x v="4"/>
    <x v="3"/>
  </r>
  <r>
    <s v="ESHL"/>
    <s v="SHA"/>
    <x v="0"/>
    <d v="2023-08-11T00:00:00"/>
    <x v="0"/>
    <n v="14104457"/>
    <n v="45149"/>
    <s v="YMCT|KMK-M134H-01"/>
    <s v="ROLLER"/>
    <n v="4"/>
    <n v="4"/>
    <n v="1040.71"/>
    <s v="CNY"/>
    <n v="1.0920000000000001"/>
    <n v="1040.71"/>
    <n v="1136.45532"/>
    <s v="C66SHA-SERVICE GROUP"/>
    <s v="Lance Vehicle Technology Co., Ltd."/>
    <s v="Same"/>
    <n v="906319"/>
    <n v="609.12"/>
    <s v="309ASY INV-PTS SALES"/>
    <n v="0"/>
    <n v="0"/>
    <n v="1253122"/>
    <s v="江苏中科朗恩斯车辆科技有限公司"/>
    <n v="0"/>
    <x v="4"/>
    <x v="4"/>
    <s v="Q2"/>
    <x v="4"/>
    <x v="3"/>
  </r>
  <r>
    <s v="ESHL"/>
    <s v="SHA"/>
    <x v="0"/>
    <d v="2023-08-11T00:00:00"/>
    <x v="0"/>
    <n v="14104457"/>
    <n v="45149"/>
    <s v="YMCT|90990-01J169"/>
    <s v="BOLT HEX.SOCKET HEAD"/>
    <n v="4"/>
    <n v="4"/>
    <n v="120.35"/>
    <s v="CNY"/>
    <n v="1.0920000000000001"/>
    <n v="120.35"/>
    <n v="131.4222"/>
    <s v="C66SHA-SERVICE GROUP"/>
    <s v="Lance Vehicle Technology Co., Ltd."/>
    <s v="Same"/>
    <n v="906319"/>
    <n v="67.2"/>
    <s v="309ASY INV-PTS SALES"/>
    <n v="0"/>
    <n v="0"/>
    <n v="1253122"/>
    <s v="江苏中科朗恩斯车辆科技有限公司"/>
    <n v="0"/>
    <x v="4"/>
    <x v="4"/>
    <s v="Q2"/>
    <x v="4"/>
    <x v="3"/>
  </r>
  <r>
    <s v="ESHL"/>
    <s v="SHA"/>
    <x v="0"/>
    <d v="2023-08-11T00:00:00"/>
    <x v="2"/>
    <n v="14104457"/>
    <n v="45149"/>
    <s v="HELI|8006"/>
    <s v="ANTISEIZE, NICKEL"/>
    <n v="1"/>
    <n v="1"/>
    <n v="1439.82"/>
    <s v="CNY"/>
    <n v="1.0920000000000001"/>
    <n v="1439.82"/>
    <n v="1572.2834400000002"/>
    <s v="C66SHA-SERVICE GROUP"/>
    <s v="Lance Vehicle Technology Co., Ltd."/>
    <s v="Same"/>
    <n v="906319"/>
    <n v="1009.61"/>
    <s v="309ASY INV-PTS SALES"/>
    <n v="0"/>
    <n v="0"/>
    <n v="1253122"/>
    <s v="江苏中科朗恩斯车辆科技有限公司"/>
    <n v="0"/>
    <x v="4"/>
    <x v="4"/>
    <s v="Q2"/>
    <x v="4"/>
    <x v="3"/>
  </r>
  <r>
    <s v="ESHL"/>
    <s v="SZX"/>
    <x v="0"/>
    <d v="2023-08-14T00:00:00"/>
    <x v="0"/>
    <n v="14104458"/>
    <n v="45152"/>
    <s v="YMCT|KLV-M37D9-00"/>
    <s v="TUBE 25"/>
    <n v="3"/>
    <n v="3"/>
    <n v="1513.27"/>
    <s v="CNY"/>
    <n v="1.0920000000000001"/>
    <n v="1513.27"/>
    <n v="1652.4908400000002"/>
    <s v="C66SZX-SMT SERVICE"/>
    <s v="Hai Xin Technology(ShenZhen) Company Limited."/>
    <s v="Same"/>
    <n v="906321"/>
    <n v="779.58"/>
    <s v="309ASY INV-PTS SALES"/>
    <n v="0"/>
    <s v="PO2305000171-KDA01"/>
    <n v="1254134"/>
    <s v="海星科技（深圳）有限公司"/>
    <n v="0"/>
    <x v="4"/>
    <x v="4"/>
    <s v="Q2"/>
    <x v="4"/>
    <x v="0"/>
  </r>
  <r>
    <s v="ESHL"/>
    <s v="SZX"/>
    <x v="1"/>
    <d v="2023-08-21T00:00:00"/>
    <x v="0"/>
    <n v="12101257"/>
    <n v="45159"/>
    <s v="YMCT|REPAIR CHARGE"/>
    <s v="REPAIR CHARGE"/>
    <n v="1"/>
    <n v="1"/>
    <n v="1991.13"/>
    <s v="CNY"/>
    <n v="1.0920000000000001"/>
    <n v="1991.13"/>
    <n v="2174.3139600000004"/>
    <s v="C66SZX-SMT SERVICE"/>
    <s v="Dongguan Cowell Optic Electronics Co., Ltd."/>
    <s v="Same"/>
    <n v="906323"/>
    <n v="0"/>
    <s v="309ASY INV-NON-CON"/>
    <n v="0"/>
    <s v="8月对账单"/>
    <n v="0"/>
    <s v="东莞高伟光学电子有限公司"/>
    <n v="0"/>
    <x v="4"/>
    <x v="4"/>
    <s v="Q2"/>
    <x v="4"/>
    <x v="0"/>
  </r>
  <r>
    <s v="ESHL"/>
    <s v="SZX"/>
    <x v="0"/>
    <d v="2023-08-21T00:00:00"/>
    <x v="1"/>
    <n v="14104459"/>
    <n v="45159"/>
    <s v="ZMTR|FOL-HSBP-VA-P02"/>
    <s v="SPECIAL NOZZLE"/>
    <n v="5"/>
    <n v="5"/>
    <n v="7900"/>
    <s v="CNY"/>
    <n v="1.0920000000000001"/>
    <n v="7900"/>
    <n v="8626.8000000000011"/>
    <s v="C66SZX-SMT SERVICE"/>
    <s v="Dongguan Cowell Optic Electronics Co., Ltd."/>
    <s v="Same"/>
    <n v="906322"/>
    <n v="3318.6"/>
    <s v="309ASY INV-PTS SALES"/>
    <n v="0"/>
    <s v="8月对账单"/>
    <n v="1259158"/>
    <s v="东莞高伟光学电子有限公司"/>
    <n v="0"/>
    <x v="4"/>
    <x v="4"/>
    <s v="Q2"/>
    <x v="4"/>
    <x v="0"/>
  </r>
  <r>
    <s v="ESHL"/>
    <s v="SZX"/>
    <x v="0"/>
    <d v="2023-08-21T00:00:00"/>
    <x v="1"/>
    <n v="14104459"/>
    <n v="45159"/>
    <s v="ZMTR|SA-SOMA-OA-P01"/>
    <s v="SPECIAL NOZZLE"/>
    <n v="2"/>
    <n v="2"/>
    <n v="2300"/>
    <s v="CNY"/>
    <n v="1.0920000000000001"/>
    <n v="2300"/>
    <n v="2511.6000000000004"/>
    <s v="C66SZX-SMT SERVICE"/>
    <s v="Dongguan Cowell Optic Electronics Co., Ltd."/>
    <s v="Same"/>
    <n v="906322"/>
    <n v="619.46"/>
    <s v="309ASY INV-PTS SALES"/>
    <n v="0"/>
    <s v="8月对账单"/>
    <n v="1259158"/>
    <s v="东莞高伟光学电子有限公司"/>
    <n v="0"/>
    <x v="4"/>
    <x v="4"/>
    <s v="Q2"/>
    <x v="4"/>
    <x v="0"/>
  </r>
  <r>
    <s v="ESHL"/>
    <s v="SZX"/>
    <x v="0"/>
    <d v="2023-08-21T00:00:00"/>
    <x v="0"/>
    <n v="14104459"/>
    <n v="45159"/>
    <s v="YMCT|KHF-M6551-00"/>
    <s v="LIGHT DOOR OPEN"/>
    <n v="1"/>
    <n v="1"/>
    <n v="880"/>
    <s v="CNY"/>
    <n v="1.0920000000000001"/>
    <n v="880"/>
    <n v="960.96"/>
    <s v="C66SZX-SMT SERVICE"/>
    <s v="Dongguan Cowell Optic Electronics Co., Ltd."/>
    <s v="Same"/>
    <n v="906322"/>
    <n v="482"/>
    <s v="309ASY INV-PTS SALES"/>
    <n v="0"/>
    <s v="8月对账单"/>
    <n v="1259158"/>
    <s v="东莞高伟光学电子有限公司"/>
    <n v="0"/>
    <x v="4"/>
    <x v="4"/>
    <s v="Q2"/>
    <x v="4"/>
    <x v="0"/>
  </r>
  <r>
    <s v="ESHL"/>
    <s v="SZX"/>
    <x v="0"/>
    <d v="2023-08-21T00:00:00"/>
    <x v="0"/>
    <n v="14104459"/>
    <n v="45159"/>
    <s v="YMCT|KHW-M9285-00"/>
    <s v="SPEED CONTROLLER"/>
    <n v="6"/>
    <n v="6"/>
    <n v="960"/>
    <s v="CNY"/>
    <n v="1.0920000000000001"/>
    <n v="960"/>
    <n v="1048.3200000000002"/>
    <s v="C66SZX-SMT SERVICE"/>
    <s v="Dongguan Cowell Optic Electronics Co., Ltd."/>
    <s v="Same"/>
    <n v="906322"/>
    <n v="528"/>
    <s v="309ASY INV-PTS SALES"/>
    <n v="0"/>
    <s v="8月对账单"/>
    <n v="1259158"/>
    <s v="东莞高伟光学电子有限公司"/>
    <n v="0"/>
    <x v="4"/>
    <x v="4"/>
    <s v="Q2"/>
    <x v="4"/>
    <x v="0"/>
  </r>
  <r>
    <s v="ESHL"/>
    <s v="SZX"/>
    <x v="0"/>
    <d v="2023-08-21T00:00:00"/>
    <x v="1"/>
    <n v="14104460"/>
    <n v="45159"/>
    <s v="ZMTR|303-VA"/>
    <s v="SPECIAL NOZZLE"/>
    <n v="1"/>
    <n v="1"/>
    <n v="0"/>
    <s v="CNY"/>
    <n v="1.0920000000000001"/>
    <n v="0"/>
    <n v="0"/>
    <s v="C66SZX-SMT SERVICE"/>
    <s v="Dongguan Cowell Optic Electronics Co., Ltd."/>
    <s v="Same"/>
    <n v="906324"/>
    <n v="663.72"/>
    <s v="309ASY INV-PTS SALES"/>
    <n v="0"/>
    <s v="8月对账单"/>
    <n v="1259174"/>
    <s v="东莞高伟光学电子有限公司"/>
    <n v="0"/>
    <x v="4"/>
    <x v="4"/>
    <s v="Q2"/>
    <x v="4"/>
    <x v="0"/>
  </r>
  <r>
    <s v="ESHL"/>
    <s v="SHA"/>
    <x v="0"/>
    <d v="2023-08-22T00:00:00"/>
    <x v="0"/>
    <n v="14104461"/>
    <n v="45160"/>
    <s v="YMCT|90990-25J026"/>
    <s v="BEARING"/>
    <n v="10"/>
    <n v="10"/>
    <n v="1088.5"/>
    <s v="CNY"/>
    <n v="1.0920000000000001"/>
    <n v="1088.5"/>
    <n v="1188.6420000000001"/>
    <s v="C66SHA-SERVICE GROUP"/>
    <s v="Yongkang City Lishuo Electronic Technology Co., Lt"/>
    <s v="Same"/>
    <n v="906325"/>
    <n v="626.4"/>
    <s v="309ASY INV-PTS SALES"/>
    <n v="0"/>
    <n v="0"/>
    <n v="1260141"/>
    <s v="永康市丽铄电子科技有限公司"/>
    <n v="0"/>
    <x v="4"/>
    <x v="4"/>
    <s v="Q2"/>
    <x v="4"/>
    <x v="3"/>
  </r>
  <r>
    <s v="ESHL"/>
    <s v="SHA"/>
    <x v="0"/>
    <d v="2023-08-22T00:00:00"/>
    <x v="0"/>
    <n v="14104462"/>
    <n v="45160"/>
    <s v="YMCT|90990-25J026"/>
    <s v="BEARING"/>
    <n v="20"/>
    <n v="20"/>
    <n v="2176.9899999999998"/>
    <s v="CNY"/>
    <n v="1.0920000000000001"/>
    <n v="2176.9899999999998"/>
    <n v="2377.2730799999999"/>
    <s v="C66SHA-SERVICE GROUP"/>
    <s v="Yongkang City Lishuo Electronic Technology Co., Lt"/>
    <s v="Same"/>
    <n v="906326"/>
    <n v="1252.8"/>
    <s v="309ASY INV-PTS SALES"/>
    <n v="0"/>
    <n v="0"/>
    <n v="1260145"/>
    <s v="永康市丽铄电子科技有限公司"/>
    <n v="0"/>
    <x v="4"/>
    <x v="4"/>
    <s v="Q2"/>
    <x v="4"/>
    <x v="3"/>
  </r>
  <r>
    <s v="ESHL"/>
    <s v="SHA"/>
    <x v="0"/>
    <d v="2023-08-22T00:00:00"/>
    <x v="0"/>
    <n v="14104463"/>
    <n v="45160"/>
    <s v="YMCT|KLW-M711S-A1"/>
    <s v="SHAFT 1,SPARE"/>
    <n v="1"/>
    <n v="1"/>
    <n v="5115.93"/>
    <s v="CNY"/>
    <n v="1.0920000000000001"/>
    <n v="5115.93"/>
    <n v="5586.5955600000007"/>
    <s v="C66SHA-SERVICE GROUP"/>
    <s v="Yongkang City Lishuo Electronic Technology Co., Lt"/>
    <s v="Same"/>
    <n v="906327"/>
    <n v="2824"/>
    <s v="309ASY INV-PTS SALES"/>
    <n v="0"/>
    <n v="0"/>
    <n v="1260150"/>
    <s v="永康市丽铄电子科技有限公司"/>
    <n v="0"/>
    <x v="4"/>
    <x v="4"/>
    <s v="Q2"/>
    <x v="4"/>
    <x v="3"/>
  </r>
  <r>
    <s v="ESHL"/>
    <s v="SZX"/>
    <x v="0"/>
    <d v="2023-08-23T00:00:00"/>
    <x v="0"/>
    <n v="14104464"/>
    <n v="45161"/>
    <s v="YMCT|KKE-M2267-A0"/>
    <s v="GUIDE X AXIS ASSY"/>
    <n v="3"/>
    <n v="3"/>
    <n v="3345.13"/>
    <s v="CNY"/>
    <n v="1.0920000000000001"/>
    <n v="3345.13"/>
    <n v="3652.8819600000006"/>
    <s v="C66SZX-SMT SERVICE"/>
    <s v="JiangXi Netis Technology Co., Ltd."/>
    <s v="Same"/>
    <n v="906328"/>
    <n v="1962"/>
    <s v="309ASY INV-PTS SALES"/>
    <n v="0"/>
    <s v="LK230700057"/>
    <n v="1261189"/>
    <s v="江西网是科技有限公司"/>
    <n v="0"/>
    <x v="4"/>
    <x v="4"/>
    <s v="Q2"/>
    <x v="4"/>
    <x v="0"/>
  </r>
  <r>
    <s v="ESHL"/>
    <s v="XIY"/>
    <x v="1"/>
    <d v="2023-08-25T00:00:00"/>
    <x v="0"/>
    <n v="12101258"/>
    <n v="45163"/>
    <s v="YMCT|REPAIR CHARGE"/>
    <s v="REPAIR CHARGE"/>
    <n v="1"/>
    <n v="1"/>
    <n v="1061.95"/>
    <s v="CNY"/>
    <n v="1.0920000000000001"/>
    <n v="1061.95"/>
    <n v="1159.6494000000002"/>
    <s v="C66XIY-SERVICE GROUP"/>
    <s v="Zhengzhou Jinfei Automotive Electrical Co., Ltd."/>
    <s v="Same"/>
    <n v="906330"/>
    <n v="0"/>
    <s v="309ASY INV-NON-CON"/>
    <n v="0"/>
    <n v="0"/>
    <n v="0"/>
    <s v="郑州市锦飞汽车电气系统有限公司"/>
    <n v="0"/>
    <x v="4"/>
    <x v="4"/>
    <s v="Q2"/>
    <x v="4"/>
    <x v="2"/>
  </r>
  <r>
    <s v="ESHL"/>
    <s v="BJS"/>
    <x v="1"/>
    <d v="2023-08-25T00:00:00"/>
    <x v="0"/>
    <n v="12101259"/>
    <n v="45163"/>
    <s v="YMCT|REPAIR CHARGE"/>
    <s v="REPAIR CHARGE"/>
    <n v="1"/>
    <n v="1"/>
    <n v="1550"/>
    <s v="CNY"/>
    <n v="1.0920000000000001"/>
    <n v="1550"/>
    <n v="1692.6000000000001"/>
    <s v="C66BJS-SMT SERVICE"/>
    <s v="Beijing Promise &amp; Credit of Electronic Science and"/>
    <s v="Same"/>
    <n v="906329"/>
    <n v="0"/>
    <s v="309ASY INV-NON-CON"/>
    <n v="0"/>
    <s v="SVO-SMT-BJS-022192"/>
    <n v="0"/>
    <s v="北京鼎和信电子科技有限责任公司"/>
    <n v="0"/>
    <x v="4"/>
    <x v="4"/>
    <s v="Q2"/>
    <x v="4"/>
    <x v="1"/>
  </r>
  <r>
    <s v="ESHL"/>
    <s v="BJS"/>
    <x v="1"/>
    <d v="2023-08-25T00:00:00"/>
    <x v="0"/>
    <n v="12101260"/>
    <n v="45163"/>
    <s v="YMCT|REPAIR CHARGE"/>
    <s v="REPAIR CHARGE"/>
    <n v="1"/>
    <n v="1"/>
    <n v="1200"/>
    <s v="CNY"/>
    <n v="1.0920000000000001"/>
    <n v="1200"/>
    <n v="1310.4000000000001"/>
    <s v="C66BJS-SMT SERVICE"/>
    <s v="Huizhou Boketong Technology Co., Ltd."/>
    <s v="Same"/>
    <n v="906331"/>
    <n v="0"/>
    <s v="309ASY INV-NON-CON"/>
    <n v="0"/>
    <s v="SVO-SMT-BJS-022172"/>
    <n v="0"/>
    <s v="惠州博科通科技有限公司"/>
    <n v="0"/>
    <x v="4"/>
    <x v="4"/>
    <s v="Q2"/>
    <x v="4"/>
    <x v="1"/>
  </r>
  <r>
    <s v="ESHL"/>
    <s v="XIY"/>
    <x v="0"/>
    <d v="2023-08-25T00:00:00"/>
    <x v="0"/>
    <n v="14104465"/>
    <n v="45163"/>
    <s v="YMCT|KHY-M7740-A0"/>
    <s v="NOZZLE 303A/314A AS."/>
    <n v="5"/>
    <n v="5"/>
    <n v="3504.42"/>
    <s v="CNY"/>
    <n v="1.0920000000000001"/>
    <n v="3504.42"/>
    <n v="3826.8266400000002"/>
    <s v="C66XIY-SERVICE GROUP"/>
    <s v="Zhengzhou Jinfei Automotive Electrical Co., Ltd."/>
    <s v="Same"/>
    <n v="906332"/>
    <n v="1850"/>
    <s v="309ASY INV-PTS SALES"/>
    <n v="0"/>
    <n v="0"/>
    <n v="1263204"/>
    <s v="郑州市锦飞汽车电气系统有限公司"/>
    <n v="0"/>
    <x v="4"/>
    <x v="4"/>
    <s v="Q2"/>
    <x v="4"/>
    <x v="2"/>
  </r>
  <r>
    <s v="ESHL"/>
    <s v="XIY"/>
    <x v="0"/>
    <d v="2023-08-25T00:00:00"/>
    <x v="0"/>
    <n v="14104466"/>
    <n v="45163"/>
    <s v="YMCT|KHJ-MC136-01"/>
    <s v="GEAR IDLE F3"/>
    <n v="3"/>
    <n v="3"/>
    <n v="98.23"/>
    <s v="CNY"/>
    <n v="1.0920000000000001"/>
    <n v="98.23"/>
    <n v="107.26716000000002"/>
    <s v="C66XIY-SERVICE GROUP"/>
    <s v="Zhengzhou Jinfei Automotive Electrical Co., Ltd."/>
    <s v="Same"/>
    <n v="906333"/>
    <n v="45.36"/>
    <s v="309ASY INV-PTS SALES"/>
    <n v="0"/>
    <n v="0"/>
    <n v="1263208"/>
    <s v="郑州市锦飞汽车电气系统有限公司"/>
    <n v="0"/>
    <x v="4"/>
    <x v="4"/>
    <s v="Q2"/>
    <x v="4"/>
    <x v="2"/>
  </r>
  <r>
    <s v="ESHL"/>
    <s v="XIY"/>
    <x v="0"/>
    <d v="2023-08-25T00:00:00"/>
    <x v="0"/>
    <n v="14104466"/>
    <n v="45163"/>
    <s v="YMCT|KHJ-MC137-00"/>
    <s v="GEAR IDLE F4"/>
    <n v="3"/>
    <n v="3"/>
    <n v="175.22"/>
    <s v="CNY"/>
    <n v="1.0920000000000001"/>
    <n v="175.22"/>
    <n v="191.34024000000002"/>
    <s v="C66XIY-SERVICE GROUP"/>
    <s v="Zhengzhou Jinfei Automotive Electrical Co., Ltd."/>
    <s v="Same"/>
    <n v="906333"/>
    <n v="77.760000000000005"/>
    <s v="309ASY INV-PTS SALES"/>
    <n v="0"/>
    <n v="0"/>
    <n v="1263208"/>
    <s v="郑州市锦飞汽车电气系统有限公司"/>
    <n v="0"/>
    <x v="4"/>
    <x v="4"/>
    <s v="Q2"/>
    <x v="4"/>
    <x v="2"/>
  </r>
  <r>
    <s v="ESHL"/>
    <s v="XIY"/>
    <x v="0"/>
    <d v="2023-08-25T00:00:00"/>
    <x v="0"/>
    <n v="14104466"/>
    <n v="45163"/>
    <s v="YMCT|KHJ-MC138-00"/>
    <s v="GEAR DRIVEN"/>
    <n v="3"/>
    <n v="3"/>
    <n v="613.27"/>
    <s v="CNY"/>
    <n v="1.0920000000000001"/>
    <n v="613.27"/>
    <n v="669.69083999999998"/>
    <s v="C66XIY-SERVICE GROUP"/>
    <s v="Zhengzhou Jinfei Automotive Electrical Co., Ltd."/>
    <s v="Same"/>
    <n v="906333"/>
    <n v="268.92"/>
    <s v="309ASY INV-PTS SALES"/>
    <n v="0"/>
    <n v="0"/>
    <n v="1263208"/>
    <s v="郑州市锦飞汽车电气系统有限公司"/>
    <n v="0"/>
    <x v="4"/>
    <x v="4"/>
    <s v="Q2"/>
    <x v="4"/>
    <x v="2"/>
  </r>
  <r>
    <s v="ESHL"/>
    <s v="XIY"/>
    <x v="1"/>
    <d v="2023-08-28T00:00:00"/>
    <x v="0"/>
    <n v="12101261"/>
    <n v="45166"/>
    <s v="YMCT|REPAIR CHARGE"/>
    <s v="REPAIR CHARGE"/>
    <n v="1"/>
    <n v="1"/>
    <n v="5511.5"/>
    <s v="CNY"/>
    <n v="1.0920000000000001"/>
    <n v="5511.5"/>
    <n v="6018.5580000000009"/>
    <s v="C66XIY-SERVICE GROUP"/>
    <s v="Hebi Lianming Electrical Co., Ltd."/>
    <s v="Same"/>
    <n v="906335"/>
    <n v="0"/>
    <s v="309ASY INV-NON-CON"/>
    <n v="0"/>
    <n v="0"/>
    <n v="0"/>
    <s v="鹤壁市联明电器有限公司"/>
    <n v="0"/>
    <x v="4"/>
    <x v="4"/>
    <s v="Q2"/>
    <x v="4"/>
    <x v="2"/>
  </r>
  <r>
    <s v="ESHL"/>
    <s v="BJS"/>
    <x v="3"/>
    <d v="2023-08-28T00:00:00"/>
    <x v="0"/>
    <n v="13100266"/>
    <n v="45166"/>
    <s v="YMCT|REPAIR CHARGE"/>
    <s v="REPAIR CHARGE"/>
    <n v="1"/>
    <n v="1"/>
    <n v="3500"/>
    <s v="CNY"/>
    <n v="1.0920000000000001"/>
    <n v="3500"/>
    <n v="3822.0000000000005"/>
    <s v="C66BJS-SMT SERVICE"/>
    <s v="Weifang Glory Precision Electronics Co., Ltd."/>
    <s v="Same"/>
    <n v="906337"/>
    <n v="0"/>
    <s v="309ASY INV-CONTRACT"/>
    <n v="0"/>
    <s v="C66-BJS-FY24-Glory"/>
    <n v="0"/>
    <s v="潍坊高睿精密电子有限公司"/>
    <n v="0"/>
    <x v="4"/>
    <x v="4"/>
    <s v="Q2"/>
    <x v="4"/>
    <x v="1"/>
  </r>
  <r>
    <s v="ESHL"/>
    <s v="SHA"/>
    <x v="0"/>
    <d v="2023-08-28T00:00:00"/>
    <x v="0"/>
    <n v="14104467"/>
    <n v="45166"/>
    <s v="YMCT|KLW-M3T0D-00"/>
    <s v="SHOCK ABSORBERS"/>
    <n v="2"/>
    <n v="2"/>
    <n v="1254.8699999999999"/>
    <s v="CNY"/>
    <n v="1.0920000000000001"/>
    <n v="1254.8699999999999"/>
    <n v="1370.3180399999999"/>
    <s v="C66SHA-SERVICE GROUP"/>
    <s v="Trsensor Co.,Ltd"/>
    <s v="Same"/>
    <n v="906334"/>
    <n v="686"/>
    <s v="309ASY INV-PTS SALES"/>
    <n v="0"/>
    <n v="0"/>
    <n v="1264111"/>
    <s v="无锡莱顿电子有限公司"/>
    <n v="0"/>
    <x v="4"/>
    <x v="4"/>
    <s v="Q2"/>
    <x v="4"/>
    <x v="3"/>
  </r>
  <r>
    <s v="ESHL"/>
    <s v="SHA"/>
    <x v="2"/>
    <d v="2023-08-28T00:00:00"/>
    <x v="0"/>
    <n v="14104468"/>
    <n v="45166"/>
    <s v="YMCT|KLJ-MC100-00"/>
    <s v="ZS FEEDER ASSY. 8mm"/>
    <n v="3"/>
    <n v="3"/>
    <n v="9592.0400000000009"/>
    <s v="CNY"/>
    <n v="1.0920000000000001"/>
    <n v="9592.0400000000009"/>
    <n v="10474.507680000002"/>
    <s v="C66SHA-SERVICE GROUP"/>
    <s v="Jinhua Sumshine Info Technology Co., Ltd"/>
    <s v="Same"/>
    <n v="906336"/>
    <n v="7200.9"/>
    <s v="309ASY INV-PTS SALES"/>
    <n v="0"/>
    <n v="0"/>
    <n v="1264196"/>
    <s v="金华苏夏信息技术有限公司"/>
    <n v="0"/>
    <x v="4"/>
    <x v="4"/>
    <s v="Q2"/>
    <x v="4"/>
    <x v="3"/>
  </r>
  <r>
    <s v="ESHL"/>
    <s v="CTU"/>
    <x v="3"/>
    <d v="2023-09-06T00:00:00"/>
    <x v="0"/>
    <n v="13100267"/>
    <n v="45175"/>
    <s v="YMCT|REPAIR CHARGE"/>
    <s v="REPAIR CHARGE"/>
    <n v="1"/>
    <n v="1"/>
    <n v="33628.32"/>
    <s v="CNY"/>
    <n v="1.077"/>
    <n v="33628.32"/>
    <n v="36217.700639999995"/>
    <s v="C66CTU-SERVICE GROUP"/>
    <s v="Chongqing Mitian Communication Equipment Manufactu"/>
    <s v="Same"/>
    <n v="906338"/>
    <n v="0"/>
    <s v="309ASY INV-CONTRACT"/>
    <n v="0"/>
    <n v="0"/>
    <n v="0"/>
    <s v="重庆幂天通讯设备制造有限责任公司"/>
    <n v="0"/>
    <x v="4"/>
    <x v="5"/>
    <s v="Q2"/>
    <x v="4"/>
    <x v="2"/>
  </r>
  <r>
    <s v="ESHL"/>
    <s v="SHA"/>
    <x v="0"/>
    <d v="2023-09-06T00:00:00"/>
    <x v="0"/>
    <n v="14104469"/>
    <n v="45175"/>
    <s v="YMCT|KKE-M9127-00"/>
    <s v="BELT 1 CONVEYOR"/>
    <n v="2"/>
    <n v="2"/>
    <n v="532.74"/>
    <s v="CNY"/>
    <n v="1.077"/>
    <n v="532.74"/>
    <n v="573.76098000000002"/>
    <s v="C66SHA-SERVICE GROUP"/>
    <s v="Wuxi Hengtong Electronic Devices Co., Ltd"/>
    <s v="Same"/>
    <n v="906339"/>
    <n v="352"/>
    <s v="309ASY INV-PTS SALES"/>
    <n v="0"/>
    <n v="0"/>
    <n v="1269192"/>
    <s v="无锡市恒通电器有限公司"/>
    <n v="0"/>
    <x v="4"/>
    <x v="5"/>
    <s v="Q2"/>
    <x v="4"/>
    <x v="3"/>
  </r>
  <r>
    <s v="ESHL"/>
    <s v="SHA"/>
    <x v="0"/>
    <d v="2023-09-06T00:00:00"/>
    <x v="0"/>
    <n v="14104469"/>
    <n v="45175"/>
    <s v="YMCT|KKE-M919R-00"/>
    <s v="BELT CONVEYOR"/>
    <n v="2"/>
    <n v="2"/>
    <n v="532.74"/>
    <s v="CNY"/>
    <n v="1.077"/>
    <n v="532.74"/>
    <n v="573.76098000000002"/>
    <s v="C66SHA-SERVICE GROUP"/>
    <s v="Wuxi Hengtong Electronic Devices Co., Ltd"/>
    <s v="Same"/>
    <n v="906339"/>
    <n v="352"/>
    <s v="309ASY INV-PTS SALES"/>
    <n v="0"/>
    <n v="0"/>
    <n v="1269192"/>
    <s v="无锡市恒通电器有限公司"/>
    <n v="0"/>
    <x v="4"/>
    <x v="5"/>
    <s v="Q2"/>
    <x v="4"/>
    <x v="3"/>
  </r>
  <r>
    <s v="ESHL"/>
    <s v="SHA"/>
    <x v="0"/>
    <d v="2023-09-06T00:00:00"/>
    <x v="0"/>
    <n v="14104469"/>
    <n v="45175"/>
    <s v="YMCT|KHY-M2267-A0"/>
    <s v="GUIDE X AXIS ASSY"/>
    <n v="1"/>
    <n v="1"/>
    <n v="921.24"/>
    <s v="CNY"/>
    <n v="1.077"/>
    <n v="921.24"/>
    <n v="992.17547999999999"/>
    <s v="C66SHA-SERVICE GROUP"/>
    <s v="Wuxi Hengtong Electronic Devices Co., Ltd"/>
    <s v="Same"/>
    <n v="906339"/>
    <n v="538"/>
    <s v="309ASY INV-PTS SALES"/>
    <n v="0"/>
    <n v="0"/>
    <n v="1269192"/>
    <s v="无锡市恒通电器有限公司"/>
    <n v="0"/>
    <x v="4"/>
    <x v="5"/>
    <s v="Q2"/>
    <x v="4"/>
    <x v="3"/>
  </r>
  <r>
    <s v="ESHL"/>
    <s v="SHA"/>
    <x v="0"/>
    <d v="2023-09-06T00:00:00"/>
    <x v="0"/>
    <n v="14104469"/>
    <n v="45175"/>
    <s v="YMCT|KKE-M2267-A0"/>
    <s v="GUIDE X AXIS ASSY"/>
    <n v="2"/>
    <n v="2"/>
    <n v="2352.21"/>
    <s v="CNY"/>
    <n v="1.077"/>
    <n v="2352.21"/>
    <n v="2533.3301699999997"/>
    <s v="C66SHA-SERVICE GROUP"/>
    <s v="Wuxi Hengtong Electronic Devices Co., Ltd"/>
    <s v="Same"/>
    <n v="906339"/>
    <n v="1300"/>
    <s v="309ASY INV-PTS SALES"/>
    <n v="0"/>
    <n v="0"/>
    <n v="1269192"/>
    <s v="无锡市恒通电器有限公司"/>
    <n v="0"/>
    <x v="4"/>
    <x v="5"/>
    <s v="Q2"/>
    <x v="4"/>
    <x v="3"/>
  </r>
  <r>
    <s v="ESHL"/>
    <s v="SHA"/>
    <x v="0"/>
    <d v="2023-09-06T00:00:00"/>
    <x v="0"/>
    <n v="14104469"/>
    <n v="45175"/>
    <s v="YMCT|KHY-M3T22-01"/>
    <s v="SHOCK ABSORBERS"/>
    <n v="2"/>
    <n v="2"/>
    <n v="1355.75"/>
    <s v="CNY"/>
    <n v="1.077"/>
    <n v="1355.75"/>
    <n v="1460.14275"/>
    <s v="C66SHA-SERVICE GROUP"/>
    <s v="Wuxi Hengtong Electronic Devices Co., Ltd"/>
    <s v="Same"/>
    <n v="906339"/>
    <n v="816"/>
    <s v="309ASY INV-PTS SALES"/>
    <n v="0"/>
    <n v="0"/>
    <n v="1269192"/>
    <s v="无锡市恒通电器有限公司"/>
    <n v="0"/>
    <x v="4"/>
    <x v="5"/>
    <s v="Q2"/>
    <x v="4"/>
    <x v="3"/>
  </r>
  <r>
    <s v="ESHL"/>
    <s v="SHA"/>
    <x v="0"/>
    <d v="2023-09-06T00:00:00"/>
    <x v="0"/>
    <n v="14104469"/>
    <n v="45175"/>
    <s v="YMCT|KHY-M9129-00"/>
    <s v="BELT 1 CONVEYOR"/>
    <n v="2"/>
    <n v="2"/>
    <n v="532.74"/>
    <s v="CNY"/>
    <n v="1.077"/>
    <n v="532.74"/>
    <n v="573.76098000000002"/>
    <s v="C66SHA-SERVICE GROUP"/>
    <s v="Wuxi Hengtong Electronic Devices Co., Ltd"/>
    <s v="Same"/>
    <n v="906339"/>
    <n v="352"/>
    <s v="309ASY INV-PTS SALES"/>
    <n v="0"/>
    <n v="0"/>
    <n v="1269192"/>
    <s v="无锡市恒通电器有限公司"/>
    <n v="0"/>
    <x v="4"/>
    <x v="5"/>
    <s v="Q2"/>
    <x v="4"/>
    <x v="3"/>
  </r>
  <r>
    <s v="ESHL"/>
    <s v="SHA"/>
    <x v="0"/>
    <d v="2023-09-06T00:00:00"/>
    <x v="0"/>
    <n v="14104469"/>
    <n v="45175"/>
    <s v="YMCT|KKE-M917H-00"/>
    <s v="BELT CONVEYOR"/>
    <n v="2"/>
    <n v="2"/>
    <n v="532.74"/>
    <s v="CNY"/>
    <n v="1.077"/>
    <n v="532.74"/>
    <n v="573.76098000000002"/>
    <s v="C66SHA-SERVICE GROUP"/>
    <s v="Wuxi Hengtong Electronic Devices Co., Ltd"/>
    <s v="Same"/>
    <n v="906339"/>
    <n v="352"/>
    <s v="309ASY INV-PTS SALES"/>
    <n v="0"/>
    <n v="0"/>
    <n v="1269192"/>
    <s v="无锡市恒通电器有限公司"/>
    <n v="0"/>
    <x v="4"/>
    <x v="5"/>
    <s v="Q2"/>
    <x v="4"/>
    <x v="3"/>
  </r>
  <r>
    <s v="ESHL"/>
    <s v="SHA"/>
    <x v="0"/>
    <d v="2023-09-06T00:00:00"/>
    <x v="0"/>
    <n v="14104469"/>
    <n v="45175"/>
    <s v="YMCT|KKD-M78C0-00"/>
    <s v="SCAN CAM.ASSY"/>
    <n v="1"/>
    <n v="1"/>
    <n v="19313.27"/>
    <s v="CNY"/>
    <n v="1.077"/>
    <n v="19313.27"/>
    <n v="20800.391789999998"/>
    <s v="C66SHA-SERVICE GROUP"/>
    <s v="Wuxi Hengtong Electronic Devices Co., Ltd"/>
    <s v="Same"/>
    <n v="906339"/>
    <n v="13647"/>
    <s v="309ASY INV-PTS SALES"/>
    <n v="0"/>
    <n v="0"/>
    <n v="1269192"/>
    <s v="无锡市恒通电器有限公司"/>
    <n v="0"/>
    <x v="4"/>
    <x v="5"/>
    <s v="Q2"/>
    <x v="4"/>
    <x v="3"/>
  </r>
  <r>
    <s v="ESHL"/>
    <s v="SHA"/>
    <x v="1"/>
    <d v="2023-09-11T00:00:00"/>
    <x v="0"/>
    <n v="12101262"/>
    <n v="45180"/>
    <s v="YMCT|REPAIR CHARGE"/>
    <s v="REPAIR CHARGE"/>
    <n v="1"/>
    <n v="1"/>
    <n v="315.93"/>
    <s v="CNY"/>
    <n v="1.077"/>
    <n v="315.93"/>
    <n v="340.25660999999997"/>
    <s v="C66SHA-SERVICE GROUP"/>
    <s v="Changzhou Changying Electronics Co., Ltd."/>
    <s v="Same"/>
    <n v="906340"/>
    <n v="0"/>
    <s v="309ASY INV-NON-CON-V"/>
    <n v="0"/>
    <n v="0"/>
    <n v="0"/>
    <s v="常州市常鹰电子有限公司"/>
    <n v="0"/>
    <x v="4"/>
    <x v="5"/>
    <s v="Q2"/>
    <x v="4"/>
    <x v="3"/>
  </r>
  <r>
    <s v="ESHL"/>
    <s v="SHA"/>
    <x v="1"/>
    <d v="2023-09-11T00:00:00"/>
    <x v="0"/>
    <n v="12101263"/>
    <n v="45180"/>
    <s v="YMCT|REPAIR CHARGE"/>
    <s v="REPAIR CHARGE"/>
    <n v="1"/>
    <n v="1"/>
    <n v="674.34"/>
    <s v="CNY"/>
    <n v="1.077"/>
    <n v="674.34"/>
    <n v="726.26418000000001"/>
    <s v="C66SHA-SERVICE GROUP"/>
    <s v="XIAMEN JINYIHE ELECTRONIC TECHNOLOGY CO.,LTD"/>
    <s v="Same"/>
    <n v="906342"/>
    <n v="0"/>
    <s v="309ASY INV-NON-CON-V"/>
    <n v="0"/>
    <n v="0"/>
    <n v="0"/>
    <s v="厦门市金易合电子科技有限公司"/>
    <n v="0"/>
    <x v="4"/>
    <x v="5"/>
    <s v="Q2"/>
    <x v="4"/>
    <x v="3"/>
  </r>
  <r>
    <s v="ESHL"/>
    <s v="SHA"/>
    <x v="0"/>
    <d v="2023-09-11T00:00:00"/>
    <x v="0"/>
    <n v="14104470"/>
    <n v="45180"/>
    <s v="YMCT|KLJ-MC145-00"/>
    <s v="LEVER TAPE GUIDE F"/>
    <n v="1"/>
    <n v="1"/>
    <n v="0"/>
    <s v="CNY"/>
    <n v="1.077"/>
    <n v="0"/>
    <n v="0"/>
    <s v="C66SHA-SERVICE GROUP"/>
    <s v="Changzhou Changying Electronics Co., Ltd."/>
    <s v="Same"/>
    <n v="906341"/>
    <n v="18"/>
    <s v="309ASY INV-PTS SALES"/>
    <n v="0"/>
    <n v="0"/>
    <n v="1272146"/>
    <s v="常州市常鹰电子有限公司"/>
    <n v="0"/>
    <x v="4"/>
    <x v="5"/>
    <s v="Q2"/>
    <x v="4"/>
    <x v="3"/>
  </r>
  <r>
    <s v="ESHL"/>
    <s v="SHA"/>
    <x v="0"/>
    <d v="2023-09-11T00:00:00"/>
    <x v="0"/>
    <n v="14104470"/>
    <n v="45180"/>
    <s v="YMCT|KHJ-MC244-00"/>
    <s v="LEVER TAPE GUIDE R"/>
    <n v="1"/>
    <n v="1"/>
    <n v="0"/>
    <s v="CNY"/>
    <n v="1.077"/>
    <n v="0"/>
    <n v="0"/>
    <s v="C66SHA-SERVICE GROUP"/>
    <s v="Changzhou Changying Electronics Co., Ltd."/>
    <s v="Same"/>
    <n v="906341"/>
    <n v="9"/>
    <s v="309ASY INV-PTS SALES"/>
    <n v="0"/>
    <n v="0"/>
    <n v="1272146"/>
    <s v="常州市常鹰电子有限公司"/>
    <n v="0"/>
    <x v="4"/>
    <x v="5"/>
    <s v="Q2"/>
    <x v="4"/>
    <x v="3"/>
  </r>
  <r>
    <s v="ESHL"/>
    <s v="SHA"/>
    <x v="0"/>
    <d v="2023-09-11T00:00:00"/>
    <x v="0"/>
    <n v="14104471"/>
    <n v="45180"/>
    <s v="YMCT|KHJ-MC1A1-00"/>
    <s v="BOX EL"/>
    <n v="1"/>
    <n v="1"/>
    <n v="0"/>
    <s v="CNY"/>
    <n v="1.077"/>
    <n v="0"/>
    <n v="0"/>
    <s v="C66SHA-SERVICE GROUP"/>
    <s v="XIAMEN JINYIHE ELECTRONIC TECHNOLOGY CO.,LTD"/>
    <s v="Same"/>
    <n v="906343"/>
    <n v="71"/>
    <s v="309ASY INV-PTS SALES"/>
    <n v="0"/>
    <n v="0"/>
    <n v="1272150"/>
    <s v="厦门市金易合电子科技有限公司"/>
    <n v="0"/>
    <x v="4"/>
    <x v="5"/>
    <s v="Q2"/>
    <x v="4"/>
    <x v="3"/>
  </r>
  <r>
    <s v="ESHL"/>
    <s v="BJS"/>
    <x v="1"/>
    <d v="2023-09-15T00:00:00"/>
    <x v="2"/>
    <n v="12101264"/>
    <n v="45184"/>
    <s v="HELI|REPAIR CHARGE"/>
    <s v="REPAIR CHARGE"/>
    <n v="1"/>
    <n v="1"/>
    <n v="1500"/>
    <s v="CNY"/>
    <n v="1.077"/>
    <n v="1500"/>
    <n v="1615.5"/>
    <s v="C66BJS-SMT SERVICE"/>
    <s v="Qingdao Rongchuang Xinwei Technology Co., Ltd."/>
    <s v="Same"/>
    <n v="906344"/>
    <n v="0"/>
    <s v="309ASY INV-NON-CON"/>
    <n v="0"/>
    <s v="SVO-SMT-BJS-022130"/>
    <n v="0"/>
    <s v="青岛融创信为技术有限公司"/>
    <n v="0"/>
    <x v="4"/>
    <x v="5"/>
    <s v="Q2"/>
    <x v="4"/>
    <x v="1"/>
  </r>
  <r>
    <s v="ESHL"/>
    <s v="SHA"/>
    <x v="3"/>
    <d v="2023-09-18T00:00:00"/>
    <x v="0"/>
    <n v="13100268"/>
    <n v="45187"/>
    <s v="YMCT|REPAIR CHARGE"/>
    <s v="REPAIR CHARGE"/>
    <n v="1"/>
    <n v="1"/>
    <n v="53805.31"/>
    <s v="CNY"/>
    <n v="1.077"/>
    <n v="53805.31"/>
    <n v="57948.318869999996"/>
    <s v="C66SHA-SERVICE GROUP"/>
    <s v="Tiecheng Information Technology (Taizhou) Co., LTD"/>
    <s v="Same"/>
    <n v="906345"/>
    <n v="0"/>
    <s v="309ASY INV-CONTRACT"/>
    <n v="0"/>
    <n v="0"/>
    <n v="0"/>
    <s v="铁城信息科技（台州）有限公司"/>
    <n v="0"/>
    <x v="4"/>
    <x v="5"/>
    <s v="Q2"/>
    <x v="4"/>
    <x v="3"/>
  </r>
  <r>
    <s v="ESHL"/>
    <s v="SHA"/>
    <x v="0"/>
    <d v="2023-09-20T00:00:00"/>
    <x v="0"/>
    <n v="10100097"/>
    <n v="45189"/>
    <s v="YMCT|REPAIR CHARGE"/>
    <s v="REPAIR CHARGE"/>
    <n v="4"/>
    <n v="4"/>
    <n v="14017.7"/>
    <s v="CNY"/>
    <n v="1.077"/>
    <n v="14017.7"/>
    <n v="15097.062900000001"/>
    <s v="C66SHA-SERVICE GROUP"/>
    <s v="WUXI NANJIE MICRO-ELECTRONICS CO.,LTD"/>
    <s v="Same"/>
    <n v="301665"/>
    <n v="0"/>
    <s v="309ASY INV-STOCK"/>
    <n v="0"/>
    <n v="0"/>
    <n v="0"/>
    <s v="无锡南杰微电子有限公司"/>
    <n v="0"/>
    <x v="4"/>
    <x v="5"/>
    <s v="Q2"/>
    <x v="4"/>
    <x v="3"/>
  </r>
  <r>
    <s v="ESHL"/>
    <s v="SHA"/>
    <x v="3"/>
    <d v="2023-09-20T00:00:00"/>
    <x v="0"/>
    <n v="13100269"/>
    <n v="45189"/>
    <s v="YMCT|REPAIR CHARGE"/>
    <s v="REPAIR CHARGE"/>
    <n v="1"/>
    <n v="1"/>
    <n v="5309.73"/>
    <s v="CNY"/>
    <n v="1.077"/>
    <n v="5309.73"/>
    <n v="5718.579209999999"/>
    <s v="C66SHA-SERVICE GROUP"/>
    <s v="Hangzhou Rijia Technology Co.,Ltd."/>
    <s v="Same"/>
    <n v="906347"/>
    <n v="0"/>
    <s v="309ASY INV-CONTRACT"/>
    <n v="0"/>
    <n v="0"/>
    <n v="0"/>
    <s v="杭州日嘉科技有限公司"/>
    <n v="0"/>
    <x v="4"/>
    <x v="5"/>
    <s v="Q2"/>
    <x v="4"/>
    <x v="3"/>
  </r>
  <r>
    <s v="ESHL"/>
    <s v="SHA"/>
    <x v="3"/>
    <d v="2023-09-20T00:00:00"/>
    <x v="0"/>
    <n v="13100270"/>
    <n v="45189"/>
    <s v="YMCT|SERVICE FEE"/>
    <s v="SERVICE CHARGE"/>
    <n v="8"/>
    <n v="8"/>
    <n v="37190.269999999997"/>
    <s v="CNY"/>
    <n v="1.077"/>
    <n v="37190.269999999997"/>
    <n v="40053.920789999996"/>
    <s v="C66SHA-SERVICE GROUP"/>
    <s v="Shanghai Edge Light Industry Co.,Ltd"/>
    <s v="Same"/>
    <n v="906348"/>
    <n v="0"/>
    <s v="309ASY INV-CONTRACT"/>
    <n v="0"/>
    <n v="0"/>
    <n v="0"/>
    <s v="上海边光实业有限公司"/>
    <n v="0"/>
    <x v="4"/>
    <x v="5"/>
    <s v="Q2"/>
    <x v="4"/>
    <x v="3"/>
  </r>
  <r>
    <s v="ESHL"/>
    <s v="SHA"/>
    <x v="3"/>
    <d v="2023-09-20T00:00:00"/>
    <x v="0"/>
    <n v="13100271"/>
    <n v="45189"/>
    <s v="YMCT|SERVICE FEE"/>
    <s v="SERVICE CHARGE"/>
    <n v="8"/>
    <n v="8"/>
    <n v="39646.230000000003"/>
    <s v="CNY"/>
    <n v="1.077"/>
    <n v="39646.230000000003"/>
    <n v="42698.989710000002"/>
    <s v="C66SHA-SERVICE GROUP"/>
    <s v="Shanghai Edge Light Industry Co.,Ltd"/>
    <s v="Same"/>
    <n v="906349"/>
    <n v="0"/>
    <s v="309ASY INV-CONTRACT"/>
    <n v="0"/>
    <n v="0"/>
    <n v="0"/>
    <s v="上海边光实业有限公司"/>
    <n v="0"/>
    <x v="4"/>
    <x v="5"/>
    <s v="Q2"/>
    <x v="4"/>
    <x v="3"/>
  </r>
  <r>
    <s v="ESHL"/>
    <s v="SHA"/>
    <x v="0"/>
    <d v="2023-09-20T00:00:00"/>
    <x v="0"/>
    <n v="14104472"/>
    <n v="45189"/>
    <s v="YMCT|KGY-M71AA-A0"/>
    <s v="METAL SQUEEGEE M (L: 250mm)"/>
    <n v="1"/>
    <n v="1"/>
    <n v="3702.65"/>
    <s v="CNY"/>
    <n v="1.077"/>
    <n v="3702.65"/>
    <n v="3987.75405"/>
    <s v="C66SHA-SERVICE GROUP"/>
    <s v="Trsensor Co.,Ltd"/>
    <s v="Same"/>
    <n v="906346"/>
    <n v="2239.92"/>
    <s v="309ASY INV-PTS SALES"/>
    <n v="0"/>
    <n v="0"/>
    <n v="1279193"/>
    <s v="无锡莱顿电子有限公司"/>
    <n v="0"/>
    <x v="4"/>
    <x v="5"/>
    <s v="Q2"/>
    <x v="4"/>
    <x v="3"/>
  </r>
  <r>
    <s v="ESHL"/>
    <s v="SHA"/>
    <x v="2"/>
    <d v="2023-09-20T00:00:00"/>
    <x v="0"/>
    <n v="14104473"/>
    <n v="45189"/>
    <s v="YMCT|KHJ-MC200-00"/>
    <s v="SS TAPE FEEDER 12/16mm"/>
    <n v="4"/>
    <n v="4"/>
    <n v="14017.7"/>
    <s v="CNY"/>
    <n v="1.077"/>
    <n v="14017.7"/>
    <n v="15097.062900000001"/>
    <s v="C66SHA-SERVICE GROUP"/>
    <s v="WUXI NANJIE MICRO-ELECTRONICS CO.,LTD"/>
    <s v="Same"/>
    <n v="906350"/>
    <n v="12448.8"/>
    <s v="309ASY INV-PTS SALES"/>
    <n v="0"/>
    <n v="0"/>
    <n v="1279245"/>
    <s v="无锡南杰微电子有限公司"/>
    <n v="0"/>
    <x v="4"/>
    <x v="5"/>
    <s v="Q2"/>
    <x v="4"/>
    <x v="3"/>
  </r>
  <r>
    <s v="ESHL"/>
    <s v="SHA"/>
    <x v="1"/>
    <d v="2023-09-21T00:00:00"/>
    <x v="0"/>
    <n v="12101265"/>
    <n v="45190"/>
    <s v="YMCT|REPAIR CHARGE"/>
    <s v="REPAIR CHARGE"/>
    <n v="1"/>
    <n v="1"/>
    <n v="2035.4"/>
    <s v="CNY"/>
    <n v="1.077"/>
    <n v="2035.4"/>
    <n v="2192.1257999999998"/>
    <s v="C66SHA-SERVICE GROUP"/>
    <s v="Nanjing Feiteng Electronic Technology Co., Ltd."/>
    <s v="Same"/>
    <n v="906352"/>
    <n v="0"/>
    <s v="309ASY INV-NON-CON"/>
    <n v="0"/>
    <n v="0"/>
    <n v="0"/>
    <s v="南京飞腾电子科技有限公司"/>
    <n v="0"/>
    <x v="4"/>
    <x v="5"/>
    <s v="Q2"/>
    <x v="4"/>
    <x v="3"/>
  </r>
  <r>
    <s v="ESHL"/>
    <s v="SHA"/>
    <x v="1"/>
    <d v="2023-09-21T00:00:00"/>
    <x v="0"/>
    <n v="12101266"/>
    <n v="45190"/>
    <s v="YMCT|REPAIR CHARGE"/>
    <s v="REPAIR CHARGE"/>
    <n v="1"/>
    <n v="1"/>
    <n v="2035.4"/>
    <s v="CNY"/>
    <n v="1.077"/>
    <n v="2035.4"/>
    <n v="2192.1257999999998"/>
    <s v="C66SHA-SERVICE GROUP"/>
    <s v="Nanjing Feiteng Electronic Technology Co., Ltd."/>
    <s v="Same"/>
    <n v="906353"/>
    <n v="0"/>
    <s v="309ASY INV-NON-CON"/>
    <n v="0"/>
    <n v="0"/>
    <n v="0"/>
    <s v="南京飞腾电子科技有限公司"/>
    <n v="0"/>
    <x v="4"/>
    <x v="5"/>
    <s v="Q2"/>
    <x v="4"/>
    <x v="3"/>
  </r>
  <r>
    <s v="ESHL"/>
    <s v="SHA"/>
    <x v="0"/>
    <d v="2023-10-18T00:00:00"/>
    <x v="0"/>
    <n v="14104474"/>
    <n v="45217"/>
    <s v="YMCT|KLW-M711S-B1"/>
    <s v="SHAFT 2,SPARE"/>
    <n v="1"/>
    <n v="1"/>
    <n v="5023.8900000000003"/>
    <s v="CNY"/>
    <n v="1.07"/>
    <n v="5023.8900000000003"/>
    <n v="5375.5623000000005"/>
    <s v="C66SHA-SERVICE GROUP"/>
    <s v="Huangshan Changwei Hardware Manufacturing Co., Ltd"/>
    <s v="Same"/>
    <n v="906354"/>
    <n v="3007"/>
    <s v="309ASY INV-PTS SALES"/>
    <n v="0"/>
    <n v="0"/>
    <n v="1299162"/>
    <s v="黄山市昌维电气科技有限公司"/>
    <n v="0"/>
    <x v="4"/>
    <x v="6"/>
    <s v="Q3"/>
    <x v="4"/>
    <x v="3"/>
  </r>
  <r>
    <s v="ESHL"/>
    <s v="SHA"/>
    <x v="0"/>
    <d v="2023-10-18T00:00:00"/>
    <x v="0"/>
    <n v="14104474"/>
    <n v="45217"/>
    <s v="YMCT|KLC-M9192-00"/>
    <s v="SENSOR HEAD 2"/>
    <n v="1"/>
    <n v="1"/>
    <n v="1786.73"/>
    <s v="CNY"/>
    <n v="1.07"/>
    <n v="1786.73"/>
    <n v="1911.8011000000001"/>
    <s v="C66SHA-SERVICE GROUP"/>
    <s v="Huangshan Changwei Hardware Manufacturing Co., Ltd"/>
    <s v="Same"/>
    <n v="906354"/>
    <n v="916"/>
    <s v="309ASY INV-PTS SALES"/>
    <n v="0"/>
    <n v="0"/>
    <n v="1299162"/>
    <s v="黄山市昌维电气科技有限公司"/>
    <n v="0"/>
    <x v="4"/>
    <x v="6"/>
    <s v="Q3"/>
    <x v="4"/>
    <x v="3"/>
  </r>
  <r>
    <s v="ESHL"/>
    <s v="SHA"/>
    <x v="0"/>
    <d v="2023-10-18T00:00:00"/>
    <x v="0"/>
    <n v="14104475"/>
    <n v="45217"/>
    <s v="YMCT|KHW-M3852-A1"/>
    <s v="GREASE GUN SET"/>
    <n v="1"/>
    <n v="1"/>
    <n v="1662.83"/>
    <s v="CNY"/>
    <n v="1.07"/>
    <n v="1662.83"/>
    <n v="1779.2281"/>
    <s v="C66SHA-SERVICE GROUP"/>
    <s v="Huangshan Changwei Hardware Manufacturing Co., Ltd"/>
    <s v="Same"/>
    <n v="906355"/>
    <n v="956.88"/>
    <s v="309ASY INV-PTS SALES"/>
    <n v="0"/>
    <n v="0"/>
    <n v="1299166"/>
    <s v="黄山市昌维电气科技有限公司"/>
    <n v="0"/>
    <x v="4"/>
    <x v="6"/>
    <s v="Q3"/>
    <x v="4"/>
    <x v="3"/>
  </r>
  <r>
    <s v="ESHL"/>
    <s v="SHA"/>
    <x v="0"/>
    <d v="2023-10-18T00:00:00"/>
    <x v="0"/>
    <n v="14104476"/>
    <n v="45217"/>
    <s v="YMCT|KKE-M669V-20"/>
    <s v="ANTISEIZE, NICKEL"/>
    <n v="2"/>
    <n v="2"/>
    <n v="1210.6199999999999"/>
    <s v="CNY"/>
    <n v="1.07"/>
    <n v="1210.6199999999999"/>
    <n v="1295.3634"/>
    <s v="C66SHA-SERVICE GROUP"/>
    <s v="Suzhou Inovance Technology Co Ltd"/>
    <s v="Same"/>
    <n v="906356"/>
    <n v="662"/>
    <s v="309ASY INV-PTS SALES"/>
    <n v="0"/>
    <n v="0"/>
    <n v="1299170"/>
    <s v="苏州汇川技术有限公司"/>
    <n v="0"/>
    <x v="4"/>
    <x v="6"/>
    <s v="Q3"/>
    <x v="4"/>
    <x v="3"/>
  </r>
  <r>
    <s v="ESHL"/>
    <s v="SHA"/>
    <x v="0"/>
    <d v="2023-10-18T00:00:00"/>
    <x v="0"/>
    <n v="14104477"/>
    <n v="45217"/>
    <s v="YMCT|KJJ-M66R5-00"/>
    <s v="HNS,ONE ST.DI SHORT"/>
    <n v="7"/>
    <n v="7"/>
    <n v="2954.87"/>
    <s v="CNY"/>
    <n v="1.07"/>
    <n v="2954.87"/>
    <n v="3161.7109"/>
    <s v="C66SHA-SERVICE GROUP"/>
    <s v="Suzhou Inovance Technology Co Ltd"/>
    <s v="Same"/>
    <n v="906357"/>
    <n v="1610"/>
    <s v="309ASY INV-PTS SALES"/>
    <n v="0"/>
    <n v="0"/>
    <n v="1299171"/>
    <s v="苏州汇川技术有限公司"/>
    <n v="0"/>
    <x v="4"/>
    <x v="6"/>
    <s v="Q3"/>
    <x v="4"/>
    <x v="3"/>
  </r>
  <r>
    <s v="ESHL"/>
    <s v="SHA"/>
    <x v="0"/>
    <d v="2023-10-18T00:00:00"/>
    <x v="0"/>
    <n v="14104477"/>
    <n v="45217"/>
    <s v="YMCT|KLW-M374C-00"/>
    <s v="LEVER CLAMP"/>
    <n v="5"/>
    <n v="5"/>
    <n v="92.92"/>
    <s v="CNY"/>
    <n v="1.07"/>
    <n v="92.92"/>
    <n v="99.424400000000006"/>
    <s v="C66SHA-SERVICE GROUP"/>
    <s v="Suzhou Inovance Technology Co Ltd"/>
    <s v="Same"/>
    <n v="906357"/>
    <n v="50"/>
    <s v="309ASY INV-PTS SALES"/>
    <n v="0"/>
    <n v="0"/>
    <n v="1299171"/>
    <s v="苏州汇川技术有限公司"/>
    <n v="0"/>
    <x v="4"/>
    <x v="6"/>
    <s v="Q3"/>
    <x v="4"/>
    <x v="3"/>
  </r>
  <r>
    <s v="ESHL"/>
    <s v="SHA"/>
    <x v="0"/>
    <d v="2023-10-18T00:00:00"/>
    <x v="0"/>
    <n v="14104478"/>
    <n v="45217"/>
    <s v="YMCT|KKE-M669V-10"/>
    <s v="HNS SWITCH READY"/>
    <n v="2"/>
    <n v="2"/>
    <n v="1293.81"/>
    <s v="CNY"/>
    <n v="1.07"/>
    <n v="1293.81"/>
    <n v="1384.3767"/>
    <s v="C66SHA-SERVICE GROUP"/>
    <s v="Suzhou Inovance Technology Co Ltd"/>
    <s v="Same"/>
    <n v="906358"/>
    <n v="708"/>
    <s v="309ASY INV-PTS SALES"/>
    <n v="0"/>
    <n v="0"/>
    <n v="1299178"/>
    <s v="苏州汇川技术有限公司"/>
    <n v="0"/>
    <x v="4"/>
    <x v="6"/>
    <s v="Q3"/>
    <x v="4"/>
    <x v="3"/>
  </r>
  <r>
    <s v="ESHL"/>
    <s v="SHA"/>
    <x v="0"/>
    <d v="2023-10-18T00:00:00"/>
    <x v="0"/>
    <n v="14104478"/>
    <n v="45217"/>
    <s v="YMCT|KKE-M669V-00"/>
    <s v="HNS SWITCH ACTIVE"/>
    <n v="3"/>
    <n v="3"/>
    <n v="1940.71"/>
    <s v="CNY"/>
    <n v="1.07"/>
    <n v="1940.71"/>
    <n v="2076.5597000000002"/>
    <s v="C66SHA-SERVICE GROUP"/>
    <s v="Suzhou Inovance Technology Co Ltd"/>
    <s v="Same"/>
    <n v="906358"/>
    <n v="1062"/>
    <s v="309ASY INV-PTS SALES"/>
    <n v="0"/>
    <n v="0"/>
    <n v="1299178"/>
    <s v="苏州汇川技术有限公司"/>
    <n v="0"/>
    <x v="4"/>
    <x v="6"/>
    <s v="Q3"/>
    <x v="4"/>
    <x v="3"/>
  </r>
  <r>
    <s v="ESHL"/>
    <s v="SHA"/>
    <x v="0"/>
    <d v="2023-10-18T00:00:00"/>
    <x v="0"/>
    <n v="14104478"/>
    <n v="45217"/>
    <s v="YMCT|KKE-M669V-20"/>
    <s v="ANTISEIZE, NICKEL"/>
    <n v="6"/>
    <n v="6"/>
    <n v="3631.86"/>
    <s v="CNY"/>
    <n v="1.07"/>
    <n v="3631.86"/>
    <n v="3886.0902000000006"/>
    <s v="C66SHA-SERVICE GROUP"/>
    <s v="Suzhou Inovance Technology Co Ltd"/>
    <s v="Same"/>
    <n v="906358"/>
    <n v="1986"/>
    <s v="309ASY INV-PTS SALES"/>
    <n v="0"/>
    <n v="0"/>
    <n v="1299178"/>
    <s v="苏州汇川技术有限公司"/>
    <n v="0"/>
    <x v="4"/>
    <x v="6"/>
    <s v="Q3"/>
    <x v="4"/>
    <x v="3"/>
  </r>
  <r>
    <s v="ESHL"/>
    <s v="CTU"/>
    <x v="0"/>
    <d v="2023-10-18T00:00:00"/>
    <x v="0"/>
    <n v="14104479"/>
    <n v="45217"/>
    <s v="YMCT|KMB-M223M-00"/>
    <s v="PLATE CAMEAR"/>
    <n v="1"/>
    <n v="1"/>
    <n v="691.15"/>
    <s v="CNY"/>
    <n v="1.07"/>
    <n v="691.15"/>
    <n v="739.53050000000007"/>
    <s v="C66CTU-SERVICE GROUP"/>
    <s v="Chongqing Mitian Communication Equipment Manufactu"/>
    <s v="Same"/>
    <n v="906359"/>
    <n v="414"/>
    <s v="309ASY INV-PTS SALES"/>
    <n v="0"/>
    <n v="0"/>
    <n v="1299179"/>
    <s v="重庆幂天通讯设备制造有限责任公司"/>
    <n v="0"/>
    <x v="4"/>
    <x v="6"/>
    <s v="Q3"/>
    <x v="4"/>
    <x v="2"/>
  </r>
  <r>
    <s v="ESHL"/>
    <s v="CTU"/>
    <x v="0"/>
    <d v="2023-10-18T00:00:00"/>
    <x v="0"/>
    <n v="14104479"/>
    <n v="45217"/>
    <s v="YMCT|99480-04008"/>
    <s v="PIN PARALLEL : 4X8L"/>
    <n v="2"/>
    <n v="2"/>
    <n v="7.96"/>
    <s v="CNY"/>
    <n v="1.07"/>
    <n v="7.96"/>
    <n v="8.5172000000000008"/>
    <s v="C66CTU-SERVICE GROUP"/>
    <s v="Chongqing Mitian Communication Equipment Manufactu"/>
    <s v="Same"/>
    <n v="906359"/>
    <n v="4"/>
    <s v="309ASY INV-PTS SALES"/>
    <n v="0"/>
    <n v="0"/>
    <n v="1299179"/>
    <s v="重庆幂天通讯设备制造有限责任公司"/>
    <n v="0"/>
    <x v="4"/>
    <x v="6"/>
    <s v="Q3"/>
    <x v="4"/>
    <x v="2"/>
  </r>
  <r>
    <s v="ESHL"/>
    <s v="CTU"/>
    <x v="0"/>
    <d v="2023-10-18T00:00:00"/>
    <x v="0"/>
    <n v="14104479"/>
    <n v="45217"/>
    <s v="YMCT|KMB-M7071-00"/>
    <s v="PLATE,PROTECT"/>
    <n v="1"/>
    <n v="1"/>
    <n v="365.49"/>
    <s v="CNY"/>
    <n v="1.07"/>
    <n v="365.49"/>
    <n v="391.07430000000005"/>
    <s v="C66CTU-SERVICE GROUP"/>
    <s v="Chongqing Mitian Communication Equipment Manufactu"/>
    <s v="Same"/>
    <n v="906359"/>
    <n v="219"/>
    <s v="309ASY INV-PTS SALES"/>
    <n v="0"/>
    <n v="0"/>
    <n v="1299179"/>
    <s v="重庆幂天通讯设备制造有限责任公司"/>
    <n v="0"/>
    <x v="4"/>
    <x v="6"/>
    <s v="Q3"/>
    <x v="4"/>
    <x v="2"/>
  </r>
  <r>
    <s v="ESHL"/>
    <s v="CTU"/>
    <x v="0"/>
    <d v="2023-10-18T00:00:00"/>
    <x v="0"/>
    <n v="14104479"/>
    <n v="45217"/>
    <s v="YMCT|KMC-M3T10-00"/>
    <s v="CYL. TAPE CUTTER"/>
    <n v="1"/>
    <n v="1"/>
    <n v="1645.13"/>
    <s v="CNY"/>
    <n v="1.07"/>
    <n v="1645.13"/>
    <n v="1760.2891000000002"/>
    <s v="C66CTU-SERVICE GROUP"/>
    <s v="Chongqing Mitian Communication Equipment Manufactu"/>
    <s v="Same"/>
    <n v="906359"/>
    <n v="1003.2"/>
    <s v="309ASY INV-PTS SALES"/>
    <n v="0"/>
    <n v="0"/>
    <n v="1299179"/>
    <s v="重庆幂天通讯设备制造有限责任公司"/>
    <n v="0"/>
    <x v="4"/>
    <x v="6"/>
    <s v="Q3"/>
    <x v="4"/>
    <x v="2"/>
  </r>
  <r>
    <s v="ESHL"/>
    <s v="CTU"/>
    <x v="0"/>
    <d v="2023-10-18T00:00:00"/>
    <x v="0"/>
    <n v="14104479"/>
    <n v="45217"/>
    <s v="YMCT|KLF-M7603-00"/>
    <s v="DIFFUSER MAIN"/>
    <n v="1"/>
    <n v="1"/>
    <n v="343.36"/>
    <s v="CNY"/>
    <n v="1.07"/>
    <n v="343.36"/>
    <n v="367.39520000000005"/>
    <s v="C66CTU-SERVICE GROUP"/>
    <s v="Chongqing Mitian Communication Equipment Manufactu"/>
    <s v="Same"/>
    <n v="906359"/>
    <n v="183"/>
    <s v="309ASY INV-PTS SALES"/>
    <n v="0"/>
    <n v="0"/>
    <n v="1299179"/>
    <s v="重庆幂天通讯设备制造有限责任公司"/>
    <n v="0"/>
    <x v="4"/>
    <x v="6"/>
    <s v="Q3"/>
    <x v="4"/>
    <x v="2"/>
  </r>
  <r>
    <s v="ESHL"/>
    <s v="SZX"/>
    <x v="0"/>
    <d v="2023-10-19T00:00:00"/>
    <x v="1"/>
    <n v="14104480"/>
    <n v="45218"/>
    <s v="ZMTR|FOL-HSBP-OA-P03"/>
    <s v="SPECIAL NOZZLE"/>
    <n v="5"/>
    <n v="5"/>
    <n v="5300"/>
    <s v="CNY"/>
    <n v="1.07"/>
    <n v="5300"/>
    <n v="5671"/>
    <s v="C66SZX-SMT SERVICE"/>
    <s v="Dongguan Cowell Optic Electronics Co., Ltd."/>
    <s v="Same"/>
    <n v="906360"/>
    <n v="1548.65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KL-M1765-00"/>
    <s v="PLATE GUIDE L"/>
    <n v="1"/>
    <n v="1"/>
    <n v="110"/>
    <s v="CNY"/>
    <n v="1.07"/>
    <n v="110"/>
    <n v="117.7"/>
    <s v="C66SZX-SMT SERVICE"/>
    <s v="Dongguan Cowell Optic Electronics Co., Ltd."/>
    <s v="Same"/>
    <n v="906360"/>
    <n v="58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HY-M652E-00"/>
    <s v="SENSOR PUORG ASSY"/>
    <n v="1"/>
    <n v="1"/>
    <n v="6850"/>
    <s v="CNY"/>
    <n v="1.07"/>
    <n v="6850"/>
    <n v="7329.5"/>
    <s v="C66SZX-SMT SERVICE"/>
    <s v="Dongguan Cowell Optic Electronics Co., Ltd."/>
    <s v="Same"/>
    <n v="906360"/>
    <n v="207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HY-M9126-00"/>
    <s v="GUIDE 1-1"/>
    <n v="4"/>
    <n v="4"/>
    <n v="1080"/>
    <s v="CNY"/>
    <n v="1.07"/>
    <n v="1080"/>
    <n v="1155.6000000000001"/>
    <s v="C66SZX-SMT SERVICE"/>
    <s v="Dongguan Cowell Optic Electronics Co., Ltd."/>
    <s v="Same"/>
    <n v="906360"/>
    <n v="592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HY-M9129-00"/>
    <s v="BELT 1 CONVEYOR"/>
    <n v="2"/>
    <n v="2"/>
    <n v="600"/>
    <s v="CNY"/>
    <n v="1.07"/>
    <n v="600"/>
    <n v="642"/>
    <s v="C66SZX-SMT SERVICE"/>
    <s v="Dongguan Cowell Optic Electronics Co., Ltd."/>
    <s v="Same"/>
    <n v="906360"/>
    <n v="352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HY-M2267-A0"/>
    <s v="GUIDE X AXIS ASSY"/>
    <n v="1"/>
    <n v="1"/>
    <n v="3048"/>
    <s v="CNY"/>
    <n v="1.07"/>
    <n v="3048"/>
    <n v="3261.36"/>
    <s v="C66SZX-SMT SERVICE"/>
    <s v="Dongguan Cowell Optic Electronics Co., Ltd."/>
    <s v="Same"/>
    <n v="906360"/>
    <n v="538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HY-M712S-A0"/>
    <s v="SHAFT 2 SPARE"/>
    <n v="5"/>
    <n v="5"/>
    <n v="19900"/>
    <s v="CNY"/>
    <n v="1.07"/>
    <n v="19900"/>
    <n v="21293"/>
    <s v="C66SZX-SMT SERVICE"/>
    <s v="Dongguan Cowell Optic Electronics Co., Ltd."/>
    <s v="Same"/>
    <n v="906360"/>
    <n v="10400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KL-M1305-00"/>
    <s v="DOOR"/>
    <n v="1"/>
    <n v="1"/>
    <n v="800"/>
    <s v="CNY"/>
    <n v="1.07"/>
    <n v="800"/>
    <n v="856"/>
    <s v="C66SZX-SMT SERVICE"/>
    <s v="Dongguan Cowell Optic Electronics Co., Ltd."/>
    <s v="Same"/>
    <n v="906360"/>
    <n v="443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KL-M7461-00"/>
    <s v="DOOR"/>
    <n v="1"/>
    <n v="1"/>
    <n v="160"/>
    <s v="CNY"/>
    <n v="1.07"/>
    <n v="160"/>
    <n v="171.20000000000002"/>
    <s v="C66SZX-SMT SERVICE"/>
    <s v="Dongguan Cowell Optic Electronics Co., Ltd."/>
    <s v="Same"/>
    <n v="906360"/>
    <n v="89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1"/>
    <n v="14104480"/>
    <n v="45218"/>
    <s v="ZMTR|FOL-HSBP-SC-P01"/>
    <s v="SPECIAL NOZZLE"/>
    <n v="10"/>
    <n v="10"/>
    <n v="10600"/>
    <s v="CNY"/>
    <n v="1.07"/>
    <n v="10600"/>
    <n v="11342"/>
    <s v="C66SZX-SMT SERVICE"/>
    <s v="Dongguan Cowell Optic Electronics Co., Ltd."/>
    <s v="Same"/>
    <n v="906360"/>
    <n v="3097.3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KL-M1766-00"/>
    <s v="PLATE GUIDE R"/>
    <n v="1"/>
    <n v="1"/>
    <n v="120"/>
    <s v="CNY"/>
    <n v="1.07"/>
    <n v="120"/>
    <n v="128.4"/>
    <s v="C66SZX-SMT SERVICE"/>
    <s v="Dongguan Cowell Optic Electronics Co., Ltd."/>
    <s v="Same"/>
    <n v="906360"/>
    <n v="70.2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KL-M1309-00"/>
    <s v="COVER 9"/>
    <n v="1"/>
    <n v="1"/>
    <n v="550"/>
    <s v="CNY"/>
    <n v="1.07"/>
    <n v="550"/>
    <n v="588.5"/>
    <s v="C66SZX-SMT SERVICE"/>
    <s v="Dongguan Cowell Optic Electronics Co., Ltd."/>
    <s v="Same"/>
    <n v="906360"/>
    <n v="301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V7-M9266-01"/>
    <s v="GUIDE"/>
    <n v="6"/>
    <n v="6"/>
    <n v="3660"/>
    <s v="CNY"/>
    <n v="1.07"/>
    <n v="3660"/>
    <n v="3916.2000000000003"/>
    <s v="C66SZX-SMT SERVICE"/>
    <s v="Dongguan Cowell Optic Electronics Co., Ltd."/>
    <s v="Same"/>
    <n v="906360"/>
    <n v="2022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HY-M9121-00"/>
    <s v="FRAME,COMVEYOR"/>
    <n v="1"/>
    <n v="1"/>
    <n v="1500"/>
    <s v="CNY"/>
    <n v="1.07"/>
    <n v="1500"/>
    <n v="1605"/>
    <s v="C66SZX-SMT SERVICE"/>
    <s v="Dongguan Cowell Optic Electronics Co., Ltd."/>
    <s v="Same"/>
    <n v="906360"/>
    <n v="821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HY-M9125-00"/>
    <s v="PLATE 2 GUIDE"/>
    <n v="2"/>
    <n v="2"/>
    <n v="4000"/>
    <s v="CNY"/>
    <n v="1.07"/>
    <n v="4000"/>
    <n v="4280"/>
    <s v="C66SZX-SMT SERVICE"/>
    <s v="Dongguan Cowell Optic Electronics Co., Ltd."/>
    <s v="Same"/>
    <n v="906360"/>
    <n v="2186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W4-M1750-21"/>
    <s v="PALLETS FOR ATS15"/>
    <n v="9"/>
    <n v="9"/>
    <n v="9270"/>
    <s v="CNY"/>
    <n v="1.07"/>
    <n v="9270"/>
    <n v="9918.9000000000015"/>
    <s v="C66SZX-SMT SERVICE"/>
    <s v="Dongguan Cowell Optic Electronics Co., Ltd."/>
    <s v="Same"/>
    <n v="906360"/>
    <n v="5103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MSOFT-TOK1781"/>
    <s v="CUSTOMIZED SOFT TOK1781"/>
    <n v="1"/>
    <n v="1"/>
    <n v="7079.65"/>
    <s v="CNY"/>
    <n v="1.07"/>
    <n v="7079.65"/>
    <n v="7575.2255000000005"/>
    <s v="C66SZX-SMT SERVICE"/>
    <s v="Dongguan Cowell Optic Electronics Co., Ltd."/>
    <s v="Same"/>
    <n v="906360"/>
    <n v="5240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HA"/>
    <x v="1"/>
    <d v="2023-10-24T00:00:00"/>
    <x v="0"/>
    <n v="12101267"/>
    <n v="45223"/>
    <s v="YMCT|REPAIR CHARGE"/>
    <s v="REPAIR CHARGE"/>
    <n v="1"/>
    <n v="1"/>
    <n v="2552.21"/>
    <s v="CNY"/>
    <n v="1.07"/>
    <n v="2552.21"/>
    <n v="2730.8647000000001"/>
    <s v="C66SHA-SERVICE GROUP"/>
    <s v="Ningbo Nanpu Electromechanical Co., Ltd."/>
    <s v="Same"/>
    <n v="906363"/>
    <n v="0"/>
    <s v="309ASY INV-NON-CON"/>
    <n v="0"/>
    <n v="0"/>
    <n v="0"/>
    <s v="宁波南浦机电有限公司"/>
    <n v="0"/>
    <x v="4"/>
    <x v="6"/>
    <s v="Q3"/>
    <x v="4"/>
    <x v="3"/>
  </r>
  <r>
    <s v="ESHL"/>
    <s v="BJS"/>
    <x v="0"/>
    <d v="2023-10-24T00:00:00"/>
    <x v="2"/>
    <n v="14104481"/>
    <n v="45223"/>
    <s v="HELI|593139"/>
    <s v="EMERSON MOTOR ASSY, 7'BW IMP, AIR"/>
    <n v="1"/>
    <n v="1"/>
    <n v="3623.89"/>
    <s v="CNY"/>
    <n v="1.07"/>
    <n v="3623.89"/>
    <n v="3877.5623000000001"/>
    <s v="C66BJS-SMT SERVICE"/>
    <s v="Qingdao Rongchuang Xinwei Technology Co., Ltd."/>
    <s v="Same"/>
    <n v="906351"/>
    <n v="2500"/>
    <s v="309ASY INV-PTS SALES"/>
    <n v="0"/>
    <s v="青岛融创20230804"/>
    <n v="1302143"/>
    <s v="青岛融创信为技术有限公司"/>
    <n v="0"/>
    <x v="4"/>
    <x v="6"/>
    <s v="Q3"/>
    <x v="4"/>
    <x v="1"/>
  </r>
  <r>
    <s v="ESHL"/>
    <s v="BJS"/>
    <x v="0"/>
    <d v="2023-10-24T00:00:00"/>
    <x v="2"/>
    <n v="14104481"/>
    <n v="45223"/>
    <s v="HELI|8865C"/>
    <s v="DUAL POWER,SSR RELAY,50A"/>
    <n v="1"/>
    <n v="1"/>
    <n v="818.58"/>
    <s v="CNY"/>
    <n v="1.07"/>
    <n v="818.58"/>
    <n v="875.88060000000007"/>
    <s v="C66BJS-SMT SERVICE"/>
    <s v="Qingdao Rongchuang Xinwei Technology Co., Ltd."/>
    <s v="Same"/>
    <n v="906351"/>
    <n v="500"/>
    <s v="309ASY INV-PTS SALES"/>
    <n v="0"/>
    <s v="青岛融创20230804"/>
    <n v="1302143"/>
    <s v="青岛融创信为技术有限公司"/>
    <n v="0"/>
    <x v="4"/>
    <x v="6"/>
    <s v="Q3"/>
    <x v="4"/>
    <x v="1"/>
  </r>
  <r>
    <s v="ESHL"/>
    <s v="SHA"/>
    <x v="0"/>
    <d v="2023-10-24T00:00:00"/>
    <x v="2"/>
    <n v="14104482"/>
    <n v="45223"/>
    <s v="HELI|594767"/>
    <s v=".11HP,NIDEC 5&quot;IMP,MK3.6AIR,SVC"/>
    <n v="1"/>
    <n v="1"/>
    <n v="4596.46"/>
    <s v="CNY"/>
    <n v="1.07"/>
    <n v="4596.46"/>
    <n v="4918.2121999999999"/>
    <s v="C66SHA-SERVICE GROUP"/>
    <s v="Changzhou Tongbao Photo-electricity Manufacturing "/>
    <s v="Same"/>
    <n v="906361"/>
    <n v="3352.36"/>
    <s v="309ASY INV-PTS SALES"/>
    <n v="0"/>
    <n v="0"/>
    <n v="1303148"/>
    <s v="常州通宝光电股份有限公司"/>
    <n v="0"/>
    <x v="4"/>
    <x v="6"/>
    <s v="Q3"/>
    <x v="4"/>
    <x v="3"/>
  </r>
  <r>
    <s v="ESHL"/>
    <s v="SHA"/>
    <x v="0"/>
    <d v="2023-10-24T00:00:00"/>
    <x v="0"/>
    <n v="14104483"/>
    <n v="45223"/>
    <s v="YMCT|KHY-M2267-A0"/>
    <s v="GUIDE X AXIS ASSY"/>
    <n v="1"/>
    <n v="1"/>
    <n v="0"/>
    <s v="CNY"/>
    <n v="1.07"/>
    <n v="0"/>
    <n v="0"/>
    <s v="C66SHA-SERVICE GROUP"/>
    <s v="Ningbo Nanpu Electromechanical Co., Ltd."/>
    <s v="Same"/>
    <n v="906362"/>
    <n v="533"/>
    <s v="309ASY INV-PTS SALES"/>
    <n v="0"/>
    <n v="0"/>
    <n v="1303157"/>
    <s v="宁波南浦机电有限公司"/>
    <n v="0"/>
    <x v="4"/>
    <x v="6"/>
    <s v="Q3"/>
    <x v="4"/>
    <x v="3"/>
  </r>
  <r>
    <s v="ESHL"/>
    <s v="SHA"/>
    <x v="0"/>
    <d v="2023-10-24T00:00:00"/>
    <x v="0"/>
    <n v="14104483"/>
    <n v="45223"/>
    <s v="YMCT|KLW-M3T0D-00"/>
    <s v="SHOCK ABSORBERS"/>
    <n v="1"/>
    <n v="1"/>
    <n v="0"/>
    <s v="CNY"/>
    <n v="1.07"/>
    <n v="0"/>
    <n v="0"/>
    <s v="C66SHA-SERVICE GROUP"/>
    <s v="Ningbo Nanpu Electromechanical Co., Ltd."/>
    <s v="Same"/>
    <n v="906362"/>
    <n v="340"/>
    <s v="309ASY INV-PTS SALES"/>
    <n v="0"/>
    <n v="0"/>
    <n v="1303157"/>
    <s v="宁波南浦机电有限公司"/>
    <n v="0"/>
    <x v="4"/>
    <x v="6"/>
    <s v="Q3"/>
    <x v="4"/>
    <x v="3"/>
  </r>
  <r>
    <s v="ESHL"/>
    <s v="SHA"/>
    <x v="0"/>
    <d v="2023-10-24T00:00:00"/>
    <x v="0"/>
    <n v="14104484"/>
    <n v="45223"/>
    <s v="YMCT|KHN-M7720-A3"/>
    <s v="NOZZLE 302A ASSY"/>
    <n v="10"/>
    <n v="10"/>
    <n v="7212.39"/>
    <s v="CNY"/>
    <n v="1.07"/>
    <n v="7212.39"/>
    <n v="7717.2573000000011"/>
    <s v="C66SHA-SERVICE GROUP"/>
    <s v="Shanghai Keter New Materials Co., Ltd."/>
    <s v="Same"/>
    <n v="906364"/>
    <n v="3740"/>
    <s v="309ASY INV-PTS SALES"/>
    <n v="0"/>
    <n v="0"/>
    <n v="1303163"/>
    <s v="上海科特新材料股份有限公司"/>
    <n v="0"/>
    <x v="4"/>
    <x v="6"/>
    <s v="Q3"/>
    <x v="4"/>
    <x v="3"/>
  </r>
  <r>
    <s v="ESHL"/>
    <s v="SHA"/>
    <x v="0"/>
    <d v="2023-10-24T00:00:00"/>
    <x v="1"/>
    <n v="14104484"/>
    <n v="45223"/>
    <s v="ZMTR|PARTS"/>
    <s v="SMT DOMESTIC PARTS"/>
    <n v="10"/>
    <n v="10"/>
    <n v="6637.17"/>
    <s v="CNY"/>
    <n v="1.07"/>
    <n v="6637.17"/>
    <n v="7101.7719000000006"/>
    <s v="C66SHA-SERVICE GROUP"/>
    <s v="Shanghai Keter New Materials Co., Ltd."/>
    <s v="Same"/>
    <n v="906364"/>
    <n v="2654.87"/>
    <s v="309ASY INV-PTS SALES"/>
    <n v="0"/>
    <n v="0"/>
    <n v="1303163"/>
    <s v="上海科特新材料股份有限公司"/>
    <n v="0"/>
    <x v="4"/>
    <x v="6"/>
    <s v="Q3"/>
    <x v="4"/>
    <x v="3"/>
  </r>
  <r>
    <s v="ESHL"/>
    <s v="SHA"/>
    <x v="0"/>
    <d v="2023-10-24T00:00:00"/>
    <x v="0"/>
    <n v="14104485"/>
    <n v="45223"/>
    <s v="YMCT|KHN-M7720-A3"/>
    <s v="NOZZLE 302A ASSY"/>
    <n v="10"/>
    <n v="10"/>
    <n v="7212.39"/>
    <s v="CNY"/>
    <n v="1.07"/>
    <n v="7212.39"/>
    <n v="7717.2573000000011"/>
    <s v="C66SHA-SERVICE GROUP"/>
    <s v="Shanghai Keter New Materials Co., Ltd."/>
    <s v="Same"/>
    <n v="906365"/>
    <n v="3740"/>
    <s v="309ASY INV-PTS SALES"/>
    <n v="0"/>
    <n v="0"/>
    <n v="1303165"/>
    <s v="上海科特新材料股份有限公司"/>
    <n v="0"/>
    <x v="4"/>
    <x v="6"/>
    <s v="Q3"/>
    <x v="4"/>
    <x v="3"/>
  </r>
  <r>
    <s v="ESHL"/>
    <s v="SHA"/>
    <x v="0"/>
    <d v="2023-10-24T00:00:00"/>
    <x v="0"/>
    <n v="14104486"/>
    <n v="45223"/>
    <s v="YMCT|KHY-M7740-A0"/>
    <s v="NOZZLE 303A/314A AS."/>
    <n v="9"/>
    <n v="9"/>
    <n v="6809.73"/>
    <s v="CNY"/>
    <n v="1.07"/>
    <n v="6809.73"/>
    <n v="7286.4111000000003"/>
    <s v="C66SHA-SERVICE GROUP"/>
    <s v="Shanghai Keter New Materials Co., Ltd."/>
    <s v="Same"/>
    <n v="906366"/>
    <n v="3807"/>
    <s v="309ASY INV-PTS SALES"/>
    <n v="0"/>
    <n v="0"/>
    <n v="1303168"/>
    <s v="上海科特新材料股份有限公司"/>
    <n v="0"/>
    <x v="4"/>
    <x v="6"/>
    <s v="Q3"/>
    <x v="4"/>
    <x v="3"/>
  </r>
  <r>
    <s v="ESHL"/>
    <s v="SZX"/>
    <x v="0"/>
    <d v="2023-10-25T00:00:00"/>
    <x v="1"/>
    <n v="14104487"/>
    <n v="45224"/>
    <s v="ZMTR|Feeder table(60 slot)"/>
    <s v="Feeder table"/>
    <n v="1"/>
    <n v="1"/>
    <n v="21238.94"/>
    <s v="CNY"/>
    <n v="1.07"/>
    <n v="21238.94"/>
    <n v="22725.665799999999"/>
    <s v="C66SZX-SMT SERVICE"/>
    <s v="Kwong Ming Electric (Huizhou) Co., Ltd."/>
    <s v="Same"/>
    <n v="906367"/>
    <n v="16504.849999999999"/>
    <s v="309ASY INV-PTS SALES"/>
    <n v="0"/>
    <s v="KM-H2309163"/>
    <n v="1303275"/>
    <s v="冠明智能科技股份有限公司"/>
    <n v="0"/>
    <x v="4"/>
    <x v="6"/>
    <s v="Q3"/>
    <x v="4"/>
    <x v="0"/>
  </r>
  <r>
    <s v="ESHL"/>
    <s v="SHA"/>
    <x v="2"/>
    <d v="2023-10-30T00:00:00"/>
    <x v="0"/>
    <n v="14104488"/>
    <n v="45229"/>
    <s v="YMCT|KLJ-MC400-00"/>
    <s v="ZS FEEDER ASSY. 24mm"/>
    <n v="4"/>
    <n v="4"/>
    <n v="18230.09"/>
    <s v="CNY"/>
    <n v="1.07"/>
    <n v="18230.09"/>
    <n v="19506.1963"/>
    <s v="C66SHA-SERVICE GROUP"/>
    <s v="Jianfeng Electronic Technology Co., Ltd."/>
    <s v="Same"/>
    <n v="906368"/>
    <n v="14968.8"/>
    <s v="309ASY INV-PTS SALES"/>
    <n v="0"/>
    <n v="0"/>
    <n v="1307184"/>
    <s v="鉴丰电子科技有限公司"/>
    <n v="0"/>
    <x v="4"/>
    <x v="6"/>
    <s v="Q3"/>
    <x v="4"/>
    <x v="3"/>
  </r>
  <r>
    <s v="ESHL"/>
    <s v="SHA"/>
    <x v="0"/>
    <d v="2023-10-30T00:00:00"/>
    <x v="0"/>
    <n v="14104489"/>
    <n v="45229"/>
    <s v="YMCT|KHY-M7750-A0"/>
    <s v="NOZZLE 304A/315A AS."/>
    <n v="1"/>
    <n v="1"/>
    <n v="700.88"/>
    <s v="CNY"/>
    <n v="1.07"/>
    <n v="700.88"/>
    <n v="749.94159999999999"/>
    <s v="C66SHA-SERVICE GROUP"/>
    <s v="Huangshan Changwei Hardware Manufacturing Co., Ltd"/>
    <s v="Same"/>
    <n v="906369"/>
    <n v="408"/>
    <s v="309ASY INV-PTS SALES"/>
    <n v="0"/>
    <n v="0"/>
    <n v="1307186"/>
    <s v="黄山市昌维电气科技有限公司"/>
    <n v="0"/>
    <x v="4"/>
    <x v="6"/>
    <s v="Q3"/>
    <x v="4"/>
    <x v="3"/>
  </r>
  <r>
    <s v="ESHL"/>
    <s v="SHA"/>
    <x v="3"/>
    <d v="2023-11-03T00:00:00"/>
    <x v="0"/>
    <n v="13100272"/>
    <n v="45233"/>
    <s v="YMCT|REPAIR CHARGE"/>
    <s v="REPAIR CHARGE"/>
    <n v="1"/>
    <n v="1"/>
    <n v="4778.76"/>
    <s v="CNY"/>
    <n v="1.07"/>
    <n v="4778.76"/>
    <n v="5113.2732000000005"/>
    <s v="C66SHA-SERVICE GROUP"/>
    <s v="Suzhou Kinglight Optoelectronics Co., Ltd."/>
    <s v="Same"/>
    <n v="906372"/>
    <n v="0"/>
    <s v="309ASY INV-CONTRACT"/>
    <n v="0"/>
    <n v="0"/>
    <n v="0"/>
    <s v="苏州晶台光电有限公司"/>
    <n v="0"/>
    <x v="4"/>
    <x v="7"/>
    <s v="Q3"/>
    <x v="4"/>
    <x v="3"/>
  </r>
  <r>
    <s v="ESHL"/>
    <s v="SHA"/>
    <x v="0"/>
    <d v="2023-11-03T00:00:00"/>
    <x v="0"/>
    <n v="14104490"/>
    <n v="45233"/>
    <s v="YMCT|KJJ-M66R5-00"/>
    <s v="HNS,ONE ST.DI SHORT"/>
    <n v="10"/>
    <n v="10"/>
    <n v="4221.24"/>
    <s v="CNY"/>
    <n v="1.07"/>
    <n v="4221.24"/>
    <n v="4516.7268000000004"/>
    <s v="C66SHA-SERVICE GROUP"/>
    <s v="Suzhou Inovance Technology Co Ltd"/>
    <s v="Same"/>
    <n v="906371"/>
    <n v="2290"/>
    <s v="309ASY INV-PTS SALES"/>
    <n v="0"/>
    <n v="0"/>
    <n v="1313142"/>
    <s v="苏州汇川技术有限公司"/>
    <n v="0"/>
    <x v="4"/>
    <x v="7"/>
    <s v="Q3"/>
    <x v="4"/>
    <x v="3"/>
  </r>
  <r>
    <s v="ESHL"/>
    <s v="SHA"/>
    <x v="0"/>
    <d v="2023-11-03T00:00:00"/>
    <x v="0"/>
    <n v="14104491"/>
    <n v="45233"/>
    <s v="YMCT|KHY-M2267-A0"/>
    <s v="GUIDE X AXIS ASSY"/>
    <n v="1"/>
    <n v="1"/>
    <n v="1135.4000000000001"/>
    <s v="CNY"/>
    <n v="1.07"/>
    <n v="1135.4000000000001"/>
    <n v="1214.8780000000002"/>
    <s v="C66SHA-SERVICE GROUP"/>
    <s v="Xiamen Ruishengyi Electronics Co., Ltd."/>
    <s v="Same"/>
    <n v="906373"/>
    <n v="522"/>
    <s v="309ASY INV-PTS SALES"/>
    <n v="0"/>
    <n v="0"/>
    <n v="1313154"/>
    <s v="厦门锐圣义电子有限公司"/>
    <n v="0"/>
    <x v="4"/>
    <x v="7"/>
    <s v="Q3"/>
    <x v="4"/>
    <x v="3"/>
  </r>
  <r>
    <s v="ESHL"/>
    <s v="SHA"/>
    <x v="0"/>
    <d v="2023-11-03T00:00:00"/>
    <x v="0"/>
    <n v="14104492"/>
    <n v="45233"/>
    <s v="YMCT|90933-02J104"/>
    <s v="BEARING"/>
    <n v="20"/>
    <n v="20"/>
    <n v="991.15"/>
    <s v="CNY"/>
    <n v="1.07"/>
    <n v="991.15"/>
    <n v="1060.5305000000001"/>
    <s v="C66SHA-SERVICE GROUP"/>
    <s v="Zhejiang Lanxun Microelectronics Technology Co.,Lt"/>
    <s v="Same"/>
    <n v="906374"/>
    <n v="496.8"/>
    <s v="309ASY INV-PTS SALES"/>
    <n v="0"/>
    <n v="0"/>
    <n v="1313174"/>
    <s v="浙江蓝讯微电子科技有限公司"/>
    <n v="0"/>
    <x v="4"/>
    <x v="7"/>
    <s v="Q3"/>
    <x v="4"/>
    <x v="3"/>
  </r>
  <r>
    <s v="ESHL"/>
    <s v="SZX"/>
    <x v="0"/>
    <d v="2023-11-03T00:00:00"/>
    <x v="1"/>
    <n v="14104493"/>
    <n v="45233"/>
    <s v="ZMTR|Feeder table(60 slot)"/>
    <s v="Feeder table"/>
    <n v="1"/>
    <n v="1"/>
    <n v="21238.94"/>
    <s v="CNY"/>
    <n v="1.07"/>
    <n v="21238.94"/>
    <n v="22725.665799999999"/>
    <s v="C66SZX-SMT SERVICE"/>
    <s v="Kwong Ming Electric (Huizhou) Co., Ltd."/>
    <s v="Same"/>
    <n v="906375"/>
    <n v="17000"/>
    <s v="309ASY INV-PTS SALES"/>
    <n v="0"/>
    <s v="KM-H2309163"/>
    <n v="1313213"/>
    <s v="冠明智能科技股份有限公司"/>
    <n v="0"/>
    <x v="4"/>
    <x v="7"/>
    <s v="Q3"/>
    <x v="4"/>
    <x v="0"/>
  </r>
  <r>
    <s v="ESHL"/>
    <s v="SHA"/>
    <x v="1"/>
    <d v="2023-11-07T00:00:00"/>
    <x v="0"/>
    <n v="12101268"/>
    <n v="45237"/>
    <s v="YMCT|REPAIR CHARGE"/>
    <s v="REPAIR CHARGE"/>
    <n v="1"/>
    <n v="1"/>
    <n v="991.15"/>
    <s v="CNY"/>
    <n v="1.07"/>
    <n v="991.15"/>
    <n v="1060.5305000000001"/>
    <s v="C66SHA-SERVICE GROUP"/>
    <s v="Zhejiang Jiaben Electronics Co., Ltd."/>
    <s v="Same"/>
    <n v="906376"/>
    <n v="0"/>
    <s v="309ASY INV-NON-CON"/>
    <n v="0"/>
    <n v="0"/>
    <n v="0"/>
    <s v="浙江佳奔电子有限公司"/>
    <n v="0"/>
    <x v="4"/>
    <x v="7"/>
    <s v="Q3"/>
    <x v="4"/>
    <x v="3"/>
  </r>
  <r>
    <s v="ESHL"/>
    <s v="XIY"/>
    <x v="1"/>
    <d v="2023-11-07T00:00:00"/>
    <x v="0"/>
    <n v="12101269"/>
    <n v="45237"/>
    <s v="YMCT|REPAIR CHARGE"/>
    <s v="REPAIR CHARGE"/>
    <n v="1"/>
    <n v="1"/>
    <n v="1769.91"/>
    <s v="CNY"/>
    <n v="1.07"/>
    <n v="1769.91"/>
    <n v="1893.8037000000002"/>
    <s v="C66XIY-SERVICE GROUP"/>
    <s v="Yan'an Morebeck Semiconductor Technology Co., Ltd."/>
    <s v="Same"/>
    <n v="906377"/>
    <n v="0"/>
    <s v="309ASY INV-NON-CON"/>
    <n v="0"/>
    <n v="0"/>
    <n v="0"/>
    <s v="延安莫贝克半导体科技有限公司"/>
    <n v="0"/>
    <x v="4"/>
    <x v="7"/>
    <s v="Q3"/>
    <x v="4"/>
    <x v="2"/>
  </r>
  <r>
    <s v="ESHL"/>
    <s v="BJS"/>
    <x v="0"/>
    <d v="2023-11-07T00:00:00"/>
    <x v="1"/>
    <n v="14104494"/>
    <n v="45237"/>
    <s v="ZMTR|K48-M3856-00X"/>
    <s v="GREASE PACK(NSL)"/>
    <n v="6"/>
    <n v="6"/>
    <n v="1619.47"/>
    <s v="CNY"/>
    <n v="1.07"/>
    <n v="1619.47"/>
    <n v="1732.8329000000001"/>
    <s v="C66BJS-SMT SERVICE"/>
    <s v="Jade Bird Fire Co., Ltd."/>
    <s v="Same"/>
    <n v="906370"/>
    <n v="690.24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MK-M653B-40"/>
    <s v="SEN.DS CV5 AMP ASSY"/>
    <n v="1"/>
    <n v="1"/>
    <n v="1102.6500000000001"/>
    <s v="CNY"/>
    <n v="1.07"/>
    <n v="1102.6500000000001"/>
    <n v="1179.8355000000001"/>
    <s v="C66BJS-SMT SERVICE"/>
    <s v="Jade Bird Fire Co., Ltd."/>
    <s v="Same"/>
    <n v="906370"/>
    <n v="585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C-M9192-00"/>
    <s v="SENSOR HEAD 2"/>
    <n v="1"/>
    <n v="1"/>
    <n v="1676.11"/>
    <s v="CNY"/>
    <n v="1.07"/>
    <n v="1676.11"/>
    <n v="1793.4376999999999"/>
    <s v="C66BJS-SMT SERVICE"/>
    <s v="Jade Bird Fire Co., Ltd."/>
    <s v="Same"/>
    <n v="906370"/>
    <n v="890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W-M915B-00"/>
    <s v="SENSOR HEAD 2"/>
    <n v="1"/>
    <n v="1"/>
    <n v="2000"/>
    <s v="CNY"/>
    <n v="1.07"/>
    <n v="2000"/>
    <n v="2140"/>
    <s v="C66BJS-SMT SERVICE"/>
    <s v="Jade Bird Fire Co., Ltd."/>
    <s v="Same"/>
    <n v="906370"/>
    <n v="1062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HJ-MC181-00"/>
    <s v="HANDLE"/>
    <n v="10"/>
    <n v="10"/>
    <n v="575.22"/>
    <s v="CNY"/>
    <n v="1.07"/>
    <n v="575.22"/>
    <n v="615.48540000000003"/>
    <s v="C66BJS-SMT SERVICE"/>
    <s v="Jade Bird Fire Co., Ltd."/>
    <s v="Same"/>
    <n v="906370"/>
    <n v="310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J-MC245-00"/>
    <s v="LEVER F 1216"/>
    <n v="6"/>
    <n v="6"/>
    <n v="228.32"/>
    <s v="CNY"/>
    <n v="1.07"/>
    <n v="228.32"/>
    <n v="244.30240000000001"/>
    <s v="C66BJS-SMT SERVICE"/>
    <s v="Jade Bird Fire Co., Ltd."/>
    <s v="Same"/>
    <n v="906370"/>
    <n v="120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HW-M3852-A1"/>
    <s v="GREASE GUN SET"/>
    <n v="1"/>
    <n v="1"/>
    <n v="1621.24"/>
    <s v="CNY"/>
    <n v="1.07"/>
    <n v="1621.24"/>
    <n v="1734.7268000000001"/>
    <s v="C66BJS-SMT SERVICE"/>
    <s v="Jade Bird Fire Co., Ltd."/>
    <s v="Same"/>
    <n v="906370"/>
    <n v="929.87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MK-M917H-00"/>
    <s v="BELT CONVEYOR"/>
    <n v="2"/>
    <n v="2"/>
    <n v="584.07000000000005"/>
    <s v="CNY"/>
    <n v="1.07"/>
    <n v="584.07000000000005"/>
    <n v="624.95490000000007"/>
    <s v="C66BJS-SMT SERVICE"/>
    <s v="Jade Bird Fire Co., Ltd."/>
    <s v="Same"/>
    <n v="906370"/>
    <n v="341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J-MC445-00"/>
    <s v="LEVER F 24MM"/>
    <n v="5"/>
    <n v="5"/>
    <n v="292.04000000000002"/>
    <s v="CNY"/>
    <n v="1.07"/>
    <n v="292.04000000000002"/>
    <n v="312.48280000000005"/>
    <s v="C66BJS-SMT SERVICE"/>
    <s v="Jade Bird Fire Co., Ltd."/>
    <s v="Same"/>
    <n v="906370"/>
    <n v="155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MK-M9110-00"/>
    <s v="BELT CONVEYOR"/>
    <n v="2"/>
    <n v="2"/>
    <n v="584.07000000000005"/>
    <s v="CNY"/>
    <n v="1.07"/>
    <n v="584.07000000000005"/>
    <n v="624.95490000000007"/>
    <s v="C66BJS-SMT SERVICE"/>
    <s v="Jade Bird Fire Co., Ltd."/>
    <s v="Same"/>
    <n v="906370"/>
    <n v="341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HJ-MC545-01"/>
    <s v="LEVER TAPE GUIDE F"/>
    <n v="5"/>
    <n v="5"/>
    <n v="1190.27"/>
    <s v="CNY"/>
    <n v="1.07"/>
    <n v="1190.27"/>
    <n v="1273.5889"/>
    <s v="C66BJS-SMT SERVICE"/>
    <s v="Jade Bird Fire Co., Ltd."/>
    <s v="Same"/>
    <n v="906370"/>
    <n v="630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HJ-MC645-01"/>
    <s v="LEVER TAPE GUIDE F"/>
    <n v="3"/>
    <n v="3"/>
    <n v="714.16"/>
    <s v="CNY"/>
    <n v="1.07"/>
    <n v="714.16"/>
    <n v="764.15120000000002"/>
    <s v="C66BJS-SMT SERVICE"/>
    <s v="Jade Bird Fire Co., Ltd."/>
    <s v="Same"/>
    <n v="906370"/>
    <n v="378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HJ-MC845-01"/>
    <s v="LEVER TAPE GUIDE F"/>
    <n v="2"/>
    <n v="2"/>
    <n v="584.07000000000005"/>
    <s v="CNY"/>
    <n v="1.07"/>
    <n v="584.07000000000005"/>
    <n v="624.95490000000007"/>
    <s v="C66BJS-SMT SERVICE"/>
    <s v="Jade Bird Fire Co., Ltd."/>
    <s v="Same"/>
    <n v="906370"/>
    <n v="310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HN-M7710-A4"/>
    <s v="NOZZLE 301A ASSY"/>
    <n v="17"/>
    <n v="17"/>
    <n v="9778.76"/>
    <s v="CNY"/>
    <n v="1.07"/>
    <n v="9778.76"/>
    <n v="10463.273200000001"/>
    <s v="C66BJS-SMT SERVICE"/>
    <s v="Jade Bird Fire Co., Ltd."/>
    <s v="Same"/>
    <n v="906370"/>
    <n v="6460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W-M711S-A1"/>
    <s v="SHAFT 1,SPARE"/>
    <n v="2"/>
    <n v="2"/>
    <n v="10332.74"/>
    <s v="CNY"/>
    <n v="1.07"/>
    <n v="10332.74"/>
    <n v="11056.031800000001"/>
    <s v="C66BJS-SMT SERVICE"/>
    <s v="Jade Bird Fire Co., Ltd."/>
    <s v="Same"/>
    <n v="906370"/>
    <n v="5486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MK-M957H-00"/>
    <s v="BELT CONVEYOR"/>
    <n v="4"/>
    <n v="4"/>
    <n v="1168.1400000000001"/>
    <s v="CNY"/>
    <n v="1.07"/>
    <n v="1168.1400000000001"/>
    <n v="1249.9098000000001"/>
    <s v="C66BJS-SMT SERVICE"/>
    <s v="Jade Bird Fire Co., Ltd."/>
    <s v="Same"/>
    <n v="906370"/>
    <n v="682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W-M9199-00"/>
    <s v="BELT 783-3GT-9"/>
    <n v="2"/>
    <n v="2"/>
    <n v="497.35"/>
    <s v="CNY"/>
    <n v="1.07"/>
    <n v="497.35"/>
    <n v="532.16450000000009"/>
    <s v="C66BJS-SMT SERVICE"/>
    <s v="Jade Bird Fire Co., Ltd."/>
    <s v="Same"/>
    <n v="906370"/>
    <n v="292.27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KE-M921D-00"/>
    <s v="BELT 291-EV3GT-15"/>
    <n v="2"/>
    <n v="2"/>
    <n v="433.63"/>
    <s v="CNY"/>
    <n v="1.07"/>
    <n v="433.63"/>
    <n v="463.98410000000001"/>
    <s v="C66BJS-SMT SERVICE"/>
    <s v="Jade Bird Fire Co., Ltd."/>
    <s v="Same"/>
    <n v="906370"/>
    <n v="258.27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X-M1811-00"/>
    <s v="BELT HOOK"/>
    <n v="1"/>
    <n v="1"/>
    <n v="476.11"/>
    <s v="CNY"/>
    <n v="1.07"/>
    <n v="476.11"/>
    <n v="509.43770000000006"/>
    <s v="C66BJS-SMT SERVICE"/>
    <s v="Jade Bird Fire Co., Ltd."/>
    <s v="Same"/>
    <n v="906370"/>
    <n v="267.14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X-M1812-00"/>
    <s v="BELT MOTOR"/>
    <n v="1"/>
    <n v="1"/>
    <n v="227.43"/>
    <s v="CNY"/>
    <n v="1.07"/>
    <n v="227.43"/>
    <n v="243.35010000000003"/>
    <s v="C66BJS-SMT SERVICE"/>
    <s v="Jade Bird Fire Co., Ltd."/>
    <s v="Same"/>
    <n v="906370"/>
    <n v="135.13999999999999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F-M9116-00"/>
    <s v="BELT 399-3GT-9"/>
    <n v="1"/>
    <n v="1"/>
    <n v="194.69"/>
    <s v="CNY"/>
    <n v="1.07"/>
    <n v="194.69"/>
    <n v="208.31830000000002"/>
    <s v="C66BJS-SMT SERVICE"/>
    <s v="Jade Bird Fire Co., Ltd."/>
    <s v="Same"/>
    <n v="906370"/>
    <n v="117.14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W-M915M-00"/>
    <s v="BELT 255-3GT-9"/>
    <n v="2"/>
    <n v="2"/>
    <n v="389.38"/>
    <s v="CNY"/>
    <n v="1.07"/>
    <n v="389.38"/>
    <n v="416.63660000000004"/>
    <s v="C66BJS-SMT SERVICE"/>
    <s v="Jade Bird Fire Co., Ltd."/>
    <s v="Same"/>
    <n v="906370"/>
    <n v="234.27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W-M917L-00"/>
    <s v="BELT 297-3GT-9"/>
    <n v="2"/>
    <n v="2"/>
    <n v="389.38"/>
    <s v="CNY"/>
    <n v="1.07"/>
    <n v="389.38"/>
    <n v="416.63660000000004"/>
    <s v="C66BJS-SMT SERVICE"/>
    <s v="Jade Bird Fire Co., Ltd."/>
    <s v="Same"/>
    <n v="906370"/>
    <n v="234.27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W-M919T-00"/>
    <s v="BELT 1851-3GT-9"/>
    <n v="2"/>
    <n v="2"/>
    <n v="715.04"/>
    <s v="CNY"/>
    <n v="1.07"/>
    <n v="715.04"/>
    <n v="765.09280000000001"/>
    <s v="C66BJS-SMT SERVICE"/>
    <s v="Jade Bird Fire Co., Ltd."/>
    <s v="Same"/>
    <n v="906370"/>
    <n v="406.27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W-M917J-00"/>
    <s v="BELT 417-3GT-9"/>
    <n v="2"/>
    <n v="2"/>
    <n v="389.38"/>
    <s v="CNY"/>
    <n v="1.07"/>
    <n v="389.38"/>
    <n v="416.63660000000004"/>
    <s v="C66BJS-SMT SERVICE"/>
    <s v="Jade Bird Fire Co., Ltd."/>
    <s v="Same"/>
    <n v="906370"/>
    <n v="234.27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W-M921E-00"/>
    <s v="BELT 852-3GT-15"/>
    <n v="2"/>
    <n v="2"/>
    <n v="823.01"/>
    <s v="CNY"/>
    <n v="1.07"/>
    <n v="823.01"/>
    <n v="880.62070000000006"/>
    <s v="C66BJS-SMT SERVICE"/>
    <s v="Jade Bird Fire Co., Ltd."/>
    <s v="Same"/>
    <n v="906370"/>
    <n v="464.27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F-M8502-50"/>
    <s v="FILTER ELEMENT"/>
    <n v="5"/>
    <n v="5"/>
    <n v="530.97"/>
    <s v="CNY"/>
    <n v="1.07"/>
    <n v="530.97"/>
    <n v="568.13790000000006"/>
    <s v="C66BJS-SMT SERVICE"/>
    <s v="Jade Bird Fire Co., Ltd."/>
    <s v="Same"/>
    <n v="906370"/>
    <n v="294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F-M8502-70"/>
    <s v="MIST FILTER ELEMENT"/>
    <n v="5"/>
    <n v="5"/>
    <n v="2597.35"/>
    <s v="CNY"/>
    <n v="1.07"/>
    <n v="2597.35"/>
    <n v="2779.1644999999999"/>
    <s v="C66BJS-SMT SERVICE"/>
    <s v="Jade Bird Fire Co., Ltd."/>
    <s v="Same"/>
    <n v="906370"/>
    <n v="1443.75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MK-M8621-A1"/>
    <s v="SCR CONN. COVER SET"/>
    <n v="1"/>
    <n v="1"/>
    <n v="3091.15"/>
    <s v="CNY"/>
    <n v="1.07"/>
    <n v="3091.15"/>
    <n v="3307.5305000000003"/>
    <s v="C66BJS-SMT SERVICE"/>
    <s v="Jade Bird Fire Co., Ltd."/>
    <s v="Same"/>
    <n v="906370"/>
    <n v="1641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XIY"/>
    <x v="3"/>
    <d v="2023-11-08T00:00:00"/>
    <x v="0"/>
    <n v="13100273"/>
    <n v="45238"/>
    <s v="YMCT|REPAIR CHARGE"/>
    <s v="REPAIR CHARGE"/>
    <n v="1"/>
    <n v="1"/>
    <n v="7964.6"/>
    <s v="CNY"/>
    <n v="1.07"/>
    <n v="7964.6"/>
    <n v="8522.1220000000012"/>
    <s v="C66XIY-SERVICE GROUP"/>
    <s v="Zhengzhou Jinfei Automotive Electrical Co., Ltd."/>
    <s v="Same"/>
    <n v="906378"/>
    <n v="0"/>
    <s v="309ASY INV-CONTRACT"/>
    <n v="0"/>
    <n v="0"/>
    <n v="0"/>
    <s v="郑州市锦飞汽车电气系统有限公司"/>
    <n v="0"/>
    <x v="4"/>
    <x v="7"/>
    <s v="Q3"/>
    <x v="4"/>
    <x v="2"/>
  </r>
  <r>
    <s v="ESHL"/>
    <s v="SHA"/>
    <x v="3"/>
    <d v="2023-11-15T00:00:00"/>
    <x v="0"/>
    <n v="13100274"/>
    <n v="45245"/>
    <s v="YMCT|REPAIR CHARGE"/>
    <s v="REPAIR CHARGE"/>
    <n v="1"/>
    <n v="1"/>
    <n v="4247.79"/>
    <s v="CNY"/>
    <n v="1.07"/>
    <n v="4247.79"/>
    <n v="4545.1352999999999"/>
    <s v="C66SHA-SERVICE GROUP"/>
    <s v="Jiangsu Xinli Electronics Changzhou Co., Ltd."/>
    <s v="Same"/>
    <n v="906379"/>
    <n v="0"/>
    <s v="309ASY INV-CONTRACT"/>
    <n v="0"/>
    <n v="0"/>
    <n v="0"/>
    <s v="江苏信利电子常州有限公司"/>
    <n v="0"/>
    <x v="4"/>
    <x v="7"/>
    <s v="Q3"/>
    <x v="4"/>
    <x v="3"/>
  </r>
  <r>
    <s v="ESHL"/>
    <s v="SHA"/>
    <x v="3"/>
    <d v="2023-11-15T00:00:00"/>
    <x v="0"/>
    <n v="13100275"/>
    <n v="45245"/>
    <s v="YMCT|REPAIR CHARGE"/>
    <s v="REPAIR CHARGE"/>
    <n v="1"/>
    <n v="1"/>
    <n v="4247.79"/>
    <s v="CNY"/>
    <n v="1.07"/>
    <n v="4247.79"/>
    <n v="4545.1352999999999"/>
    <s v="C66SHA-SERVICE GROUP"/>
    <s v="Jiangsu Xinli Electronics Changzhou Co., Ltd."/>
    <s v="Same"/>
    <n v="906380"/>
    <n v="0"/>
    <s v="309ASY INV-CONTRACT"/>
    <n v="0"/>
    <n v="0"/>
    <n v="0"/>
    <s v="江苏信利电子常州有限公司"/>
    <n v="0"/>
    <x v="4"/>
    <x v="7"/>
    <s v="Q3"/>
    <x v="4"/>
    <x v="3"/>
  </r>
  <r>
    <s v="ESHL"/>
    <s v="SHA"/>
    <x v="0"/>
    <d v="2023-11-15T00:00:00"/>
    <x v="0"/>
    <n v="14104495"/>
    <n v="45245"/>
    <s v="YMCT|KLW-M711S-A1"/>
    <s v="SHAFT 1,SPARE"/>
    <n v="1"/>
    <n v="1"/>
    <n v="6174.34"/>
    <s v="CNY"/>
    <n v="1.07"/>
    <n v="6174.34"/>
    <n v="6606.5438000000004"/>
    <s v="C66SHA-SERVICE GROUP"/>
    <s v="Nanjing Changdecheng Electric Appliance Co., Ltd."/>
    <s v="Same"/>
    <n v="906381"/>
    <n v="2743"/>
    <s v="309ASY INV-PTS SALES"/>
    <n v="0"/>
    <n v="0"/>
    <n v="1321125"/>
    <s v="南京昌德成电器有限公司"/>
    <n v="0"/>
    <x v="4"/>
    <x v="7"/>
    <s v="Q3"/>
    <x v="4"/>
    <x v="3"/>
  </r>
  <r>
    <s v="ESHL"/>
    <s v="SHA"/>
    <x v="1"/>
    <d v="2023-11-17T00:00:00"/>
    <x v="0"/>
    <n v="12101270"/>
    <n v="45247"/>
    <s v="YMCT|REPAIR CHARGE"/>
    <s v="REPAIR CHARGE"/>
    <n v="1"/>
    <n v="1"/>
    <n v="1769.91"/>
    <s v="CNY"/>
    <n v="1.07"/>
    <n v="1769.91"/>
    <n v="1893.8037000000002"/>
    <s v="C66SHA-SERVICE GROUP"/>
    <s v="Nanjing Feiteng Electronic Technology Co., Ltd."/>
    <s v="Same"/>
    <n v="906382"/>
    <n v="0"/>
    <s v="309ASY INV-NON-CON"/>
    <n v="0"/>
    <n v="0"/>
    <n v="0"/>
    <s v="南京飞腾电子科技有限公司"/>
    <n v="0"/>
    <x v="4"/>
    <x v="7"/>
    <s v="Q3"/>
    <x v="4"/>
    <x v="3"/>
  </r>
  <r>
    <s v="ESHL"/>
    <s v="CTU"/>
    <x v="0"/>
    <d v="2023-11-21T00:00:00"/>
    <x v="1"/>
    <n v="14104496"/>
    <n v="45251"/>
    <s v="EMBE|R-0925P"/>
    <s v="SOLDERSTAR PRO - 9 CHANNEL REFLOW PROFILING SYSTEM"/>
    <n v="1"/>
    <n v="1"/>
    <n v="35389.379999999997"/>
    <s v="CNY"/>
    <n v="1.07"/>
    <n v="35389.379999999997"/>
    <n v="37866.636599999998"/>
    <s v="C66CTU-SERVICE GROUP"/>
    <s v="Xi'an Hailong Electronic Technology Co., Ltd."/>
    <s v="Same"/>
    <n v="906383"/>
    <n v="37383.18"/>
    <s v="309ASY INV-PTS SALES"/>
    <n v="0"/>
    <n v="0"/>
    <n v="1326164"/>
    <s v="西安海龙电子科技有限公司"/>
    <n v="0"/>
    <x v="4"/>
    <x v="7"/>
    <s v="Q3"/>
    <x v="4"/>
    <x v="2"/>
  </r>
  <r>
    <s v="ESHL"/>
    <s v="SHA"/>
    <x v="3"/>
    <d v="2023-11-22T00:00:00"/>
    <x v="0"/>
    <n v="13100276"/>
    <n v="45252"/>
    <s v="YMCT|REPAIR CHARGE"/>
    <s v="REPAIR CHARGE"/>
    <n v="1"/>
    <n v="1"/>
    <n v="25663.72"/>
    <s v="CNY"/>
    <n v="1.07"/>
    <n v="25663.72"/>
    <n v="27460.180400000001"/>
    <s v="C66SHA-SERVICE GROUP"/>
    <s v="Nanjing Putao Electronic Equipment Manufacturing C"/>
    <s v="Same"/>
    <n v="906384"/>
    <n v="0"/>
    <s v="309ASY INV-CONTRACT"/>
    <n v="0"/>
    <n v="0"/>
    <n v="0"/>
    <s v="南京浦涛电子设备制造有限公司"/>
    <n v="0"/>
    <x v="4"/>
    <x v="7"/>
    <s v="Q3"/>
    <x v="4"/>
    <x v="3"/>
  </r>
  <r>
    <s v="ESHL"/>
    <s v="SHA"/>
    <x v="0"/>
    <d v="2023-11-22T00:00:00"/>
    <x v="1"/>
    <n v="14104497"/>
    <n v="45252"/>
    <s v="YMCN|KGY-M71DA-A0"/>
    <s v="Metal squeegee L (L: 400mm)"/>
    <n v="1"/>
    <n v="1"/>
    <n v="0"/>
    <s v="CNY"/>
    <n v="1.07"/>
    <n v="0"/>
    <n v="0"/>
    <s v="C66SHA-SERVICE GROUP"/>
    <s v="Nanjing Putao Electronic Equipment Manufacturing C"/>
    <s v="Same"/>
    <n v="906385"/>
    <n v="889.48"/>
    <s v="309ASY INV-PTS SALES"/>
    <n v="0"/>
    <n v="0"/>
    <n v="1327161"/>
    <s v="南京浦涛电子设备制造有限公司"/>
    <n v="0"/>
    <x v="4"/>
    <x v="7"/>
    <s v="Q3"/>
    <x v="4"/>
    <x v="3"/>
  </r>
  <r>
    <s v="ESHL"/>
    <s v="SHA"/>
    <x v="0"/>
    <d v="2023-11-23T00:00:00"/>
    <x v="0"/>
    <n v="14104498"/>
    <n v="45253"/>
    <s v="YMCT|KGY-M71DA-A0"/>
    <s v="METAL SQUEEGEE L (L: 400mm)"/>
    <n v="1"/>
    <n v="1"/>
    <n v="4501.7700000000004"/>
    <s v="CNY"/>
    <n v="1.07"/>
    <n v="4501.7700000000004"/>
    <n v="4816.8939000000009"/>
    <s v="C66SHA-SERVICE GROUP"/>
    <s v="Jiangsu Xinli Electronics Changzhou Co., Ltd."/>
    <s v="Same"/>
    <n v="906386"/>
    <n v="198.02"/>
    <s v="309ASY INV-PTS SALES"/>
    <n v="0"/>
    <n v="0"/>
    <n v="1328144"/>
    <s v="江苏信利电子常州有限公司"/>
    <n v="0"/>
    <x v="4"/>
    <x v="7"/>
    <s v="Q3"/>
    <x v="4"/>
    <x v="3"/>
  </r>
  <r>
    <s v="ESHL"/>
    <s v="XIY"/>
    <x v="0"/>
    <d v="2023-11-28T00:00:00"/>
    <x v="0"/>
    <n v="14104499"/>
    <n v="45258"/>
    <s v="YMCT|KHY-M7720-A3"/>
    <s v="NOZZLE 312A ASSY."/>
    <n v="2"/>
    <n v="2"/>
    <n v="1401.77"/>
    <s v="CNY"/>
    <n v="1.07"/>
    <n v="1401.77"/>
    <n v="1499.8939"/>
    <s v="C66XIY-SERVICE GROUP"/>
    <s v="Zhengzhou Jinfei Automotive Electrical Co., Ltd."/>
    <s v="Same"/>
    <n v="906387"/>
    <n v="740"/>
    <s v="309ASY INV-PTS SALES"/>
    <n v="0"/>
    <n v="0"/>
    <n v="1331292"/>
    <s v="郑州市锦飞汽车电气系统有限公司"/>
    <n v="0"/>
    <x v="4"/>
    <x v="7"/>
    <s v="Q3"/>
    <x v="4"/>
    <x v="2"/>
  </r>
  <r>
    <s v="ESHL"/>
    <s v="BJS"/>
    <x v="0"/>
    <d v="2023-12-06T00:00:00"/>
    <x v="3"/>
    <n v="14104500"/>
    <n v="45266"/>
    <s v="PEMR|SOFTWARE"/>
    <s v="SOFTWARE"/>
    <n v="1"/>
    <n v="1"/>
    <n v="23598.81"/>
    <s v="CNY"/>
    <n v="1.095"/>
    <n v="23598.81"/>
    <n v="25840.696950000001"/>
    <s v="C66BJS-SMT SERVICE"/>
    <s v="Qingdao Dingxin Electronics Technology Co., Ltd."/>
    <s v="Same"/>
    <n v="906389"/>
    <n v="13500"/>
    <s v="309ASY INV-PTS SALES"/>
    <n v="0"/>
    <s v="TL2023112400046"/>
    <n v="1336171"/>
    <s v="青岛鼎新电子科技有限公司"/>
    <n v="0"/>
    <x v="4"/>
    <x v="8"/>
    <s v="Q3"/>
    <x v="4"/>
    <x v="1"/>
  </r>
  <r>
    <s v="ESHL"/>
    <s v="SHA"/>
    <x v="1"/>
    <d v="2023-12-07T00:00:00"/>
    <x v="0"/>
    <n v="12101271"/>
    <n v="45267"/>
    <s v="YMCT|REPAIR CHARGE"/>
    <s v="REPAIR CHARGE"/>
    <n v="1"/>
    <n v="1"/>
    <n v="5309.73"/>
    <s v="CNY"/>
    <n v="1.095"/>
    <n v="5309.73"/>
    <n v="5814.1543499999998"/>
    <s v="C66SHA-SERVICE GROUP"/>
    <s v="Suzhou Inovance Technology Co Ltd"/>
    <s v="Same"/>
    <n v="906391"/>
    <n v="0"/>
    <s v="309ASY INV-NON-CON"/>
    <n v="0"/>
    <n v="0"/>
    <n v="0"/>
    <s v="苏州汇川技术有限公司"/>
    <n v="0"/>
    <x v="4"/>
    <x v="8"/>
    <s v="Q3"/>
    <x v="4"/>
    <x v="3"/>
  </r>
  <r>
    <s v="ESHL"/>
    <s v="SHA"/>
    <x v="3"/>
    <d v="2023-12-07T00:00:00"/>
    <x v="0"/>
    <n v="13100277"/>
    <n v="45267"/>
    <s v="YMCT|REPAIR CHARGE"/>
    <s v="REPAIR CHARGE"/>
    <n v="1"/>
    <n v="1"/>
    <n v="122123.89"/>
    <s v="CNY"/>
    <n v="1.095"/>
    <n v="122123.89"/>
    <n v="133725.65954999998"/>
    <s v="C66SHA-SERVICE GROUP"/>
    <s v="Lance Vehicle Technology Co., Ltd."/>
    <s v="Same"/>
    <n v="906390"/>
    <n v="0"/>
    <s v="309ASY INV-CONTRACT"/>
    <n v="0"/>
    <n v="0"/>
    <n v="0"/>
    <s v="江苏中科朗恩斯车辆科技有限公司"/>
    <n v="0"/>
    <x v="4"/>
    <x v="8"/>
    <s v="Q3"/>
    <x v="4"/>
    <x v="3"/>
  </r>
  <r>
    <s v="ESHL"/>
    <s v="SHA"/>
    <x v="1"/>
    <d v="2023-12-11T00:00:00"/>
    <x v="0"/>
    <n v="12101272"/>
    <n v="45271"/>
    <s v="YMCT|REPAIR CHARGE"/>
    <s v="REPAIR CHARGE"/>
    <n v="1"/>
    <n v="1"/>
    <n v="44.25"/>
    <s v="CNY"/>
    <n v="1.095"/>
    <n v="44.25"/>
    <n v="48.453749999999999"/>
    <s v="C66SHA-SERVICE GROUP"/>
    <s v="Quansheng Electronics Co., Ltd."/>
    <s v="Same"/>
    <n v="906393"/>
    <n v="0"/>
    <s v="309ASY INV-NON-CON"/>
    <n v="0"/>
    <n v="0"/>
    <n v="0"/>
    <s v="福建泉盛电子有限公司"/>
    <n v="0"/>
    <x v="4"/>
    <x v="8"/>
    <s v="Q3"/>
    <x v="4"/>
    <x v="3"/>
  </r>
  <r>
    <s v="ESHL"/>
    <s v="SHA"/>
    <x v="0"/>
    <d v="2023-12-11T00:00:00"/>
    <x v="0"/>
    <n v="14104501"/>
    <n v="45271"/>
    <s v="YMCT|KKE-M917H-00"/>
    <s v="BELT CONVEYOR"/>
    <n v="8"/>
    <n v="8"/>
    <n v="2258.41"/>
    <s v="CNY"/>
    <n v="1.095"/>
    <n v="2258.41"/>
    <n v="2472.9589499999997"/>
    <s v="C66SHA-SERVICE GROUP"/>
    <s v="Quansheng Electronics Co., Ltd."/>
    <s v="Same"/>
    <n v="906392"/>
    <n v="1364"/>
    <s v="309ASY INV-PTS SALES"/>
    <n v="0"/>
    <n v="0"/>
    <n v="1339226"/>
    <s v="福建泉盛电子有限公司"/>
    <n v="0"/>
    <x v="4"/>
    <x v="8"/>
    <s v="Q3"/>
    <x v="4"/>
    <x v="3"/>
  </r>
  <r>
    <s v="ESHL"/>
    <s v="SHA"/>
    <x v="0"/>
    <d v="2023-12-11T00:00:00"/>
    <x v="0"/>
    <n v="14104501"/>
    <n v="45271"/>
    <s v="YMCT|KHY-M9129-00"/>
    <s v="BELT 1 CONVEYOR"/>
    <n v="4"/>
    <n v="4"/>
    <n v="1129.2"/>
    <s v="CNY"/>
    <n v="1.095"/>
    <n v="1129.2"/>
    <n v="1236.4739999999999"/>
    <s v="C66SHA-SERVICE GROUP"/>
    <s v="Quansheng Electronics Co., Ltd."/>
    <s v="Same"/>
    <n v="906392"/>
    <n v="682"/>
    <s v="309ASY INV-PTS SALES"/>
    <n v="0"/>
    <n v="0"/>
    <n v="1339226"/>
    <s v="福建泉盛电子有限公司"/>
    <n v="0"/>
    <x v="4"/>
    <x v="8"/>
    <s v="Q3"/>
    <x v="4"/>
    <x v="3"/>
  </r>
  <r>
    <s v="ESHL"/>
    <s v="SHA"/>
    <x v="0"/>
    <d v="2023-12-11T00:00:00"/>
    <x v="0"/>
    <n v="14104501"/>
    <n v="45271"/>
    <s v="YMCT|KHY-M7131-00"/>
    <s v="BELT 1"/>
    <n v="2"/>
    <n v="2"/>
    <n v="205.31"/>
    <s v="CNY"/>
    <n v="1.095"/>
    <n v="205.31"/>
    <n v="224.81444999999999"/>
    <s v="C66SHA-SERVICE GROUP"/>
    <s v="Quansheng Electronics Co., Ltd."/>
    <s v="Same"/>
    <n v="906392"/>
    <n v="123.2"/>
    <s v="309ASY INV-PTS SALES"/>
    <n v="0"/>
    <n v="0"/>
    <n v="1339226"/>
    <s v="福建泉盛电子有限公司"/>
    <n v="0"/>
    <x v="4"/>
    <x v="8"/>
    <s v="Q3"/>
    <x v="4"/>
    <x v="3"/>
  </r>
  <r>
    <s v="ESHL"/>
    <s v="SHA"/>
    <x v="0"/>
    <d v="2023-12-11T00:00:00"/>
    <x v="0"/>
    <n v="14104501"/>
    <n v="45271"/>
    <s v="YMCT|KHY-M7132-00"/>
    <s v="BELT 2"/>
    <n v="2"/>
    <n v="2"/>
    <n v="189.38"/>
    <s v="CNY"/>
    <n v="1.095"/>
    <n v="189.38"/>
    <n v="207.37109999999998"/>
    <s v="C66SHA-SERVICE GROUP"/>
    <s v="Quansheng Electronics Co., Ltd."/>
    <s v="Same"/>
    <n v="906392"/>
    <n v="114.4"/>
    <s v="309ASY INV-PTS SALES"/>
    <n v="0"/>
    <n v="0"/>
    <n v="1339226"/>
    <s v="福建泉盛电子有限公司"/>
    <n v="0"/>
    <x v="4"/>
    <x v="8"/>
    <s v="Q3"/>
    <x v="4"/>
    <x v="3"/>
  </r>
  <r>
    <s v="ESHL"/>
    <s v="SHA"/>
    <x v="0"/>
    <d v="2023-12-11T00:00:00"/>
    <x v="0"/>
    <n v="14104501"/>
    <n v="45271"/>
    <s v="YMCT|KHJ-MC144-00"/>
    <s v="LEVER TAPE GUIDE R"/>
    <n v="10"/>
    <n v="10"/>
    <n v="115.04"/>
    <s v="CNY"/>
    <n v="1.095"/>
    <n v="115.04"/>
    <n v="125.9688"/>
    <s v="C66SHA-SERVICE GROUP"/>
    <s v="Quansheng Electronics Co., Ltd."/>
    <s v="Same"/>
    <n v="906392"/>
    <n v="60"/>
    <s v="309ASY INV-PTS SALES"/>
    <n v="0"/>
    <n v="0"/>
    <n v="1339226"/>
    <s v="福建泉盛电子有限公司"/>
    <n v="0"/>
    <x v="4"/>
    <x v="8"/>
    <s v="Q3"/>
    <x v="4"/>
    <x v="3"/>
  </r>
  <r>
    <s v="ESHL"/>
    <s v="SHA"/>
    <x v="0"/>
    <d v="2023-12-11T00:00:00"/>
    <x v="0"/>
    <n v="14104501"/>
    <n v="45271"/>
    <s v="YMCT|KLJ-MC145-00"/>
    <s v="LEVER TAPE GUIDE F"/>
    <n v="30"/>
    <n v="30"/>
    <n v="1035.4000000000001"/>
    <s v="CNY"/>
    <n v="1.095"/>
    <n v="1035.4000000000001"/>
    <n v="1133.7630000000001"/>
    <s v="C66SHA-SERVICE GROUP"/>
    <s v="Quansheng Electronics Co., Ltd."/>
    <s v="Same"/>
    <n v="906392"/>
    <n v="510"/>
    <s v="309ASY INV-PTS SALES"/>
    <n v="0"/>
    <n v="0"/>
    <n v="1339226"/>
    <s v="福建泉盛电子有限公司"/>
    <n v="0"/>
    <x v="4"/>
    <x v="8"/>
    <s v="Q3"/>
    <x v="4"/>
    <x v="3"/>
  </r>
  <r>
    <s v="ESHL"/>
    <s v="SHA"/>
    <x v="0"/>
    <d v="2023-12-11T00:00:00"/>
    <x v="0"/>
    <n v="14104501"/>
    <n v="45271"/>
    <s v="YMCT|KHJ-MC104-00"/>
    <s v="RAIL,UNDER"/>
    <n v="10"/>
    <n v="10"/>
    <n v="274.33999999999997"/>
    <s v="CNY"/>
    <n v="1.095"/>
    <n v="274.33999999999997"/>
    <n v="300.40229999999997"/>
    <s v="C66SHA-SERVICE GROUP"/>
    <s v="Quansheng Electronics Co., Ltd."/>
    <s v="Same"/>
    <n v="906392"/>
    <n v="140"/>
    <s v="309ASY INV-PTS SALES"/>
    <n v="0"/>
    <n v="0"/>
    <n v="1339226"/>
    <s v="福建泉盛电子有限公司"/>
    <n v="0"/>
    <x v="4"/>
    <x v="8"/>
    <s v="Q3"/>
    <x v="4"/>
    <x v="3"/>
  </r>
  <r>
    <s v="ESHL"/>
    <s v="SHA"/>
    <x v="2"/>
    <d v="2023-12-12T00:00:00"/>
    <x v="0"/>
    <n v="14104502"/>
    <n v="45272"/>
    <s v="YMCT|KLJ-MC400-00"/>
    <s v="ZS FEEDER ASSY. 24mm"/>
    <n v="5"/>
    <n v="5"/>
    <n v="19504.419999999998"/>
    <s v="CNY"/>
    <n v="1.095"/>
    <n v="19504.419999999998"/>
    <n v="21357.339899999999"/>
    <s v="C66SHA-SERVICE GROUP"/>
    <s v="Changzhou Jingshang Electronics Co., Ltd."/>
    <s v="Same"/>
    <n v="906394"/>
    <n v="18711"/>
    <s v="309ASY INV-PTS SALES"/>
    <n v="0"/>
    <n v="0"/>
    <n v="1340106"/>
    <s v="常州璟上电子有限公司"/>
    <n v="0"/>
    <x v="4"/>
    <x v="8"/>
    <s v="Q3"/>
    <x v="4"/>
    <x v="3"/>
  </r>
  <r>
    <s v="ESHL"/>
    <s v="SHA"/>
    <x v="2"/>
    <d v="2023-12-12T00:00:00"/>
    <x v="0"/>
    <n v="14104502"/>
    <n v="45272"/>
    <s v="YMCT|KLJ-MC600-00"/>
    <s v="ZS FEEDER ASSY. 44mm"/>
    <n v="1"/>
    <n v="1"/>
    <n v="7438.05"/>
    <s v="CNY"/>
    <n v="1.095"/>
    <n v="7438.05"/>
    <n v="8144.6647499999999"/>
    <s v="C66SHA-SERVICE GROUP"/>
    <s v="Changzhou Jingshang Electronics Co., Ltd."/>
    <s v="Same"/>
    <n v="906394"/>
    <n v="7092.75"/>
    <s v="309ASY INV-PTS SALES"/>
    <n v="0"/>
    <n v="0"/>
    <n v="1340106"/>
    <s v="常州璟上电子有限公司"/>
    <n v="0"/>
    <x v="4"/>
    <x v="8"/>
    <s v="Q3"/>
    <x v="4"/>
    <x v="3"/>
  </r>
  <r>
    <s v="ESHL"/>
    <s v="SHA"/>
    <x v="0"/>
    <d v="2023-12-12T00:00:00"/>
    <x v="0"/>
    <n v="14104503"/>
    <n v="45272"/>
    <s v="YMCT|KHJ-MCHAD-10"/>
    <s v="ADHESIVE TAPE"/>
    <n v="1"/>
    <n v="1"/>
    <n v="166.37"/>
    <s v="CNY"/>
    <n v="1.095"/>
    <n v="166.37"/>
    <n v="182.17515"/>
    <s v="C66SHA-SERVICE GROUP"/>
    <s v="Suzhou Inovance Technology Co Ltd"/>
    <s v="Same"/>
    <n v="906395"/>
    <n v="92"/>
    <s v="309ASY INV-PTS SALES"/>
    <n v="0"/>
    <n v="0"/>
    <n v="1340113"/>
    <s v="苏州汇川技术有限公司"/>
    <n v="0"/>
    <x v="4"/>
    <x v="8"/>
    <s v="Q3"/>
    <x v="4"/>
    <x v="3"/>
  </r>
  <r>
    <s v="ESHL"/>
    <s v="SHA"/>
    <x v="0"/>
    <d v="2023-12-12T00:00:00"/>
    <x v="0"/>
    <n v="14104503"/>
    <n v="45272"/>
    <s v="YMCT|KM0-M8811-90"/>
    <s v="SHEET GLASS PCB 8*4"/>
    <n v="1"/>
    <n v="1"/>
    <n v="63.72"/>
    <s v="CNY"/>
    <n v="1.095"/>
    <n v="63.72"/>
    <n v="69.773399999999995"/>
    <s v="C66SHA-SERVICE GROUP"/>
    <s v="Suzhou Inovance Technology Co Ltd"/>
    <s v="Same"/>
    <n v="906395"/>
    <n v="34"/>
    <s v="309ASY INV-PTS SALES"/>
    <n v="0"/>
    <n v="0"/>
    <n v="1340113"/>
    <s v="苏州汇川技术有限公司"/>
    <n v="0"/>
    <x v="4"/>
    <x v="8"/>
    <s v="Q3"/>
    <x v="4"/>
    <x v="3"/>
  </r>
  <r>
    <s v="ESHL"/>
    <s v="SHA"/>
    <x v="1"/>
    <d v="2023-12-14T00:00:00"/>
    <x v="0"/>
    <n v="12101273"/>
    <n v="45274"/>
    <s v="YMCT|REPAIR CHARGE"/>
    <s v="REPAIR CHARGE"/>
    <n v="1"/>
    <n v="1"/>
    <n v="4999.12"/>
    <s v="CNY"/>
    <n v="1.095"/>
    <n v="4999.12"/>
    <n v="5474.0364"/>
    <s v="C66SHA-SERVICE GROUP"/>
    <s v="Jiangsu Xinli Electronics Changzhou Co., Ltd."/>
    <s v="Same"/>
    <n v="906396"/>
    <n v="0"/>
    <s v="309ASY INV-NON-CON"/>
    <n v="0"/>
    <n v="0"/>
    <n v="0"/>
    <s v="江苏信利电子常州有限公司"/>
    <n v="0"/>
    <x v="4"/>
    <x v="8"/>
    <s v="Q3"/>
    <x v="4"/>
    <x v="3"/>
  </r>
  <r>
    <s v="ESHL"/>
    <s v="XIY"/>
    <x v="3"/>
    <d v="2023-12-14T00:00:00"/>
    <x v="0"/>
    <n v="13100278"/>
    <n v="45274"/>
    <s v="YMCT|REPAIR CHARGE"/>
    <s v="REPAIR CHARGE"/>
    <n v="1"/>
    <n v="1"/>
    <n v="6194.69"/>
    <s v="CNY"/>
    <n v="1.095"/>
    <n v="6194.69"/>
    <n v="6783.1855499999992"/>
    <s v="C66XIY-SERVICE GROUP"/>
    <s v="Henan Hozel Electronics Co., Ltd."/>
    <s v="Same"/>
    <n v="906397"/>
    <n v="0"/>
    <s v="309ASY INV-CONTRACT"/>
    <n v="0"/>
    <n v="0"/>
    <n v="0"/>
    <s v="河南皓泽电子股份有限公司"/>
    <n v="0"/>
    <x v="4"/>
    <x v="8"/>
    <s v="Q3"/>
    <x v="4"/>
    <x v="2"/>
  </r>
  <r>
    <s v="ESHL"/>
    <s v="SHA"/>
    <x v="1"/>
    <d v="2023-12-18T00:00:00"/>
    <x v="0"/>
    <n v="12101274"/>
    <n v="45278"/>
    <s v="YMCT|REPAIR CHARGE"/>
    <s v="REPAIR CHARGE"/>
    <n v="1"/>
    <n v="1"/>
    <n v="5958.41"/>
    <s v="CNY"/>
    <n v="1.095"/>
    <n v="5958.41"/>
    <n v="6524.4589499999993"/>
    <s v="C66SHA-SERVICE GROUP"/>
    <s v="Nanjing Feiteng Electronic Technology Co., Ltd."/>
    <s v="Same"/>
    <n v="906400"/>
    <n v="0"/>
    <s v="309ASY INV-NON-CON"/>
    <n v="0"/>
    <n v="0"/>
    <n v="0"/>
    <s v="南京飞腾电子科技有限公司"/>
    <n v="0"/>
    <x v="4"/>
    <x v="8"/>
    <s v="Q3"/>
    <x v="4"/>
    <x v="3"/>
  </r>
  <r>
    <s v="ESHL"/>
    <s v="BJS"/>
    <x v="1"/>
    <d v="2023-12-18T00:00:00"/>
    <x v="0"/>
    <n v="12101275"/>
    <n v="45278"/>
    <s v="YMCT|REPAIR CHARGE"/>
    <s v="REPAIR CHARGE"/>
    <n v="1"/>
    <n v="1"/>
    <n v="35398.230000000003"/>
    <s v="CNY"/>
    <n v="1.095"/>
    <n v="35398.230000000003"/>
    <n v="38761.061850000006"/>
    <s v="C66BJS-SMT SERVICE"/>
    <s v="Beijing Qiangjin Shengxin Technology Co., Ltd."/>
    <s v="Same"/>
    <n v="906388"/>
    <n v="0"/>
    <s v="309ASY INV-NON-CON"/>
    <n v="0"/>
    <s v="C66BJ24037R1"/>
    <n v="0"/>
    <s v="北京强进盛芯科技有限公司"/>
    <n v="0"/>
    <x v="4"/>
    <x v="8"/>
    <s v="Q3"/>
    <x v="4"/>
    <x v="1"/>
  </r>
  <r>
    <s v="ESHL"/>
    <s v="BJS"/>
    <x v="1"/>
    <d v="2023-12-18T00:00:00"/>
    <x v="2"/>
    <n v="12101276"/>
    <n v="45278"/>
    <s v="HELI|SERVICE FEE"/>
    <s v="SERVICE CHARGE"/>
    <n v="1"/>
    <n v="1"/>
    <n v="84000"/>
    <s v="CNY"/>
    <n v="1.095"/>
    <n v="84000"/>
    <n v="91980"/>
    <s v="C66BJS-SMT SERVICE"/>
    <s v="GoerTek Inc."/>
    <s v="Same"/>
    <n v="906401"/>
    <n v="0"/>
    <s v="309ASY INV-NON-CON"/>
    <n v="0"/>
    <n v="129087"/>
    <n v="0"/>
    <s v="歌尔股份有限公司"/>
    <n v="0"/>
    <x v="4"/>
    <x v="8"/>
    <s v="Q3"/>
    <x v="4"/>
    <x v="1"/>
  </r>
  <r>
    <s v="ESHL"/>
    <s v="SHA"/>
    <x v="0"/>
    <d v="2023-12-18T00:00:00"/>
    <x v="1"/>
    <n v="14104504"/>
    <n v="45278"/>
    <s v="ZMTR|PARTS"/>
    <s v="SMT DOMESTIC PARTS"/>
    <n v="1"/>
    <n v="1"/>
    <n v="1137.17"/>
    <s v="CNY"/>
    <n v="1.095"/>
    <n v="1137.17"/>
    <n v="1245.2011500000001"/>
    <s v="C66SHA-SERVICE GROUP"/>
    <s v="Huangshan Changwei Hardware Manufacturing Co., Ltd"/>
    <s v="Same"/>
    <n v="906398"/>
    <n v="619.47"/>
    <s v="309ASY INV-PTS SALES"/>
    <n v="0"/>
    <n v="0"/>
    <n v="1344110"/>
    <s v="黄山市昌维电气科技有限公司"/>
    <n v="0"/>
    <x v="4"/>
    <x v="8"/>
    <s v="Q3"/>
    <x v="4"/>
    <x v="3"/>
  </r>
  <r>
    <s v="ESHL"/>
    <s v="SHA"/>
    <x v="0"/>
    <d v="2023-12-18T00:00:00"/>
    <x v="0"/>
    <n v="14104505"/>
    <n v="45278"/>
    <s v="YMCT|KMB-M7060-01"/>
    <s v="VALVE ASSY."/>
    <n v="2"/>
    <n v="2"/>
    <n v="9164.6"/>
    <s v="CNY"/>
    <n v="1.095"/>
    <n v="9164.6"/>
    <n v="10035.237000000001"/>
    <s v="C66SHA-SERVICE GROUP"/>
    <s v="Nanjing Feiteng Electronic Technology Co., Ltd."/>
    <s v="Same"/>
    <n v="906399"/>
    <n v="5170.2"/>
    <s v="309ASY INV-PTS SALES"/>
    <n v="0"/>
    <n v="0"/>
    <n v="1344112"/>
    <s v="南京飞腾电子科技有限公司"/>
    <n v="0"/>
    <x v="4"/>
    <x v="8"/>
    <s v="Q3"/>
    <x v="4"/>
    <x v="3"/>
  </r>
  <r>
    <s v="ESHL"/>
    <s v="SHA"/>
    <x v="0"/>
    <d v="2023-12-18T00:00:00"/>
    <x v="0"/>
    <n v="14104506"/>
    <n v="45278"/>
    <s v="YMCT|KHY-M3T22-01"/>
    <s v="SHOCK ABSORBERS"/>
    <n v="1"/>
    <n v="1"/>
    <n v="717.7"/>
    <s v="CNY"/>
    <n v="1.095"/>
    <n v="717.7"/>
    <n v="785.88150000000007"/>
    <s v="C66SHA-SERVICE GROUP"/>
    <s v="WUXI NANJIE MICRO-ELECTRONICS CO.,LTD"/>
    <s v="Same"/>
    <n v="906402"/>
    <n v="396"/>
    <s v="309ASY INV-PTS SALES"/>
    <n v="0"/>
    <n v="0"/>
    <n v="1344144"/>
    <s v="无锡南杰微电子有限公司"/>
    <n v="0"/>
    <x v="4"/>
    <x v="8"/>
    <s v="Q3"/>
    <x v="4"/>
    <x v="3"/>
  </r>
  <r>
    <s v="ESHL"/>
    <s v="SHA"/>
    <x v="0"/>
    <d v="2023-12-18T00:00:00"/>
    <x v="0"/>
    <n v="14104507"/>
    <n v="45278"/>
    <s v="YMCT|KKE-M2267-A0"/>
    <s v="GUIDE X AXIS ASSY"/>
    <n v="5"/>
    <n v="5"/>
    <n v="4880.53"/>
    <s v="CNY"/>
    <n v="1.095"/>
    <n v="4880.53"/>
    <n v="5344.1803499999996"/>
    <s v="C66SHA-SERVICE GROUP"/>
    <s v="Nanjing Putao Electronic Equipment Manufacturing C"/>
    <s v="Same"/>
    <n v="906403"/>
    <n v="3155"/>
    <s v="309ASY INV-PTS SALES"/>
    <n v="0"/>
    <n v="0"/>
    <n v="1344152"/>
    <s v="南京浦涛电子设备制造有限公司"/>
    <n v="0"/>
    <x v="4"/>
    <x v="8"/>
    <s v="Q3"/>
    <x v="4"/>
    <x v="3"/>
  </r>
  <r>
    <s v="ESHL"/>
    <s v="SHA"/>
    <x v="0"/>
    <d v="2023-12-18T00:00:00"/>
    <x v="0"/>
    <n v="14104507"/>
    <n v="45278"/>
    <s v="YMCT|KHY-M2267-A0"/>
    <s v="GUIDE X AXIS ASSY"/>
    <n v="2"/>
    <n v="2"/>
    <n v="1612.39"/>
    <s v="CNY"/>
    <n v="1.095"/>
    <n v="1612.39"/>
    <n v="1765.5670500000001"/>
    <s v="C66SHA-SERVICE GROUP"/>
    <s v="Nanjing Putao Electronic Equipment Manufacturing C"/>
    <s v="Same"/>
    <n v="906403"/>
    <n v="1044"/>
    <s v="309ASY INV-PTS SALES"/>
    <n v="0"/>
    <n v="0"/>
    <n v="1344152"/>
    <s v="南京浦涛电子设备制造有限公司"/>
    <n v="0"/>
    <x v="4"/>
    <x v="8"/>
    <s v="Q3"/>
    <x v="4"/>
    <x v="3"/>
  </r>
  <r>
    <s v="ESHL"/>
    <s v="SHA"/>
    <x v="0"/>
    <d v="2023-12-18T00:00:00"/>
    <x v="0"/>
    <n v="14104507"/>
    <n v="45278"/>
    <s v="YMCT|KHJ-MC244-00"/>
    <s v="LEVER TAPE GUIDE R"/>
    <n v="10"/>
    <n v="10"/>
    <n v="141.59"/>
    <s v="CNY"/>
    <n v="1.095"/>
    <n v="141.59"/>
    <n v="155.04105000000001"/>
    <s v="C66SHA-SERVICE GROUP"/>
    <s v="Nanjing Putao Electronic Equipment Manufacturing C"/>
    <s v="Same"/>
    <n v="906403"/>
    <n v="90"/>
    <s v="309ASY INV-PTS SALES"/>
    <n v="0"/>
    <n v="0"/>
    <n v="1344152"/>
    <s v="南京浦涛电子设备制造有限公司"/>
    <n v="0"/>
    <x v="4"/>
    <x v="8"/>
    <s v="Q3"/>
    <x v="4"/>
    <x v="3"/>
  </r>
  <r>
    <s v="ESHL"/>
    <s v="SHA"/>
    <x v="0"/>
    <d v="2023-12-18T00:00:00"/>
    <x v="0"/>
    <n v="14104507"/>
    <n v="45278"/>
    <s v="YMCT|KHJ-MC144-00"/>
    <s v="LEVER TAPE GUIDE R"/>
    <n v="10"/>
    <n v="10"/>
    <n v="97.35"/>
    <s v="CNY"/>
    <n v="1.095"/>
    <n v="97.35"/>
    <n v="106.59824999999999"/>
    <s v="C66SHA-SERVICE GROUP"/>
    <s v="Nanjing Putao Electronic Equipment Manufacturing C"/>
    <s v="Same"/>
    <n v="906403"/>
    <n v="60"/>
    <s v="309ASY INV-PTS SALES"/>
    <n v="0"/>
    <n v="0"/>
    <n v="1344152"/>
    <s v="南京浦涛电子设备制造有限公司"/>
    <n v="0"/>
    <x v="4"/>
    <x v="8"/>
    <s v="Q3"/>
    <x v="4"/>
    <x v="3"/>
  </r>
  <r>
    <s v="ESHL"/>
    <s v="SHA"/>
    <x v="0"/>
    <d v="2023-12-18T00:00:00"/>
    <x v="2"/>
    <n v="14104508"/>
    <n v="45278"/>
    <s v="HELI|594823"/>
    <s v="IDLER ROLLER ASSY"/>
    <n v="1"/>
    <n v="1"/>
    <n v="1315.04"/>
    <s v="CNY"/>
    <n v="1.095"/>
    <n v="1315.04"/>
    <n v="1439.9687999999999"/>
    <s v="C66SHA-SERVICE GROUP"/>
    <s v="Trsensor Co.,Ltd"/>
    <s v="Same"/>
    <n v="906404"/>
    <n v="937.8"/>
    <s v="309ASY INV-PTS SALES"/>
    <n v="0"/>
    <n v="0"/>
    <n v="1344214"/>
    <s v="无锡莱顿电子有限公司"/>
    <n v="0"/>
    <x v="4"/>
    <x v="8"/>
    <s v="Q3"/>
    <x v="4"/>
    <x v="3"/>
  </r>
  <r>
    <s v="ESHL"/>
    <s v="XIY"/>
    <x v="0"/>
    <d v="2023-12-19T00:00:00"/>
    <x v="0"/>
    <n v="10100101"/>
    <n v="45279"/>
    <s v="YMCT|REPAIR CHARGE"/>
    <s v="REPAIR CHARGE"/>
    <n v="2"/>
    <n v="2"/>
    <n v="6992.92"/>
    <s v="CNY"/>
    <n v="1.095"/>
    <n v="6992.92"/>
    <n v="7657.2474000000002"/>
    <s v="C66XIY-SERVICE GROUP"/>
    <s v="Henan Hozel Electronics Co., Ltd."/>
    <s v="Same"/>
    <n v="301683"/>
    <n v="0"/>
    <s v="309ASY INV-STOCK"/>
    <n v="0"/>
    <n v="0"/>
    <n v="0"/>
    <s v="河南皓泽电子股份有限公司"/>
    <n v="0"/>
    <x v="4"/>
    <x v="8"/>
    <s v="Q3"/>
    <x v="4"/>
    <x v="2"/>
  </r>
  <r>
    <s v="ESHL"/>
    <s v="SZX"/>
    <x v="1"/>
    <d v="2023-12-20T00:00:00"/>
    <x v="0"/>
    <n v="12101277"/>
    <n v="45280"/>
    <s v="YMCT|REPAIR CHARGE"/>
    <s v="REPAIR CHARGE"/>
    <n v="1"/>
    <n v="1"/>
    <n v="1327.42"/>
    <s v="CNY"/>
    <n v="1.095"/>
    <n v="1327.42"/>
    <n v="1453.5249000000001"/>
    <s v="C66SZX-SMT SERVICE"/>
    <s v="Dongguan Cowell Optic Electronics Co., Ltd."/>
    <s v="Same"/>
    <n v="906407"/>
    <n v="0"/>
    <s v="309ASY INV-NON-CON"/>
    <n v="0"/>
    <n v="0"/>
    <n v="0"/>
    <s v="东莞高伟光学电子有限公司"/>
    <n v="0"/>
    <x v="4"/>
    <x v="8"/>
    <s v="Q3"/>
    <x v="4"/>
    <x v="0"/>
  </r>
  <r>
    <s v="ESHL"/>
    <s v="SHA"/>
    <x v="1"/>
    <d v="2023-12-20T00:00:00"/>
    <x v="2"/>
    <n v="12101278"/>
    <n v="45280"/>
    <s v="HELI|REPAIR CHARGE"/>
    <s v="REPAIR CHARGE"/>
    <n v="1"/>
    <n v="1"/>
    <n v="5736.28"/>
    <s v="CNY"/>
    <n v="1.095"/>
    <n v="5736.28"/>
    <n v="6281.2266"/>
    <s v="C66SHA-SERVICE GROUP"/>
    <s v="Changzhou Guge Photoelectricity Co., Ltd."/>
    <s v="Same"/>
    <n v="906409"/>
    <n v="0"/>
    <s v="309ASY INV-NON-CON"/>
    <n v="0"/>
    <n v="0"/>
    <n v="0"/>
    <s v="常州市固歌光电有限公司"/>
    <n v="0"/>
    <x v="4"/>
    <x v="8"/>
    <s v="Q3"/>
    <x v="4"/>
    <x v="3"/>
  </r>
  <r>
    <s v="ESHL"/>
    <s v="XIY"/>
    <x v="3"/>
    <d v="2023-12-20T00:00:00"/>
    <x v="0"/>
    <n v="13100279"/>
    <n v="45280"/>
    <s v="YMCT|REPAIR CHARGE"/>
    <s v="REPAIR CHARGE"/>
    <n v="1"/>
    <n v="1"/>
    <n v="14159.29"/>
    <s v="CNY"/>
    <n v="1.095"/>
    <n v="14159.29"/>
    <n v="15504.422550000001"/>
    <s v="C66XIY-SERVICE GROUP"/>
    <s v="Huanic Corporation"/>
    <s v="Same"/>
    <n v="906408"/>
    <n v="0"/>
    <s v="309ASY INV-CONTRACT"/>
    <n v="0"/>
    <n v="0"/>
    <n v="0"/>
    <s v="西安华科光电有限公司"/>
    <n v="0"/>
    <x v="4"/>
    <x v="8"/>
    <s v="Q3"/>
    <x v="4"/>
    <x v="2"/>
  </r>
  <r>
    <s v="ESHL"/>
    <s v="SHA"/>
    <x v="3"/>
    <d v="2023-12-20T00:00:00"/>
    <x v="0"/>
    <n v="13100280"/>
    <n v="45280"/>
    <s v="YMCT|REPAIR CHARGE"/>
    <s v="REPAIR CHARGE"/>
    <n v="1"/>
    <n v="1"/>
    <n v="11327.43"/>
    <s v="CNY"/>
    <n v="1.095"/>
    <n v="11327.43"/>
    <n v="12403.53585"/>
    <s v="C66SHA-SERVICE GROUP"/>
    <s v="HangZhou iSmart Video Tech Co., Ltd."/>
    <s v="Same"/>
    <n v="906410"/>
    <n v="0"/>
    <s v="309ASY INV-CONTRACT"/>
    <n v="0"/>
    <n v="0"/>
    <n v="0"/>
    <s v="杭州晨安科技股份有限公司"/>
    <n v="0"/>
    <x v="4"/>
    <x v="8"/>
    <s v="Q3"/>
    <x v="4"/>
    <x v="3"/>
  </r>
  <r>
    <s v="ESHL"/>
    <s v="SZX"/>
    <x v="0"/>
    <d v="2023-12-20T00:00:00"/>
    <x v="0"/>
    <n v="14104509"/>
    <n v="45280"/>
    <s v="YMCT|90440-01J020"/>
    <s v="CIRCLIP"/>
    <n v="10"/>
    <n v="10"/>
    <n v="20"/>
    <s v="CNY"/>
    <n v="1.095"/>
    <n v="20"/>
    <n v="21.9"/>
    <s v="C66SZX-SMT SERVICE"/>
    <s v="Dongguan Cowell Optic Electronics Co., Ltd."/>
    <s v="Same"/>
    <n v="906406"/>
    <n v="10.8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MSOFT-TOK2297"/>
    <s v="SOFTWARE"/>
    <n v="1"/>
    <n v="1"/>
    <n v="7079.64"/>
    <s v="CNY"/>
    <n v="1.095"/>
    <n v="7079.64"/>
    <n v="7752.2057999999997"/>
    <s v="C66SZX-SMT SERVICE"/>
    <s v="Dongguan Cowell Optic Electronics Co., Ltd."/>
    <s v="Same"/>
    <n v="906406"/>
    <n v="5240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MSOFT-TOK1781"/>
    <s v="CUSTOMIZED SOFT TOK1781"/>
    <n v="1"/>
    <n v="1"/>
    <n v="7079.64"/>
    <s v="CNY"/>
    <n v="1.095"/>
    <n v="7079.64"/>
    <n v="7752.2057999999997"/>
    <s v="C66SZX-SMT SERVICE"/>
    <s v="Dongguan Cowell Optic Electronics Co., Ltd."/>
    <s v="Same"/>
    <n v="906406"/>
    <n v="5240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KHY-M9281-11"/>
    <s v="BRKT. CYLINDER"/>
    <n v="2"/>
    <n v="2"/>
    <n v="150"/>
    <s v="CNY"/>
    <n v="1.095"/>
    <n v="150"/>
    <n v="164.25"/>
    <s v="C66SZX-SMT SERVICE"/>
    <s v="Dongguan Cowell Optic Electronics Co., Ltd."/>
    <s v="Same"/>
    <n v="906406"/>
    <n v="80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90933-03J683"/>
    <s v="BRG.(F683ZZS)"/>
    <n v="4"/>
    <n v="4"/>
    <n v="220"/>
    <s v="CNY"/>
    <n v="1.095"/>
    <n v="220"/>
    <n v="240.9"/>
    <s v="C66SZX-SMT SERVICE"/>
    <s v="Dongguan Cowell Optic Electronics Co., Ltd."/>
    <s v="Same"/>
    <n v="906406"/>
    <n v="125.28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KKL-M1775-00"/>
    <s v="STOPPER L"/>
    <n v="1"/>
    <n v="1"/>
    <n v="130"/>
    <s v="CNY"/>
    <n v="1.095"/>
    <n v="130"/>
    <n v="142.35"/>
    <s v="C66SZX-SMT SERVICE"/>
    <s v="Dongguan Cowell Optic Electronics Co., Ltd."/>
    <s v="Same"/>
    <n v="906406"/>
    <n v="74.52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KKL-M1776-00"/>
    <s v="STOPPER R"/>
    <n v="1"/>
    <n v="1"/>
    <n v="130"/>
    <s v="CNY"/>
    <n v="1.095"/>
    <n v="130"/>
    <n v="142.35"/>
    <s v="C66SZX-SMT SERVICE"/>
    <s v="Dongguan Cowell Optic Electronics Co., Ltd."/>
    <s v="Same"/>
    <n v="906406"/>
    <n v="74.52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KKL-M1777-00"/>
    <s v="PLATE LINK"/>
    <n v="2"/>
    <n v="2"/>
    <n v="112"/>
    <s v="CNY"/>
    <n v="1.095"/>
    <n v="112"/>
    <n v="122.64"/>
    <s v="C66SZX-SMT SERVICE"/>
    <s v="Dongguan Cowell Optic Electronics Co., Ltd."/>
    <s v="Same"/>
    <n v="906406"/>
    <n v="60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KKL-M1781-00"/>
    <s v="BUSH"/>
    <n v="10"/>
    <n v="10"/>
    <n v="40"/>
    <s v="CNY"/>
    <n v="1.095"/>
    <n v="40"/>
    <n v="43.8"/>
    <s v="C66SZX-SMT SERVICE"/>
    <s v="Dongguan Cowell Optic Electronics Co., Ltd."/>
    <s v="Same"/>
    <n v="906406"/>
    <n v="20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1"/>
    <n v="14104509"/>
    <n v="45280"/>
    <s v="ZMTR|SMT-SBP-PDX-P02"/>
    <s v="SPECIAL NOZZLE"/>
    <n v="1"/>
    <n v="1"/>
    <n v="0"/>
    <s v="CNY"/>
    <n v="1.095"/>
    <n v="0"/>
    <n v="0"/>
    <s v="C66SZX-SMT SERVICE"/>
    <s v="Dongguan Cowell Optic Electronics Co., Ltd."/>
    <s v="Same"/>
    <n v="906406"/>
    <n v="309.73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KKL-M652L-00"/>
    <s v="CYLIDER LAT L ASSY"/>
    <n v="1"/>
    <n v="1"/>
    <n v="2195"/>
    <s v="CNY"/>
    <n v="1.095"/>
    <n v="2195"/>
    <n v="2403.5250000000001"/>
    <s v="C66SZX-SMT SERVICE"/>
    <s v="Dongguan Cowell Optic Electronics Co., Ltd."/>
    <s v="Same"/>
    <n v="906406"/>
    <n v="994.08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$SC4-M5A"/>
    <s v="SPEED CONTROLLER"/>
    <n v="2"/>
    <n v="2"/>
    <n v="550"/>
    <s v="CNY"/>
    <n v="1.095"/>
    <n v="550"/>
    <n v="602.25"/>
    <s v="C66SZX-SMT SERVICE"/>
    <s v="Dongguan Cowell Optic Electronics Co., Ltd."/>
    <s v="Same"/>
    <n v="906406"/>
    <n v="327.8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KKL-M1778-00"/>
    <s v="JOINT PLATE"/>
    <n v="1"/>
    <n v="1"/>
    <n v="53"/>
    <s v="CNY"/>
    <n v="1.095"/>
    <n v="53"/>
    <n v="58.034999999999997"/>
    <s v="C66SZX-SMT SERVICE"/>
    <s v="Dongguan Cowell Optic Electronics Co., Ltd."/>
    <s v="Same"/>
    <n v="906406"/>
    <n v="29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KKL-M1782-00"/>
    <s v="SHAFT CENTER"/>
    <n v="1"/>
    <n v="1"/>
    <n v="200"/>
    <s v="CNY"/>
    <n v="1.095"/>
    <n v="200"/>
    <n v="219"/>
    <s v="C66SZX-SMT SERVICE"/>
    <s v="Dongguan Cowell Optic Electronics Co., Ltd."/>
    <s v="Same"/>
    <n v="906406"/>
    <n v="115.54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KHY-M7152-03"/>
    <s v="EJECTOR"/>
    <n v="1"/>
    <n v="1"/>
    <n v="3800"/>
    <s v="CNY"/>
    <n v="1.095"/>
    <n v="3800"/>
    <n v="4161"/>
    <s v="C66SZX-SMT SERVICE"/>
    <s v="Dongguan Cowell Optic Electronics Co., Ltd."/>
    <s v="Same"/>
    <n v="906406"/>
    <n v="2169.3000000000002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1"/>
    <n v="14104509"/>
    <n v="45280"/>
    <s v="ZMTR|SA-SOMA-OA-P01"/>
    <s v="SPECIAL NOZZLE"/>
    <n v="5"/>
    <n v="5"/>
    <n v="5300"/>
    <s v="CNY"/>
    <n v="1.095"/>
    <n v="5300"/>
    <n v="5803.5"/>
    <s v="C66SZX-SMT SERVICE"/>
    <s v="Dongguan Cowell Optic Electronics Co., Ltd."/>
    <s v="Same"/>
    <n v="906406"/>
    <n v="1991.15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1"/>
    <n v="14104509"/>
    <n v="45280"/>
    <s v="ZMTR|FOL-HSBP-PDX-P01"/>
    <s v="SPECIAL NOZZLE"/>
    <n v="5"/>
    <n v="5"/>
    <n v="5300"/>
    <s v="CNY"/>
    <n v="1.095"/>
    <n v="5300"/>
    <n v="5803.5"/>
    <s v="C66SZX-SMT SERVICE"/>
    <s v="Dongguan Cowell Optic Electronics Co., Ltd."/>
    <s v="Same"/>
    <n v="906406"/>
    <n v="2876.1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1"/>
    <n v="14104509"/>
    <n v="45280"/>
    <s v="ZMTR|FOL-HSBP-PDX-P01"/>
    <s v="SPECIAL NOZZLE"/>
    <n v="2"/>
    <n v="2"/>
    <n v="0"/>
    <s v="CNY"/>
    <n v="1.095"/>
    <n v="0"/>
    <n v="0"/>
    <s v="C66SZX-SMT SERVICE"/>
    <s v="Dongguan Cowell Optic Electronics Co., Ltd."/>
    <s v="Same"/>
    <n v="906406"/>
    <n v="1150.44"/>
    <s v="309ASY INV-PTS SALES"/>
    <n v="0"/>
    <n v="0"/>
    <n v="1345225"/>
    <s v="东莞高伟光学电子有限公司"/>
    <n v="0"/>
    <x v="4"/>
    <x v="8"/>
    <s v="Q3"/>
    <x v="4"/>
    <x v="0"/>
  </r>
  <r>
    <s v="ESHL"/>
    <s v="SHA"/>
    <x v="0"/>
    <d v="2023-12-21T00:00:00"/>
    <x v="0"/>
    <n v="14104510"/>
    <n v="45281"/>
    <s v="YMCT|KLV-M9167-00"/>
    <s v="SENSOR FIBER"/>
    <n v="1"/>
    <n v="1"/>
    <n v="1201.77"/>
    <s v="CNY"/>
    <n v="1.095"/>
    <n v="1201.77"/>
    <n v="1315.93815"/>
    <s v="C66SHA-SERVICE GROUP"/>
    <s v="FrSky Electronic Co., Ltd."/>
    <s v="Same"/>
    <n v="906411"/>
    <n v="655"/>
    <s v="309ASY INV-PTS SALES"/>
    <n v="0"/>
    <n v="0"/>
    <n v="1347253"/>
    <s v="无锡睿思凯科技股份有限公司"/>
    <n v="0"/>
    <x v="4"/>
    <x v="8"/>
    <s v="Q3"/>
    <x v="4"/>
    <x v="3"/>
  </r>
  <r>
    <s v="ESHL"/>
    <s v="SHA"/>
    <x v="0"/>
    <d v="2023-12-21T00:00:00"/>
    <x v="0"/>
    <n v="14104510"/>
    <n v="45281"/>
    <s v="YMCT|KJX-M9112-00"/>
    <s v="BELT(3GT-1446)"/>
    <n v="1"/>
    <n v="1"/>
    <n v="345.13"/>
    <s v="CNY"/>
    <n v="1.095"/>
    <n v="345.13"/>
    <n v="377.91735"/>
    <s v="C66SHA-SERVICE GROUP"/>
    <s v="FrSky Electronic Co., Ltd."/>
    <s v="Same"/>
    <n v="906411"/>
    <n v="188"/>
    <s v="309ASY INV-PTS SALES"/>
    <n v="0"/>
    <n v="0"/>
    <n v="1347253"/>
    <s v="无锡睿思凯科技股份有限公司"/>
    <n v="0"/>
    <x v="4"/>
    <x v="8"/>
    <s v="Q3"/>
    <x v="4"/>
    <x v="3"/>
  </r>
  <r>
    <s v="ESHL"/>
    <s v="SHA"/>
    <x v="0"/>
    <d v="2023-12-22T00:00:00"/>
    <x v="0"/>
    <n v="10100102"/>
    <n v="45282"/>
    <s v="YMCT|REPAIR CHARGE"/>
    <s v="REPAIR CHARGE"/>
    <n v="4"/>
    <n v="4"/>
    <n v="1129.2"/>
    <s v="CNY"/>
    <n v="1.095"/>
    <n v="1129.2"/>
    <n v="1236.4739999999999"/>
    <s v="C66SHA-SERVICE GROUP"/>
    <s v="Tiecheng Information Technology (Taizhou) Co., LTD"/>
    <s v="Same"/>
    <n v="301688"/>
    <n v="0"/>
    <s v="309ASY INV-STOCK"/>
    <n v="0"/>
    <n v="0"/>
    <n v="0"/>
    <s v="铁城信息科技（台州）有限公司"/>
    <n v="0"/>
    <x v="4"/>
    <x v="8"/>
    <s v="Q3"/>
    <x v="4"/>
    <x v="3"/>
  </r>
  <r>
    <s v="ESHL"/>
    <s v="BJS"/>
    <x v="1"/>
    <d v="2023-12-26T00:00:00"/>
    <x v="0"/>
    <n v="12101279"/>
    <n v="45286"/>
    <s v="YMCT|REPAIR CHARGE"/>
    <s v="REPAIR CHARGE"/>
    <n v="1"/>
    <n v="1"/>
    <n v="3539.82"/>
    <s v="CNY"/>
    <n v="1.095"/>
    <n v="3539.82"/>
    <n v="3876.1028999999999"/>
    <s v="C66BJS-SMT SERVICE"/>
    <s v="Tianjing Haina Jingyi Technology Co., Ltd."/>
    <s v="Same"/>
    <n v="906405"/>
    <n v="0"/>
    <s v="309ASY INV-NON-CON"/>
    <n v="0"/>
    <s v="SVO-SMT-BJS-022473"/>
    <n v="0"/>
    <s v="天津海纳精益科技有限公司"/>
    <n v="0"/>
    <x v="4"/>
    <x v="8"/>
    <s v="Q3"/>
    <x v="4"/>
    <x v="1"/>
  </r>
  <r>
    <s v="ESHL"/>
    <s v="SHA"/>
    <x v="0"/>
    <d v="2023-12-26T00:00:00"/>
    <x v="0"/>
    <n v="14104511"/>
    <n v="45286"/>
    <s v="YMCT|KHN-M7710-A4"/>
    <s v="NOZZLE 301A ASSY"/>
    <n v="1"/>
    <n v="1"/>
    <n v="663.72"/>
    <s v="CNY"/>
    <n v="1.095"/>
    <n v="663.72"/>
    <n v="726.77340000000004"/>
    <s v="C66SHA-SERVICE GROUP"/>
    <s v="Tiecheng Information Technology (Taizhou) Co., LTD"/>
    <s v="Same"/>
    <n v="906412"/>
    <n v="430"/>
    <s v="309ASY INV-PTS SALES"/>
    <n v="0"/>
    <n v="0"/>
    <n v="1352137"/>
    <s v="铁城信息科技（台州）有限公司"/>
    <n v="0"/>
    <x v="4"/>
    <x v="8"/>
    <s v="Q3"/>
    <x v="4"/>
    <x v="3"/>
  </r>
  <r>
    <s v="ESHL"/>
    <s v="SHA"/>
    <x v="0"/>
    <d v="2023-12-26T00:00:00"/>
    <x v="0"/>
    <n v="14104511"/>
    <n v="45286"/>
    <s v="YMCT|KHN-M7720-A3"/>
    <s v="NOZZLE 302A ASSY"/>
    <n v="1"/>
    <n v="1"/>
    <n v="672.57"/>
    <s v="CNY"/>
    <n v="1.095"/>
    <n v="672.57"/>
    <n v="736.46415000000002"/>
    <s v="C66SHA-SERVICE GROUP"/>
    <s v="Tiecheng Information Technology (Taizhou) Co., LTD"/>
    <s v="Same"/>
    <n v="906412"/>
    <n v="430"/>
    <s v="309ASY INV-PTS SALES"/>
    <n v="0"/>
    <n v="0"/>
    <n v="1352137"/>
    <s v="铁城信息科技（台州）有限公司"/>
    <n v="0"/>
    <x v="4"/>
    <x v="8"/>
    <s v="Q3"/>
    <x v="4"/>
    <x v="3"/>
  </r>
  <r>
    <s v="ESHL"/>
    <s v="SHA"/>
    <x v="0"/>
    <d v="2023-12-26T00:00:00"/>
    <x v="0"/>
    <n v="14104511"/>
    <n v="45286"/>
    <s v="YMCT|KHY-M7740-A0"/>
    <s v="NOZZLE 303A/314A AS."/>
    <n v="3"/>
    <n v="3"/>
    <n v="2283.19"/>
    <s v="CNY"/>
    <n v="1.095"/>
    <n v="2283.19"/>
    <n v="2500.0930499999999"/>
    <s v="C66SHA-SERVICE GROUP"/>
    <s v="Tiecheng Information Technology (Taizhou) Co., LTD"/>
    <s v="Same"/>
    <n v="906412"/>
    <n v="1290"/>
    <s v="309ASY INV-PTS SALES"/>
    <n v="0"/>
    <n v="0"/>
    <n v="1352137"/>
    <s v="铁城信息科技（台州）有限公司"/>
    <n v="0"/>
    <x v="4"/>
    <x v="8"/>
    <s v="Q3"/>
    <x v="4"/>
    <x v="3"/>
  </r>
  <r>
    <s v="ESHL"/>
    <s v="SHA"/>
    <x v="0"/>
    <d v="2023-12-26T00:00:00"/>
    <x v="0"/>
    <n v="14104511"/>
    <n v="45286"/>
    <s v="YMCT|KHY-M7750-A0"/>
    <s v="NOZZLE 304A/315A AS."/>
    <n v="2"/>
    <n v="2"/>
    <n v="1433.63"/>
    <s v="CNY"/>
    <n v="1.095"/>
    <n v="1433.63"/>
    <n v="1569.82485"/>
    <s v="C66SHA-SERVICE GROUP"/>
    <s v="Tiecheng Information Technology (Taizhou) Co., LTD"/>
    <s v="Same"/>
    <n v="906412"/>
    <n v="860"/>
    <s v="309ASY INV-PTS SALES"/>
    <n v="0"/>
    <n v="0"/>
    <n v="1352137"/>
    <s v="铁城信息科技（台州）有限公司"/>
    <n v="0"/>
    <x v="4"/>
    <x v="8"/>
    <s v="Q3"/>
    <x v="4"/>
    <x v="3"/>
  </r>
  <r>
    <s v="ESHL"/>
    <s v="SHA"/>
    <x v="1"/>
    <d v="2024-01-04T00:00:00"/>
    <x v="0"/>
    <n v="12101280"/>
    <n v="45295"/>
    <s v="YMCT|REPAIR CHARGE"/>
    <s v="REPAIR CHARGE"/>
    <n v="1"/>
    <n v="1"/>
    <n v="530.97"/>
    <s v="CNY"/>
    <n v="1.1000000000000001"/>
    <n v="530.97"/>
    <n v="584.06700000000012"/>
    <s v="C66SHA-SERVICE GROUP"/>
    <s v="Anhui Taihua Instrument Co., Ltd."/>
    <s v="Same"/>
    <n v="906415"/>
    <n v="0"/>
    <s v="309ASY INV-NON-CON"/>
    <n v="0"/>
    <n v="0"/>
    <n v="0"/>
    <s v="安徽泰华仪表有限公司"/>
    <n v="0"/>
    <x v="5"/>
    <x v="9"/>
    <s v="Q4"/>
    <x v="4"/>
    <x v="3"/>
  </r>
  <r>
    <s v="ESHL"/>
    <s v="SHA"/>
    <x v="1"/>
    <d v="2024-01-04T00:00:00"/>
    <x v="0"/>
    <n v="12101281"/>
    <n v="45295"/>
    <s v="YMCT|REPAIR CHARGE"/>
    <s v="REPAIR CHARGE"/>
    <n v="1"/>
    <n v="1"/>
    <n v="4921.24"/>
    <s v="CNY"/>
    <n v="1.1000000000000001"/>
    <n v="4921.24"/>
    <n v="5413.3640000000005"/>
    <s v="C66SHA-SERVICE GROUP"/>
    <s v="Suzhou Inovance Technology Co Ltd"/>
    <s v="Same"/>
    <n v="906416"/>
    <n v="0"/>
    <s v="309ASY INV-NON-CON"/>
    <n v="0"/>
    <n v="0"/>
    <n v="0"/>
    <s v="苏州汇川技术有限公司"/>
    <n v="0"/>
    <x v="5"/>
    <x v="9"/>
    <s v="Q4"/>
    <x v="4"/>
    <x v="3"/>
  </r>
  <r>
    <s v="ESHL"/>
    <s v="SHA"/>
    <x v="0"/>
    <d v="2024-01-04T00:00:00"/>
    <x v="0"/>
    <n v="14104512"/>
    <n v="45295"/>
    <s v="YMCT|KHJ-MC136-01"/>
    <s v="GEAR IDLE F3"/>
    <n v="2"/>
    <n v="2"/>
    <n v="65.489999999999995"/>
    <s v="CNY"/>
    <n v="1.1000000000000001"/>
    <n v="65.489999999999995"/>
    <n v="72.039000000000001"/>
    <s v="C66SHA-SERVICE GROUP"/>
    <s v="Anhui Taihua Instrument Co., Ltd."/>
    <s v="Same"/>
    <n v="906414"/>
    <n v="28.08"/>
    <s v="309ASY INV-PTS SALES"/>
    <n v="0"/>
    <n v="0"/>
    <n v="1358340"/>
    <s v="安徽泰华仪表有限公司"/>
    <n v="0"/>
    <x v="5"/>
    <x v="9"/>
    <s v="Q4"/>
    <x v="4"/>
    <x v="3"/>
  </r>
  <r>
    <s v="ESHL"/>
    <s v="SHA"/>
    <x v="0"/>
    <d v="2024-01-04T00:00:00"/>
    <x v="0"/>
    <n v="14104512"/>
    <n v="45295"/>
    <s v="YMCT|KHJ-MC137-00"/>
    <s v="GEAR IDLE F4"/>
    <n v="2"/>
    <n v="2"/>
    <n v="116.81"/>
    <s v="CNY"/>
    <n v="1.1000000000000001"/>
    <n v="116.81"/>
    <n v="128.49100000000001"/>
    <s v="C66SHA-SERVICE GROUP"/>
    <s v="Anhui Taihua Instrument Co., Ltd."/>
    <s v="Same"/>
    <n v="906414"/>
    <n v="49.68"/>
    <s v="309ASY INV-PTS SALES"/>
    <n v="0"/>
    <n v="0"/>
    <n v="1358340"/>
    <s v="安徽泰华仪表有限公司"/>
    <n v="0"/>
    <x v="5"/>
    <x v="9"/>
    <s v="Q4"/>
    <x v="4"/>
    <x v="3"/>
  </r>
  <r>
    <s v="ESHL"/>
    <s v="SHA"/>
    <x v="0"/>
    <d v="2024-01-04T00:00:00"/>
    <x v="0"/>
    <n v="14104512"/>
    <n v="45295"/>
    <s v="YMCT|KHJ-MC139-00"/>
    <s v="SHAFT IDLE GEAR 1"/>
    <n v="4"/>
    <n v="4"/>
    <n v="28.32"/>
    <s v="CNY"/>
    <n v="1.1000000000000001"/>
    <n v="28.32"/>
    <n v="31.152000000000005"/>
    <s v="C66SHA-SERVICE GROUP"/>
    <s v="Anhui Taihua Instrument Co., Ltd."/>
    <s v="Same"/>
    <n v="906414"/>
    <n v="12.96"/>
    <s v="309ASY INV-PTS SALES"/>
    <n v="0"/>
    <n v="0"/>
    <n v="1358340"/>
    <s v="安徽泰华仪表有限公司"/>
    <n v="0"/>
    <x v="5"/>
    <x v="9"/>
    <s v="Q4"/>
    <x v="4"/>
    <x v="3"/>
  </r>
  <r>
    <s v="ESHL"/>
    <s v="SHA"/>
    <x v="0"/>
    <d v="2024-01-04T00:00:00"/>
    <x v="0"/>
    <n v="14104513"/>
    <n v="45295"/>
    <s v="YMCT|KHY-M4476-06"/>
    <s v="FDR.CTRL.BOARD ASSY"/>
    <n v="1"/>
    <n v="1"/>
    <n v="0"/>
    <s v="CNY"/>
    <n v="1.1000000000000001"/>
    <n v="0"/>
    <n v="0"/>
    <s v="C66SHA-SERVICE GROUP"/>
    <s v="Suzhou Inovance Technology Co Ltd"/>
    <s v="Same"/>
    <n v="906417"/>
    <n v="3736"/>
    <s v="309ASY INV-PTS SALES"/>
    <n v="0"/>
    <n v="0"/>
    <n v="1358351"/>
    <s v="苏州汇川技术有限公司"/>
    <n v="0"/>
    <x v="5"/>
    <x v="9"/>
    <s v="Q4"/>
    <x v="4"/>
    <x v="3"/>
  </r>
  <r>
    <s v="ESHL"/>
    <s v="XIY"/>
    <x v="0"/>
    <d v="2024-01-04T00:00:00"/>
    <x v="0"/>
    <n v="14104514"/>
    <n v="45295"/>
    <s v="YMCT|KHY-M2267-A0"/>
    <s v="GUIDE X AXIS ASSY"/>
    <n v="1"/>
    <n v="1"/>
    <n v="1269.9100000000001"/>
    <s v="CNY"/>
    <n v="1.1000000000000001"/>
    <n v="1269.9100000000001"/>
    <n v="1396.9010000000003"/>
    <s v="C66XIY-SERVICE GROUP"/>
    <s v="Zhengzhou Jinfei Automotive Electrical Co., Ltd."/>
    <s v="Same"/>
    <n v="906413"/>
    <n v="518"/>
    <s v="309ASY INV-PTS SALES"/>
    <n v="0"/>
    <n v="0"/>
    <n v="1358334"/>
    <s v="郑州市锦飞汽车电气系统有限公司"/>
    <n v="0"/>
    <x v="5"/>
    <x v="9"/>
    <s v="Q4"/>
    <x v="4"/>
    <x v="2"/>
  </r>
  <r>
    <s v="ESHL"/>
    <s v="XIY"/>
    <x v="0"/>
    <d v="2024-01-04T00:00:00"/>
    <x v="0"/>
    <n v="14104514"/>
    <n v="45295"/>
    <s v="YMCT|KHY-M7152-03"/>
    <s v="EJECTOR"/>
    <n v="3"/>
    <n v="3"/>
    <n v="10720.35"/>
    <s v="CNY"/>
    <n v="1.1000000000000001"/>
    <n v="10720.35"/>
    <n v="11792.385000000002"/>
    <s v="C66XIY-SERVICE GROUP"/>
    <s v="Zhengzhou Jinfei Automotive Electrical Co., Ltd."/>
    <s v="Same"/>
    <n v="906413"/>
    <n v="6454.35"/>
    <s v="309ASY INV-PTS SALES"/>
    <n v="0"/>
    <n v="0"/>
    <n v="1358334"/>
    <s v="郑州市锦飞汽车电气系统有限公司"/>
    <n v="0"/>
    <x v="5"/>
    <x v="9"/>
    <s v="Q4"/>
    <x v="4"/>
    <x v="2"/>
  </r>
  <r>
    <s v="ESHL"/>
    <s v="XIY"/>
    <x v="0"/>
    <d v="2024-01-04T00:00:00"/>
    <x v="0"/>
    <n v="14104514"/>
    <n v="45295"/>
    <s v="YMCT|KLJ-MCN6V-00"/>
    <s v="P/O LEVER ASSY."/>
    <n v="2"/>
    <n v="2"/>
    <n v="2840.71"/>
    <s v="CNY"/>
    <n v="1.1000000000000001"/>
    <n v="2840.71"/>
    <n v="3124.7810000000004"/>
    <s v="C66XIY-SERVICE GROUP"/>
    <s v="Zhengzhou Jinfei Automotive Electrical Co., Ltd."/>
    <s v="Same"/>
    <n v="906413"/>
    <n v="1628"/>
    <s v="309ASY INV-PTS SALES"/>
    <n v="0"/>
    <n v="0"/>
    <n v="1358334"/>
    <s v="郑州市锦飞汽车电气系统有限公司"/>
    <n v="0"/>
    <x v="5"/>
    <x v="9"/>
    <s v="Q4"/>
    <x v="4"/>
    <x v="2"/>
  </r>
  <r>
    <s v="ESHL"/>
    <s v="SHA"/>
    <x v="0"/>
    <d v="2024-01-08T00:00:00"/>
    <x v="0"/>
    <n v="14104515"/>
    <n v="45299"/>
    <s v="YMCT|KLF-M4580-00"/>
    <s v="I/O CONV BOARD ASSY"/>
    <n v="1"/>
    <n v="1"/>
    <n v="6412.39"/>
    <s v="CNY"/>
    <n v="1.1000000000000001"/>
    <n v="6412.39"/>
    <n v="7053.6290000000008"/>
    <s v="C66SHA-SERVICE GROUP"/>
    <s v="Jiangsu Xinli Electronics Changzhou Co., Ltd."/>
    <s v="Same"/>
    <n v="906418"/>
    <n v="3677"/>
    <s v="309ASY INV-PTS SALES"/>
    <n v="0"/>
    <n v="0"/>
    <n v="1360209"/>
    <s v="江苏信利电子常州有限公司"/>
    <n v="0"/>
    <x v="5"/>
    <x v="9"/>
    <s v="Q4"/>
    <x v="4"/>
    <x v="3"/>
  </r>
  <r>
    <s v="ESHL"/>
    <s v="SHA"/>
    <x v="0"/>
    <d v="2024-01-08T00:00:00"/>
    <x v="0"/>
    <n v="14104516"/>
    <n v="45299"/>
    <s v="YMCT|90990-53J015"/>
    <s v="BEARING (OILLESS)"/>
    <n v="10"/>
    <n v="10"/>
    <n v="97.35"/>
    <s v="CNY"/>
    <n v="1.1000000000000001"/>
    <n v="97.35"/>
    <n v="107.08500000000001"/>
    <s v="C66SHA-SERVICE GROUP"/>
    <s v="Quansheng Electronics Co., Ltd."/>
    <s v="Same"/>
    <n v="906419"/>
    <n v="57.5"/>
    <s v="309ASY INV-PTS SALES"/>
    <n v="0"/>
    <n v="0"/>
    <n v="1360213"/>
    <s v="福建泉盛电子有限公司"/>
    <n v="0"/>
    <x v="5"/>
    <x v="9"/>
    <s v="Q4"/>
    <x v="4"/>
    <x v="3"/>
  </r>
  <r>
    <s v="ESHL"/>
    <s v="SHA"/>
    <x v="0"/>
    <d v="2024-01-09T00:00:00"/>
    <x v="2"/>
    <n v="14104517"/>
    <n v="45300"/>
    <s v="HELI|5362"/>
    <s v="T/C Digitizer Module (TDM)"/>
    <n v="1"/>
    <n v="1"/>
    <n v="12657.52"/>
    <s v="CNY"/>
    <n v="1.1000000000000001"/>
    <n v="12657.52"/>
    <n v="13923.272000000001"/>
    <s v="C66SHA-SERVICE GROUP"/>
    <s v="Sensata Technologies Changzhou Co Ltd"/>
    <s v="Same"/>
    <n v="906420"/>
    <n v="8772.39"/>
    <s v="309ASY INV-PTS SALES"/>
    <n v="0"/>
    <n v="0"/>
    <n v="1361230"/>
    <s v="森萨塔科技(常州)有限公司"/>
    <n v="0"/>
    <x v="5"/>
    <x v="9"/>
    <s v="Q4"/>
    <x v="4"/>
    <x v="3"/>
  </r>
  <r>
    <s v="ESHL"/>
    <s v="CTU"/>
    <x v="0"/>
    <d v="2024-01-09T00:00:00"/>
    <x v="0"/>
    <n v="14104518"/>
    <n v="45300"/>
    <s v="YMCT|KLW-M66B3-01"/>
    <s v="HNS X-FLEX LAN"/>
    <n v="1"/>
    <n v="1"/>
    <n v="1506.19"/>
    <s v="CNY"/>
    <n v="1.1000000000000001"/>
    <n v="1506.19"/>
    <n v="1656.8090000000002"/>
    <s v="C66CTU-SERVICE GROUP"/>
    <s v="Chongqing Mitian Communication Equipment Manufactu"/>
    <s v="Same"/>
    <n v="906421"/>
    <n v="820"/>
    <s v="309ASY INV-PTS SALES"/>
    <n v="0"/>
    <n v="0"/>
    <n v="1361234"/>
    <s v="重庆幂天通讯设备制造有限责任公司"/>
    <n v="0"/>
    <x v="5"/>
    <x v="9"/>
    <s v="Q4"/>
    <x v="4"/>
    <x v="2"/>
  </r>
  <r>
    <s v="ESHL"/>
    <s v="CTU"/>
    <x v="0"/>
    <d v="2024-01-09T00:00:00"/>
    <x v="0"/>
    <n v="14104518"/>
    <n v="45300"/>
    <s v="YMCT|KLW-M66BR-00"/>
    <s v="HNS EXT.LAN"/>
    <n v="1"/>
    <n v="1"/>
    <n v="1067.26"/>
    <s v="CNY"/>
    <n v="1.1000000000000001"/>
    <n v="1067.26"/>
    <n v="1173.9860000000001"/>
    <s v="C66CTU-SERVICE GROUP"/>
    <s v="Chongqing Mitian Communication Equipment Manufactu"/>
    <s v="Same"/>
    <n v="906421"/>
    <n v="581"/>
    <s v="309ASY INV-PTS SALES"/>
    <n v="0"/>
    <n v="0"/>
    <n v="1361234"/>
    <s v="重庆幂天通讯设备制造有限责任公司"/>
    <n v="0"/>
    <x v="5"/>
    <x v="9"/>
    <s v="Q4"/>
    <x v="4"/>
    <x v="2"/>
  </r>
  <r>
    <s v="ESHL"/>
    <s v="CTU"/>
    <x v="0"/>
    <d v="2024-01-09T00:00:00"/>
    <x v="0"/>
    <n v="14104518"/>
    <n v="45300"/>
    <s v="YMCT|KLW-M7157-00"/>
    <s v="EJECTOR"/>
    <n v="1"/>
    <n v="1"/>
    <n v="3230.97"/>
    <s v="CNY"/>
    <n v="1.1000000000000001"/>
    <n v="3230.97"/>
    <n v="3554.067"/>
    <s v="C66CTU-SERVICE GROUP"/>
    <s v="Chongqing Mitian Communication Equipment Manufactu"/>
    <s v="Same"/>
    <n v="906421"/>
    <n v="1589.7"/>
    <s v="309ASY INV-PTS SALES"/>
    <n v="0"/>
    <n v="0"/>
    <n v="1361234"/>
    <s v="重庆幂天通讯设备制造有限责任公司"/>
    <n v="0"/>
    <x v="5"/>
    <x v="9"/>
    <s v="Q4"/>
    <x v="4"/>
    <x v="2"/>
  </r>
  <r>
    <s v="ESHL"/>
    <s v="SHA"/>
    <x v="0"/>
    <d v="2024-01-10T00:00:00"/>
    <x v="0"/>
    <n v="14104519"/>
    <n v="45301"/>
    <s v="YMCT|KLV-M913A-A1"/>
    <s v="PULLEY ASSY."/>
    <n v="1"/>
    <n v="1"/>
    <n v="1445.13"/>
    <s v="CNY"/>
    <n v="1.1000000000000001"/>
    <n v="1445.13"/>
    <n v="1589.6430000000003"/>
    <s v="C66SHA-SERVICE GROUP"/>
    <s v="Zhejiang He Chuan Technology Corporation Limited"/>
    <s v="Same"/>
    <n v="906423"/>
    <n v="848.88"/>
    <s v="309ASY INV-PTS SALES"/>
    <n v="0"/>
    <n v="0"/>
    <n v="1362158"/>
    <s v="浙江禾川科技股份有限公司"/>
    <n v="0"/>
    <x v="5"/>
    <x v="9"/>
    <s v="Q4"/>
    <x v="4"/>
    <x v="3"/>
  </r>
  <r>
    <s v="ESHL"/>
    <s v="XIY"/>
    <x v="0"/>
    <d v="2024-01-10T00:00:00"/>
    <x v="0"/>
    <n v="14104520"/>
    <n v="45301"/>
    <s v="YMCT|KHY-M712S-A0"/>
    <s v="SHAFT 2 SPARE"/>
    <n v="2"/>
    <n v="2"/>
    <n v="6992.92"/>
    <s v="CNY"/>
    <n v="1.1000000000000001"/>
    <n v="6992.92"/>
    <n v="7692.2120000000004"/>
    <s v="C66XIY-SERVICE GROUP"/>
    <s v="Henan Hozel Electronics Co., Ltd."/>
    <s v="Same"/>
    <n v="906422"/>
    <n v="4008"/>
    <s v="309ASY INV-PTS SALES"/>
    <n v="0"/>
    <n v="0"/>
    <n v="1362153"/>
    <s v="河南皓泽电子股份有限公司"/>
    <n v="0"/>
    <x v="5"/>
    <x v="9"/>
    <s v="Q4"/>
    <x v="4"/>
    <x v="2"/>
  </r>
  <r>
    <s v="ESHL"/>
    <s v="SHA"/>
    <x v="1"/>
    <d v="2024-01-16T00:00:00"/>
    <x v="0"/>
    <n v="12101282"/>
    <n v="45307"/>
    <s v="YMCT|REPAIR CHARGE"/>
    <s v="REPAIR CHARGE"/>
    <n v="1"/>
    <n v="1"/>
    <n v="530.97"/>
    <s v="CNY"/>
    <n v="1.1000000000000001"/>
    <n v="530.97"/>
    <n v="584.06700000000012"/>
    <s v="C66SHA-SERVICE GROUP"/>
    <s v="Jianfeng Electronic Technology Co., Ltd."/>
    <s v="Same"/>
    <n v="906425"/>
    <n v="0"/>
    <s v="309ASY INV-NON-CON"/>
    <n v="0"/>
    <n v="0"/>
    <n v="0"/>
    <s v="鉴丰电子科技有限公司"/>
    <n v="0"/>
    <x v="5"/>
    <x v="9"/>
    <s v="Q4"/>
    <x v="4"/>
    <x v="3"/>
  </r>
  <r>
    <s v="ESHL"/>
    <s v="SHA"/>
    <x v="0"/>
    <d v="2024-01-17T00:00:00"/>
    <x v="1"/>
    <n v="14104521"/>
    <n v="45308"/>
    <s v="ZMTR|K48-M3856-00X"/>
    <s v="GREASE PACK(NSL)"/>
    <n v="1"/>
    <n v="1"/>
    <n v="584.07000000000005"/>
    <s v="CNY"/>
    <n v="1.1000000000000001"/>
    <n v="584.07000000000005"/>
    <n v="642.47700000000009"/>
    <s v="C66SHA-SERVICE GROUP"/>
    <s v="Hangzhou Chengsheng Technology Co.,Ltd."/>
    <s v="Same"/>
    <n v="906426"/>
    <n v="115.04"/>
    <s v="309ASY INV-PTS SALES"/>
    <n v="0"/>
    <n v="0"/>
    <n v="1367218"/>
    <s v="杭州乘晟科技有限公司"/>
    <n v="0"/>
    <x v="5"/>
    <x v="9"/>
    <s v="Q4"/>
    <x v="4"/>
    <x v="3"/>
  </r>
  <r>
    <s v="ESHL"/>
    <s v="SHA"/>
    <x v="1"/>
    <d v="2024-01-25T00:00:00"/>
    <x v="0"/>
    <n v="12101283"/>
    <n v="45316"/>
    <s v="YMCT|REPAIR CHARGE"/>
    <s v="REPAIR CHARGE"/>
    <n v="1"/>
    <n v="1"/>
    <n v="5309.73"/>
    <s v="CNY"/>
    <n v="1.1000000000000001"/>
    <n v="5309.73"/>
    <n v="5840.7030000000004"/>
    <s v="C66SHA-SERVICE GROUP"/>
    <s v="Suzhou Inovance Technology Co Ltd"/>
    <s v="Same"/>
    <n v="906429"/>
    <n v="0"/>
    <s v="309ASY INV-NON-CON"/>
    <n v="0"/>
    <n v="0"/>
    <n v="0"/>
    <s v="苏州汇川技术有限公司"/>
    <n v="0"/>
    <x v="5"/>
    <x v="9"/>
    <s v="Q4"/>
    <x v="4"/>
    <x v="3"/>
  </r>
  <r>
    <s v="ESHL"/>
    <s v="SHA"/>
    <x v="3"/>
    <d v="2024-01-25T00:00:00"/>
    <x v="0"/>
    <n v="13100281"/>
    <n v="45316"/>
    <s v="YMCT|REPAIR CHARGE"/>
    <s v="REPAIR CHARGE"/>
    <n v="1"/>
    <n v="1"/>
    <n v="19823.009999999998"/>
    <s v="CNY"/>
    <n v="1.1000000000000001"/>
    <n v="19823.009999999998"/>
    <n v="21805.311000000002"/>
    <s v="C66SHA-SERVICE GROUP"/>
    <s v="Yongkang City Lishuo Electronic Technology Co., Lt"/>
    <s v="Same"/>
    <n v="906428"/>
    <n v="0"/>
    <s v="309ASY INV-CONTRACT"/>
    <n v="0"/>
    <n v="0"/>
    <n v="0"/>
    <s v="永康市丽铄电子科技有限公司"/>
    <n v="0"/>
    <x v="5"/>
    <x v="9"/>
    <s v="Q4"/>
    <x v="4"/>
    <x v="3"/>
  </r>
  <r>
    <s v="ESHL"/>
    <s v="BJS"/>
    <x v="2"/>
    <d v="2024-01-26T00:00:00"/>
    <x v="0"/>
    <n v="14104522"/>
    <n v="45317"/>
    <s v="YMCT|KLJ-MC600-00"/>
    <s v="ZS FEEDER ASSY. 44mm"/>
    <n v="1"/>
    <n v="1"/>
    <n v="6504.42"/>
    <s v="CNY"/>
    <n v="1.1000000000000001"/>
    <n v="6504.42"/>
    <n v="7154.862000000001"/>
    <s v="C66BJS-SMT SERVICE"/>
    <s v="Pinter Yuhua China Technologies Co., Ltd."/>
    <s v="Same"/>
    <n v="906424"/>
    <n v="5340.3"/>
    <s v="309ASY INV-PTS SALES"/>
    <n v="0"/>
    <s v="C66BJS20240102"/>
    <n v="1373235"/>
    <s v="日照品特裕华纺织科技有限公司"/>
    <n v="0"/>
    <x v="5"/>
    <x v="9"/>
    <s v="Q4"/>
    <x v="4"/>
    <x v="1"/>
  </r>
  <r>
    <s v="ESHL"/>
    <s v="BJS"/>
    <x v="2"/>
    <d v="2024-01-26T00:00:00"/>
    <x v="0"/>
    <n v="14104523"/>
    <n v="45317"/>
    <s v="YMCT|KLJ-MC600-00"/>
    <s v="ZS FEEDER ASSY. 44mm"/>
    <n v="1"/>
    <n v="1"/>
    <n v="6504.42"/>
    <s v="CNY"/>
    <n v="1.1000000000000001"/>
    <n v="6504.42"/>
    <n v="7154.862000000001"/>
    <s v="C66BJS-SMT SERVICE"/>
    <s v="Pinter Yuhua China Technologies Co., Ltd."/>
    <s v="Same"/>
    <n v="906427"/>
    <n v="5340.3"/>
    <s v="309ASY INV-PTS SALES"/>
    <n v="0"/>
    <s v="C66BJS20240115"/>
    <n v="1373239"/>
    <s v="日照品特裕华纺织科技有限公司"/>
    <n v="0"/>
    <x v="5"/>
    <x v="9"/>
    <s v="Q4"/>
    <x v="4"/>
    <x v="1"/>
  </r>
  <r>
    <s v="ESHL"/>
    <s v="XIY"/>
    <x v="2"/>
    <d v="2024-01-26T00:00:00"/>
    <x v="0"/>
    <n v="14104524"/>
    <n v="45317"/>
    <s v="YMCT|KLJ-MC400-00"/>
    <s v="ZS FEEDER ASSY. 24mm"/>
    <n v="3"/>
    <n v="3"/>
    <n v="11139.82"/>
    <s v="CNY"/>
    <n v="1.1000000000000001"/>
    <n v="11139.82"/>
    <n v="12253.802000000001"/>
    <s v="C66XIY-SERVICE GROUP"/>
    <s v="Huanic Corporation"/>
    <s v="Same"/>
    <n v="906430"/>
    <n v="8807.4"/>
    <s v="309ASY INV-PTS SALES"/>
    <n v="0"/>
    <n v="0"/>
    <n v="1373243"/>
    <s v="西安华科光电有限公司"/>
    <n v="0"/>
    <x v="5"/>
    <x v="9"/>
    <s v="Q4"/>
    <x v="4"/>
    <x v="2"/>
  </r>
  <r>
    <s v="ESHL"/>
    <s v="XIY"/>
    <x v="2"/>
    <d v="2024-01-26T00:00:00"/>
    <x v="0"/>
    <n v="14104524"/>
    <n v="45317"/>
    <s v="YMCT|KLJ-MC500-00"/>
    <s v="ZS FEEDER ASSY. 32mm"/>
    <n v="2"/>
    <n v="2"/>
    <n v="9476.11"/>
    <s v="CNY"/>
    <n v="1.1000000000000001"/>
    <n v="9476.11"/>
    <n v="10423.721000000001"/>
    <s v="C66XIY-SERVICE GROUP"/>
    <s v="Huanic Corporation"/>
    <s v="Same"/>
    <n v="906430"/>
    <n v="7492.8"/>
    <s v="309ASY INV-PTS SALES"/>
    <n v="0"/>
    <n v="0"/>
    <n v="1373243"/>
    <s v="西安华科光电有限公司"/>
    <n v="0"/>
    <x v="5"/>
    <x v="9"/>
    <s v="Q4"/>
    <x v="4"/>
    <x v="2"/>
  </r>
  <r>
    <s v="ESHL"/>
    <s v="BJS"/>
    <x v="1"/>
    <d v="2024-01-29T00:00:00"/>
    <x v="1"/>
    <n v="12101284"/>
    <n v="45320"/>
    <s v="EMBE|REPAIR CHARGE"/>
    <s v="REPAIR CHARGE"/>
    <n v="1"/>
    <n v="1"/>
    <n v="840"/>
    <s v="CNY"/>
    <n v="1.1000000000000001"/>
    <n v="840"/>
    <n v="924.00000000000011"/>
    <s v="C66BJS-SMT SERVICE"/>
    <s v="Qingdao Suotuo Industry Trade Co., Ltd."/>
    <s v="Same"/>
    <n v="906431"/>
    <n v="0"/>
    <s v="309ASY INV-NON-CON"/>
    <n v="0"/>
    <s v="C66BJ24042"/>
    <n v="0"/>
    <s v="青岛索拓工贸有限公司"/>
    <n v="0"/>
    <x v="5"/>
    <x v="9"/>
    <s v="Q4"/>
    <x v="4"/>
    <x v="1"/>
  </r>
  <r>
    <s v="ESHL"/>
    <s v="SHA"/>
    <x v="0"/>
    <d v="2024-01-29T00:00:00"/>
    <x v="1"/>
    <n v="14104525"/>
    <n v="45320"/>
    <s v="ZMTR|PARTS"/>
    <s v="SMT DOMESTIC PARTS"/>
    <n v="2"/>
    <n v="2"/>
    <n v="1300.8800000000001"/>
    <s v="CNY"/>
    <n v="1.1000000000000001"/>
    <n v="1300.8800000000001"/>
    <n v="1430.9680000000003"/>
    <s v="C66SHA-SERVICE GROUP"/>
    <s v="Changhong Sunpower new energy co., ltd."/>
    <s v="Same"/>
    <n v="906432"/>
    <n v="530.97"/>
    <s v="309ASY INV-PTS SALES"/>
    <n v="0"/>
    <n v="0"/>
    <n v="1375205"/>
    <s v="长虹三杰新能源有限公司"/>
    <n v="0"/>
    <x v="5"/>
    <x v="9"/>
    <s v="Q4"/>
    <x v="4"/>
    <x v="3"/>
  </r>
  <r>
    <s v="ESHL"/>
    <s v="SHA"/>
    <x v="0"/>
    <d v="2024-01-29T00:00:00"/>
    <x v="0"/>
    <n v="14104525"/>
    <n v="45320"/>
    <s v="YMCT|KHY-M7740-A0"/>
    <s v="NOZZLE 303A/314A AS."/>
    <n v="2"/>
    <n v="2"/>
    <n v="1522.12"/>
    <s v="CNY"/>
    <n v="1.1000000000000001"/>
    <n v="1522.12"/>
    <n v="1674.3320000000001"/>
    <s v="C66SHA-SERVICE GROUP"/>
    <s v="Changhong Sunpower new energy co., ltd."/>
    <s v="Same"/>
    <n v="906432"/>
    <n v="846"/>
    <s v="309ASY INV-PTS SALES"/>
    <n v="0"/>
    <n v="0"/>
    <n v="1375205"/>
    <s v="长虹三杰新能源有限公司"/>
    <n v="0"/>
    <x v="5"/>
    <x v="9"/>
    <s v="Q4"/>
    <x v="4"/>
    <x v="3"/>
  </r>
  <r>
    <s v="ESHL"/>
    <s v="SHA"/>
    <x v="3"/>
    <d v="2024-02-04T00:00:00"/>
    <x v="0"/>
    <n v="13100282"/>
    <n v="45326"/>
    <s v="YMCT|REPAIR CHARGE"/>
    <s v="REPAIR CHARGE"/>
    <n v="1"/>
    <n v="1"/>
    <n v="7433.63"/>
    <s v="CNY"/>
    <n v="1.0900000000000001"/>
    <n v="7433.63"/>
    <n v="8102.6567000000005"/>
    <s v="C66SHA-SERVICE GROUP"/>
    <s v="YUEQING QICHENG ELECTRIC CO.,LTD."/>
    <s v="Same"/>
    <n v="906433"/>
    <n v="0"/>
    <s v="309ASY INV-CONTRACT"/>
    <n v="0"/>
    <n v="0"/>
    <n v="0"/>
    <s v="乐清市启程电气有限公司"/>
    <n v="0"/>
    <x v="5"/>
    <x v="10"/>
    <s v="Q4"/>
    <x v="4"/>
    <x v="3"/>
  </r>
  <r>
    <s v="ESHL"/>
    <s v="SHA"/>
    <x v="0"/>
    <d v="2024-02-19T00:00:00"/>
    <x v="0"/>
    <n v="14104526"/>
    <n v="45341"/>
    <s v="YMCT|KGY-M71EA-A0"/>
    <s v="METAL SQG.WELD 3S 44"/>
    <n v="1"/>
    <n v="1"/>
    <n v="0"/>
    <s v="CNY"/>
    <n v="1.0900000000000001"/>
    <n v="0"/>
    <n v="0"/>
    <s v="C66SHA-SERVICE GROUP"/>
    <s v="Lance Vehicle Technology Co., Ltd."/>
    <s v="Same"/>
    <n v="906434"/>
    <n v="2689.2"/>
    <s v="309ASY INV-PTS SALES"/>
    <n v="0"/>
    <n v="0"/>
    <n v="1391116"/>
    <s v="江苏中科朗恩斯车辆科技有限公司"/>
    <n v="0"/>
    <x v="5"/>
    <x v="10"/>
    <s v="Q4"/>
    <x v="4"/>
    <x v="3"/>
  </r>
  <r>
    <s v="ESHL"/>
    <s v="SHA"/>
    <x v="0"/>
    <d v="2024-02-19T00:00:00"/>
    <x v="0"/>
    <n v="14104527"/>
    <n v="45341"/>
    <s v="YMCT|KHY-M9129-00"/>
    <s v="BELT 1 CONVEYOR"/>
    <n v="4"/>
    <n v="4"/>
    <n v="1129.2"/>
    <s v="CNY"/>
    <n v="1.0900000000000001"/>
    <n v="1129.2"/>
    <n v="1230.8280000000002"/>
    <s v="C66SHA-SERVICE GROUP"/>
    <s v="Tiecheng Information Technology (Taizhou) Co., LTD"/>
    <s v="Same"/>
    <n v="906435"/>
    <n v="699.6"/>
    <s v="309ASY INV-PTS SALES"/>
    <n v="0"/>
    <n v="0"/>
    <n v="1391118"/>
    <s v="铁城信息科技（台州）有限公司"/>
    <n v="0"/>
    <x v="5"/>
    <x v="10"/>
    <s v="Q4"/>
    <x v="4"/>
    <x v="3"/>
  </r>
  <r>
    <s v="ESHL"/>
    <s v="SHA"/>
    <x v="0"/>
    <d v="2024-02-19T00:00:00"/>
    <x v="0"/>
    <n v="14104528"/>
    <n v="45341"/>
    <s v="YMCT|KKE-M2267-A0"/>
    <s v="GUIDE X AXIS ASSY"/>
    <n v="2"/>
    <n v="2"/>
    <n v="2279.65"/>
    <s v="CNY"/>
    <n v="1.0900000000000001"/>
    <n v="2279.65"/>
    <n v="2484.8185000000003"/>
    <s v="C66SHA-SERVICE GROUP"/>
    <s v="Changzhou Jingshang Electronics Co., Ltd."/>
    <s v="Same"/>
    <n v="906436"/>
    <n v="1294"/>
    <s v="309ASY INV-PTS SALES"/>
    <n v="0"/>
    <n v="0"/>
    <n v="1391120"/>
    <s v="常州璟上电子有限公司"/>
    <n v="0"/>
    <x v="5"/>
    <x v="10"/>
    <s v="Q4"/>
    <x v="4"/>
    <x v="3"/>
  </r>
  <r>
    <s v="ESHL"/>
    <s v="SHA"/>
    <x v="0"/>
    <d v="2024-02-19T00:00:00"/>
    <x v="0"/>
    <n v="14104528"/>
    <n v="45341"/>
    <s v="YMCT|KHY-M221A-A0"/>
    <s v="COVER DUCT ASSY."/>
    <n v="2"/>
    <n v="2"/>
    <n v="768.14"/>
    <s v="CNY"/>
    <n v="1.0900000000000001"/>
    <n v="768.14"/>
    <n v="837.27260000000001"/>
    <s v="C66SHA-SERVICE GROUP"/>
    <s v="Changzhou Jingshang Electronics Co., Ltd."/>
    <s v="Same"/>
    <n v="906436"/>
    <n v="436"/>
    <s v="309ASY INV-PTS SALES"/>
    <n v="0"/>
    <n v="0"/>
    <n v="1391120"/>
    <s v="常州璟上电子有限公司"/>
    <n v="0"/>
    <x v="5"/>
    <x v="10"/>
    <s v="Q4"/>
    <x v="4"/>
    <x v="3"/>
  </r>
  <r>
    <s v="ESHL"/>
    <s v="SHA"/>
    <x v="0"/>
    <d v="2024-02-19T00:00:00"/>
    <x v="0"/>
    <n v="14104529"/>
    <n v="45341"/>
    <s v="YMCT|KLW-M711S-B1"/>
    <s v="SHAFT 2,SPARE"/>
    <n v="1"/>
    <n v="1"/>
    <n v="5456.64"/>
    <s v="CNY"/>
    <n v="1.0900000000000001"/>
    <n v="5456.64"/>
    <n v="5947.7376000000004"/>
    <s v="C66SHA-SERVICE GROUP"/>
    <s v="Wuxi Maxdone Electronics Technology Co., Ltd."/>
    <s v="Same"/>
    <n v="906437"/>
    <n v="2996"/>
    <s v="309ASY INV-PTS SALES"/>
    <n v="0"/>
    <n v="0"/>
    <n v="1391144"/>
    <s v="无锡麦道电子科技有限公司"/>
    <n v="0"/>
    <x v="5"/>
    <x v="10"/>
    <s v="Q4"/>
    <x v="4"/>
    <x v="3"/>
  </r>
  <r>
    <s v="ESHL"/>
    <s v="SZX"/>
    <x v="1"/>
    <d v="2024-02-22T00:00:00"/>
    <x v="0"/>
    <n v="12101285"/>
    <n v="45344"/>
    <s v="YMCT|REPAIR CHARGE"/>
    <s v="REPAIR CHARGE"/>
    <n v="1"/>
    <n v="1"/>
    <n v="7827.42"/>
    <s v="CNY"/>
    <n v="1.0900000000000001"/>
    <n v="7827.42"/>
    <n v="8531.8878000000004"/>
    <s v="C66SZX-SMT SERVICE"/>
    <s v="Dongguan Cowell Optic Electronics Co., Ltd."/>
    <s v="Same"/>
    <n v="906440"/>
    <n v="0"/>
    <s v="309ASY INV-NON-CON"/>
    <n v="0"/>
    <n v="0"/>
    <n v="0"/>
    <s v="东莞高伟光学电子有限公司"/>
    <n v="0"/>
    <x v="5"/>
    <x v="10"/>
    <s v="Q4"/>
    <x v="4"/>
    <x v="0"/>
  </r>
  <r>
    <s v="ESHL"/>
    <s v="SHA"/>
    <x v="0"/>
    <d v="2024-02-22T00:00:00"/>
    <x v="0"/>
    <n v="14104530"/>
    <n v="45344"/>
    <s v="YMCT|90990-25J026"/>
    <s v="BEARING"/>
    <n v="30"/>
    <n v="30"/>
    <n v="3610.62"/>
    <s v="CNY"/>
    <n v="1.0900000000000001"/>
    <n v="3610.62"/>
    <n v="3935.5758000000001"/>
    <s v="C66SHA-SERVICE GROUP"/>
    <s v="Nanjing Putao Electronic Equipment Manufacturing C"/>
    <s v="Same"/>
    <n v="906438"/>
    <n v="1879.2"/>
    <s v="309ASY INV-PTS SALES"/>
    <n v="0"/>
    <n v="0"/>
    <n v="1394157"/>
    <s v="南京浦涛电子设备制造有限公司"/>
    <n v="0"/>
    <x v="5"/>
    <x v="10"/>
    <s v="Q4"/>
    <x v="4"/>
    <x v="3"/>
  </r>
  <r>
    <s v="ESHL"/>
    <s v="SZX"/>
    <x v="0"/>
    <d v="2024-02-22T00:00:00"/>
    <x v="1"/>
    <n v="14104531"/>
    <n v="45344"/>
    <s v="ZMTR|FOL-HSBP-MEM-P01"/>
    <s v="SPECIAL NOZZLE"/>
    <n v="3"/>
    <n v="3"/>
    <n v="5040"/>
    <s v="CNY"/>
    <n v="1.0900000000000001"/>
    <n v="5040"/>
    <n v="5493.6"/>
    <s v="C66SZX-SMT SERVICE"/>
    <s v="Dongguan Cowell Optic Electronics Co., Ltd."/>
    <s v="Same"/>
    <n v="906439"/>
    <n v="1991.16"/>
    <s v="309ASY INV-PTS SALES"/>
    <n v="0"/>
    <n v="0"/>
    <n v="1394213"/>
    <s v="东莞高伟光学电子有限公司"/>
    <n v="0"/>
    <x v="5"/>
    <x v="10"/>
    <s v="Q4"/>
    <x v="4"/>
    <x v="0"/>
  </r>
  <r>
    <s v="ESHL"/>
    <s v="SZX"/>
    <x v="0"/>
    <d v="2024-02-22T00:00:00"/>
    <x v="1"/>
    <n v="14104531"/>
    <n v="45344"/>
    <s v="ZMTR|FOL-HSBP-MEM-P02"/>
    <s v="SPECIAL NOZZLE"/>
    <n v="3"/>
    <n v="3"/>
    <n v="5040"/>
    <s v="CNY"/>
    <n v="1.0900000000000001"/>
    <n v="5040"/>
    <n v="5493.6"/>
    <s v="C66SZX-SMT SERVICE"/>
    <s v="Dongguan Cowell Optic Electronics Co., Ltd."/>
    <s v="Same"/>
    <n v="906439"/>
    <n v="1991.16"/>
    <s v="309ASY INV-PTS SALES"/>
    <n v="0"/>
    <n v="0"/>
    <n v="1394213"/>
    <s v="东莞高伟光学电子有限公司"/>
    <n v="0"/>
    <x v="5"/>
    <x v="10"/>
    <s v="Q4"/>
    <x v="4"/>
    <x v="0"/>
  </r>
  <r>
    <s v="ESHL"/>
    <s v="SZX"/>
    <x v="0"/>
    <d v="2024-02-22T00:00:00"/>
    <x v="1"/>
    <n v="14104531"/>
    <n v="45344"/>
    <s v="ZMTR|SMT-SBP-303-IN-P01"/>
    <s v="SPECIAL NOZZLE"/>
    <n v="5"/>
    <n v="5"/>
    <n v="5300"/>
    <s v="CNY"/>
    <n v="1.0900000000000001"/>
    <n v="5300"/>
    <n v="5777"/>
    <s v="C66SZX-SMT SERVICE"/>
    <s v="Dongguan Cowell Optic Electronics Co., Ltd."/>
    <s v="Same"/>
    <n v="906439"/>
    <n v="1991.15"/>
    <s v="309ASY INV-PTS SALES"/>
    <n v="0"/>
    <n v="0"/>
    <n v="1394213"/>
    <s v="东莞高伟光学电子有限公司"/>
    <n v="0"/>
    <x v="5"/>
    <x v="10"/>
    <s v="Q4"/>
    <x v="4"/>
    <x v="0"/>
  </r>
  <r>
    <s v="ESHL"/>
    <s v="SZX"/>
    <x v="0"/>
    <d v="2024-02-22T00:00:00"/>
    <x v="1"/>
    <n v="14104531"/>
    <n v="45344"/>
    <s v="ZMTR|SMT-SBP-303-EW-P01"/>
    <s v="SPECIAL NOZZLE"/>
    <n v="5"/>
    <n v="5"/>
    <n v="5300"/>
    <s v="CNY"/>
    <n v="1.0900000000000001"/>
    <n v="5300"/>
    <n v="5777"/>
    <s v="C66SZX-SMT SERVICE"/>
    <s v="Dongguan Cowell Optic Electronics Co., Ltd."/>
    <s v="Same"/>
    <n v="906439"/>
    <n v="1991.15"/>
    <s v="309ASY INV-PTS SALES"/>
    <n v="0"/>
    <n v="0"/>
    <n v="1394213"/>
    <s v="东莞高伟光学电子有限公司"/>
    <n v="0"/>
    <x v="5"/>
    <x v="10"/>
    <s v="Q4"/>
    <x v="4"/>
    <x v="0"/>
  </r>
  <r>
    <s v="ESHL"/>
    <s v="SZX"/>
    <x v="0"/>
    <d v="2024-02-22T00:00:00"/>
    <x v="1"/>
    <n v="14104531"/>
    <n v="45344"/>
    <s v="ZMTR|FOL-HSBP-IN-P01"/>
    <s v="SPECIAL NOZZLE"/>
    <n v="5"/>
    <n v="5"/>
    <n v="5300"/>
    <s v="CNY"/>
    <n v="1.0900000000000001"/>
    <n v="5300"/>
    <n v="5777"/>
    <s v="C66SZX-SMT SERVICE"/>
    <s v="Dongguan Cowell Optic Electronics Co., Ltd."/>
    <s v="Same"/>
    <n v="906439"/>
    <n v="1991.15"/>
    <s v="309ASY INV-PTS SALES"/>
    <n v="0"/>
    <n v="0"/>
    <n v="1394213"/>
    <s v="东莞高伟光学电子有限公司"/>
    <n v="0"/>
    <x v="5"/>
    <x v="10"/>
    <s v="Q4"/>
    <x v="4"/>
    <x v="0"/>
  </r>
  <r>
    <s v="ESHL"/>
    <s v="SHA"/>
    <x v="0"/>
    <d v="2024-03-07T00:00:00"/>
    <x v="1"/>
    <n v="14104532"/>
    <n v="45358"/>
    <s v="ZMTR|PARTS"/>
    <s v="SMT DOMESTIC PARTS"/>
    <n v="1"/>
    <n v="1"/>
    <n v="707.96"/>
    <s v="CNY"/>
    <n v="1.0900000000000001"/>
    <n v="707.96"/>
    <n v="771.67640000000006"/>
    <s v="C66SHA-SERVICE GROUP"/>
    <s v="Ningbo Electromechanical industry research and Des"/>
    <s v="Same"/>
    <n v="906441"/>
    <n v="309.73"/>
    <s v="309ASY INV-PTS SALES"/>
    <n v="0"/>
    <n v="0"/>
    <n v="1404161"/>
    <s v="宁波市机电工业研究设计院有限公司"/>
    <n v="0"/>
    <x v="5"/>
    <x v="11"/>
    <s v="Q4"/>
    <x v="4"/>
    <x v="3"/>
  </r>
  <r>
    <s v="ESHL"/>
    <s v="SZX"/>
    <x v="0"/>
    <d v="2024-03-11T00:00:00"/>
    <x v="2"/>
    <n v="14104533"/>
    <n v="45362"/>
    <s v="HELI|593555"/>
    <s v="HIGH TEMPERATURE LUBE OIL (250ML)"/>
    <n v="10"/>
    <n v="10"/>
    <n v="4601.7700000000004"/>
    <s v="CNY"/>
    <n v="1.0900000000000001"/>
    <n v="4601.7700000000004"/>
    <n v="5015.9293000000007"/>
    <s v="C66SZX-SMT SERVICE"/>
    <s v="GSK CNC Equipment Co., Ltd"/>
    <s v="Same"/>
    <n v="906443"/>
    <n v="1680"/>
    <s v="309ASY INV-PTS SALES"/>
    <n v="0"/>
    <n v="4200024265"/>
    <n v="1408128"/>
    <s v="广州数控设备有限公司"/>
    <n v="0"/>
    <x v="5"/>
    <x v="11"/>
    <s v="Q4"/>
    <x v="4"/>
    <x v="0"/>
  </r>
  <r>
    <s v="ESHL"/>
    <s v="SHA"/>
    <x v="1"/>
    <d v="2024-03-13T00:00:00"/>
    <x v="2"/>
    <n v="12101286"/>
    <n v="45364"/>
    <s v="HELI|REPAIR CHARGE"/>
    <s v="REPAIR CHARGE"/>
    <n v="1"/>
    <n v="1"/>
    <n v="31526.55"/>
    <s v="CNY"/>
    <n v="1.0900000000000001"/>
    <n v="31526.55"/>
    <n v="34363.9395"/>
    <s v="C66SHA-SERVICE GROUP"/>
    <s v="Sensata Technologies Changzhou Co Ltd"/>
    <s v="Same"/>
    <n v="906447"/>
    <n v="0"/>
    <s v="309ASY INV-NON-CON-V"/>
    <n v="0"/>
    <n v="0"/>
    <n v="0"/>
    <s v="森萨塔科技(常州)有限公司"/>
    <n v="0"/>
    <x v="5"/>
    <x v="11"/>
    <s v="Q4"/>
    <x v="4"/>
    <x v="3"/>
  </r>
  <r>
    <s v="ESHL"/>
    <s v="BJS"/>
    <x v="1"/>
    <d v="2024-03-13T00:00:00"/>
    <x v="2"/>
    <n v="12101287"/>
    <n v="45364"/>
    <s v="HELI|REPAIR CHARGE"/>
    <s v="REPAIR CHARGE"/>
    <n v="1"/>
    <n v="1"/>
    <n v="5123.8900000000003"/>
    <s v="CNY"/>
    <n v="1.0900000000000001"/>
    <n v="5123.8900000000003"/>
    <n v="5585.0401000000011"/>
    <s v="C66BJS-SMT SERVICE"/>
    <s v="Weifang Goertek Electronics Co., Ltd."/>
    <s v="Same"/>
    <n v="906445"/>
    <n v="0"/>
    <s v="309ASY INV-NON-CON"/>
    <n v="0"/>
    <s v="WWGD202402000050"/>
    <n v="0"/>
    <s v="潍坊歌尔电子有限公司"/>
    <n v="0"/>
    <x v="5"/>
    <x v="11"/>
    <s v="Q4"/>
    <x v="4"/>
    <x v="1"/>
  </r>
  <r>
    <s v="ESHL"/>
    <s v="BJS"/>
    <x v="1"/>
    <d v="2024-03-13T00:00:00"/>
    <x v="2"/>
    <n v="12101288"/>
    <n v="45364"/>
    <s v="HELI|REPAIR CHARGE"/>
    <s v="REPAIR CHARGE"/>
    <n v="1"/>
    <n v="1"/>
    <n v="3973.45"/>
    <s v="CNY"/>
    <n v="1.0900000000000001"/>
    <n v="3973.45"/>
    <n v="4331.0605000000005"/>
    <s v="C66BJS-SMT SERVICE"/>
    <s v="Weifang Goertek Electronics Co., Ltd."/>
    <s v="Same"/>
    <n v="906446"/>
    <n v="0"/>
    <s v="309ASY INV-NON-CON"/>
    <n v="0"/>
    <s v="WWGD202402000049"/>
    <n v="0"/>
    <s v="潍坊歌尔电子有限公司"/>
    <n v="0"/>
    <x v="5"/>
    <x v="11"/>
    <s v="Q4"/>
    <x v="4"/>
    <x v="1"/>
  </r>
  <r>
    <s v="ESHL"/>
    <s v="BJS"/>
    <x v="0"/>
    <d v="2024-03-13T00:00:00"/>
    <x v="2"/>
    <n v="14104534"/>
    <n v="45364"/>
    <s v="HELI|5362"/>
    <s v="T/C Digitizer Module (TDM)"/>
    <n v="1"/>
    <n v="1"/>
    <n v="0"/>
    <s v="CNY"/>
    <n v="1.0900000000000001"/>
    <n v="0"/>
    <n v="0"/>
    <s v="C66BJS-SMT SERVICE"/>
    <s v="Weifang Goertek Electronics Co., Ltd."/>
    <s v="Same"/>
    <n v="906448"/>
    <n v="3850"/>
    <s v="309ASY INV-PTS SALES"/>
    <n v="0"/>
    <s v="WWGD202402000050"/>
    <n v="1411192"/>
    <s v="潍坊歌尔电子有限公司"/>
    <n v="0"/>
    <x v="5"/>
    <x v="11"/>
    <s v="Q4"/>
    <x v="4"/>
    <x v="1"/>
  </r>
  <r>
    <s v="ESHL"/>
    <s v="BJS"/>
    <x v="0"/>
    <d v="2024-03-13T00:00:00"/>
    <x v="2"/>
    <n v="14104535"/>
    <n v="45364"/>
    <s v="HELI|7547C"/>
    <s v="Inverter (ODE-2) 7Amp"/>
    <n v="1"/>
    <n v="1"/>
    <n v="0"/>
    <s v="CNY"/>
    <n v="1.0900000000000001"/>
    <n v="0"/>
    <n v="0"/>
    <s v="C66BJS-SMT SERVICE"/>
    <s v="Weifang Goertek Electronics Co., Ltd."/>
    <s v="Same"/>
    <n v="906449"/>
    <n v="2800"/>
    <s v="309ASY INV-PTS SALES"/>
    <n v="0"/>
    <s v="WWGD202402000049"/>
    <n v="1411196"/>
    <s v="潍坊歌尔电子有限公司"/>
    <n v="0"/>
    <x v="5"/>
    <x v="11"/>
    <s v="Q4"/>
    <x v="4"/>
    <x v="1"/>
  </r>
  <r>
    <s v="ESHL"/>
    <s v="SHA"/>
    <x v="1"/>
    <d v="2024-03-19T00:00:00"/>
    <x v="0"/>
    <n v="12101289"/>
    <n v="45370"/>
    <s v="YMCT|REPAIR CHARGE"/>
    <s v="REPAIR CHARGE"/>
    <n v="1"/>
    <n v="1"/>
    <n v="15973.45"/>
    <s v="CNY"/>
    <n v="1.0900000000000001"/>
    <n v="15973.45"/>
    <n v="17411.060500000003"/>
    <s v="C66SHA-SERVICE GROUP"/>
    <s v="Zhejiang Kezhi Electronic Technology Co., Ltd."/>
    <s v="Same"/>
    <n v="906451"/>
    <n v="0"/>
    <s v="309ASY INV-NON-CON-V"/>
    <n v="0"/>
    <n v="0"/>
    <n v="0"/>
    <s v="浙江科至电子科技有限公司"/>
    <n v="0"/>
    <x v="5"/>
    <x v="11"/>
    <s v="Q4"/>
    <x v="4"/>
    <x v="3"/>
  </r>
  <r>
    <s v="ESHL"/>
    <s v="SHA"/>
    <x v="1"/>
    <d v="2024-03-19T00:00:00"/>
    <x v="2"/>
    <n v="12101290"/>
    <n v="45370"/>
    <s v="HELI|REPAIR CHARGE"/>
    <s v="REPAIR CHARGE"/>
    <n v="0.5"/>
    <n v="0.5"/>
    <n v="31526.55"/>
    <s v="CNY"/>
    <n v="1.0900000000000001"/>
    <n v="31526.55"/>
    <n v="34363.9395"/>
    <s v="C66SHA-SERVICE GROUP"/>
    <s v="Sensata Technologies Changzhou Co Ltd"/>
    <s v="Same"/>
    <n v="906452"/>
    <n v="0"/>
    <s v="309ASY INV-NON-CON-V"/>
    <n v="0"/>
    <n v="0"/>
    <n v="0"/>
    <s v="森萨塔科技(常州)有限公司"/>
    <n v="0"/>
    <x v="5"/>
    <x v="11"/>
    <s v="Q4"/>
    <x v="4"/>
    <x v="3"/>
  </r>
  <r>
    <s v="ESHL"/>
    <s v="SHA"/>
    <x v="3"/>
    <d v="2024-03-19T00:00:00"/>
    <x v="0"/>
    <n v="13100284"/>
    <n v="45370"/>
    <s v="YMCT|REPAIR CHARGE"/>
    <s v="REPAIR CHARGE"/>
    <n v="8"/>
    <n v="8"/>
    <n v="34690.269999999997"/>
    <s v="CNY"/>
    <n v="1.0900000000000001"/>
    <n v="34690.269999999997"/>
    <n v="37812.3943"/>
    <s v="C66SHA-SERVICE GROUP"/>
    <s v="Nanjing Special Creation Electronic Technology Co."/>
    <s v="Same"/>
    <n v="906453"/>
    <n v="0"/>
    <s v="309ASY INV-CONTRACT"/>
    <n v="0"/>
    <n v="0"/>
    <n v="0"/>
    <s v="南京特创电子科技有限公司"/>
    <n v="0"/>
    <x v="5"/>
    <x v="11"/>
    <s v="Q4"/>
    <x v="4"/>
    <x v="3"/>
  </r>
  <r>
    <s v="ESHL"/>
    <s v="SHA"/>
    <x v="2"/>
    <d v="2024-03-19T00:00:00"/>
    <x v="0"/>
    <n v="14104536"/>
    <n v="45370"/>
    <s v="YMCT|KHJ-MC400-00"/>
    <s v="SS TAPE FEEDER 24mm"/>
    <n v="5"/>
    <n v="5"/>
    <n v="0"/>
    <s v="CNY"/>
    <n v="1.0900000000000001"/>
    <n v="0"/>
    <n v="0"/>
    <s v="C66SHA-SERVICE GROUP"/>
    <s v="Zhejiang Kezhi Electronic Technology Co., Ltd."/>
    <s v="Same"/>
    <n v="906450"/>
    <n v="14362.51"/>
    <s v="309ASY INV-PTS SALES"/>
    <n v="0"/>
    <n v="0"/>
    <n v="1415167"/>
    <s v="浙江科至电子科技有限公司"/>
    <n v="0"/>
    <x v="5"/>
    <x v="11"/>
    <s v="Q4"/>
    <x v="4"/>
    <x v="3"/>
  </r>
  <r>
    <s v="ESHL"/>
    <s v="SHA"/>
    <x v="1"/>
    <d v="2024-03-21T00:00:00"/>
    <x v="0"/>
    <n v="12101291"/>
    <n v="45372"/>
    <s v="YMCT|REPAIR CHARGE"/>
    <s v="REPAIR CHARGE"/>
    <n v="1"/>
    <n v="1"/>
    <n v="43097.35"/>
    <s v="CNY"/>
    <n v="1.0900000000000001"/>
    <n v="43097.35"/>
    <n v="46976.111499999999"/>
    <s v="C66SHA-SERVICE GROUP"/>
    <s v="Changhong Sunpower new energy co., ltd."/>
    <s v="Same"/>
    <n v="906456"/>
    <n v="0"/>
    <s v="309ASY INV-NON-CON"/>
    <n v="0"/>
    <n v="0"/>
    <n v="0"/>
    <s v="长虹三杰新能源有限公司"/>
    <n v="0"/>
    <x v="5"/>
    <x v="11"/>
    <s v="Q4"/>
    <x v="4"/>
    <x v="3"/>
  </r>
  <r>
    <s v="ESHL"/>
    <s v="SZX"/>
    <x v="1"/>
    <d v="2024-03-21T00:00:00"/>
    <x v="0"/>
    <n v="12101292"/>
    <n v="45372"/>
    <s v="YMCT|REPAIR CHARGE"/>
    <s v="REPAIR CHARGE"/>
    <n v="10"/>
    <n v="10"/>
    <n v="36873.199999999997"/>
    <s v="CNY"/>
    <n v="1.0900000000000001"/>
    <n v="36873.199999999997"/>
    <n v="40191.788"/>
    <s v="C66SZX-SMT SERVICE"/>
    <s v="Shangrao Luxvisions Innovation Technology Limited"/>
    <s v="Same"/>
    <n v="906455"/>
    <n v="0"/>
    <s v="309ASY INV-NON-CON"/>
    <n v="0"/>
    <n v="4000058832"/>
    <n v="0"/>
    <s v="上饶市立景创新科技有限公司"/>
    <n v="0"/>
    <x v="5"/>
    <x v="11"/>
    <s v="Q4"/>
    <x v="4"/>
    <x v="0"/>
  </r>
  <r>
    <s v="ESHL"/>
    <s v="SZX"/>
    <x v="1"/>
    <d v="2024-03-21T00:00:00"/>
    <x v="0"/>
    <n v="12101292"/>
    <n v="45372"/>
    <s v="YMCT|REPAIR CHARGE"/>
    <s v="REPAIR CHARGE"/>
    <n v="2"/>
    <n v="2"/>
    <n v="7374.64"/>
    <s v="CNY"/>
    <n v="1.0900000000000001"/>
    <n v="7374.64"/>
    <n v="8038.3576000000012"/>
    <s v="C66SZX-SMT SERVICE"/>
    <s v="Shangrao Luxvisions Innovation Technology Limited"/>
    <s v="Same"/>
    <n v="906455"/>
    <n v="0"/>
    <s v="309ASY INV-NON-CON"/>
    <n v="0"/>
    <n v="4000058832"/>
    <n v="0"/>
    <s v="上饶市立景创新科技有限公司"/>
    <n v="0"/>
    <x v="5"/>
    <x v="11"/>
    <s v="Q4"/>
    <x v="4"/>
    <x v="0"/>
  </r>
  <r>
    <s v="ESHL"/>
    <s v="SZX"/>
    <x v="0"/>
    <d v="2024-03-21T00:00:00"/>
    <x v="0"/>
    <n v="14104537"/>
    <n v="45372"/>
    <s v="YMCT|KHN-M5840-A2"/>
    <s v="SERVO BOARD ASSY"/>
    <n v="2"/>
    <n v="2"/>
    <n v="22600"/>
    <s v="CNY"/>
    <n v="1.0900000000000001"/>
    <n v="22600"/>
    <n v="24634"/>
    <s v="C66SZX-SMT SERVICE"/>
    <s v="Dongguan Cowell Optic Electronics Co., Ltd."/>
    <s v="Same"/>
    <n v="906454"/>
    <n v="12832"/>
    <s v="309ASY INV-PTS SALES"/>
    <n v="0"/>
    <s v="3月对账单"/>
    <n v="1417204"/>
    <s v="东莞高伟光学电子有限公司"/>
    <n v="0"/>
    <x v="5"/>
    <x v="11"/>
    <s v="Q4"/>
    <x v="4"/>
    <x v="0"/>
  </r>
  <r>
    <s v="ESHL"/>
    <s v="SZX"/>
    <x v="0"/>
    <d v="2024-03-21T00:00:00"/>
    <x v="1"/>
    <n v="14104537"/>
    <n v="45372"/>
    <s v="ZMTR|SA-SOMA-OA-P01"/>
    <s v="SPECIAL NOZZLE"/>
    <n v="10"/>
    <n v="10"/>
    <n v="10600"/>
    <s v="CNY"/>
    <n v="1.0900000000000001"/>
    <n v="10600"/>
    <n v="11554"/>
    <s v="C66SZX-SMT SERVICE"/>
    <s v="Dongguan Cowell Optic Electronics Co., Ltd."/>
    <s v="Same"/>
    <n v="906454"/>
    <n v="3097.3"/>
    <s v="309ASY INV-PTS SALES"/>
    <n v="0"/>
    <s v="3月对账单"/>
    <n v="1417204"/>
    <s v="东莞高伟光学电子有限公司"/>
    <n v="0"/>
    <x v="5"/>
    <x v="11"/>
    <s v="Q4"/>
    <x v="4"/>
    <x v="0"/>
  </r>
  <r>
    <s v="ESHL"/>
    <s v="SZX"/>
    <x v="0"/>
    <d v="2024-03-21T00:00:00"/>
    <x v="0"/>
    <n v="14104537"/>
    <n v="45372"/>
    <s v="YMCT|KKL-M668M-00"/>
    <s v="HNS RACK SW"/>
    <n v="4"/>
    <n v="4"/>
    <n v="2000"/>
    <s v="CNY"/>
    <n v="1.0900000000000001"/>
    <n v="2000"/>
    <n v="2180"/>
    <s v="C66SZX-SMT SERVICE"/>
    <s v="Dongguan Cowell Optic Electronics Co., Ltd."/>
    <s v="Same"/>
    <n v="906454"/>
    <n v="1132"/>
    <s v="309ASY INV-PTS SALES"/>
    <n v="0"/>
    <s v="3月对账单"/>
    <n v="1417204"/>
    <s v="东莞高伟光学电子有限公司"/>
    <n v="0"/>
    <x v="5"/>
    <x v="11"/>
    <s v="Q4"/>
    <x v="4"/>
    <x v="0"/>
  </r>
  <r>
    <s v="ESHL"/>
    <s v="SZX"/>
    <x v="0"/>
    <d v="2024-03-21T00:00:00"/>
    <x v="0"/>
    <n v="14104537"/>
    <n v="45372"/>
    <s v="YMCT|KGX-M17B1-01"/>
    <s v="PALLET ASSY."/>
    <n v="8"/>
    <n v="8"/>
    <n v="10400"/>
    <s v="CNY"/>
    <n v="1.0900000000000001"/>
    <n v="10400"/>
    <n v="11336"/>
    <s v="C66SZX-SMT SERVICE"/>
    <s v="Dongguan Cowell Optic Electronics Co., Ltd."/>
    <s v="Same"/>
    <n v="906454"/>
    <n v="5648"/>
    <s v="309ASY INV-PTS SALES"/>
    <n v="0"/>
    <s v="3月对账单"/>
    <n v="1417204"/>
    <s v="东莞高伟光学电子有限公司"/>
    <n v="0"/>
    <x v="5"/>
    <x v="11"/>
    <s v="Q4"/>
    <x v="4"/>
    <x v="0"/>
  </r>
  <r>
    <s v="ESHL"/>
    <s v="SZX"/>
    <x v="0"/>
    <d v="2024-03-21T00:00:00"/>
    <x v="0"/>
    <n v="14104537"/>
    <n v="45372"/>
    <s v="YMCT|KW4-M1750-21"/>
    <s v="PALLETS FOR ATS15"/>
    <n v="8"/>
    <n v="8"/>
    <n v="8240"/>
    <s v="CNY"/>
    <n v="1.0900000000000001"/>
    <n v="8240"/>
    <n v="8981.6"/>
    <s v="C66SZX-SMT SERVICE"/>
    <s v="Dongguan Cowell Optic Electronics Co., Ltd."/>
    <s v="Same"/>
    <n v="906454"/>
    <n v="4520"/>
    <s v="309ASY INV-PTS SALES"/>
    <n v="0"/>
    <s v="3月对账单"/>
    <n v="1417204"/>
    <s v="东莞高伟光学电子有限公司"/>
    <n v="0"/>
    <x v="5"/>
    <x v="11"/>
    <s v="Q4"/>
    <x v="4"/>
    <x v="0"/>
  </r>
  <r>
    <s v="ESHL"/>
    <s v="SZX"/>
    <x v="0"/>
    <d v="2024-03-21T00:00:00"/>
    <x v="1"/>
    <n v="14104537"/>
    <n v="45372"/>
    <s v="ZMTR|SA-SOMA-303-OA-P01"/>
    <s v="SPECIAL NOZZLE"/>
    <n v="10"/>
    <n v="10"/>
    <n v="10600"/>
    <s v="CNY"/>
    <n v="1.0900000000000001"/>
    <n v="10600"/>
    <n v="11554"/>
    <s v="C66SZX-SMT SERVICE"/>
    <s v="Dongguan Cowell Optic Electronics Co., Ltd."/>
    <s v="Same"/>
    <n v="906454"/>
    <n v="3982.3"/>
    <s v="309ASY INV-PTS SALES"/>
    <n v="0"/>
    <s v="3月对账单"/>
    <n v="1417204"/>
    <s v="东莞高伟光学电子有限公司"/>
    <n v="0"/>
    <x v="5"/>
    <x v="11"/>
    <s v="Q4"/>
    <x v="4"/>
    <x v="0"/>
  </r>
  <r>
    <s v="ESHL"/>
    <s v="SHA"/>
    <x v="0"/>
    <d v="2024-03-21T00:00:00"/>
    <x v="1"/>
    <n v="14104538"/>
    <n v="45372"/>
    <s v="ZMTR|FEEDER TABLE(48 SLOT)"/>
    <s v="FEEDER TABLE(48 SLOT)"/>
    <n v="1"/>
    <n v="1"/>
    <n v="0"/>
    <s v="CNY"/>
    <n v="1.0900000000000001"/>
    <n v="0"/>
    <n v="0"/>
    <s v="C66SHA-SERVICE GROUP"/>
    <s v="Changhong Sunpower new energy co., ltd."/>
    <s v="Same"/>
    <n v="906457"/>
    <n v="29795"/>
    <s v="309ASY INV-PTS SALES"/>
    <n v="0"/>
    <n v="0"/>
    <n v="1417207"/>
    <s v="长虹三杰新能源有限公司"/>
    <n v="0"/>
    <x v="5"/>
    <x v="11"/>
    <s v="Q4"/>
    <x v="4"/>
    <x v="3"/>
  </r>
  <r>
    <s v="ESHL"/>
    <s v="SHA"/>
    <x v="3"/>
    <d v="2024-03-25T00:00:00"/>
    <x v="0"/>
    <n v="13100285"/>
    <n v="45376"/>
    <s v="YMCT|REPAIR CHARGE"/>
    <s v="REPAIR CHARGE"/>
    <n v="2"/>
    <n v="2"/>
    <n v="8849.56"/>
    <s v="CNY"/>
    <n v="1.0900000000000001"/>
    <n v="8849.56"/>
    <n v="9646.0203999999994"/>
    <s v="C66SHA-SERVICE GROUP"/>
    <s v="Suzhou W&amp;E Technology Co., Ltd"/>
    <s v="Same"/>
    <n v="906458"/>
    <n v="0"/>
    <s v="309ASY INV-CONTRACT"/>
    <n v="0"/>
    <n v="0"/>
    <n v="0"/>
    <s v="苏州万易通讯科技有限公司"/>
    <n v="0"/>
    <x v="5"/>
    <x v="11"/>
    <s v="Q4"/>
    <x v="4"/>
    <x v="3"/>
  </r>
  <r>
    <s v="ESHL"/>
    <s v="BJS"/>
    <x v="0"/>
    <d v="2024-03-25T00:00:00"/>
    <x v="0"/>
    <n v="14104539"/>
    <n v="45376"/>
    <s v="YMCT|KHY-M7710-A4"/>
    <s v="NOZZLE 311A ASSY."/>
    <n v="4"/>
    <n v="4"/>
    <n v="2371.6799999999998"/>
    <s v="CNY"/>
    <n v="1.0900000000000001"/>
    <n v="2371.6799999999998"/>
    <n v="2585.1311999999998"/>
    <s v="C66BJS-SMT SERVICE"/>
    <s v="Beijing Xincheng Technology Co., Ltd."/>
    <s v="Same"/>
    <n v="906442"/>
    <n v="1360"/>
    <s v="309ASY INV-PTS SALES"/>
    <n v="0"/>
    <s v="C66BJ24050R1"/>
    <n v="1420131"/>
    <s v="北京新成科技有限公司"/>
    <n v="0"/>
    <x v="5"/>
    <x v="11"/>
    <s v="Q4"/>
    <x v="4"/>
    <x v="1"/>
  </r>
  <r>
    <s v="ESHL"/>
    <s v="XIY"/>
    <x v="0"/>
    <d v="2024-03-25T00:00:00"/>
    <x v="0"/>
    <n v="14104540"/>
    <n v="45376"/>
    <s v="YMCT|KHJ-MC800-00"/>
    <s v="SS FEEDER ASSY. 72mm"/>
    <n v="1"/>
    <n v="1"/>
    <n v="20353.98"/>
    <s v="CNY"/>
    <n v="1.0900000000000001"/>
    <n v="20353.98"/>
    <n v="22185.838200000002"/>
    <s v="C66XIY-SERVICE GROUP"/>
    <s v="Zhengzhou Jinfei Electronic Technology Co., Ltd."/>
    <s v="Same"/>
    <n v="906459"/>
    <n v="16283.19"/>
    <s v="309ASY INV-PTS SALES"/>
    <n v="0"/>
    <n v="0"/>
    <n v="1420154"/>
    <s v="郑州锦飞电子科技有限公司"/>
    <n v="0"/>
    <x v="5"/>
    <x v="11"/>
    <s v="Q4"/>
    <x v="4"/>
    <x v="2"/>
  </r>
  <r>
    <s v="ESHL"/>
    <s v="XIY"/>
    <x v="3"/>
    <d v="2024-04-02T00:00:00"/>
    <x v="0"/>
    <n v="13100287"/>
    <n v="45384"/>
    <s v="YMCT|REPAIR CHARGE"/>
    <s v="REPAIR CHARGE"/>
    <n v="1"/>
    <n v="1"/>
    <n v="24336.28"/>
    <s v="CNY"/>
    <n v="1.083"/>
    <n v="24336.28"/>
    <n v="26356.191239999996"/>
    <s v="C66XIY-SERVICE GROUP"/>
    <s v="Ningxia LGG Instrument Co., Ltd."/>
    <s v="Same"/>
    <n v="906461"/>
    <n v="0"/>
    <s v="309ASY INV-CONTRACT"/>
    <n v="0"/>
    <n v="0"/>
    <n v="0"/>
    <s v="宁夏隆基宁光仪表股份有限公司"/>
    <n v="0"/>
    <x v="5"/>
    <x v="0"/>
    <s v="Q1"/>
    <x v="5"/>
    <x v="2"/>
  </r>
  <r>
    <s v="ESHL"/>
    <s v="BJS"/>
    <x v="3"/>
    <d v="2024-04-02T00:00:00"/>
    <x v="0"/>
    <n v="13100288"/>
    <n v="45384"/>
    <s v="YMCT|REPAIR CHARGE"/>
    <s v="REPAIR CHARGE"/>
    <n v="1"/>
    <n v="1"/>
    <n v="9000"/>
    <s v="CNY"/>
    <n v="1.083"/>
    <n v="9000"/>
    <n v="9747"/>
    <s v="C66BJS-SMT SERVICE"/>
    <s v="Jade Bird Fire Co., Ltd."/>
    <s v="Same"/>
    <n v="906464"/>
    <n v="0"/>
    <s v="309ASY INV-CONTRACT"/>
    <n v="0"/>
    <s v="C66-BJS-FY24-Jade Bird"/>
    <n v="0"/>
    <s v="青鸟消防股份有限公司"/>
    <n v="0"/>
    <x v="5"/>
    <x v="0"/>
    <s v="Q1"/>
    <x v="5"/>
    <x v="1"/>
  </r>
  <r>
    <s v="ESHL"/>
    <s v="BJS"/>
    <x v="0"/>
    <d v="2024-04-02T00:00:00"/>
    <x v="2"/>
    <n v="14104541"/>
    <n v="45384"/>
    <s v="HELI|593555"/>
    <s v="HIGH TEMPERATURE LUBE OIL (250ML)"/>
    <n v="6"/>
    <n v="6"/>
    <n v="3823.01"/>
    <s v="CNY"/>
    <n v="1.083"/>
    <n v="3823.01"/>
    <n v="4140.3198300000004"/>
    <s v="C66BJS-SMT SERVICE"/>
    <s v="Goertek Microelectronics Inc."/>
    <s v="Same"/>
    <n v="906463"/>
    <n v="3240.59"/>
    <s v="309ASY INV-PTS SALES"/>
    <n v="0"/>
    <s v="S2024112560001-1"/>
    <n v="1424130"/>
    <s v="歌尔微电子股份有限公司"/>
    <n v="0"/>
    <x v="5"/>
    <x v="0"/>
    <s v="Q1"/>
    <x v="5"/>
    <x v="1"/>
  </r>
  <r>
    <s v="ESHL"/>
    <s v="SHA"/>
    <x v="0"/>
    <d v="2024-04-02T00:00:00"/>
    <x v="1"/>
    <n v="14104542"/>
    <n v="45384"/>
    <s v="ZMTR|PARTS"/>
    <s v="SMT DOMESTIC PARTS"/>
    <n v="3"/>
    <n v="3"/>
    <n v="1858.41"/>
    <s v="CNY"/>
    <n v="1.083"/>
    <n v="1858.41"/>
    <n v="2012.6580300000001"/>
    <s v="C66SHA-SERVICE GROUP"/>
    <s v="Jiangsu Chengjinsheng Electronic Technology Co., L"/>
    <s v="Same"/>
    <n v="906462"/>
    <n v="929.2"/>
    <s v="309ASY INV-PTS SALES"/>
    <n v="0"/>
    <n v="0"/>
    <n v="1424118"/>
    <s v="江苏诚进盛电子科技有限公司"/>
    <n v="0"/>
    <x v="5"/>
    <x v="0"/>
    <s v="Q1"/>
    <x v="5"/>
    <x v="3"/>
  </r>
  <r>
    <s v="ESHL"/>
    <s v="BJS"/>
    <x v="0"/>
    <d v="2024-04-02T00:00:00"/>
    <x v="0"/>
    <n v="14104543"/>
    <n v="45384"/>
    <s v="YMCT|MSOFT-TOK1154"/>
    <s v="SOFTWARE"/>
    <n v="4"/>
    <n v="4"/>
    <n v="0"/>
    <s v="CNY"/>
    <n v="1.083"/>
    <n v="0"/>
    <n v="0"/>
    <s v="C66BJS-SMT SERVICE"/>
    <s v="Beijing Qiangjin Shengxin Technology Co., Ltd."/>
    <s v="Same"/>
    <n v="906466"/>
    <n v="31100"/>
    <s v="309ASY INV-PTS SALES"/>
    <n v="0"/>
    <s v="C66BJ24037R2"/>
    <n v="1424256"/>
    <s v="北京强进盛芯科技有限公司"/>
    <n v="0"/>
    <x v="5"/>
    <x v="0"/>
    <s v="Q1"/>
    <x v="5"/>
    <x v="1"/>
  </r>
  <r>
    <s v="ESHL"/>
    <s v="BJS"/>
    <x v="3"/>
    <d v="2024-04-09T00:00:00"/>
    <x v="0"/>
    <n v="13100289"/>
    <n v="45391"/>
    <s v="YMCT|REPAIR CHARGE"/>
    <s v="REPAIR CHARGE"/>
    <n v="1"/>
    <n v="1"/>
    <n v="6000"/>
    <s v="CNY"/>
    <n v="1.083"/>
    <n v="6000"/>
    <n v="6498"/>
    <s v="C66BJS-SMT SERVICE"/>
    <s v="Beijing Wuyi Meida Technology Co., Ltd."/>
    <s v="Same"/>
    <n v="906465"/>
    <n v="0"/>
    <s v="309ASY INV-CONTRACT"/>
    <n v="0"/>
    <s v="C66-BJS-FY24-Wuyi Meida"/>
    <n v="0"/>
    <s v="北京无仪美达科技有限公司"/>
    <n v="0"/>
    <x v="5"/>
    <x v="0"/>
    <s v="Q1"/>
    <x v="5"/>
    <x v="1"/>
  </r>
  <r>
    <s v="ESHL"/>
    <s v="BJS"/>
    <x v="0"/>
    <d v="2024-04-11T00:00:00"/>
    <x v="1"/>
    <n v="14104544"/>
    <n v="45393"/>
    <s v="EMBE|R-0625L"/>
    <s v="SOLDERSTAR LITE - 6 CHANNEL REFLOW PROFILING SYSTEM"/>
    <n v="1"/>
    <n v="1"/>
    <n v="25663.72"/>
    <s v="CNY"/>
    <n v="1.083"/>
    <n v="25663.72"/>
    <n v="27793.80876"/>
    <s v="C66BJS-SMT SERVICE"/>
    <s v="Qingdao Suotuo Industry Trade Co., Ltd."/>
    <s v="Same"/>
    <n v="906467"/>
    <n v="21900"/>
    <s v="309ASY INV-PTS SALES"/>
    <n v="0"/>
    <s v="C66BJS20240301"/>
    <n v="1432187"/>
    <s v="青岛索拓工贸有限公司"/>
    <n v="0"/>
    <x v="5"/>
    <x v="0"/>
    <s v="Q1"/>
    <x v="5"/>
    <x v="1"/>
  </r>
  <r>
    <s v="ESHL"/>
    <s v="XIY"/>
    <x v="0"/>
    <d v="2024-04-12T00:00:00"/>
    <x v="0"/>
    <n v="10100105"/>
    <n v="45394"/>
    <s v="YMCT|REPAIR CHARGE"/>
    <s v="REPAIR CHARGE"/>
    <n v="1"/>
    <n v="1"/>
    <n v="34323.89"/>
    <s v="CNY"/>
    <n v="1.083"/>
    <n v="34323.89"/>
    <n v="37172.772870000001"/>
    <s v="C66XIY-SERVICE GROUP"/>
    <s v="Zhengzhou Jinfei Electronic Technology Co., Ltd."/>
    <s v="Same"/>
    <n v="301703"/>
    <n v="0"/>
    <s v="309ASY INV-STOCK"/>
    <n v="0"/>
    <n v="0"/>
    <n v="0"/>
    <s v="郑州锦飞电子科技有限公司"/>
    <n v="0"/>
    <x v="5"/>
    <x v="0"/>
    <s v="Q1"/>
    <x v="5"/>
    <x v="2"/>
  </r>
  <r>
    <s v="ESHL"/>
    <s v="XIY"/>
    <x v="0"/>
    <d v="2024-04-12T00:00:00"/>
    <x v="0"/>
    <n v="10100105"/>
    <n v="45394"/>
    <s v="YMCT|REPAIR CHARGE"/>
    <s v="REPAIR CHARGE"/>
    <n v="1"/>
    <n v="1"/>
    <n v="14709.73"/>
    <s v="CNY"/>
    <n v="1.083"/>
    <n v="14709.73"/>
    <n v="15930.637589999998"/>
    <s v="C66XIY-SERVICE GROUP"/>
    <s v="Zhengzhou Jinfei Electronic Technology Co., Ltd."/>
    <s v="Same"/>
    <n v="301703"/>
    <n v="0"/>
    <s v="309ASY INV-STOCK"/>
    <n v="0"/>
    <n v="0"/>
    <n v="0"/>
    <s v="郑州锦飞电子科技有限公司"/>
    <n v="0"/>
    <x v="5"/>
    <x v="0"/>
    <s v="Q1"/>
    <x v="5"/>
    <x v="2"/>
  </r>
  <r>
    <s v="ESHL"/>
    <s v="XIY"/>
    <x v="0"/>
    <d v="2024-04-12T00:00:00"/>
    <x v="0"/>
    <n v="10100105"/>
    <n v="45394"/>
    <s v="YMCT|REPAIR CHARGE"/>
    <s v="REPAIR CHARGE"/>
    <n v="1"/>
    <n v="1"/>
    <n v="14709.73"/>
    <s v="CNY"/>
    <n v="1.083"/>
    <n v="14709.73"/>
    <n v="15930.637589999998"/>
    <s v="C66XIY-SERVICE GROUP"/>
    <s v="Zhengzhou Jinfei Electronic Technology Co., Ltd."/>
    <s v="Same"/>
    <n v="301703"/>
    <n v="0"/>
    <s v="309ASY INV-STOCK"/>
    <n v="0"/>
    <n v="0"/>
    <n v="0"/>
    <s v="郑州锦飞电子科技有限公司"/>
    <n v="0"/>
    <x v="5"/>
    <x v="0"/>
    <s v="Q1"/>
    <x v="5"/>
    <x v="2"/>
  </r>
  <r>
    <s v="ESHL"/>
    <s v="BJS"/>
    <x v="0"/>
    <d v="2024-04-15T00:00:00"/>
    <x v="1"/>
    <n v="14104545"/>
    <n v="45397"/>
    <s v="ZMTR|100MM MODIFICATION KIT"/>
    <s v="LOCAL 100MM MODIFICATION KIT"/>
    <n v="1"/>
    <n v="1"/>
    <n v="2654.87"/>
    <s v="CNY"/>
    <n v="1.083"/>
    <n v="2654.87"/>
    <n v="2875.2242099999999"/>
    <s v="C66BJS-SMT SERVICE"/>
    <s v="Beijing Qiangjin Shengxin Technology Co., Ltd."/>
    <s v="Same"/>
    <n v="906468"/>
    <n v="2212.39"/>
    <s v="309ASY INV-PTS SALES"/>
    <n v="0"/>
    <s v="C66BJS20240312"/>
    <n v="1434138"/>
    <s v="北京强进盛芯科技有限公司"/>
    <n v="0"/>
    <x v="5"/>
    <x v="0"/>
    <s v="Q1"/>
    <x v="5"/>
    <x v="1"/>
  </r>
  <r>
    <s v="ESHL"/>
    <s v="BJS"/>
    <x v="0"/>
    <d v="2024-04-15T00:00:00"/>
    <x v="1"/>
    <n v="14104545"/>
    <n v="45397"/>
    <s v="ZMTR|CONVEY TABLE"/>
    <s v="CONVEY TABLE"/>
    <n v="2"/>
    <n v="2"/>
    <n v="0"/>
    <s v="CNY"/>
    <n v="1.083"/>
    <n v="0"/>
    <n v="0"/>
    <s v="C66BJS-SMT SERVICE"/>
    <s v="Beijing Qiangjin Shengxin Technology Co., Ltd."/>
    <s v="Same"/>
    <n v="906468"/>
    <n v="141.59"/>
    <s v="309ASY INV-PTS SALES"/>
    <n v="0"/>
    <s v="C66BJS20240312"/>
    <n v="1434138"/>
    <s v="北京强进盛芯科技有限公司"/>
    <n v="0"/>
    <x v="5"/>
    <x v="0"/>
    <s v="Q1"/>
    <x v="5"/>
    <x v="1"/>
  </r>
  <r>
    <s v="ESHL"/>
    <s v="SHA"/>
    <x v="2"/>
    <d v="2024-04-16T00:00:00"/>
    <x v="0"/>
    <n v="14104546"/>
    <n v="45398"/>
    <s v="YMCT|KHJ-MC700-00"/>
    <s v="SS TAPE FEEDER 56mm"/>
    <n v="2"/>
    <n v="2"/>
    <n v="12831.86"/>
    <s v="CNY"/>
    <n v="1.083"/>
    <n v="12831.86"/>
    <n v="13896.90438"/>
    <s v="C66SHA-SERVICE GROUP"/>
    <s v="Nanjing Changdecheng Electric Appliance Co., Ltd."/>
    <s v="Same"/>
    <n v="906469"/>
    <n v="10265.49"/>
    <s v="309ASY INV-PTS SALES"/>
    <n v="0"/>
    <n v="0"/>
    <n v="1435116"/>
    <s v="南京昌德成电器有限公司"/>
    <n v="0"/>
    <x v="5"/>
    <x v="0"/>
    <s v="Q1"/>
    <x v="5"/>
    <x v="3"/>
  </r>
  <r>
    <s v="ESHL"/>
    <s v="SHA"/>
    <x v="1"/>
    <d v="2024-04-17T00:00:00"/>
    <x v="0"/>
    <n v="12101293"/>
    <n v="45399"/>
    <s v="YMCT|REPAIR CHARGE"/>
    <s v="REPAIR CHARGE"/>
    <n v="1"/>
    <n v="1"/>
    <n v="26548.67"/>
    <s v="CNY"/>
    <n v="1.083"/>
    <n v="26548.67"/>
    <n v="28752.209609999998"/>
    <s v="C66SHA-SERVICE GROUP"/>
    <s v="ZHEJIANG JUCHUANG INTELLIGENT TECHNOLOGY CO.,LTD."/>
    <s v="Same"/>
    <n v="906470"/>
    <n v="0"/>
    <s v="309ASY INV-NON-CON"/>
    <n v="0"/>
    <n v="0"/>
    <n v="0"/>
    <s v="浙江聚创智能科技股份有限公司"/>
    <n v="0"/>
    <x v="5"/>
    <x v="0"/>
    <s v="Q1"/>
    <x v="5"/>
    <x v="3"/>
  </r>
  <r>
    <s v="ESHL"/>
    <s v="SHA"/>
    <x v="1"/>
    <d v="2024-04-18T00:00:00"/>
    <x v="0"/>
    <n v="12101294"/>
    <n v="45400"/>
    <s v="YMCT|REPAIR CHARGE"/>
    <s v="REPAIR CHARGE"/>
    <n v="1"/>
    <n v="1"/>
    <n v="2260.1799999999998"/>
    <s v="CNY"/>
    <n v="1.083"/>
    <n v="2260.1799999999998"/>
    <n v="2447.7749399999998"/>
    <s v="C66SHA-SERVICE GROUP"/>
    <s v="Lance Vehicle Technology Co., Ltd."/>
    <s v="Same"/>
    <n v="906471"/>
    <n v="0"/>
    <s v="309ASY INV-NON-CON"/>
    <n v="0"/>
    <n v="0"/>
    <n v="0"/>
    <s v="江苏中科朗恩斯车辆科技有限公司"/>
    <n v="0"/>
    <x v="5"/>
    <x v="0"/>
    <s v="Q1"/>
    <x v="5"/>
    <x v="3"/>
  </r>
  <r>
    <s v="ESHL"/>
    <s v="SHA"/>
    <x v="0"/>
    <d v="2024-04-22T00:00:00"/>
    <x v="0"/>
    <n v="14104547"/>
    <n v="45404"/>
    <s v="YMCT|KHJ-MC244-00"/>
    <s v="LEVER TAPE GUIDE R"/>
    <n v="20"/>
    <n v="20"/>
    <n v="407.08"/>
    <s v="CNY"/>
    <n v="1.083"/>
    <n v="407.08"/>
    <n v="440.86763999999999"/>
    <s v="C66SHA-SERVICE GROUP"/>
    <s v="Quansheng Electronics Co., Ltd."/>
    <s v="Same"/>
    <n v="906473"/>
    <n v="180"/>
    <s v="309ASY INV-PTS SALES"/>
    <n v="0"/>
    <n v="0"/>
    <n v="1440210"/>
    <s v="福建泉盛电子有限公司"/>
    <n v="0"/>
    <x v="5"/>
    <x v="0"/>
    <s v="Q1"/>
    <x v="5"/>
    <x v="3"/>
  </r>
  <r>
    <s v="ESHL"/>
    <s v="SHA"/>
    <x v="0"/>
    <d v="2024-04-22T00:00:00"/>
    <x v="0"/>
    <n v="14104547"/>
    <n v="45404"/>
    <s v="YMCT|KHJ-MC141-S1"/>
    <s v="PARTS,TAPE GUIDE"/>
    <n v="10"/>
    <n v="10"/>
    <n v="4123.8900000000003"/>
    <s v="CNY"/>
    <n v="1.083"/>
    <n v="4123.8900000000003"/>
    <n v="4466.1728700000003"/>
    <s v="C66SHA-SERVICE GROUP"/>
    <s v="Quansheng Electronics Co., Ltd."/>
    <s v="Same"/>
    <n v="906473"/>
    <n v="2000"/>
    <s v="309ASY INV-PTS SALES"/>
    <n v="0"/>
    <n v="0"/>
    <n v="1440210"/>
    <s v="福建泉盛电子有限公司"/>
    <n v="0"/>
    <x v="5"/>
    <x v="0"/>
    <s v="Q1"/>
    <x v="5"/>
    <x v="3"/>
  </r>
  <r>
    <s v="ESHL"/>
    <s v="SHA"/>
    <x v="0"/>
    <d v="2024-04-22T00:00:00"/>
    <x v="0"/>
    <n v="14104547"/>
    <n v="45404"/>
    <s v="YMCT|KHJ-MC181-00"/>
    <s v="HANDLE"/>
    <n v="10"/>
    <n v="10"/>
    <n v="734.51"/>
    <s v="CNY"/>
    <n v="1.083"/>
    <n v="734.51"/>
    <n v="795.47433000000001"/>
    <s v="C66SHA-SERVICE GROUP"/>
    <s v="Quansheng Electronics Co., Ltd."/>
    <s v="Same"/>
    <n v="906473"/>
    <n v="300"/>
    <s v="309ASY INV-PTS SALES"/>
    <n v="0"/>
    <n v="0"/>
    <n v="1440210"/>
    <s v="福建泉盛电子有限公司"/>
    <n v="0"/>
    <x v="5"/>
    <x v="0"/>
    <s v="Q1"/>
    <x v="5"/>
    <x v="3"/>
  </r>
  <r>
    <s v="ESHL"/>
    <s v="SHA"/>
    <x v="0"/>
    <d v="2024-04-22T00:00:00"/>
    <x v="0"/>
    <n v="14104547"/>
    <n v="45404"/>
    <s v="YMCT|KHY-M2267-A0"/>
    <s v="GUIDE X AXIS ASSY"/>
    <n v="8"/>
    <n v="8"/>
    <n v="9515.0400000000009"/>
    <s v="CNY"/>
    <n v="1.083"/>
    <n v="9515.0400000000009"/>
    <n v="10304.788320000001"/>
    <s v="C66SHA-SERVICE GROUP"/>
    <s v="Quansheng Electronics Co., Ltd."/>
    <s v="Same"/>
    <n v="906473"/>
    <n v="4040"/>
    <s v="309ASY INV-PTS SALES"/>
    <n v="0"/>
    <n v="0"/>
    <n v="1440210"/>
    <s v="福建泉盛电子有限公司"/>
    <n v="0"/>
    <x v="5"/>
    <x v="0"/>
    <s v="Q1"/>
    <x v="5"/>
    <x v="3"/>
  </r>
  <r>
    <s v="ESHL"/>
    <s v="SHA"/>
    <x v="0"/>
    <d v="2024-04-22T00:00:00"/>
    <x v="0"/>
    <n v="14104547"/>
    <n v="45404"/>
    <s v="YMCT|KHM-M654B-01"/>
    <s v="SENSOR, FIBER 1"/>
    <n v="1"/>
    <n v="1"/>
    <n v="782.3"/>
    <s v="CNY"/>
    <n v="1.083"/>
    <n v="782.3"/>
    <n v="847.23089999999991"/>
    <s v="C66SHA-SERVICE GROUP"/>
    <s v="Quansheng Electronics Co., Ltd."/>
    <s v="Same"/>
    <n v="906473"/>
    <n v="372"/>
    <s v="309ASY INV-PTS SALES"/>
    <n v="0"/>
    <n v="0"/>
    <n v="1440210"/>
    <s v="福建泉盛电子有限公司"/>
    <n v="0"/>
    <x v="5"/>
    <x v="0"/>
    <s v="Q1"/>
    <x v="5"/>
    <x v="3"/>
  </r>
  <r>
    <s v="ESHL"/>
    <s v="SHA"/>
    <x v="0"/>
    <d v="2024-04-22T00:00:00"/>
    <x v="0"/>
    <n v="14104547"/>
    <n v="45404"/>
    <s v="YMCT|KLJ-MC145-00"/>
    <s v="LEVER TAPE GUIDE F"/>
    <n v="70"/>
    <n v="70"/>
    <n v="2415.9299999999998"/>
    <s v="CNY"/>
    <n v="1.083"/>
    <n v="2415.9299999999998"/>
    <n v="2616.4521899999995"/>
    <s v="C66SHA-SERVICE GROUP"/>
    <s v="Quansheng Electronics Co., Ltd."/>
    <s v="Same"/>
    <n v="906473"/>
    <n v="1190"/>
    <s v="309ASY INV-PTS SALES"/>
    <n v="0"/>
    <n v="0"/>
    <n v="1440210"/>
    <s v="福建泉盛电子有限公司"/>
    <n v="0"/>
    <x v="5"/>
    <x v="0"/>
    <s v="Q1"/>
    <x v="5"/>
    <x v="3"/>
  </r>
  <r>
    <s v="ESHL"/>
    <s v="XIY"/>
    <x v="0"/>
    <d v="2024-04-22T00:00:00"/>
    <x v="0"/>
    <n v="14104548"/>
    <n v="45404"/>
    <s v="YMCT|KLW-M715A-00"/>
    <s v="MUFFLER"/>
    <n v="2"/>
    <n v="2"/>
    <n v="187.61"/>
    <s v="CNY"/>
    <n v="1.083"/>
    <n v="187.61"/>
    <n v="203.18163000000001"/>
    <s v="C66XIY-SERVICE GROUP"/>
    <s v="Huanic Corporation"/>
    <s v="Same"/>
    <n v="906472"/>
    <n v="100"/>
    <s v="309ASY INV-PTS SALES"/>
    <n v="0"/>
    <n v="0"/>
    <n v="1440202"/>
    <s v="西安华科光电有限公司"/>
    <n v="0"/>
    <x v="5"/>
    <x v="0"/>
    <s v="Q1"/>
    <x v="5"/>
    <x v="2"/>
  </r>
  <r>
    <s v="ESHL"/>
    <s v="XIY"/>
    <x v="0"/>
    <d v="2024-04-22T00:00:00"/>
    <x v="0"/>
    <n v="14104548"/>
    <n v="45404"/>
    <s v="YMCT|KLW-M7154-00"/>
    <s v="BIT"/>
    <n v="2"/>
    <n v="2"/>
    <n v="562.83000000000004"/>
    <s v="CNY"/>
    <n v="1.083"/>
    <n v="562.83000000000004"/>
    <n v="609.54489000000001"/>
    <s v="C66XIY-SERVICE GROUP"/>
    <s v="Huanic Corporation"/>
    <s v="Same"/>
    <n v="906472"/>
    <n v="300"/>
    <s v="309ASY INV-PTS SALES"/>
    <n v="0"/>
    <n v="0"/>
    <n v="1440202"/>
    <s v="西安华科光电有限公司"/>
    <n v="0"/>
    <x v="5"/>
    <x v="0"/>
    <s v="Q1"/>
    <x v="5"/>
    <x v="2"/>
  </r>
  <r>
    <s v="ESHL"/>
    <s v="XIY"/>
    <x v="0"/>
    <d v="2024-04-22T00:00:00"/>
    <x v="0"/>
    <n v="14104548"/>
    <n v="45404"/>
    <s v="YMCT|KLW-M7156-00"/>
    <s v="BIT CAP"/>
    <n v="2"/>
    <n v="2"/>
    <n v="895.58"/>
    <s v="CNY"/>
    <n v="1.083"/>
    <n v="895.58"/>
    <n v="969.91314"/>
    <s v="C66XIY-SERVICE GROUP"/>
    <s v="Huanic Corporation"/>
    <s v="Same"/>
    <n v="906472"/>
    <n v="478"/>
    <s v="309ASY INV-PTS SALES"/>
    <n v="0"/>
    <n v="0"/>
    <n v="1440202"/>
    <s v="西安华科光电有限公司"/>
    <n v="0"/>
    <x v="5"/>
    <x v="0"/>
    <s v="Q1"/>
    <x v="5"/>
    <x v="2"/>
  </r>
  <r>
    <s v="ESHL"/>
    <s v="SZX"/>
    <x v="0"/>
    <d v="2024-04-23T00:00:00"/>
    <x v="0"/>
    <n v="14104549"/>
    <n v="45405"/>
    <s v="YMCT|KGA-M911D-00"/>
    <s v="SENSOR SET POS ASSY"/>
    <n v="4"/>
    <n v="4"/>
    <n v="800"/>
    <s v="CNY"/>
    <n v="1.083"/>
    <n v="800"/>
    <n v="866.4"/>
    <s v="C66SZX-SMT SERVICE"/>
    <s v="Hai Xin Technology(ShenZhen) Company Limited."/>
    <s v="Same"/>
    <n v="906474"/>
    <n v="388.36"/>
    <s v="309ASY INV-PTS SALES"/>
    <n v="0"/>
    <s v="PO2403000298-KDA01"/>
    <n v="1441222"/>
    <s v="海星科技（深圳）有限公司"/>
    <n v="0"/>
    <x v="5"/>
    <x v="0"/>
    <s v="Q1"/>
    <x v="5"/>
    <x v="0"/>
  </r>
  <r>
    <s v="ESHL"/>
    <s v="SHA"/>
    <x v="0"/>
    <d v="2024-04-24T00:00:00"/>
    <x v="0"/>
    <n v="14104550"/>
    <n v="45406"/>
    <s v="YMCT|KLW-M711S-A1"/>
    <s v="SHAFT 1,SPARE"/>
    <n v="1"/>
    <n v="1"/>
    <n v="4336.28"/>
    <s v="CNY"/>
    <n v="1.083"/>
    <n v="4336.28"/>
    <n v="4696.1912399999992"/>
    <s v="C66SHA-SERVICE GROUP"/>
    <s v="Shanghai Keter New Materials Co., Ltd."/>
    <s v="Same"/>
    <n v="906475"/>
    <n v="2655"/>
    <s v="309ASY INV-PTS SALES"/>
    <n v="0"/>
    <n v="0"/>
    <n v="1442151"/>
    <s v="上海科特新材料股份有限公司"/>
    <n v="0"/>
    <x v="5"/>
    <x v="0"/>
    <s v="Q1"/>
    <x v="5"/>
    <x v="3"/>
  </r>
  <r>
    <s v="ESHL"/>
    <s v="SHA"/>
    <x v="0"/>
    <d v="2024-04-24T00:00:00"/>
    <x v="1"/>
    <n v="14104550"/>
    <n v="45406"/>
    <s v="ZMTR|K48-M3856-00X"/>
    <s v="GREASE PACK(NSL)"/>
    <n v="2"/>
    <n v="2"/>
    <n v="865.49"/>
    <s v="CNY"/>
    <n v="1.083"/>
    <n v="865.49"/>
    <n v="937.32566999999995"/>
    <s v="C66SHA-SERVICE GROUP"/>
    <s v="Shanghai Keter New Materials Co., Ltd."/>
    <s v="Same"/>
    <n v="906475"/>
    <n v="230.08"/>
    <s v="309ASY INV-PTS SALES"/>
    <n v="0"/>
    <n v="0"/>
    <n v="1442151"/>
    <s v="上海科特新材料股份有限公司"/>
    <n v="0"/>
    <x v="5"/>
    <x v="0"/>
    <s v="Q1"/>
    <x v="5"/>
    <x v="3"/>
  </r>
  <r>
    <s v="ESHL"/>
    <s v="XIY"/>
    <x v="0"/>
    <d v="2024-04-29T00:00:00"/>
    <x v="0"/>
    <n v="14104551"/>
    <n v="45411"/>
    <s v="YMCT|KHY-M77A0-A0"/>
    <s v="NOZZLE 310A ASSY."/>
    <n v="5"/>
    <n v="5"/>
    <n v="4473.45"/>
    <s v="CNY"/>
    <n v="1.083"/>
    <n v="4473.45"/>
    <n v="4844.7463499999994"/>
    <s v="C66XIY-SERVICE GROUP"/>
    <s v="Huanic Corporation"/>
    <s v="Same"/>
    <n v="906480"/>
    <n v="3000"/>
    <s v="309ASY INV-PTS SALES"/>
    <n v="0"/>
    <n v="0"/>
    <n v="1446128"/>
    <s v="西安华科光电有限公司"/>
    <n v="0"/>
    <x v="5"/>
    <x v="0"/>
    <s v="Q1"/>
    <x v="5"/>
    <x v="2"/>
  </r>
  <r>
    <s v="ESHL"/>
    <s v="XIY"/>
    <x v="0"/>
    <d v="2024-04-29T00:00:00"/>
    <x v="0"/>
    <n v="14104551"/>
    <n v="45411"/>
    <s v="YMCT|KMG-M8620-A0"/>
    <s v="X DUCT SET"/>
    <n v="1"/>
    <n v="1"/>
    <n v="5127.43"/>
    <s v="CNY"/>
    <n v="1.083"/>
    <n v="5127.43"/>
    <n v="5553.0066900000002"/>
    <s v="C66XIY-SERVICE GROUP"/>
    <s v="Huanic Corporation"/>
    <s v="Same"/>
    <n v="906480"/>
    <n v="2605"/>
    <s v="309ASY INV-PTS SALES"/>
    <n v="0"/>
    <n v="0"/>
    <n v="1446128"/>
    <s v="西安华科光电有限公司"/>
    <n v="0"/>
    <x v="5"/>
    <x v="0"/>
    <s v="Q1"/>
    <x v="5"/>
    <x v="2"/>
  </r>
  <r>
    <s v="ESHL"/>
    <s v="XIY"/>
    <x v="0"/>
    <d v="2024-04-29T00:00:00"/>
    <x v="0"/>
    <n v="14104551"/>
    <n v="45411"/>
    <s v="YMCT|KLW-M715A-00"/>
    <s v="MUFFLER"/>
    <n v="30"/>
    <n v="30"/>
    <n v="2814.16"/>
    <s v="CNY"/>
    <n v="1.083"/>
    <n v="2814.16"/>
    <n v="3047.7352799999999"/>
    <s v="C66XIY-SERVICE GROUP"/>
    <s v="Huanic Corporation"/>
    <s v="Same"/>
    <n v="906480"/>
    <n v="1500"/>
    <s v="309ASY INV-PTS SALES"/>
    <n v="0"/>
    <n v="0"/>
    <n v="1446128"/>
    <s v="西安华科光电有限公司"/>
    <n v="0"/>
    <x v="5"/>
    <x v="0"/>
    <s v="Q1"/>
    <x v="5"/>
    <x v="2"/>
  </r>
  <r>
    <s v="ESHL"/>
    <s v="XIY"/>
    <x v="0"/>
    <d v="2024-04-29T00:00:00"/>
    <x v="0"/>
    <n v="14104551"/>
    <n v="45411"/>
    <s v="YMCT|KMG-M7850-00"/>
    <s v="SC MOTOR ASSY."/>
    <n v="1"/>
    <n v="1"/>
    <n v="15730.97"/>
    <s v="CNY"/>
    <n v="1.083"/>
    <n v="15730.97"/>
    <n v="17036.640509999997"/>
    <s v="C66XIY-SERVICE GROUP"/>
    <s v="Huanic Corporation"/>
    <s v="Same"/>
    <n v="906480"/>
    <n v="8853.98"/>
    <s v="309ASY INV-PTS SALES"/>
    <n v="0"/>
    <n v="0"/>
    <n v="1446128"/>
    <s v="西安华科光电有限公司"/>
    <n v="0"/>
    <x v="5"/>
    <x v="0"/>
    <s v="Q1"/>
    <x v="5"/>
    <x v="2"/>
  </r>
  <r>
    <s v="ESHL"/>
    <s v="BJS"/>
    <x v="1"/>
    <d v="2024-05-07T00:00:00"/>
    <x v="2"/>
    <n v="12101295"/>
    <n v="45419"/>
    <s v="HELI|SERVICE FEE"/>
    <s v="SERVICE CHARGE"/>
    <n v="1"/>
    <n v="1"/>
    <n v="8400"/>
    <s v="CNY"/>
    <n v="1.083"/>
    <n v="8400"/>
    <n v="9097.1999999999989"/>
    <s v="C66BJS-SMT SERVICE"/>
    <s v="GoerTek Inc."/>
    <s v="Same"/>
    <n v="906476"/>
    <n v="0"/>
    <s v="309ASY INV-NON-CON"/>
    <n v="0"/>
    <s v="WWGD202402000485"/>
    <n v="0"/>
    <s v="歌尔股份有限公司"/>
    <n v="0"/>
    <x v="5"/>
    <x v="1"/>
    <s v="Q1"/>
    <x v="5"/>
    <x v="1"/>
  </r>
  <r>
    <s v="ESHL"/>
    <s v="BJS"/>
    <x v="1"/>
    <d v="2024-05-07T00:00:00"/>
    <x v="2"/>
    <n v="12101296"/>
    <n v="45419"/>
    <s v="HELI|SERVICE FEE"/>
    <s v="SERVICE CHARGE"/>
    <n v="1"/>
    <n v="1"/>
    <n v="8400"/>
    <s v="CNY"/>
    <n v="1.083"/>
    <n v="8400"/>
    <n v="9097.1999999999989"/>
    <s v="C66BJS-SMT SERVICE"/>
    <s v="GoerTek Inc."/>
    <s v="Same"/>
    <n v="906477"/>
    <n v="0"/>
    <s v="309ASY INV-NON-CON"/>
    <n v="0"/>
    <s v="WWGD202402000486"/>
    <n v="0"/>
    <s v="歌尔股份有限公司"/>
    <n v="0"/>
    <x v="5"/>
    <x v="1"/>
    <s v="Q1"/>
    <x v="5"/>
    <x v="1"/>
  </r>
  <r>
    <s v="ESHL"/>
    <s v="BJS"/>
    <x v="1"/>
    <d v="2024-05-07T00:00:00"/>
    <x v="2"/>
    <n v="12101297"/>
    <n v="45419"/>
    <s v="HELI|REPAIR CHARGE"/>
    <s v="REPAIR CHARGE"/>
    <n v="1"/>
    <n v="1"/>
    <n v="5123.8900000000003"/>
    <s v="CNY"/>
    <n v="1.083"/>
    <n v="5123.8900000000003"/>
    <n v="5549.1728700000003"/>
    <s v="C66BJS-SMT SERVICE"/>
    <s v="Weifang Goertek Electronics Co., Ltd."/>
    <s v="Same"/>
    <n v="906478"/>
    <n v="0"/>
    <s v="309ASY INV-NON-CON"/>
    <n v="0"/>
    <s v="WWGD202403000238"/>
    <n v="0"/>
    <s v="潍坊歌尔电子有限公司"/>
    <n v="0"/>
    <x v="5"/>
    <x v="1"/>
    <s v="Q1"/>
    <x v="5"/>
    <x v="1"/>
  </r>
  <r>
    <s v="ESHL"/>
    <s v="BJS"/>
    <x v="0"/>
    <d v="2024-05-07T00:00:00"/>
    <x v="2"/>
    <n v="14104552"/>
    <n v="45419"/>
    <s v="HELI|5362"/>
    <s v="T/C Digitizer Module (TDM)"/>
    <n v="1"/>
    <n v="1"/>
    <n v="0"/>
    <s v="CNY"/>
    <n v="1.083"/>
    <n v="0"/>
    <n v="0"/>
    <s v="C66BJS-SMT SERVICE"/>
    <s v="Weifang Goertek Electronics Co., Ltd."/>
    <s v="Same"/>
    <n v="906479"/>
    <n v="3850"/>
    <s v="309ASY INV-PTS SALES"/>
    <n v="0"/>
    <s v="WWGD202403000238"/>
    <n v="1451192"/>
    <s v="潍坊歌尔电子有限公司"/>
    <n v="0"/>
    <x v="5"/>
    <x v="1"/>
    <s v="Q1"/>
    <x v="5"/>
    <x v="1"/>
  </r>
  <r>
    <s v="ESHL"/>
    <s v="BJS"/>
    <x v="0"/>
    <d v="2024-05-07T00:00:00"/>
    <x v="2"/>
    <n v="14104553"/>
    <n v="45419"/>
    <s v="HELI|587498"/>
    <s v="MUFFIN FAN ASSEMBLY"/>
    <n v="1"/>
    <n v="1"/>
    <n v="300"/>
    <s v="CNY"/>
    <n v="1.083"/>
    <n v="300"/>
    <n v="324.89999999999998"/>
    <s v="C66BJS-SMT SERVICE"/>
    <s v="Goertek Microelectronics Inc."/>
    <s v="Same"/>
    <n v="906481"/>
    <n v="160"/>
    <s v="309ASY INV-PTS SALES"/>
    <n v="0"/>
    <s v="S2024112560001-2 S2024112560001-3"/>
    <n v="1451162"/>
    <s v="歌尔微电子股份有限公司"/>
    <n v="0"/>
    <x v="5"/>
    <x v="1"/>
    <s v="Q1"/>
    <x v="5"/>
    <x v="1"/>
  </r>
  <r>
    <s v="ESHL"/>
    <s v="BJS"/>
    <x v="0"/>
    <d v="2024-05-07T00:00:00"/>
    <x v="2"/>
    <n v="14104554"/>
    <n v="45419"/>
    <s v="HELI|587498"/>
    <s v="MUFFIN FAN ASSEMBLY"/>
    <n v="2"/>
    <n v="2"/>
    <n v="600"/>
    <s v="CNY"/>
    <n v="1.083"/>
    <n v="600"/>
    <n v="649.79999999999995"/>
    <s v="C66BJS-SMT SERVICE"/>
    <s v="Goertek Microelectronics Inc."/>
    <s v="Same"/>
    <n v="906481"/>
    <n v="320"/>
    <s v="309ASY INV-PTS SALES"/>
    <n v="0"/>
    <s v="S2024112560001-2 S2024112560001-3"/>
    <n v="1451162"/>
    <s v="歌尔微电子股份有限公司"/>
    <n v="0"/>
    <x v="5"/>
    <x v="1"/>
    <s v="Q1"/>
    <x v="5"/>
    <x v="1"/>
  </r>
  <r>
    <s v="ESHL"/>
    <s v="BJS"/>
    <x v="0"/>
    <d v="2024-05-07T00:00:00"/>
    <x v="2"/>
    <n v="14104555"/>
    <n v="45419"/>
    <s v="HELI|593555"/>
    <s v="HIGH TEMPERATURE LUBE OIL (250ML)"/>
    <n v="5"/>
    <n v="5"/>
    <n v="3185.84"/>
    <s v="CNY"/>
    <n v="1.083"/>
    <n v="3185.84"/>
    <n v="3450.2647200000001"/>
    <s v="C66BJS-SMT SERVICE"/>
    <s v="Weifang Goertek Microelectronics Co., Ltd."/>
    <s v="Same"/>
    <n v="906482"/>
    <n v="2700.49"/>
    <s v="309ASY INV-PTS SALES"/>
    <n v="0"/>
    <s v="S202305180283-2"/>
    <n v="1451166"/>
    <s v="潍坊歌尔微电子有限公司"/>
    <n v="0"/>
    <x v="5"/>
    <x v="1"/>
    <s v="Q1"/>
    <x v="5"/>
    <x v="1"/>
  </r>
  <r>
    <s v="ESHL"/>
    <s v="BJS"/>
    <x v="0"/>
    <d v="2024-05-07T00:00:00"/>
    <x v="2"/>
    <n v="14104556"/>
    <n v="45419"/>
    <s v="HELI|593555"/>
    <s v="HIGH TEMPERATURE LUBE OIL (250ML)"/>
    <n v="3"/>
    <n v="3"/>
    <n v="1911.5"/>
    <s v="CNY"/>
    <n v="1.083"/>
    <n v="1911.5"/>
    <n v="2070.1545000000001"/>
    <s v="C66BJS-SMT SERVICE"/>
    <s v="Weifang Goertek Microelectronics Co., Ltd."/>
    <s v="Same"/>
    <n v="906483"/>
    <n v="1620.29"/>
    <s v="309ASY INV-PTS SALES"/>
    <n v="0"/>
    <s v="S202305180283-3"/>
    <n v="1451173"/>
    <s v="潍坊歌尔微电子有限公司"/>
    <n v="0"/>
    <x v="5"/>
    <x v="1"/>
    <s v="Q1"/>
    <x v="5"/>
    <x v="1"/>
  </r>
  <r>
    <s v="ESHL"/>
    <s v="SHA"/>
    <x v="1"/>
    <d v="2024-05-08T00:00:00"/>
    <x v="0"/>
    <n v="12101298"/>
    <n v="45420"/>
    <s v="YMCT|REPAIR CHARGE"/>
    <s v="REPAIR CHARGE"/>
    <n v="1"/>
    <n v="1"/>
    <n v="6646.02"/>
    <s v="CNY"/>
    <n v="1.083"/>
    <n v="6646.02"/>
    <n v="7197.6396599999998"/>
    <s v="C66SHA-SERVICE GROUP"/>
    <s v="Suzhou Inovance Technology Co Ltd"/>
    <s v="Same"/>
    <n v="906486"/>
    <n v="0"/>
    <s v="309ASY INV-NON-CON"/>
    <n v="0"/>
    <n v="0"/>
    <n v="0"/>
    <s v="苏州汇川技术有限公司"/>
    <n v="0"/>
    <x v="5"/>
    <x v="1"/>
    <s v="Q1"/>
    <x v="5"/>
    <x v="3"/>
  </r>
  <r>
    <s v="ESHL"/>
    <s v="SHA"/>
    <x v="0"/>
    <d v="2024-05-08T00:00:00"/>
    <x v="0"/>
    <n v="14104557"/>
    <n v="45420"/>
    <s v="YMCT|KLW-M711S-A1"/>
    <s v="SHAFT 1,SPARE"/>
    <n v="1"/>
    <n v="1"/>
    <n v="0"/>
    <s v="CNY"/>
    <n v="1.083"/>
    <n v="0"/>
    <n v="0"/>
    <s v="C66SHA-SERVICE GROUP"/>
    <s v="Suzhou Inovance Technology Co Ltd"/>
    <s v="Same"/>
    <n v="906485"/>
    <n v="2655"/>
    <s v="309ASY INV-PTS SALES"/>
    <n v="0"/>
    <n v="0"/>
    <n v="1452232"/>
    <s v="苏州汇川技术有限公司"/>
    <n v="0"/>
    <x v="5"/>
    <x v="1"/>
    <s v="Q1"/>
    <x v="5"/>
    <x v="3"/>
  </r>
  <r>
    <s v="ESHL"/>
    <s v="CTU"/>
    <x v="1"/>
    <d v="2024-05-09T00:00:00"/>
    <x v="0"/>
    <n v="12101299"/>
    <n v="45421"/>
    <s v="YMCT|REPAIR CHARGE"/>
    <s v="REPAIR CHARGE"/>
    <n v="1"/>
    <n v="1"/>
    <n v="10619.47"/>
    <s v="CNY"/>
    <n v="1.083"/>
    <n v="10619.47"/>
    <n v="11500.886009999998"/>
    <s v="C66CTU-SERVICE GROUP"/>
    <s v="Chongqing Jingle Electronic Technology Co., Ltd."/>
    <s v="Same"/>
    <n v="906487"/>
    <n v="0"/>
    <s v="309ASY INV-NON-CON"/>
    <n v="0"/>
    <n v="0"/>
    <n v="0"/>
    <s v="重庆君歌电子科技有限公司"/>
    <n v="0"/>
    <x v="5"/>
    <x v="1"/>
    <s v="Q1"/>
    <x v="5"/>
    <x v="2"/>
  </r>
  <r>
    <s v="ESHL"/>
    <s v="BJS"/>
    <x v="1"/>
    <d v="2024-05-09T00:00:00"/>
    <x v="2"/>
    <n v="12101300"/>
    <n v="45421"/>
    <s v="HELI|REPAIR CHARGE"/>
    <s v="REPAIR CHARGE"/>
    <n v="1"/>
    <n v="1"/>
    <n v="2040"/>
    <s v="CNY"/>
    <n v="1.083"/>
    <n v="2040"/>
    <n v="2209.3199999999997"/>
    <s v="C66BJS-SMT SERVICE"/>
    <s v="Qingdao Goertek Horizons Technology Co., Ltd."/>
    <s v="Same"/>
    <n v="906484"/>
    <n v="0"/>
    <s v="309ASY INV-NON-CON"/>
    <n v="0"/>
    <s v="WWGD202401000612"/>
    <n v="0"/>
    <s v="青岛歌尔视界科技有限公司"/>
    <n v="0"/>
    <x v="5"/>
    <x v="1"/>
    <s v="Q1"/>
    <x v="5"/>
    <x v="1"/>
  </r>
  <r>
    <s v="ESHL"/>
    <s v="SZX"/>
    <x v="0"/>
    <d v="2024-05-10T00:00:00"/>
    <x v="1"/>
    <n v="14104558"/>
    <n v="45422"/>
    <s v="ZZZZ|7826"/>
    <s v="KSTAR BATTERY BACKUP - HP 910 C, 1KVA/700W"/>
    <n v="1"/>
    <n v="1"/>
    <n v="6106.19"/>
    <s v="CNY"/>
    <n v="1.083"/>
    <n v="6106.19"/>
    <n v="6613.0037699999993"/>
    <s v="C66SZX-SMT SERVICE"/>
    <s v="GSK CNC Equipment Co., Ltd"/>
    <s v="Same"/>
    <n v="906488"/>
    <n v="4500"/>
    <s v="309ASY INV-PTS SALES"/>
    <n v="0"/>
    <n v="4200024770"/>
    <n v="1454174"/>
    <s v="广州数控设备有限公司"/>
    <n v="0"/>
    <x v="5"/>
    <x v="1"/>
    <s v="Q1"/>
    <x v="5"/>
    <x v="0"/>
  </r>
  <r>
    <s v="ESHL"/>
    <s v="SHA"/>
    <x v="0"/>
    <d v="2024-05-13T00:00:00"/>
    <x v="0"/>
    <n v="14104559"/>
    <n v="45425"/>
    <s v="YMCT|KHJ-MC1C5-10"/>
    <s v="MAGNET,BASE UNIT X10"/>
    <n v="2"/>
    <n v="2"/>
    <n v="1320.35"/>
    <s v="CNY"/>
    <n v="1.083"/>
    <n v="1320.35"/>
    <n v="1429.93905"/>
    <s v="C66SHA-SERVICE GROUP"/>
    <s v="Jiangsu Chengjinsheng Electronic Technology Co., L"/>
    <s v="Same"/>
    <n v="906489"/>
    <n v="759.7"/>
    <s v="309ASY INV-PTS SALES"/>
    <n v="0"/>
    <n v="0"/>
    <n v="1455110"/>
    <s v="江苏诚进盛电子科技有限公司"/>
    <n v="0"/>
    <x v="5"/>
    <x v="1"/>
    <s v="Q1"/>
    <x v="5"/>
    <x v="3"/>
  </r>
  <r>
    <s v="ESHL"/>
    <s v="SHA"/>
    <x v="0"/>
    <d v="2024-05-13T00:00:00"/>
    <x v="0"/>
    <n v="14104560"/>
    <n v="45425"/>
    <s v="YMCT|KGY-M71AA-A0"/>
    <s v="METAL SQUEEGEE M (L: 250mm)"/>
    <n v="1"/>
    <n v="1"/>
    <n v="3281.42"/>
    <s v="CNY"/>
    <n v="1.083"/>
    <n v="3281.42"/>
    <n v="3553.7778600000001"/>
    <s v="C66SHA-SERVICE GROUP"/>
    <s v="Wuxi Maxdone Electronics Technology Co., Ltd."/>
    <s v="Same"/>
    <n v="906490"/>
    <n v="2102.7600000000002"/>
    <s v="309ASY INV-PTS SALES"/>
    <n v="0"/>
    <n v="0"/>
    <n v="1455113"/>
    <s v="无锡麦道电子科技有限公司"/>
    <n v="0"/>
    <x v="5"/>
    <x v="1"/>
    <s v="Q1"/>
    <x v="5"/>
    <x v="3"/>
  </r>
  <r>
    <s v="ESHL"/>
    <s v="SHA"/>
    <x v="0"/>
    <d v="2024-05-13T00:00:00"/>
    <x v="0"/>
    <n v="14104560"/>
    <n v="45425"/>
    <s v="YMCT|KGY-M71DA-A0"/>
    <s v="METAL SQUEEGEE L (L: 400mm)"/>
    <n v="1"/>
    <n v="1"/>
    <n v="3814.16"/>
    <s v="CNY"/>
    <n v="1.083"/>
    <n v="3814.16"/>
    <n v="4130.7352799999999"/>
    <s v="C66SHA-SERVICE GROUP"/>
    <s v="Wuxi Maxdone Electronics Technology Co., Ltd."/>
    <s v="Same"/>
    <n v="906490"/>
    <n v="2444.04"/>
    <s v="309ASY INV-PTS SALES"/>
    <n v="0"/>
    <n v="0"/>
    <n v="1455113"/>
    <s v="无锡麦道电子科技有限公司"/>
    <n v="0"/>
    <x v="5"/>
    <x v="1"/>
    <s v="Q1"/>
    <x v="5"/>
    <x v="3"/>
  </r>
  <r>
    <s v="ESHL"/>
    <s v="BJS"/>
    <x v="1"/>
    <d v="2024-05-15T00:00:00"/>
    <x v="0"/>
    <n v="12101301"/>
    <n v="45427"/>
    <s v="YMCT|REPAIR CHARGE"/>
    <s v="REPAIR CHARGE"/>
    <n v="1"/>
    <n v="1"/>
    <n v="1200"/>
    <s v="CNY"/>
    <n v="1.083"/>
    <n v="1200"/>
    <n v="1299.5999999999999"/>
    <s v="C66BJS-SMT SERVICE"/>
    <s v="HTDisplay (Langfang) Elec&amp;Tech Co., Ltd."/>
    <s v="Same"/>
    <n v="906492"/>
    <n v="0"/>
    <s v="309ASY INV-NON-CON"/>
    <n v="0"/>
    <s v="C66BJ24059"/>
    <n v="0"/>
    <s v="华田信科（廊坊）电子科技有限公司"/>
    <n v="0"/>
    <x v="5"/>
    <x v="1"/>
    <s v="Q1"/>
    <x v="5"/>
    <x v="1"/>
  </r>
  <r>
    <s v="ESHL"/>
    <s v="XIY"/>
    <x v="0"/>
    <d v="2024-05-16T00:00:00"/>
    <x v="0"/>
    <n v="14104561"/>
    <n v="45428"/>
    <s v="YMCT|K88-M4920-V0"/>
    <s v="SOFT IT-SYSTEM ASSY"/>
    <n v="1"/>
    <n v="1"/>
    <n v="34323.89"/>
    <s v="CNY"/>
    <n v="1.083"/>
    <n v="34323.89"/>
    <n v="37172.772870000001"/>
    <s v="C66XIY-SERVICE GROUP"/>
    <s v="Zhengzhou Jinfei Electronic Technology Co., Ltd."/>
    <s v="Same"/>
    <n v="906491"/>
    <n v="21746"/>
    <s v="309ASY INV-PTS SALES"/>
    <n v="0"/>
    <n v="0"/>
    <n v="1458116"/>
    <s v="郑州锦飞电子科技有限公司"/>
    <n v="0"/>
    <x v="5"/>
    <x v="1"/>
    <s v="Q1"/>
    <x v="5"/>
    <x v="2"/>
  </r>
  <r>
    <s v="ESHL"/>
    <s v="XIY"/>
    <x v="0"/>
    <d v="2024-05-16T00:00:00"/>
    <x v="0"/>
    <n v="14104561"/>
    <n v="45428"/>
    <s v="YMCT|KHY-M550C-12"/>
    <s v="RFK.IT,BCR LESS"/>
    <n v="1"/>
    <n v="1"/>
    <n v="14709.73"/>
    <s v="CNY"/>
    <n v="1.083"/>
    <n v="14709.73"/>
    <n v="15930.637589999998"/>
    <s v="C66XIY-SERVICE GROUP"/>
    <s v="Zhengzhou Jinfei Electronic Technology Co., Ltd."/>
    <s v="Same"/>
    <n v="906491"/>
    <n v="9320"/>
    <s v="309ASY INV-PTS SALES"/>
    <n v="0"/>
    <n v="0"/>
    <n v="1458116"/>
    <s v="郑州锦飞电子科技有限公司"/>
    <n v="0"/>
    <x v="5"/>
    <x v="1"/>
    <s v="Q1"/>
    <x v="5"/>
    <x v="2"/>
  </r>
  <r>
    <s v="ESHL"/>
    <s v="XIY"/>
    <x v="0"/>
    <d v="2024-05-16T00:00:00"/>
    <x v="0"/>
    <n v="14104561"/>
    <n v="45428"/>
    <s v="YMCT|KMG-M550C-00"/>
    <s v="RFK.IT BASIC PKG1"/>
    <n v="1"/>
    <n v="1"/>
    <n v="14709.73"/>
    <s v="CNY"/>
    <n v="1.083"/>
    <n v="14709.73"/>
    <n v="15930.637589999998"/>
    <s v="C66XIY-SERVICE GROUP"/>
    <s v="Zhengzhou Jinfei Electronic Technology Co., Ltd."/>
    <s v="Same"/>
    <n v="906491"/>
    <n v="9320"/>
    <s v="309ASY INV-PTS SALES"/>
    <n v="0"/>
    <n v="0"/>
    <n v="1458116"/>
    <s v="郑州锦飞电子科技有限公司"/>
    <n v="0"/>
    <x v="5"/>
    <x v="1"/>
    <s v="Q1"/>
    <x v="5"/>
    <x v="2"/>
  </r>
  <r>
    <s v="ESHL"/>
    <s v="SZX"/>
    <x v="0"/>
    <d v="2024-05-21T00:00:00"/>
    <x v="0"/>
    <n v="14104562"/>
    <n v="45433"/>
    <s v="YMCT|KGX-M18A3-02"/>
    <s v="PLUNGER ASSY."/>
    <n v="10"/>
    <n v="10"/>
    <n v="3800"/>
    <s v="CNY"/>
    <n v="1.083"/>
    <n v="3800"/>
    <n v="4115.3999999999996"/>
    <s v="C66SZX-SMT SERVICE"/>
    <s v="Dongguan Cowell Optic Electronics Co., Ltd."/>
    <s v="Same"/>
    <n v="906493"/>
    <n v="2080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0"/>
    <n v="14104562"/>
    <n v="45433"/>
    <s v="YMCT|KGX-M18A3-02"/>
    <s v="PLUNGER ASSY."/>
    <n v="10"/>
    <n v="10"/>
    <n v="3800"/>
    <s v="CNY"/>
    <n v="1.083"/>
    <n v="3800"/>
    <n v="4115.3999999999996"/>
    <s v="C66SZX-SMT SERVICE"/>
    <s v="Dongguan Cowell Optic Electronics Co., Ltd."/>
    <s v="Same"/>
    <n v="906493"/>
    <n v="2080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0"/>
    <n v="14104562"/>
    <n v="45433"/>
    <s v="YMCT|90440-01J020"/>
    <s v="CIRCLIP"/>
    <n v="9"/>
    <n v="9"/>
    <n v="18"/>
    <s v="CNY"/>
    <n v="1.083"/>
    <n v="18"/>
    <n v="19.494"/>
    <s v="C66SZX-SMT SERVICE"/>
    <s v="Dongguan Cowell Optic Electronics Co., Ltd."/>
    <s v="Same"/>
    <n v="906493"/>
    <n v="9.7200000000000006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0"/>
    <n v="14104562"/>
    <n v="45433"/>
    <s v="YMCT|MSOFT-TOK2081"/>
    <s v="SOFTWARE"/>
    <n v="4"/>
    <n v="4"/>
    <n v="28318.560000000001"/>
    <s v="CNY"/>
    <n v="1.083"/>
    <n v="28318.560000000001"/>
    <n v="30669.000479999999"/>
    <s v="C66SZX-SMT SERVICE"/>
    <s v="Dongguan Cowell Optic Electronics Co., Ltd."/>
    <s v="Same"/>
    <n v="906493"/>
    <n v="19992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0"/>
    <n v="14104562"/>
    <n v="45433"/>
    <s v="YMCT|KKL-M1775-00"/>
    <s v="STOPPER L"/>
    <n v="1"/>
    <n v="1"/>
    <n v="120"/>
    <s v="CNY"/>
    <n v="1.083"/>
    <n v="120"/>
    <n v="129.96"/>
    <s v="C66SZX-SMT SERVICE"/>
    <s v="Dongguan Cowell Optic Electronics Co., Ltd."/>
    <s v="Same"/>
    <n v="906493"/>
    <n v="67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0"/>
    <n v="14104562"/>
    <n v="45433"/>
    <s v="YMCT|KKL-M1776-00"/>
    <s v="STOPPER R"/>
    <n v="1"/>
    <n v="1"/>
    <n v="120"/>
    <s v="CNY"/>
    <n v="1.083"/>
    <n v="120"/>
    <n v="129.96"/>
    <s v="C66SZX-SMT SERVICE"/>
    <s v="Dongguan Cowell Optic Electronics Co., Ltd."/>
    <s v="Same"/>
    <n v="906493"/>
    <n v="72.36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0"/>
    <n v="14104562"/>
    <n v="45433"/>
    <s v="YMCT|KKL-M1777-00"/>
    <s v="PLATE LINK"/>
    <n v="2"/>
    <n v="2"/>
    <n v="110"/>
    <s v="CNY"/>
    <n v="1.083"/>
    <n v="110"/>
    <n v="119.13"/>
    <s v="C66SZX-SMT SERVICE"/>
    <s v="Dongguan Cowell Optic Electronics Co., Ltd."/>
    <s v="Same"/>
    <n v="906493"/>
    <n v="58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0"/>
    <n v="14104562"/>
    <n v="45433"/>
    <s v="YMCT|KKL-M1778-00"/>
    <s v="JOINT PLATE"/>
    <n v="1"/>
    <n v="1"/>
    <n v="50"/>
    <s v="CNY"/>
    <n v="1.083"/>
    <n v="50"/>
    <n v="54.15"/>
    <s v="C66SZX-SMT SERVICE"/>
    <s v="Dongguan Cowell Optic Electronics Co., Ltd."/>
    <s v="Same"/>
    <n v="906493"/>
    <n v="28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0"/>
    <n v="14104562"/>
    <n v="45433"/>
    <s v="YMCT|KKL-M1780-00"/>
    <s v="PIN LINK"/>
    <n v="4"/>
    <n v="4"/>
    <n v="100"/>
    <s v="CNY"/>
    <n v="1.083"/>
    <n v="100"/>
    <n v="108.3"/>
    <s v="C66SZX-SMT SERVICE"/>
    <s v="Dongguan Cowell Optic Electronics Co., Ltd."/>
    <s v="Same"/>
    <n v="906493"/>
    <n v="52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0"/>
    <n v="14104562"/>
    <n v="45433"/>
    <s v="YMCT|KKL-M1781-00"/>
    <s v="BUSH"/>
    <n v="9"/>
    <n v="9"/>
    <n v="27"/>
    <s v="CNY"/>
    <n v="1.083"/>
    <n v="27"/>
    <n v="29.241"/>
    <s v="C66SZX-SMT SERVICE"/>
    <s v="Dongguan Cowell Optic Electronics Co., Ltd."/>
    <s v="Same"/>
    <n v="906493"/>
    <n v="18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0"/>
    <n v="14104562"/>
    <n v="45433"/>
    <s v="YMCT|KKL-M1782-00"/>
    <s v="SHAFT CENTER"/>
    <n v="1"/>
    <n v="1"/>
    <n v="200"/>
    <s v="CNY"/>
    <n v="1.083"/>
    <n v="200"/>
    <n v="216.6"/>
    <s v="C66SZX-SMT SERVICE"/>
    <s v="Dongguan Cowell Optic Electronics Co., Ltd."/>
    <s v="Same"/>
    <n v="906493"/>
    <n v="112.36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1"/>
    <n v="14104562"/>
    <n v="45433"/>
    <s v="ZMTR|FOL-HSBP-PDX-P01"/>
    <s v="SPECIAL NOZZLE"/>
    <n v="15"/>
    <n v="15"/>
    <n v="14595"/>
    <s v="CNY"/>
    <n v="1.083"/>
    <n v="14595"/>
    <n v="15806.385"/>
    <s v="C66SZX-SMT SERVICE"/>
    <s v="Dongguan Cowell Optic Electronics Co., Ltd."/>
    <s v="Same"/>
    <n v="906493"/>
    <n v="8628.2999999999993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1"/>
    <n v="14104562"/>
    <n v="45433"/>
    <s v="ZMTR|FOL-HSBP-PDX-P01"/>
    <s v="SPECIAL NOZZLE"/>
    <n v="5"/>
    <n v="5"/>
    <n v="4865"/>
    <s v="CNY"/>
    <n v="1.083"/>
    <n v="4865"/>
    <n v="5268.7950000000001"/>
    <s v="C66SZX-SMT SERVICE"/>
    <s v="Dongguan Cowell Optic Electronics Co., Ltd."/>
    <s v="Same"/>
    <n v="906493"/>
    <n v="2876.1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HA"/>
    <x v="0"/>
    <d v="2024-05-22T00:00:00"/>
    <x v="0"/>
    <n v="14104563"/>
    <n v="45434"/>
    <s v="YMCT|KLW-M711S-A1"/>
    <s v="SHAFT 1,SPARE"/>
    <n v="1"/>
    <n v="1"/>
    <n v="3939.82"/>
    <s v="CNY"/>
    <n v="1.083"/>
    <n v="3939.82"/>
    <n v="4266.8250600000001"/>
    <s v="C66SHA-SERVICE GROUP"/>
    <s v="Shanghai Duoyue Electronic Technology Co., Ltd."/>
    <s v="Same"/>
    <n v="906495"/>
    <n v="2652"/>
    <s v="309ASY INV-PTS SALES"/>
    <n v="0"/>
    <n v="0"/>
    <n v="1463159"/>
    <s v="上海多越电子科技有限公司"/>
    <n v="0"/>
    <x v="5"/>
    <x v="1"/>
    <s v="Q1"/>
    <x v="5"/>
    <x v="3"/>
  </r>
  <r>
    <s v="ESHL"/>
    <s v="XIY"/>
    <x v="0"/>
    <d v="2024-05-22T00:00:00"/>
    <x v="0"/>
    <n v="14104564"/>
    <n v="45434"/>
    <s v="YMCT|KLC-M9192-00"/>
    <s v="SENSOR HEAD 2"/>
    <n v="1"/>
    <n v="1"/>
    <n v="2141.59"/>
    <s v="CNY"/>
    <n v="1.083"/>
    <n v="2141.59"/>
    <n v="2319.3419699999999"/>
    <s v="C66XIY-SERVICE GROUP"/>
    <s v="Xianyang Yudi Electronics Co., Ltd."/>
    <s v="Same"/>
    <n v="906494"/>
    <n v="860"/>
    <s v="309ASY INV-PTS SALES"/>
    <n v="0"/>
    <n v="0"/>
    <n v="1463158"/>
    <s v="咸阳宇迪电子有限公司"/>
    <n v="0"/>
    <x v="5"/>
    <x v="1"/>
    <s v="Q1"/>
    <x v="5"/>
    <x v="2"/>
  </r>
  <r>
    <s v="ESHL"/>
    <s v="SHA"/>
    <x v="1"/>
    <d v="2024-05-27T00:00:00"/>
    <x v="0"/>
    <n v="12101302"/>
    <n v="45439"/>
    <s v="YMCT|REPAIR CHARGE"/>
    <s v="REPAIR CHARGE"/>
    <n v="44"/>
    <n v="44"/>
    <n v="11681.42"/>
    <s v="CNY"/>
    <n v="1.083"/>
    <n v="11681.42"/>
    <n v="12650.977859999999"/>
    <s v="C66SHA-SERVICE GROUP"/>
    <s v="Shanghai Keter New Materials Co., Ltd."/>
    <s v="Same"/>
    <n v="906498"/>
    <n v="0"/>
    <s v="309ASY INV-NON-CON"/>
    <n v="0"/>
    <n v="0"/>
    <n v="0"/>
    <s v="上海科特新材料股份有限公司"/>
    <n v="0"/>
    <x v="5"/>
    <x v="1"/>
    <s v="Q1"/>
    <x v="5"/>
    <x v="3"/>
  </r>
  <r>
    <s v="ESHL"/>
    <s v="SHA"/>
    <x v="3"/>
    <d v="2024-05-27T00:00:00"/>
    <x v="0"/>
    <n v="13100290"/>
    <n v="45439"/>
    <s v="YMCT|REPAIR CHARGE"/>
    <s v="REPAIR CHARGE"/>
    <n v="1"/>
    <n v="1"/>
    <n v="6725.66"/>
    <s v="CNY"/>
    <n v="1.083"/>
    <n v="6725.66"/>
    <n v="7283.8897799999995"/>
    <s v="C66SHA-SERVICE GROUP"/>
    <s v="Wuhu dingtie Electronics Co.,Ltd"/>
    <s v="Same"/>
    <n v="906497"/>
    <n v="0"/>
    <s v="309ASY INV-CONTRACT"/>
    <n v="0"/>
    <n v="0"/>
    <n v="0"/>
    <s v="芜湖顶贴电子有限公司"/>
    <n v="0"/>
    <x v="5"/>
    <x v="1"/>
    <s v="Q1"/>
    <x v="5"/>
    <x v="3"/>
  </r>
  <r>
    <s v="ESHL"/>
    <s v="SHA"/>
    <x v="0"/>
    <d v="2024-05-27T00:00:00"/>
    <x v="0"/>
    <n v="14104565"/>
    <n v="45439"/>
    <s v="YMCT|90990-25J026"/>
    <s v="BEARING"/>
    <n v="100"/>
    <n v="100"/>
    <n v="10353.98"/>
    <s v="CNY"/>
    <n v="1.083"/>
    <n v="10353.98"/>
    <n v="11213.360339999999"/>
    <s v="C66SHA-SERVICE GROUP"/>
    <s v="Yongkang City Lishuo Electronic Technology Co., Lt"/>
    <s v="Same"/>
    <n v="906496"/>
    <n v="5724"/>
    <s v="309ASY INV-PTS SALES"/>
    <n v="0"/>
    <n v="0"/>
    <n v="1467130"/>
    <s v="永康市丽铄电子科技有限公司"/>
    <n v="0"/>
    <x v="5"/>
    <x v="1"/>
    <s v="Q1"/>
    <x v="5"/>
    <x v="3"/>
  </r>
  <r>
    <s v="ESHL"/>
    <s v="SHA"/>
    <x v="0"/>
    <d v="2024-05-27T00:00:00"/>
    <x v="0"/>
    <n v="14104565"/>
    <n v="45439"/>
    <s v="YMCT|KLW-M711S-A1"/>
    <s v="SHAFT 1,SPARE"/>
    <n v="3"/>
    <n v="3"/>
    <n v="14580.53"/>
    <s v="CNY"/>
    <n v="1.083"/>
    <n v="14580.53"/>
    <n v="15790.71399"/>
    <s v="C66SHA-SERVICE GROUP"/>
    <s v="Yongkang City Lishuo Electronic Technology Co., Lt"/>
    <s v="Same"/>
    <n v="906496"/>
    <n v="7698"/>
    <s v="309ASY INV-PTS SALES"/>
    <n v="0"/>
    <n v="0"/>
    <n v="1467130"/>
    <s v="永康市丽铄电子科技有限公司"/>
    <n v="0"/>
    <x v="5"/>
    <x v="1"/>
    <s v="Q1"/>
    <x v="5"/>
    <x v="3"/>
  </r>
  <r>
    <s v="ESHL"/>
    <s v="XIY"/>
    <x v="1"/>
    <d v="2024-05-28T00:00:00"/>
    <x v="0"/>
    <n v="12101303"/>
    <n v="45440"/>
    <s v="YMCT|REPAIR CHARGE"/>
    <s v="REPAIR CHARGE"/>
    <n v="1"/>
    <n v="1"/>
    <n v="1327.43"/>
    <s v="CNY"/>
    <n v="1.083"/>
    <n v="1327.43"/>
    <n v="1437.6066900000001"/>
    <s v="C66XIY-SERVICE GROUP"/>
    <s v="Henan Rongchuangxinhe Technology Co.,Ltd"/>
    <s v="Same"/>
    <n v="906499"/>
    <n v="0"/>
    <s v="309ASY INV-NON-CON"/>
    <n v="0"/>
    <n v="0"/>
    <n v="0"/>
    <s v="河南融创新合科技有限公司"/>
    <n v="0"/>
    <x v="5"/>
    <x v="1"/>
    <s v="Q1"/>
    <x v="5"/>
    <x v="2"/>
  </r>
  <r>
    <s v="ESHL"/>
    <s v="BJS"/>
    <x v="0"/>
    <d v="2024-06-04T00:00:00"/>
    <x v="2"/>
    <n v="14104566"/>
    <n v="45447"/>
    <s v="HELI|593555"/>
    <s v="HIGH TEMPERATURE LUBE OIL (250ML)"/>
    <n v="2"/>
    <n v="2"/>
    <n v="1274.3399999999999"/>
    <s v="CNY"/>
    <n v="1.08"/>
    <n v="1274.3399999999999"/>
    <n v="1376.2872"/>
    <s v="C66BJS-SMT SERVICE"/>
    <s v="Weifang Goertek Microelectronics Co., Ltd."/>
    <s v="Same"/>
    <n v="906500"/>
    <n v="1079.21"/>
    <s v="309ASY INV-PTS SALES"/>
    <n v="0"/>
    <s v="S202305180283-5"/>
    <n v="1473197"/>
    <s v="潍坊歌尔微电子有限公司"/>
    <n v="0"/>
    <x v="5"/>
    <x v="2"/>
    <s v="Q1"/>
    <x v="5"/>
    <x v="1"/>
  </r>
  <r>
    <s v="ESHL"/>
    <s v="BJS"/>
    <x v="0"/>
    <d v="2024-06-04T00:00:00"/>
    <x v="2"/>
    <n v="14104567"/>
    <n v="45447"/>
    <s v="HELI|593555"/>
    <s v="HIGH TEMPERATURE LUBE OIL (250ML)"/>
    <n v="2"/>
    <n v="2"/>
    <n v="1274.3399999999999"/>
    <s v="CNY"/>
    <n v="1.08"/>
    <n v="1274.3399999999999"/>
    <n v="1376.2872"/>
    <s v="C66BJS-SMT SERVICE"/>
    <s v="Weifang Goertek Microelectronics Co., Ltd."/>
    <s v="Same"/>
    <n v="906501"/>
    <n v="1079.21"/>
    <s v="309ASY INV-PTS SALES"/>
    <n v="0"/>
    <s v="S202305180283-6"/>
    <n v="1473203"/>
    <s v="潍坊歌尔微电子有限公司"/>
    <n v="0"/>
    <x v="5"/>
    <x v="2"/>
    <s v="Q1"/>
    <x v="5"/>
    <x v="1"/>
  </r>
  <r>
    <s v="ESHL"/>
    <s v="BJS"/>
    <x v="0"/>
    <d v="2024-06-04T00:00:00"/>
    <x v="2"/>
    <n v="14104568"/>
    <n v="45447"/>
    <s v="HELI|593555"/>
    <s v="HIGH TEMPERATURE LUBE OIL (250ML)"/>
    <n v="2"/>
    <n v="2"/>
    <n v="1274.3399999999999"/>
    <s v="CNY"/>
    <n v="1.08"/>
    <n v="1274.3399999999999"/>
    <n v="1376.2872"/>
    <s v="C66BJS-SMT SERVICE"/>
    <s v="Weifang Goertek Microelectronics Co., Ltd."/>
    <s v="Same"/>
    <n v="906502"/>
    <n v="1079.21"/>
    <s v="309ASY INV-PTS SALES"/>
    <n v="0"/>
    <s v="S202305180283-7"/>
    <n v="1473211"/>
    <s v="潍坊歌尔微电子有限公司"/>
    <n v="0"/>
    <x v="5"/>
    <x v="2"/>
    <s v="Q1"/>
    <x v="5"/>
    <x v="1"/>
  </r>
  <r>
    <s v="ESHL"/>
    <s v="SHA"/>
    <x v="3"/>
    <d v="2024-06-05T00:00:00"/>
    <x v="0"/>
    <n v="13100291"/>
    <n v="45448"/>
    <s v="YMCT|REPAIR CHARGE"/>
    <s v="REPAIR CHARGE"/>
    <n v="1"/>
    <n v="1"/>
    <n v="8849.56"/>
    <s v="CNY"/>
    <n v="1.08"/>
    <n v="8849.56"/>
    <n v="9557.5247999999992"/>
    <s v="C66SHA-SERVICE GROUP"/>
    <s v="Yuyao Lingtong Electric Appliance Co., Ltd."/>
    <s v="Same"/>
    <n v="906508"/>
    <n v="0"/>
    <s v="309ASY INV-CONTRACT"/>
    <n v="0"/>
    <n v="0"/>
    <n v="0"/>
    <s v="余姚市灵通电器有限公司"/>
    <n v="0"/>
    <x v="5"/>
    <x v="2"/>
    <s v="Q1"/>
    <x v="5"/>
    <x v="3"/>
  </r>
  <r>
    <s v="ESHL"/>
    <s v="SHA"/>
    <x v="0"/>
    <d v="2024-06-05T00:00:00"/>
    <x v="0"/>
    <n v="14104569"/>
    <n v="45448"/>
    <s v="YMCT|KLW-M372F-00"/>
    <s v="PLATE HANDLE"/>
    <n v="10"/>
    <n v="10"/>
    <n v="5106.1899999999996"/>
    <s v="CNY"/>
    <n v="1.08"/>
    <n v="5106.1899999999996"/>
    <n v="5514.6851999999999"/>
    <s v="C66SHA-SERVICE GROUP"/>
    <s v="Suzhou Inovance Technology Co Ltd"/>
    <s v="Same"/>
    <n v="906503"/>
    <n v="2770"/>
    <s v="309ASY INV-PTS SALES"/>
    <n v="0"/>
    <n v="0"/>
    <n v="1474154"/>
    <s v="苏州汇川技术有限公司"/>
    <n v="0"/>
    <x v="5"/>
    <x v="2"/>
    <s v="Q1"/>
    <x v="5"/>
    <x v="3"/>
  </r>
  <r>
    <s v="ESHL"/>
    <s v="SHA"/>
    <x v="0"/>
    <d v="2024-06-05T00:00:00"/>
    <x v="0"/>
    <n v="14104569"/>
    <n v="45448"/>
    <s v="YMCT|K44-M1354-00"/>
    <s v="MAGNET CATCH"/>
    <n v="3"/>
    <n v="3"/>
    <n v="193.81"/>
    <s v="CNY"/>
    <n v="1.08"/>
    <n v="193.81"/>
    <n v="209.31480000000002"/>
    <s v="C66SHA-SERVICE GROUP"/>
    <s v="Suzhou Inovance Technology Co Ltd"/>
    <s v="Same"/>
    <n v="906503"/>
    <n v="112.35"/>
    <s v="309ASY INV-PTS SALES"/>
    <n v="0"/>
    <n v="0"/>
    <n v="1474154"/>
    <s v="苏州汇川技术有限公司"/>
    <n v="0"/>
    <x v="5"/>
    <x v="2"/>
    <s v="Q1"/>
    <x v="5"/>
    <x v="3"/>
  </r>
  <r>
    <s v="ESHL"/>
    <s v="SHA"/>
    <x v="0"/>
    <d v="2024-06-05T00:00:00"/>
    <x v="0"/>
    <n v="14104569"/>
    <n v="45448"/>
    <s v="YMCT|KLW-M96HB-00"/>
    <s v="HOLDER NOZZLE"/>
    <n v="1"/>
    <n v="1"/>
    <n v="999.12"/>
    <s v="CNY"/>
    <n v="1.08"/>
    <n v="999.12"/>
    <n v="1079.0496000000001"/>
    <s v="C66SHA-SERVICE GROUP"/>
    <s v="Suzhou Inovance Technology Co Ltd"/>
    <s v="Same"/>
    <n v="906503"/>
    <n v="544"/>
    <s v="309ASY INV-PTS SALES"/>
    <n v="0"/>
    <n v="0"/>
    <n v="1474154"/>
    <s v="苏州汇川技术有限公司"/>
    <n v="0"/>
    <x v="5"/>
    <x v="2"/>
    <s v="Q1"/>
    <x v="5"/>
    <x v="3"/>
  </r>
  <r>
    <s v="ESHL"/>
    <s v="SHA"/>
    <x v="0"/>
    <d v="2024-06-05T00:00:00"/>
    <x v="0"/>
    <n v="14104570"/>
    <n v="45448"/>
    <s v="YMCT|KHY-M7131-00"/>
    <s v="BELT 1"/>
    <n v="10"/>
    <n v="10"/>
    <n v="1026.55"/>
    <s v="CNY"/>
    <n v="1.08"/>
    <n v="1026.55"/>
    <n v="1108.674"/>
    <s v="C66SHA-SERVICE GROUP"/>
    <s v="Quansheng Electronics Co., Ltd."/>
    <s v="Same"/>
    <n v="906504"/>
    <n v="582.07000000000005"/>
    <s v="309ASY INV-PTS SALES"/>
    <n v="0"/>
    <n v="0"/>
    <n v="1474175"/>
    <s v="福建泉盛电子有限公司"/>
    <n v="0"/>
    <x v="5"/>
    <x v="2"/>
    <s v="Q1"/>
    <x v="5"/>
    <x v="3"/>
  </r>
  <r>
    <s v="ESHL"/>
    <s v="SHA"/>
    <x v="0"/>
    <d v="2024-06-05T00:00:00"/>
    <x v="0"/>
    <n v="14104570"/>
    <n v="45448"/>
    <s v="YMCT|KHY-M7132-00"/>
    <s v="BELT 2"/>
    <n v="10"/>
    <n v="10"/>
    <n v="946.9"/>
    <s v="CNY"/>
    <n v="1.08"/>
    <n v="946.9"/>
    <n v="1022.652"/>
    <s v="C66SHA-SERVICE GROUP"/>
    <s v="Quansheng Electronics Co., Ltd."/>
    <s v="Same"/>
    <n v="906504"/>
    <n v="532.07000000000005"/>
    <s v="309ASY INV-PTS SALES"/>
    <n v="0"/>
    <n v="0"/>
    <n v="1474175"/>
    <s v="福建泉盛电子有限公司"/>
    <n v="0"/>
    <x v="5"/>
    <x v="2"/>
    <s v="Q1"/>
    <x v="5"/>
    <x v="3"/>
  </r>
  <r>
    <s v="ESHL"/>
    <s v="SHA"/>
    <x v="0"/>
    <d v="2024-06-05T00:00:00"/>
    <x v="0"/>
    <n v="14104570"/>
    <n v="45448"/>
    <s v="YMCT|KKD-M7131-00"/>
    <s v="BELT 1"/>
    <n v="4"/>
    <n v="4"/>
    <n v="410.62"/>
    <s v="CNY"/>
    <n v="1.08"/>
    <n v="410.62"/>
    <n v="443.46960000000001"/>
    <s v="C66SHA-SERVICE GROUP"/>
    <s v="Quansheng Electronics Co., Ltd."/>
    <s v="Same"/>
    <n v="906504"/>
    <n v="232.83"/>
    <s v="309ASY INV-PTS SALES"/>
    <n v="0"/>
    <n v="0"/>
    <n v="1474175"/>
    <s v="福建泉盛电子有限公司"/>
    <n v="0"/>
    <x v="5"/>
    <x v="2"/>
    <s v="Q1"/>
    <x v="5"/>
    <x v="3"/>
  </r>
  <r>
    <s v="ESHL"/>
    <s v="SHA"/>
    <x v="0"/>
    <d v="2024-06-05T00:00:00"/>
    <x v="0"/>
    <n v="14104570"/>
    <n v="45448"/>
    <s v="YMCT|KKD-M7132-00"/>
    <s v="BELT 2"/>
    <n v="4"/>
    <n v="4"/>
    <n v="463.72"/>
    <s v="CNY"/>
    <n v="1.08"/>
    <n v="463.72"/>
    <n v="500.81760000000008"/>
    <s v="C66SHA-SERVICE GROUP"/>
    <s v="Quansheng Electronics Co., Ltd."/>
    <s v="Same"/>
    <n v="906504"/>
    <n v="256.83"/>
    <s v="309ASY INV-PTS SALES"/>
    <n v="0"/>
    <n v="0"/>
    <n v="1474175"/>
    <s v="福建泉盛电子有限公司"/>
    <n v="0"/>
    <x v="5"/>
    <x v="2"/>
    <s v="Q1"/>
    <x v="5"/>
    <x v="3"/>
  </r>
  <r>
    <s v="ESHL"/>
    <s v="SHA"/>
    <x v="2"/>
    <d v="2024-06-05T00:00:00"/>
    <x v="0"/>
    <n v="14104571"/>
    <n v="45448"/>
    <s v="YMCT|KLJ-MC100-00"/>
    <s v="ZS FEEDER ASSY. 8mm"/>
    <n v="5"/>
    <n v="5"/>
    <n v="12743.36"/>
    <s v="CNY"/>
    <n v="1.08"/>
    <n v="12743.36"/>
    <n v="13762.828800000001"/>
    <s v="C66SHA-SERVICE GROUP"/>
    <s v="Suzhou Kinglight Optoelectronics Co., Ltd."/>
    <s v="Same"/>
    <n v="906505"/>
    <n v="12106.5"/>
    <s v="309ASY INV-PTS SALES"/>
    <n v="0"/>
    <n v="0"/>
    <n v="1474302"/>
    <s v="苏州晶台光电有限公司"/>
    <n v="0"/>
    <x v="5"/>
    <x v="2"/>
    <s v="Q1"/>
    <x v="5"/>
    <x v="3"/>
  </r>
  <r>
    <s v="ESHL"/>
    <s v="SHA"/>
    <x v="0"/>
    <d v="2024-06-05T00:00:00"/>
    <x v="1"/>
    <n v="14104572"/>
    <n v="45448"/>
    <s v="ZMTR|K48-M3856-00X"/>
    <s v="GREASE PACK(NSL)"/>
    <n v="2"/>
    <n v="2"/>
    <n v="792.92"/>
    <s v="CNY"/>
    <n v="1.08"/>
    <n v="792.92"/>
    <n v="856.35360000000003"/>
    <s v="C66SHA-SERVICE GROUP"/>
    <s v="Yuyao Lingtong Electric Appliance Co., Ltd."/>
    <s v="Same"/>
    <n v="906506"/>
    <n v="230.08"/>
    <s v="309ASY INV-PTS SALES"/>
    <n v="0"/>
    <n v="0"/>
    <n v="1474304"/>
    <s v="余姚市灵通电器有限公司"/>
    <n v="0"/>
    <x v="5"/>
    <x v="2"/>
    <s v="Q1"/>
    <x v="5"/>
    <x v="3"/>
  </r>
  <r>
    <s v="ESHL"/>
    <s v="SHA"/>
    <x v="0"/>
    <d v="2024-06-05T00:00:00"/>
    <x v="1"/>
    <n v="14104573"/>
    <n v="45448"/>
    <s v="ZMTR|RH(YSM10)"/>
    <s v="SPLICING REEL HOLDER FOR YSM10"/>
    <n v="2"/>
    <n v="2"/>
    <n v="938.05"/>
    <s v="CNY"/>
    <n v="1.08"/>
    <n v="938.05"/>
    <n v="1013.0940000000001"/>
    <s v="C66SHA-SERVICE GROUP"/>
    <s v="Zhejiang Jiaben Electronics Co., Ltd."/>
    <s v="Same"/>
    <n v="906507"/>
    <n v="496.84"/>
    <s v="309ASY INV-PTS SALES"/>
    <n v="0"/>
    <n v="0"/>
    <n v="1474308"/>
    <s v="浙江佳奔电子有限公司"/>
    <n v="0"/>
    <x v="5"/>
    <x v="2"/>
    <s v="Q1"/>
    <x v="5"/>
    <x v="3"/>
  </r>
  <r>
    <s v="ESHL"/>
    <s v="SHA"/>
    <x v="0"/>
    <d v="2024-06-11T00:00:00"/>
    <x v="0"/>
    <n v="14104574"/>
    <n v="45454"/>
    <s v="YMCT|KHN-M7710-A4"/>
    <s v="NOZZLE 301A ASSY"/>
    <n v="5"/>
    <n v="5"/>
    <n v="3053.1"/>
    <s v="CNY"/>
    <n v="1.08"/>
    <n v="3053.1"/>
    <n v="3297.348"/>
    <s v="C66SHA-SERVICE GROUP"/>
    <s v="Zhejiang Deyin Intelligent Manufacturing Co., Ltd."/>
    <s v="Same"/>
    <n v="906509"/>
    <n v="385"/>
    <s v="309ASY INV-PTS SALES"/>
    <n v="0"/>
    <n v="0"/>
    <n v="1478238"/>
    <s v="浙江德茵智能制造有限公司"/>
    <n v="0"/>
    <x v="5"/>
    <x v="2"/>
    <s v="Q1"/>
    <x v="5"/>
    <x v="3"/>
  </r>
  <r>
    <s v="ESHL"/>
    <s v="SHA"/>
    <x v="0"/>
    <d v="2024-06-11T00:00:00"/>
    <x v="0"/>
    <n v="14104574"/>
    <n v="45454"/>
    <s v="YMCT|KHY-M7710-A4"/>
    <s v="NOZZLE 311A ASSY."/>
    <n v="5"/>
    <n v="5"/>
    <n v="3230.09"/>
    <s v="CNY"/>
    <n v="1.08"/>
    <n v="3230.09"/>
    <n v="3488.4972000000002"/>
    <s v="C66SHA-SERVICE GROUP"/>
    <s v="Zhejiang Deyin Intelligent Manufacturing Co., Ltd."/>
    <s v="Same"/>
    <n v="906509"/>
    <n v="1965"/>
    <s v="309ASY INV-PTS SALES"/>
    <n v="0"/>
    <n v="0"/>
    <n v="1478238"/>
    <s v="浙江德茵智能制造有限公司"/>
    <n v="0"/>
    <x v="5"/>
    <x v="2"/>
    <s v="Q1"/>
    <x v="5"/>
    <x v="3"/>
  </r>
  <r>
    <s v="ESHL"/>
    <s v="SHA"/>
    <x v="0"/>
    <d v="2024-06-13T00:00:00"/>
    <x v="0"/>
    <n v="10100106"/>
    <n v="45456"/>
    <s v="YMCT|REPAIR CHARGE"/>
    <s v="REPAIR CHARGE"/>
    <n v="1"/>
    <n v="1"/>
    <n v="3887.61"/>
    <s v="CNY"/>
    <n v="1.08"/>
    <n v="3887.61"/>
    <n v="4198.6188000000002"/>
    <s v="C66SHA-SERVICE GROUP"/>
    <s v="HangZhou iSmart Video Tech Co., Ltd."/>
    <s v="Same"/>
    <n v="301729"/>
    <n v="0"/>
    <s v="309ASY INV-STOCK"/>
    <n v="0"/>
    <n v="0"/>
    <n v="0"/>
    <s v="杭州晨安科技股份有限公司"/>
    <n v="0"/>
    <x v="5"/>
    <x v="2"/>
    <s v="Q1"/>
    <x v="5"/>
    <x v="3"/>
  </r>
  <r>
    <s v="ESHL"/>
    <s v="SHA"/>
    <x v="3"/>
    <d v="2024-06-13T00:00:00"/>
    <x v="0"/>
    <n v="13100292"/>
    <n v="45456"/>
    <s v="YMCT|REPAIR CHARGE"/>
    <s v="REPAIR CHARGE"/>
    <n v="1"/>
    <n v="1"/>
    <n v="11327.43"/>
    <s v="CNY"/>
    <n v="1.08"/>
    <n v="11327.43"/>
    <n v="12233.624400000001"/>
    <s v="C66SHA-SERVICE GROUP"/>
    <s v="HangZhou iSmart Video Tech Co., Ltd."/>
    <s v="Same"/>
    <n v="906510"/>
    <n v="0"/>
    <s v="309ASY INV-CONTRACT"/>
    <n v="0"/>
    <n v="0"/>
    <n v="0"/>
    <s v="杭州晨安科技股份有限公司"/>
    <n v="0"/>
    <x v="5"/>
    <x v="2"/>
    <s v="Q1"/>
    <x v="5"/>
    <x v="3"/>
  </r>
  <r>
    <s v="ESHL"/>
    <s v="BJS"/>
    <x v="1"/>
    <d v="2024-06-14T00:00:00"/>
    <x v="2"/>
    <n v="12101304"/>
    <n v="45457"/>
    <s v="HELI|REPAIR CHARGE"/>
    <s v="REPAIR CHARGE"/>
    <n v="1"/>
    <n v="1"/>
    <n v="323008.84999999998"/>
    <s v="CNY"/>
    <n v="1.08"/>
    <n v="323008.84999999998"/>
    <n v="348849.55800000002"/>
    <s v="C66BJS-SMT SERVICE"/>
    <s v="Weifang Goertek Microelectronics Co., Ltd."/>
    <s v="Same"/>
    <n v="906511"/>
    <n v="0"/>
    <s v="309ASY INV-NON-CON"/>
    <n v="0"/>
    <n v="70833"/>
    <n v="0"/>
    <s v="潍坊歌尔微电子有限公司"/>
    <n v="0"/>
    <x v="5"/>
    <x v="2"/>
    <s v="Q1"/>
    <x v="5"/>
    <x v="1"/>
  </r>
  <r>
    <s v="ESHL"/>
    <s v="BJS"/>
    <x v="1"/>
    <d v="2024-06-18T00:00:00"/>
    <x v="0"/>
    <n v="12101305"/>
    <n v="45461"/>
    <s v="YMCT|REPAIR CHARGE"/>
    <s v="REPAIR CHARGE"/>
    <n v="1"/>
    <n v="1"/>
    <n v="595.58000000000004"/>
    <s v="CNY"/>
    <n v="1.08"/>
    <n v="595.58000000000004"/>
    <n v="643.22640000000013"/>
    <s v="C66BJS-SMT SERVICE"/>
    <s v="Beijing Xincheng Technology Co., Ltd."/>
    <s v="Same"/>
    <n v="906512"/>
    <n v="0"/>
    <s v="309ASY INV-NON-CON"/>
    <n v="0"/>
    <s v="C66BJ25010R1"/>
    <n v="0"/>
    <s v="北京新成科技有限公司"/>
    <n v="0"/>
    <x v="5"/>
    <x v="2"/>
    <s v="Q1"/>
    <x v="5"/>
    <x v="1"/>
  </r>
  <r>
    <s v="ESHL"/>
    <s v="BJS"/>
    <x v="1"/>
    <d v="2024-06-19T00:00:00"/>
    <x v="2"/>
    <n v="12101306"/>
    <n v="45462"/>
    <s v="HELI|REPAIR CHARGE"/>
    <s v="REPAIR CHARGE"/>
    <n v="4"/>
    <n v="4"/>
    <n v="4800"/>
    <s v="CNY"/>
    <n v="1.08"/>
    <n v="4800"/>
    <n v="5184"/>
    <s v="C66BJS-SMT SERVICE"/>
    <s v="Beijing Bluesky Technologies Co., Ltd."/>
    <s v="Same"/>
    <n v="906513"/>
    <n v="0"/>
    <s v="309ASY INV-NON-CON"/>
    <n v="0"/>
    <s v="蓝色星际20240614"/>
    <n v="0"/>
    <s v="北京蓝色星际科技股份有限公司"/>
    <n v="0"/>
    <x v="5"/>
    <x v="2"/>
    <s v="Q1"/>
    <x v="5"/>
    <x v="1"/>
  </r>
  <r>
    <s v="ESHL"/>
    <s v="SHA"/>
    <x v="0"/>
    <d v="2024-06-20T00:00:00"/>
    <x v="2"/>
    <n v="14104575"/>
    <n v="45463"/>
    <s v="HELI|3863"/>
    <s v="Chain, #35 SS, 3/8 Pitch for Edge Hold (FT)"/>
    <n v="18"/>
    <n v="18"/>
    <n v="5256.64"/>
    <s v="CNY"/>
    <n v="1.08"/>
    <n v="5256.64"/>
    <n v="5677.1712000000007"/>
    <s v="C66SHA-SERVICE GROUP"/>
    <s v="Sensata Technologies Changzhou Co Ltd"/>
    <s v="Same"/>
    <n v="906514"/>
    <n v="3600"/>
    <s v="309ASY INV-PTS SALES"/>
    <n v="0"/>
    <n v="0"/>
    <n v="1485105"/>
    <s v="森萨塔科技(常州)有限公司"/>
    <n v="0"/>
    <x v="5"/>
    <x v="2"/>
    <s v="Q1"/>
    <x v="5"/>
    <x v="3"/>
  </r>
  <r>
    <s v="ESHL"/>
    <s v="SHA"/>
    <x v="0"/>
    <d v="2024-06-20T00:00:00"/>
    <x v="1"/>
    <n v="14104575"/>
    <n v="45463"/>
    <s v="ZMTR|7945K"/>
    <s v="#35 CHAIN MASTER LINK WITH PIN"/>
    <n v="2"/>
    <n v="2"/>
    <n v="53.1"/>
    <s v="CNY"/>
    <n v="1.08"/>
    <n v="53.1"/>
    <n v="57.348000000000006"/>
    <s v="C66SHA-SERVICE GROUP"/>
    <s v="Sensata Technologies Changzhou Co Ltd"/>
    <s v="Same"/>
    <n v="906514"/>
    <n v="30"/>
    <s v="309ASY INV-PTS SALES"/>
    <n v="0"/>
    <n v="0"/>
    <n v="1485105"/>
    <s v="森萨塔科技(常州)有限公司"/>
    <n v="0"/>
    <x v="5"/>
    <x v="2"/>
    <s v="Q1"/>
    <x v="5"/>
    <x v="3"/>
  </r>
  <r>
    <s v="ESHL"/>
    <s v="SHA"/>
    <x v="0"/>
    <d v="2024-06-20T00:00:00"/>
    <x v="1"/>
    <n v="14104575"/>
    <n v="45463"/>
    <s v="ZMTR|4187786"/>
    <s v="HC2 Controller Board _FIRM REV A，Oven software version is 6.X.X.X and the previous version"/>
    <n v="1"/>
    <n v="1"/>
    <n v="23086.73"/>
    <s v="CNY"/>
    <n v="1.08"/>
    <n v="23086.73"/>
    <n v="24933.668400000002"/>
    <s v="C66SHA-SERVICE GROUP"/>
    <s v="Sensata Technologies Changzhou Co Ltd"/>
    <s v="Same"/>
    <n v="906514"/>
    <n v="16000"/>
    <s v="309ASY INV-PTS SALES"/>
    <n v="0"/>
    <n v="0"/>
    <n v="1485105"/>
    <s v="森萨塔科技(常州)有限公司"/>
    <n v="0"/>
    <x v="5"/>
    <x v="2"/>
    <s v="Q1"/>
    <x v="5"/>
    <x v="3"/>
  </r>
  <r>
    <s v="ESHL"/>
    <s v="SHA"/>
    <x v="0"/>
    <d v="2024-06-20T00:00:00"/>
    <x v="1"/>
    <n v="14104575"/>
    <n v="45463"/>
    <s v="ZMTR|585836"/>
    <s v="EHC DRIVE SPRKT ASSY 16T"/>
    <n v="2"/>
    <n v="2"/>
    <n v="3915.04"/>
    <s v="CNY"/>
    <n v="1.08"/>
    <n v="3915.04"/>
    <n v="4228.2431999999999"/>
    <s v="C66SHA-SERVICE GROUP"/>
    <s v="Sensata Technologies Changzhou Co Ltd"/>
    <s v="Same"/>
    <n v="906514"/>
    <n v="2400"/>
    <s v="309ASY INV-PTS SALES"/>
    <n v="0"/>
    <n v="0"/>
    <n v="1485105"/>
    <s v="森萨塔科技(常州)有限公司"/>
    <n v="0"/>
    <x v="5"/>
    <x v="2"/>
    <s v="Q1"/>
    <x v="5"/>
    <x v="3"/>
  </r>
  <r>
    <s v="ESHL"/>
    <s v="SHA"/>
    <x v="0"/>
    <d v="2024-06-20T00:00:00"/>
    <x v="2"/>
    <n v="14104576"/>
    <n v="45463"/>
    <s v="HELI|5028"/>
    <s v="MTR CNTRL 240V 0-90VDC .1OHM"/>
    <n v="1"/>
    <n v="1"/>
    <n v="4224.78"/>
    <s v="CNY"/>
    <n v="1.08"/>
    <n v="4224.78"/>
    <n v="4562.7623999999996"/>
    <s v="C66SHA-SERVICE GROUP"/>
    <s v="Xiamen Compass Semiconductor Company Limited"/>
    <s v="Same"/>
    <n v="906515"/>
    <n v="2900"/>
    <s v="309ASY INV-PTS SALES"/>
    <n v="0"/>
    <n v="0"/>
    <n v="1485108"/>
    <s v="厦门金柏半导体有限公司"/>
    <n v="0"/>
    <x v="5"/>
    <x v="2"/>
    <s v="Q1"/>
    <x v="5"/>
    <x v="3"/>
  </r>
  <r>
    <s v="ESHL"/>
    <s v="SHA"/>
    <x v="0"/>
    <d v="2024-06-20T00:00:00"/>
    <x v="2"/>
    <n v="14104577"/>
    <n v="45463"/>
    <s v="HELI|4491"/>
    <s v="CONTROLLER-MOTOR KBLC"/>
    <n v="1"/>
    <n v="1"/>
    <n v="3887.61"/>
    <s v="CNY"/>
    <n v="1.08"/>
    <n v="3887.61"/>
    <n v="4198.6188000000002"/>
    <s v="C66SHA-SERVICE GROUP"/>
    <s v="Lance Vehicle Technology Co., Ltd."/>
    <s v="Same"/>
    <n v="906516"/>
    <n v="2500"/>
    <s v="309ASY INV-PTS SALES"/>
    <n v="0"/>
    <n v="0"/>
    <n v="1485110"/>
    <s v="江苏中科朗恩斯车辆科技有限公司"/>
    <n v="0"/>
    <x v="5"/>
    <x v="2"/>
    <s v="Q1"/>
    <x v="5"/>
    <x v="3"/>
  </r>
  <r>
    <s v="ESHL"/>
    <s v="BJS"/>
    <x v="1"/>
    <d v="2024-06-21T00:00:00"/>
    <x v="2"/>
    <n v="12101307"/>
    <n v="45464"/>
    <s v="HELI|REPAIR CHARGE"/>
    <s v="REPAIR CHARGE"/>
    <n v="1"/>
    <n v="1"/>
    <n v="8407.08"/>
    <s v="CNY"/>
    <n v="1.08"/>
    <n v="8407.08"/>
    <n v="9079.6463999999996"/>
    <s v="C66BJS-SMT SERVICE"/>
    <s v="Qingdao Goertek Intelligent Sensor Co., Ltd."/>
    <s v="Same"/>
    <n v="906517"/>
    <n v="0"/>
    <s v="309ASY INV-NON-CON"/>
    <n v="0"/>
    <n v="70886"/>
    <n v="0"/>
    <s v="青岛歌尔智能传感器有限公司"/>
    <n v="0"/>
    <x v="5"/>
    <x v="2"/>
    <s v="Q1"/>
    <x v="5"/>
    <x v="1"/>
  </r>
  <r>
    <s v="ESHL"/>
    <s v="SZX"/>
    <x v="1"/>
    <d v="2024-06-21T00:00:00"/>
    <x v="0"/>
    <n v="12101308"/>
    <n v="45464"/>
    <s v="YMCT|REPAIR CHARGE"/>
    <s v="REPAIR CHARGE"/>
    <n v="1"/>
    <n v="1"/>
    <n v="2831.86"/>
    <s v="CNY"/>
    <n v="1.08"/>
    <n v="2831.86"/>
    <n v="3058.4088000000002"/>
    <s v="C66SZX-SMT SERVICE"/>
    <s v="Hai Xin Technology(ShenZhen) Company Limited."/>
    <s v="Same"/>
    <n v="906520"/>
    <n v="0"/>
    <s v="309ASY INV-NON-CON"/>
    <n v="0"/>
    <s v="PO2404000166-KDA01"/>
    <n v="0"/>
    <s v="海星科技（深圳）有限公司"/>
    <n v="0"/>
    <x v="5"/>
    <x v="2"/>
    <s v="Q1"/>
    <x v="5"/>
    <x v="0"/>
  </r>
  <r>
    <s v="ESHL"/>
    <s v="SZX"/>
    <x v="1"/>
    <d v="2024-06-21T00:00:00"/>
    <x v="0"/>
    <n v="12101308"/>
    <n v="45464"/>
    <s v="YMCT|REPAIR CHARGE"/>
    <s v="REPAIR CHARGE"/>
    <n v="1"/>
    <n v="1"/>
    <n v="619.47"/>
    <s v="CNY"/>
    <n v="1.08"/>
    <n v="619.47"/>
    <n v="669.02760000000012"/>
    <s v="C66SZX-SMT SERVICE"/>
    <s v="Hai Xin Technology(ShenZhen) Company Limited."/>
    <s v="Same"/>
    <n v="906520"/>
    <n v="0"/>
    <s v="309ASY INV-NON-CON"/>
    <n v="0"/>
    <s v="PO2404000166-KDA01"/>
    <n v="0"/>
    <s v="海星科技（深圳）有限公司"/>
    <n v="0"/>
    <x v="5"/>
    <x v="2"/>
    <s v="Q1"/>
    <x v="5"/>
    <x v="0"/>
  </r>
  <r>
    <s v="ESHL"/>
    <s v="SZX"/>
    <x v="0"/>
    <d v="2024-06-21T00:00:00"/>
    <x v="0"/>
    <n v="14104578"/>
    <n v="45464"/>
    <s v="YMCT|KHY-M221A-A0"/>
    <s v="COVER DUCT ASSY."/>
    <n v="3"/>
    <n v="3"/>
    <n v="1194.69"/>
    <s v="CNY"/>
    <n v="1.08"/>
    <n v="1194.69"/>
    <n v="1290.2652"/>
    <s v="C66SZX-SMT SERVICE"/>
    <s v="Hai Xin Technology(ShenZhen) Company Limited."/>
    <s v="Same"/>
    <n v="906519"/>
    <n v="615"/>
    <s v="309ASY INV-PTS SALES"/>
    <n v="0"/>
    <s v="PO2404000166-KDA01"/>
    <n v="1486196"/>
    <s v="海星科技（深圳）有限公司"/>
    <n v="0"/>
    <x v="5"/>
    <x v="2"/>
    <s v="Q1"/>
    <x v="5"/>
    <x v="0"/>
  </r>
  <r>
    <s v="ESHL"/>
    <s v="SHA"/>
    <x v="3"/>
    <d v="2024-06-25T00:00:00"/>
    <x v="0"/>
    <n v="13100293"/>
    <n v="45468"/>
    <s v="YMCT|REPAIR CHARGE"/>
    <s v="REPAIR CHARGE"/>
    <n v="1"/>
    <n v="1"/>
    <n v="82831.86"/>
    <s v="CNY"/>
    <n v="1.08"/>
    <n v="82831.86"/>
    <n v="89458.408800000005"/>
    <s v="C66SHA-SERVICE GROUP"/>
    <s v="Changzhou Tongbao Photo-electricity Manufacturing "/>
    <s v="Same"/>
    <n v="906521"/>
    <n v="0"/>
    <s v="309ASY INV-CONTRACT"/>
    <n v="0"/>
    <n v="0"/>
    <n v="0"/>
    <s v="常州通宝光电股份有限公司"/>
    <n v="0"/>
    <x v="5"/>
    <x v="2"/>
    <s v="Q1"/>
    <x v="5"/>
    <x v="3"/>
  </r>
  <r>
    <s v="ESHL"/>
    <s v="SHA"/>
    <x v="0"/>
    <d v="2024-06-25T00:00:00"/>
    <x v="2"/>
    <n v="14104579"/>
    <n v="45468"/>
    <s v="HELI|2978C"/>
    <s v="SHIM MC#3088A362"/>
    <n v="5"/>
    <n v="5"/>
    <n v="61.95"/>
    <s v="CNY"/>
    <n v="1.08"/>
    <n v="61.95"/>
    <n v="66.906000000000006"/>
    <s v="C66SHA-SERVICE GROUP"/>
    <s v="Changzhou Tongbao Photo-electricity Manufacturing "/>
    <s v="Same"/>
    <n v="906522"/>
    <n v="40"/>
    <s v="309ASY INV-PTS SALES"/>
    <n v="0"/>
    <n v="0"/>
    <n v="1488233"/>
    <s v="常州通宝光电股份有限公司"/>
    <n v="0"/>
    <x v="5"/>
    <x v="2"/>
    <s v="Q1"/>
    <x v="5"/>
    <x v="3"/>
  </r>
  <r>
    <s v="ESHL"/>
    <s v="SHA"/>
    <x v="0"/>
    <d v="2024-06-25T00:00:00"/>
    <x v="2"/>
    <n v="14104579"/>
    <n v="45468"/>
    <s v="HELI|8237C"/>
    <s v="3/8&quot; X 20MM FLAT GASKET"/>
    <n v="10"/>
    <n v="10"/>
    <n v="1212.3900000000001"/>
    <s v="CNY"/>
    <n v="1.08"/>
    <n v="1212.3900000000001"/>
    <n v="1309.3812000000003"/>
    <s v="C66SHA-SERVICE GROUP"/>
    <s v="Changzhou Tongbao Photo-electricity Manufacturing "/>
    <s v="Same"/>
    <n v="906522"/>
    <n v="800"/>
    <s v="309ASY INV-PTS SALES"/>
    <n v="0"/>
    <n v="0"/>
    <n v="1488233"/>
    <s v="常州通宝光电股份有限公司"/>
    <n v="0"/>
    <x v="5"/>
    <x v="2"/>
    <s v="Q1"/>
    <x v="5"/>
    <x v="3"/>
  </r>
  <r>
    <s v="ESHL"/>
    <s v="SHA"/>
    <x v="0"/>
    <d v="2024-06-25T00:00:00"/>
    <x v="2"/>
    <n v="14104579"/>
    <n v="45468"/>
    <s v="HELI|591539"/>
    <s v="GRAPHITE THRUST WASHER, 20mm ID"/>
    <n v="6"/>
    <n v="6"/>
    <n v="642.48"/>
    <s v="CNY"/>
    <n v="1.08"/>
    <n v="642.48"/>
    <n v="693.87840000000006"/>
    <s v="C66SHA-SERVICE GROUP"/>
    <s v="Changzhou Tongbao Photo-electricity Manufacturing "/>
    <s v="Same"/>
    <n v="906522"/>
    <n v="420"/>
    <s v="309ASY INV-PTS SALES"/>
    <n v="0"/>
    <n v="0"/>
    <n v="1488233"/>
    <s v="常州通宝光电股份有限公司"/>
    <n v="0"/>
    <x v="5"/>
    <x v="2"/>
    <s v="Q1"/>
    <x v="5"/>
    <x v="3"/>
  </r>
  <r>
    <s v="ESHL"/>
    <s v="SHA"/>
    <x v="0"/>
    <d v="2024-06-25T00:00:00"/>
    <x v="2"/>
    <n v="14104579"/>
    <n v="45468"/>
    <s v="HELI|593139"/>
    <s v="EMERSON MOTOR ASSY, 7'BW IMP, AIR"/>
    <n v="1"/>
    <n v="1"/>
    <n v="3762.83"/>
    <s v="CNY"/>
    <n v="1.08"/>
    <n v="3762.83"/>
    <n v="4063.8564000000001"/>
    <s v="C66SHA-SERVICE GROUP"/>
    <s v="Changzhou Tongbao Photo-electricity Manufacturing "/>
    <s v="Same"/>
    <n v="906522"/>
    <n v="2500"/>
    <s v="309ASY INV-PTS SALES"/>
    <n v="0"/>
    <n v="0"/>
    <n v="1488233"/>
    <s v="常州通宝光电股份有限公司"/>
    <n v="0"/>
    <x v="5"/>
    <x v="2"/>
    <s v="Q1"/>
    <x v="5"/>
    <x v="3"/>
  </r>
  <r>
    <s v="ESHL"/>
    <s v="SHA"/>
    <x v="0"/>
    <d v="2024-06-25T00:00:00"/>
    <x v="2"/>
    <n v="14104579"/>
    <n v="45468"/>
    <s v="HELI|8237C"/>
    <s v="3/8&quot; X 20MM FLAT GASKET"/>
    <n v="10"/>
    <n v="10"/>
    <n v="1212.3900000000001"/>
    <s v="CNY"/>
    <n v="1.08"/>
    <n v="1212.3900000000001"/>
    <n v="1309.3812000000003"/>
    <s v="C66SHA-SERVICE GROUP"/>
    <s v="Changzhou Tongbao Photo-electricity Manufacturing "/>
    <s v="Same"/>
    <n v="906522"/>
    <n v="800"/>
    <s v="309ASY INV-PTS SALES"/>
    <n v="0"/>
    <n v="0"/>
    <n v="1488233"/>
    <s v="常州通宝光电股份有限公司"/>
    <n v="0"/>
    <x v="5"/>
    <x v="2"/>
    <s v="Q1"/>
    <x v="5"/>
    <x v="3"/>
  </r>
  <r>
    <s v="ESHL"/>
    <s v="SHA"/>
    <x v="0"/>
    <d v="2024-06-25T00:00:00"/>
    <x v="2"/>
    <n v="14104579"/>
    <n v="45468"/>
    <s v="HELI|5064C"/>
    <s v="BLACK RTV"/>
    <n v="4"/>
    <n v="4"/>
    <n v="1327.43"/>
    <s v="CNY"/>
    <n v="1.08"/>
    <n v="1327.43"/>
    <n v="1433.6244000000002"/>
    <s v="C66SHA-SERVICE GROUP"/>
    <s v="Changzhou Tongbao Photo-electricity Manufacturing "/>
    <s v="Same"/>
    <n v="906522"/>
    <n v="880"/>
    <s v="309ASY INV-PTS SALES"/>
    <n v="0"/>
    <n v="0"/>
    <n v="1488233"/>
    <s v="常州通宝光电股份有限公司"/>
    <n v="0"/>
    <x v="5"/>
    <x v="2"/>
    <s v="Q1"/>
    <x v="5"/>
    <x v="3"/>
  </r>
  <r>
    <s v="ESHL"/>
    <s v="SHA"/>
    <x v="0"/>
    <d v="2024-06-25T00:00:00"/>
    <x v="2"/>
    <n v="14104579"/>
    <n v="45468"/>
    <s v="HELI|594433"/>
    <s v="EH/CBS Motor ASSY, IN/OUT 15MM Shaft"/>
    <n v="1"/>
    <n v="1"/>
    <n v="4289.38"/>
    <s v="CNY"/>
    <n v="1.08"/>
    <n v="4289.38"/>
    <n v="4632.5304000000006"/>
    <s v="C66SHA-SERVICE GROUP"/>
    <s v="Changzhou Tongbao Photo-electricity Manufacturing "/>
    <s v="Same"/>
    <n v="906522"/>
    <n v="2850"/>
    <s v="309ASY INV-PTS SALES"/>
    <n v="0"/>
    <n v="0"/>
    <n v="1488233"/>
    <s v="常州通宝光电股份有限公司"/>
    <n v="0"/>
    <x v="5"/>
    <x v="2"/>
    <s v="Q1"/>
    <x v="5"/>
    <x v="3"/>
  </r>
  <r>
    <s v="ESHL"/>
    <s v="SHA"/>
    <x v="0"/>
    <d v="2024-06-25T00:00:00"/>
    <x v="2"/>
    <n v="14104579"/>
    <n v="45468"/>
    <s v="HELI|593646"/>
    <s v="LEAD SCREW, CLS, 30&quot; MOD - Nickel plated"/>
    <n v="1"/>
    <n v="1"/>
    <n v="2633.63"/>
    <s v="CNY"/>
    <n v="1.08"/>
    <n v="2633.63"/>
    <n v="2844.3204000000005"/>
    <s v="C66SHA-SERVICE GROUP"/>
    <s v="Changzhou Tongbao Photo-electricity Manufacturing "/>
    <s v="Same"/>
    <n v="906522"/>
    <n v="1750"/>
    <s v="309ASY INV-PTS SALES"/>
    <n v="0"/>
    <n v="0"/>
    <n v="1488233"/>
    <s v="常州通宝光电股份有限公司"/>
    <n v="0"/>
    <x v="5"/>
    <x v="2"/>
    <s v="Q1"/>
    <x v="5"/>
    <x v="3"/>
  </r>
  <r>
    <s v="ESHL"/>
    <s v="SHA"/>
    <x v="0"/>
    <d v="2024-06-25T00:00:00"/>
    <x v="2"/>
    <n v="14104579"/>
    <n v="45468"/>
    <s v="HELI|4680C"/>
    <s v="RETAINING RING"/>
    <n v="5"/>
    <n v="5"/>
    <n v="26.55"/>
    <s v="CNY"/>
    <n v="1.08"/>
    <n v="26.55"/>
    <n v="28.674000000000003"/>
    <s v="C66SHA-SERVICE GROUP"/>
    <s v="Changzhou Tongbao Photo-electricity Manufacturing "/>
    <s v="Same"/>
    <n v="906522"/>
    <n v="15"/>
    <s v="309ASY INV-PTS SALES"/>
    <n v="0"/>
    <n v="0"/>
    <n v="1488233"/>
    <s v="常州通宝光电股份有限公司"/>
    <n v="0"/>
    <x v="5"/>
    <x v="2"/>
    <s v="Q1"/>
    <x v="5"/>
    <x v="3"/>
  </r>
  <r>
    <s v="ESHL"/>
    <s v="BJS"/>
    <x v="0"/>
    <d v="2024-06-26T00:00:00"/>
    <x v="0"/>
    <n v="14104580"/>
    <n v="45469"/>
    <s v="YMCT|KHY-M9129-00"/>
    <s v="BELT 1 CONVEYOR"/>
    <n v="2"/>
    <n v="2"/>
    <n v="534.51"/>
    <s v="CNY"/>
    <n v="1.08"/>
    <n v="534.51"/>
    <n v="577.27080000000001"/>
    <s v="C66BJS-SMT SERVICE"/>
    <s v="Beijing Wuyi Meida Technology Co., Ltd."/>
    <s v="Same"/>
    <n v="906523"/>
    <n v="319"/>
    <s v="309ASY INV-PTS SALES"/>
    <n v="0"/>
    <s v="C66BJ25004"/>
    <n v="1489141"/>
    <s v="北京无仪美达科技有限公司"/>
    <n v="0"/>
    <x v="5"/>
    <x v="2"/>
    <s v="Q1"/>
    <x v="5"/>
    <x v="1"/>
  </r>
  <r>
    <s v="ESHL"/>
    <s v="BJS"/>
    <x v="0"/>
    <d v="2024-06-26T00:00:00"/>
    <x v="0"/>
    <n v="14104580"/>
    <n v="45469"/>
    <s v="YMCT|KMG-M91A3-00"/>
    <s v="BELT CONV.(2670)"/>
    <n v="2"/>
    <n v="2"/>
    <n v="534.51"/>
    <s v="CNY"/>
    <n v="1.08"/>
    <n v="534.51"/>
    <n v="577.27080000000001"/>
    <s v="C66BJS-SMT SERVICE"/>
    <s v="Beijing Wuyi Meida Technology Co., Ltd."/>
    <s v="Same"/>
    <n v="906523"/>
    <n v="319"/>
    <s v="309ASY INV-PTS SALES"/>
    <n v="0"/>
    <s v="C66BJ25004"/>
    <n v="1489141"/>
    <s v="北京无仪美达科技有限公司"/>
    <n v="0"/>
    <x v="5"/>
    <x v="2"/>
    <s v="Q1"/>
    <x v="5"/>
    <x v="1"/>
  </r>
  <r>
    <s v="ESHL"/>
    <s v="SHA"/>
    <x v="1"/>
    <d v="2024-07-03T00:00:00"/>
    <x v="2"/>
    <n v="12101309"/>
    <n v="45476"/>
    <s v="HELI|REPAIR CHARGE"/>
    <s v="REPAIR CHARGE"/>
    <n v="0.5"/>
    <n v="0.5"/>
    <n v="31526.55"/>
    <s v="CNY"/>
    <n v="1.075"/>
    <n v="31526.55"/>
    <n v="33891.041249999995"/>
    <s v="C66SHA-SERVICE GROUP"/>
    <s v="Sensata Technologies Changzhou Co Ltd"/>
    <s v="Same"/>
    <n v="906524"/>
    <n v="0"/>
    <s v="309ASY INV-NON-CON"/>
    <n v="0"/>
    <n v="0"/>
    <n v="0"/>
    <s v="森萨塔科技(常州)有限公司"/>
    <n v="0"/>
    <x v="5"/>
    <x v="3"/>
    <s v="Q2"/>
    <x v="5"/>
    <x v="3"/>
  </r>
  <r>
    <s v="ESHL"/>
    <s v="SHA"/>
    <x v="1"/>
    <d v="2024-07-03T00:00:00"/>
    <x v="0"/>
    <n v="12101310"/>
    <n v="45476"/>
    <s v="YMCT|REPAIR CHARGE"/>
    <s v="REPAIR CHARGE"/>
    <n v="1"/>
    <n v="1"/>
    <n v="18083.189999999999"/>
    <s v="CNY"/>
    <n v="1.075"/>
    <n v="18083.189999999999"/>
    <n v="19439.429249999997"/>
    <s v="C66SHA-SERVICE GROUP"/>
    <s v="Wuxi ALPS Electronics Co.,Ltd."/>
    <s v="Same"/>
    <n v="906526"/>
    <n v="0"/>
    <s v="309ASY INV-NON-CON"/>
    <n v="0"/>
    <n v="0"/>
    <n v="0"/>
    <s v="无锡阿尔卑斯电子有限公司"/>
    <n v="0"/>
    <x v="5"/>
    <x v="3"/>
    <s v="Q2"/>
    <x v="5"/>
    <x v="3"/>
  </r>
  <r>
    <s v="ESHL"/>
    <s v="SHA"/>
    <x v="1"/>
    <d v="2024-07-03T00:00:00"/>
    <x v="0"/>
    <n v="12101311"/>
    <n v="45476"/>
    <s v="YMCT|REPAIR CHARGE"/>
    <s v="REPAIR CHARGE"/>
    <n v="1"/>
    <n v="1"/>
    <n v="4380.53"/>
    <s v="CNY"/>
    <n v="1.075"/>
    <n v="4380.53"/>
    <n v="4709.0697499999997"/>
    <s v="C66SHA-SERVICE GROUP"/>
    <s v="Lance Vehicle Technology Co., Ltd."/>
    <s v="Same"/>
    <n v="906529"/>
    <n v="0"/>
    <s v="309ASY INV-NON-CON"/>
    <n v="0"/>
    <n v="0"/>
    <n v="0"/>
    <s v="江苏中科朗恩斯车辆科技有限公司"/>
    <n v="0"/>
    <x v="5"/>
    <x v="3"/>
    <s v="Q2"/>
    <x v="5"/>
    <x v="3"/>
  </r>
  <r>
    <s v="ESHL"/>
    <s v="SHA"/>
    <x v="0"/>
    <d v="2024-07-03T00:00:00"/>
    <x v="0"/>
    <n v="14104581"/>
    <n v="45476"/>
    <s v="YMCT|KHN-M7720-A3"/>
    <s v="NOZZLE 302A ASSY"/>
    <n v="3"/>
    <n v="3"/>
    <n v="2017.7"/>
    <s v="CNY"/>
    <n v="1.075"/>
    <n v="2017.7"/>
    <n v="2169.0275000000001"/>
    <s v="C66SHA-SERVICE GROUP"/>
    <s v="Tiecheng Information Technology (Taizhou) Co., LTD"/>
    <s v="Same"/>
    <n v="906525"/>
    <n v="270"/>
    <s v="309ASY INV-PTS SALES"/>
    <n v="0"/>
    <n v="0"/>
    <n v="1494106"/>
    <s v="铁城信息科技（台州）有限公司"/>
    <n v="0"/>
    <x v="5"/>
    <x v="3"/>
    <s v="Q2"/>
    <x v="5"/>
    <x v="3"/>
  </r>
  <r>
    <s v="ESHL"/>
    <s v="SHA"/>
    <x v="0"/>
    <d v="2024-07-03T00:00:00"/>
    <x v="0"/>
    <n v="14104581"/>
    <n v="45476"/>
    <s v="YMCT|KHY-M7740-A0"/>
    <s v="NOZZLE 303A/314A AS."/>
    <n v="3"/>
    <n v="3"/>
    <n v="2283.19"/>
    <s v="CNY"/>
    <n v="1.075"/>
    <n v="2283.19"/>
    <n v="2454.4292500000001"/>
    <s v="C66SHA-SERVICE GROUP"/>
    <s v="Tiecheng Information Technology (Taizhou) Co., LTD"/>
    <s v="Same"/>
    <n v="906525"/>
    <n v="120"/>
    <s v="309ASY INV-PTS SALES"/>
    <n v="0"/>
    <n v="0"/>
    <n v="1494106"/>
    <s v="铁城信息科技（台州）有限公司"/>
    <n v="0"/>
    <x v="5"/>
    <x v="3"/>
    <s v="Q2"/>
    <x v="5"/>
    <x v="3"/>
  </r>
  <r>
    <s v="ESHL"/>
    <s v="SHA"/>
    <x v="0"/>
    <d v="2024-07-03T00:00:00"/>
    <x v="0"/>
    <n v="14104582"/>
    <n v="45476"/>
    <s v="YMCT|KLC-M9192-00"/>
    <s v="SENSOR HEAD 2"/>
    <n v="1"/>
    <n v="1"/>
    <n v="1529.2"/>
    <s v="CNY"/>
    <n v="1.075"/>
    <n v="1529.2"/>
    <n v="1643.8899999999999"/>
    <s v="C66SHA-SERVICE GROUP"/>
    <s v="Ningbo Senyu Electronics Co., Ltd."/>
    <s v="Same"/>
    <n v="906527"/>
    <n v="832"/>
    <s v="309ASY INV-PTS SALES"/>
    <n v="0"/>
    <n v="0"/>
    <n v="1494131"/>
    <s v="宁波森羽电子有限公司"/>
    <n v="0"/>
    <x v="5"/>
    <x v="3"/>
    <s v="Q2"/>
    <x v="5"/>
    <x v="3"/>
  </r>
  <r>
    <s v="ESHL"/>
    <s v="SHA"/>
    <x v="0"/>
    <d v="2024-07-03T00:00:00"/>
    <x v="0"/>
    <n v="14104583"/>
    <n v="45476"/>
    <s v="YMCT|KLW-M711S-B2"/>
    <s v="SHAFT 2 SPARE"/>
    <n v="2"/>
    <n v="2"/>
    <n v="10477.879999999999"/>
    <s v="CNY"/>
    <n v="1.075"/>
    <n v="10477.879999999999"/>
    <n v="11263.721"/>
    <s v="C66SHA-SERVICE GROUP"/>
    <s v="Lance Vehicle Technology Co., Ltd."/>
    <s v="Same"/>
    <n v="906528"/>
    <n v="4746"/>
    <s v="309ASY INV-PTS SALES"/>
    <n v="0"/>
    <n v="0"/>
    <n v="1494150"/>
    <s v="江苏中科朗恩斯车辆科技有限公司"/>
    <n v="0"/>
    <x v="5"/>
    <x v="3"/>
    <s v="Q2"/>
    <x v="5"/>
    <x v="3"/>
  </r>
  <r>
    <s v="ESHL"/>
    <s v="SHA"/>
    <x v="0"/>
    <d v="2024-07-03T00:00:00"/>
    <x v="0"/>
    <n v="14104583"/>
    <n v="45476"/>
    <s v="YMCT|KHT-M3682-00"/>
    <s v="SOCKET"/>
    <n v="3"/>
    <n v="3"/>
    <n v="711.5"/>
    <s v="CNY"/>
    <n v="1.075"/>
    <n v="711.5"/>
    <n v="764.86249999999995"/>
    <s v="C66SHA-SERVICE GROUP"/>
    <s v="Lance Vehicle Technology Co., Ltd."/>
    <s v="Same"/>
    <n v="906528"/>
    <n v="387"/>
    <s v="309ASY INV-PTS SALES"/>
    <n v="0"/>
    <n v="0"/>
    <n v="1494150"/>
    <s v="江苏中科朗恩斯车辆科技有限公司"/>
    <n v="0"/>
    <x v="5"/>
    <x v="3"/>
    <s v="Q2"/>
    <x v="5"/>
    <x v="3"/>
  </r>
  <r>
    <s v="ESHL"/>
    <s v="SHA"/>
    <x v="0"/>
    <d v="2024-07-03T00:00:00"/>
    <x v="0"/>
    <n v="14104583"/>
    <n v="45476"/>
    <s v="YMCT|KLV-M37E3-00"/>
    <s v="BLOCK MANIFOLD"/>
    <n v="3"/>
    <n v="3"/>
    <n v="1067.26"/>
    <s v="CNY"/>
    <n v="1.075"/>
    <n v="1067.26"/>
    <n v="1147.3045"/>
    <s v="C66SHA-SERVICE GROUP"/>
    <s v="Lance Vehicle Technology Co., Ltd."/>
    <s v="Same"/>
    <n v="906528"/>
    <n v="579"/>
    <s v="309ASY INV-PTS SALES"/>
    <n v="0"/>
    <n v="0"/>
    <n v="1494150"/>
    <s v="江苏中科朗恩斯车辆科技有限公司"/>
    <n v="0"/>
    <x v="5"/>
    <x v="3"/>
    <s v="Q2"/>
    <x v="5"/>
    <x v="3"/>
  </r>
  <r>
    <s v="ESHL"/>
    <s v="SHA"/>
    <x v="0"/>
    <d v="2024-07-03T00:00:00"/>
    <x v="0"/>
    <n v="14104583"/>
    <n v="45476"/>
    <s v="YMCT|$BF6U"/>
    <s v="JOINT (STRAI:CLAMP)"/>
    <n v="3"/>
    <n v="3"/>
    <n v="61.06"/>
    <s v="CNY"/>
    <n v="1.075"/>
    <n v="61.06"/>
    <n v="65.639499999999998"/>
    <s v="C66SHA-SERVICE GROUP"/>
    <s v="Lance Vehicle Technology Co., Ltd."/>
    <s v="Same"/>
    <n v="906528"/>
    <n v="33"/>
    <s v="309ASY INV-PTS SALES"/>
    <n v="0"/>
    <n v="0"/>
    <n v="1494150"/>
    <s v="江苏中科朗恩斯车辆科技有限公司"/>
    <n v="0"/>
    <x v="5"/>
    <x v="3"/>
    <s v="Q2"/>
    <x v="5"/>
    <x v="3"/>
  </r>
  <r>
    <s v="ESHL"/>
    <s v="SHA"/>
    <x v="1"/>
    <d v="2024-07-04T00:00:00"/>
    <x v="0"/>
    <n v="12101312"/>
    <n v="45477"/>
    <s v="YMCT|REPAIR CHARGE"/>
    <s v="REPAIR CHARGE"/>
    <n v="1"/>
    <n v="1"/>
    <n v="1327.43"/>
    <s v="CNY"/>
    <n v="1.075"/>
    <n v="1327.43"/>
    <n v="1426.9872499999999"/>
    <s v="C66SHA-SERVICE GROUP"/>
    <s v="Shanghai Run Chan Optical Technology Co Ltd"/>
    <s v="Same"/>
    <n v="906530"/>
    <n v="0"/>
    <s v="309ASY INV-NON-CON"/>
    <n v="0"/>
    <n v="0"/>
    <n v="0"/>
    <s v="上海润尚光电科技有限公司"/>
    <n v="0"/>
    <x v="5"/>
    <x v="3"/>
    <s v="Q2"/>
    <x v="5"/>
    <x v="3"/>
  </r>
  <r>
    <s v="ESHL"/>
    <s v="SHA"/>
    <x v="1"/>
    <d v="2024-07-05T00:00:00"/>
    <x v="0"/>
    <n v="12101313"/>
    <n v="45478"/>
    <s v="YMCT|REPAIR CHARGE"/>
    <s v="REPAIR CHARGE"/>
    <n v="1"/>
    <n v="1"/>
    <n v="10350.44"/>
    <s v="CNY"/>
    <n v="1.075"/>
    <n v="10350.44"/>
    <n v="11126.723"/>
    <s v="C66SHA-SERVICE GROUP"/>
    <s v="Shanghai Daimay Automotive Interior Co., Ltd"/>
    <s v="Same"/>
    <n v="906534"/>
    <n v="0"/>
    <s v="309ASY INV-NON-CON"/>
    <n v="0"/>
    <n v="0"/>
    <n v="0"/>
    <s v="上海岱美汽车零部件有限公司"/>
    <n v="0"/>
    <x v="5"/>
    <x v="3"/>
    <s v="Q2"/>
    <x v="5"/>
    <x v="3"/>
  </r>
  <r>
    <s v="ESHL"/>
    <s v="SHA"/>
    <x v="3"/>
    <d v="2024-07-05T00:00:00"/>
    <x v="0"/>
    <n v="13100294"/>
    <n v="45478"/>
    <s v="YMCT|REPAIR CHARGE"/>
    <s v="REPAIR CHARGE"/>
    <n v="1"/>
    <n v="1"/>
    <n v="6637.17"/>
    <s v="CNY"/>
    <n v="1.075"/>
    <n v="6637.17"/>
    <n v="7134.9577499999996"/>
    <s v="C66SHA-SERVICE GROUP"/>
    <s v="Ningbo Yueli Intelligent Technology Co.,Ltd."/>
    <s v="Same"/>
    <n v="906532"/>
    <n v="0"/>
    <s v="309ASY INV-CONTRACT"/>
    <n v="0"/>
    <n v="0"/>
    <n v="0"/>
    <s v="宁波月立智能科技有限公司"/>
    <n v="0"/>
    <x v="5"/>
    <x v="3"/>
    <s v="Q2"/>
    <x v="5"/>
    <x v="3"/>
  </r>
  <r>
    <s v="ESHL"/>
    <s v="SHA"/>
    <x v="0"/>
    <d v="2024-07-05T00:00:00"/>
    <x v="0"/>
    <n v="14104584"/>
    <n v="45478"/>
    <s v="YMCT|KHY-M2267-A0"/>
    <s v="GUIDE X AXIS ASSY"/>
    <n v="1"/>
    <n v="1"/>
    <n v="1117.7"/>
    <s v="CNY"/>
    <n v="1.075"/>
    <n v="1117.7"/>
    <n v="1201.5274999999999"/>
    <s v="C66SHA-SERVICE GROUP"/>
    <s v="Ningbo Yueli Intelligent Technology Co.,Ltd."/>
    <s v="Same"/>
    <n v="906531"/>
    <n v="490"/>
    <s v="309ASY INV-PTS SALES"/>
    <n v="0"/>
    <n v="0"/>
    <n v="1496104"/>
    <s v="宁波月立智能科技有限公司"/>
    <n v="0"/>
    <x v="5"/>
    <x v="3"/>
    <s v="Q2"/>
    <x v="5"/>
    <x v="3"/>
  </r>
  <r>
    <s v="ESHL"/>
    <s v="SHA"/>
    <x v="0"/>
    <d v="2024-07-05T00:00:00"/>
    <x v="0"/>
    <n v="14104584"/>
    <n v="45478"/>
    <s v="YMCT|KHY-M221A-A0"/>
    <s v="COVER DUCT ASSY."/>
    <n v="1"/>
    <n v="1"/>
    <n v="386.73"/>
    <s v="CNY"/>
    <n v="1.075"/>
    <n v="386.73"/>
    <n v="415.73475000000002"/>
    <s v="C66SHA-SERVICE GROUP"/>
    <s v="Ningbo Yueli Intelligent Technology Co.,Ltd."/>
    <s v="Same"/>
    <n v="906531"/>
    <n v="199"/>
    <s v="309ASY INV-PTS SALES"/>
    <n v="0"/>
    <n v="0"/>
    <n v="1496104"/>
    <s v="宁波月立智能科技有限公司"/>
    <n v="0"/>
    <x v="5"/>
    <x v="3"/>
    <s v="Q2"/>
    <x v="5"/>
    <x v="3"/>
  </r>
  <r>
    <s v="ESHL"/>
    <s v="SHA"/>
    <x v="0"/>
    <d v="2024-07-05T00:00:00"/>
    <x v="0"/>
    <n v="14104585"/>
    <n v="45478"/>
    <s v="YMCT|90990-25J026"/>
    <s v="BEARING"/>
    <n v="20"/>
    <n v="20"/>
    <n v="1929.2"/>
    <s v="CNY"/>
    <n v="1.075"/>
    <n v="1929.2"/>
    <n v="2073.89"/>
    <s v="C66SHA-SERVICE GROUP"/>
    <s v="Shanghai Daimay Automotive Interior Co., Ltd"/>
    <s v="Same"/>
    <n v="906533"/>
    <n v="1144.8"/>
    <s v="309ASY INV-PTS SALES"/>
    <n v="0"/>
    <n v="0"/>
    <n v="1496105"/>
    <s v="上海岱美汽车零部件有限公司"/>
    <n v="0"/>
    <x v="5"/>
    <x v="3"/>
    <s v="Q2"/>
    <x v="5"/>
    <x v="3"/>
  </r>
  <r>
    <s v="ESHL"/>
    <s v="BJS"/>
    <x v="0"/>
    <d v="2024-07-15T00:00:00"/>
    <x v="2"/>
    <n v="14104586"/>
    <n v="45488"/>
    <s v="HELI|594873"/>
    <s v=".11HP NIDEC,5&quot;IMP,MK3V AIR,SVC"/>
    <n v="2"/>
    <n v="2"/>
    <n v="8400"/>
    <s v="CNY"/>
    <n v="1.075"/>
    <n v="8400"/>
    <n v="9030"/>
    <s v="C66BJS-SMT SERVICE"/>
    <s v="Yantai Asia Victory Automation Co.,Ltd"/>
    <s v="Same"/>
    <n v="906535"/>
    <n v="5000"/>
    <s v="309ASY INV-PTS SALES"/>
    <n v="0"/>
    <s v="亚新利20240605"/>
    <n v="1502151"/>
    <s v="烟台亚新利自动控制有限公司"/>
    <n v="0"/>
    <x v="5"/>
    <x v="3"/>
    <s v="Q2"/>
    <x v="5"/>
    <x v="1"/>
  </r>
  <r>
    <s v="ESHL"/>
    <s v="BJS"/>
    <x v="0"/>
    <d v="2024-07-15T00:00:00"/>
    <x v="2"/>
    <n v="14104587"/>
    <n v="45488"/>
    <s v="HELI|7448"/>
    <s v="KRYTOX XHT-BDZ 2 OZ TUBE"/>
    <n v="1"/>
    <n v="1"/>
    <n v="2097.35"/>
    <s v="CNY"/>
    <n v="1.075"/>
    <n v="2097.35"/>
    <n v="2254.6512499999999"/>
    <s v="C66BJS-SMT SERVICE"/>
    <s v="Tianjin Huigao Magnetics Co., Ltd"/>
    <s v="Same"/>
    <n v="906536"/>
    <n v="1000"/>
    <s v="309ASY INV-PTS SALES"/>
    <n v="0"/>
    <s v="C66BJ25017"/>
    <n v="1502155"/>
    <s v="天津光电惠高电子有限公司"/>
    <n v="0"/>
    <x v="5"/>
    <x v="3"/>
    <s v="Q2"/>
    <x v="5"/>
    <x v="1"/>
  </r>
  <r>
    <s v="ESHL"/>
    <s v="BJS"/>
    <x v="1"/>
    <d v="2024-07-16T00:00:00"/>
    <x v="0"/>
    <n v="12101314"/>
    <n v="45489"/>
    <s v="YMCT|REPAIR CHARGE"/>
    <s v="REPAIR CHARGE"/>
    <n v="1"/>
    <n v="1"/>
    <n v="1500"/>
    <s v="CNY"/>
    <n v="1.075"/>
    <n v="1500"/>
    <n v="1612.5"/>
    <s v="C66BJS-SMT SERVICE"/>
    <s v="Beijing Xincheng Technology Co., Ltd."/>
    <s v="Same"/>
    <n v="906537"/>
    <n v="0"/>
    <s v="309ASY INV-NON-CON"/>
    <n v="0"/>
    <s v="C66BJ25019"/>
    <n v="0"/>
    <s v="北京新成科技有限公司"/>
    <n v="0"/>
    <x v="5"/>
    <x v="3"/>
    <s v="Q2"/>
    <x v="5"/>
    <x v="1"/>
  </r>
  <r>
    <s v="ESHL"/>
    <s v="SHA"/>
    <x v="1"/>
    <d v="2024-07-16T00:00:00"/>
    <x v="0"/>
    <n v="12101315"/>
    <n v="45489"/>
    <s v="YMCT|REPAIR CHARGE"/>
    <s v="REPAIR CHARGE"/>
    <n v="1"/>
    <n v="1"/>
    <n v="7522.12"/>
    <s v="CNY"/>
    <n v="1.075"/>
    <n v="7522.12"/>
    <n v="8086.2789999999995"/>
    <s v="C66SHA-SERVICE GROUP"/>
    <s v="Jiangsu Xinli Electronics Changzhou Co., Ltd."/>
    <s v="Same"/>
    <n v="906538"/>
    <n v="0"/>
    <s v="309ASY INV-NON-CON"/>
    <n v="0"/>
    <n v="0"/>
    <n v="0"/>
    <s v="江苏信利电子常州有限公司"/>
    <n v="0"/>
    <x v="5"/>
    <x v="3"/>
    <s v="Q2"/>
    <x v="5"/>
    <x v="3"/>
  </r>
  <r>
    <s v="ESHL"/>
    <s v="SHA"/>
    <x v="3"/>
    <d v="2024-07-16T00:00:00"/>
    <x v="0"/>
    <n v="13100295"/>
    <n v="45489"/>
    <s v="YMCT|REPAIR CHARGE"/>
    <s v="REPAIR CHARGE"/>
    <n v="1"/>
    <n v="1"/>
    <n v="53805.31"/>
    <s v="CNY"/>
    <n v="1.075"/>
    <n v="53805.31"/>
    <n v="57840.708249999996"/>
    <s v="C66SHA-SERVICE GROUP"/>
    <s v="Tiecheng Information Technology (Taizhou) Co., LTD"/>
    <s v="Same"/>
    <n v="906539"/>
    <n v="0"/>
    <s v="309ASY INV-CONTRACT"/>
    <n v="0"/>
    <n v="0"/>
    <n v="0"/>
    <s v="铁城信息科技（台州）有限公司"/>
    <n v="0"/>
    <x v="5"/>
    <x v="3"/>
    <s v="Q2"/>
    <x v="5"/>
    <x v="3"/>
  </r>
  <r>
    <s v="ESHL"/>
    <s v="SHA"/>
    <x v="3"/>
    <d v="2024-07-17T00:00:00"/>
    <x v="0"/>
    <n v="13100296"/>
    <n v="45490"/>
    <s v="YMCT|REPAIR CHARGE"/>
    <s v="REPAIR CHARGE"/>
    <n v="1"/>
    <n v="1"/>
    <n v="28318.58"/>
    <s v="CNY"/>
    <n v="1.075"/>
    <n v="28318.58"/>
    <n v="30442.4735"/>
    <s v="C66SHA-SERVICE GROUP"/>
    <s v="Nanjing DBstar  Electronic  Technology Industrial "/>
    <s v="Same"/>
    <n v="906540"/>
    <n v="0"/>
    <s v="309ASY INV-CONTRACT"/>
    <n v="0"/>
    <n v="0"/>
    <n v="0"/>
    <s v="南京德普达科技实业有限公司"/>
    <n v="0"/>
    <x v="5"/>
    <x v="3"/>
    <s v="Q2"/>
    <x v="5"/>
    <x v="3"/>
  </r>
  <r>
    <s v="ESHL"/>
    <s v="BJS"/>
    <x v="0"/>
    <d v="2024-07-18T00:00:00"/>
    <x v="1"/>
    <n v="14104588"/>
    <n v="45491"/>
    <s v="ZMTR|K48-M3856-00X"/>
    <s v="GREASE PACK(NSL)"/>
    <n v="16"/>
    <n v="16"/>
    <n v="4318.58"/>
    <s v="CNY"/>
    <n v="1.075"/>
    <n v="4318.58"/>
    <n v="4642.4735000000001"/>
    <s v="C66BJS-SMT SERVICE"/>
    <s v="Jade Bird Fire Co., Ltd."/>
    <s v="Same"/>
    <n v="906541"/>
    <n v="1840.64"/>
    <s v="309ASY INV-PTS SALES"/>
    <n v="0"/>
    <s v="青鸟20240523"/>
    <n v="1505226"/>
    <s v="青鸟消防股份有限公司"/>
    <n v="0"/>
    <x v="5"/>
    <x v="3"/>
    <s v="Q2"/>
    <x v="5"/>
    <x v="1"/>
  </r>
  <r>
    <s v="ESHL"/>
    <s v="BJS"/>
    <x v="0"/>
    <d v="2024-07-18T00:00:00"/>
    <x v="0"/>
    <n v="14104588"/>
    <n v="45491"/>
    <s v="YMCT|KHN-M7710-A4"/>
    <s v="NOZZLE 301A ASSY"/>
    <n v="3"/>
    <n v="3"/>
    <n v="1725.66"/>
    <s v="CNY"/>
    <n v="1.075"/>
    <n v="1725.66"/>
    <n v="1855.0844999999999"/>
    <s v="C66BJS-SMT SERVICE"/>
    <s v="Jade Bird Fire Co., Ltd."/>
    <s v="Same"/>
    <n v="906541"/>
    <n v="1500"/>
    <s v="309ASY INV-PTS SALES"/>
    <n v="0"/>
    <s v="青鸟20240523"/>
    <n v="1505226"/>
    <s v="青鸟消防股份有限公司"/>
    <n v="0"/>
    <x v="5"/>
    <x v="3"/>
    <s v="Q2"/>
    <x v="5"/>
    <x v="1"/>
  </r>
  <r>
    <s v="ESHL"/>
    <s v="BJS"/>
    <x v="0"/>
    <d v="2024-07-18T00:00:00"/>
    <x v="0"/>
    <n v="14104588"/>
    <n v="45491"/>
    <s v="YMCT|KLF-M8502-50"/>
    <s v="FILTER ELEMENT"/>
    <n v="6"/>
    <n v="6"/>
    <n v="637.16999999999996"/>
    <s v="CNY"/>
    <n v="1.075"/>
    <n v="637.16999999999996"/>
    <n v="684.95774999999992"/>
    <s v="C66BJS-SMT SERVICE"/>
    <s v="Jade Bird Fire Co., Ltd."/>
    <s v="Same"/>
    <n v="906541"/>
    <n v="333.9"/>
    <s v="309ASY INV-PTS SALES"/>
    <n v="0"/>
    <s v="青鸟20240523"/>
    <n v="1505226"/>
    <s v="青鸟消防股份有限公司"/>
    <n v="0"/>
    <x v="5"/>
    <x v="3"/>
    <s v="Q2"/>
    <x v="5"/>
    <x v="1"/>
  </r>
  <r>
    <s v="ESHL"/>
    <s v="BJS"/>
    <x v="0"/>
    <d v="2024-07-18T00:00:00"/>
    <x v="0"/>
    <n v="14104588"/>
    <n v="45491"/>
    <s v="YMCT|KLF-M8502-70"/>
    <s v="MIST FILTER ELEMENT"/>
    <n v="6"/>
    <n v="6"/>
    <n v="3116.81"/>
    <s v="CNY"/>
    <n v="1.075"/>
    <n v="3116.81"/>
    <n v="3350.5707499999999"/>
    <s v="C66BJS-SMT SERVICE"/>
    <s v="Jade Bird Fire Co., Ltd."/>
    <s v="Same"/>
    <n v="906541"/>
    <n v="13532.4"/>
    <s v="309ASY INV-PTS SALES"/>
    <n v="0"/>
    <s v="青鸟20240523"/>
    <n v="1505226"/>
    <s v="青鸟消防股份有限公司"/>
    <n v="0"/>
    <x v="5"/>
    <x v="3"/>
    <s v="Q2"/>
    <x v="5"/>
    <x v="1"/>
  </r>
  <r>
    <s v="ESHL"/>
    <s v="BJS"/>
    <x v="0"/>
    <d v="2024-07-18T00:00:00"/>
    <x v="0"/>
    <n v="14104588"/>
    <n v="45491"/>
    <s v="YMCT|KLW-M711S-A2"/>
    <s v="SHAFT 1,SPARE"/>
    <n v="1"/>
    <n v="1"/>
    <n v="5166.37"/>
    <s v="CNY"/>
    <n v="1.075"/>
    <n v="5166.37"/>
    <n v="5553.8477499999999"/>
    <s v="C66BJS-SMT SERVICE"/>
    <s v="Jade Bird Fire Co., Ltd."/>
    <s v="Same"/>
    <n v="906541"/>
    <n v="2358"/>
    <s v="309ASY INV-PTS SALES"/>
    <n v="0"/>
    <s v="青鸟20240523"/>
    <n v="1505226"/>
    <s v="青鸟消防股份有限公司"/>
    <n v="0"/>
    <x v="5"/>
    <x v="3"/>
    <s v="Q2"/>
    <x v="5"/>
    <x v="1"/>
  </r>
  <r>
    <s v="ESHL"/>
    <s v="BJS"/>
    <x v="0"/>
    <d v="2024-07-18T00:00:00"/>
    <x v="0"/>
    <n v="14104588"/>
    <n v="45491"/>
    <s v="YMCT|KLW-M66JA-01"/>
    <s v="HNS,SCAN FLEX"/>
    <n v="1"/>
    <n v="1"/>
    <n v="4994.6899999999996"/>
    <s v="CNY"/>
    <n v="1.075"/>
    <n v="4994.6899999999996"/>
    <n v="5369.2917499999994"/>
    <s v="C66BJS-SMT SERVICE"/>
    <s v="Jade Bird Fire Co., Ltd."/>
    <s v="Same"/>
    <n v="906541"/>
    <n v="2013"/>
    <s v="309ASY INV-PTS SALES"/>
    <n v="0"/>
    <s v="青鸟20240523"/>
    <n v="1505226"/>
    <s v="青鸟消防股份有限公司"/>
    <n v="0"/>
    <x v="5"/>
    <x v="3"/>
    <s v="Q2"/>
    <x v="5"/>
    <x v="1"/>
  </r>
  <r>
    <s v="ESHL"/>
    <s v="SZX"/>
    <x v="1"/>
    <d v="2024-07-22T00:00:00"/>
    <x v="0"/>
    <n v="12101316"/>
    <n v="45495"/>
    <s v="YMCT|REPAIR CHARGE"/>
    <s v="REPAIR CHARGE"/>
    <n v="1"/>
    <n v="1"/>
    <n v="5309.73"/>
    <s v="CNY"/>
    <n v="1.075"/>
    <n v="5309.73"/>
    <n v="5707.9597499999991"/>
    <s v="C66SZX-SMT SERVICE"/>
    <s v="Dongguan Cowell Optic Electronics Co., Ltd."/>
    <s v="Same"/>
    <n v="906545"/>
    <n v="0"/>
    <s v="309ASY INV-NON-CON"/>
    <n v="0"/>
    <n v="0"/>
    <n v="0"/>
    <s v="东莞高伟光学电子有限公司"/>
    <n v="0"/>
    <x v="5"/>
    <x v="3"/>
    <s v="Q2"/>
    <x v="5"/>
    <x v="0"/>
  </r>
  <r>
    <s v="ESHL"/>
    <s v="BJS"/>
    <x v="1"/>
    <d v="2024-07-22T00:00:00"/>
    <x v="2"/>
    <n v="12101317"/>
    <n v="45495"/>
    <s v="HELI|REPAIR CHARGE"/>
    <s v="REPAIR CHARGE"/>
    <n v="1"/>
    <n v="1"/>
    <n v="12300.88"/>
    <s v="CNY"/>
    <n v="1.075"/>
    <n v="12300.88"/>
    <n v="13223.445999999998"/>
    <s v="C66BJS-SMT SERVICE"/>
    <s v="China Electronics Corporation"/>
    <s v="Same"/>
    <n v="906543"/>
    <n v="0"/>
    <s v="309ASY INV-NON-CON"/>
    <n v="0"/>
    <s v="C66BJ25008R1"/>
    <n v="0"/>
    <s v="中国电子信息产业集团有限公司第六研究所"/>
    <n v="0"/>
    <x v="5"/>
    <x v="3"/>
    <s v="Q2"/>
    <x v="5"/>
    <x v="1"/>
  </r>
  <r>
    <s v="ESHL"/>
    <s v="BJS"/>
    <x v="0"/>
    <d v="2024-07-22T00:00:00"/>
    <x v="2"/>
    <n v="14104589"/>
    <n v="45495"/>
    <s v="HELI|410183001"/>
    <s v="4.4KW SEMI-C HTR ASY,12”BW AIR"/>
    <n v="1"/>
    <n v="1"/>
    <n v="0"/>
    <s v="CNY"/>
    <n v="1.075"/>
    <n v="0"/>
    <n v="0"/>
    <s v="C66BJS-SMT SERVICE"/>
    <s v="China Electronics Corporation"/>
    <s v="Same"/>
    <n v="906542"/>
    <n v="1500"/>
    <s v="309ASY INV-PTS SALES"/>
    <n v="0"/>
    <s v="C66BJ25008R1"/>
    <n v="1507142"/>
    <s v="中国电子信息产业集团有限公司第六研究所"/>
    <n v="0"/>
    <x v="5"/>
    <x v="3"/>
    <s v="Q2"/>
    <x v="5"/>
    <x v="1"/>
  </r>
  <r>
    <s v="ESHL"/>
    <s v="BJS"/>
    <x v="0"/>
    <d v="2024-07-22T00:00:00"/>
    <x v="2"/>
    <n v="14104589"/>
    <n v="45495"/>
    <s v="HELI|593139"/>
    <s v="EMERSON MOTOR ASSY, 7'BW IMP, AIR"/>
    <n v="1"/>
    <n v="1"/>
    <n v="0"/>
    <s v="CNY"/>
    <n v="1.075"/>
    <n v="0"/>
    <n v="0"/>
    <s v="C66BJS-SMT SERVICE"/>
    <s v="China Electronics Corporation"/>
    <s v="Same"/>
    <n v="906542"/>
    <n v="2500"/>
    <s v="309ASY INV-PTS SALES"/>
    <n v="0"/>
    <s v="C66BJ25008R1"/>
    <n v="1507142"/>
    <s v="中国电子信息产业集团有限公司第六研究所"/>
    <n v="0"/>
    <x v="5"/>
    <x v="3"/>
    <s v="Q2"/>
    <x v="5"/>
    <x v="1"/>
  </r>
  <r>
    <s v="ESHL"/>
    <s v="BJS"/>
    <x v="0"/>
    <d v="2024-07-22T00:00:00"/>
    <x v="2"/>
    <n v="14104589"/>
    <n v="45495"/>
    <s v="HELI|593555"/>
    <s v="HIGH TEMPERATURE LUBE OIL (250ML)"/>
    <n v="1"/>
    <n v="1"/>
    <n v="0"/>
    <s v="CNY"/>
    <n v="1.075"/>
    <n v="0"/>
    <n v="0"/>
    <s v="C66BJS-SMT SERVICE"/>
    <s v="China Electronics Corporation"/>
    <s v="Same"/>
    <n v="906542"/>
    <n v="168"/>
    <s v="309ASY INV-PTS SALES"/>
    <n v="0"/>
    <s v="C66BJ25008R1"/>
    <n v="1507142"/>
    <s v="中国电子信息产业集团有限公司第六研究所"/>
    <n v="0"/>
    <x v="5"/>
    <x v="3"/>
    <s v="Q2"/>
    <x v="5"/>
    <x v="1"/>
  </r>
  <r>
    <s v="ESHL"/>
    <s v="BJS"/>
    <x v="0"/>
    <d v="2024-07-22T00:00:00"/>
    <x v="2"/>
    <n v="14104589"/>
    <n v="45495"/>
    <s v="HELI|7448"/>
    <s v="KRYTOX XHT-BDZ 2 OZ TUBE"/>
    <n v="1"/>
    <n v="1"/>
    <n v="0"/>
    <s v="CNY"/>
    <n v="1.075"/>
    <n v="0"/>
    <n v="0"/>
    <s v="C66BJS-SMT SERVICE"/>
    <s v="China Electronics Corporation"/>
    <s v="Same"/>
    <n v="906542"/>
    <n v="1000"/>
    <s v="309ASY INV-PTS SALES"/>
    <n v="0"/>
    <s v="C66BJ25008R1"/>
    <n v="1507142"/>
    <s v="中国电子信息产业集团有限公司第六研究所"/>
    <n v="0"/>
    <x v="5"/>
    <x v="3"/>
    <s v="Q2"/>
    <x v="5"/>
    <x v="1"/>
  </r>
  <r>
    <s v="ESHL"/>
    <s v="SZX"/>
    <x v="0"/>
    <d v="2024-07-22T00:00:00"/>
    <x v="1"/>
    <n v="14104590"/>
    <n v="45495"/>
    <s v="ZMTR|FOL-HSBP-PDX-P01"/>
    <s v="SPECIAL NOZZLE"/>
    <n v="15"/>
    <n v="15"/>
    <n v="14595"/>
    <s v="CNY"/>
    <n v="1.075"/>
    <n v="14595"/>
    <n v="15689.625"/>
    <s v="C66SZX-SMT SERVICE"/>
    <s v="Dongguan Cowell Optic Electronics Co., Ltd."/>
    <s v="Same"/>
    <n v="906544"/>
    <n v="8628.2999999999993"/>
    <s v="309ASY INV-PTS SALES"/>
    <n v="0"/>
    <n v="0"/>
    <n v="1507171"/>
    <s v="东莞高伟光学电子有限公司"/>
    <n v="0"/>
    <x v="5"/>
    <x v="3"/>
    <s v="Q2"/>
    <x v="5"/>
    <x v="0"/>
  </r>
  <r>
    <s v="ESHL"/>
    <s v="SZX"/>
    <x v="0"/>
    <d v="2024-07-22T00:00:00"/>
    <x v="0"/>
    <n v="14104590"/>
    <n v="45495"/>
    <s v="YMCT|KKL-M652L-00"/>
    <s v="CYLIDER LAT L ASSY"/>
    <n v="2"/>
    <n v="2"/>
    <n v="3000"/>
    <s v="CNY"/>
    <n v="1.075"/>
    <n v="3000"/>
    <n v="3225"/>
    <s v="C66SZX-SMT SERVICE"/>
    <s v="Dongguan Cowell Optic Electronics Co., Ltd."/>
    <s v="Same"/>
    <n v="906544"/>
    <n v="1865.04"/>
    <s v="309ASY INV-PTS SALES"/>
    <n v="0"/>
    <n v="0"/>
    <n v="1507171"/>
    <s v="东莞高伟光学电子有限公司"/>
    <n v="0"/>
    <x v="5"/>
    <x v="3"/>
    <s v="Q2"/>
    <x v="5"/>
    <x v="0"/>
  </r>
  <r>
    <s v="ESHL"/>
    <s v="SZX"/>
    <x v="0"/>
    <d v="2024-07-22T00:00:00"/>
    <x v="0"/>
    <n v="14104590"/>
    <n v="45495"/>
    <s v="YMCT|KHY-M7155-00"/>
    <s v="FILTER CAP"/>
    <n v="10"/>
    <n v="10"/>
    <n v="2100"/>
    <s v="CNY"/>
    <n v="1.075"/>
    <n v="2100"/>
    <n v="2257.5"/>
    <s v="C66SZX-SMT SERVICE"/>
    <s v="Dongguan Cowell Optic Electronics Co., Ltd."/>
    <s v="Same"/>
    <n v="906544"/>
    <n v="1243"/>
    <s v="309ASY INV-PTS SALES"/>
    <n v="0"/>
    <n v="0"/>
    <n v="1507171"/>
    <s v="东莞高伟光学电子有限公司"/>
    <n v="0"/>
    <x v="5"/>
    <x v="3"/>
    <s v="Q2"/>
    <x v="5"/>
    <x v="0"/>
  </r>
  <r>
    <s v="ESHL"/>
    <s v="SZX"/>
    <x v="0"/>
    <d v="2024-07-22T00:00:00"/>
    <x v="0"/>
    <n v="14104590"/>
    <n v="45495"/>
    <s v="YMCT|KGA-M669V-24"/>
    <s v="HNS SWITCH START"/>
    <n v="5"/>
    <n v="5"/>
    <n v="2650"/>
    <s v="CNY"/>
    <n v="1.075"/>
    <n v="2650"/>
    <n v="2848.75"/>
    <s v="C66SZX-SMT SERVICE"/>
    <s v="Dongguan Cowell Optic Electronics Co., Ltd."/>
    <s v="Same"/>
    <n v="906544"/>
    <n v="1600.5"/>
    <s v="309ASY INV-PTS SALES"/>
    <n v="0"/>
    <n v="0"/>
    <n v="1507171"/>
    <s v="东莞高伟光学电子有限公司"/>
    <n v="0"/>
    <x v="5"/>
    <x v="3"/>
    <s v="Q2"/>
    <x v="5"/>
    <x v="0"/>
  </r>
  <r>
    <s v="ESHL"/>
    <s v="SZX"/>
    <x v="0"/>
    <d v="2024-07-22T00:00:00"/>
    <x v="0"/>
    <n v="14104590"/>
    <n v="45495"/>
    <s v="YMCT|KV7-M9266-01"/>
    <s v="GUIDE"/>
    <n v="10"/>
    <n v="10"/>
    <n v="5600"/>
    <s v="CNY"/>
    <n v="1.075"/>
    <n v="5600"/>
    <n v="6020"/>
    <s v="C66SZX-SMT SERVICE"/>
    <s v="Dongguan Cowell Optic Electronics Co., Ltd."/>
    <s v="Same"/>
    <n v="906544"/>
    <n v="3070"/>
    <s v="309ASY INV-PTS SALES"/>
    <n v="0"/>
    <n v="0"/>
    <n v="1507171"/>
    <s v="东莞高伟光学电子有限公司"/>
    <n v="0"/>
    <x v="5"/>
    <x v="3"/>
    <s v="Q2"/>
    <x v="5"/>
    <x v="0"/>
  </r>
  <r>
    <s v="ESHL"/>
    <s v="SHA"/>
    <x v="0"/>
    <d v="2024-07-22T00:00:00"/>
    <x v="1"/>
    <n v="14104591"/>
    <n v="45495"/>
    <s v="SHNW|Qutss-olg"/>
    <s v="O-ring-BY-NBR"/>
    <n v="10"/>
    <n v="10"/>
    <n v="2176.9899999999998"/>
    <s v="CNY"/>
    <n v="1.075"/>
    <n v="2176.9899999999998"/>
    <n v="2340.2642499999997"/>
    <s v="C66SHA-SERVICE GROUP"/>
    <s v="Beilong Precision Technology Co., Ltd."/>
    <s v="Same"/>
    <n v="906546"/>
    <n v="1500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1"/>
    <n v="14104591"/>
    <n v="45495"/>
    <s v="SHNW|Qutss-rtbh"/>
    <s v="Fluid box body MDF BY-40"/>
    <n v="1"/>
    <n v="1"/>
    <n v="3182.3"/>
    <s v="CNY"/>
    <n v="1.075"/>
    <n v="3182.3"/>
    <n v="3420.9724999999999"/>
    <s v="C66SHA-SERVICE GROUP"/>
    <s v="Beilong Precision Technology Co., Ltd."/>
    <s v="Same"/>
    <n v="906546"/>
    <n v="2205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1"/>
    <n v="14104591"/>
    <n v="45495"/>
    <s v="SHNW|Qutss-tool-1"/>
    <s v="tool-1"/>
    <n v="1"/>
    <n v="1"/>
    <n v="606.19000000000005"/>
    <s v="CNY"/>
    <n v="1.075"/>
    <n v="606.19000000000005"/>
    <n v="651.65425000000005"/>
    <s v="C66SHA-SERVICE GROUP"/>
    <s v="Beilong Precision Technology Co., Ltd."/>
    <s v="Same"/>
    <n v="906546"/>
    <n v="420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1"/>
    <n v="14104591"/>
    <n v="45495"/>
    <s v="SHNW|Qutss-bn"/>
    <s v="Tappet spring TTF CTF"/>
    <n v="2"/>
    <n v="2"/>
    <n v="116.81"/>
    <s v="CNY"/>
    <n v="1.075"/>
    <n v="116.81"/>
    <n v="125.57075"/>
    <s v="C66SHA-SERVICE GROUP"/>
    <s v="Beilong Precision Technology Co., Ltd."/>
    <s v="Same"/>
    <n v="906546"/>
    <n v="80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1"/>
    <n v="14104591"/>
    <n v="45495"/>
    <s v="SHNW|Qutss-tbtnj"/>
    <s v="Tappet centering screw BY"/>
    <n v="1"/>
    <n v="1"/>
    <n v="1805.31"/>
    <s v="CNY"/>
    <n v="1.075"/>
    <n v="1805.31"/>
    <n v="1940.7082499999999"/>
    <s v="C66SHA-SERVICE GROUP"/>
    <s v="Beilong Precision Technology Co., Ltd."/>
    <s v="Same"/>
    <n v="906546"/>
    <n v="1251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1"/>
    <n v="14104591"/>
    <n v="45495"/>
    <s v="SHNW|Qutss-peek"/>
    <s v="Tappet centering piece PEEK"/>
    <n v="10"/>
    <n v="10"/>
    <n v="2539.8200000000002"/>
    <s v="CNY"/>
    <n v="1.075"/>
    <n v="2539.8200000000002"/>
    <n v="2730.3065000000001"/>
    <s v="C66SHA-SERVICE GROUP"/>
    <s v="Beilong Precision Technology Co., Ltd."/>
    <s v="Same"/>
    <n v="906546"/>
    <n v="1760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1"/>
    <n v="14104591"/>
    <n v="45495"/>
    <s v="SHNW|Qutss-tool-2"/>
    <s v="tool-2"/>
    <n v="1"/>
    <n v="1"/>
    <n v="649.55999999999995"/>
    <s v="CNY"/>
    <n v="1.075"/>
    <n v="649.55999999999995"/>
    <n v="698.27699999999993"/>
    <s v="C66SHA-SERVICE GROUP"/>
    <s v="Beilong Precision Technology Co., Ltd."/>
    <s v="Same"/>
    <n v="906546"/>
    <n v="450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1"/>
    <n v="14104591"/>
    <n v="45495"/>
    <s v="SHNW|Qutss-tool-3"/>
    <s v="tool-3"/>
    <n v="1"/>
    <n v="1"/>
    <n v="418.58"/>
    <s v="CNY"/>
    <n v="1.075"/>
    <n v="418.58"/>
    <n v="449.97349999999994"/>
    <s v="C66SHA-SERVICE GROUP"/>
    <s v="Beilong Precision Technology Co., Ltd."/>
    <s v="Same"/>
    <n v="906546"/>
    <n v="290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1"/>
    <n v="14104591"/>
    <n v="45495"/>
    <s v="SHNW|Qutss-slg"/>
    <s v="Tappet sealing PTFE"/>
    <n v="10"/>
    <n v="10"/>
    <n v="7230.09"/>
    <s v="CNY"/>
    <n v="1.075"/>
    <n v="7230.09"/>
    <n v="7772.3467499999997"/>
    <s v="C66SHA-SERVICE GROUP"/>
    <s v="Beilong Precision Technology Co., Ltd."/>
    <s v="Same"/>
    <n v="906546"/>
    <n v="5000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1"/>
    <n v="14104591"/>
    <n v="45495"/>
    <s v="SHNW|Qutss-tool-4"/>
    <s v="tool-4"/>
    <n v="1"/>
    <n v="1"/>
    <n v="130.09"/>
    <s v="CNY"/>
    <n v="1.075"/>
    <n v="130.09"/>
    <n v="139.84674999999999"/>
    <s v="C66SHA-SERVICE GROUP"/>
    <s v="Beilong Precision Technology Co., Ltd."/>
    <s v="Same"/>
    <n v="906546"/>
    <n v="90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1"/>
    <n v="14104591"/>
    <n v="45495"/>
    <s v="SHNW|SPJ-22A fluid box"/>
    <s v="fluid box"/>
    <n v="1"/>
    <n v="1"/>
    <n v="12986.73"/>
    <s v="CNY"/>
    <n v="1.075"/>
    <n v="12986.73"/>
    <n v="13960.73475"/>
    <s v="C66SHA-SERVICE GROUP"/>
    <s v="Beilong Precision Technology Co., Ltd."/>
    <s v="Same"/>
    <n v="906546"/>
    <n v="9000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0"/>
    <n v="14104592"/>
    <n v="45495"/>
    <s v="YMCT|KHN-M7720-A3"/>
    <s v="NOZZLE 302A ASSY"/>
    <n v="6"/>
    <n v="6"/>
    <n v="3398.23"/>
    <s v="CNY"/>
    <n v="1.075"/>
    <n v="3398.23"/>
    <n v="3653.0972499999998"/>
    <s v="C66SHA-SERVICE GROUP"/>
    <s v="Ningbo Yisheng New Energy Technology Co.,Ltd."/>
    <s v="Same"/>
    <n v="906547"/>
    <n v="1830"/>
    <s v="309ASY INV-PTS SALES"/>
    <n v="0"/>
    <n v="0"/>
    <n v="1507242"/>
    <s v="宁波亿晟新能源科技有限公司"/>
    <n v="0"/>
    <x v="5"/>
    <x v="3"/>
    <s v="Q2"/>
    <x v="5"/>
    <x v="3"/>
  </r>
  <r>
    <s v="ESHL"/>
    <s v="SHA"/>
    <x v="3"/>
    <d v="2024-07-23T00:00:00"/>
    <x v="0"/>
    <n v="13100297"/>
    <n v="45496"/>
    <s v="YMCT|REPAIR CHARGE"/>
    <s v="REPAIR CHARGE"/>
    <n v="1"/>
    <n v="1"/>
    <n v="16008.85"/>
    <s v="CNY"/>
    <n v="1.075"/>
    <n v="16008.85"/>
    <n v="17209.513749999998"/>
    <s v="C66SHA-SERVICE GROUP"/>
    <s v="Xinyu Gan Feng Electronics Co., Ltd."/>
    <s v="Same"/>
    <n v="906548"/>
    <n v="0"/>
    <s v="309ASY INV-CONTRACT"/>
    <n v="0"/>
    <n v="0"/>
    <n v="0"/>
    <s v="新余赣锋电子有限公司"/>
    <n v="0"/>
    <x v="5"/>
    <x v="3"/>
    <s v="Q2"/>
    <x v="5"/>
    <x v="3"/>
  </r>
  <r>
    <s v="ESHL"/>
    <s v="BJS"/>
    <x v="1"/>
    <d v="2024-08-02T00:00:00"/>
    <x v="2"/>
    <n v="12101318"/>
    <n v="45506"/>
    <s v="HELI|REPAIR CHARGE"/>
    <s v="REPAIR CHARGE"/>
    <n v="1"/>
    <n v="1"/>
    <n v="43083"/>
    <s v="CNY"/>
    <n v="1.08"/>
    <n v="43083"/>
    <n v="46529.640000000007"/>
    <s v="C66BJS-SMT SERVICE"/>
    <s v="GoerTek Inc."/>
    <s v="Same"/>
    <n v="906549"/>
    <n v="0"/>
    <s v="309ASY INV-NON-CON"/>
    <n v="0"/>
    <s v="WWGD202407000405"/>
    <n v="0"/>
    <s v="歌尔股份有限公司"/>
    <n v="0"/>
    <x v="5"/>
    <x v="4"/>
    <s v="Q2"/>
    <x v="5"/>
    <x v="1"/>
  </r>
  <r>
    <s v="ESHL"/>
    <s v="BJS"/>
    <x v="0"/>
    <d v="2024-08-02T00:00:00"/>
    <x v="2"/>
    <n v="14104593"/>
    <n v="45506"/>
    <s v="HELI|592890"/>
    <s v="Inverter (ODE-2) 7Amp (PN 7547) with Template"/>
    <n v="3"/>
    <n v="3"/>
    <n v="0"/>
    <s v="CNY"/>
    <n v="1.08"/>
    <n v="0"/>
    <n v="0"/>
    <s v="C66BJS-SMT SERVICE"/>
    <s v="GoerTek Inc."/>
    <s v="Same"/>
    <n v="906550"/>
    <n v="8400"/>
    <s v="309ASY INV-PTS SALES"/>
    <n v="0"/>
    <s v="WWGD202407000405"/>
    <n v="1516123"/>
    <s v="歌尔股份有限公司"/>
    <n v="0"/>
    <x v="5"/>
    <x v="4"/>
    <s v="Q2"/>
    <x v="5"/>
    <x v="1"/>
  </r>
  <r>
    <s v="ESHL"/>
    <s v="BJS"/>
    <x v="0"/>
    <d v="2024-08-02T00:00:00"/>
    <x v="2"/>
    <n v="14104593"/>
    <n v="45506"/>
    <s v="HELI|4491K"/>
    <s v="MTR CNTRL-240V/0-90V .25OHM"/>
    <n v="1"/>
    <n v="1"/>
    <n v="0"/>
    <s v="CNY"/>
    <n v="1.08"/>
    <n v="0"/>
    <n v="0"/>
    <s v="C66BJS-SMT SERVICE"/>
    <s v="GoerTek Inc."/>
    <s v="Same"/>
    <n v="906550"/>
    <n v="2500"/>
    <s v="309ASY INV-PTS SALES"/>
    <n v="0"/>
    <s v="WWGD202407000405"/>
    <n v="1516123"/>
    <s v="歌尔股份有限公司"/>
    <n v="0"/>
    <x v="5"/>
    <x v="4"/>
    <s v="Q2"/>
    <x v="5"/>
    <x v="1"/>
  </r>
  <r>
    <s v="ESHL"/>
    <s v="BJS"/>
    <x v="0"/>
    <d v="2024-08-02T00:00:00"/>
    <x v="2"/>
    <n v="14104593"/>
    <n v="45506"/>
    <s v="HELI|594430"/>
    <s v="CONVEYOR MOTOR ASSEMBLY, 15MM SHAFT"/>
    <n v="1"/>
    <n v="1"/>
    <n v="0"/>
    <s v="CNY"/>
    <n v="1.08"/>
    <n v="0"/>
    <n v="0"/>
    <s v="C66BJS-SMT SERVICE"/>
    <s v="GoerTek Inc."/>
    <s v="Same"/>
    <n v="906550"/>
    <n v="2850"/>
    <s v="309ASY INV-PTS SALES"/>
    <n v="0"/>
    <s v="WWGD202407000405"/>
    <n v="1516123"/>
    <s v="歌尔股份有限公司"/>
    <n v="0"/>
    <x v="5"/>
    <x v="4"/>
    <s v="Q2"/>
    <x v="5"/>
    <x v="1"/>
  </r>
  <r>
    <s v="ESHL"/>
    <s v="BJS"/>
    <x v="0"/>
    <d v="2024-08-02T00:00:00"/>
    <x v="2"/>
    <n v="14104593"/>
    <n v="45506"/>
    <s v="HELI|594433"/>
    <s v="EH/CBS Motor ASSY, IN/OUT 15MM Shaft"/>
    <n v="1"/>
    <n v="1"/>
    <n v="0"/>
    <s v="CNY"/>
    <n v="1.08"/>
    <n v="0"/>
    <n v="0"/>
    <s v="C66BJS-SMT SERVICE"/>
    <s v="GoerTek Inc."/>
    <s v="Same"/>
    <n v="906550"/>
    <n v="2850"/>
    <s v="309ASY INV-PTS SALES"/>
    <n v="0"/>
    <s v="WWGD202407000405"/>
    <n v="1516123"/>
    <s v="歌尔股份有限公司"/>
    <n v="0"/>
    <x v="5"/>
    <x v="4"/>
    <s v="Q2"/>
    <x v="5"/>
    <x v="1"/>
  </r>
  <r>
    <s v="ESHL"/>
    <s v="BJS"/>
    <x v="0"/>
    <d v="2024-08-02T00:00:00"/>
    <x v="2"/>
    <n v="14104593"/>
    <n v="45506"/>
    <s v="HELI|431056"/>
    <s v="Kstar Battery Backup - HP 910 C, 1KVA/700W"/>
    <n v="1"/>
    <n v="1"/>
    <n v="0"/>
    <s v="CNY"/>
    <n v="1.08"/>
    <n v="0"/>
    <n v="0"/>
    <s v="C66BJS-SMT SERVICE"/>
    <s v="GoerTek Inc."/>
    <s v="Same"/>
    <n v="906550"/>
    <n v="4500"/>
    <s v="309ASY INV-PTS SALES"/>
    <n v="0"/>
    <s v="WWGD202407000405"/>
    <n v="1516123"/>
    <s v="歌尔股份有限公司"/>
    <n v="0"/>
    <x v="5"/>
    <x v="4"/>
    <s v="Q2"/>
    <x v="5"/>
    <x v="1"/>
  </r>
  <r>
    <s v="ESHL"/>
    <s v="BJS"/>
    <x v="0"/>
    <d v="2024-08-02T00:00:00"/>
    <x v="2"/>
    <n v="14104593"/>
    <n v="45506"/>
    <s v="HELI|584023"/>
    <s v="SPROCKET ALT'D (35B11)"/>
    <n v="1"/>
    <n v="1"/>
    <n v="0"/>
    <s v="CNY"/>
    <n v="1.08"/>
    <n v="0"/>
    <n v="0"/>
    <s v="C66BJS-SMT SERVICE"/>
    <s v="GoerTek Inc."/>
    <s v="Same"/>
    <n v="906550"/>
    <n v="120"/>
    <s v="309ASY INV-PTS SALES"/>
    <n v="0"/>
    <s v="WWGD202407000405"/>
    <n v="1516123"/>
    <s v="歌尔股份有限公司"/>
    <n v="0"/>
    <x v="5"/>
    <x v="4"/>
    <s v="Q2"/>
    <x v="5"/>
    <x v="1"/>
  </r>
  <r>
    <s v="ESHL"/>
    <s v="BJS"/>
    <x v="0"/>
    <d v="2024-08-02T00:00:00"/>
    <x v="2"/>
    <n v="14104593"/>
    <n v="45506"/>
    <s v="HELI|594706"/>
    <s v="NIDEC MTR ASY,5&quot;IMP W/SPCR,SVC"/>
    <n v="1"/>
    <n v="1"/>
    <n v="0"/>
    <s v="CNY"/>
    <n v="1.08"/>
    <n v="0"/>
    <n v="0"/>
    <s v="C66BJS-SMT SERVICE"/>
    <s v="GoerTek Inc."/>
    <s v="Same"/>
    <n v="906550"/>
    <n v="2500"/>
    <s v="309ASY INV-PTS SALES"/>
    <n v="0"/>
    <s v="WWGD202407000405"/>
    <n v="1516123"/>
    <s v="歌尔股份有限公司"/>
    <n v="0"/>
    <x v="5"/>
    <x v="4"/>
    <s v="Q2"/>
    <x v="5"/>
    <x v="1"/>
  </r>
  <r>
    <s v="ESHL"/>
    <s v="BJS"/>
    <x v="0"/>
    <d v="2024-08-02T00:00:00"/>
    <x v="2"/>
    <n v="14104594"/>
    <n v="45506"/>
    <s v="HELI|3373"/>
    <s v="SPROCKET MESH BELT"/>
    <n v="6"/>
    <n v="6"/>
    <n v="2840.71"/>
    <s v="CNY"/>
    <n v="1.08"/>
    <n v="2840.71"/>
    <n v="3067.9668000000001"/>
    <s v="C66BJS-SMT SERVICE"/>
    <s v="Goertek Microelectronics Inc."/>
    <s v="Same"/>
    <n v="906551"/>
    <n v="1680"/>
    <s v="309ASY INV-PTS SALES"/>
    <n v="0"/>
    <s v="S2024112560001-4"/>
    <n v="1516108"/>
    <s v="歌尔微电子股份有限公司"/>
    <n v="0"/>
    <x v="5"/>
    <x v="4"/>
    <s v="Q2"/>
    <x v="5"/>
    <x v="1"/>
  </r>
  <r>
    <s v="ESHL"/>
    <s v="BJS"/>
    <x v="0"/>
    <d v="2024-08-02T00:00:00"/>
    <x v="2"/>
    <n v="14104594"/>
    <n v="45506"/>
    <s v="HELI|7374"/>
    <s v="CONVEYOR ROLLER, 1.9&quot; DIA, 32&quot; FR. WIDTH"/>
    <n v="6"/>
    <n v="6"/>
    <n v="4539.82"/>
    <s v="CNY"/>
    <n v="1.08"/>
    <n v="4539.82"/>
    <n v="4903.0056000000004"/>
    <s v="C66BJS-SMT SERVICE"/>
    <s v="Goertek Microelectronics Inc."/>
    <s v="Same"/>
    <n v="906551"/>
    <n v="2850"/>
    <s v="309ASY INV-PTS SALES"/>
    <n v="0"/>
    <s v="S2024112560001-4"/>
    <n v="1516108"/>
    <s v="歌尔微电子股份有限公司"/>
    <n v="0"/>
    <x v="5"/>
    <x v="4"/>
    <s v="Q2"/>
    <x v="5"/>
    <x v="1"/>
  </r>
  <r>
    <s v="ESHL"/>
    <s v="BJS"/>
    <x v="0"/>
    <d v="2024-08-02T00:00:00"/>
    <x v="2"/>
    <n v="14104594"/>
    <n v="45506"/>
    <s v="HELI|597431"/>
    <s v="COLLAR FOR PLATE CHAIN"/>
    <n v="6"/>
    <n v="6"/>
    <n v="2660.18"/>
    <s v="CNY"/>
    <n v="1.08"/>
    <n v="2660.18"/>
    <n v="2872.9944"/>
    <s v="C66BJS-SMT SERVICE"/>
    <s v="Goertek Microelectronics Inc."/>
    <s v="Same"/>
    <n v="906551"/>
    <n v="1410"/>
    <s v="309ASY INV-PTS SALES"/>
    <n v="0"/>
    <s v="S2024112560001-4"/>
    <n v="1516108"/>
    <s v="歌尔微电子股份有限公司"/>
    <n v="0"/>
    <x v="5"/>
    <x v="4"/>
    <s v="Q2"/>
    <x v="5"/>
    <x v="1"/>
  </r>
  <r>
    <s v="ESHL"/>
    <s v="BJS"/>
    <x v="0"/>
    <d v="2024-08-02T00:00:00"/>
    <x v="2"/>
    <n v="14104595"/>
    <n v="45506"/>
    <s v="HELI|593555"/>
    <s v="HIGH TEMPERATURE LUBE OIL (250ML)"/>
    <n v="2"/>
    <n v="2"/>
    <n v="1274.3399999999999"/>
    <s v="CNY"/>
    <n v="1.08"/>
    <n v="1274.3399999999999"/>
    <n v="1376.2872"/>
    <s v="C66BJS-SMT SERVICE"/>
    <s v="Weifang Goertek Microelectronics Co., Ltd."/>
    <s v="Same"/>
    <n v="906552"/>
    <n v="1224.1600000000001"/>
    <s v="309ASY INV-PTS SALES"/>
    <n v="0"/>
    <s v="S202305180283-8"/>
    <n v="1516113"/>
    <s v="潍坊歌尔微电子有限公司"/>
    <n v="0"/>
    <x v="5"/>
    <x v="4"/>
    <s v="Q2"/>
    <x v="5"/>
    <x v="1"/>
  </r>
  <r>
    <s v="ESHL"/>
    <s v="BJS"/>
    <x v="0"/>
    <d v="2024-08-02T00:00:00"/>
    <x v="2"/>
    <n v="14104596"/>
    <n v="45506"/>
    <s v="HELI|593555"/>
    <s v="HIGH TEMPERATURE LUBE OIL (250ML)"/>
    <n v="4"/>
    <n v="4"/>
    <n v="2548.67"/>
    <s v="CNY"/>
    <n v="1.08"/>
    <n v="2548.67"/>
    <n v="2752.5636000000004"/>
    <s v="C66BJS-SMT SERVICE"/>
    <s v="Weifang Goertek Microelectronics Co., Ltd."/>
    <s v="Same"/>
    <n v="906553"/>
    <n v="2448.3200000000002"/>
    <s v="309ASY INV-PTS SALES"/>
    <n v="0"/>
    <s v="S202305180283-9"/>
    <n v="1516117"/>
    <s v="潍坊歌尔微电子有限公司"/>
    <n v="0"/>
    <x v="5"/>
    <x v="4"/>
    <s v="Q2"/>
    <x v="5"/>
    <x v="1"/>
  </r>
  <r>
    <s v="ESHL"/>
    <s v="SHA"/>
    <x v="0"/>
    <d v="2024-08-05T00:00:00"/>
    <x v="0"/>
    <n v="14104597"/>
    <n v="45509"/>
    <s v="YMCT|KHY-M7A16-01"/>
    <s v="COVER PRIZM"/>
    <n v="2"/>
    <n v="2"/>
    <n v="60.18"/>
    <s v="CNY"/>
    <n v="1.08"/>
    <n v="60.18"/>
    <n v="64.994399999999999"/>
    <s v="C66SHA-SERVICE GROUP"/>
    <s v="Suzhou Inovance Technology Co Ltd"/>
    <s v="Same"/>
    <n v="906554"/>
    <n v="39.6"/>
    <s v="309ASY INV-PTS SALES"/>
    <n v="0"/>
    <n v="0"/>
    <n v="1517208"/>
    <s v="苏州汇川技术有限公司"/>
    <n v="0"/>
    <x v="5"/>
    <x v="4"/>
    <s v="Q2"/>
    <x v="5"/>
    <x v="3"/>
  </r>
  <r>
    <s v="ESHL"/>
    <s v="SHA"/>
    <x v="0"/>
    <d v="2024-08-05T00:00:00"/>
    <x v="0"/>
    <n v="14104597"/>
    <n v="45509"/>
    <s v="YMCT|KHY-M66N2-03"/>
    <s v="HNS,SCAN LIGHT"/>
    <n v="2"/>
    <n v="2"/>
    <n v="304.42"/>
    <s v="CNY"/>
    <n v="1.08"/>
    <n v="304.42"/>
    <n v="328.77360000000004"/>
    <s v="C66SHA-SERVICE GROUP"/>
    <s v="Suzhou Inovance Technology Co Ltd"/>
    <s v="Same"/>
    <n v="906554"/>
    <n v="180"/>
    <s v="309ASY INV-PTS SALES"/>
    <n v="0"/>
    <n v="0"/>
    <n v="1517208"/>
    <s v="苏州汇川技术有限公司"/>
    <n v="0"/>
    <x v="5"/>
    <x v="4"/>
    <s v="Q2"/>
    <x v="5"/>
    <x v="3"/>
  </r>
  <r>
    <s v="ESHL"/>
    <s v="SHA"/>
    <x v="0"/>
    <d v="2024-08-05T00:00:00"/>
    <x v="0"/>
    <n v="14104597"/>
    <n v="45509"/>
    <s v="YMCT|KHY-M7554-04"/>
    <s v="OF.LIGHT BRD.ASSY"/>
    <n v="1"/>
    <n v="1"/>
    <n v="863.72"/>
    <s v="CNY"/>
    <n v="1.08"/>
    <n v="863.72"/>
    <n v="932.81760000000008"/>
    <s v="C66SHA-SERVICE GROUP"/>
    <s v="Suzhou Inovance Technology Co Ltd"/>
    <s v="Same"/>
    <n v="906554"/>
    <n v="563.76"/>
    <s v="309ASY INV-PTS SALES"/>
    <n v="0"/>
    <n v="0"/>
    <n v="1517208"/>
    <s v="苏州汇川技术有限公司"/>
    <n v="0"/>
    <x v="5"/>
    <x v="4"/>
    <s v="Q2"/>
    <x v="5"/>
    <x v="3"/>
  </r>
  <r>
    <s v="ESHL"/>
    <s v="SHA"/>
    <x v="0"/>
    <d v="2024-08-07T00:00:00"/>
    <x v="0"/>
    <n v="14104598"/>
    <n v="45511"/>
    <s v="YMCT|KHY-M712S-A0"/>
    <s v="SHAFT 2 SPARE"/>
    <n v="1"/>
    <n v="1"/>
    <n v="3887.61"/>
    <s v="CNY"/>
    <n v="1.08"/>
    <n v="3887.61"/>
    <n v="4198.6188000000002"/>
    <s v="C66SHA-SERVICE GROUP"/>
    <s v="HangZhou iSmart Video Tech Co., Ltd."/>
    <s v="Same"/>
    <n v="906555"/>
    <n v="2116"/>
    <s v="309ASY INV-PTS SALES"/>
    <n v="0"/>
    <n v="0"/>
    <n v="1519206"/>
    <s v="杭州晨安科技股份有限公司"/>
    <n v="0"/>
    <x v="5"/>
    <x v="4"/>
    <s v="Q2"/>
    <x v="5"/>
    <x v="3"/>
  </r>
  <r>
    <s v="ESHL"/>
    <s v="SHA"/>
    <x v="0"/>
    <d v="2024-08-07T00:00:00"/>
    <x v="0"/>
    <n v="14104599"/>
    <n v="45511"/>
    <s v="YMCT|90990-25J026"/>
    <s v="BEARING"/>
    <n v="10"/>
    <n v="10"/>
    <n v="1000"/>
    <s v="CNY"/>
    <n v="1.08"/>
    <n v="1000"/>
    <n v="1080"/>
    <s v="C66SHA-SERVICE GROUP"/>
    <s v="Changzhou Tongbao Photo-electricity Manufacturing "/>
    <s v="Same"/>
    <n v="906556"/>
    <n v="550.79999999999995"/>
    <s v="309ASY INV-PTS SALES"/>
    <n v="0"/>
    <n v="0"/>
    <n v="1519209"/>
    <s v="常州通宝光电股份有限公司"/>
    <n v="0"/>
    <x v="5"/>
    <x v="4"/>
    <s v="Q2"/>
    <x v="5"/>
    <x v="3"/>
  </r>
  <r>
    <s v="ESHL"/>
    <s v="SHA"/>
    <x v="0"/>
    <d v="2024-08-07T00:00:00"/>
    <x v="0"/>
    <n v="14104600"/>
    <n v="45511"/>
    <s v="YMCT|KLA-M4255-30"/>
    <s v="FLASH DISK 2G"/>
    <n v="1"/>
    <n v="1"/>
    <n v="1345.13"/>
    <s v="CNY"/>
    <n v="1.08"/>
    <n v="1345.13"/>
    <n v="1452.7404000000001"/>
    <s v="C66SHA-SERVICE GROUP"/>
    <s v="Xinyu Gan Feng Electronics Co., Ltd."/>
    <s v="Same"/>
    <n v="906557"/>
    <n v="709"/>
    <s v="309ASY INV-PTS SALES"/>
    <n v="0"/>
    <n v="0"/>
    <n v="1519211"/>
    <s v="新余赣锋电子有限公司"/>
    <n v="0"/>
    <x v="5"/>
    <x v="4"/>
    <s v="Q2"/>
    <x v="5"/>
    <x v="3"/>
  </r>
  <r>
    <s v="ESHL"/>
    <s v="SHA"/>
    <x v="1"/>
    <d v="2024-08-15T00:00:00"/>
    <x v="0"/>
    <n v="12101319"/>
    <n v="45519"/>
    <s v="YMCT|REPAIR CHARGE"/>
    <s v="REPAIR CHARGE"/>
    <n v="1"/>
    <n v="1"/>
    <n v="33628.32"/>
    <s v="CNY"/>
    <n v="1.08"/>
    <n v="33628.32"/>
    <n v="36318.585599999999"/>
    <s v="C66SHA-SERVICE GROUP"/>
    <s v="Lance Vehicle Technology Co., Ltd."/>
    <s v="Same"/>
    <n v="906559"/>
    <n v="0"/>
    <s v="309ASY INV-NON-CON"/>
    <n v="0"/>
    <n v="0"/>
    <n v="0"/>
    <s v="江苏中科朗恩斯车辆科技有限公司"/>
    <n v="0"/>
    <x v="5"/>
    <x v="4"/>
    <s v="Q2"/>
    <x v="5"/>
    <x v="3"/>
  </r>
  <r>
    <s v="ESHL"/>
    <s v="SHA"/>
    <x v="0"/>
    <d v="2024-08-15T00:00:00"/>
    <x v="0"/>
    <n v="14104601"/>
    <n v="45519"/>
    <s v="YMCT|KMG-M7300-21"/>
    <s v="MULTI CAM.ASSY.FR"/>
    <n v="1"/>
    <n v="1"/>
    <n v="0"/>
    <s v="CNY"/>
    <n v="1.08"/>
    <n v="0"/>
    <n v="0"/>
    <s v="C66SHA-SERVICE GROUP"/>
    <s v="Lance Vehicle Technology Co., Ltd."/>
    <s v="Same"/>
    <n v="906560"/>
    <n v="12861.05"/>
    <s v="309ASY INV-PTS SALES"/>
    <n v="0"/>
    <n v="0"/>
    <n v="1525118"/>
    <s v="江苏中科朗恩斯车辆科技有限公司"/>
    <n v="0"/>
    <x v="5"/>
    <x v="4"/>
    <s v="Q2"/>
    <x v="5"/>
    <x v="3"/>
  </r>
  <r>
    <s v="ESHL"/>
    <s v="SHA"/>
    <x v="0"/>
    <d v="2024-08-15T00:00:00"/>
    <x v="0"/>
    <n v="14104601"/>
    <n v="45519"/>
    <s v="YMCT|90990-32J006"/>
    <s v="BOLT FLANGE"/>
    <n v="2"/>
    <n v="2"/>
    <n v="0"/>
    <s v="CNY"/>
    <n v="1.08"/>
    <n v="0"/>
    <n v="0"/>
    <s v="C66SHA-SERVICE GROUP"/>
    <s v="Lance Vehicle Technology Co., Ltd."/>
    <s v="Same"/>
    <n v="906560"/>
    <n v="1.84"/>
    <s v="309ASY INV-PTS SALES"/>
    <n v="0"/>
    <n v="0"/>
    <n v="1525118"/>
    <s v="江苏中科朗恩斯车辆科技有限公司"/>
    <n v="0"/>
    <x v="5"/>
    <x v="4"/>
    <s v="Q2"/>
    <x v="5"/>
    <x v="3"/>
  </r>
  <r>
    <s v="ESHL"/>
    <s v="SHA"/>
    <x v="0"/>
    <d v="2024-08-15T00:00:00"/>
    <x v="0"/>
    <n v="14104601"/>
    <n v="45519"/>
    <s v="YMCT|KLW-M66HA-10"/>
    <s v="HNS SHORT M.CAM HM"/>
    <n v="1"/>
    <n v="1"/>
    <n v="0"/>
    <s v="CNY"/>
    <n v="1.08"/>
    <n v="0"/>
    <n v="0"/>
    <s v="C66SHA-SERVICE GROUP"/>
    <s v="Lance Vehicle Technology Co., Ltd."/>
    <s v="Same"/>
    <n v="906560"/>
    <n v="8.1199999999999992"/>
    <s v="309ASY INV-PTS SALES"/>
    <n v="0"/>
    <n v="0"/>
    <n v="1525118"/>
    <s v="江苏中科朗恩斯车辆科技有限公司"/>
    <n v="0"/>
    <x v="5"/>
    <x v="4"/>
    <s v="Q2"/>
    <x v="5"/>
    <x v="3"/>
  </r>
  <r>
    <s v="ESHL"/>
    <s v="SHA"/>
    <x v="0"/>
    <d v="2024-08-15T00:00:00"/>
    <x v="0"/>
    <n v="14104601"/>
    <n v="45519"/>
    <s v="YMCT|KMG-M66GB-00"/>
    <s v="HNS CN25 SIDE LIGHT"/>
    <n v="1"/>
    <n v="1"/>
    <n v="0"/>
    <s v="CNY"/>
    <n v="1.08"/>
    <n v="0"/>
    <n v="0"/>
    <s v="C66SHA-SERVICE GROUP"/>
    <s v="Lance Vehicle Technology Co., Ltd."/>
    <s v="Same"/>
    <n v="906560"/>
    <n v="129.22999999999999"/>
    <s v="309ASY INV-PTS SALES"/>
    <n v="0"/>
    <n v="0"/>
    <n v="1525118"/>
    <s v="江苏中科朗恩斯车辆科技有限公司"/>
    <n v="0"/>
    <x v="5"/>
    <x v="4"/>
    <s v="Q2"/>
    <x v="5"/>
    <x v="3"/>
  </r>
  <r>
    <s v="ESHL"/>
    <s v="SHA"/>
    <x v="0"/>
    <d v="2024-08-15T00:00:00"/>
    <x v="0"/>
    <n v="14104601"/>
    <n v="45519"/>
    <s v="YMCT|KMG-M66GD-00"/>
    <s v="HNS CN40 CAMERA PWR"/>
    <n v="1"/>
    <n v="1"/>
    <n v="0"/>
    <s v="CNY"/>
    <n v="1.08"/>
    <n v="0"/>
    <n v="0"/>
    <s v="C66SHA-SERVICE GROUP"/>
    <s v="Lance Vehicle Technology Co., Ltd."/>
    <s v="Same"/>
    <n v="906560"/>
    <n v="46.67"/>
    <s v="309ASY INV-PTS SALES"/>
    <n v="0"/>
    <n v="0"/>
    <n v="1525118"/>
    <s v="江苏中科朗恩斯车辆科技有限公司"/>
    <n v="0"/>
    <x v="5"/>
    <x v="4"/>
    <s v="Q2"/>
    <x v="5"/>
    <x v="3"/>
  </r>
  <r>
    <s v="ESHL"/>
    <s v="SHA"/>
    <x v="0"/>
    <d v="2024-08-15T00:00:00"/>
    <x v="1"/>
    <n v="14104601"/>
    <n v="45519"/>
    <s v="ZMTR|BRACKET"/>
    <s v="KEYBOARD BRACKET"/>
    <n v="1"/>
    <n v="1"/>
    <n v="0"/>
    <s v="CNY"/>
    <n v="1.08"/>
    <n v="0"/>
    <n v="0"/>
    <s v="C66SHA-SERVICE GROUP"/>
    <s v="Lance Vehicle Technology Co., Ltd."/>
    <s v="Same"/>
    <n v="906560"/>
    <n v="159.29"/>
    <s v="309ASY INV-PTS SALES"/>
    <n v="0"/>
    <n v="0"/>
    <n v="1525118"/>
    <s v="江苏中科朗恩斯车辆科技有限公司"/>
    <n v="0"/>
    <x v="5"/>
    <x v="4"/>
    <s v="Q2"/>
    <x v="5"/>
    <x v="3"/>
  </r>
  <r>
    <s v="ESHL"/>
    <s v="SHA"/>
    <x v="0"/>
    <d v="2024-08-15T00:00:00"/>
    <x v="2"/>
    <n v="14104602"/>
    <n v="45519"/>
    <s v="HELI|59368501"/>
    <s v="ENT RAIL, 1707MK3V, OHT"/>
    <n v="1"/>
    <n v="1"/>
    <n v="3716.81"/>
    <s v="CNY"/>
    <n v="1.08"/>
    <n v="3716.81"/>
    <n v="4014.1548000000003"/>
    <s v="C66SHA-SERVICE GROUP"/>
    <s v="Sensata Technologies Changzhou Co Ltd"/>
    <s v="Same"/>
    <n v="906561"/>
    <n v="2100"/>
    <s v="309ASY INV-PTS SALES"/>
    <n v="0"/>
    <n v="0"/>
    <n v="1525121"/>
    <s v="森萨塔科技(常州)有限公司"/>
    <n v="0"/>
    <x v="5"/>
    <x v="4"/>
    <s v="Q2"/>
    <x v="5"/>
    <x v="3"/>
  </r>
  <r>
    <s v="ESHL"/>
    <s v="SHA"/>
    <x v="0"/>
    <d v="2024-08-15T00:00:00"/>
    <x v="2"/>
    <n v="14104602"/>
    <n v="45519"/>
    <s v="HELI|59368502"/>
    <s v="ENT RAIL, 1707MK3V, OHT"/>
    <n v="1"/>
    <n v="1"/>
    <n v="3716.81"/>
    <s v="CNY"/>
    <n v="1.08"/>
    <n v="3716.81"/>
    <n v="4014.1548000000003"/>
    <s v="C66SHA-SERVICE GROUP"/>
    <s v="Sensata Technologies Changzhou Co Ltd"/>
    <s v="Same"/>
    <n v="906561"/>
    <n v="2100"/>
    <s v="309ASY INV-PTS SALES"/>
    <n v="0"/>
    <n v="0"/>
    <n v="1525121"/>
    <s v="森萨塔科技(常州)有限公司"/>
    <n v="0"/>
    <x v="5"/>
    <x v="4"/>
    <s v="Q2"/>
    <x v="5"/>
    <x v="3"/>
  </r>
  <r>
    <s v="ESHL"/>
    <s v="SHA"/>
    <x v="0"/>
    <d v="2024-08-15T00:00:00"/>
    <x v="2"/>
    <n v="14104602"/>
    <n v="45519"/>
    <s v="HELI|59368601"/>
    <s v="EXIT RAIL, 1707MK3V, OHT"/>
    <n v="1"/>
    <n v="1"/>
    <n v="7389.38"/>
    <s v="CNY"/>
    <n v="1.08"/>
    <n v="7389.38"/>
    <n v="7980.5304000000006"/>
    <s v="C66SHA-SERVICE GROUP"/>
    <s v="Sensata Technologies Changzhou Co Ltd"/>
    <s v="Same"/>
    <n v="906561"/>
    <n v="4150"/>
    <s v="309ASY INV-PTS SALES"/>
    <n v="0"/>
    <n v="0"/>
    <n v="1525121"/>
    <s v="森萨塔科技(常州)有限公司"/>
    <n v="0"/>
    <x v="5"/>
    <x v="4"/>
    <s v="Q2"/>
    <x v="5"/>
    <x v="3"/>
  </r>
  <r>
    <s v="ESHL"/>
    <s v="SHA"/>
    <x v="0"/>
    <d v="2024-08-15T00:00:00"/>
    <x v="2"/>
    <n v="14104602"/>
    <n v="45519"/>
    <s v="HELI|59368602"/>
    <s v="EXIT RAIL, 1707MK3V, OHT"/>
    <n v="1"/>
    <n v="1"/>
    <n v="7389.38"/>
    <s v="CNY"/>
    <n v="1.08"/>
    <n v="7389.38"/>
    <n v="7980.5304000000006"/>
    <s v="C66SHA-SERVICE GROUP"/>
    <s v="Sensata Technologies Changzhou Co Ltd"/>
    <s v="Same"/>
    <n v="906561"/>
    <n v="4150"/>
    <s v="309ASY INV-PTS SALES"/>
    <n v="0"/>
    <n v="0"/>
    <n v="1525121"/>
    <s v="森萨塔科技(常州)有限公司"/>
    <n v="0"/>
    <x v="5"/>
    <x v="4"/>
    <s v="Q2"/>
    <x v="5"/>
    <x v="3"/>
  </r>
  <r>
    <s v="ESHL"/>
    <s v="SHA"/>
    <x v="0"/>
    <d v="2024-08-15T00:00:00"/>
    <x v="1"/>
    <n v="14104603"/>
    <n v="45519"/>
    <s v="ZMTR|PARTS"/>
    <s v="SMT DOMESTIC PARTS"/>
    <n v="20"/>
    <n v="20"/>
    <n v="672.57"/>
    <s v="CNY"/>
    <n v="1.08"/>
    <n v="672.57"/>
    <n v="726.37560000000008"/>
    <s v="C66SHA-SERVICE GROUP"/>
    <s v="Xiamen Compass Semiconductor Company Limited"/>
    <s v="Same"/>
    <n v="906562"/>
    <n v="356.43"/>
    <s v="309ASY INV-PTS SALES"/>
    <n v="0"/>
    <n v="0"/>
    <n v="1525124"/>
    <s v="厦门金柏半导体有限公司"/>
    <n v="0"/>
    <x v="5"/>
    <x v="4"/>
    <s v="Q2"/>
    <x v="5"/>
    <x v="3"/>
  </r>
  <r>
    <s v="ESHL"/>
    <s v="SHA"/>
    <x v="0"/>
    <d v="2024-08-15T00:00:00"/>
    <x v="2"/>
    <n v="14104603"/>
    <n v="45519"/>
    <s v="HELI|593555"/>
    <s v="HIGH TEMPERATURE LUBE OIL (250ML)"/>
    <n v="6"/>
    <n v="6"/>
    <n v="1752.21"/>
    <s v="CNY"/>
    <n v="1.08"/>
    <n v="1752.21"/>
    <n v="1892.3868000000002"/>
    <s v="C66SHA-SERVICE GROUP"/>
    <s v="Xiamen Compass Semiconductor Company Limited"/>
    <s v="Same"/>
    <n v="906562"/>
    <n v="1008"/>
    <s v="309ASY INV-PTS SALES"/>
    <n v="0"/>
    <n v="0"/>
    <n v="1525124"/>
    <s v="厦门金柏半导体有限公司"/>
    <n v="0"/>
    <x v="5"/>
    <x v="4"/>
    <s v="Q2"/>
    <x v="5"/>
    <x v="3"/>
  </r>
  <r>
    <s v="ESHL"/>
    <s v="SHA"/>
    <x v="2"/>
    <d v="2024-08-15T00:00:00"/>
    <x v="0"/>
    <n v="14104603"/>
    <n v="45519"/>
    <s v="YMCT|KLJ-MC200-00"/>
    <s v="ZS FEEDER ASSY. 1216"/>
    <n v="1"/>
    <n v="1"/>
    <n v="3215.04"/>
    <s v="CNY"/>
    <n v="1.08"/>
    <n v="3215.04"/>
    <n v="3472.2432000000003"/>
    <s v="C66SHA-SERVICE GROUP"/>
    <s v="Xiamen Compass Semiconductor Company Limited"/>
    <s v="Same"/>
    <n v="906562"/>
    <n v="3409.35"/>
    <s v="309ASY INV-PTS SALES"/>
    <n v="0"/>
    <n v="0"/>
    <n v="1525124"/>
    <s v="厦门金柏半导体有限公司"/>
    <n v="0"/>
    <x v="5"/>
    <x v="4"/>
    <s v="Q2"/>
    <x v="5"/>
    <x v="3"/>
  </r>
  <r>
    <s v="ESHL"/>
    <s v="SHA"/>
    <x v="2"/>
    <d v="2024-08-15T00:00:00"/>
    <x v="0"/>
    <n v="14104603"/>
    <n v="45519"/>
    <s v="YMCT|KLJ-MC400-00"/>
    <s v="ZS FEEDER ASSY. 24mm"/>
    <n v="1"/>
    <n v="1"/>
    <n v="3532.74"/>
    <s v="CNY"/>
    <n v="1.08"/>
    <n v="3532.74"/>
    <n v="3815.3591999999999"/>
    <s v="C66SHA-SERVICE GROUP"/>
    <s v="Xiamen Compass Semiconductor Company Limited"/>
    <s v="Same"/>
    <n v="906562"/>
    <n v="3724.35"/>
    <s v="309ASY INV-PTS SALES"/>
    <n v="0"/>
    <n v="0"/>
    <n v="1525124"/>
    <s v="厦门金柏半导体有限公司"/>
    <n v="0"/>
    <x v="5"/>
    <x v="4"/>
    <s v="Q2"/>
    <x v="5"/>
    <x v="3"/>
  </r>
  <r>
    <s v="ESHL"/>
    <s v="SHA"/>
    <x v="2"/>
    <d v="2024-08-15T00:00:00"/>
    <x v="0"/>
    <n v="14104603"/>
    <n v="45519"/>
    <s v="YMCT|KLJ-MC500-00"/>
    <s v="ZS FEEDER ASSY. 32mm"/>
    <n v="1"/>
    <n v="1"/>
    <n v="4509.7299999999996"/>
    <s v="CNY"/>
    <n v="1.08"/>
    <n v="4509.7299999999996"/>
    <n v="4870.5083999999997"/>
    <s v="C66SHA-SERVICE GROUP"/>
    <s v="Xiamen Compass Semiconductor Company Limited"/>
    <s v="Same"/>
    <n v="906562"/>
    <n v="4722.8999999999996"/>
    <s v="309ASY INV-PTS SALES"/>
    <n v="0"/>
    <n v="0"/>
    <n v="1525124"/>
    <s v="厦门金柏半导体有限公司"/>
    <n v="0"/>
    <x v="5"/>
    <x v="4"/>
    <s v="Q2"/>
    <x v="5"/>
    <x v="3"/>
  </r>
  <r>
    <s v="ESHL"/>
    <s v="SHA"/>
    <x v="0"/>
    <d v="2024-08-19T00:00:00"/>
    <x v="0"/>
    <n v="14104604"/>
    <n v="45523"/>
    <s v="YMCT|KHN-M220F-06"/>
    <s v="CAMERA SELECTOR"/>
    <n v="1"/>
    <n v="1"/>
    <n v="3026.55"/>
    <s v="CNY"/>
    <n v="1.08"/>
    <n v="3026.55"/>
    <n v="3268.6740000000004"/>
    <s v="C66SHA-SERVICE GROUP"/>
    <s v="Lance Vehicle Technology Co., Ltd."/>
    <s v="Same"/>
    <n v="906563"/>
    <n v="1816"/>
    <s v="309ASY INV-PTS SALES"/>
    <n v="0"/>
    <n v="0"/>
    <n v="1527173"/>
    <s v="江苏中科朗恩斯车辆科技有限公司"/>
    <n v="0"/>
    <x v="5"/>
    <x v="4"/>
    <s v="Q2"/>
    <x v="5"/>
    <x v="3"/>
  </r>
  <r>
    <s v="ESHL"/>
    <s v="SHA"/>
    <x v="0"/>
    <d v="2024-08-19T00:00:00"/>
    <x v="0"/>
    <n v="14104605"/>
    <n v="45523"/>
    <s v="YMCT|KLF-M1356-01"/>
    <s v="BCR HOLDER ASSY."/>
    <n v="1"/>
    <n v="1"/>
    <n v="333.63"/>
    <s v="CNY"/>
    <n v="1.08"/>
    <n v="333.63"/>
    <n v="360.32040000000001"/>
    <s v="C66SHA-SERVICE GROUP"/>
    <s v="Wuxi Maxdone Electronics Technology Co., Ltd."/>
    <s v="Same"/>
    <n v="906564"/>
    <n v="173"/>
    <s v="309ASY INV-PTS SALES"/>
    <n v="0"/>
    <n v="0"/>
    <n v="1527176"/>
    <s v="无锡麦道电子科技有限公司"/>
    <n v="0"/>
    <x v="5"/>
    <x v="4"/>
    <s v="Q2"/>
    <x v="5"/>
    <x v="3"/>
  </r>
  <r>
    <s v="ESHL"/>
    <s v="SZX"/>
    <x v="0"/>
    <d v="2024-08-20T00:00:00"/>
    <x v="1"/>
    <n v="14104606"/>
    <n v="45524"/>
    <s v="ZMTR|FOL-HSBP-PDX-P01"/>
    <s v="SPECIAL NOZZLE"/>
    <n v="5"/>
    <n v="5"/>
    <n v="4865"/>
    <s v="CNY"/>
    <n v="1.08"/>
    <n v="4865"/>
    <n v="5254.2000000000007"/>
    <s v="C66SZX-SMT SERVICE"/>
    <s v="Dongguan Cowell Optic Electronics Co., Ltd."/>
    <s v="Same"/>
    <n v="906565"/>
    <n v="2876.1"/>
    <s v="309ASY INV-PTS SALES"/>
    <n v="0"/>
    <n v="0"/>
    <n v="1528247"/>
    <s v="东莞高伟光学电子有限公司"/>
    <n v="0"/>
    <x v="5"/>
    <x v="4"/>
    <s v="Q2"/>
    <x v="5"/>
    <x v="0"/>
  </r>
  <r>
    <s v="ESHL"/>
    <s v="SZX"/>
    <x v="0"/>
    <d v="2024-08-20T00:00:00"/>
    <x v="1"/>
    <n v="14104606"/>
    <n v="45524"/>
    <s v="ZMTR|FOL-HSBP-IN-P01"/>
    <s v="SPECIAL NOZZLE"/>
    <n v="5"/>
    <n v="5"/>
    <n v="5300"/>
    <s v="CNY"/>
    <n v="1.08"/>
    <n v="5300"/>
    <n v="5724"/>
    <s v="C66SZX-SMT SERVICE"/>
    <s v="Dongguan Cowell Optic Electronics Co., Ltd."/>
    <s v="Same"/>
    <n v="906565"/>
    <n v="1991.15"/>
    <s v="309ASY INV-PTS SALES"/>
    <n v="0"/>
    <n v="0"/>
    <n v="1528247"/>
    <s v="东莞高伟光学电子有限公司"/>
    <n v="0"/>
    <x v="5"/>
    <x v="4"/>
    <s v="Q2"/>
    <x v="5"/>
    <x v="0"/>
  </r>
  <r>
    <s v="ESHL"/>
    <s v="SZX"/>
    <x v="0"/>
    <d v="2024-08-20T00:00:00"/>
    <x v="0"/>
    <n v="14104606"/>
    <n v="45524"/>
    <s v="YMCT|KHY-M1309-01"/>
    <s v="COVER 9-1"/>
    <n v="3"/>
    <n v="3"/>
    <n v="7950"/>
    <s v="CNY"/>
    <n v="1.08"/>
    <n v="7950"/>
    <n v="8586"/>
    <s v="C66SZX-SMT SERVICE"/>
    <s v="Dongguan Cowell Optic Electronics Co., Ltd."/>
    <s v="Same"/>
    <n v="906565"/>
    <n v="4221"/>
    <s v="309ASY INV-PTS SALES"/>
    <n v="0"/>
    <n v="0"/>
    <n v="1528247"/>
    <s v="东莞高伟光学电子有限公司"/>
    <n v="0"/>
    <x v="5"/>
    <x v="4"/>
    <s v="Q2"/>
    <x v="5"/>
    <x v="0"/>
  </r>
  <r>
    <s v="ESHL"/>
    <s v="SZX"/>
    <x v="0"/>
    <d v="2024-08-20T00:00:00"/>
    <x v="0"/>
    <n v="14104606"/>
    <n v="45524"/>
    <s v="YMCT|KJ8-M7451-20"/>
    <s v="SPRING RACK"/>
    <n v="10"/>
    <n v="10"/>
    <n v="800"/>
    <s v="CNY"/>
    <n v="1.08"/>
    <n v="800"/>
    <n v="864"/>
    <s v="C66SZX-SMT SERVICE"/>
    <s v="Dongguan Cowell Optic Electronics Co., Ltd."/>
    <s v="Same"/>
    <n v="906565"/>
    <n v="475.2"/>
    <s v="309ASY INV-PTS SALES"/>
    <n v="0"/>
    <n v="0"/>
    <n v="1528247"/>
    <s v="东莞高伟光学电子有限公司"/>
    <n v="0"/>
    <x v="5"/>
    <x v="4"/>
    <s v="Q2"/>
    <x v="5"/>
    <x v="0"/>
  </r>
  <r>
    <s v="ESHL"/>
    <s v="SZX"/>
    <x v="0"/>
    <d v="2024-08-20T00:00:00"/>
    <x v="1"/>
    <n v="14104606"/>
    <n v="45524"/>
    <s v="ZMTR|FOL-HSBP-MEM-P03"/>
    <s v="SPECIAL NOZZLE"/>
    <n v="3"/>
    <n v="3"/>
    <n v="5040"/>
    <s v="CNY"/>
    <n v="1.08"/>
    <n v="5040"/>
    <n v="5443.2000000000007"/>
    <s v="C66SZX-SMT SERVICE"/>
    <s v="Dongguan Cowell Optic Electronics Co., Ltd."/>
    <s v="Same"/>
    <n v="906565"/>
    <n v="1991.16"/>
    <s v="309ASY INV-PTS SALES"/>
    <n v="0"/>
    <n v="0"/>
    <n v="1528247"/>
    <s v="东莞高伟光学电子有限公司"/>
    <n v="0"/>
    <x v="5"/>
    <x v="4"/>
    <s v="Q2"/>
    <x v="5"/>
    <x v="0"/>
  </r>
  <r>
    <s v="ESHL"/>
    <s v="SHA"/>
    <x v="0"/>
    <d v="2024-08-21T00:00:00"/>
    <x v="1"/>
    <n v="14104607"/>
    <n v="45525"/>
    <s v="SHNW|Qutss-n70L"/>
    <s v="Nozzle insert-n70L"/>
    <n v="5"/>
    <n v="5"/>
    <n v="53716.81"/>
    <s v="CNY"/>
    <n v="1.08"/>
    <n v="53716.81"/>
    <n v="58014.154800000004"/>
    <s v="C66SHA-SERVICE GROUP"/>
    <s v="Beilong Precision Technology Co., Ltd."/>
    <s v="Same"/>
    <n v="906566"/>
    <n v="37225"/>
    <s v="309ASY INV-PTS SALES"/>
    <n v="0"/>
    <n v="0"/>
    <n v="1529111"/>
    <s v="贝隆精密科技股份有限公司"/>
    <n v="0"/>
    <x v="5"/>
    <x v="4"/>
    <s v="Q2"/>
    <x v="5"/>
    <x v="3"/>
  </r>
  <r>
    <s v="ESHL"/>
    <s v="SHA"/>
    <x v="3"/>
    <d v="2024-08-23T00:00:00"/>
    <x v="0"/>
    <n v="13100298"/>
    <n v="45527"/>
    <s v="YMCT|REPAIR CHARGE"/>
    <s v="REPAIR CHARGE"/>
    <n v="1"/>
    <n v="1"/>
    <n v="13628.32"/>
    <s v="CNY"/>
    <n v="1.08"/>
    <n v="13628.32"/>
    <n v="14718.5856"/>
    <s v="C66SHA-SERVICE GROUP"/>
    <s v="Ningbo Hanpu Tools Co., Ltd."/>
    <s v="Same"/>
    <n v="906567"/>
    <n v="0"/>
    <s v="309ASY INV-CONTRACT"/>
    <n v="0"/>
    <n v="0"/>
    <n v="0"/>
    <s v="宁波汉浦工具有限公司"/>
    <n v="0"/>
    <x v="5"/>
    <x v="4"/>
    <s v="Q2"/>
    <x v="5"/>
    <x v="3"/>
  </r>
  <r>
    <s v="ESHL"/>
    <s v="SHA"/>
    <x v="2"/>
    <d v="2024-08-28T00:00:00"/>
    <x v="0"/>
    <n v="14104608"/>
    <n v="45532"/>
    <s v="YMCT|KLJ-MC200-00"/>
    <s v="ZS FEEDER ASSY. 1216"/>
    <n v="5"/>
    <n v="5"/>
    <n v="14845.13"/>
    <s v="CNY"/>
    <n v="1.08"/>
    <n v="14845.13"/>
    <n v="16032.740400000001"/>
    <s v="C66SHA-SERVICE GROUP"/>
    <s v="Shanghai Chuangpeng Electronic Technology Co., Ltd"/>
    <s v="Same"/>
    <n v="906570"/>
    <n v="17046.75"/>
    <s v="309ASY INV-PTS SALES"/>
    <n v="0"/>
    <n v="0"/>
    <n v="1534226"/>
    <s v="上海创鹏电子科技有限公司"/>
    <n v="0"/>
    <x v="5"/>
    <x v="4"/>
    <s v="Q2"/>
    <x v="5"/>
    <x v="3"/>
  </r>
  <r>
    <s v="ESHL"/>
    <s v="SHA"/>
    <x v="2"/>
    <d v="2024-08-28T00:00:00"/>
    <x v="0"/>
    <n v="14104608"/>
    <n v="45532"/>
    <s v="YMCT|KLJ-MC400-00"/>
    <s v="ZS FEEDER ASSY. 24mm"/>
    <n v="3"/>
    <n v="3"/>
    <n v="9796.4599999999991"/>
    <s v="CNY"/>
    <n v="1.08"/>
    <n v="9796.4599999999991"/>
    <n v="10580.176799999999"/>
    <s v="C66SHA-SERVICE GROUP"/>
    <s v="Shanghai Chuangpeng Electronic Technology Co., Ltd"/>
    <s v="Same"/>
    <n v="906570"/>
    <n v="11152.97"/>
    <s v="309ASY INV-PTS SALES"/>
    <n v="0"/>
    <n v="0"/>
    <n v="1534226"/>
    <s v="上海创鹏电子科技有限公司"/>
    <n v="0"/>
    <x v="5"/>
    <x v="4"/>
    <s v="Q2"/>
    <x v="5"/>
    <x v="3"/>
  </r>
  <r>
    <s v="ESHL"/>
    <s v="SHA"/>
    <x v="2"/>
    <d v="2024-08-28T00:00:00"/>
    <x v="0"/>
    <n v="14104608"/>
    <n v="45532"/>
    <s v="YMCT|KLJ-MC400-00"/>
    <s v="ZS FEEDER ASSY. 24mm"/>
    <n v="5"/>
    <n v="5"/>
    <n v="16327.43"/>
    <s v="CNY"/>
    <n v="1.08"/>
    <n v="16327.43"/>
    <n v="17633.624400000001"/>
    <s v="C66SHA-SERVICE GROUP"/>
    <s v="Shanghai Chuangpeng Electronic Technology Co., Ltd"/>
    <s v="Same"/>
    <n v="906570"/>
    <n v="18588.28"/>
    <s v="309ASY INV-PTS SALES"/>
    <n v="0"/>
    <n v="0"/>
    <n v="1534226"/>
    <s v="上海创鹏电子科技有限公司"/>
    <n v="0"/>
    <x v="5"/>
    <x v="4"/>
    <s v="Q2"/>
    <x v="5"/>
    <x v="3"/>
  </r>
  <r>
    <s v="ESHL"/>
    <s v="BJS"/>
    <x v="2"/>
    <d v="2024-08-28T00:00:00"/>
    <x v="0"/>
    <n v="14104609"/>
    <n v="45532"/>
    <s v="YMCT|KHJ-MC100-00"/>
    <s v="SS TAPE FEEDER 8mm"/>
    <n v="15"/>
    <n v="15"/>
    <n v="30331.86"/>
    <s v="CNY"/>
    <n v="1.08"/>
    <n v="30331.86"/>
    <n v="32758.408800000001"/>
    <s v="C66BJS-SMT SERVICE"/>
    <s v="Beijing Xincheng Technology Co., Ltd."/>
    <s v="Same"/>
    <n v="906568"/>
    <n v="32843.24"/>
    <s v="309ASY INV-PTS SALES"/>
    <n v="0"/>
    <s v="C66BJS20240807-1"/>
    <n v="1534253"/>
    <s v="北京新成科技有限公司"/>
    <n v="0"/>
    <x v="5"/>
    <x v="4"/>
    <s v="Q2"/>
    <x v="5"/>
    <x v="1"/>
  </r>
  <r>
    <s v="ESHL"/>
    <s v="BJS"/>
    <x v="2"/>
    <d v="2024-08-28T00:00:00"/>
    <x v="0"/>
    <n v="14104610"/>
    <n v="45532"/>
    <s v="YMCT|KHJ-MC100-00"/>
    <s v="SS TAPE FEEDER 8mm"/>
    <n v="5"/>
    <n v="5"/>
    <n v="9734.51"/>
    <s v="CNY"/>
    <n v="1.08"/>
    <n v="9734.51"/>
    <n v="10513.2708"/>
    <s v="C66BJS-SMT SERVICE"/>
    <s v="Huizhou Boketong Technology Co., Ltd."/>
    <s v="Beijing Xintuo Zhonglian Technology Co., Ltd."/>
    <n v="906569"/>
    <n v="10947.75"/>
    <s v="309ASY INV-PTS SALES"/>
    <n v="0"/>
    <s v="C66BJ25025"/>
    <n v="1534255"/>
    <s v="北京鑫拓众联科技有限公司"/>
    <n v="0"/>
    <x v="5"/>
    <x v="4"/>
    <s v="Q2"/>
    <x v="5"/>
    <x v="1"/>
  </r>
  <r>
    <s v="ESHL"/>
    <s v="BJS"/>
    <x v="0"/>
    <d v="2024-09-02T00:00:00"/>
    <x v="2"/>
    <n v="14104611"/>
    <n v="45537"/>
    <s v="HELI|593555"/>
    <s v="HIGH TEMPERATURE LUBE OIL (250ML)"/>
    <n v="2"/>
    <n v="2"/>
    <n v="1274.3399999999999"/>
    <s v="CNY"/>
    <n v="1.0980000000000001"/>
    <n v="1274.3399999999999"/>
    <n v="1399.22532"/>
    <s v="C66BJS-SMT SERVICE"/>
    <s v="Weifang Goertek Microelectronics Co., Ltd."/>
    <s v="Same"/>
    <n v="906571"/>
    <n v="1084.21"/>
    <s v="309ASY INV-PTS SALES"/>
    <n v="0"/>
    <s v="S202305180283-10"/>
    <n v="1537114"/>
    <s v="潍坊歌尔微电子有限公司"/>
    <n v="0"/>
    <x v="5"/>
    <x v="5"/>
    <s v="Q2"/>
    <x v="5"/>
    <x v="1"/>
  </r>
  <r>
    <s v="ESHL"/>
    <s v="SHA"/>
    <x v="0"/>
    <d v="2024-09-04T00:00:00"/>
    <x v="0"/>
    <n v="14104612"/>
    <n v="45539"/>
    <s v="YMCT|KLW-M66R5-00"/>
    <s v="HNS FES PWR"/>
    <n v="1"/>
    <n v="1"/>
    <n v="782.3"/>
    <s v="CNY"/>
    <n v="1.0980000000000001"/>
    <n v="782.3"/>
    <n v="858.96540000000005"/>
    <s v="C66SHA-SERVICE GROUP"/>
    <s v="Suzhou Inovance Technology Co Ltd"/>
    <s v="Same"/>
    <n v="906574"/>
    <n v="367"/>
    <s v="309ASY INV-PTS SALES"/>
    <n v="0"/>
    <n v="0"/>
    <n v="1539163"/>
    <s v="苏州汇川技术有限公司"/>
    <n v="0"/>
    <x v="5"/>
    <x v="5"/>
    <s v="Q2"/>
    <x v="5"/>
    <x v="3"/>
  </r>
  <r>
    <s v="ESHL"/>
    <s v="SHA"/>
    <x v="0"/>
    <d v="2024-09-04T00:00:00"/>
    <x v="0"/>
    <n v="14104612"/>
    <n v="45539"/>
    <s v="YMCT|KHJ-MC134-00"/>
    <s v="GEAR IDLE F1"/>
    <n v="1"/>
    <n v="1"/>
    <n v="29.2"/>
    <s v="CNY"/>
    <n v="1.0980000000000001"/>
    <n v="29.2"/>
    <n v="32.061599999999999"/>
    <s v="C66SHA-SERVICE GROUP"/>
    <s v="Suzhou Inovance Technology Co Ltd"/>
    <s v="Same"/>
    <n v="906574"/>
    <n v="17.28"/>
    <s v="309ASY INV-PTS SALES"/>
    <n v="0"/>
    <n v="0"/>
    <n v="1539163"/>
    <s v="苏州汇川技术有限公司"/>
    <n v="0"/>
    <x v="5"/>
    <x v="5"/>
    <s v="Q2"/>
    <x v="5"/>
    <x v="3"/>
  </r>
  <r>
    <s v="ESHL"/>
    <s v="SHA"/>
    <x v="0"/>
    <d v="2024-09-04T00:00:00"/>
    <x v="0"/>
    <n v="14104612"/>
    <n v="45539"/>
    <s v="YMCT|KHJ-MC135-00"/>
    <s v="GEAR IDLE F2"/>
    <n v="6"/>
    <n v="6"/>
    <n v="191.15"/>
    <s v="CNY"/>
    <n v="1.0980000000000001"/>
    <n v="191.15"/>
    <n v="209.88270000000003"/>
    <s v="C66SHA-SERVICE GROUP"/>
    <s v="Suzhou Inovance Technology Co Ltd"/>
    <s v="Same"/>
    <n v="906574"/>
    <n v="110.16"/>
    <s v="309ASY INV-PTS SALES"/>
    <n v="0"/>
    <n v="0"/>
    <n v="1539163"/>
    <s v="苏州汇川技术有限公司"/>
    <n v="0"/>
    <x v="5"/>
    <x v="5"/>
    <s v="Q2"/>
    <x v="5"/>
    <x v="3"/>
  </r>
  <r>
    <s v="ESHL"/>
    <s v="XIY"/>
    <x v="0"/>
    <d v="2024-09-04T00:00:00"/>
    <x v="0"/>
    <n v="14104613"/>
    <n v="45539"/>
    <s v="YMCT|KKD-M78C0-00"/>
    <s v="SCAN CAM.ASSY"/>
    <n v="1"/>
    <n v="1"/>
    <n v="31858.41"/>
    <s v="CNY"/>
    <n v="1.0980000000000001"/>
    <n v="31858.41"/>
    <n v="34980.534180000002"/>
    <s v="C66XIY-SERVICE GROUP"/>
    <s v="Henan Hozel Electronics Co., Ltd."/>
    <s v="Same"/>
    <n v="906575"/>
    <n v="12126"/>
    <s v="309ASY INV-PTS SALES"/>
    <n v="0"/>
    <n v="0"/>
    <n v="1539237"/>
    <s v="河南皓泽电子股份有限公司"/>
    <n v="0"/>
    <x v="5"/>
    <x v="5"/>
    <s v="Q2"/>
    <x v="5"/>
    <x v="2"/>
  </r>
  <r>
    <s v="ESHL"/>
    <s v="SHA"/>
    <x v="1"/>
    <d v="2024-09-20T00:00:00"/>
    <x v="0"/>
    <n v="12101320"/>
    <n v="45555"/>
    <s v="YMCT|REPAIR CHARGE"/>
    <s v="REPAIR CHARGE"/>
    <n v="1"/>
    <n v="1"/>
    <n v="343.36"/>
    <s v="CNY"/>
    <n v="1.0980000000000001"/>
    <n v="343.36"/>
    <n v="377.00928000000005"/>
    <s v="C66SHA-SERVICE GROUP"/>
    <s v="Nanjing Feiteng Electronic Technology Co., Ltd."/>
    <s v="Same"/>
    <n v="906579"/>
    <n v="0"/>
    <s v="309ASY INV-NON-CON"/>
    <n v="0"/>
    <n v="0"/>
    <n v="0"/>
    <s v="南京飞腾电子科技有限公司"/>
    <n v="0"/>
    <x v="5"/>
    <x v="5"/>
    <s v="Q2"/>
    <x v="5"/>
    <x v="3"/>
  </r>
  <r>
    <s v="ESHL"/>
    <s v="SHA"/>
    <x v="0"/>
    <d v="2024-09-20T00:00:00"/>
    <x v="0"/>
    <n v="14104614"/>
    <n v="45555"/>
    <s v="YMCT|KMB-M3854-00"/>
    <s v="GREASE 30G"/>
    <n v="1"/>
    <n v="1"/>
    <n v="0"/>
    <s v="CNY"/>
    <n v="1.0980000000000001"/>
    <n v="0"/>
    <n v="0"/>
    <s v="C66SHA-SERVICE GROUP"/>
    <s v="Nanjing Feiteng Electronic Technology Co., Ltd."/>
    <s v="Same"/>
    <n v="906578"/>
    <n v="108.73"/>
    <s v="309ASY INV-PTS SALES"/>
    <n v="0"/>
    <n v="0"/>
    <n v="1552232"/>
    <s v="南京飞腾电子科技有限公司"/>
    <n v="0"/>
    <x v="5"/>
    <x v="5"/>
    <s v="Q2"/>
    <x v="5"/>
    <x v="3"/>
  </r>
  <r>
    <s v="ESHL"/>
    <s v="SHA"/>
    <x v="0"/>
    <d v="2024-09-20T00:00:00"/>
    <x v="1"/>
    <n v="14104615"/>
    <n v="45555"/>
    <s v="ZMTR|K48-M3856-00X"/>
    <s v="GREASE PACK(NSL)"/>
    <n v="10"/>
    <n v="10"/>
    <n v="4327.43"/>
    <s v="CNY"/>
    <n v="1.0980000000000001"/>
    <n v="4327.43"/>
    <n v="4751.518140000001"/>
    <s v="C66SHA-SERVICE GROUP"/>
    <s v="Shanghai Keter New Materials Co., Ltd."/>
    <s v="Same"/>
    <n v="906577"/>
    <n v="1150.4000000000001"/>
    <s v="309ASY INV-PTS SALES"/>
    <n v="0"/>
    <n v="0"/>
    <n v="1552226"/>
    <s v="上海科特新材料股份有限公司"/>
    <n v="0"/>
    <x v="5"/>
    <x v="5"/>
    <s v="Q2"/>
    <x v="5"/>
    <x v="3"/>
  </r>
  <r>
    <s v="ESHL"/>
    <s v="XIY"/>
    <x v="1"/>
    <d v="2024-09-23T00:00:00"/>
    <x v="0"/>
    <n v="12101321"/>
    <n v="45558"/>
    <s v="YMCT|REPAIR CHARGE"/>
    <s v="REPAIR CHARGE"/>
    <n v="1"/>
    <n v="1"/>
    <n v="35398.230000000003"/>
    <s v="CNY"/>
    <n v="1.0980000000000001"/>
    <n v="35398.230000000003"/>
    <n v="38867.256540000009"/>
    <s v="C66XIY-SERVICE GROUP"/>
    <s v="Zhengzhou Jinfei Electronic Technology Co., Ltd."/>
    <s v="Same"/>
    <n v="906580"/>
    <n v="0"/>
    <s v="309ASY INV-NON-CON"/>
    <n v="0"/>
    <n v="0"/>
    <n v="0"/>
    <s v="郑州锦飞电子科技有限公司"/>
    <n v="0"/>
    <x v="5"/>
    <x v="5"/>
    <s v="Q2"/>
    <x v="5"/>
    <x v="2"/>
  </r>
  <r>
    <s v="ESHL"/>
    <s v="XIY"/>
    <x v="0"/>
    <d v="2024-09-23T00:00:00"/>
    <x v="0"/>
    <n v="14104616"/>
    <n v="45558"/>
    <s v="YMCT|KMG-M7300-21"/>
    <s v="MULTI CAM.ASSY.FR"/>
    <n v="1"/>
    <n v="1"/>
    <n v="0"/>
    <s v="CNY"/>
    <n v="1.0980000000000001"/>
    <n v="0"/>
    <n v="0"/>
    <s v="C66XIY-SERVICE GROUP"/>
    <s v="Zhengzhou Jinfei Electronic Technology Co., Ltd."/>
    <s v="Same"/>
    <n v="906581"/>
    <n v="12096.81"/>
    <s v="309ASY INV-PTS SALES"/>
    <n v="0"/>
    <n v="0"/>
    <n v="1554108"/>
    <s v="郑州锦飞电子科技有限公司"/>
    <n v="0"/>
    <x v="5"/>
    <x v="5"/>
    <s v="Q2"/>
    <x v="5"/>
    <x v="2"/>
  </r>
  <r>
    <s v="ESHL"/>
    <s v="XIY"/>
    <x v="0"/>
    <d v="2024-09-23T00:00:00"/>
    <x v="0"/>
    <n v="14104616"/>
    <n v="45558"/>
    <s v="YMCT|KMG-M66GB-00"/>
    <s v="HNS CN25 SIDE LIGHT"/>
    <n v="1"/>
    <n v="1"/>
    <n v="0"/>
    <s v="CNY"/>
    <n v="1.0980000000000001"/>
    <n v="0"/>
    <n v="0"/>
    <s v="C66XIY-SERVICE GROUP"/>
    <s v="Zhengzhou Jinfei Electronic Technology Co., Ltd."/>
    <s v="Same"/>
    <n v="906581"/>
    <n v="129.22999999999999"/>
    <s v="309ASY INV-PTS SALES"/>
    <n v="0"/>
    <n v="0"/>
    <n v="1554108"/>
    <s v="郑州锦飞电子科技有限公司"/>
    <n v="0"/>
    <x v="5"/>
    <x v="5"/>
    <s v="Q2"/>
    <x v="5"/>
    <x v="2"/>
  </r>
  <r>
    <s v="ESHL"/>
    <s v="XIY"/>
    <x v="0"/>
    <d v="2024-09-23T00:00:00"/>
    <x v="0"/>
    <n v="14104616"/>
    <n v="45558"/>
    <s v="YMCT|KMG-M66GD-00"/>
    <s v="HNS CN40 CAMERA PWR"/>
    <n v="1"/>
    <n v="1"/>
    <n v="0"/>
    <s v="CNY"/>
    <n v="1.0980000000000001"/>
    <n v="0"/>
    <n v="0"/>
    <s v="C66XIY-SERVICE GROUP"/>
    <s v="Zhengzhou Jinfei Electronic Technology Co., Ltd."/>
    <s v="Same"/>
    <n v="906581"/>
    <n v="46.67"/>
    <s v="309ASY INV-PTS SALES"/>
    <n v="0"/>
    <n v="0"/>
    <n v="1554108"/>
    <s v="郑州锦飞电子科技有限公司"/>
    <n v="0"/>
    <x v="5"/>
    <x v="5"/>
    <s v="Q2"/>
    <x v="5"/>
    <x v="2"/>
  </r>
  <r>
    <s v="ESHL"/>
    <s v="XIY"/>
    <x v="0"/>
    <d v="2024-09-23T00:00:00"/>
    <x v="0"/>
    <n v="14104616"/>
    <n v="45558"/>
    <s v="YMCT|KLW-M91V2-00"/>
    <s v="BLANKING PLATE"/>
    <n v="1"/>
    <n v="1"/>
    <n v="0"/>
    <s v="CNY"/>
    <n v="1.0980000000000001"/>
    <n v="0"/>
    <n v="0"/>
    <s v="C66XIY-SERVICE GROUP"/>
    <s v="Zhengzhou Jinfei Electronic Technology Co., Ltd."/>
    <s v="Same"/>
    <n v="906581"/>
    <n v="27.58"/>
    <s v="309ASY INV-PTS SALES"/>
    <n v="0"/>
    <n v="0"/>
    <n v="1554108"/>
    <s v="郑州锦飞电子科技有限公司"/>
    <n v="0"/>
    <x v="5"/>
    <x v="5"/>
    <s v="Q2"/>
    <x v="5"/>
    <x v="2"/>
  </r>
  <r>
    <s v="ESHL"/>
    <s v="SZX"/>
    <x v="0"/>
    <d v="2024-09-23T00:00:00"/>
    <x v="0"/>
    <n v="14104617"/>
    <n v="45558"/>
    <s v="YMCT|KLW-M714W-00"/>
    <s v="PLATE SPRING"/>
    <n v="10"/>
    <n v="10"/>
    <n v="200"/>
    <s v="CNY"/>
    <n v="1.0980000000000001"/>
    <n v="200"/>
    <n v="219.60000000000002"/>
    <s v="C66SZX-SMT SERVICE"/>
    <s v="Dongguan Cowell Optic Electronics Co., Ltd."/>
    <s v="Same"/>
    <n v="906582"/>
    <n v="118.8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KMG-M91A2-00"/>
    <s v="BELT(2100-3GT-6)"/>
    <n v="2"/>
    <n v="2"/>
    <n v="660"/>
    <s v="CNY"/>
    <n v="1.0980000000000001"/>
    <n v="660"/>
    <n v="724.68000000000006"/>
    <s v="C66SZX-SMT SERVICE"/>
    <s v="Dongguan Cowell Optic Electronics Co., Ltd."/>
    <s v="Same"/>
    <n v="906582"/>
    <n v="380.6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1"/>
    <n v="14104617"/>
    <n v="45558"/>
    <s v="ZMTR|SA-SMP-PAL-P01"/>
    <s v="SPECIAL NOZZLE"/>
    <n v="3"/>
    <n v="3"/>
    <n v="3450"/>
    <s v="CNY"/>
    <n v="1.0980000000000001"/>
    <n v="3450"/>
    <n v="3788.1000000000004"/>
    <s v="C66SZX-SMT SERVICE"/>
    <s v="Dongguan Cowell Optic Electronics Co., Ltd."/>
    <s v="Same"/>
    <n v="906582"/>
    <n v="1327.44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KG7-M7137-A0"/>
    <s v="LEAF SPRING"/>
    <n v="20"/>
    <n v="20"/>
    <n v="800"/>
    <s v="CNY"/>
    <n v="1.0980000000000001"/>
    <n v="800"/>
    <n v="878.40000000000009"/>
    <s v="C66SZX-SMT SERVICE"/>
    <s v="Dongguan Cowell Optic Electronics Co., Ltd."/>
    <s v="Same"/>
    <n v="906582"/>
    <n v="432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KW4-M1750-21"/>
    <s v="PALLETS FOR ATS15"/>
    <n v="8"/>
    <n v="8"/>
    <n v="7720"/>
    <s v="CNY"/>
    <n v="1.0980000000000001"/>
    <n v="7720"/>
    <n v="8476.5600000000013"/>
    <s v="C66SZX-SMT SERVICE"/>
    <s v="Dongguan Cowell Optic Electronics Co., Ltd."/>
    <s v="Same"/>
    <n v="906582"/>
    <n v="4032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KGK-M5138-00"/>
    <s v="SWITCH EMG ASSY"/>
    <n v="1"/>
    <n v="1"/>
    <n v="270"/>
    <s v="CNY"/>
    <n v="1.0980000000000001"/>
    <n v="270"/>
    <n v="296.46000000000004"/>
    <s v="C66SZX-SMT SERVICE"/>
    <s v="Dongguan Cowell Optic Electronics Co., Ltd."/>
    <s v="Same"/>
    <n v="906582"/>
    <n v="156.19999999999999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KLW-M65NA-00"/>
    <s v="HNS SELECT 1A"/>
    <n v="2"/>
    <n v="2"/>
    <n v="1100"/>
    <s v="CNY"/>
    <n v="1.0980000000000001"/>
    <n v="1100"/>
    <n v="1207.8000000000002"/>
    <s v="C66SZX-SMT SERVICE"/>
    <s v="Dongguan Cowell Optic Electronics Co., Ltd."/>
    <s v="Same"/>
    <n v="906582"/>
    <n v="646.79999999999995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KHL-M4209-21"/>
    <s v="SYSTEM UNIT ASSY"/>
    <n v="1"/>
    <n v="1"/>
    <n v="18130"/>
    <s v="CNY"/>
    <n v="1.0980000000000001"/>
    <n v="18130"/>
    <n v="19906.740000000002"/>
    <s v="C66SZX-SMT SERVICE"/>
    <s v="Dongguan Cowell Optic Electronics Co., Ltd."/>
    <s v="Same"/>
    <n v="906582"/>
    <n v="10131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$TSH4-M5M"/>
    <s v="JOINT(STRAIGHT:W/HOL"/>
    <n v="100"/>
    <n v="100"/>
    <n v="7800"/>
    <s v="CNY"/>
    <n v="1.0980000000000001"/>
    <n v="7800"/>
    <n v="8564.4000000000015"/>
    <s v="C66SZX-SMT SERVICE"/>
    <s v="Dongguan Cowell Optic Electronics Co., Ltd."/>
    <s v="Same"/>
    <n v="906582"/>
    <n v="4840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KLW-M714W-00"/>
    <s v="PLATE SPRING"/>
    <n v="100"/>
    <n v="100"/>
    <n v="1900"/>
    <s v="CNY"/>
    <n v="1.0980000000000001"/>
    <n v="1900"/>
    <n v="2086.2000000000003"/>
    <s v="C66SZX-SMT SERVICE"/>
    <s v="Dongguan Cowell Optic Electronics Co., Ltd."/>
    <s v="Same"/>
    <n v="906582"/>
    <n v="1188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KLW-M8527-00"/>
    <s v="FILTER"/>
    <n v="100"/>
    <n v="100"/>
    <n v="2900"/>
    <s v="CNY"/>
    <n v="1.0980000000000001"/>
    <n v="2900"/>
    <n v="3184.2000000000003"/>
    <s v="C66SZX-SMT SERVICE"/>
    <s v="Dongguan Cowell Optic Electronics Co., Ltd."/>
    <s v="Same"/>
    <n v="906582"/>
    <n v="20055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KHY-M652E-00"/>
    <s v="SENSOR PUORG ASSY"/>
    <n v="2"/>
    <n v="2"/>
    <n v="700"/>
    <s v="CNY"/>
    <n v="1.0980000000000001"/>
    <n v="700"/>
    <n v="768.6"/>
    <s v="C66SZX-SMT SERVICE"/>
    <s v="Dongguan Cowell Optic Electronics Co., Ltd."/>
    <s v="Same"/>
    <n v="906582"/>
    <n v="386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KMG-M711S-A0"/>
    <s v="SHAFT 1,SPARE"/>
    <n v="2"/>
    <n v="2"/>
    <n v="9000"/>
    <s v="CNY"/>
    <n v="1.0980000000000001"/>
    <n v="9000"/>
    <n v="9882"/>
    <s v="C66SZX-SMT SERVICE"/>
    <s v="Dongguan Cowell Optic Electronics Co., Ltd."/>
    <s v="Same"/>
    <n v="906582"/>
    <n v="5008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1"/>
    <d v="2024-09-26T00:00:00"/>
    <x v="0"/>
    <n v="12101322"/>
    <n v="45561"/>
    <s v="YMCT|REPAIR CHARGE"/>
    <s v="REPAIR CHARGE"/>
    <n v="1"/>
    <n v="1"/>
    <n v="1769.91"/>
    <s v="CNY"/>
    <n v="1.0980000000000001"/>
    <n v="1769.91"/>
    <n v="1943.3611800000003"/>
    <s v="C66SZX-SMT SERVICE"/>
    <s v="Kwong Ming Electric (Huizhou) Co.,Ltd"/>
    <s v="Same"/>
    <n v="906584"/>
    <n v="0"/>
    <s v="309ASY INV-NON-CON"/>
    <n v="0"/>
    <s v="KM-H2408163&amp;KM-H2408154"/>
    <n v="0"/>
    <s v="电皇科技（惠州）有限公司"/>
    <n v="0"/>
    <x v="5"/>
    <x v="5"/>
    <s v="Q2"/>
    <x v="5"/>
    <x v="0"/>
  </r>
  <r>
    <s v="ESHL"/>
    <s v="CTU"/>
    <x v="3"/>
    <d v="2024-09-26T00:00:00"/>
    <x v="0"/>
    <n v="13100299"/>
    <n v="45561"/>
    <s v="YMCT|REPAIR CHARGE"/>
    <s v="REPAIR CHARGE"/>
    <n v="1"/>
    <n v="1"/>
    <n v="4601.7700000000004"/>
    <s v="CNY"/>
    <n v="1.0980000000000001"/>
    <n v="4601.7700000000004"/>
    <n v="5052.7434600000006"/>
    <s v="C66CTU-SERVICE GROUP"/>
    <s v="Chongqing Jingle Electronic Technology Co., Ltd."/>
    <s v="Same"/>
    <n v="906585"/>
    <n v="0"/>
    <s v="309ASY INV-CONTRACT"/>
    <n v="0"/>
    <n v="0"/>
    <n v="0"/>
    <s v="重庆君歌电子科技有限公司"/>
    <n v="0"/>
    <x v="5"/>
    <x v="5"/>
    <s v="Q2"/>
    <x v="5"/>
    <x v="2"/>
  </r>
  <r>
    <s v="ESHL"/>
    <s v="SZX"/>
    <x v="0"/>
    <d v="2024-09-26T00:00:00"/>
    <x v="1"/>
    <n v="14104618"/>
    <n v="45561"/>
    <s v="ZMTR|Feeder table(60 slot)"/>
    <s v="Feeder table"/>
    <n v="1"/>
    <n v="1"/>
    <n v="21238.94"/>
    <s v="CNY"/>
    <n v="1.0980000000000001"/>
    <n v="21238.94"/>
    <n v="23320.35612"/>
    <s v="C66SZX-SMT SERVICE"/>
    <s v="Kwong Ming Electric (Huizhou) Co.,Ltd"/>
    <s v="Same"/>
    <n v="906583"/>
    <n v="17000"/>
    <s v="309ASY INV-PTS SALES"/>
    <n v="0"/>
    <s v="KM-H2408163&amp;KM-H2408154"/>
    <n v="1557119"/>
    <s v="电皇科技（惠州）有限公司"/>
    <n v="0"/>
    <x v="5"/>
    <x v="5"/>
    <s v="Q2"/>
    <x v="5"/>
    <x v="0"/>
  </r>
  <r>
    <s v="ESHL"/>
    <s v="BJS"/>
    <x v="2"/>
    <d v="2024-09-26T00:00:00"/>
    <x v="0"/>
    <n v="14104619"/>
    <n v="45561"/>
    <s v="YMCT|KHJ-MC100-00"/>
    <s v="SS TAPE FEEDER 8mm"/>
    <n v="30"/>
    <n v="30"/>
    <n v="58053.1"/>
    <s v="CNY"/>
    <n v="1.0980000000000001"/>
    <n v="58053.1"/>
    <n v="63742.303800000002"/>
    <s v="C66BJS-SMT SERVICE"/>
    <s v="Beijing HJX Electronics Technology Co., Ltd"/>
    <s v="Same"/>
    <n v="906576"/>
    <n v="52857"/>
    <s v="309ASY INV-PTS SALES"/>
    <n v="0"/>
    <s v="C66BJS20240827"/>
    <n v="1557134"/>
    <s v="北京华聚贤电子科技有限公司"/>
    <n v="0"/>
    <x v="5"/>
    <x v="5"/>
    <s v="Q2"/>
    <x v="5"/>
    <x v="1"/>
  </r>
  <r>
    <s v="ESHL"/>
    <s v="XIY"/>
    <x v="0"/>
    <d v="2024-09-27T00:00:00"/>
    <x v="0"/>
    <n v="10100111"/>
    <n v="45562"/>
    <s v="YMCT|REPAIR CHARGE"/>
    <s v="REPAIR CHARGE"/>
    <n v="2"/>
    <n v="2"/>
    <n v="541.59"/>
    <s v="CNY"/>
    <n v="1.0980000000000001"/>
    <n v="541.59"/>
    <n v="594.66582000000005"/>
    <s v="C66XIY-SERVICE GROUP"/>
    <s v="Shaanxi Yinhe Power Instruments and Meters Stock C"/>
    <s v="Same"/>
    <n v="301770"/>
    <n v="0"/>
    <s v="309ASY INV-STOCK"/>
    <n v="0"/>
    <n v="0"/>
    <n v="0"/>
    <s v="陕西银河电力仪表股份有限公司"/>
    <n v="0"/>
    <x v="5"/>
    <x v="5"/>
    <s v="Q2"/>
    <x v="5"/>
    <x v="2"/>
  </r>
  <r>
    <s v="ESHL"/>
    <s v="BJS"/>
    <x v="0"/>
    <d v="2024-10-08T00:00:00"/>
    <x v="2"/>
    <n v="14104620"/>
    <n v="45573"/>
    <s v="HELI|593555"/>
    <s v="HIGH TEMPERATURE LUBE OIL (250ML)"/>
    <n v="4"/>
    <n v="4"/>
    <n v="2548.67"/>
    <s v="CNY"/>
    <n v="1.1080000000000001"/>
    <n v="2548.67"/>
    <n v="2823.9263600000004"/>
    <s v="C66BJS-SMT SERVICE"/>
    <s v="Goertek Microelectronics Inc."/>
    <s v="Same"/>
    <n v="906572"/>
    <n v="2168.42"/>
    <s v="309ASY INV-PTS SALES"/>
    <n v="0"/>
    <s v="S2024112560001-5"/>
    <n v="1565236"/>
    <s v="歌尔微电子股份有限公司"/>
    <n v="0"/>
    <x v="5"/>
    <x v="6"/>
    <s v="Q3"/>
    <x v="5"/>
    <x v="1"/>
  </r>
  <r>
    <s v="ESHL"/>
    <s v="BJS"/>
    <x v="0"/>
    <d v="2024-10-08T00:00:00"/>
    <x v="2"/>
    <n v="14104621"/>
    <n v="45573"/>
    <s v="HELI|595955"/>
    <s v="ROLLER BRACKET, 1 PCS BASE, LONG"/>
    <n v="6"/>
    <n v="6"/>
    <n v="3812.39"/>
    <s v="CNY"/>
    <n v="1.1080000000000001"/>
    <n v="3812.39"/>
    <n v="4224.1281200000003"/>
    <s v="C66BJS-SMT SERVICE"/>
    <s v="Goertek Microelectronics Inc."/>
    <s v="Same"/>
    <n v="906573"/>
    <n v="2074.4499999999998"/>
    <s v="309ASY INV-PTS SALES"/>
    <n v="0"/>
    <s v="S2024112560001-6"/>
    <n v="1565238"/>
    <s v="歌尔微电子股份有限公司"/>
    <n v="0"/>
    <x v="5"/>
    <x v="6"/>
    <s v="Q3"/>
    <x v="5"/>
    <x v="1"/>
  </r>
  <r>
    <s v="ESHL"/>
    <s v="BJS"/>
    <x v="0"/>
    <d v="2024-10-08T00:00:00"/>
    <x v="2"/>
    <n v="14104622"/>
    <n v="45573"/>
    <s v="HELI|593555"/>
    <s v="HIGH TEMPERATURE LUBE OIL (250ML)"/>
    <n v="5"/>
    <n v="5"/>
    <n v="3185.84"/>
    <s v="CNY"/>
    <n v="1.1080000000000001"/>
    <n v="3185.84"/>
    <n v="3529.9107200000003"/>
    <s v="C66BJS-SMT SERVICE"/>
    <s v="Rongcheng Goertek Microelectronics Co., Ltd."/>
    <s v="Same"/>
    <n v="906586"/>
    <n v="2710.52"/>
    <s v="309ASY INV-PTS SALES"/>
    <n v="0"/>
    <s v="S202408280239-1"/>
    <n v="1565240"/>
    <s v="荣成歌尔微电子有限公司"/>
    <n v="0"/>
    <x v="5"/>
    <x v="6"/>
    <s v="Q3"/>
    <x v="5"/>
    <x v="1"/>
  </r>
  <r>
    <s v="ESHL"/>
    <s v="BJS"/>
    <x v="0"/>
    <d v="2024-10-08T00:00:00"/>
    <x v="2"/>
    <n v="14104623"/>
    <n v="45573"/>
    <s v="HELI|7547C"/>
    <s v="Inverter (ODE-2) 7Amp"/>
    <n v="1"/>
    <n v="1"/>
    <n v="4336.28"/>
    <s v="CNY"/>
    <n v="1.1080000000000001"/>
    <n v="4336.28"/>
    <n v="4804.5982400000003"/>
    <s v="C66BJS-SMT SERVICE"/>
    <s v="Weifang Goertek Microelectronics Co., Ltd."/>
    <s v="Same"/>
    <n v="906587"/>
    <n v="2800"/>
    <s v="309ASY INV-PTS SALES"/>
    <n v="0"/>
    <s v="S202305180283-11"/>
    <n v="1565241"/>
    <s v="潍坊歌尔微电子有限公司"/>
    <n v="0"/>
    <x v="5"/>
    <x v="6"/>
    <s v="Q3"/>
    <x v="5"/>
    <x v="1"/>
  </r>
  <r>
    <s v="ESHL"/>
    <s v="SHA"/>
    <x v="0"/>
    <d v="2024-10-09T00:00:00"/>
    <x v="0"/>
    <n v="14104624"/>
    <n v="45574"/>
    <s v="YMCT|KLW-M66R5-00"/>
    <s v="HNS FES PWR"/>
    <n v="5"/>
    <n v="5"/>
    <n v="3911.5"/>
    <s v="CNY"/>
    <n v="1.1080000000000001"/>
    <n v="3911.5"/>
    <n v="4333.942"/>
    <s v="C66SHA-SERVICE GROUP"/>
    <s v="Suzhou Inovance Technology Co Ltd"/>
    <s v="Same"/>
    <n v="906588"/>
    <n v="2000"/>
    <s v="309ASY INV-PTS SALES"/>
    <n v="0"/>
    <n v="0"/>
    <n v="1566321"/>
    <s v="苏州汇川技术有限公司"/>
    <n v="0"/>
    <x v="5"/>
    <x v="6"/>
    <s v="Q3"/>
    <x v="5"/>
    <x v="3"/>
  </r>
  <r>
    <s v="ESHL"/>
    <s v="SHA"/>
    <x v="0"/>
    <d v="2024-10-09T00:00:00"/>
    <x v="0"/>
    <n v="14104624"/>
    <n v="45574"/>
    <s v="YMCT|KHJ-MC134-00"/>
    <s v="GEAR IDLE F1"/>
    <n v="50"/>
    <n v="50"/>
    <n v="1460.18"/>
    <s v="CNY"/>
    <n v="1.1080000000000001"/>
    <n v="1460.18"/>
    <n v="1617.8794400000002"/>
    <s v="C66SHA-SERVICE GROUP"/>
    <s v="Suzhou Inovance Technology Co Ltd"/>
    <s v="Same"/>
    <n v="906588"/>
    <n v="918"/>
    <s v="309ASY INV-PTS SALES"/>
    <n v="0"/>
    <n v="0"/>
    <n v="1566321"/>
    <s v="苏州汇川技术有限公司"/>
    <n v="0"/>
    <x v="5"/>
    <x v="6"/>
    <s v="Q3"/>
    <x v="5"/>
    <x v="3"/>
  </r>
  <r>
    <s v="ESHL"/>
    <s v="SHA"/>
    <x v="0"/>
    <d v="2024-10-09T00:00:00"/>
    <x v="0"/>
    <n v="14104625"/>
    <n v="45574"/>
    <s v="YMCT|KHY-M712S-A0"/>
    <s v="SHAFT 2 SPARE"/>
    <n v="2"/>
    <n v="2"/>
    <n v="7313.27"/>
    <s v="CNY"/>
    <n v="1.1080000000000001"/>
    <n v="7313.27"/>
    <n v="8103.1031600000015"/>
    <s v="C66SHA-SERVICE GROUP"/>
    <s v="Tiecheng Information Technology (Taizhou) Co., LTD"/>
    <s v="Same"/>
    <n v="906589"/>
    <n v="4340"/>
    <s v="309ASY INV-PTS SALES"/>
    <n v="0"/>
    <n v="0"/>
    <n v="1566324"/>
    <s v="铁城信息科技（台州）有限公司"/>
    <n v="0"/>
    <x v="5"/>
    <x v="6"/>
    <s v="Q3"/>
    <x v="5"/>
    <x v="3"/>
  </r>
  <r>
    <s v="ESHL"/>
    <s v="SHA"/>
    <x v="0"/>
    <d v="2024-10-09T00:00:00"/>
    <x v="0"/>
    <n v="14104626"/>
    <n v="45574"/>
    <s v="YMCT|KLJ-MC245-00"/>
    <s v="LEVER F 1216"/>
    <n v="20"/>
    <n v="20"/>
    <n v="725.66"/>
    <s v="CNY"/>
    <n v="1.1080000000000001"/>
    <n v="725.66"/>
    <n v="804.03128000000004"/>
    <s v="C66SHA-SERVICE GROUP"/>
    <s v="Shanghai Keter New Materials Co., Ltd."/>
    <s v="Same"/>
    <n v="906590"/>
    <n v="380"/>
    <s v="309ASY INV-PTS SALES"/>
    <n v="0"/>
    <n v="0"/>
    <n v="1566329"/>
    <s v="上海科特新材料股份有限公司"/>
    <n v="0"/>
    <x v="5"/>
    <x v="6"/>
    <s v="Q3"/>
    <x v="5"/>
    <x v="3"/>
  </r>
  <r>
    <s v="ESHL"/>
    <s v="SHA"/>
    <x v="0"/>
    <d v="2024-10-09T00:00:00"/>
    <x v="0"/>
    <n v="14104626"/>
    <n v="45574"/>
    <s v="YMCT|KLJ-MC445-00"/>
    <s v="LEVER F 24MM"/>
    <n v="20"/>
    <n v="20"/>
    <n v="1097.3499999999999"/>
    <s v="CNY"/>
    <n v="1.1080000000000001"/>
    <n v="1097.3499999999999"/>
    <n v="1215.8638000000001"/>
    <s v="C66SHA-SERVICE GROUP"/>
    <s v="Shanghai Keter New Materials Co., Ltd."/>
    <s v="Same"/>
    <n v="906590"/>
    <n v="600"/>
    <s v="309ASY INV-PTS SALES"/>
    <n v="0"/>
    <n v="0"/>
    <n v="1566329"/>
    <s v="上海科特新材料股份有限公司"/>
    <n v="0"/>
    <x v="5"/>
    <x v="6"/>
    <s v="Q3"/>
    <x v="5"/>
    <x v="3"/>
  </r>
  <r>
    <s v="ESHL"/>
    <s v="SHA"/>
    <x v="0"/>
    <d v="2024-10-09T00:00:00"/>
    <x v="0"/>
    <n v="14104626"/>
    <n v="45574"/>
    <s v="YMCT|KHJ-MC247-01"/>
    <s v="SPRING TAPE GUIDE F"/>
    <n v="50"/>
    <n v="50"/>
    <n v="398.23"/>
    <s v="CNY"/>
    <n v="1.1080000000000001"/>
    <n v="398.23"/>
    <n v="441.23884000000004"/>
    <s v="C66SHA-SERVICE GROUP"/>
    <s v="Shanghai Keter New Materials Co., Ltd."/>
    <s v="Same"/>
    <n v="906590"/>
    <n v="216"/>
    <s v="309ASY INV-PTS SALES"/>
    <n v="0"/>
    <n v="0"/>
    <n v="1566329"/>
    <s v="上海科特新材料股份有限公司"/>
    <n v="0"/>
    <x v="5"/>
    <x v="6"/>
    <s v="Q3"/>
    <x v="5"/>
    <x v="3"/>
  </r>
  <r>
    <s v="ESHL"/>
    <s v="BJS"/>
    <x v="3"/>
    <d v="2024-10-10T00:00:00"/>
    <x v="0"/>
    <n v="13100300"/>
    <n v="45575"/>
    <s v="YMCT|REPAIR CHARGE"/>
    <s v="REPAIR CHARGE"/>
    <n v="1"/>
    <n v="1"/>
    <n v="6000"/>
    <s v="CNY"/>
    <n v="1.1080000000000001"/>
    <n v="6000"/>
    <n v="6648.0000000000009"/>
    <s v="C66BJS-SMT SERVICE"/>
    <s v="Beijing Longtenglantian Technology Co., Ltd."/>
    <s v="Same"/>
    <n v="906591"/>
    <n v="0"/>
    <s v="309ASY INV-CONTRACT"/>
    <n v="0"/>
    <s v="C66-BJS-FY25-LonTen"/>
    <n v="0"/>
    <s v="北京龙腾蓝天科技有限公司"/>
    <n v="0"/>
    <x v="5"/>
    <x v="6"/>
    <s v="Q3"/>
    <x v="5"/>
    <x v="1"/>
  </r>
  <r>
    <s v="ESHL"/>
    <s v="BJS"/>
    <x v="1"/>
    <d v="2024-10-17T00:00:00"/>
    <x v="3"/>
    <n v="12101323"/>
    <n v="45582"/>
    <s v="PEMR|REPAIR CHARGE"/>
    <s v="REPAIR CHARGE"/>
    <n v="1"/>
    <n v="1"/>
    <n v="12831.86"/>
    <s v="CNY"/>
    <n v="1.1080000000000001"/>
    <n v="12831.86"/>
    <n v="14217.700880000002"/>
    <s v="C66BJS-SMT SERVICE"/>
    <s v="China Electronics Technology Group Corporation 13t"/>
    <s v="Same"/>
    <n v="906593"/>
    <n v="0"/>
    <s v="309ASY INV-NON-CON"/>
    <n v="0"/>
    <s v="2024F1600225"/>
    <n v="0"/>
    <s v="中国电子科技集团公司第十三研究所"/>
    <n v="0"/>
    <x v="5"/>
    <x v="6"/>
    <s v="Q3"/>
    <x v="5"/>
    <x v="1"/>
  </r>
  <r>
    <s v="ESHL"/>
    <s v="SHA"/>
    <x v="3"/>
    <d v="2024-10-21T00:00:00"/>
    <x v="0"/>
    <n v="13100301"/>
    <n v="45586"/>
    <s v="YMCT|REPAIR CHARGE"/>
    <s v="REPAIR CHARGE"/>
    <n v="1"/>
    <n v="1"/>
    <n v="14159.29"/>
    <s v="CNY"/>
    <n v="1.1080000000000001"/>
    <n v="14159.29"/>
    <n v="15688.493320000003"/>
    <s v="C66SHA-SERVICE GROUP"/>
    <s v="Anhui Taihua Instrument Co., Ltd."/>
    <s v="Same"/>
    <n v="906594"/>
    <n v="0"/>
    <s v="309ASY INV-CONTRACT"/>
    <n v="0"/>
    <n v="0"/>
    <n v="0"/>
    <s v="安徽泰华仪表有限公司"/>
    <n v="0"/>
    <x v="5"/>
    <x v="6"/>
    <s v="Q3"/>
    <x v="5"/>
    <x v="3"/>
  </r>
  <r>
    <s v="ESHL"/>
    <s v="BJS"/>
    <x v="0"/>
    <d v="2024-10-21T00:00:00"/>
    <x v="0"/>
    <n v="14104627"/>
    <n v="45586"/>
    <s v="YMCT|KHY-M652J-00"/>
    <s v="SENSOR ENT ASSY"/>
    <n v="1"/>
    <n v="1"/>
    <n v="867.26"/>
    <s v="CNY"/>
    <n v="1.1080000000000001"/>
    <n v="867.26"/>
    <n v="960.92408000000012"/>
    <s v="C66BJS-SMT SERVICE"/>
    <s v="Beijing Wuyi Meida Technology Co., Ltd."/>
    <s v="Beijing Yongheng Chengjia Electronic Technology Co"/>
    <n v="906592"/>
    <n v="414"/>
    <s v="309ASY INV-PTS SALES"/>
    <n v="0"/>
    <s v="C66BJ24045"/>
    <n v="1576167"/>
    <s v="北京永恒成佳电子科技有限公司"/>
    <n v="0"/>
    <x v="5"/>
    <x v="6"/>
    <s v="Q3"/>
    <x v="5"/>
    <x v="1"/>
  </r>
  <r>
    <s v="ESHL"/>
    <s v="BJS"/>
    <x v="0"/>
    <d v="2024-10-21T00:00:00"/>
    <x v="0"/>
    <n v="14104627"/>
    <n v="45586"/>
    <s v="YMCT|KHY-M652M-00"/>
    <s v="SENSOR EXIT ASSY"/>
    <n v="1"/>
    <n v="1"/>
    <n v="867.26"/>
    <s v="CNY"/>
    <n v="1.1080000000000001"/>
    <n v="867.26"/>
    <n v="960.92408000000012"/>
    <s v="C66BJS-SMT SERVICE"/>
    <s v="Beijing Wuyi Meida Technology Co., Ltd."/>
    <s v="Beijing Yongheng Chengjia Electronic Technology Co"/>
    <n v="906592"/>
    <n v="414"/>
    <s v="309ASY INV-PTS SALES"/>
    <n v="0"/>
    <s v="C66BJ24045"/>
    <n v="1576167"/>
    <s v="北京永恒成佳电子科技有限公司"/>
    <n v="0"/>
    <x v="5"/>
    <x v="6"/>
    <s v="Q3"/>
    <x v="5"/>
    <x v="1"/>
  </r>
  <r>
    <s v="ESHL"/>
    <s v="BJS"/>
    <x v="0"/>
    <d v="2024-10-21T00:00:00"/>
    <x v="1"/>
    <n v="14104627"/>
    <n v="45586"/>
    <s v="ZZZZ|NOZZLE"/>
    <s v="CUSTOMIZED NOZZLE"/>
    <n v="3"/>
    <n v="3"/>
    <n v="1950"/>
    <s v="CNY"/>
    <n v="1.1080000000000001"/>
    <n v="1950"/>
    <n v="2160.6000000000004"/>
    <s v="C66BJS-SMT SERVICE"/>
    <s v="Beijing Wuyi Meida Technology Co., Ltd."/>
    <s v="Beijing Yongheng Chengjia Electronic Technology Co"/>
    <n v="906592"/>
    <n v="796.47"/>
    <s v="309ASY INV-PTS SALES"/>
    <n v="0"/>
    <s v="C66BJ24045"/>
    <n v="1576167"/>
    <s v="北京永恒成佳电子科技有限公司"/>
    <n v="0"/>
    <x v="5"/>
    <x v="6"/>
    <s v="Q3"/>
    <x v="5"/>
    <x v="1"/>
  </r>
  <r>
    <s v="ESHL"/>
    <s v="BJS"/>
    <x v="2"/>
    <d v="2024-10-21T00:00:00"/>
    <x v="1"/>
    <n v="14104627"/>
    <n v="45586"/>
    <s v="ZMTR|SPECIAL MANUAL TRAY FEEDER"/>
    <s v="SPECIAL MANUAL TRAY FEEDER"/>
    <n v="1"/>
    <n v="1"/>
    <n v="4100"/>
    <s v="CNY"/>
    <n v="1.1080000000000001"/>
    <n v="4100"/>
    <n v="4542.8"/>
    <s v="C66BJS-SMT SERVICE"/>
    <s v="Beijing Wuyi Meida Technology Co., Ltd."/>
    <s v="Beijing Yongheng Chengjia Electronic Technology Co"/>
    <n v="906592"/>
    <n v="1893.81"/>
    <s v="309ASY INV-PTS SALES"/>
    <n v="0"/>
    <s v="C66BJ24045"/>
    <n v="1576167"/>
    <s v="北京永恒成佳电子科技有限公司"/>
    <n v="0"/>
    <x v="5"/>
    <x v="6"/>
    <s v="Q3"/>
    <x v="5"/>
    <x v="1"/>
  </r>
  <r>
    <s v="ESHL"/>
    <s v="SHA"/>
    <x v="0"/>
    <d v="2024-10-21T00:00:00"/>
    <x v="0"/>
    <n v="14104628"/>
    <n v="45586"/>
    <s v="YMCT|90990-25J026"/>
    <s v="BEARING"/>
    <n v="40"/>
    <n v="40"/>
    <n v="4141.59"/>
    <s v="CNY"/>
    <n v="1.1080000000000001"/>
    <n v="4141.59"/>
    <n v="4588.8817200000003"/>
    <s v="C66SHA-SERVICE GROUP"/>
    <s v="Ningbo Nanpu Electromechanical Co., Ltd."/>
    <s v="Same"/>
    <n v="906595"/>
    <n v="2390.4"/>
    <s v="309ASY INV-PTS SALES"/>
    <n v="0"/>
    <n v="0"/>
    <n v="1576204"/>
    <s v="宁波南浦机电有限公司"/>
    <n v="0"/>
    <x v="5"/>
    <x v="6"/>
    <s v="Q3"/>
    <x v="5"/>
    <x v="3"/>
  </r>
  <r>
    <s v="ESHL"/>
    <s v="SHA"/>
    <x v="0"/>
    <d v="2024-10-21T00:00:00"/>
    <x v="0"/>
    <n v="14104628"/>
    <n v="45586"/>
    <s v="YMCT|KHY-M9125-00"/>
    <s v="PLATE 2 GUIDE"/>
    <n v="2"/>
    <n v="2"/>
    <n v="3775.22"/>
    <s v="CNY"/>
    <n v="1.1080000000000001"/>
    <n v="3775.22"/>
    <n v="4182.9437600000001"/>
    <s v="C66SHA-SERVICE GROUP"/>
    <s v="Ningbo Nanpu Electromechanical Co., Ltd."/>
    <s v="Same"/>
    <n v="906595"/>
    <n v="2116"/>
    <s v="309ASY INV-PTS SALES"/>
    <n v="0"/>
    <n v="0"/>
    <n v="1576204"/>
    <s v="宁波南浦机电有限公司"/>
    <n v="0"/>
    <x v="5"/>
    <x v="6"/>
    <s v="Q3"/>
    <x v="5"/>
    <x v="3"/>
  </r>
  <r>
    <s v="ESHL"/>
    <s v="SHA"/>
    <x v="0"/>
    <d v="2024-10-21T00:00:00"/>
    <x v="0"/>
    <n v="14104628"/>
    <n v="45586"/>
    <s v="YMCT|KHY-M9124-00"/>
    <s v="PLATE 1 GUIDE"/>
    <n v="1"/>
    <n v="1"/>
    <n v="1160.18"/>
    <s v="CNY"/>
    <n v="1.1080000000000001"/>
    <n v="1160.18"/>
    <n v="1285.4794400000003"/>
    <s v="C66SHA-SERVICE GROUP"/>
    <s v="Ningbo Nanpu Electromechanical Co., Ltd."/>
    <s v="Same"/>
    <n v="906595"/>
    <n v="635"/>
    <s v="309ASY INV-PTS SALES"/>
    <n v="0"/>
    <n v="0"/>
    <n v="1576204"/>
    <s v="宁波南浦机电有限公司"/>
    <n v="0"/>
    <x v="5"/>
    <x v="6"/>
    <s v="Q3"/>
    <x v="5"/>
    <x v="3"/>
  </r>
  <r>
    <s v="ESHL"/>
    <s v="SHA"/>
    <x v="0"/>
    <d v="2024-10-21T00:00:00"/>
    <x v="0"/>
    <n v="14104628"/>
    <n v="45586"/>
    <s v="YMCT|KHY-M9121-00"/>
    <s v="FRAME,COMVEYOR"/>
    <n v="1"/>
    <n v="1"/>
    <n v="1513.27"/>
    <s v="CNY"/>
    <n v="1.1080000000000001"/>
    <n v="1513.27"/>
    <n v="1676.70316"/>
    <s v="C66SHA-SERVICE GROUP"/>
    <s v="Ningbo Nanpu Electromechanical Co., Ltd."/>
    <s v="Same"/>
    <n v="906595"/>
    <n v="920.16"/>
    <s v="309ASY INV-PTS SALES"/>
    <n v="0"/>
    <n v="0"/>
    <n v="1576204"/>
    <s v="宁波南浦机电有限公司"/>
    <n v="0"/>
    <x v="5"/>
    <x v="6"/>
    <s v="Q3"/>
    <x v="5"/>
    <x v="3"/>
  </r>
  <r>
    <s v="ESHL"/>
    <s v="SHA"/>
    <x v="0"/>
    <d v="2024-10-21T00:00:00"/>
    <x v="0"/>
    <n v="14104628"/>
    <n v="45586"/>
    <s v="YMCT|KHY-M9123-00"/>
    <s v="GUIDE 1"/>
    <n v="2"/>
    <n v="2"/>
    <n v="523.89"/>
    <s v="CNY"/>
    <n v="1.1080000000000001"/>
    <n v="523.89"/>
    <n v="580.47012000000007"/>
    <s v="C66SHA-SERVICE GROUP"/>
    <s v="Ningbo Nanpu Electromechanical Co., Ltd."/>
    <s v="Same"/>
    <n v="906595"/>
    <n v="308.88"/>
    <s v="309ASY INV-PTS SALES"/>
    <n v="0"/>
    <n v="0"/>
    <n v="1576204"/>
    <s v="宁波南浦机电有限公司"/>
    <n v="0"/>
    <x v="5"/>
    <x v="6"/>
    <s v="Q3"/>
    <x v="5"/>
    <x v="3"/>
  </r>
  <r>
    <s v="ESHL"/>
    <s v="SHA"/>
    <x v="0"/>
    <d v="2024-10-21T00:00:00"/>
    <x v="0"/>
    <n v="14104628"/>
    <n v="45586"/>
    <s v="YMCT|KHY-M7A16-01"/>
    <s v="COVER PRIZM"/>
    <n v="2"/>
    <n v="2"/>
    <n v="69.03"/>
    <s v="CNY"/>
    <n v="1.1080000000000001"/>
    <n v="69.03"/>
    <n v="76.485240000000005"/>
    <s v="C66SHA-SERVICE GROUP"/>
    <s v="Ningbo Nanpu Electromechanical Co., Ltd."/>
    <s v="Same"/>
    <n v="906595"/>
    <n v="38"/>
    <s v="309ASY INV-PTS SALES"/>
    <n v="0"/>
    <n v="0"/>
    <n v="1576204"/>
    <s v="宁波南浦机电有限公司"/>
    <n v="0"/>
    <x v="5"/>
    <x v="6"/>
    <s v="Q3"/>
    <x v="5"/>
    <x v="3"/>
  </r>
  <r>
    <s v="ESHL"/>
    <s v="SHA"/>
    <x v="0"/>
    <d v="2024-10-21T00:00:00"/>
    <x v="0"/>
    <n v="14104628"/>
    <n v="45586"/>
    <s v="YMCT|KHY-M2267-A0"/>
    <s v="GUIDE X AXIS ASSY"/>
    <n v="1"/>
    <n v="1"/>
    <n v="956.64"/>
    <s v="CNY"/>
    <n v="1.1080000000000001"/>
    <n v="956.64"/>
    <n v="1059.95712"/>
    <s v="C66SHA-SERVICE GROUP"/>
    <s v="Ningbo Nanpu Electromechanical Co., Ltd."/>
    <s v="Same"/>
    <n v="906595"/>
    <n v="573.1"/>
    <s v="309ASY INV-PTS SALES"/>
    <n v="0"/>
    <n v="0"/>
    <n v="1576204"/>
    <s v="宁波南浦机电有限公司"/>
    <n v="0"/>
    <x v="5"/>
    <x v="6"/>
    <s v="Q3"/>
    <x v="5"/>
    <x v="3"/>
  </r>
  <r>
    <s v="ESHL"/>
    <s v="SHA"/>
    <x v="0"/>
    <d v="2024-10-21T00:00:00"/>
    <x v="0"/>
    <n v="14104628"/>
    <n v="45586"/>
    <s v="YMCT|KGS-M1348-00"/>
    <s v="GAS SPRING"/>
    <n v="2"/>
    <n v="2"/>
    <n v="610.62"/>
    <s v="CNY"/>
    <n v="1.1080000000000001"/>
    <n v="610.62"/>
    <n v="676.56696000000011"/>
    <s v="C66SHA-SERVICE GROUP"/>
    <s v="Ningbo Nanpu Electromechanical Co., Ltd."/>
    <s v="Same"/>
    <n v="906595"/>
    <n v="378.48"/>
    <s v="309ASY INV-PTS SALES"/>
    <n v="0"/>
    <n v="0"/>
    <n v="1576204"/>
    <s v="宁波南浦机电有限公司"/>
    <n v="0"/>
    <x v="5"/>
    <x v="6"/>
    <s v="Q3"/>
    <x v="5"/>
    <x v="3"/>
  </r>
  <r>
    <s v="ESHL"/>
    <s v="SHA"/>
    <x v="0"/>
    <d v="2024-10-21T00:00:00"/>
    <x v="0"/>
    <n v="14104628"/>
    <n v="45586"/>
    <s v="YMCT|KHY-M9126-00"/>
    <s v="GUIDE 1-1"/>
    <n v="2"/>
    <n v="2"/>
    <n v="523.89"/>
    <s v="CNY"/>
    <n v="1.1080000000000001"/>
    <n v="523.89"/>
    <n v="580.47012000000007"/>
    <s v="C66SHA-SERVICE GROUP"/>
    <s v="Ningbo Nanpu Electromechanical Co., Ltd."/>
    <s v="Same"/>
    <n v="906595"/>
    <n v="286"/>
    <s v="309ASY INV-PTS SALES"/>
    <n v="0"/>
    <n v="0"/>
    <n v="1576204"/>
    <s v="宁波南浦机电有限公司"/>
    <n v="0"/>
    <x v="5"/>
    <x v="6"/>
    <s v="Q3"/>
    <x v="5"/>
    <x v="3"/>
  </r>
  <r>
    <s v="ESHL"/>
    <s v="SHA"/>
    <x v="2"/>
    <d v="2024-10-21T00:00:00"/>
    <x v="0"/>
    <n v="14104629"/>
    <n v="45586"/>
    <s v="YMCT|KHJ-MC100-00"/>
    <s v="SS TAPE FEEDER 8mm"/>
    <n v="86"/>
    <n v="86"/>
    <n v="181284.96"/>
    <s v="CNY"/>
    <n v="1.1080000000000001"/>
    <n v="181284.96"/>
    <n v="200863.73568000001"/>
    <s v="C66SHA-SERVICE GROUP"/>
    <s v="Ningbo Laneng Electronics Co.,Ltd."/>
    <s v="Same"/>
    <n v="906596"/>
    <n v="151523.4"/>
    <s v="309ASY INV-PTS SALES"/>
    <n v="0"/>
    <n v="0"/>
    <n v="1576209"/>
    <s v="宁波朗能电子有限公司"/>
    <n v="0"/>
    <x v="5"/>
    <x v="6"/>
    <s v="Q3"/>
    <x v="5"/>
    <x v="3"/>
  </r>
  <r>
    <s v="ESHL"/>
    <s v="XIY"/>
    <x v="0"/>
    <d v="2024-10-21T00:00:00"/>
    <x v="0"/>
    <n v="14104630"/>
    <n v="45586"/>
    <s v="YMCT|KHY-M9129-00"/>
    <s v="BELT 1 CONVEYOR"/>
    <n v="2"/>
    <n v="2"/>
    <n v="541.59"/>
    <s v="CNY"/>
    <n v="1.1080000000000001"/>
    <n v="541.59"/>
    <n v="600.08172000000013"/>
    <s v="C66XIY-SERVICE GROUP"/>
    <s v="Shaanxi Yinhe Power Instruments and Meters Stock C"/>
    <s v="Same"/>
    <n v="906597"/>
    <n v="338.8"/>
    <s v="309ASY INV-PTS SALES"/>
    <n v="0"/>
    <n v="0"/>
    <n v="1576231"/>
    <s v="陕西银河电力仪表股份有限公司"/>
    <n v="0"/>
    <x v="5"/>
    <x v="6"/>
    <s v="Q3"/>
    <x v="5"/>
    <x v="2"/>
  </r>
  <r>
    <s v="ESHL"/>
    <s v="SZX"/>
    <x v="1"/>
    <d v="2024-10-23T00:00:00"/>
    <x v="0"/>
    <n v="12101324"/>
    <n v="45588"/>
    <s v="YMCT|REPAIR CHARGE"/>
    <s v="REPAIR CHARGE"/>
    <n v="1"/>
    <n v="1"/>
    <n v="13550"/>
    <s v="CNY"/>
    <n v="1.1080000000000001"/>
    <n v="13550"/>
    <n v="15013.400000000001"/>
    <s v="C66SZX-SMT SERVICE"/>
    <s v="Dongguan Cowell Optic Electronics Co., Ltd."/>
    <s v="Same"/>
    <n v="906599"/>
    <n v="0"/>
    <s v="309ASY INV-NON-CON"/>
    <n v="0"/>
    <n v="0"/>
    <n v="0"/>
    <s v="东莞高伟光学电子有限公司"/>
    <n v="0"/>
    <x v="5"/>
    <x v="6"/>
    <s v="Q3"/>
    <x v="5"/>
    <x v="0"/>
  </r>
  <r>
    <s v="ESHL"/>
    <s v="SZX"/>
    <x v="0"/>
    <d v="2024-10-23T00:00:00"/>
    <x v="1"/>
    <n v="14104631"/>
    <n v="45588"/>
    <s v="ZMTR|FOL-HSBP-PDX-P01"/>
    <s v="SPECIAL NOZZLE"/>
    <n v="12"/>
    <n v="12"/>
    <n v="11676"/>
    <s v="CNY"/>
    <n v="1.1080000000000001"/>
    <n v="11676"/>
    <n v="12937.008000000002"/>
    <s v="C66SZX-SMT SERVICE"/>
    <s v="Dongguan Cowell Optic Electronics Co., Ltd."/>
    <s v="Same"/>
    <n v="906598"/>
    <n v="6902.64"/>
    <s v="309ASY INV-PTS SALES"/>
    <n v="0"/>
    <n v="0"/>
    <n v="1578173"/>
    <s v="东莞高伟光学电子有限公司"/>
    <n v="0"/>
    <x v="5"/>
    <x v="6"/>
    <s v="Q3"/>
    <x v="5"/>
    <x v="0"/>
  </r>
  <r>
    <s v="ESHL"/>
    <s v="SZX"/>
    <x v="0"/>
    <d v="2024-10-23T00:00:00"/>
    <x v="0"/>
    <n v="14104631"/>
    <n v="45588"/>
    <s v="YMCT|KHN-M5840-A2"/>
    <s v="SERVO BOARD ASSY"/>
    <n v="1"/>
    <n v="1"/>
    <n v="11070"/>
    <s v="CNY"/>
    <n v="1.1080000000000001"/>
    <n v="11070"/>
    <n v="12265.560000000001"/>
    <s v="C66SZX-SMT SERVICE"/>
    <s v="Dongguan Cowell Optic Electronics Co., Ltd."/>
    <s v="Same"/>
    <n v="906598"/>
    <n v="5722"/>
    <s v="309ASY INV-PTS SALES"/>
    <n v="0"/>
    <n v="0"/>
    <n v="1578173"/>
    <s v="东莞高伟光学电子有限公司"/>
    <n v="0"/>
    <x v="5"/>
    <x v="6"/>
    <s v="Q3"/>
    <x v="5"/>
    <x v="0"/>
  </r>
  <r>
    <s v="ESHL"/>
    <s v="SZX"/>
    <x v="0"/>
    <d v="2024-10-23T00:00:00"/>
    <x v="0"/>
    <n v="14104631"/>
    <n v="45588"/>
    <s v="YMCT|KHY-M712S-A0"/>
    <s v="SHAFT 2 SPARE"/>
    <n v="2"/>
    <n v="2"/>
    <n v="7460"/>
    <s v="CNY"/>
    <n v="1.1080000000000001"/>
    <n v="7460"/>
    <n v="8265.68"/>
    <s v="C66SZX-SMT SERVICE"/>
    <s v="Dongguan Cowell Optic Electronics Co., Ltd."/>
    <s v="Same"/>
    <n v="906598"/>
    <n v="4126"/>
    <s v="309ASY INV-PTS SALES"/>
    <n v="0"/>
    <n v="0"/>
    <n v="1578173"/>
    <s v="东莞高伟光学电子有限公司"/>
    <n v="0"/>
    <x v="5"/>
    <x v="6"/>
    <s v="Q3"/>
    <x v="5"/>
    <x v="0"/>
  </r>
  <r>
    <s v="ESHL"/>
    <s v="SZX"/>
    <x v="0"/>
    <d v="2024-10-23T00:00:00"/>
    <x v="0"/>
    <n v="14104631"/>
    <n v="45588"/>
    <s v="YMCT|KV1-M9140-A0"/>
    <s v="PULLEY CONV. ASSY."/>
    <n v="2"/>
    <n v="2"/>
    <n v="312"/>
    <s v="CNY"/>
    <n v="1.1080000000000001"/>
    <n v="312"/>
    <n v="345.69600000000003"/>
    <s v="C66SZX-SMT SERVICE"/>
    <s v="Dongguan Cowell Optic Electronics Co., Ltd."/>
    <s v="Same"/>
    <n v="906598"/>
    <n v="181.44"/>
    <s v="309ASY INV-PTS SALES"/>
    <n v="0"/>
    <n v="0"/>
    <n v="1578173"/>
    <s v="东莞高伟光学电子有限公司"/>
    <n v="0"/>
    <x v="5"/>
    <x v="6"/>
    <s v="Q3"/>
    <x v="5"/>
    <x v="0"/>
  </r>
  <r>
    <s v="ESHL"/>
    <s v="SZX"/>
    <x v="0"/>
    <d v="2024-10-23T00:00:00"/>
    <x v="0"/>
    <n v="14104631"/>
    <n v="45588"/>
    <s v="YMCT|KV7-M9140-A0"/>
    <s v="PULLEY CONV. ASSY."/>
    <n v="4"/>
    <n v="4"/>
    <n v="624"/>
    <s v="CNY"/>
    <n v="1.1080000000000001"/>
    <n v="624"/>
    <n v="691.39200000000005"/>
    <s v="C66SZX-SMT SERVICE"/>
    <s v="Dongguan Cowell Optic Electronics Co., Ltd."/>
    <s v="Same"/>
    <n v="906598"/>
    <n v="362.88"/>
    <s v="309ASY INV-PTS SALES"/>
    <n v="0"/>
    <n v="0"/>
    <n v="1578173"/>
    <s v="东莞高伟光学电子有限公司"/>
    <n v="0"/>
    <x v="5"/>
    <x v="6"/>
    <s v="Q3"/>
    <x v="5"/>
    <x v="0"/>
  </r>
  <r>
    <s v="ESHL"/>
    <s v="SZX"/>
    <x v="0"/>
    <d v="2024-10-23T00:00:00"/>
    <x v="0"/>
    <n v="14104631"/>
    <n v="45588"/>
    <s v="YMCT|KGY-M9140-A0"/>
    <s v="PULLEY CONV. ASSY."/>
    <n v="4"/>
    <n v="4"/>
    <n v="704"/>
    <s v="CNY"/>
    <n v="1.1080000000000001"/>
    <n v="704"/>
    <n v="780.03200000000004"/>
    <s v="C66SZX-SMT SERVICE"/>
    <s v="Dongguan Cowell Optic Electronics Co., Ltd."/>
    <s v="Same"/>
    <n v="906598"/>
    <n v="406.08"/>
    <s v="309ASY INV-PTS SALES"/>
    <n v="0"/>
    <n v="0"/>
    <n v="1578173"/>
    <s v="东莞高伟光学电子有限公司"/>
    <n v="0"/>
    <x v="5"/>
    <x v="6"/>
    <s v="Q3"/>
    <x v="5"/>
    <x v="0"/>
  </r>
  <r>
    <s v="ESHL"/>
    <s v="SZX"/>
    <x v="0"/>
    <d v="2024-10-23T00:00:00"/>
    <x v="0"/>
    <n v="14104631"/>
    <n v="45588"/>
    <s v="YMCT|KHY-M9129-00"/>
    <s v="BELT 1 CONVEYOR"/>
    <n v="2"/>
    <n v="2"/>
    <n v="500"/>
    <s v="CNY"/>
    <n v="1.1080000000000001"/>
    <n v="500"/>
    <n v="554"/>
    <s v="C66SZX-SMT SERVICE"/>
    <s v="Dongguan Cowell Optic Electronics Co., Ltd."/>
    <s v="Same"/>
    <n v="906598"/>
    <n v="332.2"/>
    <s v="309ASY INV-PTS SALES"/>
    <n v="0"/>
    <n v="0"/>
    <n v="1578173"/>
    <s v="东莞高伟光学电子有限公司"/>
    <n v="0"/>
    <x v="5"/>
    <x v="6"/>
    <s v="Q3"/>
    <x v="5"/>
    <x v="0"/>
  </r>
  <r>
    <s v="ESHL"/>
    <s v="SZX"/>
    <x v="0"/>
    <d v="2024-10-23T00:00:00"/>
    <x v="0"/>
    <n v="14104631"/>
    <n v="45588"/>
    <s v="YMCT|KKD-M66J2-00"/>
    <s v="HNS HEAD VAC SENSOR"/>
    <n v="1"/>
    <n v="1"/>
    <n v="235"/>
    <s v="CNY"/>
    <n v="1.1080000000000001"/>
    <n v="235"/>
    <n v="260.38"/>
    <s v="C66SZX-SMT SERVICE"/>
    <s v="Dongguan Cowell Optic Electronics Co., Ltd."/>
    <s v="Same"/>
    <n v="906598"/>
    <n v="131"/>
    <s v="309ASY INV-PTS SALES"/>
    <n v="0"/>
    <n v="0"/>
    <n v="1578173"/>
    <s v="东莞高伟光学电子有限公司"/>
    <n v="0"/>
    <x v="5"/>
    <x v="6"/>
    <s v="Q3"/>
    <x v="5"/>
    <x v="0"/>
  </r>
  <r>
    <s v="ESHL"/>
    <s v="SZX"/>
    <x v="0"/>
    <d v="2024-10-23T00:00:00"/>
    <x v="0"/>
    <n v="14104631"/>
    <n v="45588"/>
    <s v="YMCT|KHN-M5840-02"/>
    <s v="SERVO BOARD ASSY"/>
    <n v="1"/>
    <n v="1"/>
    <n v="18672"/>
    <s v="CNY"/>
    <n v="1.1080000000000001"/>
    <n v="18672"/>
    <n v="20688.576000000001"/>
    <s v="C66SZX-SMT SERVICE"/>
    <s v="Dongguan Cowell Optic Electronics Co., Ltd."/>
    <s v="Same"/>
    <n v="906598"/>
    <n v="5407"/>
    <s v="309ASY INV-PTS SALES"/>
    <n v="0"/>
    <n v="0"/>
    <n v="1578173"/>
    <s v="东莞高伟光学电子有限公司"/>
    <n v="0"/>
    <x v="5"/>
    <x v="6"/>
    <s v="Q3"/>
    <x v="5"/>
    <x v="0"/>
  </r>
  <r>
    <s v="ESHL"/>
    <s v="SZX"/>
    <x v="0"/>
    <d v="2024-10-23T00:00:00"/>
    <x v="0"/>
    <n v="14104631"/>
    <n v="45588"/>
    <s v="YMCT|KHY-M9129-00"/>
    <s v="BELT 1 CONVEYOR"/>
    <n v="4"/>
    <n v="4"/>
    <n v="1123.3599999999999"/>
    <s v="CNY"/>
    <n v="1.1080000000000001"/>
    <n v="1123.3599999999999"/>
    <n v="1244.6828800000001"/>
    <s v="C66SZX-SMT SERVICE"/>
    <s v="Dongguan Cowell Optic Electronics Co., Ltd."/>
    <s v="Same"/>
    <n v="906598"/>
    <n v="664.4"/>
    <s v="309ASY INV-PTS SALES"/>
    <n v="0"/>
    <n v="0"/>
    <n v="1578173"/>
    <s v="东莞高伟光学电子有限公司"/>
    <n v="0"/>
    <x v="5"/>
    <x v="6"/>
    <s v="Q3"/>
    <x v="5"/>
    <x v="0"/>
  </r>
  <r>
    <s v="ESHL"/>
    <s v="SZX"/>
    <x v="0"/>
    <d v="2024-10-23T00:00:00"/>
    <x v="0"/>
    <n v="14104631"/>
    <n v="45588"/>
    <s v="YMCT|KMG-M91A4-00"/>
    <s v="BELT CONV.(3090)"/>
    <n v="6"/>
    <n v="6"/>
    <n v="1685.04"/>
    <s v="CNY"/>
    <n v="1.1080000000000001"/>
    <n v="1685.04"/>
    <n v="1867.0243200000002"/>
    <s v="C66SZX-SMT SERVICE"/>
    <s v="Dongguan Cowell Optic Electronics Co., Ltd."/>
    <s v="Same"/>
    <n v="906598"/>
    <n v="1016.4"/>
    <s v="309ASY INV-PTS SALES"/>
    <n v="0"/>
    <n v="0"/>
    <n v="1578173"/>
    <s v="东莞高伟光学电子有限公司"/>
    <n v="0"/>
    <x v="5"/>
    <x v="6"/>
    <s v="Q3"/>
    <x v="5"/>
    <x v="0"/>
  </r>
  <r>
    <s v="ESHL"/>
    <s v="SZX"/>
    <x v="0"/>
    <d v="2024-10-23T00:00:00"/>
    <x v="0"/>
    <n v="14104631"/>
    <n v="45588"/>
    <s v="YMCT|MSOFT-TOK2081"/>
    <s v="SOFTWARE"/>
    <n v="2"/>
    <n v="2"/>
    <n v="14159.3"/>
    <s v="CNY"/>
    <n v="1.1080000000000001"/>
    <n v="14159.3"/>
    <n v="15688.5044"/>
    <s v="C66SZX-SMT SERVICE"/>
    <s v="Dongguan Cowell Optic Electronics Co., Ltd."/>
    <s v="Same"/>
    <n v="906598"/>
    <n v="11442"/>
    <s v="309ASY INV-PTS SALES"/>
    <n v="0"/>
    <n v="0"/>
    <n v="1578173"/>
    <s v="东莞高伟光学电子有限公司"/>
    <n v="0"/>
    <x v="5"/>
    <x v="6"/>
    <s v="Q3"/>
    <x v="5"/>
    <x v="0"/>
  </r>
  <r>
    <s v="ESHL"/>
    <s v="BJS"/>
    <x v="1"/>
    <d v="2024-10-28T00:00:00"/>
    <x v="1"/>
    <n v="12101325"/>
    <n v="45593"/>
    <s v="DEKI|SERVICE FEE"/>
    <s v="SERVICE FEE"/>
    <n v="1"/>
    <n v="1"/>
    <n v="7075.47"/>
    <s v="CNY"/>
    <n v="1.1080000000000001"/>
    <n v="7075.47"/>
    <n v="7839.6207600000007"/>
    <s v="C66BJS-SMT SERVICE"/>
    <s v="Beijing Juli Science &amp; Technology Co., Ltd."/>
    <s v="Same"/>
    <n v="906600"/>
    <n v="0"/>
    <s v="309ASY INV-NON-CON"/>
    <n v="0"/>
    <s v="C66BJ25028R1&amp;C66BJ25029R1"/>
    <n v="0"/>
    <s v="北京聚利科技有限公司"/>
    <n v="0"/>
    <x v="5"/>
    <x v="6"/>
    <s v="Q3"/>
    <x v="5"/>
    <x v="1"/>
  </r>
  <r>
    <s v="ESHL"/>
    <s v="BJS"/>
    <x v="1"/>
    <d v="2024-10-28T00:00:00"/>
    <x v="1"/>
    <n v="12101325"/>
    <n v="45593"/>
    <s v="DEKI|SERVICE FEE"/>
    <s v="SERVICE FEE"/>
    <n v="1"/>
    <n v="1"/>
    <n v="14150.94"/>
    <s v="CNY"/>
    <n v="1.1080000000000001"/>
    <n v="14150.94"/>
    <n v="15679.241520000001"/>
    <s v="C66BJS-SMT SERVICE"/>
    <s v="Beijing Juli Science &amp; Technology Co., Ltd."/>
    <s v="Same"/>
    <n v="906600"/>
    <n v="0"/>
    <s v="309ASY INV-NON-CON"/>
    <n v="0"/>
    <s v="C66BJ25028R1&amp;C66BJ25029R1"/>
    <n v="0"/>
    <s v="北京聚利科技有限公司"/>
    <n v="0"/>
    <x v="5"/>
    <x v="6"/>
    <s v="Q3"/>
    <x v="5"/>
    <x v="1"/>
  </r>
  <r>
    <s v="ESHL"/>
    <s v="SHA"/>
    <x v="0"/>
    <d v="2024-10-28T00:00:00"/>
    <x v="0"/>
    <n v="14104632"/>
    <n v="45593"/>
    <s v="YMCT|KHY-M712S-A0"/>
    <s v="SHAFT 2 SPARE"/>
    <n v="2"/>
    <n v="2"/>
    <n v="7313.27"/>
    <s v="CNY"/>
    <n v="1.1080000000000001"/>
    <n v="7313.27"/>
    <n v="8103.1031600000015"/>
    <s v="C66SHA-SERVICE GROUP"/>
    <s v="Tiecheng Information Technology (Taizhou) Co., LTD"/>
    <s v="Same"/>
    <n v="906602"/>
    <n v="4496"/>
    <s v="309ASY INV-PTS SALES"/>
    <n v="0"/>
    <n v="0"/>
    <n v="1581204"/>
    <s v="铁城信息科技（台州）有限公司"/>
    <n v="0"/>
    <x v="5"/>
    <x v="6"/>
    <s v="Q3"/>
    <x v="5"/>
    <x v="3"/>
  </r>
  <r>
    <s v="ESHL"/>
    <s v="BJS"/>
    <x v="0"/>
    <d v="2024-10-28T00:00:00"/>
    <x v="1"/>
    <n v="14104633"/>
    <n v="45593"/>
    <s v="ZMTR|PARTS"/>
    <s v="SMT DOMESTIC PARTS"/>
    <n v="1"/>
    <n v="1"/>
    <n v="0"/>
    <s v="CNY"/>
    <n v="1.1080000000000001"/>
    <n v="0"/>
    <n v="0"/>
    <s v="C66BJS-SMT SERVICE"/>
    <s v="Beijing Juli Science &amp; Technology Co., Ltd."/>
    <s v="Same"/>
    <n v="906601"/>
    <n v="2000"/>
    <s v="309ASY INV-PTS SALES"/>
    <n v="0"/>
    <s v="C66BJ25028R1"/>
    <n v="1581214"/>
    <s v="北京聚利科技有限公司"/>
    <n v="0"/>
    <x v="5"/>
    <x v="6"/>
    <s v="Q3"/>
    <x v="5"/>
    <x v="1"/>
  </r>
  <r>
    <s v="ESHL"/>
    <s v="BJS"/>
    <x v="0"/>
    <d v="2024-11-05T00:00:00"/>
    <x v="2"/>
    <n v="14104634"/>
    <n v="45601"/>
    <s v="HELI|593555"/>
    <s v="HIGH TEMPERATURE LUBE OIL (250ML)"/>
    <n v="2"/>
    <n v="2"/>
    <n v="1274.3399999999999"/>
    <s v="CNY"/>
    <n v="1.0920000000000001"/>
    <n v="1274.3399999999999"/>
    <n v="1391.5792799999999"/>
    <s v="C66BJS-SMT SERVICE"/>
    <s v="Weifang Goertek Microelectronics Co., Ltd."/>
    <s v="Same"/>
    <n v="906603"/>
    <n v="1074.8800000000001"/>
    <s v="309ASY INV-PTS SALES"/>
    <n v="0"/>
    <s v="S202305180283-12"/>
    <n v="1585198"/>
    <s v="潍坊歌尔微电子有限公司"/>
    <n v="0"/>
    <x v="5"/>
    <x v="7"/>
    <s v="Q3"/>
    <x v="5"/>
    <x v="1"/>
  </r>
  <r>
    <s v="ESHL"/>
    <s v="BJS"/>
    <x v="0"/>
    <d v="2024-11-05T00:00:00"/>
    <x v="2"/>
    <n v="14104634"/>
    <n v="45601"/>
    <s v="HELI|7547C"/>
    <s v="Inverter (ODE-2) 7Amp"/>
    <n v="1"/>
    <n v="1"/>
    <n v="4336.28"/>
    <s v="CNY"/>
    <n v="1.0920000000000001"/>
    <n v="4336.28"/>
    <n v="4735.2177600000005"/>
    <s v="C66BJS-SMT SERVICE"/>
    <s v="Weifang Goertek Microelectronics Co., Ltd."/>
    <s v="Same"/>
    <n v="906603"/>
    <n v="2800"/>
    <s v="309ASY INV-PTS SALES"/>
    <n v="0"/>
    <s v="S202305180283-12"/>
    <n v="1585198"/>
    <s v="潍坊歌尔微电子有限公司"/>
    <n v="0"/>
    <x v="5"/>
    <x v="7"/>
    <s v="Q3"/>
    <x v="5"/>
    <x v="1"/>
  </r>
  <r>
    <s v="ESHL"/>
    <s v="SHA"/>
    <x v="1"/>
    <d v="2024-11-07T00:00:00"/>
    <x v="0"/>
    <n v="12101326"/>
    <n v="45603"/>
    <s v="YMCT|REPAIR CHARGE"/>
    <s v="REPAIR CHARGE"/>
    <n v="1"/>
    <n v="1"/>
    <n v="8738.0499999999993"/>
    <s v="CNY"/>
    <n v="1.0920000000000001"/>
    <n v="8738.0499999999993"/>
    <n v="9541.9506000000001"/>
    <s v="C66SHA-SERVICE GROUP"/>
    <s v="Shanghai soulu Electronics Co., Ltd"/>
    <s v="Same"/>
    <n v="906605"/>
    <n v="0"/>
    <s v="309ASY INV-NON-CON"/>
    <n v="0"/>
    <n v="0"/>
    <n v="0"/>
    <s v="上海搜鹿电子有限公司"/>
    <n v="0"/>
    <x v="5"/>
    <x v="7"/>
    <s v="Q3"/>
    <x v="5"/>
    <x v="3"/>
  </r>
  <r>
    <s v="ESHL"/>
    <s v="SHA"/>
    <x v="3"/>
    <d v="2024-11-07T00:00:00"/>
    <x v="0"/>
    <n v="13100302"/>
    <n v="45603"/>
    <s v="YMCT|REPAIR CHARGE"/>
    <s v="REPAIR CHARGE"/>
    <n v="1"/>
    <n v="1"/>
    <n v="26902.65"/>
    <s v="CNY"/>
    <n v="1.0920000000000001"/>
    <n v="26902.65"/>
    <n v="29377.693800000005"/>
    <s v="C66SHA-SERVICE GROUP"/>
    <s v="Shanghai soulu Electronics Co., Ltd"/>
    <s v="Same"/>
    <n v="906606"/>
    <n v="0"/>
    <s v="309ASY INV-CONTRACT"/>
    <n v="0"/>
    <n v="0"/>
    <n v="0"/>
    <s v="上海搜鹿电子有限公司"/>
    <n v="0"/>
    <x v="5"/>
    <x v="7"/>
    <s v="Q3"/>
    <x v="5"/>
    <x v="3"/>
  </r>
  <r>
    <s v="ESHL"/>
    <s v="XIY"/>
    <x v="0"/>
    <d v="2024-11-07T00:00:00"/>
    <x v="0"/>
    <n v="14104635"/>
    <n v="45603"/>
    <s v="YMCT|KGY-M9140-A0"/>
    <s v="PULLEY CONV. ASSY."/>
    <n v="10"/>
    <n v="10"/>
    <n v="1805.31"/>
    <s v="CNY"/>
    <n v="1.0920000000000001"/>
    <n v="1805.31"/>
    <n v="1971.3985200000002"/>
    <s v="C66XIY-SERVICE GROUP"/>
    <s v="Henan Hozel Electronics Co., Ltd."/>
    <s v="Same"/>
    <n v="906604"/>
    <n v="1112.4000000000001"/>
    <s v="309ASY INV-PTS SALES"/>
    <n v="0"/>
    <n v="0"/>
    <n v="1587110"/>
    <s v="河南皓泽电子股份有限公司"/>
    <n v="0"/>
    <x v="5"/>
    <x v="7"/>
    <s v="Q3"/>
    <x v="5"/>
    <x v="2"/>
  </r>
  <r>
    <s v="ESHL"/>
    <s v="XIY"/>
    <x v="0"/>
    <d v="2024-11-07T00:00:00"/>
    <x v="0"/>
    <n v="14104635"/>
    <n v="45603"/>
    <s v="YMCT|KV7-M9266-01"/>
    <s v="GUIDE"/>
    <n v="6"/>
    <n v="6"/>
    <n v="3419.47"/>
    <s v="CNY"/>
    <n v="1.0920000000000001"/>
    <n v="3419.47"/>
    <n v="3734.06124"/>
    <s v="C66XIY-SERVICE GROUP"/>
    <s v="Henan Hozel Electronics Co., Ltd."/>
    <s v="Same"/>
    <n v="906604"/>
    <n v="1956"/>
    <s v="309ASY INV-PTS SALES"/>
    <n v="0"/>
    <n v="0"/>
    <n v="1587110"/>
    <s v="河南皓泽电子股份有限公司"/>
    <n v="0"/>
    <x v="5"/>
    <x v="7"/>
    <s v="Q3"/>
    <x v="5"/>
    <x v="2"/>
  </r>
  <r>
    <s v="ESHL"/>
    <s v="XIY"/>
    <x v="0"/>
    <d v="2024-11-07T00:00:00"/>
    <x v="0"/>
    <n v="14104635"/>
    <n v="45603"/>
    <s v="YMCT|KHY-M9129-00"/>
    <s v="BELT 1 CONVEYOR"/>
    <n v="2"/>
    <n v="2"/>
    <n v="649.55999999999995"/>
    <s v="CNY"/>
    <n v="1.0920000000000001"/>
    <n v="649.55999999999995"/>
    <n v="709.31952000000001"/>
    <s v="C66XIY-SERVICE GROUP"/>
    <s v="Henan Hozel Electronics Co., Ltd."/>
    <s v="Same"/>
    <n v="906604"/>
    <n v="338.8"/>
    <s v="309ASY INV-PTS SALES"/>
    <n v="0"/>
    <n v="0"/>
    <n v="1587110"/>
    <s v="河南皓泽电子股份有限公司"/>
    <n v="0"/>
    <x v="5"/>
    <x v="7"/>
    <s v="Q3"/>
    <x v="5"/>
    <x v="2"/>
  </r>
  <r>
    <s v="ESHL"/>
    <s v="XIY"/>
    <x v="0"/>
    <d v="2024-11-07T00:00:00"/>
    <x v="0"/>
    <n v="14104635"/>
    <n v="45603"/>
    <s v="YMCT|92902-05600"/>
    <s v="WASHER PLAIN"/>
    <n v="10"/>
    <n v="10"/>
    <n v="42.48"/>
    <s v="CNY"/>
    <n v="1.0920000000000001"/>
    <n v="42.48"/>
    <n v="46.388159999999999"/>
    <s v="C66XIY-SERVICE GROUP"/>
    <s v="Henan Hozel Electronics Co., Ltd."/>
    <s v="Same"/>
    <n v="906604"/>
    <n v="10.8"/>
    <s v="309ASY INV-PTS SALES"/>
    <n v="0"/>
    <n v="0"/>
    <n v="1587110"/>
    <s v="河南皓泽电子股份有限公司"/>
    <n v="0"/>
    <x v="5"/>
    <x v="7"/>
    <s v="Q3"/>
    <x v="5"/>
    <x v="2"/>
  </r>
  <r>
    <s v="ESHL"/>
    <s v="SHA"/>
    <x v="0"/>
    <d v="2024-11-07T00:00:00"/>
    <x v="0"/>
    <n v="14104636"/>
    <n v="45603"/>
    <s v="YMCT|90990-32J006"/>
    <s v="BOLT FLANGE"/>
    <n v="4"/>
    <n v="4"/>
    <n v="0"/>
    <s v="CNY"/>
    <n v="1.0920000000000001"/>
    <n v="0"/>
    <n v="0"/>
    <s v="C66SHA-SERVICE GROUP"/>
    <s v="Shanghai soulu Electronics Co., Ltd"/>
    <s v="Same"/>
    <n v="906607"/>
    <n v="3.68"/>
    <s v="309ASY INV-PTS SALES"/>
    <n v="0"/>
    <n v="0"/>
    <n v="1587167"/>
    <s v="上海搜鹿电子有限公司"/>
    <n v="0"/>
    <x v="5"/>
    <x v="7"/>
    <s v="Q3"/>
    <x v="5"/>
    <x v="3"/>
  </r>
  <r>
    <s v="ESHL"/>
    <s v="SHA"/>
    <x v="0"/>
    <d v="2024-11-07T00:00:00"/>
    <x v="0"/>
    <n v="14104636"/>
    <n v="45603"/>
    <s v="YMCT|KLW-M66HA-10"/>
    <s v="HNS SHORT M.CAM HM"/>
    <n v="2"/>
    <n v="2"/>
    <n v="0"/>
    <s v="CNY"/>
    <n v="1.0920000000000001"/>
    <n v="0"/>
    <n v="0"/>
    <s v="C66SHA-SERVICE GROUP"/>
    <s v="Shanghai soulu Electronics Co., Ltd"/>
    <s v="Same"/>
    <n v="906607"/>
    <n v="16.23"/>
    <s v="309ASY INV-PTS SALES"/>
    <n v="0"/>
    <n v="0"/>
    <n v="1587167"/>
    <s v="上海搜鹿电子有限公司"/>
    <n v="0"/>
    <x v="5"/>
    <x v="7"/>
    <s v="Q3"/>
    <x v="5"/>
    <x v="3"/>
  </r>
  <r>
    <s v="ESHL"/>
    <s v="SHA"/>
    <x v="0"/>
    <d v="2024-11-07T00:00:00"/>
    <x v="1"/>
    <n v="14104636"/>
    <n v="45603"/>
    <s v="ZMTR|BRACKET"/>
    <s v="KEYBOARD BRACKET"/>
    <n v="2"/>
    <n v="2"/>
    <n v="0"/>
    <s v="CNY"/>
    <n v="1.0920000000000001"/>
    <n v="0"/>
    <n v="0"/>
    <s v="C66SHA-SERVICE GROUP"/>
    <s v="Shanghai soulu Electronics Co., Ltd"/>
    <s v="Same"/>
    <n v="906607"/>
    <n v="318.58"/>
    <s v="309ASY INV-PTS SALES"/>
    <n v="0"/>
    <n v="0"/>
    <n v="1587167"/>
    <s v="上海搜鹿电子有限公司"/>
    <n v="0"/>
    <x v="5"/>
    <x v="7"/>
    <s v="Q3"/>
    <x v="5"/>
    <x v="3"/>
  </r>
  <r>
    <s v="ESHL"/>
    <s v="SHA"/>
    <x v="0"/>
    <d v="2024-11-07T00:00:00"/>
    <x v="0"/>
    <n v="14104637"/>
    <n v="45603"/>
    <s v="YMCT|KLV-M9127-00"/>
    <s v="BELT CONV."/>
    <n v="6"/>
    <n v="6"/>
    <n v="2309.73"/>
    <s v="CNY"/>
    <n v="1.0920000000000001"/>
    <n v="2309.73"/>
    <n v="2522.2251600000004"/>
    <s v="C66SHA-SERVICE GROUP"/>
    <s v="Shanghai soulu Electronics Co., Ltd"/>
    <s v="Same"/>
    <n v="906608"/>
    <n v="1419"/>
    <s v="309ASY INV-PTS SALES"/>
    <n v="0"/>
    <n v="0"/>
    <n v="1587170"/>
    <s v="上海搜鹿电子有限公司"/>
    <n v="0"/>
    <x v="5"/>
    <x v="7"/>
    <s v="Q3"/>
    <x v="5"/>
    <x v="3"/>
  </r>
  <r>
    <s v="ESHL"/>
    <s v="SHA"/>
    <x v="0"/>
    <d v="2024-11-07T00:00:00"/>
    <x v="0"/>
    <n v="14104637"/>
    <n v="45603"/>
    <s v="YMCT|KLV-M913A-A1"/>
    <s v="PULLEY ASSY."/>
    <n v="4"/>
    <n v="4"/>
    <n v="5444.25"/>
    <s v="CNY"/>
    <n v="1.0920000000000001"/>
    <n v="5444.25"/>
    <n v="5945.1210000000001"/>
    <s v="C66SHA-SERVICE GROUP"/>
    <s v="Shanghai soulu Electronics Co., Ltd"/>
    <s v="Same"/>
    <n v="906608"/>
    <n v="3291.84"/>
    <s v="309ASY INV-PTS SALES"/>
    <n v="0"/>
    <n v="0"/>
    <n v="1587170"/>
    <s v="上海搜鹿电子有限公司"/>
    <n v="0"/>
    <x v="5"/>
    <x v="7"/>
    <s v="Q3"/>
    <x v="5"/>
    <x v="3"/>
  </r>
  <r>
    <s v="ESHL"/>
    <s v="SHA"/>
    <x v="0"/>
    <d v="2024-11-07T00:00:00"/>
    <x v="0"/>
    <n v="14104637"/>
    <n v="45603"/>
    <s v="YMCT|90990-25J026"/>
    <s v="BEARING"/>
    <n v="20"/>
    <n v="20"/>
    <n v="1964.6"/>
    <s v="CNY"/>
    <n v="1.0920000000000001"/>
    <n v="1964.6"/>
    <n v="2145.3432000000003"/>
    <s v="C66SHA-SERVICE GROUP"/>
    <s v="Shanghai soulu Electronics Co., Ltd"/>
    <s v="Same"/>
    <n v="906608"/>
    <n v="1195.2"/>
    <s v="309ASY INV-PTS SALES"/>
    <n v="0"/>
    <n v="0"/>
    <n v="1587170"/>
    <s v="上海搜鹿电子有限公司"/>
    <n v="0"/>
    <x v="5"/>
    <x v="7"/>
    <s v="Q3"/>
    <x v="5"/>
    <x v="3"/>
  </r>
  <r>
    <s v="ESHL"/>
    <s v="SHA"/>
    <x v="0"/>
    <d v="2024-11-07T00:00:00"/>
    <x v="0"/>
    <n v="14104637"/>
    <n v="45603"/>
    <s v="YMCT|KHY-M7151-03"/>
    <s v="EJECTOR RESIN"/>
    <n v="1"/>
    <n v="1"/>
    <n v="23462.83"/>
    <s v="CNY"/>
    <n v="1.0920000000000001"/>
    <n v="23462.83"/>
    <n v="25621.410360000005"/>
    <s v="C66SHA-SERVICE GROUP"/>
    <s v="Shanghai soulu Electronics Co., Ltd"/>
    <s v="Same"/>
    <n v="906608"/>
    <n v="13795.95"/>
    <s v="309ASY INV-PTS SALES"/>
    <n v="0"/>
    <n v="0"/>
    <n v="1587170"/>
    <s v="上海搜鹿电子有限公司"/>
    <n v="0"/>
    <x v="5"/>
    <x v="7"/>
    <s v="Q3"/>
    <x v="5"/>
    <x v="3"/>
  </r>
  <r>
    <s v="ESHL"/>
    <s v="SHA"/>
    <x v="0"/>
    <d v="2024-11-07T00:00:00"/>
    <x v="0"/>
    <n v="14104637"/>
    <n v="45603"/>
    <s v="YMCT|KG7-M8501-40"/>
    <s v="FILTER ELEMENT"/>
    <n v="1"/>
    <n v="1"/>
    <n v="276.99"/>
    <s v="CNY"/>
    <n v="1.0920000000000001"/>
    <n v="276.99"/>
    <n v="302.47308000000004"/>
    <s v="C66SHA-SERVICE GROUP"/>
    <s v="Shanghai soulu Electronics Co., Ltd"/>
    <s v="Same"/>
    <n v="906608"/>
    <n v="162.75"/>
    <s v="309ASY INV-PTS SALES"/>
    <n v="0"/>
    <n v="0"/>
    <n v="1587170"/>
    <s v="上海搜鹿电子有限公司"/>
    <n v="0"/>
    <x v="5"/>
    <x v="7"/>
    <s v="Q3"/>
    <x v="5"/>
    <x v="3"/>
  </r>
  <r>
    <s v="ESHL"/>
    <s v="SHA"/>
    <x v="0"/>
    <d v="2024-11-07T00:00:00"/>
    <x v="0"/>
    <n v="14104637"/>
    <n v="45603"/>
    <s v="YMCT|KV8-M8502-40"/>
    <s v="MIST FILTER ELEMENT"/>
    <n v="1"/>
    <n v="1"/>
    <n v="976.99"/>
    <s v="CNY"/>
    <n v="1.0920000000000001"/>
    <n v="976.99"/>
    <n v="1066.8730800000001"/>
    <s v="C66SHA-SERVICE GROUP"/>
    <s v="Shanghai soulu Electronics Co., Ltd"/>
    <s v="Same"/>
    <n v="906608"/>
    <n v="574.35"/>
    <s v="309ASY INV-PTS SALES"/>
    <n v="0"/>
    <n v="0"/>
    <n v="1587170"/>
    <s v="上海搜鹿电子有限公司"/>
    <n v="0"/>
    <x v="5"/>
    <x v="7"/>
    <s v="Q3"/>
    <x v="5"/>
    <x v="3"/>
  </r>
  <r>
    <s v="ESHL"/>
    <s v="SHA"/>
    <x v="0"/>
    <d v="2024-11-07T00:00:00"/>
    <x v="0"/>
    <n v="14104637"/>
    <n v="45603"/>
    <s v="YMCT|KKE-M2267-A0"/>
    <s v="GUIDE X AXIS ASSY"/>
    <n v="1"/>
    <n v="1"/>
    <n v="1084.96"/>
    <s v="CNY"/>
    <n v="1.0920000000000001"/>
    <n v="1084.96"/>
    <n v="1184.7763200000002"/>
    <s v="C66SHA-SERVICE GROUP"/>
    <s v="Shanghai soulu Electronics Co., Ltd"/>
    <s v="Same"/>
    <n v="906608"/>
    <n v="667.7"/>
    <s v="309ASY INV-PTS SALES"/>
    <n v="0"/>
    <n v="0"/>
    <n v="1587170"/>
    <s v="上海搜鹿电子有限公司"/>
    <n v="0"/>
    <x v="5"/>
    <x v="7"/>
    <s v="Q3"/>
    <x v="5"/>
    <x v="3"/>
  </r>
  <r>
    <s v="ESHL"/>
    <s v="XIY"/>
    <x v="3"/>
    <d v="2024-11-12T00:00:00"/>
    <x v="0"/>
    <n v="13100303"/>
    <n v="45608"/>
    <s v="YMCT|REPAIR CHARGE"/>
    <s v="REPAIR CHARGE"/>
    <n v="1"/>
    <n v="1"/>
    <n v="6902.65"/>
    <s v="CNY"/>
    <n v="1.0920000000000001"/>
    <n v="6902.65"/>
    <n v="7537.6938"/>
    <s v="C66XIY-SERVICE GROUP"/>
    <s v="HeNan Splendor Science&amp;Technology Co.,Ltd."/>
    <s v="Same"/>
    <n v="906609"/>
    <n v="0"/>
    <s v="309ASY INV-CONTRACT"/>
    <n v="0"/>
    <n v="0"/>
    <n v="0"/>
    <s v="河南辉煌科技股份有限公司"/>
    <n v="0"/>
    <x v="5"/>
    <x v="7"/>
    <s v="Q3"/>
    <x v="5"/>
    <x v="2"/>
  </r>
  <r>
    <s v="ESHL"/>
    <s v="SHA"/>
    <x v="2"/>
    <d v="2024-11-14T00:00:00"/>
    <x v="0"/>
    <n v="14104638"/>
    <n v="45610"/>
    <s v="YMCT|KHJ-MC100-00"/>
    <s v="SS TAPE FEEDER 8mm"/>
    <n v="1"/>
    <n v="1"/>
    <n v="2123.89"/>
    <s v="CNY"/>
    <n v="1.0920000000000001"/>
    <n v="2123.89"/>
    <n v="2319.2878799999999"/>
    <s v="C66SHA-SERVICE GROUP"/>
    <s v="Hangzhou Yichuang Technology Co., LTD"/>
    <s v="Same"/>
    <n v="906610"/>
    <n v="1997.81"/>
    <s v="309ASY INV-PTS SALES"/>
    <n v="0"/>
    <n v="0"/>
    <n v="1592123"/>
    <s v="杭州依创斯科技有限公司"/>
    <n v="0"/>
    <x v="5"/>
    <x v="7"/>
    <s v="Q3"/>
    <x v="5"/>
    <x v="3"/>
  </r>
  <r>
    <s v="ESHL"/>
    <s v="SHA"/>
    <x v="0"/>
    <d v="2024-11-14T00:00:00"/>
    <x v="0"/>
    <n v="14104639"/>
    <n v="45610"/>
    <s v="YMCT|KHY-M3T22-01"/>
    <s v="SHOCK ABSORBERS"/>
    <n v="1"/>
    <n v="1"/>
    <n v="727.43"/>
    <s v="CNY"/>
    <n v="1.0920000000000001"/>
    <n v="727.43"/>
    <n v="794.35356000000002"/>
    <s v="C66SHA-SERVICE GROUP"/>
    <s v="Tiecheng Information Technology (Taizhou) Co., LTD"/>
    <s v="Same"/>
    <n v="906611"/>
    <n v="395"/>
    <s v="309ASY INV-PTS SALES"/>
    <n v="0"/>
    <n v="0"/>
    <n v="1592124"/>
    <s v="铁城信息科技（台州）有限公司"/>
    <n v="0"/>
    <x v="5"/>
    <x v="7"/>
    <s v="Q3"/>
    <x v="5"/>
    <x v="3"/>
  </r>
  <r>
    <s v="ESHL"/>
    <s v="SHA"/>
    <x v="0"/>
    <d v="2024-11-14T00:00:00"/>
    <x v="0"/>
    <n v="14104640"/>
    <n v="45610"/>
    <s v="YMCT|KHY-M3T22-01"/>
    <s v="SHOCK ABSORBERS"/>
    <n v="1"/>
    <n v="1"/>
    <n v="727.43"/>
    <s v="CNY"/>
    <n v="1.0920000000000001"/>
    <n v="727.43"/>
    <n v="794.35356000000002"/>
    <s v="C66SHA-SERVICE GROUP"/>
    <s v="Shanghai soulu Electronics Co., Ltd"/>
    <s v="Same"/>
    <n v="906612"/>
    <n v="395"/>
    <s v="309ASY INV-PTS SALES"/>
    <n v="0"/>
    <n v="0"/>
    <n v="1592231"/>
    <s v="上海搜鹿电子有限公司"/>
    <n v="0"/>
    <x v="5"/>
    <x v="7"/>
    <s v="Q3"/>
    <x v="5"/>
    <x v="3"/>
  </r>
  <r>
    <s v="ESHL"/>
    <s v="SHA"/>
    <x v="1"/>
    <d v="2024-11-19T00:00:00"/>
    <x v="0"/>
    <n v="12101327"/>
    <n v="45615"/>
    <s v="YMCT|REPAIR CHARGE"/>
    <s v="REPAIR CHARGE"/>
    <n v="1"/>
    <n v="1"/>
    <n v="6646.02"/>
    <s v="CNY"/>
    <n v="1.0920000000000001"/>
    <n v="6646.02"/>
    <n v="7257.453840000001"/>
    <s v="C66SHA-SERVICE GROUP"/>
    <s v="Changzhou Tongbao Photo-electricity Manufacturing "/>
    <s v="Same"/>
    <n v="906614"/>
    <n v="0"/>
    <s v="309ASY INV-NON-CON"/>
    <n v="0"/>
    <n v="0"/>
    <n v="0"/>
    <s v="常州通宝光电股份有限公司"/>
    <n v="0"/>
    <x v="5"/>
    <x v="7"/>
    <s v="Q3"/>
    <x v="5"/>
    <x v="3"/>
  </r>
  <r>
    <s v="ESHL"/>
    <s v="SZX"/>
    <x v="1"/>
    <d v="2024-11-20T00:00:00"/>
    <x v="0"/>
    <n v="12101328"/>
    <n v="45616"/>
    <s v="YMCT|REPAIR CHARGE"/>
    <s v="REPAIR CHARGE"/>
    <n v="1"/>
    <n v="1"/>
    <n v="400"/>
    <s v="CNY"/>
    <n v="1.0920000000000001"/>
    <n v="400"/>
    <n v="436.8"/>
    <s v="C66SZX-SMT SERVICE"/>
    <s v="Dongguan Cowell Optic Electronics Co., Ltd."/>
    <s v="Same"/>
    <n v="906616"/>
    <n v="0"/>
    <s v="309ASY INV-NON-CON"/>
    <n v="0"/>
    <s v="11月对账单"/>
    <n v="0"/>
    <s v="东莞高伟光学电子有限公司"/>
    <n v="0"/>
    <x v="5"/>
    <x v="7"/>
    <s v="Q3"/>
    <x v="5"/>
    <x v="0"/>
  </r>
  <r>
    <s v="ESHL"/>
    <s v="SHA"/>
    <x v="0"/>
    <d v="2024-11-20T00:00:00"/>
    <x v="0"/>
    <n v="14104641"/>
    <n v="45616"/>
    <s v="YMCT|KHJ-MC151-02"/>
    <s v="GEAR IDLE P1"/>
    <n v="10"/>
    <n v="10"/>
    <n v="362.83"/>
    <s v="CNY"/>
    <n v="1.0920000000000001"/>
    <n v="362.83"/>
    <n v="396.21036000000004"/>
    <s v="C66SHA-SERVICE GROUP"/>
    <s v="Shanghai Edge Light Industry Co.,Ltd"/>
    <s v="Same"/>
    <n v="906613"/>
    <n v="205.2"/>
    <s v="309ASY INV-PTS SALES"/>
    <n v="0"/>
    <n v="0"/>
    <n v="1595113"/>
    <s v="上海边光实业有限公司"/>
    <n v="0"/>
    <x v="5"/>
    <x v="7"/>
    <s v="Q3"/>
    <x v="5"/>
    <x v="3"/>
  </r>
  <r>
    <s v="ESHL"/>
    <s v="SZX"/>
    <x v="0"/>
    <d v="2024-11-20T00:00:00"/>
    <x v="0"/>
    <n v="14104642"/>
    <n v="45616"/>
    <s v="YMCT|KHY-M9129-00"/>
    <s v="BELT 1 CONVEYOR"/>
    <n v="16"/>
    <n v="16"/>
    <n v="4493.45"/>
    <s v="CNY"/>
    <n v="1.0920000000000001"/>
    <n v="4493.45"/>
    <n v="4906.8474000000006"/>
    <s v="C66SZX-SMT SERVICE"/>
    <s v="Dongguan Cowell Optic Electronics Co., Ltd."/>
    <s v="Same"/>
    <n v="906615"/>
    <n v="2745.6"/>
    <s v="309ASY INV-PTS SALES"/>
    <n v="0"/>
    <s v="11月对账单"/>
    <n v="1596123"/>
    <s v="东莞高伟光学电子有限公司"/>
    <n v="0"/>
    <x v="5"/>
    <x v="7"/>
    <s v="Q3"/>
    <x v="5"/>
    <x v="0"/>
  </r>
  <r>
    <s v="ESHL"/>
    <s v="SZX"/>
    <x v="0"/>
    <d v="2024-11-20T00:00:00"/>
    <x v="0"/>
    <n v="14104642"/>
    <n v="45616"/>
    <s v="YMCT|MSOFT-TOK2081"/>
    <s v="SOFTWARE"/>
    <n v="2"/>
    <n v="2"/>
    <n v="14159.29"/>
    <s v="CNY"/>
    <n v="1.0920000000000001"/>
    <n v="14159.29"/>
    <n v="15461.944680000002"/>
    <s v="C66SZX-SMT SERVICE"/>
    <s v="Dongguan Cowell Optic Electronics Co., Ltd."/>
    <s v="Same"/>
    <n v="906615"/>
    <n v="11524"/>
    <s v="309ASY INV-PTS SALES"/>
    <n v="0"/>
    <s v="11月对账单"/>
    <n v="1596123"/>
    <s v="东莞高伟光学电子有限公司"/>
    <n v="0"/>
    <x v="5"/>
    <x v="7"/>
    <s v="Q3"/>
    <x v="5"/>
    <x v="0"/>
  </r>
  <r>
    <s v="ESHL"/>
    <s v="CTU"/>
    <x v="0"/>
    <d v="2024-11-25T00:00:00"/>
    <x v="0"/>
    <n v="14104643"/>
    <n v="45621"/>
    <s v="YMCT|KHY-M712S-A0"/>
    <s v="SHAFT 2 SPARE"/>
    <n v="1"/>
    <n v="1"/>
    <n v="0"/>
    <s v="CNY"/>
    <n v="1.0920000000000001"/>
    <n v="0"/>
    <n v="0"/>
    <s v="C66CTU-SERVICE GROUP"/>
    <s v="Chongqing Jingle Electronic Technology Co., Ltd."/>
    <s v="Same"/>
    <n v="906617"/>
    <n v="2248"/>
    <s v="309ASY INV-PTS SALES"/>
    <n v="0"/>
    <n v="0"/>
    <n v="1599192"/>
    <s v="重庆君歌电子科技有限公司"/>
    <n v="0"/>
    <x v="5"/>
    <x v="7"/>
    <s v="Q3"/>
    <x v="5"/>
    <x v="2"/>
  </r>
  <r>
    <m/>
    <m/>
    <x v="4"/>
    <m/>
    <x v="5"/>
    <m/>
    <m/>
    <m/>
    <m/>
    <m/>
    <m/>
    <m/>
    <m/>
    <m/>
    <m/>
    <m/>
    <m/>
    <m/>
    <m/>
    <m/>
    <m/>
    <m/>
    <m/>
    <m/>
    <m/>
    <m/>
    <m/>
    <x v="6"/>
    <x v="12"/>
    <m/>
    <x v="6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C30FB0-5A5C-4FED-8628-659FBA1B2E03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gridDropZones="1" multipleFieldFilters="0">
  <location ref="M6:T31" firstHeaderRow="1" firstDataRow="2" firstDataCol="3"/>
  <pivotFields count="20">
    <pivotField axis="axisRow" compact="0" numFmtId="1" outline="0" showAll="0">
      <items count="2">
        <item x="0"/>
        <item t="default"/>
      </items>
    </pivotField>
    <pivotField axis="axisRow" compact="0" numFmtId="1" outline="0" showAll="0" sortType="descending">
      <items count="11"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outline="0" showAll="0"/>
    <pivotField compact="0" outline="0" showAll="0"/>
    <pivotField compact="0" numFmtId="167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64" outline="0" showAll="0"/>
    <pivotField dataField="1" compact="0" numFmtId="164" outline="0" showAll="0"/>
    <pivotField compact="0" outline="0" showAll="0"/>
    <pivotField axis="axisRow" compact="0" outline="0" showAll="0">
      <items count="3">
        <item x="1"/>
        <item x="0"/>
        <item t="default"/>
      </items>
    </pivotField>
    <pivotField axis="axisCol" compact="0" outline="0" showAll="0">
      <items count="5">
        <item x="0"/>
        <item x="1"/>
        <item x="2"/>
        <item x="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numFmtId="165" outline="0" showAll="0"/>
  </pivotFields>
  <rowFields count="3">
    <field x="0"/>
    <field x="1"/>
    <field x="13"/>
  </rowFields>
  <rowItems count="24">
    <i>
      <x/>
      <x/>
      <x/>
    </i>
    <i r="2">
      <x v="1"/>
    </i>
    <i t="default" r="1">
      <x/>
    </i>
    <i r="1">
      <x v="1"/>
      <x v="1"/>
    </i>
    <i t="default" r="1">
      <x v="1"/>
    </i>
    <i r="1">
      <x v="2"/>
      <x v="1"/>
    </i>
    <i t="default" r="1">
      <x v="2"/>
    </i>
    <i r="1">
      <x v="3"/>
      <x v="1"/>
    </i>
    <i t="default" r="1">
      <x v="3"/>
    </i>
    <i r="1">
      <x v="4"/>
      <x v="1"/>
    </i>
    <i t="default" r="1">
      <x v="4"/>
    </i>
    <i r="1">
      <x v="5"/>
      <x v="1"/>
    </i>
    <i t="default" r="1">
      <x v="5"/>
    </i>
    <i r="1">
      <x v="6"/>
      <x v="1"/>
    </i>
    <i t="default" r="1">
      <x v="6"/>
    </i>
    <i r="1">
      <x v="7"/>
      <x/>
    </i>
    <i r="2">
      <x v="1"/>
    </i>
    <i t="default" r="1">
      <x v="7"/>
    </i>
    <i r="1">
      <x v="8"/>
      <x v="1"/>
    </i>
    <i t="default" r="1">
      <x v="8"/>
    </i>
    <i r="1">
      <x v="9"/>
      <x v="1"/>
    </i>
    <i t="default" r="1">
      <x v="9"/>
    </i>
    <i t="default">
      <x/>
    </i>
    <i t="grand">
      <x/>
    </i>
  </rowItems>
  <colFields count="1">
    <field x="14"/>
  </colFields>
  <colItems count="5">
    <i>
      <x/>
    </i>
    <i>
      <x v="1"/>
    </i>
    <i>
      <x v="2"/>
    </i>
    <i>
      <x v="3"/>
    </i>
    <i t="grand">
      <x/>
    </i>
  </colItems>
  <dataFields count="1">
    <dataField name="Sum of PROVISION_AMT_HKD" fld="11" baseField="0" baseItem="0" numFmtId="165"/>
  </dataFields>
  <formats count="6">
    <format dxfId="57">
      <pivotArea dataOnly="0" outline="0" fieldPosition="0">
        <references count="2">
          <reference field="0" count="0" selected="0"/>
          <reference field="1" count="0" defaultSubtotal="1"/>
        </references>
      </pivotArea>
    </format>
    <format dxfId="56">
      <pivotArea outline="0" collapsedLevelsAreSubtotals="1" fieldPosition="0"/>
    </format>
    <format dxfId="55">
      <pivotArea field="14" type="button" dataOnly="0" labelOnly="1" outline="0" axis="axisCol" fieldPosition="0"/>
    </format>
    <format dxfId="54">
      <pivotArea type="topRight" dataOnly="0" labelOnly="1" outline="0" fieldPosition="0"/>
    </format>
    <format dxfId="53">
      <pivotArea dataOnly="0" labelOnly="1" outline="0" fieldPosition="0">
        <references count="1">
          <reference field="14" count="0"/>
        </references>
      </pivotArea>
    </format>
    <format dxfId="52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28F85F-4499-46B4-866A-321C47D444D3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gridDropZones="1" multipleFieldFilters="0">
  <location ref="A4:J154" firstHeaderRow="1" firstDataRow="2" firstDataCol="5"/>
  <pivotFields count="32">
    <pivotField compact="0" outline="0" showAll="0"/>
    <pivotField compact="0" outline="0" showAll="0"/>
    <pivotField axis="axisRow" compact="0" outline="0" showAll="0">
      <items count="6">
        <item x="0"/>
        <item x="2"/>
        <item x="3"/>
        <item x="1"/>
        <item x="4"/>
        <item t="default"/>
      </items>
    </pivotField>
    <pivotField compact="0" numFmtId="14" outline="0" showAll="0"/>
    <pivotField axis="axisRow" compact="0" outline="0" showAll="0">
      <items count="7">
        <item x="0"/>
        <item x="3"/>
        <item x="2"/>
        <item x="4"/>
        <item x="1"/>
        <item x="5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sortType="descending" defaultSubtotal="0">
      <items count="7">
        <item h="1" x="6"/>
        <item x="5"/>
        <item sd="0" x="4"/>
        <item sd="0" x="3"/>
        <item sd="0" x="2"/>
        <item sd="0" x="1"/>
        <item sd="0" x="0"/>
      </items>
    </pivotField>
    <pivotField axis="axisRow" compact="0" outline="0" showAll="0" sortType="descending">
      <items count="14">
        <item x="12"/>
        <item x="8"/>
        <item x="7"/>
        <item x="6"/>
        <item x="5"/>
        <item x="4"/>
        <item x="3"/>
        <item x="2"/>
        <item x="1"/>
        <item x="0"/>
        <item x="11"/>
        <item x="10"/>
        <item x="9"/>
        <item t="default"/>
      </items>
    </pivotField>
    <pivotField compact="0" outline="0" showAll="0"/>
    <pivotField axis="axisRow" compact="0" outline="0" showAll="0" sortType="descending">
      <items count="8">
        <item x="6"/>
        <item x="5"/>
        <item x="4"/>
        <item x="3"/>
        <item x="2"/>
        <item x="1"/>
        <item x="0"/>
        <item t="default"/>
      </items>
    </pivotField>
    <pivotField axis="axisCol" compact="0" outline="0" showAll="0">
      <items count="6">
        <item x="0"/>
        <item x="3"/>
        <item x="2"/>
        <item x="1"/>
        <item x="4"/>
        <item t="default"/>
      </items>
    </pivotField>
  </pivotFields>
  <rowFields count="5">
    <field x="30"/>
    <field x="27"/>
    <field x="28"/>
    <field x="4"/>
    <field x="2"/>
  </rowFields>
  <rowItems count="149">
    <i>
      <x v="1"/>
      <x v="1"/>
      <x v="2"/>
      <x/>
      <x/>
    </i>
    <i r="4">
      <x v="1"/>
    </i>
    <i r="4">
      <x v="2"/>
    </i>
    <i r="4">
      <x v="3"/>
    </i>
    <i t="default" r="3">
      <x/>
    </i>
    <i r="3">
      <x v="2"/>
      <x/>
    </i>
    <i t="default" r="3">
      <x v="2"/>
    </i>
    <i r="3">
      <x v="4"/>
      <x/>
    </i>
    <i t="default" r="3">
      <x v="4"/>
    </i>
    <i t="default" r="2">
      <x v="2"/>
    </i>
    <i r="2">
      <x v="3"/>
      <x/>
      <x/>
    </i>
    <i r="4">
      <x v="1"/>
    </i>
    <i r="4">
      <x v="2"/>
    </i>
    <i r="4">
      <x v="3"/>
    </i>
    <i t="default" r="3">
      <x/>
    </i>
    <i r="3">
      <x v="1"/>
      <x v="3"/>
    </i>
    <i t="default" r="3">
      <x v="1"/>
    </i>
    <i r="3">
      <x v="2"/>
      <x/>
    </i>
    <i r="4">
      <x v="2"/>
    </i>
    <i r="4">
      <x v="3"/>
    </i>
    <i t="default" r="3">
      <x v="2"/>
    </i>
    <i r="3">
      <x v="4"/>
      <x/>
    </i>
    <i r="4">
      <x v="1"/>
    </i>
    <i r="4">
      <x v="3"/>
    </i>
    <i t="default" r="3">
      <x v="4"/>
    </i>
    <i t="default" r="2">
      <x v="3"/>
    </i>
    <i r="2">
      <x v="4"/>
      <x/>
      <x/>
    </i>
    <i r="4">
      <x v="1"/>
    </i>
    <i r="4">
      <x v="2"/>
    </i>
    <i r="4">
      <x v="3"/>
    </i>
    <i t="default" r="3">
      <x/>
    </i>
    <i r="3">
      <x v="2"/>
      <x/>
    </i>
    <i r="4">
      <x v="3"/>
    </i>
    <i t="default" r="3">
      <x v="2"/>
    </i>
    <i r="3">
      <x v="4"/>
      <x/>
    </i>
    <i t="default" r="3">
      <x v="4"/>
    </i>
    <i t="default" r="2">
      <x v="4"/>
    </i>
    <i r="2">
      <x v="5"/>
      <x/>
      <x/>
    </i>
    <i r="4">
      <x v="1"/>
    </i>
    <i r="4">
      <x v="2"/>
    </i>
    <i r="4">
      <x v="3"/>
    </i>
    <i t="default" r="3">
      <x/>
    </i>
    <i r="3">
      <x v="2"/>
      <x/>
    </i>
    <i r="4">
      <x v="3"/>
    </i>
    <i t="default" r="3">
      <x v="2"/>
    </i>
    <i r="3">
      <x v="4"/>
      <x/>
    </i>
    <i r="4">
      <x v="2"/>
    </i>
    <i r="4">
      <x v="3"/>
    </i>
    <i t="default" r="3">
      <x v="4"/>
    </i>
    <i t="default" r="2">
      <x v="5"/>
    </i>
    <i r="2">
      <x v="6"/>
      <x/>
      <x/>
    </i>
    <i r="4">
      <x v="1"/>
    </i>
    <i r="4">
      <x v="2"/>
    </i>
    <i r="4">
      <x v="3"/>
    </i>
    <i t="default" r="3">
      <x/>
    </i>
    <i r="3">
      <x v="2"/>
      <x/>
    </i>
    <i r="4">
      <x v="3"/>
    </i>
    <i t="default" r="3">
      <x v="2"/>
    </i>
    <i r="3">
      <x v="4"/>
      <x/>
    </i>
    <i r="4">
      <x v="2"/>
    </i>
    <i r="4">
      <x v="3"/>
    </i>
    <i t="default" r="3">
      <x v="4"/>
    </i>
    <i t="default" r="2">
      <x v="6"/>
    </i>
    <i r="2">
      <x v="7"/>
      <x/>
      <x/>
    </i>
    <i r="4">
      <x v="1"/>
    </i>
    <i r="4">
      <x v="2"/>
    </i>
    <i r="4">
      <x v="3"/>
    </i>
    <i t="default" r="3">
      <x/>
    </i>
    <i r="3">
      <x v="2"/>
      <x/>
    </i>
    <i r="4">
      <x v="3"/>
    </i>
    <i t="default" r="3">
      <x v="2"/>
    </i>
    <i r="3">
      <x v="4"/>
      <x/>
    </i>
    <i r="4">
      <x v="2"/>
    </i>
    <i r="4">
      <x v="3"/>
    </i>
    <i t="default" r="3">
      <x v="4"/>
    </i>
    <i t="default" r="2">
      <x v="7"/>
    </i>
    <i r="2">
      <x v="8"/>
      <x/>
      <x/>
    </i>
    <i r="4">
      <x v="1"/>
    </i>
    <i r="4">
      <x v="2"/>
    </i>
    <i r="4">
      <x v="3"/>
    </i>
    <i t="default" r="3">
      <x/>
    </i>
    <i r="3">
      <x v="2"/>
      <x/>
    </i>
    <i r="4">
      <x v="3"/>
    </i>
    <i t="default" r="3">
      <x v="2"/>
    </i>
    <i r="3">
      <x v="4"/>
      <x/>
    </i>
    <i t="default" r="3">
      <x v="4"/>
    </i>
    <i t="default" r="2">
      <x v="8"/>
    </i>
    <i r="2">
      <x v="9"/>
      <x/>
      <x/>
    </i>
    <i r="4">
      <x v="1"/>
    </i>
    <i r="4">
      <x v="2"/>
    </i>
    <i r="4">
      <x v="3"/>
    </i>
    <i t="default" r="3">
      <x/>
    </i>
    <i r="3">
      <x v="2"/>
      <x/>
    </i>
    <i r="4">
      <x v="3"/>
    </i>
    <i t="default" r="3">
      <x v="2"/>
    </i>
    <i r="3">
      <x v="4"/>
      <x/>
    </i>
    <i r="4">
      <x v="3"/>
    </i>
    <i t="default" r="3">
      <x v="4"/>
    </i>
    <i t="default" r="2">
      <x v="9"/>
    </i>
    <i t="default">
      <x v="1"/>
    </i>
    <i>
      <x v="2"/>
      <x v="1"/>
      <x v="10"/>
      <x/>
      <x/>
    </i>
    <i r="4">
      <x v="1"/>
    </i>
    <i r="4">
      <x v="2"/>
    </i>
    <i r="4">
      <x v="3"/>
    </i>
    <i t="default" r="3">
      <x/>
    </i>
    <i r="3">
      <x v="2"/>
      <x/>
    </i>
    <i r="4">
      <x v="3"/>
    </i>
    <i t="default" r="3">
      <x v="2"/>
    </i>
    <i r="3">
      <x v="4"/>
      <x/>
    </i>
    <i r="4">
      <x v="2"/>
    </i>
    <i t="default" r="3">
      <x v="4"/>
    </i>
    <i t="default" r="2">
      <x v="10"/>
    </i>
    <i r="2">
      <x v="11"/>
      <x/>
      <x/>
    </i>
    <i r="4">
      <x v="1"/>
    </i>
    <i r="4">
      <x v="2"/>
    </i>
    <i r="4">
      <x v="3"/>
    </i>
    <i t="default" r="3">
      <x/>
    </i>
    <i r="3">
      <x v="1"/>
      <x v="3"/>
    </i>
    <i t="default" r="3">
      <x v="1"/>
    </i>
    <i r="3">
      <x v="4"/>
      <x/>
    </i>
    <i t="default" r="3">
      <x v="4"/>
    </i>
    <i t="default" r="2">
      <x v="11"/>
    </i>
    <i r="2">
      <x v="12"/>
      <x/>
      <x/>
    </i>
    <i r="4">
      <x v="1"/>
    </i>
    <i r="4">
      <x v="2"/>
    </i>
    <i r="4">
      <x v="3"/>
    </i>
    <i t="default" r="3">
      <x/>
    </i>
    <i r="3">
      <x v="2"/>
      <x/>
    </i>
    <i t="default" r="3">
      <x v="2"/>
    </i>
    <i r="3">
      <x v="4"/>
      <x/>
    </i>
    <i r="4">
      <x v="2"/>
    </i>
    <i r="4">
      <x v="3"/>
    </i>
    <i t="default" r="3">
      <x v="4"/>
    </i>
    <i t="default" r="2">
      <x v="12"/>
    </i>
    <i r="1">
      <x v="2"/>
    </i>
    <i t="default">
      <x v="2"/>
    </i>
    <i>
      <x v="3"/>
      <x v="2"/>
    </i>
    <i r="1">
      <x v="3"/>
    </i>
    <i t="default">
      <x v="3"/>
    </i>
    <i>
      <x v="4"/>
      <x v="3"/>
    </i>
    <i r="1">
      <x v="4"/>
    </i>
    <i t="default">
      <x v="4"/>
    </i>
    <i>
      <x v="5"/>
      <x v="4"/>
    </i>
    <i r="1">
      <x v="5"/>
    </i>
    <i t="default">
      <x v="5"/>
    </i>
    <i>
      <x v="6"/>
      <x v="5"/>
    </i>
    <i r="1">
      <x v="6"/>
    </i>
    <i t="default">
      <x v="6"/>
    </i>
    <i t="grand">
      <x/>
    </i>
  </rowItems>
  <colFields count="1">
    <field x="31"/>
  </colFields>
  <colItems count="5">
    <i>
      <x/>
    </i>
    <i>
      <x v="1"/>
    </i>
    <i>
      <x v="2"/>
    </i>
    <i>
      <x v="3"/>
    </i>
    <i t="grand">
      <x/>
    </i>
  </colItems>
  <dataFields count="1">
    <dataField name="Sum of Functional Amount(HKD)" fld="15" baseField="0" baseItem="0" numFmtId="165"/>
  </dataFields>
  <formats count="13">
    <format dxfId="70">
      <pivotArea type="origin" dataOnly="0" labelOnly="1" outline="0" offset="D1" fieldPosition="0"/>
    </format>
    <format dxfId="69">
      <pivotArea field="4" type="button" dataOnly="0" labelOnly="1" outline="0" axis="axisRow" fieldPosition="3"/>
    </format>
    <format dxfId="68">
      <pivotArea dataOnly="0" labelOnly="1" grandRow="1" outline="0" offset="D256" fieldPosition="0"/>
    </format>
    <format dxfId="67">
      <pivotArea dataOnly="0" outline="0" fieldPosition="0">
        <references count="1">
          <reference field="4" count="0" defaultSubtotal="1"/>
        </references>
      </pivotArea>
    </format>
    <format dxfId="66">
      <pivotArea outline="0" collapsedLevelsAreSubtotals="1" fieldPosition="0"/>
    </format>
    <format dxfId="65">
      <pivotArea type="topRight" dataOnly="0" labelOnly="1" outline="0" fieldPosition="0"/>
    </format>
    <format dxfId="64">
      <pivotArea dataOnly="0" outline="0" fieldPosition="0">
        <references count="1">
          <reference field="4" count="0" defaultSubtotal="1"/>
        </references>
      </pivotArea>
    </format>
    <format dxfId="63">
      <pivotArea dataOnly="0" outline="0" fieldPosition="0">
        <references count="1">
          <reference field="28" count="0" defaultSubtotal="1"/>
        </references>
      </pivotArea>
    </format>
    <format dxfId="62">
      <pivotArea dataOnly="0" outline="0" fieldPosition="0">
        <references count="1">
          <reference field="27" count="0" defaultSubtotal="1"/>
        </references>
      </pivotArea>
    </format>
    <format dxfId="61">
      <pivotArea dataOnly="0" outline="0" fieldPosition="0">
        <references count="1">
          <reference field="28" count="0" defaultSubtotal="1"/>
        </references>
      </pivotArea>
    </format>
    <format dxfId="60">
      <pivotArea dataOnly="0" outline="0" fieldPosition="0">
        <references count="1">
          <reference field="30" count="0" defaultSubtotal="1"/>
        </references>
      </pivotArea>
    </format>
    <format dxfId="59">
      <pivotArea dataOnly="0" outline="0" fieldPosition="0">
        <references count="1">
          <reference field="30" count="0" defaultSubtotal="1"/>
        </references>
      </pivotArea>
    </format>
    <format dxfId="58">
      <pivotArea dataOnly="0" outline="0" fieldPosition="0">
        <references count="1">
          <reference field="28" count="0" defaultSubtotal="1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2DB32A2-9E53-45A9-A788-A97F38EC3C3D}" name="table1" displayName="table1_1" ref="A1:AF636" totalsRowShown="0" headerRowDxfId="51">
  <autoFilter ref="A1:AF636" xr:uid="{02DB32A2-9E53-45A9-A788-A97F38EC3C3D}"/>
  <tableColumns count="32">
    <tableColumn id="1" xr3:uid="{61DD63EB-C93E-4C2F-891D-BEBD75C75774}" name="Book"/>
    <tableColumn id="2" xr3:uid="{F571B955-711D-4F31-9D62-895153D16AE6}" name="Branch"/>
    <tableColumn id="25" xr3:uid="{7603901C-011F-4174-9529-5529E4CD040F}" name="TYPE" dataDxfId="50">
      <calculatedColumnFormula>IF(F2="", "", IF(AND(F2&gt;=12000000, F2&lt;=13000000, OR(ISNUMBER(SEARCH("SERVICE", H2)), ISNUMBER(SEARCH("REPAIR CHARGE", I2)), ISNUMBER(SEARCH("REPAIR", H2)))), "SERVICE_CHARGE", IF(AND(F2&gt;=13000000, F2&lt;=14000000, OR(ISNUMBER(SEARCH("SERVICE", H2)), ISNUMBER(SEARCH("REPAIR CHARGE", I2)), ISNUMBER(SEARCH("REPAIR", H2)))), "CONTRACT_FEE", IF(AND(F2&gt;=14000000, F2&lt;=15000000, OR(ISNUMBER(SEARCH("TAPE FEEDER", I2)), ISNUMBER(SEARCH("ZS FEEDER", I2)), ISNUMBER(SEARCH("TRAY", I2)))), "FEEDER", "SPARES/OTHER"))))</calculatedColumnFormula>
    </tableColumn>
    <tableColumn id="26" xr3:uid="{A235BA88-9283-4572-B99C-5E1B307E10D5}" name="MONTH_YR"/>
    <tableColumn id="27" xr3:uid="{B28CF97D-8311-43E2-BA8E-4DF5E12F13FF}" name="BRAND" dataDxfId="49">
      <calculatedColumnFormula>IF(ISNUMBER(SEARCH("YMCT",H2)),"YAMAHA",IF(ISNUMBER(SEARCH("HELI",H2)),"HELLER",IF(ISNUMBER(SEARCH("PEMR",H2)),"PEMTRON",IF(ISNUMBER(SEARCH("PEMT",H2)),"PEMTRON",IF(H2="","",(IFERROR(1/0,"OTHERS")))))))</calculatedColumnFormula>
    </tableColumn>
    <tableColumn id="3" xr3:uid="{05D77546-70F2-4374-817D-88096F7A3DD5}" name="Invoice Number"/>
    <tableColumn id="4" xr3:uid="{CC0FC8E8-571A-48D5-B39E-F12D0DE3082A}" name="Invoice Date" dataDxfId="48"/>
    <tableColumn id="5" xr3:uid="{E21B55CA-4A31-4EE6-9AB5-B4719245529C}" name="Item Number"/>
    <tableColumn id="6" xr3:uid="{51403233-631F-4A27-A0A3-FF3B0037C900}" name="Description"/>
    <tableColumn id="7" xr3:uid="{6243A182-834E-469E-B08A-AC4FB503E04E}" name="Qty Ordered"/>
    <tableColumn id="8" xr3:uid="{B286ADFB-3A7F-4C65-AAC8-7978DD3B3269}" name="Qty Invoiced"/>
    <tableColumn id="9" xr3:uid="{43999CF5-3540-445D-9279-AA7E451234E6}" name="Revenue Amount"/>
    <tableColumn id="10" xr3:uid="{B0787EE6-981B-49FC-B6A9-B7BF303CEAA4}" name="Cur"/>
    <tableColumn id="11" xr3:uid="{C64BD88A-E77C-4329-8477-01A2DAD3598A}" name="Rate"/>
    <tableColumn id="12" xr3:uid="{5A238B88-E1CD-4361-AA43-98096C651E3C}" name="Functional Amount"/>
    <tableColumn id="13" xr3:uid="{EA648D53-F094-41B9-82C6-F4D39AC411A1}" name="Functional Amount(HKD)">
      <calculatedColumnFormula>O2</calculatedColumnFormula>
    </tableColumn>
    <tableColumn id="14" xr3:uid="{AFE007D3-2A4D-4FC0-B1DD-3BE39351CD94}" name="Salesreps"/>
    <tableColumn id="15" xr3:uid="{B6C6705D-D02B-4CC1-A1D9-904B93733695}" name="Enduser"/>
    <tableColumn id="16" xr3:uid="{E3F2610B-6F96-4AB3-BB78-BEF50C3823E3}" name="Bill to Customer"/>
    <tableColumn id="17" xr3:uid="{19B8EEA1-80FD-4D99-9F60-CB615377A994}" name="SO Number"/>
    <tableColumn id="18" xr3:uid="{9C6FDA1B-BDD3-4189-B4E5-A4CFED2C308F}" name="Total Transaction Cost"/>
    <tableColumn id="19" xr3:uid="{0934EBD2-0B4A-4E57-B04B-34C154017D32}" name="TXH Type"/>
    <tableColumn id="20" xr3:uid="{20526BC8-57F3-4C11-A465-07E030558B24}" name="Hazard Code"/>
    <tableColumn id="21" xr3:uid="{7AEE3271-5F8D-47CE-8E73-AB285A87F15E}" name="Customer PO Number"/>
    <tableColumn id="22" xr3:uid="{F73FD8E8-F465-4A8A-96C5-E82073E32939}" name="Delivery Name"/>
    <tableColumn id="23" xr3:uid="{9B2E98DF-8B2A-446E-B662-185213748FCE}" name="Chinese Customer Name"/>
    <tableColumn id="24" xr3:uid="{B1BB6D8B-5DF5-429F-81E7-D7DB009EE78F}" name="Ref. PO Number"/>
    <tableColumn id="28" xr3:uid="{B3932BD6-FCE0-47CF-80F8-4A35E706DA9C}" name="INVOICE_YR" dataDxfId="47">
      <calculatedColumnFormula>IF(D2="","",YEAR(D2))</calculatedColumnFormula>
    </tableColumn>
    <tableColumn id="29" xr3:uid="{2A3C6F0C-FE47-4572-8842-D418BFD0604B}" name="INVOICE_MONTH" dataDxfId="46">
      <calculatedColumnFormula>IF(D2="","",MONTH(D2))</calculatedColumnFormula>
    </tableColumn>
    <tableColumn id="30" xr3:uid="{D70BD82B-5247-4E8E-A5D4-FABD02896688}" name="INVOICE_FQ" dataDxfId="45">
      <calculatedColumnFormula>IFERROR(IF(AC2="","",IF(AND(AC2&gt;=10,AC2&lt;=12),"Q3",IF(AND(AC2&gt;=1,AC2&lt;=3),"Q4",IF(AND(AC2&gt;=7,AC2&lt;=9),"Q2",IF(AND(AC2&gt;=4,AC2&lt;=6),"Q1"))))),"")</calculatedColumnFormula>
    </tableColumn>
    <tableColumn id="31" xr3:uid="{DA1DC719-B228-4015-B495-DB496C808489}" name="INVOICE_FY" dataDxfId="44">
      <calculatedColumnFormula>IFERROR(IF(AD2="Q4","FY"&amp;RIGHT(AB2,2)-1&amp;"/"&amp;RIGHT(AB2,2),"FY"&amp;RIGHT(AB2,2)&amp;"/"&amp;RIGHT(AB2,2)+1),"")</calculatedColumnFormula>
    </tableColumn>
    <tableColumn id="32" xr3:uid="{59EC32F6-D7F4-429D-B986-34C92C79A365}" name="REGION" dataDxfId="43">
      <calculatedColumnFormula>IF(B2="SZX","SOUTH",IF(B2="BJS","NORTH",IF(B2="SHA","EAST",IF(B2="","",(IF(AND(B2&lt;&gt;"SZX",B2&lt;&gt;"SHA",B2&lt;&gt;"BJS"),"WEST"))))))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B0BF603-6DCC-4DC1-B1B8-15E238016FE8}" name="table3" displayName="table3_2" ref="A1:AF3497" totalsRowShown="0" headerRowDxfId="42">
  <tableColumns count="32">
    <tableColumn id="1" xr3:uid="{6794476A-2208-4AF4-96D5-CDC060F540A6}" name="Book"/>
    <tableColumn id="2" xr3:uid="{56727351-641A-44CD-91DF-3BD5EB82B085}" name="Branch"/>
    <tableColumn id="25" xr3:uid="{46961506-3B46-4E57-ADB1-BA5CDEA409D2}" name="TYPE" dataDxfId="41">
      <calculatedColumnFormula>IF(F2="", "", IF(AND(F2&gt;=12000000, F2&lt;=13000000, OR(ISNUMBER(SEARCH("SERVICE", H2)), ISNUMBER(SEARCH("REPAIR CHARGE", I2)), ISNUMBER(SEARCH("REPAIR", H2)))), "SERVICE_CHARGE", IF(AND(F2&gt;=13000000, F2&lt;=14000000, OR(ISNUMBER(SEARCH("SERVICE", H2)), ISNUMBER(SEARCH("REPAIR CHARGE", I2)), ISNUMBER(SEARCH("REPAIR", H2)))), "CONTRACT_FEE", IF(AND(F2&gt;=14000000, F2&lt;=15000000, OR(ISNUMBER(SEARCH("TAPE FEEDER", I2)), ISNUMBER(SEARCH("ZS FEEDER", I2)), ISNUMBER(SEARCH("TRAY", I2)))), "FEEDER", "SPARES/OTHER"))))</calculatedColumnFormula>
    </tableColumn>
    <tableColumn id="26" xr3:uid="{7679A036-85E1-4D1D-B2E3-4954021F7732}" name="MONTH_YR"/>
    <tableColumn id="27" xr3:uid="{D8142E0E-A5D4-405D-8177-2B72EB4D24BD}" name="BRAND" dataDxfId="40">
      <calculatedColumnFormula>IF(ISNUMBER(SEARCH("YMCT",H2)),"YAMAHA",IF(ISNUMBER(SEARCH("HELI",H2)),"HELLER",IF(ISNUMBER(SEARCH("PEMR",H2)),"PEMTRON",IF(ISNUMBER(SEARCH("PEMT",H2)),"PEMTRON",IF(H2="","",(IFERROR(1/0,"OTHERS")))))))</calculatedColumnFormula>
    </tableColumn>
    <tableColumn id="3" xr3:uid="{3EE4D4A8-8839-4F42-BA4E-E30E28D816F5}" name="Invoice Number"/>
    <tableColumn id="4" xr3:uid="{F230039F-D807-422A-A51F-B670A49C3CC9}" name="Invoice Date" dataDxfId="39"/>
    <tableColumn id="5" xr3:uid="{1675FC40-EAE6-46AE-B0E9-6751E1213AD7}" name="Item Number"/>
    <tableColumn id="6" xr3:uid="{49D7BB7E-B4B3-4959-98B5-4C7E45C20651}" name="Description"/>
    <tableColumn id="7" xr3:uid="{9D0578AC-5CB0-43E4-AB5B-817CABF3C860}" name="Qty Ordered"/>
    <tableColumn id="8" xr3:uid="{5C871C9A-FF67-43B8-A948-BB231EF32A75}" name="Qty Invoiced"/>
    <tableColumn id="9" xr3:uid="{7605ACB6-134D-46EA-BE82-953FD1E7BA36}" name="Revenue Amount"/>
    <tableColumn id="10" xr3:uid="{9068E700-8503-4896-8DDC-721BF96981F3}" name="Cur"/>
    <tableColumn id="11" xr3:uid="{1C7651E1-1825-466B-9FD0-36F222D349FE}" name="Rate"/>
    <tableColumn id="12" xr3:uid="{C9F09991-9667-4340-B028-022A24D75A5C}" name="Functional Amount"/>
    <tableColumn id="13" xr3:uid="{48336A8B-AC2B-420F-930A-182145A678CE}" name="Functional Amount(HKD)">
      <calculatedColumnFormula>IF(M2="CNY",O2*N2,IF(M2="USD",O2*7.8,IF(M2="HKD",O2*1,IF(M2="JPY",O2*0.0563,""))))</calculatedColumnFormula>
    </tableColumn>
    <tableColumn id="14" xr3:uid="{B7327E5D-4917-43B3-9FF3-CDECD59B8627}" name="Salesreps"/>
    <tableColumn id="15" xr3:uid="{F26420A0-4D0B-434B-825B-B58F8A605C30}" name="Enduser"/>
    <tableColumn id="16" xr3:uid="{9DAE691D-BD5C-442C-9654-0DDB561D60AA}" name="Bill to Customer"/>
    <tableColumn id="17" xr3:uid="{DFFC11D3-57D8-4025-9290-9BC1EE74E95A}" name="SO Number"/>
    <tableColumn id="18" xr3:uid="{3BF4EAD4-4796-4441-9D67-87BD6D6811F2}" name="Total Transaction Cost"/>
    <tableColumn id="19" xr3:uid="{B70C7054-E0D3-4D11-9648-34D8E9A7CE10}" name="TXH Type"/>
    <tableColumn id="20" xr3:uid="{F936A266-0075-4C11-87C3-ADFE615C5695}" name="Hazard Code"/>
    <tableColumn id="21" xr3:uid="{2F7095AB-0895-4D7E-B42D-11E851266626}" name="Customer PO Number"/>
    <tableColumn id="22" xr3:uid="{D15F32CC-65FE-4DA5-8917-999BE50F837E}" name="Delivery Name"/>
    <tableColumn id="23" xr3:uid="{2F78FE9B-E9BD-40F0-B3A1-A7180877DEE0}" name="Chinese Customer Name"/>
    <tableColumn id="24" xr3:uid="{AA202579-8F10-4E02-BFB4-DECAA744B2D9}" name="Ref. PO Number"/>
    <tableColumn id="28" xr3:uid="{EAC4E37C-39CA-4BD6-B46B-5163931A2E7D}" name="INVOICE_YR" dataDxfId="38">
      <calculatedColumnFormula>IF(D2="","",YEAR(D2))</calculatedColumnFormula>
    </tableColumn>
    <tableColumn id="29" xr3:uid="{E4995DEB-E8D3-41C4-AD14-EBF7FF3ECA7F}" name="INVOICE_MONTH" dataDxfId="37">
      <calculatedColumnFormula>IF(D2="","",MONTH(D2))</calculatedColumnFormula>
    </tableColumn>
    <tableColumn id="30" xr3:uid="{2F0540E4-7E98-4943-94ED-9E68D5DE4D1C}" name="INVOICE_FQ" dataDxfId="36">
      <calculatedColumnFormula>IFERROR(IF(AC2="","",IF(AND(AC2&gt;=10,AC2&lt;=12),"Q3",IF(AND(AC2&gt;=1,AC2&lt;=3),"Q4",IF(AND(AC2&gt;=7,AC2&lt;=9),"Q2",IF(AND(AC2&gt;=4,AC2&lt;=6),"Q1"))))),"")</calculatedColumnFormula>
    </tableColumn>
    <tableColumn id="31" xr3:uid="{908F1286-5741-46FE-A283-5E189D61A464}" name="INVOICE_FY" dataDxfId="35">
      <calculatedColumnFormula>IFERROR(IF(AD2="Q4","FY"&amp;RIGHT(AB2,2)-1&amp;"/"&amp;RIGHT(AB2,2),"FY"&amp;RIGHT(AB2,2)&amp;"/"&amp;RIGHT(AB2,2)+1),"")</calculatedColumnFormula>
    </tableColumn>
    <tableColumn id="32" xr3:uid="{1C06876D-550F-440B-BA26-CABE0457FF09}" name="REGION" dataDxfId="34">
      <calculatedColumnFormula>IF(B2="SZX","SOUTH",IF(B2="BJS","NORTH",IF(B2="SHA","EAST",IF(B2="","",(IF(AND(B2&lt;&gt;"SZX",B2&lt;&gt;"SHA",B2&lt;&gt;"BJS"),"WEST"))))))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D4195A9-B902-42A1-A652-B24CBBB96535}" name="table2" displayName="table2_2" ref="A1:AF1750" totalsRowShown="0" headerRowDxfId="33">
  <tableColumns count="32">
    <tableColumn id="1" xr3:uid="{D4B38472-DE31-4A9D-9444-B13C68003C44}" name="Book"/>
    <tableColumn id="2" xr3:uid="{BD0956CF-A42F-4651-ABE0-431BBBC8544F}" name="Branch"/>
    <tableColumn id="25" xr3:uid="{12C34A7F-5AA8-42A3-AFEB-5E63E2A40945}" name="TYPE" dataDxfId="32">
      <calculatedColumnFormula>IF(F2="", "", IF(AND(F2&gt;=12000000, F2&lt;=13000000, OR(ISNUMBER(SEARCH("SERVICE", H2)), ISNUMBER(SEARCH("REPAIR CHARGE", I2)), ISNUMBER(SEARCH("REPAIR", H2)))), "SERVICE_CHARGE", IF(AND(F2&gt;=13000000, F2&lt;=14000000, OR(ISNUMBER(SEARCH("SERVICE", H2)), ISNUMBER(SEARCH("REPAIR CHARGE", I2)), ISNUMBER(SEARCH("REPAIR", H2)))), "CONTRACT_FEE", IF(AND(F2&gt;=14000000, F2&lt;=15000000, OR(ISNUMBER(SEARCH("TAPE FEEDER", I2)), ISNUMBER(SEARCH("ZS FEEDER", I2)), ISNUMBER(SEARCH("TRAY", I2)))), "FEEDER", "SPARES/OTHER"))))</calculatedColumnFormula>
    </tableColumn>
    <tableColumn id="26" xr3:uid="{804D74F7-C361-42A2-85E0-F8EF6B557459}" name="MONTH_YR"/>
    <tableColumn id="27" xr3:uid="{56752CA3-35A7-47A7-815B-24662463362A}" name="BRAND" dataDxfId="31">
      <calculatedColumnFormula>IF(ISNUMBER(SEARCH("YMCT",H2)),"YAMAHA",IF(ISNUMBER(SEARCH("HELI",H2)),"HELLER",IF(ISNUMBER(SEARCH("PEMR",H2)),"PEMTRON",IF(ISNUMBER(SEARCH("PEMT",H2)),"PEMTRON",IF(H2="","",(IFERROR(1/0,"OTHERS")))))))</calculatedColumnFormula>
    </tableColumn>
    <tableColumn id="3" xr3:uid="{95B60DC5-A76C-4F6A-90A8-EFB3D5D04632}" name="Invoice Number"/>
    <tableColumn id="4" xr3:uid="{A914EC6D-3861-4A3E-B64A-0D127FF811F3}" name="Invoice Date" dataDxfId="30"/>
    <tableColumn id="5" xr3:uid="{1C65513C-3576-4FA8-9CE7-8EFA074C40B5}" name="Item Number"/>
    <tableColumn id="6" xr3:uid="{4ACD8527-E55D-4450-8874-12ABAA989FE8}" name="Description"/>
    <tableColumn id="7" xr3:uid="{3660B219-2D64-4736-97D5-13F9B649912E}" name="Qty Ordered"/>
    <tableColumn id="8" xr3:uid="{B45B4D88-A4EE-49A2-842D-D65E4FC99D49}" name="Qty Invoiced"/>
    <tableColumn id="9" xr3:uid="{270551B5-1DCE-402E-BCEB-64CA19C4DEEF}" name="Revenue Amount"/>
    <tableColumn id="10" xr3:uid="{79882991-AD67-45CF-8E76-2D75CC114073}" name="Cur"/>
    <tableColumn id="11" xr3:uid="{92F31118-4299-476D-800E-5C01AF6DD6A4}" name="Rate"/>
    <tableColumn id="12" xr3:uid="{9B6FCE35-1D69-4558-91B5-48C40F5F8963}" name="Functional Amount"/>
    <tableColumn id="13" xr3:uid="{CB1FAA7E-FB29-4903-801F-0AC541325897}" name="Functional Amount(HKD)">
      <calculatedColumnFormula>IF(M2="CNY",O2*N2,IF(M2="USD",O2*7.8,IF(M2="HKD",O2*1,IF(M2="JPY",O2*0.0563,""))))</calculatedColumnFormula>
    </tableColumn>
    <tableColumn id="14" xr3:uid="{9335D360-5220-46A3-B67F-BC5879001589}" name="Salesreps"/>
    <tableColumn id="15" xr3:uid="{0B8DFDF8-ECC7-4884-A2AA-9012A27162EB}" name="Enduser"/>
    <tableColumn id="16" xr3:uid="{0AF1DF64-5A3F-4B09-BDD0-CB3B7C66806A}" name="Bill to Customer"/>
    <tableColumn id="17" xr3:uid="{0EE706F3-1B76-47A6-94DC-AC7DB506A05E}" name="SO Number"/>
    <tableColumn id="18" xr3:uid="{FEF4881B-2845-4666-93F4-5FE57A6C1606}" name="Total Transaction Cost"/>
    <tableColumn id="19" xr3:uid="{64F80475-9F34-40D6-9C8C-5CF65709B6EB}" name="TXH Type"/>
    <tableColumn id="20" xr3:uid="{AF1A9B58-A8ED-4B28-AECE-096DE736BEB9}" name="Hazard Code"/>
    <tableColumn id="21" xr3:uid="{8D6BBC4B-5DC3-43A6-8A06-9AE8BE1F592D}" name="Customer PO Number"/>
    <tableColumn id="22" xr3:uid="{2471676B-054C-4DB7-B3EE-7F0638B656A9}" name="Delivery Name"/>
    <tableColumn id="23" xr3:uid="{B9F69F28-9D99-42C7-93ED-F351FD3D641B}" name="Chinese Customer Name"/>
    <tableColumn id="24" xr3:uid="{462A6C48-CA6A-48DE-A3EB-361FC5D4C2AA}" name="Ref. PO Number"/>
    <tableColumn id="28" xr3:uid="{44C9D0BE-9881-4716-B8EA-0B7EE659B64E}" name="INVOICE_YR" dataDxfId="29">
      <calculatedColumnFormula>IF(D2="","",YEAR(D2))</calculatedColumnFormula>
    </tableColumn>
    <tableColumn id="29" xr3:uid="{5D54F326-B3EB-419A-9E68-C796E9C982CA}" name="INVOICE_MONTH" dataDxfId="28">
      <calculatedColumnFormula>IF(D2="","",MONTH(D2))</calculatedColumnFormula>
    </tableColumn>
    <tableColumn id="30" xr3:uid="{7A800335-8FF8-49CC-B630-7360F7304124}" name="INVOICE_FQ" dataDxfId="27">
      <calculatedColumnFormula>IFERROR(IF(AC2="","",IF(AND(AC2&gt;=10,AC2&lt;=12),"Q3",IF(AND(AC2&gt;=1,AC2&lt;=3),"Q4",IF(AND(AC2&gt;=7,AC2&lt;=9),"Q2",IF(AND(AC2&gt;=4,AC2&lt;=6),"Q1"))))),"")</calculatedColumnFormula>
    </tableColumn>
    <tableColumn id="31" xr3:uid="{FB4046A7-33C1-4612-AECB-B3B969AF8D03}" name="INVOICE_FY" dataDxfId="26">
      <calculatedColumnFormula>IFERROR(IF(AD2="Q4","FY"&amp;RIGHT(AB2,2)-1&amp;"/"&amp;RIGHT(AB2,2),"FY"&amp;RIGHT(AB2,2)&amp;"/"&amp;RIGHT(AB2,2)+1),"")</calculatedColumnFormula>
    </tableColumn>
    <tableColumn id="32" xr3:uid="{EA375728-3214-40B2-BD02-52A663A9326C}" name="REGION" dataDxfId="25">
      <calculatedColumnFormula>IF(B2="SZX","SOUTH",IF(B2="BJS","NORTH",IF(B2="SHA","EAST",IF(B2="","",(IF(AND(B2&lt;&gt;"SZX",B2&lt;&gt;"SHA",B2&lt;&gt;"BJS"),"WEST"))))))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C7B472C-EFF6-4E0E-8B4A-12ABC61433D8}" name="Table1" displayName="Table1" ref="A1:T119" totalsRowShown="0" headerRowDxfId="19">
  <autoFilter ref="A1:T119" xr:uid="{44056547-FDCF-4EDC-82A8-49BED19A32E0}"/>
  <tableColumns count="20">
    <tableColumn id="19" xr3:uid="{24AA8800-52E9-40EB-96EB-75C2DC2F86DE}" name="YEAR" dataDxfId="18"/>
    <tableColumn id="18" xr3:uid="{433A578B-7EDA-4E46-B583-091A9EA4D547}" name="INV_MONTH" dataDxfId="17"/>
    <tableColumn id="2" xr3:uid="{9E675797-DB09-442A-B80E-F95BEFDA2259}" name="Contract No." dataDxfId="16"/>
    <tableColumn id="3" xr3:uid="{2DE11BDE-BA42-4459-BB54-C684A460EEEF}" name="HKD_JPY_Rate" dataDxfId="15"/>
    <tableColumn id="4" xr3:uid="{B6B64EBD-225E-460E-9FAD-5BFD56D39D40}" name="HKD_CNY_Rate" dataDxfId="14"/>
    <tableColumn id="5" xr3:uid="{86D87A65-9C24-4558-A0CB-B076E4C9C713}" name="End-User Customer Name" dataDxfId="13"/>
    <tableColumn id="6" xr3:uid="{C6919A12-D028-477C-9110-D3E4E36BFE6A}" name="Currency" dataDxfId="12"/>
    <tableColumn id="7" xr3:uid="{6B96A2E5-B670-46CE-A1EE-B35867812A4A}" name="Item" dataDxfId="11"/>
    <tableColumn id="8" xr3:uid="{9B035261-6453-420E-89A2-6CE52AD4753B}" name="HOUR" dataDxfId="10"/>
    <tableColumn id="9" xr3:uid="{750F60AC-8682-4A13-AB26-AE18DDAC8E22}" name="PCS/ QTY" dataDxfId="9"/>
    <tableColumn id="10" xr3:uid="{B5A7576A-56BF-454E-A5DD-4125AE550CCE}" name="PROVISION_AMT_Contract_Currency" dataDxfId="8"/>
    <tableColumn id="11" xr3:uid="{8B766200-782A-410B-97CB-F466968528AA}" name="PROVISION_AMT_HKD" dataDxfId="7">
      <calculatedColumnFormula>IFERROR(IF(ISBLANK(K2), "", IF(G2="USD", K2*7.8, IF(G2="HKD", K2, IF(G2="CNY", K2*E2, IF(G2="JPY", K2*D2, ""))))), "")</calculatedColumnFormula>
    </tableColumn>
    <tableColumn id="12" xr3:uid="{65C7BA95-774F-4240-88FB-83B383F09821}" name="Book" dataDxfId="6"/>
    <tableColumn id="13" xr3:uid="{205DC982-9FA7-4E37-948D-7DF14AA3B856}" name="Cost Centre" dataDxfId="5">
      <calculatedColumnFormula>IF(C2="","",LEFT(C2,3))</calculatedColumnFormula>
    </tableColumn>
    <tableColumn id="14" xr3:uid="{DCB75EFB-5141-45F0-89CB-589D506052AC}" name="Branch" dataDxfId="4"/>
    <tableColumn id="15" xr3:uid="{15526144-B666-4B68-81CD-6B5DF85C7348}" name="Cost Reserve for C66?" dataDxfId="3">
      <calculatedColumnFormula>IF(K2="","",IF(H2="Technical Service Fee","","Yes"))</calculatedColumnFormula>
    </tableColumn>
    <tableColumn id="16" xr3:uid="{8E09575F-BAAE-4C0D-B5AF-53BFC635005A}" name="SO#"/>
    <tableColumn id="17" xr3:uid="{1F39D0C0-A8CE-44E9-9BB1-C8F7C77284F0}" name="INV#" dataDxfId="2"/>
    <tableColumn id="20" xr3:uid="{FD7103CE-0C67-422B-92A5-7B156382559B}" name="Provision Cur" dataDxfId="1" dataCellStyle="Comma">
      <calculatedColumnFormula>IF(COUNTIF(C2:C$57,C2)=1,
IF(M2="ESEL","HKD",
IF(OR(M2="ESHL",M2="ESSZ"),"CNY","")),
"")</calculatedColumnFormula>
    </tableColumn>
    <tableColumn id="1" xr3:uid="{316516BA-DB73-45B2-BA60-632852C8238E}" name="Provision Amt/ each INV#" dataDxfId="0" dataCellStyle="Comm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E41EE-DE5A-4BE0-82ED-3F3ECFBF6C4C}">
  <sheetPr codeName="Sheet7"/>
  <dimension ref="A4:T886"/>
  <sheetViews>
    <sheetView topLeftCell="B1" zoomScale="70" zoomScaleNormal="70" workbookViewId="0">
      <pane ySplit="5" topLeftCell="A6" activePane="bottomLeft" state="frozen"/>
      <selection pane="bottomLeft" activeCell="M10" sqref="M10"/>
    </sheetView>
  </sheetViews>
  <sheetFormatPr defaultRowHeight="14.4"/>
  <cols>
    <col min="1" max="1" width="14.21875" customWidth="1"/>
    <col min="2" max="2" width="18.88671875" bestFit="1" customWidth="1"/>
    <col min="3" max="3" width="16.33203125" style="2" bestFit="1" customWidth="1"/>
    <col min="4" max="5" width="15.77734375" bestFit="1" customWidth="1"/>
    <col min="6" max="6" width="12.21875" style="6" bestFit="1" customWidth="1"/>
    <col min="7" max="10" width="12.21875" bestFit="1" customWidth="1"/>
    <col min="11" max="11" width="11.44140625" bestFit="1" customWidth="1"/>
    <col min="12" max="12" width="10.33203125" style="2" bestFit="1" customWidth="1"/>
    <col min="13" max="13" width="27" style="6" bestFit="1" customWidth="1"/>
    <col min="14" max="14" width="16.109375" bestFit="1" customWidth="1"/>
    <col min="15" max="15" width="14.5546875" bestFit="1" customWidth="1"/>
    <col min="16" max="16" width="11.33203125" style="14" bestFit="1" customWidth="1"/>
    <col min="17" max="17" width="11.33203125" style="6" bestFit="1" customWidth="1"/>
    <col min="18" max="19" width="11.33203125" bestFit="1" customWidth="1"/>
    <col min="20" max="20" width="12.33203125" bestFit="1" customWidth="1"/>
  </cols>
  <sheetData>
    <row r="4" spans="1:20">
      <c r="A4" s="3" t="s">
        <v>3596</v>
      </c>
      <c r="C4"/>
      <c r="F4" s="3" t="s">
        <v>4983</v>
      </c>
      <c r="G4" s="5"/>
      <c r="H4" s="5"/>
      <c r="I4" s="5"/>
      <c r="J4" s="5"/>
      <c r="L4"/>
      <c r="M4"/>
      <c r="O4" s="14"/>
      <c r="P4" s="6"/>
      <c r="Q4"/>
    </row>
    <row r="5" spans="1:20">
      <c r="A5" s="3" t="s">
        <v>4961</v>
      </c>
      <c r="B5" s="3" t="s">
        <v>3636</v>
      </c>
      <c r="C5" s="3" t="s">
        <v>3637</v>
      </c>
      <c r="D5" t="s">
        <v>399</v>
      </c>
      <c r="E5" s="3" t="s">
        <v>401</v>
      </c>
      <c r="F5" t="s">
        <v>5095</v>
      </c>
      <c r="G5" t="s">
        <v>5093</v>
      </c>
      <c r="H5" t="s">
        <v>5096</v>
      </c>
      <c r="I5" t="s">
        <v>5094</v>
      </c>
      <c r="J5" t="s">
        <v>3595</v>
      </c>
      <c r="L5"/>
      <c r="M5"/>
      <c r="O5" s="6"/>
      <c r="P5" s="6"/>
      <c r="Q5"/>
    </row>
    <row r="6" spans="1:20">
      <c r="A6" t="s">
        <v>5091</v>
      </c>
      <c r="B6">
        <v>2024</v>
      </c>
      <c r="C6">
        <v>11</v>
      </c>
      <c r="D6" t="s">
        <v>5032</v>
      </c>
      <c r="E6" t="s">
        <v>5033</v>
      </c>
      <c r="F6" s="5">
        <v>190474.68300000011</v>
      </c>
      <c r="G6" s="5">
        <v>40773.139680000008</v>
      </c>
      <c r="H6" s="5">
        <v>6461.1674400000002</v>
      </c>
      <c r="I6" s="5"/>
      <c r="J6" s="5">
        <v>237708.99012000009</v>
      </c>
      <c r="L6"/>
      <c r="M6" s="3" t="s">
        <v>5080</v>
      </c>
      <c r="P6" s="24" t="s">
        <v>0</v>
      </c>
      <c r="Q6" s="5"/>
      <c r="R6" s="5"/>
      <c r="S6" s="5"/>
      <c r="T6" s="5"/>
    </row>
    <row r="7" spans="1:20">
      <c r="C7"/>
      <c r="E7" t="s">
        <v>5034</v>
      </c>
      <c r="F7" s="5">
        <v>36818.767440000003</v>
      </c>
      <c r="G7" s="5">
        <v>2319.2878799999999</v>
      </c>
      <c r="H7" s="5"/>
      <c r="I7" s="5">
        <v>0</v>
      </c>
      <c r="J7" s="5">
        <v>39138.055319999999</v>
      </c>
      <c r="L7"/>
      <c r="M7" s="3" t="s">
        <v>5049</v>
      </c>
      <c r="N7" s="3" t="s">
        <v>5050</v>
      </c>
      <c r="O7" s="3" t="s">
        <v>382</v>
      </c>
      <c r="P7" s="5" t="s">
        <v>22</v>
      </c>
      <c r="Q7" s="5" t="s">
        <v>3672</v>
      </c>
      <c r="R7" s="5" t="s">
        <v>3646</v>
      </c>
      <c r="S7" s="5" t="s">
        <v>3656</v>
      </c>
      <c r="T7" s="5" t="s">
        <v>3595</v>
      </c>
    </row>
    <row r="8" spans="1:20">
      <c r="C8"/>
      <c r="E8" t="s">
        <v>5035</v>
      </c>
      <c r="F8" s="5">
        <v>16428.310079999999</v>
      </c>
      <c r="G8" s="5">
        <v>29377.693800000005</v>
      </c>
      <c r="H8" s="5">
        <v>7537.6938</v>
      </c>
      <c r="I8" s="5"/>
      <c r="J8" s="5">
        <v>53343.697680000005</v>
      </c>
      <c r="L8"/>
      <c r="M8" s="12">
        <v>2024</v>
      </c>
      <c r="N8" s="12">
        <v>11</v>
      </c>
      <c r="O8" t="s">
        <v>5079</v>
      </c>
      <c r="P8" s="5">
        <v>68250</v>
      </c>
      <c r="Q8" s="5"/>
      <c r="R8" s="5"/>
      <c r="S8" s="5"/>
      <c r="T8" s="5">
        <v>68250</v>
      </c>
    </row>
    <row r="9" spans="1:20">
      <c r="C9"/>
      <c r="E9" t="s">
        <v>5036</v>
      </c>
      <c r="F9" s="5">
        <v>15919.03404</v>
      </c>
      <c r="G9" s="5">
        <v>16799.404440000002</v>
      </c>
      <c r="H9" s="5"/>
      <c r="I9" s="5">
        <v>18361.062720000002</v>
      </c>
      <c r="J9" s="5">
        <v>51079.501200000006</v>
      </c>
      <c r="L9"/>
      <c r="M9"/>
      <c r="O9" t="s">
        <v>387</v>
      </c>
      <c r="P9" s="5">
        <v>44884</v>
      </c>
      <c r="Q9" s="5"/>
      <c r="R9" s="5"/>
      <c r="S9" s="5"/>
      <c r="T9" s="5">
        <v>44884</v>
      </c>
    </row>
    <row r="10" spans="1:20">
      <c r="C10"/>
      <c r="D10" s="9" t="s">
        <v>5037</v>
      </c>
      <c r="E10" s="9"/>
      <c r="F10" s="10">
        <v>259640.7945600001</v>
      </c>
      <c r="G10" s="10">
        <v>89269.525800000018</v>
      </c>
      <c r="H10" s="10">
        <v>13998.86124</v>
      </c>
      <c r="I10" s="10">
        <v>18361.062720000002</v>
      </c>
      <c r="J10" s="10">
        <v>381270.24432000006</v>
      </c>
      <c r="L10"/>
      <c r="M10"/>
      <c r="N10" s="13" t="s">
        <v>5673</v>
      </c>
      <c r="O10" s="8"/>
      <c r="P10" s="23">
        <v>113134</v>
      </c>
      <c r="Q10" s="23"/>
      <c r="R10" s="23"/>
      <c r="S10" s="23"/>
      <c r="T10" s="23">
        <v>113134</v>
      </c>
    </row>
    <row r="11" spans="1:20">
      <c r="C11"/>
      <c r="D11" t="s">
        <v>5038</v>
      </c>
      <c r="E11" t="s">
        <v>5033</v>
      </c>
      <c r="F11" s="5">
        <v>5800</v>
      </c>
      <c r="G11" s="5"/>
      <c r="H11" s="5"/>
      <c r="I11" s="5">
        <v>6126.7970400000004</v>
      </c>
      <c r="J11" s="5">
        <v>11926.797040000001</v>
      </c>
      <c r="L11"/>
      <c r="M11"/>
      <c r="N11" s="12">
        <v>10</v>
      </c>
      <c r="O11" t="s">
        <v>387</v>
      </c>
      <c r="P11" s="5">
        <v>8864</v>
      </c>
      <c r="Q11" s="5"/>
      <c r="R11" s="5"/>
      <c r="S11" s="5">
        <v>1108</v>
      </c>
      <c r="T11" s="5">
        <v>9972</v>
      </c>
    </row>
    <row r="12" spans="1:20">
      <c r="C12"/>
      <c r="D12" s="9" t="s">
        <v>5039</v>
      </c>
      <c r="E12" s="9"/>
      <c r="F12" s="10">
        <v>5800</v>
      </c>
      <c r="G12" s="10"/>
      <c r="H12" s="10"/>
      <c r="I12" s="10">
        <v>6126.7970400000004</v>
      </c>
      <c r="J12" s="10">
        <v>11926.797040000001</v>
      </c>
      <c r="L12"/>
      <c r="M12"/>
      <c r="N12" s="13" t="s">
        <v>5609</v>
      </c>
      <c r="O12" s="8"/>
      <c r="P12" s="23">
        <v>8864</v>
      </c>
      <c r="Q12" s="23"/>
      <c r="R12" s="23"/>
      <c r="S12" s="23">
        <v>1108</v>
      </c>
      <c r="T12" s="23">
        <v>9972</v>
      </c>
    </row>
    <row r="13" spans="1:20">
      <c r="C13"/>
      <c r="D13" t="s">
        <v>5040</v>
      </c>
      <c r="E13" t="s">
        <v>5033</v>
      </c>
      <c r="F13" s="5">
        <v>33019.830159999998</v>
      </c>
      <c r="G13" s="5">
        <v>0</v>
      </c>
      <c r="H13" s="5"/>
      <c r="I13" s="5">
        <v>0</v>
      </c>
      <c r="J13" s="5">
        <v>33019.830159999998</v>
      </c>
      <c r="L13"/>
      <c r="M13"/>
      <c r="N13" s="12">
        <v>9</v>
      </c>
      <c r="O13" t="s">
        <v>387</v>
      </c>
      <c r="P13" s="5">
        <v>96624.000000000015</v>
      </c>
      <c r="Q13" s="5"/>
      <c r="R13" s="5"/>
      <c r="S13" s="5"/>
      <c r="T13" s="5">
        <v>96624.000000000015</v>
      </c>
    </row>
    <row r="14" spans="1:20">
      <c r="C14"/>
      <c r="D14" s="9" t="s">
        <v>5041</v>
      </c>
      <c r="E14" s="9"/>
      <c r="F14" s="10">
        <v>33019.830159999998</v>
      </c>
      <c r="G14" s="10">
        <v>0</v>
      </c>
      <c r="H14" s="10"/>
      <c r="I14" s="10">
        <v>0</v>
      </c>
      <c r="J14" s="10">
        <v>33019.830159999998</v>
      </c>
      <c r="L14"/>
      <c r="M14"/>
      <c r="N14" s="13" t="s">
        <v>5540</v>
      </c>
      <c r="O14" s="8"/>
      <c r="P14" s="23">
        <v>96624.000000000015</v>
      </c>
      <c r="Q14" s="23"/>
      <c r="R14" s="23"/>
      <c r="S14" s="23"/>
      <c r="T14" s="23">
        <v>96624.000000000015</v>
      </c>
    </row>
    <row r="15" spans="1:20">
      <c r="C15" s="17" t="s">
        <v>5673</v>
      </c>
      <c r="D15" s="17"/>
      <c r="E15" s="17"/>
      <c r="F15" s="18">
        <v>298460.62472000008</v>
      </c>
      <c r="G15" s="18">
        <v>89269.525800000018</v>
      </c>
      <c r="H15" s="18">
        <v>13998.86124</v>
      </c>
      <c r="I15" s="18">
        <v>24487.859760000003</v>
      </c>
      <c r="J15" s="18">
        <v>426216.87152000004</v>
      </c>
      <c r="L15"/>
      <c r="M15"/>
      <c r="N15" s="12">
        <v>8</v>
      </c>
      <c r="O15" t="s">
        <v>387</v>
      </c>
      <c r="P15" s="5">
        <v>39745.025252525251</v>
      </c>
      <c r="Q15" s="5"/>
      <c r="R15" s="5"/>
      <c r="S15" s="5"/>
      <c r="T15" s="5">
        <v>39745.025252525251</v>
      </c>
    </row>
    <row r="16" spans="1:20">
      <c r="C16">
        <v>10</v>
      </c>
      <c r="D16" t="s">
        <v>5032</v>
      </c>
      <c r="E16" t="s">
        <v>5033</v>
      </c>
      <c r="F16" s="5">
        <v>143077.84288000001</v>
      </c>
      <c r="G16" s="5">
        <v>39327.119320000013</v>
      </c>
      <c r="H16" s="5">
        <v>600.08172000000013</v>
      </c>
      <c r="I16" s="5">
        <v>1921.8481600000002</v>
      </c>
      <c r="J16" s="5">
        <v>184926.89207999999</v>
      </c>
      <c r="L16"/>
      <c r="M16"/>
      <c r="N16" s="13" t="s">
        <v>5459</v>
      </c>
      <c r="O16" s="8"/>
      <c r="P16" s="23">
        <v>39745.025252525251</v>
      </c>
      <c r="Q16" s="23"/>
      <c r="R16" s="23"/>
      <c r="S16" s="23"/>
      <c r="T16" s="23">
        <v>39745.025252525251</v>
      </c>
    </row>
    <row r="17" spans="3:20">
      <c r="C17"/>
      <c r="E17" t="s">
        <v>5034</v>
      </c>
      <c r="F17" s="5">
        <v>0</v>
      </c>
      <c r="G17" s="5">
        <v>200863.73568000001</v>
      </c>
      <c r="H17" s="5"/>
      <c r="I17" s="5"/>
      <c r="J17" s="5">
        <v>200863.73568000001</v>
      </c>
      <c r="L17"/>
      <c r="M17"/>
      <c r="N17" s="12">
        <v>7</v>
      </c>
      <c r="O17" t="s">
        <v>387</v>
      </c>
      <c r="P17" s="5">
        <v>75250</v>
      </c>
      <c r="Q17" s="5"/>
      <c r="R17" s="5">
        <v>1075</v>
      </c>
      <c r="S17" s="5"/>
      <c r="T17" s="5">
        <v>76325</v>
      </c>
    </row>
    <row r="18" spans="3:20">
      <c r="C18"/>
      <c r="E18" t="s">
        <v>5035</v>
      </c>
      <c r="F18" s="5">
        <v>64391.464320000006</v>
      </c>
      <c r="G18" s="5">
        <v>15688.493320000003</v>
      </c>
      <c r="H18" s="5"/>
      <c r="I18" s="5">
        <v>6648.0000000000009</v>
      </c>
      <c r="J18" s="5">
        <v>86727.957640000008</v>
      </c>
      <c r="L18"/>
      <c r="M18"/>
      <c r="N18" s="13" t="s">
        <v>5361</v>
      </c>
      <c r="O18" s="8"/>
      <c r="P18" s="23">
        <v>75250</v>
      </c>
      <c r="Q18" s="23"/>
      <c r="R18" s="23">
        <v>1075</v>
      </c>
      <c r="S18" s="23"/>
      <c r="T18" s="23">
        <v>76325</v>
      </c>
    </row>
    <row r="19" spans="3:20">
      <c r="C19"/>
      <c r="E19" t="s">
        <v>5036</v>
      </c>
      <c r="F19" s="5">
        <v>219525.69103999998</v>
      </c>
      <c r="G19" s="5">
        <v>75265.553599999999</v>
      </c>
      <c r="H19" s="5"/>
      <c r="I19" s="5"/>
      <c r="J19" s="5">
        <v>294791.24463999999</v>
      </c>
      <c r="L19"/>
      <c r="M19"/>
      <c r="N19" s="12">
        <v>6</v>
      </c>
      <c r="O19" t="s">
        <v>387</v>
      </c>
      <c r="P19" s="5">
        <v>26460</v>
      </c>
      <c r="Q19" s="5"/>
      <c r="R19" s="5">
        <v>2160</v>
      </c>
      <c r="S19" s="5"/>
      <c r="T19" s="5">
        <v>28620</v>
      </c>
    </row>
    <row r="20" spans="3:20">
      <c r="C20"/>
      <c r="D20" s="9" t="s">
        <v>5037</v>
      </c>
      <c r="E20" s="9"/>
      <c r="F20" s="10">
        <v>426994.99823999999</v>
      </c>
      <c r="G20" s="10">
        <v>331144.90192000003</v>
      </c>
      <c r="H20" s="10">
        <v>600.08172000000013</v>
      </c>
      <c r="I20" s="10">
        <v>8569.8481600000014</v>
      </c>
      <c r="J20" s="10">
        <v>767309.83003999991</v>
      </c>
      <c r="L20"/>
      <c r="M20"/>
      <c r="N20" s="13" t="s">
        <v>5237</v>
      </c>
      <c r="O20" s="8"/>
      <c r="P20" s="23">
        <v>26460</v>
      </c>
      <c r="Q20" s="23"/>
      <c r="R20" s="23">
        <v>2160</v>
      </c>
      <c r="S20" s="23"/>
      <c r="T20" s="23">
        <v>28620</v>
      </c>
    </row>
    <row r="21" spans="3:20">
      <c r="C21"/>
      <c r="D21" t="s">
        <v>5045</v>
      </c>
      <c r="E21" t="s">
        <v>5036</v>
      </c>
      <c r="F21" s="5"/>
      <c r="G21" s="5"/>
      <c r="H21" s="5"/>
      <c r="I21" s="5">
        <v>14217.700880000002</v>
      </c>
      <c r="J21" s="5">
        <v>14217.700880000002</v>
      </c>
      <c r="L21"/>
      <c r="M21"/>
      <c r="N21" s="12">
        <v>5</v>
      </c>
      <c r="O21" t="s">
        <v>387</v>
      </c>
      <c r="P21" s="5">
        <v>59023.5</v>
      </c>
      <c r="Q21" s="5">
        <v>1083</v>
      </c>
      <c r="R21" s="5"/>
      <c r="S21" s="5"/>
      <c r="T21" s="5">
        <v>60106.5</v>
      </c>
    </row>
    <row r="22" spans="3:20">
      <c r="C22"/>
      <c r="D22" s="9" t="s">
        <v>5046</v>
      </c>
      <c r="E22" s="9"/>
      <c r="F22" s="10"/>
      <c r="G22" s="10"/>
      <c r="H22" s="10"/>
      <c r="I22" s="10">
        <v>14217.700880000002</v>
      </c>
      <c r="J22" s="10">
        <v>14217.700880000002</v>
      </c>
      <c r="L22"/>
      <c r="M22"/>
      <c r="N22" s="13" t="s">
        <v>5163</v>
      </c>
      <c r="O22" s="8"/>
      <c r="P22" s="23">
        <v>59023.5</v>
      </c>
      <c r="Q22" s="23">
        <v>1083</v>
      </c>
      <c r="R22" s="23"/>
      <c r="S22" s="23"/>
      <c r="T22" s="23">
        <v>60106.5</v>
      </c>
    </row>
    <row r="23" spans="3:20">
      <c r="C23"/>
      <c r="D23" t="s">
        <v>5038</v>
      </c>
      <c r="E23" t="s">
        <v>5033</v>
      </c>
      <c r="F23" s="5">
        <v>3328.8973600000004</v>
      </c>
      <c r="G23" s="5"/>
      <c r="H23" s="5"/>
      <c r="I23" s="5">
        <v>15382.563440000002</v>
      </c>
      <c r="J23" s="5">
        <v>18711.460800000001</v>
      </c>
      <c r="L23"/>
      <c r="M23"/>
      <c r="N23" s="12">
        <v>4</v>
      </c>
      <c r="O23" t="s">
        <v>5079</v>
      </c>
      <c r="P23" s="5">
        <v>15703.5</v>
      </c>
      <c r="Q23" s="5"/>
      <c r="R23" s="5"/>
      <c r="S23" s="5"/>
      <c r="T23" s="5">
        <v>15703.5</v>
      </c>
    </row>
    <row r="24" spans="3:20">
      <c r="C24"/>
      <c r="E24" t="s">
        <v>5035</v>
      </c>
      <c r="F24" s="5">
        <v>26000</v>
      </c>
      <c r="G24" s="5"/>
      <c r="H24" s="5"/>
      <c r="I24" s="5"/>
      <c r="J24" s="5">
        <v>26000</v>
      </c>
      <c r="L24"/>
      <c r="M24"/>
      <c r="O24" t="s">
        <v>387</v>
      </c>
      <c r="P24" s="5">
        <v>107217</v>
      </c>
      <c r="Q24" s="5"/>
      <c r="R24" s="5"/>
      <c r="S24" s="5"/>
      <c r="T24" s="5">
        <v>107217</v>
      </c>
    </row>
    <row r="25" spans="3:20">
      <c r="C25"/>
      <c r="E25" t="s">
        <v>5036</v>
      </c>
      <c r="F25" s="5">
        <v>5902.7924400000002</v>
      </c>
      <c r="G25" s="5"/>
      <c r="H25" s="5"/>
      <c r="I25" s="5"/>
      <c r="J25" s="5">
        <v>5902.7924400000002</v>
      </c>
      <c r="L25"/>
      <c r="M25"/>
      <c r="N25" s="13" t="s">
        <v>5042</v>
      </c>
      <c r="O25" s="8"/>
      <c r="P25" s="23">
        <v>122920.5</v>
      </c>
      <c r="Q25" s="23"/>
      <c r="R25" s="23"/>
      <c r="S25" s="23"/>
      <c r="T25" s="23">
        <v>122920.5</v>
      </c>
    </row>
    <row r="26" spans="3:20">
      <c r="C26"/>
      <c r="D26" s="9" t="s">
        <v>5039</v>
      </c>
      <c r="E26" s="9"/>
      <c r="F26" s="10">
        <v>35231.6898</v>
      </c>
      <c r="G26" s="10"/>
      <c r="H26" s="10"/>
      <c r="I26" s="10">
        <v>15382.563440000002</v>
      </c>
      <c r="J26" s="10">
        <v>50614.253239999998</v>
      </c>
      <c r="L26"/>
      <c r="M26"/>
      <c r="N26" s="12">
        <v>3</v>
      </c>
      <c r="O26" t="s">
        <v>387</v>
      </c>
      <c r="P26" s="5">
        <v>153841</v>
      </c>
      <c r="Q26" s="5"/>
      <c r="R26" s="5"/>
      <c r="S26" s="5"/>
      <c r="T26" s="5">
        <v>153841</v>
      </c>
    </row>
    <row r="27" spans="3:20">
      <c r="C27"/>
      <c r="D27" t="s">
        <v>5040</v>
      </c>
      <c r="E27" t="s">
        <v>5033</v>
      </c>
      <c r="F27" s="5">
        <v>31992.748960000004</v>
      </c>
      <c r="G27" s="5"/>
      <c r="H27" s="5"/>
      <c r="I27" s="5">
        <v>2160.6000000000004</v>
      </c>
      <c r="J27" s="5">
        <v>34153.348960000003</v>
      </c>
      <c r="L27"/>
      <c r="M27"/>
      <c r="N27" s="13" t="s">
        <v>5043</v>
      </c>
      <c r="O27" s="8"/>
      <c r="P27" s="23">
        <v>153841</v>
      </c>
      <c r="Q27" s="23"/>
      <c r="R27" s="23"/>
      <c r="S27" s="23"/>
      <c r="T27" s="23">
        <v>153841</v>
      </c>
    </row>
    <row r="28" spans="3:20">
      <c r="C28"/>
      <c r="E28" t="s">
        <v>5034</v>
      </c>
      <c r="F28" s="5"/>
      <c r="G28" s="5"/>
      <c r="H28" s="5"/>
      <c r="I28" s="5">
        <v>4542.8</v>
      </c>
      <c r="J28" s="5">
        <v>4542.8</v>
      </c>
      <c r="L28"/>
      <c r="M28"/>
      <c r="N28" s="12">
        <v>2</v>
      </c>
      <c r="O28" t="s">
        <v>387</v>
      </c>
      <c r="P28" s="5">
        <v>3395.0659924641004</v>
      </c>
      <c r="Q28" s="5"/>
      <c r="R28" s="5"/>
      <c r="S28" s="5"/>
      <c r="T28" s="5">
        <v>3395.0659924641004</v>
      </c>
    </row>
    <row r="29" spans="3:20">
      <c r="C29"/>
      <c r="E29" t="s">
        <v>5036</v>
      </c>
      <c r="F29" s="5">
        <v>5431.8638000000001</v>
      </c>
      <c r="G29" s="5"/>
      <c r="H29" s="5"/>
      <c r="I29" s="5">
        <v>23518.862280000001</v>
      </c>
      <c r="J29" s="5">
        <v>28950.72608</v>
      </c>
      <c r="L29"/>
      <c r="M29"/>
      <c r="N29" s="13" t="s">
        <v>5047</v>
      </c>
      <c r="O29" s="8"/>
      <c r="P29" s="23">
        <v>3395.0659924641004</v>
      </c>
      <c r="Q29" s="23"/>
      <c r="R29" s="23"/>
      <c r="S29" s="23"/>
      <c r="T29" s="23">
        <v>3395.0659924641004</v>
      </c>
    </row>
    <row r="30" spans="3:20">
      <c r="C30"/>
      <c r="D30" s="9" t="s">
        <v>5041</v>
      </c>
      <c r="E30" s="9"/>
      <c r="F30" s="10">
        <v>37424.612760000004</v>
      </c>
      <c r="G30" s="10"/>
      <c r="H30" s="10"/>
      <c r="I30" s="10">
        <v>30222.262280000003</v>
      </c>
      <c r="J30" s="10">
        <v>67646.875040000014</v>
      </c>
      <c r="L30"/>
      <c r="M30" s="12" t="s">
        <v>5044</v>
      </c>
      <c r="P30" s="5">
        <v>699257.09124498931</v>
      </c>
      <c r="Q30" s="5">
        <v>1083</v>
      </c>
      <c r="R30" s="5">
        <v>3235</v>
      </c>
      <c r="S30" s="5">
        <v>1108</v>
      </c>
      <c r="T30" s="5">
        <v>704683.09124498931</v>
      </c>
    </row>
    <row r="31" spans="3:20">
      <c r="C31" s="17" t="s">
        <v>5609</v>
      </c>
      <c r="D31" s="17"/>
      <c r="E31" s="17"/>
      <c r="F31" s="18">
        <v>499651.30079999997</v>
      </c>
      <c r="G31" s="18">
        <v>331144.90192000003</v>
      </c>
      <c r="H31" s="18">
        <v>600.08172000000013</v>
      </c>
      <c r="I31" s="18">
        <v>68392.374760000006</v>
      </c>
      <c r="J31" s="18">
        <v>899788.65919999999</v>
      </c>
      <c r="L31"/>
      <c r="M31" s="12" t="s">
        <v>3595</v>
      </c>
      <c r="P31" s="5">
        <v>699257.09124498931</v>
      </c>
      <c r="Q31" s="5">
        <v>1083</v>
      </c>
      <c r="R31" s="5">
        <v>3235</v>
      </c>
      <c r="S31" s="5">
        <v>1108</v>
      </c>
      <c r="T31" s="5">
        <v>704683.09124498931</v>
      </c>
    </row>
    <row r="32" spans="3:20">
      <c r="C32">
        <v>9</v>
      </c>
      <c r="D32" t="s">
        <v>5032</v>
      </c>
      <c r="E32" t="s">
        <v>5033</v>
      </c>
      <c r="F32" s="5">
        <v>205331.16695999997</v>
      </c>
      <c r="G32" s="5">
        <v>1100.9097000000002</v>
      </c>
      <c r="H32" s="5">
        <v>35575.200000000004</v>
      </c>
      <c r="I32" s="5"/>
      <c r="J32" s="5">
        <v>242007.27665999997</v>
      </c>
      <c r="L32"/>
      <c r="M32"/>
      <c r="P32"/>
      <c r="Q32"/>
    </row>
    <row r="33" spans="3:17">
      <c r="C33"/>
      <c r="E33" t="s">
        <v>5034</v>
      </c>
      <c r="F33" s="5">
        <v>0</v>
      </c>
      <c r="G33" s="5"/>
      <c r="H33" s="5"/>
      <c r="I33" s="5">
        <v>63742.303800000002</v>
      </c>
      <c r="J33" s="5">
        <v>63742.303800000002</v>
      </c>
      <c r="L33"/>
      <c r="M33"/>
      <c r="P33"/>
      <c r="Q33"/>
    </row>
    <row r="34" spans="3:17">
      <c r="C34"/>
      <c r="E34" t="s">
        <v>5035</v>
      </c>
      <c r="F34" s="5">
        <v>9328.1468400000012</v>
      </c>
      <c r="G34" s="5"/>
      <c r="H34" s="5">
        <v>5052.7434600000006</v>
      </c>
      <c r="I34" s="5"/>
      <c r="J34" s="5">
        <v>14380.890300000003</v>
      </c>
      <c r="L34"/>
      <c r="M34"/>
      <c r="P34" s="6"/>
    </row>
    <row r="35" spans="3:17">
      <c r="C35"/>
      <c r="E35" t="s">
        <v>5036</v>
      </c>
      <c r="F35" s="5">
        <v>5149.9054800000013</v>
      </c>
      <c r="G35" s="5">
        <v>377.00928000000005</v>
      </c>
      <c r="H35" s="5">
        <v>38867.256540000009</v>
      </c>
      <c r="I35" s="5"/>
      <c r="J35" s="5">
        <v>44394.171300000009</v>
      </c>
      <c r="L35"/>
      <c r="M35"/>
      <c r="P35" s="6"/>
    </row>
    <row r="36" spans="3:17">
      <c r="C36"/>
      <c r="D36" s="9" t="s">
        <v>5037</v>
      </c>
      <c r="E36" s="9"/>
      <c r="F36" s="10">
        <v>219809.21927999996</v>
      </c>
      <c r="G36" s="10">
        <v>1477.9189800000001</v>
      </c>
      <c r="H36" s="10">
        <v>79495.200000000012</v>
      </c>
      <c r="I36" s="10">
        <v>63742.303800000002</v>
      </c>
      <c r="J36" s="10">
        <v>364524.64205999998</v>
      </c>
      <c r="L36"/>
      <c r="M36"/>
      <c r="P36" s="6"/>
    </row>
    <row r="37" spans="3:17">
      <c r="C37"/>
      <c r="D37" t="s">
        <v>5038</v>
      </c>
      <c r="E37" t="s">
        <v>5033</v>
      </c>
      <c r="F37" s="5">
        <v>1980</v>
      </c>
      <c r="G37" s="5"/>
      <c r="H37" s="5"/>
      <c r="I37" s="5">
        <v>1399.22532</v>
      </c>
      <c r="J37" s="5">
        <v>3379.22532</v>
      </c>
      <c r="L37"/>
      <c r="M37"/>
      <c r="P37" s="6"/>
    </row>
    <row r="38" spans="3:17">
      <c r="C38"/>
      <c r="E38" t="s">
        <v>5036</v>
      </c>
      <c r="F38" s="5">
        <v>13700.712240000001</v>
      </c>
      <c r="G38" s="5"/>
      <c r="H38" s="5"/>
      <c r="I38" s="5"/>
      <c r="J38" s="5">
        <v>13700.712240000001</v>
      </c>
      <c r="L38"/>
      <c r="M38"/>
      <c r="P38" s="6"/>
    </row>
    <row r="39" spans="3:17">
      <c r="C39"/>
      <c r="D39" s="9" t="s">
        <v>5039</v>
      </c>
      <c r="E39" s="9"/>
      <c r="F39" s="10">
        <v>15680.712240000001</v>
      </c>
      <c r="G39" s="10"/>
      <c r="H39" s="10"/>
      <c r="I39" s="10">
        <v>1399.22532</v>
      </c>
      <c r="J39" s="10">
        <v>17079.937560000002</v>
      </c>
      <c r="L39"/>
      <c r="M39"/>
      <c r="P39" s="6"/>
    </row>
    <row r="40" spans="3:17">
      <c r="C40"/>
      <c r="D40" t="s">
        <v>5040</v>
      </c>
      <c r="E40" t="s">
        <v>5033</v>
      </c>
      <c r="F40" s="5">
        <v>35326.990299999998</v>
      </c>
      <c r="G40" s="5">
        <v>4751.518140000001</v>
      </c>
      <c r="H40" s="5"/>
      <c r="I40" s="5"/>
      <c r="J40" s="5">
        <v>40078.508439999998</v>
      </c>
      <c r="L40"/>
      <c r="M40"/>
      <c r="P40" s="6"/>
    </row>
    <row r="41" spans="3:17">
      <c r="C41"/>
      <c r="D41" s="9" t="s">
        <v>5041</v>
      </c>
      <c r="E41" s="9"/>
      <c r="F41" s="10">
        <v>35326.990299999998</v>
      </c>
      <c r="G41" s="10">
        <v>4751.518140000001</v>
      </c>
      <c r="H41" s="10"/>
      <c r="I41" s="10"/>
      <c r="J41" s="10">
        <v>40078.508439999998</v>
      </c>
      <c r="L41"/>
      <c r="M41"/>
    </row>
    <row r="42" spans="3:17">
      <c r="C42" s="17" t="s">
        <v>5540</v>
      </c>
      <c r="D42" s="17"/>
      <c r="E42" s="17"/>
      <c r="F42" s="18">
        <v>270816.92181999993</v>
      </c>
      <c r="G42" s="18">
        <v>6229.4371200000014</v>
      </c>
      <c r="H42" s="18">
        <v>79495.200000000012</v>
      </c>
      <c r="I42" s="18">
        <v>65141.529119999999</v>
      </c>
      <c r="J42" s="18">
        <v>421683.08806000004</v>
      </c>
      <c r="L42"/>
      <c r="M42"/>
    </row>
    <row r="43" spans="3:17">
      <c r="C43">
        <v>8</v>
      </c>
      <c r="D43" t="s">
        <v>5032</v>
      </c>
      <c r="E43" t="s">
        <v>5033</v>
      </c>
      <c r="F43" s="5">
        <v>130393.63919999999</v>
      </c>
      <c r="G43" s="5">
        <v>11686.939200000003</v>
      </c>
      <c r="H43" s="5"/>
      <c r="I43" s="5"/>
      <c r="J43" s="5">
        <v>142080.5784</v>
      </c>
      <c r="L43"/>
      <c r="M43"/>
    </row>
    <row r="44" spans="3:17">
      <c r="C44"/>
      <c r="E44" t="s">
        <v>5034</v>
      </c>
      <c r="F44" s="5">
        <v>92993.583600000013</v>
      </c>
      <c r="G44" s="5">
        <v>56404.652399999999</v>
      </c>
      <c r="H44" s="5"/>
      <c r="I44" s="5">
        <v>43271.679600000003</v>
      </c>
      <c r="J44" s="5">
        <v>192669.91560000001</v>
      </c>
      <c r="L44"/>
      <c r="M44"/>
    </row>
    <row r="45" spans="3:17">
      <c r="C45"/>
      <c r="E45" t="s">
        <v>5035</v>
      </c>
      <c r="F45" s="5">
        <v>58778.773200000003</v>
      </c>
      <c r="G45" s="5">
        <v>19306.198800000002</v>
      </c>
      <c r="H45" s="5"/>
      <c r="I45" s="5"/>
      <c r="J45" s="5">
        <v>78084.972000000009</v>
      </c>
      <c r="L45"/>
      <c r="M45"/>
    </row>
    <row r="46" spans="3:17">
      <c r="C46"/>
      <c r="E46" t="s">
        <v>5036</v>
      </c>
      <c r="F46" s="5">
        <v>54343.051200000002</v>
      </c>
      <c r="G46" s="5">
        <v>46949.414399999994</v>
      </c>
      <c r="H46" s="5"/>
      <c r="I46" s="5">
        <v>22938.055199999999</v>
      </c>
      <c r="J46" s="5">
        <v>124230.5208</v>
      </c>
      <c r="L46"/>
      <c r="M46"/>
    </row>
    <row r="47" spans="3:17">
      <c r="C47"/>
      <c r="D47" s="9" t="s">
        <v>5037</v>
      </c>
      <c r="E47" s="9"/>
      <c r="F47" s="10">
        <v>336509.04719999997</v>
      </c>
      <c r="G47" s="10">
        <v>134347.20480000001</v>
      </c>
      <c r="H47" s="10"/>
      <c r="I47" s="10">
        <v>66209.734800000006</v>
      </c>
      <c r="J47" s="10">
        <v>537065.98680000007</v>
      </c>
      <c r="L47"/>
      <c r="M47"/>
    </row>
    <row r="48" spans="3:17">
      <c r="C48"/>
      <c r="D48" t="s">
        <v>5038</v>
      </c>
      <c r="E48" t="s">
        <v>5033</v>
      </c>
      <c r="F48" s="5">
        <v>1300</v>
      </c>
      <c r="G48" s="5">
        <v>25881.7572</v>
      </c>
      <c r="H48" s="5"/>
      <c r="I48" s="5">
        <v>14972.817600000002</v>
      </c>
      <c r="J48" s="5">
        <v>42154.574800000002</v>
      </c>
      <c r="L48"/>
      <c r="M48"/>
    </row>
    <row r="49" spans="3:13">
      <c r="C49"/>
      <c r="E49" t="s">
        <v>5036</v>
      </c>
      <c r="F49" s="5"/>
      <c r="G49" s="5"/>
      <c r="H49" s="5"/>
      <c r="I49" s="5">
        <v>46529.640000000007</v>
      </c>
      <c r="J49" s="5">
        <v>46529.640000000007</v>
      </c>
      <c r="L49"/>
      <c r="M49"/>
    </row>
    <row r="50" spans="3:13">
      <c r="C50"/>
      <c r="D50" s="9" t="s">
        <v>5039</v>
      </c>
      <c r="E50" s="9"/>
      <c r="F50" s="10">
        <v>1300</v>
      </c>
      <c r="G50" s="10">
        <v>25881.7572</v>
      </c>
      <c r="H50" s="10"/>
      <c r="I50" s="10">
        <v>61502.457600000009</v>
      </c>
      <c r="J50" s="10">
        <v>88684.214800000016</v>
      </c>
      <c r="L50"/>
      <c r="M50"/>
    </row>
    <row r="51" spans="3:13">
      <c r="C51"/>
      <c r="D51" t="s">
        <v>5040</v>
      </c>
      <c r="E51" t="s">
        <v>5033</v>
      </c>
      <c r="F51" s="5">
        <v>22827.311600000001</v>
      </c>
      <c r="G51" s="5">
        <v>58740.530400000003</v>
      </c>
      <c r="H51" s="5"/>
      <c r="I51" s="5"/>
      <c r="J51" s="5">
        <v>81567.842000000004</v>
      </c>
      <c r="L51"/>
      <c r="M51"/>
    </row>
    <row r="52" spans="3:13">
      <c r="C52"/>
      <c r="E52" t="s">
        <v>5035</v>
      </c>
      <c r="F52" s="5">
        <v>5256.640800000001</v>
      </c>
      <c r="G52" s="5"/>
      <c r="H52" s="5"/>
      <c r="I52" s="5"/>
      <c r="J52" s="5">
        <v>5256.640800000001</v>
      </c>
      <c r="L52"/>
      <c r="M52"/>
    </row>
    <row r="53" spans="3:13">
      <c r="C53"/>
      <c r="E53" t="s">
        <v>5036</v>
      </c>
      <c r="F53" s="5">
        <v>7646.0112000000008</v>
      </c>
      <c r="G53" s="5"/>
      <c r="H53" s="5"/>
      <c r="I53" s="5"/>
      <c r="J53" s="5">
        <v>7646.0112000000008</v>
      </c>
      <c r="L53"/>
      <c r="M53"/>
    </row>
    <row r="54" spans="3:13">
      <c r="C54"/>
      <c r="D54" s="9" t="s">
        <v>5041</v>
      </c>
      <c r="E54" s="9"/>
      <c r="F54" s="10">
        <v>35729.963600000003</v>
      </c>
      <c r="G54" s="10">
        <v>58740.530400000003</v>
      </c>
      <c r="H54" s="10"/>
      <c r="I54" s="10"/>
      <c r="J54" s="10">
        <v>94470.494000000006</v>
      </c>
      <c r="L54"/>
      <c r="M54"/>
    </row>
    <row r="55" spans="3:13">
      <c r="C55" s="17" t="s">
        <v>5459</v>
      </c>
      <c r="D55" s="17"/>
      <c r="E55" s="17"/>
      <c r="F55" s="18">
        <v>373539.01079999999</v>
      </c>
      <c r="G55" s="18">
        <v>218969.49239999999</v>
      </c>
      <c r="H55" s="18"/>
      <c r="I55" s="18">
        <v>127712.19240000003</v>
      </c>
      <c r="J55" s="18">
        <v>720220.69560000021</v>
      </c>
      <c r="L55"/>
      <c r="M55"/>
    </row>
    <row r="56" spans="3:13">
      <c r="C56">
        <v>7</v>
      </c>
      <c r="D56" t="s">
        <v>5032</v>
      </c>
      <c r="E56" t="s">
        <v>5033</v>
      </c>
      <c r="F56" s="5">
        <v>103052.40725</v>
      </c>
      <c r="G56" s="5">
        <v>26853.123749999999</v>
      </c>
      <c r="H56" s="5"/>
      <c r="I56" s="5">
        <v>16813.752499999999</v>
      </c>
      <c r="J56" s="5">
        <v>146719.28349999999</v>
      </c>
      <c r="L56"/>
      <c r="M56"/>
    </row>
    <row r="57" spans="3:13">
      <c r="C57"/>
      <c r="E57" t="s">
        <v>5034</v>
      </c>
      <c r="F57" s="5">
        <v>0</v>
      </c>
      <c r="G57" s="5">
        <v>0</v>
      </c>
      <c r="H57" s="5"/>
      <c r="I57" s="5">
        <v>0</v>
      </c>
      <c r="J57" s="5">
        <v>0</v>
      </c>
      <c r="L57"/>
      <c r="M57"/>
    </row>
    <row r="58" spans="3:13">
      <c r="C58"/>
      <c r="E58" t="s">
        <v>5035</v>
      </c>
      <c r="F58" s="5">
        <v>66766.818249999997</v>
      </c>
      <c r="G58" s="5">
        <v>112627.65324999999</v>
      </c>
      <c r="H58" s="5"/>
      <c r="I58" s="5"/>
      <c r="J58" s="5">
        <v>179394.47149999999</v>
      </c>
      <c r="L58"/>
      <c r="M58"/>
    </row>
    <row r="59" spans="3:13">
      <c r="C59"/>
      <c r="E59" t="s">
        <v>5036</v>
      </c>
      <c r="F59" s="5">
        <v>31689.666999999998</v>
      </c>
      <c r="G59" s="5">
        <v>51143.350749999998</v>
      </c>
      <c r="H59" s="5"/>
      <c r="I59" s="5">
        <v>43470.914499999999</v>
      </c>
      <c r="J59" s="5">
        <v>126303.93225</v>
      </c>
      <c r="L59"/>
      <c r="M59"/>
    </row>
    <row r="60" spans="3:13">
      <c r="C60"/>
      <c r="D60" s="9" t="s">
        <v>5037</v>
      </c>
      <c r="E60" s="9"/>
      <c r="F60" s="10">
        <v>201508.89249999999</v>
      </c>
      <c r="G60" s="10">
        <v>190624.12774999999</v>
      </c>
      <c r="H60" s="10"/>
      <c r="I60" s="10">
        <v>60284.667000000001</v>
      </c>
      <c r="J60" s="10">
        <v>452417.68725000002</v>
      </c>
      <c r="L60"/>
      <c r="M60"/>
    </row>
    <row r="61" spans="3:13">
      <c r="C61"/>
      <c r="D61" t="s">
        <v>5038</v>
      </c>
      <c r="E61" t="s">
        <v>5033</v>
      </c>
      <c r="F61" s="5">
        <v>1300</v>
      </c>
      <c r="G61" s="5"/>
      <c r="H61" s="5"/>
      <c r="I61" s="5">
        <v>11284.651249999999</v>
      </c>
      <c r="J61" s="5">
        <v>12584.651249999999</v>
      </c>
    </row>
    <row r="62" spans="3:13">
      <c r="C62"/>
      <c r="E62" t="s">
        <v>5036</v>
      </c>
      <c r="F62" s="5"/>
      <c r="G62" s="5">
        <v>33891.041249999995</v>
      </c>
      <c r="H62" s="5"/>
      <c r="I62" s="5">
        <v>13223.445999999998</v>
      </c>
      <c r="J62" s="5">
        <v>47114.487249999991</v>
      </c>
    </row>
    <row r="63" spans="3:13">
      <c r="C63"/>
      <c r="D63" s="9" t="s">
        <v>5039</v>
      </c>
      <c r="E63" s="9"/>
      <c r="F63" s="10">
        <v>1300</v>
      </c>
      <c r="G63" s="10">
        <v>33891.041249999995</v>
      </c>
      <c r="H63" s="10"/>
      <c r="I63" s="10">
        <v>24508.097249999999</v>
      </c>
      <c r="J63" s="10">
        <v>59699.138499999986</v>
      </c>
    </row>
    <row r="64" spans="3:13">
      <c r="C64"/>
      <c r="D64" t="s">
        <v>5040</v>
      </c>
      <c r="E64" t="s">
        <v>5033</v>
      </c>
      <c r="F64" s="5">
        <v>20446.263500000001</v>
      </c>
      <c r="G64" s="5">
        <v>34230.655249999996</v>
      </c>
      <c r="H64" s="5"/>
      <c r="I64" s="5">
        <v>4642.4735000000001</v>
      </c>
      <c r="J64" s="5">
        <v>59319.392249999997</v>
      </c>
    </row>
    <row r="65" spans="3:10">
      <c r="C65"/>
      <c r="E65" t="s">
        <v>5035</v>
      </c>
      <c r="F65" s="5">
        <v>174000</v>
      </c>
      <c r="G65" s="5"/>
      <c r="H65" s="5"/>
      <c r="I65" s="5"/>
      <c r="J65" s="5">
        <v>174000</v>
      </c>
    </row>
    <row r="66" spans="3:10">
      <c r="C66"/>
      <c r="E66" t="s">
        <v>5036</v>
      </c>
      <c r="F66" s="5">
        <v>1500</v>
      </c>
      <c r="G66" s="5"/>
      <c r="H66" s="5"/>
      <c r="I66" s="5"/>
      <c r="J66" s="5">
        <v>1500</v>
      </c>
    </row>
    <row r="67" spans="3:10">
      <c r="C67"/>
      <c r="D67" s="9" t="s">
        <v>5041</v>
      </c>
      <c r="E67" s="9"/>
      <c r="F67" s="10">
        <v>195946.2635</v>
      </c>
      <c r="G67" s="10">
        <v>34230.655249999996</v>
      </c>
      <c r="H67" s="10"/>
      <c r="I67" s="10">
        <v>4642.4735000000001</v>
      </c>
      <c r="J67" s="10">
        <v>234819.39225</v>
      </c>
    </row>
    <row r="68" spans="3:10">
      <c r="C68" s="17" t="s">
        <v>5361</v>
      </c>
      <c r="D68" s="17"/>
      <c r="E68" s="17"/>
      <c r="F68" s="18">
        <v>398755.15599999996</v>
      </c>
      <c r="G68" s="18">
        <v>258745.82425000001</v>
      </c>
      <c r="H68" s="18"/>
      <c r="I68" s="18">
        <v>89435.23775</v>
      </c>
      <c r="J68" s="18">
        <v>746936.21799999999</v>
      </c>
    </row>
    <row r="69" spans="3:10">
      <c r="C69">
        <v>6</v>
      </c>
      <c r="D69" t="s">
        <v>5032</v>
      </c>
      <c r="E69" t="s">
        <v>5033</v>
      </c>
      <c r="F69" s="5">
        <v>32411.080800000003</v>
      </c>
      <c r="G69" s="5">
        <v>20863.126800000002</v>
      </c>
      <c r="H69" s="5"/>
      <c r="I69" s="5">
        <v>1154.5416</v>
      </c>
      <c r="J69" s="5">
        <v>54428.749200000006</v>
      </c>
    </row>
    <row r="70" spans="3:10">
      <c r="C70"/>
      <c r="E70" t="s">
        <v>5034</v>
      </c>
      <c r="F70" s="5">
        <v>123483.18240000001</v>
      </c>
      <c r="G70" s="5">
        <v>13762.828800000001</v>
      </c>
      <c r="H70" s="5"/>
      <c r="I70" s="5"/>
      <c r="J70" s="5">
        <v>137246.01120000001</v>
      </c>
    </row>
    <row r="71" spans="3:10">
      <c r="C71"/>
      <c r="E71" t="s">
        <v>5035</v>
      </c>
      <c r="F71" s="5">
        <v>11946.906000000001</v>
      </c>
      <c r="G71" s="5">
        <v>111249.558</v>
      </c>
      <c r="H71" s="5"/>
      <c r="I71" s="5"/>
      <c r="J71" s="5">
        <v>123196.46400000001</v>
      </c>
    </row>
    <row r="72" spans="3:10">
      <c r="C72"/>
      <c r="E72" t="s">
        <v>5036</v>
      </c>
      <c r="F72" s="5">
        <v>242417.75039999996</v>
      </c>
      <c r="G72" s="5">
        <v>18285.458400000003</v>
      </c>
      <c r="H72" s="5"/>
      <c r="I72" s="5">
        <v>643.22640000000013</v>
      </c>
      <c r="J72" s="5">
        <v>261346.43519999998</v>
      </c>
    </row>
    <row r="73" spans="3:10">
      <c r="C73"/>
      <c r="D73" s="9" t="s">
        <v>5037</v>
      </c>
      <c r="E73" s="9"/>
      <c r="F73" s="10">
        <v>410258.91959999996</v>
      </c>
      <c r="G73" s="10">
        <v>164160.97200000001</v>
      </c>
      <c r="H73" s="10"/>
      <c r="I73" s="10">
        <v>1797.768</v>
      </c>
      <c r="J73" s="10">
        <v>576217.65960000001</v>
      </c>
    </row>
    <row r="74" spans="3:10">
      <c r="C74"/>
      <c r="D74" t="s">
        <v>5038</v>
      </c>
      <c r="E74" t="s">
        <v>5033</v>
      </c>
      <c r="F74" s="5"/>
      <c r="G74" s="5">
        <v>35383.867200000001</v>
      </c>
      <c r="H74" s="5"/>
      <c r="I74" s="5">
        <v>4128.8616000000002</v>
      </c>
      <c r="J74" s="5">
        <v>39512.728799999997</v>
      </c>
    </row>
    <row r="75" spans="3:10">
      <c r="C75"/>
      <c r="E75" t="s">
        <v>5036</v>
      </c>
      <c r="F75" s="5"/>
      <c r="G75" s="5"/>
      <c r="H75" s="5"/>
      <c r="I75" s="5">
        <v>363113.20440000005</v>
      </c>
      <c r="J75" s="5">
        <v>363113.20440000005</v>
      </c>
    </row>
    <row r="76" spans="3:10">
      <c r="C76"/>
      <c r="D76" s="9" t="s">
        <v>5039</v>
      </c>
      <c r="E76" s="9"/>
      <c r="F76" s="10"/>
      <c r="G76" s="10">
        <v>35383.867200000001</v>
      </c>
      <c r="H76" s="10"/>
      <c r="I76" s="10">
        <v>367242.06600000005</v>
      </c>
      <c r="J76" s="10">
        <v>402625.93320000003</v>
      </c>
    </row>
    <row r="77" spans="3:10">
      <c r="C77"/>
      <c r="D77" t="s">
        <v>5040</v>
      </c>
      <c r="E77" t="s">
        <v>5033</v>
      </c>
      <c r="F77" s="5">
        <v>4084.5304000000001</v>
      </c>
      <c r="G77" s="5">
        <v>31088.707200000004</v>
      </c>
      <c r="H77" s="5"/>
      <c r="I77" s="5"/>
      <c r="J77" s="5">
        <v>35173.237600000008</v>
      </c>
    </row>
    <row r="78" spans="3:10">
      <c r="C78"/>
      <c r="E78" t="s">
        <v>5035</v>
      </c>
      <c r="F78" s="5">
        <v>9557.5247999999992</v>
      </c>
      <c r="G78" s="5"/>
      <c r="H78" s="5"/>
      <c r="I78" s="5"/>
      <c r="J78" s="5">
        <v>9557.5247999999992</v>
      </c>
    </row>
    <row r="79" spans="3:10">
      <c r="C79"/>
      <c r="E79" t="s">
        <v>5036</v>
      </c>
      <c r="F79" s="5">
        <v>3345.1379999999999</v>
      </c>
      <c r="G79" s="5"/>
      <c r="H79" s="5"/>
      <c r="I79" s="5"/>
      <c r="J79" s="5">
        <v>3345.1379999999999</v>
      </c>
    </row>
    <row r="80" spans="3:10">
      <c r="C80"/>
      <c r="D80" s="9" t="s">
        <v>5041</v>
      </c>
      <c r="E80" s="9"/>
      <c r="F80" s="10">
        <v>16987.193199999998</v>
      </c>
      <c r="G80" s="10">
        <v>31088.707200000004</v>
      </c>
      <c r="H80" s="10"/>
      <c r="I80" s="10"/>
      <c r="J80" s="10">
        <v>48075.900400000006</v>
      </c>
    </row>
    <row r="81" spans="3:10">
      <c r="C81" s="17" t="s">
        <v>5237</v>
      </c>
      <c r="D81" s="17"/>
      <c r="E81" s="17"/>
      <c r="F81" s="18">
        <v>427246.11279999994</v>
      </c>
      <c r="G81" s="18">
        <v>230633.54640000002</v>
      </c>
      <c r="H81" s="18"/>
      <c r="I81" s="18">
        <v>369039.83400000003</v>
      </c>
      <c r="J81" s="18">
        <v>1026919.4932000001</v>
      </c>
    </row>
    <row r="82" spans="3:10">
      <c r="C82">
        <v>5</v>
      </c>
      <c r="D82" t="s">
        <v>5032</v>
      </c>
      <c r="E82" t="s">
        <v>5033</v>
      </c>
      <c r="F82" s="5">
        <v>121387.91660000001</v>
      </c>
      <c r="G82" s="5">
        <v>40385.351580000002</v>
      </c>
      <c r="H82" s="5">
        <v>71353.390019999992</v>
      </c>
      <c r="I82" s="5"/>
      <c r="J82" s="5">
        <v>233126.65820000001</v>
      </c>
    </row>
    <row r="83" spans="3:10">
      <c r="C83"/>
      <c r="E83" t="s">
        <v>5034</v>
      </c>
      <c r="F83" s="5">
        <v>6536.8147200000003</v>
      </c>
      <c r="G83" s="5">
        <v>0</v>
      </c>
      <c r="H83" s="5"/>
      <c r="I83" s="5">
        <v>0</v>
      </c>
      <c r="J83" s="5">
        <v>6536.8147200000003</v>
      </c>
    </row>
    <row r="84" spans="3:10">
      <c r="C84"/>
      <c r="E84" t="s">
        <v>5035</v>
      </c>
      <c r="F84" s="5"/>
      <c r="G84" s="5">
        <v>7283.8897799999995</v>
      </c>
      <c r="H84" s="5"/>
      <c r="I84" s="5"/>
      <c r="J84" s="5">
        <v>7283.8897799999995</v>
      </c>
    </row>
    <row r="85" spans="3:10">
      <c r="C85"/>
      <c r="E85" t="s">
        <v>5036</v>
      </c>
      <c r="F85" s="5">
        <v>93828.055110000016</v>
      </c>
      <c r="G85" s="5">
        <v>51955.257180000001</v>
      </c>
      <c r="H85" s="5">
        <v>12938.492699999999</v>
      </c>
      <c r="I85" s="5">
        <v>13107.16995</v>
      </c>
      <c r="J85" s="5">
        <v>171828.97494000004</v>
      </c>
    </row>
    <row r="86" spans="3:10">
      <c r="C86"/>
      <c r="D86" s="9" t="s">
        <v>5037</v>
      </c>
      <c r="E86" s="9"/>
      <c r="F86" s="10">
        <v>221752.78643000004</v>
      </c>
      <c r="G86" s="10">
        <v>99624.498540000001</v>
      </c>
      <c r="H86" s="10">
        <v>84291.882719999994</v>
      </c>
      <c r="I86" s="10">
        <v>13107.16995</v>
      </c>
      <c r="J86" s="10">
        <v>418776.33764000004</v>
      </c>
    </row>
    <row r="87" spans="3:10">
      <c r="C87"/>
      <c r="D87" t="s">
        <v>5038</v>
      </c>
      <c r="E87" t="s">
        <v>5033</v>
      </c>
      <c r="F87" s="5"/>
      <c r="G87" s="5"/>
      <c r="H87" s="5"/>
      <c r="I87" s="5">
        <v>6495.1192200000005</v>
      </c>
      <c r="J87" s="5">
        <v>6495.1192200000005</v>
      </c>
    </row>
    <row r="88" spans="3:10">
      <c r="C88"/>
      <c r="E88" t="s">
        <v>5036</v>
      </c>
      <c r="F88" s="5"/>
      <c r="G88" s="5"/>
      <c r="H88" s="5"/>
      <c r="I88" s="5">
        <v>25952.892869999996</v>
      </c>
      <c r="J88" s="5">
        <v>25952.892869999996</v>
      </c>
    </row>
    <row r="89" spans="3:10">
      <c r="C89"/>
      <c r="D89" s="9" t="s">
        <v>5039</v>
      </c>
      <c r="E89" s="9"/>
      <c r="F89" s="10"/>
      <c r="G89" s="10"/>
      <c r="H89" s="10"/>
      <c r="I89" s="10">
        <v>32448.012089999997</v>
      </c>
      <c r="J89" s="10">
        <v>32448.012089999997</v>
      </c>
    </row>
    <row r="90" spans="3:10">
      <c r="C90"/>
      <c r="D90" t="s">
        <v>5040</v>
      </c>
      <c r="E90" t="s">
        <v>5033</v>
      </c>
      <c r="F90" s="5">
        <v>44738.21759</v>
      </c>
      <c r="G90" s="5"/>
      <c r="H90" s="5"/>
      <c r="I90" s="5"/>
      <c r="J90" s="5">
        <v>44738.21759</v>
      </c>
    </row>
    <row r="91" spans="3:10">
      <c r="C91"/>
      <c r="D91" s="9" t="s">
        <v>5041</v>
      </c>
      <c r="E91" s="9"/>
      <c r="F91" s="10">
        <v>44738.21759</v>
      </c>
      <c r="G91" s="10"/>
      <c r="H91" s="10"/>
      <c r="I91" s="10"/>
      <c r="J91" s="10">
        <v>44738.21759</v>
      </c>
    </row>
    <row r="92" spans="3:10">
      <c r="C92" s="17" t="s">
        <v>5163</v>
      </c>
      <c r="D92" s="17"/>
      <c r="E92" s="17"/>
      <c r="F92" s="18">
        <v>266491.00402000005</v>
      </c>
      <c r="G92" s="18">
        <v>99624.498540000001</v>
      </c>
      <c r="H92" s="18">
        <v>84291.882719999994</v>
      </c>
      <c r="I92" s="18">
        <v>45555.18204</v>
      </c>
      <c r="J92" s="18">
        <v>495962.56732000003</v>
      </c>
    </row>
    <row r="93" spans="3:10">
      <c r="C93">
        <v>4</v>
      </c>
      <c r="D93" t="s">
        <v>5032</v>
      </c>
      <c r="E93" t="s">
        <v>5033</v>
      </c>
      <c r="F93" s="5">
        <v>76371.220720000012</v>
      </c>
      <c r="G93" s="5">
        <v>24167.177490000002</v>
      </c>
      <c r="H93" s="5">
        <v>101298.81654</v>
      </c>
      <c r="I93" s="5">
        <v>0</v>
      </c>
      <c r="J93" s="5">
        <v>201837.21475000001</v>
      </c>
    </row>
    <row r="94" spans="3:10">
      <c r="C94"/>
      <c r="E94" t="s">
        <v>5034</v>
      </c>
      <c r="F94" s="5">
        <v>110922.20292</v>
      </c>
      <c r="G94" s="5">
        <v>13896.90438</v>
      </c>
      <c r="H94" s="5"/>
      <c r="I94" s="5"/>
      <c r="J94" s="5">
        <v>124819.1073</v>
      </c>
    </row>
    <row r="95" spans="3:10">
      <c r="C95"/>
      <c r="E95" t="s">
        <v>5035</v>
      </c>
      <c r="F95" s="5">
        <v>59037.893069999991</v>
      </c>
      <c r="G95" s="5"/>
      <c r="H95" s="5">
        <v>26356.191239999996</v>
      </c>
      <c r="I95" s="5">
        <v>16245</v>
      </c>
      <c r="J95" s="5">
        <v>101639.08430999999</v>
      </c>
    </row>
    <row r="96" spans="3:10">
      <c r="C96"/>
      <c r="E96" t="s">
        <v>5036</v>
      </c>
      <c r="F96" s="5">
        <v>77620.440269999992</v>
      </c>
      <c r="G96" s="5">
        <v>34746.094769999996</v>
      </c>
      <c r="H96" s="5"/>
      <c r="I96" s="5"/>
      <c r="J96" s="5">
        <v>112366.53503999999</v>
      </c>
    </row>
    <row r="97" spans="1:10">
      <c r="C97"/>
      <c r="D97" s="9" t="s">
        <v>5037</v>
      </c>
      <c r="E97" s="9"/>
      <c r="F97" s="10">
        <v>323951.75697999995</v>
      </c>
      <c r="G97" s="10">
        <v>72810.176639999991</v>
      </c>
      <c r="H97" s="10">
        <v>127655.00778</v>
      </c>
      <c r="I97" s="10">
        <v>16245</v>
      </c>
      <c r="J97" s="10">
        <v>540661.94140000001</v>
      </c>
    </row>
    <row r="98" spans="1:10">
      <c r="C98"/>
      <c r="D98" t="s">
        <v>5038</v>
      </c>
      <c r="E98" t="s">
        <v>5033</v>
      </c>
      <c r="F98" s="5">
        <v>16305.88978</v>
      </c>
      <c r="G98" s="5"/>
      <c r="H98" s="5"/>
      <c r="I98" s="5">
        <v>4140.3198300000004</v>
      </c>
      <c r="J98" s="5">
        <v>20446.209609999998</v>
      </c>
    </row>
    <row r="99" spans="1:10">
      <c r="C99"/>
      <c r="E99" t="s">
        <v>5036</v>
      </c>
      <c r="F99" s="5">
        <v>4001.8087599999999</v>
      </c>
      <c r="G99" s="5"/>
      <c r="H99" s="5"/>
      <c r="I99" s="5"/>
      <c r="J99" s="5">
        <v>4001.8087599999999</v>
      </c>
    </row>
    <row r="100" spans="1:10">
      <c r="C100"/>
      <c r="D100" s="9" t="s">
        <v>5039</v>
      </c>
      <c r="E100" s="9"/>
      <c r="F100" s="10">
        <v>20307.698539999998</v>
      </c>
      <c r="G100" s="10"/>
      <c r="H100" s="10"/>
      <c r="I100" s="10">
        <v>4140.3198300000004</v>
      </c>
      <c r="J100" s="10">
        <v>24448.018369999998</v>
      </c>
    </row>
    <row r="101" spans="1:10">
      <c r="C101"/>
      <c r="D101" t="s">
        <v>5040</v>
      </c>
      <c r="E101" t="s">
        <v>5033</v>
      </c>
      <c r="F101" s="5">
        <v>7560.6375900000003</v>
      </c>
      <c r="G101" s="5">
        <v>2949.9836999999998</v>
      </c>
      <c r="H101" s="5"/>
      <c r="I101" s="5">
        <v>30669.03297</v>
      </c>
      <c r="J101" s="5">
        <v>41179.654259999996</v>
      </c>
    </row>
    <row r="102" spans="1:10">
      <c r="C102"/>
      <c r="E102" t="s">
        <v>5036</v>
      </c>
      <c r="F102" s="5">
        <v>10063.279320000001</v>
      </c>
      <c r="G102" s="5"/>
      <c r="H102" s="5"/>
      <c r="I102" s="5"/>
      <c r="J102" s="5">
        <v>10063.279320000001</v>
      </c>
    </row>
    <row r="103" spans="1:10">
      <c r="C103"/>
      <c r="D103" s="9" t="s">
        <v>5041</v>
      </c>
      <c r="E103" s="9"/>
      <c r="F103" s="10">
        <v>17623.91691</v>
      </c>
      <c r="G103" s="10">
        <v>2949.9836999999998</v>
      </c>
      <c r="H103" s="10"/>
      <c r="I103" s="10">
        <v>30669.03297</v>
      </c>
      <c r="J103" s="10">
        <v>51242.933579999997</v>
      </c>
    </row>
    <row r="104" spans="1:10">
      <c r="C104" s="17" t="s">
        <v>5042</v>
      </c>
      <c r="D104" s="17"/>
      <c r="E104" s="17"/>
      <c r="F104" s="18">
        <v>361883.37242999999</v>
      </c>
      <c r="G104" s="18">
        <v>75760.160339999988</v>
      </c>
      <c r="H104" s="18">
        <v>127655.00778</v>
      </c>
      <c r="I104" s="18">
        <v>51054.352800000001</v>
      </c>
      <c r="J104" s="18">
        <v>616352.89335000003</v>
      </c>
    </row>
    <row r="105" spans="1:10">
      <c r="A105" s="15" t="s">
        <v>5092</v>
      </c>
      <c r="B105" s="15"/>
      <c r="C105" s="15"/>
      <c r="D105" s="15"/>
      <c r="E105" s="15"/>
      <c r="F105" s="16">
        <v>2896843.5033899997</v>
      </c>
      <c r="G105" s="16">
        <v>1310377.38677</v>
      </c>
      <c r="H105" s="16">
        <v>306041.03346000001</v>
      </c>
      <c r="I105" s="16">
        <v>840818.56263000006</v>
      </c>
      <c r="J105" s="16">
        <v>5354080.4862500019</v>
      </c>
    </row>
    <row r="106" spans="1:10">
      <c r="A106" t="s">
        <v>5089</v>
      </c>
      <c r="B106">
        <v>2024</v>
      </c>
      <c r="C106">
        <v>3</v>
      </c>
      <c r="D106" t="s">
        <v>5032</v>
      </c>
      <c r="E106" t="s">
        <v>5033</v>
      </c>
      <c r="F106" s="5">
        <v>134683.92069999999</v>
      </c>
      <c r="G106" s="5"/>
      <c r="H106" s="5">
        <v>22185.838200000002</v>
      </c>
      <c r="I106" s="5">
        <v>2585.1311999999998</v>
      </c>
      <c r="J106" s="5">
        <v>159454.89009999999</v>
      </c>
    </row>
    <row r="107" spans="1:10">
      <c r="C107"/>
      <c r="E107" t="s">
        <v>5034</v>
      </c>
      <c r="F107" s="5">
        <v>379194.60640000005</v>
      </c>
      <c r="G107" s="5">
        <v>0</v>
      </c>
      <c r="H107" s="5"/>
      <c r="I107" s="5"/>
      <c r="J107" s="5">
        <v>379194.60640000005</v>
      </c>
    </row>
    <row r="108" spans="1:10">
      <c r="C108"/>
      <c r="E108" t="s">
        <v>5035</v>
      </c>
      <c r="F108" s="5">
        <v>165637.3156</v>
      </c>
      <c r="G108" s="5">
        <v>47458.414700000001</v>
      </c>
      <c r="H108" s="5"/>
      <c r="I108" s="5"/>
      <c r="J108" s="5">
        <v>213095.7303</v>
      </c>
    </row>
    <row r="109" spans="1:10">
      <c r="C109"/>
      <c r="E109" t="s">
        <v>5036</v>
      </c>
      <c r="F109" s="5">
        <v>143238.6004</v>
      </c>
      <c r="G109" s="5">
        <v>64387.172000000006</v>
      </c>
      <c r="H109" s="5"/>
      <c r="I109" s="5"/>
      <c r="J109" s="5">
        <v>207625.77240000002</v>
      </c>
    </row>
    <row r="110" spans="1:10">
      <c r="C110"/>
      <c r="D110" s="9" t="s">
        <v>5037</v>
      </c>
      <c r="E110" s="9"/>
      <c r="F110" s="10">
        <v>822754.44310000003</v>
      </c>
      <c r="G110" s="10">
        <v>111845.58670000001</v>
      </c>
      <c r="H110" s="10">
        <v>22185.838200000002</v>
      </c>
      <c r="I110" s="10">
        <v>2585.1311999999998</v>
      </c>
      <c r="J110" s="10">
        <v>959370.99920000008</v>
      </c>
    </row>
    <row r="111" spans="1:10">
      <c r="C111"/>
      <c r="D111" t="s">
        <v>5038</v>
      </c>
      <c r="E111" t="s">
        <v>5033</v>
      </c>
      <c r="F111" s="5">
        <v>5015.9293000000007</v>
      </c>
      <c r="G111" s="5"/>
      <c r="H111" s="5"/>
      <c r="I111" s="5">
        <v>0</v>
      </c>
      <c r="J111" s="5">
        <v>5015.9293000000007</v>
      </c>
    </row>
    <row r="112" spans="1:10">
      <c r="C112"/>
      <c r="E112" t="s">
        <v>5036</v>
      </c>
      <c r="F112" s="5">
        <v>1446.8987000000002</v>
      </c>
      <c r="G112" s="5">
        <v>68727.879000000001</v>
      </c>
      <c r="H112" s="5"/>
      <c r="I112" s="5">
        <v>9916.1006000000016</v>
      </c>
      <c r="J112" s="5">
        <v>80090.878300000011</v>
      </c>
    </row>
    <row r="113" spans="3:10">
      <c r="C113"/>
      <c r="D113" s="9" t="s">
        <v>5039</v>
      </c>
      <c r="E113" s="9"/>
      <c r="F113" s="10">
        <v>6462.8280000000013</v>
      </c>
      <c r="G113" s="10">
        <v>68727.879000000001</v>
      </c>
      <c r="H113" s="10"/>
      <c r="I113" s="10">
        <v>9916.1006000000016</v>
      </c>
      <c r="J113" s="10">
        <v>85106.807600000015</v>
      </c>
    </row>
    <row r="114" spans="3:10">
      <c r="C114"/>
      <c r="D114" t="s">
        <v>5040</v>
      </c>
      <c r="E114" t="s">
        <v>5033</v>
      </c>
      <c r="F114" s="5">
        <v>104521.99050000001</v>
      </c>
      <c r="G114" s="5">
        <v>771.67640000000006</v>
      </c>
      <c r="H114" s="5"/>
      <c r="I114" s="5"/>
      <c r="J114" s="5">
        <v>105293.66690000001</v>
      </c>
    </row>
    <row r="115" spans="3:10">
      <c r="C115"/>
      <c r="E115" t="s">
        <v>5035</v>
      </c>
      <c r="F115" s="5">
        <v>45000</v>
      </c>
      <c r="G115" s="5"/>
      <c r="H115" s="5"/>
      <c r="I115" s="5"/>
      <c r="J115" s="5">
        <v>45000</v>
      </c>
    </row>
    <row r="116" spans="3:10">
      <c r="C116"/>
      <c r="D116" s="9" t="s">
        <v>5041</v>
      </c>
      <c r="E116" s="9"/>
      <c r="F116" s="10">
        <v>149521.99050000001</v>
      </c>
      <c r="G116" s="10">
        <v>771.67640000000006</v>
      </c>
      <c r="H116" s="10"/>
      <c r="I116" s="10"/>
      <c r="J116" s="10">
        <v>150293.66690000001</v>
      </c>
    </row>
    <row r="117" spans="3:10">
      <c r="C117" s="17" t="s">
        <v>5043</v>
      </c>
      <c r="D117" s="17"/>
      <c r="E117" s="17"/>
      <c r="F117" s="18">
        <v>978739.26160000009</v>
      </c>
      <c r="G117" s="18">
        <v>181345.1421</v>
      </c>
      <c r="H117" s="18">
        <v>22185.838200000002</v>
      </c>
      <c r="I117" s="18">
        <v>12501.231800000001</v>
      </c>
      <c r="J117" s="18">
        <v>1194771.4737</v>
      </c>
    </row>
    <row r="118" spans="3:10">
      <c r="C118">
        <v>2</v>
      </c>
      <c r="D118" t="s">
        <v>5032</v>
      </c>
      <c r="E118" t="s">
        <v>5033</v>
      </c>
      <c r="F118" s="5">
        <v>71659.859100000001</v>
      </c>
      <c r="G118" s="5">
        <v>14436.232500000002</v>
      </c>
      <c r="H118" s="5"/>
      <c r="I118" s="5"/>
      <c r="J118" s="5">
        <v>86096.0916</v>
      </c>
    </row>
    <row r="119" spans="3:10">
      <c r="C119"/>
      <c r="E119" t="s">
        <v>5034</v>
      </c>
      <c r="F119" s="5">
        <v>35449.110800000002</v>
      </c>
      <c r="G119" s="5"/>
      <c r="H119" s="5"/>
      <c r="I119" s="5"/>
      <c r="J119" s="5">
        <v>35449.110800000002</v>
      </c>
    </row>
    <row r="120" spans="3:10">
      <c r="C120"/>
      <c r="E120" t="s">
        <v>5035</v>
      </c>
      <c r="F120" s="5">
        <v>9646.0203999999994</v>
      </c>
      <c r="G120" s="5">
        <v>8102.6567000000005</v>
      </c>
      <c r="H120" s="5"/>
      <c r="I120" s="5"/>
      <c r="J120" s="5">
        <v>17748.677100000001</v>
      </c>
    </row>
    <row r="121" spans="3:10">
      <c r="C121"/>
      <c r="E121" t="s">
        <v>5036</v>
      </c>
      <c r="F121" s="5">
        <v>87918.604300000006</v>
      </c>
      <c r="G121" s="5"/>
      <c r="H121" s="5"/>
      <c r="I121" s="5"/>
      <c r="J121" s="5">
        <v>87918.604300000006</v>
      </c>
    </row>
    <row r="122" spans="3:10">
      <c r="C122"/>
      <c r="D122" s="9" t="s">
        <v>5037</v>
      </c>
      <c r="E122" s="9"/>
      <c r="F122" s="10">
        <v>204673.59460000001</v>
      </c>
      <c r="G122" s="10">
        <v>22538.889200000001</v>
      </c>
      <c r="H122" s="10"/>
      <c r="I122" s="10"/>
      <c r="J122" s="10">
        <v>227212.48380000002</v>
      </c>
    </row>
    <row r="123" spans="3:10">
      <c r="C123"/>
      <c r="D123" t="s">
        <v>5045</v>
      </c>
      <c r="E123" t="s">
        <v>5036</v>
      </c>
      <c r="F123" s="5"/>
      <c r="G123" s="5"/>
      <c r="H123" s="5"/>
      <c r="I123" s="5">
        <v>26639.599999999999</v>
      </c>
      <c r="J123" s="5">
        <v>26639.599999999999</v>
      </c>
    </row>
    <row r="124" spans="3:10">
      <c r="C124"/>
      <c r="D124" s="9" t="s">
        <v>5046</v>
      </c>
      <c r="E124" s="9"/>
      <c r="F124" s="10"/>
      <c r="G124" s="10"/>
      <c r="H124" s="10"/>
      <c r="I124" s="10">
        <v>26639.599999999999</v>
      </c>
      <c r="J124" s="10">
        <v>26639.599999999999</v>
      </c>
    </row>
    <row r="125" spans="3:10">
      <c r="C125"/>
      <c r="D125" t="s">
        <v>5040</v>
      </c>
      <c r="E125" t="s">
        <v>5033</v>
      </c>
      <c r="F125" s="5">
        <v>52240.321000000004</v>
      </c>
      <c r="G125" s="5"/>
      <c r="H125" s="5"/>
      <c r="I125" s="5"/>
      <c r="J125" s="5">
        <v>52240.321000000004</v>
      </c>
    </row>
    <row r="126" spans="3:10">
      <c r="C126"/>
      <c r="D126" s="9" t="s">
        <v>5041</v>
      </c>
      <c r="E126" s="9"/>
      <c r="F126" s="10">
        <v>52240.321000000004</v>
      </c>
      <c r="G126" s="10"/>
      <c r="H126" s="10"/>
      <c r="I126" s="10"/>
      <c r="J126" s="10">
        <v>52240.321000000004</v>
      </c>
    </row>
    <row r="127" spans="3:10">
      <c r="C127" s="17" t="s">
        <v>5047</v>
      </c>
      <c r="D127" s="17"/>
      <c r="E127" s="17"/>
      <c r="F127" s="18">
        <v>256913.91560000001</v>
      </c>
      <c r="G127" s="18">
        <v>22538.889200000001</v>
      </c>
      <c r="H127" s="18"/>
      <c r="I127" s="18">
        <v>26639.599999999999</v>
      </c>
      <c r="J127" s="18">
        <v>306092.40480000002</v>
      </c>
    </row>
    <row r="128" spans="3:10">
      <c r="C128">
        <v>1</v>
      </c>
      <c r="D128" t="s">
        <v>5032</v>
      </c>
      <c r="E128" t="s">
        <v>5033</v>
      </c>
      <c r="F128" s="5">
        <v>23451.516000000003</v>
      </c>
      <c r="G128" s="5">
        <v>10656.371000000001</v>
      </c>
      <c r="H128" s="5">
        <v>30391.141000000003</v>
      </c>
      <c r="I128" s="5"/>
      <c r="J128" s="5">
        <v>64499.028000000006</v>
      </c>
    </row>
    <row r="129" spans="1:10">
      <c r="C129"/>
      <c r="E129" t="s">
        <v>5034</v>
      </c>
      <c r="F129" s="5">
        <v>0</v>
      </c>
      <c r="G129" s="5">
        <v>0</v>
      </c>
      <c r="H129" s="5">
        <v>22677.523000000001</v>
      </c>
      <c r="I129" s="5">
        <v>14309.724000000002</v>
      </c>
      <c r="J129" s="5">
        <v>36987.247000000003</v>
      </c>
    </row>
    <row r="130" spans="1:10">
      <c r="C130"/>
      <c r="E130" t="s">
        <v>5035</v>
      </c>
      <c r="F130" s="5">
        <v>30176.982000000004</v>
      </c>
      <c r="G130" s="5">
        <v>21805.311000000002</v>
      </c>
      <c r="H130" s="5"/>
      <c r="I130" s="5"/>
      <c r="J130" s="5">
        <v>51982.293000000005</v>
      </c>
    </row>
    <row r="131" spans="1:10">
      <c r="C131"/>
      <c r="E131" t="s">
        <v>5036</v>
      </c>
      <c r="F131" s="5">
        <v>112421.947</v>
      </c>
      <c r="G131" s="5">
        <v>45859.286000000007</v>
      </c>
      <c r="H131" s="5"/>
      <c r="I131" s="5"/>
      <c r="J131" s="5">
        <v>158281.23300000001</v>
      </c>
    </row>
    <row r="132" spans="1:10">
      <c r="C132"/>
      <c r="D132" s="9" t="s">
        <v>5037</v>
      </c>
      <c r="E132" s="9"/>
      <c r="F132" s="10">
        <v>166050.44500000001</v>
      </c>
      <c r="G132" s="10">
        <v>78320.968000000008</v>
      </c>
      <c r="H132" s="10">
        <v>53068.664000000004</v>
      </c>
      <c r="I132" s="10">
        <v>14309.724000000002</v>
      </c>
      <c r="J132" s="10">
        <v>311749.80100000004</v>
      </c>
    </row>
    <row r="133" spans="1:10">
      <c r="C133"/>
      <c r="D133" t="s">
        <v>5038</v>
      </c>
      <c r="E133" t="s">
        <v>5033</v>
      </c>
      <c r="F133" s="5">
        <v>3000</v>
      </c>
      <c r="G133" s="5">
        <v>13923.272000000001</v>
      </c>
      <c r="H133" s="5"/>
      <c r="I133" s="5"/>
      <c r="J133" s="5">
        <v>16923.272000000001</v>
      </c>
    </row>
    <row r="134" spans="1:10">
      <c r="C134"/>
      <c r="D134" s="9" t="s">
        <v>5039</v>
      </c>
      <c r="E134" s="9"/>
      <c r="F134" s="10">
        <v>3000</v>
      </c>
      <c r="G134" s="10">
        <v>13923.272000000001</v>
      </c>
      <c r="H134" s="10"/>
      <c r="I134" s="10"/>
      <c r="J134" s="10">
        <v>16923.272000000001</v>
      </c>
    </row>
    <row r="135" spans="1:10">
      <c r="C135"/>
      <c r="D135" t="s">
        <v>5040</v>
      </c>
      <c r="E135" t="s">
        <v>5033</v>
      </c>
      <c r="F135" s="5">
        <v>11453.628999999999</v>
      </c>
      <c r="G135" s="5">
        <v>2073.4450000000006</v>
      </c>
      <c r="H135" s="5"/>
      <c r="I135" s="5"/>
      <c r="J135" s="5">
        <v>13527.074000000001</v>
      </c>
    </row>
    <row r="136" spans="1:10">
      <c r="C136"/>
      <c r="E136" t="s">
        <v>5035</v>
      </c>
      <c r="F136" s="5">
        <v>27000</v>
      </c>
      <c r="G136" s="5"/>
      <c r="H136" s="5"/>
      <c r="I136" s="5"/>
      <c r="J136" s="5">
        <v>27000</v>
      </c>
    </row>
    <row r="137" spans="1:10">
      <c r="C137"/>
      <c r="E137" t="s">
        <v>5036</v>
      </c>
      <c r="F137" s="5">
        <v>12168.145000000002</v>
      </c>
      <c r="G137" s="5"/>
      <c r="H137" s="5"/>
      <c r="I137" s="5">
        <v>924.00000000000011</v>
      </c>
      <c r="J137" s="5">
        <v>13092.145000000002</v>
      </c>
    </row>
    <row r="138" spans="1:10">
      <c r="C138"/>
      <c r="D138" s="9" t="s">
        <v>5041</v>
      </c>
      <c r="E138" s="9"/>
      <c r="F138" s="10">
        <v>50621.774000000005</v>
      </c>
      <c r="G138" s="10">
        <v>2073.4450000000006</v>
      </c>
      <c r="H138" s="10"/>
      <c r="I138" s="10">
        <v>924.00000000000011</v>
      </c>
      <c r="J138" s="10">
        <v>53619.219000000005</v>
      </c>
    </row>
    <row r="139" spans="1:10">
      <c r="C139" s="17" t="s">
        <v>5048</v>
      </c>
      <c r="D139" s="17"/>
      <c r="E139" s="17"/>
      <c r="F139" s="18">
        <v>219672.21899999998</v>
      </c>
      <c r="G139" s="18">
        <v>94317.685000000012</v>
      </c>
      <c r="H139" s="18">
        <v>53068.664000000004</v>
      </c>
      <c r="I139" s="18">
        <v>15233.724000000002</v>
      </c>
      <c r="J139" s="18">
        <v>382292.29200000007</v>
      </c>
    </row>
    <row r="140" spans="1:10">
      <c r="B140">
        <v>2023</v>
      </c>
      <c r="C140"/>
      <c r="F140" s="5">
        <v>3986927.4231800009</v>
      </c>
      <c r="G140" s="5">
        <v>1385258.3280200006</v>
      </c>
      <c r="H140" s="5">
        <v>372075.37972999999</v>
      </c>
      <c r="I140" s="5">
        <v>340530.13271000009</v>
      </c>
      <c r="J140" s="5">
        <v>6084791.2636400023</v>
      </c>
    </row>
    <row r="141" spans="1:10">
      <c r="A141" s="15" t="s">
        <v>5090</v>
      </c>
      <c r="B141" s="15"/>
      <c r="C141" s="15"/>
      <c r="D141" s="15"/>
      <c r="E141" s="15"/>
      <c r="F141" s="16">
        <v>5442252.8193800012</v>
      </c>
      <c r="G141" s="16">
        <v>1683460.0443200006</v>
      </c>
      <c r="H141" s="16">
        <v>447329.88192999997</v>
      </c>
      <c r="I141" s="16">
        <v>394904.68851000012</v>
      </c>
      <c r="J141" s="16">
        <v>7967947.4341400024</v>
      </c>
    </row>
    <row r="142" spans="1:10">
      <c r="A142" t="s">
        <v>5087</v>
      </c>
      <c r="B142">
        <v>2023</v>
      </c>
      <c r="C142"/>
      <c r="F142" s="5">
        <v>1481976.3814000001</v>
      </c>
      <c r="G142" s="5">
        <v>594182.97619999992</v>
      </c>
      <c r="H142" s="5">
        <v>181902.88530000002</v>
      </c>
      <c r="I142" s="5">
        <v>377939.91120000003</v>
      </c>
      <c r="J142" s="5">
        <v>2636002.1540999999</v>
      </c>
    </row>
    <row r="143" spans="1:10">
      <c r="B143">
        <v>2022</v>
      </c>
      <c r="C143"/>
      <c r="F143" s="5">
        <v>3165757.1060499987</v>
      </c>
      <c r="G143" s="5">
        <v>2047235.5733499995</v>
      </c>
      <c r="H143" s="5">
        <v>179329.55445000003</v>
      </c>
      <c r="I143" s="5">
        <v>695416.10663000005</v>
      </c>
      <c r="J143" s="5">
        <v>6087738.3404799979</v>
      </c>
    </row>
    <row r="144" spans="1:10">
      <c r="A144" s="15" t="s">
        <v>5088</v>
      </c>
      <c r="B144" s="15"/>
      <c r="C144" s="15"/>
      <c r="D144" s="15"/>
      <c r="E144" s="15"/>
      <c r="F144" s="16">
        <v>4647733.487449999</v>
      </c>
      <c r="G144" s="16">
        <v>2641418.5495499996</v>
      </c>
      <c r="H144" s="16">
        <v>361232.43975000002</v>
      </c>
      <c r="I144" s="16">
        <v>1073356.01783</v>
      </c>
      <c r="J144" s="16">
        <v>8723740.4945799969</v>
      </c>
    </row>
    <row r="145" spans="1:10">
      <c r="A145" t="s">
        <v>5085</v>
      </c>
      <c r="B145">
        <v>2022</v>
      </c>
      <c r="C145"/>
      <c r="F145" s="5">
        <v>905247.88060000027</v>
      </c>
      <c r="G145" s="5">
        <v>472739.22739999997</v>
      </c>
      <c r="H145" s="5">
        <v>21017.476799999997</v>
      </c>
      <c r="I145" s="5">
        <v>591754.75359999994</v>
      </c>
      <c r="J145" s="5">
        <v>1990759.3384000002</v>
      </c>
    </row>
    <row r="146" spans="1:10">
      <c r="B146">
        <v>2021</v>
      </c>
      <c r="C146"/>
      <c r="F146" s="5">
        <v>3763659.7980500022</v>
      </c>
      <c r="G146" s="5">
        <v>2019741.3430499998</v>
      </c>
      <c r="H146" s="5">
        <v>358869.41715000005</v>
      </c>
      <c r="I146" s="5">
        <v>982353.52229999984</v>
      </c>
      <c r="J146" s="5">
        <v>7124624.0805500019</v>
      </c>
    </row>
    <row r="147" spans="1:10">
      <c r="A147" s="15" t="s">
        <v>5086</v>
      </c>
      <c r="B147" s="15"/>
      <c r="C147" s="15"/>
      <c r="D147" s="15"/>
      <c r="E147" s="15"/>
      <c r="F147" s="16">
        <v>4668907.6786500029</v>
      </c>
      <c r="G147" s="16">
        <v>2492480.5704499995</v>
      </c>
      <c r="H147" s="16">
        <v>379886.89395000006</v>
      </c>
      <c r="I147" s="16">
        <v>1574108.2758999998</v>
      </c>
      <c r="J147" s="16">
        <v>9115383.4189500026</v>
      </c>
    </row>
    <row r="148" spans="1:10">
      <c r="A148" t="s">
        <v>5083</v>
      </c>
      <c r="B148">
        <v>2021</v>
      </c>
      <c r="C148"/>
      <c r="F148" s="5">
        <v>631129.52705000027</v>
      </c>
      <c r="G148" s="5">
        <v>783135.77684999991</v>
      </c>
      <c r="H148" s="5">
        <v>16247.784</v>
      </c>
      <c r="I148" s="5">
        <v>434539.31894999993</v>
      </c>
      <c r="J148" s="5">
        <v>1865052.4068500001</v>
      </c>
    </row>
    <row r="149" spans="1:10">
      <c r="B149">
        <v>2020</v>
      </c>
      <c r="C149"/>
      <c r="F149" s="5">
        <v>5589401.1697500013</v>
      </c>
      <c r="G149" s="5">
        <v>1830093.0458499985</v>
      </c>
      <c r="H149" s="5">
        <v>518480.09444999998</v>
      </c>
      <c r="I149" s="5">
        <v>580749.77991000051</v>
      </c>
      <c r="J149" s="5">
        <v>8518724.0899599995</v>
      </c>
    </row>
    <row r="150" spans="1:10">
      <c r="A150" s="15" t="s">
        <v>5084</v>
      </c>
      <c r="B150" s="15"/>
      <c r="C150" s="15"/>
      <c r="D150" s="15"/>
      <c r="E150" s="15"/>
      <c r="F150" s="16">
        <v>6220530.6968000019</v>
      </c>
      <c r="G150" s="16">
        <v>2613228.8226999985</v>
      </c>
      <c r="H150" s="16">
        <v>534727.87844999996</v>
      </c>
      <c r="I150" s="16">
        <v>1015289.0988600005</v>
      </c>
      <c r="J150" s="16">
        <v>10383776.49681</v>
      </c>
    </row>
    <row r="151" spans="1:10">
      <c r="A151" t="s">
        <v>5081</v>
      </c>
      <c r="B151">
        <v>2020</v>
      </c>
      <c r="C151"/>
      <c r="F151" s="5">
        <v>1566577.8330999995</v>
      </c>
      <c r="G151" s="5">
        <v>81179.328299999979</v>
      </c>
      <c r="H151" s="5">
        <v>437604.54629999999</v>
      </c>
      <c r="I151" s="5">
        <v>83715.45630000002</v>
      </c>
      <c r="J151" s="5">
        <v>2169077.1639999994</v>
      </c>
    </row>
    <row r="152" spans="1:10">
      <c r="B152">
        <v>2019</v>
      </c>
      <c r="C152"/>
      <c r="F152" s="5">
        <v>4603961.4430000121</v>
      </c>
      <c r="G152" s="5">
        <v>2309137.4797500013</v>
      </c>
      <c r="H152" s="5">
        <v>142908.72099999999</v>
      </c>
      <c r="I152" s="5">
        <v>1154795.78755</v>
      </c>
      <c r="J152" s="5">
        <v>8210803.4313000124</v>
      </c>
    </row>
    <row r="153" spans="1:10">
      <c r="A153" s="15" t="s">
        <v>5082</v>
      </c>
      <c r="B153" s="15"/>
      <c r="C153" s="15"/>
      <c r="D153" s="15"/>
      <c r="E153" s="15"/>
      <c r="F153" s="16">
        <v>6170539.2761000115</v>
      </c>
      <c r="G153" s="16">
        <v>2390316.8080500015</v>
      </c>
      <c r="H153" s="16">
        <v>580513.26729999995</v>
      </c>
      <c r="I153" s="16">
        <v>1238511.24385</v>
      </c>
      <c r="J153" s="16">
        <v>10379880.595300011</v>
      </c>
    </row>
    <row r="154" spans="1:10">
      <c r="A154" t="s">
        <v>3595</v>
      </c>
      <c r="C154"/>
      <c r="F154" s="5">
        <v>30046807.461770009</v>
      </c>
      <c r="G154" s="5">
        <v>13131282.181840001</v>
      </c>
      <c r="H154" s="5">
        <v>2609731.3948399997</v>
      </c>
      <c r="I154" s="5">
        <v>6136987.8875799999</v>
      </c>
      <c r="J154" s="5">
        <v>51924808.92603001</v>
      </c>
    </row>
    <row r="155" spans="1:10">
      <c r="F155"/>
    </row>
    <row r="156" spans="1:10">
      <c r="F156"/>
    </row>
    <row r="157" spans="1:10">
      <c r="F157"/>
    </row>
    <row r="158" spans="1:10">
      <c r="F158"/>
    </row>
    <row r="159" spans="1:10">
      <c r="F159"/>
    </row>
    <row r="160" spans="1:10">
      <c r="F160"/>
    </row>
    <row r="161" spans="6:6">
      <c r="F161"/>
    </row>
    <row r="162" spans="6:6">
      <c r="F162"/>
    </row>
    <row r="163" spans="6:6">
      <c r="F163"/>
    </row>
    <row r="164" spans="6:6">
      <c r="F164"/>
    </row>
    <row r="165" spans="6:6">
      <c r="F165"/>
    </row>
    <row r="166" spans="6:6">
      <c r="F166"/>
    </row>
    <row r="167" spans="6:6">
      <c r="F167"/>
    </row>
    <row r="168" spans="6:6">
      <c r="F168"/>
    </row>
    <row r="169" spans="6:6">
      <c r="F169"/>
    </row>
    <row r="170" spans="6:6">
      <c r="F170"/>
    </row>
    <row r="171" spans="6:6">
      <c r="F171"/>
    </row>
    <row r="172" spans="6:6">
      <c r="F172"/>
    </row>
    <row r="173" spans="6:6">
      <c r="F173"/>
    </row>
    <row r="174" spans="6:6">
      <c r="F174"/>
    </row>
    <row r="175" spans="6:6">
      <c r="F175"/>
    </row>
    <row r="176" spans="6:6">
      <c r="F176"/>
    </row>
    <row r="177" spans="6:6">
      <c r="F177"/>
    </row>
    <row r="178" spans="6:6">
      <c r="F178"/>
    </row>
    <row r="179" spans="6:6">
      <c r="F179"/>
    </row>
    <row r="180" spans="6:6">
      <c r="F180"/>
    </row>
    <row r="181" spans="6:6">
      <c r="F181"/>
    </row>
    <row r="182" spans="6:6">
      <c r="F182"/>
    </row>
    <row r="183" spans="6:6">
      <c r="F183"/>
    </row>
    <row r="184" spans="6:6">
      <c r="F184"/>
    </row>
    <row r="185" spans="6:6">
      <c r="F185"/>
    </row>
    <row r="186" spans="6:6">
      <c r="F186"/>
    </row>
    <row r="187" spans="6:6">
      <c r="F187"/>
    </row>
    <row r="188" spans="6:6">
      <c r="F188"/>
    </row>
    <row r="189" spans="6:6">
      <c r="F189"/>
    </row>
    <row r="190" spans="6:6">
      <c r="F190"/>
    </row>
    <row r="191" spans="6:6">
      <c r="F191"/>
    </row>
    <row r="192" spans="6:6">
      <c r="F192"/>
    </row>
    <row r="193" spans="6:6">
      <c r="F193"/>
    </row>
    <row r="194" spans="6:6">
      <c r="F194"/>
    </row>
    <row r="195" spans="6:6">
      <c r="F195"/>
    </row>
    <row r="196" spans="6:6">
      <c r="F196"/>
    </row>
    <row r="197" spans="6:6">
      <c r="F197"/>
    </row>
    <row r="198" spans="6:6">
      <c r="F198"/>
    </row>
    <row r="199" spans="6:6">
      <c r="F199"/>
    </row>
    <row r="200" spans="6:6">
      <c r="F200"/>
    </row>
    <row r="201" spans="6:6">
      <c r="F201"/>
    </row>
    <row r="202" spans="6:6">
      <c r="F202"/>
    </row>
    <row r="203" spans="6:6">
      <c r="F203"/>
    </row>
    <row r="204" spans="6:6">
      <c r="F204"/>
    </row>
    <row r="205" spans="6:6">
      <c r="F205"/>
    </row>
    <row r="206" spans="6:6">
      <c r="F206"/>
    </row>
    <row r="207" spans="6:6">
      <c r="F207"/>
    </row>
    <row r="208" spans="6:6">
      <c r="F208"/>
    </row>
    <row r="209" spans="6:6">
      <c r="F209"/>
    </row>
    <row r="210" spans="6:6">
      <c r="F210"/>
    </row>
    <row r="211" spans="6:6">
      <c r="F211"/>
    </row>
    <row r="212" spans="6:6">
      <c r="F212"/>
    </row>
    <row r="213" spans="6:6">
      <c r="F213"/>
    </row>
    <row r="214" spans="6:6">
      <c r="F214"/>
    </row>
    <row r="215" spans="6:6">
      <c r="F215"/>
    </row>
    <row r="216" spans="6:6">
      <c r="F216"/>
    </row>
    <row r="217" spans="6:6">
      <c r="F217"/>
    </row>
    <row r="218" spans="6:6">
      <c r="F218"/>
    </row>
    <row r="219" spans="6:6">
      <c r="F219"/>
    </row>
    <row r="220" spans="6:6">
      <c r="F220"/>
    </row>
    <row r="221" spans="6:6">
      <c r="F221"/>
    </row>
    <row r="222" spans="6:6">
      <c r="F222"/>
    </row>
    <row r="223" spans="6:6">
      <c r="F223"/>
    </row>
    <row r="224" spans="6:6">
      <c r="F224"/>
    </row>
    <row r="225" spans="6:6">
      <c r="F225"/>
    </row>
    <row r="226" spans="6:6">
      <c r="F226"/>
    </row>
    <row r="227" spans="6:6">
      <c r="F227"/>
    </row>
    <row r="228" spans="6:6">
      <c r="F228"/>
    </row>
    <row r="229" spans="6:6">
      <c r="F229"/>
    </row>
    <row r="230" spans="6:6">
      <c r="F230"/>
    </row>
    <row r="231" spans="6:6">
      <c r="F231"/>
    </row>
    <row r="232" spans="6:6">
      <c r="F232"/>
    </row>
    <row r="233" spans="6:6">
      <c r="F233"/>
    </row>
    <row r="234" spans="6:6">
      <c r="F234"/>
    </row>
    <row r="235" spans="6:6">
      <c r="F235"/>
    </row>
    <row r="236" spans="6:6">
      <c r="F236"/>
    </row>
    <row r="237" spans="6:6">
      <c r="F237"/>
    </row>
    <row r="238" spans="6:6">
      <c r="F238"/>
    </row>
    <row r="239" spans="6:6">
      <c r="F239"/>
    </row>
    <row r="240" spans="6:6">
      <c r="F240"/>
    </row>
    <row r="241" spans="6:6">
      <c r="F241"/>
    </row>
    <row r="242" spans="6:6">
      <c r="F242"/>
    </row>
    <row r="243" spans="6:6">
      <c r="F243"/>
    </row>
    <row r="244" spans="6:6">
      <c r="F244"/>
    </row>
    <row r="245" spans="6:6">
      <c r="F245"/>
    </row>
    <row r="246" spans="6:6">
      <c r="F246"/>
    </row>
    <row r="247" spans="6:6">
      <c r="F247"/>
    </row>
    <row r="248" spans="6:6">
      <c r="F248"/>
    </row>
    <row r="249" spans="6:6">
      <c r="F249"/>
    </row>
    <row r="250" spans="6:6">
      <c r="F250"/>
    </row>
    <row r="251" spans="6:6">
      <c r="F251"/>
    </row>
    <row r="252" spans="6:6">
      <c r="F252"/>
    </row>
    <row r="253" spans="6:6">
      <c r="F253"/>
    </row>
    <row r="254" spans="6:6">
      <c r="F254"/>
    </row>
    <row r="255" spans="6:6">
      <c r="F255"/>
    </row>
    <row r="256" spans="6:6">
      <c r="F256"/>
    </row>
    <row r="257" spans="6:6">
      <c r="F257"/>
    </row>
    <row r="258" spans="6:6">
      <c r="F258"/>
    </row>
    <row r="259" spans="6:6">
      <c r="F259"/>
    </row>
    <row r="260" spans="6:6">
      <c r="F260"/>
    </row>
    <row r="261" spans="6:6">
      <c r="F261"/>
    </row>
    <row r="262" spans="6:6">
      <c r="F262"/>
    </row>
    <row r="263" spans="6:6">
      <c r="F263"/>
    </row>
    <row r="264" spans="6:6">
      <c r="F264"/>
    </row>
    <row r="265" spans="6:6">
      <c r="F265"/>
    </row>
    <row r="266" spans="6:6">
      <c r="F266"/>
    </row>
    <row r="267" spans="6:6">
      <c r="F267"/>
    </row>
    <row r="268" spans="6:6">
      <c r="F268"/>
    </row>
    <row r="269" spans="6:6">
      <c r="F269"/>
    </row>
    <row r="270" spans="6:6">
      <c r="F270"/>
    </row>
    <row r="271" spans="6:6">
      <c r="F271"/>
    </row>
    <row r="272" spans="6:6">
      <c r="F272"/>
    </row>
    <row r="273" spans="6:6">
      <c r="F273"/>
    </row>
    <row r="274" spans="6:6">
      <c r="F274"/>
    </row>
    <row r="275" spans="6:6">
      <c r="F275"/>
    </row>
    <row r="276" spans="6:6">
      <c r="F276"/>
    </row>
    <row r="277" spans="6:6">
      <c r="F277"/>
    </row>
    <row r="278" spans="6:6">
      <c r="F278"/>
    </row>
    <row r="279" spans="6:6">
      <c r="F279"/>
    </row>
    <row r="280" spans="6:6">
      <c r="F280"/>
    </row>
    <row r="281" spans="6:6">
      <c r="F281"/>
    </row>
    <row r="282" spans="6:6">
      <c r="F282"/>
    </row>
    <row r="283" spans="6:6">
      <c r="F283"/>
    </row>
    <row r="284" spans="6:6">
      <c r="F284"/>
    </row>
    <row r="285" spans="6:6">
      <c r="F285"/>
    </row>
    <row r="286" spans="6:6">
      <c r="F286"/>
    </row>
    <row r="287" spans="6:6">
      <c r="F287"/>
    </row>
    <row r="288" spans="6:6">
      <c r="F288"/>
    </row>
    <row r="289" spans="6:6">
      <c r="F289"/>
    </row>
    <row r="290" spans="6:6">
      <c r="F290"/>
    </row>
    <row r="291" spans="6:6">
      <c r="F291"/>
    </row>
    <row r="292" spans="6:6">
      <c r="F292"/>
    </row>
    <row r="293" spans="6:6">
      <c r="F293"/>
    </row>
    <row r="294" spans="6:6">
      <c r="F294"/>
    </row>
    <row r="295" spans="6:6">
      <c r="F295"/>
    </row>
    <row r="296" spans="6:6">
      <c r="F296"/>
    </row>
    <row r="297" spans="6:6">
      <c r="F297"/>
    </row>
    <row r="298" spans="6:6">
      <c r="F298"/>
    </row>
    <row r="299" spans="6:6">
      <c r="F299"/>
    </row>
    <row r="300" spans="6:6">
      <c r="F300"/>
    </row>
    <row r="301" spans="6:6">
      <c r="F301"/>
    </row>
    <row r="302" spans="6:6">
      <c r="F302"/>
    </row>
    <row r="303" spans="6:6">
      <c r="F303"/>
    </row>
    <row r="304" spans="6:6">
      <c r="F304"/>
    </row>
    <row r="305" spans="6:6">
      <c r="F305"/>
    </row>
    <row r="306" spans="6:6">
      <c r="F306"/>
    </row>
    <row r="307" spans="6:6">
      <c r="F307"/>
    </row>
    <row r="308" spans="6:6">
      <c r="F308"/>
    </row>
    <row r="309" spans="6:6">
      <c r="F309"/>
    </row>
    <row r="310" spans="6:6">
      <c r="F310"/>
    </row>
    <row r="311" spans="6:6">
      <c r="F311"/>
    </row>
    <row r="312" spans="6:6">
      <c r="F312"/>
    </row>
    <row r="313" spans="6:6">
      <c r="F313"/>
    </row>
    <row r="314" spans="6:6">
      <c r="F314"/>
    </row>
    <row r="315" spans="6:6">
      <c r="F315"/>
    </row>
    <row r="316" spans="6:6">
      <c r="F316"/>
    </row>
    <row r="317" spans="6:6">
      <c r="F317"/>
    </row>
    <row r="318" spans="6:6">
      <c r="F318"/>
    </row>
    <row r="319" spans="6:6">
      <c r="F319"/>
    </row>
    <row r="320" spans="6:6">
      <c r="F320"/>
    </row>
    <row r="321" spans="6:6">
      <c r="F321"/>
    </row>
    <row r="322" spans="6:6">
      <c r="F322"/>
    </row>
    <row r="323" spans="6:6">
      <c r="F323"/>
    </row>
    <row r="324" spans="6:6">
      <c r="F324"/>
    </row>
    <row r="325" spans="6:6">
      <c r="F325"/>
    </row>
    <row r="326" spans="6:6">
      <c r="F326"/>
    </row>
    <row r="327" spans="6:6">
      <c r="F327"/>
    </row>
    <row r="328" spans="6:6">
      <c r="F328"/>
    </row>
    <row r="329" spans="6:6">
      <c r="F329"/>
    </row>
    <row r="330" spans="6:6">
      <c r="F330"/>
    </row>
    <row r="331" spans="6:6">
      <c r="F331"/>
    </row>
    <row r="332" spans="6:6">
      <c r="F332"/>
    </row>
    <row r="333" spans="6:6">
      <c r="F333"/>
    </row>
    <row r="334" spans="6:6">
      <c r="F334"/>
    </row>
    <row r="335" spans="6:6">
      <c r="F335"/>
    </row>
    <row r="336" spans="6:6">
      <c r="F336"/>
    </row>
    <row r="337" spans="6:6">
      <c r="F337"/>
    </row>
    <row r="338" spans="6:6">
      <c r="F338"/>
    </row>
    <row r="339" spans="6:6">
      <c r="F339"/>
    </row>
    <row r="340" spans="6:6">
      <c r="F340"/>
    </row>
    <row r="341" spans="6:6">
      <c r="F341"/>
    </row>
    <row r="342" spans="6:6">
      <c r="F342"/>
    </row>
    <row r="343" spans="6:6">
      <c r="F343"/>
    </row>
    <row r="344" spans="6:6">
      <c r="F344"/>
    </row>
    <row r="345" spans="6:6">
      <c r="F345"/>
    </row>
    <row r="346" spans="6:6">
      <c r="F346"/>
    </row>
    <row r="347" spans="6:6">
      <c r="F347"/>
    </row>
    <row r="348" spans="6:6">
      <c r="F348"/>
    </row>
    <row r="349" spans="6:6">
      <c r="F349"/>
    </row>
    <row r="350" spans="6:6">
      <c r="F350"/>
    </row>
    <row r="351" spans="6:6">
      <c r="F351"/>
    </row>
    <row r="352" spans="6:6">
      <c r="F352"/>
    </row>
    <row r="353" spans="6:6">
      <c r="F353"/>
    </row>
    <row r="354" spans="6:6">
      <c r="F354"/>
    </row>
    <row r="355" spans="6:6">
      <c r="F355"/>
    </row>
    <row r="356" spans="6:6">
      <c r="F356"/>
    </row>
    <row r="357" spans="6:6">
      <c r="F357"/>
    </row>
    <row r="358" spans="6:6">
      <c r="F358"/>
    </row>
    <row r="359" spans="6:6">
      <c r="F359"/>
    </row>
    <row r="360" spans="6:6">
      <c r="F360"/>
    </row>
    <row r="361" spans="6:6">
      <c r="F361"/>
    </row>
    <row r="362" spans="6:6">
      <c r="F362"/>
    </row>
    <row r="363" spans="6:6">
      <c r="F363"/>
    </row>
    <row r="364" spans="6:6">
      <c r="F364"/>
    </row>
    <row r="365" spans="6:6">
      <c r="F365"/>
    </row>
    <row r="366" spans="6:6">
      <c r="F366"/>
    </row>
    <row r="367" spans="6:6">
      <c r="F367"/>
    </row>
    <row r="368" spans="6:6">
      <c r="F368"/>
    </row>
    <row r="369" spans="6:6">
      <c r="F369"/>
    </row>
    <row r="370" spans="6:6">
      <c r="F370"/>
    </row>
    <row r="371" spans="6:6">
      <c r="F371"/>
    </row>
    <row r="372" spans="6:6">
      <c r="F372"/>
    </row>
    <row r="373" spans="6:6">
      <c r="F373"/>
    </row>
    <row r="374" spans="6:6">
      <c r="F374"/>
    </row>
    <row r="375" spans="6:6">
      <c r="F375"/>
    </row>
    <row r="376" spans="6:6">
      <c r="F376"/>
    </row>
    <row r="377" spans="6:6">
      <c r="F377"/>
    </row>
    <row r="378" spans="6:6">
      <c r="F378"/>
    </row>
    <row r="379" spans="6:6">
      <c r="F379"/>
    </row>
    <row r="380" spans="6:6">
      <c r="F380"/>
    </row>
    <row r="381" spans="6:6">
      <c r="F381"/>
    </row>
    <row r="382" spans="6:6">
      <c r="F382"/>
    </row>
    <row r="383" spans="6:6">
      <c r="F383"/>
    </row>
    <row r="384" spans="6:6">
      <c r="F384"/>
    </row>
    <row r="385" spans="6:6">
      <c r="F385"/>
    </row>
    <row r="386" spans="6:6">
      <c r="F386"/>
    </row>
    <row r="387" spans="6:6">
      <c r="F387"/>
    </row>
    <row r="388" spans="6:6">
      <c r="F388"/>
    </row>
    <row r="389" spans="6:6">
      <c r="F389"/>
    </row>
    <row r="390" spans="6:6">
      <c r="F390"/>
    </row>
    <row r="391" spans="6:6">
      <c r="F391"/>
    </row>
    <row r="392" spans="6:6">
      <c r="F392"/>
    </row>
    <row r="393" spans="6:6">
      <c r="F393"/>
    </row>
    <row r="394" spans="6:6">
      <c r="F394"/>
    </row>
    <row r="395" spans="6:6">
      <c r="F395"/>
    </row>
    <row r="396" spans="6:6">
      <c r="F396"/>
    </row>
    <row r="397" spans="6:6">
      <c r="F397"/>
    </row>
    <row r="398" spans="6:6">
      <c r="F398"/>
    </row>
    <row r="399" spans="6:6">
      <c r="F399"/>
    </row>
    <row r="400" spans="6:6">
      <c r="F400"/>
    </row>
    <row r="401" spans="6:6">
      <c r="F401"/>
    </row>
    <row r="402" spans="6:6">
      <c r="F402"/>
    </row>
    <row r="403" spans="6:6">
      <c r="F403"/>
    </row>
    <row r="404" spans="6:6">
      <c r="F404"/>
    </row>
    <row r="405" spans="6:6">
      <c r="F405"/>
    </row>
    <row r="406" spans="6:6">
      <c r="F406"/>
    </row>
    <row r="407" spans="6:6">
      <c r="F407"/>
    </row>
    <row r="408" spans="6:6">
      <c r="F408"/>
    </row>
    <row r="409" spans="6:6">
      <c r="F409"/>
    </row>
    <row r="410" spans="6:6">
      <c r="F410"/>
    </row>
    <row r="411" spans="6:6">
      <c r="F411"/>
    </row>
    <row r="412" spans="6:6">
      <c r="F412"/>
    </row>
    <row r="413" spans="6:6">
      <c r="F413"/>
    </row>
    <row r="414" spans="6:6">
      <c r="F414"/>
    </row>
    <row r="415" spans="6:6">
      <c r="F415"/>
    </row>
    <row r="416" spans="6:6">
      <c r="F416"/>
    </row>
    <row r="417" spans="6:6">
      <c r="F417"/>
    </row>
    <row r="418" spans="6:6">
      <c r="F418"/>
    </row>
    <row r="419" spans="6:6">
      <c r="F419"/>
    </row>
    <row r="420" spans="6:6">
      <c r="F420"/>
    </row>
    <row r="421" spans="6:6">
      <c r="F421"/>
    </row>
    <row r="422" spans="6:6">
      <c r="F422"/>
    </row>
    <row r="423" spans="6:6">
      <c r="F423"/>
    </row>
    <row r="424" spans="6:6">
      <c r="F424"/>
    </row>
    <row r="425" spans="6:6">
      <c r="F425"/>
    </row>
    <row r="426" spans="6:6">
      <c r="F426"/>
    </row>
    <row r="427" spans="6:6">
      <c r="F427"/>
    </row>
    <row r="428" spans="6:6">
      <c r="F428"/>
    </row>
    <row r="429" spans="6:6">
      <c r="F429"/>
    </row>
    <row r="430" spans="6:6">
      <c r="F430"/>
    </row>
    <row r="431" spans="6:6">
      <c r="F431"/>
    </row>
    <row r="432" spans="6:6">
      <c r="F432"/>
    </row>
    <row r="433" spans="6:6">
      <c r="F433"/>
    </row>
    <row r="434" spans="6:6">
      <c r="F434"/>
    </row>
    <row r="435" spans="6:6">
      <c r="F435"/>
    </row>
    <row r="436" spans="6:6">
      <c r="F436"/>
    </row>
    <row r="437" spans="6:6">
      <c r="F437"/>
    </row>
    <row r="438" spans="6:6">
      <c r="F438"/>
    </row>
    <row r="439" spans="6:6">
      <c r="F439"/>
    </row>
    <row r="440" spans="6:6">
      <c r="F440"/>
    </row>
    <row r="441" spans="6:6">
      <c r="F441"/>
    </row>
    <row r="442" spans="6:6">
      <c r="F442"/>
    </row>
    <row r="443" spans="6:6">
      <c r="F443"/>
    </row>
    <row r="444" spans="6:6">
      <c r="F444"/>
    </row>
    <row r="445" spans="6:6">
      <c r="F445"/>
    </row>
    <row r="446" spans="6:6">
      <c r="F446"/>
    </row>
    <row r="447" spans="6:6">
      <c r="F447"/>
    </row>
    <row r="448" spans="6:6">
      <c r="F448"/>
    </row>
    <row r="449" spans="6:6">
      <c r="F449"/>
    </row>
    <row r="450" spans="6:6">
      <c r="F450"/>
    </row>
    <row r="451" spans="6:6">
      <c r="F451"/>
    </row>
    <row r="452" spans="6:6">
      <c r="F452"/>
    </row>
    <row r="453" spans="6:6">
      <c r="F453"/>
    </row>
    <row r="454" spans="6:6">
      <c r="F454"/>
    </row>
    <row r="455" spans="6:6">
      <c r="F455"/>
    </row>
    <row r="456" spans="6:6">
      <c r="F456"/>
    </row>
    <row r="457" spans="6:6">
      <c r="F457"/>
    </row>
    <row r="458" spans="6:6">
      <c r="F458"/>
    </row>
    <row r="459" spans="6:6">
      <c r="F459"/>
    </row>
    <row r="460" spans="6:6">
      <c r="F460"/>
    </row>
    <row r="461" spans="6:6">
      <c r="F461"/>
    </row>
    <row r="462" spans="6:6">
      <c r="F462"/>
    </row>
    <row r="463" spans="6:6">
      <c r="F463"/>
    </row>
    <row r="464" spans="6:6">
      <c r="F464"/>
    </row>
    <row r="465" spans="6:6">
      <c r="F465"/>
    </row>
    <row r="466" spans="6:6">
      <c r="F466"/>
    </row>
    <row r="467" spans="6:6">
      <c r="F467"/>
    </row>
    <row r="468" spans="6:6">
      <c r="F468"/>
    </row>
    <row r="469" spans="6:6">
      <c r="F469"/>
    </row>
    <row r="470" spans="6:6">
      <c r="F470"/>
    </row>
    <row r="471" spans="6:6">
      <c r="F471"/>
    </row>
    <row r="472" spans="6:6">
      <c r="F472"/>
    </row>
    <row r="473" spans="6:6">
      <c r="F473"/>
    </row>
    <row r="474" spans="6:6">
      <c r="F474"/>
    </row>
    <row r="475" spans="6:6">
      <c r="F475"/>
    </row>
    <row r="476" spans="6:6">
      <c r="F476"/>
    </row>
    <row r="477" spans="6:6">
      <c r="F477"/>
    </row>
    <row r="478" spans="6:6">
      <c r="F478"/>
    </row>
    <row r="479" spans="6:6">
      <c r="F479"/>
    </row>
    <row r="480" spans="6:6">
      <c r="F480"/>
    </row>
    <row r="481" spans="6:6">
      <c r="F481"/>
    </row>
    <row r="482" spans="6:6">
      <c r="F482"/>
    </row>
    <row r="483" spans="6:6">
      <c r="F483"/>
    </row>
    <row r="484" spans="6:6">
      <c r="F484"/>
    </row>
    <row r="485" spans="6:6">
      <c r="F485"/>
    </row>
    <row r="486" spans="6:6">
      <c r="F486"/>
    </row>
    <row r="487" spans="6:6">
      <c r="F487"/>
    </row>
    <row r="488" spans="6:6">
      <c r="F488"/>
    </row>
    <row r="489" spans="6:6">
      <c r="F489"/>
    </row>
    <row r="490" spans="6:6">
      <c r="F490"/>
    </row>
    <row r="491" spans="6:6">
      <c r="F491"/>
    </row>
    <row r="492" spans="6:6">
      <c r="F492"/>
    </row>
    <row r="493" spans="6:6">
      <c r="F493"/>
    </row>
    <row r="494" spans="6:6">
      <c r="F494"/>
    </row>
    <row r="495" spans="6:6">
      <c r="F495"/>
    </row>
    <row r="496" spans="6:6">
      <c r="F496"/>
    </row>
    <row r="497" spans="6:6">
      <c r="F497"/>
    </row>
    <row r="498" spans="6:6">
      <c r="F498"/>
    </row>
    <row r="499" spans="6:6">
      <c r="F499"/>
    </row>
    <row r="500" spans="6:6">
      <c r="F500"/>
    </row>
    <row r="501" spans="6:6">
      <c r="F501"/>
    </row>
    <row r="502" spans="6:6">
      <c r="F502"/>
    </row>
    <row r="503" spans="6:6">
      <c r="F503"/>
    </row>
    <row r="504" spans="6:6">
      <c r="F504"/>
    </row>
    <row r="505" spans="6:6">
      <c r="F505"/>
    </row>
    <row r="506" spans="6:6">
      <c r="F506"/>
    </row>
    <row r="507" spans="6:6">
      <c r="F507"/>
    </row>
    <row r="508" spans="6:6">
      <c r="F508"/>
    </row>
    <row r="509" spans="6:6">
      <c r="F509"/>
    </row>
    <row r="510" spans="6:6">
      <c r="F510"/>
    </row>
    <row r="511" spans="6:6">
      <c r="F511"/>
    </row>
    <row r="512" spans="6:6">
      <c r="F512"/>
    </row>
    <row r="513" spans="6:6">
      <c r="F513"/>
    </row>
    <row r="514" spans="6:6">
      <c r="F514"/>
    </row>
    <row r="515" spans="6:6">
      <c r="F515"/>
    </row>
    <row r="516" spans="6:6">
      <c r="F516"/>
    </row>
    <row r="517" spans="6:6">
      <c r="F517"/>
    </row>
    <row r="518" spans="6:6">
      <c r="F518"/>
    </row>
    <row r="519" spans="6:6">
      <c r="F519"/>
    </row>
    <row r="520" spans="6:6">
      <c r="F520"/>
    </row>
    <row r="521" spans="6:6">
      <c r="F521"/>
    </row>
    <row r="522" spans="6:6">
      <c r="F522"/>
    </row>
    <row r="523" spans="6:6">
      <c r="F523"/>
    </row>
    <row r="524" spans="6:6">
      <c r="F524"/>
    </row>
    <row r="525" spans="6:6">
      <c r="F525"/>
    </row>
    <row r="526" spans="6:6">
      <c r="F526"/>
    </row>
    <row r="527" spans="6:6">
      <c r="F527"/>
    </row>
    <row r="528" spans="6:6">
      <c r="F528"/>
    </row>
    <row r="529" spans="6:6">
      <c r="F529"/>
    </row>
    <row r="530" spans="6:6">
      <c r="F530"/>
    </row>
    <row r="531" spans="6:6">
      <c r="F531"/>
    </row>
    <row r="532" spans="6:6">
      <c r="F532"/>
    </row>
    <row r="533" spans="6:6">
      <c r="F533"/>
    </row>
    <row r="534" spans="6:6">
      <c r="F534"/>
    </row>
    <row r="535" spans="6:6">
      <c r="F535"/>
    </row>
    <row r="536" spans="6:6">
      <c r="F536"/>
    </row>
    <row r="537" spans="6:6">
      <c r="F537"/>
    </row>
    <row r="538" spans="6:6">
      <c r="F538"/>
    </row>
    <row r="539" spans="6:6">
      <c r="F539"/>
    </row>
    <row r="540" spans="6:6">
      <c r="F540"/>
    </row>
    <row r="541" spans="6:6">
      <c r="F541"/>
    </row>
    <row r="542" spans="6:6">
      <c r="F542"/>
    </row>
    <row r="543" spans="6:6">
      <c r="F543"/>
    </row>
    <row r="544" spans="6:6">
      <c r="F544"/>
    </row>
    <row r="545" spans="6:6">
      <c r="F545"/>
    </row>
    <row r="546" spans="6:6">
      <c r="F546"/>
    </row>
    <row r="547" spans="6:6">
      <c r="F547"/>
    </row>
    <row r="548" spans="6:6">
      <c r="F548"/>
    </row>
    <row r="549" spans="6:6">
      <c r="F549"/>
    </row>
    <row r="550" spans="6:6">
      <c r="F550"/>
    </row>
    <row r="551" spans="6:6">
      <c r="F551"/>
    </row>
    <row r="552" spans="6:6">
      <c r="F552"/>
    </row>
    <row r="553" spans="6:6">
      <c r="F553"/>
    </row>
    <row r="554" spans="6:6">
      <c r="F554"/>
    </row>
    <row r="555" spans="6:6">
      <c r="F555"/>
    </row>
    <row r="556" spans="6:6">
      <c r="F556"/>
    </row>
    <row r="557" spans="6:6">
      <c r="F557"/>
    </row>
    <row r="558" spans="6:6">
      <c r="F558"/>
    </row>
    <row r="559" spans="6:6">
      <c r="F559"/>
    </row>
    <row r="560" spans="6:6">
      <c r="F560"/>
    </row>
    <row r="561" spans="6:6">
      <c r="F561"/>
    </row>
    <row r="562" spans="6:6">
      <c r="F562"/>
    </row>
    <row r="563" spans="6:6">
      <c r="F563"/>
    </row>
    <row r="564" spans="6:6">
      <c r="F564"/>
    </row>
    <row r="565" spans="6:6">
      <c r="F565"/>
    </row>
    <row r="566" spans="6:6">
      <c r="F566"/>
    </row>
    <row r="567" spans="6:6">
      <c r="F567"/>
    </row>
    <row r="568" spans="6:6">
      <c r="F568"/>
    </row>
    <row r="569" spans="6:6">
      <c r="F569"/>
    </row>
    <row r="570" spans="6:6">
      <c r="F570"/>
    </row>
    <row r="571" spans="6:6">
      <c r="F571"/>
    </row>
    <row r="572" spans="6:6">
      <c r="F572"/>
    </row>
    <row r="573" spans="6:6">
      <c r="F573"/>
    </row>
    <row r="574" spans="6:6">
      <c r="F574"/>
    </row>
    <row r="575" spans="6:6">
      <c r="F575"/>
    </row>
    <row r="576" spans="6:6">
      <c r="F576"/>
    </row>
    <row r="577" spans="6:6">
      <c r="F577"/>
    </row>
    <row r="578" spans="6:6">
      <c r="F578"/>
    </row>
    <row r="579" spans="6:6">
      <c r="F579"/>
    </row>
    <row r="580" spans="6:6">
      <c r="F580"/>
    </row>
    <row r="581" spans="6:6">
      <c r="F581"/>
    </row>
    <row r="582" spans="6:6">
      <c r="F582"/>
    </row>
    <row r="583" spans="6:6">
      <c r="F583"/>
    </row>
    <row r="584" spans="6:6">
      <c r="F584"/>
    </row>
    <row r="585" spans="6:6">
      <c r="F585"/>
    </row>
    <row r="586" spans="6:6">
      <c r="F586"/>
    </row>
    <row r="587" spans="6:6">
      <c r="F587"/>
    </row>
    <row r="588" spans="6:6">
      <c r="F588"/>
    </row>
    <row r="589" spans="6:6">
      <c r="F589"/>
    </row>
    <row r="590" spans="6:6">
      <c r="F590"/>
    </row>
    <row r="591" spans="6:6">
      <c r="F591"/>
    </row>
    <row r="592" spans="6:6">
      <c r="F592"/>
    </row>
    <row r="593" spans="6:6">
      <c r="F593"/>
    </row>
    <row r="594" spans="6:6">
      <c r="F594"/>
    </row>
    <row r="595" spans="6:6">
      <c r="F595"/>
    </row>
    <row r="596" spans="6:6">
      <c r="F596"/>
    </row>
    <row r="597" spans="6:6">
      <c r="F597"/>
    </row>
    <row r="598" spans="6:6">
      <c r="F598"/>
    </row>
    <row r="599" spans="6:6">
      <c r="F599"/>
    </row>
    <row r="600" spans="6:6">
      <c r="F600"/>
    </row>
    <row r="601" spans="6:6">
      <c r="F601"/>
    </row>
    <row r="602" spans="6:6">
      <c r="F602"/>
    </row>
    <row r="603" spans="6:6">
      <c r="F603"/>
    </row>
    <row r="604" spans="6:6">
      <c r="F604"/>
    </row>
    <row r="605" spans="6:6">
      <c r="F605"/>
    </row>
    <row r="606" spans="6:6">
      <c r="F606"/>
    </row>
    <row r="607" spans="6:6">
      <c r="F607"/>
    </row>
    <row r="608" spans="6:6">
      <c r="F608"/>
    </row>
    <row r="609" spans="6:6">
      <c r="F609"/>
    </row>
    <row r="610" spans="6:6">
      <c r="F610"/>
    </row>
    <row r="611" spans="6:6">
      <c r="F611"/>
    </row>
    <row r="612" spans="6:6">
      <c r="F612"/>
    </row>
    <row r="613" spans="6:6">
      <c r="F613"/>
    </row>
    <row r="614" spans="6:6">
      <c r="F614"/>
    </row>
    <row r="615" spans="6:6">
      <c r="F615"/>
    </row>
    <row r="616" spans="6:6">
      <c r="F616"/>
    </row>
    <row r="617" spans="6:6">
      <c r="F617"/>
    </row>
    <row r="618" spans="6:6">
      <c r="F618"/>
    </row>
    <row r="619" spans="6:6">
      <c r="F619"/>
    </row>
    <row r="620" spans="6:6">
      <c r="F620"/>
    </row>
    <row r="621" spans="6:6">
      <c r="F621"/>
    </row>
    <row r="622" spans="6:6">
      <c r="F622"/>
    </row>
    <row r="623" spans="6:6">
      <c r="F623"/>
    </row>
    <row r="624" spans="6:6">
      <c r="F624"/>
    </row>
    <row r="625" spans="6:6">
      <c r="F625"/>
    </row>
    <row r="626" spans="6:6">
      <c r="F626"/>
    </row>
    <row r="627" spans="6:6">
      <c r="F627"/>
    </row>
    <row r="628" spans="6:6">
      <c r="F628"/>
    </row>
    <row r="629" spans="6:6">
      <c r="F629"/>
    </row>
    <row r="630" spans="6:6">
      <c r="F630"/>
    </row>
    <row r="631" spans="6:6">
      <c r="F631"/>
    </row>
    <row r="632" spans="6:6">
      <c r="F632"/>
    </row>
    <row r="633" spans="6:6">
      <c r="F633"/>
    </row>
    <row r="634" spans="6:6">
      <c r="F634"/>
    </row>
    <row r="635" spans="6:6">
      <c r="F635"/>
    </row>
    <row r="636" spans="6:6">
      <c r="F636"/>
    </row>
    <row r="637" spans="6:6">
      <c r="F637"/>
    </row>
    <row r="638" spans="6:6">
      <c r="F638"/>
    </row>
    <row r="639" spans="6:6">
      <c r="F639"/>
    </row>
    <row r="640" spans="6:6">
      <c r="F640"/>
    </row>
    <row r="641" spans="6:6">
      <c r="F641"/>
    </row>
    <row r="642" spans="6:6">
      <c r="F642"/>
    </row>
    <row r="643" spans="6:6">
      <c r="F643"/>
    </row>
    <row r="644" spans="6:6">
      <c r="F644"/>
    </row>
    <row r="645" spans="6:6">
      <c r="F645"/>
    </row>
    <row r="646" spans="6:6">
      <c r="F646"/>
    </row>
    <row r="647" spans="6:6">
      <c r="F647"/>
    </row>
    <row r="648" spans="6:6">
      <c r="F648"/>
    </row>
    <row r="649" spans="6:6">
      <c r="F649"/>
    </row>
    <row r="650" spans="6:6">
      <c r="F650"/>
    </row>
    <row r="651" spans="6:6">
      <c r="F651"/>
    </row>
    <row r="652" spans="6:6">
      <c r="F652"/>
    </row>
    <row r="653" spans="6:6">
      <c r="F653"/>
    </row>
    <row r="654" spans="6:6">
      <c r="F654"/>
    </row>
    <row r="655" spans="6:6">
      <c r="F655"/>
    </row>
    <row r="656" spans="6:6">
      <c r="F656"/>
    </row>
    <row r="657" spans="6:6">
      <c r="F657"/>
    </row>
    <row r="658" spans="6:6">
      <c r="F658"/>
    </row>
    <row r="659" spans="6:6">
      <c r="F659"/>
    </row>
    <row r="660" spans="6:6">
      <c r="F660"/>
    </row>
    <row r="661" spans="6:6">
      <c r="F661"/>
    </row>
    <row r="662" spans="6:6">
      <c r="F662"/>
    </row>
    <row r="663" spans="6:6">
      <c r="F663"/>
    </row>
    <row r="664" spans="6:6">
      <c r="F664"/>
    </row>
    <row r="665" spans="6:6">
      <c r="F665"/>
    </row>
    <row r="666" spans="6:6">
      <c r="F666"/>
    </row>
    <row r="667" spans="6:6">
      <c r="F667"/>
    </row>
    <row r="668" spans="6:6">
      <c r="F668"/>
    </row>
    <row r="669" spans="6:6">
      <c r="F669"/>
    </row>
    <row r="670" spans="6:6">
      <c r="F670"/>
    </row>
    <row r="671" spans="6:6">
      <c r="F671"/>
    </row>
    <row r="672" spans="6:6">
      <c r="F672"/>
    </row>
    <row r="673" spans="6:6">
      <c r="F673"/>
    </row>
    <row r="674" spans="6:6">
      <c r="F674"/>
    </row>
    <row r="675" spans="6:6">
      <c r="F675"/>
    </row>
    <row r="676" spans="6:6">
      <c r="F676"/>
    </row>
    <row r="677" spans="6:6">
      <c r="F677"/>
    </row>
    <row r="678" spans="6:6">
      <c r="F678"/>
    </row>
    <row r="679" spans="6:6">
      <c r="F679"/>
    </row>
    <row r="680" spans="6:6">
      <c r="F680"/>
    </row>
    <row r="681" spans="6:6">
      <c r="F681"/>
    </row>
    <row r="682" spans="6:6">
      <c r="F682"/>
    </row>
    <row r="683" spans="6:6">
      <c r="F683"/>
    </row>
    <row r="684" spans="6:6">
      <c r="F684"/>
    </row>
    <row r="685" spans="6:6">
      <c r="F685"/>
    </row>
    <row r="686" spans="6:6">
      <c r="F686"/>
    </row>
    <row r="687" spans="6:6">
      <c r="F687"/>
    </row>
    <row r="688" spans="6:6">
      <c r="F688"/>
    </row>
    <row r="689" spans="6:6">
      <c r="F689"/>
    </row>
    <row r="690" spans="6:6">
      <c r="F690"/>
    </row>
    <row r="691" spans="6:6">
      <c r="F691"/>
    </row>
    <row r="692" spans="6:6">
      <c r="F692"/>
    </row>
    <row r="693" spans="6:6">
      <c r="F693"/>
    </row>
    <row r="694" spans="6:6">
      <c r="F694"/>
    </row>
    <row r="695" spans="6:6">
      <c r="F695"/>
    </row>
    <row r="696" spans="6:6">
      <c r="F696"/>
    </row>
    <row r="697" spans="6:6">
      <c r="F697"/>
    </row>
    <row r="698" spans="6:6">
      <c r="F698"/>
    </row>
    <row r="699" spans="6:6">
      <c r="F699"/>
    </row>
    <row r="700" spans="6:6">
      <c r="F700"/>
    </row>
    <row r="701" spans="6:6">
      <c r="F701"/>
    </row>
    <row r="702" spans="6:6">
      <c r="F702"/>
    </row>
    <row r="703" spans="6:6">
      <c r="F703"/>
    </row>
    <row r="704" spans="6:6">
      <c r="F704"/>
    </row>
    <row r="705" spans="6:6">
      <c r="F705"/>
    </row>
    <row r="706" spans="6:6">
      <c r="F706"/>
    </row>
    <row r="707" spans="6:6">
      <c r="F707"/>
    </row>
    <row r="708" spans="6:6">
      <c r="F708"/>
    </row>
    <row r="709" spans="6:6">
      <c r="F709"/>
    </row>
    <row r="710" spans="6:6">
      <c r="F710"/>
    </row>
    <row r="711" spans="6:6">
      <c r="F711"/>
    </row>
    <row r="712" spans="6:6">
      <c r="F712"/>
    </row>
    <row r="713" spans="6:6">
      <c r="F713"/>
    </row>
    <row r="714" spans="6:6">
      <c r="F714"/>
    </row>
    <row r="715" spans="6:6">
      <c r="F715"/>
    </row>
    <row r="716" spans="6:6">
      <c r="F716"/>
    </row>
    <row r="717" spans="6:6">
      <c r="F717"/>
    </row>
    <row r="718" spans="6:6">
      <c r="F718"/>
    </row>
    <row r="719" spans="6:6">
      <c r="F719"/>
    </row>
    <row r="720" spans="6:6">
      <c r="F720"/>
    </row>
    <row r="721" spans="6:6">
      <c r="F721"/>
    </row>
    <row r="722" spans="6:6">
      <c r="F722"/>
    </row>
    <row r="723" spans="6:6">
      <c r="F723"/>
    </row>
    <row r="724" spans="6:6">
      <c r="F724"/>
    </row>
    <row r="725" spans="6:6">
      <c r="F725"/>
    </row>
    <row r="726" spans="6:6">
      <c r="F726"/>
    </row>
    <row r="727" spans="6:6">
      <c r="F727"/>
    </row>
    <row r="728" spans="6:6">
      <c r="F728"/>
    </row>
    <row r="729" spans="6:6">
      <c r="F729"/>
    </row>
    <row r="730" spans="6:6">
      <c r="F730"/>
    </row>
    <row r="731" spans="6:6">
      <c r="F731"/>
    </row>
    <row r="732" spans="6:6">
      <c r="F732"/>
    </row>
    <row r="733" spans="6:6">
      <c r="F733"/>
    </row>
    <row r="734" spans="6:6">
      <c r="F734"/>
    </row>
    <row r="735" spans="6:6">
      <c r="F735"/>
    </row>
    <row r="736" spans="6:6">
      <c r="F736"/>
    </row>
    <row r="737" spans="6:6">
      <c r="F737"/>
    </row>
    <row r="738" spans="6:6">
      <c r="F738"/>
    </row>
    <row r="739" spans="6:6">
      <c r="F739"/>
    </row>
    <row r="740" spans="6:6">
      <c r="F740"/>
    </row>
    <row r="741" spans="6:6">
      <c r="F741"/>
    </row>
    <row r="742" spans="6:6">
      <c r="F742"/>
    </row>
    <row r="743" spans="6:6">
      <c r="F743"/>
    </row>
    <row r="744" spans="6:6">
      <c r="F744"/>
    </row>
    <row r="745" spans="6:6">
      <c r="F745"/>
    </row>
    <row r="746" spans="6:6">
      <c r="F746"/>
    </row>
    <row r="747" spans="6:6">
      <c r="F747"/>
    </row>
    <row r="748" spans="6:6">
      <c r="F748"/>
    </row>
    <row r="749" spans="6:6">
      <c r="F749"/>
    </row>
    <row r="750" spans="6:6">
      <c r="F750"/>
    </row>
    <row r="751" spans="6:6">
      <c r="F751"/>
    </row>
    <row r="752" spans="6:6">
      <c r="F752"/>
    </row>
    <row r="753" spans="6:6">
      <c r="F753"/>
    </row>
    <row r="754" spans="6:6">
      <c r="F754"/>
    </row>
    <row r="755" spans="6:6">
      <c r="F755"/>
    </row>
    <row r="756" spans="6:6">
      <c r="F756"/>
    </row>
    <row r="757" spans="6:6">
      <c r="F757"/>
    </row>
    <row r="758" spans="6:6">
      <c r="F758"/>
    </row>
    <row r="759" spans="6:6">
      <c r="F759"/>
    </row>
    <row r="760" spans="6:6">
      <c r="F760"/>
    </row>
    <row r="761" spans="6:6">
      <c r="F761"/>
    </row>
    <row r="762" spans="6:6">
      <c r="F762"/>
    </row>
    <row r="763" spans="6:6">
      <c r="F763"/>
    </row>
    <row r="764" spans="6:6">
      <c r="F764"/>
    </row>
    <row r="765" spans="6:6">
      <c r="F765"/>
    </row>
    <row r="766" spans="6:6">
      <c r="F766"/>
    </row>
    <row r="767" spans="6:6">
      <c r="F767"/>
    </row>
    <row r="768" spans="6:6">
      <c r="F768"/>
    </row>
    <row r="769" spans="6:6">
      <c r="F769"/>
    </row>
    <row r="770" spans="6:6">
      <c r="F770"/>
    </row>
    <row r="771" spans="6:6">
      <c r="F771"/>
    </row>
    <row r="772" spans="6:6">
      <c r="F772"/>
    </row>
    <row r="773" spans="6:6">
      <c r="F773"/>
    </row>
    <row r="774" spans="6:6">
      <c r="F774"/>
    </row>
    <row r="775" spans="6:6">
      <c r="F775"/>
    </row>
    <row r="776" spans="6:6">
      <c r="F776"/>
    </row>
    <row r="777" spans="6:6">
      <c r="F777"/>
    </row>
    <row r="778" spans="6:6">
      <c r="F778"/>
    </row>
    <row r="779" spans="6:6">
      <c r="F779"/>
    </row>
    <row r="780" spans="6:6">
      <c r="F780"/>
    </row>
    <row r="781" spans="6:6">
      <c r="F781"/>
    </row>
    <row r="782" spans="6:6">
      <c r="F782"/>
    </row>
    <row r="783" spans="6:6">
      <c r="F783"/>
    </row>
    <row r="784" spans="6:6">
      <c r="F784"/>
    </row>
    <row r="785" spans="6:6">
      <c r="F785"/>
    </row>
    <row r="786" spans="6:6">
      <c r="F786"/>
    </row>
    <row r="787" spans="6:6">
      <c r="F787"/>
    </row>
    <row r="788" spans="6:6">
      <c r="F788"/>
    </row>
    <row r="789" spans="6:6">
      <c r="F789"/>
    </row>
    <row r="790" spans="6:6">
      <c r="F790"/>
    </row>
    <row r="791" spans="6:6">
      <c r="F791"/>
    </row>
    <row r="792" spans="6:6">
      <c r="F792"/>
    </row>
    <row r="793" spans="6:6">
      <c r="F793"/>
    </row>
    <row r="794" spans="6:6">
      <c r="F794"/>
    </row>
    <row r="795" spans="6:6">
      <c r="F795"/>
    </row>
    <row r="796" spans="6:6">
      <c r="F796"/>
    </row>
    <row r="797" spans="6:6">
      <c r="F797"/>
    </row>
    <row r="798" spans="6:6">
      <c r="F798"/>
    </row>
    <row r="799" spans="6:6">
      <c r="F799"/>
    </row>
    <row r="800" spans="6:6">
      <c r="F800"/>
    </row>
    <row r="801" spans="6:6">
      <c r="F801"/>
    </row>
    <row r="802" spans="6:6">
      <c r="F802"/>
    </row>
    <row r="803" spans="6:6">
      <c r="F803"/>
    </row>
    <row r="804" spans="6:6">
      <c r="F804"/>
    </row>
    <row r="805" spans="6:6">
      <c r="F805"/>
    </row>
    <row r="806" spans="6:6">
      <c r="F806"/>
    </row>
    <row r="807" spans="6:6">
      <c r="F807"/>
    </row>
    <row r="808" spans="6:6">
      <c r="F808"/>
    </row>
    <row r="809" spans="6:6">
      <c r="F809"/>
    </row>
    <row r="810" spans="6:6">
      <c r="F810"/>
    </row>
    <row r="811" spans="6:6">
      <c r="F811"/>
    </row>
    <row r="812" spans="6:6">
      <c r="F812"/>
    </row>
    <row r="813" spans="6:6">
      <c r="F813"/>
    </row>
    <row r="814" spans="6:6">
      <c r="F814"/>
    </row>
    <row r="815" spans="6:6">
      <c r="F815"/>
    </row>
    <row r="816" spans="6:6">
      <c r="F816"/>
    </row>
    <row r="817" spans="6:6">
      <c r="F817"/>
    </row>
    <row r="818" spans="6:6">
      <c r="F818"/>
    </row>
    <row r="819" spans="6:6">
      <c r="F819"/>
    </row>
    <row r="820" spans="6:6">
      <c r="F820"/>
    </row>
    <row r="821" spans="6:6">
      <c r="F821"/>
    </row>
    <row r="822" spans="6:6">
      <c r="F822"/>
    </row>
    <row r="823" spans="6:6">
      <c r="F823"/>
    </row>
    <row r="824" spans="6:6">
      <c r="F824"/>
    </row>
    <row r="825" spans="6:6">
      <c r="F825"/>
    </row>
    <row r="826" spans="6:6">
      <c r="F826"/>
    </row>
    <row r="827" spans="6:6">
      <c r="F827"/>
    </row>
    <row r="828" spans="6:6">
      <c r="F828"/>
    </row>
    <row r="829" spans="6:6">
      <c r="F829"/>
    </row>
    <row r="830" spans="6:6">
      <c r="F830"/>
    </row>
    <row r="831" spans="6:6">
      <c r="F831"/>
    </row>
    <row r="832" spans="6:6">
      <c r="F832"/>
    </row>
    <row r="833" spans="6:6">
      <c r="F833"/>
    </row>
    <row r="834" spans="6:6">
      <c r="F834"/>
    </row>
    <row r="835" spans="6:6">
      <c r="F835"/>
    </row>
    <row r="836" spans="6:6">
      <c r="F836"/>
    </row>
    <row r="837" spans="6:6">
      <c r="F837"/>
    </row>
    <row r="838" spans="6:6">
      <c r="F838"/>
    </row>
    <row r="839" spans="6:6">
      <c r="F839"/>
    </row>
    <row r="840" spans="6:6">
      <c r="F840"/>
    </row>
    <row r="841" spans="6:6">
      <c r="F841"/>
    </row>
    <row r="842" spans="6:6">
      <c r="F842"/>
    </row>
    <row r="843" spans="6:6">
      <c r="F843"/>
    </row>
    <row r="844" spans="6:6">
      <c r="F844"/>
    </row>
    <row r="845" spans="6:6">
      <c r="F845"/>
    </row>
    <row r="846" spans="6:6">
      <c r="F846"/>
    </row>
    <row r="847" spans="6:6">
      <c r="F847"/>
    </row>
    <row r="848" spans="6:6">
      <c r="F848"/>
    </row>
    <row r="849" spans="6:6">
      <c r="F849"/>
    </row>
    <row r="850" spans="6:6">
      <c r="F850"/>
    </row>
    <row r="851" spans="6:6">
      <c r="F851"/>
    </row>
    <row r="852" spans="6:6">
      <c r="F852"/>
    </row>
    <row r="853" spans="6:6">
      <c r="F853"/>
    </row>
    <row r="854" spans="6:6">
      <c r="F854"/>
    </row>
    <row r="855" spans="6:6">
      <c r="F855"/>
    </row>
    <row r="856" spans="6:6">
      <c r="F856"/>
    </row>
    <row r="857" spans="6:6">
      <c r="F857"/>
    </row>
    <row r="858" spans="6:6">
      <c r="F858"/>
    </row>
    <row r="859" spans="6:6">
      <c r="F859"/>
    </row>
    <row r="860" spans="6:6">
      <c r="F860"/>
    </row>
    <row r="861" spans="6:6">
      <c r="F861"/>
    </row>
    <row r="862" spans="6:6">
      <c r="F862"/>
    </row>
    <row r="863" spans="6:6">
      <c r="F863"/>
    </row>
    <row r="864" spans="6:6">
      <c r="F864"/>
    </row>
    <row r="865" spans="6:6">
      <c r="F865"/>
    </row>
    <row r="866" spans="6:6">
      <c r="F866"/>
    </row>
    <row r="867" spans="6:6">
      <c r="F867"/>
    </row>
    <row r="868" spans="6:6">
      <c r="F868"/>
    </row>
    <row r="869" spans="6:6">
      <c r="F869"/>
    </row>
    <row r="870" spans="6:6">
      <c r="F870"/>
    </row>
    <row r="871" spans="6:6">
      <c r="F871"/>
    </row>
    <row r="872" spans="6:6">
      <c r="F872"/>
    </row>
    <row r="873" spans="6:6">
      <c r="F873"/>
    </row>
    <row r="874" spans="6:6">
      <c r="F874"/>
    </row>
    <row r="875" spans="6:6">
      <c r="F875"/>
    </row>
    <row r="876" spans="6:6">
      <c r="F876"/>
    </row>
    <row r="877" spans="6:6">
      <c r="F877"/>
    </row>
    <row r="878" spans="6:6">
      <c r="F878"/>
    </row>
    <row r="879" spans="6:6">
      <c r="F879"/>
    </row>
    <row r="880" spans="6:6">
      <c r="F880"/>
    </row>
    <row r="881" spans="6:6">
      <c r="F881"/>
    </row>
    <row r="882" spans="6:6">
      <c r="F882"/>
    </row>
    <row r="883" spans="6:6">
      <c r="F883"/>
    </row>
    <row r="884" spans="6:6">
      <c r="F884"/>
    </row>
    <row r="885" spans="6:6">
      <c r="F885"/>
    </row>
    <row r="886" spans="6:6">
      <c r="F886"/>
    </row>
  </sheetData>
  <conditionalFormatting sqref="D1:D1048576">
    <cfRule type="endsWith" dxfId="78" priority="5" stopIfTrue="1" operator="endsWith" text="HELLER">
      <formula>RIGHT(D1,LEN("HELLER"))="HELLER"</formula>
    </cfRule>
    <cfRule type="endsWith" dxfId="77" priority="6" operator="endsWith" text="PEMTRON">
      <formula>RIGHT(D1,LEN("PEMTRON"))="PEMTRON"</formula>
    </cfRule>
    <cfRule type="endsWith" dxfId="76" priority="7" operator="endsWith" text="OTHERS">
      <formula>RIGHT(D1,LEN("OTHERS"))="OTHERS"</formula>
    </cfRule>
    <cfRule type="endsWith" dxfId="75" priority="8" operator="endsWith" text="YAMAHA">
      <formula>RIGHT(D1,LEN("YAMAHA"))="YAMAHA"</formula>
    </cfRule>
  </conditionalFormatting>
  <conditionalFormatting sqref="C1:C1048576">
    <cfRule type="endsWith" dxfId="74" priority="1" stopIfTrue="1" operator="endsWith" text="HELLER">
      <formula>RIGHT(C1,LEN("HELLER"))="HELLER"</formula>
    </cfRule>
    <cfRule type="endsWith" dxfId="73" priority="2" operator="endsWith" text="PEMTRON">
      <formula>RIGHT(C1,LEN("PEMTRON"))="PEMTRON"</formula>
    </cfRule>
    <cfRule type="endsWith" dxfId="72" priority="3" operator="endsWith" text="OTHERS">
      <formula>RIGHT(C1,LEN("OTHERS"))="OTHERS"</formula>
    </cfRule>
    <cfRule type="endsWith" dxfId="71" priority="4" operator="endsWith" text="YAMAHA">
      <formula>RIGHT(C1,LEN("YAMAHA"))="YAMAHA"</formula>
    </cfRule>
  </conditionalFormatting>
  <pageMargins left="0.7" right="0.7" top="0.75" bottom="0.75" header="0.3" footer="0.3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602C12-778C-45CC-9232-F68CD41920C3}">
  <sheetPr codeName="Module___1"/>
  <dimension ref="A1:C73"/>
  <sheetViews>
    <sheetView topLeftCell="A61" workbookViewId="0">
      <selection activeCell="B74" sqref="B74"/>
    </sheetView>
  </sheetViews>
  <sheetFormatPr defaultColWidth="11.5546875" defaultRowHeight="14.4"/>
  <cols>
    <col min="1" max="2" width="11.21875" customWidth="1"/>
    <col min="3" max="3" width="16" style="7" bestFit="1" customWidth="1"/>
  </cols>
  <sheetData>
    <row r="1" spans="1:3">
      <c r="A1" t="s">
        <v>4962</v>
      </c>
      <c r="B1" t="s">
        <v>4963</v>
      </c>
      <c r="C1" s="7" t="s">
        <v>4964</v>
      </c>
    </row>
    <row r="2" spans="1:3">
      <c r="A2">
        <v>2019</v>
      </c>
      <c r="B2">
        <v>1</v>
      </c>
      <c r="C2" s="7">
        <v>1.1599999999999999</v>
      </c>
    </row>
    <row r="3" spans="1:3">
      <c r="A3">
        <v>2019</v>
      </c>
      <c r="B3">
        <v>2</v>
      </c>
      <c r="C3" s="7">
        <v>1.1599999999999999</v>
      </c>
    </row>
    <row r="4" spans="1:3">
      <c r="A4">
        <v>2019</v>
      </c>
      <c r="B4">
        <v>3</v>
      </c>
      <c r="C4" s="7">
        <v>1.1599999999999999</v>
      </c>
    </row>
    <row r="5" spans="1:3">
      <c r="A5">
        <v>2019</v>
      </c>
      <c r="B5">
        <v>4</v>
      </c>
      <c r="C5" s="7">
        <v>1.1599999999999999</v>
      </c>
    </row>
    <row r="6" spans="1:3">
      <c r="A6">
        <v>2019</v>
      </c>
      <c r="B6">
        <v>5</v>
      </c>
      <c r="C6" s="7">
        <v>1.1599999999999999</v>
      </c>
    </row>
    <row r="7" spans="1:3">
      <c r="A7">
        <v>2019</v>
      </c>
      <c r="B7">
        <v>6</v>
      </c>
      <c r="C7" s="7">
        <v>1.135</v>
      </c>
    </row>
    <row r="8" spans="1:3">
      <c r="A8">
        <v>2019</v>
      </c>
      <c r="B8">
        <v>7</v>
      </c>
      <c r="C8" s="7">
        <v>1.135</v>
      </c>
    </row>
    <row r="9" spans="1:3">
      <c r="A9">
        <v>2019</v>
      </c>
      <c r="B9">
        <v>8</v>
      </c>
      <c r="C9" s="7">
        <v>1.135</v>
      </c>
    </row>
    <row r="10" spans="1:3">
      <c r="A10">
        <v>2019</v>
      </c>
      <c r="B10">
        <v>9</v>
      </c>
      <c r="C10" s="7">
        <v>1.095</v>
      </c>
    </row>
    <row r="11" spans="1:3">
      <c r="A11">
        <v>2019</v>
      </c>
      <c r="B11">
        <v>10</v>
      </c>
      <c r="C11" s="7">
        <v>1.095</v>
      </c>
    </row>
    <row r="12" spans="1:3">
      <c r="A12">
        <v>2019</v>
      </c>
      <c r="B12">
        <v>11</v>
      </c>
      <c r="C12" s="7">
        <v>1.1100000000000001</v>
      </c>
    </row>
    <row r="13" spans="1:3">
      <c r="A13">
        <v>2019</v>
      </c>
      <c r="B13">
        <v>12</v>
      </c>
      <c r="C13" s="7">
        <v>1.1100000000000001</v>
      </c>
    </row>
    <row r="14" spans="1:3">
      <c r="A14">
        <v>2020</v>
      </c>
      <c r="B14">
        <v>1</v>
      </c>
      <c r="C14" s="7">
        <v>1.1100000000000001</v>
      </c>
    </row>
    <row r="15" spans="1:3">
      <c r="A15">
        <v>2020</v>
      </c>
      <c r="B15">
        <v>2</v>
      </c>
      <c r="C15" s="7">
        <v>1.1100000000000001</v>
      </c>
    </row>
    <row r="16" spans="1:3">
      <c r="A16">
        <v>2020</v>
      </c>
      <c r="B16">
        <v>3</v>
      </c>
      <c r="C16" s="7">
        <v>1.1100000000000001</v>
      </c>
    </row>
    <row r="17" spans="1:3">
      <c r="A17">
        <v>2020</v>
      </c>
      <c r="B17">
        <v>4</v>
      </c>
      <c r="C17" s="7">
        <v>1.095</v>
      </c>
    </row>
    <row r="18" spans="1:3">
      <c r="A18">
        <v>2020</v>
      </c>
      <c r="B18">
        <v>5</v>
      </c>
      <c r="C18" s="7">
        <v>1.095</v>
      </c>
    </row>
    <row r="19" spans="1:3">
      <c r="A19">
        <v>2020</v>
      </c>
      <c r="B19">
        <v>6</v>
      </c>
      <c r="C19" s="7">
        <v>1.089</v>
      </c>
    </row>
    <row r="20" spans="1:3">
      <c r="A20">
        <v>2020</v>
      </c>
      <c r="B20">
        <v>7</v>
      </c>
      <c r="C20" s="7">
        <v>1.095</v>
      </c>
    </row>
    <row r="21" spans="1:3">
      <c r="A21">
        <v>2020</v>
      </c>
      <c r="B21">
        <v>8</v>
      </c>
      <c r="C21" s="7">
        <v>1.105</v>
      </c>
    </row>
    <row r="22" spans="1:3">
      <c r="A22">
        <v>2020</v>
      </c>
      <c r="B22">
        <v>9</v>
      </c>
      <c r="C22" s="7">
        <v>1.1299999999999999</v>
      </c>
    </row>
    <row r="23" spans="1:3">
      <c r="A23">
        <v>2020</v>
      </c>
      <c r="B23">
        <v>10</v>
      </c>
      <c r="C23" s="7">
        <v>1.135</v>
      </c>
    </row>
    <row r="24" spans="1:3">
      <c r="A24">
        <v>2020</v>
      </c>
      <c r="B24">
        <v>11</v>
      </c>
      <c r="C24" s="7">
        <v>1.155</v>
      </c>
    </row>
    <row r="25" spans="1:3">
      <c r="A25">
        <v>2020</v>
      </c>
      <c r="B25">
        <v>12</v>
      </c>
      <c r="C25" s="7">
        <v>1.175</v>
      </c>
    </row>
    <row r="26" spans="1:3">
      <c r="A26">
        <v>2021</v>
      </c>
      <c r="B26">
        <v>1</v>
      </c>
      <c r="C26" s="7">
        <v>1.1850000000000001</v>
      </c>
    </row>
    <row r="27" spans="1:3">
      <c r="A27">
        <v>2021</v>
      </c>
      <c r="B27">
        <v>2</v>
      </c>
      <c r="C27" s="7">
        <v>1.2</v>
      </c>
    </row>
    <row r="28" spans="1:3">
      <c r="A28">
        <v>2021</v>
      </c>
      <c r="B28">
        <v>3</v>
      </c>
      <c r="C28" s="7">
        <v>1.2</v>
      </c>
    </row>
    <row r="29" spans="1:3">
      <c r="A29">
        <v>2021</v>
      </c>
      <c r="B29">
        <v>4</v>
      </c>
      <c r="C29" s="7">
        <v>1.18</v>
      </c>
    </row>
    <row r="30" spans="1:3">
      <c r="A30">
        <v>2021</v>
      </c>
      <c r="B30">
        <v>5</v>
      </c>
      <c r="C30" s="7">
        <v>1.1950000000000001</v>
      </c>
    </row>
    <row r="31" spans="1:3">
      <c r="A31">
        <v>2021</v>
      </c>
      <c r="B31">
        <v>6</v>
      </c>
      <c r="C31" s="7">
        <v>1.2150000000000001</v>
      </c>
    </row>
    <row r="32" spans="1:3">
      <c r="A32">
        <v>2021</v>
      </c>
      <c r="B32">
        <v>7</v>
      </c>
      <c r="C32" s="7">
        <v>1.2</v>
      </c>
    </row>
    <row r="33" spans="1:3">
      <c r="A33">
        <v>2021</v>
      </c>
      <c r="B33">
        <v>8</v>
      </c>
      <c r="C33" s="7">
        <v>1.2</v>
      </c>
    </row>
    <row r="34" spans="1:3">
      <c r="A34">
        <v>2021</v>
      </c>
      <c r="B34">
        <v>9</v>
      </c>
      <c r="C34" s="7">
        <v>1.2</v>
      </c>
    </row>
    <row r="35" spans="1:3">
      <c r="A35">
        <v>2021</v>
      </c>
      <c r="B35">
        <v>10</v>
      </c>
      <c r="C35" s="7">
        <v>1.2</v>
      </c>
    </row>
    <row r="36" spans="1:3">
      <c r="A36">
        <v>2021</v>
      </c>
      <c r="B36">
        <v>11</v>
      </c>
      <c r="C36" s="7">
        <v>1.21</v>
      </c>
    </row>
    <row r="37" spans="1:3">
      <c r="A37">
        <v>2021</v>
      </c>
      <c r="B37">
        <v>12</v>
      </c>
      <c r="C37" s="7">
        <v>1.2150000000000001</v>
      </c>
    </row>
    <row r="38" spans="1:3">
      <c r="A38">
        <v>2022</v>
      </c>
      <c r="B38">
        <v>1</v>
      </c>
      <c r="C38" s="7">
        <v>1.22</v>
      </c>
    </row>
    <row r="39" spans="1:3">
      <c r="A39">
        <v>2022</v>
      </c>
      <c r="B39">
        <v>2</v>
      </c>
      <c r="C39" s="7">
        <v>1.22</v>
      </c>
    </row>
    <row r="40" spans="1:3">
      <c r="A40">
        <v>2022</v>
      </c>
      <c r="B40">
        <v>3</v>
      </c>
      <c r="C40" s="7">
        <v>1.22</v>
      </c>
    </row>
    <row r="41" spans="1:3">
      <c r="A41">
        <v>2022</v>
      </c>
      <c r="B41">
        <v>4</v>
      </c>
      <c r="C41" s="7">
        <v>1.22</v>
      </c>
    </row>
    <row r="42" spans="1:3">
      <c r="A42">
        <v>2022</v>
      </c>
      <c r="B42">
        <v>5</v>
      </c>
      <c r="C42" s="7">
        <v>1.095</v>
      </c>
    </row>
    <row r="43" spans="1:3">
      <c r="A43">
        <v>2022</v>
      </c>
      <c r="B43">
        <v>6</v>
      </c>
      <c r="C43" s="7">
        <v>1.175</v>
      </c>
    </row>
    <row r="44" spans="1:3">
      <c r="A44">
        <v>2022</v>
      </c>
      <c r="B44">
        <v>7</v>
      </c>
      <c r="C44" s="7">
        <v>1.17</v>
      </c>
    </row>
    <row r="45" spans="1:3">
      <c r="A45">
        <v>2022</v>
      </c>
      <c r="B45">
        <v>8</v>
      </c>
      <c r="C45" s="7">
        <v>1.163</v>
      </c>
    </row>
    <row r="46" spans="1:3">
      <c r="A46">
        <v>2022</v>
      </c>
      <c r="B46">
        <v>9</v>
      </c>
      <c r="C46" s="7">
        <v>1.135</v>
      </c>
    </row>
    <row r="47" spans="1:3">
      <c r="A47">
        <v>2022</v>
      </c>
      <c r="B47">
        <v>10</v>
      </c>
      <c r="C47" s="7">
        <v>1.1000000000000001</v>
      </c>
    </row>
    <row r="48" spans="1:3">
      <c r="A48">
        <v>2022</v>
      </c>
      <c r="B48">
        <v>11</v>
      </c>
      <c r="C48" s="7">
        <v>1.08</v>
      </c>
    </row>
    <row r="49" spans="1:3">
      <c r="A49">
        <v>2022</v>
      </c>
      <c r="B49">
        <v>12</v>
      </c>
      <c r="C49" s="7">
        <v>1.0900000000000001</v>
      </c>
    </row>
    <row r="50" spans="1:3">
      <c r="A50">
        <v>2023</v>
      </c>
      <c r="B50">
        <v>1</v>
      </c>
      <c r="C50" s="7">
        <v>1.1200000000000001</v>
      </c>
    </row>
    <row r="51" spans="1:3">
      <c r="A51">
        <v>2023</v>
      </c>
      <c r="B51">
        <v>2</v>
      </c>
      <c r="C51" s="7">
        <v>1.1599999999999999</v>
      </c>
    </row>
    <row r="52" spans="1:3">
      <c r="A52">
        <v>2023</v>
      </c>
      <c r="B52">
        <v>3</v>
      </c>
      <c r="C52" s="7">
        <v>1.1299999999999999</v>
      </c>
    </row>
    <row r="53" spans="1:3">
      <c r="A53">
        <v>2023</v>
      </c>
      <c r="B53">
        <v>4</v>
      </c>
      <c r="C53" s="7">
        <v>1.1399999999999999</v>
      </c>
    </row>
    <row r="54" spans="1:3">
      <c r="A54">
        <v>2023</v>
      </c>
      <c r="B54">
        <v>5</v>
      </c>
      <c r="C54" s="7">
        <v>1.135</v>
      </c>
    </row>
    <row r="55" spans="1:3">
      <c r="A55">
        <v>2023</v>
      </c>
      <c r="B55">
        <v>6</v>
      </c>
      <c r="C55" s="7">
        <v>1.105</v>
      </c>
    </row>
    <row r="56" spans="1:3">
      <c r="A56">
        <v>2023</v>
      </c>
      <c r="B56">
        <v>7</v>
      </c>
      <c r="C56" s="7">
        <v>1.081</v>
      </c>
    </row>
    <row r="57" spans="1:3">
      <c r="A57">
        <v>2023</v>
      </c>
      <c r="B57">
        <v>8</v>
      </c>
      <c r="C57" s="7">
        <v>1.0920000000000001</v>
      </c>
    </row>
    <row r="58" spans="1:3">
      <c r="A58">
        <v>2023</v>
      </c>
      <c r="B58">
        <v>9</v>
      </c>
      <c r="C58" s="7">
        <v>1.077</v>
      </c>
    </row>
    <row r="59" spans="1:3">
      <c r="A59">
        <v>2023</v>
      </c>
      <c r="B59">
        <v>10</v>
      </c>
      <c r="C59" s="7">
        <v>1.07</v>
      </c>
    </row>
    <row r="60" spans="1:3">
      <c r="A60">
        <v>2023</v>
      </c>
      <c r="B60">
        <v>11</v>
      </c>
      <c r="C60" s="7">
        <v>1.07</v>
      </c>
    </row>
    <row r="61" spans="1:3">
      <c r="A61">
        <v>2023</v>
      </c>
      <c r="B61">
        <v>12</v>
      </c>
      <c r="C61" s="7">
        <v>1.095</v>
      </c>
    </row>
    <row r="62" spans="1:3">
      <c r="A62">
        <v>2024</v>
      </c>
      <c r="B62">
        <v>1</v>
      </c>
      <c r="C62" s="7">
        <v>1.1000000000000001</v>
      </c>
    </row>
    <row r="63" spans="1:3">
      <c r="A63">
        <v>2024</v>
      </c>
      <c r="B63">
        <v>2</v>
      </c>
      <c r="C63" s="7">
        <v>1.0900000000000001</v>
      </c>
    </row>
    <row r="64" spans="1:3">
      <c r="A64">
        <v>2024</v>
      </c>
      <c r="B64">
        <v>3</v>
      </c>
      <c r="C64" s="7">
        <v>1.0900000000000001</v>
      </c>
    </row>
    <row r="65" spans="1:3">
      <c r="A65">
        <v>2024</v>
      </c>
      <c r="B65">
        <v>4</v>
      </c>
      <c r="C65" s="7">
        <v>1.083</v>
      </c>
    </row>
    <row r="66" spans="1:3">
      <c r="A66">
        <v>2024</v>
      </c>
      <c r="B66">
        <v>5</v>
      </c>
      <c r="C66" s="7">
        <v>1.083</v>
      </c>
    </row>
    <row r="67" spans="1:3">
      <c r="A67">
        <v>2024</v>
      </c>
      <c r="B67">
        <v>6</v>
      </c>
      <c r="C67" s="7">
        <v>1.08</v>
      </c>
    </row>
    <row r="68" spans="1:3">
      <c r="A68">
        <v>2024</v>
      </c>
      <c r="B68">
        <v>7</v>
      </c>
      <c r="C68" s="7">
        <v>1.075</v>
      </c>
    </row>
    <row r="69" spans="1:3">
      <c r="A69">
        <v>2024</v>
      </c>
      <c r="B69">
        <v>8</v>
      </c>
      <c r="C69" s="7">
        <v>1.08</v>
      </c>
    </row>
    <row r="70" spans="1:3">
      <c r="A70">
        <v>2024</v>
      </c>
      <c r="B70">
        <v>9</v>
      </c>
      <c r="C70" s="7">
        <v>1.0980000000000001</v>
      </c>
    </row>
    <row r="71" spans="1:3">
      <c r="A71">
        <v>2024</v>
      </c>
      <c r="B71">
        <v>10</v>
      </c>
      <c r="C71" s="77">
        <v>1.1080000000000001</v>
      </c>
    </row>
    <row r="72" spans="1:3">
      <c r="A72">
        <v>2024</v>
      </c>
      <c r="B72">
        <v>11</v>
      </c>
      <c r="C72" s="7">
        <v>1.0920000000000001</v>
      </c>
    </row>
    <row r="73" spans="1:3">
      <c r="A73">
        <v>2024</v>
      </c>
      <c r="B73">
        <v>12</v>
      </c>
      <c r="C73" s="7">
        <v>1.0760000000000001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50451-2CBA-2A4A-A574-6C1B899FB3CC}">
  <sheetPr codeName="Sheet3"/>
  <dimension ref="A1:AF5881"/>
  <sheetViews>
    <sheetView zoomScale="60" zoomScaleNormal="60" workbookViewId="0">
      <selection activeCell="A3" sqref="A3"/>
    </sheetView>
  </sheetViews>
  <sheetFormatPr defaultColWidth="11.5546875" defaultRowHeight="14.4"/>
  <cols>
    <col min="4" max="4" width="11" style="4"/>
    <col min="8" max="8" width="42.44140625" bestFit="1" customWidth="1"/>
    <col min="28" max="28" width="11.6640625" bestFit="1" customWidth="1"/>
    <col min="29" max="29" width="16.88671875" bestFit="1" customWidth="1"/>
  </cols>
  <sheetData>
    <row r="1" spans="1:32" s="1" customFormat="1">
      <c r="A1" s="1" t="s">
        <v>376</v>
      </c>
      <c r="B1" s="1" t="s">
        <v>0</v>
      </c>
      <c r="C1" s="1" t="s">
        <v>397</v>
      </c>
      <c r="D1" s="1" t="s">
        <v>398</v>
      </c>
      <c r="E1" s="1" t="s">
        <v>400</v>
      </c>
      <c r="F1" s="1" t="s">
        <v>1</v>
      </c>
      <c r="G1" s="1" t="s">
        <v>2</v>
      </c>
      <c r="H1" s="1" t="s">
        <v>3</v>
      </c>
      <c r="I1" s="1" t="s">
        <v>4</v>
      </c>
      <c r="J1" s="1" t="s">
        <v>5</v>
      </c>
      <c r="K1" s="1" t="s">
        <v>6</v>
      </c>
      <c r="L1" s="1" t="s">
        <v>7</v>
      </c>
      <c r="M1" s="1" t="s">
        <v>8</v>
      </c>
      <c r="N1" s="1" t="s">
        <v>9</v>
      </c>
      <c r="O1" s="1" t="s">
        <v>10</v>
      </c>
      <c r="P1" s="1" t="s">
        <v>402</v>
      </c>
      <c r="Q1" s="1" t="s">
        <v>11</v>
      </c>
      <c r="R1" s="1" t="s">
        <v>12</v>
      </c>
      <c r="S1" s="1" t="s">
        <v>13</v>
      </c>
      <c r="T1" s="1" t="s">
        <v>14</v>
      </c>
      <c r="U1" s="1" t="s">
        <v>15</v>
      </c>
      <c r="V1" s="1" t="s">
        <v>16</v>
      </c>
      <c r="W1" s="1" t="s">
        <v>17</v>
      </c>
      <c r="X1" s="1" t="s">
        <v>18</v>
      </c>
      <c r="Y1" s="1" t="s">
        <v>19</v>
      </c>
      <c r="Z1" s="1" t="s">
        <v>20</v>
      </c>
      <c r="AA1" s="1" t="s">
        <v>21</v>
      </c>
      <c r="AB1" s="1" t="s">
        <v>3636</v>
      </c>
      <c r="AC1" s="1" t="s">
        <v>3637</v>
      </c>
      <c r="AD1" s="1" t="s">
        <v>4960</v>
      </c>
      <c r="AE1" s="1" t="s">
        <v>4961</v>
      </c>
      <c r="AF1" s="1" t="s">
        <v>4983</v>
      </c>
    </row>
    <row r="2" spans="1:32">
      <c r="A2" t="str" cm="1">
        <f t="array" ref="A2:AF5881" xml:space="preserve"> _xlfn.VSTACK(table1_1[],table2_2[],table3_2[])</f>
        <v>ESEL</v>
      </c>
      <c r="B2" t="str">
        <v>SZX</v>
      </c>
      <c r="C2" t="str">
        <v>SPARES/OTHER</v>
      </c>
      <c r="D2" s="4">
        <v>43579</v>
      </c>
      <c r="E2" t="str">
        <v>YAMAHA</v>
      </c>
      <c r="F2">
        <v>14116512</v>
      </c>
      <c r="G2">
        <v>43579</v>
      </c>
      <c r="H2" t="str">
        <v>YMCT|KHJ-MC16U-S0</v>
      </c>
      <c r="I2" t="str">
        <v>PARTS TAIL COVER</v>
      </c>
      <c r="J2">
        <v>1</v>
      </c>
      <c r="K2">
        <v>1</v>
      </c>
      <c r="L2">
        <v>85</v>
      </c>
      <c r="M2" t="str">
        <v>CNY</v>
      </c>
      <c r="N2">
        <v>1.1599999999999999</v>
      </c>
      <c r="O2">
        <v>98.6</v>
      </c>
      <c r="P2">
        <v>98.6</v>
      </c>
      <c r="Q2" t="str">
        <v>C66SZX-SMT SERVICE</v>
      </c>
      <c r="R2" t="str">
        <v>Shenzhen Yichengkeda Electronic Co., Ltd.</v>
      </c>
      <c r="S2" t="str">
        <v>Same</v>
      </c>
      <c r="T2">
        <v>903979</v>
      </c>
      <c r="U2">
        <v>48.44</v>
      </c>
      <c r="V2" t="str">
        <v>308ASY INV-PTS SALES</v>
      </c>
      <c r="W2">
        <v>0</v>
      </c>
      <c r="X2" t="str">
        <v>C66SZ190120</v>
      </c>
      <c r="Y2">
        <v>704067</v>
      </c>
      <c r="Z2" t="str">
        <v>深圳市毅诚科达电子厂</v>
      </c>
      <c r="AA2">
        <v>109569</v>
      </c>
      <c r="AB2">
        <v>2019</v>
      </c>
      <c r="AC2">
        <v>4</v>
      </c>
      <c r="AD2" t="str">
        <v>Q1</v>
      </c>
      <c r="AE2" t="str">
        <v>FY19/20</v>
      </c>
      <c r="AF2" t="str">
        <v>SOUTH</v>
      </c>
    </row>
    <row r="3" spans="1:32">
      <c r="A3" t="str">
        <v>ESEL</v>
      </c>
      <c r="B3" t="str">
        <v>SZX</v>
      </c>
      <c r="C3" t="str">
        <v>SPARES/OTHER</v>
      </c>
      <c r="D3" s="4">
        <v>43579</v>
      </c>
      <c r="E3" t="str">
        <v>YAMAHA</v>
      </c>
      <c r="F3">
        <v>14116512</v>
      </c>
      <c r="G3">
        <v>43579</v>
      </c>
      <c r="H3" t="str">
        <v>YMCT|KHJ-MC16E-00</v>
      </c>
      <c r="I3" t="str">
        <v>SPRING P/O LEVER</v>
      </c>
      <c r="J3">
        <v>1</v>
      </c>
      <c r="K3">
        <v>1</v>
      </c>
      <c r="L3">
        <v>15</v>
      </c>
      <c r="M3" t="str">
        <v>CNY</v>
      </c>
      <c r="N3">
        <v>1.1599999999999999</v>
      </c>
      <c r="O3">
        <v>17.399999999999999</v>
      </c>
      <c r="P3">
        <v>17.399999999999999</v>
      </c>
      <c r="Q3" t="str">
        <v>C66SZX-SMT SERVICE</v>
      </c>
      <c r="R3" t="str">
        <v>Shenzhen Yichengkeda Electronic Co., Ltd.</v>
      </c>
      <c r="S3" t="str">
        <v>Same</v>
      </c>
      <c r="T3">
        <v>903979</v>
      </c>
      <c r="U3">
        <v>8.68</v>
      </c>
      <c r="V3" t="str">
        <v>308ASY INV-PTS SALES</v>
      </c>
      <c r="W3">
        <v>0</v>
      </c>
      <c r="X3" t="str">
        <v>C66SZ190120</v>
      </c>
      <c r="Y3">
        <v>704067</v>
      </c>
      <c r="Z3" t="str">
        <v>深圳市毅诚科达电子厂</v>
      </c>
      <c r="AA3">
        <v>109569</v>
      </c>
      <c r="AB3">
        <v>2019</v>
      </c>
      <c r="AC3">
        <v>4</v>
      </c>
      <c r="AD3" t="str">
        <v>Q1</v>
      </c>
      <c r="AE3" t="str">
        <v>FY19/20</v>
      </c>
      <c r="AF3" t="str">
        <v>SOUTH</v>
      </c>
    </row>
    <row r="4" spans="1:32">
      <c r="A4" t="str">
        <v>ESEL</v>
      </c>
      <c r="B4" t="str">
        <v>SZX</v>
      </c>
      <c r="C4" t="str">
        <v>SERVICE_CHARGE</v>
      </c>
      <c r="D4" s="4">
        <v>43580</v>
      </c>
      <c r="E4" t="str">
        <v>YAMAHA</v>
      </c>
      <c r="F4">
        <v>12113411</v>
      </c>
      <c r="G4">
        <v>43580</v>
      </c>
      <c r="H4" t="str">
        <v>YMCT|REPAIR CHARGE</v>
      </c>
      <c r="I4" t="str">
        <v>REPAIR CHARGE</v>
      </c>
      <c r="J4">
        <v>1</v>
      </c>
      <c r="K4">
        <v>1</v>
      </c>
      <c r="L4">
        <v>3000</v>
      </c>
      <c r="M4" t="str">
        <v>HKD</v>
      </c>
      <c r="N4">
        <v>1</v>
      </c>
      <c r="O4">
        <v>3000</v>
      </c>
      <c r="P4">
        <v>3000</v>
      </c>
      <c r="Q4" t="str">
        <v>C66SZX-SMT SERVICE</v>
      </c>
      <c r="R4" t="str">
        <v>Huizhou Double New Power Electronics Technology Co</v>
      </c>
      <c r="S4" t="str">
        <v>Same</v>
      </c>
      <c r="T4">
        <v>903985</v>
      </c>
      <c r="U4">
        <v>0</v>
      </c>
      <c r="V4" t="str">
        <v>308ASY INV-NON-CON</v>
      </c>
      <c r="W4">
        <v>0</v>
      </c>
      <c r="X4" t="str">
        <v>C66SZ190114</v>
      </c>
      <c r="Y4">
        <v>0</v>
      </c>
      <c r="Z4" t="str">
        <v>惠州市德宝新能电子科技有限公司</v>
      </c>
      <c r="AA4">
        <v>0</v>
      </c>
      <c r="AB4">
        <v>2019</v>
      </c>
      <c r="AC4">
        <v>4</v>
      </c>
      <c r="AD4" t="str">
        <v>Q1</v>
      </c>
      <c r="AE4" t="str">
        <v>FY19/20</v>
      </c>
      <c r="AF4" t="str">
        <v>SOUTH</v>
      </c>
    </row>
    <row r="5" spans="1:32">
      <c r="A5" t="str">
        <v>ESEL</v>
      </c>
      <c r="B5" t="str">
        <v>SZX</v>
      </c>
      <c r="C5" t="str">
        <v>SERVICE_CHARGE</v>
      </c>
      <c r="D5" s="4">
        <v>43580</v>
      </c>
      <c r="E5" t="str">
        <v>OTHERS</v>
      </c>
      <c r="F5">
        <v>12113411</v>
      </c>
      <c r="G5">
        <v>43580</v>
      </c>
      <c r="H5" t="str">
        <v>DEKI|REPAIR CHARGE</v>
      </c>
      <c r="I5" t="str">
        <v>.</v>
      </c>
      <c r="J5">
        <v>1</v>
      </c>
      <c r="K5">
        <v>1</v>
      </c>
      <c r="L5">
        <v>3000</v>
      </c>
      <c r="M5" t="str">
        <v>HKD</v>
      </c>
      <c r="N5">
        <v>1</v>
      </c>
      <c r="O5">
        <v>3000</v>
      </c>
      <c r="P5">
        <v>3000</v>
      </c>
      <c r="Q5" t="str">
        <v>C66SZX-SMT SERVICE</v>
      </c>
      <c r="R5" t="str">
        <v>Huizhou Double New Power Electronics Technology Co</v>
      </c>
      <c r="S5" t="str">
        <v>Same</v>
      </c>
      <c r="T5">
        <v>903985</v>
      </c>
      <c r="U5">
        <v>0</v>
      </c>
      <c r="V5" t="str">
        <v>308ASY INV-NON-CON</v>
      </c>
      <c r="W5">
        <v>0</v>
      </c>
      <c r="X5" t="str">
        <v>C66SZ190114</v>
      </c>
      <c r="Y5">
        <v>0</v>
      </c>
      <c r="Z5" t="str">
        <v>惠州市德宝新能电子科技有限公司</v>
      </c>
      <c r="AA5">
        <v>0</v>
      </c>
      <c r="AB5">
        <v>2019</v>
      </c>
      <c r="AC5">
        <v>4</v>
      </c>
      <c r="AD5" t="str">
        <v>Q1</v>
      </c>
      <c r="AE5" t="str">
        <v>FY19/20</v>
      </c>
      <c r="AF5" t="str">
        <v>SOUTH</v>
      </c>
    </row>
    <row r="6" spans="1:32">
      <c r="A6" t="str">
        <v>ESEL</v>
      </c>
      <c r="B6" t="str">
        <v>SZX</v>
      </c>
      <c r="C6" t="str">
        <v>SERVICE_CHARGE</v>
      </c>
      <c r="D6" s="4">
        <v>43580</v>
      </c>
      <c r="E6" t="str">
        <v>YAMAHA</v>
      </c>
      <c r="F6">
        <v>12113412</v>
      </c>
      <c r="G6">
        <v>43580</v>
      </c>
      <c r="H6" t="str">
        <v>YMCT|REPAIR CHARGE</v>
      </c>
      <c r="I6" t="str">
        <v>REPAIR CHARGE</v>
      </c>
      <c r="J6">
        <v>1</v>
      </c>
      <c r="K6">
        <v>1</v>
      </c>
      <c r="L6">
        <v>1200</v>
      </c>
      <c r="M6" t="str">
        <v>CNY</v>
      </c>
      <c r="N6">
        <v>1.1599999999999999</v>
      </c>
      <c r="O6">
        <v>1392</v>
      </c>
      <c r="P6">
        <v>1392</v>
      </c>
      <c r="Q6" t="str">
        <v>C66SZX-SMT SERVICE</v>
      </c>
      <c r="R6" t="str">
        <v>Shenzhen Huarifeng Electronics Factory</v>
      </c>
      <c r="S6" t="str">
        <v>Same</v>
      </c>
      <c r="T6">
        <v>903986</v>
      </c>
      <c r="U6">
        <v>0</v>
      </c>
      <c r="V6" t="str">
        <v>308ASY INV-NON-CON</v>
      </c>
      <c r="W6">
        <v>0</v>
      </c>
      <c r="X6" t="str">
        <v>C66SZ190107</v>
      </c>
      <c r="Y6">
        <v>0</v>
      </c>
      <c r="Z6" t="str">
        <v>深圳市宝安区西乡华日锋电子厂</v>
      </c>
      <c r="AA6">
        <v>0</v>
      </c>
      <c r="AB6">
        <v>2019</v>
      </c>
      <c r="AC6">
        <v>4</v>
      </c>
      <c r="AD6" t="str">
        <v>Q1</v>
      </c>
      <c r="AE6" t="str">
        <v>FY19/20</v>
      </c>
      <c r="AF6" t="str">
        <v>SOUTH</v>
      </c>
    </row>
    <row r="7" spans="1:32">
      <c r="A7" t="str">
        <v>ESEL</v>
      </c>
      <c r="B7" t="str">
        <v>SZX</v>
      </c>
      <c r="C7" t="str">
        <v>FEEDER</v>
      </c>
      <c r="D7" s="4">
        <v>43580</v>
      </c>
      <c r="E7" t="str">
        <v>YAMAHA</v>
      </c>
      <c r="F7">
        <v>14116513</v>
      </c>
      <c r="G7">
        <v>43580</v>
      </c>
      <c r="H7" t="str">
        <v>YMCT|KHJ-MC600-00</v>
      </c>
      <c r="I7" t="str">
        <v>SS TAPE FEEDER 44mm</v>
      </c>
      <c r="J7">
        <v>1</v>
      </c>
      <c r="K7">
        <v>1</v>
      </c>
      <c r="L7">
        <v>8750</v>
      </c>
      <c r="M7" t="str">
        <v>CNY</v>
      </c>
      <c r="N7">
        <v>1.1599999999999999</v>
      </c>
      <c r="O7">
        <v>10150</v>
      </c>
      <c r="P7">
        <v>10150</v>
      </c>
      <c r="Q7" t="str">
        <v>C66SZX-SMT SERVICE</v>
      </c>
      <c r="R7" t="str">
        <v>Dongguan Shijie Ming Xiang Hardware Electronic Fac</v>
      </c>
      <c r="S7" t="str">
        <v>Same</v>
      </c>
      <c r="T7">
        <v>903980</v>
      </c>
      <c r="U7">
        <v>8003.44</v>
      </c>
      <c r="V7" t="str">
        <v>308ASY INV-PTS SALES</v>
      </c>
      <c r="W7">
        <v>0</v>
      </c>
      <c r="X7" t="str">
        <v>C66SZ191804REV.1</v>
      </c>
      <c r="Y7">
        <v>704248</v>
      </c>
      <c r="Z7" t="str">
        <v>东莞市石碣铭翔五金电子厂</v>
      </c>
      <c r="AA7">
        <v>0</v>
      </c>
      <c r="AB7">
        <v>2019</v>
      </c>
      <c r="AC7">
        <v>4</v>
      </c>
      <c r="AD7" t="str">
        <v>Q1</v>
      </c>
      <c r="AE7" t="str">
        <v>FY19/20</v>
      </c>
      <c r="AF7" t="str">
        <v>SOUTH</v>
      </c>
    </row>
    <row r="8" spans="1:32">
      <c r="A8" t="str">
        <v>ESEL</v>
      </c>
      <c r="B8" t="str">
        <v>SZX</v>
      </c>
      <c r="C8" t="str">
        <v>FEEDER</v>
      </c>
      <c r="D8" s="4">
        <v>43580</v>
      </c>
      <c r="E8" t="str">
        <v>YAMAHA</v>
      </c>
      <c r="F8">
        <v>14116514</v>
      </c>
      <c r="G8">
        <v>43580</v>
      </c>
      <c r="H8" t="str">
        <v>YMCT|KHJ-MC400-00</v>
      </c>
      <c r="I8" t="str">
        <v>SS TAPE FEEDER 24mm</v>
      </c>
      <c r="J8">
        <v>1</v>
      </c>
      <c r="K8">
        <v>1</v>
      </c>
      <c r="L8">
        <v>5000</v>
      </c>
      <c r="M8" t="str">
        <v>CNY</v>
      </c>
      <c r="N8">
        <v>1.1599999999999999</v>
      </c>
      <c r="O8">
        <v>5800</v>
      </c>
      <c r="P8">
        <v>5800</v>
      </c>
      <c r="Q8" t="str">
        <v>C66SZX-SMT SERVICE</v>
      </c>
      <c r="R8" t="str">
        <v>Shenzhen Happy Technology Co Ltd</v>
      </c>
      <c r="S8" t="str">
        <v>Same</v>
      </c>
      <c r="T8">
        <v>903981</v>
      </c>
      <c r="U8">
        <v>4510.74</v>
      </c>
      <c r="V8" t="str">
        <v>308ASY INV-PTS SALES</v>
      </c>
      <c r="W8">
        <v>0</v>
      </c>
      <c r="X8" t="str">
        <v>C66SZ190124</v>
      </c>
      <c r="Y8">
        <v>704249</v>
      </c>
      <c r="Z8" t="str">
        <v>深圳市乐电科技有限公司</v>
      </c>
      <c r="AA8">
        <v>0</v>
      </c>
      <c r="AB8">
        <v>2019</v>
      </c>
      <c r="AC8">
        <v>4</v>
      </c>
      <c r="AD8" t="str">
        <v>Q1</v>
      </c>
      <c r="AE8" t="str">
        <v>FY19/20</v>
      </c>
      <c r="AF8" t="str">
        <v>SOUTH</v>
      </c>
    </row>
    <row r="9" spans="1:32">
      <c r="A9" t="str">
        <v>ESEL</v>
      </c>
      <c r="B9" t="str">
        <v>SZX</v>
      </c>
      <c r="C9" t="str">
        <v>SPARES/OTHER</v>
      </c>
      <c r="D9" s="4">
        <v>43580</v>
      </c>
      <c r="E9" t="str">
        <v>YAMAHA</v>
      </c>
      <c r="F9">
        <v>14116515</v>
      </c>
      <c r="G9">
        <v>43580</v>
      </c>
      <c r="H9" t="str">
        <v>YMCT|KHY-M77A0-A0</v>
      </c>
      <c r="I9" t="str">
        <v>NOZZLE 310A ASSY.</v>
      </c>
      <c r="J9">
        <v>2</v>
      </c>
      <c r="K9">
        <v>2</v>
      </c>
      <c r="L9">
        <v>1760</v>
      </c>
      <c r="M9" t="str">
        <v>CNY</v>
      </c>
      <c r="N9">
        <v>1.1599999999999999</v>
      </c>
      <c r="O9">
        <v>2041.6</v>
      </c>
      <c r="P9">
        <v>2041.6</v>
      </c>
      <c r="Q9" t="str">
        <v>C66SZX-SMT SERVICE</v>
      </c>
      <c r="R9" t="str">
        <v>Shenzhen Baiyisheng Technology Co., Ltd.</v>
      </c>
      <c r="S9" t="str">
        <v>Same</v>
      </c>
      <c r="T9">
        <v>903984</v>
      </c>
      <c r="U9">
        <v>1389.87</v>
      </c>
      <c r="V9" t="str">
        <v>308ASY INV-PTS SALES</v>
      </c>
      <c r="W9">
        <v>0</v>
      </c>
      <c r="X9" t="str">
        <v>C66SZ190155</v>
      </c>
      <c r="Y9">
        <v>704272</v>
      </c>
      <c r="Z9" t="str">
        <v>深圳市百益晟科技有限公司</v>
      </c>
      <c r="AA9">
        <v>0</v>
      </c>
      <c r="AB9">
        <v>2019</v>
      </c>
      <c r="AC9">
        <v>4</v>
      </c>
      <c r="AD9" t="str">
        <v>Q1</v>
      </c>
      <c r="AE9" t="str">
        <v>FY19/20</v>
      </c>
      <c r="AF9" t="str">
        <v>SOUTH</v>
      </c>
    </row>
    <row r="10" spans="1:32">
      <c r="A10" t="str">
        <v>ESEL</v>
      </c>
      <c r="B10" t="str">
        <v>SZX</v>
      </c>
      <c r="C10" t="str">
        <v>SPARES/OTHER</v>
      </c>
      <c r="D10" s="4">
        <v>43581</v>
      </c>
      <c r="E10" t="str">
        <v>YAMAHA</v>
      </c>
      <c r="F10">
        <v>14116516</v>
      </c>
      <c r="G10">
        <v>43581</v>
      </c>
      <c r="H10" t="str">
        <v>YMCT|KMG-M66GB-00</v>
      </c>
      <c r="I10" t="str">
        <v>HNS CN25 SIDE LIGHT</v>
      </c>
      <c r="J10">
        <v>2</v>
      </c>
      <c r="K10">
        <v>2</v>
      </c>
      <c r="L10">
        <v>0</v>
      </c>
      <c r="M10" t="str">
        <v>CNY</v>
      </c>
      <c r="N10">
        <v>1.1599999999999999</v>
      </c>
      <c r="O10">
        <v>0</v>
      </c>
      <c r="P10">
        <v>0</v>
      </c>
      <c r="Q10" t="str">
        <v>C66SZX-SMT SERVICE</v>
      </c>
      <c r="R10" t="str">
        <v>Shenzhen Xinbaijun Technology Co., Limited</v>
      </c>
      <c r="S10" t="str">
        <v>Same</v>
      </c>
      <c r="T10">
        <v>903977</v>
      </c>
      <c r="U10">
        <v>520.55999999999995</v>
      </c>
      <c r="V10" t="str">
        <v>308ASY INV-PTS SALES</v>
      </c>
      <c r="W10">
        <v>0</v>
      </c>
      <c r="X10" t="str">
        <v>C66SZ190049REV.1</v>
      </c>
      <c r="Y10">
        <v>704389</v>
      </c>
      <c r="Z10" t="str">
        <v>深圳市新佰浚科技有限公司</v>
      </c>
      <c r="AA10">
        <v>109545</v>
      </c>
      <c r="AB10">
        <v>2019</v>
      </c>
      <c r="AC10">
        <v>4</v>
      </c>
      <c r="AD10" t="str">
        <v>Q1</v>
      </c>
      <c r="AE10" t="str">
        <v>FY19/20</v>
      </c>
      <c r="AF10" t="str">
        <v>SOUTH</v>
      </c>
    </row>
    <row r="11" spans="1:32">
      <c r="A11" t="str">
        <v>ESEL</v>
      </c>
      <c r="B11" t="str">
        <v>SZX</v>
      </c>
      <c r="C11" t="str">
        <v>SPARES/OTHER</v>
      </c>
      <c r="D11" s="4">
        <v>43581</v>
      </c>
      <c r="E11" t="str">
        <v>YAMAHA</v>
      </c>
      <c r="F11">
        <v>14116516</v>
      </c>
      <c r="G11">
        <v>43581</v>
      </c>
      <c r="H11" t="str">
        <v>YMCT|KMG-M66GD-00</v>
      </c>
      <c r="I11" t="str">
        <v>HNS CN40 CAMERA PWR</v>
      </c>
      <c r="J11">
        <v>2</v>
      </c>
      <c r="K11">
        <v>2</v>
      </c>
      <c r="L11">
        <v>0</v>
      </c>
      <c r="M11" t="str">
        <v>CNY</v>
      </c>
      <c r="N11">
        <v>1.1599999999999999</v>
      </c>
      <c r="O11">
        <v>0</v>
      </c>
      <c r="P11">
        <v>0</v>
      </c>
      <c r="Q11" t="str">
        <v>C66SZX-SMT SERVICE</v>
      </c>
      <c r="R11" t="str">
        <v>Shenzhen Xinbaijun Technology Co., Limited</v>
      </c>
      <c r="S11" t="str">
        <v>Same</v>
      </c>
      <c r="T11">
        <v>903977</v>
      </c>
      <c r="U11">
        <v>187.98</v>
      </c>
      <c r="V11" t="str">
        <v>308ASY INV-PTS SALES</v>
      </c>
      <c r="W11">
        <v>0</v>
      </c>
      <c r="X11" t="str">
        <v>C66SZ190049REV.1</v>
      </c>
      <c r="Y11">
        <v>704389</v>
      </c>
      <c r="Z11" t="str">
        <v>深圳市新佰浚科技有限公司</v>
      </c>
      <c r="AA11">
        <v>109545</v>
      </c>
      <c r="AB11">
        <v>2019</v>
      </c>
      <c r="AC11">
        <v>4</v>
      </c>
      <c r="AD11" t="str">
        <v>Q1</v>
      </c>
      <c r="AE11" t="str">
        <v>FY19/20</v>
      </c>
      <c r="AF11" t="str">
        <v>SOUTH</v>
      </c>
    </row>
    <row r="12" spans="1:32">
      <c r="A12" t="str">
        <v>ESEL</v>
      </c>
      <c r="B12" t="str">
        <v>SZX</v>
      </c>
      <c r="C12" t="str">
        <v>SPARES/OTHER</v>
      </c>
      <c r="D12" s="4">
        <v>43584</v>
      </c>
      <c r="E12" t="str">
        <v>YAMAHA</v>
      </c>
      <c r="F12">
        <v>14116517</v>
      </c>
      <c r="G12">
        <v>43584</v>
      </c>
      <c r="H12" t="str">
        <v>YMCT|KHY-M7554-04</v>
      </c>
      <c r="I12" t="str">
        <v>OF.LIGHT BRD.ASSY</v>
      </c>
      <c r="J12">
        <v>1</v>
      </c>
      <c r="K12">
        <v>1</v>
      </c>
      <c r="L12">
        <v>1050</v>
      </c>
      <c r="M12" t="str">
        <v>CNY</v>
      </c>
      <c r="N12">
        <v>1.1599999999999999</v>
      </c>
      <c r="O12">
        <v>1218</v>
      </c>
      <c r="P12">
        <v>1218</v>
      </c>
      <c r="Q12" t="str">
        <v>C66SZX-SMT SERVICE</v>
      </c>
      <c r="R12" t="str">
        <v>ShenZhen Nuo Yaxing Technology Co., Ltd.</v>
      </c>
      <c r="S12" t="str">
        <v>Same</v>
      </c>
      <c r="T12">
        <v>903978</v>
      </c>
      <c r="U12">
        <v>491.64</v>
      </c>
      <c r="V12" t="str">
        <v>308ASY INV-PTS SALES</v>
      </c>
      <c r="W12">
        <v>0</v>
      </c>
      <c r="X12" t="str">
        <v>C66SZ190105</v>
      </c>
      <c r="Y12">
        <v>704747</v>
      </c>
      <c r="Z12" t="str">
        <v>深圳市诺亚兴科技有限公司</v>
      </c>
      <c r="AA12">
        <v>109572</v>
      </c>
      <c r="AB12">
        <v>2019</v>
      </c>
      <c r="AC12">
        <v>4</v>
      </c>
      <c r="AD12" t="str">
        <v>Q1</v>
      </c>
      <c r="AE12" t="str">
        <v>FY19/20</v>
      </c>
      <c r="AF12" t="str">
        <v>SOUTH</v>
      </c>
    </row>
    <row r="13" spans="1:32">
      <c r="A13" t="str">
        <v>ESEL</v>
      </c>
      <c r="B13" t="str">
        <v>SZX</v>
      </c>
      <c r="C13" t="str">
        <v>SPARES/OTHER</v>
      </c>
      <c r="D13" s="4">
        <v>43595</v>
      </c>
      <c r="E13" t="str">
        <v>OTHERS</v>
      </c>
      <c r="F13">
        <v>14116518</v>
      </c>
      <c r="G13">
        <v>43595</v>
      </c>
      <c r="H13" t="str">
        <v>ZZZZ|CLEANING ROSIN</v>
      </c>
      <c r="I13" t="str">
        <v>.</v>
      </c>
      <c r="J13">
        <v>5</v>
      </c>
      <c r="K13">
        <v>5</v>
      </c>
      <c r="L13">
        <v>1000</v>
      </c>
      <c r="M13" t="str">
        <v>HKD</v>
      </c>
      <c r="N13">
        <v>1</v>
      </c>
      <c r="O13">
        <v>1000</v>
      </c>
      <c r="P13">
        <v>1000</v>
      </c>
      <c r="Q13" t="str">
        <v>C66SZX-SMT SERVICE</v>
      </c>
      <c r="R13" t="str">
        <v>Compass Technology Co Ltd</v>
      </c>
      <c r="S13" t="str">
        <v>Same</v>
      </c>
      <c r="T13">
        <v>903991</v>
      </c>
      <c r="U13">
        <v>638</v>
      </c>
      <c r="V13" t="str">
        <v>308ASY INV-PTS SALES</v>
      </c>
      <c r="W13">
        <v>0</v>
      </c>
      <c r="X13" t="str">
        <v>CT1218180 &amp; CT0419059</v>
      </c>
      <c r="Y13">
        <v>706027</v>
      </c>
      <c r="Z13">
        <v>0</v>
      </c>
      <c r="AA13">
        <v>0</v>
      </c>
      <c r="AB13">
        <v>2019</v>
      </c>
      <c r="AC13">
        <v>5</v>
      </c>
      <c r="AD13" t="str">
        <v>Q1</v>
      </c>
      <c r="AE13" t="str">
        <v>FY19/20</v>
      </c>
      <c r="AF13" t="str">
        <v>SOUTH</v>
      </c>
    </row>
    <row r="14" spans="1:32">
      <c r="A14" t="str">
        <v>ESEL</v>
      </c>
      <c r="B14" t="str">
        <v>SZX</v>
      </c>
      <c r="C14" t="str">
        <v>SERVICE_CHARGE</v>
      </c>
      <c r="D14" s="4">
        <v>43599</v>
      </c>
      <c r="E14" t="str">
        <v>OTHERS</v>
      </c>
      <c r="F14">
        <v>12113413</v>
      </c>
      <c r="G14">
        <v>43599</v>
      </c>
      <c r="H14" t="str">
        <v>DEKI|REPAIR CHARGE</v>
      </c>
      <c r="I14" t="str">
        <v>.</v>
      </c>
      <c r="J14">
        <v>1</v>
      </c>
      <c r="K14">
        <v>1</v>
      </c>
      <c r="L14">
        <v>3500</v>
      </c>
      <c r="M14" t="str">
        <v>HKD</v>
      </c>
      <c r="N14">
        <v>1</v>
      </c>
      <c r="O14">
        <v>3500</v>
      </c>
      <c r="P14">
        <v>3500</v>
      </c>
      <c r="Q14" t="str">
        <v>C66SZX-SMT SERVICE</v>
      </c>
      <c r="R14" t="str">
        <v>Dongguan Vtech Electronics Telecommunication Indus</v>
      </c>
      <c r="S14" t="str">
        <v>Vtech Communications Ltd.</v>
      </c>
      <c r="T14">
        <v>903992</v>
      </c>
      <c r="U14">
        <v>0</v>
      </c>
      <c r="V14" t="str">
        <v>308ASY INV-NON-CON</v>
      </c>
      <c r="W14">
        <v>0</v>
      </c>
      <c r="X14" t="str">
        <v>CL-2018-002052-DGSMTI-8101</v>
      </c>
      <c r="Y14">
        <v>0</v>
      </c>
      <c r="Z14">
        <v>0</v>
      </c>
      <c r="AA14">
        <v>0</v>
      </c>
      <c r="AB14">
        <v>2019</v>
      </c>
      <c r="AC14">
        <v>5</v>
      </c>
      <c r="AD14" t="str">
        <v>Q1</v>
      </c>
      <c r="AE14" t="str">
        <v>FY19/20</v>
      </c>
      <c r="AF14" t="str">
        <v>SOUTH</v>
      </c>
    </row>
    <row r="15" spans="1:32">
      <c r="A15" t="str">
        <v>ESEL</v>
      </c>
      <c r="B15" t="str">
        <v>SZX</v>
      </c>
      <c r="C15" t="str">
        <v>SPARES/OTHER</v>
      </c>
      <c r="D15" s="4">
        <v>43605</v>
      </c>
      <c r="E15" t="str">
        <v>YAMAHA</v>
      </c>
      <c r="F15">
        <v>14116519</v>
      </c>
      <c r="G15">
        <v>43605</v>
      </c>
      <c r="H15" t="str">
        <v>YMCT|KHW-M224A-A0</v>
      </c>
      <c r="I15" t="str">
        <v>SUPPORT UNIT</v>
      </c>
      <c r="J15">
        <v>2</v>
      </c>
      <c r="K15">
        <v>2</v>
      </c>
      <c r="L15">
        <v>4800</v>
      </c>
      <c r="M15" t="str">
        <v>CNY</v>
      </c>
      <c r="N15">
        <v>1.1599999999999999</v>
      </c>
      <c r="O15">
        <v>5568</v>
      </c>
      <c r="P15">
        <v>5568</v>
      </c>
      <c r="Q15" t="str">
        <v>C66SZX-SMT SERVICE</v>
      </c>
      <c r="R15" t="str">
        <v>Shenzhen Quanmailong Technology Co., Ltd</v>
      </c>
      <c r="S15" t="str">
        <v>Same</v>
      </c>
      <c r="T15">
        <v>903994</v>
      </c>
      <c r="U15">
        <v>2767.62</v>
      </c>
      <c r="V15" t="str">
        <v>308ASY INV-PTS SALES</v>
      </c>
      <c r="W15">
        <v>0</v>
      </c>
      <c r="X15" t="str">
        <v>C66SZ190141</v>
      </c>
      <c r="Y15">
        <v>706928</v>
      </c>
      <c r="Z15" t="str">
        <v>深圳市全迈龙科技有限公司</v>
      </c>
      <c r="AA15">
        <v>109580</v>
      </c>
      <c r="AB15">
        <v>2019</v>
      </c>
      <c r="AC15">
        <v>5</v>
      </c>
      <c r="AD15" t="str">
        <v>Q1</v>
      </c>
      <c r="AE15" t="str">
        <v>FY19/20</v>
      </c>
      <c r="AF15" t="str">
        <v>SOUTH</v>
      </c>
    </row>
    <row r="16" spans="1:32">
      <c r="A16" t="str">
        <v>ESEL</v>
      </c>
      <c r="B16" t="str">
        <v>SZX</v>
      </c>
      <c r="C16" t="str">
        <v>SPARES/OTHER</v>
      </c>
      <c r="D16" s="4">
        <v>43605</v>
      </c>
      <c r="E16" t="str">
        <v>YAMAHA</v>
      </c>
      <c r="F16">
        <v>14116519</v>
      </c>
      <c r="G16">
        <v>43605</v>
      </c>
      <c r="H16" t="str">
        <v>YMCT|90990-26J008</v>
      </c>
      <c r="I16" t="str">
        <v>BEARING</v>
      </c>
      <c r="J16">
        <v>4</v>
      </c>
      <c r="K16">
        <v>4</v>
      </c>
      <c r="L16">
        <v>2320</v>
      </c>
      <c r="M16" t="str">
        <v>CNY</v>
      </c>
      <c r="N16">
        <v>1.1599999999999999</v>
      </c>
      <c r="O16">
        <v>2691.2</v>
      </c>
      <c r="P16">
        <v>2691.2</v>
      </c>
      <c r="Q16" t="str">
        <v>C66SZX-SMT SERVICE</v>
      </c>
      <c r="R16" t="str">
        <v>Shenzhen Quanmailong Technology Co., Ltd</v>
      </c>
      <c r="S16" t="str">
        <v>Same</v>
      </c>
      <c r="T16">
        <v>903994</v>
      </c>
      <c r="U16">
        <v>1319.28</v>
      </c>
      <c r="V16" t="str">
        <v>308ASY INV-PTS SALES</v>
      </c>
      <c r="W16">
        <v>0</v>
      </c>
      <c r="X16" t="str">
        <v>C66SZ190141</v>
      </c>
      <c r="Y16">
        <v>706928</v>
      </c>
      <c r="Z16" t="str">
        <v>深圳市全迈龙科技有限公司</v>
      </c>
      <c r="AA16">
        <v>109580</v>
      </c>
      <c r="AB16">
        <v>2019</v>
      </c>
      <c r="AC16">
        <v>5</v>
      </c>
      <c r="AD16" t="str">
        <v>Q1</v>
      </c>
      <c r="AE16" t="str">
        <v>FY19/20</v>
      </c>
      <c r="AF16" t="str">
        <v>SOUTH</v>
      </c>
    </row>
    <row r="17" spans="1:32">
      <c r="A17" t="str">
        <v>ESEL</v>
      </c>
      <c r="B17" t="str">
        <v>SZX</v>
      </c>
      <c r="C17" t="str">
        <v>SPARES/OTHER</v>
      </c>
      <c r="D17" s="4">
        <v>43605</v>
      </c>
      <c r="E17" t="str">
        <v>YAMAHA</v>
      </c>
      <c r="F17">
        <v>14116519</v>
      </c>
      <c r="G17">
        <v>43605</v>
      </c>
      <c r="H17" t="str">
        <v>YMCT|KG2-M9173-00</v>
      </c>
      <c r="I17" t="str">
        <v>LOCK NUT</v>
      </c>
      <c r="J17">
        <v>2</v>
      </c>
      <c r="K17">
        <v>2</v>
      </c>
      <c r="L17">
        <v>500</v>
      </c>
      <c r="M17" t="str">
        <v>CNY</v>
      </c>
      <c r="N17">
        <v>1.1599999999999999</v>
      </c>
      <c r="O17">
        <v>580</v>
      </c>
      <c r="P17">
        <v>580</v>
      </c>
      <c r="Q17" t="str">
        <v>C66SZX-SMT SERVICE</v>
      </c>
      <c r="R17" t="str">
        <v>Shenzhen Quanmailong Technology Co., Ltd</v>
      </c>
      <c r="S17" t="str">
        <v>Same</v>
      </c>
      <c r="T17">
        <v>903994</v>
      </c>
      <c r="U17">
        <v>258.12</v>
      </c>
      <c r="V17" t="str">
        <v>308ASY INV-PTS SALES</v>
      </c>
      <c r="W17">
        <v>0</v>
      </c>
      <c r="X17" t="str">
        <v>C66SZ190141</v>
      </c>
      <c r="Y17">
        <v>706928</v>
      </c>
      <c r="Z17" t="str">
        <v>深圳市全迈龙科技有限公司</v>
      </c>
      <c r="AA17">
        <v>109580</v>
      </c>
      <c r="AB17">
        <v>2019</v>
      </c>
      <c r="AC17">
        <v>5</v>
      </c>
      <c r="AD17" t="str">
        <v>Q1</v>
      </c>
      <c r="AE17" t="str">
        <v>FY19/20</v>
      </c>
      <c r="AF17" t="str">
        <v>SOUTH</v>
      </c>
    </row>
    <row r="18" spans="1:32">
      <c r="A18" t="str">
        <v>ESEL</v>
      </c>
      <c r="B18" t="str">
        <v>SZX</v>
      </c>
      <c r="C18" t="str">
        <v>SPARES/OTHER</v>
      </c>
      <c r="D18" s="4">
        <v>43609</v>
      </c>
      <c r="E18" t="str">
        <v>YAMAHA</v>
      </c>
      <c r="F18">
        <v>14116520</v>
      </c>
      <c r="G18">
        <v>43609</v>
      </c>
      <c r="H18" t="str">
        <v>YMCT|KHN-M4530-36</v>
      </c>
      <c r="I18" t="str">
        <v>REMOTE IF BOARD ASSY</v>
      </c>
      <c r="J18">
        <v>1</v>
      </c>
      <c r="K18">
        <v>1</v>
      </c>
      <c r="L18">
        <v>5800</v>
      </c>
      <c r="M18" t="str">
        <v>CNY</v>
      </c>
      <c r="N18">
        <v>1.1599999999999999</v>
      </c>
      <c r="O18">
        <v>6728</v>
      </c>
      <c r="P18">
        <v>6728</v>
      </c>
      <c r="Q18" t="str">
        <v>C66SZX-SMT SERVICE</v>
      </c>
      <c r="R18" t="str">
        <v>ShenZhen Nuo Yaxing Technology Co., Ltd.</v>
      </c>
      <c r="S18" t="str">
        <v>Same</v>
      </c>
      <c r="T18">
        <v>903990</v>
      </c>
      <c r="U18">
        <v>3692.55</v>
      </c>
      <c r="V18" t="str">
        <v>308ASY INV-PTS SALES</v>
      </c>
      <c r="W18">
        <v>0</v>
      </c>
      <c r="X18" t="str">
        <v>C66SZ1090132REV.2</v>
      </c>
      <c r="Y18">
        <v>707520</v>
      </c>
      <c r="Z18" t="str">
        <v>深圳市诺亚兴科技有限公司</v>
      </c>
      <c r="AA18">
        <v>109593</v>
      </c>
      <c r="AB18">
        <v>2019</v>
      </c>
      <c r="AC18">
        <v>5</v>
      </c>
      <c r="AD18" t="str">
        <v>Q1</v>
      </c>
      <c r="AE18" t="str">
        <v>FY19/20</v>
      </c>
      <c r="AF18" t="str">
        <v>SOUTH</v>
      </c>
    </row>
    <row r="19" spans="1:32">
      <c r="A19" t="str">
        <v>ESEL</v>
      </c>
      <c r="B19" t="str">
        <v>SZX</v>
      </c>
      <c r="C19" t="str">
        <v>SPARES/OTHER</v>
      </c>
      <c r="D19" s="4">
        <v>43609</v>
      </c>
      <c r="E19" t="str">
        <v>YAMAHA</v>
      </c>
      <c r="F19">
        <v>14116520</v>
      </c>
      <c r="G19">
        <v>43609</v>
      </c>
      <c r="H19" t="str">
        <v>YMCT|KHN-M4530-56</v>
      </c>
      <c r="I19" t="str">
        <v>REMOTE IF BOARD ASSY</v>
      </c>
      <c r="J19">
        <v>1</v>
      </c>
      <c r="K19">
        <v>1</v>
      </c>
      <c r="L19">
        <v>6500</v>
      </c>
      <c r="M19" t="str">
        <v>CNY</v>
      </c>
      <c r="N19">
        <v>1.1599999999999999</v>
      </c>
      <c r="O19">
        <v>7540</v>
      </c>
      <c r="P19">
        <v>7540</v>
      </c>
      <c r="Q19" t="str">
        <v>C66SZX-SMT SERVICE</v>
      </c>
      <c r="R19" t="str">
        <v>ShenZhen Nuo Yaxing Technology Co., Ltd.</v>
      </c>
      <c r="S19" t="str">
        <v>Same</v>
      </c>
      <c r="T19">
        <v>903990</v>
      </c>
      <c r="U19">
        <v>4115.58</v>
      </c>
      <c r="V19" t="str">
        <v>308ASY INV-PTS SALES</v>
      </c>
      <c r="W19">
        <v>0</v>
      </c>
      <c r="X19" t="str">
        <v>C66SZ1090132REV.2</v>
      </c>
      <c r="Y19">
        <v>707520</v>
      </c>
      <c r="Z19" t="str">
        <v>深圳市诺亚兴科技有限公司</v>
      </c>
      <c r="AA19">
        <v>109593</v>
      </c>
      <c r="AB19">
        <v>2019</v>
      </c>
      <c r="AC19">
        <v>5</v>
      </c>
      <c r="AD19" t="str">
        <v>Q1</v>
      </c>
      <c r="AE19" t="str">
        <v>FY19/20</v>
      </c>
      <c r="AF19" t="str">
        <v>SOUTH</v>
      </c>
    </row>
    <row r="20" spans="1:32">
      <c r="A20" t="str">
        <v>ESEL</v>
      </c>
      <c r="B20" t="str">
        <v>SZX</v>
      </c>
      <c r="C20" t="str">
        <v>SPARES/OTHER</v>
      </c>
      <c r="D20" s="4">
        <v>43621</v>
      </c>
      <c r="E20" t="str">
        <v>YAMAHA</v>
      </c>
      <c r="F20">
        <v>14116521</v>
      </c>
      <c r="G20">
        <v>43621</v>
      </c>
      <c r="H20" t="str">
        <v>YMCT|KHY-M7720-A3</v>
      </c>
      <c r="I20" t="str">
        <v>NOZZLE 312A ASSY.</v>
      </c>
      <c r="J20">
        <v>20</v>
      </c>
      <c r="K20">
        <v>20</v>
      </c>
      <c r="L20">
        <v>13800</v>
      </c>
      <c r="M20" t="str">
        <v>CNY</v>
      </c>
      <c r="N20">
        <v>1.135</v>
      </c>
      <c r="O20">
        <v>15663</v>
      </c>
      <c r="P20">
        <v>15663</v>
      </c>
      <c r="Q20" t="str">
        <v>C66SZX-SMT SERVICE</v>
      </c>
      <c r="R20" t="str">
        <v>Shenzhen Boshijie Technology Co., Ltd</v>
      </c>
      <c r="S20" t="str">
        <v>Same</v>
      </c>
      <c r="T20">
        <v>903816</v>
      </c>
      <c r="U20">
        <v>9765.68</v>
      </c>
      <c r="V20" t="str">
        <v>308ASY INV-PTS SALES</v>
      </c>
      <c r="W20">
        <v>0</v>
      </c>
      <c r="X20" t="str">
        <v>C66SZ170305REV.2</v>
      </c>
      <c r="Y20">
        <v>708623</v>
      </c>
      <c r="Z20" t="str">
        <v>深圳市博实结科技有限公司</v>
      </c>
      <c r="AA20">
        <v>0</v>
      </c>
      <c r="AB20">
        <v>2019</v>
      </c>
      <c r="AC20">
        <v>6</v>
      </c>
      <c r="AD20" t="str">
        <v>Q1</v>
      </c>
      <c r="AE20" t="str">
        <v>FY19/20</v>
      </c>
      <c r="AF20" t="str">
        <v>SOUTH</v>
      </c>
    </row>
    <row r="21" spans="1:32">
      <c r="A21" t="str">
        <v>ESEL</v>
      </c>
      <c r="B21" t="str">
        <v>SZX</v>
      </c>
      <c r="C21" t="str">
        <v>SERVICE_CHARGE</v>
      </c>
      <c r="D21" s="4">
        <v>43626</v>
      </c>
      <c r="E21" t="str">
        <v>YAMAHA</v>
      </c>
      <c r="F21">
        <v>12113414</v>
      </c>
      <c r="G21">
        <v>43626</v>
      </c>
      <c r="H21" t="str">
        <v>YMCT|REPAIR CHARGE</v>
      </c>
      <c r="I21" t="str">
        <v>REPAIR CHARGE</v>
      </c>
      <c r="J21">
        <v>1</v>
      </c>
      <c r="K21">
        <v>1</v>
      </c>
      <c r="L21">
        <v>3000</v>
      </c>
      <c r="M21" t="str">
        <v>CNY</v>
      </c>
      <c r="N21">
        <v>1.135</v>
      </c>
      <c r="O21">
        <v>3405</v>
      </c>
      <c r="P21">
        <v>3405</v>
      </c>
      <c r="Q21" t="str">
        <v>C66SZX-SMT SERVICE</v>
      </c>
      <c r="R21" t="str">
        <v>Huizhou Double New Power Electronics Technology Co</v>
      </c>
      <c r="S21" t="str">
        <v>Same</v>
      </c>
      <c r="T21">
        <v>903997</v>
      </c>
      <c r="U21">
        <v>0</v>
      </c>
      <c r="V21" t="str">
        <v>308ASY INV-NON-CON</v>
      </c>
      <c r="W21">
        <v>0</v>
      </c>
      <c r="X21" t="str">
        <v>C66SZ190114</v>
      </c>
      <c r="Y21">
        <v>0</v>
      </c>
      <c r="Z21" t="str">
        <v>惠州市德宝新能电子科技有限公司</v>
      </c>
      <c r="AA21">
        <v>0</v>
      </c>
      <c r="AB21">
        <v>2019</v>
      </c>
      <c r="AC21">
        <v>6</v>
      </c>
      <c r="AD21" t="str">
        <v>Q1</v>
      </c>
      <c r="AE21" t="str">
        <v>FY19/20</v>
      </c>
      <c r="AF21" t="str">
        <v>SOUTH</v>
      </c>
    </row>
    <row r="22" spans="1:32">
      <c r="A22" t="str">
        <v>ESEL</v>
      </c>
      <c r="B22" t="str">
        <v>SZX</v>
      </c>
      <c r="C22" t="str">
        <v>SERVICE_CHARGE</v>
      </c>
      <c r="D22" s="4">
        <v>43626</v>
      </c>
      <c r="E22" t="str">
        <v>OTHERS</v>
      </c>
      <c r="F22">
        <v>12113414</v>
      </c>
      <c r="G22">
        <v>43626</v>
      </c>
      <c r="H22" t="str">
        <v>DEKI|REPAIR CHARGE</v>
      </c>
      <c r="I22" t="str">
        <v>.</v>
      </c>
      <c r="J22">
        <v>1</v>
      </c>
      <c r="K22">
        <v>1</v>
      </c>
      <c r="L22">
        <v>3000</v>
      </c>
      <c r="M22" t="str">
        <v>CNY</v>
      </c>
      <c r="N22">
        <v>1.135</v>
      </c>
      <c r="O22">
        <v>3405</v>
      </c>
      <c r="P22">
        <v>3405</v>
      </c>
      <c r="Q22" t="str">
        <v>C66SZX-SMT SERVICE</v>
      </c>
      <c r="R22" t="str">
        <v>Huizhou Double New Power Electronics Technology Co</v>
      </c>
      <c r="S22" t="str">
        <v>Same</v>
      </c>
      <c r="T22">
        <v>903997</v>
      </c>
      <c r="U22">
        <v>0</v>
      </c>
      <c r="V22" t="str">
        <v>308ASY INV-NON-CON</v>
      </c>
      <c r="W22">
        <v>0</v>
      </c>
      <c r="X22" t="str">
        <v>C66SZ190114</v>
      </c>
      <c r="Y22">
        <v>0</v>
      </c>
      <c r="Z22" t="str">
        <v>惠州市德宝新能电子科技有限公司</v>
      </c>
      <c r="AA22">
        <v>0</v>
      </c>
      <c r="AB22">
        <v>2019</v>
      </c>
      <c r="AC22">
        <v>6</v>
      </c>
      <c r="AD22" t="str">
        <v>Q1</v>
      </c>
      <c r="AE22" t="str">
        <v>FY19/20</v>
      </c>
      <c r="AF22" t="str">
        <v>SOUTH</v>
      </c>
    </row>
    <row r="23" spans="1:32">
      <c r="A23" t="str">
        <v>ESEL</v>
      </c>
      <c r="B23" t="str">
        <v>BJS</v>
      </c>
      <c r="C23" t="str">
        <v>FEEDER</v>
      </c>
      <c r="D23" s="4">
        <v>43627</v>
      </c>
      <c r="E23" t="str">
        <v>YAMAHA</v>
      </c>
      <c r="F23">
        <v>14116522</v>
      </c>
      <c r="G23">
        <v>43627</v>
      </c>
      <c r="H23" t="str">
        <v>YMCT|KHJ-MC600-00</v>
      </c>
      <c r="I23" t="str">
        <v>SS TAPE FEEDER 44mm</v>
      </c>
      <c r="J23">
        <v>1</v>
      </c>
      <c r="K23">
        <v>1</v>
      </c>
      <c r="L23">
        <v>9000</v>
      </c>
      <c r="M23" t="str">
        <v>CNY</v>
      </c>
      <c r="N23">
        <v>1.135</v>
      </c>
      <c r="O23">
        <v>10215</v>
      </c>
      <c r="P23">
        <v>10215</v>
      </c>
      <c r="Q23" t="str">
        <v>C66BJS-SMT SERVICE</v>
      </c>
      <c r="R23" t="str">
        <v>Qingdao Tianfa Photoelectric Technology Co., Ltd.</v>
      </c>
      <c r="S23" t="str">
        <v>Same</v>
      </c>
      <c r="T23">
        <v>903999</v>
      </c>
      <c r="U23">
        <v>7870.79</v>
      </c>
      <c r="V23" t="str">
        <v>308ASY INV-PTS SALES</v>
      </c>
      <c r="W23">
        <v>0</v>
      </c>
      <c r="X23" t="str">
        <v>青島天發20190610</v>
      </c>
      <c r="Y23">
        <v>709292</v>
      </c>
      <c r="Z23" t="str">
        <v>青岛天发光电科技有限公司</v>
      </c>
      <c r="AA23">
        <v>0</v>
      </c>
      <c r="AB23">
        <v>2019</v>
      </c>
      <c r="AC23">
        <v>6</v>
      </c>
      <c r="AD23" t="str">
        <v>Q1</v>
      </c>
      <c r="AE23" t="str">
        <v>FY19/20</v>
      </c>
      <c r="AF23" t="str">
        <v>NORTH</v>
      </c>
    </row>
    <row r="24" spans="1:32">
      <c r="A24" t="str">
        <v>ESEL</v>
      </c>
      <c r="B24" t="str">
        <v>SZX</v>
      </c>
      <c r="C24" t="str">
        <v>FEEDER</v>
      </c>
      <c r="D24" s="4">
        <v>43643</v>
      </c>
      <c r="E24" t="str">
        <v>YAMAHA</v>
      </c>
      <c r="F24">
        <v>14116523</v>
      </c>
      <c r="G24">
        <v>43643</v>
      </c>
      <c r="H24" t="str">
        <v>YMCT|KHJ-MC600-00.</v>
      </c>
      <c r="I24" t="str">
        <v>SS TAPE FEEDER 44mm</v>
      </c>
      <c r="J24">
        <v>1</v>
      </c>
      <c r="K24">
        <v>1</v>
      </c>
      <c r="L24">
        <v>8500</v>
      </c>
      <c r="M24" t="str">
        <v>CNY</v>
      </c>
      <c r="N24">
        <v>1.135</v>
      </c>
      <c r="O24">
        <v>9647.5</v>
      </c>
      <c r="P24">
        <v>9647.5</v>
      </c>
      <c r="Q24" t="str">
        <v>C66SZX-SMT SERVICE</v>
      </c>
      <c r="R24" t="str">
        <v>Shenzhen Zhongrunhulian Technology Co., Ltd.</v>
      </c>
      <c r="S24" t="str">
        <v>Same</v>
      </c>
      <c r="T24">
        <v>904000</v>
      </c>
      <c r="U24">
        <v>0</v>
      </c>
      <c r="V24" t="str">
        <v>308ASY INV-PTS SALES</v>
      </c>
      <c r="W24">
        <v>0</v>
      </c>
      <c r="X24" t="str">
        <v>C66SZ190151REV.1</v>
      </c>
      <c r="Y24">
        <v>711195</v>
      </c>
      <c r="Z24" t="str">
        <v>深圳市中润互联科技有限公司</v>
      </c>
      <c r="AA24">
        <v>0</v>
      </c>
      <c r="AB24">
        <v>2019</v>
      </c>
      <c r="AC24">
        <v>6</v>
      </c>
      <c r="AD24" t="str">
        <v>Q1</v>
      </c>
      <c r="AE24" t="str">
        <v>FY19/20</v>
      </c>
      <c r="AF24" t="str">
        <v>SOUTH</v>
      </c>
    </row>
    <row r="25" spans="1:32">
      <c r="A25" t="str">
        <v>ESEL</v>
      </c>
      <c r="B25" t="str">
        <v>SZX</v>
      </c>
      <c r="C25" t="str">
        <v>FEEDER</v>
      </c>
      <c r="D25" s="4">
        <v>43643</v>
      </c>
      <c r="E25" t="str">
        <v>YAMAHA</v>
      </c>
      <c r="F25">
        <v>14116524</v>
      </c>
      <c r="G25">
        <v>43643</v>
      </c>
      <c r="H25" t="str">
        <v>YMCT|KHJ-MC100-00.</v>
      </c>
      <c r="I25" t="str">
        <v>SS TAPE FEEDER 8mm</v>
      </c>
      <c r="J25">
        <v>2</v>
      </c>
      <c r="K25">
        <v>2</v>
      </c>
      <c r="L25">
        <v>90000</v>
      </c>
      <c r="M25" t="str">
        <v>JPY</v>
      </c>
      <c r="N25">
        <v>7.3400000000000007E-2</v>
      </c>
      <c r="O25">
        <v>6606</v>
      </c>
      <c r="P25">
        <v>6606</v>
      </c>
      <c r="Q25" t="str">
        <v>C66SZX-SMT SERVICE</v>
      </c>
      <c r="R25" t="str">
        <v>Shenzhen Jin Sheng Hui Technology Co., Ltd.</v>
      </c>
      <c r="S25" t="str">
        <v>Same</v>
      </c>
      <c r="T25">
        <v>904002</v>
      </c>
      <c r="U25">
        <v>0</v>
      </c>
      <c r="V25" t="str">
        <v>308ASY INV-PTS SALES</v>
      </c>
      <c r="W25">
        <v>0</v>
      </c>
      <c r="X25" t="str">
        <v>SZC49Q20191312</v>
      </c>
      <c r="Y25">
        <v>711196</v>
      </c>
      <c r="Z25" t="str">
        <v>深圳市金晟晖科技有限公司</v>
      </c>
      <c r="AA25">
        <v>0</v>
      </c>
      <c r="AB25">
        <v>2019</v>
      </c>
      <c r="AC25">
        <v>6</v>
      </c>
      <c r="AD25" t="str">
        <v>Q1</v>
      </c>
      <c r="AE25" t="str">
        <v>FY19/20</v>
      </c>
      <c r="AF25" t="str">
        <v>SOUTH</v>
      </c>
    </row>
    <row r="26" spans="1:32">
      <c r="A26" t="str">
        <v>ESEL</v>
      </c>
      <c r="B26" t="str">
        <v>BJS</v>
      </c>
      <c r="C26" t="str">
        <v>SPARES/OTHER</v>
      </c>
      <c r="D26" s="4">
        <v>43643</v>
      </c>
      <c r="E26" t="str">
        <v>YAMAHA</v>
      </c>
      <c r="F26">
        <v>14116525</v>
      </c>
      <c r="G26">
        <v>43643</v>
      </c>
      <c r="H26" t="str">
        <v>YMCT|KLW-M7101-01</v>
      </c>
      <c r="I26" t="str">
        <v>HOUSING HEAD</v>
      </c>
      <c r="J26">
        <v>1</v>
      </c>
      <c r="K26">
        <v>1</v>
      </c>
      <c r="L26">
        <v>2621</v>
      </c>
      <c r="M26" t="str">
        <v>CNY</v>
      </c>
      <c r="N26">
        <v>1.135</v>
      </c>
      <c r="O26">
        <v>2974.835</v>
      </c>
      <c r="P26">
        <v>2974.835</v>
      </c>
      <c r="Q26" t="str">
        <v>C66BJS-SMT SERVICE</v>
      </c>
      <c r="R26" t="str">
        <v>Qingdao Tianfa Photoelectric Technology Co., Ltd.</v>
      </c>
      <c r="S26" t="str">
        <v>Same</v>
      </c>
      <c r="T26">
        <v>904003</v>
      </c>
      <c r="U26">
        <v>1512.87</v>
      </c>
      <c r="V26" t="str">
        <v>308ASY INV-PTS SALES</v>
      </c>
      <c r="W26">
        <v>0</v>
      </c>
      <c r="X26" t="str">
        <v>青島天發20190422</v>
      </c>
      <c r="Y26">
        <v>711201</v>
      </c>
      <c r="Z26" t="str">
        <v>青岛天发光电科技有限公司</v>
      </c>
      <c r="AA26">
        <v>109590</v>
      </c>
      <c r="AB26">
        <v>2019</v>
      </c>
      <c r="AC26">
        <v>6</v>
      </c>
      <c r="AD26" t="str">
        <v>Q1</v>
      </c>
      <c r="AE26" t="str">
        <v>FY19/20</v>
      </c>
      <c r="AF26" t="str">
        <v>NORTH</v>
      </c>
    </row>
    <row r="27" spans="1:32">
      <c r="A27" t="str">
        <v>ESEL</v>
      </c>
      <c r="B27" t="str">
        <v>BJS</v>
      </c>
      <c r="C27" t="str">
        <v>SPARES/OTHER</v>
      </c>
      <c r="D27" s="4">
        <v>43643</v>
      </c>
      <c r="E27" t="str">
        <v>YAMAHA</v>
      </c>
      <c r="F27">
        <v>14116525</v>
      </c>
      <c r="G27">
        <v>43643</v>
      </c>
      <c r="H27" t="str">
        <v>YMCT|KHY-M7113-00</v>
      </c>
      <c r="I27" t="str">
        <v>PLATE 2 BRG.</v>
      </c>
      <c r="J27">
        <v>1</v>
      </c>
      <c r="K27">
        <v>1</v>
      </c>
      <c r="L27">
        <v>257</v>
      </c>
      <c r="M27" t="str">
        <v>CNY</v>
      </c>
      <c r="N27">
        <v>1.135</v>
      </c>
      <c r="O27">
        <v>291.69499999999999</v>
      </c>
      <c r="P27">
        <v>291.69499999999999</v>
      </c>
      <c r="Q27" t="str">
        <v>C66BJS-SMT SERVICE</v>
      </c>
      <c r="R27" t="str">
        <v>Qingdao Tianfa Photoelectric Technology Co., Ltd.</v>
      </c>
      <c r="S27" t="str">
        <v>Same</v>
      </c>
      <c r="T27">
        <v>904003</v>
      </c>
      <c r="U27">
        <v>64.53</v>
      </c>
      <c r="V27" t="str">
        <v>308ASY INV-PTS SALES</v>
      </c>
      <c r="W27">
        <v>0</v>
      </c>
      <c r="X27" t="str">
        <v>青島天發20190422</v>
      </c>
      <c r="Y27">
        <v>711201</v>
      </c>
      <c r="Z27" t="str">
        <v>青岛天发光电科技有限公司</v>
      </c>
      <c r="AA27">
        <v>109590</v>
      </c>
      <c r="AB27">
        <v>2019</v>
      </c>
      <c r="AC27">
        <v>6</v>
      </c>
      <c r="AD27" t="str">
        <v>Q1</v>
      </c>
      <c r="AE27" t="str">
        <v>FY19/20</v>
      </c>
      <c r="AF27" t="str">
        <v>NORTH</v>
      </c>
    </row>
    <row r="28" spans="1:32">
      <c r="A28" t="str">
        <v>ESEL</v>
      </c>
      <c r="B28" t="str">
        <v>BJS</v>
      </c>
      <c r="C28" t="str">
        <v>SPARES/OTHER</v>
      </c>
      <c r="D28" s="4">
        <v>43655</v>
      </c>
      <c r="E28" t="str">
        <v>YAMAHA</v>
      </c>
      <c r="F28">
        <v>14116526</v>
      </c>
      <c r="G28">
        <v>43655</v>
      </c>
      <c r="H28" t="str">
        <v>YMCT|KKE-M71G2-01</v>
      </c>
      <c r="I28" t="str">
        <v>SIDE PLATE L</v>
      </c>
      <c r="J28">
        <v>1</v>
      </c>
      <c r="K28">
        <v>1</v>
      </c>
      <c r="L28">
        <v>743</v>
      </c>
      <c r="M28" t="str">
        <v>CNY</v>
      </c>
      <c r="N28">
        <v>1.135</v>
      </c>
      <c r="O28">
        <v>843.30499999999995</v>
      </c>
      <c r="P28">
        <v>843.30499999999995</v>
      </c>
      <c r="Q28" t="str">
        <v>C66BJS-SMT SERVICE</v>
      </c>
      <c r="R28" t="str">
        <v>Qingdao Tianfa Photoelectric Technology Co., Ltd.</v>
      </c>
      <c r="S28" t="str">
        <v>Same</v>
      </c>
      <c r="T28">
        <v>904007</v>
      </c>
      <c r="U28">
        <v>577.20000000000005</v>
      </c>
      <c r="V28" t="str">
        <v>308ASY INV-PTS SALES</v>
      </c>
      <c r="W28">
        <v>0</v>
      </c>
      <c r="X28" t="str">
        <v>青島天發20190619</v>
      </c>
      <c r="Y28">
        <v>712532</v>
      </c>
      <c r="Z28" t="str">
        <v>青岛天发光电科技有限公司</v>
      </c>
      <c r="AA28">
        <v>109628</v>
      </c>
      <c r="AB28">
        <v>2019</v>
      </c>
      <c r="AC28">
        <v>7</v>
      </c>
      <c r="AD28" t="str">
        <v>Q2</v>
      </c>
      <c r="AE28" t="str">
        <v>FY19/20</v>
      </c>
      <c r="AF28" t="str">
        <v>NORTH</v>
      </c>
    </row>
    <row r="29" spans="1:32">
      <c r="A29" t="str">
        <v>ESEL</v>
      </c>
      <c r="B29" t="str">
        <v>BJS</v>
      </c>
      <c r="C29" t="str">
        <v>SPARES/OTHER</v>
      </c>
      <c r="D29" s="4">
        <v>43655</v>
      </c>
      <c r="E29" t="str">
        <v>YAMAHA</v>
      </c>
      <c r="F29">
        <v>14116526</v>
      </c>
      <c r="G29">
        <v>43655</v>
      </c>
      <c r="H29" t="str">
        <v>YMCT|KLW-M7154-00</v>
      </c>
      <c r="I29" t="str">
        <v>BIT</v>
      </c>
      <c r="J29">
        <v>5</v>
      </c>
      <c r="K29">
        <v>5</v>
      </c>
      <c r="L29">
        <v>1255</v>
      </c>
      <c r="M29" t="str">
        <v>CNY</v>
      </c>
      <c r="N29">
        <v>1.135</v>
      </c>
      <c r="O29">
        <v>1424.425</v>
      </c>
      <c r="P29">
        <v>1424.425</v>
      </c>
      <c r="Q29" t="str">
        <v>C66BJS-SMT SERVICE</v>
      </c>
      <c r="R29" t="str">
        <v>Qingdao Tianfa Photoelectric Technology Co., Ltd.</v>
      </c>
      <c r="S29" t="str">
        <v>Same</v>
      </c>
      <c r="T29">
        <v>904007</v>
      </c>
      <c r="U29">
        <v>962</v>
      </c>
      <c r="V29" t="str">
        <v>308ASY INV-PTS SALES</v>
      </c>
      <c r="W29">
        <v>0</v>
      </c>
      <c r="X29" t="str">
        <v>青島天發20190619</v>
      </c>
      <c r="Y29">
        <v>712532</v>
      </c>
      <c r="Z29" t="str">
        <v>青岛天发光电科技有限公司</v>
      </c>
      <c r="AA29">
        <v>109628</v>
      </c>
      <c r="AB29">
        <v>2019</v>
      </c>
      <c r="AC29">
        <v>7</v>
      </c>
      <c r="AD29" t="str">
        <v>Q2</v>
      </c>
      <c r="AE29" t="str">
        <v>FY19/20</v>
      </c>
      <c r="AF29" t="str">
        <v>NORTH</v>
      </c>
    </row>
    <row r="30" spans="1:32">
      <c r="A30" t="str">
        <v>ESEL</v>
      </c>
      <c r="B30" t="str">
        <v>SZX</v>
      </c>
      <c r="C30" t="str">
        <v>SPARES/OTHER</v>
      </c>
      <c r="D30" s="4">
        <v>43655</v>
      </c>
      <c r="E30" t="str">
        <v>YAMAHA</v>
      </c>
      <c r="F30">
        <v>14116527</v>
      </c>
      <c r="G30">
        <v>43655</v>
      </c>
      <c r="H30" t="str">
        <v>YMCT|KV7-M9165-02</v>
      </c>
      <c r="I30" t="str">
        <v>CYLINDER</v>
      </c>
      <c r="J30">
        <v>1</v>
      </c>
      <c r="K30">
        <v>1</v>
      </c>
      <c r="L30">
        <v>565</v>
      </c>
      <c r="M30" t="str">
        <v>HKD</v>
      </c>
      <c r="N30">
        <v>1</v>
      </c>
      <c r="O30">
        <v>565</v>
      </c>
      <c r="P30">
        <v>565</v>
      </c>
      <c r="Q30" t="str">
        <v>C66SZX-SMT SERVICE</v>
      </c>
      <c r="R30" t="str">
        <v>PowerTeam Electronics Co., Ltd</v>
      </c>
      <c r="S30" t="str">
        <v>Same</v>
      </c>
      <c r="T30">
        <v>904010</v>
      </c>
      <c r="U30">
        <v>288.60000000000002</v>
      </c>
      <c r="V30" t="str">
        <v>308ASY INV-PTS SALES</v>
      </c>
      <c r="W30">
        <v>0</v>
      </c>
      <c r="X30" t="str">
        <v>C66SZ190230REV.2</v>
      </c>
      <c r="Y30">
        <v>712561</v>
      </c>
      <c r="Z30" t="str">
        <v>能天电子有限公司</v>
      </c>
      <c r="AA30">
        <v>109635</v>
      </c>
      <c r="AB30">
        <v>2019</v>
      </c>
      <c r="AC30">
        <v>7</v>
      </c>
      <c r="AD30" t="str">
        <v>Q2</v>
      </c>
      <c r="AE30" t="str">
        <v>FY19/20</v>
      </c>
      <c r="AF30" t="str">
        <v>SOUTH</v>
      </c>
    </row>
    <row r="31" spans="1:32">
      <c r="A31" t="str">
        <v>ESEL</v>
      </c>
      <c r="B31" t="str">
        <v>SZX</v>
      </c>
      <c r="C31" t="str">
        <v>SPARES/OTHER</v>
      </c>
      <c r="D31" s="4">
        <v>43655</v>
      </c>
      <c r="E31" t="str">
        <v>YAMAHA</v>
      </c>
      <c r="F31">
        <v>14116527</v>
      </c>
      <c r="G31">
        <v>43655</v>
      </c>
      <c r="H31" t="str">
        <v>YMCT|KV7-M9166-00</v>
      </c>
      <c r="I31" t="str">
        <v>GUIDE (LWL9 R80B)</v>
      </c>
      <c r="J31">
        <v>1</v>
      </c>
      <c r="K31">
        <v>1</v>
      </c>
      <c r="L31">
        <v>1390</v>
      </c>
      <c r="M31" t="str">
        <v>HKD</v>
      </c>
      <c r="N31">
        <v>1</v>
      </c>
      <c r="O31">
        <v>1390</v>
      </c>
      <c r="P31">
        <v>1390</v>
      </c>
      <c r="Q31" t="str">
        <v>C66SZX-SMT SERVICE</v>
      </c>
      <c r="R31" t="str">
        <v>PowerTeam Electronics Co., Ltd</v>
      </c>
      <c r="S31" t="str">
        <v>Same</v>
      </c>
      <c r="T31">
        <v>904010</v>
      </c>
      <c r="U31">
        <v>710.4</v>
      </c>
      <c r="V31" t="str">
        <v>308ASY INV-PTS SALES</v>
      </c>
      <c r="W31">
        <v>0</v>
      </c>
      <c r="X31" t="str">
        <v>C66SZ190230REV.2</v>
      </c>
      <c r="Y31">
        <v>712561</v>
      </c>
      <c r="Z31" t="str">
        <v>能天电子有限公司</v>
      </c>
      <c r="AA31">
        <v>109635</v>
      </c>
      <c r="AB31">
        <v>2019</v>
      </c>
      <c r="AC31">
        <v>7</v>
      </c>
      <c r="AD31" t="str">
        <v>Q2</v>
      </c>
      <c r="AE31" t="str">
        <v>FY19/20</v>
      </c>
      <c r="AF31" t="str">
        <v>SOUTH</v>
      </c>
    </row>
    <row r="32" spans="1:32">
      <c r="A32" t="str">
        <v>ESEL</v>
      </c>
      <c r="B32" t="str">
        <v>SZX</v>
      </c>
      <c r="C32" t="str">
        <v>SPARES/OTHER</v>
      </c>
      <c r="D32" s="4">
        <v>43655</v>
      </c>
      <c r="E32" t="str">
        <v>YAMAHA</v>
      </c>
      <c r="F32">
        <v>14116527</v>
      </c>
      <c r="G32">
        <v>43655</v>
      </c>
      <c r="H32" t="str">
        <v>YMCT|$SC4-M5A</v>
      </c>
      <c r="I32" t="str">
        <v>SPEED CONTROLLER</v>
      </c>
      <c r="J32">
        <v>1</v>
      </c>
      <c r="K32">
        <v>1</v>
      </c>
      <c r="L32">
        <v>360</v>
      </c>
      <c r="M32" t="str">
        <v>HKD</v>
      </c>
      <c r="N32">
        <v>1</v>
      </c>
      <c r="O32">
        <v>360</v>
      </c>
      <c r="P32">
        <v>360</v>
      </c>
      <c r="Q32" t="str">
        <v>C66SZX-SMT SERVICE</v>
      </c>
      <c r="R32" t="str">
        <v>PowerTeam Electronics Co., Ltd</v>
      </c>
      <c r="S32" t="str">
        <v>Same</v>
      </c>
      <c r="T32">
        <v>904010</v>
      </c>
      <c r="U32">
        <v>185</v>
      </c>
      <c r="V32" t="str">
        <v>308ASY INV-PTS SALES</v>
      </c>
      <c r="W32">
        <v>0</v>
      </c>
      <c r="X32" t="str">
        <v>C66SZ190230REV.2</v>
      </c>
      <c r="Y32">
        <v>712561</v>
      </c>
      <c r="Z32" t="str">
        <v>能天电子有限公司</v>
      </c>
      <c r="AA32">
        <v>109635</v>
      </c>
      <c r="AB32">
        <v>2019</v>
      </c>
      <c r="AC32">
        <v>7</v>
      </c>
      <c r="AD32" t="str">
        <v>Q2</v>
      </c>
      <c r="AE32" t="str">
        <v>FY19/20</v>
      </c>
      <c r="AF32" t="str">
        <v>SOUTH</v>
      </c>
    </row>
    <row r="33" spans="1:32">
      <c r="A33" t="str">
        <v>ESEL</v>
      </c>
      <c r="B33" t="str">
        <v>SZX</v>
      </c>
      <c r="C33" t="str">
        <v>SPARES/OTHER</v>
      </c>
      <c r="D33" s="4">
        <v>43655</v>
      </c>
      <c r="E33" t="str">
        <v>YAMAHA</v>
      </c>
      <c r="F33">
        <v>14116527</v>
      </c>
      <c r="G33">
        <v>43655</v>
      </c>
      <c r="H33" t="str">
        <v>YMCT|$UEF</v>
      </c>
      <c r="I33" t="str">
        <v>JOINT(UNIVERSAL ELBO</v>
      </c>
      <c r="J33">
        <v>1</v>
      </c>
      <c r="K33">
        <v>1</v>
      </c>
      <c r="L33">
        <v>61</v>
      </c>
      <c r="M33" t="str">
        <v>HKD</v>
      </c>
      <c r="N33">
        <v>1</v>
      </c>
      <c r="O33">
        <v>61</v>
      </c>
      <c r="P33">
        <v>61</v>
      </c>
      <c r="Q33" t="str">
        <v>C66SZX-SMT SERVICE</v>
      </c>
      <c r="R33" t="str">
        <v>PowerTeam Electronics Co., Ltd</v>
      </c>
      <c r="S33" t="str">
        <v>Same</v>
      </c>
      <c r="T33">
        <v>904010</v>
      </c>
      <c r="U33">
        <v>31.08</v>
      </c>
      <c r="V33" t="str">
        <v>308ASY INV-PTS SALES</v>
      </c>
      <c r="W33">
        <v>0</v>
      </c>
      <c r="X33" t="str">
        <v>C66SZ190230REV.2</v>
      </c>
      <c r="Y33">
        <v>712561</v>
      </c>
      <c r="Z33" t="str">
        <v>能天电子有限公司</v>
      </c>
      <c r="AA33">
        <v>109635</v>
      </c>
      <c r="AB33">
        <v>2019</v>
      </c>
      <c r="AC33">
        <v>7</v>
      </c>
      <c r="AD33" t="str">
        <v>Q2</v>
      </c>
      <c r="AE33" t="str">
        <v>FY19/20</v>
      </c>
      <c r="AF33" t="str">
        <v>SOUTH</v>
      </c>
    </row>
    <row r="34" spans="1:32">
      <c r="A34" t="str">
        <v>ESEL</v>
      </c>
      <c r="B34" t="str">
        <v>SZX</v>
      </c>
      <c r="C34" t="str">
        <v>SPARES/OTHER</v>
      </c>
      <c r="D34" s="4">
        <v>43655</v>
      </c>
      <c r="E34" t="str">
        <v>YAMAHA</v>
      </c>
      <c r="F34">
        <v>14116528</v>
      </c>
      <c r="G34">
        <v>43655</v>
      </c>
      <c r="H34" t="str">
        <v>YMCT|KKE-M917H-00</v>
      </c>
      <c r="I34" t="str">
        <v>BELT CONVEYOR</v>
      </c>
      <c r="J34">
        <v>2</v>
      </c>
      <c r="K34">
        <v>2</v>
      </c>
      <c r="L34">
        <v>230</v>
      </c>
      <c r="M34" t="str">
        <v>CNY</v>
      </c>
      <c r="N34">
        <v>1.135</v>
      </c>
      <c r="O34">
        <v>261.05</v>
      </c>
      <c r="P34">
        <v>261.05</v>
      </c>
      <c r="Q34" t="str">
        <v>C66SZX-SMT SERVICE</v>
      </c>
      <c r="R34" t="str">
        <v>Dongguan Hengli TTW Elec. Factory</v>
      </c>
      <c r="S34" t="str">
        <v>Same</v>
      </c>
      <c r="T34">
        <v>904011</v>
      </c>
      <c r="U34">
        <v>132.28</v>
      </c>
      <c r="V34" t="str">
        <v>308ASY INV-PTS SALES</v>
      </c>
      <c r="W34">
        <v>0</v>
      </c>
      <c r="X34" t="str">
        <v>C66SZ190224 &amp; C66SZ190225</v>
      </c>
      <c r="Y34">
        <v>712571</v>
      </c>
      <c r="Z34" t="str">
        <v>东莞市横沥通通旺电子制品厂</v>
      </c>
      <c r="AA34">
        <v>109636</v>
      </c>
      <c r="AB34">
        <v>2019</v>
      </c>
      <c r="AC34">
        <v>7</v>
      </c>
      <c r="AD34" t="str">
        <v>Q2</v>
      </c>
      <c r="AE34" t="str">
        <v>FY19/20</v>
      </c>
      <c r="AF34" t="str">
        <v>SOUTH</v>
      </c>
    </row>
    <row r="35" spans="1:32">
      <c r="A35" t="str">
        <v>ESEL</v>
      </c>
      <c r="B35" t="str">
        <v>SZX</v>
      </c>
      <c r="C35" t="str">
        <v>SPARES/OTHER</v>
      </c>
      <c r="D35" s="4">
        <v>43655</v>
      </c>
      <c r="E35" t="str">
        <v>YAMAHA</v>
      </c>
      <c r="F35">
        <v>14116528</v>
      </c>
      <c r="G35">
        <v>43655</v>
      </c>
      <c r="H35" t="str">
        <v>YMCT|KKE-M919R-00</v>
      </c>
      <c r="I35" t="str">
        <v>BELT CONVEYOR</v>
      </c>
      <c r="J35">
        <v>1</v>
      </c>
      <c r="K35">
        <v>1</v>
      </c>
      <c r="L35">
        <v>115</v>
      </c>
      <c r="M35" t="str">
        <v>CNY</v>
      </c>
      <c r="N35">
        <v>1.135</v>
      </c>
      <c r="O35">
        <v>130.52500000000001</v>
      </c>
      <c r="P35">
        <v>130.52500000000001</v>
      </c>
      <c r="Q35" t="str">
        <v>C66SZX-SMT SERVICE</v>
      </c>
      <c r="R35" t="str">
        <v>Dongguan Hengli TTW Elec. Factory</v>
      </c>
      <c r="S35" t="str">
        <v>Same</v>
      </c>
      <c r="T35">
        <v>904011</v>
      </c>
      <c r="U35">
        <v>66.03</v>
      </c>
      <c r="V35" t="str">
        <v>308ASY INV-PTS SALES</v>
      </c>
      <c r="W35">
        <v>0</v>
      </c>
      <c r="X35" t="str">
        <v>C66SZ190224 &amp; C66SZ190225</v>
      </c>
      <c r="Y35">
        <v>712571</v>
      </c>
      <c r="Z35" t="str">
        <v>东莞市横沥通通旺电子制品厂</v>
      </c>
      <c r="AA35">
        <v>109636</v>
      </c>
      <c r="AB35">
        <v>2019</v>
      </c>
      <c r="AC35">
        <v>7</v>
      </c>
      <c r="AD35" t="str">
        <v>Q2</v>
      </c>
      <c r="AE35" t="str">
        <v>FY19/20</v>
      </c>
      <c r="AF35" t="str">
        <v>SOUTH</v>
      </c>
    </row>
    <row r="36" spans="1:32">
      <c r="A36" t="str">
        <v>ESEL</v>
      </c>
      <c r="B36" t="str">
        <v>SZX</v>
      </c>
      <c r="C36" t="str">
        <v>SPARES/OTHER</v>
      </c>
      <c r="D36" s="4">
        <v>43655</v>
      </c>
      <c r="E36" t="str">
        <v>YAMAHA</v>
      </c>
      <c r="F36">
        <v>14116528</v>
      </c>
      <c r="G36">
        <v>43655</v>
      </c>
      <c r="H36" t="str">
        <v>YMCT|KKE-M9127-00</v>
      </c>
      <c r="I36" t="str">
        <v>BELT 1 CONVEYOR</v>
      </c>
      <c r="J36">
        <v>1</v>
      </c>
      <c r="K36">
        <v>1</v>
      </c>
      <c r="L36">
        <v>170</v>
      </c>
      <c r="M36" t="str">
        <v>CNY</v>
      </c>
      <c r="N36">
        <v>1.135</v>
      </c>
      <c r="O36">
        <v>192.95</v>
      </c>
      <c r="P36">
        <v>192.95</v>
      </c>
      <c r="Q36" t="str">
        <v>C66SZX-SMT SERVICE</v>
      </c>
      <c r="R36" t="str">
        <v>Dongguan Hengli TTW Elec. Factory</v>
      </c>
      <c r="S36" t="str">
        <v>Same</v>
      </c>
      <c r="T36">
        <v>904011</v>
      </c>
      <c r="U36">
        <v>88.03</v>
      </c>
      <c r="V36" t="str">
        <v>308ASY INV-PTS SALES</v>
      </c>
      <c r="W36">
        <v>0</v>
      </c>
      <c r="X36" t="str">
        <v>C66SZ190224 &amp; C66SZ190225</v>
      </c>
      <c r="Y36">
        <v>712571</v>
      </c>
      <c r="Z36" t="str">
        <v>东莞市横沥通通旺电子制品厂</v>
      </c>
      <c r="AA36">
        <v>109636</v>
      </c>
      <c r="AB36">
        <v>2019</v>
      </c>
      <c r="AC36">
        <v>7</v>
      </c>
      <c r="AD36" t="str">
        <v>Q2</v>
      </c>
      <c r="AE36" t="str">
        <v>FY19/20</v>
      </c>
      <c r="AF36" t="str">
        <v>SOUTH</v>
      </c>
    </row>
    <row r="37" spans="1:32">
      <c r="A37" t="str">
        <v>ESEL</v>
      </c>
      <c r="B37" t="str">
        <v>SZX</v>
      </c>
      <c r="C37" t="str">
        <v>SPARES/OTHER</v>
      </c>
      <c r="D37" s="4">
        <v>43655</v>
      </c>
      <c r="E37" t="str">
        <v>YAMAHA</v>
      </c>
      <c r="F37">
        <v>14116528</v>
      </c>
      <c r="G37">
        <v>43655</v>
      </c>
      <c r="H37" t="str">
        <v>YMCT|KMK-M917H-00</v>
      </c>
      <c r="I37" t="str">
        <v>BELT CONVEYOR</v>
      </c>
      <c r="J37">
        <v>2</v>
      </c>
      <c r="K37">
        <v>2</v>
      </c>
      <c r="L37">
        <v>150</v>
      </c>
      <c r="M37" t="str">
        <v>CNY</v>
      </c>
      <c r="N37">
        <v>1.135</v>
      </c>
      <c r="O37">
        <v>170.25</v>
      </c>
      <c r="P37">
        <v>170.25</v>
      </c>
      <c r="Q37" t="str">
        <v>C66SZX-SMT SERVICE</v>
      </c>
      <c r="R37" t="str">
        <v>Dongguan Hengli TTW Elec. Factory</v>
      </c>
      <c r="S37" t="str">
        <v>Same</v>
      </c>
      <c r="T37">
        <v>904011</v>
      </c>
      <c r="U37">
        <v>81.400000000000006</v>
      </c>
      <c r="V37" t="str">
        <v>308ASY INV-PTS SALES</v>
      </c>
      <c r="W37">
        <v>0</v>
      </c>
      <c r="X37" t="str">
        <v>C66SZ190224 &amp; C66SZ190225</v>
      </c>
      <c r="Y37">
        <v>712571</v>
      </c>
      <c r="Z37" t="str">
        <v>东莞市横沥通通旺电子制品厂</v>
      </c>
      <c r="AA37">
        <v>109636</v>
      </c>
      <c r="AB37">
        <v>2019</v>
      </c>
      <c r="AC37">
        <v>7</v>
      </c>
      <c r="AD37" t="str">
        <v>Q2</v>
      </c>
      <c r="AE37" t="str">
        <v>FY19/20</v>
      </c>
      <c r="AF37" t="str">
        <v>SOUTH</v>
      </c>
    </row>
    <row r="38" spans="1:32">
      <c r="A38" t="str">
        <v>ESEL</v>
      </c>
      <c r="B38" t="str">
        <v>SZX</v>
      </c>
      <c r="C38" t="str">
        <v>SPARES/OTHER</v>
      </c>
      <c r="D38" s="4">
        <v>43655</v>
      </c>
      <c r="E38" t="str">
        <v>YAMAHA</v>
      </c>
      <c r="F38">
        <v>14116528</v>
      </c>
      <c r="G38">
        <v>43655</v>
      </c>
      <c r="H38" t="str">
        <v>YMCT|KMK-M9110-00</v>
      </c>
      <c r="I38" t="str">
        <v>BELT CONVEYOR</v>
      </c>
      <c r="J38">
        <v>4</v>
      </c>
      <c r="K38">
        <v>4</v>
      </c>
      <c r="L38">
        <v>320</v>
      </c>
      <c r="M38" t="str">
        <v>CNY</v>
      </c>
      <c r="N38">
        <v>1.135</v>
      </c>
      <c r="O38">
        <v>363.2</v>
      </c>
      <c r="P38">
        <v>363.2</v>
      </c>
      <c r="Q38" t="str">
        <v>C66SZX-SMT SERVICE</v>
      </c>
      <c r="R38" t="str">
        <v>Dongguan Hengli TTW Elec. Factory</v>
      </c>
      <c r="S38" t="str">
        <v>Same</v>
      </c>
      <c r="T38">
        <v>904011</v>
      </c>
      <c r="U38">
        <v>183.52</v>
      </c>
      <c r="V38" t="str">
        <v>308ASY INV-PTS SALES</v>
      </c>
      <c r="W38">
        <v>0</v>
      </c>
      <c r="X38" t="str">
        <v>C66SZ190224 &amp; C66SZ190225</v>
      </c>
      <c r="Y38">
        <v>712571</v>
      </c>
      <c r="Z38" t="str">
        <v>东莞市横沥通通旺电子制品厂</v>
      </c>
      <c r="AA38">
        <v>109636</v>
      </c>
      <c r="AB38">
        <v>2019</v>
      </c>
      <c r="AC38">
        <v>7</v>
      </c>
      <c r="AD38" t="str">
        <v>Q2</v>
      </c>
      <c r="AE38" t="str">
        <v>FY19/20</v>
      </c>
      <c r="AF38" t="str">
        <v>SOUTH</v>
      </c>
    </row>
    <row r="39" spans="1:32">
      <c r="A39" t="str">
        <v>ESEL</v>
      </c>
      <c r="B39" t="str">
        <v>SZX</v>
      </c>
      <c r="C39" t="str">
        <v>SPARES/OTHER</v>
      </c>
      <c r="D39" s="4">
        <v>43655</v>
      </c>
      <c r="E39" t="str">
        <v>YAMAHA</v>
      </c>
      <c r="F39">
        <v>14116528</v>
      </c>
      <c r="G39">
        <v>43655</v>
      </c>
      <c r="H39" t="str">
        <v>YMCT|KMK-M917H-00</v>
      </c>
      <c r="I39" t="str">
        <v>BELT CONVEYOR</v>
      </c>
      <c r="J39">
        <v>2</v>
      </c>
      <c r="K39">
        <v>2</v>
      </c>
      <c r="L39">
        <v>150</v>
      </c>
      <c r="M39" t="str">
        <v>CNY</v>
      </c>
      <c r="N39">
        <v>1.135</v>
      </c>
      <c r="O39">
        <v>170.25</v>
      </c>
      <c r="P39">
        <v>170.25</v>
      </c>
      <c r="Q39" t="str">
        <v>C66SZX-SMT SERVICE</v>
      </c>
      <c r="R39" t="str">
        <v>Dongguan Hengli TTW Elec. Factory</v>
      </c>
      <c r="S39" t="str">
        <v>Same</v>
      </c>
      <c r="T39">
        <v>904011</v>
      </c>
      <c r="U39">
        <v>81.400000000000006</v>
      </c>
      <c r="V39" t="str">
        <v>308ASY INV-PTS SALES</v>
      </c>
      <c r="W39">
        <v>0</v>
      </c>
      <c r="X39" t="str">
        <v>C66SZ190224 &amp; C66SZ190225</v>
      </c>
      <c r="Y39">
        <v>712571</v>
      </c>
      <c r="Z39" t="str">
        <v>东莞市横沥通通旺电子制品厂</v>
      </c>
      <c r="AA39">
        <v>109636</v>
      </c>
      <c r="AB39">
        <v>2019</v>
      </c>
      <c r="AC39">
        <v>7</v>
      </c>
      <c r="AD39" t="str">
        <v>Q2</v>
      </c>
      <c r="AE39" t="str">
        <v>FY19/20</v>
      </c>
      <c r="AF39" t="str">
        <v>SOUTH</v>
      </c>
    </row>
    <row r="40" spans="1:32">
      <c r="A40" t="str">
        <v>ESEL</v>
      </c>
      <c r="B40" t="str">
        <v>XIY</v>
      </c>
      <c r="C40" t="str">
        <v>SPARES/OTHER</v>
      </c>
      <c r="D40" s="4">
        <v>43655</v>
      </c>
      <c r="E40" t="str">
        <v>YAMAHA</v>
      </c>
      <c r="F40">
        <v>14116530</v>
      </c>
      <c r="G40">
        <v>43655</v>
      </c>
      <c r="H40" t="str">
        <v>YMCT|KHJ-MC244-00</v>
      </c>
      <c r="I40" t="str">
        <v>LEVER TAPE GUIDE R</v>
      </c>
      <c r="J40">
        <v>1</v>
      </c>
      <c r="K40">
        <v>1</v>
      </c>
      <c r="L40">
        <v>21</v>
      </c>
      <c r="M40" t="str">
        <v>CNY</v>
      </c>
      <c r="N40">
        <v>1.135</v>
      </c>
      <c r="O40">
        <v>23.835000000000001</v>
      </c>
      <c r="P40">
        <v>23.835000000000001</v>
      </c>
      <c r="Q40" t="str">
        <v>C66XIY-SMT SERVICE</v>
      </c>
      <c r="R40" t="str">
        <v>Henan UIOT Technology Co., Ltd.</v>
      </c>
      <c r="S40" t="str">
        <v>Same</v>
      </c>
      <c r="T40">
        <v>904006</v>
      </c>
      <c r="U40">
        <v>11.1</v>
      </c>
      <c r="V40" t="str">
        <v>308ASY INV-PTS SALES</v>
      </c>
      <c r="W40">
        <v>0</v>
      </c>
      <c r="X40" t="str">
        <v>河南紫光20190614R1</v>
      </c>
      <c r="Y40">
        <v>712531</v>
      </c>
      <c r="Z40" t="str">
        <v>河南紫光物联技术有限公司</v>
      </c>
      <c r="AA40">
        <v>109630</v>
      </c>
      <c r="AB40">
        <v>2019</v>
      </c>
      <c r="AC40">
        <v>7</v>
      </c>
      <c r="AD40" t="str">
        <v>Q2</v>
      </c>
      <c r="AE40" t="str">
        <v>FY19/20</v>
      </c>
      <c r="AF40" t="str">
        <v>WEST</v>
      </c>
    </row>
    <row r="41" spans="1:32">
      <c r="A41" t="str">
        <v>ESEL</v>
      </c>
      <c r="B41" t="str">
        <v>SZX</v>
      </c>
      <c r="C41" t="str">
        <v>FEEDER</v>
      </c>
      <c r="D41" s="4">
        <v>43656</v>
      </c>
      <c r="E41" t="str">
        <v>YAMAHA</v>
      </c>
      <c r="F41">
        <v>14116529</v>
      </c>
      <c r="G41">
        <v>43656</v>
      </c>
      <c r="H41" t="str">
        <v>YMCT|KHJ-MC100-00</v>
      </c>
      <c r="I41" t="str">
        <v>SS TAPE FEEDER 8mm</v>
      </c>
      <c r="J41">
        <v>3</v>
      </c>
      <c r="K41">
        <v>3</v>
      </c>
      <c r="L41">
        <v>7950</v>
      </c>
      <c r="M41" t="str">
        <v>CNY</v>
      </c>
      <c r="N41">
        <v>1.135</v>
      </c>
      <c r="O41">
        <v>9023.25</v>
      </c>
      <c r="P41">
        <v>9023.25</v>
      </c>
      <c r="Q41" t="str">
        <v>C66SZX-SMT SERVICE</v>
      </c>
      <c r="R41" t="str">
        <v>Shenzhen Yong Shun Chuang Technology Co., Ltd</v>
      </c>
      <c r="S41" t="str">
        <v>Same</v>
      </c>
      <c r="T41">
        <v>904012</v>
      </c>
      <c r="U41">
        <v>8657.0400000000009</v>
      </c>
      <c r="V41" t="str">
        <v>308ASY INV-PTS SALES</v>
      </c>
      <c r="W41">
        <v>0</v>
      </c>
      <c r="X41" t="str">
        <v>C66SZ190237</v>
      </c>
      <c r="Y41">
        <v>712687</v>
      </c>
      <c r="Z41" t="str">
        <v>深圳市永顺创科技有限公司</v>
      </c>
      <c r="AA41">
        <v>0</v>
      </c>
      <c r="AB41">
        <v>2019</v>
      </c>
      <c r="AC41">
        <v>7</v>
      </c>
      <c r="AD41" t="str">
        <v>Q2</v>
      </c>
      <c r="AE41" t="str">
        <v>FY19/20</v>
      </c>
      <c r="AF41" t="str">
        <v>SOUTH</v>
      </c>
    </row>
    <row r="42" spans="1:32">
      <c r="A42" t="str">
        <v>ESEL</v>
      </c>
      <c r="B42" t="str">
        <v>SZX</v>
      </c>
      <c r="C42" t="str">
        <v>FEEDER</v>
      </c>
      <c r="D42" s="4">
        <v>43662</v>
      </c>
      <c r="E42" t="str">
        <v>YAMAHA</v>
      </c>
      <c r="F42">
        <v>14116531</v>
      </c>
      <c r="G42">
        <v>43662</v>
      </c>
      <c r="H42" t="str">
        <v>YMCT|KHJ-MC200-00</v>
      </c>
      <c r="I42" t="str">
        <v>SS TAPE FEEDER 12/16mm</v>
      </c>
      <c r="J42">
        <v>5</v>
      </c>
      <c r="K42">
        <v>5</v>
      </c>
      <c r="L42">
        <v>20500</v>
      </c>
      <c r="M42" t="str">
        <v>CNY</v>
      </c>
      <c r="N42">
        <v>1.135</v>
      </c>
      <c r="O42">
        <v>23267.5</v>
      </c>
      <c r="P42">
        <v>23267.5</v>
      </c>
      <c r="Q42" t="str">
        <v>C66SZX-SMT SERVICE</v>
      </c>
      <c r="R42" t="str">
        <v>Shenzhen Xuri Weiguang Technology Co., Ltd.</v>
      </c>
      <c r="S42" t="str">
        <v>Same</v>
      </c>
      <c r="T42">
        <v>904013</v>
      </c>
      <c r="U42">
        <v>19654.150000000001</v>
      </c>
      <c r="V42" t="str">
        <v>308ASY INV-PTS SALES</v>
      </c>
      <c r="W42">
        <v>0</v>
      </c>
      <c r="X42" t="str">
        <v>C66SZ190144</v>
      </c>
      <c r="Y42">
        <v>713339</v>
      </c>
      <c r="Z42" t="str">
        <v>深圳市旭日伟光科技有限公司</v>
      </c>
      <c r="AA42">
        <v>0</v>
      </c>
      <c r="AB42">
        <v>2019</v>
      </c>
      <c r="AC42">
        <v>7</v>
      </c>
      <c r="AD42" t="str">
        <v>Q2</v>
      </c>
      <c r="AE42" t="str">
        <v>FY19/20</v>
      </c>
      <c r="AF42" t="str">
        <v>SOUTH</v>
      </c>
    </row>
    <row r="43" spans="1:32">
      <c r="A43" t="str">
        <v>ESEL</v>
      </c>
      <c r="B43" t="str">
        <v>XIY</v>
      </c>
      <c r="C43" t="str">
        <v>SPARES/OTHER</v>
      </c>
      <c r="D43" s="4">
        <v>43663</v>
      </c>
      <c r="E43" t="str">
        <v>OTHERS</v>
      </c>
      <c r="F43">
        <v>14116532</v>
      </c>
      <c r="G43">
        <v>43663</v>
      </c>
      <c r="H43" t="str">
        <v>ZMTR|303-ZG</v>
      </c>
      <c r="I43" t="str">
        <v>SPECIAL NOZZLE</v>
      </c>
      <c r="J43">
        <v>2</v>
      </c>
      <c r="K43">
        <v>2</v>
      </c>
      <c r="L43">
        <v>1570</v>
      </c>
      <c r="M43" t="str">
        <v>CNY</v>
      </c>
      <c r="N43">
        <v>1.135</v>
      </c>
      <c r="O43">
        <v>1781.95</v>
      </c>
      <c r="P43">
        <v>1781.95</v>
      </c>
      <c r="Q43" t="str">
        <v>C66XIY-SMT SERVICE</v>
      </c>
      <c r="R43" t="str">
        <v>Henan UIOT Technology Co., Ltd.</v>
      </c>
      <c r="S43" t="str">
        <v>Same</v>
      </c>
      <c r="T43">
        <v>904006</v>
      </c>
      <c r="U43">
        <v>681</v>
      </c>
      <c r="V43" t="str">
        <v>308ASY INV-PTS SALES</v>
      </c>
      <c r="W43">
        <v>0</v>
      </c>
      <c r="X43" t="str">
        <v>河南紫光20190614R1</v>
      </c>
      <c r="Y43">
        <v>713521</v>
      </c>
      <c r="Z43" t="str">
        <v>河南紫光物联技术有限公司</v>
      </c>
      <c r="AA43">
        <v>109630</v>
      </c>
      <c r="AB43">
        <v>2019</v>
      </c>
      <c r="AC43">
        <v>7</v>
      </c>
      <c r="AD43" t="str">
        <v>Q2</v>
      </c>
      <c r="AE43" t="str">
        <v>FY19/20</v>
      </c>
      <c r="AF43" t="str">
        <v>WEST</v>
      </c>
    </row>
    <row r="44" spans="1:32">
      <c r="A44" t="str">
        <v>ESEL</v>
      </c>
      <c r="B44" t="str">
        <v>SZX</v>
      </c>
      <c r="C44" t="str">
        <v>SERVICE_CHARGE</v>
      </c>
      <c r="D44" s="4">
        <v>43664</v>
      </c>
      <c r="E44" t="str">
        <v>YAMAHA</v>
      </c>
      <c r="F44">
        <v>12113415</v>
      </c>
      <c r="G44">
        <v>43664</v>
      </c>
      <c r="H44" t="str">
        <v>YMCT|REPAIR CHARGE</v>
      </c>
      <c r="I44" t="str">
        <v>REPAIR CHARGE</v>
      </c>
      <c r="J44">
        <v>1</v>
      </c>
      <c r="K44">
        <v>1</v>
      </c>
      <c r="L44">
        <v>2000</v>
      </c>
      <c r="M44" t="str">
        <v>CNY</v>
      </c>
      <c r="N44">
        <v>1.135</v>
      </c>
      <c r="O44">
        <v>2270</v>
      </c>
      <c r="P44">
        <v>2270</v>
      </c>
      <c r="Q44" t="str">
        <v>C66SZX-SMT SERVICE</v>
      </c>
      <c r="R44" t="str">
        <v>Dongguan Lonsen Hardw Are&amp;Plastics Co., Ltd.</v>
      </c>
      <c r="S44" t="str">
        <v>Same</v>
      </c>
      <c r="T44">
        <v>904015</v>
      </c>
      <c r="U44">
        <v>0</v>
      </c>
      <c r="V44" t="str">
        <v>308ASY INV-NON-CON</v>
      </c>
      <c r="W44">
        <v>0</v>
      </c>
      <c r="X44" t="str">
        <v>C66SZ190243REV.1</v>
      </c>
      <c r="Y44">
        <v>0</v>
      </c>
      <c r="Z44" t="str">
        <v>东莞朗森五金塑料制品有限公司</v>
      </c>
      <c r="AA44">
        <v>0</v>
      </c>
      <c r="AB44">
        <v>2019</v>
      </c>
      <c r="AC44">
        <v>7</v>
      </c>
      <c r="AD44" t="str">
        <v>Q2</v>
      </c>
      <c r="AE44" t="str">
        <v>FY19/20</v>
      </c>
      <c r="AF44" t="str">
        <v>SOUTH</v>
      </c>
    </row>
    <row r="45" spans="1:32">
      <c r="A45" t="str">
        <v>ESEL</v>
      </c>
      <c r="B45" t="str">
        <v>BJS</v>
      </c>
      <c r="C45" t="str">
        <v>FEEDER</v>
      </c>
      <c r="D45" s="4">
        <v>43665</v>
      </c>
      <c r="E45" t="str">
        <v>YAMAHA</v>
      </c>
      <c r="F45">
        <v>14116533</v>
      </c>
      <c r="G45">
        <v>43665</v>
      </c>
      <c r="H45" t="str">
        <v>YMCT|KLJ-MC400-00.</v>
      </c>
      <c r="I45" t="str">
        <v>ZS FEEDER ASSY. 24mm</v>
      </c>
      <c r="J45">
        <v>7</v>
      </c>
      <c r="K45">
        <v>7</v>
      </c>
      <c r="L45">
        <v>29575</v>
      </c>
      <c r="M45" t="str">
        <v>CNY</v>
      </c>
      <c r="N45">
        <v>1.135</v>
      </c>
      <c r="O45">
        <v>33567.625</v>
      </c>
      <c r="P45">
        <v>33567.625</v>
      </c>
      <c r="Q45" t="str">
        <v>C66BJS-SMT SERVICE</v>
      </c>
      <c r="R45" t="str">
        <v>Qingdao Tianfa Photoelectric Technology Co., Ltd.</v>
      </c>
      <c r="S45" t="str">
        <v>Same</v>
      </c>
      <c r="T45">
        <v>904016</v>
      </c>
      <c r="U45">
        <v>0</v>
      </c>
      <c r="V45" t="str">
        <v>308ASY INV-PTS SALES</v>
      </c>
      <c r="W45">
        <v>0</v>
      </c>
      <c r="X45" t="str">
        <v>青島天發20190528</v>
      </c>
      <c r="Y45">
        <v>713834</v>
      </c>
      <c r="Z45" t="str">
        <v>青岛天发光电科技有限公司</v>
      </c>
      <c r="AA45">
        <v>0</v>
      </c>
      <c r="AB45">
        <v>2019</v>
      </c>
      <c r="AC45">
        <v>7</v>
      </c>
      <c r="AD45" t="str">
        <v>Q2</v>
      </c>
      <c r="AE45" t="str">
        <v>FY19/20</v>
      </c>
      <c r="AF45" t="str">
        <v>NORTH</v>
      </c>
    </row>
    <row r="46" spans="1:32">
      <c r="A46" t="str">
        <v>ESEL</v>
      </c>
      <c r="B46" t="str">
        <v>BJS</v>
      </c>
      <c r="C46" t="str">
        <v>FEEDER</v>
      </c>
      <c r="D46" s="4">
        <v>43665</v>
      </c>
      <c r="E46" t="str">
        <v>YAMAHA</v>
      </c>
      <c r="F46">
        <v>14116533</v>
      </c>
      <c r="G46">
        <v>43665</v>
      </c>
      <c r="H46" t="str">
        <v>YMCT|KHJ-MC400-00.</v>
      </c>
      <c r="I46" t="str">
        <v>SS TAPE FEEDER 24mm</v>
      </c>
      <c r="J46">
        <v>1</v>
      </c>
      <c r="K46">
        <v>1</v>
      </c>
      <c r="L46">
        <v>4225</v>
      </c>
      <c r="M46" t="str">
        <v>CNY</v>
      </c>
      <c r="N46">
        <v>1.135</v>
      </c>
      <c r="O46">
        <v>4795.375</v>
      </c>
      <c r="P46">
        <v>4795.375</v>
      </c>
      <c r="Q46" t="str">
        <v>C66BJS-SMT SERVICE</v>
      </c>
      <c r="R46" t="str">
        <v>Qingdao Tianfa Photoelectric Technology Co., Ltd.</v>
      </c>
      <c r="S46" t="str">
        <v>Same</v>
      </c>
      <c r="T46">
        <v>904016</v>
      </c>
      <c r="U46">
        <v>0</v>
      </c>
      <c r="V46" t="str">
        <v>308ASY INV-PTS SALES</v>
      </c>
      <c r="W46">
        <v>0</v>
      </c>
      <c r="X46" t="str">
        <v>青島天發20190528</v>
      </c>
      <c r="Y46">
        <v>713834</v>
      </c>
      <c r="Z46" t="str">
        <v>青岛天发光电科技有限公司</v>
      </c>
      <c r="AA46">
        <v>0</v>
      </c>
      <c r="AB46">
        <v>2019</v>
      </c>
      <c r="AC46">
        <v>7</v>
      </c>
      <c r="AD46" t="str">
        <v>Q2</v>
      </c>
      <c r="AE46" t="str">
        <v>FY19/20</v>
      </c>
      <c r="AF46" t="str">
        <v>NORTH</v>
      </c>
    </row>
    <row r="47" spans="1:32">
      <c r="A47" t="str">
        <v>ESEL</v>
      </c>
      <c r="B47" t="str">
        <v>BJS</v>
      </c>
      <c r="C47" t="str">
        <v>FEEDER</v>
      </c>
      <c r="D47" s="4">
        <v>43665</v>
      </c>
      <c r="E47" t="str">
        <v>YAMAHA</v>
      </c>
      <c r="F47">
        <v>14116533</v>
      </c>
      <c r="G47">
        <v>43665</v>
      </c>
      <c r="H47" t="str">
        <v>YMCT|KLJ-MC500-00.</v>
      </c>
      <c r="I47" t="str">
        <v>ZS FEEDER ASSY. 32mm</v>
      </c>
      <c r="J47">
        <v>2</v>
      </c>
      <c r="K47">
        <v>2</v>
      </c>
      <c r="L47">
        <v>11440</v>
      </c>
      <c r="M47" t="str">
        <v>CNY</v>
      </c>
      <c r="N47">
        <v>1.135</v>
      </c>
      <c r="O47">
        <v>12984.4</v>
      </c>
      <c r="P47">
        <v>12984.4</v>
      </c>
      <c r="Q47" t="str">
        <v>C66BJS-SMT SERVICE</v>
      </c>
      <c r="R47" t="str">
        <v>Qingdao Tianfa Photoelectric Technology Co., Ltd.</v>
      </c>
      <c r="S47" t="str">
        <v>Same</v>
      </c>
      <c r="T47">
        <v>904016</v>
      </c>
      <c r="U47">
        <v>0</v>
      </c>
      <c r="V47" t="str">
        <v>308ASY INV-PTS SALES</v>
      </c>
      <c r="W47">
        <v>0</v>
      </c>
      <c r="X47" t="str">
        <v>青島天發20190528</v>
      </c>
      <c r="Y47">
        <v>713834</v>
      </c>
      <c r="Z47" t="str">
        <v>青岛天发光电科技有限公司</v>
      </c>
      <c r="AA47">
        <v>0</v>
      </c>
      <c r="AB47">
        <v>2019</v>
      </c>
      <c r="AC47">
        <v>7</v>
      </c>
      <c r="AD47" t="str">
        <v>Q2</v>
      </c>
      <c r="AE47" t="str">
        <v>FY19/20</v>
      </c>
      <c r="AF47" t="str">
        <v>NORTH</v>
      </c>
    </row>
    <row r="48" spans="1:32">
      <c r="A48" t="str">
        <v>ESEL</v>
      </c>
      <c r="B48" t="str">
        <v>XIY</v>
      </c>
      <c r="C48" t="str">
        <v>SPARES/OTHER</v>
      </c>
      <c r="D48" s="4">
        <v>43670</v>
      </c>
      <c r="E48" t="str">
        <v>YAMAHA</v>
      </c>
      <c r="F48">
        <v>14116534</v>
      </c>
      <c r="G48">
        <v>43670</v>
      </c>
      <c r="H48" t="str">
        <v>YMCT|KHN-M7710-A4</v>
      </c>
      <c r="I48" t="str">
        <v>NOZZLE 301A ASSY</v>
      </c>
      <c r="J48">
        <v>2</v>
      </c>
      <c r="K48">
        <v>2</v>
      </c>
      <c r="L48">
        <v>1152</v>
      </c>
      <c r="M48" t="str">
        <v>CNY</v>
      </c>
      <c r="N48">
        <v>1.135</v>
      </c>
      <c r="O48">
        <v>1307.52</v>
      </c>
      <c r="P48">
        <v>1307.52</v>
      </c>
      <c r="Q48" t="str">
        <v>C66XIY-SMT SERVICE</v>
      </c>
      <c r="R48" t="str">
        <v>Henan UIOT Technology Co., Ltd.</v>
      </c>
      <c r="S48" t="str">
        <v>Same</v>
      </c>
      <c r="T48">
        <v>904006</v>
      </c>
      <c r="U48">
        <v>1019.23</v>
      </c>
      <c r="V48" t="str">
        <v>308ASY INV-PTS SALES</v>
      </c>
      <c r="W48">
        <v>0</v>
      </c>
      <c r="X48" t="str">
        <v>河南紫光20190614R1</v>
      </c>
      <c r="Y48">
        <v>714307</v>
      </c>
      <c r="Z48" t="str">
        <v>河南紫光物联技术有限公司</v>
      </c>
      <c r="AA48">
        <v>109630</v>
      </c>
      <c r="AB48">
        <v>2019</v>
      </c>
      <c r="AC48">
        <v>7</v>
      </c>
      <c r="AD48" t="str">
        <v>Q2</v>
      </c>
      <c r="AE48" t="str">
        <v>FY19/20</v>
      </c>
      <c r="AF48" t="str">
        <v>WEST</v>
      </c>
    </row>
    <row r="49" spans="1:32">
      <c r="A49" t="str">
        <v>ESEL</v>
      </c>
      <c r="B49" t="str">
        <v>XIY</v>
      </c>
      <c r="C49" t="str">
        <v>SPARES/OTHER</v>
      </c>
      <c r="D49" s="4">
        <v>43670</v>
      </c>
      <c r="E49" t="str">
        <v>YAMAHA</v>
      </c>
      <c r="F49">
        <v>14116534</v>
      </c>
      <c r="G49">
        <v>43670</v>
      </c>
      <c r="H49" t="str">
        <v>YMCT|KHN-M7720-A3</v>
      </c>
      <c r="I49" t="str">
        <v>NOZZLE 302A ASSY</v>
      </c>
      <c r="J49">
        <v>5</v>
      </c>
      <c r="K49">
        <v>5</v>
      </c>
      <c r="L49">
        <v>3255</v>
      </c>
      <c r="M49" t="str">
        <v>CNY</v>
      </c>
      <c r="N49">
        <v>1.135</v>
      </c>
      <c r="O49">
        <v>3694.4250000000002</v>
      </c>
      <c r="P49">
        <v>3694.4250000000002</v>
      </c>
      <c r="Q49" t="str">
        <v>C66XIY-SMT SERVICE</v>
      </c>
      <c r="R49" t="str">
        <v>Henan UIOT Technology Co., Ltd.</v>
      </c>
      <c r="S49" t="str">
        <v>Same</v>
      </c>
      <c r="T49">
        <v>904006</v>
      </c>
      <c r="U49">
        <v>2338.1</v>
      </c>
      <c r="V49" t="str">
        <v>308ASY INV-PTS SALES</v>
      </c>
      <c r="W49">
        <v>0</v>
      </c>
      <c r="X49" t="str">
        <v>河南紫光20190614R1</v>
      </c>
      <c r="Y49">
        <v>714307</v>
      </c>
      <c r="Z49" t="str">
        <v>河南紫光物联技术有限公司</v>
      </c>
      <c r="AA49">
        <v>109630</v>
      </c>
      <c r="AB49">
        <v>2019</v>
      </c>
      <c r="AC49">
        <v>7</v>
      </c>
      <c r="AD49" t="str">
        <v>Q2</v>
      </c>
      <c r="AE49" t="str">
        <v>FY19/20</v>
      </c>
      <c r="AF49" t="str">
        <v>WEST</v>
      </c>
    </row>
    <row r="50" spans="1:32">
      <c r="A50" t="str">
        <v>ESEL</v>
      </c>
      <c r="B50" t="str">
        <v>SZX</v>
      </c>
      <c r="C50" t="str">
        <v>FEEDER</v>
      </c>
      <c r="D50" s="4">
        <v>43670</v>
      </c>
      <c r="E50" t="str">
        <v>YAMAHA</v>
      </c>
      <c r="F50">
        <v>14116535</v>
      </c>
      <c r="G50">
        <v>43670</v>
      </c>
      <c r="H50" t="str">
        <v>YMCT|KHJ-MC100-00.</v>
      </c>
      <c r="I50" t="str">
        <v>SS TAPE FEEDER 8mm</v>
      </c>
      <c r="J50">
        <v>10</v>
      </c>
      <c r="K50">
        <v>10</v>
      </c>
      <c r="L50">
        <v>30800</v>
      </c>
      <c r="M50" t="str">
        <v>CNY</v>
      </c>
      <c r="N50">
        <v>1.135</v>
      </c>
      <c r="O50">
        <v>34958</v>
      </c>
      <c r="P50">
        <v>34958</v>
      </c>
      <c r="Q50" t="str">
        <v>C66SZX-SMT SERVICE</v>
      </c>
      <c r="R50" t="str">
        <v>Dongguan Cunfeng Electronic Technology Co, Ltd.</v>
      </c>
      <c r="S50" t="str">
        <v>Same</v>
      </c>
      <c r="T50">
        <v>904018</v>
      </c>
      <c r="U50">
        <v>0</v>
      </c>
      <c r="V50" t="str">
        <v>308ASY INV-PTS SALES</v>
      </c>
      <c r="W50">
        <v>0</v>
      </c>
      <c r="X50" t="str">
        <v>C66SZ190144</v>
      </c>
      <c r="Y50">
        <v>714399</v>
      </c>
      <c r="Z50" t="str">
        <v>东莞市存封电子科技有限公司</v>
      </c>
      <c r="AA50">
        <v>0</v>
      </c>
      <c r="AB50">
        <v>2019</v>
      </c>
      <c r="AC50">
        <v>7</v>
      </c>
      <c r="AD50" t="str">
        <v>Q2</v>
      </c>
      <c r="AE50" t="str">
        <v>FY19/20</v>
      </c>
      <c r="AF50" t="str">
        <v>SOUTH</v>
      </c>
    </row>
    <row r="51" spans="1:32">
      <c r="A51" t="str">
        <v>ESEL</v>
      </c>
      <c r="B51" t="str">
        <v>BJS</v>
      </c>
      <c r="C51" t="str">
        <v>FEEDER</v>
      </c>
      <c r="D51" s="4">
        <v>43672</v>
      </c>
      <c r="E51" t="str">
        <v>YAMAHA</v>
      </c>
      <c r="F51">
        <v>14116536</v>
      </c>
      <c r="G51">
        <v>43672</v>
      </c>
      <c r="H51" t="str">
        <v>YMCT|KHJ-MC200-00</v>
      </c>
      <c r="I51" t="str">
        <v>SS TAPE FEEDER 12/16mm</v>
      </c>
      <c r="J51">
        <v>2</v>
      </c>
      <c r="K51">
        <v>2</v>
      </c>
      <c r="L51">
        <v>7958</v>
      </c>
      <c r="M51" t="str">
        <v>CNY</v>
      </c>
      <c r="N51">
        <v>1.135</v>
      </c>
      <c r="O51">
        <v>9032.33</v>
      </c>
      <c r="P51">
        <v>9032.33</v>
      </c>
      <c r="Q51" t="str">
        <v>C66BJS-SMT SERVICE</v>
      </c>
      <c r="R51" t="str">
        <v>Beijing Hengli Xintong Technology Co., Ltd.</v>
      </c>
      <c r="S51" t="str">
        <v>Same</v>
      </c>
      <c r="T51">
        <v>904017</v>
      </c>
      <c r="U51">
        <v>7973.62</v>
      </c>
      <c r="V51" t="str">
        <v>308ASY INV-PTS SALES</v>
      </c>
      <c r="W51">
        <v>0</v>
      </c>
      <c r="X51" t="str">
        <v>北京恒立信通20190712-1</v>
      </c>
      <c r="Y51">
        <v>714595</v>
      </c>
      <c r="Z51" t="str">
        <v>北京恒立信通科技有限公司</v>
      </c>
      <c r="AA51">
        <v>0</v>
      </c>
      <c r="AB51">
        <v>2019</v>
      </c>
      <c r="AC51">
        <v>7</v>
      </c>
      <c r="AD51" t="str">
        <v>Q2</v>
      </c>
      <c r="AE51" t="str">
        <v>FY19/20</v>
      </c>
      <c r="AF51" t="str">
        <v>NORTH</v>
      </c>
    </row>
    <row r="52" spans="1:32">
      <c r="A52" t="str">
        <v>ESEL</v>
      </c>
      <c r="B52" t="str">
        <v>SZX</v>
      </c>
      <c r="C52" t="str">
        <v>SPARES/OTHER</v>
      </c>
      <c r="D52" s="4">
        <v>43672</v>
      </c>
      <c r="E52" t="str">
        <v>YAMAHA</v>
      </c>
      <c r="F52">
        <v>14116537</v>
      </c>
      <c r="G52">
        <v>43672</v>
      </c>
      <c r="H52" t="str">
        <v>YMCT|KMB-M79C0-H2</v>
      </c>
      <c r="I52" t="str">
        <v>S.V.CAM.ASSY.</v>
      </c>
      <c r="J52">
        <v>1</v>
      </c>
      <c r="K52">
        <v>1</v>
      </c>
      <c r="L52">
        <v>10808</v>
      </c>
      <c r="M52" t="str">
        <v>CNY</v>
      </c>
      <c r="N52">
        <v>1.135</v>
      </c>
      <c r="O52">
        <v>12267.08</v>
      </c>
      <c r="P52">
        <v>12267.08</v>
      </c>
      <c r="Q52" t="str">
        <v>C66SZX-SMT SERVICE</v>
      </c>
      <c r="R52" t="str">
        <v>Shenzhen Longda Optoelectronic Co., Ltd</v>
      </c>
      <c r="S52" t="str">
        <v>Same</v>
      </c>
      <c r="T52">
        <v>903989</v>
      </c>
      <c r="U52">
        <v>8553.09</v>
      </c>
      <c r="V52" t="str">
        <v>308ASY INV-PTS SALES</v>
      </c>
      <c r="W52">
        <v>0</v>
      </c>
      <c r="X52" t="str">
        <v>C66SZ190093REV.2</v>
      </c>
      <c r="Y52">
        <v>714606</v>
      </c>
      <c r="Z52" t="str">
        <v>深圳市龙大光电有限公司, 4/F</v>
      </c>
      <c r="AA52">
        <v>109577</v>
      </c>
      <c r="AB52">
        <v>2019</v>
      </c>
      <c r="AC52">
        <v>7</v>
      </c>
      <c r="AD52" t="str">
        <v>Q2</v>
      </c>
      <c r="AE52" t="str">
        <v>FY19/20</v>
      </c>
      <c r="AF52" t="str">
        <v>SOUTH</v>
      </c>
    </row>
    <row r="53" spans="1:32">
      <c r="A53" t="str">
        <v>ESEL</v>
      </c>
      <c r="B53" t="str">
        <v>SZX</v>
      </c>
      <c r="C53" t="str">
        <v>SPARES/OTHER</v>
      </c>
      <c r="D53" s="4">
        <v>43672</v>
      </c>
      <c r="E53" t="str">
        <v>YAMAHA</v>
      </c>
      <c r="F53">
        <v>14116537</v>
      </c>
      <c r="G53">
        <v>43672</v>
      </c>
      <c r="H53" t="str">
        <v>YMCT|KMB-M7013-03</v>
      </c>
      <c r="I53" t="str">
        <v>DIFFUSER</v>
      </c>
      <c r="J53">
        <v>1</v>
      </c>
      <c r="K53">
        <v>1</v>
      </c>
      <c r="L53">
        <v>192</v>
      </c>
      <c r="M53" t="str">
        <v>CNY</v>
      </c>
      <c r="N53">
        <v>1.135</v>
      </c>
      <c r="O53">
        <v>217.92</v>
      </c>
      <c r="P53">
        <v>217.92</v>
      </c>
      <c r="Q53" t="str">
        <v>C66SZX-SMT SERVICE</v>
      </c>
      <c r="R53" t="str">
        <v>Shenzhen Longda Optoelectronic Co., Ltd</v>
      </c>
      <c r="S53" t="str">
        <v>Same</v>
      </c>
      <c r="T53">
        <v>903989</v>
      </c>
      <c r="U53">
        <v>151.83000000000001</v>
      </c>
      <c r="V53" t="str">
        <v>308ASY INV-PTS SALES</v>
      </c>
      <c r="W53">
        <v>0</v>
      </c>
      <c r="X53" t="str">
        <v>C66SZ190093REV.2</v>
      </c>
      <c r="Y53">
        <v>714606</v>
      </c>
      <c r="Z53" t="str">
        <v>深圳市龙大光电有限公司, 4/F</v>
      </c>
      <c r="AA53">
        <v>109577</v>
      </c>
      <c r="AB53">
        <v>2019</v>
      </c>
      <c r="AC53">
        <v>7</v>
      </c>
      <c r="AD53" t="str">
        <v>Q2</v>
      </c>
      <c r="AE53" t="str">
        <v>FY19/20</v>
      </c>
      <c r="AF53" t="str">
        <v>SOUTH</v>
      </c>
    </row>
    <row r="54" spans="1:32">
      <c r="A54" t="str">
        <v>ESEL</v>
      </c>
      <c r="B54" t="str">
        <v>CTU</v>
      </c>
      <c r="C54" t="str">
        <v>FEEDER</v>
      </c>
      <c r="D54" s="4">
        <v>43675</v>
      </c>
      <c r="E54" t="str">
        <v>YAMAHA</v>
      </c>
      <c r="F54">
        <v>14116538</v>
      </c>
      <c r="G54">
        <v>43675</v>
      </c>
      <c r="H54" t="str">
        <v>YMCT|KHJ-MC500-00.</v>
      </c>
      <c r="I54" t="str">
        <v>SS TAPE FEEDER 32mm</v>
      </c>
      <c r="J54">
        <v>2</v>
      </c>
      <c r="K54">
        <v>2</v>
      </c>
      <c r="L54">
        <v>11400</v>
      </c>
      <c r="M54" t="str">
        <v>CNY</v>
      </c>
      <c r="N54">
        <v>1.135</v>
      </c>
      <c r="O54">
        <v>12939</v>
      </c>
      <c r="P54">
        <v>12939</v>
      </c>
      <c r="Q54" t="str">
        <v>C66CTU-SMT SERVICE</v>
      </c>
      <c r="R54" t="str">
        <v>Sichuan Blueview Electronics-optic Technology Co.,</v>
      </c>
      <c r="S54" t="str">
        <v>Same</v>
      </c>
      <c r="T54">
        <v>904019</v>
      </c>
      <c r="U54">
        <v>0</v>
      </c>
      <c r="V54" t="str">
        <v>308ASY INV-PTS SALES</v>
      </c>
      <c r="W54">
        <v>0</v>
      </c>
      <c r="X54" t="str">
        <v>四川蓝景20190716</v>
      </c>
      <c r="Y54">
        <v>714920</v>
      </c>
      <c r="Z54" t="str">
        <v>四川蓝景光电技术有限责任公司</v>
      </c>
      <c r="AA54">
        <v>0</v>
      </c>
      <c r="AB54">
        <v>2019</v>
      </c>
      <c r="AC54">
        <v>7</v>
      </c>
      <c r="AD54" t="str">
        <v>Q2</v>
      </c>
      <c r="AE54" t="str">
        <v>FY19/20</v>
      </c>
      <c r="AF54" t="str">
        <v>WEST</v>
      </c>
    </row>
    <row r="55" spans="1:32">
      <c r="A55" t="str">
        <v>ESEL</v>
      </c>
      <c r="B55" t="str">
        <v>CTU</v>
      </c>
      <c r="C55" t="str">
        <v>FEEDER</v>
      </c>
      <c r="D55" s="4">
        <v>43675</v>
      </c>
      <c r="E55" t="str">
        <v>YAMAHA</v>
      </c>
      <c r="F55">
        <v>14116538</v>
      </c>
      <c r="G55">
        <v>43675</v>
      </c>
      <c r="H55" t="str">
        <v>YMCT|KHJ-MC600-00.</v>
      </c>
      <c r="I55" t="str">
        <v>SS TAPE FEEDER 44mm</v>
      </c>
      <c r="J55">
        <v>1</v>
      </c>
      <c r="K55">
        <v>1</v>
      </c>
      <c r="L55">
        <v>8600</v>
      </c>
      <c r="M55" t="str">
        <v>CNY</v>
      </c>
      <c r="N55">
        <v>1.135</v>
      </c>
      <c r="O55">
        <v>9761</v>
      </c>
      <c r="P55">
        <v>9761</v>
      </c>
      <c r="Q55" t="str">
        <v>C66CTU-SMT SERVICE</v>
      </c>
      <c r="R55" t="str">
        <v>Sichuan Blueview Electronics-optic Technology Co.,</v>
      </c>
      <c r="S55" t="str">
        <v>Same</v>
      </c>
      <c r="T55">
        <v>904019</v>
      </c>
      <c r="U55">
        <v>0</v>
      </c>
      <c r="V55" t="str">
        <v>308ASY INV-PTS SALES</v>
      </c>
      <c r="W55">
        <v>0</v>
      </c>
      <c r="X55" t="str">
        <v>四川蓝景20190716</v>
      </c>
      <c r="Y55">
        <v>714920</v>
      </c>
      <c r="Z55" t="str">
        <v>四川蓝景光电技术有限责任公司</v>
      </c>
      <c r="AA55">
        <v>0</v>
      </c>
      <c r="AB55">
        <v>2019</v>
      </c>
      <c r="AC55">
        <v>7</v>
      </c>
      <c r="AD55" t="str">
        <v>Q2</v>
      </c>
      <c r="AE55" t="str">
        <v>FY19/20</v>
      </c>
      <c r="AF55" t="str">
        <v>WEST</v>
      </c>
    </row>
    <row r="56" spans="1:32">
      <c r="A56" t="str">
        <v>ESEL</v>
      </c>
      <c r="B56" t="str">
        <v>SZX</v>
      </c>
      <c r="C56" t="str">
        <v>SPARES/OTHER</v>
      </c>
      <c r="D56" s="4">
        <v>43682</v>
      </c>
      <c r="E56" t="str">
        <v>YAMAHA</v>
      </c>
      <c r="F56">
        <v>14116539</v>
      </c>
      <c r="G56">
        <v>43682</v>
      </c>
      <c r="H56" t="str">
        <v>YMCT|KMG-M755S-00</v>
      </c>
      <c r="I56" t="str">
        <v>SC.LIGHT BRD.SET</v>
      </c>
      <c r="J56">
        <v>1</v>
      </c>
      <c r="K56">
        <v>1</v>
      </c>
      <c r="L56">
        <v>1780</v>
      </c>
      <c r="M56" t="str">
        <v>CNY</v>
      </c>
      <c r="N56">
        <v>1.135</v>
      </c>
      <c r="O56">
        <v>2020.3</v>
      </c>
      <c r="P56">
        <v>2020.3</v>
      </c>
      <c r="Q56" t="str">
        <v>C66SZX-SMT SERVICE</v>
      </c>
      <c r="R56" t="str">
        <v>Shenzhen Chengtaike Electronic Co.,Ltd</v>
      </c>
      <c r="S56" t="str">
        <v>Same</v>
      </c>
      <c r="T56">
        <v>904025</v>
      </c>
      <c r="U56">
        <v>1124.8</v>
      </c>
      <c r="V56" t="str">
        <v>308ASY INV-PTS SALES</v>
      </c>
      <c r="W56">
        <v>0</v>
      </c>
      <c r="X56" t="str">
        <v>C66SZ190252REV.2</v>
      </c>
      <c r="Y56">
        <v>715382</v>
      </c>
      <c r="Z56" t="str">
        <v>深圳市诚泰科电子有限公司</v>
      </c>
      <c r="AA56">
        <v>109653</v>
      </c>
      <c r="AB56">
        <v>2019</v>
      </c>
      <c r="AC56">
        <v>8</v>
      </c>
      <c r="AD56" t="str">
        <v>Q2</v>
      </c>
      <c r="AE56" t="str">
        <v>FY19/20</v>
      </c>
      <c r="AF56" t="str">
        <v>SOUTH</v>
      </c>
    </row>
    <row r="57" spans="1:32">
      <c r="A57" t="str">
        <v>ESEL</v>
      </c>
      <c r="B57" t="str">
        <v>SZX</v>
      </c>
      <c r="C57" t="str">
        <v>SPARES/OTHER</v>
      </c>
      <c r="D57" s="4">
        <v>43682</v>
      </c>
      <c r="E57" t="str">
        <v>YAMAHA</v>
      </c>
      <c r="F57">
        <v>14116539</v>
      </c>
      <c r="G57">
        <v>43682</v>
      </c>
      <c r="H57" t="str">
        <v>YMCT|KMG-M7A30-00</v>
      </c>
      <c r="I57" t="str">
        <v>SIDE LIGHT ASSY.</v>
      </c>
      <c r="J57">
        <v>1</v>
      </c>
      <c r="K57">
        <v>1</v>
      </c>
      <c r="L57">
        <v>1600</v>
      </c>
      <c r="M57" t="str">
        <v>CNY</v>
      </c>
      <c r="N57">
        <v>1.135</v>
      </c>
      <c r="O57">
        <v>1816</v>
      </c>
      <c r="P57">
        <v>1816</v>
      </c>
      <c r="Q57" t="str">
        <v>C66SZX-SMT SERVICE</v>
      </c>
      <c r="R57" t="str">
        <v>Shenzhen Chengtaike Electronic Co.,Ltd</v>
      </c>
      <c r="S57" t="str">
        <v>Same</v>
      </c>
      <c r="T57">
        <v>904025</v>
      </c>
      <c r="U57">
        <v>1073</v>
      </c>
      <c r="V57" t="str">
        <v>308ASY INV-PTS SALES</v>
      </c>
      <c r="W57">
        <v>0</v>
      </c>
      <c r="X57" t="str">
        <v>C66SZ190252REV.2</v>
      </c>
      <c r="Y57">
        <v>715382</v>
      </c>
      <c r="Z57" t="str">
        <v>深圳市诚泰科电子有限公司</v>
      </c>
      <c r="AA57">
        <v>109653</v>
      </c>
      <c r="AB57">
        <v>2019</v>
      </c>
      <c r="AC57">
        <v>8</v>
      </c>
      <c r="AD57" t="str">
        <v>Q2</v>
      </c>
      <c r="AE57" t="str">
        <v>FY19/20</v>
      </c>
      <c r="AF57" t="str">
        <v>SOUTH</v>
      </c>
    </row>
    <row r="58" spans="1:32">
      <c r="A58" t="str">
        <v>ESEL</v>
      </c>
      <c r="B58" t="str">
        <v>SZX</v>
      </c>
      <c r="C58" t="str">
        <v>SPARES/OTHER</v>
      </c>
      <c r="D58" s="4">
        <v>43682</v>
      </c>
      <c r="E58" t="str">
        <v>YAMAHA</v>
      </c>
      <c r="F58">
        <v>14116539</v>
      </c>
      <c r="G58">
        <v>43682</v>
      </c>
      <c r="H58" t="str">
        <v>YMCT|KMG-M7A16-00</v>
      </c>
      <c r="I58" t="str">
        <v>COVER PRIZM</v>
      </c>
      <c r="J58">
        <v>1</v>
      </c>
      <c r="K58">
        <v>1</v>
      </c>
      <c r="L58">
        <v>50</v>
      </c>
      <c r="M58" t="str">
        <v>CNY</v>
      </c>
      <c r="N58">
        <v>1.135</v>
      </c>
      <c r="O58">
        <v>56.75</v>
      </c>
      <c r="P58">
        <v>56.75</v>
      </c>
      <c r="Q58" t="str">
        <v>C66SZX-SMT SERVICE</v>
      </c>
      <c r="R58" t="str">
        <v>Shenzhen Chengtaike Electronic Co.,Ltd</v>
      </c>
      <c r="S58" t="str">
        <v>Same</v>
      </c>
      <c r="T58">
        <v>904025</v>
      </c>
      <c r="U58">
        <v>29.6</v>
      </c>
      <c r="V58" t="str">
        <v>308ASY INV-PTS SALES</v>
      </c>
      <c r="W58">
        <v>0</v>
      </c>
      <c r="X58" t="str">
        <v>C66SZ190252REV.2</v>
      </c>
      <c r="Y58">
        <v>715382</v>
      </c>
      <c r="Z58" t="str">
        <v>深圳市诚泰科电子有限公司</v>
      </c>
      <c r="AA58">
        <v>109653</v>
      </c>
      <c r="AB58">
        <v>2019</v>
      </c>
      <c r="AC58">
        <v>8</v>
      </c>
      <c r="AD58" t="str">
        <v>Q2</v>
      </c>
      <c r="AE58" t="str">
        <v>FY19/20</v>
      </c>
      <c r="AF58" t="str">
        <v>SOUTH</v>
      </c>
    </row>
    <row r="59" spans="1:32">
      <c r="A59" t="str">
        <v>ESEL</v>
      </c>
      <c r="B59" t="str">
        <v>SZX</v>
      </c>
      <c r="C59" t="str">
        <v>SPARES/OTHER</v>
      </c>
      <c r="D59" s="4">
        <v>43682</v>
      </c>
      <c r="E59" t="str">
        <v>YAMAHA</v>
      </c>
      <c r="F59">
        <v>14116539</v>
      </c>
      <c r="G59">
        <v>43682</v>
      </c>
      <c r="H59" t="str">
        <v>YMCT|KMG-M66N2-00</v>
      </c>
      <c r="I59" t="str">
        <v>HNS SCAN LIGHT</v>
      </c>
      <c r="J59">
        <v>1</v>
      </c>
      <c r="K59">
        <v>1</v>
      </c>
      <c r="L59">
        <v>100</v>
      </c>
      <c r="M59" t="str">
        <v>CNY</v>
      </c>
      <c r="N59">
        <v>1.135</v>
      </c>
      <c r="O59">
        <v>113.5</v>
      </c>
      <c r="P59">
        <v>113.5</v>
      </c>
      <c r="Q59" t="str">
        <v>C66SZX-SMT SERVICE</v>
      </c>
      <c r="R59" t="str">
        <v>Shenzhen Chengtaike Electronic Co.,Ltd</v>
      </c>
      <c r="S59" t="str">
        <v>Same</v>
      </c>
      <c r="T59">
        <v>904025</v>
      </c>
      <c r="U59">
        <v>66.599999999999994</v>
      </c>
      <c r="V59" t="str">
        <v>308ASY INV-PTS SALES</v>
      </c>
      <c r="W59">
        <v>0</v>
      </c>
      <c r="X59" t="str">
        <v>C66SZ190252REV.2</v>
      </c>
      <c r="Y59">
        <v>715382</v>
      </c>
      <c r="Z59" t="str">
        <v>深圳市诚泰科电子有限公司</v>
      </c>
      <c r="AA59">
        <v>109653</v>
      </c>
      <c r="AB59">
        <v>2019</v>
      </c>
      <c r="AC59">
        <v>8</v>
      </c>
      <c r="AD59" t="str">
        <v>Q2</v>
      </c>
      <c r="AE59" t="str">
        <v>FY19/20</v>
      </c>
      <c r="AF59" t="str">
        <v>SOUTH</v>
      </c>
    </row>
    <row r="60" spans="1:32">
      <c r="A60" t="str">
        <v>ESEL</v>
      </c>
      <c r="B60" t="str">
        <v>SZX</v>
      </c>
      <c r="C60" t="str">
        <v>SPARES/OTHER</v>
      </c>
      <c r="D60" s="4">
        <v>43682</v>
      </c>
      <c r="E60" t="str">
        <v>YAMAHA</v>
      </c>
      <c r="F60">
        <v>14116539</v>
      </c>
      <c r="G60">
        <v>43682</v>
      </c>
      <c r="H60" t="str">
        <v>YMCT|KLA-M4506-01</v>
      </c>
      <c r="I60" t="str">
        <v>HEAD I/O UNIT ASSY</v>
      </c>
      <c r="J60">
        <v>1</v>
      </c>
      <c r="K60">
        <v>1</v>
      </c>
      <c r="L60">
        <v>1470</v>
      </c>
      <c r="M60" t="str">
        <v>CNY</v>
      </c>
      <c r="N60">
        <v>1.135</v>
      </c>
      <c r="O60">
        <v>1668.45</v>
      </c>
      <c r="P60">
        <v>1668.45</v>
      </c>
      <c r="Q60" t="str">
        <v>C66SZX-SMT SERVICE</v>
      </c>
      <c r="R60" t="str">
        <v>Shenzhen Chengtaike Electronic Co.,Ltd</v>
      </c>
      <c r="S60" t="str">
        <v>Same</v>
      </c>
      <c r="T60">
        <v>904025</v>
      </c>
      <c r="U60">
        <v>925</v>
      </c>
      <c r="V60" t="str">
        <v>308ASY INV-PTS SALES</v>
      </c>
      <c r="W60">
        <v>0</v>
      </c>
      <c r="X60" t="str">
        <v>C66SZ190252REV.2</v>
      </c>
      <c r="Y60">
        <v>715382</v>
      </c>
      <c r="Z60" t="str">
        <v>深圳市诚泰科电子有限公司</v>
      </c>
      <c r="AA60">
        <v>109653</v>
      </c>
      <c r="AB60">
        <v>2019</v>
      </c>
      <c r="AC60">
        <v>8</v>
      </c>
      <c r="AD60" t="str">
        <v>Q2</v>
      </c>
      <c r="AE60" t="str">
        <v>FY19/20</v>
      </c>
      <c r="AF60" t="str">
        <v>SOUTH</v>
      </c>
    </row>
    <row r="61" spans="1:32">
      <c r="A61" t="str">
        <v>ESEL</v>
      </c>
      <c r="B61" t="str">
        <v>SZX</v>
      </c>
      <c r="C61" t="str">
        <v>SERVICE_CHARGE</v>
      </c>
      <c r="D61" s="4">
        <v>43685</v>
      </c>
      <c r="E61" t="str">
        <v>YAMAHA</v>
      </c>
      <c r="F61">
        <v>12113416</v>
      </c>
      <c r="G61">
        <v>43685</v>
      </c>
      <c r="H61" t="str">
        <v>YMCT|REPAIR CHARGE</v>
      </c>
      <c r="I61" t="str">
        <v>REPAIR CHARGE</v>
      </c>
      <c r="J61">
        <v>1</v>
      </c>
      <c r="K61">
        <v>1</v>
      </c>
      <c r="L61">
        <v>1100</v>
      </c>
      <c r="M61" t="str">
        <v>CNY</v>
      </c>
      <c r="N61">
        <v>1.135</v>
      </c>
      <c r="O61">
        <v>1248.5</v>
      </c>
      <c r="P61">
        <v>1248.5</v>
      </c>
      <c r="Q61" t="str">
        <v>C66SZX-SMT SERVICE</v>
      </c>
      <c r="R61" t="str">
        <v>Shenzhen THINK-LINK Electronics Co., Ltd.</v>
      </c>
      <c r="S61" t="str">
        <v>Same</v>
      </c>
      <c r="T61">
        <v>904026</v>
      </c>
      <c r="U61">
        <v>0</v>
      </c>
      <c r="V61" t="str">
        <v>308ASY INV-NON-CON</v>
      </c>
      <c r="W61">
        <v>0</v>
      </c>
      <c r="X61" t="str">
        <v>C66SZ180265</v>
      </c>
      <c r="Y61">
        <v>0</v>
      </c>
      <c r="Z61" t="str">
        <v>深圳市鑫联科电子有限公司</v>
      </c>
      <c r="AA61">
        <v>0</v>
      </c>
      <c r="AB61">
        <v>2019</v>
      </c>
      <c r="AC61">
        <v>8</v>
      </c>
      <c r="AD61" t="str">
        <v>Q2</v>
      </c>
      <c r="AE61" t="str">
        <v>FY19/20</v>
      </c>
      <c r="AF61" t="str">
        <v>SOUTH</v>
      </c>
    </row>
    <row r="62" spans="1:32">
      <c r="A62" t="str">
        <v>ESEL</v>
      </c>
      <c r="B62" t="str">
        <v>SZX</v>
      </c>
      <c r="C62" t="str">
        <v>SPARES/OTHER</v>
      </c>
      <c r="D62" s="4">
        <v>43691</v>
      </c>
      <c r="E62" t="str">
        <v>YAMAHA</v>
      </c>
      <c r="F62">
        <v>14116540</v>
      </c>
      <c r="G62">
        <v>43691</v>
      </c>
      <c r="H62" t="str">
        <v>YMCT|KLJ-MC145-00</v>
      </c>
      <c r="I62" t="str">
        <v>LEVER TAPE GUIDE F</v>
      </c>
      <c r="J62">
        <v>2</v>
      </c>
      <c r="K62">
        <v>2</v>
      </c>
      <c r="L62">
        <v>76</v>
      </c>
      <c r="M62" t="str">
        <v>CNY</v>
      </c>
      <c r="N62">
        <v>1.135</v>
      </c>
      <c r="O62">
        <v>86.26</v>
      </c>
      <c r="P62">
        <v>86.26</v>
      </c>
      <c r="Q62" t="str">
        <v>C66SZX-SMT SERVICE</v>
      </c>
      <c r="R62" t="str">
        <v>Shenzhen Longda Optoelectronic Co., Ltd</v>
      </c>
      <c r="S62" t="str">
        <v>Same</v>
      </c>
      <c r="T62">
        <v>904022</v>
      </c>
      <c r="U62">
        <v>41.17</v>
      </c>
      <c r="V62" t="str">
        <v>308ASY INV-PTS SALES</v>
      </c>
      <c r="W62">
        <v>0</v>
      </c>
      <c r="X62" t="str">
        <v>C66SZ190238</v>
      </c>
      <c r="Y62">
        <v>716852</v>
      </c>
      <c r="Z62" t="str">
        <v>深圳市龙大光电有限公司, 4/F</v>
      </c>
      <c r="AA62">
        <v>109645</v>
      </c>
      <c r="AB62">
        <v>2019</v>
      </c>
      <c r="AC62">
        <v>8</v>
      </c>
      <c r="AD62" t="str">
        <v>Q2</v>
      </c>
      <c r="AE62" t="str">
        <v>FY19/20</v>
      </c>
      <c r="AF62" t="str">
        <v>SOUTH</v>
      </c>
    </row>
    <row r="63" spans="1:32">
      <c r="A63" t="str">
        <v>ESEL</v>
      </c>
      <c r="B63" t="str">
        <v>SZX</v>
      </c>
      <c r="C63" t="str">
        <v>SPARES/OTHER</v>
      </c>
      <c r="D63" s="4">
        <v>43691</v>
      </c>
      <c r="E63" t="str">
        <v>YAMAHA</v>
      </c>
      <c r="F63">
        <v>14116540</v>
      </c>
      <c r="G63">
        <v>43691</v>
      </c>
      <c r="H63" t="str">
        <v>YMCT|KLJ-MC181-01</v>
      </c>
      <c r="I63" t="str">
        <v>HANDLE</v>
      </c>
      <c r="J63">
        <v>1</v>
      </c>
      <c r="K63">
        <v>1</v>
      </c>
      <c r="L63">
        <v>130</v>
      </c>
      <c r="M63" t="str">
        <v>CNY</v>
      </c>
      <c r="N63">
        <v>1.135</v>
      </c>
      <c r="O63">
        <v>147.55000000000001</v>
      </c>
      <c r="P63">
        <v>147.55000000000001</v>
      </c>
      <c r="Q63" t="str">
        <v>C66SZX-SMT SERVICE</v>
      </c>
      <c r="R63" t="str">
        <v>Shenzhen Longda Optoelectronic Co., Ltd</v>
      </c>
      <c r="S63" t="str">
        <v>Same</v>
      </c>
      <c r="T63">
        <v>904022</v>
      </c>
      <c r="U63">
        <v>72.52</v>
      </c>
      <c r="V63" t="str">
        <v>308ASY INV-PTS SALES</v>
      </c>
      <c r="W63">
        <v>0</v>
      </c>
      <c r="X63" t="str">
        <v>C66SZ190238</v>
      </c>
      <c r="Y63">
        <v>716852</v>
      </c>
      <c r="Z63" t="str">
        <v>深圳市龙大光电有限公司, 4/F</v>
      </c>
      <c r="AA63">
        <v>109645</v>
      </c>
      <c r="AB63">
        <v>2019</v>
      </c>
      <c r="AC63">
        <v>8</v>
      </c>
      <c r="AD63" t="str">
        <v>Q2</v>
      </c>
      <c r="AE63" t="str">
        <v>FY19/20</v>
      </c>
      <c r="AF63" t="str">
        <v>SOUTH</v>
      </c>
    </row>
    <row r="64" spans="1:32">
      <c r="A64" t="str">
        <v>ESEL</v>
      </c>
      <c r="B64" t="str">
        <v>SZX</v>
      </c>
      <c r="C64" t="str">
        <v>SPARES/OTHER</v>
      </c>
      <c r="D64" s="4">
        <v>43691</v>
      </c>
      <c r="E64" t="str">
        <v>YAMAHA</v>
      </c>
      <c r="F64">
        <v>14116541</v>
      </c>
      <c r="G64">
        <v>43691</v>
      </c>
      <c r="H64" t="str">
        <v>YMCT|KKE-M26T2-00</v>
      </c>
      <c r="I64" t="str">
        <v>HEAD LINEAR SCALE</v>
      </c>
      <c r="J64">
        <v>1</v>
      </c>
      <c r="K64">
        <v>1</v>
      </c>
      <c r="L64">
        <v>5200</v>
      </c>
      <c r="M64" t="str">
        <v>CNY</v>
      </c>
      <c r="N64">
        <v>1.135</v>
      </c>
      <c r="O64">
        <v>5902</v>
      </c>
      <c r="P64">
        <v>5902</v>
      </c>
      <c r="Q64" t="str">
        <v>C66SZX-SMT SERVICE</v>
      </c>
      <c r="R64" t="str">
        <v>ShenZhen Nuo Yaxing Technology Co., Ltd.</v>
      </c>
      <c r="S64" t="str">
        <v>Same</v>
      </c>
      <c r="T64">
        <v>904027</v>
      </c>
      <c r="U64">
        <v>3792.6</v>
      </c>
      <c r="V64" t="str">
        <v>308ASY INV-PTS SALES</v>
      </c>
      <c r="W64">
        <v>0</v>
      </c>
      <c r="X64" t="str">
        <v>C66SZ190249REV.1</v>
      </c>
      <c r="Y64">
        <v>716945</v>
      </c>
      <c r="Z64" t="str">
        <v>深圳市诺亚兴科技有限公司</v>
      </c>
      <c r="AA64">
        <v>109658</v>
      </c>
      <c r="AB64">
        <v>2019</v>
      </c>
      <c r="AC64">
        <v>8</v>
      </c>
      <c r="AD64" t="str">
        <v>Q2</v>
      </c>
      <c r="AE64" t="str">
        <v>FY19/20</v>
      </c>
      <c r="AF64" t="str">
        <v>SOUTH</v>
      </c>
    </row>
    <row r="65" spans="1:32">
      <c r="A65" t="str">
        <v>ESEL</v>
      </c>
      <c r="B65" t="str">
        <v>SZX</v>
      </c>
      <c r="C65" t="str">
        <v>SPARES/OTHER</v>
      </c>
      <c r="D65" s="4">
        <v>43691</v>
      </c>
      <c r="E65" t="str">
        <v>YAMAHA</v>
      </c>
      <c r="F65">
        <v>14116542</v>
      </c>
      <c r="G65">
        <v>43691</v>
      </c>
      <c r="H65" t="str">
        <v>YMCT|KHJ-MC1A1-00</v>
      </c>
      <c r="I65" t="str">
        <v>BOX EL</v>
      </c>
      <c r="J65">
        <v>1</v>
      </c>
      <c r="K65">
        <v>1</v>
      </c>
      <c r="L65">
        <v>105</v>
      </c>
      <c r="M65" t="str">
        <v>CNY</v>
      </c>
      <c r="N65">
        <v>1.135</v>
      </c>
      <c r="O65">
        <v>119.175</v>
      </c>
      <c r="P65">
        <v>119.175</v>
      </c>
      <c r="Q65" t="str">
        <v>C66SZX-SMT SERVICE</v>
      </c>
      <c r="R65" t="str">
        <v>Shenzhen Yong Shun Chuang Technology Co., Ltd</v>
      </c>
      <c r="S65" t="str">
        <v>Same</v>
      </c>
      <c r="T65">
        <v>904028</v>
      </c>
      <c r="U65">
        <v>88.2</v>
      </c>
      <c r="V65" t="str">
        <v>308ASY INV-PTS SALES</v>
      </c>
      <c r="W65">
        <v>0</v>
      </c>
      <c r="X65" t="str">
        <v>C66SZ190262</v>
      </c>
      <c r="Y65">
        <v>716950</v>
      </c>
      <c r="Z65" t="str">
        <v>深圳市永顺创科技有限公司</v>
      </c>
      <c r="AA65">
        <v>109661</v>
      </c>
      <c r="AB65">
        <v>2019</v>
      </c>
      <c r="AC65">
        <v>8</v>
      </c>
      <c r="AD65" t="str">
        <v>Q2</v>
      </c>
      <c r="AE65" t="str">
        <v>FY19/20</v>
      </c>
      <c r="AF65" t="str">
        <v>SOUTH</v>
      </c>
    </row>
    <row r="66" spans="1:32">
      <c r="A66" t="str">
        <v>ESEL</v>
      </c>
      <c r="B66" t="str">
        <v>SZX</v>
      </c>
      <c r="C66" t="str">
        <v>SPARES/OTHER</v>
      </c>
      <c r="D66" s="4">
        <v>43691</v>
      </c>
      <c r="E66" t="str">
        <v>YAMAHA</v>
      </c>
      <c r="F66">
        <v>14116542</v>
      </c>
      <c r="G66">
        <v>43691</v>
      </c>
      <c r="H66" t="str">
        <v>YMCT|KHJ-MC1A2-00</v>
      </c>
      <c r="I66" t="str">
        <v>COVER BOX EL</v>
      </c>
      <c r="J66">
        <v>1</v>
      </c>
      <c r="K66">
        <v>1</v>
      </c>
      <c r="L66">
        <v>31</v>
      </c>
      <c r="M66" t="str">
        <v>CNY</v>
      </c>
      <c r="N66">
        <v>1.135</v>
      </c>
      <c r="O66">
        <v>35.185000000000002</v>
      </c>
      <c r="P66">
        <v>35.185000000000002</v>
      </c>
      <c r="Q66" t="str">
        <v>C66SZX-SMT SERVICE</v>
      </c>
      <c r="R66" t="str">
        <v>Shenzhen Yong Shun Chuang Technology Co., Ltd</v>
      </c>
      <c r="S66" t="str">
        <v>Same</v>
      </c>
      <c r="T66">
        <v>904028</v>
      </c>
      <c r="U66">
        <v>25.73</v>
      </c>
      <c r="V66" t="str">
        <v>308ASY INV-PTS SALES</v>
      </c>
      <c r="W66">
        <v>0</v>
      </c>
      <c r="X66" t="str">
        <v>C66SZ190262</v>
      </c>
      <c r="Y66">
        <v>716950</v>
      </c>
      <c r="Z66" t="str">
        <v>深圳市永顺创科技有限公司</v>
      </c>
      <c r="AA66">
        <v>109661</v>
      </c>
      <c r="AB66">
        <v>2019</v>
      </c>
      <c r="AC66">
        <v>8</v>
      </c>
      <c r="AD66" t="str">
        <v>Q2</v>
      </c>
      <c r="AE66" t="str">
        <v>FY19/20</v>
      </c>
      <c r="AF66" t="str">
        <v>SOUTH</v>
      </c>
    </row>
    <row r="67" spans="1:32">
      <c r="A67" t="str">
        <v>ESEL</v>
      </c>
      <c r="B67" t="str">
        <v>SZX</v>
      </c>
      <c r="C67" t="str">
        <v>SPARES/OTHER</v>
      </c>
      <c r="D67" s="4">
        <v>43691</v>
      </c>
      <c r="E67" t="str">
        <v>YAMAHA</v>
      </c>
      <c r="F67">
        <v>14116542</v>
      </c>
      <c r="G67">
        <v>43691</v>
      </c>
      <c r="H67" t="str">
        <v>YMCT|KHJ-MC1A6-00</v>
      </c>
      <c r="I67" t="str">
        <v>SCREW FLAT HEXLOBE T</v>
      </c>
      <c r="J67">
        <v>1</v>
      </c>
      <c r="K67">
        <v>1</v>
      </c>
      <c r="L67">
        <v>1</v>
      </c>
      <c r="M67" t="str">
        <v>CNY</v>
      </c>
      <c r="N67">
        <v>1.135</v>
      </c>
      <c r="O67">
        <v>1.135</v>
      </c>
      <c r="P67">
        <v>1.135</v>
      </c>
      <c r="Q67" t="str">
        <v>C66SZX-SMT SERVICE</v>
      </c>
      <c r="R67" t="str">
        <v>Shenzhen Yong Shun Chuang Technology Co., Ltd</v>
      </c>
      <c r="S67" t="str">
        <v>Same</v>
      </c>
      <c r="T67">
        <v>904028</v>
      </c>
      <c r="U67">
        <v>1.1000000000000001</v>
      </c>
      <c r="V67" t="str">
        <v>308ASY INV-PTS SALES</v>
      </c>
      <c r="W67">
        <v>0</v>
      </c>
      <c r="X67" t="str">
        <v>C66SZ190262</v>
      </c>
      <c r="Y67">
        <v>716950</v>
      </c>
      <c r="Z67" t="str">
        <v>深圳市永顺创科技有限公司</v>
      </c>
      <c r="AA67">
        <v>109661</v>
      </c>
      <c r="AB67">
        <v>2019</v>
      </c>
      <c r="AC67">
        <v>8</v>
      </c>
      <c r="AD67" t="str">
        <v>Q2</v>
      </c>
      <c r="AE67" t="str">
        <v>FY19/20</v>
      </c>
      <c r="AF67" t="str">
        <v>SOUTH</v>
      </c>
    </row>
    <row r="68" spans="1:32">
      <c r="A68" t="str">
        <v>ESEL</v>
      </c>
      <c r="B68" t="str">
        <v>SZX</v>
      </c>
      <c r="C68" t="str">
        <v>SPARES/OTHER</v>
      </c>
      <c r="D68" s="4">
        <v>43691</v>
      </c>
      <c r="E68" t="str">
        <v>YAMAHA</v>
      </c>
      <c r="F68">
        <v>14116542</v>
      </c>
      <c r="G68">
        <v>43691</v>
      </c>
      <c r="H68" t="str">
        <v>YMCT|KHJ-MC56Y-00</v>
      </c>
      <c r="I68" t="str">
        <v>TOP TAPE BOX COMP.</v>
      </c>
      <c r="J68">
        <v>1</v>
      </c>
      <c r="K68">
        <v>1</v>
      </c>
      <c r="L68">
        <v>290</v>
      </c>
      <c r="M68" t="str">
        <v>CNY</v>
      </c>
      <c r="N68">
        <v>1.135</v>
      </c>
      <c r="O68">
        <v>329.15</v>
      </c>
      <c r="P68">
        <v>329.15</v>
      </c>
      <c r="Q68" t="str">
        <v>C66SZX-SMT SERVICE</v>
      </c>
      <c r="R68" t="str">
        <v>Shenzhen Yong Shun Chuang Technology Co., Ltd</v>
      </c>
      <c r="S68" t="str">
        <v>Same</v>
      </c>
      <c r="T68">
        <v>904028</v>
      </c>
      <c r="U68">
        <v>242.55</v>
      </c>
      <c r="V68" t="str">
        <v>308ASY INV-PTS SALES</v>
      </c>
      <c r="W68">
        <v>0</v>
      </c>
      <c r="X68" t="str">
        <v>C66SZ190262</v>
      </c>
      <c r="Y68">
        <v>716950</v>
      </c>
      <c r="Z68" t="str">
        <v>深圳市永顺创科技有限公司</v>
      </c>
      <c r="AA68">
        <v>109661</v>
      </c>
      <c r="AB68">
        <v>2019</v>
      </c>
      <c r="AC68">
        <v>8</v>
      </c>
      <c r="AD68" t="str">
        <v>Q2</v>
      </c>
      <c r="AE68" t="str">
        <v>FY19/20</v>
      </c>
      <c r="AF68" t="str">
        <v>SOUTH</v>
      </c>
    </row>
    <row r="69" spans="1:32">
      <c r="A69" t="str">
        <v>ESEL</v>
      </c>
      <c r="B69" t="str">
        <v>SZX</v>
      </c>
      <c r="C69" t="str">
        <v>SPARES/OTHER</v>
      </c>
      <c r="D69" s="4">
        <v>43692</v>
      </c>
      <c r="E69" t="str">
        <v>YAMAHA</v>
      </c>
      <c r="F69">
        <v>14116543</v>
      </c>
      <c r="G69">
        <v>43692</v>
      </c>
      <c r="H69" t="str">
        <v>YMCT|KW7-M3851-00</v>
      </c>
      <c r="I69" t="str">
        <v>GREASE PACK : LG2</v>
      </c>
      <c r="J69">
        <v>1</v>
      </c>
      <c r="K69">
        <v>1</v>
      </c>
      <c r="L69">
        <v>1130</v>
      </c>
      <c r="M69" t="str">
        <v>CNY</v>
      </c>
      <c r="N69">
        <v>1.135</v>
      </c>
      <c r="O69">
        <v>1282.55</v>
      </c>
      <c r="P69">
        <v>1282.55</v>
      </c>
      <c r="Q69" t="str">
        <v>C66SZX-SMT SERVICE</v>
      </c>
      <c r="R69" t="str">
        <v>Shenzhen Longda Optoelectronic Co., Ltd</v>
      </c>
      <c r="S69" t="str">
        <v>Same</v>
      </c>
      <c r="T69">
        <v>904021</v>
      </c>
      <c r="U69">
        <v>717.8</v>
      </c>
      <c r="V69" t="str">
        <v>308ASY INV-PTS SALES</v>
      </c>
      <c r="W69">
        <v>0</v>
      </c>
      <c r="X69" t="str">
        <v>C66SZ190064REV.1</v>
      </c>
      <c r="Y69">
        <v>716853</v>
      </c>
      <c r="Z69" t="str">
        <v>深圳市龙大光电有限公司, 4/F</v>
      </c>
      <c r="AA69">
        <v>109645</v>
      </c>
      <c r="AB69">
        <v>2019</v>
      </c>
      <c r="AC69">
        <v>8</v>
      </c>
      <c r="AD69" t="str">
        <v>Q2</v>
      </c>
      <c r="AE69" t="str">
        <v>FY19/20</v>
      </c>
      <c r="AF69" t="str">
        <v>SOUTH</v>
      </c>
    </row>
    <row r="70" spans="1:32">
      <c r="A70" t="str">
        <v>ESEL</v>
      </c>
      <c r="B70" t="str">
        <v>SZX</v>
      </c>
      <c r="C70" t="str">
        <v>SPARES/OTHER</v>
      </c>
      <c r="D70" s="4">
        <v>43692</v>
      </c>
      <c r="E70" t="str">
        <v>YAMAHA</v>
      </c>
      <c r="F70">
        <v>14116543</v>
      </c>
      <c r="G70">
        <v>43692</v>
      </c>
      <c r="H70" t="str">
        <v>YMCT|KM5-M7122-N0</v>
      </c>
      <c r="I70" t="str">
        <v>GREASE 30G</v>
      </c>
      <c r="J70">
        <v>1</v>
      </c>
      <c r="K70">
        <v>1</v>
      </c>
      <c r="L70">
        <v>510</v>
      </c>
      <c r="M70" t="str">
        <v>CNY</v>
      </c>
      <c r="N70">
        <v>1.135</v>
      </c>
      <c r="O70">
        <v>578.85</v>
      </c>
      <c r="P70">
        <v>578.85</v>
      </c>
      <c r="Q70" t="str">
        <v>C66SZX-SMT SERVICE</v>
      </c>
      <c r="R70" t="str">
        <v>Shenzhen Longda Optoelectronic Co., Ltd</v>
      </c>
      <c r="S70" t="str">
        <v>Same</v>
      </c>
      <c r="T70">
        <v>904021</v>
      </c>
      <c r="U70">
        <v>325.60000000000002</v>
      </c>
      <c r="V70" t="str">
        <v>308ASY INV-PTS SALES</v>
      </c>
      <c r="W70">
        <v>0</v>
      </c>
      <c r="X70" t="str">
        <v>C66SZ190064REV.1</v>
      </c>
      <c r="Y70">
        <v>716853</v>
      </c>
      <c r="Z70" t="str">
        <v>深圳市龙大光电有限公司, 4/F</v>
      </c>
      <c r="AA70">
        <v>109645</v>
      </c>
      <c r="AB70">
        <v>2019</v>
      </c>
      <c r="AC70">
        <v>8</v>
      </c>
      <c r="AD70" t="str">
        <v>Q2</v>
      </c>
      <c r="AE70" t="str">
        <v>FY19/20</v>
      </c>
      <c r="AF70" t="str">
        <v>SOUTH</v>
      </c>
    </row>
    <row r="71" spans="1:32">
      <c r="A71" t="str">
        <v>ESEL</v>
      </c>
      <c r="B71" t="str">
        <v>SZX</v>
      </c>
      <c r="C71" t="str">
        <v>SPARES/OTHER</v>
      </c>
      <c r="D71" s="4">
        <v>43692</v>
      </c>
      <c r="E71" t="str">
        <v>YAMAHA</v>
      </c>
      <c r="F71">
        <v>14116543</v>
      </c>
      <c r="G71">
        <v>43692</v>
      </c>
      <c r="H71" t="str">
        <v>YMCT|KMB-M3855-00</v>
      </c>
      <c r="I71" t="str">
        <v>LUBRICANT 20ML</v>
      </c>
      <c r="J71">
        <v>1</v>
      </c>
      <c r="K71">
        <v>1</v>
      </c>
      <c r="L71">
        <v>170</v>
      </c>
      <c r="M71" t="str">
        <v>CNY</v>
      </c>
      <c r="N71">
        <v>1.135</v>
      </c>
      <c r="O71">
        <v>192.95</v>
      </c>
      <c r="P71">
        <v>192.95</v>
      </c>
      <c r="Q71" t="str">
        <v>C66SZX-SMT SERVICE</v>
      </c>
      <c r="R71" t="str">
        <v>Shenzhen Longda Optoelectronic Co., Ltd</v>
      </c>
      <c r="S71" t="str">
        <v>Same</v>
      </c>
      <c r="T71">
        <v>904021</v>
      </c>
      <c r="U71">
        <v>103.6</v>
      </c>
      <c r="V71" t="str">
        <v>308ASY INV-PTS SALES</v>
      </c>
      <c r="W71">
        <v>0</v>
      </c>
      <c r="X71" t="str">
        <v>C66SZ190064REV.1</v>
      </c>
      <c r="Y71">
        <v>716853</v>
      </c>
      <c r="Z71" t="str">
        <v>深圳市龙大光电有限公司, 4/F</v>
      </c>
      <c r="AA71">
        <v>109645</v>
      </c>
      <c r="AB71">
        <v>2019</v>
      </c>
      <c r="AC71">
        <v>8</v>
      </c>
      <c r="AD71" t="str">
        <v>Q2</v>
      </c>
      <c r="AE71" t="str">
        <v>FY19/20</v>
      </c>
      <c r="AF71" t="str">
        <v>SOUTH</v>
      </c>
    </row>
    <row r="72" spans="1:32">
      <c r="A72" t="str">
        <v>ESEL</v>
      </c>
      <c r="B72" t="str">
        <v>SZX</v>
      </c>
      <c r="C72" t="str">
        <v>SPARES/OTHER</v>
      </c>
      <c r="D72" s="4">
        <v>43692</v>
      </c>
      <c r="E72" t="str">
        <v>YAMAHA</v>
      </c>
      <c r="F72">
        <v>14116543</v>
      </c>
      <c r="G72">
        <v>43692</v>
      </c>
      <c r="H72" t="str">
        <v>YMCT|KMB-M3854-00</v>
      </c>
      <c r="I72" t="str">
        <v>GREASE 30G</v>
      </c>
      <c r="J72">
        <v>1</v>
      </c>
      <c r="K72">
        <v>1</v>
      </c>
      <c r="L72">
        <v>340</v>
      </c>
      <c r="M72" t="str">
        <v>CNY</v>
      </c>
      <c r="N72">
        <v>1.135</v>
      </c>
      <c r="O72">
        <v>385.9</v>
      </c>
      <c r="P72">
        <v>385.9</v>
      </c>
      <c r="Q72" t="str">
        <v>C66SZX-SMT SERVICE</v>
      </c>
      <c r="R72" t="str">
        <v>Shenzhen Longda Optoelectronic Co., Ltd</v>
      </c>
      <c r="S72" t="str">
        <v>Same</v>
      </c>
      <c r="T72">
        <v>904021</v>
      </c>
      <c r="U72">
        <v>214.6</v>
      </c>
      <c r="V72" t="str">
        <v>308ASY INV-PTS SALES</v>
      </c>
      <c r="W72">
        <v>0</v>
      </c>
      <c r="X72" t="str">
        <v>C66SZ190064REV.1</v>
      </c>
      <c r="Y72">
        <v>716853</v>
      </c>
      <c r="Z72" t="str">
        <v>深圳市龙大光电有限公司, 4/F</v>
      </c>
      <c r="AA72">
        <v>109645</v>
      </c>
      <c r="AB72">
        <v>2019</v>
      </c>
      <c r="AC72">
        <v>8</v>
      </c>
      <c r="AD72" t="str">
        <v>Q2</v>
      </c>
      <c r="AE72" t="str">
        <v>FY19/20</v>
      </c>
      <c r="AF72" t="str">
        <v>SOUTH</v>
      </c>
    </row>
    <row r="73" spans="1:32">
      <c r="A73" t="str">
        <v>ESEL</v>
      </c>
      <c r="B73" t="str">
        <v>SZX</v>
      </c>
      <c r="C73" t="str">
        <v>SPARES/OTHER</v>
      </c>
      <c r="D73" s="4">
        <v>43692</v>
      </c>
      <c r="E73" t="str">
        <v>YAMAHA</v>
      </c>
      <c r="F73">
        <v>14116544</v>
      </c>
      <c r="G73">
        <v>43692</v>
      </c>
      <c r="H73" t="str">
        <v>YMCT|KHJ-MC1A6-00</v>
      </c>
      <c r="I73" t="str">
        <v>SCREW FLAT HEXLOBE T</v>
      </c>
      <c r="J73">
        <v>2</v>
      </c>
      <c r="K73">
        <v>2</v>
      </c>
      <c r="L73">
        <v>2</v>
      </c>
      <c r="M73" t="str">
        <v>CNY</v>
      </c>
      <c r="N73">
        <v>1.135</v>
      </c>
      <c r="O73">
        <v>2.27</v>
      </c>
      <c r="P73">
        <v>2.27</v>
      </c>
      <c r="Q73" t="str">
        <v>C66SZX-SMT SERVICE</v>
      </c>
      <c r="R73" t="str">
        <v>Shenzhen Yong Shun Chuang Technology Co., Ltd</v>
      </c>
      <c r="S73" t="str">
        <v>Same</v>
      </c>
      <c r="T73">
        <v>904028</v>
      </c>
      <c r="U73">
        <v>2.21</v>
      </c>
      <c r="V73" t="str">
        <v>308ASY INV-PTS SALES</v>
      </c>
      <c r="W73">
        <v>0</v>
      </c>
      <c r="X73" t="str">
        <v>C66SZ190262</v>
      </c>
      <c r="Y73">
        <v>717057</v>
      </c>
      <c r="Z73" t="str">
        <v>深圳市永顺创科技有限公司</v>
      </c>
      <c r="AA73">
        <v>109661</v>
      </c>
      <c r="AB73">
        <v>2019</v>
      </c>
      <c r="AC73">
        <v>8</v>
      </c>
      <c r="AD73" t="str">
        <v>Q2</v>
      </c>
      <c r="AE73" t="str">
        <v>FY19/20</v>
      </c>
      <c r="AF73" t="str">
        <v>SOUTH</v>
      </c>
    </row>
    <row r="74" spans="1:32">
      <c r="A74" t="str">
        <v>ESEL</v>
      </c>
      <c r="B74" t="str">
        <v>SZX</v>
      </c>
      <c r="C74" t="str">
        <v>SPARES/OTHER</v>
      </c>
      <c r="D74" s="4">
        <v>43699</v>
      </c>
      <c r="E74" t="str">
        <v>OTHERS</v>
      </c>
      <c r="F74">
        <v>14116545</v>
      </c>
      <c r="G74">
        <v>43699</v>
      </c>
      <c r="H74" t="str">
        <v>DEKI|191162</v>
      </c>
      <c r="I74" t="str">
        <v>BOM LOOM USC HOME CLAMP</v>
      </c>
      <c r="J74">
        <v>1</v>
      </c>
      <c r="K74">
        <v>1</v>
      </c>
      <c r="L74">
        <v>1890</v>
      </c>
      <c r="M74" t="str">
        <v>HKD</v>
      </c>
      <c r="N74">
        <v>1</v>
      </c>
      <c r="O74">
        <v>1890</v>
      </c>
      <c r="P74">
        <v>1890</v>
      </c>
      <c r="Q74" t="str">
        <v>C66SZX-SMT SERVICE</v>
      </c>
      <c r="R74" t="str">
        <v>PowerTeam Electronics Co., Ltd</v>
      </c>
      <c r="S74" t="str">
        <v>Same</v>
      </c>
      <c r="T74">
        <v>904010</v>
      </c>
      <c r="U74">
        <v>1575.12</v>
      </c>
      <c r="V74" t="str">
        <v>308ASY INV-PTS SALES</v>
      </c>
      <c r="W74">
        <v>0</v>
      </c>
      <c r="X74" t="str">
        <v>C66SZ190230REV.2</v>
      </c>
      <c r="Y74">
        <v>717896</v>
      </c>
      <c r="Z74" t="str">
        <v>能天电子有限公司</v>
      </c>
      <c r="AA74">
        <v>109635</v>
      </c>
      <c r="AB74">
        <v>2019</v>
      </c>
      <c r="AC74">
        <v>8</v>
      </c>
      <c r="AD74" t="str">
        <v>Q2</v>
      </c>
      <c r="AE74" t="str">
        <v>FY19/20</v>
      </c>
      <c r="AF74" t="str">
        <v>SOUTH</v>
      </c>
    </row>
    <row r="75" spans="1:32">
      <c r="A75" t="str">
        <v>ESEL</v>
      </c>
      <c r="B75" t="str">
        <v>SZX</v>
      </c>
      <c r="C75" t="str">
        <v>SPARES/OTHER</v>
      </c>
      <c r="D75" s="4">
        <v>43699</v>
      </c>
      <c r="E75" t="str">
        <v>OTHERS</v>
      </c>
      <c r="F75">
        <v>14116545</v>
      </c>
      <c r="G75">
        <v>43699</v>
      </c>
      <c r="H75" t="str">
        <v>DEKI|215613</v>
      </c>
      <c r="I75" t="str">
        <v>BOM ASSY. BOARD CLAMP 250MM (TXT)</v>
      </c>
      <c r="J75">
        <v>1</v>
      </c>
      <c r="K75">
        <v>1</v>
      </c>
      <c r="L75">
        <v>3560</v>
      </c>
      <c r="M75" t="str">
        <v>HKD</v>
      </c>
      <c r="N75">
        <v>1</v>
      </c>
      <c r="O75">
        <v>3560</v>
      </c>
      <c r="P75">
        <v>3560</v>
      </c>
      <c r="Q75" t="str">
        <v>C66SZX-SMT SERVICE</v>
      </c>
      <c r="R75" t="str">
        <v>PowerTeam Electronics Co., Ltd</v>
      </c>
      <c r="S75" t="str">
        <v>Same</v>
      </c>
      <c r="T75">
        <v>904010</v>
      </c>
      <c r="U75">
        <v>2995.53</v>
      </c>
      <c r="V75" t="str">
        <v>308ASY INV-PTS SALES</v>
      </c>
      <c r="W75">
        <v>0</v>
      </c>
      <c r="X75" t="str">
        <v>C66SZ190230REV.2</v>
      </c>
      <c r="Y75">
        <v>717896</v>
      </c>
      <c r="Z75" t="str">
        <v>能天电子有限公司</v>
      </c>
      <c r="AA75">
        <v>109635</v>
      </c>
      <c r="AB75">
        <v>2019</v>
      </c>
      <c r="AC75">
        <v>8</v>
      </c>
      <c r="AD75" t="str">
        <v>Q2</v>
      </c>
      <c r="AE75" t="str">
        <v>FY19/20</v>
      </c>
      <c r="AF75" t="str">
        <v>SOUTH</v>
      </c>
    </row>
    <row r="76" spans="1:32">
      <c r="A76" t="str">
        <v>ESEL</v>
      </c>
      <c r="B76" t="str">
        <v>SZX</v>
      </c>
      <c r="C76" t="str">
        <v>FEEDER</v>
      </c>
      <c r="D76" s="4">
        <v>43699</v>
      </c>
      <c r="E76" t="str">
        <v>YAMAHA</v>
      </c>
      <c r="F76">
        <v>14116546</v>
      </c>
      <c r="G76">
        <v>43699</v>
      </c>
      <c r="H76" t="str">
        <v>YMCT|KHJ-MC400-00</v>
      </c>
      <c r="I76" t="str">
        <v>SS TAPE FEEDER 24mm</v>
      </c>
      <c r="J76">
        <v>1</v>
      </c>
      <c r="K76">
        <v>1</v>
      </c>
      <c r="L76">
        <v>4750</v>
      </c>
      <c r="M76" t="str">
        <v>CNY</v>
      </c>
      <c r="N76">
        <v>1.135</v>
      </c>
      <c r="O76">
        <v>5391.25</v>
      </c>
      <c r="P76">
        <v>5391.25</v>
      </c>
      <c r="Q76" t="str">
        <v>C66SZX-SMT SERVICE</v>
      </c>
      <c r="R76" t="str">
        <v>Shenzhen Teka Technology Co., Ltd.</v>
      </c>
      <c r="S76" t="str">
        <v>Same</v>
      </c>
      <c r="T76">
        <v>904032</v>
      </c>
      <c r="U76">
        <v>4448.8100000000004</v>
      </c>
      <c r="V76" t="str">
        <v>308ASY INV-PTS SALES</v>
      </c>
      <c r="W76">
        <v>0</v>
      </c>
      <c r="X76" t="str">
        <v>C66SZ190285</v>
      </c>
      <c r="Y76">
        <v>717973</v>
      </c>
      <c r="Z76" t="str">
        <v>深圳市铁甲科技有限公司</v>
      </c>
      <c r="AA76">
        <v>0</v>
      </c>
      <c r="AB76">
        <v>2019</v>
      </c>
      <c r="AC76">
        <v>8</v>
      </c>
      <c r="AD76" t="str">
        <v>Q2</v>
      </c>
      <c r="AE76" t="str">
        <v>FY19/20</v>
      </c>
      <c r="AF76" t="str">
        <v>SOUTH</v>
      </c>
    </row>
    <row r="77" spans="1:32">
      <c r="A77" t="str">
        <v>ESEL</v>
      </c>
      <c r="B77" t="str">
        <v>SZX</v>
      </c>
      <c r="C77" t="str">
        <v>SPARES/OTHER</v>
      </c>
      <c r="D77" s="4">
        <v>43700</v>
      </c>
      <c r="E77" t="str">
        <v>YAMAHA</v>
      </c>
      <c r="F77">
        <v>14116547</v>
      </c>
      <c r="G77">
        <v>43700</v>
      </c>
      <c r="H77" t="str">
        <v>YMCT|KKE-M2670-00</v>
      </c>
      <c r="I77" t="str">
        <v>Y AXIS GUIDE KIT</v>
      </c>
      <c r="J77">
        <v>1</v>
      </c>
      <c r="K77">
        <v>1</v>
      </c>
      <c r="L77">
        <v>14500</v>
      </c>
      <c r="M77" t="str">
        <v>CNY</v>
      </c>
      <c r="N77">
        <v>1.135</v>
      </c>
      <c r="O77">
        <v>16457.5</v>
      </c>
      <c r="P77">
        <v>16457.5</v>
      </c>
      <c r="Q77" t="str">
        <v>C66SZX-SMT SERVICE</v>
      </c>
      <c r="R77" t="str">
        <v>JiangXi Netis Technology Co., Ltd.</v>
      </c>
      <c r="S77" t="str">
        <v>Same</v>
      </c>
      <c r="T77">
        <v>904034</v>
      </c>
      <c r="U77">
        <v>8295.4</v>
      </c>
      <c r="V77" t="str">
        <v>308ASY INV-PTS SALES</v>
      </c>
      <c r="W77">
        <v>0</v>
      </c>
      <c r="X77" t="str">
        <v>C66SZ190293/C66SZ190305</v>
      </c>
      <c r="Y77">
        <v>718101</v>
      </c>
      <c r="Z77" t="str">
        <v>江西网是科技有限公司</v>
      </c>
      <c r="AA77">
        <v>109679</v>
      </c>
      <c r="AB77">
        <v>2019</v>
      </c>
      <c r="AC77">
        <v>8</v>
      </c>
      <c r="AD77" t="str">
        <v>Q2</v>
      </c>
      <c r="AE77" t="str">
        <v>FY19/20</v>
      </c>
      <c r="AF77" t="str">
        <v>SOUTH</v>
      </c>
    </row>
    <row r="78" spans="1:32">
      <c r="A78" t="str">
        <v>ESEL</v>
      </c>
      <c r="B78" t="str">
        <v>SZX</v>
      </c>
      <c r="C78" t="str">
        <v>SPARES/OTHER</v>
      </c>
      <c r="D78" s="4">
        <v>43700</v>
      </c>
      <c r="E78" t="str">
        <v>YAMAHA</v>
      </c>
      <c r="F78">
        <v>14116547</v>
      </c>
      <c r="G78">
        <v>43700</v>
      </c>
      <c r="H78" t="str">
        <v>YMCT|KJJ-M4250-00</v>
      </c>
      <c r="I78" t="str">
        <v>BACKPLANE BOARD ASSY.</v>
      </c>
      <c r="J78">
        <v>1</v>
      </c>
      <c r="K78">
        <v>1</v>
      </c>
      <c r="L78">
        <v>2572</v>
      </c>
      <c r="M78" t="str">
        <v>CNY</v>
      </c>
      <c r="N78">
        <v>1.135</v>
      </c>
      <c r="O78">
        <v>2919.22</v>
      </c>
      <c r="P78">
        <v>2919.22</v>
      </c>
      <c r="Q78" t="str">
        <v>C66SZX-SMT SERVICE</v>
      </c>
      <c r="R78" t="str">
        <v>JiangXi Netis Technology Co., Ltd.</v>
      </c>
      <c r="S78" t="str">
        <v>Same</v>
      </c>
      <c r="T78">
        <v>904034</v>
      </c>
      <c r="U78">
        <v>1484.7</v>
      </c>
      <c r="V78" t="str">
        <v>308ASY INV-PTS SALES</v>
      </c>
      <c r="W78">
        <v>0</v>
      </c>
      <c r="X78" t="str">
        <v>C66SZ190293/C66SZ190305</v>
      </c>
      <c r="Y78">
        <v>718101</v>
      </c>
      <c r="Z78" t="str">
        <v>江西网是科技有限公司</v>
      </c>
      <c r="AA78">
        <v>109679</v>
      </c>
      <c r="AB78">
        <v>2019</v>
      </c>
      <c r="AC78">
        <v>8</v>
      </c>
      <c r="AD78" t="str">
        <v>Q2</v>
      </c>
      <c r="AE78" t="str">
        <v>FY19/20</v>
      </c>
      <c r="AF78" t="str">
        <v>SOUTH</v>
      </c>
    </row>
    <row r="79" spans="1:32">
      <c r="A79" t="str">
        <v>ESEL</v>
      </c>
      <c r="B79" t="str">
        <v>SZX</v>
      </c>
      <c r="C79" t="str">
        <v>SPARES/OTHER</v>
      </c>
      <c r="D79" s="4">
        <v>43700</v>
      </c>
      <c r="E79" t="str">
        <v>YAMAHA</v>
      </c>
      <c r="F79">
        <v>14116547</v>
      </c>
      <c r="G79">
        <v>43700</v>
      </c>
      <c r="H79" t="str">
        <v>YMCT|KLJ-MC10W-00</v>
      </c>
      <c r="I79" t="str">
        <v>FRONT BLOCK ASSY.</v>
      </c>
      <c r="J79">
        <v>5</v>
      </c>
      <c r="K79">
        <v>5</v>
      </c>
      <c r="L79">
        <v>2355</v>
      </c>
      <c r="M79" t="str">
        <v>CNY</v>
      </c>
      <c r="N79">
        <v>1.135</v>
      </c>
      <c r="O79">
        <v>2672.9250000000002</v>
      </c>
      <c r="P79">
        <v>2672.9250000000002</v>
      </c>
      <c r="Q79" t="str">
        <v>C66SZX-SMT SERVICE</v>
      </c>
      <c r="R79" t="str">
        <v>JiangXi Netis Technology Co., Ltd.</v>
      </c>
      <c r="S79" t="str">
        <v>Same</v>
      </c>
      <c r="T79">
        <v>904034</v>
      </c>
      <c r="U79">
        <v>1359.75</v>
      </c>
      <c r="V79" t="str">
        <v>308ASY INV-PTS SALES</v>
      </c>
      <c r="W79">
        <v>0</v>
      </c>
      <c r="X79" t="str">
        <v>C66SZ190293/C66SZ190305</v>
      </c>
      <c r="Y79">
        <v>718101</v>
      </c>
      <c r="Z79" t="str">
        <v>江西网是科技有限公司</v>
      </c>
      <c r="AA79">
        <v>109679</v>
      </c>
      <c r="AB79">
        <v>2019</v>
      </c>
      <c r="AC79">
        <v>8</v>
      </c>
      <c r="AD79" t="str">
        <v>Q2</v>
      </c>
      <c r="AE79" t="str">
        <v>FY19/20</v>
      </c>
      <c r="AF79" t="str">
        <v>SOUTH</v>
      </c>
    </row>
    <row r="80" spans="1:32">
      <c r="A80" t="str">
        <v>ESEL</v>
      </c>
      <c r="B80" t="str">
        <v>SZX</v>
      </c>
      <c r="C80" t="str">
        <v>SPARES/OTHER</v>
      </c>
      <c r="D80" s="4">
        <v>43700</v>
      </c>
      <c r="E80" t="str">
        <v>YAMAHA</v>
      </c>
      <c r="F80">
        <v>14116548</v>
      </c>
      <c r="G80">
        <v>43700</v>
      </c>
      <c r="H80" t="str">
        <v>YMCT|KHY-M7554-04</v>
      </c>
      <c r="I80" t="str">
        <v>OF.LIGHT BRD.ASSY</v>
      </c>
      <c r="J80">
        <v>1</v>
      </c>
      <c r="K80">
        <v>1</v>
      </c>
      <c r="L80">
        <v>850</v>
      </c>
      <c r="M80" t="str">
        <v>CNY</v>
      </c>
      <c r="N80">
        <v>1.135</v>
      </c>
      <c r="O80">
        <v>964.75</v>
      </c>
      <c r="P80">
        <v>964.75</v>
      </c>
      <c r="Q80" t="str">
        <v>C66SZX-SMT SERVICE</v>
      </c>
      <c r="R80" t="str">
        <v>Shenzhen Teka Technology Co., Ltd.</v>
      </c>
      <c r="S80" t="str">
        <v>Same</v>
      </c>
      <c r="T80">
        <v>904035</v>
      </c>
      <c r="U80">
        <v>499.8</v>
      </c>
      <c r="V80" t="str">
        <v>308ASY INV-PTS SALES</v>
      </c>
      <c r="W80">
        <v>0</v>
      </c>
      <c r="X80" t="str">
        <v>C66SZ190298</v>
      </c>
      <c r="Y80">
        <v>718106</v>
      </c>
      <c r="Z80" t="str">
        <v>深圳市铁甲科技有限公司</v>
      </c>
      <c r="AA80">
        <v>109680</v>
      </c>
      <c r="AB80">
        <v>2019</v>
      </c>
      <c r="AC80">
        <v>8</v>
      </c>
      <c r="AD80" t="str">
        <v>Q2</v>
      </c>
      <c r="AE80" t="str">
        <v>FY19/20</v>
      </c>
      <c r="AF80" t="str">
        <v>SOUTH</v>
      </c>
    </row>
    <row r="81" spans="1:32">
      <c r="A81" t="str">
        <v>ESEL</v>
      </c>
      <c r="B81" t="str">
        <v>SZX</v>
      </c>
      <c r="C81" t="str">
        <v>SPARES/OTHER</v>
      </c>
      <c r="D81" s="4">
        <v>43700</v>
      </c>
      <c r="E81" t="str">
        <v>YAMAHA</v>
      </c>
      <c r="F81">
        <v>14116548</v>
      </c>
      <c r="G81">
        <v>43700</v>
      </c>
      <c r="H81" t="str">
        <v>YMCT|KHY-M7905-13</v>
      </c>
      <c r="I81" t="str">
        <v>OF.SV.LIGHT BRD.ASSY</v>
      </c>
      <c r="J81">
        <v>1</v>
      </c>
      <c r="K81">
        <v>1</v>
      </c>
      <c r="L81">
        <v>1100</v>
      </c>
      <c r="M81" t="str">
        <v>CNY</v>
      </c>
      <c r="N81">
        <v>1.135</v>
      </c>
      <c r="O81">
        <v>1248.5</v>
      </c>
      <c r="P81">
        <v>1248.5</v>
      </c>
      <c r="Q81" t="str">
        <v>C66SZX-SMT SERVICE</v>
      </c>
      <c r="R81" t="str">
        <v>Shenzhen Teka Technology Co., Ltd.</v>
      </c>
      <c r="S81" t="str">
        <v>Same</v>
      </c>
      <c r="T81">
        <v>904035</v>
      </c>
      <c r="U81">
        <v>676.2</v>
      </c>
      <c r="V81" t="str">
        <v>308ASY INV-PTS SALES</v>
      </c>
      <c r="W81">
        <v>0</v>
      </c>
      <c r="X81" t="str">
        <v>C66SZ190298</v>
      </c>
      <c r="Y81">
        <v>718106</v>
      </c>
      <c r="Z81" t="str">
        <v>深圳市铁甲科技有限公司</v>
      </c>
      <c r="AA81">
        <v>109680</v>
      </c>
      <c r="AB81">
        <v>2019</v>
      </c>
      <c r="AC81">
        <v>8</v>
      </c>
      <c r="AD81" t="str">
        <v>Q2</v>
      </c>
      <c r="AE81" t="str">
        <v>FY19/20</v>
      </c>
      <c r="AF81" t="str">
        <v>SOUTH</v>
      </c>
    </row>
    <row r="82" spans="1:32">
      <c r="A82" t="str">
        <v>ESEL</v>
      </c>
      <c r="B82" t="str">
        <v>SZX</v>
      </c>
      <c r="C82" t="str">
        <v>SPARES/OTHER</v>
      </c>
      <c r="D82" s="4">
        <v>43700</v>
      </c>
      <c r="E82" t="str">
        <v>YAMAHA</v>
      </c>
      <c r="F82">
        <v>14116548</v>
      </c>
      <c r="G82">
        <v>43700</v>
      </c>
      <c r="H82" t="str">
        <v>YMCT|KHY-M66N2-03</v>
      </c>
      <c r="I82" t="str">
        <v>HNS,SCAN LIGHT</v>
      </c>
      <c r="J82">
        <v>1</v>
      </c>
      <c r="K82">
        <v>1</v>
      </c>
      <c r="L82">
        <v>160</v>
      </c>
      <c r="M82" t="str">
        <v>CNY</v>
      </c>
      <c r="N82">
        <v>1.135</v>
      </c>
      <c r="O82">
        <v>181.6</v>
      </c>
      <c r="P82">
        <v>181.6</v>
      </c>
      <c r="Q82" t="str">
        <v>C66SZX-SMT SERVICE</v>
      </c>
      <c r="R82" t="str">
        <v>Shenzhen Teka Technology Co., Ltd.</v>
      </c>
      <c r="S82" t="str">
        <v>Same</v>
      </c>
      <c r="T82">
        <v>904035</v>
      </c>
      <c r="U82">
        <v>88.2</v>
      </c>
      <c r="V82" t="str">
        <v>308ASY INV-PTS SALES</v>
      </c>
      <c r="W82">
        <v>0</v>
      </c>
      <c r="X82" t="str">
        <v>C66SZ190298</v>
      </c>
      <c r="Y82">
        <v>718106</v>
      </c>
      <c r="Z82" t="str">
        <v>深圳市铁甲科技有限公司</v>
      </c>
      <c r="AA82">
        <v>109680</v>
      </c>
      <c r="AB82">
        <v>2019</v>
      </c>
      <c r="AC82">
        <v>8</v>
      </c>
      <c r="AD82" t="str">
        <v>Q2</v>
      </c>
      <c r="AE82" t="str">
        <v>FY19/20</v>
      </c>
      <c r="AF82" t="str">
        <v>SOUTH</v>
      </c>
    </row>
    <row r="83" spans="1:32">
      <c r="A83" t="str">
        <v>ESEL</v>
      </c>
      <c r="B83" t="str">
        <v>SZX</v>
      </c>
      <c r="C83" t="str">
        <v>SPARES/OTHER</v>
      </c>
      <c r="D83" s="4">
        <v>43700</v>
      </c>
      <c r="E83" t="str">
        <v>YAMAHA</v>
      </c>
      <c r="F83">
        <v>14116548</v>
      </c>
      <c r="G83">
        <v>43700</v>
      </c>
      <c r="H83" t="str">
        <v>YMCT|KHY-M7107-00</v>
      </c>
      <c r="I83" t="str">
        <v>BALL SPLINE 2</v>
      </c>
      <c r="J83">
        <v>1</v>
      </c>
      <c r="K83">
        <v>1</v>
      </c>
      <c r="L83">
        <v>3390</v>
      </c>
      <c r="M83" t="str">
        <v>CNY</v>
      </c>
      <c r="N83">
        <v>1.135</v>
      </c>
      <c r="O83">
        <v>3847.65</v>
      </c>
      <c r="P83">
        <v>3847.65</v>
      </c>
      <c r="Q83" t="str">
        <v>C66SZX-SMT SERVICE</v>
      </c>
      <c r="R83" t="str">
        <v>Shenzhen Teka Technology Co., Ltd.</v>
      </c>
      <c r="S83" t="str">
        <v>Same</v>
      </c>
      <c r="T83">
        <v>904035</v>
      </c>
      <c r="U83">
        <v>1962.45</v>
      </c>
      <c r="V83" t="str">
        <v>308ASY INV-PTS SALES</v>
      </c>
      <c r="W83">
        <v>0</v>
      </c>
      <c r="X83" t="str">
        <v>C66SZ190298</v>
      </c>
      <c r="Y83">
        <v>718106</v>
      </c>
      <c r="Z83" t="str">
        <v>深圳市铁甲科技有限公司</v>
      </c>
      <c r="AA83">
        <v>109680</v>
      </c>
      <c r="AB83">
        <v>2019</v>
      </c>
      <c r="AC83">
        <v>8</v>
      </c>
      <c r="AD83" t="str">
        <v>Q2</v>
      </c>
      <c r="AE83" t="str">
        <v>FY19/20</v>
      </c>
      <c r="AF83" t="str">
        <v>SOUTH</v>
      </c>
    </row>
    <row r="84" spans="1:32">
      <c r="A84" t="str">
        <v>ESEL</v>
      </c>
      <c r="B84" t="str">
        <v>SZX</v>
      </c>
      <c r="C84" t="str">
        <v>SPARES/OTHER</v>
      </c>
      <c r="D84" s="4">
        <v>43700</v>
      </c>
      <c r="E84" t="str">
        <v>YAMAHA</v>
      </c>
      <c r="F84">
        <v>14116549</v>
      </c>
      <c r="G84">
        <v>43700</v>
      </c>
      <c r="H84" t="str">
        <v>YMCT|KHJ-MC645-01</v>
      </c>
      <c r="I84" t="str">
        <v>LEVER TAPE GUIDE F</v>
      </c>
      <c r="J84">
        <v>1</v>
      </c>
      <c r="K84">
        <v>1</v>
      </c>
      <c r="L84">
        <v>270</v>
      </c>
      <c r="M84" t="str">
        <v>CNY</v>
      </c>
      <c r="N84">
        <v>1.135</v>
      </c>
      <c r="O84">
        <v>306.45</v>
      </c>
      <c r="P84">
        <v>306.45</v>
      </c>
      <c r="Q84" t="str">
        <v>C66SZX-SMT SERVICE</v>
      </c>
      <c r="R84" t="str">
        <v>Shenzhen STK Technology Co., Ltd</v>
      </c>
      <c r="S84" t="str">
        <v>Same</v>
      </c>
      <c r="T84">
        <v>904029</v>
      </c>
      <c r="U84">
        <v>154.35</v>
      </c>
      <c r="V84" t="str">
        <v>308ASY INV-PTS SALES</v>
      </c>
      <c r="W84">
        <v>0</v>
      </c>
      <c r="X84" t="str">
        <v>C66SZ190307</v>
      </c>
      <c r="Y84">
        <v>718103</v>
      </c>
      <c r="Z84" t="str">
        <v>深圳市深台科科技有限公司</v>
      </c>
      <c r="AA84">
        <v>109681</v>
      </c>
      <c r="AB84">
        <v>2019</v>
      </c>
      <c r="AC84">
        <v>8</v>
      </c>
      <c r="AD84" t="str">
        <v>Q2</v>
      </c>
      <c r="AE84" t="str">
        <v>FY19/20</v>
      </c>
      <c r="AF84" t="str">
        <v>SOUTH</v>
      </c>
    </row>
    <row r="85" spans="1:32">
      <c r="A85" t="str">
        <v>ESEL</v>
      </c>
      <c r="B85" t="str">
        <v>SZX</v>
      </c>
      <c r="C85" t="str">
        <v>SPARES/OTHER</v>
      </c>
      <c r="D85" s="4">
        <v>43700</v>
      </c>
      <c r="E85" t="str">
        <v>YAMAHA</v>
      </c>
      <c r="F85">
        <v>14116549</v>
      </c>
      <c r="G85">
        <v>43700</v>
      </c>
      <c r="H85" t="str">
        <v>YMCT|KHJ-MC247-01</v>
      </c>
      <c r="I85" t="str">
        <v>SPRING TAPE GUIDE F</v>
      </c>
      <c r="J85">
        <v>1</v>
      </c>
      <c r="K85">
        <v>1</v>
      </c>
      <c r="L85">
        <v>10</v>
      </c>
      <c r="M85" t="str">
        <v>CNY</v>
      </c>
      <c r="N85">
        <v>1.135</v>
      </c>
      <c r="O85">
        <v>11.35</v>
      </c>
      <c r="P85">
        <v>11.35</v>
      </c>
      <c r="Q85" t="str">
        <v>C66SZX-SMT SERVICE</v>
      </c>
      <c r="R85" t="str">
        <v>Shenzhen STK Technology Co., Ltd</v>
      </c>
      <c r="S85" t="str">
        <v>Same</v>
      </c>
      <c r="T85">
        <v>904029</v>
      </c>
      <c r="U85">
        <v>5</v>
      </c>
      <c r="V85" t="str">
        <v>308ASY INV-PTS SALES</v>
      </c>
      <c r="W85">
        <v>0</v>
      </c>
      <c r="X85" t="str">
        <v>C66SZ190307</v>
      </c>
      <c r="Y85">
        <v>718103</v>
      </c>
      <c r="Z85" t="str">
        <v>深圳市深台科科技有限公司</v>
      </c>
      <c r="AA85">
        <v>109681</v>
      </c>
      <c r="AB85">
        <v>2019</v>
      </c>
      <c r="AC85">
        <v>8</v>
      </c>
      <c r="AD85" t="str">
        <v>Q2</v>
      </c>
      <c r="AE85" t="str">
        <v>FY19/20</v>
      </c>
      <c r="AF85" t="str">
        <v>SOUTH</v>
      </c>
    </row>
    <row r="86" spans="1:32">
      <c r="A86" t="str">
        <v>ESEL</v>
      </c>
      <c r="B86" t="str">
        <v>SZX</v>
      </c>
      <c r="C86" t="str">
        <v>SPARES/OTHER</v>
      </c>
      <c r="D86" s="4">
        <v>43718</v>
      </c>
      <c r="E86" t="str">
        <v>HELLER</v>
      </c>
      <c r="F86">
        <v>14116550</v>
      </c>
      <c r="G86">
        <v>43718</v>
      </c>
      <c r="H86" t="str">
        <v>HELI|59476802</v>
      </c>
      <c r="I86" t="str">
        <v>.11HP,NIDEC,MK3.6 N2,W/FSL,SVC</v>
      </c>
      <c r="J86">
        <v>2</v>
      </c>
      <c r="K86">
        <v>2</v>
      </c>
      <c r="L86">
        <v>16490</v>
      </c>
      <c r="M86" t="str">
        <v>HKD</v>
      </c>
      <c r="N86">
        <v>1</v>
      </c>
      <c r="O86">
        <v>16490</v>
      </c>
      <c r="P86">
        <v>16490</v>
      </c>
      <c r="Q86" t="str">
        <v>C66SZX-SMT SERVICE</v>
      </c>
      <c r="R86" t="str">
        <v>Compass Technology Co Ltd</v>
      </c>
      <c r="S86" t="str">
        <v>Same</v>
      </c>
      <c r="T86">
        <v>904039</v>
      </c>
      <c r="U86">
        <v>4785.1499999999996</v>
      </c>
      <c r="V86" t="str">
        <v>308ASY INV-PTS SALES</v>
      </c>
      <c r="W86">
        <v>0</v>
      </c>
      <c r="X86" t="str">
        <v>CT0919041</v>
      </c>
      <c r="Y86">
        <v>720221</v>
      </c>
      <c r="Z86">
        <v>0</v>
      </c>
      <c r="AA86">
        <v>109707</v>
      </c>
      <c r="AB86">
        <v>2019</v>
      </c>
      <c r="AC86">
        <v>9</v>
      </c>
      <c r="AD86" t="str">
        <v>Q2</v>
      </c>
      <c r="AE86" t="str">
        <v>FY19/20</v>
      </c>
      <c r="AF86" t="str">
        <v>SOUTH</v>
      </c>
    </row>
    <row r="87" spans="1:32">
      <c r="A87" t="str">
        <v>ESEL</v>
      </c>
      <c r="B87" t="str">
        <v>SZX</v>
      </c>
      <c r="C87" t="str">
        <v>SPARES/OTHER</v>
      </c>
      <c r="D87" s="4">
        <v>43718</v>
      </c>
      <c r="E87" t="str">
        <v>HELLER</v>
      </c>
      <c r="F87">
        <v>14116550</v>
      </c>
      <c r="G87">
        <v>43718</v>
      </c>
      <c r="H87" t="str">
        <v>HELI|7116K</v>
      </c>
      <c r="I87" t="str">
        <v>GASKET, MOTOR MOUNT 4.75" IMP MK3.6</v>
      </c>
      <c r="J87">
        <v>2</v>
      </c>
      <c r="K87">
        <v>2</v>
      </c>
      <c r="L87">
        <v>388</v>
      </c>
      <c r="M87" t="str">
        <v>HKD</v>
      </c>
      <c r="N87">
        <v>1</v>
      </c>
      <c r="O87">
        <v>388</v>
      </c>
      <c r="P87">
        <v>388</v>
      </c>
      <c r="Q87" t="str">
        <v>C66SZX-SMT SERVICE</v>
      </c>
      <c r="R87" t="str">
        <v>Compass Technology Co Ltd</v>
      </c>
      <c r="S87" t="str">
        <v>Same</v>
      </c>
      <c r="T87">
        <v>904039</v>
      </c>
      <c r="U87">
        <v>129.21</v>
      </c>
      <c r="V87" t="str">
        <v>308ASY INV-PTS SALES</v>
      </c>
      <c r="W87">
        <v>0</v>
      </c>
      <c r="X87" t="str">
        <v>CT0919041</v>
      </c>
      <c r="Y87">
        <v>720221</v>
      </c>
      <c r="Z87">
        <v>0</v>
      </c>
      <c r="AA87">
        <v>109707</v>
      </c>
      <c r="AB87">
        <v>2019</v>
      </c>
      <c r="AC87">
        <v>9</v>
      </c>
      <c r="AD87" t="str">
        <v>Q2</v>
      </c>
      <c r="AE87" t="str">
        <v>FY19/20</v>
      </c>
      <c r="AF87" t="str">
        <v>SOUTH</v>
      </c>
    </row>
    <row r="88" spans="1:32">
      <c r="A88" t="str">
        <v>ESEL</v>
      </c>
      <c r="B88" t="str">
        <v>SZX</v>
      </c>
      <c r="C88" t="str">
        <v>FEEDER</v>
      </c>
      <c r="D88" s="4">
        <v>43720</v>
      </c>
      <c r="E88" t="str">
        <v>YAMAHA</v>
      </c>
      <c r="F88">
        <v>14116551</v>
      </c>
      <c r="G88">
        <v>43720</v>
      </c>
      <c r="H88" t="str">
        <v>YMCT|KHJ-MC400-00</v>
      </c>
      <c r="I88" t="str">
        <v>SS TAPE FEEDER 24mm</v>
      </c>
      <c r="J88">
        <v>2</v>
      </c>
      <c r="K88">
        <v>2</v>
      </c>
      <c r="L88">
        <v>140000</v>
      </c>
      <c r="M88" t="str">
        <v>JPY</v>
      </c>
      <c r="N88">
        <v>7.5200000000000003E-2</v>
      </c>
      <c r="O88">
        <v>10528</v>
      </c>
      <c r="P88">
        <v>10528</v>
      </c>
      <c r="Q88" t="str">
        <v>C66SZX-SMT SERVICE</v>
      </c>
      <c r="R88" t="str">
        <v>Jianhang Technology (Shenzhen) Co., Ltd.</v>
      </c>
      <c r="S88" t="str">
        <v>Same</v>
      </c>
      <c r="T88">
        <v>904042</v>
      </c>
      <c r="U88">
        <v>8581.4</v>
      </c>
      <c r="V88" t="str">
        <v>308ASY INV-PTS SALES</v>
      </c>
      <c r="W88">
        <v>0</v>
      </c>
      <c r="X88" t="str">
        <v>C66SZ190322</v>
      </c>
      <c r="Y88">
        <v>720644</v>
      </c>
      <c r="Z88" t="str">
        <v>建航科技（深圳）有限公司</v>
      </c>
      <c r="AA88">
        <v>0</v>
      </c>
      <c r="AB88">
        <v>2019</v>
      </c>
      <c r="AC88">
        <v>9</v>
      </c>
      <c r="AD88" t="str">
        <v>Q2</v>
      </c>
      <c r="AE88" t="str">
        <v>FY19/20</v>
      </c>
      <c r="AF88" t="str">
        <v>SOUTH</v>
      </c>
    </row>
    <row r="89" spans="1:32">
      <c r="A89" t="str">
        <v>ESEL</v>
      </c>
      <c r="B89" t="str">
        <v>SZX</v>
      </c>
      <c r="C89" t="str">
        <v>FEEDER</v>
      </c>
      <c r="D89" s="4">
        <v>43720</v>
      </c>
      <c r="E89" t="str">
        <v>YAMAHA</v>
      </c>
      <c r="F89">
        <v>14116551</v>
      </c>
      <c r="G89">
        <v>43720</v>
      </c>
      <c r="H89" t="str">
        <v>YMCT|KHJ-MC500-00</v>
      </c>
      <c r="I89" t="str">
        <v>SS TAPE FEEDER 32mm</v>
      </c>
      <c r="J89">
        <v>2</v>
      </c>
      <c r="K89">
        <v>2</v>
      </c>
      <c r="L89">
        <v>186482</v>
      </c>
      <c r="M89" t="str">
        <v>JPY</v>
      </c>
      <c r="N89">
        <v>7.5200000000000003E-2</v>
      </c>
      <c r="O89">
        <v>14023.446400000001</v>
      </c>
      <c r="P89">
        <v>14023.446400000001</v>
      </c>
      <c r="Q89" t="str">
        <v>C66SZX-SMT SERVICE</v>
      </c>
      <c r="R89" t="str">
        <v>Jianhang Technology (Shenzhen) Co., Ltd.</v>
      </c>
      <c r="S89" t="str">
        <v>Same</v>
      </c>
      <c r="T89">
        <v>904042</v>
      </c>
      <c r="U89">
        <v>10572.32</v>
      </c>
      <c r="V89" t="str">
        <v>308ASY INV-PTS SALES</v>
      </c>
      <c r="W89">
        <v>0</v>
      </c>
      <c r="X89" t="str">
        <v>C66SZ190322</v>
      </c>
      <c r="Y89">
        <v>720644</v>
      </c>
      <c r="Z89" t="str">
        <v>建航科技（深圳）有限公司</v>
      </c>
      <c r="AA89">
        <v>0</v>
      </c>
      <c r="AB89">
        <v>2019</v>
      </c>
      <c r="AC89">
        <v>9</v>
      </c>
      <c r="AD89" t="str">
        <v>Q2</v>
      </c>
      <c r="AE89" t="str">
        <v>FY19/20</v>
      </c>
      <c r="AF89" t="str">
        <v>SOUTH</v>
      </c>
    </row>
    <row r="90" spans="1:32">
      <c r="A90" t="str">
        <v>ESEL</v>
      </c>
      <c r="B90" t="str">
        <v>SZX</v>
      </c>
      <c r="C90" t="str">
        <v>SPARES/OTHER</v>
      </c>
      <c r="D90" s="4">
        <v>43731</v>
      </c>
      <c r="E90" t="str">
        <v>OTHERS</v>
      </c>
      <c r="F90">
        <v>14116552</v>
      </c>
      <c r="G90">
        <v>43731</v>
      </c>
      <c r="H90" t="str">
        <v>DEKI|133586</v>
      </c>
      <c r="I90" t="str">
        <v>BLADE SQ 60 DEGREE 400 LG X .2THK</v>
      </c>
      <c r="J90">
        <v>6</v>
      </c>
      <c r="K90">
        <v>6</v>
      </c>
      <c r="L90">
        <v>5160</v>
      </c>
      <c r="M90" t="str">
        <v>HKD</v>
      </c>
      <c r="N90">
        <v>1</v>
      </c>
      <c r="O90">
        <v>5160</v>
      </c>
      <c r="P90">
        <v>5160</v>
      </c>
      <c r="Q90" t="str">
        <v>C66SZX-SMT SERVICE</v>
      </c>
      <c r="R90" t="str">
        <v>First Technology China Limited</v>
      </c>
      <c r="S90" t="str">
        <v>Same</v>
      </c>
      <c r="T90">
        <v>904038</v>
      </c>
      <c r="U90">
        <v>4050</v>
      </c>
      <c r="V90" t="str">
        <v>308ASY INV-PTS SALES</v>
      </c>
      <c r="W90">
        <v>0</v>
      </c>
      <c r="X90" t="str">
        <v>C67-136910-STK-HKG</v>
      </c>
      <c r="Y90">
        <v>721928</v>
      </c>
      <c r="Z90">
        <v>0</v>
      </c>
      <c r="AA90">
        <v>109696</v>
      </c>
      <c r="AB90">
        <v>2019</v>
      </c>
      <c r="AC90">
        <v>9</v>
      </c>
      <c r="AD90" t="str">
        <v>Q2</v>
      </c>
      <c r="AE90" t="str">
        <v>FY19/20</v>
      </c>
      <c r="AF90" t="str">
        <v>SOUTH</v>
      </c>
    </row>
    <row r="91" spans="1:32">
      <c r="A91" t="str">
        <v>ESEL</v>
      </c>
      <c r="B91" t="str">
        <v>SZX</v>
      </c>
      <c r="C91" t="str">
        <v>SPARES/OTHER</v>
      </c>
      <c r="D91" s="4">
        <v>43731</v>
      </c>
      <c r="E91" t="str">
        <v>OTHERS</v>
      </c>
      <c r="F91">
        <v>14116552</v>
      </c>
      <c r="G91">
        <v>43731</v>
      </c>
      <c r="H91" t="str">
        <v>DEKI|133584</v>
      </c>
      <c r="I91" t="str">
        <v>BLADE SQ 60 DEGREE 250 LG X .2THK</v>
      </c>
      <c r="J91">
        <v>6</v>
      </c>
      <c r="K91">
        <v>6</v>
      </c>
      <c r="L91">
        <v>4860</v>
      </c>
      <c r="M91" t="str">
        <v>HKD</v>
      </c>
      <c r="N91">
        <v>1</v>
      </c>
      <c r="O91">
        <v>4860</v>
      </c>
      <c r="P91">
        <v>4860</v>
      </c>
      <c r="Q91" t="str">
        <v>C66SZX-SMT SERVICE</v>
      </c>
      <c r="R91" t="str">
        <v>First Technology China Limited</v>
      </c>
      <c r="S91" t="str">
        <v>Same</v>
      </c>
      <c r="T91">
        <v>904038</v>
      </c>
      <c r="U91">
        <v>3816</v>
      </c>
      <c r="V91" t="str">
        <v>308ASY INV-PTS SALES</v>
      </c>
      <c r="W91">
        <v>0</v>
      </c>
      <c r="X91" t="str">
        <v>C67-136910-STK-HKG</v>
      </c>
      <c r="Y91">
        <v>721928</v>
      </c>
      <c r="Z91">
        <v>0</v>
      </c>
      <c r="AA91">
        <v>109696</v>
      </c>
      <c r="AB91">
        <v>2019</v>
      </c>
      <c r="AC91">
        <v>9</v>
      </c>
      <c r="AD91" t="str">
        <v>Q2</v>
      </c>
      <c r="AE91" t="str">
        <v>FY19/20</v>
      </c>
      <c r="AF91" t="str">
        <v>SOUTH</v>
      </c>
    </row>
    <row r="92" spans="1:32">
      <c r="A92" t="str">
        <v>ESEL</v>
      </c>
      <c r="B92" t="str">
        <v>SZX</v>
      </c>
      <c r="C92" t="str">
        <v>SPARES/OTHER</v>
      </c>
      <c r="D92" s="4">
        <v>43731</v>
      </c>
      <c r="E92" t="str">
        <v>YAMAHA</v>
      </c>
      <c r="F92">
        <v>14116553</v>
      </c>
      <c r="G92">
        <v>43731</v>
      </c>
      <c r="H92" t="str">
        <v>YMCT|KHJ-MC46Y-00</v>
      </c>
      <c r="I92" t="str">
        <v>TOP TAPE BOX COMP.</v>
      </c>
      <c r="J92">
        <v>1</v>
      </c>
      <c r="K92">
        <v>1</v>
      </c>
      <c r="L92">
        <v>290</v>
      </c>
      <c r="M92" t="str">
        <v>CNY</v>
      </c>
      <c r="N92">
        <v>1.095</v>
      </c>
      <c r="O92">
        <v>317.55</v>
      </c>
      <c r="P92">
        <v>317.55</v>
      </c>
      <c r="Q92" t="str">
        <v>C66SZX-SMT SERVICE</v>
      </c>
      <c r="R92" t="str">
        <v>Shenzhen Yong Shun Chuang Technology Co., Ltd</v>
      </c>
      <c r="S92" t="str">
        <v>Same</v>
      </c>
      <c r="T92">
        <v>904037</v>
      </c>
      <c r="U92">
        <v>248.16</v>
      </c>
      <c r="V92" t="str">
        <v>308ASY INV-PTS SALES</v>
      </c>
      <c r="W92">
        <v>0</v>
      </c>
      <c r="X92" t="str">
        <v>C66SZ190262REV.2</v>
      </c>
      <c r="Y92">
        <v>721949</v>
      </c>
      <c r="Z92" t="str">
        <v>深圳市永顺创科技有限公司</v>
      </c>
      <c r="AA92">
        <v>109698</v>
      </c>
      <c r="AB92">
        <v>2019</v>
      </c>
      <c r="AC92">
        <v>9</v>
      </c>
      <c r="AD92" t="str">
        <v>Q2</v>
      </c>
      <c r="AE92" t="str">
        <v>FY19/20</v>
      </c>
      <c r="AF92" t="str">
        <v>SOUTH</v>
      </c>
    </row>
    <row r="93" spans="1:32">
      <c r="A93" t="str">
        <v>ESEL</v>
      </c>
      <c r="B93" t="str">
        <v>SZX</v>
      </c>
      <c r="C93" t="str">
        <v>SPARES/OTHER</v>
      </c>
      <c r="D93" s="4">
        <v>43731</v>
      </c>
      <c r="E93" t="str">
        <v>YAMAHA</v>
      </c>
      <c r="F93">
        <v>14116553</v>
      </c>
      <c r="G93">
        <v>43731</v>
      </c>
      <c r="H93" t="str">
        <v>YMCT|KHJ-MC253-00</v>
      </c>
      <c r="I93" t="str">
        <v>GEAR IDLE P3</v>
      </c>
      <c r="J93">
        <v>1</v>
      </c>
      <c r="K93">
        <v>1</v>
      </c>
      <c r="L93">
        <v>32</v>
      </c>
      <c r="M93" t="str">
        <v>CNY</v>
      </c>
      <c r="N93">
        <v>1.095</v>
      </c>
      <c r="O93">
        <v>35.04</v>
      </c>
      <c r="P93">
        <v>35.04</v>
      </c>
      <c r="Q93" t="str">
        <v>C66SZX-SMT SERVICE</v>
      </c>
      <c r="R93" t="str">
        <v>Shenzhen Yong Shun Chuang Technology Co., Ltd</v>
      </c>
      <c r="S93" t="str">
        <v>Same</v>
      </c>
      <c r="T93">
        <v>904037</v>
      </c>
      <c r="U93">
        <v>27.07</v>
      </c>
      <c r="V93" t="str">
        <v>308ASY INV-PTS SALES</v>
      </c>
      <c r="W93">
        <v>0</v>
      </c>
      <c r="X93" t="str">
        <v>C66SZ190262REV.2</v>
      </c>
      <c r="Y93">
        <v>721949</v>
      </c>
      <c r="Z93" t="str">
        <v>深圳市永顺创科技有限公司</v>
      </c>
      <c r="AA93">
        <v>109698</v>
      </c>
      <c r="AB93">
        <v>2019</v>
      </c>
      <c r="AC93">
        <v>9</v>
      </c>
      <c r="AD93" t="str">
        <v>Q2</v>
      </c>
      <c r="AE93" t="str">
        <v>FY19/20</v>
      </c>
      <c r="AF93" t="str">
        <v>SOUTH</v>
      </c>
    </row>
    <row r="94" spans="1:32">
      <c r="A94" t="str">
        <v>ESEL</v>
      </c>
      <c r="B94" t="str">
        <v>SZX</v>
      </c>
      <c r="C94" t="str">
        <v>FEEDER</v>
      </c>
      <c r="D94" s="4">
        <v>43731</v>
      </c>
      <c r="E94" t="str">
        <v>YAMAHA</v>
      </c>
      <c r="F94">
        <v>14116554</v>
      </c>
      <c r="G94">
        <v>43731</v>
      </c>
      <c r="H94" t="str">
        <v>YMCT|KHJ-MC100-00.</v>
      </c>
      <c r="I94" t="str">
        <v>SS TAPE FEEDER 8mm</v>
      </c>
      <c r="J94">
        <v>75</v>
      </c>
      <c r="K94">
        <v>75</v>
      </c>
      <c r="L94">
        <v>3225000</v>
      </c>
      <c r="M94" t="str">
        <v>JPY</v>
      </c>
      <c r="N94">
        <v>7.5200000000000003E-2</v>
      </c>
      <c r="O94">
        <v>242520</v>
      </c>
      <c r="P94">
        <v>242520</v>
      </c>
      <c r="Q94" t="str">
        <v>C66SZX-SMT SERVICE</v>
      </c>
      <c r="R94" t="str">
        <v>ShenZhen XuLi Electronic Technology Co., Ltd.</v>
      </c>
      <c r="S94" t="str">
        <v>Same</v>
      </c>
      <c r="T94">
        <v>904046</v>
      </c>
      <c r="U94">
        <v>0</v>
      </c>
      <c r="V94" t="str">
        <v>308ASY INV-PTS SALES</v>
      </c>
      <c r="W94">
        <v>0</v>
      </c>
      <c r="X94" t="str">
        <v>SZC49Q20181101R1</v>
      </c>
      <c r="Y94">
        <v>721958</v>
      </c>
      <c r="Z94" t="str">
        <v>深圳市栩骊电子科技有限公司</v>
      </c>
      <c r="AA94">
        <v>0</v>
      </c>
      <c r="AB94">
        <v>2019</v>
      </c>
      <c r="AC94">
        <v>9</v>
      </c>
      <c r="AD94" t="str">
        <v>Q2</v>
      </c>
      <c r="AE94" t="str">
        <v>FY19/20</v>
      </c>
      <c r="AF94" t="str">
        <v>SOUTH</v>
      </c>
    </row>
    <row r="95" spans="1:32">
      <c r="A95" t="str">
        <v>ESEL</v>
      </c>
      <c r="B95" t="str">
        <v>SZX</v>
      </c>
      <c r="C95" t="str">
        <v>FEEDER</v>
      </c>
      <c r="D95" s="4">
        <v>43731</v>
      </c>
      <c r="E95" t="str">
        <v>YAMAHA</v>
      </c>
      <c r="F95">
        <v>14116554</v>
      </c>
      <c r="G95">
        <v>43731</v>
      </c>
      <c r="H95" t="str">
        <v>YMCT|KHJ-MC200-00.</v>
      </c>
      <c r="I95" t="str">
        <v>SS TAPE FEEDER 12/16mm</v>
      </c>
      <c r="J95">
        <v>10</v>
      </c>
      <c r="K95">
        <v>10</v>
      </c>
      <c r="L95">
        <v>631000</v>
      </c>
      <c r="M95" t="str">
        <v>JPY</v>
      </c>
      <c r="N95">
        <v>7.5200000000000003E-2</v>
      </c>
      <c r="O95">
        <v>47451.199999999997</v>
      </c>
      <c r="P95">
        <v>47451.199999999997</v>
      </c>
      <c r="Q95" t="str">
        <v>C66SZX-SMT SERVICE</v>
      </c>
      <c r="R95" t="str">
        <v>ShenZhen XuLi Electronic Technology Co., Ltd.</v>
      </c>
      <c r="S95" t="str">
        <v>Same</v>
      </c>
      <c r="T95">
        <v>904046</v>
      </c>
      <c r="U95">
        <v>0</v>
      </c>
      <c r="V95" t="str">
        <v>308ASY INV-PTS SALES</v>
      </c>
      <c r="W95">
        <v>0</v>
      </c>
      <c r="X95" t="str">
        <v>SZC49Q20181101R1</v>
      </c>
      <c r="Y95">
        <v>721958</v>
      </c>
      <c r="Z95" t="str">
        <v>深圳市栩骊电子科技有限公司</v>
      </c>
      <c r="AA95">
        <v>0</v>
      </c>
      <c r="AB95">
        <v>2019</v>
      </c>
      <c r="AC95">
        <v>9</v>
      </c>
      <c r="AD95" t="str">
        <v>Q2</v>
      </c>
      <c r="AE95" t="str">
        <v>FY19/20</v>
      </c>
      <c r="AF95" t="str">
        <v>SOUTH</v>
      </c>
    </row>
    <row r="96" spans="1:32">
      <c r="A96" t="str">
        <v>ESEL</v>
      </c>
      <c r="B96" t="str">
        <v>SZX</v>
      </c>
      <c r="C96" t="str">
        <v>FEEDER</v>
      </c>
      <c r="D96" s="4">
        <v>43731</v>
      </c>
      <c r="E96" t="str">
        <v>YAMAHA</v>
      </c>
      <c r="F96">
        <v>14116554</v>
      </c>
      <c r="G96">
        <v>43731</v>
      </c>
      <c r="H96" t="str">
        <v>YMCT|KHJ-MC400-00.</v>
      </c>
      <c r="I96" t="str">
        <v>SS TAPE FEEDER 24mm</v>
      </c>
      <c r="J96">
        <v>2</v>
      </c>
      <c r="K96">
        <v>2</v>
      </c>
      <c r="L96">
        <v>144000</v>
      </c>
      <c r="M96" t="str">
        <v>JPY</v>
      </c>
      <c r="N96">
        <v>7.5200000000000003E-2</v>
      </c>
      <c r="O96">
        <v>10828.8</v>
      </c>
      <c r="P96">
        <v>10828.8</v>
      </c>
      <c r="Q96" t="str">
        <v>C66SZX-SMT SERVICE</v>
      </c>
      <c r="R96" t="str">
        <v>ShenZhen XuLi Electronic Technology Co., Ltd.</v>
      </c>
      <c r="S96" t="str">
        <v>Same</v>
      </c>
      <c r="T96">
        <v>904046</v>
      </c>
      <c r="U96">
        <v>0</v>
      </c>
      <c r="V96" t="str">
        <v>308ASY INV-PTS SALES</v>
      </c>
      <c r="W96">
        <v>0</v>
      </c>
      <c r="X96" t="str">
        <v>SZC49Q20181101R1</v>
      </c>
      <c r="Y96">
        <v>721958</v>
      </c>
      <c r="Z96" t="str">
        <v>深圳市栩骊电子科技有限公司</v>
      </c>
      <c r="AA96">
        <v>0</v>
      </c>
      <c r="AB96">
        <v>2019</v>
      </c>
      <c r="AC96">
        <v>9</v>
      </c>
      <c r="AD96" t="str">
        <v>Q2</v>
      </c>
      <c r="AE96" t="str">
        <v>FY19/20</v>
      </c>
      <c r="AF96" t="str">
        <v>SOUTH</v>
      </c>
    </row>
    <row r="97" spans="1:32">
      <c r="A97" t="str">
        <v>ESEL</v>
      </c>
      <c r="B97" t="str">
        <v>SZX</v>
      </c>
      <c r="C97" t="str">
        <v>FEEDER</v>
      </c>
      <c r="D97" s="4">
        <v>43731</v>
      </c>
      <c r="E97" t="str">
        <v>YAMAHA</v>
      </c>
      <c r="F97">
        <v>14116554</v>
      </c>
      <c r="G97">
        <v>43731</v>
      </c>
      <c r="H97" t="str">
        <v>YMCT|KHJ-MC500-00.</v>
      </c>
      <c r="I97" t="str">
        <v>SS TAPE FEEDER 32mm</v>
      </c>
      <c r="J97">
        <v>1</v>
      </c>
      <c r="K97">
        <v>1</v>
      </c>
      <c r="L97">
        <v>90000</v>
      </c>
      <c r="M97" t="str">
        <v>JPY</v>
      </c>
      <c r="N97">
        <v>7.5200000000000003E-2</v>
      </c>
      <c r="O97">
        <v>6768</v>
      </c>
      <c r="P97">
        <v>6768</v>
      </c>
      <c r="Q97" t="str">
        <v>C66SZX-SMT SERVICE</v>
      </c>
      <c r="R97" t="str">
        <v>ShenZhen XuLi Electronic Technology Co., Ltd.</v>
      </c>
      <c r="S97" t="str">
        <v>Same</v>
      </c>
      <c r="T97">
        <v>904046</v>
      </c>
      <c r="U97">
        <v>0</v>
      </c>
      <c r="V97" t="str">
        <v>308ASY INV-PTS SALES</v>
      </c>
      <c r="W97">
        <v>0</v>
      </c>
      <c r="X97" t="str">
        <v>SZC49Q20181101R1</v>
      </c>
      <c r="Y97">
        <v>721958</v>
      </c>
      <c r="Z97" t="str">
        <v>深圳市栩骊电子科技有限公司</v>
      </c>
      <c r="AA97">
        <v>0</v>
      </c>
      <c r="AB97">
        <v>2019</v>
      </c>
      <c r="AC97">
        <v>9</v>
      </c>
      <c r="AD97" t="str">
        <v>Q2</v>
      </c>
      <c r="AE97" t="str">
        <v>FY19/20</v>
      </c>
      <c r="AF97" t="str">
        <v>SOUTH</v>
      </c>
    </row>
    <row r="98" spans="1:32">
      <c r="A98" t="str">
        <v>ESEL</v>
      </c>
      <c r="B98" t="str">
        <v>SZX</v>
      </c>
      <c r="C98" t="str">
        <v>FEEDER</v>
      </c>
      <c r="D98" s="4">
        <v>43731</v>
      </c>
      <c r="E98" t="str">
        <v>YAMAHA</v>
      </c>
      <c r="F98">
        <v>14116554</v>
      </c>
      <c r="G98">
        <v>43731</v>
      </c>
      <c r="H98" t="str">
        <v>YMCT|KHJ-MC600-00.</v>
      </c>
      <c r="I98" t="str">
        <v>SS TAPE FEEDER 44mm</v>
      </c>
      <c r="J98">
        <v>1</v>
      </c>
      <c r="K98">
        <v>1</v>
      </c>
      <c r="L98">
        <v>110000</v>
      </c>
      <c r="M98" t="str">
        <v>JPY</v>
      </c>
      <c r="N98">
        <v>7.5200000000000003E-2</v>
      </c>
      <c r="O98">
        <v>8272</v>
      </c>
      <c r="P98">
        <v>8272</v>
      </c>
      <c r="Q98" t="str">
        <v>C66SZX-SMT SERVICE</v>
      </c>
      <c r="R98" t="str">
        <v>ShenZhen XuLi Electronic Technology Co., Ltd.</v>
      </c>
      <c r="S98" t="str">
        <v>Same</v>
      </c>
      <c r="T98">
        <v>904046</v>
      </c>
      <c r="U98">
        <v>0</v>
      </c>
      <c r="V98" t="str">
        <v>308ASY INV-PTS SALES</v>
      </c>
      <c r="W98">
        <v>0</v>
      </c>
      <c r="X98" t="str">
        <v>SZC49Q20181101R1</v>
      </c>
      <c r="Y98">
        <v>721958</v>
      </c>
      <c r="Z98" t="str">
        <v>深圳市栩骊电子科技有限公司</v>
      </c>
      <c r="AA98">
        <v>0</v>
      </c>
      <c r="AB98">
        <v>2019</v>
      </c>
      <c r="AC98">
        <v>9</v>
      </c>
      <c r="AD98" t="str">
        <v>Q2</v>
      </c>
      <c r="AE98" t="str">
        <v>FY19/20</v>
      </c>
      <c r="AF98" t="str">
        <v>SOUTH</v>
      </c>
    </row>
    <row r="99" spans="1:32">
      <c r="A99" t="str">
        <v>ESEL</v>
      </c>
      <c r="B99" t="str">
        <v>SZX</v>
      </c>
      <c r="C99" t="str">
        <v>FEEDER</v>
      </c>
      <c r="D99" s="4">
        <v>43733</v>
      </c>
      <c r="E99" t="str">
        <v>YAMAHA</v>
      </c>
      <c r="F99">
        <v>14116555</v>
      </c>
      <c r="G99">
        <v>43733</v>
      </c>
      <c r="H99" t="str">
        <v>YMCT|KHJ-MC400-00</v>
      </c>
      <c r="I99" t="str">
        <v>SS TAPE FEEDER 24mm</v>
      </c>
      <c r="J99">
        <v>2</v>
      </c>
      <c r="K99">
        <v>2</v>
      </c>
      <c r="L99">
        <v>9600</v>
      </c>
      <c r="M99" t="str">
        <v>CNY</v>
      </c>
      <c r="N99">
        <v>1.095</v>
      </c>
      <c r="O99">
        <v>10512</v>
      </c>
      <c r="P99">
        <v>10512</v>
      </c>
      <c r="Q99" t="str">
        <v>C66SZX-SMT SERVICE</v>
      </c>
      <c r="R99" t="str">
        <v>Guangzhou Wosing Technology Co., Ltd.</v>
      </c>
      <c r="S99" t="str">
        <v>Same</v>
      </c>
      <c r="T99">
        <v>904033</v>
      </c>
      <c r="U99">
        <v>8689.23</v>
      </c>
      <c r="V99" t="str">
        <v>308ASY INV-PTS SALES</v>
      </c>
      <c r="W99">
        <v>0</v>
      </c>
      <c r="X99" t="str">
        <v>C66SZ190276</v>
      </c>
      <c r="Y99">
        <v>722350</v>
      </c>
      <c r="Z99" t="str">
        <v>广州和盛光电科技有限公司</v>
      </c>
      <c r="AA99">
        <v>0</v>
      </c>
      <c r="AB99">
        <v>2019</v>
      </c>
      <c r="AC99">
        <v>9</v>
      </c>
      <c r="AD99" t="str">
        <v>Q2</v>
      </c>
      <c r="AE99" t="str">
        <v>FY19/20</v>
      </c>
      <c r="AF99" t="str">
        <v>SOUTH</v>
      </c>
    </row>
    <row r="100" spans="1:32">
      <c r="A100" t="str">
        <v>ESEL</v>
      </c>
      <c r="B100" t="str">
        <v>SZX</v>
      </c>
      <c r="C100" t="str">
        <v>CONTRACT_FEE</v>
      </c>
      <c r="D100" s="4">
        <v>43737</v>
      </c>
      <c r="E100" t="str">
        <v>YAMAHA</v>
      </c>
      <c r="F100">
        <v>13113110</v>
      </c>
      <c r="G100">
        <v>43737</v>
      </c>
      <c r="H100" t="str">
        <v>YMCT|SERVICE CHARGE</v>
      </c>
      <c r="I100" t="str">
        <v>SERVICE CHARGE</v>
      </c>
      <c r="J100">
        <v>1</v>
      </c>
      <c r="K100">
        <v>1</v>
      </c>
      <c r="L100">
        <v>57750</v>
      </c>
      <c r="M100" t="str">
        <v>HKD</v>
      </c>
      <c r="N100">
        <v>1</v>
      </c>
      <c r="O100">
        <v>57750</v>
      </c>
      <c r="P100">
        <v>57750</v>
      </c>
      <c r="Q100" t="str">
        <v>C66SZX-SMT SERVICE</v>
      </c>
      <c r="R100" t="str">
        <v>Compass Technology Co Ltd</v>
      </c>
      <c r="S100" t="str">
        <v>Same</v>
      </c>
      <c r="T100">
        <v>904049</v>
      </c>
      <c r="U100">
        <v>0</v>
      </c>
      <c r="V100" t="str">
        <v>308ASY INV-CONTRACT</v>
      </c>
      <c r="W100">
        <v>0</v>
      </c>
      <c r="X100" t="str">
        <v>CT0919176</v>
      </c>
      <c r="Y100">
        <v>0</v>
      </c>
      <c r="Z100">
        <v>0</v>
      </c>
      <c r="AA100">
        <v>0</v>
      </c>
      <c r="AB100">
        <v>2019</v>
      </c>
      <c r="AC100">
        <v>9</v>
      </c>
      <c r="AD100" t="str">
        <v>Q2</v>
      </c>
      <c r="AE100" t="str">
        <v>FY19/20</v>
      </c>
      <c r="AF100" t="str">
        <v>SOUTH</v>
      </c>
    </row>
    <row r="101" spans="1:32">
      <c r="A101" t="str">
        <v>ESEL</v>
      </c>
      <c r="B101" t="str">
        <v>SZX</v>
      </c>
      <c r="C101" t="str">
        <v>SPARES/OTHER</v>
      </c>
      <c r="D101" s="4">
        <v>43741</v>
      </c>
      <c r="E101" t="str">
        <v>OTHERS</v>
      </c>
      <c r="F101">
        <v>14116556</v>
      </c>
      <c r="G101">
        <v>43741</v>
      </c>
      <c r="H101" t="str">
        <v>ZMTR|303-COM-S</v>
      </c>
      <c r="I101" t="str">
        <v>SPECIAL NOZZLE</v>
      </c>
      <c r="J101">
        <v>1</v>
      </c>
      <c r="K101">
        <v>1</v>
      </c>
      <c r="L101">
        <v>1200</v>
      </c>
      <c r="M101" t="str">
        <v>HKD</v>
      </c>
      <c r="N101">
        <v>1</v>
      </c>
      <c r="O101">
        <v>1200</v>
      </c>
      <c r="P101">
        <v>1200</v>
      </c>
      <c r="Q101" t="str">
        <v>C66SZX-SMT SERVICE</v>
      </c>
      <c r="R101" t="str">
        <v>Compass Technology Co Ltd</v>
      </c>
      <c r="S101" t="str">
        <v>Same</v>
      </c>
      <c r="T101">
        <v>904051</v>
      </c>
      <c r="U101">
        <v>381.06</v>
      </c>
      <c r="V101" t="str">
        <v>308ASY INV-PTS SALES</v>
      </c>
      <c r="W101">
        <v>0</v>
      </c>
      <c r="X101" t="str">
        <v>CT0819069</v>
      </c>
      <c r="Y101">
        <v>722832</v>
      </c>
      <c r="Z101">
        <v>0</v>
      </c>
      <c r="AA101">
        <v>109722</v>
      </c>
      <c r="AB101">
        <v>2019</v>
      </c>
      <c r="AC101">
        <v>10</v>
      </c>
      <c r="AD101" t="str">
        <v>Q3</v>
      </c>
      <c r="AE101" t="str">
        <v>FY19/20</v>
      </c>
      <c r="AF101" t="str">
        <v>SOUTH</v>
      </c>
    </row>
    <row r="102" spans="1:32">
      <c r="A102" t="str">
        <v>ESEL</v>
      </c>
      <c r="B102" t="str">
        <v>SZX</v>
      </c>
      <c r="C102" t="str">
        <v>FEEDER</v>
      </c>
      <c r="D102" s="4">
        <v>43761</v>
      </c>
      <c r="E102" t="str">
        <v>YAMAHA</v>
      </c>
      <c r="F102">
        <v>14116557</v>
      </c>
      <c r="G102">
        <v>43761</v>
      </c>
      <c r="H102" t="str">
        <v>YMCT|KHJ-MC200-00.</v>
      </c>
      <c r="I102" t="str">
        <v>SS TAPE FEEDER 12/16mm</v>
      </c>
      <c r="J102">
        <v>20</v>
      </c>
      <c r="K102">
        <v>20</v>
      </c>
      <c r="L102">
        <v>75600</v>
      </c>
      <c r="M102" t="str">
        <v>CNY</v>
      </c>
      <c r="N102">
        <v>1.095</v>
      </c>
      <c r="O102">
        <v>82782</v>
      </c>
      <c r="P102">
        <v>82782</v>
      </c>
      <c r="Q102" t="str">
        <v>C66SZX-SMT SERVICE</v>
      </c>
      <c r="R102" t="str">
        <v>Shenzhen Teka Technology Co., Ltd.</v>
      </c>
      <c r="S102" t="str">
        <v>Same</v>
      </c>
      <c r="T102">
        <v>904040</v>
      </c>
      <c r="U102">
        <v>0</v>
      </c>
      <c r="V102" t="str">
        <v>308ASY INV-PTS SALES</v>
      </c>
      <c r="W102">
        <v>0</v>
      </c>
      <c r="X102" t="str">
        <v>C66SZ190279</v>
      </c>
      <c r="Y102">
        <v>725564</v>
      </c>
      <c r="Z102" t="str">
        <v>深圳市铁甲科技有限公司</v>
      </c>
      <c r="AA102">
        <v>0</v>
      </c>
      <c r="AB102">
        <v>2019</v>
      </c>
      <c r="AC102">
        <v>10</v>
      </c>
      <c r="AD102" t="str">
        <v>Q3</v>
      </c>
      <c r="AE102" t="str">
        <v>FY19/20</v>
      </c>
      <c r="AF102" t="str">
        <v>SOUTH</v>
      </c>
    </row>
    <row r="103" spans="1:32">
      <c r="A103" t="str">
        <v>ESEL</v>
      </c>
      <c r="B103" t="str">
        <v>SZX</v>
      </c>
      <c r="C103" t="str">
        <v>SPARES/OTHER</v>
      </c>
      <c r="D103" s="4">
        <v>43766</v>
      </c>
      <c r="E103" t="str">
        <v>OTHERS</v>
      </c>
      <c r="F103">
        <v>14116558</v>
      </c>
      <c r="G103">
        <v>43766</v>
      </c>
      <c r="H103" t="str">
        <v>ZZZZ|FEEDER TANLE(24 SLOT).</v>
      </c>
      <c r="I103" t="str">
        <v>FEEDER TABLE</v>
      </c>
      <c r="J103">
        <v>1</v>
      </c>
      <c r="K103">
        <v>1</v>
      </c>
      <c r="L103">
        <v>22800</v>
      </c>
      <c r="M103" t="str">
        <v>CNY</v>
      </c>
      <c r="N103">
        <v>1.095</v>
      </c>
      <c r="O103">
        <v>24966</v>
      </c>
      <c r="P103">
        <v>24966</v>
      </c>
      <c r="Q103" t="str">
        <v>C66SZX-SMT SERVICE</v>
      </c>
      <c r="R103" t="str">
        <v>ShenZhen Nuo Yaxing Technology Co., Ltd.</v>
      </c>
      <c r="S103" t="str">
        <v>Same</v>
      </c>
      <c r="T103">
        <v>904054</v>
      </c>
      <c r="U103">
        <v>0</v>
      </c>
      <c r="V103" t="str">
        <v>308ASY INV-PTS SALES</v>
      </c>
      <c r="W103">
        <v>0</v>
      </c>
      <c r="X103" t="str">
        <v>C66SZ180449REV.1</v>
      </c>
      <c r="Y103">
        <v>725898</v>
      </c>
      <c r="Z103" t="str">
        <v>深圳市诺亚兴科技有限公司</v>
      </c>
      <c r="AA103">
        <v>0</v>
      </c>
      <c r="AB103">
        <v>2019</v>
      </c>
      <c r="AC103">
        <v>10</v>
      </c>
      <c r="AD103" t="str">
        <v>Q3</v>
      </c>
      <c r="AE103" t="str">
        <v>FY19/20</v>
      </c>
      <c r="AF103" t="str">
        <v>SOUTH</v>
      </c>
    </row>
    <row r="104" spans="1:32">
      <c r="A104" t="str">
        <v>ESEL</v>
      </c>
      <c r="B104" t="str">
        <v>SZX</v>
      </c>
      <c r="C104" t="str">
        <v>SPARES/OTHER</v>
      </c>
      <c r="D104" s="4">
        <v>43775</v>
      </c>
      <c r="E104" t="str">
        <v>OTHERS</v>
      </c>
      <c r="F104">
        <v>14116559</v>
      </c>
      <c r="G104">
        <v>43775</v>
      </c>
      <c r="H104" t="str">
        <v>DEKI|133586</v>
      </c>
      <c r="I104" t="str">
        <v>BLADE SQ 60 DEGREE 400 LG X .2THK</v>
      </c>
      <c r="J104">
        <v>6</v>
      </c>
      <c r="K104">
        <v>6</v>
      </c>
      <c r="L104">
        <v>5160</v>
      </c>
      <c r="M104" t="str">
        <v>HKD</v>
      </c>
      <c r="N104">
        <v>1</v>
      </c>
      <c r="O104">
        <v>5160</v>
      </c>
      <c r="P104">
        <v>5160</v>
      </c>
      <c r="Q104" t="str">
        <v>C66SZX-SMT SERVICE</v>
      </c>
      <c r="R104" t="str">
        <v>First Technology China Limited</v>
      </c>
      <c r="S104" t="str">
        <v>Same</v>
      </c>
      <c r="T104">
        <v>904058</v>
      </c>
      <c r="U104">
        <v>4050</v>
      </c>
      <c r="V104" t="str">
        <v>308ASY INV-PTS SALES</v>
      </c>
      <c r="W104">
        <v>0</v>
      </c>
      <c r="X104" t="str">
        <v>C67-137094-STK-HKG</v>
      </c>
      <c r="Y104">
        <v>727143</v>
      </c>
      <c r="Z104">
        <v>0</v>
      </c>
      <c r="AA104">
        <v>109696</v>
      </c>
      <c r="AB104">
        <v>2019</v>
      </c>
      <c r="AC104">
        <v>11</v>
      </c>
      <c r="AD104" t="str">
        <v>Q3</v>
      </c>
      <c r="AE104" t="str">
        <v>FY19/20</v>
      </c>
      <c r="AF104" t="str">
        <v>SOUTH</v>
      </c>
    </row>
    <row r="105" spans="1:32">
      <c r="A105" t="str">
        <v>ESEL</v>
      </c>
      <c r="B105" t="str">
        <v>SZX</v>
      </c>
      <c r="C105" t="str">
        <v>SPARES/OTHER</v>
      </c>
      <c r="D105" s="4">
        <v>43775</v>
      </c>
      <c r="E105" t="str">
        <v>OTHERS</v>
      </c>
      <c r="F105">
        <v>14116559</v>
      </c>
      <c r="G105">
        <v>43775</v>
      </c>
      <c r="H105" t="str">
        <v>DEKI|133584</v>
      </c>
      <c r="I105" t="str">
        <v>BLADE SQ 60 DEGREE 250 LG X .2THK</v>
      </c>
      <c r="J105">
        <v>6</v>
      </c>
      <c r="K105">
        <v>6</v>
      </c>
      <c r="L105">
        <v>4860</v>
      </c>
      <c r="M105" t="str">
        <v>HKD</v>
      </c>
      <c r="N105">
        <v>1</v>
      </c>
      <c r="O105">
        <v>4860</v>
      </c>
      <c r="P105">
        <v>4860</v>
      </c>
      <c r="Q105" t="str">
        <v>C66SZX-SMT SERVICE</v>
      </c>
      <c r="R105" t="str">
        <v>First Technology China Limited</v>
      </c>
      <c r="S105" t="str">
        <v>Same</v>
      </c>
      <c r="T105">
        <v>904058</v>
      </c>
      <c r="U105">
        <v>3816</v>
      </c>
      <c r="V105" t="str">
        <v>308ASY INV-PTS SALES</v>
      </c>
      <c r="W105">
        <v>0</v>
      </c>
      <c r="X105" t="str">
        <v>C67-137094-STK-HKG</v>
      </c>
      <c r="Y105">
        <v>727143</v>
      </c>
      <c r="Z105">
        <v>0</v>
      </c>
      <c r="AA105">
        <v>109696</v>
      </c>
      <c r="AB105">
        <v>2019</v>
      </c>
      <c r="AC105">
        <v>11</v>
      </c>
      <c r="AD105" t="str">
        <v>Q3</v>
      </c>
      <c r="AE105" t="str">
        <v>FY19/20</v>
      </c>
      <c r="AF105" t="str">
        <v>SOUTH</v>
      </c>
    </row>
    <row r="106" spans="1:32">
      <c r="A106" t="str">
        <v>ESEL</v>
      </c>
      <c r="B106" t="str">
        <v>SZX</v>
      </c>
      <c r="C106" t="str">
        <v>FEEDER</v>
      </c>
      <c r="D106" s="4">
        <v>43781</v>
      </c>
      <c r="E106" t="str">
        <v>YAMAHA</v>
      </c>
      <c r="F106">
        <v>14116560</v>
      </c>
      <c r="G106">
        <v>43781</v>
      </c>
      <c r="H106" t="str">
        <v>YMCT|KHJ-MC400-00</v>
      </c>
      <c r="I106" t="str">
        <v>SS TAPE FEEDER 24mm</v>
      </c>
      <c r="J106">
        <v>1</v>
      </c>
      <c r="K106">
        <v>1</v>
      </c>
      <c r="L106">
        <v>4785</v>
      </c>
      <c r="M106" t="str">
        <v>CNY</v>
      </c>
      <c r="N106">
        <v>1.1100000000000001</v>
      </c>
      <c r="O106">
        <v>5311.35</v>
      </c>
      <c r="P106">
        <v>5311.35</v>
      </c>
      <c r="Q106" t="str">
        <v>C66SZX-SMT SERVICE</v>
      </c>
      <c r="R106" t="str">
        <v>Shenzhen Xuri Weiguang Technology Co., Ltd.</v>
      </c>
      <c r="S106" t="str">
        <v>Same</v>
      </c>
      <c r="T106">
        <v>904060</v>
      </c>
      <c r="U106">
        <v>4439.24</v>
      </c>
      <c r="V106" t="str">
        <v>308ASY INV-PTS SALES</v>
      </c>
      <c r="W106">
        <v>0</v>
      </c>
      <c r="X106" t="str">
        <v>C66SZ190428</v>
      </c>
      <c r="Y106">
        <v>727899</v>
      </c>
      <c r="Z106" t="str">
        <v>深圳市旭日伟光科技有限公司</v>
      </c>
      <c r="AA106">
        <v>0</v>
      </c>
      <c r="AB106">
        <v>2019</v>
      </c>
      <c r="AC106">
        <v>11</v>
      </c>
      <c r="AD106" t="str">
        <v>Q3</v>
      </c>
      <c r="AE106" t="str">
        <v>FY19/20</v>
      </c>
      <c r="AF106" t="str">
        <v>SOUTH</v>
      </c>
    </row>
    <row r="107" spans="1:32">
      <c r="A107" t="str">
        <v>ESEL</v>
      </c>
      <c r="B107" t="str">
        <v>SZX</v>
      </c>
      <c r="C107" t="str">
        <v>SPARES/OTHER</v>
      </c>
      <c r="D107" s="4">
        <v>43783</v>
      </c>
      <c r="E107" t="str">
        <v>HELLER</v>
      </c>
      <c r="F107">
        <v>14116561</v>
      </c>
      <c r="G107">
        <v>43783</v>
      </c>
      <c r="H107" t="str">
        <v>HELI|59476802</v>
      </c>
      <c r="I107" t="str">
        <v>.11HP,NIDEC,MK3.6 N2,W/FSL,SVC</v>
      </c>
      <c r="J107">
        <v>2</v>
      </c>
      <c r="K107">
        <v>2</v>
      </c>
      <c r="L107">
        <v>16490</v>
      </c>
      <c r="M107" t="str">
        <v>HKD</v>
      </c>
      <c r="N107">
        <v>1</v>
      </c>
      <c r="O107">
        <v>16490</v>
      </c>
      <c r="P107">
        <v>16490</v>
      </c>
      <c r="Q107" t="str">
        <v>C66SZX-SMT SERVICE</v>
      </c>
      <c r="R107" t="str">
        <v>Compass Technology Co Ltd</v>
      </c>
      <c r="S107" t="str">
        <v>Same</v>
      </c>
      <c r="T107">
        <v>904061</v>
      </c>
      <c r="U107">
        <v>4850.7</v>
      </c>
      <c r="V107" t="str">
        <v>308ASY INV-PTS SALES</v>
      </c>
      <c r="W107">
        <v>0</v>
      </c>
      <c r="X107" t="str">
        <v>CT1119070</v>
      </c>
      <c r="Y107">
        <v>728271</v>
      </c>
      <c r="Z107">
        <v>0</v>
      </c>
      <c r="AA107">
        <v>109753</v>
      </c>
      <c r="AB107">
        <v>2019</v>
      </c>
      <c r="AC107">
        <v>11</v>
      </c>
      <c r="AD107" t="str">
        <v>Q3</v>
      </c>
      <c r="AE107" t="str">
        <v>FY19/20</v>
      </c>
      <c r="AF107" t="str">
        <v>SOUTH</v>
      </c>
    </row>
    <row r="108" spans="1:32">
      <c r="A108" t="str">
        <v>ESEL</v>
      </c>
      <c r="B108" t="str">
        <v>SZX</v>
      </c>
      <c r="C108" t="str">
        <v>SPARES/OTHER</v>
      </c>
      <c r="D108" s="4">
        <v>43783</v>
      </c>
      <c r="E108" t="str">
        <v>HELLER</v>
      </c>
      <c r="F108">
        <v>14116561</v>
      </c>
      <c r="G108">
        <v>43783</v>
      </c>
      <c r="H108" t="str">
        <v>HELI|7116K</v>
      </c>
      <c r="I108" t="str">
        <v>GASKET, MOTOR MOUNT 4.75" IMP MK3.6</v>
      </c>
      <c r="J108">
        <v>2</v>
      </c>
      <c r="K108">
        <v>2</v>
      </c>
      <c r="L108">
        <v>388</v>
      </c>
      <c r="M108" t="str">
        <v>HKD</v>
      </c>
      <c r="N108">
        <v>1</v>
      </c>
      <c r="O108">
        <v>388</v>
      </c>
      <c r="P108">
        <v>388</v>
      </c>
      <c r="Q108" t="str">
        <v>C66SZX-SMT SERVICE</v>
      </c>
      <c r="R108" t="str">
        <v>Compass Technology Co Ltd</v>
      </c>
      <c r="S108" t="str">
        <v>Same</v>
      </c>
      <c r="T108">
        <v>904061</v>
      </c>
      <c r="U108">
        <v>130.97999999999999</v>
      </c>
      <c r="V108" t="str">
        <v>308ASY INV-PTS SALES</v>
      </c>
      <c r="W108">
        <v>0</v>
      </c>
      <c r="X108" t="str">
        <v>CT1119070</v>
      </c>
      <c r="Y108">
        <v>728271</v>
      </c>
      <c r="Z108">
        <v>0</v>
      </c>
      <c r="AA108">
        <v>109753</v>
      </c>
      <c r="AB108">
        <v>2019</v>
      </c>
      <c r="AC108">
        <v>11</v>
      </c>
      <c r="AD108" t="str">
        <v>Q3</v>
      </c>
      <c r="AE108" t="str">
        <v>FY19/20</v>
      </c>
      <c r="AF108" t="str">
        <v>SOUTH</v>
      </c>
    </row>
    <row r="109" spans="1:32">
      <c r="A109" t="str">
        <v>ESEL</v>
      </c>
      <c r="B109" t="str">
        <v>SZX</v>
      </c>
      <c r="C109" t="str">
        <v>SPARES/OTHER</v>
      </c>
      <c r="D109" s="4">
        <v>43789</v>
      </c>
      <c r="E109" t="str">
        <v>YAMAHA</v>
      </c>
      <c r="F109">
        <v>14116562</v>
      </c>
      <c r="G109">
        <v>43789</v>
      </c>
      <c r="H109" t="str">
        <v>YMCT|KHJ-MC144-00</v>
      </c>
      <c r="I109" t="str">
        <v>LEVER TAPE GUIDE R</v>
      </c>
      <c r="J109">
        <v>1</v>
      </c>
      <c r="K109">
        <v>1</v>
      </c>
      <c r="L109">
        <v>13</v>
      </c>
      <c r="M109" t="str">
        <v>CNY</v>
      </c>
      <c r="N109">
        <v>1.1100000000000001</v>
      </c>
      <c r="O109">
        <v>14.43</v>
      </c>
      <c r="P109">
        <v>14.43</v>
      </c>
      <c r="Q109" t="str">
        <v>C66SZX-SMT SERVICE</v>
      </c>
      <c r="R109" t="str">
        <v>Shenzhen Yichengkeda Electronic Co., Ltd.</v>
      </c>
      <c r="S109" t="str">
        <v>Same</v>
      </c>
      <c r="T109">
        <v>904063</v>
      </c>
      <c r="U109">
        <v>7.2</v>
      </c>
      <c r="V109" t="str">
        <v>308ASY INV-PTS SALES</v>
      </c>
      <c r="W109">
        <v>0</v>
      </c>
      <c r="X109" t="str">
        <v>C66SZ190417</v>
      </c>
      <c r="Y109">
        <v>728904</v>
      </c>
      <c r="Z109" t="str">
        <v>深圳市毅诚科达电子厂</v>
      </c>
      <c r="AA109">
        <v>109746</v>
      </c>
      <c r="AB109">
        <v>2019</v>
      </c>
      <c r="AC109">
        <v>11</v>
      </c>
      <c r="AD109" t="str">
        <v>Q3</v>
      </c>
      <c r="AE109" t="str">
        <v>FY19/20</v>
      </c>
      <c r="AF109" t="str">
        <v>SOUTH</v>
      </c>
    </row>
    <row r="110" spans="1:32">
      <c r="A110" t="str">
        <v>ESEL</v>
      </c>
      <c r="B110" t="str">
        <v>SZX</v>
      </c>
      <c r="C110" t="str">
        <v>SPARES/OTHER</v>
      </c>
      <c r="D110" s="4">
        <v>43789</v>
      </c>
      <c r="E110" t="str">
        <v>YAMAHA</v>
      </c>
      <c r="F110">
        <v>14116562</v>
      </c>
      <c r="G110">
        <v>43789</v>
      </c>
      <c r="H110" t="str">
        <v>YMCT|KHJ-MC146-02</v>
      </c>
      <c r="I110" t="str">
        <v>SPRING TAPE GUIDE R</v>
      </c>
      <c r="J110">
        <v>1</v>
      </c>
      <c r="K110">
        <v>1</v>
      </c>
      <c r="L110">
        <v>3</v>
      </c>
      <c r="M110" t="str">
        <v>CNY</v>
      </c>
      <c r="N110">
        <v>1.1100000000000001</v>
      </c>
      <c r="O110">
        <v>3.33</v>
      </c>
      <c r="P110">
        <v>3.33</v>
      </c>
      <c r="Q110" t="str">
        <v>C66SZX-SMT SERVICE</v>
      </c>
      <c r="R110" t="str">
        <v>Shenzhen Yichengkeda Electronic Co., Ltd.</v>
      </c>
      <c r="S110" t="str">
        <v>Same</v>
      </c>
      <c r="T110">
        <v>904063</v>
      </c>
      <c r="U110">
        <v>1.1000000000000001</v>
      </c>
      <c r="V110" t="str">
        <v>308ASY INV-PTS SALES</v>
      </c>
      <c r="W110">
        <v>0</v>
      </c>
      <c r="X110" t="str">
        <v>C66SZ190417</v>
      </c>
      <c r="Y110">
        <v>728904</v>
      </c>
      <c r="Z110" t="str">
        <v>深圳市毅诚科达电子厂</v>
      </c>
      <c r="AA110">
        <v>109746</v>
      </c>
      <c r="AB110">
        <v>2019</v>
      </c>
      <c r="AC110">
        <v>11</v>
      </c>
      <c r="AD110" t="str">
        <v>Q3</v>
      </c>
      <c r="AE110" t="str">
        <v>FY19/20</v>
      </c>
      <c r="AF110" t="str">
        <v>SOUTH</v>
      </c>
    </row>
    <row r="111" spans="1:32">
      <c r="A111" t="str">
        <v>ESEL</v>
      </c>
      <c r="B111" t="str">
        <v>SZX</v>
      </c>
      <c r="C111" t="str">
        <v>SPARES/OTHER</v>
      </c>
      <c r="D111" s="4">
        <v>43789</v>
      </c>
      <c r="E111" t="str">
        <v>YAMAHA</v>
      </c>
      <c r="F111">
        <v>14116562</v>
      </c>
      <c r="G111">
        <v>43789</v>
      </c>
      <c r="H111" t="str">
        <v>YMCT|KHJ-MC149-00</v>
      </c>
      <c r="I111" t="str">
        <v>STOPPER,LEVER R</v>
      </c>
      <c r="J111">
        <v>1</v>
      </c>
      <c r="K111">
        <v>1</v>
      </c>
      <c r="L111">
        <v>8</v>
      </c>
      <c r="M111" t="str">
        <v>CNY</v>
      </c>
      <c r="N111">
        <v>1.1100000000000001</v>
      </c>
      <c r="O111">
        <v>8.8800000000000008</v>
      </c>
      <c r="P111">
        <v>8.8800000000000008</v>
      </c>
      <c r="Q111" t="str">
        <v>C66SZX-SMT SERVICE</v>
      </c>
      <c r="R111" t="str">
        <v>Shenzhen Yichengkeda Electronic Co., Ltd.</v>
      </c>
      <c r="S111" t="str">
        <v>Same</v>
      </c>
      <c r="T111">
        <v>904063</v>
      </c>
      <c r="U111">
        <v>3.68</v>
      </c>
      <c r="V111" t="str">
        <v>308ASY INV-PTS SALES</v>
      </c>
      <c r="W111">
        <v>0</v>
      </c>
      <c r="X111" t="str">
        <v>C66SZ190417</v>
      </c>
      <c r="Y111">
        <v>728904</v>
      </c>
      <c r="Z111" t="str">
        <v>深圳市毅诚科达电子厂</v>
      </c>
      <c r="AA111">
        <v>109746</v>
      </c>
      <c r="AB111">
        <v>2019</v>
      </c>
      <c r="AC111">
        <v>11</v>
      </c>
      <c r="AD111" t="str">
        <v>Q3</v>
      </c>
      <c r="AE111" t="str">
        <v>FY19/20</v>
      </c>
      <c r="AF111" t="str">
        <v>SOUTH</v>
      </c>
    </row>
    <row r="112" spans="1:32">
      <c r="A112" t="str">
        <v>ESEL</v>
      </c>
      <c r="B112" t="str">
        <v>SZX</v>
      </c>
      <c r="C112" t="str">
        <v>SPARES/OTHER</v>
      </c>
      <c r="D112" s="4">
        <v>43789</v>
      </c>
      <c r="E112" t="str">
        <v>YAMAHA</v>
      </c>
      <c r="F112">
        <v>14116562</v>
      </c>
      <c r="G112">
        <v>43789</v>
      </c>
      <c r="H112" t="str">
        <v>YMCT|KHJ-MC244-00</v>
      </c>
      <c r="I112" t="str">
        <v>LEVER TAPE GUIDE R</v>
      </c>
      <c r="J112">
        <v>1</v>
      </c>
      <c r="K112">
        <v>1</v>
      </c>
      <c r="L112">
        <v>21</v>
      </c>
      <c r="M112" t="str">
        <v>CNY</v>
      </c>
      <c r="N112">
        <v>1.1100000000000001</v>
      </c>
      <c r="O112">
        <v>23.31</v>
      </c>
      <c r="P112">
        <v>23.31</v>
      </c>
      <c r="Q112" t="str">
        <v>C66SZX-SMT SERVICE</v>
      </c>
      <c r="R112" t="str">
        <v>Shenzhen Yichengkeda Electronic Co., Ltd.</v>
      </c>
      <c r="S112" t="str">
        <v>Same</v>
      </c>
      <c r="T112">
        <v>904063</v>
      </c>
      <c r="U112">
        <v>11.03</v>
      </c>
      <c r="V112" t="str">
        <v>308ASY INV-PTS SALES</v>
      </c>
      <c r="W112">
        <v>0</v>
      </c>
      <c r="X112" t="str">
        <v>C66SZ190417</v>
      </c>
      <c r="Y112">
        <v>728904</v>
      </c>
      <c r="Z112" t="str">
        <v>深圳市毅诚科达电子厂</v>
      </c>
      <c r="AA112">
        <v>109746</v>
      </c>
      <c r="AB112">
        <v>2019</v>
      </c>
      <c r="AC112">
        <v>11</v>
      </c>
      <c r="AD112" t="str">
        <v>Q3</v>
      </c>
      <c r="AE112" t="str">
        <v>FY19/20</v>
      </c>
      <c r="AF112" t="str">
        <v>SOUTH</v>
      </c>
    </row>
    <row r="113" spans="1:32">
      <c r="A113" t="str">
        <v>ESEL</v>
      </c>
      <c r="B113" t="str">
        <v>SZX</v>
      </c>
      <c r="C113" t="str">
        <v>SPARES/OTHER</v>
      </c>
      <c r="D113" s="4">
        <v>43789</v>
      </c>
      <c r="E113" t="str">
        <v>YAMAHA</v>
      </c>
      <c r="F113">
        <v>14116562</v>
      </c>
      <c r="G113">
        <v>43789</v>
      </c>
      <c r="H113" t="str">
        <v>YMCT|99480-04022</v>
      </c>
      <c r="I113" t="str">
        <v>PIN,PARALLEL</v>
      </c>
      <c r="J113">
        <v>1</v>
      </c>
      <c r="K113">
        <v>1</v>
      </c>
      <c r="L113">
        <v>10</v>
      </c>
      <c r="M113" t="str">
        <v>CNY</v>
      </c>
      <c r="N113">
        <v>1.1100000000000001</v>
      </c>
      <c r="O113">
        <v>11.1</v>
      </c>
      <c r="P113">
        <v>11.1</v>
      </c>
      <c r="Q113" t="str">
        <v>C66SZX-SMT SERVICE</v>
      </c>
      <c r="R113" t="str">
        <v>Shenzhen Yichengkeda Electronic Co., Ltd.</v>
      </c>
      <c r="S113" t="str">
        <v>Same</v>
      </c>
      <c r="T113">
        <v>904063</v>
      </c>
      <c r="U113">
        <v>5.51</v>
      </c>
      <c r="V113" t="str">
        <v>308ASY INV-PTS SALES</v>
      </c>
      <c r="W113">
        <v>0</v>
      </c>
      <c r="X113" t="str">
        <v>C66SZ190417</v>
      </c>
      <c r="Y113">
        <v>728904</v>
      </c>
      <c r="Z113" t="str">
        <v>深圳市毅诚科达电子厂</v>
      </c>
      <c r="AA113">
        <v>109746</v>
      </c>
      <c r="AB113">
        <v>2019</v>
      </c>
      <c r="AC113">
        <v>11</v>
      </c>
      <c r="AD113" t="str">
        <v>Q3</v>
      </c>
      <c r="AE113" t="str">
        <v>FY19/20</v>
      </c>
      <c r="AF113" t="str">
        <v>SOUTH</v>
      </c>
    </row>
    <row r="114" spans="1:32">
      <c r="A114" t="str">
        <v>ESEL</v>
      </c>
      <c r="B114" t="str">
        <v>SZX</v>
      </c>
      <c r="C114" t="str">
        <v>SPARES/OTHER</v>
      </c>
      <c r="D114" s="4">
        <v>43795</v>
      </c>
      <c r="E114" t="str">
        <v>YAMAHA</v>
      </c>
      <c r="F114">
        <v>14116563</v>
      </c>
      <c r="G114">
        <v>43795</v>
      </c>
      <c r="H114" t="str">
        <v>YMCT|KLC-M9192-00</v>
      </c>
      <c r="I114" t="str">
        <v>SENSOR HEAD 2</v>
      </c>
      <c r="J114">
        <v>1</v>
      </c>
      <c r="K114">
        <v>1</v>
      </c>
      <c r="L114">
        <v>1960</v>
      </c>
      <c r="M114" t="str">
        <v>CNY</v>
      </c>
      <c r="N114">
        <v>1.1100000000000001</v>
      </c>
      <c r="O114">
        <v>2175.6</v>
      </c>
      <c r="P114">
        <v>2175.6</v>
      </c>
      <c r="Q114" t="str">
        <v>C66SZX-SMT SERVICE</v>
      </c>
      <c r="R114" t="str">
        <v>Shenzhen Jasonc Technology Co., Ltd.</v>
      </c>
      <c r="S114" t="str">
        <v>Same</v>
      </c>
      <c r="T114">
        <v>904064</v>
      </c>
      <c r="U114">
        <v>1102.5</v>
      </c>
      <c r="V114" t="str">
        <v>308ASY INV-PTS SALES</v>
      </c>
      <c r="W114">
        <v>0</v>
      </c>
      <c r="X114" t="str">
        <v>C66SZ190441</v>
      </c>
      <c r="Y114">
        <v>729623</v>
      </c>
      <c r="Z114" t="str">
        <v>深圳市捷舜诚科技有限公司</v>
      </c>
      <c r="AA114">
        <v>109756</v>
      </c>
      <c r="AB114">
        <v>2019</v>
      </c>
      <c r="AC114">
        <v>11</v>
      </c>
      <c r="AD114" t="str">
        <v>Q3</v>
      </c>
      <c r="AE114" t="str">
        <v>FY19/20</v>
      </c>
      <c r="AF114" t="str">
        <v>SOUTH</v>
      </c>
    </row>
    <row r="115" spans="1:32">
      <c r="A115" t="str">
        <v>ESEL</v>
      </c>
      <c r="B115" t="str">
        <v>SZX</v>
      </c>
      <c r="C115" t="str">
        <v>SPARES/OTHER</v>
      </c>
      <c r="D115" s="4">
        <v>43796</v>
      </c>
      <c r="E115" t="str">
        <v>HELLER</v>
      </c>
      <c r="F115">
        <v>14116564</v>
      </c>
      <c r="G115">
        <v>43796</v>
      </c>
      <c r="H115" t="str">
        <v>HELI|594873</v>
      </c>
      <c r="I115" t="str">
        <v>.11HP NIDEC,5"IMP,MK3V AIR,SVC</v>
      </c>
      <c r="J115">
        <v>4</v>
      </c>
      <c r="K115">
        <v>4</v>
      </c>
      <c r="L115">
        <v>13800</v>
      </c>
      <c r="M115" t="str">
        <v>CNY</v>
      </c>
      <c r="N115">
        <v>1.1100000000000001</v>
      </c>
      <c r="O115">
        <v>15318</v>
      </c>
      <c r="P115">
        <v>15318</v>
      </c>
      <c r="Q115" t="str">
        <v>C66SZX-SMT SERVICE</v>
      </c>
      <c r="R115" t="str">
        <v>Uni Precision Industrial Ltd.</v>
      </c>
      <c r="S115" t="str">
        <v>Same</v>
      </c>
      <c r="T115">
        <v>904065</v>
      </c>
      <c r="U115">
        <v>8591.4</v>
      </c>
      <c r="V115" t="str">
        <v>308ASY INV-PTS SALES</v>
      </c>
      <c r="W115">
        <v>0</v>
      </c>
      <c r="X115" t="str">
        <v>C66SZ190366</v>
      </c>
      <c r="Y115">
        <v>729950</v>
      </c>
      <c r="Z115" t="str">
        <v>九龍紅磡鶴翔街1號</v>
      </c>
      <c r="AA115">
        <v>109744</v>
      </c>
      <c r="AB115">
        <v>2019</v>
      </c>
      <c r="AC115">
        <v>11</v>
      </c>
      <c r="AD115" t="str">
        <v>Q3</v>
      </c>
      <c r="AE115" t="str">
        <v>FY19/20</v>
      </c>
      <c r="AF115" t="str">
        <v>SOUTH</v>
      </c>
    </row>
    <row r="116" spans="1:32">
      <c r="A116" t="str">
        <v>ESEL</v>
      </c>
      <c r="B116" t="str">
        <v>SZX</v>
      </c>
      <c r="C116" t="str">
        <v>SPARES/OTHER</v>
      </c>
      <c r="D116" s="4">
        <v>43811</v>
      </c>
      <c r="E116" t="str">
        <v>YAMAHA</v>
      </c>
      <c r="F116">
        <v>14116565</v>
      </c>
      <c r="G116">
        <v>43811</v>
      </c>
      <c r="H116" t="str">
        <v>YMCT|KHY-M7A16-01</v>
      </c>
      <c r="I116" t="str">
        <v>COVER PRIZM</v>
      </c>
      <c r="J116">
        <v>1</v>
      </c>
      <c r="K116">
        <v>1</v>
      </c>
      <c r="L116">
        <v>40</v>
      </c>
      <c r="M116" t="str">
        <v>CNY</v>
      </c>
      <c r="N116">
        <v>1.1100000000000001</v>
      </c>
      <c r="O116">
        <v>44.4</v>
      </c>
      <c r="P116">
        <v>44.4</v>
      </c>
      <c r="Q116" t="str">
        <v>C66SZX-SMT SERVICE</v>
      </c>
      <c r="R116" t="str">
        <v>Shenzhen Chengtaike Electronic Co.,Ltd</v>
      </c>
      <c r="S116" t="str">
        <v>Same</v>
      </c>
      <c r="T116">
        <v>904067</v>
      </c>
      <c r="U116">
        <v>22.6</v>
      </c>
      <c r="V116" t="str">
        <v>308ASY INV-PTS SALES</v>
      </c>
      <c r="W116">
        <v>0</v>
      </c>
      <c r="X116" t="str">
        <v>C66SZ190444REV.2</v>
      </c>
      <c r="Y116">
        <v>731853</v>
      </c>
      <c r="Z116" t="str">
        <v>深圳市诚泰科电子有限公司</v>
      </c>
      <c r="AA116">
        <v>109767</v>
      </c>
      <c r="AB116">
        <v>2019</v>
      </c>
      <c r="AC116">
        <v>12</v>
      </c>
      <c r="AD116" t="str">
        <v>Q3</v>
      </c>
      <c r="AE116" t="str">
        <v>FY19/20</v>
      </c>
      <c r="AF116" t="str">
        <v>SOUTH</v>
      </c>
    </row>
    <row r="117" spans="1:32">
      <c r="A117" t="str">
        <v>ESEL</v>
      </c>
      <c r="B117" t="str">
        <v>SZX</v>
      </c>
      <c r="C117" t="str">
        <v>SPARES/OTHER</v>
      </c>
      <c r="D117" s="4">
        <v>43815</v>
      </c>
      <c r="E117" t="str">
        <v>OTHERS</v>
      </c>
      <c r="F117">
        <v>14116566</v>
      </c>
      <c r="G117">
        <v>43815</v>
      </c>
      <c r="H117" t="str">
        <v>ZMTR|KGS-M1348-00</v>
      </c>
      <c r="I117" t="str">
        <v>GAS SPRING</v>
      </c>
      <c r="J117">
        <v>2</v>
      </c>
      <c r="K117">
        <v>2</v>
      </c>
      <c r="L117">
        <v>260</v>
      </c>
      <c r="M117" t="str">
        <v>CNY</v>
      </c>
      <c r="N117">
        <v>1.1100000000000001</v>
      </c>
      <c r="O117">
        <v>288.60000000000002</v>
      </c>
      <c r="P117">
        <v>288.60000000000002</v>
      </c>
      <c r="Q117" t="str">
        <v>C66SZX-SMT SERVICE</v>
      </c>
      <c r="R117" t="str">
        <v>Shenzhen Chengtaike Electronic Co.,Ltd</v>
      </c>
      <c r="S117" t="str">
        <v>Same</v>
      </c>
      <c r="T117">
        <v>904067</v>
      </c>
      <c r="U117">
        <v>0</v>
      </c>
      <c r="V117" t="str">
        <v>308ASY INV-PTS SALES</v>
      </c>
      <c r="W117">
        <v>0</v>
      </c>
      <c r="X117" t="str">
        <v>C66SZ190444REV.2</v>
      </c>
      <c r="Y117">
        <v>732323</v>
      </c>
      <c r="Z117" t="str">
        <v>深圳市诚泰科电子有限公司</v>
      </c>
      <c r="AA117">
        <v>109767</v>
      </c>
      <c r="AB117">
        <v>2019</v>
      </c>
      <c r="AC117">
        <v>12</v>
      </c>
      <c r="AD117" t="str">
        <v>Q3</v>
      </c>
      <c r="AE117" t="str">
        <v>FY19/20</v>
      </c>
      <c r="AF117" t="str">
        <v>SOUTH</v>
      </c>
    </row>
    <row r="118" spans="1:32">
      <c r="A118" t="str">
        <v>ESEL</v>
      </c>
      <c r="B118" t="str">
        <v>SZX</v>
      </c>
      <c r="C118" t="str">
        <v>SERVICE_CHARGE</v>
      </c>
      <c r="D118" s="4">
        <v>43816</v>
      </c>
      <c r="E118" t="str">
        <v>YAMAHA</v>
      </c>
      <c r="F118">
        <v>12113417</v>
      </c>
      <c r="G118">
        <v>43816</v>
      </c>
      <c r="H118" t="str">
        <v>YMCT|REPAIR CHARGE</v>
      </c>
      <c r="I118" t="str">
        <v>REPAIR CHARGE</v>
      </c>
      <c r="J118">
        <v>1</v>
      </c>
      <c r="K118">
        <v>1</v>
      </c>
      <c r="L118">
        <v>1200</v>
      </c>
      <c r="M118" t="str">
        <v>CNY</v>
      </c>
      <c r="N118">
        <v>1.1100000000000001</v>
      </c>
      <c r="O118">
        <v>1332</v>
      </c>
      <c r="P118">
        <v>1332</v>
      </c>
      <c r="Q118" t="str">
        <v>C66SZX-SMT SERVICE</v>
      </c>
      <c r="R118" t="str">
        <v>Shenzhen Huarifeng Digital Products Co., Ltd.</v>
      </c>
      <c r="S118" t="str">
        <v>Same</v>
      </c>
      <c r="T118">
        <v>904068</v>
      </c>
      <c r="U118">
        <v>0</v>
      </c>
      <c r="V118" t="str">
        <v>308ASY INV-NON-CON</v>
      </c>
      <c r="W118">
        <v>0</v>
      </c>
      <c r="X118" t="str">
        <v>C66SZ190419</v>
      </c>
      <c r="Y118">
        <v>0</v>
      </c>
      <c r="Z118" t="str">
        <v>深圳市华日锋数码科技有限公司</v>
      </c>
      <c r="AA118">
        <v>0</v>
      </c>
      <c r="AB118">
        <v>2019</v>
      </c>
      <c r="AC118">
        <v>12</v>
      </c>
      <c r="AD118" t="str">
        <v>Q3</v>
      </c>
      <c r="AE118" t="str">
        <v>FY19/20</v>
      </c>
      <c r="AF118" t="str">
        <v>SOUTH</v>
      </c>
    </row>
    <row r="119" spans="1:32">
      <c r="A119" t="str">
        <v>ESEL</v>
      </c>
      <c r="B119" t="str">
        <v>SZX</v>
      </c>
      <c r="C119" t="str">
        <v>CONTRACT_FEE</v>
      </c>
      <c r="D119" s="4">
        <v>43822</v>
      </c>
      <c r="E119" t="str">
        <v>YAMAHA</v>
      </c>
      <c r="F119">
        <v>13113111</v>
      </c>
      <c r="G119">
        <v>43822</v>
      </c>
      <c r="H119" t="str">
        <v>YMCT|REPAIR CHARGE</v>
      </c>
      <c r="I119" t="str">
        <v>REPAIR CHARGE</v>
      </c>
      <c r="J119">
        <v>1</v>
      </c>
      <c r="K119">
        <v>1</v>
      </c>
      <c r="L119">
        <v>17800</v>
      </c>
      <c r="M119" t="str">
        <v>HKD</v>
      </c>
      <c r="N119">
        <v>1</v>
      </c>
      <c r="O119">
        <v>17800</v>
      </c>
      <c r="P119">
        <v>17800</v>
      </c>
      <c r="Q119" t="str">
        <v>C66SZX-SMT SERVICE</v>
      </c>
      <c r="R119" t="str">
        <v>Derrick Law (Export Sales) Ltd</v>
      </c>
      <c r="S119" t="str">
        <v>Same</v>
      </c>
      <c r="T119">
        <v>904072</v>
      </c>
      <c r="U119">
        <v>0</v>
      </c>
      <c r="V119" t="str">
        <v>308ASY INV-CONTRACT</v>
      </c>
      <c r="W119">
        <v>0</v>
      </c>
      <c r="X119" t="str">
        <v>C66-CAN-19028-DERRICK LAW</v>
      </c>
      <c r="Y119">
        <v>0</v>
      </c>
      <c r="Z119" t="str">
        <v>羅維廣 (外貿)有限公司</v>
      </c>
      <c r="AA119">
        <v>0</v>
      </c>
      <c r="AB119">
        <v>2019</v>
      </c>
      <c r="AC119">
        <v>12</v>
      </c>
      <c r="AD119" t="str">
        <v>Q3</v>
      </c>
      <c r="AE119" t="str">
        <v>FY19/20</v>
      </c>
      <c r="AF119" t="str">
        <v>SOUTH</v>
      </c>
    </row>
    <row r="120" spans="1:32">
      <c r="A120" t="str">
        <v>ESEL</v>
      </c>
      <c r="B120" t="str">
        <v>SZX</v>
      </c>
      <c r="C120" t="str">
        <v>SERVICE_CHARGE</v>
      </c>
      <c r="D120" s="4">
        <v>43843</v>
      </c>
      <c r="E120" t="str">
        <v>YAMAHA</v>
      </c>
      <c r="F120">
        <v>12113418</v>
      </c>
      <c r="G120">
        <v>43843</v>
      </c>
      <c r="H120" t="str">
        <v>YMCT|REPAIR CHARGE</v>
      </c>
      <c r="I120" t="str">
        <v>REPAIR CHARGE</v>
      </c>
      <c r="J120">
        <v>1</v>
      </c>
      <c r="K120">
        <v>1</v>
      </c>
      <c r="L120">
        <v>1000</v>
      </c>
      <c r="M120" t="str">
        <v>CNY</v>
      </c>
      <c r="N120">
        <v>1.1100000000000001</v>
      </c>
      <c r="O120">
        <v>1110</v>
      </c>
      <c r="P120">
        <v>1110</v>
      </c>
      <c r="Q120" t="str">
        <v>C66SZX-SMT SERVICE</v>
      </c>
      <c r="R120" t="str">
        <v>Shenzhen Huarifeng Digital Products Co., Ltd.</v>
      </c>
      <c r="S120" t="str">
        <v>Same</v>
      </c>
      <c r="T120">
        <v>904075</v>
      </c>
      <c r="U120">
        <v>0</v>
      </c>
      <c r="V120" t="str">
        <v>308ASY INV-NON-CON</v>
      </c>
      <c r="W120">
        <v>0</v>
      </c>
      <c r="X120" t="str">
        <v>C66SZ190511</v>
      </c>
      <c r="Y120">
        <v>0</v>
      </c>
      <c r="Z120" t="str">
        <v>深圳市华日锋数码科技有限公司</v>
      </c>
      <c r="AA120">
        <v>0</v>
      </c>
      <c r="AB120">
        <v>2020</v>
      </c>
      <c r="AC120">
        <v>1</v>
      </c>
      <c r="AD120" t="str">
        <v>Q4</v>
      </c>
      <c r="AE120" t="str">
        <v>FY19/20</v>
      </c>
      <c r="AF120" t="str">
        <v>SOUTH</v>
      </c>
    </row>
    <row r="121" spans="1:32">
      <c r="A121" t="str">
        <v>ESEL</v>
      </c>
      <c r="B121" t="str">
        <v>SZX</v>
      </c>
      <c r="C121" t="str">
        <v>SPARES/OTHER</v>
      </c>
      <c r="D121" s="4">
        <v>43843</v>
      </c>
      <c r="E121" t="str">
        <v>YAMAHA</v>
      </c>
      <c r="F121">
        <v>14116567</v>
      </c>
      <c r="G121">
        <v>43843</v>
      </c>
      <c r="H121" t="str">
        <v>YMCT|KLF-M6460-01</v>
      </c>
      <c r="I121" t="str">
        <v>FID.LIGHT BOARD SET</v>
      </c>
      <c r="J121">
        <v>1</v>
      </c>
      <c r="K121">
        <v>1</v>
      </c>
      <c r="L121">
        <v>2850</v>
      </c>
      <c r="M121" t="str">
        <v>CNY</v>
      </c>
      <c r="N121">
        <v>1.1100000000000001</v>
      </c>
      <c r="O121">
        <v>3163.5</v>
      </c>
      <c r="P121">
        <v>3163.5</v>
      </c>
      <c r="Q121" t="str">
        <v>C66SZX-SMT SERVICE</v>
      </c>
      <c r="R121" t="str">
        <v>Shenzhen Huarifeng Digital Products Co., Ltd.</v>
      </c>
      <c r="S121" t="str">
        <v>Same</v>
      </c>
      <c r="T121">
        <v>904074</v>
      </c>
      <c r="U121">
        <v>1606</v>
      </c>
      <c r="V121" t="str">
        <v>308ASY INV-PTS SALES</v>
      </c>
      <c r="W121">
        <v>0</v>
      </c>
      <c r="X121" t="str">
        <v>C66SZ190511</v>
      </c>
      <c r="Y121">
        <v>735535</v>
      </c>
      <c r="Z121" t="str">
        <v>深圳市华日锋数码科技有限公司</v>
      </c>
      <c r="AA121">
        <v>109784</v>
      </c>
      <c r="AB121">
        <v>2020</v>
      </c>
      <c r="AC121">
        <v>1</v>
      </c>
      <c r="AD121" t="str">
        <v>Q4</v>
      </c>
      <c r="AE121" t="str">
        <v>FY19/20</v>
      </c>
      <c r="AF121" t="str">
        <v>SOUTH</v>
      </c>
    </row>
    <row r="122" spans="1:32">
      <c r="A122" t="str">
        <v>ESEL</v>
      </c>
      <c r="B122" t="str">
        <v>SZX</v>
      </c>
      <c r="C122" t="str">
        <v>SPARES/OTHER</v>
      </c>
      <c r="D122" s="4">
        <v>43843</v>
      </c>
      <c r="E122" t="str">
        <v>YAMAHA</v>
      </c>
      <c r="F122">
        <v>14116567</v>
      </c>
      <c r="G122">
        <v>43843</v>
      </c>
      <c r="H122" t="str">
        <v>YMCT|KLF-M7603-00</v>
      </c>
      <c r="I122" t="str">
        <v>DIFFUSER MAIN</v>
      </c>
      <c r="J122">
        <v>1</v>
      </c>
      <c r="K122">
        <v>1</v>
      </c>
      <c r="L122">
        <v>400</v>
      </c>
      <c r="M122" t="str">
        <v>CNY</v>
      </c>
      <c r="N122">
        <v>1.1100000000000001</v>
      </c>
      <c r="O122">
        <v>444</v>
      </c>
      <c r="P122">
        <v>444</v>
      </c>
      <c r="Q122" t="str">
        <v>C66SZX-SMT SERVICE</v>
      </c>
      <c r="R122" t="str">
        <v>Shenzhen Huarifeng Digital Products Co., Ltd.</v>
      </c>
      <c r="S122" t="str">
        <v>Same</v>
      </c>
      <c r="T122">
        <v>904074</v>
      </c>
      <c r="U122">
        <v>219</v>
      </c>
      <c r="V122" t="str">
        <v>308ASY INV-PTS SALES</v>
      </c>
      <c r="W122">
        <v>0</v>
      </c>
      <c r="X122" t="str">
        <v>C66SZ190511</v>
      </c>
      <c r="Y122">
        <v>735535</v>
      </c>
      <c r="Z122" t="str">
        <v>深圳市华日锋数码科技有限公司</v>
      </c>
      <c r="AA122">
        <v>109784</v>
      </c>
      <c r="AB122">
        <v>2020</v>
      </c>
      <c r="AC122">
        <v>1</v>
      </c>
      <c r="AD122" t="str">
        <v>Q4</v>
      </c>
      <c r="AE122" t="str">
        <v>FY19/20</v>
      </c>
      <c r="AF122" t="str">
        <v>SOUTH</v>
      </c>
    </row>
    <row r="123" spans="1:32">
      <c r="A123" t="str">
        <v>ESEL</v>
      </c>
      <c r="B123" t="str">
        <v>SZX</v>
      </c>
      <c r="C123" t="str">
        <v>SPARES/OTHER</v>
      </c>
      <c r="D123" s="4">
        <v>43844</v>
      </c>
      <c r="E123" t="str">
        <v>YAMAHA</v>
      </c>
      <c r="F123">
        <v>14116568</v>
      </c>
      <c r="G123">
        <v>43844</v>
      </c>
      <c r="H123" t="str">
        <v>YMCT|KHY-M7710-A4</v>
      </c>
      <c r="I123" t="str">
        <v>NOZZLE 311A ASSY.</v>
      </c>
      <c r="J123">
        <v>2</v>
      </c>
      <c r="K123">
        <v>2</v>
      </c>
      <c r="L123">
        <v>1260</v>
      </c>
      <c r="M123" t="str">
        <v>CNY</v>
      </c>
      <c r="N123">
        <v>1.1100000000000001</v>
      </c>
      <c r="O123">
        <v>1398.6</v>
      </c>
      <c r="P123">
        <v>1398.6</v>
      </c>
      <c r="Q123" t="str">
        <v>C66SZX-SMT SERVICE</v>
      </c>
      <c r="R123" t="str">
        <v>Dongguan Cunfeng Electronic Technology Co, Ltd.</v>
      </c>
      <c r="S123" t="str">
        <v>Same</v>
      </c>
      <c r="T123">
        <v>904077</v>
      </c>
      <c r="U123">
        <v>1002.16</v>
      </c>
      <c r="V123" t="str">
        <v>308ASY INV-PTS SALES</v>
      </c>
      <c r="W123">
        <v>0</v>
      </c>
      <c r="X123" t="str">
        <v>C66SZ20021</v>
      </c>
      <c r="Y123">
        <v>735692</v>
      </c>
      <c r="Z123" t="str">
        <v>东莞市存封电子科技有限公司</v>
      </c>
      <c r="AA123">
        <v>0</v>
      </c>
      <c r="AB123">
        <v>2020</v>
      </c>
      <c r="AC123">
        <v>1</v>
      </c>
      <c r="AD123" t="str">
        <v>Q4</v>
      </c>
      <c r="AE123" t="str">
        <v>FY19/20</v>
      </c>
      <c r="AF123" t="str">
        <v>SOUTH</v>
      </c>
    </row>
    <row r="124" spans="1:32">
      <c r="A124" t="str">
        <v>ESEL</v>
      </c>
      <c r="B124" t="str">
        <v>SZX</v>
      </c>
      <c r="C124" t="str">
        <v>SERVICE_CHARGE</v>
      </c>
      <c r="D124" s="4">
        <v>43846</v>
      </c>
      <c r="E124" t="str">
        <v>OTHERS</v>
      </c>
      <c r="F124">
        <v>12113419</v>
      </c>
      <c r="G124">
        <v>43846</v>
      </c>
      <c r="H124" t="str">
        <v>FOCA|REPAIR CHARGE</v>
      </c>
      <c r="I124" t="str">
        <v>REPAIR CHARGE</v>
      </c>
      <c r="J124">
        <v>1</v>
      </c>
      <c r="K124">
        <v>1</v>
      </c>
      <c r="L124">
        <v>3800</v>
      </c>
      <c r="M124" t="str">
        <v>HKD</v>
      </c>
      <c r="N124">
        <v>1</v>
      </c>
      <c r="O124">
        <v>3800</v>
      </c>
      <c r="P124">
        <v>3800</v>
      </c>
      <c r="Q124" t="str">
        <v>C66SZX-SMT SERVICE</v>
      </c>
      <c r="R124" t="str">
        <v>Classic Components Hong Kong Ltd</v>
      </c>
      <c r="S124" t="str">
        <v>Same</v>
      </c>
      <c r="T124">
        <v>904078</v>
      </c>
      <c r="U124">
        <v>0</v>
      </c>
      <c r="V124" t="str">
        <v>308ASY INV-NON-CON</v>
      </c>
      <c r="W124">
        <v>0</v>
      </c>
      <c r="X124" t="str">
        <v>C66SZ720008</v>
      </c>
      <c r="Y124">
        <v>0</v>
      </c>
      <c r="Z124">
        <v>0</v>
      </c>
      <c r="AA124">
        <v>0</v>
      </c>
      <c r="AB124">
        <v>2020</v>
      </c>
      <c r="AC124">
        <v>1</v>
      </c>
      <c r="AD124" t="str">
        <v>Q4</v>
      </c>
      <c r="AE124" t="str">
        <v>FY19/20</v>
      </c>
      <c r="AF124" t="str">
        <v>SOUTH</v>
      </c>
    </row>
    <row r="125" spans="1:32">
      <c r="A125" t="str">
        <v>ESEL</v>
      </c>
      <c r="B125" t="str">
        <v>SZX</v>
      </c>
      <c r="C125" t="str">
        <v>CONTRACT_FEE</v>
      </c>
      <c r="D125" s="4">
        <v>43846</v>
      </c>
      <c r="E125" t="str">
        <v>HELLER</v>
      </c>
      <c r="F125">
        <v>13113112</v>
      </c>
      <c r="G125">
        <v>43846</v>
      </c>
      <c r="H125" t="str">
        <v>HELI|REPAIR CHARGE</v>
      </c>
      <c r="I125" t="str">
        <v>REPAIR CHARGE</v>
      </c>
      <c r="J125">
        <v>1</v>
      </c>
      <c r="K125">
        <v>1</v>
      </c>
      <c r="L125">
        <v>15300</v>
      </c>
      <c r="M125" t="str">
        <v>HKD</v>
      </c>
      <c r="N125">
        <v>1</v>
      </c>
      <c r="O125">
        <v>15300</v>
      </c>
      <c r="P125">
        <v>15300</v>
      </c>
      <c r="Q125" t="str">
        <v>C66SZX-SMT SERVICE</v>
      </c>
      <c r="R125" t="str">
        <v>Crystalite Electrical Engineering Company</v>
      </c>
      <c r="S125" t="str">
        <v>Same</v>
      </c>
      <c r="T125">
        <v>904080</v>
      </c>
      <c r="U125">
        <v>0</v>
      </c>
      <c r="V125" t="str">
        <v>308ASY INV-CONTRACT</v>
      </c>
      <c r="W125">
        <v>0</v>
      </c>
      <c r="X125" t="str">
        <v>C66SZ20001REV.2</v>
      </c>
      <c r="Y125">
        <v>0</v>
      </c>
      <c r="Z125" t="str">
        <v>晶光電業公司</v>
      </c>
      <c r="AA125">
        <v>0</v>
      </c>
      <c r="AB125">
        <v>2020</v>
      </c>
      <c r="AC125">
        <v>1</v>
      </c>
      <c r="AD125" t="str">
        <v>Q4</v>
      </c>
      <c r="AE125" t="str">
        <v>FY19/20</v>
      </c>
      <c r="AF125" t="str">
        <v>SOUTH</v>
      </c>
    </row>
    <row r="126" spans="1:32">
      <c r="A126" t="str">
        <v>ESEL</v>
      </c>
      <c r="B126" t="str">
        <v>SZX</v>
      </c>
      <c r="C126" t="str">
        <v>SPARES/OTHER</v>
      </c>
      <c r="D126" s="4">
        <v>43847</v>
      </c>
      <c r="E126" t="str">
        <v>YAMAHA</v>
      </c>
      <c r="F126">
        <v>14116569</v>
      </c>
      <c r="G126">
        <v>43847</v>
      </c>
      <c r="H126" t="str">
        <v>YMCT|KLW-M7856-00</v>
      </c>
      <c r="I126" t="str">
        <v>COVER GUIDE 1</v>
      </c>
      <c r="J126">
        <v>1</v>
      </c>
      <c r="K126">
        <v>1</v>
      </c>
      <c r="L126">
        <v>240</v>
      </c>
      <c r="M126" t="str">
        <v>CNY</v>
      </c>
      <c r="N126">
        <v>1.1100000000000001</v>
      </c>
      <c r="O126">
        <v>266.39999999999998</v>
      </c>
      <c r="P126">
        <v>266.39999999999998</v>
      </c>
      <c r="Q126" t="str">
        <v>C66SZX-SMT SERVICE</v>
      </c>
      <c r="R126" t="str">
        <v>Shenzhen Tianxingchuangzhan Electronics Co., Ltd.</v>
      </c>
      <c r="S126" t="str">
        <v>Same</v>
      </c>
      <c r="T126">
        <v>904083</v>
      </c>
      <c r="U126">
        <v>146</v>
      </c>
      <c r="V126" t="str">
        <v>308ASY INV-PTS SALES</v>
      </c>
      <c r="W126">
        <v>0</v>
      </c>
      <c r="X126" t="str">
        <v>C66SZ190517</v>
      </c>
      <c r="Y126">
        <v>735972</v>
      </c>
      <c r="Z126" t="str">
        <v>深圳天星创展电子有限公司</v>
      </c>
      <c r="AA126">
        <v>109786</v>
      </c>
      <c r="AB126">
        <v>2020</v>
      </c>
      <c r="AC126">
        <v>1</v>
      </c>
      <c r="AD126" t="str">
        <v>Q4</v>
      </c>
      <c r="AE126" t="str">
        <v>FY19/20</v>
      </c>
      <c r="AF126" t="str">
        <v>SOUTH</v>
      </c>
    </row>
    <row r="127" spans="1:32">
      <c r="A127" t="str">
        <v>ESEL</v>
      </c>
      <c r="B127" t="str">
        <v>SZX</v>
      </c>
      <c r="C127" t="str">
        <v>SPARES/OTHER</v>
      </c>
      <c r="D127" s="4">
        <v>43847</v>
      </c>
      <c r="E127" t="str">
        <v>YAMAHA</v>
      </c>
      <c r="F127">
        <v>14116569</v>
      </c>
      <c r="G127">
        <v>43847</v>
      </c>
      <c r="H127" t="str">
        <v>YMCT|KLW-M13DA-00</v>
      </c>
      <c r="I127" t="str">
        <v>STICKER</v>
      </c>
      <c r="J127">
        <v>1</v>
      </c>
      <c r="K127">
        <v>1</v>
      </c>
      <c r="L127">
        <v>20</v>
      </c>
      <c r="M127" t="str">
        <v>CNY</v>
      </c>
      <c r="N127">
        <v>1.1100000000000001</v>
      </c>
      <c r="O127">
        <v>22.2</v>
      </c>
      <c r="P127">
        <v>22.2</v>
      </c>
      <c r="Q127" t="str">
        <v>C66SZX-SMT SERVICE</v>
      </c>
      <c r="R127" t="str">
        <v>Shenzhen Tianxingchuangzhan Electronics Co., Ltd.</v>
      </c>
      <c r="S127" t="str">
        <v>Same</v>
      </c>
      <c r="T127">
        <v>904083</v>
      </c>
      <c r="U127">
        <v>10.220000000000001</v>
      </c>
      <c r="V127" t="str">
        <v>308ASY INV-PTS SALES</v>
      </c>
      <c r="W127">
        <v>0</v>
      </c>
      <c r="X127" t="str">
        <v>C66SZ190517</v>
      </c>
      <c r="Y127">
        <v>735972</v>
      </c>
      <c r="Z127" t="str">
        <v>深圳天星创展电子有限公司</v>
      </c>
      <c r="AA127">
        <v>109786</v>
      </c>
      <c r="AB127">
        <v>2020</v>
      </c>
      <c r="AC127">
        <v>1</v>
      </c>
      <c r="AD127" t="str">
        <v>Q4</v>
      </c>
      <c r="AE127" t="str">
        <v>FY19/20</v>
      </c>
      <c r="AF127" t="str">
        <v>SOUTH</v>
      </c>
    </row>
    <row r="128" spans="1:32">
      <c r="A128" t="str">
        <v>ESEL</v>
      </c>
      <c r="B128" t="str">
        <v>SZX</v>
      </c>
      <c r="C128" t="str">
        <v>SPARES/OTHER</v>
      </c>
      <c r="D128" s="4">
        <v>43850</v>
      </c>
      <c r="E128" t="str">
        <v>YAMAHA</v>
      </c>
      <c r="F128">
        <v>14116570</v>
      </c>
      <c r="G128">
        <v>43850</v>
      </c>
      <c r="H128" t="str">
        <v>YMCT|KHY-M7A16-01</v>
      </c>
      <c r="I128" t="str">
        <v>COVER PRIZM</v>
      </c>
      <c r="J128">
        <v>3</v>
      </c>
      <c r="K128">
        <v>3</v>
      </c>
      <c r="L128">
        <v>120</v>
      </c>
      <c r="M128" t="str">
        <v>CNY</v>
      </c>
      <c r="N128">
        <v>1.1100000000000001</v>
      </c>
      <c r="O128">
        <v>133.19999999999999</v>
      </c>
      <c r="P128">
        <v>133.19999999999999</v>
      </c>
      <c r="Q128" t="str">
        <v>C66SZX-SMT SERVICE</v>
      </c>
      <c r="R128" t="str">
        <v>Shenzhen Chengtaike Electronic Co.,Ltd</v>
      </c>
      <c r="S128" t="str">
        <v>Same</v>
      </c>
      <c r="T128">
        <v>904087</v>
      </c>
      <c r="U128">
        <v>67.89</v>
      </c>
      <c r="V128" t="str">
        <v>308ASY INV-PTS SALES</v>
      </c>
      <c r="W128">
        <v>0</v>
      </c>
      <c r="X128" t="str">
        <v>C66SZ190520</v>
      </c>
      <c r="Y128">
        <v>736086</v>
      </c>
      <c r="Z128" t="str">
        <v>深圳市诚泰科电子有限公司</v>
      </c>
      <c r="AA128">
        <v>109805</v>
      </c>
      <c r="AB128">
        <v>2020</v>
      </c>
      <c r="AC128">
        <v>1</v>
      </c>
      <c r="AD128" t="str">
        <v>Q4</v>
      </c>
      <c r="AE128" t="str">
        <v>FY19/20</v>
      </c>
      <c r="AF128" t="str">
        <v>SOUTH</v>
      </c>
    </row>
    <row r="129" spans="1:32">
      <c r="A129" t="str">
        <v>ESEL</v>
      </c>
      <c r="B129" t="str">
        <v>SZX</v>
      </c>
      <c r="C129" t="str">
        <v>SPARES/OTHER</v>
      </c>
      <c r="D129" s="4">
        <v>43850</v>
      </c>
      <c r="E129" t="str">
        <v>YAMAHA</v>
      </c>
      <c r="F129">
        <v>14116571</v>
      </c>
      <c r="G129">
        <v>43850</v>
      </c>
      <c r="H129" t="str">
        <v>YMCT|KMG-M7A13-00</v>
      </c>
      <c r="I129" t="str">
        <v>DIFFUSER MAIN</v>
      </c>
      <c r="J129">
        <v>1</v>
      </c>
      <c r="K129">
        <v>1</v>
      </c>
      <c r="L129">
        <v>560</v>
      </c>
      <c r="M129" t="str">
        <v>CNY</v>
      </c>
      <c r="N129">
        <v>1.1100000000000001</v>
      </c>
      <c r="O129">
        <v>621.6</v>
      </c>
      <c r="P129">
        <v>621.6</v>
      </c>
      <c r="Q129" t="str">
        <v>C66SZX-SMT SERVICE</v>
      </c>
      <c r="R129" t="str">
        <v>Dongguan Boxing Electronic Technology Co., Ltd</v>
      </c>
      <c r="S129" t="str">
        <v>Same</v>
      </c>
      <c r="T129">
        <v>904084</v>
      </c>
      <c r="U129">
        <v>313.89999999999998</v>
      </c>
      <c r="V129" t="str">
        <v>308ASY INV-PTS SALES</v>
      </c>
      <c r="W129">
        <v>0</v>
      </c>
      <c r="X129" t="str">
        <v>C66SZ190534</v>
      </c>
      <c r="Y129">
        <v>736083</v>
      </c>
      <c r="Z129" t="str">
        <v>东莞柏星电子科技有限公司</v>
      </c>
      <c r="AA129">
        <v>0</v>
      </c>
      <c r="AB129">
        <v>2020</v>
      </c>
      <c r="AC129">
        <v>1</v>
      </c>
      <c r="AD129" t="str">
        <v>Q4</v>
      </c>
      <c r="AE129" t="str">
        <v>FY19/20</v>
      </c>
      <c r="AF129" t="str">
        <v>SOUTH</v>
      </c>
    </row>
    <row r="130" spans="1:32">
      <c r="A130" t="str">
        <v>ESEL</v>
      </c>
      <c r="B130" t="str">
        <v>SZX</v>
      </c>
      <c r="C130" t="str">
        <v>SPARES/OTHER</v>
      </c>
      <c r="D130" s="4">
        <v>43850</v>
      </c>
      <c r="E130" t="str">
        <v>YAMAHA</v>
      </c>
      <c r="F130">
        <v>14116572</v>
      </c>
      <c r="G130">
        <v>43850</v>
      </c>
      <c r="H130" t="str">
        <v>YMCT|KLW-M66RD-10</v>
      </c>
      <c r="I130" t="str">
        <v>HNS FDR PANEL FIX R</v>
      </c>
      <c r="J130">
        <v>1</v>
      </c>
      <c r="K130">
        <v>1</v>
      </c>
      <c r="L130">
        <v>400</v>
      </c>
      <c r="M130" t="str">
        <v>CNY</v>
      </c>
      <c r="N130">
        <v>1.1100000000000001</v>
      </c>
      <c r="O130">
        <v>444</v>
      </c>
      <c r="P130">
        <v>444</v>
      </c>
      <c r="Q130" t="str">
        <v>C66SZX-SMT SERVICE</v>
      </c>
      <c r="R130" t="str">
        <v>Shenzhen Hailong Zhitong Electronic Technology Co.</v>
      </c>
      <c r="S130" t="str">
        <v>Same</v>
      </c>
      <c r="T130">
        <v>904086</v>
      </c>
      <c r="U130">
        <v>226.3</v>
      </c>
      <c r="V130" t="str">
        <v>308ASY INV-PTS SALES</v>
      </c>
      <c r="W130">
        <v>0</v>
      </c>
      <c r="X130" t="str">
        <v>C66SZ190541</v>
      </c>
      <c r="Y130">
        <v>736096</v>
      </c>
      <c r="Z130" t="str">
        <v>深圳市海龙智通电子科技有限公司</v>
      </c>
      <c r="AA130">
        <v>109802</v>
      </c>
      <c r="AB130">
        <v>2020</v>
      </c>
      <c r="AC130">
        <v>1</v>
      </c>
      <c r="AD130" t="str">
        <v>Q4</v>
      </c>
      <c r="AE130" t="str">
        <v>FY19/20</v>
      </c>
      <c r="AF130" t="str">
        <v>SOUTH</v>
      </c>
    </row>
    <row r="131" spans="1:32">
      <c r="A131" t="str">
        <v>ESEL</v>
      </c>
      <c r="B131" t="str">
        <v>SZX</v>
      </c>
      <c r="C131" t="str">
        <v>SPARES/OTHER</v>
      </c>
      <c r="D131" s="4">
        <v>43850</v>
      </c>
      <c r="E131" t="str">
        <v>YAMAHA</v>
      </c>
      <c r="F131">
        <v>14116572</v>
      </c>
      <c r="G131">
        <v>43850</v>
      </c>
      <c r="H131" t="str">
        <v>YMCT|KLW-M66RD-00</v>
      </c>
      <c r="I131" t="str">
        <v>HNS FDR PANEL FIX L</v>
      </c>
      <c r="J131">
        <v>1</v>
      </c>
      <c r="K131">
        <v>1</v>
      </c>
      <c r="L131">
        <v>400</v>
      </c>
      <c r="M131" t="str">
        <v>CNY</v>
      </c>
      <c r="N131">
        <v>1.1100000000000001</v>
      </c>
      <c r="O131">
        <v>444</v>
      </c>
      <c r="P131">
        <v>444</v>
      </c>
      <c r="Q131" t="str">
        <v>C66SZX-SMT SERVICE</v>
      </c>
      <c r="R131" t="str">
        <v>Shenzhen Hailong Zhitong Electronic Technology Co.</v>
      </c>
      <c r="S131" t="str">
        <v>Same</v>
      </c>
      <c r="T131">
        <v>904086</v>
      </c>
      <c r="U131">
        <v>226.3</v>
      </c>
      <c r="V131" t="str">
        <v>308ASY INV-PTS SALES</v>
      </c>
      <c r="W131">
        <v>0</v>
      </c>
      <c r="X131" t="str">
        <v>C66SZ190541</v>
      </c>
      <c r="Y131">
        <v>736096</v>
      </c>
      <c r="Z131" t="str">
        <v>深圳市海龙智通电子科技有限公司</v>
      </c>
      <c r="AA131">
        <v>109802</v>
      </c>
      <c r="AB131">
        <v>2020</v>
      </c>
      <c r="AC131">
        <v>1</v>
      </c>
      <c r="AD131" t="str">
        <v>Q4</v>
      </c>
      <c r="AE131" t="str">
        <v>FY19/20</v>
      </c>
      <c r="AF131" t="str">
        <v>SOUTH</v>
      </c>
    </row>
    <row r="132" spans="1:32">
      <c r="A132" t="str">
        <v>ESEL</v>
      </c>
      <c r="B132" t="str">
        <v>SZX</v>
      </c>
      <c r="C132" t="str">
        <v>SPARES/OTHER</v>
      </c>
      <c r="D132" s="4">
        <v>43850</v>
      </c>
      <c r="E132" t="str">
        <v>YAMAHA</v>
      </c>
      <c r="F132">
        <v>14116572</v>
      </c>
      <c r="G132">
        <v>43850</v>
      </c>
      <c r="H132" t="str">
        <v>YMCT|KMK-M66G2-10</v>
      </c>
      <c r="I132" t="str">
        <v>HNS EXT.INTERFACE</v>
      </c>
      <c r="J132">
        <v>1</v>
      </c>
      <c r="K132">
        <v>1</v>
      </c>
      <c r="L132">
        <v>1020</v>
      </c>
      <c r="M132" t="str">
        <v>CNY</v>
      </c>
      <c r="N132">
        <v>1.1100000000000001</v>
      </c>
      <c r="O132">
        <v>1132.2</v>
      </c>
      <c r="P132">
        <v>1132.2</v>
      </c>
      <c r="Q132" t="str">
        <v>C66SZX-SMT SERVICE</v>
      </c>
      <c r="R132" t="str">
        <v>Shenzhen Hailong Zhitong Electronic Technology Co.</v>
      </c>
      <c r="S132" t="str">
        <v>Same</v>
      </c>
      <c r="T132">
        <v>904086</v>
      </c>
      <c r="U132">
        <v>576.70000000000005</v>
      </c>
      <c r="V132" t="str">
        <v>308ASY INV-PTS SALES</v>
      </c>
      <c r="W132">
        <v>0</v>
      </c>
      <c r="X132" t="str">
        <v>C66SZ190541</v>
      </c>
      <c r="Y132">
        <v>736096</v>
      </c>
      <c r="Z132" t="str">
        <v>深圳市海龙智通电子科技有限公司</v>
      </c>
      <c r="AA132">
        <v>109802</v>
      </c>
      <c r="AB132">
        <v>2020</v>
      </c>
      <c r="AC132">
        <v>1</v>
      </c>
      <c r="AD132" t="str">
        <v>Q4</v>
      </c>
      <c r="AE132" t="str">
        <v>FY19/20</v>
      </c>
      <c r="AF132" t="str">
        <v>SOUTH</v>
      </c>
    </row>
    <row r="133" spans="1:32">
      <c r="A133" t="str">
        <v>ESEL</v>
      </c>
      <c r="B133" t="str">
        <v>SZX</v>
      </c>
      <c r="C133" t="str">
        <v>SPARES/OTHER</v>
      </c>
      <c r="D133" s="4">
        <v>43851</v>
      </c>
      <c r="E133" t="str">
        <v>YAMAHA</v>
      </c>
      <c r="F133">
        <v>14116573</v>
      </c>
      <c r="G133">
        <v>43851</v>
      </c>
      <c r="H133" t="str">
        <v>YMCT|KHJ-MD301-00</v>
      </c>
      <c r="I133" t="str">
        <v>MASTER TAPE 8MM</v>
      </c>
      <c r="J133">
        <v>10</v>
      </c>
      <c r="K133">
        <v>10</v>
      </c>
      <c r="L133">
        <v>3000</v>
      </c>
      <c r="M133" t="str">
        <v>CNY</v>
      </c>
      <c r="N133">
        <v>1.1100000000000001</v>
      </c>
      <c r="O133">
        <v>3330</v>
      </c>
      <c r="P133">
        <v>3330</v>
      </c>
      <c r="Q133" t="str">
        <v>C66SZX-SMT SERVICE</v>
      </c>
      <c r="R133" t="str">
        <v>JiangXi Netis Technology Co., Ltd.</v>
      </c>
      <c r="S133" t="str">
        <v>Same</v>
      </c>
      <c r="T133">
        <v>904089</v>
      </c>
      <c r="U133">
        <v>1679</v>
      </c>
      <c r="V133" t="str">
        <v>308ASY INV-PTS SALES</v>
      </c>
      <c r="W133">
        <v>0</v>
      </c>
      <c r="X133" t="str">
        <v>C66SZ20003</v>
      </c>
      <c r="Y133">
        <v>736113</v>
      </c>
      <c r="Z133" t="str">
        <v>江西网是科技有限公司</v>
      </c>
      <c r="AA133">
        <v>109809</v>
      </c>
      <c r="AB133">
        <v>2020</v>
      </c>
      <c r="AC133">
        <v>1</v>
      </c>
      <c r="AD133" t="str">
        <v>Q4</v>
      </c>
      <c r="AE133" t="str">
        <v>FY19/20</v>
      </c>
      <c r="AF133" t="str">
        <v>SOUTH</v>
      </c>
    </row>
    <row r="134" spans="1:32">
      <c r="A134" t="str">
        <v>ESEL</v>
      </c>
      <c r="B134" t="str">
        <v>SZX</v>
      </c>
      <c r="C134" t="str">
        <v>SPARES/OTHER</v>
      </c>
      <c r="D134" s="4">
        <v>43851</v>
      </c>
      <c r="E134" t="str">
        <v>YAMAHA</v>
      </c>
      <c r="F134">
        <v>14116573</v>
      </c>
      <c r="G134">
        <v>43851</v>
      </c>
      <c r="H134" t="str">
        <v>YMCT|KHJ-MD302-00</v>
      </c>
      <c r="I134" t="str">
        <v>MASTER TAPE 12mm</v>
      </c>
      <c r="J134">
        <v>5</v>
      </c>
      <c r="K134">
        <v>5</v>
      </c>
      <c r="L134">
        <v>2000</v>
      </c>
      <c r="M134" t="str">
        <v>CNY</v>
      </c>
      <c r="N134">
        <v>1.1100000000000001</v>
      </c>
      <c r="O134">
        <v>2220</v>
      </c>
      <c r="P134">
        <v>2220</v>
      </c>
      <c r="Q134" t="str">
        <v>C66SZX-SMT SERVICE</v>
      </c>
      <c r="R134" t="str">
        <v>JiangXi Netis Technology Co., Ltd.</v>
      </c>
      <c r="S134" t="str">
        <v>Same</v>
      </c>
      <c r="T134">
        <v>904089</v>
      </c>
      <c r="U134">
        <v>1131.5</v>
      </c>
      <c r="V134" t="str">
        <v>308ASY INV-PTS SALES</v>
      </c>
      <c r="W134">
        <v>0</v>
      </c>
      <c r="X134" t="str">
        <v>C66SZ20003</v>
      </c>
      <c r="Y134">
        <v>736113</v>
      </c>
      <c r="Z134" t="str">
        <v>江西网是科技有限公司</v>
      </c>
      <c r="AA134">
        <v>109809</v>
      </c>
      <c r="AB134">
        <v>2020</v>
      </c>
      <c r="AC134">
        <v>1</v>
      </c>
      <c r="AD134" t="str">
        <v>Q4</v>
      </c>
      <c r="AE134" t="str">
        <v>FY19/20</v>
      </c>
      <c r="AF134" t="str">
        <v>SOUTH</v>
      </c>
    </row>
    <row r="135" spans="1:32">
      <c r="A135" t="str">
        <v>ESEL</v>
      </c>
      <c r="B135" t="str">
        <v>SZX</v>
      </c>
      <c r="C135" t="str">
        <v>SPARES/OTHER</v>
      </c>
      <c r="D135" s="4">
        <v>43851</v>
      </c>
      <c r="E135" t="str">
        <v>YAMAHA</v>
      </c>
      <c r="F135">
        <v>14116573</v>
      </c>
      <c r="G135">
        <v>43851</v>
      </c>
      <c r="H135" t="str">
        <v>YMCT|KHJ-MD303-00</v>
      </c>
      <c r="I135" t="str">
        <v>MASTER TAPE 16mm</v>
      </c>
      <c r="J135">
        <v>2</v>
      </c>
      <c r="K135">
        <v>2</v>
      </c>
      <c r="L135">
        <v>880</v>
      </c>
      <c r="M135" t="str">
        <v>CNY</v>
      </c>
      <c r="N135">
        <v>1.1100000000000001</v>
      </c>
      <c r="O135">
        <v>976.8</v>
      </c>
      <c r="P135">
        <v>976.8</v>
      </c>
      <c r="Q135" t="str">
        <v>C66SZX-SMT SERVICE</v>
      </c>
      <c r="R135" t="str">
        <v>JiangXi Netis Technology Co., Ltd.</v>
      </c>
      <c r="S135" t="str">
        <v>Same</v>
      </c>
      <c r="T135">
        <v>904089</v>
      </c>
      <c r="U135">
        <v>496.4</v>
      </c>
      <c r="V135" t="str">
        <v>308ASY INV-PTS SALES</v>
      </c>
      <c r="W135">
        <v>0</v>
      </c>
      <c r="X135" t="str">
        <v>C66SZ20003</v>
      </c>
      <c r="Y135">
        <v>736113</v>
      </c>
      <c r="Z135" t="str">
        <v>江西网是科技有限公司</v>
      </c>
      <c r="AA135">
        <v>109809</v>
      </c>
      <c r="AB135">
        <v>2020</v>
      </c>
      <c r="AC135">
        <v>1</v>
      </c>
      <c r="AD135" t="str">
        <v>Q4</v>
      </c>
      <c r="AE135" t="str">
        <v>FY19/20</v>
      </c>
      <c r="AF135" t="str">
        <v>SOUTH</v>
      </c>
    </row>
    <row r="136" spans="1:32">
      <c r="A136" t="str">
        <v>ESEL</v>
      </c>
      <c r="B136" t="str">
        <v>SZX</v>
      </c>
      <c r="C136" t="str">
        <v>SPARES/OTHER</v>
      </c>
      <c r="D136" s="4">
        <v>43851</v>
      </c>
      <c r="E136" t="str">
        <v>YAMAHA</v>
      </c>
      <c r="F136">
        <v>14116574</v>
      </c>
      <c r="G136">
        <v>43851</v>
      </c>
      <c r="H136" t="str">
        <v>YMCT|KHY-M77A0-A0</v>
      </c>
      <c r="I136" t="str">
        <v>NOZZLE 310A ASSY.</v>
      </c>
      <c r="J136">
        <v>3</v>
      </c>
      <c r="K136">
        <v>3</v>
      </c>
      <c r="L136">
        <v>4500</v>
      </c>
      <c r="M136" t="str">
        <v>CNY</v>
      </c>
      <c r="N136">
        <v>1.1100000000000001</v>
      </c>
      <c r="O136">
        <v>4995</v>
      </c>
      <c r="P136">
        <v>4995</v>
      </c>
      <c r="Q136" t="str">
        <v>C66SZX-SMT SERVICE</v>
      </c>
      <c r="R136" t="str">
        <v>Shenzhen Longtech Smart Control Co., Ltd.</v>
      </c>
      <c r="S136" t="str">
        <v>Same</v>
      </c>
      <c r="T136">
        <v>904088</v>
      </c>
      <c r="U136">
        <v>3285</v>
      </c>
      <c r="V136" t="str">
        <v>308ASY INV-PTS SALES</v>
      </c>
      <c r="W136">
        <v>0</v>
      </c>
      <c r="X136" t="str">
        <v>POY202001160001</v>
      </c>
      <c r="Y136">
        <v>736111</v>
      </c>
      <c r="Z136" t="str">
        <v>深圳市朗特电子有限公司</v>
      </c>
      <c r="AA136">
        <v>109811</v>
      </c>
      <c r="AB136">
        <v>2020</v>
      </c>
      <c r="AC136">
        <v>1</v>
      </c>
      <c r="AD136" t="str">
        <v>Q4</v>
      </c>
      <c r="AE136" t="str">
        <v>FY19/20</v>
      </c>
      <c r="AF136" t="str">
        <v>SOUTH</v>
      </c>
    </row>
    <row r="137" spans="1:32">
      <c r="A137" t="str">
        <v>ESEL</v>
      </c>
      <c r="B137" t="str">
        <v>SZX</v>
      </c>
      <c r="C137" t="str">
        <v>CONTRACT_FEE</v>
      </c>
      <c r="D137" s="4">
        <v>43852</v>
      </c>
      <c r="E137" t="str">
        <v>YAMAHA</v>
      </c>
      <c r="F137">
        <v>13113113</v>
      </c>
      <c r="G137">
        <v>43852</v>
      </c>
      <c r="H137" t="str">
        <v>YMCT|REPAIR CHARGE</v>
      </c>
      <c r="I137" t="str">
        <v>REPAIR CHARGE</v>
      </c>
      <c r="J137">
        <v>1</v>
      </c>
      <c r="K137">
        <v>1</v>
      </c>
      <c r="L137">
        <v>17000</v>
      </c>
      <c r="M137" t="str">
        <v>CNY</v>
      </c>
      <c r="N137">
        <v>1.1100000000000001</v>
      </c>
      <c r="O137">
        <v>18870</v>
      </c>
      <c r="P137">
        <v>18870</v>
      </c>
      <c r="Q137" t="str">
        <v>C66SZX-SMT SERVICE</v>
      </c>
      <c r="R137" t="str">
        <v>Shenzhen Hechuangyongtai Electronics Co., Ltd.</v>
      </c>
      <c r="S137" t="str">
        <v>Same</v>
      </c>
      <c r="T137">
        <v>904090</v>
      </c>
      <c r="U137">
        <v>0</v>
      </c>
      <c r="V137" t="str">
        <v>308ASY INV-CONTRACT</v>
      </c>
      <c r="W137">
        <v>0</v>
      </c>
      <c r="X137" t="str">
        <v>C66-CAN-19029-Hechuangyongtai</v>
      </c>
      <c r="Y137">
        <v>0</v>
      </c>
      <c r="Z137" t="str">
        <v>深圳市和创永泰电子有限公司</v>
      </c>
      <c r="AA137">
        <v>0</v>
      </c>
      <c r="AB137">
        <v>2020</v>
      </c>
      <c r="AC137">
        <v>1</v>
      </c>
      <c r="AD137" t="str">
        <v>Q4</v>
      </c>
      <c r="AE137" t="str">
        <v>FY19/20</v>
      </c>
      <c r="AF137" t="str">
        <v>SOUTH</v>
      </c>
    </row>
    <row r="138" spans="1:32">
      <c r="A138" t="str">
        <v>ESEL</v>
      </c>
      <c r="B138" t="str">
        <v>SZX</v>
      </c>
      <c r="C138" t="str">
        <v>SPARES/OTHER</v>
      </c>
      <c r="D138" s="4">
        <v>43878</v>
      </c>
      <c r="E138" t="str">
        <v>OTHERS</v>
      </c>
      <c r="F138">
        <v>12113420</v>
      </c>
      <c r="G138">
        <v>43878</v>
      </c>
      <c r="H138" t="str">
        <v>EMBE|CALIBRATION</v>
      </c>
      <c r="I138" t="str">
        <v>.</v>
      </c>
      <c r="J138">
        <v>1</v>
      </c>
      <c r="K138">
        <v>1</v>
      </c>
      <c r="L138">
        <v>640</v>
      </c>
      <c r="M138" t="str">
        <v>USD</v>
      </c>
      <c r="N138">
        <v>7.8</v>
      </c>
      <c r="O138">
        <v>4992</v>
      </c>
      <c r="P138">
        <v>4992</v>
      </c>
      <c r="Q138" t="str">
        <v>C66SZX-SMT SERVICE</v>
      </c>
      <c r="R138" t="str">
        <v>Compass Technology Co Ltd</v>
      </c>
      <c r="S138" t="str">
        <v>Same</v>
      </c>
      <c r="T138">
        <v>904091</v>
      </c>
      <c r="U138">
        <v>0</v>
      </c>
      <c r="V138" t="str">
        <v>308ASY INV-NON-CON</v>
      </c>
      <c r="W138">
        <v>0</v>
      </c>
      <c r="X138" t="str">
        <v>CT0120076</v>
      </c>
      <c r="Y138">
        <v>0</v>
      </c>
      <c r="Z138">
        <v>0</v>
      </c>
      <c r="AA138">
        <v>109822</v>
      </c>
      <c r="AB138">
        <v>2020</v>
      </c>
      <c r="AC138">
        <v>2</v>
      </c>
      <c r="AD138" t="str">
        <v>Q4</v>
      </c>
      <c r="AE138" t="str">
        <v>FY19/20</v>
      </c>
      <c r="AF138" t="str">
        <v>SOUTH</v>
      </c>
    </row>
    <row r="139" spans="1:32">
      <c r="A139" t="str">
        <v>ESEL</v>
      </c>
      <c r="B139" t="str">
        <v>SZX</v>
      </c>
      <c r="C139" t="str">
        <v>CONTRACT_FEE</v>
      </c>
      <c r="D139" s="4">
        <v>43880</v>
      </c>
      <c r="E139" t="str">
        <v>OTHERS</v>
      </c>
      <c r="F139">
        <v>13113114</v>
      </c>
      <c r="G139">
        <v>43880</v>
      </c>
      <c r="H139" t="str">
        <v>FOCA|REPAIR CHARGE</v>
      </c>
      <c r="I139" t="str">
        <v>REPAIR CHARGE</v>
      </c>
      <c r="J139">
        <v>1</v>
      </c>
      <c r="K139">
        <v>1</v>
      </c>
      <c r="L139">
        <v>23000</v>
      </c>
      <c r="M139" t="str">
        <v>HKD</v>
      </c>
      <c r="N139">
        <v>1</v>
      </c>
      <c r="O139">
        <v>23000</v>
      </c>
      <c r="P139">
        <v>23000</v>
      </c>
      <c r="Q139" t="str">
        <v>C66SZX-SMT SERVICE</v>
      </c>
      <c r="R139" t="str">
        <v>GIA Hong Kong Laboratory Limited</v>
      </c>
      <c r="S139" t="str">
        <v>Same</v>
      </c>
      <c r="T139">
        <v>904092</v>
      </c>
      <c r="U139">
        <v>0</v>
      </c>
      <c r="V139" t="str">
        <v>308ASY INV-CONTRACT</v>
      </c>
      <c r="W139">
        <v>0</v>
      </c>
      <c r="X139" t="str">
        <v>HONG KONG LAB PO-0000397</v>
      </c>
      <c r="Y139">
        <v>0</v>
      </c>
      <c r="Z139">
        <v>0</v>
      </c>
      <c r="AA139">
        <v>0</v>
      </c>
      <c r="AB139">
        <v>2020</v>
      </c>
      <c r="AC139">
        <v>2</v>
      </c>
      <c r="AD139" t="str">
        <v>Q4</v>
      </c>
      <c r="AE139" t="str">
        <v>FY19/20</v>
      </c>
      <c r="AF139" t="str">
        <v>SOUTH</v>
      </c>
    </row>
    <row r="140" spans="1:32">
      <c r="A140" t="str">
        <v>ESEL</v>
      </c>
      <c r="B140" t="str">
        <v>SZX</v>
      </c>
      <c r="C140" t="str">
        <v>SPARES/OTHER</v>
      </c>
      <c r="D140" s="4">
        <v>43900</v>
      </c>
      <c r="E140" t="str">
        <v>OTHERS</v>
      </c>
      <c r="F140">
        <v>14116575</v>
      </c>
      <c r="G140">
        <v>43900</v>
      </c>
      <c r="H140" t="str">
        <v>ZZZZ|FAN</v>
      </c>
      <c r="I140" t="str">
        <v>:-</v>
      </c>
      <c r="J140">
        <v>1</v>
      </c>
      <c r="K140">
        <v>1</v>
      </c>
      <c r="L140">
        <v>900</v>
      </c>
      <c r="M140" t="str">
        <v>HKD</v>
      </c>
      <c r="N140">
        <v>1</v>
      </c>
      <c r="O140">
        <v>900</v>
      </c>
      <c r="P140">
        <v>900</v>
      </c>
      <c r="Q140" t="str">
        <v>C66SZX-SMT SERVICE</v>
      </c>
      <c r="R140" t="str">
        <v>GIA Hong Kong Laboratory Limited</v>
      </c>
      <c r="S140" t="str">
        <v>Same</v>
      </c>
      <c r="T140">
        <v>904094</v>
      </c>
      <c r="U140">
        <v>555</v>
      </c>
      <c r="V140" t="str">
        <v>308ASY INV-PTS SALES</v>
      </c>
      <c r="W140">
        <v>0</v>
      </c>
      <c r="X140" t="str">
        <v>Hong Kong Lab PO-0000384</v>
      </c>
      <c r="Y140">
        <v>738676</v>
      </c>
      <c r="Z140">
        <v>0</v>
      </c>
      <c r="AA140">
        <v>109832</v>
      </c>
      <c r="AB140">
        <v>2020</v>
      </c>
      <c r="AC140">
        <v>3</v>
      </c>
      <c r="AD140" t="str">
        <v>Q4</v>
      </c>
      <c r="AE140" t="str">
        <v>FY19/20</v>
      </c>
      <c r="AF140" t="str">
        <v>SOUTH</v>
      </c>
    </row>
    <row r="141" spans="1:32">
      <c r="A141" t="str">
        <v>ESEL</v>
      </c>
      <c r="B141" t="str">
        <v>SZX</v>
      </c>
      <c r="C141" t="str">
        <v>SPARES/OTHER</v>
      </c>
      <c r="D141" s="4">
        <v>43900</v>
      </c>
      <c r="E141" t="str">
        <v>HELLER</v>
      </c>
      <c r="F141">
        <v>14116576</v>
      </c>
      <c r="G141">
        <v>43900</v>
      </c>
      <c r="H141" t="str">
        <v>HELI|593555</v>
      </c>
      <c r="I141" t="str">
        <v>HIGH TEMPERATURE LUBE OIL (250ML)</v>
      </c>
      <c r="J141">
        <v>6</v>
      </c>
      <c r="K141">
        <v>6</v>
      </c>
      <c r="L141">
        <v>5400</v>
      </c>
      <c r="M141" t="str">
        <v>HKD</v>
      </c>
      <c r="N141">
        <v>1</v>
      </c>
      <c r="O141">
        <v>5400</v>
      </c>
      <c r="P141">
        <v>5400</v>
      </c>
      <c r="Q141" t="str">
        <v>C66SZX-SMT SERVICE</v>
      </c>
      <c r="R141" t="str">
        <v>Compass Technology Co Ltd</v>
      </c>
      <c r="S141" t="str">
        <v>Same</v>
      </c>
      <c r="T141">
        <v>904096</v>
      </c>
      <c r="U141">
        <v>1465.2</v>
      </c>
      <c r="V141" t="str">
        <v>308ASY INV-PTS SALES</v>
      </c>
      <c r="W141">
        <v>0</v>
      </c>
      <c r="X141" t="str">
        <v>CT0220044</v>
      </c>
      <c r="Y141">
        <v>738735</v>
      </c>
      <c r="Z141">
        <v>0</v>
      </c>
      <c r="AA141">
        <v>109836</v>
      </c>
      <c r="AB141">
        <v>2020</v>
      </c>
      <c r="AC141">
        <v>3</v>
      </c>
      <c r="AD141" t="str">
        <v>Q4</v>
      </c>
      <c r="AE141" t="str">
        <v>FY19/20</v>
      </c>
      <c r="AF141" t="str">
        <v>SOUTH</v>
      </c>
    </row>
    <row r="142" spans="1:32">
      <c r="A142" t="str">
        <v>ESEL</v>
      </c>
      <c r="B142" t="str">
        <v>SZX</v>
      </c>
      <c r="C142" t="str">
        <v>SPARES/OTHER</v>
      </c>
      <c r="D142" s="4">
        <v>43900</v>
      </c>
      <c r="E142" t="str">
        <v>YAMAHA</v>
      </c>
      <c r="F142">
        <v>14116577</v>
      </c>
      <c r="G142">
        <v>43900</v>
      </c>
      <c r="H142" t="str">
        <v>YMCT|KHY-M7710-A4</v>
      </c>
      <c r="I142" t="str">
        <v>NOZZLE 311A ASSY.</v>
      </c>
      <c r="J142">
        <v>10</v>
      </c>
      <c r="K142">
        <v>10</v>
      </c>
      <c r="L142">
        <v>6300</v>
      </c>
      <c r="M142" t="str">
        <v>CNY</v>
      </c>
      <c r="N142">
        <v>1.1100000000000001</v>
      </c>
      <c r="O142">
        <v>6993</v>
      </c>
      <c r="P142">
        <v>6993</v>
      </c>
      <c r="Q142" t="str">
        <v>C66SZX-SMT SERVICE</v>
      </c>
      <c r="R142" t="str">
        <v>Dongguan Cunfeng Electronic Technology Co, Ltd.</v>
      </c>
      <c r="S142" t="str">
        <v>Same</v>
      </c>
      <c r="T142">
        <v>904095</v>
      </c>
      <c r="U142">
        <v>5010.8</v>
      </c>
      <c r="V142" t="str">
        <v>308ASY INV-PTS SALES</v>
      </c>
      <c r="W142">
        <v>0</v>
      </c>
      <c r="X142" t="str">
        <v>C66SZ20045</v>
      </c>
      <c r="Y142">
        <v>738719</v>
      </c>
      <c r="Z142" t="str">
        <v>东莞市存封电子科技有限公司</v>
      </c>
      <c r="AA142">
        <v>0</v>
      </c>
      <c r="AB142">
        <v>2020</v>
      </c>
      <c r="AC142">
        <v>3</v>
      </c>
      <c r="AD142" t="str">
        <v>Q4</v>
      </c>
      <c r="AE142" t="str">
        <v>FY19/20</v>
      </c>
      <c r="AF142" t="str">
        <v>SOUTH</v>
      </c>
    </row>
    <row r="143" spans="1:32">
      <c r="A143" t="str">
        <v>ESEL</v>
      </c>
      <c r="B143" t="str">
        <v>SZX</v>
      </c>
      <c r="C143" t="str">
        <v>SPARES/OTHER</v>
      </c>
      <c r="D143" s="4">
        <v>43900</v>
      </c>
      <c r="E143" t="str">
        <v>YAMAHA</v>
      </c>
      <c r="F143">
        <v>14116578</v>
      </c>
      <c r="G143">
        <v>43900</v>
      </c>
      <c r="H143" t="str">
        <v>YMCT|KHY-M7710-A4</v>
      </c>
      <c r="I143" t="str">
        <v>NOZZLE 311A ASSY.</v>
      </c>
      <c r="J143">
        <v>2</v>
      </c>
      <c r="K143">
        <v>2</v>
      </c>
      <c r="L143">
        <v>1300</v>
      </c>
      <c r="M143" t="str">
        <v>CNY</v>
      </c>
      <c r="N143">
        <v>1.1100000000000001</v>
      </c>
      <c r="O143">
        <v>1443</v>
      </c>
      <c r="P143">
        <v>1443</v>
      </c>
      <c r="Q143" t="str">
        <v>C66SZX-SMT SERVICE</v>
      </c>
      <c r="R143" t="str">
        <v>Foshan Nanhai Liangcheng Optoelectronic Technology</v>
      </c>
      <c r="S143" t="str">
        <v>Same</v>
      </c>
      <c r="T143">
        <v>904097</v>
      </c>
      <c r="U143">
        <v>1002.16</v>
      </c>
      <c r="V143" t="str">
        <v>308ASY INV-PTS SALES</v>
      </c>
      <c r="W143">
        <v>0</v>
      </c>
      <c r="X143" t="str">
        <v>C66SZ20062REV.1</v>
      </c>
      <c r="Y143">
        <v>738746</v>
      </c>
      <c r="Z143" t="str">
        <v>佛山市南海区亮程光电科技有限公司</v>
      </c>
      <c r="AA143">
        <v>0</v>
      </c>
      <c r="AB143">
        <v>2020</v>
      </c>
      <c r="AC143">
        <v>3</v>
      </c>
      <c r="AD143" t="str">
        <v>Q4</v>
      </c>
      <c r="AE143" t="str">
        <v>FY19/20</v>
      </c>
      <c r="AF143" t="str">
        <v>SOUTH</v>
      </c>
    </row>
    <row r="144" spans="1:32">
      <c r="A144" t="str">
        <v>ESEL</v>
      </c>
      <c r="B144" t="str">
        <v>SZX</v>
      </c>
      <c r="C144" t="str">
        <v>SPARES/OTHER</v>
      </c>
      <c r="D144" s="4">
        <v>43901</v>
      </c>
      <c r="E144" t="str">
        <v>YAMAHA</v>
      </c>
      <c r="F144">
        <v>14116579</v>
      </c>
      <c r="G144">
        <v>43901</v>
      </c>
      <c r="H144" t="str">
        <v>YMCT|KHY-M7710-A4</v>
      </c>
      <c r="I144" t="str">
        <v>NOZZLE 311A ASSY.</v>
      </c>
      <c r="J144">
        <v>2</v>
      </c>
      <c r="K144">
        <v>2</v>
      </c>
      <c r="L144">
        <v>1220</v>
      </c>
      <c r="M144" t="str">
        <v>CNY</v>
      </c>
      <c r="N144">
        <v>1.1100000000000001</v>
      </c>
      <c r="O144">
        <v>1354.2</v>
      </c>
      <c r="P144">
        <v>1354.2</v>
      </c>
      <c r="Q144" t="str">
        <v>C66SZX-SMT SERVICE</v>
      </c>
      <c r="R144" t="str">
        <v>Dongguan Heron Opto Co, Ltd</v>
      </c>
      <c r="S144" t="str">
        <v>Same</v>
      </c>
      <c r="T144">
        <v>904098</v>
      </c>
      <c r="U144">
        <v>1002.16</v>
      </c>
      <c r="V144" t="str">
        <v>308ASY INV-PTS SALES</v>
      </c>
      <c r="W144">
        <v>0</v>
      </c>
      <c r="X144">
        <v>2020031100005</v>
      </c>
      <c r="Y144">
        <v>738945</v>
      </c>
      <c r="Z144" t="str">
        <v>东莞市恒润光电有限公司</v>
      </c>
      <c r="AA144">
        <v>0</v>
      </c>
      <c r="AB144">
        <v>2020</v>
      </c>
      <c r="AC144">
        <v>3</v>
      </c>
      <c r="AD144" t="str">
        <v>Q4</v>
      </c>
      <c r="AE144" t="str">
        <v>FY19/20</v>
      </c>
      <c r="AF144" t="str">
        <v>SOUTH</v>
      </c>
    </row>
    <row r="145" spans="1:32">
      <c r="A145" t="str">
        <v>ESEL</v>
      </c>
      <c r="B145" t="str">
        <v>SZX</v>
      </c>
      <c r="C145" t="str">
        <v>SERVICE_CHARGE</v>
      </c>
      <c r="D145" s="4">
        <v>43917</v>
      </c>
      <c r="E145" t="str">
        <v>YAMAHA</v>
      </c>
      <c r="F145">
        <v>12113421</v>
      </c>
      <c r="G145">
        <v>43917</v>
      </c>
      <c r="H145" t="str">
        <v>YMCT|REPAIR CHARGE</v>
      </c>
      <c r="I145" t="str">
        <v>REPAIR CHARGE</v>
      </c>
      <c r="J145">
        <v>1</v>
      </c>
      <c r="K145">
        <v>1</v>
      </c>
      <c r="L145">
        <v>65000</v>
      </c>
      <c r="M145" t="str">
        <v>CNY</v>
      </c>
      <c r="N145">
        <v>1.1100000000000001</v>
      </c>
      <c r="O145">
        <v>72150</v>
      </c>
      <c r="P145">
        <v>72150</v>
      </c>
      <c r="Q145" t="str">
        <v>C66SZX-SMT SERVICE</v>
      </c>
      <c r="R145" t="str">
        <v>Shenzhen Xin Gao Xiang Precision Machinery Co., Lt</v>
      </c>
      <c r="S145" t="str">
        <v>Same</v>
      </c>
      <c r="T145">
        <v>904100</v>
      </c>
      <c r="U145">
        <v>0</v>
      </c>
      <c r="V145" t="str">
        <v>308ASY INV-NON-CON</v>
      </c>
      <c r="W145">
        <v>0</v>
      </c>
      <c r="X145" t="str">
        <v>C66SZ20060REV.1</v>
      </c>
      <c r="Y145">
        <v>0</v>
      </c>
      <c r="Z145" t="str">
        <v>深圳市鑫高翔精密机械有限公司</v>
      </c>
      <c r="AA145">
        <v>0</v>
      </c>
      <c r="AB145">
        <v>2020</v>
      </c>
      <c r="AC145">
        <v>3</v>
      </c>
      <c r="AD145" t="str">
        <v>Q4</v>
      </c>
      <c r="AE145" t="str">
        <v>FY19/20</v>
      </c>
      <c r="AF145" t="str">
        <v>SOUTH</v>
      </c>
    </row>
    <row r="146" spans="1:32">
      <c r="A146" t="str">
        <v>ESEL</v>
      </c>
      <c r="B146" t="str">
        <v>SZX</v>
      </c>
      <c r="C146" t="str">
        <v>SERVICE_CHARGE</v>
      </c>
      <c r="D146" s="4">
        <v>43917</v>
      </c>
      <c r="E146" t="str">
        <v>YAMAHA</v>
      </c>
      <c r="F146">
        <v>12113422</v>
      </c>
      <c r="G146">
        <v>43917</v>
      </c>
      <c r="H146" t="str">
        <v>YMCT|REPAIR CHARGE</v>
      </c>
      <c r="I146" t="str">
        <v>REPAIR CHARGE</v>
      </c>
      <c r="J146">
        <v>1</v>
      </c>
      <c r="K146">
        <v>1</v>
      </c>
      <c r="L146">
        <v>97500</v>
      </c>
      <c r="M146" t="str">
        <v>CNY</v>
      </c>
      <c r="N146">
        <v>1.1100000000000001</v>
      </c>
      <c r="O146">
        <v>108225</v>
      </c>
      <c r="P146">
        <v>108225</v>
      </c>
      <c r="Q146" t="str">
        <v>C66SZX-SMT SERVICE</v>
      </c>
      <c r="R146" t="str">
        <v>Shenzhen Xin Gao Xiang Precision Machinery Co., Lt</v>
      </c>
      <c r="S146" t="str">
        <v>Same</v>
      </c>
      <c r="T146">
        <v>904102</v>
      </c>
      <c r="U146">
        <v>0</v>
      </c>
      <c r="V146" t="str">
        <v>308ASY INV-NON-CON</v>
      </c>
      <c r="W146">
        <v>0</v>
      </c>
      <c r="X146" t="str">
        <v>C66SZ20096</v>
      </c>
      <c r="Y146">
        <v>0</v>
      </c>
      <c r="Z146" t="str">
        <v>深圳市鑫高翔精密机械有限公司</v>
      </c>
      <c r="AA146">
        <v>0</v>
      </c>
      <c r="AB146">
        <v>2020</v>
      </c>
      <c r="AC146">
        <v>3</v>
      </c>
      <c r="AD146" t="str">
        <v>Q4</v>
      </c>
      <c r="AE146" t="str">
        <v>FY19/20</v>
      </c>
      <c r="AF146" t="str">
        <v>SOUTH</v>
      </c>
    </row>
    <row r="147" spans="1:32">
      <c r="A147" t="str">
        <v>ESEL</v>
      </c>
      <c r="B147" t="str">
        <v>SZX</v>
      </c>
      <c r="C147" t="str">
        <v>FEEDER</v>
      </c>
      <c r="D147" s="4">
        <v>43917</v>
      </c>
      <c r="E147" t="str">
        <v>YAMAHA</v>
      </c>
      <c r="F147">
        <v>14116580</v>
      </c>
      <c r="G147">
        <v>43917</v>
      </c>
      <c r="H147" t="str">
        <v>YMCT|KHJ-MC100-00</v>
      </c>
      <c r="I147" t="str">
        <v>SS TAPE FEEDER 8mm</v>
      </c>
      <c r="J147">
        <v>27</v>
      </c>
      <c r="K147">
        <v>27</v>
      </c>
      <c r="L147">
        <v>1706103</v>
      </c>
      <c r="M147" t="str">
        <v>JPY</v>
      </c>
      <c r="N147">
        <v>7.2999999999999995E-2</v>
      </c>
      <c r="O147">
        <v>124545.519</v>
      </c>
      <c r="P147">
        <v>124545.519</v>
      </c>
      <c r="Q147" t="str">
        <v>C66SZX-SMT SERVICE</v>
      </c>
      <c r="R147" t="str">
        <v>Shenzhen Zhan Hua Industrial Co., Ltd.</v>
      </c>
      <c r="S147" t="str">
        <v>Same</v>
      </c>
      <c r="T147">
        <v>904099</v>
      </c>
      <c r="U147">
        <v>67128.509999999995</v>
      </c>
      <c r="V147" t="str">
        <v>308ASY INV-PTS SALES</v>
      </c>
      <c r="W147">
        <v>0</v>
      </c>
      <c r="X147" t="str">
        <v>C66SZ20080</v>
      </c>
      <c r="Y147">
        <v>740678</v>
      </c>
      <c r="Z147" t="str">
        <v>深圳市展华实业有限公司</v>
      </c>
      <c r="AA147">
        <v>0</v>
      </c>
      <c r="AB147">
        <v>2020</v>
      </c>
      <c r="AC147">
        <v>3</v>
      </c>
      <c r="AD147" t="str">
        <v>Q4</v>
      </c>
      <c r="AE147" t="str">
        <v>FY19/20</v>
      </c>
      <c r="AF147" t="str">
        <v>SOUTH</v>
      </c>
    </row>
    <row r="148" spans="1:32">
      <c r="A148" t="str">
        <v>ESEL</v>
      </c>
      <c r="B148" t="str">
        <v>SZX</v>
      </c>
      <c r="C148" t="str">
        <v>SPARES/OTHER</v>
      </c>
      <c r="D148" s="4">
        <v>43929</v>
      </c>
      <c r="E148" t="str">
        <v>YAMAHA</v>
      </c>
      <c r="F148">
        <v>14116581</v>
      </c>
      <c r="G148">
        <v>43929</v>
      </c>
      <c r="H148" t="str">
        <v>YMCT|KHY-M7710-A4</v>
      </c>
      <c r="I148" t="str">
        <v>NOZZLE 311A ASSY.</v>
      </c>
      <c r="J148">
        <v>2</v>
      </c>
      <c r="K148">
        <v>2</v>
      </c>
      <c r="L148">
        <v>1300</v>
      </c>
      <c r="M148" t="str">
        <v>CNY</v>
      </c>
      <c r="N148">
        <v>1.095</v>
      </c>
      <c r="O148">
        <v>1423.5</v>
      </c>
      <c r="P148">
        <v>1423.5</v>
      </c>
      <c r="Q148" t="str">
        <v>C66SZX-SMT SERVICE</v>
      </c>
      <c r="R148" t="str">
        <v>Foshan Nanhai Liangcheng Optoelectronic Technology</v>
      </c>
      <c r="S148" t="str">
        <v>Same</v>
      </c>
      <c r="T148">
        <v>904104</v>
      </c>
      <c r="U148">
        <v>795.15</v>
      </c>
      <c r="V148" t="str">
        <v>308ASY INV-PTS SALES</v>
      </c>
      <c r="W148">
        <v>0</v>
      </c>
      <c r="X148" t="str">
        <v>C66SZ20103</v>
      </c>
      <c r="Y148">
        <v>741765</v>
      </c>
      <c r="Z148" t="str">
        <v>佛山市南海区亮程光电科技有限公司</v>
      </c>
      <c r="AA148">
        <v>0</v>
      </c>
      <c r="AB148">
        <v>2020</v>
      </c>
      <c r="AC148">
        <v>4</v>
      </c>
      <c r="AD148" t="str">
        <v>Q1</v>
      </c>
      <c r="AE148" t="str">
        <v>FY20/21</v>
      </c>
      <c r="AF148" t="str">
        <v>SOUTH</v>
      </c>
    </row>
    <row r="149" spans="1:32">
      <c r="A149" t="str">
        <v>ESEL</v>
      </c>
      <c r="B149" t="str">
        <v>SZX</v>
      </c>
      <c r="C149" t="str">
        <v>SPARES/OTHER</v>
      </c>
      <c r="D149" s="4">
        <v>43950</v>
      </c>
      <c r="E149" t="str">
        <v>YAMAHA</v>
      </c>
      <c r="F149">
        <v>14116582</v>
      </c>
      <c r="G149">
        <v>43950</v>
      </c>
      <c r="H149" t="str">
        <v>YMCT|KMB-M7730-A0</v>
      </c>
      <c r="I149" t="str">
        <v>NOZZLE 7203A ASSY.</v>
      </c>
      <c r="J149">
        <v>36</v>
      </c>
      <c r="K149">
        <v>36</v>
      </c>
      <c r="L149">
        <v>27900</v>
      </c>
      <c r="M149" t="str">
        <v>CNY</v>
      </c>
      <c r="N149">
        <v>1.095</v>
      </c>
      <c r="O149">
        <v>30550.5</v>
      </c>
      <c r="P149">
        <v>30550.5</v>
      </c>
      <c r="Q149" t="str">
        <v>C66SZX-SMT SERVICE</v>
      </c>
      <c r="R149" t="str">
        <v>Huizhou Huiyang Xinxu Rui Cheng Electronic Process</v>
      </c>
      <c r="S149" t="str">
        <v>Same</v>
      </c>
      <c r="T149">
        <v>904117</v>
      </c>
      <c r="U149">
        <v>27459.08</v>
      </c>
      <c r="V149" t="str">
        <v>308ASY INV-PTS SALES</v>
      </c>
      <c r="W149">
        <v>0</v>
      </c>
      <c r="X149" t="str">
        <v>C66SZ20094</v>
      </c>
      <c r="Y149">
        <v>744124</v>
      </c>
      <c r="Z149" t="str">
        <v>惠州市惠阳区新圩镇锐诚电子加工厂</v>
      </c>
      <c r="AA149">
        <v>0</v>
      </c>
      <c r="AB149">
        <v>2020</v>
      </c>
      <c r="AC149">
        <v>4</v>
      </c>
      <c r="AD149" t="str">
        <v>Q1</v>
      </c>
      <c r="AE149" t="str">
        <v>FY20/21</v>
      </c>
      <c r="AF149" t="str">
        <v>SOUTH</v>
      </c>
    </row>
    <row r="150" spans="1:32">
      <c r="A150" t="str">
        <v>ESEL</v>
      </c>
      <c r="B150" t="str">
        <v>SZX</v>
      </c>
      <c r="C150" t="str">
        <v>SPARES/OTHER</v>
      </c>
      <c r="D150" s="4">
        <v>43956</v>
      </c>
      <c r="E150" t="str">
        <v>YAMAHA</v>
      </c>
      <c r="F150">
        <v>14116583</v>
      </c>
      <c r="G150">
        <v>43956</v>
      </c>
      <c r="H150" t="str">
        <v>YMCT|KLA-M4255-00</v>
      </c>
      <c r="I150" t="str">
        <v>FLASH DISK</v>
      </c>
      <c r="J150">
        <v>1</v>
      </c>
      <c r="K150">
        <v>1</v>
      </c>
      <c r="L150">
        <v>2100</v>
      </c>
      <c r="M150" t="str">
        <v>CNY</v>
      </c>
      <c r="N150">
        <v>1.095</v>
      </c>
      <c r="O150">
        <v>2299.5</v>
      </c>
      <c r="P150">
        <v>2299.5</v>
      </c>
      <c r="Q150" t="str">
        <v>C66SZX-SMT SERVICE</v>
      </c>
      <c r="R150" t="str">
        <v>Dongguan Lonsen Hardw Are&amp;Plastics Co., Ltd.</v>
      </c>
      <c r="S150" t="str">
        <v>Same</v>
      </c>
      <c r="T150">
        <v>904115</v>
      </c>
      <c r="U150">
        <v>875.84</v>
      </c>
      <c r="V150" t="str">
        <v>308ASY INV-PTS SALES</v>
      </c>
      <c r="W150">
        <v>0</v>
      </c>
      <c r="X150" t="str">
        <v>C66SZ20124REV.1</v>
      </c>
      <c r="Y150">
        <v>744192</v>
      </c>
      <c r="Z150" t="str">
        <v>东莞朗森五金塑料制品有限公司</v>
      </c>
      <c r="AA150">
        <v>109870</v>
      </c>
      <c r="AB150">
        <v>2020</v>
      </c>
      <c r="AC150">
        <v>5</v>
      </c>
      <c r="AD150" t="str">
        <v>Q1</v>
      </c>
      <c r="AE150" t="str">
        <v>FY20/21</v>
      </c>
      <c r="AF150" t="str">
        <v>SOUTH</v>
      </c>
    </row>
    <row r="151" spans="1:32">
      <c r="A151" t="str">
        <v>ESEL</v>
      </c>
      <c r="B151" t="str">
        <v>SZX</v>
      </c>
      <c r="C151" t="str">
        <v>SPARES/OTHER</v>
      </c>
      <c r="D151" s="4">
        <v>43959</v>
      </c>
      <c r="E151" t="str">
        <v>YAMAHA</v>
      </c>
      <c r="F151">
        <v>14116584</v>
      </c>
      <c r="G151">
        <v>43959</v>
      </c>
      <c r="H151" t="str">
        <v>YMCT|KMG-M7850-00</v>
      </c>
      <c r="I151" t="str">
        <v>SC MOTOR ASSY.</v>
      </c>
      <c r="J151">
        <v>1</v>
      </c>
      <c r="K151">
        <v>1</v>
      </c>
      <c r="L151">
        <v>13600</v>
      </c>
      <c r="M151" t="str">
        <v>CNY</v>
      </c>
      <c r="N151">
        <v>1.095</v>
      </c>
      <c r="O151">
        <v>14892</v>
      </c>
      <c r="P151">
        <v>14892</v>
      </c>
      <c r="Q151" t="str">
        <v>C66SZX-SMT SERVICE</v>
      </c>
      <c r="R151" t="str">
        <v>Shenzhen Chengtaike Electronic Co.,Ltd</v>
      </c>
      <c r="S151" t="str">
        <v>Same</v>
      </c>
      <c r="T151">
        <v>904116</v>
      </c>
      <c r="U151">
        <v>8022.4</v>
      </c>
      <c r="V151" t="str">
        <v>308ASY INV-PTS SALES</v>
      </c>
      <c r="W151">
        <v>0</v>
      </c>
      <c r="X151" t="str">
        <v>C66SZ20133REV.1</v>
      </c>
      <c r="Y151">
        <v>744750</v>
      </c>
      <c r="Z151" t="str">
        <v>深圳市诚泰科电子有限公司</v>
      </c>
      <c r="AA151">
        <v>109881</v>
      </c>
      <c r="AB151">
        <v>2020</v>
      </c>
      <c r="AC151">
        <v>5</v>
      </c>
      <c r="AD151" t="str">
        <v>Q1</v>
      </c>
      <c r="AE151" t="str">
        <v>FY20/21</v>
      </c>
      <c r="AF151" t="str">
        <v>SOUTH</v>
      </c>
    </row>
    <row r="152" spans="1:32">
      <c r="A152" t="str">
        <v>ESEL</v>
      </c>
      <c r="B152" t="str">
        <v>SZX</v>
      </c>
      <c r="C152" t="str">
        <v>SPARES/OTHER</v>
      </c>
      <c r="D152" s="4">
        <v>43964</v>
      </c>
      <c r="E152" t="str">
        <v>OTHERS</v>
      </c>
      <c r="F152">
        <v>14116585</v>
      </c>
      <c r="G152">
        <v>43964</v>
      </c>
      <c r="H152" t="str">
        <v>ZZZZ|OMEGA-K-TYPE-1M</v>
      </c>
      <c r="I152" t="str">
        <v>.</v>
      </c>
      <c r="J152">
        <v>10</v>
      </c>
      <c r="K152">
        <v>10</v>
      </c>
      <c r="L152">
        <v>1900</v>
      </c>
      <c r="M152" t="str">
        <v>HKD</v>
      </c>
      <c r="N152">
        <v>1</v>
      </c>
      <c r="O152">
        <v>1900</v>
      </c>
      <c r="P152">
        <v>1900</v>
      </c>
      <c r="Q152" t="str">
        <v>C66SZX-SMT SERVICE</v>
      </c>
      <c r="R152" t="str">
        <v>Compass Technology Co Ltd</v>
      </c>
      <c r="S152" t="str">
        <v>Same</v>
      </c>
      <c r="T152">
        <v>904120</v>
      </c>
      <c r="U152">
        <v>350.4</v>
      </c>
      <c r="V152" t="str">
        <v>308ASY INV-PTS SALES</v>
      </c>
      <c r="W152">
        <v>0</v>
      </c>
      <c r="X152" t="str">
        <v>CT0520021</v>
      </c>
      <c r="Y152">
        <v>745341</v>
      </c>
      <c r="Z152">
        <v>0</v>
      </c>
      <c r="AA152">
        <v>109905</v>
      </c>
      <c r="AB152">
        <v>2020</v>
      </c>
      <c r="AC152">
        <v>5</v>
      </c>
      <c r="AD152" t="str">
        <v>Q1</v>
      </c>
      <c r="AE152" t="str">
        <v>FY20/21</v>
      </c>
      <c r="AF152" t="str">
        <v>SOUTH</v>
      </c>
    </row>
    <row r="153" spans="1:32">
      <c r="A153" t="str">
        <v>ESEL</v>
      </c>
      <c r="B153" t="str">
        <v>SZX</v>
      </c>
      <c r="C153" t="str">
        <v>FEEDER</v>
      </c>
      <c r="D153" s="4">
        <v>43973</v>
      </c>
      <c r="E153" t="str">
        <v>YAMAHA</v>
      </c>
      <c r="F153">
        <v>14116586</v>
      </c>
      <c r="G153">
        <v>43973</v>
      </c>
      <c r="H153" t="str">
        <v>YMCT|KLJ-MC200-00</v>
      </c>
      <c r="I153" t="str">
        <v>ZS FEEDER ASSY. 1216</v>
      </c>
      <c r="J153">
        <v>14</v>
      </c>
      <c r="K153">
        <v>14</v>
      </c>
      <c r="L153">
        <v>1092000</v>
      </c>
      <c r="M153" t="str">
        <v>JPY</v>
      </c>
      <c r="N153">
        <v>7.4300000000000005E-2</v>
      </c>
      <c r="O153">
        <v>81135.600000000006</v>
      </c>
      <c r="P153">
        <v>81135.600000000006</v>
      </c>
      <c r="Q153" t="str">
        <v>C66SZX-SMT SERVICE</v>
      </c>
      <c r="R153" t="str">
        <v>Kayue Electric Company Limited</v>
      </c>
      <c r="S153" t="str">
        <v>Same</v>
      </c>
      <c r="T153">
        <v>904125</v>
      </c>
      <c r="U153">
        <v>48845.53</v>
      </c>
      <c r="V153" t="str">
        <v>308ASY INV-PTS SALES</v>
      </c>
      <c r="W153">
        <v>0</v>
      </c>
      <c r="X153" t="str">
        <v>146928-AET-200512</v>
      </c>
      <c r="Y153">
        <v>746268</v>
      </c>
      <c r="Z153" t="str">
        <v>嘉裕电业有限公司</v>
      </c>
      <c r="AA153">
        <v>0</v>
      </c>
      <c r="AB153">
        <v>2020</v>
      </c>
      <c r="AC153">
        <v>5</v>
      </c>
      <c r="AD153" t="str">
        <v>Q1</v>
      </c>
      <c r="AE153" t="str">
        <v>FY20/21</v>
      </c>
      <c r="AF153" t="str">
        <v>SOUTH</v>
      </c>
    </row>
    <row r="154" spans="1:32">
      <c r="A154" t="str">
        <v>ESEL</v>
      </c>
      <c r="B154" t="str">
        <v>SZX</v>
      </c>
      <c r="C154" t="str">
        <v>SPARES/OTHER</v>
      </c>
      <c r="D154" s="4">
        <v>43973</v>
      </c>
      <c r="E154" t="str">
        <v>YAMAHA</v>
      </c>
      <c r="F154">
        <v>14116587</v>
      </c>
      <c r="G154">
        <v>43973</v>
      </c>
      <c r="H154" t="str">
        <v>YMCT|KHY-M7740-A0</v>
      </c>
      <c r="I154" t="str">
        <v>NOZZLE 303A/314A AS.</v>
      </c>
      <c r="J154">
        <v>2</v>
      </c>
      <c r="K154">
        <v>2</v>
      </c>
      <c r="L154">
        <v>1060</v>
      </c>
      <c r="M154" t="str">
        <v>CNY</v>
      </c>
      <c r="N154">
        <v>1.095</v>
      </c>
      <c r="O154">
        <v>1160.7</v>
      </c>
      <c r="P154">
        <v>1160.7</v>
      </c>
      <c r="Q154" t="str">
        <v>C66SZX-SMT SERVICE</v>
      </c>
      <c r="R154" t="str">
        <v>Huizhou Huiyang Xinxu Jiaxing Electronics Factory</v>
      </c>
      <c r="S154" t="str">
        <v>Same</v>
      </c>
      <c r="T154">
        <v>904124</v>
      </c>
      <c r="U154">
        <v>843.69</v>
      </c>
      <c r="V154" t="str">
        <v>308ASY INV-PTS SALES</v>
      </c>
      <c r="W154">
        <v>0</v>
      </c>
      <c r="X154" t="str">
        <v>C66SZ20176</v>
      </c>
      <c r="Y154">
        <v>746290</v>
      </c>
      <c r="Z154" t="str">
        <v>惠州市惠阳区新圩镇嘉兴电子厂</v>
      </c>
      <c r="AA154">
        <v>0</v>
      </c>
      <c r="AB154">
        <v>2020</v>
      </c>
      <c r="AC154">
        <v>5</v>
      </c>
      <c r="AD154" t="str">
        <v>Q1</v>
      </c>
      <c r="AE154" t="str">
        <v>FY20/21</v>
      </c>
      <c r="AF154" t="str">
        <v>SOUTH</v>
      </c>
    </row>
    <row r="155" spans="1:32">
      <c r="A155" t="str">
        <v>ESEL</v>
      </c>
      <c r="B155" t="str">
        <v>SZX</v>
      </c>
      <c r="C155" t="str">
        <v>SERVICE_CHARGE</v>
      </c>
      <c r="D155" s="4">
        <v>44006</v>
      </c>
      <c r="E155" t="str">
        <v>YAMAHA</v>
      </c>
      <c r="F155">
        <v>12113423</v>
      </c>
      <c r="G155">
        <v>44006</v>
      </c>
      <c r="H155" t="str">
        <v>YMCT|REPAIR CHARGE</v>
      </c>
      <c r="I155" t="str">
        <v>REPAIR CHARGE</v>
      </c>
      <c r="J155">
        <v>1</v>
      </c>
      <c r="K155">
        <v>1</v>
      </c>
      <c r="L155">
        <v>1000</v>
      </c>
      <c r="M155" t="str">
        <v>CNY</v>
      </c>
      <c r="N155">
        <v>1.089</v>
      </c>
      <c r="O155">
        <v>1089</v>
      </c>
      <c r="P155">
        <v>1089</v>
      </c>
      <c r="Q155" t="str">
        <v>C66SZX-SMT SERVICE</v>
      </c>
      <c r="R155" t="str">
        <v>Shenzhen Huarifeng Digital Products Co., Ltd.</v>
      </c>
      <c r="S155" t="str">
        <v>Same</v>
      </c>
      <c r="T155">
        <v>904132</v>
      </c>
      <c r="U155">
        <v>0</v>
      </c>
      <c r="V155" t="str">
        <v>308ASY INV-NON-CON</v>
      </c>
      <c r="W155">
        <v>0</v>
      </c>
      <c r="X155" t="str">
        <v>C66SZ20187REV.3</v>
      </c>
      <c r="Y155">
        <v>0</v>
      </c>
      <c r="Z155" t="str">
        <v>深圳市华日锋数码科技有限公司</v>
      </c>
      <c r="AA155">
        <v>0</v>
      </c>
      <c r="AB155">
        <v>2020</v>
      </c>
      <c r="AC155">
        <v>6</v>
      </c>
      <c r="AD155" t="str">
        <v>Q1</v>
      </c>
      <c r="AE155" t="str">
        <v>FY20/21</v>
      </c>
      <c r="AF155" t="str">
        <v>SOUTH</v>
      </c>
    </row>
    <row r="156" spans="1:32">
      <c r="A156" t="str">
        <v>ESEL</v>
      </c>
      <c r="B156" t="str">
        <v>SZX</v>
      </c>
      <c r="C156" t="str">
        <v>SPARES/OTHER</v>
      </c>
      <c r="D156" s="4">
        <v>44006</v>
      </c>
      <c r="E156" t="str">
        <v>YAMAHA</v>
      </c>
      <c r="F156">
        <v>14116588</v>
      </c>
      <c r="G156">
        <v>44006</v>
      </c>
      <c r="H156" t="str">
        <v>YMCT|90KD0-011504</v>
      </c>
      <c r="I156" t="str">
        <v>AC SERVO MOTOR</v>
      </c>
      <c r="J156">
        <v>1</v>
      </c>
      <c r="K156">
        <v>1</v>
      </c>
      <c r="L156">
        <v>5200</v>
      </c>
      <c r="M156" t="str">
        <v>CNY</v>
      </c>
      <c r="N156">
        <v>1.089</v>
      </c>
      <c r="O156">
        <v>5662.8</v>
      </c>
      <c r="P156">
        <v>5662.8</v>
      </c>
      <c r="Q156" t="str">
        <v>C66SZX-SMT SERVICE</v>
      </c>
      <c r="R156" t="str">
        <v>Shenzhen Huarifeng Digital Products Co., Ltd.</v>
      </c>
      <c r="S156" t="str">
        <v>Same</v>
      </c>
      <c r="T156">
        <v>904131</v>
      </c>
      <c r="U156">
        <v>2679.1</v>
      </c>
      <c r="V156" t="str">
        <v>308ASY INV-PTS SALES</v>
      </c>
      <c r="W156">
        <v>0</v>
      </c>
      <c r="X156" t="str">
        <v>C66SZ20187REV.3</v>
      </c>
      <c r="Y156">
        <v>749524</v>
      </c>
      <c r="Z156" t="str">
        <v>深圳市华日锋数码科技有限公司</v>
      </c>
      <c r="AA156">
        <v>109940</v>
      </c>
      <c r="AB156">
        <v>2020</v>
      </c>
      <c r="AC156">
        <v>6</v>
      </c>
      <c r="AD156" t="str">
        <v>Q1</v>
      </c>
      <c r="AE156" t="str">
        <v>FY20/21</v>
      </c>
      <c r="AF156" t="str">
        <v>SOUTH</v>
      </c>
    </row>
    <row r="157" spans="1:32">
      <c r="A157" t="str">
        <v>ESEL</v>
      </c>
      <c r="B157" t="str">
        <v>SZX</v>
      </c>
      <c r="C157" t="str">
        <v>SERVICE_CHARGE</v>
      </c>
      <c r="D157" s="4">
        <v>44012</v>
      </c>
      <c r="E157" t="str">
        <v>YAMAHA</v>
      </c>
      <c r="F157">
        <v>12113424</v>
      </c>
      <c r="G157">
        <v>44012</v>
      </c>
      <c r="H157" t="str">
        <v>YMCT|REPAIR CHARGE</v>
      </c>
      <c r="I157" t="str">
        <v>REPAIR CHARGE</v>
      </c>
      <c r="J157">
        <v>1</v>
      </c>
      <c r="K157">
        <v>1</v>
      </c>
      <c r="L157">
        <v>1320</v>
      </c>
      <c r="M157" t="str">
        <v>CNY</v>
      </c>
      <c r="N157">
        <v>1.089</v>
      </c>
      <c r="O157">
        <v>1437.48</v>
      </c>
      <c r="P157">
        <v>1437.48</v>
      </c>
      <c r="Q157" t="str">
        <v>C66SZX-SMT SERVICE</v>
      </c>
      <c r="R157" t="str">
        <v>Dongguan Lonsen Hardw Are&amp;Plastics Co., Ltd.</v>
      </c>
      <c r="S157" t="str">
        <v>Same</v>
      </c>
      <c r="T157">
        <v>904135</v>
      </c>
      <c r="U157">
        <v>0</v>
      </c>
      <c r="V157" t="str">
        <v>308ASY INV-NON-CON</v>
      </c>
      <c r="W157">
        <v>0</v>
      </c>
      <c r="X157" t="str">
        <v>C66SZ20188</v>
      </c>
      <c r="Y157">
        <v>0</v>
      </c>
      <c r="Z157" t="str">
        <v>东莞朗森五金塑料制品有限公司</v>
      </c>
      <c r="AA157">
        <v>0</v>
      </c>
      <c r="AB157">
        <v>2020</v>
      </c>
      <c r="AC157">
        <v>6</v>
      </c>
      <c r="AD157" t="str">
        <v>Q1</v>
      </c>
      <c r="AE157" t="str">
        <v>FY20/21</v>
      </c>
      <c r="AF157" t="str">
        <v>SOUTH</v>
      </c>
    </row>
    <row r="158" spans="1:32">
      <c r="A158" t="str">
        <v>ESEL</v>
      </c>
      <c r="B158" t="str">
        <v>SZX</v>
      </c>
      <c r="C158" t="str">
        <v>SPARES/OTHER</v>
      </c>
      <c r="D158" s="4">
        <v>44012</v>
      </c>
      <c r="E158" t="str">
        <v>HELLER</v>
      </c>
      <c r="F158">
        <v>14116589</v>
      </c>
      <c r="G158">
        <v>44012</v>
      </c>
      <c r="H158" t="str">
        <v>HELI|594873</v>
      </c>
      <c r="I158" t="str">
        <v>.11HP NIDEC,5"IMP,MK3V AIR,SVC</v>
      </c>
      <c r="J158">
        <v>4</v>
      </c>
      <c r="K158">
        <v>4</v>
      </c>
      <c r="L158">
        <v>13800</v>
      </c>
      <c r="M158" t="str">
        <v>CNY</v>
      </c>
      <c r="N158">
        <v>1.089</v>
      </c>
      <c r="O158">
        <v>15028.2</v>
      </c>
      <c r="P158">
        <v>15028.2</v>
      </c>
      <c r="Q158" t="str">
        <v>C66SZX-SMT SERVICE</v>
      </c>
      <c r="R158" t="str">
        <v>Uni Precision Industrial Ltd.</v>
      </c>
      <c r="S158" t="str">
        <v>Same</v>
      </c>
      <c r="T158">
        <v>904134</v>
      </c>
      <c r="U158">
        <v>10258.379999999999</v>
      </c>
      <c r="V158" t="str">
        <v>308ASY INV-PTS SALES</v>
      </c>
      <c r="W158">
        <v>0</v>
      </c>
      <c r="X158" t="str">
        <v>#80620</v>
      </c>
      <c r="Y158">
        <v>749901</v>
      </c>
      <c r="Z158" t="str">
        <v>九龍紅磡鶴翔街1號</v>
      </c>
      <c r="AA158">
        <v>109959</v>
      </c>
      <c r="AB158">
        <v>2020</v>
      </c>
      <c r="AC158">
        <v>6</v>
      </c>
      <c r="AD158" t="str">
        <v>Q1</v>
      </c>
      <c r="AE158" t="str">
        <v>FY20/21</v>
      </c>
      <c r="AF158" t="str">
        <v>SOUTH</v>
      </c>
    </row>
    <row r="159" spans="1:32">
      <c r="A159" t="str">
        <v>ESEL</v>
      </c>
      <c r="B159" t="str">
        <v>SZX</v>
      </c>
      <c r="C159" t="str">
        <v>SPARES/OTHER</v>
      </c>
      <c r="D159" s="4">
        <v>44019</v>
      </c>
      <c r="E159" t="str">
        <v>OTHERS</v>
      </c>
      <c r="F159">
        <v>14116590</v>
      </c>
      <c r="G159">
        <v>44019</v>
      </c>
      <c r="H159" t="str">
        <v>ZZZZ|7826</v>
      </c>
      <c r="I159" t="str">
        <v>KSTAR BATTERY BACKUP - HP 910 C, 1KVA/700W</v>
      </c>
      <c r="J159">
        <v>2</v>
      </c>
      <c r="K159">
        <v>2</v>
      </c>
      <c r="L159">
        <v>5900</v>
      </c>
      <c r="M159" t="str">
        <v>CNY</v>
      </c>
      <c r="N159">
        <v>1.095</v>
      </c>
      <c r="O159">
        <v>6460.5</v>
      </c>
      <c r="P159">
        <v>6460.5</v>
      </c>
      <c r="Q159" t="str">
        <v>C66SZX-SMT SERVICE</v>
      </c>
      <c r="R159" t="str">
        <v>Uni Precision Industrial Ltd.</v>
      </c>
      <c r="S159" t="str">
        <v>Same</v>
      </c>
      <c r="T159">
        <v>904136</v>
      </c>
      <c r="U159">
        <v>0</v>
      </c>
      <c r="V159" t="str">
        <v>308ASY INV-PTS SALES</v>
      </c>
      <c r="W159">
        <v>0</v>
      </c>
      <c r="X159" t="str">
        <v>#80638</v>
      </c>
      <c r="Y159">
        <v>750702</v>
      </c>
      <c r="Z159" t="str">
        <v>九龍紅磡鶴翔街1號</v>
      </c>
      <c r="AA159">
        <v>0</v>
      </c>
      <c r="AB159">
        <v>2020</v>
      </c>
      <c r="AC159">
        <v>7</v>
      </c>
      <c r="AD159" t="str">
        <v>Q2</v>
      </c>
      <c r="AE159" t="str">
        <v>FY20/21</v>
      </c>
      <c r="AF159" t="str">
        <v>SOUTH</v>
      </c>
    </row>
    <row r="160" spans="1:32">
      <c r="A160" t="str">
        <v>ESEL</v>
      </c>
      <c r="B160" t="str">
        <v>SZX</v>
      </c>
      <c r="C160" t="str">
        <v>SPARES/OTHER</v>
      </c>
      <c r="D160" s="4">
        <v>44027</v>
      </c>
      <c r="E160" t="str">
        <v>YAMAHA</v>
      </c>
      <c r="F160">
        <v>14116591</v>
      </c>
      <c r="G160">
        <v>44027</v>
      </c>
      <c r="H160" t="str">
        <v>YMCT|KMG-M7A13-00</v>
      </c>
      <c r="I160" t="str">
        <v>DIFFUSER MAIN</v>
      </c>
      <c r="J160">
        <v>1</v>
      </c>
      <c r="K160">
        <v>1</v>
      </c>
      <c r="L160">
        <v>680</v>
      </c>
      <c r="M160" t="str">
        <v>CNY</v>
      </c>
      <c r="N160">
        <v>1.095</v>
      </c>
      <c r="O160">
        <v>744.6</v>
      </c>
      <c r="P160">
        <v>744.6</v>
      </c>
      <c r="Q160" t="str">
        <v>C66SZX-SMT SERVICE</v>
      </c>
      <c r="R160" t="str">
        <v>Shenzhen Boruitong Electronics Co., Ltd.</v>
      </c>
      <c r="S160" t="str">
        <v>Same</v>
      </c>
      <c r="T160">
        <v>904139</v>
      </c>
      <c r="U160">
        <v>315.62</v>
      </c>
      <c r="V160" t="str">
        <v>308ASY INV-PTS SALES</v>
      </c>
      <c r="W160">
        <v>0</v>
      </c>
      <c r="X160" t="str">
        <v>C66SZ20226</v>
      </c>
      <c r="Y160">
        <v>751758</v>
      </c>
      <c r="Z160" t="str">
        <v>深圳市博睿通电子有限公司</v>
      </c>
      <c r="AA160">
        <v>109968</v>
      </c>
      <c r="AB160">
        <v>2020</v>
      </c>
      <c r="AC160">
        <v>7</v>
      </c>
      <c r="AD160" t="str">
        <v>Q2</v>
      </c>
      <c r="AE160" t="str">
        <v>FY20/21</v>
      </c>
      <c r="AF160" t="str">
        <v>SOUTH</v>
      </c>
    </row>
    <row r="161" spans="1:32">
      <c r="A161" t="str">
        <v>ESEL</v>
      </c>
      <c r="B161" t="str">
        <v>SZX</v>
      </c>
      <c r="C161" t="str">
        <v>SPARES/OTHER</v>
      </c>
      <c r="D161" s="4">
        <v>44027</v>
      </c>
      <c r="E161" t="str">
        <v>YAMAHA</v>
      </c>
      <c r="F161">
        <v>14116591</v>
      </c>
      <c r="G161">
        <v>44027</v>
      </c>
      <c r="H161" t="str">
        <v>YMCT|KMG-M7A16-00</v>
      </c>
      <c r="I161" t="str">
        <v>COVER PRIZM</v>
      </c>
      <c r="J161">
        <v>1</v>
      </c>
      <c r="K161">
        <v>1</v>
      </c>
      <c r="L161">
        <v>65</v>
      </c>
      <c r="M161" t="str">
        <v>CNY</v>
      </c>
      <c r="N161">
        <v>1.095</v>
      </c>
      <c r="O161">
        <v>71.174999999999997</v>
      </c>
      <c r="P161">
        <v>71.174999999999997</v>
      </c>
      <c r="Q161" t="str">
        <v>C66SZX-SMT SERVICE</v>
      </c>
      <c r="R161" t="str">
        <v>Shenzhen Boruitong Electronics Co., Ltd.</v>
      </c>
      <c r="S161" t="str">
        <v>Same</v>
      </c>
      <c r="T161">
        <v>904139</v>
      </c>
      <c r="U161">
        <v>29.36</v>
      </c>
      <c r="V161" t="str">
        <v>308ASY INV-PTS SALES</v>
      </c>
      <c r="W161">
        <v>0</v>
      </c>
      <c r="X161" t="str">
        <v>C66SZ20226</v>
      </c>
      <c r="Y161">
        <v>751758</v>
      </c>
      <c r="Z161" t="str">
        <v>深圳市博睿通电子有限公司</v>
      </c>
      <c r="AA161">
        <v>109968</v>
      </c>
      <c r="AB161">
        <v>2020</v>
      </c>
      <c r="AC161">
        <v>7</v>
      </c>
      <c r="AD161" t="str">
        <v>Q2</v>
      </c>
      <c r="AE161" t="str">
        <v>FY20/21</v>
      </c>
      <c r="AF161" t="str">
        <v>SOUTH</v>
      </c>
    </row>
    <row r="162" spans="1:32">
      <c r="A162" t="str">
        <v>ESEL</v>
      </c>
      <c r="B162" t="str">
        <v>SZX</v>
      </c>
      <c r="C162" t="str">
        <v>SPARES/OTHER</v>
      </c>
      <c r="D162" s="4">
        <v>44036</v>
      </c>
      <c r="E162" t="str">
        <v>YAMAHA</v>
      </c>
      <c r="F162">
        <v>14116592</v>
      </c>
      <c r="G162">
        <v>44036</v>
      </c>
      <c r="H162" t="str">
        <v>YMCT|KLX-M653B-00</v>
      </c>
      <c r="I162" t="str">
        <v>SENSOR AT ORG ASSY</v>
      </c>
      <c r="J162">
        <v>1</v>
      </c>
      <c r="K162">
        <v>1</v>
      </c>
      <c r="L162">
        <v>398</v>
      </c>
      <c r="M162" t="str">
        <v>CNY</v>
      </c>
      <c r="N162">
        <v>1.095</v>
      </c>
      <c r="O162">
        <v>435.81</v>
      </c>
      <c r="P162">
        <v>435.81</v>
      </c>
      <c r="Q162" t="str">
        <v>C66SZX-SMT SERVICE</v>
      </c>
      <c r="R162" t="str">
        <v>Shenzhen TIMEYAA Electronic Technology Co.,Ltd</v>
      </c>
      <c r="S162" t="str">
        <v>Same</v>
      </c>
      <c r="T162">
        <v>904137</v>
      </c>
      <c r="U162">
        <v>205.52</v>
      </c>
      <c r="V162" t="str">
        <v>308ASY INV-PTS SALES</v>
      </c>
      <c r="W162">
        <v>0</v>
      </c>
      <c r="X162" t="str">
        <v>C66SZ20231</v>
      </c>
      <c r="Y162">
        <v>752806</v>
      </c>
      <c r="Z162" t="str">
        <v>深圳市太美亚电子科技有限公司</v>
      </c>
      <c r="AA162">
        <v>109949</v>
      </c>
      <c r="AB162">
        <v>2020</v>
      </c>
      <c r="AC162">
        <v>7</v>
      </c>
      <c r="AD162" t="str">
        <v>Q2</v>
      </c>
      <c r="AE162" t="str">
        <v>FY20/21</v>
      </c>
      <c r="AF162" t="str">
        <v>SOUTH</v>
      </c>
    </row>
    <row r="163" spans="1:32">
      <c r="A163" t="str">
        <v>ESEL</v>
      </c>
      <c r="B163" t="str">
        <v>SZX</v>
      </c>
      <c r="C163" t="str">
        <v>SPARES/OTHER</v>
      </c>
      <c r="D163" s="4">
        <v>44036</v>
      </c>
      <c r="E163" t="str">
        <v>YAMAHA</v>
      </c>
      <c r="F163">
        <v>14116593</v>
      </c>
      <c r="G163">
        <v>44036</v>
      </c>
      <c r="H163" t="str">
        <v>YMCT|KMB-M70R0-10</v>
      </c>
      <c r="I163" t="str">
        <v>V AXIS ASSY.</v>
      </c>
      <c r="J163">
        <v>1</v>
      </c>
      <c r="K163">
        <v>1</v>
      </c>
      <c r="L163">
        <v>7700</v>
      </c>
      <c r="M163" t="str">
        <v>CNY</v>
      </c>
      <c r="N163">
        <v>1.095</v>
      </c>
      <c r="O163">
        <v>8431.5</v>
      </c>
      <c r="P163">
        <v>8431.5</v>
      </c>
      <c r="Q163" t="str">
        <v>C66SZX-SMT SERVICE</v>
      </c>
      <c r="R163" t="str">
        <v>Shenzhen Huarifeng Digital Products Co., Ltd.</v>
      </c>
      <c r="S163" t="str">
        <v>Same</v>
      </c>
      <c r="T163">
        <v>904141</v>
      </c>
      <c r="U163">
        <v>4337.9399999999996</v>
      </c>
      <c r="V163" t="str">
        <v>308ASY INV-PTS SALES</v>
      </c>
      <c r="W163">
        <v>0</v>
      </c>
      <c r="X163" t="str">
        <v>C66SZ20227REV.1</v>
      </c>
      <c r="Y163">
        <v>752802</v>
      </c>
      <c r="Z163" t="str">
        <v>深圳市华日锋数码科技有限公司</v>
      </c>
      <c r="AA163">
        <v>109960</v>
      </c>
      <c r="AB163">
        <v>2020</v>
      </c>
      <c r="AC163">
        <v>7</v>
      </c>
      <c r="AD163" t="str">
        <v>Q2</v>
      </c>
      <c r="AE163" t="str">
        <v>FY20/21</v>
      </c>
      <c r="AF163" t="str">
        <v>SOUTH</v>
      </c>
    </row>
    <row r="164" spans="1:32">
      <c r="A164" t="str">
        <v>ESEL</v>
      </c>
      <c r="B164" t="str">
        <v>SZX</v>
      </c>
      <c r="C164" t="str">
        <v>SPARES/OTHER</v>
      </c>
      <c r="D164" s="4">
        <v>44036</v>
      </c>
      <c r="E164" t="str">
        <v>YAMAHA</v>
      </c>
      <c r="F164">
        <v>14116594</v>
      </c>
      <c r="G164">
        <v>44036</v>
      </c>
      <c r="H164" t="str">
        <v>YMCT|KHY-M7A16-01</v>
      </c>
      <c r="I164" t="str">
        <v>COVER PRIZM</v>
      </c>
      <c r="J164">
        <v>4</v>
      </c>
      <c r="K164">
        <v>4</v>
      </c>
      <c r="L164">
        <v>200</v>
      </c>
      <c r="M164" t="str">
        <v>CNY</v>
      </c>
      <c r="N164">
        <v>1.095</v>
      </c>
      <c r="O164">
        <v>219</v>
      </c>
      <c r="P164">
        <v>219</v>
      </c>
      <c r="Q164" t="str">
        <v>C66SZX-SMT SERVICE</v>
      </c>
      <c r="R164" t="str">
        <v>Dongguan Onlitex Electronic Co., Ltd.</v>
      </c>
      <c r="S164" t="str">
        <v>Same</v>
      </c>
      <c r="T164">
        <v>904140</v>
      </c>
      <c r="U164">
        <v>91.02</v>
      </c>
      <c r="V164" t="str">
        <v>308ASY INV-PTS SALES</v>
      </c>
      <c r="W164">
        <v>0</v>
      </c>
      <c r="X164" t="str">
        <v>C66SZ20258</v>
      </c>
      <c r="Y164">
        <v>752798</v>
      </c>
      <c r="Z164" t="str">
        <v>东莞市维众电子有限公司</v>
      </c>
      <c r="AA164">
        <v>109971</v>
      </c>
      <c r="AB164">
        <v>2020</v>
      </c>
      <c r="AC164">
        <v>7</v>
      </c>
      <c r="AD164" t="str">
        <v>Q2</v>
      </c>
      <c r="AE164" t="str">
        <v>FY20/21</v>
      </c>
      <c r="AF164" t="str">
        <v>SOUTH</v>
      </c>
    </row>
    <row r="165" spans="1:32">
      <c r="A165" t="str">
        <v>ESEL</v>
      </c>
      <c r="B165" t="str">
        <v>SZX</v>
      </c>
      <c r="C165" t="str">
        <v>SPARES/OTHER</v>
      </c>
      <c r="D165" s="4">
        <v>44056</v>
      </c>
      <c r="E165" t="str">
        <v>YAMAHA</v>
      </c>
      <c r="F165">
        <v>14116595</v>
      </c>
      <c r="G165">
        <v>44056</v>
      </c>
      <c r="H165" t="str">
        <v>YMCT|KHN-M7710-A4</v>
      </c>
      <c r="I165" t="str">
        <v>NOZZLE 301A ASSY</v>
      </c>
      <c r="J165">
        <v>5</v>
      </c>
      <c r="K165">
        <v>5</v>
      </c>
      <c r="L165">
        <v>2300</v>
      </c>
      <c r="M165" t="str">
        <v>CNY</v>
      </c>
      <c r="N165">
        <v>1.105</v>
      </c>
      <c r="O165">
        <v>2541.5</v>
      </c>
      <c r="P165">
        <v>2541.5</v>
      </c>
      <c r="Q165" t="str">
        <v>C66SZX-SMT SERVICE</v>
      </c>
      <c r="R165" t="str">
        <v>Huizhou Huiyang Xinxu Jiaxing Electronics Factory</v>
      </c>
      <c r="S165" t="str">
        <v>Same</v>
      </c>
      <c r="T165">
        <v>904144</v>
      </c>
      <c r="U165">
        <v>2088.02</v>
      </c>
      <c r="V165" t="str">
        <v>308ASY INV-PTS SALES</v>
      </c>
      <c r="W165">
        <v>0</v>
      </c>
      <c r="X165" t="str">
        <v>C66SZ20293</v>
      </c>
      <c r="Y165">
        <v>755337</v>
      </c>
      <c r="Z165" t="str">
        <v>惠州市惠阳区新圩镇嘉兴电子厂</v>
      </c>
      <c r="AA165">
        <v>0</v>
      </c>
      <c r="AB165">
        <v>2020</v>
      </c>
      <c r="AC165">
        <v>8</v>
      </c>
      <c r="AD165" t="str">
        <v>Q2</v>
      </c>
      <c r="AE165" t="str">
        <v>FY20/21</v>
      </c>
      <c r="AF165" t="str">
        <v>SOUTH</v>
      </c>
    </row>
    <row r="166" spans="1:32">
      <c r="A166" t="str">
        <v>ESEL</v>
      </c>
      <c r="B166" t="str">
        <v>SZX</v>
      </c>
      <c r="C166" t="str">
        <v>SPARES/OTHER</v>
      </c>
      <c r="D166" s="4">
        <v>44074</v>
      </c>
      <c r="E166" t="str">
        <v>OTHERS</v>
      </c>
      <c r="F166">
        <v>14116596</v>
      </c>
      <c r="G166">
        <v>44074</v>
      </c>
      <c r="H166" t="str">
        <v>DEKI|185280</v>
      </c>
      <c r="I166" t="str">
        <v>BOM^CCS^NODE 2 COMPLETE ASSEMBLY</v>
      </c>
      <c r="J166">
        <v>1</v>
      </c>
      <c r="K166">
        <v>1</v>
      </c>
      <c r="L166">
        <v>3800</v>
      </c>
      <c r="M166" t="str">
        <v>CNY</v>
      </c>
      <c r="N166">
        <v>1.105</v>
      </c>
      <c r="O166">
        <v>4199</v>
      </c>
      <c r="P166">
        <v>4199</v>
      </c>
      <c r="Q166" t="str">
        <v>C66SZX-SMT SERVICE</v>
      </c>
      <c r="R166" t="str">
        <v>Uni Precision Industrial Ltd.</v>
      </c>
      <c r="S166" t="str">
        <v>Same</v>
      </c>
      <c r="T166">
        <v>904145</v>
      </c>
      <c r="U166">
        <v>3315</v>
      </c>
      <c r="V166" t="str">
        <v>308ASY INV-PTS SALES</v>
      </c>
      <c r="W166">
        <v>0</v>
      </c>
      <c r="X166" t="str">
        <v>#80689</v>
      </c>
      <c r="Y166">
        <v>757111</v>
      </c>
      <c r="Z166" t="str">
        <v>九龍紅磡鶴翔街1號</v>
      </c>
      <c r="AA166">
        <v>110059</v>
      </c>
      <c r="AB166">
        <v>2020</v>
      </c>
      <c r="AC166">
        <v>8</v>
      </c>
      <c r="AD166" t="str">
        <v>Q2</v>
      </c>
      <c r="AE166" t="str">
        <v>FY20/21</v>
      </c>
      <c r="AF166" t="str">
        <v>SOUTH</v>
      </c>
    </row>
    <row r="167" spans="1:32">
      <c r="A167" t="str">
        <v>ESEL</v>
      </c>
      <c r="B167" t="str">
        <v>SZX</v>
      </c>
      <c r="C167" t="str">
        <v>SPARES/OTHER</v>
      </c>
      <c r="D167" s="4">
        <v>44084</v>
      </c>
      <c r="E167" t="str">
        <v>YAMAHA</v>
      </c>
      <c r="F167">
        <v>14116597</v>
      </c>
      <c r="G167">
        <v>44084</v>
      </c>
      <c r="H167" t="str">
        <v>YMCT|90990-25J026</v>
      </c>
      <c r="I167" t="str">
        <v>BEARING</v>
      </c>
      <c r="J167">
        <v>10</v>
      </c>
      <c r="K167">
        <v>10</v>
      </c>
      <c r="L167">
        <v>1300</v>
      </c>
      <c r="M167" t="str">
        <v>CNY</v>
      </c>
      <c r="N167">
        <v>1.1299999999999999</v>
      </c>
      <c r="O167">
        <v>1469</v>
      </c>
      <c r="P167">
        <v>1469</v>
      </c>
      <c r="Q167" t="str">
        <v>C66SZX-SMT SERVICE</v>
      </c>
      <c r="R167" t="str">
        <v>Shenzhen Chengtaike Electronic Co.,Ltd</v>
      </c>
      <c r="S167" t="str">
        <v>Same</v>
      </c>
      <c r="T167">
        <v>904148</v>
      </c>
      <c r="U167">
        <v>669.6</v>
      </c>
      <c r="V167" t="str">
        <v>308ASY INV-PTS SALES</v>
      </c>
      <c r="W167">
        <v>0</v>
      </c>
      <c r="X167" t="str">
        <v>C66SZ20354</v>
      </c>
      <c r="Y167">
        <v>758653</v>
      </c>
      <c r="Z167" t="str">
        <v>深圳市诚泰科电子有限公司</v>
      </c>
      <c r="AA167">
        <v>110063</v>
      </c>
      <c r="AB167">
        <v>2020</v>
      </c>
      <c r="AC167">
        <v>9</v>
      </c>
      <c r="AD167" t="str">
        <v>Q2</v>
      </c>
      <c r="AE167" t="str">
        <v>FY20/21</v>
      </c>
      <c r="AF167" t="str">
        <v>SOUTH</v>
      </c>
    </row>
    <row r="168" spans="1:32">
      <c r="A168" t="str">
        <v>ESEL</v>
      </c>
      <c r="B168" t="str">
        <v>SZX</v>
      </c>
      <c r="C168" t="str">
        <v>SPARES/OTHER</v>
      </c>
      <c r="D168" s="4">
        <v>44088</v>
      </c>
      <c r="E168" t="str">
        <v>YAMAHA</v>
      </c>
      <c r="F168">
        <v>14116598</v>
      </c>
      <c r="G168">
        <v>44088</v>
      </c>
      <c r="H168" t="str">
        <v>YMCT|KKE-M4570-01</v>
      </c>
      <c r="I168" t="str">
        <v>I/O HEAD BOARD ASSY</v>
      </c>
      <c r="J168">
        <v>1</v>
      </c>
      <c r="K168">
        <v>1</v>
      </c>
      <c r="L168">
        <v>3100</v>
      </c>
      <c r="M168" t="str">
        <v>CNY</v>
      </c>
      <c r="N168">
        <v>1.1299999999999999</v>
      </c>
      <c r="O168">
        <v>3503</v>
      </c>
      <c r="P168">
        <v>3503</v>
      </c>
      <c r="Q168" t="str">
        <v>C66SZX-SMT SERVICE</v>
      </c>
      <c r="R168" t="str">
        <v>Shenzhen Chengtaike Electronic Co.,Ltd</v>
      </c>
      <c r="S168" t="str">
        <v>Same</v>
      </c>
      <c r="T168">
        <v>904150</v>
      </c>
      <c r="U168">
        <v>1827.56</v>
      </c>
      <c r="V168" t="str">
        <v>308ASY INV-PTS SALES</v>
      </c>
      <c r="W168">
        <v>0</v>
      </c>
      <c r="X168" t="str">
        <v>C66SZ20351REV.1&amp;C66SZ20353</v>
      </c>
      <c r="Y168">
        <v>759264</v>
      </c>
      <c r="Z168" t="str">
        <v>深圳市诚泰科电子有限公司</v>
      </c>
      <c r="AA168">
        <v>0</v>
      </c>
      <c r="AB168">
        <v>2020</v>
      </c>
      <c r="AC168">
        <v>9</v>
      </c>
      <c r="AD168" t="str">
        <v>Q2</v>
      </c>
      <c r="AE168" t="str">
        <v>FY20/21</v>
      </c>
      <c r="AF168" t="str">
        <v>SOUTH</v>
      </c>
    </row>
    <row r="169" spans="1:32">
      <c r="A169" t="str">
        <v>ESEL</v>
      </c>
      <c r="B169" t="str">
        <v>SZX</v>
      </c>
      <c r="C169" t="str">
        <v>SPARES/OTHER</v>
      </c>
      <c r="D169" s="4">
        <v>44088</v>
      </c>
      <c r="E169" t="str">
        <v>YAMAHA</v>
      </c>
      <c r="F169">
        <v>14116598</v>
      </c>
      <c r="G169">
        <v>44088</v>
      </c>
      <c r="H169" t="str">
        <v>YMCT|KHY-M7554-04</v>
      </c>
      <c r="I169" t="str">
        <v>OF.LIGHT BRD.ASSY</v>
      </c>
      <c r="J169">
        <v>1</v>
      </c>
      <c r="K169">
        <v>1</v>
      </c>
      <c r="L169">
        <v>900</v>
      </c>
      <c r="M169" t="str">
        <v>CNY</v>
      </c>
      <c r="N169">
        <v>1.1299999999999999</v>
      </c>
      <c r="O169">
        <v>1017</v>
      </c>
      <c r="P169">
        <v>1017</v>
      </c>
      <c r="Q169" t="str">
        <v>C66SZX-SMT SERVICE</v>
      </c>
      <c r="R169" t="str">
        <v>Shenzhen Chengtaike Electronic Co.,Ltd</v>
      </c>
      <c r="S169" t="str">
        <v>Same</v>
      </c>
      <c r="T169">
        <v>904150</v>
      </c>
      <c r="U169">
        <v>509.32</v>
      </c>
      <c r="V169" t="str">
        <v>308ASY INV-PTS SALES</v>
      </c>
      <c r="W169">
        <v>0</v>
      </c>
      <c r="X169" t="str">
        <v>C66SZ20351REV.1&amp;C66SZ20353</v>
      </c>
      <c r="Y169">
        <v>759264</v>
      </c>
      <c r="Z169" t="str">
        <v>深圳市诚泰科电子有限公司</v>
      </c>
      <c r="AA169">
        <v>0</v>
      </c>
      <c r="AB169">
        <v>2020</v>
      </c>
      <c r="AC169">
        <v>9</v>
      </c>
      <c r="AD169" t="str">
        <v>Q2</v>
      </c>
      <c r="AE169" t="str">
        <v>FY20/21</v>
      </c>
      <c r="AF169" t="str">
        <v>SOUTH</v>
      </c>
    </row>
    <row r="170" spans="1:32">
      <c r="A170" t="str">
        <v>ESEL</v>
      </c>
      <c r="B170" t="str">
        <v>SZX</v>
      </c>
      <c r="C170" t="str">
        <v>SPARES/OTHER</v>
      </c>
      <c r="D170" s="4">
        <v>44088</v>
      </c>
      <c r="E170" t="str">
        <v>YAMAHA</v>
      </c>
      <c r="F170">
        <v>14116598</v>
      </c>
      <c r="G170">
        <v>44088</v>
      </c>
      <c r="H170" t="str">
        <v>YMCT|KHY-M7A16-01</v>
      </c>
      <c r="I170" t="str">
        <v>COVER PRIZM</v>
      </c>
      <c r="J170">
        <v>4</v>
      </c>
      <c r="K170">
        <v>4</v>
      </c>
      <c r="L170">
        <v>160</v>
      </c>
      <c r="M170" t="str">
        <v>CNY</v>
      </c>
      <c r="N170">
        <v>1.1299999999999999</v>
      </c>
      <c r="O170">
        <v>180.8</v>
      </c>
      <c r="P170">
        <v>180.8</v>
      </c>
      <c r="Q170" t="str">
        <v>C66SZX-SMT SERVICE</v>
      </c>
      <c r="R170" t="str">
        <v>Shenzhen Chengtaike Electronic Co.,Ltd</v>
      </c>
      <c r="S170" t="str">
        <v>Same</v>
      </c>
      <c r="T170">
        <v>904150</v>
      </c>
      <c r="U170">
        <v>92.88</v>
      </c>
      <c r="V170" t="str">
        <v>308ASY INV-PTS SALES</v>
      </c>
      <c r="W170">
        <v>0</v>
      </c>
      <c r="X170" t="str">
        <v>C66SZ20351REV.1&amp;C66SZ20353</v>
      </c>
      <c r="Y170">
        <v>759264</v>
      </c>
      <c r="Z170" t="str">
        <v>深圳市诚泰科电子有限公司</v>
      </c>
      <c r="AA170">
        <v>0</v>
      </c>
      <c r="AB170">
        <v>2020</v>
      </c>
      <c r="AC170">
        <v>9</v>
      </c>
      <c r="AD170" t="str">
        <v>Q2</v>
      </c>
      <c r="AE170" t="str">
        <v>FY20/21</v>
      </c>
      <c r="AF170" t="str">
        <v>SOUTH</v>
      </c>
    </row>
    <row r="171" spans="1:32">
      <c r="A171" t="str">
        <v>ESEL</v>
      </c>
      <c r="B171" t="str">
        <v>SZX</v>
      </c>
      <c r="C171" t="str">
        <v>SPARES/OTHER</v>
      </c>
      <c r="D171" s="4">
        <v>44092</v>
      </c>
      <c r="E171" t="str">
        <v>YAMAHA</v>
      </c>
      <c r="F171">
        <v>14116599</v>
      </c>
      <c r="G171">
        <v>44092</v>
      </c>
      <c r="H171" t="str">
        <v>YMCT|KHY-M9129-00</v>
      </c>
      <c r="I171" t="str">
        <v>BELT 1 CONVEYOR</v>
      </c>
      <c r="J171">
        <v>2</v>
      </c>
      <c r="K171">
        <v>2</v>
      </c>
      <c r="L171">
        <v>1040</v>
      </c>
      <c r="M171" t="str">
        <v>CNY</v>
      </c>
      <c r="N171">
        <v>1.1299999999999999</v>
      </c>
      <c r="O171">
        <v>1175.2</v>
      </c>
      <c r="P171">
        <v>1175.2</v>
      </c>
      <c r="Q171" t="str">
        <v>C66SZX-SMT SERVICE</v>
      </c>
      <c r="R171" t="str">
        <v>Shenzhen Infinova Ltd</v>
      </c>
      <c r="S171" t="str">
        <v>Same</v>
      </c>
      <c r="T171">
        <v>904154</v>
      </c>
      <c r="U171">
        <v>284.62</v>
      </c>
      <c r="V171" t="str">
        <v>308ASY INV-PTS SALES</v>
      </c>
      <c r="W171">
        <v>0</v>
      </c>
      <c r="X171" t="str">
        <v>C66SZ20350REV.1</v>
      </c>
      <c r="Y171">
        <v>759904</v>
      </c>
      <c r="Z171" t="str">
        <v>深圳英飞拓科技股份有限公司</v>
      </c>
      <c r="AA171">
        <v>110073</v>
      </c>
      <c r="AB171">
        <v>2020</v>
      </c>
      <c r="AC171">
        <v>9</v>
      </c>
      <c r="AD171" t="str">
        <v>Q2</v>
      </c>
      <c r="AE171" t="str">
        <v>FY20/21</v>
      </c>
      <c r="AF171" t="str">
        <v>SOUTH</v>
      </c>
    </row>
    <row r="172" spans="1:32">
      <c r="A172" t="str">
        <v>ESEL</v>
      </c>
      <c r="B172" t="str">
        <v>SZX</v>
      </c>
      <c r="C172" t="str">
        <v>SPARES/OTHER</v>
      </c>
      <c r="D172" s="4">
        <v>44102</v>
      </c>
      <c r="E172" t="str">
        <v>HELLER</v>
      </c>
      <c r="F172">
        <v>14116600</v>
      </c>
      <c r="G172">
        <v>44102</v>
      </c>
      <c r="H172" t="str">
        <v>HELI|59476802</v>
      </c>
      <c r="I172" t="str">
        <v>.11HP,NIDEC,MK3.6 N2,W/FSL,SVC</v>
      </c>
      <c r="J172">
        <v>2</v>
      </c>
      <c r="K172">
        <v>2</v>
      </c>
      <c r="L172">
        <v>16490</v>
      </c>
      <c r="M172" t="str">
        <v>HKD</v>
      </c>
      <c r="N172">
        <v>1</v>
      </c>
      <c r="O172">
        <v>16490</v>
      </c>
      <c r="P172">
        <v>16490</v>
      </c>
      <c r="Q172" t="str">
        <v>C66SZX-SMT SERVICE</v>
      </c>
      <c r="R172" t="str">
        <v>Compass Technology Co Ltd</v>
      </c>
      <c r="S172" t="str">
        <v>Same</v>
      </c>
      <c r="T172">
        <v>904158</v>
      </c>
      <c r="U172">
        <v>4373.1000000000004</v>
      </c>
      <c r="V172" t="str">
        <v>308ASY INV-PTS SALES</v>
      </c>
      <c r="W172">
        <v>0</v>
      </c>
      <c r="X172" t="str">
        <v>CT0920096</v>
      </c>
      <c r="Y172">
        <v>761153</v>
      </c>
      <c r="Z172">
        <v>0</v>
      </c>
      <c r="AA172">
        <v>0</v>
      </c>
      <c r="AB172">
        <v>2020</v>
      </c>
      <c r="AC172">
        <v>9</v>
      </c>
      <c r="AD172" t="str">
        <v>Q2</v>
      </c>
      <c r="AE172" t="str">
        <v>FY20/21</v>
      </c>
      <c r="AF172" t="str">
        <v>SOUTH</v>
      </c>
    </row>
    <row r="173" spans="1:32">
      <c r="A173" t="str">
        <v>ESEL</v>
      </c>
      <c r="B173" t="str">
        <v>SZX</v>
      </c>
      <c r="C173" t="str">
        <v>SPARES/OTHER</v>
      </c>
      <c r="D173" s="4">
        <v>44102</v>
      </c>
      <c r="E173" t="str">
        <v>HELLER</v>
      </c>
      <c r="F173">
        <v>14116600</v>
      </c>
      <c r="G173">
        <v>44102</v>
      </c>
      <c r="H173" t="str">
        <v>HELI|7116K</v>
      </c>
      <c r="I173" t="str">
        <v>GASKET, MOTOR MOUNT 4.75" IMP MK3.6</v>
      </c>
      <c r="J173">
        <v>2</v>
      </c>
      <c r="K173">
        <v>2</v>
      </c>
      <c r="L173">
        <v>388</v>
      </c>
      <c r="M173" t="str">
        <v>HKD</v>
      </c>
      <c r="N173">
        <v>1</v>
      </c>
      <c r="O173">
        <v>388</v>
      </c>
      <c r="P173">
        <v>388</v>
      </c>
      <c r="Q173" t="str">
        <v>C66SZX-SMT SERVICE</v>
      </c>
      <c r="R173" t="str">
        <v>Compass Technology Co Ltd</v>
      </c>
      <c r="S173" t="str">
        <v>Same</v>
      </c>
      <c r="T173">
        <v>904158</v>
      </c>
      <c r="U173">
        <v>133.34</v>
      </c>
      <c r="V173" t="str">
        <v>308ASY INV-PTS SALES</v>
      </c>
      <c r="W173">
        <v>0</v>
      </c>
      <c r="X173" t="str">
        <v>CT0920096</v>
      </c>
      <c r="Y173">
        <v>761153</v>
      </c>
      <c r="Z173">
        <v>0</v>
      </c>
      <c r="AA173">
        <v>0</v>
      </c>
      <c r="AB173">
        <v>2020</v>
      </c>
      <c r="AC173">
        <v>9</v>
      </c>
      <c r="AD173" t="str">
        <v>Q2</v>
      </c>
      <c r="AE173" t="str">
        <v>FY20/21</v>
      </c>
      <c r="AF173" t="str">
        <v>SOUTH</v>
      </c>
    </row>
    <row r="174" spans="1:32">
      <c r="A174" t="str">
        <v>ESEL</v>
      </c>
      <c r="B174" t="str">
        <v>SZX</v>
      </c>
      <c r="C174" t="str">
        <v>SPARES/OTHER</v>
      </c>
      <c r="D174" s="4">
        <v>44103</v>
      </c>
      <c r="E174" t="str">
        <v>YAMAHA</v>
      </c>
      <c r="F174">
        <v>14116601</v>
      </c>
      <c r="G174">
        <v>44103</v>
      </c>
      <c r="H174" t="str">
        <v>YMCT|KHY-M7554-04</v>
      </c>
      <c r="I174" t="str">
        <v>OF.LIGHT BRD.ASSY</v>
      </c>
      <c r="J174">
        <v>3</v>
      </c>
      <c r="K174">
        <v>3</v>
      </c>
      <c r="L174">
        <v>2670</v>
      </c>
      <c r="M174" t="str">
        <v>CNY</v>
      </c>
      <c r="N174">
        <v>1.1299999999999999</v>
      </c>
      <c r="O174">
        <v>3017.1</v>
      </c>
      <c r="P174">
        <v>3017.1</v>
      </c>
      <c r="Q174" t="str">
        <v>C66SZX-SMT SERVICE</v>
      </c>
      <c r="R174" t="str">
        <v>Dongguan Onlitex Electronic Co., Ltd.</v>
      </c>
      <c r="S174" t="str">
        <v>Same</v>
      </c>
      <c r="T174">
        <v>904160</v>
      </c>
      <c r="U174">
        <v>1527.96</v>
      </c>
      <c r="V174" t="str">
        <v>308ASY INV-PTS SALES</v>
      </c>
      <c r="W174">
        <v>0</v>
      </c>
      <c r="X174" t="str">
        <v>C66SZ20371</v>
      </c>
      <c r="Y174">
        <v>761226</v>
      </c>
      <c r="Z174" t="str">
        <v>东莞市维众电子有限公司</v>
      </c>
      <c r="AA174">
        <v>0</v>
      </c>
      <c r="AB174">
        <v>2020</v>
      </c>
      <c r="AC174">
        <v>9</v>
      </c>
      <c r="AD174" t="str">
        <v>Q2</v>
      </c>
      <c r="AE174" t="str">
        <v>FY20/21</v>
      </c>
      <c r="AF174" t="str">
        <v>SOUTH</v>
      </c>
    </row>
    <row r="175" spans="1:32">
      <c r="A175" t="str">
        <v>ESEL</v>
      </c>
      <c r="B175" t="str">
        <v>SZX</v>
      </c>
      <c r="C175" t="str">
        <v>SPARES/OTHER</v>
      </c>
      <c r="D175" s="4">
        <v>44103</v>
      </c>
      <c r="E175" t="str">
        <v>YAMAHA</v>
      </c>
      <c r="F175">
        <v>14116602</v>
      </c>
      <c r="G175">
        <v>44103</v>
      </c>
      <c r="H175" t="str">
        <v>YMCT|KHY-M7554-04</v>
      </c>
      <c r="I175" t="str">
        <v>OF.LIGHT BRD.ASSY</v>
      </c>
      <c r="J175">
        <v>4</v>
      </c>
      <c r="K175">
        <v>4</v>
      </c>
      <c r="L175">
        <v>3600</v>
      </c>
      <c r="M175" t="str">
        <v>CNY</v>
      </c>
      <c r="N175">
        <v>1.1299999999999999</v>
      </c>
      <c r="O175">
        <v>4068</v>
      </c>
      <c r="P175">
        <v>4068</v>
      </c>
      <c r="Q175" t="str">
        <v>C66SZX-SMT SERVICE</v>
      </c>
      <c r="R175" t="str">
        <v>Shenzhen Zhongrunhulian Technology Co., Ltd.</v>
      </c>
      <c r="S175" t="str">
        <v>Same</v>
      </c>
      <c r="T175">
        <v>904161</v>
      </c>
      <c r="U175">
        <v>2037.28</v>
      </c>
      <c r="V175" t="str">
        <v>308ASY INV-PTS SALES</v>
      </c>
      <c r="W175">
        <v>0</v>
      </c>
      <c r="X175" t="str">
        <v>C66SZ20373</v>
      </c>
      <c r="Y175">
        <v>761229</v>
      </c>
      <c r="Z175" t="str">
        <v>深圳市中润互联科技有限公司</v>
      </c>
      <c r="AA175">
        <v>110084</v>
      </c>
      <c r="AB175">
        <v>2020</v>
      </c>
      <c r="AC175">
        <v>9</v>
      </c>
      <c r="AD175" t="str">
        <v>Q2</v>
      </c>
      <c r="AE175" t="str">
        <v>FY20/21</v>
      </c>
      <c r="AF175" t="str">
        <v>SOUTH</v>
      </c>
    </row>
    <row r="176" spans="1:32">
      <c r="A176" t="str">
        <v>ESEL</v>
      </c>
      <c r="B176" t="str">
        <v>SZX</v>
      </c>
      <c r="C176" t="str">
        <v>SPARES/OTHER</v>
      </c>
      <c r="D176" s="4">
        <v>44103</v>
      </c>
      <c r="E176" t="str">
        <v>YAMAHA</v>
      </c>
      <c r="F176">
        <v>14116603</v>
      </c>
      <c r="G176">
        <v>44103</v>
      </c>
      <c r="H176" t="str">
        <v>YMCT|90990-25J026</v>
      </c>
      <c r="I176" t="str">
        <v>BEARING</v>
      </c>
      <c r="J176">
        <v>10</v>
      </c>
      <c r="K176">
        <v>10</v>
      </c>
      <c r="L176">
        <v>1200</v>
      </c>
      <c r="M176" t="str">
        <v>CNY</v>
      </c>
      <c r="N176">
        <v>1.1299999999999999</v>
      </c>
      <c r="O176">
        <v>1356</v>
      </c>
      <c r="P176">
        <v>1356</v>
      </c>
      <c r="Q176" t="str">
        <v>C66SZX-SMT SERVICE</v>
      </c>
      <c r="R176" t="str">
        <v>Shenzhen Elinksmart Co. Ltd</v>
      </c>
      <c r="S176" t="str">
        <v>Same</v>
      </c>
      <c r="T176">
        <v>904162</v>
      </c>
      <c r="U176">
        <v>672.98</v>
      </c>
      <c r="V176" t="str">
        <v>308ASY INV-PTS SALES</v>
      </c>
      <c r="W176">
        <v>0</v>
      </c>
      <c r="X176" t="str">
        <v>C66SZ20381REV.1</v>
      </c>
      <c r="Y176">
        <v>761231</v>
      </c>
      <c r="Z176" t="str">
        <v>深圳市亿联智能有限公司</v>
      </c>
      <c r="AA176">
        <v>110093</v>
      </c>
      <c r="AB176">
        <v>2020</v>
      </c>
      <c r="AC176">
        <v>9</v>
      </c>
      <c r="AD176" t="str">
        <v>Q2</v>
      </c>
      <c r="AE176" t="str">
        <v>FY20/21</v>
      </c>
      <c r="AF176" t="str">
        <v>SOUTH</v>
      </c>
    </row>
    <row r="177" spans="1:32">
      <c r="A177" t="str">
        <v>ESEL</v>
      </c>
      <c r="B177" t="str">
        <v>SZX</v>
      </c>
      <c r="C177" t="str">
        <v>SERVICE_CHARGE</v>
      </c>
      <c r="D177" s="4">
        <v>44126</v>
      </c>
      <c r="E177" t="str">
        <v>YAMAHA</v>
      </c>
      <c r="F177">
        <v>12113425</v>
      </c>
      <c r="G177">
        <v>44126</v>
      </c>
      <c r="H177" t="str">
        <v>YMCT|REPAIR CHARGE</v>
      </c>
      <c r="I177" t="str">
        <v>REPAIR CHARGE</v>
      </c>
      <c r="J177">
        <v>1</v>
      </c>
      <c r="K177">
        <v>1</v>
      </c>
      <c r="L177">
        <v>1000</v>
      </c>
      <c r="M177" t="str">
        <v>CNY</v>
      </c>
      <c r="N177">
        <v>1.135</v>
      </c>
      <c r="O177">
        <v>1135</v>
      </c>
      <c r="P177">
        <v>1135</v>
      </c>
      <c r="Q177" t="str">
        <v>C66SZX-SMT SERVICE</v>
      </c>
      <c r="R177" t="str">
        <v>Shenzhen Hongtongyu Electronics Co., Ltd.</v>
      </c>
      <c r="S177" t="str">
        <v>Same</v>
      </c>
      <c r="T177">
        <v>904168</v>
      </c>
      <c r="U177">
        <v>0</v>
      </c>
      <c r="V177" t="str">
        <v>308ASY INV-NON-CON</v>
      </c>
      <c r="W177">
        <v>0</v>
      </c>
      <c r="X177" t="str">
        <v>C66SZ20405REV.2</v>
      </c>
      <c r="Y177">
        <v>0</v>
      </c>
      <c r="Z177" t="str">
        <v>深圳市鸿通宇电子有限公司</v>
      </c>
      <c r="AA177">
        <v>0</v>
      </c>
      <c r="AB177">
        <v>2020</v>
      </c>
      <c r="AC177">
        <v>10</v>
      </c>
      <c r="AD177" t="str">
        <v>Q3</v>
      </c>
      <c r="AE177" t="str">
        <v>FY20/21</v>
      </c>
      <c r="AF177" t="str">
        <v>SOUTH</v>
      </c>
    </row>
    <row r="178" spans="1:32">
      <c r="A178" t="str">
        <v>ESEL</v>
      </c>
      <c r="B178" t="str">
        <v>SZX</v>
      </c>
      <c r="C178" t="str">
        <v>SPARES/OTHER</v>
      </c>
      <c r="D178" s="4">
        <v>44126</v>
      </c>
      <c r="E178" t="str">
        <v>YAMAHA</v>
      </c>
      <c r="F178">
        <v>14116604</v>
      </c>
      <c r="G178">
        <v>44126</v>
      </c>
      <c r="H178" t="str">
        <v>YMCT|KHY-M7554-04</v>
      </c>
      <c r="I178" t="str">
        <v>OF.LIGHT BRD.ASSY</v>
      </c>
      <c r="J178">
        <v>3</v>
      </c>
      <c r="K178">
        <v>3</v>
      </c>
      <c r="L178">
        <v>2700</v>
      </c>
      <c r="M178" t="str">
        <v>CNY</v>
      </c>
      <c r="N178">
        <v>1.135</v>
      </c>
      <c r="O178">
        <v>3064.5</v>
      </c>
      <c r="P178">
        <v>3064.5</v>
      </c>
      <c r="Q178" t="str">
        <v>C66SZX-SMT SERVICE</v>
      </c>
      <c r="R178" t="str">
        <v>Shenzhen Bo Xin Electronics Co., Ltd.</v>
      </c>
      <c r="S178" t="str">
        <v>Same</v>
      </c>
      <c r="T178">
        <v>904166</v>
      </c>
      <c r="U178">
        <v>1527.96</v>
      </c>
      <c r="V178" t="str">
        <v>308ASY INV-PTS SALES</v>
      </c>
      <c r="W178">
        <v>0</v>
      </c>
      <c r="X178" t="str">
        <v>C66SZ20383</v>
      </c>
      <c r="Y178">
        <v>763587</v>
      </c>
      <c r="Z178" t="str">
        <v>深圳市博新电子有限公司</v>
      </c>
      <c r="AA178">
        <v>110095</v>
      </c>
      <c r="AB178">
        <v>2020</v>
      </c>
      <c r="AC178">
        <v>10</v>
      </c>
      <c r="AD178" t="str">
        <v>Q3</v>
      </c>
      <c r="AE178" t="str">
        <v>FY20/21</v>
      </c>
      <c r="AF178" t="str">
        <v>SOUTH</v>
      </c>
    </row>
    <row r="179" spans="1:32">
      <c r="A179" t="str">
        <v>ESEL</v>
      </c>
      <c r="B179" t="str">
        <v>SZX</v>
      </c>
      <c r="C179" t="str">
        <v>SPARES/OTHER</v>
      </c>
      <c r="D179" s="4">
        <v>44126</v>
      </c>
      <c r="E179" t="str">
        <v>YAMAHA</v>
      </c>
      <c r="F179">
        <v>14116605</v>
      </c>
      <c r="G179">
        <v>44126</v>
      </c>
      <c r="H179" t="str">
        <v>YMCT|KLF-M6460-01</v>
      </c>
      <c r="I179" t="str">
        <v>FID.LIGHT BOARD SET</v>
      </c>
      <c r="J179">
        <v>1</v>
      </c>
      <c r="K179">
        <v>1</v>
      </c>
      <c r="L179">
        <v>3850</v>
      </c>
      <c r="M179" t="str">
        <v>CNY</v>
      </c>
      <c r="N179">
        <v>1.135</v>
      </c>
      <c r="O179">
        <v>4369.75</v>
      </c>
      <c r="P179">
        <v>4369.75</v>
      </c>
      <c r="Q179" t="str">
        <v>C66SZX-SMT SERVICE</v>
      </c>
      <c r="R179" t="str">
        <v>Shenzhen Hongtongyu Electronics Co., Ltd.</v>
      </c>
      <c r="S179" t="str">
        <v>Same</v>
      </c>
      <c r="T179">
        <v>904167</v>
      </c>
      <c r="U179">
        <v>1647.8</v>
      </c>
      <c r="V179" t="str">
        <v>308ASY INV-PTS SALES</v>
      </c>
      <c r="W179">
        <v>0</v>
      </c>
      <c r="X179" t="str">
        <v>C66SZ20405REV.2</v>
      </c>
      <c r="Y179">
        <v>763599</v>
      </c>
      <c r="Z179" t="str">
        <v>深圳市鸿通宇电子有限公司</v>
      </c>
      <c r="AA179">
        <v>110127</v>
      </c>
      <c r="AB179">
        <v>2020</v>
      </c>
      <c r="AC179">
        <v>10</v>
      </c>
      <c r="AD179" t="str">
        <v>Q3</v>
      </c>
      <c r="AE179" t="str">
        <v>FY20/21</v>
      </c>
      <c r="AF179" t="str">
        <v>SOUTH</v>
      </c>
    </row>
    <row r="180" spans="1:32">
      <c r="A180" t="str">
        <v>ESEL</v>
      </c>
      <c r="B180" t="str">
        <v>SZX</v>
      </c>
      <c r="C180" t="str">
        <v>SPARES/OTHER</v>
      </c>
      <c r="D180" s="4">
        <v>44126</v>
      </c>
      <c r="E180" t="str">
        <v>YAMAHA</v>
      </c>
      <c r="F180">
        <v>14116605</v>
      </c>
      <c r="G180">
        <v>44126</v>
      </c>
      <c r="H180" t="str">
        <v>YMCT|KLF-M7603-00</v>
      </c>
      <c r="I180" t="str">
        <v>DIFFUSER MAIN</v>
      </c>
      <c r="J180">
        <v>1</v>
      </c>
      <c r="K180">
        <v>1</v>
      </c>
      <c r="L180">
        <v>390</v>
      </c>
      <c r="M180" t="str">
        <v>CNY</v>
      </c>
      <c r="N180">
        <v>1.135</v>
      </c>
      <c r="O180">
        <v>442.65</v>
      </c>
      <c r="P180">
        <v>442.65</v>
      </c>
      <c r="Q180" t="str">
        <v>C66SZX-SMT SERVICE</v>
      </c>
      <c r="R180" t="str">
        <v>Shenzhen Hongtongyu Electronics Co., Ltd.</v>
      </c>
      <c r="S180" t="str">
        <v>Same</v>
      </c>
      <c r="T180">
        <v>904167</v>
      </c>
      <c r="U180">
        <v>224.7</v>
      </c>
      <c r="V180" t="str">
        <v>308ASY INV-PTS SALES</v>
      </c>
      <c r="W180">
        <v>0</v>
      </c>
      <c r="X180" t="str">
        <v>C66SZ20405REV.2</v>
      </c>
      <c r="Y180">
        <v>763599</v>
      </c>
      <c r="Z180" t="str">
        <v>深圳市鸿通宇电子有限公司</v>
      </c>
      <c r="AA180">
        <v>110127</v>
      </c>
      <c r="AB180">
        <v>2020</v>
      </c>
      <c r="AC180">
        <v>10</v>
      </c>
      <c r="AD180" t="str">
        <v>Q3</v>
      </c>
      <c r="AE180" t="str">
        <v>FY20/21</v>
      </c>
      <c r="AF180" t="str">
        <v>SOUTH</v>
      </c>
    </row>
    <row r="181" spans="1:32">
      <c r="A181" t="str">
        <v>ESEL</v>
      </c>
      <c r="B181" t="str">
        <v>SZX</v>
      </c>
      <c r="C181" t="str">
        <v>SPARES/OTHER</v>
      </c>
      <c r="D181" s="4">
        <v>44126</v>
      </c>
      <c r="E181" t="str">
        <v>YAMAHA</v>
      </c>
      <c r="F181">
        <v>14116605</v>
      </c>
      <c r="G181">
        <v>44126</v>
      </c>
      <c r="H181" t="str">
        <v>YMCT|90990-08J020</v>
      </c>
      <c r="I181" t="str">
        <v>SCREW M2X5</v>
      </c>
      <c r="J181">
        <v>4</v>
      </c>
      <c r="K181">
        <v>4</v>
      </c>
      <c r="L181">
        <v>8</v>
      </c>
      <c r="M181" t="str">
        <v>CNY</v>
      </c>
      <c r="N181">
        <v>1.135</v>
      </c>
      <c r="O181">
        <v>9.08</v>
      </c>
      <c r="P181">
        <v>9.08</v>
      </c>
      <c r="Q181" t="str">
        <v>C66SZX-SMT SERVICE</v>
      </c>
      <c r="R181" t="str">
        <v>Shenzhen Hongtongyu Electronics Co., Ltd.</v>
      </c>
      <c r="S181" t="str">
        <v>Same</v>
      </c>
      <c r="T181">
        <v>904167</v>
      </c>
      <c r="U181">
        <v>4.49</v>
      </c>
      <c r="V181" t="str">
        <v>308ASY INV-PTS SALES</v>
      </c>
      <c r="W181">
        <v>0</v>
      </c>
      <c r="X181" t="str">
        <v>C66SZ20405REV.2</v>
      </c>
      <c r="Y181">
        <v>763599</v>
      </c>
      <c r="Z181" t="str">
        <v>深圳市鸿通宇电子有限公司</v>
      </c>
      <c r="AA181">
        <v>110127</v>
      </c>
      <c r="AB181">
        <v>2020</v>
      </c>
      <c r="AC181">
        <v>10</v>
      </c>
      <c r="AD181" t="str">
        <v>Q3</v>
      </c>
      <c r="AE181" t="str">
        <v>FY20/21</v>
      </c>
      <c r="AF181" t="str">
        <v>SOUTH</v>
      </c>
    </row>
    <row r="182" spans="1:32">
      <c r="A182" t="str">
        <v>ESEL</v>
      </c>
      <c r="B182" t="str">
        <v>SZX</v>
      </c>
      <c r="C182" t="str">
        <v>SPARES/OTHER</v>
      </c>
      <c r="D182" s="4">
        <v>44126</v>
      </c>
      <c r="E182" t="str">
        <v>YAMAHA</v>
      </c>
      <c r="F182">
        <v>14116605</v>
      </c>
      <c r="G182">
        <v>44126</v>
      </c>
      <c r="H182" t="str">
        <v>YMCT|KMB-M223M-00</v>
      </c>
      <c r="I182" t="str">
        <v>PLATE CAMEAR</v>
      </c>
      <c r="J182">
        <v>1</v>
      </c>
      <c r="K182">
        <v>1</v>
      </c>
      <c r="L182">
        <v>890</v>
      </c>
      <c r="M182" t="str">
        <v>CNY</v>
      </c>
      <c r="N182">
        <v>1.135</v>
      </c>
      <c r="O182">
        <v>1010.15</v>
      </c>
      <c r="P182">
        <v>1010.15</v>
      </c>
      <c r="Q182" t="str">
        <v>C66SZX-SMT SERVICE</v>
      </c>
      <c r="R182" t="str">
        <v>Shenzhen Hongtongyu Electronics Co., Ltd.</v>
      </c>
      <c r="S182" t="str">
        <v>Same</v>
      </c>
      <c r="T182">
        <v>904167</v>
      </c>
      <c r="U182">
        <v>509.32</v>
      </c>
      <c r="V182" t="str">
        <v>308ASY INV-PTS SALES</v>
      </c>
      <c r="W182">
        <v>0</v>
      </c>
      <c r="X182" t="str">
        <v>C66SZ20405REV.2</v>
      </c>
      <c r="Y182">
        <v>763599</v>
      </c>
      <c r="Z182" t="str">
        <v>深圳市鸿通宇电子有限公司</v>
      </c>
      <c r="AA182">
        <v>110127</v>
      </c>
      <c r="AB182">
        <v>2020</v>
      </c>
      <c r="AC182">
        <v>10</v>
      </c>
      <c r="AD182" t="str">
        <v>Q3</v>
      </c>
      <c r="AE182" t="str">
        <v>FY20/21</v>
      </c>
      <c r="AF182" t="str">
        <v>SOUTH</v>
      </c>
    </row>
    <row r="183" spans="1:32">
      <c r="A183" t="str">
        <v>ESEL</v>
      </c>
      <c r="B183" t="str">
        <v>SZX</v>
      </c>
      <c r="C183" t="str">
        <v>SPARES/OTHER</v>
      </c>
      <c r="D183" s="4">
        <v>44126</v>
      </c>
      <c r="E183" t="str">
        <v>YAMAHA</v>
      </c>
      <c r="F183">
        <v>14116606</v>
      </c>
      <c r="G183">
        <v>44126</v>
      </c>
      <c r="H183" t="str">
        <v>YMCT|90990-25J026</v>
      </c>
      <c r="I183" t="str">
        <v>BEARING</v>
      </c>
      <c r="J183">
        <v>10</v>
      </c>
      <c r="K183">
        <v>10</v>
      </c>
      <c r="L183">
        <v>1300</v>
      </c>
      <c r="M183" t="str">
        <v>CNY</v>
      </c>
      <c r="N183">
        <v>1.135</v>
      </c>
      <c r="O183">
        <v>1475.5</v>
      </c>
      <c r="P183">
        <v>1475.5</v>
      </c>
      <c r="Q183" t="str">
        <v>C66SZX-SMT SERVICE</v>
      </c>
      <c r="R183" t="str">
        <v>Shenzhen Chengtaike Electronic Co.,Ltd</v>
      </c>
      <c r="S183" t="str">
        <v>Same</v>
      </c>
      <c r="T183">
        <v>904171</v>
      </c>
      <c r="U183">
        <v>674.1</v>
      </c>
      <c r="V183" t="str">
        <v>308ASY INV-PTS SALES</v>
      </c>
      <c r="W183">
        <v>0</v>
      </c>
      <c r="X183" t="str">
        <v>C66SZ20396</v>
      </c>
      <c r="Y183">
        <v>763610</v>
      </c>
      <c r="Z183" t="str">
        <v>深圳市诚泰科电子有限公司</v>
      </c>
      <c r="AA183">
        <v>110104</v>
      </c>
      <c r="AB183">
        <v>2020</v>
      </c>
      <c r="AC183">
        <v>10</v>
      </c>
      <c r="AD183" t="str">
        <v>Q3</v>
      </c>
      <c r="AE183" t="str">
        <v>FY20/21</v>
      </c>
      <c r="AF183" t="str">
        <v>SOUTH</v>
      </c>
    </row>
    <row r="184" spans="1:32">
      <c r="A184" t="str">
        <v>ESEL</v>
      </c>
      <c r="B184" t="str">
        <v>SZX</v>
      </c>
      <c r="C184" t="str">
        <v>SPARES/OTHER</v>
      </c>
      <c r="D184" s="4">
        <v>44126</v>
      </c>
      <c r="E184" t="str">
        <v>YAMAHA</v>
      </c>
      <c r="F184">
        <v>14116607</v>
      </c>
      <c r="G184">
        <v>44126</v>
      </c>
      <c r="H184" t="str">
        <v>YMCT|KHJ-MC134-00</v>
      </c>
      <c r="I184" t="str">
        <v>GEAR IDLE F1</v>
      </c>
      <c r="J184">
        <v>1</v>
      </c>
      <c r="K184">
        <v>1</v>
      </c>
      <c r="L184">
        <v>38</v>
      </c>
      <c r="M184" t="str">
        <v>CNY</v>
      </c>
      <c r="N184">
        <v>1.135</v>
      </c>
      <c r="O184">
        <v>43.13</v>
      </c>
      <c r="P184">
        <v>43.13</v>
      </c>
      <c r="Q184" t="str">
        <v>C66SZX-SMT SERVICE</v>
      </c>
      <c r="R184" t="str">
        <v>Shenzhen Yichengkeda Electronic Co., Ltd.</v>
      </c>
      <c r="S184" t="str">
        <v>Same</v>
      </c>
      <c r="T184">
        <v>904170</v>
      </c>
      <c r="U184">
        <v>20.97</v>
      </c>
      <c r="V184" t="str">
        <v>308ASY INV-PTS SALES</v>
      </c>
      <c r="W184">
        <v>0</v>
      </c>
      <c r="X184" t="str">
        <v>C66SZ20392</v>
      </c>
      <c r="Y184">
        <v>763607</v>
      </c>
      <c r="Z184" t="str">
        <v>深圳市毅诚科达电子厂</v>
      </c>
      <c r="AA184">
        <v>110115</v>
      </c>
      <c r="AB184">
        <v>2020</v>
      </c>
      <c r="AC184">
        <v>10</v>
      </c>
      <c r="AD184" t="str">
        <v>Q3</v>
      </c>
      <c r="AE184" t="str">
        <v>FY20/21</v>
      </c>
      <c r="AF184" t="str">
        <v>SOUTH</v>
      </c>
    </row>
    <row r="185" spans="1:32">
      <c r="A185" t="str">
        <v>ESEL</v>
      </c>
      <c r="B185" t="str">
        <v>SZX</v>
      </c>
      <c r="C185" t="str">
        <v>SPARES/OTHER</v>
      </c>
      <c r="D185" s="4">
        <v>44126</v>
      </c>
      <c r="E185" t="str">
        <v>YAMAHA</v>
      </c>
      <c r="F185">
        <v>14116607</v>
      </c>
      <c r="G185">
        <v>44126</v>
      </c>
      <c r="H185" t="str">
        <v>YMCT|KHJ-MC16E-00</v>
      </c>
      <c r="I185" t="str">
        <v>SPRING P/O LEVER</v>
      </c>
      <c r="J185">
        <v>1</v>
      </c>
      <c r="K185">
        <v>1</v>
      </c>
      <c r="L185">
        <v>18</v>
      </c>
      <c r="M185" t="str">
        <v>CNY</v>
      </c>
      <c r="N185">
        <v>1.135</v>
      </c>
      <c r="O185">
        <v>20.43</v>
      </c>
      <c r="P185">
        <v>20.43</v>
      </c>
      <c r="Q185" t="str">
        <v>C66SZX-SMT SERVICE</v>
      </c>
      <c r="R185" t="str">
        <v>Shenzhen Yichengkeda Electronic Co., Ltd.</v>
      </c>
      <c r="S185" t="str">
        <v>Same</v>
      </c>
      <c r="T185">
        <v>904170</v>
      </c>
      <c r="U185">
        <v>8.99</v>
      </c>
      <c r="V185" t="str">
        <v>308ASY INV-PTS SALES</v>
      </c>
      <c r="W185">
        <v>0</v>
      </c>
      <c r="X185" t="str">
        <v>C66SZ20392</v>
      </c>
      <c r="Y185">
        <v>763607</v>
      </c>
      <c r="Z185" t="str">
        <v>深圳市毅诚科达电子厂</v>
      </c>
      <c r="AA185">
        <v>110115</v>
      </c>
      <c r="AB185">
        <v>2020</v>
      </c>
      <c r="AC185">
        <v>10</v>
      </c>
      <c r="AD185" t="str">
        <v>Q3</v>
      </c>
      <c r="AE185" t="str">
        <v>FY20/21</v>
      </c>
      <c r="AF185" t="str">
        <v>SOUTH</v>
      </c>
    </row>
    <row r="186" spans="1:32">
      <c r="A186" t="str">
        <v>ESEL</v>
      </c>
      <c r="B186" t="str">
        <v>SZX</v>
      </c>
      <c r="C186" t="str">
        <v>SPARES/OTHER</v>
      </c>
      <c r="D186" s="4">
        <v>44126</v>
      </c>
      <c r="E186" t="str">
        <v>YAMAHA</v>
      </c>
      <c r="F186">
        <v>14116608</v>
      </c>
      <c r="G186">
        <v>44126</v>
      </c>
      <c r="H186" t="str">
        <v>YMCT|KHJ-MC244-00</v>
      </c>
      <c r="I186" t="str">
        <v>LEVER TAPE GUIDE R</v>
      </c>
      <c r="J186">
        <v>5</v>
      </c>
      <c r="K186">
        <v>5</v>
      </c>
      <c r="L186">
        <v>100</v>
      </c>
      <c r="M186" t="str">
        <v>CNY</v>
      </c>
      <c r="N186">
        <v>1.135</v>
      </c>
      <c r="O186">
        <v>113.5</v>
      </c>
      <c r="P186">
        <v>113.5</v>
      </c>
      <c r="Q186" t="str">
        <v>C66SZX-SMT SERVICE</v>
      </c>
      <c r="R186" t="str">
        <v>Foshan Nanhai Liangcheng Optoelectronic Technology</v>
      </c>
      <c r="S186" t="str">
        <v>Same</v>
      </c>
      <c r="T186">
        <v>904169</v>
      </c>
      <c r="U186">
        <v>56.18</v>
      </c>
      <c r="V186" t="str">
        <v>308ASY INV-PTS SALES</v>
      </c>
      <c r="W186">
        <v>0</v>
      </c>
      <c r="X186" t="str">
        <v>C66SZ20403</v>
      </c>
      <c r="Y186">
        <v>763604</v>
      </c>
      <c r="Z186" t="str">
        <v>佛山市南海区亮程光电科技有限公司</v>
      </c>
      <c r="AA186">
        <v>110124</v>
      </c>
      <c r="AB186">
        <v>2020</v>
      </c>
      <c r="AC186">
        <v>10</v>
      </c>
      <c r="AD186" t="str">
        <v>Q3</v>
      </c>
      <c r="AE186" t="str">
        <v>FY20/21</v>
      </c>
      <c r="AF186" t="str">
        <v>SOUTH</v>
      </c>
    </row>
    <row r="187" spans="1:32">
      <c r="A187" t="str">
        <v>ESEL</v>
      </c>
      <c r="B187" t="str">
        <v>SZX</v>
      </c>
      <c r="C187" t="str">
        <v>SPARES/OTHER</v>
      </c>
      <c r="D187" s="4">
        <v>44145</v>
      </c>
      <c r="E187" t="str">
        <v>YAMAHA</v>
      </c>
      <c r="F187">
        <v>14116609</v>
      </c>
      <c r="G187">
        <v>44145</v>
      </c>
      <c r="H187" t="str">
        <v>YMCT|KLJ-MC181-01</v>
      </c>
      <c r="I187" t="str">
        <v>HANDLE</v>
      </c>
      <c r="J187">
        <v>1</v>
      </c>
      <c r="K187">
        <v>1</v>
      </c>
      <c r="L187">
        <v>133</v>
      </c>
      <c r="M187" t="str">
        <v>CNY</v>
      </c>
      <c r="N187">
        <v>1.155</v>
      </c>
      <c r="O187">
        <v>153.61500000000001</v>
      </c>
      <c r="P187">
        <v>153.61500000000001</v>
      </c>
      <c r="Q187" t="str">
        <v>C66SZX-SMT SERVICE</v>
      </c>
      <c r="R187" t="str">
        <v>Shenzhen Zhengbang LED Technology Co.,Ltd</v>
      </c>
      <c r="S187" t="str">
        <v>Same</v>
      </c>
      <c r="T187">
        <v>904174</v>
      </c>
      <c r="U187">
        <v>73.400000000000006</v>
      </c>
      <c r="V187" t="str">
        <v>308ASY INV-PTS SALES</v>
      </c>
      <c r="W187">
        <v>0</v>
      </c>
      <c r="X187" t="str">
        <v>C66SZ20419</v>
      </c>
      <c r="Y187">
        <v>765990</v>
      </c>
      <c r="Z187" t="str">
        <v>深圳市正邦光电科技有限公司</v>
      </c>
      <c r="AA187">
        <v>110143</v>
      </c>
      <c r="AB187">
        <v>2020</v>
      </c>
      <c r="AC187">
        <v>11</v>
      </c>
      <c r="AD187" t="str">
        <v>Q3</v>
      </c>
      <c r="AE187" t="str">
        <v>FY20/21</v>
      </c>
      <c r="AF187" t="str">
        <v>SOUTH</v>
      </c>
    </row>
    <row r="188" spans="1:32">
      <c r="A188" t="str">
        <v>ESEL</v>
      </c>
      <c r="B188" t="str">
        <v>SZX</v>
      </c>
      <c r="C188" t="str">
        <v>SPARES/OTHER</v>
      </c>
      <c r="D188" s="4">
        <v>44145</v>
      </c>
      <c r="E188" t="str">
        <v>YAMAHA</v>
      </c>
      <c r="F188">
        <v>14116610</v>
      </c>
      <c r="G188">
        <v>44145</v>
      </c>
      <c r="H188" t="str">
        <v>YMCT|KMB-M26C0-B0</v>
      </c>
      <c r="I188" t="str">
        <v>SHORT STATOR ASSY.</v>
      </c>
      <c r="J188">
        <v>1</v>
      </c>
      <c r="K188">
        <v>1</v>
      </c>
      <c r="L188">
        <v>4400</v>
      </c>
      <c r="M188" t="str">
        <v>CNY</v>
      </c>
      <c r="N188">
        <v>1.155</v>
      </c>
      <c r="O188">
        <v>5082</v>
      </c>
      <c r="P188">
        <v>5082</v>
      </c>
      <c r="Q188" t="str">
        <v>C66SZX-SMT SERVICE</v>
      </c>
      <c r="R188" t="str">
        <v>Shenzhen Huarifeng Digital Products Co., Ltd.</v>
      </c>
      <c r="S188" t="str">
        <v>Same</v>
      </c>
      <c r="T188">
        <v>904175</v>
      </c>
      <c r="U188">
        <v>2973.53</v>
      </c>
      <c r="V188" t="str">
        <v>308ASY INV-PTS SALES</v>
      </c>
      <c r="W188">
        <v>0</v>
      </c>
      <c r="X188" t="str">
        <v>C66SZ20423</v>
      </c>
      <c r="Y188">
        <v>765992</v>
      </c>
      <c r="Z188" t="str">
        <v>深圳市华日锋数码科技有限公司</v>
      </c>
      <c r="AA188">
        <v>110149</v>
      </c>
      <c r="AB188">
        <v>2020</v>
      </c>
      <c r="AC188">
        <v>11</v>
      </c>
      <c r="AD188" t="str">
        <v>Q3</v>
      </c>
      <c r="AE188" t="str">
        <v>FY20/21</v>
      </c>
      <c r="AF188" t="str">
        <v>SOUTH</v>
      </c>
    </row>
    <row r="189" spans="1:32">
      <c r="A189" t="str">
        <v>ESEL</v>
      </c>
      <c r="B189" t="str">
        <v>SZX</v>
      </c>
      <c r="C189" t="str">
        <v>SPARES/OTHER</v>
      </c>
      <c r="D189" s="4">
        <v>44145</v>
      </c>
      <c r="E189" t="str">
        <v>YAMAHA</v>
      </c>
      <c r="F189">
        <v>14116610</v>
      </c>
      <c r="G189">
        <v>44145</v>
      </c>
      <c r="H189" t="str">
        <v>YMCT|KMB-M26C0-C0</v>
      </c>
      <c r="I189" t="str">
        <v>LONG STATOR ASSY.</v>
      </c>
      <c r="J189">
        <v>2</v>
      </c>
      <c r="K189">
        <v>2</v>
      </c>
      <c r="L189">
        <v>10400</v>
      </c>
      <c r="M189" t="str">
        <v>CNY</v>
      </c>
      <c r="N189">
        <v>1.155</v>
      </c>
      <c r="O189">
        <v>12012</v>
      </c>
      <c r="P189">
        <v>12012</v>
      </c>
      <c r="Q189" t="str">
        <v>C66SZX-SMT SERVICE</v>
      </c>
      <c r="R189" t="str">
        <v>Shenzhen Huarifeng Digital Products Co., Ltd.</v>
      </c>
      <c r="S189" t="str">
        <v>Same</v>
      </c>
      <c r="T189">
        <v>904175</v>
      </c>
      <c r="U189">
        <v>6800.92</v>
      </c>
      <c r="V189" t="str">
        <v>308ASY INV-PTS SALES</v>
      </c>
      <c r="W189">
        <v>0</v>
      </c>
      <c r="X189" t="str">
        <v>C66SZ20423</v>
      </c>
      <c r="Y189">
        <v>765992</v>
      </c>
      <c r="Z189" t="str">
        <v>深圳市华日锋数码科技有限公司</v>
      </c>
      <c r="AA189">
        <v>110149</v>
      </c>
      <c r="AB189">
        <v>2020</v>
      </c>
      <c r="AC189">
        <v>11</v>
      </c>
      <c r="AD189" t="str">
        <v>Q3</v>
      </c>
      <c r="AE189" t="str">
        <v>FY20/21</v>
      </c>
      <c r="AF189" t="str">
        <v>SOUTH</v>
      </c>
    </row>
    <row r="190" spans="1:32">
      <c r="A190" t="str">
        <v>ESEL</v>
      </c>
      <c r="B190" t="str">
        <v>SZX</v>
      </c>
      <c r="C190" t="str">
        <v>SPARES/OTHER</v>
      </c>
      <c r="D190" s="4">
        <v>44145</v>
      </c>
      <c r="E190" t="str">
        <v>YAMAHA</v>
      </c>
      <c r="F190">
        <v>14116610</v>
      </c>
      <c r="G190">
        <v>44145</v>
      </c>
      <c r="H190" t="str">
        <v>YMCT|KMB-M703S-A0</v>
      </c>
      <c r="I190" t="str">
        <v>HOLDER NOZZLE ASSY.</v>
      </c>
      <c r="J190">
        <v>10</v>
      </c>
      <c r="K190">
        <v>10</v>
      </c>
      <c r="L190">
        <v>8600</v>
      </c>
      <c r="M190" t="str">
        <v>CNY</v>
      </c>
      <c r="N190">
        <v>1.155</v>
      </c>
      <c r="O190">
        <v>9933</v>
      </c>
      <c r="P190">
        <v>9933</v>
      </c>
      <c r="Q190" t="str">
        <v>C66SZX-SMT SERVICE</v>
      </c>
      <c r="R190" t="str">
        <v>Shenzhen Huarifeng Digital Products Co., Ltd.</v>
      </c>
      <c r="S190" t="str">
        <v>Same</v>
      </c>
      <c r="T190">
        <v>904175</v>
      </c>
      <c r="U190">
        <v>5767.3</v>
      </c>
      <c r="V190" t="str">
        <v>308ASY INV-PTS SALES</v>
      </c>
      <c r="W190">
        <v>0</v>
      </c>
      <c r="X190" t="str">
        <v>C66SZ20423</v>
      </c>
      <c r="Y190">
        <v>765992</v>
      </c>
      <c r="Z190" t="str">
        <v>深圳市华日锋数码科技有限公司</v>
      </c>
      <c r="AA190">
        <v>110149</v>
      </c>
      <c r="AB190">
        <v>2020</v>
      </c>
      <c r="AC190">
        <v>11</v>
      </c>
      <c r="AD190" t="str">
        <v>Q3</v>
      </c>
      <c r="AE190" t="str">
        <v>FY20/21</v>
      </c>
      <c r="AF190" t="str">
        <v>SOUTH</v>
      </c>
    </row>
    <row r="191" spans="1:32">
      <c r="A191" t="str">
        <v>ESEL</v>
      </c>
      <c r="B191" t="str">
        <v>SZX</v>
      </c>
      <c r="C191" t="str">
        <v>SPARES/OTHER</v>
      </c>
      <c r="D191" s="4">
        <v>44155</v>
      </c>
      <c r="E191" t="str">
        <v>YAMAHA</v>
      </c>
      <c r="F191">
        <v>14116611</v>
      </c>
      <c r="G191">
        <v>44155</v>
      </c>
      <c r="H191" t="str">
        <v>YMCT|KKE-M919R-00</v>
      </c>
      <c r="I191" t="str">
        <v>BELT CONVEYOR</v>
      </c>
      <c r="J191">
        <v>2</v>
      </c>
      <c r="K191">
        <v>2</v>
      </c>
      <c r="L191">
        <v>232</v>
      </c>
      <c r="M191" t="str">
        <v>CNY</v>
      </c>
      <c r="N191">
        <v>1.155</v>
      </c>
      <c r="O191">
        <v>267.95999999999998</v>
      </c>
      <c r="P191">
        <v>267.95999999999998</v>
      </c>
      <c r="Q191" t="str">
        <v>C66SZX-SMT SERVICE</v>
      </c>
      <c r="R191" t="str">
        <v>Shenzhen Chen Xin Da Electronics Co.,Ltd.</v>
      </c>
      <c r="S191" t="str">
        <v>Same</v>
      </c>
      <c r="T191">
        <v>904179</v>
      </c>
      <c r="U191">
        <v>135.26</v>
      </c>
      <c r="V191" t="str">
        <v>308ASY INV-PTS SALES</v>
      </c>
      <c r="W191">
        <v>0</v>
      </c>
      <c r="X191" t="str">
        <v>C66SZ20432REV.1</v>
      </c>
      <c r="Y191">
        <v>767313</v>
      </c>
      <c r="Z191" t="str">
        <v>深圳市晨鑫达电子有限公司</v>
      </c>
      <c r="AA191">
        <v>110160</v>
      </c>
      <c r="AB191">
        <v>2020</v>
      </c>
      <c r="AC191">
        <v>11</v>
      </c>
      <c r="AD191" t="str">
        <v>Q3</v>
      </c>
      <c r="AE191" t="str">
        <v>FY20/21</v>
      </c>
      <c r="AF191" t="str">
        <v>SOUTH</v>
      </c>
    </row>
    <row r="192" spans="1:32">
      <c r="A192" t="str">
        <v>ESEL</v>
      </c>
      <c r="B192" t="str">
        <v>SZX</v>
      </c>
      <c r="C192" t="str">
        <v>SPARES/OTHER</v>
      </c>
      <c r="D192" s="4">
        <v>44155</v>
      </c>
      <c r="E192" t="str">
        <v>YAMAHA</v>
      </c>
      <c r="F192">
        <v>14116611</v>
      </c>
      <c r="G192">
        <v>44155</v>
      </c>
      <c r="H192" t="str">
        <v>YMCT|KKE-M9127-00</v>
      </c>
      <c r="I192" t="str">
        <v>BELT 1 CONVEYOR</v>
      </c>
      <c r="J192">
        <v>2</v>
      </c>
      <c r="K192">
        <v>2</v>
      </c>
      <c r="L192">
        <v>270</v>
      </c>
      <c r="M192" t="str">
        <v>CNY</v>
      </c>
      <c r="N192">
        <v>1.155</v>
      </c>
      <c r="O192">
        <v>311.85000000000002</v>
      </c>
      <c r="P192">
        <v>311.85000000000002</v>
      </c>
      <c r="Q192" t="str">
        <v>C66SZX-SMT SERVICE</v>
      </c>
      <c r="R192" t="str">
        <v>Shenzhen Chen Xin Da Electronics Co.,Ltd.</v>
      </c>
      <c r="S192" t="str">
        <v>Same</v>
      </c>
      <c r="T192">
        <v>904179</v>
      </c>
      <c r="U192">
        <v>180.27</v>
      </c>
      <c r="V192" t="str">
        <v>308ASY INV-PTS SALES</v>
      </c>
      <c r="W192">
        <v>0</v>
      </c>
      <c r="X192" t="str">
        <v>C66SZ20432REV.1</v>
      </c>
      <c r="Y192">
        <v>767313</v>
      </c>
      <c r="Z192" t="str">
        <v>深圳市晨鑫达电子有限公司</v>
      </c>
      <c r="AA192">
        <v>110160</v>
      </c>
      <c r="AB192">
        <v>2020</v>
      </c>
      <c r="AC192">
        <v>11</v>
      </c>
      <c r="AD192" t="str">
        <v>Q3</v>
      </c>
      <c r="AE192" t="str">
        <v>FY20/21</v>
      </c>
      <c r="AF192" t="str">
        <v>SOUTH</v>
      </c>
    </row>
    <row r="193" spans="1:32">
      <c r="A193" t="str">
        <v>ESEL</v>
      </c>
      <c r="B193" t="str">
        <v>SZX</v>
      </c>
      <c r="C193" t="str">
        <v>SPARES/OTHER</v>
      </c>
      <c r="D193" s="4">
        <v>44155</v>
      </c>
      <c r="E193" t="str">
        <v>YAMAHA</v>
      </c>
      <c r="F193">
        <v>14116611</v>
      </c>
      <c r="G193">
        <v>44155</v>
      </c>
      <c r="H193" t="str">
        <v>YMCT|KHY-M9129-00</v>
      </c>
      <c r="I193" t="str">
        <v>BELT 1 CONVEYOR</v>
      </c>
      <c r="J193">
        <v>2</v>
      </c>
      <c r="K193">
        <v>2</v>
      </c>
      <c r="L193">
        <v>500</v>
      </c>
      <c r="M193" t="str">
        <v>CNY</v>
      </c>
      <c r="N193">
        <v>1.155</v>
      </c>
      <c r="O193">
        <v>577.5</v>
      </c>
      <c r="P193">
        <v>577.5</v>
      </c>
      <c r="Q193" t="str">
        <v>C66SZX-SMT SERVICE</v>
      </c>
      <c r="R193" t="str">
        <v>Shenzhen Chen Xin Da Electronics Co.,Ltd.</v>
      </c>
      <c r="S193" t="str">
        <v>Same</v>
      </c>
      <c r="T193">
        <v>904179</v>
      </c>
      <c r="U193">
        <v>286.64999999999998</v>
      </c>
      <c r="V193" t="str">
        <v>308ASY INV-PTS SALES</v>
      </c>
      <c r="W193">
        <v>0</v>
      </c>
      <c r="X193" t="str">
        <v>C66SZ20432REV.1</v>
      </c>
      <c r="Y193">
        <v>767313</v>
      </c>
      <c r="Z193" t="str">
        <v>深圳市晨鑫达电子有限公司</v>
      </c>
      <c r="AA193">
        <v>110160</v>
      </c>
      <c r="AB193">
        <v>2020</v>
      </c>
      <c r="AC193">
        <v>11</v>
      </c>
      <c r="AD193" t="str">
        <v>Q3</v>
      </c>
      <c r="AE193" t="str">
        <v>FY20/21</v>
      </c>
      <c r="AF193" t="str">
        <v>SOUTH</v>
      </c>
    </row>
    <row r="194" spans="1:32">
      <c r="A194" t="str">
        <v>ESEL</v>
      </c>
      <c r="B194" t="str">
        <v>SZX</v>
      </c>
      <c r="C194" t="str">
        <v>SPARES/OTHER</v>
      </c>
      <c r="D194" s="4">
        <v>44175</v>
      </c>
      <c r="E194" t="str">
        <v>YAMAHA</v>
      </c>
      <c r="F194">
        <v>14116612</v>
      </c>
      <c r="G194">
        <v>44175</v>
      </c>
      <c r="H194" t="str">
        <v>YMCT|KHY-M2267-A0</v>
      </c>
      <c r="I194" t="str">
        <v>GUIDE X AXIS ASSY</v>
      </c>
      <c r="J194">
        <v>1</v>
      </c>
      <c r="K194">
        <v>1</v>
      </c>
      <c r="L194">
        <v>1000</v>
      </c>
      <c r="M194" t="str">
        <v>CNY</v>
      </c>
      <c r="N194">
        <v>1.175</v>
      </c>
      <c r="O194">
        <v>1175</v>
      </c>
      <c r="P194">
        <v>1175</v>
      </c>
      <c r="Q194" t="str">
        <v>C66SZX-SMT SERVICE</v>
      </c>
      <c r="R194" t="str">
        <v>Shenzhen Chengtaike Electronic Co.,Ltd</v>
      </c>
      <c r="S194" t="str">
        <v>Same</v>
      </c>
      <c r="T194">
        <v>904181</v>
      </c>
      <c r="U194">
        <v>658.59</v>
      </c>
      <c r="V194" t="str">
        <v>308ASY INV-PTS SALES</v>
      </c>
      <c r="W194">
        <v>0</v>
      </c>
      <c r="X194" t="str">
        <v>C66SZ20447</v>
      </c>
      <c r="Y194">
        <v>769948</v>
      </c>
      <c r="Z194" t="str">
        <v>深圳市诚泰科电子有限公司</v>
      </c>
      <c r="AA194">
        <v>110177</v>
      </c>
      <c r="AB194">
        <v>2020</v>
      </c>
      <c r="AC194">
        <v>12</v>
      </c>
      <c r="AD194" t="str">
        <v>Q3</v>
      </c>
      <c r="AE194" t="str">
        <v>FY20/21</v>
      </c>
      <c r="AF194" t="str">
        <v>SOUTH</v>
      </c>
    </row>
    <row r="195" spans="1:32">
      <c r="A195" t="str">
        <v>ESEL</v>
      </c>
      <c r="B195" t="str">
        <v>SZX</v>
      </c>
      <c r="C195" t="str">
        <v>SPARES/OTHER</v>
      </c>
      <c r="D195" s="4">
        <v>44175</v>
      </c>
      <c r="E195" t="str">
        <v>YAMAHA</v>
      </c>
      <c r="F195">
        <v>14116613</v>
      </c>
      <c r="G195">
        <v>44175</v>
      </c>
      <c r="H195" t="str">
        <v>YMCT|KLJ-MC10W-00</v>
      </c>
      <c r="I195" t="str">
        <v>FRONT BLOCK ASSY.</v>
      </c>
      <c r="J195">
        <v>1</v>
      </c>
      <c r="K195">
        <v>1</v>
      </c>
      <c r="L195">
        <v>400</v>
      </c>
      <c r="M195" t="str">
        <v>CNY</v>
      </c>
      <c r="N195">
        <v>1.175</v>
      </c>
      <c r="O195">
        <v>470</v>
      </c>
      <c r="P195">
        <v>470</v>
      </c>
      <c r="Q195" t="str">
        <v>C66SZX-SMT SERVICE</v>
      </c>
      <c r="R195" t="str">
        <v>Shenzhen Jasonc Technology Co., Ltd.</v>
      </c>
      <c r="S195" t="str">
        <v>Same</v>
      </c>
      <c r="T195">
        <v>904182</v>
      </c>
      <c r="U195">
        <v>280.08999999999997</v>
      </c>
      <c r="V195" t="str">
        <v>308ASY INV-PTS SALES</v>
      </c>
      <c r="W195">
        <v>0</v>
      </c>
      <c r="X195" t="str">
        <v>C66SZ20439REV.2</v>
      </c>
      <c r="Y195">
        <v>769949</v>
      </c>
      <c r="Z195" t="str">
        <v>深圳市捷舜诚科技有限公司</v>
      </c>
      <c r="AA195">
        <v>110187</v>
      </c>
      <c r="AB195">
        <v>2020</v>
      </c>
      <c r="AC195">
        <v>12</v>
      </c>
      <c r="AD195" t="str">
        <v>Q3</v>
      </c>
      <c r="AE195" t="str">
        <v>FY20/21</v>
      </c>
      <c r="AF195" t="str">
        <v>SOUTH</v>
      </c>
    </row>
    <row r="196" spans="1:32">
      <c r="A196" t="str">
        <v>ESEL</v>
      </c>
      <c r="B196" t="str">
        <v>SZX</v>
      </c>
      <c r="C196" t="str">
        <v>SPARES/OTHER</v>
      </c>
      <c r="D196" s="4">
        <v>44179</v>
      </c>
      <c r="E196" t="str">
        <v>YAMAHA</v>
      </c>
      <c r="F196">
        <v>14116614</v>
      </c>
      <c r="G196">
        <v>44179</v>
      </c>
      <c r="H196" t="str">
        <v>YMCT|KHJ-MC244-00</v>
      </c>
      <c r="I196" t="str">
        <v>LEVER TAPE GUIDE R</v>
      </c>
      <c r="J196">
        <v>6</v>
      </c>
      <c r="K196">
        <v>6</v>
      </c>
      <c r="L196">
        <v>96</v>
      </c>
      <c r="M196" t="str">
        <v>CNY</v>
      </c>
      <c r="N196">
        <v>1.175</v>
      </c>
      <c r="O196">
        <v>112.8</v>
      </c>
      <c r="P196">
        <v>112.8</v>
      </c>
      <c r="Q196" t="str">
        <v>C66SZX-SMT SERVICE</v>
      </c>
      <c r="R196" t="str">
        <v>Huizhou Chengyu Technology Co., Ltd</v>
      </c>
      <c r="S196" t="str">
        <v>Same</v>
      </c>
      <c r="T196">
        <v>904183</v>
      </c>
      <c r="U196">
        <v>68.13</v>
      </c>
      <c r="V196" t="str">
        <v>308ASY INV-PTS SALES</v>
      </c>
      <c r="W196">
        <v>0</v>
      </c>
      <c r="X196" t="str">
        <v>C66SZ20453</v>
      </c>
      <c r="Y196">
        <v>770370</v>
      </c>
      <c r="Z196" t="str">
        <v>惠州市城宇科技有限公司</v>
      </c>
      <c r="AA196">
        <v>110188</v>
      </c>
      <c r="AB196">
        <v>2020</v>
      </c>
      <c r="AC196">
        <v>12</v>
      </c>
      <c r="AD196" t="str">
        <v>Q3</v>
      </c>
      <c r="AE196" t="str">
        <v>FY20/21</v>
      </c>
      <c r="AF196" t="str">
        <v>SOUTH</v>
      </c>
    </row>
    <row r="197" spans="1:32">
      <c r="A197" t="str">
        <v>ESEL</v>
      </c>
      <c r="B197" t="str">
        <v>SZX</v>
      </c>
      <c r="C197" t="str">
        <v>SPARES/OTHER</v>
      </c>
      <c r="D197" s="4">
        <v>44183</v>
      </c>
      <c r="E197" t="str">
        <v>YAMAHA</v>
      </c>
      <c r="F197">
        <v>14116615</v>
      </c>
      <c r="G197">
        <v>44183</v>
      </c>
      <c r="H197" t="str">
        <v>YMCT|KHY-M7554-04</v>
      </c>
      <c r="I197" t="str">
        <v>OF.LIGHT BRD.ASSY</v>
      </c>
      <c r="J197">
        <v>1</v>
      </c>
      <c r="K197">
        <v>1</v>
      </c>
      <c r="L197">
        <v>890</v>
      </c>
      <c r="M197" t="str">
        <v>CNY</v>
      </c>
      <c r="N197">
        <v>1.175</v>
      </c>
      <c r="O197">
        <v>1045.75</v>
      </c>
      <c r="P197">
        <v>1045.75</v>
      </c>
      <c r="Q197" t="str">
        <v>C66SZX-SMT SERVICE</v>
      </c>
      <c r="R197" t="str">
        <v>Shenzhen Xintiantai Electronics Company Limited</v>
      </c>
      <c r="S197" t="str">
        <v>Same</v>
      </c>
      <c r="T197">
        <v>904187</v>
      </c>
      <c r="U197">
        <v>514.76</v>
      </c>
      <c r="V197" t="str">
        <v>308ASY INV-PTS SALES</v>
      </c>
      <c r="W197">
        <v>0</v>
      </c>
      <c r="X197" t="str">
        <v>C66SZ20460</v>
      </c>
      <c r="Y197">
        <v>770980</v>
      </c>
      <c r="Z197" t="str">
        <v>深圳市鑫天泰电子有限公司</v>
      </c>
      <c r="AA197">
        <v>110200</v>
      </c>
      <c r="AB197">
        <v>2020</v>
      </c>
      <c r="AC197">
        <v>12</v>
      </c>
      <c r="AD197" t="str">
        <v>Q3</v>
      </c>
      <c r="AE197" t="str">
        <v>FY20/21</v>
      </c>
      <c r="AF197" t="str">
        <v>SOUTH</v>
      </c>
    </row>
    <row r="198" spans="1:32">
      <c r="A198" t="str">
        <v>ESEL</v>
      </c>
      <c r="B198" t="str">
        <v>SZX</v>
      </c>
      <c r="C198" t="str">
        <v>SPARES/OTHER</v>
      </c>
      <c r="D198" s="4">
        <v>44183</v>
      </c>
      <c r="E198" t="str">
        <v>YAMAHA</v>
      </c>
      <c r="F198">
        <v>14116616</v>
      </c>
      <c r="G198">
        <v>44183</v>
      </c>
      <c r="H198" t="str">
        <v>YMCT|KMG-M7A16-00</v>
      </c>
      <c r="I198" t="str">
        <v>COVER PRIZM</v>
      </c>
      <c r="J198">
        <v>2</v>
      </c>
      <c r="K198">
        <v>2</v>
      </c>
      <c r="L198">
        <v>110</v>
      </c>
      <c r="M198" t="str">
        <v>CNY</v>
      </c>
      <c r="N198">
        <v>1.175</v>
      </c>
      <c r="O198">
        <v>129.25</v>
      </c>
      <c r="P198">
        <v>129.25</v>
      </c>
      <c r="Q198" t="str">
        <v>C66SZX-SMT SERVICE</v>
      </c>
      <c r="R198" t="str">
        <v>Shenzhen Zhongrunhulian Technology Co., Ltd.</v>
      </c>
      <c r="S198" t="str">
        <v>Same</v>
      </c>
      <c r="T198">
        <v>904186</v>
      </c>
      <c r="U198">
        <v>60.56</v>
      </c>
      <c r="V198" t="str">
        <v>308ASY INV-PTS SALES</v>
      </c>
      <c r="W198">
        <v>0</v>
      </c>
      <c r="X198" t="str">
        <v>C66SZ20467</v>
      </c>
      <c r="Y198">
        <v>770978</v>
      </c>
      <c r="Z198" t="str">
        <v>深圳市中润互联科技有限公司</v>
      </c>
      <c r="AA198">
        <v>110205</v>
      </c>
      <c r="AB198">
        <v>2020</v>
      </c>
      <c r="AC198">
        <v>12</v>
      </c>
      <c r="AD198" t="str">
        <v>Q3</v>
      </c>
      <c r="AE198" t="str">
        <v>FY20/21</v>
      </c>
      <c r="AF198" t="str">
        <v>SOUTH</v>
      </c>
    </row>
    <row r="199" spans="1:32">
      <c r="A199" t="str">
        <v>ESEL</v>
      </c>
      <c r="B199" t="str">
        <v>SZX</v>
      </c>
      <c r="C199" t="str">
        <v>SPARES/OTHER</v>
      </c>
      <c r="D199" s="4">
        <v>44187</v>
      </c>
      <c r="E199" t="str">
        <v>YAMAHA</v>
      </c>
      <c r="F199">
        <v>14116617</v>
      </c>
      <c r="G199">
        <v>44187</v>
      </c>
      <c r="H199" t="str">
        <v>YMCT|KKE-M2670-00</v>
      </c>
      <c r="I199" t="str">
        <v>Y AXIS GUIDE KIT</v>
      </c>
      <c r="J199">
        <v>1</v>
      </c>
      <c r="K199">
        <v>1</v>
      </c>
      <c r="L199">
        <v>31000</v>
      </c>
      <c r="M199" t="str">
        <v>CNY</v>
      </c>
      <c r="N199">
        <v>1.175</v>
      </c>
      <c r="O199">
        <v>36425</v>
      </c>
      <c r="P199">
        <v>36425</v>
      </c>
      <c r="Q199" t="str">
        <v>C66SZX-SMT SERVICE</v>
      </c>
      <c r="R199" t="str">
        <v>Phongsheng Technology Shenzhen Co Ltd</v>
      </c>
      <c r="S199" t="str">
        <v>Same</v>
      </c>
      <c r="T199">
        <v>904173</v>
      </c>
      <c r="U199">
        <v>8956.2000000000007</v>
      </c>
      <c r="V199" t="str">
        <v>308ASY INV-PTS SALES</v>
      </c>
      <c r="W199">
        <v>0</v>
      </c>
      <c r="X199" t="str">
        <v>C66SZ20428REV.1</v>
      </c>
      <c r="Y199">
        <v>771360</v>
      </c>
      <c r="Z199" t="str">
        <v>深圳市鸿昇达电子有限公司</v>
      </c>
      <c r="AA199">
        <v>110154</v>
      </c>
      <c r="AB199">
        <v>2020</v>
      </c>
      <c r="AC199">
        <v>12</v>
      </c>
      <c r="AD199" t="str">
        <v>Q3</v>
      </c>
      <c r="AE199" t="str">
        <v>FY20/21</v>
      </c>
      <c r="AF199" t="str">
        <v>SOUTH</v>
      </c>
    </row>
    <row r="200" spans="1:32">
      <c r="A200" t="str">
        <v>ESEL</v>
      </c>
      <c r="B200" t="str">
        <v>SZX</v>
      </c>
      <c r="C200" t="str">
        <v>SPARES/OTHER</v>
      </c>
      <c r="D200" s="4">
        <v>44187</v>
      </c>
      <c r="E200" t="str">
        <v>OTHERS</v>
      </c>
      <c r="F200">
        <v>14116617</v>
      </c>
      <c r="G200">
        <v>44187</v>
      </c>
      <c r="H200" t="str">
        <v>ZMTR|K46-M8527-C0</v>
      </c>
      <c r="I200" t="str">
        <v>FILTER</v>
      </c>
      <c r="J200">
        <v>120</v>
      </c>
      <c r="K200">
        <v>120</v>
      </c>
      <c r="L200">
        <v>0</v>
      </c>
      <c r="M200" t="str">
        <v>CNY</v>
      </c>
      <c r="N200">
        <v>1.175</v>
      </c>
      <c r="O200">
        <v>0</v>
      </c>
      <c r="P200">
        <v>0</v>
      </c>
      <c r="Q200" t="str">
        <v>C66SZX-SMT SERVICE</v>
      </c>
      <c r="R200" t="str">
        <v>Phongsheng Technology Shenzhen Co Ltd</v>
      </c>
      <c r="S200" t="str">
        <v>Same</v>
      </c>
      <c r="T200">
        <v>904173</v>
      </c>
      <c r="U200">
        <v>479.4</v>
      </c>
      <c r="V200" t="str">
        <v>308ASY INV-PTS SALES</v>
      </c>
      <c r="W200">
        <v>0</v>
      </c>
      <c r="X200" t="str">
        <v>C66SZ20428REV.1</v>
      </c>
      <c r="Y200">
        <v>771360</v>
      </c>
      <c r="Z200" t="str">
        <v>深圳市鸿昇达电子有限公司</v>
      </c>
      <c r="AA200">
        <v>110154</v>
      </c>
      <c r="AB200">
        <v>2020</v>
      </c>
      <c r="AC200">
        <v>12</v>
      </c>
      <c r="AD200" t="str">
        <v>Q3</v>
      </c>
      <c r="AE200" t="str">
        <v>FY20/21</v>
      </c>
      <c r="AF200" t="str">
        <v>SOUTH</v>
      </c>
    </row>
    <row r="201" spans="1:32">
      <c r="A201" t="str">
        <v>ESEL</v>
      </c>
      <c r="B201" t="str">
        <v>SZX</v>
      </c>
      <c r="C201" t="str">
        <v>SPARES/OTHER</v>
      </c>
      <c r="D201" s="4">
        <v>44189</v>
      </c>
      <c r="E201" t="str">
        <v>YAMAHA</v>
      </c>
      <c r="F201">
        <v>14116618</v>
      </c>
      <c r="G201">
        <v>44189</v>
      </c>
      <c r="H201" t="str">
        <v>YMCT|KW7-M3851-00</v>
      </c>
      <c r="I201" t="str">
        <v>GREASE PACK : LG2</v>
      </c>
      <c r="J201">
        <v>1</v>
      </c>
      <c r="K201">
        <v>1</v>
      </c>
      <c r="L201">
        <v>1270</v>
      </c>
      <c r="M201" t="str">
        <v>CNY</v>
      </c>
      <c r="N201">
        <v>1.175</v>
      </c>
      <c r="O201">
        <v>1492.25</v>
      </c>
      <c r="P201">
        <v>1492.25</v>
      </c>
      <c r="Q201" t="str">
        <v>C66SZX-SMT SERVICE</v>
      </c>
      <c r="R201" t="str">
        <v xml:space="preserve">Shenzhen Brighter Optical &amp; Electrical Technology </v>
      </c>
      <c r="S201" t="str">
        <v>Same</v>
      </c>
      <c r="T201">
        <v>904188</v>
      </c>
      <c r="U201">
        <v>738.17</v>
      </c>
      <c r="V201" t="str">
        <v>308ASY INV-PTS SALES</v>
      </c>
      <c r="W201">
        <v>0</v>
      </c>
      <c r="X201" t="str">
        <v>C66SZ20472REV.1</v>
      </c>
      <c r="Y201">
        <v>771735</v>
      </c>
      <c r="Z201" t="str">
        <v>深圳市明昌光电科技有限公司</v>
      </c>
      <c r="AA201">
        <v>110233</v>
      </c>
      <c r="AB201">
        <v>2020</v>
      </c>
      <c r="AC201">
        <v>12</v>
      </c>
      <c r="AD201" t="str">
        <v>Q3</v>
      </c>
      <c r="AE201" t="str">
        <v>FY20/21</v>
      </c>
      <c r="AF201" t="str">
        <v>SOUTH</v>
      </c>
    </row>
    <row r="202" spans="1:32">
      <c r="A202" t="str">
        <v>ESEL</v>
      </c>
      <c r="B202" t="str">
        <v>SZX</v>
      </c>
      <c r="C202" t="str">
        <v>SERVICE_CHARGE</v>
      </c>
      <c r="D202" s="4">
        <v>44202</v>
      </c>
      <c r="E202" t="str">
        <v>YAMAHA</v>
      </c>
      <c r="F202">
        <v>12113426</v>
      </c>
      <c r="G202">
        <v>44202</v>
      </c>
      <c r="H202" t="str">
        <v>YMCT|REPAIR CHARGE</v>
      </c>
      <c r="I202" t="str">
        <v>REPAIR CHARGE</v>
      </c>
      <c r="J202">
        <v>1</v>
      </c>
      <c r="K202">
        <v>1</v>
      </c>
      <c r="L202">
        <v>228051</v>
      </c>
      <c r="M202" t="str">
        <v>JPY</v>
      </c>
      <c r="N202">
        <v>7.6799999999999993E-2</v>
      </c>
      <c r="O202">
        <v>17514.316800000001</v>
      </c>
      <c r="P202">
        <v>17514.316800000001</v>
      </c>
      <c r="Q202" t="str">
        <v>C66SZX-SMT SERVICE</v>
      </c>
      <c r="R202" t="str">
        <v>Company : Yamaha Motor Co Ltd</v>
      </c>
      <c r="S202" t="str">
        <v>Same</v>
      </c>
      <c r="T202">
        <v>904189</v>
      </c>
      <c r="U202">
        <v>0</v>
      </c>
      <c r="V202" t="str">
        <v>308ASY INV-NON-CON</v>
      </c>
      <c r="W202">
        <v>0</v>
      </c>
      <c r="X202" t="str">
        <v>C66SZ20489</v>
      </c>
      <c r="Y202">
        <v>0</v>
      </c>
      <c r="Z202">
        <v>0</v>
      </c>
      <c r="AA202">
        <v>0</v>
      </c>
      <c r="AB202">
        <v>2021</v>
      </c>
      <c r="AC202">
        <v>1</v>
      </c>
      <c r="AD202" t="str">
        <v>Q4</v>
      </c>
      <c r="AE202" t="str">
        <v>FY20/21</v>
      </c>
      <c r="AF202" t="str">
        <v>SOUTH</v>
      </c>
    </row>
    <row r="203" spans="1:32">
      <c r="A203" t="str">
        <v>ESEL</v>
      </c>
      <c r="B203" t="str">
        <v>SZX</v>
      </c>
      <c r="C203" t="str">
        <v>FEEDER</v>
      </c>
      <c r="D203" s="4">
        <v>44203</v>
      </c>
      <c r="E203" t="str">
        <v>YAMAHA</v>
      </c>
      <c r="F203">
        <v>14116619</v>
      </c>
      <c r="G203">
        <v>44203</v>
      </c>
      <c r="H203" t="str">
        <v>YMCT|KHJ-MC100-00</v>
      </c>
      <c r="I203" t="str">
        <v>SS TAPE FEEDER 8mm</v>
      </c>
      <c r="J203">
        <v>2</v>
      </c>
      <c r="K203">
        <v>2</v>
      </c>
      <c r="L203">
        <v>12600</v>
      </c>
      <c r="M203" t="str">
        <v>HKD</v>
      </c>
      <c r="N203">
        <v>1</v>
      </c>
      <c r="O203">
        <v>12600</v>
      </c>
      <c r="P203">
        <v>12600</v>
      </c>
      <c r="Q203" t="str">
        <v>C66SZX-SMT SERVICE</v>
      </c>
      <c r="R203" t="str">
        <v>Shenzhen Boerxin Electronics Co., Ltd</v>
      </c>
      <c r="S203" t="str">
        <v>Same</v>
      </c>
      <c r="T203">
        <v>904191</v>
      </c>
      <c r="U203">
        <v>5912.8</v>
      </c>
      <c r="V203" t="str">
        <v>308ASY INV-PTS SALES</v>
      </c>
      <c r="W203">
        <v>0</v>
      </c>
      <c r="X203" t="str">
        <v>C66SZ20519</v>
      </c>
      <c r="Y203">
        <v>773216</v>
      </c>
      <c r="Z203" t="str">
        <v>深圳市博尔鑫电子有限公司</v>
      </c>
      <c r="AA203">
        <v>0</v>
      </c>
      <c r="AB203">
        <v>2021</v>
      </c>
      <c r="AC203">
        <v>1</v>
      </c>
      <c r="AD203" t="str">
        <v>Q4</v>
      </c>
      <c r="AE203" t="str">
        <v>FY20/21</v>
      </c>
      <c r="AF203" t="str">
        <v>SOUTH</v>
      </c>
    </row>
    <row r="204" spans="1:32">
      <c r="A204" t="str">
        <v>ESEL</v>
      </c>
      <c r="B204" t="str">
        <v>SZX</v>
      </c>
      <c r="C204" t="str">
        <v>SPARES/OTHER</v>
      </c>
      <c r="D204" s="4">
        <v>44211</v>
      </c>
      <c r="E204" t="str">
        <v>HELLER</v>
      </c>
      <c r="F204">
        <v>14116620</v>
      </c>
      <c r="G204">
        <v>44211</v>
      </c>
      <c r="H204" t="str">
        <v>HELI|59476802</v>
      </c>
      <c r="I204" t="str">
        <v>.11HP,NIDEC,MK3.6 N2,W/FSL,SVC</v>
      </c>
      <c r="J204">
        <v>2</v>
      </c>
      <c r="K204">
        <v>2</v>
      </c>
      <c r="L204">
        <v>16490</v>
      </c>
      <c r="M204" t="str">
        <v>HKD</v>
      </c>
      <c r="N204">
        <v>1</v>
      </c>
      <c r="O204">
        <v>16490</v>
      </c>
      <c r="P204">
        <v>16490</v>
      </c>
      <c r="Q204" t="str">
        <v>C66SZX-SMT SERVICE</v>
      </c>
      <c r="R204" t="str">
        <v>Compass Technology Co Ltd</v>
      </c>
      <c r="S204" t="str">
        <v>Same</v>
      </c>
      <c r="T204">
        <v>904192</v>
      </c>
      <c r="U204">
        <v>6543.57</v>
      </c>
      <c r="V204" t="str">
        <v>308ASY INV-PTS SALES</v>
      </c>
      <c r="W204">
        <v>0</v>
      </c>
      <c r="X204" t="str">
        <v>CT1220011</v>
      </c>
      <c r="Y204">
        <v>774748</v>
      </c>
      <c r="Z204">
        <v>0</v>
      </c>
      <c r="AA204">
        <v>110278</v>
      </c>
      <c r="AB204">
        <v>2021</v>
      </c>
      <c r="AC204">
        <v>1</v>
      </c>
      <c r="AD204" t="str">
        <v>Q4</v>
      </c>
      <c r="AE204" t="str">
        <v>FY20/21</v>
      </c>
      <c r="AF204" t="str">
        <v>SOUTH</v>
      </c>
    </row>
    <row r="205" spans="1:32">
      <c r="A205" t="str">
        <v>ESEL</v>
      </c>
      <c r="B205" t="str">
        <v>SZX</v>
      </c>
      <c r="C205" t="str">
        <v>SPARES/OTHER</v>
      </c>
      <c r="D205" s="4">
        <v>44211</v>
      </c>
      <c r="E205" t="str">
        <v>HELLER</v>
      </c>
      <c r="F205">
        <v>14116620</v>
      </c>
      <c r="G205">
        <v>44211</v>
      </c>
      <c r="H205" t="str">
        <v>HELI|7116K</v>
      </c>
      <c r="I205" t="str">
        <v>GASKET, MOTOR MOUNT 4.75" IMP MK3.6</v>
      </c>
      <c r="J205">
        <v>2</v>
      </c>
      <c r="K205">
        <v>2</v>
      </c>
      <c r="L205">
        <v>388</v>
      </c>
      <c r="M205" t="str">
        <v>HKD</v>
      </c>
      <c r="N205">
        <v>1</v>
      </c>
      <c r="O205">
        <v>388</v>
      </c>
      <c r="P205">
        <v>388</v>
      </c>
      <c r="Q205" t="str">
        <v>C66SZX-SMT SERVICE</v>
      </c>
      <c r="R205" t="str">
        <v>Compass Technology Co Ltd</v>
      </c>
      <c r="S205" t="str">
        <v>Same</v>
      </c>
      <c r="T205">
        <v>904192</v>
      </c>
      <c r="U205">
        <v>139.83000000000001</v>
      </c>
      <c r="V205" t="str">
        <v>308ASY INV-PTS SALES</v>
      </c>
      <c r="W205">
        <v>0</v>
      </c>
      <c r="X205" t="str">
        <v>CT1220011</v>
      </c>
      <c r="Y205">
        <v>774748</v>
      </c>
      <c r="Z205">
        <v>0</v>
      </c>
      <c r="AA205">
        <v>110278</v>
      </c>
      <c r="AB205">
        <v>2021</v>
      </c>
      <c r="AC205">
        <v>1</v>
      </c>
      <c r="AD205" t="str">
        <v>Q4</v>
      </c>
      <c r="AE205" t="str">
        <v>FY20/21</v>
      </c>
      <c r="AF205" t="str">
        <v>SOUTH</v>
      </c>
    </row>
    <row r="206" spans="1:32">
      <c r="A206" t="str">
        <v>ESEL</v>
      </c>
      <c r="B206" t="str">
        <v>SZX</v>
      </c>
      <c r="C206" t="str">
        <v>SPARES/OTHER</v>
      </c>
      <c r="D206" s="4">
        <v>44217</v>
      </c>
      <c r="E206" t="str">
        <v>YAMAHA</v>
      </c>
      <c r="F206">
        <v>14116621</v>
      </c>
      <c r="G206">
        <v>44217</v>
      </c>
      <c r="H206" t="str">
        <v>YMCT|KLW-M66JA-01</v>
      </c>
      <c r="I206" t="str">
        <v>HNS,SCAN FLEX</v>
      </c>
      <c r="J206">
        <v>1</v>
      </c>
      <c r="K206">
        <v>1</v>
      </c>
      <c r="L206">
        <v>4500</v>
      </c>
      <c r="M206" t="str">
        <v>CNY</v>
      </c>
      <c r="N206">
        <v>1.1850000000000001</v>
      </c>
      <c r="O206">
        <v>5332.5</v>
      </c>
      <c r="P206">
        <v>5332.5</v>
      </c>
      <c r="Q206" t="str">
        <v>C66SZX-SMT SERVICE</v>
      </c>
      <c r="R206" t="str">
        <v>Shenzhen Chengtaike Electronic Co.,Ltd</v>
      </c>
      <c r="S206" t="str">
        <v>Same</v>
      </c>
      <c r="T206">
        <v>904195</v>
      </c>
      <c r="U206">
        <v>2747.91</v>
      </c>
      <c r="V206" t="str">
        <v>308ASY INV-PTS SALES</v>
      </c>
      <c r="W206">
        <v>0</v>
      </c>
      <c r="X206" t="str">
        <v>C66SZ20305REV.2</v>
      </c>
      <c r="Y206">
        <v>775647</v>
      </c>
      <c r="Z206" t="str">
        <v>深圳市诚泰科电子有限公司</v>
      </c>
      <c r="AA206">
        <v>110017</v>
      </c>
      <c r="AB206">
        <v>2021</v>
      </c>
      <c r="AC206">
        <v>1</v>
      </c>
      <c r="AD206" t="str">
        <v>Q4</v>
      </c>
      <c r="AE206" t="str">
        <v>FY20/21</v>
      </c>
      <c r="AF206" t="str">
        <v>SOUTH</v>
      </c>
    </row>
    <row r="207" spans="1:32">
      <c r="A207" t="str">
        <v>ESEL</v>
      </c>
      <c r="B207" t="str">
        <v>SZX</v>
      </c>
      <c r="C207" t="str">
        <v>SPARES/OTHER</v>
      </c>
      <c r="D207" s="4">
        <v>44223</v>
      </c>
      <c r="E207" t="str">
        <v>HELLER</v>
      </c>
      <c r="F207">
        <v>14116622</v>
      </c>
      <c r="G207">
        <v>44223</v>
      </c>
      <c r="H207" t="str">
        <v>HELI|5786</v>
      </c>
      <c r="I207" t="str">
        <v>LINAK CONTROL BOX</v>
      </c>
      <c r="J207">
        <v>1</v>
      </c>
      <c r="K207">
        <v>1</v>
      </c>
      <c r="L207">
        <v>2655</v>
      </c>
      <c r="M207" t="str">
        <v>CNY</v>
      </c>
      <c r="N207">
        <v>1.1850000000000001</v>
      </c>
      <c r="O207">
        <v>3146.1750000000002</v>
      </c>
      <c r="P207">
        <v>3146.1750000000002</v>
      </c>
      <c r="Q207" t="str">
        <v>C66SZX-SMT SERVICE</v>
      </c>
      <c r="R207" t="str">
        <v>Shenzhen Telstar Co Ltd</v>
      </c>
      <c r="S207" t="str">
        <v>Same</v>
      </c>
      <c r="T207">
        <v>904197</v>
      </c>
      <c r="U207">
        <v>2310.75</v>
      </c>
      <c r="V207" t="str">
        <v>308ASY INV-PTS SALES</v>
      </c>
      <c r="W207">
        <v>0</v>
      </c>
      <c r="X207" t="str">
        <v>C66SZ20540REV.2</v>
      </c>
      <c r="Y207">
        <v>776510</v>
      </c>
      <c r="Z207" t="str">
        <v>深圳市昱为科技有限公司</v>
      </c>
      <c r="AA207">
        <v>110310</v>
      </c>
      <c r="AB207">
        <v>2021</v>
      </c>
      <c r="AC207">
        <v>1</v>
      </c>
      <c r="AD207" t="str">
        <v>Q4</v>
      </c>
      <c r="AE207" t="str">
        <v>FY20/21</v>
      </c>
      <c r="AF207" t="str">
        <v>SOUTH</v>
      </c>
    </row>
    <row r="208" spans="1:32">
      <c r="A208" t="str">
        <v>ESEL</v>
      </c>
      <c r="B208" t="str">
        <v>SZX</v>
      </c>
      <c r="C208" t="str">
        <v>SPARES/OTHER</v>
      </c>
      <c r="D208" s="4">
        <v>44223</v>
      </c>
      <c r="E208" t="str">
        <v>HELLER</v>
      </c>
      <c r="F208">
        <v>14116622</v>
      </c>
      <c r="G208">
        <v>44223</v>
      </c>
      <c r="H208" t="str">
        <v>HELI|57174205</v>
      </c>
      <c r="I208" t="str">
        <v>THERMOCOUPLE ASSY</v>
      </c>
      <c r="J208">
        <v>3</v>
      </c>
      <c r="K208">
        <v>3</v>
      </c>
      <c r="L208">
        <v>477</v>
      </c>
      <c r="M208" t="str">
        <v>CNY</v>
      </c>
      <c r="N208">
        <v>1.1850000000000001</v>
      </c>
      <c r="O208">
        <v>565.245</v>
      </c>
      <c r="P208">
        <v>565.245</v>
      </c>
      <c r="Q208" t="str">
        <v>C66SZX-SMT SERVICE</v>
      </c>
      <c r="R208" t="str">
        <v>Shenzhen Telstar Co Ltd</v>
      </c>
      <c r="S208" t="str">
        <v>Same</v>
      </c>
      <c r="T208">
        <v>904197</v>
      </c>
      <c r="U208">
        <v>426.6</v>
      </c>
      <c r="V208" t="str">
        <v>308ASY INV-PTS SALES</v>
      </c>
      <c r="W208">
        <v>0</v>
      </c>
      <c r="X208" t="str">
        <v>C66SZ20540REV.2</v>
      </c>
      <c r="Y208">
        <v>776510</v>
      </c>
      <c r="Z208" t="str">
        <v>深圳市昱为科技有限公司</v>
      </c>
      <c r="AA208">
        <v>110310</v>
      </c>
      <c r="AB208">
        <v>2021</v>
      </c>
      <c r="AC208">
        <v>1</v>
      </c>
      <c r="AD208" t="str">
        <v>Q4</v>
      </c>
      <c r="AE208" t="str">
        <v>FY20/21</v>
      </c>
      <c r="AF208" t="str">
        <v>SOUTH</v>
      </c>
    </row>
    <row r="209" spans="1:32">
      <c r="A209" t="str">
        <v>ESEL</v>
      </c>
      <c r="B209" t="str">
        <v>SZX</v>
      </c>
      <c r="C209" t="str">
        <v>SPARES/OTHER</v>
      </c>
      <c r="D209" s="4">
        <v>44223</v>
      </c>
      <c r="E209" t="str">
        <v>HELLER</v>
      </c>
      <c r="F209">
        <v>14116622</v>
      </c>
      <c r="G209">
        <v>44223</v>
      </c>
      <c r="H209" t="str">
        <v>HELI|586048</v>
      </c>
      <c r="I209" t="str">
        <v>380V WIRE HEATER ASSY</v>
      </c>
      <c r="J209">
        <v>1</v>
      </c>
      <c r="K209">
        <v>1</v>
      </c>
      <c r="L209">
        <v>2212</v>
      </c>
      <c r="M209" t="str">
        <v>CNY</v>
      </c>
      <c r="N209">
        <v>1.1850000000000001</v>
      </c>
      <c r="O209">
        <v>2621.2199999999998</v>
      </c>
      <c r="P209">
        <v>2621.2199999999998</v>
      </c>
      <c r="Q209" t="str">
        <v>C66SZX-SMT SERVICE</v>
      </c>
      <c r="R209" t="str">
        <v>Shenzhen Telstar Co Ltd</v>
      </c>
      <c r="S209" t="str">
        <v>Same</v>
      </c>
      <c r="T209">
        <v>904197</v>
      </c>
      <c r="U209">
        <v>1066.5</v>
      </c>
      <c r="V209" t="str">
        <v>308ASY INV-PTS SALES</v>
      </c>
      <c r="W209">
        <v>0</v>
      </c>
      <c r="X209" t="str">
        <v>C66SZ20540REV.2</v>
      </c>
      <c r="Y209">
        <v>776510</v>
      </c>
      <c r="Z209" t="str">
        <v>深圳市昱为科技有限公司</v>
      </c>
      <c r="AA209">
        <v>110310</v>
      </c>
      <c r="AB209">
        <v>2021</v>
      </c>
      <c r="AC209">
        <v>1</v>
      </c>
      <c r="AD209" t="str">
        <v>Q4</v>
      </c>
      <c r="AE209" t="str">
        <v>FY20/21</v>
      </c>
      <c r="AF209" t="str">
        <v>SOUTH</v>
      </c>
    </row>
    <row r="210" spans="1:32">
      <c r="A210" t="str">
        <v>ESEL</v>
      </c>
      <c r="B210" t="str">
        <v>SZX</v>
      </c>
      <c r="C210" t="str">
        <v>SPARES/OTHER</v>
      </c>
      <c r="D210" s="4">
        <v>44223</v>
      </c>
      <c r="E210" t="str">
        <v>OTHERS</v>
      </c>
      <c r="F210">
        <v>14116623</v>
      </c>
      <c r="G210">
        <v>44223</v>
      </c>
      <c r="H210" t="str">
        <v>ZMTR|KKD-M7131-00</v>
      </c>
      <c r="I210" t="str">
        <v>BELT 1</v>
      </c>
      <c r="J210">
        <v>1</v>
      </c>
      <c r="K210">
        <v>1</v>
      </c>
      <c r="L210">
        <v>115</v>
      </c>
      <c r="M210" t="str">
        <v>CNY</v>
      </c>
      <c r="N210">
        <v>1.1850000000000001</v>
      </c>
      <c r="O210">
        <v>136.27500000000001</v>
      </c>
      <c r="P210">
        <v>136.27500000000001</v>
      </c>
      <c r="Q210" t="str">
        <v>C66SZX-SMT SERVICE</v>
      </c>
      <c r="R210" t="str">
        <v>Shenzhen THINK-LINK Electronics Co., Ltd.</v>
      </c>
      <c r="S210" t="str">
        <v>Same</v>
      </c>
      <c r="T210">
        <v>904198</v>
      </c>
      <c r="U210">
        <v>59.25</v>
      </c>
      <c r="V210" t="str">
        <v>308ASY INV-PTS SALES</v>
      </c>
      <c r="W210">
        <v>0</v>
      </c>
      <c r="X210" t="str">
        <v>Y2020012018001</v>
      </c>
      <c r="Y210">
        <v>776516</v>
      </c>
      <c r="Z210" t="str">
        <v>深圳市鑫联科电子有限公司</v>
      </c>
      <c r="AA210">
        <v>110285</v>
      </c>
      <c r="AB210">
        <v>2021</v>
      </c>
      <c r="AC210">
        <v>1</v>
      </c>
      <c r="AD210" t="str">
        <v>Q4</v>
      </c>
      <c r="AE210" t="str">
        <v>FY20/21</v>
      </c>
      <c r="AF210" t="str">
        <v>SOUTH</v>
      </c>
    </row>
    <row r="211" spans="1:32">
      <c r="A211" t="str">
        <v>ESEL</v>
      </c>
      <c r="B211" t="str">
        <v>SZX</v>
      </c>
      <c r="C211" t="str">
        <v>SPARES/OTHER</v>
      </c>
      <c r="D211" s="4">
        <v>44223</v>
      </c>
      <c r="E211" t="str">
        <v>OTHERS</v>
      </c>
      <c r="F211">
        <v>14116623</v>
      </c>
      <c r="G211">
        <v>44223</v>
      </c>
      <c r="H211" t="str">
        <v>ZMTR|KKD-M7132-00</v>
      </c>
      <c r="I211" t="str">
        <v>BELT 2</v>
      </c>
      <c r="J211">
        <v>1</v>
      </c>
      <c r="K211">
        <v>1</v>
      </c>
      <c r="L211">
        <v>115</v>
      </c>
      <c r="M211" t="str">
        <v>CNY</v>
      </c>
      <c r="N211">
        <v>1.1850000000000001</v>
      </c>
      <c r="O211">
        <v>136.27500000000001</v>
      </c>
      <c r="P211">
        <v>136.27500000000001</v>
      </c>
      <c r="Q211" t="str">
        <v>C66SZX-SMT SERVICE</v>
      </c>
      <c r="R211" t="str">
        <v>Shenzhen THINK-LINK Electronics Co., Ltd.</v>
      </c>
      <c r="S211" t="str">
        <v>Same</v>
      </c>
      <c r="T211">
        <v>904198</v>
      </c>
      <c r="U211">
        <v>59.25</v>
      </c>
      <c r="V211" t="str">
        <v>308ASY INV-PTS SALES</v>
      </c>
      <c r="W211">
        <v>0</v>
      </c>
      <c r="X211" t="str">
        <v>Y2020012018001</v>
      </c>
      <c r="Y211">
        <v>776516</v>
      </c>
      <c r="Z211" t="str">
        <v>深圳市鑫联科电子有限公司</v>
      </c>
      <c r="AA211">
        <v>110285</v>
      </c>
      <c r="AB211">
        <v>2021</v>
      </c>
      <c r="AC211">
        <v>1</v>
      </c>
      <c r="AD211" t="str">
        <v>Q4</v>
      </c>
      <c r="AE211" t="str">
        <v>FY20/21</v>
      </c>
      <c r="AF211" t="str">
        <v>SOUTH</v>
      </c>
    </row>
    <row r="212" spans="1:32">
      <c r="A212" t="str">
        <v>ESEL</v>
      </c>
      <c r="B212" t="str">
        <v>SZX</v>
      </c>
      <c r="C212" t="str">
        <v>SPARES/OTHER</v>
      </c>
      <c r="D212" s="4">
        <v>44232</v>
      </c>
      <c r="E212" t="str">
        <v>OTHERS</v>
      </c>
      <c r="F212">
        <v>14116624</v>
      </c>
      <c r="G212">
        <v>44232</v>
      </c>
      <c r="H212" t="str">
        <v>ZMTR|K48-M3856-00X</v>
      </c>
      <c r="I212" t="str">
        <v>GREASE PACK(NSL)</v>
      </c>
      <c r="J212">
        <v>3</v>
      </c>
      <c r="K212">
        <v>3</v>
      </c>
      <c r="L212">
        <v>538.79999999999995</v>
      </c>
      <c r="M212" t="str">
        <v>CNY</v>
      </c>
      <c r="N212">
        <v>1.2</v>
      </c>
      <c r="O212">
        <v>646.55999999999995</v>
      </c>
      <c r="P212">
        <v>646.55999999999995</v>
      </c>
      <c r="Q212" t="str">
        <v>C66SZX-SMT SERVICE</v>
      </c>
      <c r="R212" t="str">
        <v>Dongguan Lonsen Hardw Are&amp;Plastics Co., Ltd.</v>
      </c>
      <c r="S212" t="str">
        <v>Same</v>
      </c>
      <c r="T212">
        <v>904199</v>
      </c>
      <c r="U212">
        <v>477.86</v>
      </c>
      <c r="V212" t="str">
        <v>308ASY INV-PTS SALES</v>
      </c>
      <c r="W212">
        <v>0</v>
      </c>
      <c r="X212" t="str">
        <v>C66SZ21045REV.1</v>
      </c>
      <c r="Y212">
        <v>777543</v>
      </c>
      <c r="Z212" t="str">
        <v>东莞朗森五金塑料制品有限公司</v>
      </c>
      <c r="AA212">
        <v>0</v>
      </c>
      <c r="AB212">
        <v>2021</v>
      </c>
      <c r="AC212">
        <v>2</v>
      </c>
      <c r="AD212" t="str">
        <v>Q4</v>
      </c>
      <c r="AE212" t="str">
        <v>FY20/21</v>
      </c>
      <c r="AF212" t="str">
        <v>SOUTH</v>
      </c>
    </row>
    <row r="213" spans="1:32">
      <c r="A213" t="str">
        <v>ESEL</v>
      </c>
      <c r="B213" t="str">
        <v>SZX</v>
      </c>
      <c r="C213" t="str">
        <v>SPARES/OTHER</v>
      </c>
      <c r="D213" s="4">
        <v>44232</v>
      </c>
      <c r="E213" t="str">
        <v>YAMAHA</v>
      </c>
      <c r="F213">
        <v>14116625</v>
      </c>
      <c r="G213">
        <v>44232</v>
      </c>
      <c r="H213" t="str">
        <v>YMCT|KLW-M9162-00</v>
      </c>
      <c r="I213" t="str">
        <v>BRKT. CYLINDER</v>
      </c>
      <c r="J213">
        <v>4</v>
      </c>
      <c r="K213">
        <v>4</v>
      </c>
      <c r="L213">
        <v>360</v>
      </c>
      <c r="M213" t="str">
        <v>CNY</v>
      </c>
      <c r="N213">
        <v>1.2</v>
      </c>
      <c r="O213">
        <v>432</v>
      </c>
      <c r="P213">
        <v>432</v>
      </c>
      <c r="Q213" t="str">
        <v>C66SZX-SMT SERVICE</v>
      </c>
      <c r="R213" t="str">
        <v xml:space="preserve">Guangzhou Nobelium Hua Electronic Technology Co., </v>
      </c>
      <c r="S213" t="str">
        <v>Same</v>
      </c>
      <c r="T213">
        <v>904202</v>
      </c>
      <c r="U213">
        <v>215.04</v>
      </c>
      <c r="V213" t="str">
        <v>308ASY INV-PTS SALES</v>
      </c>
      <c r="W213">
        <v>0</v>
      </c>
      <c r="X213" t="str">
        <v>C66SZ21025</v>
      </c>
      <c r="Y213">
        <v>777584</v>
      </c>
      <c r="Z213" t="str">
        <v>广州市锘铧电子科技有限公司</v>
      </c>
      <c r="AA213">
        <v>110304</v>
      </c>
      <c r="AB213">
        <v>2021</v>
      </c>
      <c r="AC213">
        <v>2</v>
      </c>
      <c r="AD213" t="str">
        <v>Q4</v>
      </c>
      <c r="AE213" t="str">
        <v>FY20/21</v>
      </c>
      <c r="AF213" t="str">
        <v>SOUTH</v>
      </c>
    </row>
    <row r="214" spans="1:32">
      <c r="A214" t="str">
        <v>ESEL</v>
      </c>
      <c r="B214" t="str">
        <v>SZX</v>
      </c>
      <c r="C214" t="str">
        <v>SPARES/OTHER</v>
      </c>
      <c r="D214" s="4">
        <v>44232</v>
      </c>
      <c r="E214" t="str">
        <v>YAMAHA</v>
      </c>
      <c r="F214">
        <v>14116625</v>
      </c>
      <c r="G214">
        <v>44232</v>
      </c>
      <c r="H214" t="str">
        <v>YMCT|KLW-M916E-00</v>
      </c>
      <c r="I214" t="str">
        <v>BRKT. CYLINDER</v>
      </c>
      <c r="J214">
        <v>2</v>
      </c>
      <c r="K214">
        <v>2</v>
      </c>
      <c r="L214">
        <v>212</v>
      </c>
      <c r="M214" t="str">
        <v>CNY</v>
      </c>
      <c r="N214">
        <v>1.2</v>
      </c>
      <c r="O214">
        <v>254.4</v>
      </c>
      <c r="P214">
        <v>254.4</v>
      </c>
      <c r="Q214" t="str">
        <v>C66SZX-SMT SERVICE</v>
      </c>
      <c r="R214" t="str">
        <v xml:space="preserve">Guangzhou Nobelium Hua Electronic Technology Co., </v>
      </c>
      <c r="S214" t="str">
        <v>Same</v>
      </c>
      <c r="T214">
        <v>904202</v>
      </c>
      <c r="U214">
        <v>127.49</v>
      </c>
      <c r="V214" t="str">
        <v>308ASY INV-PTS SALES</v>
      </c>
      <c r="W214">
        <v>0</v>
      </c>
      <c r="X214" t="str">
        <v>C66SZ21025</v>
      </c>
      <c r="Y214">
        <v>777584</v>
      </c>
      <c r="Z214" t="str">
        <v>广州市锘铧电子科技有限公司</v>
      </c>
      <c r="AA214">
        <v>110304</v>
      </c>
      <c r="AB214">
        <v>2021</v>
      </c>
      <c r="AC214">
        <v>2</v>
      </c>
      <c r="AD214" t="str">
        <v>Q4</v>
      </c>
      <c r="AE214" t="str">
        <v>FY20/21</v>
      </c>
      <c r="AF214" t="str">
        <v>SOUTH</v>
      </c>
    </row>
    <row r="215" spans="1:32">
      <c r="A215" t="str">
        <v>ESEL</v>
      </c>
      <c r="B215" t="str">
        <v>SZX</v>
      </c>
      <c r="C215" t="str">
        <v>SPARES/OTHER</v>
      </c>
      <c r="D215" s="4">
        <v>44232</v>
      </c>
      <c r="E215" t="str">
        <v>YAMAHA</v>
      </c>
      <c r="F215">
        <v>14116626</v>
      </c>
      <c r="G215">
        <v>44232</v>
      </c>
      <c r="H215" t="str">
        <v>YMCT|KMB-M26C0-B0</v>
      </c>
      <c r="I215" t="str">
        <v>SHORT STATOR ASSY.</v>
      </c>
      <c r="J215">
        <v>3</v>
      </c>
      <c r="K215">
        <v>3</v>
      </c>
      <c r="L215">
        <v>13200</v>
      </c>
      <c r="M215" t="str">
        <v>CNY</v>
      </c>
      <c r="N215">
        <v>1.2</v>
      </c>
      <c r="O215">
        <v>15840</v>
      </c>
      <c r="P215">
        <v>15840</v>
      </c>
      <c r="Q215" t="str">
        <v>C66SZX-SMT SERVICE</v>
      </c>
      <c r="R215" t="str">
        <v>Shenzhen Longda Optoelectronic Co., Ltd</v>
      </c>
      <c r="S215" t="str">
        <v>Same</v>
      </c>
      <c r="T215">
        <v>904201</v>
      </c>
      <c r="U215">
        <v>9146.8799999999992</v>
      </c>
      <c r="V215" t="str">
        <v>308ASY INV-PTS SALES</v>
      </c>
      <c r="W215">
        <v>0</v>
      </c>
      <c r="X215" t="str">
        <v>C66SZ20533</v>
      </c>
      <c r="Y215">
        <v>777579</v>
      </c>
      <c r="Z215" t="str">
        <v>深圳市龙大光电有限公司, 4/F</v>
      </c>
      <c r="AA215">
        <v>0</v>
      </c>
      <c r="AB215">
        <v>2021</v>
      </c>
      <c r="AC215">
        <v>2</v>
      </c>
      <c r="AD215" t="str">
        <v>Q4</v>
      </c>
      <c r="AE215" t="str">
        <v>FY20/21</v>
      </c>
      <c r="AF215" t="str">
        <v>SOUTH</v>
      </c>
    </row>
    <row r="216" spans="1:32">
      <c r="A216" t="str">
        <v>ESEL</v>
      </c>
      <c r="B216" t="str">
        <v>SZX</v>
      </c>
      <c r="C216" t="str">
        <v>SPARES/OTHER</v>
      </c>
      <c r="D216" s="4">
        <v>44232</v>
      </c>
      <c r="E216" t="str">
        <v>YAMAHA</v>
      </c>
      <c r="F216">
        <v>14116626</v>
      </c>
      <c r="G216">
        <v>44232</v>
      </c>
      <c r="H216" t="str">
        <v>YMCT|KMB-M26C0-C0</v>
      </c>
      <c r="I216" t="str">
        <v>LONG STATOR ASSY.</v>
      </c>
      <c r="J216">
        <v>1</v>
      </c>
      <c r="K216">
        <v>1</v>
      </c>
      <c r="L216">
        <v>5200</v>
      </c>
      <c r="M216" t="str">
        <v>CNY</v>
      </c>
      <c r="N216">
        <v>1.2</v>
      </c>
      <c r="O216">
        <v>6240</v>
      </c>
      <c r="P216">
        <v>6240</v>
      </c>
      <c r="Q216" t="str">
        <v>C66SZX-SMT SERVICE</v>
      </c>
      <c r="R216" t="str">
        <v>Shenzhen Longda Optoelectronic Co., Ltd</v>
      </c>
      <c r="S216" t="str">
        <v>Same</v>
      </c>
      <c r="T216">
        <v>904201</v>
      </c>
      <c r="U216">
        <v>3486.72</v>
      </c>
      <c r="V216" t="str">
        <v>308ASY INV-PTS SALES</v>
      </c>
      <c r="W216">
        <v>0</v>
      </c>
      <c r="X216" t="str">
        <v>C66SZ20533</v>
      </c>
      <c r="Y216">
        <v>777579</v>
      </c>
      <c r="Z216" t="str">
        <v>深圳市龙大光电有限公司, 4/F</v>
      </c>
      <c r="AA216">
        <v>0</v>
      </c>
      <c r="AB216">
        <v>2021</v>
      </c>
      <c r="AC216">
        <v>2</v>
      </c>
      <c r="AD216" t="str">
        <v>Q4</v>
      </c>
      <c r="AE216" t="str">
        <v>FY20/21</v>
      </c>
      <c r="AF216" t="str">
        <v>SOUTH</v>
      </c>
    </row>
    <row r="217" spans="1:32">
      <c r="A217" t="str">
        <v>ESEL</v>
      </c>
      <c r="B217" t="str">
        <v>SZX</v>
      </c>
      <c r="C217" t="str">
        <v>SPARES/OTHER</v>
      </c>
      <c r="D217" s="4">
        <v>44235</v>
      </c>
      <c r="E217" t="str">
        <v>YAMAHA</v>
      </c>
      <c r="F217">
        <v>14116627</v>
      </c>
      <c r="G217">
        <v>44235</v>
      </c>
      <c r="H217" t="str">
        <v>YMCT|KMB-M3820-00</v>
      </c>
      <c r="I217" t="str">
        <v>LUBRICATION SET</v>
      </c>
      <c r="J217">
        <v>1</v>
      </c>
      <c r="K217">
        <v>1</v>
      </c>
      <c r="L217">
        <v>1350</v>
      </c>
      <c r="M217" t="str">
        <v>CNY</v>
      </c>
      <c r="N217">
        <v>1.2</v>
      </c>
      <c r="O217">
        <v>1620</v>
      </c>
      <c r="P217">
        <v>1620</v>
      </c>
      <c r="Q217" t="str">
        <v>C66SZX-SMT SERVICE</v>
      </c>
      <c r="R217" t="str">
        <v>Shenzhen Huacaixin Technology Co., Ltd</v>
      </c>
      <c r="S217" t="str">
        <v>Same</v>
      </c>
      <c r="T217">
        <v>904200</v>
      </c>
      <c r="U217">
        <v>783.36</v>
      </c>
      <c r="V217" t="str">
        <v>308ASY INV-PTS SALES</v>
      </c>
      <c r="W217">
        <v>0</v>
      </c>
      <c r="X217" t="str">
        <v>C66SZ20509REV.2</v>
      </c>
      <c r="Y217">
        <v>777725</v>
      </c>
      <c r="Z217" t="str">
        <v>深圳市华彩鑫科技有限公司</v>
      </c>
      <c r="AA217">
        <v>110281</v>
      </c>
      <c r="AB217">
        <v>2021</v>
      </c>
      <c r="AC217">
        <v>2</v>
      </c>
      <c r="AD217" t="str">
        <v>Q4</v>
      </c>
      <c r="AE217" t="str">
        <v>FY20/21</v>
      </c>
      <c r="AF217" t="str">
        <v>SOUTH</v>
      </c>
    </row>
    <row r="218" spans="1:32">
      <c r="A218" t="str">
        <v>ESEL</v>
      </c>
      <c r="B218" t="str">
        <v>SZX</v>
      </c>
      <c r="C218" t="str">
        <v>SPARES/OTHER</v>
      </c>
      <c r="D218" s="4">
        <v>44235</v>
      </c>
      <c r="E218" t="str">
        <v>YAMAHA</v>
      </c>
      <c r="F218">
        <v>14116627</v>
      </c>
      <c r="G218">
        <v>44235</v>
      </c>
      <c r="H218" t="str">
        <v>YMCT|KW7-M3851-00</v>
      </c>
      <c r="I218" t="str">
        <v>GREASE PACK : LG2</v>
      </c>
      <c r="J218">
        <v>1</v>
      </c>
      <c r="K218">
        <v>1</v>
      </c>
      <c r="L218">
        <v>1300</v>
      </c>
      <c r="M218" t="str">
        <v>CNY</v>
      </c>
      <c r="N218">
        <v>1.2</v>
      </c>
      <c r="O218">
        <v>1560</v>
      </c>
      <c r="P218">
        <v>1560</v>
      </c>
      <c r="Q218" t="str">
        <v>C66SZX-SMT SERVICE</v>
      </c>
      <c r="R218" t="str">
        <v>Shenzhen Huacaixin Technology Co., Ltd</v>
      </c>
      <c r="S218" t="str">
        <v>Same</v>
      </c>
      <c r="T218">
        <v>904200</v>
      </c>
      <c r="U218">
        <v>744.96</v>
      </c>
      <c r="V218" t="str">
        <v>308ASY INV-PTS SALES</v>
      </c>
      <c r="W218">
        <v>0</v>
      </c>
      <c r="X218" t="str">
        <v>C66SZ20509REV.2</v>
      </c>
      <c r="Y218">
        <v>777725</v>
      </c>
      <c r="Z218" t="str">
        <v>深圳市华彩鑫科技有限公司</v>
      </c>
      <c r="AA218">
        <v>110281</v>
      </c>
      <c r="AB218">
        <v>2021</v>
      </c>
      <c r="AC218">
        <v>2</v>
      </c>
      <c r="AD218" t="str">
        <v>Q4</v>
      </c>
      <c r="AE218" t="str">
        <v>FY20/21</v>
      </c>
      <c r="AF218" t="str">
        <v>SOUTH</v>
      </c>
    </row>
    <row r="219" spans="1:32">
      <c r="A219" t="str">
        <v>ESEL</v>
      </c>
      <c r="B219" t="str">
        <v>SZX</v>
      </c>
      <c r="C219" t="str">
        <v>SPARES/OTHER</v>
      </c>
      <c r="D219" s="4">
        <v>44235</v>
      </c>
      <c r="E219" t="str">
        <v>YAMAHA</v>
      </c>
      <c r="F219">
        <v>14116627</v>
      </c>
      <c r="G219">
        <v>44235</v>
      </c>
      <c r="H219" t="str">
        <v>YMCT|KM5-M7122-N0</v>
      </c>
      <c r="I219" t="str">
        <v>GREASE 30G</v>
      </c>
      <c r="J219">
        <v>1</v>
      </c>
      <c r="K219">
        <v>1</v>
      </c>
      <c r="L219">
        <v>560</v>
      </c>
      <c r="M219" t="str">
        <v>CNY</v>
      </c>
      <c r="N219">
        <v>1.2</v>
      </c>
      <c r="O219">
        <v>672</v>
      </c>
      <c r="P219">
        <v>672</v>
      </c>
      <c r="Q219" t="str">
        <v>C66SZX-SMT SERVICE</v>
      </c>
      <c r="R219" t="str">
        <v>Shenzhen Huacaixin Technology Co., Ltd</v>
      </c>
      <c r="S219" t="str">
        <v>Same</v>
      </c>
      <c r="T219">
        <v>904200</v>
      </c>
      <c r="U219">
        <v>337.92</v>
      </c>
      <c r="V219" t="str">
        <v>308ASY INV-PTS SALES</v>
      </c>
      <c r="W219">
        <v>0</v>
      </c>
      <c r="X219" t="str">
        <v>C66SZ20509REV.2</v>
      </c>
      <c r="Y219">
        <v>777725</v>
      </c>
      <c r="Z219" t="str">
        <v>深圳市华彩鑫科技有限公司</v>
      </c>
      <c r="AA219">
        <v>110281</v>
      </c>
      <c r="AB219">
        <v>2021</v>
      </c>
      <c r="AC219">
        <v>2</v>
      </c>
      <c r="AD219" t="str">
        <v>Q4</v>
      </c>
      <c r="AE219" t="str">
        <v>FY20/21</v>
      </c>
      <c r="AF219" t="str">
        <v>SOUTH</v>
      </c>
    </row>
    <row r="220" spans="1:32">
      <c r="A220" t="str">
        <v>ESEL</v>
      </c>
      <c r="B220" t="str">
        <v>SZX</v>
      </c>
      <c r="C220" t="str">
        <v>SPARES/OTHER</v>
      </c>
      <c r="D220" s="4">
        <v>44235</v>
      </c>
      <c r="E220" t="str">
        <v>OTHERS</v>
      </c>
      <c r="F220">
        <v>14116627</v>
      </c>
      <c r="G220">
        <v>44235</v>
      </c>
      <c r="H220" t="str">
        <v>ZMTR|K48-M3856-00X</v>
      </c>
      <c r="I220" t="str">
        <v>GREASE PACK(NSL)</v>
      </c>
      <c r="J220">
        <v>5</v>
      </c>
      <c r="K220">
        <v>5</v>
      </c>
      <c r="L220">
        <v>950</v>
      </c>
      <c r="M220" t="str">
        <v>CNY</v>
      </c>
      <c r="N220">
        <v>1.2</v>
      </c>
      <c r="O220">
        <v>1140</v>
      </c>
      <c r="P220">
        <v>1140</v>
      </c>
      <c r="Q220" t="str">
        <v>C66SZX-SMT SERVICE</v>
      </c>
      <c r="R220" t="str">
        <v>Shenzhen Huacaixin Technology Co., Ltd</v>
      </c>
      <c r="S220" t="str">
        <v>Same</v>
      </c>
      <c r="T220">
        <v>904200</v>
      </c>
      <c r="U220">
        <v>796.44</v>
      </c>
      <c r="V220" t="str">
        <v>308ASY INV-PTS SALES</v>
      </c>
      <c r="W220">
        <v>0</v>
      </c>
      <c r="X220" t="str">
        <v>C66SZ20509REV.2</v>
      </c>
      <c r="Y220">
        <v>777725</v>
      </c>
      <c r="Z220" t="str">
        <v>深圳市华彩鑫科技有限公司</v>
      </c>
      <c r="AA220">
        <v>110281</v>
      </c>
      <c r="AB220">
        <v>2021</v>
      </c>
      <c r="AC220">
        <v>2</v>
      </c>
      <c r="AD220" t="str">
        <v>Q4</v>
      </c>
      <c r="AE220" t="str">
        <v>FY20/21</v>
      </c>
      <c r="AF220" t="str">
        <v>SOUTH</v>
      </c>
    </row>
    <row r="221" spans="1:32">
      <c r="A221" t="str">
        <v>ESEL</v>
      </c>
      <c r="B221" t="str">
        <v>SZX</v>
      </c>
      <c r="C221" t="str">
        <v>SPARES/OTHER</v>
      </c>
      <c r="D221" s="4">
        <v>44235</v>
      </c>
      <c r="E221" t="str">
        <v>YAMAHA</v>
      </c>
      <c r="F221">
        <v>14116627</v>
      </c>
      <c r="G221">
        <v>44235</v>
      </c>
      <c r="H221" t="str">
        <v>YMCT|KMB-M3857-00</v>
      </c>
      <c r="I221" t="str">
        <v>FILTER 500PCS.</v>
      </c>
      <c r="J221">
        <v>1</v>
      </c>
      <c r="K221">
        <v>1</v>
      </c>
      <c r="L221">
        <v>4459</v>
      </c>
      <c r="M221" t="str">
        <v>CNY</v>
      </c>
      <c r="N221">
        <v>1.2</v>
      </c>
      <c r="O221">
        <v>5350.8</v>
      </c>
      <c r="P221">
        <v>5350.8</v>
      </c>
      <c r="Q221" t="str">
        <v>C66SZX-SMT SERVICE</v>
      </c>
      <c r="R221" t="str">
        <v>Shenzhen Huacaixin Technology Co., Ltd</v>
      </c>
      <c r="S221" t="str">
        <v>Same</v>
      </c>
      <c r="T221">
        <v>904200</v>
      </c>
      <c r="U221">
        <v>3107.69</v>
      </c>
      <c r="V221" t="str">
        <v>308ASY INV-PTS SALES</v>
      </c>
      <c r="W221">
        <v>0</v>
      </c>
      <c r="X221" t="str">
        <v>C66SZ20509REV.2</v>
      </c>
      <c r="Y221">
        <v>777725</v>
      </c>
      <c r="Z221" t="str">
        <v>深圳市华彩鑫科技有限公司</v>
      </c>
      <c r="AA221">
        <v>110281</v>
      </c>
      <c r="AB221">
        <v>2021</v>
      </c>
      <c r="AC221">
        <v>2</v>
      </c>
      <c r="AD221" t="str">
        <v>Q4</v>
      </c>
      <c r="AE221" t="str">
        <v>FY20/21</v>
      </c>
      <c r="AF221" t="str">
        <v>SOUTH</v>
      </c>
    </row>
    <row r="222" spans="1:32">
      <c r="A222" t="str">
        <v>ESEL</v>
      </c>
      <c r="B222" t="str">
        <v>SZX</v>
      </c>
      <c r="C222" t="str">
        <v>SERVICE_CHARGE</v>
      </c>
      <c r="D222" s="4">
        <v>44252</v>
      </c>
      <c r="E222" t="str">
        <v>HELLER</v>
      </c>
      <c r="F222">
        <v>12113427</v>
      </c>
      <c r="G222">
        <v>44252</v>
      </c>
      <c r="H222" t="str">
        <v>HELI|REPAIR CHARGE</v>
      </c>
      <c r="I222" t="str">
        <v>REPAIR CHARGE</v>
      </c>
      <c r="J222">
        <v>1</v>
      </c>
      <c r="K222">
        <v>1</v>
      </c>
      <c r="L222">
        <v>2000</v>
      </c>
      <c r="M222" t="str">
        <v>CNY</v>
      </c>
      <c r="N222">
        <v>1.2</v>
      </c>
      <c r="O222">
        <v>2400</v>
      </c>
      <c r="P222">
        <v>2400</v>
      </c>
      <c r="Q222" t="str">
        <v>C66SZX-SMT SERVICE</v>
      </c>
      <c r="R222" t="str">
        <v>Uni Precision Industrial Ltd.</v>
      </c>
      <c r="S222" t="str">
        <v>Same</v>
      </c>
      <c r="T222">
        <v>904206</v>
      </c>
      <c r="U222">
        <v>0</v>
      </c>
      <c r="V222" t="str">
        <v>308ASY INV-NON-CON</v>
      </c>
      <c r="W222">
        <v>0</v>
      </c>
      <c r="X222" t="str">
        <v>#80885</v>
      </c>
      <c r="Y222">
        <v>0</v>
      </c>
      <c r="Z222" t="str">
        <v>九龍紅磡鶴翔街1號</v>
      </c>
      <c r="AA222">
        <v>0</v>
      </c>
      <c r="AB222">
        <v>2021</v>
      </c>
      <c r="AC222">
        <v>2</v>
      </c>
      <c r="AD222" t="str">
        <v>Q4</v>
      </c>
      <c r="AE222" t="str">
        <v>FY20/21</v>
      </c>
      <c r="AF222" t="str">
        <v>SOUTH</v>
      </c>
    </row>
    <row r="223" spans="1:32">
      <c r="A223" t="str">
        <v>ESEL</v>
      </c>
      <c r="B223" t="str">
        <v>SZX</v>
      </c>
      <c r="C223" t="str">
        <v>SPARES/OTHER</v>
      </c>
      <c r="D223" s="4">
        <v>44252</v>
      </c>
      <c r="E223" t="str">
        <v>OTHERS</v>
      </c>
      <c r="F223">
        <v>14116628</v>
      </c>
      <c r="G223">
        <v>44252</v>
      </c>
      <c r="H223" t="str">
        <v>DEKI|181471</v>
      </c>
      <c r="I223" t="str">
        <v>ASSY PCB NODE 3 PRINT CARRIAGE</v>
      </c>
      <c r="J223">
        <v>1</v>
      </c>
      <c r="K223">
        <v>1</v>
      </c>
      <c r="L223">
        <v>7500</v>
      </c>
      <c r="M223" t="str">
        <v>CNY</v>
      </c>
      <c r="N223">
        <v>1.2</v>
      </c>
      <c r="O223">
        <v>9000</v>
      </c>
      <c r="P223">
        <v>9000</v>
      </c>
      <c r="Q223" t="str">
        <v>C66SZX-SMT SERVICE</v>
      </c>
      <c r="R223" t="str">
        <v>Uni Precision Industrial Ltd.</v>
      </c>
      <c r="S223" t="str">
        <v>Same</v>
      </c>
      <c r="T223">
        <v>904205</v>
      </c>
      <c r="U223">
        <v>4080</v>
      </c>
      <c r="V223" t="str">
        <v>308ASY INV-PTS SALES</v>
      </c>
      <c r="W223">
        <v>0</v>
      </c>
      <c r="X223" t="str">
        <v>#80900</v>
      </c>
      <c r="Y223">
        <v>778642</v>
      </c>
      <c r="Z223" t="str">
        <v>九龍紅磡鶴翔街1號</v>
      </c>
      <c r="AA223">
        <v>110356</v>
      </c>
      <c r="AB223">
        <v>2021</v>
      </c>
      <c r="AC223">
        <v>2</v>
      </c>
      <c r="AD223" t="str">
        <v>Q4</v>
      </c>
      <c r="AE223" t="str">
        <v>FY20/21</v>
      </c>
      <c r="AF223" t="str">
        <v>SOUTH</v>
      </c>
    </row>
    <row r="224" spans="1:32">
      <c r="A224" t="str">
        <v>ESEL</v>
      </c>
      <c r="B224" t="str">
        <v>SZX</v>
      </c>
      <c r="C224" t="str">
        <v>FEEDER</v>
      </c>
      <c r="D224" s="4">
        <v>44258</v>
      </c>
      <c r="E224" t="str">
        <v>YAMAHA</v>
      </c>
      <c r="F224">
        <v>14116629</v>
      </c>
      <c r="G224">
        <v>44258</v>
      </c>
      <c r="H224" t="str">
        <v>YMCT|KHJ-MC100-00</v>
      </c>
      <c r="I224" t="str">
        <v>SS TAPE FEEDER 8mm</v>
      </c>
      <c r="J224">
        <v>2</v>
      </c>
      <c r="K224">
        <v>2</v>
      </c>
      <c r="L224">
        <v>6300</v>
      </c>
      <c r="M224" t="str">
        <v>HKD</v>
      </c>
      <c r="N224">
        <v>1</v>
      </c>
      <c r="O224">
        <v>6300</v>
      </c>
      <c r="P224">
        <v>6300</v>
      </c>
      <c r="Q224" t="str">
        <v>C66SZX-SMT SERVICE</v>
      </c>
      <c r="R224" t="str">
        <v>Shenzhen Boerxin Electronics Co., Ltd</v>
      </c>
      <c r="S224" t="str">
        <v>Same</v>
      </c>
      <c r="T224">
        <v>904208</v>
      </c>
      <c r="U224">
        <v>5912.8</v>
      </c>
      <c r="V224" t="str">
        <v>308ASY INV-PTS SALES</v>
      </c>
      <c r="W224">
        <v>0</v>
      </c>
      <c r="X224" t="str">
        <v>C66SZ20519</v>
      </c>
      <c r="Y224">
        <v>779128</v>
      </c>
      <c r="Z224" t="str">
        <v>深圳市博尔鑫电子有限公司</v>
      </c>
      <c r="AA224">
        <v>0</v>
      </c>
      <c r="AB224">
        <v>2021</v>
      </c>
      <c r="AC224">
        <v>3</v>
      </c>
      <c r="AD224" t="str">
        <v>Q4</v>
      </c>
      <c r="AE224" t="str">
        <v>FY20/21</v>
      </c>
      <c r="AF224" t="str">
        <v>SOUTH</v>
      </c>
    </row>
    <row r="225" spans="1:32">
      <c r="A225" t="str">
        <v>ESEL</v>
      </c>
      <c r="B225" t="str">
        <v>SZX</v>
      </c>
      <c r="C225" t="str">
        <v>SPARES/OTHER</v>
      </c>
      <c r="D225" s="4">
        <v>44259</v>
      </c>
      <c r="E225" t="str">
        <v>YAMAHA</v>
      </c>
      <c r="F225">
        <v>14116630</v>
      </c>
      <c r="G225">
        <v>44259</v>
      </c>
      <c r="H225" t="str">
        <v>YMCT|KMB-M7750-A0</v>
      </c>
      <c r="I225" t="str">
        <v>NOZZLE 7205A ASSY.</v>
      </c>
      <c r="J225">
        <v>2</v>
      </c>
      <c r="K225">
        <v>2</v>
      </c>
      <c r="L225">
        <v>1700</v>
      </c>
      <c r="M225" t="str">
        <v>CNY</v>
      </c>
      <c r="N225">
        <v>1.2</v>
      </c>
      <c r="O225">
        <v>2040</v>
      </c>
      <c r="P225">
        <v>2040</v>
      </c>
      <c r="Q225" t="str">
        <v>C66SZX-SMT SERVICE</v>
      </c>
      <c r="R225" t="str">
        <v>Huizhou Huiyang Xinxu Rui Cheng Electronic Process</v>
      </c>
      <c r="S225" t="str">
        <v>Same</v>
      </c>
      <c r="T225">
        <v>904203</v>
      </c>
      <c r="U225">
        <v>1160.3499999999999</v>
      </c>
      <c r="V225" t="str">
        <v>308ASY INV-PTS SALES</v>
      </c>
      <c r="W225">
        <v>0</v>
      </c>
      <c r="X225" t="str">
        <v>C66SZ21017</v>
      </c>
      <c r="Y225">
        <v>779437</v>
      </c>
      <c r="Z225" t="str">
        <v>惠州市惠阳区新圩镇锐诚电子加工厂</v>
      </c>
      <c r="AA225">
        <v>0</v>
      </c>
      <c r="AB225">
        <v>2021</v>
      </c>
      <c r="AC225">
        <v>3</v>
      </c>
      <c r="AD225" t="str">
        <v>Q4</v>
      </c>
      <c r="AE225" t="str">
        <v>FY20/21</v>
      </c>
      <c r="AF225" t="str">
        <v>SOUTH</v>
      </c>
    </row>
    <row r="226" spans="1:32">
      <c r="A226" t="str">
        <v>ESEL</v>
      </c>
      <c r="B226" t="str">
        <v>SZX</v>
      </c>
      <c r="C226" t="str">
        <v>SPARES/OTHER</v>
      </c>
      <c r="D226" s="4">
        <v>44259</v>
      </c>
      <c r="E226" t="str">
        <v>YAMAHA</v>
      </c>
      <c r="F226">
        <v>14116631</v>
      </c>
      <c r="G226">
        <v>44259</v>
      </c>
      <c r="H226" t="str">
        <v>YMCT|KMK-M917H-00</v>
      </c>
      <c r="I226" t="str">
        <v>BELT CONVEYOR</v>
      </c>
      <c r="J226">
        <v>1</v>
      </c>
      <c r="K226">
        <v>1</v>
      </c>
      <c r="L226">
        <v>51</v>
      </c>
      <c r="M226" t="str">
        <v>CNY</v>
      </c>
      <c r="N226">
        <v>1.2</v>
      </c>
      <c r="O226">
        <v>61.2</v>
      </c>
      <c r="P226">
        <v>61.2</v>
      </c>
      <c r="Q226" t="str">
        <v>C66SZX-SMT SERVICE</v>
      </c>
      <c r="R226" t="str">
        <v>Shenzhen Yitian Technology Co. Ltd.</v>
      </c>
      <c r="S226" t="str">
        <v>Same</v>
      </c>
      <c r="T226">
        <v>904210</v>
      </c>
      <c r="U226">
        <v>41.64</v>
      </c>
      <c r="V226" t="str">
        <v>308ASY INV-PTS SALES</v>
      </c>
      <c r="W226">
        <v>0</v>
      </c>
      <c r="X226" t="str">
        <v>C66SZ21042</v>
      </c>
      <c r="Y226">
        <v>779448</v>
      </c>
      <c r="Z226" t="str">
        <v>深圳市益田科技有限公司</v>
      </c>
      <c r="AA226">
        <v>110325</v>
      </c>
      <c r="AB226">
        <v>2021</v>
      </c>
      <c r="AC226">
        <v>3</v>
      </c>
      <c r="AD226" t="str">
        <v>Q4</v>
      </c>
      <c r="AE226" t="str">
        <v>FY20/21</v>
      </c>
      <c r="AF226" t="str">
        <v>SOUTH</v>
      </c>
    </row>
    <row r="227" spans="1:32">
      <c r="A227" t="str">
        <v>ESEL</v>
      </c>
      <c r="B227" t="str">
        <v>SZX</v>
      </c>
      <c r="C227" t="str">
        <v>SPARES/OTHER</v>
      </c>
      <c r="D227" s="4">
        <v>44259</v>
      </c>
      <c r="E227" t="str">
        <v>YAMAHA</v>
      </c>
      <c r="F227">
        <v>14116632</v>
      </c>
      <c r="G227">
        <v>44259</v>
      </c>
      <c r="H227" t="str">
        <v>YMCT|KKE-M917H-00</v>
      </c>
      <c r="I227" t="str">
        <v>BELT CONVEYOR</v>
      </c>
      <c r="J227">
        <v>1</v>
      </c>
      <c r="K227">
        <v>1</v>
      </c>
      <c r="L227">
        <v>115</v>
      </c>
      <c r="M227" t="str">
        <v>CNY</v>
      </c>
      <c r="N227">
        <v>1.2</v>
      </c>
      <c r="O227">
        <v>138</v>
      </c>
      <c r="P227">
        <v>138</v>
      </c>
      <c r="Q227" t="str">
        <v>C66SZX-SMT SERVICE</v>
      </c>
      <c r="R227" t="str">
        <v>Huizhou Chengxun Electronic Co., Ltd.</v>
      </c>
      <c r="S227" t="str">
        <v>Same</v>
      </c>
      <c r="T227">
        <v>904211</v>
      </c>
      <c r="U227">
        <v>68.72</v>
      </c>
      <c r="V227" t="str">
        <v>308ASY INV-PTS SALES</v>
      </c>
      <c r="W227">
        <v>0</v>
      </c>
      <c r="X227" t="str">
        <v>C66SZ21044</v>
      </c>
      <c r="Y227">
        <v>779452</v>
      </c>
      <c r="Z227" t="str">
        <v>惠州诚讯电子有限公司</v>
      </c>
      <c r="AA227">
        <v>110326</v>
      </c>
      <c r="AB227">
        <v>2021</v>
      </c>
      <c r="AC227">
        <v>3</v>
      </c>
      <c r="AD227" t="str">
        <v>Q4</v>
      </c>
      <c r="AE227" t="str">
        <v>FY20/21</v>
      </c>
      <c r="AF227" t="str">
        <v>SOUTH</v>
      </c>
    </row>
    <row r="228" spans="1:32">
      <c r="A228" t="str">
        <v>ESEL</v>
      </c>
      <c r="B228" t="str">
        <v>SZX</v>
      </c>
      <c r="C228" t="str">
        <v>SPARES/OTHER</v>
      </c>
      <c r="D228" s="4">
        <v>44259</v>
      </c>
      <c r="E228" t="str">
        <v>YAMAHA</v>
      </c>
      <c r="F228">
        <v>14116633</v>
      </c>
      <c r="G228">
        <v>44259</v>
      </c>
      <c r="H228" t="str">
        <v>YMCT|KLW-M516A-00</v>
      </c>
      <c r="I228" t="str">
        <v>PEN TOUCH</v>
      </c>
      <c r="J228">
        <v>1</v>
      </c>
      <c r="K228">
        <v>1</v>
      </c>
      <c r="L228">
        <v>25</v>
      </c>
      <c r="M228" t="str">
        <v>CNY</v>
      </c>
      <c r="N228">
        <v>1.2</v>
      </c>
      <c r="O228">
        <v>30</v>
      </c>
      <c r="P228">
        <v>30</v>
      </c>
      <c r="Q228" t="str">
        <v>C66SZX-SMT SERVICE</v>
      </c>
      <c r="R228" t="str">
        <v>Shenzhen Lancer Electronic Co., Ltd</v>
      </c>
      <c r="S228" t="str">
        <v>Same</v>
      </c>
      <c r="T228">
        <v>904212</v>
      </c>
      <c r="U228">
        <v>12.11</v>
      </c>
      <c r="V228" t="str">
        <v>308ASY INV-PTS SALES</v>
      </c>
      <c r="W228">
        <v>0</v>
      </c>
      <c r="X228" t="str">
        <v>C66SZ21037</v>
      </c>
      <c r="Y228">
        <v>779460</v>
      </c>
      <c r="Z228" t="str">
        <v>深圳市凌鑫电子有限公司</v>
      </c>
      <c r="AA228">
        <v>110312</v>
      </c>
      <c r="AB228">
        <v>2021</v>
      </c>
      <c r="AC228">
        <v>3</v>
      </c>
      <c r="AD228" t="str">
        <v>Q4</v>
      </c>
      <c r="AE228" t="str">
        <v>FY20/21</v>
      </c>
      <c r="AF228" t="str">
        <v>SOUTH</v>
      </c>
    </row>
    <row r="229" spans="1:32">
      <c r="A229" t="str">
        <v>ESEL</v>
      </c>
      <c r="B229" t="str">
        <v>SZX</v>
      </c>
      <c r="C229" t="str">
        <v>SPARES/OTHER</v>
      </c>
      <c r="D229" s="4">
        <v>44266</v>
      </c>
      <c r="E229" t="str">
        <v>YAMAHA</v>
      </c>
      <c r="F229">
        <v>14116634</v>
      </c>
      <c r="G229">
        <v>44266</v>
      </c>
      <c r="H229" t="str">
        <v>YMCT|KMB-M2611-00</v>
      </c>
      <c r="I229" t="str">
        <v>GUIDE 25 Y AXIS</v>
      </c>
      <c r="J229">
        <v>1</v>
      </c>
      <c r="K229">
        <v>1</v>
      </c>
      <c r="L229">
        <v>7000</v>
      </c>
      <c r="M229" t="str">
        <v>CNY</v>
      </c>
      <c r="N229">
        <v>1.2</v>
      </c>
      <c r="O229">
        <v>8400</v>
      </c>
      <c r="P229">
        <v>8400</v>
      </c>
      <c r="Q229" t="str">
        <v>C66SZX-SMT SERVICE</v>
      </c>
      <c r="R229" t="str">
        <v xml:space="preserve">Shenzhen Brighter Optical &amp; Electrical Technology </v>
      </c>
      <c r="S229" t="str">
        <v>Same</v>
      </c>
      <c r="T229">
        <v>904215</v>
      </c>
      <c r="U229">
        <v>6078.71</v>
      </c>
      <c r="V229" t="str">
        <v>308ASY INV-PTS SALES</v>
      </c>
      <c r="W229">
        <v>0</v>
      </c>
      <c r="X229" t="str">
        <v>C66SZ21043REV.2</v>
      </c>
      <c r="Y229">
        <v>780195</v>
      </c>
      <c r="Z229" t="str">
        <v>深圳市明昌光电科技有限公司</v>
      </c>
      <c r="AA229">
        <v>110334</v>
      </c>
      <c r="AB229">
        <v>2021</v>
      </c>
      <c r="AC229">
        <v>3</v>
      </c>
      <c r="AD229" t="str">
        <v>Q4</v>
      </c>
      <c r="AE229" t="str">
        <v>FY20/21</v>
      </c>
      <c r="AF229" t="str">
        <v>SOUTH</v>
      </c>
    </row>
    <row r="230" spans="1:32">
      <c r="A230" t="str">
        <v>ESEL</v>
      </c>
      <c r="B230" t="str">
        <v>SZX</v>
      </c>
      <c r="C230" t="str">
        <v>SPARES/OTHER</v>
      </c>
      <c r="D230" s="4">
        <v>44267</v>
      </c>
      <c r="E230" t="str">
        <v>YAMAHA</v>
      </c>
      <c r="F230">
        <v>14116635</v>
      </c>
      <c r="G230">
        <v>44267</v>
      </c>
      <c r="H230" t="str">
        <v>YMCT|KHJ-MC144-00</v>
      </c>
      <c r="I230" t="str">
        <v>LEVER TAPE GUIDE R</v>
      </c>
      <c r="J230">
        <v>10</v>
      </c>
      <c r="K230">
        <v>10</v>
      </c>
      <c r="L230">
        <v>500</v>
      </c>
      <c r="M230" t="str">
        <v>HKD</v>
      </c>
      <c r="N230">
        <v>1</v>
      </c>
      <c r="O230">
        <v>500</v>
      </c>
      <c r="P230">
        <v>500</v>
      </c>
      <c r="Q230" t="str">
        <v>C66SZX-SMT SERVICE</v>
      </c>
      <c r="R230" t="str">
        <v>Compass Technology Co Ltd</v>
      </c>
      <c r="S230" t="str">
        <v>Same</v>
      </c>
      <c r="T230">
        <v>904217</v>
      </c>
      <c r="U230">
        <v>73.010000000000005</v>
      </c>
      <c r="V230" t="str">
        <v>308ASY INV-PTS SALES</v>
      </c>
      <c r="W230">
        <v>0</v>
      </c>
      <c r="X230" t="str">
        <v>CT0221120</v>
      </c>
      <c r="Y230">
        <v>780337</v>
      </c>
      <c r="Z230">
        <v>0</v>
      </c>
      <c r="AA230">
        <v>110360</v>
      </c>
      <c r="AB230">
        <v>2021</v>
      </c>
      <c r="AC230">
        <v>3</v>
      </c>
      <c r="AD230" t="str">
        <v>Q4</v>
      </c>
      <c r="AE230" t="str">
        <v>FY20/21</v>
      </c>
      <c r="AF230" t="str">
        <v>SOUTH</v>
      </c>
    </row>
    <row r="231" spans="1:32">
      <c r="A231" t="str">
        <v>ESEL</v>
      </c>
      <c r="B231" t="str">
        <v>SZX</v>
      </c>
      <c r="C231" t="str">
        <v>SERVICE_CHARGE</v>
      </c>
      <c r="D231" s="4">
        <v>44272</v>
      </c>
      <c r="E231" t="str">
        <v>YAMAHA</v>
      </c>
      <c r="F231">
        <v>12113428</v>
      </c>
      <c r="G231">
        <v>44272</v>
      </c>
      <c r="H231" t="str">
        <v>YMCT|REPAIR CHARGE</v>
      </c>
      <c r="I231" t="str">
        <v>REPAIR CHARGE</v>
      </c>
      <c r="J231">
        <v>1</v>
      </c>
      <c r="K231">
        <v>1</v>
      </c>
      <c r="L231">
        <v>1593</v>
      </c>
      <c r="M231" t="str">
        <v>CNY</v>
      </c>
      <c r="N231">
        <v>1.2</v>
      </c>
      <c r="O231">
        <v>1911.6</v>
      </c>
      <c r="P231">
        <v>1911.6</v>
      </c>
      <c r="Q231" t="str">
        <v>C66SZX-SMT SERVICE</v>
      </c>
      <c r="R231" t="str">
        <v>Dongguan Yueda Plastic Products Co., Ltd</v>
      </c>
      <c r="S231" t="str">
        <v>Same</v>
      </c>
      <c r="T231">
        <v>904219</v>
      </c>
      <c r="U231">
        <v>0</v>
      </c>
      <c r="V231" t="str">
        <v>308ASY INV-NON-CON</v>
      </c>
      <c r="W231">
        <v>0</v>
      </c>
      <c r="X231" t="str">
        <v>PUR21030023</v>
      </c>
      <c r="Y231">
        <v>0</v>
      </c>
      <c r="Z231" t="str">
        <v>东莞市跃达塑胶制品有限公司</v>
      </c>
      <c r="AA231">
        <v>110382</v>
      </c>
      <c r="AB231">
        <v>2021</v>
      </c>
      <c r="AC231">
        <v>3</v>
      </c>
      <c r="AD231" t="str">
        <v>Q4</v>
      </c>
      <c r="AE231" t="str">
        <v>FY20/21</v>
      </c>
      <c r="AF231" t="str">
        <v>SOUTH</v>
      </c>
    </row>
    <row r="232" spans="1:32">
      <c r="A232" t="str">
        <v>ESEL</v>
      </c>
      <c r="B232" t="str">
        <v>SZX</v>
      </c>
      <c r="C232" t="str">
        <v>SPARES/OTHER</v>
      </c>
      <c r="D232" s="4">
        <v>44272</v>
      </c>
      <c r="E232" t="str">
        <v>YAMAHA</v>
      </c>
      <c r="F232">
        <v>14116636</v>
      </c>
      <c r="G232">
        <v>44272</v>
      </c>
      <c r="H232" t="str">
        <v>YMCT|KHJ-MD303-00</v>
      </c>
      <c r="I232" t="str">
        <v>MASTER TAPE 16mm</v>
      </c>
      <c r="J232">
        <v>1</v>
      </c>
      <c r="K232">
        <v>1</v>
      </c>
      <c r="L232">
        <v>290</v>
      </c>
      <c r="M232" t="str">
        <v>CNY</v>
      </c>
      <c r="N232">
        <v>1.2</v>
      </c>
      <c r="O232">
        <v>348</v>
      </c>
      <c r="P232">
        <v>348</v>
      </c>
      <c r="Q232" t="str">
        <v>C66SZX-SMT SERVICE</v>
      </c>
      <c r="R232" t="str">
        <v>Changsha Jianke Electronics Co., Ltd.</v>
      </c>
      <c r="S232" t="str">
        <v>Same</v>
      </c>
      <c r="T232">
        <v>904220</v>
      </c>
      <c r="U232">
        <v>253.3</v>
      </c>
      <c r="V232" t="str">
        <v>308ASY INV-PTS SALES</v>
      </c>
      <c r="W232">
        <v>0</v>
      </c>
      <c r="X232" t="str">
        <v>C66SZ21064</v>
      </c>
      <c r="Y232">
        <v>780840</v>
      </c>
      <c r="Z232" t="str">
        <v>长沙市健科电子有限公司</v>
      </c>
      <c r="AA232">
        <v>110358</v>
      </c>
      <c r="AB232">
        <v>2021</v>
      </c>
      <c r="AC232">
        <v>3</v>
      </c>
      <c r="AD232" t="str">
        <v>Q4</v>
      </c>
      <c r="AE232" t="str">
        <v>FY20/21</v>
      </c>
      <c r="AF232" t="str">
        <v>SOUTH</v>
      </c>
    </row>
    <row r="233" spans="1:32">
      <c r="A233" t="str">
        <v>ESEL</v>
      </c>
      <c r="B233" t="str">
        <v>SZX</v>
      </c>
      <c r="C233" t="str">
        <v>SPARES/OTHER</v>
      </c>
      <c r="D233" s="4">
        <v>44272</v>
      </c>
      <c r="E233" t="str">
        <v>YAMAHA</v>
      </c>
      <c r="F233">
        <v>14116636</v>
      </c>
      <c r="G233">
        <v>44272</v>
      </c>
      <c r="H233" t="str">
        <v>YMCT|KHJ-MD304-00</v>
      </c>
      <c r="I233" t="str">
        <v>MASTER TAPE 24mm</v>
      </c>
      <c r="J233">
        <v>2</v>
      </c>
      <c r="K233">
        <v>2</v>
      </c>
      <c r="L233">
        <v>920</v>
      </c>
      <c r="M233" t="str">
        <v>CNY</v>
      </c>
      <c r="N233">
        <v>1.2</v>
      </c>
      <c r="O233">
        <v>1104</v>
      </c>
      <c r="P233">
        <v>1104</v>
      </c>
      <c r="Q233" t="str">
        <v>C66SZX-SMT SERVICE</v>
      </c>
      <c r="R233" t="str">
        <v>Changsha Jianke Electronics Co., Ltd.</v>
      </c>
      <c r="S233" t="str">
        <v>Same</v>
      </c>
      <c r="T233">
        <v>904220</v>
      </c>
      <c r="U233">
        <v>804.6</v>
      </c>
      <c r="V233" t="str">
        <v>308ASY INV-PTS SALES</v>
      </c>
      <c r="W233">
        <v>0</v>
      </c>
      <c r="X233" t="str">
        <v>C66SZ21064</v>
      </c>
      <c r="Y233">
        <v>780840</v>
      </c>
      <c r="Z233" t="str">
        <v>长沙市健科电子有限公司</v>
      </c>
      <c r="AA233">
        <v>110358</v>
      </c>
      <c r="AB233">
        <v>2021</v>
      </c>
      <c r="AC233">
        <v>3</v>
      </c>
      <c r="AD233" t="str">
        <v>Q4</v>
      </c>
      <c r="AE233" t="str">
        <v>FY20/21</v>
      </c>
      <c r="AF233" t="str">
        <v>SOUTH</v>
      </c>
    </row>
    <row r="234" spans="1:32">
      <c r="A234" t="str">
        <v>ESEL</v>
      </c>
      <c r="B234" t="str">
        <v>SZX</v>
      </c>
      <c r="C234" t="str">
        <v>SPARES/OTHER</v>
      </c>
      <c r="D234" s="4">
        <v>44272</v>
      </c>
      <c r="E234" t="str">
        <v>YAMAHA</v>
      </c>
      <c r="F234">
        <v>14116636</v>
      </c>
      <c r="G234">
        <v>44272</v>
      </c>
      <c r="H234" t="str">
        <v>YMCT|KHJ-MD305-00</v>
      </c>
      <c r="I234" t="str">
        <v>MASTER TAPE 32mm</v>
      </c>
      <c r="J234">
        <v>1</v>
      </c>
      <c r="K234">
        <v>1</v>
      </c>
      <c r="L234">
        <v>460</v>
      </c>
      <c r="M234" t="str">
        <v>CNY</v>
      </c>
      <c r="N234">
        <v>1.2</v>
      </c>
      <c r="O234">
        <v>552</v>
      </c>
      <c r="P234">
        <v>552</v>
      </c>
      <c r="Q234" t="str">
        <v>C66SZX-SMT SERVICE</v>
      </c>
      <c r="R234" t="str">
        <v>Changsha Jianke Electronics Co., Ltd.</v>
      </c>
      <c r="S234" t="str">
        <v>Same</v>
      </c>
      <c r="T234">
        <v>904220</v>
      </c>
      <c r="U234">
        <v>402.3</v>
      </c>
      <c r="V234" t="str">
        <v>308ASY INV-PTS SALES</v>
      </c>
      <c r="W234">
        <v>0</v>
      </c>
      <c r="X234" t="str">
        <v>C66SZ21064</v>
      </c>
      <c r="Y234">
        <v>780840</v>
      </c>
      <c r="Z234" t="str">
        <v>长沙市健科电子有限公司</v>
      </c>
      <c r="AA234">
        <v>110358</v>
      </c>
      <c r="AB234">
        <v>2021</v>
      </c>
      <c r="AC234">
        <v>3</v>
      </c>
      <c r="AD234" t="str">
        <v>Q4</v>
      </c>
      <c r="AE234" t="str">
        <v>FY20/21</v>
      </c>
      <c r="AF234" t="str">
        <v>SOUTH</v>
      </c>
    </row>
    <row r="235" spans="1:32">
      <c r="A235" t="str">
        <v>ESEL</v>
      </c>
      <c r="B235" t="str">
        <v>SZX</v>
      </c>
      <c r="C235" t="str">
        <v>SPARES/OTHER</v>
      </c>
      <c r="D235" s="4">
        <v>44272</v>
      </c>
      <c r="E235" t="str">
        <v>YAMAHA</v>
      </c>
      <c r="F235">
        <v>14116636</v>
      </c>
      <c r="G235">
        <v>44272</v>
      </c>
      <c r="H235" t="str">
        <v>YMCT|KHJ-MD306-00</v>
      </c>
      <c r="I235" t="str">
        <v>MASTER TAPE 44MM</v>
      </c>
      <c r="J235">
        <v>1</v>
      </c>
      <c r="K235">
        <v>1</v>
      </c>
      <c r="L235">
        <v>537</v>
      </c>
      <c r="M235" t="str">
        <v>CNY</v>
      </c>
      <c r="N235">
        <v>1.2</v>
      </c>
      <c r="O235">
        <v>644.4</v>
      </c>
      <c r="P235">
        <v>644.4</v>
      </c>
      <c r="Q235" t="str">
        <v>C66SZX-SMT SERVICE</v>
      </c>
      <c r="R235" t="str">
        <v>Changsha Jianke Electronics Co., Ltd.</v>
      </c>
      <c r="S235" t="str">
        <v>Same</v>
      </c>
      <c r="T235">
        <v>904220</v>
      </c>
      <c r="U235">
        <v>469.35</v>
      </c>
      <c r="V235" t="str">
        <v>308ASY INV-PTS SALES</v>
      </c>
      <c r="W235">
        <v>0</v>
      </c>
      <c r="X235" t="str">
        <v>C66SZ21064</v>
      </c>
      <c r="Y235">
        <v>780840</v>
      </c>
      <c r="Z235" t="str">
        <v>长沙市健科电子有限公司</v>
      </c>
      <c r="AA235">
        <v>110358</v>
      </c>
      <c r="AB235">
        <v>2021</v>
      </c>
      <c r="AC235">
        <v>3</v>
      </c>
      <c r="AD235" t="str">
        <v>Q4</v>
      </c>
      <c r="AE235" t="str">
        <v>FY20/21</v>
      </c>
      <c r="AF235" t="str">
        <v>SOUTH</v>
      </c>
    </row>
    <row r="236" spans="1:32">
      <c r="A236" t="str">
        <v>ESEL</v>
      </c>
      <c r="B236" t="str">
        <v>SZX</v>
      </c>
      <c r="C236" t="str">
        <v>SPARES/OTHER</v>
      </c>
      <c r="D236" s="4">
        <v>44272</v>
      </c>
      <c r="E236" t="str">
        <v>YAMAHA</v>
      </c>
      <c r="F236">
        <v>14116637</v>
      </c>
      <c r="G236">
        <v>44272</v>
      </c>
      <c r="H236" t="str">
        <v>YMCT|90990-25J026</v>
      </c>
      <c r="I236" t="str">
        <v>BEARING</v>
      </c>
      <c r="J236">
        <v>5</v>
      </c>
      <c r="K236">
        <v>5</v>
      </c>
      <c r="L236">
        <v>595</v>
      </c>
      <c r="M236" t="str">
        <v>CNY</v>
      </c>
      <c r="N236">
        <v>1.2</v>
      </c>
      <c r="O236">
        <v>714</v>
      </c>
      <c r="P236">
        <v>714</v>
      </c>
      <c r="Q236" t="str">
        <v>C66SZX-SMT SERVICE</v>
      </c>
      <c r="R236" t="str">
        <v>Dongguan Yueda Plastic Products Co., Ltd</v>
      </c>
      <c r="S236" t="str">
        <v>Same</v>
      </c>
      <c r="T236">
        <v>904218</v>
      </c>
      <c r="U236">
        <v>335.25</v>
      </c>
      <c r="V236" t="str">
        <v>308ASY INV-PTS SALES</v>
      </c>
      <c r="W236">
        <v>0</v>
      </c>
      <c r="X236" t="str">
        <v>PUR21030023</v>
      </c>
      <c r="Y236">
        <v>780833</v>
      </c>
      <c r="Z236" t="str">
        <v>东莞市跃达塑胶制品有限公司</v>
      </c>
      <c r="AA236">
        <v>110382</v>
      </c>
      <c r="AB236">
        <v>2021</v>
      </c>
      <c r="AC236">
        <v>3</v>
      </c>
      <c r="AD236" t="str">
        <v>Q4</v>
      </c>
      <c r="AE236" t="str">
        <v>FY20/21</v>
      </c>
      <c r="AF236" t="str">
        <v>SOUTH</v>
      </c>
    </row>
    <row r="237" spans="1:32">
      <c r="A237" t="str">
        <v>ESEL</v>
      </c>
      <c r="B237" t="str">
        <v>SZX</v>
      </c>
      <c r="C237" t="str">
        <v>SPARES/OTHER</v>
      </c>
      <c r="D237" s="4">
        <v>44293</v>
      </c>
      <c r="E237" t="str">
        <v>HELLER</v>
      </c>
      <c r="F237">
        <v>14116638</v>
      </c>
      <c r="G237">
        <v>44293</v>
      </c>
      <c r="H237" t="str">
        <v>HELI|FREIGHT CHARGES</v>
      </c>
      <c r="I237" t="str">
        <v>.</v>
      </c>
      <c r="J237">
        <v>1</v>
      </c>
      <c r="K237">
        <v>1</v>
      </c>
      <c r="L237">
        <v>98</v>
      </c>
      <c r="M237" t="str">
        <v>USD</v>
      </c>
      <c r="N237">
        <v>7.8</v>
      </c>
      <c r="O237">
        <v>764.4</v>
      </c>
      <c r="P237">
        <v>764.4</v>
      </c>
      <c r="Q237" t="str">
        <v>C66SZX-SMT SERVICE</v>
      </c>
      <c r="R237" t="str">
        <v>Compass Technology Co Ltd</v>
      </c>
      <c r="S237" t="str">
        <v>Same</v>
      </c>
      <c r="T237">
        <v>904225</v>
      </c>
      <c r="U237">
        <v>0</v>
      </c>
      <c r="V237" t="str">
        <v>308ASY INV-PTS SALES</v>
      </c>
      <c r="W237">
        <v>0</v>
      </c>
      <c r="X237" t="str">
        <v>CT0221115</v>
      </c>
      <c r="Y237">
        <v>0</v>
      </c>
      <c r="Z237">
        <v>0</v>
      </c>
      <c r="AA237">
        <v>110370</v>
      </c>
      <c r="AB237">
        <v>2021</v>
      </c>
      <c r="AC237">
        <v>4</v>
      </c>
      <c r="AD237" t="str">
        <v>Q1</v>
      </c>
      <c r="AE237" t="str">
        <v>FY21/22</v>
      </c>
      <c r="AF237" t="str">
        <v>SOUTH</v>
      </c>
    </row>
    <row r="238" spans="1:32">
      <c r="A238" t="str">
        <v>ESEL</v>
      </c>
      <c r="B238" t="str">
        <v>SZX</v>
      </c>
      <c r="C238" t="str">
        <v>SPARES/OTHER</v>
      </c>
      <c r="D238" s="4">
        <v>44294</v>
      </c>
      <c r="E238" t="str">
        <v>HELLER</v>
      </c>
      <c r="F238">
        <v>14116639</v>
      </c>
      <c r="G238">
        <v>44294</v>
      </c>
      <c r="H238" t="str">
        <v>HELI|7493</v>
      </c>
      <c r="I238" t="str">
        <v>FLUX CLEANER ZESTRON VIGON</v>
      </c>
      <c r="J238">
        <v>3</v>
      </c>
      <c r="K238">
        <v>3</v>
      </c>
      <c r="L238">
        <v>345</v>
      </c>
      <c r="M238" t="str">
        <v>USD</v>
      </c>
      <c r="N238">
        <v>7.8</v>
      </c>
      <c r="O238">
        <v>2691</v>
      </c>
      <c r="P238">
        <v>2691</v>
      </c>
      <c r="Q238" t="str">
        <v>C66SZX-SMT SERVICE</v>
      </c>
      <c r="R238" t="str">
        <v>Compass Technology Co Ltd</v>
      </c>
      <c r="S238" t="str">
        <v>Same</v>
      </c>
      <c r="T238">
        <v>904225</v>
      </c>
      <c r="U238">
        <v>2127.7600000000002</v>
      </c>
      <c r="V238" t="str">
        <v>308ASY INV-PTS SALES</v>
      </c>
      <c r="W238">
        <v>0</v>
      </c>
      <c r="X238" t="str">
        <v>CT0221115</v>
      </c>
      <c r="Y238">
        <v>782539</v>
      </c>
      <c r="Z238">
        <v>0</v>
      </c>
      <c r="AA238">
        <v>110370</v>
      </c>
      <c r="AB238">
        <v>2021</v>
      </c>
      <c r="AC238">
        <v>4</v>
      </c>
      <c r="AD238" t="str">
        <v>Q1</v>
      </c>
      <c r="AE238" t="str">
        <v>FY21/22</v>
      </c>
      <c r="AF238" t="str">
        <v>SOUTH</v>
      </c>
    </row>
    <row r="239" spans="1:32">
      <c r="A239" t="str">
        <v>ESEL</v>
      </c>
      <c r="B239" t="str">
        <v>SZX</v>
      </c>
      <c r="C239" t="str">
        <v>SPARES/OTHER</v>
      </c>
      <c r="D239" s="4">
        <v>44298</v>
      </c>
      <c r="E239" t="str">
        <v>OTHERS</v>
      </c>
      <c r="F239">
        <v>12113429</v>
      </c>
      <c r="G239">
        <v>44298</v>
      </c>
      <c r="H239" t="str">
        <v>EMBE|CALIBRATION</v>
      </c>
      <c r="I239" t="str">
        <v>.</v>
      </c>
      <c r="J239">
        <v>1</v>
      </c>
      <c r="K239">
        <v>1</v>
      </c>
      <c r="L239">
        <v>480</v>
      </c>
      <c r="M239" t="str">
        <v>USD</v>
      </c>
      <c r="N239">
        <v>7.8</v>
      </c>
      <c r="O239">
        <v>3744</v>
      </c>
      <c r="P239">
        <v>3744</v>
      </c>
      <c r="Q239" t="str">
        <v>C66SZX-SMT SERVICE</v>
      </c>
      <c r="R239" t="str">
        <v>Compass Technology Co Ltd</v>
      </c>
      <c r="S239" t="str">
        <v>Same</v>
      </c>
      <c r="T239">
        <v>904229</v>
      </c>
      <c r="U239">
        <v>0</v>
      </c>
      <c r="V239" t="str">
        <v>308ASY INV-NON-CON</v>
      </c>
      <c r="W239">
        <v>0</v>
      </c>
      <c r="X239" t="str">
        <v>CT0421053</v>
      </c>
      <c r="Y239">
        <v>0</v>
      </c>
      <c r="Z239">
        <v>0</v>
      </c>
      <c r="AA239">
        <v>0</v>
      </c>
      <c r="AB239">
        <v>2021</v>
      </c>
      <c r="AC239">
        <v>4</v>
      </c>
      <c r="AD239" t="str">
        <v>Q1</v>
      </c>
      <c r="AE239" t="str">
        <v>FY21/22</v>
      </c>
      <c r="AF239" t="str">
        <v>SOUTH</v>
      </c>
    </row>
    <row r="240" spans="1:32">
      <c r="A240" t="str">
        <v>ESEL</v>
      </c>
      <c r="B240" t="str">
        <v>SZX</v>
      </c>
      <c r="C240" t="str">
        <v>SPARES/OTHER</v>
      </c>
      <c r="D240" s="4">
        <v>44306</v>
      </c>
      <c r="E240" t="str">
        <v>YAMAHA</v>
      </c>
      <c r="F240">
        <v>14116640</v>
      </c>
      <c r="G240">
        <v>44306</v>
      </c>
      <c r="H240" t="str">
        <v>YMCT|KMB-M26C0-B0</v>
      </c>
      <c r="I240" t="str">
        <v>SHORT STATOR ASSY.</v>
      </c>
      <c r="J240">
        <v>3</v>
      </c>
      <c r="K240">
        <v>3</v>
      </c>
      <c r="L240">
        <v>13200</v>
      </c>
      <c r="M240" t="str">
        <v>CNY</v>
      </c>
      <c r="N240">
        <v>1.18</v>
      </c>
      <c r="O240">
        <v>15576</v>
      </c>
      <c r="P240">
        <v>15576</v>
      </c>
      <c r="Q240" t="str">
        <v>C66SZX-SMT SERVICE</v>
      </c>
      <c r="R240" t="str">
        <v xml:space="preserve">Shenzhen Brighter Optical &amp; Electrical Technology </v>
      </c>
      <c r="S240" t="str">
        <v>Same</v>
      </c>
      <c r="T240">
        <v>904230</v>
      </c>
      <c r="U240">
        <v>8872.9500000000007</v>
      </c>
      <c r="V240" t="str">
        <v>308ASY INV-PTS SALES</v>
      </c>
      <c r="W240">
        <v>0</v>
      </c>
      <c r="X240" t="str">
        <v>C66SZ21072</v>
      </c>
      <c r="Y240">
        <v>784163</v>
      </c>
      <c r="Z240" t="str">
        <v>深圳市明昌光电科技有限公司</v>
      </c>
      <c r="AA240">
        <v>110369</v>
      </c>
      <c r="AB240">
        <v>2021</v>
      </c>
      <c r="AC240">
        <v>4</v>
      </c>
      <c r="AD240" t="str">
        <v>Q1</v>
      </c>
      <c r="AE240" t="str">
        <v>FY21/22</v>
      </c>
      <c r="AF240" t="str">
        <v>SOUTH</v>
      </c>
    </row>
    <row r="241" spans="1:32">
      <c r="A241" t="str">
        <v>ESEL</v>
      </c>
      <c r="B241" t="str">
        <v>SZX</v>
      </c>
      <c r="C241" t="str">
        <v>SPARES/OTHER</v>
      </c>
      <c r="D241" s="4">
        <v>44306</v>
      </c>
      <c r="E241" t="str">
        <v>YAMAHA</v>
      </c>
      <c r="F241">
        <v>14116641</v>
      </c>
      <c r="G241">
        <v>44306</v>
      </c>
      <c r="H241" t="str">
        <v>YMCT|KMB-M3820-00</v>
      </c>
      <c r="I241" t="str">
        <v>LUBRICATION SET</v>
      </c>
      <c r="J241">
        <v>1</v>
      </c>
      <c r="K241">
        <v>1</v>
      </c>
      <c r="L241">
        <v>1315</v>
      </c>
      <c r="M241" t="str">
        <v>CNY</v>
      </c>
      <c r="N241">
        <v>1.18</v>
      </c>
      <c r="O241">
        <v>1551.7</v>
      </c>
      <c r="P241">
        <v>1551.7</v>
      </c>
      <c r="Q241" t="str">
        <v>C66SZX-SMT SERVICE</v>
      </c>
      <c r="R241" t="str">
        <v>Huizhou Huiyang Xinxu Rui Cheng Electronic Process</v>
      </c>
      <c r="S241" t="str">
        <v>Same</v>
      </c>
      <c r="T241">
        <v>904231</v>
      </c>
      <c r="U241">
        <v>731.34</v>
      </c>
      <c r="V241" t="str">
        <v>308ASY INV-PTS SALES</v>
      </c>
      <c r="W241">
        <v>0</v>
      </c>
      <c r="X241" t="str">
        <v>C66SZ20471REV.1</v>
      </c>
      <c r="Y241">
        <v>784190</v>
      </c>
      <c r="Z241" t="str">
        <v>惠州市惠阳区新圩镇锐诚电子加工厂</v>
      </c>
      <c r="AA241">
        <v>110393</v>
      </c>
      <c r="AB241">
        <v>2021</v>
      </c>
      <c r="AC241">
        <v>4</v>
      </c>
      <c r="AD241" t="str">
        <v>Q1</v>
      </c>
      <c r="AE241" t="str">
        <v>FY21/22</v>
      </c>
      <c r="AF241" t="str">
        <v>SOUTH</v>
      </c>
    </row>
    <row r="242" spans="1:32">
      <c r="A242" t="str">
        <v>ESEL</v>
      </c>
      <c r="B242" t="str">
        <v>SZX</v>
      </c>
      <c r="C242" t="str">
        <v>SPARES/OTHER</v>
      </c>
      <c r="D242" s="4">
        <v>44306</v>
      </c>
      <c r="E242" t="str">
        <v>YAMAHA</v>
      </c>
      <c r="F242">
        <v>14116641</v>
      </c>
      <c r="G242">
        <v>44306</v>
      </c>
      <c r="H242" t="str">
        <v>YMCT|KW7-M3851-00</v>
      </c>
      <c r="I242" t="str">
        <v>GREASE PACK : LG2</v>
      </c>
      <c r="J242">
        <v>1</v>
      </c>
      <c r="K242">
        <v>1</v>
      </c>
      <c r="L242">
        <v>1250</v>
      </c>
      <c r="M242" t="str">
        <v>CNY</v>
      </c>
      <c r="N242">
        <v>1.18</v>
      </c>
      <c r="O242">
        <v>1475</v>
      </c>
      <c r="P242">
        <v>1475</v>
      </c>
      <c r="Q242" t="str">
        <v>C66SZX-SMT SERVICE</v>
      </c>
      <c r="R242" t="str">
        <v>Huizhou Huiyang Xinxu Rui Cheng Electronic Process</v>
      </c>
      <c r="S242" t="str">
        <v>Same</v>
      </c>
      <c r="T242">
        <v>904231</v>
      </c>
      <c r="U242">
        <v>695.49</v>
      </c>
      <c r="V242" t="str">
        <v>308ASY INV-PTS SALES</v>
      </c>
      <c r="W242">
        <v>0</v>
      </c>
      <c r="X242" t="str">
        <v>C66SZ20471REV.1</v>
      </c>
      <c r="Y242">
        <v>784190</v>
      </c>
      <c r="Z242" t="str">
        <v>惠州市惠阳区新圩镇锐诚电子加工厂</v>
      </c>
      <c r="AA242">
        <v>110393</v>
      </c>
      <c r="AB242">
        <v>2021</v>
      </c>
      <c r="AC242">
        <v>4</v>
      </c>
      <c r="AD242" t="str">
        <v>Q1</v>
      </c>
      <c r="AE242" t="str">
        <v>FY21/22</v>
      </c>
      <c r="AF242" t="str">
        <v>SOUTH</v>
      </c>
    </row>
    <row r="243" spans="1:32">
      <c r="A243" t="str">
        <v>ESEL</v>
      </c>
      <c r="B243" t="str">
        <v>SZX</v>
      </c>
      <c r="C243" t="str">
        <v>SPARES/OTHER</v>
      </c>
      <c r="D243" s="4">
        <v>44306</v>
      </c>
      <c r="E243" t="str">
        <v>YAMAHA</v>
      </c>
      <c r="F243">
        <v>14116641</v>
      </c>
      <c r="G243">
        <v>44306</v>
      </c>
      <c r="H243" t="str">
        <v>YMCT|KMB-M3859-00</v>
      </c>
      <c r="I243" t="str">
        <v>GREASE PACK(L500)</v>
      </c>
      <c r="J243">
        <v>1</v>
      </c>
      <c r="K243">
        <v>1</v>
      </c>
      <c r="L243">
        <v>310</v>
      </c>
      <c r="M243" t="str">
        <v>CNY</v>
      </c>
      <c r="N243">
        <v>1.18</v>
      </c>
      <c r="O243">
        <v>365.8</v>
      </c>
      <c r="P243">
        <v>365.8</v>
      </c>
      <c r="Q243" t="str">
        <v>C66SZX-SMT SERVICE</v>
      </c>
      <c r="R243" t="str">
        <v>Huizhou Huiyang Xinxu Rui Cheng Electronic Process</v>
      </c>
      <c r="S243" t="str">
        <v>Same</v>
      </c>
      <c r="T243">
        <v>904231</v>
      </c>
      <c r="U243">
        <v>172.08</v>
      </c>
      <c r="V243" t="str">
        <v>308ASY INV-PTS SALES</v>
      </c>
      <c r="W243">
        <v>0</v>
      </c>
      <c r="X243" t="str">
        <v>C66SZ20471REV.1</v>
      </c>
      <c r="Y243">
        <v>784190</v>
      </c>
      <c r="Z243" t="str">
        <v>惠州市惠阳区新圩镇锐诚电子加工厂</v>
      </c>
      <c r="AA243">
        <v>110393</v>
      </c>
      <c r="AB243">
        <v>2021</v>
      </c>
      <c r="AC243">
        <v>4</v>
      </c>
      <c r="AD243" t="str">
        <v>Q1</v>
      </c>
      <c r="AE243" t="str">
        <v>FY21/22</v>
      </c>
      <c r="AF243" t="str">
        <v>SOUTH</v>
      </c>
    </row>
    <row r="244" spans="1:32">
      <c r="A244" t="str">
        <v>ESEL</v>
      </c>
      <c r="B244" t="str">
        <v>SZX</v>
      </c>
      <c r="C244" t="str">
        <v>SPARES/OTHER</v>
      </c>
      <c r="D244" s="4">
        <v>44306</v>
      </c>
      <c r="E244" t="str">
        <v>YAMAHA</v>
      </c>
      <c r="F244">
        <v>14116641</v>
      </c>
      <c r="G244">
        <v>44306</v>
      </c>
      <c r="H244" t="str">
        <v>YMCT|KMB-M3854-00</v>
      </c>
      <c r="I244" t="str">
        <v>GREASE 30G</v>
      </c>
      <c r="J244">
        <v>1</v>
      </c>
      <c r="K244">
        <v>1</v>
      </c>
      <c r="L244">
        <v>375</v>
      </c>
      <c r="M244" t="str">
        <v>CNY</v>
      </c>
      <c r="N244">
        <v>1.18</v>
      </c>
      <c r="O244">
        <v>442.5</v>
      </c>
      <c r="P244">
        <v>442.5</v>
      </c>
      <c r="Q244" t="str">
        <v>C66SZX-SMT SERVICE</v>
      </c>
      <c r="R244" t="str">
        <v>Huizhou Huiyang Xinxu Rui Cheng Electronic Process</v>
      </c>
      <c r="S244" t="str">
        <v>Same</v>
      </c>
      <c r="T244">
        <v>904231</v>
      </c>
      <c r="U244">
        <v>207.93</v>
      </c>
      <c r="V244" t="str">
        <v>308ASY INV-PTS SALES</v>
      </c>
      <c r="W244">
        <v>0</v>
      </c>
      <c r="X244" t="str">
        <v>C66SZ20471REV.1</v>
      </c>
      <c r="Y244">
        <v>784190</v>
      </c>
      <c r="Z244" t="str">
        <v>惠州市惠阳区新圩镇锐诚电子加工厂</v>
      </c>
      <c r="AA244">
        <v>110393</v>
      </c>
      <c r="AB244">
        <v>2021</v>
      </c>
      <c r="AC244">
        <v>4</v>
      </c>
      <c r="AD244" t="str">
        <v>Q1</v>
      </c>
      <c r="AE244" t="str">
        <v>FY21/22</v>
      </c>
      <c r="AF244" t="str">
        <v>SOUTH</v>
      </c>
    </row>
    <row r="245" spans="1:32">
      <c r="A245" t="str">
        <v>ESEL</v>
      </c>
      <c r="B245" t="str">
        <v>SZX</v>
      </c>
      <c r="C245" t="str">
        <v>SPARES/OTHER</v>
      </c>
      <c r="D245" s="4">
        <v>44306</v>
      </c>
      <c r="E245" t="str">
        <v>YAMAHA</v>
      </c>
      <c r="F245">
        <v>14116641</v>
      </c>
      <c r="G245">
        <v>44306</v>
      </c>
      <c r="H245" t="str">
        <v>YMCT|KM5-M7122-N0</v>
      </c>
      <c r="I245" t="str">
        <v>GREASE 30G</v>
      </c>
      <c r="J245">
        <v>1</v>
      </c>
      <c r="K245">
        <v>1</v>
      </c>
      <c r="L245">
        <v>570</v>
      </c>
      <c r="M245" t="str">
        <v>CNY</v>
      </c>
      <c r="N245">
        <v>1.18</v>
      </c>
      <c r="O245">
        <v>672.6</v>
      </c>
      <c r="P245">
        <v>672.6</v>
      </c>
      <c r="Q245" t="str">
        <v>C66SZX-SMT SERVICE</v>
      </c>
      <c r="R245" t="str">
        <v>Huizhou Huiyang Xinxu Rui Cheng Electronic Process</v>
      </c>
      <c r="S245" t="str">
        <v>Same</v>
      </c>
      <c r="T245">
        <v>904231</v>
      </c>
      <c r="U245">
        <v>315.48</v>
      </c>
      <c r="V245" t="str">
        <v>308ASY INV-PTS SALES</v>
      </c>
      <c r="W245">
        <v>0</v>
      </c>
      <c r="X245" t="str">
        <v>C66SZ20471REV.1</v>
      </c>
      <c r="Y245">
        <v>784190</v>
      </c>
      <c r="Z245" t="str">
        <v>惠州市惠阳区新圩镇锐诚电子加工厂</v>
      </c>
      <c r="AA245">
        <v>110393</v>
      </c>
      <c r="AB245">
        <v>2021</v>
      </c>
      <c r="AC245">
        <v>4</v>
      </c>
      <c r="AD245" t="str">
        <v>Q1</v>
      </c>
      <c r="AE245" t="str">
        <v>FY21/22</v>
      </c>
      <c r="AF245" t="str">
        <v>SOUTH</v>
      </c>
    </row>
    <row r="246" spans="1:32">
      <c r="A246" t="str">
        <v>ESEL</v>
      </c>
      <c r="B246" t="str">
        <v>SZX</v>
      </c>
      <c r="C246" t="str">
        <v>SPARES/OTHER</v>
      </c>
      <c r="D246" s="4">
        <v>44306</v>
      </c>
      <c r="E246" t="str">
        <v>YAMAHA</v>
      </c>
      <c r="F246">
        <v>14116642</v>
      </c>
      <c r="G246">
        <v>44306</v>
      </c>
      <c r="H246" t="str">
        <v>YMCT|KGS-M1348-00</v>
      </c>
      <c r="I246" t="str">
        <v>GAS SPRING</v>
      </c>
      <c r="J246">
        <v>2</v>
      </c>
      <c r="K246">
        <v>2</v>
      </c>
      <c r="L246">
        <v>1200</v>
      </c>
      <c r="M246" t="str">
        <v>HKD</v>
      </c>
      <c r="N246">
        <v>1</v>
      </c>
      <c r="O246">
        <v>1200</v>
      </c>
      <c r="P246">
        <v>1200</v>
      </c>
      <c r="Q246" t="str">
        <v>C66SZX-SMT SERVICE</v>
      </c>
      <c r="R246" t="str">
        <v>Compass Technology Co Ltd</v>
      </c>
      <c r="S246" t="str">
        <v>Same</v>
      </c>
      <c r="T246">
        <v>904227</v>
      </c>
      <c r="U246">
        <v>387.18</v>
      </c>
      <c r="V246" t="str">
        <v>308ASY INV-PTS SALES</v>
      </c>
      <c r="W246">
        <v>0</v>
      </c>
      <c r="X246" t="str">
        <v>CT0421049</v>
      </c>
      <c r="Y246">
        <v>784201</v>
      </c>
      <c r="Z246">
        <v>0</v>
      </c>
      <c r="AA246">
        <v>110420</v>
      </c>
      <c r="AB246">
        <v>2021</v>
      </c>
      <c r="AC246">
        <v>4</v>
      </c>
      <c r="AD246" t="str">
        <v>Q1</v>
      </c>
      <c r="AE246" t="str">
        <v>FY21/22</v>
      </c>
      <c r="AF246" t="str">
        <v>SOUTH</v>
      </c>
    </row>
    <row r="247" spans="1:32">
      <c r="A247" t="str">
        <v>ESEL</v>
      </c>
      <c r="B247" t="str">
        <v>SZX</v>
      </c>
      <c r="C247" t="str">
        <v>SPARES/OTHER</v>
      </c>
      <c r="D247" s="4">
        <v>44350</v>
      </c>
      <c r="E247" t="str">
        <v>YAMAHA</v>
      </c>
      <c r="F247">
        <v>14116643</v>
      </c>
      <c r="G247">
        <v>44350</v>
      </c>
      <c r="H247" t="str">
        <v>YMCT|KHN-M7710-A4</v>
      </c>
      <c r="I247" t="str">
        <v>NOZZLE 301A ASSY</v>
      </c>
      <c r="J247">
        <v>10</v>
      </c>
      <c r="K247">
        <v>10</v>
      </c>
      <c r="L247">
        <v>10450</v>
      </c>
      <c r="M247" t="str">
        <v>HKD</v>
      </c>
      <c r="N247">
        <v>1</v>
      </c>
      <c r="O247">
        <v>10450</v>
      </c>
      <c r="P247">
        <v>10450</v>
      </c>
      <c r="Q247" t="str">
        <v>C66SZX-SMT SERVICE</v>
      </c>
      <c r="R247" t="str">
        <v>Compass Technology Co Ltd</v>
      </c>
      <c r="S247" t="str">
        <v>Same</v>
      </c>
      <c r="T247">
        <v>904236</v>
      </c>
      <c r="U247">
        <v>7207.2</v>
      </c>
      <c r="V247" t="str">
        <v>308ASY INV-PTS SALES</v>
      </c>
      <c r="W247">
        <v>0</v>
      </c>
      <c r="X247" t="str">
        <v>CT0521003</v>
      </c>
      <c r="Y247">
        <v>788896</v>
      </c>
      <c r="Z247">
        <v>0</v>
      </c>
      <c r="AA247">
        <v>110462</v>
      </c>
      <c r="AB247">
        <v>2021</v>
      </c>
      <c r="AC247">
        <v>6</v>
      </c>
      <c r="AD247" t="str">
        <v>Q1</v>
      </c>
      <c r="AE247" t="str">
        <v>FY21/22</v>
      </c>
      <c r="AF247" t="str">
        <v>SOUTH</v>
      </c>
    </row>
    <row r="248" spans="1:32">
      <c r="A248" t="str">
        <v>ESEL</v>
      </c>
      <c r="B248" t="str">
        <v>SZX</v>
      </c>
      <c r="C248" t="str">
        <v>SPARES/OTHER</v>
      </c>
      <c r="D248" s="4">
        <v>44350</v>
      </c>
      <c r="E248" t="str">
        <v>YAMAHA</v>
      </c>
      <c r="F248">
        <v>14116643</v>
      </c>
      <c r="G248">
        <v>44350</v>
      </c>
      <c r="H248" t="str">
        <v>YMCT|KHN-M7720-A3</v>
      </c>
      <c r="I248" t="str">
        <v>NOZZLE 302A ASSY</v>
      </c>
      <c r="J248">
        <v>10</v>
      </c>
      <c r="K248">
        <v>10</v>
      </c>
      <c r="L248">
        <v>10450</v>
      </c>
      <c r="M248" t="str">
        <v>HKD</v>
      </c>
      <c r="N248">
        <v>1</v>
      </c>
      <c r="O248">
        <v>10450</v>
      </c>
      <c r="P248">
        <v>10450</v>
      </c>
      <c r="Q248" t="str">
        <v>C66SZX-SMT SERVICE</v>
      </c>
      <c r="R248" t="str">
        <v>Compass Technology Co Ltd</v>
      </c>
      <c r="S248" t="str">
        <v>Same</v>
      </c>
      <c r="T248">
        <v>904236</v>
      </c>
      <c r="U248">
        <v>7207.2</v>
      </c>
      <c r="V248" t="str">
        <v>308ASY INV-PTS SALES</v>
      </c>
      <c r="W248">
        <v>0</v>
      </c>
      <c r="X248" t="str">
        <v>CT0521003</v>
      </c>
      <c r="Y248">
        <v>788896</v>
      </c>
      <c r="Z248">
        <v>0</v>
      </c>
      <c r="AA248">
        <v>110462</v>
      </c>
      <c r="AB248">
        <v>2021</v>
      </c>
      <c r="AC248">
        <v>6</v>
      </c>
      <c r="AD248" t="str">
        <v>Q1</v>
      </c>
      <c r="AE248" t="str">
        <v>FY21/22</v>
      </c>
      <c r="AF248" t="str">
        <v>SOUTH</v>
      </c>
    </row>
    <row r="249" spans="1:32">
      <c r="A249" t="str">
        <v>ESEL</v>
      </c>
      <c r="B249" t="str">
        <v>SZX</v>
      </c>
      <c r="C249" t="str">
        <v>SPARES/OTHER</v>
      </c>
      <c r="D249" s="4">
        <v>44350</v>
      </c>
      <c r="E249" t="str">
        <v>YAMAHA</v>
      </c>
      <c r="F249">
        <v>14116643</v>
      </c>
      <c r="G249">
        <v>44350</v>
      </c>
      <c r="H249" t="str">
        <v>YMCT|KHY-M77A0-A0</v>
      </c>
      <c r="I249" t="str">
        <v>NOZZLE 310A ASSY.</v>
      </c>
      <c r="J249">
        <v>10</v>
      </c>
      <c r="K249">
        <v>10</v>
      </c>
      <c r="L249">
        <v>11640</v>
      </c>
      <c r="M249" t="str">
        <v>HKD</v>
      </c>
      <c r="N249">
        <v>1</v>
      </c>
      <c r="O249">
        <v>11640</v>
      </c>
      <c r="P249">
        <v>11640</v>
      </c>
      <c r="Q249" t="str">
        <v>C66SZX-SMT SERVICE</v>
      </c>
      <c r="R249" t="str">
        <v>Compass Technology Co Ltd</v>
      </c>
      <c r="S249" t="str">
        <v>Same</v>
      </c>
      <c r="T249">
        <v>904236</v>
      </c>
      <c r="U249">
        <v>10920</v>
      </c>
      <c r="V249" t="str">
        <v>308ASY INV-PTS SALES</v>
      </c>
      <c r="W249">
        <v>0</v>
      </c>
      <c r="X249" t="str">
        <v>CT0521003</v>
      </c>
      <c r="Y249">
        <v>788896</v>
      </c>
      <c r="Z249">
        <v>0</v>
      </c>
      <c r="AA249">
        <v>110462</v>
      </c>
      <c r="AB249">
        <v>2021</v>
      </c>
      <c r="AC249">
        <v>6</v>
      </c>
      <c r="AD249" t="str">
        <v>Q1</v>
      </c>
      <c r="AE249" t="str">
        <v>FY21/22</v>
      </c>
      <c r="AF249" t="str">
        <v>SOUTH</v>
      </c>
    </row>
    <row r="250" spans="1:32">
      <c r="A250" t="str">
        <v>ESEL</v>
      </c>
      <c r="B250" t="str">
        <v>SZX</v>
      </c>
      <c r="C250" t="str">
        <v>SERVICE_CHARGE</v>
      </c>
      <c r="D250" s="4">
        <v>44357</v>
      </c>
      <c r="E250" t="str">
        <v>YAMAHA</v>
      </c>
      <c r="F250">
        <v>12113430</v>
      </c>
      <c r="G250">
        <v>44357</v>
      </c>
      <c r="H250" t="str">
        <v>YMCT|REPAIR CHARGE</v>
      </c>
      <c r="I250" t="str">
        <v>REPAIR CHARGE</v>
      </c>
      <c r="J250">
        <v>1</v>
      </c>
      <c r="K250">
        <v>1</v>
      </c>
      <c r="L250">
        <v>3500</v>
      </c>
      <c r="M250" t="str">
        <v>CNY</v>
      </c>
      <c r="N250">
        <v>1.2150000000000001</v>
      </c>
      <c r="O250">
        <v>4252.5</v>
      </c>
      <c r="P250">
        <v>4252.5</v>
      </c>
      <c r="Q250" t="str">
        <v>C66SZX-SMT SERVICE</v>
      </c>
      <c r="R250" t="str">
        <v>Foshan Nanhai Liangcheng Optoelectronic Technology</v>
      </c>
      <c r="S250" t="str">
        <v>Same</v>
      </c>
      <c r="T250">
        <v>904240</v>
      </c>
      <c r="U250">
        <v>0</v>
      </c>
      <c r="V250" t="str">
        <v>308ASY INV-NON-CON</v>
      </c>
      <c r="W250">
        <v>0</v>
      </c>
      <c r="X250" t="str">
        <v>C66SZ21122</v>
      </c>
      <c r="Y250">
        <v>0</v>
      </c>
      <c r="Z250" t="str">
        <v>佛山市南海区亮程光电科技有限公司</v>
      </c>
      <c r="AA250">
        <v>0</v>
      </c>
      <c r="AB250">
        <v>2021</v>
      </c>
      <c r="AC250">
        <v>6</v>
      </c>
      <c r="AD250" t="str">
        <v>Q1</v>
      </c>
      <c r="AE250" t="str">
        <v>FY21/22</v>
      </c>
      <c r="AF250" t="str">
        <v>SOUTH</v>
      </c>
    </row>
    <row r="251" spans="1:32">
      <c r="A251" t="str">
        <v>ESEL</v>
      </c>
      <c r="B251" t="str">
        <v>SZX</v>
      </c>
      <c r="C251" t="str">
        <v>SERVICE_CHARGE</v>
      </c>
      <c r="D251" s="4">
        <v>44357</v>
      </c>
      <c r="E251" t="str">
        <v>YAMAHA</v>
      </c>
      <c r="F251">
        <v>12113431</v>
      </c>
      <c r="G251">
        <v>44357</v>
      </c>
      <c r="H251" t="str">
        <v>YMCT|REPAIR CHARGE</v>
      </c>
      <c r="I251" t="str">
        <v>REPAIR CHARGE</v>
      </c>
      <c r="J251">
        <v>1</v>
      </c>
      <c r="K251">
        <v>1</v>
      </c>
      <c r="L251">
        <v>150</v>
      </c>
      <c r="M251" t="str">
        <v>CNY</v>
      </c>
      <c r="N251">
        <v>1.2150000000000001</v>
      </c>
      <c r="O251">
        <v>182.25</v>
      </c>
      <c r="P251">
        <v>182.25</v>
      </c>
      <c r="Q251" t="str">
        <v>C66SZX-SMT SERVICE</v>
      </c>
      <c r="R251" t="str">
        <v>Huizhou Huiyang Xinxu Jiaxing Electronics Factory</v>
      </c>
      <c r="S251" t="str">
        <v>Same</v>
      </c>
      <c r="T251">
        <v>904241</v>
      </c>
      <c r="U251">
        <v>0</v>
      </c>
      <c r="V251" t="str">
        <v>308ASY INV-NON-CON</v>
      </c>
      <c r="W251">
        <v>0</v>
      </c>
      <c r="X251" t="str">
        <v>C66SZ21127</v>
      </c>
      <c r="Y251">
        <v>0</v>
      </c>
      <c r="Z251" t="str">
        <v>惠州市惠阳区新圩镇嘉兴电子厂</v>
      </c>
      <c r="AA251">
        <v>0</v>
      </c>
      <c r="AB251">
        <v>2021</v>
      </c>
      <c r="AC251">
        <v>6</v>
      </c>
      <c r="AD251" t="str">
        <v>Q1</v>
      </c>
      <c r="AE251" t="str">
        <v>FY21/22</v>
      </c>
      <c r="AF251" t="str">
        <v>SOUTH</v>
      </c>
    </row>
    <row r="252" spans="1:32">
      <c r="A252" t="str">
        <v>ESEL</v>
      </c>
      <c r="B252" t="str">
        <v>SZX</v>
      </c>
      <c r="C252" t="str">
        <v>SERVICE_CHARGE</v>
      </c>
      <c r="D252" s="4">
        <v>44357</v>
      </c>
      <c r="E252" t="str">
        <v>YAMAHA</v>
      </c>
      <c r="F252">
        <v>12113432</v>
      </c>
      <c r="G252">
        <v>44357</v>
      </c>
      <c r="H252" t="str">
        <v>YMCT|REPAIR CHARGE</v>
      </c>
      <c r="I252" t="str">
        <v>REPAIR CHARGE</v>
      </c>
      <c r="J252">
        <v>1</v>
      </c>
      <c r="K252">
        <v>1</v>
      </c>
      <c r="L252">
        <v>800</v>
      </c>
      <c r="M252" t="str">
        <v>CNY</v>
      </c>
      <c r="N252">
        <v>1.2150000000000001</v>
      </c>
      <c r="O252">
        <v>972</v>
      </c>
      <c r="P252">
        <v>972</v>
      </c>
      <c r="Q252" t="str">
        <v>C66SZX-SMT SERVICE</v>
      </c>
      <c r="R252" t="str">
        <v>Shenzhen Lefan Electronics Co. Ltd</v>
      </c>
      <c r="S252" t="str">
        <v>Same</v>
      </c>
      <c r="T252">
        <v>904243</v>
      </c>
      <c r="U252">
        <v>0</v>
      </c>
      <c r="V252" t="str">
        <v>308ASY INV-NON-CON</v>
      </c>
      <c r="W252">
        <v>0</v>
      </c>
      <c r="X252" t="str">
        <v>C66SZ21189REV1</v>
      </c>
      <c r="Y252">
        <v>0</v>
      </c>
      <c r="Z252" t="str">
        <v>深圳市乐凡电子有限公司</v>
      </c>
      <c r="AA252">
        <v>0</v>
      </c>
      <c r="AB252">
        <v>2021</v>
      </c>
      <c r="AC252">
        <v>6</v>
      </c>
      <c r="AD252" t="str">
        <v>Q1</v>
      </c>
      <c r="AE252" t="str">
        <v>FY21/22</v>
      </c>
      <c r="AF252" t="str">
        <v>SOUTH</v>
      </c>
    </row>
    <row r="253" spans="1:32">
      <c r="A253" t="str">
        <v>ESEL</v>
      </c>
      <c r="B253" t="str">
        <v>SZX</v>
      </c>
      <c r="C253" t="str">
        <v>SERVICE_CHARGE</v>
      </c>
      <c r="D253" s="4">
        <v>44357</v>
      </c>
      <c r="E253" t="str">
        <v>YAMAHA</v>
      </c>
      <c r="F253">
        <v>12113433</v>
      </c>
      <c r="G253">
        <v>44357</v>
      </c>
      <c r="H253" t="str">
        <v>YMCT|REPAIR CHARGE</v>
      </c>
      <c r="I253" t="str">
        <v>REPAIR CHARGE</v>
      </c>
      <c r="J253">
        <v>1</v>
      </c>
      <c r="K253">
        <v>1</v>
      </c>
      <c r="L253">
        <v>2000</v>
      </c>
      <c r="M253" t="str">
        <v>CNY</v>
      </c>
      <c r="N253">
        <v>1.2150000000000001</v>
      </c>
      <c r="O253">
        <v>2430</v>
      </c>
      <c r="P253">
        <v>2430</v>
      </c>
      <c r="Q253" t="str">
        <v>C66SZX-SMT SERVICE</v>
      </c>
      <c r="R253" t="str">
        <v>Shenzhen Baiyisheng Technology Co., Ltd.</v>
      </c>
      <c r="S253" t="str">
        <v>Same</v>
      </c>
      <c r="T253">
        <v>904244</v>
      </c>
      <c r="U253">
        <v>0</v>
      </c>
      <c r="V253" t="str">
        <v>308ASY INV-NON-CON</v>
      </c>
      <c r="W253">
        <v>0</v>
      </c>
      <c r="X253" t="str">
        <v>C66SZ21235</v>
      </c>
      <c r="Y253">
        <v>0</v>
      </c>
      <c r="Z253" t="str">
        <v>深圳市百益晟科技有限公司</v>
      </c>
      <c r="AA253">
        <v>0</v>
      </c>
      <c r="AB253">
        <v>2021</v>
      </c>
      <c r="AC253">
        <v>6</v>
      </c>
      <c r="AD253" t="str">
        <v>Q1</v>
      </c>
      <c r="AE253" t="str">
        <v>FY21/22</v>
      </c>
      <c r="AF253" t="str">
        <v>SOUTH</v>
      </c>
    </row>
    <row r="254" spans="1:32">
      <c r="A254" t="str">
        <v>ESEL</v>
      </c>
      <c r="B254" t="str">
        <v>SZX</v>
      </c>
      <c r="C254" t="str">
        <v>SERVICE_CHARGE</v>
      </c>
      <c r="D254" s="4">
        <v>44358</v>
      </c>
      <c r="E254" t="str">
        <v>YAMAHA</v>
      </c>
      <c r="F254">
        <v>12113434</v>
      </c>
      <c r="G254">
        <v>44358</v>
      </c>
      <c r="H254" t="str">
        <v>YMCT|REPAIR CHARGE</v>
      </c>
      <c r="I254" t="str">
        <v>REPAIR CHARGE</v>
      </c>
      <c r="J254">
        <v>1</v>
      </c>
      <c r="K254">
        <v>1</v>
      </c>
      <c r="L254">
        <v>150</v>
      </c>
      <c r="M254" t="str">
        <v>CNY</v>
      </c>
      <c r="N254">
        <v>1.2150000000000001</v>
      </c>
      <c r="O254">
        <v>182.25</v>
      </c>
      <c r="P254">
        <v>182.25</v>
      </c>
      <c r="Q254" t="str">
        <v>C66SZX-SMT SERVICE</v>
      </c>
      <c r="R254" t="str">
        <v>Shenzhen Jin Sheng Hui Technology Co., Ltd.</v>
      </c>
      <c r="S254" t="str">
        <v>Same</v>
      </c>
      <c r="T254">
        <v>904242</v>
      </c>
      <c r="U254">
        <v>0</v>
      </c>
      <c r="V254" t="str">
        <v>308ASY INV-NON-CON</v>
      </c>
      <c r="W254">
        <v>0</v>
      </c>
      <c r="X254" t="str">
        <v>C66SZ21082</v>
      </c>
      <c r="Y254">
        <v>0</v>
      </c>
      <c r="Z254" t="str">
        <v>深圳市金晟晖科技有限公司</v>
      </c>
      <c r="AA254">
        <v>0</v>
      </c>
      <c r="AB254">
        <v>2021</v>
      </c>
      <c r="AC254">
        <v>6</v>
      </c>
      <c r="AD254" t="str">
        <v>Q1</v>
      </c>
      <c r="AE254" t="str">
        <v>FY21/22</v>
      </c>
      <c r="AF254" t="str">
        <v>SOUTH</v>
      </c>
    </row>
    <row r="255" spans="1:32">
      <c r="A255" t="str">
        <v>ESEL</v>
      </c>
      <c r="B255" t="str">
        <v>SZX</v>
      </c>
      <c r="C255" t="str">
        <v>SERVICE_CHARGE</v>
      </c>
      <c r="D255" s="4">
        <v>44362</v>
      </c>
      <c r="E255" t="str">
        <v>YAMAHA</v>
      </c>
      <c r="F255">
        <v>12113435</v>
      </c>
      <c r="G255">
        <v>44362</v>
      </c>
      <c r="H255" t="str">
        <v>YMCT|REPAIR CHARGE</v>
      </c>
      <c r="I255" t="str">
        <v>REPAIR CHARGE</v>
      </c>
      <c r="J255">
        <v>1</v>
      </c>
      <c r="K255">
        <v>1</v>
      </c>
      <c r="L255">
        <v>700</v>
      </c>
      <c r="M255" t="str">
        <v>CNY</v>
      </c>
      <c r="N255">
        <v>1.2150000000000001</v>
      </c>
      <c r="O255">
        <v>850.5</v>
      </c>
      <c r="P255">
        <v>850.5</v>
      </c>
      <c r="Q255" t="str">
        <v>C66SZX-SMT SERVICE</v>
      </c>
      <c r="R255" t="str">
        <v>Shenzhen THINK-LINK Electronics Co., Ltd.</v>
      </c>
      <c r="S255" t="str">
        <v>Same</v>
      </c>
      <c r="T255">
        <v>904245</v>
      </c>
      <c r="U255">
        <v>0</v>
      </c>
      <c r="V255" t="str">
        <v>308ASY INV-NON-CON</v>
      </c>
      <c r="W255">
        <v>0</v>
      </c>
      <c r="X255" t="str">
        <v>Y2020012018001</v>
      </c>
      <c r="Y255">
        <v>0</v>
      </c>
      <c r="Z255" t="str">
        <v>深圳市鑫联科电子有限公司</v>
      </c>
      <c r="AA255">
        <v>0</v>
      </c>
      <c r="AB255">
        <v>2021</v>
      </c>
      <c r="AC255">
        <v>6</v>
      </c>
      <c r="AD255" t="str">
        <v>Q1</v>
      </c>
      <c r="AE255" t="str">
        <v>FY21/22</v>
      </c>
      <c r="AF255" t="str">
        <v>SOUTH</v>
      </c>
    </row>
    <row r="256" spans="1:32">
      <c r="A256" t="str">
        <v>ESEL</v>
      </c>
      <c r="B256" t="str">
        <v>SZX</v>
      </c>
      <c r="C256" t="str">
        <v>CONTRACT_FEE</v>
      </c>
      <c r="D256" s="4">
        <v>44386</v>
      </c>
      <c r="E256" t="str">
        <v>YAMAHA</v>
      </c>
      <c r="F256">
        <v>13113115</v>
      </c>
      <c r="G256">
        <v>44386</v>
      </c>
      <c r="H256" t="str">
        <v>YMCT|SERVICE FEE</v>
      </c>
      <c r="I256" t="str">
        <v>SERVICE CHARGE</v>
      </c>
      <c r="J256">
        <v>1</v>
      </c>
      <c r="K256">
        <v>1</v>
      </c>
      <c r="L256">
        <v>17800</v>
      </c>
      <c r="M256" t="str">
        <v>HKD</v>
      </c>
      <c r="N256">
        <v>1</v>
      </c>
      <c r="O256">
        <v>17800</v>
      </c>
      <c r="P256">
        <v>17800</v>
      </c>
      <c r="Q256" t="str">
        <v>C66SZX-SMT SERVICE</v>
      </c>
      <c r="R256" t="str">
        <v>Derrick Law (Export Sales) Ltd</v>
      </c>
      <c r="S256" t="str">
        <v>Same</v>
      </c>
      <c r="T256">
        <v>904250</v>
      </c>
      <c r="U256">
        <v>0</v>
      </c>
      <c r="V256" t="str">
        <v>308ASY INV-CONTRACT</v>
      </c>
      <c r="W256">
        <v>0</v>
      </c>
      <c r="X256" t="str">
        <v>C66-CAN-21010-DERRICK LAW</v>
      </c>
      <c r="Y256">
        <v>0</v>
      </c>
      <c r="Z256" t="str">
        <v>羅維廣 (外貿)有限公司</v>
      </c>
      <c r="AA256">
        <v>0</v>
      </c>
      <c r="AB256">
        <v>2021</v>
      </c>
      <c r="AC256">
        <v>7</v>
      </c>
      <c r="AD256" t="str">
        <v>Q2</v>
      </c>
      <c r="AE256" t="str">
        <v>FY21/22</v>
      </c>
      <c r="AF256" t="str">
        <v>SOUTH</v>
      </c>
    </row>
    <row r="257" spans="1:32">
      <c r="A257" t="str">
        <v>ESEL</v>
      </c>
      <c r="B257" t="str">
        <v>SZX</v>
      </c>
      <c r="C257" t="str">
        <v>SPARES/OTHER</v>
      </c>
      <c r="D257" s="4">
        <v>44386</v>
      </c>
      <c r="E257" t="str">
        <v>OTHERS</v>
      </c>
      <c r="F257">
        <v>14116644</v>
      </c>
      <c r="G257">
        <v>44386</v>
      </c>
      <c r="H257" t="str">
        <v>ZMTR|KGA-M911D-00</v>
      </c>
      <c r="I257" t="str">
        <v>SENSOR SET POS ASSY</v>
      </c>
      <c r="J257">
        <v>3</v>
      </c>
      <c r="K257">
        <v>3</v>
      </c>
      <c r="L257">
        <v>1200</v>
      </c>
      <c r="M257" t="str">
        <v>CNY</v>
      </c>
      <c r="N257">
        <v>1.2</v>
      </c>
      <c r="O257">
        <v>1440</v>
      </c>
      <c r="P257">
        <v>1440</v>
      </c>
      <c r="Q257" t="str">
        <v>C66SZX-SMT SERVICE</v>
      </c>
      <c r="R257" t="str">
        <v>Huizhou Chengxun Electronic Co., Ltd.</v>
      </c>
      <c r="S257" t="str">
        <v>Same</v>
      </c>
      <c r="T257">
        <v>904251</v>
      </c>
      <c r="U257">
        <v>349.2</v>
      </c>
      <c r="V257" t="str">
        <v>308ASY INV-PTS SALES</v>
      </c>
      <c r="W257">
        <v>0</v>
      </c>
      <c r="X257" t="str">
        <v>C66SZ21251REV1</v>
      </c>
      <c r="Y257">
        <v>793376</v>
      </c>
      <c r="Z257" t="str">
        <v>惠州诚讯电子有限公司</v>
      </c>
      <c r="AA257">
        <v>110513</v>
      </c>
      <c r="AB257">
        <v>2021</v>
      </c>
      <c r="AC257">
        <v>7</v>
      </c>
      <c r="AD257" t="str">
        <v>Q2</v>
      </c>
      <c r="AE257" t="str">
        <v>FY21/22</v>
      </c>
      <c r="AF257" t="str">
        <v>SOUTH</v>
      </c>
    </row>
    <row r="258" spans="1:32">
      <c r="A258" t="str">
        <v>ESEL</v>
      </c>
      <c r="B258" t="str">
        <v>SZX</v>
      </c>
      <c r="C258" t="str">
        <v>SPARES/OTHER</v>
      </c>
      <c r="D258" s="4">
        <v>44407</v>
      </c>
      <c r="E258" t="str">
        <v>YAMAHA</v>
      </c>
      <c r="F258">
        <v>14116645</v>
      </c>
      <c r="G258">
        <v>44407</v>
      </c>
      <c r="H258" t="str">
        <v>YMCT|KGT-M8895-00</v>
      </c>
      <c r="I258" t="str">
        <v>TAPE CLEANER</v>
      </c>
      <c r="J258">
        <v>1</v>
      </c>
      <c r="K258">
        <v>1</v>
      </c>
      <c r="L258">
        <v>150</v>
      </c>
      <c r="M258" t="str">
        <v>CNY</v>
      </c>
      <c r="N258">
        <v>1.2</v>
      </c>
      <c r="O258">
        <v>180</v>
      </c>
      <c r="P258">
        <v>180</v>
      </c>
      <c r="Q258" t="str">
        <v>C66SZX-SMT SERVICE</v>
      </c>
      <c r="R258" t="str">
        <v>TCI Technology Limited</v>
      </c>
      <c r="S258" t="str">
        <v>Same</v>
      </c>
      <c r="T258">
        <v>904259</v>
      </c>
      <c r="U258">
        <v>96</v>
      </c>
      <c r="V258" t="str">
        <v>308ASY INV-PTS SALES</v>
      </c>
      <c r="W258">
        <v>0</v>
      </c>
      <c r="X258" t="str">
        <v>C66SZ21328</v>
      </c>
      <c r="Y258">
        <v>795778</v>
      </c>
      <c r="Z258" t="str">
        <v>同创智能实业（深圳）有限公司</v>
      </c>
      <c r="AA258">
        <v>0</v>
      </c>
      <c r="AB258">
        <v>2021</v>
      </c>
      <c r="AC258">
        <v>7</v>
      </c>
      <c r="AD258" t="str">
        <v>Q2</v>
      </c>
      <c r="AE258" t="str">
        <v>FY21/22</v>
      </c>
      <c r="AF258" t="str">
        <v>SOUTH</v>
      </c>
    </row>
    <row r="259" spans="1:32">
      <c r="A259" t="str">
        <v>ESEL</v>
      </c>
      <c r="B259" t="str">
        <v>SZX</v>
      </c>
      <c r="C259" t="str">
        <v>SPARES/OTHER</v>
      </c>
      <c r="D259" s="4">
        <v>44417</v>
      </c>
      <c r="E259" t="str">
        <v>YAMAHA</v>
      </c>
      <c r="F259">
        <v>14116646</v>
      </c>
      <c r="G259">
        <v>44417</v>
      </c>
      <c r="H259" t="str">
        <v>YMCT|KLW-M4506-00</v>
      </c>
      <c r="I259" t="str">
        <v>HEAD I/O UNIT ASSY.</v>
      </c>
      <c r="J259">
        <v>1</v>
      </c>
      <c r="K259">
        <v>1</v>
      </c>
      <c r="L259">
        <v>1500</v>
      </c>
      <c r="M259" t="str">
        <v>CNY</v>
      </c>
      <c r="N259">
        <v>1.2</v>
      </c>
      <c r="O259">
        <v>1800</v>
      </c>
      <c r="P259">
        <v>1800</v>
      </c>
      <c r="Q259" t="str">
        <v>C66SZX-SMT SERVICE</v>
      </c>
      <c r="R259" t="str">
        <v>Shenzhen Chuangweifeng Electronics Co., Ltd.</v>
      </c>
      <c r="S259" t="str">
        <v>Same</v>
      </c>
      <c r="T259">
        <v>904262</v>
      </c>
      <c r="U259">
        <v>1010.97</v>
      </c>
      <c r="V259" t="str">
        <v>308ASY INV-PTS SALES</v>
      </c>
      <c r="W259">
        <v>0</v>
      </c>
      <c r="X259" t="str">
        <v>C66SZ21319REV1</v>
      </c>
      <c r="Y259">
        <v>796999</v>
      </c>
      <c r="Z259" t="str">
        <v>深圳市创伟峰电子有限公司</v>
      </c>
      <c r="AA259">
        <v>110547</v>
      </c>
      <c r="AB259">
        <v>2021</v>
      </c>
      <c r="AC259">
        <v>8</v>
      </c>
      <c r="AD259" t="str">
        <v>Q2</v>
      </c>
      <c r="AE259" t="str">
        <v>FY21/22</v>
      </c>
      <c r="AF259" t="str">
        <v>SOUTH</v>
      </c>
    </row>
    <row r="260" spans="1:32">
      <c r="A260" t="str">
        <v>ESEL</v>
      </c>
      <c r="B260" t="str">
        <v>SZX</v>
      </c>
      <c r="C260" t="str">
        <v>SPARES/OTHER</v>
      </c>
      <c r="D260" s="4">
        <v>44420</v>
      </c>
      <c r="E260" t="str">
        <v>OTHERS</v>
      </c>
      <c r="F260">
        <v>14116647</v>
      </c>
      <c r="G260">
        <v>44420</v>
      </c>
      <c r="H260" t="str">
        <v>DEKI|122022</v>
      </c>
      <c r="I260" t="str">
        <v>TRANSPORT BELT,265,3mm SINGLE(JOINED)</v>
      </c>
      <c r="J260">
        <v>1</v>
      </c>
      <c r="K260">
        <v>1</v>
      </c>
      <c r="L260">
        <v>80</v>
      </c>
      <c r="M260" t="str">
        <v>CNY</v>
      </c>
      <c r="N260">
        <v>1.2</v>
      </c>
      <c r="O260">
        <v>96</v>
      </c>
      <c r="P260">
        <v>96</v>
      </c>
      <c r="Q260" t="str">
        <v>C66SZX-SMT SERVICE</v>
      </c>
      <c r="R260" t="str">
        <v>Huizhou Double New Power Electronics Technology Co</v>
      </c>
      <c r="S260" t="str">
        <v>Same</v>
      </c>
      <c r="T260">
        <v>904264</v>
      </c>
      <c r="U260">
        <v>60</v>
      </c>
      <c r="V260" t="str">
        <v>308ASY INV-PTS SALES</v>
      </c>
      <c r="W260">
        <v>0</v>
      </c>
      <c r="X260" t="str">
        <v>C66SZ21347</v>
      </c>
      <c r="Y260">
        <v>797600</v>
      </c>
      <c r="Z260" t="str">
        <v>惠州市德宝新能电子科技有限公司</v>
      </c>
      <c r="AA260">
        <v>110590</v>
      </c>
      <c r="AB260">
        <v>2021</v>
      </c>
      <c r="AC260">
        <v>8</v>
      </c>
      <c r="AD260" t="str">
        <v>Q2</v>
      </c>
      <c r="AE260" t="str">
        <v>FY21/22</v>
      </c>
      <c r="AF260" t="str">
        <v>SOUTH</v>
      </c>
    </row>
    <row r="261" spans="1:32">
      <c r="A261" t="str">
        <v>ESEL</v>
      </c>
      <c r="B261" t="str">
        <v>SZX</v>
      </c>
      <c r="C261" t="str">
        <v>FEEDER</v>
      </c>
      <c r="D261" s="4">
        <v>44441</v>
      </c>
      <c r="E261" t="str">
        <v>YAMAHA</v>
      </c>
      <c r="F261">
        <v>14116648</v>
      </c>
      <c r="G261">
        <v>44441</v>
      </c>
      <c r="H261" t="str">
        <v>YMCT|KHJ-MC100-00</v>
      </c>
      <c r="I261" t="str">
        <v>SS TAPE FEEDER 8mm</v>
      </c>
      <c r="J261">
        <v>1</v>
      </c>
      <c r="K261">
        <v>1</v>
      </c>
      <c r="L261">
        <v>45000</v>
      </c>
      <c r="M261" t="str">
        <v>JPY</v>
      </c>
      <c r="N261">
        <v>7.2300000000000003E-2</v>
      </c>
      <c r="O261">
        <v>3253.5</v>
      </c>
      <c r="P261">
        <v>3253.5</v>
      </c>
      <c r="Q261" t="str">
        <v>C66SZX-SMT SERVICE</v>
      </c>
      <c r="R261" t="str">
        <v>Shenzhen Simai Technology Co., Ltd.</v>
      </c>
      <c r="S261" t="str">
        <v>Same</v>
      </c>
      <c r="T261">
        <v>904269</v>
      </c>
      <c r="U261">
        <v>2569.15</v>
      </c>
      <c r="V261" t="str">
        <v>308ASY INV-PTS SALES</v>
      </c>
      <c r="W261">
        <v>0</v>
      </c>
      <c r="X261" t="str">
        <v>C66SZ21367</v>
      </c>
      <c r="Y261">
        <v>799748</v>
      </c>
      <c r="Z261" t="str">
        <v>深圳市思迈科技有限公司</v>
      </c>
      <c r="AA261">
        <v>0</v>
      </c>
      <c r="AB261">
        <v>2021</v>
      </c>
      <c r="AC261">
        <v>9</v>
      </c>
      <c r="AD261" t="str">
        <v>Q2</v>
      </c>
      <c r="AE261" t="str">
        <v>FY21/22</v>
      </c>
      <c r="AF261" t="str">
        <v>SOUTH</v>
      </c>
    </row>
    <row r="262" spans="1:32">
      <c r="A262" t="str">
        <v>ESEL</v>
      </c>
      <c r="B262" t="str">
        <v>SZX</v>
      </c>
      <c r="C262" t="str">
        <v>SPARES/OTHER</v>
      </c>
      <c r="D262" s="4">
        <v>44445</v>
      </c>
      <c r="E262" t="str">
        <v>YAMAHA</v>
      </c>
      <c r="F262">
        <v>14116649</v>
      </c>
      <c r="G262">
        <v>44445</v>
      </c>
      <c r="H262" t="str">
        <v>YMCT|KMK-M653B-10</v>
      </c>
      <c r="I262" t="str">
        <v>SEN.DS CV2 AMP ASSY</v>
      </c>
      <c r="J262">
        <v>5</v>
      </c>
      <c r="K262">
        <v>5</v>
      </c>
      <c r="L262">
        <v>4900</v>
      </c>
      <c r="M262" t="str">
        <v>CNY</v>
      </c>
      <c r="N262">
        <v>1.2</v>
      </c>
      <c r="O262">
        <v>5880</v>
      </c>
      <c r="P262">
        <v>5880</v>
      </c>
      <c r="Q262" t="str">
        <v>C66SZX-SMT SERVICE</v>
      </c>
      <c r="R262" t="str">
        <v>Shenzhen Tianxingchuangzhan Electronics Co., Ltd.</v>
      </c>
      <c r="S262" t="str">
        <v>Same</v>
      </c>
      <c r="T262">
        <v>904271</v>
      </c>
      <c r="U262">
        <v>3549.15</v>
      </c>
      <c r="V262" t="str">
        <v>308ASY INV-PTS SALES</v>
      </c>
      <c r="W262">
        <v>0</v>
      </c>
      <c r="X262" t="str">
        <v>C66SZ21301REV2</v>
      </c>
      <c r="Y262">
        <v>800416</v>
      </c>
      <c r="Z262" t="str">
        <v>深圳天星创展电子有限公司</v>
      </c>
      <c r="AA262">
        <v>110539</v>
      </c>
      <c r="AB262">
        <v>2021</v>
      </c>
      <c r="AC262">
        <v>9</v>
      </c>
      <c r="AD262" t="str">
        <v>Q2</v>
      </c>
      <c r="AE262" t="str">
        <v>FY21/22</v>
      </c>
      <c r="AF262" t="str">
        <v>SOUTH</v>
      </c>
    </row>
    <row r="263" spans="1:32">
      <c r="A263" t="str">
        <v>ESEL</v>
      </c>
      <c r="B263" t="str">
        <v>SZX</v>
      </c>
      <c r="C263" t="str">
        <v>SERVICE_CHARGE</v>
      </c>
      <c r="D263" s="4">
        <v>44459</v>
      </c>
      <c r="E263" t="str">
        <v>YAMAHA</v>
      </c>
      <c r="F263">
        <v>12113436</v>
      </c>
      <c r="G263">
        <v>44459</v>
      </c>
      <c r="H263" t="str">
        <v>YMCT|REPAIR CHARGE</v>
      </c>
      <c r="I263" t="str">
        <v>REPAIR CHARGE</v>
      </c>
      <c r="J263">
        <v>1</v>
      </c>
      <c r="K263">
        <v>1</v>
      </c>
      <c r="L263">
        <v>480</v>
      </c>
      <c r="M263" t="str">
        <v>CNY</v>
      </c>
      <c r="N263">
        <v>1.2</v>
      </c>
      <c r="O263">
        <v>576</v>
      </c>
      <c r="P263">
        <v>576</v>
      </c>
      <c r="Q263" t="str">
        <v>C66SZX-SMT SERVICE</v>
      </c>
      <c r="R263" t="str">
        <v>Shenzhen Yichengkeda Electronic Co., Ltd.</v>
      </c>
      <c r="S263" t="str">
        <v>Same</v>
      </c>
      <c r="T263">
        <v>904274</v>
      </c>
      <c r="U263">
        <v>0</v>
      </c>
      <c r="V263" t="str">
        <v>308ASY INV-NON-CON</v>
      </c>
      <c r="W263">
        <v>0</v>
      </c>
      <c r="X263" t="str">
        <v>C66SZ21369</v>
      </c>
      <c r="Y263">
        <v>0</v>
      </c>
      <c r="Z263" t="str">
        <v>深圳市毅诚科达电子厂</v>
      </c>
      <c r="AA263">
        <v>110602</v>
      </c>
      <c r="AB263">
        <v>2021</v>
      </c>
      <c r="AC263">
        <v>9</v>
      </c>
      <c r="AD263" t="str">
        <v>Q2</v>
      </c>
      <c r="AE263" t="str">
        <v>FY21/22</v>
      </c>
      <c r="AF263" t="str">
        <v>SOUTH</v>
      </c>
    </row>
    <row r="264" spans="1:32">
      <c r="A264" t="str">
        <v>ESEL</v>
      </c>
      <c r="B264" t="str">
        <v>SZX</v>
      </c>
      <c r="C264" t="str">
        <v>SPARES/OTHER</v>
      </c>
      <c r="D264" s="4">
        <v>44459</v>
      </c>
      <c r="E264" t="str">
        <v>YAMAHA</v>
      </c>
      <c r="F264">
        <v>14116650</v>
      </c>
      <c r="G264">
        <v>44459</v>
      </c>
      <c r="H264" t="str">
        <v>YMCT|KMB-M26C0-B0</v>
      </c>
      <c r="I264" t="str">
        <v>SHORT STATOR ASSY.</v>
      </c>
      <c r="J264">
        <v>3</v>
      </c>
      <c r="K264">
        <v>3</v>
      </c>
      <c r="L264">
        <v>12900</v>
      </c>
      <c r="M264" t="str">
        <v>CNY</v>
      </c>
      <c r="N264">
        <v>1.2</v>
      </c>
      <c r="O264">
        <v>15480</v>
      </c>
      <c r="P264">
        <v>15480</v>
      </c>
      <c r="Q264" t="str">
        <v>C66SZX-SMT SERVICE</v>
      </c>
      <c r="R264" t="str">
        <v>Huizhou Huiyang Xinxu Rui Cheng Electronic Process</v>
      </c>
      <c r="S264" t="str">
        <v>Same</v>
      </c>
      <c r="T264">
        <v>904272</v>
      </c>
      <c r="U264">
        <v>8622.84</v>
      </c>
      <c r="V264" t="str">
        <v>308ASY INV-PTS SALES</v>
      </c>
      <c r="W264">
        <v>0</v>
      </c>
      <c r="X264" t="str">
        <v>C66SZ21342REV1</v>
      </c>
      <c r="Y264">
        <v>802437</v>
      </c>
      <c r="Z264" t="str">
        <v>惠州市惠阳区新圩镇锐诚电子加工厂</v>
      </c>
      <c r="AA264">
        <v>110571</v>
      </c>
      <c r="AB264">
        <v>2021</v>
      </c>
      <c r="AC264">
        <v>9</v>
      </c>
      <c r="AD264" t="str">
        <v>Q2</v>
      </c>
      <c r="AE264" t="str">
        <v>FY21/22</v>
      </c>
      <c r="AF264" t="str">
        <v>SOUTH</v>
      </c>
    </row>
    <row r="265" spans="1:32">
      <c r="A265" t="str">
        <v>ESEL</v>
      </c>
      <c r="B265" t="str">
        <v>SZX</v>
      </c>
      <c r="C265" t="str">
        <v>SPARES/OTHER</v>
      </c>
      <c r="D265" s="4">
        <v>44459</v>
      </c>
      <c r="E265" t="str">
        <v>YAMAHA</v>
      </c>
      <c r="F265">
        <v>14116650</v>
      </c>
      <c r="G265">
        <v>44459</v>
      </c>
      <c r="H265" t="str">
        <v>YMCT|KMB-M26C0-C0</v>
      </c>
      <c r="I265" t="str">
        <v>LONG STATOR ASSY.</v>
      </c>
      <c r="J265">
        <v>1</v>
      </c>
      <c r="K265">
        <v>1</v>
      </c>
      <c r="L265">
        <v>4900</v>
      </c>
      <c r="M265" t="str">
        <v>CNY</v>
      </c>
      <c r="N265">
        <v>1.2</v>
      </c>
      <c r="O265">
        <v>5880</v>
      </c>
      <c r="P265">
        <v>5880</v>
      </c>
      <c r="Q265" t="str">
        <v>C66SZX-SMT SERVICE</v>
      </c>
      <c r="R265" t="str">
        <v>Huizhou Huiyang Xinxu Rui Cheng Electronic Process</v>
      </c>
      <c r="S265" t="str">
        <v>Same</v>
      </c>
      <c r="T265">
        <v>904272</v>
      </c>
      <c r="U265">
        <v>3286.96</v>
      </c>
      <c r="V265" t="str">
        <v>308ASY INV-PTS SALES</v>
      </c>
      <c r="W265">
        <v>0</v>
      </c>
      <c r="X265" t="str">
        <v>C66SZ21342REV1</v>
      </c>
      <c r="Y265">
        <v>802437</v>
      </c>
      <c r="Z265" t="str">
        <v>惠州市惠阳区新圩镇锐诚电子加工厂</v>
      </c>
      <c r="AA265">
        <v>110571</v>
      </c>
      <c r="AB265">
        <v>2021</v>
      </c>
      <c r="AC265">
        <v>9</v>
      </c>
      <c r="AD265" t="str">
        <v>Q2</v>
      </c>
      <c r="AE265" t="str">
        <v>FY21/22</v>
      </c>
      <c r="AF265" t="str">
        <v>SOUTH</v>
      </c>
    </row>
    <row r="266" spans="1:32">
      <c r="A266" t="str">
        <v>ESEL</v>
      </c>
      <c r="B266" t="str">
        <v>SZX</v>
      </c>
      <c r="C266" t="str">
        <v>SPARES/OTHER</v>
      </c>
      <c r="D266" s="4">
        <v>44459</v>
      </c>
      <c r="E266" t="str">
        <v>YAMAHA</v>
      </c>
      <c r="F266">
        <v>14116651</v>
      </c>
      <c r="G266">
        <v>44459</v>
      </c>
      <c r="H266" t="str">
        <v>YMCT|KHY-M652R-00</v>
      </c>
      <c r="I266" t="str">
        <v>SENSOR BLOW ST ASSY</v>
      </c>
      <c r="J266">
        <v>1</v>
      </c>
      <c r="K266">
        <v>1</v>
      </c>
      <c r="L266">
        <v>2000</v>
      </c>
      <c r="M266" t="str">
        <v>CNY</v>
      </c>
      <c r="N266">
        <v>1.2</v>
      </c>
      <c r="O266">
        <v>2400</v>
      </c>
      <c r="P266">
        <v>2400</v>
      </c>
      <c r="Q266" t="str">
        <v>C66SZX-SMT SERVICE</v>
      </c>
      <c r="R266" t="str">
        <v>Shenzhen Hengkangjiaye Technology Co., Ltd.</v>
      </c>
      <c r="S266" t="str">
        <v>Same</v>
      </c>
      <c r="T266">
        <v>904275</v>
      </c>
      <c r="U266">
        <v>1330.32</v>
      </c>
      <c r="V266" t="str">
        <v>308ASY INV-PTS SALES</v>
      </c>
      <c r="W266">
        <v>0</v>
      </c>
      <c r="X266" t="str">
        <v>C66SZ21370</v>
      </c>
      <c r="Y266">
        <v>802434</v>
      </c>
      <c r="Z266" t="str">
        <v>深圳市恒康佳业科技有限公司</v>
      </c>
      <c r="AA266">
        <v>110601</v>
      </c>
      <c r="AB266">
        <v>2021</v>
      </c>
      <c r="AC266">
        <v>9</v>
      </c>
      <c r="AD266" t="str">
        <v>Q2</v>
      </c>
      <c r="AE266" t="str">
        <v>FY21/22</v>
      </c>
      <c r="AF266" t="str">
        <v>SOUTH</v>
      </c>
    </row>
    <row r="267" spans="1:32">
      <c r="A267" t="str">
        <v>ESEL</v>
      </c>
      <c r="B267" t="str">
        <v>SZX</v>
      </c>
      <c r="C267" t="str">
        <v>SPARES/OTHER</v>
      </c>
      <c r="D267" s="4">
        <v>44459</v>
      </c>
      <c r="E267" t="str">
        <v>YAMAHA</v>
      </c>
      <c r="F267">
        <v>14116652</v>
      </c>
      <c r="G267">
        <v>44459</v>
      </c>
      <c r="H267" t="str">
        <v>YMCT|KHJ-MC145-01</v>
      </c>
      <c r="I267" t="str">
        <v>LEVER TAPE GUIDE F</v>
      </c>
      <c r="J267">
        <v>1</v>
      </c>
      <c r="K267">
        <v>1</v>
      </c>
      <c r="L267">
        <v>30</v>
      </c>
      <c r="M267" t="str">
        <v>CNY</v>
      </c>
      <c r="N267">
        <v>1.2</v>
      </c>
      <c r="O267">
        <v>36</v>
      </c>
      <c r="P267">
        <v>36</v>
      </c>
      <c r="Q267" t="str">
        <v>C66SZX-SMT SERVICE</v>
      </c>
      <c r="R267" t="str">
        <v>Shenzhen Yichengkeda Electronic Co., Ltd.</v>
      </c>
      <c r="S267" t="str">
        <v>Same</v>
      </c>
      <c r="T267">
        <v>904273</v>
      </c>
      <c r="U267">
        <v>18.07</v>
      </c>
      <c r="V267" t="str">
        <v>308ASY INV-PTS SALES</v>
      </c>
      <c r="W267">
        <v>0</v>
      </c>
      <c r="X267" t="str">
        <v>C66SZ21369</v>
      </c>
      <c r="Y267">
        <v>802433</v>
      </c>
      <c r="Z267" t="str">
        <v>深圳市毅诚科达电子厂</v>
      </c>
      <c r="AA267">
        <v>110602</v>
      </c>
      <c r="AB267">
        <v>2021</v>
      </c>
      <c r="AC267">
        <v>9</v>
      </c>
      <c r="AD267" t="str">
        <v>Q2</v>
      </c>
      <c r="AE267" t="str">
        <v>FY21/22</v>
      </c>
      <c r="AF267" t="str">
        <v>SOUTH</v>
      </c>
    </row>
    <row r="268" spans="1:32">
      <c r="A268" t="str">
        <v>ESEL</v>
      </c>
      <c r="B268" t="str">
        <v>SZX</v>
      </c>
      <c r="C268" t="str">
        <v>SPARES/OTHER</v>
      </c>
      <c r="D268" s="4">
        <v>44466</v>
      </c>
      <c r="E268" t="str">
        <v>YAMAHA</v>
      </c>
      <c r="F268">
        <v>14116653</v>
      </c>
      <c r="G268">
        <v>44466</v>
      </c>
      <c r="H268" t="str">
        <v>YMCT|KW7-M3851-00</v>
      </c>
      <c r="I268" t="str">
        <v>GREASE PACK : LG2</v>
      </c>
      <c r="J268">
        <v>1</v>
      </c>
      <c r="K268">
        <v>1</v>
      </c>
      <c r="L268">
        <v>1300</v>
      </c>
      <c r="M268" t="str">
        <v>CNY</v>
      </c>
      <c r="N268">
        <v>1.2</v>
      </c>
      <c r="O268">
        <v>1560</v>
      </c>
      <c r="P268">
        <v>1560</v>
      </c>
      <c r="Q268" t="str">
        <v>C66SZX-SMT SERVICE</v>
      </c>
      <c r="R268" t="str">
        <v>Shenzhen Huacaixin Technology Co., Ltd</v>
      </c>
      <c r="S268" t="str">
        <v>Same</v>
      </c>
      <c r="T268">
        <v>904276</v>
      </c>
      <c r="U268">
        <v>695.49</v>
      </c>
      <c r="V268" t="str">
        <v>308ASY INV-PTS SALES</v>
      </c>
      <c r="W268">
        <v>0</v>
      </c>
      <c r="X268" t="str">
        <v>C66SZ21311REV2</v>
      </c>
      <c r="Y268">
        <v>803269</v>
      </c>
      <c r="Z268" t="str">
        <v>深圳市华彩鑫科技有限公司</v>
      </c>
      <c r="AA268">
        <v>110540</v>
      </c>
      <c r="AB268">
        <v>2021</v>
      </c>
      <c r="AC268">
        <v>9</v>
      </c>
      <c r="AD268" t="str">
        <v>Q2</v>
      </c>
      <c r="AE268" t="str">
        <v>FY21/22</v>
      </c>
      <c r="AF268" t="str">
        <v>SOUTH</v>
      </c>
    </row>
    <row r="269" spans="1:32">
      <c r="A269" t="str">
        <v>ESEL</v>
      </c>
      <c r="B269" t="str">
        <v>SZX</v>
      </c>
      <c r="C269" t="str">
        <v>SPARES/OTHER</v>
      </c>
      <c r="D269" s="4">
        <v>44466</v>
      </c>
      <c r="E269" t="str">
        <v>YAMAHA</v>
      </c>
      <c r="F269">
        <v>14116653</v>
      </c>
      <c r="G269">
        <v>44466</v>
      </c>
      <c r="H269" t="str">
        <v>YMCT|KM5-M7122-N0</v>
      </c>
      <c r="I269" t="str">
        <v>GREASE 30G</v>
      </c>
      <c r="J269">
        <v>1</v>
      </c>
      <c r="K269">
        <v>1</v>
      </c>
      <c r="L269">
        <v>560</v>
      </c>
      <c r="M269" t="str">
        <v>CNY</v>
      </c>
      <c r="N269">
        <v>1.2</v>
      </c>
      <c r="O269">
        <v>672</v>
      </c>
      <c r="P269">
        <v>672</v>
      </c>
      <c r="Q269" t="str">
        <v>C66SZX-SMT SERVICE</v>
      </c>
      <c r="R269" t="str">
        <v>Shenzhen Huacaixin Technology Co., Ltd</v>
      </c>
      <c r="S269" t="str">
        <v>Same</v>
      </c>
      <c r="T269">
        <v>904276</v>
      </c>
      <c r="U269">
        <v>318.56</v>
      </c>
      <c r="V269" t="str">
        <v>308ASY INV-PTS SALES</v>
      </c>
      <c r="W269">
        <v>0</v>
      </c>
      <c r="X269" t="str">
        <v>C66SZ21311REV2</v>
      </c>
      <c r="Y269">
        <v>803269</v>
      </c>
      <c r="Z269" t="str">
        <v>深圳市华彩鑫科技有限公司</v>
      </c>
      <c r="AA269">
        <v>110540</v>
      </c>
      <c r="AB269">
        <v>2021</v>
      </c>
      <c r="AC269">
        <v>9</v>
      </c>
      <c r="AD269" t="str">
        <v>Q2</v>
      </c>
      <c r="AE269" t="str">
        <v>FY21/22</v>
      </c>
      <c r="AF269" t="str">
        <v>SOUTH</v>
      </c>
    </row>
    <row r="270" spans="1:32">
      <c r="A270" t="str">
        <v>ESEL</v>
      </c>
      <c r="B270" t="str">
        <v>SZX</v>
      </c>
      <c r="C270" t="str">
        <v>SERVICE_CHARGE</v>
      </c>
      <c r="D270" s="4">
        <v>44467</v>
      </c>
      <c r="E270" t="str">
        <v>HELLER</v>
      </c>
      <c r="F270">
        <v>12113437</v>
      </c>
      <c r="G270">
        <v>44467</v>
      </c>
      <c r="H270" t="str">
        <v>HELI|REPAIR CHARGE</v>
      </c>
      <c r="I270" t="str">
        <v>REPAIR CHARGE</v>
      </c>
      <c r="J270">
        <v>1</v>
      </c>
      <c r="K270">
        <v>1</v>
      </c>
      <c r="L270">
        <v>2400</v>
      </c>
      <c r="M270" t="str">
        <v>HKD</v>
      </c>
      <c r="N270">
        <v>1</v>
      </c>
      <c r="O270">
        <v>2400</v>
      </c>
      <c r="P270">
        <v>2400</v>
      </c>
      <c r="Q270" t="str">
        <v>C66SZX-SMT SERVICE</v>
      </c>
      <c r="R270" t="str">
        <v>Uni Precision Industrial Ltd.</v>
      </c>
      <c r="S270" t="str">
        <v>Same</v>
      </c>
      <c r="T270">
        <v>904277</v>
      </c>
      <c r="U270">
        <v>0</v>
      </c>
      <c r="V270" t="str">
        <v>308ASY INV-NON-CON</v>
      </c>
      <c r="W270">
        <v>0</v>
      </c>
      <c r="X270" t="str">
        <v>#81221</v>
      </c>
      <c r="Y270">
        <v>0</v>
      </c>
      <c r="Z270" t="str">
        <v>九龍紅磡鶴翔街1號</v>
      </c>
      <c r="AA270">
        <v>0</v>
      </c>
      <c r="AB270">
        <v>2021</v>
      </c>
      <c r="AC270">
        <v>9</v>
      </c>
      <c r="AD270" t="str">
        <v>Q2</v>
      </c>
      <c r="AE270" t="str">
        <v>FY21/22</v>
      </c>
      <c r="AF270" t="str">
        <v>SOUTH</v>
      </c>
    </row>
    <row r="271" spans="1:32">
      <c r="A271" t="str">
        <v>ESEL</v>
      </c>
      <c r="B271" t="str">
        <v>SZX</v>
      </c>
      <c r="C271" t="str">
        <v>SPARES/OTHER</v>
      </c>
      <c r="D271" s="4">
        <v>44477</v>
      </c>
      <c r="E271" t="str">
        <v>HELLER</v>
      </c>
      <c r="F271">
        <v>14116654</v>
      </c>
      <c r="G271">
        <v>44477</v>
      </c>
      <c r="H271" t="str">
        <v>HELI|594873</v>
      </c>
      <c r="I271" t="str">
        <v>.11HP NIDEC,5"IMP,MK3V AIR,SVC</v>
      </c>
      <c r="J271">
        <v>4</v>
      </c>
      <c r="K271">
        <v>4</v>
      </c>
      <c r="L271">
        <v>16000</v>
      </c>
      <c r="M271" t="str">
        <v>HKD</v>
      </c>
      <c r="N271">
        <v>1</v>
      </c>
      <c r="O271">
        <v>16000</v>
      </c>
      <c r="P271">
        <v>16000</v>
      </c>
      <c r="Q271" t="str">
        <v>C66SZX-SMT SERVICE</v>
      </c>
      <c r="R271" t="str">
        <v>Uni Precision Industrial Ltd.</v>
      </c>
      <c r="S271" t="str">
        <v>Same</v>
      </c>
      <c r="T271">
        <v>904279</v>
      </c>
      <c r="U271">
        <v>8424</v>
      </c>
      <c r="V271" t="str">
        <v>308ASY INV-PTS SALES</v>
      </c>
      <c r="W271">
        <v>0</v>
      </c>
      <c r="X271" t="str">
        <v>#81210</v>
      </c>
      <c r="Y271">
        <v>803824</v>
      </c>
      <c r="Z271" t="str">
        <v>九龍紅磡鶴翔街1號</v>
      </c>
      <c r="AA271">
        <v>110643</v>
      </c>
      <c r="AB271">
        <v>2021</v>
      </c>
      <c r="AC271">
        <v>10</v>
      </c>
      <c r="AD271" t="str">
        <v>Q3</v>
      </c>
      <c r="AE271" t="str">
        <v>FY21/22</v>
      </c>
      <c r="AF271" t="str">
        <v>SOUTH</v>
      </c>
    </row>
    <row r="272" spans="1:32">
      <c r="A272" t="str">
        <v>ESEL</v>
      </c>
      <c r="B272" t="str">
        <v>SZX</v>
      </c>
      <c r="C272" t="str">
        <v>SPARES/OTHER</v>
      </c>
      <c r="D272" s="4">
        <v>44494</v>
      </c>
      <c r="E272" t="str">
        <v>YAMAHA</v>
      </c>
      <c r="F272">
        <v>14116655</v>
      </c>
      <c r="G272">
        <v>44494</v>
      </c>
      <c r="H272" t="str">
        <v>YMCT|KHJ-MD301-00</v>
      </c>
      <c r="I272" t="str">
        <v>MASTER TAPE 8MM</v>
      </c>
      <c r="J272">
        <v>10</v>
      </c>
      <c r="K272">
        <v>10</v>
      </c>
      <c r="L272">
        <v>2000</v>
      </c>
      <c r="M272" t="str">
        <v>CNY</v>
      </c>
      <c r="N272">
        <v>1.2</v>
      </c>
      <c r="O272">
        <v>2400</v>
      </c>
      <c r="P272">
        <v>2400</v>
      </c>
      <c r="Q272" t="str">
        <v>C66SZX-SMT SERVICE</v>
      </c>
      <c r="R272" t="str">
        <v>Shenzhen Longtech Smart Control Co., Ltd.</v>
      </c>
      <c r="S272" t="str">
        <v>Same</v>
      </c>
      <c r="T272">
        <v>904284</v>
      </c>
      <c r="U272">
        <v>1662.9</v>
      </c>
      <c r="V272" t="str">
        <v>308ASY INV-PTS SALES</v>
      </c>
      <c r="W272">
        <v>0</v>
      </c>
      <c r="X272" t="str">
        <v>C66SZ21415</v>
      </c>
      <c r="Y272">
        <v>806334</v>
      </c>
      <c r="Z272" t="str">
        <v>深圳市朗特电子有限公司</v>
      </c>
      <c r="AA272">
        <v>110631</v>
      </c>
      <c r="AB272">
        <v>2021</v>
      </c>
      <c r="AC272">
        <v>10</v>
      </c>
      <c r="AD272" t="str">
        <v>Q3</v>
      </c>
      <c r="AE272" t="str">
        <v>FY21/22</v>
      </c>
      <c r="AF272" t="str">
        <v>SOUTH</v>
      </c>
    </row>
    <row r="273" spans="1:32">
      <c r="A273" t="str">
        <v>ESEL</v>
      </c>
      <c r="B273" t="str">
        <v>SZX</v>
      </c>
      <c r="C273" t="str">
        <v>SERVICE_CHARGE</v>
      </c>
      <c r="D273" s="4">
        <v>44504</v>
      </c>
      <c r="E273" t="str">
        <v>YAMAHA</v>
      </c>
      <c r="F273">
        <v>12113438</v>
      </c>
      <c r="G273">
        <v>44504</v>
      </c>
      <c r="H273" t="str">
        <v>YMCT|REPAIR CHARGE</v>
      </c>
      <c r="I273" t="str">
        <v>REPAIR CHARGE</v>
      </c>
      <c r="J273">
        <v>1</v>
      </c>
      <c r="K273">
        <v>1</v>
      </c>
      <c r="L273">
        <v>1500</v>
      </c>
      <c r="M273" t="str">
        <v>CNY</v>
      </c>
      <c r="N273">
        <v>1.21</v>
      </c>
      <c r="O273">
        <v>1815</v>
      </c>
      <c r="P273">
        <v>1815</v>
      </c>
      <c r="Q273" t="str">
        <v>C66SZX-SMT SERVICE</v>
      </c>
      <c r="R273" t="str">
        <v>Dongguan Yueda Plastic Products Co., Ltd</v>
      </c>
      <c r="S273" t="str">
        <v>Same</v>
      </c>
      <c r="T273">
        <v>904286</v>
      </c>
      <c r="U273">
        <v>0</v>
      </c>
      <c r="V273" t="str">
        <v>308ASY INV-NON-CON</v>
      </c>
      <c r="W273">
        <v>0</v>
      </c>
      <c r="X273" t="str">
        <v>C66SZ21467REV1</v>
      </c>
      <c r="Y273">
        <v>0</v>
      </c>
      <c r="Z273" t="str">
        <v>东莞市跃达塑胶制品有限公司</v>
      </c>
      <c r="AA273">
        <v>0</v>
      </c>
      <c r="AB273">
        <v>2021</v>
      </c>
      <c r="AC273">
        <v>11</v>
      </c>
      <c r="AD273" t="str">
        <v>Q3</v>
      </c>
      <c r="AE273" t="str">
        <v>FY21/22</v>
      </c>
      <c r="AF273" t="str">
        <v>SOUTH</v>
      </c>
    </row>
    <row r="274" spans="1:32">
      <c r="A274" t="str">
        <v>ESEL</v>
      </c>
      <c r="B274" t="str">
        <v>SZX</v>
      </c>
      <c r="C274" t="str">
        <v>SERVICE_CHARGE</v>
      </c>
      <c r="D274" s="4">
        <v>44504</v>
      </c>
      <c r="E274" t="str">
        <v>OTHERS</v>
      </c>
      <c r="F274">
        <v>12113439</v>
      </c>
      <c r="G274">
        <v>44504</v>
      </c>
      <c r="H274" t="str">
        <v>DEKI|REPAIR CHARGE</v>
      </c>
      <c r="I274" t="str">
        <v>.</v>
      </c>
      <c r="J274">
        <v>1</v>
      </c>
      <c r="K274">
        <v>1</v>
      </c>
      <c r="L274">
        <v>3000</v>
      </c>
      <c r="M274" t="str">
        <v>CNY</v>
      </c>
      <c r="N274">
        <v>1.21</v>
      </c>
      <c r="O274">
        <v>3630</v>
      </c>
      <c r="P274">
        <v>3630</v>
      </c>
      <c r="Q274" t="str">
        <v>C66SZX-SMT SERVICE</v>
      </c>
      <c r="R274" t="str">
        <v>Uni Precision Industrial Ltd.</v>
      </c>
      <c r="S274" t="str">
        <v>Same</v>
      </c>
      <c r="T274">
        <v>904289</v>
      </c>
      <c r="U274">
        <v>0</v>
      </c>
      <c r="V274" t="str">
        <v>308ASY INV-NON-CON</v>
      </c>
      <c r="W274">
        <v>0</v>
      </c>
      <c r="X274" t="str">
        <v>#80998</v>
      </c>
      <c r="Y274">
        <v>0</v>
      </c>
      <c r="Z274" t="str">
        <v>九龍紅磡鶴翔街1號</v>
      </c>
      <c r="AA274">
        <v>0</v>
      </c>
      <c r="AB274">
        <v>2021</v>
      </c>
      <c r="AC274">
        <v>11</v>
      </c>
      <c r="AD274" t="str">
        <v>Q3</v>
      </c>
      <c r="AE274" t="str">
        <v>FY21/22</v>
      </c>
      <c r="AF274" t="str">
        <v>SOUTH</v>
      </c>
    </row>
    <row r="275" spans="1:32">
      <c r="A275" t="str">
        <v>ESEL</v>
      </c>
      <c r="B275" t="str">
        <v>SZX</v>
      </c>
      <c r="C275" t="str">
        <v>SERVICE_CHARGE</v>
      </c>
      <c r="D275" s="4">
        <v>44504</v>
      </c>
      <c r="E275" t="str">
        <v>YAMAHA</v>
      </c>
      <c r="F275">
        <v>12113440</v>
      </c>
      <c r="G275">
        <v>44504</v>
      </c>
      <c r="H275" t="str">
        <v>YMCT|REPAIR CHARGE</v>
      </c>
      <c r="I275" t="str">
        <v>REPAIR CHARGE</v>
      </c>
      <c r="J275">
        <v>1</v>
      </c>
      <c r="K275">
        <v>1</v>
      </c>
      <c r="L275">
        <v>2000</v>
      </c>
      <c r="M275" t="str">
        <v>CNY</v>
      </c>
      <c r="N275">
        <v>1.21</v>
      </c>
      <c r="O275">
        <v>2420</v>
      </c>
      <c r="P275">
        <v>2420</v>
      </c>
      <c r="Q275" t="str">
        <v>C66SZX-SMT SERVICE</v>
      </c>
      <c r="R275" t="str">
        <v>Foshan Nanhai Liangcheng Optoelectronic Technology</v>
      </c>
      <c r="S275" t="str">
        <v>Same</v>
      </c>
      <c r="T275">
        <v>904292</v>
      </c>
      <c r="U275">
        <v>0</v>
      </c>
      <c r="V275" t="str">
        <v>308ASY INV-NON-CON</v>
      </c>
      <c r="W275">
        <v>0</v>
      </c>
      <c r="X275" t="str">
        <v>C66SZ21458</v>
      </c>
      <c r="Y275">
        <v>0</v>
      </c>
      <c r="Z275" t="str">
        <v>佛山市南海区亮程光电科技有限公司</v>
      </c>
      <c r="AA275">
        <v>0</v>
      </c>
      <c r="AB275">
        <v>2021</v>
      </c>
      <c r="AC275">
        <v>11</v>
      </c>
      <c r="AD275" t="str">
        <v>Q3</v>
      </c>
      <c r="AE275" t="str">
        <v>FY21/22</v>
      </c>
      <c r="AF275" t="str">
        <v>SOUTH</v>
      </c>
    </row>
    <row r="276" spans="1:32">
      <c r="A276" t="str">
        <v>ESEL</v>
      </c>
      <c r="B276" t="str">
        <v>SZX</v>
      </c>
      <c r="C276" t="str">
        <v>SERVICE_CHARGE</v>
      </c>
      <c r="D276" s="4">
        <v>44504</v>
      </c>
      <c r="E276" t="str">
        <v>YAMAHA</v>
      </c>
      <c r="F276">
        <v>12113441</v>
      </c>
      <c r="G276">
        <v>44504</v>
      </c>
      <c r="H276" t="str">
        <v>YMCT|REPAIR CHARGE</v>
      </c>
      <c r="I276" t="str">
        <v>REPAIR CHARGE</v>
      </c>
      <c r="J276">
        <v>1</v>
      </c>
      <c r="K276">
        <v>1</v>
      </c>
      <c r="L276">
        <v>2000</v>
      </c>
      <c r="M276" t="str">
        <v>CNY</v>
      </c>
      <c r="N276">
        <v>1.21</v>
      </c>
      <c r="O276">
        <v>2420</v>
      </c>
      <c r="P276">
        <v>2420</v>
      </c>
      <c r="Q276" t="str">
        <v>C66SZX-SMT SERVICE</v>
      </c>
      <c r="R276" t="str">
        <v>Shenzhen Kuanhong Technology Co., Ltd.</v>
      </c>
      <c r="S276" t="str">
        <v>Same</v>
      </c>
      <c r="T276">
        <v>904293</v>
      </c>
      <c r="U276">
        <v>0</v>
      </c>
      <c r="V276" t="str">
        <v>308ASY INV-NON-CON</v>
      </c>
      <c r="W276">
        <v>0</v>
      </c>
      <c r="X276" t="str">
        <v>C66SZ21231</v>
      </c>
      <c r="Y276">
        <v>0</v>
      </c>
      <c r="Z276" t="str">
        <v>深圳市宽宏科技有限公司</v>
      </c>
      <c r="AA276">
        <v>0</v>
      </c>
      <c r="AB276">
        <v>2021</v>
      </c>
      <c r="AC276">
        <v>11</v>
      </c>
      <c r="AD276" t="str">
        <v>Q3</v>
      </c>
      <c r="AE276" t="str">
        <v>FY21/22</v>
      </c>
      <c r="AF276" t="str">
        <v>SOUTH</v>
      </c>
    </row>
    <row r="277" spans="1:32">
      <c r="A277" t="str">
        <v>ESEL</v>
      </c>
      <c r="B277" t="str">
        <v>SZX</v>
      </c>
      <c r="C277" t="str">
        <v>SERVICE_CHARGE</v>
      </c>
      <c r="D277" s="4">
        <v>44504</v>
      </c>
      <c r="E277" t="str">
        <v>YAMAHA</v>
      </c>
      <c r="F277">
        <v>12113442</v>
      </c>
      <c r="G277">
        <v>44504</v>
      </c>
      <c r="H277" t="str">
        <v>YMCT|REPAIR CHARGE</v>
      </c>
      <c r="I277" t="str">
        <v>REPAIR CHARGE</v>
      </c>
      <c r="J277">
        <v>1</v>
      </c>
      <c r="K277">
        <v>1</v>
      </c>
      <c r="L277">
        <v>1800</v>
      </c>
      <c r="M277" t="str">
        <v>CNY</v>
      </c>
      <c r="N277">
        <v>1.21</v>
      </c>
      <c r="O277">
        <v>2178</v>
      </c>
      <c r="P277">
        <v>2178</v>
      </c>
      <c r="Q277" t="str">
        <v>C66SZX-SMT SERVICE</v>
      </c>
      <c r="R277" t="str">
        <v>Dongguan Hengli TTW Elec. Factory</v>
      </c>
      <c r="S277" t="str">
        <v>Same</v>
      </c>
      <c r="T277">
        <v>904294</v>
      </c>
      <c r="U277">
        <v>0</v>
      </c>
      <c r="V277" t="str">
        <v>308ASY INV-NON-CON</v>
      </c>
      <c r="W277">
        <v>0</v>
      </c>
      <c r="X277" t="str">
        <v>C66SZ21297REV1</v>
      </c>
      <c r="Y277">
        <v>0</v>
      </c>
      <c r="Z277" t="str">
        <v>东莞市横沥通通旺电子制品厂</v>
      </c>
      <c r="AA277">
        <v>0</v>
      </c>
      <c r="AB277">
        <v>2021</v>
      </c>
      <c r="AC277">
        <v>11</v>
      </c>
      <c r="AD277" t="str">
        <v>Q3</v>
      </c>
      <c r="AE277" t="str">
        <v>FY21/22</v>
      </c>
      <c r="AF277" t="str">
        <v>SOUTH</v>
      </c>
    </row>
    <row r="278" spans="1:32">
      <c r="A278" t="str">
        <v>ESEL</v>
      </c>
      <c r="B278" t="str">
        <v>SZX</v>
      </c>
      <c r="C278" t="str">
        <v>CONTRACT_FEE</v>
      </c>
      <c r="D278" s="4">
        <v>44504</v>
      </c>
      <c r="E278" t="str">
        <v>YAMAHA</v>
      </c>
      <c r="F278">
        <v>13113116</v>
      </c>
      <c r="G278">
        <v>44504</v>
      </c>
      <c r="H278" t="str">
        <v>YMCT|REPAIR CHARGE</v>
      </c>
      <c r="I278" t="str">
        <v>REPAIR CHARGE</v>
      </c>
      <c r="J278">
        <v>1</v>
      </c>
      <c r="K278">
        <v>1</v>
      </c>
      <c r="L278">
        <v>19000</v>
      </c>
      <c r="M278" t="str">
        <v>CNY</v>
      </c>
      <c r="N278">
        <v>1.21</v>
      </c>
      <c r="O278">
        <v>22990</v>
      </c>
      <c r="P278">
        <v>22990</v>
      </c>
      <c r="Q278" t="str">
        <v>C66SZX-SMT SERVICE</v>
      </c>
      <c r="R278" t="str">
        <v>Shenzhen Longda Optoelectronic Co., Ltd</v>
      </c>
      <c r="S278" t="str">
        <v>Same</v>
      </c>
      <c r="T278">
        <v>904288</v>
      </c>
      <c r="U278">
        <v>0</v>
      </c>
      <c r="V278" t="str">
        <v>308ASY INV-CONTRACT</v>
      </c>
      <c r="W278">
        <v>0</v>
      </c>
      <c r="X278" t="str">
        <v>C66SZ20311REV.1</v>
      </c>
      <c r="Y278">
        <v>0</v>
      </c>
      <c r="Z278" t="str">
        <v>深圳市龙大光电有限公司, 4/F</v>
      </c>
      <c r="AA278">
        <v>0</v>
      </c>
      <c r="AB278">
        <v>2021</v>
      </c>
      <c r="AC278">
        <v>11</v>
      </c>
      <c r="AD278" t="str">
        <v>Q3</v>
      </c>
      <c r="AE278" t="str">
        <v>FY21/22</v>
      </c>
      <c r="AF278" t="str">
        <v>SOUTH</v>
      </c>
    </row>
    <row r="279" spans="1:32">
      <c r="A279" t="str">
        <v>ESEL</v>
      </c>
      <c r="B279" t="str">
        <v>SZX</v>
      </c>
      <c r="C279" t="str">
        <v>CONTRACT_FEE</v>
      </c>
      <c r="D279" s="4">
        <v>44504</v>
      </c>
      <c r="E279" t="str">
        <v>YAMAHA</v>
      </c>
      <c r="F279">
        <v>13113117</v>
      </c>
      <c r="G279">
        <v>44504</v>
      </c>
      <c r="H279" t="str">
        <v>YMCT|REPAIR CHARGE</v>
      </c>
      <c r="I279" t="str">
        <v>REPAIR CHARGE</v>
      </c>
      <c r="J279">
        <v>1</v>
      </c>
      <c r="K279">
        <v>1</v>
      </c>
      <c r="L279">
        <v>14800</v>
      </c>
      <c r="M279" t="str">
        <v>CNY</v>
      </c>
      <c r="N279">
        <v>1.21</v>
      </c>
      <c r="O279">
        <v>17908</v>
      </c>
      <c r="P279">
        <v>17908</v>
      </c>
      <c r="Q279" t="str">
        <v>C66SZX-SMT SERVICE</v>
      </c>
      <c r="R279" t="str">
        <v>Huizhou Double New Power Electronics Technology Co</v>
      </c>
      <c r="S279" t="str">
        <v>Same</v>
      </c>
      <c r="T279">
        <v>904291</v>
      </c>
      <c r="U279">
        <v>0</v>
      </c>
      <c r="V279" t="str">
        <v>308ASY INV-CONTRACT</v>
      </c>
      <c r="W279">
        <v>0</v>
      </c>
      <c r="X279" t="str">
        <v>C66SZ190329REV.3</v>
      </c>
      <c r="Y279">
        <v>0</v>
      </c>
      <c r="Z279" t="str">
        <v>惠州市德宝新能电子科技有限公司</v>
      </c>
      <c r="AA279">
        <v>0</v>
      </c>
      <c r="AB279">
        <v>2021</v>
      </c>
      <c r="AC279">
        <v>11</v>
      </c>
      <c r="AD279" t="str">
        <v>Q3</v>
      </c>
      <c r="AE279" t="str">
        <v>FY21/22</v>
      </c>
      <c r="AF279" t="str">
        <v>SOUTH</v>
      </c>
    </row>
    <row r="280" spans="1:32">
      <c r="A280" t="str">
        <v>ESEL</v>
      </c>
      <c r="B280" t="str">
        <v>SZX</v>
      </c>
      <c r="C280" t="str">
        <v>CONTRACT_FEE</v>
      </c>
      <c r="D280" s="4">
        <v>44504</v>
      </c>
      <c r="E280" t="str">
        <v>OTHERS</v>
      </c>
      <c r="F280">
        <v>13113117</v>
      </c>
      <c r="G280">
        <v>44504</v>
      </c>
      <c r="H280" t="str">
        <v>DEKI|REPAIR CHARGE</v>
      </c>
      <c r="I280" t="str">
        <v>.</v>
      </c>
      <c r="J280">
        <v>1</v>
      </c>
      <c r="K280">
        <v>1</v>
      </c>
      <c r="L280">
        <v>14800</v>
      </c>
      <c r="M280" t="str">
        <v>CNY</v>
      </c>
      <c r="N280">
        <v>1.21</v>
      </c>
      <c r="O280">
        <v>17908</v>
      </c>
      <c r="P280">
        <v>17908</v>
      </c>
      <c r="Q280" t="str">
        <v>C66SZX-SMT SERVICE</v>
      </c>
      <c r="R280" t="str">
        <v>Huizhou Double New Power Electronics Technology Co</v>
      </c>
      <c r="S280" t="str">
        <v>Same</v>
      </c>
      <c r="T280">
        <v>904291</v>
      </c>
      <c r="U280">
        <v>0</v>
      </c>
      <c r="V280" t="str">
        <v>308ASY INV-CONTRACT</v>
      </c>
      <c r="W280">
        <v>0</v>
      </c>
      <c r="X280" t="str">
        <v>C66SZ190329REV.3</v>
      </c>
      <c r="Y280">
        <v>0</v>
      </c>
      <c r="Z280" t="str">
        <v>惠州市德宝新能电子科技有限公司</v>
      </c>
      <c r="AA280">
        <v>0</v>
      </c>
      <c r="AB280">
        <v>2021</v>
      </c>
      <c r="AC280">
        <v>11</v>
      </c>
      <c r="AD280" t="str">
        <v>Q3</v>
      </c>
      <c r="AE280" t="str">
        <v>FY21/22</v>
      </c>
      <c r="AF280" t="str">
        <v>SOUTH</v>
      </c>
    </row>
    <row r="281" spans="1:32">
      <c r="A281" t="str">
        <v>ESEL</v>
      </c>
      <c r="B281" t="str">
        <v>SZX</v>
      </c>
      <c r="C281" t="str">
        <v>SERVICE_CHARGE</v>
      </c>
      <c r="D281" s="4">
        <v>44505</v>
      </c>
      <c r="E281" t="str">
        <v>YAMAHA</v>
      </c>
      <c r="F281">
        <v>12113443</v>
      </c>
      <c r="G281">
        <v>44505</v>
      </c>
      <c r="H281" t="str">
        <v>YMCT|REPAIR CHARGE</v>
      </c>
      <c r="I281" t="str">
        <v>REPAIR CHARGE</v>
      </c>
      <c r="J281">
        <v>1</v>
      </c>
      <c r="K281">
        <v>1</v>
      </c>
      <c r="L281">
        <v>1000</v>
      </c>
      <c r="M281" t="str">
        <v>CNY</v>
      </c>
      <c r="N281">
        <v>1.21</v>
      </c>
      <c r="O281">
        <v>1210</v>
      </c>
      <c r="P281">
        <v>1210</v>
      </c>
      <c r="Q281" t="str">
        <v>C66SZX-SMT SERVICE</v>
      </c>
      <c r="R281" t="str">
        <v>Dongguan Wande Technology Co., Ltd.</v>
      </c>
      <c r="S281" t="str">
        <v>Same</v>
      </c>
      <c r="T281">
        <v>904297</v>
      </c>
      <c r="U281">
        <v>0</v>
      </c>
      <c r="V281" t="str">
        <v>308ASY INV-NON-CON</v>
      </c>
      <c r="W281">
        <v>0</v>
      </c>
      <c r="X281" t="str">
        <v>C66SZ21366</v>
      </c>
      <c r="Y281">
        <v>0</v>
      </c>
      <c r="Z281" t="str">
        <v>东莞万德科技有限公司</v>
      </c>
      <c r="AA281">
        <v>0</v>
      </c>
      <c r="AB281">
        <v>2021</v>
      </c>
      <c r="AC281">
        <v>11</v>
      </c>
      <c r="AD281" t="str">
        <v>Q3</v>
      </c>
      <c r="AE281" t="str">
        <v>FY21/22</v>
      </c>
      <c r="AF281" t="str">
        <v>SOUTH</v>
      </c>
    </row>
    <row r="282" spans="1:32">
      <c r="A282" t="str">
        <v>ESEL</v>
      </c>
      <c r="B282" t="str">
        <v>SZX</v>
      </c>
      <c r="C282" t="str">
        <v>SPARES/OTHER</v>
      </c>
      <c r="D282" s="4">
        <v>44505</v>
      </c>
      <c r="E282" t="str">
        <v>OTHERS</v>
      </c>
      <c r="F282">
        <v>14116656</v>
      </c>
      <c r="G282">
        <v>44505</v>
      </c>
      <c r="H282" t="str">
        <v>DEKI|188682</v>
      </c>
      <c r="I282" t="str">
        <v>BELT</v>
      </c>
      <c r="J282">
        <v>1</v>
      </c>
      <c r="K282">
        <v>1</v>
      </c>
      <c r="L282">
        <v>480</v>
      </c>
      <c r="M282" t="str">
        <v>CNY</v>
      </c>
      <c r="N282">
        <v>1.21</v>
      </c>
      <c r="O282">
        <v>580.79999999999995</v>
      </c>
      <c r="P282">
        <v>580.79999999999995</v>
      </c>
      <c r="Q282" t="str">
        <v>C66SZX-SMT SERVICE</v>
      </c>
      <c r="R282" t="str">
        <v>Huizhou Double New Power Electronics Technology Co</v>
      </c>
      <c r="S282" t="str">
        <v>Same</v>
      </c>
      <c r="T282">
        <v>904296</v>
      </c>
      <c r="U282">
        <v>338.8</v>
      </c>
      <c r="V282" t="str">
        <v>308ASY INV-PTS SALES</v>
      </c>
      <c r="W282">
        <v>0</v>
      </c>
      <c r="X282" t="str">
        <v>C66SZ21473</v>
      </c>
      <c r="Y282">
        <v>807878</v>
      </c>
      <c r="Z282" t="str">
        <v>惠州市德宝新能电子科技有限公司</v>
      </c>
      <c r="AA282">
        <v>0</v>
      </c>
      <c r="AB282">
        <v>2021</v>
      </c>
      <c r="AC282">
        <v>11</v>
      </c>
      <c r="AD282" t="str">
        <v>Q3</v>
      </c>
      <c r="AE282" t="str">
        <v>FY21/22</v>
      </c>
      <c r="AF282" t="str">
        <v>SOUTH</v>
      </c>
    </row>
    <row r="283" spans="1:32">
      <c r="A283" t="str">
        <v>ESEL</v>
      </c>
      <c r="B283" t="str">
        <v>SZX</v>
      </c>
      <c r="C283" t="str">
        <v>SERVICE_CHARGE</v>
      </c>
      <c r="D283" s="4">
        <v>44508</v>
      </c>
      <c r="E283" t="str">
        <v>YAMAHA</v>
      </c>
      <c r="F283">
        <v>12113444</v>
      </c>
      <c r="G283">
        <v>44508</v>
      </c>
      <c r="H283" t="str">
        <v>YMCT|REPAIR CHARGE</v>
      </c>
      <c r="I283" t="str">
        <v>REPAIR CHARGE</v>
      </c>
      <c r="J283">
        <v>2</v>
      </c>
      <c r="K283">
        <v>2</v>
      </c>
      <c r="L283">
        <v>1300000</v>
      </c>
      <c r="M283" t="str">
        <v>JPY</v>
      </c>
      <c r="N283">
        <v>7.0000000000000007E-2</v>
      </c>
      <c r="O283">
        <v>91000</v>
      </c>
      <c r="P283">
        <v>91000</v>
      </c>
      <c r="Q283" t="str">
        <v>C66SZX-SMT SERVICE</v>
      </c>
      <c r="R283" t="str">
        <v>Company : Yamaha Motor Co Ltd</v>
      </c>
      <c r="S283" t="str">
        <v>Same</v>
      </c>
      <c r="T283">
        <v>904298</v>
      </c>
      <c r="U283">
        <v>0</v>
      </c>
      <c r="V283" t="str">
        <v>308ASY INV-NON-CON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2021</v>
      </c>
      <c r="AC283">
        <v>11</v>
      </c>
      <c r="AD283" t="str">
        <v>Q3</v>
      </c>
      <c r="AE283" t="str">
        <v>FY21/22</v>
      </c>
      <c r="AF283" t="str">
        <v>SOUTH</v>
      </c>
    </row>
    <row r="284" spans="1:32">
      <c r="A284" t="str">
        <v>ESEL</v>
      </c>
      <c r="B284" t="str">
        <v>SZX</v>
      </c>
      <c r="C284" t="str">
        <v>FEEDER</v>
      </c>
      <c r="D284" s="4">
        <v>44508</v>
      </c>
      <c r="E284" t="str">
        <v>YAMAHA</v>
      </c>
      <c r="F284">
        <v>14116657</v>
      </c>
      <c r="G284">
        <v>44508</v>
      </c>
      <c r="H284" t="str">
        <v>YMCT|KHJ-MC600-00</v>
      </c>
      <c r="I284" t="str">
        <v>SS TAPE FEEDER 44mm</v>
      </c>
      <c r="J284">
        <v>1</v>
      </c>
      <c r="K284">
        <v>1</v>
      </c>
      <c r="L284">
        <v>8400</v>
      </c>
      <c r="M284" t="str">
        <v>CNY</v>
      </c>
      <c r="N284">
        <v>1.21</v>
      </c>
      <c r="O284">
        <v>10164</v>
      </c>
      <c r="P284">
        <v>10164</v>
      </c>
      <c r="Q284" t="str">
        <v>C66SZX-SMT SERVICE</v>
      </c>
      <c r="R284" t="str">
        <v>Shenzhen Zealot Digital Technology Co., Ltd.</v>
      </c>
      <c r="S284" t="str">
        <v>Same</v>
      </c>
      <c r="T284">
        <v>904295</v>
      </c>
      <c r="U284">
        <v>6990.94</v>
      </c>
      <c r="V284" t="str">
        <v>308ASY INV-PTS SALES</v>
      </c>
      <c r="W284">
        <v>0</v>
      </c>
      <c r="X284" t="str">
        <v>C66SZ21417</v>
      </c>
      <c r="Y284">
        <v>808068</v>
      </c>
      <c r="Z284" t="str">
        <v>深圳市狂热者数码科技有限公司</v>
      </c>
      <c r="AA284">
        <v>0</v>
      </c>
      <c r="AB284">
        <v>2021</v>
      </c>
      <c r="AC284">
        <v>11</v>
      </c>
      <c r="AD284" t="str">
        <v>Q3</v>
      </c>
      <c r="AE284" t="str">
        <v>FY21/22</v>
      </c>
      <c r="AF284" t="str">
        <v>SOUTH</v>
      </c>
    </row>
    <row r="285" spans="1:32">
      <c r="A285" t="str">
        <v>ESEL</v>
      </c>
      <c r="B285" t="str">
        <v>SZX</v>
      </c>
      <c r="C285" t="str">
        <v>SPARES/OTHER</v>
      </c>
      <c r="D285" s="4">
        <v>44517</v>
      </c>
      <c r="E285" t="str">
        <v>OTHERS</v>
      </c>
      <c r="F285">
        <v>14116658</v>
      </c>
      <c r="G285">
        <v>44517</v>
      </c>
      <c r="H285" t="str">
        <v>ZMTR|K48-M3856-00X</v>
      </c>
      <c r="I285" t="str">
        <v>GREASE PACK(NSL)</v>
      </c>
      <c r="J285">
        <v>5</v>
      </c>
      <c r="K285">
        <v>5</v>
      </c>
      <c r="L285">
        <v>950</v>
      </c>
      <c r="M285" t="str">
        <v>CNY</v>
      </c>
      <c r="N285">
        <v>1.21</v>
      </c>
      <c r="O285">
        <v>1149.5</v>
      </c>
      <c r="P285">
        <v>1149.5</v>
      </c>
      <c r="Q285" t="str">
        <v>C66SZX-SMT SERVICE</v>
      </c>
      <c r="R285" t="str">
        <v>Shenzhen Huacaixin Technology Co., Ltd</v>
      </c>
      <c r="S285" t="str">
        <v>Same</v>
      </c>
      <c r="T285">
        <v>904276</v>
      </c>
      <c r="U285">
        <v>695.56</v>
      </c>
      <c r="V285" t="str">
        <v>308ASY INV-PTS SALES</v>
      </c>
      <c r="W285">
        <v>0</v>
      </c>
      <c r="X285" t="str">
        <v>C66SZ21311REV2</v>
      </c>
      <c r="Y285">
        <v>809355</v>
      </c>
      <c r="Z285" t="str">
        <v>深圳市华彩鑫科技有限公司</v>
      </c>
      <c r="AA285">
        <v>110540</v>
      </c>
      <c r="AB285">
        <v>2021</v>
      </c>
      <c r="AC285">
        <v>11</v>
      </c>
      <c r="AD285" t="str">
        <v>Q3</v>
      </c>
      <c r="AE285" t="str">
        <v>FY21/22</v>
      </c>
      <c r="AF285" t="str">
        <v>SOUTH</v>
      </c>
    </row>
    <row r="286" spans="1:32">
      <c r="A286" t="str">
        <v>ESEL</v>
      </c>
      <c r="B286" t="str">
        <v>SZX</v>
      </c>
      <c r="C286" t="str">
        <v>SPARES/OTHER</v>
      </c>
      <c r="D286" s="4">
        <v>44530</v>
      </c>
      <c r="E286" t="str">
        <v>YAMAHA</v>
      </c>
      <c r="F286">
        <v>14116659</v>
      </c>
      <c r="G286">
        <v>44530</v>
      </c>
      <c r="H286" t="str">
        <v>YMCT|KLA-M5840-28</v>
      </c>
      <c r="I286" t="str">
        <v>SERVO BOARD ASSY</v>
      </c>
      <c r="J286">
        <v>1</v>
      </c>
      <c r="K286">
        <v>1</v>
      </c>
      <c r="L286">
        <v>8900</v>
      </c>
      <c r="M286" t="str">
        <v>CNY</v>
      </c>
      <c r="N286">
        <v>1.21</v>
      </c>
      <c r="O286">
        <v>10769</v>
      </c>
      <c r="P286">
        <v>10769</v>
      </c>
      <c r="Q286" t="str">
        <v>C66SZX-SMT SERVICE</v>
      </c>
      <c r="R286" t="str">
        <v>Foshan Nanhai Liangcheng Optoelectronic Technology</v>
      </c>
      <c r="S286" t="str">
        <v>Same</v>
      </c>
      <c r="T286">
        <v>904302</v>
      </c>
      <c r="U286">
        <v>4963</v>
      </c>
      <c r="V286" t="str">
        <v>308ASY INV-PTS SALES</v>
      </c>
      <c r="W286">
        <v>0</v>
      </c>
      <c r="X286" t="str">
        <v>C66SZ21461</v>
      </c>
      <c r="Y286">
        <v>810934</v>
      </c>
      <c r="Z286" t="str">
        <v>佛山市南海区亮程光电科技有限公司</v>
      </c>
      <c r="AA286">
        <v>110673</v>
      </c>
      <c r="AB286">
        <v>2021</v>
      </c>
      <c r="AC286">
        <v>11</v>
      </c>
      <c r="AD286" t="str">
        <v>Q3</v>
      </c>
      <c r="AE286" t="str">
        <v>FY21/22</v>
      </c>
      <c r="AF286" t="str">
        <v>SOUTH</v>
      </c>
    </row>
    <row r="287" spans="1:32">
      <c r="A287" t="str">
        <v>ESEL</v>
      </c>
      <c r="B287" t="str">
        <v>SZX</v>
      </c>
      <c r="C287" t="str">
        <v>CONTRACT_FEE</v>
      </c>
      <c r="D287" s="4">
        <v>44536</v>
      </c>
      <c r="E287" t="str">
        <v>YAMAHA</v>
      </c>
      <c r="F287">
        <v>13113118</v>
      </c>
      <c r="G287">
        <v>44536</v>
      </c>
      <c r="H287" t="str">
        <v>YMCT|SERVICE FEE</v>
      </c>
      <c r="I287" t="str">
        <v>SERVICE CHARGE</v>
      </c>
      <c r="J287">
        <v>1</v>
      </c>
      <c r="K287">
        <v>1</v>
      </c>
      <c r="L287">
        <v>35200</v>
      </c>
      <c r="M287" t="str">
        <v>CNY</v>
      </c>
      <c r="N287">
        <v>1.2150000000000001</v>
      </c>
      <c r="O287">
        <v>42768</v>
      </c>
      <c r="P287">
        <v>42768</v>
      </c>
      <c r="Q287" t="str">
        <v>C66SZX-SMT SERVICE</v>
      </c>
      <c r="R287" t="str">
        <v>Shenzhen Hainake Electronics Co., Ltd.</v>
      </c>
      <c r="S287" t="str">
        <v>Same</v>
      </c>
      <c r="T287">
        <v>904304</v>
      </c>
      <c r="U287">
        <v>0</v>
      </c>
      <c r="V287" t="str">
        <v>308ASY INV-CONTRACT</v>
      </c>
      <c r="W287">
        <v>0</v>
      </c>
      <c r="X287" t="str">
        <v>C66-CAN-21029-Hainake</v>
      </c>
      <c r="Y287">
        <v>0</v>
      </c>
      <c r="Z287" t="str">
        <v>深圳市海纳科电子有限公司</v>
      </c>
      <c r="AA287">
        <v>0</v>
      </c>
      <c r="AB287">
        <v>2021</v>
      </c>
      <c r="AC287">
        <v>12</v>
      </c>
      <c r="AD287" t="str">
        <v>Q3</v>
      </c>
      <c r="AE287" t="str">
        <v>FY21/22</v>
      </c>
      <c r="AF287" t="str">
        <v>SOUTH</v>
      </c>
    </row>
    <row r="288" spans="1:32">
      <c r="A288" t="str">
        <v>ESEL</v>
      </c>
      <c r="B288" t="str">
        <v>SZX</v>
      </c>
      <c r="C288" t="str">
        <v>SPARES/OTHER</v>
      </c>
      <c r="D288" s="4">
        <v>44536</v>
      </c>
      <c r="E288" t="str">
        <v>HELLER</v>
      </c>
      <c r="F288">
        <v>14116660</v>
      </c>
      <c r="G288">
        <v>44536</v>
      </c>
      <c r="H288" t="str">
        <v>HELI|594873</v>
      </c>
      <c r="I288" t="str">
        <v>.11HP NIDEC,5"IMP,MK3V AIR,SVC</v>
      </c>
      <c r="J288">
        <v>4</v>
      </c>
      <c r="K288">
        <v>4</v>
      </c>
      <c r="L288">
        <v>15520</v>
      </c>
      <c r="M288" t="str">
        <v>HKD</v>
      </c>
      <c r="N288">
        <v>1</v>
      </c>
      <c r="O288">
        <v>15520</v>
      </c>
      <c r="P288">
        <v>15520</v>
      </c>
      <c r="Q288" t="str">
        <v>C66SZX-SMT SERVICE</v>
      </c>
      <c r="R288" t="str">
        <v>Uni Precision Industrial Ltd.</v>
      </c>
      <c r="S288" t="str">
        <v>Same</v>
      </c>
      <c r="T288">
        <v>904303</v>
      </c>
      <c r="U288">
        <v>8529.2999999999993</v>
      </c>
      <c r="V288" t="str">
        <v>308ASY INV-PTS SALES</v>
      </c>
      <c r="W288">
        <v>0</v>
      </c>
      <c r="X288" t="str">
        <v>#81275</v>
      </c>
      <c r="Y288">
        <v>811487</v>
      </c>
      <c r="Z288" t="str">
        <v>九龍紅磡鶴翔街1號</v>
      </c>
      <c r="AA288">
        <v>110699</v>
      </c>
      <c r="AB288">
        <v>2021</v>
      </c>
      <c r="AC288">
        <v>12</v>
      </c>
      <c r="AD288" t="str">
        <v>Q3</v>
      </c>
      <c r="AE288" t="str">
        <v>FY21/22</v>
      </c>
      <c r="AF288" t="str">
        <v>SOUTH</v>
      </c>
    </row>
    <row r="289" spans="1:32">
      <c r="A289" t="str">
        <v>ESEL</v>
      </c>
      <c r="B289" t="str">
        <v>SZX</v>
      </c>
      <c r="C289" t="str">
        <v>SPARES/OTHER</v>
      </c>
      <c r="D289" s="4">
        <v>44543</v>
      </c>
      <c r="E289" t="str">
        <v>HELLER</v>
      </c>
      <c r="F289">
        <v>12113445</v>
      </c>
      <c r="G289">
        <v>44543</v>
      </c>
      <c r="H289" t="str">
        <v>HELI|FREIGHT CHARGES</v>
      </c>
      <c r="I289" t="str">
        <v>.</v>
      </c>
      <c r="J289">
        <v>1</v>
      </c>
      <c r="K289">
        <v>1</v>
      </c>
      <c r="L289">
        <v>83.79</v>
      </c>
      <c r="M289" t="str">
        <v>USD</v>
      </c>
      <c r="N289">
        <v>7.8</v>
      </c>
      <c r="O289">
        <v>653.56200000000001</v>
      </c>
      <c r="P289">
        <v>653.56200000000001</v>
      </c>
      <c r="Q289" t="str">
        <v>C66SZX-SMT SERVICE</v>
      </c>
      <c r="R289" t="str">
        <v>Compass Technology Co Ltd</v>
      </c>
      <c r="S289" t="str">
        <v>Same</v>
      </c>
      <c r="T289">
        <v>904306</v>
      </c>
      <c r="U289">
        <v>0</v>
      </c>
      <c r="V289" t="str">
        <v>308ASY INV-NON-CON</v>
      </c>
      <c r="W289">
        <v>0</v>
      </c>
      <c r="X289" t="str">
        <v>CT1221004</v>
      </c>
      <c r="Y289">
        <v>0</v>
      </c>
      <c r="Z289">
        <v>0</v>
      </c>
      <c r="AA289">
        <v>110714</v>
      </c>
      <c r="AB289">
        <v>2021</v>
      </c>
      <c r="AC289">
        <v>12</v>
      </c>
      <c r="AD289" t="str">
        <v>Q3</v>
      </c>
      <c r="AE289" t="str">
        <v>FY21/22</v>
      </c>
      <c r="AF289" t="str">
        <v>SOUTH</v>
      </c>
    </row>
    <row r="290" spans="1:32">
      <c r="A290" t="str">
        <v>ESEL</v>
      </c>
      <c r="B290" t="str">
        <v>SZX</v>
      </c>
      <c r="C290" t="str">
        <v>SPARES/OTHER</v>
      </c>
      <c r="D290" s="4">
        <v>44543</v>
      </c>
      <c r="E290" t="str">
        <v>HELLER</v>
      </c>
      <c r="F290">
        <v>14116661</v>
      </c>
      <c r="G290">
        <v>44543</v>
      </c>
      <c r="H290" t="str">
        <v>HELI|593555</v>
      </c>
      <c r="I290" t="str">
        <v>HIGH TEMPERATURE LUBE OIL (250ML)</v>
      </c>
      <c r="J290">
        <v>5</v>
      </c>
      <c r="K290">
        <v>5</v>
      </c>
      <c r="L290">
        <v>480</v>
      </c>
      <c r="M290" t="str">
        <v>USD</v>
      </c>
      <c r="N290">
        <v>7.8</v>
      </c>
      <c r="O290">
        <v>3744</v>
      </c>
      <c r="P290">
        <v>3744</v>
      </c>
      <c r="Q290" t="str">
        <v>C66SZX-SMT SERVICE</v>
      </c>
      <c r="R290" t="str">
        <v>Compass Technology Co Ltd</v>
      </c>
      <c r="S290" t="str">
        <v>Same</v>
      </c>
      <c r="T290">
        <v>904305</v>
      </c>
      <c r="U290">
        <v>2807.22</v>
      </c>
      <c r="V290" t="str">
        <v>308ASY INV-PTS SALES</v>
      </c>
      <c r="W290">
        <v>0</v>
      </c>
      <c r="X290" t="str">
        <v>CT1221004</v>
      </c>
      <c r="Y290">
        <v>812681</v>
      </c>
      <c r="Z290">
        <v>0</v>
      </c>
      <c r="AA290">
        <v>110714</v>
      </c>
      <c r="AB290">
        <v>2021</v>
      </c>
      <c r="AC290">
        <v>12</v>
      </c>
      <c r="AD290" t="str">
        <v>Q3</v>
      </c>
      <c r="AE290" t="str">
        <v>FY21/22</v>
      </c>
      <c r="AF290" t="str">
        <v>SOUTH</v>
      </c>
    </row>
    <row r="291" spans="1:32">
      <c r="A291" t="str">
        <v>ESEL</v>
      </c>
      <c r="B291" t="str">
        <v>SZX</v>
      </c>
      <c r="C291" t="str">
        <v>SERVICE_CHARGE</v>
      </c>
      <c r="D291" s="4">
        <v>44550</v>
      </c>
      <c r="E291" t="str">
        <v>OTHERS</v>
      </c>
      <c r="F291">
        <v>12113446</v>
      </c>
      <c r="G291">
        <v>44550</v>
      </c>
      <c r="H291" t="str">
        <v>DEKI|REPAIR CHARGE</v>
      </c>
      <c r="I291" t="str">
        <v>.</v>
      </c>
      <c r="J291">
        <v>1</v>
      </c>
      <c r="K291">
        <v>1</v>
      </c>
      <c r="L291">
        <v>2400</v>
      </c>
      <c r="M291" t="str">
        <v>HKD</v>
      </c>
      <c r="N291">
        <v>1</v>
      </c>
      <c r="O291">
        <v>2400</v>
      </c>
      <c r="P291">
        <v>2400</v>
      </c>
      <c r="Q291" t="str">
        <v>C66SZX-SMT SERVICE</v>
      </c>
      <c r="R291" t="str">
        <v>Uni Precision Industrial Ltd.</v>
      </c>
      <c r="S291" t="str">
        <v>Same</v>
      </c>
      <c r="T291">
        <v>904308</v>
      </c>
      <c r="U291">
        <v>0</v>
      </c>
      <c r="V291" t="str">
        <v>308ASY INV-NON-CON</v>
      </c>
      <c r="W291">
        <v>0</v>
      </c>
      <c r="X291" t="str">
        <v>#81258</v>
      </c>
      <c r="Y291">
        <v>0</v>
      </c>
      <c r="Z291" t="str">
        <v>九龍紅磡鶴翔街1號</v>
      </c>
      <c r="AA291">
        <v>0</v>
      </c>
      <c r="AB291">
        <v>2021</v>
      </c>
      <c r="AC291">
        <v>12</v>
      </c>
      <c r="AD291" t="str">
        <v>Q3</v>
      </c>
      <c r="AE291" t="str">
        <v>FY21/22</v>
      </c>
      <c r="AF291" t="str">
        <v>SOUTH</v>
      </c>
    </row>
    <row r="292" spans="1:32">
      <c r="A292" t="str">
        <v>ESEL</v>
      </c>
      <c r="B292" t="str">
        <v>SZX</v>
      </c>
      <c r="C292" t="str">
        <v>SPARES/OTHER</v>
      </c>
      <c r="D292" s="4">
        <v>44561</v>
      </c>
      <c r="E292" t="str">
        <v>OTHERS</v>
      </c>
      <c r="F292">
        <v>11116684</v>
      </c>
      <c r="G292">
        <v>44561</v>
      </c>
      <c r="H292" t="str">
        <v>EMBE|AC-EC-PR06-001</v>
      </c>
      <c r="I292" t="str">
        <v>EQUIPMENT CASE</v>
      </c>
      <c r="J292">
        <v>1</v>
      </c>
      <c r="K292">
        <v>1</v>
      </c>
      <c r="L292">
        <v>240</v>
      </c>
      <c r="M292" t="str">
        <v>USD</v>
      </c>
      <c r="N292">
        <v>7.8</v>
      </c>
      <c r="O292">
        <v>1872</v>
      </c>
      <c r="P292">
        <v>1872</v>
      </c>
      <c r="Q292" t="str">
        <v>C66SZX-SMT SERVICE</v>
      </c>
      <c r="R292" t="str">
        <v>Shenzhen Bestpart Co., Limited</v>
      </c>
      <c r="S292" t="str">
        <v>Same</v>
      </c>
      <c r="T292">
        <v>303052</v>
      </c>
      <c r="U292">
        <v>1228.5</v>
      </c>
      <c r="V292" t="str">
        <v>308ASY INV-INDENT</v>
      </c>
      <c r="W292">
        <v>0</v>
      </c>
      <c r="X292">
        <v>202112161441</v>
      </c>
      <c r="Y292">
        <v>814808</v>
      </c>
      <c r="Z292" t="str">
        <v>深圳市佰世优品科技有限公司</v>
      </c>
      <c r="AA292">
        <v>0</v>
      </c>
      <c r="AB292">
        <v>2021</v>
      </c>
      <c r="AC292">
        <v>12</v>
      </c>
      <c r="AD292" t="str">
        <v>Q3</v>
      </c>
      <c r="AE292" t="str">
        <v>FY21/22</v>
      </c>
      <c r="AF292" t="str">
        <v>SOUTH</v>
      </c>
    </row>
    <row r="293" spans="1:32">
      <c r="A293" t="str">
        <v>ESEL</v>
      </c>
      <c r="B293" t="str">
        <v>SZX</v>
      </c>
      <c r="C293" t="str">
        <v>SPARES/OTHER</v>
      </c>
      <c r="D293" s="4">
        <v>44561</v>
      </c>
      <c r="E293" t="str">
        <v>OTHERS</v>
      </c>
      <c r="F293">
        <v>11116684</v>
      </c>
      <c r="G293">
        <v>44561</v>
      </c>
      <c r="H293" t="str">
        <v>EMBE|AC-RC-001</v>
      </c>
      <c r="I293" t="str">
        <v>Adjustable Reflow Carrier</v>
      </c>
      <c r="J293">
        <v>1</v>
      </c>
      <c r="K293">
        <v>1</v>
      </c>
      <c r="L293">
        <v>630</v>
      </c>
      <c r="M293" t="str">
        <v>USD</v>
      </c>
      <c r="N293">
        <v>7.8</v>
      </c>
      <c r="O293">
        <v>4914</v>
      </c>
      <c r="P293">
        <v>4914</v>
      </c>
      <c r="Q293" t="str">
        <v>C66SZX-SMT SERVICE</v>
      </c>
      <c r="R293" t="str">
        <v>Shenzhen Bestpart Co., Limited</v>
      </c>
      <c r="S293" t="str">
        <v>Same</v>
      </c>
      <c r="T293">
        <v>303052</v>
      </c>
      <c r="U293">
        <v>3276</v>
      </c>
      <c r="V293" t="str">
        <v>308ASY INV-INDENT</v>
      </c>
      <c r="W293">
        <v>0</v>
      </c>
      <c r="X293">
        <v>202112161441</v>
      </c>
      <c r="Y293">
        <v>814808</v>
      </c>
      <c r="Z293" t="str">
        <v>深圳市佰世优品科技有限公司</v>
      </c>
      <c r="AA293">
        <v>0</v>
      </c>
      <c r="AB293">
        <v>2021</v>
      </c>
      <c r="AC293">
        <v>12</v>
      </c>
      <c r="AD293" t="str">
        <v>Q3</v>
      </c>
      <c r="AE293" t="str">
        <v>FY21/22</v>
      </c>
      <c r="AF293" t="str">
        <v>SOUTH</v>
      </c>
    </row>
    <row r="294" spans="1:32">
      <c r="A294" t="str">
        <v>ESEL</v>
      </c>
      <c r="B294" t="str">
        <v>SZX</v>
      </c>
      <c r="C294" t="str">
        <v>SPARES/OTHER</v>
      </c>
      <c r="D294" s="4">
        <v>44571</v>
      </c>
      <c r="E294" t="str">
        <v>OTHERS</v>
      </c>
      <c r="F294">
        <v>14116662</v>
      </c>
      <c r="G294">
        <v>44571</v>
      </c>
      <c r="H294" t="str">
        <v>DEKI|185003</v>
      </c>
      <c r="I294" t="str">
        <v>MOTOR CAMERA Y (BG65X50-CI) WITH 7.66:1 GEARBOX</v>
      </c>
      <c r="J294">
        <v>1</v>
      </c>
      <c r="K294">
        <v>1</v>
      </c>
      <c r="L294">
        <v>18500</v>
      </c>
      <c r="M294" t="str">
        <v>HKD</v>
      </c>
      <c r="N294">
        <v>1</v>
      </c>
      <c r="O294">
        <v>18500</v>
      </c>
      <c r="P294">
        <v>18500</v>
      </c>
      <c r="Q294" t="str">
        <v>C66SZX-SMT SERVICE</v>
      </c>
      <c r="R294" t="str">
        <v>Uni Precision Industrial Ltd.</v>
      </c>
      <c r="S294" t="str">
        <v>Same</v>
      </c>
      <c r="T294">
        <v>904314</v>
      </c>
      <c r="U294">
        <v>13420</v>
      </c>
      <c r="V294" t="str">
        <v>308ASY INV-PTS SALES</v>
      </c>
      <c r="W294">
        <v>0</v>
      </c>
      <c r="X294" t="str">
        <v>#81316</v>
      </c>
      <c r="Y294">
        <v>816291</v>
      </c>
      <c r="Z294" t="str">
        <v>九龍紅磡鶴翔街1號</v>
      </c>
      <c r="AA294">
        <v>110751</v>
      </c>
      <c r="AB294">
        <v>2022</v>
      </c>
      <c r="AC294">
        <v>1</v>
      </c>
      <c r="AD294" t="str">
        <v>Q4</v>
      </c>
      <c r="AE294" t="str">
        <v>FY21/22</v>
      </c>
      <c r="AF294" t="str">
        <v>SOUTH</v>
      </c>
    </row>
    <row r="295" spans="1:32">
      <c r="A295" t="str">
        <v>ESEL</v>
      </c>
      <c r="B295" t="str">
        <v>SZX</v>
      </c>
      <c r="C295" t="str">
        <v>SPARES/OTHER</v>
      </c>
      <c r="D295" s="4">
        <v>44571</v>
      </c>
      <c r="E295" t="str">
        <v>HELLER</v>
      </c>
      <c r="F295">
        <v>14116663</v>
      </c>
      <c r="G295">
        <v>44571</v>
      </c>
      <c r="H295" t="str">
        <v>HELI|JOINT</v>
      </c>
      <c r="I295" t="str">
        <v>JOINT</v>
      </c>
      <c r="J295">
        <v>10</v>
      </c>
      <c r="K295">
        <v>10</v>
      </c>
      <c r="L295">
        <v>250</v>
      </c>
      <c r="M295" t="str">
        <v>HKD</v>
      </c>
      <c r="N295">
        <v>1</v>
      </c>
      <c r="O295">
        <v>250</v>
      </c>
      <c r="P295">
        <v>250</v>
      </c>
      <c r="Q295" t="str">
        <v>C66SZX-SMT SERVICE</v>
      </c>
      <c r="R295" t="str">
        <v>Vtech Communications Ltd.</v>
      </c>
      <c r="S295" t="str">
        <v>Same</v>
      </c>
      <c r="T295">
        <v>904315</v>
      </c>
      <c r="U295">
        <v>170.8</v>
      </c>
      <c r="V295" t="str">
        <v>308ASY INV-PTS SALES</v>
      </c>
      <c r="W295">
        <v>0</v>
      </c>
      <c r="X295" t="str">
        <v>CL-2021-000553-DGSMTI-8801</v>
      </c>
      <c r="Y295">
        <v>816300</v>
      </c>
      <c r="Z295">
        <v>0</v>
      </c>
      <c r="AA295">
        <v>110754</v>
      </c>
      <c r="AB295">
        <v>2022</v>
      </c>
      <c r="AC295">
        <v>1</v>
      </c>
      <c r="AD295" t="str">
        <v>Q4</v>
      </c>
      <c r="AE295" t="str">
        <v>FY21/22</v>
      </c>
      <c r="AF295" t="str">
        <v>SOUTH</v>
      </c>
    </row>
    <row r="296" spans="1:32">
      <c r="A296" t="str">
        <v>ESEL</v>
      </c>
      <c r="B296" t="str">
        <v>SZX</v>
      </c>
      <c r="C296" t="str">
        <v>SPARES/OTHER</v>
      </c>
      <c r="D296" s="4">
        <v>44571</v>
      </c>
      <c r="E296" t="str">
        <v>HELLER</v>
      </c>
      <c r="F296">
        <v>14116663</v>
      </c>
      <c r="G296">
        <v>44571</v>
      </c>
      <c r="H296" t="str">
        <v>HELI|9450</v>
      </c>
      <c r="I296" t="str">
        <v>FILTER HOUSING- O2 FILTER 2/LARGE ACTIVATED CARBON</v>
      </c>
      <c r="J296">
        <v>2</v>
      </c>
      <c r="K296">
        <v>2</v>
      </c>
      <c r="L296">
        <v>2800</v>
      </c>
      <c r="M296" t="str">
        <v>HKD</v>
      </c>
      <c r="N296">
        <v>1</v>
      </c>
      <c r="O296">
        <v>2800</v>
      </c>
      <c r="P296">
        <v>2800</v>
      </c>
      <c r="Q296" t="str">
        <v>C66SZX-SMT SERVICE</v>
      </c>
      <c r="R296" t="str">
        <v>Vtech Communications Ltd.</v>
      </c>
      <c r="S296" t="str">
        <v>Same</v>
      </c>
      <c r="T296">
        <v>904315</v>
      </c>
      <c r="U296">
        <v>1952</v>
      </c>
      <c r="V296" t="str">
        <v>308ASY INV-PTS SALES</v>
      </c>
      <c r="W296">
        <v>0</v>
      </c>
      <c r="X296" t="str">
        <v>CL-2021-000553-DGSMTI-8801</v>
      </c>
      <c r="Y296">
        <v>816300</v>
      </c>
      <c r="Z296">
        <v>0</v>
      </c>
      <c r="AA296">
        <v>110754</v>
      </c>
      <c r="AB296">
        <v>2022</v>
      </c>
      <c r="AC296">
        <v>1</v>
      </c>
      <c r="AD296" t="str">
        <v>Q4</v>
      </c>
      <c r="AE296" t="str">
        <v>FY21/22</v>
      </c>
      <c r="AF296" t="str">
        <v>SOUTH</v>
      </c>
    </row>
    <row r="297" spans="1:32">
      <c r="A297" t="str">
        <v>ESEL</v>
      </c>
      <c r="B297" t="str">
        <v>SZX</v>
      </c>
      <c r="C297" t="str">
        <v>SPARES/OTHER</v>
      </c>
      <c r="D297" s="4">
        <v>44579</v>
      </c>
      <c r="E297" t="str">
        <v>OTHERS</v>
      </c>
      <c r="F297">
        <v>14116664</v>
      </c>
      <c r="G297">
        <v>44579</v>
      </c>
      <c r="H297" t="str">
        <v>DEKI|185512</v>
      </c>
      <c r="I297" t="str">
        <v>PCB POPULATED ASSY DUAL STEPPER EMC COMPLIANT</v>
      </c>
      <c r="J297">
        <v>1</v>
      </c>
      <c r="K297">
        <v>1</v>
      </c>
      <c r="L297">
        <v>2800</v>
      </c>
      <c r="M297" t="str">
        <v>HKD</v>
      </c>
      <c r="N297">
        <v>1</v>
      </c>
      <c r="O297">
        <v>2800</v>
      </c>
      <c r="P297">
        <v>2800</v>
      </c>
      <c r="Q297" t="str">
        <v>C66SZX-SMT SERVICE</v>
      </c>
      <c r="R297" t="str">
        <v>Uni Precision Industrial Ltd.</v>
      </c>
      <c r="S297" t="str">
        <v>Same</v>
      </c>
      <c r="T297">
        <v>904316</v>
      </c>
      <c r="U297">
        <v>1586</v>
      </c>
      <c r="V297" t="str">
        <v>308ASY INV-PTS SALES</v>
      </c>
      <c r="W297">
        <v>0</v>
      </c>
      <c r="X297" t="str">
        <v>#81341</v>
      </c>
      <c r="Y297">
        <v>817389</v>
      </c>
      <c r="Z297" t="str">
        <v>九龍紅磡鶴翔街1號</v>
      </c>
      <c r="AA297">
        <v>110794</v>
      </c>
      <c r="AB297">
        <v>2022</v>
      </c>
      <c r="AC297">
        <v>1</v>
      </c>
      <c r="AD297" t="str">
        <v>Q4</v>
      </c>
      <c r="AE297" t="str">
        <v>FY21/22</v>
      </c>
      <c r="AF297" t="str">
        <v>SOUTH</v>
      </c>
    </row>
    <row r="298" spans="1:32">
      <c r="A298" t="str">
        <v>ESEL</v>
      </c>
      <c r="B298" t="str">
        <v>SZX</v>
      </c>
      <c r="C298" t="str">
        <v>SPARES/OTHER</v>
      </c>
      <c r="D298" s="4">
        <v>44579</v>
      </c>
      <c r="E298" t="str">
        <v>OTHERS</v>
      </c>
      <c r="F298">
        <v>14116665</v>
      </c>
      <c r="G298">
        <v>44579</v>
      </c>
      <c r="H298" t="str">
        <v>ZMTR|Spray Drive Board</v>
      </c>
      <c r="I298" t="str">
        <v>Spray Drive Board</v>
      </c>
      <c r="J298">
        <v>1</v>
      </c>
      <c r="K298">
        <v>1</v>
      </c>
      <c r="L298">
        <v>1500</v>
      </c>
      <c r="M298" t="str">
        <v>HKD</v>
      </c>
      <c r="N298">
        <v>1</v>
      </c>
      <c r="O298">
        <v>1500</v>
      </c>
      <c r="P298">
        <v>1500</v>
      </c>
      <c r="Q298" t="str">
        <v>C66SZX-SMT SERVICE</v>
      </c>
      <c r="R298" t="str">
        <v>Crystalite Electrical Engineering Company</v>
      </c>
      <c r="S298" t="str">
        <v>Same</v>
      </c>
      <c r="T298">
        <v>904317</v>
      </c>
      <c r="U298">
        <v>793</v>
      </c>
      <c r="V298" t="str">
        <v>308ASY INV-PTS SALES</v>
      </c>
      <c r="W298">
        <v>0</v>
      </c>
      <c r="X298" t="str">
        <v>CEE-2201025</v>
      </c>
      <c r="Y298">
        <v>817405</v>
      </c>
      <c r="Z298" t="str">
        <v>晶光電業公司</v>
      </c>
      <c r="AA298">
        <v>110799</v>
      </c>
      <c r="AB298">
        <v>2022</v>
      </c>
      <c r="AC298">
        <v>1</v>
      </c>
      <c r="AD298" t="str">
        <v>Q4</v>
      </c>
      <c r="AE298" t="str">
        <v>FY21/22</v>
      </c>
      <c r="AF298" t="str">
        <v>SOUTH</v>
      </c>
    </row>
    <row r="299" spans="1:32">
      <c r="A299" t="str">
        <v>ESEL</v>
      </c>
      <c r="B299" t="str">
        <v>SZX</v>
      </c>
      <c r="C299" t="str">
        <v>SPARES/OTHER</v>
      </c>
      <c r="D299" s="4">
        <v>44579</v>
      </c>
      <c r="E299" t="str">
        <v>OTHERS</v>
      </c>
      <c r="F299">
        <v>14116665</v>
      </c>
      <c r="G299">
        <v>44579</v>
      </c>
      <c r="H299" t="str">
        <v>ZMTR|Golden Key for W/S</v>
      </c>
      <c r="I299" t="str">
        <v>Golden Key for W/S</v>
      </c>
      <c r="J299">
        <v>1</v>
      </c>
      <c r="K299">
        <v>1</v>
      </c>
      <c r="L299">
        <v>1700</v>
      </c>
      <c r="M299" t="str">
        <v>HKD</v>
      </c>
      <c r="N299">
        <v>1</v>
      </c>
      <c r="O299">
        <v>1700</v>
      </c>
      <c r="P299">
        <v>1700</v>
      </c>
      <c r="Q299" t="str">
        <v>C66SZX-SMT SERVICE</v>
      </c>
      <c r="R299" t="str">
        <v>Crystalite Electrical Engineering Company</v>
      </c>
      <c r="S299" t="str">
        <v>Same</v>
      </c>
      <c r="T299">
        <v>904317</v>
      </c>
      <c r="U299">
        <v>610</v>
      </c>
      <c r="V299" t="str">
        <v>308ASY INV-PTS SALES</v>
      </c>
      <c r="W299">
        <v>0</v>
      </c>
      <c r="X299" t="str">
        <v>CEE-2201025</v>
      </c>
      <c r="Y299">
        <v>817405</v>
      </c>
      <c r="Z299" t="str">
        <v>晶光電業公司</v>
      </c>
      <c r="AA299">
        <v>110799</v>
      </c>
      <c r="AB299">
        <v>2022</v>
      </c>
      <c r="AC299">
        <v>1</v>
      </c>
      <c r="AD299" t="str">
        <v>Q4</v>
      </c>
      <c r="AE299" t="str">
        <v>FY21/22</v>
      </c>
      <c r="AF299" t="str">
        <v>SOUTH</v>
      </c>
    </row>
    <row r="300" spans="1:32">
      <c r="A300" t="str">
        <v>ESEL</v>
      </c>
      <c r="B300" t="str">
        <v>SZX</v>
      </c>
      <c r="C300" t="str">
        <v>SPARES/OTHER</v>
      </c>
      <c r="D300" s="4">
        <v>44589</v>
      </c>
      <c r="E300" t="str">
        <v>YAMAHA</v>
      </c>
      <c r="F300">
        <v>14116666</v>
      </c>
      <c r="G300">
        <v>44589</v>
      </c>
      <c r="H300" t="str">
        <v>YMCT|KGA-M880C-10.</v>
      </c>
      <c r="I300" t="str">
        <v>REEL CERAMIC 1005</v>
      </c>
      <c r="J300">
        <v>5</v>
      </c>
      <c r="K300">
        <v>5</v>
      </c>
      <c r="L300">
        <v>0</v>
      </c>
      <c r="M300" t="str">
        <v>HKD</v>
      </c>
      <c r="N300">
        <v>1</v>
      </c>
      <c r="O300">
        <v>0</v>
      </c>
      <c r="P300">
        <v>0</v>
      </c>
      <c r="Q300" t="str">
        <v>C66SZX-SMT SERVICE</v>
      </c>
      <c r="R300" t="str">
        <v>Shenzhen Hongtongyu Electronics Co., Ltd.</v>
      </c>
      <c r="S300" t="str">
        <v>Same</v>
      </c>
      <c r="T300">
        <v>904319</v>
      </c>
      <c r="U300">
        <v>3518.18</v>
      </c>
      <c r="V300" t="str">
        <v>308ASY INV-PTS SALES</v>
      </c>
      <c r="W300">
        <v>0</v>
      </c>
      <c r="X300" t="str">
        <v>003/2022</v>
      </c>
      <c r="Y300">
        <v>818156</v>
      </c>
      <c r="Z300" t="str">
        <v>深圳市鸿通宇电子有限公司</v>
      </c>
      <c r="AA300">
        <v>0</v>
      </c>
      <c r="AB300">
        <v>2022</v>
      </c>
      <c r="AC300">
        <v>1</v>
      </c>
      <c r="AD300" t="str">
        <v>Q4</v>
      </c>
      <c r="AE300" t="str">
        <v>FY21/22</v>
      </c>
      <c r="AF300" t="str">
        <v>SOUTH</v>
      </c>
    </row>
    <row r="301" spans="1:32">
      <c r="A301" t="str">
        <v>ESEL</v>
      </c>
      <c r="B301" t="str">
        <v>SZX</v>
      </c>
      <c r="C301" t="str">
        <v>SPARES/OTHER</v>
      </c>
      <c r="D301" s="4">
        <v>44589</v>
      </c>
      <c r="E301" t="str">
        <v>YAMAHA</v>
      </c>
      <c r="F301">
        <v>14116667</v>
      </c>
      <c r="G301">
        <v>44589</v>
      </c>
      <c r="H301" t="str">
        <v>YMCT|KGA-M880C-10.</v>
      </c>
      <c r="I301" t="str">
        <v>REEL CERAMIC 1005</v>
      </c>
      <c r="J301">
        <v>5</v>
      </c>
      <c r="K301">
        <v>5</v>
      </c>
      <c r="L301">
        <v>0</v>
      </c>
      <c r="M301" t="str">
        <v>HKD</v>
      </c>
      <c r="N301">
        <v>1</v>
      </c>
      <c r="O301">
        <v>0</v>
      </c>
      <c r="P301">
        <v>0</v>
      </c>
      <c r="Q301" t="str">
        <v>C66SZX-SMT SERVICE</v>
      </c>
      <c r="R301" t="str">
        <v>Shenzhen Boxu Electronic Technology Co., Ltd.</v>
      </c>
      <c r="S301" t="str">
        <v>Same</v>
      </c>
      <c r="T301">
        <v>904320</v>
      </c>
      <c r="U301">
        <v>3518.18</v>
      </c>
      <c r="V301" t="str">
        <v>308ASY INV-PTS SALES</v>
      </c>
      <c r="W301">
        <v>0</v>
      </c>
      <c r="X301" t="str">
        <v>002/2022</v>
      </c>
      <c r="Y301">
        <v>818157</v>
      </c>
      <c r="Z301" t="str">
        <v>深圳市勃旭电子科技有限公司</v>
      </c>
      <c r="AA301">
        <v>0</v>
      </c>
      <c r="AB301">
        <v>2022</v>
      </c>
      <c r="AC301">
        <v>1</v>
      </c>
      <c r="AD301" t="str">
        <v>Q4</v>
      </c>
      <c r="AE301" t="str">
        <v>FY21/22</v>
      </c>
      <c r="AF301" t="str">
        <v>SOUTH</v>
      </c>
    </row>
    <row r="302" spans="1:32">
      <c r="A302" t="str">
        <v>ESEL</v>
      </c>
      <c r="B302" t="str">
        <v>SZX</v>
      </c>
      <c r="C302" t="str">
        <v>SPARES/OTHER</v>
      </c>
      <c r="D302" s="4">
        <v>44603</v>
      </c>
      <c r="E302" t="str">
        <v>YAMAHA</v>
      </c>
      <c r="F302">
        <v>14116668</v>
      </c>
      <c r="G302">
        <v>44603</v>
      </c>
      <c r="H302" t="str">
        <v>YMCT|KMG-M78C0-00</v>
      </c>
      <c r="I302" t="str">
        <v>SCAN CAM. ASSY.,CX.</v>
      </c>
      <c r="J302">
        <v>1</v>
      </c>
      <c r="K302">
        <v>1</v>
      </c>
      <c r="L302">
        <v>3100</v>
      </c>
      <c r="M302" t="str">
        <v>USD</v>
      </c>
      <c r="N302">
        <v>7.8</v>
      </c>
      <c r="O302">
        <v>24180</v>
      </c>
      <c r="P302">
        <v>24180</v>
      </c>
      <c r="Q302" t="str">
        <v>C66SZX-SMT SERVICE</v>
      </c>
      <c r="R302" t="str">
        <v>Bittele Electronics Inc.</v>
      </c>
      <c r="S302" t="str">
        <v>Same</v>
      </c>
      <c r="T302">
        <v>904321</v>
      </c>
      <c r="U302">
        <v>10587.6</v>
      </c>
      <c r="V302" t="str">
        <v>308ASY INV-PTS SALES</v>
      </c>
      <c r="W302">
        <v>0</v>
      </c>
      <c r="X302" t="str">
        <v>PO-TT20210002</v>
      </c>
      <c r="Y302">
        <v>818729</v>
      </c>
      <c r="Z302">
        <v>0</v>
      </c>
      <c r="AA302">
        <v>110753</v>
      </c>
      <c r="AB302">
        <v>2022</v>
      </c>
      <c r="AC302">
        <v>2</v>
      </c>
      <c r="AD302" t="str">
        <v>Q4</v>
      </c>
      <c r="AE302" t="str">
        <v>FY21/22</v>
      </c>
      <c r="AF302" t="str">
        <v>SOUTH</v>
      </c>
    </row>
    <row r="303" spans="1:32">
      <c r="A303" t="str">
        <v>ESEL</v>
      </c>
      <c r="B303" t="str">
        <v>SZX</v>
      </c>
      <c r="C303" t="str">
        <v>FEEDER</v>
      </c>
      <c r="D303" s="4">
        <v>44607</v>
      </c>
      <c r="E303" t="str">
        <v>YAMAHA</v>
      </c>
      <c r="F303">
        <v>14116669</v>
      </c>
      <c r="G303">
        <v>44607</v>
      </c>
      <c r="H303" t="str">
        <v>YMCT|KHJ-MC100-00</v>
      </c>
      <c r="I303" t="str">
        <v>SS TAPE FEEDER 8mm</v>
      </c>
      <c r="J303">
        <v>2</v>
      </c>
      <c r="K303">
        <v>2</v>
      </c>
      <c r="L303">
        <v>5400</v>
      </c>
      <c r="M303" t="str">
        <v>CNY</v>
      </c>
      <c r="N303">
        <v>1.22</v>
      </c>
      <c r="O303">
        <v>6588</v>
      </c>
      <c r="P303">
        <v>6588</v>
      </c>
      <c r="Q303" t="str">
        <v>C66SZX-SMT SERVICE</v>
      </c>
      <c r="R303" t="str">
        <v>Shenzhen Jin Sheng Hui Technology Co., Ltd.</v>
      </c>
      <c r="S303" t="str">
        <v>Same</v>
      </c>
      <c r="T303">
        <v>904323</v>
      </c>
      <c r="U303">
        <v>5084.28</v>
      </c>
      <c r="V303" t="str">
        <v>308ASY INV-PTS SALES</v>
      </c>
      <c r="W303">
        <v>0</v>
      </c>
      <c r="X303" t="str">
        <v>C66SZ21248REV1</v>
      </c>
      <c r="Y303">
        <v>819164</v>
      </c>
      <c r="Z303" t="str">
        <v>深圳市金晟晖科技有限公司</v>
      </c>
      <c r="AA303">
        <v>0</v>
      </c>
      <c r="AB303">
        <v>2022</v>
      </c>
      <c r="AC303">
        <v>2</v>
      </c>
      <c r="AD303" t="str">
        <v>Q4</v>
      </c>
      <c r="AE303" t="str">
        <v>FY21/22</v>
      </c>
      <c r="AF303" t="str">
        <v>SOUTH</v>
      </c>
    </row>
    <row r="304" spans="1:32">
      <c r="A304" t="str">
        <v>ESEL</v>
      </c>
      <c r="B304" t="str">
        <v>SZX</v>
      </c>
      <c r="C304" t="str">
        <v>SPARES/OTHER</v>
      </c>
      <c r="D304" s="4">
        <v>44610</v>
      </c>
      <c r="E304" t="str">
        <v>OTHERS</v>
      </c>
      <c r="F304">
        <v>11116700</v>
      </c>
      <c r="G304">
        <v>44610</v>
      </c>
      <c r="H304" t="str">
        <v>EMBE|R-0625L</v>
      </c>
      <c r="I304" t="str">
        <v>SOLDERSTAR LITE - 6 CHANNEL REFLOW PROFILING SYSTEM</v>
      </c>
      <c r="J304">
        <v>1</v>
      </c>
      <c r="K304">
        <v>1</v>
      </c>
      <c r="L304">
        <v>26000</v>
      </c>
      <c r="M304" t="str">
        <v>HKD</v>
      </c>
      <c r="N304">
        <v>1</v>
      </c>
      <c r="O304">
        <v>26000</v>
      </c>
      <c r="P304">
        <v>26000</v>
      </c>
      <c r="Q304" t="str">
        <v>C66SZX-SMT SERVICE</v>
      </c>
      <c r="R304" t="str">
        <v>Crystalite Electrical Engineering Company</v>
      </c>
      <c r="S304" t="str">
        <v>Same</v>
      </c>
      <c r="T304">
        <v>303066</v>
      </c>
      <c r="U304">
        <v>20592</v>
      </c>
      <c r="V304" t="str">
        <v>308ASY INV-INDENT</v>
      </c>
      <c r="W304">
        <v>0</v>
      </c>
      <c r="X304" t="str">
        <v>CEE-2202013</v>
      </c>
      <c r="Y304">
        <v>819570</v>
      </c>
      <c r="Z304" t="str">
        <v>晶光電業公司</v>
      </c>
      <c r="AA304">
        <v>0</v>
      </c>
      <c r="AB304">
        <v>2022</v>
      </c>
      <c r="AC304">
        <v>2</v>
      </c>
      <c r="AD304" t="str">
        <v>Q4</v>
      </c>
      <c r="AE304" t="str">
        <v>FY21/22</v>
      </c>
      <c r="AF304" t="str">
        <v>SOUTH</v>
      </c>
    </row>
    <row r="305" spans="1:32">
      <c r="A305" t="str">
        <v>ESEL</v>
      </c>
      <c r="B305" t="str">
        <v>SZX</v>
      </c>
      <c r="C305" t="str">
        <v>SPARES/OTHER</v>
      </c>
      <c r="D305" s="4">
        <v>44614</v>
      </c>
      <c r="E305" t="str">
        <v>YAMAHA</v>
      </c>
      <c r="F305">
        <v>14116670</v>
      </c>
      <c r="G305">
        <v>44614</v>
      </c>
      <c r="H305" t="str">
        <v>YMCT|KHJ-MC134-00</v>
      </c>
      <c r="I305" t="str">
        <v>GEAR IDLE F1</v>
      </c>
      <c r="J305">
        <v>5</v>
      </c>
      <c r="K305">
        <v>5</v>
      </c>
      <c r="L305">
        <v>200</v>
      </c>
      <c r="M305" t="str">
        <v>CNY</v>
      </c>
      <c r="N305">
        <v>1.22</v>
      </c>
      <c r="O305">
        <v>244</v>
      </c>
      <c r="P305">
        <v>244</v>
      </c>
      <c r="Q305" t="str">
        <v>C66SZX-SMT SERVICE</v>
      </c>
      <c r="R305" t="str">
        <v>Shenzhen Yulonghui Electronics Technology Co., Ltd</v>
      </c>
      <c r="S305" t="str">
        <v>Same</v>
      </c>
      <c r="T305">
        <v>904326</v>
      </c>
      <c r="U305">
        <v>96.88</v>
      </c>
      <c r="V305" t="str">
        <v>308ASY INV-PTS SALES</v>
      </c>
      <c r="W305">
        <v>0</v>
      </c>
      <c r="X305" t="str">
        <v>C66SZ22016</v>
      </c>
      <c r="Y305">
        <v>819863</v>
      </c>
      <c r="Z305" t="str">
        <v>深圳市豫龙辉电子科技有限公司</v>
      </c>
      <c r="AA305">
        <v>110805</v>
      </c>
      <c r="AB305">
        <v>2022</v>
      </c>
      <c r="AC305">
        <v>2</v>
      </c>
      <c r="AD305" t="str">
        <v>Q4</v>
      </c>
      <c r="AE305" t="str">
        <v>FY21/22</v>
      </c>
      <c r="AF305" t="str">
        <v>SOUTH</v>
      </c>
    </row>
    <row r="306" spans="1:32">
      <c r="A306" t="str">
        <v>ESEL</v>
      </c>
      <c r="B306" t="str">
        <v>SZX</v>
      </c>
      <c r="C306" t="str">
        <v>SPARES/OTHER</v>
      </c>
      <c r="D306" s="4">
        <v>44631</v>
      </c>
      <c r="E306" t="str">
        <v>OTHERS</v>
      </c>
      <c r="F306">
        <v>14116671</v>
      </c>
      <c r="G306">
        <v>44631</v>
      </c>
      <c r="H306" t="str">
        <v>ZZZZ|7826</v>
      </c>
      <c r="I306" t="str">
        <v>KSTAR BATTERY BACKUP - HP 910 C, 1KVA/700W</v>
      </c>
      <c r="J306">
        <v>1</v>
      </c>
      <c r="K306">
        <v>1</v>
      </c>
      <c r="L306">
        <v>4500</v>
      </c>
      <c r="M306" t="str">
        <v>HKD</v>
      </c>
      <c r="N306">
        <v>1</v>
      </c>
      <c r="O306">
        <v>4500</v>
      </c>
      <c r="P306">
        <v>4500</v>
      </c>
      <c r="Q306" t="str">
        <v>C66SZX-SMT SERVICE</v>
      </c>
      <c r="R306" t="str">
        <v>Uni Precision Industrial Ltd.</v>
      </c>
      <c r="S306" t="str">
        <v>Same</v>
      </c>
      <c r="T306">
        <v>904328</v>
      </c>
      <c r="U306">
        <v>2196</v>
      </c>
      <c r="V306" t="str">
        <v>308ASY INV-PTS SALES</v>
      </c>
      <c r="W306">
        <v>0</v>
      </c>
      <c r="X306" t="str">
        <v>#81373</v>
      </c>
      <c r="Y306">
        <v>821903</v>
      </c>
      <c r="Z306" t="str">
        <v>九龍紅磡鶴翔街1號</v>
      </c>
      <c r="AA306">
        <v>110855</v>
      </c>
      <c r="AB306">
        <v>2022</v>
      </c>
      <c r="AC306">
        <v>3</v>
      </c>
      <c r="AD306" t="str">
        <v>Q4</v>
      </c>
      <c r="AE306" t="str">
        <v>FY21/22</v>
      </c>
      <c r="AF306" t="str">
        <v>SOUTH</v>
      </c>
    </row>
    <row r="307" spans="1:32">
      <c r="A307" t="str">
        <v>ESEL</v>
      </c>
      <c r="B307" t="str">
        <v>SZX</v>
      </c>
      <c r="C307" t="str">
        <v>SERVICE_CHARGE</v>
      </c>
      <c r="D307" s="4">
        <v>44641</v>
      </c>
      <c r="E307" t="str">
        <v>OTHERS</v>
      </c>
      <c r="F307">
        <v>12113447</v>
      </c>
      <c r="G307">
        <v>44641</v>
      </c>
      <c r="H307" t="str">
        <v>DEKI|REPAIR CHARGE</v>
      </c>
      <c r="I307" t="str">
        <v>.</v>
      </c>
      <c r="J307">
        <v>1</v>
      </c>
      <c r="K307">
        <v>1</v>
      </c>
      <c r="L307">
        <v>2400</v>
      </c>
      <c r="M307" t="str">
        <v>HKD</v>
      </c>
      <c r="N307">
        <v>1</v>
      </c>
      <c r="O307">
        <v>2400</v>
      </c>
      <c r="P307">
        <v>2400</v>
      </c>
      <c r="Q307" t="str">
        <v>C66SZX-SMT SERVICE</v>
      </c>
      <c r="R307" t="str">
        <v>Uni Precision Industrial Ltd.</v>
      </c>
      <c r="S307" t="str">
        <v>Same</v>
      </c>
      <c r="T307">
        <v>904332</v>
      </c>
      <c r="U307">
        <v>0</v>
      </c>
      <c r="V307" t="str">
        <v>308ASY INV-NON-CON</v>
      </c>
      <c r="W307">
        <v>0</v>
      </c>
      <c r="X307" t="str">
        <v>#81382</v>
      </c>
      <c r="Y307">
        <v>0</v>
      </c>
      <c r="Z307" t="str">
        <v>九龍紅磡鶴翔街1號</v>
      </c>
      <c r="AA307">
        <v>110861</v>
      </c>
      <c r="AB307">
        <v>2022</v>
      </c>
      <c r="AC307">
        <v>3</v>
      </c>
      <c r="AD307" t="str">
        <v>Q4</v>
      </c>
      <c r="AE307" t="str">
        <v>FY21/22</v>
      </c>
      <c r="AF307" t="str">
        <v>SOUTH</v>
      </c>
    </row>
    <row r="308" spans="1:32">
      <c r="A308" t="str">
        <v>ESEL</v>
      </c>
      <c r="B308" t="str">
        <v>SZX</v>
      </c>
      <c r="C308" t="str">
        <v>SPARES/OTHER</v>
      </c>
      <c r="D308" s="4">
        <v>44641</v>
      </c>
      <c r="E308" t="str">
        <v>OTHERS</v>
      </c>
      <c r="F308">
        <v>14116672</v>
      </c>
      <c r="G308">
        <v>44641</v>
      </c>
      <c r="H308" t="str">
        <v>DEKI|181471</v>
      </c>
      <c r="I308" t="str">
        <v>ASSY PCB NODE 3 PRINT CARRIAGE</v>
      </c>
      <c r="J308">
        <v>1</v>
      </c>
      <c r="K308">
        <v>1</v>
      </c>
      <c r="L308">
        <v>8000</v>
      </c>
      <c r="M308" t="str">
        <v>HKD</v>
      </c>
      <c r="N308">
        <v>1</v>
      </c>
      <c r="O308">
        <v>8000</v>
      </c>
      <c r="P308">
        <v>8000</v>
      </c>
      <c r="Q308" t="str">
        <v>C66SZX-SMT SERVICE</v>
      </c>
      <c r="R308" t="str">
        <v>Uni Precision Industrial Ltd.</v>
      </c>
      <c r="S308" t="str">
        <v>Same</v>
      </c>
      <c r="T308">
        <v>904331</v>
      </c>
      <c r="U308">
        <v>4880</v>
      </c>
      <c r="V308" t="str">
        <v>308ASY INV-PTS SALES</v>
      </c>
      <c r="W308">
        <v>0</v>
      </c>
      <c r="X308" t="str">
        <v>#81382</v>
      </c>
      <c r="Y308">
        <v>822446</v>
      </c>
      <c r="Z308" t="str">
        <v>九龍紅磡鶴翔街1號</v>
      </c>
      <c r="AA308">
        <v>110861</v>
      </c>
      <c r="AB308">
        <v>2022</v>
      </c>
      <c r="AC308">
        <v>3</v>
      </c>
      <c r="AD308" t="str">
        <v>Q4</v>
      </c>
      <c r="AE308" t="str">
        <v>FY21/22</v>
      </c>
      <c r="AF308" t="str">
        <v>SOUTH</v>
      </c>
    </row>
    <row r="309" spans="1:32">
      <c r="A309" t="str">
        <v>ESEL</v>
      </c>
      <c r="B309" t="str">
        <v>SZX</v>
      </c>
      <c r="C309" t="str">
        <v>SPARES/OTHER</v>
      </c>
      <c r="D309" s="4">
        <v>44662</v>
      </c>
      <c r="E309" t="str">
        <v>OTHERS</v>
      </c>
      <c r="F309">
        <v>14116673</v>
      </c>
      <c r="G309">
        <v>44662</v>
      </c>
      <c r="H309" t="str">
        <v>ZMTR|Nozzle fixing screw</v>
      </c>
      <c r="I309" t="str">
        <v>Nozzle fixing screw   (1 set = 2 pcs)</v>
      </c>
      <c r="J309">
        <v>1</v>
      </c>
      <c r="K309">
        <v>1</v>
      </c>
      <c r="L309">
        <v>680</v>
      </c>
      <c r="M309" t="str">
        <v>HKD</v>
      </c>
      <c r="N309">
        <v>1</v>
      </c>
      <c r="O309">
        <v>680</v>
      </c>
      <c r="P309">
        <v>680</v>
      </c>
      <c r="Q309" t="str">
        <v>C66SZX-SMT SERVICE</v>
      </c>
      <c r="R309" t="str">
        <v>Crystalite Electrical Engineering Company</v>
      </c>
      <c r="S309" t="str">
        <v>Same</v>
      </c>
      <c r="T309">
        <v>904333</v>
      </c>
      <c r="U309">
        <v>292.8</v>
      </c>
      <c r="V309" t="str">
        <v>308ASY INV-PTS SALES</v>
      </c>
      <c r="W309">
        <v>0</v>
      </c>
      <c r="X309" t="str">
        <v>CEE-22203046</v>
      </c>
      <c r="Y309">
        <v>824450</v>
      </c>
      <c r="Z309" t="str">
        <v>晶光電業公司</v>
      </c>
      <c r="AA309">
        <v>0</v>
      </c>
      <c r="AB309">
        <v>2022</v>
      </c>
      <c r="AC309">
        <v>4</v>
      </c>
      <c r="AD309" t="str">
        <v>Q1</v>
      </c>
      <c r="AE309" t="str">
        <v>FY22/23</v>
      </c>
      <c r="AF309" t="str">
        <v>SOUTH</v>
      </c>
    </row>
    <row r="310" spans="1:32">
      <c r="A310" t="str">
        <v>ESEL</v>
      </c>
      <c r="B310" t="str">
        <v>CTU</v>
      </c>
      <c r="C310" t="str">
        <v>SPARES/OTHER</v>
      </c>
      <c r="D310" s="4">
        <v>44663</v>
      </c>
      <c r="E310" t="str">
        <v>YAMAHA</v>
      </c>
      <c r="F310">
        <v>14116674</v>
      </c>
      <c r="G310">
        <v>44663</v>
      </c>
      <c r="H310" t="str">
        <v>YMCT|90KC1-011402</v>
      </c>
      <c r="I310" t="str">
        <v>AC SERVO MOTOR ASSY</v>
      </c>
      <c r="J310">
        <v>1</v>
      </c>
      <c r="K310">
        <v>1</v>
      </c>
      <c r="L310">
        <v>44200</v>
      </c>
      <c r="M310" t="str">
        <v>JPY</v>
      </c>
      <c r="N310">
        <v>6.54E-2</v>
      </c>
      <c r="O310">
        <v>2890.68</v>
      </c>
      <c r="P310">
        <v>2890.68</v>
      </c>
      <c r="Q310" t="str">
        <v>C66CTU-SMT SERVICE</v>
      </c>
      <c r="R310" t="str">
        <v>Chongqing Mitian Communication Equipment Manufactu</v>
      </c>
      <c r="S310" t="str">
        <v>Same</v>
      </c>
      <c r="T310">
        <v>904334</v>
      </c>
      <c r="U310">
        <v>1467.04</v>
      </c>
      <c r="V310" t="str">
        <v>308ASY INV-PTS SALES</v>
      </c>
      <c r="W310">
        <v>0</v>
      </c>
      <c r="X310" t="str">
        <v>Q21SHGST235</v>
      </c>
      <c r="Y310">
        <v>824533</v>
      </c>
      <c r="Z310" t="str">
        <v>重庆幂天通讯设备制造有限责任公司</v>
      </c>
      <c r="AA310">
        <v>110860</v>
      </c>
      <c r="AB310">
        <v>2022</v>
      </c>
      <c r="AC310">
        <v>4</v>
      </c>
      <c r="AD310" t="str">
        <v>Q1</v>
      </c>
      <c r="AE310" t="str">
        <v>FY22/23</v>
      </c>
      <c r="AF310" t="str">
        <v>WEST</v>
      </c>
    </row>
    <row r="311" spans="1:32">
      <c r="A311" t="str">
        <v>ESEL</v>
      </c>
      <c r="B311" t="str">
        <v>SZX</v>
      </c>
      <c r="C311" t="str">
        <v>SPARES/OTHER</v>
      </c>
      <c r="D311" s="4">
        <v>44664</v>
      </c>
      <c r="E311" t="str">
        <v>OTHERS</v>
      </c>
      <c r="F311">
        <v>14116675</v>
      </c>
      <c r="G311">
        <v>44664</v>
      </c>
      <c r="H311" t="str">
        <v>DEKI|185935</v>
      </c>
      <c r="I311" t="str">
        <v>DRIVE BELT PRINT CARRIAGE (TXT)</v>
      </c>
      <c r="J311">
        <v>1</v>
      </c>
      <c r="K311">
        <v>1</v>
      </c>
      <c r="L311">
        <v>500</v>
      </c>
      <c r="M311" t="str">
        <v>CNY</v>
      </c>
      <c r="N311">
        <v>1.22</v>
      </c>
      <c r="O311">
        <v>610</v>
      </c>
      <c r="P311">
        <v>610</v>
      </c>
      <c r="Q311" t="str">
        <v>C66SZX-SMT SERVICE</v>
      </c>
      <c r="R311" t="str">
        <v>Huizhou Double New Power Electronics Technology Co</v>
      </c>
      <c r="S311" t="str">
        <v>Same</v>
      </c>
      <c r="T311">
        <v>904336</v>
      </c>
      <c r="U311">
        <v>244</v>
      </c>
      <c r="V311" t="str">
        <v>308ASY INV-PTS SALES</v>
      </c>
      <c r="W311">
        <v>0</v>
      </c>
      <c r="X311" t="str">
        <v>C66SZ22084</v>
      </c>
      <c r="Y311">
        <v>824627</v>
      </c>
      <c r="Z311" t="str">
        <v>惠州市德宝新能电子科技有限公司</v>
      </c>
      <c r="AA311">
        <v>0</v>
      </c>
      <c r="AB311">
        <v>2022</v>
      </c>
      <c r="AC311">
        <v>4</v>
      </c>
      <c r="AD311" t="str">
        <v>Q1</v>
      </c>
      <c r="AE311" t="str">
        <v>FY22/23</v>
      </c>
      <c r="AF311" t="str">
        <v>SOUTH</v>
      </c>
    </row>
    <row r="312" spans="1:32">
      <c r="A312" t="str">
        <v>ESEL</v>
      </c>
      <c r="B312" t="str">
        <v>SZX</v>
      </c>
      <c r="C312" t="str">
        <v>SPARES/OTHER</v>
      </c>
      <c r="D312" s="4">
        <v>44693</v>
      </c>
      <c r="E312" t="str">
        <v>YAMAHA</v>
      </c>
      <c r="F312">
        <v>14116676</v>
      </c>
      <c r="G312">
        <v>44693</v>
      </c>
      <c r="H312" t="str">
        <v>YMCT|KLC-M9192-00</v>
      </c>
      <c r="I312" t="str">
        <v>SENSOR HEAD 2</v>
      </c>
      <c r="J312">
        <v>1</v>
      </c>
      <c r="K312">
        <v>1</v>
      </c>
      <c r="L312">
        <v>2150</v>
      </c>
      <c r="M312" t="str">
        <v>CNY</v>
      </c>
      <c r="N312">
        <v>1.1950000000000001</v>
      </c>
      <c r="O312">
        <v>2569.25</v>
      </c>
      <c r="P312">
        <v>2569.25</v>
      </c>
      <c r="Q312" t="str">
        <v>C66SZX-SMT SERVICE</v>
      </c>
      <c r="R312" t="str">
        <v>Dongguan City Lithium Electronics Co., Ltd.</v>
      </c>
      <c r="S312" t="str">
        <v>Same</v>
      </c>
      <c r="T312">
        <v>904338</v>
      </c>
      <c r="U312">
        <v>1340.36</v>
      </c>
      <c r="V312" t="str">
        <v>308ASY INV-PTS SALES</v>
      </c>
      <c r="W312">
        <v>0</v>
      </c>
      <c r="X312" t="str">
        <v>C66SZ22167REV2</v>
      </c>
      <c r="Y312">
        <v>837155</v>
      </c>
      <c r="Z312" t="str">
        <v>东莞市达锂电子有限公司</v>
      </c>
      <c r="AA312">
        <v>110941</v>
      </c>
      <c r="AB312">
        <v>2022</v>
      </c>
      <c r="AC312">
        <v>5</v>
      </c>
      <c r="AD312" t="str">
        <v>Q1</v>
      </c>
      <c r="AE312" t="str">
        <v>FY22/23</v>
      </c>
      <c r="AF312" t="str">
        <v>SOUTH</v>
      </c>
    </row>
    <row r="313" spans="1:32">
      <c r="A313" t="str">
        <v>ESEL</v>
      </c>
      <c r="B313" t="str">
        <v>SZX</v>
      </c>
      <c r="C313" t="str">
        <v>FEEDER</v>
      </c>
      <c r="D313" s="4">
        <v>44697</v>
      </c>
      <c r="E313" t="str">
        <v>YAMAHA</v>
      </c>
      <c r="F313">
        <v>14116677</v>
      </c>
      <c r="G313">
        <v>44697</v>
      </c>
      <c r="H313" t="str">
        <v>YMCT|KHJ-MC200-00</v>
      </c>
      <c r="I313" t="str">
        <v>SS TAPE FEEDER 12/16mm</v>
      </c>
      <c r="J313">
        <v>3</v>
      </c>
      <c r="K313">
        <v>3</v>
      </c>
      <c r="L313">
        <v>10440</v>
      </c>
      <c r="M313" t="str">
        <v>CNY</v>
      </c>
      <c r="N313">
        <v>1.1950000000000001</v>
      </c>
      <c r="O313">
        <v>12475.8</v>
      </c>
      <c r="P313">
        <v>12475.8</v>
      </c>
      <c r="Q313" t="str">
        <v>C66SZX-SMT SERVICE</v>
      </c>
      <c r="R313" t="str">
        <v>Hunan Flying Eagle Electronic Co., Ltd.</v>
      </c>
      <c r="S313" t="str">
        <v>Same</v>
      </c>
      <c r="T313">
        <v>904339</v>
      </c>
      <c r="U313">
        <v>10113.86</v>
      </c>
      <c r="V313" t="str">
        <v>308ASY INV-PTS SALES</v>
      </c>
      <c r="W313">
        <v>0</v>
      </c>
      <c r="X313" t="str">
        <v>C66SZ22173</v>
      </c>
      <c r="Y313">
        <v>845104</v>
      </c>
      <c r="Z313" t="str">
        <v>湖南鹰飞电子有限公司</v>
      </c>
      <c r="AA313">
        <v>0</v>
      </c>
      <c r="AB313">
        <v>2022</v>
      </c>
      <c r="AC313">
        <v>5</v>
      </c>
      <c r="AD313" t="str">
        <v>Q1</v>
      </c>
      <c r="AE313" t="str">
        <v>FY22/23</v>
      </c>
      <c r="AF313" t="str">
        <v>SOUTH</v>
      </c>
    </row>
    <row r="314" spans="1:32">
      <c r="A314" t="str">
        <v>ESEL</v>
      </c>
      <c r="B314" t="str">
        <v>SZX</v>
      </c>
      <c r="C314" t="str">
        <v>CONTRACT_FEE</v>
      </c>
      <c r="D314" s="4">
        <v>44699</v>
      </c>
      <c r="E314" t="str">
        <v>YAMAHA</v>
      </c>
      <c r="F314">
        <v>13113119</v>
      </c>
      <c r="G314">
        <v>44699</v>
      </c>
      <c r="H314" t="str">
        <v>YMCT|SERVICE FEE</v>
      </c>
      <c r="I314" t="str">
        <v>SERVICE CHARGE</v>
      </c>
      <c r="J314">
        <v>1</v>
      </c>
      <c r="K314">
        <v>1</v>
      </c>
      <c r="L314">
        <v>17800</v>
      </c>
      <c r="M314" t="str">
        <v>HKD</v>
      </c>
      <c r="N314">
        <v>1</v>
      </c>
      <c r="O314">
        <v>17800</v>
      </c>
      <c r="P314">
        <v>17800</v>
      </c>
      <c r="Q314" t="str">
        <v>C66SZX-SMT SERVICE</v>
      </c>
      <c r="R314" t="str">
        <v>Derrick Law (Export Sales) Ltd</v>
      </c>
      <c r="S314" t="str">
        <v>Same</v>
      </c>
      <c r="T314">
        <v>904341</v>
      </c>
      <c r="U314">
        <v>0</v>
      </c>
      <c r="V314" t="str">
        <v>308ASY INV-CONTRACT</v>
      </c>
      <c r="W314">
        <v>0</v>
      </c>
      <c r="X314" t="str">
        <v>C66-CAN-22018-DERRICK LAW</v>
      </c>
      <c r="Y314">
        <v>0</v>
      </c>
      <c r="Z314" t="str">
        <v>羅維廣 (外貿)有限公司</v>
      </c>
      <c r="AA314">
        <v>0</v>
      </c>
      <c r="AB314">
        <v>2022</v>
      </c>
      <c r="AC314">
        <v>5</v>
      </c>
      <c r="AD314" t="str">
        <v>Q1</v>
      </c>
      <c r="AE314" t="str">
        <v>FY22/23</v>
      </c>
      <c r="AF314" t="str">
        <v>SOUTH</v>
      </c>
    </row>
    <row r="315" spans="1:32">
      <c r="A315" t="str">
        <v>ESEL</v>
      </c>
      <c r="B315" t="str">
        <v>SZX</v>
      </c>
      <c r="C315" t="str">
        <v>SPARES/OTHER</v>
      </c>
      <c r="D315" s="4">
        <v>44701</v>
      </c>
      <c r="E315" t="str">
        <v>YAMAHA</v>
      </c>
      <c r="F315">
        <v>14116678</v>
      </c>
      <c r="G315">
        <v>44701</v>
      </c>
      <c r="H315" t="str">
        <v>YMCT|KLA-M4255-50</v>
      </c>
      <c r="I315" t="str">
        <v>FLASH DISK 4G</v>
      </c>
      <c r="J315">
        <v>1</v>
      </c>
      <c r="K315">
        <v>1</v>
      </c>
      <c r="L315">
        <v>2480</v>
      </c>
      <c r="M315" t="str">
        <v>CNY</v>
      </c>
      <c r="N315">
        <v>1.1950000000000001</v>
      </c>
      <c r="O315">
        <v>2963.6</v>
      </c>
      <c r="P315">
        <v>2963.6</v>
      </c>
      <c r="Q315" t="str">
        <v>C66SZX-SMT SERVICE</v>
      </c>
      <c r="R315" t="str">
        <v>Shenzhen Yitian Technology Co. Ltd.</v>
      </c>
      <c r="S315" t="str">
        <v>Same</v>
      </c>
      <c r="T315">
        <v>904342</v>
      </c>
      <c r="U315">
        <v>1370.16</v>
      </c>
      <c r="V315" t="str">
        <v>308ASY INV-PTS SALES</v>
      </c>
      <c r="W315">
        <v>0</v>
      </c>
      <c r="X315" t="str">
        <v>C66SZ22096</v>
      </c>
      <c r="Y315">
        <v>878114</v>
      </c>
      <c r="Z315" t="str">
        <v>深圳市益田科技有限公司</v>
      </c>
      <c r="AA315">
        <v>0</v>
      </c>
      <c r="AB315">
        <v>2022</v>
      </c>
      <c r="AC315">
        <v>5</v>
      </c>
      <c r="AD315" t="str">
        <v>Q1</v>
      </c>
      <c r="AE315" t="str">
        <v>FY22/23</v>
      </c>
      <c r="AF315" t="str">
        <v>SOUTH</v>
      </c>
    </row>
    <row r="316" spans="1:32">
      <c r="A316" t="str">
        <v>ESEL</v>
      </c>
      <c r="B316" t="str">
        <v>SZX</v>
      </c>
      <c r="C316" t="str">
        <v>SPARES/OTHER</v>
      </c>
      <c r="D316" s="4">
        <v>44708</v>
      </c>
      <c r="E316" t="str">
        <v>HELLER</v>
      </c>
      <c r="F316">
        <v>14116679</v>
      </c>
      <c r="G316">
        <v>44708</v>
      </c>
      <c r="H316" t="str">
        <v>HELI|59476802</v>
      </c>
      <c r="I316" t="str">
        <v>.11HP,NIDEC,MK3.6 N2,W/FSL,SVC</v>
      </c>
      <c r="J316">
        <v>2</v>
      </c>
      <c r="K316">
        <v>2</v>
      </c>
      <c r="L316">
        <v>16490</v>
      </c>
      <c r="M316" t="str">
        <v>HKD</v>
      </c>
      <c r="N316">
        <v>1</v>
      </c>
      <c r="O316">
        <v>16490</v>
      </c>
      <c r="P316">
        <v>16490</v>
      </c>
      <c r="Q316" t="str">
        <v>C66SZX-SMT SERVICE</v>
      </c>
      <c r="R316" t="str">
        <v>Compass Technology Co Ltd</v>
      </c>
      <c r="S316" t="str">
        <v>Same</v>
      </c>
      <c r="T316">
        <v>904344</v>
      </c>
      <c r="U316">
        <v>4194.45</v>
      </c>
      <c r="V316" t="str">
        <v>308ASY INV-PTS SALES</v>
      </c>
      <c r="W316">
        <v>0</v>
      </c>
      <c r="X316" t="str">
        <v>CT0522102</v>
      </c>
      <c r="Y316">
        <v>881224</v>
      </c>
      <c r="Z316">
        <v>0</v>
      </c>
      <c r="AA316">
        <v>110967</v>
      </c>
      <c r="AB316">
        <v>2022</v>
      </c>
      <c r="AC316">
        <v>5</v>
      </c>
      <c r="AD316" t="str">
        <v>Q1</v>
      </c>
      <c r="AE316" t="str">
        <v>FY22/23</v>
      </c>
      <c r="AF316" t="str">
        <v>SOUTH</v>
      </c>
    </row>
    <row r="317" spans="1:32">
      <c r="A317" t="str">
        <v>ESEL</v>
      </c>
      <c r="B317" t="str">
        <v>SZX</v>
      </c>
      <c r="C317" t="str">
        <v>SPARES/OTHER</v>
      </c>
      <c r="D317" s="4">
        <v>44708</v>
      </c>
      <c r="E317" t="str">
        <v>HELLER</v>
      </c>
      <c r="F317">
        <v>14116679</v>
      </c>
      <c r="G317">
        <v>44708</v>
      </c>
      <c r="H317" t="str">
        <v>HELI|7116K</v>
      </c>
      <c r="I317" t="str">
        <v>GASKET, MOTOR MOUNT 4.75" IMP MK3.6</v>
      </c>
      <c r="J317">
        <v>2</v>
      </c>
      <c r="K317">
        <v>2</v>
      </c>
      <c r="L317">
        <v>388</v>
      </c>
      <c r="M317" t="str">
        <v>HKD</v>
      </c>
      <c r="N317">
        <v>1</v>
      </c>
      <c r="O317">
        <v>388</v>
      </c>
      <c r="P317">
        <v>388</v>
      </c>
      <c r="Q317" t="str">
        <v>C66SZX-SMT SERVICE</v>
      </c>
      <c r="R317" t="str">
        <v>Compass Technology Co Ltd</v>
      </c>
      <c r="S317" t="str">
        <v>Same</v>
      </c>
      <c r="T317">
        <v>904344</v>
      </c>
      <c r="U317">
        <v>141.01</v>
      </c>
      <c r="V317" t="str">
        <v>308ASY INV-PTS SALES</v>
      </c>
      <c r="W317">
        <v>0</v>
      </c>
      <c r="X317" t="str">
        <v>CT0522102</v>
      </c>
      <c r="Y317">
        <v>881224</v>
      </c>
      <c r="Z317">
        <v>0</v>
      </c>
      <c r="AA317">
        <v>110967</v>
      </c>
      <c r="AB317">
        <v>2022</v>
      </c>
      <c r="AC317">
        <v>5</v>
      </c>
      <c r="AD317" t="str">
        <v>Q1</v>
      </c>
      <c r="AE317" t="str">
        <v>FY22/23</v>
      </c>
      <c r="AF317" t="str">
        <v>SOUTH</v>
      </c>
    </row>
    <row r="318" spans="1:32">
      <c r="A318" t="str">
        <v>ESEL</v>
      </c>
      <c r="B318" t="str">
        <v>SZX</v>
      </c>
      <c r="C318" t="str">
        <v>SPARES/OTHER</v>
      </c>
      <c r="D318" s="4">
        <v>44708</v>
      </c>
      <c r="E318" t="str">
        <v>HELLER</v>
      </c>
      <c r="F318">
        <v>14116680</v>
      </c>
      <c r="G318">
        <v>44708</v>
      </c>
      <c r="H318" t="str">
        <v>HELI|59313802</v>
      </c>
      <c r="I318" t="str">
        <v>EMERSON MOTOR ASSY, 7'BW IMP, N2 (No Fan Seal)</v>
      </c>
      <c r="J318">
        <v>2</v>
      </c>
      <c r="K318">
        <v>2</v>
      </c>
      <c r="L318">
        <v>16490</v>
      </c>
      <c r="M318" t="str">
        <v>HKD</v>
      </c>
      <c r="N318">
        <v>1</v>
      </c>
      <c r="O318">
        <v>16490</v>
      </c>
      <c r="P318">
        <v>16490</v>
      </c>
      <c r="Q318" t="str">
        <v>C66SZX-SMT SERVICE</v>
      </c>
      <c r="R318" t="str">
        <v>Compass Technology Co Ltd</v>
      </c>
      <c r="S318" t="str">
        <v>Same</v>
      </c>
      <c r="T318">
        <v>904343</v>
      </c>
      <c r="U318">
        <v>6536.65</v>
      </c>
      <c r="V318" t="str">
        <v>308ASY INV-PTS SALES</v>
      </c>
      <c r="W318">
        <v>0</v>
      </c>
      <c r="X318" t="str">
        <v>CT0522113</v>
      </c>
      <c r="Y318">
        <v>881215</v>
      </c>
      <c r="Z318">
        <v>0</v>
      </c>
      <c r="AA318">
        <v>110968</v>
      </c>
      <c r="AB318">
        <v>2022</v>
      </c>
      <c r="AC318">
        <v>5</v>
      </c>
      <c r="AD318" t="str">
        <v>Q1</v>
      </c>
      <c r="AE318" t="str">
        <v>FY22/23</v>
      </c>
      <c r="AF318" t="str">
        <v>SOUTH</v>
      </c>
    </row>
    <row r="319" spans="1:32">
      <c r="A319" t="str">
        <v>ESEL</v>
      </c>
      <c r="B319" t="str">
        <v>SZX</v>
      </c>
      <c r="C319" t="str">
        <v>SPARES/OTHER</v>
      </c>
      <c r="D319" s="4">
        <v>44708</v>
      </c>
      <c r="E319" t="str">
        <v>HELLER</v>
      </c>
      <c r="F319">
        <v>14116680</v>
      </c>
      <c r="G319">
        <v>44708</v>
      </c>
      <c r="H319" t="str">
        <v>HELI|592048</v>
      </c>
      <c r="I319" t="str">
        <v>GASKET, MOTOR MOUNT 7" BW IMP</v>
      </c>
      <c r="J319">
        <v>2</v>
      </c>
      <c r="K319">
        <v>2</v>
      </c>
      <c r="L319">
        <v>388</v>
      </c>
      <c r="M319" t="str">
        <v>HKD</v>
      </c>
      <c r="N319">
        <v>1</v>
      </c>
      <c r="O319">
        <v>388</v>
      </c>
      <c r="P319">
        <v>388</v>
      </c>
      <c r="Q319" t="str">
        <v>C66SZX-SMT SERVICE</v>
      </c>
      <c r="R319" t="str">
        <v>Compass Technology Co Ltd</v>
      </c>
      <c r="S319" t="str">
        <v>Same</v>
      </c>
      <c r="T319">
        <v>904343</v>
      </c>
      <c r="U319">
        <v>191.2</v>
      </c>
      <c r="V319" t="str">
        <v>308ASY INV-PTS SALES</v>
      </c>
      <c r="W319">
        <v>0</v>
      </c>
      <c r="X319" t="str">
        <v>CT0522113</v>
      </c>
      <c r="Y319">
        <v>881215</v>
      </c>
      <c r="Z319">
        <v>0</v>
      </c>
      <c r="AA319">
        <v>110968</v>
      </c>
      <c r="AB319">
        <v>2022</v>
      </c>
      <c r="AC319">
        <v>5</v>
      </c>
      <c r="AD319" t="str">
        <v>Q1</v>
      </c>
      <c r="AE319" t="str">
        <v>FY22/23</v>
      </c>
      <c r="AF319" t="str">
        <v>SOUTH</v>
      </c>
    </row>
    <row r="320" spans="1:32">
      <c r="A320" t="str">
        <v>ESEL</v>
      </c>
      <c r="B320" t="str">
        <v>SZX</v>
      </c>
      <c r="C320" t="str">
        <v>SPARES/OTHER</v>
      </c>
      <c r="D320" s="4">
        <v>44708</v>
      </c>
      <c r="E320" t="str">
        <v>YAMAHA</v>
      </c>
      <c r="F320">
        <v>14116681</v>
      </c>
      <c r="G320">
        <v>44708</v>
      </c>
      <c r="H320" t="str">
        <v>YMCT|90990-25J026</v>
      </c>
      <c r="I320" t="str">
        <v>BEARING</v>
      </c>
      <c r="J320">
        <v>10</v>
      </c>
      <c r="K320">
        <v>10</v>
      </c>
      <c r="L320">
        <v>1100</v>
      </c>
      <c r="M320" t="str">
        <v>CNY</v>
      </c>
      <c r="N320">
        <v>1.1950000000000001</v>
      </c>
      <c r="O320">
        <v>1314.5</v>
      </c>
      <c r="P320">
        <v>1314.5</v>
      </c>
      <c r="Q320" t="str">
        <v>C66SZX-SMT SERVICE</v>
      </c>
      <c r="R320" t="str">
        <v>Shenzhen Hainake Electronics Co., Ltd.</v>
      </c>
      <c r="S320" t="str">
        <v>Same</v>
      </c>
      <c r="T320">
        <v>904345</v>
      </c>
      <c r="U320">
        <v>571.04999999999995</v>
      </c>
      <c r="V320" t="str">
        <v>308ASY INV-PTS SALES</v>
      </c>
      <c r="W320">
        <v>0</v>
      </c>
      <c r="X320" t="str">
        <v>C49SZ22165</v>
      </c>
      <c r="Y320">
        <v>881332</v>
      </c>
      <c r="Z320" t="str">
        <v>深圳市海纳科电子有限公司</v>
      </c>
      <c r="AA320">
        <v>110938</v>
      </c>
      <c r="AB320">
        <v>2022</v>
      </c>
      <c r="AC320">
        <v>5</v>
      </c>
      <c r="AD320" t="str">
        <v>Q1</v>
      </c>
      <c r="AE320" t="str">
        <v>FY22/23</v>
      </c>
      <c r="AF320" t="str">
        <v>SOUTH</v>
      </c>
    </row>
    <row r="321" spans="1:32">
      <c r="A321" t="str">
        <v>ESEL</v>
      </c>
      <c r="B321" t="str">
        <v>SZX</v>
      </c>
      <c r="C321" t="str">
        <v>SERVICE_CHARGE</v>
      </c>
      <c r="D321" s="4">
        <v>44712</v>
      </c>
      <c r="E321" t="str">
        <v>YAMAHA</v>
      </c>
      <c r="F321">
        <v>12113448</v>
      </c>
      <c r="G321">
        <v>44712</v>
      </c>
      <c r="H321" t="str">
        <v>YMCT|REPAIR CHARGE</v>
      </c>
      <c r="I321" t="str">
        <v>REPAIR CHARGE</v>
      </c>
      <c r="J321">
        <v>1</v>
      </c>
      <c r="K321">
        <v>1</v>
      </c>
      <c r="L321">
        <v>5500</v>
      </c>
      <c r="M321" t="str">
        <v>HKD</v>
      </c>
      <c r="N321">
        <v>1</v>
      </c>
      <c r="O321">
        <v>5500</v>
      </c>
      <c r="P321">
        <v>5500</v>
      </c>
      <c r="Q321" t="str">
        <v>C66SZX-SMT SERVICE</v>
      </c>
      <c r="R321" t="str">
        <v>Kayue Electric Company Limited</v>
      </c>
      <c r="S321" t="str">
        <v>Same</v>
      </c>
      <c r="T321">
        <v>904347</v>
      </c>
      <c r="U321">
        <v>0</v>
      </c>
      <c r="V321" t="str">
        <v>308ASY INV-NON-CON</v>
      </c>
      <c r="W321">
        <v>0</v>
      </c>
      <c r="X321" t="str">
        <v>151165-AET-220503</v>
      </c>
      <c r="Y321">
        <v>0</v>
      </c>
      <c r="Z321" t="str">
        <v>嘉裕电业有限公司</v>
      </c>
      <c r="AA321">
        <v>0</v>
      </c>
      <c r="AB321">
        <v>2022</v>
      </c>
      <c r="AC321">
        <v>5</v>
      </c>
      <c r="AD321" t="str">
        <v>Q1</v>
      </c>
      <c r="AE321" t="str">
        <v>FY22/23</v>
      </c>
      <c r="AF321" t="str">
        <v>SOUTH</v>
      </c>
    </row>
    <row r="322" spans="1:32">
      <c r="A322" t="str">
        <v>ESEL</v>
      </c>
      <c r="B322" t="str">
        <v>SZX</v>
      </c>
      <c r="C322" t="str">
        <v>SPARES/OTHER</v>
      </c>
      <c r="D322" s="4">
        <v>44726</v>
      </c>
      <c r="E322" t="str">
        <v>OTHERS</v>
      </c>
      <c r="F322">
        <v>14116682</v>
      </c>
      <c r="G322">
        <v>44726</v>
      </c>
      <c r="H322" t="str">
        <v>ZMTR|90K56-8717EXE0</v>
      </c>
      <c r="I322" t="str">
        <v>EX AC SERVO MOTOR</v>
      </c>
      <c r="J322">
        <v>1</v>
      </c>
      <c r="K322">
        <v>1</v>
      </c>
      <c r="L322">
        <v>1500</v>
      </c>
      <c r="M322" t="str">
        <v>CNY</v>
      </c>
      <c r="N322">
        <v>1.175</v>
      </c>
      <c r="O322">
        <v>1762.5</v>
      </c>
      <c r="P322">
        <v>1762.5</v>
      </c>
      <c r="Q322" t="str">
        <v>C66SZX-SMT SERVICE</v>
      </c>
      <c r="R322" t="str">
        <v>Huizhou Chengxun Electronic Co., Ltd.</v>
      </c>
      <c r="S322" t="str">
        <v>Same</v>
      </c>
      <c r="T322">
        <v>904348</v>
      </c>
      <c r="U322">
        <v>881.25</v>
      </c>
      <c r="V322" t="str">
        <v>308ASY INV-PTS SALES</v>
      </c>
      <c r="W322">
        <v>0</v>
      </c>
      <c r="X322" t="str">
        <v>C66SZ22234REV1&amp;C66SZ22233REV1</v>
      </c>
      <c r="Y322">
        <v>889832</v>
      </c>
      <c r="Z322" t="str">
        <v>惠州诚讯电子有限公司</v>
      </c>
      <c r="AA322">
        <v>111010</v>
      </c>
      <c r="AB322">
        <v>2022</v>
      </c>
      <c r="AC322">
        <v>6</v>
      </c>
      <c r="AD322" t="str">
        <v>Q1</v>
      </c>
      <c r="AE322" t="str">
        <v>FY22/23</v>
      </c>
      <c r="AF322" t="str">
        <v>SOUTH</v>
      </c>
    </row>
    <row r="323" spans="1:32">
      <c r="A323" t="str">
        <v>ESEL</v>
      </c>
      <c r="B323" t="str">
        <v>SZX</v>
      </c>
      <c r="C323" t="str">
        <v>SPARES/OTHER</v>
      </c>
      <c r="D323" s="4">
        <v>44726</v>
      </c>
      <c r="E323" t="str">
        <v>OTHERS</v>
      </c>
      <c r="F323">
        <v>14116682</v>
      </c>
      <c r="G323">
        <v>44726</v>
      </c>
      <c r="H323" t="str">
        <v>ZMTR|90K63-001409E0</v>
      </c>
      <c r="I323" t="str">
        <v>AC SERVO MOTOR Z</v>
      </c>
      <c r="J323">
        <v>1</v>
      </c>
      <c r="K323">
        <v>1</v>
      </c>
      <c r="L323">
        <v>2000</v>
      </c>
      <c r="M323" t="str">
        <v>CNY</v>
      </c>
      <c r="N323">
        <v>1.175</v>
      </c>
      <c r="O323">
        <v>2350</v>
      </c>
      <c r="P323">
        <v>2350</v>
      </c>
      <c r="Q323" t="str">
        <v>C66SZX-SMT SERVICE</v>
      </c>
      <c r="R323" t="str">
        <v>Huizhou Chengxun Electronic Co., Ltd.</v>
      </c>
      <c r="S323" t="str">
        <v>Same</v>
      </c>
      <c r="T323">
        <v>904348</v>
      </c>
      <c r="U323">
        <v>881.25</v>
      </c>
      <c r="V323" t="str">
        <v>308ASY INV-PTS SALES</v>
      </c>
      <c r="W323">
        <v>0</v>
      </c>
      <c r="X323" t="str">
        <v>C66SZ22234REV1&amp;C66SZ22233REV1</v>
      </c>
      <c r="Y323">
        <v>889832</v>
      </c>
      <c r="Z323" t="str">
        <v>惠州诚讯电子有限公司</v>
      </c>
      <c r="AA323">
        <v>111010</v>
      </c>
      <c r="AB323">
        <v>2022</v>
      </c>
      <c r="AC323">
        <v>6</v>
      </c>
      <c r="AD323" t="str">
        <v>Q1</v>
      </c>
      <c r="AE323" t="str">
        <v>FY22/23</v>
      </c>
      <c r="AF323" t="str">
        <v>SOUTH</v>
      </c>
    </row>
    <row r="324" spans="1:32">
      <c r="A324" t="str">
        <v>ESEL</v>
      </c>
      <c r="B324" t="str">
        <v>SZX</v>
      </c>
      <c r="C324" t="str">
        <v>CONTRACT_FEE</v>
      </c>
      <c r="D324" s="4">
        <v>44727</v>
      </c>
      <c r="E324" t="str">
        <v>YAMAHA</v>
      </c>
      <c r="F324">
        <v>13113120</v>
      </c>
      <c r="G324">
        <v>44727</v>
      </c>
      <c r="H324" t="str">
        <v>YMCT|SERVICE FEE</v>
      </c>
      <c r="I324" t="str">
        <v>SERVICE CHARGE</v>
      </c>
      <c r="J324">
        <v>1</v>
      </c>
      <c r="K324">
        <v>1</v>
      </c>
      <c r="L324">
        <v>11000</v>
      </c>
      <c r="M324" t="str">
        <v>CNY</v>
      </c>
      <c r="N324">
        <v>1.175</v>
      </c>
      <c r="O324">
        <v>12925</v>
      </c>
      <c r="P324">
        <v>12925</v>
      </c>
      <c r="Q324" t="str">
        <v>C66SZX-SMT SERVICE</v>
      </c>
      <c r="R324" t="str">
        <v>Huizhou Chengxun Electronic Co., Ltd.</v>
      </c>
      <c r="S324" t="str">
        <v>Same</v>
      </c>
      <c r="T324">
        <v>904349</v>
      </c>
      <c r="U324">
        <v>0</v>
      </c>
      <c r="V324" t="str">
        <v>308ASY INV-CONTRACT</v>
      </c>
      <c r="W324">
        <v>0</v>
      </c>
      <c r="X324" t="str">
        <v>C66-CAN-22020REV1--Chengxun</v>
      </c>
      <c r="Y324">
        <v>0</v>
      </c>
      <c r="Z324" t="str">
        <v>惠州诚讯电子有限公司</v>
      </c>
      <c r="AA324">
        <v>0</v>
      </c>
      <c r="AB324">
        <v>2022</v>
      </c>
      <c r="AC324">
        <v>6</v>
      </c>
      <c r="AD324" t="str">
        <v>Q1</v>
      </c>
      <c r="AE324" t="str">
        <v>FY22/23</v>
      </c>
      <c r="AF324" t="str">
        <v>SOUTH</v>
      </c>
    </row>
    <row r="325" spans="1:32">
      <c r="A325" t="str">
        <v>ESEL</v>
      </c>
      <c r="B325" t="str">
        <v>SZX</v>
      </c>
      <c r="C325" t="str">
        <v>SPARES/OTHER</v>
      </c>
      <c r="D325" s="4">
        <v>44732</v>
      </c>
      <c r="E325" t="str">
        <v>OTHERS</v>
      </c>
      <c r="F325">
        <v>14116683</v>
      </c>
      <c r="G325">
        <v>44732</v>
      </c>
      <c r="H325" t="str">
        <v>DEKI|193202</v>
      </c>
      <c r="I325" t="str">
        <v>BOM SQUEEGEE USC 400MM</v>
      </c>
      <c r="J325">
        <v>4</v>
      </c>
      <c r="K325">
        <v>4</v>
      </c>
      <c r="L325">
        <v>2200</v>
      </c>
      <c r="M325" t="str">
        <v>HKD</v>
      </c>
      <c r="N325">
        <v>1</v>
      </c>
      <c r="O325">
        <v>2200</v>
      </c>
      <c r="P325">
        <v>2200</v>
      </c>
      <c r="Q325" t="str">
        <v>C66SZX-SMT SERVICE</v>
      </c>
      <c r="R325" t="str">
        <v>Uni Precision Industrial Ltd.</v>
      </c>
      <c r="S325" t="str">
        <v>Same</v>
      </c>
      <c r="T325">
        <v>904350</v>
      </c>
      <c r="U325">
        <v>1128</v>
      </c>
      <c r="V325" t="str">
        <v>308ASY INV-PTS SALES</v>
      </c>
      <c r="W325">
        <v>0</v>
      </c>
      <c r="X325" t="str">
        <v>#81457</v>
      </c>
      <c r="Y325">
        <v>893132</v>
      </c>
      <c r="Z325" t="str">
        <v>九龍紅磡鶴翔街1號</v>
      </c>
      <c r="AA325" t="str">
        <v>110985 &amp; 110984</v>
      </c>
      <c r="AB325">
        <v>2022</v>
      </c>
      <c r="AC325">
        <v>6</v>
      </c>
      <c r="AD325" t="str">
        <v>Q1</v>
      </c>
      <c r="AE325" t="str">
        <v>FY22/23</v>
      </c>
      <c r="AF325" t="str">
        <v>SOUTH</v>
      </c>
    </row>
    <row r="326" spans="1:32">
      <c r="A326" t="str">
        <v>ESEL</v>
      </c>
      <c r="B326" t="str">
        <v>SZX</v>
      </c>
      <c r="C326" t="str">
        <v>SPARES/OTHER</v>
      </c>
      <c r="D326" s="4">
        <v>44732</v>
      </c>
      <c r="E326" t="str">
        <v>HELLER</v>
      </c>
      <c r="F326">
        <v>14116683</v>
      </c>
      <c r="G326">
        <v>44732</v>
      </c>
      <c r="H326" t="str">
        <v>HELI|594873</v>
      </c>
      <c r="I326" t="str">
        <v>.11HP NIDEC,5"IMP,MK3V AIR,SVC</v>
      </c>
      <c r="J326">
        <v>4</v>
      </c>
      <c r="K326">
        <v>4</v>
      </c>
      <c r="L326">
        <v>15520</v>
      </c>
      <c r="M326" t="str">
        <v>HKD</v>
      </c>
      <c r="N326">
        <v>1</v>
      </c>
      <c r="O326">
        <v>15520</v>
      </c>
      <c r="P326">
        <v>15520</v>
      </c>
      <c r="Q326" t="str">
        <v>C66SZX-SMT SERVICE</v>
      </c>
      <c r="R326" t="str">
        <v>Uni Precision Industrial Ltd.</v>
      </c>
      <c r="S326" t="str">
        <v>Same</v>
      </c>
      <c r="T326">
        <v>904350</v>
      </c>
      <c r="U326">
        <v>8248.5</v>
      </c>
      <c r="V326" t="str">
        <v>308ASY INV-PTS SALES</v>
      </c>
      <c r="W326">
        <v>0</v>
      </c>
      <c r="X326" t="str">
        <v>#81457</v>
      </c>
      <c r="Y326">
        <v>893132</v>
      </c>
      <c r="Z326" t="str">
        <v>九龍紅磡鶴翔街1號</v>
      </c>
      <c r="AA326" t="str">
        <v>110985 &amp; 110984</v>
      </c>
      <c r="AB326">
        <v>2022</v>
      </c>
      <c r="AC326">
        <v>6</v>
      </c>
      <c r="AD326" t="str">
        <v>Q1</v>
      </c>
      <c r="AE326" t="str">
        <v>FY22/23</v>
      </c>
      <c r="AF326" t="str">
        <v>SOUTH</v>
      </c>
    </row>
    <row r="327" spans="1:32">
      <c r="A327" t="str">
        <v>ESEL</v>
      </c>
      <c r="B327" t="str">
        <v>SZX</v>
      </c>
      <c r="C327" t="str">
        <v>SERVICE_CHARGE</v>
      </c>
      <c r="D327" s="4">
        <v>44733</v>
      </c>
      <c r="E327" t="str">
        <v>YAMAHA</v>
      </c>
      <c r="F327">
        <v>12113449</v>
      </c>
      <c r="G327">
        <v>44733</v>
      </c>
      <c r="H327" t="str">
        <v>YMCT|REPAIR CHARGE</v>
      </c>
      <c r="I327" t="str">
        <v>REPAIR CHARGE</v>
      </c>
      <c r="J327">
        <v>1</v>
      </c>
      <c r="K327">
        <v>1</v>
      </c>
      <c r="L327">
        <v>2050000</v>
      </c>
      <c r="M327" t="str">
        <v>JPY</v>
      </c>
      <c r="N327">
        <v>6.25E-2</v>
      </c>
      <c r="O327">
        <v>128125</v>
      </c>
      <c r="P327">
        <v>128125</v>
      </c>
      <c r="Q327" t="str">
        <v>C66SZX-SMT SERVICE</v>
      </c>
      <c r="R327" t="str">
        <v>Company : Yamaha Motor Co Ltd</v>
      </c>
      <c r="S327" t="str">
        <v>Same</v>
      </c>
      <c r="T327">
        <v>904353</v>
      </c>
      <c r="U327">
        <v>0</v>
      </c>
      <c r="V327" t="str">
        <v>308ASY INV-NON-CON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2022</v>
      </c>
      <c r="AC327">
        <v>6</v>
      </c>
      <c r="AD327" t="str">
        <v>Q1</v>
      </c>
      <c r="AE327" t="str">
        <v>FY22/23</v>
      </c>
      <c r="AF327" t="str">
        <v>SOUTH</v>
      </c>
    </row>
    <row r="328" spans="1:32">
      <c r="A328" t="str">
        <v>ESEL</v>
      </c>
      <c r="B328" t="str">
        <v>SZX</v>
      </c>
      <c r="C328" t="str">
        <v>SPARES/OTHER</v>
      </c>
      <c r="D328" s="4">
        <v>44750</v>
      </c>
      <c r="E328" t="str">
        <v>YAMAHA</v>
      </c>
      <c r="F328">
        <v>14116684</v>
      </c>
      <c r="G328">
        <v>44750</v>
      </c>
      <c r="H328" t="str">
        <v>YMCT|90990-25J026</v>
      </c>
      <c r="I328" t="str">
        <v>BEARING</v>
      </c>
      <c r="J328">
        <v>10</v>
      </c>
      <c r="K328">
        <v>10</v>
      </c>
      <c r="L328">
        <v>1100</v>
      </c>
      <c r="M328" t="str">
        <v>CNY</v>
      </c>
      <c r="N328">
        <v>1.17</v>
      </c>
      <c r="O328">
        <v>1287</v>
      </c>
      <c r="P328">
        <v>1287</v>
      </c>
      <c r="Q328" t="str">
        <v>C66SZX-SMT SERVICE</v>
      </c>
      <c r="R328" t="str">
        <v>Shenzhen Hainake Electronics Co., Ltd.</v>
      </c>
      <c r="S328" t="str">
        <v>Same</v>
      </c>
      <c r="T328">
        <v>904355</v>
      </c>
      <c r="U328">
        <v>562.5</v>
      </c>
      <c r="V328" t="str">
        <v>308ASY INV-PTS SALES</v>
      </c>
      <c r="W328">
        <v>0</v>
      </c>
      <c r="X328" t="str">
        <v>C66SZ22251</v>
      </c>
      <c r="Y328">
        <v>907229</v>
      </c>
      <c r="Z328" t="str">
        <v>深圳市海纳科电子有限公司</v>
      </c>
      <c r="AA328">
        <v>111014</v>
      </c>
      <c r="AB328">
        <v>2022</v>
      </c>
      <c r="AC328">
        <v>7</v>
      </c>
      <c r="AD328" t="str">
        <v>Q2</v>
      </c>
      <c r="AE328" t="str">
        <v>FY22/23</v>
      </c>
      <c r="AF328" t="str">
        <v>SOUTH</v>
      </c>
    </row>
    <row r="329" spans="1:32">
      <c r="A329" t="str">
        <v>ESEL</v>
      </c>
      <c r="B329" t="str">
        <v>SZX</v>
      </c>
      <c r="C329" t="str">
        <v>FEEDER</v>
      </c>
      <c r="D329" s="4">
        <v>44760</v>
      </c>
      <c r="E329" t="str">
        <v>YAMAHA</v>
      </c>
      <c r="F329">
        <v>14116685</v>
      </c>
      <c r="G329">
        <v>44760</v>
      </c>
      <c r="H329" t="str">
        <v>YMCT|KHJ-MC100-00</v>
      </c>
      <c r="I329" t="str">
        <v>SS TAPE FEEDER 8mm</v>
      </c>
      <c r="J329">
        <v>5</v>
      </c>
      <c r="K329">
        <v>5</v>
      </c>
      <c r="L329">
        <v>215000</v>
      </c>
      <c r="M329" t="str">
        <v>CNY</v>
      </c>
      <c r="N329">
        <v>1.17</v>
      </c>
      <c r="O329">
        <v>251550</v>
      </c>
      <c r="P329">
        <v>251550</v>
      </c>
      <c r="Q329" t="str">
        <v>C66SZX-SMT SERVICE</v>
      </c>
      <c r="R329" t="str">
        <v>Shenzhen Ming Hua Yong Xing Technology Co., Ltd</v>
      </c>
      <c r="S329" t="str">
        <v>Same</v>
      </c>
      <c r="T329">
        <v>904356</v>
      </c>
      <c r="U329">
        <v>11717.28</v>
      </c>
      <c r="V329" t="str">
        <v>308ASY INV-PTS SALES</v>
      </c>
      <c r="W329">
        <v>0</v>
      </c>
      <c r="X329" t="str">
        <v>C66SZ23197</v>
      </c>
      <c r="Y329">
        <v>920113</v>
      </c>
      <c r="Z329" t="str">
        <v>深圳市铭华永兴科技有限公司</v>
      </c>
      <c r="AA329">
        <v>0</v>
      </c>
      <c r="AB329">
        <v>2022</v>
      </c>
      <c r="AC329">
        <v>7</v>
      </c>
      <c r="AD329" t="str">
        <v>Q2</v>
      </c>
      <c r="AE329" t="str">
        <v>FY22/23</v>
      </c>
      <c r="AF329" t="str">
        <v>SOUTH</v>
      </c>
    </row>
    <row r="330" spans="1:32">
      <c r="A330" t="str">
        <v>ESEL</v>
      </c>
      <c r="B330" t="str">
        <v>SZX</v>
      </c>
      <c r="C330" t="str">
        <v>CONTRACT_FEE</v>
      </c>
      <c r="D330" s="4">
        <v>44762</v>
      </c>
      <c r="E330" t="str">
        <v>YAMAHA</v>
      </c>
      <c r="F330">
        <v>13113121</v>
      </c>
      <c r="G330">
        <v>44762</v>
      </c>
      <c r="H330" t="str">
        <v>YMCT|SERVICE FEE</v>
      </c>
      <c r="I330" t="str">
        <v>SERVICE CHARGE</v>
      </c>
      <c r="J330">
        <v>1</v>
      </c>
      <c r="K330">
        <v>1</v>
      </c>
      <c r="L330">
        <v>9000</v>
      </c>
      <c r="M330" t="str">
        <v>CNY</v>
      </c>
      <c r="N330">
        <v>1.17</v>
      </c>
      <c r="O330">
        <v>10530</v>
      </c>
      <c r="P330">
        <v>10530</v>
      </c>
      <c r="Q330" t="str">
        <v>C66SZX-SMT SERVICE</v>
      </c>
      <c r="R330" t="str">
        <v>Huizhou Huiyang Xinxu Rui Cheng Electronic Process</v>
      </c>
      <c r="S330" t="str">
        <v>Same</v>
      </c>
      <c r="T330">
        <v>904357</v>
      </c>
      <c r="U330">
        <v>0</v>
      </c>
      <c r="V330" t="str">
        <v>308ASY INV-CONTRACT</v>
      </c>
      <c r="W330">
        <v>0</v>
      </c>
      <c r="X330" t="str">
        <v>C66-CAN-21034-RuiCheng</v>
      </c>
      <c r="Y330">
        <v>0</v>
      </c>
      <c r="Z330" t="str">
        <v>惠州市惠阳区新圩镇锐诚电子加工厂</v>
      </c>
      <c r="AA330">
        <v>0</v>
      </c>
      <c r="AB330">
        <v>2022</v>
      </c>
      <c r="AC330">
        <v>7</v>
      </c>
      <c r="AD330" t="str">
        <v>Q2</v>
      </c>
      <c r="AE330" t="str">
        <v>FY22/23</v>
      </c>
      <c r="AF330" t="str">
        <v>SOUTH</v>
      </c>
    </row>
    <row r="331" spans="1:32">
      <c r="A331" t="str">
        <v>ESEL</v>
      </c>
      <c r="B331" t="str">
        <v>SZX</v>
      </c>
      <c r="C331" t="str">
        <v>SPARES/OTHER</v>
      </c>
      <c r="D331" s="4">
        <v>44762</v>
      </c>
      <c r="E331" t="str">
        <v>HELLER</v>
      </c>
      <c r="F331">
        <v>14116686</v>
      </c>
      <c r="G331">
        <v>44762</v>
      </c>
      <c r="H331" t="str">
        <v>HELI|594433</v>
      </c>
      <c r="I331" t="str">
        <v>EH/CBS Motor ASSY, IN/OUT 15MM Shaft</v>
      </c>
      <c r="J331">
        <v>1</v>
      </c>
      <c r="K331">
        <v>1</v>
      </c>
      <c r="L331">
        <v>9000</v>
      </c>
      <c r="M331" t="str">
        <v>HKD</v>
      </c>
      <c r="N331">
        <v>1</v>
      </c>
      <c r="O331">
        <v>9000</v>
      </c>
      <c r="P331">
        <v>9000</v>
      </c>
      <c r="Q331" t="str">
        <v>C66SZX-SMT SERVICE</v>
      </c>
      <c r="R331" t="str">
        <v>Compass Technology Co Ltd</v>
      </c>
      <c r="S331" t="str">
        <v>Same</v>
      </c>
      <c r="T331">
        <v>904358</v>
      </c>
      <c r="U331">
        <v>4153.5</v>
      </c>
      <c r="V331" t="str">
        <v>308ASY INV-PTS SALES</v>
      </c>
      <c r="W331">
        <v>0</v>
      </c>
      <c r="X331" t="str">
        <v>CT0521033</v>
      </c>
      <c r="Y331">
        <v>921358</v>
      </c>
      <c r="Z331">
        <v>0</v>
      </c>
      <c r="AA331">
        <v>111031</v>
      </c>
      <c r="AB331">
        <v>2022</v>
      </c>
      <c r="AC331">
        <v>7</v>
      </c>
      <c r="AD331" t="str">
        <v>Q2</v>
      </c>
      <c r="AE331" t="str">
        <v>FY22/23</v>
      </c>
      <c r="AF331" t="str">
        <v>SOUTH</v>
      </c>
    </row>
    <row r="332" spans="1:32">
      <c r="A332" t="str">
        <v>ESEL</v>
      </c>
      <c r="B332" t="str">
        <v>SZX</v>
      </c>
      <c r="C332" t="str">
        <v>SPARES/OTHER</v>
      </c>
      <c r="D332" s="4">
        <v>44762</v>
      </c>
      <c r="E332" t="str">
        <v>HELLER</v>
      </c>
      <c r="F332">
        <v>14116686</v>
      </c>
      <c r="G332">
        <v>44762</v>
      </c>
      <c r="H332" t="str">
        <v>HELI|5077</v>
      </c>
      <c r="I332" t="str">
        <v>ENCODER 200 PLUSE (Grey) Obsolete  (Use -Encoder Retrofit Kit 5077K With Imperial Adapter)</v>
      </c>
      <c r="J332">
        <v>1</v>
      </c>
      <c r="K332">
        <v>1</v>
      </c>
      <c r="L332">
        <v>11200</v>
      </c>
      <c r="M332" t="str">
        <v>HKD</v>
      </c>
      <c r="N332">
        <v>1</v>
      </c>
      <c r="O332">
        <v>11200</v>
      </c>
      <c r="P332">
        <v>11200</v>
      </c>
      <c r="Q332" t="str">
        <v>C66SZX-SMT SERVICE</v>
      </c>
      <c r="R332" t="str">
        <v>Compass Technology Co Ltd</v>
      </c>
      <c r="S332" t="str">
        <v>Same</v>
      </c>
      <c r="T332">
        <v>904358</v>
      </c>
      <c r="U332">
        <v>3919.5</v>
      </c>
      <c r="V332" t="str">
        <v>308ASY INV-PTS SALES</v>
      </c>
      <c r="W332">
        <v>0</v>
      </c>
      <c r="X332" t="str">
        <v>CT0521033</v>
      </c>
      <c r="Y332">
        <v>921358</v>
      </c>
      <c r="Z332">
        <v>0</v>
      </c>
      <c r="AA332">
        <v>111031</v>
      </c>
      <c r="AB332">
        <v>2022</v>
      </c>
      <c r="AC332">
        <v>7</v>
      </c>
      <c r="AD332" t="str">
        <v>Q2</v>
      </c>
      <c r="AE332" t="str">
        <v>FY22/23</v>
      </c>
      <c r="AF332" t="str">
        <v>SOUTH</v>
      </c>
    </row>
    <row r="333" spans="1:32">
      <c r="A333" t="str">
        <v>ESEL</v>
      </c>
      <c r="B333" t="str">
        <v>SZX</v>
      </c>
      <c r="C333" t="str">
        <v>SPARES/OTHER</v>
      </c>
      <c r="D333" s="4">
        <v>44762</v>
      </c>
      <c r="E333" t="str">
        <v>HELLER</v>
      </c>
      <c r="F333">
        <v>14116686</v>
      </c>
      <c r="G333">
        <v>44762</v>
      </c>
      <c r="H333" t="str">
        <v>HELI|5028</v>
      </c>
      <c r="I333" t="str">
        <v>MTR CNTRL 240V 0-90VDC .1OHM</v>
      </c>
      <c r="J333">
        <v>1</v>
      </c>
      <c r="K333">
        <v>1</v>
      </c>
      <c r="L333">
        <v>5300</v>
      </c>
      <c r="M333" t="str">
        <v>HKD</v>
      </c>
      <c r="N333">
        <v>1</v>
      </c>
      <c r="O333">
        <v>5300</v>
      </c>
      <c r="P333">
        <v>5300</v>
      </c>
      <c r="Q333" t="str">
        <v>C66SZX-SMT SERVICE</v>
      </c>
      <c r="R333" t="str">
        <v>Compass Technology Co Ltd</v>
      </c>
      <c r="S333" t="str">
        <v>Same</v>
      </c>
      <c r="T333">
        <v>904358</v>
      </c>
      <c r="U333">
        <v>3393</v>
      </c>
      <c r="V333" t="str">
        <v>308ASY INV-PTS SALES</v>
      </c>
      <c r="W333">
        <v>0</v>
      </c>
      <c r="X333" t="str">
        <v>CT0521033</v>
      </c>
      <c r="Y333">
        <v>921358</v>
      </c>
      <c r="Z333">
        <v>0</v>
      </c>
      <c r="AA333">
        <v>111031</v>
      </c>
      <c r="AB333">
        <v>2022</v>
      </c>
      <c r="AC333">
        <v>7</v>
      </c>
      <c r="AD333" t="str">
        <v>Q2</v>
      </c>
      <c r="AE333" t="str">
        <v>FY22/23</v>
      </c>
      <c r="AF333" t="str">
        <v>SOUTH</v>
      </c>
    </row>
    <row r="334" spans="1:32">
      <c r="A334" t="str">
        <v>ESEL</v>
      </c>
      <c r="B334" t="str">
        <v>SZX</v>
      </c>
      <c r="C334" t="str">
        <v>SPARES/OTHER</v>
      </c>
      <c r="D334" s="4">
        <v>44764</v>
      </c>
      <c r="E334" t="str">
        <v>OTHERS</v>
      </c>
      <c r="F334">
        <v>12113450</v>
      </c>
      <c r="G334">
        <v>44764</v>
      </c>
      <c r="H334" t="str">
        <v>ZZZZ|CALIBRATION</v>
      </c>
      <c r="I334" t="str">
        <v>.</v>
      </c>
      <c r="J334">
        <v>1</v>
      </c>
      <c r="K334">
        <v>1</v>
      </c>
      <c r="L334">
        <v>510</v>
      </c>
      <c r="M334" t="str">
        <v>USD</v>
      </c>
      <c r="N334">
        <v>7.8</v>
      </c>
      <c r="O334">
        <v>3978</v>
      </c>
      <c r="P334">
        <v>3978</v>
      </c>
      <c r="Q334" t="str">
        <v>C66SZX-SMT SERVICE</v>
      </c>
      <c r="R334" t="str">
        <v>Compass Technology Co Ltd</v>
      </c>
      <c r="S334" t="str">
        <v>Same</v>
      </c>
      <c r="T334">
        <v>904360</v>
      </c>
      <c r="U334">
        <v>0</v>
      </c>
      <c r="V334" t="str">
        <v>308ASY INV-NON-CON</v>
      </c>
      <c r="W334">
        <v>0</v>
      </c>
      <c r="X334" t="str">
        <v>CT0722065</v>
      </c>
      <c r="Y334">
        <v>0</v>
      </c>
      <c r="Z334">
        <v>0</v>
      </c>
      <c r="AA334">
        <v>0</v>
      </c>
      <c r="AB334">
        <v>2022</v>
      </c>
      <c r="AC334">
        <v>7</v>
      </c>
      <c r="AD334" t="str">
        <v>Q2</v>
      </c>
      <c r="AE334" t="str">
        <v>FY22/23</v>
      </c>
      <c r="AF334" t="str">
        <v>SOUTH</v>
      </c>
    </row>
    <row r="335" spans="1:32">
      <c r="A335" t="str">
        <v>ESEL</v>
      </c>
      <c r="B335" t="str">
        <v>SZX</v>
      </c>
      <c r="C335" t="str">
        <v>SPARES/OTHER</v>
      </c>
      <c r="D335" s="4">
        <v>44767</v>
      </c>
      <c r="E335" t="str">
        <v>HELLER</v>
      </c>
      <c r="F335">
        <v>12113451</v>
      </c>
      <c r="G335">
        <v>44767</v>
      </c>
      <c r="H335" t="str">
        <v>HELI|FREIGHT CHARGES</v>
      </c>
      <c r="I335" t="str">
        <v>.</v>
      </c>
      <c r="J335">
        <v>1</v>
      </c>
      <c r="K335">
        <v>1</v>
      </c>
      <c r="L335">
        <v>195</v>
      </c>
      <c r="M335" t="str">
        <v>USD</v>
      </c>
      <c r="N335">
        <v>7.8</v>
      </c>
      <c r="O335">
        <v>1521</v>
      </c>
      <c r="P335">
        <v>1521</v>
      </c>
      <c r="Q335" t="str">
        <v>C66SZX-SMT SERVICE</v>
      </c>
      <c r="R335" t="str">
        <v>Compass Technology Co Ltd</v>
      </c>
      <c r="S335" t="str">
        <v>Same</v>
      </c>
      <c r="T335">
        <v>904363</v>
      </c>
      <c r="U335">
        <v>0</v>
      </c>
      <c r="V335" t="str">
        <v>308ASY INV-NON-CON</v>
      </c>
      <c r="W335">
        <v>0</v>
      </c>
      <c r="X335" t="str">
        <v>CT0722002</v>
      </c>
      <c r="Y335">
        <v>0</v>
      </c>
      <c r="Z335">
        <v>0</v>
      </c>
      <c r="AA335">
        <v>111030</v>
      </c>
      <c r="AB335">
        <v>2022</v>
      </c>
      <c r="AC335">
        <v>7</v>
      </c>
      <c r="AD335" t="str">
        <v>Q2</v>
      </c>
      <c r="AE335" t="str">
        <v>FY22/23</v>
      </c>
      <c r="AF335" t="str">
        <v>SOUTH</v>
      </c>
    </row>
    <row r="336" spans="1:32">
      <c r="A336" t="str">
        <v>ESEL</v>
      </c>
      <c r="B336" t="str">
        <v>SZX</v>
      </c>
      <c r="C336" t="str">
        <v>SPARES/OTHER</v>
      </c>
      <c r="D336" s="4">
        <v>44767</v>
      </c>
      <c r="E336" t="str">
        <v>HELLER</v>
      </c>
      <c r="F336">
        <v>14116687</v>
      </c>
      <c r="G336">
        <v>44767</v>
      </c>
      <c r="H336" t="str">
        <v>HELI|593555</v>
      </c>
      <c r="I336" t="str">
        <v>HIGH TEMPERATURE LUBE OIL (250ML)</v>
      </c>
      <c r="J336">
        <v>5</v>
      </c>
      <c r="K336">
        <v>5</v>
      </c>
      <c r="L336">
        <v>480</v>
      </c>
      <c r="M336" t="str">
        <v>USD</v>
      </c>
      <c r="N336">
        <v>7.8</v>
      </c>
      <c r="O336">
        <v>3744</v>
      </c>
      <c r="P336">
        <v>3744</v>
      </c>
      <c r="Q336" t="str">
        <v>C66SZX-SMT SERVICE</v>
      </c>
      <c r="R336" t="str">
        <v>Compass Technology Co Ltd</v>
      </c>
      <c r="S336" t="str">
        <v>Same</v>
      </c>
      <c r="T336">
        <v>904362</v>
      </c>
      <c r="U336">
        <v>2856.36</v>
      </c>
      <c r="V336" t="str">
        <v>308ASY INV-PTS SALES</v>
      </c>
      <c r="W336">
        <v>0</v>
      </c>
      <c r="X336" t="str">
        <v>CT0722002</v>
      </c>
      <c r="Y336">
        <v>926178</v>
      </c>
      <c r="Z336">
        <v>0</v>
      </c>
      <c r="AA336">
        <v>111030</v>
      </c>
      <c r="AB336">
        <v>2022</v>
      </c>
      <c r="AC336">
        <v>7</v>
      </c>
      <c r="AD336" t="str">
        <v>Q2</v>
      </c>
      <c r="AE336" t="str">
        <v>FY22/23</v>
      </c>
      <c r="AF336" t="str">
        <v>SOUTH</v>
      </c>
    </row>
    <row r="337" spans="1:32">
      <c r="A337" t="str">
        <v>ESEL</v>
      </c>
      <c r="B337" t="str">
        <v>SZX</v>
      </c>
      <c r="C337" t="str">
        <v>SPARES/OTHER</v>
      </c>
      <c r="D337" s="4">
        <v>44767</v>
      </c>
      <c r="E337" t="str">
        <v>HELLER</v>
      </c>
      <c r="F337">
        <v>14116687</v>
      </c>
      <c r="G337">
        <v>44767</v>
      </c>
      <c r="H337" t="str">
        <v>HELI|6897</v>
      </c>
      <c r="I337" t="str">
        <v>KRYTOX XHT-BDZ 8 OZ TUBE</v>
      </c>
      <c r="J337">
        <v>1</v>
      </c>
      <c r="K337">
        <v>1</v>
      </c>
      <c r="L337">
        <v>1330</v>
      </c>
      <c r="M337" t="str">
        <v>USD</v>
      </c>
      <c r="N337">
        <v>7.8</v>
      </c>
      <c r="O337">
        <v>10374</v>
      </c>
      <c r="P337">
        <v>10374</v>
      </c>
      <c r="Q337" t="str">
        <v>C66SZX-SMT SERVICE</v>
      </c>
      <c r="R337" t="str">
        <v>Compass Technology Co Ltd</v>
      </c>
      <c r="S337" t="str">
        <v>Same</v>
      </c>
      <c r="T337">
        <v>904362</v>
      </c>
      <c r="U337">
        <v>7827.22</v>
      </c>
      <c r="V337" t="str">
        <v>308ASY INV-PTS SALES</v>
      </c>
      <c r="W337">
        <v>0</v>
      </c>
      <c r="X337" t="str">
        <v>CT0722002</v>
      </c>
      <c r="Y337">
        <v>926178</v>
      </c>
      <c r="Z337">
        <v>0</v>
      </c>
      <c r="AA337">
        <v>111030</v>
      </c>
      <c r="AB337">
        <v>2022</v>
      </c>
      <c r="AC337">
        <v>7</v>
      </c>
      <c r="AD337" t="str">
        <v>Q2</v>
      </c>
      <c r="AE337" t="str">
        <v>FY22/23</v>
      </c>
      <c r="AF337" t="str">
        <v>SOUTH</v>
      </c>
    </row>
    <row r="338" spans="1:32">
      <c r="A338" t="str">
        <v>ESEL</v>
      </c>
      <c r="B338" t="str">
        <v>SZX</v>
      </c>
      <c r="C338" t="str">
        <v>SPARES/OTHER</v>
      </c>
      <c r="D338" s="4">
        <v>44767</v>
      </c>
      <c r="E338" t="str">
        <v>HELLER</v>
      </c>
      <c r="F338">
        <v>14116687</v>
      </c>
      <c r="G338">
        <v>44767</v>
      </c>
      <c r="H338" t="str">
        <v>HELI|7834</v>
      </c>
      <c r="I338" t="str">
        <v>GREASE, LUBRIPLATE# 107, 14oz. CAN</v>
      </c>
      <c r="J338">
        <v>1</v>
      </c>
      <c r="K338">
        <v>1</v>
      </c>
      <c r="L338">
        <v>78</v>
      </c>
      <c r="M338" t="str">
        <v>USD</v>
      </c>
      <c r="N338">
        <v>7.8</v>
      </c>
      <c r="O338">
        <v>608.4</v>
      </c>
      <c r="P338">
        <v>608.4</v>
      </c>
      <c r="Q338" t="str">
        <v>C66SZX-SMT SERVICE</v>
      </c>
      <c r="R338" t="str">
        <v>Compass Technology Co Ltd</v>
      </c>
      <c r="S338" t="str">
        <v>Same</v>
      </c>
      <c r="T338">
        <v>904362</v>
      </c>
      <c r="U338">
        <v>464.49</v>
      </c>
      <c r="V338" t="str">
        <v>308ASY INV-PTS SALES</v>
      </c>
      <c r="W338">
        <v>0</v>
      </c>
      <c r="X338" t="str">
        <v>CT0722002</v>
      </c>
      <c r="Y338">
        <v>926178</v>
      </c>
      <c r="Z338">
        <v>0</v>
      </c>
      <c r="AA338">
        <v>111030</v>
      </c>
      <c r="AB338">
        <v>2022</v>
      </c>
      <c r="AC338">
        <v>7</v>
      </c>
      <c r="AD338" t="str">
        <v>Q2</v>
      </c>
      <c r="AE338" t="str">
        <v>FY22/23</v>
      </c>
      <c r="AF338" t="str">
        <v>SOUTH</v>
      </c>
    </row>
    <row r="339" spans="1:32">
      <c r="A339" t="str">
        <v>ESEL</v>
      </c>
      <c r="B339" t="str">
        <v>SZX</v>
      </c>
      <c r="C339" t="str">
        <v>FEEDER</v>
      </c>
      <c r="D339" s="4">
        <v>44768</v>
      </c>
      <c r="E339" t="str">
        <v>YAMAHA</v>
      </c>
      <c r="F339">
        <v>14116688</v>
      </c>
      <c r="G339">
        <v>44768</v>
      </c>
      <c r="H339" t="str">
        <v>YMCT|KHJ-MC100-00</v>
      </c>
      <c r="I339" t="str">
        <v>SS TAPE FEEDER 8mm</v>
      </c>
      <c r="J339">
        <v>5</v>
      </c>
      <c r="K339">
        <v>5</v>
      </c>
      <c r="L339">
        <v>220000</v>
      </c>
      <c r="M339" t="str">
        <v>JPY</v>
      </c>
      <c r="N339">
        <v>5.8700000000000002E-2</v>
      </c>
      <c r="O339">
        <v>12914</v>
      </c>
      <c r="P339">
        <v>12914</v>
      </c>
      <c r="Q339" t="str">
        <v>C66SZX-SMT SERVICE</v>
      </c>
      <c r="R339" t="str">
        <v>Shenzhen Ming Hua Yong Xing Technology Co., Ltd</v>
      </c>
      <c r="S339" t="str">
        <v>Same</v>
      </c>
      <c r="T339">
        <v>904365</v>
      </c>
      <c r="U339">
        <v>11717.28</v>
      </c>
      <c r="V339" t="str">
        <v>308ASY INV-PTS SALES</v>
      </c>
      <c r="W339">
        <v>0</v>
      </c>
      <c r="X339" t="str">
        <v>C66SZ23197REV1</v>
      </c>
      <c r="Y339">
        <v>928134</v>
      </c>
      <c r="Z339" t="str">
        <v>深圳市铭华永兴科技有限公司</v>
      </c>
      <c r="AA339">
        <v>0</v>
      </c>
      <c r="AB339">
        <v>2022</v>
      </c>
      <c r="AC339">
        <v>7</v>
      </c>
      <c r="AD339" t="str">
        <v>Q2</v>
      </c>
      <c r="AE339" t="str">
        <v>FY22/23</v>
      </c>
      <c r="AF339" t="str">
        <v>SOUTH</v>
      </c>
    </row>
    <row r="340" spans="1:32">
      <c r="A340" t="str">
        <v>ESEL</v>
      </c>
      <c r="B340" t="str">
        <v>SZX</v>
      </c>
      <c r="C340" t="str">
        <v>SERVICE_CHARGE</v>
      </c>
      <c r="D340" s="4">
        <v>44776</v>
      </c>
      <c r="E340" t="str">
        <v>OTHERS</v>
      </c>
      <c r="F340">
        <v>12113452</v>
      </c>
      <c r="G340">
        <v>44776</v>
      </c>
      <c r="H340" t="str">
        <v>EMBE|REPAIR CHARGE</v>
      </c>
      <c r="I340" t="str">
        <v>REPAIR CHARGE</v>
      </c>
      <c r="J340">
        <v>1</v>
      </c>
      <c r="K340">
        <v>1</v>
      </c>
      <c r="L340">
        <v>50</v>
      </c>
      <c r="M340" t="str">
        <v>USD</v>
      </c>
      <c r="N340">
        <v>7.8</v>
      </c>
      <c r="O340">
        <v>390</v>
      </c>
      <c r="P340">
        <v>390</v>
      </c>
      <c r="Q340" t="str">
        <v>C66SZX-SMT SERVICE</v>
      </c>
      <c r="R340" t="str">
        <v>Compass Technology Co Ltd</v>
      </c>
      <c r="S340" t="str">
        <v>Same</v>
      </c>
      <c r="T340">
        <v>904368</v>
      </c>
      <c r="U340">
        <v>0</v>
      </c>
      <c r="V340" t="str">
        <v>308ASY INV-NON-CON</v>
      </c>
      <c r="W340">
        <v>0</v>
      </c>
      <c r="X340" t="str">
        <v>CT0722133</v>
      </c>
      <c r="Y340">
        <v>0</v>
      </c>
      <c r="Z340">
        <v>0</v>
      </c>
      <c r="AA340">
        <v>0</v>
      </c>
      <c r="AB340">
        <v>2022</v>
      </c>
      <c r="AC340">
        <v>8</v>
      </c>
      <c r="AD340" t="str">
        <v>Q2</v>
      </c>
      <c r="AE340" t="str">
        <v>FY22/23</v>
      </c>
      <c r="AF340" t="str">
        <v>SOUTH</v>
      </c>
    </row>
    <row r="341" spans="1:32">
      <c r="A341" t="str">
        <v>ESEL</v>
      </c>
      <c r="B341" t="str">
        <v>SZX</v>
      </c>
      <c r="C341" t="str">
        <v>SPARES/OTHER</v>
      </c>
      <c r="D341" s="4">
        <v>44776</v>
      </c>
      <c r="E341" t="str">
        <v>OTHERS</v>
      </c>
      <c r="F341">
        <v>14116689</v>
      </c>
      <c r="G341">
        <v>44776</v>
      </c>
      <c r="H341" t="str">
        <v>EMBE|BT-002</v>
      </c>
      <c r="I341" t="str">
        <v>NEPTUNE USB</v>
      </c>
      <c r="J341">
        <v>2</v>
      </c>
      <c r="K341">
        <v>2</v>
      </c>
      <c r="L341">
        <v>90</v>
      </c>
      <c r="M341" t="str">
        <v>USD</v>
      </c>
      <c r="N341">
        <v>7.8</v>
      </c>
      <c r="O341">
        <v>702</v>
      </c>
      <c r="P341">
        <v>702</v>
      </c>
      <c r="Q341" t="str">
        <v>C66SZX-SMT SERVICE</v>
      </c>
      <c r="R341" t="str">
        <v>Compass Technology Co Ltd</v>
      </c>
      <c r="S341" t="str">
        <v>Same</v>
      </c>
      <c r="T341">
        <v>904367</v>
      </c>
      <c r="U341">
        <v>0</v>
      </c>
      <c r="V341" t="str">
        <v>308ASY INV-PTS SALES</v>
      </c>
      <c r="W341">
        <v>0</v>
      </c>
      <c r="X341" t="str">
        <v>CT0722133</v>
      </c>
      <c r="Y341">
        <v>937331</v>
      </c>
      <c r="Z341">
        <v>0</v>
      </c>
      <c r="AA341">
        <v>0</v>
      </c>
      <c r="AB341">
        <v>2022</v>
      </c>
      <c r="AC341">
        <v>8</v>
      </c>
      <c r="AD341" t="str">
        <v>Q2</v>
      </c>
      <c r="AE341" t="str">
        <v>FY22/23</v>
      </c>
      <c r="AF341" t="str">
        <v>SOUTH</v>
      </c>
    </row>
    <row r="342" spans="1:32">
      <c r="A342" t="str">
        <v>ESEL</v>
      </c>
      <c r="B342" t="str">
        <v>SZX</v>
      </c>
      <c r="C342" t="str">
        <v>SPARES/OTHER</v>
      </c>
      <c r="D342" s="4">
        <v>44785</v>
      </c>
      <c r="E342" t="str">
        <v>YAMAHA</v>
      </c>
      <c r="F342">
        <v>14116690</v>
      </c>
      <c r="G342">
        <v>44785</v>
      </c>
      <c r="H342" t="str">
        <v>YMCT|KMB-M7750-A0</v>
      </c>
      <c r="I342" t="str">
        <v>NOZZLE 7205A ASSY.</v>
      </c>
      <c r="J342">
        <v>4</v>
      </c>
      <c r="K342">
        <v>4</v>
      </c>
      <c r="L342">
        <v>2880</v>
      </c>
      <c r="M342" t="str">
        <v>CNY</v>
      </c>
      <c r="N342">
        <v>1.163</v>
      </c>
      <c r="O342">
        <v>3349.44</v>
      </c>
      <c r="P342">
        <v>3349.44</v>
      </c>
      <c r="Q342" t="str">
        <v>C66SZX-SMT SERVICE</v>
      </c>
      <c r="R342" t="str">
        <v>Shenzhen Kuaiyu Electronic Technology Co., Ltd.</v>
      </c>
      <c r="S342" t="str">
        <v>Same</v>
      </c>
      <c r="T342">
        <v>904370</v>
      </c>
      <c r="U342">
        <v>2432.3200000000002</v>
      </c>
      <c r="V342" t="str">
        <v>308ASY INV-PTS SALES</v>
      </c>
      <c r="W342">
        <v>0</v>
      </c>
      <c r="X342" t="str">
        <v>C66SZ23174REV1</v>
      </c>
      <c r="Y342">
        <v>943197</v>
      </c>
      <c r="Z342" t="str">
        <v>深圳市快宇电子科技有限公司</v>
      </c>
      <c r="AA342">
        <v>0</v>
      </c>
      <c r="AB342">
        <v>2022</v>
      </c>
      <c r="AC342">
        <v>8</v>
      </c>
      <c r="AD342" t="str">
        <v>Q2</v>
      </c>
      <c r="AE342" t="str">
        <v>FY22/23</v>
      </c>
      <c r="AF342" t="str">
        <v>SOUTH</v>
      </c>
    </row>
    <row r="343" spans="1:32">
      <c r="A343" t="str">
        <v>ESEL</v>
      </c>
      <c r="B343" t="str">
        <v>SZX</v>
      </c>
      <c r="C343" t="str">
        <v>SPARES/OTHER</v>
      </c>
      <c r="D343" s="4">
        <v>44789</v>
      </c>
      <c r="E343" t="str">
        <v>OTHERS</v>
      </c>
      <c r="F343">
        <v>14116691</v>
      </c>
      <c r="G343">
        <v>44789</v>
      </c>
      <c r="H343" t="str">
        <v>ZMTR|Hot air motor</v>
      </c>
      <c r="I343" t="str">
        <v>Hot air motor</v>
      </c>
      <c r="J343">
        <v>1</v>
      </c>
      <c r="K343">
        <v>1</v>
      </c>
      <c r="L343">
        <v>1350</v>
      </c>
      <c r="M343" t="str">
        <v>HKD</v>
      </c>
      <c r="N343">
        <v>1</v>
      </c>
      <c r="O343">
        <v>1350</v>
      </c>
      <c r="P343">
        <v>1350</v>
      </c>
      <c r="Q343" t="str">
        <v>C66SZX-SMT SERVICE</v>
      </c>
      <c r="R343" t="str">
        <v>Crystalite Electrical Engineering Company</v>
      </c>
      <c r="S343" t="str">
        <v>Same</v>
      </c>
      <c r="T343">
        <v>904373</v>
      </c>
      <c r="U343">
        <v>697.8</v>
      </c>
      <c r="V343" t="str">
        <v>308ASY INV-PTS SALES</v>
      </c>
      <c r="W343">
        <v>0</v>
      </c>
      <c r="X343" t="str">
        <v>CEE-2208031</v>
      </c>
      <c r="Y343">
        <v>947109</v>
      </c>
      <c r="Z343" t="str">
        <v>晶光電業公司</v>
      </c>
      <c r="AA343">
        <v>111084</v>
      </c>
      <c r="AB343">
        <v>2022</v>
      </c>
      <c r="AC343">
        <v>8</v>
      </c>
      <c r="AD343" t="str">
        <v>Q2</v>
      </c>
      <c r="AE343" t="str">
        <v>FY22/23</v>
      </c>
      <c r="AF343" t="str">
        <v>SOUTH</v>
      </c>
    </row>
    <row r="344" spans="1:32">
      <c r="A344" t="str">
        <v>ESEL</v>
      </c>
      <c r="B344" t="str">
        <v>SZX</v>
      </c>
      <c r="C344" t="str">
        <v>SPARES/OTHER</v>
      </c>
      <c r="D344" s="4">
        <v>44789</v>
      </c>
      <c r="E344" t="str">
        <v>OTHERS</v>
      </c>
      <c r="F344">
        <v>14116691</v>
      </c>
      <c r="G344">
        <v>44789</v>
      </c>
      <c r="H344" t="str">
        <v>ZMTR|Heating tube</v>
      </c>
      <c r="I344" t="str">
        <v>Heating tube</v>
      </c>
      <c r="J344">
        <v>2</v>
      </c>
      <c r="K344">
        <v>2</v>
      </c>
      <c r="L344">
        <v>1960</v>
      </c>
      <c r="M344" t="str">
        <v>HKD</v>
      </c>
      <c r="N344">
        <v>1</v>
      </c>
      <c r="O344">
        <v>1960</v>
      </c>
      <c r="P344">
        <v>1960</v>
      </c>
      <c r="Q344" t="str">
        <v>C66SZX-SMT SERVICE</v>
      </c>
      <c r="R344" t="str">
        <v>Crystalite Electrical Engineering Company</v>
      </c>
      <c r="S344" t="str">
        <v>Same</v>
      </c>
      <c r="T344">
        <v>904373</v>
      </c>
      <c r="U344">
        <v>1163</v>
      </c>
      <c r="V344" t="str">
        <v>308ASY INV-PTS SALES</v>
      </c>
      <c r="W344">
        <v>0</v>
      </c>
      <c r="X344" t="str">
        <v>CEE-2208031</v>
      </c>
      <c r="Y344">
        <v>947109</v>
      </c>
      <c r="Z344" t="str">
        <v>晶光電業公司</v>
      </c>
      <c r="AA344">
        <v>111084</v>
      </c>
      <c r="AB344">
        <v>2022</v>
      </c>
      <c r="AC344">
        <v>8</v>
      </c>
      <c r="AD344" t="str">
        <v>Q2</v>
      </c>
      <c r="AE344" t="str">
        <v>FY22/23</v>
      </c>
      <c r="AF344" t="str">
        <v>SOUTH</v>
      </c>
    </row>
    <row r="345" spans="1:32">
      <c r="A345" t="str">
        <v>ESEL</v>
      </c>
      <c r="B345" t="str">
        <v>SZX</v>
      </c>
      <c r="C345" t="str">
        <v>SPARES/OTHER</v>
      </c>
      <c r="D345" s="4">
        <v>44789</v>
      </c>
      <c r="E345" t="str">
        <v>OTHERS</v>
      </c>
      <c r="F345">
        <v>14116691</v>
      </c>
      <c r="G345">
        <v>44789</v>
      </c>
      <c r="H345" t="str">
        <v>ZMTR|heating plate</v>
      </c>
      <c r="I345" t="str">
        <v>Tin furnace stainless steel heating plate</v>
      </c>
      <c r="J345">
        <v>2</v>
      </c>
      <c r="K345">
        <v>2</v>
      </c>
      <c r="L345">
        <v>1560</v>
      </c>
      <c r="M345" t="str">
        <v>HKD</v>
      </c>
      <c r="N345">
        <v>1</v>
      </c>
      <c r="O345">
        <v>1560</v>
      </c>
      <c r="P345">
        <v>1560</v>
      </c>
      <c r="Q345" t="str">
        <v>C66SZX-SMT SERVICE</v>
      </c>
      <c r="R345" t="str">
        <v>Crystalite Electrical Engineering Company</v>
      </c>
      <c r="S345" t="str">
        <v>Same</v>
      </c>
      <c r="T345">
        <v>904373</v>
      </c>
      <c r="U345">
        <v>744.32</v>
      </c>
      <c r="V345" t="str">
        <v>308ASY INV-PTS SALES</v>
      </c>
      <c r="W345">
        <v>0</v>
      </c>
      <c r="X345" t="str">
        <v>CEE-2208031</v>
      </c>
      <c r="Y345">
        <v>947109</v>
      </c>
      <c r="Z345" t="str">
        <v>晶光電業公司</v>
      </c>
      <c r="AA345">
        <v>111084</v>
      </c>
      <c r="AB345">
        <v>2022</v>
      </c>
      <c r="AC345">
        <v>8</v>
      </c>
      <c r="AD345" t="str">
        <v>Q2</v>
      </c>
      <c r="AE345" t="str">
        <v>FY22/23</v>
      </c>
      <c r="AF345" t="str">
        <v>SOUTH</v>
      </c>
    </row>
    <row r="346" spans="1:32">
      <c r="A346" t="str">
        <v>ESEL</v>
      </c>
      <c r="B346" t="str">
        <v>SZX</v>
      </c>
      <c r="C346" t="str">
        <v>SPARES/OTHER</v>
      </c>
      <c r="D346" s="4">
        <v>44789</v>
      </c>
      <c r="E346" t="str">
        <v>YAMAHA</v>
      </c>
      <c r="F346">
        <v>14116692</v>
      </c>
      <c r="G346">
        <v>44789</v>
      </c>
      <c r="H346" t="str">
        <v>YMCT|KMG-M91A3-00</v>
      </c>
      <c r="I346" t="str">
        <v>BELT CONV.(2670)</v>
      </c>
      <c r="J346">
        <v>2</v>
      </c>
      <c r="K346">
        <v>2</v>
      </c>
      <c r="L346">
        <v>320</v>
      </c>
      <c r="M346" t="str">
        <v>CNY</v>
      </c>
      <c r="N346">
        <v>1.163</v>
      </c>
      <c r="O346">
        <v>372.16</v>
      </c>
      <c r="P346">
        <v>372.16</v>
      </c>
      <c r="Q346" t="str">
        <v>C66SZX-SMT SERVICE</v>
      </c>
      <c r="R346" t="str">
        <v>Foshan Nanhai Liangcheng Optoelectronic Technology</v>
      </c>
      <c r="S346" t="str">
        <v>Same</v>
      </c>
      <c r="T346">
        <v>904371</v>
      </c>
      <c r="U346">
        <v>134.83000000000001</v>
      </c>
      <c r="V346" t="str">
        <v>308ASY INV-PTS SALES</v>
      </c>
      <c r="W346">
        <v>0</v>
      </c>
      <c r="X346" t="str">
        <v>C66SZ23232</v>
      </c>
      <c r="Y346">
        <v>947107</v>
      </c>
      <c r="Z346" t="str">
        <v>佛山市南海区亮程光电科技有限公司</v>
      </c>
      <c r="AA346">
        <v>111082</v>
      </c>
      <c r="AB346">
        <v>2022</v>
      </c>
      <c r="AC346">
        <v>8</v>
      </c>
      <c r="AD346" t="str">
        <v>Q2</v>
      </c>
      <c r="AE346" t="str">
        <v>FY22/23</v>
      </c>
      <c r="AF346" t="str">
        <v>SOUTH</v>
      </c>
    </row>
    <row r="347" spans="1:32">
      <c r="A347" t="str">
        <v>ESEL</v>
      </c>
      <c r="B347" t="str">
        <v>SZX</v>
      </c>
      <c r="C347" t="str">
        <v>SPARES/OTHER</v>
      </c>
      <c r="D347" s="4">
        <v>44789</v>
      </c>
      <c r="E347" t="str">
        <v>OTHERS</v>
      </c>
      <c r="F347">
        <v>14116693</v>
      </c>
      <c r="G347">
        <v>44789</v>
      </c>
      <c r="H347" t="str">
        <v>ZMTR|303-LC01</v>
      </c>
      <c r="I347" t="str">
        <v>SPECIAL NOZZLE</v>
      </c>
      <c r="J347">
        <v>1</v>
      </c>
      <c r="K347">
        <v>1</v>
      </c>
      <c r="L347">
        <v>680</v>
      </c>
      <c r="M347" t="str">
        <v>CNY</v>
      </c>
      <c r="N347">
        <v>1.163</v>
      </c>
      <c r="O347">
        <v>790.84</v>
      </c>
      <c r="P347">
        <v>790.84</v>
      </c>
      <c r="Q347" t="str">
        <v>C66SZX-SMT SERVICE</v>
      </c>
      <c r="R347" t="str">
        <v>Foshan Nanhai Liangcheng Optoelectronic Technology</v>
      </c>
      <c r="S347" t="str">
        <v>Same</v>
      </c>
      <c r="T347">
        <v>904372</v>
      </c>
      <c r="U347">
        <v>348.9</v>
      </c>
      <c r="V347" t="str">
        <v>308ASY INV-PTS SALES</v>
      </c>
      <c r="W347">
        <v>0</v>
      </c>
      <c r="X347" t="str">
        <v>C66SZ23244</v>
      </c>
      <c r="Y347">
        <v>947108</v>
      </c>
      <c r="Z347" t="str">
        <v>佛山市南海区亮程光电科技有限公司</v>
      </c>
      <c r="AA347">
        <v>111083</v>
      </c>
      <c r="AB347">
        <v>2022</v>
      </c>
      <c r="AC347">
        <v>8</v>
      </c>
      <c r="AD347" t="str">
        <v>Q2</v>
      </c>
      <c r="AE347" t="str">
        <v>FY22/23</v>
      </c>
      <c r="AF347" t="str">
        <v>SOUTH</v>
      </c>
    </row>
    <row r="348" spans="1:32">
      <c r="A348" t="str">
        <v>ESEL</v>
      </c>
      <c r="B348" t="str">
        <v>SZX</v>
      </c>
      <c r="C348" t="str">
        <v>SPARES/OTHER</v>
      </c>
      <c r="D348" s="4">
        <v>44799</v>
      </c>
      <c r="E348" t="str">
        <v>OTHERS</v>
      </c>
      <c r="F348">
        <v>14116694</v>
      </c>
      <c r="G348">
        <v>44799</v>
      </c>
      <c r="H348" t="str">
        <v>ZMTR|K48-M3856-00X</v>
      </c>
      <c r="I348" t="str">
        <v>GREASE PACK(NSL)</v>
      </c>
      <c r="J348">
        <v>4</v>
      </c>
      <c r="K348">
        <v>4</v>
      </c>
      <c r="L348">
        <v>660</v>
      </c>
      <c r="M348" t="str">
        <v>CNY</v>
      </c>
      <c r="N348">
        <v>1.163</v>
      </c>
      <c r="O348">
        <v>767.58</v>
      </c>
      <c r="P348">
        <v>767.58</v>
      </c>
      <c r="Q348" t="str">
        <v>C66SZX-SMT SERVICE</v>
      </c>
      <c r="R348" t="str">
        <v>Foshan Nanhai Liangcheng Optoelectronic Technology</v>
      </c>
      <c r="S348" t="str">
        <v>Same</v>
      </c>
      <c r="T348">
        <v>904377</v>
      </c>
      <c r="U348">
        <v>573.36</v>
      </c>
      <c r="V348" t="str">
        <v>308ASY INV-PTS SALES</v>
      </c>
      <c r="W348">
        <v>0</v>
      </c>
      <c r="X348" t="str">
        <v>C66SZ23176</v>
      </c>
      <c r="Y348">
        <v>963190</v>
      </c>
      <c r="Z348" t="str">
        <v>佛山市南海区亮程光电科技有限公司</v>
      </c>
      <c r="AA348">
        <v>0</v>
      </c>
      <c r="AB348">
        <v>2022</v>
      </c>
      <c r="AC348">
        <v>8</v>
      </c>
      <c r="AD348" t="str">
        <v>Q2</v>
      </c>
      <c r="AE348" t="str">
        <v>FY22/23</v>
      </c>
      <c r="AF348" t="str">
        <v>SOUTH</v>
      </c>
    </row>
    <row r="349" spans="1:32">
      <c r="A349" t="str">
        <v>ESEL</v>
      </c>
      <c r="B349" t="str">
        <v>SZX</v>
      </c>
      <c r="C349" t="str">
        <v>SPARES/OTHER</v>
      </c>
      <c r="D349" s="4">
        <v>44799</v>
      </c>
      <c r="E349" t="str">
        <v>OTHERS</v>
      </c>
      <c r="F349">
        <v>14116695</v>
      </c>
      <c r="G349">
        <v>44799</v>
      </c>
      <c r="H349" t="str">
        <v>ZMTR|K48-M3856-00X</v>
      </c>
      <c r="I349" t="str">
        <v>GREASE PACK(NSL)</v>
      </c>
      <c r="J349">
        <v>4</v>
      </c>
      <c r="K349">
        <v>4</v>
      </c>
      <c r="L349">
        <v>660</v>
      </c>
      <c r="M349" t="str">
        <v>CNY</v>
      </c>
      <c r="N349">
        <v>1.163</v>
      </c>
      <c r="O349">
        <v>767.58</v>
      </c>
      <c r="P349">
        <v>767.58</v>
      </c>
      <c r="Q349" t="str">
        <v>C66SZX-SMT SERVICE</v>
      </c>
      <c r="R349" t="str">
        <v>Huizhou Yilai Technology Co., Ltd</v>
      </c>
      <c r="S349" t="str">
        <v>Same</v>
      </c>
      <c r="T349">
        <v>904378</v>
      </c>
      <c r="U349">
        <v>573.36</v>
      </c>
      <c r="V349" t="str">
        <v>308ASY INV-PTS SALES</v>
      </c>
      <c r="W349">
        <v>0</v>
      </c>
      <c r="X349" t="str">
        <v>C66SZ22274</v>
      </c>
      <c r="Y349">
        <v>963193</v>
      </c>
      <c r="Z349" t="str">
        <v>惠州市亿莱科技有限公司</v>
      </c>
      <c r="AA349">
        <v>0</v>
      </c>
      <c r="AB349">
        <v>2022</v>
      </c>
      <c r="AC349">
        <v>8</v>
      </c>
      <c r="AD349" t="str">
        <v>Q2</v>
      </c>
      <c r="AE349" t="str">
        <v>FY22/23</v>
      </c>
      <c r="AF349" t="str">
        <v>SOUTH</v>
      </c>
    </row>
    <row r="350" spans="1:32">
      <c r="A350" t="str">
        <v>ESEL</v>
      </c>
      <c r="B350" t="str">
        <v>SZX</v>
      </c>
      <c r="C350" t="str">
        <v>SPARES/OTHER</v>
      </c>
      <c r="D350" s="4">
        <v>44799</v>
      </c>
      <c r="E350" t="str">
        <v>OTHERS</v>
      </c>
      <c r="F350">
        <v>14116696</v>
      </c>
      <c r="G350">
        <v>44799</v>
      </c>
      <c r="H350" t="str">
        <v>ZMTR|K48-M3856-00X</v>
      </c>
      <c r="I350" t="str">
        <v>GREASE PACK(NSL)</v>
      </c>
      <c r="J350">
        <v>8</v>
      </c>
      <c r="K350">
        <v>8</v>
      </c>
      <c r="L350">
        <v>1320</v>
      </c>
      <c r="M350" t="str">
        <v>CNY</v>
      </c>
      <c r="N350">
        <v>1.163</v>
      </c>
      <c r="O350">
        <v>1535.16</v>
      </c>
      <c r="P350">
        <v>1535.16</v>
      </c>
      <c r="Q350" t="str">
        <v>C66SZX-SMT SERVICE</v>
      </c>
      <c r="R350" t="str">
        <v>Huizhou Chengxun Electronic Co., Ltd.</v>
      </c>
      <c r="S350" t="str">
        <v>Same</v>
      </c>
      <c r="T350">
        <v>904379</v>
      </c>
      <c r="U350">
        <v>1146.72</v>
      </c>
      <c r="V350" t="str">
        <v>308ASY INV-PTS SALES</v>
      </c>
      <c r="W350">
        <v>0</v>
      </c>
      <c r="X350" t="str">
        <v>C66SZ23274REV1</v>
      </c>
      <c r="Y350">
        <v>963197</v>
      </c>
      <c r="Z350" t="str">
        <v>惠州诚讯电子有限公司</v>
      </c>
      <c r="AA350">
        <v>0</v>
      </c>
      <c r="AB350">
        <v>2022</v>
      </c>
      <c r="AC350">
        <v>8</v>
      </c>
      <c r="AD350" t="str">
        <v>Q2</v>
      </c>
      <c r="AE350" t="str">
        <v>FY22/23</v>
      </c>
      <c r="AF350" t="str">
        <v>SOUTH</v>
      </c>
    </row>
    <row r="351" spans="1:32">
      <c r="A351" t="str">
        <v>ESEL</v>
      </c>
      <c r="B351" t="str">
        <v>SZX</v>
      </c>
      <c r="C351" t="str">
        <v>SERVICE_CHARGE</v>
      </c>
      <c r="D351" s="4">
        <v>44819</v>
      </c>
      <c r="E351" t="str">
        <v>YAMAHA</v>
      </c>
      <c r="F351">
        <v>12113453</v>
      </c>
      <c r="G351">
        <v>44819</v>
      </c>
      <c r="H351" t="str">
        <v>YMCT|REPAIR CHARGE</v>
      </c>
      <c r="I351" t="str">
        <v>REPAIR CHARGE</v>
      </c>
      <c r="J351">
        <v>1</v>
      </c>
      <c r="K351">
        <v>1</v>
      </c>
      <c r="L351">
        <v>220</v>
      </c>
      <c r="M351" t="str">
        <v>CNY</v>
      </c>
      <c r="N351">
        <v>1.135</v>
      </c>
      <c r="O351">
        <v>249.7</v>
      </c>
      <c r="P351">
        <v>249.7</v>
      </c>
      <c r="Q351" t="str">
        <v>C66SZX-SMT SERVICE</v>
      </c>
      <c r="R351" t="str">
        <v>Shenzhen Yulonghui Electronics Technology Co., Ltd</v>
      </c>
      <c r="S351" t="str">
        <v>Same</v>
      </c>
      <c r="T351">
        <v>904384</v>
      </c>
      <c r="U351">
        <v>0</v>
      </c>
      <c r="V351" t="str">
        <v>308ASY INV-NON-CON</v>
      </c>
      <c r="W351">
        <v>0</v>
      </c>
      <c r="X351" t="str">
        <v>C66SZ23253</v>
      </c>
      <c r="Y351">
        <v>0</v>
      </c>
      <c r="Z351" t="str">
        <v>深圳市豫龙辉电子科技有限公司</v>
      </c>
      <c r="AA351">
        <v>0</v>
      </c>
      <c r="AB351">
        <v>2022</v>
      </c>
      <c r="AC351">
        <v>9</v>
      </c>
      <c r="AD351" t="str">
        <v>Q2</v>
      </c>
      <c r="AE351" t="str">
        <v>FY22/23</v>
      </c>
      <c r="AF351" t="str">
        <v>SOUTH</v>
      </c>
    </row>
    <row r="352" spans="1:32">
      <c r="A352" t="str">
        <v>ESEL</v>
      </c>
      <c r="B352" t="str">
        <v>SZX</v>
      </c>
      <c r="C352" t="str">
        <v>SPARES/OTHER</v>
      </c>
      <c r="D352" s="4">
        <v>44819</v>
      </c>
      <c r="E352" t="str">
        <v>YAMAHA</v>
      </c>
      <c r="F352">
        <v>14116697</v>
      </c>
      <c r="G352">
        <v>44819</v>
      </c>
      <c r="H352" t="str">
        <v>YMCT|KHJ-MC135-00</v>
      </c>
      <c r="I352" t="str">
        <v>GEAR IDLE F2</v>
      </c>
      <c r="J352">
        <v>1</v>
      </c>
      <c r="K352">
        <v>1</v>
      </c>
      <c r="L352">
        <v>40</v>
      </c>
      <c r="M352" t="str">
        <v>CNY</v>
      </c>
      <c r="N352">
        <v>1.135</v>
      </c>
      <c r="O352">
        <v>45.4</v>
      </c>
      <c r="P352">
        <v>45.4</v>
      </c>
      <c r="Q352" t="str">
        <v>C66SZX-SMT SERVICE</v>
      </c>
      <c r="R352" t="str">
        <v>Shenzhen Yulonghui Electronics Technology Co., Ltd</v>
      </c>
      <c r="S352" t="str">
        <v>Same</v>
      </c>
      <c r="T352">
        <v>904383</v>
      </c>
      <c r="U352">
        <v>18.48</v>
      </c>
      <c r="V352" t="str">
        <v>308ASY INV-PTS SALES</v>
      </c>
      <c r="W352">
        <v>0</v>
      </c>
      <c r="X352" t="str">
        <v>C66SZ23253</v>
      </c>
      <c r="Y352">
        <v>983133</v>
      </c>
      <c r="Z352" t="str">
        <v>深圳市豫龙辉电子科技有限公司</v>
      </c>
      <c r="AA352">
        <v>111085</v>
      </c>
      <c r="AB352">
        <v>2022</v>
      </c>
      <c r="AC352">
        <v>9</v>
      </c>
      <c r="AD352" t="str">
        <v>Q2</v>
      </c>
      <c r="AE352" t="str">
        <v>FY22/23</v>
      </c>
      <c r="AF352" t="str">
        <v>SOUTH</v>
      </c>
    </row>
    <row r="353" spans="1:32">
      <c r="A353" t="str">
        <v>ESEL</v>
      </c>
      <c r="B353" t="str">
        <v>SZX</v>
      </c>
      <c r="C353" t="str">
        <v>SPARES/OTHER</v>
      </c>
      <c r="D353" s="4">
        <v>44824</v>
      </c>
      <c r="E353" t="str">
        <v>YAMAHA</v>
      </c>
      <c r="F353">
        <v>14116698</v>
      </c>
      <c r="G353">
        <v>44824</v>
      </c>
      <c r="H353" t="str">
        <v>YMCT|KLJ-MC145-00</v>
      </c>
      <c r="I353" t="str">
        <v>LEVER TAPE GUIDE F</v>
      </c>
      <c r="J353">
        <v>10</v>
      </c>
      <c r="K353">
        <v>10</v>
      </c>
      <c r="L353">
        <v>380</v>
      </c>
      <c r="M353" t="str">
        <v>HKD</v>
      </c>
      <c r="N353">
        <v>1</v>
      </c>
      <c r="O353">
        <v>380</v>
      </c>
      <c r="P353">
        <v>380</v>
      </c>
      <c r="Q353" t="str">
        <v>C66SZX-SMT SERVICE</v>
      </c>
      <c r="R353" t="str">
        <v>Compass Technology Co Ltd</v>
      </c>
      <c r="S353" t="str">
        <v>Same</v>
      </c>
      <c r="T353">
        <v>904385</v>
      </c>
      <c r="U353">
        <v>173.4</v>
      </c>
      <c r="V353" t="str">
        <v>308ASY INV-PTS SALES</v>
      </c>
      <c r="W353">
        <v>0</v>
      </c>
      <c r="X353" t="str">
        <v>CT0922034</v>
      </c>
      <c r="Y353">
        <v>988159</v>
      </c>
      <c r="Z353">
        <v>0</v>
      </c>
      <c r="AA353">
        <v>111107</v>
      </c>
      <c r="AB353">
        <v>2022</v>
      </c>
      <c r="AC353">
        <v>9</v>
      </c>
      <c r="AD353" t="str">
        <v>Q2</v>
      </c>
      <c r="AE353" t="str">
        <v>FY22/23</v>
      </c>
      <c r="AF353" t="str">
        <v>SOUTH</v>
      </c>
    </row>
    <row r="354" spans="1:32">
      <c r="A354" t="str">
        <v>ESEL</v>
      </c>
      <c r="B354" t="str">
        <v>SZX</v>
      </c>
      <c r="C354" t="str">
        <v>SPARES/OTHER</v>
      </c>
      <c r="D354" s="4">
        <v>44824</v>
      </c>
      <c r="E354" t="str">
        <v>YAMAHA</v>
      </c>
      <c r="F354">
        <v>14116698</v>
      </c>
      <c r="G354">
        <v>44824</v>
      </c>
      <c r="H354" t="str">
        <v>YMCT|KLJ-MC181-01</v>
      </c>
      <c r="I354" t="str">
        <v>HANDLE</v>
      </c>
      <c r="J354">
        <v>10</v>
      </c>
      <c r="K354">
        <v>10</v>
      </c>
      <c r="L354">
        <v>1200</v>
      </c>
      <c r="M354" t="str">
        <v>HKD</v>
      </c>
      <c r="N354">
        <v>1</v>
      </c>
      <c r="O354">
        <v>1200</v>
      </c>
      <c r="P354">
        <v>1200</v>
      </c>
      <c r="Q354" t="str">
        <v>C66SZX-SMT SERVICE</v>
      </c>
      <c r="R354" t="str">
        <v>Compass Technology Co Ltd</v>
      </c>
      <c r="S354" t="str">
        <v>Same</v>
      </c>
      <c r="T354">
        <v>904385</v>
      </c>
      <c r="U354">
        <v>635.79999999999995</v>
      </c>
      <c r="V354" t="str">
        <v>308ASY INV-PTS SALES</v>
      </c>
      <c r="W354">
        <v>0</v>
      </c>
      <c r="X354" t="str">
        <v>CT0922034</v>
      </c>
      <c r="Y354">
        <v>988159</v>
      </c>
      <c r="Z354">
        <v>0</v>
      </c>
      <c r="AA354">
        <v>111107</v>
      </c>
      <c r="AB354">
        <v>2022</v>
      </c>
      <c r="AC354">
        <v>9</v>
      </c>
      <c r="AD354" t="str">
        <v>Q2</v>
      </c>
      <c r="AE354" t="str">
        <v>FY22/23</v>
      </c>
      <c r="AF354" t="str">
        <v>SOUTH</v>
      </c>
    </row>
    <row r="355" spans="1:32">
      <c r="A355" t="str">
        <v>ESEL</v>
      </c>
      <c r="B355" t="str">
        <v>SZX</v>
      </c>
      <c r="C355" t="str">
        <v>SERVICE_CHARGE</v>
      </c>
      <c r="D355" s="4">
        <v>44831</v>
      </c>
      <c r="E355" t="str">
        <v>OTHERS</v>
      </c>
      <c r="F355">
        <v>12113454</v>
      </c>
      <c r="G355">
        <v>44831</v>
      </c>
      <c r="H355" t="str">
        <v>EMBE|REPAIR CHARGE</v>
      </c>
      <c r="I355" t="str">
        <v>REPAIR CHARGE</v>
      </c>
      <c r="J355">
        <v>1</v>
      </c>
      <c r="K355">
        <v>1</v>
      </c>
      <c r="L355">
        <v>6500</v>
      </c>
      <c r="M355" t="str">
        <v>HKD</v>
      </c>
      <c r="N355">
        <v>1</v>
      </c>
      <c r="O355">
        <v>6500</v>
      </c>
      <c r="P355">
        <v>6500</v>
      </c>
      <c r="Q355" t="str">
        <v>C66SZX-SMT SERVICE</v>
      </c>
      <c r="R355" t="str">
        <v>Kayue Electric Company Limited</v>
      </c>
      <c r="S355" t="str">
        <v>Same</v>
      </c>
      <c r="T355">
        <v>904388</v>
      </c>
      <c r="U355">
        <v>0</v>
      </c>
      <c r="V355" t="str">
        <v>308ASY INV-NON-CON</v>
      </c>
      <c r="W355">
        <v>0</v>
      </c>
      <c r="X355" t="str">
        <v>151731-AET-220825</v>
      </c>
      <c r="Y355">
        <v>0</v>
      </c>
      <c r="Z355" t="str">
        <v>嘉裕电业有限公司</v>
      </c>
      <c r="AA355">
        <v>111126</v>
      </c>
      <c r="AB355">
        <v>2022</v>
      </c>
      <c r="AC355">
        <v>9</v>
      </c>
      <c r="AD355" t="str">
        <v>Q2</v>
      </c>
      <c r="AE355" t="str">
        <v>FY22/23</v>
      </c>
      <c r="AF355" t="str">
        <v>SOUTH</v>
      </c>
    </row>
    <row r="356" spans="1:32">
      <c r="A356" t="str">
        <v>ESEL</v>
      </c>
      <c r="B356" t="str">
        <v>SZX</v>
      </c>
      <c r="C356" t="str">
        <v>FEEDER</v>
      </c>
      <c r="D356" s="4">
        <v>44840</v>
      </c>
      <c r="E356" t="str">
        <v>YAMAHA</v>
      </c>
      <c r="F356">
        <v>14116699</v>
      </c>
      <c r="G356">
        <v>44840</v>
      </c>
      <c r="H356" t="str">
        <v>YMCT|KHJ-MC400-00</v>
      </c>
      <c r="I356" t="str">
        <v>SS TAPE FEEDER 24mm</v>
      </c>
      <c r="J356">
        <v>1</v>
      </c>
      <c r="K356">
        <v>1</v>
      </c>
      <c r="L356">
        <v>3750</v>
      </c>
      <c r="M356" t="str">
        <v>CNY</v>
      </c>
      <c r="N356">
        <v>1.1000000000000001</v>
      </c>
      <c r="O356">
        <v>4125</v>
      </c>
      <c r="P356">
        <v>4125</v>
      </c>
      <c r="Q356" t="str">
        <v>C66SZX-SMT SERVICE</v>
      </c>
      <c r="R356" t="str">
        <v>Dongguan Juhexin Electronic Technology Co., Ltd.</v>
      </c>
      <c r="S356" t="str">
        <v>Same</v>
      </c>
      <c r="T356">
        <v>904389</v>
      </c>
      <c r="U356">
        <v>3547.73</v>
      </c>
      <c r="V356" t="str">
        <v>308ASY INV-PTS SALES</v>
      </c>
      <c r="W356">
        <v>0</v>
      </c>
      <c r="X356" t="str">
        <v>C66SZ23277</v>
      </c>
      <c r="Y356">
        <v>999125</v>
      </c>
      <c r="Z356" t="str">
        <v>东莞市聚合信电子科技有限公司</v>
      </c>
      <c r="AA356">
        <v>0</v>
      </c>
      <c r="AB356">
        <v>2022</v>
      </c>
      <c r="AC356">
        <v>10</v>
      </c>
      <c r="AD356" t="str">
        <v>Q3</v>
      </c>
      <c r="AE356" t="str">
        <v>FY22/23</v>
      </c>
      <c r="AF356" t="str">
        <v>SOUTH</v>
      </c>
    </row>
    <row r="357" spans="1:32">
      <c r="A357" t="str">
        <v>ESEL</v>
      </c>
      <c r="B357" t="str">
        <v>SZX</v>
      </c>
      <c r="C357" t="str">
        <v>SPARES/OTHER</v>
      </c>
      <c r="D357" s="4">
        <v>44848</v>
      </c>
      <c r="E357" t="str">
        <v>YAMAHA</v>
      </c>
      <c r="F357">
        <v>14116700</v>
      </c>
      <c r="G357">
        <v>44848</v>
      </c>
      <c r="H357" t="str">
        <v>YMCT|KLJ-MC145-00</v>
      </c>
      <c r="I357" t="str">
        <v>LEVER TAPE GUIDE F</v>
      </c>
      <c r="J357">
        <v>10</v>
      </c>
      <c r="K357">
        <v>10</v>
      </c>
      <c r="L357">
        <v>350</v>
      </c>
      <c r="M357" t="str">
        <v>HKD</v>
      </c>
      <c r="N357">
        <v>1</v>
      </c>
      <c r="O357">
        <v>350</v>
      </c>
      <c r="P357">
        <v>350</v>
      </c>
      <c r="Q357" t="str">
        <v>C66SZX-SMT SERVICE</v>
      </c>
      <c r="R357" t="str">
        <v>Compass Technology Co Ltd</v>
      </c>
      <c r="S357" t="str">
        <v>Same</v>
      </c>
      <c r="T357">
        <v>904391</v>
      </c>
      <c r="U357">
        <v>166.2</v>
      </c>
      <c r="V357" t="str">
        <v>308ASY INV-PTS SALES</v>
      </c>
      <c r="W357">
        <v>0</v>
      </c>
      <c r="X357" t="str">
        <v>CT0922140</v>
      </c>
      <c r="Y357">
        <v>1007137</v>
      </c>
      <c r="Z357">
        <v>0</v>
      </c>
      <c r="AA357">
        <v>111129</v>
      </c>
      <c r="AB357">
        <v>2022</v>
      </c>
      <c r="AC357">
        <v>10</v>
      </c>
      <c r="AD357" t="str">
        <v>Q3</v>
      </c>
      <c r="AE357" t="str">
        <v>FY22/23</v>
      </c>
      <c r="AF357" t="str">
        <v>SOUTH</v>
      </c>
    </row>
    <row r="358" spans="1:32">
      <c r="A358" t="str">
        <v>ESEL</v>
      </c>
      <c r="B358" t="str">
        <v>SZX</v>
      </c>
      <c r="C358" t="str">
        <v>SPARES/OTHER</v>
      </c>
      <c r="D358" s="4">
        <v>44848</v>
      </c>
      <c r="E358" t="str">
        <v>YAMAHA</v>
      </c>
      <c r="F358">
        <v>14116700</v>
      </c>
      <c r="G358">
        <v>44848</v>
      </c>
      <c r="H358" t="str">
        <v>YMCT|KHJ-MC141-S1</v>
      </c>
      <c r="I358" t="str">
        <v>PARTS,TAPE GUIDE</v>
      </c>
      <c r="J358">
        <v>20</v>
      </c>
      <c r="K358">
        <v>20</v>
      </c>
      <c r="L358">
        <v>7200</v>
      </c>
      <c r="M358" t="str">
        <v>HKD</v>
      </c>
      <c r="N358">
        <v>1</v>
      </c>
      <c r="O358">
        <v>7200</v>
      </c>
      <c r="P358">
        <v>7200</v>
      </c>
      <c r="Q358" t="str">
        <v>C66SZX-SMT SERVICE</v>
      </c>
      <c r="R358" t="str">
        <v>Compass Technology Co Ltd</v>
      </c>
      <c r="S358" t="str">
        <v>Same</v>
      </c>
      <c r="T358">
        <v>904391</v>
      </c>
      <c r="U358">
        <v>4045.32</v>
      </c>
      <c r="V358" t="str">
        <v>308ASY INV-PTS SALES</v>
      </c>
      <c r="W358">
        <v>0</v>
      </c>
      <c r="X358" t="str">
        <v>CT0922140</v>
      </c>
      <c r="Y358">
        <v>1007137</v>
      </c>
      <c r="Z358">
        <v>0</v>
      </c>
      <c r="AA358">
        <v>111129</v>
      </c>
      <c r="AB358">
        <v>2022</v>
      </c>
      <c r="AC358">
        <v>10</v>
      </c>
      <c r="AD358" t="str">
        <v>Q3</v>
      </c>
      <c r="AE358" t="str">
        <v>FY22/23</v>
      </c>
      <c r="AF358" t="str">
        <v>SOUTH</v>
      </c>
    </row>
    <row r="359" spans="1:32">
      <c r="A359" t="str">
        <v>ESEL</v>
      </c>
      <c r="B359" t="str">
        <v>SZX</v>
      </c>
      <c r="C359" t="str">
        <v>SPARES/OTHER</v>
      </c>
      <c r="D359" s="4">
        <v>44848</v>
      </c>
      <c r="E359" t="str">
        <v>YAMAHA</v>
      </c>
      <c r="F359">
        <v>14116700</v>
      </c>
      <c r="G359">
        <v>44848</v>
      </c>
      <c r="H359" t="str">
        <v>YMCT|KHJ-MC147-02</v>
      </c>
      <c r="I359" t="str">
        <v>SPRING TAPE GUIDE F</v>
      </c>
      <c r="J359">
        <v>10</v>
      </c>
      <c r="K359">
        <v>10</v>
      </c>
      <c r="L359">
        <v>100</v>
      </c>
      <c r="M359" t="str">
        <v>HKD</v>
      </c>
      <c r="N359">
        <v>1</v>
      </c>
      <c r="O359">
        <v>100</v>
      </c>
      <c r="P359">
        <v>100</v>
      </c>
      <c r="Q359" t="str">
        <v>C66SZX-SMT SERVICE</v>
      </c>
      <c r="R359" t="str">
        <v>Compass Technology Co Ltd</v>
      </c>
      <c r="S359" t="str">
        <v>Same</v>
      </c>
      <c r="T359">
        <v>904391</v>
      </c>
      <c r="U359">
        <v>45.98</v>
      </c>
      <c r="V359" t="str">
        <v>308ASY INV-PTS SALES</v>
      </c>
      <c r="W359">
        <v>0</v>
      </c>
      <c r="X359" t="str">
        <v>CT0922140</v>
      </c>
      <c r="Y359">
        <v>1007137</v>
      </c>
      <c r="Z359">
        <v>0</v>
      </c>
      <c r="AA359">
        <v>111129</v>
      </c>
      <c r="AB359">
        <v>2022</v>
      </c>
      <c r="AC359">
        <v>10</v>
      </c>
      <c r="AD359" t="str">
        <v>Q3</v>
      </c>
      <c r="AE359" t="str">
        <v>FY22/23</v>
      </c>
      <c r="AF359" t="str">
        <v>SOUTH</v>
      </c>
    </row>
    <row r="360" spans="1:32">
      <c r="A360" t="str">
        <v>ESEL</v>
      </c>
      <c r="B360" t="str">
        <v>SZX</v>
      </c>
      <c r="C360" t="str">
        <v>SPARES/OTHER</v>
      </c>
      <c r="D360" s="4">
        <v>44848</v>
      </c>
      <c r="E360" t="str">
        <v>YAMAHA</v>
      </c>
      <c r="F360">
        <v>14116700</v>
      </c>
      <c r="G360">
        <v>44848</v>
      </c>
      <c r="H360" t="str">
        <v>YMCT|KHJ-MC145-01</v>
      </c>
      <c r="I360" t="str">
        <v>LEVER TAPE GUIDE F</v>
      </c>
      <c r="J360">
        <v>10</v>
      </c>
      <c r="K360">
        <v>10</v>
      </c>
      <c r="L360">
        <v>260</v>
      </c>
      <c r="M360" t="str">
        <v>HKD</v>
      </c>
      <c r="N360">
        <v>1</v>
      </c>
      <c r="O360">
        <v>260</v>
      </c>
      <c r="P360">
        <v>260</v>
      </c>
      <c r="Q360" t="str">
        <v>C66SZX-SMT SERVICE</v>
      </c>
      <c r="R360" t="str">
        <v>Compass Technology Co Ltd</v>
      </c>
      <c r="S360" t="str">
        <v>Same</v>
      </c>
      <c r="T360">
        <v>904391</v>
      </c>
      <c r="U360">
        <v>144.04</v>
      </c>
      <c r="V360" t="str">
        <v>308ASY INV-PTS SALES</v>
      </c>
      <c r="W360">
        <v>0</v>
      </c>
      <c r="X360" t="str">
        <v>CT0922140</v>
      </c>
      <c r="Y360">
        <v>1007137</v>
      </c>
      <c r="Z360">
        <v>0</v>
      </c>
      <c r="AA360">
        <v>111129</v>
      </c>
      <c r="AB360">
        <v>2022</v>
      </c>
      <c r="AC360">
        <v>10</v>
      </c>
      <c r="AD360" t="str">
        <v>Q3</v>
      </c>
      <c r="AE360" t="str">
        <v>FY22/23</v>
      </c>
      <c r="AF360" t="str">
        <v>SOUTH</v>
      </c>
    </row>
    <row r="361" spans="1:32">
      <c r="A361" t="str">
        <v>ESEL</v>
      </c>
      <c r="B361" t="str">
        <v>SZX</v>
      </c>
      <c r="C361" t="str">
        <v>SPARES/OTHER</v>
      </c>
      <c r="D361" s="4">
        <v>44848</v>
      </c>
      <c r="E361" t="str">
        <v>YAMAHA</v>
      </c>
      <c r="F361">
        <v>14116700</v>
      </c>
      <c r="G361">
        <v>44848</v>
      </c>
      <c r="H361" t="str">
        <v>YMCT|KHJ-MC144-00</v>
      </c>
      <c r="I361" t="str">
        <v>LEVER TAPE GUIDE R</v>
      </c>
      <c r="J361">
        <v>10</v>
      </c>
      <c r="K361">
        <v>10</v>
      </c>
      <c r="L361">
        <v>120</v>
      </c>
      <c r="M361" t="str">
        <v>HKD</v>
      </c>
      <c r="N361">
        <v>1</v>
      </c>
      <c r="O361">
        <v>120</v>
      </c>
      <c r="P361">
        <v>120</v>
      </c>
      <c r="Q361" t="str">
        <v>C66SZX-SMT SERVICE</v>
      </c>
      <c r="R361" t="str">
        <v>Compass Technology Co Ltd</v>
      </c>
      <c r="S361" t="str">
        <v>Same</v>
      </c>
      <c r="T361">
        <v>904391</v>
      </c>
      <c r="U361">
        <v>60.94</v>
      </c>
      <c r="V361" t="str">
        <v>308ASY INV-PTS SALES</v>
      </c>
      <c r="W361">
        <v>0</v>
      </c>
      <c r="X361" t="str">
        <v>CT0922140</v>
      </c>
      <c r="Y361">
        <v>1007137</v>
      </c>
      <c r="Z361">
        <v>0</v>
      </c>
      <c r="AA361">
        <v>111129</v>
      </c>
      <c r="AB361">
        <v>2022</v>
      </c>
      <c r="AC361">
        <v>10</v>
      </c>
      <c r="AD361" t="str">
        <v>Q3</v>
      </c>
      <c r="AE361" t="str">
        <v>FY22/23</v>
      </c>
      <c r="AF361" t="str">
        <v>SOUTH</v>
      </c>
    </row>
    <row r="362" spans="1:32">
      <c r="A362" t="str">
        <v>ESEL</v>
      </c>
      <c r="B362" t="str">
        <v>SZX</v>
      </c>
      <c r="C362" t="str">
        <v>SPARES/OTHER</v>
      </c>
      <c r="D362" s="4">
        <v>44848</v>
      </c>
      <c r="E362" t="str">
        <v>YAMAHA</v>
      </c>
      <c r="F362">
        <v>14116700</v>
      </c>
      <c r="G362">
        <v>44848</v>
      </c>
      <c r="H362" t="str">
        <v>YMCT|KHJ-MC149-00</v>
      </c>
      <c r="I362" t="str">
        <v>STOPPER,LEVER R</v>
      </c>
      <c r="J362">
        <v>10</v>
      </c>
      <c r="K362">
        <v>10</v>
      </c>
      <c r="L362">
        <v>60</v>
      </c>
      <c r="M362" t="str">
        <v>HKD</v>
      </c>
      <c r="N362">
        <v>1</v>
      </c>
      <c r="O362">
        <v>60</v>
      </c>
      <c r="P362">
        <v>60</v>
      </c>
      <c r="Q362" t="str">
        <v>C66SZX-SMT SERVICE</v>
      </c>
      <c r="R362" t="str">
        <v>Compass Technology Co Ltd</v>
      </c>
      <c r="S362" t="str">
        <v>Same</v>
      </c>
      <c r="T362">
        <v>904391</v>
      </c>
      <c r="U362">
        <v>28.25</v>
      </c>
      <c r="V362" t="str">
        <v>308ASY INV-PTS SALES</v>
      </c>
      <c r="W362">
        <v>0</v>
      </c>
      <c r="X362" t="str">
        <v>CT0922140</v>
      </c>
      <c r="Y362">
        <v>1007137</v>
      </c>
      <c r="Z362">
        <v>0</v>
      </c>
      <c r="AA362">
        <v>111129</v>
      </c>
      <c r="AB362">
        <v>2022</v>
      </c>
      <c r="AC362">
        <v>10</v>
      </c>
      <c r="AD362" t="str">
        <v>Q3</v>
      </c>
      <c r="AE362" t="str">
        <v>FY22/23</v>
      </c>
      <c r="AF362" t="str">
        <v>SOUTH</v>
      </c>
    </row>
    <row r="363" spans="1:32">
      <c r="A363" t="str">
        <v>ESEL</v>
      </c>
      <c r="B363" t="str">
        <v>SZX</v>
      </c>
      <c r="C363" t="str">
        <v>SPARES/OTHER</v>
      </c>
      <c r="D363" s="4">
        <v>44848</v>
      </c>
      <c r="E363" t="str">
        <v>YAMAHA</v>
      </c>
      <c r="F363">
        <v>14116700</v>
      </c>
      <c r="G363">
        <v>44848</v>
      </c>
      <c r="H363" t="str">
        <v>YMCT|KHJ-MC104-00</v>
      </c>
      <c r="I363" t="str">
        <v>RAIL,UNDER</v>
      </c>
      <c r="J363">
        <v>10</v>
      </c>
      <c r="K363">
        <v>10</v>
      </c>
      <c r="L363">
        <v>260</v>
      </c>
      <c r="M363" t="str">
        <v>HKD</v>
      </c>
      <c r="N363">
        <v>1</v>
      </c>
      <c r="O363">
        <v>260</v>
      </c>
      <c r="P363">
        <v>260</v>
      </c>
      <c r="Q363" t="str">
        <v>C66SZX-SMT SERVICE</v>
      </c>
      <c r="R363" t="str">
        <v>Compass Technology Co Ltd</v>
      </c>
      <c r="S363" t="str">
        <v>Same</v>
      </c>
      <c r="T363">
        <v>904391</v>
      </c>
      <c r="U363">
        <v>138.5</v>
      </c>
      <c r="V363" t="str">
        <v>308ASY INV-PTS SALES</v>
      </c>
      <c r="W363">
        <v>0</v>
      </c>
      <c r="X363" t="str">
        <v>CT0922140</v>
      </c>
      <c r="Y363">
        <v>1007137</v>
      </c>
      <c r="Z363">
        <v>0</v>
      </c>
      <c r="AA363">
        <v>111129</v>
      </c>
      <c r="AB363">
        <v>2022</v>
      </c>
      <c r="AC363">
        <v>10</v>
      </c>
      <c r="AD363" t="str">
        <v>Q3</v>
      </c>
      <c r="AE363" t="str">
        <v>FY22/23</v>
      </c>
      <c r="AF363" t="str">
        <v>SOUTH</v>
      </c>
    </row>
    <row r="364" spans="1:32">
      <c r="A364" t="str">
        <v>ESEL</v>
      </c>
      <c r="B364" t="str">
        <v>SZX</v>
      </c>
      <c r="C364" t="str">
        <v>SPARES/OTHER</v>
      </c>
      <c r="D364" s="4">
        <v>44859</v>
      </c>
      <c r="E364" t="str">
        <v>YAMAHA</v>
      </c>
      <c r="F364">
        <v>14116701</v>
      </c>
      <c r="G364">
        <v>44859</v>
      </c>
      <c r="H364" t="str">
        <v>YMCT|KMG-M22M1-00</v>
      </c>
      <c r="I364" t="str">
        <v>AC SERVO MOTOR</v>
      </c>
      <c r="J364">
        <v>1</v>
      </c>
      <c r="K364">
        <v>1</v>
      </c>
      <c r="L364">
        <v>4000</v>
      </c>
      <c r="M364" t="str">
        <v>CNY</v>
      </c>
      <c r="N364">
        <v>1.1000000000000001</v>
      </c>
      <c r="O364">
        <v>4400</v>
      </c>
      <c r="P364">
        <v>4400</v>
      </c>
      <c r="Q364" t="str">
        <v>C66SZX-SMT SERVICE</v>
      </c>
      <c r="R364" t="str">
        <v>Shenzhen Hainake Electronics Co., Ltd.</v>
      </c>
      <c r="S364" t="str">
        <v>Same</v>
      </c>
      <c r="T364">
        <v>904393</v>
      </c>
      <c r="U364">
        <v>2271.54</v>
      </c>
      <c r="V364" t="str">
        <v>308ASY INV-PTS SALES</v>
      </c>
      <c r="W364">
        <v>0</v>
      </c>
      <c r="X364" t="str">
        <v>C66SZ23280</v>
      </c>
      <c r="Y364">
        <v>1013134</v>
      </c>
      <c r="Z364" t="str">
        <v>深圳市海纳科电子有限公司</v>
      </c>
      <c r="AA364">
        <v>111104</v>
      </c>
      <c r="AB364">
        <v>2022</v>
      </c>
      <c r="AC364">
        <v>10</v>
      </c>
      <c r="AD364" t="str">
        <v>Q3</v>
      </c>
      <c r="AE364" t="str">
        <v>FY22/23</v>
      </c>
      <c r="AF364" t="str">
        <v>SOUTH</v>
      </c>
    </row>
    <row r="365" spans="1:32">
      <c r="A365" t="str">
        <v>ESEL</v>
      </c>
      <c r="B365" t="str">
        <v>SZX</v>
      </c>
      <c r="C365" t="str">
        <v>SERVICE_CHARGE</v>
      </c>
      <c r="D365" s="4">
        <v>44872</v>
      </c>
      <c r="E365" t="str">
        <v>YAMAHA</v>
      </c>
      <c r="F365">
        <v>12113455</v>
      </c>
      <c r="G365">
        <v>44872</v>
      </c>
      <c r="H365" t="str">
        <v>YMCT|SERVICE FEE</v>
      </c>
      <c r="I365" t="str">
        <v>SERVICE CHARGE</v>
      </c>
      <c r="J365">
        <v>1</v>
      </c>
      <c r="K365">
        <v>1</v>
      </c>
      <c r="L365">
        <v>126000</v>
      </c>
      <c r="M365" t="str">
        <v>HKD</v>
      </c>
      <c r="N365">
        <v>1</v>
      </c>
      <c r="O365">
        <v>126000</v>
      </c>
      <c r="P365">
        <v>126000</v>
      </c>
      <c r="Q365" t="str">
        <v>C66SZX-SMT SERVICE</v>
      </c>
      <c r="R365" t="str">
        <v>Kayue Electric Company Limited</v>
      </c>
      <c r="S365" t="str">
        <v>Same</v>
      </c>
      <c r="T365">
        <v>904395</v>
      </c>
      <c r="U365">
        <v>0</v>
      </c>
      <c r="V365" t="str">
        <v>308ASY INV-NON-CON</v>
      </c>
      <c r="W365">
        <v>0</v>
      </c>
      <c r="X365" t="str">
        <v>151758-AET-220901</v>
      </c>
      <c r="Y365">
        <v>0</v>
      </c>
      <c r="Z365" t="str">
        <v>嘉裕电业有限公司</v>
      </c>
      <c r="AA365">
        <v>0</v>
      </c>
      <c r="AB365">
        <v>2022</v>
      </c>
      <c r="AC365">
        <v>11</v>
      </c>
      <c r="AD365" t="str">
        <v>Q3</v>
      </c>
      <c r="AE365" t="str">
        <v>FY22/23</v>
      </c>
      <c r="AF365" t="str">
        <v>SOUTH</v>
      </c>
    </row>
    <row r="366" spans="1:32">
      <c r="A366" t="str">
        <v>ESEL</v>
      </c>
      <c r="B366" t="str">
        <v>SZX</v>
      </c>
      <c r="C366" t="str">
        <v>SPARES/OTHER</v>
      </c>
      <c r="D366" s="4">
        <v>44872</v>
      </c>
      <c r="E366" t="str">
        <v>OTHERS</v>
      </c>
      <c r="F366">
        <v>14116702</v>
      </c>
      <c r="G366">
        <v>44872</v>
      </c>
      <c r="H366" t="str">
        <v>ZMTR|Trail car</v>
      </c>
      <c r="I366" t="str">
        <v>Trail car</v>
      </c>
      <c r="J366">
        <v>1</v>
      </c>
      <c r="K366">
        <v>1</v>
      </c>
      <c r="L366">
        <v>0</v>
      </c>
      <c r="M366" t="str">
        <v>HKD</v>
      </c>
      <c r="N366">
        <v>1</v>
      </c>
      <c r="O366">
        <v>0</v>
      </c>
      <c r="P366">
        <v>0</v>
      </c>
      <c r="Q366" t="str">
        <v>C66SZX-SMT SERVICE</v>
      </c>
      <c r="R366" t="str">
        <v>Kayue Electric Company Limited</v>
      </c>
      <c r="S366" t="str">
        <v>Same</v>
      </c>
      <c r="T366">
        <v>904396</v>
      </c>
      <c r="U366">
        <v>1620</v>
      </c>
      <c r="V366" t="str">
        <v>308ASY INV-PTS SALES</v>
      </c>
      <c r="W366">
        <v>0</v>
      </c>
      <c r="X366" t="str">
        <v>151758-AET-220901</v>
      </c>
      <c r="Y366">
        <v>1026253</v>
      </c>
      <c r="Z366" t="str">
        <v>嘉裕电业有限公司</v>
      </c>
      <c r="AA366">
        <v>111156</v>
      </c>
      <c r="AB366">
        <v>2022</v>
      </c>
      <c r="AC366">
        <v>11</v>
      </c>
      <c r="AD366" t="str">
        <v>Q3</v>
      </c>
      <c r="AE366" t="str">
        <v>FY22/23</v>
      </c>
      <c r="AF366" t="str">
        <v>SOUTH</v>
      </c>
    </row>
    <row r="367" spans="1:32">
      <c r="A367" t="str">
        <v>ESEL</v>
      </c>
      <c r="B367" t="str">
        <v>SZX</v>
      </c>
      <c r="C367" t="str">
        <v>SPARES/OTHER</v>
      </c>
      <c r="D367" s="4">
        <v>44886</v>
      </c>
      <c r="E367" t="str">
        <v>OTHERS</v>
      </c>
      <c r="F367">
        <v>14116703</v>
      </c>
      <c r="G367">
        <v>44886</v>
      </c>
      <c r="H367" t="str">
        <v>ZZZZ|OMEGA-K-TYPE-1M</v>
      </c>
      <c r="I367" t="str">
        <v>.</v>
      </c>
      <c r="J367">
        <v>20</v>
      </c>
      <c r="K367">
        <v>20</v>
      </c>
      <c r="L367">
        <v>3800</v>
      </c>
      <c r="M367" t="str">
        <v>HKD</v>
      </c>
      <c r="N367">
        <v>1</v>
      </c>
      <c r="O367">
        <v>3800</v>
      </c>
      <c r="P367">
        <v>3800</v>
      </c>
      <c r="Q367" t="str">
        <v>C66SZX-SMT SERVICE</v>
      </c>
      <c r="R367" t="str">
        <v>Compass Technology Co Ltd</v>
      </c>
      <c r="S367" t="str">
        <v>Same</v>
      </c>
      <c r="T367">
        <v>904400</v>
      </c>
      <c r="U367">
        <v>345.6</v>
      </c>
      <c r="V367" t="str">
        <v>308ASY INV-PTS SALES</v>
      </c>
      <c r="W367">
        <v>0</v>
      </c>
      <c r="X367" t="str">
        <v>CT1022059</v>
      </c>
      <c r="Y367">
        <v>1041144</v>
      </c>
      <c r="Z367">
        <v>0</v>
      </c>
      <c r="AA367">
        <v>111144</v>
      </c>
      <c r="AB367">
        <v>2022</v>
      </c>
      <c r="AC367">
        <v>11</v>
      </c>
      <c r="AD367" t="str">
        <v>Q3</v>
      </c>
      <c r="AE367" t="str">
        <v>FY22/23</v>
      </c>
      <c r="AF367" t="str">
        <v>SOUTH</v>
      </c>
    </row>
    <row r="368" spans="1:32">
      <c r="A368" t="str">
        <v>ESEL</v>
      </c>
      <c r="B368" t="str">
        <v>SZX</v>
      </c>
      <c r="C368" t="str">
        <v>SPARES/OTHER</v>
      </c>
      <c r="D368" s="4">
        <v>44886</v>
      </c>
      <c r="E368" t="str">
        <v>HELLER</v>
      </c>
      <c r="F368">
        <v>14116704</v>
      </c>
      <c r="G368">
        <v>44886</v>
      </c>
      <c r="H368" t="str">
        <v>HELI|8105</v>
      </c>
      <c r="I368" t="str">
        <v>RAPIDOX OPEN LOOP-02 Analyser</v>
      </c>
      <c r="J368">
        <v>1</v>
      </c>
      <c r="K368">
        <v>1</v>
      </c>
      <c r="L368">
        <v>97500</v>
      </c>
      <c r="M368" t="str">
        <v>HKD</v>
      </c>
      <c r="N368">
        <v>1</v>
      </c>
      <c r="O368">
        <v>97500</v>
      </c>
      <c r="P368">
        <v>97500</v>
      </c>
      <c r="Q368" t="str">
        <v>C66SZX-SMT SERVICE</v>
      </c>
      <c r="R368" t="str">
        <v>Compass Technology Co Ltd</v>
      </c>
      <c r="S368" t="str">
        <v>Same</v>
      </c>
      <c r="T368">
        <v>904399</v>
      </c>
      <c r="U368">
        <v>64800</v>
      </c>
      <c r="V368" t="str">
        <v>308ASY INV-PTS SALES</v>
      </c>
      <c r="W368">
        <v>0</v>
      </c>
      <c r="X368" t="str">
        <v>CT1122080</v>
      </c>
      <c r="Y368">
        <v>1041134</v>
      </c>
      <c r="Z368">
        <v>0</v>
      </c>
      <c r="AA368">
        <v>111165</v>
      </c>
      <c r="AB368">
        <v>2022</v>
      </c>
      <c r="AC368">
        <v>11</v>
      </c>
      <c r="AD368" t="str">
        <v>Q3</v>
      </c>
      <c r="AE368" t="str">
        <v>FY22/23</v>
      </c>
      <c r="AF368" t="str">
        <v>SOUTH</v>
      </c>
    </row>
    <row r="369" spans="1:32">
      <c r="A369" t="str">
        <v>ESEL</v>
      </c>
      <c r="B369" t="str">
        <v>SZX</v>
      </c>
      <c r="C369" t="str">
        <v>SPARES/OTHER</v>
      </c>
      <c r="D369" s="4">
        <v>44886</v>
      </c>
      <c r="E369" t="str">
        <v>OTHERS</v>
      </c>
      <c r="F369">
        <v>14116705</v>
      </c>
      <c r="G369">
        <v>44886</v>
      </c>
      <c r="H369" t="str">
        <v>DEKI|177055</v>
      </c>
      <c r="I369" t="str">
        <v>BOM CABLE CRIMPED ASSEMBLY RAILS ASM</v>
      </c>
      <c r="J369">
        <v>4</v>
      </c>
      <c r="K369">
        <v>4</v>
      </c>
      <c r="L369">
        <v>2460</v>
      </c>
      <c r="M369" t="str">
        <v>HKD</v>
      </c>
      <c r="N369">
        <v>1</v>
      </c>
      <c r="O369">
        <v>2460</v>
      </c>
      <c r="P369">
        <v>2460</v>
      </c>
      <c r="Q369" t="str">
        <v>C66SZX-SMT SERVICE</v>
      </c>
      <c r="R369" t="str">
        <v>Uni Precision Industrial Ltd.</v>
      </c>
      <c r="S369" t="str">
        <v>Same</v>
      </c>
      <c r="T369">
        <v>904401</v>
      </c>
      <c r="U369">
        <v>1296</v>
      </c>
      <c r="V369" t="str">
        <v>308ASY INV-PTS SALES</v>
      </c>
      <c r="W369">
        <v>0</v>
      </c>
      <c r="X369" t="str">
        <v>#81612</v>
      </c>
      <c r="Y369">
        <v>1041187</v>
      </c>
      <c r="Z369" t="str">
        <v>九龍紅磡鶴翔街1號</v>
      </c>
      <c r="AA369">
        <v>111170</v>
      </c>
      <c r="AB369">
        <v>2022</v>
      </c>
      <c r="AC369">
        <v>11</v>
      </c>
      <c r="AD369" t="str">
        <v>Q3</v>
      </c>
      <c r="AE369" t="str">
        <v>FY22/23</v>
      </c>
      <c r="AF369" t="str">
        <v>SOUTH</v>
      </c>
    </row>
    <row r="370" spans="1:32">
      <c r="A370" t="str">
        <v>ESEL</v>
      </c>
      <c r="B370" t="str">
        <v>SZX</v>
      </c>
      <c r="C370" t="str">
        <v>SPARES/OTHER</v>
      </c>
      <c r="D370" s="4">
        <v>44888</v>
      </c>
      <c r="E370" t="str">
        <v>HELLER</v>
      </c>
      <c r="F370">
        <v>14116706</v>
      </c>
      <c r="G370">
        <v>44888</v>
      </c>
      <c r="H370" t="str">
        <v>HELI|7493</v>
      </c>
      <c r="I370" t="str">
        <v>FLUX CLEANER ZESTRON VIGON</v>
      </c>
      <c r="J370">
        <v>10</v>
      </c>
      <c r="K370">
        <v>10</v>
      </c>
      <c r="L370">
        <v>1480</v>
      </c>
      <c r="M370" t="str">
        <v>USD</v>
      </c>
      <c r="N370">
        <v>7.8</v>
      </c>
      <c r="O370">
        <v>11544</v>
      </c>
      <c r="P370">
        <v>11544</v>
      </c>
      <c r="Q370" t="str">
        <v>C66SZX-SMT SERVICE</v>
      </c>
      <c r="R370" t="str">
        <v>Compass Technology Co Ltd</v>
      </c>
      <c r="S370" t="str">
        <v>Same</v>
      </c>
      <c r="T370">
        <v>904402</v>
      </c>
      <c r="U370">
        <v>7216.79</v>
      </c>
      <c r="V370" t="str">
        <v>308ASY INV-PTS SALES</v>
      </c>
      <c r="W370">
        <v>0</v>
      </c>
      <c r="X370" t="str">
        <v>CT1122015</v>
      </c>
      <c r="Y370">
        <v>1042234</v>
      </c>
      <c r="Z370">
        <v>0</v>
      </c>
      <c r="AA370">
        <v>111155</v>
      </c>
      <c r="AB370">
        <v>2022</v>
      </c>
      <c r="AC370">
        <v>11</v>
      </c>
      <c r="AD370" t="str">
        <v>Q3</v>
      </c>
      <c r="AE370" t="str">
        <v>FY22/23</v>
      </c>
      <c r="AF370" t="str">
        <v>SOUTH</v>
      </c>
    </row>
    <row r="371" spans="1:32">
      <c r="A371" t="str">
        <v>ESEL</v>
      </c>
      <c r="B371" t="str">
        <v>SZX</v>
      </c>
      <c r="C371" t="str">
        <v>FEEDER</v>
      </c>
      <c r="D371" s="4">
        <v>44900</v>
      </c>
      <c r="E371" t="str">
        <v>YAMAHA</v>
      </c>
      <c r="F371">
        <v>14116707</v>
      </c>
      <c r="G371">
        <v>44900</v>
      </c>
      <c r="H371" t="str">
        <v>YMCT|KHJ-MC400-00</v>
      </c>
      <c r="I371" t="str">
        <v>SS TAPE FEEDER 24mm</v>
      </c>
      <c r="J371">
        <v>2</v>
      </c>
      <c r="K371">
        <v>2</v>
      </c>
      <c r="L371">
        <v>8000</v>
      </c>
      <c r="M371" t="str">
        <v>CNY</v>
      </c>
      <c r="N371">
        <v>1.0900000000000001</v>
      </c>
      <c r="O371">
        <v>8720</v>
      </c>
      <c r="P371">
        <v>8720</v>
      </c>
      <c r="Q371" t="str">
        <v>C66SZX-SMT SERVICE</v>
      </c>
      <c r="R371" t="str">
        <v>Foshan Lion-power Electronic Technology Co., Ltd.</v>
      </c>
      <c r="S371" t="str">
        <v>Same</v>
      </c>
      <c r="T371">
        <v>904403</v>
      </c>
      <c r="U371">
        <v>7095.46</v>
      </c>
      <c r="V371" t="str">
        <v>308ASY INV-PTS SALES</v>
      </c>
      <c r="W371">
        <v>0</v>
      </c>
      <c r="X371" t="str">
        <v>C66SZ22249REV1</v>
      </c>
      <c r="Y371">
        <v>1052182</v>
      </c>
      <c r="Z371" t="str">
        <v>佛山市锂动力电子科技有限公司</v>
      </c>
      <c r="AA371">
        <v>0</v>
      </c>
      <c r="AB371">
        <v>2022</v>
      </c>
      <c r="AC371">
        <v>12</v>
      </c>
      <c r="AD371" t="str">
        <v>Q3</v>
      </c>
      <c r="AE371" t="str">
        <v>FY22/23</v>
      </c>
      <c r="AF371" t="str">
        <v>SOUTH</v>
      </c>
    </row>
    <row r="372" spans="1:32">
      <c r="A372" t="str">
        <v>ESEL</v>
      </c>
      <c r="B372" t="str">
        <v>SZX</v>
      </c>
      <c r="C372" t="str">
        <v>CONTRACT_FEE</v>
      </c>
      <c r="D372" s="4">
        <v>44915</v>
      </c>
      <c r="E372" t="str">
        <v>OTHERS</v>
      </c>
      <c r="F372">
        <v>13113122</v>
      </c>
      <c r="G372">
        <v>44915</v>
      </c>
      <c r="H372" t="str">
        <v>FOCA|REPAIR CHARGE</v>
      </c>
      <c r="I372" t="str">
        <v>REPAIR CHARGE</v>
      </c>
      <c r="J372">
        <v>1</v>
      </c>
      <c r="K372">
        <v>1</v>
      </c>
      <c r="L372">
        <v>25000</v>
      </c>
      <c r="M372" t="str">
        <v>HKD</v>
      </c>
      <c r="N372">
        <v>1</v>
      </c>
      <c r="O372">
        <v>25000</v>
      </c>
      <c r="P372">
        <v>25000</v>
      </c>
      <c r="Q372" t="str">
        <v>C66SZX-SMT SERVICE</v>
      </c>
      <c r="R372" t="str">
        <v>GIA Hong Kong Laboratory Limited</v>
      </c>
      <c r="S372" t="str">
        <v>Same</v>
      </c>
      <c r="T372">
        <v>904406</v>
      </c>
      <c r="U372">
        <v>0</v>
      </c>
      <c r="V372" t="str">
        <v>308ASY INV-CONTRACT</v>
      </c>
      <c r="W372">
        <v>0</v>
      </c>
      <c r="X372" t="str">
        <v>HONG KONG LAB PO-0000723</v>
      </c>
      <c r="Y372">
        <v>0</v>
      </c>
      <c r="Z372">
        <v>0</v>
      </c>
      <c r="AA372">
        <v>0</v>
      </c>
      <c r="AB372">
        <v>2022</v>
      </c>
      <c r="AC372">
        <v>12</v>
      </c>
      <c r="AD372" t="str">
        <v>Q3</v>
      </c>
      <c r="AE372" t="str">
        <v>FY22/23</v>
      </c>
      <c r="AF372" t="str">
        <v>SOUTH</v>
      </c>
    </row>
    <row r="373" spans="1:32">
      <c r="A373" t="str">
        <v>ESEL</v>
      </c>
      <c r="B373" t="str">
        <v>SZX</v>
      </c>
      <c r="C373" t="str">
        <v>SPARES/OTHER</v>
      </c>
      <c r="D373" s="4">
        <v>44915</v>
      </c>
      <c r="E373" t="str">
        <v>YAMAHA</v>
      </c>
      <c r="F373">
        <v>14116708</v>
      </c>
      <c r="G373">
        <v>44915</v>
      </c>
      <c r="H373" t="str">
        <v>YMCT|KLW-M383A-00</v>
      </c>
      <c r="I373" t="str">
        <v>HM HEAD ACCESSORY</v>
      </c>
      <c r="J373">
        <v>1</v>
      </c>
      <c r="K373">
        <v>1</v>
      </c>
      <c r="L373">
        <v>1500</v>
      </c>
      <c r="M373" t="str">
        <v>HKD</v>
      </c>
      <c r="N373">
        <v>1</v>
      </c>
      <c r="O373">
        <v>1500</v>
      </c>
      <c r="P373">
        <v>1500</v>
      </c>
      <c r="Q373" t="str">
        <v>C66SZX-SMT SERVICE</v>
      </c>
      <c r="R373" t="str">
        <v>Compass Technology Co Ltd</v>
      </c>
      <c r="S373" t="str">
        <v>Same</v>
      </c>
      <c r="T373">
        <v>904405</v>
      </c>
      <c r="U373">
        <v>707.25</v>
      </c>
      <c r="V373" t="str">
        <v>308ASY INV-PTS SALES</v>
      </c>
      <c r="W373">
        <v>0</v>
      </c>
      <c r="X373" t="str">
        <v>CT1222012</v>
      </c>
      <c r="Y373">
        <v>1064172</v>
      </c>
      <c r="Z373">
        <v>0</v>
      </c>
      <c r="AA373">
        <v>111185</v>
      </c>
      <c r="AB373">
        <v>2022</v>
      </c>
      <c r="AC373">
        <v>12</v>
      </c>
      <c r="AD373" t="str">
        <v>Q3</v>
      </c>
      <c r="AE373" t="str">
        <v>FY22/23</v>
      </c>
      <c r="AF373" t="str">
        <v>SOUTH</v>
      </c>
    </row>
    <row r="374" spans="1:32">
      <c r="A374" t="str">
        <v>ESEL</v>
      </c>
      <c r="B374" t="str">
        <v>SZX</v>
      </c>
      <c r="C374" t="str">
        <v>CONTRACT_FEE</v>
      </c>
      <c r="D374" s="4">
        <v>44925</v>
      </c>
      <c r="E374" t="str">
        <v>YAMAHA</v>
      </c>
      <c r="F374">
        <v>13113123</v>
      </c>
      <c r="G374">
        <v>44925</v>
      </c>
      <c r="H374" t="str">
        <v>YMCT|SERVICE CHARGE</v>
      </c>
      <c r="I374" t="str">
        <v>SERVICE CHARGE</v>
      </c>
      <c r="J374">
        <v>1</v>
      </c>
      <c r="K374">
        <v>1</v>
      </c>
      <c r="L374">
        <v>15000</v>
      </c>
      <c r="M374" t="str">
        <v>CNY</v>
      </c>
      <c r="N374">
        <v>1.0900000000000001</v>
      </c>
      <c r="O374">
        <v>16350</v>
      </c>
      <c r="P374">
        <v>16350</v>
      </c>
      <c r="Q374" t="str">
        <v>C66SZX-SMT SERVICE</v>
      </c>
      <c r="R374" t="str">
        <v>Shenzhen Huacaixin Technology Co., Ltd</v>
      </c>
      <c r="S374" t="str">
        <v>Same</v>
      </c>
      <c r="T374">
        <v>904407</v>
      </c>
      <c r="U374">
        <v>0</v>
      </c>
      <c r="V374" t="str">
        <v>308ASY INV-CONTRACT</v>
      </c>
      <c r="W374">
        <v>0</v>
      </c>
      <c r="X374" t="str">
        <v>C66SZ23410</v>
      </c>
      <c r="Y374">
        <v>0</v>
      </c>
      <c r="Z374" t="str">
        <v>深圳市华彩鑫科技有限公司</v>
      </c>
      <c r="AA374">
        <v>0</v>
      </c>
      <c r="AB374">
        <v>2022</v>
      </c>
      <c r="AC374">
        <v>12</v>
      </c>
      <c r="AD374" t="str">
        <v>Q3</v>
      </c>
      <c r="AE374" t="str">
        <v>FY22/23</v>
      </c>
      <c r="AF374" t="str">
        <v>SOUTH</v>
      </c>
    </row>
    <row r="375" spans="1:32">
      <c r="A375" t="str">
        <v>ESEL</v>
      </c>
      <c r="B375" t="str">
        <v>SZX</v>
      </c>
      <c r="C375" t="str">
        <v>SPARES/OTHER</v>
      </c>
      <c r="D375" s="4">
        <v>44930</v>
      </c>
      <c r="E375" t="str">
        <v>YAMAHA</v>
      </c>
      <c r="F375">
        <v>14116709</v>
      </c>
      <c r="G375">
        <v>44930</v>
      </c>
      <c r="H375" t="str">
        <v>YMCT|90990-25J026</v>
      </c>
      <c r="I375" t="str">
        <v>BEARING</v>
      </c>
      <c r="J375">
        <v>10</v>
      </c>
      <c r="K375">
        <v>10</v>
      </c>
      <c r="L375">
        <v>1100</v>
      </c>
      <c r="M375" t="str">
        <v>CNY</v>
      </c>
      <c r="N375">
        <v>1.1200000000000001</v>
      </c>
      <c r="O375">
        <v>1232</v>
      </c>
      <c r="P375">
        <v>1232</v>
      </c>
      <c r="Q375" t="str">
        <v>C66SZX-SMT SERVICE</v>
      </c>
      <c r="R375" t="str">
        <v>Shenzhen Hainake Electronics Co., Ltd.</v>
      </c>
      <c r="S375" t="str">
        <v>Same</v>
      </c>
      <c r="T375">
        <v>904408</v>
      </c>
      <c r="U375">
        <v>563.5</v>
      </c>
      <c r="V375" t="str">
        <v>308ASY INV-PTS SALES</v>
      </c>
      <c r="W375">
        <v>0</v>
      </c>
      <c r="X375" t="str">
        <v>C66SZ23351</v>
      </c>
      <c r="Y375">
        <v>1078209</v>
      </c>
      <c r="Z375" t="str">
        <v>深圳市海纳科电子有限公司</v>
      </c>
      <c r="AA375">
        <v>0</v>
      </c>
      <c r="AB375">
        <v>2023</v>
      </c>
      <c r="AC375">
        <v>1</v>
      </c>
      <c r="AD375" t="str">
        <v>Q4</v>
      </c>
      <c r="AE375" t="str">
        <v>FY22/23</v>
      </c>
      <c r="AF375" t="str">
        <v>SOUTH</v>
      </c>
    </row>
    <row r="376" spans="1:32">
      <c r="A376" t="str">
        <v>ESEL</v>
      </c>
      <c r="B376" t="str">
        <v>SZX</v>
      </c>
      <c r="C376" t="str">
        <v>SPARES/OTHER</v>
      </c>
      <c r="D376" s="4">
        <v>44936</v>
      </c>
      <c r="E376" t="str">
        <v>OTHERS</v>
      </c>
      <c r="F376">
        <v>14116710</v>
      </c>
      <c r="G376">
        <v>44936</v>
      </c>
      <c r="H376" t="str">
        <v>PXII|FSX-090 PC Win10 Upgrade Only</v>
      </c>
      <c r="I376" t="str">
        <v>FSX-090 PC Win10 Upgrade Only</v>
      </c>
      <c r="J376">
        <v>1</v>
      </c>
      <c r="K376">
        <v>1</v>
      </c>
      <c r="L376">
        <v>46926</v>
      </c>
      <c r="M376" t="str">
        <v>HKD</v>
      </c>
      <c r="N376">
        <v>1</v>
      </c>
      <c r="O376">
        <v>46926</v>
      </c>
      <c r="P376">
        <v>46926</v>
      </c>
      <c r="Q376" t="str">
        <v>C66SZX-SMT SERVICE</v>
      </c>
      <c r="R376" t="str">
        <v>GIA Hong Kong Laboratory Limited</v>
      </c>
      <c r="S376" t="str">
        <v>Same</v>
      </c>
      <c r="T376">
        <v>904409</v>
      </c>
      <c r="U376">
        <v>27300</v>
      </c>
      <c r="V376" t="str">
        <v>308ASY INV-PTS SALES</v>
      </c>
      <c r="W376">
        <v>0</v>
      </c>
      <c r="X376" t="str">
        <v>Hong Kong Lab PO-0000705</v>
      </c>
      <c r="Y376">
        <v>1083127</v>
      </c>
      <c r="Z376">
        <v>0</v>
      </c>
      <c r="AA376">
        <v>111160</v>
      </c>
      <c r="AB376">
        <v>2023</v>
      </c>
      <c r="AC376">
        <v>1</v>
      </c>
      <c r="AD376" t="str">
        <v>Q4</v>
      </c>
      <c r="AE376" t="str">
        <v>FY22/23</v>
      </c>
      <c r="AF376" t="str">
        <v>SOUTH</v>
      </c>
    </row>
    <row r="377" spans="1:32">
      <c r="A377" t="str">
        <v>ESEL</v>
      </c>
      <c r="B377" t="str">
        <v>SZX</v>
      </c>
      <c r="C377" t="str">
        <v>SPARES/OTHER</v>
      </c>
      <c r="D377" s="4">
        <v>44936</v>
      </c>
      <c r="E377" t="str">
        <v>OTHERS</v>
      </c>
      <c r="F377">
        <v>14116710</v>
      </c>
      <c r="G377">
        <v>44936</v>
      </c>
      <c r="H377" t="str">
        <v>PXII|Dell 24" Monitor</v>
      </c>
      <c r="I377" t="str">
        <v>Dell 24" Monitor</v>
      </c>
      <c r="J377">
        <v>1</v>
      </c>
      <c r="K377">
        <v>1</v>
      </c>
      <c r="L377">
        <v>0</v>
      </c>
      <c r="M377" t="str">
        <v>HKD</v>
      </c>
      <c r="N377">
        <v>1</v>
      </c>
      <c r="O377">
        <v>0</v>
      </c>
      <c r="P377">
        <v>0</v>
      </c>
      <c r="Q377" t="str">
        <v>C66SZX-SMT SERVICE</v>
      </c>
      <c r="R377" t="str">
        <v>GIA Hong Kong Laboratory Limited</v>
      </c>
      <c r="S377" t="str">
        <v>Same</v>
      </c>
      <c r="T377">
        <v>904409</v>
      </c>
      <c r="U377">
        <v>3510</v>
      </c>
      <c r="V377" t="str">
        <v>308ASY INV-PTS SALES</v>
      </c>
      <c r="W377">
        <v>0</v>
      </c>
      <c r="X377" t="str">
        <v>Hong Kong Lab PO-0000705</v>
      </c>
      <c r="Y377">
        <v>1083127</v>
      </c>
      <c r="Z377">
        <v>0</v>
      </c>
      <c r="AA377">
        <v>111160</v>
      </c>
      <c r="AB377">
        <v>2023</v>
      </c>
      <c r="AC377">
        <v>1</v>
      </c>
      <c r="AD377" t="str">
        <v>Q4</v>
      </c>
      <c r="AE377" t="str">
        <v>FY22/23</v>
      </c>
      <c r="AF377" t="str">
        <v>SOUTH</v>
      </c>
    </row>
    <row r="378" spans="1:32">
      <c r="A378" t="str">
        <v>ESEL</v>
      </c>
      <c r="B378" t="str">
        <v>SZX</v>
      </c>
      <c r="C378" t="str">
        <v>SPARES/OTHER</v>
      </c>
      <c r="D378" s="4">
        <v>44936</v>
      </c>
      <c r="E378" t="str">
        <v>OTHERS</v>
      </c>
      <c r="F378">
        <v>14116711</v>
      </c>
      <c r="G378">
        <v>44936</v>
      </c>
      <c r="H378" t="str">
        <v>PXII|Upgrade PC for FSX-PF100</v>
      </c>
      <c r="I378" t="str">
        <v>Upgrade PC for FSX-PF100</v>
      </c>
      <c r="J378">
        <v>1</v>
      </c>
      <c r="K378">
        <v>1</v>
      </c>
      <c r="L378">
        <v>36261</v>
      </c>
      <c r="M378" t="str">
        <v>HKD</v>
      </c>
      <c r="N378">
        <v>1</v>
      </c>
      <c r="O378">
        <v>36261</v>
      </c>
      <c r="P378">
        <v>36261</v>
      </c>
      <c r="Q378" t="str">
        <v>C66SZX-SMT SERVICE</v>
      </c>
      <c r="R378" t="str">
        <v>GIA Hong Kong Laboratory Limited</v>
      </c>
      <c r="S378" t="str">
        <v>Same</v>
      </c>
      <c r="T378">
        <v>904410</v>
      </c>
      <c r="U378">
        <v>16770</v>
      </c>
      <c r="V378" t="str">
        <v>308ASY INV-PTS SALES</v>
      </c>
      <c r="W378">
        <v>0</v>
      </c>
      <c r="X378" t="str">
        <v>Hong Kong Lad PO-0000706</v>
      </c>
      <c r="Y378">
        <v>1083126</v>
      </c>
      <c r="Z378">
        <v>0</v>
      </c>
      <c r="AA378">
        <v>111161</v>
      </c>
      <c r="AB378">
        <v>2023</v>
      </c>
      <c r="AC378">
        <v>1</v>
      </c>
      <c r="AD378" t="str">
        <v>Q4</v>
      </c>
      <c r="AE378" t="str">
        <v>FY22/23</v>
      </c>
      <c r="AF378" t="str">
        <v>SOUTH</v>
      </c>
    </row>
    <row r="379" spans="1:32">
      <c r="A379" t="str">
        <v>ESEL</v>
      </c>
      <c r="B379" t="str">
        <v>SZX</v>
      </c>
      <c r="C379" t="str">
        <v>SPARES/OTHER</v>
      </c>
      <c r="D379" s="4">
        <v>44936</v>
      </c>
      <c r="E379" t="str">
        <v>OTHERS</v>
      </c>
      <c r="F379">
        <v>14116711</v>
      </c>
      <c r="G379">
        <v>44936</v>
      </c>
      <c r="H379" t="str">
        <v>PXII|Dell 24" Monitor</v>
      </c>
      <c r="I379" t="str">
        <v>Dell 24" Monitor</v>
      </c>
      <c r="J379">
        <v>1</v>
      </c>
      <c r="K379">
        <v>1</v>
      </c>
      <c r="L379">
        <v>0</v>
      </c>
      <c r="M379" t="str">
        <v>HKD</v>
      </c>
      <c r="N379">
        <v>1</v>
      </c>
      <c r="O379">
        <v>0</v>
      </c>
      <c r="P379">
        <v>0</v>
      </c>
      <c r="Q379" t="str">
        <v>C66SZX-SMT SERVICE</v>
      </c>
      <c r="R379" t="str">
        <v>GIA Hong Kong Laboratory Limited</v>
      </c>
      <c r="S379" t="str">
        <v>Same</v>
      </c>
      <c r="T379">
        <v>904410</v>
      </c>
      <c r="U379">
        <v>3510</v>
      </c>
      <c r="V379" t="str">
        <v>308ASY INV-PTS SALES</v>
      </c>
      <c r="W379">
        <v>0</v>
      </c>
      <c r="X379" t="str">
        <v>Hong Kong Lad PO-0000706</v>
      </c>
      <c r="Y379">
        <v>1083126</v>
      </c>
      <c r="Z379">
        <v>0</v>
      </c>
      <c r="AA379">
        <v>111161</v>
      </c>
      <c r="AB379">
        <v>2023</v>
      </c>
      <c r="AC379">
        <v>1</v>
      </c>
      <c r="AD379" t="str">
        <v>Q4</v>
      </c>
      <c r="AE379" t="str">
        <v>FY22/23</v>
      </c>
      <c r="AF379" t="str">
        <v>SOUTH</v>
      </c>
    </row>
    <row r="380" spans="1:32">
      <c r="A380" t="str">
        <v>ESEL</v>
      </c>
      <c r="B380" t="str">
        <v>SZX</v>
      </c>
      <c r="C380" t="str">
        <v>SERVICE_CHARGE</v>
      </c>
      <c r="D380" s="4">
        <v>44937</v>
      </c>
      <c r="E380" t="str">
        <v>YAMAHA</v>
      </c>
      <c r="F380">
        <v>12113456</v>
      </c>
      <c r="G380">
        <v>44937</v>
      </c>
      <c r="H380" t="str">
        <v>YMCT|SERVICE FEE</v>
      </c>
      <c r="I380" t="str">
        <v>SERVICE CHARGE</v>
      </c>
      <c r="J380">
        <v>1</v>
      </c>
      <c r="K380">
        <v>1</v>
      </c>
      <c r="L380">
        <v>650000</v>
      </c>
      <c r="M380" t="str">
        <v>JPY</v>
      </c>
      <c r="N380">
        <v>0.06</v>
      </c>
      <c r="O380">
        <v>39000</v>
      </c>
      <c r="P380">
        <v>39000</v>
      </c>
      <c r="Q380" t="str">
        <v>C66SZX-SMT SERVICE</v>
      </c>
      <c r="R380" t="str">
        <v>Company : Yamaha Motor Co Ltd</v>
      </c>
      <c r="S380" t="str">
        <v>Same</v>
      </c>
      <c r="T380">
        <v>904411</v>
      </c>
      <c r="U380">
        <v>0</v>
      </c>
      <c r="V380" t="str">
        <v>308ASY INV-NON-CON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2023</v>
      </c>
      <c r="AC380">
        <v>1</v>
      </c>
      <c r="AD380" t="str">
        <v>Q4</v>
      </c>
      <c r="AE380" t="str">
        <v>FY22/23</v>
      </c>
      <c r="AF380" t="str">
        <v>SOUTH</v>
      </c>
    </row>
    <row r="381" spans="1:32">
      <c r="A381" t="str">
        <v>ESEL</v>
      </c>
      <c r="B381" t="str">
        <v>SZX</v>
      </c>
      <c r="C381" t="str">
        <v>CONTRACT_FEE</v>
      </c>
      <c r="D381" s="4">
        <v>44938</v>
      </c>
      <c r="E381" t="str">
        <v>YAMAHA</v>
      </c>
      <c r="F381">
        <v>13113124</v>
      </c>
      <c r="G381">
        <v>44938</v>
      </c>
      <c r="H381" t="str">
        <v>YMCT|SERVICE FEE</v>
      </c>
      <c r="I381" t="str">
        <v>SERVICE CHARGE</v>
      </c>
      <c r="J381">
        <v>1</v>
      </c>
      <c r="K381">
        <v>1</v>
      </c>
      <c r="L381">
        <v>61750</v>
      </c>
      <c r="M381" t="str">
        <v>HKD</v>
      </c>
      <c r="N381">
        <v>1</v>
      </c>
      <c r="O381">
        <v>61750</v>
      </c>
      <c r="P381">
        <v>61750</v>
      </c>
      <c r="Q381" t="str">
        <v>C66SZX-SMT SERVICE</v>
      </c>
      <c r="R381" t="str">
        <v>Compass Technology Co Ltd</v>
      </c>
      <c r="S381" t="str">
        <v>Same</v>
      </c>
      <c r="T381">
        <v>904412</v>
      </c>
      <c r="U381">
        <v>0</v>
      </c>
      <c r="V381" t="str">
        <v>308ASY INV-CONTRACT</v>
      </c>
      <c r="W381">
        <v>0</v>
      </c>
      <c r="X381" t="str">
        <v>CT0123034</v>
      </c>
      <c r="Y381">
        <v>0</v>
      </c>
      <c r="Z381">
        <v>0</v>
      </c>
      <c r="AA381">
        <v>0</v>
      </c>
      <c r="AB381">
        <v>2023</v>
      </c>
      <c r="AC381">
        <v>1</v>
      </c>
      <c r="AD381" t="str">
        <v>Q4</v>
      </c>
      <c r="AE381" t="str">
        <v>FY22/23</v>
      </c>
      <c r="AF381" t="str">
        <v>SOUTH</v>
      </c>
    </row>
    <row r="382" spans="1:32">
      <c r="A382" t="str">
        <v>ESEL</v>
      </c>
      <c r="B382" t="str">
        <v>SZX</v>
      </c>
      <c r="C382" t="str">
        <v>CONTRACT_FEE</v>
      </c>
      <c r="D382" s="4">
        <v>44938</v>
      </c>
      <c r="E382" t="str">
        <v>HELLER</v>
      </c>
      <c r="F382">
        <v>13113124</v>
      </c>
      <c r="G382">
        <v>44938</v>
      </c>
      <c r="H382" t="str">
        <v>HELI|SERVICE FEE</v>
      </c>
      <c r="I382" t="str">
        <v>SERVICE CHARGE</v>
      </c>
      <c r="J382">
        <v>1</v>
      </c>
      <c r="K382">
        <v>1</v>
      </c>
      <c r="L382">
        <v>61750</v>
      </c>
      <c r="M382" t="str">
        <v>HKD</v>
      </c>
      <c r="N382">
        <v>1</v>
      </c>
      <c r="O382">
        <v>61750</v>
      </c>
      <c r="P382">
        <v>61750</v>
      </c>
      <c r="Q382" t="str">
        <v>C66SZX-SMT SERVICE</v>
      </c>
      <c r="R382" t="str">
        <v>Compass Technology Co Ltd</v>
      </c>
      <c r="S382" t="str">
        <v>Same</v>
      </c>
      <c r="T382">
        <v>904412</v>
      </c>
      <c r="U382">
        <v>0</v>
      </c>
      <c r="V382" t="str">
        <v>308ASY INV-CONTRACT</v>
      </c>
      <c r="W382">
        <v>0</v>
      </c>
      <c r="X382" t="str">
        <v>CT0123034</v>
      </c>
      <c r="Y382">
        <v>0</v>
      </c>
      <c r="Z382">
        <v>0</v>
      </c>
      <c r="AA382">
        <v>0</v>
      </c>
      <c r="AB382">
        <v>2023</v>
      </c>
      <c r="AC382">
        <v>1</v>
      </c>
      <c r="AD382" t="str">
        <v>Q4</v>
      </c>
      <c r="AE382" t="str">
        <v>FY22/23</v>
      </c>
      <c r="AF382" t="str">
        <v>SOUTH</v>
      </c>
    </row>
    <row r="383" spans="1:32">
      <c r="A383" t="str">
        <v>ESEL</v>
      </c>
      <c r="B383" t="str">
        <v>SZX</v>
      </c>
      <c r="C383" t="str">
        <v>SERVICE_CHARGE</v>
      </c>
      <c r="D383" s="4">
        <v>44943</v>
      </c>
      <c r="E383" t="str">
        <v>YAMAHA</v>
      </c>
      <c r="F383">
        <v>12113457</v>
      </c>
      <c r="G383">
        <v>44943</v>
      </c>
      <c r="H383" t="str">
        <v>YMCT|SERVICE FEE</v>
      </c>
      <c r="I383" t="str">
        <v>SERVICE CHARGE</v>
      </c>
      <c r="J383">
        <v>1</v>
      </c>
      <c r="K383">
        <v>1</v>
      </c>
      <c r="L383">
        <v>12500</v>
      </c>
      <c r="M383" t="str">
        <v>HKD</v>
      </c>
      <c r="N383">
        <v>1</v>
      </c>
      <c r="O383">
        <v>12500</v>
      </c>
      <c r="P383">
        <v>12500</v>
      </c>
      <c r="Q383" t="str">
        <v>C66SZX-SMT SERVICE</v>
      </c>
      <c r="R383" t="str">
        <v>Kayue Electric Company Limited</v>
      </c>
      <c r="S383" t="str">
        <v>Same</v>
      </c>
      <c r="T383">
        <v>904414</v>
      </c>
      <c r="U383">
        <v>0</v>
      </c>
      <c r="V383" t="str">
        <v>308ASY INV-NON-CON</v>
      </c>
      <c r="W383">
        <v>0</v>
      </c>
      <c r="X383" t="str">
        <v>152493-AET-230111</v>
      </c>
      <c r="Y383">
        <v>0</v>
      </c>
      <c r="Z383" t="str">
        <v>嘉裕电业有限公司</v>
      </c>
      <c r="AA383">
        <v>111169</v>
      </c>
      <c r="AB383">
        <v>2023</v>
      </c>
      <c r="AC383">
        <v>1</v>
      </c>
      <c r="AD383" t="str">
        <v>Q4</v>
      </c>
      <c r="AE383" t="str">
        <v>FY22/23</v>
      </c>
      <c r="AF383" t="str">
        <v>SOUTH</v>
      </c>
    </row>
    <row r="384" spans="1:32">
      <c r="A384" t="str">
        <v>ESEL</v>
      </c>
      <c r="B384" t="str">
        <v>SZX</v>
      </c>
      <c r="C384" t="str">
        <v>SERVICE_CHARGE</v>
      </c>
      <c r="D384" s="4">
        <v>44964</v>
      </c>
      <c r="E384" t="str">
        <v>HELLER</v>
      </c>
      <c r="F384">
        <v>12113458</v>
      </c>
      <c r="G384">
        <v>44964</v>
      </c>
      <c r="H384" t="str">
        <v>HELI|SERVICE FEE</v>
      </c>
      <c r="I384" t="str">
        <v>SERVICE CHARGE</v>
      </c>
      <c r="J384">
        <v>1</v>
      </c>
      <c r="K384">
        <v>1</v>
      </c>
      <c r="L384">
        <v>4800</v>
      </c>
      <c r="M384" t="str">
        <v>HKD</v>
      </c>
      <c r="N384">
        <v>1</v>
      </c>
      <c r="O384">
        <v>4800</v>
      </c>
      <c r="P384">
        <v>4800</v>
      </c>
      <c r="Q384" t="str">
        <v>C66SZX-SMT SERVICE</v>
      </c>
      <c r="R384" t="str">
        <v xml:space="preserve">Hong Kong Applied Sci. &amp; Tech. Research Institute </v>
      </c>
      <c r="S384" t="str">
        <v>Same</v>
      </c>
      <c r="T384">
        <v>904416</v>
      </c>
      <c r="U384">
        <v>0</v>
      </c>
      <c r="V384" t="str">
        <v>308ASY INV-NON-CON</v>
      </c>
      <c r="W384">
        <v>0</v>
      </c>
      <c r="X384" t="str">
        <v>C66SZ723465REV1</v>
      </c>
      <c r="Y384">
        <v>0</v>
      </c>
      <c r="Z384">
        <v>0</v>
      </c>
      <c r="AA384">
        <v>0</v>
      </c>
      <c r="AB384">
        <v>2023</v>
      </c>
      <c r="AC384">
        <v>2</v>
      </c>
      <c r="AD384" t="str">
        <v>Q4</v>
      </c>
      <c r="AE384" t="str">
        <v>FY22/23</v>
      </c>
      <c r="AF384" t="str">
        <v>SOUTH</v>
      </c>
    </row>
    <row r="385" spans="1:32">
      <c r="A385" t="str">
        <v>ESEL</v>
      </c>
      <c r="B385" t="str">
        <v>SZX</v>
      </c>
      <c r="C385" t="str">
        <v>SERVICE_CHARGE</v>
      </c>
      <c r="D385" s="4">
        <v>44965</v>
      </c>
      <c r="E385" t="str">
        <v>YAMAHA</v>
      </c>
      <c r="F385">
        <v>12113459</v>
      </c>
      <c r="G385">
        <v>44965</v>
      </c>
      <c r="H385" t="str">
        <v>YMCT|REPAIR CHARGE</v>
      </c>
      <c r="I385" t="str">
        <v>REPAIR CHARGE</v>
      </c>
      <c r="J385">
        <v>1</v>
      </c>
      <c r="K385">
        <v>1</v>
      </c>
      <c r="L385">
        <v>4500</v>
      </c>
      <c r="M385" t="str">
        <v>CNY</v>
      </c>
      <c r="N385">
        <v>1.1599999999999999</v>
      </c>
      <c r="O385">
        <v>5220</v>
      </c>
      <c r="P385">
        <v>5220</v>
      </c>
      <c r="Q385" t="str">
        <v>C66SZX-SMT SERVICE</v>
      </c>
      <c r="R385" t="str">
        <v>Foshan Lion-power Electronic Technology Co., Ltd.</v>
      </c>
      <c r="S385" t="str">
        <v>Same</v>
      </c>
      <c r="T385">
        <v>904417</v>
      </c>
      <c r="U385">
        <v>0</v>
      </c>
      <c r="V385" t="str">
        <v>308ASY INV-NON-CON</v>
      </c>
      <c r="W385">
        <v>0</v>
      </c>
      <c r="X385" t="str">
        <v>C66SZ23435</v>
      </c>
      <c r="Y385">
        <v>0</v>
      </c>
      <c r="Z385" t="str">
        <v>佛山市锂动力电子科技有限公司</v>
      </c>
      <c r="AA385">
        <v>111199</v>
      </c>
      <c r="AB385">
        <v>2023</v>
      </c>
      <c r="AC385">
        <v>2</v>
      </c>
      <c r="AD385" t="str">
        <v>Q4</v>
      </c>
      <c r="AE385" t="str">
        <v>FY22/23</v>
      </c>
      <c r="AF385" t="str">
        <v>SOUTH</v>
      </c>
    </row>
    <row r="386" spans="1:32">
      <c r="A386" t="str">
        <v>ESEL</v>
      </c>
      <c r="B386" t="str">
        <v>SZX</v>
      </c>
      <c r="C386" t="str">
        <v>SPARES/OTHER</v>
      </c>
      <c r="D386" s="4">
        <v>44965</v>
      </c>
      <c r="E386" t="str">
        <v>YAMAHA</v>
      </c>
      <c r="F386">
        <v>14116712</v>
      </c>
      <c r="G386">
        <v>44965</v>
      </c>
      <c r="H386" t="str">
        <v>YMCT|KMG-M7A13-00</v>
      </c>
      <c r="I386" t="str">
        <v>DIFFUSER MAIN</v>
      </c>
      <c r="J386">
        <v>1</v>
      </c>
      <c r="K386">
        <v>1</v>
      </c>
      <c r="L386">
        <v>0</v>
      </c>
      <c r="M386" t="str">
        <v>CNY</v>
      </c>
      <c r="N386">
        <v>1.1599999999999999</v>
      </c>
      <c r="O386">
        <v>0</v>
      </c>
      <c r="P386">
        <v>0</v>
      </c>
      <c r="Q386" t="str">
        <v>C66SZX-SMT SERVICE</v>
      </c>
      <c r="R386" t="str">
        <v>Foshan Lion-power Electronic Technology Co., Ltd.</v>
      </c>
      <c r="S386" t="str">
        <v>Same</v>
      </c>
      <c r="T386">
        <v>904418</v>
      </c>
      <c r="U386">
        <v>270</v>
      </c>
      <c r="V386" t="str">
        <v>308ASY INV-PTS SALES</v>
      </c>
      <c r="W386">
        <v>0</v>
      </c>
      <c r="X386" t="str">
        <v>C66SZ23435</v>
      </c>
      <c r="Y386">
        <v>1119121</v>
      </c>
      <c r="Z386" t="str">
        <v>佛山市锂动力电子科技有限公司</v>
      </c>
      <c r="AA386">
        <v>111199</v>
      </c>
      <c r="AB386">
        <v>2023</v>
      </c>
      <c r="AC386">
        <v>2</v>
      </c>
      <c r="AD386" t="str">
        <v>Q4</v>
      </c>
      <c r="AE386" t="str">
        <v>FY22/23</v>
      </c>
      <c r="AF386" t="str">
        <v>SOUTH</v>
      </c>
    </row>
    <row r="387" spans="1:32">
      <c r="A387" t="str">
        <v>ESEL</v>
      </c>
      <c r="B387" t="str">
        <v>SZX</v>
      </c>
      <c r="C387" t="str">
        <v>SPARES/OTHER</v>
      </c>
      <c r="D387" s="4">
        <v>44972</v>
      </c>
      <c r="E387" t="str">
        <v>HELLER</v>
      </c>
      <c r="F387">
        <v>14116713</v>
      </c>
      <c r="G387">
        <v>44972</v>
      </c>
      <c r="H387" t="str">
        <v>HELI|6897</v>
      </c>
      <c r="I387" t="str">
        <v>KRYTOX XHT-BDZ 8 OZ TUBE</v>
      </c>
      <c r="J387">
        <v>1</v>
      </c>
      <c r="K387">
        <v>1</v>
      </c>
      <c r="L387">
        <v>8800</v>
      </c>
      <c r="M387" t="str">
        <v>HKD</v>
      </c>
      <c r="N387">
        <v>1</v>
      </c>
      <c r="O387">
        <v>8800</v>
      </c>
      <c r="P387">
        <v>8800</v>
      </c>
      <c r="Q387" t="str">
        <v>C66SZX-SMT SERVICE</v>
      </c>
      <c r="R387" t="str">
        <v>Kayue Electric Company Limited</v>
      </c>
      <c r="S387" t="str">
        <v>Same</v>
      </c>
      <c r="T387">
        <v>904419</v>
      </c>
      <c r="U387">
        <v>6148</v>
      </c>
      <c r="V387" t="str">
        <v>308ASY INV-PTS SALES</v>
      </c>
      <c r="W387">
        <v>0</v>
      </c>
      <c r="X387" t="str">
        <v>152332-AET-221214</v>
      </c>
      <c r="Y387">
        <v>1124192</v>
      </c>
      <c r="Z387" t="str">
        <v>嘉裕电业有限公司</v>
      </c>
      <c r="AA387">
        <v>111209</v>
      </c>
      <c r="AB387">
        <v>2023</v>
      </c>
      <c r="AC387">
        <v>2</v>
      </c>
      <c r="AD387" t="str">
        <v>Q4</v>
      </c>
      <c r="AE387" t="str">
        <v>FY22/23</v>
      </c>
      <c r="AF387" t="str">
        <v>SOUTH</v>
      </c>
    </row>
    <row r="388" spans="1:32">
      <c r="A388" t="str">
        <v>ESEL</v>
      </c>
      <c r="B388" t="str">
        <v>SZX</v>
      </c>
      <c r="C388" t="str">
        <v>SPARES/OTHER</v>
      </c>
      <c r="D388" s="4">
        <v>44972</v>
      </c>
      <c r="E388" t="str">
        <v>OTHERS</v>
      </c>
      <c r="F388">
        <v>14116714</v>
      </c>
      <c r="G388">
        <v>44972</v>
      </c>
      <c r="H388" t="str">
        <v>ZMTR|303-LC01</v>
      </c>
      <c r="I388" t="str">
        <v>SPECIAL NOZZLE</v>
      </c>
      <c r="J388">
        <v>3</v>
      </c>
      <c r="K388">
        <v>3</v>
      </c>
      <c r="L388">
        <v>1800</v>
      </c>
      <c r="M388" t="str">
        <v>CNY</v>
      </c>
      <c r="N388">
        <v>1.1599999999999999</v>
      </c>
      <c r="O388">
        <v>2088</v>
      </c>
      <c r="P388">
        <v>2088</v>
      </c>
      <c r="Q388" t="str">
        <v>C66SZX-SMT SERVICE</v>
      </c>
      <c r="R388" t="str">
        <v>Foshan Nanhai Liangcheng Optoelectronic Technology</v>
      </c>
      <c r="S388" t="str">
        <v>Same</v>
      </c>
      <c r="T388">
        <v>904420</v>
      </c>
      <c r="U388">
        <v>1044</v>
      </c>
      <c r="V388" t="str">
        <v>308ASY INV-PTS SALES</v>
      </c>
      <c r="W388">
        <v>0</v>
      </c>
      <c r="X388" t="str">
        <v>C66SZ23470</v>
      </c>
      <c r="Y388">
        <v>1124200</v>
      </c>
      <c r="Z388" t="str">
        <v>佛山市南海区亮程光电科技有限公司</v>
      </c>
      <c r="AA388">
        <v>111219</v>
      </c>
      <c r="AB388">
        <v>2023</v>
      </c>
      <c r="AC388">
        <v>2</v>
      </c>
      <c r="AD388" t="str">
        <v>Q4</v>
      </c>
      <c r="AE388" t="str">
        <v>FY22/23</v>
      </c>
      <c r="AF388" t="str">
        <v>SOUTH</v>
      </c>
    </row>
    <row r="389" spans="1:32">
      <c r="A389" t="str">
        <v>ESEL</v>
      </c>
      <c r="B389" t="str">
        <v>SZX</v>
      </c>
      <c r="C389" t="str">
        <v>SPARES/OTHER</v>
      </c>
      <c r="D389" s="4">
        <v>44972</v>
      </c>
      <c r="E389" t="str">
        <v>HELLER</v>
      </c>
      <c r="F389">
        <v>14116715</v>
      </c>
      <c r="G389">
        <v>44972</v>
      </c>
      <c r="H389" t="str">
        <v>HELI|59476802</v>
      </c>
      <c r="I389" t="str">
        <v>.11HP,NIDEC,MK3.6 N2,W/FSL,SVC</v>
      </c>
      <c r="J389">
        <v>3</v>
      </c>
      <c r="K389">
        <v>3</v>
      </c>
      <c r="L389">
        <v>25500</v>
      </c>
      <c r="M389" t="str">
        <v>HKD</v>
      </c>
      <c r="N389">
        <v>1</v>
      </c>
      <c r="O389">
        <v>25500</v>
      </c>
      <c r="P389">
        <v>25500</v>
      </c>
      <c r="Q389" t="str">
        <v>C66SZX-SMT SERVICE</v>
      </c>
      <c r="R389" t="str">
        <v>Compass Technology Co Ltd</v>
      </c>
      <c r="S389" t="str">
        <v>Same</v>
      </c>
      <c r="T389">
        <v>904421</v>
      </c>
      <c r="U389">
        <v>8700</v>
      </c>
      <c r="V389" t="str">
        <v>308ASY INV-PTS SALES</v>
      </c>
      <c r="W389">
        <v>0</v>
      </c>
      <c r="X389" t="str">
        <v>CT0223021</v>
      </c>
      <c r="Y389">
        <v>1124205</v>
      </c>
      <c r="Z389">
        <v>0</v>
      </c>
      <c r="AA389">
        <v>111224</v>
      </c>
      <c r="AB389">
        <v>2023</v>
      </c>
      <c r="AC389">
        <v>2</v>
      </c>
      <c r="AD389" t="str">
        <v>Q4</v>
      </c>
      <c r="AE389" t="str">
        <v>FY22/23</v>
      </c>
      <c r="AF389" t="str">
        <v>SOUTH</v>
      </c>
    </row>
    <row r="390" spans="1:32">
      <c r="A390" t="str">
        <v>ESEL</v>
      </c>
      <c r="B390" t="str">
        <v>SZX</v>
      </c>
      <c r="C390" t="str">
        <v>SPARES/OTHER</v>
      </c>
      <c r="D390" s="4">
        <v>44972</v>
      </c>
      <c r="E390" t="str">
        <v>HELLER</v>
      </c>
      <c r="F390">
        <v>14116715</v>
      </c>
      <c r="G390">
        <v>44972</v>
      </c>
      <c r="H390" t="str">
        <v>HELI|7116K</v>
      </c>
      <c r="I390" t="str">
        <v>GASKET, MOTOR MOUNT 4.75" IMP MK3.6</v>
      </c>
      <c r="J390">
        <v>3</v>
      </c>
      <c r="K390">
        <v>3</v>
      </c>
      <c r="L390">
        <v>582</v>
      </c>
      <c r="M390" t="str">
        <v>HKD</v>
      </c>
      <c r="N390">
        <v>1</v>
      </c>
      <c r="O390">
        <v>582</v>
      </c>
      <c r="P390">
        <v>582</v>
      </c>
      <c r="Q390" t="str">
        <v>C66SZX-SMT SERVICE</v>
      </c>
      <c r="R390" t="str">
        <v>Compass Technology Co Ltd</v>
      </c>
      <c r="S390" t="str">
        <v>Same</v>
      </c>
      <c r="T390">
        <v>904421</v>
      </c>
      <c r="U390">
        <v>205.32</v>
      </c>
      <c r="V390" t="str">
        <v>308ASY INV-PTS SALES</v>
      </c>
      <c r="W390">
        <v>0</v>
      </c>
      <c r="X390" t="str">
        <v>CT0223021</v>
      </c>
      <c r="Y390">
        <v>1124205</v>
      </c>
      <c r="Z390">
        <v>0</v>
      </c>
      <c r="AA390">
        <v>111224</v>
      </c>
      <c r="AB390">
        <v>2023</v>
      </c>
      <c r="AC390">
        <v>2</v>
      </c>
      <c r="AD390" t="str">
        <v>Q4</v>
      </c>
      <c r="AE390" t="str">
        <v>FY22/23</v>
      </c>
      <c r="AF390" t="str">
        <v>SOUTH</v>
      </c>
    </row>
    <row r="391" spans="1:32">
      <c r="A391" t="str">
        <v>ESEL</v>
      </c>
      <c r="B391" t="str">
        <v>SZX</v>
      </c>
      <c r="C391" t="str">
        <v>SPARES/OTHER</v>
      </c>
      <c r="D391" s="4">
        <v>44972</v>
      </c>
      <c r="E391" t="str">
        <v>HELLER</v>
      </c>
      <c r="F391">
        <v>14116716</v>
      </c>
      <c r="G391">
        <v>44972</v>
      </c>
      <c r="H391" t="str">
        <v>HELI|593555</v>
      </c>
      <c r="I391" t="str">
        <v>HIGH TEMPERATURE LUBE OIL (250ML)</v>
      </c>
      <c r="J391">
        <v>2</v>
      </c>
      <c r="K391">
        <v>2</v>
      </c>
      <c r="L391">
        <v>1300</v>
      </c>
      <c r="M391" t="str">
        <v>HKD</v>
      </c>
      <c r="N391">
        <v>1</v>
      </c>
      <c r="O391">
        <v>1300</v>
      </c>
      <c r="P391">
        <v>1300</v>
      </c>
      <c r="Q391" t="str">
        <v>C66SZX-SMT SERVICE</v>
      </c>
      <c r="R391" t="str">
        <v>Kayue Electric Company Limited</v>
      </c>
      <c r="S391" t="str">
        <v>Same</v>
      </c>
      <c r="T391">
        <v>904422</v>
      </c>
      <c r="U391">
        <v>389.76</v>
      </c>
      <c r="V391" t="str">
        <v>308ASY INV-PTS SALES</v>
      </c>
      <c r="W391">
        <v>0</v>
      </c>
      <c r="X391" t="str">
        <v>152583-AET-230206</v>
      </c>
      <c r="Y391">
        <v>1124209</v>
      </c>
      <c r="Z391" t="str">
        <v>嘉裕电业有限公司</v>
      </c>
      <c r="AA391">
        <v>111226</v>
      </c>
      <c r="AB391">
        <v>2023</v>
      </c>
      <c r="AC391">
        <v>2</v>
      </c>
      <c r="AD391" t="str">
        <v>Q4</v>
      </c>
      <c r="AE391" t="str">
        <v>FY22/23</v>
      </c>
      <c r="AF391" t="str">
        <v>SOUTH</v>
      </c>
    </row>
    <row r="392" spans="1:32">
      <c r="A392" t="str">
        <v>ESEL</v>
      </c>
      <c r="B392" t="str">
        <v>SZX</v>
      </c>
      <c r="C392" t="str">
        <v>CONTRACT_FEE</v>
      </c>
      <c r="D392" s="4">
        <v>44973</v>
      </c>
      <c r="E392" t="str">
        <v>OTHERS</v>
      </c>
      <c r="F392">
        <v>13113125</v>
      </c>
      <c r="G392">
        <v>44973</v>
      </c>
      <c r="H392" t="str">
        <v>ZZZZ|SERVICE CHARGE</v>
      </c>
      <c r="I392" t="str">
        <v>SERVICE CHARGE</v>
      </c>
      <c r="J392">
        <v>1</v>
      </c>
      <c r="K392">
        <v>1</v>
      </c>
      <c r="L392">
        <v>45000</v>
      </c>
      <c r="M392" t="str">
        <v>HKD</v>
      </c>
      <c r="N392">
        <v>1</v>
      </c>
      <c r="O392">
        <v>45000</v>
      </c>
      <c r="P392">
        <v>45000</v>
      </c>
      <c r="Q392" t="str">
        <v>C66SZX-SMT SERVICE</v>
      </c>
      <c r="R392" t="str">
        <v>Kayue Electric Company Limited</v>
      </c>
      <c r="S392" t="str">
        <v>Same</v>
      </c>
      <c r="T392">
        <v>904424</v>
      </c>
      <c r="U392">
        <v>0</v>
      </c>
      <c r="V392" t="str">
        <v>308ASY INV-CONTRACT</v>
      </c>
      <c r="W392">
        <v>0</v>
      </c>
      <c r="X392" t="str">
        <v>152573-AET-230201</v>
      </c>
      <c r="Y392">
        <v>0</v>
      </c>
      <c r="Z392" t="str">
        <v>嘉裕电业有限公司</v>
      </c>
      <c r="AA392">
        <v>111232</v>
      </c>
      <c r="AB392">
        <v>2023</v>
      </c>
      <c r="AC392">
        <v>2</v>
      </c>
      <c r="AD392" t="str">
        <v>Q4</v>
      </c>
      <c r="AE392" t="str">
        <v>FY22/23</v>
      </c>
      <c r="AF392" t="str">
        <v>SOUTH</v>
      </c>
    </row>
    <row r="393" spans="1:32">
      <c r="A393" t="str">
        <v>ESEL</v>
      </c>
      <c r="B393" t="str">
        <v>SZX</v>
      </c>
      <c r="C393" t="str">
        <v>CONTRACT_FEE</v>
      </c>
      <c r="D393" s="4">
        <v>44973</v>
      </c>
      <c r="E393" t="str">
        <v>OTHERS</v>
      </c>
      <c r="F393">
        <v>13113125</v>
      </c>
      <c r="G393">
        <v>44973</v>
      </c>
      <c r="H393" t="str">
        <v>ZZZZ|SERVICE CHARGE</v>
      </c>
      <c r="I393" t="str">
        <v>SERVICE CHARGE</v>
      </c>
      <c r="J393">
        <v>1</v>
      </c>
      <c r="K393">
        <v>1</v>
      </c>
      <c r="L393">
        <v>15920</v>
      </c>
      <c r="M393" t="str">
        <v>HKD</v>
      </c>
      <c r="N393">
        <v>1</v>
      </c>
      <c r="O393">
        <v>15920</v>
      </c>
      <c r="P393">
        <v>15920</v>
      </c>
      <c r="Q393" t="str">
        <v>C66SZX-SMT SERVICE</v>
      </c>
      <c r="R393" t="str">
        <v>Kayue Electric Company Limited</v>
      </c>
      <c r="S393" t="str">
        <v>Same</v>
      </c>
      <c r="T393">
        <v>904424</v>
      </c>
      <c r="U393">
        <v>0</v>
      </c>
      <c r="V393" t="str">
        <v>308ASY INV-CONTRACT</v>
      </c>
      <c r="W393">
        <v>0</v>
      </c>
      <c r="X393" t="str">
        <v>152573-AET-230201</v>
      </c>
      <c r="Y393">
        <v>0</v>
      </c>
      <c r="Z393" t="str">
        <v>嘉裕电业有限公司</v>
      </c>
      <c r="AA393">
        <v>111232</v>
      </c>
      <c r="AB393">
        <v>2023</v>
      </c>
      <c r="AC393">
        <v>2</v>
      </c>
      <c r="AD393" t="str">
        <v>Q4</v>
      </c>
      <c r="AE393" t="str">
        <v>FY22/23</v>
      </c>
      <c r="AF393" t="str">
        <v>SOUTH</v>
      </c>
    </row>
    <row r="394" spans="1:32">
      <c r="A394" t="str">
        <v>ESEL</v>
      </c>
      <c r="B394" t="str">
        <v>SZX</v>
      </c>
      <c r="C394" t="str">
        <v>SPARES/OTHER</v>
      </c>
      <c r="D394" s="4">
        <v>44974</v>
      </c>
      <c r="E394" t="str">
        <v>OTHERS</v>
      </c>
      <c r="F394">
        <v>14116717</v>
      </c>
      <c r="G394">
        <v>44974</v>
      </c>
      <c r="H394" t="str">
        <v>ZMTR|CM350 W/S Parts</v>
      </c>
      <c r="I394" t="str">
        <v>CM350 W/S maintenance component</v>
      </c>
      <c r="J394">
        <v>1</v>
      </c>
      <c r="K394">
        <v>1</v>
      </c>
      <c r="L394">
        <v>0</v>
      </c>
      <c r="M394" t="str">
        <v>HKD</v>
      </c>
      <c r="N394">
        <v>1</v>
      </c>
      <c r="O394">
        <v>0</v>
      </c>
      <c r="P394">
        <v>0</v>
      </c>
      <c r="Q394" t="str">
        <v>C66SZX-SMT SERVICE</v>
      </c>
      <c r="R394" t="str">
        <v>Kayue Electric Company Limited</v>
      </c>
      <c r="S394" t="str">
        <v>Same</v>
      </c>
      <c r="T394">
        <v>904423</v>
      </c>
      <c r="U394">
        <v>7748.8</v>
      </c>
      <c r="V394" t="str">
        <v>308ASY INV-PTS SALES</v>
      </c>
      <c r="W394">
        <v>0</v>
      </c>
      <c r="X394" t="str">
        <v>152573-AET-230201</v>
      </c>
      <c r="Y394">
        <v>1126106</v>
      </c>
      <c r="Z394" t="str">
        <v>嘉裕电业有限公司</v>
      </c>
      <c r="AA394">
        <v>111233</v>
      </c>
      <c r="AB394">
        <v>2023</v>
      </c>
      <c r="AC394">
        <v>2</v>
      </c>
      <c r="AD394" t="str">
        <v>Q4</v>
      </c>
      <c r="AE394" t="str">
        <v>FY22/23</v>
      </c>
      <c r="AF394" t="str">
        <v>SOUTH</v>
      </c>
    </row>
    <row r="395" spans="1:32">
      <c r="A395" t="str">
        <v>ESEL</v>
      </c>
      <c r="B395" t="str">
        <v>SZX</v>
      </c>
      <c r="C395" t="str">
        <v>SERVICE_CHARGE</v>
      </c>
      <c r="D395" s="4">
        <v>44978</v>
      </c>
      <c r="E395" t="str">
        <v>OTHERS</v>
      </c>
      <c r="F395">
        <v>12113460</v>
      </c>
      <c r="G395">
        <v>44978</v>
      </c>
      <c r="H395" t="str">
        <v>ZMTR|REPAIR CHARGE</v>
      </c>
      <c r="I395" t="str">
        <v>REPAIR CHARGE</v>
      </c>
      <c r="J395">
        <v>1</v>
      </c>
      <c r="K395">
        <v>1</v>
      </c>
      <c r="L395">
        <v>1425</v>
      </c>
      <c r="M395" t="str">
        <v>HKD</v>
      </c>
      <c r="N395">
        <v>1</v>
      </c>
      <c r="O395">
        <v>1425</v>
      </c>
      <c r="P395">
        <v>1425</v>
      </c>
      <c r="Q395" t="str">
        <v>C66SZX-SMT SERVICE</v>
      </c>
      <c r="R395" t="str">
        <v>Compass Technology Co Ltd</v>
      </c>
      <c r="S395" t="str">
        <v>Same</v>
      </c>
      <c r="T395">
        <v>904428</v>
      </c>
      <c r="U395">
        <v>0</v>
      </c>
      <c r="V395" t="str">
        <v>308ASY INV-NON-CON</v>
      </c>
      <c r="W395">
        <v>0</v>
      </c>
      <c r="X395" t="str">
        <v>CT1222012</v>
      </c>
      <c r="Y395">
        <v>0</v>
      </c>
      <c r="Z395">
        <v>0</v>
      </c>
      <c r="AA395">
        <v>111185</v>
      </c>
      <c r="AB395">
        <v>2023</v>
      </c>
      <c r="AC395">
        <v>2</v>
      </c>
      <c r="AD395" t="str">
        <v>Q4</v>
      </c>
      <c r="AE395" t="str">
        <v>FY22/23</v>
      </c>
      <c r="AF395" t="str">
        <v>SOUTH</v>
      </c>
    </row>
    <row r="396" spans="1:32">
      <c r="A396" t="str">
        <v>ESEL</v>
      </c>
      <c r="B396" t="str">
        <v>SZX</v>
      </c>
      <c r="C396" t="str">
        <v>SERVICE_CHARGE</v>
      </c>
      <c r="D396" s="4">
        <v>44978</v>
      </c>
      <c r="E396" t="str">
        <v>OTHERS</v>
      </c>
      <c r="F396">
        <v>12113461</v>
      </c>
      <c r="G396">
        <v>44978</v>
      </c>
      <c r="H396" t="str">
        <v>ZMTR|REPAIR CHARGE</v>
      </c>
      <c r="I396" t="str">
        <v>REPAIR CHARGE</v>
      </c>
      <c r="J396">
        <v>1</v>
      </c>
      <c r="K396">
        <v>1</v>
      </c>
      <c r="L396">
        <v>1320</v>
      </c>
      <c r="M396" t="str">
        <v>CNY</v>
      </c>
      <c r="N396">
        <v>1.1599999999999999</v>
      </c>
      <c r="O396">
        <v>1531.2</v>
      </c>
      <c r="P396">
        <v>1531.2</v>
      </c>
      <c r="Q396" t="str">
        <v>C66SZX-SMT SERVICE</v>
      </c>
      <c r="R396" t="str">
        <v>Foshan Nanhai Liangcheng Optoelectronic Technology</v>
      </c>
      <c r="S396" t="str">
        <v>Same</v>
      </c>
      <c r="T396">
        <v>904427</v>
      </c>
      <c r="U396">
        <v>0</v>
      </c>
      <c r="V396" t="str">
        <v>308ASY INV-NON-CON</v>
      </c>
      <c r="W396">
        <v>0</v>
      </c>
      <c r="X396" t="str">
        <v>C66SZ23480</v>
      </c>
      <c r="Y396">
        <v>0</v>
      </c>
      <c r="Z396" t="str">
        <v>佛山市南海区亮程光电科技有限公司</v>
      </c>
      <c r="AA396">
        <v>0</v>
      </c>
      <c r="AB396">
        <v>2023</v>
      </c>
      <c r="AC396">
        <v>2</v>
      </c>
      <c r="AD396" t="str">
        <v>Q4</v>
      </c>
      <c r="AE396" t="str">
        <v>FY22/23</v>
      </c>
      <c r="AF396" t="str">
        <v>SOUTH</v>
      </c>
    </row>
    <row r="397" spans="1:32">
      <c r="A397" t="str">
        <v>ESEL</v>
      </c>
      <c r="B397" t="str">
        <v>SZX</v>
      </c>
      <c r="C397" t="str">
        <v>SERVICE_CHARGE</v>
      </c>
      <c r="D397" s="4">
        <v>44978</v>
      </c>
      <c r="E397" t="str">
        <v>YAMAHA</v>
      </c>
      <c r="F397">
        <v>12113462</v>
      </c>
      <c r="G397">
        <v>44978</v>
      </c>
      <c r="H397" t="str">
        <v>YMCT|REPAIR CHARGE</v>
      </c>
      <c r="I397" t="str">
        <v>REPAIR CHARGE</v>
      </c>
      <c r="J397">
        <v>4</v>
      </c>
      <c r="K397">
        <v>4</v>
      </c>
      <c r="L397">
        <v>480</v>
      </c>
      <c r="M397" t="str">
        <v>HKD</v>
      </c>
      <c r="N397">
        <v>1</v>
      </c>
      <c r="O397">
        <v>480</v>
      </c>
      <c r="P397">
        <v>480</v>
      </c>
      <c r="Q397" t="str">
        <v>C66SZX-SMT SERVICE</v>
      </c>
      <c r="R397" t="str">
        <v>Kayue Electric Company Limited</v>
      </c>
      <c r="S397" t="str">
        <v>Same</v>
      </c>
      <c r="T397">
        <v>904430</v>
      </c>
      <c r="U397">
        <v>0</v>
      </c>
      <c r="V397" t="str">
        <v>308ASY INV-NON-CON</v>
      </c>
      <c r="W397">
        <v>0</v>
      </c>
      <c r="X397" t="str">
        <v>152250-AET-221208</v>
      </c>
      <c r="Y397">
        <v>0</v>
      </c>
      <c r="Z397" t="str">
        <v>嘉裕电业有限公司</v>
      </c>
      <c r="AA397">
        <v>0</v>
      </c>
      <c r="AB397">
        <v>2023</v>
      </c>
      <c r="AC397">
        <v>2</v>
      </c>
      <c r="AD397" t="str">
        <v>Q4</v>
      </c>
      <c r="AE397" t="str">
        <v>FY22/23</v>
      </c>
      <c r="AF397" t="str">
        <v>SOUTH</v>
      </c>
    </row>
    <row r="398" spans="1:32">
      <c r="A398" t="str">
        <v>ESEL</v>
      </c>
      <c r="B398" t="str">
        <v>SZX</v>
      </c>
      <c r="C398" t="str">
        <v>SERVICE_CHARGE</v>
      </c>
      <c r="D398" s="4">
        <v>44978</v>
      </c>
      <c r="E398" t="str">
        <v>YAMAHA</v>
      </c>
      <c r="F398">
        <v>12113462</v>
      </c>
      <c r="G398">
        <v>44978</v>
      </c>
      <c r="H398" t="str">
        <v>YMCT|REPAIR CHARGE</v>
      </c>
      <c r="I398" t="str">
        <v>REPAIR CHARGE</v>
      </c>
      <c r="J398">
        <v>3</v>
      </c>
      <c r="K398">
        <v>3</v>
      </c>
      <c r="L398">
        <v>330</v>
      </c>
      <c r="M398" t="str">
        <v>HKD</v>
      </c>
      <c r="N398">
        <v>1</v>
      </c>
      <c r="O398">
        <v>330</v>
      </c>
      <c r="P398">
        <v>330</v>
      </c>
      <c r="Q398" t="str">
        <v>C66SZX-SMT SERVICE</v>
      </c>
      <c r="R398" t="str">
        <v>Kayue Electric Company Limited</v>
      </c>
      <c r="S398" t="str">
        <v>Same</v>
      </c>
      <c r="T398">
        <v>904430</v>
      </c>
      <c r="U398">
        <v>0</v>
      </c>
      <c r="V398" t="str">
        <v>308ASY INV-NON-CON</v>
      </c>
      <c r="W398">
        <v>0</v>
      </c>
      <c r="X398" t="str">
        <v>152250-AET-221208</v>
      </c>
      <c r="Y398">
        <v>0</v>
      </c>
      <c r="Z398" t="str">
        <v>嘉裕电业有限公司</v>
      </c>
      <c r="AA398">
        <v>0</v>
      </c>
      <c r="AB398">
        <v>2023</v>
      </c>
      <c r="AC398">
        <v>2</v>
      </c>
      <c r="AD398" t="str">
        <v>Q4</v>
      </c>
      <c r="AE398" t="str">
        <v>FY22/23</v>
      </c>
      <c r="AF398" t="str">
        <v>SOUTH</v>
      </c>
    </row>
    <row r="399" spans="1:32">
      <c r="A399" t="str">
        <v>ESEL</v>
      </c>
      <c r="B399" t="str">
        <v>SZX</v>
      </c>
      <c r="C399" t="str">
        <v>SERVICE_CHARGE</v>
      </c>
      <c r="D399" s="4">
        <v>44978</v>
      </c>
      <c r="E399" t="str">
        <v>OTHERS</v>
      </c>
      <c r="F399">
        <v>12113463</v>
      </c>
      <c r="G399">
        <v>44978</v>
      </c>
      <c r="H399" t="str">
        <v>ZMTR|REPAIR CHARGE</v>
      </c>
      <c r="I399" t="str">
        <v>REPAIR CHARGE</v>
      </c>
      <c r="J399">
        <v>1</v>
      </c>
      <c r="K399">
        <v>1</v>
      </c>
      <c r="L399">
        <v>3440</v>
      </c>
      <c r="M399" t="str">
        <v>HKD</v>
      </c>
      <c r="N399">
        <v>1</v>
      </c>
      <c r="O399">
        <v>3440</v>
      </c>
      <c r="P399">
        <v>3440</v>
      </c>
      <c r="Q399" t="str">
        <v>C66SZX-SMT SERVICE</v>
      </c>
      <c r="R399" t="str">
        <v>Kayue Electric Company Limited</v>
      </c>
      <c r="S399" t="str">
        <v>Same</v>
      </c>
      <c r="T399">
        <v>904429</v>
      </c>
      <c r="U399">
        <v>0</v>
      </c>
      <c r="V399" t="str">
        <v>308ASY INV-NON-CON</v>
      </c>
      <c r="W399">
        <v>0</v>
      </c>
      <c r="X399" t="str">
        <v>152188-AET-221129</v>
      </c>
      <c r="Y399">
        <v>0</v>
      </c>
      <c r="Z399" t="str">
        <v>嘉裕电业有限公司</v>
      </c>
      <c r="AA399">
        <v>0</v>
      </c>
      <c r="AB399">
        <v>2023</v>
      </c>
      <c r="AC399">
        <v>2</v>
      </c>
      <c r="AD399" t="str">
        <v>Q4</v>
      </c>
      <c r="AE399" t="str">
        <v>FY22/23</v>
      </c>
      <c r="AF399" t="str">
        <v>SOUTH</v>
      </c>
    </row>
    <row r="400" spans="1:32">
      <c r="A400" t="str">
        <v>ESEL</v>
      </c>
      <c r="B400" t="str">
        <v>SZX</v>
      </c>
      <c r="C400" t="str">
        <v>SERVICE_CHARGE</v>
      </c>
      <c r="D400" s="4">
        <v>44978</v>
      </c>
      <c r="E400" t="str">
        <v>OTHERS</v>
      </c>
      <c r="F400">
        <v>12113464</v>
      </c>
      <c r="G400">
        <v>44978</v>
      </c>
      <c r="H400" t="str">
        <v>ZMTR|REPAIR CHARGE</v>
      </c>
      <c r="I400" t="str">
        <v>REPAIR CHARGE</v>
      </c>
      <c r="J400">
        <v>1</v>
      </c>
      <c r="K400">
        <v>1</v>
      </c>
      <c r="L400">
        <v>1320</v>
      </c>
      <c r="M400" t="str">
        <v>CNY</v>
      </c>
      <c r="N400">
        <v>1.1599999999999999</v>
      </c>
      <c r="O400">
        <v>1531.2</v>
      </c>
      <c r="P400">
        <v>1531.2</v>
      </c>
      <c r="Q400" t="str">
        <v>C66SZX-SMT SERVICE</v>
      </c>
      <c r="R400" t="str">
        <v>CheerStar Technology Co,,Ltd</v>
      </c>
      <c r="S400" t="str">
        <v>Same</v>
      </c>
      <c r="T400">
        <v>904432</v>
      </c>
      <c r="U400">
        <v>0</v>
      </c>
      <c r="V400" t="str">
        <v>308ASY INV-NON-CON</v>
      </c>
      <c r="W400">
        <v>0</v>
      </c>
      <c r="X400" t="str">
        <v>C66SZ23441</v>
      </c>
      <c r="Y400">
        <v>0</v>
      </c>
      <c r="Z400" t="str">
        <v>深圳市昶达通信技术有限公司</v>
      </c>
      <c r="AA400">
        <v>0</v>
      </c>
      <c r="AB400">
        <v>2023</v>
      </c>
      <c r="AC400">
        <v>2</v>
      </c>
      <c r="AD400" t="str">
        <v>Q4</v>
      </c>
      <c r="AE400" t="str">
        <v>FY22/23</v>
      </c>
      <c r="AF400" t="str">
        <v>SOUTH</v>
      </c>
    </row>
    <row r="401" spans="1:32">
      <c r="A401" t="str">
        <v>ESEL</v>
      </c>
      <c r="B401" t="str">
        <v>SZX</v>
      </c>
      <c r="C401" t="str">
        <v>SPARES/OTHER</v>
      </c>
      <c r="D401" s="4">
        <v>44978</v>
      </c>
      <c r="E401" t="str">
        <v>YAMAHA</v>
      </c>
      <c r="F401">
        <v>14116718</v>
      </c>
      <c r="G401">
        <v>44978</v>
      </c>
      <c r="H401" t="str">
        <v>YMCT|KMK-M917H-00</v>
      </c>
      <c r="I401" t="str">
        <v>BELT CONVEYOR</v>
      </c>
      <c r="J401">
        <v>1</v>
      </c>
      <c r="K401">
        <v>1</v>
      </c>
      <c r="L401">
        <v>110</v>
      </c>
      <c r="M401" t="str">
        <v>HKD</v>
      </c>
      <c r="N401">
        <v>1</v>
      </c>
      <c r="O401">
        <v>110</v>
      </c>
      <c r="P401">
        <v>110</v>
      </c>
      <c r="Q401" t="str">
        <v>C66SZX-SMT SERVICE</v>
      </c>
      <c r="R401" t="str">
        <v>Kayue Electric Company Limited</v>
      </c>
      <c r="S401" t="str">
        <v>Same</v>
      </c>
      <c r="T401">
        <v>904431</v>
      </c>
      <c r="U401">
        <v>28.78</v>
      </c>
      <c r="V401" t="str">
        <v>308ASY INV-PTS SALES</v>
      </c>
      <c r="W401">
        <v>0</v>
      </c>
      <c r="X401" t="str">
        <v>152250-AET-221208</v>
      </c>
      <c r="Y401">
        <v>1128168</v>
      </c>
      <c r="Z401" t="str">
        <v>嘉裕电业有限公司</v>
      </c>
      <c r="AA401">
        <v>0</v>
      </c>
      <c r="AB401">
        <v>2023</v>
      </c>
      <c r="AC401">
        <v>2</v>
      </c>
      <c r="AD401" t="str">
        <v>Q4</v>
      </c>
      <c r="AE401" t="str">
        <v>FY22/23</v>
      </c>
      <c r="AF401" t="str">
        <v>SOUTH</v>
      </c>
    </row>
    <row r="402" spans="1:32">
      <c r="A402" t="str">
        <v>ESEL</v>
      </c>
      <c r="B402" t="str">
        <v>SZX</v>
      </c>
      <c r="C402" t="str">
        <v>SERVICE_CHARGE</v>
      </c>
      <c r="D402" s="4">
        <v>44981</v>
      </c>
      <c r="E402" t="str">
        <v>OTHERS</v>
      </c>
      <c r="F402">
        <v>12113465</v>
      </c>
      <c r="G402">
        <v>44981</v>
      </c>
      <c r="H402" t="str">
        <v>FOCA|REPAIR CHARGE</v>
      </c>
      <c r="I402" t="str">
        <v>REPAIR CHARGE</v>
      </c>
      <c r="J402">
        <v>1</v>
      </c>
      <c r="K402">
        <v>1</v>
      </c>
      <c r="L402">
        <v>1700</v>
      </c>
      <c r="M402" t="str">
        <v>HKD</v>
      </c>
      <c r="N402">
        <v>1</v>
      </c>
      <c r="O402">
        <v>1700</v>
      </c>
      <c r="P402">
        <v>1700</v>
      </c>
      <c r="Q402" t="str">
        <v>C66SZX-SMT SERVICE</v>
      </c>
      <c r="R402" t="str">
        <v>GIA Hong Kong Laboratory Limited</v>
      </c>
      <c r="S402" t="str">
        <v>Same</v>
      </c>
      <c r="T402">
        <v>904433</v>
      </c>
      <c r="U402">
        <v>0</v>
      </c>
      <c r="V402" t="str">
        <v>308ASY INV-NON-CON</v>
      </c>
      <c r="W402">
        <v>0</v>
      </c>
      <c r="X402" t="str">
        <v>Hong Kong Lab PO-0000755</v>
      </c>
      <c r="Y402">
        <v>0</v>
      </c>
      <c r="Z402">
        <v>0</v>
      </c>
      <c r="AA402">
        <v>0</v>
      </c>
      <c r="AB402">
        <v>2023</v>
      </c>
      <c r="AC402">
        <v>2</v>
      </c>
      <c r="AD402" t="str">
        <v>Q4</v>
      </c>
      <c r="AE402" t="str">
        <v>FY22/23</v>
      </c>
      <c r="AF402" t="str">
        <v>SOUTH</v>
      </c>
    </row>
    <row r="403" spans="1:32">
      <c r="A403" t="str">
        <v>ESEL</v>
      </c>
      <c r="B403" t="str">
        <v>SZX</v>
      </c>
      <c r="C403" t="str">
        <v>SPARES/OTHER</v>
      </c>
      <c r="D403" s="4">
        <v>44985</v>
      </c>
      <c r="E403" t="str">
        <v>OTHERS</v>
      </c>
      <c r="F403">
        <v>14116719</v>
      </c>
      <c r="G403">
        <v>44985</v>
      </c>
      <c r="H403" t="str">
        <v>ZZZZ|7826</v>
      </c>
      <c r="I403" t="str">
        <v>KSTAR BATTERY BACKUP - HP 910 C, 1KVA/700W</v>
      </c>
      <c r="J403">
        <v>2</v>
      </c>
      <c r="K403">
        <v>2</v>
      </c>
      <c r="L403">
        <v>17200</v>
      </c>
      <c r="M403" t="str">
        <v>HKD</v>
      </c>
      <c r="N403">
        <v>1</v>
      </c>
      <c r="O403">
        <v>17200</v>
      </c>
      <c r="P403">
        <v>17200</v>
      </c>
      <c r="Q403" t="str">
        <v>C66SZX-SMT SERVICE</v>
      </c>
      <c r="R403" t="str">
        <v>Compass Technology Co Ltd</v>
      </c>
      <c r="S403" t="str">
        <v>Same</v>
      </c>
      <c r="T403">
        <v>904435</v>
      </c>
      <c r="U403">
        <v>10440</v>
      </c>
      <c r="V403" t="str">
        <v>308ASY INV-PTS SALES</v>
      </c>
      <c r="W403">
        <v>0</v>
      </c>
      <c r="X403" t="str">
        <v>CT0223069</v>
      </c>
      <c r="Y403">
        <v>1133105</v>
      </c>
      <c r="Z403">
        <v>0</v>
      </c>
      <c r="AA403">
        <v>111240</v>
      </c>
      <c r="AB403">
        <v>2023</v>
      </c>
      <c r="AC403">
        <v>2</v>
      </c>
      <c r="AD403" t="str">
        <v>Q4</v>
      </c>
      <c r="AE403" t="str">
        <v>FY22/23</v>
      </c>
      <c r="AF403" t="str">
        <v>SOUTH</v>
      </c>
    </row>
    <row r="404" spans="1:32">
      <c r="A404" t="str">
        <v>ESEL</v>
      </c>
      <c r="B404" t="str">
        <v>SZX</v>
      </c>
      <c r="C404" t="str">
        <v>SPARES/OTHER</v>
      </c>
      <c r="D404" s="4">
        <v>44985</v>
      </c>
      <c r="E404" t="str">
        <v>OTHERS</v>
      </c>
      <c r="F404">
        <v>14116720</v>
      </c>
      <c r="G404">
        <v>44985</v>
      </c>
      <c r="H404" t="str">
        <v>ZZZZ|7826</v>
      </c>
      <c r="I404" t="str">
        <v>KSTAR BATTERY BACKUP - HP 910 C, 1KVA/700W</v>
      </c>
      <c r="J404">
        <v>1</v>
      </c>
      <c r="K404">
        <v>1</v>
      </c>
      <c r="L404">
        <v>6500</v>
      </c>
      <c r="M404" t="str">
        <v>HKD</v>
      </c>
      <c r="N404">
        <v>1</v>
      </c>
      <c r="O404">
        <v>6500</v>
      </c>
      <c r="P404">
        <v>6500</v>
      </c>
      <c r="Q404" t="str">
        <v>C66SZX-SMT SERVICE</v>
      </c>
      <c r="R404" t="str">
        <v>Crystalite Electrical Engineering Company</v>
      </c>
      <c r="S404" t="str">
        <v>Same</v>
      </c>
      <c r="T404">
        <v>904434</v>
      </c>
      <c r="U404">
        <v>5220</v>
      </c>
      <c r="V404" t="str">
        <v>308ASY INV-PTS SALES</v>
      </c>
      <c r="W404">
        <v>0</v>
      </c>
      <c r="X404" t="str">
        <v>CEE-2302033</v>
      </c>
      <c r="Y404">
        <v>1133104</v>
      </c>
      <c r="Z404" t="str">
        <v>晶光電業公司</v>
      </c>
      <c r="AA404">
        <v>111241</v>
      </c>
      <c r="AB404">
        <v>2023</v>
      </c>
      <c r="AC404">
        <v>2</v>
      </c>
      <c r="AD404" t="str">
        <v>Q4</v>
      </c>
      <c r="AE404" t="str">
        <v>FY22/23</v>
      </c>
      <c r="AF404" t="str">
        <v>SOUTH</v>
      </c>
    </row>
    <row r="405" spans="1:32">
      <c r="A405" t="str">
        <v>ESEL</v>
      </c>
      <c r="B405" t="str">
        <v>SZX</v>
      </c>
      <c r="C405" t="str">
        <v>SPARES/OTHER</v>
      </c>
      <c r="D405" s="4">
        <v>44987</v>
      </c>
      <c r="E405" t="str">
        <v>OTHERS</v>
      </c>
      <c r="F405">
        <v>14116721</v>
      </c>
      <c r="G405">
        <v>44987</v>
      </c>
      <c r="H405" t="str">
        <v>ZZZZ|GAS SPRING</v>
      </c>
      <c r="I405" t="str">
        <v>.</v>
      </c>
      <c r="J405">
        <v>1</v>
      </c>
      <c r="K405">
        <v>1</v>
      </c>
      <c r="L405">
        <v>0</v>
      </c>
      <c r="M405" t="str">
        <v>HKD</v>
      </c>
      <c r="N405">
        <v>1</v>
      </c>
      <c r="O405">
        <v>0</v>
      </c>
      <c r="P405">
        <v>0</v>
      </c>
      <c r="Q405" t="str">
        <v>C66SZX-SMT SERVICE</v>
      </c>
      <c r="R405" t="str">
        <v>GIA Hong Kong Laboratory Limited</v>
      </c>
      <c r="S405" t="str">
        <v>Same</v>
      </c>
      <c r="T405">
        <v>904436</v>
      </c>
      <c r="U405">
        <v>766.14</v>
      </c>
      <c r="V405" t="str">
        <v>308ASY INV-PTS SALES</v>
      </c>
      <c r="W405">
        <v>0</v>
      </c>
      <c r="X405" t="str">
        <v>Hong Kong Lab PO-0000755</v>
      </c>
      <c r="Y405">
        <v>1134242</v>
      </c>
      <c r="Z405">
        <v>0</v>
      </c>
      <c r="AA405">
        <v>0</v>
      </c>
      <c r="AB405">
        <v>2023</v>
      </c>
      <c r="AC405">
        <v>3</v>
      </c>
      <c r="AD405" t="str">
        <v>Q4</v>
      </c>
      <c r="AE405" t="str">
        <v>FY22/23</v>
      </c>
      <c r="AF405" t="str">
        <v>SOUTH</v>
      </c>
    </row>
    <row r="406" spans="1:32">
      <c r="A406" t="str">
        <v>ESEL</v>
      </c>
      <c r="B406" t="str">
        <v>SZX</v>
      </c>
      <c r="C406" t="str">
        <v>SPARES/OTHER</v>
      </c>
      <c r="D406" s="4">
        <v>44987</v>
      </c>
      <c r="E406" t="str">
        <v>OTHERS</v>
      </c>
      <c r="F406">
        <v>14116722</v>
      </c>
      <c r="G406">
        <v>44987</v>
      </c>
      <c r="H406" t="str">
        <v>ZMTR|303-LC01</v>
      </c>
      <c r="I406" t="str">
        <v>SPECIAL NOZZLE</v>
      </c>
      <c r="J406">
        <v>1</v>
      </c>
      <c r="K406">
        <v>1</v>
      </c>
      <c r="L406">
        <v>600</v>
      </c>
      <c r="M406" t="str">
        <v>CNY</v>
      </c>
      <c r="N406">
        <v>1.1299999999999999</v>
      </c>
      <c r="O406">
        <v>678</v>
      </c>
      <c r="P406">
        <v>678</v>
      </c>
      <c r="Q406" t="str">
        <v>C66SZX-SMT SERVICE</v>
      </c>
      <c r="R406" t="str">
        <v>Foshan City Nanhai District Liangcheng Optoelectro</v>
      </c>
      <c r="S406" t="str">
        <v>Same</v>
      </c>
      <c r="T406">
        <v>904437</v>
      </c>
      <c r="U406">
        <v>339</v>
      </c>
      <c r="V406" t="str">
        <v>308ASY INV-PTS SALES</v>
      </c>
      <c r="W406">
        <v>0</v>
      </c>
      <c r="X406" t="str">
        <v>C66SZ23516</v>
      </c>
      <c r="Y406">
        <v>1134263</v>
      </c>
      <c r="Z406" t="str">
        <v>广东亮程光电科技有限公司</v>
      </c>
      <c r="AA406">
        <v>111245</v>
      </c>
      <c r="AB406">
        <v>2023</v>
      </c>
      <c r="AC406">
        <v>3</v>
      </c>
      <c r="AD406" t="str">
        <v>Q4</v>
      </c>
      <c r="AE406" t="str">
        <v>FY22/23</v>
      </c>
      <c r="AF406" t="str">
        <v>SOUTH</v>
      </c>
    </row>
    <row r="407" spans="1:32">
      <c r="A407" t="str">
        <v>ESEL</v>
      </c>
      <c r="B407" t="str">
        <v>SZX</v>
      </c>
      <c r="C407" t="str">
        <v>SPARES/OTHER</v>
      </c>
      <c r="D407" s="4">
        <v>44987</v>
      </c>
      <c r="E407" t="str">
        <v>YAMAHA</v>
      </c>
      <c r="F407">
        <v>14116722</v>
      </c>
      <c r="G407">
        <v>44987</v>
      </c>
      <c r="H407" t="str">
        <v>YMCT|KHY-M7710-A4</v>
      </c>
      <c r="I407" t="str">
        <v>NOZZLE 311A ASSY.</v>
      </c>
      <c r="J407">
        <v>1</v>
      </c>
      <c r="K407">
        <v>1</v>
      </c>
      <c r="L407">
        <v>630</v>
      </c>
      <c r="M407" t="str">
        <v>CNY</v>
      </c>
      <c r="N407">
        <v>1.1299999999999999</v>
      </c>
      <c r="O407">
        <v>711.9</v>
      </c>
      <c r="P407">
        <v>711.9</v>
      </c>
      <c r="Q407" t="str">
        <v>C66SZX-SMT SERVICE</v>
      </c>
      <c r="R407" t="str">
        <v>Foshan City Nanhai District Liangcheng Optoelectro</v>
      </c>
      <c r="S407" t="str">
        <v>Same</v>
      </c>
      <c r="T407">
        <v>904437</v>
      </c>
      <c r="U407">
        <v>413.7</v>
      </c>
      <c r="V407" t="str">
        <v>308ASY INV-PTS SALES</v>
      </c>
      <c r="W407">
        <v>0</v>
      </c>
      <c r="X407" t="str">
        <v>C66SZ23516</v>
      </c>
      <c r="Y407">
        <v>1134263</v>
      </c>
      <c r="Z407" t="str">
        <v>广东亮程光电科技有限公司</v>
      </c>
      <c r="AA407">
        <v>111245</v>
      </c>
      <c r="AB407">
        <v>2023</v>
      </c>
      <c r="AC407">
        <v>3</v>
      </c>
      <c r="AD407" t="str">
        <v>Q4</v>
      </c>
      <c r="AE407" t="str">
        <v>FY22/23</v>
      </c>
      <c r="AF407" t="str">
        <v>SOUTH</v>
      </c>
    </row>
    <row r="408" spans="1:32">
      <c r="A408" t="str">
        <v>ESEL</v>
      </c>
      <c r="B408" t="str">
        <v>SZX</v>
      </c>
      <c r="C408" t="str">
        <v>CONTRACT_FEE</v>
      </c>
      <c r="D408" s="4">
        <v>44994</v>
      </c>
      <c r="E408" t="str">
        <v>YAMAHA</v>
      </c>
      <c r="F408">
        <v>13113126</v>
      </c>
      <c r="G408">
        <v>44994</v>
      </c>
      <c r="H408" t="str">
        <v>YMCT|REPAIR CHARGE</v>
      </c>
      <c r="I408" t="str">
        <v>REPAIR CHARGE</v>
      </c>
      <c r="J408">
        <v>1</v>
      </c>
      <c r="K408">
        <v>1</v>
      </c>
      <c r="L408">
        <v>25575</v>
      </c>
      <c r="M408" t="str">
        <v>CNY</v>
      </c>
      <c r="N408">
        <v>1.1299999999999999</v>
      </c>
      <c r="O408">
        <v>28899.75</v>
      </c>
      <c r="P408">
        <v>28899.75</v>
      </c>
      <c r="Q408" t="str">
        <v>C66SZX-SMT SERVICE</v>
      </c>
      <c r="R408" t="str">
        <v>ShenZhen Nuo Yaxing Technology Co., Ltd.</v>
      </c>
      <c r="S408" t="str">
        <v>Same</v>
      </c>
      <c r="T408">
        <v>904438</v>
      </c>
      <c r="U408">
        <v>0</v>
      </c>
      <c r="V408" t="str">
        <v>308ASY INV-CONTRACT</v>
      </c>
      <c r="W408">
        <v>0</v>
      </c>
      <c r="X408" t="str">
        <v>C66-CAN-22069--NuoYaxing</v>
      </c>
      <c r="Y408">
        <v>0</v>
      </c>
      <c r="Z408" t="str">
        <v>深圳市诺亚兴科技有限公司</v>
      </c>
      <c r="AA408">
        <v>0</v>
      </c>
      <c r="AB408">
        <v>2023</v>
      </c>
      <c r="AC408">
        <v>3</v>
      </c>
      <c r="AD408" t="str">
        <v>Q4</v>
      </c>
      <c r="AE408" t="str">
        <v>FY22/23</v>
      </c>
      <c r="AF408" t="str">
        <v>SOUTH</v>
      </c>
    </row>
    <row r="409" spans="1:32">
      <c r="A409" t="str">
        <v>ESEL</v>
      </c>
      <c r="B409" t="str">
        <v>SZX</v>
      </c>
      <c r="C409" t="str">
        <v>CONTRACT_FEE</v>
      </c>
      <c r="D409" s="4">
        <v>44994</v>
      </c>
      <c r="E409" t="str">
        <v>YAMAHA</v>
      </c>
      <c r="F409">
        <v>13113127</v>
      </c>
      <c r="G409">
        <v>44994</v>
      </c>
      <c r="H409" t="str">
        <v>YMCT|SERVICE CHARGE</v>
      </c>
      <c r="I409" t="str">
        <v>SERVICE CHARGE</v>
      </c>
      <c r="J409">
        <v>1</v>
      </c>
      <c r="K409">
        <v>1</v>
      </c>
      <c r="L409">
        <v>15000</v>
      </c>
      <c r="M409" t="str">
        <v>CNY</v>
      </c>
      <c r="N409">
        <v>1.1299999999999999</v>
      </c>
      <c r="O409">
        <v>16950</v>
      </c>
      <c r="P409">
        <v>16950</v>
      </c>
      <c r="Q409" t="str">
        <v>C66SZX-SMT SERVICE</v>
      </c>
      <c r="R409" t="str">
        <v>Shenzhen Huacaixin Technology Co., Ltd</v>
      </c>
      <c r="S409" t="str">
        <v>Same</v>
      </c>
      <c r="T409">
        <v>904439</v>
      </c>
      <c r="U409">
        <v>0</v>
      </c>
      <c r="V409" t="str">
        <v>308ASY INV-CONTRACT</v>
      </c>
      <c r="W409">
        <v>0</v>
      </c>
      <c r="X409" t="str">
        <v>C66SZ23410</v>
      </c>
      <c r="Y409">
        <v>0</v>
      </c>
      <c r="Z409" t="str">
        <v>深圳市华彩鑫科技有限公司</v>
      </c>
      <c r="AA409">
        <v>0</v>
      </c>
      <c r="AB409">
        <v>2023</v>
      </c>
      <c r="AC409">
        <v>3</v>
      </c>
      <c r="AD409" t="str">
        <v>Q4</v>
      </c>
      <c r="AE409" t="str">
        <v>FY22/23</v>
      </c>
      <c r="AF409" t="str">
        <v>SOUTH</v>
      </c>
    </row>
    <row r="410" spans="1:32">
      <c r="A410" t="str">
        <v>ESEL</v>
      </c>
      <c r="B410" t="str">
        <v>SZX</v>
      </c>
      <c r="C410" t="str">
        <v>SPARES/OTHER</v>
      </c>
      <c r="D410" s="4">
        <v>44999</v>
      </c>
      <c r="E410" t="str">
        <v>HELLER</v>
      </c>
      <c r="F410">
        <v>14116723</v>
      </c>
      <c r="G410">
        <v>44999</v>
      </c>
      <c r="H410" t="str">
        <v>HELI|5663</v>
      </c>
      <c r="I410" t="str">
        <v>Hose 3" High Temp. Insulated 11 feet (EA)</v>
      </c>
      <c r="J410">
        <v>1</v>
      </c>
      <c r="K410">
        <v>1</v>
      </c>
      <c r="L410">
        <v>3000</v>
      </c>
      <c r="M410" t="str">
        <v>HKD</v>
      </c>
      <c r="N410">
        <v>1</v>
      </c>
      <c r="O410">
        <v>3000</v>
      </c>
      <c r="P410">
        <v>3000</v>
      </c>
      <c r="Q410" t="str">
        <v>C66SZX-SMT SERVICE</v>
      </c>
      <c r="R410" t="str">
        <v>Crystalite Electrical Engineering Company</v>
      </c>
      <c r="S410" t="str">
        <v>Same</v>
      </c>
      <c r="T410">
        <v>904441</v>
      </c>
      <c r="U410">
        <v>2034</v>
      </c>
      <c r="V410" t="str">
        <v>308ASY INV-PTS SALES</v>
      </c>
      <c r="W410">
        <v>0</v>
      </c>
      <c r="X410" t="str">
        <v>CEE-2302060/R1</v>
      </c>
      <c r="Y410">
        <v>1142187</v>
      </c>
      <c r="Z410" t="str">
        <v>晶光電業公司</v>
      </c>
      <c r="AA410">
        <v>111256</v>
      </c>
      <c r="AB410">
        <v>2023</v>
      </c>
      <c r="AC410">
        <v>3</v>
      </c>
      <c r="AD410" t="str">
        <v>Q4</v>
      </c>
      <c r="AE410" t="str">
        <v>FY22/23</v>
      </c>
      <c r="AF410" t="str">
        <v>SOUTH</v>
      </c>
    </row>
    <row r="411" spans="1:32">
      <c r="A411" t="str">
        <v>ESEL</v>
      </c>
      <c r="B411" t="str">
        <v>SZX</v>
      </c>
      <c r="C411" t="str">
        <v>SPARES/OTHER</v>
      </c>
      <c r="D411" s="4">
        <v>45005</v>
      </c>
      <c r="E411" t="str">
        <v>YAMAHA</v>
      </c>
      <c r="F411">
        <v>14116724</v>
      </c>
      <c r="G411">
        <v>45005</v>
      </c>
      <c r="H411" t="str">
        <v>YMCT|KMG-M6185-60</v>
      </c>
      <c r="I411" t="str">
        <v>FAN MOTOR ASSY</v>
      </c>
      <c r="J411">
        <v>1</v>
      </c>
      <c r="K411">
        <v>1</v>
      </c>
      <c r="L411">
        <v>380</v>
      </c>
      <c r="M411" t="str">
        <v>CNY</v>
      </c>
      <c r="N411">
        <v>1.1299999999999999</v>
      </c>
      <c r="O411">
        <v>429.4</v>
      </c>
      <c r="P411">
        <v>429.4</v>
      </c>
      <c r="Q411" t="str">
        <v>C66SZX-SMT SERVICE</v>
      </c>
      <c r="R411" t="str">
        <v>Shenzhen OurPCB Tech., Ltd.</v>
      </c>
      <c r="S411" t="str">
        <v>Same</v>
      </c>
      <c r="T411">
        <v>904442</v>
      </c>
      <c r="U411">
        <v>194.04</v>
      </c>
      <c r="V411" t="str">
        <v>308ASY INV-PTS SALES</v>
      </c>
      <c r="W411">
        <v>0</v>
      </c>
      <c r="X411" t="str">
        <v>C66SZ23518</v>
      </c>
      <c r="Y411">
        <v>1146151</v>
      </c>
      <c r="Z411" t="str">
        <v>深圳傲尔科技有限公司</v>
      </c>
      <c r="AA411">
        <v>111244</v>
      </c>
      <c r="AB411">
        <v>2023</v>
      </c>
      <c r="AC411">
        <v>3</v>
      </c>
      <c r="AD411" t="str">
        <v>Q4</v>
      </c>
      <c r="AE411" t="str">
        <v>FY22/23</v>
      </c>
      <c r="AF411" t="str">
        <v>SOUTH</v>
      </c>
    </row>
    <row r="412" spans="1:32">
      <c r="A412" t="str">
        <v>ESEL</v>
      </c>
      <c r="B412" t="str">
        <v>SZX</v>
      </c>
      <c r="C412" t="str">
        <v>SERVICE_CHARGE</v>
      </c>
      <c r="D412" s="4">
        <v>45036</v>
      </c>
      <c r="E412" t="str">
        <v>YAMAHA</v>
      </c>
      <c r="F412">
        <v>12113466</v>
      </c>
      <c r="G412">
        <v>45036</v>
      </c>
      <c r="H412" t="str">
        <v>YMCT|SERVICE FEE</v>
      </c>
      <c r="I412" t="str">
        <v>SERVICE CHARGE</v>
      </c>
      <c r="J412">
        <v>1</v>
      </c>
      <c r="K412">
        <v>1</v>
      </c>
      <c r="L412">
        <v>138000</v>
      </c>
      <c r="M412" t="str">
        <v>HKD</v>
      </c>
      <c r="N412">
        <v>1</v>
      </c>
      <c r="O412">
        <v>138000</v>
      </c>
      <c r="P412">
        <v>138000</v>
      </c>
      <c r="Q412" t="str">
        <v>C66SZX-SMT SERVICE</v>
      </c>
      <c r="R412" t="str">
        <v>Kayue Electric Company Limited</v>
      </c>
      <c r="S412" t="str">
        <v>Same</v>
      </c>
      <c r="T412">
        <v>904449</v>
      </c>
      <c r="U412">
        <v>0</v>
      </c>
      <c r="V412" t="str">
        <v>308ASY INV-NON-CON</v>
      </c>
      <c r="W412">
        <v>0</v>
      </c>
      <c r="X412" t="str">
        <v>152959-ATE-230404</v>
      </c>
      <c r="Y412">
        <v>0</v>
      </c>
      <c r="Z412" t="str">
        <v>嘉裕电业有限公司</v>
      </c>
      <c r="AA412">
        <v>0</v>
      </c>
      <c r="AB412">
        <v>2023</v>
      </c>
      <c r="AC412">
        <v>4</v>
      </c>
      <c r="AD412" t="str">
        <v>Q1</v>
      </c>
      <c r="AE412" t="str">
        <v>FY23/24</v>
      </c>
      <c r="AF412" t="str">
        <v>SOUTH</v>
      </c>
    </row>
    <row r="413" spans="1:32">
      <c r="A413" t="str">
        <v>ESEL</v>
      </c>
      <c r="B413" t="str">
        <v>SZX</v>
      </c>
      <c r="C413" t="str">
        <v>FEEDER</v>
      </c>
      <c r="D413" s="4">
        <v>45036</v>
      </c>
      <c r="E413" t="str">
        <v>YAMAHA</v>
      </c>
      <c r="F413">
        <v>14116725</v>
      </c>
      <c r="G413">
        <v>45036</v>
      </c>
      <c r="H413" t="str">
        <v>YMCT|KLJ-MC100-00</v>
      </c>
      <c r="I413" t="str">
        <v>ZS FEEDER ASSY. 8mm</v>
      </c>
      <c r="J413">
        <v>10</v>
      </c>
      <c r="K413">
        <v>10</v>
      </c>
      <c r="L413">
        <v>25200</v>
      </c>
      <c r="M413" t="str">
        <v>CNY</v>
      </c>
      <c r="N413">
        <v>1.1399999999999999</v>
      </c>
      <c r="O413">
        <v>28728</v>
      </c>
      <c r="P413">
        <v>28728</v>
      </c>
      <c r="Q413" t="str">
        <v>C66SZX-SMT SERVICE</v>
      </c>
      <c r="R413" t="str">
        <v>Shenzhen Huacaixin Technology Co., Ltd</v>
      </c>
      <c r="S413" t="str">
        <v>Same</v>
      </c>
      <c r="T413">
        <v>904448</v>
      </c>
      <c r="U413">
        <v>24242.63</v>
      </c>
      <c r="V413" t="str">
        <v>308ASY INV-PTS SALES</v>
      </c>
      <c r="W413">
        <v>0</v>
      </c>
      <c r="X413" t="str">
        <v>C66SZ24020</v>
      </c>
      <c r="Y413">
        <v>1169214</v>
      </c>
      <c r="Z413" t="str">
        <v>深圳市华彩鑫科技有限公司</v>
      </c>
      <c r="AA413">
        <v>0</v>
      </c>
      <c r="AB413">
        <v>2023</v>
      </c>
      <c r="AC413">
        <v>4</v>
      </c>
      <c r="AD413" t="str">
        <v>Q1</v>
      </c>
      <c r="AE413" t="str">
        <v>FY23/24</v>
      </c>
      <c r="AF413" t="str">
        <v>SOUTH</v>
      </c>
    </row>
    <row r="414" spans="1:32">
      <c r="A414" t="str">
        <v>ESEL</v>
      </c>
      <c r="B414" t="str">
        <v>SZX</v>
      </c>
      <c r="C414" t="str">
        <v>FEEDER</v>
      </c>
      <c r="D414" s="4">
        <v>45036</v>
      </c>
      <c r="E414" t="str">
        <v>YAMAHA</v>
      </c>
      <c r="F414">
        <v>14116725</v>
      </c>
      <c r="G414">
        <v>45036</v>
      </c>
      <c r="H414" t="str">
        <v>YMCT|KLJ-MC200-00</v>
      </c>
      <c r="I414" t="str">
        <v>ZS FEEDER ASSY. 1216</v>
      </c>
      <c r="J414">
        <v>1</v>
      </c>
      <c r="K414">
        <v>1</v>
      </c>
      <c r="L414">
        <v>3980</v>
      </c>
      <c r="M414" t="str">
        <v>CNY</v>
      </c>
      <c r="N414">
        <v>1.1399999999999999</v>
      </c>
      <c r="O414">
        <v>4537.2</v>
      </c>
      <c r="P414">
        <v>4537.2</v>
      </c>
      <c r="Q414" t="str">
        <v>C66SZX-SMT SERVICE</v>
      </c>
      <c r="R414" t="str">
        <v>Shenzhen Huacaixin Technology Co., Ltd</v>
      </c>
      <c r="S414" t="str">
        <v>Same</v>
      </c>
      <c r="T414">
        <v>904448</v>
      </c>
      <c r="U414">
        <v>3389.03</v>
      </c>
      <c r="V414" t="str">
        <v>308ASY INV-PTS SALES</v>
      </c>
      <c r="W414">
        <v>0</v>
      </c>
      <c r="X414" t="str">
        <v>C66SZ24020</v>
      </c>
      <c r="Y414">
        <v>1169214</v>
      </c>
      <c r="Z414" t="str">
        <v>深圳市华彩鑫科技有限公司</v>
      </c>
      <c r="AA414">
        <v>0</v>
      </c>
      <c r="AB414">
        <v>2023</v>
      </c>
      <c r="AC414">
        <v>4</v>
      </c>
      <c r="AD414" t="str">
        <v>Q1</v>
      </c>
      <c r="AE414" t="str">
        <v>FY23/24</v>
      </c>
      <c r="AF414" t="str">
        <v>SOUTH</v>
      </c>
    </row>
    <row r="415" spans="1:32">
      <c r="A415" t="str">
        <v>ESEL</v>
      </c>
      <c r="B415" t="str">
        <v>SZX</v>
      </c>
      <c r="C415" t="str">
        <v>SPARES/OTHER</v>
      </c>
      <c r="D415" s="4">
        <v>45040</v>
      </c>
      <c r="E415" t="str">
        <v>OTHERS</v>
      </c>
      <c r="F415">
        <v>14116726</v>
      </c>
      <c r="G415">
        <v>45040</v>
      </c>
      <c r="H415" t="str">
        <v>ZMTR|CM350 W/S Parts</v>
      </c>
      <c r="I415" t="str">
        <v>CM350 W/S maintenance component</v>
      </c>
      <c r="J415">
        <v>1</v>
      </c>
      <c r="K415">
        <v>1</v>
      </c>
      <c r="L415">
        <v>1888</v>
      </c>
      <c r="M415" t="str">
        <v>HKD</v>
      </c>
      <c r="N415">
        <v>1</v>
      </c>
      <c r="O415">
        <v>1888</v>
      </c>
      <c r="P415">
        <v>1888</v>
      </c>
      <c r="Q415" t="str">
        <v>C66SZX-SMT SERVICE</v>
      </c>
      <c r="R415" t="str">
        <v>Kayue Electric Company Limited</v>
      </c>
      <c r="S415" t="str">
        <v>Same</v>
      </c>
      <c r="T415">
        <v>904450</v>
      </c>
      <c r="U415">
        <v>957.6</v>
      </c>
      <c r="V415" t="str">
        <v>308ASY INV-PTS SALES</v>
      </c>
      <c r="W415">
        <v>0</v>
      </c>
      <c r="X415" t="str">
        <v>152958-AET-230404</v>
      </c>
      <c r="Y415">
        <v>1173233</v>
      </c>
      <c r="Z415" t="str">
        <v>嘉裕电业有限公司</v>
      </c>
      <c r="AA415">
        <v>0</v>
      </c>
      <c r="AB415">
        <v>2023</v>
      </c>
      <c r="AC415">
        <v>4</v>
      </c>
      <c r="AD415" t="str">
        <v>Q1</v>
      </c>
      <c r="AE415" t="str">
        <v>FY23/24</v>
      </c>
      <c r="AF415" t="str">
        <v>SOUTH</v>
      </c>
    </row>
    <row r="416" spans="1:32">
      <c r="A416" t="str">
        <v>ESEL</v>
      </c>
      <c r="B416" t="str">
        <v>SZX</v>
      </c>
      <c r="C416" t="str">
        <v>SPARES/OTHER</v>
      </c>
      <c r="D416" s="4">
        <v>45041</v>
      </c>
      <c r="E416" t="str">
        <v>HELLER</v>
      </c>
      <c r="F416">
        <v>14116727</v>
      </c>
      <c r="G416">
        <v>45041</v>
      </c>
      <c r="H416" t="str">
        <v>HELI|593105</v>
      </c>
      <c r="I416" t="str">
        <v>CTRLEAD SCREWASSYSLIM LONG DRIVE</v>
      </c>
      <c r="J416">
        <v>1</v>
      </c>
      <c r="K416">
        <v>1</v>
      </c>
      <c r="L416">
        <v>8600</v>
      </c>
      <c r="M416" t="str">
        <v>HKD</v>
      </c>
      <c r="N416">
        <v>1</v>
      </c>
      <c r="O416">
        <v>8600</v>
      </c>
      <c r="P416">
        <v>8600</v>
      </c>
      <c r="Q416" t="str">
        <v>C66SZX-SMT SERVICE</v>
      </c>
      <c r="R416" t="str">
        <v>Compass Technology Co Ltd</v>
      </c>
      <c r="S416" t="str">
        <v>Same</v>
      </c>
      <c r="T416">
        <v>904451</v>
      </c>
      <c r="U416">
        <v>5700</v>
      </c>
      <c r="V416" t="str">
        <v>308ASY INV-PTS SALES</v>
      </c>
      <c r="W416">
        <v>0</v>
      </c>
      <c r="X416" t="str">
        <v>CT0423051</v>
      </c>
      <c r="Y416">
        <v>1174155</v>
      </c>
      <c r="Z416">
        <v>0</v>
      </c>
      <c r="AA416">
        <v>111296</v>
      </c>
      <c r="AB416">
        <v>2023</v>
      </c>
      <c r="AC416">
        <v>4</v>
      </c>
      <c r="AD416" t="str">
        <v>Q1</v>
      </c>
      <c r="AE416" t="str">
        <v>FY23/24</v>
      </c>
      <c r="AF416" t="str">
        <v>SOUTH</v>
      </c>
    </row>
    <row r="417" spans="1:32">
      <c r="A417" t="str">
        <v>ESEL</v>
      </c>
      <c r="B417" t="str">
        <v>SZX</v>
      </c>
      <c r="C417" t="str">
        <v>SERVICE_CHARGE</v>
      </c>
      <c r="D417" s="4">
        <v>45042</v>
      </c>
      <c r="E417" t="str">
        <v>YAMAHA</v>
      </c>
      <c r="F417">
        <v>12113467</v>
      </c>
      <c r="G417">
        <v>45042</v>
      </c>
      <c r="H417" t="str">
        <v>YMCT|REPAIR CHARGE</v>
      </c>
      <c r="I417" t="str">
        <v>REPAIR CHARGE</v>
      </c>
      <c r="J417">
        <v>1</v>
      </c>
      <c r="K417">
        <v>1</v>
      </c>
      <c r="L417">
        <v>3000</v>
      </c>
      <c r="M417" t="str">
        <v>CNY</v>
      </c>
      <c r="N417">
        <v>1.1399999999999999</v>
      </c>
      <c r="O417">
        <v>3420</v>
      </c>
      <c r="P417">
        <v>3420</v>
      </c>
      <c r="Q417" t="str">
        <v>C66SZX-SMT SERVICE</v>
      </c>
      <c r="R417" t="str">
        <v>Shenzhen Wanheng LED Co.,Ltd</v>
      </c>
      <c r="S417" t="str">
        <v>Same</v>
      </c>
      <c r="T417">
        <v>904453</v>
      </c>
      <c r="U417">
        <v>0</v>
      </c>
      <c r="V417" t="str">
        <v>308ASY INV-NON-CON</v>
      </c>
      <c r="W417">
        <v>0</v>
      </c>
      <c r="X417" t="str">
        <v>C66SZ23578</v>
      </c>
      <c r="Y417">
        <v>0</v>
      </c>
      <c r="Z417" t="str">
        <v>深圳市万恒光电有限公司</v>
      </c>
      <c r="AA417">
        <v>111282</v>
      </c>
      <c r="AB417">
        <v>2023</v>
      </c>
      <c r="AC417">
        <v>4</v>
      </c>
      <c r="AD417" t="str">
        <v>Q1</v>
      </c>
      <c r="AE417" t="str">
        <v>FY23/24</v>
      </c>
      <c r="AF417" t="str">
        <v>SOUTH</v>
      </c>
    </row>
    <row r="418" spans="1:32">
      <c r="A418" t="str">
        <v>ESEL</v>
      </c>
      <c r="B418" t="str">
        <v>SZX</v>
      </c>
      <c r="C418" t="str">
        <v>SPARES/OTHER</v>
      </c>
      <c r="D418" s="4">
        <v>45042</v>
      </c>
      <c r="E418" t="str">
        <v>YAMAHA</v>
      </c>
      <c r="F418">
        <v>14116728</v>
      </c>
      <c r="G418">
        <v>45042</v>
      </c>
      <c r="H418" t="str">
        <v>YMCT|KMB-M703S-A0</v>
      </c>
      <c r="I418" t="str">
        <v>HOLDER NOZZLE ASSY.</v>
      </c>
      <c r="J418">
        <v>2</v>
      </c>
      <c r="K418">
        <v>2</v>
      </c>
      <c r="L418">
        <v>0</v>
      </c>
      <c r="M418" t="str">
        <v>CNY</v>
      </c>
      <c r="N418">
        <v>1.1399999999999999</v>
      </c>
      <c r="O418">
        <v>0</v>
      </c>
      <c r="P418">
        <v>0</v>
      </c>
      <c r="Q418" t="str">
        <v>C66SZX-SMT SERVICE</v>
      </c>
      <c r="R418" t="str">
        <v>Shenzhen Wanheng LED Co.,Ltd</v>
      </c>
      <c r="S418" t="str">
        <v>Same</v>
      </c>
      <c r="T418">
        <v>904452</v>
      </c>
      <c r="U418">
        <v>936</v>
      </c>
      <c r="V418" t="str">
        <v>308ASY INV-PTS SALES</v>
      </c>
      <c r="W418">
        <v>0</v>
      </c>
      <c r="X418" t="str">
        <v>C66SZ23578</v>
      </c>
      <c r="Y418">
        <v>1175255</v>
      </c>
      <c r="Z418" t="str">
        <v>深圳市万恒光电有限公司</v>
      </c>
      <c r="AA418">
        <v>111282</v>
      </c>
      <c r="AB418">
        <v>2023</v>
      </c>
      <c r="AC418">
        <v>4</v>
      </c>
      <c r="AD418" t="str">
        <v>Q1</v>
      </c>
      <c r="AE418" t="str">
        <v>FY23/24</v>
      </c>
      <c r="AF418" t="str">
        <v>SOUTH</v>
      </c>
    </row>
    <row r="419" spans="1:32">
      <c r="A419" t="str">
        <v>ESEL</v>
      </c>
      <c r="B419" t="str">
        <v>SZX</v>
      </c>
      <c r="C419" t="str">
        <v>SERVICE_CHARGE</v>
      </c>
      <c r="D419" s="4">
        <v>45044</v>
      </c>
      <c r="E419" t="str">
        <v>OTHERS</v>
      </c>
      <c r="F419">
        <v>12113468</v>
      </c>
      <c r="G419">
        <v>45044</v>
      </c>
      <c r="H419" t="str">
        <v>ZMTR|REPAIR CHARGE</v>
      </c>
      <c r="I419" t="str">
        <v>REPAIR CHARGE</v>
      </c>
      <c r="J419">
        <v>4</v>
      </c>
      <c r="K419">
        <v>4</v>
      </c>
      <c r="L419">
        <v>660</v>
      </c>
      <c r="M419" t="str">
        <v>CNY</v>
      </c>
      <c r="N419">
        <v>1.1399999999999999</v>
      </c>
      <c r="O419">
        <v>752.4</v>
      </c>
      <c r="P419">
        <v>752.4</v>
      </c>
      <c r="Q419" t="str">
        <v>C66SZX-SMT SERVICE</v>
      </c>
      <c r="R419" t="str">
        <v>Shenzhen Huacaixin Technology Co., Ltd</v>
      </c>
      <c r="S419" t="str">
        <v>Same</v>
      </c>
      <c r="T419">
        <v>904456</v>
      </c>
      <c r="U419">
        <v>0</v>
      </c>
      <c r="V419" t="str">
        <v>308ASY INV-NON-CON</v>
      </c>
      <c r="W419">
        <v>0</v>
      </c>
      <c r="X419" t="str">
        <v>C66SZ23522</v>
      </c>
      <c r="Y419">
        <v>0</v>
      </c>
      <c r="Z419" t="str">
        <v>深圳市华彩鑫科技有限公司</v>
      </c>
      <c r="AA419">
        <v>0</v>
      </c>
      <c r="AB419">
        <v>2023</v>
      </c>
      <c r="AC419">
        <v>4</v>
      </c>
      <c r="AD419" t="str">
        <v>Q1</v>
      </c>
      <c r="AE419" t="str">
        <v>FY23/24</v>
      </c>
      <c r="AF419" t="str">
        <v>SOUTH</v>
      </c>
    </row>
    <row r="420" spans="1:32">
      <c r="A420" t="str">
        <v>ESEL</v>
      </c>
      <c r="B420" t="str">
        <v>SZX</v>
      </c>
      <c r="C420" t="str">
        <v>SERVICE_CHARGE</v>
      </c>
      <c r="D420" s="4">
        <v>45044</v>
      </c>
      <c r="E420" t="str">
        <v>YAMAHA</v>
      </c>
      <c r="F420">
        <v>12113469</v>
      </c>
      <c r="G420">
        <v>45044</v>
      </c>
      <c r="H420" t="str">
        <v>YMCT|REPAIR CHARGE</v>
      </c>
      <c r="I420" t="str">
        <v>REPAIR CHARGE</v>
      </c>
      <c r="J420">
        <v>1</v>
      </c>
      <c r="K420">
        <v>1</v>
      </c>
      <c r="L420">
        <v>25600</v>
      </c>
      <c r="M420" t="str">
        <v>CNY</v>
      </c>
      <c r="N420">
        <v>1.1399999999999999</v>
      </c>
      <c r="O420">
        <v>29184</v>
      </c>
      <c r="P420">
        <v>29184</v>
      </c>
      <c r="Q420" t="str">
        <v>C66SZX-SMT SERVICE</v>
      </c>
      <c r="R420" t="str">
        <v>Shen Zhen Detector Technology Co.,Ltd</v>
      </c>
      <c r="S420" t="str">
        <v>Same</v>
      </c>
      <c r="T420">
        <v>904457</v>
      </c>
      <c r="U420">
        <v>0</v>
      </c>
      <c r="V420" t="str">
        <v>308ASY INV-NON-CON</v>
      </c>
      <c r="W420">
        <v>0</v>
      </c>
      <c r="X420" t="str">
        <v>C66SZ24008</v>
      </c>
      <c r="Y420">
        <v>0</v>
      </c>
      <c r="Z420" t="str">
        <v>深圳市帝泰克科技有限公司</v>
      </c>
      <c r="AA420">
        <v>0</v>
      </c>
      <c r="AB420">
        <v>2023</v>
      </c>
      <c r="AC420">
        <v>4</v>
      </c>
      <c r="AD420" t="str">
        <v>Q1</v>
      </c>
      <c r="AE420" t="str">
        <v>FY23/24</v>
      </c>
      <c r="AF420" t="str">
        <v>SOUTH</v>
      </c>
    </row>
    <row r="421" spans="1:32">
      <c r="A421" t="str">
        <v>ESEL</v>
      </c>
      <c r="B421" t="str">
        <v>SZX</v>
      </c>
      <c r="C421" t="str">
        <v>SPARES/OTHER</v>
      </c>
      <c r="D421" s="4">
        <v>45044</v>
      </c>
      <c r="E421" t="str">
        <v>YAMAHA</v>
      </c>
      <c r="F421">
        <v>14116729</v>
      </c>
      <c r="G421">
        <v>45044</v>
      </c>
      <c r="H421" t="str">
        <v>YMCT|90K63-001606</v>
      </c>
      <c r="I421" t="str">
        <v>SERVO MOTOR</v>
      </c>
      <c r="J421">
        <v>1</v>
      </c>
      <c r="K421">
        <v>1</v>
      </c>
      <c r="L421">
        <v>5700</v>
      </c>
      <c r="M421" t="str">
        <v>CNY</v>
      </c>
      <c r="N421">
        <v>1.1399999999999999</v>
      </c>
      <c r="O421">
        <v>6498</v>
      </c>
      <c r="P421">
        <v>6498</v>
      </c>
      <c r="Q421" t="str">
        <v>C66SZX-SMT SERVICE</v>
      </c>
      <c r="R421" t="str">
        <v>Huizhou Chengxun Electronic Co., Ltd.</v>
      </c>
      <c r="S421" t="str">
        <v>Same</v>
      </c>
      <c r="T421">
        <v>904455</v>
      </c>
      <c r="U421">
        <v>4206.6000000000004</v>
      </c>
      <c r="V421" t="str">
        <v>308ASY INV-PTS SALES</v>
      </c>
      <c r="W421">
        <v>0</v>
      </c>
      <c r="X421" t="str">
        <v>C66SZ23574REV1</v>
      </c>
      <c r="Y421">
        <v>1177105</v>
      </c>
      <c r="Z421" t="str">
        <v>惠州诚讯电子有限公司</v>
      </c>
      <c r="AA421">
        <v>111280</v>
      </c>
      <c r="AB421">
        <v>2023</v>
      </c>
      <c r="AC421">
        <v>4</v>
      </c>
      <c r="AD421" t="str">
        <v>Q1</v>
      </c>
      <c r="AE421" t="str">
        <v>FY23/24</v>
      </c>
      <c r="AF421" t="str">
        <v>SOUTH</v>
      </c>
    </row>
    <row r="422" spans="1:32">
      <c r="A422" t="str">
        <v>ESEL</v>
      </c>
      <c r="B422" t="str">
        <v>SZX</v>
      </c>
      <c r="C422" t="str">
        <v>SPARES/OTHER</v>
      </c>
      <c r="D422" s="4">
        <v>45044</v>
      </c>
      <c r="E422" t="str">
        <v>YAMAHA</v>
      </c>
      <c r="F422">
        <v>14116730</v>
      </c>
      <c r="G422">
        <v>45044</v>
      </c>
      <c r="H422" t="str">
        <v>YMCT|KHJ-MD301-00</v>
      </c>
      <c r="I422" t="str">
        <v>MASTER TAPE 8MM</v>
      </c>
      <c r="J422">
        <v>8</v>
      </c>
      <c r="K422">
        <v>8</v>
      </c>
      <c r="L422">
        <v>0</v>
      </c>
      <c r="M422" t="str">
        <v>CNY</v>
      </c>
      <c r="N422">
        <v>1.1399999999999999</v>
      </c>
      <c r="O422">
        <v>0</v>
      </c>
      <c r="P422">
        <v>0</v>
      </c>
      <c r="Q422" t="str">
        <v>C66SZX-SMT SERVICE</v>
      </c>
      <c r="R422" t="str">
        <v>Shen Zhen Detector Technology Co.,Ltd</v>
      </c>
      <c r="S422" t="str">
        <v>Same</v>
      </c>
      <c r="T422">
        <v>904458</v>
      </c>
      <c r="U422">
        <v>1152</v>
      </c>
      <c r="V422" t="str">
        <v>308ASY INV-PTS SALES</v>
      </c>
      <c r="W422">
        <v>0</v>
      </c>
      <c r="X422" t="str">
        <v>C66SZ24008</v>
      </c>
      <c r="Y422">
        <v>1177107</v>
      </c>
      <c r="Z422" t="str">
        <v>深圳市帝泰克科技有限公司</v>
      </c>
      <c r="AA422">
        <v>0</v>
      </c>
      <c r="AB422">
        <v>2023</v>
      </c>
      <c r="AC422">
        <v>4</v>
      </c>
      <c r="AD422" t="str">
        <v>Q1</v>
      </c>
      <c r="AE422" t="str">
        <v>FY23/24</v>
      </c>
      <c r="AF422" t="str">
        <v>SOUTH</v>
      </c>
    </row>
    <row r="423" spans="1:32">
      <c r="A423" t="str">
        <v>ESEL</v>
      </c>
      <c r="B423" t="str">
        <v>SZX</v>
      </c>
      <c r="C423" t="str">
        <v>SERVICE_CHARGE</v>
      </c>
      <c r="D423" s="4">
        <v>45056</v>
      </c>
      <c r="E423" t="str">
        <v>OTHERS</v>
      </c>
      <c r="F423">
        <v>12113470</v>
      </c>
      <c r="G423">
        <v>45056</v>
      </c>
      <c r="H423" t="str">
        <v>EMBE|REPAIR CHARGE</v>
      </c>
      <c r="I423" t="str">
        <v>REPAIR CHARGE</v>
      </c>
      <c r="J423">
        <v>1</v>
      </c>
      <c r="K423">
        <v>1</v>
      </c>
      <c r="L423">
        <v>150</v>
      </c>
      <c r="M423" t="str">
        <v>USD</v>
      </c>
      <c r="N423">
        <v>7.8</v>
      </c>
      <c r="O423">
        <v>1170</v>
      </c>
      <c r="P423">
        <v>1170</v>
      </c>
      <c r="Q423" t="str">
        <v>C66SZX-SMT SERVICE</v>
      </c>
      <c r="R423" t="str">
        <v>Rehm Thermal Systems (Hong Kong) Limited</v>
      </c>
      <c r="S423" t="str">
        <v>Same</v>
      </c>
      <c r="T423">
        <v>904459</v>
      </c>
      <c r="U423">
        <v>0</v>
      </c>
      <c r="V423" t="str">
        <v>308ASY INV-NON-CON</v>
      </c>
      <c r="W423">
        <v>0</v>
      </c>
      <c r="X423" t="str">
        <v>RTSHK20230501</v>
      </c>
      <c r="Y423">
        <v>0</v>
      </c>
      <c r="Z423" t="str">
        <v>銳德熱力設備（香港）有限公司</v>
      </c>
      <c r="AA423">
        <v>0</v>
      </c>
      <c r="AB423">
        <v>2023</v>
      </c>
      <c r="AC423">
        <v>5</v>
      </c>
      <c r="AD423" t="str">
        <v>Q1</v>
      </c>
      <c r="AE423" t="str">
        <v>FY23/24</v>
      </c>
      <c r="AF423" t="str">
        <v>SOUTH</v>
      </c>
    </row>
    <row r="424" spans="1:32">
      <c r="A424" t="str">
        <v>ESEL</v>
      </c>
      <c r="B424" t="str">
        <v>SZX</v>
      </c>
      <c r="C424" t="str">
        <v>SERVICE_CHARGE</v>
      </c>
      <c r="D424" s="4">
        <v>45056</v>
      </c>
      <c r="E424" t="str">
        <v>OTHERS</v>
      </c>
      <c r="F424">
        <v>12113470</v>
      </c>
      <c r="G424">
        <v>45056</v>
      </c>
      <c r="H424" t="str">
        <v>EMBE|REPAIR CHARGE</v>
      </c>
      <c r="I424" t="str">
        <v>REPAIR CHARGE</v>
      </c>
      <c r="J424">
        <v>1</v>
      </c>
      <c r="K424">
        <v>1</v>
      </c>
      <c r="L424">
        <v>500</v>
      </c>
      <c r="M424" t="str">
        <v>USD</v>
      </c>
      <c r="N424">
        <v>7.8</v>
      </c>
      <c r="O424">
        <v>3900</v>
      </c>
      <c r="P424">
        <v>3900</v>
      </c>
      <c r="Q424" t="str">
        <v>C66SZX-SMT SERVICE</v>
      </c>
      <c r="R424" t="str">
        <v>Rehm Thermal Systems (Hong Kong) Limited</v>
      </c>
      <c r="S424" t="str">
        <v>Same</v>
      </c>
      <c r="T424">
        <v>904459</v>
      </c>
      <c r="U424">
        <v>0</v>
      </c>
      <c r="V424" t="str">
        <v>308ASY INV-NON-CON</v>
      </c>
      <c r="W424">
        <v>0</v>
      </c>
      <c r="X424" t="str">
        <v>RTSHK20230501</v>
      </c>
      <c r="Y424">
        <v>0</v>
      </c>
      <c r="Z424" t="str">
        <v>銳德熱力設備（香港）有限公司</v>
      </c>
      <c r="AA424">
        <v>0</v>
      </c>
      <c r="AB424">
        <v>2023</v>
      </c>
      <c r="AC424">
        <v>5</v>
      </c>
      <c r="AD424" t="str">
        <v>Q1</v>
      </c>
      <c r="AE424" t="str">
        <v>FY23/24</v>
      </c>
      <c r="AF424" t="str">
        <v>SOUTH</v>
      </c>
    </row>
    <row r="425" spans="1:32">
      <c r="A425" t="str">
        <v>ESEL</v>
      </c>
      <c r="B425" t="str">
        <v>SZX</v>
      </c>
      <c r="C425" t="str">
        <v>SPARES/OTHER</v>
      </c>
      <c r="D425" s="4">
        <v>45068</v>
      </c>
      <c r="E425" t="str">
        <v>YAMAHA</v>
      </c>
      <c r="F425">
        <v>14116731</v>
      </c>
      <c r="G425">
        <v>45068</v>
      </c>
      <c r="H425" t="str">
        <v>YMCT|KMB-M7071-00</v>
      </c>
      <c r="I425" t="str">
        <v>PLATE,PROTECT</v>
      </c>
      <c r="J425">
        <v>1</v>
      </c>
      <c r="K425">
        <v>1</v>
      </c>
      <c r="L425">
        <v>400</v>
      </c>
      <c r="M425" t="str">
        <v>CNY</v>
      </c>
      <c r="N425">
        <v>1.135</v>
      </c>
      <c r="O425">
        <v>454</v>
      </c>
      <c r="P425">
        <v>454</v>
      </c>
      <c r="Q425" t="str">
        <v>C66SZX-SMT SERVICE</v>
      </c>
      <c r="R425" t="str">
        <v>Shenzhen Huacaixin Technology Co., Ltd</v>
      </c>
      <c r="S425" t="str">
        <v>Same</v>
      </c>
      <c r="T425">
        <v>904462</v>
      </c>
      <c r="U425">
        <v>221.26</v>
      </c>
      <c r="V425" t="str">
        <v>308ASY INV-PTS SALES</v>
      </c>
      <c r="W425">
        <v>0</v>
      </c>
      <c r="X425">
        <v>0</v>
      </c>
      <c r="Y425">
        <v>1192132</v>
      </c>
      <c r="Z425" t="str">
        <v>深圳市华彩鑫科技有限公司</v>
      </c>
      <c r="AA425">
        <v>111307</v>
      </c>
      <c r="AB425">
        <v>2023</v>
      </c>
      <c r="AC425">
        <v>5</v>
      </c>
      <c r="AD425" t="str">
        <v>Q1</v>
      </c>
      <c r="AE425" t="str">
        <v>FY23/24</v>
      </c>
      <c r="AF425" t="str">
        <v>SOUTH</v>
      </c>
    </row>
    <row r="426" spans="1:32">
      <c r="A426" t="str">
        <v>ESEL</v>
      </c>
      <c r="B426" t="str">
        <v>SZX</v>
      </c>
      <c r="C426" t="str">
        <v>SPARES/OTHER</v>
      </c>
      <c r="D426" s="4">
        <v>45068</v>
      </c>
      <c r="E426" t="str">
        <v>YAMAHA</v>
      </c>
      <c r="F426">
        <v>14116732</v>
      </c>
      <c r="G426">
        <v>45068</v>
      </c>
      <c r="H426" t="str">
        <v>YMCT|KHY-M2267-A0</v>
      </c>
      <c r="I426" t="str">
        <v>GUIDE X AXIS ASSY</v>
      </c>
      <c r="J426">
        <v>1</v>
      </c>
      <c r="K426">
        <v>1</v>
      </c>
      <c r="L426">
        <v>900</v>
      </c>
      <c r="M426" t="str">
        <v>CNY</v>
      </c>
      <c r="N426">
        <v>1.135</v>
      </c>
      <c r="O426">
        <v>1021.5</v>
      </c>
      <c r="P426">
        <v>1021.5</v>
      </c>
      <c r="Q426" t="str">
        <v>C66SZX-SMT SERVICE</v>
      </c>
      <c r="R426" t="str">
        <v>Shenzhen Hainake Electronics Co., Ltd.</v>
      </c>
      <c r="S426" t="str">
        <v>Same</v>
      </c>
      <c r="T426">
        <v>904463</v>
      </c>
      <c r="U426">
        <v>545.52</v>
      </c>
      <c r="V426" t="str">
        <v>308ASY INV-PTS SALES</v>
      </c>
      <c r="W426">
        <v>0</v>
      </c>
      <c r="X426" t="str">
        <v>C66SZ24010REV1</v>
      </c>
      <c r="Y426">
        <v>1192136</v>
      </c>
      <c r="Z426" t="str">
        <v>深圳市海纳科电子有限公司</v>
      </c>
      <c r="AA426">
        <v>111306</v>
      </c>
      <c r="AB426">
        <v>2023</v>
      </c>
      <c r="AC426">
        <v>5</v>
      </c>
      <c r="AD426" t="str">
        <v>Q1</v>
      </c>
      <c r="AE426" t="str">
        <v>FY23/24</v>
      </c>
      <c r="AF426" t="str">
        <v>SOUTH</v>
      </c>
    </row>
    <row r="427" spans="1:32">
      <c r="A427" t="str">
        <v>ESEL</v>
      </c>
      <c r="B427" t="str">
        <v>SZX</v>
      </c>
      <c r="C427" t="str">
        <v>FEEDER</v>
      </c>
      <c r="D427" s="4">
        <v>45071</v>
      </c>
      <c r="E427" t="str">
        <v>YAMAHA</v>
      </c>
      <c r="F427">
        <v>14116733</v>
      </c>
      <c r="G427">
        <v>45071</v>
      </c>
      <c r="H427" t="str">
        <v>YMCT|KLJ-MC200-00</v>
      </c>
      <c r="I427" t="str">
        <v>ZS FEEDER ASSY. 1216</v>
      </c>
      <c r="J427">
        <v>1</v>
      </c>
      <c r="K427">
        <v>1</v>
      </c>
      <c r="L427">
        <v>3980</v>
      </c>
      <c r="M427" t="str">
        <v>CNY</v>
      </c>
      <c r="N427">
        <v>1.135</v>
      </c>
      <c r="O427">
        <v>4517.3</v>
      </c>
      <c r="P427">
        <v>4517.3</v>
      </c>
      <c r="Q427" t="str">
        <v>C66SZX-SMT SERVICE</v>
      </c>
      <c r="R427" t="str">
        <v>Shenzhen Huacaixin Technology Co., Ltd</v>
      </c>
      <c r="S427" t="str">
        <v>Same</v>
      </c>
      <c r="T427">
        <v>904464</v>
      </c>
      <c r="U427">
        <v>3389.03</v>
      </c>
      <c r="V427" t="str">
        <v>308ASY INV-PTS SALES</v>
      </c>
      <c r="W427">
        <v>0</v>
      </c>
      <c r="X427" t="str">
        <v>C66SZ24028</v>
      </c>
      <c r="Y427">
        <v>1195117</v>
      </c>
      <c r="Z427" t="str">
        <v>深圳市华彩鑫科技有限公司</v>
      </c>
      <c r="AA427">
        <v>0</v>
      </c>
      <c r="AB427">
        <v>2023</v>
      </c>
      <c r="AC427">
        <v>5</v>
      </c>
      <c r="AD427" t="str">
        <v>Q1</v>
      </c>
      <c r="AE427" t="str">
        <v>FY23/24</v>
      </c>
      <c r="AF427" t="str">
        <v>SOUTH</v>
      </c>
    </row>
    <row r="428" spans="1:32">
      <c r="A428" t="str">
        <v>ESEL</v>
      </c>
      <c r="B428" t="str">
        <v>SZX</v>
      </c>
      <c r="C428" t="str">
        <v>CONTRACT_FEE</v>
      </c>
      <c r="D428" s="4">
        <v>45075</v>
      </c>
      <c r="E428" t="str">
        <v>YAMAHA</v>
      </c>
      <c r="F428">
        <v>13113128</v>
      </c>
      <c r="G428">
        <v>45075</v>
      </c>
      <c r="H428" t="str">
        <v>YMCT|SERVICE CHARGE</v>
      </c>
      <c r="I428" t="str">
        <v>SERVICE CHARGE</v>
      </c>
      <c r="J428">
        <v>1</v>
      </c>
      <c r="K428">
        <v>1</v>
      </c>
      <c r="L428">
        <v>6800</v>
      </c>
      <c r="M428" t="str">
        <v>CNY</v>
      </c>
      <c r="N428">
        <v>1.135</v>
      </c>
      <c r="O428">
        <v>7718</v>
      </c>
      <c r="P428">
        <v>7718</v>
      </c>
      <c r="Q428" t="str">
        <v>C66SZX-SMT SERVICE</v>
      </c>
      <c r="R428" t="str">
        <v>Shenzhen Wanheng LED Co.,Ltd</v>
      </c>
      <c r="S428" t="str">
        <v>Same</v>
      </c>
      <c r="T428">
        <v>904465</v>
      </c>
      <c r="U428">
        <v>0</v>
      </c>
      <c r="V428" t="str">
        <v>308ASY INV-CONTRACT</v>
      </c>
      <c r="W428">
        <v>0</v>
      </c>
      <c r="X428" t="str">
        <v>C66-CAN-24013-Wanheng</v>
      </c>
      <c r="Y428">
        <v>0</v>
      </c>
      <c r="Z428" t="str">
        <v>深圳市万恒光电有限公司</v>
      </c>
      <c r="AA428">
        <v>0</v>
      </c>
      <c r="AB428">
        <v>2023</v>
      </c>
      <c r="AC428">
        <v>5</v>
      </c>
      <c r="AD428" t="str">
        <v>Q1</v>
      </c>
      <c r="AE428" t="str">
        <v>FY23/24</v>
      </c>
      <c r="AF428" t="str">
        <v>SOUTH</v>
      </c>
    </row>
    <row r="429" spans="1:32">
      <c r="A429" t="str">
        <v>ESEL</v>
      </c>
      <c r="B429" t="str">
        <v>SZX</v>
      </c>
      <c r="C429" t="str">
        <v>CONTRACT_FEE</v>
      </c>
      <c r="D429" s="4">
        <v>45075</v>
      </c>
      <c r="E429" t="str">
        <v>YAMAHA</v>
      </c>
      <c r="F429">
        <v>13113129</v>
      </c>
      <c r="G429">
        <v>45075</v>
      </c>
      <c r="H429" t="str">
        <v>YMCT|SERVICE FEE</v>
      </c>
      <c r="I429" t="str">
        <v>SERVICE CHARGE</v>
      </c>
      <c r="J429">
        <v>1</v>
      </c>
      <c r="K429">
        <v>1</v>
      </c>
      <c r="L429">
        <v>6800</v>
      </c>
      <c r="M429" t="str">
        <v>CNY</v>
      </c>
      <c r="N429">
        <v>1.135</v>
      </c>
      <c r="O429">
        <v>7718</v>
      </c>
      <c r="P429">
        <v>7718</v>
      </c>
      <c r="Q429" t="str">
        <v>C66SZX-SMT SERVICE</v>
      </c>
      <c r="R429" t="str">
        <v>Shenzhen Wanheng LED Co.,Ltd</v>
      </c>
      <c r="S429" t="str">
        <v>Same</v>
      </c>
      <c r="T429">
        <v>904466</v>
      </c>
      <c r="U429">
        <v>0</v>
      </c>
      <c r="V429" t="str">
        <v>308ASY INV-CONTRACT</v>
      </c>
      <c r="W429">
        <v>0</v>
      </c>
      <c r="X429">
        <v>0</v>
      </c>
      <c r="Y429">
        <v>0</v>
      </c>
      <c r="Z429" t="str">
        <v>深圳市万恒光电有限公司</v>
      </c>
      <c r="AA429">
        <v>0</v>
      </c>
      <c r="AB429">
        <v>2023</v>
      </c>
      <c r="AC429">
        <v>5</v>
      </c>
      <c r="AD429" t="str">
        <v>Q1</v>
      </c>
      <c r="AE429" t="str">
        <v>FY23/24</v>
      </c>
      <c r="AF429" t="str">
        <v>SOUTH</v>
      </c>
    </row>
    <row r="430" spans="1:32">
      <c r="A430" t="str">
        <v>ESEL</v>
      </c>
      <c r="B430" t="str">
        <v>SZX</v>
      </c>
      <c r="C430" t="str">
        <v>SERVICE_CHARGE</v>
      </c>
      <c r="D430" s="4">
        <v>45076</v>
      </c>
      <c r="E430" t="str">
        <v>OTHERS</v>
      </c>
      <c r="F430">
        <v>12113471</v>
      </c>
      <c r="G430">
        <v>45076</v>
      </c>
      <c r="H430" t="str">
        <v>DEKI|REPAIR CHARGE</v>
      </c>
      <c r="I430" t="str">
        <v>.</v>
      </c>
      <c r="J430">
        <v>1</v>
      </c>
      <c r="K430">
        <v>1</v>
      </c>
      <c r="L430">
        <v>2200</v>
      </c>
      <c r="M430" t="str">
        <v>HKD</v>
      </c>
      <c r="N430">
        <v>1</v>
      </c>
      <c r="O430">
        <v>2200</v>
      </c>
      <c r="P430">
        <v>2200</v>
      </c>
      <c r="Q430" t="str">
        <v>C66SZX-SMT SERVICE</v>
      </c>
      <c r="R430" t="str">
        <v>Uni Precision Industrial Ltd.</v>
      </c>
      <c r="S430" t="str">
        <v>Same</v>
      </c>
      <c r="T430">
        <v>904467</v>
      </c>
      <c r="U430">
        <v>0</v>
      </c>
      <c r="V430" t="str">
        <v>308ASY INV-NON-CON</v>
      </c>
      <c r="W430">
        <v>0</v>
      </c>
      <c r="X430" t="str">
        <v>#81740 &amp; #81734</v>
      </c>
      <c r="Y430">
        <v>0</v>
      </c>
      <c r="Z430" t="str">
        <v>九龍紅磡鶴翔街1號</v>
      </c>
      <c r="AA430">
        <v>111320</v>
      </c>
      <c r="AB430">
        <v>2023</v>
      </c>
      <c r="AC430">
        <v>5</v>
      </c>
      <c r="AD430" t="str">
        <v>Q1</v>
      </c>
      <c r="AE430" t="str">
        <v>FY23/24</v>
      </c>
      <c r="AF430" t="str">
        <v>SOUTH</v>
      </c>
    </row>
    <row r="431" spans="1:32">
      <c r="A431" t="str">
        <v>ESEL</v>
      </c>
      <c r="B431" t="str">
        <v>SZX</v>
      </c>
      <c r="C431" t="str">
        <v>SERVICE_CHARGE</v>
      </c>
      <c r="D431" s="4">
        <v>45076</v>
      </c>
      <c r="E431" t="str">
        <v>OTHERS</v>
      </c>
      <c r="F431">
        <v>12113471</v>
      </c>
      <c r="G431">
        <v>45076</v>
      </c>
      <c r="H431" t="str">
        <v>DEKI|REPAIR CHARGE</v>
      </c>
      <c r="I431" t="str">
        <v>.</v>
      </c>
      <c r="J431">
        <v>1</v>
      </c>
      <c r="K431">
        <v>1</v>
      </c>
      <c r="L431">
        <v>2200</v>
      </c>
      <c r="M431" t="str">
        <v>HKD</v>
      </c>
      <c r="N431">
        <v>1</v>
      </c>
      <c r="O431">
        <v>2200</v>
      </c>
      <c r="P431">
        <v>2200</v>
      </c>
      <c r="Q431" t="str">
        <v>C66SZX-SMT SERVICE</v>
      </c>
      <c r="R431" t="str">
        <v>Uni Precision Industrial Ltd.</v>
      </c>
      <c r="S431" t="str">
        <v>Same</v>
      </c>
      <c r="T431">
        <v>904467</v>
      </c>
      <c r="U431">
        <v>0</v>
      </c>
      <c r="V431" t="str">
        <v>308ASY INV-NON-CON</v>
      </c>
      <c r="W431">
        <v>0</v>
      </c>
      <c r="X431" t="str">
        <v>#81740 &amp; #81734</v>
      </c>
      <c r="Y431">
        <v>0</v>
      </c>
      <c r="Z431" t="str">
        <v>九龍紅磡鶴翔街1號</v>
      </c>
      <c r="AA431">
        <v>111320</v>
      </c>
      <c r="AB431">
        <v>2023</v>
      </c>
      <c r="AC431">
        <v>5</v>
      </c>
      <c r="AD431" t="str">
        <v>Q1</v>
      </c>
      <c r="AE431" t="str">
        <v>FY23/24</v>
      </c>
      <c r="AF431" t="str">
        <v>SOUTH</v>
      </c>
    </row>
    <row r="432" spans="1:32">
      <c r="A432" t="str">
        <v>ESEL</v>
      </c>
      <c r="B432" t="str">
        <v>SZX</v>
      </c>
      <c r="C432" t="str">
        <v>SPARES/OTHER</v>
      </c>
      <c r="D432" s="4">
        <v>45079</v>
      </c>
      <c r="E432" t="str">
        <v>YAMAHA</v>
      </c>
      <c r="F432">
        <v>14116734</v>
      </c>
      <c r="G432">
        <v>45079</v>
      </c>
      <c r="H432" t="str">
        <v>YMCT|KHN-M7710-A4</v>
      </c>
      <c r="I432" t="str">
        <v>NOZZLE 301A ASSY</v>
      </c>
      <c r="J432">
        <v>12</v>
      </c>
      <c r="K432">
        <v>12</v>
      </c>
      <c r="L432">
        <v>11760</v>
      </c>
      <c r="M432" t="str">
        <v>HKD</v>
      </c>
      <c r="N432">
        <v>1</v>
      </c>
      <c r="O432">
        <v>11760</v>
      </c>
      <c r="P432">
        <v>11760</v>
      </c>
      <c r="Q432" t="str">
        <v>C66SZX-SMT SERVICE</v>
      </c>
      <c r="R432" t="str">
        <v>TBS Avionics Co., Limited</v>
      </c>
      <c r="S432" t="str">
        <v>Same</v>
      </c>
      <c r="T432">
        <v>904468</v>
      </c>
      <c r="U432">
        <v>4806.47</v>
      </c>
      <c r="V432" t="str">
        <v>308ASY INV-PTS SALES</v>
      </c>
      <c r="W432">
        <v>0</v>
      </c>
      <c r="X432" t="str">
        <v>C66SZ24077</v>
      </c>
      <c r="Y432">
        <v>1200120</v>
      </c>
      <c r="Z432">
        <v>0</v>
      </c>
      <c r="AA432">
        <v>0</v>
      </c>
      <c r="AB432">
        <v>2023</v>
      </c>
      <c r="AC432">
        <v>6</v>
      </c>
      <c r="AD432" t="str">
        <v>Q1</v>
      </c>
      <c r="AE432" t="str">
        <v>FY23/24</v>
      </c>
      <c r="AF432" t="str">
        <v>SOUTH</v>
      </c>
    </row>
    <row r="433" spans="1:32">
      <c r="A433" t="str">
        <v>ESEL</v>
      </c>
      <c r="B433" t="str">
        <v>SZX</v>
      </c>
      <c r="C433" t="str">
        <v>SPARES/OTHER</v>
      </c>
      <c r="D433" s="4">
        <v>45079</v>
      </c>
      <c r="E433" t="str">
        <v>YAMAHA</v>
      </c>
      <c r="F433">
        <v>14116734</v>
      </c>
      <c r="G433">
        <v>45079</v>
      </c>
      <c r="H433" t="str">
        <v>YMCT|KHY-M7710-A4</v>
      </c>
      <c r="I433" t="str">
        <v>NOZZLE 311A ASSY.</v>
      </c>
      <c r="J433">
        <v>20</v>
      </c>
      <c r="K433">
        <v>20</v>
      </c>
      <c r="L433">
        <v>19600</v>
      </c>
      <c r="M433" t="str">
        <v>HKD</v>
      </c>
      <c r="N433">
        <v>1</v>
      </c>
      <c r="O433">
        <v>19600</v>
      </c>
      <c r="P433">
        <v>19600</v>
      </c>
      <c r="Q433" t="str">
        <v>C66SZX-SMT SERVICE</v>
      </c>
      <c r="R433" t="str">
        <v>TBS Avionics Co., Limited</v>
      </c>
      <c r="S433" t="str">
        <v>Same</v>
      </c>
      <c r="T433">
        <v>904468</v>
      </c>
      <c r="U433">
        <v>8274.01</v>
      </c>
      <c r="V433" t="str">
        <v>308ASY INV-PTS SALES</v>
      </c>
      <c r="W433">
        <v>0</v>
      </c>
      <c r="X433" t="str">
        <v>C66SZ24077</v>
      </c>
      <c r="Y433">
        <v>1200120</v>
      </c>
      <c r="Z433">
        <v>0</v>
      </c>
      <c r="AA433">
        <v>0</v>
      </c>
      <c r="AB433">
        <v>2023</v>
      </c>
      <c r="AC433">
        <v>6</v>
      </c>
      <c r="AD433" t="str">
        <v>Q1</v>
      </c>
      <c r="AE433" t="str">
        <v>FY23/24</v>
      </c>
      <c r="AF433" t="str">
        <v>SOUTH</v>
      </c>
    </row>
    <row r="434" spans="1:32">
      <c r="A434" t="str">
        <v>ESEL</v>
      </c>
      <c r="B434" t="str">
        <v>SZX</v>
      </c>
      <c r="C434" t="str">
        <v>CONTRACT_FEE</v>
      </c>
      <c r="D434" s="4">
        <v>45084</v>
      </c>
      <c r="E434" t="str">
        <v>YAMAHA</v>
      </c>
      <c r="F434">
        <v>13113130</v>
      </c>
      <c r="G434">
        <v>45084</v>
      </c>
      <c r="H434" t="str">
        <v>YMCT|SERVICE FEE</v>
      </c>
      <c r="I434" t="str">
        <v>SERVICE CHARGE</v>
      </c>
      <c r="J434">
        <v>1</v>
      </c>
      <c r="K434">
        <v>1</v>
      </c>
      <c r="L434">
        <v>17800</v>
      </c>
      <c r="M434" t="str">
        <v>HKD</v>
      </c>
      <c r="N434">
        <v>1</v>
      </c>
      <c r="O434">
        <v>17800</v>
      </c>
      <c r="P434">
        <v>17800</v>
      </c>
      <c r="Q434" t="str">
        <v>C66SZX-SMT SERVICE</v>
      </c>
      <c r="R434" t="str">
        <v>Derrick Law (Export Sales) Ltd</v>
      </c>
      <c r="S434" t="str">
        <v>Same</v>
      </c>
      <c r="T434">
        <v>904469</v>
      </c>
      <c r="U434">
        <v>0</v>
      </c>
      <c r="V434" t="str">
        <v>308ASY INV-CONTRACT</v>
      </c>
      <c r="W434">
        <v>0</v>
      </c>
      <c r="X434" t="str">
        <v>C66-CAN-24015-DERRICK LAW</v>
      </c>
      <c r="Y434">
        <v>0</v>
      </c>
      <c r="Z434" t="str">
        <v>羅維廣 (外貿)有限公司</v>
      </c>
      <c r="AA434">
        <v>0</v>
      </c>
      <c r="AB434">
        <v>2023</v>
      </c>
      <c r="AC434">
        <v>6</v>
      </c>
      <c r="AD434" t="str">
        <v>Q1</v>
      </c>
      <c r="AE434" t="str">
        <v>FY23/24</v>
      </c>
      <c r="AF434" t="str">
        <v>SOUTH</v>
      </c>
    </row>
    <row r="435" spans="1:32">
      <c r="A435" t="str">
        <v>ESEL</v>
      </c>
      <c r="B435" t="str">
        <v>SZX</v>
      </c>
      <c r="C435" t="str">
        <v>SERVICE_CHARGE</v>
      </c>
      <c r="D435" s="4">
        <v>45098</v>
      </c>
      <c r="E435" t="str">
        <v>OTHERS</v>
      </c>
      <c r="F435">
        <v>12113472</v>
      </c>
      <c r="G435">
        <v>45098</v>
      </c>
      <c r="H435" t="str">
        <v>ZMTR|REPAIR CHARGE</v>
      </c>
      <c r="I435" t="str">
        <v>REPAIR CHARGE</v>
      </c>
      <c r="J435">
        <v>8</v>
      </c>
      <c r="K435">
        <v>8</v>
      </c>
      <c r="L435">
        <v>1480</v>
      </c>
      <c r="M435" t="str">
        <v>CNY</v>
      </c>
      <c r="N435">
        <v>1.105</v>
      </c>
      <c r="O435">
        <v>1635.4</v>
      </c>
      <c r="P435">
        <v>1635.4</v>
      </c>
      <c r="Q435" t="str">
        <v>C66SZX-SMT SERVICE</v>
      </c>
      <c r="R435" t="str">
        <v>Dongguan Zhengxun Technology Co., Ltd.</v>
      </c>
      <c r="S435" t="str">
        <v>Same</v>
      </c>
      <c r="T435">
        <v>904471</v>
      </c>
      <c r="U435">
        <v>0</v>
      </c>
      <c r="V435" t="str">
        <v>308ASY INV-NON-CON</v>
      </c>
      <c r="W435">
        <v>0</v>
      </c>
      <c r="X435" t="str">
        <v>C66SZ24099</v>
      </c>
      <c r="Y435">
        <v>0</v>
      </c>
      <c r="Z435" t="str">
        <v>东莞市正讯科技有限公司</v>
      </c>
      <c r="AA435">
        <v>0</v>
      </c>
      <c r="AB435">
        <v>2023</v>
      </c>
      <c r="AC435">
        <v>6</v>
      </c>
      <c r="AD435" t="str">
        <v>Q1</v>
      </c>
      <c r="AE435" t="str">
        <v>FY23/24</v>
      </c>
      <c r="AF435" t="str">
        <v>SOUTH</v>
      </c>
    </row>
    <row r="436" spans="1:32">
      <c r="A436" t="str">
        <v>ESEL</v>
      </c>
      <c r="B436" t="str">
        <v>SZX</v>
      </c>
      <c r="C436" t="str">
        <v>SERVICE_CHARGE</v>
      </c>
      <c r="D436" s="4">
        <v>45098</v>
      </c>
      <c r="E436" t="str">
        <v>OTHERS</v>
      </c>
      <c r="F436">
        <v>12113473</v>
      </c>
      <c r="G436">
        <v>45098</v>
      </c>
      <c r="H436" t="str">
        <v>ZMTR|REPAIR CHARGE</v>
      </c>
      <c r="I436" t="str">
        <v>REPAIR CHARGE</v>
      </c>
      <c r="J436">
        <v>4</v>
      </c>
      <c r="K436">
        <v>4</v>
      </c>
      <c r="L436">
        <v>660</v>
      </c>
      <c r="M436" t="str">
        <v>CNY</v>
      </c>
      <c r="N436">
        <v>1.105</v>
      </c>
      <c r="O436">
        <v>729.3</v>
      </c>
      <c r="P436">
        <v>729.3</v>
      </c>
      <c r="Q436" t="str">
        <v>C66SZX-SMT SERVICE</v>
      </c>
      <c r="R436" t="str">
        <v>TongDa Electronic Technology (Shenzhen) Co., Ltd.</v>
      </c>
      <c r="S436" t="str">
        <v>Same</v>
      </c>
      <c r="T436">
        <v>904472</v>
      </c>
      <c r="U436">
        <v>0</v>
      </c>
      <c r="V436" t="str">
        <v>308ASY INV-NON-CON</v>
      </c>
      <c r="W436">
        <v>0</v>
      </c>
      <c r="X436" t="str">
        <v>C66SZ24092</v>
      </c>
      <c r="Y436">
        <v>0</v>
      </c>
      <c r="Z436" t="str">
        <v>通达科信(深圳)有限公司</v>
      </c>
      <c r="AA436">
        <v>0</v>
      </c>
      <c r="AB436">
        <v>2023</v>
      </c>
      <c r="AC436">
        <v>6</v>
      </c>
      <c r="AD436" t="str">
        <v>Q1</v>
      </c>
      <c r="AE436" t="str">
        <v>FY23/24</v>
      </c>
      <c r="AF436" t="str">
        <v>SOUTH</v>
      </c>
    </row>
    <row r="437" spans="1:32">
      <c r="A437" t="str">
        <v>ESEL</v>
      </c>
      <c r="B437" t="str">
        <v>SZX</v>
      </c>
      <c r="C437" t="str">
        <v>SPARES/OTHER</v>
      </c>
      <c r="D437" s="4">
        <v>45098</v>
      </c>
      <c r="E437" t="str">
        <v>HELLER</v>
      </c>
      <c r="F437">
        <v>14116735</v>
      </c>
      <c r="G437">
        <v>45098</v>
      </c>
      <c r="H437" t="str">
        <v>HELI|593555</v>
      </c>
      <c r="I437" t="str">
        <v>HIGH TEMPERATURE LUBE OIL (250ML)</v>
      </c>
      <c r="J437">
        <v>2</v>
      </c>
      <c r="K437">
        <v>2</v>
      </c>
      <c r="L437">
        <v>920</v>
      </c>
      <c r="M437" t="str">
        <v>CNY</v>
      </c>
      <c r="N437">
        <v>1.105</v>
      </c>
      <c r="O437">
        <v>1016.6</v>
      </c>
      <c r="P437">
        <v>1016.6</v>
      </c>
      <c r="Q437" t="str">
        <v>C66SZX-SMT SERVICE</v>
      </c>
      <c r="R437" t="str">
        <v>TongDa Electronic Technology (Shenzhen) Co., Ltd.</v>
      </c>
      <c r="S437" t="str">
        <v>Same</v>
      </c>
      <c r="T437">
        <v>904470</v>
      </c>
      <c r="U437">
        <v>371.28</v>
      </c>
      <c r="V437" t="str">
        <v>308ASY INV-PTS SALES</v>
      </c>
      <c r="W437">
        <v>0</v>
      </c>
      <c r="X437" t="str">
        <v>C66SZ24092</v>
      </c>
      <c r="Y437">
        <v>1213164</v>
      </c>
      <c r="Z437" t="str">
        <v>通达科信(深圳)有限公司</v>
      </c>
      <c r="AA437">
        <v>111345</v>
      </c>
      <c r="AB437">
        <v>2023</v>
      </c>
      <c r="AC437">
        <v>6</v>
      </c>
      <c r="AD437" t="str">
        <v>Q1</v>
      </c>
      <c r="AE437" t="str">
        <v>FY23/24</v>
      </c>
      <c r="AF437" t="str">
        <v>SOUTH</v>
      </c>
    </row>
    <row r="438" spans="1:32">
      <c r="A438" t="str">
        <v>ESEL</v>
      </c>
      <c r="B438" t="str">
        <v>SZX</v>
      </c>
      <c r="C438" t="str">
        <v>FEEDER</v>
      </c>
      <c r="D438" s="4">
        <v>45100</v>
      </c>
      <c r="E438" t="str">
        <v>YAMAHA</v>
      </c>
      <c r="F438">
        <v>14116736</v>
      </c>
      <c r="G438">
        <v>45100</v>
      </c>
      <c r="H438" t="str">
        <v>YMCT|KHJ-MC200-00</v>
      </c>
      <c r="I438" t="str">
        <v>SS TAPE FEEDER 12/16mm</v>
      </c>
      <c r="J438">
        <v>2</v>
      </c>
      <c r="K438">
        <v>2</v>
      </c>
      <c r="L438">
        <v>6000</v>
      </c>
      <c r="M438" t="str">
        <v>CNY</v>
      </c>
      <c r="N438">
        <v>1.105</v>
      </c>
      <c r="O438">
        <v>6630</v>
      </c>
      <c r="P438">
        <v>6630</v>
      </c>
      <c r="Q438" t="str">
        <v>C66SZX-SMT SERVICE</v>
      </c>
      <c r="R438" t="str">
        <v>Shenzhen BaoTing Technology  Co., Ltd</v>
      </c>
      <c r="S438" t="str">
        <v>Same</v>
      </c>
      <c r="T438">
        <v>904473</v>
      </c>
      <c r="U438">
        <v>6197.61</v>
      </c>
      <c r="V438" t="str">
        <v>308ASY INV-PTS SALES</v>
      </c>
      <c r="W438">
        <v>0</v>
      </c>
      <c r="X438" t="str">
        <v>C66SZ24104</v>
      </c>
      <c r="Y438">
        <v>1215106</v>
      </c>
      <c r="Z438" t="str">
        <v>深圳市宝庭科技有限公司</v>
      </c>
      <c r="AA438">
        <v>0</v>
      </c>
      <c r="AB438">
        <v>2023</v>
      </c>
      <c r="AC438">
        <v>6</v>
      </c>
      <c r="AD438" t="str">
        <v>Q1</v>
      </c>
      <c r="AE438" t="str">
        <v>FY23/24</v>
      </c>
      <c r="AF438" t="str">
        <v>SOUTH</v>
      </c>
    </row>
    <row r="439" spans="1:32">
      <c r="A439" t="str">
        <v>ESEL</v>
      </c>
      <c r="B439" t="str">
        <v>SZX</v>
      </c>
      <c r="C439" t="str">
        <v>SPARES/OTHER</v>
      </c>
      <c r="D439" s="4">
        <v>45103</v>
      </c>
      <c r="E439" t="str">
        <v>YAMAHA</v>
      </c>
      <c r="F439">
        <v>14116737</v>
      </c>
      <c r="G439">
        <v>45103</v>
      </c>
      <c r="H439" t="str">
        <v>YMCT|KMB-M7013-03</v>
      </c>
      <c r="I439" t="str">
        <v>DIFFUSER</v>
      </c>
      <c r="J439">
        <v>1</v>
      </c>
      <c r="K439">
        <v>1</v>
      </c>
      <c r="L439">
        <v>230</v>
      </c>
      <c r="M439" t="str">
        <v>CNY</v>
      </c>
      <c r="N439">
        <v>1.105</v>
      </c>
      <c r="O439">
        <v>254.15</v>
      </c>
      <c r="P439">
        <v>254.15</v>
      </c>
      <c r="Q439" t="str">
        <v>C66SZX-SMT SERVICE</v>
      </c>
      <c r="R439" t="str">
        <v>Huizhou Huiyang Xinxu Rui Cheng Electronic Process</v>
      </c>
      <c r="S439" t="str">
        <v>Same</v>
      </c>
      <c r="T439">
        <v>904474</v>
      </c>
      <c r="U439">
        <v>127.6</v>
      </c>
      <c r="V439" t="str">
        <v>308ASY INV-PTS SALES</v>
      </c>
      <c r="W439">
        <v>0</v>
      </c>
      <c r="X439" t="str">
        <v>C66SZ24078</v>
      </c>
      <c r="Y439">
        <v>1217167</v>
      </c>
      <c r="Z439" t="str">
        <v>惠州市惠阳区新圩镇锐诚电子加工厂</v>
      </c>
      <c r="AA439">
        <v>111331</v>
      </c>
      <c r="AB439">
        <v>2023</v>
      </c>
      <c r="AC439">
        <v>6</v>
      </c>
      <c r="AD439" t="str">
        <v>Q1</v>
      </c>
      <c r="AE439" t="str">
        <v>FY23/24</v>
      </c>
      <c r="AF439" t="str">
        <v>SOUTH</v>
      </c>
    </row>
    <row r="440" spans="1:32">
      <c r="A440" t="str">
        <v>ESEL</v>
      </c>
      <c r="B440" t="str">
        <v>SZX</v>
      </c>
      <c r="C440" t="str">
        <v>SERVICE_CHARGE</v>
      </c>
      <c r="D440" s="4">
        <v>45112</v>
      </c>
      <c r="E440" t="str">
        <v>HELLER</v>
      </c>
      <c r="F440">
        <v>12113474</v>
      </c>
      <c r="G440">
        <v>45112</v>
      </c>
      <c r="H440" t="str">
        <v>HELI|REPAIR CHARGE</v>
      </c>
      <c r="I440" t="str">
        <v>REPAIR CHARGE</v>
      </c>
      <c r="J440">
        <v>1</v>
      </c>
      <c r="K440">
        <v>1</v>
      </c>
      <c r="L440">
        <v>2200</v>
      </c>
      <c r="M440" t="str">
        <v>HKD</v>
      </c>
      <c r="N440">
        <v>1</v>
      </c>
      <c r="O440">
        <v>2200</v>
      </c>
      <c r="P440">
        <v>2200</v>
      </c>
      <c r="Q440" t="str">
        <v>C66SZX-SMT SERVICE</v>
      </c>
      <c r="R440" t="str">
        <v>Uni Precision Industrial Ltd.</v>
      </c>
      <c r="S440" t="str">
        <v>Same</v>
      </c>
      <c r="T440">
        <v>904475</v>
      </c>
      <c r="U440">
        <v>0</v>
      </c>
      <c r="V440" t="str">
        <v>308ASY INV-NON-CON</v>
      </c>
      <c r="W440">
        <v>0</v>
      </c>
      <c r="X440" t="str">
        <v>#81766 &amp; #81769</v>
      </c>
      <c r="Y440">
        <v>0</v>
      </c>
      <c r="Z440" t="str">
        <v>九龍紅磡鶴翔街1號</v>
      </c>
      <c r="AA440">
        <v>0</v>
      </c>
      <c r="AB440">
        <v>2023</v>
      </c>
      <c r="AC440">
        <v>7</v>
      </c>
      <c r="AD440" t="str">
        <v>Q2</v>
      </c>
      <c r="AE440" t="str">
        <v>FY23/24</v>
      </c>
      <c r="AF440" t="str">
        <v>SOUTH</v>
      </c>
    </row>
    <row r="441" spans="1:32">
      <c r="A441" t="str">
        <v>ESEL</v>
      </c>
      <c r="B441" t="str">
        <v>SZX</v>
      </c>
      <c r="C441" t="str">
        <v>SERVICE_CHARGE</v>
      </c>
      <c r="D441" s="4">
        <v>45112</v>
      </c>
      <c r="E441" t="str">
        <v>OTHERS</v>
      </c>
      <c r="F441">
        <v>12113474</v>
      </c>
      <c r="G441">
        <v>45112</v>
      </c>
      <c r="H441" t="str">
        <v>DEKI|REPAIR CHARGE</v>
      </c>
      <c r="I441" t="str">
        <v>.</v>
      </c>
      <c r="J441">
        <v>1</v>
      </c>
      <c r="K441">
        <v>1</v>
      </c>
      <c r="L441">
        <v>3200</v>
      </c>
      <c r="M441" t="str">
        <v>HKD</v>
      </c>
      <c r="N441">
        <v>1</v>
      </c>
      <c r="O441">
        <v>3200</v>
      </c>
      <c r="P441">
        <v>3200</v>
      </c>
      <c r="Q441" t="str">
        <v>C66SZX-SMT SERVICE</v>
      </c>
      <c r="R441" t="str">
        <v>Uni Precision Industrial Ltd.</v>
      </c>
      <c r="S441" t="str">
        <v>Same</v>
      </c>
      <c r="T441">
        <v>904475</v>
      </c>
      <c r="U441">
        <v>0</v>
      </c>
      <c r="V441" t="str">
        <v>308ASY INV-NON-CON</v>
      </c>
      <c r="W441">
        <v>0</v>
      </c>
      <c r="X441" t="str">
        <v>#81766 &amp; #81769</v>
      </c>
      <c r="Y441">
        <v>0</v>
      </c>
      <c r="Z441" t="str">
        <v>九龍紅磡鶴翔街1號</v>
      </c>
      <c r="AA441">
        <v>0</v>
      </c>
      <c r="AB441">
        <v>2023</v>
      </c>
      <c r="AC441">
        <v>7</v>
      </c>
      <c r="AD441" t="str">
        <v>Q2</v>
      </c>
      <c r="AE441" t="str">
        <v>FY23/24</v>
      </c>
      <c r="AF441" t="str">
        <v>SOUTH</v>
      </c>
    </row>
    <row r="442" spans="1:32">
      <c r="A442" t="str">
        <v>ESEL</v>
      </c>
      <c r="B442" t="str">
        <v>SZX</v>
      </c>
      <c r="C442" t="str">
        <v>CONTRACT_FEE</v>
      </c>
      <c r="D442" s="4">
        <v>45119</v>
      </c>
      <c r="E442" t="str">
        <v>YAMAHA</v>
      </c>
      <c r="F442">
        <v>13113131</v>
      </c>
      <c r="G442">
        <v>45119</v>
      </c>
      <c r="H442" t="str">
        <v>YMCT|SERVICE CHARGE</v>
      </c>
      <c r="I442" t="str">
        <v>SERVICE CHARGE</v>
      </c>
      <c r="J442">
        <v>1</v>
      </c>
      <c r="K442">
        <v>1</v>
      </c>
      <c r="L442">
        <v>18000</v>
      </c>
      <c r="M442" t="str">
        <v>CNY</v>
      </c>
      <c r="N442">
        <v>1.081</v>
      </c>
      <c r="O442">
        <v>19458</v>
      </c>
      <c r="P442">
        <v>19458</v>
      </c>
      <c r="Q442" t="str">
        <v>C66SZX-SMT SERVICE</v>
      </c>
      <c r="R442" t="str">
        <v>Shenzhen Huacaixin Technology Co., Ltd</v>
      </c>
      <c r="S442" t="str">
        <v>Same</v>
      </c>
      <c r="T442">
        <v>904477</v>
      </c>
      <c r="U442">
        <v>0</v>
      </c>
      <c r="V442" t="str">
        <v>308ASY INV-CONTRACT</v>
      </c>
      <c r="W442">
        <v>0</v>
      </c>
      <c r="X442" t="str">
        <v>C66SZ23410</v>
      </c>
      <c r="Y442">
        <v>0</v>
      </c>
      <c r="Z442" t="str">
        <v>深圳市华彩鑫科技有限公司</v>
      </c>
      <c r="AA442">
        <v>0</v>
      </c>
      <c r="AB442">
        <v>2023</v>
      </c>
      <c r="AC442">
        <v>7</v>
      </c>
      <c r="AD442" t="str">
        <v>Q2</v>
      </c>
      <c r="AE442" t="str">
        <v>FY23/24</v>
      </c>
      <c r="AF442" t="str">
        <v>SOUTH</v>
      </c>
    </row>
    <row r="443" spans="1:32">
      <c r="A443" t="str">
        <v>ESEL</v>
      </c>
      <c r="B443" t="str">
        <v>SZX</v>
      </c>
      <c r="C443" t="str">
        <v>SPARES/OTHER</v>
      </c>
      <c r="D443" s="4">
        <v>45119</v>
      </c>
      <c r="E443" t="str">
        <v>YAMAHA</v>
      </c>
      <c r="F443">
        <v>14116738</v>
      </c>
      <c r="G443">
        <v>45119</v>
      </c>
      <c r="H443" t="str">
        <v>YMCT|KMB-M3859-00</v>
      </c>
      <c r="I443" t="str">
        <v>GREASE PACK(L500)</v>
      </c>
      <c r="J443">
        <v>1</v>
      </c>
      <c r="K443">
        <v>1</v>
      </c>
      <c r="L443">
        <v>265</v>
      </c>
      <c r="M443" t="str">
        <v>CNY</v>
      </c>
      <c r="N443">
        <v>1.081</v>
      </c>
      <c r="O443">
        <v>286.46499999999997</v>
      </c>
      <c r="P443">
        <v>286.46499999999997</v>
      </c>
      <c r="Q443" t="str">
        <v>C66SZX-SMT SERVICE</v>
      </c>
      <c r="R443" t="str">
        <v>Dongguan An Lin Electronic Co., Ltd.</v>
      </c>
      <c r="S443" t="str">
        <v>Same</v>
      </c>
      <c r="T443">
        <v>904476</v>
      </c>
      <c r="U443">
        <v>138</v>
      </c>
      <c r="V443" t="str">
        <v>308ASY INV-PTS SALES</v>
      </c>
      <c r="W443">
        <v>0</v>
      </c>
      <c r="X443" t="str">
        <v>C66SZ24116</v>
      </c>
      <c r="Y443">
        <v>1230206</v>
      </c>
      <c r="Z443" t="str">
        <v>东莞市安林电子有限公司</v>
      </c>
      <c r="AA443">
        <v>111353</v>
      </c>
      <c r="AB443">
        <v>2023</v>
      </c>
      <c r="AC443">
        <v>7</v>
      </c>
      <c r="AD443" t="str">
        <v>Q2</v>
      </c>
      <c r="AE443" t="str">
        <v>FY23/24</v>
      </c>
      <c r="AF443" t="str">
        <v>SOUTH</v>
      </c>
    </row>
    <row r="444" spans="1:32">
      <c r="A444" t="str">
        <v>ESEL</v>
      </c>
      <c r="B444" t="str">
        <v>SZX</v>
      </c>
      <c r="C444" t="str">
        <v>SPARES/OTHER</v>
      </c>
      <c r="D444" s="4">
        <v>45119</v>
      </c>
      <c r="E444" t="str">
        <v>YAMAHA</v>
      </c>
      <c r="F444">
        <v>14116738</v>
      </c>
      <c r="G444">
        <v>45119</v>
      </c>
      <c r="H444" t="str">
        <v>YMCT|KMB-M3854-00</v>
      </c>
      <c r="I444" t="str">
        <v>GREASE 30G</v>
      </c>
      <c r="J444">
        <v>1</v>
      </c>
      <c r="K444">
        <v>1</v>
      </c>
      <c r="L444">
        <v>330</v>
      </c>
      <c r="M444" t="str">
        <v>CNY</v>
      </c>
      <c r="N444">
        <v>1.081</v>
      </c>
      <c r="O444">
        <v>356.73</v>
      </c>
      <c r="P444">
        <v>356.73</v>
      </c>
      <c r="Q444" t="str">
        <v>C66SZX-SMT SERVICE</v>
      </c>
      <c r="R444" t="str">
        <v>Dongguan An Lin Electronic Co., Ltd.</v>
      </c>
      <c r="S444" t="str">
        <v>Same</v>
      </c>
      <c r="T444">
        <v>904476</v>
      </c>
      <c r="U444">
        <v>165.6</v>
      </c>
      <c r="V444" t="str">
        <v>308ASY INV-PTS SALES</v>
      </c>
      <c r="W444">
        <v>0</v>
      </c>
      <c r="X444" t="str">
        <v>C66SZ24116</v>
      </c>
      <c r="Y444">
        <v>1230206</v>
      </c>
      <c r="Z444" t="str">
        <v>东莞市安林电子有限公司</v>
      </c>
      <c r="AA444">
        <v>111353</v>
      </c>
      <c r="AB444">
        <v>2023</v>
      </c>
      <c r="AC444">
        <v>7</v>
      </c>
      <c r="AD444" t="str">
        <v>Q2</v>
      </c>
      <c r="AE444" t="str">
        <v>FY23/24</v>
      </c>
      <c r="AF444" t="str">
        <v>SOUTH</v>
      </c>
    </row>
    <row r="445" spans="1:32">
      <c r="A445" t="str">
        <v>ESEL</v>
      </c>
      <c r="B445" t="str">
        <v>SZX</v>
      </c>
      <c r="C445" t="str">
        <v>SPARES/OTHER</v>
      </c>
      <c r="D445" s="4">
        <v>45119</v>
      </c>
      <c r="E445" t="str">
        <v>YAMAHA</v>
      </c>
      <c r="F445">
        <v>14116738</v>
      </c>
      <c r="G445">
        <v>45119</v>
      </c>
      <c r="H445" t="str">
        <v>YMCT|KW7-M3851-00</v>
      </c>
      <c r="I445" t="str">
        <v>GREASE PACK : LG2</v>
      </c>
      <c r="J445">
        <v>1</v>
      </c>
      <c r="K445">
        <v>1</v>
      </c>
      <c r="L445">
        <v>1100</v>
      </c>
      <c r="M445" t="str">
        <v>CNY</v>
      </c>
      <c r="N445">
        <v>1.081</v>
      </c>
      <c r="O445">
        <v>1189.0999999999999</v>
      </c>
      <c r="P445">
        <v>1189.0999999999999</v>
      </c>
      <c r="Q445" t="str">
        <v>C66SZX-SMT SERVICE</v>
      </c>
      <c r="R445" t="str">
        <v>Dongguan An Lin Electronic Co., Ltd.</v>
      </c>
      <c r="S445" t="str">
        <v>Same</v>
      </c>
      <c r="T445">
        <v>904476</v>
      </c>
      <c r="U445">
        <v>563.04</v>
      </c>
      <c r="V445" t="str">
        <v>308ASY INV-PTS SALES</v>
      </c>
      <c r="W445">
        <v>0</v>
      </c>
      <c r="X445" t="str">
        <v>C66SZ24116</v>
      </c>
      <c r="Y445">
        <v>1230206</v>
      </c>
      <c r="Z445" t="str">
        <v>东莞市安林电子有限公司</v>
      </c>
      <c r="AA445">
        <v>111353</v>
      </c>
      <c r="AB445">
        <v>2023</v>
      </c>
      <c r="AC445">
        <v>7</v>
      </c>
      <c r="AD445" t="str">
        <v>Q2</v>
      </c>
      <c r="AE445" t="str">
        <v>FY23/24</v>
      </c>
      <c r="AF445" t="str">
        <v>SOUTH</v>
      </c>
    </row>
    <row r="446" spans="1:32">
      <c r="A446" t="str">
        <v>ESEL</v>
      </c>
      <c r="B446" t="str">
        <v>SZX</v>
      </c>
      <c r="C446" t="str">
        <v>SPARES/OTHER</v>
      </c>
      <c r="D446" s="4">
        <v>45119</v>
      </c>
      <c r="E446" t="str">
        <v>YAMAHA</v>
      </c>
      <c r="F446">
        <v>14116738</v>
      </c>
      <c r="G446">
        <v>45119</v>
      </c>
      <c r="H446" t="str">
        <v>YMCT|KM5-M7122-N0</v>
      </c>
      <c r="I446" t="str">
        <v>GREASE 30G</v>
      </c>
      <c r="J446">
        <v>1</v>
      </c>
      <c r="K446">
        <v>1</v>
      </c>
      <c r="L446">
        <v>480</v>
      </c>
      <c r="M446" t="str">
        <v>CNY</v>
      </c>
      <c r="N446">
        <v>1.081</v>
      </c>
      <c r="O446">
        <v>518.88</v>
      </c>
      <c r="P446">
        <v>518.88</v>
      </c>
      <c r="Q446" t="str">
        <v>C66SZX-SMT SERVICE</v>
      </c>
      <c r="R446" t="str">
        <v>Dongguan An Lin Electronic Co., Ltd.</v>
      </c>
      <c r="S446" t="str">
        <v>Same</v>
      </c>
      <c r="T446">
        <v>904476</v>
      </c>
      <c r="U446">
        <v>248.4</v>
      </c>
      <c r="V446" t="str">
        <v>308ASY INV-PTS SALES</v>
      </c>
      <c r="W446">
        <v>0</v>
      </c>
      <c r="X446" t="str">
        <v>C66SZ24116</v>
      </c>
      <c r="Y446">
        <v>1230206</v>
      </c>
      <c r="Z446" t="str">
        <v>东莞市安林电子有限公司</v>
      </c>
      <c r="AA446">
        <v>111353</v>
      </c>
      <c r="AB446">
        <v>2023</v>
      </c>
      <c r="AC446">
        <v>7</v>
      </c>
      <c r="AD446" t="str">
        <v>Q2</v>
      </c>
      <c r="AE446" t="str">
        <v>FY23/24</v>
      </c>
      <c r="AF446" t="str">
        <v>SOUTH</v>
      </c>
    </row>
    <row r="447" spans="1:32">
      <c r="A447" t="str">
        <v>ESEL</v>
      </c>
      <c r="B447" t="str">
        <v>SZX</v>
      </c>
      <c r="C447" t="str">
        <v>SPARES/OTHER</v>
      </c>
      <c r="D447" s="4">
        <v>45119</v>
      </c>
      <c r="E447" t="str">
        <v>YAMAHA</v>
      </c>
      <c r="F447">
        <v>14116738</v>
      </c>
      <c r="G447">
        <v>45119</v>
      </c>
      <c r="H447" t="str">
        <v>YMCT|KMB-M3858-00</v>
      </c>
      <c r="I447" t="str">
        <v>BRUSH SPLINE</v>
      </c>
      <c r="J447">
        <v>5</v>
      </c>
      <c r="K447">
        <v>5</v>
      </c>
      <c r="L447">
        <v>1150</v>
      </c>
      <c r="M447" t="str">
        <v>CNY</v>
      </c>
      <c r="N447">
        <v>1.081</v>
      </c>
      <c r="O447">
        <v>1243.1500000000001</v>
      </c>
      <c r="P447">
        <v>1243.1500000000001</v>
      </c>
      <c r="Q447" t="str">
        <v>C66SZX-SMT SERVICE</v>
      </c>
      <c r="R447" t="str">
        <v>Dongguan An Lin Electronic Co., Ltd.</v>
      </c>
      <c r="S447" t="str">
        <v>Same</v>
      </c>
      <c r="T447">
        <v>904476</v>
      </c>
      <c r="U447">
        <v>579.6</v>
      </c>
      <c r="V447" t="str">
        <v>308ASY INV-PTS SALES</v>
      </c>
      <c r="W447">
        <v>0</v>
      </c>
      <c r="X447" t="str">
        <v>C66SZ24116</v>
      </c>
      <c r="Y447">
        <v>1230206</v>
      </c>
      <c r="Z447" t="str">
        <v>东莞市安林电子有限公司</v>
      </c>
      <c r="AA447">
        <v>111353</v>
      </c>
      <c r="AB447">
        <v>2023</v>
      </c>
      <c r="AC447">
        <v>7</v>
      </c>
      <c r="AD447" t="str">
        <v>Q2</v>
      </c>
      <c r="AE447" t="str">
        <v>FY23/24</v>
      </c>
      <c r="AF447" t="str">
        <v>SOUTH</v>
      </c>
    </row>
    <row r="448" spans="1:32">
      <c r="A448" t="str">
        <v>ESEL</v>
      </c>
      <c r="B448" t="str">
        <v>SZX</v>
      </c>
      <c r="C448" t="str">
        <v>SERVICE_CHARGE</v>
      </c>
      <c r="D448" s="4">
        <v>45121</v>
      </c>
      <c r="E448" t="str">
        <v>YAMAHA</v>
      </c>
      <c r="F448">
        <v>12113475</v>
      </c>
      <c r="G448">
        <v>45121</v>
      </c>
      <c r="H448" t="str">
        <v>YMCT|REPAIR CHARGE</v>
      </c>
      <c r="I448" t="str">
        <v>REPAIR CHARGE</v>
      </c>
      <c r="J448">
        <v>1</v>
      </c>
      <c r="K448">
        <v>1</v>
      </c>
      <c r="L448">
        <v>675</v>
      </c>
      <c r="M448" t="str">
        <v>CNY</v>
      </c>
      <c r="N448">
        <v>1.081</v>
      </c>
      <c r="O448">
        <v>729.67499999999995</v>
      </c>
      <c r="P448">
        <v>729.67499999999995</v>
      </c>
      <c r="Q448" t="str">
        <v>C66SZX-SMT SERVICE</v>
      </c>
      <c r="R448" t="str">
        <v>Dongguan An Lin Electronic Co., Ltd.</v>
      </c>
      <c r="S448" t="str">
        <v>Same</v>
      </c>
      <c r="T448">
        <v>904479</v>
      </c>
      <c r="U448">
        <v>0</v>
      </c>
      <c r="V448" t="str">
        <v>308ASY INV-NON-CON</v>
      </c>
      <c r="W448">
        <v>0</v>
      </c>
      <c r="X448" t="str">
        <v>C66SZ24116</v>
      </c>
      <c r="Y448">
        <v>0</v>
      </c>
      <c r="Z448" t="str">
        <v>东莞市安林电子有限公司</v>
      </c>
      <c r="AA448">
        <v>0</v>
      </c>
      <c r="AB448">
        <v>2023</v>
      </c>
      <c r="AC448">
        <v>7</v>
      </c>
      <c r="AD448" t="str">
        <v>Q2</v>
      </c>
      <c r="AE448" t="str">
        <v>FY23/24</v>
      </c>
      <c r="AF448" t="str">
        <v>SOUTH</v>
      </c>
    </row>
    <row r="449" spans="1:32">
      <c r="A449" t="str">
        <v>ESEL</v>
      </c>
      <c r="B449" t="str">
        <v>SZX</v>
      </c>
      <c r="C449" t="str">
        <v>SPARES/OTHER</v>
      </c>
      <c r="D449" s="4">
        <v>45132</v>
      </c>
      <c r="E449" t="str">
        <v>OTHERS</v>
      </c>
      <c r="F449">
        <v>14116739</v>
      </c>
      <c r="G449">
        <v>45132</v>
      </c>
      <c r="H449" t="str">
        <v>ZMTR|CM350 W/S Parts</v>
      </c>
      <c r="I449" t="str">
        <v>CM350 W/S maintenance component</v>
      </c>
      <c r="J449">
        <v>1</v>
      </c>
      <c r="K449">
        <v>1</v>
      </c>
      <c r="L449">
        <v>3200</v>
      </c>
      <c r="M449" t="str">
        <v>HKD</v>
      </c>
      <c r="N449">
        <v>1</v>
      </c>
      <c r="O449">
        <v>3200</v>
      </c>
      <c r="P449">
        <v>3200</v>
      </c>
      <c r="Q449" t="str">
        <v>C66SZX-SMT SERVICE</v>
      </c>
      <c r="R449" t="str">
        <v>Kayue Electric Company Limited</v>
      </c>
      <c r="S449" t="str">
        <v>Same</v>
      </c>
      <c r="T449">
        <v>904480</v>
      </c>
      <c r="U449">
        <v>1729.6</v>
      </c>
      <c r="V449" t="str">
        <v>308ASY INV-PTS SALES</v>
      </c>
      <c r="W449">
        <v>0</v>
      </c>
      <c r="X449" t="str">
        <v>153351-AET-230710</v>
      </c>
      <c r="Y449">
        <v>1239128</v>
      </c>
      <c r="Z449" t="str">
        <v>嘉裕电业有限公司</v>
      </c>
      <c r="AA449">
        <v>111363</v>
      </c>
      <c r="AB449">
        <v>2023</v>
      </c>
      <c r="AC449">
        <v>7</v>
      </c>
      <c r="AD449" t="str">
        <v>Q2</v>
      </c>
      <c r="AE449" t="str">
        <v>FY23/24</v>
      </c>
      <c r="AF449" t="str">
        <v>SOUTH</v>
      </c>
    </row>
    <row r="450" spans="1:32">
      <c r="A450" t="str">
        <v>ESEL</v>
      </c>
      <c r="B450" t="str">
        <v>SZX</v>
      </c>
      <c r="C450" t="str">
        <v>SPARES/OTHER</v>
      </c>
      <c r="D450" s="4">
        <v>45146</v>
      </c>
      <c r="E450" t="str">
        <v>YAMAHA</v>
      </c>
      <c r="F450">
        <v>12113476</v>
      </c>
      <c r="G450">
        <v>45146</v>
      </c>
      <c r="H450" t="str">
        <v>YMCT|KHJ-MD800-11</v>
      </c>
      <c r="I450" t="str">
        <v>SS TUNE-UP STATION</v>
      </c>
      <c r="J450">
        <v>1</v>
      </c>
      <c r="K450">
        <v>1</v>
      </c>
      <c r="L450">
        <v>0</v>
      </c>
      <c r="M450" t="str">
        <v>CNY</v>
      </c>
      <c r="N450">
        <v>1.0920000000000001</v>
      </c>
      <c r="O450">
        <v>0</v>
      </c>
      <c r="P450">
        <v>0</v>
      </c>
      <c r="Q450" t="str">
        <v>C66SZX-SMT SERVICE</v>
      </c>
      <c r="R450" t="str">
        <v>Shen Zhen Detector Technology Co.,Ltd</v>
      </c>
      <c r="S450" t="str">
        <v>Same</v>
      </c>
      <c r="T450">
        <v>904482</v>
      </c>
      <c r="U450">
        <v>0</v>
      </c>
      <c r="V450" t="str">
        <v>308ASY INV-NON-CON</v>
      </c>
      <c r="W450">
        <v>0</v>
      </c>
      <c r="X450" t="str">
        <v>C66SZ24008</v>
      </c>
      <c r="Y450">
        <v>0</v>
      </c>
      <c r="Z450" t="str">
        <v>深圳市帝泰克科技有限公司</v>
      </c>
      <c r="AA450">
        <v>0</v>
      </c>
      <c r="AB450">
        <v>2023</v>
      </c>
      <c r="AC450">
        <v>8</v>
      </c>
      <c r="AD450" t="str">
        <v>Q2</v>
      </c>
      <c r="AE450" t="str">
        <v>FY23/24</v>
      </c>
      <c r="AF450" t="str">
        <v>SOUTH</v>
      </c>
    </row>
    <row r="451" spans="1:32">
      <c r="A451" t="str">
        <v>ESEL</v>
      </c>
      <c r="B451" t="str">
        <v>SZX</v>
      </c>
      <c r="C451" t="str">
        <v>SPARES/OTHER</v>
      </c>
      <c r="D451" s="4">
        <v>45146</v>
      </c>
      <c r="E451" t="str">
        <v>YAMAHA</v>
      </c>
      <c r="F451">
        <v>14116740</v>
      </c>
      <c r="G451">
        <v>45146</v>
      </c>
      <c r="H451" t="str">
        <v>YMCT|KHJ-MC135-00</v>
      </c>
      <c r="I451" t="str">
        <v>GEAR IDLE F2</v>
      </c>
      <c r="J451">
        <v>1</v>
      </c>
      <c r="K451">
        <v>1</v>
      </c>
      <c r="L451">
        <v>150</v>
      </c>
      <c r="M451" t="str">
        <v>CNY</v>
      </c>
      <c r="N451">
        <v>1.0920000000000001</v>
      </c>
      <c r="O451">
        <v>163.80000000000001</v>
      </c>
      <c r="P451">
        <v>163.80000000000001</v>
      </c>
      <c r="Q451" t="str">
        <v>C66SZX-SMT SERVICE</v>
      </c>
      <c r="R451" t="str">
        <v>Shenzhen Xunfeng Electronic Co.,Ltd</v>
      </c>
      <c r="S451" t="str">
        <v>Same</v>
      </c>
      <c r="T451">
        <v>904481</v>
      </c>
      <c r="U451">
        <v>18.22</v>
      </c>
      <c r="V451" t="str">
        <v>308ASY INV-PTS SALES</v>
      </c>
      <c r="W451">
        <v>0</v>
      </c>
      <c r="X451" t="str">
        <v>C66SZ24170</v>
      </c>
      <c r="Y451">
        <v>1250112</v>
      </c>
      <c r="Z451" t="str">
        <v>深圳市迅丰电子有限公司</v>
      </c>
      <c r="AA451">
        <v>111371</v>
      </c>
      <c r="AB451">
        <v>2023</v>
      </c>
      <c r="AC451">
        <v>8</v>
      </c>
      <c r="AD451" t="str">
        <v>Q2</v>
      </c>
      <c r="AE451" t="str">
        <v>FY23/24</v>
      </c>
      <c r="AF451" t="str">
        <v>SOUTH</v>
      </c>
    </row>
    <row r="452" spans="1:32">
      <c r="A452" t="str">
        <v>ESEL</v>
      </c>
      <c r="B452" t="str">
        <v>SZX</v>
      </c>
      <c r="C452" t="str">
        <v>SERVICE_CHARGE</v>
      </c>
      <c r="D452" s="4">
        <v>45148</v>
      </c>
      <c r="E452" t="str">
        <v>OTHERS</v>
      </c>
      <c r="F452">
        <v>12113477</v>
      </c>
      <c r="G452">
        <v>45148</v>
      </c>
      <c r="H452" t="str">
        <v>DEKI|REPAIR CHARGE</v>
      </c>
      <c r="I452" t="str">
        <v>.</v>
      </c>
      <c r="J452">
        <v>3</v>
      </c>
      <c r="K452">
        <v>3</v>
      </c>
      <c r="L452">
        <v>10050</v>
      </c>
      <c r="M452" t="str">
        <v>HKD</v>
      </c>
      <c r="N452">
        <v>1</v>
      </c>
      <c r="O452">
        <v>10050</v>
      </c>
      <c r="P452">
        <v>10050</v>
      </c>
      <c r="Q452" t="str">
        <v>C66SZX-SMT SERVICE</v>
      </c>
      <c r="R452" t="str">
        <v>Uni Precision Industrial Ltd.</v>
      </c>
      <c r="S452" t="str">
        <v>Same</v>
      </c>
      <c r="T452">
        <v>904484</v>
      </c>
      <c r="U452">
        <v>0</v>
      </c>
      <c r="V452" t="str">
        <v>308ASY INV-NON-CON</v>
      </c>
      <c r="W452">
        <v>0</v>
      </c>
      <c r="X452" t="str">
        <v>#81780</v>
      </c>
      <c r="Y452">
        <v>0</v>
      </c>
      <c r="Z452" t="str">
        <v>九龍紅磡鶴翔街1號</v>
      </c>
      <c r="AA452">
        <v>0</v>
      </c>
      <c r="AB452">
        <v>2023</v>
      </c>
      <c r="AC452">
        <v>8</v>
      </c>
      <c r="AD452" t="str">
        <v>Q2</v>
      </c>
      <c r="AE452" t="str">
        <v>FY23/24</v>
      </c>
      <c r="AF452" t="str">
        <v>SOUTH</v>
      </c>
    </row>
    <row r="453" spans="1:32">
      <c r="A453" t="str">
        <v>ESEL</v>
      </c>
      <c r="B453" t="str">
        <v>SZX</v>
      </c>
      <c r="C453" t="str">
        <v>SERVICE_CHARGE</v>
      </c>
      <c r="D453" s="4">
        <v>45148</v>
      </c>
      <c r="E453" t="str">
        <v>HELLER</v>
      </c>
      <c r="F453">
        <v>12113477</v>
      </c>
      <c r="G453">
        <v>45148</v>
      </c>
      <c r="H453" t="str">
        <v>HELI|REPAIR CHARGE</v>
      </c>
      <c r="I453" t="str">
        <v>REPAIR CHARGE</v>
      </c>
      <c r="J453">
        <v>3</v>
      </c>
      <c r="K453">
        <v>3</v>
      </c>
      <c r="L453">
        <v>10050</v>
      </c>
      <c r="M453" t="str">
        <v>HKD</v>
      </c>
      <c r="N453">
        <v>1</v>
      </c>
      <c r="O453">
        <v>10050</v>
      </c>
      <c r="P453">
        <v>10050</v>
      </c>
      <c r="Q453" t="str">
        <v>C66SZX-SMT SERVICE</v>
      </c>
      <c r="R453" t="str">
        <v>Uni Precision Industrial Ltd.</v>
      </c>
      <c r="S453" t="str">
        <v>Same</v>
      </c>
      <c r="T453">
        <v>904484</v>
      </c>
      <c r="U453">
        <v>0</v>
      </c>
      <c r="V453" t="str">
        <v>308ASY INV-NON-CON</v>
      </c>
      <c r="W453">
        <v>0</v>
      </c>
      <c r="X453" t="str">
        <v>#81780</v>
      </c>
      <c r="Y453">
        <v>0</v>
      </c>
      <c r="Z453" t="str">
        <v>九龍紅磡鶴翔街1號</v>
      </c>
      <c r="AA453">
        <v>0</v>
      </c>
      <c r="AB453">
        <v>2023</v>
      </c>
      <c r="AC453">
        <v>8</v>
      </c>
      <c r="AD453" t="str">
        <v>Q2</v>
      </c>
      <c r="AE453" t="str">
        <v>FY23/24</v>
      </c>
      <c r="AF453" t="str">
        <v>SOUTH</v>
      </c>
    </row>
    <row r="454" spans="1:32">
      <c r="A454" t="str">
        <v>ESEL</v>
      </c>
      <c r="B454" t="str">
        <v>SZX</v>
      </c>
      <c r="C454" t="str">
        <v>SERVICE_CHARGE</v>
      </c>
      <c r="D454" s="4">
        <v>45153</v>
      </c>
      <c r="E454" t="str">
        <v>YAMAHA</v>
      </c>
      <c r="F454">
        <v>12113478</v>
      </c>
      <c r="G454">
        <v>45153</v>
      </c>
      <c r="H454" t="str">
        <v>YMCT|REPAIR CHARGE</v>
      </c>
      <c r="I454" t="str">
        <v>REPAIR CHARGE</v>
      </c>
      <c r="J454">
        <v>1</v>
      </c>
      <c r="K454">
        <v>1</v>
      </c>
      <c r="L454">
        <v>3950</v>
      </c>
      <c r="M454" t="str">
        <v>CNY</v>
      </c>
      <c r="N454">
        <v>1.0920000000000001</v>
      </c>
      <c r="O454">
        <v>4313.3999999999996</v>
      </c>
      <c r="P454">
        <v>4313.3999999999996</v>
      </c>
      <c r="Q454" t="str">
        <v>C66SZX-SMT SERVICE</v>
      </c>
      <c r="R454" t="str">
        <v>Shenzhen Leditai Lighting Co., Ltd.</v>
      </c>
      <c r="S454" t="str">
        <v>Same</v>
      </c>
      <c r="T454">
        <v>904486</v>
      </c>
      <c r="U454">
        <v>0</v>
      </c>
      <c r="V454" t="str">
        <v>308ASY INV-NON-CON</v>
      </c>
      <c r="W454">
        <v>0</v>
      </c>
      <c r="X454" t="str">
        <v>C66SZ24211</v>
      </c>
      <c r="Y454">
        <v>0</v>
      </c>
      <c r="Z454" t="str">
        <v>深圳市乐迪泰照明有限公司</v>
      </c>
      <c r="AA454">
        <v>0</v>
      </c>
      <c r="AB454">
        <v>2023</v>
      </c>
      <c r="AC454">
        <v>8</v>
      </c>
      <c r="AD454" t="str">
        <v>Q2</v>
      </c>
      <c r="AE454" t="str">
        <v>FY23/24</v>
      </c>
      <c r="AF454" t="str">
        <v>SOUTH</v>
      </c>
    </row>
    <row r="455" spans="1:32">
      <c r="A455" t="str">
        <v>ESEL</v>
      </c>
      <c r="B455" t="str">
        <v>SZX</v>
      </c>
      <c r="C455" t="str">
        <v>SPARES/OTHER</v>
      </c>
      <c r="D455" s="4">
        <v>45153</v>
      </c>
      <c r="E455" t="str">
        <v>OTHERS</v>
      </c>
      <c r="F455">
        <v>14116741</v>
      </c>
      <c r="G455">
        <v>45153</v>
      </c>
      <c r="H455" t="str">
        <v>ZZZZ|OMEGA-K-TYPE-1M</v>
      </c>
      <c r="I455" t="str">
        <v>.</v>
      </c>
      <c r="J455">
        <v>20</v>
      </c>
      <c r="K455">
        <v>20</v>
      </c>
      <c r="L455">
        <v>3800</v>
      </c>
      <c r="M455" t="str">
        <v>HKD</v>
      </c>
      <c r="N455">
        <v>1</v>
      </c>
      <c r="O455">
        <v>3800</v>
      </c>
      <c r="P455">
        <v>3800</v>
      </c>
      <c r="Q455" t="str">
        <v>C66SZX-SMT SERVICE</v>
      </c>
      <c r="R455" t="str">
        <v>Compass Technology Co Ltd</v>
      </c>
      <c r="S455" t="str">
        <v>Same</v>
      </c>
      <c r="T455">
        <v>904485</v>
      </c>
      <c r="U455">
        <v>349.44</v>
      </c>
      <c r="V455" t="str">
        <v>308ASY INV-PTS SALES</v>
      </c>
      <c r="W455">
        <v>0</v>
      </c>
      <c r="X455" t="str">
        <v>CT0723138</v>
      </c>
      <c r="Y455">
        <v>1255146</v>
      </c>
      <c r="Z455">
        <v>0</v>
      </c>
      <c r="AA455">
        <v>111385</v>
      </c>
      <c r="AB455">
        <v>2023</v>
      </c>
      <c r="AC455">
        <v>8</v>
      </c>
      <c r="AD455" t="str">
        <v>Q2</v>
      </c>
      <c r="AE455" t="str">
        <v>FY23/24</v>
      </c>
      <c r="AF455" t="str">
        <v>SOUTH</v>
      </c>
    </row>
    <row r="456" spans="1:32">
      <c r="A456" t="str">
        <v>ESEL</v>
      </c>
      <c r="B456" t="str">
        <v>SZX</v>
      </c>
      <c r="C456" t="str">
        <v>SERVICE_CHARGE</v>
      </c>
      <c r="D456" s="4">
        <v>45156</v>
      </c>
      <c r="E456" t="str">
        <v>YAMAHA</v>
      </c>
      <c r="F456">
        <v>12113479</v>
      </c>
      <c r="G456">
        <v>45156</v>
      </c>
      <c r="H456" t="str">
        <v>YMCT|REPAIR CHARGE</v>
      </c>
      <c r="I456" t="str">
        <v>REPAIR CHARGE</v>
      </c>
      <c r="J456">
        <v>1</v>
      </c>
      <c r="K456">
        <v>1</v>
      </c>
      <c r="L456">
        <v>800</v>
      </c>
      <c r="M456" t="str">
        <v>CNY</v>
      </c>
      <c r="N456">
        <v>1.0920000000000001</v>
      </c>
      <c r="O456">
        <v>873.6</v>
      </c>
      <c r="P456">
        <v>873.6</v>
      </c>
      <c r="Q456" t="str">
        <v>C66SZX-SMT SERVICE</v>
      </c>
      <c r="R456" t="str">
        <v>Shenzhen Wanheng LED Co.,Ltd</v>
      </c>
      <c r="S456" t="str">
        <v>Same</v>
      </c>
      <c r="T456">
        <v>904487</v>
      </c>
      <c r="U456">
        <v>0</v>
      </c>
      <c r="V456" t="str">
        <v>308ASY INV-NON-CON</v>
      </c>
      <c r="W456">
        <v>0</v>
      </c>
      <c r="X456" t="str">
        <v>C66SZ24199</v>
      </c>
      <c r="Y456">
        <v>0</v>
      </c>
      <c r="Z456" t="str">
        <v>深圳市万恒光电有限公司</v>
      </c>
      <c r="AA456">
        <v>0</v>
      </c>
      <c r="AB456">
        <v>2023</v>
      </c>
      <c r="AC456">
        <v>8</v>
      </c>
      <c r="AD456" t="str">
        <v>Q2</v>
      </c>
      <c r="AE456" t="str">
        <v>FY23/24</v>
      </c>
      <c r="AF456" t="str">
        <v>SOUTH</v>
      </c>
    </row>
    <row r="457" spans="1:32">
      <c r="A457" t="str">
        <v>ESEL</v>
      </c>
      <c r="B457" t="str">
        <v>SZX</v>
      </c>
      <c r="C457" t="str">
        <v>SERVICE_CHARGE</v>
      </c>
      <c r="D457" s="4">
        <v>45159</v>
      </c>
      <c r="E457" t="str">
        <v>OTHERS</v>
      </c>
      <c r="F457">
        <v>12113480</v>
      </c>
      <c r="G457">
        <v>45159</v>
      </c>
      <c r="H457" t="str">
        <v>EMBE|REPAIR CHARGE</v>
      </c>
      <c r="I457" t="str">
        <v>REPAIR CHARGE</v>
      </c>
      <c r="J457">
        <v>1</v>
      </c>
      <c r="K457">
        <v>1</v>
      </c>
      <c r="L457">
        <v>600</v>
      </c>
      <c r="M457" t="str">
        <v>USD</v>
      </c>
      <c r="N457">
        <v>7.8</v>
      </c>
      <c r="O457">
        <v>4680</v>
      </c>
      <c r="P457">
        <v>4680</v>
      </c>
      <c r="Q457" t="str">
        <v>C66SZX-SMT SERVICE</v>
      </c>
      <c r="R457" t="str">
        <v>Compass Technology Co Ltd</v>
      </c>
      <c r="S457" t="str">
        <v>Same</v>
      </c>
      <c r="T457">
        <v>904489</v>
      </c>
      <c r="U457">
        <v>0</v>
      </c>
      <c r="V457" t="str">
        <v>308ASY INV-NON-CON</v>
      </c>
      <c r="W457">
        <v>0</v>
      </c>
      <c r="X457" t="str">
        <v>CT0723129</v>
      </c>
      <c r="Y457">
        <v>0</v>
      </c>
      <c r="Z457">
        <v>0</v>
      </c>
      <c r="AA457">
        <v>0</v>
      </c>
      <c r="AB457">
        <v>2023</v>
      </c>
      <c r="AC457">
        <v>8</v>
      </c>
      <c r="AD457" t="str">
        <v>Q2</v>
      </c>
      <c r="AE457" t="str">
        <v>FY23/24</v>
      </c>
      <c r="AF457" t="str">
        <v>SOUTH</v>
      </c>
    </row>
    <row r="458" spans="1:32">
      <c r="A458" t="str">
        <v>ESEL</v>
      </c>
      <c r="B458" t="str">
        <v>SZX</v>
      </c>
      <c r="C458" t="str">
        <v>SERVICE_CHARGE</v>
      </c>
      <c r="D458" s="4">
        <v>45159</v>
      </c>
      <c r="E458" t="str">
        <v>YAMAHA</v>
      </c>
      <c r="F458">
        <v>12113481</v>
      </c>
      <c r="G458">
        <v>45159</v>
      </c>
      <c r="H458" t="str">
        <v>YMCT|REPAIR CHARGE</v>
      </c>
      <c r="I458" t="str">
        <v>REPAIR CHARGE</v>
      </c>
      <c r="J458">
        <v>1</v>
      </c>
      <c r="K458">
        <v>1</v>
      </c>
      <c r="L458">
        <v>100000</v>
      </c>
      <c r="M458" t="str">
        <v>JPY</v>
      </c>
      <c r="N458">
        <v>5.6099999999999997E-2</v>
      </c>
      <c r="O458">
        <v>5610</v>
      </c>
      <c r="P458">
        <v>5610</v>
      </c>
      <c r="Q458" t="str">
        <v>C66SZX-SMT SERVICE</v>
      </c>
      <c r="R458" t="str">
        <v>Huizhou Mo Si Te Electronic Co., Ltd.</v>
      </c>
      <c r="S458" t="str">
        <v>Same</v>
      </c>
      <c r="T458">
        <v>904490</v>
      </c>
      <c r="U458">
        <v>0</v>
      </c>
      <c r="V458" t="str">
        <v>308ASY INV-NON-CON</v>
      </c>
      <c r="W458">
        <v>0</v>
      </c>
      <c r="X458" t="str">
        <v>SZC49Q20230804-1</v>
      </c>
      <c r="Y458">
        <v>0</v>
      </c>
      <c r="Z458" t="str">
        <v>惠州莫思特电子有限公司</v>
      </c>
      <c r="AA458">
        <v>0</v>
      </c>
      <c r="AB458">
        <v>2023</v>
      </c>
      <c r="AC458">
        <v>8</v>
      </c>
      <c r="AD458" t="str">
        <v>Q2</v>
      </c>
      <c r="AE458" t="str">
        <v>FY23/24</v>
      </c>
      <c r="AF458" t="str">
        <v>SOUTH</v>
      </c>
    </row>
    <row r="459" spans="1:32">
      <c r="A459" t="str">
        <v>ESEL</v>
      </c>
      <c r="B459" t="str">
        <v>SZX</v>
      </c>
      <c r="C459" t="str">
        <v>SPARES/OTHER</v>
      </c>
      <c r="D459" s="4">
        <v>45159</v>
      </c>
      <c r="E459" t="str">
        <v>YAMAHA</v>
      </c>
      <c r="F459">
        <v>14116742</v>
      </c>
      <c r="G459">
        <v>45159</v>
      </c>
      <c r="H459" t="str">
        <v>YMCT|K46-M8527-C0</v>
      </c>
      <c r="I459" t="str">
        <v>FILTER(VACUUM PUMP)</v>
      </c>
      <c r="J459">
        <v>50</v>
      </c>
      <c r="K459">
        <v>50</v>
      </c>
      <c r="L459">
        <v>2600</v>
      </c>
      <c r="M459" t="str">
        <v>HKD</v>
      </c>
      <c r="N459">
        <v>1</v>
      </c>
      <c r="O459">
        <v>2600</v>
      </c>
      <c r="P459">
        <v>2600</v>
      </c>
      <c r="Q459" t="str">
        <v>C66SZX-SMT SERVICE</v>
      </c>
      <c r="R459" t="str">
        <v>Compass Technology Co Ltd</v>
      </c>
      <c r="S459" t="str">
        <v>Same</v>
      </c>
      <c r="T459">
        <v>904488</v>
      </c>
      <c r="U459">
        <v>1349.45</v>
      </c>
      <c r="V459" t="str">
        <v>308ASY INV-PTS SALES</v>
      </c>
      <c r="W459">
        <v>0</v>
      </c>
      <c r="X459" t="str">
        <v>CT0823024</v>
      </c>
      <c r="Y459">
        <v>1259148</v>
      </c>
      <c r="Z459">
        <v>0</v>
      </c>
      <c r="AA459">
        <v>111393</v>
      </c>
      <c r="AB459">
        <v>2023</v>
      </c>
      <c r="AC459">
        <v>8</v>
      </c>
      <c r="AD459" t="str">
        <v>Q2</v>
      </c>
      <c r="AE459" t="str">
        <v>FY23/24</v>
      </c>
      <c r="AF459" t="str">
        <v>SOUTH</v>
      </c>
    </row>
    <row r="460" spans="1:32">
      <c r="A460" t="str">
        <v>ESEL</v>
      </c>
      <c r="B460" t="str">
        <v>SZX</v>
      </c>
      <c r="C460" t="str">
        <v>SPARES/OTHER</v>
      </c>
      <c r="D460" s="4">
        <v>45160</v>
      </c>
      <c r="E460" t="str">
        <v>HELLER</v>
      </c>
      <c r="F460">
        <v>14116743</v>
      </c>
      <c r="G460">
        <v>45160</v>
      </c>
      <c r="H460" t="str">
        <v>HELI|59476802</v>
      </c>
      <c r="I460" t="str">
        <v>.11HP,NIDEC,MK3.6 N2,W/FSL,SVC</v>
      </c>
      <c r="J460">
        <v>1</v>
      </c>
      <c r="K460">
        <v>1</v>
      </c>
      <c r="L460">
        <v>8372.5</v>
      </c>
      <c r="M460" t="str">
        <v>HKD</v>
      </c>
      <c r="N460">
        <v>1</v>
      </c>
      <c r="O460">
        <v>8372.5</v>
      </c>
      <c r="P460">
        <v>8372.5</v>
      </c>
      <c r="Q460" t="str">
        <v>C66SZX-SMT SERVICE</v>
      </c>
      <c r="R460" t="str">
        <v>Compass Technology Co Ltd</v>
      </c>
      <c r="S460" t="str">
        <v>Same</v>
      </c>
      <c r="T460">
        <v>904488</v>
      </c>
      <c r="U460">
        <v>2730</v>
      </c>
      <c r="V460" t="str">
        <v>308ASY INV-PTS SALES</v>
      </c>
      <c r="W460">
        <v>0</v>
      </c>
      <c r="X460" t="str">
        <v>CT0823024</v>
      </c>
      <c r="Y460">
        <v>1260230</v>
      </c>
      <c r="Z460">
        <v>0</v>
      </c>
      <c r="AA460">
        <v>111393</v>
      </c>
      <c r="AB460">
        <v>2023</v>
      </c>
      <c r="AC460">
        <v>8</v>
      </c>
      <c r="AD460" t="str">
        <v>Q2</v>
      </c>
      <c r="AE460" t="str">
        <v>FY23/24</v>
      </c>
      <c r="AF460" t="str">
        <v>SOUTH</v>
      </c>
    </row>
    <row r="461" spans="1:32">
      <c r="A461" t="str">
        <v>ESEL</v>
      </c>
      <c r="B461" t="str">
        <v>SZX</v>
      </c>
      <c r="C461" t="str">
        <v>SPARES/OTHER</v>
      </c>
      <c r="D461" s="4">
        <v>45160</v>
      </c>
      <c r="E461" t="str">
        <v>HELLER</v>
      </c>
      <c r="F461">
        <v>14116743</v>
      </c>
      <c r="G461">
        <v>45160</v>
      </c>
      <c r="H461" t="str">
        <v>HELI|7116K</v>
      </c>
      <c r="I461" t="str">
        <v>GASKET, MOTOR MOUNT 4.75" IMP MK3.6</v>
      </c>
      <c r="J461">
        <v>2</v>
      </c>
      <c r="K461">
        <v>2</v>
      </c>
      <c r="L461">
        <v>382.18</v>
      </c>
      <c r="M461" t="str">
        <v>HKD</v>
      </c>
      <c r="N461">
        <v>1</v>
      </c>
      <c r="O461">
        <v>382.18</v>
      </c>
      <c r="P461">
        <v>382.18</v>
      </c>
      <c r="Q461" t="str">
        <v>C66SZX-SMT SERVICE</v>
      </c>
      <c r="R461" t="str">
        <v>Compass Technology Co Ltd</v>
      </c>
      <c r="S461" t="str">
        <v>Same</v>
      </c>
      <c r="T461">
        <v>904488</v>
      </c>
      <c r="U461">
        <v>128.86000000000001</v>
      </c>
      <c r="V461" t="str">
        <v>308ASY INV-PTS SALES</v>
      </c>
      <c r="W461">
        <v>0</v>
      </c>
      <c r="X461" t="str">
        <v>CT0823024</v>
      </c>
      <c r="Y461">
        <v>1260230</v>
      </c>
      <c r="Z461">
        <v>0</v>
      </c>
      <c r="AA461">
        <v>111393</v>
      </c>
      <c r="AB461">
        <v>2023</v>
      </c>
      <c r="AC461">
        <v>8</v>
      </c>
      <c r="AD461" t="str">
        <v>Q2</v>
      </c>
      <c r="AE461" t="str">
        <v>FY23/24</v>
      </c>
      <c r="AF461" t="str">
        <v>SOUTH</v>
      </c>
    </row>
    <row r="462" spans="1:32">
      <c r="A462" t="str">
        <v>ESEL</v>
      </c>
      <c r="B462" t="str">
        <v>SZX</v>
      </c>
      <c r="C462" t="str">
        <v>SPARES/OTHER</v>
      </c>
      <c r="D462" s="4">
        <v>45160</v>
      </c>
      <c r="E462" t="str">
        <v>HELLER</v>
      </c>
      <c r="F462">
        <v>14116743</v>
      </c>
      <c r="G462">
        <v>45160</v>
      </c>
      <c r="H462" t="str">
        <v>HELI|591225</v>
      </c>
      <c r="I462" t="str">
        <v>.11HP Motor Assy 4.75Imp Air MK3</v>
      </c>
      <c r="J462">
        <v>2</v>
      </c>
      <c r="K462">
        <v>2</v>
      </c>
      <c r="L462">
        <v>4531</v>
      </c>
      <c r="M462" t="str">
        <v>HKD</v>
      </c>
      <c r="N462">
        <v>1</v>
      </c>
      <c r="O462">
        <v>4531</v>
      </c>
      <c r="P462">
        <v>4531</v>
      </c>
      <c r="Q462" t="str">
        <v>C66SZX-SMT SERVICE</v>
      </c>
      <c r="R462" t="str">
        <v>Compass Technology Co Ltd</v>
      </c>
      <c r="S462" t="str">
        <v>Same</v>
      </c>
      <c r="T462">
        <v>904488</v>
      </c>
      <c r="U462">
        <v>2402.4</v>
      </c>
      <c r="V462" t="str">
        <v>308ASY INV-PTS SALES</v>
      </c>
      <c r="W462">
        <v>0</v>
      </c>
      <c r="X462" t="str">
        <v>CT0823024</v>
      </c>
      <c r="Y462">
        <v>1260230</v>
      </c>
      <c r="Z462">
        <v>0</v>
      </c>
      <c r="AA462">
        <v>111393</v>
      </c>
      <c r="AB462">
        <v>2023</v>
      </c>
      <c r="AC462">
        <v>8</v>
      </c>
      <c r="AD462" t="str">
        <v>Q2</v>
      </c>
      <c r="AE462" t="str">
        <v>FY23/24</v>
      </c>
      <c r="AF462" t="str">
        <v>SOUTH</v>
      </c>
    </row>
    <row r="463" spans="1:32">
      <c r="A463" t="str">
        <v>ESEL</v>
      </c>
      <c r="B463" t="str">
        <v>SZX</v>
      </c>
      <c r="C463" t="str">
        <v>SPARES/OTHER</v>
      </c>
      <c r="D463" s="4">
        <v>45162</v>
      </c>
      <c r="E463" t="str">
        <v>OTHERS</v>
      </c>
      <c r="F463">
        <v>14116744</v>
      </c>
      <c r="G463">
        <v>45162</v>
      </c>
      <c r="H463" t="str">
        <v>ZMTR|KLW-M134S-00</v>
      </c>
      <c r="I463" t="str">
        <v>COVER 9-4</v>
      </c>
      <c r="J463">
        <v>1</v>
      </c>
      <c r="K463">
        <v>1</v>
      </c>
      <c r="L463">
        <v>350</v>
      </c>
      <c r="M463" t="str">
        <v>CNY</v>
      </c>
      <c r="N463">
        <v>1.0920000000000001</v>
      </c>
      <c r="O463">
        <v>382.2</v>
      </c>
      <c r="P463">
        <v>382.2</v>
      </c>
      <c r="Q463" t="str">
        <v>C66SZX-SMT SERVICE</v>
      </c>
      <c r="R463" t="str">
        <v>ShenZhen Spacetek Technology Co., Ltd.</v>
      </c>
      <c r="S463" t="str">
        <v>Same</v>
      </c>
      <c r="T463">
        <v>904491</v>
      </c>
      <c r="U463">
        <v>163.80000000000001</v>
      </c>
      <c r="V463" t="str">
        <v>308ASY INV-PTS SALES</v>
      </c>
      <c r="W463">
        <v>0</v>
      </c>
      <c r="X463" t="str">
        <v>C66SZ24225&amp;C66SZ24232</v>
      </c>
      <c r="Y463">
        <v>1262155</v>
      </c>
      <c r="Z463" t="str">
        <v>深圳市博祯科技有限公司</v>
      </c>
      <c r="AA463">
        <v>111412</v>
      </c>
      <c r="AB463">
        <v>2023</v>
      </c>
      <c r="AC463">
        <v>8</v>
      </c>
      <c r="AD463" t="str">
        <v>Q2</v>
      </c>
      <c r="AE463" t="str">
        <v>FY23/24</v>
      </c>
      <c r="AF463" t="str">
        <v>SOUTH</v>
      </c>
    </row>
    <row r="464" spans="1:32">
      <c r="A464" t="str">
        <v>ESEL</v>
      </c>
      <c r="B464" t="str">
        <v>SZX</v>
      </c>
      <c r="C464" t="str">
        <v>SPARES/OTHER</v>
      </c>
      <c r="D464" s="4">
        <v>45162</v>
      </c>
      <c r="E464" t="str">
        <v>OTHERS</v>
      </c>
      <c r="F464">
        <v>14116744</v>
      </c>
      <c r="G464">
        <v>45162</v>
      </c>
      <c r="H464" t="str">
        <v>ZMTR|KMG-M1309-00</v>
      </c>
      <c r="I464" t="str">
        <v>COVER 9-1</v>
      </c>
      <c r="J464">
        <v>1</v>
      </c>
      <c r="K464">
        <v>1</v>
      </c>
      <c r="L464">
        <v>350</v>
      </c>
      <c r="M464" t="str">
        <v>CNY</v>
      </c>
      <c r="N464">
        <v>1.0920000000000001</v>
      </c>
      <c r="O464">
        <v>382.2</v>
      </c>
      <c r="P464">
        <v>382.2</v>
      </c>
      <c r="Q464" t="str">
        <v>C66SZX-SMT SERVICE</v>
      </c>
      <c r="R464" t="str">
        <v>ShenZhen Spacetek Technology Co., Ltd.</v>
      </c>
      <c r="S464" t="str">
        <v>Same</v>
      </c>
      <c r="T464">
        <v>904491</v>
      </c>
      <c r="U464">
        <v>163.80000000000001</v>
      </c>
      <c r="V464" t="str">
        <v>308ASY INV-PTS SALES</v>
      </c>
      <c r="W464">
        <v>0</v>
      </c>
      <c r="X464" t="str">
        <v>C66SZ24225&amp;C66SZ24232</v>
      </c>
      <c r="Y464">
        <v>1262155</v>
      </c>
      <c r="Z464" t="str">
        <v>深圳市博祯科技有限公司</v>
      </c>
      <c r="AA464">
        <v>111412</v>
      </c>
      <c r="AB464">
        <v>2023</v>
      </c>
      <c r="AC464">
        <v>8</v>
      </c>
      <c r="AD464" t="str">
        <v>Q2</v>
      </c>
      <c r="AE464" t="str">
        <v>FY23/24</v>
      </c>
      <c r="AF464" t="str">
        <v>SOUTH</v>
      </c>
    </row>
    <row r="465" spans="1:32">
      <c r="A465" t="str">
        <v>ESEL</v>
      </c>
      <c r="B465" t="str">
        <v>SZX</v>
      </c>
      <c r="C465" t="str">
        <v>SPARES/OTHER</v>
      </c>
      <c r="D465" s="4">
        <v>45162</v>
      </c>
      <c r="E465" t="str">
        <v>YAMAHA</v>
      </c>
      <c r="F465">
        <v>14116745</v>
      </c>
      <c r="G465">
        <v>45162</v>
      </c>
      <c r="H465" t="str">
        <v>YMCT|KLW-M8527-00</v>
      </c>
      <c r="I465" t="str">
        <v>FILTER</v>
      </c>
      <c r="J465">
        <v>100</v>
      </c>
      <c r="K465">
        <v>100</v>
      </c>
      <c r="L465">
        <v>3349</v>
      </c>
      <c r="M465" t="str">
        <v>HKD</v>
      </c>
      <c r="N465">
        <v>1</v>
      </c>
      <c r="O465">
        <v>3349</v>
      </c>
      <c r="P465">
        <v>3349</v>
      </c>
      <c r="Q465" t="str">
        <v>C66SZX-SMT SERVICE</v>
      </c>
      <c r="R465" t="str">
        <v>Compass Technology Co Ltd</v>
      </c>
      <c r="S465" t="str">
        <v>Same</v>
      </c>
      <c r="T465">
        <v>904488</v>
      </c>
      <c r="U465">
        <v>1096.8499999999999</v>
      </c>
      <c r="V465" t="str">
        <v>308ASY INV-PTS SALES</v>
      </c>
      <c r="W465">
        <v>0</v>
      </c>
      <c r="X465" t="str">
        <v>CT0823024</v>
      </c>
      <c r="Y465">
        <v>1262199</v>
      </c>
      <c r="Z465">
        <v>0</v>
      </c>
      <c r="AA465">
        <v>111393</v>
      </c>
      <c r="AB465">
        <v>2023</v>
      </c>
      <c r="AC465">
        <v>8</v>
      </c>
      <c r="AD465" t="str">
        <v>Q2</v>
      </c>
      <c r="AE465" t="str">
        <v>FY23/24</v>
      </c>
      <c r="AF465" t="str">
        <v>SOUTH</v>
      </c>
    </row>
    <row r="466" spans="1:32">
      <c r="A466" t="str">
        <v>ESEL</v>
      </c>
      <c r="B466" t="str">
        <v>SZX</v>
      </c>
      <c r="C466" t="str">
        <v>SPARES/OTHER</v>
      </c>
      <c r="D466" s="4">
        <v>45166</v>
      </c>
      <c r="E466" t="str">
        <v>YAMAHA</v>
      </c>
      <c r="F466">
        <v>14116746</v>
      </c>
      <c r="G466">
        <v>45166</v>
      </c>
      <c r="H466" t="str">
        <v>YMCT|KKD-M7850-00</v>
      </c>
      <c r="I466" t="str">
        <v>SCAN AXIS ASSY</v>
      </c>
      <c r="J466">
        <v>1</v>
      </c>
      <c r="K466">
        <v>1</v>
      </c>
      <c r="L466">
        <v>20000</v>
      </c>
      <c r="M466" t="str">
        <v>CNY</v>
      </c>
      <c r="N466">
        <v>1.0920000000000001</v>
      </c>
      <c r="O466">
        <v>21840</v>
      </c>
      <c r="P466">
        <v>21840</v>
      </c>
      <c r="Q466" t="str">
        <v>C66SZX-SMT SERVICE</v>
      </c>
      <c r="R466" t="str">
        <v>Shenzhen Hainake Electronics Co., Ltd.</v>
      </c>
      <c r="S466" t="str">
        <v>Same</v>
      </c>
      <c r="T466">
        <v>904492</v>
      </c>
      <c r="U466">
        <v>12061.5</v>
      </c>
      <c r="V466" t="str">
        <v>308ASY INV-PTS SALES</v>
      </c>
      <c r="W466">
        <v>0</v>
      </c>
      <c r="X466" t="str">
        <v>C66SZ24221REV2</v>
      </c>
      <c r="Y466">
        <v>1263187</v>
      </c>
      <c r="Z466" t="str">
        <v>深圳市海纳科电子有限公司</v>
      </c>
      <c r="AA466">
        <v>111407</v>
      </c>
      <c r="AB466">
        <v>2023</v>
      </c>
      <c r="AC466">
        <v>8</v>
      </c>
      <c r="AD466" t="str">
        <v>Q2</v>
      </c>
      <c r="AE466" t="str">
        <v>FY23/24</v>
      </c>
      <c r="AF466" t="str">
        <v>SOUTH</v>
      </c>
    </row>
    <row r="467" spans="1:32">
      <c r="A467" t="str">
        <v>ESEL</v>
      </c>
      <c r="B467" t="str">
        <v>SZX</v>
      </c>
      <c r="C467" t="str">
        <v>SERVICE_CHARGE</v>
      </c>
      <c r="D467" s="4">
        <v>45167</v>
      </c>
      <c r="E467" t="str">
        <v>YAMAHA</v>
      </c>
      <c r="F467">
        <v>12113482</v>
      </c>
      <c r="G467">
        <v>45167</v>
      </c>
      <c r="H467" t="str">
        <v>YMCT|REPAIR CHARGE</v>
      </c>
      <c r="I467" t="str">
        <v>REPAIR CHARGE</v>
      </c>
      <c r="J467">
        <v>4</v>
      </c>
      <c r="K467">
        <v>4</v>
      </c>
      <c r="L467">
        <v>660</v>
      </c>
      <c r="M467" t="str">
        <v>CNY</v>
      </c>
      <c r="N467">
        <v>1.0920000000000001</v>
      </c>
      <c r="O467">
        <v>720.72</v>
      </c>
      <c r="P467">
        <v>720.72</v>
      </c>
      <c r="Q467" t="str">
        <v>C66SZX-SMT SERVICE</v>
      </c>
      <c r="R467" t="str">
        <v>Shenzhen Leditai Lighting Co., Ltd.</v>
      </c>
      <c r="S467" t="str">
        <v>Same</v>
      </c>
      <c r="T467">
        <v>904493</v>
      </c>
      <c r="U467">
        <v>0</v>
      </c>
      <c r="V467" t="str">
        <v>308ASY INV-NON-CON</v>
      </c>
      <c r="W467">
        <v>0</v>
      </c>
      <c r="X467" t="str">
        <v>C66SZ24207</v>
      </c>
      <c r="Y467">
        <v>0</v>
      </c>
      <c r="Z467" t="str">
        <v>深圳市乐迪泰照明有限公司</v>
      </c>
      <c r="AA467">
        <v>0</v>
      </c>
      <c r="AB467">
        <v>2023</v>
      </c>
      <c r="AC467">
        <v>8</v>
      </c>
      <c r="AD467" t="str">
        <v>Q2</v>
      </c>
      <c r="AE467" t="str">
        <v>FY23/24</v>
      </c>
      <c r="AF467" t="str">
        <v>SOUTH</v>
      </c>
    </row>
    <row r="468" spans="1:32">
      <c r="A468" t="str">
        <v>ESEL</v>
      </c>
      <c r="B468" t="str">
        <v>SZX</v>
      </c>
      <c r="C468" t="str">
        <v>SERVICE_CHARGE</v>
      </c>
      <c r="D468" s="4">
        <v>45168</v>
      </c>
      <c r="E468" t="str">
        <v>YAMAHA</v>
      </c>
      <c r="F468">
        <v>12113483</v>
      </c>
      <c r="G468">
        <v>45168</v>
      </c>
      <c r="H468" t="str">
        <v>YMCT|REPAIR CHARGE</v>
      </c>
      <c r="I468" t="str">
        <v>REPAIR CHARGE</v>
      </c>
      <c r="J468">
        <v>1</v>
      </c>
      <c r="K468">
        <v>1</v>
      </c>
      <c r="L468">
        <v>1200</v>
      </c>
      <c r="M468" t="str">
        <v>CNY</v>
      </c>
      <c r="N468">
        <v>1.0920000000000001</v>
      </c>
      <c r="O468">
        <v>1310.4000000000001</v>
      </c>
      <c r="P468">
        <v>1310.4000000000001</v>
      </c>
      <c r="Q468" t="str">
        <v>C66SZX-SMT SERVICE</v>
      </c>
      <c r="R468" t="str">
        <v>CheerStar Technology Co,,Ltd</v>
      </c>
      <c r="S468" t="str">
        <v>Same</v>
      </c>
      <c r="T468">
        <v>904494</v>
      </c>
      <c r="U468">
        <v>0</v>
      </c>
      <c r="V468" t="str">
        <v>308ASY INV-NON-CON</v>
      </c>
      <c r="W468">
        <v>0</v>
      </c>
      <c r="X468" t="str">
        <v>C66SZ24158</v>
      </c>
      <c r="Y468">
        <v>0</v>
      </c>
      <c r="Z468" t="str">
        <v>深圳市昶达通信技术有限公司</v>
      </c>
      <c r="AA468">
        <v>111415</v>
      </c>
      <c r="AB468">
        <v>2023</v>
      </c>
      <c r="AC468">
        <v>8</v>
      </c>
      <c r="AD468" t="str">
        <v>Q2</v>
      </c>
      <c r="AE468" t="str">
        <v>FY23/24</v>
      </c>
      <c r="AF468" t="str">
        <v>SOUTH</v>
      </c>
    </row>
    <row r="469" spans="1:32">
      <c r="A469" t="str">
        <v>ESEL</v>
      </c>
      <c r="B469" t="str">
        <v>SZX</v>
      </c>
      <c r="C469" t="str">
        <v>FEEDER</v>
      </c>
      <c r="D469" s="4">
        <v>45180</v>
      </c>
      <c r="E469" t="str">
        <v>YAMAHA</v>
      </c>
      <c r="F469">
        <v>14116747</v>
      </c>
      <c r="G469">
        <v>45180</v>
      </c>
      <c r="H469" t="str">
        <v>YMCT|KLJ-MC100-00</v>
      </c>
      <c r="I469" t="str">
        <v>ZS FEEDER ASSY. 8mm</v>
      </c>
      <c r="J469">
        <v>10</v>
      </c>
      <c r="K469">
        <v>10</v>
      </c>
      <c r="L469">
        <v>21500</v>
      </c>
      <c r="M469" t="str">
        <v>CNY</v>
      </c>
      <c r="N469">
        <v>1.077</v>
      </c>
      <c r="O469">
        <v>23155.5</v>
      </c>
      <c r="P469">
        <v>23155.5</v>
      </c>
      <c r="Q469" t="str">
        <v>C66SZX-SMT SERVICE</v>
      </c>
      <c r="R469" t="str">
        <v>Shenzhen Leditai Lighting Co., Ltd.</v>
      </c>
      <c r="S469" t="str">
        <v>Same</v>
      </c>
      <c r="T469">
        <v>904495</v>
      </c>
      <c r="U469">
        <v>24242.63</v>
      </c>
      <c r="V469" t="str">
        <v>308ASY INV-PTS SALES</v>
      </c>
      <c r="W469">
        <v>0</v>
      </c>
      <c r="X469" t="str">
        <v>C66SZ24259</v>
      </c>
      <c r="Y469">
        <v>1272188</v>
      </c>
      <c r="Z469" t="str">
        <v>深圳市乐迪泰照明有限公司</v>
      </c>
      <c r="AA469">
        <v>0</v>
      </c>
      <c r="AB469">
        <v>2023</v>
      </c>
      <c r="AC469">
        <v>9</v>
      </c>
      <c r="AD469" t="str">
        <v>Q2</v>
      </c>
      <c r="AE469" t="str">
        <v>FY23/24</v>
      </c>
      <c r="AF469" t="str">
        <v>SOUTH</v>
      </c>
    </row>
    <row r="470" spans="1:32">
      <c r="A470" t="str">
        <v>ESEL</v>
      </c>
      <c r="B470" t="str">
        <v>SZX</v>
      </c>
      <c r="C470" t="str">
        <v>SPARES/OTHER</v>
      </c>
      <c r="D470" s="4">
        <v>45187</v>
      </c>
      <c r="E470" t="str">
        <v>YAMAHA</v>
      </c>
      <c r="F470">
        <v>14116748</v>
      </c>
      <c r="G470">
        <v>45187</v>
      </c>
      <c r="H470" t="str">
        <v>YMCT|KHY-M7101-00</v>
      </c>
      <c r="I470" t="str">
        <v>HOUSING HEAD</v>
      </c>
      <c r="J470">
        <v>1</v>
      </c>
      <c r="K470">
        <v>1</v>
      </c>
      <c r="L470">
        <v>2470</v>
      </c>
      <c r="M470" t="str">
        <v>CNY</v>
      </c>
      <c r="N470">
        <v>1.077</v>
      </c>
      <c r="O470">
        <v>2660.19</v>
      </c>
      <c r="P470">
        <v>2660.19</v>
      </c>
      <c r="Q470" t="str">
        <v>C66SZX-SMT SERVICE</v>
      </c>
      <c r="R470" t="str">
        <v>Shenzhen Hainake Electronics Co., Ltd.</v>
      </c>
      <c r="S470" t="str">
        <v>Same</v>
      </c>
      <c r="T470">
        <v>904496</v>
      </c>
      <c r="U470">
        <v>1334.07</v>
      </c>
      <c r="V470" t="str">
        <v>308ASY INV-PTS SALES</v>
      </c>
      <c r="W470">
        <v>0</v>
      </c>
      <c r="X470" t="str">
        <v>C66SZ24243REV2</v>
      </c>
      <c r="Y470">
        <v>1277139</v>
      </c>
      <c r="Z470" t="str">
        <v>深圳市海纳科电子有限公司</v>
      </c>
      <c r="AA470">
        <v>111417</v>
      </c>
      <c r="AB470">
        <v>2023</v>
      </c>
      <c r="AC470">
        <v>9</v>
      </c>
      <c r="AD470" t="str">
        <v>Q2</v>
      </c>
      <c r="AE470" t="str">
        <v>FY23/24</v>
      </c>
      <c r="AF470" t="str">
        <v>SOUTH</v>
      </c>
    </row>
    <row r="471" spans="1:32">
      <c r="A471" t="str">
        <v>ESEL</v>
      </c>
      <c r="B471" t="str">
        <v>SZX</v>
      </c>
      <c r="C471" t="str">
        <v>SPARES/OTHER</v>
      </c>
      <c r="D471" s="4">
        <v>45187</v>
      </c>
      <c r="E471" t="str">
        <v>YAMAHA</v>
      </c>
      <c r="F471">
        <v>14116748</v>
      </c>
      <c r="G471">
        <v>45187</v>
      </c>
      <c r="H471" t="str">
        <v>YMCT|90990-25J026</v>
      </c>
      <c r="I471" t="str">
        <v>BEARING</v>
      </c>
      <c r="J471">
        <v>10</v>
      </c>
      <c r="K471">
        <v>10</v>
      </c>
      <c r="L471">
        <v>1060</v>
      </c>
      <c r="M471" t="str">
        <v>CNY</v>
      </c>
      <c r="N471">
        <v>1.077</v>
      </c>
      <c r="O471">
        <v>1141.6199999999999</v>
      </c>
      <c r="P471">
        <v>1141.6199999999999</v>
      </c>
      <c r="Q471" t="str">
        <v>C66SZX-SMT SERVICE</v>
      </c>
      <c r="R471" t="str">
        <v>Shenzhen Hainake Electronics Co., Ltd.</v>
      </c>
      <c r="S471" t="str">
        <v>Same</v>
      </c>
      <c r="T471">
        <v>904496</v>
      </c>
      <c r="U471">
        <v>540.96</v>
      </c>
      <c r="V471" t="str">
        <v>308ASY INV-PTS SALES</v>
      </c>
      <c r="W471">
        <v>0</v>
      </c>
      <c r="X471" t="str">
        <v>C66SZ24243REV2</v>
      </c>
      <c r="Y471">
        <v>1277139</v>
      </c>
      <c r="Z471" t="str">
        <v>深圳市海纳科电子有限公司</v>
      </c>
      <c r="AA471">
        <v>111417</v>
      </c>
      <c r="AB471">
        <v>2023</v>
      </c>
      <c r="AC471">
        <v>9</v>
      </c>
      <c r="AD471" t="str">
        <v>Q2</v>
      </c>
      <c r="AE471" t="str">
        <v>FY23/24</v>
      </c>
      <c r="AF471" t="str">
        <v>SOUTH</v>
      </c>
    </row>
    <row r="472" spans="1:32">
      <c r="A472" t="str">
        <v>ESEL</v>
      </c>
      <c r="B472" t="str">
        <v>SZX</v>
      </c>
      <c r="C472" t="str">
        <v>SERVICE_CHARGE</v>
      </c>
      <c r="D472" s="4">
        <v>45191</v>
      </c>
      <c r="E472" t="str">
        <v>OTHERS</v>
      </c>
      <c r="F472">
        <v>12113484</v>
      </c>
      <c r="G472">
        <v>45191</v>
      </c>
      <c r="H472" t="str">
        <v>ZMTR|REPAIR CHARGE</v>
      </c>
      <c r="I472" t="str">
        <v>REPAIR CHARGE</v>
      </c>
      <c r="J472">
        <v>4</v>
      </c>
      <c r="K472">
        <v>4</v>
      </c>
      <c r="L472">
        <v>660</v>
      </c>
      <c r="M472" t="str">
        <v>CNY</v>
      </c>
      <c r="N472">
        <v>1.077</v>
      </c>
      <c r="O472">
        <v>710.82</v>
      </c>
      <c r="P472">
        <v>710.82</v>
      </c>
      <c r="Q472" t="str">
        <v>C66SZX-SMT SERVICE</v>
      </c>
      <c r="R472" t="str">
        <v>Shenzhen Detianwei Electronics Co., Ltd.</v>
      </c>
      <c r="S472" t="str">
        <v>Same</v>
      </c>
      <c r="T472">
        <v>904497</v>
      </c>
      <c r="U472">
        <v>0</v>
      </c>
      <c r="V472" t="str">
        <v>308ASY INV-NON-CON</v>
      </c>
      <c r="W472">
        <v>0</v>
      </c>
      <c r="X472" t="str">
        <v>C66SZ24269</v>
      </c>
      <c r="Y472">
        <v>0</v>
      </c>
      <c r="Z472" t="str">
        <v>深圳市德天伟电子有限公司</v>
      </c>
      <c r="AA472">
        <v>0</v>
      </c>
      <c r="AB472">
        <v>2023</v>
      </c>
      <c r="AC472">
        <v>9</v>
      </c>
      <c r="AD472" t="str">
        <v>Q2</v>
      </c>
      <c r="AE472" t="str">
        <v>FY23/24</v>
      </c>
      <c r="AF472" t="str">
        <v>SOUTH</v>
      </c>
    </row>
    <row r="473" spans="1:32">
      <c r="A473" t="str">
        <v>ESEL</v>
      </c>
      <c r="B473" t="str">
        <v>SZX</v>
      </c>
      <c r="C473" t="str">
        <v>SERVICE_CHARGE</v>
      </c>
      <c r="D473" s="4">
        <v>45195</v>
      </c>
      <c r="E473" t="str">
        <v>YAMAHA</v>
      </c>
      <c r="F473">
        <v>12113485</v>
      </c>
      <c r="G473">
        <v>45195</v>
      </c>
      <c r="H473" t="str">
        <v>YMCT|REPAIR CHARGE</v>
      </c>
      <c r="I473" t="str">
        <v>REPAIR CHARGE</v>
      </c>
      <c r="J473">
        <v>5</v>
      </c>
      <c r="K473">
        <v>5</v>
      </c>
      <c r="L473">
        <v>825</v>
      </c>
      <c r="M473" t="str">
        <v>CNY</v>
      </c>
      <c r="N473">
        <v>1.077</v>
      </c>
      <c r="O473">
        <v>888.52499999999998</v>
      </c>
      <c r="P473">
        <v>888.52499999999998</v>
      </c>
      <c r="Q473" t="str">
        <v>C66SZX-SMT SERVICE</v>
      </c>
      <c r="R473" t="str">
        <v>Shenzhen Huacaixin Technology Co., Ltd</v>
      </c>
      <c r="S473" t="str">
        <v>Same</v>
      </c>
      <c r="T473">
        <v>904498</v>
      </c>
      <c r="U473">
        <v>0</v>
      </c>
      <c r="V473" t="str">
        <v>308ASY INV-NON-CON</v>
      </c>
      <c r="W473">
        <v>0</v>
      </c>
      <c r="X473" t="str">
        <v>C66SZ24298</v>
      </c>
      <c r="Y473">
        <v>0</v>
      </c>
      <c r="Z473" t="str">
        <v>深圳市华彩鑫科技有限公司</v>
      </c>
      <c r="AA473">
        <v>0</v>
      </c>
      <c r="AB473">
        <v>2023</v>
      </c>
      <c r="AC473">
        <v>9</v>
      </c>
      <c r="AD473" t="str">
        <v>Q2</v>
      </c>
      <c r="AE473" t="str">
        <v>FY23/24</v>
      </c>
      <c r="AF473" t="str">
        <v>SOUTH</v>
      </c>
    </row>
    <row r="474" spans="1:32">
      <c r="A474" t="str">
        <v>ESEL</v>
      </c>
      <c r="B474" t="str">
        <v>SZX</v>
      </c>
      <c r="C474" t="str">
        <v>FEEDER</v>
      </c>
      <c r="D474" s="4">
        <v>45195</v>
      </c>
      <c r="E474" t="str">
        <v>YAMAHA</v>
      </c>
      <c r="F474">
        <v>14116749</v>
      </c>
      <c r="G474">
        <v>45195</v>
      </c>
      <c r="H474" t="str">
        <v>YMCT|KLJ-MC200-00</v>
      </c>
      <c r="I474" t="str">
        <v>ZS FEEDER ASSY. 1216</v>
      </c>
      <c r="J474">
        <v>1</v>
      </c>
      <c r="K474">
        <v>1</v>
      </c>
      <c r="L474">
        <v>3900</v>
      </c>
      <c r="M474" t="str">
        <v>CNY</v>
      </c>
      <c r="N474">
        <v>1.077</v>
      </c>
      <c r="O474">
        <v>4200.3</v>
      </c>
      <c r="P474">
        <v>4200.3</v>
      </c>
      <c r="Q474" t="str">
        <v>C66SZX-SMT SERVICE</v>
      </c>
      <c r="R474" t="str">
        <v>Hunan Zhonghua Electronic Technology Co.,Ltd</v>
      </c>
      <c r="S474" t="str">
        <v>Same</v>
      </c>
      <c r="T474">
        <v>904499</v>
      </c>
      <c r="U474">
        <v>3389.03</v>
      </c>
      <c r="V474" t="str">
        <v>308ASY INV-PTS SALES</v>
      </c>
      <c r="W474">
        <v>0</v>
      </c>
      <c r="X474" t="str">
        <v xml:space="preserve"> C66SZ24295</v>
      </c>
      <c r="Y474">
        <v>1283129</v>
      </c>
      <c r="Z474" t="str">
        <v>湖南众华电子科技有限公司</v>
      </c>
      <c r="AA474">
        <v>0</v>
      </c>
      <c r="AB474">
        <v>2023</v>
      </c>
      <c r="AC474">
        <v>9</v>
      </c>
      <c r="AD474" t="str">
        <v>Q2</v>
      </c>
      <c r="AE474" t="str">
        <v>FY23/24</v>
      </c>
      <c r="AF474" t="str">
        <v>SOUTH</v>
      </c>
    </row>
    <row r="475" spans="1:32">
      <c r="A475" t="str">
        <v>ESEL</v>
      </c>
      <c r="B475" t="str">
        <v>SZX</v>
      </c>
      <c r="C475" t="str">
        <v>SPARES/OTHER</v>
      </c>
      <c r="D475" s="4">
        <v>45195</v>
      </c>
      <c r="E475" t="str">
        <v>YAMAHA</v>
      </c>
      <c r="F475">
        <v>14116749</v>
      </c>
      <c r="G475">
        <v>45195</v>
      </c>
      <c r="H475" t="str">
        <v>YMCT|KHY-M7730-A2</v>
      </c>
      <c r="I475" t="str">
        <v>NOZZLE 313A ASSY.</v>
      </c>
      <c r="J475">
        <v>3</v>
      </c>
      <c r="K475">
        <v>3</v>
      </c>
      <c r="L475">
        <v>1740</v>
      </c>
      <c r="M475" t="str">
        <v>CNY</v>
      </c>
      <c r="N475">
        <v>1.077</v>
      </c>
      <c r="O475">
        <v>1873.98</v>
      </c>
      <c r="P475">
        <v>1873.98</v>
      </c>
      <c r="Q475" t="str">
        <v>C66SZX-SMT SERVICE</v>
      </c>
      <c r="R475" t="str">
        <v>Hunan Zhonghua Electronic Technology Co.,Ltd</v>
      </c>
      <c r="S475" t="str">
        <v>Same</v>
      </c>
      <c r="T475">
        <v>904499</v>
      </c>
      <c r="U475">
        <v>1336</v>
      </c>
      <c r="V475" t="str">
        <v>308ASY INV-PTS SALES</v>
      </c>
      <c r="W475">
        <v>0</v>
      </c>
      <c r="X475" t="str">
        <v xml:space="preserve"> C66SZ24295</v>
      </c>
      <c r="Y475">
        <v>1283129</v>
      </c>
      <c r="Z475" t="str">
        <v>湖南众华电子科技有限公司</v>
      </c>
      <c r="AA475">
        <v>0</v>
      </c>
      <c r="AB475">
        <v>2023</v>
      </c>
      <c r="AC475">
        <v>9</v>
      </c>
      <c r="AD475" t="str">
        <v>Q2</v>
      </c>
      <c r="AE475" t="str">
        <v>FY23/24</v>
      </c>
      <c r="AF475" t="str">
        <v>SOUTH</v>
      </c>
    </row>
    <row r="476" spans="1:32">
      <c r="A476" t="str">
        <v>ESEL</v>
      </c>
      <c r="B476" t="str">
        <v>SZX</v>
      </c>
      <c r="C476" t="str">
        <v>SERVICE_CHARGE</v>
      </c>
      <c r="D476" s="4">
        <v>45208</v>
      </c>
      <c r="E476" t="str">
        <v>YAMAHA</v>
      </c>
      <c r="F476">
        <v>12113486</v>
      </c>
      <c r="G476">
        <v>45208</v>
      </c>
      <c r="H476" t="str">
        <v>YMCT|REPAIR CHARGE</v>
      </c>
      <c r="I476" t="str">
        <v>REPAIR CHARGE</v>
      </c>
      <c r="J476">
        <v>1</v>
      </c>
      <c r="K476">
        <v>1</v>
      </c>
      <c r="L476">
        <v>3800</v>
      </c>
      <c r="M476" t="str">
        <v>CNY</v>
      </c>
      <c r="N476">
        <v>1.07</v>
      </c>
      <c r="O476">
        <v>4066</v>
      </c>
      <c r="P476">
        <v>4066</v>
      </c>
      <c r="Q476" t="str">
        <v>C66SZX-SMT SERVICE</v>
      </c>
      <c r="R476" t="str">
        <v>Hunan Zhonghua Electronic Technology Co.,Ltd</v>
      </c>
      <c r="S476" t="str">
        <v>Same</v>
      </c>
      <c r="T476">
        <v>904501</v>
      </c>
      <c r="U476">
        <v>0</v>
      </c>
      <c r="V476" t="str">
        <v>308ASY INV-NON-CON</v>
      </c>
      <c r="W476">
        <v>0</v>
      </c>
      <c r="X476" t="str">
        <v>C66SZ24304</v>
      </c>
      <c r="Y476">
        <v>0</v>
      </c>
      <c r="Z476" t="str">
        <v>湖南众华电子科技有限公司</v>
      </c>
      <c r="AA476">
        <v>0</v>
      </c>
      <c r="AB476">
        <v>2023</v>
      </c>
      <c r="AC476">
        <v>10</v>
      </c>
      <c r="AD476" t="str">
        <v>Q3</v>
      </c>
      <c r="AE476" t="str">
        <v>FY23/24</v>
      </c>
      <c r="AF476" t="str">
        <v>SOUTH</v>
      </c>
    </row>
    <row r="477" spans="1:32">
      <c r="A477" t="str">
        <v>ESEL</v>
      </c>
      <c r="B477" t="str">
        <v>SZX</v>
      </c>
      <c r="C477" t="str">
        <v>CONTRACT_FEE</v>
      </c>
      <c r="D477" s="4">
        <v>45208</v>
      </c>
      <c r="E477" t="str">
        <v>HELLER</v>
      </c>
      <c r="F477">
        <v>13113132</v>
      </c>
      <c r="G477">
        <v>45208</v>
      </c>
      <c r="H477" t="str">
        <v>HELI|REPAIR CHARGE</v>
      </c>
      <c r="I477" t="str">
        <v>REPAIR CHARGE</v>
      </c>
      <c r="J477">
        <v>1</v>
      </c>
      <c r="K477">
        <v>1</v>
      </c>
      <c r="L477">
        <v>26000</v>
      </c>
      <c r="M477" t="str">
        <v>HKD</v>
      </c>
      <c r="N477">
        <v>1</v>
      </c>
      <c r="O477">
        <v>26000</v>
      </c>
      <c r="P477">
        <v>26000</v>
      </c>
      <c r="Q477" t="str">
        <v>C66SZX-SMT SERVICE</v>
      </c>
      <c r="R477" t="str">
        <v>Crystalite Electrical Engineering Company</v>
      </c>
      <c r="S477" t="str">
        <v>Same</v>
      </c>
      <c r="T477">
        <v>904502</v>
      </c>
      <c r="U477">
        <v>0</v>
      </c>
      <c r="V477" t="str">
        <v>308ASY INV-CONTRACT</v>
      </c>
      <c r="W477">
        <v>0</v>
      </c>
      <c r="X477" t="str">
        <v>CEE-2310017</v>
      </c>
      <c r="Y477">
        <v>0</v>
      </c>
      <c r="Z477" t="str">
        <v>晶光電業公司</v>
      </c>
      <c r="AA477">
        <v>0</v>
      </c>
      <c r="AB477">
        <v>2023</v>
      </c>
      <c r="AC477">
        <v>10</v>
      </c>
      <c r="AD477" t="str">
        <v>Q3</v>
      </c>
      <c r="AE477" t="str">
        <v>FY23/24</v>
      </c>
      <c r="AF477" t="str">
        <v>SOUTH</v>
      </c>
    </row>
    <row r="478" spans="1:32">
      <c r="A478" t="str">
        <v>ESEL</v>
      </c>
      <c r="B478" t="str">
        <v>SZX</v>
      </c>
      <c r="C478" t="str">
        <v>SERVICE_CHARGE</v>
      </c>
      <c r="D478" s="4">
        <v>45218</v>
      </c>
      <c r="E478" t="str">
        <v>YAMAHA</v>
      </c>
      <c r="F478">
        <v>12113487</v>
      </c>
      <c r="G478">
        <v>45218</v>
      </c>
      <c r="H478" t="str">
        <v>YMCT|SERVICE FEE</v>
      </c>
      <c r="I478" t="str">
        <v>SERVICE CHARGE</v>
      </c>
      <c r="J478">
        <v>1</v>
      </c>
      <c r="K478">
        <v>1</v>
      </c>
      <c r="L478">
        <v>650000</v>
      </c>
      <c r="M478" t="str">
        <v>JPY</v>
      </c>
      <c r="N478">
        <v>5.3400000000000003E-2</v>
      </c>
      <c r="O478">
        <v>34710</v>
      </c>
      <c r="P478">
        <v>34710</v>
      </c>
      <c r="Q478" t="str">
        <v>C66SZX-SMT SERVICE</v>
      </c>
      <c r="R478" t="str">
        <v>Company : Yamaha Motor Co Ltd</v>
      </c>
      <c r="S478" t="str">
        <v>Same</v>
      </c>
      <c r="T478">
        <v>904503</v>
      </c>
      <c r="U478">
        <v>0</v>
      </c>
      <c r="V478" t="str">
        <v>308ASY INV-NON-CON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2023</v>
      </c>
      <c r="AC478">
        <v>10</v>
      </c>
      <c r="AD478" t="str">
        <v>Q3</v>
      </c>
      <c r="AE478" t="str">
        <v>FY23/24</v>
      </c>
      <c r="AF478" t="str">
        <v>SOUTH</v>
      </c>
    </row>
    <row r="479" spans="1:32">
      <c r="A479" t="str">
        <v>ESEL</v>
      </c>
      <c r="B479" t="str">
        <v>SZX</v>
      </c>
      <c r="C479" t="str">
        <v>SPARES/OTHER</v>
      </c>
      <c r="D479" s="4">
        <v>45218</v>
      </c>
      <c r="E479" t="str">
        <v>OTHERS</v>
      </c>
      <c r="F479">
        <v>14116750</v>
      </c>
      <c r="G479">
        <v>45218</v>
      </c>
      <c r="H479" t="str">
        <v>DEKI|181706</v>
      </c>
      <c r="I479" t="str">
        <v>BELT ROUND 3MM X 2450MM SOLID ESD</v>
      </c>
      <c r="J479">
        <v>6</v>
      </c>
      <c r="K479">
        <v>6</v>
      </c>
      <c r="L479">
        <v>960</v>
      </c>
      <c r="M479" t="str">
        <v>HKD</v>
      </c>
      <c r="N479">
        <v>1</v>
      </c>
      <c r="O479">
        <v>960</v>
      </c>
      <c r="P479">
        <v>960</v>
      </c>
      <c r="Q479" t="str">
        <v>C66SZX-SMT SERVICE</v>
      </c>
      <c r="R479" t="str">
        <v>Uni Precision Industrial Ltd.</v>
      </c>
      <c r="S479" t="str">
        <v>Same</v>
      </c>
      <c r="T479">
        <v>904505</v>
      </c>
      <c r="U479">
        <v>513.6</v>
      </c>
      <c r="V479" t="str">
        <v>308ASY INV-PTS SALES</v>
      </c>
      <c r="W479">
        <v>0</v>
      </c>
      <c r="X479" t="str">
        <v>#81826</v>
      </c>
      <c r="Y479">
        <v>1300174</v>
      </c>
      <c r="Z479" t="str">
        <v>九龍紅磡鶴翔街1號</v>
      </c>
      <c r="AA479">
        <v>111442</v>
      </c>
      <c r="AB479">
        <v>2023</v>
      </c>
      <c r="AC479">
        <v>10</v>
      </c>
      <c r="AD479" t="str">
        <v>Q3</v>
      </c>
      <c r="AE479" t="str">
        <v>FY23/24</v>
      </c>
      <c r="AF479" t="str">
        <v>SOUTH</v>
      </c>
    </row>
    <row r="480" spans="1:32">
      <c r="A480" t="str">
        <v>ESEL</v>
      </c>
      <c r="B480" t="str">
        <v>SZX</v>
      </c>
      <c r="C480" t="str">
        <v>SPARES/OTHER</v>
      </c>
      <c r="D480" s="4">
        <v>45218</v>
      </c>
      <c r="E480" t="str">
        <v>HELLER</v>
      </c>
      <c r="F480">
        <v>14116751</v>
      </c>
      <c r="G480">
        <v>45218</v>
      </c>
      <c r="H480" t="str">
        <v>HELI|593555</v>
      </c>
      <c r="I480" t="str">
        <v>HIGH TEMPERATURE LUBE OIL (250ML)</v>
      </c>
      <c r="J480">
        <v>2</v>
      </c>
      <c r="K480">
        <v>2</v>
      </c>
      <c r="L480">
        <v>1300</v>
      </c>
      <c r="M480" t="str">
        <v>HKD</v>
      </c>
      <c r="N480">
        <v>1</v>
      </c>
      <c r="O480">
        <v>1300</v>
      </c>
      <c r="P480">
        <v>1300</v>
      </c>
      <c r="Q480" t="str">
        <v>C66SZX-SMT SERVICE</v>
      </c>
      <c r="R480" t="str">
        <v>Kayue Electric Company Limited</v>
      </c>
      <c r="S480" t="str">
        <v>Same</v>
      </c>
      <c r="T480">
        <v>904506</v>
      </c>
      <c r="U480">
        <v>359.52</v>
      </c>
      <c r="V480" t="str">
        <v>308ASY INV-PTS SALES</v>
      </c>
      <c r="W480">
        <v>0</v>
      </c>
      <c r="X480" t="str">
        <v>154120-AET-231003</v>
      </c>
      <c r="Y480">
        <v>1300180</v>
      </c>
      <c r="Z480" t="str">
        <v>嘉裕电业有限公司</v>
      </c>
      <c r="AA480">
        <v>111450</v>
      </c>
      <c r="AB480">
        <v>2023</v>
      </c>
      <c r="AC480">
        <v>10</v>
      </c>
      <c r="AD480" t="str">
        <v>Q3</v>
      </c>
      <c r="AE480" t="str">
        <v>FY23/24</v>
      </c>
      <c r="AF480" t="str">
        <v>SOUTH</v>
      </c>
    </row>
    <row r="481" spans="1:32">
      <c r="A481" t="str">
        <v>ESEL</v>
      </c>
      <c r="B481" t="str">
        <v>SZX</v>
      </c>
      <c r="C481" t="str">
        <v>SPARES/OTHER</v>
      </c>
      <c r="D481" s="4">
        <v>45218</v>
      </c>
      <c r="E481" t="str">
        <v>YAMAHA</v>
      </c>
      <c r="F481">
        <v>14116752</v>
      </c>
      <c r="G481">
        <v>45218</v>
      </c>
      <c r="H481" t="str">
        <v>YMCT|KLA-M53M4-20</v>
      </c>
      <c r="I481" t="str">
        <v>FAN MOTOR ASSY</v>
      </c>
      <c r="J481">
        <v>1</v>
      </c>
      <c r="K481">
        <v>1</v>
      </c>
      <c r="L481">
        <v>400</v>
      </c>
      <c r="M481" t="str">
        <v>CNY</v>
      </c>
      <c r="N481">
        <v>1.07</v>
      </c>
      <c r="O481">
        <v>428</v>
      </c>
      <c r="P481">
        <v>428</v>
      </c>
      <c r="Q481" t="str">
        <v>C66SZX-SMT SERVICE</v>
      </c>
      <c r="R481" t="str">
        <v>Shenzhen Extension New Technology Co., Ltd</v>
      </c>
      <c r="S481" t="str">
        <v>Same</v>
      </c>
      <c r="T481">
        <v>904504</v>
      </c>
      <c r="U481">
        <v>224.28</v>
      </c>
      <c r="V481" t="str">
        <v>308ASY INV-PTS SALES</v>
      </c>
      <c r="W481">
        <v>0</v>
      </c>
      <c r="X481" t="str">
        <v>C66SZ24288</v>
      </c>
      <c r="Y481">
        <v>1300201</v>
      </c>
      <c r="Z481" t="str">
        <v>深圳拓新伟业科技有限公司</v>
      </c>
      <c r="AA481">
        <v>111435</v>
      </c>
      <c r="AB481">
        <v>2023</v>
      </c>
      <c r="AC481">
        <v>10</v>
      </c>
      <c r="AD481" t="str">
        <v>Q3</v>
      </c>
      <c r="AE481" t="str">
        <v>FY23/24</v>
      </c>
      <c r="AF481" t="str">
        <v>SOUTH</v>
      </c>
    </row>
    <row r="482" spans="1:32">
      <c r="A482" t="str">
        <v>ESEL</v>
      </c>
      <c r="B482" t="str">
        <v>SZX</v>
      </c>
      <c r="C482" t="str">
        <v>SPARES/OTHER</v>
      </c>
      <c r="D482" s="4">
        <v>45218</v>
      </c>
      <c r="E482" t="str">
        <v>YAMAHA</v>
      </c>
      <c r="F482">
        <v>14116752</v>
      </c>
      <c r="G482">
        <v>45218</v>
      </c>
      <c r="H482" t="str">
        <v>YMCT|KLA-M4186-00</v>
      </c>
      <c r="I482" t="str">
        <v>FAN MOTOR ASSY</v>
      </c>
      <c r="J482">
        <v>1</v>
      </c>
      <c r="K482">
        <v>1</v>
      </c>
      <c r="L482">
        <v>500</v>
      </c>
      <c r="M482" t="str">
        <v>CNY</v>
      </c>
      <c r="N482">
        <v>1.07</v>
      </c>
      <c r="O482">
        <v>535</v>
      </c>
      <c r="P482">
        <v>535</v>
      </c>
      <c r="Q482" t="str">
        <v>C66SZX-SMT SERVICE</v>
      </c>
      <c r="R482" t="str">
        <v>Shenzhen Extension New Technology Co., Ltd</v>
      </c>
      <c r="S482" t="str">
        <v>Same</v>
      </c>
      <c r="T482">
        <v>904504</v>
      </c>
      <c r="U482">
        <v>288.36</v>
      </c>
      <c r="V482" t="str">
        <v>308ASY INV-PTS SALES</v>
      </c>
      <c r="W482">
        <v>0</v>
      </c>
      <c r="X482" t="str">
        <v>C66SZ24288</v>
      </c>
      <c r="Y482">
        <v>1300201</v>
      </c>
      <c r="Z482" t="str">
        <v>深圳拓新伟业科技有限公司</v>
      </c>
      <c r="AA482">
        <v>111435</v>
      </c>
      <c r="AB482">
        <v>2023</v>
      </c>
      <c r="AC482">
        <v>10</v>
      </c>
      <c r="AD482" t="str">
        <v>Q3</v>
      </c>
      <c r="AE482" t="str">
        <v>FY23/24</v>
      </c>
      <c r="AF482" t="str">
        <v>SOUTH</v>
      </c>
    </row>
    <row r="483" spans="1:32">
      <c r="A483" t="str">
        <v>ESEL</v>
      </c>
      <c r="B483" t="str">
        <v>SZX</v>
      </c>
      <c r="C483" t="str">
        <v>SPARES/OTHER</v>
      </c>
      <c r="D483" s="4">
        <v>45218</v>
      </c>
      <c r="E483" t="str">
        <v>YAMAHA</v>
      </c>
      <c r="F483">
        <v>14116752</v>
      </c>
      <c r="G483">
        <v>45218</v>
      </c>
      <c r="H483" t="str">
        <v>YMCT|KMB-M7013-03</v>
      </c>
      <c r="I483" t="str">
        <v>DIFFUSER</v>
      </c>
      <c r="J483">
        <v>1</v>
      </c>
      <c r="K483">
        <v>1</v>
      </c>
      <c r="L483">
        <v>200</v>
      </c>
      <c r="M483" t="str">
        <v>CNY</v>
      </c>
      <c r="N483">
        <v>1.07</v>
      </c>
      <c r="O483">
        <v>214</v>
      </c>
      <c r="P483">
        <v>214</v>
      </c>
      <c r="Q483" t="str">
        <v>C66SZX-SMT SERVICE</v>
      </c>
      <c r="R483" t="str">
        <v>Shenzhen Extension New Technology Co., Ltd</v>
      </c>
      <c r="S483" t="str">
        <v>Same</v>
      </c>
      <c r="T483">
        <v>904504</v>
      </c>
      <c r="U483">
        <v>117.48</v>
      </c>
      <c r="V483" t="str">
        <v>308ASY INV-PTS SALES</v>
      </c>
      <c r="W483">
        <v>0</v>
      </c>
      <c r="X483" t="str">
        <v>C66SZ24288</v>
      </c>
      <c r="Y483">
        <v>1300201</v>
      </c>
      <c r="Z483" t="str">
        <v>深圳拓新伟业科技有限公司</v>
      </c>
      <c r="AA483">
        <v>111435</v>
      </c>
      <c r="AB483">
        <v>2023</v>
      </c>
      <c r="AC483">
        <v>10</v>
      </c>
      <c r="AD483" t="str">
        <v>Q3</v>
      </c>
      <c r="AE483" t="str">
        <v>FY23/24</v>
      </c>
      <c r="AF483" t="str">
        <v>SOUTH</v>
      </c>
    </row>
    <row r="484" spans="1:32">
      <c r="A484" t="str">
        <v>ESEL</v>
      </c>
      <c r="B484" t="str">
        <v>SZX</v>
      </c>
      <c r="C484" t="str">
        <v>SPARES/OTHER</v>
      </c>
      <c r="D484" s="4">
        <v>45218</v>
      </c>
      <c r="E484" t="str">
        <v>OTHERS</v>
      </c>
      <c r="F484">
        <v>14116753</v>
      </c>
      <c r="G484">
        <v>45218</v>
      </c>
      <c r="H484" t="str">
        <v>ZMTR|CM350 W/S Parts</v>
      </c>
      <c r="I484" t="str">
        <v>CM350 W/S maintenance component</v>
      </c>
      <c r="J484">
        <v>1</v>
      </c>
      <c r="K484">
        <v>1</v>
      </c>
      <c r="L484">
        <v>4800</v>
      </c>
      <c r="M484" t="str">
        <v>HKD</v>
      </c>
      <c r="N484">
        <v>1</v>
      </c>
      <c r="O484">
        <v>4800</v>
      </c>
      <c r="P484">
        <v>4800</v>
      </c>
      <c r="Q484" t="str">
        <v>C66SZX-SMT SERVICE</v>
      </c>
      <c r="R484" t="str">
        <v>Crystalite Electrical Engineering Company</v>
      </c>
      <c r="S484" t="str">
        <v>Same</v>
      </c>
      <c r="T484">
        <v>904507</v>
      </c>
      <c r="U484">
        <v>2996</v>
      </c>
      <c r="V484" t="str">
        <v>308ASY INV-PTS SALES</v>
      </c>
      <c r="W484">
        <v>0</v>
      </c>
      <c r="X484" t="str">
        <v>CEE-2310036</v>
      </c>
      <c r="Y484">
        <v>1300211</v>
      </c>
      <c r="Z484" t="str">
        <v>晶光電業公司</v>
      </c>
      <c r="AA484">
        <v>111448</v>
      </c>
      <c r="AB484">
        <v>2023</v>
      </c>
      <c r="AC484">
        <v>10</v>
      </c>
      <c r="AD484" t="str">
        <v>Q3</v>
      </c>
      <c r="AE484" t="str">
        <v>FY23/24</v>
      </c>
      <c r="AF484" t="str">
        <v>SOUTH</v>
      </c>
    </row>
    <row r="485" spans="1:32">
      <c r="A485" t="str">
        <v>ESEL</v>
      </c>
      <c r="B485" t="str">
        <v>SZX</v>
      </c>
      <c r="C485" t="str">
        <v>FEEDER</v>
      </c>
      <c r="D485" s="4">
        <v>45225</v>
      </c>
      <c r="E485" t="str">
        <v>YAMAHA</v>
      </c>
      <c r="F485">
        <v>14116754</v>
      </c>
      <c r="G485">
        <v>45225</v>
      </c>
      <c r="H485" t="str">
        <v>YMCT|KHJ-MC100-00</v>
      </c>
      <c r="I485" t="str">
        <v>SS TAPE FEEDER 8mm</v>
      </c>
      <c r="J485">
        <v>2</v>
      </c>
      <c r="K485">
        <v>2</v>
      </c>
      <c r="L485">
        <v>100000</v>
      </c>
      <c r="M485" t="str">
        <v>JPY</v>
      </c>
      <c r="N485">
        <v>5.3400000000000003E-2</v>
      </c>
      <c r="O485">
        <v>5340</v>
      </c>
      <c r="P485">
        <v>5340</v>
      </c>
      <c r="Q485" t="str">
        <v>C66SZX-SMT SERVICE</v>
      </c>
      <c r="R485" t="str">
        <v>Jiangxi Youkong Electronics Co., Ltd.</v>
      </c>
      <c r="S485" t="str">
        <v>Same</v>
      </c>
      <c r="T485">
        <v>904508</v>
      </c>
      <c r="U485">
        <v>4480.4799999999996</v>
      </c>
      <c r="V485" t="str">
        <v>308ASY INV-PTS SALES</v>
      </c>
      <c r="W485">
        <v>0</v>
      </c>
      <c r="X485" t="str">
        <v>SZC49Q20231916</v>
      </c>
      <c r="Y485">
        <v>1305172</v>
      </c>
      <c r="Z485" t="str">
        <v>江西优控电子有限公司</v>
      </c>
      <c r="AA485">
        <v>0</v>
      </c>
      <c r="AB485">
        <v>2023</v>
      </c>
      <c r="AC485">
        <v>10</v>
      </c>
      <c r="AD485" t="str">
        <v>Q3</v>
      </c>
      <c r="AE485" t="str">
        <v>FY23/24</v>
      </c>
      <c r="AF485" t="str">
        <v>SOUTH</v>
      </c>
    </row>
    <row r="486" spans="1:32">
      <c r="A486" t="str">
        <v>ESEL</v>
      </c>
      <c r="B486" t="str">
        <v>SZX</v>
      </c>
      <c r="C486" t="str">
        <v>SERVICE_CHARGE</v>
      </c>
      <c r="D486" s="4">
        <v>45237</v>
      </c>
      <c r="E486" t="str">
        <v>OTHERS</v>
      </c>
      <c r="F486">
        <v>12113488</v>
      </c>
      <c r="G486">
        <v>45237</v>
      </c>
      <c r="H486" t="str">
        <v>DEKI|REPAIR CHARGE</v>
      </c>
      <c r="I486" t="str">
        <v>.</v>
      </c>
      <c r="J486">
        <v>1</v>
      </c>
      <c r="K486">
        <v>1</v>
      </c>
      <c r="L486">
        <v>2200</v>
      </c>
      <c r="M486" t="str">
        <v>HKD</v>
      </c>
      <c r="N486">
        <v>1</v>
      </c>
      <c r="O486">
        <v>2200</v>
      </c>
      <c r="P486">
        <v>2200</v>
      </c>
      <c r="Q486" t="str">
        <v>C66SZX-SMT SERVICE</v>
      </c>
      <c r="R486" t="str">
        <v>Uni Precision Industrial Ltd.</v>
      </c>
      <c r="S486" t="str">
        <v>Same</v>
      </c>
      <c r="T486">
        <v>904509</v>
      </c>
      <c r="U486">
        <v>0</v>
      </c>
      <c r="V486" t="str">
        <v>308ASY INV-NON-CON</v>
      </c>
      <c r="W486">
        <v>0</v>
      </c>
      <c r="X486" t="str">
        <v>#81845</v>
      </c>
      <c r="Y486">
        <v>0</v>
      </c>
      <c r="Z486" t="str">
        <v>九龍紅磡鶴翔街1號</v>
      </c>
      <c r="AA486">
        <v>0</v>
      </c>
      <c r="AB486">
        <v>2023</v>
      </c>
      <c r="AC486">
        <v>11</v>
      </c>
      <c r="AD486" t="str">
        <v>Q3</v>
      </c>
      <c r="AE486" t="str">
        <v>FY23/24</v>
      </c>
      <c r="AF486" t="str">
        <v>SOUTH</v>
      </c>
    </row>
    <row r="487" spans="1:32">
      <c r="A487" t="str">
        <v>ESEL</v>
      </c>
      <c r="B487" t="str">
        <v>SZX</v>
      </c>
      <c r="C487" t="str">
        <v>SPARES/OTHER</v>
      </c>
      <c r="D487" s="4">
        <v>45238</v>
      </c>
      <c r="E487" t="str">
        <v>OTHERS</v>
      </c>
      <c r="F487">
        <v>14116755</v>
      </c>
      <c r="G487">
        <v>45238</v>
      </c>
      <c r="H487" t="str">
        <v>ZMTR|CM350 W/S Parts</v>
      </c>
      <c r="I487" t="str">
        <v>CM350 W/S maintenance component</v>
      </c>
      <c r="J487">
        <v>1</v>
      </c>
      <c r="K487">
        <v>1</v>
      </c>
      <c r="L487">
        <v>5900</v>
      </c>
      <c r="M487" t="str">
        <v>HKD</v>
      </c>
      <c r="N487">
        <v>1</v>
      </c>
      <c r="O487">
        <v>5900</v>
      </c>
      <c r="P487">
        <v>5900</v>
      </c>
      <c r="Q487" t="str">
        <v>C66SZX-SMT SERVICE</v>
      </c>
      <c r="R487" t="str">
        <v>Kayue Electric Company Limited</v>
      </c>
      <c r="S487" t="str">
        <v>Same</v>
      </c>
      <c r="T487">
        <v>904506</v>
      </c>
      <c r="U487">
        <v>4800</v>
      </c>
      <c r="V487" t="str">
        <v>308ASY INV-PTS SALES</v>
      </c>
      <c r="W487">
        <v>0</v>
      </c>
      <c r="X487" t="str">
        <v>154120-AET-231003</v>
      </c>
      <c r="Y487">
        <v>1316231</v>
      </c>
      <c r="Z487" t="str">
        <v>嘉裕电业有限公司</v>
      </c>
      <c r="AA487">
        <v>111450</v>
      </c>
      <c r="AB487">
        <v>2023</v>
      </c>
      <c r="AC487">
        <v>11</v>
      </c>
      <c r="AD487" t="str">
        <v>Q3</v>
      </c>
      <c r="AE487" t="str">
        <v>FY23/24</v>
      </c>
      <c r="AF487" t="str">
        <v>SOUTH</v>
      </c>
    </row>
    <row r="488" spans="1:32">
      <c r="A488" t="str">
        <v>ESEL</v>
      </c>
      <c r="B488" t="str">
        <v>SZX</v>
      </c>
      <c r="C488" t="str">
        <v>SPARES/OTHER</v>
      </c>
      <c r="D488" s="4">
        <v>45250</v>
      </c>
      <c r="E488" t="str">
        <v>OTHERS</v>
      </c>
      <c r="F488">
        <v>12113489</v>
      </c>
      <c r="G488">
        <v>45250</v>
      </c>
      <c r="H488" t="str">
        <v>EMBE|CALIBRATION</v>
      </c>
      <c r="I488" t="str">
        <v>.</v>
      </c>
      <c r="J488">
        <v>1</v>
      </c>
      <c r="K488">
        <v>1</v>
      </c>
      <c r="L488">
        <v>3900</v>
      </c>
      <c r="M488" t="str">
        <v>HKD</v>
      </c>
      <c r="N488">
        <v>1</v>
      </c>
      <c r="O488">
        <v>3900</v>
      </c>
      <c r="P488">
        <v>3900</v>
      </c>
      <c r="Q488" t="str">
        <v>C66SZX-SMT SERVICE</v>
      </c>
      <c r="R488" t="str">
        <v>Kayue Electric Company Limited</v>
      </c>
      <c r="S488" t="str">
        <v>Same</v>
      </c>
      <c r="T488">
        <v>904510</v>
      </c>
      <c r="U488">
        <v>0</v>
      </c>
      <c r="V488" t="str">
        <v>308ASY INV-NON-CON</v>
      </c>
      <c r="W488">
        <v>0</v>
      </c>
      <c r="X488" t="str">
        <v>154294-AET-231030</v>
      </c>
      <c r="Y488">
        <v>0</v>
      </c>
      <c r="Z488" t="str">
        <v>嘉裕电业有限公司</v>
      </c>
      <c r="AA488">
        <v>0</v>
      </c>
      <c r="AB488">
        <v>2023</v>
      </c>
      <c r="AC488">
        <v>11</v>
      </c>
      <c r="AD488" t="str">
        <v>Q3</v>
      </c>
      <c r="AE488" t="str">
        <v>FY23/24</v>
      </c>
      <c r="AF488" t="str">
        <v>SOUTH</v>
      </c>
    </row>
    <row r="489" spans="1:32">
      <c r="A489" t="str">
        <v>ESEL</v>
      </c>
      <c r="B489" t="str">
        <v>SZX</v>
      </c>
      <c r="C489" t="str">
        <v>SPARES/OTHER</v>
      </c>
      <c r="D489" s="4">
        <v>45252</v>
      </c>
      <c r="E489" t="str">
        <v>OTHERS</v>
      </c>
      <c r="F489">
        <v>14116756</v>
      </c>
      <c r="G489">
        <v>45252</v>
      </c>
      <c r="H489" t="str">
        <v>ZMTR|210379</v>
      </c>
      <c r="I489" t="str">
        <v>MOTOR</v>
      </c>
      <c r="J489">
        <v>1</v>
      </c>
      <c r="K489">
        <v>1</v>
      </c>
      <c r="L489">
        <v>4500</v>
      </c>
      <c r="M489" t="str">
        <v>HKD</v>
      </c>
      <c r="N489">
        <v>1</v>
      </c>
      <c r="O489">
        <v>4500</v>
      </c>
      <c r="P489">
        <v>4500</v>
      </c>
      <c r="Q489" t="str">
        <v>C66SZX-SMT SERVICE</v>
      </c>
      <c r="R489" t="str">
        <v>Uni Precision Industrial Ltd.</v>
      </c>
      <c r="S489" t="str">
        <v>Same</v>
      </c>
      <c r="T489">
        <v>904511</v>
      </c>
      <c r="U489">
        <v>1926</v>
      </c>
      <c r="V489" t="str">
        <v>308ASY INV-PTS SALES</v>
      </c>
      <c r="W489">
        <v>0</v>
      </c>
      <c r="X489" t="str">
        <v>#81863</v>
      </c>
      <c r="Y489">
        <v>1327171</v>
      </c>
      <c r="Z489" t="str">
        <v>九龍紅磡鶴翔街1號</v>
      </c>
      <c r="AA489">
        <v>111476</v>
      </c>
      <c r="AB489">
        <v>2023</v>
      </c>
      <c r="AC489">
        <v>11</v>
      </c>
      <c r="AD489" t="str">
        <v>Q3</v>
      </c>
      <c r="AE489" t="str">
        <v>FY23/24</v>
      </c>
      <c r="AF489" t="str">
        <v>SOUTH</v>
      </c>
    </row>
    <row r="490" spans="1:32">
      <c r="A490" t="str">
        <v>ESEL</v>
      </c>
      <c r="B490" t="str">
        <v>SZX</v>
      </c>
      <c r="C490" t="str">
        <v>SPARES/OTHER</v>
      </c>
      <c r="D490" s="4">
        <v>45252</v>
      </c>
      <c r="E490" t="str">
        <v>OTHERS</v>
      </c>
      <c r="F490">
        <v>14116757</v>
      </c>
      <c r="G490">
        <v>45252</v>
      </c>
      <c r="H490" t="str">
        <v>ZMTR|BEARING</v>
      </c>
      <c r="I490" t="str">
        <v>BEARING</v>
      </c>
      <c r="J490">
        <v>2</v>
      </c>
      <c r="K490">
        <v>2</v>
      </c>
      <c r="L490">
        <v>564</v>
      </c>
      <c r="M490" t="str">
        <v>HKD</v>
      </c>
      <c r="N490">
        <v>1</v>
      </c>
      <c r="O490">
        <v>564</v>
      </c>
      <c r="P490">
        <v>564</v>
      </c>
      <c r="Q490" t="str">
        <v>C66SZX-SMT SERVICE</v>
      </c>
      <c r="R490" t="str">
        <v>Compass Technology Co Ltd</v>
      </c>
      <c r="S490" t="str">
        <v>Same</v>
      </c>
      <c r="T490">
        <v>904512</v>
      </c>
      <c r="U490">
        <v>278.2</v>
      </c>
      <c r="V490" t="str">
        <v>308ASY INV-PTS SALES</v>
      </c>
      <c r="W490">
        <v>0</v>
      </c>
      <c r="X490" t="str">
        <v>CT1023097</v>
      </c>
      <c r="Y490">
        <v>1327174</v>
      </c>
      <c r="Z490">
        <v>0</v>
      </c>
      <c r="AA490">
        <v>111470</v>
      </c>
      <c r="AB490">
        <v>2023</v>
      </c>
      <c r="AC490">
        <v>11</v>
      </c>
      <c r="AD490" t="str">
        <v>Q3</v>
      </c>
      <c r="AE490" t="str">
        <v>FY23/24</v>
      </c>
      <c r="AF490" t="str">
        <v>SOUTH</v>
      </c>
    </row>
    <row r="491" spans="1:32">
      <c r="A491" t="str">
        <v>ESEL</v>
      </c>
      <c r="B491" t="str">
        <v>SZX</v>
      </c>
      <c r="C491" t="str">
        <v>SERVICE_CHARGE</v>
      </c>
      <c r="D491" s="4">
        <v>45253</v>
      </c>
      <c r="E491" t="str">
        <v>YAMAHA</v>
      </c>
      <c r="F491">
        <v>12113490</v>
      </c>
      <c r="G491">
        <v>45253</v>
      </c>
      <c r="H491" t="str">
        <v>YMCT|REPAIR CHARGE</v>
      </c>
      <c r="I491" t="str">
        <v>REPAIR CHARGE</v>
      </c>
      <c r="J491">
        <v>45</v>
      </c>
      <c r="K491">
        <v>45</v>
      </c>
      <c r="L491">
        <v>90000</v>
      </c>
      <c r="M491" t="str">
        <v>CNY</v>
      </c>
      <c r="N491">
        <v>1.07</v>
      </c>
      <c r="O491">
        <v>96300</v>
      </c>
      <c r="P491">
        <v>96300</v>
      </c>
      <c r="Q491" t="str">
        <v>C66SZX-SMT SERVICE</v>
      </c>
      <c r="R491" t="str">
        <v>Shen Zhen Detector Technology Co.,Ltd</v>
      </c>
      <c r="S491" t="str">
        <v>Same</v>
      </c>
      <c r="T491">
        <v>904515</v>
      </c>
      <c r="U491">
        <v>0</v>
      </c>
      <c r="V491" t="str">
        <v>308ASY INV-NON-CON</v>
      </c>
      <c r="W491">
        <v>0</v>
      </c>
      <c r="X491" t="str">
        <v>C66SZ24374</v>
      </c>
      <c r="Y491">
        <v>0</v>
      </c>
      <c r="Z491" t="str">
        <v>深圳市帝泰克科技有限公司</v>
      </c>
      <c r="AA491">
        <v>0</v>
      </c>
      <c r="AB491">
        <v>2023</v>
      </c>
      <c r="AC491">
        <v>11</v>
      </c>
      <c r="AD491" t="str">
        <v>Q3</v>
      </c>
      <c r="AE491" t="str">
        <v>FY23/24</v>
      </c>
      <c r="AF491" t="str">
        <v>SOUTH</v>
      </c>
    </row>
    <row r="492" spans="1:32">
      <c r="A492" t="str">
        <v>ESEL</v>
      </c>
      <c r="B492" t="str">
        <v>SZX</v>
      </c>
      <c r="C492" t="str">
        <v>SERVICE_CHARGE</v>
      </c>
      <c r="D492" s="4">
        <v>45253</v>
      </c>
      <c r="E492" t="str">
        <v>YAMAHA</v>
      </c>
      <c r="F492">
        <v>12113491</v>
      </c>
      <c r="G492">
        <v>45253</v>
      </c>
      <c r="H492" t="str">
        <v>YMCT|REPAIR CHARGE</v>
      </c>
      <c r="I492" t="str">
        <v>REPAIR CHARGE</v>
      </c>
      <c r="J492">
        <v>2</v>
      </c>
      <c r="K492">
        <v>2</v>
      </c>
      <c r="L492">
        <v>1800</v>
      </c>
      <c r="M492" t="str">
        <v>CNY</v>
      </c>
      <c r="N492">
        <v>1.07</v>
      </c>
      <c r="O492">
        <v>1926</v>
      </c>
      <c r="P492">
        <v>1926</v>
      </c>
      <c r="Q492" t="str">
        <v>C66SZX-SMT SERVICE</v>
      </c>
      <c r="R492" t="str">
        <v>Shenzhen Longda Optoelectronic Co., Ltd</v>
      </c>
      <c r="S492" t="str">
        <v>Same</v>
      </c>
      <c r="T492">
        <v>904516</v>
      </c>
      <c r="U492">
        <v>0</v>
      </c>
      <c r="V492" t="str">
        <v>308ASY INV-NON-CON</v>
      </c>
      <c r="W492">
        <v>0</v>
      </c>
      <c r="X492" t="str">
        <v>C66SZ24363</v>
      </c>
      <c r="Y492">
        <v>0</v>
      </c>
      <c r="Z492" t="str">
        <v>深圳市龙大光电有限公司, 4/F</v>
      </c>
      <c r="AA492">
        <v>0</v>
      </c>
      <c r="AB492">
        <v>2023</v>
      </c>
      <c r="AC492">
        <v>11</v>
      </c>
      <c r="AD492" t="str">
        <v>Q3</v>
      </c>
      <c r="AE492" t="str">
        <v>FY23/24</v>
      </c>
      <c r="AF492" t="str">
        <v>SOUTH</v>
      </c>
    </row>
    <row r="493" spans="1:32">
      <c r="A493" t="str">
        <v>ESEL</v>
      </c>
      <c r="B493" t="str">
        <v>SZX</v>
      </c>
      <c r="C493" t="str">
        <v>FEEDER</v>
      </c>
      <c r="D493" s="4">
        <v>45253</v>
      </c>
      <c r="E493" t="str">
        <v>YAMAHA</v>
      </c>
      <c r="F493">
        <v>14116758</v>
      </c>
      <c r="G493">
        <v>45253</v>
      </c>
      <c r="H493" t="str">
        <v>YMCT|KLJ-MC100-00</v>
      </c>
      <c r="I493" t="str">
        <v>ZS FEEDER ASSY. 8mm</v>
      </c>
      <c r="J493">
        <v>55</v>
      </c>
      <c r="K493">
        <v>55</v>
      </c>
      <c r="L493">
        <v>110000</v>
      </c>
      <c r="M493" t="str">
        <v>CNY</v>
      </c>
      <c r="N493">
        <v>1.07</v>
      </c>
      <c r="O493">
        <v>117700</v>
      </c>
      <c r="P493">
        <v>117700</v>
      </c>
      <c r="Q493" t="str">
        <v>C66SZX-SMT SERVICE</v>
      </c>
      <c r="R493" t="str">
        <v>Shen Zhen Detector Technology Co.,Ltd</v>
      </c>
      <c r="S493" t="str">
        <v>Same</v>
      </c>
      <c r="T493">
        <v>904514</v>
      </c>
      <c r="U493">
        <v>133334.45000000001</v>
      </c>
      <c r="V493" t="str">
        <v>308ASY INV-PTS SALES</v>
      </c>
      <c r="W493">
        <v>0</v>
      </c>
      <c r="X493" t="str">
        <v>C66SZ24374</v>
      </c>
      <c r="Y493">
        <v>1328192</v>
      </c>
      <c r="Z493" t="str">
        <v>深圳市帝泰克科技有限公司</v>
      </c>
      <c r="AA493">
        <v>0</v>
      </c>
      <c r="AB493">
        <v>2023</v>
      </c>
      <c r="AC493">
        <v>11</v>
      </c>
      <c r="AD493" t="str">
        <v>Q3</v>
      </c>
      <c r="AE493" t="str">
        <v>FY23/24</v>
      </c>
      <c r="AF493" t="str">
        <v>SOUTH</v>
      </c>
    </row>
    <row r="494" spans="1:32">
      <c r="A494" t="str">
        <v>ESEL</v>
      </c>
      <c r="B494" t="str">
        <v>SZX</v>
      </c>
      <c r="C494" t="str">
        <v>SPARES/OTHER</v>
      </c>
      <c r="D494" s="4">
        <v>45258</v>
      </c>
      <c r="E494" t="str">
        <v>YAMAHA</v>
      </c>
      <c r="F494">
        <v>14116759</v>
      </c>
      <c r="G494">
        <v>45258</v>
      </c>
      <c r="H494" t="str">
        <v>YMCT|KJM-M18A2-10</v>
      </c>
      <c r="I494" t="str">
        <v>HAND ASSY.</v>
      </c>
      <c r="J494">
        <v>1</v>
      </c>
      <c r="K494">
        <v>1</v>
      </c>
      <c r="L494">
        <v>7450</v>
      </c>
      <c r="M494" t="str">
        <v>CNY</v>
      </c>
      <c r="N494">
        <v>1.07</v>
      </c>
      <c r="O494">
        <v>7971.5</v>
      </c>
      <c r="P494">
        <v>7971.5</v>
      </c>
      <c r="Q494" t="str">
        <v>C66SZX-SMT SERVICE</v>
      </c>
      <c r="R494" t="str">
        <v>Shenzhen Xintiantai Electronics Company Limited</v>
      </c>
      <c r="S494" t="str">
        <v>Same</v>
      </c>
      <c r="T494">
        <v>904513</v>
      </c>
      <c r="U494">
        <v>4047.72</v>
      </c>
      <c r="V494" t="str">
        <v>308ASY INV-PTS SALES</v>
      </c>
      <c r="W494">
        <v>0</v>
      </c>
      <c r="X494" t="str">
        <v>C66SZ24315</v>
      </c>
      <c r="Y494">
        <v>1331122</v>
      </c>
      <c r="Z494" t="str">
        <v>深圳市鑫天泰电子有限公司</v>
      </c>
      <c r="AA494">
        <v>111456</v>
      </c>
      <c r="AB494">
        <v>2023</v>
      </c>
      <c r="AC494">
        <v>11</v>
      </c>
      <c r="AD494" t="str">
        <v>Q3</v>
      </c>
      <c r="AE494" t="str">
        <v>FY23/24</v>
      </c>
      <c r="AF494" t="str">
        <v>SOUTH</v>
      </c>
    </row>
    <row r="495" spans="1:32">
      <c r="A495" t="str">
        <v>ESEL</v>
      </c>
      <c r="B495" t="str">
        <v>SZX</v>
      </c>
      <c r="C495" t="str">
        <v>SPARES/OTHER</v>
      </c>
      <c r="D495" s="4">
        <v>45258</v>
      </c>
      <c r="E495" t="str">
        <v>YAMAHA</v>
      </c>
      <c r="F495">
        <v>14116759</v>
      </c>
      <c r="G495">
        <v>45258</v>
      </c>
      <c r="H495" t="str">
        <v>YMCT|KJD-M178R-00</v>
      </c>
      <c r="I495" t="str">
        <v>SHUTTER  L</v>
      </c>
      <c r="J495">
        <v>1</v>
      </c>
      <c r="K495">
        <v>1</v>
      </c>
      <c r="L495">
        <v>180</v>
      </c>
      <c r="M495" t="str">
        <v>CNY</v>
      </c>
      <c r="N495">
        <v>1.07</v>
      </c>
      <c r="O495">
        <v>192.6</v>
      </c>
      <c r="P495">
        <v>192.6</v>
      </c>
      <c r="Q495" t="str">
        <v>C66SZX-SMT SERVICE</v>
      </c>
      <c r="R495" t="str">
        <v>Shenzhen Xintiantai Electronics Company Limited</v>
      </c>
      <c r="S495" t="str">
        <v>Same</v>
      </c>
      <c r="T495">
        <v>904513</v>
      </c>
      <c r="U495">
        <v>96.12</v>
      </c>
      <c r="V495" t="str">
        <v>308ASY INV-PTS SALES</v>
      </c>
      <c r="W495">
        <v>0</v>
      </c>
      <c r="X495" t="str">
        <v>C66SZ24315</v>
      </c>
      <c r="Y495">
        <v>1331122</v>
      </c>
      <c r="Z495" t="str">
        <v>深圳市鑫天泰电子有限公司</v>
      </c>
      <c r="AA495">
        <v>111456</v>
      </c>
      <c r="AB495">
        <v>2023</v>
      </c>
      <c r="AC495">
        <v>11</v>
      </c>
      <c r="AD495" t="str">
        <v>Q3</v>
      </c>
      <c r="AE495" t="str">
        <v>FY23/24</v>
      </c>
      <c r="AF495" t="str">
        <v>SOUTH</v>
      </c>
    </row>
    <row r="496" spans="1:32">
      <c r="A496" t="str">
        <v>ESEL</v>
      </c>
      <c r="B496" t="str">
        <v>SZX</v>
      </c>
      <c r="C496" t="str">
        <v>SPARES/OTHER</v>
      </c>
      <c r="D496" s="4">
        <v>45258</v>
      </c>
      <c r="E496" t="str">
        <v>YAMAHA</v>
      </c>
      <c r="F496">
        <v>14116759</v>
      </c>
      <c r="G496">
        <v>45258</v>
      </c>
      <c r="H496" t="str">
        <v>YMCT|KJD-M178P-00</v>
      </c>
      <c r="I496" t="str">
        <v>SHUTTER  R</v>
      </c>
      <c r="J496">
        <v>1</v>
      </c>
      <c r="K496">
        <v>1</v>
      </c>
      <c r="L496">
        <v>180</v>
      </c>
      <c r="M496" t="str">
        <v>CNY</v>
      </c>
      <c r="N496">
        <v>1.07</v>
      </c>
      <c r="O496">
        <v>192.6</v>
      </c>
      <c r="P496">
        <v>192.6</v>
      </c>
      <c r="Q496" t="str">
        <v>C66SZX-SMT SERVICE</v>
      </c>
      <c r="R496" t="str">
        <v>Shenzhen Xintiantai Electronics Company Limited</v>
      </c>
      <c r="S496" t="str">
        <v>Same</v>
      </c>
      <c r="T496">
        <v>904513</v>
      </c>
      <c r="U496">
        <v>96.12</v>
      </c>
      <c r="V496" t="str">
        <v>308ASY INV-PTS SALES</v>
      </c>
      <c r="W496">
        <v>0</v>
      </c>
      <c r="X496" t="str">
        <v>C66SZ24315</v>
      </c>
      <c r="Y496">
        <v>1331122</v>
      </c>
      <c r="Z496" t="str">
        <v>深圳市鑫天泰电子有限公司</v>
      </c>
      <c r="AA496">
        <v>111456</v>
      </c>
      <c r="AB496">
        <v>2023</v>
      </c>
      <c r="AC496">
        <v>11</v>
      </c>
      <c r="AD496" t="str">
        <v>Q3</v>
      </c>
      <c r="AE496" t="str">
        <v>FY23/24</v>
      </c>
      <c r="AF496" t="str">
        <v>SOUTH</v>
      </c>
    </row>
    <row r="497" spans="1:32">
      <c r="A497" t="str">
        <v>ESEL</v>
      </c>
      <c r="B497" t="str">
        <v>SZX</v>
      </c>
      <c r="C497" t="str">
        <v>SPARES/OTHER</v>
      </c>
      <c r="D497" s="4">
        <v>45258</v>
      </c>
      <c r="E497" t="str">
        <v>YAMAHA</v>
      </c>
      <c r="F497">
        <v>14116759</v>
      </c>
      <c r="G497">
        <v>45258</v>
      </c>
      <c r="H497" t="str">
        <v>YMCT|KJD-M178H-00</v>
      </c>
      <c r="I497" t="str">
        <v>SHAFT 2  SHUTTER</v>
      </c>
      <c r="J497">
        <v>2</v>
      </c>
      <c r="K497">
        <v>2</v>
      </c>
      <c r="L497">
        <v>480</v>
      </c>
      <c r="M497" t="str">
        <v>CNY</v>
      </c>
      <c r="N497">
        <v>1.07</v>
      </c>
      <c r="O497">
        <v>513.6</v>
      </c>
      <c r="P497">
        <v>513.6</v>
      </c>
      <c r="Q497" t="str">
        <v>C66SZX-SMT SERVICE</v>
      </c>
      <c r="R497" t="str">
        <v>Shenzhen Xintiantai Electronics Company Limited</v>
      </c>
      <c r="S497" t="str">
        <v>Same</v>
      </c>
      <c r="T497">
        <v>904513</v>
      </c>
      <c r="U497">
        <v>256.32</v>
      </c>
      <c r="V497" t="str">
        <v>308ASY INV-PTS SALES</v>
      </c>
      <c r="W497">
        <v>0</v>
      </c>
      <c r="X497" t="str">
        <v>C66SZ24315</v>
      </c>
      <c r="Y497">
        <v>1331122</v>
      </c>
      <c r="Z497" t="str">
        <v>深圳市鑫天泰电子有限公司</v>
      </c>
      <c r="AA497">
        <v>111456</v>
      </c>
      <c r="AB497">
        <v>2023</v>
      </c>
      <c r="AC497">
        <v>11</v>
      </c>
      <c r="AD497" t="str">
        <v>Q3</v>
      </c>
      <c r="AE497" t="str">
        <v>FY23/24</v>
      </c>
      <c r="AF497" t="str">
        <v>SOUTH</v>
      </c>
    </row>
    <row r="498" spans="1:32">
      <c r="A498" t="str">
        <v>ESEL</v>
      </c>
      <c r="B498" t="str">
        <v>SZX</v>
      </c>
      <c r="C498" t="str">
        <v>SPARES/OTHER</v>
      </c>
      <c r="D498" s="4">
        <v>45258</v>
      </c>
      <c r="E498" t="str">
        <v>YAMAHA</v>
      </c>
      <c r="F498">
        <v>14116759</v>
      </c>
      <c r="G498">
        <v>45258</v>
      </c>
      <c r="H498" t="str">
        <v>YMCT|KJD-M178E-00</v>
      </c>
      <c r="I498" t="str">
        <v>BLOCK 1  SHAFT</v>
      </c>
      <c r="J498">
        <v>4</v>
      </c>
      <c r="K498">
        <v>4</v>
      </c>
      <c r="L498">
        <v>1440</v>
      </c>
      <c r="M498" t="str">
        <v>CNY</v>
      </c>
      <c r="N498">
        <v>1.07</v>
      </c>
      <c r="O498">
        <v>1540.8</v>
      </c>
      <c r="P498">
        <v>1540.8</v>
      </c>
      <c r="Q498" t="str">
        <v>C66SZX-SMT SERVICE</v>
      </c>
      <c r="R498" t="str">
        <v>Shenzhen Xintiantai Electronics Company Limited</v>
      </c>
      <c r="S498" t="str">
        <v>Same</v>
      </c>
      <c r="T498">
        <v>904513</v>
      </c>
      <c r="U498">
        <v>768.96</v>
      </c>
      <c r="V498" t="str">
        <v>308ASY INV-PTS SALES</v>
      </c>
      <c r="W498">
        <v>0</v>
      </c>
      <c r="X498" t="str">
        <v>C66SZ24315</v>
      </c>
      <c r="Y498">
        <v>1331122</v>
      </c>
      <c r="Z498" t="str">
        <v>深圳市鑫天泰电子有限公司</v>
      </c>
      <c r="AA498">
        <v>111456</v>
      </c>
      <c r="AB498">
        <v>2023</v>
      </c>
      <c r="AC498">
        <v>11</v>
      </c>
      <c r="AD498" t="str">
        <v>Q3</v>
      </c>
      <c r="AE498" t="str">
        <v>FY23/24</v>
      </c>
      <c r="AF498" t="str">
        <v>SOUTH</v>
      </c>
    </row>
    <row r="499" spans="1:32">
      <c r="A499" t="str">
        <v>ESEL</v>
      </c>
      <c r="B499" t="str">
        <v>SZX</v>
      </c>
      <c r="C499" t="str">
        <v>SPARES/OTHER</v>
      </c>
      <c r="D499" s="4">
        <v>45258</v>
      </c>
      <c r="E499" t="str">
        <v>YAMAHA</v>
      </c>
      <c r="F499">
        <v>14116759</v>
      </c>
      <c r="G499">
        <v>45258</v>
      </c>
      <c r="H499" t="str">
        <v>YMCT|KGX-M178N-01</v>
      </c>
      <c r="I499" t="str">
        <v>SHAFT LINK</v>
      </c>
      <c r="J499">
        <v>2</v>
      </c>
      <c r="K499">
        <v>2</v>
      </c>
      <c r="L499">
        <v>420</v>
      </c>
      <c r="M499" t="str">
        <v>CNY</v>
      </c>
      <c r="N499">
        <v>1.07</v>
      </c>
      <c r="O499">
        <v>449.4</v>
      </c>
      <c r="P499">
        <v>449.4</v>
      </c>
      <c r="Q499" t="str">
        <v>C66SZX-SMT SERVICE</v>
      </c>
      <c r="R499" t="str">
        <v>Shenzhen Xintiantai Electronics Company Limited</v>
      </c>
      <c r="S499" t="str">
        <v>Same</v>
      </c>
      <c r="T499">
        <v>904513</v>
      </c>
      <c r="U499">
        <v>224.28</v>
      </c>
      <c r="V499" t="str">
        <v>308ASY INV-PTS SALES</v>
      </c>
      <c r="W499">
        <v>0</v>
      </c>
      <c r="X499" t="str">
        <v>C66SZ24315</v>
      </c>
      <c r="Y499">
        <v>1331122</v>
      </c>
      <c r="Z499" t="str">
        <v>深圳市鑫天泰电子有限公司</v>
      </c>
      <c r="AA499">
        <v>111456</v>
      </c>
      <c r="AB499">
        <v>2023</v>
      </c>
      <c r="AC499">
        <v>11</v>
      </c>
      <c r="AD499" t="str">
        <v>Q3</v>
      </c>
      <c r="AE499" t="str">
        <v>FY23/24</v>
      </c>
      <c r="AF499" t="str">
        <v>SOUTH</v>
      </c>
    </row>
    <row r="500" spans="1:32">
      <c r="A500" t="str">
        <v>ESEL</v>
      </c>
      <c r="B500" t="str">
        <v>SZX</v>
      </c>
      <c r="C500" t="str">
        <v>SPARES/OTHER</v>
      </c>
      <c r="D500" s="4">
        <v>45258</v>
      </c>
      <c r="E500" t="str">
        <v>YAMAHA</v>
      </c>
      <c r="F500">
        <v>14116759</v>
      </c>
      <c r="G500">
        <v>45258</v>
      </c>
      <c r="H500" t="str">
        <v>YMCT|95302-03700</v>
      </c>
      <c r="I500" t="str">
        <v>NUT HEXAGON</v>
      </c>
      <c r="J500">
        <v>2</v>
      </c>
      <c r="K500">
        <v>2</v>
      </c>
      <c r="L500">
        <v>4</v>
      </c>
      <c r="M500" t="str">
        <v>CNY</v>
      </c>
      <c r="N500">
        <v>1.07</v>
      </c>
      <c r="O500">
        <v>4.28</v>
      </c>
      <c r="P500">
        <v>4.28</v>
      </c>
      <c r="Q500" t="str">
        <v>C66SZX-SMT SERVICE</v>
      </c>
      <c r="R500" t="str">
        <v>Shenzhen Xintiantai Electronics Company Limited</v>
      </c>
      <c r="S500" t="str">
        <v>Same</v>
      </c>
      <c r="T500">
        <v>904513</v>
      </c>
      <c r="U500">
        <v>1.71</v>
      </c>
      <c r="V500" t="str">
        <v>308ASY INV-PTS SALES</v>
      </c>
      <c r="W500">
        <v>0</v>
      </c>
      <c r="X500" t="str">
        <v>C66SZ24315</v>
      </c>
      <c r="Y500">
        <v>1331122</v>
      </c>
      <c r="Z500" t="str">
        <v>深圳市鑫天泰电子有限公司</v>
      </c>
      <c r="AA500">
        <v>111456</v>
      </c>
      <c r="AB500">
        <v>2023</v>
      </c>
      <c r="AC500">
        <v>11</v>
      </c>
      <c r="AD500" t="str">
        <v>Q3</v>
      </c>
      <c r="AE500" t="str">
        <v>FY23/24</v>
      </c>
      <c r="AF500" t="str">
        <v>SOUTH</v>
      </c>
    </row>
    <row r="501" spans="1:32">
      <c r="A501" t="str">
        <v>ESEL</v>
      </c>
      <c r="B501" t="str">
        <v>SZX</v>
      </c>
      <c r="C501" t="str">
        <v>SPARES/OTHER</v>
      </c>
      <c r="D501" s="4">
        <v>45258</v>
      </c>
      <c r="E501" t="str">
        <v>YAMAHA</v>
      </c>
      <c r="F501">
        <v>14116759</v>
      </c>
      <c r="G501">
        <v>45258</v>
      </c>
      <c r="H501" t="str">
        <v>YMCT|90440-01J040</v>
      </c>
      <c r="I501" t="str">
        <v>CIRCLIP</v>
      </c>
      <c r="J501">
        <v>2</v>
      </c>
      <c r="K501">
        <v>2</v>
      </c>
      <c r="L501">
        <v>4</v>
      </c>
      <c r="M501" t="str">
        <v>CNY</v>
      </c>
      <c r="N501">
        <v>1.07</v>
      </c>
      <c r="O501">
        <v>4.28</v>
      </c>
      <c r="P501">
        <v>4.28</v>
      </c>
      <c r="Q501" t="str">
        <v>C66SZX-SMT SERVICE</v>
      </c>
      <c r="R501" t="str">
        <v>Shenzhen Xintiantai Electronics Company Limited</v>
      </c>
      <c r="S501" t="str">
        <v>Same</v>
      </c>
      <c r="T501">
        <v>904513</v>
      </c>
      <c r="U501">
        <v>1.71</v>
      </c>
      <c r="V501" t="str">
        <v>308ASY INV-PTS SALES</v>
      </c>
      <c r="W501">
        <v>0</v>
      </c>
      <c r="X501" t="str">
        <v>C66SZ24315</v>
      </c>
      <c r="Y501">
        <v>1331122</v>
      </c>
      <c r="Z501" t="str">
        <v>深圳市鑫天泰电子有限公司</v>
      </c>
      <c r="AA501">
        <v>111456</v>
      </c>
      <c r="AB501">
        <v>2023</v>
      </c>
      <c r="AC501">
        <v>11</v>
      </c>
      <c r="AD501" t="str">
        <v>Q3</v>
      </c>
      <c r="AE501" t="str">
        <v>FY23/24</v>
      </c>
      <c r="AF501" t="str">
        <v>SOUTH</v>
      </c>
    </row>
    <row r="502" spans="1:32">
      <c r="A502" t="str">
        <v>ESEL</v>
      </c>
      <c r="B502" t="str">
        <v>SZX</v>
      </c>
      <c r="C502" t="str">
        <v>SPARES/OTHER</v>
      </c>
      <c r="D502" s="4">
        <v>45258</v>
      </c>
      <c r="E502" t="str">
        <v>YAMAHA</v>
      </c>
      <c r="F502">
        <v>14116759</v>
      </c>
      <c r="G502">
        <v>45258</v>
      </c>
      <c r="H502" t="str">
        <v>YMCT|90933-03J683</v>
      </c>
      <c r="I502" t="str">
        <v>BRG.(F683ZZS)</v>
      </c>
      <c r="J502">
        <v>4</v>
      </c>
      <c r="K502">
        <v>4</v>
      </c>
      <c r="L502">
        <v>200</v>
      </c>
      <c r="M502" t="str">
        <v>CNY</v>
      </c>
      <c r="N502">
        <v>1.07</v>
      </c>
      <c r="O502">
        <v>214</v>
      </c>
      <c r="P502">
        <v>214</v>
      </c>
      <c r="Q502" t="str">
        <v>C66SZX-SMT SERVICE</v>
      </c>
      <c r="R502" t="str">
        <v>Shenzhen Xintiantai Electronics Company Limited</v>
      </c>
      <c r="S502" t="str">
        <v>Same</v>
      </c>
      <c r="T502">
        <v>904513</v>
      </c>
      <c r="U502">
        <v>108.94</v>
      </c>
      <c r="V502" t="str">
        <v>308ASY INV-PTS SALES</v>
      </c>
      <c r="W502">
        <v>0</v>
      </c>
      <c r="X502" t="str">
        <v>C66SZ24315</v>
      </c>
      <c r="Y502">
        <v>1331122</v>
      </c>
      <c r="Z502" t="str">
        <v>深圳市鑫天泰电子有限公司</v>
      </c>
      <c r="AA502">
        <v>111456</v>
      </c>
      <c r="AB502">
        <v>2023</v>
      </c>
      <c r="AC502">
        <v>11</v>
      </c>
      <c r="AD502" t="str">
        <v>Q3</v>
      </c>
      <c r="AE502" t="str">
        <v>FY23/24</v>
      </c>
      <c r="AF502" t="str">
        <v>SOUTH</v>
      </c>
    </row>
    <row r="503" spans="1:32">
      <c r="A503" t="str">
        <v>ESEL</v>
      </c>
      <c r="B503" t="str">
        <v>SZX</v>
      </c>
      <c r="C503" t="str">
        <v>SPARES/OTHER</v>
      </c>
      <c r="D503" s="4">
        <v>45258</v>
      </c>
      <c r="E503" t="str">
        <v>YAMAHA</v>
      </c>
      <c r="F503">
        <v>14116759</v>
      </c>
      <c r="G503">
        <v>45258</v>
      </c>
      <c r="H503" t="str">
        <v>YMCT|91312-03010</v>
      </c>
      <c r="I503" t="str">
        <v>BOLT HEX.SOCKET HEAD</v>
      </c>
      <c r="J503">
        <v>4</v>
      </c>
      <c r="K503">
        <v>4</v>
      </c>
      <c r="L503">
        <v>8</v>
      </c>
      <c r="M503" t="str">
        <v>CNY</v>
      </c>
      <c r="N503">
        <v>1.07</v>
      </c>
      <c r="O503">
        <v>8.56</v>
      </c>
      <c r="P503">
        <v>8.56</v>
      </c>
      <c r="Q503" t="str">
        <v>C66SZX-SMT SERVICE</v>
      </c>
      <c r="R503" t="str">
        <v>Shenzhen Xintiantai Electronics Company Limited</v>
      </c>
      <c r="S503" t="str">
        <v>Same</v>
      </c>
      <c r="T503">
        <v>904513</v>
      </c>
      <c r="U503">
        <v>3.42</v>
      </c>
      <c r="V503" t="str">
        <v>308ASY INV-PTS SALES</v>
      </c>
      <c r="W503">
        <v>0</v>
      </c>
      <c r="X503" t="str">
        <v>C66SZ24315</v>
      </c>
      <c r="Y503">
        <v>1331122</v>
      </c>
      <c r="Z503" t="str">
        <v>深圳市鑫天泰电子有限公司</v>
      </c>
      <c r="AA503">
        <v>111456</v>
      </c>
      <c r="AB503">
        <v>2023</v>
      </c>
      <c r="AC503">
        <v>11</v>
      </c>
      <c r="AD503" t="str">
        <v>Q3</v>
      </c>
      <c r="AE503" t="str">
        <v>FY23/24</v>
      </c>
      <c r="AF503" t="str">
        <v>SOUTH</v>
      </c>
    </row>
    <row r="504" spans="1:32">
      <c r="A504" t="str">
        <v>ESEL</v>
      </c>
      <c r="B504" t="str">
        <v>SZX</v>
      </c>
      <c r="C504" t="str">
        <v>SPARES/OTHER</v>
      </c>
      <c r="D504" s="4">
        <v>45258</v>
      </c>
      <c r="E504" t="str">
        <v>YAMAHA</v>
      </c>
      <c r="F504">
        <v>14116759</v>
      </c>
      <c r="G504">
        <v>45258</v>
      </c>
      <c r="H504" t="str">
        <v>YMCT|KGX-M178M-00</v>
      </c>
      <c r="I504" t="str">
        <v>Y LINK</v>
      </c>
      <c r="J504">
        <v>2</v>
      </c>
      <c r="K504">
        <v>2</v>
      </c>
      <c r="L504">
        <v>920</v>
      </c>
      <c r="M504" t="str">
        <v>CNY</v>
      </c>
      <c r="N504">
        <v>1.07</v>
      </c>
      <c r="O504">
        <v>984.4</v>
      </c>
      <c r="P504">
        <v>984.4</v>
      </c>
      <c r="Q504" t="str">
        <v>C66SZX-SMT SERVICE</v>
      </c>
      <c r="R504" t="str">
        <v>Shenzhen Xintiantai Electronics Company Limited</v>
      </c>
      <c r="S504" t="str">
        <v>Same</v>
      </c>
      <c r="T504">
        <v>904513</v>
      </c>
      <c r="U504">
        <v>501.96</v>
      </c>
      <c r="V504" t="str">
        <v>308ASY INV-PTS SALES</v>
      </c>
      <c r="W504">
        <v>0</v>
      </c>
      <c r="X504" t="str">
        <v>C66SZ24315</v>
      </c>
      <c r="Y504">
        <v>1331122</v>
      </c>
      <c r="Z504" t="str">
        <v>深圳市鑫天泰电子有限公司</v>
      </c>
      <c r="AA504">
        <v>111456</v>
      </c>
      <c r="AB504">
        <v>2023</v>
      </c>
      <c r="AC504">
        <v>11</v>
      </c>
      <c r="AD504" t="str">
        <v>Q3</v>
      </c>
      <c r="AE504" t="str">
        <v>FY23/24</v>
      </c>
      <c r="AF504" t="str">
        <v>SOUTH</v>
      </c>
    </row>
    <row r="505" spans="1:32">
      <c r="A505" t="str">
        <v>ESEL</v>
      </c>
      <c r="B505" t="str">
        <v>SZX</v>
      </c>
      <c r="C505" t="str">
        <v>SPARES/OTHER</v>
      </c>
      <c r="D505" s="4">
        <v>45258</v>
      </c>
      <c r="E505" t="str">
        <v>YAMAHA</v>
      </c>
      <c r="F505">
        <v>14116759</v>
      </c>
      <c r="G505">
        <v>45258</v>
      </c>
      <c r="H505" t="str">
        <v>YMCT|90440-01J020</v>
      </c>
      <c r="I505" t="str">
        <v>CIRCLIP</v>
      </c>
      <c r="J505">
        <v>2</v>
      </c>
      <c r="K505">
        <v>2</v>
      </c>
      <c r="L505">
        <v>4</v>
      </c>
      <c r="M505" t="str">
        <v>CNY</v>
      </c>
      <c r="N505">
        <v>1.07</v>
      </c>
      <c r="O505">
        <v>4.28</v>
      </c>
      <c r="P505">
        <v>4.28</v>
      </c>
      <c r="Q505" t="str">
        <v>C66SZX-SMT SERVICE</v>
      </c>
      <c r="R505" t="str">
        <v>Shenzhen Xintiantai Electronics Company Limited</v>
      </c>
      <c r="S505" t="str">
        <v>Same</v>
      </c>
      <c r="T505">
        <v>904513</v>
      </c>
      <c r="U505">
        <v>1.71</v>
      </c>
      <c r="V505" t="str">
        <v>308ASY INV-PTS SALES</v>
      </c>
      <c r="W505">
        <v>0</v>
      </c>
      <c r="X505" t="str">
        <v>C66SZ24315</v>
      </c>
      <c r="Y505">
        <v>1331122</v>
      </c>
      <c r="Z505" t="str">
        <v>深圳市鑫天泰电子有限公司</v>
      </c>
      <c r="AA505">
        <v>111456</v>
      </c>
      <c r="AB505">
        <v>2023</v>
      </c>
      <c r="AC505">
        <v>11</v>
      </c>
      <c r="AD505" t="str">
        <v>Q3</v>
      </c>
      <c r="AE505" t="str">
        <v>FY23/24</v>
      </c>
      <c r="AF505" t="str">
        <v>SOUTH</v>
      </c>
    </row>
    <row r="506" spans="1:32">
      <c r="A506" t="str">
        <v>ESEL</v>
      </c>
      <c r="B506" t="str">
        <v>SZX</v>
      </c>
      <c r="C506" t="str">
        <v>SPARES/OTHER</v>
      </c>
      <c r="D506" s="4">
        <v>45267</v>
      </c>
      <c r="E506" t="str">
        <v>YAMAHA</v>
      </c>
      <c r="F506">
        <v>14116760</v>
      </c>
      <c r="G506">
        <v>45267</v>
      </c>
      <c r="H506" t="str">
        <v>YMCT|KHY-M9129-00</v>
      </c>
      <c r="I506" t="str">
        <v>BELT 1 CONVEYOR</v>
      </c>
      <c r="J506">
        <v>4</v>
      </c>
      <c r="K506">
        <v>4</v>
      </c>
      <c r="L506">
        <v>1200</v>
      </c>
      <c r="M506" t="str">
        <v>HKD</v>
      </c>
      <c r="N506">
        <v>1</v>
      </c>
      <c r="O506">
        <v>1200</v>
      </c>
      <c r="P506">
        <v>1200</v>
      </c>
      <c r="Q506" t="str">
        <v>C66SZX-SMT SERVICE</v>
      </c>
      <c r="R506" t="str">
        <v>Compass Technology Co Ltd</v>
      </c>
      <c r="S506" t="str">
        <v>Same</v>
      </c>
      <c r="T506">
        <v>904517</v>
      </c>
      <c r="U506">
        <v>576.72</v>
      </c>
      <c r="V506" t="str">
        <v>308ASY INV-PTS SALES</v>
      </c>
      <c r="W506">
        <v>0</v>
      </c>
      <c r="X506" t="str">
        <v>CT1123060</v>
      </c>
      <c r="Y506">
        <v>1337118</v>
      </c>
      <c r="Z506">
        <v>0</v>
      </c>
      <c r="AA506">
        <v>111478</v>
      </c>
      <c r="AB506">
        <v>2023</v>
      </c>
      <c r="AC506">
        <v>12</v>
      </c>
      <c r="AD506" t="str">
        <v>Q3</v>
      </c>
      <c r="AE506" t="str">
        <v>FY23/24</v>
      </c>
      <c r="AF506" t="str">
        <v>SOUTH</v>
      </c>
    </row>
    <row r="507" spans="1:32">
      <c r="A507" t="str">
        <v>ESEL</v>
      </c>
      <c r="B507" t="str">
        <v>SZX</v>
      </c>
      <c r="C507" t="str">
        <v>SPARES/OTHER</v>
      </c>
      <c r="D507" s="4">
        <v>45267</v>
      </c>
      <c r="E507" t="str">
        <v>YAMAHA</v>
      </c>
      <c r="F507">
        <v>14116761</v>
      </c>
      <c r="G507">
        <v>45267</v>
      </c>
      <c r="H507" t="str">
        <v>YMCT|KMB-M7013-03</v>
      </c>
      <c r="I507" t="str">
        <v>DIFFUSER</v>
      </c>
      <c r="J507">
        <v>1</v>
      </c>
      <c r="K507">
        <v>1</v>
      </c>
      <c r="L507">
        <v>230</v>
      </c>
      <c r="M507" t="str">
        <v>CNY</v>
      </c>
      <c r="N507">
        <v>1.095</v>
      </c>
      <c r="O507">
        <v>251.85</v>
      </c>
      <c r="P507">
        <v>251.85</v>
      </c>
      <c r="Q507" t="str">
        <v>C66SZX-SMT SERVICE</v>
      </c>
      <c r="R507" t="str">
        <v>Huizhou Huiyang Xinxu Rui Cheng Electronic Process</v>
      </c>
      <c r="S507" t="str">
        <v>Same</v>
      </c>
      <c r="T507">
        <v>904518</v>
      </c>
      <c r="U507">
        <v>117.48</v>
      </c>
      <c r="V507" t="str">
        <v>308ASY INV-PTS SALES</v>
      </c>
      <c r="W507">
        <v>0</v>
      </c>
      <c r="X507" t="str">
        <v>C66SZ24383</v>
      </c>
      <c r="Y507">
        <v>1337123</v>
      </c>
      <c r="Z507" t="str">
        <v>惠州市惠阳区新圩镇锐诚电子加工厂</v>
      </c>
      <c r="AA507">
        <v>111484</v>
      </c>
      <c r="AB507">
        <v>2023</v>
      </c>
      <c r="AC507">
        <v>12</v>
      </c>
      <c r="AD507" t="str">
        <v>Q3</v>
      </c>
      <c r="AE507" t="str">
        <v>FY23/24</v>
      </c>
      <c r="AF507" t="str">
        <v>SOUTH</v>
      </c>
    </row>
    <row r="508" spans="1:32">
      <c r="A508" t="str">
        <v>ESEL</v>
      </c>
      <c r="B508" t="str">
        <v>SZX</v>
      </c>
      <c r="C508" t="str">
        <v>SERVICE_CHARGE</v>
      </c>
      <c r="D508" s="4">
        <v>45271</v>
      </c>
      <c r="E508" t="str">
        <v>YAMAHA</v>
      </c>
      <c r="F508">
        <v>12113492</v>
      </c>
      <c r="G508">
        <v>45271</v>
      </c>
      <c r="H508" t="str">
        <v>YMCT|REPAIR CHARGE</v>
      </c>
      <c r="I508" t="str">
        <v>REPAIR CHARGE</v>
      </c>
      <c r="J508">
        <v>1</v>
      </c>
      <c r="K508">
        <v>1</v>
      </c>
      <c r="L508">
        <v>6672</v>
      </c>
      <c r="M508" t="str">
        <v>CNY</v>
      </c>
      <c r="N508">
        <v>1.095</v>
      </c>
      <c r="O508">
        <v>7305.84</v>
      </c>
      <c r="P508">
        <v>7305.84</v>
      </c>
      <c r="Q508" t="str">
        <v>C66SZX-SMT SERVICE</v>
      </c>
      <c r="R508" t="str">
        <v>CheerStar Technology Co,,Ltd</v>
      </c>
      <c r="S508" t="str">
        <v>Same</v>
      </c>
      <c r="T508">
        <v>904520</v>
      </c>
      <c r="U508">
        <v>0</v>
      </c>
      <c r="V508" t="str">
        <v>308ASY INV-NON-CON</v>
      </c>
      <c r="W508">
        <v>0</v>
      </c>
      <c r="X508" t="str">
        <v>C66SZ24297</v>
      </c>
      <c r="Y508">
        <v>0</v>
      </c>
      <c r="Z508" t="str">
        <v>深圳市昶达通信技术有限公司</v>
      </c>
      <c r="AA508">
        <v>0</v>
      </c>
      <c r="AB508">
        <v>2023</v>
      </c>
      <c r="AC508">
        <v>12</v>
      </c>
      <c r="AD508" t="str">
        <v>Q3</v>
      </c>
      <c r="AE508" t="str">
        <v>FY23/24</v>
      </c>
      <c r="AF508" t="str">
        <v>SOUTH</v>
      </c>
    </row>
    <row r="509" spans="1:32">
      <c r="A509" t="str">
        <v>ESEL</v>
      </c>
      <c r="B509" t="str">
        <v>SZX</v>
      </c>
      <c r="C509" t="str">
        <v>SERVICE_CHARGE</v>
      </c>
      <c r="D509" s="4">
        <v>45272</v>
      </c>
      <c r="E509" t="str">
        <v>YAMAHA</v>
      </c>
      <c r="F509">
        <v>12113493</v>
      </c>
      <c r="G509">
        <v>45272</v>
      </c>
      <c r="H509" t="str">
        <v>YMCT|REPAIR CHARGE</v>
      </c>
      <c r="I509" t="str">
        <v>REPAIR CHARGE</v>
      </c>
      <c r="J509">
        <v>1</v>
      </c>
      <c r="K509">
        <v>1</v>
      </c>
      <c r="L509">
        <v>6000</v>
      </c>
      <c r="M509" t="str">
        <v>CNY</v>
      </c>
      <c r="N509">
        <v>1.095</v>
      </c>
      <c r="O509">
        <v>6570</v>
      </c>
      <c r="P509">
        <v>6570</v>
      </c>
      <c r="Q509" t="str">
        <v>C66SZX-SMT SERVICE</v>
      </c>
      <c r="R509" t="str">
        <v>Shenzhen Longda Optoelectronic Co., Ltd</v>
      </c>
      <c r="S509" t="str">
        <v>Same</v>
      </c>
      <c r="T509">
        <v>904521</v>
      </c>
      <c r="U509">
        <v>0</v>
      </c>
      <c r="V509" t="str">
        <v>308ASY INV-NON-CON</v>
      </c>
      <c r="W509">
        <v>0</v>
      </c>
      <c r="X509" t="str">
        <v>C66SZ24355</v>
      </c>
      <c r="Y509">
        <v>0</v>
      </c>
      <c r="Z509" t="str">
        <v>深圳市龙大光电有限公司, 4/F</v>
      </c>
      <c r="AA509">
        <v>0</v>
      </c>
      <c r="AB509">
        <v>2023</v>
      </c>
      <c r="AC509">
        <v>12</v>
      </c>
      <c r="AD509" t="str">
        <v>Q3</v>
      </c>
      <c r="AE509" t="str">
        <v>FY23/24</v>
      </c>
      <c r="AF509" t="str">
        <v>SOUTH</v>
      </c>
    </row>
    <row r="510" spans="1:32">
      <c r="A510" t="str">
        <v>ESEL</v>
      </c>
      <c r="B510" t="str">
        <v>SZX</v>
      </c>
      <c r="C510" t="str">
        <v>FEEDER</v>
      </c>
      <c r="D510" s="4">
        <v>45275</v>
      </c>
      <c r="E510" t="str">
        <v>YAMAHA</v>
      </c>
      <c r="F510">
        <v>14116762</v>
      </c>
      <c r="G510">
        <v>45275</v>
      </c>
      <c r="H510" t="str">
        <v>YMCT|KLJ-MC100-00</v>
      </c>
      <c r="I510" t="str">
        <v>ZS FEEDER ASSY. 8mm</v>
      </c>
      <c r="J510">
        <v>6</v>
      </c>
      <c r="K510">
        <v>6</v>
      </c>
      <c r="L510">
        <v>2142</v>
      </c>
      <c r="M510" t="str">
        <v>USD</v>
      </c>
      <c r="N510">
        <v>7.8</v>
      </c>
      <c r="O510">
        <v>16707.599999999999</v>
      </c>
      <c r="P510">
        <v>16707.599999999999</v>
      </c>
      <c r="Q510" t="str">
        <v>C66SZX-SMT SERVICE</v>
      </c>
      <c r="R510" t="str">
        <v>Haojida Vietnam Electronic Technology Limited Comp</v>
      </c>
      <c r="S510" t="str">
        <v>Same</v>
      </c>
      <c r="T510">
        <v>904522</v>
      </c>
      <c r="U510">
        <v>14545.58</v>
      </c>
      <c r="V510" t="str">
        <v>308ASY INV-PTS SALES</v>
      </c>
      <c r="W510">
        <v>0</v>
      </c>
      <c r="X510" t="str">
        <v>C66SZ24387</v>
      </c>
      <c r="Y510">
        <v>1343169</v>
      </c>
      <c r="Z510" t="str">
        <v>越南皓吉达电子科技有限公司</v>
      </c>
      <c r="AA510">
        <v>0</v>
      </c>
      <c r="AB510">
        <v>2023</v>
      </c>
      <c r="AC510">
        <v>12</v>
      </c>
      <c r="AD510" t="str">
        <v>Q3</v>
      </c>
      <c r="AE510" t="str">
        <v>FY23/24</v>
      </c>
      <c r="AF510" t="str">
        <v>SOUTH</v>
      </c>
    </row>
    <row r="511" spans="1:32">
      <c r="A511" t="str">
        <v>ESEL</v>
      </c>
      <c r="B511" t="str">
        <v>SZX</v>
      </c>
      <c r="C511" t="str">
        <v>FEEDER</v>
      </c>
      <c r="D511" s="4">
        <v>45275</v>
      </c>
      <c r="E511" t="str">
        <v>YAMAHA</v>
      </c>
      <c r="F511">
        <v>14116762</v>
      </c>
      <c r="G511">
        <v>45275</v>
      </c>
      <c r="H511" t="str">
        <v>YMCT|KLJ-MC200-00</v>
      </c>
      <c r="I511" t="str">
        <v>ZS FEEDER ASSY. 1216</v>
      </c>
      <c r="J511">
        <v>2</v>
      </c>
      <c r="K511">
        <v>2</v>
      </c>
      <c r="L511">
        <v>912</v>
      </c>
      <c r="M511" t="str">
        <v>USD</v>
      </c>
      <c r="N511">
        <v>7.8</v>
      </c>
      <c r="O511">
        <v>7113.6</v>
      </c>
      <c r="P511">
        <v>7113.6</v>
      </c>
      <c r="Q511" t="str">
        <v>C66SZX-SMT SERVICE</v>
      </c>
      <c r="R511" t="str">
        <v>Haojida Vietnam Electronic Technology Limited Comp</v>
      </c>
      <c r="S511" t="str">
        <v>Same</v>
      </c>
      <c r="T511">
        <v>904522</v>
      </c>
      <c r="U511">
        <v>6778.06</v>
      </c>
      <c r="V511" t="str">
        <v>308ASY INV-PTS SALES</v>
      </c>
      <c r="W511">
        <v>0</v>
      </c>
      <c r="X511" t="str">
        <v>C66SZ24387</v>
      </c>
      <c r="Y511">
        <v>1343169</v>
      </c>
      <c r="Z511" t="str">
        <v>越南皓吉达电子科技有限公司</v>
      </c>
      <c r="AA511">
        <v>0</v>
      </c>
      <c r="AB511">
        <v>2023</v>
      </c>
      <c r="AC511">
        <v>12</v>
      </c>
      <c r="AD511" t="str">
        <v>Q3</v>
      </c>
      <c r="AE511" t="str">
        <v>FY23/24</v>
      </c>
      <c r="AF511" t="str">
        <v>SOUTH</v>
      </c>
    </row>
    <row r="512" spans="1:32">
      <c r="A512" t="str">
        <v>ESEL</v>
      </c>
      <c r="B512" t="str">
        <v>SZX</v>
      </c>
      <c r="C512" t="str">
        <v>FEEDER</v>
      </c>
      <c r="D512" s="4">
        <v>45275</v>
      </c>
      <c r="E512" t="str">
        <v>YAMAHA</v>
      </c>
      <c r="F512">
        <v>14116762</v>
      </c>
      <c r="G512">
        <v>45275</v>
      </c>
      <c r="H512" t="str">
        <v>YMCT|KLJ-MC500-00</v>
      </c>
      <c r="I512" t="str">
        <v>ZS FEEDER ASSY. 32mm</v>
      </c>
      <c r="J512">
        <v>1</v>
      </c>
      <c r="K512">
        <v>1</v>
      </c>
      <c r="L512">
        <v>630</v>
      </c>
      <c r="M512" t="str">
        <v>USD</v>
      </c>
      <c r="N512">
        <v>7.8</v>
      </c>
      <c r="O512">
        <v>4914</v>
      </c>
      <c r="P512">
        <v>4914</v>
      </c>
      <c r="Q512" t="str">
        <v>C66SZX-SMT SERVICE</v>
      </c>
      <c r="R512" t="str">
        <v>Haojida Vietnam Electronic Technology Limited Comp</v>
      </c>
      <c r="S512" t="str">
        <v>Same</v>
      </c>
      <c r="T512">
        <v>904522</v>
      </c>
      <c r="U512">
        <v>4695.01</v>
      </c>
      <c r="V512" t="str">
        <v>308ASY INV-PTS SALES</v>
      </c>
      <c r="W512">
        <v>0</v>
      </c>
      <c r="X512" t="str">
        <v>C66SZ24387</v>
      </c>
      <c r="Y512">
        <v>1343169</v>
      </c>
      <c r="Z512" t="str">
        <v>越南皓吉达电子科技有限公司</v>
      </c>
      <c r="AA512">
        <v>0</v>
      </c>
      <c r="AB512">
        <v>2023</v>
      </c>
      <c r="AC512">
        <v>12</v>
      </c>
      <c r="AD512" t="str">
        <v>Q3</v>
      </c>
      <c r="AE512" t="str">
        <v>FY23/24</v>
      </c>
      <c r="AF512" t="str">
        <v>SOUTH</v>
      </c>
    </row>
    <row r="513" spans="1:32">
      <c r="A513" t="str">
        <v>ESEL</v>
      </c>
      <c r="B513" t="str">
        <v>SZX</v>
      </c>
      <c r="C513" t="str">
        <v>SPARES/OTHER</v>
      </c>
      <c r="D513" s="4">
        <v>45275</v>
      </c>
      <c r="E513" t="str">
        <v>YAMAHA</v>
      </c>
      <c r="F513">
        <v>14116762</v>
      </c>
      <c r="G513">
        <v>45275</v>
      </c>
      <c r="H513" t="str">
        <v>YMCT|KHN-M7710-A4</v>
      </c>
      <c r="I513" t="str">
        <v>NOZZLE 301A ASSY</v>
      </c>
      <c r="J513">
        <v>8</v>
      </c>
      <c r="K513">
        <v>8</v>
      </c>
      <c r="L513">
        <v>704</v>
      </c>
      <c r="M513" t="str">
        <v>USD</v>
      </c>
      <c r="N513">
        <v>7.8</v>
      </c>
      <c r="O513">
        <v>5491.2</v>
      </c>
      <c r="P513">
        <v>5491.2</v>
      </c>
      <c r="Q513" t="str">
        <v>C66SZX-SMT SERVICE</v>
      </c>
      <c r="R513" t="str">
        <v>Haojida Vietnam Electronic Technology Limited Comp</v>
      </c>
      <c r="S513" t="str">
        <v>Same</v>
      </c>
      <c r="T513">
        <v>904522</v>
      </c>
      <c r="U513">
        <v>644.52</v>
      </c>
      <c r="V513" t="str">
        <v>308ASY INV-PTS SALES</v>
      </c>
      <c r="W513">
        <v>0</v>
      </c>
      <c r="X513" t="str">
        <v>C66SZ24387</v>
      </c>
      <c r="Y513">
        <v>1343169</v>
      </c>
      <c r="Z513" t="str">
        <v>越南皓吉达电子科技有限公司</v>
      </c>
      <c r="AA513">
        <v>0</v>
      </c>
      <c r="AB513">
        <v>2023</v>
      </c>
      <c r="AC513">
        <v>12</v>
      </c>
      <c r="AD513" t="str">
        <v>Q3</v>
      </c>
      <c r="AE513" t="str">
        <v>FY23/24</v>
      </c>
      <c r="AF513" t="str">
        <v>SOUTH</v>
      </c>
    </row>
    <row r="514" spans="1:32">
      <c r="A514" t="str">
        <v>ESEL</v>
      </c>
      <c r="B514" t="str">
        <v>SZX</v>
      </c>
      <c r="C514" t="str">
        <v>SPARES/OTHER</v>
      </c>
      <c r="D514" s="4">
        <v>45275</v>
      </c>
      <c r="E514" t="str">
        <v>YAMAHA</v>
      </c>
      <c r="F514">
        <v>14116762</v>
      </c>
      <c r="G514">
        <v>45275</v>
      </c>
      <c r="H514" t="str">
        <v>YMCT|KHN-M7720-A3</v>
      </c>
      <c r="I514" t="str">
        <v>NOZZLE 302A ASSY</v>
      </c>
      <c r="J514">
        <v>8</v>
      </c>
      <c r="K514">
        <v>8</v>
      </c>
      <c r="L514">
        <v>704</v>
      </c>
      <c r="M514" t="str">
        <v>USD</v>
      </c>
      <c r="N514">
        <v>7.8</v>
      </c>
      <c r="O514">
        <v>5491.2</v>
      </c>
      <c r="P514">
        <v>5491.2</v>
      </c>
      <c r="Q514" t="str">
        <v>C66SZX-SMT SERVICE</v>
      </c>
      <c r="R514" t="str">
        <v>Haojida Vietnam Electronic Technology Limited Comp</v>
      </c>
      <c r="S514" t="str">
        <v>Same</v>
      </c>
      <c r="T514">
        <v>904522</v>
      </c>
      <c r="U514">
        <v>1966.21</v>
      </c>
      <c r="V514" t="str">
        <v>308ASY INV-PTS SALES</v>
      </c>
      <c r="W514">
        <v>0</v>
      </c>
      <c r="X514" t="str">
        <v>C66SZ24387</v>
      </c>
      <c r="Y514">
        <v>1343169</v>
      </c>
      <c r="Z514" t="str">
        <v>越南皓吉达电子科技有限公司</v>
      </c>
      <c r="AA514">
        <v>0</v>
      </c>
      <c r="AB514">
        <v>2023</v>
      </c>
      <c r="AC514">
        <v>12</v>
      </c>
      <c r="AD514" t="str">
        <v>Q3</v>
      </c>
      <c r="AE514" t="str">
        <v>FY23/24</v>
      </c>
      <c r="AF514" t="str">
        <v>SOUTH</v>
      </c>
    </row>
    <row r="515" spans="1:32">
      <c r="A515" t="str">
        <v>ESEL</v>
      </c>
      <c r="B515" t="str">
        <v>SZX</v>
      </c>
      <c r="C515" t="str">
        <v>SPARES/OTHER</v>
      </c>
      <c r="D515" s="4">
        <v>45275</v>
      </c>
      <c r="E515" t="str">
        <v>YAMAHA</v>
      </c>
      <c r="F515">
        <v>14116762</v>
      </c>
      <c r="G515">
        <v>45275</v>
      </c>
      <c r="H515" t="str">
        <v>YMCT|KHY-M7740-A0</v>
      </c>
      <c r="I515" t="str">
        <v>NOZZLE 303A/314A AS.</v>
      </c>
      <c r="J515">
        <v>3</v>
      </c>
      <c r="K515">
        <v>3</v>
      </c>
      <c r="L515">
        <v>264</v>
      </c>
      <c r="M515" t="str">
        <v>USD</v>
      </c>
      <c r="N515">
        <v>7.8</v>
      </c>
      <c r="O515">
        <v>2059.1999999999998</v>
      </c>
      <c r="P515">
        <v>2059.1999999999998</v>
      </c>
      <c r="Q515" t="str">
        <v>C66SZX-SMT SERVICE</v>
      </c>
      <c r="R515" t="str">
        <v>Haojida Vietnam Electronic Technology Limited Comp</v>
      </c>
      <c r="S515" t="str">
        <v>Same</v>
      </c>
      <c r="T515">
        <v>904522</v>
      </c>
      <c r="U515">
        <v>429.28</v>
      </c>
      <c r="V515" t="str">
        <v>308ASY INV-PTS SALES</v>
      </c>
      <c r="W515">
        <v>0</v>
      </c>
      <c r="X515" t="str">
        <v>C66SZ24387</v>
      </c>
      <c r="Y515">
        <v>1343169</v>
      </c>
      <c r="Z515" t="str">
        <v>越南皓吉达电子科技有限公司</v>
      </c>
      <c r="AA515">
        <v>0</v>
      </c>
      <c r="AB515">
        <v>2023</v>
      </c>
      <c r="AC515">
        <v>12</v>
      </c>
      <c r="AD515" t="str">
        <v>Q3</v>
      </c>
      <c r="AE515" t="str">
        <v>FY23/24</v>
      </c>
      <c r="AF515" t="str">
        <v>SOUTH</v>
      </c>
    </row>
    <row r="516" spans="1:32">
      <c r="A516" t="str">
        <v>ESEL</v>
      </c>
      <c r="B516" t="str">
        <v>SZX</v>
      </c>
      <c r="C516" t="str">
        <v>FEEDER</v>
      </c>
      <c r="D516" s="4">
        <v>45279</v>
      </c>
      <c r="E516" t="str">
        <v>YAMAHA</v>
      </c>
      <c r="F516">
        <v>14116763</v>
      </c>
      <c r="G516">
        <v>45279</v>
      </c>
      <c r="H516" t="str">
        <v>YMCT|KLJ-MC100-00</v>
      </c>
      <c r="I516" t="str">
        <v>ZS FEEDER ASSY. 8mm</v>
      </c>
      <c r="J516">
        <v>122</v>
      </c>
      <c r="K516">
        <v>122</v>
      </c>
      <c r="L516">
        <v>241560</v>
      </c>
      <c r="M516" t="str">
        <v>CNY</v>
      </c>
      <c r="N516">
        <v>1.095</v>
      </c>
      <c r="O516">
        <v>264508.2</v>
      </c>
      <c r="P516">
        <v>264508.2</v>
      </c>
      <c r="Q516" t="str">
        <v>C66SZX-SMT SERVICE</v>
      </c>
      <c r="R516" t="str">
        <v>Shenzhen Guangruixin Electronics Technology Co., L</v>
      </c>
      <c r="S516" t="str">
        <v>Same</v>
      </c>
      <c r="T516">
        <v>904523</v>
      </c>
      <c r="U516">
        <v>295760.06</v>
      </c>
      <c r="V516" t="str">
        <v>308ASY INV-PTS SALES</v>
      </c>
      <c r="W516">
        <v>0</v>
      </c>
      <c r="X516" t="str">
        <v>C66SZ24380</v>
      </c>
      <c r="Y516">
        <v>1345121</v>
      </c>
      <c r="Z516" t="str">
        <v>深圳市光瑞新电子科技有限公司</v>
      </c>
      <c r="AA516">
        <v>0</v>
      </c>
      <c r="AB516">
        <v>2023</v>
      </c>
      <c r="AC516">
        <v>12</v>
      </c>
      <c r="AD516" t="str">
        <v>Q3</v>
      </c>
      <c r="AE516" t="str">
        <v>FY23/24</v>
      </c>
      <c r="AF516" t="str">
        <v>SOUTH</v>
      </c>
    </row>
    <row r="517" spans="1:32">
      <c r="A517" t="str">
        <v>ESEL</v>
      </c>
      <c r="B517" t="str">
        <v>SZX</v>
      </c>
      <c r="C517" t="str">
        <v>FEEDER</v>
      </c>
      <c r="D517" s="4">
        <v>45279</v>
      </c>
      <c r="E517" t="str">
        <v>YAMAHA</v>
      </c>
      <c r="F517">
        <v>14116763</v>
      </c>
      <c r="G517">
        <v>45279</v>
      </c>
      <c r="H517" t="str">
        <v>YMCT|KLJ-MC100-00</v>
      </c>
      <c r="I517" t="str">
        <v>ZS FEEDER ASSY. 8mm</v>
      </c>
      <c r="J517">
        <v>3</v>
      </c>
      <c r="K517">
        <v>3</v>
      </c>
      <c r="L517">
        <v>0</v>
      </c>
      <c r="M517" t="str">
        <v>CNY</v>
      </c>
      <c r="N517">
        <v>1.095</v>
      </c>
      <c r="O517">
        <v>0</v>
      </c>
      <c r="P517">
        <v>0</v>
      </c>
      <c r="Q517" t="str">
        <v>C66SZX-SMT SERVICE</v>
      </c>
      <c r="R517" t="str">
        <v>Shenzhen Guangruixin Electronics Technology Co., L</v>
      </c>
      <c r="S517" t="str">
        <v>Same</v>
      </c>
      <c r="T517">
        <v>904523</v>
      </c>
      <c r="U517">
        <v>7272.79</v>
      </c>
      <c r="V517" t="str">
        <v>308ASY INV-PTS SALES</v>
      </c>
      <c r="W517">
        <v>0</v>
      </c>
      <c r="X517" t="str">
        <v>C66SZ24380</v>
      </c>
      <c r="Y517">
        <v>1345121</v>
      </c>
      <c r="Z517" t="str">
        <v>深圳市光瑞新电子科技有限公司</v>
      </c>
      <c r="AA517">
        <v>0</v>
      </c>
      <c r="AB517">
        <v>2023</v>
      </c>
      <c r="AC517">
        <v>12</v>
      </c>
      <c r="AD517" t="str">
        <v>Q3</v>
      </c>
      <c r="AE517" t="str">
        <v>FY23/24</v>
      </c>
      <c r="AF517" t="str">
        <v>SOUTH</v>
      </c>
    </row>
    <row r="518" spans="1:32">
      <c r="A518" t="str">
        <v>ESEL</v>
      </c>
      <c r="B518" t="str">
        <v>SZX</v>
      </c>
      <c r="C518" t="str">
        <v>SPARES/OTHER</v>
      </c>
      <c r="D518" s="4">
        <v>45281</v>
      </c>
      <c r="E518" t="str">
        <v>YAMAHA</v>
      </c>
      <c r="F518">
        <v>14116764</v>
      </c>
      <c r="G518">
        <v>45281</v>
      </c>
      <c r="H518" t="str">
        <v>YMCT|KHJ-MC146-02</v>
      </c>
      <c r="I518" t="str">
        <v>SPRING TAPE GUIDE R</v>
      </c>
      <c r="J518">
        <v>1</v>
      </c>
      <c r="K518">
        <v>1</v>
      </c>
      <c r="L518">
        <v>2</v>
      </c>
      <c r="M518" t="str">
        <v>HKD</v>
      </c>
      <c r="N518">
        <v>1</v>
      </c>
      <c r="O518">
        <v>2</v>
      </c>
      <c r="P518">
        <v>2</v>
      </c>
      <c r="Q518" t="str">
        <v>C66SZX-SMT SERVICE</v>
      </c>
      <c r="R518" t="str">
        <v>TBS Avionics Co., Limited</v>
      </c>
      <c r="S518" t="str">
        <v>Same</v>
      </c>
      <c r="T518">
        <v>904524</v>
      </c>
      <c r="U518">
        <v>0.87</v>
      </c>
      <c r="V518" t="str">
        <v>308ASY INV-PTS SALES</v>
      </c>
      <c r="W518">
        <v>0</v>
      </c>
      <c r="X518" t="str">
        <v>C66SZ24400</v>
      </c>
      <c r="Y518">
        <v>1347140</v>
      </c>
      <c r="Z518">
        <v>0</v>
      </c>
      <c r="AA518">
        <v>111499</v>
      </c>
      <c r="AB518">
        <v>2023</v>
      </c>
      <c r="AC518">
        <v>12</v>
      </c>
      <c r="AD518" t="str">
        <v>Q3</v>
      </c>
      <c r="AE518" t="str">
        <v>FY23/24</v>
      </c>
      <c r="AF518" t="str">
        <v>SOUTH</v>
      </c>
    </row>
    <row r="519" spans="1:32">
      <c r="A519" t="str">
        <v>ESEL</v>
      </c>
      <c r="B519" t="str">
        <v>SZX</v>
      </c>
      <c r="C519" t="str">
        <v>SPARES/OTHER</v>
      </c>
      <c r="D519" s="4">
        <v>45281</v>
      </c>
      <c r="E519" t="str">
        <v>YAMAHA</v>
      </c>
      <c r="F519">
        <v>14116764</v>
      </c>
      <c r="G519">
        <v>45281</v>
      </c>
      <c r="H519" t="str">
        <v>YMCT|KLJ-MC145-00</v>
      </c>
      <c r="I519" t="str">
        <v>LEVER TAPE GUIDE F</v>
      </c>
      <c r="J519">
        <v>6</v>
      </c>
      <c r="K519">
        <v>6</v>
      </c>
      <c r="L519">
        <v>216</v>
      </c>
      <c r="M519" t="str">
        <v>HKD</v>
      </c>
      <c r="N519">
        <v>1</v>
      </c>
      <c r="O519">
        <v>216</v>
      </c>
      <c r="P519">
        <v>216</v>
      </c>
      <c r="Q519" t="str">
        <v>C66SZX-SMT SERVICE</v>
      </c>
      <c r="R519" t="str">
        <v>TBS Avionics Co., Limited</v>
      </c>
      <c r="S519" t="str">
        <v>Same</v>
      </c>
      <c r="T519">
        <v>904524</v>
      </c>
      <c r="U519">
        <v>97.56</v>
      </c>
      <c r="V519" t="str">
        <v>308ASY INV-PTS SALES</v>
      </c>
      <c r="W519">
        <v>0</v>
      </c>
      <c r="X519" t="str">
        <v>C66SZ24400</v>
      </c>
      <c r="Y519">
        <v>1347140</v>
      </c>
      <c r="Z519">
        <v>0</v>
      </c>
      <c r="AA519">
        <v>111499</v>
      </c>
      <c r="AB519">
        <v>2023</v>
      </c>
      <c r="AC519">
        <v>12</v>
      </c>
      <c r="AD519" t="str">
        <v>Q3</v>
      </c>
      <c r="AE519" t="str">
        <v>FY23/24</v>
      </c>
      <c r="AF519" t="str">
        <v>SOUTH</v>
      </c>
    </row>
    <row r="520" spans="1:32">
      <c r="A520" t="str">
        <v>ESEL</v>
      </c>
      <c r="B520" t="str">
        <v>SZX</v>
      </c>
      <c r="C520" t="str">
        <v>SPARES/OTHER</v>
      </c>
      <c r="D520" s="4">
        <v>45281</v>
      </c>
      <c r="E520" t="str">
        <v>YAMAHA</v>
      </c>
      <c r="F520">
        <v>14116764</v>
      </c>
      <c r="G520">
        <v>45281</v>
      </c>
      <c r="H520" t="str">
        <v>YMCT|KHJ-MC1AA-00</v>
      </c>
      <c r="I520" t="str">
        <v>SWITCH OPERATION</v>
      </c>
      <c r="J520">
        <v>1</v>
      </c>
      <c r="K520">
        <v>1</v>
      </c>
      <c r="L520">
        <v>180</v>
      </c>
      <c r="M520" t="str">
        <v>HKD</v>
      </c>
      <c r="N520">
        <v>1</v>
      </c>
      <c r="O520">
        <v>180</v>
      </c>
      <c r="P520">
        <v>180</v>
      </c>
      <c r="Q520" t="str">
        <v>C66SZX-SMT SERVICE</v>
      </c>
      <c r="R520" t="str">
        <v>TBS Avionics Co., Limited</v>
      </c>
      <c r="S520" t="str">
        <v>Same</v>
      </c>
      <c r="T520">
        <v>904524</v>
      </c>
      <c r="U520">
        <v>86.72</v>
      </c>
      <c r="V520" t="str">
        <v>308ASY INV-PTS SALES</v>
      </c>
      <c r="W520">
        <v>0</v>
      </c>
      <c r="X520" t="str">
        <v>C66SZ24400</v>
      </c>
      <c r="Y520">
        <v>1347140</v>
      </c>
      <c r="Z520">
        <v>0</v>
      </c>
      <c r="AA520">
        <v>111499</v>
      </c>
      <c r="AB520">
        <v>2023</v>
      </c>
      <c r="AC520">
        <v>12</v>
      </c>
      <c r="AD520" t="str">
        <v>Q3</v>
      </c>
      <c r="AE520" t="str">
        <v>FY23/24</v>
      </c>
      <c r="AF520" t="str">
        <v>SOUTH</v>
      </c>
    </row>
    <row r="521" spans="1:32">
      <c r="A521" t="str">
        <v>ESEL</v>
      </c>
      <c r="B521" t="str">
        <v>SZX</v>
      </c>
      <c r="C521" t="str">
        <v>SPARES/OTHER</v>
      </c>
      <c r="D521" s="4">
        <v>45281</v>
      </c>
      <c r="E521" t="str">
        <v>YAMAHA</v>
      </c>
      <c r="F521">
        <v>14116764</v>
      </c>
      <c r="G521">
        <v>45281</v>
      </c>
      <c r="H521" t="str">
        <v>YMCT|KHJ-MC16Y-S2</v>
      </c>
      <c r="I521" t="str">
        <v>PARTS TOP TAPE BOX</v>
      </c>
      <c r="J521">
        <v>1</v>
      </c>
      <c r="K521">
        <v>1</v>
      </c>
      <c r="L521">
        <v>420</v>
      </c>
      <c r="M521" t="str">
        <v>HKD</v>
      </c>
      <c r="N521">
        <v>1</v>
      </c>
      <c r="O521">
        <v>420</v>
      </c>
      <c r="P521">
        <v>420</v>
      </c>
      <c r="Q521" t="str">
        <v>C66SZX-SMT SERVICE</v>
      </c>
      <c r="R521" t="str">
        <v>TBS Avionics Co., Limited</v>
      </c>
      <c r="S521" t="str">
        <v>Same</v>
      </c>
      <c r="T521">
        <v>904524</v>
      </c>
      <c r="U521">
        <v>211.38</v>
      </c>
      <c r="V521" t="str">
        <v>308ASY INV-PTS SALES</v>
      </c>
      <c r="W521">
        <v>0</v>
      </c>
      <c r="X521" t="str">
        <v>C66SZ24400</v>
      </c>
      <c r="Y521">
        <v>1347140</v>
      </c>
      <c r="Z521">
        <v>0</v>
      </c>
      <c r="AA521">
        <v>111499</v>
      </c>
      <c r="AB521">
        <v>2023</v>
      </c>
      <c r="AC521">
        <v>12</v>
      </c>
      <c r="AD521" t="str">
        <v>Q3</v>
      </c>
      <c r="AE521" t="str">
        <v>FY23/24</v>
      </c>
      <c r="AF521" t="str">
        <v>SOUTH</v>
      </c>
    </row>
    <row r="522" spans="1:32">
      <c r="A522" t="str">
        <v>ESEL</v>
      </c>
      <c r="B522" t="str">
        <v>SZX</v>
      </c>
      <c r="C522" t="str">
        <v>SPARES/OTHER</v>
      </c>
      <c r="D522" s="4">
        <v>45281</v>
      </c>
      <c r="E522" t="str">
        <v>YAMAHA</v>
      </c>
      <c r="F522">
        <v>14116764</v>
      </c>
      <c r="G522">
        <v>45281</v>
      </c>
      <c r="H522" t="str">
        <v>YMCT|KHJ-MC162-S0</v>
      </c>
      <c r="I522" t="str">
        <v>PARTS BOX COVER</v>
      </c>
      <c r="J522">
        <v>1</v>
      </c>
      <c r="K522">
        <v>1</v>
      </c>
      <c r="L522">
        <v>200</v>
      </c>
      <c r="M522" t="str">
        <v>HKD</v>
      </c>
      <c r="N522">
        <v>1</v>
      </c>
      <c r="O522">
        <v>200</v>
      </c>
      <c r="P522">
        <v>200</v>
      </c>
      <c r="Q522" t="str">
        <v>C66SZX-SMT SERVICE</v>
      </c>
      <c r="R522" t="str">
        <v>TBS Avionics Co., Limited</v>
      </c>
      <c r="S522" t="str">
        <v>Same</v>
      </c>
      <c r="T522">
        <v>904524</v>
      </c>
      <c r="U522">
        <v>102.98</v>
      </c>
      <c r="V522" t="str">
        <v>308ASY INV-PTS SALES</v>
      </c>
      <c r="W522">
        <v>0</v>
      </c>
      <c r="X522" t="str">
        <v>C66SZ24400</v>
      </c>
      <c r="Y522">
        <v>1347140</v>
      </c>
      <c r="Z522">
        <v>0</v>
      </c>
      <c r="AA522">
        <v>111499</v>
      </c>
      <c r="AB522">
        <v>2023</v>
      </c>
      <c r="AC522">
        <v>12</v>
      </c>
      <c r="AD522" t="str">
        <v>Q3</v>
      </c>
      <c r="AE522" t="str">
        <v>FY23/24</v>
      </c>
      <c r="AF522" t="str">
        <v>SOUTH</v>
      </c>
    </row>
    <row r="523" spans="1:32">
      <c r="A523" t="str">
        <v>ESEL</v>
      </c>
      <c r="B523" t="str">
        <v>SZX</v>
      </c>
      <c r="C523" t="str">
        <v>SPARES/OTHER</v>
      </c>
      <c r="D523" s="4">
        <v>45289</v>
      </c>
      <c r="E523" t="str">
        <v>YAMAHA</v>
      </c>
      <c r="F523">
        <v>14116765</v>
      </c>
      <c r="G523">
        <v>45289</v>
      </c>
      <c r="H523" t="str">
        <v>YMCT|KHJ-MC1C5-20</v>
      </c>
      <c r="I523" t="str">
        <v>MAGNET,BASE UNIT X50</v>
      </c>
      <c r="J523">
        <v>2</v>
      </c>
      <c r="K523">
        <v>2</v>
      </c>
      <c r="L523">
        <v>6000</v>
      </c>
      <c r="M523" t="str">
        <v>CNY</v>
      </c>
      <c r="N523">
        <v>1.095</v>
      </c>
      <c r="O523">
        <v>6570</v>
      </c>
      <c r="P523">
        <v>6570</v>
      </c>
      <c r="Q523" t="str">
        <v>C66SZX-SMT SERVICE</v>
      </c>
      <c r="R523" t="str">
        <v>ShenZhen Nuo Yaxing Technology Co., Ltd.</v>
      </c>
      <c r="S523" t="str">
        <v>Same</v>
      </c>
      <c r="T523">
        <v>904525</v>
      </c>
      <c r="U523">
        <v>2720.84</v>
      </c>
      <c r="V523" t="str">
        <v>308ASY INV-PTS SALES</v>
      </c>
      <c r="W523">
        <v>0</v>
      </c>
      <c r="X523" t="str">
        <v>C66SZ24396</v>
      </c>
      <c r="Y523">
        <v>1355104</v>
      </c>
      <c r="Z523" t="str">
        <v>深圳市诺亚兴科技有限公司</v>
      </c>
      <c r="AA523">
        <v>111495</v>
      </c>
      <c r="AB523">
        <v>2023</v>
      </c>
      <c r="AC523">
        <v>12</v>
      </c>
      <c r="AD523" t="str">
        <v>Q3</v>
      </c>
      <c r="AE523" t="str">
        <v>FY23/24</v>
      </c>
      <c r="AF523" t="str">
        <v>SOUTH</v>
      </c>
    </row>
    <row r="524" spans="1:32">
      <c r="A524" t="str">
        <v>ESEL</v>
      </c>
      <c r="B524" t="str">
        <v>SZX</v>
      </c>
      <c r="C524" t="str">
        <v>SPARES/OTHER</v>
      </c>
      <c r="D524" s="4">
        <v>45289</v>
      </c>
      <c r="E524" t="str">
        <v>YAMAHA</v>
      </c>
      <c r="F524">
        <v>14116765</v>
      </c>
      <c r="G524">
        <v>45289</v>
      </c>
      <c r="H524" t="str">
        <v>YMCT|KHY-M7153-10</v>
      </c>
      <c r="I524" t="str">
        <v>VALVE</v>
      </c>
      <c r="J524">
        <v>5</v>
      </c>
      <c r="K524">
        <v>5</v>
      </c>
      <c r="L524">
        <v>12500</v>
      </c>
      <c r="M524" t="str">
        <v>CNY</v>
      </c>
      <c r="N524">
        <v>1.095</v>
      </c>
      <c r="O524">
        <v>13687.5</v>
      </c>
      <c r="P524">
        <v>13687.5</v>
      </c>
      <c r="Q524" t="str">
        <v>C66SZX-SMT SERVICE</v>
      </c>
      <c r="R524" t="str">
        <v>ShenZhen Nuo Yaxing Technology Co., Ltd.</v>
      </c>
      <c r="S524" t="str">
        <v>Same</v>
      </c>
      <c r="T524">
        <v>904525</v>
      </c>
      <c r="U524">
        <v>6829.2</v>
      </c>
      <c r="V524" t="str">
        <v>308ASY INV-PTS SALES</v>
      </c>
      <c r="W524">
        <v>0</v>
      </c>
      <c r="X524" t="str">
        <v>C66SZ24396</v>
      </c>
      <c r="Y524">
        <v>1355104</v>
      </c>
      <c r="Z524" t="str">
        <v>深圳市诺亚兴科技有限公司</v>
      </c>
      <c r="AA524">
        <v>111495</v>
      </c>
      <c r="AB524">
        <v>2023</v>
      </c>
      <c r="AC524">
        <v>12</v>
      </c>
      <c r="AD524" t="str">
        <v>Q3</v>
      </c>
      <c r="AE524" t="str">
        <v>FY23/24</v>
      </c>
      <c r="AF524" t="str">
        <v>SOUTH</v>
      </c>
    </row>
    <row r="525" spans="1:32">
      <c r="A525" t="str">
        <v>ESEL</v>
      </c>
      <c r="B525" t="str">
        <v>SZX</v>
      </c>
      <c r="C525" t="str">
        <v>SERVICE_CHARGE</v>
      </c>
      <c r="D525" s="4">
        <v>45295</v>
      </c>
      <c r="E525" t="str">
        <v>YAMAHA</v>
      </c>
      <c r="F525">
        <v>12113494</v>
      </c>
      <c r="G525">
        <v>45295</v>
      </c>
      <c r="H525" t="str">
        <v>YMCT|REPAIR CHARGE</v>
      </c>
      <c r="I525" t="str">
        <v>REPAIR CHARGE</v>
      </c>
      <c r="J525">
        <v>1</v>
      </c>
      <c r="K525">
        <v>1</v>
      </c>
      <c r="L525">
        <v>27800</v>
      </c>
      <c r="M525" t="str">
        <v>CNY</v>
      </c>
      <c r="N525">
        <v>1.1000000000000001</v>
      </c>
      <c r="O525">
        <v>30580</v>
      </c>
      <c r="P525">
        <v>30580</v>
      </c>
      <c r="Q525" t="str">
        <v>C66SZX-SMT SERVICE</v>
      </c>
      <c r="R525" t="str">
        <v>Shenzhen Shunke Zhanye Electronics Co., Ltd.</v>
      </c>
      <c r="S525" t="str">
        <v>Same</v>
      </c>
      <c r="T525">
        <v>904526</v>
      </c>
      <c r="U525">
        <v>0</v>
      </c>
      <c r="V525" t="str">
        <v>308ASY INV-NON-CON</v>
      </c>
      <c r="W525">
        <v>0</v>
      </c>
      <c r="X525" t="str">
        <v>C66SZ24371REV1</v>
      </c>
      <c r="Y525">
        <v>0</v>
      </c>
      <c r="Z525" t="str">
        <v>深圳市顺科展业电子有限公司</v>
      </c>
      <c r="AA525">
        <v>111479</v>
      </c>
      <c r="AB525">
        <v>2024</v>
      </c>
      <c r="AC525">
        <v>1</v>
      </c>
      <c r="AD525" t="str">
        <v>Q4</v>
      </c>
      <c r="AE525" t="str">
        <v>FY23/24</v>
      </c>
      <c r="AF525" t="str">
        <v>SOUTH</v>
      </c>
    </row>
    <row r="526" spans="1:32">
      <c r="A526" t="str">
        <v>ESEL</v>
      </c>
      <c r="B526" t="str">
        <v>SZX</v>
      </c>
      <c r="C526" t="str">
        <v>SPARES/OTHER</v>
      </c>
      <c r="D526" s="4">
        <v>45314</v>
      </c>
      <c r="E526" t="str">
        <v>YAMAHA</v>
      </c>
      <c r="F526">
        <v>14116766</v>
      </c>
      <c r="G526">
        <v>45314</v>
      </c>
      <c r="H526" t="str">
        <v>YMCT|KHY-M7101-00</v>
      </c>
      <c r="I526" t="str">
        <v>HOUSING HEAD</v>
      </c>
      <c r="J526">
        <v>1</v>
      </c>
      <c r="K526">
        <v>1</v>
      </c>
      <c r="L526">
        <v>2470</v>
      </c>
      <c r="M526" t="str">
        <v>CNY</v>
      </c>
      <c r="N526">
        <v>1.1000000000000001</v>
      </c>
      <c r="O526">
        <v>2717</v>
      </c>
      <c r="P526">
        <v>2717</v>
      </c>
      <c r="Q526" t="str">
        <v>C66SZX-SMT SERVICE</v>
      </c>
      <c r="R526" t="str">
        <v>Shenzhen Hainake Electronics Co., Ltd.</v>
      </c>
      <c r="S526" t="str">
        <v>Same</v>
      </c>
      <c r="T526">
        <v>904528</v>
      </c>
      <c r="U526">
        <v>1368.09</v>
      </c>
      <c r="V526" t="str">
        <v>308ASY INV-PTS SALES</v>
      </c>
      <c r="W526">
        <v>0</v>
      </c>
      <c r="X526" t="str">
        <v>C66SZ24378</v>
      </c>
      <c r="Y526">
        <v>1370187</v>
      </c>
      <c r="Z526" t="str">
        <v>深圳市海纳科电子有限公司</v>
      </c>
      <c r="AA526">
        <v>111515</v>
      </c>
      <c r="AB526">
        <v>2024</v>
      </c>
      <c r="AC526">
        <v>1</v>
      </c>
      <c r="AD526" t="str">
        <v>Q4</v>
      </c>
      <c r="AE526" t="str">
        <v>FY23/24</v>
      </c>
      <c r="AF526" t="str">
        <v>SOUTH</v>
      </c>
    </row>
    <row r="527" spans="1:32">
      <c r="A527" t="str">
        <v>ESEL</v>
      </c>
      <c r="B527" t="str">
        <v>SZX</v>
      </c>
      <c r="C527" t="str">
        <v>CONTRACT_FEE</v>
      </c>
      <c r="D527" s="4">
        <v>45316</v>
      </c>
      <c r="E527" t="str">
        <v>OTHERS</v>
      </c>
      <c r="F527">
        <v>13113133</v>
      </c>
      <c r="G527">
        <v>45316</v>
      </c>
      <c r="H527" t="str">
        <v>FOCA|REPAIR CHARGE</v>
      </c>
      <c r="I527" t="str">
        <v>REPAIR CHARGE</v>
      </c>
      <c r="J527">
        <v>1</v>
      </c>
      <c r="K527">
        <v>1</v>
      </c>
      <c r="L527">
        <v>27000</v>
      </c>
      <c r="M527" t="str">
        <v>HKD</v>
      </c>
      <c r="N527">
        <v>1</v>
      </c>
      <c r="O527">
        <v>27000</v>
      </c>
      <c r="P527">
        <v>27000</v>
      </c>
      <c r="Q527" t="str">
        <v>C66SZX-SMT SERVICE</v>
      </c>
      <c r="R527" t="str">
        <v>GIA Hong Kong Laboratory Limited</v>
      </c>
      <c r="S527" t="str">
        <v>Same</v>
      </c>
      <c r="T527">
        <v>904530</v>
      </c>
      <c r="U527">
        <v>0</v>
      </c>
      <c r="V527" t="str">
        <v>308ASY INV-CONTRACT</v>
      </c>
      <c r="W527">
        <v>0</v>
      </c>
      <c r="X527" t="str">
        <v>Hong Kong Lab PO-0000906</v>
      </c>
      <c r="Y527">
        <v>0</v>
      </c>
      <c r="Z527">
        <v>0</v>
      </c>
      <c r="AA527">
        <v>0</v>
      </c>
      <c r="AB527">
        <v>2024</v>
      </c>
      <c r="AC527">
        <v>1</v>
      </c>
      <c r="AD527" t="str">
        <v>Q4</v>
      </c>
      <c r="AE527" t="str">
        <v>FY23/24</v>
      </c>
      <c r="AF527" t="str">
        <v>SOUTH</v>
      </c>
    </row>
    <row r="528" spans="1:32">
      <c r="A528" t="str">
        <v>ESEL</v>
      </c>
      <c r="B528" t="str">
        <v>SZX</v>
      </c>
      <c r="C528" t="str">
        <v>SPARES/OTHER</v>
      </c>
      <c r="D528" s="4">
        <v>45316</v>
      </c>
      <c r="E528" t="str">
        <v>HELLER</v>
      </c>
      <c r="F528">
        <v>14116767</v>
      </c>
      <c r="G528">
        <v>45316</v>
      </c>
      <c r="H528" t="str">
        <v>HELI|571640</v>
      </c>
      <c r="I528" t="str">
        <v>EXIT/ENTRANCE GUIDE</v>
      </c>
      <c r="J528">
        <v>2</v>
      </c>
      <c r="K528">
        <v>2</v>
      </c>
      <c r="L528">
        <v>500</v>
      </c>
      <c r="M528" t="str">
        <v>HKD</v>
      </c>
      <c r="N528">
        <v>1</v>
      </c>
      <c r="O528">
        <v>500</v>
      </c>
      <c r="P528">
        <v>500</v>
      </c>
      <c r="Q528" t="str">
        <v>C66SZX-SMT SERVICE</v>
      </c>
      <c r="R528" t="str">
        <v>Compass Technology Co Ltd</v>
      </c>
      <c r="S528" t="str">
        <v>Same</v>
      </c>
      <c r="T528">
        <v>904531</v>
      </c>
      <c r="U528">
        <v>264</v>
      </c>
      <c r="V528" t="str">
        <v>308ASY INV-PTS SALES</v>
      </c>
      <c r="W528">
        <v>0</v>
      </c>
      <c r="X528" t="str">
        <v>CT1223018</v>
      </c>
      <c r="Y528">
        <v>1372205</v>
      </c>
      <c r="Z528">
        <v>0</v>
      </c>
      <c r="AA528">
        <v>111500</v>
      </c>
      <c r="AB528">
        <v>2024</v>
      </c>
      <c r="AC528">
        <v>1</v>
      </c>
      <c r="AD528" t="str">
        <v>Q4</v>
      </c>
      <c r="AE528" t="str">
        <v>FY23/24</v>
      </c>
      <c r="AF528" t="str">
        <v>SOUTH</v>
      </c>
    </row>
    <row r="529" spans="1:32">
      <c r="A529" t="str">
        <v>ESEL</v>
      </c>
      <c r="B529" t="str">
        <v>SZX</v>
      </c>
      <c r="C529" t="str">
        <v>SPARES/OTHER</v>
      </c>
      <c r="D529" s="4">
        <v>45316</v>
      </c>
      <c r="E529" t="str">
        <v>HELLER</v>
      </c>
      <c r="F529">
        <v>14116767</v>
      </c>
      <c r="G529">
        <v>45316</v>
      </c>
      <c r="H529" t="str">
        <v>HELI|7493</v>
      </c>
      <c r="I529" t="str">
        <v>FLUX CLEANER ZESTRON VIGON</v>
      </c>
      <c r="J529">
        <v>10</v>
      </c>
      <c r="K529">
        <v>10</v>
      </c>
      <c r="L529">
        <v>2500</v>
      </c>
      <c r="M529" t="str">
        <v>HKD</v>
      </c>
      <c r="N529">
        <v>1</v>
      </c>
      <c r="O529">
        <v>2500</v>
      </c>
      <c r="P529">
        <v>2500</v>
      </c>
      <c r="Q529" t="str">
        <v>C66SZX-SMT SERVICE</v>
      </c>
      <c r="R529" t="str">
        <v>Compass Technology Co Ltd</v>
      </c>
      <c r="S529" t="str">
        <v>Same</v>
      </c>
      <c r="T529">
        <v>904531</v>
      </c>
      <c r="U529">
        <v>1210</v>
      </c>
      <c r="V529" t="str">
        <v>308ASY INV-PTS SALES</v>
      </c>
      <c r="W529">
        <v>0</v>
      </c>
      <c r="X529" t="str">
        <v>CT1223018</v>
      </c>
      <c r="Y529">
        <v>1372205</v>
      </c>
      <c r="Z529">
        <v>0</v>
      </c>
      <c r="AA529">
        <v>111500</v>
      </c>
      <c r="AB529">
        <v>2024</v>
      </c>
      <c r="AC529">
        <v>1</v>
      </c>
      <c r="AD529" t="str">
        <v>Q4</v>
      </c>
      <c r="AE529" t="str">
        <v>FY23/24</v>
      </c>
      <c r="AF529" t="str">
        <v>SOUTH</v>
      </c>
    </row>
    <row r="530" spans="1:32">
      <c r="A530" t="str">
        <v>ESEL</v>
      </c>
      <c r="B530" t="str">
        <v>BJS</v>
      </c>
      <c r="C530" t="str">
        <v>SERVICE_CHARGE</v>
      </c>
      <c r="D530" s="4">
        <v>45329</v>
      </c>
      <c r="E530" t="str">
        <v>PEMTRON</v>
      </c>
      <c r="F530">
        <v>12113495</v>
      </c>
      <c r="G530">
        <v>45329</v>
      </c>
      <c r="H530" t="str">
        <v>PEMT|SERVICE CHARGE</v>
      </c>
      <c r="I530" t="str">
        <v>.</v>
      </c>
      <c r="J530">
        <v>1</v>
      </c>
      <c r="K530">
        <v>1</v>
      </c>
      <c r="L530">
        <v>24440</v>
      </c>
      <c r="M530" t="str">
        <v>CNY</v>
      </c>
      <c r="N530">
        <v>1.0900000000000001</v>
      </c>
      <c r="O530">
        <v>26639.599999999999</v>
      </c>
      <c r="P530">
        <v>26639.599999999999</v>
      </c>
      <c r="Q530" t="str">
        <v>C66BJS-SMT SERVICE</v>
      </c>
      <c r="R530" t="str">
        <v>Huzhou Nuclear Innovation Electromechanical Techno</v>
      </c>
      <c r="S530" t="str">
        <v>Same</v>
      </c>
      <c r="T530">
        <v>904532</v>
      </c>
      <c r="U530">
        <v>0</v>
      </c>
      <c r="V530" t="str">
        <v>308ASY INV-NON-CON</v>
      </c>
      <c r="W530">
        <v>0</v>
      </c>
      <c r="X530" t="str">
        <v>MTPO20231228105</v>
      </c>
      <c r="Y530">
        <v>0</v>
      </c>
      <c r="Z530" t="str">
        <v>湖州核创机电科技有限公司</v>
      </c>
      <c r="AA530">
        <v>0</v>
      </c>
      <c r="AB530">
        <v>2024</v>
      </c>
      <c r="AC530">
        <v>2</v>
      </c>
      <c r="AD530" t="str">
        <v>Q4</v>
      </c>
      <c r="AE530" t="str">
        <v>FY23/24</v>
      </c>
      <c r="AF530" t="str">
        <v>NORTH</v>
      </c>
    </row>
    <row r="531" spans="1:32">
      <c r="A531" t="str">
        <v>ESEL</v>
      </c>
      <c r="B531" t="str">
        <v>SZX</v>
      </c>
      <c r="C531" t="str">
        <v>SPARES/OTHER</v>
      </c>
      <c r="D531" s="4">
        <v>45350</v>
      </c>
      <c r="E531" t="str">
        <v>YAMAHA</v>
      </c>
      <c r="F531">
        <v>14116768</v>
      </c>
      <c r="G531">
        <v>45350</v>
      </c>
      <c r="H531" t="str">
        <v>YMCT|KLA-M4186-00</v>
      </c>
      <c r="I531" t="str">
        <v>FAN MOTOR ASSY</v>
      </c>
      <c r="J531">
        <v>1</v>
      </c>
      <c r="K531">
        <v>1</v>
      </c>
      <c r="L531">
        <v>500</v>
      </c>
      <c r="M531" t="str">
        <v>CNY</v>
      </c>
      <c r="N531">
        <v>1.0900000000000001</v>
      </c>
      <c r="O531">
        <v>545</v>
      </c>
      <c r="P531">
        <v>545</v>
      </c>
      <c r="Q531" t="str">
        <v>C66SZX-SMT SERVICE</v>
      </c>
      <c r="R531" t="str">
        <v>Shenzhen Extension New Technology Co., Ltd</v>
      </c>
      <c r="S531" t="str">
        <v>Same</v>
      </c>
      <c r="T531">
        <v>904533</v>
      </c>
      <c r="U531">
        <v>292.14</v>
      </c>
      <c r="V531" t="str">
        <v>308ASY INV-PTS SALES</v>
      </c>
      <c r="W531">
        <v>0</v>
      </c>
      <c r="X531" t="str">
        <v>C66SZ24472</v>
      </c>
      <c r="Y531">
        <v>1398185</v>
      </c>
      <c r="Z531" t="str">
        <v>深圳拓新伟业科技有限公司</v>
      </c>
      <c r="AA531">
        <v>111539</v>
      </c>
      <c r="AB531">
        <v>2024</v>
      </c>
      <c r="AC531">
        <v>2</v>
      </c>
      <c r="AD531" t="str">
        <v>Q4</v>
      </c>
      <c r="AE531" t="str">
        <v>FY23/24</v>
      </c>
      <c r="AF531" t="str">
        <v>SOUTH</v>
      </c>
    </row>
    <row r="532" spans="1:32">
      <c r="A532" t="str">
        <v>ESEL</v>
      </c>
      <c r="B532" t="str">
        <v>SZX</v>
      </c>
      <c r="C532" t="str">
        <v>SPARES/OTHER</v>
      </c>
      <c r="D532" s="4">
        <v>45350</v>
      </c>
      <c r="E532" t="str">
        <v>YAMAHA</v>
      </c>
      <c r="F532">
        <v>14116769</v>
      </c>
      <c r="G532">
        <v>45350</v>
      </c>
      <c r="H532" t="str">
        <v>YMCT|KLF-M1374-00</v>
      </c>
      <c r="I532" t="str">
        <v>HINGE</v>
      </c>
      <c r="J532">
        <v>6</v>
      </c>
      <c r="K532">
        <v>6</v>
      </c>
      <c r="L532">
        <v>960</v>
      </c>
      <c r="M532" t="str">
        <v>CNY</v>
      </c>
      <c r="N532">
        <v>1.0900000000000001</v>
      </c>
      <c r="O532">
        <v>1046.4000000000001</v>
      </c>
      <c r="P532">
        <v>1046.4000000000001</v>
      </c>
      <c r="Q532" t="str">
        <v>C66SZX-SMT SERVICE</v>
      </c>
      <c r="R532" t="str">
        <v>SHENZHEN JIANKE ELECTRONICS CO.,LTD</v>
      </c>
      <c r="S532" t="str">
        <v>Same</v>
      </c>
      <c r="T532">
        <v>904534</v>
      </c>
      <c r="U532">
        <v>486.9</v>
      </c>
      <c r="V532" t="str">
        <v>308ASY INV-PTS SALES</v>
      </c>
      <c r="W532">
        <v>0</v>
      </c>
      <c r="X532" t="str">
        <v>C66SZ24460</v>
      </c>
      <c r="Y532">
        <v>1398189</v>
      </c>
      <c r="Z532" t="str">
        <v>深圳市健科电子有限公司</v>
      </c>
      <c r="AA532">
        <v>111549</v>
      </c>
      <c r="AB532">
        <v>2024</v>
      </c>
      <c r="AC532">
        <v>2</v>
      </c>
      <c r="AD532" t="str">
        <v>Q4</v>
      </c>
      <c r="AE532" t="str">
        <v>FY23/24</v>
      </c>
      <c r="AF532" t="str">
        <v>SOUTH</v>
      </c>
    </row>
    <row r="533" spans="1:32">
      <c r="A533" t="str">
        <v>ESEL</v>
      </c>
      <c r="B533" t="str">
        <v>SZX</v>
      </c>
      <c r="C533" t="str">
        <v>SPARES/OTHER</v>
      </c>
      <c r="D533" s="4">
        <v>45366</v>
      </c>
      <c r="E533" t="str">
        <v>YAMAHA</v>
      </c>
      <c r="F533">
        <v>14116770</v>
      </c>
      <c r="G533">
        <v>45366</v>
      </c>
      <c r="H533" t="str">
        <v>YMCT|KLW-M516A-00</v>
      </c>
      <c r="I533" t="str">
        <v>PEN TOUCH</v>
      </c>
      <c r="J533">
        <v>2</v>
      </c>
      <c r="K533">
        <v>2</v>
      </c>
      <c r="L533">
        <v>22</v>
      </c>
      <c r="M533" t="str">
        <v>CNY</v>
      </c>
      <c r="N533">
        <v>1.0900000000000001</v>
      </c>
      <c r="O533">
        <v>23.98</v>
      </c>
      <c r="P533">
        <v>23.98</v>
      </c>
      <c r="Q533" t="str">
        <v>C66SZX-SMT SERVICE</v>
      </c>
      <c r="R533" t="str">
        <v>Huizhou Poweroak Technology Co., Ltd.</v>
      </c>
      <c r="S533" t="str">
        <v>Same</v>
      </c>
      <c r="T533">
        <v>904536</v>
      </c>
      <c r="U533">
        <v>17.21</v>
      </c>
      <c r="V533" t="str">
        <v>308ASY INV-PTS SALES</v>
      </c>
      <c r="W533">
        <v>0</v>
      </c>
      <c r="X533" t="str">
        <v>C66SZ24398</v>
      </c>
      <c r="Y533">
        <v>1413190</v>
      </c>
      <c r="Z533" t="str">
        <v>惠州市新明海科技有限公司</v>
      </c>
      <c r="AA533">
        <v>111555</v>
      </c>
      <c r="AB533">
        <v>2024</v>
      </c>
      <c r="AC533">
        <v>3</v>
      </c>
      <c r="AD533" t="str">
        <v>Q4</v>
      </c>
      <c r="AE533" t="str">
        <v>FY23/24</v>
      </c>
      <c r="AF533" t="str">
        <v>SOUTH</v>
      </c>
    </row>
    <row r="534" spans="1:32">
      <c r="A534" t="str">
        <v>ESEL</v>
      </c>
      <c r="B534" t="str">
        <v>SZX</v>
      </c>
      <c r="C534" t="str">
        <v>SERVICE_CHARGE</v>
      </c>
      <c r="D534" s="4">
        <v>45370</v>
      </c>
      <c r="E534" t="str">
        <v>YAMAHA</v>
      </c>
      <c r="F534">
        <v>12113496</v>
      </c>
      <c r="G534">
        <v>45370</v>
      </c>
      <c r="H534" t="str">
        <v>YMCT|REPAIR CHARGE</v>
      </c>
      <c r="I534" t="str">
        <v>REPAIR CHARGE</v>
      </c>
      <c r="J534">
        <v>1</v>
      </c>
      <c r="K534">
        <v>1</v>
      </c>
      <c r="L534">
        <v>3500</v>
      </c>
      <c r="M534" t="str">
        <v>CNY</v>
      </c>
      <c r="N534">
        <v>1.0900000000000001</v>
      </c>
      <c r="O534">
        <v>3815</v>
      </c>
      <c r="P534">
        <v>3815</v>
      </c>
      <c r="Q534" t="str">
        <v>C66SZX-SMT SERVICE</v>
      </c>
      <c r="R534" t="str">
        <v>Zhaoqing Shiyao Photoelectric Equipment Co., Ltd.</v>
      </c>
      <c r="S534" t="str">
        <v>Same</v>
      </c>
      <c r="T534">
        <v>904545</v>
      </c>
      <c r="U534">
        <v>0</v>
      </c>
      <c r="V534" t="str">
        <v>308ASY INV-NON-CON</v>
      </c>
      <c r="W534">
        <v>0</v>
      </c>
      <c r="X534" t="str">
        <v>C66SZ24483REV1</v>
      </c>
      <c r="Y534">
        <v>0</v>
      </c>
      <c r="Z534" t="str">
        <v>肇庆市世曜光电设备有限公司</v>
      </c>
      <c r="AA534">
        <v>0</v>
      </c>
      <c r="AB534">
        <v>2024</v>
      </c>
      <c r="AC534">
        <v>3</v>
      </c>
      <c r="AD534" t="str">
        <v>Q4</v>
      </c>
      <c r="AE534" t="str">
        <v>FY23/24</v>
      </c>
      <c r="AF534" t="str">
        <v>SOUTH</v>
      </c>
    </row>
    <row r="535" spans="1:32">
      <c r="A535" t="str">
        <v>ESEL</v>
      </c>
      <c r="B535" t="str">
        <v>SZX</v>
      </c>
      <c r="C535" t="str">
        <v>CONTRACT_FEE</v>
      </c>
      <c r="D535" s="4">
        <v>45370</v>
      </c>
      <c r="E535" t="str">
        <v>YAMAHA</v>
      </c>
      <c r="F535">
        <v>13113134</v>
      </c>
      <c r="G535">
        <v>45370</v>
      </c>
      <c r="H535" t="str">
        <v>YMCT|REPAIR CHARGE</v>
      </c>
      <c r="I535" t="str">
        <v>REPAIR CHARGE</v>
      </c>
      <c r="J535">
        <v>1</v>
      </c>
      <c r="K535">
        <v>1</v>
      </c>
      <c r="L535">
        <v>25575</v>
      </c>
      <c r="M535" t="str">
        <v>CNY</v>
      </c>
      <c r="N535">
        <v>1.0900000000000001</v>
      </c>
      <c r="O535">
        <v>27876.75</v>
      </c>
      <c r="P535">
        <v>27876.75</v>
      </c>
      <c r="Q535" t="str">
        <v>C66SZX-SMT SERVICE</v>
      </c>
      <c r="R535" t="str">
        <v>ShenZhen Nuo Yaxing Technology Co., Ltd.</v>
      </c>
      <c r="S535" t="str">
        <v>Same</v>
      </c>
      <c r="T535">
        <v>904540</v>
      </c>
      <c r="U535">
        <v>0</v>
      </c>
      <c r="V535" t="str">
        <v>308ASY INV-CONTRACT</v>
      </c>
      <c r="W535">
        <v>0</v>
      </c>
      <c r="X535" t="str">
        <v>C66-CAN-22069--NuoYaxing</v>
      </c>
      <c r="Y535">
        <v>0</v>
      </c>
      <c r="Z535" t="str">
        <v>深圳市诺亚兴科技有限公司</v>
      </c>
      <c r="AA535">
        <v>0</v>
      </c>
      <c r="AB535">
        <v>2024</v>
      </c>
      <c r="AC535">
        <v>3</v>
      </c>
      <c r="AD535" t="str">
        <v>Q4</v>
      </c>
      <c r="AE535" t="str">
        <v>FY23/24</v>
      </c>
      <c r="AF535" t="str">
        <v>SOUTH</v>
      </c>
    </row>
    <row r="536" spans="1:32">
      <c r="A536" t="str">
        <v>ESEL</v>
      </c>
      <c r="B536" t="str">
        <v>SZX</v>
      </c>
      <c r="C536" t="str">
        <v>CONTRACT_FEE</v>
      </c>
      <c r="D536" s="4">
        <v>45370</v>
      </c>
      <c r="E536" t="str">
        <v>OTHERS</v>
      </c>
      <c r="F536">
        <v>13113135</v>
      </c>
      <c r="G536">
        <v>45370</v>
      </c>
      <c r="H536" t="str">
        <v>ZZZZ|REPAIR CHARGE</v>
      </c>
      <c r="I536" t="str">
        <v>REPAIR CHARGE</v>
      </c>
      <c r="J536">
        <v>1</v>
      </c>
      <c r="K536">
        <v>1</v>
      </c>
      <c r="L536">
        <v>45000</v>
      </c>
      <c r="M536" t="str">
        <v>HKD</v>
      </c>
      <c r="N536">
        <v>1</v>
      </c>
      <c r="O536">
        <v>45000</v>
      </c>
      <c r="P536">
        <v>45000</v>
      </c>
      <c r="Q536" t="str">
        <v>C66SZX-SMT SERVICE</v>
      </c>
      <c r="R536" t="str">
        <v>Kayue Electric Company Limited</v>
      </c>
      <c r="S536" t="str">
        <v>Same</v>
      </c>
      <c r="T536">
        <v>904541</v>
      </c>
      <c r="U536">
        <v>0</v>
      </c>
      <c r="V536" t="str">
        <v>308ASY INV-CONTRACT</v>
      </c>
      <c r="W536">
        <v>0</v>
      </c>
      <c r="X536" t="str">
        <v>154843-AET-240118</v>
      </c>
      <c r="Y536">
        <v>0</v>
      </c>
      <c r="Z536" t="str">
        <v>嘉裕电业有限公司</v>
      </c>
      <c r="AA536">
        <v>111545</v>
      </c>
      <c r="AB536">
        <v>2024</v>
      </c>
      <c r="AC536">
        <v>3</v>
      </c>
      <c r="AD536" t="str">
        <v>Q4</v>
      </c>
      <c r="AE536" t="str">
        <v>FY23/24</v>
      </c>
      <c r="AF536" t="str">
        <v>SOUTH</v>
      </c>
    </row>
    <row r="537" spans="1:32">
      <c r="A537" t="str">
        <v>ESEL</v>
      </c>
      <c r="B537" t="str">
        <v>SZX</v>
      </c>
      <c r="C537" t="str">
        <v>SPARES/OTHER</v>
      </c>
      <c r="D537" s="4">
        <v>45370</v>
      </c>
      <c r="E537" t="str">
        <v>OTHERS</v>
      </c>
      <c r="F537">
        <v>14116771</v>
      </c>
      <c r="G537">
        <v>45370</v>
      </c>
      <c r="H537" t="str">
        <v>ZZZZ|OMEGA-K-TYPE-1M</v>
      </c>
      <c r="I537" t="str">
        <v>.</v>
      </c>
      <c r="J537">
        <v>6</v>
      </c>
      <c r="K537">
        <v>6</v>
      </c>
      <c r="L537">
        <v>1680</v>
      </c>
      <c r="M537" t="str">
        <v>HKD</v>
      </c>
      <c r="N537">
        <v>1</v>
      </c>
      <c r="O537">
        <v>1680</v>
      </c>
      <c r="P537">
        <v>1680</v>
      </c>
      <c r="Q537" t="str">
        <v>C66SZX-SMT SERVICE</v>
      </c>
      <c r="R537" t="str">
        <v>Crystalite Electrical Engineering Company</v>
      </c>
      <c r="S537" t="str">
        <v>Same</v>
      </c>
      <c r="T537">
        <v>904539</v>
      </c>
      <c r="U537">
        <v>784.8</v>
      </c>
      <c r="V537" t="str">
        <v>308ASY INV-PTS SALES</v>
      </c>
      <c r="W537">
        <v>0</v>
      </c>
      <c r="X537" t="str">
        <v>CEE-2403008</v>
      </c>
      <c r="Y537">
        <v>1415160</v>
      </c>
      <c r="Z537" t="str">
        <v>晶光電業公司</v>
      </c>
      <c r="AA537">
        <v>111568</v>
      </c>
      <c r="AB537">
        <v>2024</v>
      </c>
      <c r="AC537">
        <v>3</v>
      </c>
      <c r="AD537" t="str">
        <v>Q4</v>
      </c>
      <c r="AE537" t="str">
        <v>FY23/24</v>
      </c>
      <c r="AF537" t="str">
        <v>SOUTH</v>
      </c>
    </row>
    <row r="538" spans="1:32">
      <c r="A538" t="str">
        <v>ESEL</v>
      </c>
      <c r="B538" t="str">
        <v>SZX</v>
      </c>
      <c r="C538" t="str">
        <v>SPARES/OTHER</v>
      </c>
      <c r="D538" s="4">
        <v>45370</v>
      </c>
      <c r="E538" t="str">
        <v>OTHERS</v>
      </c>
      <c r="F538">
        <v>14116772</v>
      </c>
      <c r="G538">
        <v>45370</v>
      </c>
      <c r="H538" t="str">
        <v>ZMTR|HJD-VN-01</v>
      </c>
      <c r="I538" t="str">
        <v>SPECIAL NOZZLE</v>
      </c>
      <c r="J538">
        <v>1</v>
      </c>
      <c r="K538">
        <v>1</v>
      </c>
      <c r="L538">
        <v>600</v>
      </c>
      <c r="M538" t="str">
        <v>CNY</v>
      </c>
      <c r="N538">
        <v>1.0900000000000001</v>
      </c>
      <c r="O538">
        <v>654</v>
      </c>
      <c r="P538">
        <v>654</v>
      </c>
      <c r="Q538" t="str">
        <v>C66SZX-SMT SERVICE</v>
      </c>
      <c r="R538" t="str">
        <v>Haojida Vietnam Electronic Technology Limited Comp</v>
      </c>
      <c r="S538" t="str">
        <v>Same</v>
      </c>
      <c r="T538">
        <v>904544</v>
      </c>
      <c r="U538">
        <v>327</v>
      </c>
      <c r="V538" t="str">
        <v>308ASY INV-PTS SALES</v>
      </c>
      <c r="W538">
        <v>0</v>
      </c>
      <c r="X538" t="str">
        <v>C66SZ24485</v>
      </c>
      <c r="Y538">
        <v>1415188</v>
      </c>
      <c r="Z538" t="str">
        <v>越南皓吉达电子科技有限公司</v>
      </c>
      <c r="AA538">
        <v>111554</v>
      </c>
      <c r="AB538">
        <v>2024</v>
      </c>
      <c r="AC538">
        <v>3</v>
      </c>
      <c r="AD538" t="str">
        <v>Q4</v>
      </c>
      <c r="AE538" t="str">
        <v>FY23/24</v>
      </c>
      <c r="AF538" t="str">
        <v>SOUTH</v>
      </c>
    </row>
    <row r="539" spans="1:32">
      <c r="A539" t="str">
        <v>ESEL</v>
      </c>
      <c r="B539" t="str">
        <v>SZX</v>
      </c>
      <c r="C539" t="str">
        <v>SPARES/OTHER</v>
      </c>
      <c r="D539" s="4">
        <v>45370</v>
      </c>
      <c r="E539" t="str">
        <v>OTHERS</v>
      </c>
      <c r="F539">
        <v>14116772</v>
      </c>
      <c r="G539">
        <v>45370</v>
      </c>
      <c r="H539" t="str">
        <v>ZMTR|HJD-VN-02</v>
      </c>
      <c r="I539" t="str">
        <v>SPECIAL NOZZLE</v>
      </c>
      <c r="J539">
        <v>1</v>
      </c>
      <c r="K539">
        <v>1</v>
      </c>
      <c r="L539">
        <v>600</v>
      </c>
      <c r="M539" t="str">
        <v>CNY</v>
      </c>
      <c r="N539">
        <v>1.0900000000000001</v>
      </c>
      <c r="O539">
        <v>654</v>
      </c>
      <c r="P539">
        <v>654</v>
      </c>
      <c r="Q539" t="str">
        <v>C66SZX-SMT SERVICE</v>
      </c>
      <c r="R539" t="str">
        <v>Haojida Vietnam Electronic Technology Limited Comp</v>
      </c>
      <c r="S539" t="str">
        <v>Same</v>
      </c>
      <c r="T539">
        <v>904544</v>
      </c>
      <c r="U539">
        <v>327</v>
      </c>
      <c r="V539" t="str">
        <v>308ASY INV-PTS SALES</v>
      </c>
      <c r="W539">
        <v>0</v>
      </c>
      <c r="X539" t="str">
        <v>C66SZ24485</v>
      </c>
      <c r="Y539">
        <v>1415188</v>
      </c>
      <c r="Z539" t="str">
        <v>越南皓吉达电子科技有限公司</v>
      </c>
      <c r="AA539">
        <v>111554</v>
      </c>
      <c r="AB539">
        <v>2024</v>
      </c>
      <c r="AC539">
        <v>3</v>
      </c>
      <c r="AD539" t="str">
        <v>Q4</v>
      </c>
      <c r="AE539" t="str">
        <v>FY23/24</v>
      </c>
      <c r="AF539" t="str">
        <v>SOUTH</v>
      </c>
    </row>
    <row r="540" spans="1:32">
      <c r="A540" t="str">
        <v>ESEL</v>
      </c>
      <c r="B540" t="str">
        <v>SZX</v>
      </c>
      <c r="C540" t="str">
        <v>SPARES/OTHER</v>
      </c>
      <c r="D540" s="4">
        <v>45370</v>
      </c>
      <c r="E540" t="str">
        <v>YAMAHA</v>
      </c>
      <c r="F540">
        <v>14116773</v>
      </c>
      <c r="G540">
        <v>45370</v>
      </c>
      <c r="H540" t="str">
        <v>YMCT|KHY-M2267-A0</v>
      </c>
      <c r="I540" t="str">
        <v>GUIDE X AXIS ASSY</v>
      </c>
      <c r="J540">
        <v>1</v>
      </c>
      <c r="K540">
        <v>1</v>
      </c>
      <c r="L540">
        <v>900</v>
      </c>
      <c r="M540" t="str">
        <v>CNY</v>
      </c>
      <c r="N540">
        <v>1.0900000000000001</v>
      </c>
      <c r="O540">
        <v>981</v>
      </c>
      <c r="P540">
        <v>981</v>
      </c>
      <c r="Q540" t="str">
        <v>C66SZX-SMT SERVICE</v>
      </c>
      <c r="R540" t="str">
        <v>Shenzhen Runtian Electronic Industrial Ltd</v>
      </c>
      <c r="S540" t="str">
        <v>Same</v>
      </c>
      <c r="T540">
        <v>904546</v>
      </c>
      <c r="U540">
        <v>483.21</v>
      </c>
      <c r="V540" t="str">
        <v>308ASY INV-PTS SALES</v>
      </c>
      <c r="W540">
        <v>0</v>
      </c>
      <c r="X540" t="str">
        <v>C66SZ24490</v>
      </c>
      <c r="Y540">
        <v>1415217</v>
      </c>
      <c r="Z540" t="str">
        <v>深圳润田电子实业有限公司</v>
      </c>
      <c r="AA540">
        <v>111559</v>
      </c>
      <c r="AB540">
        <v>2024</v>
      </c>
      <c r="AC540">
        <v>3</v>
      </c>
      <c r="AD540" t="str">
        <v>Q4</v>
      </c>
      <c r="AE540" t="str">
        <v>FY23/24</v>
      </c>
      <c r="AF540" t="str">
        <v>SOUTH</v>
      </c>
    </row>
    <row r="541" spans="1:32">
      <c r="A541" t="str">
        <v>ESEL</v>
      </c>
      <c r="B541" t="str">
        <v>SZX</v>
      </c>
      <c r="C541" t="str">
        <v>SPARES/OTHER</v>
      </c>
      <c r="D541" s="4">
        <v>45370</v>
      </c>
      <c r="E541" t="str">
        <v>YAMAHA</v>
      </c>
      <c r="F541">
        <v>14116773</v>
      </c>
      <c r="G541">
        <v>45370</v>
      </c>
      <c r="H541" t="str">
        <v>YMCT|KHY-M7152-03</v>
      </c>
      <c r="I541" t="str">
        <v>EJECTOR</v>
      </c>
      <c r="J541">
        <v>1</v>
      </c>
      <c r="K541">
        <v>1</v>
      </c>
      <c r="L541">
        <v>4000</v>
      </c>
      <c r="M541" t="str">
        <v>CNY</v>
      </c>
      <c r="N541">
        <v>1.0900000000000001</v>
      </c>
      <c r="O541">
        <v>4360</v>
      </c>
      <c r="P541">
        <v>4360</v>
      </c>
      <c r="Q541" t="str">
        <v>C66SZX-SMT SERVICE</v>
      </c>
      <c r="R541" t="str">
        <v>Shenzhen Runtian Electronic Industrial Ltd</v>
      </c>
      <c r="S541" t="str">
        <v>Same</v>
      </c>
      <c r="T541">
        <v>904546</v>
      </c>
      <c r="U541">
        <v>2134.62</v>
      </c>
      <c r="V541" t="str">
        <v>308ASY INV-PTS SALES</v>
      </c>
      <c r="W541">
        <v>0</v>
      </c>
      <c r="X541" t="str">
        <v>C66SZ24490</v>
      </c>
      <c r="Y541">
        <v>1415217</v>
      </c>
      <c r="Z541" t="str">
        <v>深圳润田电子实业有限公司</v>
      </c>
      <c r="AA541">
        <v>111559</v>
      </c>
      <c r="AB541">
        <v>2024</v>
      </c>
      <c r="AC541">
        <v>3</v>
      </c>
      <c r="AD541" t="str">
        <v>Q4</v>
      </c>
      <c r="AE541" t="str">
        <v>FY23/24</v>
      </c>
      <c r="AF541" t="str">
        <v>SOUTH</v>
      </c>
    </row>
    <row r="542" spans="1:32">
      <c r="A542" t="str">
        <v>ESEL</v>
      </c>
      <c r="B542" t="str">
        <v>SZX</v>
      </c>
      <c r="C542" t="str">
        <v>SPARES/OTHER</v>
      </c>
      <c r="D542" s="4">
        <v>45370</v>
      </c>
      <c r="E542" t="str">
        <v>YAMAHA</v>
      </c>
      <c r="F542">
        <v>14116773</v>
      </c>
      <c r="G542">
        <v>45370</v>
      </c>
      <c r="H542" t="str">
        <v>YMCT|90K65-331512</v>
      </c>
      <c r="I542" t="str">
        <v>AC SERVO MOTOR</v>
      </c>
      <c r="J542">
        <v>1</v>
      </c>
      <c r="K542">
        <v>1</v>
      </c>
      <c r="L542">
        <v>4680</v>
      </c>
      <c r="M542" t="str">
        <v>CNY</v>
      </c>
      <c r="N542">
        <v>1.0900000000000001</v>
      </c>
      <c r="O542">
        <v>5101.2</v>
      </c>
      <c r="P542">
        <v>5101.2</v>
      </c>
      <c r="Q542" t="str">
        <v>C66SZX-SMT SERVICE</v>
      </c>
      <c r="R542" t="str">
        <v>Shenzhen Runtian Electronic Industrial Ltd</v>
      </c>
      <c r="S542" t="str">
        <v>Same</v>
      </c>
      <c r="T542">
        <v>904546</v>
      </c>
      <c r="U542">
        <v>2543.4899999999998</v>
      </c>
      <c r="V542" t="str">
        <v>308ASY INV-PTS SALES</v>
      </c>
      <c r="W542">
        <v>0</v>
      </c>
      <c r="X542" t="str">
        <v>C66SZ24490</v>
      </c>
      <c r="Y542">
        <v>1415217</v>
      </c>
      <c r="Z542" t="str">
        <v>深圳润田电子实业有限公司</v>
      </c>
      <c r="AA542">
        <v>111559</v>
      </c>
      <c r="AB542">
        <v>2024</v>
      </c>
      <c r="AC542">
        <v>3</v>
      </c>
      <c r="AD542" t="str">
        <v>Q4</v>
      </c>
      <c r="AE542" t="str">
        <v>FY23/24</v>
      </c>
      <c r="AF542" t="str">
        <v>SOUTH</v>
      </c>
    </row>
    <row r="543" spans="1:32">
      <c r="A543" t="str">
        <v>ESEL</v>
      </c>
      <c r="B543" t="str">
        <v>SZX</v>
      </c>
      <c r="C543" t="str">
        <v>SPARES/OTHER</v>
      </c>
      <c r="D543" s="4">
        <v>45377</v>
      </c>
      <c r="E543" t="str">
        <v>YAMAHA</v>
      </c>
      <c r="F543">
        <v>14116774</v>
      </c>
      <c r="G543">
        <v>45377</v>
      </c>
      <c r="H543" t="str">
        <v>YMCT|KMB-M2617-01</v>
      </c>
      <c r="I543" t="str">
        <v>CABLE DUCT Y</v>
      </c>
      <c r="J543">
        <v>1</v>
      </c>
      <c r="K543">
        <v>1</v>
      </c>
      <c r="L543">
        <v>2300</v>
      </c>
      <c r="M543" t="str">
        <v>CNY</v>
      </c>
      <c r="N543">
        <v>1.0900000000000001</v>
      </c>
      <c r="O543">
        <v>2507</v>
      </c>
      <c r="P543">
        <v>2507</v>
      </c>
      <c r="Q543" t="str">
        <v>C66SZX-SMT SERVICE</v>
      </c>
      <c r="R543" t="str">
        <v>Huizhou Huiyang Xinxu Rui Cheng Electronic Process</v>
      </c>
      <c r="S543" t="str">
        <v>Same</v>
      </c>
      <c r="T543">
        <v>904547</v>
      </c>
      <c r="U543">
        <v>1263.78</v>
      </c>
      <c r="V543" t="str">
        <v>308ASY INV-PTS SALES</v>
      </c>
      <c r="W543">
        <v>0</v>
      </c>
      <c r="X543" t="str">
        <v>C66SZ24509</v>
      </c>
      <c r="Y543">
        <v>1421149</v>
      </c>
      <c r="Z543" t="str">
        <v>惠州市惠阳区新圩镇锐诚电子加工厂</v>
      </c>
      <c r="AA543">
        <v>111563</v>
      </c>
      <c r="AB543">
        <v>2024</v>
      </c>
      <c r="AC543">
        <v>3</v>
      </c>
      <c r="AD543" t="str">
        <v>Q4</v>
      </c>
      <c r="AE543" t="str">
        <v>FY23/24</v>
      </c>
      <c r="AF543" t="str">
        <v>SOUTH</v>
      </c>
    </row>
    <row r="544" spans="1:32">
      <c r="A544" t="str">
        <v>ESEL</v>
      </c>
      <c r="B544" t="str">
        <v>SZX</v>
      </c>
      <c r="C544" t="str">
        <v>SERVICE_CHARGE</v>
      </c>
      <c r="D544" s="4">
        <v>45391</v>
      </c>
      <c r="E544" t="str">
        <v>YAMAHA</v>
      </c>
      <c r="F544">
        <v>12113497</v>
      </c>
      <c r="G544">
        <v>45391</v>
      </c>
      <c r="H544" t="str">
        <v>YMCT|REPAIR CHARGE</v>
      </c>
      <c r="I544" t="str">
        <v>REPAIR CHARGE</v>
      </c>
      <c r="J544">
        <v>1</v>
      </c>
      <c r="K544">
        <v>1</v>
      </c>
      <c r="L544">
        <v>1800</v>
      </c>
      <c r="M544" t="str">
        <v>CNY</v>
      </c>
      <c r="N544">
        <v>1.083</v>
      </c>
      <c r="O544">
        <v>1949.4</v>
      </c>
      <c r="P544">
        <v>1949.4</v>
      </c>
      <c r="Q544" t="str">
        <v>C66SZX-SMT SERVICE</v>
      </c>
      <c r="R544" t="str">
        <v>Shenzhen Longda Optoelectronic Co., Ltd</v>
      </c>
      <c r="S544" t="str">
        <v>Same</v>
      </c>
      <c r="T544">
        <v>904548</v>
      </c>
      <c r="U544">
        <v>0</v>
      </c>
      <c r="V544" t="str">
        <v>308ASY INV-NON-CON</v>
      </c>
      <c r="W544">
        <v>0</v>
      </c>
      <c r="X544" t="str">
        <v>C66S224465</v>
      </c>
      <c r="Y544">
        <v>0</v>
      </c>
      <c r="Z544" t="str">
        <v>深圳市龙大光电有限公司, 4/F</v>
      </c>
      <c r="AA544">
        <v>0</v>
      </c>
      <c r="AB544">
        <v>2024</v>
      </c>
      <c r="AC544">
        <v>4</v>
      </c>
      <c r="AD544" t="str">
        <v>Q1</v>
      </c>
      <c r="AE544" t="str">
        <v>FY24/25</v>
      </c>
      <c r="AF544" t="str">
        <v>SOUTH</v>
      </c>
    </row>
    <row r="545" spans="1:32">
      <c r="A545" t="str">
        <v>ESEL</v>
      </c>
      <c r="B545" t="str">
        <v>SZX</v>
      </c>
      <c r="C545" t="str">
        <v>SERVICE_CHARGE</v>
      </c>
      <c r="D545" s="4">
        <v>45391</v>
      </c>
      <c r="E545" t="str">
        <v>HELLER</v>
      </c>
      <c r="F545">
        <v>12113498</v>
      </c>
      <c r="G545">
        <v>45391</v>
      </c>
      <c r="H545" t="str">
        <v>HELI|REPAIR CHARGE</v>
      </c>
      <c r="I545" t="str">
        <v>REPAIR CHARGE</v>
      </c>
      <c r="J545">
        <v>1</v>
      </c>
      <c r="K545">
        <v>1</v>
      </c>
      <c r="L545">
        <v>2200</v>
      </c>
      <c r="M545" t="str">
        <v>HKD</v>
      </c>
      <c r="N545">
        <v>1</v>
      </c>
      <c r="O545">
        <v>2200</v>
      </c>
      <c r="P545">
        <v>2200</v>
      </c>
      <c r="Q545" t="str">
        <v>C66SZX-SMT SERVICE</v>
      </c>
      <c r="R545" t="str">
        <v>Uni Precision Industrial Ltd.</v>
      </c>
      <c r="S545" t="str">
        <v>Same</v>
      </c>
      <c r="T545">
        <v>904550</v>
      </c>
      <c r="U545">
        <v>0</v>
      </c>
      <c r="V545" t="str">
        <v>308ASY INV-NON-CON</v>
      </c>
      <c r="W545">
        <v>0</v>
      </c>
      <c r="X545" t="str">
        <v>#81930</v>
      </c>
      <c r="Y545">
        <v>0</v>
      </c>
      <c r="Z545" t="str">
        <v>九龍紅磡鶴翔街1號</v>
      </c>
      <c r="AA545">
        <v>0</v>
      </c>
      <c r="AB545">
        <v>2024</v>
      </c>
      <c r="AC545">
        <v>4</v>
      </c>
      <c r="AD545" t="str">
        <v>Q1</v>
      </c>
      <c r="AE545" t="str">
        <v>FY24/25</v>
      </c>
      <c r="AF545" t="str">
        <v>SOUTH</v>
      </c>
    </row>
    <row r="546" spans="1:32">
      <c r="A546" t="str">
        <v>ESEL</v>
      </c>
      <c r="B546" t="str">
        <v>SZX</v>
      </c>
      <c r="C546" t="str">
        <v>SPARES/OTHER</v>
      </c>
      <c r="D546" s="4">
        <v>45391</v>
      </c>
      <c r="E546" t="str">
        <v>OTHERS</v>
      </c>
      <c r="F546">
        <v>14116775</v>
      </c>
      <c r="G546">
        <v>45391</v>
      </c>
      <c r="H546" t="str">
        <v>DEKI|177055</v>
      </c>
      <c r="I546" t="str">
        <v>BOM CABLE CRIMPED ASSEMBLY RAILS ASM</v>
      </c>
      <c r="J546">
        <v>4</v>
      </c>
      <c r="K546">
        <v>4</v>
      </c>
      <c r="L546">
        <v>2460</v>
      </c>
      <c r="M546" t="str">
        <v>HKD</v>
      </c>
      <c r="N546">
        <v>1</v>
      </c>
      <c r="O546">
        <v>2460</v>
      </c>
      <c r="P546">
        <v>2460</v>
      </c>
      <c r="Q546" t="str">
        <v>C66SZX-SMT SERVICE</v>
      </c>
      <c r="R546" t="str">
        <v>Uni Precision Industrial Ltd.</v>
      </c>
      <c r="S546" t="str">
        <v>Same</v>
      </c>
      <c r="T546">
        <v>904549</v>
      </c>
      <c r="U546">
        <v>1308</v>
      </c>
      <c r="V546" t="str">
        <v>308ASY INV-PTS SALES</v>
      </c>
      <c r="W546">
        <v>0</v>
      </c>
      <c r="X546" t="str">
        <v>#81916</v>
      </c>
      <c r="Y546">
        <v>1430168</v>
      </c>
      <c r="Z546" t="str">
        <v>九龍紅磡鶴翔街1號</v>
      </c>
      <c r="AA546">
        <v>111557558</v>
      </c>
      <c r="AB546">
        <v>2024</v>
      </c>
      <c r="AC546">
        <v>4</v>
      </c>
      <c r="AD546" t="str">
        <v>Q1</v>
      </c>
      <c r="AE546" t="str">
        <v>FY24/25</v>
      </c>
      <c r="AF546" t="str">
        <v>SOUTH</v>
      </c>
    </row>
    <row r="547" spans="1:32">
      <c r="A547" t="str">
        <v>ESEL</v>
      </c>
      <c r="B547" t="str">
        <v>SZX</v>
      </c>
      <c r="C547" t="str">
        <v>SPARES/OTHER</v>
      </c>
      <c r="D547" s="4">
        <v>45391</v>
      </c>
      <c r="E547" t="str">
        <v>HELLER</v>
      </c>
      <c r="F547">
        <v>14116775</v>
      </c>
      <c r="G547">
        <v>45391</v>
      </c>
      <c r="H547" t="str">
        <v>HELI|594873</v>
      </c>
      <c r="I547" t="str">
        <v>.11HP NIDEC,5"IMP,MK3V AIR,SVC</v>
      </c>
      <c r="J547">
        <v>4</v>
      </c>
      <c r="K547">
        <v>4</v>
      </c>
      <c r="L547">
        <v>15520</v>
      </c>
      <c r="M547" t="str">
        <v>HKD</v>
      </c>
      <c r="N547">
        <v>1</v>
      </c>
      <c r="O547">
        <v>15520</v>
      </c>
      <c r="P547">
        <v>15520</v>
      </c>
      <c r="Q547" t="str">
        <v>C66SZX-SMT SERVICE</v>
      </c>
      <c r="R547" t="str">
        <v>Uni Precision Industrial Ltd.</v>
      </c>
      <c r="S547" t="str">
        <v>Same</v>
      </c>
      <c r="T547">
        <v>904549</v>
      </c>
      <c r="U547">
        <v>10900</v>
      </c>
      <c r="V547" t="str">
        <v>308ASY INV-PTS SALES</v>
      </c>
      <c r="W547">
        <v>0</v>
      </c>
      <c r="X547" t="str">
        <v>#81916</v>
      </c>
      <c r="Y547">
        <v>1430168</v>
      </c>
      <c r="Z547" t="str">
        <v>九龍紅磡鶴翔街1號</v>
      </c>
      <c r="AA547">
        <v>111557558</v>
      </c>
      <c r="AB547">
        <v>2024</v>
      </c>
      <c r="AC547">
        <v>4</v>
      </c>
      <c r="AD547" t="str">
        <v>Q1</v>
      </c>
      <c r="AE547" t="str">
        <v>FY24/25</v>
      </c>
      <c r="AF547" t="str">
        <v>SOUTH</v>
      </c>
    </row>
    <row r="548" spans="1:32">
      <c r="A548" t="str">
        <v>ESEL</v>
      </c>
      <c r="B548" t="str">
        <v>SZX</v>
      </c>
      <c r="C548" t="str">
        <v>SPARES/OTHER</v>
      </c>
      <c r="D548" s="4">
        <v>45400</v>
      </c>
      <c r="E548" t="str">
        <v>YAMAHA</v>
      </c>
      <c r="F548">
        <v>14116776</v>
      </c>
      <c r="G548">
        <v>45400</v>
      </c>
      <c r="H548" t="str">
        <v>YMCT|KHJ-MCH00-01</v>
      </c>
      <c r="I548" t="str">
        <v>MULTI STICK FEEDER</v>
      </c>
      <c r="J548">
        <v>1</v>
      </c>
      <c r="K548">
        <v>1</v>
      </c>
      <c r="L548">
        <v>44620</v>
      </c>
      <c r="M548" t="str">
        <v>HKD</v>
      </c>
      <c r="N548">
        <v>1</v>
      </c>
      <c r="O548">
        <v>44620</v>
      </c>
      <c r="P548">
        <v>44620</v>
      </c>
      <c r="Q548" t="str">
        <v>C66SZX-SMT SERVICE</v>
      </c>
      <c r="R548" t="str">
        <v>TBS Avionics Co., Limited</v>
      </c>
      <c r="S548" t="str">
        <v>Same</v>
      </c>
      <c r="T548">
        <v>904551</v>
      </c>
      <c r="U548">
        <v>23188</v>
      </c>
      <c r="V548" t="str">
        <v>308ASY INV-PTS SALES</v>
      </c>
      <c r="W548">
        <v>0</v>
      </c>
      <c r="X548" t="str">
        <v>C66SZ24530</v>
      </c>
      <c r="Y548">
        <v>1437107</v>
      </c>
      <c r="Z548">
        <v>0</v>
      </c>
      <c r="AA548">
        <v>111599</v>
      </c>
      <c r="AB548">
        <v>2024</v>
      </c>
      <c r="AC548">
        <v>4</v>
      </c>
      <c r="AD548" t="str">
        <v>Q1</v>
      </c>
      <c r="AE548" t="str">
        <v>FY24/25</v>
      </c>
      <c r="AF548" t="str">
        <v>SOUTH</v>
      </c>
    </row>
    <row r="549" spans="1:32">
      <c r="A549" t="str">
        <v>ESEL</v>
      </c>
      <c r="B549" t="str">
        <v>SZX</v>
      </c>
      <c r="C549" t="str">
        <v>SPARES/OTHER</v>
      </c>
      <c r="D549" s="4">
        <v>45404</v>
      </c>
      <c r="E549" t="str">
        <v>YAMAHA</v>
      </c>
      <c r="F549">
        <v>14116777</v>
      </c>
      <c r="G549">
        <v>45404</v>
      </c>
      <c r="H549" t="str">
        <v>YMCT|90990-25J026</v>
      </c>
      <c r="I549" t="str">
        <v>BEARING</v>
      </c>
      <c r="J549">
        <v>10</v>
      </c>
      <c r="K549">
        <v>10</v>
      </c>
      <c r="L549">
        <v>1060</v>
      </c>
      <c r="M549" t="str">
        <v>CNY</v>
      </c>
      <c r="N549">
        <v>1.083</v>
      </c>
      <c r="O549">
        <v>1147.98</v>
      </c>
      <c r="P549">
        <v>1147.98</v>
      </c>
      <c r="Q549" t="str">
        <v>C66SZX-SMT SERVICE</v>
      </c>
      <c r="R549" t="str">
        <v>Shenzhen Hainake Electronics Co., Ltd.</v>
      </c>
      <c r="S549" t="str">
        <v>Same</v>
      </c>
      <c r="T549">
        <v>904552</v>
      </c>
      <c r="U549">
        <v>516.46</v>
      </c>
      <c r="V549" t="str">
        <v>308ASY INV-PTS SALES</v>
      </c>
      <c r="W549">
        <v>0</v>
      </c>
      <c r="X549" t="str">
        <v>C66SZ24543</v>
      </c>
      <c r="Y549">
        <v>1440303</v>
      </c>
      <c r="Z549" t="str">
        <v>深圳市海纳科电子有限公司</v>
      </c>
      <c r="AA549">
        <v>0</v>
      </c>
      <c r="AB549">
        <v>2024</v>
      </c>
      <c r="AC549">
        <v>4</v>
      </c>
      <c r="AD549" t="str">
        <v>Q1</v>
      </c>
      <c r="AE549" t="str">
        <v>FY24/25</v>
      </c>
      <c r="AF549" t="str">
        <v>SOUTH</v>
      </c>
    </row>
    <row r="550" spans="1:32">
      <c r="A550" t="str">
        <v>ESEL</v>
      </c>
      <c r="B550" t="str">
        <v>SZX</v>
      </c>
      <c r="C550" t="str">
        <v>SERVICE_CHARGE</v>
      </c>
      <c r="D550" s="4">
        <v>45407</v>
      </c>
      <c r="E550" t="str">
        <v>YAMAHA</v>
      </c>
      <c r="F550">
        <v>12113499</v>
      </c>
      <c r="G550">
        <v>45407</v>
      </c>
      <c r="H550" t="str">
        <v>YMCT|REPAIR CHARGE</v>
      </c>
      <c r="I550" t="str">
        <v>REPAIR CHARGE</v>
      </c>
      <c r="J550">
        <v>17</v>
      </c>
      <c r="K550">
        <v>17</v>
      </c>
      <c r="L550">
        <v>1700</v>
      </c>
      <c r="M550" t="str">
        <v>CNY</v>
      </c>
      <c r="N550">
        <v>1.083</v>
      </c>
      <c r="O550">
        <v>1841.1</v>
      </c>
      <c r="P550">
        <v>1841.1</v>
      </c>
      <c r="Q550" t="str">
        <v>C66SZX-SMT SERVICE</v>
      </c>
      <c r="R550" t="str">
        <v>Jianhang Technology (Shenzhen) Co., Ltd</v>
      </c>
      <c r="S550" t="str">
        <v>Same</v>
      </c>
      <c r="T550">
        <v>904554</v>
      </c>
      <c r="U550">
        <v>0</v>
      </c>
      <c r="V550" t="str">
        <v>308ASY INV-NON-CON</v>
      </c>
      <c r="W550">
        <v>0</v>
      </c>
      <c r="X550" t="str">
        <v>C66SZ25047REV1</v>
      </c>
      <c r="Y550">
        <v>0</v>
      </c>
      <c r="Z550" t="str">
        <v>建航科技（深圳）有限公司</v>
      </c>
      <c r="AA550">
        <v>0</v>
      </c>
      <c r="AB550">
        <v>2024</v>
      </c>
      <c r="AC550">
        <v>4</v>
      </c>
      <c r="AD550" t="str">
        <v>Q1</v>
      </c>
      <c r="AE550" t="str">
        <v>FY24/25</v>
      </c>
      <c r="AF550" t="str">
        <v>SOUTH</v>
      </c>
    </row>
    <row r="551" spans="1:32">
      <c r="A551" t="str">
        <v>ESEL</v>
      </c>
      <c r="B551" t="str">
        <v>SZX</v>
      </c>
      <c r="C551" t="str">
        <v>SPARES/OTHER</v>
      </c>
      <c r="D551" s="4">
        <v>45407</v>
      </c>
      <c r="E551" t="str">
        <v>YAMAHA</v>
      </c>
      <c r="F551">
        <v>14116778</v>
      </c>
      <c r="G551">
        <v>45407</v>
      </c>
      <c r="H551" t="str">
        <v>YMCT|KHJ-MC104-00</v>
      </c>
      <c r="I551" t="str">
        <v>RAIL,UNDER</v>
      </c>
      <c r="J551">
        <v>1</v>
      </c>
      <c r="K551">
        <v>1</v>
      </c>
      <c r="L551">
        <v>25</v>
      </c>
      <c r="M551" t="str">
        <v>CNY</v>
      </c>
      <c r="N551">
        <v>1.083</v>
      </c>
      <c r="O551">
        <v>27.074999999999999</v>
      </c>
      <c r="P551">
        <v>27.074999999999999</v>
      </c>
      <c r="Q551" t="str">
        <v>C66SZX-SMT SERVICE</v>
      </c>
      <c r="R551" t="str">
        <v>Jianhang Technology (Shenzhen) Co., Ltd</v>
      </c>
      <c r="S551" t="str">
        <v>Same</v>
      </c>
      <c r="T551">
        <v>904553</v>
      </c>
      <c r="U551">
        <v>13.18</v>
      </c>
      <c r="V551" t="str">
        <v>308ASY INV-PTS SALES</v>
      </c>
      <c r="W551">
        <v>0</v>
      </c>
      <c r="X551" t="str">
        <v>C66SZ25047REV1</v>
      </c>
      <c r="Y551">
        <v>1443106</v>
      </c>
      <c r="Z551" t="str">
        <v>建航科技（深圳）有限公司</v>
      </c>
      <c r="AA551">
        <v>0</v>
      </c>
      <c r="AB551">
        <v>2024</v>
      </c>
      <c r="AC551">
        <v>4</v>
      </c>
      <c r="AD551" t="str">
        <v>Q1</v>
      </c>
      <c r="AE551" t="str">
        <v>FY24/25</v>
      </c>
      <c r="AF551" t="str">
        <v>SOUTH</v>
      </c>
    </row>
    <row r="552" spans="1:32">
      <c r="A552" t="str">
        <v>ESEL</v>
      </c>
      <c r="B552" t="str">
        <v>SZX</v>
      </c>
      <c r="C552" t="str">
        <v>SPARES/OTHER</v>
      </c>
      <c r="D552" s="4">
        <v>45407</v>
      </c>
      <c r="E552" t="str">
        <v>YAMAHA</v>
      </c>
      <c r="F552">
        <v>14116778</v>
      </c>
      <c r="G552">
        <v>45407</v>
      </c>
      <c r="H552" t="str">
        <v>YMCT|KHJ-MC16U-S0</v>
      </c>
      <c r="I552" t="str">
        <v>PARTS TAIL COVER</v>
      </c>
      <c r="J552">
        <v>1</v>
      </c>
      <c r="K552">
        <v>1</v>
      </c>
      <c r="L552">
        <v>70</v>
      </c>
      <c r="M552" t="str">
        <v>CNY</v>
      </c>
      <c r="N552">
        <v>1.083</v>
      </c>
      <c r="O552">
        <v>75.81</v>
      </c>
      <c r="P552">
        <v>75.81</v>
      </c>
      <c r="Q552" t="str">
        <v>C66SZX-SMT SERVICE</v>
      </c>
      <c r="R552" t="str">
        <v>Jianhang Technology (Shenzhen) Co., Ltd</v>
      </c>
      <c r="S552" t="str">
        <v>Same</v>
      </c>
      <c r="T552">
        <v>904553</v>
      </c>
      <c r="U552">
        <v>36.36</v>
      </c>
      <c r="V552" t="str">
        <v>308ASY INV-PTS SALES</v>
      </c>
      <c r="W552">
        <v>0</v>
      </c>
      <c r="X552" t="str">
        <v>C66SZ25047REV1</v>
      </c>
      <c r="Y552">
        <v>1443106</v>
      </c>
      <c r="Z552" t="str">
        <v>建航科技（深圳）有限公司</v>
      </c>
      <c r="AA552">
        <v>0</v>
      </c>
      <c r="AB552">
        <v>2024</v>
      </c>
      <c r="AC552">
        <v>4</v>
      </c>
      <c r="AD552" t="str">
        <v>Q1</v>
      </c>
      <c r="AE552" t="str">
        <v>FY24/25</v>
      </c>
      <c r="AF552" t="str">
        <v>SOUTH</v>
      </c>
    </row>
    <row r="553" spans="1:32">
      <c r="A553" t="str">
        <v>ESEL</v>
      </c>
      <c r="B553" t="str">
        <v>SZX</v>
      </c>
      <c r="C553" t="str">
        <v>SPARES/OTHER</v>
      </c>
      <c r="D553" s="4">
        <v>45407</v>
      </c>
      <c r="E553" t="str">
        <v>YAMAHA</v>
      </c>
      <c r="F553">
        <v>14116778</v>
      </c>
      <c r="G553">
        <v>45407</v>
      </c>
      <c r="H553" t="str">
        <v>YMCT|KLJ-MC245-00</v>
      </c>
      <c r="I553" t="str">
        <v>LEVER F 1216</v>
      </c>
      <c r="J553">
        <v>1</v>
      </c>
      <c r="K553">
        <v>1</v>
      </c>
      <c r="L553">
        <v>35</v>
      </c>
      <c r="M553" t="str">
        <v>CNY</v>
      </c>
      <c r="N553">
        <v>1.083</v>
      </c>
      <c r="O553">
        <v>37.905000000000001</v>
      </c>
      <c r="P553">
        <v>37.905000000000001</v>
      </c>
      <c r="Q553" t="str">
        <v>C66SZX-SMT SERVICE</v>
      </c>
      <c r="R553" t="str">
        <v>Jianhang Technology (Shenzhen) Co., Ltd</v>
      </c>
      <c r="S553" t="str">
        <v>Same</v>
      </c>
      <c r="T553">
        <v>904553</v>
      </c>
      <c r="U553">
        <v>18.45</v>
      </c>
      <c r="V553" t="str">
        <v>308ASY INV-PTS SALES</v>
      </c>
      <c r="W553">
        <v>0</v>
      </c>
      <c r="X553" t="str">
        <v>C66SZ25047REV1</v>
      </c>
      <c r="Y553">
        <v>1443106</v>
      </c>
      <c r="Z553" t="str">
        <v>建航科技（深圳）有限公司</v>
      </c>
      <c r="AA553">
        <v>0</v>
      </c>
      <c r="AB553">
        <v>2024</v>
      </c>
      <c r="AC553">
        <v>4</v>
      </c>
      <c r="AD553" t="str">
        <v>Q1</v>
      </c>
      <c r="AE553" t="str">
        <v>FY24/25</v>
      </c>
      <c r="AF553" t="str">
        <v>SOUTH</v>
      </c>
    </row>
    <row r="554" spans="1:32">
      <c r="A554" t="str">
        <v>ESEL</v>
      </c>
      <c r="B554" t="str">
        <v>SZX</v>
      </c>
      <c r="C554" t="str">
        <v>SPARES/OTHER</v>
      </c>
      <c r="D554" s="4">
        <v>45407</v>
      </c>
      <c r="E554" t="str">
        <v>YAMAHA</v>
      </c>
      <c r="F554">
        <v>14116778</v>
      </c>
      <c r="G554">
        <v>45407</v>
      </c>
      <c r="H554" t="str">
        <v>YMCT|KHJ-MC253-00</v>
      </c>
      <c r="I554" t="str">
        <v>GEAR IDLE P3</v>
      </c>
      <c r="J554">
        <v>2</v>
      </c>
      <c r="K554">
        <v>2</v>
      </c>
      <c r="L554">
        <v>72</v>
      </c>
      <c r="M554" t="str">
        <v>CNY</v>
      </c>
      <c r="N554">
        <v>1.083</v>
      </c>
      <c r="O554">
        <v>77.975999999999999</v>
      </c>
      <c r="P554">
        <v>77.975999999999999</v>
      </c>
      <c r="Q554" t="str">
        <v>C66SZX-SMT SERVICE</v>
      </c>
      <c r="R554" t="str">
        <v>Jianhang Technology (Shenzhen) Co., Ltd</v>
      </c>
      <c r="S554" t="str">
        <v>Same</v>
      </c>
      <c r="T554">
        <v>904553</v>
      </c>
      <c r="U554">
        <v>40.049999999999997</v>
      </c>
      <c r="V554" t="str">
        <v>308ASY INV-PTS SALES</v>
      </c>
      <c r="W554">
        <v>0</v>
      </c>
      <c r="X554" t="str">
        <v>C66SZ25047REV1</v>
      </c>
      <c r="Y554">
        <v>1443106</v>
      </c>
      <c r="Z554" t="str">
        <v>建航科技（深圳）有限公司</v>
      </c>
      <c r="AA554">
        <v>0</v>
      </c>
      <c r="AB554">
        <v>2024</v>
      </c>
      <c r="AC554">
        <v>4</v>
      </c>
      <c r="AD554" t="str">
        <v>Q1</v>
      </c>
      <c r="AE554" t="str">
        <v>FY24/25</v>
      </c>
      <c r="AF554" t="str">
        <v>SOUTH</v>
      </c>
    </row>
    <row r="555" spans="1:32">
      <c r="A555" t="str">
        <v>ESEL</v>
      </c>
      <c r="B555" t="str">
        <v>SZX</v>
      </c>
      <c r="C555" t="str">
        <v>SPARES/OTHER</v>
      </c>
      <c r="D555" s="4">
        <v>45407</v>
      </c>
      <c r="E555" t="str">
        <v>YAMAHA</v>
      </c>
      <c r="F555">
        <v>14116778</v>
      </c>
      <c r="G555">
        <v>45407</v>
      </c>
      <c r="H555" t="str">
        <v>YMCT|KHJ-MC254-00</v>
      </c>
      <c r="I555" t="str">
        <v>GEAR IDLE P4</v>
      </c>
      <c r="J555">
        <v>1</v>
      </c>
      <c r="K555">
        <v>1</v>
      </c>
      <c r="L555">
        <v>36</v>
      </c>
      <c r="M555" t="str">
        <v>CNY</v>
      </c>
      <c r="N555">
        <v>1.083</v>
      </c>
      <c r="O555">
        <v>38.988</v>
      </c>
      <c r="P555">
        <v>38.988</v>
      </c>
      <c r="Q555" t="str">
        <v>C66SZX-SMT SERVICE</v>
      </c>
      <c r="R555" t="str">
        <v>Jianhang Technology (Shenzhen) Co., Ltd</v>
      </c>
      <c r="S555" t="str">
        <v>Same</v>
      </c>
      <c r="T555">
        <v>904553</v>
      </c>
      <c r="U555">
        <v>20.03</v>
      </c>
      <c r="V555" t="str">
        <v>308ASY INV-PTS SALES</v>
      </c>
      <c r="W555">
        <v>0</v>
      </c>
      <c r="X555" t="str">
        <v>C66SZ25047REV1</v>
      </c>
      <c r="Y555">
        <v>1443106</v>
      </c>
      <c r="Z555" t="str">
        <v>建航科技（深圳）有限公司</v>
      </c>
      <c r="AA555">
        <v>0</v>
      </c>
      <c r="AB555">
        <v>2024</v>
      </c>
      <c r="AC555">
        <v>4</v>
      </c>
      <c r="AD555" t="str">
        <v>Q1</v>
      </c>
      <c r="AE555" t="str">
        <v>FY24/25</v>
      </c>
      <c r="AF555" t="str">
        <v>SOUTH</v>
      </c>
    </row>
    <row r="556" spans="1:32">
      <c r="A556" t="str">
        <v>ESEL</v>
      </c>
      <c r="B556" t="str">
        <v>SZX</v>
      </c>
      <c r="C556" t="str">
        <v>SPARES/OTHER</v>
      </c>
      <c r="D556" s="4">
        <v>45407</v>
      </c>
      <c r="E556" t="str">
        <v>YAMAHA</v>
      </c>
      <c r="F556">
        <v>14116778</v>
      </c>
      <c r="G556">
        <v>45407</v>
      </c>
      <c r="H556" t="str">
        <v>YMCT|KHJ-MC26U-S0</v>
      </c>
      <c r="I556" t="str">
        <v>PARTS TAIL COVER</v>
      </c>
      <c r="J556">
        <v>1</v>
      </c>
      <c r="K556">
        <v>1</v>
      </c>
      <c r="L556">
        <v>100</v>
      </c>
      <c r="M556" t="str">
        <v>CNY</v>
      </c>
      <c r="N556">
        <v>1.083</v>
      </c>
      <c r="O556">
        <v>108.3</v>
      </c>
      <c r="P556">
        <v>108.3</v>
      </c>
      <c r="Q556" t="str">
        <v>C66SZX-SMT SERVICE</v>
      </c>
      <c r="R556" t="str">
        <v>Jianhang Technology (Shenzhen) Co., Ltd</v>
      </c>
      <c r="S556" t="str">
        <v>Same</v>
      </c>
      <c r="T556">
        <v>904553</v>
      </c>
      <c r="U556">
        <v>51.65</v>
      </c>
      <c r="V556" t="str">
        <v>308ASY INV-PTS SALES</v>
      </c>
      <c r="W556">
        <v>0</v>
      </c>
      <c r="X556" t="str">
        <v>C66SZ25047REV1</v>
      </c>
      <c r="Y556">
        <v>1443106</v>
      </c>
      <c r="Z556" t="str">
        <v>建航科技（深圳）有限公司</v>
      </c>
      <c r="AA556">
        <v>0</v>
      </c>
      <c r="AB556">
        <v>2024</v>
      </c>
      <c r="AC556">
        <v>4</v>
      </c>
      <c r="AD556" t="str">
        <v>Q1</v>
      </c>
      <c r="AE556" t="str">
        <v>FY24/25</v>
      </c>
      <c r="AF556" t="str">
        <v>SOUTH</v>
      </c>
    </row>
    <row r="557" spans="1:32">
      <c r="A557" t="str">
        <v>ESEL</v>
      </c>
      <c r="B557" t="str">
        <v>SZX</v>
      </c>
      <c r="C557" t="str">
        <v>SPARES/OTHER</v>
      </c>
      <c r="D557" s="4">
        <v>45407</v>
      </c>
      <c r="E557" t="str">
        <v>YAMAHA</v>
      </c>
      <c r="F557">
        <v>14116778</v>
      </c>
      <c r="G557">
        <v>45407</v>
      </c>
      <c r="H557" t="str">
        <v>YMCT|KHJ-MC141-S1</v>
      </c>
      <c r="I557" t="str">
        <v>PARTS,TAPE GUIDE</v>
      </c>
      <c r="J557">
        <v>1</v>
      </c>
      <c r="K557">
        <v>1</v>
      </c>
      <c r="L557">
        <v>350</v>
      </c>
      <c r="M557" t="str">
        <v>CNY</v>
      </c>
      <c r="N557">
        <v>1.083</v>
      </c>
      <c r="O557">
        <v>379.05</v>
      </c>
      <c r="P557">
        <v>379.05</v>
      </c>
      <c r="Q557" t="str">
        <v>C66SZX-SMT SERVICE</v>
      </c>
      <c r="R557" t="str">
        <v>Jianhang Technology (Shenzhen) Co., Ltd</v>
      </c>
      <c r="S557" t="str">
        <v>Same</v>
      </c>
      <c r="T557">
        <v>904553</v>
      </c>
      <c r="U557">
        <v>189.72</v>
      </c>
      <c r="V557" t="str">
        <v>308ASY INV-PTS SALES</v>
      </c>
      <c r="W557">
        <v>0</v>
      </c>
      <c r="X557" t="str">
        <v>C66SZ25047REV1</v>
      </c>
      <c r="Y557">
        <v>1443106</v>
      </c>
      <c r="Z557" t="str">
        <v>建航科技（深圳）有限公司</v>
      </c>
      <c r="AA557">
        <v>0</v>
      </c>
      <c r="AB557">
        <v>2024</v>
      </c>
      <c r="AC557">
        <v>4</v>
      </c>
      <c r="AD557" t="str">
        <v>Q1</v>
      </c>
      <c r="AE557" t="str">
        <v>FY24/25</v>
      </c>
      <c r="AF557" t="str">
        <v>SOUTH</v>
      </c>
    </row>
    <row r="558" spans="1:32">
      <c r="A558" t="str">
        <v>ESEL</v>
      </c>
      <c r="B558" t="str">
        <v>SZX</v>
      </c>
      <c r="C558" t="str">
        <v>SPARES/OTHER</v>
      </c>
      <c r="D558" s="4">
        <v>45407</v>
      </c>
      <c r="E558" t="str">
        <v>YAMAHA</v>
      </c>
      <c r="F558">
        <v>14116778</v>
      </c>
      <c r="G558">
        <v>45407</v>
      </c>
      <c r="H558" t="str">
        <v>YMCT|KLJ-MC145-00</v>
      </c>
      <c r="I558" t="str">
        <v>LEVER TAPE GUIDE F</v>
      </c>
      <c r="J558">
        <v>2</v>
      </c>
      <c r="K558">
        <v>2</v>
      </c>
      <c r="L558">
        <v>60</v>
      </c>
      <c r="M558" t="str">
        <v>CNY</v>
      </c>
      <c r="N558">
        <v>1.083</v>
      </c>
      <c r="O558">
        <v>64.98</v>
      </c>
      <c r="P558">
        <v>64.98</v>
      </c>
      <c r="Q558" t="str">
        <v>C66SZX-SMT SERVICE</v>
      </c>
      <c r="R558" t="str">
        <v>Jianhang Technology (Shenzhen) Co., Ltd</v>
      </c>
      <c r="S558" t="str">
        <v>Same</v>
      </c>
      <c r="T558">
        <v>904553</v>
      </c>
      <c r="U558">
        <v>31.62</v>
      </c>
      <c r="V558" t="str">
        <v>308ASY INV-PTS SALES</v>
      </c>
      <c r="W558">
        <v>0</v>
      </c>
      <c r="X558" t="str">
        <v>C66SZ25047REV1</v>
      </c>
      <c r="Y558">
        <v>1443106</v>
      </c>
      <c r="Z558" t="str">
        <v>建航科技（深圳）有限公司</v>
      </c>
      <c r="AA558">
        <v>0</v>
      </c>
      <c r="AB558">
        <v>2024</v>
      </c>
      <c r="AC558">
        <v>4</v>
      </c>
      <c r="AD558" t="str">
        <v>Q1</v>
      </c>
      <c r="AE558" t="str">
        <v>FY24/25</v>
      </c>
      <c r="AF558" t="str">
        <v>SOUTH</v>
      </c>
    </row>
    <row r="559" spans="1:32">
      <c r="A559" t="str">
        <v>ESEL</v>
      </c>
      <c r="B559" t="str">
        <v>SZX</v>
      </c>
      <c r="C559" t="str">
        <v>SPARES/OTHER</v>
      </c>
      <c r="D559" s="4">
        <v>45407</v>
      </c>
      <c r="E559" t="str">
        <v>YAMAHA</v>
      </c>
      <c r="F559">
        <v>14116778</v>
      </c>
      <c r="G559">
        <v>45407</v>
      </c>
      <c r="H559" t="str">
        <v>YMCT|KHJ-MC16E-00</v>
      </c>
      <c r="I559" t="str">
        <v>SPRING P/O LEVER</v>
      </c>
      <c r="J559">
        <v>1</v>
      </c>
      <c r="K559">
        <v>1</v>
      </c>
      <c r="L559">
        <v>12</v>
      </c>
      <c r="M559" t="str">
        <v>CNY</v>
      </c>
      <c r="N559">
        <v>1.083</v>
      </c>
      <c r="O559">
        <v>12.996</v>
      </c>
      <c r="P559">
        <v>12.996</v>
      </c>
      <c r="Q559" t="str">
        <v>C66SZX-SMT SERVICE</v>
      </c>
      <c r="R559" t="str">
        <v>Jianhang Technology (Shenzhen) Co., Ltd</v>
      </c>
      <c r="S559" t="str">
        <v>Same</v>
      </c>
      <c r="T559">
        <v>904553</v>
      </c>
      <c r="U559">
        <v>6.85</v>
      </c>
      <c r="V559" t="str">
        <v>308ASY INV-PTS SALES</v>
      </c>
      <c r="W559">
        <v>0</v>
      </c>
      <c r="X559" t="str">
        <v>C66SZ25047REV1</v>
      </c>
      <c r="Y559">
        <v>1443106</v>
      </c>
      <c r="Z559" t="str">
        <v>建航科技（深圳）有限公司</v>
      </c>
      <c r="AA559">
        <v>0</v>
      </c>
      <c r="AB559">
        <v>2024</v>
      </c>
      <c r="AC559">
        <v>4</v>
      </c>
      <c r="AD559" t="str">
        <v>Q1</v>
      </c>
      <c r="AE559" t="str">
        <v>FY24/25</v>
      </c>
      <c r="AF559" t="str">
        <v>SOUTH</v>
      </c>
    </row>
    <row r="560" spans="1:32">
      <c r="A560" t="str">
        <v>ESEL</v>
      </c>
      <c r="B560" t="str">
        <v>SZX</v>
      </c>
      <c r="C560" t="str">
        <v>SPARES/OTHER</v>
      </c>
      <c r="D560" s="4">
        <v>45407</v>
      </c>
      <c r="E560" t="str">
        <v>YAMAHA</v>
      </c>
      <c r="F560">
        <v>14116778</v>
      </c>
      <c r="G560">
        <v>45407</v>
      </c>
      <c r="H560" t="str">
        <v>YMCT|KHJ-MC155-00</v>
      </c>
      <c r="I560" t="str">
        <v>GEAR IDLE P5</v>
      </c>
      <c r="J560">
        <v>1</v>
      </c>
      <c r="K560">
        <v>1</v>
      </c>
      <c r="L560">
        <v>32</v>
      </c>
      <c r="M560" t="str">
        <v>CNY</v>
      </c>
      <c r="N560">
        <v>1.083</v>
      </c>
      <c r="O560">
        <v>34.655999999999999</v>
      </c>
      <c r="P560">
        <v>34.655999999999999</v>
      </c>
      <c r="Q560" t="str">
        <v>C66SZX-SMT SERVICE</v>
      </c>
      <c r="R560" t="str">
        <v>Jianhang Technology (Shenzhen) Co., Ltd</v>
      </c>
      <c r="S560" t="str">
        <v>Same</v>
      </c>
      <c r="T560">
        <v>904553</v>
      </c>
      <c r="U560">
        <v>17.920000000000002</v>
      </c>
      <c r="V560" t="str">
        <v>308ASY INV-PTS SALES</v>
      </c>
      <c r="W560">
        <v>0</v>
      </c>
      <c r="X560" t="str">
        <v>C66SZ25047REV1</v>
      </c>
      <c r="Y560">
        <v>1443106</v>
      </c>
      <c r="Z560" t="str">
        <v>建航科技（深圳）有限公司</v>
      </c>
      <c r="AA560">
        <v>0</v>
      </c>
      <c r="AB560">
        <v>2024</v>
      </c>
      <c r="AC560">
        <v>4</v>
      </c>
      <c r="AD560" t="str">
        <v>Q1</v>
      </c>
      <c r="AE560" t="str">
        <v>FY24/25</v>
      </c>
      <c r="AF560" t="str">
        <v>SOUTH</v>
      </c>
    </row>
    <row r="561" spans="1:32">
      <c r="A561" t="str">
        <v>ESEL</v>
      </c>
      <c r="B561" t="str">
        <v>SZX</v>
      </c>
      <c r="C561" t="str">
        <v>SPARES/OTHER</v>
      </c>
      <c r="D561" s="4">
        <v>45408</v>
      </c>
      <c r="E561" t="str">
        <v>YAMAHA</v>
      </c>
      <c r="F561">
        <v>14116779</v>
      </c>
      <c r="G561">
        <v>45408</v>
      </c>
      <c r="H561" t="str">
        <v>YMCT|KHY-M7720-A3</v>
      </c>
      <c r="I561" t="str">
        <v>NOZZLE 312A ASSY.</v>
      </c>
      <c r="J561">
        <v>6</v>
      </c>
      <c r="K561">
        <v>6</v>
      </c>
      <c r="L561">
        <v>3480</v>
      </c>
      <c r="M561" t="str">
        <v>CNY</v>
      </c>
      <c r="N561">
        <v>1.083</v>
      </c>
      <c r="O561">
        <v>3768.84</v>
      </c>
      <c r="P561">
        <v>3768.84</v>
      </c>
      <c r="Q561" t="str">
        <v>C66SZX-SMT SERVICE</v>
      </c>
      <c r="R561" t="str">
        <v>Haojida Vietnam Electronic Technology Limited Comp</v>
      </c>
      <c r="S561" t="str">
        <v>Same</v>
      </c>
      <c r="T561">
        <v>904555</v>
      </c>
      <c r="U561">
        <v>2275.4699999999998</v>
      </c>
      <c r="V561" t="str">
        <v>308ASY INV-PTS SALES</v>
      </c>
      <c r="W561">
        <v>0</v>
      </c>
      <c r="X561" t="str">
        <v>C66SZ24511REV1</v>
      </c>
      <c r="Y561">
        <v>1444133</v>
      </c>
      <c r="Z561" t="str">
        <v>越南皓吉达电子科技有限公司</v>
      </c>
      <c r="AA561">
        <v>0</v>
      </c>
      <c r="AB561">
        <v>2024</v>
      </c>
      <c r="AC561">
        <v>4</v>
      </c>
      <c r="AD561" t="str">
        <v>Q1</v>
      </c>
      <c r="AE561" t="str">
        <v>FY24/25</v>
      </c>
      <c r="AF561" t="str">
        <v>SOUTH</v>
      </c>
    </row>
    <row r="562" spans="1:32">
      <c r="A562" t="str">
        <v>ESEL</v>
      </c>
      <c r="B562" t="str">
        <v>SZX</v>
      </c>
      <c r="C562" t="str">
        <v>SERVICE_CHARGE</v>
      </c>
      <c r="D562" s="4">
        <v>45411</v>
      </c>
      <c r="E562" t="str">
        <v>YAMAHA</v>
      </c>
      <c r="F562">
        <v>12113500</v>
      </c>
      <c r="G562">
        <v>45411</v>
      </c>
      <c r="H562" t="str">
        <v>YMCT|REPAIR CHARGE</v>
      </c>
      <c r="I562" t="str">
        <v>REPAIR CHARGE</v>
      </c>
      <c r="J562">
        <v>1</v>
      </c>
      <c r="K562">
        <v>1</v>
      </c>
      <c r="L562">
        <v>1800</v>
      </c>
      <c r="M562" t="str">
        <v>CNY</v>
      </c>
      <c r="N562">
        <v>1.083</v>
      </c>
      <c r="O562">
        <v>1949.4</v>
      </c>
      <c r="P562">
        <v>1949.4</v>
      </c>
      <c r="Q562" t="str">
        <v>C66SZX-SMT SERVICE</v>
      </c>
      <c r="R562" t="str">
        <v>Guangzhou Fangxin Electronic Technology Co., Ltd.</v>
      </c>
      <c r="S562" t="str">
        <v>Same</v>
      </c>
      <c r="T562">
        <v>904556</v>
      </c>
      <c r="U562">
        <v>0</v>
      </c>
      <c r="V562" t="str">
        <v>308ASY INV-NON-CON</v>
      </c>
      <c r="W562">
        <v>0</v>
      </c>
      <c r="X562" t="str">
        <v>C66SZ25042</v>
      </c>
      <c r="Y562">
        <v>0</v>
      </c>
      <c r="Z562" t="str">
        <v>广州市方鑫电子科技有限公司</v>
      </c>
      <c r="AA562">
        <v>0</v>
      </c>
      <c r="AB562">
        <v>2024</v>
      </c>
      <c r="AC562">
        <v>4</v>
      </c>
      <c r="AD562" t="str">
        <v>Q1</v>
      </c>
      <c r="AE562" t="str">
        <v>FY24/25</v>
      </c>
      <c r="AF562" t="str">
        <v>SOUTH</v>
      </c>
    </row>
    <row r="563" spans="1:32">
      <c r="A563" t="str">
        <v>ESEL</v>
      </c>
      <c r="B563" t="str">
        <v>SZX</v>
      </c>
      <c r="C563" t="str">
        <v>SPARES/OTHER</v>
      </c>
      <c r="D563" s="4">
        <v>45439</v>
      </c>
      <c r="E563" t="str">
        <v>YAMAHA</v>
      </c>
      <c r="F563">
        <v>14116780</v>
      </c>
      <c r="G563">
        <v>45439</v>
      </c>
      <c r="H563" t="str">
        <v>YMCT|KHJ-MC244-00</v>
      </c>
      <c r="I563" t="str">
        <v>LEVER TAPE GUIDE R</v>
      </c>
      <c r="J563">
        <v>10</v>
      </c>
      <c r="K563">
        <v>10</v>
      </c>
      <c r="L563">
        <v>200</v>
      </c>
      <c r="M563" t="str">
        <v>HKD</v>
      </c>
      <c r="N563">
        <v>1</v>
      </c>
      <c r="O563">
        <v>200</v>
      </c>
      <c r="P563">
        <v>200</v>
      </c>
      <c r="Q563" t="str">
        <v>C66SZX-SMT SERVICE</v>
      </c>
      <c r="R563" t="str">
        <v>TBS Avionics Co., Limited</v>
      </c>
      <c r="S563" t="str">
        <v>Same</v>
      </c>
      <c r="T563">
        <v>904557</v>
      </c>
      <c r="U563">
        <v>84.32</v>
      </c>
      <c r="V563" t="str">
        <v>308ASY INV-PTS SALES</v>
      </c>
      <c r="W563">
        <v>0</v>
      </c>
      <c r="X563">
        <v>10349</v>
      </c>
      <c r="Y563">
        <v>1467116</v>
      </c>
      <c r="Z563">
        <v>0</v>
      </c>
      <c r="AA563" t="str">
        <v>111620，111617</v>
      </c>
      <c r="AB563">
        <v>2024</v>
      </c>
      <c r="AC563">
        <v>5</v>
      </c>
      <c r="AD563" t="str">
        <v>Q1</v>
      </c>
      <c r="AE563" t="str">
        <v>FY24/25</v>
      </c>
      <c r="AF563" t="str">
        <v>SOUTH</v>
      </c>
    </row>
    <row r="564" spans="1:32">
      <c r="A564" t="str">
        <v>ESEL</v>
      </c>
      <c r="B564" t="str">
        <v>SZX</v>
      </c>
      <c r="C564" t="str">
        <v>SPARES/OTHER</v>
      </c>
      <c r="D564" s="4">
        <v>45439</v>
      </c>
      <c r="E564" t="str">
        <v>OTHERS</v>
      </c>
      <c r="F564">
        <v>14116780</v>
      </c>
      <c r="G564">
        <v>45439</v>
      </c>
      <c r="H564" t="str">
        <v>ZMTR|30C</v>
      </c>
      <c r="I564" t="str">
        <v>SPECIAL NOZZLE</v>
      </c>
      <c r="J564">
        <v>2</v>
      </c>
      <c r="K564">
        <v>2</v>
      </c>
      <c r="L564">
        <v>1200</v>
      </c>
      <c r="M564" t="str">
        <v>HKD</v>
      </c>
      <c r="N564">
        <v>1</v>
      </c>
      <c r="O564">
        <v>1200</v>
      </c>
      <c r="P564">
        <v>1200</v>
      </c>
      <c r="Q564" t="str">
        <v>C66SZX-SMT SERVICE</v>
      </c>
      <c r="R564" t="str">
        <v>TBS Avionics Co., Limited</v>
      </c>
      <c r="S564" t="str">
        <v>Same</v>
      </c>
      <c r="T564">
        <v>904557</v>
      </c>
      <c r="U564">
        <v>649.79999999999995</v>
      </c>
      <c r="V564" t="str">
        <v>308ASY INV-PTS SALES</v>
      </c>
      <c r="W564">
        <v>0</v>
      </c>
      <c r="X564">
        <v>10349</v>
      </c>
      <c r="Y564">
        <v>1467116</v>
      </c>
      <c r="Z564">
        <v>0</v>
      </c>
      <c r="AA564" t="str">
        <v>111620，111617</v>
      </c>
      <c r="AB564">
        <v>2024</v>
      </c>
      <c r="AC564">
        <v>5</v>
      </c>
      <c r="AD564" t="str">
        <v>Q1</v>
      </c>
      <c r="AE564" t="str">
        <v>FY24/25</v>
      </c>
      <c r="AF564" t="str">
        <v>SOUTH</v>
      </c>
    </row>
    <row r="565" spans="1:32">
      <c r="A565" t="str">
        <v>ESEL</v>
      </c>
      <c r="B565" t="str">
        <v>SZX</v>
      </c>
      <c r="C565" t="str">
        <v>SPARES/OTHER</v>
      </c>
      <c r="D565" s="4">
        <v>45439</v>
      </c>
      <c r="E565" t="str">
        <v>OTHERS</v>
      </c>
      <c r="F565">
        <v>14116780</v>
      </c>
      <c r="G565">
        <v>45439</v>
      </c>
      <c r="H565" t="str">
        <v>ZMTR|30D</v>
      </c>
      <c r="I565" t="str">
        <v>SPECIAL NOZZLE</v>
      </c>
      <c r="J565">
        <v>2</v>
      </c>
      <c r="K565">
        <v>2</v>
      </c>
      <c r="L565">
        <v>1200</v>
      </c>
      <c r="M565" t="str">
        <v>HKD</v>
      </c>
      <c r="N565">
        <v>1</v>
      </c>
      <c r="O565">
        <v>1200</v>
      </c>
      <c r="P565">
        <v>1200</v>
      </c>
      <c r="Q565" t="str">
        <v>C66SZX-SMT SERVICE</v>
      </c>
      <c r="R565" t="str">
        <v>TBS Avionics Co., Limited</v>
      </c>
      <c r="S565" t="str">
        <v>Same</v>
      </c>
      <c r="T565">
        <v>904557</v>
      </c>
      <c r="U565">
        <v>649.79999999999995</v>
      </c>
      <c r="V565" t="str">
        <v>308ASY INV-PTS SALES</v>
      </c>
      <c r="W565">
        <v>0</v>
      </c>
      <c r="X565">
        <v>10349</v>
      </c>
      <c r="Y565">
        <v>1467116</v>
      </c>
      <c r="Z565">
        <v>0</v>
      </c>
      <c r="AA565" t="str">
        <v>111620，111617</v>
      </c>
      <c r="AB565">
        <v>2024</v>
      </c>
      <c r="AC565">
        <v>5</v>
      </c>
      <c r="AD565" t="str">
        <v>Q1</v>
      </c>
      <c r="AE565" t="str">
        <v>FY24/25</v>
      </c>
      <c r="AF565" t="str">
        <v>SOUTH</v>
      </c>
    </row>
    <row r="566" spans="1:32">
      <c r="A566" t="str">
        <v>ESEL</v>
      </c>
      <c r="B566" t="str">
        <v>SZX</v>
      </c>
      <c r="C566" t="str">
        <v>SPARES/OTHER</v>
      </c>
      <c r="D566" s="4">
        <v>45439</v>
      </c>
      <c r="E566" t="str">
        <v>YAMAHA</v>
      </c>
      <c r="F566">
        <v>14116781</v>
      </c>
      <c r="G566">
        <v>45439</v>
      </c>
      <c r="H566" t="str">
        <v>YMCT|KLW-M516A-00</v>
      </c>
      <c r="I566" t="str">
        <v>PEN TOUCH</v>
      </c>
      <c r="J566">
        <v>10</v>
      </c>
      <c r="K566">
        <v>10</v>
      </c>
      <c r="L566">
        <v>200</v>
      </c>
      <c r="M566" t="str">
        <v>CNY</v>
      </c>
      <c r="N566">
        <v>1.083</v>
      </c>
      <c r="O566">
        <v>216.6</v>
      </c>
      <c r="P566">
        <v>216.6</v>
      </c>
      <c r="Q566" t="str">
        <v>C66SZX-SMT SERVICE</v>
      </c>
      <c r="R566" t="str">
        <v>Shenzhen Yong Shun Chuang Technology Co., Ltd</v>
      </c>
      <c r="S566" t="str">
        <v>Same</v>
      </c>
      <c r="T566">
        <v>904558</v>
      </c>
      <c r="U566">
        <v>81.599999999999994</v>
      </c>
      <c r="V566" t="str">
        <v>308ASY INV-PTS SALES</v>
      </c>
      <c r="W566">
        <v>0</v>
      </c>
      <c r="X566" t="str">
        <v>C66SZ25043</v>
      </c>
      <c r="Y566">
        <v>1465121</v>
      </c>
      <c r="Z566" t="str">
        <v>深圳市永顺创科技有限公司</v>
      </c>
      <c r="AA566">
        <v>0</v>
      </c>
      <c r="AB566">
        <v>2024</v>
      </c>
      <c r="AC566">
        <v>5</v>
      </c>
      <c r="AD566" t="str">
        <v>Q1</v>
      </c>
      <c r="AE566" t="str">
        <v>FY24/25</v>
      </c>
      <c r="AF566" t="str">
        <v>SOUTH</v>
      </c>
    </row>
    <row r="567" spans="1:32">
      <c r="A567" t="str">
        <v>ESEL</v>
      </c>
      <c r="B567" t="str">
        <v>SZX</v>
      </c>
      <c r="C567" t="str">
        <v>FEEDER</v>
      </c>
      <c r="D567" s="4">
        <v>45439</v>
      </c>
      <c r="E567" t="str">
        <v>YAMAHA</v>
      </c>
      <c r="F567">
        <v>14116782</v>
      </c>
      <c r="G567">
        <v>45439</v>
      </c>
      <c r="H567" t="str">
        <v>YMCT|KLJ-MC200-00</v>
      </c>
      <c r="I567" t="str">
        <v>ZS FEEDER ASSY. 1216</v>
      </c>
      <c r="J567">
        <v>1</v>
      </c>
      <c r="K567">
        <v>1</v>
      </c>
      <c r="L567">
        <v>2850</v>
      </c>
      <c r="M567" t="str">
        <v>CNY</v>
      </c>
      <c r="N567">
        <v>1.083</v>
      </c>
      <c r="O567">
        <v>3086.55</v>
      </c>
      <c r="P567">
        <v>3086.55</v>
      </c>
      <c r="Q567" t="str">
        <v>C66SZX-SMT SERVICE</v>
      </c>
      <c r="R567" t="str">
        <v>Shenzhen Maoxin Electronics Co., Ltd.</v>
      </c>
      <c r="S567" t="str">
        <v>Same</v>
      </c>
      <c r="T567">
        <v>904559</v>
      </c>
      <c r="U567">
        <v>3389.03</v>
      </c>
      <c r="V567" t="str">
        <v>308ASY INV-PTS SALES</v>
      </c>
      <c r="W567">
        <v>0</v>
      </c>
      <c r="X567" t="str">
        <v>C66SZ25068</v>
      </c>
      <c r="Y567">
        <v>1467147</v>
      </c>
      <c r="Z567" t="str">
        <v>深圳市茂鑫电子有限公司</v>
      </c>
      <c r="AA567">
        <v>0</v>
      </c>
      <c r="AB567">
        <v>2024</v>
      </c>
      <c r="AC567">
        <v>5</v>
      </c>
      <c r="AD567" t="str">
        <v>Q1</v>
      </c>
      <c r="AE567" t="str">
        <v>FY24/25</v>
      </c>
      <c r="AF567" t="str">
        <v>SOUTH</v>
      </c>
    </row>
    <row r="568" spans="1:32">
      <c r="A568" t="str">
        <v>ESEL</v>
      </c>
      <c r="B568" t="str">
        <v>SZX</v>
      </c>
      <c r="C568" t="str">
        <v>SPARES/OTHER</v>
      </c>
      <c r="D568" s="4">
        <v>45440</v>
      </c>
      <c r="E568" t="str">
        <v>OTHERS</v>
      </c>
      <c r="F568">
        <v>14116783</v>
      </c>
      <c r="G568">
        <v>45440</v>
      </c>
      <c r="H568" t="str">
        <v>ZMTR|CM350 W/S Parts</v>
      </c>
      <c r="I568" t="str">
        <v>CM350 W/S maintenance component</v>
      </c>
      <c r="J568">
        <v>1</v>
      </c>
      <c r="K568">
        <v>1</v>
      </c>
      <c r="L568">
        <v>2300</v>
      </c>
      <c r="M568" t="str">
        <v>HKD</v>
      </c>
      <c r="N568">
        <v>1</v>
      </c>
      <c r="O568">
        <v>2300</v>
      </c>
      <c r="P568">
        <v>2300</v>
      </c>
      <c r="Q568" t="str">
        <v>C66SZX-SMT SERVICE</v>
      </c>
      <c r="R568" t="str">
        <v>Crystalite Electrical Engineering Company</v>
      </c>
      <c r="S568" t="str">
        <v>Same</v>
      </c>
      <c r="T568">
        <v>904560</v>
      </c>
      <c r="U568">
        <v>1191.3</v>
      </c>
      <c r="V568" t="str">
        <v>308ASY INV-PTS SALES</v>
      </c>
      <c r="W568">
        <v>0</v>
      </c>
      <c r="X568" t="str">
        <v>CEE-2405058</v>
      </c>
      <c r="Y568">
        <v>1468166</v>
      </c>
      <c r="Z568" t="str">
        <v>晶光電業公司</v>
      </c>
      <c r="AA568">
        <v>111660</v>
      </c>
      <c r="AB568">
        <v>2024</v>
      </c>
      <c r="AC568">
        <v>5</v>
      </c>
      <c r="AD568" t="str">
        <v>Q1</v>
      </c>
      <c r="AE568" t="str">
        <v>FY24/25</v>
      </c>
      <c r="AF568" t="str">
        <v>SOUTH</v>
      </c>
    </row>
    <row r="569" spans="1:32">
      <c r="A569" t="str">
        <v>ESEL</v>
      </c>
      <c r="B569" t="str">
        <v>SZX</v>
      </c>
      <c r="C569" t="str">
        <v>SERVICE_CHARGE</v>
      </c>
      <c r="D569" s="4">
        <v>45454</v>
      </c>
      <c r="E569" t="str">
        <v>YAMAHA</v>
      </c>
      <c r="F569">
        <v>12113501</v>
      </c>
      <c r="G569">
        <v>45454</v>
      </c>
      <c r="H569" t="str">
        <v>YMCT|REPAIR CHARGE</v>
      </c>
      <c r="I569" t="str">
        <v>REPAIR CHARGE</v>
      </c>
      <c r="J569">
        <v>1</v>
      </c>
      <c r="K569">
        <v>1</v>
      </c>
      <c r="L569">
        <v>1800</v>
      </c>
      <c r="M569" t="str">
        <v>CNY</v>
      </c>
      <c r="N569">
        <v>1.08</v>
      </c>
      <c r="O569">
        <v>1944</v>
      </c>
      <c r="P569">
        <v>1944</v>
      </c>
      <c r="Q569" t="str">
        <v>C66SZX-SMT SERVICE</v>
      </c>
      <c r="R569" t="str">
        <v>Shenzhen Longda Optoelectronic Co., Ltd</v>
      </c>
      <c r="S569" t="str">
        <v>Same</v>
      </c>
      <c r="T569">
        <v>904561</v>
      </c>
      <c r="U569">
        <v>0</v>
      </c>
      <c r="V569" t="str">
        <v>308ASY INV-NON-CON</v>
      </c>
      <c r="W569">
        <v>0</v>
      </c>
      <c r="X569" t="str">
        <v>C66SZ25092</v>
      </c>
      <c r="Y569">
        <v>0</v>
      </c>
      <c r="Z569" t="str">
        <v>深圳市龙大光电有限公司, 4/F</v>
      </c>
      <c r="AA569">
        <v>0</v>
      </c>
      <c r="AB569">
        <v>2024</v>
      </c>
      <c r="AC569">
        <v>6</v>
      </c>
      <c r="AD569" t="str">
        <v>Q1</v>
      </c>
      <c r="AE569" t="str">
        <v>FY24/25</v>
      </c>
      <c r="AF569" t="str">
        <v>SOUTH</v>
      </c>
    </row>
    <row r="570" spans="1:32">
      <c r="A570" t="str">
        <v>ESEL</v>
      </c>
      <c r="B570" t="str">
        <v>SZX</v>
      </c>
      <c r="C570" t="str">
        <v>SPARES/OTHER</v>
      </c>
      <c r="D570" s="4">
        <v>45456</v>
      </c>
      <c r="E570" t="str">
        <v>OTHERS</v>
      </c>
      <c r="F570">
        <v>14116784</v>
      </c>
      <c r="G570">
        <v>45456</v>
      </c>
      <c r="H570" t="str">
        <v>ZMTR|670</v>
      </c>
      <c r="I570" t="str">
        <v>SPECIALNOZZLE</v>
      </c>
      <c r="J570">
        <v>2</v>
      </c>
      <c r="K570">
        <v>2</v>
      </c>
      <c r="L570">
        <v>1400</v>
      </c>
      <c r="M570" t="str">
        <v>HKD</v>
      </c>
      <c r="N570">
        <v>1</v>
      </c>
      <c r="O570">
        <v>1400</v>
      </c>
      <c r="P570">
        <v>1400</v>
      </c>
      <c r="Q570" t="str">
        <v>C66SZX-SMT SERVICE</v>
      </c>
      <c r="R570" t="str">
        <v>TBS Avionics Co., Limited</v>
      </c>
      <c r="S570" t="str">
        <v>Same</v>
      </c>
      <c r="T570">
        <v>904562</v>
      </c>
      <c r="U570">
        <v>758.1</v>
      </c>
      <c r="V570" t="str">
        <v>308ASY INV-PTS SALES</v>
      </c>
      <c r="W570">
        <v>0</v>
      </c>
      <c r="X570" t="str">
        <v>PO#10500</v>
      </c>
      <c r="Y570">
        <v>1480193</v>
      </c>
      <c r="Z570">
        <v>0</v>
      </c>
      <c r="AA570">
        <v>0</v>
      </c>
      <c r="AB570">
        <v>2024</v>
      </c>
      <c r="AC570">
        <v>6</v>
      </c>
      <c r="AD570" t="str">
        <v>Q1</v>
      </c>
      <c r="AE570" t="str">
        <v>FY24/25</v>
      </c>
      <c r="AF570" t="str">
        <v>SOUTH</v>
      </c>
    </row>
    <row r="571" spans="1:32">
      <c r="A571" t="str">
        <v>ESEL</v>
      </c>
      <c r="B571" t="str">
        <v>SZX</v>
      </c>
      <c r="C571" t="str">
        <v>SPARES/OTHER</v>
      </c>
      <c r="D571" s="4">
        <v>45456</v>
      </c>
      <c r="E571" t="str">
        <v>OTHERS</v>
      </c>
      <c r="F571">
        <v>14116784</v>
      </c>
      <c r="G571">
        <v>45456</v>
      </c>
      <c r="H571" t="str">
        <v>ZMTR|370</v>
      </c>
      <c r="I571" t="str">
        <v>SPECIALNOZZLE</v>
      </c>
      <c r="J571">
        <v>2</v>
      </c>
      <c r="K571">
        <v>2</v>
      </c>
      <c r="L571">
        <v>1400</v>
      </c>
      <c r="M571" t="str">
        <v>HKD</v>
      </c>
      <c r="N571">
        <v>1</v>
      </c>
      <c r="O571">
        <v>1400</v>
      </c>
      <c r="P571">
        <v>1400</v>
      </c>
      <c r="Q571" t="str">
        <v>C66SZX-SMT SERVICE</v>
      </c>
      <c r="R571" t="str">
        <v>TBS Avionics Co., Limited</v>
      </c>
      <c r="S571" t="str">
        <v>Same</v>
      </c>
      <c r="T571">
        <v>904562</v>
      </c>
      <c r="U571">
        <v>758.1</v>
      </c>
      <c r="V571" t="str">
        <v>308ASY INV-PTS SALES</v>
      </c>
      <c r="W571">
        <v>0</v>
      </c>
      <c r="X571" t="str">
        <v>PO#10500</v>
      </c>
      <c r="Y571">
        <v>1480193</v>
      </c>
      <c r="Z571">
        <v>0</v>
      </c>
      <c r="AA571">
        <v>0</v>
      </c>
      <c r="AB571">
        <v>2024</v>
      </c>
      <c r="AC571">
        <v>6</v>
      </c>
      <c r="AD571" t="str">
        <v>Q1</v>
      </c>
      <c r="AE571" t="str">
        <v>FY24/25</v>
      </c>
      <c r="AF571" t="str">
        <v>SOUTH</v>
      </c>
    </row>
    <row r="572" spans="1:32">
      <c r="A572" t="str">
        <v>ESEL</v>
      </c>
      <c r="B572" t="str">
        <v>SZX</v>
      </c>
      <c r="C572" t="str">
        <v>SERVICE_CHARGE</v>
      </c>
      <c r="D572" s="4">
        <v>45461</v>
      </c>
      <c r="E572" t="str">
        <v>YAMAHA</v>
      </c>
      <c r="F572">
        <v>12113502</v>
      </c>
      <c r="G572">
        <v>45461</v>
      </c>
      <c r="H572" t="str">
        <v>YMCT|REPAIR CHARGE</v>
      </c>
      <c r="I572" t="str">
        <v>REPAIR CHARGE</v>
      </c>
      <c r="J572">
        <v>1</v>
      </c>
      <c r="K572">
        <v>1</v>
      </c>
      <c r="L572">
        <v>90360</v>
      </c>
      <c r="M572" t="str">
        <v>CNY</v>
      </c>
      <c r="N572">
        <v>1.08</v>
      </c>
      <c r="O572">
        <v>97588.800000000003</v>
      </c>
      <c r="P572">
        <v>97588.800000000003</v>
      </c>
      <c r="Q572" t="str">
        <v>C66SZX-SMT SERVICE</v>
      </c>
      <c r="R572" t="str">
        <v>TongDa Electronic Technology (Shenzhen) Co., Ltd.</v>
      </c>
      <c r="S572" t="str">
        <v>Same</v>
      </c>
      <c r="T572">
        <v>904563</v>
      </c>
      <c r="U572">
        <v>0</v>
      </c>
      <c r="V572" t="str">
        <v>308ASY INV-NON-CON</v>
      </c>
      <c r="W572">
        <v>0</v>
      </c>
      <c r="X572" t="str">
        <v>C66SZ25039</v>
      </c>
      <c r="Y572">
        <v>0</v>
      </c>
      <c r="Z572" t="str">
        <v>通达科信(深圳)有限公司</v>
      </c>
      <c r="AA572">
        <v>0</v>
      </c>
      <c r="AB572">
        <v>2024</v>
      </c>
      <c r="AC572">
        <v>6</v>
      </c>
      <c r="AD572" t="str">
        <v>Q1</v>
      </c>
      <c r="AE572" t="str">
        <v>FY24/25</v>
      </c>
      <c r="AF572" t="str">
        <v>SOUTH</v>
      </c>
    </row>
    <row r="573" spans="1:32">
      <c r="A573" t="str">
        <v>ESEL</v>
      </c>
      <c r="B573" t="str">
        <v>SZX</v>
      </c>
      <c r="C573" t="str">
        <v>SPARES/OTHER</v>
      </c>
      <c r="D573" s="4">
        <v>45469</v>
      </c>
      <c r="E573" t="str">
        <v>YAMAHA</v>
      </c>
      <c r="F573">
        <v>14116785</v>
      </c>
      <c r="G573">
        <v>45469</v>
      </c>
      <c r="H573" t="str">
        <v>YMCT|KMB-M3854-00</v>
      </c>
      <c r="I573" t="str">
        <v>GREASE 30G</v>
      </c>
      <c r="J573">
        <v>1</v>
      </c>
      <c r="K573">
        <v>1</v>
      </c>
      <c r="L573">
        <v>320</v>
      </c>
      <c r="M573" t="str">
        <v>CNY</v>
      </c>
      <c r="N573">
        <v>1.08</v>
      </c>
      <c r="O573">
        <v>345.6</v>
      </c>
      <c r="P573">
        <v>345.6</v>
      </c>
      <c r="Q573" t="str">
        <v>C66SZX-SMT SERVICE</v>
      </c>
      <c r="R573" t="str">
        <v>Shenzhen Huacaixin Technology Co., Ltd</v>
      </c>
      <c r="S573" t="str">
        <v>Same</v>
      </c>
      <c r="T573">
        <v>904565</v>
      </c>
      <c r="U573">
        <v>173.4</v>
      </c>
      <c r="V573" t="str">
        <v>308ASY INV-PTS SALES</v>
      </c>
      <c r="W573">
        <v>0</v>
      </c>
      <c r="X573" t="str">
        <v>C66SZ25085</v>
      </c>
      <c r="Y573">
        <v>1489106</v>
      </c>
      <c r="Z573" t="str">
        <v>深圳市华彩鑫科技有限公司</v>
      </c>
      <c r="AA573">
        <v>0</v>
      </c>
      <c r="AB573">
        <v>2024</v>
      </c>
      <c r="AC573">
        <v>6</v>
      </c>
      <c r="AD573" t="str">
        <v>Q1</v>
      </c>
      <c r="AE573" t="str">
        <v>FY24/25</v>
      </c>
      <c r="AF573" t="str">
        <v>SOUTH</v>
      </c>
    </row>
    <row r="574" spans="1:32">
      <c r="A574" t="str">
        <v>ESEL</v>
      </c>
      <c r="B574" t="str">
        <v>SZX</v>
      </c>
      <c r="C574" t="str">
        <v>CONTRACT_FEE</v>
      </c>
      <c r="D574" s="4">
        <v>45482</v>
      </c>
      <c r="E574" t="str">
        <v>YAMAHA</v>
      </c>
      <c r="F574">
        <v>13113136</v>
      </c>
      <c r="G574">
        <v>45482</v>
      </c>
      <c r="H574" t="str">
        <v>YMCT|REPAIR CHARGE</v>
      </c>
      <c r="I574" t="str">
        <v>REPAIR CHARGE</v>
      </c>
      <c r="J574">
        <v>1</v>
      </c>
      <c r="K574">
        <v>1</v>
      </c>
      <c r="L574">
        <v>17800</v>
      </c>
      <c r="M574" t="str">
        <v>HKD</v>
      </c>
      <c r="N574">
        <v>1</v>
      </c>
      <c r="O574">
        <v>17800</v>
      </c>
      <c r="P574">
        <v>17800</v>
      </c>
      <c r="Q574" t="str">
        <v>C66SZX-SMT SERVICE</v>
      </c>
      <c r="R574" t="str">
        <v>Derrick Law (Export Sales) Ltd</v>
      </c>
      <c r="S574" t="str">
        <v>Same</v>
      </c>
      <c r="T574">
        <v>904566</v>
      </c>
      <c r="U574">
        <v>0</v>
      </c>
      <c r="V574" t="str">
        <v>308ASY INV-CONTRACT</v>
      </c>
      <c r="W574">
        <v>0</v>
      </c>
      <c r="X574" t="str">
        <v>C66-CAN-25007-DERRICK LAW</v>
      </c>
      <c r="Y574">
        <v>0</v>
      </c>
      <c r="Z574" t="str">
        <v>羅維廣 (外貿)有限公司</v>
      </c>
      <c r="AA574">
        <v>0</v>
      </c>
      <c r="AB574">
        <v>2024</v>
      </c>
      <c r="AC574">
        <v>7</v>
      </c>
      <c r="AD574" t="str">
        <v>Q2</v>
      </c>
      <c r="AE574" t="str">
        <v>FY24/25</v>
      </c>
      <c r="AF574" t="str">
        <v>SOUTH</v>
      </c>
    </row>
    <row r="575" spans="1:32">
      <c r="A575" t="str">
        <v>ESEL</v>
      </c>
      <c r="B575" t="str">
        <v>SZX</v>
      </c>
      <c r="C575" t="str">
        <v>CONTRACT_FEE</v>
      </c>
      <c r="D575" s="4">
        <v>45482</v>
      </c>
      <c r="E575" t="str">
        <v>YAMAHA</v>
      </c>
      <c r="F575">
        <v>13113137</v>
      </c>
      <c r="G575">
        <v>45482</v>
      </c>
      <c r="H575" t="str">
        <v>YMCT|REPAIR CHARGE</v>
      </c>
      <c r="I575" t="str">
        <v>REPAIR CHARGE</v>
      </c>
      <c r="J575">
        <v>1</v>
      </c>
      <c r="K575">
        <v>1</v>
      </c>
      <c r="L575">
        <v>19000</v>
      </c>
      <c r="M575" t="str">
        <v>HKD</v>
      </c>
      <c r="N575">
        <v>1</v>
      </c>
      <c r="O575">
        <v>19000</v>
      </c>
      <c r="P575">
        <v>19000</v>
      </c>
      <c r="Q575" t="str">
        <v>C66SZX-SMT SERVICE</v>
      </c>
      <c r="R575" t="str">
        <v>TBS Avionics Co., Limited</v>
      </c>
      <c r="S575" t="str">
        <v>Same</v>
      </c>
      <c r="T575">
        <v>904567</v>
      </c>
      <c r="U575">
        <v>0</v>
      </c>
      <c r="V575" t="str">
        <v>308ASY INV-CONTRACT</v>
      </c>
      <c r="W575">
        <v>0</v>
      </c>
      <c r="X575" t="str">
        <v>PO#10730</v>
      </c>
      <c r="Y575">
        <v>0</v>
      </c>
      <c r="Z575">
        <v>0</v>
      </c>
      <c r="AA575">
        <v>0</v>
      </c>
      <c r="AB575">
        <v>2024</v>
      </c>
      <c r="AC575">
        <v>7</v>
      </c>
      <c r="AD575" t="str">
        <v>Q2</v>
      </c>
      <c r="AE575" t="str">
        <v>FY24/25</v>
      </c>
      <c r="AF575" t="str">
        <v>SOUTH</v>
      </c>
    </row>
    <row r="576" spans="1:32">
      <c r="A576" t="str">
        <v>ESEL</v>
      </c>
      <c r="B576" t="str">
        <v>SZX</v>
      </c>
      <c r="C576" t="str">
        <v>SERVICE_CHARGE</v>
      </c>
      <c r="D576" s="4">
        <v>45484</v>
      </c>
      <c r="E576" t="str">
        <v>YAMAHA</v>
      </c>
      <c r="F576">
        <v>12113503</v>
      </c>
      <c r="G576">
        <v>45484</v>
      </c>
      <c r="H576" t="str">
        <v>YMCT|REPAIR CHARGE</v>
      </c>
      <c r="I576" t="str">
        <v>REPAIR CHARGE</v>
      </c>
      <c r="J576">
        <v>1</v>
      </c>
      <c r="K576">
        <v>1</v>
      </c>
      <c r="L576">
        <v>1200</v>
      </c>
      <c r="M576" t="str">
        <v>CNY</v>
      </c>
      <c r="N576">
        <v>1.075</v>
      </c>
      <c r="O576">
        <v>1290</v>
      </c>
      <c r="P576">
        <v>1290</v>
      </c>
      <c r="Q576" t="str">
        <v>C66SZX-SMT SERVICE</v>
      </c>
      <c r="R576" t="str">
        <v>Huizhou Huiyang Xinxu Rui Cheng Electronic Process</v>
      </c>
      <c r="S576" t="str">
        <v>Same</v>
      </c>
      <c r="T576">
        <v>904568</v>
      </c>
      <c r="U576">
        <v>0</v>
      </c>
      <c r="V576" t="str">
        <v>308ASY INV-NON-CON</v>
      </c>
      <c r="W576">
        <v>0</v>
      </c>
      <c r="X576" t="str">
        <v>C66SZ25129</v>
      </c>
      <c r="Y576">
        <v>0</v>
      </c>
      <c r="Z576" t="str">
        <v>惠州市惠阳区新圩镇锐诚电子加工厂</v>
      </c>
      <c r="AA576">
        <v>0</v>
      </c>
      <c r="AB576">
        <v>2024</v>
      </c>
      <c r="AC576">
        <v>7</v>
      </c>
      <c r="AD576" t="str">
        <v>Q2</v>
      </c>
      <c r="AE576" t="str">
        <v>FY24/25</v>
      </c>
      <c r="AF576" t="str">
        <v>SOUTH</v>
      </c>
    </row>
    <row r="577" spans="1:32">
      <c r="A577" t="str">
        <v>ESEL</v>
      </c>
      <c r="B577" t="str">
        <v>SZX</v>
      </c>
      <c r="C577" t="str">
        <v>SPARES/OTHER</v>
      </c>
      <c r="D577" s="4">
        <v>45490</v>
      </c>
      <c r="E577" t="str">
        <v>HELLER</v>
      </c>
      <c r="F577">
        <v>14116786</v>
      </c>
      <c r="G577">
        <v>45490</v>
      </c>
      <c r="H577" t="str">
        <v>HELI|593555</v>
      </c>
      <c r="I577" t="str">
        <v>HIGH TEMPERATURE LUBE OIL (250ML)</v>
      </c>
      <c r="J577">
        <v>2</v>
      </c>
      <c r="K577">
        <v>2</v>
      </c>
      <c r="L577">
        <v>1300</v>
      </c>
      <c r="M577" t="str">
        <v>HKD</v>
      </c>
      <c r="N577">
        <v>1</v>
      </c>
      <c r="O577">
        <v>1300</v>
      </c>
      <c r="P577">
        <v>1300</v>
      </c>
      <c r="Q577" t="str">
        <v>C66SZX-SMT SERVICE</v>
      </c>
      <c r="R577" t="str">
        <v>Crystalite Electrical Engineering Company</v>
      </c>
      <c r="S577" t="str">
        <v>Same</v>
      </c>
      <c r="T577">
        <v>904569</v>
      </c>
      <c r="U577">
        <v>361.2</v>
      </c>
      <c r="V577" t="str">
        <v>308ASY INV-PTS SALES</v>
      </c>
      <c r="W577">
        <v>0</v>
      </c>
      <c r="X577" t="str">
        <v>CEE-2406136</v>
      </c>
      <c r="Y577">
        <v>1504191</v>
      </c>
      <c r="Z577" t="str">
        <v>晶光電業公司</v>
      </c>
      <c r="AA577">
        <v>111718</v>
      </c>
      <c r="AB577">
        <v>2024</v>
      </c>
      <c r="AC577">
        <v>7</v>
      </c>
      <c r="AD577" t="str">
        <v>Q2</v>
      </c>
      <c r="AE577" t="str">
        <v>FY24/25</v>
      </c>
      <c r="AF577" t="str">
        <v>SOUTH</v>
      </c>
    </row>
    <row r="578" spans="1:32">
      <c r="A578" t="str">
        <v>ESEL</v>
      </c>
      <c r="B578" t="str">
        <v>SZX</v>
      </c>
      <c r="C578" t="str">
        <v>CONTRACT_FEE</v>
      </c>
      <c r="D578" s="4">
        <v>45496</v>
      </c>
      <c r="E578" t="str">
        <v>OTHERS</v>
      </c>
      <c r="F578">
        <v>13113138</v>
      </c>
      <c r="G578">
        <v>45496</v>
      </c>
      <c r="H578" t="str">
        <v>ZZZZ|REPAIR CHARGE</v>
      </c>
      <c r="I578" t="str">
        <v>REPAIR CHARGE</v>
      </c>
      <c r="J578">
        <v>1</v>
      </c>
      <c r="K578">
        <v>1</v>
      </c>
      <c r="L578">
        <v>174000</v>
      </c>
      <c r="M578" t="str">
        <v>HKD</v>
      </c>
      <c r="N578">
        <v>1</v>
      </c>
      <c r="O578">
        <v>174000</v>
      </c>
      <c r="P578">
        <v>174000</v>
      </c>
      <c r="Q578" t="str">
        <v>C66SZX-SMT SERVICE</v>
      </c>
      <c r="R578" t="str">
        <v>Kayue Electric Company Limited</v>
      </c>
      <c r="S578" t="str">
        <v>Same</v>
      </c>
      <c r="T578">
        <v>904570</v>
      </c>
      <c r="U578">
        <v>0</v>
      </c>
      <c r="V578" t="str">
        <v>308ASY INV-CONTRACT</v>
      </c>
      <c r="W578">
        <v>0</v>
      </c>
      <c r="X578" t="str">
        <v>155509-AET-240415</v>
      </c>
      <c r="Y578">
        <v>0</v>
      </c>
      <c r="Z578" t="str">
        <v>嘉裕电业有限公司</v>
      </c>
      <c r="AA578">
        <v>0</v>
      </c>
      <c r="AB578">
        <v>2024</v>
      </c>
      <c r="AC578">
        <v>7</v>
      </c>
      <c r="AD578" t="str">
        <v>Q2</v>
      </c>
      <c r="AE578" t="str">
        <v>FY24/25</v>
      </c>
      <c r="AF578" t="str">
        <v>SOUTH</v>
      </c>
    </row>
    <row r="579" spans="1:32">
      <c r="A579" t="str">
        <v>ESEL</v>
      </c>
      <c r="B579" t="str">
        <v>SZX</v>
      </c>
      <c r="C579" t="str">
        <v>SERVICE_CHARGE</v>
      </c>
      <c r="D579" s="4">
        <v>45498</v>
      </c>
      <c r="E579" t="str">
        <v>OTHERS</v>
      </c>
      <c r="F579">
        <v>12113504</v>
      </c>
      <c r="G579">
        <v>45498</v>
      </c>
      <c r="H579" t="str">
        <v>ZZZZ|REPAIR CHARGE</v>
      </c>
      <c r="I579" t="str">
        <v>REPAIR CHARGE</v>
      </c>
      <c r="J579">
        <v>1</v>
      </c>
      <c r="K579">
        <v>1</v>
      </c>
      <c r="L579">
        <v>1500</v>
      </c>
      <c r="M579" t="str">
        <v>HKD</v>
      </c>
      <c r="N579">
        <v>1</v>
      </c>
      <c r="O579">
        <v>1500</v>
      </c>
      <c r="P579">
        <v>1500</v>
      </c>
      <c r="Q579" t="str">
        <v>C66SZX-SMT SERVICE</v>
      </c>
      <c r="R579" t="str">
        <v>Kayue Electric Company Limited</v>
      </c>
      <c r="S579" t="str">
        <v>Same</v>
      </c>
      <c r="T579">
        <v>904571</v>
      </c>
      <c r="U579">
        <v>0</v>
      </c>
      <c r="V579" t="str">
        <v>308ASY INV-NON-CON</v>
      </c>
      <c r="W579">
        <v>0</v>
      </c>
      <c r="X579" t="str">
        <v>156207-AET-204711</v>
      </c>
      <c r="Y579">
        <v>0</v>
      </c>
      <c r="Z579" t="str">
        <v>嘉裕电业有限公司</v>
      </c>
      <c r="AA579">
        <v>0</v>
      </c>
      <c r="AB579">
        <v>2024</v>
      </c>
      <c r="AC579">
        <v>7</v>
      </c>
      <c r="AD579" t="str">
        <v>Q2</v>
      </c>
      <c r="AE579" t="str">
        <v>FY24/25</v>
      </c>
      <c r="AF579" t="str">
        <v>SOUTH</v>
      </c>
    </row>
    <row r="580" spans="1:32">
      <c r="A580" t="str">
        <v>ESEL</v>
      </c>
      <c r="B580" t="str">
        <v>SZX</v>
      </c>
      <c r="C580" t="str">
        <v>SPARES/OTHER</v>
      </c>
      <c r="D580" s="4">
        <v>45498</v>
      </c>
      <c r="E580" t="str">
        <v>YAMAHA</v>
      </c>
      <c r="F580">
        <v>14116787</v>
      </c>
      <c r="G580">
        <v>45498</v>
      </c>
      <c r="H580" t="str">
        <v>YMCT|KLC-M9192-00</v>
      </c>
      <c r="I580" t="str">
        <v>SENSOR HEAD 2</v>
      </c>
      <c r="J580">
        <v>1</v>
      </c>
      <c r="K580">
        <v>1</v>
      </c>
      <c r="L580">
        <v>1500</v>
      </c>
      <c r="M580" t="str">
        <v>CNY</v>
      </c>
      <c r="N580">
        <v>1.075</v>
      </c>
      <c r="O580">
        <v>1612.5</v>
      </c>
      <c r="P580">
        <v>1612.5</v>
      </c>
      <c r="Q580" t="str">
        <v>C66SZX-SMT SERVICE</v>
      </c>
      <c r="R580" t="str">
        <v>Jiangxi Youkong Electronics Co., Ltd.</v>
      </c>
      <c r="S580" t="str">
        <v>Same</v>
      </c>
      <c r="T580">
        <v>904573</v>
      </c>
      <c r="U580">
        <v>767.25</v>
      </c>
      <c r="V580" t="str">
        <v>308ASY INV-PTS SALES</v>
      </c>
      <c r="W580">
        <v>0</v>
      </c>
      <c r="X580" t="str">
        <v>C66SZ25135</v>
      </c>
      <c r="Y580">
        <v>1510185</v>
      </c>
      <c r="Z580" t="str">
        <v>江西优控电子有限公司</v>
      </c>
      <c r="AA580">
        <v>0</v>
      </c>
      <c r="AB580">
        <v>2024</v>
      </c>
      <c r="AC580">
        <v>7</v>
      </c>
      <c r="AD580" t="str">
        <v>Q2</v>
      </c>
      <c r="AE580" t="str">
        <v>FY24/25</v>
      </c>
      <c r="AF580" t="str">
        <v>SOUTH</v>
      </c>
    </row>
    <row r="581" spans="1:32">
      <c r="A581" t="str">
        <v>ESEL</v>
      </c>
      <c r="B581" t="str">
        <v>SZX</v>
      </c>
      <c r="C581" t="str">
        <v>SPARES/OTHER</v>
      </c>
      <c r="D581" s="4">
        <v>45498</v>
      </c>
      <c r="E581" t="str">
        <v>YAMAHA</v>
      </c>
      <c r="F581">
        <v>14116788</v>
      </c>
      <c r="G581">
        <v>45498</v>
      </c>
      <c r="H581" t="str">
        <v>YMCT|KLT-M86A1-00</v>
      </c>
      <c r="I581" t="str">
        <v>F-LCD SET</v>
      </c>
      <c r="J581">
        <v>1</v>
      </c>
      <c r="K581">
        <v>1</v>
      </c>
      <c r="L581">
        <v>7200</v>
      </c>
      <c r="M581" t="str">
        <v>HKD</v>
      </c>
      <c r="N581">
        <v>1</v>
      </c>
      <c r="O581">
        <v>7200</v>
      </c>
      <c r="P581">
        <v>7200</v>
      </c>
      <c r="Q581" t="str">
        <v>C66SZX-SMT SERVICE</v>
      </c>
      <c r="R581" t="str">
        <v>Kayue Electric Company Limited</v>
      </c>
      <c r="S581" t="str">
        <v>Same</v>
      </c>
      <c r="T581">
        <v>904572</v>
      </c>
      <c r="U581">
        <v>3534.3</v>
      </c>
      <c r="V581" t="str">
        <v>308ASY INV-PTS SALES</v>
      </c>
      <c r="W581">
        <v>0</v>
      </c>
      <c r="X581" t="str">
        <v>156164-AET-240703</v>
      </c>
      <c r="Y581">
        <v>1510165</v>
      </c>
      <c r="Z581" t="str">
        <v>嘉裕电业有限公司</v>
      </c>
      <c r="AA581">
        <v>0</v>
      </c>
      <c r="AB581">
        <v>2024</v>
      </c>
      <c r="AC581">
        <v>7</v>
      </c>
      <c r="AD581" t="str">
        <v>Q2</v>
      </c>
      <c r="AE581" t="str">
        <v>FY24/25</v>
      </c>
      <c r="AF581" t="str">
        <v>SOUTH</v>
      </c>
    </row>
    <row r="582" spans="1:32">
      <c r="A582" t="str">
        <v>ESEL</v>
      </c>
      <c r="B582" t="str">
        <v>SZX</v>
      </c>
      <c r="C582" t="str">
        <v>SPARES/OTHER</v>
      </c>
      <c r="D582" s="4">
        <v>45511</v>
      </c>
      <c r="E582" t="str">
        <v>YAMAHA</v>
      </c>
      <c r="F582">
        <v>14116789</v>
      </c>
      <c r="G582">
        <v>45511</v>
      </c>
      <c r="H582" t="str">
        <v>YMCT|KMK-M9110-00</v>
      </c>
      <c r="I582" t="str">
        <v>BELT CONVEYOR</v>
      </c>
      <c r="J582">
        <v>2</v>
      </c>
      <c r="K582">
        <v>2</v>
      </c>
      <c r="L582">
        <v>600</v>
      </c>
      <c r="M582" t="str">
        <v>HKD</v>
      </c>
      <c r="N582">
        <v>1</v>
      </c>
      <c r="O582">
        <v>600</v>
      </c>
      <c r="P582">
        <v>600</v>
      </c>
      <c r="Q582" t="str">
        <v>C66SZX-SMT SERVICE</v>
      </c>
      <c r="R582" t="str">
        <v>Kayue Electric Company Limited</v>
      </c>
      <c r="S582" t="str">
        <v>Same</v>
      </c>
      <c r="T582">
        <v>904574</v>
      </c>
      <c r="U582">
        <v>257.04000000000002</v>
      </c>
      <c r="V582" t="str">
        <v>308ASY INV-PTS SALES</v>
      </c>
      <c r="W582">
        <v>0</v>
      </c>
      <c r="X582" t="str">
        <v>156206-AET-240711</v>
      </c>
      <c r="Y582">
        <v>1519215</v>
      </c>
      <c r="Z582" t="str">
        <v>嘉裕电业有限公司</v>
      </c>
      <c r="AA582">
        <v>0</v>
      </c>
      <c r="AB582">
        <v>2024</v>
      </c>
      <c r="AC582">
        <v>8</v>
      </c>
      <c r="AD582" t="str">
        <v>Q2</v>
      </c>
      <c r="AE582" t="str">
        <v>FY24/25</v>
      </c>
      <c r="AF582" t="str">
        <v>SOUTH</v>
      </c>
    </row>
    <row r="583" spans="1:32">
      <c r="A583" t="str">
        <v>ESEL</v>
      </c>
      <c r="B583" t="str">
        <v>SZX</v>
      </c>
      <c r="C583" t="str">
        <v>SPARES/OTHER</v>
      </c>
      <c r="D583" s="4">
        <v>45511</v>
      </c>
      <c r="E583" t="str">
        <v>YAMAHA</v>
      </c>
      <c r="F583">
        <v>14116789</v>
      </c>
      <c r="G583">
        <v>45511</v>
      </c>
      <c r="H583" t="str">
        <v>YMCT|KMK-M917H-00</v>
      </c>
      <c r="I583" t="str">
        <v>BELT CONVEYOR</v>
      </c>
      <c r="J583">
        <v>2</v>
      </c>
      <c r="K583">
        <v>2</v>
      </c>
      <c r="L583">
        <v>600</v>
      </c>
      <c r="M583" t="str">
        <v>HKD</v>
      </c>
      <c r="N583">
        <v>1</v>
      </c>
      <c r="O583">
        <v>600</v>
      </c>
      <c r="P583">
        <v>600</v>
      </c>
      <c r="Q583" t="str">
        <v>C66SZX-SMT SERVICE</v>
      </c>
      <c r="R583" t="str">
        <v>Kayue Electric Company Limited</v>
      </c>
      <c r="S583" t="str">
        <v>Same</v>
      </c>
      <c r="T583">
        <v>904574</v>
      </c>
      <c r="U583">
        <v>253.15</v>
      </c>
      <c r="V583" t="str">
        <v>308ASY INV-PTS SALES</v>
      </c>
      <c r="W583">
        <v>0</v>
      </c>
      <c r="X583" t="str">
        <v>156206-AET-240711</v>
      </c>
      <c r="Y583">
        <v>1519215</v>
      </c>
      <c r="Z583" t="str">
        <v>嘉裕电业有限公司</v>
      </c>
      <c r="AA583">
        <v>0</v>
      </c>
      <c r="AB583">
        <v>2024</v>
      </c>
      <c r="AC583">
        <v>8</v>
      </c>
      <c r="AD583" t="str">
        <v>Q2</v>
      </c>
      <c r="AE583" t="str">
        <v>FY24/25</v>
      </c>
      <c r="AF583" t="str">
        <v>SOUTH</v>
      </c>
    </row>
    <row r="584" spans="1:32">
      <c r="A584" t="str">
        <v>ESEL</v>
      </c>
      <c r="B584" t="str">
        <v>SZX</v>
      </c>
      <c r="C584" t="str">
        <v>SPARES/OTHER</v>
      </c>
      <c r="D584" s="4">
        <v>45511</v>
      </c>
      <c r="E584" t="str">
        <v>HELLER</v>
      </c>
      <c r="F584">
        <v>14116789</v>
      </c>
      <c r="G584">
        <v>45511</v>
      </c>
      <c r="H584" t="str">
        <v>HELI|593555</v>
      </c>
      <c r="I584" t="str">
        <v>HIGH TEMPERATURE LUBE OIL (250ML)</v>
      </c>
      <c r="J584">
        <v>2</v>
      </c>
      <c r="K584">
        <v>2</v>
      </c>
      <c r="L584">
        <v>1300</v>
      </c>
      <c r="M584" t="str">
        <v>HKD</v>
      </c>
      <c r="N584">
        <v>1</v>
      </c>
      <c r="O584">
        <v>1300</v>
      </c>
      <c r="P584">
        <v>1300</v>
      </c>
      <c r="Q584" t="str">
        <v>C66SZX-SMT SERVICE</v>
      </c>
      <c r="R584" t="str">
        <v>Kayue Electric Company Limited</v>
      </c>
      <c r="S584" t="str">
        <v>Same</v>
      </c>
      <c r="T584">
        <v>904574</v>
      </c>
      <c r="U584">
        <v>362.88</v>
      </c>
      <c r="V584" t="str">
        <v>308ASY INV-PTS SALES</v>
      </c>
      <c r="W584">
        <v>0</v>
      </c>
      <c r="X584" t="str">
        <v>156206-AET-240711</v>
      </c>
      <c r="Y584">
        <v>1519215</v>
      </c>
      <c r="Z584" t="str">
        <v>嘉裕电业有限公司</v>
      </c>
      <c r="AA584">
        <v>0</v>
      </c>
      <c r="AB584">
        <v>2024</v>
      </c>
      <c r="AC584">
        <v>8</v>
      </c>
      <c r="AD584" t="str">
        <v>Q2</v>
      </c>
      <c r="AE584" t="str">
        <v>FY24/25</v>
      </c>
      <c r="AF584" t="str">
        <v>SOUTH</v>
      </c>
    </row>
    <row r="585" spans="1:32">
      <c r="A585" t="str">
        <v>ESEL</v>
      </c>
      <c r="B585" t="str">
        <v>SZX</v>
      </c>
      <c r="C585" t="str">
        <v>SPARES/OTHER</v>
      </c>
      <c r="D585" s="4">
        <v>45511</v>
      </c>
      <c r="E585" t="str">
        <v>OTHERS</v>
      </c>
      <c r="F585">
        <v>14116789</v>
      </c>
      <c r="G585">
        <v>45511</v>
      </c>
      <c r="H585" t="str">
        <v>ZMTR|CM350 W/S Parts</v>
      </c>
      <c r="I585" t="str">
        <v>CM350 W/S maintenance component</v>
      </c>
      <c r="J585">
        <v>1</v>
      </c>
      <c r="K585">
        <v>1</v>
      </c>
      <c r="L585">
        <v>5108</v>
      </c>
      <c r="M585" t="str">
        <v>HKD</v>
      </c>
      <c r="N585">
        <v>1</v>
      </c>
      <c r="O585">
        <v>5108</v>
      </c>
      <c r="P585">
        <v>5108</v>
      </c>
      <c r="Q585" t="str">
        <v>C66SZX-SMT SERVICE</v>
      </c>
      <c r="R585" t="str">
        <v>Kayue Electric Company Limited</v>
      </c>
      <c r="S585" t="str">
        <v>Same</v>
      </c>
      <c r="T585">
        <v>904574</v>
      </c>
      <c r="U585">
        <v>2732.4</v>
      </c>
      <c r="V585" t="str">
        <v>308ASY INV-PTS SALES</v>
      </c>
      <c r="W585">
        <v>0</v>
      </c>
      <c r="X585" t="str">
        <v>156206-AET-240711</v>
      </c>
      <c r="Y585">
        <v>1519215</v>
      </c>
      <c r="Z585" t="str">
        <v>嘉裕电业有限公司</v>
      </c>
      <c r="AA585">
        <v>0</v>
      </c>
      <c r="AB585">
        <v>2024</v>
      </c>
      <c r="AC585">
        <v>8</v>
      </c>
      <c r="AD585" t="str">
        <v>Q2</v>
      </c>
      <c r="AE585" t="str">
        <v>FY24/25</v>
      </c>
      <c r="AF585" t="str">
        <v>SOUTH</v>
      </c>
    </row>
    <row r="586" spans="1:32">
      <c r="A586" t="str">
        <v>ESEL</v>
      </c>
      <c r="B586" t="str">
        <v>SZX</v>
      </c>
      <c r="C586" t="str">
        <v>SERVICE_CHARGE</v>
      </c>
      <c r="D586" s="4">
        <v>45513</v>
      </c>
      <c r="E586" t="str">
        <v>YAMAHA</v>
      </c>
      <c r="F586">
        <v>12113505</v>
      </c>
      <c r="G586">
        <v>45513</v>
      </c>
      <c r="H586" t="str">
        <v>YMCT|REPAIR CHARGE</v>
      </c>
      <c r="I586" t="str">
        <v>REPAIR CHARGE</v>
      </c>
      <c r="J586">
        <v>1</v>
      </c>
      <c r="K586">
        <v>1</v>
      </c>
      <c r="L586">
        <v>1800</v>
      </c>
      <c r="M586" t="str">
        <v>CNY</v>
      </c>
      <c r="N586">
        <v>1.08</v>
      </c>
      <c r="O586">
        <v>1944</v>
      </c>
      <c r="P586">
        <v>1944</v>
      </c>
      <c r="Q586" t="str">
        <v>C66SZX-SMT SERVICE</v>
      </c>
      <c r="R586" t="str">
        <v>Shenzhen Longda Optoelectronic Co., Ltd</v>
      </c>
      <c r="S586" t="str">
        <v>Same</v>
      </c>
      <c r="T586">
        <v>904575</v>
      </c>
      <c r="U586">
        <v>0</v>
      </c>
      <c r="V586" t="str">
        <v>308ASY INV-NON-CON</v>
      </c>
      <c r="W586">
        <v>0</v>
      </c>
      <c r="X586" t="str">
        <v>C66SZ25155REV1</v>
      </c>
      <c r="Y586">
        <v>0</v>
      </c>
      <c r="Z586" t="str">
        <v>深圳市龙大光电有限公司, 4/F</v>
      </c>
      <c r="AA586">
        <v>0</v>
      </c>
      <c r="AB586">
        <v>2024</v>
      </c>
      <c r="AC586">
        <v>8</v>
      </c>
      <c r="AD586" t="str">
        <v>Q2</v>
      </c>
      <c r="AE586" t="str">
        <v>FY24/25</v>
      </c>
      <c r="AF586" t="str">
        <v>SOUTH</v>
      </c>
    </row>
    <row r="587" spans="1:32">
      <c r="A587" t="str">
        <v>ESEL</v>
      </c>
      <c r="B587" t="str">
        <v>SZX</v>
      </c>
      <c r="C587" t="str">
        <v>SPARES/OTHER</v>
      </c>
      <c r="D587" s="4">
        <v>45513</v>
      </c>
      <c r="E587" t="str">
        <v>YAMAHA</v>
      </c>
      <c r="F587">
        <v>14116790</v>
      </c>
      <c r="G587">
        <v>45513</v>
      </c>
      <c r="H587" t="str">
        <v>YMCT|KW7-M3851-00</v>
      </c>
      <c r="I587" t="str">
        <v>GREASE PACK : LG2</v>
      </c>
      <c r="J587">
        <v>1</v>
      </c>
      <c r="K587">
        <v>1</v>
      </c>
      <c r="L587">
        <v>1000</v>
      </c>
      <c r="M587" t="str">
        <v>CNY</v>
      </c>
      <c r="N587">
        <v>1.08</v>
      </c>
      <c r="O587">
        <v>1080</v>
      </c>
      <c r="P587">
        <v>1080</v>
      </c>
      <c r="Q587" t="str">
        <v>C66SZX-SMT SERVICE</v>
      </c>
      <c r="R587" t="str">
        <v>Shenzhen Longda Optoelectronic Co., Ltd</v>
      </c>
      <c r="S587" t="str">
        <v>Same</v>
      </c>
      <c r="T587">
        <v>904576</v>
      </c>
      <c r="U587">
        <v>524.70000000000005</v>
      </c>
      <c r="V587" t="str">
        <v>308ASY INV-PTS SALES</v>
      </c>
      <c r="W587">
        <v>0</v>
      </c>
      <c r="X587" t="str">
        <v>C66SZ25155REV1</v>
      </c>
      <c r="Y587">
        <v>1521205</v>
      </c>
      <c r="Z587" t="str">
        <v>深圳市龙大光电有限公司, 4/F</v>
      </c>
      <c r="AA587">
        <v>0</v>
      </c>
      <c r="AB587">
        <v>2024</v>
      </c>
      <c r="AC587">
        <v>8</v>
      </c>
      <c r="AD587" t="str">
        <v>Q2</v>
      </c>
      <c r="AE587" t="str">
        <v>FY24/25</v>
      </c>
      <c r="AF587" t="str">
        <v>SOUTH</v>
      </c>
    </row>
    <row r="588" spans="1:32">
      <c r="A588" t="str">
        <v>ESEL</v>
      </c>
      <c r="B588" t="str">
        <v>SZX</v>
      </c>
      <c r="C588" t="str">
        <v>SPARES/OTHER</v>
      </c>
      <c r="D588" s="4">
        <v>45513</v>
      </c>
      <c r="E588" t="str">
        <v>YAMAHA</v>
      </c>
      <c r="F588">
        <v>14116790</v>
      </c>
      <c r="G588">
        <v>45513</v>
      </c>
      <c r="H588" t="str">
        <v>YMCT|KM5-M7122-N0</v>
      </c>
      <c r="I588" t="str">
        <v>GREASE 30G</v>
      </c>
      <c r="J588">
        <v>1</v>
      </c>
      <c r="K588">
        <v>1</v>
      </c>
      <c r="L588">
        <v>400</v>
      </c>
      <c r="M588" t="str">
        <v>CNY</v>
      </c>
      <c r="N588">
        <v>1.08</v>
      </c>
      <c r="O588">
        <v>432</v>
      </c>
      <c r="P588">
        <v>432</v>
      </c>
      <c r="Q588" t="str">
        <v>C66SZX-SMT SERVICE</v>
      </c>
      <c r="R588" t="str">
        <v>Shenzhen Longda Optoelectronic Co., Ltd</v>
      </c>
      <c r="S588" t="str">
        <v>Same</v>
      </c>
      <c r="T588">
        <v>904576</v>
      </c>
      <c r="U588">
        <v>222.75</v>
      </c>
      <c r="V588" t="str">
        <v>308ASY INV-PTS SALES</v>
      </c>
      <c r="W588">
        <v>0</v>
      </c>
      <c r="X588" t="str">
        <v>C66SZ25155REV1</v>
      </c>
      <c r="Y588">
        <v>1521205</v>
      </c>
      <c r="Z588" t="str">
        <v>深圳市龙大光电有限公司, 4/F</v>
      </c>
      <c r="AA588">
        <v>0</v>
      </c>
      <c r="AB588">
        <v>2024</v>
      </c>
      <c r="AC588">
        <v>8</v>
      </c>
      <c r="AD588" t="str">
        <v>Q2</v>
      </c>
      <c r="AE588" t="str">
        <v>FY24/25</v>
      </c>
      <c r="AF588" t="str">
        <v>SOUTH</v>
      </c>
    </row>
    <row r="589" spans="1:32">
      <c r="A589" t="str">
        <v>ESEL</v>
      </c>
      <c r="B589" t="str">
        <v>SZX</v>
      </c>
      <c r="C589" t="str">
        <v>SPARES/OTHER</v>
      </c>
      <c r="D589" s="4">
        <v>45513</v>
      </c>
      <c r="E589" t="str">
        <v>YAMAHA</v>
      </c>
      <c r="F589">
        <v>14116791</v>
      </c>
      <c r="G589">
        <v>45513</v>
      </c>
      <c r="H589" t="str">
        <v>YMCT|90K63-001409</v>
      </c>
      <c r="I589" t="str">
        <v>AC SERVO MOTOR Z</v>
      </c>
      <c r="J589">
        <v>1</v>
      </c>
      <c r="K589">
        <v>1</v>
      </c>
      <c r="L589">
        <v>5100</v>
      </c>
      <c r="M589" t="str">
        <v>CNY</v>
      </c>
      <c r="N589">
        <v>1.08</v>
      </c>
      <c r="O589">
        <v>5508</v>
      </c>
      <c r="P589">
        <v>5508</v>
      </c>
      <c r="Q589" t="str">
        <v>C66SZX-SMT SERVICE</v>
      </c>
      <c r="R589" t="str">
        <v>Huizhou Chengxun Electronic Co., Ltd.</v>
      </c>
      <c r="S589" t="str">
        <v>Same</v>
      </c>
      <c r="T589">
        <v>904577</v>
      </c>
      <c r="U589">
        <v>4104</v>
      </c>
      <c r="V589" t="str">
        <v>308ASY INV-PTS SALES</v>
      </c>
      <c r="W589">
        <v>0</v>
      </c>
      <c r="X589" t="str">
        <v>C66SZ25186</v>
      </c>
      <c r="Y589">
        <v>1521223</v>
      </c>
      <c r="Z589" t="str">
        <v>惠州诚讯电子有限公司</v>
      </c>
      <c r="AA589">
        <v>0</v>
      </c>
      <c r="AB589">
        <v>2024</v>
      </c>
      <c r="AC589">
        <v>8</v>
      </c>
      <c r="AD589" t="str">
        <v>Q2</v>
      </c>
      <c r="AE589" t="str">
        <v>FY24/25</v>
      </c>
      <c r="AF589" t="str">
        <v>SOUTH</v>
      </c>
    </row>
    <row r="590" spans="1:32">
      <c r="A590" t="str">
        <v>ESEL</v>
      </c>
      <c r="B590" t="str">
        <v>SZX</v>
      </c>
      <c r="C590" t="str">
        <v>SPARES/OTHER</v>
      </c>
      <c r="D590" s="4">
        <v>45524</v>
      </c>
      <c r="E590" t="str">
        <v>YAMAHA</v>
      </c>
      <c r="F590">
        <v>14116792</v>
      </c>
      <c r="G590">
        <v>45524</v>
      </c>
      <c r="H590" t="str">
        <v>YMCT|KHJ-MD800-11</v>
      </c>
      <c r="I590" t="str">
        <v>SS TUNE-UP STATION</v>
      </c>
      <c r="J590">
        <v>1</v>
      </c>
      <c r="K590">
        <v>1</v>
      </c>
      <c r="L590">
        <v>21200</v>
      </c>
      <c r="M590" t="str">
        <v>CNY</v>
      </c>
      <c r="N590">
        <v>1.08</v>
      </c>
      <c r="O590">
        <v>22896</v>
      </c>
      <c r="P590">
        <v>22896</v>
      </c>
      <c r="Q590" t="str">
        <v>C66SZX-SMT SERVICE</v>
      </c>
      <c r="R590" t="str">
        <v>Shenzhen Jingpin Mounter Technology Co., Ltd.</v>
      </c>
      <c r="S590" t="str">
        <v>Same</v>
      </c>
      <c r="T590">
        <v>904578</v>
      </c>
      <c r="U590">
        <v>18725.2</v>
      </c>
      <c r="V590" t="str">
        <v>308ASY INV-PTS SALES</v>
      </c>
      <c r="W590">
        <v>0</v>
      </c>
      <c r="X590" t="str">
        <v>C66SZ25146</v>
      </c>
      <c r="Y590">
        <v>1528152</v>
      </c>
      <c r="Z590" t="str">
        <v>深圳市晶品贴片技术有限公司</v>
      </c>
      <c r="AA590">
        <v>0</v>
      </c>
      <c r="AB590">
        <v>2024</v>
      </c>
      <c r="AC590">
        <v>8</v>
      </c>
      <c r="AD590" t="str">
        <v>Q2</v>
      </c>
      <c r="AE590" t="str">
        <v>FY24/25</v>
      </c>
      <c r="AF590" t="str">
        <v>SOUTH</v>
      </c>
    </row>
    <row r="591" spans="1:32">
      <c r="A591" t="str">
        <v>ESEL</v>
      </c>
      <c r="B591" t="str">
        <v>SZX</v>
      </c>
      <c r="C591" t="str">
        <v>SPARES/OTHER</v>
      </c>
      <c r="D591" s="4">
        <v>45524</v>
      </c>
      <c r="E591" t="str">
        <v>YAMAHA</v>
      </c>
      <c r="F591">
        <v>14116793</v>
      </c>
      <c r="G591">
        <v>45524</v>
      </c>
      <c r="H591" t="str">
        <v>YMCT|KHJ-MD811-00</v>
      </c>
      <c r="I591" t="str">
        <v>COVER EL</v>
      </c>
      <c r="J591">
        <v>1</v>
      </c>
      <c r="K591">
        <v>1</v>
      </c>
      <c r="L591">
        <v>0</v>
      </c>
      <c r="M591" t="str">
        <v>CNY</v>
      </c>
      <c r="N591">
        <v>1.08</v>
      </c>
      <c r="O591">
        <v>0</v>
      </c>
      <c r="P591">
        <v>0</v>
      </c>
      <c r="Q591" t="str">
        <v>C66SZX-SMT SERVICE</v>
      </c>
      <c r="R591" t="str">
        <v>Shenzhen Jingpin Mounter Technology Co., Ltd.</v>
      </c>
      <c r="S591" t="str">
        <v>Same</v>
      </c>
      <c r="T591">
        <v>904579</v>
      </c>
      <c r="U591">
        <v>188.28</v>
      </c>
      <c r="V591" t="str">
        <v>308ASY INV-PTS SALES</v>
      </c>
      <c r="W591">
        <v>0</v>
      </c>
      <c r="X591" t="str">
        <v>C66SZ25146</v>
      </c>
      <c r="Y591">
        <v>1528142</v>
      </c>
      <c r="Z591" t="str">
        <v>深圳市晶品贴片技术有限公司</v>
      </c>
      <c r="AA591">
        <v>0</v>
      </c>
      <c r="AB591">
        <v>2024</v>
      </c>
      <c r="AC591">
        <v>8</v>
      </c>
      <c r="AD591" t="str">
        <v>Q2</v>
      </c>
      <c r="AE591" t="str">
        <v>FY24/25</v>
      </c>
      <c r="AF591" t="str">
        <v>SOUTH</v>
      </c>
    </row>
    <row r="592" spans="1:32">
      <c r="A592" t="str">
        <v>ESEL</v>
      </c>
      <c r="B592" t="str">
        <v>SZX</v>
      </c>
      <c r="C592" t="str">
        <v>SPARES/OTHER</v>
      </c>
      <c r="D592" s="4">
        <v>45524</v>
      </c>
      <c r="E592" t="str">
        <v>YAMAHA</v>
      </c>
      <c r="F592">
        <v>14116793</v>
      </c>
      <c r="G592">
        <v>45524</v>
      </c>
      <c r="H592" t="str">
        <v>YMCT|KHJ-MD810-00</v>
      </c>
      <c r="I592" t="str">
        <v>BKT.UNDER</v>
      </c>
      <c r="J592">
        <v>1</v>
      </c>
      <c r="K592">
        <v>1</v>
      </c>
      <c r="L592">
        <v>0</v>
      </c>
      <c r="M592" t="str">
        <v>CNY</v>
      </c>
      <c r="N592">
        <v>1.08</v>
      </c>
      <c r="O592">
        <v>0</v>
      </c>
      <c r="P592">
        <v>0</v>
      </c>
      <c r="Q592" t="str">
        <v>C66SZX-SMT SERVICE</v>
      </c>
      <c r="R592" t="str">
        <v>Shenzhen Jingpin Mounter Technology Co., Ltd.</v>
      </c>
      <c r="S592" t="str">
        <v>Same</v>
      </c>
      <c r="T592">
        <v>904579</v>
      </c>
      <c r="U592">
        <v>230.12</v>
      </c>
      <c r="V592" t="str">
        <v>308ASY INV-PTS SALES</v>
      </c>
      <c r="W592">
        <v>0</v>
      </c>
      <c r="X592" t="str">
        <v>C66SZ25146</v>
      </c>
      <c r="Y592">
        <v>1528142</v>
      </c>
      <c r="Z592" t="str">
        <v>深圳市晶品贴片技术有限公司</v>
      </c>
      <c r="AA592">
        <v>0</v>
      </c>
      <c r="AB592">
        <v>2024</v>
      </c>
      <c r="AC592">
        <v>8</v>
      </c>
      <c r="AD592" t="str">
        <v>Q2</v>
      </c>
      <c r="AE592" t="str">
        <v>FY24/25</v>
      </c>
      <c r="AF592" t="str">
        <v>SOUTH</v>
      </c>
    </row>
    <row r="593" spans="1:32">
      <c r="A593" t="str">
        <v>ESEL</v>
      </c>
      <c r="B593" t="str">
        <v>SZX</v>
      </c>
      <c r="C593" t="str">
        <v>SPARES/OTHER</v>
      </c>
      <c r="D593" s="4">
        <v>45524</v>
      </c>
      <c r="E593" t="str">
        <v>YAMAHA</v>
      </c>
      <c r="F593">
        <v>14116793</v>
      </c>
      <c r="G593">
        <v>45524</v>
      </c>
      <c r="H593" t="str">
        <v>YMCT|KHJ-MD804-00</v>
      </c>
      <c r="I593" t="str">
        <v>PLATE 2 CONNECTER</v>
      </c>
      <c r="J593">
        <v>1</v>
      </c>
      <c r="K593">
        <v>1</v>
      </c>
      <c r="L593">
        <v>0</v>
      </c>
      <c r="M593" t="str">
        <v>CNY</v>
      </c>
      <c r="N593">
        <v>1.08</v>
      </c>
      <c r="O593">
        <v>0</v>
      </c>
      <c r="P593">
        <v>0</v>
      </c>
      <c r="Q593" t="str">
        <v>C66SZX-SMT SERVICE</v>
      </c>
      <c r="R593" t="str">
        <v>Shenzhen Jingpin Mounter Technology Co., Ltd.</v>
      </c>
      <c r="S593" t="str">
        <v>Same</v>
      </c>
      <c r="T593">
        <v>904579</v>
      </c>
      <c r="U593">
        <v>141.21</v>
      </c>
      <c r="V593" t="str">
        <v>308ASY INV-PTS SALES</v>
      </c>
      <c r="W593">
        <v>0</v>
      </c>
      <c r="X593" t="str">
        <v>C66SZ25146</v>
      </c>
      <c r="Y593">
        <v>1528142</v>
      </c>
      <c r="Z593" t="str">
        <v>深圳市晶品贴片技术有限公司</v>
      </c>
      <c r="AA593">
        <v>0</v>
      </c>
      <c r="AB593">
        <v>2024</v>
      </c>
      <c r="AC593">
        <v>8</v>
      </c>
      <c r="AD593" t="str">
        <v>Q2</v>
      </c>
      <c r="AE593" t="str">
        <v>FY24/25</v>
      </c>
      <c r="AF593" t="str">
        <v>SOUTH</v>
      </c>
    </row>
    <row r="594" spans="1:32">
      <c r="A594" t="str">
        <v>ESEL</v>
      </c>
      <c r="B594" t="str">
        <v>SZX</v>
      </c>
      <c r="C594" t="str">
        <v>SPARES/OTHER</v>
      </c>
      <c r="D594" s="4">
        <v>45526</v>
      </c>
      <c r="E594" t="str">
        <v>YAMAHA</v>
      </c>
      <c r="F594">
        <v>14116794</v>
      </c>
      <c r="G594">
        <v>45526</v>
      </c>
      <c r="H594" t="str">
        <v>YMCT|S02GMJU30100</v>
      </c>
      <c r="I594" t="str">
        <v>LM BLOCK ASSY.</v>
      </c>
      <c r="J594">
        <v>4</v>
      </c>
      <c r="K594">
        <v>4</v>
      </c>
      <c r="L594">
        <v>6000</v>
      </c>
      <c r="M594" t="str">
        <v>CNY</v>
      </c>
      <c r="N594">
        <v>1.08</v>
      </c>
      <c r="O594">
        <v>6480</v>
      </c>
      <c r="P594">
        <v>6480</v>
      </c>
      <c r="Q594" t="str">
        <v>C66SZX-SMT SERVICE</v>
      </c>
      <c r="R594" t="str">
        <v>Shenzhen Longda Optoelectronic Co., Ltd</v>
      </c>
      <c r="S594" t="str">
        <v>Same</v>
      </c>
      <c r="T594">
        <v>904580</v>
      </c>
      <c r="U594">
        <v>2160</v>
      </c>
      <c r="V594" t="str">
        <v>308ASY INV-PTS SALES</v>
      </c>
      <c r="W594">
        <v>0</v>
      </c>
      <c r="X594" t="str">
        <v>C66SZ25122</v>
      </c>
      <c r="Y594">
        <v>1530230</v>
      </c>
      <c r="Z594" t="str">
        <v>深圳市龙大光电有限公司, 4/F</v>
      </c>
      <c r="AA594">
        <v>0</v>
      </c>
      <c r="AB594">
        <v>2024</v>
      </c>
      <c r="AC594">
        <v>8</v>
      </c>
      <c r="AD594" t="str">
        <v>Q2</v>
      </c>
      <c r="AE594" t="str">
        <v>FY24/25</v>
      </c>
      <c r="AF594" t="str">
        <v>SOUTH</v>
      </c>
    </row>
    <row r="595" spans="1:32">
      <c r="A595" t="str">
        <v>ESEL</v>
      </c>
      <c r="B595" t="str">
        <v>SZX</v>
      </c>
      <c r="C595" t="str">
        <v>SPARES/OTHER</v>
      </c>
      <c r="D595" s="4">
        <v>45527</v>
      </c>
      <c r="E595" t="str">
        <v>YAMAHA</v>
      </c>
      <c r="F595">
        <v>14116795</v>
      </c>
      <c r="G595">
        <v>45527</v>
      </c>
      <c r="H595" t="str">
        <v>YMCT|KHJ-MD800-11</v>
      </c>
      <c r="I595" t="str">
        <v>SS TUNE-UP STATION</v>
      </c>
      <c r="J595">
        <v>1</v>
      </c>
      <c r="K595">
        <v>1</v>
      </c>
      <c r="L595">
        <v>21000</v>
      </c>
      <c r="M595" t="str">
        <v>CNY</v>
      </c>
      <c r="N595">
        <v>1.08</v>
      </c>
      <c r="O595">
        <v>22680</v>
      </c>
      <c r="P595">
        <v>22680</v>
      </c>
      <c r="Q595" t="str">
        <v>C66SZX-SMT SERVICE</v>
      </c>
      <c r="R595" t="str">
        <v>Shenzhen WJN Electronics Co., LTD</v>
      </c>
      <c r="S595" t="str">
        <v>Same</v>
      </c>
      <c r="T595">
        <v>904581</v>
      </c>
      <c r="U595">
        <v>18725.2</v>
      </c>
      <c r="V595" t="str">
        <v>308ASY INV-PTS SALES</v>
      </c>
      <c r="W595">
        <v>0</v>
      </c>
      <c r="X595" t="str">
        <v>PO#C66SZ25141</v>
      </c>
      <c r="Y595">
        <v>1531242</v>
      </c>
      <c r="Z595" t="str">
        <v>深圳市维嘉宁电子有限公司</v>
      </c>
      <c r="AA595">
        <v>0</v>
      </c>
      <c r="AB595">
        <v>2024</v>
      </c>
      <c r="AC595">
        <v>8</v>
      </c>
      <c r="AD595" t="str">
        <v>Q2</v>
      </c>
      <c r="AE595" t="str">
        <v>FY24/25</v>
      </c>
      <c r="AF595" t="str">
        <v>SOUTH</v>
      </c>
    </row>
    <row r="596" spans="1:32">
      <c r="A596" t="str">
        <v>ESEL</v>
      </c>
      <c r="B596" t="str">
        <v>SZX</v>
      </c>
      <c r="C596" t="str">
        <v>SPARES/OTHER</v>
      </c>
      <c r="D596" s="4">
        <v>45527</v>
      </c>
      <c r="E596" t="str">
        <v>YAMAHA</v>
      </c>
      <c r="F596">
        <v>14116796</v>
      </c>
      <c r="G596">
        <v>45527</v>
      </c>
      <c r="H596" t="str">
        <v>YMCT|KHJ-MD811-00</v>
      </c>
      <c r="I596" t="str">
        <v>COVER EL</v>
      </c>
      <c r="J596">
        <v>1</v>
      </c>
      <c r="K596">
        <v>1</v>
      </c>
      <c r="L596">
        <v>0</v>
      </c>
      <c r="M596" t="str">
        <v>CNY</v>
      </c>
      <c r="N596">
        <v>1.08</v>
      </c>
      <c r="O596">
        <v>0</v>
      </c>
      <c r="P596">
        <v>0</v>
      </c>
      <c r="Q596" t="str">
        <v>C66SZX-SMT SERVICE</v>
      </c>
      <c r="R596" t="str">
        <v>Shenzhen WJN Electronics Co., LTD</v>
      </c>
      <c r="S596" t="str">
        <v>Same</v>
      </c>
      <c r="T596">
        <v>904582</v>
      </c>
      <c r="U596">
        <v>188.28</v>
      </c>
      <c r="V596" t="str">
        <v>308ASY INV-PTS SALES</v>
      </c>
      <c r="W596">
        <v>0</v>
      </c>
      <c r="X596" t="str">
        <v>PO#C66SZ25141</v>
      </c>
      <c r="Y596">
        <v>1531241</v>
      </c>
      <c r="Z596" t="str">
        <v>深圳市维嘉宁电子有限公司</v>
      </c>
      <c r="AA596">
        <v>0</v>
      </c>
      <c r="AB596">
        <v>2024</v>
      </c>
      <c r="AC596">
        <v>8</v>
      </c>
      <c r="AD596" t="str">
        <v>Q2</v>
      </c>
      <c r="AE596" t="str">
        <v>FY24/25</v>
      </c>
      <c r="AF596" t="str">
        <v>SOUTH</v>
      </c>
    </row>
    <row r="597" spans="1:32">
      <c r="A597" t="str">
        <v>ESEL</v>
      </c>
      <c r="B597" t="str">
        <v>SZX</v>
      </c>
      <c r="C597" t="str">
        <v>SPARES/OTHER</v>
      </c>
      <c r="D597" s="4">
        <v>45527</v>
      </c>
      <c r="E597" t="str">
        <v>YAMAHA</v>
      </c>
      <c r="F597">
        <v>14116796</v>
      </c>
      <c r="G597">
        <v>45527</v>
      </c>
      <c r="H597" t="str">
        <v>YMCT|KHJ-MD810-00</v>
      </c>
      <c r="I597" t="str">
        <v>BKT.UNDER</v>
      </c>
      <c r="J597">
        <v>1</v>
      </c>
      <c r="K597">
        <v>1</v>
      </c>
      <c r="L597">
        <v>0</v>
      </c>
      <c r="M597" t="str">
        <v>CNY</v>
      </c>
      <c r="N597">
        <v>1.08</v>
      </c>
      <c r="O597">
        <v>0</v>
      </c>
      <c r="P597">
        <v>0</v>
      </c>
      <c r="Q597" t="str">
        <v>C66SZX-SMT SERVICE</v>
      </c>
      <c r="R597" t="str">
        <v>Shenzhen WJN Electronics Co., LTD</v>
      </c>
      <c r="S597" t="str">
        <v>Same</v>
      </c>
      <c r="T597">
        <v>904582</v>
      </c>
      <c r="U597">
        <v>230.12</v>
      </c>
      <c r="V597" t="str">
        <v>308ASY INV-PTS SALES</v>
      </c>
      <c r="W597">
        <v>0</v>
      </c>
      <c r="X597" t="str">
        <v>PO#C66SZ25141</v>
      </c>
      <c r="Y597">
        <v>1531241</v>
      </c>
      <c r="Z597" t="str">
        <v>深圳市维嘉宁电子有限公司</v>
      </c>
      <c r="AA597">
        <v>0</v>
      </c>
      <c r="AB597">
        <v>2024</v>
      </c>
      <c r="AC597">
        <v>8</v>
      </c>
      <c r="AD597" t="str">
        <v>Q2</v>
      </c>
      <c r="AE597" t="str">
        <v>FY24/25</v>
      </c>
      <c r="AF597" t="str">
        <v>SOUTH</v>
      </c>
    </row>
    <row r="598" spans="1:32">
      <c r="A598" t="str">
        <v>ESEL</v>
      </c>
      <c r="B598" t="str">
        <v>SZX</v>
      </c>
      <c r="C598" t="str">
        <v>SPARES/OTHER</v>
      </c>
      <c r="D598" s="4">
        <v>45545</v>
      </c>
      <c r="E598" t="str">
        <v>YAMAHA</v>
      </c>
      <c r="F598">
        <v>14116797</v>
      </c>
      <c r="G598">
        <v>45545</v>
      </c>
      <c r="H598" t="str">
        <v>YMCT|90K41-001320</v>
      </c>
      <c r="I598" t="str">
        <v>LABEL CAUTION</v>
      </c>
      <c r="J598">
        <v>1</v>
      </c>
      <c r="K598">
        <v>1</v>
      </c>
      <c r="L598">
        <v>15</v>
      </c>
      <c r="M598" t="str">
        <v>CNY</v>
      </c>
      <c r="N598">
        <v>1.0980000000000001</v>
      </c>
      <c r="O598">
        <v>16.47</v>
      </c>
      <c r="P598">
        <v>16.47</v>
      </c>
      <c r="Q598" t="str">
        <v>C66SZX-SMT SERVICE</v>
      </c>
      <c r="R598" t="str">
        <v>Shenzhen Bairunda Electronics Co., Ltd.</v>
      </c>
      <c r="S598" t="str">
        <v>Same</v>
      </c>
      <c r="T598">
        <v>904583</v>
      </c>
      <c r="U598">
        <v>7.32</v>
      </c>
      <c r="V598" t="str">
        <v>308ASY INV-PTS SALES</v>
      </c>
      <c r="W598">
        <v>0</v>
      </c>
      <c r="X598" t="str">
        <v>C66SZ25221</v>
      </c>
      <c r="Y598">
        <v>1543221</v>
      </c>
      <c r="Z598" t="str">
        <v>深圳市佰润达电子有限公司</v>
      </c>
      <c r="AA598">
        <v>0</v>
      </c>
      <c r="AB598">
        <v>2024</v>
      </c>
      <c r="AC598">
        <v>9</v>
      </c>
      <c r="AD598" t="str">
        <v>Q2</v>
      </c>
      <c r="AE598" t="str">
        <v>FY24/25</v>
      </c>
      <c r="AF598" t="str">
        <v>SOUTH</v>
      </c>
    </row>
    <row r="599" spans="1:32">
      <c r="A599" t="str">
        <v>ESEL</v>
      </c>
      <c r="B599" t="str">
        <v>SZX</v>
      </c>
      <c r="C599" t="str">
        <v>SPARES/OTHER</v>
      </c>
      <c r="D599" s="4">
        <v>45545</v>
      </c>
      <c r="E599" t="str">
        <v>YAMAHA</v>
      </c>
      <c r="F599">
        <v>14116797</v>
      </c>
      <c r="G599">
        <v>45545</v>
      </c>
      <c r="H599" t="str">
        <v>YMCT|KMG-M7A16-00</v>
      </c>
      <c r="I599" t="str">
        <v>COVER PRIZM</v>
      </c>
      <c r="J599">
        <v>1</v>
      </c>
      <c r="K599">
        <v>1</v>
      </c>
      <c r="L599">
        <v>50</v>
      </c>
      <c r="M599" t="str">
        <v>CNY</v>
      </c>
      <c r="N599">
        <v>1.0980000000000001</v>
      </c>
      <c r="O599">
        <v>54.9</v>
      </c>
      <c r="P599">
        <v>54.9</v>
      </c>
      <c r="Q599" t="str">
        <v>C66SZX-SMT SERVICE</v>
      </c>
      <c r="R599" t="str">
        <v>Shenzhen Bairunda Electronics Co., Ltd.</v>
      </c>
      <c r="S599" t="str">
        <v>Same</v>
      </c>
      <c r="T599">
        <v>904583</v>
      </c>
      <c r="U599">
        <v>21.97</v>
      </c>
      <c r="V599" t="str">
        <v>308ASY INV-PTS SALES</v>
      </c>
      <c r="W599">
        <v>0</v>
      </c>
      <c r="X599" t="str">
        <v>C66SZ25221</v>
      </c>
      <c r="Y599">
        <v>1543221</v>
      </c>
      <c r="Z599" t="str">
        <v>深圳市佰润达电子有限公司</v>
      </c>
      <c r="AA599">
        <v>0</v>
      </c>
      <c r="AB599">
        <v>2024</v>
      </c>
      <c r="AC599">
        <v>9</v>
      </c>
      <c r="AD599" t="str">
        <v>Q2</v>
      </c>
      <c r="AE599" t="str">
        <v>FY24/25</v>
      </c>
      <c r="AF599" t="str">
        <v>SOUTH</v>
      </c>
    </row>
    <row r="600" spans="1:32">
      <c r="A600" t="str">
        <v>ESEL</v>
      </c>
      <c r="B600" t="str">
        <v>SZX</v>
      </c>
      <c r="C600" t="str">
        <v>SPARES/OTHER</v>
      </c>
      <c r="D600" s="4">
        <v>45546</v>
      </c>
      <c r="E600" t="str">
        <v>YAMAHA</v>
      </c>
      <c r="F600">
        <v>14116798</v>
      </c>
      <c r="G600">
        <v>45546</v>
      </c>
      <c r="H600" t="str">
        <v>YMCT|KMB-M2611-01</v>
      </c>
      <c r="I600" t="str">
        <v>GUIDE 25 Y AXIS</v>
      </c>
      <c r="J600">
        <v>1</v>
      </c>
      <c r="K600">
        <v>1</v>
      </c>
      <c r="L600">
        <v>8000</v>
      </c>
      <c r="M600" t="str">
        <v>CNY</v>
      </c>
      <c r="N600">
        <v>1.0980000000000001</v>
      </c>
      <c r="O600">
        <v>8784</v>
      </c>
      <c r="P600">
        <v>8784</v>
      </c>
      <c r="Q600" t="str">
        <v>C66SZX-SMT SERVICE</v>
      </c>
      <c r="R600" t="str">
        <v>Shenzhen Longda Optoelectronic Co., Ltd</v>
      </c>
      <c r="S600" t="str">
        <v>Same</v>
      </c>
      <c r="T600">
        <v>904584</v>
      </c>
      <c r="U600">
        <v>3493.64</v>
      </c>
      <c r="V600" t="str">
        <v>308ASY INV-PTS SALES</v>
      </c>
      <c r="W600">
        <v>0</v>
      </c>
      <c r="X600" t="str">
        <v>C66SZ25193</v>
      </c>
      <c r="Y600">
        <v>1544165</v>
      </c>
      <c r="Z600" t="str">
        <v>深圳市龙大光电有限公司, 4/F</v>
      </c>
      <c r="AA600">
        <v>0</v>
      </c>
      <c r="AB600">
        <v>2024</v>
      </c>
      <c r="AC600">
        <v>9</v>
      </c>
      <c r="AD600" t="str">
        <v>Q2</v>
      </c>
      <c r="AE600" t="str">
        <v>FY24/25</v>
      </c>
      <c r="AF600" t="str">
        <v>SOUTH</v>
      </c>
    </row>
    <row r="601" spans="1:32">
      <c r="A601" t="str">
        <v>ESEL</v>
      </c>
      <c r="B601" t="str">
        <v>SZX</v>
      </c>
      <c r="C601" t="str">
        <v>SPARES/OTHER</v>
      </c>
      <c r="D601" s="4">
        <v>45546</v>
      </c>
      <c r="E601" t="str">
        <v>YAMAHA</v>
      </c>
      <c r="F601">
        <v>14116799</v>
      </c>
      <c r="G601">
        <v>45546</v>
      </c>
      <c r="H601" t="str">
        <v>YMCT|KLJ-MC281-01</v>
      </c>
      <c r="I601" t="str">
        <v>HANDLE W</v>
      </c>
      <c r="J601">
        <v>1</v>
      </c>
      <c r="K601">
        <v>1</v>
      </c>
      <c r="L601">
        <v>150</v>
      </c>
      <c r="M601" t="str">
        <v>HKD</v>
      </c>
      <c r="N601">
        <v>1</v>
      </c>
      <c r="O601">
        <v>150</v>
      </c>
      <c r="P601">
        <v>150</v>
      </c>
      <c r="Q601" t="str">
        <v>C66SZX-SMT SERVICE</v>
      </c>
      <c r="R601" t="str">
        <v>TBS Avionics Co., Limited</v>
      </c>
      <c r="S601" t="str">
        <v>Same</v>
      </c>
      <c r="T601">
        <v>904585</v>
      </c>
      <c r="U601">
        <v>73.22</v>
      </c>
      <c r="V601" t="str">
        <v>308ASY INV-PTS SALES</v>
      </c>
      <c r="W601">
        <v>0</v>
      </c>
      <c r="X601" t="str">
        <v>PO#10936&amp;10845</v>
      </c>
      <c r="Y601">
        <v>1544240</v>
      </c>
      <c r="Z601">
        <v>0</v>
      </c>
      <c r="AA601">
        <v>0</v>
      </c>
      <c r="AB601">
        <v>2024</v>
      </c>
      <c r="AC601">
        <v>9</v>
      </c>
      <c r="AD601" t="str">
        <v>Q2</v>
      </c>
      <c r="AE601" t="str">
        <v>FY24/25</v>
      </c>
      <c r="AF601" t="str">
        <v>SOUTH</v>
      </c>
    </row>
    <row r="602" spans="1:32">
      <c r="A602" t="str">
        <v>ESEL</v>
      </c>
      <c r="B602" t="str">
        <v>SZX</v>
      </c>
      <c r="C602" t="str">
        <v>SPARES/OTHER</v>
      </c>
      <c r="D602" s="4">
        <v>45546</v>
      </c>
      <c r="E602" t="str">
        <v>YAMAHA</v>
      </c>
      <c r="F602">
        <v>14116799</v>
      </c>
      <c r="G602">
        <v>45546</v>
      </c>
      <c r="H602" t="str">
        <v>YMCT|KHN-M7710-A4</v>
      </c>
      <c r="I602" t="str">
        <v>NOZZLE 301A ASSY</v>
      </c>
      <c r="J602">
        <v>18</v>
      </c>
      <c r="K602">
        <v>18</v>
      </c>
      <c r="L602">
        <v>17640</v>
      </c>
      <c r="M602" t="str">
        <v>HKD</v>
      </c>
      <c r="N602">
        <v>1</v>
      </c>
      <c r="O602">
        <v>17640</v>
      </c>
      <c r="P602">
        <v>17640</v>
      </c>
      <c r="Q602" t="str">
        <v>C66SZX-SMT SERVICE</v>
      </c>
      <c r="R602" t="str">
        <v>TBS Avionics Co., Limited</v>
      </c>
      <c r="S602" t="str">
        <v>Same</v>
      </c>
      <c r="T602">
        <v>904585</v>
      </c>
      <c r="U602">
        <v>23.5</v>
      </c>
      <c r="V602" t="str">
        <v>308ASY INV-PTS SALES</v>
      </c>
      <c r="W602">
        <v>0</v>
      </c>
      <c r="X602" t="str">
        <v>PO#10936&amp;10845</v>
      </c>
      <c r="Y602">
        <v>1544240</v>
      </c>
      <c r="Z602">
        <v>0</v>
      </c>
      <c r="AA602">
        <v>0</v>
      </c>
      <c r="AB602">
        <v>2024</v>
      </c>
      <c r="AC602">
        <v>9</v>
      </c>
      <c r="AD602" t="str">
        <v>Q2</v>
      </c>
      <c r="AE602" t="str">
        <v>FY24/25</v>
      </c>
      <c r="AF602" t="str">
        <v>SOUTH</v>
      </c>
    </row>
    <row r="603" spans="1:32">
      <c r="A603" t="str">
        <v>ESEL</v>
      </c>
      <c r="B603" t="str">
        <v>SZX</v>
      </c>
      <c r="C603" t="str">
        <v>SPARES/OTHER</v>
      </c>
      <c r="D603" s="4">
        <v>45546</v>
      </c>
      <c r="E603" t="str">
        <v>HELLER</v>
      </c>
      <c r="F603">
        <v>14116799</v>
      </c>
      <c r="G603">
        <v>45546</v>
      </c>
      <c r="H603" t="str">
        <v>HELI|593555</v>
      </c>
      <c r="I603" t="str">
        <v>HIGH TEMPERATURE LUBE OIL (250ML)</v>
      </c>
      <c r="J603">
        <v>2</v>
      </c>
      <c r="K603">
        <v>2</v>
      </c>
      <c r="L603">
        <v>1300</v>
      </c>
      <c r="M603" t="str">
        <v>HKD</v>
      </c>
      <c r="N603">
        <v>1</v>
      </c>
      <c r="O603">
        <v>1300</v>
      </c>
      <c r="P603">
        <v>1300</v>
      </c>
      <c r="Q603" t="str">
        <v>C66SZX-SMT SERVICE</v>
      </c>
      <c r="R603" t="str">
        <v>TBS Avionics Co., Limited</v>
      </c>
      <c r="S603" t="str">
        <v>Same</v>
      </c>
      <c r="T603">
        <v>904585</v>
      </c>
      <c r="U603">
        <v>362.88</v>
      </c>
      <c r="V603" t="str">
        <v>308ASY INV-PTS SALES</v>
      </c>
      <c r="W603">
        <v>0</v>
      </c>
      <c r="X603" t="str">
        <v>PO#10936&amp;10845</v>
      </c>
      <c r="Y603">
        <v>1544240</v>
      </c>
      <c r="Z603">
        <v>0</v>
      </c>
      <c r="AA603">
        <v>0</v>
      </c>
      <c r="AB603">
        <v>2024</v>
      </c>
      <c r="AC603">
        <v>9</v>
      </c>
      <c r="AD603" t="str">
        <v>Q2</v>
      </c>
      <c r="AE603" t="str">
        <v>FY24/25</v>
      </c>
      <c r="AF603" t="str">
        <v>SOUTH</v>
      </c>
    </row>
    <row r="604" spans="1:32">
      <c r="A604" t="str">
        <v>ESEL</v>
      </c>
      <c r="B604" t="str">
        <v>SZX</v>
      </c>
      <c r="C604" t="str">
        <v>SPARES/OTHER</v>
      </c>
      <c r="D604" s="4">
        <v>45547</v>
      </c>
      <c r="E604" t="str">
        <v>OTHERS</v>
      </c>
      <c r="F604">
        <v>14116800</v>
      </c>
      <c r="G604">
        <v>45547</v>
      </c>
      <c r="H604" t="str">
        <v>PXII|Upgrade PC for FSX-PF100</v>
      </c>
      <c r="I604" t="str">
        <v>Upgrade PC for FSX-PF100</v>
      </c>
      <c r="J604">
        <v>2</v>
      </c>
      <c r="K604">
        <v>2</v>
      </c>
      <c r="L604">
        <v>170</v>
      </c>
      <c r="M604" t="str">
        <v>USD</v>
      </c>
      <c r="N604">
        <v>7.8</v>
      </c>
      <c r="O604">
        <v>1326</v>
      </c>
      <c r="P604">
        <v>1326</v>
      </c>
      <c r="Q604" t="str">
        <v>C66SZX-SMT SERVICE</v>
      </c>
      <c r="R604" t="str">
        <v>GIA Hong Kong Laboratory Limited</v>
      </c>
      <c r="S604" t="str">
        <v>Same</v>
      </c>
      <c r="T604">
        <v>904586</v>
      </c>
      <c r="U604">
        <v>237.9</v>
      </c>
      <c r="V604" t="str">
        <v>308ASY INV-PTS SALES</v>
      </c>
      <c r="W604">
        <v>0</v>
      </c>
      <c r="X604" t="str">
        <v>Hong Kong Lab PO-0001000</v>
      </c>
      <c r="Y604">
        <v>1545208</v>
      </c>
      <c r="Z604">
        <v>0</v>
      </c>
      <c r="AA604">
        <v>0</v>
      </c>
      <c r="AB604">
        <v>2024</v>
      </c>
      <c r="AC604">
        <v>9</v>
      </c>
      <c r="AD604" t="str">
        <v>Q2</v>
      </c>
      <c r="AE604" t="str">
        <v>FY24/25</v>
      </c>
      <c r="AF604" t="str">
        <v>SOUTH</v>
      </c>
    </row>
    <row r="605" spans="1:32">
      <c r="A605" t="str">
        <v>ESEL</v>
      </c>
      <c r="B605" t="str">
        <v>SZX</v>
      </c>
      <c r="C605" t="str">
        <v>SPARES/OTHER</v>
      </c>
      <c r="D605" s="4">
        <v>45548</v>
      </c>
      <c r="E605" t="str">
        <v>HELLER</v>
      </c>
      <c r="F605">
        <v>14116801</v>
      </c>
      <c r="G605">
        <v>45548</v>
      </c>
      <c r="H605" t="str">
        <v>HELI|7825</v>
      </c>
      <c r="I605" t="str">
        <v>New Oil Reservoir -03</v>
      </c>
      <c r="J605">
        <v>1</v>
      </c>
      <c r="K605">
        <v>1</v>
      </c>
      <c r="L605">
        <v>680</v>
      </c>
      <c r="M605" t="str">
        <v>HKD</v>
      </c>
      <c r="N605">
        <v>1</v>
      </c>
      <c r="O605">
        <v>680</v>
      </c>
      <c r="P605">
        <v>680</v>
      </c>
      <c r="Q605" t="str">
        <v>C66SZX-SMT SERVICE</v>
      </c>
      <c r="R605" t="str">
        <v>Kayue Electric Company Limited</v>
      </c>
      <c r="S605" t="str">
        <v>Same</v>
      </c>
      <c r="T605">
        <v>904588</v>
      </c>
      <c r="U605">
        <v>378</v>
      </c>
      <c r="V605" t="str">
        <v>308ASY INV-PTS SALES</v>
      </c>
      <c r="W605">
        <v>0</v>
      </c>
      <c r="X605" t="str">
        <v>156343-AET-240806</v>
      </c>
      <c r="Y605">
        <v>1546143</v>
      </c>
      <c r="Z605" t="str">
        <v>嘉裕电业有限公司</v>
      </c>
      <c r="AA605">
        <v>0</v>
      </c>
      <c r="AB605">
        <v>2024</v>
      </c>
      <c r="AC605">
        <v>9</v>
      </c>
      <c r="AD605" t="str">
        <v>Q2</v>
      </c>
      <c r="AE605" t="str">
        <v>FY24/25</v>
      </c>
      <c r="AF605" t="str">
        <v>SOUTH</v>
      </c>
    </row>
    <row r="606" spans="1:32">
      <c r="A606" t="str">
        <v>ESEL</v>
      </c>
      <c r="B606" t="str">
        <v>SZX</v>
      </c>
      <c r="C606" t="str">
        <v>SPARES/OTHER</v>
      </c>
      <c r="D606" s="4">
        <v>45548</v>
      </c>
      <c r="E606" t="str">
        <v>YAMAHA</v>
      </c>
      <c r="F606">
        <v>14116802</v>
      </c>
      <c r="G606">
        <v>45548</v>
      </c>
      <c r="H606" t="str">
        <v>YMCT|KLW-M711S-A2</v>
      </c>
      <c r="I606" t="str">
        <v>SHAFT 1,SPARE</v>
      </c>
      <c r="J606">
        <v>10</v>
      </c>
      <c r="K606">
        <v>10</v>
      </c>
      <c r="L606">
        <v>19000</v>
      </c>
      <c r="M606" t="str">
        <v>CNY</v>
      </c>
      <c r="N606">
        <v>1.0980000000000001</v>
      </c>
      <c r="O606">
        <v>20862</v>
      </c>
      <c r="P606">
        <v>20862</v>
      </c>
      <c r="Q606" t="str">
        <v>C66SZX-SMT SERVICE</v>
      </c>
      <c r="R606" t="str">
        <v>Shenzhen Guangruixin Electronics Technology Co., L</v>
      </c>
      <c r="S606" t="str">
        <v>Same</v>
      </c>
      <c r="T606">
        <v>904587</v>
      </c>
      <c r="U606">
        <v>16226.08</v>
      </c>
      <c r="V606" t="str">
        <v>308ASY INV-PTS SALES</v>
      </c>
      <c r="W606">
        <v>0</v>
      </c>
      <c r="X606" t="str">
        <v>C66SZ25232</v>
      </c>
      <c r="Y606">
        <v>1546134</v>
      </c>
      <c r="Z606" t="str">
        <v>深圳市光瑞新电子科技有限公司</v>
      </c>
      <c r="AA606">
        <v>0</v>
      </c>
      <c r="AB606">
        <v>2024</v>
      </c>
      <c r="AC606">
        <v>9</v>
      </c>
      <c r="AD606" t="str">
        <v>Q2</v>
      </c>
      <c r="AE606" t="str">
        <v>FY24/25</v>
      </c>
      <c r="AF606" t="str">
        <v>SOUTH</v>
      </c>
    </row>
    <row r="607" spans="1:32">
      <c r="A607" t="str">
        <v>ESEL</v>
      </c>
      <c r="B607" t="str">
        <v>SZX</v>
      </c>
      <c r="C607" t="str">
        <v>SPARES/OTHER</v>
      </c>
      <c r="D607" s="4">
        <v>45548</v>
      </c>
      <c r="E607" t="str">
        <v>YAMAHA</v>
      </c>
      <c r="F607">
        <v>14116802</v>
      </c>
      <c r="G607">
        <v>45548</v>
      </c>
      <c r="H607" t="str">
        <v>YMCT|KHY-M712S-A0</v>
      </c>
      <c r="I607" t="str">
        <v>SHAFT 2 SPARE</v>
      </c>
      <c r="J607">
        <v>10</v>
      </c>
      <c r="K607">
        <v>10</v>
      </c>
      <c r="L607">
        <v>17000</v>
      </c>
      <c r="M607" t="str">
        <v>CNY</v>
      </c>
      <c r="N607">
        <v>1.0980000000000001</v>
      </c>
      <c r="O607">
        <v>18666</v>
      </c>
      <c r="P607">
        <v>18666</v>
      </c>
      <c r="Q607" t="str">
        <v>C66SZX-SMT SERVICE</v>
      </c>
      <c r="R607" t="str">
        <v>Shenzhen Guangruixin Electronics Technology Co., L</v>
      </c>
      <c r="S607" t="str">
        <v>Same</v>
      </c>
      <c r="T607">
        <v>904587</v>
      </c>
      <c r="U607">
        <v>14014.02</v>
      </c>
      <c r="V607" t="str">
        <v>308ASY INV-PTS SALES</v>
      </c>
      <c r="W607">
        <v>0</v>
      </c>
      <c r="X607" t="str">
        <v>C66SZ25232</v>
      </c>
      <c r="Y607">
        <v>1546134</v>
      </c>
      <c r="Z607" t="str">
        <v>深圳市光瑞新电子科技有限公司</v>
      </c>
      <c r="AA607">
        <v>0</v>
      </c>
      <c r="AB607">
        <v>2024</v>
      </c>
      <c r="AC607">
        <v>9</v>
      </c>
      <c r="AD607" t="str">
        <v>Q2</v>
      </c>
      <c r="AE607" t="str">
        <v>FY24/25</v>
      </c>
      <c r="AF607" t="str">
        <v>SOUTH</v>
      </c>
    </row>
    <row r="608" spans="1:32">
      <c r="A608" t="str">
        <v>ESEL</v>
      </c>
      <c r="B608" t="str">
        <v>SZX</v>
      </c>
      <c r="C608" t="str">
        <v>SPARES/OTHER</v>
      </c>
      <c r="D608" s="4">
        <v>45559</v>
      </c>
      <c r="E608" t="str">
        <v>OTHERS</v>
      </c>
      <c r="F608">
        <v>14116803</v>
      </c>
      <c r="G608">
        <v>45559</v>
      </c>
      <c r="H608" t="str">
        <v>PXII|Upgrade PC for FSX-PF100</v>
      </c>
      <c r="I608" t="str">
        <v>Upgrade PC for FSX-PF100</v>
      </c>
      <c r="J608">
        <v>1</v>
      </c>
      <c r="K608">
        <v>1</v>
      </c>
      <c r="L608">
        <v>460</v>
      </c>
      <c r="M608" t="str">
        <v>HKD</v>
      </c>
      <c r="N608">
        <v>1</v>
      </c>
      <c r="O608">
        <v>460</v>
      </c>
      <c r="P608">
        <v>460</v>
      </c>
      <c r="Q608" t="str">
        <v>C66SZX-SMT SERVICE</v>
      </c>
      <c r="R608" t="str">
        <v>GIA Hong Kong Laboratory Limited</v>
      </c>
      <c r="S608" t="str">
        <v>Same</v>
      </c>
      <c r="T608">
        <v>904589</v>
      </c>
      <c r="U608">
        <v>148.22999999999999</v>
      </c>
      <c r="V608" t="str">
        <v>308ASY INV-PTS SALES</v>
      </c>
      <c r="W608">
        <v>0</v>
      </c>
      <c r="X608" t="str">
        <v>Hong Kong Lab PO-0001003</v>
      </c>
      <c r="Y608">
        <v>1555184</v>
      </c>
      <c r="Z608">
        <v>0</v>
      </c>
      <c r="AA608">
        <v>0</v>
      </c>
      <c r="AB608">
        <v>2024</v>
      </c>
      <c r="AC608">
        <v>9</v>
      </c>
      <c r="AD608" t="str">
        <v>Q2</v>
      </c>
      <c r="AE608" t="str">
        <v>FY24/25</v>
      </c>
      <c r="AF608" t="str">
        <v>SOUTH</v>
      </c>
    </row>
    <row r="609" spans="1:32">
      <c r="A609" t="str">
        <v>ESEL</v>
      </c>
      <c r="B609" t="str">
        <v>SZX</v>
      </c>
      <c r="C609" t="str">
        <v>SERVICE_CHARGE</v>
      </c>
      <c r="D609" s="4">
        <v>45580</v>
      </c>
      <c r="E609" t="str">
        <v>YAMAHA</v>
      </c>
      <c r="F609">
        <v>12113506</v>
      </c>
      <c r="G609">
        <v>45580</v>
      </c>
      <c r="H609" t="str">
        <v>YMCT|REPAIR CHARGE</v>
      </c>
      <c r="I609" t="str">
        <v>REPAIR CHARGE</v>
      </c>
      <c r="J609">
        <v>1</v>
      </c>
      <c r="K609">
        <v>1</v>
      </c>
      <c r="L609">
        <v>143000</v>
      </c>
      <c r="M609" t="str">
        <v>CNY</v>
      </c>
      <c r="N609">
        <v>1.1080000000000001</v>
      </c>
      <c r="O609">
        <v>158444</v>
      </c>
      <c r="P609">
        <v>158444</v>
      </c>
      <c r="Q609" t="str">
        <v>C66SZX-SMT SERVICE</v>
      </c>
      <c r="R609" t="str">
        <v>TongDa Electronic Technology (Shenzhen) Co., Ltd.</v>
      </c>
      <c r="S609" t="str">
        <v>Same</v>
      </c>
      <c r="T609">
        <v>904590</v>
      </c>
      <c r="U609">
        <v>0</v>
      </c>
      <c r="V609" t="str">
        <v>308ASY INV-NON-CON</v>
      </c>
      <c r="W609">
        <v>0</v>
      </c>
      <c r="X609" t="str">
        <v>C66SZ25039REV3</v>
      </c>
      <c r="Y609">
        <v>0</v>
      </c>
      <c r="Z609" t="str">
        <v>通达科信(深圳)有限公司</v>
      </c>
      <c r="AA609">
        <v>0</v>
      </c>
      <c r="AB609">
        <v>2024</v>
      </c>
      <c r="AC609">
        <v>10</v>
      </c>
      <c r="AD609" t="str">
        <v>Q3</v>
      </c>
      <c r="AE609" t="str">
        <v>FY24/25</v>
      </c>
      <c r="AF609" t="str">
        <v>SOUTH</v>
      </c>
    </row>
    <row r="610" spans="1:32">
      <c r="A610" t="str">
        <v>ESEL</v>
      </c>
      <c r="B610" t="str">
        <v>SZX</v>
      </c>
      <c r="C610" t="str">
        <v>CONTRACT_FEE</v>
      </c>
      <c r="D610" s="4">
        <v>45586</v>
      </c>
      <c r="E610" t="str">
        <v>YAMAHA</v>
      </c>
      <c r="F610">
        <v>13113139</v>
      </c>
      <c r="G610">
        <v>45586</v>
      </c>
      <c r="H610" t="str">
        <v>YMCT|REPAIR CHARGE</v>
      </c>
      <c r="I610" t="str">
        <v>REPAIR CHARGE</v>
      </c>
      <c r="J610">
        <v>1</v>
      </c>
      <c r="K610">
        <v>1</v>
      </c>
      <c r="L610">
        <v>9000</v>
      </c>
      <c r="M610" t="str">
        <v>CNY</v>
      </c>
      <c r="N610">
        <v>1.1080000000000001</v>
      </c>
      <c r="O610">
        <v>9972</v>
      </c>
      <c r="P610">
        <v>9972</v>
      </c>
      <c r="Q610" t="str">
        <v>C66SZX-SMT SERVICE</v>
      </c>
      <c r="R610" t="str">
        <v>TongDa Electronic Technology (Shenzhen) Co., Ltd.</v>
      </c>
      <c r="S610" t="str">
        <v>Same</v>
      </c>
      <c r="T610">
        <v>904593</v>
      </c>
      <c r="U610">
        <v>0</v>
      </c>
      <c r="V610" t="str">
        <v>308ASY INV-CONTRACT</v>
      </c>
      <c r="W610">
        <v>0</v>
      </c>
      <c r="X610" t="str">
        <v>C66-CAN-25002--Tongda Electronic</v>
      </c>
      <c r="Y610">
        <v>0</v>
      </c>
      <c r="Z610" t="str">
        <v>通达科信(深圳)有限公司</v>
      </c>
      <c r="AA610">
        <v>0</v>
      </c>
      <c r="AB610">
        <v>2024</v>
      </c>
      <c r="AC610">
        <v>10</v>
      </c>
      <c r="AD610" t="str">
        <v>Q3</v>
      </c>
      <c r="AE610" t="str">
        <v>FY24/25</v>
      </c>
      <c r="AF610" t="str">
        <v>SOUTH</v>
      </c>
    </row>
    <row r="611" spans="1:32">
      <c r="A611" t="str">
        <v>ESEL</v>
      </c>
      <c r="B611" t="str">
        <v>SZX</v>
      </c>
      <c r="C611" t="str">
        <v>SPARES/OTHER</v>
      </c>
      <c r="D611" s="4">
        <v>45586</v>
      </c>
      <c r="E611" t="str">
        <v>YAMAHA</v>
      </c>
      <c r="F611">
        <v>14116804</v>
      </c>
      <c r="G611">
        <v>45586</v>
      </c>
      <c r="H611" t="str">
        <v>YMCT|KLA-M5840-05</v>
      </c>
      <c r="I611" t="str">
        <v>SERVO BOARD ASSY</v>
      </c>
      <c r="J611">
        <v>1</v>
      </c>
      <c r="K611">
        <v>1</v>
      </c>
      <c r="L611">
        <v>11000</v>
      </c>
      <c r="M611" t="str">
        <v>HKD</v>
      </c>
      <c r="N611">
        <v>1</v>
      </c>
      <c r="O611">
        <v>11000</v>
      </c>
      <c r="P611">
        <v>11000</v>
      </c>
      <c r="Q611" t="str">
        <v>C66SZX-SMT SERVICE</v>
      </c>
      <c r="R611" t="str">
        <v>TBS Avionics Co., Limited</v>
      </c>
      <c r="S611" t="str">
        <v>Same</v>
      </c>
      <c r="T611">
        <v>904591</v>
      </c>
      <c r="U611">
        <v>7686</v>
      </c>
      <c r="V611" t="str">
        <v>308ASY INV-PTS SALES</v>
      </c>
      <c r="W611">
        <v>0</v>
      </c>
      <c r="X611" t="str">
        <v>C66SZ25258</v>
      </c>
      <c r="Y611">
        <v>1576162</v>
      </c>
      <c r="Z611">
        <v>0</v>
      </c>
      <c r="AA611">
        <v>0</v>
      </c>
      <c r="AB611">
        <v>2024</v>
      </c>
      <c r="AC611">
        <v>10</v>
      </c>
      <c r="AD611" t="str">
        <v>Q3</v>
      </c>
      <c r="AE611" t="str">
        <v>FY24/25</v>
      </c>
      <c r="AF611" t="str">
        <v>SOUTH</v>
      </c>
    </row>
    <row r="612" spans="1:32">
      <c r="A612" t="str">
        <v>ESEL</v>
      </c>
      <c r="B612" t="str">
        <v>SZX</v>
      </c>
      <c r="C612" t="str">
        <v>SPARES/OTHER</v>
      </c>
      <c r="D612" s="4">
        <v>45586</v>
      </c>
      <c r="E612" t="str">
        <v>YAMAHA</v>
      </c>
      <c r="F612">
        <v>14116805</v>
      </c>
      <c r="G612">
        <v>45586</v>
      </c>
      <c r="H612" t="str">
        <v>YMCT|S02HMRY14000</v>
      </c>
      <c r="I612" t="str">
        <v>MAGNET</v>
      </c>
      <c r="J612">
        <v>1</v>
      </c>
      <c r="K612">
        <v>1</v>
      </c>
      <c r="L612">
        <v>780</v>
      </c>
      <c r="M612" t="str">
        <v>HKD</v>
      </c>
      <c r="N612">
        <v>1</v>
      </c>
      <c r="O612">
        <v>780</v>
      </c>
      <c r="P612">
        <v>780</v>
      </c>
      <c r="Q612" t="str">
        <v>C66SZX-SMT SERVICE</v>
      </c>
      <c r="R612" t="str">
        <v>Kayue Electric Company Limited</v>
      </c>
      <c r="S612" t="str">
        <v>Same</v>
      </c>
      <c r="T612">
        <v>904595</v>
      </c>
      <c r="U612">
        <v>394.76</v>
      </c>
      <c r="V612" t="str">
        <v>308ASY INV-PTS SALES</v>
      </c>
      <c r="W612">
        <v>0</v>
      </c>
      <c r="X612" t="str">
        <v>156660-AET-240916</v>
      </c>
      <c r="Y612">
        <v>1576244</v>
      </c>
      <c r="Z612" t="str">
        <v>嘉裕电业有限公司</v>
      </c>
      <c r="AA612">
        <v>0</v>
      </c>
      <c r="AB612">
        <v>2024</v>
      </c>
      <c r="AC612">
        <v>10</v>
      </c>
      <c r="AD612" t="str">
        <v>Q3</v>
      </c>
      <c r="AE612" t="str">
        <v>FY24/25</v>
      </c>
      <c r="AF612" t="str">
        <v>SOUTH</v>
      </c>
    </row>
    <row r="613" spans="1:32">
      <c r="A613" t="str">
        <v>ESEL</v>
      </c>
      <c r="B613" t="str">
        <v>SZX</v>
      </c>
      <c r="C613" t="str">
        <v>SPARES/OTHER</v>
      </c>
      <c r="D613" s="4">
        <v>45586</v>
      </c>
      <c r="E613" t="str">
        <v>OTHERS</v>
      </c>
      <c r="F613">
        <v>14116805</v>
      </c>
      <c r="G613">
        <v>45586</v>
      </c>
      <c r="H613" t="str">
        <v>ZMTR|CM350 W/S Parts</v>
      </c>
      <c r="I613" t="str">
        <v>CM350 W/S maintenance component</v>
      </c>
      <c r="J613">
        <v>50</v>
      </c>
      <c r="K613">
        <v>50</v>
      </c>
      <c r="L613">
        <v>1500</v>
      </c>
      <c r="M613" t="str">
        <v>HKD</v>
      </c>
      <c r="N613">
        <v>1</v>
      </c>
      <c r="O613">
        <v>1500</v>
      </c>
      <c r="P613">
        <v>1500</v>
      </c>
      <c r="Q613" t="str">
        <v>C66SZX-SMT SERVICE</v>
      </c>
      <c r="R613" t="str">
        <v>Kayue Electric Company Limited</v>
      </c>
      <c r="S613" t="str">
        <v>Same</v>
      </c>
      <c r="T613">
        <v>904595</v>
      </c>
      <c r="U613">
        <v>768.6</v>
      </c>
      <c r="V613" t="str">
        <v>308ASY INV-PTS SALES</v>
      </c>
      <c r="W613">
        <v>0</v>
      </c>
      <c r="X613" t="str">
        <v>156660-AET-240916</v>
      </c>
      <c r="Y613">
        <v>1576244</v>
      </c>
      <c r="Z613" t="str">
        <v>嘉裕电业有限公司</v>
      </c>
      <c r="AA613">
        <v>0</v>
      </c>
      <c r="AB613">
        <v>2024</v>
      </c>
      <c r="AC613">
        <v>10</v>
      </c>
      <c r="AD613" t="str">
        <v>Q3</v>
      </c>
      <c r="AE613" t="str">
        <v>FY24/25</v>
      </c>
      <c r="AF613" t="str">
        <v>SOUTH</v>
      </c>
    </row>
    <row r="614" spans="1:32">
      <c r="A614" t="str">
        <v>ESEL</v>
      </c>
      <c r="B614" t="str">
        <v>SZX</v>
      </c>
      <c r="C614" t="str">
        <v>SPARES/OTHER</v>
      </c>
      <c r="D614" s="4">
        <v>45586</v>
      </c>
      <c r="E614" t="str">
        <v>YAMAHA</v>
      </c>
      <c r="F614">
        <v>14116805</v>
      </c>
      <c r="G614">
        <v>45586</v>
      </c>
      <c r="H614" t="str">
        <v>YMCT|S02HMRY12000</v>
      </c>
      <c r="I614" t="str">
        <v>HOLDER,MAGNET</v>
      </c>
      <c r="J614">
        <v>1</v>
      </c>
      <c r="K614">
        <v>1</v>
      </c>
      <c r="L614">
        <v>800</v>
      </c>
      <c r="M614" t="str">
        <v>HKD</v>
      </c>
      <c r="N614">
        <v>1</v>
      </c>
      <c r="O614">
        <v>800</v>
      </c>
      <c r="P614">
        <v>800</v>
      </c>
      <c r="Q614" t="str">
        <v>C66SZX-SMT SERVICE</v>
      </c>
      <c r="R614" t="str">
        <v>Kayue Electric Company Limited</v>
      </c>
      <c r="S614" t="str">
        <v>Same</v>
      </c>
      <c r="T614">
        <v>904595</v>
      </c>
      <c r="U614">
        <v>444.8</v>
      </c>
      <c r="V614" t="str">
        <v>308ASY INV-PTS SALES</v>
      </c>
      <c r="W614">
        <v>0</v>
      </c>
      <c r="X614" t="str">
        <v>156660-AET-240916</v>
      </c>
      <c r="Y614">
        <v>1576244</v>
      </c>
      <c r="Z614" t="str">
        <v>嘉裕电业有限公司</v>
      </c>
      <c r="AA614">
        <v>0</v>
      </c>
      <c r="AB614">
        <v>2024</v>
      </c>
      <c r="AC614">
        <v>10</v>
      </c>
      <c r="AD614" t="str">
        <v>Q3</v>
      </c>
      <c r="AE614" t="str">
        <v>FY24/25</v>
      </c>
      <c r="AF614" t="str">
        <v>SOUTH</v>
      </c>
    </row>
    <row r="615" spans="1:32">
      <c r="A615" t="str">
        <v>ESEL</v>
      </c>
      <c r="B615" t="str">
        <v>SZX</v>
      </c>
      <c r="C615" t="str">
        <v>SPARES/OTHER</v>
      </c>
      <c r="D615" s="4">
        <v>45586</v>
      </c>
      <c r="E615" t="str">
        <v>YAMAHA</v>
      </c>
      <c r="F615">
        <v>14116805</v>
      </c>
      <c r="G615">
        <v>45586</v>
      </c>
      <c r="H615" t="str">
        <v>YMCT|S02HMRY11001</v>
      </c>
      <c r="I615" t="str">
        <v>PLATE1</v>
      </c>
      <c r="J615">
        <v>10</v>
      </c>
      <c r="K615">
        <v>10</v>
      </c>
      <c r="L615">
        <v>3000</v>
      </c>
      <c r="M615" t="str">
        <v>HKD</v>
      </c>
      <c r="N615">
        <v>1</v>
      </c>
      <c r="O615">
        <v>3000</v>
      </c>
      <c r="P615">
        <v>3000</v>
      </c>
      <c r="Q615" t="str">
        <v>C66SZX-SMT SERVICE</v>
      </c>
      <c r="R615" t="str">
        <v>Kayue Electric Company Limited</v>
      </c>
      <c r="S615" t="str">
        <v>Same</v>
      </c>
      <c r="T615">
        <v>904595</v>
      </c>
      <c r="U615">
        <v>1501.2</v>
      </c>
      <c r="V615" t="str">
        <v>308ASY INV-PTS SALES</v>
      </c>
      <c r="W615">
        <v>0</v>
      </c>
      <c r="X615" t="str">
        <v>156660-AET-240916</v>
      </c>
      <c r="Y615">
        <v>1576244</v>
      </c>
      <c r="Z615" t="str">
        <v>嘉裕电业有限公司</v>
      </c>
      <c r="AA615">
        <v>0</v>
      </c>
      <c r="AB615">
        <v>2024</v>
      </c>
      <c r="AC615">
        <v>10</v>
      </c>
      <c r="AD615" t="str">
        <v>Q3</v>
      </c>
      <c r="AE615" t="str">
        <v>FY24/25</v>
      </c>
      <c r="AF615" t="str">
        <v>SOUTH</v>
      </c>
    </row>
    <row r="616" spans="1:32">
      <c r="A616" t="str">
        <v>ESEL</v>
      </c>
      <c r="B616" t="str">
        <v>SZX</v>
      </c>
      <c r="C616" t="str">
        <v>SPARES/OTHER</v>
      </c>
      <c r="D616" s="4">
        <v>45586</v>
      </c>
      <c r="E616" t="str">
        <v>YAMAHA</v>
      </c>
      <c r="F616">
        <v>14116805</v>
      </c>
      <c r="G616">
        <v>45586</v>
      </c>
      <c r="H616" t="str">
        <v>YMCT|95302-03600</v>
      </c>
      <c r="I616" t="str">
        <v>NUT</v>
      </c>
      <c r="J616">
        <v>4</v>
      </c>
      <c r="K616">
        <v>4</v>
      </c>
      <c r="L616">
        <v>8</v>
      </c>
      <c r="M616" t="str">
        <v>HKD</v>
      </c>
      <c r="N616">
        <v>1</v>
      </c>
      <c r="O616">
        <v>8</v>
      </c>
      <c r="P616">
        <v>8</v>
      </c>
      <c r="Q616" t="str">
        <v>C66SZX-SMT SERVICE</v>
      </c>
      <c r="R616" t="str">
        <v>Kayue Electric Company Limited</v>
      </c>
      <c r="S616" t="str">
        <v>Same</v>
      </c>
      <c r="T616">
        <v>904595</v>
      </c>
      <c r="U616">
        <v>3.56</v>
      </c>
      <c r="V616" t="str">
        <v>308ASY INV-PTS SALES</v>
      </c>
      <c r="W616">
        <v>0</v>
      </c>
      <c r="X616" t="str">
        <v>156660-AET-240916</v>
      </c>
      <c r="Y616">
        <v>1576244</v>
      </c>
      <c r="Z616" t="str">
        <v>嘉裕电业有限公司</v>
      </c>
      <c r="AA616">
        <v>0</v>
      </c>
      <c r="AB616">
        <v>2024</v>
      </c>
      <c r="AC616">
        <v>10</v>
      </c>
      <c r="AD616" t="str">
        <v>Q3</v>
      </c>
      <c r="AE616" t="str">
        <v>FY24/25</v>
      </c>
      <c r="AF616" t="str">
        <v>SOUTH</v>
      </c>
    </row>
    <row r="617" spans="1:32">
      <c r="A617" t="str">
        <v>ESEL</v>
      </c>
      <c r="B617" t="str">
        <v>SZX</v>
      </c>
      <c r="C617" t="str">
        <v>SPARES/OTHER</v>
      </c>
      <c r="D617" s="4">
        <v>45586</v>
      </c>
      <c r="E617" t="str">
        <v>YAMAHA</v>
      </c>
      <c r="F617">
        <v>14116805</v>
      </c>
      <c r="G617">
        <v>45586</v>
      </c>
      <c r="H617" t="str">
        <v>YMCT|92902-03600</v>
      </c>
      <c r="I617" t="str">
        <v>WASHER PLAIN</v>
      </c>
      <c r="J617">
        <v>4</v>
      </c>
      <c r="K617">
        <v>4</v>
      </c>
      <c r="L617">
        <v>8</v>
      </c>
      <c r="M617" t="str">
        <v>HKD</v>
      </c>
      <c r="N617">
        <v>1</v>
      </c>
      <c r="O617">
        <v>8</v>
      </c>
      <c r="P617">
        <v>8</v>
      </c>
      <c r="Q617" t="str">
        <v>C66SZX-SMT SERVICE</v>
      </c>
      <c r="R617" t="str">
        <v>Kayue Electric Company Limited</v>
      </c>
      <c r="S617" t="str">
        <v>Same</v>
      </c>
      <c r="T617">
        <v>904595</v>
      </c>
      <c r="U617">
        <v>3.56</v>
      </c>
      <c r="V617" t="str">
        <v>308ASY INV-PTS SALES</v>
      </c>
      <c r="W617">
        <v>0</v>
      </c>
      <c r="X617" t="str">
        <v>156660-AET-240916</v>
      </c>
      <c r="Y617">
        <v>1576244</v>
      </c>
      <c r="Z617" t="str">
        <v>嘉裕电业有限公司</v>
      </c>
      <c r="AA617">
        <v>0</v>
      </c>
      <c r="AB617">
        <v>2024</v>
      </c>
      <c r="AC617">
        <v>10</v>
      </c>
      <c r="AD617" t="str">
        <v>Q3</v>
      </c>
      <c r="AE617" t="str">
        <v>FY24/25</v>
      </c>
      <c r="AF617" t="str">
        <v>SOUTH</v>
      </c>
    </row>
    <row r="618" spans="1:32">
      <c r="A618" t="str">
        <v>ESEL</v>
      </c>
      <c r="B618" t="str">
        <v>SZX</v>
      </c>
      <c r="C618" t="str">
        <v>SPARES/OTHER</v>
      </c>
      <c r="D618" s="4">
        <v>45586</v>
      </c>
      <c r="E618" t="str">
        <v>YAMAHA</v>
      </c>
      <c r="F618">
        <v>14116805</v>
      </c>
      <c r="G618">
        <v>45586</v>
      </c>
      <c r="H618" t="str">
        <v>YMCT|90990-41J150</v>
      </c>
      <c r="I618" t="str">
        <v>COLLAR</v>
      </c>
      <c r="J618">
        <v>4</v>
      </c>
      <c r="K618">
        <v>4</v>
      </c>
      <c r="L618">
        <v>180</v>
      </c>
      <c r="M618" t="str">
        <v>HKD</v>
      </c>
      <c r="N618">
        <v>1</v>
      </c>
      <c r="O618">
        <v>180</v>
      </c>
      <c r="P618">
        <v>180</v>
      </c>
      <c r="Q618" t="str">
        <v>C66SZX-SMT SERVICE</v>
      </c>
      <c r="R618" t="str">
        <v>Kayue Electric Company Limited</v>
      </c>
      <c r="S618" t="str">
        <v>Same</v>
      </c>
      <c r="T618">
        <v>904595</v>
      </c>
      <c r="U618">
        <v>91.18</v>
      </c>
      <c r="V618" t="str">
        <v>308ASY INV-PTS SALES</v>
      </c>
      <c r="W618">
        <v>0</v>
      </c>
      <c r="X618" t="str">
        <v>156660-AET-240916</v>
      </c>
      <c r="Y618">
        <v>1576244</v>
      </c>
      <c r="Z618" t="str">
        <v>嘉裕电业有限公司</v>
      </c>
      <c r="AA618">
        <v>0</v>
      </c>
      <c r="AB618">
        <v>2024</v>
      </c>
      <c r="AC618">
        <v>10</v>
      </c>
      <c r="AD618" t="str">
        <v>Q3</v>
      </c>
      <c r="AE618" t="str">
        <v>FY24/25</v>
      </c>
      <c r="AF618" t="str">
        <v>SOUTH</v>
      </c>
    </row>
    <row r="619" spans="1:32">
      <c r="A619" t="str">
        <v>ESEL</v>
      </c>
      <c r="B619" t="str">
        <v>SZX</v>
      </c>
      <c r="C619" t="str">
        <v>SPARES/OTHER</v>
      </c>
      <c r="D619" s="4">
        <v>45586</v>
      </c>
      <c r="E619" t="str">
        <v>OTHERS</v>
      </c>
      <c r="F619">
        <v>14116806</v>
      </c>
      <c r="G619">
        <v>45586</v>
      </c>
      <c r="H619" t="str">
        <v>ZZZZ|NOZZLE</v>
      </c>
      <c r="I619" t="str">
        <v>CUSTOMIZED NOZZLE</v>
      </c>
      <c r="J619">
        <v>1</v>
      </c>
      <c r="K619">
        <v>1</v>
      </c>
      <c r="L619">
        <v>650</v>
      </c>
      <c r="M619" t="str">
        <v>CNY</v>
      </c>
      <c r="N619">
        <v>1.1080000000000001</v>
      </c>
      <c r="O619">
        <v>720.2</v>
      </c>
      <c r="P619">
        <v>720.2</v>
      </c>
      <c r="Q619" t="str">
        <v>C66SZX-SMT SERVICE</v>
      </c>
      <c r="R619" t="str">
        <v>Shenzhen Hainake Electronics Co., Ltd.</v>
      </c>
      <c r="S619" t="str">
        <v>Same</v>
      </c>
      <c r="T619">
        <v>904592</v>
      </c>
      <c r="U619">
        <v>432</v>
      </c>
      <c r="V619" t="str">
        <v>308ASY INV-PTS SALES</v>
      </c>
      <c r="W619">
        <v>0</v>
      </c>
      <c r="X619" t="str">
        <v>C66SZ25206</v>
      </c>
      <c r="Y619">
        <v>1576183</v>
      </c>
      <c r="Z619" t="str">
        <v>深圳市海纳科电子有限公司</v>
      </c>
      <c r="AA619">
        <v>0</v>
      </c>
      <c r="AB619">
        <v>2024</v>
      </c>
      <c r="AC619">
        <v>10</v>
      </c>
      <c r="AD619" t="str">
        <v>Q3</v>
      </c>
      <c r="AE619" t="str">
        <v>FY24/25</v>
      </c>
      <c r="AF619" t="str">
        <v>SOUTH</v>
      </c>
    </row>
    <row r="620" spans="1:32">
      <c r="A620" t="str">
        <v>ESEL</v>
      </c>
      <c r="B620" t="str">
        <v>SZX</v>
      </c>
      <c r="C620" t="str">
        <v>SERVICE_CHARGE</v>
      </c>
      <c r="D620" s="4">
        <v>45590</v>
      </c>
      <c r="E620" t="str">
        <v>OTHERS</v>
      </c>
      <c r="F620">
        <v>12113507</v>
      </c>
      <c r="G620">
        <v>45590</v>
      </c>
      <c r="H620" t="str">
        <v>ZZZZ|REPAIR CHARGE</v>
      </c>
      <c r="I620" t="str">
        <v>REPAIR CHARGE</v>
      </c>
      <c r="J620">
        <v>1</v>
      </c>
      <c r="K620">
        <v>1</v>
      </c>
      <c r="L620">
        <v>2000</v>
      </c>
      <c r="M620" t="str">
        <v>HKD</v>
      </c>
      <c r="N620">
        <v>1</v>
      </c>
      <c r="O620">
        <v>2000</v>
      </c>
      <c r="P620">
        <v>2000</v>
      </c>
      <c r="Q620" t="str">
        <v>C66SZX-SMT SERVICE</v>
      </c>
      <c r="R620" t="str">
        <v>Hip Fung Electronics Industrial Co., Ltd.</v>
      </c>
      <c r="S620" t="str">
        <v>Same</v>
      </c>
      <c r="T620">
        <v>904597</v>
      </c>
      <c r="U620">
        <v>0</v>
      </c>
      <c r="V620" t="str">
        <v>308ASY INV-NON-CON</v>
      </c>
      <c r="W620">
        <v>0</v>
      </c>
      <c r="X620">
        <v>4600088567</v>
      </c>
      <c r="Y620">
        <v>0</v>
      </c>
      <c r="Z620" t="str">
        <v>协丰电子实业有限公司</v>
      </c>
      <c r="AA620">
        <v>0</v>
      </c>
      <c r="AB620">
        <v>2024</v>
      </c>
      <c r="AC620">
        <v>10</v>
      </c>
      <c r="AD620" t="str">
        <v>Q3</v>
      </c>
      <c r="AE620" t="str">
        <v>FY24/25</v>
      </c>
      <c r="AF620" t="str">
        <v>SOUTH</v>
      </c>
    </row>
    <row r="621" spans="1:32">
      <c r="A621" t="str">
        <v>ESEL</v>
      </c>
      <c r="B621" t="str">
        <v>SZX</v>
      </c>
      <c r="C621" t="str">
        <v>SERVICE_CHARGE</v>
      </c>
      <c r="D621" s="4">
        <v>45590</v>
      </c>
      <c r="E621" t="str">
        <v>YAMAHA</v>
      </c>
      <c r="F621">
        <v>12113508</v>
      </c>
      <c r="G621">
        <v>45590</v>
      </c>
      <c r="H621" t="str">
        <v>YMCT|REPAIR CHARGE</v>
      </c>
      <c r="I621" t="str">
        <v>REPAIR CHARGE</v>
      </c>
      <c r="J621">
        <v>1</v>
      </c>
      <c r="K621">
        <v>1</v>
      </c>
      <c r="L621">
        <v>7000</v>
      </c>
      <c r="M621" t="str">
        <v>CNY</v>
      </c>
      <c r="N621">
        <v>1.1080000000000001</v>
      </c>
      <c r="O621">
        <v>7756</v>
      </c>
      <c r="P621">
        <v>7756</v>
      </c>
      <c r="Q621" t="str">
        <v>C66SZX-SMT SERVICE</v>
      </c>
      <c r="R621" t="str">
        <v>Huizhou Huiyang Xinxu Rui Cheng Electronic Process</v>
      </c>
      <c r="S621" t="str">
        <v>Same</v>
      </c>
      <c r="T621">
        <v>904598</v>
      </c>
      <c r="U621">
        <v>0</v>
      </c>
      <c r="V621" t="str">
        <v>308ASY INV-NON-CON</v>
      </c>
      <c r="W621">
        <v>0</v>
      </c>
      <c r="X621" t="str">
        <v>C66SZ25203</v>
      </c>
      <c r="Y621">
        <v>0</v>
      </c>
      <c r="Z621" t="str">
        <v>惠州市惠阳区新圩镇锐诚电子加工厂</v>
      </c>
      <c r="AA621">
        <v>0</v>
      </c>
      <c r="AB621">
        <v>2024</v>
      </c>
      <c r="AC621">
        <v>10</v>
      </c>
      <c r="AD621" t="str">
        <v>Q3</v>
      </c>
      <c r="AE621" t="str">
        <v>FY24/25</v>
      </c>
      <c r="AF621" t="str">
        <v>SOUTH</v>
      </c>
    </row>
    <row r="622" spans="1:32">
      <c r="A622" t="str">
        <v>ESEL</v>
      </c>
      <c r="B622" t="str">
        <v>SZX</v>
      </c>
      <c r="C622" t="str">
        <v>CONTRACT_FEE</v>
      </c>
      <c r="D622" s="4">
        <v>45590</v>
      </c>
      <c r="E622" t="str">
        <v>HELLER</v>
      </c>
      <c r="F622">
        <v>13113140</v>
      </c>
      <c r="G622">
        <v>45590</v>
      </c>
      <c r="H622" t="str">
        <v>HELI|REPAIR CHARGE</v>
      </c>
      <c r="I622" t="str">
        <v>REPAIR CHARGE</v>
      </c>
      <c r="J622">
        <v>1</v>
      </c>
      <c r="K622">
        <v>1</v>
      </c>
      <c r="L622">
        <v>26000</v>
      </c>
      <c r="M622" t="str">
        <v>HKD</v>
      </c>
      <c r="N622">
        <v>1</v>
      </c>
      <c r="O622">
        <v>26000</v>
      </c>
      <c r="P622">
        <v>26000</v>
      </c>
      <c r="Q622" t="str">
        <v>C66SZX-SMT SERVICE</v>
      </c>
      <c r="R622" t="str">
        <v>Crystalite Electrical Engineering Company</v>
      </c>
      <c r="S622" t="str">
        <v>Same</v>
      </c>
      <c r="T622">
        <v>904596</v>
      </c>
      <c r="U622">
        <v>0</v>
      </c>
      <c r="V622" t="str">
        <v>308ASY INV-CONTRACT</v>
      </c>
      <c r="W622">
        <v>0</v>
      </c>
      <c r="X622" t="str">
        <v>PO#2410060</v>
      </c>
      <c r="Y622">
        <v>0</v>
      </c>
      <c r="Z622" t="str">
        <v>晶光電業公司</v>
      </c>
      <c r="AA622">
        <v>0</v>
      </c>
      <c r="AB622">
        <v>2024</v>
      </c>
      <c r="AC622">
        <v>10</v>
      </c>
      <c r="AD622" t="str">
        <v>Q3</v>
      </c>
      <c r="AE622" t="str">
        <v>FY24/25</v>
      </c>
      <c r="AF622" t="str">
        <v>SOUTH</v>
      </c>
    </row>
    <row r="623" spans="1:32">
      <c r="A623" t="str">
        <v>ESEL</v>
      </c>
      <c r="B623" t="str">
        <v>SZX</v>
      </c>
      <c r="C623" t="str">
        <v>SPARES/OTHER</v>
      </c>
      <c r="D623" s="4">
        <v>45590</v>
      </c>
      <c r="E623" t="str">
        <v>OTHERS</v>
      </c>
      <c r="F623">
        <v>14116807</v>
      </c>
      <c r="G623">
        <v>45590</v>
      </c>
      <c r="H623" t="str">
        <v>ZMTR|CM350 W/S Parts</v>
      </c>
      <c r="I623" t="str">
        <v>CM350 W/S maintenance component</v>
      </c>
      <c r="J623">
        <v>1</v>
      </c>
      <c r="K623">
        <v>1</v>
      </c>
      <c r="L623">
        <v>1350</v>
      </c>
      <c r="M623" t="str">
        <v>HKD</v>
      </c>
      <c r="N623">
        <v>1</v>
      </c>
      <c r="O623">
        <v>1350</v>
      </c>
      <c r="P623">
        <v>1350</v>
      </c>
      <c r="Q623" t="str">
        <v>C66SZX-SMT SERVICE</v>
      </c>
      <c r="R623" t="str">
        <v>Kayue Electric Company Limited</v>
      </c>
      <c r="S623" t="str">
        <v>Same</v>
      </c>
      <c r="T623">
        <v>904594</v>
      </c>
      <c r="U623">
        <v>554</v>
      </c>
      <c r="V623" t="str">
        <v>308ASY INV-PTS SALES</v>
      </c>
      <c r="W623">
        <v>0</v>
      </c>
      <c r="X623" t="str">
        <v>156693-AET-240920</v>
      </c>
      <c r="Y623">
        <v>1580119</v>
      </c>
      <c r="Z623" t="str">
        <v>嘉裕电业有限公司</v>
      </c>
      <c r="AA623">
        <v>0</v>
      </c>
      <c r="AB623">
        <v>2024</v>
      </c>
      <c r="AC623">
        <v>10</v>
      </c>
      <c r="AD623" t="str">
        <v>Q3</v>
      </c>
      <c r="AE623" t="str">
        <v>FY24/25</v>
      </c>
      <c r="AF623" t="str">
        <v>SOUTH</v>
      </c>
    </row>
    <row r="624" spans="1:32">
      <c r="A624" t="str">
        <v>ESEL</v>
      </c>
      <c r="B624" t="str">
        <v>SZX</v>
      </c>
      <c r="C624" t="str">
        <v>SERVICE_CHARGE</v>
      </c>
      <c r="D624" s="4">
        <v>45594</v>
      </c>
      <c r="E624" t="str">
        <v>HELLER</v>
      </c>
      <c r="F624">
        <v>12113509</v>
      </c>
      <c r="G624">
        <v>45594</v>
      </c>
      <c r="H624" t="str">
        <v>HELI|REPAIR CHARGE</v>
      </c>
      <c r="I624" t="str">
        <v>REPAIR CHARGE</v>
      </c>
      <c r="J624">
        <v>1</v>
      </c>
      <c r="K624">
        <v>1</v>
      </c>
      <c r="L624">
        <v>4000</v>
      </c>
      <c r="M624" t="str">
        <v>CNY</v>
      </c>
      <c r="N624">
        <v>1.1080000000000001</v>
      </c>
      <c r="O624">
        <v>4432</v>
      </c>
      <c r="P624">
        <v>4432</v>
      </c>
      <c r="Q624" t="str">
        <v>C66SZX-SMT SERVICE</v>
      </c>
      <c r="R624" t="str">
        <v>Tiberian Limited</v>
      </c>
      <c r="S624" t="str">
        <v>Same</v>
      </c>
      <c r="T624">
        <v>904599</v>
      </c>
      <c r="U624">
        <v>0</v>
      </c>
      <c r="V624" t="str">
        <v>308ASY INV-NON-CON</v>
      </c>
      <c r="W624">
        <v>0</v>
      </c>
      <c r="X624" t="str">
        <v>C66SZ25253</v>
      </c>
      <c r="Y624">
        <v>0</v>
      </c>
      <c r="Z624">
        <v>0</v>
      </c>
      <c r="AA624">
        <v>0</v>
      </c>
      <c r="AB624">
        <v>2024</v>
      </c>
      <c r="AC624">
        <v>10</v>
      </c>
      <c r="AD624" t="str">
        <v>Q3</v>
      </c>
      <c r="AE624" t="str">
        <v>FY24/25</v>
      </c>
      <c r="AF624" t="str">
        <v>SOUTH</v>
      </c>
    </row>
    <row r="625" spans="1:32">
      <c r="A625" t="str">
        <v>ESEL</v>
      </c>
      <c r="B625" t="str">
        <v>SZX</v>
      </c>
      <c r="C625" t="str">
        <v>SERVICE_CHARGE</v>
      </c>
      <c r="D625" s="4">
        <v>45611</v>
      </c>
      <c r="E625" t="str">
        <v>YAMAHA</v>
      </c>
      <c r="F625">
        <v>12113510</v>
      </c>
      <c r="G625">
        <v>45611</v>
      </c>
      <c r="H625" t="str">
        <v>YMCT|REPAIR CHARGE</v>
      </c>
      <c r="I625" t="str">
        <v>REPAIR CHARGE</v>
      </c>
      <c r="J625">
        <v>1</v>
      </c>
      <c r="K625">
        <v>1</v>
      </c>
      <c r="L625">
        <v>1700</v>
      </c>
      <c r="M625" t="str">
        <v>CNY</v>
      </c>
      <c r="N625">
        <v>1.0920000000000001</v>
      </c>
      <c r="O625">
        <v>1856.4</v>
      </c>
      <c r="P625">
        <v>1856.4</v>
      </c>
      <c r="Q625" t="str">
        <v>C66SZX-SMT SERVICE</v>
      </c>
      <c r="R625" t="str">
        <v>Enping Ruijiexin Electronics Factory</v>
      </c>
      <c r="S625" t="str">
        <v>Same</v>
      </c>
      <c r="T625">
        <v>904600</v>
      </c>
      <c r="U625">
        <v>0</v>
      </c>
      <c r="V625" t="str">
        <v>308ASY INV-NON-CON</v>
      </c>
      <c r="W625">
        <v>0</v>
      </c>
      <c r="X625" t="str">
        <v>C66SZ25309</v>
      </c>
      <c r="Y625">
        <v>0</v>
      </c>
      <c r="Z625" t="str">
        <v>恩平市瑞杰鑫电子厂</v>
      </c>
      <c r="AA625">
        <v>0</v>
      </c>
      <c r="AB625">
        <v>2024</v>
      </c>
      <c r="AC625">
        <v>11</v>
      </c>
      <c r="AD625" t="str">
        <v>Q3</v>
      </c>
      <c r="AE625" t="str">
        <v>FY24/25</v>
      </c>
      <c r="AF625" t="str">
        <v>SOUTH</v>
      </c>
    </row>
    <row r="626" spans="1:32">
      <c r="A626" t="str">
        <v>ESEL</v>
      </c>
      <c r="B626" t="str">
        <v>SZX</v>
      </c>
      <c r="C626" t="str">
        <v>SPARES/OTHER</v>
      </c>
      <c r="D626" s="4">
        <v>45618</v>
      </c>
      <c r="E626" t="str">
        <v>YAMAHA</v>
      </c>
      <c r="F626">
        <v>12113511</v>
      </c>
      <c r="G626">
        <v>45618</v>
      </c>
      <c r="H626" t="str">
        <v>YMCT|KHY-M7132-00</v>
      </c>
      <c r="I626" t="str">
        <v>BELT 2</v>
      </c>
      <c r="J626">
        <v>2</v>
      </c>
      <c r="K626">
        <v>2</v>
      </c>
      <c r="L626">
        <v>200</v>
      </c>
      <c r="M626" t="str">
        <v>CNY</v>
      </c>
      <c r="N626">
        <v>1.0920000000000001</v>
      </c>
      <c r="O626">
        <v>218.4</v>
      </c>
      <c r="P626">
        <v>218.4</v>
      </c>
      <c r="Q626" t="str">
        <v>C66SZX-SMT SERVICE</v>
      </c>
      <c r="R626" t="str">
        <v>ShenZhen Nuo Yaxing Technology Co., Ltd.</v>
      </c>
      <c r="S626" t="str">
        <v>Same</v>
      </c>
      <c r="T626">
        <v>904604</v>
      </c>
      <c r="U626">
        <v>0</v>
      </c>
      <c r="V626" t="str">
        <v>308ASY INV-NON-CON</v>
      </c>
      <c r="W626">
        <v>0</v>
      </c>
      <c r="X626" t="str">
        <v>C66SZ25310</v>
      </c>
      <c r="Y626">
        <v>0</v>
      </c>
      <c r="Z626" t="str">
        <v>深圳市诺亚兴科技有限公司</v>
      </c>
      <c r="AA626">
        <v>0</v>
      </c>
      <c r="AB626">
        <v>2024</v>
      </c>
      <c r="AC626">
        <v>11</v>
      </c>
      <c r="AD626" t="str">
        <v>Q3</v>
      </c>
      <c r="AE626" t="str">
        <v>FY24/25</v>
      </c>
      <c r="AF626" t="str">
        <v>SOUTH</v>
      </c>
    </row>
    <row r="627" spans="1:32">
      <c r="A627" t="str">
        <v>ESEL</v>
      </c>
      <c r="B627" t="str">
        <v>SZX</v>
      </c>
      <c r="C627" t="str">
        <v>SPARES/OTHER</v>
      </c>
      <c r="D627" s="4">
        <v>45618</v>
      </c>
      <c r="E627" t="str">
        <v>YAMAHA</v>
      </c>
      <c r="F627">
        <v>12113511</v>
      </c>
      <c r="G627">
        <v>45618</v>
      </c>
      <c r="H627" t="str">
        <v>YMCT|KHY-M7131-00</v>
      </c>
      <c r="I627" t="str">
        <v>BELT 1</v>
      </c>
      <c r="J627">
        <v>2</v>
      </c>
      <c r="K627">
        <v>2</v>
      </c>
      <c r="L627">
        <v>200</v>
      </c>
      <c r="M627" t="str">
        <v>CNY</v>
      </c>
      <c r="N627">
        <v>1.0920000000000001</v>
      </c>
      <c r="O627">
        <v>218.4</v>
      </c>
      <c r="P627">
        <v>218.4</v>
      </c>
      <c r="Q627" t="str">
        <v>C66SZX-SMT SERVICE</v>
      </c>
      <c r="R627" t="str">
        <v>ShenZhen Nuo Yaxing Technology Co., Ltd.</v>
      </c>
      <c r="S627" t="str">
        <v>Same</v>
      </c>
      <c r="T627">
        <v>904604</v>
      </c>
      <c r="U627">
        <v>0</v>
      </c>
      <c r="V627" t="str">
        <v>308ASY INV-NON-CON</v>
      </c>
      <c r="W627">
        <v>0</v>
      </c>
      <c r="X627" t="str">
        <v>C66SZ25310</v>
      </c>
      <c r="Y627">
        <v>0</v>
      </c>
      <c r="Z627" t="str">
        <v>深圳市诺亚兴科技有限公司</v>
      </c>
      <c r="AA627">
        <v>0</v>
      </c>
      <c r="AB627">
        <v>2024</v>
      </c>
      <c r="AC627">
        <v>11</v>
      </c>
      <c r="AD627" t="str">
        <v>Q3</v>
      </c>
      <c r="AE627" t="str">
        <v>FY24/25</v>
      </c>
      <c r="AF627" t="str">
        <v>SOUTH</v>
      </c>
    </row>
    <row r="628" spans="1:32">
      <c r="A628" t="str">
        <v>ESEL</v>
      </c>
      <c r="B628" t="str">
        <v>SZX</v>
      </c>
      <c r="C628" t="str">
        <v>SPARES/OTHER</v>
      </c>
      <c r="D628" s="4">
        <v>45618</v>
      </c>
      <c r="E628" t="str">
        <v>HELLER</v>
      </c>
      <c r="F628">
        <v>14116808</v>
      </c>
      <c r="G628">
        <v>45618</v>
      </c>
      <c r="H628" t="str">
        <v>HELI|5362</v>
      </c>
      <c r="I628" t="str">
        <v>T/C Digitizer Module (TDM)</v>
      </c>
      <c r="J628">
        <v>1</v>
      </c>
      <c r="K628">
        <v>1</v>
      </c>
      <c r="L628">
        <v>5800</v>
      </c>
      <c r="M628" t="str">
        <v>HKD</v>
      </c>
      <c r="N628">
        <v>1</v>
      </c>
      <c r="O628">
        <v>5800</v>
      </c>
      <c r="P628">
        <v>5800</v>
      </c>
      <c r="Q628" t="str">
        <v>C66SZX-SMT SERVICE</v>
      </c>
      <c r="R628" t="str">
        <v>Crystalite Electrical Engineering Company</v>
      </c>
      <c r="S628" t="str">
        <v>Same</v>
      </c>
      <c r="T628">
        <v>904601</v>
      </c>
      <c r="U628">
        <v>4265.8</v>
      </c>
      <c r="V628" t="str">
        <v>308ASY INV-PTS SALES</v>
      </c>
      <c r="W628">
        <v>0</v>
      </c>
      <c r="X628" t="str">
        <v>CEE-2410061</v>
      </c>
      <c r="Y628">
        <v>1598153</v>
      </c>
      <c r="Z628" t="str">
        <v>晶光電業公司</v>
      </c>
      <c r="AA628">
        <v>0</v>
      </c>
      <c r="AB628">
        <v>2024</v>
      </c>
      <c r="AC628">
        <v>11</v>
      </c>
      <c r="AD628" t="str">
        <v>Q3</v>
      </c>
      <c r="AE628" t="str">
        <v>FY24/25</v>
      </c>
      <c r="AF628" t="str">
        <v>SOUTH</v>
      </c>
    </row>
    <row r="629" spans="1:32">
      <c r="A629" t="str">
        <v>ESEL</v>
      </c>
      <c r="B629" t="str">
        <v>SZX</v>
      </c>
      <c r="C629" t="str">
        <v>SPARES/OTHER</v>
      </c>
      <c r="D629" s="4">
        <v>45618</v>
      </c>
      <c r="E629" t="str">
        <v>YAMAHA</v>
      </c>
      <c r="F629">
        <v>14116808</v>
      </c>
      <c r="G629">
        <v>45618</v>
      </c>
      <c r="H629" t="str">
        <v>YMCT|KMG-M8620-A0</v>
      </c>
      <c r="I629" t="str">
        <v>X DUCT SET</v>
      </c>
      <c r="J629">
        <v>1</v>
      </c>
      <c r="K629">
        <v>1</v>
      </c>
      <c r="L629">
        <v>5200</v>
      </c>
      <c r="M629" t="str">
        <v>HKD</v>
      </c>
      <c r="N629">
        <v>1</v>
      </c>
      <c r="O629">
        <v>5200</v>
      </c>
      <c r="P629">
        <v>5200</v>
      </c>
      <c r="Q629" t="str">
        <v>C66SZX-SMT SERVICE</v>
      </c>
      <c r="R629" t="str">
        <v>Crystalite Electrical Engineering Company</v>
      </c>
      <c r="S629" t="str">
        <v>Same</v>
      </c>
      <c r="T629">
        <v>904601</v>
      </c>
      <c r="U629">
        <v>2607.64</v>
      </c>
      <c r="V629" t="str">
        <v>308ASY INV-PTS SALES</v>
      </c>
      <c r="W629">
        <v>0</v>
      </c>
      <c r="X629" t="str">
        <v>CEE-2410061</v>
      </c>
      <c r="Y629">
        <v>1598153</v>
      </c>
      <c r="Z629" t="str">
        <v>晶光電業公司</v>
      </c>
      <c r="AA629">
        <v>0</v>
      </c>
      <c r="AB629">
        <v>2024</v>
      </c>
      <c r="AC629">
        <v>11</v>
      </c>
      <c r="AD629" t="str">
        <v>Q3</v>
      </c>
      <c r="AE629" t="str">
        <v>FY24/25</v>
      </c>
      <c r="AF629" t="str">
        <v>SOUTH</v>
      </c>
    </row>
    <row r="630" spans="1:32">
      <c r="A630" t="str">
        <v>ESEL</v>
      </c>
      <c r="B630" t="str">
        <v>SZX</v>
      </c>
      <c r="C630" t="str">
        <v>SPARES/OTHER</v>
      </c>
      <c r="D630" s="4">
        <v>45618</v>
      </c>
      <c r="E630" t="str">
        <v>YAMAHA</v>
      </c>
      <c r="F630">
        <v>14116808</v>
      </c>
      <c r="G630">
        <v>45618</v>
      </c>
      <c r="H630" t="str">
        <v>YMCT|KLW-M715A-00</v>
      </c>
      <c r="I630" t="str">
        <v>MUFFLER</v>
      </c>
      <c r="J630">
        <v>10</v>
      </c>
      <c r="K630">
        <v>10</v>
      </c>
      <c r="L630">
        <v>1000</v>
      </c>
      <c r="M630" t="str">
        <v>HKD</v>
      </c>
      <c r="N630">
        <v>1</v>
      </c>
      <c r="O630">
        <v>1000</v>
      </c>
      <c r="P630">
        <v>1000</v>
      </c>
      <c r="Q630" t="str">
        <v>C66SZX-SMT SERVICE</v>
      </c>
      <c r="R630" t="str">
        <v>Crystalite Electrical Engineering Company</v>
      </c>
      <c r="S630" t="str">
        <v>Same</v>
      </c>
      <c r="T630">
        <v>904601</v>
      </c>
      <c r="U630">
        <v>500.4</v>
      </c>
      <c r="V630" t="str">
        <v>308ASY INV-PTS SALES</v>
      </c>
      <c r="W630">
        <v>0</v>
      </c>
      <c r="X630" t="str">
        <v>CEE-2410061</v>
      </c>
      <c r="Y630">
        <v>1598153</v>
      </c>
      <c r="Z630" t="str">
        <v>晶光電業公司</v>
      </c>
      <c r="AA630">
        <v>0</v>
      </c>
      <c r="AB630">
        <v>2024</v>
      </c>
      <c r="AC630">
        <v>11</v>
      </c>
      <c r="AD630" t="str">
        <v>Q3</v>
      </c>
      <c r="AE630" t="str">
        <v>FY24/25</v>
      </c>
      <c r="AF630" t="str">
        <v>SOUTH</v>
      </c>
    </row>
    <row r="631" spans="1:32">
      <c r="A631" t="str">
        <v>ESEL</v>
      </c>
      <c r="B631" t="str">
        <v>SZX</v>
      </c>
      <c r="C631" t="str">
        <v>SPARES/OTHER</v>
      </c>
      <c r="D631" s="4">
        <v>45618</v>
      </c>
      <c r="E631" t="str">
        <v>YAMAHA</v>
      </c>
      <c r="F631">
        <v>14116808</v>
      </c>
      <c r="G631">
        <v>45618</v>
      </c>
      <c r="H631" t="str">
        <v>YMCT|KLW-M8527-00</v>
      </c>
      <c r="I631" t="str">
        <v>FILTER</v>
      </c>
      <c r="J631">
        <v>10</v>
      </c>
      <c r="K631">
        <v>10</v>
      </c>
      <c r="L631">
        <v>350</v>
      </c>
      <c r="M631" t="str">
        <v>HKD</v>
      </c>
      <c r="N631">
        <v>1</v>
      </c>
      <c r="O631">
        <v>350</v>
      </c>
      <c r="P631">
        <v>350</v>
      </c>
      <c r="Q631" t="str">
        <v>C66SZX-SMT SERVICE</v>
      </c>
      <c r="R631" t="str">
        <v>Crystalite Electrical Engineering Company</v>
      </c>
      <c r="S631" t="str">
        <v>Same</v>
      </c>
      <c r="T631">
        <v>904601</v>
      </c>
      <c r="U631">
        <v>156.66999999999999</v>
      </c>
      <c r="V631" t="str">
        <v>308ASY INV-PTS SALES</v>
      </c>
      <c r="W631">
        <v>0</v>
      </c>
      <c r="X631" t="str">
        <v>CEE-2410061</v>
      </c>
      <c r="Y631">
        <v>1598153</v>
      </c>
      <c r="Z631" t="str">
        <v>晶光電業公司</v>
      </c>
      <c r="AA631">
        <v>0</v>
      </c>
      <c r="AB631">
        <v>2024</v>
      </c>
      <c r="AC631">
        <v>11</v>
      </c>
      <c r="AD631" t="str">
        <v>Q3</v>
      </c>
      <c r="AE631" t="str">
        <v>FY24/25</v>
      </c>
      <c r="AF631" t="str">
        <v>SOUTH</v>
      </c>
    </row>
    <row r="632" spans="1:32">
      <c r="A632" t="str">
        <v>ESEL</v>
      </c>
      <c r="B632" t="str">
        <v>SZX</v>
      </c>
      <c r="C632" t="str">
        <v>SPARES/OTHER</v>
      </c>
      <c r="D632" s="4">
        <v>45618</v>
      </c>
      <c r="E632" t="str">
        <v>OTHERS</v>
      </c>
      <c r="F632">
        <v>14116809</v>
      </c>
      <c r="G632">
        <v>45618</v>
      </c>
      <c r="H632" t="str">
        <v>ZMTR|Heating tube</v>
      </c>
      <c r="I632" t="str">
        <v>Heating tube</v>
      </c>
      <c r="J632">
        <v>3</v>
      </c>
      <c r="K632">
        <v>3</v>
      </c>
      <c r="L632">
        <v>2940</v>
      </c>
      <c r="M632" t="str">
        <v>HKD</v>
      </c>
      <c r="N632">
        <v>1</v>
      </c>
      <c r="O632">
        <v>2940</v>
      </c>
      <c r="P632">
        <v>2940</v>
      </c>
      <c r="Q632" t="str">
        <v>C66SZX-SMT SERVICE</v>
      </c>
      <c r="R632" t="str">
        <v>Crystalite Electrical Engineering Company</v>
      </c>
      <c r="S632" t="str">
        <v>Same</v>
      </c>
      <c r="T632">
        <v>904603</v>
      </c>
      <c r="U632">
        <v>1638</v>
      </c>
      <c r="V632" t="str">
        <v>308ASY INV-PTS SALES</v>
      </c>
      <c r="W632">
        <v>0</v>
      </c>
      <c r="X632" t="str">
        <v>CEE-2410040</v>
      </c>
      <c r="Y632">
        <v>1598186</v>
      </c>
      <c r="Z632" t="str">
        <v>晶光電業公司</v>
      </c>
      <c r="AA632">
        <v>0</v>
      </c>
      <c r="AB632">
        <v>2024</v>
      </c>
      <c r="AC632">
        <v>11</v>
      </c>
      <c r="AD632" t="str">
        <v>Q3</v>
      </c>
      <c r="AE632" t="str">
        <v>FY24/25</v>
      </c>
      <c r="AF632" t="str">
        <v>SOUTH</v>
      </c>
    </row>
    <row r="633" spans="1:32">
      <c r="A633" t="str">
        <v>ESEL</v>
      </c>
      <c r="B633" t="str">
        <v>SZX</v>
      </c>
      <c r="C633" t="str">
        <v>SPARES/OTHER</v>
      </c>
      <c r="D633" s="4">
        <v>45618</v>
      </c>
      <c r="E633" t="str">
        <v>OTHERS</v>
      </c>
      <c r="F633">
        <v>14116809</v>
      </c>
      <c r="G633">
        <v>45618</v>
      </c>
      <c r="H633" t="str">
        <v>ZMTR|heating plate</v>
      </c>
      <c r="I633" t="str">
        <v>Tin furnace stainless steel heating plate</v>
      </c>
      <c r="J633">
        <v>1</v>
      </c>
      <c r="K633">
        <v>1</v>
      </c>
      <c r="L633">
        <v>460</v>
      </c>
      <c r="M633" t="str">
        <v>HKD</v>
      </c>
      <c r="N633">
        <v>1</v>
      </c>
      <c r="O633">
        <v>460</v>
      </c>
      <c r="P633">
        <v>460</v>
      </c>
      <c r="Q633" t="str">
        <v>C66SZX-SMT SERVICE</v>
      </c>
      <c r="R633" t="str">
        <v>Crystalite Electrical Engineering Company</v>
      </c>
      <c r="S633" t="str">
        <v>Same</v>
      </c>
      <c r="T633">
        <v>904603</v>
      </c>
      <c r="U633">
        <v>218.4</v>
      </c>
      <c r="V633" t="str">
        <v>308ASY INV-PTS SALES</v>
      </c>
      <c r="W633">
        <v>0</v>
      </c>
      <c r="X633" t="str">
        <v>CEE-2410040</v>
      </c>
      <c r="Y633">
        <v>1598186</v>
      </c>
      <c r="Z633" t="str">
        <v>晶光電業公司</v>
      </c>
      <c r="AA633">
        <v>0</v>
      </c>
      <c r="AB633">
        <v>2024</v>
      </c>
      <c r="AC633">
        <v>11</v>
      </c>
      <c r="AD633" t="str">
        <v>Q3</v>
      </c>
      <c r="AE633" t="str">
        <v>FY24/25</v>
      </c>
      <c r="AF633" t="str">
        <v>SOUTH</v>
      </c>
    </row>
    <row r="634" spans="1:32">
      <c r="A634" t="str">
        <v>ESEL</v>
      </c>
      <c r="B634" t="str">
        <v>SZX</v>
      </c>
      <c r="C634" t="str">
        <v>SPARES/OTHER</v>
      </c>
      <c r="D634" s="4">
        <v>45624</v>
      </c>
      <c r="E634" t="str">
        <v>YAMAHA</v>
      </c>
      <c r="F634">
        <v>14116810</v>
      </c>
      <c r="G634">
        <v>45624</v>
      </c>
      <c r="H634" t="str">
        <v>YMCT|KHJ-MD800-01</v>
      </c>
      <c r="I634" t="str">
        <v>SS TUNE-UP STATION</v>
      </c>
      <c r="J634">
        <v>1</v>
      </c>
      <c r="K634">
        <v>1</v>
      </c>
      <c r="L634">
        <v>39500</v>
      </c>
      <c r="M634" t="str">
        <v>HKD</v>
      </c>
      <c r="N634">
        <v>1</v>
      </c>
      <c r="O634">
        <v>39500</v>
      </c>
      <c r="P634">
        <v>39500</v>
      </c>
      <c r="Q634" t="str">
        <v>C66SZX-SMT SERVICE</v>
      </c>
      <c r="R634" t="str">
        <v>Kayue Electric Company Limited</v>
      </c>
      <c r="S634" t="str">
        <v>Same</v>
      </c>
      <c r="T634">
        <v>904606</v>
      </c>
      <c r="U634">
        <v>17508.400000000001</v>
      </c>
      <c r="V634" t="str">
        <v>308ASY INV-PTS SALES</v>
      </c>
      <c r="W634">
        <v>0</v>
      </c>
      <c r="X634" t="str">
        <v>156661-AET-240916</v>
      </c>
      <c r="Y634">
        <v>1602129</v>
      </c>
      <c r="Z634" t="str">
        <v>嘉裕电业有限公司</v>
      </c>
      <c r="AA634">
        <v>0</v>
      </c>
      <c r="AB634">
        <v>2024</v>
      </c>
      <c r="AC634">
        <v>11</v>
      </c>
      <c r="AD634" t="str">
        <v>Q3</v>
      </c>
      <c r="AE634" t="str">
        <v>FY24/25</v>
      </c>
      <c r="AF634" t="str">
        <v>SOUTH</v>
      </c>
    </row>
    <row r="635" spans="1:32">
      <c r="A635" t="str">
        <v>ESEL</v>
      </c>
      <c r="B635" t="str">
        <v>SZX</v>
      </c>
      <c r="C635" t="str">
        <v>SPARES/OTHER</v>
      </c>
      <c r="D635" s="4">
        <v>45624</v>
      </c>
      <c r="E635" t="str">
        <v>OTHERS</v>
      </c>
      <c r="F635">
        <v>14116810</v>
      </c>
      <c r="G635">
        <v>45624</v>
      </c>
      <c r="H635" t="str">
        <v>ZZZZ|7826</v>
      </c>
      <c r="I635" t="str">
        <v>KSTAR BATTERY BACKUP - HP 910 C, 1KVA/700W</v>
      </c>
      <c r="J635">
        <v>1</v>
      </c>
      <c r="K635">
        <v>1</v>
      </c>
      <c r="L635">
        <v>7200</v>
      </c>
      <c r="M635" t="str">
        <v>HKD</v>
      </c>
      <c r="N635">
        <v>1</v>
      </c>
      <c r="O635">
        <v>7200</v>
      </c>
      <c r="P635">
        <v>7200</v>
      </c>
      <c r="Q635" t="str">
        <v>C66SZX-SMT SERVICE</v>
      </c>
      <c r="R635" t="str">
        <v>Kayue Electric Company Limited</v>
      </c>
      <c r="S635" t="str">
        <v>Same</v>
      </c>
      <c r="T635">
        <v>904606</v>
      </c>
      <c r="U635">
        <v>4986</v>
      </c>
      <c r="V635" t="str">
        <v>308ASY INV-PTS SALES</v>
      </c>
      <c r="W635">
        <v>0</v>
      </c>
      <c r="X635" t="str">
        <v>156661-AET-240916</v>
      </c>
      <c r="Y635">
        <v>1602129</v>
      </c>
      <c r="Z635" t="str">
        <v>嘉裕电业有限公司</v>
      </c>
      <c r="AA635">
        <v>0</v>
      </c>
      <c r="AB635">
        <v>2024</v>
      </c>
      <c r="AC635">
        <v>11</v>
      </c>
      <c r="AD635" t="str">
        <v>Q3</v>
      </c>
      <c r="AE635" t="str">
        <v>FY24/25</v>
      </c>
      <c r="AF635" t="str">
        <v>SOUTH</v>
      </c>
    </row>
    <row r="636" spans="1:32">
      <c r="A636" t="str">
        <v>ESEL</v>
      </c>
      <c r="B636" t="str">
        <v>SZX</v>
      </c>
      <c r="C636" t="str">
        <v>SPARES/OTHER</v>
      </c>
      <c r="D636" s="4">
        <v>45624</v>
      </c>
      <c r="E636" t="str">
        <v>YAMAHA</v>
      </c>
      <c r="F636">
        <v>14116811</v>
      </c>
      <c r="G636">
        <v>45624</v>
      </c>
      <c r="H636" t="str">
        <v>YMCT|KHJ-MD800-01</v>
      </c>
      <c r="I636" t="str">
        <v>SS TUNE-UP STATION</v>
      </c>
      <c r="J636">
        <v>1</v>
      </c>
      <c r="K636">
        <v>1</v>
      </c>
      <c r="L636">
        <v>4930</v>
      </c>
      <c r="M636" t="str">
        <v>USD</v>
      </c>
      <c r="N636">
        <v>7.8</v>
      </c>
      <c r="O636">
        <v>38454</v>
      </c>
      <c r="P636">
        <v>38454</v>
      </c>
      <c r="Q636" t="str">
        <v>C66SZX-SMT SERVICE</v>
      </c>
      <c r="R636" t="str">
        <v>Haojida Vietnam Electronic Technology Limited Comp</v>
      </c>
      <c r="S636" t="str">
        <v>Same</v>
      </c>
      <c r="T636">
        <v>904607</v>
      </c>
      <c r="U636">
        <v>17508.400000000001</v>
      </c>
      <c r="V636" t="str">
        <v>308ASY INV-PTS SALES</v>
      </c>
      <c r="W636">
        <v>0</v>
      </c>
      <c r="X636" t="str">
        <v>C66SZ25106REV2</v>
      </c>
      <c r="Y636">
        <v>1602130</v>
      </c>
      <c r="Z636" t="str">
        <v>越南皓吉达电子科技有限公司</v>
      </c>
      <c r="AA636">
        <v>0</v>
      </c>
      <c r="AB636">
        <v>2024</v>
      </c>
      <c r="AC636">
        <v>11</v>
      </c>
      <c r="AD636" t="str">
        <v>Q3</v>
      </c>
      <c r="AE636" t="str">
        <v>FY24/25</v>
      </c>
      <c r="AF636" t="str">
        <v>SOUTH</v>
      </c>
    </row>
    <row r="637" spans="1:32">
      <c r="A637" t="str">
        <v>ESSZ</v>
      </c>
      <c r="B637" t="str">
        <v>SZX</v>
      </c>
      <c r="C637" t="str">
        <v>FEEDER</v>
      </c>
      <c r="D637" s="4">
        <v>43570</v>
      </c>
      <c r="E637" t="str">
        <v>YAMAHA</v>
      </c>
      <c r="F637">
        <v>14100129</v>
      </c>
      <c r="G637">
        <v>43570</v>
      </c>
      <c r="H637" t="str">
        <v>YMCT|KHJ-MC400-00</v>
      </c>
      <c r="I637" t="str">
        <v>SS TAPE FEEDER 24mm</v>
      </c>
      <c r="J637">
        <v>2</v>
      </c>
      <c r="K637">
        <v>2</v>
      </c>
      <c r="L637">
        <v>9734.51</v>
      </c>
      <c r="M637" t="str">
        <v>CNY</v>
      </c>
      <c r="N637">
        <v>1.1599999999999999</v>
      </c>
      <c r="O637">
        <v>9734.51</v>
      </c>
      <c r="P637">
        <v>11292.0316</v>
      </c>
      <c r="Q637" t="str">
        <v>C66SZX-SMT SERVICE</v>
      </c>
      <c r="R637" t="str">
        <v>Dongguan Frecom Holdings Co., Ltd.</v>
      </c>
      <c r="S637" t="str">
        <v>Same</v>
      </c>
      <c r="T637">
        <v>900163</v>
      </c>
      <c r="U637">
        <v>7777.13</v>
      </c>
      <c r="V637" t="str">
        <v>373SMT INV-PTS SALES</v>
      </c>
      <c r="W637">
        <v>0</v>
      </c>
      <c r="X637" t="str">
        <v>FRC-KD-2019-004</v>
      </c>
      <c r="Y637">
        <v>703053</v>
      </c>
      <c r="Z637" t="str">
        <v>东莞市福瑞康控股有限公司</v>
      </c>
      <c r="AA637">
        <v>0</v>
      </c>
      <c r="AB637">
        <v>2019</v>
      </c>
      <c r="AC637">
        <v>4</v>
      </c>
      <c r="AD637" t="str">
        <v>Q1</v>
      </c>
      <c r="AE637" t="str">
        <v>FY19/20</v>
      </c>
      <c r="AF637" t="str">
        <v>SOUTH</v>
      </c>
    </row>
    <row r="638" spans="1:32">
      <c r="A638" t="str">
        <v>ESSZ</v>
      </c>
      <c r="B638" t="str">
        <v>SZX</v>
      </c>
      <c r="C638" t="str">
        <v>SERVICE_CHARGE</v>
      </c>
      <c r="D638" s="4">
        <v>43573</v>
      </c>
      <c r="E638" t="str">
        <v>YAMAHA</v>
      </c>
      <c r="F638">
        <v>12100015</v>
      </c>
      <c r="G638">
        <v>43573</v>
      </c>
      <c r="H638" t="str">
        <v>YMCT|SERVICE FEE</v>
      </c>
      <c r="I638" t="str">
        <v>SERVICE CHARGE</v>
      </c>
      <c r="J638">
        <v>1</v>
      </c>
      <c r="K638">
        <v>1</v>
      </c>
      <c r="L638">
        <v>5660.38</v>
      </c>
      <c r="M638" t="str">
        <v>CNY</v>
      </c>
      <c r="N638">
        <v>1.1599999999999999</v>
      </c>
      <c r="O638">
        <v>5660.38</v>
      </c>
      <c r="P638">
        <v>6566.0407999999998</v>
      </c>
      <c r="Q638" t="str">
        <v>C66SZX-SMT SERVICE</v>
      </c>
      <c r="R638" t="str">
        <v>Mingshang Science and Technology Ltd</v>
      </c>
      <c r="S638" t="str">
        <v>Same</v>
      </c>
      <c r="T638">
        <v>900164</v>
      </c>
      <c r="U638">
        <v>0</v>
      </c>
      <c r="V638" t="str">
        <v>373SMT INV-NON-CON</v>
      </c>
      <c r="W638">
        <v>0</v>
      </c>
      <c r="X638" t="str">
        <v>C66SZ190060REV.1</v>
      </c>
      <c r="Y638">
        <v>0</v>
      </c>
      <c r="Z638" t="str">
        <v>名商科技有限公司</v>
      </c>
      <c r="AA638">
        <v>0</v>
      </c>
      <c r="AB638">
        <v>2019</v>
      </c>
      <c r="AC638">
        <v>4</v>
      </c>
      <c r="AD638" t="str">
        <v>Q1</v>
      </c>
      <c r="AE638" t="str">
        <v>FY19/20</v>
      </c>
      <c r="AF638" t="str">
        <v>SOUTH</v>
      </c>
    </row>
    <row r="639" spans="1:32">
      <c r="A639" t="str">
        <v>ESSZ</v>
      </c>
      <c r="B639" t="str">
        <v>SZX</v>
      </c>
      <c r="C639" t="str">
        <v>SPARES/OTHER</v>
      </c>
      <c r="D639" s="4">
        <v>43581</v>
      </c>
      <c r="E639" t="str">
        <v>YAMAHA</v>
      </c>
      <c r="F639">
        <v>14100130</v>
      </c>
      <c r="G639">
        <v>43581</v>
      </c>
      <c r="H639" t="str">
        <v>YMCT|KHN-M7710-A4</v>
      </c>
      <c r="I639" t="str">
        <v>NOZZLE 301A ASSY</v>
      </c>
      <c r="J639">
        <v>10</v>
      </c>
      <c r="K639">
        <v>10</v>
      </c>
      <c r="L639">
        <v>6017.7</v>
      </c>
      <c r="M639" t="str">
        <v>CNY</v>
      </c>
      <c r="N639">
        <v>1.1599999999999999</v>
      </c>
      <c r="O639">
        <v>6017.7</v>
      </c>
      <c r="P639">
        <v>6980.5319999999992</v>
      </c>
      <c r="Q639" t="str">
        <v>C66SZX-SMT SERVICE</v>
      </c>
      <c r="R639" t="str">
        <v>Dongguan Frecom Holdings Co., Ltd.</v>
      </c>
      <c r="S639" t="str">
        <v>Same</v>
      </c>
      <c r="T639">
        <v>900165</v>
      </c>
      <c r="U639">
        <v>5040</v>
      </c>
      <c r="V639" t="str">
        <v>373SMT INV-PTS SALES</v>
      </c>
      <c r="W639">
        <v>0</v>
      </c>
      <c r="X639" t="str">
        <v>FRC-KD-2019-003</v>
      </c>
      <c r="Y639">
        <v>704387</v>
      </c>
      <c r="Z639" t="str">
        <v>东莞市福瑞康控股有限公司</v>
      </c>
      <c r="AA639">
        <v>0</v>
      </c>
      <c r="AB639">
        <v>2019</v>
      </c>
      <c r="AC639">
        <v>4</v>
      </c>
      <c r="AD639" t="str">
        <v>Q1</v>
      </c>
      <c r="AE639" t="str">
        <v>FY19/20</v>
      </c>
      <c r="AF639" t="str">
        <v>SOUTH</v>
      </c>
    </row>
    <row r="640" spans="1:32">
      <c r="A640" t="str">
        <v>ESSZ</v>
      </c>
      <c r="B640" t="str">
        <v>SZX</v>
      </c>
      <c r="C640" t="str">
        <v>SPARES/OTHER</v>
      </c>
      <c r="D640" s="4">
        <v>43594</v>
      </c>
      <c r="E640" t="str">
        <v>YAMAHA</v>
      </c>
      <c r="F640">
        <v>14100131</v>
      </c>
      <c r="G640">
        <v>43594</v>
      </c>
      <c r="H640" t="str">
        <v>YMCT|KKE-M9127-00</v>
      </c>
      <c r="I640" t="str">
        <v>BELT 1 CONVEYOR</v>
      </c>
      <c r="J640">
        <v>6</v>
      </c>
      <c r="K640">
        <v>6</v>
      </c>
      <c r="L640">
        <v>956.92</v>
      </c>
      <c r="M640" t="str">
        <v>CNY</v>
      </c>
      <c r="N640">
        <v>1.1599999999999999</v>
      </c>
      <c r="O640">
        <v>956.92</v>
      </c>
      <c r="P640">
        <v>1110.0271999999998</v>
      </c>
      <c r="Q640" t="str">
        <v>C66SZX-SMT SERVICE</v>
      </c>
      <c r="R640" t="str">
        <v>ACOUSTIC INNOVATION (HUIZHOU) CO., LTD</v>
      </c>
      <c r="S640" t="str">
        <v>Same</v>
      </c>
      <c r="T640">
        <v>900166</v>
      </c>
      <c r="U640">
        <v>516</v>
      </c>
      <c r="V640" t="str">
        <v>373SMT INV-PTS SALES</v>
      </c>
      <c r="W640">
        <v>0</v>
      </c>
      <c r="X640" t="str">
        <v>P00RD102024</v>
      </c>
      <c r="Y640">
        <v>705836</v>
      </c>
      <c r="Z640" t="str">
        <v>声电电子科技（惠州）有限公司</v>
      </c>
      <c r="AA640">
        <v>0</v>
      </c>
      <c r="AB640">
        <v>2019</v>
      </c>
      <c r="AC640">
        <v>5</v>
      </c>
      <c r="AD640" t="str">
        <v>Q1</v>
      </c>
      <c r="AE640" t="str">
        <v>FY19/20</v>
      </c>
      <c r="AF640" t="str">
        <v>SOUTH</v>
      </c>
    </row>
    <row r="641" spans="1:32">
      <c r="A641" t="str">
        <v>ESSZ</v>
      </c>
      <c r="B641" t="str">
        <v>SZX</v>
      </c>
      <c r="C641" t="str">
        <v>SPARES/OTHER</v>
      </c>
      <c r="D641" s="4">
        <v>43594</v>
      </c>
      <c r="E641" t="str">
        <v>YAMAHA</v>
      </c>
      <c r="F641">
        <v>14100131</v>
      </c>
      <c r="G641">
        <v>43594</v>
      </c>
      <c r="H641" t="str">
        <v>YMCT|KKE-M919R-00</v>
      </c>
      <c r="I641" t="str">
        <v>BELT CONVEYOR</v>
      </c>
      <c r="J641">
        <v>6</v>
      </c>
      <c r="K641">
        <v>6</v>
      </c>
      <c r="L641">
        <v>724.14</v>
      </c>
      <c r="M641" t="str">
        <v>CNY</v>
      </c>
      <c r="N641">
        <v>1.1599999999999999</v>
      </c>
      <c r="O641">
        <v>724.14</v>
      </c>
      <c r="P641">
        <v>840.00239999999997</v>
      </c>
      <c r="Q641" t="str">
        <v>C66SZX-SMT SERVICE</v>
      </c>
      <c r="R641" t="str">
        <v>ACOUSTIC INNOVATION (HUIZHOU) CO., LTD</v>
      </c>
      <c r="S641" t="str">
        <v>Same</v>
      </c>
      <c r="T641">
        <v>900166</v>
      </c>
      <c r="U641">
        <v>384</v>
      </c>
      <c r="V641" t="str">
        <v>373SMT INV-PTS SALES</v>
      </c>
      <c r="W641">
        <v>0</v>
      </c>
      <c r="X641" t="str">
        <v>P00RD102024</v>
      </c>
      <c r="Y641">
        <v>705836</v>
      </c>
      <c r="Z641" t="str">
        <v>声电电子科技（惠州）有限公司</v>
      </c>
      <c r="AA641">
        <v>0</v>
      </c>
      <c r="AB641">
        <v>2019</v>
      </c>
      <c r="AC641">
        <v>5</v>
      </c>
      <c r="AD641" t="str">
        <v>Q1</v>
      </c>
      <c r="AE641" t="str">
        <v>FY19/20</v>
      </c>
      <c r="AF641" t="str">
        <v>SOUTH</v>
      </c>
    </row>
    <row r="642" spans="1:32">
      <c r="A642" t="str">
        <v>ESSZ</v>
      </c>
      <c r="B642" t="str">
        <v>SZX</v>
      </c>
      <c r="C642" t="str">
        <v>SPARES/OTHER</v>
      </c>
      <c r="D642" s="4">
        <v>43594</v>
      </c>
      <c r="E642" t="str">
        <v>YAMAHA</v>
      </c>
      <c r="F642">
        <v>14100131</v>
      </c>
      <c r="G642">
        <v>43594</v>
      </c>
      <c r="H642" t="str">
        <v>YMCT|KKE-M917H-00</v>
      </c>
      <c r="I642" t="str">
        <v>BELT CONVEYOR</v>
      </c>
      <c r="J642">
        <v>6</v>
      </c>
      <c r="K642">
        <v>6</v>
      </c>
      <c r="L642">
        <v>724.14</v>
      </c>
      <c r="M642" t="str">
        <v>CNY</v>
      </c>
      <c r="N642">
        <v>1.1599999999999999</v>
      </c>
      <c r="O642">
        <v>724.14</v>
      </c>
      <c r="P642">
        <v>840.00239999999997</v>
      </c>
      <c r="Q642" t="str">
        <v>C66SZX-SMT SERVICE</v>
      </c>
      <c r="R642" t="str">
        <v>ACOUSTIC INNOVATION (HUIZHOU) CO., LTD</v>
      </c>
      <c r="S642" t="str">
        <v>Same</v>
      </c>
      <c r="T642">
        <v>900166</v>
      </c>
      <c r="U642">
        <v>384</v>
      </c>
      <c r="V642" t="str">
        <v>373SMT INV-PTS SALES</v>
      </c>
      <c r="W642">
        <v>0</v>
      </c>
      <c r="X642" t="str">
        <v>P00RD102024</v>
      </c>
      <c r="Y642">
        <v>705836</v>
      </c>
      <c r="Z642" t="str">
        <v>声电电子科技（惠州）有限公司</v>
      </c>
      <c r="AA642">
        <v>0</v>
      </c>
      <c r="AB642">
        <v>2019</v>
      </c>
      <c r="AC642">
        <v>5</v>
      </c>
      <c r="AD642" t="str">
        <v>Q1</v>
      </c>
      <c r="AE642" t="str">
        <v>FY19/20</v>
      </c>
      <c r="AF642" t="str">
        <v>SOUTH</v>
      </c>
    </row>
    <row r="643" spans="1:32">
      <c r="A643" t="str">
        <v>ESSZ</v>
      </c>
      <c r="B643" t="str">
        <v>SZX</v>
      </c>
      <c r="C643" t="str">
        <v>FEEDER</v>
      </c>
      <c r="D643" s="4">
        <v>43609</v>
      </c>
      <c r="E643" t="str">
        <v>YAMAHA</v>
      </c>
      <c r="F643">
        <v>14100132</v>
      </c>
      <c r="G643">
        <v>43609</v>
      </c>
      <c r="H643" t="str">
        <v>YMCT|KLJ-MC100-00</v>
      </c>
      <c r="I643" t="str">
        <v>ZS FEEDER ASSY. 8mm</v>
      </c>
      <c r="J643">
        <v>1</v>
      </c>
      <c r="K643">
        <v>1</v>
      </c>
      <c r="L643">
        <v>2920.35</v>
      </c>
      <c r="M643" t="str">
        <v>CNY</v>
      </c>
      <c r="N643">
        <v>1.1599999999999999</v>
      </c>
      <c r="O643">
        <v>2920.35</v>
      </c>
      <c r="P643">
        <v>3387.6059999999998</v>
      </c>
      <c r="Q643" t="str">
        <v>C66SZX-SMT SERVICE</v>
      </c>
      <c r="R643" t="str">
        <v>Shenzhen Pantai Electronic Co., Ltd</v>
      </c>
      <c r="S643" t="str">
        <v>Same</v>
      </c>
      <c r="T643">
        <v>900167</v>
      </c>
      <c r="U643">
        <v>2475.38</v>
      </c>
      <c r="V643" t="str">
        <v>373SMT INV-PTS SALES</v>
      </c>
      <c r="W643">
        <v>0</v>
      </c>
      <c r="X643">
        <v>6830181814</v>
      </c>
      <c r="Y643">
        <v>707493</v>
      </c>
      <c r="Z643" t="str">
        <v>东莞品泰电子有限公司</v>
      </c>
      <c r="AA643">
        <v>0</v>
      </c>
      <c r="AB643">
        <v>2019</v>
      </c>
      <c r="AC643">
        <v>5</v>
      </c>
      <c r="AD643" t="str">
        <v>Q1</v>
      </c>
      <c r="AE643" t="str">
        <v>FY19/20</v>
      </c>
      <c r="AF643" t="str">
        <v>SOUTH</v>
      </c>
    </row>
    <row r="644" spans="1:32">
      <c r="A644" t="str">
        <v>ESSZ</v>
      </c>
      <c r="B644" t="str">
        <v>SZX</v>
      </c>
      <c r="C644" t="str">
        <v>FEEDER</v>
      </c>
      <c r="D644" s="4">
        <v>43609</v>
      </c>
      <c r="E644" t="str">
        <v>YAMAHA</v>
      </c>
      <c r="F644">
        <v>14100133</v>
      </c>
      <c r="G644">
        <v>43609</v>
      </c>
      <c r="H644" t="str">
        <v>YMCT|KHJ-MC100-00</v>
      </c>
      <c r="I644" t="str">
        <v>SS TAPE FEEDER 8mm</v>
      </c>
      <c r="J644">
        <v>10</v>
      </c>
      <c r="K644">
        <v>10</v>
      </c>
      <c r="L644">
        <v>27433.63</v>
      </c>
      <c r="M644" t="str">
        <v>CNY</v>
      </c>
      <c r="N644">
        <v>1.1599999999999999</v>
      </c>
      <c r="O644">
        <v>27433.63</v>
      </c>
      <c r="P644">
        <v>31823.0108</v>
      </c>
      <c r="Q644" t="str">
        <v>C66SZX-SMT SERVICE</v>
      </c>
      <c r="R644" t="str">
        <v>Starwire lighting Co., Limited</v>
      </c>
      <c r="S644" t="str">
        <v>Same</v>
      </c>
      <c r="T644">
        <v>900170</v>
      </c>
      <c r="U644">
        <v>25091.71</v>
      </c>
      <c r="V644" t="str">
        <v>373SMT INV-PTS SALES</v>
      </c>
      <c r="W644">
        <v>0</v>
      </c>
      <c r="X644">
        <v>201905210037</v>
      </c>
      <c r="Y644">
        <v>707504</v>
      </c>
      <c r="Z644" t="str">
        <v>深圳市世达威光电有限公司</v>
      </c>
      <c r="AA644">
        <v>0</v>
      </c>
      <c r="AB644">
        <v>2019</v>
      </c>
      <c r="AC644">
        <v>5</v>
      </c>
      <c r="AD644" t="str">
        <v>Q1</v>
      </c>
      <c r="AE644" t="str">
        <v>FY19/20</v>
      </c>
      <c r="AF644" t="str">
        <v>SOUTH</v>
      </c>
    </row>
    <row r="645" spans="1:32">
      <c r="A645" t="str">
        <v>ESSZ</v>
      </c>
      <c r="B645" t="str">
        <v>SZX</v>
      </c>
      <c r="C645" t="str">
        <v>FEEDER</v>
      </c>
      <c r="D645" s="4">
        <v>43609</v>
      </c>
      <c r="E645" t="str">
        <v>YAMAHA</v>
      </c>
      <c r="F645">
        <v>14100134</v>
      </c>
      <c r="G645">
        <v>43609</v>
      </c>
      <c r="H645" t="str">
        <v>YMCT|KHJ-MC200-00</v>
      </c>
      <c r="I645" t="str">
        <v>SS TAPE FEEDER 12/16mm</v>
      </c>
      <c r="J645">
        <v>1</v>
      </c>
      <c r="K645">
        <v>1</v>
      </c>
      <c r="L645">
        <v>3938.05</v>
      </c>
      <c r="M645" t="str">
        <v>CNY</v>
      </c>
      <c r="N645">
        <v>1.1599999999999999</v>
      </c>
      <c r="O645">
        <v>3938.05</v>
      </c>
      <c r="P645">
        <v>4568.1379999999999</v>
      </c>
      <c r="Q645" t="str">
        <v>C66SZX-SMT SERVICE</v>
      </c>
      <c r="R645" t="str">
        <v>Dongguan Senben  E&amp;P Co., Ltd</v>
      </c>
      <c r="S645" t="str">
        <v>Same</v>
      </c>
      <c r="T645">
        <v>900168</v>
      </c>
      <c r="U645">
        <v>3492.01</v>
      </c>
      <c r="V645" t="str">
        <v>373SMT INV-PTS SALES</v>
      </c>
      <c r="W645">
        <v>0</v>
      </c>
      <c r="X645" t="str">
        <v>C66SZ190179</v>
      </c>
      <c r="Y645">
        <v>707494</v>
      </c>
      <c r="Z645" t="str">
        <v>东莞市森本模具塑胶有限公司</v>
      </c>
      <c r="AA645">
        <v>0</v>
      </c>
      <c r="AB645">
        <v>2019</v>
      </c>
      <c r="AC645">
        <v>5</v>
      </c>
      <c r="AD645" t="str">
        <v>Q1</v>
      </c>
      <c r="AE645" t="str">
        <v>FY19/20</v>
      </c>
      <c r="AF645" t="str">
        <v>SOUTH</v>
      </c>
    </row>
    <row r="646" spans="1:32">
      <c r="A646" t="str">
        <v>ESSZ</v>
      </c>
      <c r="B646" t="str">
        <v>SZX</v>
      </c>
      <c r="C646" t="str">
        <v>FEEDER</v>
      </c>
      <c r="D646" s="4">
        <v>43609</v>
      </c>
      <c r="E646" t="str">
        <v>YAMAHA</v>
      </c>
      <c r="F646">
        <v>14100135</v>
      </c>
      <c r="G646">
        <v>43609</v>
      </c>
      <c r="H646" t="str">
        <v>YMCT|KHJ-MC200-00</v>
      </c>
      <c r="I646" t="str">
        <v>SS TAPE FEEDER 12/16mm</v>
      </c>
      <c r="J646">
        <v>5</v>
      </c>
      <c r="K646">
        <v>5</v>
      </c>
      <c r="L646">
        <v>20000</v>
      </c>
      <c r="M646" t="str">
        <v>CNY</v>
      </c>
      <c r="N646">
        <v>1.1599999999999999</v>
      </c>
      <c r="O646">
        <v>20000</v>
      </c>
      <c r="P646">
        <v>23200</v>
      </c>
      <c r="Q646" t="str">
        <v>C66SZX-SMT SERVICE</v>
      </c>
      <c r="R646" t="str">
        <v>Shenzhen Kechengda Technology Co., Ltd.</v>
      </c>
      <c r="S646" t="str">
        <v>Same</v>
      </c>
      <c r="T646">
        <v>900171</v>
      </c>
      <c r="U646">
        <v>17460.04</v>
      </c>
      <c r="V646" t="str">
        <v>373SMT INV-PTS SALES</v>
      </c>
      <c r="W646">
        <v>0</v>
      </c>
      <c r="X646" t="str">
        <v>KCD2019050701A</v>
      </c>
      <c r="Y646">
        <v>707556</v>
      </c>
      <c r="Z646" t="str">
        <v>深圳市科诚达科技股份有限公司</v>
      </c>
      <c r="AA646">
        <v>0</v>
      </c>
      <c r="AB646">
        <v>2019</v>
      </c>
      <c r="AC646">
        <v>5</v>
      </c>
      <c r="AD646" t="str">
        <v>Q1</v>
      </c>
      <c r="AE646" t="str">
        <v>FY19/20</v>
      </c>
      <c r="AF646" t="str">
        <v>SOUTH</v>
      </c>
    </row>
    <row r="647" spans="1:32">
      <c r="A647" t="str">
        <v>ESSZ</v>
      </c>
      <c r="B647" t="str">
        <v>SZX</v>
      </c>
      <c r="C647" t="str">
        <v>FEEDER</v>
      </c>
      <c r="D647" s="4">
        <v>43609</v>
      </c>
      <c r="E647" t="str">
        <v>YAMAHA</v>
      </c>
      <c r="F647">
        <v>14100135</v>
      </c>
      <c r="G647">
        <v>43609</v>
      </c>
      <c r="H647" t="str">
        <v>YMCT|KHJ-MC400-00</v>
      </c>
      <c r="I647" t="str">
        <v>SS TAPE FEEDER 24mm</v>
      </c>
      <c r="J647">
        <v>1</v>
      </c>
      <c r="K647">
        <v>1</v>
      </c>
      <c r="L647">
        <v>4849.5600000000004</v>
      </c>
      <c r="M647" t="str">
        <v>CNY</v>
      </c>
      <c r="N647">
        <v>1.1599999999999999</v>
      </c>
      <c r="O647">
        <v>4849.5600000000004</v>
      </c>
      <c r="P647">
        <v>5625.4895999999999</v>
      </c>
      <c r="Q647" t="str">
        <v>C66SZX-SMT SERVICE</v>
      </c>
      <c r="R647" t="str">
        <v>Shenzhen Kechengda Technology Co., Ltd.</v>
      </c>
      <c r="S647" t="str">
        <v>Same</v>
      </c>
      <c r="T647">
        <v>900171</v>
      </c>
      <c r="U647">
        <v>3888.71</v>
      </c>
      <c r="V647" t="str">
        <v>373SMT INV-PTS SALES</v>
      </c>
      <c r="W647">
        <v>0</v>
      </c>
      <c r="X647" t="str">
        <v>KCD2019050701A</v>
      </c>
      <c r="Y647">
        <v>707556</v>
      </c>
      <c r="Z647" t="str">
        <v>深圳市科诚达科技股份有限公司</v>
      </c>
      <c r="AA647">
        <v>0</v>
      </c>
      <c r="AB647">
        <v>2019</v>
      </c>
      <c r="AC647">
        <v>5</v>
      </c>
      <c r="AD647" t="str">
        <v>Q1</v>
      </c>
      <c r="AE647" t="str">
        <v>FY19/20</v>
      </c>
      <c r="AF647" t="str">
        <v>SOUTH</v>
      </c>
    </row>
    <row r="648" spans="1:32">
      <c r="A648" t="str">
        <v>ESSZ</v>
      </c>
      <c r="B648" t="str">
        <v>SZX</v>
      </c>
      <c r="C648" t="str">
        <v>FEEDER</v>
      </c>
      <c r="D648" s="4">
        <v>43609</v>
      </c>
      <c r="E648" t="str">
        <v>YAMAHA</v>
      </c>
      <c r="F648">
        <v>14100135</v>
      </c>
      <c r="G648">
        <v>43609</v>
      </c>
      <c r="H648" t="str">
        <v>YMCT|KHJ-MC500-00</v>
      </c>
      <c r="I648" t="str">
        <v>SS TAPE FEEDER 32mm</v>
      </c>
      <c r="J648">
        <v>1</v>
      </c>
      <c r="K648">
        <v>1</v>
      </c>
      <c r="L648">
        <v>6579.65</v>
      </c>
      <c r="M648" t="str">
        <v>CNY</v>
      </c>
      <c r="N648">
        <v>1.1599999999999999</v>
      </c>
      <c r="O648">
        <v>6579.65</v>
      </c>
      <c r="P648">
        <v>7632.3939999999993</v>
      </c>
      <c r="Q648" t="str">
        <v>C66SZX-SMT SERVICE</v>
      </c>
      <c r="R648" t="str">
        <v>Shenzhen Kechengda Technology Co., Ltd.</v>
      </c>
      <c r="S648" t="str">
        <v>Same</v>
      </c>
      <c r="T648">
        <v>900171</v>
      </c>
      <c r="U648">
        <v>4779.1099999999997</v>
      </c>
      <c r="V648" t="str">
        <v>373SMT INV-PTS SALES</v>
      </c>
      <c r="W648">
        <v>0</v>
      </c>
      <c r="X648" t="str">
        <v>KCD2019050701A</v>
      </c>
      <c r="Y648">
        <v>707556</v>
      </c>
      <c r="Z648" t="str">
        <v>深圳市科诚达科技股份有限公司</v>
      </c>
      <c r="AA648">
        <v>0</v>
      </c>
      <c r="AB648">
        <v>2019</v>
      </c>
      <c r="AC648">
        <v>5</v>
      </c>
      <c r="AD648" t="str">
        <v>Q1</v>
      </c>
      <c r="AE648" t="str">
        <v>FY19/20</v>
      </c>
      <c r="AF648" t="str">
        <v>SOUTH</v>
      </c>
    </row>
    <row r="649" spans="1:32">
      <c r="A649" t="str">
        <v>ESSZ</v>
      </c>
      <c r="B649" t="str">
        <v>SZX</v>
      </c>
      <c r="C649" t="str">
        <v>FEEDER</v>
      </c>
      <c r="D649" s="4">
        <v>43609</v>
      </c>
      <c r="E649" t="str">
        <v>YAMAHA</v>
      </c>
      <c r="F649">
        <v>14100136</v>
      </c>
      <c r="G649">
        <v>43609</v>
      </c>
      <c r="H649" t="str">
        <v>YMCT|KHJ-MC400-00</v>
      </c>
      <c r="I649" t="str">
        <v>SS TAPE FEEDER 24mm</v>
      </c>
      <c r="J649">
        <v>2</v>
      </c>
      <c r="K649">
        <v>2</v>
      </c>
      <c r="L649">
        <v>8495.58</v>
      </c>
      <c r="M649" t="str">
        <v>CNY</v>
      </c>
      <c r="N649">
        <v>1.1599999999999999</v>
      </c>
      <c r="O649">
        <v>8495.58</v>
      </c>
      <c r="P649">
        <v>9854.8727999999992</v>
      </c>
      <c r="Q649" t="str">
        <v>C66SZX-SMT SERVICE</v>
      </c>
      <c r="R649" t="str">
        <v>Shenzhen STK Technology Co., Ltd</v>
      </c>
      <c r="S649" t="str">
        <v>Same</v>
      </c>
      <c r="T649">
        <v>900172</v>
      </c>
      <c r="U649">
        <v>7777.43</v>
      </c>
      <c r="V649" t="str">
        <v>373SMT INV-PTS SALES</v>
      </c>
      <c r="W649">
        <v>0</v>
      </c>
      <c r="X649" t="str">
        <v>C66SZ190176REV.3</v>
      </c>
      <c r="Y649">
        <v>707558</v>
      </c>
      <c r="Z649" t="str">
        <v>深圳市深台科科技有限公司</v>
      </c>
      <c r="AA649">
        <v>0</v>
      </c>
      <c r="AB649">
        <v>2019</v>
      </c>
      <c r="AC649">
        <v>5</v>
      </c>
      <c r="AD649" t="str">
        <v>Q1</v>
      </c>
      <c r="AE649" t="str">
        <v>FY19/20</v>
      </c>
      <c r="AF649" t="str">
        <v>SOUTH</v>
      </c>
    </row>
    <row r="650" spans="1:32">
      <c r="A650" t="str">
        <v>ESSZ</v>
      </c>
      <c r="B650" t="str">
        <v>SZX</v>
      </c>
      <c r="C650" t="str">
        <v>FEEDER</v>
      </c>
      <c r="D650" s="4">
        <v>43609</v>
      </c>
      <c r="E650" t="str">
        <v>YAMAHA</v>
      </c>
      <c r="F650">
        <v>14100136</v>
      </c>
      <c r="G650">
        <v>43609</v>
      </c>
      <c r="H650" t="str">
        <v>YMCT|KHJ-MC600-00</v>
      </c>
      <c r="I650" t="str">
        <v>SS TAPE FEEDER 44mm</v>
      </c>
      <c r="J650">
        <v>1</v>
      </c>
      <c r="K650">
        <v>1</v>
      </c>
      <c r="L650">
        <v>8407.08</v>
      </c>
      <c r="M650" t="str">
        <v>CNY</v>
      </c>
      <c r="N650">
        <v>1.1599999999999999</v>
      </c>
      <c r="O650">
        <v>8407.08</v>
      </c>
      <c r="P650">
        <v>9752.2127999999993</v>
      </c>
      <c r="Q650" t="str">
        <v>C66SZX-SMT SERVICE</v>
      </c>
      <c r="R650" t="str">
        <v>Shenzhen STK Technology Co., Ltd</v>
      </c>
      <c r="S650" t="str">
        <v>Same</v>
      </c>
      <c r="T650">
        <v>900172</v>
      </c>
      <c r="U650">
        <v>6899.52</v>
      </c>
      <c r="V650" t="str">
        <v>373SMT INV-PTS SALES</v>
      </c>
      <c r="W650">
        <v>0</v>
      </c>
      <c r="X650" t="str">
        <v>C66SZ190176REV.3</v>
      </c>
      <c r="Y650">
        <v>707558</v>
      </c>
      <c r="Z650" t="str">
        <v>深圳市深台科科技有限公司</v>
      </c>
      <c r="AA650">
        <v>0</v>
      </c>
      <c r="AB650">
        <v>2019</v>
      </c>
      <c r="AC650">
        <v>5</v>
      </c>
      <c r="AD650" t="str">
        <v>Q1</v>
      </c>
      <c r="AE650" t="str">
        <v>FY19/20</v>
      </c>
      <c r="AF650" t="str">
        <v>SOUTH</v>
      </c>
    </row>
    <row r="651" spans="1:32">
      <c r="A651" t="str">
        <v>ESSZ</v>
      </c>
      <c r="B651" t="str">
        <v>SZX</v>
      </c>
      <c r="C651" t="str">
        <v>FEEDER</v>
      </c>
      <c r="D651" s="4">
        <v>43615</v>
      </c>
      <c r="E651" t="str">
        <v>YAMAHA</v>
      </c>
      <c r="F651">
        <v>14100137</v>
      </c>
      <c r="G651">
        <v>43615</v>
      </c>
      <c r="H651" t="str">
        <v>YMCT|KHJ-MC600-00</v>
      </c>
      <c r="I651" t="str">
        <v>SS TAPE FEEDER 44mm</v>
      </c>
      <c r="J651">
        <v>1</v>
      </c>
      <c r="K651">
        <v>1</v>
      </c>
      <c r="L651">
        <v>8584.07</v>
      </c>
      <c r="M651" t="str">
        <v>CNY</v>
      </c>
      <c r="N651">
        <v>1.1599999999999999</v>
      </c>
      <c r="O651">
        <v>8584.07</v>
      </c>
      <c r="P651">
        <v>9957.5211999999992</v>
      </c>
      <c r="Q651" t="str">
        <v>C66SZX-SMT SERVICE</v>
      </c>
      <c r="R651" t="str">
        <v>Shenzhen Poweroka Newener Co.,ltd</v>
      </c>
      <c r="S651" t="str">
        <v>Same</v>
      </c>
      <c r="T651">
        <v>900173</v>
      </c>
      <c r="U651">
        <v>6899.52</v>
      </c>
      <c r="V651" t="str">
        <v>373SMT INV-PTS SALES</v>
      </c>
      <c r="W651">
        <v>0</v>
      </c>
      <c r="X651" t="str">
        <v>DL-PO19050401</v>
      </c>
      <c r="Y651">
        <v>708180</v>
      </c>
      <c r="Z651" t="str">
        <v>深圳市德兰明海科技有限公司</v>
      </c>
      <c r="AA651">
        <v>0</v>
      </c>
      <c r="AB651">
        <v>2019</v>
      </c>
      <c r="AC651">
        <v>5</v>
      </c>
      <c r="AD651" t="str">
        <v>Q1</v>
      </c>
      <c r="AE651" t="str">
        <v>FY19/20</v>
      </c>
      <c r="AF651" t="str">
        <v>SOUTH</v>
      </c>
    </row>
    <row r="652" spans="1:32">
      <c r="A652" t="str">
        <v>ESSZ</v>
      </c>
      <c r="B652" t="str">
        <v>SZX</v>
      </c>
      <c r="C652" t="str">
        <v>FEEDER</v>
      </c>
      <c r="D652" s="4">
        <v>43615</v>
      </c>
      <c r="E652" t="str">
        <v>YAMAHA</v>
      </c>
      <c r="F652">
        <v>14100138</v>
      </c>
      <c r="G652">
        <v>43615</v>
      </c>
      <c r="H652" t="str">
        <v>YMCT|KHJ-MC500-00</v>
      </c>
      <c r="I652" t="str">
        <v>SS TAPE FEEDER 32mm</v>
      </c>
      <c r="J652">
        <v>1</v>
      </c>
      <c r="K652">
        <v>1</v>
      </c>
      <c r="L652">
        <v>6017.7</v>
      </c>
      <c r="M652" t="str">
        <v>CNY</v>
      </c>
      <c r="N652">
        <v>1.1599999999999999</v>
      </c>
      <c r="O652">
        <v>6017.7</v>
      </c>
      <c r="P652">
        <v>6980.5319999999992</v>
      </c>
      <c r="Q652" t="str">
        <v>C66SZX-SMT SERVICE</v>
      </c>
      <c r="R652" t="str">
        <v>Shenzhen Poweroka Newener Co.,ltd</v>
      </c>
      <c r="S652" t="str">
        <v>Same</v>
      </c>
      <c r="T652">
        <v>900173</v>
      </c>
      <c r="U652">
        <v>4779.1099999999997</v>
      </c>
      <c r="V652" t="str">
        <v>373SMT INV-PTS SALES</v>
      </c>
      <c r="W652">
        <v>0</v>
      </c>
      <c r="X652" t="str">
        <v>DL-PO19050401</v>
      </c>
      <c r="Y652">
        <v>708183</v>
      </c>
      <c r="Z652" t="str">
        <v>深圳市德兰明海科技有限公司</v>
      </c>
      <c r="AA652">
        <v>0</v>
      </c>
      <c r="AB652">
        <v>2019</v>
      </c>
      <c r="AC652">
        <v>5</v>
      </c>
      <c r="AD652" t="str">
        <v>Q1</v>
      </c>
      <c r="AE652" t="str">
        <v>FY19/20</v>
      </c>
      <c r="AF652" t="str">
        <v>SOUTH</v>
      </c>
    </row>
    <row r="653" spans="1:32">
      <c r="A653" t="str">
        <v>ESSZ</v>
      </c>
      <c r="B653" t="str">
        <v>SZX</v>
      </c>
      <c r="C653" t="str">
        <v>CONTRACT_FEE</v>
      </c>
      <c r="D653" s="4">
        <v>43621</v>
      </c>
      <c r="E653" t="str">
        <v>YAMAHA</v>
      </c>
      <c r="F653">
        <v>13100007</v>
      </c>
      <c r="G653">
        <v>43621</v>
      </c>
      <c r="H653" t="str">
        <v>YMCT|SERVICE FEE</v>
      </c>
      <c r="I653" t="str">
        <v>SERVICE CHARGE</v>
      </c>
      <c r="J653">
        <v>1</v>
      </c>
      <c r="K653">
        <v>1</v>
      </c>
      <c r="L653">
        <v>15094.34</v>
      </c>
      <c r="M653" t="str">
        <v>CNY</v>
      </c>
      <c r="N653">
        <v>1.135</v>
      </c>
      <c r="O653">
        <v>15094.34</v>
      </c>
      <c r="P653">
        <v>17132.0759</v>
      </c>
      <c r="Q653" t="str">
        <v>C66SZX-SMT SERVICE</v>
      </c>
      <c r="R653" t="str">
        <v>Shenzhen Pantai Electronic Co., Ltd</v>
      </c>
      <c r="S653" t="str">
        <v>Same</v>
      </c>
      <c r="T653">
        <v>900174</v>
      </c>
      <c r="U653">
        <v>0</v>
      </c>
      <c r="V653" t="str">
        <v>373SMT INV-CONTRACT</v>
      </c>
      <c r="W653">
        <v>0</v>
      </c>
      <c r="X653">
        <v>6830176392</v>
      </c>
      <c r="Y653">
        <v>0</v>
      </c>
      <c r="Z653" t="str">
        <v>东莞品泰电子有限公司</v>
      </c>
      <c r="AA653">
        <v>0</v>
      </c>
      <c r="AB653">
        <v>2019</v>
      </c>
      <c r="AC653">
        <v>6</v>
      </c>
      <c r="AD653" t="str">
        <v>Q1</v>
      </c>
      <c r="AE653" t="str">
        <v>FY19/20</v>
      </c>
      <c r="AF653" t="str">
        <v>SOUTH</v>
      </c>
    </row>
    <row r="654" spans="1:32">
      <c r="A654" t="str">
        <v>ESSZ</v>
      </c>
      <c r="B654" t="str">
        <v>SZX</v>
      </c>
      <c r="C654" t="str">
        <v>SPARES/OTHER</v>
      </c>
      <c r="D654" s="4">
        <v>43621</v>
      </c>
      <c r="E654" t="str">
        <v>OTHERS</v>
      </c>
      <c r="F654">
        <v>14100139</v>
      </c>
      <c r="G654">
        <v>43621</v>
      </c>
      <c r="H654" t="str">
        <v>ZZZZ|K48-M3856-00X</v>
      </c>
      <c r="I654" t="str">
        <v>GREASE PACK(NSL)</v>
      </c>
      <c r="J654">
        <v>7</v>
      </c>
      <c r="K654">
        <v>7</v>
      </c>
      <c r="L654">
        <v>0</v>
      </c>
      <c r="M654" t="str">
        <v>CNY</v>
      </c>
      <c r="N654">
        <v>1.135</v>
      </c>
      <c r="O654">
        <v>0</v>
      </c>
      <c r="P654">
        <v>0</v>
      </c>
      <c r="Q654" t="str">
        <v>C66SZX-SMT SERVICE</v>
      </c>
      <c r="R654" t="str">
        <v>Shenzhen Pantai Electronic Co., Ltd</v>
      </c>
      <c r="S654" t="str">
        <v>Same</v>
      </c>
      <c r="T654">
        <v>900175</v>
      </c>
      <c r="U654">
        <v>905.17</v>
      </c>
      <c r="V654" t="str">
        <v>373SMT INV-PTS SALES</v>
      </c>
      <c r="W654">
        <v>0</v>
      </c>
      <c r="X654" t="str">
        <v>6830176392/C66-CAN-18013-Pantai</v>
      </c>
      <c r="Y654">
        <v>708776</v>
      </c>
      <c r="Z654" t="str">
        <v>东莞品泰电子有限公司</v>
      </c>
      <c r="AA654">
        <v>0</v>
      </c>
      <c r="AB654">
        <v>2019</v>
      </c>
      <c r="AC654">
        <v>6</v>
      </c>
      <c r="AD654" t="str">
        <v>Q1</v>
      </c>
      <c r="AE654" t="str">
        <v>FY19/20</v>
      </c>
      <c r="AF654" t="str">
        <v>SOUTH</v>
      </c>
    </row>
    <row r="655" spans="1:32">
      <c r="A655" t="str">
        <v>ESSZ</v>
      </c>
      <c r="B655" t="str">
        <v>SZX</v>
      </c>
      <c r="C655" t="str">
        <v>SERVICE_CHARGE</v>
      </c>
      <c r="D655" s="4">
        <v>43626</v>
      </c>
      <c r="E655" t="str">
        <v>YAMAHA</v>
      </c>
      <c r="F655">
        <v>12100016</v>
      </c>
      <c r="G655">
        <v>43626</v>
      </c>
      <c r="H655" t="str">
        <v>YMCT|SERVICE FEE</v>
      </c>
      <c r="I655" t="str">
        <v>SERVICE CHARGE</v>
      </c>
      <c r="J655">
        <v>13</v>
      </c>
      <c r="K655">
        <v>13</v>
      </c>
      <c r="L655">
        <v>1471.73</v>
      </c>
      <c r="M655" t="str">
        <v>CNY</v>
      </c>
      <c r="N655">
        <v>1.135</v>
      </c>
      <c r="O655">
        <v>1471.73</v>
      </c>
      <c r="P655">
        <v>1670.41355</v>
      </c>
      <c r="Q655" t="str">
        <v>C66SZX-SMT SERVICE</v>
      </c>
      <c r="R655" t="str">
        <v>Starwire lighting Co., Limited</v>
      </c>
      <c r="S655" t="str">
        <v>Same</v>
      </c>
      <c r="T655">
        <v>900176</v>
      </c>
      <c r="U655">
        <v>0</v>
      </c>
      <c r="V655" t="str">
        <v>373SMT INV-NON-CON</v>
      </c>
      <c r="W655">
        <v>0</v>
      </c>
      <c r="X655" t="str">
        <v>C66SZ190206</v>
      </c>
      <c r="Y655">
        <v>0</v>
      </c>
      <c r="Z655" t="str">
        <v>深圳市世达威光电有限公司</v>
      </c>
      <c r="AA655">
        <v>0</v>
      </c>
      <c r="AB655">
        <v>2019</v>
      </c>
      <c r="AC655">
        <v>6</v>
      </c>
      <c r="AD655" t="str">
        <v>Q1</v>
      </c>
      <c r="AE655" t="str">
        <v>FY19/20</v>
      </c>
      <c r="AF655" t="str">
        <v>SOUTH</v>
      </c>
    </row>
    <row r="656" spans="1:32">
      <c r="A656" t="str">
        <v>ESSZ</v>
      </c>
      <c r="B656" t="str">
        <v>SZX</v>
      </c>
      <c r="C656" t="str">
        <v>FEEDER</v>
      </c>
      <c r="D656" s="4">
        <v>43633</v>
      </c>
      <c r="E656" t="str">
        <v>YAMAHA</v>
      </c>
      <c r="F656">
        <v>14100140</v>
      </c>
      <c r="G656">
        <v>43633</v>
      </c>
      <c r="H656" t="str">
        <v>YMCT|KLJ-MC100-00</v>
      </c>
      <c r="I656" t="str">
        <v>ZS FEEDER ASSY. 8mm</v>
      </c>
      <c r="J656">
        <v>10</v>
      </c>
      <c r="K656">
        <v>10</v>
      </c>
      <c r="L656">
        <v>26548.67</v>
      </c>
      <c r="M656" t="str">
        <v>CNY</v>
      </c>
      <c r="N656">
        <v>1.135</v>
      </c>
      <c r="O656">
        <v>26548.67</v>
      </c>
      <c r="P656">
        <v>30132.740449999998</v>
      </c>
      <c r="Q656" t="str">
        <v>C66SZX-SMT SERVICE</v>
      </c>
      <c r="R656" t="str">
        <v>ShenZhen HengTaiChuangXin Electronics Co., Ltd.</v>
      </c>
      <c r="S656" t="str">
        <v>Same</v>
      </c>
      <c r="T656">
        <v>900177</v>
      </c>
      <c r="U656">
        <v>24753.77</v>
      </c>
      <c r="V656" t="str">
        <v>373SMT INV-PTS SALES</v>
      </c>
      <c r="W656">
        <v>0</v>
      </c>
      <c r="X656" t="str">
        <v>C66SZ190187</v>
      </c>
      <c r="Y656">
        <v>710070</v>
      </c>
      <c r="Z656" t="str">
        <v>深圳市恒泰创新电子有限公司</v>
      </c>
      <c r="AA656">
        <v>0</v>
      </c>
      <c r="AB656">
        <v>2019</v>
      </c>
      <c r="AC656">
        <v>6</v>
      </c>
      <c r="AD656" t="str">
        <v>Q1</v>
      </c>
      <c r="AE656" t="str">
        <v>FY19/20</v>
      </c>
      <c r="AF656" t="str">
        <v>SOUTH</v>
      </c>
    </row>
    <row r="657" spans="1:32">
      <c r="A657" t="str">
        <v>ESSZ</v>
      </c>
      <c r="B657" t="str">
        <v>SZX</v>
      </c>
      <c r="C657" t="str">
        <v>CONTRACT_FEE</v>
      </c>
      <c r="D657" s="4">
        <v>43641</v>
      </c>
      <c r="E657" t="str">
        <v>YAMAHA</v>
      </c>
      <c r="F657">
        <v>13100008</v>
      </c>
      <c r="G657">
        <v>43641</v>
      </c>
      <c r="H657" t="str">
        <v>YMCT|REPAIR CHARGE</v>
      </c>
      <c r="I657" t="str">
        <v>REPAIR CHARGE</v>
      </c>
      <c r="J657">
        <v>1</v>
      </c>
      <c r="K657">
        <v>1</v>
      </c>
      <c r="L657">
        <v>3879.65</v>
      </c>
      <c r="M657" t="str">
        <v>CNY</v>
      </c>
      <c r="N657">
        <v>1.135</v>
      </c>
      <c r="O657">
        <v>3879.65</v>
      </c>
      <c r="P657">
        <v>4403.4027500000002</v>
      </c>
      <c r="Q657" t="str">
        <v>C66SZX-SMT SERVICE</v>
      </c>
      <c r="R657" t="str">
        <v>Chang Da (Jiangxi) Photoelectric Technology Co. Lt</v>
      </c>
      <c r="S657" t="str">
        <v>Same</v>
      </c>
      <c r="T657">
        <v>900179</v>
      </c>
      <c r="U657">
        <v>0</v>
      </c>
      <c r="V657" t="str">
        <v>373SMT INV-CONTRACT</v>
      </c>
      <c r="W657">
        <v>0</v>
      </c>
      <c r="X657" t="str">
        <v>C66-CAN-18007REV.2-Changda/CN18059011F</v>
      </c>
      <c r="Y657">
        <v>0</v>
      </c>
      <c r="Z657" t="str">
        <v>江西省昌大光电科技有限公司</v>
      </c>
      <c r="AA657">
        <v>0</v>
      </c>
      <c r="AB657">
        <v>2019</v>
      </c>
      <c r="AC657">
        <v>6</v>
      </c>
      <c r="AD657" t="str">
        <v>Q1</v>
      </c>
      <c r="AE657" t="str">
        <v>FY19/20</v>
      </c>
      <c r="AF657" t="str">
        <v>SOUTH</v>
      </c>
    </row>
    <row r="658" spans="1:32">
      <c r="A658" t="str">
        <v>ESSZ</v>
      </c>
      <c r="B658" t="str">
        <v>SZX</v>
      </c>
      <c r="C658" t="str">
        <v>SPARES/OTHER</v>
      </c>
      <c r="D658" s="4">
        <v>43641</v>
      </c>
      <c r="E658" t="str">
        <v>YAMAHA</v>
      </c>
      <c r="F658">
        <v>14100141</v>
      </c>
      <c r="G658">
        <v>43641</v>
      </c>
      <c r="H658" t="str">
        <v>YMCT|KHY-M7710-A4</v>
      </c>
      <c r="I658" t="str">
        <v>NOZZLE 311A ASSY.</v>
      </c>
      <c r="J658">
        <v>10</v>
      </c>
      <c r="K658">
        <v>10</v>
      </c>
      <c r="L658">
        <v>6000</v>
      </c>
      <c r="M658" t="str">
        <v>CNY</v>
      </c>
      <c r="N658">
        <v>1.135</v>
      </c>
      <c r="O658">
        <v>6000</v>
      </c>
      <c r="P658">
        <v>6810</v>
      </c>
      <c r="Q658" t="str">
        <v>C66SZX-SMT SERVICE</v>
      </c>
      <c r="R658" t="str">
        <v>Shenzhen Shunhe Electric Technology Co., Ltd</v>
      </c>
      <c r="S658" t="str">
        <v>Same</v>
      </c>
      <c r="T658">
        <v>900178</v>
      </c>
      <c r="U658">
        <v>4720</v>
      </c>
      <c r="V658" t="str">
        <v>373SMT INV-PTS SALES</v>
      </c>
      <c r="W658">
        <v>0</v>
      </c>
      <c r="X658" t="str">
        <v>FG201906170022</v>
      </c>
      <c r="Y658">
        <v>710712</v>
      </c>
      <c r="Z658" t="str">
        <v>深圳市顺禾电器科技有限公司</v>
      </c>
      <c r="AA658">
        <v>0</v>
      </c>
      <c r="AB658">
        <v>2019</v>
      </c>
      <c r="AC658">
        <v>6</v>
      </c>
      <c r="AD658" t="str">
        <v>Q1</v>
      </c>
      <c r="AE658" t="str">
        <v>FY19/20</v>
      </c>
      <c r="AF658" t="str">
        <v>SOUTH</v>
      </c>
    </row>
    <row r="659" spans="1:32">
      <c r="A659" t="str">
        <v>ESSZ</v>
      </c>
      <c r="B659" t="str">
        <v>SZX</v>
      </c>
      <c r="C659" t="str">
        <v>SPARES/OTHER</v>
      </c>
      <c r="D659" s="4">
        <v>43641</v>
      </c>
      <c r="E659" t="str">
        <v>OTHERS</v>
      </c>
      <c r="F659">
        <v>14100142</v>
      </c>
      <c r="G659">
        <v>43641</v>
      </c>
      <c r="H659" t="str">
        <v>ZZZZ|K48-M3856-00X</v>
      </c>
      <c r="I659" t="str">
        <v>GREASE PACK(NSL)</v>
      </c>
      <c r="J659">
        <v>3</v>
      </c>
      <c r="K659">
        <v>3</v>
      </c>
      <c r="L659">
        <v>0</v>
      </c>
      <c r="M659" t="str">
        <v>CNY</v>
      </c>
      <c r="N659">
        <v>1.135</v>
      </c>
      <c r="O659">
        <v>0</v>
      </c>
      <c r="P659">
        <v>0</v>
      </c>
      <c r="Q659" t="str">
        <v>C66SZX-SMT SERVICE</v>
      </c>
      <c r="R659" t="str">
        <v>Chang Da (Jiangxi) Photoelectric Technology Co. Lt</v>
      </c>
      <c r="S659" t="str">
        <v>Same</v>
      </c>
      <c r="T659">
        <v>900180</v>
      </c>
      <c r="U659">
        <v>387.93</v>
      </c>
      <c r="V659" t="str">
        <v>373SMT INV-PTS SALES</v>
      </c>
      <c r="W659">
        <v>0</v>
      </c>
      <c r="X659" t="str">
        <v>C66-CAN-18007REV.2-Changda/CN18059011F</v>
      </c>
      <c r="Y659">
        <v>710795</v>
      </c>
      <c r="Z659" t="str">
        <v>江西省昌大光电科技有限公司</v>
      </c>
      <c r="AA659">
        <v>0</v>
      </c>
      <c r="AB659">
        <v>2019</v>
      </c>
      <c r="AC659">
        <v>6</v>
      </c>
      <c r="AD659" t="str">
        <v>Q1</v>
      </c>
      <c r="AE659" t="str">
        <v>FY19/20</v>
      </c>
      <c r="AF659" t="str">
        <v>SOUTH</v>
      </c>
    </row>
    <row r="660" spans="1:32">
      <c r="A660" t="str">
        <v>ESSZ</v>
      </c>
      <c r="B660" t="str">
        <v>SZX</v>
      </c>
      <c r="C660" t="str">
        <v>SERVICE_CHARGE</v>
      </c>
      <c r="D660" s="4">
        <v>43651</v>
      </c>
      <c r="E660" t="str">
        <v>YAMAHA</v>
      </c>
      <c r="F660">
        <v>12100017</v>
      </c>
      <c r="G660">
        <v>43651</v>
      </c>
      <c r="H660" t="str">
        <v>YMCT|REPAIR CHARGE</v>
      </c>
      <c r="I660" t="str">
        <v>REPAIR CHARGE</v>
      </c>
      <c r="J660">
        <v>1</v>
      </c>
      <c r="K660">
        <v>1</v>
      </c>
      <c r="L660">
        <v>1353.98</v>
      </c>
      <c r="M660" t="str">
        <v>CNY</v>
      </c>
      <c r="N660">
        <v>1.135</v>
      </c>
      <c r="O660">
        <v>1353.98</v>
      </c>
      <c r="P660">
        <v>1536.7673</v>
      </c>
      <c r="Q660" t="str">
        <v>C66SZX-SMT SERVICE</v>
      </c>
      <c r="R660" t="str">
        <v>Starwire lighting Co., Limited</v>
      </c>
      <c r="S660" t="str">
        <v>Same</v>
      </c>
      <c r="T660">
        <v>900181</v>
      </c>
      <c r="U660">
        <v>0</v>
      </c>
      <c r="V660" t="str">
        <v>373SMT INV-NON-CON</v>
      </c>
      <c r="W660">
        <v>0</v>
      </c>
      <c r="X660" t="str">
        <v>C66SZ190219REV.1</v>
      </c>
      <c r="Y660">
        <v>0</v>
      </c>
      <c r="Z660" t="str">
        <v>深圳市世达威光电有限公司</v>
      </c>
      <c r="AA660">
        <v>0</v>
      </c>
      <c r="AB660">
        <v>2019</v>
      </c>
      <c r="AC660">
        <v>7</v>
      </c>
      <c r="AD660" t="str">
        <v>Q2</v>
      </c>
      <c r="AE660" t="str">
        <v>FY19/20</v>
      </c>
      <c r="AF660" t="str">
        <v>SOUTH</v>
      </c>
    </row>
    <row r="661" spans="1:32">
      <c r="A661" t="str">
        <v>ESSZ</v>
      </c>
      <c r="B661" t="str">
        <v>SZX</v>
      </c>
      <c r="C661" t="str">
        <v>SERVICE_CHARGE</v>
      </c>
      <c r="D661" s="4">
        <v>43664</v>
      </c>
      <c r="E661" t="str">
        <v>YAMAHA</v>
      </c>
      <c r="F661">
        <v>12100018</v>
      </c>
      <c r="G661">
        <v>43664</v>
      </c>
      <c r="H661" t="str">
        <v>YMCT|REPAIR CHARGE</v>
      </c>
      <c r="I661" t="str">
        <v>REPAIR CHARGE</v>
      </c>
      <c r="J661">
        <v>1</v>
      </c>
      <c r="K661">
        <v>1</v>
      </c>
      <c r="L661">
        <v>584.07000000000005</v>
      </c>
      <c r="M661" t="str">
        <v>CNY</v>
      </c>
      <c r="N661">
        <v>1.135</v>
      </c>
      <c r="O661">
        <v>584.07000000000005</v>
      </c>
      <c r="P661">
        <v>662.9194500000001</v>
      </c>
      <c r="Q661" t="str">
        <v>C66SZX-SMT SERVICE</v>
      </c>
      <c r="R661" t="str">
        <v>Shenzhen Kechuangqi Technology Co., Ltd.</v>
      </c>
      <c r="S661" t="str">
        <v>Same</v>
      </c>
      <c r="T661">
        <v>900182</v>
      </c>
      <c r="U661">
        <v>0</v>
      </c>
      <c r="V661" t="str">
        <v>373SMT INV-NON-CON</v>
      </c>
      <c r="W661">
        <v>0</v>
      </c>
      <c r="X661" t="str">
        <v>C66SZ190254</v>
      </c>
      <c r="Y661">
        <v>0</v>
      </c>
      <c r="Z661" t="str">
        <v>深圳市科创奇科技有限公司</v>
      </c>
      <c r="AA661">
        <v>0</v>
      </c>
      <c r="AB661">
        <v>2019</v>
      </c>
      <c r="AC661">
        <v>7</v>
      </c>
      <c r="AD661" t="str">
        <v>Q2</v>
      </c>
      <c r="AE661" t="str">
        <v>FY19/20</v>
      </c>
      <c r="AF661" t="str">
        <v>SOUTH</v>
      </c>
    </row>
    <row r="662" spans="1:32">
      <c r="A662" t="str">
        <v>ESSZ</v>
      </c>
      <c r="B662" t="str">
        <v>SZX</v>
      </c>
      <c r="C662" t="str">
        <v>SPARES/OTHER</v>
      </c>
      <c r="D662" s="4">
        <v>43665</v>
      </c>
      <c r="E662" t="str">
        <v>YAMAHA</v>
      </c>
      <c r="F662">
        <v>14100143</v>
      </c>
      <c r="G662">
        <v>43665</v>
      </c>
      <c r="H662" t="str">
        <v>YMCT|KHY-M7740-A0</v>
      </c>
      <c r="I662" t="str">
        <v>NOZZLE 303A/314A AS.</v>
      </c>
      <c r="J662">
        <v>5</v>
      </c>
      <c r="K662">
        <v>5</v>
      </c>
      <c r="L662">
        <v>3097.35</v>
      </c>
      <c r="M662" t="str">
        <v>CNY</v>
      </c>
      <c r="N662">
        <v>1.135</v>
      </c>
      <c r="O662">
        <v>3097.35</v>
      </c>
      <c r="P662">
        <v>3515.4922499999998</v>
      </c>
      <c r="Q662" t="str">
        <v>C66SZX-SMT SERVICE</v>
      </c>
      <c r="R662" t="str">
        <v>ZHUHAI PILOT TECHNOLOGY CO., LTD</v>
      </c>
      <c r="S662" t="str">
        <v>Same</v>
      </c>
      <c r="T662">
        <v>900183</v>
      </c>
      <c r="U662">
        <v>2185</v>
      </c>
      <c r="V662" t="str">
        <v>373SMT INV-PTS SALES</v>
      </c>
      <c r="W662">
        <v>0</v>
      </c>
      <c r="X662" t="str">
        <v>CGDD19060060</v>
      </c>
      <c r="Y662">
        <v>713795</v>
      </c>
      <c r="Z662" t="str">
        <v>珠海派诺科技股份有限公司</v>
      </c>
      <c r="AA662">
        <v>0</v>
      </c>
      <c r="AB662">
        <v>2019</v>
      </c>
      <c r="AC662">
        <v>7</v>
      </c>
      <c r="AD662" t="str">
        <v>Q2</v>
      </c>
      <c r="AE662" t="str">
        <v>FY19/20</v>
      </c>
      <c r="AF662" t="str">
        <v>SOUTH</v>
      </c>
    </row>
    <row r="663" spans="1:32">
      <c r="A663" t="str">
        <v>ESSZ</v>
      </c>
      <c r="B663" t="str">
        <v>SZX</v>
      </c>
      <c r="C663" t="str">
        <v>SERVICE_CHARGE</v>
      </c>
      <c r="D663" s="4">
        <v>43668</v>
      </c>
      <c r="E663" t="str">
        <v>YAMAHA</v>
      </c>
      <c r="F663">
        <v>12100019</v>
      </c>
      <c r="G663">
        <v>43668</v>
      </c>
      <c r="H663" t="str">
        <v>YMCT|SERVICE FEE</v>
      </c>
      <c r="I663" t="str">
        <v>SERVICE CHARGE</v>
      </c>
      <c r="J663">
        <v>1</v>
      </c>
      <c r="K663">
        <v>1</v>
      </c>
      <c r="L663">
        <v>1415.09</v>
      </c>
      <c r="M663" t="str">
        <v>CNY</v>
      </c>
      <c r="N663">
        <v>1.135</v>
      </c>
      <c r="O663">
        <v>1415.09</v>
      </c>
      <c r="P663">
        <v>1606.12715</v>
      </c>
      <c r="Q663" t="str">
        <v>C66SZX-SMT SERVICE</v>
      </c>
      <c r="R663" t="str">
        <v>Ji’An Heng Tai Electronic Co., Ltd</v>
      </c>
      <c r="S663" t="str">
        <v>Same</v>
      </c>
      <c r="T663">
        <v>900184</v>
      </c>
      <c r="U663">
        <v>0</v>
      </c>
      <c r="V663" t="str">
        <v>373SMT INV-NON-CON</v>
      </c>
      <c r="W663">
        <v>0</v>
      </c>
      <c r="X663" t="str">
        <v>C66SZ190269</v>
      </c>
      <c r="Y663">
        <v>0</v>
      </c>
      <c r="Z663" t="str">
        <v>吉安恒泰电子有限公司</v>
      </c>
      <c r="AA663">
        <v>0</v>
      </c>
      <c r="AB663">
        <v>2019</v>
      </c>
      <c r="AC663">
        <v>7</v>
      </c>
      <c r="AD663" t="str">
        <v>Q2</v>
      </c>
      <c r="AE663" t="str">
        <v>FY19/20</v>
      </c>
      <c r="AF663" t="str">
        <v>SOUTH</v>
      </c>
    </row>
    <row r="664" spans="1:32">
      <c r="A664" t="str">
        <v>ESSZ</v>
      </c>
      <c r="B664" t="str">
        <v>SZX</v>
      </c>
      <c r="C664" t="str">
        <v>FEEDER</v>
      </c>
      <c r="D664" s="4">
        <v>43669</v>
      </c>
      <c r="E664" t="str">
        <v>YAMAHA</v>
      </c>
      <c r="F664">
        <v>14100144</v>
      </c>
      <c r="G664">
        <v>43669</v>
      </c>
      <c r="H664" t="str">
        <v>YMCT|KHJ-MC100-00</v>
      </c>
      <c r="I664" t="str">
        <v>SS TAPE FEEDER 8mm</v>
      </c>
      <c r="J664">
        <v>15</v>
      </c>
      <c r="K664">
        <v>15</v>
      </c>
      <c r="L664">
        <v>41150.44</v>
      </c>
      <c r="M664" t="str">
        <v>CNY</v>
      </c>
      <c r="N664">
        <v>1.135</v>
      </c>
      <c r="O664">
        <v>41150.44</v>
      </c>
      <c r="P664">
        <v>46705.749400000001</v>
      </c>
      <c r="Q664" t="str">
        <v>C66SZX-SMT SERVICE</v>
      </c>
      <c r="R664" t="str">
        <v>Huizhou Huiyang Xinxu Rui Cheng Electronic Process</v>
      </c>
      <c r="S664" t="str">
        <v>Same</v>
      </c>
      <c r="T664">
        <v>900185</v>
      </c>
      <c r="U664">
        <v>38086.76</v>
      </c>
      <c r="V664" t="str">
        <v>373SMT INV-PTS SALES</v>
      </c>
      <c r="W664">
        <v>0</v>
      </c>
      <c r="X664" t="str">
        <v>C66SZ190256</v>
      </c>
      <c r="Y664">
        <v>714149</v>
      </c>
      <c r="Z664" t="str">
        <v>惠州市惠阳区新圩镇锐诚电子加工厂</v>
      </c>
      <c r="AA664">
        <v>0</v>
      </c>
      <c r="AB664">
        <v>2019</v>
      </c>
      <c r="AC664">
        <v>7</v>
      </c>
      <c r="AD664" t="str">
        <v>Q2</v>
      </c>
      <c r="AE664" t="str">
        <v>FY19/20</v>
      </c>
      <c r="AF664" t="str">
        <v>SOUTH</v>
      </c>
    </row>
    <row r="665" spans="1:32">
      <c r="A665" t="str">
        <v>ESSZ</v>
      </c>
      <c r="B665" t="str">
        <v>SZX</v>
      </c>
      <c r="C665" t="str">
        <v>FEEDER</v>
      </c>
      <c r="D665" s="4">
        <v>43669</v>
      </c>
      <c r="E665" t="str">
        <v>YAMAHA</v>
      </c>
      <c r="F665">
        <v>14100145</v>
      </c>
      <c r="G665">
        <v>43669</v>
      </c>
      <c r="H665" t="str">
        <v>YMCT|KHJ-MC200-00</v>
      </c>
      <c r="I665" t="str">
        <v>SS TAPE FEEDER 12/16mm</v>
      </c>
      <c r="J665">
        <v>3</v>
      </c>
      <c r="K665">
        <v>3</v>
      </c>
      <c r="L665">
        <v>11123.89</v>
      </c>
      <c r="M665" t="str">
        <v>CNY</v>
      </c>
      <c r="N665">
        <v>1.135</v>
      </c>
      <c r="O665">
        <v>11123.89</v>
      </c>
      <c r="P665">
        <v>12625.61515</v>
      </c>
      <c r="Q665" t="str">
        <v>C66SZX-SMT SERVICE</v>
      </c>
      <c r="R665" t="str">
        <v>Shenzhen Fanxiang Information Technology Co., Ltd.</v>
      </c>
      <c r="S665" t="str">
        <v>Same</v>
      </c>
      <c r="T665">
        <v>900186</v>
      </c>
      <c r="U665">
        <v>10414.52</v>
      </c>
      <c r="V665" t="str">
        <v>373SMT INV-PTS SALES</v>
      </c>
      <c r="W665">
        <v>0</v>
      </c>
      <c r="X665" t="str">
        <v>C66SZ190241</v>
      </c>
      <c r="Y665">
        <v>714150</v>
      </c>
      <c r="Z665" t="str">
        <v>深圳市梵想信息技术有限公司</v>
      </c>
      <c r="AA665">
        <v>0</v>
      </c>
      <c r="AB665">
        <v>2019</v>
      </c>
      <c r="AC665">
        <v>7</v>
      </c>
      <c r="AD665" t="str">
        <v>Q2</v>
      </c>
      <c r="AE665" t="str">
        <v>FY19/20</v>
      </c>
      <c r="AF665" t="str">
        <v>SOUTH</v>
      </c>
    </row>
    <row r="666" spans="1:32">
      <c r="A666" t="str">
        <v>ESSZ</v>
      </c>
      <c r="B666" t="str">
        <v>SZX</v>
      </c>
      <c r="C666" t="str">
        <v>FEEDER</v>
      </c>
      <c r="D666" s="4">
        <v>43669</v>
      </c>
      <c r="E666" t="str">
        <v>YAMAHA</v>
      </c>
      <c r="F666">
        <v>14100145</v>
      </c>
      <c r="G666">
        <v>43669</v>
      </c>
      <c r="H666" t="str">
        <v>YMCT|KHJ-MC400-00</v>
      </c>
      <c r="I666" t="str">
        <v>SS TAPE FEEDER 24mm</v>
      </c>
      <c r="J666">
        <v>2</v>
      </c>
      <c r="K666">
        <v>2</v>
      </c>
      <c r="L666">
        <v>9230.09</v>
      </c>
      <c r="M666" t="str">
        <v>CNY</v>
      </c>
      <c r="N666">
        <v>1.135</v>
      </c>
      <c r="O666">
        <v>9230.09</v>
      </c>
      <c r="P666">
        <v>10476.15215</v>
      </c>
      <c r="Q666" t="str">
        <v>C66SZX-SMT SERVICE</v>
      </c>
      <c r="R666" t="str">
        <v>Shenzhen Fanxiang Information Technology Co., Ltd.</v>
      </c>
      <c r="S666" t="str">
        <v>Same</v>
      </c>
      <c r="T666">
        <v>900186</v>
      </c>
      <c r="U666">
        <v>7631.89</v>
      </c>
      <c r="V666" t="str">
        <v>373SMT INV-PTS SALES</v>
      </c>
      <c r="W666">
        <v>0</v>
      </c>
      <c r="X666" t="str">
        <v>C66SZ190241</v>
      </c>
      <c r="Y666">
        <v>714150</v>
      </c>
      <c r="Z666" t="str">
        <v>深圳市梵想信息技术有限公司</v>
      </c>
      <c r="AA666">
        <v>0</v>
      </c>
      <c r="AB666">
        <v>2019</v>
      </c>
      <c r="AC666">
        <v>7</v>
      </c>
      <c r="AD666" t="str">
        <v>Q2</v>
      </c>
      <c r="AE666" t="str">
        <v>FY19/20</v>
      </c>
      <c r="AF666" t="str">
        <v>SOUTH</v>
      </c>
    </row>
    <row r="667" spans="1:32">
      <c r="A667" t="str">
        <v>ESSZ</v>
      </c>
      <c r="B667" t="str">
        <v>SZX</v>
      </c>
      <c r="C667" t="str">
        <v>FEEDER</v>
      </c>
      <c r="D667" s="4">
        <v>43669</v>
      </c>
      <c r="E667" t="str">
        <v>YAMAHA</v>
      </c>
      <c r="F667">
        <v>14100145</v>
      </c>
      <c r="G667">
        <v>43669</v>
      </c>
      <c r="H667" t="str">
        <v>YMCT|KHJ-MC500-00</v>
      </c>
      <c r="I667" t="str">
        <v>SS TAPE FEEDER 32mm</v>
      </c>
      <c r="J667">
        <v>3</v>
      </c>
      <c r="K667">
        <v>3</v>
      </c>
      <c r="L667">
        <v>18584.07</v>
      </c>
      <c r="M667" t="str">
        <v>CNY</v>
      </c>
      <c r="N667">
        <v>1.135</v>
      </c>
      <c r="O667">
        <v>18584.07</v>
      </c>
      <c r="P667">
        <v>21092.919450000001</v>
      </c>
      <c r="Q667" t="str">
        <v>C66SZX-SMT SERVICE</v>
      </c>
      <c r="R667" t="str">
        <v>Shenzhen Fanxiang Information Technology Co., Ltd.</v>
      </c>
      <c r="S667" t="str">
        <v>Same</v>
      </c>
      <c r="T667">
        <v>900186</v>
      </c>
      <c r="U667">
        <v>14622.09</v>
      </c>
      <c r="V667" t="str">
        <v>373SMT INV-PTS SALES</v>
      </c>
      <c r="W667">
        <v>0</v>
      </c>
      <c r="X667" t="str">
        <v>C66SZ190241</v>
      </c>
      <c r="Y667">
        <v>714150</v>
      </c>
      <c r="Z667" t="str">
        <v>深圳市梵想信息技术有限公司</v>
      </c>
      <c r="AA667">
        <v>0</v>
      </c>
      <c r="AB667">
        <v>2019</v>
      </c>
      <c r="AC667">
        <v>7</v>
      </c>
      <c r="AD667" t="str">
        <v>Q2</v>
      </c>
      <c r="AE667" t="str">
        <v>FY19/20</v>
      </c>
      <c r="AF667" t="str">
        <v>SOUTH</v>
      </c>
    </row>
    <row r="668" spans="1:32">
      <c r="A668" t="str">
        <v>ESSZ</v>
      </c>
      <c r="B668" t="str">
        <v>SZX</v>
      </c>
      <c r="C668" t="str">
        <v>FEEDER</v>
      </c>
      <c r="D668" s="4">
        <v>43669</v>
      </c>
      <c r="E668" t="str">
        <v>YAMAHA</v>
      </c>
      <c r="F668">
        <v>14100146</v>
      </c>
      <c r="G668">
        <v>43669</v>
      </c>
      <c r="H668" t="str">
        <v>YMCT|KHJ-MC200-00</v>
      </c>
      <c r="I668" t="str">
        <v>SS TAPE FEEDER 12/16mm</v>
      </c>
      <c r="J668">
        <v>15</v>
      </c>
      <c r="K668">
        <v>15</v>
      </c>
      <c r="L668">
        <v>58407.08</v>
      </c>
      <c r="M668" t="str">
        <v>CNY</v>
      </c>
      <c r="N668">
        <v>1.135</v>
      </c>
      <c r="O668">
        <v>58407.08</v>
      </c>
      <c r="P668">
        <v>66292.035799999998</v>
      </c>
      <c r="Q668" t="str">
        <v>C66SZX-SMT SERVICE</v>
      </c>
      <c r="R668" t="str">
        <v>Shenzhen Tianpower Technology Co., Ltd</v>
      </c>
      <c r="S668" t="str">
        <v>Same</v>
      </c>
      <c r="T668">
        <v>900187</v>
      </c>
      <c r="U668">
        <v>52072.61</v>
      </c>
      <c r="V668" t="str">
        <v>373SMT INV-PTS SALES</v>
      </c>
      <c r="W668">
        <v>0</v>
      </c>
      <c r="X668">
        <v>20190700006</v>
      </c>
      <c r="Y668">
        <v>714151</v>
      </c>
      <c r="Z668" t="str">
        <v>深圳天邦达科技有限公司</v>
      </c>
      <c r="AA668">
        <v>0</v>
      </c>
      <c r="AB668">
        <v>2019</v>
      </c>
      <c r="AC668">
        <v>7</v>
      </c>
      <c r="AD668" t="str">
        <v>Q2</v>
      </c>
      <c r="AE668" t="str">
        <v>FY19/20</v>
      </c>
      <c r="AF668" t="str">
        <v>SOUTH</v>
      </c>
    </row>
    <row r="669" spans="1:32">
      <c r="A669" t="str">
        <v>ESSZ</v>
      </c>
      <c r="B669" t="str">
        <v>SZX</v>
      </c>
      <c r="C669" t="str">
        <v>CONTRACT_FEE</v>
      </c>
      <c r="D669" s="4">
        <v>43692</v>
      </c>
      <c r="E669" t="str">
        <v>OTHERS</v>
      </c>
      <c r="F669">
        <v>13100009</v>
      </c>
      <c r="G669">
        <v>43692</v>
      </c>
      <c r="H669" t="str">
        <v>ZZZZ|REPAIR CHARGE</v>
      </c>
      <c r="I669" t="str">
        <v>REPAIR CHARGE</v>
      </c>
      <c r="J669">
        <v>1</v>
      </c>
      <c r="K669">
        <v>1</v>
      </c>
      <c r="L669">
        <v>19911.5</v>
      </c>
      <c r="M669" t="str">
        <v>CNY</v>
      </c>
      <c r="N669">
        <v>1.135</v>
      </c>
      <c r="O669">
        <v>19911.5</v>
      </c>
      <c r="P669">
        <v>22599.552500000002</v>
      </c>
      <c r="Q669" t="str">
        <v>C66SZX-SMT SERVICE</v>
      </c>
      <c r="R669" t="str">
        <v>DongGuan XinGuangLian Optoelectronics Technology C</v>
      </c>
      <c r="S669" t="str">
        <v>Same</v>
      </c>
      <c r="T669">
        <v>900188</v>
      </c>
      <c r="U669">
        <v>0</v>
      </c>
      <c r="V669" t="str">
        <v>373SMT INV-CONTRACT</v>
      </c>
      <c r="W669">
        <v>0</v>
      </c>
      <c r="X669" t="str">
        <v>C66-CAN-19010-XinGuangLian</v>
      </c>
      <c r="Y669">
        <v>0</v>
      </c>
      <c r="Z669" t="str">
        <v>东莞市新广联光电科技有限公司</v>
      </c>
      <c r="AA669">
        <v>0</v>
      </c>
      <c r="AB669">
        <v>2019</v>
      </c>
      <c r="AC669">
        <v>8</v>
      </c>
      <c r="AD669" t="str">
        <v>Q2</v>
      </c>
      <c r="AE669" t="str">
        <v>FY19/20</v>
      </c>
      <c r="AF669" t="str">
        <v>SOUTH</v>
      </c>
    </row>
    <row r="670" spans="1:32">
      <c r="A670" t="str">
        <v>ESSZ</v>
      </c>
      <c r="B670" t="str">
        <v>SZX</v>
      </c>
      <c r="C670" t="str">
        <v>CONTRACT_FEE</v>
      </c>
      <c r="D670" s="4">
        <v>43693</v>
      </c>
      <c r="E670" t="str">
        <v>YAMAHA</v>
      </c>
      <c r="F670">
        <v>13100010</v>
      </c>
      <c r="G670">
        <v>43693</v>
      </c>
      <c r="H670" t="str">
        <v>YMCT|REPAIR CHARGE</v>
      </c>
      <c r="I670" t="str">
        <v>REPAIR CHARGE</v>
      </c>
      <c r="J670">
        <v>1</v>
      </c>
      <c r="K670">
        <v>1</v>
      </c>
      <c r="L670">
        <v>7522.12</v>
      </c>
      <c r="M670" t="str">
        <v>CNY</v>
      </c>
      <c r="N670">
        <v>1.135</v>
      </c>
      <c r="O670">
        <v>7522.12</v>
      </c>
      <c r="P670">
        <v>8537.6062000000002</v>
      </c>
      <c r="Q670" t="str">
        <v>C66SZX-SMT SERVICE</v>
      </c>
      <c r="R670" t="str">
        <v>Chang Da (Jiangxi) Photoelectric Technology Co. Lt</v>
      </c>
      <c r="S670" t="str">
        <v>Same</v>
      </c>
      <c r="T670">
        <v>900190</v>
      </c>
      <c r="U670">
        <v>0</v>
      </c>
      <c r="V670" t="str">
        <v>373SMT INV-CONTRACT</v>
      </c>
      <c r="W670">
        <v>0</v>
      </c>
      <c r="X670" t="str">
        <v>C66-CAN-19007-Changda/CN19069011C</v>
      </c>
      <c r="Y670">
        <v>0</v>
      </c>
      <c r="Z670" t="str">
        <v>江西省昌大光电科技有限公司</v>
      </c>
      <c r="AA670">
        <v>0</v>
      </c>
      <c r="AB670">
        <v>2019</v>
      </c>
      <c r="AC670">
        <v>8</v>
      </c>
      <c r="AD670" t="str">
        <v>Q2</v>
      </c>
      <c r="AE670" t="str">
        <v>FY19/20</v>
      </c>
      <c r="AF670" t="str">
        <v>SOUTH</v>
      </c>
    </row>
    <row r="671" spans="1:32">
      <c r="A671" t="str">
        <v>ESSZ</v>
      </c>
      <c r="B671" t="str">
        <v>SZX</v>
      </c>
      <c r="C671" t="str">
        <v>FEEDER</v>
      </c>
      <c r="D671" s="4">
        <v>43693</v>
      </c>
      <c r="E671" t="str">
        <v>YAMAHA</v>
      </c>
      <c r="F671">
        <v>14100147</v>
      </c>
      <c r="G671">
        <v>43693</v>
      </c>
      <c r="H671" t="str">
        <v>YMCT|KHJ-MC400-00</v>
      </c>
      <c r="I671" t="str">
        <v>SS TAPE FEEDER 24mm</v>
      </c>
      <c r="J671">
        <v>2</v>
      </c>
      <c r="K671">
        <v>2</v>
      </c>
      <c r="L671">
        <v>9734.51</v>
      </c>
      <c r="M671" t="str">
        <v>CNY</v>
      </c>
      <c r="N671">
        <v>1.135</v>
      </c>
      <c r="O671">
        <v>9734.51</v>
      </c>
      <c r="P671">
        <v>11048.66885</v>
      </c>
      <c r="Q671" t="str">
        <v>C66SZX-SMT SERVICE</v>
      </c>
      <c r="R671" t="str">
        <v>Chang Da (Jiangxi) Photoelectric Technology Co. Lt</v>
      </c>
      <c r="S671" t="str">
        <v>Same</v>
      </c>
      <c r="T671">
        <v>900189</v>
      </c>
      <c r="U671">
        <v>7631.89</v>
      </c>
      <c r="V671" t="str">
        <v>373SMT INV-PTS SALES</v>
      </c>
      <c r="W671">
        <v>0</v>
      </c>
      <c r="X671" t="str">
        <v>CN19041139C</v>
      </c>
      <c r="Y671">
        <v>717277</v>
      </c>
      <c r="Z671" t="str">
        <v>江西省昌大光电科技有限公司</v>
      </c>
      <c r="AA671">
        <v>0</v>
      </c>
      <c r="AB671">
        <v>2019</v>
      </c>
      <c r="AC671">
        <v>8</v>
      </c>
      <c r="AD671" t="str">
        <v>Q2</v>
      </c>
      <c r="AE671" t="str">
        <v>FY19/20</v>
      </c>
      <c r="AF671" t="str">
        <v>SOUTH</v>
      </c>
    </row>
    <row r="672" spans="1:32">
      <c r="A672" t="str">
        <v>ESSZ</v>
      </c>
      <c r="B672" t="str">
        <v>SZX</v>
      </c>
      <c r="C672" t="str">
        <v>SPARES/OTHER</v>
      </c>
      <c r="D672" s="4">
        <v>43693</v>
      </c>
      <c r="E672" t="str">
        <v>YAMAHA</v>
      </c>
      <c r="F672">
        <v>14100147</v>
      </c>
      <c r="G672">
        <v>43693</v>
      </c>
      <c r="H672" t="str">
        <v>YMCT|KMG-M7300-20</v>
      </c>
      <c r="I672" t="str">
        <v>MULTI CAM.ASSY.FR</v>
      </c>
      <c r="J672">
        <v>1</v>
      </c>
      <c r="K672">
        <v>1</v>
      </c>
      <c r="L672">
        <v>33008.85</v>
      </c>
      <c r="M672" t="str">
        <v>CNY</v>
      </c>
      <c r="N672">
        <v>1.135</v>
      </c>
      <c r="O672">
        <v>33008.85</v>
      </c>
      <c r="P672">
        <v>37465.044750000001</v>
      </c>
      <c r="Q672" t="str">
        <v>C66SZX-SMT SERVICE</v>
      </c>
      <c r="R672" t="str">
        <v>Chang Da (Jiangxi) Photoelectric Technology Co. Lt</v>
      </c>
      <c r="S672" t="str">
        <v>Same</v>
      </c>
      <c r="T672">
        <v>900189</v>
      </c>
      <c r="U672">
        <v>24206.18</v>
      </c>
      <c r="V672" t="str">
        <v>373SMT INV-PTS SALES</v>
      </c>
      <c r="W672">
        <v>0</v>
      </c>
      <c r="X672" t="str">
        <v>CN19041139C</v>
      </c>
      <c r="Y672">
        <v>717277</v>
      </c>
      <c r="Z672" t="str">
        <v>江西省昌大光电科技有限公司</v>
      </c>
      <c r="AA672">
        <v>0</v>
      </c>
      <c r="AB672">
        <v>2019</v>
      </c>
      <c r="AC672">
        <v>8</v>
      </c>
      <c r="AD672" t="str">
        <v>Q2</v>
      </c>
      <c r="AE672" t="str">
        <v>FY19/20</v>
      </c>
      <c r="AF672" t="str">
        <v>SOUTH</v>
      </c>
    </row>
    <row r="673" spans="1:32">
      <c r="A673" t="str">
        <v>ESSZ</v>
      </c>
      <c r="B673" t="str">
        <v>SZX</v>
      </c>
      <c r="C673" t="str">
        <v>FEEDER</v>
      </c>
      <c r="D673" s="4">
        <v>43693</v>
      </c>
      <c r="E673" t="str">
        <v>YAMAHA</v>
      </c>
      <c r="F673">
        <v>14100148</v>
      </c>
      <c r="G673">
        <v>43693</v>
      </c>
      <c r="H673" t="str">
        <v>YMCT|KHJ-MC600-00</v>
      </c>
      <c r="I673" t="str">
        <v>SS TAPE FEEDER 44mm</v>
      </c>
      <c r="J673">
        <v>1</v>
      </c>
      <c r="K673">
        <v>1</v>
      </c>
      <c r="L673">
        <v>9181.42</v>
      </c>
      <c r="M673" t="str">
        <v>CNY</v>
      </c>
      <c r="N673">
        <v>1.135</v>
      </c>
      <c r="O673">
        <v>9181.42</v>
      </c>
      <c r="P673">
        <v>10420.911700000001</v>
      </c>
      <c r="Q673" t="str">
        <v>C66SZX-SMT SERVICE</v>
      </c>
      <c r="R673" t="str">
        <v>Hai Xin Technology(ShenZhen) Company Limited.</v>
      </c>
      <c r="S673" t="str">
        <v>Same</v>
      </c>
      <c r="T673">
        <v>900192</v>
      </c>
      <c r="U673">
        <v>6934.62</v>
      </c>
      <c r="V673" t="str">
        <v>373SMT INV-PTS SALES</v>
      </c>
      <c r="W673">
        <v>0</v>
      </c>
      <c r="X673" t="str">
        <v>H164790-BET-190725</v>
      </c>
      <c r="Y673">
        <v>717304</v>
      </c>
      <c r="Z673" t="str">
        <v>海星科技（深圳）有限公司</v>
      </c>
      <c r="AA673">
        <v>0</v>
      </c>
      <c r="AB673">
        <v>2019</v>
      </c>
      <c r="AC673">
        <v>8</v>
      </c>
      <c r="AD673" t="str">
        <v>Q2</v>
      </c>
      <c r="AE673" t="str">
        <v>FY19/20</v>
      </c>
      <c r="AF673" t="str">
        <v>SOUTH</v>
      </c>
    </row>
    <row r="674" spans="1:32">
      <c r="A674" t="str">
        <v>ESSZ</v>
      </c>
      <c r="B674" t="str">
        <v>SZX</v>
      </c>
      <c r="C674" t="str">
        <v>FEEDER</v>
      </c>
      <c r="D674" s="4">
        <v>43693</v>
      </c>
      <c r="E674" t="str">
        <v>YAMAHA</v>
      </c>
      <c r="F674">
        <v>14100149</v>
      </c>
      <c r="G674">
        <v>43693</v>
      </c>
      <c r="H674" t="str">
        <v>YMCT|KLJ-MC500-00</v>
      </c>
      <c r="I674" t="str">
        <v>ZS FEEDER ASSY. 32mm</v>
      </c>
      <c r="J674">
        <v>1</v>
      </c>
      <c r="K674">
        <v>1</v>
      </c>
      <c r="L674">
        <v>6327.43</v>
      </c>
      <c r="M674" t="str">
        <v>CNY</v>
      </c>
      <c r="N674">
        <v>1.135</v>
      </c>
      <c r="O674">
        <v>6327.43</v>
      </c>
      <c r="P674">
        <v>7181.6330500000004</v>
      </c>
      <c r="Q674" t="str">
        <v>C66SZX-SMT SERVICE</v>
      </c>
      <c r="R674" t="str">
        <v>Dongguan ITC Manufacturers Co., Ltd</v>
      </c>
      <c r="S674" t="str">
        <v>Same</v>
      </c>
      <c r="T674">
        <v>900193</v>
      </c>
      <c r="U674">
        <v>5055.3999999999996</v>
      </c>
      <c r="V674" t="str">
        <v>373SMT INV-PTS SALES</v>
      </c>
      <c r="W674">
        <v>0</v>
      </c>
      <c r="X674" t="str">
        <v>C66SZ190303REV.1</v>
      </c>
      <c r="Y674">
        <v>717309</v>
      </c>
      <c r="Z674" t="str">
        <v>东莞埃迪五金灯饰有限公司</v>
      </c>
      <c r="AA674">
        <v>0</v>
      </c>
      <c r="AB674">
        <v>2019</v>
      </c>
      <c r="AC674">
        <v>8</v>
      </c>
      <c r="AD674" t="str">
        <v>Q2</v>
      </c>
      <c r="AE674" t="str">
        <v>FY19/20</v>
      </c>
      <c r="AF674" t="str">
        <v>SOUTH</v>
      </c>
    </row>
    <row r="675" spans="1:32">
      <c r="A675" t="str">
        <v>ESSZ</v>
      </c>
      <c r="B675" t="str">
        <v>SZX</v>
      </c>
      <c r="C675" t="str">
        <v>FEEDER</v>
      </c>
      <c r="D675" s="4">
        <v>43693</v>
      </c>
      <c r="E675" t="str">
        <v>YAMAHA</v>
      </c>
      <c r="F675">
        <v>14100150</v>
      </c>
      <c r="G675">
        <v>43693</v>
      </c>
      <c r="H675" t="str">
        <v>YMCT|KHJ-MC100-00</v>
      </c>
      <c r="I675" t="str">
        <v>SS TAPE FEEDER 8mm</v>
      </c>
      <c r="J675">
        <v>6</v>
      </c>
      <c r="K675">
        <v>6</v>
      </c>
      <c r="L675">
        <v>15929.2</v>
      </c>
      <c r="M675" t="str">
        <v>CNY</v>
      </c>
      <c r="N675">
        <v>1.135</v>
      </c>
      <c r="O675">
        <v>15929.2</v>
      </c>
      <c r="P675">
        <v>18079.642</v>
      </c>
      <c r="Q675" t="str">
        <v>C66SZX-SMT SERVICE</v>
      </c>
      <c r="R675" t="str">
        <v>Bolin Technology Co., Ltd.</v>
      </c>
      <c r="S675" t="str">
        <v>Same</v>
      </c>
      <c r="T675">
        <v>900194</v>
      </c>
      <c r="U675">
        <v>15353.56</v>
      </c>
      <c r="V675" t="str">
        <v>373SMT INV-PTS SALES</v>
      </c>
      <c r="W675">
        <v>0</v>
      </c>
      <c r="X675" t="str">
        <v>C66SZ190265</v>
      </c>
      <c r="Y675">
        <v>717358</v>
      </c>
      <c r="Z675" t="str">
        <v>深圳市保凌影像科技有限公司</v>
      </c>
      <c r="AA675">
        <v>0</v>
      </c>
      <c r="AB675">
        <v>2019</v>
      </c>
      <c r="AC675">
        <v>8</v>
      </c>
      <c r="AD675" t="str">
        <v>Q2</v>
      </c>
      <c r="AE675" t="str">
        <v>FY19/20</v>
      </c>
      <c r="AF675" t="str">
        <v>SOUTH</v>
      </c>
    </row>
    <row r="676" spans="1:32">
      <c r="A676" t="str">
        <v>ESSZ</v>
      </c>
      <c r="B676" t="str">
        <v>SZX</v>
      </c>
      <c r="C676" t="str">
        <v>SPARES/OTHER</v>
      </c>
      <c r="D676" s="4">
        <v>43693</v>
      </c>
      <c r="E676" t="str">
        <v>OTHERS</v>
      </c>
      <c r="F676">
        <v>14100151</v>
      </c>
      <c r="G676">
        <v>43693</v>
      </c>
      <c r="H676" t="str">
        <v>ZZZZ|K48-M3856-00X</v>
      </c>
      <c r="I676" t="str">
        <v>GREASE PACK(NSL)</v>
      </c>
      <c r="J676">
        <v>8</v>
      </c>
      <c r="K676">
        <v>8</v>
      </c>
      <c r="L676">
        <v>0</v>
      </c>
      <c r="M676" t="str">
        <v>CNY</v>
      </c>
      <c r="N676">
        <v>1.135</v>
      </c>
      <c r="O676">
        <v>0</v>
      </c>
      <c r="P676">
        <v>0</v>
      </c>
      <c r="Q676" t="str">
        <v>C66SZX-SMT SERVICE</v>
      </c>
      <c r="R676" t="str">
        <v>Chang Da (Jiangxi) Photoelectric Technology Co. Lt</v>
      </c>
      <c r="S676" t="str">
        <v>Same</v>
      </c>
      <c r="T676">
        <v>900191</v>
      </c>
      <c r="U676">
        <v>1061.92</v>
      </c>
      <c r="V676" t="str">
        <v>373SMT INV-PTS SALES</v>
      </c>
      <c r="W676">
        <v>0</v>
      </c>
      <c r="X676" t="str">
        <v>CN19069001C</v>
      </c>
      <c r="Y676">
        <v>717291</v>
      </c>
      <c r="Z676" t="str">
        <v>江西省昌大光电科技有限公司</v>
      </c>
      <c r="AA676">
        <v>0</v>
      </c>
      <c r="AB676">
        <v>2019</v>
      </c>
      <c r="AC676">
        <v>8</v>
      </c>
      <c r="AD676" t="str">
        <v>Q2</v>
      </c>
      <c r="AE676" t="str">
        <v>FY19/20</v>
      </c>
      <c r="AF676" t="str">
        <v>SOUTH</v>
      </c>
    </row>
    <row r="677" spans="1:32">
      <c r="A677" t="str">
        <v>ESSZ</v>
      </c>
      <c r="B677" t="str">
        <v>SZX</v>
      </c>
      <c r="C677" t="str">
        <v>SERVICE_CHARGE</v>
      </c>
      <c r="D677" s="4">
        <v>43696</v>
      </c>
      <c r="E677" t="str">
        <v>PEMTRON</v>
      </c>
      <c r="F677">
        <v>12100020</v>
      </c>
      <c r="G677">
        <v>43696</v>
      </c>
      <c r="H677" t="str">
        <v>PEMR|SERVICE FEE</v>
      </c>
      <c r="I677" t="str">
        <v>SERVICE CHARGE</v>
      </c>
      <c r="J677">
        <v>1</v>
      </c>
      <c r="K677">
        <v>1</v>
      </c>
      <c r="L677">
        <v>3301.89</v>
      </c>
      <c r="M677" t="str">
        <v>CNY</v>
      </c>
      <c r="N677">
        <v>1.135</v>
      </c>
      <c r="O677">
        <v>3301.89</v>
      </c>
      <c r="P677">
        <v>3747.6451499999998</v>
      </c>
      <c r="Q677" t="str">
        <v>C66SZX-SMT SERVICE</v>
      </c>
      <c r="R677" t="str">
        <v>Candid Electronics Ltd.</v>
      </c>
      <c r="S677" t="str">
        <v>Same</v>
      </c>
      <c r="T677">
        <v>900195</v>
      </c>
      <c r="U677">
        <v>0</v>
      </c>
      <c r="V677" t="str">
        <v>373SMT INV-NON-CON</v>
      </c>
      <c r="W677">
        <v>0</v>
      </c>
      <c r="X677" t="str">
        <v>C66SZ190275</v>
      </c>
      <c r="Y677">
        <v>0</v>
      </c>
      <c r="Z677" t="str">
        <v>广州勘帝德电子科技有限公司</v>
      </c>
      <c r="AA677">
        <v>0</v>
      </c>
      <c r="AB677">
        <v>2019</v>
      </c>
      <c r="AC677">
        <v>8</v>
      </c>
      <c r="AD677" t="str">
        <v>Q2</v>
      </c>
      <c r="AE677" t="str">
        <v>FY19/20</v>
      </c>
      <c r="AF677" t="str">
        <v>SOUTH</v>
      </c>
    </row>
    <row r="678" spans="1:32">
      <c r="A678" t="str">
        <v>ESSZ</v>
      </c>
      <c r="B678" t="str">
        <v>SZX</v>
      </c>
      <c r="C678" t="str">
        <v>SPARES/OTHER</v>
      </c>
      <c r="D678" s="4">
        <v>43705</v>
      </c>
      <c r="E678" t="str">
        <v>YAMAHA</v>
      </c>
      <c r="F678">
        <v>14100152</v>
      </c>
      <c r="G678">
        <v>43705</v>
      </c>
      <c r="H678" t="str">
        <v>YMCT|KHY-M77A0-A0</v>
      </c>
      <c r="I678" t="str">
        <v>NOZZLE 310A ASSY.</v>
      </c>
      <c r="J678">
        <v>2</v>
      </c>
      <c r="K678">
        <v>2</v>
      </c>
      <c r="L678">
        <v>1504.42</v>
      </c>
      <c r="M678" t="str">
        <v>CNY</v>
      </c>
      <c r="N678">
        <v>1.135</v>
      </c>
      <c r="O678">
        <v>1504.42</v>
      </c>
      <c r="P678">
        <v>1707.5167000000001</v>
      </c>
      <c r="Q678" t="str">
        <v>C66SZX-SMT SERVICE</v>
      </c>
      <c r="R678" t="str">
        <v>Dongguan Xing Kai Tai Electronic Technology Co., L</v>
      </c>
      <c r="S678" t="str">
        <v>Same</v>
      </c>
      <c r="T678">
        <v>900196</v>
      </c>
      <c r="U678">
        <v>1224.56</v>
      </c>
      <c r="V678" t="str">
        <v>373SMT INV-PTS SALES</v>
      </c>
      <c r="W678">
        <v>0</v>
      </c>
      <c r="X678" t="str">
        <v>P479080905</v>
      </c>
      <c r="Y678">
        <v>718701</v>
      </c>
      <c r="Z678" t="str">
        <v>东莞市兴开泰电子科技有限公司</v>
      </c>
      <c r="AA678">
        <v>0</v>
      </c>
      <c r="AB678">
        <v>2019</v>
      </c>
      <c r="AC678">
        <v>8</v>
      </c>
      <c r="AD678" t="str">
        <v>Q2</v>
      </c>
      <c r="AE678" t="str">
        <v>FY19/20</v>
      </c>
      <c r="AF678" t="str">
        <v>SOUTH</v>
      </c>
    </row>
    <row r="679" spans="1:32">
      <c r="A679" t="str">
        <v>ESSZ</v>
      </c>
      <c r="B679" t="str">
        <v>SZX</v>
      </c>
      <c r="C679" t="str">
        <v>FEEDER</v>
      </c>
      <c r="D679" s="4">
        <v>43717</v>
      </c>
      <c r="E679" t="str">
        <v>YAMAHA</v>
      </c>
      <c r="F679">
        <v>14100153</v>
      </c>
      <c r="G679">
        <v>43717</v>
      </c>
      <c r="H679" t="str">
        <v>YMCT|KHJ-MC100-00</v>
      </c>
      <c r="I679" t="str">
        <v>SS TAPE FEEDER 8mm</v>
      </c>
      <c r="J679">
        <v>20</v>
      </c>
      <c r="K679">
        <v>20</v>
      </c>
      <c r="L679">
        <v>54867.26</v>
      </c>
      <c r="M679" t="str">
        <v>CNY</v>
      </c>
      <c r="N679">
        <v>1.095</v>
      </c>
      <c r="O679">
        <v>54867.26</v>
      </c>
      <c r="P679">
        <v>60079.649700000002</v>
      </c>
      <c r="Q679" t="str">
        <v>C66SZX-SMT SERVICE</v>
      </c>
      <c r="R679" t="str">
        <v>Shenzhen Orient View Technology CO.,LTD</v>
      </c>
      <c r="S679" t="str">
        <v>Same</v>
      </c>
      <c r="T679">
        <v>900197</v>
      </c>
      <c r="U679">
        <v>50472.51</v>
      </c>
      <c r="V679" t="str">
        <v>373SMT INV-PTS SALES</v>
      </c>
      <c r="W679">
        <v>0</v>
      </c>
      <c r="X679" t="str">
        <v>TD20190801833</v>
      </c>
      <c r="Y679">
        <v>720160</v>
      </c>
      <c r="Z679" t="str">
        <v>深圳市广视通达科技有限公司</v>
      </c>
      <c r="AA679">
        <v>0</v>
      </c>
      <c r="AB679">
        <v>2019</v>
      </c>
      <c r="AC679">
        <v>9</v>
      </c>
      <c r="AD679" t="str">
        <v>Q2</v>
      </c>
      <c r="AE679" t="str">
        <v>FY19/20</v>
      </c>
      <c r="AF679" t="str">
        <v>SOUTH</v>
      </c>
    </row>
    <row r="680" spans="1:32">
      <c r="A680" t="str">
        <v>ESSZ</v>
      </c>
      <c r="B680" t="str">
        <v>SZX</v>
      </c>
      <c r="C680" t="str">
        <v>SPARES/OTHER</v>
      </c>
      <c r="D680" s="4">
        <v>43720</v>
      </c>
      <c r="E680" t="str">
        <v>YAMAHA</v>
      </c>
      <c r="F680">
        <v>14100154</v>
      </c>
      <c r="G680">
        <v>43720</v>
      </c>
      <c r="H680" t="str">
        <v>YMCT|KHY-M712S-A0</v>
      </c>
      <c r="I680" t="str">
        <v>SHAFT 2 SPARE</v>
      </c>
      <c r="J680">
        <v>1</v>
      </c>
      <c r="K680">
        <v>1</v>
      </c>
      <c r="L680">
        <v>3716.81</v>
      </c>
      <c r="M680" t="str">
        <v>CNY</v>
      </c>
      <c r="N680">
        <v>1.095</v>
      </c>
      <c r="O680">
        <v>3716.81</v>
      </c>
      <c r="P680">
        <v>4069.9069500000001</v>
      </c>
      <c r="Q680" t="str">
        <v>C66SZX-SMT SERVICE</v>
      </c>
      <c r="R680" t="str">
        <v>ACOUSTIC INNOVATION (HUIZHOU) CO., LTD</v>
      </c>
      <c r="S680" t="str">
        <v>Same</v>
      </c>
      <c r="T680">
        <v>900198</v>
      </c>
      <c r="U680">
        <v>1945</v>
      </c>
      <c r="V680" t="str">
        <v>373SMT INV-PTS SALES</v>
      </c>
      <c r="W680">
        <v>0</v>
      </c>
      <c r="X680" t="str">
        <v>P00RD108503</v>
      </c>
      <c r="Y680">
        <v>720621</v>
      </c>
      <c r="Z680" t="str">
        <v>声电电子科技（惠州）有限公司</v>
      </c>
      <c r="AA680">
        <v>0</v>
      </c>
      <c r="AB680">
        <v>2019</v>
      </c>
      <c r="AC680">
        <v>9</v>
      </c>
      <c r="AD680" t="str">
        <v>Q2</v>
      </c>
      <c r="AE680" t="str">
        <v>FY19/20</v>
      </c>
      <c r="AF680" t="str">
        <v>SOUTH</v>
      </c>
    </row>
    <row r="681" spans="1:32">
      <c r="A681" t="str">
        <v>ESSZ</v>
      </c>
      <c r="B681" t="str">
        <v>SZX</v>
      </c>
      <c r="C681" t="str">
        <v>SPARES/OTHER</v>
      </c>
      <c r="D681" s="4">
        <v>43720</v>
      </c>
      <c r="E681" t="str">
        <v>YAMAHA</v>
      </c>
      <c r="F681">
        <v>14100155</v>
      </c>
      <c r="G681">
        <v>43720</v>
      </c>
      <c r="H681" t="str">
        <v>YMCT|KV7-M9266-01</v>
      </c>
      <c r="I681" t="str">
        <v>GUIDE</v>
      </c>
      <c r="J681">
        <v>3</v>
      </c>
      <c r="K681">
        <v>3</v>
      </c>
      <c r="L681">
        <v>2146.54</v>
      </c>
      <c r="M681" t="str">
        <v>CNY</v>
      </c>
      <c r="N681">
        <v>1.095</v>
      </c>
      <c r="O681">
        <v>2146.54</v>
      </c>
      <c r="P681">
        <v>2350.4612999999999</v>
      </c>
      <c r="Q681" t="str">
        <v>C66SZX-SMT SERVICE</v>
      </c>
      <c r="R681" t="str">
        <v>Chang Da (Jiangxi) Photoelectric Technology Co. Lt</v>
      </c>
      <c r="S681" t="str">
        <v>Same</v>
      </c>
      <c r="T681">
        <v>900200</v>
      </c>
      <c r="U681">
        <v>1161</v>
      </c>
      <c r="V681" t="str">
        <v>373SMT INV-PTS SALES</v>
      </c>
      <c r="W681">
        <v>0</v>
      </c>
      <c r="X681" t="str">
        <v>CN19021134C</v>
      </c>
      <c r="Y681">
        <v>720675</v>
      </c>
      <c r="Z681" t="str">
        <v>江西省昌大光电科技有限公司</v>
      </c>
      <c r="AA681">
        <v>0</v>
      </c>
      <c r="AB681">
        <v>2019</v>
      </c>
      <c r="AC681">
        <v>9</v>
      </c>
      <c r="AD681" t="str">
        <v>Q2</v>
      </c>
      <c r="AE681" t="str">
        <v>FY19/20</v>
      </c>
      <c r="AF681" t="str">
        <v>SOUTH</v>
      </c>
    </row>
    <row r="682" spans="1:32">
      <c r="A682" t="str">
        <v>ESSZ</v>
      </c>
      <c r="B682" t="str">
        <v>SZX</v>
      </c>
      <c r="C682" t="str">
        <v>SPARES/OTHER</v>
      </c>
      <c r="D682" s="4">
        <v>43720</v>
      </c>
      <c r="E682" t="str">
        <v>OTHERS</v>
      </c>
      <c r="F682">
        <v>14100156</v>
      </c>
      <c r="G682">
        <v>43720</v>
      </c>
      <c r="H682" t="str">
        <v>ZMTR|MULTI-STICK FEEDER(5 CHANNEL)</v>
      </c>
      <c r="I682" t="str">
        <v>5 Channels Multi-Stick Feeder</v>
      </c>
      <c r="J682">
        <v>1</v>
      </c>
      <c r="K682">
        <v>1</v>
      </c>
      <c r="L682">
        <v>1946.9</v>
      </c>
      <c r="M682" t="str">
        <v>CNY</v>
      </c>
      <c r="N682">
        <v>1.095</v>
      </c>
      <c r="O682">
        <v>1946.9</v>
      </c>
      <c r="P682">
        <v>2131.8555000000001</v>
      </c>
      <c r="Q682" t="str">
        <v>C66SZX-SMT SERVICE</v>
      </c>
      <c r="R682" t="str">
        <v>Guangdong Lesso-Lighting Electrical Appliances Co.</v>
      </c>
      <c r="S682" t="str">
        <v>Same</v>
      </c>
      <c r="T682">
        <v>900199</v>
      </c>
      <c r="U682">
        <v>1203.54</v>
      </c>
      <c r="V682" t="str">
        <v>373SMT INV-PTS SALES</v>
      </c>
      <c r="W682">
        <v>0</v>
      </c>
      <c r="X682">
        <v>8100332841</v>
      </c>
      <c r="Y682">
        <v>720624</v>
      </c>
      <c r="Z682" t="str">
        <v>广东联塑创新光源电器有限公司</v>
      </c>
      <c r="AA682">
        <v>0</v>
      </c>
      <c r="AB682">
        <v>2019</v>
      </c>
      <c r="AC682">
        <v>9</v>
      </c>
      <c r="AD682" t="str">
        <v>Q2</v>
      </c>
      <c r="AE682" t="str">
        <v>FY19/20</v>
      </c>
      <c r="AF682" t="str">
        <v>SOUTH</v>
      </c>
    </row>
    <row r="683" spans="1:32">
      <c r="A683" t="str">
        <v>ESSZ</v>
      </c>
      <c r="B683" t="str">
        <v>SZX</v>
      </c>
      <c r="C683" t="str">
        <v>FEEDER</v>
      </c>
      <c r="D683" s="4">
        <v>43732</v>
      </c>
      <c r="E683" t="str">
        <v>YAMAHA</v>
      </c>
      <c r="F683">
        <v>14100157</v>
      </c>
      <c r="G683">
        <v>43732</v>
      </c>
      <c r="H683" t="str">
        <v>YMCT|KHJ-MC600-00</v>
      </c>
      <c r="I683" t="str">
        <v>SS TAPE FEEDER 44mm</v>
      </c>
      <c r="J683">
        <v>1</v>
      </c>
      <c r="K683">
        <v>1</v>
      </c>
      <c r="L683">
        <v>9292.0400000000009</v>
      </c>
      <c r="M683" t="str">
        <v>CNY</v>
      </c>
      <c r="N683">
        <v>1.095</v>
      </c>
      <c r="O683">
        <v>9292.0400000000009</v>
      </c>
      <c r="P683">
        <v>10174.783800000001</v>
      </c>
      <c r="Q683" t="str">
        <v>C66SZX-SMT SERVICE</v>
      </c>
      <c r="R683" t="str">
        <v>Dongguan Onlitex Electronic Co., Ltd.</v>
      </c>
      <c r="S683" t="str">
        <v>Same</v>
      </c>
      <c r="T683">
        <v>900201</v>
      </c>
      <c r="U683">
        <v>6814.7</v>
      </c>
      <c r="V683" t="str">
        <v>373SMT INV-PTS SALES</v>
      </c>
      <c r="W683">
        <v>0</v>
      </c>
      <c r="X683" t="str">
        <v>C66SZ190345REV.1</v>
      </c>
      <c r="Y683">
        <v>722236</v>
      </c>
      <c r="Z683" t="str">
        <v>东莞市维众电子有限公司</v>
      </c>
      <c r="AA683">
        <v>0</v>
      </c>
      <c r="AB683">
        <v>2019</v>
      </c>
      <c r="AC683">
        <v>9</v>
      </c>
      <c r="AD683" t="str">
        <v>Q2</v>
      </c>
      <c r="AE683" t="str">
        <v>FY19/20</v>
      </c>
      <c r="AF683" t="str">
        <v>SOUTH</v>
      </c>
    </row>
    <row r="684" spans="1:32">
      <c r="A684" t="str">
        <v>ESSZ</v>
      </c>
      <c r="B684" t="str">
        <v>SZX</v>
      </c>
      <c r="C684" t="str">
        <v>SPARES/OTHER</v>
      </c>
      <c r="D684" s="4">
        <v>43732</v>
      </c>
      <c r="E684" t="str">
        <v>YAMAHA</v>
      </c>
      <c r="F684">
        <v>14100158</v>
      </c>
      <c r="G684">
        <v>43732</v>
      </c>
      <c r="H684" t="str">
        <v>YMCT|KHJ-MC144-00.</v>
      </c>
      <c r="I684" t="str">
        <v>LEVER TAPE GUIDE R</v>
      </c>
      <c r="J684">
        <v>1</v>
      </c>
      <c r="K684">
        <v>1</v>
      </c>
      <c r="L684">
        <v>13.27</v>
      </c>
      <c r="M684" t="str">
        <v>CNY</v>
      </c>
      <c r="N684">
        <v>1.095</v>
      </c>
      <c r="O684">
        <v>13.27</v>
      </c>
      <c r="P684">
        <v>14.53065</v>
      </c>
      <c r="Q684" t="str">
        <v>C66SZX-SMT SERVICE</v>
      </c>
      <c r="R684" t="str">
        <v>Bolin Technology Co., Ltd.</v>
      </c>
      <c r="S684" t="str">
        <v>Same</v>
      </c>
      <c r="T684">
        <v>900202</v>
      </c>
      <c r="U684">
        <v>0</v>
      </c>
      <c r="V684" t="str">
        <v>373SMT INV-PTS SALES</v>
      </c>
      <c r="W684">
        <v>0</v>
      </c>
      <c r="X684" t="str">
        <v>C66SZ190317REV.1</v>
      </c>
      <c r="Y684">
        <v>722245</v>
      </c>
      <c r="Z684" t="str">
        <v>深圳市保凌影像科技有限公司</v>
      </c>
      <c r="AA684">
        <v>0</v>
      </c>
      <c r="AB684">
        <v>2019</v>
      </c>
      <c r="AC684">
        <v>9</v>
      </c>
      <c r="AD684" t="str">
        <v>Q2</v>
      </c>
      <c r="AE684" t="str">
        <v>FY19/20</v>
      </c>
      <c r="AF684" t="str">
        <v>SOUTH</v>
      </c>
    </row>
    <row r="685" spans="1:32">
      <c r="A685" t="str">
        <v>ESSZ</v>
      </c>
      <c r="B685" t="str">
        <v>SZX</v>
      </c>
      <c r="C685" t="str">
        <v>SPARES/OTHER</v>
      </c>
      <c r="D685" s="4">
        <v>43732</v>
      </c>
      <c r="E685" t="str">
        <v>YAMAHA</v>
      </c>
      <c r="F685">
        <v>14100158</v>
      </c>
      <c r="G685">
        <v>43732</v>
      </c>
      <c r="H685" t="str">
        <v>YMCT|KHJ-MC146-02.</v>
      </c>
      <c r="I685" t="str">
        <v>SPRING TAPE GUIDE R</v>
      </c>
      <c r="J685">
        <v>1</v>
      </c>
      <c r="K685">
        <v>1</v>
      </c>
      <c r="L685">
        <v>4.42</v>
      </c>
      <c r="M685" t="str">
        <v>CNY</v>
      </c>
      <c r="N685">
        <v>1.095</v>
      </c>
      <c r="O685">
        <v>4.42</v>
      </c>
      <c r="P685">
        <v>4.8399000000000001</v>
      </c>
      <c r="Q685" t="str">
        <v>C66SZX-SMT SERVICE</v>
      </c>
      <c r="R685" t="str">
        <v>Bolin Technology Co., Ltd.</v>
      </c>
      <c r="S685" t="str">
        <v>Same</v>
      </c>
      <c r="T685">
        <v>900202</v>
      </c>
      <c r="U685">
        <v>0</v>
      </c>
      <c r="V685" t="str">
        <v>373SMT INV-PTS SALES</v>
      </c>
      <c r="W685">
        <v>0</v>
      </c>
      <c r="X685" t="str">
        <v>C66SZ190317REV.1</v>
      </c>
      <c r="Y685">
        <v>722245</v>
      </c>
      <c r="Z685" t="str">
        <v>深圳市保凌影像科技有限公司</v>
      </c>
      <c r="AA685">
        <v>0</v>
      </c>
      <c r="AB685">
        <v>2019</v>
      </c>
      <c r="AC685">
        <v>9</v>
      </c>
      <c r="AD685" t="str">
        <v>Q2</v>
      </c>
      <c r="AE685" t="str">
        <v>FY19/20</v>
      </c>
      <c r="AF685" t="str">
        <v>SOUTH</v>
      </c>
    </row>
    <row r="686" spans="1:32">
      <c r="A686" t="str">
        <v>ESSZ</v>
      </c>
      <c r="B686" t="str">
        <v>SZX</v>
      </c>
      <c r="C686" t="str">
        <v>SPARES/OTHER</v>
      </c>
      <c r="D686" s="4">
        <v>43732</v>
      </c>
      <c r="E686" t="str">
        <v>YAMAHA</v>
      </c>
      <c r="F686">
        <v>14100158</v>
      </c>
      <c r="G686">
        <v>43732</v>
      </c>
      <c r="H686" t="str">
        <v>YMCT|KHJ-MC145-01.</v>
      </c>
      <c r="I686" t="str">
        <v>LEVER TAPE GUIDE F</v>
      </c>
      <c r="J686">
        <v>1</v>
      </c>
      <c r="K686">
        <v>1</v>
      </c>
      <c r="L686">
        <v>35.4</v>
      </c>
      <c r="M686" t="str">
        <v>CNY</v>
      </c>
      <c r="N686">
        <v>1.095</v>
      </c>
      <c r="O686">
        <v>35.4</v>
      </c>
      <c r="P686">
        <v>38.762999999999998</v>
      </c>
      <c r="Q686" t="str">
        <v>C66SZX-SMT SERVICE</v>
      </c>
      <c r="R686" t="str">
        <v>Bolin Technology Co., Ltd.</v>
      </c>
      <c r="S686" t="str">
        <v>Same</v>
      </c>
      <c r="T686">
        <v>900202</v>
      </c>
      <c r="U686">
        <v>0</v>
      </c>
      <c r="V686" t="str">
        <v>373SMT INV-PTS SALES</v>
      </c>
      <c r="W686">
        <v>0</v>
      </c>
      <c r="X686" t="str">
        <v>C66SZ190317REV.1</v>
      </c>
      <c r="Y686">
        <v>722245</v>
      </c>
      <c r="Z686" t="str">
        <v>深圳市保凌影像科技有限公司</v>
      </c>
      <c r="AA686">
        <v>0</v>
      </c>
      <c r="AB686">
        <v>2019</v>
      </c>
      <c r="AC686">
        <v>9</v>
      </c>
      <c r="AD686" t="str">
        <v>Q2</v>
      </c>
      <c r="AE686" t="str">
        <v>FY19/20</v>
      </c>
      <c r="AF686" t="str">
        <v>SOUTH</v>
      </c>
    </row>
    <row r="687" spans="1:32">
      <c r="A687" t="str">
        <v>ESSZ</v>
      </c>
      <c r="B687" t="str">
        <v>SZX</v>
      </c>
      <c r="C687" t="str">
        <v>SPARES/OTHER</v>
      </c>
      <c r="D687" s="4">
        <v>43732</v>
      </c>
      <c r="E687" t="str">
        <v>YAMAHA</v>
      </c>
      <c r="F687">
        <v>14100158</v>
      </c>
      <c r="G687">
        <v>43732</v>
      </c>
      <c r="H687" t="str">
        <v>YMCT|KHJ-MC15A-00.</v>
      </c>
      <c r="I687" t="str">
        <v>SHAFT 112</v>
      </c>
      <c r="J687">
        <v>1</v>
      </c>
      <c r="K687">
        <v>1</v>
      </c>
      <c r="L687">
        <v>35.4</v>
      </c>
      <c r="M687" t="str">
        <v>CNY</v>
      </c>
      <c r="N687">
        <v>1.095</v>
      </c>
      <c r="O687">
        <v>35.4</v>
      </c>
      <c r="P687">
        <v>38.762999999999998</v>
      </c>
      <c r="Q687" t="str">
        <v>C66SZX-SMT SERVICE</v>
      </c>
      <c r="R687" t="str">
        <v>Bolin Technology Co., Ltd.</v>
      </c>
      <c r="S687" t="str">
        <v>Same</v>
      </c>
      <c r="T687">
        <v>900202</v>
      </c>
      <c r="U687">
        <v>0</v>
      </c>
      <c r="V687" t="str">
        <v>373SMT INV-PTS SALES</v>
      </c>
      <c r="W687">
        <v>0</v>
      </c>
      <c r="X687" t="str">
        <v>C66SZ190317REV.1</v>
      </c>
      <c r="Y687">
        <v>722245</v>
      </c>
      <c r="Z687" t="str">
        <v>深圳市保凌影像科技有限公司</v>
      </c>
      <c r="AA687">
        <v>0</v>
      </c>
      <c r="AB687">
        <v>2019</v>
      </c>
      <c r="AC687">
        <v>9</v>
      </c>
      <c r="AD687" t="str">
        <v>Q2</v>
      </c>
      <c r="AE687" t="str">
        <v>FY19/20</v>
      </c>
      <c r="AF687" t="str">
        <v>SOUTH</v>
      </c>
    </row>
    <row r="688" spans="1:32">
      <c r="A688" t="str">
        <v>ESSZ</v>
      </c>
      <c r="B688" t="str">
        <v>SZX</v>
      </c>
      <c r="C688" t="str">
        <v>SPARES/OTHER</v>
      </c>
      <c r="D688" s="4">
        <v>43732</v>
      </c>
      <c r="E688" t="str">
        <v>YAMAHA</v>
      </c>
      <c r="F688">
        <v>14100158</v>
      </c>
      <c r="G688">
        <v>43732</v>
      </c>
      <c r="H688" t="str">
        <v>YMCT|KHJ-MC181-00.</v>
      </c>
      <c r="I688" t="str">
        <v>HANDLE</v>
      </c>
      <c r="J688">
        <v>1</v>
      </c>
      <c r="K688">
        <v>1</v>
      </c>
      <c r="L688">
        <v>70.8</v>
      </c>
      <c r="M688" t="str">
        <v>CNY</v>
      </c>
      <c r="N688">
        <v>1.095</v>
      </c>
      <c r="O688">
        <v>70.8</v>
      </c>
      <c r="P688">
        <v>77.525999999999996</v>
      </c>
      <c r="Q688" t="str">
        <v>C66SZX-SMT SERVICE</v>
      </c>
      <c r="R688" t="str">
        <v>Bolin Technology Co., Ltd.</v>
      </c>
      <c r="S688" t="str">
        <v>Same</v>
      </c>
      <c r="T688">
        <v>900202</v>
      </c>
      <c r="U688">
        <v>0</v>
      </c>
      <c r="V688" t="str">
        <v>373SMT INV-PTS SALES</v>
      </c>
      <c r="W688">
        <v>0</v>
      </c>
      <c r="X688" t="str">
        <v>C66SZ190317REV.1</v>
      </c>
      <c r="Y688">
        <v>722245</v>
      </c>
      <c r="Z688" t="str">
        <v>深圳市保凌影像科技有限公司</v>
      </c>
      <c r="AA688">
        <v>0</v>
      </c>
      <c r="AB688">
        <v>2019</v>
      </c>
      <c r="AC688">
        <v>9</v>
      </c>
      <c r="AD688" t="str">
        <v>Q2</v>
      </c>
      <c r="AE688" t="str">
        <v>FY19/20</v>
      </c>
      <c r="AF688" t="str">
        <v>SOUTH</v>
      </c>
    </row>
    <row r="689" spans="1:32">
      <c r="A689" t="str">
        <v>ESSZ</v>
      </c>
      <c r="B689" t="str">
        <v>SZX</v>
      </c>
      <c r="C689" t="str">
        <v>SPARES/OTHER</v>
      </c>
      <c r="D689" s="4">
        <v>43732</v>
      </c>
      <c r="E689" t="str">
        <v>YAMAHA</v>
      </c>
      <c r="F689">
        <v>14100158</v>
      </c>
      <c r="G689">
        <v>43732</v>
      </c>
      <c r="H689" t="str">
        <v>YMCT|KHJ-MC141-S1.</v>
      </c>
      <c r="I689" t="str">
        <v>PARTS,TAPE GUIDE</v>
      </c>
      <c r="J689">
        <v>1</v>
      </c>
      <c r="K689">
        <v>1</v>
      </c>
      <c r="L689">
        <v>486.73</v>
      </c>
      <c r="M689" t="str">
        <v>CNY</v>
      </c>
      <c r="N689">
        <v>1.095</v>
      </c>
      <c r="O689">
        <v>486.73</v>
      </c>
      <c r="P689">
        <v>532.96934999999996</v>
      </c>
      <c r="Q689" t="str">
        <v>C66SZX-SMT SERVICE</v>
      </c>
      <c r="R689" t="str">
        <v>Bolin Technology Co., Ltd.</v>
      </c>
      <c r="S689" t="str">
        <v>Same</v>
      </c>
      <c r="T689">
        <v>900202</v>
      </c>
      <c r="U689">
        <v>0</v>
      </c>
      <c r="V689" t="str">
        <v>373SMT INV-PTS SALES</v>
      </c>
      <c r="W689">
        <v>0</v>
      </c>
      <c r="X689" t="str">
        <v>C66SZ190317REV.1</v>
      </c>
      <c r="Y689">
        <v>722245</v>
      </c>
      <c r="Z689" t="str">
        <v>深圳市保凌影像科技有限公司</v>
      </c>
      <c r="AA689">
        <v>0</v>
      </c>
      <c r="AB689">
        <v>2019</v>
      </c>
      <c r="AC689">
        <v>9</v>
      </c>
      <c r="AD689" t="str">
        <v>Q2</v>
      </c>
      <c r="AE689" t="str">
        <v>FY19/20</v>
      </c>
      <c r="AF689" t="str">
        <v>SOUTH</v>
      </c>
    </row>
    <row r="690" spans="1:32">
      <c r="A690" t="str">
        <v>ESSZ</v>
      </c>
      <c r="B690" t="str">
        <v>SZX</v>
      </c>
      <c r="C690" t="str">
        <v>CONTRACT_FEE</v>
      </c>
      <c r="D690" s="4">
        <v>43734</v>
      </c>
      <c r="E690" t="str">
        <v>YAMAHA</v>
      </c>
      <c r="F690">
        <v>13100011</v>
      </c>
      <c r="G690">
        <v>43734</v>
      </c>
      <c r="H690" t="str">
        <v>YMCT|REPAIR CHARGE</v>
      </c>
      <c r="I690" t="str">
        <v>REPAIR CHARGE</v>
      </c>
      <c r="J690">
        <v>1</v>
      </c>
      <c r="K690">
        <v>1</v>
      </c>
      <c r="L690">
        <v>14159.29</v>
      </c>
      <c r="M690" t="str">
        <v>CNY</v>
      </c>
      <c r="N690">
        <v>1.095</v>
      </c>
      <c r="O690">
        <v>14159.29</v>
      </c>
      <c r="P690">
        <v>15504.422550000001</v>
      </c>
      <c r="Q690" t="str">
        <v>C66SZX-SMT SERVICE</v>
      </c>
      <c r="R690" t="str">
        <v>Shenzhen Kechuangqi Technology Co., Ltd.</v>
      </c>
      <c r="S690" t="str">
        <v>Same</v>
      </c>
      <c r="T690">
        <v>900204</v>
      </c>
      <c r="U690">
        <v>0</v>
      </c>
      <c r="V690" t="str">
        <v>373SMT INV-CONTRACT</v>
      </c>
      <c r="W690">
        <v>0</v>
      </c>
      <c r="X690" t="str">
        <v>C66-CAN-19016-Kechuangqi</v>
      </c>
      <c r="Y690">
        <v>0</v>
      </c>
      <c r="Z690" t="str">
        <v>深圳市科创奇科技有限公司</v>
      </c>
      <c r="AA690">
        <v>0</v>
      </c>
      <c r="AB690">
        <v>2019</v>
      </c>
      <c r="AC690">
        <v>9</v>
      </c>
      <c r="AD690" t="str">
        <v>Q2</v>
      </c>
      <c r="AE690" t="str">
        <v>FY19/20</v>
      </c>
      <c r="AF690" t="str">
        <v>SOUTH</v>
      </c>
    </row>
    <row r="691" spans="1:32">
      <c r="A691" t="str">
        <v>ESSZ</v>
      </c>
      <c r="B691" t="str">
        <v>SZX</v>
      </c>
      <c r="C691" t="str">
        <v>SPARES/OTHER</v>
      </c>
      <c r="D691" s="4">
        <v>43734</v>
      </c>
      <c r="E691" t="str">
        <v>OTHERS</v>
      </c>
      <c r="F691">
        <v>14100159</v>
      </c>
      <c r="G691">
        <v>43734</v>
      </c>
      <c r="H691" t="str">
        <v>ZZZZ|K48-M3856-00X</v>
      </c>
      <c r="I691" t="str">
        <v>GREASE PACK(NSL)</v>
      </c>
      <c r="J691">
        <v>5</v>
      </c>
      <c r="K691">
        <v>5</v>
      </c>
      <c r="L691">
        <v>973.45</v>
      </c>
      <c r="M691" t="str">
        <v>CNY</v>
      </c>
      <c r="N691">
        <v>1.095</v>
      </c>
      <c r="O691">
        <v>973.45</v>
      </c>
      <c r="P691">
        <v>1065.9277500000001</v>
      </c>
      <c r="Q691" t="str">
        <v>C66SZX-SMT SERVICE</v>
      </c>
      <c r="R691" t="str">
        <v>Shenzhen Kechuangqi Technology Co., Ltd.</v>
      </c>
      <c r="S691" t="str">
        <v>Same</v>
      </c>
      <c r="T691">
        <v>900203</v>
      </c>
      <c r="U691">
        <v>663.7</v>
      </c>
      <c r="V691" t="str">
        <v>373SMT INV-PTS SALES</v>
      </c>
      <c r="W691">
        <v>0</v>
      </c>
      <c r="X691" t="str">
        <v>C66SZ190355</v>
      </c>
      <c r="Y691">
        <v>722534</v>
      </c>
      <c r="Z691" t="str">
        <v>深圳市科创奇科技有限公司</v>
      </c>
      <c r="AA691">
        <v>0</v>
      </c>
      <c r="AB691">
        <v>2019</v>
      </c>
      <c r="AC691">
        <v>9</v>
      </c>
      <c r="AD691" t="str">
        <v>Q2</v>
      </c>
      <c r="AE691" t="str">
        <v>FY19/20</v>
      </c>
      <c r="AF691" t="str">
        <v>SOUTH</v>
      </c>
    </row>
    <row r="692" spans="1:32">
      <c r="A692" t="str">
        <v>ESSZ</v>
      </c>
      <c r="B692" t="str">
        <v>SZX</v>
      </c>
      <c r="C692" t="str">
        <v>SPARES/OTHER</v>
      </c>
      <c r="D692" s="4">
        <v>43734</v>
      </c>
      <c r="E692" t="str">
        <v>YAMAHA</v>
      </c>
      <c r="F692">
        <v>14100160</v>
      </c>
      <c r="G692">
        <v>43734</v>
      </c>
      <c r="H692" t="str">
        <v>YMCT|KHY-M712S-A0</v>
      </c>
      <c r="I692" t="str">
        <v>SHAFT 2 SPARE</v>
      </c>
      <c r="J692">
        <v>1</v>
      </c>
      <c r="K692">
        <v>1</v>
      </c>
      <c r="L692">
        <v>3716.81</v>
      </c>
      <c r="M692" t="str">
        <v>CNY</v>
      </c>
      <c r="N692">
        <v>1.095</v>
      </c>
      <c r="O692">
        <v>3716.81</v>
      </c>
      <c r="P692">
        <v>4069.9069500000001</v>
      </c>
      <c r="Q692" t="str">
        <v>C66SZX-SMT SERVICE</v>
      </c>
      <c r="R692" t="str">
        <v>ACOUSTIC INNOVATION (HUIZHOU) CO., LTD</v>
      </c>
      <c r="S692" t="str">
        <v>Same</v>
      </c>
      <c r="T692">
        <v>900205</v>
      </c>
      <c r="U692">
        <v>1945</v>
      </c>
      <c r="V692" t="str">
        <v>373SMT INV-PTS SALES</v>
      </c>
      <c r="W692">
        <v>0</v>
      </c>
      <c r="X692" t="str">
        <v>P00RD108503</v>
      </c>
      <c r="Y692">
        <v>722709</v>
      </c>
      <c r="Z692" t="str">
        <v>声电电子科技（惠州）有限公司</v>
      </c>
      <c r="AA692">
        <v>0</v>
      </c>
      <c r="AB692">
        <v>2019</v>
      </c>
      <c r="AC692">
        <v>9</v>
      </c>
      <c r="AD692" t="str">
        <v>Q2</v>
      </c>
      <c r="AE692" t="str">
        <v>FY19/20</v>
      </c>
      <c r="AF692" t="str">
        <v>SOUTH</v>
      </c>
    </row>
    <row r="693" spans="1:32">
      <c r="A693" t="str">
        <v>ESSZ</v>
      </c>
      <c r="B693" t="str">
        <v>SZX</v>
      </c>
      <c r="C693" t="str">
        <v>SPARES/OTHER</v>
      </c>
      <c r="D693" s="4">
        <v>43749</v>
      </c>
      <c r="E693" t="str">
        <v>OTHERS</v>
      </c>
      <c r="F693">
        <v>14100161</v>
      </c>
      <c r="G693">
        <v>43749</v>
      </c>
      <c r="H693" t="str">
        <v>ZZZZ|S02AMD599000</v>
      </c>
      <c r="I693" t="str">
        <v>BELT 1,CONVEYOR</v>
      </c>
      <c r="J693">
        <v>2</v>
      </c>
      <c r="K693">
        <v>2</v>
      </c>
      <c r="L693">
        <v>654.87</v>
      </c>
      <c r="M693" t="str">
        <v>CNY</v>
      </c>
      <c r="N693">
        <v>1.095</v>
      </c>
      <c r="O693">
        <v>654.87</v>
      </c>
      <c r="P693">
        <v>717.08264999999994</v>
      </c>
      <c r="Q693" t="str">
        <v>C66SZX-SMT SERVICE</v>
      </c>
      <c r="R693" t="str">
        <v>Chang Da (Jiangxi) Photoelectric Technology Co. Lt</v>
      </c>
      <c r="S693" t="str">
        <v>Same</v>
      </c>
      <c r="T693">
        <v>900207</v>
      </c>
      <c r="U693">
        <v>141.6</v>
      </c>
      <c r="V693" t="str">
        <v>373SMT INV-PTS SALES</v>
      </c>
      <c r="W693">
        <v>0</v>
      </c>
      <c r="X693" t="str">
        <v>CN19092016C</v>
      </c>
      <c r="Y693">
        <v>723933</v>
      </c>
      <c r="Z693" t="str">
        <v>江西省昌大光电科技有限公司</v>
      </c>
      <c r="AA693">
        <v>0</v>
      </c>
      <c r="AB693">
        <v>2019</v>
      </c>
      <c r="AC693">
        <v>10</v>
      </c>
      <c r="AD693" t="str">
        <v>Q3</v>
      </c>
      <c r="AE693" t="str">
        <v>FY19/20</v>
      </c>
      <c r="AF693" t="str">
        <v>SOUTH</v>
      </c>
    </row>
    <row r="694" spans="1:32">
      <c r="A694" t="str">
        <v>ESSZ</v>
      </c>
      <c r="B694" t="str">
        <v>SZX</v>
      </c>
      <c r="C694" t="str">
        <v>FEEDER</v>
      </c>
      <c r="D694" s="4">
        <v>43749</v>
      </c>
      <c r="E694" t="str">
        <v>YAMAHA</v>
      </c>
      <c r="F694">
        <v>14100162</v>
      </c>
      <c r="G694">
        <v>43749</v>
      </c>
      <c r="H694" t="str">
        <v>YMCT|KHJ-MC500-00</v>
      </c>
      <c r="I694" t="str">
        <v>SS TAPE FEEDER 32mm</v>
      </c>
      <c r="J694">
        <v>1</v>
      </c>
      <c r="K694">
        <v>1</v>
      </c>
      <c r="L694">
        <v>7035.4</v>
      </c>
      <c r="M694" t="str">
        <v>CNY</v>
      </c>
      <c r="N694">
        <v>1.095</v>
      </c>
      <c r="O694">
        <v>7035.4</v>
      </c>
      <c r="P694">
        <v>7703.762999999999</v>
      </c>
      <c r="Q694" t="str">
        <v>C66SZX-SMT SERVICE</v>
      </c>
      <c r="R694" t="str">
        <v>Shenzhen Lancer Electronic Co., Ltd</v>
      </c>
      <c r="S694" t="str">
        <v>Same</v>
      </c>
      <c r="T694">
        <v>900208</v>
      </c>
      <c r="U694">
        <v>4853.71</v>
      </c>
      <c r="V694" t="str">
        <v>373SMT INV-PTS SALES</v>
      </c>
      <c r="W694">
        <v>0</v>
      </c>
      <c r="X694" t="str">
        <v>LXD190927</v>
      </c>
      <c r="Y694">
        <v>724004</v>
      </c>
      <c r="Z694" t="str">
        <v>深圳市凌鑫电子有限公司</v>
      </c>
      <c r="AA694">
        <v>0</v>
      </c>
      <c r="AB694">
        <v>2019</v>
      </c>
      <c r="AC694">
        <v>10</v>
      </c>
      <c r="AD694" t="str">
        <v>Q3</v>
      </c>
      <c r="AE694" t="str">
        <v>FY19/20</v>
      </c>
      <c r="AF694" t="str">
        <v>SOUTH</v>
      </c>
    </row>
    <row r="695" spans="1:32">
      <c r="A695" t="str">
        <v>ESSZ</v>
      </c>
      <c r="B695" t="str">
        <v>SZX</v>
      </c>
      <c r="C695" t="str">
        <v>FEEDER</v>
      </c>
      <c r="D695" s="4">
        <v>43752</v>
      </c>
      <c r="E695" t="str">
        <v>YAMAHA</v>
      </c>
      <c r="F695">
        <v>14100163</v>
      </c>
      <c r="G695">
        <v>43752</v>
      </c>
      <c r="H695" t="str">
        <v>YMCT|KHJ-MC100-00</v>
      </c>
      <c r="I695" t="str">
        <v>SS TAPE FEEDER 8mm</v>
      </c>
      <c r="J695">
        <v>7</v>
      </c>
      <c r="K695">
        <v>7</v>
      </c>
      <c r="L695">
        <v>19203.54</v>
      </c>
      <c r="M695" t="str">
        <v>CNY</v>
      </c>
      <c r="N695">
        <v>1.095</v>
      </c>
      <c r="O695">
        <v>19203.54</v>
      </c>
      <c r="P695">
        <v>21027.8763</v>
      </c>
      <c r="Q695" t="str">
        <v>C66SZX-SMT SERVICE</v>
      </c>
      <c r="R695" t="str">
        <v>Zhongshan Rixuan Lighting Technology Co., Ltd.</v>
      </c>
      <c r="S695" t="str">
        <v>Same</v>
      </c>
      <c r="T695">
        <v>900206</v>
      </c>
      <c r="U695">
        <v>18579.23</v>
      </c>
      <c r="V695" t="str">
        <v>373SMT INV-PTS SALES</v>
      </c>
      <c r="W695">
        <v>0</v>
      </c>
      <c r="X695" t="str">
        <v>C66SZ190364</v>
      </c>
      <c r="Y695">
        <v>723880</v>
      </c>
      <c r="Z695" t="str">
        <v>中山市日轩照明科技有限公司</v>
      </c>
      <c r="AA695">
        <v>0</v>
      </c>
      <c r="AB695">
        <v>2019</v>
      </c>
      <c r="AC695">
        <v>10</v>
      </c>
      <c r="AD695" t="str">
        <v>Q3</v>
      </c>
      <c r="AE695" t="str">
        <v>FY19/20</v>
      </c>
      <c r="AF695" t="str">
        <v>SOUTH</v>
      </c>
    </row>
    <row r="696" spans="1:32">
      <c r="A696" t="str">
        <v>ESSZ</v>
      </c>
      <c r="B696" t="str">
        <v>SZX</v>
      </c>
      <c r="C696" t="str">
        <v>FEEDER</v>
      </c>
      <c r="D696" s="4">
        <v>43752</v>
      </c>
      <c r="E696" t="str">
        <v>YAMAHA</v>
      </c>
      <c r="F696">
        <v>14100163</v>
      </c>
      <c r="G696">
        <v>43752</v>
      </c>
      <c r="H696" t="str">
        <v>YMCT|KHJ-MC400-00</v>
      </c>
      <c r="I696" t="str">
        <v>SS TAPE FEEDER 24mm</v>
      </c>
      <c r="J696">
        <v>2</v>
      </c>
      <c r="K696">
        <v>2</v>
      </c>
      <c r="L696">
        <v>9026.5499999999993</v>
      </c>
      <c r="M696" t="str">
        <v>CNY</v>
      </c>
      <c r="N696">
        <v>1.095</v>
      </c>
      <c r="O696">
        <v>9026.5499999999993</v>
      </c>
      <c r="P696">
        <v>9884.0722499999993</v>
      </c>
      <c r="Q696" t="str">
        <v>C66SZX-SMT SERVICE</v>
      </c>
      <c r="R696" t="str">
        <v>Zhongshan Rixuan Lighting Technology Co., Ltd.</v>
      </c>
      <c r="S696" t="str">
        <v>Same</v>
      </c>
      <c r="T696">
        <v>900206</v>
      </c>
      <c r="U696">
        <v>7998.63</v>
      </c>
      <c r="V696" t="str">
        <v>373SMT INV-PTS SALES</v>
      </c>
      <c r="W696">
        <v>0</v>
      </c>
      <c r="X696" t="str">
        <v>C66SZ190364</v>
      </c>
      <c r="Y696">
        <v>723880</v>
      </c>
      <c r="Z696" t="str">
        <v>中山市日轩照明科技有限公司</v>
      </c>
      <c r="AA696">
        <v>0</v>
      </c>
      <c r="AB696">
        <v>2019</v>
      </c>
      <c r="AC696">
        <v>10</v>
      </c>
      <c r="AD696" t="str">
        <v>Q3</v>
      </c>
      <c r="AE696" t="str">
        <v>FY19/20</v>
      </c>
      <c r="AF696" t="str">
        <v>SOUTH</v>
      </c>
    </row>
    <row r="697" spans="1:32">
      <c r="A697" t="str">
        <v>ESSZ</v>
      </c>
      <c r="B697" t="str">
        <v>SZX</v>
      </c>
      <c r="C697" t="str">
        <v>SPARES/OTHER</v>
      </c>
      <c r="D697" s="4">
        <v>43755</v>
      </c>
      <c r="E697" t="str">
        <v>OTHERS</v>
      </c>
      <c r="F697">
        <v>14100164</v>
      </c>
      <c r="G697">
        <v>43755</v>
      </c>
      <c r="H697" t="str">
        <v>ZZZZ|Feeder table(24 slot)</v>
      </c>
      <c r="I697" t="str">
        <v>Feeder table</v>
      </c>
      <c r="J697">
        <v>1</v>
      </c>
      <c r="K697">
        <v>1</v>
      </c>
      <c r="L697">
        <v>42477.88</v>
      </c>
      <c r="M697" t="str">
        <v>CNY</v>
      </c>
      <c r="N697">
        <v>1.095</v>
      </c>
      <c r="O697">
        <v>42477.88</v>
      </c>
      <c r="P697">
        <v>46513.278599999998</v>
      </c>
      <c r="Q697" t="str">
        <v>C66SZX-SMT SERVICE</v>
      </c>
      <c r="R697" t="str">
        <v>Zhongshan MingKa Electronic Technology Co.,Ltd</v>
      </c>
      <c r="S697" t="str">
        <v>Same</v>
      </c>
      <c r="T697">
        <v>900209</v>
      </c>
      <c r="U697">
        <v>27000</v>
      </c>
      <c r="V697" t="str">
        <v>373SMT INV-PTS SALES</v>
      </c>
      <c r="W697">
        <v>0</v>
      </c>
      <c r="X697" t="str">
        <v>C66SZ190226REV.2</v>
      </c>
      <c r="Y697">
        <v>724848</v>
      </c>
      <c r="Z697" t="str">
        <v>中山市名佳电子科技有限公司</v>
      </c>
      <c r="AA697">
        <v>0</v>
      </c>
      <c r="AB697">
        <v>2019</v>
      </c>
      <c r="AC697">
        <v>10</v>
      </c>
      <c r="AD697" t="str">
        <v>Q3</v>
      </c>
      <c r="AE697" t="str">
        <v>FY19/20</v>
      </c>
      <c r="AF697" t="str">
        <v>SOUTH</v>
      </c>
    </row>
    <row r="698" spans="1:32">
      <c r="A698" t="str">
        <v>ESSZ</v>
      </c>
      <c r="B698" t="str">
        <v>SZX</v>
      </c>
      <c r="C698" t="str">
        <v>SERVICE_CHARGE</v>
      </c>
      <c r="D698" s="4">
        <v>43756</v>
      </c>
      <c r="E698" t="str">
        <v>YAMAHA</v>
      </c>
      <c r="F698">
        <v>12100021</v>
      </c>
      <c r="G698">
        <v>43756</v>
      </c>
      <c r="H698" t="str">
        <v>YMCT|REPAIR CHARGE</v>
      </c>
      <c r="I698" t="str">
        <v>REPAIR CHARGE</v>
      </c>
      <c r="J698">
        <v>1</v>
      </c>
      <c r="K698">
        <v>1</v>
      </c>
      <c r="L698">
        <v>4601.7700000000004</v>
      </c>
      <c r="M698" t="str">
        <v>CNY</v>
      </c>
      <c r="N698">
        <v>1.095</v>
      </c>
      <c r="O698">
        <v>4601.7700000000004</v>
      </c>
      <c r="P698">
        <v>5038.93815</v>
      </c>
      <c r="Q698" t="str">
        <v>C66SZX-SMT SERVICE</v>
      </c>
      <c r="R698" t="str">
        <v xml:space="preserve">Leader-Tech Electronics (Shenzhen) Inc - Huangshi </v>
      </c>
      <c r="S698" t="str">
        <v>Same</v>
      </c>
      <c r="T698">
        <v>900211</v>
      </c>
      <c r="U698">
        <v>0</v>
      </c>
      <c r="V698" t="str">
        <v>373SMT INV-NON-CON</v>
      </c>
      <c r="W698">
        <v>0</v>
      </c>
      <c r="X698" t="str">
        <v>HS-PO2019080454</v>
      </c>
      <c r="Y698">
        <v>0</v>
      </c>
      <c r="Z698" t="str">
        <v>上达电子（黄石）股份有限公司</v>
      </c>
      <c r="AA698">
        <v>0</v>
      </c>
      <c r="AB698">
        <v>2019</v>
      </c>
      <c r="AC698">
        <v>10</v>
      </c>
      <c r="AD698" t="str">
        <v>Q3</v>
      </c>
      <c r="AE698" t="str">
        <v>FY19/20</v>
      </c>
      <c r="AF698" t="str">
        <v>SOUTH</v>
      </c>
    </row>
    <row r="699" spans="1:32">
      <c r="A699" t="str">
        <v>ESSZ</v>
      </c>
      <c r="B699" t="str">
        <v>SZX</v>
      </c>
      <c r="C699" t="str">
        <v>SPARES/OTHER</v>
      </c>
      <c r="D699" s="4">
        <v>43756</v>
      </c>
      <c r="E699" t="str">
        <v>YAMAHA</v>
      </c>
      <c r="F699">
        <v>14100165</v>
      </c>
      <c r="G699">
        <v>43756</v>
      </c>
      <c r="H699" t="str">
        <v>YMCT|KHY-M4592-01</v>
      </c>
      <c r="I699" t="str">
        <v>VAC SENSOR BOARD ASSY</v>
      </c>
      <c r="J699">
        <v>1</v>
      </c>
      <c r="K699">
        <v>1</v>
      </c>
      <c r="L699">
        <v>2743.36</v>
      </c>
      <c r="M699" t="str">
        <v>CNY</v>
      </c>
      <c r="N699">
        <v>1.095</v>
      </c>
      <c r="O699">
        <v>2743.36</v>
      </c>
      <c r="P699">
        <v>3003.9792000000002</v>
      </c>
      <c r="Q699" t="str">
        <v>C66SZX-SMT SERVICE</v>
      </c>
      <c r="R699" t="str">
        <v xml:space="preserve">Leader-Tech Electronics (Shenzhen) Inc - Huangshi </v>
      </c>
      <c r="S699" t="str">
        <v>Same</v>
      </c>
      <c r="T699">
        <v>900210</v>
      </c>
      <c r="U699">
        <v>1580</v>
      </c>
      <c r="V699" t="str">
        <v>373SMT INV-PTS SALES</v>
      </c>
      <c r="W699">
        <v>0</v>
      </c>
      <c r="X699" t="str">
        <v>HS-PO2019080454</v>
      </c>
      <c r="Y699">
        <v>724925</v>
      </c>
      <c r="Z699" t="str">
        <v>上达电子（黄石）股份有限公司</v>
      </c>
      <c r="AA699">
        <v>0</v>
      </c>
      <c r="AB699">
        <v>2019</v>
      </c>
      <c r="AC699">
        <v>10</v>
      </c>
      <c r="AD699" t="str">
        <v>Q3</v>
      </c>
      <c r="AE699" t="str">
        <v>FY19/20</v>
      </c>
      <c r="AF699" t="str">
        <v>SOUTH</v>
      </c>
    </row>
    <row r="700" spans="1:32">
      <c r="A700" t="str">
        <v>ESSZ</v>
      </c>
      <c r="B700" t="str">
        <v>SZX</v>
      </c>
      <c r="C700" t="str">
        <v>SPARES/OTHER</v>
      </c>
      <c r="D700" s="4">
        <v>43759</v>
      </c>
      <c r="E700" t="str">
        <v>OTHERS</v>
      </c>
      <c r="F700">
        <v>14100166</v>
      </c>
      <c r="G700">
        <v>43759</v>
      </c>
      <c r="H700" t="str">
        <v>ZMTR|K48-M3852-01</v>
      </c>
      <c r="I700" t="str">
        <v>GREASE GUN</v>
      </c>
      <c r="J700">
        <v>1</v>
      </c>
      <c r="K700">
        <v>1</v>
      </c>
      <c r="L700">
        <v>1061.95</v>
      </c>
      <c r="M700" t="str">
        <v>CNY</v>
      </c>
      <c r="N700">
        <v>1.095</v>
      </c>
      <c r="O700">
        <v>1061.95</v>
      </c>
      <c r="P700">
        <v>1162.8352500000001</v>
      </c>
      <c r="Q700" t="str">
        <v>C66SZX-SMT SERVICE</v>
      </c>
      <c r="R700" t="str">
        <v>Dongguan Frecom Holdings Co., Ltd.</v>
      </c>
      <c r="S700" t="str">
        <v>Same</v>
      </c>
      <c r="T700">
        <v>900212</v>
      </c>
      <c r="U700">
        <v>378.64</v>
      </c>
      <c r="V700" t="str">
        <v>373SMT INV-PTS SALES</v>
      </c>
      <c r="W700">
        <v>0</v>
      </c>
      <c r="X700" t="str">
        <v>FRC-KD-2019-005</v>
      </c>
      <c r="Y700">
        <v>724936</v>
      </c>
      <c r="Z700" t="str">
        <v>东莞市福瑞康控股有限公司</v>
      </c>
      <c r="AA700">
        <v>0</v>
      </c>
      <c r="AB700">
        <v>2019</v>
      </c>
      <c r="AC700">
        <v>10</v>
      </c>
      <c r="AD700" t="str">
        <v>Q3</v>
      </c>
      <c r="AE700" t="str">
        <v>FY19/20</v>
      </c>
      <c r="AF700" t="str">
        <v>SOUTH</v>
      </c>
    </row>
    <row r="701" spans="1:32">
      <c r="A701" t="str">
        <v>ESSZ</v>
      </c>
      <c r="B701" t="str">
        <v>SZX</v>
      </c>
      <c r="C701" t="str">
        <v>SPARES/OTHER</v>
      </c>
      <c r="D701" s="4">
        <v>43759</v>
      </c>
      <c r="E701" t="str">
        <v>OTHERS</v>
      </c>
      <c r="F701">
        <v>14100166</v>
      </c>
      <c r="G701">
        <v>43759</v>
      </c>
      <c r="H701" t="str">
        <v>ZZZZ|K48-M3856-00X</v>
      </c>
      <c r="I701" t="str">
        <v>GREASE PACK(NSL)</v>
      </c>
      <c r="J701">
        <v>3</v>
      </c>
      <c r="K701">
        <v>3</v>
      </c>
      <c r="L701">
        <v>557.52</v>
      </c>
      <c r="M701" t="str">
        <v>CNY</v>
      </c>
      <c r="N701">
        <v>1.095</v>
      </c>
      <c r="O701">
        <v>557.52</v>
      </c>
      <c r="P701">
        <v>610.48439999999994</v>
      </c>
      <c r="Q701" t="str">
        <v>C66SZX-SMT SERVICE</v>
      </c>
      <c r="R701" t="str">
        <v>Dongguan Frecom Holdings Co., Ltd.</v>
      </c>
      <c r="S701" t="str">
        <v>Same</v>
      </c>
      <c r="T701">
        <v>900212</v>
      </c>
      <c r="U701">
        <v>398.22</v>
      </c>
      <c r="V701" t="str">
        <v>373SMT INV-PTS SALES</v>
      </c>
      <c r="W701">
        <v>0</v>
      </c>
      <c r="X701" t="str">
        <v>FRC-KD-2019-005</v>
      </c>
      <c r="Y701">
        <v>724936</v>
      </c>
      <c r="Z701" t="str">
        <v>东莞市福瑞康控股有限公司</v>
      </c>
      <c r="AA701">
        <v>0</v>
      </c>
      <c r="AB701">
        <v>2019</v>
      </c>
      <c r="AC701">
        <v>10</v>
      </c>
      <c r="AD701" t="str">
        <v>Q3</v>
      </c>
      <c r="AE701" t="str">
        <v>FY19/20</v>
      </c>
      <c r="AF701" t="str">
        <v>SOUTH</v>
      </c>
    </row>
    <row r="702" spans="1:32">
      <c r="A702" t="str">
        <v>ESSZ</v>
      </c>
      <c r="B702" t="str">
        <v>SZX</v>
      </c>
      <c r="C702" t="str">
        <v>SPARES/OTHER</v>
      </c>
      <c r="D702" s="4">
        <v>43762</v>
      </c>
      <c r="E702" t="str">
        <v>OTHERS</v>
      </c>
      <c r="F702">
        <v>14100167</v>
      </c>
      <c r="G702">
        <v>43762</v>
      </c>
      <c r="H702" t="str">
        <v>ZMTR|GX-1216-CON</v>
      </c>
      <c r="I702" t="str">
        <v>CONNECTER</v>
      </c>
      <c r="J702">
        <v>5</v>
      </c>
      <c r="K702">
        <v>5</v>
      </c>
      <c r="L702">
        <v>442.48</v>
      </c>
      <c r="M702" t="str">
        <v>CNY</v>
      </c>
      <c r="N702">
        <v>1.095</v>
      </c>
      <c r="O702">
        <v>442.48</v>
      </c>
      <c r="P702">
        <v>484.51560000000001</v>
      </c>
      <c r="Q702" t="str">
        <v>C66SZX-SMT SERVICE</v>
      </c>
      <c r="R702" t="str">
        <v>Shenzhen Detector Technology Co., Ltd</v>
      </c>
      <c r="S702" t="str">
        <v>Same</v>
      </c>
      <c r="T702">
        <v>900213</v>
      </c>
      <c r="U702">
        <v>300</v>
      </c>
      <c r="V702" t="str">
        <v>373SMT INV-PTS SALES</v>
      </c>
      <c r="W702">
        <v>0</v>
      </c>
      <c r="X702" t="str">
        <v>C66SZ190301&amp;C66SZ190368</v>
      </c>
      <c r="Y702">
        <v>725546</v>
      </c>
      <c r="Z702" t="str">
        <v>深圳市帝泰克科技有限公司</v>
      </c>
      <c r="AA702">
        <v>0</v>
      </c>
      <c r="AB702">
        <v>2019</v>
      </c>
      <c r="AC702">
        <v>10</v>
      </c>
      <c r="AD702" t="str">
        <v>Q3</v>
      </c>
      <c r="AE702" t="str">
        <v>FY19/20</v>
      </c>
      <c r="AF702" t="str">
        <v>SOUTH</v>
      </c>
    </row>
    <row r="703" spans="1:32">
      <c r="A703" t="str">
        <v>ESSZ</v>
      </c>
      <c r="B703" t="str">
        <v>SZX</v>
      </c>
      <c r="C703" t="str">
        <v>FEEDER</v>
      </c>
      <c r="D703" s="4">
        <v>43762</v>
      </c>
      <c r="E703" t="str">
        <v>YAMAHA</v>
      </c>
      <c r="F703">
        <v>14100167</v>
      </c>
      <c r="G703">
        <v>43762</v>
      </c>
      <c r="H703" t="str">
        <v>YMCT|KHJ-MC400-00</v>
      </c>
      <c r="I703" t="str">
        <v>SS TAPE FEEDER 24mm</v>
      </c>
      <c r="J703">
        <v>2</v>
      </c>
      <c r="K703">
        <v>2</v>
      </c>
      <c r="L703">
        <v>9300.8799999999992</v>
      </c>
      <c r="M703" t="str">
        <v>CNY</v>
      </c>
      <c r="N703">
        <v>1.095</v>
      </c>
      <c r="O703">
        <v>9300.8799999999992</v>
      </c>
      <c r="P703">
        <v>10184.463599999999</v>
      </c>
      <c r="Q703" t="str">
        <v>C66SZX-SMT SERVICE</v>
      </c>
      <c r="R703" t="str">
        <v>Shenzhen Detector Technology Co., Ltd</v>
      </c>
      <c r="S703" t="str">
        <v>Same</v>
      </c>
      <c r="T703">
        <v>900213</v>
      </c>
      <c r="U703">
        <v>7998.63</v>
      </c>
      <c r="V703" t="str">
        <v>373SMT INV-PTS SALES</v>
      </c>
      <c r="W703">
        <v>0</v>
      </c>
      <c r="X703" t="str">
        <v>C66SZ190301&amp;C66SZ190368</v>
      </c>
      <c r="Y703">
        <v>725546</v>
      </c>
      <c r="Z703" t="str">
        <v>深圳市帝泰克科技有限公司</v>
      </c>
      <c r="AA703">
        <v>0</v>
      </c>
      <c r="AB703">
        <v>2019</v>
      </c>
      <c r="AC703">
        <v>10</v>
      </c>
      <c r="AD703" t="str">
        <v>Q3</v>
      </c>
      <c r="AE703" t="str">
        <v>FY19/20</v>
      </c>
      <c r="AF703" t="str">
        <v>SOUTH</v>
      </c>
    </row>
    <row r="704" spans="1:32">
      <c r="A704" t="str">
        <v>ESSZ</v>
      </c>
      <c r="B704" t="str">
        <v>SZX</v>
      </c>
      <c r="C704" t="str">
        <v>FEEDER</v>
      </c>
      <c r="D704" s="4">
        <v>43762</v>
      </c>
      <c r="E704" t="str">
        <v>YAMAHA</v>
      </c>
      <c r="F704">
        <v>14100168</v>
      </c>
      <c r="G704">
        <v>43762</v>
      </c>
      <c r="H704" t="str">
        <v>YMCT|KHJ-MC100-00</v>
      </c>
      <c r="I704" t="str">
        <v>SS TAPE FEEDER 8mm</v>
      </c>
      <c r="J704">
        <v>20</v>
      </c>
      <c r="K704">
        <v>20</v>
      </c>
      <c r="L704">
        <v>57522.12</v>
      </c>
      <c r="M704" t="str">
        <v>CNY</v>
      </c>
      <c r="N704">
        <v>1.095</v>
      </c>
      <c r="O704">
        <v>57522.12</v>
      </c>
      <c r="P704">
        <v>62986.721400000002</v>
      </c>
      <c r="Q704" t="str">
        <v>C66SZX-SMT SERVICE</v>
      </c>
      <c r="R704" t="str">
        <v>Zhongshan MingKa Electronic Technology Co.,Ltd</v>
      </c>
      <c r="S704" t="str">
        <v>Same</v>
      </c>
      <c r="T704">
        <v>900215</v>
      </c>
      <c r="U704">
        <v>53083.51</v>
      </c>
      <c r="V704" t="str">
        <v>373SMT INV-PTS SALES</v>
      </c>
      <c r="W704">
        <v>0</v>
      </c>
      <c r="X704" t="str">
        <v>C66SZ190376REV.2</v>
      </c>
      <c r="Y704">
        <v>725579</v>
      </c>
      <c r="Z704" t="str">
        <v>中山市名佳电子科技有限公司</v>
      </c>
      <c r="AA704">
        <v>0</v>
      </c>
      <c r="AB704">
        <v>2019</v>
      </c>
      <c r="AC704">
        <v>10</v>
      </c>
      <c r="AD704" t="str">
        <v>Q3</v>
      </c>
      <c r="AE704" t="str">
        <v>FY19/20</v>
      </c>
      <c r="AF704" t="str">
        <v>SOUTH</v>
      </c>
    </row>
    <row r="705" spans="1:32">
      <c r="A705" t="str">
        <v>ESSZ</v>
      </c>
      <c r="B705" t="str">
        <v>SZX</v>
      </c>
      <c r="C705" t="str">
        <v>FEEDER</v>
      </c>
      <c r="D705" s="4">
        <v>43762</v>
      </c>
      <c r="E705" t="str">
        <v>YAMAHA</v>
      </c>
      <c r="F705">
        <v>14100168</v>
      </c>
      <c r="G705">
        <v>43762</v>
      </c>
      <c r="H705" t="str">
        <v>YMCT|KHJ-MC200-00</v>
      </c>
      <c r="I705" t="str">
        <v>SS TAPE FEEDER 12/16mm</v>
      </c>
      <c r="J705">
        <v>5</v>
      </c>
      <c r="K705">
        <v>5</v>
      </c>
      <c r="L705">
        <v>21592.92</v>
      </c>
      <c r="M705" t="str">
        <v>CNY</v>
      </c>
      <c r="N705">
        <v>1.095</v>
      </c>
      <c r="O705">
        <v>21592.92</v>
      </c>
      <c r="P705">
        <v>23644.247399999997</v>
      </c>
      <c r="Q705" t="str">
        <v>C66SZX-SMT SERVICE</v>
      </c>
      <c r="R705" t="str">
        <v>Zhongshan MingKa Electronic Technology Co.,Ltd</v>
      </c>
      <c r="S705" t="str">
        <v>Same</v>
      </c>
      <c r="T705">
        <v>900215</v>
      </c>
      <c r="U705">
        <v>18492.740000000002</v>
      </c>
      <c r="V705" t="str">
        <v>373SMT INV-PTS SALES</v>
      </c>
      <c r="W705">
        <v>0</v>
      </c>
      <c r="X705" t="str">
        <v>C66SZ190376REV.2</v>
      </c>
      <c r="Y705">
        <v>725579</v>
      </c>
      <c r="Z705" t="str">
        <v>中山市名佳电子科技有限公司</v>
      </c>
      <c r="AA705">
        <v>0</v>
      </c>
      <c r="AB705">
        <v>2019</v>
      </c>
      <c r="AC705">
        <v>10</v>
      </c>
      <c r="AD705" t="str">
        <v>Q3</v>
      </c>
      <c r="AE705" t="str">
        <v>FY19/20</v>
      </c>
      <c r="AF705" t="str">
        <v>SOUTH</v>
      </c>
    </row>
    <row r="706" spans="1:32">
      <c r="A706" t="str">
        <v>ESSZ</v>
      </c>
      <c r="B706" t="str">
        <v>BJS</v>
      </c>
      <c r="C706" t="str">
        <v>FEEDER</v>
      </c>
      <c r="D706" s="4">
        <v>43762</v>
      </c>
      <c r="E706" t="str">
        <v>YAMAHA</v>
      </c>
      <c r="F706">
        <v>14100169</v>
      </c>
      <c r="G706">
        <v>43762</v>
      </c>
      <c r="H706" t="str">
        <v>YMCT|KHJ-MC200-00</v>
      </c>
      <c r="I706" t="str">
        <v>SS TAPE FEEDER 12/16mm</v>
      </c>
      <c r="J706">
        <v>18</v>
      </c>
      <c r="K706">
        <v>18</v>
      </c>
      <c r="L706">
        <v>98761.06</v>
      </c>
      <c r="M706" t="str">
        <v>CNY</v>
      </c>
      <c r="N706">
        <v>1.095</v>
      </c>
      <c r="O706">
        <v>98761.06</v>
      </c>
      <c r="P706">
        <v>108143.36069999999</v>
      </c>
      <c r="Q706" t="str">
        <v>C66SZX-SMT SERVICE</v>
      </c>
      <c r="R706" t="str">
        <v>Shenzhen Detector Technology Co., Ltd</v>
      </c>
      <c r="S706" t="str">
        <v>Same</v>
      </c>
      <c r="T706">
        <v>900214</v>
      </c>
      <c r="U706">
        <v>66573.875</v>
      </c>
      <c r="V706" t="str">
        <v>373SMT INV-PTS SALES</v>
      </c>
      <c r="W706">
        <v>0</v>
      </c>
      <c r="X706" t="str">
        <v>C66SZ190258REV.3</v>
      </c>
      <c r="Y706">
        <v>725577</v>
      </c>
      <c r="Z706" t="str">
        <v>深圳市帝泰克科技有限公司</v>
      </c>
      <c r="AA706">
        <v>0</v>
      </c>
      <c r="AB706">
        <v>2019</v>
      </c>
      <c r="AC706">
        <v>10</v>
      </c>
      <c r="AD706" t="str">
        <v>Q3</v>
      </c>
      <c r="AE706" t="str">
        <v>FY19/20</v>
      </c>
      <c r="AF706" t="str">
        <v>NORTH</v>
      </c>
    </row>
    <row r="707" spans="1:32">
      <c r="A707" t="str">
        <v>ESSZ</v>
      </c>
      <c r="B707" t="str">
        <v>SZX</v>
      </c>
      <c r="C707" t="str">
        <v>FEEDER</v>
      </c>
      <c r="D707" s="4">
        <v>43762</v>
      </c>
      <c r="E707" t="str">
        <v>YAMAHA</v>
      </c>
      <c r="F707">
        <v>14100169</v>
      </c>
      <c r="G707">
        <v>43762</v>
      </c>
      <c r="H707" t="str">
        <v>YMCT|KHJ-MC200-00</v>
      </c>
      <c r="I707" t="str">
        <v>SS TAPE FEEDER 12/16mm</v>
      </c>
      <c r="J707">
        <v>18</v>
      </c>
      <c r="K707">
        <v>18</v>
      </c>
      <c r="L707">
        <v>98761.06</v>
      </c>
      <c r="M707" t="str">
        <v>CNY</v>
      </c>
      <c r="N707">
        <v>1.095</v>
      </c>
      <c r="O707">
        <v>98761.06</v>
      </c>
      <c r="P707">
        <v>108143.36069999999</v>
      </c>
      <c r="Q707" t="str">
        <v>C66SZX-SMT SERVICE</v>
      </c>
      <c r="R707" t="str">
        <v>Shenzhen Detector Technology Co., Ltd</v>
      </c>
      <c r="S707" t="str">
        <v>Same</v>
      </c>
      <c r="T707">
        <v>900214</v>
      </c>
      <c r="U707">
        <v>66573.875</v>
      </c>
      <c r="V707" t="str">
        <v>373SMT INV-PTS SALES</v>
      </c>
      <c r="W707">
        <v>0</v>
      </c>
      <c r="X707" t="str">
        <v>C66SZ190258REV.3</v>
      </c>
      <c r="Y707">
        <v>725577</v>
      </c>
      <c r="Z707" t="str">
        <v>深圳市帝泰克科技有限公司</v>
      </c>
      <c r="AA707">
        <v>0</v>
      </c>
      <c r="AB707">
        <v>2019</v>
      </c>
      <c r="AC707">
        <v>10</v>
      </c>
      <c r="AD707" t="str">
        <v>Q3</v>
      </c>
      <c r="AE707" t="str">
        <v>FY19/20</v>
      </c>
      <c r="AF707" t="str">
        <v>SOUTH</v>
      </c>
    </row>
    <row r="708" spans="1:32">
      <c r="A708" t="str">
        <v>ESSZ</v>
      </c>
      <c r="B708" t="str">
        <v>BJS</v>
      </c>
      <c r="C708" t="str">
        <v>SPARES/OTHER</v>
      </c>
      <c r="D708" s="4">
        <v>43762</v>
      </c>
      <c r="E708" t="str">
        <v>OTHERS</v>
      </c>
      <c r="F708">
        <v>14100169</v>
      </c>
      <c r="G708">
        <v>43762</v>
      </c>
      <c r="H708" t="str">
        <v>ZMTR|MODIFIED CARD</v>
      </c>
      <c r="I708" t="str">
        <v>MODIFIED CARD</v>
      </c>
      <c r="J708">
        <v>18</v>
      </c>
      <c r="K708">
        <v>18</v>
      </c>
      <c r="L708">
        <v>0</v>
      </c>
      <c r="M708" t="str">
        <v>CNY</v>
      </c>
      <c r="N708">
        <v>1.095</v>
      </c>
      <c r="O708">
        <v>0</v>
      </c>
      <c r="P708">
        <v>0</v>
      </c>
      <c r="Q708" t="str">
        <v>C66SZX-SMT SERVICE</v>
      </c>
      <c r="R708" t="str">
        <v>Shenzhen Detector Technology Co., Ltd</v>
      </c>
      <c r="S708" t="str">
        <v>Same</v>
      </c>
      <c r="T708">
        <v>900214</v>
      </c>
      <c r="U708">
        <v>16200</v>
      </c>
      <c r="V708" t="str">
        <v>373SMT INV-PTS SALES</v>
      </c>
      <c r="W708">
        <v>0</v>
      </c>
      <c r="X708" t="str">
        <v>C66SZ190258REV.3</v>
      </c>
      <c r="Y708">
        <v>725577</v>
      </c>
      <c r="Z708" t="str">
        <v>深圳市帝泰克科技有限公司</v>
      </c>
      <c r="AA708">
        <v>0</v>
      </c>
      <c r="AB708">
        <v>2019</v>
      </c>
      <c r="AC708">
        <v>10</v>
      </c>
      <c r="AD708" t="str">
        <v>Q3</v>
      </c>
      <c r="AE708" t="str">
        <v>FY19/20</v>
      </c>
      <c r="AF708" t="str">
        <v>NORTH</v>
      </c>
    </row>
    <row r="709" spans="1:32">
      <c r="A709" t="str">
        <v>ESSZ</v>
      </c>
      <c r="B709" t="str">
        <v>SZX</v>
      </c>
      <c r="C709" t="str">
        <v>SPARES/OTHER</v>
      </c>
      <c r="D709" s="4">
        <v>43762</v>
      </c>
      <c r="E709" t="str">
        <v>OTHERS</v>
      </c>
      <c r="F709">
        <v>14100169</v>
      </c>
      <c r="G709">
        <v>43762</v>
      </c>
      <c r="H709" t="str">
        <v>ZMTR|MODIFIED CARD</v>
      </c>
      <c r="I709" t="str">
        <v>MODIFIED CARD</v>
      </c>
      <c r="J709">
        <v>18</v>
      </c>
      <c r="K709">
        <v>18</v>
      </c>
      <c r="L709">
        <v>0</v>
      </c>
      <c r="M709" t="str">
        <v>CNY</v>
      </c>
      <c r="N709">
        <v>1.095</v>
      </c>
      <c r="O709">
        <v>0</v>
      </c>
      <c r="P709">
        <v>0</v>
      </c>
      <c r="Q709" t="str">
        <v>C66SZX-SMT SERVICE</v>
      </c>
      <c r="R709" t="str">
        <v>Shenzhen Detector Technology Co., Ltd</v>
      </c>
      <c r="S709" t="str">
        <v>Same</v>
      </c>
      <c r="T709">
        <v>900214</v>
      </c>
      <c r="U709">
        <v>16200</v>
      </c>
      <c r="V709" t="str">
        <v>373SMT INV-PTS SALES</v>
      </c>
      <c r="W709">
        <v>0</v>
      </c>
      <c r="X709" t="str">
        <v>C66SZ190258REV.3</v>
      </c>
      <c r="Y709">
        <v>725577</v>
      </c>
      <c r="Z709" t="str">
        <v>深圳市帝泰克科技有限公司</v>
      </c>
      <c r="AA709">
        <v>0</v>
      </c>
      <c r="AB709">
        <v>2019</v>
      </c>
      <c r="AC709">
        <v>10</v>
      </c>
      <c r="AD709" t="str">
        <v>Q3</v>
      </c>
      <c r="AE709" t="str">
        <v>FY19/20</v>
      </c>
      <c r="AF709" t="str">
        <v>SOUTH</v>
      </c>
    </row>
    <row r="710" spans="1:32">
      <c r="A710" t="str">
        <v>ESSZ</v>
      </c>
      <c r="B710" t="str">
        <v>SZX</v>
      </c>
      <c r="C710" t="str">
        <v>FEEDER</v>
      </c>
      <c r="D710" s="4">
        <v>43762</v>
      </c>
      <c r="E710" t="str">
        <v>YAMAHA</v>
      </c>
      <c r="F710">
        <v>14100170</v>
      </c>
      <c r="G710">
        <v>43762</v>
      </c>
      <c r="H710" t="str">
        <v>YMCT|KHJ-MC200-00</v>
      </c>
      <c r="I710" t="str">
        <v>SS TAPE FEEDER 12/16mm</v>
      </c>
      <c r="J710">
        <v>7</v>
      </c>
      <c r="K710">
        <v>7</v>
      </c>
      <c r="L710">
        <v>29115.040000000001</v>
      </c>
      <c r="M710" t="str">
        <v>CNY</v>
      </c>
      <c r="N710">
        <v>1.095</v>
      </c>
      <c r="O710">
        <v>29115.040000000001</v>
      </c>
      <c r="P710">
        <v>31880.968799999999</v>
      </c>
      <c r="Q710" t="str">
        <v>C66SZX-SMT SERVICE</v>
      </c>
      <c r="R710" t="str">
        <v>Shenzhen SOSEN Electronics Co., Ltd.</v>
      </c>
      <c r="S710" t="str">
        <v>Same</v>
      </c>
      <c r="T710">
        <v>900216</v>
      </c>
      <c r="U710">
        <v>25889.84</v>
      </c>
      <c r="V710" t="str">
        <v>373SMT INV-PTS SALES</v>
      </c>
      <c r="W710">
        <v>0</v>
      </c>
      <c r="X710" t="str">
        <v>C66SZ190373REV.2</v>
      </c>
      <c r="Y710">
        <v>725688</v>
      </c>
      <c r="Z710" t="str">
        <v>深圳市崧盛电子股份有限公司</v>
      </c>
      <c r="AA710">
        <v>0</v>
      </c>
      <c r="AB710">
        <v>2019</v>
      </c>
      <c r="AC710">
        <v>10</v>
      </c>
      <c r="AD710" t="str">
        <v>Q3</v>
      </c>
      <c r="AE710" t="str">
        <v>FY19/20</v>
      </c>
      <c r="AF710" t="str">
        <v>SOUTH</v>
      </c>
    </row>
    <row r="711" spans="1:32">
      <c r="A711" t="str">
        <v>ESSZ</v>
      </c>
      <c r="B711" t="str">
        <v>SZX</v>
      </c>
      <c r="C711" t="str">
        <v>FEEDER</v>
      </c>
      <c r="D711" s="4">
        <v>43762</v>
      </c>
      <c r="E711" t="str">
        <v>YAMAHA</v>
      </c>
      <c r="F711">
        <v>14100170</v>
      </c>
      <c r="G711">
        <v>43762</v>
      </c>
      <c r="H711" t="str">
        <v>YMCT|KHJ-MC400-00</v>
      </c>
      <c r="I711" t="str">
        <v>SS TAPE FEEDER 24mm</v>
      </c>
      <c r="J711">
        <v>1</v>
      </c>
      <c r="K711">
        <v>1</v>
      </c>
      <c r="L711">
        <v>5132.74</v>
      </c>
      <c r="M711" t="str">
        <v>CNY</v>
      </c>
      <c r="N711">
        <v>1.095</v>
      </c>
      <c r="O711">
        <v>5132.74</v>
      </c>
      <c r="P711">
        <v>5620.3503000000001</v>
      </c>
      <c r="Q711" t="str">
        <v>C66SZX-SMT SERVICE</v>
      </c>
      <c r="R711" t="str">
        <v>Shenzhen SOSEN Electronics Co., Ltd.</v>
      </c>
      <c r="S711" t="str">
        <v>Same</v>
      </c>
      <c r="T711">
        <v>900216</v>
      </c>
      <c r="U711">
        <v>3999.32</v>
      </c>
      <c r="V711" t="str">
        <v>373SMT INV-PTS SALES</v>
      </c>
      <c r="W711">
        <v>0</v>
      </c>
      <c r="X711" t="str">
        <v>C66SZ190373REV.2</v>
      </c>
      <c r="Y711">
        <v>725688</v>
      </c>
      <c r="Z711" t="str">
        <v>深圳市崧盛电子股份有限公司</v>
      </c>
      <c r="AA711">
        <v>0</v>
      </c>
      <c r="AB711">
        <v>2019</v>
      </c>
      <c r="AC711">
        <v>10</v>
      </c>
      <c r="AD711" t="str">
        <v>Q3</v>
      </c>
      <c r="AE711" t="str">
        <v>FY19/20</v>
      </c>
      <c r="AF711" t="str">
        <v>SOUTH</v>
      </c>
    </row>
    <row r="712" spans="1:32">
      <c r="A712" t="str">
        <v>ESSZ</v>
      </c>
      <c r="B712" t="str">
        <v>SZX</v>
      </c>
      <c r="C712" t="str">
        <v>SERVICE_CHARGE</v>
      </c>
      <c r="D712" s="4">
        <v>43763</v>
      </c>
      <c r="E712" t="str">
        <v>YAMAHA</v>
      </c>
      <c r="F712">
        <v>12100022</v>
      </c>
      <c r="G712">
        <v>43763</v>
      </c>
      <c r="H712" t="str">
        <v>YMCT|SERVICE FEE</v>
      </c>
      <c r="I712" t="str">
        <v>SERVICE CHARGE</v>
      </c>
      <c r="J712">
        <v>1</v>
      </c>
      <c r="K712">
        <v>1</v>
      </c>
      <c r="L712">
        <v>6603.77</v>
      </c>
      <c r="M712" t="str">
        <v>CNY</v>
      </c>
      <c r="N712">
        <v>1.095</v>
      </c>
      <c r="O712">
        <v>6603.77</v>
      </c>
      <c r="P712">
        <v>7231.1281500000005</v>
      </c>
      <c r="Q712" t="str">
        <v>C66SZX-SMT SERVICE</v>
      </c>
      <c r="R712" t="str">
        <v>Legend Digital Technology Co., Ltd.</v>
      </c>
      <c r="S712" t="str">
        <v>Same</v>
      </c>
      <c r="T712">
        <v>900218</v>
      </c>
      <c r="U712">
        <v>0</v>
      </c>
      <c r="V712" t="str">
        <v>373SMT INV-NON-CON</v>
      </c>
      <c r="W712">
        <v>0</v>
      </c>
      <c r="X712" t="str">
        <v>C66SZ190360</v>
      </c>
      <c r="Y712">
        <v>0</v>
      </c>
      <c r="Z712" t="str">
        <v>珠海览众视讯科技有限公司</v>
      </c>
      <c r="AA712">
        <v>0</v>
      </c>
      <c r="AB712">
        <v>2019</v>
      </c>
      <c r="AC712">
        <v>10</v>
      </c>
      <c r="AD712" t="str">
        <v>Q3</v>
      </c>
      <c r="AE712" t="str">
        <v>FY19/20</v>
      </c>
      <c r="AF712" t="str">
        <v>SOUTH</v>
      </c>
    </row>
    <row r="713" spans="1:32">
      <c r="A713" t="str">
        <v>ESSZ</v>
      </c>
      <c r="B713" t="str">
        <v>SZX</v>
      </c>
      <c r="C713" t="str">
        <v>SPARES/OTHER</v>
      </c>
      <c r="D713" s="4">
        <v>43763</v>
      </c>
      <c r="E713" t="str">
        <v>OTHERS</v>
      </c>
      <c r="F713">
        <v>14100171</v>
      </c>
      <c r="G713">
        <v>43763</v>
      </c>
      <c r="H713" t="str">
        <v>ZZZZ|Feeder table(24 slot)</v>
      </c>
      <c r="I713" t="str">
        <v>Feeder table</v>
      </c>
      <c r="J713">
        <v>1</v>
      </c>
      <c r="K713">
        <v>1</v>
      </c>
      <c r="L713">
        <v>34336.28</v>
      </c>
      <c r="M713" t="str">
        <v>CNY</v>
      </c>
      <c r="N713">
        <v>1.095</v>
      </c>
      <c r="O713">
        <v>34336.28</v>
      </c>
      <c r="P713">
        <v>37598.226599999995</v>
      </c>
      <c r="Q713" t="str">
        <v>C66SZX-SMT SERVICE</v>
      </c>
      <c r="R713" t="str">
        <v>Dongguan Frecom Holdings Co., Ltd.</v>
      </c>
      <c r="S713" t="str">
        <v>Same</v>
      </c>
      <c r="T713">
        <v>900219</v>
      </c>
      <c r="U713">
        <v>27000</v>
      </c>
      <c r="V713" t="str">
        <v>373SMT INV-PTS SALES</v>
      </c>
      <c r="W713">
        <v>0</v>
      </c>
      <c r="X713" t="str">
        <v>FRC-KD-2019-040</v>
      </c>
      <c r="Y713">
        <v>725864</v>
      </c>
      <c r="Z713" t="str">
        <v>东莞市福瑞康控股有限公司</v>
      </c>
      <c r="AA713">
        <v>0</v>
      </c>
      <c r="AB713">
        <v>2019</v>
      </c>
      <c r="AC713">
        <v>10</v>
      </c>
      <c r="AD713" t="str">
        <v>Q3</v>
      </c>
      <c r="AE713" t="str">
        <v>FY19/20</v>
      </c>
      <c r="AF713" t="str">
        <v>SOUTH</v>
      </c>
    </row>
    <row r="714" spans="1:32">
      <c r="A714" t="str">
        <v>ESSZ</v>
      </c>
      <c r="B714" t="str">
        <v>SZX</v>
      </c>
      <c r="C714" t="str">
        <v>SPARES/OTHER</v>
      </c>
      <c r="D714" s="4">
        <v>43763</v>
      </c>
      <c r="E714" t="str">
        <v>YAMAHA</v>
      </c>
      <c r="F714">
        <v>14100171</v>
      </c>
      <c r="G714">
        <v>43763</v>
      </c>
      <c r="H714" t="str">
        <v>YMCT|KMG-M7300-20</v>
      </c>
      <c r="I714" t="str">
        <v>MULTI CAM.ASSY.FR</v>
      </c>
      <c r="J714">
        <v>1</v>
      </c>
      <c r="K714">
        <v>1</v>
      </c>
      <c r="L714">
        <v>31415.93</v>
      </c>
      <c r="M714" t="str">
        <v>CNY</v>
      </c>
      <c r="N714">
        <v>1.095</v>
      </c>
      <c r="O714">
        <v>31415.93</v>
      </c>
      <c r="P714">
        <v>34400.443350000001</v>
      </c>
      <c r="Q714" t="str">
        <v>C66SZX-SMT SERVICE</v>
      </c>
      <c r="R714" t="str">
        <v>Dongguan Frecom Holdings Co., Ltd.</v>
      </c>
      <c r="S714" t="str">
        <v>Same</v>
      </c>
      <c r="T714">
        <v>900219</v>
      </c>
      <c r="U714">
        <v>10493.6</v>
      </c>
      <c r="V714" t="str">
        <v>373SMT INV-PTS SALES</v>
      </c>
      <c r="W714">
        <v>0</v>
      </c>
      <c r="X714" t="str">
        <v>FRC-KD-2019-040</v>
      </c>
      <c r="Y714">
        <v>725864</v>
      </c>
      <c r="Z714" t="str">
        <v>东莞市福瑞康控股有限公司</v>
      </c>
      <c r="AA714">
        <v>0</v>
      </c>
      <c r="AB714">
        <v>2019</v>
      </c>
      <c r="AC714">
        <v>10</v>
      </c>
      <c r="AD714" t="str">
        <v>Q3</v>
      </c>
      <c r="AE714" t="str">
        <v>FY19/20</v>
      </c>
      <c r="AF714" t="str">
        <v>SOUTH</v>
      </c>
    </row>
    <row r="715" spans="1:32">
      <c r="A715" t="str">
        <v>ESSZ</v>
      </c>
      <c r="B715" t="str">
        <v>SZX</v>
      </c>
      <c r="C715" t="str">
        <v>FEEDER</v>
      </c>
      <c r="D715" s="4">
        <v>43763</v>
      </c>
      <c r="E715" t="str">
        <v>YAMAHA</v>
      </c>
      <c r="F715">
        <v>14100171</v>
      </c>
      <c r="G715">
        <v>43763</v>
      </c>
      <c r="H715" t="str">
        <v>YMCT|KHJ-MC200-00</v>
      </c>
      <c r="I715" t="str">
        <v>SS TAPE FEEDER 12/16mm</v>
      </c>
      <c r="J715">
        <v>3</v>
      </c>
      <c r="K715">
        <v>3</v>
      </c>
      <c r="L715">
        <v>12119.47</v>
      </c>
      <c r="M715" t="str">
        <v>CNY</v>
      </c>
      <c r="N715">
        <v>1.095</v>
      </c>
      <c r="O715">
        <v>12119.47</v>
      </c>
      <c r="P715">
        <v>13270.819649999999</v>
      </c>
      <c r="Q715" t="str">
        <v>C66SZX-SMT SERVICE</v>
      </c>
      <c r="R715" t="str">
        <v>Dongguan Frecom Holdings Co., Ltd.</v>
      </c>
      <c r="S715" t="str">
        <v>Same</v>
      </c>
      <c r="T715">
        <v>900219</v>
      </c>
      <c r="U715">
        <v>11095.65</v>
      </c>
      <c r="V715" t="str">
        <v>373SMT INV-PTS SALES</v>
      </c>
      <c r="W715">
        <v>0</v>
      </c>
      <c r="X715" t="str">
        <v>FRC-KD-2019-040</v>
      </c>
      <c r="Y715">
        <v>725864</v>
      </c>
      <c r="Z715" t="str">
        <v>东莞市福瑞康控股有限公司</v>
      </c>
      <c r="AA715">
        <v>0</v>
      </c>
      <c r="AB715">
        <v>2019</v>
      </c>
      <c r="AC715">
        <v>10</v>
      </c>
      <c r="AD715" t="str">
        <v>Q3</v>
      </c>
      <c r="AE715" t="str">
        <v>FY19/20</v>
      </c>
      <c r="AF715" t="str">
        <v>SOUTH</v>
      </c>
    </row>
    <row r="716" spans="1:32">
      <c r="A716" t="str">
        <v>ESSZ</v>
      </c>
      <c r="B716" t="str">
        <v>SZX</v>
      </c>
      <c r="C716" t="str">
        <v>FEEDER</v>
      </c>
      <c r="D716" s="4">
        <v>43768</v>
      </c>
      <c r="E716" t="str">
        <v>YAMAHA</v>
      </c>
      <c r="F716">
        <v>14100172</v>
      </c>
      <c r="G716">
        <v>43768</v>
      </c>
      <c r="H716" t="str">
        <v>YMCT|KHJ-MC600-00</v>
      </c>
      <c r="I716" t="str">
        <v>SS TAPE FEEDER 44mm</v>
      </c>
      <c r="J716">
        <v>2</v>
      </c>
      <c r="K716">
        <v>2</v>
      </c>
      <c r="L716">
        <v>17699.12</v>
      </c>
      <c r="M716" t="str">
        <v>CNY</v>
      </c>
      <c r="N716">
        <v>1.095</v>
      </c>
      <c r="O716">
        <v>17699.12</v>
      </c>
      <c r="P716">
        <v>19380.536399999997</v>
      </c>
      <c r="Q716" t="str">
        <v>C66SZX-SMT SERVICE</v>
      </c>
      <c r="R716" t="str">
        <v>DADI Communication Technology Co., Ltd.</v>
      </c>
      <c r="S716" t="str">
        <v>Same</v>
      </c>
      <c r="T716">
        <v>900220</v>
      </c>
      <c r="U716">
        <v>13629.39</v>
      </c>
      <c r="V716" t="str">
        <v>373SMT INV-PTS SALES</v>
      </c>
      <c r="W716">
        <v>0</v>
      </c>
      <c r="X716" t="str">
        <v>C66SZ109397REV.1</v>
      </c>
      <c r="Y716">
        <v>726276</v>
      </c>
      <c r="Z716" t="str">
        <v>柳州达迪通信技术股份有限公司</v>
      </c>
      <c r="AA716">
        <v>0</v>
      </c>
      <c r="AB716">
        <v>2019</v>
      </c>
      <c r="AC716">
        <v>10</v>
      </c>
      <c r="AD716" t="str">
        <v>Q3</v>
      </c>
      <c r="AE716" t="str">
        <v>FY19/20</v>
      </c>
      <c r="AF716" t="str">
        <v>SOUTH</v>
      </c>
    </row>
    <row r="717" spans="1:32">
      <c r="A717" t="str">
        <v>ESSZ</v>
      </c>
      <c r="B717" t="str">
        <v>SZX</v>
      </c>
      <c r="C717" t="str">
        <v>SPARES/OTHER</v>
      </c>
      <c r="D717" s="4">
        <v>43768</v>
      </c>
      <c r="E717" t="str">
        <v>YAMAHA</v>
      </c>
      <c r="F717">
        <v>14100173</v>
      </c>
      <c r="G717">
        <v>43768</v>
      </c>
      <c r="H717" t="str">
        <v>YMCT|KHN-M7710-A4</v>
      </c>
      <c r="I717" t="str">
        <v>NOZZLE 301A ASSY</v>
      </c>
      <c r="J717">
        <v>10</v>
      </c>
      <c r="K717">
        <v>10</v>
      </c>
      <c r="L717">
        <v>5132.74</v>
      </c>
      <c r="M717" t="str">
        <v>CNY</v>
      </c>
      <c r="N717">
        <v>1.095</v>
      </c>
      <c r="O717">
        <v>5132.74</v>
      </c>
      <c r="P717">
        <v>5620.3503000000001</v>
      </c>
      <c r="Q717" t="str">
        <v>C66SZX-SMT SERVICE</v>
      </c>
      <c r="R717" t="str">
        <v>Shenzhen Haichuan Weiye Technology Co. LTD</v>
      </c>
      <c r="S717" t="str">
        <v>Same</v>
      </c>
      <c r="T717">
        <v>900221</v>
      </c>
      <c r="U717">
        <v>4000</v>
      </c>
      <c r="V717" t="str">
        <v>373SMT INV-PTS SALES</v>
      </c>
      <c r="W717">
        <v>0</v>
      </c>
      <c r="X717">
        <v>2019100247</v>
      </c>
      <c r="Y717">
        <v>726287</v>
      </c>
      <c r="Z717" t="str">
        <v>深圳市海川伟业科技有限公司</v>
      </c>
      <c r="AA717">
        <v>0</v>
      </c>
      <c r="AB717">
        <v>2019</v>
      </c>
      <c r="AC717">
        <v>10</v>
      </c>
      <c r="AD717" t="str">
        <v>Q3</v>
      </c>
      <c r="AE717" t="str">
        <v>FY19/20</v>
      </c>
      <c r="AF717" t="str">
        <v>SOUTH</v>
      </c>
    </row>
    <row r="718" spans="1:32">
      <c r="A718" t="str">
        <v>ESSZ</v>
      </c>
      <c r="B718" t="str">
        <v>SZX</v>
      </c>
      <c r="C718" t="str">
        <v>SPARES/OTHER</v>
      </c>
      <c r="D718" s="4">
        <v>43768</v>
      </c>
      <c r="E718" t="str">
        <v>YAMAHA</v>
      </c>
      <c r="F718">
        <v>14100173</v>
      </c>
      <c r="G718">
        <v>43768</v>
      </c>
      <c r="H718" t="str">
        <v>YMCT|KHN-M7720-A3</v>
      </c>
      <c r="I718" t="str">
        <v>NOZZLE 302A ASSY</v>
      </c>
      <c r="J718">
        <v>10</v>
      </c>
      <c r="K718">
        <v>10</v>
      </c>
      <c r="L718">
        <v>5486.73</v>
      </c>
      <c r="M718" t="str">
        <v>CNY</v>
      </c>
      <c r="N718">
        <v>1.095</v>
      </c>
      <c r="O718">
        <v>5486.73</v>
      </c>
      <c r="P718">
        <v>6007.9693499999994</v>
      </c>
      <c r="Q718" t="str">
        <v>C66SZX-SMT SERVICE</v>
      </c>
      <c r="R718" t="str">
        <v>Shenzhen Haichuan Weiye Technology Co. LTD</v>
      </c>
      <c r="S718" t="str">
        <v>Same</v>
      </c>
      <c r="T718">
        <v>900221</v>
      </c>
      <c r="U718">
        <v>4150</v>
      </c>
      <c r="V718" t="str">
        <v>373SMT INV-PTS SALES</v>
      </c>
      <c r="W718">
        <v>0</v>
      </c>
      <c r="X718">
        <v>2019100247</v>
      </c>
      <c r="Y718">
        <v>726287</v>
      </c>
      <c r="Z718" t="str">
        <v>深圳市海川伟业科技有限公司</v>
      </c>
      <c r="AA718">
        <v>0</v>
      </c>
      <c r="AB718">
        <v>2019</v>
      </c>
      <c r="AC718">
        <v>10</v>
      </c>
      <c r="AD718" t="str">
        <v>Q3</v>
      </c>
      <c r="AE718" t="str">
        <v>FY19/20</v>
      </c>
      <c r="AF718" t="str">
        <v>SOUTH</v>
      </c>
    </row>
    <row r="719" spans="1:32">
      <c r="A719" t="str">
        <v>ESSZ</v>
      </c>
      <c r="B719" t="str">
        <v>SZX</v>
      </c>
      <c r="C719" t="str">
        <v>FEEDER</v>
      </c>
      <c r="D719" s="4">
        <v>43775</v>
      </c>
      <c r="E719" t="str">
        <v>YAMAHA</v>
      </c>
      <c r="F719">
        <v>14100174</v>
      </c>
      <c r="G719">
        <v>43775</v>
      </c>
      <c r="H719" t="str">
        <v>YMCT|KHJ-MC100-00</v>
      </c>
      <c r="I719" t="str">
        <v>SS TAPE FEEDER 8mm</v>
      </c>
      <c r="J719">
        <v>30</v>
      </c>
      <c r="K719">
        <v>30</v>
      </c>
      <c r="L719">
        <v>82300.88</v>
      </c>
      <c r="M719" t="str">
        <v>CNY</v>
      </c>
      <c r="N719">
        <v>1.1100000000000001</v>
      </c>
      <c r="O719">
        <v>82300.88</v>
      </c>
      <c r="P719">
        <v>91353.976800000019</v>
      </c>
      <c r="Q719" t="str">
        <v>C66SZX-SMT SERVICE</v>
      </c>
      <c r="R719" t="str">
        <v>Dongguan An Lin Electronic Co., Ltd.</v>
      </c>
      <c r="S719" t="str">
        <v>Same</v>
      </c>
      <c r="T719">
        <v>900222</v>
      </c>
      <c r="U719">
        <v>79625.259999999995</v>
      </c>
      <c r="V719" t="str">
        <v>373SMT INV-PTS SALES</v>
      </c>
      <c r="W719">
        <v>0</v>
      </c>
      <c r="X719" t="str">
        <v>C66SZ190409</v>
      </c>
      <c r="Y719">
        <v>727133</v>
      </c>
      <c r="Z719" t="str">
        <v>东莞市安林电子有限公司</v>
      </c>
      <c r="AA719">
        <v>0</v>
      </c>
      <c r="AB719">
        <v>2019</v>
      </c>
      <c r="AC719">
        <v>11</v>
      </c>
      <c r="AD719" t="str">
        <v>Q3</v>
      </c>
      <c r="AE719" t="str">
        <v>FY19/20</v>
      </c>
      <c r="AF719" t="str">
        <v>SOUTH</v>
      </c>
    </row>
    <row r="720" spans="1:32">
      <c r="A720" t="str">
        <v>ESSZ</v>
      </c>
      <c r="B720" t="str">
        <v>SZX</v>
      </c>
      <c r="C720" t="str">
        <v>SPARES/OTHER</v>
      </c>
      <c r="D720" s="4">
        <v>43775</v>
      </c>
      <c r="E720" t="str">
        <v>OTHERS</v>
      </c>
      <c r="F720">
        <v>14100174</v>
      </c>
      <c r="G720">
        <v>43775</v>
      </c>
      <c r="H720" t="str">
        <v>ZZZZ|K48-M3856-00X</v>
      </c>
      <c r="I720" t="str">
        <v>GREASE PACK(NSL)</v>
      </c>
      <c r="J720">
        <v>4</v>
      </c>
      <c r="K720">
        <v>4</v>
      </c>
      <c r="L720">
        <v>0</v>
      </c>
      <c r="M720" t="str">
        <v>CNY</v>
      </c>
      <c r="N720">
        <v>1.1100000000000001</v>
      </c>
      <c r="O720">
        <v>0</v>
      </c>
      <c r="P720">
        <v>0</v>
      </c>
      <c r="Q720" t="str">
        <v>C66SZX-SMT SERVICE</v>
      </c>
      <c r="R720" t="str">
        <v>Dongguan An Lin Electronic Co., Ltd.</v>
      </c>
      <c r="S720" t="str">
        <v>Same</v>
      </c>
      <c r="T720">
        <v>900222</v>
      </c>
      <c r="U720">
        <v>530.96</v>
      </c>
      <c r="V720" t="str">
        <v>373SMT INV-PTS SALES</v>
      </c>
      <c r="W720">
        <v>0</v>
      </c>
      <c r="X720" t="str">
        <v>C66SZ190409</v>
      </c>
      <c r="Y720">
        <v>727133</v>
      </c>
      <c r="Z720" t="str">
        <v>东莞市安林电子有限公司</v>
      </c>
      <c r="AA720">
        <v>0</v>
      </c>
      <c r="AB720">
        <v>2019</v>
      </c>
      <c r="AC720">
        <v>11</v>
      </c>
      <c r="AD720" t="str">
        <v>Q3</v>
      </c>
      <c r="AE720" t="str">
        <v>FY19/20</v>
      </c>
      <c r="AF720" t="str">
        <v>SOUTH</v>
      </c>
    </row>
    <row r="721" spans="1:32">
      <c r="A721" t="str">
        <v>ESSZ</v>
      </c>
      <c r="B721" t="str">
        <v>SZX</v>
      </c>
      <c r="C721" t="str">
        <v>CONTRACT_FEE</v>
      </c>
      <c r="D721" s="4">
        <v>43776</v>
      </c>
      <c r="E721" t="str">
        <v>YAMAHA</v>
      </c>
      <c r="F721">
        <v>13100012</v>
      </c>
      <c r="G721">
        <v>43776</v>
      </c>
      <c r="H721" t="str">
        <v>YMCT|SERVICE FEE</v>
      </c>
      <c r="I721" t="str">
        <v>SERVICE CHARGE</v>
      </c>
      <c r="J721">
        <v>1</v>
      </c>
      <c r="K721">
        <v>1</v>
      </c>
      <c r="L721">
        <v>6603.77</v>
      </c>
      <c r="M721" t="str">
        <v>CNY</v>
      </c>
      <c r="N721">
        <v>1.1100000000000001</v>
      </c>
      <c r="O721">
        <v>6603.77</v>
      </c>
      <c r="P721">
        <v>7330.1847000000007</v>
      </c>
      <c r="Q721" t="str">
        <v>C66SZX-SMT SERVICE</v>
      </c>
      <c r="R721" t="str">
        <v>Dongguan Senben  E&amp;P Co., Ltd</v>
      </c>
      <c r="S721" t="str">
        <v>Same</v>
      </c>
      <c r="T721">
        <v>900223</v>
      </c>
      <c r="U721">
        <v>0</v>
      </c>
      <c r="V721" t="str">
        <v>373SMT INV-CONTRACT</v>
      </c>
      <c r="W721">
        <v>0</v>
      </c>
      <c r="X721" t="str">
        <v>C66-CAN-19020-Senben</v>
      </c>
      <c r="Y721">
        <v>0</v>
      </c>
      <c r="Z721" t="str">
        <v>东莞市森本模具塑胶有限公司</v>
      </c>
      <c r="AA721">
        <v>0</v>
      </c>
      <c r="AB721">
        <v>2019</v>
      </c>
      <c r="AC721">
        <v>11</v>
      </c>
      <c r="AD721" t="str">
        <v>Q3</v>
      </c>
      <c r="AE721" t="str">
        <v>FY19/20</v>
      </c>
      <c r="AF721" t="str">
        <v>SOUTH</v>
      </c>
    </row>
    <row r="722" spans="1:32">
      <c r="A722" t="str">
        <v>ESSZ</v>
      </c>
      <c r="B722" t="str">
        <v>SZX</v>
      </c>
      <c r="C722" t="str">
        <v>SPARES/OTHER</v>
      </c>
      <c r="D722" s="4">
        <v>43776</v>
      </c>
      <c r="E722" t="str">
        <v>OTHERS</v>
      </c>
      <c r="F722">
        <v>14100175</v>
      </c>
      <c r="G722">
        <v>43776</v>
      </c>
      <c r="H722" t="str">
        <v>ZZZZ|K48-M3856-00X</v>
      </c>
      <c r="I722" t="str">
        <v>GREASE PACK(NSL)</v>
      </c>
      <c r="J722">
        <v>2</v>
      </c>
      <c r="K722">
        <v>2</v>
      </c>
      <c r="L722">
        <v>0</v>
      </c>
      <c r="M722" t="str">
        <v>CNY</v>
      </c>
      <c r="N722">
        <v>1.1100000000000001</v>
      </c>
      <c r="O722">
        <v>0</v>
      </c>
      <c r="P722">
        <v>0</v>
      </c>
      <c r="Q722" t="str">
        <v>C66SZX-SMT SERVICE</v>
      </c>
      <c r="R722" t="str">
        <v>Dongguan Senben  E&amp;P Co., Ltd</v>
      </c>
      <c r="S722" t="str">
        <v>Same</v>
      </c>
      <c r="T722">
        <v>900224</v>
      </c>
      <c r="U722">
        <v>265.48</v>
      </c>
      <c r="V722" t="str">
        <v>373SMT INV-PTS SALES</v>
      </c>
      <c r="W722">
        <v>0</v>
      </c>
      <c r="X722" t="str">
        <v>C66-CAN-19020-Senben</v>
      </c>
      <c r="Y722">
        <v>727354</v>
      </c>
      <c r="Z722" t="str">
        <v>东莞市森本模具塑胶有限公司</v>
      </c>
      <c r="AA722">
        <v>0</v>
      </c>
      <c r="AB722">
        <v>2019</v>
      </c>
      <c r="AC722">
        <v>11</v>
      </c>
      <c r="AD722" t="str">
        <v>Q3</v>
      </c>
      <c r="AE722" t="str">
        <v>FY19/20</v>
      </c>
      <c r="AF722" t="str">
        <v>SOUTH</v>
      </c>
    </row>
    <row r="723" spans="1:32">
      <c r="A723" t="str">
        <v>ESSZ</v>
      </c>
      <c r="B723" t="str">
        <v>SZX</v>
      </c>
      <c r="C723" t="str">
        <v>SERVICE_CHARGE</v>
      </c>
      <c r="D723" s="4">
        <v>43783</v>
      </c>
      <c r="E723" t="str">
        <v>YAMAHA</v>
      </c>
      <c r="F723">
        <v>12100023</v>
      </c>
      <c r="G723">
        <v>43783</v>
      </c>
      <c r="H723" t="str">
        <v>YMCT|REPAIR CHARGE</v>
      </c>
      <c r="I723" t="str">
        <v>REPAIR CHARGE</v>
      </c>
      <c r="J723">
        <v>1</v>
      </c>
      <c r="K723">
        <v>1</v>
      </c>
      <c r="L723">
        <v>1592.92</v>
      </c>
      <c r="M723" t="str">
        <v>CNY</v>
      </c>
      <c r="N723">
        <v>1.1100000000000001</v>
      </c>
      <c r="O723">
        <v>1592.92</v>
      </c>
      <c r="P723">
        <v>1768.1412000000003</v>
      </c>
      <c r="Q723" t="str">
        <v>C66SZX-SMT SERVICE</v>
      </c>
      <c r="R723" t="str">
        <v>Dongguan Orient View Technology CO.,LTD</v>
      </c>
      <c r="S723" t="str">
        <v>Same</v>
      </c>
      <c r="T723">
        <v>900227</v>
      </c>
      <c r="U723">
        <v>0</v>
      </c>
      <c r="V723" t="str">
        <v>373SMT INV-NON-CON</v>
      </c>
      <c r="W723">
        <v>0</v>
      </c>
      <c r="X723" t="str">
        <v>P00RD005451</v>
      </c>
      <c r="Y723">
        <v>0</v>
      </c>
      <c r="Z723" t="str">
        <v>东莞市欧韦电子科技有限公司</v>
      </c>
      <c r="AA723">
        <v>100873</v>
      </c>
      <c r="AB723">
        <v>2019</v>
      </c>
      <c r="AC723">
        <v>11</v>
      </c>
      <c r="AD723" t="str">
        <v>Q3</v>
      </c>
      <c r="AE723" t="str">
        <v>FY19/20</v>
      </c>
      <c r="AF723" t="str">
        <v>SOUTH</v>
      </c>
    </row>
    <row r="724" spans="1:32">
      <c r="A724" t="str">
        <v>ESSZ</v>
      </c>
      <c r="B724" t="str">
        <v>SZX</v>
      </c>
      <c r="C724" t="str">
        <v>FEEDER</v>
      </c>
      <c r="D724" s="4">
        <v>43783</v>
      </c>
      <c r="E724" t="str">
        <v>YAMAHA</v>
      </c>
      <c r="F724">
        <v>14100176</v>
      </c>
      <c r="G724">
        <v>43783</v>
      </c>
      <c r="H724" t="str">
        <v>YMCT|KHJ-MC200-00</v>
      </c>
      <c r="I724" t="str">
        <v>SS TAPE FEEDER 12/16mm</v>
      </c>
      <c r="J724">
        <v>2</v>
      </c>
      <c r="K724">
        <v>2</v>
      </c>
      <c r="L724">
        <v>8849.56</v>
      </c>
      <c r="M724" t="str">
        <v>CNY</v>
      </c>
      <c r="N724">
        <v>1.1100000000000001</v>
      </c>
      <c r="O724">
        <v>8849.56</v>
      </c>
      <c r="P724">
        <v>9823.0115999999998</v>
      </c>
      <c r="Q724" t="str">
        <v>C66SZX-SMT SERVICE</v>
      </c>
      <c r="R724" t="str">
        <v>Shenzhen Hailong Zhitong Electronic Technology Co.</v>
      </c>
      <c r="S724" t="str">
        <v>Same</v>
      </c>
      <c r="T724">
        <v>900225</v>
      </c>
      <c r="U724">
        <v>7233.07</v>
      </c>
      <c r="V724" t="str">
        <v>373SMT INV-PTS SALES</v>
      </c>
      <c r="W724">
        <v>0</v>
      </c>
      <c r="X724" t="str">
        <v>C66SZ190434</v>
      </c>
      <c r="Y724">
        <v>728233</v>
      </c>
      <c r="Z724" t="str">
        <v>深圳市海龙智通电子科技有限公司</v>
      </c>
      <c r="AA724">
        <v>0</v>
      </c>
      <c r="AB724">
        <v>2019</v>
      </c>
      <c r="AC724">
        <v>11</v>
      </c>
      <c r="AD724" t="str">
        <v>Q3</v>
      </c>
      <c r="AE724" t="str">
        <v>FY19/20</v>
      </c>
      <c r="AF724" t="str">
        <v>SOUTH</v>
      </c>
    </row>
    <row r="725" spans="1:32">
      <c r="A725" t="str">
        <v>ESSZ</v>
      </c>
      <c r="B725" t="str">
        <v>SZX</v>
      </c>
      <c r="C725" t="str">
        <v>FEEDER</v>
      </c>
      <c r="D725" s="4">
        <v>43783</v>
      </c>
      <c r="E725" t="str">
        <v>YAMAHA</v>
      </c>
      <c r="F725">
        <v>14100177</v>
      </c>
      <c r="G725">
        <v>43783</v>
      </c>
      <c r="H725" t="str">
        <v>YMCT|KHJ-MC200-00</v>
      </c>
      <c r="I725" t="str">
        <v>SS TAPE FEEDER 12/16mm</v>
      </c>
      <c r="J725">
        <v>10</v>
      </c>
      <c r="K725">
        <v>10</v>
      </c>
      <c r="L725">
        <v>38053.1</v>
      </c>
      <c r="M725" t="str">
        <v>CNY</v>
      </c>
      <c r="N725">
        <v>1.1100000000000001</v>
      </c>
      <c r="O725">
        <v>38053.1</v>
      </c>
      <c r="P725">
        <v>42238.940999999999</v>
      </c>
      <c r="Q725" t="str">
        <v>C66SZX-SMT SERVICE</v>
      </c>
      <c r="R725" t="str">
        <v>Shenzhen Xin Gao Xiang Precision Machinery Co., Lt</v>
      </c>
      <c r="S725" t="str">
        <v>Same</v>
      </c>
      <c r="T725">
        <v>900226</v>
      </c>
      <c r="U725">
        <v>36165.35</v>
      </c>
      <c r="V725" t="str">
        <v>373SMT INV-PTS SALES</v>
      </c>
      <c r="W725">
        <v>0</v>
      </c>
      <c r="X725" t="str">
        <v>C66SZ190420</v>
      </c>
      <c r="Y725">
        <v>728237</v>
      </c>
      <c r="Z725" t="str">
        <v>深圳市鑫高翔精密机械有限公司</v>
      </c>
      <c r="AA725">
        <v>0</v>
      </c>
      <c r="AB725">
        <v>2019</v>
      </c>
      <c r="AC725">
        <v>11</v>
      </c>
      <c r="AD725" t="str">
        <v>Q3</v>
      </c>
      <c r="AE725" t="str">
        <v>FY19/20</v>
      </c>
      <c r="AF725" t="str">
        <v>SOUTH</v>
      </c>
    </row>
    <row r="726" spans="1:32">
      <c r="A726" t="str">
        <v>ESSZ</v>
      </c>
      <c r="B726" t="str">
        <v>SZX</v>
      </c>
      <c r="C726" t="str">
        <v>FEEDER</v>
      </c>
      <c r="D726" s="4">
        <v>43794</v>
      </c>
      <c r="E726" t="str">
        <v>YAMAHA</v>
      </c>
      <c r="F726">
        <v>14100178</v>
      </c>
      <c r="G726">
        <v>43794</v>
      </c>
      <c r="H726" t="str">
        <v>YMCT|KHJ-MC700-00</v>
      </c>
      <c r="I726" t="str">
        <v>SS TAPE FEEDER 56mm</v>
      </c>
      <c r="J726">
        <v>1</v>
      </c>
      <c r="K726">
        <v>1</v>
      </c>
      <c r="L726">
        <v>10530.97</v>
      </c>
      <c r="M726" t="str">
        <v>CNY</v>
      </c>
      <c r="N726">
        <v>1.1100000000000001</v>
      </c>
      <c r="O726">
        <v>10530.97</v>
      </c>
      <c r="P726">
        <v>11689.376700000001</v>
      </c>
      <c r="Q726" t="str">
        <v>C66SZX-SMT SERVICE</v>
      </c>
      <c r="R726" t="str">
        <v>Shenzhen Yesight Technology Co.,Ltd</v>
      </c>
      <c r="S726" t="str">
        <v>Same</v>
      </c>
      <c r="T726">
        <v>900228</v>
      </c>
      <c r="U726">
        <v>7555</v>
      </c>
      <c r="V726" t="str">
        <v>373SMT INV-PTS SALES</v>
      </c>
      <c r="W726">
        <v>0</v>
      </c>
      <c r="X726" t="str">
        <v>C66SZ190450</v>
      </c>
      <c r="Y726">
        <v>729515</v>
      </c>
      <c r="Z726" t="str">
        <v>深圳市悦之彩科技有限公司</v>
      </c>
      <c r="AA726">
        <v>0</v>
      </c>
      <c r="AB726">
        <v>2019</v>
      </c>
      <c r="AC726">
        <v>11</v>
      </c>
      <c r="AD726" t="str">
        <v>Q3</v>
      </c>
      <c r="AE726" t="str">
        <v>FY19/20</v>
      </c>
      <c r="AF726" t="str">
        <v>SOUTH</v>
      </c>
    </row>
    <row r="727" spans="1:32">
      <c r="A727" t="str">
        <v>ESSZ</v>
      </c>
      <c r="B727" t="str">
        <v>SZX</v>
      </c>
      <c r="C727" t="str">
        <v>CONTRACT_FEE</v>
      </c>
      <c r="D727" s="4">
        <v>43795</v>
      </c>
      <c r="E727" t="str">
        <v>YAMAHA</v>
      </c>
      <c r="F727">
        <v>13100013</v>
      </c>
      <c r="G727">
        <v>43795</v>
      </c>
      <c r="H727" t="str">
        <v>YMCT|REPAIR CHARGE</v>
      </c>
      <c r="I727" t="str">
        <v>REPAIR CHARGE</v>
      </c>
      <c r="J727">
        <v>1</v>
      </c>
      <c r="K727">
        <v>1</v>
      </c>
      <c r="L727">
        <v>6194.69</v>
      </c>
      <c r="M727" t="str">
        <v>CNY</v>
      </c>
      <c r="N727">
        <v>1.1100000000000001</v>
      </c>
      <c r="O727">
        <v>6194.69</v>
      </c>
      <c r="P727">
        <v>6876.1059000000005</v>
      </c>
      <c r="Q727" t="str">
        <v>C66SZX-SMT SERVICE</v>
      </c>
      <c r="R727" t="str">
        <v>Dongguan Senben  E&amp;P Co., Ltd</v>
      </c>
      <c r="S727" t="str">
        <v>Same</v>
      </c>
      <c r="T727">
        <v>900229</v>
      </c>
      <c r="U727">
        <v>0</v>
      </c>
      <c r="V727" t="str">
        <v>373SMT INV-CONTRACT</v>
      </c>
      <c r="W727">
        <v>0</v>
      </c>
      <c r="X727" t="str">
        <v>C66-CAN-19020RVE.1-Senben</v>
      </c>
      <c r="Y727">
        <v>0</v>
      </c>
      <c r="Z727" t="str">
        <v>东莞市森本模具塑胶有限公司</v>
      </c>
      <c r="AA727">
        <v>0</v>
      </c>
      <c r="AB727">
        <v>2019</v>
      </c>
      <c r="AC727">
        <v>11</v>
      </c>
      <c r="AD727" t="str">
        <v>Q3</v>
      </c>
      <c r="AE727" t="str">
        <v>FY19/20</v>
      </c>
      <c r="AF727" t="str">
        <v>SOUTH</v>
      </c>
    </row>
    <row r="728" spans="1:32">
      <c r="A728" t="str">
        <v>ESSZ</v>
      </c>
      <c r="B728" t="str">
        <v>SZX</v>
      </c>
      <c r="C728" t="str">
        <v>SERVICE_CHARGE</v>
      </c>
      <c r="D728" s="4">
        <v>43796</v>
      </c>
      <c r="E728" t="str">
        <v>YAMAHA</v>
      </c>
      <c r="F728">
        <v>12100024</v>
      </c>
      <c r="G728">
        <v>43796</v>
      </c>
      <c r="H728" t="str">
        <v>YMCT|REPAIR CHARGE</v>
      </c>
      <c r="I728" t="str">
        <v>REPAIR CHARGE</v>
      </c>
      <c r="J728">
        <v>1</v>
      </c>
      <c r="K728">
        <v>1</v>
      </c>
      <c r="L728">
        <v>3141.59</v>
      </c>
      <c r="M728" t="str">
        <v>CNY</v>
      </c>
      <c r="N728">
        <v>1.1100000000000001</v>
      </c>
      <c r="O728">
        <v>3141.59</v>
      </c>
      <c r="P728">
        <v>3487.1649000000007</v>
      </c>
      <c r="Q728" t="str">
        <v>C66SZX-SMT SERVICE</v>
      </c>
      <c r="R728" t="str">
        <v>Zhuhai Taichuan Cloud Technology Co., Ltd.</v>
      </c>
      <c r="S728" t="str">
        <v>Same</v>
      </c>
      <c r="T728">
        <v>900232</v>
      </c>
      <c r="U728">
        <v>0</v>
      </c>
      <c r="V728" t="str">
        <v>373SMT INV-NON-CON</v>
      </c>
      <c r="W728">
        <v>0</v>
      </c>
      <c r="X728" t="str">
        <v>PO20191072YT</v>
      </c>
      <c r="Y728">
        <v>0</v>
      </c>
      <c r="Z728" t="str">
        <v>珠海太川云社区技术股份有限公司</v>
      </c>
      <c r="AA728">
        <v>0</v>
      </c>
      <c r="AB728">
        <v>2019</v>
      </c>
      <c r="AC728">
        <v>11</v>
      </c>
      <c r="AD728" t="str">
        <v>Q3</v>
      </c>
      <c r="AE728" t="str">
        <v>FY19/20</v>
      </c>
      <c r="AF728" t="str">
        <v>SOUTH</v>
      </c>
    </row>
    <row r="729" spans="1:32">
      <c r="A729" t="str">
        <v>ESSZ</v>
      </c>
      <c r="B729" t="str">
        <v>SZX</v>
      </c>
      <c r="C729" t="str">
        <v>SPARES/OTHER</v>
      </c>
      <c r="D729" s="4">
        <v>43796</v>
      </c>
      <c r="E729" t="str">
        <v>YAMAHA</v>
      </c>
      <c r="F729">
        <v>14100179</v>
      </c>
      <c r="G729">
        <v>43796</v>
      </c>
      <c r="H729" t="str">
        <v>YMCT|KHN-M7710-A4</v>
      </c>
      <c r="I729" t="str">
        <v>NOZZLE 301A ASSY</v>
      </c>
      <c r="J729">
        <v>10</v>
      </c>
      <c r="K729">
        <v>10</v>
      </c>
      <c r="L729">
        <v>5221.24</v>
      </c>
      <c r="M729" t="str">
        <v>CNY</v>
      </c>
      <c r="N729">
        <v>1.1100000000000001</v>
      </c>
      <c r="O729">
        <v>5221.24</v>
      </c>
      <c r="P729">
        <v>5795.5763999999999</v>
      </c>
      <c r="Q729" t="str">
        <v>C66SZX-SMT SERVICE</v>
      </c>
      <c r="R729" t="str">
        <v>Shenzhen Yesight Technology Co.,Ltd</v>
      </c>
      <c r="S729" t="str">
        <v>Same</v>
      </c>
      <c r="T729">
        <v>900230</v>
      </c>
      <c r="U729">
        <v>4400</v>
      </c>
      <c r="V729" t="str">
        <v>373SMT INV-PTS SALES</v>
      </c>
      <c r="W729">
        <v>0</v>
      </c>
      <c r="X729" t="str">
        <v>C66SZ190457</v>
      </c>
      <c r="Y729">
        <v>729931</v>
      </c>
      <c r="Z729" t="str">
        <v>深圳市悦之彩科技有限公司</v>
      </c>
      <c r="AA729">
        <v>0</v>
      </c>
      <c r="AB729">
        <v>2019</v>
      </c>
      <c r="AC729">
        <v>11</v>
      </c>
      <c r="AD729" t="str">
        <v>Q3</v>
      </c>
      <c r="AE729" t="str">
        <v>FY19/20</v>
      </c>
      <c r="AF729" t="str">
        <v>SOUTH</v>
      </c>
    </row>
    <row r="730" spans="1:32">
      <c r="A730" t="str">
        <v>ESSZ</v>
      </c>
      <c r="B730" t="str">
        <v>SZX</v>
      </c>
      <c r="C730" t="str">
        <v>SPARES/OTHER</v>
      </c>
      <c r="D730" s="4">
        <v>43796</v>
      </c>
      <c r="E730" t="str">
        <v>YAMAHA</v>
      </c>
      <c r="F730">
        <v>14100180</v>
      </c>
      <c r="G730">
        <v>43796</v>
      </c>
      <c r="H730" t="str">
        <v>YMCT|KMG-M7300-20</v>
      </c>
      <c r="I730" t="str">
        <v>MULTI CAM.ASSY.FR</v>
      </c>
      <c r="J730">
        <v>1</v>
      </c>
      <c r="K730">
        <v>1</v>
      </c>
      <c r="L730">
        <v>26000</v>
      </c>
      <c r="M730" t="str">
        <v>CNY</v>
      </c>
      <c r="N730">
        <v>1.1100000000000001</v>
      </c>
      <c r="O730">
        <v>26000</v>
      </c>
      <c r="P730">
        <v>28860.000000000004</v>
      </c>
      <c r="Q730" t="str">
        <v>C66SZX-SMT SERVICE</v>
      </c>
      <c r="R730" t="str">
        <v>Shenzhen Teka Technology Co., Ltd.</v>
      </c>
      <c r="S730" t="str">
        <v>Same</v>
      </c>
      <c r="T730">
        <v>900231</v>
      </c>
      <c r="U730">
        <v>10493.6</v>
      </c>
      <c r="V730" t="str">
        <v>373SMT INV-PTS SALES</v>
      </c>
      <c r="W730">
        <v>0</v>
      </c>
      <c r="X730" t="str">
        <v>C66SZ190459</v>
      </c>
      <c r="Y730">
        <v>729942</v>
      </c>
      <c r="Z730" t="str">
        <v>深圳市铁甲科技有限公司</v>
      </c>
      <c r="AA730">
        <v>0</v>
      </c>
      <c r="AB730">
        <v>2019</v>
      </c>
      <c r="AC730">
        <v>11</v>
      </c>
      <c r="AD730" t="str">
        <v>Q3</v>
      </c>
      <c r="AE730" t="str">
        <v>FY19/20</v>
      </c>
      <c r="AF730" t="str">
        <v>SOUTH</v>
      </c>
    </row>
    <row r="731" spans="1:32">
      <c r="A731" t="str">
        <v>ESSZ</v>
      </c>
      <c r="B731" t="str">
        <v>SZX</v>
      </c>
      <c r="C731" t="str">
        <v>SPARES/OTHER</v>
      </c>
      <c r="D731" s="4">
        <v>43796</v>
      </c>
      <c r="E731" t="str">
        <v>YAMAHA</v>
      </c>
      <c r="F731">
        <v>14100180</v>
      </c>
      <c r="G731">
        <v>43796</v>
      </c>
      <c r="H731" t="str">
        <v>YMCT|KMG-M7300-20</v>
      </c>
      <c r="I731" t="str">
        <v>MULTI CAM.ASSY.FR</v>
      </c>
      <c r="J731">
        <v>1</v>
      </c>
      <c r="K731">
        <v>1</v>
      </c>
      <c r="L731">
        <v>0</v>
      </c>
      <c r="M731" t="str">
        <v>CNY</v>
      </c>
      <c r="N731">
        <v>1.1100000000000001</v>
      </c>
      <c r="O731">
        <v>0</v>
      </c>
      <c r="P731">
        <v>0</v>
      </c>
      <c r="Q731" t="str">
        <v>C66SZX-SMT SERVICE</v>
      </c>
      <c r="R731" t="str">
        <v>Shenzhen Teka Technology Co., Ltd.</v>
      </c>
      <c r="S731" t="str">
        <v>Same</v>
      </c>
      <c r="T731">
        <v>900231</v>
      </c>
      <c r="U731">
        <v>10493.6</v>
      </c>
      <c r="V731" t="str">
        <v>373SMT INV-PTS SALES</v>
      </c>
      <c r="W731">
        <v>0</v>
      </c>
      <c r="X731" t="str">
        <v>C66SZ190459</v>
      </c>
      <c r="Y731">
        <v>729942</v>
      </c>
      <c r="Z731" t="str">
        <v>深圳市铁甲科技有限公司</v>
      </c>
      <c r="AA731">
        <v>0</v>
      </c>
      <c r="AB731">
        <v>2019</v>
      </c>
      <c r="AC731">
        <v>11</v>
      </c>
      <c r="AD731" t="str">
        <v>Q3</v>
      </c>
      <c r="AE731" t="str">
        <v>FY19/20</v>
      </c>
      <c r="AF731" t="str">
        <v>SOUTH</v>
      </c>
    </row>
    <row r="732" spans="1:32">
      <c r="A732" t="str">
        <v>ESSZ</v>
      </c>
      <c r="B732" t="str">
        <v>SZX</v>
      </c>
      <c r="C732" t="str">
        <v>SPARES/OTHER</v>
      </c>
      <c r="D732" s="4">
        <v>43797</v>
      </c>
      <c r="E732" t="str">
        <v>YAMAHA</v>
      </c>
      <c r="F732">
        <v>14100181</v>
      </c>
      <c r="G732">
        <v>43797</v>
      </c>
      <c r="H732" t="str">
        <v>YMCT|90990-25J026.</v>
      </c>
      <c r="I732" t="str">
        <v>BEARING</v>
      </c>
      <c r="J732">
        <v>10</v>
      </c>
      <c r="K732">
        <v>10</v>
      </c>
      <c r="L732">
        <v>1283.19</v>
      </c>
      <c r="M732" t="str">
        <v>CNY</v>
      </c>
      <c r="N732">
        <v>1.1100000000000001</v>
      </c>
      <c r="O732">
        <v>1283.19</v>
      </c>
      <c r="P732">
        <v>1424.3409000000001</v>
      </c>
      <c r="Q732" t="str">
        <v>C66SZX-SMT SERVICE</v>
      </c>
      <c r="R732" t="str">
        <v>Zhuhai Taichuan Cloud Technology Co., Ltd.</v>
      </c>
      <c r="S732" t="str">
        <v>Same</v>
      </c>
      <c r="T732">
        <v>900233</v>
      </c>
      <c r="U732">
        <v>0</v>
      </c>
      <c r="V732" t="str">
        <v>373SMT INV-PTS SALES</v>
      </c>
      <c r="W732">
        <v>0</v>
      </c>
      <c r="X732" t="str">
        <v>PO20191072YT</v>
      </c>
      <c r="Y732">
        <v>729981</v>
      </c>
      <c r="Z732" t="str">
        <v>珠海太川云社区技术股份有限公司</v>
      </c>
      <c r="AA732">
        <v>0</v>
      </c>
      <c r="AB732">
        <v>2019</v>
      </c>
      <c r="AC732">
        <v>11</v>
      </c>
      <c r="AD732" t="str">
        <v>Q3</v>
      </c>
      <c r="AE732" t="str">
        <v>FY19/20</v>
      </c>
      <c r="AF732" t="str">
        <v>SOUTH</v>
      </c>
    </row>
    <row r="733" spans="1:32">
      <c r="A733" t="str">
        <v>ESSZ</v>
      </c>
      <c r="B733" t="str">
        <v>SZX</v>
      </c>
      <c r="C733" t="str">
        <v>FEEDER</v>
      </c>
      <c r="D733" s="4">
        <v>43797</v>
      </c>
      <c r="E733" t="str">
        <v>YAMAHA</v>
      </c>
      <c r="F733">
        <v>14100182</v>
      </c>
      <c r="G733">
        <v>43797</v>
      </c>
      <c r="H733" t="str">
        <v>YMCT|KHJ-MC500-00</v>
      </c>
      <c r="I733" t="str">
        <v>SS TAPE FEEDER 32mm</v>
      </c>
      <c r="J733">
        <v>1</v>
      </c>
      <c r="K733">
        <v>1</v>
      </c>
      <c r="L733">
        <v>6106.19</v>
      </c>
      <c r="M733" t="str">
        <v>CNY</v>
      </c>
      <c r="N733">
        <v>1.1100000000000001</v>
      </c>
      <c r="O733">
        <v>6106.19</v>
      </c>
      <c r="P733">
        <v>6777.8708999999999</v>
      </c>
      <c r="Q733" t="str">
        <v>C66SZX-SMT SERVICE</v>
      </c>
      <c r="R733" t="str">
        <v>SHENZHEN HAPPY TECHNOLOGY CO., LTD</v>
      </c>
      <c r="S733" t="str">
        <v>Same</v>
      </c>
      <c r="T733">
        <v>900234</v>
      </c>
      <c r="U733">
        <v>4922.3599999999997</v>
      </c>
      <c r="V733" t="str">
        <v>373SMT INV-PTS SALES</v>
      </c>
      <c r="W733">
        <v>0</v>
      </c>
      <c r="X733" t="str">
        <v>C66SZ190456</v>
      </c>
      <c r="Y733">
        <v>730005</v>
      </c>
      <c r="Z733" t="str">
        <v>深圳市乐电科技有限公司</v>
      </c>
      <c r="AA733">
        <v>0</v>
      </c>
      <c r="AB733">
        <v>2019</v>
      </c>
      <c r="AC733">
        <v>11</v>
      </c>
      <c r="AD733" t="str">
        <v>Q3</v>
      </c>
      <c r="AE733" t="str">
        <v>FY19/20</v>
      </c>
      <c r="AF733" t="str">
        <v>SOUTH</v>
      </c>
    </row>
    <row r="734" spans="1:32">
      <c r="A734" t="str">
        <v>ESSZ</v>
      </c>
      <c r="B734" t="str">
        <v>SZX</v>
      </c>
      <c r="C734" t="str">
        <v>FEEDER</v>
      </c>
      <c r="D734" s="4">
        <v>43797</v>
      </c>
      <c r="E734" t="str">
        <v>YAMAHA</v>
      </c>
      <c r="F734">
        <v>14100183</v>
      </c>
      <c r="G734">
        <v>43797</v>
      </c>
      <c r="H734" t="str">
        <v>YMCT|KHJ-MC200-00</v>
      </c>
      <c r="I734" t="str">
        <v>SS TAPE FEEDER 12/16mm</v>
      </c>
      <c r="J734">
        <v>3</v>
      </c>
      <c r="K734">
        <v>3</v>
      </c>
      <c r="L734">
        <v>12345.13</v>
      </c>
      <c r="M734" t="str">
        <v>CNY</v>
      </c>
      <c r="N734">
        <v>1.1100000000000001</v>
      </c>
      <c r="O734">
        <v>12345.13</v>
      </c>
      <c r="P734">
        <v>13703.094300000001</v>
      </c>
      <c r="Q734" t="str">
        <v>C66SZX-SMT SERVICE</v>
      </c>
      <c r="R734" t="str">
        <v>Dongguan Boxing Electronic Technology Co., Ltd</v>
      </c>
      <c r="S734" t="str">
        <v>Same</v>
      </c>
      <c r="T734">
        <v>900235</v>
      </c>
      <c r="U734">
        <v>10725</v>
      </c>
      <c r="V734" t="str">
        <v>373SMT INV-PTS SALES</v>
      </c>
      <c r="W734">
        <v>0</v>
      </c>
      <c r="X734" t="str">
        <v>C66SZ190460</v>
      </c>
      <c r="Y734">
        <v>730058</v>
      </c>
      <c r="Z734" t="str">
        <v>东莞柏星电子科技有限公司</v>
      </c>
      <c r="AA734">
        <v>0</v>
      </c>
      <c r="AB734">
        <v>2019</v>
      </c>
      <c r="AC734">
        <v>11</v>
      </c>
      <c r="AD734" t="str">
        <v>Q3</v>
      </c>
      <c r="AE734" t="str">
        <v>FY19/20</v>
      </c>
      <c r="AF734" t="str">
        <v>SOUTH</v>
      </c>
    </row>
    <row r="735" spans="1:32">
      <c r="A735" t="str">
        <v>ESSZ</v>
      </c>
      <c r="B735" t="str">
        <v>SZX</v>
      </c>
      <c r="C735" t="str">
        <v>SERVICE_CHARGE</v>
      </c>
      <c r="D735" s="4">
        <v>43815</v>
      </c>
      <c r="E735" t="str">
        <v>YAMAHA</v>
      </c>
      <c r="F735">
        <v>12100025</v>
      </c>
      <c r="G735">
        <v>43815</v>
      </c>
      <c r="H735" t="str">
        <v>YMCT|REPAIR CHARGE</v>
      </c>
      <c r="I735" t="str">
        <v>REPAIR CHARGE</v>
      </c>
      <c r="J735">
        <v>1</v>
      </c>
      <c r="K735">
        <v>1</v>
      </c>
      <c r="L735">
        <v>973.45</v>
      </c>
      <c r="M735" t="str">
        <v>CNY</v>
      </c>
      <c r="N735">
        <v>1.1100000000000001</v>
      </c>
      <c r="O735">
        <v>973.45</v>
      </c>
      <c r="P735">
        <v>1080.5295000000001</v>
      </c>
      <c r="Q735" t="str">
        <v>C66SZX-SMT SERVICE</v>
      </c>
      <c r="R735" t="str">
        <v>PNE Electronics (Shenzhen) Co., Ltd</v>
      </c>
      <c r="S735" t="str">
        <v>Same</v>
      </c>
      <c r="T735">
        <v>900237</v>
      </c>
      <c r="U735">
        <v>0</v>
      </c>
      <c r="V735" t="str">
        <v>373SMT INV-NON-CON</v>
      </c>
      <c r="W735">
        <v>0</v>
      </c>
      <c r="X735" t="str">
        <v>WUPO1912-0002</v>
      </c>
      <c r="Y735">
        <v>0</v>
      </c>
      <c r="Z735" t="str">
        <v>平易电子技术（深圳）有限公司</v>
      </c>
      <c r="AA735">
        <v>0</v>
      </c>
      <c r="AB735">
        <v>2019</v>
      </c>
      <c r="AC735">
        <v>12</v>
      </c>
      <c r="AD735" t="str">
        <v>Q3</v>
      </c>
      <c r="AE735" t="str">
        <v>FY19/20</v>
      </c>
      <c r="AF735" t="str">
        <v>SOUTH</v>
      </c>
    </row>
    <row r="736" spans="1:32">
      <c r="A736" t="str">
        <v>ESSZ</v>
      </c>
      <c r="B736" t="str">
        <v>SZX</v>
      </c>
      <c r="C736" t="str">
        <v>FEEDER</v>
      </c>
      <c r="D736" s="4">
        <v>43816</v>
      </c>
      <c r="E736" t="str">
        <v>YAMAHA</v>
      </c>
      <c r="F736">
        <v>14100184</v>
      </c>
      <c r="G736">
        <v>43816</v>
      </c>
      <c r="H736" t="str">
        <v>YMCT|KHJ-MC400-00</v>
      </c>
      <c r="I736" t="str">
        <v>SS TAPE FEEDER 24mm</v>
      </c>
      <c r="J736">
        <v>3</v>
      </c>
      <c r="K736">
        <v>3</v>
      </c>
      <c r="L736">
        <v>14469.03</v>
      </c>
      <c r="M736" t="str">
        <v>CNY</v>
      </c>
      <c r="N736">
        <v>1.1100000000000001</v>
      </c>
      <c r="O736">
        <v>14469.03</v>
      </c>
      <c r="P736">
        <v>16060.623300000003</v>
      </c>
      <c r="Q736" t="str">
        <v>C66SZX-SMT SERVICE</v>
      </c>
      <c r="R736" t="str">
        <v>Jiangmen  Hengzhiyuan Transportation Equipment Co.</v>
      </c>
      <c r="S736" t="str">
        <v>Same</v>
      </c>
      <c r="T736">
        <v>900239</v>
      </c>
      <c r="U736">
        <v>11887.55</v>
      </c>
      <c r="V736" t="str">
        <v>373SMT INV-PTS SALES</v>
      </c>
      <c r="W736">
        <v>0</v>
      </c>
      <c r="X736" t="str">
        <v>33JM-191211001</v>
      </c>
      <c r="Y736">
        <v>732153</v>
      </c>
      <c r="Z736" t="str">
        <v>江门恒之源交通设备有限公司</v>
      </c>
      <c r="AA736">
        <v>0</v>
      </c>
      <c r="AB736">
        <v>2019</v>
      </c>
      <c r="AC736">
        <v>12</v>
      </c>
      <c r="AD736" t="str">
        <v>Q3</v>
      </c>
      <c r="AE736" t="str">
        <v>FY19/20</v>
      </c>
      <c r="AF736" t="str">
        <v>SOUTH</v>
      </c>
    </row>
    <row r="737" spans="1:32">
      <c r="A737" t="str">
        <v>ESSZ</v>
      </c>
      <c r="B737" t="str">
        <v>SZX</v>
      </c>
      <c r="C737" t="str">
        <v>FEEDER</v>
      </c>
      <c r="D737" s="4">
        <v>43816</v>
      </c>
      <c r="E737" t="str">
        <v>YAMAHA</v>
      </c>
      <c r="F737">
        <v>14100185</v>
      </c>
      <c r="G737">
        <v>43816</v>
      </c>
      <c r="H737" t="str">
        <v>YMCT|KHJ-MC100-00</v>
      </c>
      <c r="I737" t="str">
        <v>SS TAPE FEEDER 8mm</v>
      </c>
      <c r="J737">
        <v>30</v>
      </c>
      <c r="K737">
        <v>30</v>
      </c>
      <c r="L737">
        <v>86283.19</v>
      </c>
      <c r="M737" t="str">
        <v>CNY</v>
      </c>
      <c r="N737">
        <v>1.1100000000000001</v>
      </c>
      <c r="O737">
        <v>86283.19</v>
      </c>
      <c r="P737">
        <v>95774.34090000001</v>
      </c>
      <c r="Q737" t="str">
        <v>C66SZX-SMT SERVICE</v>
      </c>
      <c r="R737" t="str">
        <v>Zhongshan MingKa Electronic Technology Co.,Ltd</v>
      </c>
      <c r="S737" t="str">
        <v>Same</v>
      </c>
      <c r="T737">
        <v>900236</v>
      </c>
      <c r="U737">
        <v>78459.53</v>
      </c>
      <c r="V737" t="str">
        <v>373SMT INV-PTS SALES</v>
      </c>
      <c r="W737">
        <v>0</v>
      </c>
      <c r="X737" t="str">
        <v>C66SZ190376REV.2</v>
      </c>
      <c r="Y737">
        <v>732151</v>
      </c>
      <c r="Z737" t="str">
        <v>中山市名佳电子科技有限公司</v>
      </c>
      <c r="AA737">
        <v>0</v>
      </c>
      <c r="AB737">
        <v>2019</v>
      </c>
      <c r="AC737">
        <v>12</v>
      </c>
      <c r="AD737" t="str">
        <v>Q3</v>
      </c>
      <c r="AE737" t="str">
        <v>FY19/20</v>
      </c>
      <c r="AF737" t="str">
        <v>SOUTH</v>
      </c>
    </row>
    <row r="738" spans="1:32">
      <c r="A738" t="str">
        <v>ESSZ</v>
      </c>
      <c r="B738" t="str">
        <v>SZX</v>
      </c>
      <c r="C738" t="str">
        <v>FEEDER</v>
      </c>
      <c r="D738" s="4">
        <v>43816</v>
      </c>
      <c r="E738" t="str">
        <v>YAMAHA</v>
      </c>
      <c r="F738">
        <v>14100185</v>
      </c>
      <c r="G738">
        <v>43816</v>
      </c>
      <c r="H738" t="str">
        <v>YMCT|KHJ-MC200-00</v>
      </c>
      <c r="I738" t="str">
        <v>SS TAPE FEEDER 12/16mm</v>
      </c>
      <c r="J738">
        <v>5</v>
      </c>
      <c r="K738">
        <v>5</v>
      </c>
      <c r="L738">
        <v>21592.92</v>
      </c>
      <c r="M738" t="str">
        <v>CNY</v>
      </c>
      <c r="N738">
        <v>1.1100000000000001</v>
      </c>
      <c r="O738">
        <v>21592.92</v>
      </c>
      <c r="P738">
        <v>23968.141200000002</v>
      </c>
      <c r="Q738" t="str">
        <v>C66SZX-SMT SERVICE</v>
      </c>
      <c r="R738" t="str">
        <v>Zhongshan MingKa Electronic Technology Co.,Ltd</v>
      </c>
      <c r="S738" t="str">
        <v>Same</v>
      </c>
      <c r="T738">
        <v>900236</v>
      </c>
      <c r="U738">
        <v>16371.49</v>
      </c>
      <c r="V738" t="str">
        <v>373SMT INV-PTS SALES</v>
      </c>
      <c r="W738">
        <v>0</v>
      </c>
      <c r="X738" t="str">
        <v>C66SZ190376REV.2</v>
      </c>
      <c r="Y738">
        <v>732151</v>
      </c>
      <c r="Z738" t="str">
        <v>中山市名佳电子科技有限公司</v>
      </c>
      <c r="AA738">
        <v>0</v>
      </c>
      <c r="AB738">
        <v>2019</v>
      </c>
      <c r="AC738">
        <v>12</v>
      </c>
      <c r="AD738" t="str">
        <v>Q3</v>
      </c>
      <c r="AE738" t="str">
        <v>FY19/20</v>
      </c>
      <c r="AF738" t="str">
        <v>SOUTH</v>
      </c>
    </row>
    <row r="739" spans="1:32">
      <c r="A739" t="str">
        <v>ESSZ</v>
      </c>
      <c r="B739" t="str">
        <v>SZX</v>
      </c>
      <c r="C739" t="str">
        <v>FEEDER</v>
      </c>
      <c r="D739" s="4">
        <v>43816</v>
      </c>
      <c r="E739" t="str">
        <v>YAMAHA</v>
      </c>
      <c r="F739">
        <v>14100186</v>
      </c>
      <c r="G739">
        <v>43816</v>
      </c>
      <c r="H739" t="str">
        <v>YMCT|KHJ-MC500-00</v>
      </c>
      <c r="I739" t="str">
        <v>SS TAPE FEEDER 32mm</v>
      </c>
      <c r="J739">
        <v>2</v>
      </c>
      <c r="K739">
        <v>2</v>
      </c>
      <c r="L739">
        <v>13982.3</v>
      </c>
      <c r="M739" t="str">
        <v>CNY</v>
      </c>
      <c r="N739">
        <v>1.1100000000000001</v>
      </c>
      <c r="O739">
        <v>13982.3</v>
      </c>
      <c r="P739">
        <v>15520.353000000001</v>
      </c>
      <c r="Q739" t="str">
        <v>C66SZX-SMT SERVICE</v>
      </c>
      <c r="R739" t="str">
        <v>DADI Communication Technology Co., Ltd.</v>
      </c>
      <c r="S739" t="str">
        <v>Same</v>
      </c>
      <c r="T739">
        <v>900238</v>
      </c>
      <c r="U739">
        <v>9844.7099999999991</v>
      </c>
      <c r="V739" t="str">
        <v>373SMT INV-PTS SALES</v>
      </c>
      <c r="W739">
        <v>0</v>
      </c>
      <c r="X739" t="str">
        <v>C66SZ190489</v>
      </c>
      <c r="Y739">
        <v>732152</v>
      </c>
      <c r="Z739" t="str">
        <v>柳州达迪通信技术股份有限公司</v>
      </c>
      <c r="AA739">
        <v>0</v>
      </c>
      <c r="AB739">
        <v>2019</v>
      </c>
      <c r="AC739">
        <v>12</v>
      </c>
      <c r="AD739" t="str">
        <v>Q3</v>
      </c>
      <c r="AE739" t="str">
        <v>FY19/20</v>
      </c>
      <c r="AF739" t="str">
        <v>SOUTH</v>
      </c>
    </row>
    <row r="740" spans="1:32">
      <c r="A740" t="str">
        <v>ESSZ</v>
      </c>
      <c r="B740" t="str">
        <v>SZX</v>
      </c>
      <c r="C740" t="str">
        <v>FEEDER</v>
      </c>
      <c r="D740" s="4">
        <v>43816</v>
      </c>
      <c r="E740" t="str">
        <v>YAMAHA</v>
      </c>
      <c r="F740">
        <v>14100187</v>
      </c>
      <c r="G740">
        <v>43816</v>
      </c>
      <c r="H740" t="str">
        <v>YMCT|KHJ-MC200-00</v>
      </c>
      <c r="I740" t="str">
        <v>SS TAPE FEEDER 12/16mm</v>
      </c>
      <c r="J740">
        <v>4</v>
      </c>
      <c r="K740">
        <v>4</v>
      </c>
      <c r="L740">
        <v>15221.24</v>
      </c>
      <c r="M740" t="str">
        <v>CNY</v>
      </c>
      <c r="N740">
        <v>1.1100000000000001</v>
      </c>
      <c r="O740">
        <v>15221.24</v>
      </c>
      <c r="P740">
        <v>16895.576400000002</v>
      </c>
      <c r="Q740" t="str">
        <v>C66SZX-SMT SERVICE</v>
      </c>
      <c r="R740" t="str">
        <v>Huizhou Chengyu Technology Co., Ltd</v>
      </c>
      <c r="S740" t="str">
        <v>Same</v>
      </c>
      <c r="T740">
        <v>900240</v>
      </c>
      <c r="U740">
        <v>13097.19</v>
      </c>
      <c r="V740" t="str">
        <v>373SMT INV-PTS SALES</v>
      </c>
      <c r="W740">
        <v>0</v>
      </c>
      <c r="X740" t="str">
        <v>C66SZ190351REV.1</v>
      </c>
      <c r="Y740">
        <v>732361</v>
      </c>
      <c r="Z740" t="str">
        <v>惠州市城宇科技有限公司</v>
      </c>
      <c r="AA740">
        <v>0</v>
      </c>
      <c r="AB740">
        <v>2019</v>
      </c>
      <c r="AC740">
        <v>12</v>
      </c>
      <c r="AD740" t="str">
        <v>Q3</v>
      </c>
      <c r="AE740" t="str">
        <v>FY19/20</v>
      </c>
      <c r="AF740" t="str">
        <v>SOUTH</v>
      </c>
    </row>
    <row r="741" spans="1:32">
      <c r="A741" t="str">
        <v>ESSZ</v>
      </c>
      <c r="B741" t="str">
        <v>SZX</v>
      </c>
      <c r="C741" t="str">
        <v>FEEDER</v>
      </c>
      <c r="D741" s="4">
        <v>43816</v>
      </c>
      <c r="E741" t="str">
        <v>YAMAHA</v>
      </c>
      <c r="F741">
        <v>14100188</v>
      </c>
      <c r="G741">
        <v>43816</v>
      </c>
      <c r="H741" t="str">
        <v>YMCT|KHJ-MC100-00</v>
      </c>
      <c r="I741" t="str">
        <v>SS TAPE FEEDER 8mm</v>
      </c>
      <c r="J741">
        <v>14</v>
      </c>
      <c r="K741">
        <v>14</v>
      </c>
      <c r="L741">
        <v>40141.589999999997</v>
      </c>
      <c r="M741" t="str">
        <v>CNY</v>
      </c>
      <c r="N741">
        <v>1.1100000000000001</v>
      </c>
      <c r="O741">
        <v>40141.589999999997</v>
      </c>
      <c r="P741">
        <v>44557.164900000003</v>
      </c>
      <c r="Q741" t="str">
        <v>C66SZX-SMT SERVICE</v>
      </c>
      <c r="R741" t="str">
        <v>Shenzhen Xin Gao Xiang Precision Machinery Co., Lt</v>
      </c>
      <c r="S741" t="str">
        <v>Same</v>
      </c>
      <c r="T741">
        <v>900241</v>
      </c>
      <c r="U741">
        <v>36614.449999999997</v>
      </c>
      <c r="V741" t="str">
        <v>373SMT INV-PTS SALES</v>
      </c>
      <c r="W741">
        <v>0</v>
      </c>
      <c r="X741" t="str">
        <v>C66SZ190506REV.1</v>
      </c>
      <c r="Y741">
        <v>732427</v>
      </c>
      <c r="Z741" t="str">
        <v>深圳市鑫高翔精密机械有限公司</v>
      </c>
      <c r="AA741">
        <v>0</v>
      </c>
      <c r="AB741">
        <v>2019</v>
      </c>
      <c r="AC741">
        <v>12</v>
      </c>
      <c r="AD741" t="str">
        <v>Q3</v>
      </c>
      <c r="AE741" t="str">
        <v>FY19/20</v>
      </c>
      <c r="AF741" t="str">
        <v>SOUTH</v>
      </c>
    </row>
    <row r="742" spans="1:32">
      <c r="A742" t="str">
        <v>ESSZ</v>
      </c>
      <c r="B742" t="str">
        <v>SZX</v>
      </c>
      <c r="C742" t="str">
        <v>FEEDER</v>
      </c>
      <c r="D742" s="4">
        <v>43816</v>
      </c>
      <c r="E742" t="str">
        <v>YAMAHA</v>
      </c>
      <c r="F742">
        <v>14100189</v>
      </c>
      <c r="G742">
        <v>43816</v>
      </c>
      <c r="H742" t="str">
        <v>YMCT|KHJ-MC100-00</v>
      </c>
      <c r="I742" t="str">
        <v>SS TAPE FEEDER 8mm</v>
      </c>
      <c r="J742">
        <v>58</v>
      </c>
      <c r="K742">
        <v>58</v>
      </c>
      <c r="L742">
        <v>162194.69</v>
      </c>
      <c r="M742" t="str">
        <v>CNY</v>
      </c>
      <c r="N742">
        <v>1.1100000000000001</v>
      </c>
      <c r="O742">
        <v>162194.69</v>
      </c>
      <c r="P742">
        <v>180036.10590000002</v>
      </c>
      <c r="Q742" t="str">
        <v>C66SZX-SMT SERVICE</v>
      </c>
      <c r="R742" t="str">
        <v>Shenzhen Teka Technology Co., Ltd.</v>
      </c>
      <c r="S742" t="str">
        <v>Same</v>
      </c>
      <c r="T742">
        <v>900242</v>
      </c>
      <c r="U742">
        <v>151688.42000000001</v>
      </c>
      <c r="V742" t="str">
        <v>373SMT INV-PTS SALES</v>
      </c>
      <c r="W742">
        <v>0</v>
      </c>
      <c r="X742" t="str">
        <v>C66SZ190492REV.1</v>
      </c>
      <c r="Y742">
        <v>732430</v>
      </c>
      <c r="Z742" t="str">
        <v>深圳市铁甲科技有限公司</v>
      </c>
      <c r="AA742">
        <v>0</v>
      </c>
      <c r="AB742">
        <v>2019</v>
      </c>
      <c r="AC742">
        <v>12</v>
      </c>
      <c r="AD742" t="str">
        <v>Q3</v>
      </c>
      <c r="AE742" t="str">
        <v>FY19/20</v>
      </c>
      <c r="AF742" t="str">
        <v>SOUTH</v>
      </c>
    </row>
    <row r="743" spans="1:32">
      <c r="A743" t="str">
        <v>ESSZ</v>
      </c>
      <c r="B743" t="str">
        <v>SZX</v>
      </c>
      <c r="C743" t="str">
        <v>FEEDER</v>
      </c>
      <c r="D743" s="4">
        <v>43816</v>
      </c>
      <c r="E743" t="str">
        <v>YAMAHA</v>
      </c>
      <c r="F743">
        <v>14100189</v>
      </c>
      <c r="G743">
        <v>43816</v>
      </c>
      <c r="H743" t="str">
        <v>YMCT|KHJ-MC200-00</v>
      </c>
      <c r="I743" t="str">
        <v>SS TAPE FEEDER 12/16mm</v>
      </c>
      <c r="J743">
        <v>12</v>
      </c>
      <c r="K743">
        <v>12</v>
      </c>
      <c r="L743">
        <v>44283.19</v>
      </c>
      <c r="M743" t="str">
        <v>CNY</v>
      </c>
      <c r="N743">
        <v>1.1100000000000001</v>
      </c>
      <c r="O743">
        <v>44283.19</v>
      </c>
      <c r="P743">
        <v>49154.34090000001</v>
      </c>
      <c r="Q743" t="str">
        <v>C66SZX-SMT SERVICE</v>
      </c>
      <c r="R743" t="str">
        <v>Shenzhen Teka Technology Co., Ltd.</v>
      </c>
      <c r="S743" t="str">
        <v>Same</v>
      </c>
      <c r="T743">
        <v>900242</v>
      </c>
      <c r="U743">
        <v>39291.56</v>
      </c>
      <c r="V743" t="str">
        <v>373SMT INV-PTS SALES</v>
      </c>
      <c r="W743">
        <v>0</v>
      </c>
      <c r="X743" t="str">
        <v>C66SZ190492REV.1</v>
      </c>
      <c r="Y743">
        <v>732430</v>
      </c>
      <c r="Z743" t="str">
        <v>深圳市铁甲科技有限公司</v>
      </c>
      <c r="AA743">
        <v>0</v>
      </c>
      <c r="AB743">
        <v>2019</v>
      </c>
      <c r="AC743">
        <v>12</v>
      </c>
      <c r="AD743" t="str">
        <v>Q3</v>
      </c>
      <c r="AE743" t="str">
        <v>FY19/20</v>
      </c>
      <c r="AF743" t="str">
        <v>SOUTH</v>
      </c>
    </row>
    <row r="744" spans="1:32">
      <c r="A744" t="str">
        <v>ESSZ</v>
      </c>
      <c r="B744" t="str">
        <v>SZX</v>
      </c>
      <c r="C744" t="str">
        <v>FEEDER</v>
      </c>
      <c r="D744" s="4">
        <v>43816</v>
      </c>
      <c r="E744" t="str">
        <v>YAMAHA</v>
      </c>
      <c r="F744">
        <v>14100189</v>
      </c>
      <c r="G744">
        <v>43816</v>
      </c>
      <c r="H744" t="str">
        <v>YMCT|KHJ-MC100-00</v>
      </c>
      <c r="I744" t="str">
        <v>SS TAPE FEEDER 8mm</v>
      </c>
      <c r="J744">
        <v>2</v>
      </c>
      <c r="K744">
        <v>2</v>
      </c>
      <c r="L744">
        <v>0</v>
      </c>
      <c r="M744" t="str">
        <v>CNY</v>
      </c>
      <c r="N744">
        <v>1.1100000000000001</v>
      </c>
      <c r="O744">
        <v>0</v>
      </c>
      <c r="P744">
        <v>0</v>
      </c>
      <c r="Q744" t="str">
        <v>C66SZX-SMT SERVICE</v>
      </c>
      <c r="R744" t="str">
        <v>Shenzhen Teka Technology Co., Ltd.</v>
      </c>
      <c r="S744" t="str">
        <v>Same</v>
      </c>
      <c r="T744">
        <v>900242</v>
      </c>
      <c r="U744">
        <v>5230.6400000000003</v>
      </c>
      <c r="V744" t="str">
        <v>373SMT INV-PTS SALES</v>
      </c>
      <c r="W744">
        <v>0</v>
      </c>
      <c r="X744" t="str">
        <v>C66SZ190492REV.1</v>
      </c>
      <c r="Y744">
        <v>732430</v>
      </c>
      <c r="Z744" t="str">
        <v>深圳市铁甲科技有限公司</v>
      </c>
      <c r="AA744">
        <v>0</v>
      </c>
      <c r="AB744">
        <v>2019</v>
      </c>
      <c r="AC744">
        <v>12</v>
      </c>
      <c r="AD744" t="str">
        <v>Q3</v>
      </c>
      <c r="AE744" t="str">
        <v>FY19/20</v>
      </c>
      <c r="AF744" t="str">
        <v>SOUTH</v>
      </c>
    </row>
    <row r="745" spans="1:32">
      <c r="A745" t="str">
        <v>ESSZ</v>
      </c>
      <c r="B745" t="str">
        <v>SZX</v>
      </c>
      <c r="C745" t="str">
        <v>SERVICE_CHARGE</v>
      </c>
      <c r="D745" s="4">
        <v>43817</v>
      </c>
      <c r="E745" t="str">
        <v>YAMAHA</v>
      </c>
      <c r="F745">
        <v>12100026</v>
      </c>
      <c r="G745">
        <v>43817</v>
      </c>
      <c r="H745" t="str">
        <v>YMCT|REPAIR CHARGE</v>
      </c>
      <c r="I745" t="str">
        <v>REPAIR CHARGE</v>
      </c>
      <c r="J745">
        <v>1</v>
      </c>
      <c r="K745">
        <v>1</v>
      </c>
      <c r="L745">
        <v>1327.43</v>
      </c>
      <c r="M745" t="str">
        <v>CNY</v>
      </c>
      <c r="N745">
        <v>1.1100000000000001</v>
      </c>
      <c r="O745">
        <v>1327.43</v>
      </c>
      <c r="P745">
        <v>1473.4473000000003</v>
      </c>
      <c r="Q745" t="str">
        <v>C66SZX-SMT SERVICE</v>
      </c>
      <c r="R745" t="str">
        <v>ZHUHAI PILOT TECHNOLOGY CO., LTD</v>
      </c>
      <c r="S745" t="str">
        <v>Same</v>
      </c>
      <c r="T745">
        <v>900243</v>
      </c>
      <c r="U745">
        <v>0</v>
      </c>
      <c r="V745" t="str">
        <v>373SMT INV-NON-CON</v>
      </c>
      <c r="W745">
        <v>0</v>
      </c>
      <c r="X745" t="str">
        <v>CGDD19120007</v>
      </c>
      <c r="Y745">
        <v>0</v>
      </c>
      <c r="Z745" t="str">
        <v>珠海派诺科技股份有限公司</v>
      </c>
      <c r="AA745">
        <v>0</v>
      </c>
      <c r="AB745">
        <v>2019</v>
      </c>
      <c r="AC745">
        <v>12</v>
      </c>
      <c r="AD745" t="str">
        <v>Q3</v>
      </c>
      <c r="AE745" t="str">
        <v>FY19/20</v>
      </c>
      <c r="AF745" t="str">
        <v>SOUTH</v>
      </c>
    </row>
    <row r="746" spans="1:32">
      <c r="A746" t="str">
        <v>ESSZ</v>
      </c>
      <c r="B746" t="str">
        <v>SZX</v>
      </c>
      <c r="C746" t="str">
        <v>FEEDER</v>
      </c>
      <c r="D746" s="4">
        <v>43818</v>
      </c>
      <c r="E746" t="str">
        <v>YAMAHA</v>
      </c>
      <c r="F746">
        <v>14100190</v>
      </c>
      <c r="G746">
        <v>43818</v>
      </c>
      <c r="H746" t="str">
        <v>YMCT|KHJ-MC100-00</v>
      </c>
      <c r="I746" t="str">
        <v>SS TAPE FEEDER 8mm</v>
      </c>
      <c r="J746">
        <v>29</v>
      </c>
      <c r="K746">
        <v>29</v>
      </c>
      <c r="L746">
        <v>80070.8</v>
      </c>
      <c r="M746" t="str">
        <v>CNY</v>
      </c>
      <c r="N746">
        <v>1.1100000000000001</v>
      </c>
      <c r="O746">
        <v>80070.8</v>
      </c>
      <c r="P746">
        <v>88878.588000000018</v>
      </c>
      <c r="Q746" t="str">
        <v>C66SZX-SMT SERVICE</v>
      </c>
      <c r="R746" t="str">
        <v>Shenzhen Shuotaike Electronics Co.,Ltd</v>
      </c>
      <c r="S746" t="str">
        <v>Same</v>
      </c>
      <c r="T746">
        <v>900244</v>
      </c>
      <c r="U746">
        <v>75844.210000000006</v>
      </c>
      <c r="V746" t="str">
        <v>373SMT INV-PTS SALES</v>
      </c>
      <c r="W746">
        <v>0</v>
      </c>
      <c r="X746" t="str">
        <v>C66SZ190433</v>
      </c>
      <c r="Y746">
        <v>732797</v>
      </c>
      <c r="Z746" t="str">
        <v>深圳市硕泰克电子科技有限公司</v>
      </c>
      <c r="AA746">
        <v>0</v>
      </c>
      <c r="AB746">
        <v>2019</v>
      </c>
      <c r="AC746">
        <v>12</v>
      </c>
      <c r="AD746" t="str">
        <v>Q3</v>
      </c>
      <c r="AE746" t="str">
        <v>FY19/20</v>
      </c>
      <c r="AF746" t="str">
        <v>SOUTH</v>
      </c>
    </row>
    <row r="747" spans="1:32">
      <c r="A747" t="str">
        <v>ESSZ</v>
      </c>
      <c r="B747" t="str">
        <v>SZX</v>
      </c>
      <c r="C747" t="str">
        <v>FEEDER</v>
      </c>
      <c r="D747" s="4">
        <v>43818</v>
      </c>
      <c r="E747" t="str">
        <v>YAMAHA</v>
      </c>
      <c r="F747">
        <v>14100190</v>
      </c>
      <c r="G747">
        <v>43818</v>
      </c>
      <c r="H747" t="str">
        <v>YMCT|KHJ-MC200-00</v>
      </c>
      <c r="I747" t="str">
        <v>SS TAPE FEEDER 12/16mm</v>
      </c>
      <c r="J747">
        <v>5</v>
      </c>
      <c r="K747">
        <v>5</v>
      </c>
      <c r="L747">
        <v>19026.55</v>
      </c>
      <c r="M747" t="str">
        <v>CNY</v>
      </c>
      <c r="N747">
        <v>1.1100000000000001</v>
      </c>
      <c r="O747">
        <v>19026.55</v>
      </c>
      <c r="P747">
        <v>21119.470499999999</v>
      </c>
      <c r="Q747" t="str">
        <v>C66SZX-SMT SERVICE</v>
      </c>
      <c r="R747" t="str">
        <v>Shenzhen Shuotaike Electronics Co.,Ltd</v>
      </c>
      <c r="S747" t="str">
        <v>Same</v>
      </c>
      <c r="T747">
        <v>900244</v>
      </c>
      <c r="U747">
        <v>16371.49</v>
      </c>
      <c r="V747" t="str">
        <v>373SMT INV-PTS SALES</v>
      </c>
      <c r="W747">
        <v>0</v>
      </c>
      <c r="X747" t="str">
        <v>C66SZ190433</v>
      </c>
      <c r="Y747">
        <v>732797</v>
      </c>
      <c r="Z747" t="str">
        <v>深圳市硕泰克电子科技有限公司</v>
      </c>
      <c r="AA747">
        <v>0</v>
      </c>
      <c r="AB747">
        <v>2019</v>
      </c>
      <c r="AC747">
        <v>12</v>
      </c>
      <c r="AD747" t="str">
        <v>Q3</v>
      </c>
      <c r="AE747" t="str">
        <v>FY19/20</v>
      </c>
      <c r="AF747" t="str">
        <v>SOUTH</v>
      </c>
    </row>
    <row r="748" spans="1:32">
      <c r="A748" t="str">
        <v>ESSZ</v>
      </c>
      <c r="B748" t="str">
        <v>SZX</v>
      </c>
      <c r="C748" t="str">
        <v>FEEDER</v>
      </c>
      <c r="D748" s="4">
        <v>43818</v>
      </c>
      <c r="E748" t="str">
        <v>YAMAHA</v>
      </c>
      <c r="F748">
        <v>14100190</v>
      </c>
      <c r="G748">
        <v>43818</v>
      </c>
      <c r="H748" t="str">
        <v>YMCT|KHJ-MC500-00</v>
      </c>
      <c r="I748" t="str">
        <v>SS TAPE FEEDER 32mm</v>
      </c>
      <c r="J748">
        <v>2</v>
      </c>
      <c r="K748">
        <v>2</v>
      </c>
      <c r="L748">
        <v>12008.85</v>
      </c>
      <c r="M748" t="str">
        <v>CNY</v>
      </c>
      <c r="N748">
        <v>1.1100000000000001</v>
      </c>
      <c r="O748">
        <v>12008.85</v>
      </c>
      <c r="P748">
        <v>13329.823500000002</v>
      </c>
      <c r="Q748" t="str">
        <v>C66SZX-SMT SERVICE</v>
      </c>
      <c r="R748" t="str">
        <v>Shenzhen Shuotaike Electronics Co.,Ltd</v>
      </c>
      <c r="S748" t="str">
        <v>Same</v>
      </c>
      <c r="T748">
        <v>900244</v>
      </c>
      <c r="U748">
        <v>9844.7099999999991</v>
      </c>
      <c r="V748" t="str">
        <v>373SMT INV-PTS SALES</v>
      </c>
      <c r="W748">
        <v>0</v>
      </c>
      <c r="X748" t="str">
        <v>C66SZ190433</v>
      </c>
      <c r="Y748">
        <v>732797</v>
      </c>
      <c r="Z748" t="str">
        <v>深圳市硕泰克电子科技有限公司</v>
      </c>
      <c r="AA748">
        <v>0</v>
      </c>
      <c r="AB748">
        <v>2019</v>
      </c>
      <c r="AC748">
        <v>12</v>
      </c>
      <c r="AD748" t="str">
        <v>Q3</v>
      </c>
      <c r="AE748" t="str">
        <v>FY19/20</v>
      </c>
      <c r="AF748" t="str">
        <v>SOUTH</v>
      </c>
    </row>
    <row r="749" spans="1:32">
      <c r="A749" t="str">
        <v>ESSZ</v>
      </c>
      <c r="B749" t="str">
        <v>SZX</v>
      </c>
      <c r="C749" t="str">
        <v>FEEDER</v>
      </c>
      <c r="D749" s="4">
        <v>43818</v>
      </c>
      <c r="E749" t="str">
        <v>YAMAHA</v>
      </c>
      <c r="F749">
        <v>14100190</v>
      </c>
      <c r="G749">
        <v>43818</v>
      </c>
      <c r="H749" t="str">
        <v>YMCT|KHJ-MC100-00</v>
      </c>
      <c r="I749" t="str">
        <v>SS TAPE FEEDER 8mm</v>
      </c>
      <c r="J749">
        <v>1</v>
      </c>
      <c r="K749">
        <v>1</v>
      </c>
      <c r="L749">
        <v>0</v>
      </c>
      <c r="M749" t="str">
        <v>CNY</v>
      </c>
      <c r="N749">
        <v>1.1100000000000001</v>
      </c>
      <c r="O749">
        <v>0</v>
      </c>
      <c r="P749">
        <v>0</v>
      </c>
      <c r="Q749" t="str">
        <v>C66SZX-SMT SERVICE</v>
      </c>
      <c r="R749" t="str">
        <v>Shenzhen Shuotaike Electronics Co.,Ltd</v>
      </c>
      <c r="S749" t="str">
        <v>Same</v>
      </c>
      <c r="T749">
        <v>900244</v>
      </c>
      <c r="U749">
        <v>2615.3200000000002</v>
      </c>
      <c r="V749" t="str">
        <v>373SMT INV-PTS SALES</v>
      </c>
      <c r="W749">
        <v>0</v>
      </c>
      <c r="X749" t="str">
        <v>C66SZ190433</v>
      </c>
      <c r="Y749">
        <v>732797</v>
      </c>
      <c r="Z749" t="str">
        <v>深圳市硕泰克电子科技有限公司</v>
      </c>
      <c r="AA749">
        <v>0</v>
      </c>
      <c r="AB749">
        <v>2019</v>
      </c>
      <c r="AC749">
        <v>12</v>
      </c>
      <c r="AD749" t="str">
        <v>Q3</v>
      </c>
      <c r="AE749" t="str">
        <v>FY19/20</v>
      </c>
      <c r="AF749" t="str">
        <v>SOUTH</v>
      </c>
    </row>
    <row r="750" spans="1:32">
      <c r="A750" t="str">
        <v>ESSZ</v>
      </c>
      <c r="B750" t="str">
        <v>SZX</v>
      </c>
      <c r="C750" t="str">
        <v>SPARES/OTHER</v>
      </c>
      <c r="D750" s="4">
        <v>43819</v>
      </c>
      <c r="E750" t="str">
        <v>OTHERS</v>
      </c>
      <c r="F750">
        <v>14100191</v>
      </c>
      <c r="G750">
        <v>43819</v>
      </c>
      <c r="H750" t="str">
        <v>ZZZZ|Feeder table(24 slot)</v>
      </c>
      <c r="I750" t="str">
        <v>Feeder table</v>
      </c>
      <c r="J750">
        <v>1</v>
      </c>
      <c r="K750">
        <v>1</v>
      </c>
      <c r="L750">
        <v>21061.95</v>
      </c>
      <c r="M750" t="str">
        <v>CNY</v>
      </c>
      <c r="N750">
        <v>1.1100000000000001</v>
      </c>
      <c r="O750">
        <v>21061.95</v>
      </c>
      <c r="P750">
        <v>23378.764500000001</v>
      </c>
      <c r="Q750" t="str">
        <v>C66SZX-SMT SERVICE</v>
      </c>
      <c r="R750" t="str">
        <v>Shenzhen Xinbaijun Technology Co., Limited</v>
      </c>
      <c r="S750" t="str">
        <v>Same</v>
      </c>
      <c r="T750">
        <v>900245</v>
      </c>
      <c r="U750">
        <v>17000</v>
      </c>
      <c r="V750" t="str">
        <v>373SMT INV-PTS SALES</v>
      </c>
      <c r="W750">
        <v>0</v>
      </c>
      <c r="X750" t="str">
        <v>C66SZ190504REV.1</v>
      </c>
      <c r="Y750">
        <v>732959</v>
      </c>
      <c r="Z750" t="str">
        <v>深圳市新佰浚科技有限公司</v>
      </c>
      <c r="AA750">
        <v>0</v>
      </c>
      <c r="AB750">
        <v>2019</v>
      </c>
      <c r="AC750">
        <v>12</v>
      </c>
      <c r="AD750" t="str">
        <v>Q3</v>
      </c>
      <c r="AE750" t="str">
        <v>FY19/20</v>
      </c>
      <c r="AF750" t="str">
        <v>SOUTH</v>
      </c>
    </row>
    <row r="751" spans="1:32">
      <c r="A751" t="str">
        <v>ESSZ</v>
      </c>
      <c r="B751" t="str">
        <v>SZX</v>
      </c>
      <c r="C751" t="str">
        <v>SPARES/OTHER</v>
      </c>
      <c r="D751" s="4">
        <v>43819</v>
      </c>
      <c r="E751" t="str">
        <v>OTHERS</v>
      </c>
      <c r="F751">
        <v>14100191</v>
      </c>
      <c r="G751">
        <v>43819</v>
      </c>
      <c r="H751" t="str">
        <v>ZMTR|K48-M3856-00X</v>
      </c>
      <c r="I751" t="str">
        <v>GREASE PACK(NSL)</v>
      </c>
      <c r="J751">
        <v>5</v>
      </c>
      <c r="K751">
        <v>5</v>
      </c>
      <c r="L751">
        <v>0</v>
      </c>
      <c r="M751" t="str">
        <v>CNY</v>
      </c>
      <c r="N751">
        <v>1.1100000000000001</v>
      </c>
      <c r="O751">
        <v>0</v>
      </c>
      <c r="P751">
        <v>0</v>
      </c>
      <c r="Q751" t="str">
        <v>C66SZX-SMT SERVICE</v>
      </c>
      <c r="R751" t="str">
        <v>Shenzhen Xinbaijun Technology Co., Limited</v>
      </c>
      <c r="S751" t="str">
        <v>Same</v>
      </c>
      <c r="T751">
        <v>900245</v>
      </c>
      <c r="U751">
        <v>663.7</v>
      </c>
      <c r="V751" t="str">
        <v>373SMT INV-PTS SALES</v>
      </c>
      <c r="W751">
        <v>0</v>
      </c>
      <c r="X751" t="str">
        <v>C66SZ190504REV.1</v>
      </c>
      <c r="Y751">
        <v>732959</v>
      </c>
      <c r="Z751" t="str">
        <v>深圳市新佰浚科技有限公司</v>
      </c>
      <c r="AA751">
        <v>0</v>
      </c>
      <c r="AB751">
        <v>2019</v>
      </c>
      <c r="AC751">
        <v>12</v>
      </c>
      <c r="AD751" t="str">
        <v>Q3</v>
      </c>
      <c r="AE751" t="str">
        <v>FY19/20</v>
      </c>
      <c r="AF751" t="str">
        <v>SOUTH</v>
      </c>
    </row>
    <row r="752" spans="1:32">
      <c r="A752" t="str">
        <v>ESSZ</v>
      </c>
      <c r="B752" t="str">
        <v>SZX</v>
      </c>
      <c r="C752" t="str">
        <v>FEEDER</v>
      </c>
      <c r="D752" s="4">
        <v>43822</v>
      </c>
      <c r="E752" t="str">
        <v>YAMAHA</v>
      </c>
      <c r="F752">
        <v>14100192</v>
      </c>
      <c r="G752">
        <v>43822</v>
      </c>
      <c r="H752" t="str">
        <v>YMCT|KHJ-MC500-00</v>
      </c>
      <c r="I752" t="str">
        <v>SS TAPE FEEDER 32mm</v>
      </c>
      <c r="J752">
        <v>1</v>
      </c>
      <c r="K752">
        <v>1</v>
      </c>
      <c r="L752">
        <v>7035.4</v>
      </c>
      <c r="M752" t="str">
        <v>CNY</v>
      </c>
      <c r="N752">
        <v>1.1100000000000001</v>
      </c>
      <c r="O752">
        <v>7035.4</v>
      </c>
      <c r="P752">
        <v>7809.2939999999999</v>
      </c>
      <c r="Q752" t="str">
        <v>C66SZX-SMT SERVICE</v>
      </c>
      <c r="R752" t="str">
        <v>Shenzhen Lancer Electronic Co., Ltd</v>
      </c>
      <c r="S752" t="str">
        <v>Same</v>
      </c>
      <c r="T752">
        <v>900246</v>
      </c>
      <c r="U752">
        <v>4922.3599999999997</v>
      </c>
      <c r="V752" t="str">
        <v>373SMT INV-PTS SALES</v>
      </c>
      <c r="W752">
        <v>0</v>
      </c>
      <c r="X752" t="str">
        <v>LXD191219</v>
      </c>
      <c r="Y752">
        <v>733282</v>
      </c>
      <c r="Z752" t="str">
        <v>深圳市凌鑫电子有限公司</v>
      </c>
      <c r="AA752">
        <v>0</v>
      </c>
      <c r="AB752">
        <v>2019</v>
      </c>
      <c r="AC752">
        <v>12</v>
      </c>
      <c r="AD752" t="str">
        <v>Q3</v>
      </c>
      <c r="AE752" t="str">
        <v>FY19/20</v>
      </c>
      <c r="AF752" t="str">
        <v>SOUTH</v>
      </c>
    </row>
    <row r="753" spans="1:32">
      <c r="A753" t="str">
        <v>ESSZ</v>
      </c>
      <c r="B753" t="str">
        <v>SZX</v>
      </c>
      <c r="C753" t="str">
        <v>FEEDER</v>
      </c>
      <c r="D753" s="4">
        <v>43822</v>
      </c>
      <c r="E753" t="str">
        <v>YAMAHA</v>
      </c>
      <c r="F753">
        <v>14100192</v>
      </c>
      <c r="G753">
        <v>43822</v>
      </c>
      <c r="H753" t="str">
        <v>YMCT|KHJ-MC600-00</v>
      </c>
      <c r="I753" t="str">
        <v>SS TAPE FEEDER 44mm</v>
      </c>
      <c r="J753">
        <v>1</v>
      </c>
      <c r="K753">
        <v>1</v>
      </c>
      <c r="L753">
        <v>9203.5400000000009</v>
      </c>
      <c r="M753" t="str">
        <v>CNY</v>
      </c>
      <c r="N753">
        <v>1.1100000000000001</v>
      </c>
      <c r="O753">
        <v>9203.5400000000009</v>
      </c>
      <c r="P753">
        <v>10215.929400000003</v>
      </c>
      <c r="Q753" t="str">
        <v>C66SZX-SMT SERVICE</v>
      </c>
      <c r="R753" t="str">
        <v>Shenzhen Lancer Electronic Co., Ltd</v>
      </c>
      <c r="S753" t="str">
        <v>Same</v>
      </c>
      <c r="T753">
        <v>900246</v>
      </c>
      <c r="U753">
        <v>6814.7</v>
      </c>
      <c r="V753" t="str">
        <v>373SMT INV-PTS SALES</v>
      </c>
      <c r="W753">
        <v>0</v>
      </c>
      <c r="X753" t="str">
        <v>LXD191219</v>
      </c>
      <c r="Y753">
        <v>733282</v>
      </c>
      <c r="Z753" t="str">
        <v>深圳市凌鑫电子有限公司</v>
      </c>
      <c r="AA753">
        <v>0</v>
      </c>
      <c r="AB753">
        <v>2019</v>
      </c>
      <c r="AC753">
        <v>12</v>
      </c>
      <c r="AD753" t="str">
        <v>Q3</v>
      </c>
      <c r="AE753" t="str">
        <v>FY19/20</v>
      </c>
      <c r="AF753" t="str">
        <v>SOUTH</v>
      </c>
    </row>
    <row r="754" spans="1:32">
      <c r="A754" t="str">
        <v>ESSZ</v>
      </c>
      <c r="B754" t="str">
        <v>SZX</v>
      </c>
      <c r="C754" t="str">
        <v>FEEDER</v>
      </c>
      <c r="D754" s="4">
        <v>43824</v>
      </c>
      <c r="E754" t="str">
        <v>YAMAHA</v>
      </c>
      <c r="F754">
        <v>14100193</v>
      </c>
      <c r="G754">
        <v>43824</v>
      </c>
      <c r="H754" t="str">
        <v>YMCT|KHJ-MC100-00</v>
      </c>
      <c r="I754" t="str">
        <v>SS TAPE FEEDER 8mm</v>
      </c>
      <c r="J754">
        <v>18</v>
      </c>
      <c r="K754">
        <v>18</v>
      </c>
      <c r="L754">
        <v>49380.53</v>
      </c>
      <c r="M754" t="str">
        <v>CNY</v>
      </c>
      <c r="N754">
        <v>1.1100000000000001</v>
      </c>
      <c r="O754">
        <v>49380.53</v>
      </c>
      <c r="P754">
        <v>54812.388300000006</v>
      </c>
      <c r="Q754" t="str">
        <v>C66SZX-SMT SERVICE</v>
      </c>
      <c r="R754" t="str">
        <v>ZHUHAI PILOT TECHNOLOGY CO., LTD</v>
      </c>
      <c r="S754" t="str">
        <v>Same</v>
      </c>
      <c r="T754">
        <v>900247</v>
      </c>
      <c r="U754">
        <v>46912.53</v>
      </c>
      <c r="V754" t="str">
        <v>373SMT INV-PTS SALES</v>
      </c>
      <c r="W754">
        <v>0</v>
      </c>
      <c r="X754" t="str">
        <v>C66SZ190482REV.3/CGDD19120081</v>
      </c>
      <c r="Y754">
        <v>733498</v>
      </c>
      <c r="Z754" t="str">
        <v>珠海派诺科技股份有限公司</v>
      </c>
      <c r="AA754">
        <v>0</v>
      </c>
      <c r="AB754">
        <v>2019</v>
      </c>
      <c r="AC754">
        <v>12</v>
      </c>
      <c r="AD754" t="str">
        <v>Q3</v>
      </c>
      <c r="AE754" t="str">
        <v>FY19/20</v>
      </c>
      <c r="AF754" t="str">
        <v>SOUTH</v>
      </c>
    </row>
    <row r="755" spans="1:32">
      <c r="A755" t="str">
        <v>ESSZ</v>
      </c>
      <c r="B755" t="str">
        <v>SZX</v>
      </c>
      <c r="C755" t="str">
        <v>FEEDER</v>
      </c>
      <c r="D755" s="4">
        <v>43824</v>
      </c>
      <c r="E755" t="str">
        <v>YAMAHA</v>
      </c>
      <c r="F755">
        <v>14100193</v>
      </c>
      <c r="G755">
        <v>43824</v>
      </c>
      <c r="H755" t="str">
        <v>YMCT|KHJ-MC200-00</v>
      </c>
      <c r="I755" t="str">
        <v>SS TAPE FEEDER 12/16mm</v>
      </c>
      <c r="J755">
        <v>10</v>
      </c>
      <c r="K755">
        <v>10</v>
      </c>
      <c r="L755">
        <v>38053.1</v>
      </c>
      <c r="M755" t="str">
        <v>CNY</v>
      </c>
      <c r="N755">
        <v>1.1100000000000001</v>
      </c>
      <c r="O755">
        <v>38053.1</v>
      </c>
      <c r="P755">
        <v>42238.940999999999</v>
      </c>
      <c r="Q755" t="str">
        <v>C66SZX-SMT SERVICE</v>
      </c>
      <c r="R755" t="str">
        <v>ZHUHAI PILOT TECHNOLOGY CO., LTD</v>
      </c>
      <c r="S755" t="str">
        <v>Same</v>
      </c>
      <c r="T755">
        <v>900247</v>
      </c>
      <c r="U755">
        <v>33118.400000000001</v>
      </c>
      <c r="V755" t="str">
        <v>373SMT INV-PTS SALES</v>
      </c>
      <c r="W755">
        <v>0</v>
      </c>
      <c r="X755" t="str">
        <v>C66SZ190482REV.3/CGDD19120081</v>
      </c>
      <c r="Y755">
        <v>733498</v>
      </c>
      <c r="Z755" t="str">
        <v>珠海派诺科技股份有限公司</v>
      </c>
      <c r="AA755">
        <v>0</v>
      </c>
      <c r="AB755">
        <v>2019</v>
      </c>
      <c r="AC755">
        <v>12</v>
      </c>
      <c r="AD755" t="str">
        <v>Q3</v>
      </c>
      <c r="AE755" t="str">
        <v>FY19/20</v>
      </c>
      <c r="AF755" t="str">
        <v>SOUTH</v>
      </c>
    </row>
    <row r="756" spans="1:32">
      <c r="A756" t="str">
        <v>ESSZ</v>
      </c>
      <c r="B756" t="str">
        <v>SZX</v>
      </c>
      <c r="C756" t="str">
        <v>FEEDER</v>
      </c>
      <c r="D756" s="4">
        <v>43824</v>
      </c>
      <c r="E756" t="str">
        <v>YAMAHA</v>
      </c>
      <c r="F756">
        <v>14100193</v>
      </c>
      <c r="G756">
        <v>43824</v>
      </c>
      <c r="H756" t="str">
        <v>YMCT|KHJ-MC400-00</v>
      </c>
      <c r="I756" t="str">
        <v>SS TAPE FEEDER 24mm</v>
      </c>
      <c r="J756">
        <v>5</v>
      </c>
      <c r="K756">
        <v>5</v>
      </c>
      <c r="L756">
        <v>23893.81</v>
      </c>
      <c r="M756" t="str">
        <v>CNY</v>
      </c>
      <c r="N756">
        <v>1.1100000000000001</v>
      </c>
      <c r="O756">
        <v>23893.81</v>
      </c>
      <c r="P756">
        <v>26522.129100000006</v>
      </c>
      <c r="Q756" t="str">
        <v>C66SZX-SMT SERVICE</v>
      </c>
      <c r="R756" t="str">
        <v>ZHUHAI PILOT TECHNOLOGY CO., LTD</v>
      </c>
      <c r="S756" t="str">
        <v>Same</v>
      </c>
      <c r="T756">
        <v>900247</v>
      </c>
      <c r="U756">
        <v>19738.72</v>
      </c>
      <c r="V756" t="str">
        <v>373SMT INV-PTS SALES</v>
      </c>
      <c r="W756">
        <v>0</v>
      </c>
      <c r="X756" t="str">
        <v>C66SZ190482REV.3/CGDD19120081</v>
      </c>
      <c r="Y756">
        <v>733498</v>
      </c>
      <c r="Z756" t="str">
        <v>珠海派诺科技股份有限公司</v>
      </c>
      <c r="AA756">
        <v>0</v>
      </c>
      <c r="AB756">
        <v>2019</v>
      </c>
      <c r="AC756">
        <v>12</v>
      </c>
      <c r="AD756" t="str">
        <v>Q3</v>
      </c>
      <c r="AE756" t="str">
        <v>FY19/20</v>
      </c>
      <c r="AF756" t="str">
        <v>SOUTH</v>
      </c>
    </row>
    <row r="757" spans="1:32">
      <c r="A757" t="str">
        <v>ESSZ</v>
      </c>
      <c r="B757" t="str">
        <v>SZX</v>
      </c>
      <c r="C757" t="str">
        <v>FEEDER</v>
      </c>
      <c r="D757" s="4">
        <v>43824</v>
      </c>
      <c r="E757" t="str">
        <v>YAMAHA</v>
      </c>
      <c r="F757">
        <v>14100193</v>
      </c>
      <c r="G757">
        <v>43824</v>
      </c>
      <c r="H757" t="str">
        <v>YMCT|KHJ-MC500-00</v>
      </c>
      <c r="I757" t="str">
        <v>SS TAPE FEEDER 32mm</v>
      </c>
      <c r="J757">
        <v>5</v>
      </c>
      <c r="K757">
        <v>5</v>
      </c>
      <c r="L757">
        <v>32743.360000000001</v>
      </c>
      <c r="M757" t="str">
        <v>CNY</v>
      </c>
      <c r="N757">
        <v>1.1100000000000001</v>
      </c>
      <c r="O757">
        <v>32743.360000000001</v>
      </c>
      <c r="P757">
        <v>36345.1296</v>
      </c>
      <c r="Q757" t="str">
        <v>C66SZX-SMT SERVICE</v>
      </c>
      <c r="R757" t="str">
        <v>ZHUHAI PILOT TECHNOLOGY CO., LTD</v>
      </c>
      <c r="S757" t="str">
        <v>Same</v>
      </c>
      <c r="T757">
        <v>900247</v>
      </c>
      <c r="U757">
        <v>24611.78</v>
      </c>
      <c r="V757" t="str">
        <v>373SMT INV-PTS SALES</v>
      </c>
      <c r="W757">
        <v>0</v>
      </c>
      <c r="X757" t="str">
        <v>C66SZ190482REV.3/CGDD19120081</v>
      </c>
      <c r="Y757">
        <v>733498</v>
      </c>
      <c r="Z757" t="str">
        <v>珠海派诺科技股份有限公司</v>
      </c>
      <c r="AA757">
        <v>0</v>
      </c>
      <c r="AB757">
        <v>2019</v>
      </c>
      <c r="AC757">
        <v>12</v>
      </c>
      <c r="AD757" t="str">
        <v>Q3</v>
      </c>
      <c r="AE757" t="str">
        <v>FY19/20</v>
      </c>
      <c r="AF757" t="str">
        <v>SOUTH</v>
      </c>
    </row>
    <row r="758" spans="1:32">
      <c r="A758" t="str">
        <v>ESSZ</v>
      </c>
      <c r="B758" t="str">
        <v>SZX</v>
      </c>
      <c r="C758" t="str">
        <v>SPARES/OTHER</v>
      </c>
      <c r="D758" s="4">
        <v>43824</v>
      </c>
      <c r="E758" t="str">
        <v>YAMAHA</v>
      </c>
      <c r="F758">
        <v>14100193</v>
      </c>
      <c r="G758">
        <v>43824</v>
      </c>
      <c r="H758" t="str">
        <v>YMCT|KMG-M7300-20</v>
      </c>
      <c r="I758" t="str">
        <v>MULTI CAM.ASSY.FR</v>
      </c>
      <c r="J758">
        <v>1</v>
      </c>
      <c r="K758">
        <v>1</v>
      </c>
      <c r="L758">
        <v>21238.94</v>
      </c>
      <c r="M758" t="str">
        <v>CNY</v>
      </c>
      <c r="N758">
        <v>1.1100000000000001</v>
      </c>
      <c r="O758">
        <v>21238.94</v>
      </c>
      <c r="P758">
        <v>23575.223399999999</v>
      </c>
      <c r="Q758" t="str">
        <v>C66SZX-SMT SERVICE</v>
      </c>
      <c r="R758" t="str">
        <v>ZHUHAI PILOT TECHNOLOGY CO., LTD</v>
      </c>
      <c r="S758" t="str">
        <v>Same</v>
      </c>
      <c r="T758">
        <v>900247</v>
      </c>
      <c r="U758">
        <v>10300</v>
      </c>
      <c r="V758" t="str">
        <v>373SMT INV-PTS SALES</v>
      </c>
      <c r="W758">
        <v>0</v>
      </c>
      <c r="X758" t="str">
        <v>C66SZ190482REV.3/CGDD19120081</v>
      </c>
      <c r="Y758">
        <v>733498</v>
      </c>
      <c r="Z758" t="str">
        <v>珠海派诺科技股份有限公司</v>
      </c>
      <c r="AA758">
        <v>0</v>
      </c>
      <c r="AB758">
        <v>2019</v>
      </c>
      <c r="AC758">
        <v>12</v>
      </c>
      <c r="AD758" t="str">
        <v>Q3</v>
      </c>
      <c r="AE758" t="str">
        <v>FY19/20</v>
      </c>
      <c r="AF758" t="str">
        <v>SOUTH</v>
      </c>
    </row>
    <row r="759" spans="1:32">
      <c r="A759" t="str">
        <v>ESSZ</v>
      </c>
      <c r="B759" t="str">
        <v>SZX</v>
      </c>
      <c r="C759" t="str">
        <v>SPARES/OTHER</v>
      </c>
      <c r="D759" s="4">
        <v>43824</v>
      </c>
      <c r="E759" t="str">
        <v>OTHERS</v>
      </c>
      <c r="F759">
        <v>14100193</v>
      </c>
      <c r="G759">
        <v>43824</v>
      </c>
      <c r="H759" t="str">
        <v>ZZZZ|Feeder table(24 slot)</v>
      </c>
      <c r="I759" t="str">
        <v>Feeder table</v>
      </c>
      <c r="J759">
        <v>1</v>
      </c>
      <c r="K759">
        <v>1</v>
      </c>
      <c r="L759">
        <v>35398.230000000003</v>
      </c>
      <c r="M759" t="str">
        <v>CNY</v>
      </c>
      <c r="N759">
        <v>1.1100000000000001</v>
      </c>
      <c r="O759">
        <v>35398.230000000003</v>
      </c>
      <c r="P759">
        <v>39292.03530000001</v>
      </c>
      <c r="Q759" t="str">
        <v>C66SZX-SMT SERVICE</v>
      </c>
      <c r="R759" t="str">
        <v>ZHUHAI PILOT TECHNOLOGY CO., LTD</v>
      </c>
      <c r="S759" t="str">
        <v>Same</v>
      </c>
      <c r="T759">
        <v>900247</v>
      </c>
      <c r="U759">
        <v>27000</v>
      </c>
      <c r="V759" t="str">
        <v>373SMT INV-PTS SALES</v>
      </c>
      <c r="W759">
        <v>0</v>
      </c>
      <c r="X759" t="str">
        <v>C66SZ190482REV.3/CGDD19120081</v>
      </c>
      <c r="Y759">
        <v>733498</v>
      </c>
      <c r="Z759" t="str">
        <v>珠海派诺科技股份有限公司</v>
      </c>
      <c r="AA759">
        <v>0</v>
      </c>
      <c r="AB759">
        <v>2019</v>
      </c>
      <c r="AC759">
        <v>12</v>
      </c>
      <c r="AD759" t="str">
        <v>Q3</v>
      </c>
      <c r="AE759" t="str">
        <v>FY19/20</v>
      </c>
      <c r="AF759" t="str">
        <v>SOUTH</v>
      </c>
    </row>
    <row r="760" spans="1:32">
      <c r="A760" t="str">
        <v>ESSZ</v>
      </c>
      <c r="B760" t="str">
        <v>SZX</v>
      </c>
      <c r="C760" t="str">
        <v>FEEDER</v>
      </c>
      <c r="D760" s="4">
        <v>43824</v>
      </c>
      <c r="E760" t="str">
        <v>YAMAHA</v>
      </c>
      <c r="F760">
        <v>14100193</v>
      </c>
      <c r="G760">
        <v>43824</v>
      </c>
      <c r="H760" t="str">
        <v>YMCT|KHJ-MC100-00</v>
      </c>
      <c r="I760" t="str">
        <v>SS TAPE FEEDER 8mm</v>
      </c>
      <c r="J760">
        <v>2</v>
      </c>
      <c r="K760">
        <v>2</v>
      </c>
      <c r="L760">
        <v>0</v>
      </c>
      <c r="M760" t="str">
        <v>CNY</v>
      </c>
      <c r="N760">
        <v>1.1100000000000001</v>
      </c>
      <c r="O760">
        <v>0</v>
      </c>
      <c r="P760">
        <v>0</v>
      </c>
      <c r="Q760" t="str">
        <v>C66SZX-SMT SERVICE</v>
      </c>
      <c r="R760" t="str">
        <v>ZHUHAI PILOT TECHNOLOGY CO., LTD</v>
      </c>
      <c r="S760" t="str">
        <v>Same</v>
      </c>
      <c r="T760">
        <v>900247</v>
      </c>
      <c r="U760">
        <v>5212.5</v>
      </c>
      <c r="V760" t="str">
        <v>373SMT INV-PTS SALES</v>
      </c>
      <c r="W760">
        <v>0</v>
      </c>
      <c r="X760" t="str">
        <v>C66SZ190482REV.3/CGDD19120081</v>
      </c>
      <c r="Y760">
        <v>733498</v>
      </c>
      <c r="Z760" t="str">
        <v>珠海派诺科技股份有限公司</v>
      </c>
      <c r="AA760">
        <v>0</v>
      </c>
      <c r="AB760">
        <v>2019</v>
      </c>
      <c r="AC760">
        <v>12</v>
      </c>
      <c r="AD760" t="str">
        <v>Q3</v>
      </c>
      <c r="AE760" t="str">
        <v>FY19/20</v>
      </c>
      <c r="AF760" t="str">
        <v>SOUTH</v>
      </c>
    </row>
    <row r="761" spans="1:32">
      <c r="A761" t="str">
        <v>ESSZ</v>
      </c>
      <c r="B761" t="str">
        <v>SZX</v>
      </c>
      <c r="C761" t="str">
        <v>SPARES/OTHER</v>
      </c>
      <c r="D761" s="4">
        <v>43824</v>
      </c>
      <c r="E761" t="str">
        <v>OTHERS</v>
      </c>
      <c r="F761">
        <v>14100193</v>
      </c>
      <c r="G761">
        <v>43824</v>
      </c>
      <c r="H761" t="str">
        <v>ZMTR|303-PLCW</v>
      </c>
      <c r="I761" t="str">
        <v>SPECIAL NOZZLE</v>
      </c>
      <c r="J761">
        <v>1</v>
      </c>
      <c r="K761">
        <v>1</v>
      </c>
      <c r="L761">
        <v>0</v>
      </c>
      <c r="M761" t="str">
        <v>CNY</v>
      </c>
      <c r="N761">
        <v>1.1100000000000001</v>
      </c>
      <c r="O761">
        <v>0</v>
      </c>
      <c r="P761">
        <v>0</v>
      </c>
      <c r="Q761" t="str">
        <v>C66SZX-SMT SERVICE</v>
      </c>
      <c r="R761" t="str">
        <v>ZHUHAI PILOT TECHNOLOGY CO., LTD</v>
      </c>
      <c r="S761" t="str">
        <v>Same</v>
      </c>
      <c r="T761">
        <v>900247</v>
      </c>
      <c r="U761">
        <v>619.47</v>
      </c>
      <c r="V761" t="str">
        <v>373SMT INV-PTS SALES</v>
      </c>
      <c r="W761">
        <v>0</v>
      </c>
      <c r="X761" t="str">
        <v>C66SZ190482REV.3/CGDD19120081</v>
      </c>
      <c r="Y761">
        <v>733498</v>
      </c>
      <c r="Z761" t="str">
        <v>珠海派诺科技股份有限公司</v>
      </c>
      <c r="AA761">
        <v>0</v>
      </c>
      <c r="AB761">
        <v>2019</v>
      </c>
      <c r="AC761">
        <v>12</v>
      </c>
      <c r="AD761" t="str">
        <v>Q3</v>
      </c>
      <c r="AE761" t="str">
        <v>FY19/20</v>
      </c>
      <c r="AF761" t="str">
        <v>SOUTH</v>
      </c>
    </row>
    <row r="762" spans="1:32">
      <c r="A762" t="str">
        <v>ESSZ</v>
      </c>
      <c r="B762" t="str">
        <v>SZX</v>
      </c>
      <c r="C762" t="str">
        <v>SPARES/OTHER</v>
      </c>
      <c r="D762" s="4">
        <v>43824</v>
      </c>
      <c r="E762" t="str">
        <v>OTHERS</v>
      </c>
      <c r="F762">
        <v>14100193</v>
      </c>
      <c r="G762">
        <v>43824</v>
      </c>
      <c r="H762" t="str">
        <v>ZMTR|303-PLZW</v>
      </c>
      <c r="I762" t="str">
        <v>SPECIAL NOZZLE</v>
      </c>
      <c r="J762">
        <v>1</v>
      </c>
      <c r="K762">
        <v>1</v>
      </c>
      <c r="L762">
        <v>0</v>
      </c>
      <c r="M762" t="str">
        <v>CNY</v>
      </c>
      <c r="N762">
        <v>1.1100000000000001</v>
      </c>
      <c r="O762">
        <v>0</v>
      </c>
      <c r="P762">
        <v>0</v>
      </c>
      <c r="Q762" t="str">
        <v>C66SZX-SMT SERVICE</v>
      </c>
      <c r="R762" t="str">
        <v>ZHUHAI PILOT TECHNOLOGY CO., LTD</v>
      </c>
      <c r="S762" t="str">
        <v>Same</v>
      </c>
      <c r="T762">
        <v>900247</v>
      </c>
      <c r="U762">
        <v>619.47</v>
      </c>
      <c r="V762" t="str">
        <v>373SMT INV-PTS SALES</v>
      </c>
      <c r="W762">
        <v>0</v>
      </c>
      <c r="X762" t="str">
        <v>C66SZ190482REV.3/CGDD19120081</v>
      </c>
      <c r="Y762">
        <v>733498</v>
      </c>
      <c r="Z762" t="str">
        <v>珠海派诺科技股份有限公司</v>
      </c>
      <c r="AA762">
        <v>0</v>
      </c>
      <c r="AB762">
        <v>2019</v>
      </c>
      <c r="AC762">
        <v>12</v>
      </c>
      <c r="AD762" t="str">
        <v>Q3</v>
      </c>
      <c r="AE762" t="str">
        <v>FY19/20</v>
      </c>
      <c r="AF762" t="str">
        <v>SOUTH</v>
      </c>
    </row>
    <row r="763" spans="1:32">
      <c r="A763" t="str">
        <v>ESSZ</v>
      </c>
      <c r="B763" t="str">
        <v>SZX</v>
      </c>
      <c r="C763" t="str">
        <v>FEEDER</v>
      </c>
      <c r="D763" s="4">
        <v>43824</v>
      </c>
      <c r="E763" t="str">
        <v>OTHERS</v>
      </c>
      <c r="F763">
        <v>14100193</v>
      </c>
      <c r="G763">
        <v>43824</v>
      </c>
      <c r="H763" t="str">
        <v>ZMTR|MANUAL TRAY FEEDER(YSM10)</v>
      </c>
      <c r="I763" t="str">
        <v>MANUAL TRAY FEEDER FOR YSM10</v>
      </c>
      <c r="J763">
        <v>1</v>
      </c>
      <c r="K763">
        <v>1</v>
      </c>
      <c r="L763">
        <v>0</v>
      </c>
      <c r="M763" t="str">
        <v>CNY</v>
      </c>
      <c r="N763">
        <v>1.1100000000000001</v>
      </c>
      <c r="O763">
        <v>0</v>
      </c>
      <c r="P763">
        <v>0</v>
      </c>
      <c r="Q763" t="str">
        <v>C66SZX-SMT SERVICE</v>
      </c>
      <c r="R763" t="str">
        <v>ZHUHAI PILOT TECHNOLOGY CO., LTD</v>
      </c>
      <c r="S763" t="str">
        <v>Same</v>
      </c>
      <c r="T763">
        <v>900247</v>
      </c>
      <c r="U763">
        <v>1358.41</v>
      </c>
      <c r="V763" t="str">
        <v>373SMT INV-PTS SALES</v>
      </c>
      <c r="W763">
        <v>0</v>
      </c>
      <c r="X763" t="str">
        <v>C66SZ190482REV.3/CGDD19120081</v>
      </c>
      <c r="Y763">
        <v>733498</v>
      </c>
      <c r="Z763" t="str">
        <v>珠海派诺科技股份有限公司</v>
      </c>
      <c r="AA763">
        <v>0</v>
      </c>
      <c r="AB763">
        <v>2019</v>
      </c>
      <c r="AC763">
        <v>12</v>
      </c>
      <c r="AD763" t="str">
        <v>Q3</v>
      </c>
      <c r="AE763" t="str">
        <v>FY19/20</v>
      </c>
      <c r="AF763" t="str">
        <v>SOUTH</v>
      </c>
    </row>
    <row r="764" spans="1:32">
      <c r="A764" t="str">
        <v>ESSZ</v>
      </c>
      <c r="B764" t="str">
        <v>SZX</v>
      </c>
      <c r="C764" t="str">
        <v>SPARES/OTHER</v>
      </c>
      <c r="D764" s="4">
        <v>43824</v>
      </c>
      <c r="E764" t="str">
        <v>OTHERS</v>
      </c>
      <c r="F764">
        <v>14100193</v>
      </c>
      <c r="G764">
        <v>43824</v>
      </c>
      <c r="H764" t="str">
        <v>ZMTR|K48-M3856-00X</v>
      </c>
      <c r="I764" t="str">
        <v>GREASE PACK(NSL)</v>
      </c>
      <c r="J764">
        <v>5</v>
      </c>
      <c r="K764">
        <v>5</v>
      </c>
      <c r="L764">
        <v>0</v>
      </c>
      <c r="M764" t="str">
        <v>CNY</v>
      </c>
      <c r="N764">
        <v>1.1100000000000001</v>
      </c>
      <c r="O764">
        <v>0</v>
      </c>
      <c r="P764">
        <v>0</v>
      </c>
      <c r="Q764" t="str">
        <v>C66SZX-SMT SERVICE</v>
      </c>
      <c r="R764" t="str">
        <v>ZHUHAI PILOT TECHNOLOGY CO., LTD</v>
      </c>
      <c r="S764" t="str">
        <v>Same</v>
      </c>
      <c r="T764">
        <v>900247</v>
      </c>
      <c r="U764">
        <v>663.7</v>
      </c>
      <c r="V764" t="str">
        <v>373SMT INV-PTS SALES</v>
      </c>
      <c r="W764">
        <v>0</v>
      </c>
      <c r="X764" t="str">
        <v>C66SZ190482REV.3/CGDD19120081</v>
      </c>
      <c r="Y764">
        <v>733498</v>
      </c>
      <c r="Z764" t="str">
        <v>珠海派诺科技股份有限公司</v>
      </c>
      <c r="AA764">
        <v>0</v>
      </c>
      <c r="AB764">
        <v>2019</v>
      </c>
      <c r="AC764">
        <v>12</v>
      </c>
      <c r="AD764" t="str">
        <v>Q3</v>
      </c>
      <c r="AE764" t="str">
        <v>FY19/20</v>
      </c>
      <c r="AF764" t="str">
        <v>SOUTH</v>
      </c>
    </row>
    <row r="765" spans="1:32">
      <c r="A765" t="str">
        <v>ESSZ</v>
      </c>
      <c r="B765" t="str">
        <v>SZX</v>
      </c>
      <c r="C765" t="str">
        <v>SPARES/OTHER</v>
      </c>
      <c r="D765" s="4">
        <v>43824</v>
      </c>
      <c r="E765" t="str">
        <v>YAMAHA</v>
      </c>
      <c r="F765">
        <v>14100194</v>
      </c>
      <c r="G765">
        <v>43824</v>
      </c>
      <c r="H765" t="str">
        <v>YMCT|KHN-M7210-03</v>
      </c>
      <c r="I765" t="str">
        <v>CCD CAMERA</v>
      </c>
      <c r="J765">
        <v>1</v>
      </c>
      <c r="K765">
        <v>1</v>
      </c>
      <c r="L765">
        <v>6681.42</v>
      </c>
      <c r="M765" t="str">
        <v>CNY</v>
      </c>
      <c r="N765">
        <v>1.1100000000000001</v>
      </c>
      <c r="O765">
        <v>6681.42</v>
      </c>
      <c r="P765">
        <v>7416.3762000000006</v>
      </c>
      <c r="Q765" t="str">
        <v>C66SZX-SMT SERVICE</v>
      </c>
      <c r="R765" t="str">
        <v>ZHUHAI PILOT TECHNOLOGY CO., LTD</v>
      </c>
      <c r="S765" t="str">
        <v>Same</v>
      </c>
      <c r="T765">
        <v>900249</v>
      </c>
      <c r="U765">
        <v>3814</v>
      </c>
      <c r="V765" t="str">
        <v>373SMT INV-PTS SALES</v>
      </c>
      <c r="W765">
        <v>0</v>
      </c>
      <c r="X765" t="str">
        <v>CGDD19120025</v>
      </c>
      <c r="Y765">
        <v>733510</v>
      </c>
      <c r="Z765" t="str">
        <v>珠海派诺科技股份有限公司</v>
      </c>
      <c r="AA765">
        <v>0</v>
      </c>
      <c r="AB765">
        <v>2019</v>
      </c>
      <c r="AC765">
        <v>12</v>
      </c>
      <c r="AD765" t="str">
        <v>Q3</v>
      </c>
      <c r="AE765" t="str">
        <v>FY19/20</v>
      </c>
      <c r="AF765" t="str">
        <v>SOUTH</v>
      </c>
    </row>
    <row r="766" spans="1:32">
      <c r="A766" t="str">
        <v>ESSZ</v>
      </c>
      <c r="B766" t="str">
        <v>SZX</v>
      </c>
      <c r="C766" t="str">
        <v>SPARES/OTHER</v>
      </c>
      <c r="D766" s="4">
        <v>43824</v>
      </c>
      <c r="E766" t="str">
        <v>YAMAHA</v>
      </c>
      <c r="F766">
        <v>14100194</v>
      </c>
      <c r="G766">
        <v>43824</v>
      </c>
      <c r="H766" t="str">
        <v>YMCT|KHY-M7211-00</v>
      </c>
      <c r="I766" t="str">
        <v>LENS FID.</v>
      </c>
      <c r="J766">
        <v>1</v>
      </c>
      <c r="K766">
        <v>1</v>
      </c>
      <c r="L766">
        <v>1283.19</v>
      </c>
      <c r="M766" t="str">
        <v>CNY</v>
      </c>
      <c r="N766">
        <v>1.1100000000000001</v>
      </c>
      <c r="O766">
        <v>1283.19</v>
      </c>
      <c r="P766">
        <v>1424.3409000000001</v>
      </c>
      <c r="Q766" t="str">
        <v>C66SZX-SMT SERVICE</v>
      </c>
      <c r="R766" t="str">
        <v>ZHUHAI PILOT TECHNOLOGY CO., LTD</v>
      </c>
      <c r="S766" t="str">
        <v>Same</v>
      </c>
      <c r="T766">
        <v>900249</v>
      </c>
      <c r="U766">
        <v>770</v>
      </c>
      <c r="V766" t="str">
        <v>373SMT INV-PTS SALES</v>
      </c>
      <c r="W766">
        <v>0</v>
      </c>
      <c r="X766" t="str">
        <v>CGDD19120025</v>
      </c>
      <c r="Y766">
        <v>733510</v>
      </c>
      <c r="Z766" t="str">
        <v>珠海派诺科技股份有限公司</v>
      </c>
      <c r="AA766">
        <v>0</v>
      </c>
      <c r="AB766">
        <v>2019</v>
      </c>
      <c r="AC766">
        <v>12</v>
      </c>
      <c r="AD766" t="str">
        <v>Q3</v>
      </c>
      <c r="AE766" t="str">
        <v>FY19/20</v>
      </c>
      <c r="AF766" t="str">
        <v>SOUTH</v>
      </c>
    </row>
    <row r="767" spans="1:32">
      <c r="A767" t="str">
        <v>ESSZ</v>
      </c>
      <c r="B767" t="str">
        <v>SZX</v>
      </c>
      <c r="C767" t="str">
        <v>SPARES/OTHER</v>
      </c>
      <c r="D767" s="4">
        <v>43824</v>
      </c>
      <c r="E767" t="str">
        <v>OTHERS</v>
      </c>
      <c r="F767">
        <v>14100195</v>
      </c>
      <c r="G767">
        <v>43824</v>
      </c>
      <c r="H767" t="str">
        <v>ZMTR|KMG-M9125-00</v>
      </c>
      <c r="I767" t="str">
        <v>PLATE GUIDE</v>
      </c>
      <c r="J767">
        <v>10</v>
      </c>
      <c r="K767">
        <v>10</v>
      </c>
      <c r="L767">
        <v>10619.47</v>
      </c>
      <c r="M767" t="str">
        <v>CNY</v>
      </c>
      <c r="N767">
        <v>1.1100000000000001</v>
      </c>
      <c r="O767">
        <v>10619.47</v>
      </c>
      <c r="P767">
        <v>11787.611699999999</v>
      </c>
      <c r="Q767" t="str">
        <v>C66SZX-SMT SERVICE</v>
      </c>
      <c r="R767" t="str">
        <v>Leader-Tech Electronics (Shenzhen) Inc.</v>
      </c>
      <c r="S767" t="str">
        <v>Same</v>
      </c>
      <c r="T767">
        <v>900248</v>
      </c>
      <c r="U767">
        <v>2805.3</v>
      </c>
      <c r="V767" t="str">
        <v>373SMT INV-PTS SALES</v>
      </c>
      <c r="W767">
        <v>0</v>
      </c>
      <c r="X767" t="str">
        <v>PO2019100535</v>
      </c>
      <c r="Y767">
        <v>733506</v>
      </c>
      <c r="Z767" t="str">
        <v>上达电子（深圳）股份有限公司</v>
      </c>
      <c r="AA767">
        <v>0</v>
      </c>
      <c r="AB767">
        <v>2019</v>
      </c>
      <c r="AC767">
        <v>12</v>
      </c>
      <c r="AD767" t="str">
        <v>Q3</v>
      </c>
      <c r="AE767" t="str">
        <v>FY19/20</v>
      </c>
      <c r="AF767" t="str">
        <v>SOUTH</v>
      </c>
    </row>
    <row r="768" spans="1:32">
      <c r="A768" t="str">
        <v>ESSZ</v>
      </c>
      <c r="B768" t="str">
        <v>SZX</v>
      </c>
      <c r="C768" t="str">
        <v>SPARES/OTHER</v>
      </c>
      <c r="D768" s="4">
        <v>43824</v>
      </c>
      <c r="E768" t="str">
        <v>OTHERS</v>
      </c>
      <c r="F768">
        <v>14100195</v>
      </c>
      <c r="G768">
        <v>43824</v>
      </c>
      <c r="H768" t="str">
        <v>ZMTR|KMG-M9125-00</v>
      </c>
      <c r="I768" t="str">
        <v>PLATE GUIDE</v>
      </c>
      <c r="J768">
        <v>10</v>
      </c>
      <c r="K768">
        <v>10</v>
      </c>
      <c r="L768">
        <v>0</v>
      </c>
      <c r="M768" t="str">
        <v>CNY</v>
      </c>
      <c r="N768">
        <v>1.1100000000000001</v>
      </c>
      <c r="O768">
        <v>0</v>
      </c>
      <c r="P768">
        <v>0</v>
      </c>
      <c r="Q768" t="str">
        <v>C66SZX-SMT SERVICE</v>
      </c>
      <c r="R768" t="str">
        <v>Leader-Tech Electronics (Shenzhen) Inc.</v>
      </c>
      <c r="S768" t="str">
        <v>Same</v>
      </c>
      <c r="T768">
        <v>900248</v>
      </c>
      <c r="U768">
        <v>2805.3</v>
      </c>
      <c r="V768" t="str">
        <v>373SMT INV-PTS SALES</v>
      </c>
      <c r="W768">
        <v>0</v>
      </c>
      <c r="X768" t="str">
        <v>PO2019100535</v>
      </c>
      <c r="Y768">
        <v>733506</v>
      </c>
      <c r="Z768" t="str">
        <v>上达电子（深圳）股份有限公司</v>
      </c>
      <c r="AA768">
        <v>0</v>
      </c>
      <c r="AB768">
        <v>2019</v>
      </c>
      <c r="AC768">
        <v>12</v>
      </c>
      <c r="AD768" t="str">
        <v>Q3</v>
      </c>
      <c r="AE768" t="str">
        <v>FY19/20</v>
      </c>
      <c r="AF768" t="str">
        <v>SOUTH</v>
      </c>
    </row>
    <row r="769" spans="1:32">
      <c r="A769" t="str">
        <v>ESSZ</v>
      </c>
      <c r="B769" t="str">
        <v>SZX</v>
      </c>
      <c r="C769" t="str">
        <v>SPARES/OTHER</v>
      </c>
      <c r="D769" s="4">
        <v>43825</v>
      </c>
      <c r="E769" t="str">
        <v>OTHERS</v>
      </c>
      <c r="F769">
        <v>14100196</v>
      </c>
      <c r="G769">
        <v>43825</v>
      </c>
      <c r="H769" t="str">
        <v>ZMTR|303-SM1</v>
      </c>
      <c r="I769" t="str">
        <v>SPECIAL NOZZLE</v>
      </c>
      <c r="J769">
        <v>1</v>
      </c>
      <c r="K769">
        <v>1</v>
      </c>
      <c r="L769">
        <v>646.02</v>
      </c>
      <c r="M769" t="str">
        <v>CNY</v>
      </c>
      <c r="N769">
        <v>1.1100000000000001</v>
      </c>
      <c r="O769">
        <v>646.02</v>
      </c>
      <c r="P769">
        <v>717.08220000000006</v>
      </c>
      <c r="Q769" t="str">
        <v>C66SZX-SMT SERVICE</v>
      </c>
      <c r="R769" t="str">
        <v>Dongguan Senben  E&amp;P Co., Ltd</v>
      </c>
      <c r="S769" t="str">
        <v>Same</v>
      </c>
      <c r="T769">
        <v>900251</v>
      </c>
      <c r="U769">
        <v>309.73</v>
      </c>
      <c r="V769" t="str">
        <v>373SMT INV-PTS SALES</v>
      </c>
      <c r="W769">
        <v>0</v>
      </c>
      <c r="X769" t="str">
        <v>SEN19122101</v>
      </c>
      <c r="Y769">
        <v>733585</v>
      </c>
      <c r="Z769" t="str">
        <v>东莞市森本模具塑胶有限公司</v>
      </c>
      <c r="AA769">
        <v>0</v>
      </c>
      <c r="AB769">
        <v>2019</v>
      </c>
      <c r="AC769">
        <v>12</v>
      </c>
      <c r="AD769" t="str">
        <v>Q3</v>
      </c>
      <c r="AE769" t="str">
        <v>FY19/20</v>
      </c>
      <c r="AF769" t="str">
        <v>SOUTH</v>
      </c>
    </row>
    <row r="770" spans="1:32">
      <c r="A770" t="str">
        <v>ESSZ</v>
      </c>
      <c r="B770" t="str">
        <v>SZX</v>
      </c>
      <c r="C770" t="str">
        <v>SPARES/OTHER</v>
      </c>
      <c r="D770" s="4">
        <v>43825</v>
      </c>
      <c r="E770" t="str">
        <v>OTHERS</v>
      </c>
      <c r="F770">
        <v>14100196</v>
      </c>
      <c r="G770">
        <v>43825</v>
      </c>
      <c r="H770" t="str">
        <v>ZMTR|303-SM2</v>
      </c>
      <c r="I770" t="str">
        <v>SPECIAL NOZZLE</v>
      </c>
      <c r="J770">
        <v>1</v>
      </c>
      <c r="K770">
        <v>1</v>
      </c>
      <c r="L770">
        <v>646.02</v>
      </c>
      <c r="M770" t="str">
        <v>CNY</v>
      </c>
      <c r="N770">
        <v>1.1100000000000001</v>
      </c>
      <c r="O770">
        <v>646.02</v>
      </c>
      <c r="P770">
        <v>717.08220000000006</v>
      </c>
      <c r="Q770" t="str">
        <v>C66SZX-SMT SERVICE</v>
      </c>
      <c r="R770" t="str">
        <v>Dongguan Senben  E&amp;P Co., Ltd</v>
      </c>
      <c r="S770" t="str">
        <v>Same</v>
      </c>
      <c r="T770">
        <v>900251</v>
      </c>
      <c r="U770">
        <v>309.73</v>
      </c>
      <c r="V770" t="str">
        <v>373SMT INV-PTS SALES</v>
      </c>
      <c r="W770">
        <v>0</v>
      </c>
      <c r="X770" t="str">
        <v>SEN19122101</v>
      </c>
      <c r="Y770">
        <v>733585</v>
      </c>
      <c r="Z770" t="str">
        <v>东莞市森本模具塑胶有限公司</v>
      </c>
      <c r="AA770">
        <v>0</v>
      </c>
      <c r="AB770">
        <v>2019</v>
      </c>
      <c r="AC770">
        <v>12</v>
      </c>
      <c r="AD770" t="str">
        <v>Q3</v>
      </c>
      <c r="AE770" t="str">
        <v>FY19/20</v>
      </c>
      <c r="AF770" t="str">
        <v>SOUTH</v>
      </c>
    </row>
    <row r="771" spans="1:32">
      <c r="A771" t="str">
        <v>ESSZ</v>
      </c>
      <c r="B771" t="str">
        <v>SZX</v>
      </c>
      <c r="C771" t="str">
        <v>SPARES/OTHER</v>
      </c>
      <c r="D771" s="4">
        <v>43825</v>
      </c>
      <c r="E771" t="str">
        <v>OTHERS</v>
      </c>
      <c r="F771">
        <v>14100197</v>
      </c>
      <c r="G771">
        <v>43825</v>
      </c>
      <c r="H771" t="str">
        <v>ZMTR|FEEDER STORAGE CARRIAGE</v>
      </c>
      <c r="I771" t="str">
        <v>FEEDER STORAGE CARRIAGE</v>
      </c>
      <c r="J771">
        <v>1</v>
      </c>
      <c r="K771">
        <v>1</v>
      </c>
      <c r="L771">
        <v>2389.38</v>
      </c>
      <c r="M771" t="str">
        <v>CNY</v>
      </c>
      <c r="N771">
        <v>1.1100000000000001</v>
      </c>
      <c r="O771">
        <v>2389.38</v>
      </c>
      <c r="P771">
        <v>2652.2118000000005</v>
      </c>
      <c r="Q771" t="str">
        <v>C66SZX-SMT SERVICE</v>
      </c>
      <c r="R771" t="str">
        <v>Chang Da (Jiangxi) Photoelectric Technology Co. Lt</v>
      </c>
      <c r="S771" t="str">
        <v>Same</v>
      </c>
      <c r="T771">
        <v>900252</v>
      </c>
      <c r="U771">
        <v>1796.46</v>
      </c>
      <c r="V771" t="str">
        <v>373SMT INV-PTS SALES</v>
      </c>
      <c r="W771">
        <v>0</v>
      </c>
      <c r="X771" t="str">
        <v>CN19122019</v>
      </c>
      <c r="Y771">
        <v>733592</v>
      </c>
      <c r="Z771" t="str">
        <v>江西省昌大光电科技有限公司</v>
      </c>
      <c r="AA771">
        <v>0</v>
      </c>
      <c r="AB771">
        <v>2019</v>
      </c>
      <c r="AC771">
        <v>12</v>
      </c>
      <c r="AD771" t="str">
        <v>Q3</v>
      </c>
      <c r="AE771" t="str">
        <v>FY19/20</v>
      </c>
      <c r="AF771" t="str">
        <v>SOUTH</v>
      </c>
    </row>
    <row r="772" spans="1:32">
      <c r="A772" t="str">
        <v>ESSZ</v>
      </c>
      <c r="B772" t="str">
        <v>SZX</v>
      </c>
      <c r="C772" t="str">
        <v>FEEDER</v>
      </c>
      <c r="D772" s="4">
        <v>43825</v>
      </c>
      <c r="E772" t="str">
        <v>YAMAHA</v>
      </c>
      <c r="F772">
        <v>14100198</v>
      </c>
      <c r="G772">
        <v>43825</v>
      </c>
      <c r="H772" t="str">
        <v>YMCT|KHJ-MC100-00</v>
      </c>
      <c r="I772" t="str">
        <v>SS TAPE FEEDER 8mm</v>
      </c>
      <c r="J772">
        <v>4</v>
      </c>
      <c r="K772">
        <v>4</v>
      </c>
      <c r="L772">
        <v>11150.44</v>
      </c>
      <c r="M772" t="str">
        <v>CNY</v>
      </c>
      <c r="N772">
        <v>1.1100000000000001</v>
      </c>
      <c r="O772">
        <v>11150.44</v>
      </c>
      <c r="P772">
        <v>12376.988400000002</v>
      </c>
      <c r="Q772" t="str">
        <v>C66SZX-SMT SERVICE</v>
      </c>
      <c r="R772" t="str">
        <v>Zhong Shan Min Kwong Electrical Co., Ltd</v>
      </c>
      <c r="S772" t="str">
        <v>Same</v>
      </c>
      <c r="T772">
        <v>900250</v>
      </c>
      <c r="U772">
        <v>10425.01</v>
      </c>
      <c r="V772" t="str">
        <v>373SMT INV-PTS SALES</v>
      </c>
      <c r="W772">
        <v>0</v>
      </c>
      <c r="X772" t="str">
        <v>C66SZ190525REV.1</v>
      </c>
      <c r="Y772">
        <v>733580</v>
      </c>
      <c r="Z772" t="str">
        <v>中山市绵光电器有限公司</v>
      </c>
      <c r="AA772">
        <v>0</v>
      </c>
      <c r="AB772">
        <v>2019</v>
      </c>
      <c r="AC772">
        <v>12</v>
      </c>
      <c r="AD772" t="str">
        <v>Q3</v>
      </c>
      <c r="AE772" t="str">
        <v>FY19/20</v>
      </c>
      <c r="AF772" t="str">
        <v>SOUTH</v>
      </c>
    </row>
    <row r="773" spans="1:32">
      <c r="A773" t="str">
        <v>ESSZ</v>
      </c>
      <c r="B773" t="str">
        <v>SZX</v>
      </c>
      <c r="C773" t="str">
        <v>SPARES/OTHER</v>
      </c>
      <c r="D773" s="4">
        <v>43826</v>
      </c>
      <c r="E773" t="str">
        <v>OTHERS</v>
      </c>
      <c r="F773">
        <v>14100199</v>
      </c>
      <c r="G773">
        <v>43826</v>
      </c>
      <c r="H773" t="str">
        <v>ZMTR|303-XKT</v>
      </c>
      <c r="I773" t="str">
        <v>SPECIAL NOZZLE</v>
      </c>
      <c r="J773">
        <v>1</v>
      </c>
      <c r="K773">
        <v>1</v>
      </c>
      <c r="L773">
        <v>424.78</v>
      </c>
      <c r="M773" t="str">
        <v>CNY</v>
      </c>
      <c r="N773">
        <v>1.1100000000000001</v>
      </c>
      <c r="O773">
        <v>424.78</v>
      </c>
      <c r="P773">
        <v>471.50580000000002</v>
      </c>
      <c r="Q773" t="str">
        <v>C66SZX-SMT SERVICE</v>
      </c>
      <c r="R773" t="str">
        <v>Dongguan Xing Kai Tai Electronic Technology Co., L</v>
      </c>
      <c r="S773" t="str">
        <v>Same</v>
      </c>
      <c r="T773">
        <v>900253</v>
      </c>
      <c r="U773">
        <v>309.73</v>
      </c>
      <c r="V773" t="str">
        <v>373SMT INV-PTS SALES</v>
      </c>
      <c r="W773">
        <v>0</v>
      </c>
      <c r="X773" t="str">
        <v>P479120321</v>
      </c>
      <c r="Y773">
        <v>733791</v>
      </c>
      <c r="Z773" t="str">
        <v>东莞市兴开泰电子科技有限公司</v>
      </c>
      <c r="AA773">
        <v>0</v>
      </c>
      <c r="AB773">
        <v>2019</v>
      </c>
      <c r="AC773">
        <v>12</v>
      </c>
      <c r="AD773" t="str">
        <v>Q3</v>
      </c>
      <c r="AE773" t="str">
        <v>FY19/20</v>
      </c>
      <c r="AF773" t="str">
        <v>SOUTH</v>
      </c>
    </row>
    <row r="774" spans="1:32">
      <c r="A774" t="str">
        <v>ESSZ</v>
      </c>
      <c r="B774" t="str">
        <v>SZX</v>
      </c>
      <c r="C774" t="str">
        <v>FEEDER</v>
      </c>
      <c r="D774" s="4">
        <v>43840</v>
      </c>
      <c r="E774" t="str">
        <v>YAMAHA</v>
      </c>
      <c r="F774">
        <v>14100200</v>
      </c>
      <c r="G774">
        <v>43840</v>
      </c>
      <c r="H774" t="str">
        <v>YMCT|KHJ-MC400-00</v>
      </c>
      <c r="I774" t="str">
        <v>SS TAPE FEEDER 24mm</v>
      </c>
      <c r="J774">
        <v>6</v>
      </c>
      <c r="K774">
        <v>6</v>
      </c>
      <c r="L774">
        <v>28460.18</v>
      </c>
      <c r="M774" t="str">
        <v>CNY</v>
      </c>
      <c r="N774">
        <v>1.1100000000000001</v>
      </c>
      <c r="O774">
        <v>28460.18</v>
      </c>
      <c r="P774">
        <v>31590.799800000004</v>
      </c>
      <c r="Q774" t="str">
        <v>C66SZX-SMT SERVICE</v>
      </c>
      <c r="R774" t="str">
        <v>Shenzhen Boxing Electronics Co.,LTD</v>
      </c>
      <c r="S774" t="str">
        <v>Same</v>
      </c>
      <c r="T774">
        <v>900254</v>
      </c>
      <c r="U774">
        <v>23686.46</v>
      </c>
      <c r="V774" t="str">
        <v>373SMT INV-PTS SALES</v>
      </c>
      <c r="W774">
        <v>0</v>
      </c>
      <c r="X774" t="str">
        <v>C66SZ190508REV.1</v>
      </c>
      <c r="Y774">
        <v>735266</v>
      </c>
      <c r="Z774" t="str">
        <v>深圳市博星电子有限公司</v>
      </c>
      <c r="AA774">
        <v>0</v>
      </c>
      <c r="AB774">
        <v>2020</v>
      </c>
      <c r="AC774">
        <v>1</v>
      </c>
      <c r="AD774" t="str">
        <v>Q4</v>
      </c>
      <c r="AE774" t="str">
        <v>FY19/20</v>
      </c>
      <c r="AF774" t="str">
        <v>SOUTH</v>
      </c>
    </row>
    <row r="775" spans="1:32">
      <c r="A775" t="str">
        <v>ESSZ</v>
      </c>
      <c r="B775" t="str">
        <v>SZX</v>
      </c>
      <c r="C775" t="str">
        <v>FEEDER</v>
      </c>
      <c r="D775" s="4">
        <v>43840</v>
      </c>
      <c r="E775" t="str">
        <v>YAMAHA</v>
      </c>
      <c r="F775">
        <v>14100200</v>
      </c>
      <c r="G775">
        <v>43840</v>
      </c>
      <c r="H775" t="str">
        <v>YMCT|KHJ-MC500-00</v>
      </c>
      <c r="I775" t="str">
        <v>SS TAPE FEEDER 32mm</v>
      </c>
      <c r="J775">
        <v>2</v>
      </c>
      <c r="K775">
        <v>2</v>
      </c>
      <c r="L775">
        <v>13097.35</v>
      </c>
      <c r="M775" t="str">
        <v>CNY</v>
      </c>
      <c r="N775">
        <v>1.1100000000000001</v>
      </c>
      <c r="O775">
        <v>13097.35</v>
      </c>
      <c r="P775">
        <v>14538.058500000001</v>
      </c>
      <c r="Q775" t="str">
        <v>C66SZX-SMT SERVICE</v>
      </c>
      <c r="R775" t="str">
        <v>Shenzhen Boxing Electronics Co.,LTD</v>
      </c>
      <c r="S775" t="str">
        <v>Same</v>
      </c>
      <c r="T775">
        <v>900254</v>
      </c>
      <c r="U775">
        <v>9844.7099999999991</v>
      </c>
      <c r="V775" t="str">
        <v>373SMT INV-PTS SALES</v>
      </c>
      <c r="W775">
        <v>0</v>
      </c>
      <c r="X775" t="str">
        <v>C66SZ190508REV.1</v>
      </c>
      <c r="Y775">
        <v>735266</v>
      </c>
      <c r="Z775" t="str">
        <v>深圳市博星电子有限公司</v>
      </c>
      <c r="AA775">
        <v>0</v>
      </c>
      <c r="AB775">
        <v>2020</v>
      </c>
      <c r="AC775">
        <v>1</v>
      </c>
      <c r="AD775" t="str">
        <v>Q4</v>
      </c>
      <c r="AE775" t="str">
        <v>FY19/20</v>
      </c>
      <c r="AF775" t="str">
        <v>SOUTH</v>
      </c>
    </row>
    <row r="776" spans="1:32">
      <c r="A776" t="str">
        <v>ESSZ</v>
      </c>
      <c r="B776" t="str">
        <v>SZX</v>
      </c>
      <c r="C776" t="str">
        <v>FEEDER</v>
      </c>
      <c r="D776" s="4">
        <v>43840</v>
      </c>
      <c r="E776" t="str">
        <v>YAMAHA</v>
      </c>
      <c r="F776">
        <v>14100200</v>
      </c>
      <c r="G776">
        <v>43840</v>
      </c>
      <c r="H776" t="str">
        <v>YMCT|KHJ-MC600-00</v>
      </c>
      <c r="I776" t="str">
        <v>SS TAPE FEEDER 44mm</v>
      </c>
      <c r="J776">
        <v>2</v>
      </c>
      <c r="K776">
        <v>2</v>
      </c>
      <c r="L776">
        <v>18230.09</v>
      </c>
      <c r="M776" t="str">
        <v>CNY</v>
      </c>
      <c r="N776">
        <v>1.1100000000000001</v>
      </c>
      <c r="O776">
        <v>18230.09</v>
      </c>
      <c r="P776">
        <v>20235.3999</v>
      </c>
      <c r="Q776" t="str">
        <v>C66SZX-SMT SERVICE</v>
      </c>
      <c r="R776" t="str">
        <v>Shenzhen Boxing Electronics Co.,LTD</v>
      </c>
      <c r="S776" t="str">
        <v>Same</v>
      </c>
      <c r="T776">
        <v>900254</v>
      </c>
      <c r="U776">
        <v>13629.39</v>
      </c>
      <c r="V776" t="str">
        <v>373SMT INV-PTS SALES</v>
      </c>
      <c r="W776">
        <v>0</v>
      </c>
      <c r="X776" t="str">
        <v>C66SZ190508REV.1</v>
      </c>
      <c r="Y776">
        <v>735266</v>
      </c>
      <c r="Z776" t="str">
        <v>深圳市博星电子有限公司</v>
      </c>
      <c r="AA776">
        <v>0</v>
      </c>
      <c r="AB776">
        <v>2020</v>
      </c>
      <c r="AC776">
        <v>1</v>
      </c>
      <c r="AD776" t="str">
        <v>Q4</v>
      </c>
      <c r="AE776" t="str">
        <v>FY19/20</v>
      </c>
      <c r="AF776" t="str">
        <v>SOUTH</v>
      </c>
    </row>
    <row r="777" spans="1:32">
      <c r="A777" t="str">
        <v>ESSZ</v>
      </c>
      <c r="B777" t="str">
        <v>SZX</v>
      </c>
      <c r="C777" t="str">
        <v>SPARES/OTHER</v>
      </c>
      <c r="D777" s="4">
        <v>43840</v>
      </c>
      <c r="E777" t="str">
        <v>OTHERS</v>
      </c>
      <c r="F777">
        <v>14100200</v>
      </c>
      <c r="G777">
        <v>43840</v>
      </c>
      <c r="H777" t="str">
        <v>ZZZZ|K48-M3856-00X</v>
      </c>
      <c r="I777" t="str">
        <v>GREASE PACK(NSL)</v>
      </c>
      <c r="J777">
        <v>2</v>
      </c>
      <c r="K777">
        <v>2</v>
      </c>
      <c r="L777">
        <v>0</v>
      </c>
      <c r="M777" t="str">
        <v>CNY</v>
      </c>
      <c r="N777">
        <v>1.1100000000000001</v>
      </c>
      <c r="O777">
        <v>0</v>
      </c>
      <c r="P777">
        <v>0</v>
      </c>
      <c r="Q777" t="str">
        <v>C66SZX-SMT SERVICE</v>
      </c>
      <c r="R777" t="str">
        <v>Shenzhen Boxing Electronics Co.,LTD</v>
      </c>
      <c r="S777" t="str">
        <v>Same</v>
      </c>
      <c r="T777">
        <v>900254</v>
      </c>
      <c r="U777">
        <v>265.48</v>
      </c>
      <c r="V777" t="str">
        <v>373SMT INV-PTS SALES</v>
      </c>
      <c r="W777">
        <v>0</v>
      </c>
      <c r="X777" t="str">
        <v>C66SZ190508REV.1</v>
      </c>
      <c r="Y777">
        <v>735266</v>
      </c>
      <c r="Z777" t="str">
        <v>深圳市博星电子有限公司</v>
      </c>
      <c r="AA777">
        <v>0</v>
      </c>
      <c r="AB777">
        <v>2020</v>
      </c>
      <c r="AC777">
        <v>1</v>
      </c>
      <c r="AD777" t="str">
        <v>Q4</v>
      </c>
      <c r="AE777" t="str">
        <v>FY19/20</v>
      </c>
      <c r="AF777" t="str">
        <v>SOUTH</v>
      </c>
    </row>
    <row r="778" spans="1:32">
      <c r="A778" t="str">
        <v>ESSZ</v>
      </c>
      <c r="B778" t="str">
        <v>SZX</v>
      </c>
      <c r="C778" t="str">
        <v>SERVICE_CHARGE</v>
      </c>
      <c r="D778" s="4">
        <v>43845</v>
      </c>
      <c r="E778" t="str">
        <v>OTHERS</v>
      </c>
      <c r="F778">
        <v>12100027</v>
      </c>
      <c r="G778">
        <v>43845</v>
      </c>
      <c r="H778" t="str">
        <v>SAKI|REPAIR CHARGE</v>
      </c>
      <c r="I778" t="str">
        <v>REPAIR CHARGE</v>
      </c>
      <c r="J778">
        <v>1</v>
      </c>
      <c r="K778">
        <v>1</v>
      </c>
      <c r="L778">
        <v>5663.72</v>
      </c>
      <c r="M778" t="str">
        <v>CNY</v>
      </c>
      <c r="N778">
        <v>1.1100000000000001</v>
      </c>
      <c r="O778">
        <v>5663.72</v>
      </c>
      <c r="P778">
        <v>6286.7292000000007</v>
      </c>
      <c r="Q778" t="str">
        <v>C66SZX-SMT SERVICE</v>
      </c>
      <c r="R778" t="str">
        <v>Guang Dong HuanYu Electronic Technology Co., Ltd</v>
      </c>
      <c r="S778" t="str">
        <v>Same</v>
      </c>
      <c r="T778">
        <v>900259</v>
      </c>
      <c r="U778">
        <v>0</v>
      </c>
      <c r="V778" t="str">
        <v>373SMT INV-NON-CON</v>
      </c>
      <c r="W778">
        <v>0</v>
      </c>
      <c r="X778" t="str">
        <v>C66SZ190522REV.1</v>
      </c>
      <c r="Y778">
        <v>0</v>
      </c>
      <c r="Z778" t="str">
        <v>广东寰宇电子科技股份有限公司</v>
      </c>
      <c r="AA778">
        <v>0</v>
      </c>
      <c r="AB778">
        <v>2020</v>
      </c>
      <c r="AC778">
        <v>1</v>
      </c>
      <c r="AD778" t="str">
        <v>Q4</v>
      </c>
      <c r="AE778" t="str">
        <v>FY19/20</v>
      </c>
      <c r="AF778" t="str">
        <v>SOUTH</v>
      </c>
    </row>
    <row r="779" spans="1:32">
      <c r="A779" t="str">
        <v>ESSZ</v>
      </c>
      <c r="B779" t="str">
        <v>SZX</v>
      </c>
      <c r="C779" t="str">
        <v>SPARES/OTHER</v>
      </c>
      <c r="D779" s="4">
        <v>43845</v>
      </c>
      <c r="E779" t="str">
        <v>OTHERS</v>
      </c>
      <c r="F779">
        <v>14100201</v>
      </c>
      <c r="G779">
        <v>43845</v>
      </c>
      <c r="H779" t="str">
        <v>ZMTR|KHJ-MD800-01</v>
      </c>
      <c r="I779" t="str">
        <v>SS TUNE-UP STATION</v>
      </c>
      <c r="J779">
        <v>1</v>
      </c>
      <c r="K779">
        <v>1</v>
      </c>
      <c r="L779">
        <v>30265.49</v>
      </c>
      <c r="M779" t="str">
        <v>CNY</v>
      </c>
      <c r="N779">
        <v>1.1100000000000001</v>
      </c>
      <c r="O779">
        <v>30265.49</v>
      </c>
      <c r="P779">
        <v>33594.693900000006</v>
      </c>
      <c r="Q779" t="str">
        <v>C66SZX-SMT SERVICE</v>
      </c>
      <c r="R779" t="str">
        <v>Shenzhen Magic Vision Technology Co., Ltd.</v>
      </c>
      <c r="S779" t="str">
        <v>Same</v>
      </c>
      <c r="T779">
        <v>900255</v>
      </c>
      <c r="U779">
        <v>23000</v>
      </c>
      <c r="V779" t="str">
        <v>373SMT INV-PTS SALES</v>
      </c>
      <c r="W779">
        <v>0</v>
      </c>
      <c r="X779" t="str">
        <v>C66SZ190507REV.2</v>
      </c>
      <c r="Y779">
        <v>735726</v>
      </c>
      <c r="Z779" t="str">
        <v>深圳市魔乐视科技有限公司</v>
      </c>
      <c r="AA779">
        <v>0</v>
      </c>
      <c r="AB779">
        <v>2020</v>
      </c>
      <c r="AC779">
        <v>1</v>
      </c>
      <c r="AD779" t="str">
        <v>Q4</v>
      </c>
      <c r="AE779" t="str">
        <v>FY19/20</v>
      </c>
      <c r="AF779" t="str">
        <v>SOUTH</v>
      </c>
    </row>
    <row r="780" spans="1:32">
      <c r="A780" t="str">
        <v>ESSZ</v>
      </c>
      <c r="B780" t="str">
        <v>SZX</v>
      </c>
      <c r="C780" t="str">
        <v>SPARES/OTHER</v>
      </c>
      <c r="D780" s="4">
        <v>43845</v>
      </c>
      <c r="E780" t="str">
        <v>OTHERS</v>
      </c>
      <c r="F780">
        <v>14100202</v>
      </c>
      <c r="G780">
        <v>43845</v>
      </c>
      <c r="H780" t="str">
        <v>ZMTR|KHJ-MD800-01</v>
      </c>
      <c r="I780" t="str">
        <v>SS TUNE-UP STATION</v>
      </c>
      <c r="J780">
        <v>1</v>
      </c>
      <c r="K780">
        <v>1</v>
      </c>
      <c r="L780">
        <v>28318.58</v>
      </c>
      <c r="M780" t="str">
        <v>CNY</v>
      </c>
      <c r="N780">
        <v>1.1100000000000001</v>
      </c>
      <c r="O780">
        <v>28318.58</v>
      </c>
      <c r="P780">
        <v>31433.623800000005</v>
      </c>
      <c r="Q780" t="str">
        <v>C66SZX-SMT SERVICE</v>
      </c>
      <c r="R780" t="str">
        <v>Chang Da (Jiangxi) Photoelectric Technology Co. Lt</v>
      </c>
      <c r="S780" t="str">
        <v>Same</v>
      </c>
      <c r="T780">
        <v>900256</v>
      </c>
      <c r="U780">
        <v>23000</v>
      </c>
      <c r="V780" t="str">
        <v>373SMT INV-PTS SALES</v>
      </c>
      <c r="W780">
        <v>0</v>
      </c>
      <c r="X780" t="str">
        <v>CN19123026C</v>
      </c>
      <c r="Y780">
        <v>735739</v>
      </c>
      <c r="Z780" t="str">
        <v>江西省昌大光电科技有限公司</v>
      </c>
      <c r="AA780">
        <v>0</v>
      </c>
      <c r="AB780">
        <v>2020</v>
      </c>
      <c r="AC780">
        <v>1</v>
      </c>
      <c r="AD780" t="str">
        <v>Q4</v>
      </c>
      <c r="AE780" t="str">
        <v>FY19/20</v>
      </c>
      <c r="AF780" t="str">
        <v>SOUTH</v>
      </c>
    </row>
    <row r="781" spans="1:32">
      <c r="A781" t="str">
        <v>ESSZ</v>
      </c>
      <c r="B781" t="str">
        <v>SZX</v>
      </c>
      <c r="C781" t="str">
        <v>SPARES/OTHER</v>
      </c>
      <c r="D781" s="4">
        <v>43846</v>
      </c>
      <c r="E781" t="str">
        <v>YAMAHA</v>
      </c>
      <c r="F781">
        <v>14100203</v>
      </c>
      <c r="G781">
        <v>43846</v>
      </c>
      <c r="H781" t="str">
        <v>YMCT|KLW-M8527-00</v>
      </c>
      <c r="I781" t="str">
        <v>FILTER</v>
      </c>
      <c r="J781">
        <v>20</v>
      </c>
      <c r="K781">
        <v>20</v>
      </c>
      <c r="L781">
        <v>707.96</v>
      </c>
      <c r="M781" t="str">
        <v>CNY</v>
      </c>
      <c r="N781">
        <v>1.1100000000000001</v>
      </c>
      <c r="O781">
        <v>707.96</v>
      </c>
      <c r="P781">
        <v>785.83560000000011</v>
      </c>
      <c r="Q781" t="str">
        <v>C66SZX-SMT SERVICE</v>
      </c>
      <c r="R781" t="str">
        <v>Chang Da (Jiangxi) Photoelectric Technology Co. Lt</v>
      </c>
      <c r="S781" t="str">
        <v>Same</v>
      </c>
      <c r="T781">
        <v>900257</v>
      </c>
      <c r="U781">
        <v>420</v>
      </c>
      <c r="V781" t="str">
        <v>373SMT INV-PTS SALES</v>
      </c>
      <c r="W781">
        <v>0</v>
      </c>
      <c r="X781" t="str">
        <v>CN19112036C</v>
      </c>
      <c r="Y781">
        <v>735794</v>
      </c>
      <c r="Z781" t="str">
        <v>江西省昌大光电科技有限公司</v>
      </c>
      <c r="AA781">
        <v>0</v>
      </c>
      <c r="AB781">
        <v>2020</v>
      </c>
      <c r="AC781">
        <v>1</v>
      </c>
      <c r="AD781" t="str">
        <v>Q4</v>
      </c>
      <c r="AE781" t="str">
        <v>FY19/20</v>
      </c>
      <c r="AF781" t="str">
        <v>SOUTH</v>
      </c>
    </row>
    <row r="782" spans="1:32">
      <c r="A782" t="str">
        <v>ESSZ</v>
      </c>
      <c r="B782" t="str">
        <v>SZX</v>
      </c>
      <c r="C782" t="str">
        <v>SPARES/OTHER</v>
      </c>
      <c r="D782" s="4">
        <v>43846</v>
      </c>
      <c r="E782" t="str">
        <v>YAMAHA</v>
      </c>
      <c r="F782">
        <v>14100203</v>
      </c>
      <c r="G782">
        <v>43846</v>
      </c>
      <c r="H782" t="str">
        <v>YMCT|K46-M8527-C0</v>
      </c>
      <c r="I782" t="str">
        <v>FILTER(VACUUM PUMP)</v>
      </c>
      <c r="J782">
        <v>20</v>
      </c>
      <c r="K782">
        <v>20</v>
      </c>
      <c r="L782">
        <v>1132.74</v>
      </c>
      <c r="M782" t="str">
        <v>CNY</v>
      </c>
      <c r="N782">
        <v>1.1100000000000001</v>
      </c>
      <c r="O782">
        <v>1132.74</v>
      </c>
      <c r="P782">
        <v>1257.3414</v>
      </c>
      <c r="Q782" t="str">
        <v>C66SZX-SMT SERVICE</v>
      </c>
      <c r="R782" t="str">
        <v>Chang Da (Jiangxi) Photoelectric Technology Co. Lt</v>
      </c>
      <c r="S782" t="str">
        <v>Same</v>
      </c>
      <c r="T782">
        <v>900257</v>
      </c>
      <c r="U782">
        <v>680</v>
      </c>
      <c r="V782" t="str">
        <v>373SMT INV-PTS SALES</v>
      </c>
      <c r="W782">
        <v>0</v>
      </c>
      <c r="X782" t="str">
        <v>CN19112036C</v>
      </c>
      <c r="Y782">
        <v>735794</v>
      </c>
      <c r="Z782" t="str">
        <v>江西省昌大光电科技有限公司</v>
      </c>
      <c r="AA782">
        <v>0</v>
      </c>
      <c r="AB782">
        <v>2020</v>
      </c>
      <c r="AC782">
        <v>1</v>
      </c>
      <c r="AD782" t="str">
        <v>Q4</v>
      </c>
      <c r="AE782" t="str">
        <v>FY19/20</v>
      </c>
      <c r="AF782" t="str">
        <v>SOUTH</v>
      </c>
    </row>
    <row r="783" spans="1:32">
      <c r="A783" t="str">
        <v>ESSZ</v>
      </c>
      <c r="B783" t="str">
        <v>SZX</v>
      </c>
      <c r="C783" t="str">
        <v>SPARES/OTHER</v>
      </c>
      <c r="D783" s="4">
        <v>43846</v>
      </c>
      <c r="E783" t="str">
        <v>YAMAHA</v>
      </c>
      <c r="F783">
        <v>14100204</v>
      </c>
      <c r="G783">
        <v>43846</v>
      </c>
      <c r="H783" t="str">
        <v>YMCT|KLW-M715B-00</v>
      </c>
      <c r="I783" t="str">
        <v>GASKET</v>
      </c>
      <c r="J783">
        <v>10</v>
      </c>
      <c r="K783">
        <v>10</v>
      </c>
      <c r="L783">
        <v>256.64</v>
      </c>
      <c r="M783" t="str">
        <v>CNY</v>
      </c>
      <c r="N783">
        <v>1.1100000000000001</v>
      </c>
      <c r="O783">
        <v>256.64</v>
      </c>
      <c r="P783">
        <v>284.87040000000002</v>
      </c>
      <c r="Q783" t="str">
        <v>C66SZX-SMT SERVICE</v>
      </c>
      <c r="R783" t="str">
        <v>Dongguan ITC Manufacturers Co., Ltd</v>
      </c>
      <c r="S783" t="str">
        <v>Same</v>
      </c>
      <c r="T783">
        <v>900258</v>
      </c>
      <c r="U783">
        <v>140</v>
      </c>
      <c r="V783" t="str">
        <v>373SMT INV-PTS SALES</v>
      </c>
      <c r="W783">
        <v>0</v>
      </c>
      <c r="X783" t="str">
        <v>C66SZ190367REV.4</v>
      </c>
      <c r="Y783">
        <v>735797</v>
      </c>
      <c r="Z783" t="str">
        <v>东莞埃迪五金灯饰有限公司</v>
      </c>
      <c r="AA783">
        <v>0</v>
      </c>
      <c r="AB783">
        <v>2020</v>
      </c>
      <c r="AC783">
        <v>1</v>
      </c>
      <c r="AD783" t="str">
        <v>Q4</v>
      </c>
      <c r="AE783" t="str">
        <v>FY19/20</v>
      </c>
      <c r="AF783" t="str">
        <v>SOUTH</v>
      </c>
    </row>
    <row r="784" spans="1:32">
      <c r="A784" t="str">
        <v>ESSZ</v>
      </c>
      <c r="B784" t="str">
        <v>SZX</v>
      </c>
      <c r="C784" t="str">
        <v>SPARES/OTHER</v>
      </c>
      <c r="D784" s="4">
        <v>43846</v>
      </c>
      <c r="E784" t="str">
        <v>YAMAHA</v>
      </c>
      <c r="F784">
        <v>14100204</v>
      </c>
      <c r="G784">
        <v>43846</v>
      </c>
      <c r="H784" t="str">
        <v>YMCT|KLW-M8527-00</v>
      </c>
      <c r="I784" t="str">
        <v>FILTER</v>
      </c>
      <c r="J784">
        <v>10</v>
      </c>
      <c r="K784">
        <v>10</v>
      </c>
      <c r="L784">
        <v>398.23</v>
      </c>
      <c r="M784" t="str">
        <v>CNY</v>
      </c>
      <c r="N784">
        <v>1.1100000000000001</v>
      </c>
      <c r="O784">
        <v>398.23</v>
      </c>
      <c r="P784">
        <v>442.03530000000006</v>
      </c>
      <c r="Q784" t="str">
        <v>C66SZX-SMT SERVICE</v>
      </c>
      <c r="R784" t="str">
        <v>Dongguan ITC Manufacturers Co., Ltd</v>
      </c>
      <c r="S784" t="str">
        <v>Same</v>
      </c>
      <c r="T784">
        <v>900258</v>
      </c>
      <c r="U784">
        <v>210</v>
      </c>
      <c r="V784" t="str">
        <v>373SMT INV-PTS SALES</v>
      </c>
      <c r="W784">
        <v>0</v>
      </c>
      <c r="X784" t="str">
        <v>C66SZ190367REV.4</v>
      </c>
      <c r="Y784">
        <v>735797</v>
      </c>
      <c r="Z784" t="str">
        <v>东莞埃迪五金灯饰有限公司</v>
      </c>
      <c r="AA784">
        <v>0</v>
      </c>
      <c r="AB784">
        <v>2020</v>
      </c>
      <c r="AC784">
        <v>1</v>
      </c>
      <c r="AD784" t="str">
        <v>Q4</v>
      </c>
      <c r="AE784" t="str">
        <v>FY19/20</v>
      </c>
      <c r="AF784" t="str">
        <v>SOUTH</v>
      </c>
    </row>
    <row r="785" spans="1:32">
      <c r="A785" t="str">
        <v>ESSZ</v>
      </c>
      <c r="B785" t="str">
        <v>SZX</v>
      </c>
      <c r="C785" t="str">
        <v>SPARES/OTHER</v>
      </c>
      <c r="D785" s="4">
        <v>43846</v>
      </c>
      <c r="E785" t="str">
        <v>YAMAHA</v>
      </c>
      <c r="F785">
        <v>14100204</v>
      </c>
      <c r="G785">
        <v>43846</v>
      </c>
      <c r="H785" t="str">
        <v>YMCT|KLW-M7155-00</v>
      </c>
      <c r="I785" t="str">
        <v>FILTER CAP</v>
      </c>
      <c r="J785">
        <v>1</v>
      </c>
      <c r="K785">
        <v>1</v>
      </c>
      <c r="L785">
        <v>345.13</v>
      </c>
      <c r="M785" t="str">
        <v>CNY</v>
      </c>
      <c r="N785">
        <v>1.1100000000000001</v>
      </c>
      <c r="O785">
        <v>345.13</v>
      </c>
      <c r="P785">
        <v>383.09430000000003</v>
      </c>
      <c r="Q785" t="str">
        <v>C66SZX-SMT SERVICE</v>
      </c>
      <c r="R785" t="str">
        <v>Dongguan ITC Manufacturers Co., Ltd</v>
      </c>
      <c r="S785" t="str">
        <v>Same</v>
      </c>
      <c r="T785">
        <v>900258</v>
      </c>
      <c r="U785">
        <v>189</v>
      </c>
      <c r="V785" t="str">
        <v>373SMT INV-PTS SALES</v>
      </c>
      <c r="W785">
        <v>0</v>
      </c>
      <c r="X785" t="str">
        <v>C66SZ190367REV.4</v>
      </c>
      <c r="Y785">
        <v>735797</v>
      </c>
      <c r="Z785" t="str">
        <v>东莞埃迪五金灯饰有限公司</v>
      </c>
      <c r="AA785">
        <v>0</v>
      </c>
      <c r="AB785">
        <v>2020</v>
      </c>
      <c r="AC785">
        <v>1</v>
      </c>
      <c r="AD785" t="str">
        <v>Q4</v>
      </c>
      <c r="AE785" t="str">
        <v>FY19/20</v>
      </c>
      <c r="AF785" t="str">
        <v>SOUTH</v>
      </c>
    </row>
    <row r="786" spans="1:32">
      <c r="A786" t="str">
        <v>ESSZ</v>
      </c>
      <c r="B786" t="str">
        <v>SZX</v>
      </c>
      <c r="C786" t="str">
        <v>SPARES/OTHER</v>
      </c>
      <c r="D786" s="4">
        <v>43846</v>
      </c>
      <c r="E786" t="str">
        <v>YAMAHA</v>
      </c>
      <c r="F786">
        <v>14100204</v>
      </c>
      <c r="G786">
        <v>43846</v>
      </c>
      <c r="H786" t="str">
        <v>YMCT|KHJ-MC141-S1</v>
      </c>
      <c r="I786" t="str">
        <v>PARTS,TAPE GUIDE</v>
      </c>
      <c r="J786">
        <v>2</v>
      </c>
      <c r="K786">
        <v>2</v>
      </c>
      <c r="L786">
        <v>849.56</v>
      </c>
      <c r="M786" t="str">
        <v>CNY</v>
      </c>
      <c r="N786">
        <v>1.1100000000000001</v>
      </c>
      <c r="O786">
        <v>849.56</v>
      </c>
      <c r="P786">
        <v>943.01160000000004</v>
      </c>
      <c r="Q786" t="str">
        <v>C66SZX-SMT SERVICE</v>
      </c>
      <c r="R786" t="str">
        <v>Dongguan ITC Manufacturers Co., Ltd</v>
      </c>
      <c r="S786" t="str">
        <v>Same</v>
      </c>
      <c r="T786">
        <v>900258</v>
      </c>
      <c r="U786">
        <v>0</v>
      </c>
      <c r="V786" t="str">
        <v>373SMT INV-PTS SALES</v>
      </c>
      <c r="W786">
        <v>0</v>
      </c>
      <c r="X786" t="str">
        <v>C66SZ190367REV.4</v>
      </c>
      <c r="Y786">
        <v>735797</v>
      </c>
      <c r="Z786" t="str">
        <v>东莞埃迪五金灯饰有限公司</v>
      </c>
      <c r="AA786">
        <v>0</v>
      </c>
      <c r="AB786">
        <v>2020</v>
      </c>
      <c r="AC786">
        <v>1</v>
      </c>
      <c r="AD786" t="str">
        <v>Q4</v>
      </c>
      <c r="AE786" t="str">
        <v>FY19/20</v>
      </c>
      <c r="AF786" t="str">
        <v>SOUTH</v>
      </c>
    </row>
    <row r="787" spans="1:32">
      <c r="A787" t="str">
        <v>ESSZ</v>
      </c>
      <c r="B787" t="str">
        <v>SZX</v>
      </c>
      <c r="C787" t="str">
        <v>FEEDER</v>
      </c>
      <c r="D787" s="4">
        <v>43847</v>
      </c>
      <c r="E787" t="str">
        <v>YAMAHA</v>
      </c>
      <c r="F787">
        <v>14100205</v>
      </c>
      <c r="G787">
        <v>43847</v>
      </c>
      <c r="H787" t="str">
        <v>YMCT|KHJ-MC400-00</v>
      </c>
      <c r="I787" t="str">
        <v>SS TAPE FEEDER 24mm</v>
      </c>
      <c r="J787">
        <v>3</v>
      </c>
      <c r="K787">
        <v>3</v>
      </c>
      <c r="L787">
        <v>14222.12</v>
      </c>
      <c r="M787" t="str">
        <v>CNY</v>
      </c>
      <c r="N787">
        <v>1.1100000000000001</v>
      </c>
      <c r="O787">
        <v>14222.12</v>
      </c>
      <c r="P787">
        <v>15786.553200000002</v>
      </c>
      <c r="Q787" t="str">
        <v>C66SZX-SMT SERVICE</v>
      </c>
      <c r="R787" t="str">
        <v>Shenzhen Bo Xin Electronics Co., Ltd.</v>
      </c>
      <c r="S787" t="str">
        <v>Same</v>
      </c>
      <c r="T787">
        <v>900260</v>
      </c>
      <c r="U787">
        <v>11400</v>
      </c>
      <c r="V787" t="str">
        <v>373SMT INV-PTS SALES</v>
      </c>
      <c r="W787">
        <v>0</v>
      </c>
      <c r="X787" t="str">
        <v>C66SZ190508REV.1</v>
      </c>
      <c r="Y787">
        <v>736009</v>
      </c>
      <c r="Z787" t="str">
        <v>深圳市博新电子有限公司</v>
      </c>
      <c r="AA787">
        <v>0</v>
      </c>
      <c r="AB787">
        <v>2020</v>
      </c>
      <c r="AC787">
        <v>1</v>
      </c>
      <c r="AD787" t="str">
        <v>Q4</v>
      </c>
      <c r="AE787" t="str">
        <v>FY19/20</v>
      </c>
      <c r="AF787" t="str">
        <v>SOUTH</v>
      </c>
    </row>
    <row r="788" spans="1:32">
      <c r="A788" t="str">
        <v>ESSZ</v>
      </c>
      <c r="B788" t="str">
        <v>SZX</v>
      </c>
      <c r="C788" t="str">
        <v>SPARES/OTHER</v>
      </c>
      <c r="D788" s="4">
        <v>43850</v>
      </c>
      <c r="E788" t="str">
        <v/>
      </c>
      <c r="F788">
        <v>10000</v>
      </c>
      <c r="G788">
        <v>43850</v>
      </c>
      <c r="H788">
        <v>0</v>
      </c>
      <c r="I788">
        <v>0</v>
      </c>
      <c r="J788">
        <v>0</v>
      </c>
      <c r="K788">
        <v>1</v>
      </c>
      <c r="L788">
        <v>64.41</v>
      </c>
      <c r="M788" t="str">
        <v>CNY</v>
      </c>
      <c r="N788">
        <v>1.1100000000000001</v>
      </c>
      <c r="O788">
        <v>64.41</v>
      </c>
      <c r="P788">
        <v>71.495100000000008</v>
      </c>
      <c r="Q788" t="str">
        <v>C66SZX-SMT SERVICE</v>
      </c>
      <c r="R788" t="str">
        <v>Chang Da (Jiangxi) Photoelectric Technology Co. Lt</v>
      </c>
      <c r="S788" t="str">
        <v>Same</v>
      </c>
      <c r="T788" t="str">
        <v>NO</v>
      </c>
      <c r="U788">
        <v>0</v>
      </c>
      <c r="V788" t="str">
        <v>373SMT INV-PTS SALES</v>
      </c>
      <c r="W788">
        <v>0</v>
      </c>
      <c r="X788">
        <v>0</v>
      </c>
      <c r="Y788">
        <v>0</v>
      </c>
      <c r="Z788" t="str">
        <v>江西省昌大光电科技有限公司</v>
      </c>
      <c r="AA788">
        <v>0</v>
      </c>
      <c r="AB788">
        <v>2020</v>
      </c>
      <c r="AC788">
        <v>1</v>
      </c>
      <c r="AD788" t="str">
        <v>Q4</v>
      </c>
      <c r="AE788" t="str">
        <v>FY19/20</v>
      </c>
      <c r="AF788" t="str">
        <v>SOUTH</v>
      </c>
    </row>
    <row r="789" spans="1:32">
      <c r="A789" t="str">
        <v>ESSZ</v>
      </c>
      <c r="B789" t="str">
        <v>SZX</v>
      </c>
      <c r="C789" t="str">
        <v>SPARES/OTHER</v>
      </c>
      <c r="D789" s="4">
        <v>43879</v>
      </c>
      <c r="E789" t="str">
        <v>YAMAHA</v>
      </c>
      <c r="F789">
        <v>14100206</v>
      </c>
      <c r="G789">
        <v>43879</v>
      </c>
      <c r="H789" t="str">
        <v>YMCT|KHN-M7720-A3</v>
      </c>
      <c r="I789" t="str">
        <v>NOZZLE 302A ASSY</v>
      </c>
      <c r="J789">
        <v>5</v>
      </c>
      <c r="K789">
        <v>5</v>
      </c>
      <c r="L789">
        <v>2876.11</v>
      </c>
      <c r="M789" t="str">
        <v>CNY</v>
      </c>
      <c r="N789">
        <v>1.1100000000000001</v>
      </c>
      <c r="O789">
        <v>2876.11</v>
      </c>
      <c r="P789">
        <v>3192.4821000000006</v>
      </c>
      <c r="Q789" t="str">
        <v>C66SZX-SMT SERVICE</v>
      </c>
      <c r="R789" t="str">
        <v>Dongguan Frecom Holdings Co., Ltd.</v>
      </c>
      <c r="S789" t="str">
        <v>Same</v>
      </c>
      <c r="T789">
        <v>900261</v>
      </c>
      <c r="U789">
        <v>2100</v>
      </c>
      <c r="V789" t="str">
        <v>373SMT INV-PTS SALES</v>
      </c>
      <c r="W789">
        <v>0</v>
      </c>
      <c r="X789" t="str">
        <v>FRC-KD-2020-001</v>
      </c>
      <c r="Y789">
        <v>736680</v>
      </c>
      <c r="Z789" t="str">
        <v>东莞市福瑞康控股有限公司</v>
      </c>
      <c r="AA789">
        <v>0</v>
      </c>
      <c r="AB789">
        <v>2020</v>
      </c>
      <c r="AC789">
        <v>2</v>
      </c>
      <c r="AD789" t="str">
        <v>Q4</v>
      </c>
      <c r="AE789" t="str">
        <v>FY19/20</v>
      </c>
      <c r="AF789" t="str">
        <v>SOUTH</v>
      </c>
    </row>
    <row r="790" spans="1:32">
      <c r="A790" t="str">
        <v>ESSZ</v>
      </c>
      <c r="B790" t="str">
        <v>SZX</v>
      </c>
      <c r="C790" t="str">
        <v>SPARES/OTHER</v>
      </c>
      <c r="D790" s="4">
        <v>43879</v>
      </c>
      <c r="E790" t="str">
        <v>YAMAHA</v>
      </c>
      <c r="F790">
        <v>14100206</v>
      </c>
      <c r="G790">
        <v>43879</v>
      </c>
      <c r="H790" t="str">
        <v>YMCT|KHN-M7710-A4</v>
      </c>
      <c r="I790" t="str">
        <v>NOZZLE 301A ASSY</v>
      </c>
      <c r="J790">
        <v>5</v>
      </c>
      <c r="K790">
        <v>5</v>
      </c>
      <c r="L790">
        <v>2654.87</v>
      </c>
      <c r="M790" t="str">
        <v>CNY</v>
      </c>
      <c r="N790">
        <v>1.1100000000000001</v>
      </c>
      <c r="O790">
        <v>2654.87</v>
      </c>
      <c r="P790">
        <v>2946.9057000000003</v>
      </c>
      <c r="Q790" t="str">
        <v>C66SZX-SMT SERVICE</v>
      </c>
      <c r="R790" t="str">
        <v>Dongguan Frecom Holdings Co., Ltd.</v>
      </c>
      <c r="S790" t="str">
        <v>Same</v>
      </c>
      <c r="T790">
        <v>900261</v>
      </c>
      <c r="U790">
        <v>1950</v>
      </c>
      <c r="V790" t="str">
        <v>373SMT INV-PTS SALES</v>
      </c>
      <c r="W790">
        <v>0</v>
      </c>
      <c r="X790" t="str">
        <v>FRC-KD-2020-001</v>
      </c>
      <c r="Y790">
        <v>736680</v>
      </c>
      <c r="Z790" t="str">
        <v>东莞市福瑞康控股有限公司</v>
      </c>
      <c r="AA790">
        <v>0</v>
      </c>
      <c r="AB790">
        <v>2020</v>
      </c>
      <c r="AC790">
        <v>2</v>
      </c>
      <c r="AD790" t="str">
        <v>Q4</v>
      </c>
      <c r="AE790" t="str">
        <v>FY19/20</v>
      </c>
      <c r="AF790" t="str">
        <v>SOUTH</v>
      </c>
    </row>
    <row r="791" spans="1:32">
      <c r="A791" t="str">
        <v>ESSZ</v>
      </c>
      <c r="B791" t="str">
        <v>SZX</v>
      </c>
      <c r="C791" t="str">
        <v>FEEDER</v>
      </c>
      <c r="D791" s="4">
        <v>43879</v>
      </c>
      <c r="E791" t="str">
        <v>YAMAHA</v>
      </c>
      <c r="F791">
        <v>14100206</v>
      </c>
      <c r="G791">
        <v>43879</v>
      </c>
      <c r="H791" t="str">
        <v>YMCT|KHJ-MC200-00</v>
      </c>
      <c r="I791" t="str">
        <v>SS TAPE FEEDER 12/16mm</v>
      </c>
      <c r="J791">
        <v>8</v>
      </c>
      <c r="K791">
        <v>8</v>
      </c>
      <c r="L791">
        <v>32318.58</v>
      </c>
      <c r="M791" t="str">
        <v>CNY</v>
      </c>
      <c r="N791">
        <v>1.1100000000000001</v>
      </c>
      <c r="O791">
        <v>32318.58</v>
      </c>
      <c r="P791">
        <v>35873.623800000008</v>
      </c>
      <c r="Q791" t="str">
        <v>C66SZX-SMT SERVICE</v>
      </c>
      <c r="R791" t="str">
        <v>Dongguan Frecom Holdings Co., Ltd.</v>
      </c>
      <c r="S791" t="str">
        <v>Same</v>
      </c>
      <c r="T791">
        <v>900261</v>
      </c>
      <c r="U791">
        <v>28000</v>
      </c>
      <c r="V791" t="str">
        <v>373SMT INV-PTS SALES</v>
      </c>
      <c r="W791">
        <v>0</v>
      </c>
      <c r="X791" t="str">
        <v>FRC-KD-2020-001</v>
      </c>
      <c r="Y791">
        <v>736680</v>
      </c>
      <c r="Z791" t="str">
        <v>东莞市福瑞康控股有限公司</v>
      </c>
      <c r="AA791">
        <v>0</v>
      </c>
      <c r="AB791">
        <v>2020</v>
      </c>
      <c r="AC791">
        <v>2</v>
      </c>
      <c r="AD791" t="str">
        <v>Q4</v>
      </c>
      <c r="AE791" t="str">
        <v>FY19/20</v>
      </c>
      <c r="AF791" t="str">
        <v>SOUTH</v>
      </c>
    </row>
    <row r="792" spans="1:32">
      <c r="A792" t="str">
        <v>ESSZ</v>
      </c>
      <c r="B792" t="str">
        <v>SZX</v>
      </c>
      <c r="C792" t="str">
        <v>FEEDER</v>
      </c>
      <c r="D792" s="4">
        <v>43879</v>
      </c>
      <c r="E792" t="str">
        <v>YAMAHA</v>
      </c>
      <c r="F792">
        <v>14100206</v>
      </c>
      <c r="G792">
        <v>43879</v>
      </c>
      <c r="H792" t="str">
        <v>YMCT|KHJ-MC400-00</v>
      </c>
      <c r="I792" t="str">
        <v>SS TAPE FEEDER 24mm</v>
      </c>
      <c r="J792">
        <v>2</v>
      </c>
      <c r="K792">
        <v>2</v>
      </c>
      <c r="L792">
        <v>9601.77</v>
      </c>
      <c r="M792" t="str">
        <v>CNY</v>
      </c>
      <c r="N792">
        <v>1.1100000000000001</v>
      </c>
      <c r="O792">
        <v>9601.77</v>
      </c>
      <c r="P792">
        <v>10657.964700000002</v>
      </c>
      <c r="Q792" t="str">
        <v>C66SZX-SMT SERVICE</v>
      </c>
      <c r="R792" t="str">
        <v>Dongguan Frecom Holdings Co., Ltd.</v>
      </c>
      <c r="S792" t="str">
        <v>Same</v>
      </c>
      <c r="T792">
        <v>900261</v>
      </c>
      <c r="U792">
        <v>7600</v>
      </c>
      <c r="V792" t="str">
        <v>373SMT INV-PTS SALES</v>
      </c>
      <c r="W792">
        <v>0</v>
      </c>
      <c r="X792" t="str">
        <v>FRC-KD-2020-001</v>
      </c>
      <c r="Y792">
        <v>736680</v>
      </c>
      <c r="Z792" t="str">
        <v>东莞市福瑞康控股有限公司</v>
      </c>
      <c r="AA792">
        <v>0</v>
      </c>
      <c r="AB792">
        <v>2020</v>
      </c>
      <c r="AC792">
        <v>2</v>
      </c>
      <c r="AD792" t="str">
        <v>Q4</v>
      </c>
      <c r="AE792" t="str">
        <v>FY19/20</v>
      </c>
      <c r="AF792" t="str">
        <v>SOUTH</v>
      </c>
    </row>
    <row r="793" spans="1:32">
      <c r="A793" t="str">
        <v>ESSZ</v>
      </c>
      <c r="B793" t="str">
        <v>SZX</v>
      </c>
      <c r="C793" t="str">
        <v>FEEDER</v>
      </c>
      <c r="D793" s="4">
        <v>43887</v>
      </c>
      <c r="E793" t="str">
        <v>YAMAHA</v>
      </c>
      <c r="F793">
        <v>14100207</v>
      </c>
      <c r="G793">
        <v>43887</v>
      </c>
      <c r="H793" t="str">
        <v>YMCT|KHJ-MC200-00</v>
      </c>
      <c r="I793" t="str">
        <v>SS TAPE FEEDER 12/16mm</v>
      </c>
      <c r="J793">
        <v>7</v>
      </c>
      <c r="K793">
        <v>7</v>
      </c>
      <c r="L793">
        <v>26017.7</v>
      </c>
      <c r="M793" t="str">
        <v>CNY</v>
      </c>
      <c r="N793">
        <v>1.1100000000000001</v>
      </c>
      <c r="O793">
        <v>26017.7</v>
      </c>
      <c r="P793">
        <v>28879.647000000004</v>
      </c>
      <c r="Q793" t="str">
        <v>C66SZX-SMT SERVICE</v>
      </c>
      <c r="R793" t="str">
        <v>Shenzhen Zhongrunhulian Technology Co., Ltd.</v>
      </c>
      <c r="S793" t="str">
        <v>Same</v>
      </c>
      <c r="T793">
        <v>900262</v>
      </c>
      <c r="U793">
        <v>24500</v>
      </c>
      <c r="V793" t="str">
        <v>373SMT INV-PTS SALES</v>
      </c>
      <c r="W793">
        <v>0</v>
      </c>
      <c r="X793" t="str">
        <v>C66SZ20037</v>
      </c>
      <c r="Y793">
        <v>737363</v>
      </c>
      <c r="Z793" t="str">
        <v>深圳市中润互联科技有限公司</v>
      </c>
      <c r="AA793">
        <v>0</v>
      </c>
      <c r="AB793">
        <v>2020</v>
      </c>
      <c r="AC793">
        <v>2</v>
      </c>
      <c r="AD793" t="str">
        <v>Q4</v>
      </c>
      <c r="AE793" t="str">
        <v>FY19/20</v>
      </c>
      <c r="AF793" t="str">
        <v>SOUTH</v>
      </c>
    </row>
    <row r="794" spans="1:32">
      <c r="A794" t="str">
        <v>ESSZ</v>
      </c>
      <c r="B794" t="str">
        <v>SZX</v>
      </c>
      <c r="C794" t="str">
        <v>FEEDER</v>
      </c>
      <c r="D794" s="4">
        <v>43887</v>
      </c>
      <c r="E794" t="str">
        <v>YAMAHA</v>
      </c>
      <c r="F794">
        <v>14100208</v>
      </c>
      <c r="G794">
        <v>43887</v>
      </c>
      <c r="H794" t="str">
        <v>YMCT|KHJ-MC200-00</v>
      </c>
      <c r="I794" t="str">
        <v>SS TAPE FEEDER 12/16mm</v>
      </c>
      <c r="J794">
        <v>1</v>
      </c>
      <c r="K794">
        <v>1</v>
      </c>
      <c r="L794">
        <v>3805.31</v>
      </c>
      <c r="M794" t="str">
        <v>CNY</v>
      </c>
      <c r="N794">
        <v>1.1100000000000001</v>
      </c>
      <c r="O794">
        <v>3805.31</v>
      </c>
      <c r="P794">
        <v>4223.8941000000004</v>
      </c>
      <c r="Q794" t="str">
        <v>C66SZX-SMT SERVICE</v>
      </c>
      <c r="R794" t="str">
        <v>Dongguan Miaoqi Electronics Co., LTD</v>
      </c>
      <c r="S794" t="str">
        <v>Same</v>
      </c>
      <c r="T794">
        <v>900263</v>
      </c>
      <c r="U794">
        <v>3500</v>
      </c>
      <c r="V794" t="str">
        <v>373SMT INV-PTS SALES</v>
      </c>
      <c r="W794">
        <v>0</v>
      </c>
      <c r="X794" t="str">
        <v>C66SZ20042</v>
      </c>
      <c r="Y794">
        <v>737503</v>
      </c>
      <c r="Z794" t="str">
        <v>东莞妙琪电子有限公司</v>
      </c>
      <c r="AA794">
        <v>0</v>
      </c>
      <c r="AB794">
        <v>2020</v>
      </c>
      <c r="AC794">
        <v>2</v>
      </c>
      <c r="AD794" t="str">
        <v>Q4</v>
      </c>
      <c r="AE794" t="str">
        <v>FY19/20</v>
      </c>
      <c r="AF794" t="str">
        <v>SOUTH</v>
      </c>
    </row>
    <row r="795" spans="1:32">
      <c r="A795" t="str">
        <v>ESSZ</v>
      </c>
      <c r="B795" t="str">
        <v>SZX</v>
      </c>
      <c r="C795" t="str">
        <v>FEEDER</v>
      </c>
      <c r="D795" s="4">
        <v>43902</v>
      </c>
      <c r="E795" t="str">
        <v>YAMAHA</v>
      </c>
      <c r="F795">
        <v>14100209</v>
      </c>
      <c r="G795">
        <v>43902</v>
      </c>
      <c r="H795" t="str">
        <v>YMCT|KHJ-MC200-00</v>
      </c>
      <c r="I795" t="str">
        <v>SS TAPE FEEDER 12/16mm</v>
      </c>
      <c r="J795">
        <v>6</v>
      </c>
      <c r="K795">
        <v>6</v>
      </c>
      <c r="L795">
        <v>22566.37</v>
      </c>
      <c r="M795" t="str">
        <v>CNY</v>
      </c>
      <c r="N795">
        <v>1.1100000000000001</v>
      </c>
      <c r="O795">
        <v>22566.37</v>
      </c>
      <c r="P795">
        <v>25048.670700000002</v>
      </c>
      <c r="Q795" t="str">
        <v>C66SZX-SMT SERVICE</v>
      </c>
      <c r="R795" t="str">
        <v>Shenzhen Mester Optoelectronic Technology Co.,Ltd.</v>
      </c>
      <c r="S795" t="str">
        <v>Same</v>
      </c>
      <c r="T795">
        <v>900264</v>
      </c>
      <c r="U795">
        <v>21000</v>
      </c>
      <c r="V795" t="str">
        <v>373SMT INV-PTS SALES</v>
      </c>
      <c r="W795">
        <v>0</v>
      </c>
      <c r="X795" t="str">
        <v>PO2003051</v>
      </c>
      <c r="Y795">
        <v>739020</v>
      </c>
      <c r="Z795" t="str">
        <v>深圳市美斯特光电技术有限公司</v>
      </c>
      <c r="AA795">
        <v>0</v>
      </c>
      <c r="AB795">
        <v>2020</v>
      </c>
      <c r="AC795">
        <v>3</v>
      </c>
      <c r="AD795" t="str">
        <v>Q4</v>
      </c>
      <c r="AE795" t="str">
        <v>FY19/20</v>
      </c>
      <c r="AF795" t="str">
        <v>SOUTH</v>
      </c>
    </row>
    <row r="796" spans="1:32">
      <c r="A796" t="str">
        <v>ESSZ</v>
      </c>
      <c r="B796" t="str">
        <v>SZX</v>
      </c>
      <c r="C796" t="str">
        <v>SPARES/OTHER</v>
      </c>
      <c r="D796" s="4">
        <v>43902</v>
      </c>
      <c r="E796" t="str">
        <v>YAMAHA</v>
      </c>
      <c r="F796">
        <v>14100210</v>
      </c>
      <c r="G796">
        <v>43902</v>
      </c>
      <c r="H796" t="str">
        <v>YMCT|KHJ-MC141-S1</v>
      </c>
      <c r="I796" t="str">
        <v>PARTS,TAPE GUIDE</v>
      </c>
      <c r="J796">
        <v>10</v>
      </c>
      <c r="K796">
        <v>10</v>
      </c>
      <c r="L796">
        <v>2743.36</v>
      </c>
      <c r="M796" t="str">
        <v>CNY</v>
      </c>
      <c r="N796">
        <v>1.1100000000000001</v>
      </c>
      <c r="O796">
        <v>2743.36</v>
      </c>
      <c r="P796">
        <v>3045.1296000000002</v>
      </c>
      <c r="Q796" t="str">
        <v>C66SZX-SMT SERVICE</v>
      </c>
      <c r="R796" t="str">
        <v>Chang Da (Jiangxi) Photoelectric Technology Co. Lt</v>
      </c>
      <c r="S796" t="str">
        <v>Same</v>
      </c>
      <c r="T796">
        <v>900265</v>
      </c>
      <c r="U796">
        <v>0</v>
      </c>
      <c r="V796" t="str">
        <v>373SMT INV-PTS SALES</v>
      </c>
      <c r="W796">
        <v>0</v>
      </c>
      <c r="X796" t="str">
        <v>CN20012013C</v>
      </c>
      <c r="Y796">
        <v>739070</v>
      </c>
      <c r="Z796" t="str">
        <v>江西省昌大光电科技有限公司</v>
      </c>
      <c r="AA796">
        <v>0</v>
      </c>
      <c r="AB796">
        <v>2020</v>
      </c>
      <c r="AC796">
        <v>3</v>
      </c>
      <c r="AD796" t="str">
        <v>Q4</v>
      </c>
      <c r="AE796" t="str">
        <v>FY19/20</v>
      </c>
      <c r="AF796" t="str">
        <v>SOUTH</v>
      </c>
    </row>
    <row r="797" spans="1:32">
      <c r="A797" t="str">
        <v>ESSZ</v>
      </c>
      <c r="B797" t="str">
        <v>SZX</v>
      </c>
      <c r="C797" t="str">
        <v>FEEDER</v>
      </c>
      <c r="D797" s="4">
        <v>43907</v>
      </c>
      <c r="E797" t="str">
        <v>YAMAHA</v>
      </c>
      <c r="F797">
        <v>14100211</v>
      </c>
      <c r="G797">
        <v>43907</v>
      </c>
      <c r="H797" t="str">
        <v>YMCT|KHJ-MC100-00</v>
      </c>
      <c r="I797" t="str">
        <v>SS TAPE FEEDER 8mm</v>
      </c>
      <c r="J797">
        <v>80</v>
      </c>
      <c r="K797">
        <v>80</v>
      </c>
      <c r="L797">
        <v>201769.91</v>
      </c>
      <c r="M797" t="str">
        <v>CNY</v>
      </c>
      <c r="N797">
        <v>1.1100000000000001</v>
      </c>
      <c r="O797">
        <v>201769.91</v>
      </c>
      <c r="P797">
        <v>223964.60010000001</v>
      </c>
      <c r="Q797" t="str">
        <v>C66SZX-SMT SERVICE</v>
      </c>
      <c r="R797" t="str">
        <v>Shenzhen Detector Technology Co., Ltd</v>
      </c>
      <c r="S797" t="str">
        <v>Same</v>
      </c>
      <c r="T797">
        <v>900266</v>
      </c>
      <c r="U797">
        <v>204215.18</v>
      </c>
      <c r="V797" t="str">
        <v>373SMT INV-PTS SALES</v>
      </c>
      <c r="W797">
        <v>0</v>
      </c>
      <c r="X797" t="str">
        <v>C66SZ20056</v>
      </c>
      <c r="Y797">
        <v>739599</v>
      </c>
      <c r="Z797" t="str">
        <v>深圳市帝泰克科技有限公司</v>
      </c>
      <c r="AA797">
        <v>0</v>
      </c>
      <c r="AB797">
        <v>2020</v>
      </c>
      <c r="AC797">
        <v>3</v>
      </c>
      <c r="AD797" t="str">
        <v>Q4</v>
      </c>
      <c r="AE797" t="str">
        <v>FY19/20</v>
      </c>
      <c r="AF797" t="str">
        <v>SOUTH</v>
      </c>
    </row>
    <row r="798" spans="1:32">
      <c r="A798" t="str">
        <v>ESSZ</v>
      </c>
      <c r="B798" t="str">
        <v>SZX</v>
      </c>
      <c r="C798" t="str">
        <v>SERVICE_CHARGE</v>
      </c>
      <c r="D798" s="4">
        <v>43913</v>
      </c>
      <c r="E798" t="str">
        <v>YAMAHA</v>
      </c>
      <c r="F798">
        <v>12100028</v>
      </c>
      <c r="G798">
        <v>43913</v>
      </c>
      <c r="H798" t="str">
        <v>YMCT|REPAIR CHARGE</v>
      </c>
      <c r="I798" t="str">
        <v>REPAIR CHARGE</v>
      </c>
      <c r="J798">
        <v>1</v>
      </c>
      <c r="K798">
        <v>1</v>
      </c>
      <c r="L798">
        <v>884.96</v>
      </c>
      <c r="M798" t="str">
        <v>CNY</v>
      </c>
      <c r="N798">
        <v>1.1100000000000001</v>
      </c>
      <c r="O798">
        <v>884.96</v>
      </c>
      <c r="P798">
        <v>982.30560000000014</v>
      </c>
      <c r="Q798" t="str">
        <v>C66SZX-SMT SERVICE</v>
      </c>
      <c r="R798" t="str">
        <v>Shenzhen Wenli Technology Co., Ltd.</v>
      </c>
      <c r="S798" t="str">
        <v>Same</v>
      </c>
      <c r="T798">
        <v>900271</v>
      </c>
      <c r="U798">
        <v>0</v>
      </c>
      <c r="V798" t="str">
        <v>373SMT INV-NON-CON</v>
      </c>
      <c r="W798">
        <v>0</v>
      </c>
      <c r="X798" t="str">
        <v>C66SZ190516REV.2</v>
      </c>
      <c r="Y798">
        <v>0</v>
      </c>
      <c r="Z798" t="str">
        <v>深圳市稳利科技有限公司</v>
      </c>
      <c r="AA798">
        <v>0</v>
      </c>
      <c r="AB798">
        <v>2020</v>
      </c>
      <c r="AC798">
        <v>3</v>
      </c>
      <c r="AD798" t="str">
        <v>Q4</v>
      </c>
      <c r="AE798" t="str">
        <v>FY19/20</v>
      </c>
      <c r="AF798" t="str">
        <v>SOUTH</v>
      </c>
    </row>
    <row r="799" spans="1:32">
      <c r="A799" t="str">
        <v>ESSZ</v>
      </c>
      <c r="B799" t="str">
        <v>SZX</v>
      </c>
      <c r="C799" t="str">
        <v>SERVICE_CHARGE</v>
      </c>
      <c r="D799" s="4">
        <v>43913</v>
      </c>
      <c r="E799" t="str">
        <v>YAMAHA</v>
      </c>
      <c r="F799">
        <v>12100029</v>
      </c>
      <c r="G799">
        <v>43913</v>
      </c>
      <c r="H799" t="str">
        <v>YMCT|REPAIR CHARGE</v>
      </c>
      <c r="I799" t="str">
        <v>REPAIR CHARGE</v>
      </c>
      <c r="J799">
        <v>1</v>
      </c>
      <c r="K799">
        <v>1</v>
      </c>
      <c r="L799">
        <v>3097.35</v>
      </c>
      <c r="M799" t="str">
        <v>CNY</v>
      </c>
      <c r="N799">
        <v>1.1100000000000001</v>
      </c>
      <c r="O799">
        <v>3097.35</v>
      </c>
      <c r="P799">
        <v>3438.0585000000001</v>
      </c>
      <c r="Q799" t="str">
        <v>C66SZX-SMT SERVICE</v>
      </c>
      <c r="R799" t="str">
        <v>Shenzhen PengBoHui Electronics Co., Ltd.</v>
      </c>
      <c r="S799" t="str">
        <v>Same</v>
      </c>
      <c r="T799">
        <v>900272</v>
      </c>
      <c r="U799">
        <v>0</v>
      </c>
      <c r="V799" t="str">
        <v>373SMT INV-NON-CON</v>
      </c>
      <c r="W799">
        <v>0</v>
      </c>
      <c r="X799" t="str">
        <v>C66SZ190524</v>
      </c>
      <c r="Y799">
        <v>0</v>
      </c>
      <c r="Z799" t="str">
        <v>深圳市鹏博辉电子有限公司</v>
      </c>
      <c r="AA799">
        <v>0</v>
      </c>
      <c r="AB799">
        <v>2020</v>
      </c>
      <c r="AC799">
        <v>3</v>
      </c>
      <c r="AD799" t="str">
        <v>Q4</v>
      </c>
      <c r="AE799" t="str">
        <v>FY19/20</v>
      </c>
      <c r="AF799" t="str">
        <v>SOUTH</v>
      </c>
    </row>
    <row r="800" spans="1:32">
      <c r="A800" t="str">
        <v>ESSZ</v>
      </c>
      <c r="B800" t="str">
        <v>SZX</v>
      </c>
      <c r="C800" t="str">
        <v>FEEDER</v>
      </c>
      <c r="D800" s="4">
        <v>43913</v>
      </c>
      <c r="E800" t="str">
        <v>YAMAHA</v>
      </c>
      <c r="F800">
        <v>14100212</v>
      </c>
      <c r="G800">
        <v>43913</v>
      </c>
      <c r="H800" t="str">
        <v>YMCT|KHJ-MC200-00</v>
      </c>
      <c r="I800" t="str">
        <v>SS TAPE FEEDER 12/16mm</v>
      </c>
      <c r="J800">
        <v>5</v>
      </c>
      <c r="K800">
        <v>5</v>
      </c>
      <c r="L800">
        <v>19026.55</v>
      </c>
      <c r="M800" t="str">
        <v>CNY</v>
      </c>
      <c r="N800">
        <v>1.1100000000000001</v>
      </c>
      <c r="O800">
        <v>19026.55</v>
      </c>
      <c r="P800">
        <v>21119.470499999999</v>
      </c>
      <c r="Q800" t="str">
        <v>C66SZX-SMT SERVICE</v>
      </c>
      <c r="R800" t="str">
        <v>Shenzhen Baiyisheng Technology Co., Ltd</v>
      </c>
      <c r="S800" t="str">
        <v>Same</v>
      </c>
      <c r="T800">
        <v>900267</v>
      </c>
      <c r="U800">
        <v>17500</v>
      </c>
      <c r="V800" t="str">
        <v>373SMT INV-PTS SALES</v>
      </c>
      <c r="W800">
        <v>0</v>
      </c>
      <c r="X800" t="str">
        <v>C66SZ190401REV.1</v>
      </c>
      <c r="Y800">
        <v>740028</v>
      </c>
      <c r="Z800" t="str">
        <v>深圳市百益晟科技有限公司</v>
      </c>
      <c r="AA800">
        <v>0</v>
      </c>
      <c r="AB800">
        <v>2020</v>
      </c>
      <c r="AC800">
        <v>3</v>
      </c>
      <c r="AD800" t="str">
        <v>Q4</v>
      </c>
      <c r="AE800" t="str">
        <v>FY19/20</v>
      </c>
      <c r="AF800" t="str">
        <v>SOUTH</v>
      </c>
    </row>
    <row r="801" spans="1:32">
      <c r="A801" t="str">
        <v>ESSZ</v>
      </c>
      <c r="B801" t="str">
        <v>SZX</v>
      </c>
      <c r="C801" t="str">
        <v>SPARES/OTHER</v>
      </c>
      <c r="D801" s="4">
        <v>43913</v>
      </c>
      <c r="E801" t="str">
        <v>YAMAHA</v>
      </c>
      <c r="F801">
        <v>14100213</v>
      </c>
      <c r="G801">
        <v>43913</v>
      </c>
      <c r="H801" t="str">
        <v>YMCT|KHN-M7720-A3</v>
      </c>
      <c r="I801" t="str">
        <v>NOZZLE 302A ASSY</v>
      </c>
      <c r="J801">
        <v>7</v>
      </c>
      <c r="K801">
        <v>7</v>
      </c>
      <c r="L801">
        <v>3592.92</v>
      </c>
      <c r="M801" t="str">
        <v>CNY</v>
      </c>
      <c r="N801">
        <v>1.1100000000000001</v>
      </c>
      <c r="O801">
        <v>3592.92</v>
      </c>
      <c r="P801">
        <v>3988.1412000000005</v>
      </c>
      <c r="Q801" t="str">
        <v>C66SZX-SMT SERVICE</v>
      </c>
      <c r="R801" t="str">
        <v>Shenzhen Yesight Technology Co.,Ltd</v>
      </c>
      <c r="S801" t="str">
        <v>Same</v>
      </c>
      <c r="T801">
        <v>900268</v>
      </c>
      <c r="U801">
        <v>2328.67</v>
      </c>
      <c r="V801" t="str">
        <v>373SMT INV-PTS SALES</v>
      </c>
      <c r="W801">
        <v>0</v>
      </c>
      <c r="X801" t="str">
        <v>C66SZ20055</v>
      </c>
      <c r="Y801">
        <v>740033</v>
      </c>
      <c r="Z801" t="str">
        <v>深圳市悦之彩科技有限公司</v>
      </c>
      <c r="AA801">
        <v>0</v>
      </c>
      <c r="AB801">
        <v>2020</v>
      </c>
      <c r="AC801">
        <v>3</v>
      </c>
      <c r="AD801" t="str">
        <v>Q4</v>
      </c>
      <c r="AE801" t="str">
        <v>FY19/20</v>
      </c>
      <c r="AF801" t="str">
        <v>SOUTH</v>
      </c>
    </row>
    <row r="802" spans="1:32">
      <c r="A802" t="str">
        <v>ESSZ</v>
      </c>
      <c r="B802" t="str">
        <v>SZX</v>
      </c>
      <c r="C802" t="str">
        <v>FEEDER</v>
      </c>
      <c r="D802" s="4">
        <v>43913</v>
      </c>
      <c r="E802" t="str">
        <v>YAMAHA</v>
      </c>
      <c r="F802">
        <v>14100214</v>
      </c>
      <c r="G802">
        <v>43913</v>
      </c>
      <c r="H802" t="str">
        <v>YMCT|KHJ-MC100-00</v>
      </c>
      <c r="I802" t="str">
        <v>SS TAPE FEEDER 8mm</v>
      </c>
      <c r="J802">
        <v>3</v>
      </c>
      <c r="K802">
        <v>3</v>
      </c>
      <c r="L802">
        <v>8230.09</v>
      </c>
      <c r="M802" t="str">
        <v>CNY</v>
      </c>
      <c r="N802">
        <v>1.1100000000000001</v>
      </c>
      <c r="O802">
        <v>8230.09</v>
      </c>
      <c r="P802">
        <v>9135.3999000000003</v>
      </c>
      <c r="Q802" t="str">
        <v>C66SZX-SMT SERVICE</v>
      </c>
      <c r="R802" t="str">
        <v>Shenzhen Yu Da Sheng Industry Co.,Ltd</v>
      </c>
      <c r="S802" t="str">
        <v>Same</v>
      </c>
      <c r="T802">
        <v>900269</v>
      </c>
      <c r="U802">
        <v>7658.07</v>
      </c>
      <c r="V802" t="str">
        <v>373SMT INV-PTS SALES</v>
      </c>
      <c r="W802">
        <v>0</v>
      </c>
      <c r="X802">
        <v>0</v>
      </c>
      <c r="Y802">
        <v>740043</v>
      </c>
      <c r="Z802" t="str">
        <v>深圳市裕达盛实业有限公司</v>
      </c>
      <c r="AA802">
        <v>0</v>
      </c>
      <c r="AB802">
        <v>2020</v>
      </c>
      <c r="AC802">
        <v>3</v>
      </c>
      <c r="AD802" t="str">
        <v>Q4</v>
      </c>
      <c r="AE802" t="str">
        <v>FY19/20</v>
      </c>
      <c r="AF802" t="str">
        <v>SOUTH</v>
      </c>
    </row>
    <row r="803" spans="1:32">
      <c r="A803" t="str">
        <v>ESSZ</v>
      </c>
      <c r="B803" t="str">
        <v>SZX</v>
      </c>
      <c r="C803" t="str">
        <v>SPARES/OTHER</v>
      </c>
      <c r="D803" s="4">
        <v>43913</v>
      </c>
      <c r="E803" t="str">
        <v>YAMAHA</v>
      </c>
      <c r="F803">
        <v>14100215</v>
      </c>
      <c r="G803">
        <v>43913</v>
      </c>
      <c r="H803" t="str">
        <v>YMCT|KHY-M9121-00</v>
      </c>
      <c r="I803" t="str">
        <v>FRAME,COMVEYOR</v>
      </c>
      <c r="J803">
        <v>1</v>
      </c>
      <c r="K803">
        <v>1</v>
      </c>
      <c r="L803">
        <v>2566.37</v>
      </c>
      <c r="M803" t="str">
        <v>CNY</v>
      </c>
      <c r="N803">
        <v>1.1100000000000001</v>
      </c>
      <c r="O803">
        <v>2566.37</v>
      </c>
      <c r="P803">
        <v>2848.6707000000001</v>
      </c>
      <c r="Q803" t="str">
        <v>C66SZX-SMT SERVICE</v>
      </c>
      <c r="R803" t="str">
        <v>Shenzhen Wenli Technology Co., Ltd.</v>
      </c>
      <c r="S803" t="str">
        <v>Same</v>
      </c>
      <c r="T803">
        <v>900270</v>
      </c>
      <c r="U803">
        <v>1021</v>
      </c>
      <c r="V803" t="str">
        <v>373SMT INV-PTS SALES</v>
      </c>
      <c r="W803">
        <v>0</v>
      </c>
      <c r="X803" t="str">
        <v>C66SZ190516REV.2</v>
      </c>
      <c r="Y803">
        <v>740078</v>
      </c>
      <c r="Z803" t="str">
        <v>深圳市稳利科技有限公司</v>
      </c>
      <c r="AA803">
        <v>0</v>
      </c>
      <c r="AB803">
        <v>2020</v>
      </c>
      <c r="AC803">
        <v>3</v>
      </c>
      <c r="AD803" t="str">
        <v>Q4</v>
      </c>
      <c r="AE803" t="str">
        <v>FY19/20</v>
      </c>
      <c r="AF803" t="str">
        <v>SOUTH</v>
      </c>
    </row>
    <row r="804" spans="1:32">
      <c r="A804" t="str">
        <v>ESSZ</v>
      </c>
      <c r="B804" t="str">
        <v>SZX</v>
      </c>
      <c r="C804" t="str">
        <v>SPARES/OTHER</v>
      </c>
      <c r="D804" s="4">
        <v>43913</v>
      </c>
      <c r="E804" t="str">
        <v>OTHERS</v>
      </c>
      <c r="F804">
        <v>14100216</v>
      </c>
      <c r="G804">
        <v>43913</v>
      </c>
      <c r="H804" t="str">
        <v>ZMTR|K48-M3856-00X</v>
      </c>
      <c r="I804" t="str">
        <v>GREASE PACK(NSL)</v>
      </c>
      <c r="J804">
        <v>1</v>
      </c>
      <c r="K804">
        <v>1</v>
      </c>
      <c r="L804">
        <v>0</v>
      </c>
      <c r="M804" t="str">
        <v>CNY</v>
      </c>
      <c r="N804">
        <v>1.1100000000000001</v>
      </c>
      <c r="O804">
        <v>0</v>
      </c>
      <c r="P804">
        <v>0</v>
      </c>
      <c r="Q804" t="str">
        <v>C66SZX-SMT SERVICE</v>
      </c>
      <c r="R804" t="str">
        <v>Shenzhen PengBoHui Electronics Co., Ltd.</v>
      </c>
      <c r="S804" t="str">
        <v>Same</v>
      </c>
      <c r="T804">
        <v>900273</v>
      </c>
      <c r="U804">
        <v>132.74</v>
      </c>
      <c r="V804" t="str">
        <v>373SMT INV-PTS SALES</v>
      </c>
      <c r="W804">
        <v>0</v>
      </c>
      <c r="X804" t="str">
        <v>C66SZ190524</v>
      </c>
      <c r="Y804">
        <v>740084</v>
      </c>
      <c r="Z804" t="str">
        <v>深圳市鹏博辉电子有限公司</v>
      </c>
      <c r="AA804">
        <v>0</v>
      </c>
      <c r="AB804">
        <v>2020</v>
      </c>
      <c r="AC804">
        <v>3</v>
      </c>
      <c r="AD804" t="str">
        <v>Q4</v>
      </c>
      <c r="AE804" t="str">
        <v>FY19/20</v>
      </c>
      <c r="AF804" t="str">
        <v>SOUTH</v>
      </c>
    </row>
    <row r="805" spans="1:32">
      <c r="A805" t="str">
        <v>ESSZ</v>
      </c>
      <c r="B805" t="str">
        <v>SZX</v>
      </c>
      <c r="C805" t="str">
        <v>SERVICE_CHARGE</v>
      </c>
      <c r="D805" s="4">
        <v>43914</v>
      </c>
      <c r="E805" t="str">
        <v>YAMAHA</v>
      </c>
      <c r="F805">
        <v>12100030</v>
      </c>
      <c r="G805">
        <v>43914</v>
      </c>
      <c r="H805" t="str">
        <v>YMCT|REPAIR CHARGE</v>
      </c>
      <c r="I805" t="str">
        <v>REPAIR CHARGE</v>
      </c>
      <c r="J805">
        <v>2</v>
      </c>
      <c r="K805">
        <v>2</v>
      </c>
      <c r="L805">
        <v>5309.73</v>
      </c>
      <c r="M805" t="str">
        <v>CNY</v>
      </c>
      <c r="N805">
        <v>1.1100000000000001</v>
      </c>
      <c r="O805">
        <v>5309.73</v>
      </c>
      <c r="P805">
        <v>5893.8002999999999</v>
      </c>
      <c r="Q805" t="str">
        <v>C66SZX-SMT SERVICE</v>
      </c>
      <c r="R805" t="str">
        <v>Dongguan Frecom Holdings Co., Ltd.</v>
      </c>
      <c r="S805" t="str">
        <v>Same</v>
      </c>
      <c r="T805">
        <v>900275</v>
      </c>
      <c r="U805">
        <v>0</v>
      </c>
      <c r="V805" t="str">
        <v>373SMT INV-NON-CON</v>
      </c>
      <c r="W805">
        <v>0</v>
      </c>
      <c r="X805" t="str">
        <v>FRC-ZY-2020-030601</v>
      </c>
      <c r="Y805">
        <v>0</v>
      </c>
      <c r="Z805" t="str">
        <v>东莞市福瑞康控股有限公司</v>
      </c>
      <c r="AA805">
        <v>0</v>
      </c>
      <c r="AB805">
        <v>2020</v>
      </c>
      <c r="AC805">
        <v>3</v>
      </c>
      <c r="AD805" t="str">
        <v>Q4</v>
      </c>
      <c r="AE805" t="str">
        <v>FY19/20</v>
      </c>
      <c r="AF805" t="str">
        <v>SOUTH</v>
      </c>
    </row>
    <row r="806" spans="1:32">
      <c r="A806" t="str">
        <v>ESSZ</v>
      </c>
      <c r="B806" t="str">
        <v>SZX</v>
      </c>
      <c r="C806" t="str">
        <v>FEEDER</v>
      </c>
      <c r="D806" s="4">
        <v>43915</v>
      </c>
      <c r="E806" t="str">
        <v>YAMAHA</v>
      </c>
      <c r="F806">
        <v>14100217</v>
      </c>
      <c r="G806">
        <v>43915</v>
      </c>
      <c r="H806" t="str">
        <v>YMCT|KHJ-MC200-00</v>
      </c>
      <c r="I806" t="str">
        <v>SS TAPE FEEDER 12/16mm</v>
      </c>
      <c r="J806">
        <v>5</v>
      </c>
      <c r="K806">
        <v>5</v>
      </c>
      <c r="L806">
        <v>18141.59</v>
      </c>
      <c r="M806" t="str">
        <v>CNY</v>
      </c>
      <c r="N806">
        <v>1.1100000000000001</v>
      </c>
      <c r="O806">
        <v>18141.59</v>
      </c>
      <c r="P806">
        <v>20137.164900000003</v>
      </c>
      <c r="Q806" t="str">
        <v>C66SZX-SMT SERVICE</v>
      </c>
      <c r="R806" t="str">
        <v>Shenzhen Jason Tai Technology Co., Ltd</v>
      </c>
      <c r="S806" t="str">
        <v>Same</v>
      </c>
      <c r="T806">
        <v>900274</v>
      </c>
      <c r="U806">
        <v>17500</v>
      </c>
      <c r="V806" t="str">
        <v>373SMT INV-PTS SALES</v>
      </c>
      <c r="W806">
        <v>0</v>
      </c>
      <c r="X806" t="str">
        <v>C66SZ20069</v>
      </c>
      <c r="Y806">
        <v>740367</v>
      </c>
      <c r="Z806" t="str">
        <v>深圳市杰森泰科技有限公司</v>
      </c>
      <c r="AA806">
        <v>0</v>
      </c>
      <c r="AB806">
        <v>2020</v>
      </c>
      <c r="AC806">
        <v>3</v>
      </c>
      <c r="AD806" t="str">
        <v>Q4</v>
      </c>
      <c r="AE806" t="str">
        <v>FY19/20</v>
      </c>
      <c r="AF806" t="str">
        <v>SOUTH</v>
      </c>
    </row>
    <row r="807" spans="1:32">
      <c r="A807" t="str">
        <v>ESSZ</v>
      </c>
      <c r="B807" t="str">
        <v>SZX</v>
      </c>
      <c r="C807" t="str">
        <v>SPARES/OTHER</v>
      </c>
      <c r="D807" s="4">
        <v>43915</v>
      </c>
      <c r="E807" t="str">
        <v>YAMAHA</v>
      </c>
      <c r="F807">
        <v>14100218</v>
      </c>
      <c r="G807">
        <v>43915</v>
      </c>
      <c r="H807" t="str">
        <v>YMCT|KMG-M7300-20</v>
      </c>
      <c r="I807" t="str">
        <v>MULTI CAM.ASSY.FR</v>
      </c>
      <c r="J807">
        <v>2</v>
      </c>
      <c r="K807">
        <v>2</v>
      </c>
      <c r="L807">
        <v>123893.81</v>
      </c>
      <c r="M807" t="str">
        <v>CNY</v>
      </c>
      <c r="N807">
        <v>1.1100000000000001</v>
      </c>
      <c r="O807">
        <v>123893.81</v>
      </c>
      <c r="P807">
        <v>137522.12910000002</v>
      </c>
      <c r="Q807" t="str">
        <v>C66SZX-SMT SERVICE</v>
      </c>
      <c r="R807" t="str">
        <v>Shenzhen GCL Electronics Co., Ltd.</v>
      </c>
      <c r="S807" t="str">
        <v>Same</v>
      </c>
      <c r="T807">
        <v>900278</v>
      </c>
      <c r="U807">
        <v>14240</v>
      </c>
      <c r="V807" t="str">
        <v>373SMT INV-PTS SALES</v>
      </c>
      <c r="W807">
        <v>0</v>
      </c>
      <c r="X807" t="str">
        <v>GCL20030168</v>
      </c>
      <c r="Y807">
        <v>740467</v>
      </c>
      <c r="Z807" t="str">
        <v>深圳市耕创电子有限公司</v>
      </c>
      <c r="AA807">
        <v>0</v>
      </c>
      <c r="AB807">
        <v>2020</v>
      </c>
      <c r="AC807">
        <v>3</v>
      </c>
      <c r="AD807" t="str">
        <v>Q4</v>
      </c>
      <c r="AE807" t="str">
        <v>FY19/20</v>
      </c>
      <c r="AF807" t="str">
        <v>SOUTH</v>
      </c>
    </row>
    <row r="808" spans="1:32">
      <c r="A808" t="str">
        <v>ESSZ</v>
      </c>
      <c r="B808" t="str">
        <v>SZX</v>
      </c>
      <c r="C808" t="str">
        <v>SPARES/OTHER</v>
      </c>
      <c r="D808" s="4">
        <v>43915</v>
      </c>
      <c r="E808" t="str">
        <v>OTHERS</v>
      </c>
      <c r="F808">
        <v>14100219</v>
      </c>
      <c r="G808">
        <v>43915</v>
      </c>
      <c r="H808" t="str">
        <v>ZMTR|LABEL FEEDER</v>
      </c>
      <c r="I808" t="str">
        <v>LABEL FEEDER</v>
      </c>
      <c r="J808">
        <v>1</v>
      </c>
      <c r="K808">
        <v>1</v>
      </c>
      <c r="L808">
        <v>20796.46</v>
      </c>
      <c r="M808" t="str">
        <v>CNY</v>
      </c>
      <c r="N808">
        <v>1.1100000000000001</v>
      </c>
      <c r="O808">
        <v>20796.46</v>
      </c>
      <c r="P808">
        <v>23084.070600000003</v>
      </c>
      <c r="Q808" t="str">
        <v>C66SZX-SMT SERVICE</v>
      </c>
      <c r="R808" t="str">
        <v>Leader-Tech Electronics (Shenzhen) Inc.</v>
      </c>
      <c r="S808" t="str">
        <v>Same</v>
      </c>
      <c r="T808">
        <v>900276</v>
      </c>
      <c r="U808">
        <v>15000</v>
      </c>
      <c r="V808" t="str">
        <v>373SMT INV-PTS SALES</v>
      </c>
      <c r="W808">
        <v>0</v>
      </c>
      <c r="X808" t="str">
        <v>PO2020020155</v>
      </c>
      <c r="Y808">
        <v>740378</v>
      </c>
      <c r="Z808" t="str">
        <v>上达电子（深圳）股份有限公司</v>
      </c>
      <c r="AA808">
        <v>0</v>
      </c>
      <c r="AB808">
        <v>2020</v>
      </c>
      <c r="AC808">
        <v>3</v>
      </c>
      <c r="AD808" t="str">
        <v>Q4</v>
      </c>
      <c r="AE808" t="str">
        <v>FY19/20</v>
      </c>
      <c r="AF808" t="str">
        <v>SOUTH</v>
      </c>
    </row>
    <row r="809" spans="1:32">
      <c r="A809" t="str">
        <v>ESSZ</v>
      </c>
      <c r="B809" t="str">
        <v>SZX</v>
      </c>
      <c r="C809" t="str">
        <v>SPARES/OTHER</v>
      </c>
      <c r="D809" s="4">
        <v>43915</v>
      </c>
      <c r="E809" t="str">
        <v>OTHERS</v>
      </c>
      <c r="F809">
        <v>14100219</v>
      </c>
      <c r="G809">
        <v>43915</v>
      </c>
      <c r="H809" t="str">
        <v>ZMTR|305LAB-S</v>
      </c>
      <c r="I809" t="str">
        <v>SPECIAL NOZZLE</v>
      </c>
      <c r="J809">
        <v>1</v>
      </c>
      <c r="K809">
        <v>1</v>
      </c>
      <c r="L809">
        <v>761.06</v>
      </c>
      <c r="M809" t="str">
        <v>CNY</v>
      </c>
      <c r="N809">
        <v>1.1100000000000001</v>
      </c>
      <c r="O809">
        <v>761.06</v>
      </c>
      <c r="P809">
        <v>844.77660000000003</v>
      </c>
      <c r="Q809" t="str">
        <v>C66SZX-SMT SERVICE</v>
      </c>
      <c r="R809" t="str">
        <v>Leader-Tech Electronics (Shenzhen) Inc.</v>
      </c>
      <c r="S809" t="str">
        <v>Same</v>
      </c>
      <c r="T809">
        <v>900276</v>
      </c>
      <c r="U809">
        <v>353.98</v>
      </c>
      <c r="V809" t="str">
        <v>373SMT INV-PTS SALES</v>
      </c>
      <c r="W809">
        <v>0</v>
      </c>
      <c r="X809" t="str">
        <v>PO2020020155</v>
      </c>
      <c r="Y809">
        <v>740378</v>
      </c>
      <c r="Z809" t="str">
        <v>上达电子（深圳）股份有限公司</v>
      </c>
      <c r="AA809">
        <v>0</v>
      </c>
      <c r="AB809">
        <v>2020</v>
      </c>
      <c r="AC809">
        <v>3</v>
      </c>
      <c r="AD809" t="str">
        <v>Q4</v>
      </c>
      <c r="AE809" t="str">
        <v>FY19/20</v>
      </c>
      <c r="AF809" t="str">
        <v>SOUTH</v>
      </c>
    </row>
    <row r="810" spans="1:32">
      <c r="A810" t="str">
        <v>ESSZ</v>
      </c>
      <c r="B810" t="str">
        <v>SZX</v>
      </c>
      <c r="C810" t="str">
        <v>FEEDER</v>
      </c>
      <c r="D810" s="4">
        <v>43916</v>
      </c>
      <c r="E810" t="str">
        <v>YAMAHA</v>
      </c>
      <c r="F810">
        <v>14100220</v>
      </c>
      <c r="G810">
        <v>43916</v>
      </c>
      <c r="H810" t="str">
        <v>YMCT|KLJ-MC100-00</v>
      </c>
      <c r="I810" t="str">
        <v>ZS FEEDER ASSY. 8mm</v>
      </c>
      <c r="J810">
        <v>30</v>
      </c>
      <c r="K810">
        <v>30</v>
      </c>
      <c r="L810">
        <v>80973.45</v>
      </c>
      <c r="M810" t="str">
        <v>CNY</v>
      </c>
      <c r="N810">
        <v>1.1100000000000001</v>
      </c>
      <c r="O810">
        <v>80973.45</v>
      </c>
      <c r="P810">
        <v>89880.529500000004</v>
      </c>
      <c r="Q810" t="str">
        <v>C66SZX-SMT SERVICE</v>
      </c>
      <c r="R810" t="str">
        <v>Huizhou Huiyang Xinxu Rui Cheng Electronic Process</v>
      </c>
      <c r="S810" t="str">
        <v>Same</v>
      </c>
      <c r="T810">
        <v>900279</v>
      </c>
      <c r="U810">
        <v>79423.240000000005</v>
      </c>
      <c r="V810" t="str">
        <v>373SMT INV-PTS SALES</v>
      </c>
      <c r="W810">
        <v>0</v>
      </c>
      <c r="X810" t="str">
        <v>C66SZ20051REV.1</v>
      </c>
      <c r="Y810">
        <v>740632</v>
      </c>
      <c r="Z810" t="str">
        <v>惠州市惠阳区新圩镇锐诚电子加工厂</v>
      </c>
      <c r="AA810">
        <v>0</v>
      </c>
      <c r="AB810">
        <v>2020</v>
      </c>
      <c r="AC810">
        <v>3</v>
      </c>
      <c r="AD810" t="str">
        <v>Q4</v>
      </c>
      <c r="AE810" t="str">
        <v>FY19/20</v>
      </c>
      <c r="AF810" t="str">
        <v>SOUTH</v>
      </c>
    </row>
    <row r="811" spans="1:32">
      <c r="A811" t="str">
        <v>ESSZ</v>
      </c>
      <c r="B811" t="str">
        <v>SZX</v>
      </c>
      <c r="C811" t="str">
        <v>CONTRACT_FEE</v>
      </c>
      <c r="D811" s="4">
        <v>43917</v>
      </c>
      <c r="E811" t="str">
        <v>YAMAHA</v>
      </c>
      <c r="F811">
        <v>13100014</v>
      </c>
      <c r="G811">
        <v>43917</v>
      </c>
      <c r="H811" t="str">
        <v>YMCT|REPAIR CHARGE</v>
      </c>
      <c r="I811" t="str">
        <v>REPAIR CHARGE</v>
      </c>
      <c r="J811">
        <v>1</v>
      </c>
      <c r="K811">
        <v>1</v>
      </c>
      <c r="L811">
        <v>15486.73</v>
      </c>
      <c r="M811" t="str">
        <v>CNY</v>
      </c>
      <c r="N811">
        <v>1.1100000000000001</v>
      </c>
      <c r="O811">
        <v>15486.73</v>
      </c>
      <c r="P811">
        <v>17190.2703</v>
      </c>
      <c r="Q811" t="str">
        <v>C66SZX-SMT SERVICE</v>
      </c>
      <c r="R811" t="str">
        <v>ACOUSTIC INNOVATION (HUIZHOU) CO., LTD</v>
      </c>
      <c r="S811" t="str">
        <v>Same</v>
      </c>
      <c r="T811">
        <v>900286</v>
      </c>
      <c r="U811">
        <v>0</v>
      </c>
      <c r="V811" t="str">
        <v>373SMT INV-CONTRACT</v>
      </c>
      <c r="W811">
        <v>0</v>
      </c>
      <c r="X811" t="str">
        <v>PORD20181218-2</v>
      </c>
      <c r="Y811">
        <v>0</v>
      </c>
      <c r="Z811" t="str">
        <v>声电电子科技（惠州）有限公司</v>
      </c>
      <c r="AA811">
        <v>0</v>
      </c>
      <c r="AB811">
        <v>2020</v>
      </c>
      <c r="AC811">
        <v>3</v>
      </c>
      <c r="AD811" t="str">
        <v>Q4</v>
      </c>
      <c r="AE811" t="str">
        <v>FY19/20</v>
      </c>
      <c r="AF811" t="str">
        <v>SOUTH</v>
      </c>
    </row>
    <row r="812" spans="1:32">
      <c r="A812" t="str">
        <v>ESSZ</v>
      </c>
      <c r="B812" t="str">
        <v>SZX</v>
      </c>
      <c r="C812" t="str">
        <v>FEEDER</v>
      </c>
      <c r="D812" s="4">
        <v>43917</v>
      </c>
      <c r="E812" t="str">
        <v>YAMAHA</v>
      </c>
      <c r="F812">
        <v>14100221</v>
      </c>
      <c r="G812">
        <v>43917</v>
      </c>
      <c r="H812" t="str">
        <v>YMCT|KHJ-MC600-00</v>
      </c>
      <c r="I812" t="str">
        <v>SS TAPE FEEDER 44mm</v>
      </c>
      <c r="J812">
        <v>1</v>
      </c>
      <c r="K812">
        <v>1</v>
      </c>
      <c r="L812">
        <v>9026.5499999999993</v>
      </c>
      <c r="M812" t="str">
        <v>CNY</v>
      </c>
      <c r="N812">
        <v>1.1100000000000001</v>
      </c>
      <c r="O812">
        <v>9026.5499999999993</v>
      </c>
      <c r="P812">
        <v>10019.470499999999</v>
      </c>
      <c r="Q812" t="str">
        <v>C66SZX-SMT SERVICE</v>
      </c>
      <c r="R812" t="str">
        <v>Dongguan Xing Kai Tai Electronic Technology Co., L</v>
      </c>
      <c r="S812" t="str">
        <v>Same</v>
      </c>
      <c r="T812">
        <v>900281</v>
      </c>
      <c r="U812">
        <v>6814.7</v>
      </c>
      <c r="V812" t="str">
        <v>373SMT INV-PTS SALES</v>
      </c>
      <c r="W812">
        <v>0</v>
      </c>
      <c r="X812" t="str">
        <v>P470032119</v>
      </c>
      <c r="Y812">
        <v>740661</v>
      </c>
      <c r="Z812" t="str">
        <v>东莞市兴开泰电子科技有限公司</v>
      </c>
      <c r="AA812">
        <v>0</v>
      </c>
      <c r="AB812">
        <v>2020</v>
      </c>
      <c r="AC812">
        <v>3</v>
      </c>
      <c r="AD812" t="str">
        <v>Q4</v>
      </c>
      <c r="AE812" t="str">
        <v>FY19/20</v>
      </c>
      <c r="AF812" t="str">
        <v>SOUTH</v>
      </c>
    </row>
    <row r="813" spans="1:32">
      <c r="A813" t="str">
        <v>ESSZ</v>
      </c>
      <c r="B813" t="str">
        <v>SZX</v>
      </c>
      <c r="C813" t="str">
        <v>FEEDER</v>
      </c>
      <c r="D813" s="4">
        <v>43917</v>
      </c>
      <c r="E813" t="str">
        <v>YAMAHA</v>
      </c>
      <c r="F813">
        <v>14100222</v>
      </c>
      <c r="G813">
        <v>43917</v>
      </c>
      <c r="H813" t="str">
        <v>YMCT|KHJ-MC600-00</v>
      </c>
      <c r="I813" t="str">
        <v>SS TAPE FEEDER 44mm</v>
      </c>
      <c r="J813">
        <v>2</v>
      </c>
      <c r="K813">
        <v>2</v>
      </c>
      <c r="L813">
        <v>19469.03</v>
      </c>
      <c r="M813" t="str">
        <v>CNY</v>
      </c>
      <c r="N813">
        <v>1.1100000000000001</v>
      </c>
      <c r="O813">
        <v>19469.03</v>
      </c>
      <c r="P813">
        <v>21610.623299999999</v>
      </c>
      <c r="Q813" t="str">
        <v>C66SZX-SMT SERVICE</v>
      </c>
      <c r="R813" t="str">
        <v>SHENZHEN AV-DISPLAY CO.,LTD</v>
      </c>
      <c r="S813" t="str">
        <v>Same</v>
      </c>
      <c r="T813">
        <v>900282</v>
      </c>
      <c r="U813">
        <v>13629.39</v>
      </c>
      <c r="V813" t="str">
        <v>373SMT INV-PTS SALES</v>
      </c>
      <c r="W813">
        <v>0</v>
      </c>
      <c r="X813" t="str">
        <v>C66SZ20053REV.2</v>
      </c>
      <c r="Y813">
        <v>740662</v>
      </c>
      <c r="Z813" t="str">
        <v>深圳秋田微电子股份有限公司</v>
      </c>
      <c r="AA813">
        <v>0</v>
      </c>
      <c r="AB813">
        <v>2020</v>
      </c>
      <c r="AC813">
        <v>3</v>
      </c>
      <c r="AD813" t="str">
        <v>Q4</v>
      </c>
      <c r="AE813" t="str">
        <v>FY19/20</v>
      </c>
      <c r="AF813" t="str">
        <v>SOUTH</v>
      </c>
    </row>
    <row r="814" spans="1:32">
      <c r="A814" t="str">
        <v>ESSZ</v>
      </c>
      <c r="B814" t="str">
        <v>SZX</v>
      </c>
      <c r="C814" t="str">
        <v>SPARES/OTHER</v>
      </c>
      <c r="D814" s="4">
        <v>43917</v>
      </c>
      <c r="E814" t="str">
        <v>YAMAHA</v>
      </c>
      <c r="F814">
        <v>14100223</v>
      </c>
      <c r="G814">
        <v>43917</v>
      </c>
      <c r="H814" t="str">
        <v>YMCT|KHW-M9215-00</v>
      </c>
      <c r="I814" t="str">
        <v>PULLEY:P60-3GT</v>
      </c>
      <c r="J814">
        <v>1</v>
      </c>
      <c r="K814">
        <v>1</v>
      </c>
      <c r="L814">
        <v>1628.32</v>
      </c>
      <c r="M814" t="str">
        <v>CNY</v>
      </c>
      <c r="N814">
        <v>1.1100000000000001</v>
      </c>
      <c r="O814">
        <v>1628.32</v>
      </c>
      <c r="P814">
        <v>1807.4352000000001</v>
      </c>
      <c r="Q814" t="str">
        <v>C66SZX-SMT SERVICE</v>
      </c>
      <c r="R814" t="str">
        <v>Shenzhen Orient View Technology CO.,LTD</v>
      </c>
      <c r="S814" t="str">
        <v>Same</v>
      </c>
      <c r="T814">
        <v>900283</v>
      </c>
      <c r="U814">
        <v>847</v>
      </c>
      <c r="V814" t="str">
        <v>373SMT INV-PTS SALES</v>
      </c>
      <c r="W814">
        <v>0</v>
      </c>
      <c r="X814" t="str">
        <v>TDCG2003002</v>
      </c>
      <c r="Y814">
        <v>740663</v>
      </c>
      <c r="Z814" t="str">
        <v>深圳市广视通达科技有限公司</v>
      </c>
      <c r="AA814">
        <v>0</v>
      </c>
      <c r="AB814">
        <v>2020</v>
      </c>
      <c r="AC814">
        <v>3</v>
      </c>
      <c r="AD814" t="str">
        <v>Q4</v>
      </c>
      <c r="AE814" t="str">
        <v>FY19/20</v>
      </c>
      <c r="AF814" t="str">
        <v>SOUTH</v>
      </c>
    </row>
    <row r="815" spans="1:32">
      <c r="A815" t="str">
        <v>ESSZ</v>
      </c>
      <c r="B815" t="str">
        <v>SZX</v>
      </c>
      <c r="C815" t="str">
        <v>SPARES/OTHER</v>
      </c>
      <c r="D815" s="4">
        <v>43917</v>
      </c>
      <c r="E815" t="str">
        <v>YAMAHA</v>
      </c>
      <c r="F815">
        <v>14100223</v>
      </c>
      <c r="G815">
        <v>43917</v>
      </c>
      <c r="H815" t="str">
        <v>YMCT|KHY-M9211-00</v>
      </c>
      <c r="I815" t="str">
        <v>HOUSING BRG.</v>
      </c>
      <c r="J815">
        <v>1</v>
      </c>
      <c r="K815">
        <v>1</v>
      </c>
      <c r="L815">
        <v>522.12</v>
      </c>
      <c r="M815" t="str">
        <v>CNY</v>
      </c>
      <c r="N815">
        <v>1.1100000000000001</v>
      </c>
      <c r="O815">
        <v>522.12</v>
      </c>
      <c r="P815">
        <v>579.55320000000006</v>
      </c>
      <c r="Q815" t="str">
        <v>C66SZX-SMT SERVICE</v>
      </c>
      <c r="R815" t="str">
        <v>Shenzhen Orient View Technology CO.,LTD</v>
      </c>
      <c r="S815" t="str">
        <v>Same</v>
      </c>
      <c r="T815">
        <v>900283</v>
      </c>
      <c r="U815">
        <v>287</v>
      </c>
      <c r="V815" t="str">
        <v>373SMT INV-PTS SALES</v>
      </c>
      <c r="W815">
        <v>0</v>
      </c>
      <c r="X815" t="str">
        <v>TDCG2003002</v>
      </c>
      <c r="Y815">
        <v>740663</v>
      </c>
      <c r="Z815" t="str">
        <v>深圳市广视通达科技有限公司</v>
      </c>
      <c r="AA815">
        <v>0</v>
      </c>
      <c r="AB815">
        <v>2020</v>
      </c>
      <c r="AC815">
        <v>3</v>
      </c>
      <c r="AD815" t="str">
        <v>Q4</v>
      </c>
      <c r="AE815" t="str">
        <v>FY19/20</v>
      </c>
      <c r="AF815" t="str">
        <v>SOUTH</v>
      </c>
    </row>
    <row r="816" spans="1:32">
      <c r="A816" t="str">
        <v>ESSZ</v>
      </c>
      <c r="B816" t="str">
        <v>SZX</v>
      </c>
      <c r="C816" t="str">
        <v>SPARES/OTHER</v>
      </c>
      <c r="D816" s="4">
        <v>43917</v>
      </c>
      <c r="E816" t="str">
        <v>YAMAHA</v>
      </c>
      <c r="F816">
        <v>14100223</v>
      </c>
      <c r="G816">
        <v>43917</v>
      </c>
      <c r="H816" t="str">
        <v>YMCT|90933-01J007</v>
      </c>
      <c r="I816" t="str">
        <v>BEARING : 6007ZZ</v>
      </c>
      <c r="J816">
        <v>1</v>
      </c>
      <c r="K816">
        <v>1</v>
      </c>
      <c r="L816">
        <v>168.14</v>
      </c>
      <c r="M816" t="str">
        <v>CNY</v>
      </c>
      <c r="N816">
        <v>1.1100000000000001</v>
      </c>
      <c r="O816">
        <v>168.14</v>
      </c>
      <c r="P816">
        <v>186.6354</v>
      </c>
      <c r="Q816" t="str">
        <v>C66SZX-SMT SERVICE</v>
      </c>
      <c r="R816" t="str">
        <v>Shenzhen Orient View Technology CO.,LTD</v>
      </c>
      <c r="S816" t="str">
        <v>Same</v>
      </c>
      <c r="T816">
        <v>900283</v>
      </c>
      <c r="U816">
        <v>91</v>
      </c>
      <c r="V816" t="str">
        <v>373SMT INV-PTS SALES</v>
      </c>
      <c r="W816">
        <v>0</v>
      </c>
      <c r="X816" t="str">
        <v>TDCG2003002</v>
      </c>
      <c r="Y816">
        <v>740663</v>
      </c>
      <c r="Z816" t="str">
        <v>深圳市广视通达科技有限公司</v>
      </c>
      <c r="AA816">
        <v>0</v>
      </c>
      <c r="AB816">
        <v>2020</v>
      </c>
      <c r="AC816">
        <v>3</v>
      </c>
      <c r="AD816" t="str">
        <v>Q4</v>
      </c>
      <c r="AE816" t="str">
        <v>FY19/20</v>
      </c>
      <c r="AF816" t="str">
        <v>SOUTH</v>
      </c>
    </row>
    <row r="817" spans="1:32">
      <c r="A817" t="str">
        <v>ESSZ</v>
      </c>
      <c r="B817" t="str">
        <v>SZX</v>
      </c>
      <c r="C817" t="str">
        <v>SPARES/OTHER</v>
      </c>
      <c r="D817" s="4">
        <v>43917</v>
      </c>
      <c r="E817" t="str">
        <v>YAMAHA</v>
      </c>
      <c r="F817">
        <v>14100223</v>
      </c>
      <c r="G817">
        <v>43917</v>
      </c>
      <c r="H817" t="str">
        <v>YMCT|KHY-M921N-01</v>
      </c>
      <c r="I817" t="str">
        <v>JOINT A</v>
      </c>
      <c r="J817">
        <v>1</v>
      </c>
      <c r="K817">
        <v>1</v>
      </c>
      <c r="L817">
        <v>513.27</v>
      </c>
      <c r="M817" t="str">
        <v>CNY</v>
      </c>
      <c r="N817">
        <v>1.1100000000000001</v>
      </c>
      <c r="O817">
        <v>513.27</v>
      </c>
      <c r="P817">
        <v>569.72969999999998</v>
      </c>
      <c r="Q817" t="str">
        <v>C66SZX-SMT SERVICE</v>
      </c>
      <c r="R817" t="str">
        <v>Shenzhen Orient View Technology CO.,LTD</v>
      </c>
      <c r="S817" t="str">
        <v>Same</v>
      </c>
      <c r="T817">
        <v>900283</v>
      </c>
      <c r="U817">
        <v>325</v>
      </c>
      <c r="V817" t="str">
        <v>373SMT INV-PTS SALES</v>
      </c>
      <c r="W817">
        <v>0</v>
      </c>
      <c r="X817" t="str">
        <v>TDCG2003002</v>
      </c>
      <c r="Y817">
        <v>740663</v>
      </c>
      <c r="Z817" t="str">
        <v>深圳市广视通达科技有限公司</v>
      </c>
      <c r="AA817">
        <v>0</v>
      </c>
      <c r="AB817">
        <v>2020</v>
      </c>
      <c r="AC817">
        <v>3</v>
      </c>
      <c r="AD817" t="str">
        <v>Q4</v>
      </c>
      <c r="AE817" t="str">
        <v>FY19/20</v>
      </c>
      <c r="AF817" t="str">
        <v>SOUTH</v>
      </c>
    </row>
    <row r="818" spans="1:32">
      <c r="A818" t="str">
        <v>ESSZ</v>
      </c>
      <c r="B818" t="str">
        <v>SZX</v>
      </c>
      <c r="C818" t="str">
        <v>SPARES/OTHER</v>
      </c>
      <c r="D818" s="4">
        <v>43917</v>
      </c>
      <c r="E818" t="str">
        <v>YAMAHA</v>
      </c>
      <c r="F818">
        <v>14100223</v>
      </c>
      <c r="G818">
        <v>43917</v>
      </c>
      <c r="H818" t="str">
        <v>YMCT|KHY-M9B00-00</v>
      </c>
      <c r="I818" t="str">
        <v>BALL SCREW PU</v>
      </c>
      <c r="J818">
        <v>1</v>
      </c>
      <c r="K818">
        <v>1</v>
      </c>
      <c r="L818">
        <v>2477.88</v>
      </c>
      <c r="M818" t="str">
        <v>CNY</v>
      </c>
      <c r="N818">
        <v>1.1100000000000001</v>
      </c>
      <c r="O818">
        <v>2477.88</v>
      </c>
      <c r="P818">
        <v>2750.4468000000002</v>
      </c>
      <c r="Q818" t="str">
        <v>C66SZX-SMT SERVICE</v>
      </c>
      <c r="R818" t="str">
        <v>Shenzhen Orient View Technology CO.,LTD</v>
      </c>
      <c r="S818" t="str">
        <v>Same</v>
      </c>
      <c r="T818">
        <v>900283</v>
      </c>
      <c r="U818">
        <v>1240</v>
      </c>
      <c r="V818" t="str">
        <v>373SMT INV-PTS SALES</v>
      </c>
      <c r="W818">
        <v>0</v>
      </c>
      <c r="X818" t="str">
        <v>TDCG2003002</v>
      </c>
      <c r="Y818">
        <v>740663</v>
      </c>
      <c r="Z818" t="str">
        <v>深圳市广视通达科技有限公司</v>
      </c>
      <c r="AA818">
        <v>0</v>
      </c>
      <c r="AB818">
        <v>2020</v>
      </c>
      <c r="AC818">
        <v>3</v>
      </c>
      <c r="AD818" t="str">
        <v>Q4</v>
      </c>
      <c r="AE818" t="str">
        <v>FY19/20</v>
      </c>
      <c r="AF818" t="str">
        <v>SOUTH</v>
      </c>
    </row>
    <row r="819" spans="1:32">
      <c r="A819" t="str">
        <v>ESSZ</v>
      </c>
      <c r="B819" t="str">
        <v>SZX</v>
      </c>
      <c r="C819" t="str">
        <v>SPARES/OTHER</v>
      </c>
      <c r="D819" s="4">
        <v>43917</v>
      </c>
      <c r="E819" t="str">
        <v>YAMAHA</v>
      </c>
      <c r="F819">
        <v>14100224</v>
      </c>
      <c r="G819">
        <v>43917</v>
      </c>
      <c r="H819" t="str">
        <v>YMCT|KHJ-MC244-00</v>
      </c>
      <c r="I819" t="str">
        <v>LEVER TAPE GUIDE R</v>
      </c>
      <c r="J819">
        <v>10</v>
      </c>
      <c r="K819">
        <v>10</v>
      </c>
      <c r="L819">
        <v>221.24</v>
      </c>
      <c r="M819" t="str">
        <v>CNY</v>
      </c>
      <c r="N819">
        <v>1.1100000000000001</v>
      </c>
      <c r="O819">
        <v>221.24</v>
      </c>
      <c r="P819">
        <v>245.57640000000004</v>
      </c>
      <c r="Q819" t="str">
        <v>C66SZX-SMT SERVICE</v>
      </c>
      <c r="R819" t="str">
        <v>Chang Da (Jiangxi) Photoelectric Technology Co. Lt</v>
      </c>
      <c r="S819" t="str">
        <v>Same</v>
      </c>
      <c r="T819">
        <v>900285</v>
      </c>
      <c r="U819">
        <v>110</v>
      </c>
      <c r="V819" t="str">
        <v>373SMT INV-PTS SALES</v>
      </c>
      <c r="W819">
        <v>0</v>
      </c>
      <c r="X819" t="str">
        <v>CN20022014C</v>
      </c>
      <c r="Y819">
        <v>740666</v>
      </c>
      <c r="Z819" t="str">
        <v>江西省昌大光电科技有限公司</v>
      </c>
      <c r="AA819">
        <v>0</v>
      </c>
      <c r="AB819">
        <v>2020</v>
      </c>
      <c r="AC819">
        <v>3</v>
      </c>
      <c r="AD819" t="str">
        <v>Q4</v>
      </c>
      <c r="AE819" t="str">
        <v>FY19/20</v>
      </c>
      <c r="AF819" t="str">
        <v>SOUTH</v>
      </c>
    </row>
    <row r="820" spans="1:32">
      <c r="A820" t="str">
        <v>ESSZ</v>
      </c>
      <c r="B820" t="str">
        <v>SZX</v>
      </c>
      <c r="C820" t="str">
        <v>SPARES/OTHER</v>
      </c>
      <c r="D820" s="4">
        <v>43917</v>
      </c>
      <c r="E820" t="str">
        <v>OTHERS</v>
      </c>
      <c r="F820">
        <v>14100225</v>
      </c>
      <c r="G820">
        <v>43917</v>
      </c>
      <c r="H820" t="str">
        <v>ZMTR|K46-M8527-C0</v>
      </c>
      <c r="I820" t="str">
        <v>FILTER</v>
      </c>
      <c r="J820">
        <v>45</v>
      </c>
      <c r="K820">
        <v>45</v>
      </c>
      <c r="L820">
        <v>0</v>
      </c>
      <c r="M820" t="str">
        <v>CNY</v>
      </c>
      <c r="N820">
        <v>1.1100000000000001</v>
      </c>
      <c r="O820">
        <v>0</v>
      </c>
      <c r="P820">
        <v>0</v>
      </c>
      <c r="Q820" t="str">
        <v>C66SZX-SMT SERVICE</v>
      </c>
      <c r="R820" t="str">
        <v>ACOUSTIC INNOVATION (HUIZHOU) CO., LTD</v>
      </c>
      <c r="S820" t="str">
        <v>Same</v>
      </c>
      <c r="T820">
        <v>900287</v>
      </c>
      <c r="U820">
        <v>155.94</v>
      </c>
      <c r="V820" t="str">
        <v>373SMT INV-PTS SALES</v>
      </c>
      <c r="W820">
        <v>0</v>
      </c>
      <c r="X820" t="str">
        <v>PORD20181218-2</v>
      </c>
      <c r="Y820">
        <v>740672</v>
      </c>
      <c r="Z820" t="str">
        <v>声电电子科技（惠州）有限公司</v>
      </c>
      <c r="AA820">
        <v>0</v>
      </c>
      <c r="AB820">
        <v>2020</v>
      </c>
      <c r="AC820">
        <v>3</v>
      </c>
      <c r="AD820" t="str">
        <v>Q4</v>
      </c>
      <c r="AE820" t="str">
        <v>FY19/20</v>
      </c>
      <c r="AF820" t="str">
        <v>SOUTH</v>
      </c>
    </row>
    <row r="821" spans="1:32">
      <c r="A821" t="str">
        <v>ESSZ</v>
      </c>
      <c r="B821" t="str">
        <v>SZX</v>
      </c>
      <c r="C821" t="str">
        <v>SPARES/OTHER</v>
      </c>
      <c r="D821" s="4">
        <v>43917</v>
      </c>
      <c r="E821" t="str">
        <v>OTHERS</v>
      </c>
      <c r="F821">
        <v>14100225</v>
      </c>
      <c r="G821">
        <v>43917</v>
      </c>
      <c r="H821" t="str">
        <v>ZMTR|KLW-M8527-00</v>
      </c>
      <c r="I821" t="str">
        <v>FILTER</v>
      </c>
      <c r="J821">
        <v>10</v>
      </c>
      <c r="K821">
        <v>10</v>
      </c>
      <c r="L821">
        <v>0</v>
      </c>
      <c r="M821" t="str">
        <v>CNY</v>
      </c>
      <c r="N821">
        <v>1.1100000000000001</v>
      </c>
      <c r="O821">
        <v>0</v>
      </c>
      <c r="P821">
        <v>0</v>
      </c>
      <c r="Q821" t="str">
        <v>C66SZX-SMT SERVICE</v>
      </c>
      <c r="R821" t="str">
        <v>ACOUSTIC INNOVATION (HUIZHOU) CO., LTD</v>
      </c>
      <c r="S821" t="str">
        <v>Same</v>
      </c>
      <c r="T821">
        <v>900287</v>
      </c>
      <c r="U821">
        <v>34.65</v>
      </c>
      <c r="V821" t="str">
        <v>373SMT INV-PTS SALES</v>
      </c>
      <c r="W821">
        <v>0</v>
      </c>
      <c r="X821" t="str">
        <v>PORD20181218-2</v>
      </c>
      <c r="Y821">
        <v>740672</v>
      </c>
      <c r="Z821" t="str">
        <v>声电电子科技（惠州）有限公司</v>
      </c>
      <c r="AA821">
        <v>0</v>
      </c>
      <c r="AB821">
        <v>2020</v>
      </c>
      <c r="AC821">
        <v>3</v>
      </c>
      <c r="AD821" t="str">
        <v>Q4</v>
      </c>
      <c r="AE821" t="str">
        <v>FY19/20</v>
      </c>
      <c r="AF821" t="str">
        <v>SOUTH</v>
      </c>
    </row>
    <row r="822" spans="1:32">
      <c r="A822" t="str">
        <v>ESSZ</v>
      </c>
      <c r="B822" t="str">
        <v>SZX</v>
      </c>
      <c r="C822" t="str">
        <v>FEEDER</v>
      </c>
      <c r="D822" s="4">
        <v>43917</v>
      </c>
      <c r="E822" t="str">
        <v>YAMAHA</v>
      </c>
      <c r="F822">
        <v>14100226</v>
      </c>
      <c r="G822">
        <v>43917</v>
      </c>
      <c r="H822" t="str">
        <v>YMCT|KHJ-MC400-00</v>
      </c>
      <c r="I822" t="str">
        <v>SS TAPE FEEDER 24mm</v>
      </c>
      <c r="J822">
        <v>2</v>
      </c>
      <c r="K822">
        <v>2</v>
      </c>
      <c r="L822">
        <v>9734.51</v>
      </c>
      <c r="M822" t="str">
        <v>CNY</v>
      </c>
      <c r="N822">
        <v>1.1100000000000001</v>
      </c>
      <c r="O822">
        <v>9734.51</v>
      </c>
      <c r="P822">
        <v>10805.306100000002</v>
      </c>
      <c r="Q822" t="str">
        <v>C66SZX-SMT SERVICE</v>
      </c>
      <c r="R822" t="str">
        <v>Shenzhen Smart Electronics Co., Ltd.</v>
      </c>
      <c r="S822" t="str">
        <v>Same</v>
      </c>
      <c r="T822">
        <v>900284</v>
      </c>
      <c r="U822">
        <v>7600</v>
      </c>
      <c r="V822" t="str">
        <v>373SMT INV-PTS SALES</v>
      </c>
      <c r="W822">
        <v>0</v>
      </c>
      <c r="X822" t="str">
        <v>C66SZ20075</v>
      </c>
      <c r="Y822">
        <v>740665</v>
      </c>
      <c r="Z822" t="str">
        <v>深圳市赛美达电子有限公司</v>
      </c>
      <c r="AA822">
        <v>0</v>
      </c>
      <c r="AB822">
        <v>2020</v>
      </c>
      <c r="AC822">
        <v>3</v>
      </c>
      <c r="AD822" t="str">
        <v>Q4</v>
      </c>
      <c r="AE822" t="str">
        <v>FY19/20</v>
      </c>
      <c r="AF822" t="str">
        <v>SOUTH</v>
      </c>
    </row>
    <row r="823" spans="1:32">
      <c r="A823" t="str">
        <v>ESSZ</v>
      </c>
      <c r="B823" t="str">
        <v>SZX</v>
      </c>
      <c r="C823" t="str">
        <v>SPARES/OTHER</v>
      </c>
      <c r="D823" s="4">
        <v>43917</v>
      </c>
      <c r="E823" t="str">
        <v>YAMAHA</v>
      </c>
      <c r="F823">
        <v>14100227</v>
      </c>
      <c r="G823">
        <v>43917</v>
      </c>
      <c r="H823" t="str">
        <v>YMCT|KHY-M9129-00</v>
      </c>
      <c r="I823" t="str">
        <v>BELT 1 CONVEYOR</v>
      </c>
      <c r="J823">
        <v>6</v>
      </c>
      <c r="K823">
        <v>6</v>
      </c>
      <c r="L823">
        <v>1539.82</v>
      </c>
      <c r="M823" t="str">
        <v>CNY</v>
      </c>
      <c r="N823">
        <v>1.1100000000000001</v>
      </c>
      <c r="O823">
        <v>1539.82</v>
      </c>
      <c r="P823">
        <v>1709.2002</v>
      </c>
      <c r="Q823" t="str">
        <v>C66SZX-SMT SERVICE</v>
      </c>
      <c r="R823" t="str">
        <v>Jiangmen  Hengzhiyuan Transportation Equipment Co.</v>
      </c>
      <c r="S823" t="str">
        <v>Same</v>
      </c>
      <c r="T823">
        <v>900288</v>
      </c>
      <c r="U823">
        <v>862</v>
      </c>
      <c r="V823" t="str">
        <v>373SMT INV-PTS SALES</v>
      </c>
      <c r="W823">
        <v>0</v>
      </c>
      <c r="X823">
        <v>0</v>
      </c>
      <c r="Y823">
        <v>740754</v>
      </c>
      <c r="Z823" t="str">
        <v>江门恒之源交通设备有限公司</v>
      </c>
      <c r="AA823">
        <v>0</v>
      </c>
      <c r="AB823">
        <v>2020</v>
      </c>
      <c r="AC823">
        <v>3</v>
      </c>
      <c r="AD823" t="str">
        <v>Q4</v>
      </c>
      <c r="AE823" t="str">
        <v>FY19/20</v>
      </c>
      <c r="AF823" t="str">
        <v>SOUTH</v>
      </c>
    </row>
    <row r="824" spans="1:32">
      <c r="A824" t="str">
        <v>ESSZ</v>
      </c>
      <c r="B824" t="str">
        <v>SZX</v>
      </c>
      <c r="C824" t="str">
        <v>SPARES/OTHER</v>
      </c>
      <c r="D824" s="4">
        <v>43917</v>
      </c>
      <c r="E824" t="str">
        <v>OTHERS</v>
      </c>
      <c r="F824">
        <v>14100227</v>
      </c>
      <c r="G824">
        <v>43917</v>
      </c>
      <c r="H824" t="str">
        <v>ZMTR|K48-M3852-01</v>
      </c>
      <c r="I824" t="str">
        <v>GREASE GUN</v>
      </c>
      <c r="J824">
        <v>1</v>
      </c>
      <c r="K824">
        <v>1</v>
      </c>
      <c r="L824">
        <v>663.72</v>
      </c>
      <c r="M824" t="str">
        <v>CNY</v>
      </c>
      <c r="N824">
        <v>1.1100000000000001</v>
      </c>
      <c r="O824">
        <v>663.72</v>
      </c>
      <c r="P824">
        <v>736.72920000000011</v>
      </c>
      <c r="Q824" t="str">
        <v>C66SZX-SMT SERVICE</v>
      </c>
      <c r="R824" t="str">
        <v>Jiangmen  Hengzhiyuan Transportation Equipment Co.</v>
      </c>
      <c r="S824" t="str">
        <v>Same</v>
      </c>
      <c r="T824">
        <v>900288</v>
      </c>
      <c r="U824">
        <v>0</v>
      </c>
      <c r="V824" t="str">
        <v>373SMT INV-PTS SALES</v>
      </c>
      <c r="W824">
        <v>0</v>
      </c>
      <c r="X824">
        <v>0</v>
      </c>
      <c r="Y824">
        <v>740754</v>
      </c>
      <c r="Z824" t="str">
        <v>江门恒之源交通设备有限公司</v>
      </c>
      <c r="AA824">
        <v>0</v>
      </c>
      <c r="AB824">
        <v>2020</v>
      </c>
      <c r="AC824">
        <v>3</v>
      </c>
      <c r="AD824" t="str">
        <v>Q4</v>
      </c>
      <c r="AE824" t="str">
        <v>FY19/20</v>
      </c>
      <c r="AF824" t="str">
        <v>SOUTH</v>
      </c>
    </row>
    <row r="825" spans="1:32">
      <c r="A825" t="str">
        <v>ESSZ</v>
      </c>
      <c r="B825" t="str">
        <v>SZX</v>
      </c>
      <c r="C825" t="str">
        <v>SPARES/OTHER</v>
      </c>
      <c r="D825" s="4">
        <v>43917</v>
      </c>
      <c r="E825" t="str">
        <v>HELLER</v>
      </c>
      <c r="F825">
        <v>14100228</v>
      </c>
      <c r="G825">
        <v>43917</v>
      </c>
      <c r="H825" t="str">
        <v>HELI|7915C</v>
      </c>
      <c r="I825" t="str">
        <v>CHAIN, #25 1/4P, STN STEEL</v>
      </c>
      <c r="J825">
        <v>1</v>
      </c>
      <c r="K825">
        <v>1</v>
      </c>
      <c r="L825">
        <v>247.79</v>
      </c>
      <c r="M825" t="str">
        <v>CNY</v>
      </c>
      <c r="N825">
        <v>1.1100000000000001</v>
      </c>
      <c r="O825">
        <v>247.79</v>
      </c>
      <c r="P825">
        <v>275.04689999999999</v>
      </c>
      <c r="Q825" t="str">
        <v>C66SZX-SMT SERVICE</v>
      </c>
      <c r="R825" t="str">
        <v>ZKTECO CO., LTD.</v>
      </c>
      <c r="S825" t="str">
        <v>Same</v>
      </c>
      <c r="T825">
        <v>900289</v>
      </c>
      <c r="U825">
        <v>150</v>
      </c>
      <c r="V825" t="str">
        <v>373SMT INV-PTS SALES</v>
      </c>
      <c r="W825">
        <v>0</v>
      </c>
      <c r="X825" t="str">
        <v>C66SZ20018REV.2</v>
      </c>
      <c r="Y825">
        <v>740758</v>
      </c>
      <c r="Z825" t="str">
        <v>熵基科技股份有限公司</v>
      </c>
      <c r="AA825">
        <v>0</v>
      </c>
      <c r="AB825">
        <v>2020</v>
      </c>
      <c r="AC825">
        <v>3</v>
      </c>
      <c r="AD825" t="str">
        <v>Q4</v>
      </c>
      <c r="AE825" t="str">
        <v>FY19/20</v>
      </c>
      <c r="AF825" t="str">
        <v>SOUTH</v>
      </c>
    </row>
    <row r="826" spans="1:32">
      <c r="A826" t="str">
        <v>ESSZ</v>
      </c>
      <c r="B826" t="str">
        <v>SZX</v>
      </c>
      <c r="C826" t="str">
        <v>SPARES/OTHER</v>
      </c>
      <c r="D826" s="4">
        <v>43917</v>
      </c>
      <c r="E826" t="str">
        <v>HELLER</v>
      </c>
      <c r="F826">
        <v>14100228</v>
      </c>
      <c r="G826">
        <v>43917</v>
      </c>
      <c r="H826" t="str">
        <v>HELI|587092</v>
      </c>
      <c r="I826" t="str">
        <v>GRAPHITE 12MM ID BEARING ALTR</v>
      </c>
      <c r="J826">
        <v>1</v>
      </c>
      <c r="K826">
        <v>1</v>
      </c>
      <c r="L826">
        <v>176.99</v>
      </c>
      <c r="M826" t="str">
        <v>CNY</v>
      </c>
      <c r="N826">
        <v>1.1100000000000001</v>
      </c>
      <c r="O826">
        <v>176.99</v>
      </c>
      <c r="P826">
        <v>196.45890000000003</v>
      </c>
      <c r="Q826" t="str">
        <v>C66SZX-SMT SERVICE</v>
      </c>
      <c r="R826" t="str">
        <v>ZKTECO CO., LTD.</v>
      </c>
      <c r="S826" t="str">
        <v>Same</v>
      </c>
      <c r="T826">
        <v>900289</v>
      </c>
      <c r="U826">
        <v>110</v>
      </c>
      <c r="V826" t="str">
        <v>373SMT INV-PTS SALES</v>
      </c>
      <c r="W826">
        <v>0</v>
      </c>
      <c r="X826" t="str">
        <v>C66SZ20018REV.2</v>
      </c>
      <c r="Y826">
        <v>740758</v>
      </c>
      <c r="Z826" t="str">
        <v>熵基科技股份有限公司</v>
      </c>
      <c r="AA826">
        <v>0</v>
      </c>
      <c r="AB826">
        <v>2020</v>
      </c>
      <c r="AC826">
        <v>3</v>
      </c>
      <c r="AD826" t="str">
        <v>Q4</v>
      </c>
      <c r="AE826" t="str">
        <v>FY19/20</v>
      </c>
      <c r="AF826" t="str">
        <v>SOUTH</v>
      </c>
    </row>
    <row r="827" spans="1:32">
      <c r="A827" t="str">
        <v>ESSZ</v>
      </c>
      <c r="B827" t="str">
        <v>SZX</v>
      </c>
      <c r="C827" t="str">
        <v>FEEDER</v>
      </c>
      <c r="D827" s="4">
        <v>43924</v>
      </c>
      <c r="E827" t="str">
        <v>YAMAHA</v>
      </c>
      <c r="F827">
        <v>14100229</v>
      </c>
      <c r="G827">
        <v>43924</v>
      </c>
      <c r="H827" t="str">
        <v>YMCT|KHJ-MC600-00</v>
      </c>
      <c r="I827" t="str">
        <v>SS TAPE FEEDER 44mm</v>
      </c>
      <c r="J827">
        <v>1</v>
      </c>
      <c r="K827">
        <v>1</v>
      </c>
      <c r="L827">
        <v>8672.57</v>
      </c>
      <c r="M827" t="str">
        <v>CNY</v>
      </c>
      <c r="N827">
        <v>1.095</v>
      </c>
      <c r="O827">
        <v>8672.57</v>
      </c>
      <c r="P827">
        <v>9496.4641499999998</v>
      </c>
      <c r="Q827" t="str">
        <v>C66SZX-SMT SERVICE</v>
      </c>
      <c r="R827" t="str">
        <v>ShenZhen HengTaiChuangXin Electronics Co., Ltd.</v>
      </c>
      <c r="S827" t="str">
        <v>Same</v>
      </c>
      <c r="T827">
        <v>900290</v>
      </c>
      <c r="U827">
        <v>6814.7</v>
      </c>
      <c r="V827" t="str">
        <v>373SMT INV-PTS SALES</v>
      </c>
      <c r="W827">
        <v>0</v>
      </c>
      <c r="X827" t="str">
        <v>C66SZ20102REV.2</v>
      </c>
      <c r="Y827">
        <v>741288</v>
      </c>
      <c r="Z827" t="str">
        <v>深圳市恒泰创新电子有限公司</v>
      </c>
      <c r="AA827">
        <v>0</v>
      </c>
      <c r="AB827">
        <v>2020</v>
      </c>
      <c r="AC827">
        <v>4</v>
      </c>
      <c r="AD827" t="str">
        <v>Q1</v>
      </c>
      <c r="AE827" t="str">
        <v>FY20/21</v>
      </c>
      <c r="AF827" t="str">
        <v>SOUTH</v>
      </c>
    </row>
    <row r="828" spans="1:32">
      <c r="A828" t="str">
        <v>ESSZ</v>
      </c>
      <c r="B828" t="str">
        <v>SZX</v>
      </c>
      <c r="C828" t="str">
        <v>FEEDER</v>
      </c>
      <c r="D828" s="4">
        <v>43924</v>
      </c>
      <c r="E828" t="str">
        <v>YAMAHA</v>
      </c>
      <c r="F828">
        <v>14100230</v>
      </c>
      <c r="G828">
        <v>43924</v>
      </c>
      <c r="H828" t="str">
        <v>YMCT|KHJ-MC200-00</v>
      </c>
      <c r="I828" t="str">
        <v>SS TAPE FEEDER 12/16mm</v>
      </c>
      <c r="J828">
        <v>5</v>
      </c>
      <c r="K828">
        <v>5</v>
      </c>
      <c r="L828">
        <v>20707.96</v>
      </c>
      <c r="M828" t="str">
        <v>CNY</v>
      </c>
      <c r="N828">
        <v>1.095</v>
      </c>
      <c r="O828">
        <v>20707.96</v>
      </c>
      <c r="P828">
        <v>22675.216199999999</v>
      </c>
      <c r="Q828" t="str">
        <v>C66SZX-SMT SERVICE</v>
      </c>
      <c r="R828" t="str">
        <v>ShenZhen HengTaiChuangXin Electronics Co., Ltd.</v>
      </c>
      <c r="S828" t="str">
        <v>Same</v>
      </c>
      <c r="T828">
        <v>900292</v>
      </c>
      <c r="U828">
        <v>17500</v>
      </c>
      <c r="V828" t="str">
        <v>373SMT INV-PTS SALES</v>
      </c>
      <c r="W828">
        <v>0</v>
      </c>
      <c r="X828" t="str">
        <v>GCL20030220</v>
      </c>
      <c r="Y828">
        <v>741297</v>
      </c>
      <c r="Z828" t="str">
        <v>深圳市恒泰创新电子有限公司</v>
      </c>
      <c r="AA828">
        <v>0</v>
      </c>
      <c r="AB828">
        <v>2020</v>
      </c>
      <c r="AC828">
        <v>4</v>
      </c>
      <c r="AD828" t="str">
        <v>Q1</v>
      </c>
      <c r="AE828" t="str">
        <v>FY20/21</v>
      </c>
      <c r="AF828" t="str">
        <v>SOUTH</v>
      </c>
    </row>
    <row r="829" spans="1:32">
      <c r="A829" t="str">
        <v>ESSZ</v>
      </c>
      <c r="B829" t="str">
        <v>SZX</v>
      </c>
      <c r="C829" t="str">
        <v>FEEDER</v>
      </c>
      <c r="D829" s="4">
        <v>43924</v>
      </c>
      <c r="E829" t="str">
        <v>YAMAHA</v>
      </c>
      <c r="F829">
        <v>14100230</v>
      </c>
      <c r="G829">
        <v>43924</v>
      </c>
      <c r="H829" t="str">
        <v>YMCT|KHJ-MC600-00</v>
      </c>
      <c r="I829" t="str">
        <v>SS TAPE FEEDER 44mm</v>
      </c>
      <c r="J829">
        <v>1</v>
      </c>
      <c r="K829">
        <v>1</v>
      </c>
      <c r="L829">
        <v>9203.5400000000009</v>
      </c>
      <c r="M829" t="str">
        <v>CNY</v>
      </c>
      <c r="N829">
        <v>1.095</v>
      </c>
      <c r="O829">
        <v>9203.5400000000009</v>
      </c>
      <c r="P829">
        <v>10077.8763</v>
      </c>
      <c r="Q829" t="str">
        <v>C66SZX-SMT SERVICE</v>
      </c>
      <c r="R829" t="str">
        <v>ShenZhen HengTaiChuangXin Electronics Co., Ltd.</v>
      </c>
      <c r="S829" t="str">
        <v>Same</v>
      </c>
      <c r="T829">
        <v>900292</v>
      </c>
      <c r="U829">
        <v>6814.7</v>
      </c>
      <c r="V829" t="str">
        <v>373SMT INV-PTS SALES</v>
      </c>
      <c r="W829">
        <v>0</v>
      </c>
      <c r="X829" t="str">
        <v>GCL20030220</v>
      </c>
      <c r="Y829">
        <v>741297</v>
      </c>
      <c r="Z829" t="str">
        <v>深圳市恒泰创新电子有限公司</v>
      </c>
      <c r="AA829">
        <v>0</v>
      </c>
      <c r="AB829">
        <v>2020</v>
      </c>
      <c r="AC829">
        <v>4</v>
      </c>
      <c r="AD829" t="str">
        <v>Q1</v>
      </c>
      <c r="AE829" t="str">
        <v>FY20/21</v>
      </c>
      <c r="AF829" t="str">
        <v>SOUTH</v>
      </c>
    </row>
    <row r="830" spans="1:32">
      <c r="A830" t="str">
        <v>ESSZ</v>
      </c>
      <c r="B830" t="str">
        <v>SZX</v>
      </c>
      <c r="C830" t="str">
        <v>FEEDER</v>
      </c>
      <c r="D830" s="4">
        <v>43924</v>
      </c>
      <c r="E830" t="str">
        <v>YAMAHA</v>
      </c>
      <c r="F830">
        <v>14100231</v>
      </c>
      <c r="G830">
        <v>43924</v>
      </c>
      <c r="H830" t="str">
        <v>YMCT|KHJ-MC400-00</v>
      </c>
      <c r="I830" t="str">
        <v>SS TAPE FEEDER 24mm</v>
      </c>
      <c r="J830">
        <v>1</v>
      </c>
      <c r="K830">
        <v>1</v>
      </c>
      <c r="L830">
        <v>4601.7700000000004</v>
      </c>
      <c r="M830" t="str">
        <v>CNY</v>
      </c>
      <c r="N830">
        <v>1.095</v>
      </c>
      <c r="O830">
        <v>4601.7700000000004</v>
      </c>
      <c r="P830">
        <v>5038.93815</v>
      </c>
      <c r="Q830" t="str">
        <v>C66SZX-SMT SERVICE</v>
      </c>
      <c r="R830" t="str">
        <v>Shenzhen Hengzhiyuan Technology Co., Ltd.</v>
      </c>
      <c r="S830" t="str">
        <v>Same</v>
      </c>
      <c r="T830">
        <v>900293</v>
      </c>
      <c r="U830">
        <v>3800</v>
      </c>
      <c r="V830" t="str">
        <v>373SMT INV-PTS SALES</v>
      </c>
      <c r="W830">
        <v>0</v>
      </c>
      <c r="X830" t="str">
        <v>3301-200325018</v>
      </c>
      <c r="Y830">
        <v>741300</v>
      </c>
      <c r="Z830" t="str">
        <v>深圳恒之源技术股份有限公司</v>
      </c>
      <c r="AA830">
        <v>0</v>
      </c>
      <c r="AB830">
        <v>2020</v>
      </c>
      <c r="AC830">
        <v>4</v>
      </c>
      <c r="AD830" t="str">
        <v>Q1</v>
      </c>
      <c r="AE830" t="str">
        <v>FY20/21</v>
      </c>
      <c r="AF830" t="str">
        <v>SOUTH</v>
      </c>
    </row>
    <row r="831" spans="1:32">
      <c r="A831" t="str">
        <v>ESSZ</v>
      </c>
      <c r="B831" t="str">
        <v>SZX</v>
      </c>
      <c r="C831" t="str">
        <v>FEEDER</v>
      </c>
      <c r="D831" s="4">
        <v>43924</v>
      </c>
      <c r="E831" t="str">
        <v>YAMAHA</v>
      </c>
      <c r="F831">
        <v>14100231</v>
      </c>
      <c r="G831">
        <v>43924</v>
      </c>
      <c r="H831" t="str">
        <v>YMCT|KHJ-MC500-00</v>
      </c>
      <c r="I831" t="str">
        <v>SS TAPE FEEDER 32mm</v>
      </c>
      <c r="J831">
        <v>1</v>
      </c>
      <c r="K831">
        <v>1</v>
      </c>
      <c r="L831">
        <v>6548.67</v>
      </c>
      <c r="M831" t="str">
        <v>CNY</v>
      </c>
      <c r="N831">
        <v>1.095</v>
      </c>
      <c r="O831">
        <v>6548.67</v>
      </c>
      <c r="P831">
        <v>7170.7936499999996</v>
      </c>
      <c r="Q831" t="str">
        <v>C66SZX-SMT SERVICE</v>
      </c>
      <c r="R831" t="str">
        <v>Shenzhen Hengzhiyuan Technology Co., Ltd.</v>
      </c>
      <c r="S831" t="str">
        <v>Same</v>
      </c>
      <c r="T831">
        <v>900293</v>
      </c>
      <c r="U831">
        <v>4903.55</v>
      </c>
      <c r="V831" t="str">
        <v>373SMT INV-PTS SALES</v>
      </c>
      <c r="W831">
        <v>0</v>
      </c>
      <c r="X831" t="str">
        <v>3301-200325018</v>
      </c>
      <c r="Y831">
        <v>741300</v>
      </c>
      <c r="Z831" t="str">
        <v>深圳恒之源技术股份有限公司</v>
      </c>
      <c r="AA831">
        <v>0</v>
      </c>
      <c r="AB831">
        <v>2020</v>
      </c>
      <c r="AC831">
        <v>4</v>
      </c>
      <c r="AD831" t="str">
        <v>Q1</v>
      </c>
      <c r="AE831" t="str">
        <v>FY20/21</v>
      </c>
      <c r="AF831" t="str">
        <v>SOUTH</v>
      </c>
    </row>
    <row r="832" spans="1:32">
      <c r="A832" t="str">
        <v>ESSZ</v>
      </c>
      <c r="B832" t="str">
        <v>SZX</v>
      </c>
      <c r="C832" t="str">
        <v>FEEDER</v>
      </c>
      <c r="D832" s="4">
        <v>43924</v>
      </c>
      <c r="E832" t="str">
        <v>YAMAHA</v>
      </c>
      <c r="F832">
        <v>14100231</v>
      </c>
      <c r="G832">
        <v>43924</v>
      </c>
      <c r="H832" t="str">
        <v>YMCT|KHJ-MC600-00</v>
      </c>
      <c r="I832" t="str">
        <v>SS TAPE FEEDER 44mm</v>
      </c>
      <c r="J832">
        <v>1</v>
      </c>
      <c r="K832">
        <v>1</v>
      </c>
      <c r="L832">
        <v>8849.56</v>
      </c>
      <c r="M832" t="str">
        <v>CNY</v>
      </c>
      <c r="N832">
        <v>1.095</v>
      </c>
      <c r="O832">
        <v>8849.56</v>
      </c>
      <c r="P832">
        <v>9690.2681999999986</v>
      </c>
      <c r="Q832" t="str">
        <v>C66SZX-SMT SERVICE</v>
      </c>
      <c r="R832" t="str">
        <v>Shenzhen Hengzhiyuan Technology Co., Ltd.</v>
      </c>
      <c r="S832" t="str">
        <v>Same</v>
      </c>
      <c r="T832">
        <v>900293</v>
      </c>
      <c r="U832">
        <v>6814.7</v>
      </c>
      <c r="V832" t="str">
        <v>373SMT INV-PTS SALES</v>
      </c>
      <c r="W832">
        <v>0</v>
      </c>
      <c r="X832" t="str">
        <v>3301-200325018</v>
      </c>
      <c r="Y832">
        <v>741300</v>
      </c>
      <c r="Z832" t="str">
        <v>深圳恒之源技术股份有限公司</v>
      </c>
      <c r="AA832">
        <v>0</v>
      </c>
      <c r="AB832">
        <v>2020</v>
      </c>
      <c r="AC832">
        <v>4</v>
      </c>
      <c r="AD832" t="str">
        <v>Q1</v>
      </c>
      <c r="AE832" t="str">
        <v>FY20/21</v>
      </c>
      <c r="AF832" t="str">
        <v>SOUTH</v>
      </c>
    </row>
    <row r="833" spans="1:32">
      <c r="A833" t="str">
        <v>ESSZ</v>
      </c>
      <c r="B833" t="str">
        <v>SZX</v>
      </c>
      <c r="C833" t="str">
        <v>SPARES/OTHER</v>
      </c>
      <c r="D833" s="4">
        <v>43924</v>
      </c>
      <c r="E833" t="str">
        <v>OTHERS</v>
      </c>
      <c r="F833">
        <v>14100232</v>
      </c>
      <c r="G833">
        <v>43924</v>
      </c>
      <c r="H833" t="str">
        <v>ZMTR|K48-M3856-00X</v>
      </c>
      <c r="I833" t="str">
        <v>GREASE PACK(NSL)</v>
      </c>
      <c r="J833">
        <v>2</v>
      </c>
      <c r="K833">
        <v>2</v>
      </c>
      <c r="L833">
        <v>0</v>
      </c>
      <c r="M833" t="str">
        <v>CNY</v>
      </c>
      <c r="N833">
        <v>1.095</v>
      </c>
      <c r="O833">
        <v>0</v>
      </c>
      <c r="P833">
        <v>0</v>
      </c>
      <c r="Q833" t="str">
        <v>C66SZX-SMT SERVICE</v>
      </c>
      <c r="R833" t="str">
        <v>ShenZhen HengTaiChuangXin Electronics Co., Ltd.</v>
      </c>
      <c r="S833" t="str">
        <v>Same</v>
      </c>
      <c r="T833">
        <v>900291</v>
      </c>
      <c r="U833">
        <v>265.48</v>
      </c>
      <c r="V833" t="str">
        <v>373SMT INV-PTS SALES</v>
      </c>
      <c r="W833">
        <v>0</v>
      </c>
      <c r="X833" t="str">
        <v>C66SZ20102REV.2</v>
      </c>
      <c r="Y833">
        <v>741294</v>
      </c>
      <c r="Z833" t="str">
        <v>深圳市恒泰创新电子有限公司</v>
      </c>
      <c r="AA833">
        <v>0</v>
      </c>
      <c r="AB833">
        <v>2020</v>
      </c>
      <c r="AC833">
        <v>4</v>
      </c>
      <c r="AD833" t="str">
        <v>Q1</v>
      </c>
      <c r="AE833" t="str">
        <v>FY20/21</v>
      </c>
      <c r="AF833" t="str">
        <v>SOUTH</v>
      </c>
    </row>
    <row r="834" spans="1:32">
      <c r="A834" t="str">
        <v>ESSZ</v>
      </c>
      <c r="B834" t="str">
        <v>SZX</v>
      </c>
      <c r="C834" t="str">
        <v>FEEDER</v>
      </c>
      <c r="D834" s="4">
        <v>43924</v>
      </c>
      <c r="E834" t="str">
        <v>OTHERS</v>
      </c>
      <c r="F834">
        <v>14100233</v>
      </c>
      <c r="G834">
        <v>43924</v>
      </c>
      <c r="H834" t="str">
        <v>ZMTR|SPECIAL MANUAL TRAY FEEDER</v>
      </c>
      <c r="I834" t="str">
        <v>SPECIAL MANUAL TRAY FEEDER</v>
      </c>
      <c r="J834">
        <v>1</v>
      </c>
      <c r="K834">
        <v>1</v>
      </c>
      <c r="L834">
        <v>2035.4</v>
      </c>
      <c r="M834" t="str">
        <v>CNY</v>
      </c>
      <c r="N834">
        <v>1.095</v>
      </c>
      <c r="O834">
        <v>2035.4</v>
      </c>
      <c r="P834">
        <v>2228.7629999999999</v>
      </c>
      <c r="Q834" t="str">
        <v>C66SZX-SMT SERVICE</v>
      </c>
      <c r="R834" t="str">
        <v>Dongguan Miaoqi Electronics Co., LTD</v>
      </c>
      <c r="S834" t="str">
        <v>Same</v>
      </c>
      <c r="T834">
        <v>900294</v>
      </c>
      <c r="U834">
        <v>1371.68</v>
      </c>
      <c r="V834" t="str">
        <v>373SMT INV-PTS SALES</v>
      </c>
      <c r="W834">
        <v>0</v>
      </c>
      <c r="X834" t="str">
        <v>C66SZ20101</v>
      </c>
      <c r="Y834">
        <v>741305</v>
      </c>
      <c r="Z834" t="str">
        <v>东莞妙琪电子有限公司</v>
      </c>
      <c r="AA834">
        <v>0</v>
      </c>
      <c r="AB834">
        <v>2020</v>
      </c>
      <c r="AC834">
        <v>4</v>
      </c>
      <c r="AD834" t="str">
        <v>Q1</v>
      </c>
      <c r="AE834" t="str">
        <v>FY20/21</v>
      </c>
      <c r="AF834" t="str">
        <v>SOUTH</v>
      </c>
    </row>
    <row r="835" spans="1:32">
      <c r="A835" t="str">
        <v>ESSZ</v>
      </c>
      <c r="B835" t="str">
        <v>SZX</v>
      </c>
      <c r="C835" t="str">
        <v>FEEDER</v>
      </c>
      <c r="D835" s="4">
        <v>43925</v>
      </c>
      <c r="E835" t="str">
        <v>YAMAHA</v>
      </c>
      <c r="F835">
        <v>14100234</v>
      </c>
      <c r="G835">
        <v>43925</v>
      </c>
      <c r="H835" t="str">
        <v>YMCT|KHJ-MC200-00</v>
      </c>
      <c r="I835" t="str">
        <v>SS TAPE FEEDER 12/16mm</v>
      </c>
      <c r="J835">
        <v>5</v>
      </c>
      <c r="K835">
        <v>5</v>
      </c>
      <c r="L835">
        <v>20707.96</v>
      </c>
      <c r="M835" t="str">
        <v>CNY</v>
      </c>
      <c r="N835">
        <v>1.095</v>
      </c>
      <c r="O835">
        <v>20707.96</v>
      </c>
      <c r="P835">
        <v>22675.216199999999</v>
      </c>
      <c r="Q835" t="str">
        <v>C66SZX-SMT SERVICE</v>
      </c>
      <c r="R835" t="str">
        <v>Shenzhen GCL Electronics Co., Ltd.</v>
      </c>
      <c r="S835" t="str">
        <v>Same</v>
      </c>
      <c r="T835">
        <v>900295</v>
      </c>
      <c r="U835">
        <v>17500</v>
      </c>
      <c r="V835" t="str">
        <v>373SMT INV-PTS SALES</v>
      </c>
      <c r="W835">
        <v>0</v>
      </c>
      <c r="X835" t="str">
        <v>GCL20030200</v>
      </c>
      <c r="Y835">
        <v>741421</v>
      </c>
      <c r="Z835" t="str">
        <v>深圳市耕创电子有限公司</v>
      </c>
      <c r="AA835">
        <v>0</v>
      </c>
      <c r="AB835">
        <v>2020</v>
      </c>
      <c r="AC835">
        <v>4</v>
      </c>
      <c r="AD835" t="str">
        <v>Q1</v>
      </c>
      <c r="AE835" t="str">
        <v>FY20/21</v>
      </c>
      <c r="AF835" t="str">
        <v>SOUTH</v>
      </c>
    </row>
    <row r="836" spans="1:32">
      <c r="A836" t="str">
        <v>ESSZ</v>
      </c>
      <c r="B836" t="str">
        <v>SZX</v>
      </c>
      <c r="C836" t="str">
        <v>FEEDER</v>
      </c>
      <c r="D836" s="4">
        <v>43925</v>
      </c>
      <c r="E836" t="str">
        <v>YAMAHA</v>
      </c>
      <c r="F836">
        <v>14100234</v>
      </c>
      <c r="G836">
        <v>43925</v>
      </c>
      <c r="H836" t="str">
        <v>YMCT|KHJ-MC600-00</v>
      </c>
      <c r="I836" t="str">
        <v>SS TAPE FEEDER 44mm</v>
      </c>
      <c r="J836">
        <v>1</v>
      </c>
      <c r="K836">
        <v>1</v>
      </c>
      <c r="L836">
        <v>9203.5400000000009</v>
      </c>
      <c r="M836" t="str">
        <v>CNY</v>
      </c>
      <c r="N836">
        <v>1.095</v>
      </c>
      <c r="O836">
        <v>9203.5400000000009</v>
      </c>
      <c r="P836">
        <v>10077.8763</v>
      </c>
      <c r="Q836" t="str">
        <v>C66SZX-SMT SERVICE</v>
      </c>
      <c r="R836" t="str">
        <v>Shenzhen GCL Electronics Co., Ltd.</v>
      </c>
      <c r="S836" t="str">
        <v>Same</v>
      </c>
      <c r="T836">
        <v>900295</v>
      </c>
      <c r="U836">
        <v>6814.7</v>
      </c>
      <c r="V836" t="str">
        <v>373SMT INV-PTS SALES</v>
      </c>
      <c r="W836">
        <v>0</v>
      </c>
      <c r="X836" t="str">
        <v>GCL20030200</v>
      </c>
      <c r="Y836">
        <v>741421</v>
      </c>
      <c r="Z836" t="str">
        <v>深圳市耕创电子有限公司</v>
      </c>
      <c r="AA836">
        <v>0</v>
      </c>
      <c r="AB836">
        <v>2020</v>
      </c>
      <c r="AC836">
        <v>4</v>
      </c>
      <c r="AD836" t="str">
        <v>Q1</v>
      </c>
      <c r="AE836" t="str">
        <v>FY20/21</v>
      </c>
      <c r="AF836" t="str">
        <v>SOUTH</v>
      </c>
    </row>
    <row r="837" spans="1:32">
      <c r="A837" t="str">
        <v>ESSZ</v>
      </c>
      <c r="B837" t="str">
        <v>SZX</v>
      </c>
      <c r="C837" t="str">
        <v>SPARES/OTHER</v>
      </c>
      <c r="D837" s="4">
        <v>43934</v>
      </c>
      <c r="E837" t="str">
        <v>OTHERS</v>
      </c>
      <c r="F837">
        <v>14100235</v>
      </c>
      <c r="G837">
        <v>43934</v>
      </c>
      <c r="H837" t="str">
        <v>ZMTR|30A</v>
      </c>
      <c r="I837" t="str">
        <v>SPECIAL NOZZLE</v>
      </c>
      <c r="J837">
        <v>5</v>
      </c>
      <c r="K837">
        <v>5</v>
      </c>
      <c r="L837">
        <v>2433.63</v>
      </c>
      <c r="M837" t="str">
        <v>CNY</v>
      </c>
      <c r="N837">
        <v>1.095</v>
      </c>
      <c r="O837">
        <v>2433.63</v>
      </c>
      <c r="P837">
        <v>2664.82485</v>
      </c>
      <c r="Q837" t="str">
        <v>C66SZX-SMT SERVICE</v>
      </c>
      <c r="R837" t="str">
        <v>Sunsignled Opto-electrionics Co., Ltd.</v>
      </c>
      <c r="S837" t="str">
        <v>Same</v>
      </c>
      <c r="T837">
        <v>900297</v>
      </c>
      <c r="U837">
        <v>1769.91</v>
      </c>
      <c r="V837" t="str">
        <v>373SMT INV-PTS SALES</v>
      </c>
      <c r="W837">
        <v>0</v>
      </c>
      <c r="X837" t="str">
        <v>C66SZ20088REV.1</v>
      </c>
      <c r="Y837">
        <v>742348</v>
      </c>
      <c r="Z837" t="str">
        <v>深圳市灿明科技有限公司</v>
      </c>
      <c r="AA837">
        <v>0</v>
      </c>
      <c r="AB837">
        <v>2020</v>
      </c>
      <c r="AC837">
        <v>4</v>
      </c>
      <c r="AD837" t="str">
        <v>Q1</v>
      </c>
      <c r="AE837" t="str">
        <v>FY20/21</v>
      </c>
      <c r="AF837" t="str">
        <v>SOUTH</v>
      </c>
    </row>
    <row r="838" spans="1:32">
      <c r="A838" t="str">
        <v>ESSZ</v>
      </c>
      <c r="B838" t="str">
        <v>SZX</v>
      </c>
      <c r="C838" t="str">
        <v>FEEDER</v>
      </c>
      <c r="D838" s="4">
        <v>43935</v>
      </c>
      <c r="E838" t="str">
        <v>YAMAHA</v>
      </c>
      <c r="F838">
        <v>14100236</v>
      </c>
      <c r="G838">
        <v>43935</v>
      </c>
      <c r="H838" t="str">
        <v>YMCT|KHJ-MC200-00</v>
      </c>
      <c r="I838" t="str">
        <v>SS TAPE FEEDER 12/16mm</v>
      </c>
      <c r="J838">
        <v>3</v>
      </c>
      <c r="K838">
        <v>3</v>
      </c>
      <c r="L838">
        <v>11415.93</v>
      </c>
      <c r="M838" t="str">
        <v>CNY</v>
      </c>
      <c r="N838">
        <v>1.095</v>
      </c>
      <c r="O838">
        <v>11415.93</v>
      </c>
      <c r="P838">
        <v>12500.44335</v>
      </c>
      <c r="Q838" t="str">
        <v>C66SZX-SMT SERVICE</v>
      </c>
      <c r="R838" t="str">
        <v>Dongguan Zhongyan Electrical Technology Co., Ltd.</v>
      </c>
      <c r="S838" t="str">
        <v>Same</v>
      </c>
      <c r="T838">
        <v>900298</v>
      </c>
      <c r="U838">
        <v>10500</v>
      </c>
      <c r="V838" t="str">
        <v>373SMT INV-PTS SALES</v>
      </c>
      <c r="W838">
        <v>0</v>
      </c>
      <c r="X838" t="str">
        <v>C66SZ20115</v>
      </c>
      <c r="Y838">
        <v>742437</v>
      </c>
      <c r="Z838" t="str">
        <v>东莞中研电气科技有限公司</v>
      </c>
      <c r="AA838">
        <v>0</v>
      </c>
      <c r="AB838">
        <v>2020</v>
      </c>
      <c r="AC838">
        <v>4</v>
      </c>
      <c r="AD838" t="str">
        <v>Q1</v>
      </c>
      <c r="AE838" t="str">
        <v>FY20/21</v>
      </c>
      <c r="AF838" t="str">
        <v>SOUTH</v>
      </c>
    </row>
    <row r="839" spans="1:32">
      <c r="A839" t="str">
        <v>ESSZ</v>
      </c>
      <c r="B839" t="str">
        <v>SZX</v>
      </c>
      <c r="C839" t="str">
        <v>FEEDER</v>
      </c>
      <c r="D839" s="4">
        <v>43935</v>
      </c>
      <c r="E839" t="str">
        <v>YAMAHA</v>
      </c>
      <c r="F839">
        <v>14100237</v>
      </c>
      <c r="G839">
        <v>43935</v>
      </c>
      <c r="H839" t="str">
        <v>YMCT|KHJ-MC500-00</v>
      </c>
      <c r="I839" t="str">
        <v>SS TAPE FEEDER 32mm</v>
      </c>
      <c r="J839">
        <v>2</v>
      </c>
      <c r="K839">
        <v>2</v>
      </c>
      <c r="L839">
        <v>12743.36</v>
      </c>
      <c r="M839" t="str">
        <v>CNY</v>
      </c>
      <c r="N839">
        <v>1.095</v>
      </c>
      <c r="O839">
        <v>12743.36</v>
      </c>
      <c r="P839">
        <v>13953.9792</v>
      </c>
      <c r="Q839" t="str">
        <v>C66SZX-SMT SERVICE</v>
      </c>
      <c r="R839" t="str">
        <v>Shenzhen Boxing Electronics Co.,LTD</v>
      </c>
      <c r="S839" t="str">
        <v>Same</v>
      </c>
      <c r="T839">
        <v>900299</v>
      </c>
      <c r="U839">
        <v>9807.1</v>
      </c>
      <c r="V839" t="str">
        <v>373SMT INV-PTS SALES</v>
      </c>
      <c r="W839">
        <v>0</v>
      </c>
      <c r="X839" t="str">
        <v>C66SZ20065REV.5</v>
      </c>
      <c r="Y839">
        <v>742468</v>
      </c>
      <c r="Z839" t="str">
        <v>深圳市博星电子有限公司</v>
      </c>
      <c r="AA839">
        <v>0</v>
      </c>
      <c r="AB839">
        <v>2020</v>
      </c>
      <c r="AC839">
        <v>4</v>
      </c>
      <c r="AD839" t="str">
        <v>Q1</v>
      </c>
      <c r="AE839" t="str">
        <v>FY20/21</v>
      </c>
      <c r="AF839" t="str">
        <v>SOUTH</v>
      </c>
    </row>
    <row r="840" spans="1:32">
      <c r="A840" t="str">
        <v>ESSZ</v>
      </c>
      <c r="B840" t="str">
        <v>SZX</v>
      </c>
      <c r="C840" t="str">
        <v>SPARES/OTHER</v>
      </c>
      <c r="D840" s="4">
        <v>43935</v>
      </c>
      <c r="E840" t="str">
        <v>OTHERS</v>
      </c>
      <c r="F840">
        <v>14100237</v>
      </c>
      <c r="G840">
        <v>43935</v>
      </c>
      <c r="H840" t="str">
        <v>ZMTR|MULTI-STICK FEEDER(3 CHANNEL)</v>
      </c>
      <c r="I840" t="str">
        <v>3 Channels Multi-Stick Feeder</v>
      </c>
      <c r="J840">
        <v>1</v>
      </c>
      <c r="K840">
        <v>1</v>
      </c>
      <c r="L840">
        <v>1486.73</v>
      </c>
      <c r="M840" t="str">
        <v>CNY</v>
      </c>
      <c r="N840">
        <v>1.095</v>
      </c>
      <c r="O840">
        <v>1486.73</v>
      </c>
      <c r="P840">
        <v>1627.9693500000001</v>
      </c>
      <c r="Q840" t="str">
        <v>C66SZX-SMT SERVICE</v>
      </c>
      <c r="R840" t="str">
        <v>Shenzhen Boxing Electronics Co.,LTD</v>
      </c>
      <c r="S840" t="str">
        <v>Same</v>
      </c>
      <c r="T840">
        <v>900299</v>
      </c>
      <c r="U840">
        <v>809.73</v>
      </c>
      <c r="V840" t="str">
        <v>373SMT INV-PTS SALES</v>
      </c>
      <c r="W840">
        <v>0</v>
      </c>
      <c r="X840" t="str">
        <v>C66SZ20065REV.5</v>
      </c>
      <c r="Y840">
        <v>742468</v>
      </c>
      <c r="Z840" t="str">
        <v>深圳市博星电子有限公司</v>
      </c>
      <c r="AA840">
        <v>0</v>
      </c>
      <c r="AB840">
        <v>2020</v>
      </c>
      <c r="AC840">
        <v>4</v>
      </c>
      <c r="AD840" t="str">
        <v>Q1</v>
      </c>
      <c r="AE840" t="str">
        <v>FY20/21</v>
      </c>
      <c r="AF840" t="str">
        <v>SOUTH</v>
      </c>
    </row>
    <row r="841" spans="1:32">
      <c r="A841" t="str">
        <v>ESSZ</v>
      </c>
      <c r="B841" t="str">
        <v>SZX</v>
      </c>
      <c r="C841" t="str">
        <v>FEEDER</v>
      </c>
      <c r="D841" s="4">
        <v>43935</v>
      </c>
      <c r="E841" t="str">
        <v>YAMAHA</v>
      </c>
      <c r="F841">
        <v>14100238</v>
      </c>
      <c r="G841">
        <v>43935</v>
      </c>
      <c r="H841" t="str">
        <v>YMCT|KHJ-MC200-00</v>
      </c>
      <c r="I841" t="str">
        <v>SS TAPE FEEDER 12/16mm</v>
      </c>
      <c r="J841">
        <v>5</v>
      </c>
      <c r="K841">
        <v>5</v>
      </c>
      <c r="L841">
        <v>19469.03</v>
      </c>
      <c r="M841" t="str">
        <v>CNY</v>
      </c>
      <c r="N841">
        <v>1.095</v>
      </c>
      <c r="O841">
        <v>19469.03</v>
      </c>
      <c r="P841">
        <v>21318.58785</v>
      </c>
      <c r="Q841" t="str">
        <v>C66SZX-SMT SERVICE</v>
      </c>
      <c r="R841" t="str">
        <v>Shenzhen Saiwei Display Technology Co., LTD</v>
      </c>
      <c r="S841" t="str">
        <v>Same</v>
      </c>
      <c r="T841">
        <v>900300</v>
      </c>
      <c r="U841">
        <v>17500</v>
      </c>
      <c r="V841" t="str">
        <v>373SMT INV-PTS SALES</v>
      </c>
      <c r="W841">
        <v>0</v>
      </c>
      <c r="X841" t="str">
        <v>C66SZ20122REV.1</v>
      </c>
      <c r="Y841">
        <v>742503</v>
      </c>
      <c r="Z841" t="str">
        <v>深圳市赛维显示技术有限公司</v>
      </c>
      <c r="AA841">
        <v>0</v>
      </c>
      <c r="AB841">
        <v>2020</v>
      </c>
      <c r="AC841">
        <v>4</v>
      </c>
      <c r="AD841" t="str">
        <v>Q1</v>
      </c>
      <c r="AE841" t="str">
        <v>FY20/21</v>
      </c>
      <c r="AF841" t="str">
        <v>SOUTH</v>
      </c>
    </row>
    <row r="842" spans="1:32">
      <c r="A842" t="str">
        <v>ESSZ</v>
      </c>
      <c r="B842" t="str">
        <v>SZX</v>
      </c>
      <c r="C842" t="str">
        <v>CONTRACT_FEE</v>
      </c>
      <c r="D842" s="4">
        <v>43938</v>
      </c>
      <c r="E842" t="str">
        <v>YAMAHA</v>
      </c>
      <c r="F842">
        <v>13100015</v>
      </c>
      <c r="G842">
        <v>43938</v>
      </c>
      <c r="H842" t="str">
        <v>YMCT|REPAIR CHARGE</v>
      </c>
      <c r="I842" t="str">
        <v>REPAIR CHARGE</v>
      </c>
      <c r="J842">
        <v>1</v>
      </c>
      <c r="K842">
        <v>1</v>
      </c>
      <c r="L842">
        <v>18584.07</v>
      </c>
      <c r="M842" t="str">
        <v>CNY</v>
      </c>
      <c r="N842">
        <v>1.095</v>
      </c>
      <c r="O842">
        <v>18584.07</v>
      </c>
      <c r="P842">
        <v>20349.556649999999</v>
      </c>
      <c r="Q842" t="str">
        <v>C66SZX-SMT SERVICE</v>
      </c>
      <c r="R842" t="str">
        <v>Shenzhen Chen Xin Da Electronics Co.,Ltd.</v>
      </c>
      <c r="S842" t="str">
        <v>Same</v>
      </c>
      <c r="T842">
        <v>900302</v>
      </c>
      <c r="U842">
        <v>0</v>
      </c>
      <c r="V842" t="str">
        <v>373SMT INV-CONTRACT</v>
      </c>
      <c r="W842">
        <v>0</v>
      </c>
      <c r="X842" t="str">
        <v>C66-CAN-20003REV.1-Chen Xin Da</v>
      </c>
      <c r="Y842">
        <v>0</v>
      </c>
      <c r="Z842" t="str">
        <v>深圳市晨鑫达电子有限公司</v>
      </c>
      <c r="AA842">
        <v>0</v>
      </c>
      <c r="AB842">
        <v>2020</v>
      </c>
      <c r="AC842">
        <v>4</v>
      </c>
      <c r="AD842" t="str">
        <v>Q1</v>
      </c>
      <c r="AE842" t="str">
        <v>FY20/21</v>
      </c>
      <c r="AF842" t="str">
        <v>SOUTH</v>
      </c>
    </row>
    <row r="843" spans="1:32">
      <c r="A843" t="str">
        <v>ESSZ</v>
      </c>
      <c r="B843" t="str">
        <v>SZX</v>
      </c>
      <c r="C843" t="str">
        <v>SPARES/OTHER</v>
      </c>
      <c r="D843" s="4">
        <v>43938</v>
      </c>
      <c r="E843" t="str">
        <v>OTHERS</v>
      </c>
      <c r="F843">
        <v>14100239</v>
      </c>
      <c r="G843">
        <v>43938</v>
      </c>
      <c r="H843" t="str">
        <v>ZMTR|K48-M3856-00X</v>
      </c>
      <c r="I843" t="str">
        <v>GREASE PACK(NSL)</v>
      </c>
      <c r="J843">
        <v>6</v>
      </c>
      <c r="K843">
        <v>6</v>
      </c>
      <c r="L843">
        <v>0</v>
      </c>
      <c r="M843" t="str">
        <v>CNY</v>
      </c>
      <c r="N843">
        <v>1.095</v>
      </c>
      <c r="O843">
        <v>0</v>
      </c>
      <c r="P843">
        <v>0</v>
      </c>
      <c r="Q843" t="str">
        <v>C66SZX-SMT SERVICE</v>
      </c>
      <c r="R843" t="str">
        <v>Shenzhen Chen Xin Da Electronics Co.,Ltd.</v>
      </c>
      <c r="S843" t="str">
        <v>Same</v>
      </c>
      <c r="T843">
        <v>900301</v>
      </c>
      <c r="U843">
        <v>796.44</v>
      </c>
      <c r="V843" t="str">
        <v>373SMT INV-PTS SALES</v>
      </c>
      <c r="W843">
        <v>0</v>
      </c>
      <c r="X843" t="str">
        <v>C66-CAN-20003REV.1-Chen Xin Da</v>
      </c>
      <c r="Y843">
        <v>742807</v>
      </c>
      <c r="Z843" t="str">
        <v>深圳市晨鑫达电子有限公司</v>
      </c>
      <c r="AA843">
        <v>0</v>
      </c>
      <c r="AB843">
        <v>2020</v>
      </c>
      <c r="AC843">
        <v>4</v>
      </c>
      <c r="AD843" t="str">
        <v>Q1</v>
      </c>
      <c r="AE843" t="str">
        <v>FY20/21</v>
      </c>
      <c r="AF843" t="str">
        <v>SOUTH</v>
      </c>
    </row>
    <row r="844" spans="1:32">
      <c r="A844" t="str">
        <v>ESSZ</v>
      </c>
      <c r="B844" t="str">
        <v>SZX</v>
      </c>
      <c r="C844" t="str">
        <v>SPARES/OTHER</v>
      </c>
      <c r="D844" s="4">
        <v>43943</v>
      </c>
      <c r="E844" t="str">
        <v>YAMAHA</v>
      </c>
      <c r="F844">
        <v>14100240</v>
      </c>
      <c r="G844">
        <v>43943</v>
      </c>
      <c r="H844" t="str">
        <v>YMCT|KHY-M4592-01</v>
      </c>
      <c r="I844" t="str">
        <v>VAC SENSOR BOARD ASSY</v>
      </c>
      <c r="J844">
        <v>1</v>
      </c>
      <c r="K844">
        <v>1</v>
      </c>
      <c r="L844">
        <v>2654.87</v>
      </c>
      <c r="M844" t="str">
        <v>CNY</v>
      </c>
      <c r="N844">
        <v>1.095</v>
      </c>
      <c r="O844">
        <v>2654.87</v>
      </c>
      <c r="P844">
        <v>2907.0826499999998</v>
      </c>
      <c r="Q844" t="str">
        <v>C66SZX-SMT SERVICE</v>
      </c>
      <c r="R844" t="str">
        <v>Dongguan Frecom Holdings Co., Ltd.</v>
      </c>
      <c r="S844" t="str">
        <v>Same</v>
      </c>
      <c r="T844">
        <v>900296</v>
      </c>
      <c r="U844">
        <v>1513</v>
      </c>
      <c r="V844" t="str">
        <v>373SMT INV-PTS SALES</v>
      </c>
      <c r="W844">
        <v>0</v>
      </c>
      <c r="X844" t="str">
        <v>FRC-ZY-2020-031205</v>
      </c>
      <c r="Y844">
        <v>741784</v>
      </c>
      <c r="Z844" t="str">
        <v>东莞市福瑞康控股有限公司</v>
      </c>
      <c r="AA844">
        <v>0</v>
      </c>
      <c r="AB844">
        <v>2020</v>
      </c>
      <c r="AC844">
        <v>4</v>
      </c>
      <c r="AD844" t="str">
        <v>Q1</v>
      </c>
      <c r="AE844" t="str">
        <v>FY20/21</v>
      </c>
      <c r="AF844" t="str">
        <v>SOUTH</v>
      </c>
    </row>
    <row r="845" spans="1:32">
      <c r="A845" t="str">
        <v>ESSZ</v>
      </c>
      <c r="B845" t="str">
        <v>SZX</v>
      </c>
      <c r="C845" t="str">
        <v>SPARES/OTHER</v>
      </c>
      <c r="D845" s="4">
        <v>43943</v>
      </c>
      <c r="E845" t="str">
        <v>OTHERS</v>
      </c>
      <c r="F845">
        <v>14100240</v>
      </c>
      <c r="G845">
        <v>43943</v>
      </c>
      <c r="H845" t="str">
        <v>ZMTR|KLW-M8527-00</v>
      </c>
      <c r="I845" t="str">
        <v>FILTER</v>
      </c>
      <c r="J845">
        <v>100</v>
      </c>
      <c r="K845">
        <v>100</v>
      </c>
      <c r="L845">
        <v>707.96</v>
      </c>
      <c r="M845" t="str">
        <v>CNY</v>
      </c>
      <c r="N845">
        <v>1.095</v>
      </c>
      <c r="O845">
        <v>707.96</v>
      </c>
      <c r="P845">
        <v>775.21620000000007</v>
      </c>
      <c r="Q845" t="str">
        <v>C66SZX-SMT SERVICE</v>
      </c>
      <c r="R845" t="str">
        <v>Dongguan Frecom Holdings Co., Ltd.</v>
      </c>
      <c r="S845" t="str">
        <v>Same</v>
      </c>
      <c r="T845">
        <v>900296</v>
      </c>
      <c r="U845">
        <v>346.53</v>
      </c>
      <c r="V845" t="str">
        <v>373SMT INV-PTS SALES</v>
      </c>
      <c r="W845">
        <v>0</v>
      </c>
      <c r="X845" t="str">
        <v>FRC-ZY-2020-031205</v>
      </c>
      <c r="Y845">
        <v>741784</v>
      </c>
      <c r="Z845" t="str">
        <v>东莞市福瑞康控股有限公司</v>
      </c>
      <c r="AA845">
        <v>0</v>
      </c>
      <c r="AB845">
        <v>2020</v>
      </c>
      <c r="AC845">
        <v>4</v>
      </c>
      <c r="AD845" t="str">
        <v>Q1</v>
      </c>
      <c r="AE845" t="str">
        <v>FY20/21</v>
      </c>
      <c r="AF845" t="str">
        <v>SOUTH</v>
      </c>
    </row>
    <row r="846" spans="1:32">
      <c r="A846" t="str">
        <v>ESSZ</v>
      </c>
      <c r="B846" t="str">
        <v>SZX</v>
      </c>
      <c r="C846" t="str">
        <v>SPARES/OTHER</v>
      </c>
      <c r="D846" s="4">
        <v>43943</v>
      </c>
      <c r="E846" t="str">
        <v>YAMAHA</v>
      </c>
      <c r="F846">
        <v>14100240</v>
      </c>
      <c r="G846">
        <v>43943</v>
      </c>
      <c r="H846" t="str">
        <v>YMCT|KLF-M8502-50</v>
      </c>
      <c r="I846" t="str">
        <v>FILTER ELEMENT</v>
      </c>
      <c r="J846">
        <v>2</v>
      </c>
      <c r="K846">
        <v>2</v>
      </c>
      <c r="L846">
        <v>247.79</v>
      </c>
      <c r="M846" t="str">
        <v>CNY</v>
      </c>
      <c r="N846">
        <v>1.095</v>
      </c>
      <c r="O846">
        <v>247.79</v>
      </c>
      <c r="P846">
        <v>271.33004999999997</v>
      </c>
      <c r="Q846" t="str">
        <v>C66SZX-SMT SERVICE</v>
      </c>
      <c r="R846" t="str">
        <v>Dongguan Frecom Holdings Co., Ltd.</v>
      </c>
      <c r="S846" t="str">
        <v>Same</v>
      </c>
      <c r="T846">
        <v>900296</v>
      </c>
      <c r="U846">
        <v>136</v>
      </c>
      <c r="V846" t="str">
        <v>373SMT INV-PTS SALES</v>
      </c>
      <c r="W846">
        <v>0</v>
      </c>
      <c r="X846" t="str">
        <v>FRC-ZY-2020-031205</v>
      </c>
      <c r="Y846">
        <v>741784</v>
      </c>
      <c r="Z846" t="str">
        <v>东莞市福瑞康控股有限公司</v>
      </c>
      <c r="AA846">
        <v>0</v>
      </c>
      <c r="AB846">
        <v>2020</v>
      </c>
      <c r="AC846">
        <v>4</v>
      </c>
      <c r="AD846" t="str">
        <v>Q1</v>
      </c>
      <c r="AE846" t="str">
        <v>FY20/21</v>
      </c>
      <c r="AF846" t="str">
        <v>SOUTH</v>
      </c>
    </row>
    <row r="847" spans="1:32">
      <c r="A847" t="str">
        <v>ESSZ</v>
      </c>
      <c r="B847" t="str">
        <v>SZX</v>
      </c>
      <c r="C847" t="str">
        <v>SPARES/OTHER</v>
      </c>
      <c r="D847" s="4">
        <v>43943</v>
      </c>
      <c r="E847" t="str">
        <v>YAMAHA</v>
      </c>
      <c r="F847">
        <v>14100240</v>
      </c>
      <c r="G847">
        <v>43943</v>
      </c>
      <c r="H847" t="str">
        <v>YMCT|KLF-M8502-70</v>
      </c>
      <c r="I847" t="str">
        <v>MIST FILTER ELEMENT</v>
      </c>
      <c r="J847">
        <v>2</v>
      </c>
      <c r="K847">
        <v>2</v>
      </c>
      <c r="L847">
        <v>1238.94</v>
      </c>
      <c r="M847" t="str">
        <v>CNY</v>
      </c>
      <c r="N847">
        <v>1.095</v>
      </c>
      <c r="O847">
        <v>1238.94</v>
      </c>
      <c r="P847">
        <v>1356.6393</v>
      </c>
      <c r="Q847" t="str">
        <v>C66SZX-SMT SERVICE</v>
      </c>
      <c r="R847" t="str">
        <v>Dongguan Frecom Holdings Co., Ltd.</v>
      </c>
      <c r="S847" t="str">
        <v>Same</v>
      </c>
      <c r="T847">
        <v>900296</v>
      </c>
      <c r="U847">
        <v>710</v>
      </c>
      <c r="V847" t="str">
        <v>373SMT INV-PTS SALES</v>
      </c>
      <c r="W847">
        <v>0</v>
      </c>
      <c r="X847" t="str">
        <v>FRC-ZY-2020-031205</v>
      </c>
      <c r="Y847">
        <v>741784</v>
      </c>
      <c r="Z847" t="str">
        <v>东莞市福瑞康控股有限公司</v>
      </c>
      <c r="AA847">
        <v>0</v>
      </c>
      <c r="AB847">
        <v>2020</v>
      </c>
      <c r="AC847">
        <v>4</v>
      </c>
      <c r="AD847" t="str">
        <v>Q1</v>
      </c>
      <c r="AE847" t="str">
        <v>FY20/21</v>
      </c>
      <c r="AF847" t="str">
        <v>SOUTH</v>
      </c>
    </row>
    <row r="848" spans="1:32">
      <c r="A848" t="str">
        <v>ESSZ</v>
      </c>
      <c r="B848" t="str">
        <v>SZX</v>
      </c>
      <c r="C848" t="str">
        <v>FEEDER</v>
      </c>
      <c r="D848" s="4">
        <v>43943</v>
      </c>
      <c r="E848" t="str">
        <v>YAMAHA</v>
      </c>
      <c r="F848">
        <v>14100241</v>
      </c>
      <c r="G848">
        <v>43943</v>
      </c>
      <c r="H848" t="str">
        <v>YMCT|KHJ-MC200-00</v>
      </c>
      <c r="I848" t="str">
        <v>SS TAPE FEEDER 12/16mm</v>
      </c>
      <c r="J848">
        <v>1</v>
      </c>
      <c r="K848">
        <v>1</v>
      </c>
      <c r="L848">
        <v>3784.07</v>
      </c>
      <c r="M848" t="str">
        <v>CNY</v>
      </c>
      <c r="N848">
        <v>1.095</v>
      </c>
      <c r="O848">
        <v>3784.07</v>
      </c>
      <c r="P848">
        <v>4143.5566500000004</v>
      </c>
      <c r="Q848" t="str">
        <v>C66SZX-SMT SERVICE</v>
      </c>
      <c r="R848" t="str">
        <v>Foshan Nanhai Liangcheng Optoelectronic Technology</v>
      </c>
      <c r="S848" t="str">
        <v>Same</v>
      </c>
      <c r="T848">
        <v>900303</v>
      </c>
      <c r="U848">
        <v>3500</v>
      </c>
      <c r="V848" t="str">
        <v>373SMT INV-PTS SALES</v>
      </c>
      <c r="W848">
        <v>0</v>
      </c>
      <c r="X848" t="str">
        <v>C66SZ20136</v>
      </c>
      <c r="Y848">
        <v>743403</v>
      </c>
      <c r="Z848" t="str">
        <v>佛山市南海区亮程光电科技有限公司</v>
      </c>
      <c r="AA848">
        <v>0</v>
      </c>
      <c r="AB848">
        <v>2020</v>
      </c>
      <c r="AC848">
        <v>4</v>
      </c>
      <c r="AD848" t="str">
        <v>Q1</v>
      </c>
      <c r="AE848" t="str">
        <v>FY20/21</v>
      </c>
      <c r="AF848" t="str">
        <v>SOUTH</v>
      </c>
    </row>
    <row r="849" spans="1:32">
      <c r="A849" t="str">
        <v>ESSZ</v>
      </c>
      <c r="B849" t="str">
        <v>SZX</v>
      </c>
      <c r="C849" t="str">
        <v>SPARES/OTHER</v>
      </c>
      <c r="D849" s="4">
        <v>43950</v>
      </c>
      <c r="E849" t="str">
        <v>YAMAHA</v>
      </c>
      <c r="F849">
        <v>14100242</v>
      </c>
      <c r="G849">
        <v>43950</v>
      </c>
      <c r="H849" t="str">
        <v>YMCT|KKJ-M7310-00</v>
      </c>
      <c r="I849" t="str">
        <v>RFK.MULTI CAM.YS12F</v>
      </c>
      <c r="J849">
        <v>1</v>
      </c>
      <c r="K849">
        <v>1</v>
      </c>
      <c r="L849">
        <v>61946.9</v>
      </c>
      <c r="M849" t="str">
        <v>CNY</v>
      </c>
      <c r="N849">
        <v>1.095</v>
      </c>
      <c r="O849">
        <v>61946.9</v>
      </c>
      <c r="P849">
        <v>67831.855500000005</v>
      </c>
      <c r="Q849" t="str">
        <v>C66SZX-SMT SERVICE</v>
      </c>
      <c r="R849" t="str">
        <v>Shenzhen GCL Electronics Co., Ltd.</v>
      </c>
      <c r="S849" t="str">
        <v>Same</v>
      </c>
      <c r="T849">
        <v>900304</v>
      </c>
      <c r="U849">
        <v>39452</v>
      </c>
      <c r="V849" t="str">
        <v>373SMT INV-PTS SALES</v>
      </c>
      <c r="W849">
        <v>0</v>
      </c>
      <c r="X849" t="str">
        <v>GCL20030168</v>
      </c>
      <c r="Y849">
        <v>744076</v>
      </c>
      <c r="Z849" t="str">
        <v>深圳市耕创电子有限公司</v>
      </c>
      <c r="AA849">
        <v>0</v>
      </c>
      <c r="AB849">
        <v>2020</v>
      </c>
      <c r="AC849">
        <v>4</v>
      </c>
      <c r="AD849" t="str">
        <v>Q1</v>
      </c>
      <c r="AE849" t="str">
        <v>FY20/21</v>
      </c>
      <c r="AF849" t="str">
        <v>SOUTH</v>
      </c>
    </row>
    <row r="850" spans="1:32">
      <c r="A850" t="str">
        <v>ESSZ</v>
      </c>
      <c r="B850" t="str">
        <v>SZX</v>
      </c>
      <c r="C850" t="str">
        <v>SPARES/OTHER</v>
      </c>
      <c r="D850" s="4">
        <v>43950</v>
      </c>
      <c r="E850" t="str">
        <v>OTHERS</v>
      </c>
      <c r="F850">
        <v>14100242</v>
      </c>
      <c r="G850">
        <v>43950</v>
      </c>
      <c r="H850" t="str">
        <v>ZMTR|KKJ-M7310-00</v>
      </c>
      <c r="I850" t="str">
        <v>RFK.MULTI CAM.YS12F</v>
      </c>
      <c r="J850">
        <v>1</v>
      </c>
      <c r="K850">
        <v>1</v>
      </c>
      <c r="L850">
        <v>61946.9</v>
      </c>
      <c r="M850" t="str">
        <v>CNY</v>
      </c>
      <c r="N850">
        <v>1.095</v>
      </c>
      <c r="O850">
        <v>61946.9</v>
      </c>
      <c r="P850">
        <v>67831.855500000005</v>
      </c>
      <c r="Q850" t="str">
        <v>C66SZX-SMT SERVICE</v>
      </c>
      <c r="R850" t="str">
        <v>Shenzhen GCL Electronics Co., Ltd.</v>
      </c>
      <c r="S850" t="str">
        <v>Same</v>
      </c>
      <c r="T850">
        <v>900304</v>
      </c>
      <c r="U850">
        <v>30088.5</v>
      </c>
      <c r="V850" t="str">
        <v>373SMT INV-PTS SALES</v>
      </c>
      <c r="W850">
        <v>0</v>
      </c>
      <c r="X850" t="str">
        <v>GCL20030168</v>
      </c>
      <c r="Y850">
        <v>744076</v>
      </c>
      <c r="Z850" t="str">
        <v>深圳市耕创电子有限公司</v>
      </c>
      <c r="AA850">
        <v>0</v>
      </c>
      <c r="AB850">
        <v>2020</v>
      </c>
      <c r="AC850">
        <v>4</v>
      </c>
      <c r="AD850" t="str">
        <v>Q1</v>
      </c>
      <c r="AE850" t="str">
        <v>FY20/21</v>
      </c>
      <c r="AF850" t="str">
        <v>SOUTH</v>
      </c>
    </row>
    <row r="851" spans="1:32">
      <c r="A851" t="str">
        <v>ESSZ</v>
      </c>
      <c r="B851" t="str">
        <v>SZX</v>
      </c>
      <c r="C851" t="str">
        <v>SPARES/OTHER</v>
      </c>
      <c r="D851" s="4">
        <v>43950</v>
      </c>
      <c r="E851" t="str">
        <v>YAMAHA</v>
      </c>
      <c r="F851">
        <v>14100242</v>
      </c>
      <c r="G851">
        <v>43950</v>
      </c>
      <c r="H851" t="str">
        <v>YMCT|KHL-M441H-43</v>
      </c>
      <c r="I851" t="str">
        <v>VISION BOARD ASSY</v>
      </c>
      <c r="J851">
        <v>2</v>
      </c>
      <c r="K851">
        <v>2</v>
      </c>
      <c r="L851">
        <v>0</v>
      </c>
      <c r="M851" t="str">
        <v>CNY</v>
      </c>
      <c r="N851">
        <v>1.095</v>
      </c>
      <c r="O851">
        <v>0</v>
      </c>
      <c r="P851">
        <v>0</v>
      </c>
      <c r="Q851" t="str">
        <v>C66SZX-SMT SERVICE</v>
      </c>
      <c r="R851" t="str">
        <v>Shenzhen GCL Electronics Co., Ltd.</v>
      </c>
      <c r="S851" t="str">
        <v>Same</v>
      </c>
      <c r="T851">
        <v>900304</v>
      </c>
      <c r="U851">
        <v>10790</v>
      </c>
      <c r="V851" t="str">
        <v>373SMT INV-PTS SALES</v>
      </c>
      <c r="W851">
        <v>0</v>
      </c>
      <c r="X851" t="str">
        <v>GCL20030168</v>
      </c>
      <c r="Y851">
        <v>744076</v>
      </c>
      <c r="Z851" t="str">
        <v>深圳市耕创电子有限公司</v>
      </c>
      <c r="AA851">
        <v>0</v>
      </c>
      <c r="AB851">
        <v>2020</v>
      </c>
      <c r="AC851">
        <v>4</v>
      </c>
      <c r="AD851" t="str">
        <v>Q1</v>
      </c>
      <c r="AE851" t="str">
        <v>FY20/21</v>
      </c>
      <c r="AF851" t="str">
        <v>SOUTH</v>
      </c>
    </row>
    <row r="852" spans="1:32">
      <c r="A852" t="str">
        <v>ESSZ</v>
      </c>
      <c r="B852" t="str">
        <v>SZX</v>
      </c>
      <c r="C852" t="str">
        <v>SPARES/OTHER</v>
      </c>
      <c r="D852" s="4">
        <v>43950</v>
      </c>
      <c r="E852" t="str">
        <v>YAMAHA</v>
      </c>
      <c r="F852">
        <v>14100242</v>
      </c>
      <c r="G852">
        <v>43950</v>
      </c>
      <c r="H852" t="str">
        <v>YMCT|KKE-M663M-00</v>
      </c>
      <c r="I852" t="str">
        <v>HNS MULTI CAM.DC24V</v>
      </c>
      <c r="J852">
        <v>2</v>
      </c>
      <c r="K852">
        <v>2</v>
      </c>
      <c r="L852">
        <v>0</v>
      </c>
      <c r="M852" t="str">
        <v>CNY</v>
      </c>
      <c r="N852">
        <v>1.095</v>
      </c>
      <c r="O852">
        <v>0</v>
      </c>
      <c r="P852">
        <v>0</v>
      </c>
      <c r="Q852" t="str">
        <v>C66SZX-SMT SERVICE</v>
      </c>
      <c r="R852" t="str">
        <v>Shenzhen GCL Electronics Co., Ltd.</v>
      </c>
      <c r="S852" t="str">
        <v>Same</v>
      </c>
      <c r="T852">
        <v>900304</v>
      </c>
      <c r="U852">
        <v>324</v>
      </c>
      <c r="V852" t="str">
        <v>373SMT INV-PTS SALES</v>
      </c>
      <c r="W852">
        <v>0</v>
      </c>
      <c r="X852" t="str">
        <v>GCL20030168</v>
      </c>
      <c r="Y852">
        <v>744076</v>
      </c>
      <c r="Z852" t="str">
        <v>深圳市耕创电子有限公司</v>
      </c>
      <c r="AA852">
        <v>0</v>
      </c>
      <c r="AB852">
        <v>2020</v>
      </c>
      <c r="AC852">
        <v>4</v>
      </c>
      <c r="AD852" t="str">
        <v>Q1</v>
      </c>
      <c r="AE852" t="str">
        <v>FY20/21</v>
      </c>
      <c r="AF852" t="str">
        <v>SOUTH</v>
      </c>
    </row>
    <row r="853" spans="1:32">
      <c r="A853" t="str">
        <v>ESSZ</v>
      </c>
      <c r="B853" t="str">
        <v>SZX</v>
      </c>
      <c r="C853" t="str">
        <v>SPARES/OTHER</v>
      </c>
      <c r="D853" s="4">
        <v>43958</v>
      </c>
      <c r="E853" t="str">
        <v>OTHERS</v>
      </c>
      <c r="F853">
        <v>14100243</v>
      </c>
      <c r="G853">
        <v>43958</v>
      </c>
      <c r="H853" t="str">
        <v>ZMTR|305LAB-S</v>
      </c>
      <c r="I853" t="str">
        <v>SPECIAL NOZZLE</v>
      </c>
      <c r="J853">
        <v>1</v>
      </c>
      <c r="K853">
        <v>1</v>
      </c>
      <c r="L853">
        <v>761.06</v>
      </c>
      <c r="M853" t="str">
        <v>CNY</v>
      </c>
      <c r="N853">
        <v>1.095</v>
      </c>
      <c r="O853">
        <v>761.06</v>
      </c>
      <c r="P853">
        <v>833.36069999999995</v>
      </c>
      <c r="Q853" t="str">
        <v>C66SZX-SMT SERVICE</v>
      </c>
      <c r="R853" t="str">
        <v>Leader-Tech Electronics (Shenzhen) Inc.</v>
      </c>
      <c r="S853" t="str">
        <v>Same</v>
      </c>
      <c r="T853">
        <v>900305</v>
      </c>
      <c r="U853">
        <v>353.98</v>
      </c>
      <c r="V853" t="str">
        <v>373SMT INV-PTS SALES</v>
      </c>
      <c r="W853">
        <v>0</v>
      </c>
      <c r="X853" t="str">
        <v>PO2020040883</v>
      </c>
      <c r="Y853">
        <v>744365</v>
      </c>
      <c r="Z853" t="str">
        <v>上达电子（深圳）股份有限公司</v>
      </c>
      <c r="AA853">
        <v>0</v>
      </c>
      <c r="AB853">
        <v>2020</v>
      </c>
      <c r="AC853">
        <v>5</v>
      </c>
      <c r="AD853" t="str">
        <v>Q1</v>
      </c>
      <c r="AE853" t="str">
        <v>FY20/21</v>
      </c>
      <c r="AF853" t="str">
        <v>SOUTH</v>
      </c>
    </row>
    <row r="854" spans="1:32">
      <c r="A854" t="str">
        <v>ESSZ</v>
      </c>
      <c r="B854" t="str">
        <v>SZX</v>
      </c>
      <c r="C854" t="str">
        <v>SPARES/OTHER</v>
      </c>
      <c r="D854" s="4">
        <v>43959</v>
      </c>
      <c r="E854" t="str">
        <v>OTHERS</v>
      </c>
      <c r="F854">
        <v>14100244</v>
      </c>
      <c r="G854">
        <v>43959</v>
      </c>
      <c r="H854" t="str">
        <v>ZMTR|SD-A5</v>
      </c>
      <c r="I854" t="str">
        <v>SPECIAL NOZZLE</v>
      </c>
      <c r="J854">
        <v>5</v>
      </c>
      <c r="K854">
        <v>5</v>
      </c>
      <c r="L854">
        <v>2123.89</v>
      </c>
      <c r="M854" t="str">
        <v>CNY</v>
      </c>
      <c r="N854">
        <v>1.095</v>
      </c>
      <c r="O854">
        <v>2123.89</v>
      </c>
      <c r="P854">
        <v>2325.6595499999999</v>
      </c>
      <c r="Q854" t="str">
        <v>C66SZX-SMT SERVICE</v>
      </c>
      <c r="R854" t="str">
        <v xml:space="preserve">Leader-Tech Electronics (Shenzhen) Inc - Huangshi </v>
      </c>
      <c r="S854" t="str">
        <v>Same</v>
      </c>
      <c r="T854">
        <v>900306</v>
      </c>
      <c r="U854">
        <v>1327.43</v>
      </c>
      <c r="V854" t="str">
        <v>373SMT INV-PTS SALES</v>
      </c>
      <c r="W854">
        <v>0</v>
      </c>
      <c r="X854" t="str">
        <v>HS-PO2020040138</v>
      </c>
      <c r="Y854">
        <v>744724</v>
      </c>
      <c r="Z854" t="str">
        <v>上达电子（黄石）股份有限公司</v>
      </c>
      <c r="AA854">
        <v>0</v>
      </c>
      <c r="AB854">
        <v>2020</v>
      </c>
      <c r="AC854">
        <v>5</v>
      </c>
      <c r="AD854" t="str">
        <v>Q1</v>
      </c>
      <c r="AE854" t="str">
        <v>FY20/21</v>
      </c>
      <c r="AF854" t="str">
        <v>SOUTH</v>
      </c>
    </row>
    <row r="855" spans="1:32">
      <c r="A855" t="str">
        <v>ESSZ</v>
      </c>
      <c r="B855" t="str">
        <v>SZX</v>
      </c>
      <c r="C855" t="str">
        <v>FEEDER</v>
      </c>
      <c r="D855" s="4">
        <v>43973</v>
      </c>
      <c r="E855" t="str">
        <v>YAMAHA</v>
      </c>
      <c r="F855">
        <v>14100245</v>
      </c>
      <c r="G855">
        <v>43973</v>
      </c>
      <c r="H855" t="str">
        <v>YMCT|KHJ-MC100-00</v>
      </c>
      <c r="I855" t="str">
        <v>SS TAPE FEEDER 8mm</v>
      </c>
      <c r="J855">
        <v>1</v>
      </c>
      <c r="K855">
        <v>1</v>
      </c>
      <c r="L855">
        <v>2654.87</v>
      </c>
      <c r="M855" t="str">
        <v>CNY</v>
      </c>
      <c r="N855">
        <v>1.095</v>
      </c>
      <c r="O855">
        <v>2654.87</v>
      </c>
      <c r="P855">
        <v>2907.0826499999998</v>
      </c>
      <c r="Q855" t="str">
        <v>C66SZX-SMT SERVICE</v>
      </c>
      <c r="R855" t="str">
        <v>Shenzhen Simai Technology Co., Ltd.</v>
      </c>
      <c r="S855" t="str">
        <v>Same</v>
      </c>
      <c r="T855">
        <v>900307</v>
      </c>
      <c r="U855">
        <v>2483.7199999999998</v>
      </c>
      <c r="V855" t="str">
        <v>373SMT INV-PTS SALES</v>
      </c>
      <c r="W855">
        <v>0</v>
      </c>
      <c r="X855" t="str">
        <v>C66SZ20185</v>
      </c>
      <c r="Y855">
        <v>746340</v>
      </c>
      <c r="Z855" t="str">
        <v>深圳市思迈科技有限公司</v>
      </c>
      <c r="AA855">
        <v>0</v>
      </c>
      <c r="AB855">
        <v>2020</v>
      </c>
      <c r="AC855">
        <v>5</v>
      </c>
      <c r="AD855" t="str">
        <v>Q1</v>
      </c>
      <c r="AE855" t="str">
        <v>FY20/21</v>
      </c>
      <c r="AF855" t="str">
        <v>SOUTH</v>
      </c>
    </row>
    <row r="856" spans="1:32">
      <c r="A856" t="str">
        <v>ESSZ</v>
      </c>
      <c r="B856" t="str">
        <v>SZX</v>
      </c>
      <c r="C856" t="str">
        <v>FEEDER</v>
      </c>
      <c r="D856" s="4">
        <v>43973</v>
      </c>
      <c r="E856" t="str">
        <v>YAMAHA</v>
      </c>
      <c r="F856">
        <v>14100246</v>
      </c>
      <c r="G856">
        <v>43973</v>
      </c>
      <c r="H856" t="str">
        <v>YMCT|KHJ-MC100-00</v>
      </c>
      <c r="I856" t="str">
        <v>SS TAPE FEEDER 8mm</v>
      </c>
      <c r="J856">
        <v>2</v>
      </c>
      <c r="K856">
        <v>2</v>
      </c>
      <c r="L856">
        <v>5309.73</v>
      </c>
      <c r="M856" t="str">
        <v>CNY</v>
      </c>
      <c r="N856">
        <v>1.095</v>
      </c>
      <c r="O856">
        <v>5309.73</v>
      </c>
      <c r="P856">
        <v>5814.1543499999998</v>
      </c>
      <c r="Q856" t="str">
        <v>C66SZX-SMT SERVICE</v>
      </c>
      <c r="R856" t="str">
        <v>Shenzhen Kangteng Industrial Co., Ltd.</v>
      </c>
      <c r="S856" t="str">
        <v>Same</v>
      </c>
      <c r="T856">
        <v>900308</v>
      </c>
      <c r="U856">
        <v>4967.4399999999996</v>
      </c>
      <c r="V856" t="str">
        <v>373SMT INV-PTS SALES</v>
      </c>
      <c r="W856">
        <v>0</v>
      </c>
      <c r="X856" t="str">
        <v>C66SZ20186</v>
      </c>
      <c r="Y856">
        <v>746341</v>
      </c>
      <c r="Z856" t="str">
        <v>深圳市康腾实业有限公司</v>
      </c>
      <c r="AA856">
        <v>0</v>
      </c>
      <c r="AB856">
        <v>2020</v>
      </c>
      <c r="AC856">
        <v>5</v>
      </c>
      <c r="AD856" t="str">
        <v>Q1</v>
      </c>
      <c r="AE856" t="str">
        <v>FY20/21</v>
      </c>
      <c r="AF856" t="str">
        <v>SOUTH</v>
      </c>
    </row>
    <row r="857" spans="1:32">
      <c r="A857" t="str">
        <v>ESSZ</v>
      </c>
      <c r="B857" t="str">
        <v>SZX</v>
      </c>
      <c r="C857" t="str">
        <v>FEEDER</v>
      </c>
      <c r="D857" s="4">
        <v>43979</v>
      </c>
      <c r="E857" t="str">
        <v>YAMAHA</v>
      </c>
      <c r="F857">
        <v>14100247</v>
      </c>
      <c r="G857">
        <v>43979</v>
      </c>
      <c r="H857" t="str">
        <v>YMCT|KHJ-MC500-00</v>
      </c>
      <c r="I857" t="str">
        <v>SS TAPE FEEDER 32mm</v>
      </c>
      <c r="J857">
        <v>1</v>
      </c>
      <c r="K857">
        <v>1</v>
      </c>
      <c r="L857">
        <v>6371.68</v>
      </c>
      <c r="M857" t="str">
        <v>CNY</v>
      </c>
      <c r="N857">
        <v>1.095</v>
      </c>
      <c r="O857">
        <v>6371.68</v>
      </c>
      <c r="P857">
        <v>6976.9895999999999</v>
      </c>
      <c r="Q857" t="str">
        <v>C66SZX-SMT SERVICE</v>
      </c>
      <c r="R857" t="str">
        <v>Shenzhen Boxing Electronics Co.,LTD</v>
      </c>
      <c r="S857" t="str">
        <v>Same</v>
      </c>
      <c r="T857">
        <v>900309</v>
      </c>
      <c r="U857">
        <v>4900.57</v>
      </c>
      <c r="V857" t="str">
        <v>373SMT INV-PTS SALES</v>
      </c>
      <c r="W857">
        <v>0</v>
      </c>
      <c r="X857" t="str">
        <v>C66SZ20177</v>
      </c>
      <c r="Y857">
        <v>746760</v>
      </c>
      <c r="Z857" t="str">
        <v>深圳市博星电子有限公司</v>
      </c>
      <c r="AA857">
        <v>0</v>
      </c>
      <c r="AB857">
        <v>2020</v>
      </c>
      <c r="AC857">
        <v>5</v>
      </c>
      <c r="AD857" t="str">
        <v>Q1</v>
      </c>
      <c r="AE857" t="str">
        <v>FY20/21</v>
      </c>
      <c r="AF857" t="str">
        <v>SOUTH</v>
      </c>
    </row>
    <row r="858" spans="1:32">
      <c r="A858" t="str">
        <v>ESSZ</v>
      </c>
      <c r="B858" t="str">
        <v>SZX</v>
      </c>
      <c r="C858" t="str">
        <v>FEEDER</v>
      </c>
      <c r="D858" s="4">
        <v>43985</v>
      </c>
      <c r="E858" t="str">
        <v>YAMAHA</v>
      </c>
      <c r="F858">
        <v>14100248</v>
      </c>
      <c r="G858">
        <v>43985</v>
      </c>
      <c r="H858" t="str">
        <v>YMCT|KHJ-MC100-00</v>
      </c>
      <c r="I858" t="str">
        <v>SS TAPE FEEDER 8mm</v>
      </c>
      <c r="J858">
        <v>20</v>
      </c>
      <c r="K858">
        <v>20</v>
      </c>
      <c r="L858">
        <v>54867.26</v>
      </c>
      <c r="M858" t="str">
        <v>CNY</v>
      </c>
      <c r="N858">
        <v>1.089</v>
      </c>
      <c r="O858">
        <v>54867.26</v>
      </c>
      <c r="P858">
        <v>59750.44614</v>
      </c>
      <c r="Q858" t="str">
        <v>C66SZX-SMT SERVICE</v>
      </c>
      <c r="R858" t="str">
        <v>Shenzhen Detector Technology Co., Ltd</v>
      </c>
      <c r="S858" t="str">
        <v>Same</v>
      </c>
      <c r="T858">
        <v>900310</v>
      </c>
      <c r="U858">
        <v>49674.36</v>
      </c>
      <c r="V858" t="str">
        <v>373SMT INV-PTS SALES</v>
      </c>
      <c r="W858">
        <v>0</v>
      </c>
      <c r="X858" t="str">
        <v>C66SZ20189REV.1</v>
      </c>
      <c r="Y858">
        <v>747304</v>
      </c>
      <c r="Z858" t="str">
        <v>深圳市帝泰克科技有限公司</v>
      </c>
      <c r="AA858">
        <v>0</v>
      </c>
      <c r="AB858">
        <v>2020</v>
      </c>
      <c r="AC858">
        <v>6</v>
      </c>
      <c r="AD858" t="str">
        <v>Q1</v>
      </c>
      <c r="AE858" t="str">
        <v>FY20/21</v>
      </c>
      <c r="AF858" t="str">
        <v>SOUTH</v>
      </c>
    </row>
    <row r="859" spans="1:32">
      <c r="A859" t="str">
        <v>ESSZ</v>
      </c>
      <c r="B859" t="str">
        <v>SZX</v>
      </c>
      <c r="C859" t="str">
        <v>SPARES/OTHER</v>
      </c>
      <c r="D859" s="4">
        <v>43985</v>
      </c>
      <c r="E859" t="str">
        <v>YAMAHA</v>
      </c>
      <c r="F859">
        <v>14100249</v>
      </c>
      <c r="G859">
        <v>43985</v>
      </c>
      <c r="H859" t="str">
        <v>YMCT|KHJ-MC244-00</v>
      </c>
      <c r="I859" t="str">
        <v>LEVER TAPE GUIDE R</v>
      </c>
      <c r="J859">
        <v>1</v>
      </c>
      <c r="K859">
        <v>1</v>
      </c>
      <c r="L859">
        <v>22.12</v>
      </c>
      <c r="M859" t="str">
        <v>CNY</v>
      </c>
      <c r="N859">
        <v>1.089</v>
      </c>
      <c r="O859">
        <v>22.12</v>
      </c>
      <c r="P859">
        <v>24.08868</v>
      </c>
      <c r="Q859" t="str">
        <v>C66SZX-SMT SERVICE</v>
      </c>
      <c r="R859" t="str">
        <v>Shenzhen PengBoHui Electronics Co., Ltd.</v>
      </c>
      <c r="S859" t="str">
        <v>Same</v>
      </c>
      <c r="T859">
        <v>900312</v>
      </c>
      <c r="U859">
        <v>12</v>
      </c>
      <c r="V859" t="str">
        <v>373SMT INV-PTS SALES</v>
      </c>
      <c r="W859">
        <v>0</v>
      </c>
      <c r="X859" t="str">
        <v>C66SZ20130</v>
      </c>
      <c r="Y859">
        <v>747318</v>
      </c>
      <c r="Z859" t="str">
        <v>深圳市鹏博辉电子有限公司</v>
      </c>
      <c r="AA859">
        <v>0</v>
      </c>
      <c r="AB859">
        <v>2020</v>
      </c>
      <c r="AC859">
        <v>6</v>
      </c>
      <c r="AD859" t="str">
        <v>Q1</v>
      </c>
      <c r="AE859" t="str">
        <v>FY20/21</v>
      </c>
      <c r="AF859" t="str">
        <v>SOUTH</v>
      </c>
    </row>
    <row r="860" spans="1:32">
      <c r="A860" t="str">
        <v>ESSZ</v>
      </c>
      <c r="B860" t="str">
        <v>SZX</v>
      </c>
      <c r="C860" t="str">
        <v>SPARES/OTHER</v>
      </c>
      <c r="D860" s="4">
        <v>43985</v>
      </c>
      <c r="E860" t="str">
        <v>YAMAHA</v>
      </c>
      <c r="F860">
        <v>14100249</v>
      </c>
      <c r="G860">
        <v>43985</v>
      </c>
      <c r="H860" t="str">
        <v>YMCT|KLJ-MC10W-00</v>
      </c>
      <c r="I860" t="str">
        <v>FRONT BLOCK ASSY.</v>
      </c>
      <c r="J860">
        <v>1</v>
      </c>
      <c r="K860">
        <v>1</v>
      </c>
      <c r="L860">
        <v>522.12</v>
      </c>
      <c r="M860" t="str">
        <v>CNY</v>
      </c>
      <c r="N860">
        <v>1.089</v>
      </c>
      <c r="O860">
        <v>522.12</v>
      </c>
      <c r="P860">
        <v>568.58867999999995</v>
      </c>
      <c r="Q860" t="str">
        <v>C66SZX-SMT SERVICE</v>
      </c>
      <c r="R860" t="str">
        <v>Shenzhen PengBoHui Electronics Co., Ltd.</v>
      </c>
      <c r="S860" t="str">
        <v>Same</v>
      </c>
      <c r="T860">
        <v>900312</v>
      </c>
      <c r="U860">
        <v>286</v>
      </c>
      <c r="V860" t="str">
        <v>373SMT INV-PTS SALES</v>
      </c>
      <c r="W860">
        <v>0</v>
      </c>
      <c r="X860" t="str">
        <v>C66SZ20130</v>
      </c>
      <c r="Y860">
        <v>747318</v>
      </c>
      <c r="Z860" t="str">
        <v>深圳市鹏博辉电子有限公司</v>
      </c>
      <c r="AA860">
        <v>0</v>
      </c>
      <c r="AB860">
        <v>2020</v>
      </c>
      <c r="AC860">
        <v>6</v>
      </c>
      <c r="AD860" t="str">
        <v>Q1</v>
      </c>
      <c r="AE860" t="str">
        <v>FY20/21</v>
      </c>
      <c r="AF860" t="str">
        <v>SOUTH</v>
      </c>
    </row>
    <row r="861" spans="1:32">
      <c r="A861" t="str">
        <v>ESSZ</v>
      </c>
      <c r="B861" t="str">
        <v>SZX</v>
      </c>
      <c r="C861" t="str">
        <v>SERVICE_CHARGE</v>
      </c>
      <c r="D861" s="4">
        <v>43987</v>
      </c>
      <c r="E861" t="str">
        <v>YAMAHA</v>
      </c>
      <c r="F861">
        <v>12100031</v>
      </c>
      <c r="G861">
        <v>43987</v>
      </c>
      <c r="H861" t="str">
        <v>YMCT|REPAIR CHARGE</v>
      </c>
      <c r="I861" t="str">
        <v>REPAIR CHARGE</v>
      </c>
      <c r="J861">
        <v>2</v>
      </c>
      <c r="K861">
        <v>2</v>
      </c>
      <c r="L861">
        <v>6194.69</v>
      </c>
      <c r="M861" t="str">
        <v>CNY</v>
      </c>
      <c r="N861">
        <v>1.089</v>
      </c>
      <c r="O861">
        <v>6194.69</v>
      </c>
      <c r="P861">
        <v>6746.0174099999995</v>
      </c>
      <c r="Q861" t="str">
        <v>C66SZX-SMT SERVICE</v>
      </c>
      <c r="R861" t="str">
        <v>Guangzhou Tianpu Electric Equipment Co., Ltd.</v>
      </c>
      <c r="S861" t="str">
        <v>Same</v>
      </c>
      <c r="T861">
        <v>900316</v>
      </c>
      <c r="U861">
        <v>0</v>
      </c>
      <c r="V861" t="str">
        <v>373SMT INV-NON-CON</v>
      </c>
      <c r="W861">
        <v>0</v>
      </c>
      <c r="X861" t="str">
        <v>C66SZ20195</v>
      </c>
      <c r="Y861">
        <v>0</v>
      </c>
      <c r="Z861" t="str">
        <v>广州市天谱电器有限公司</v>
      </c>
      <c r="AA861">
        <v>0</v>
      </c>
      <c r="AB861">
        <v>2020</v>
      </c>
      <c r="AC861">
        <v>6</v>
      </c>
      <c r="AD861" t="str">
        <v>Q1</v>
      </c>
      <c r="AE861" t="str">
        <v>FY20/21</v>
      </c>
      <c r="AF861" t="str">
        <v>SOUTH</v>
      </c>
    </row>
    <row r="862" spans="1:32">
      <c r="A862" t="str">
        <v>ESSZ</v>
      </c>
      <c r="B862" t="str">
        <v>SZX</v>
      </c>
      <c r="C862" t="str">
        <v>SPARES/OTHER</v>
      </c>
      <c r="D862" s="4">
        <v>43990</v>
      </c>
      <c r="E862" t="str">
        <v>YAMAHA</v>
      </c>
      <c r="F862">
        <v>14100250</v>
      </c>
      <c r="G862">
        <v>43990</v>
      </c>
      <c r="H862" t="str">
        <v>YMCT|KHN-M7710-A4</v>
      </c>
      <c r="I862" t="str">
        <v>NOZZLE 301A ASSY</v>
      </c>
      <c r="J862">
        <v>3</v>
      </c>
      <c r="K862">
        <v>3</v>
      </c>
      <c r="L862">
        <v>1221.24</v>
      </c>
      <c r="M862" t="str">
        <v>CNY</v>
      </c>
      <c r="N862">
        <v>1.089</v>
      </c>
      <c r="O862">
        <v>1221.24</v>
      </c>
      <c r="P862">
        <v>1329.9303600000001</v>
      </c>
      <c r="Q862" t="str">
        <v>C66SZX-SMT SERVICE</v>
      </c>
      <c r="R862" t="str">
        <v>ZHUHAI PILOT TECHNOLOGY CO., LTD</v>
      </c>
      <c r="S862" t="str">
        <v>Same</v>
      </c>
      <c r="T862">
        <v>900313</v>
      </c>
      <c r="U862">
        <v>960</v>
      </c>
      <c r="V862" t="str">
        <v>373SMT INV-PTS SALES</v>
      </c>
      <c r="W862">
        <v>0</v>
      </c>
      <c r="X862" t="str">
        <v>CGDD20050059</v>
      </c>
      <c r="Y862">
        <v>747635</v>
      </c>
      <c r="Z862" t="str">
        <v>珠海派诺科技股份有限公司</v>
      </c>
      <c r="AA862">
        <v>0</v>
      </c>
      <c r="AB862">
        <v>2020</v>
      </c>
      <c r="AC862">
        <v>6</v>
      </c>
      <c r="AD862" t="str">
        <v>Q1</v>
      </c>
      <c r="AE862" t="str">
        <v>FY20/21</v>
      </c>
      <c r="AF862" t="str">
        <v>SOUTH</v>
      </c>
    </row>
    <row r="863" spans="1:32">
      <c r="A863" t="str">
        <v>ESSZ</v>
      </c>
      <c r="B863" t="str">
        <v>SZX</v>
      </c>
      <c r="C863" t="str">
        <v>SPARES/OTHER</v>
      </c>
      <c r="D863" s="4">
        <v>43990</v>
      </c>
      <c r="E863" t="str">
        <v>YAMAHA</v>
      </c>
      <c r="F863">
        <v>14100251</v>
      </c>
      <c r="G863">
        <v>43990</v>
      </c>
      <c r="H863" t="str">
        <v>YMCT|KMB-M7740-A0</v>
      </c>
      <c r="I863" t="str">
        <v>NOZZLE 7204A ASSY.</v>
      </c>
      <c r="J863">
        <v>11</v>
      </c>
      <c r="K863">
        <v>11</v>
      </c>
      <c r="L863">
        <v>8858.41</v>
      </c>
      <c r="M863" t="str">
        <v>CNY</v>
      </c>
      <c r="N863">
        <v>1.089</v>
      </c>
      <c r="O863">
        <v>8858.41</v>
      </c>
      <c r="P863">
        <v>9646.8084899999994</v>
      </c>
      <c r="Q863" t="str">
        <v>C66SZX-SMT SERVICE</v>
      </c>
      <c r="R863" t="str">
        <v>Dongguan An Lin Electronic Co., Ltd.</v>
      </c>
      <c r="S863" t="str">
        <v>Same</v>
      </c>
      <c r="T863">
        <v>900315</v>
      </c>
      <c r="U863">
        <v>5500</v>
      </c>
      <c r="V863" t="str">
        <v>373SMT INV-PTS SALES</v>
      </c>
      <c r="W863">
        <v>0</v>
      </c>
      <c r="X863" t="str">
        <v>CG_20200602006</v>
      </c>
      <c r="Y863">
        <v>747652</v>
      </c>
      <c r="Z863" t="str">
        <v>东莞市安林电子有限公司</v>
      </c>
      <c r="AA863">
        <v>0</v>
      </c>
      <c r="AB863">
        <v>2020</v>
      </c>
      <c r="AC863">
        <v>6</v>
      </c>
      <c r="AD863" t="str">
        <v>Q1</v>
      </c>
      <c r="AE863" t="str">
        <v>FY20/21</v>
      </c>
      <c r="AF863" t="str">
        <v>SOUTH</v>
      </c>
    </row>
    <row r="864" spans="1:32">
      <c r="A864" t="str">
        <v>ESSZ</v>
      </c>
      <c r="B864" t="str">
        <v>SZX</v>
      </c>
      <c r="C864" t="str">
        <v>SPARES/OTHER</v>
      </c>
      <c r="D864" s="4">
        <v>43990</v>
      </c>
      <c r="E864" t="str">
        <v>YAMAHA</v>
      </c>
      <c r="F864">
        <v>14100251</v>
      </c>
      <c r="G864">
        <v>43990</v>
      </c>
      <c r="H864" t="str">
        <v>YMCT|KMB-M7750-A0</v>
      </c>
      <c r="I864" t="str">
        <v>NOZZLE 7205A ASSY.</v>
      </c>
      <c r="J864">
        <v>3</v>
      </c>
      <c r="K864">
        <v>3</v>
      </c>
      <c r="L864">
        <v>2415.9299999999998</v>
      </c>
      <c r="M864" t="str">
        <v>CNY</v>
      </c>
      <c r="N864">
        <v>1.089</v>
      </c>
      <c r="O864">
        <v>2415.9299999999998</v>
      </c>
      <c r="P864">
        <v>2630.9477699999998</v>
      </c>
      <c r="Q864" t="str">
        <v>C66SZX-SMT SERVICE</v>
      </c>
      <c r="R864" t="str">
        <v>Dongguan An Lin Electronic Co., Ltd.</v>
      </c>
      <c r="S864" t="str">
        <v>Same</v>
      </c>
      <c r="T864">
        <v>900315</v>
      </c>
      <c r="U864">
        <v>1590</v>
      </c>
      <c r="V864" t="str">
        <v>373SMT INV-PTS SALES</v>
      </c>
      <c r="W864">
        <v>0</v>
      </c>
      <c r="X864" t="str">
        <v>CG_20200602006</v>
      </c>
      <c r="Y864">
        <v>747652</v>
      </c>
      <c r="Z864" t="str">
        <v>东莞市安林电子有限公司</v>
      </c>
      <c r="AA864">
        <v>0</v>
      </c>
      <c r="AB864">
        <v>2020</v>
      </c>
      <c r="AC864">
        <v>6</v>
      </c>
      <c r="AD864" t="str">
        <v>Q1</v>
      </c>
      <c r="AE864" t="str">
        <v>FY20/21</v>
      </c>
      <c r="AF864" t="str">
        <v>SOUTH</v>
      </c>
    </row>
    <row r="865" spans="1:32">
      <c r="A865" t="str">
        <v>ESSZ</v>
      </c>
      <c r="B865" t="str">
        <v>SZX</v>
      </c>
      <c r="C865" t="str">
        <v>SPARES/OTHER</v>
      </c>
      <c r="D865" s="4">
        <v>43990</v>
      </c>
      <c r="E865" t="str">
        <v>YAMAHA</v>
      </c>
      <c r="F865">
        <v>14100251</v>
      </c>
      <c r="G865">
        <v>43990</v>
      </c>
      <c r="H865" t="str">
        <v>YMCT|KMB-M7740-A0</v>
      </c>
      <c r="I865" t="str">
        <v>NOZZLE 7204A ASSY.</v>
      </c>
      <c r="J865">
        <v>1</v>
      </c>
      <c r="K865">
        <v>1</v>
      </c>
      <c r="L865">
        <v>0</v>
      </c>
      <c r="M865" t="str">
        <v>CNY</v>
      </c>
      <c r="N865">
        <v>1.089</v>
      </c>
      <c r="O865">
        <v>0</v>
      </c>
      <c r="P865">
        <v>0</v>
      </c>
      <c r="Q865" t="str">
        <v>C66SZX-SMT SERVICE</v>
      </c>
      <c r="R865" t="str">
        <v>Dongguan An Lin Electronic Co., Ltd.</v>
      </c>
      <c r="S865" t="str">
        <v>Same</v>
      </c>
      <c r="T865">
        <v>900315</v>
      </c>
      <c r="U865">
        <v>500</v>
      </c>
      <c r="V865" t="str">
        <v>373SMT INV-PTS SALES</v>
      </c>
      <c r="W865">
        <v>0</v>
      </c>
      <c r="X865" t="str">
        <v>CG_20200602006</v>
      </c>
      <c r="Y865">
        <v>747652</v>
      </c>
      <c r="Z865" t="str">
        <v>东莞市安林电子有限公司</v>
      </c>
      <c r="AA865">
        <v>0</v>
      </c>
      <c r="AB865">
        <v>2020</v>
      </c>
      <c r="AC865">
        <v>6</v>
      </c>
      <c r="AD865" t="str">
        <v>Q1</v>
      </c>
      <c r="AE865" t="str">
        <v>FY20/21</v>
      </c>
      <c r="AF865" t="str">
        <v>SOUTH</v>
      </c>
    </row>
    <row r="866" spans="1:32">
      <c r="A866" t="str">
        <v>ESSZ</v>
      </c>
      <c r="B866" t="str">
        <v>SZX</v>
      </c>
      <c r="C866" t="str">
        <v>SPARES/OTHER</v>
      </c>
      <c r="D866" s="4">
        <v>43990</v>
      </c>
      <c r="E866" t="str">
        <v>YAMAHA</v>
      </c>
      <c r="F866">
        <v>14100252</v>
      </c>
      <c r="G866">
        <v>43990</v>
      </c>
      <c r="H866" t="str">
        <v>YMCT|KMG-M7300-20</v>
      </c>
      <c r="I866" t="str">
        <v>MULTI CAM.ASSY.FR</v>
      </c>
      <c r="J866">
        <v>1</v>
      </c>
      <c r="K866">
        <v>1</v>
      </c>
      <c r="L866">
        <v>24778.76</v>
      </c>
      <c r="M866" t="str">
        <v>CNY</v>
      </c>
      <c r="N866">
        <v>1.089</v>
      </c>
      <c r="O866">
        <v>24778.76</v>
      </c>
      <c r="P866">
        <v>26984.069639999998</v>
      </c>
      <c r="Q866" t="str">
        <v>C66SZX-SMT SERVICE</v>
      </c>
      <c r="R866" t="str">
        <v>Huizhou Chengyu Technology Co., Ltd</v>
      </c>
      <c r="S866" t="str">
        <v>Same</v>
      </c>
      <c r="T866">
        <v>900314</v>
      </c>
      <c r="U866">
        <v>6741</v>
      </c>
      <c r="V866" t="str">
        <v>373SMT INV-PTS SALES</v>
      </c>
      <c r="W866">
        <v>0</v>
      </c>
      <c r="X866" t="str">
        <v>C66SZ20208</v>
      </c>
      <c r="Y866">
        <v>747755</v>
      </c>
      <c r="Z866" t="str">
        <v>惠州市城宇科技有限公司</v>
      </c>
      <c r="AA866">
        <v>0</v>
      </c>
      <c r="AB866">
        <v>2020</v>
      </c>
      <c r="AC866">
        <v>6</v>
      </c>
      <c r="AD866" t="str">
        <v>Q1</v>
      </c>
      <c r="AE866" t="str">
        <v>FY20/21</v>
      </c>
      <c r="AF866" t="str">
        <v>SOUTH</v>
      </c>
    </row>
    <row r="867" spans="1:32">
      <c r="A867" t="str">
        <v>ESSZ</v>
      </c>
      <c r="B867" t="str">
        <v>SZX</v>
      </c>
      <c r="C867" t="str">
        <v>SPARES/OTHER</v>
      </c>
      <c r="D867" s="4">
        <v>43990</v>
      </c>
      <c r="E867" t="str">
        <v>YAMAHA</v>
      </c>
      <c r="F867">
        <v>14100252</v>
      </c>
      <c r="G867">
        <v>43990</v>
      </c>
      <c r="H867" t="str">
        <v>YMCT|KHJ-M4488-B0</v>
      </c>
      <c r="I867" t="str">
        <v>PARTS,FEEDER BOARD</v>
      </c>
      <c r="J867">
        <v>10</v>
      </c>
      <c r="K867">
        <v>10</v>
      </c>
      <c r="L867">
        <v>0</v>
      </c>
      <c r="M867" t="str">
        <v>CNY</v>
      </c>
      <c r="N867">
        <v>1.089</v>
      </c>
      <c r="O867">
        <v>0</v>
      </c>
      <c r="P867">
        <v>0</v>
      </c>
      <c r="Q867" t="str">
        <v>C66SZX-SMT SERVICE</v>
      </c>
      <c r="R867" t="str">
        <v>Huizhou Chengyu Technology Co., Ltd</v>
      </c>
      <c r="S867" t="str">
        <v>Same</v>
      </c>
      <c r="T867">
        <v>900314</v>
      </c>
      <c r="U867">
        <v>5190</v>
      </c>
      <c r="V867" t="str">
        <v>373SMT INV-PTS SALES</v>
      </c>
      <c r="W867">
        <v>0</v>
      </c>
      <c r="X867" t="str">
        <v>C66SZ20208</v>
      </c>
      <c r="Y867">
        <v>747755</v>
      </c>
      <c r="Z867" t="str">
        <v>惠州市城宇科技有限公司</v>
      </c>
      <c r="AA867">
        <v>0</v>
      </c>
      <c r="AB867">
        <v>2020</v>
      </c>
      <c r="AC867">
        <v>6</v>
      </c>
      <c r="AD867" t="str">
        <v>Q1</v>
      </c>
      <c r="AE867" t="str">
        <v>FY20/21</v>
      </c>
      <c r="AF867" t="str">
        <v>SOUTH</v>
      </c>
    </row>
    <row r="868" spans="1:32">
      <c r="A868" t="str">
        <v>ESSZ</v>
      </c>
      <c r="B868" t="str">
        <v>SZX</v>
      </c>
      <c r="C868" t="str">
        <v>SPARES/OTHER</v>
      </c>
      <c r="D868" s="4">
        <v>43990</v>
      </c>
      <c r="E868" t="str">
        <v>YAMAHA</v>
      </c>
      <c r="F868">
        <v>14100253</v>
      </c>
      <c r="G868">
        <v>43990</v>
      </c>
      <c r="H868" t="str">
        <v>YMCT|KHJ-M4488-B0</v>
      </c>
      <c r="I868" t="str">
        <v>PARTS,FEEDER BOARD</v>
      </c>
      <c r="J868">
        <v>5</v>
      </c>
      <c r="K868">
        <v>5</v>
      </c>
      <c r="L868">
        <v>0</v>
      </c>
      <c r="M868" t="str">
        <v>CNY</v>
      </c>
      <c r="N868">
        <v>1.089</v>
      </c>
      <c r="O868">
        <v>0</v>
      </c>
      <c r="P868">
        <v>0</v>
      </c>
      <c r="Q868" t="str">
        <v>C66SZX-SMT SERVICE</v>
      </c>
      <c r="R868" t="str">
        <v>Guangzhou Tianpu Electric Equipment Co., Ltd.</v>
      </c>
      <c r="S868" t="str">
        <v>Same</v>
      </c>
      <c r="T868">
        <v>900317</v>
      </c>
      <c r="U868">
        <v>2595</v>
      </c>
      <c r="V868" t="str">
        <v>373SMT INV-PTS SALES</v>
      </c>
      <c r="W868">
        <v>0</v>
      </c>
      <c r="X868" t="str">
        <v>C66SZ20195</v>
      </c>
      <c r="Y868">
        <v>747768</v>
      </c>
      <c r="Z868" t="str">
        <v>广州市天谱电器有限公司</v>
      </c>
      <c r="AA868">
        <v>0</v>
      </c>
      <c r="AB868">
        <v>2020</v>
      </c>
      <c r="AC868">
        <v>6</v>
      </c>
      <c r="AD868" t="str">
        <v>Q1</v>
      </c>
      <c r="AE868" t="str">
        <v>FY20/21</v>
      </c>
      <c r="AF868" t="str">
        <v>SOUTH</v>
      </c>
    </row>
    <row r="869" spans="1:32">
      <c r="A869" t="str">
        <v>ESSZ</v>
      </c>
      <c r="B869" t="str">
        <v>SZX</v>
      </c>
      <c r="C869" t="str">
        <v>CONTRACT_FEE</v>
      </c>
      <c r="D869" s="4">
        <v>43998</v>
      </c>
      <c r="E869" t="str">
        <v>YAMAHA</v>
      </c>
      <c r="F869">
        <v>13100016</v>
      </c>
      <c r="G869">
        <v>43998</v>
      </c>
      <c r="H869" t="str">
        <v>YMCT|REPAIR CHARGE</v>
      </c>
      <c r="I869" t="str">
        <v>REPAIR CHARGE</v>
      </c>
      <c r="J869">
        <v>1</v>
      </c>
      <c r="K869">
        <v>1</v>
      </c>
      <c r="L869">
        <v>13716.81</v>
      </c>
      <c r="M869" t="str">
        <v>CNY</v>
      </c>
      <c r="N869">
        <v>1.089</v>
      </c>
      <c r="O869">
        <v>13716.81</v>
      </c>
      <c r="P869">
        <v>14937.606089999999</v>
      </c>
      <c r="Q869" t="str">
        <v>C66SZX-SMT SERVICE</v>
      </c>
      <c r="R869" t="str">
        <v>Shenzhen Pantai Electronic Co., Ltd</v>
      </c>
      <c r="S869" t="str">
        <v>Same</v>
      </c>
      <c r="T869">
        <v>900318</v>
      </c>
      <c r="U869">
        <v>0</v>
      </c>
      <c r="V869" t="str">
        <v>373SMT INV-CONTRACT</v>
      </c>
      <c r="W869">
        <v>0</v>
      </c>
      <c r="X869" t="str">
        <v>C66-CAN-19027REV.4-Pantai</v>
      </c>
      <c r="Y869">
        <v>0</v>
      </c>
      <c r="Z869" t="str">
        <v>东莞品泰电子有限公司</v>
      </c>
      <c r="AA869">
        <v>0</v>
      </c>
      <c r="AB869">
        <v>2020</v>
      </c>
      <c r="AC869">
        <v>6</v>
      </c>
      <c r="AD869" t="str">
        <v>Q1</v>
      </c>
      <c r="AE869" t="str">
        <v>FY20/21</v>
      </c>
      <c r="AF869" t="str">
        <v>SOUTH</v>
      </c>
    </row>
    <row r="870" spans="1:32">
      <c r="A870" t="str">
        <v>ESSZ</v>
      </c>
      <c r="B870" t="str">
        <v>SZX</v>
      </c>
      <c r="C870" t="str">
        <v>SPARES/OTHER</v>
      </c>
      <c r="D870" s="4">
        <v>43998</v>
      </c>
      <c r="E870" t="str">
        <v>YAMAHA</v>
      </c>
      <c r="F870">
        <v>14100254</v>
      </c>
      <c r="G870">
        <v>43998</v>
      </c>
      <c r="H870" t="str">
        <v>YMCT|KHJ-M4488-B0</v>
      </c>
      <c r="I870" t="str">
        <v>PARTS,FEEDER BOARD</v>
      </c>
      <c r="J870">
        <v>10</v>
      </c>
      <c r="K870">
        <v>10</v>
      </c>
      <c r="L870">
        <v>0</v>
      </c>
      <c r="M870" t="str">
        <v>CNY</v>
      </c>
      <c r="N870">
        <v>1.089</v>
      </c>
      <c r="O870">
        <v>0</v>
      </c>
      <c r="P870">
        <v>0</v>
      </c>
      <c r="Q870" t="str">
        <v>C66SZX-SMT SERVICE</v>
      </c>
      <c r="R870" t="str">
        <v>Shenzhen Pantai Electronic Co., Ltd</v>
      </c>
      <c r="S870" t="str">
        <v>Same</v>
      </c>
      <c r="T870">
        <v>900319</v>
      </c>
      <c r="U870">
        <v>5190</v>
      </c>
      <c r="V870" t="str">
        <v>373SMT INV-PTS SALES</v>
      </c>
      <c r="W870">
        <v>0</v>
      </c>
      <c r="X870" t="str">
        <v>C66-CAN-19027REV.4-Pantai</v>
      </c>
      <c r="Y870">
        <v>748629</v>
      </c>
      <c r="Z870" t="str">
        <v>东莞品泰电子有限公司</v>
      </c>
      <c r="AA870">
        <v>0</v>
      </c>
      <c r="AB870">
        <v>2020</v>
      </c>
      <c r="AC870">
        <v>6</v>
      </c>
      <c r="AD870" t="str">
        <v>Q1</v>
      </c>
      <c r="AE870" t="str">
        <v>FY20/21</v>
      </c>
      <c r="AF870" t="str">
        <v>SOUTH</v>
      </c>
    </row>
    <row r="871" spans="1:32">
      <c r="A871" t="str">
        <v>ESSZ</v>
      </c>
      <c r="B871" t="str">
        <v>SZX</v>
      </c>
      <c r="C871" t="str">
        <v>SPARES/OTHER</v>
      </c>
      <c r="D871" s="4">
        <v>43998</v>
      </c>
      <c r="E871" t="str">
        <v>OTHERS</v>
      </c>
      <c r="F871">
        <v>14100254</v>
      </c>
      <c r="G871">
        <v>43998</v>
      </c>
      <c r="H871" t="str">
        <v>ZMTR|K48-M3856-00X</v>
      </c>
      <c r="I871" t="str">
        <v>GREASE PACK(NSL)</v>
      </c>
      <c r="J871">
        <v>4</v>
      </c>
      <c r="K871">
        <v>4</v>
      </c>
      <c r="L871">
        <v>0</v>
      </c>
      <c r="M871" t="str">
        <v>CNY</v>
      </c>
      <c r="N871">
        <v>1.089</v>
      </c>
      <c r="O871">
        <v>0</v>
      </c>
      <c r="P871">
        <v>0</v>
      </c>
      <c r="Q871" t="str">
        <v>C66SZX-SMT SERVICE</v>
      </c>
      <c r="R871" t="str">
        <v>Shenzhen Pantai Electronic Co., Ltd</v>
      </c>
      <c r="S871" t="str">
        <v>Same</v>
      </c>
      <c r="T871">
        <v>900319</v>
      </c>
      <c r="U871">
        <v>530.96</v>
      </c>
      <c r="V871" t="str">
        <v>373SMT INV-PTS SALES</v>
      </c>
      <c r="W871">
        <v>0</v>
      </c>
      <c r="X871" t="str">
        <v>C66-CAN-19027REV.4-Pantai</v>
      </c>
      <c r="Y871">
        <v>748629</v>
      </c>
      <c r="Z871" t="str">
        <v>东莞品泰电子有限公司</v>
      </c>
      <c r="AA871">
        <v>0</v>
      </c>
      <c r="AB871">
        <v>2020</v>
      </c>
      <c r="AC871">
        <v>6</v>
      </c>
      <c r="AD871" t="str">
        <v>Q1</v>
      </c>
      <c r="AE871" t="str">
        <v>FY20/21</v>
      </c>
      <c r="AF871" t="str">
        <v>SOUTH</v>
      </c>
    </row>
    <row r="872" spans="1:32">
      <c r="A872" t="str">
        <v>ESSZ</v>
      </c>
      <c r="B872" t="str">
        <v>SZX</v>
      </c>
      <c r="C872" t="str">
        <v>SERVICE_CHARGE</v>
      </c>
      <c r="D872" s="4">
        <v>44001</v>
      </c>
      <c r="E872" t="str">
        <v>YAMAHA</v>
      </c>
      <c r="F872">
        <v>12100032</v>
      </c>
      <c r="G872">
        <v>44001</v>
      </c>
      <c r="H872" t="str">
        <v>YMCT|REPAIR CHARGE</v>
      </c>
      <c r="I872" t="str">
        <v>REPAIR CHARGE</v>
      </c>
      <c r="J872">
        <v>1</v>
      </c>
      <c r="K872">
        <v>1</v>
      </c>
      <c r="L872">
        <v>1769.91</v>
      </c>
      <c r="M872" t="str">
        <v>CNY</v>
      </c>
      <c r="N872">
        <v>1.089</v>
      </c>
      <c r="O872">
        <v>1769.91</v>
      </c>
      <c r="P872">
        <v>1927.43199</v>
      </c>
      <c r="Q872" t="str">
        <v>C66SZX-SMT SERVICE</v>
      </c>
      <c r="R872" t="str">
        <v>Dongguan Xing Kai Tai Electronic Technology Co., L</v>
      </c>
      <c r="S872" t="str">
        <v>Same</v>
      </c>
      <c r="T872">
        <v>900320</v>
      </c>
      <c r="U872">
        <v>0</v>
      </c>
      <c r="V872" t="str">
        <v>373SMT INV-NON-CON</v>
      </c>
      <c r="W872">
        <v>0</v>
      </c>
      <c r="X872" t="str">
        <v>C66SZ20224</v>
      </c>
      <c r="Y872">
        <v>0</v>
      </c>
      <c r="Z872" t="str">
        <v>东莞市兴开泰电子科技有限公司</v>
      </c>
      <c r="AA872">
        <v>0</v>
      </c>
      <c r="AB872">
        <v>2020</v>
      </c>
      <c r="AC872">
        <v>6</v>
      </c>
      <c r="AD872" t="str">
        <v>Q1</v>
      </c>
      <c r="AE872" t="str">
        <v>FY20/21</v>
      </c>
      <c r="AF872" t="str">
        <v>SOUTH</v>
      </c>
    </row>
    <row r="873" spans="1:32">
      <c r="A873" t="str">
        <v>ESSZ</v>
      </c>
      <c r="B873" t="str">
        <v>SZX</v>
      </c>
      <c r="C873" t="str">
        <v>SPARES/OTHER</v>
      </c>
      <c r="D873" s="4">
        <v>44004</v>
      </c>
      <c r="E873" t="str">
        <v>YAMAHA</v>
      </c>
      <c r="F873">
        <v>14100255</v>
      </c>
      <c r="G873">
        <v>44004</v>
      </c>
      <c r="H873" t="str">
        <v>YMCT|90K2J-037512</v>
      </c>
      <c r="I873" t="str">
        <v>AC SERVO MOTOR</v>
      </c>
      <c r="J873">
        <v>1</v>
      </c>
      <c r="K873">
        <v>1</v>
      </c>
      <c r="L873">
        <v>6371.68</v>
      </c>
      <c r="M873" t="str">
        <v>CNY</v>
      </c>
      <c r="N873">
        <v>1.089</v>
      </c>
      <c r="O873">
        <v>6371.68</v>
      </c>
      <c r="P873">
        <v>6938.7595200000005</v>
      </c>
      <c r="Q873" t="str">
        <v>C66SZX-SMT SERVICE</v>
      </c>
      <c r="R873" t="str">
        <v>Chang Da (Jiangxi) Photoelectric Technology Co. Lt</v>
      </c>
      <c r="S873" t="str">
        <v>Same</v>
      </c>
      <c r="T873">
        <v>900321</v>
      </c>
      <c r="U873">
        <v>3139</v>
      </c>
      <c r="V873" t="str">
        <v>373SMT INV-PTS SALES</v>
      </c>
      <c r="W873">
        <v>0</v>
      </c>
      <c r="X873" t="str">
        <v>CN20050011C</v>
      </c>
      <c r="Y873">
        <v>749178</v>
      </c>
      <c r="Z873" t="str">
        <v>江西省昌大光电科技有限公司</v>
      </c>
      <c r="AA873">
        <v>0</v>
      </c>
      <c r="AB873">
        <v>2020</v>
      </c>
      <c r="AC873">
        <v>6</v>
      </c>
      <c r="AD873" t="str">
        <v>Q1</v>
      </c>
      <c r="AE873" t="str">
        <v>FY20/21</v>
      </c>
      <c r="AF873" t="str">
        <v>SOUTH</v>
      </c>
    </row>
    <row r="874" spans="1:32">
      <c r="A874" t="str">
        <v>ESSZ</v>
      </c>
      <c r="B874" t="str">
        <v>SZX</v>
      </c>
      <c r="C874" t="str">
        <v>SPARES/OTHER</v>
      </c>
      <c r="D874" s="4">
        <v>44004</v>
      </c>
      <c r="E874" t="str">
        <v>YAMAHA</v>
      </c>
      <c r="F874">
        <v>14100255</v>
      </c>
      <c r="G874">
        <v>44004</v>
      </c>
      <c r="H874" t="str">
        <v>YMCT|KHJ-M4488-B0</v>
      </c>
      <c r="I874" t="str">
        <v>PARTS,FEEDER BOARD</v>
      </c>
      <c r="J874">
        <v>1</v>
      </c>
      <c r="K874">
        <v>1</v>
      </c>
      <c r="L874">
        <v>0</v>
      </c>
      <c r="M874" t="str">
        <v>CNY</v>
      </c>
      <c r="N874">
        <v>1.089</v>
      </c>
      <c r="O874">
        <v>0</v>
      </c>
      <c r="P874">
        <v>0</v>
      </c>
      <c r="Q874" t="str">
        <v>C66SZX-SMT SERVICE</v>
      </c>
      <c r="R874" t="str">
        <v>Chang Da (Jiangxi) Photoelectric Technology Co. Lt</v>
      </c>
      <c r="S874" t="str">
        <v>Same</v>
      </c>
      <c r="T874">
        <v>900321</v>
      </c>
      <c r="U874">
        <v>519</v>
      </c>
      <c r="V874" t="str">
        <v>373SMT INV-PTS SALES</v>
      </c>
      <c r="W874">
        <v>0</v>
      </c>
      <c r="X874" t="str">
        <v>CN20050011C</v>
      </c>
      <c r="Y874">
        <v>749178</v>
      </c>
      <c r="Z874" t="str">
        <v>江西省昌大光电科技有限公司</v>
      </c>
      <c r="AA874">
        <v>0</v>
      </c>
      <c r="AB874">
        <v>2020</v>
      </c>
      <c r="AC874">
        <v>6</v>
      </c>
      <c r="AD874" t="str">
        <v>Q1</v>
      </c>
      <c r="AE874" t="str">
        <v>FY20/21</v>
      </c>
      <c r="AF874" t="str">
        <v>SOUTH</v>
      </c>
    </row>
    <row r="875" spans="1:32">
      <c r="A875" t="str">
        <v>ESSZ</v>
      </c>
      <c r="B875" t="str">
        <v>SZX</v>
      </c>
      <c r="C875" t="str">
        <v>FEEDER</v>
      </c>
      <c r="D875" s="4">
        <v>44004</v>
      </c>
      <c r="E875" t="str">
        <v>YAMAHA</v>
      </c>
      <c r="F875">
        <v>14100256</v>
      </c>
      <c r="G875">
        <v>44004</v>
      </c>
      <c r="H875" t="str">
        <v>YMCT|KLJ-MC200-00</v>
      </c>
      <c r="I875" t="str">
        <v>ZS FEEDER ASSY. 1216</v>
      </c>
      <c r="J875">
        <v>5</v>
      </c>
      <c r="K875">
        <v>5</v>
      </c>
      <c r="L875">
        <v>18805.310000000001</v>
      </c>
      <c r="M875" t="str">
        <v>CNY</v>
      </c>
      <c r="N875">
        <v>1.089</v>
      </c>
      <c r="O875">
        <v>18805.310000000001</v>
      </c>
      <c r="P875">
        <v>20478.98259</v>
      </c>
      <c r="Q875" t="str">
        <v>C66SZX-SMT SERVICE</v>
      </c>
      <c r="R875" t="str">
        <v>Dongguan Yongqi Electronic Co., Ltd</v>
      </c>
      <c r="S875" t="str">
        <v>Same</v>
      </c>
      <c r="T875">
        <v>900322</v>
      </c>
      <c r="U875">
        <v>17935.29</v>
      </c>
      <c r="V875" t="str">
        <v>373SMT INV-PTS SALES</v>
      </c>
      <c r="W875">
        <v>0</v>
      </c>
      <c r="X875" t="str">
        <v>PO2020061601-LJV</v>
      </c>
      <c r="Y875">
        <v>749303</v>
      </c>
      <c r="Z875" t="str">
        <v>东莞市勇启电子有限公司</v>
      </c>
      <c r="AA875">
        <v>0</v>
      </c>
      <c r="AB875">
        <v>2020</v>
      </c>
      <c r="AC875">
        <v>6</v>
      </c>
      <c r="AD875" t="str">
        <v>Q1</v>
      </c>
      <c r="AE875" t="str">
        <v>FY20/21</v>
      </c>
      <c r="AF875" t="str">
        <v>SOUTH</v>
      </c>
    </row>
    <row r="876" spans="1:32">
      <c r="A876" t="str">
        <v>ESSZ</v>
      </c>
      <c r="B876" t="str">
        <v>SZX</v>
      </c>
      <c r="C876" t="str">
        <v>FEEDER</v>
      </c>
      <c r="D876" s="4">
        <v>44004</v>
      </c>
      <c r="E876" t="str">
        <v>YAMAHA</v>
      </c>
      <c r="F876">
        <v>14100256</v>
      </c>
      <c r="G876">
        <v>44004</v>
      </c>
      <c r="H876" t="str">
        <v>YMCT|KHJ-MC400-00</v>
      </c>
      <c r="I876" t="str">
        <v>SS TAPE FEEDER 24mm</v>
      </c>
      <c r="J876">
        <v>2</v>
      </c>
      <c r="K876">
        <v>2</v>
      </c>
      <c r="L876">
        <v>8672.57</v>
      </c>
      <c r="M876" t="str">
        <v>CNY</v>
      </c>
      <c r="N876">
        <v>1.089</v>
      </c>
      <c r="O876">
        <v>8672.57</v>
      </c>
      <c r="P876">
        <v>9444.4287299999996</v>
      </c>
      <c r="Q876" t="str">
        <v>C66SZX-SMT SERVICE</v>
      </c>
      <c r="R876" t="str">
        <v>Dongguan Yongqi Electronic Co., Ltd</v>
      </c>
      <c r="S876" t="str">
        <v>Same</v>
      </c>
      <c r="T876">
        <v>900322</v>
      </c>
      <c r="U876">
        <v>7600</v>
      </c>
      <c r="V876" t="str">
        <v>373SMT INV-PTS SALES</v>
      </c>
      <c r="W876">
        <v>0</v>
      </c>
      <c r="X876" t="str">
        <v>PO2020061601-LJV</v>
      </c>
      <c r="Y876">
        <v>749303</v>
      </c>
      <c r="Z876" t="str">
        <v>东莞市勇启电子有限公司</v>
      </c>
      <c r="AA876">
        <v>0</v>
      </c>
      <c r="AB876">
        <v>2020</v>
      </c>
      <c r="AC876">
        <v>6</v>
      </c>
      <c r="AD876" t="str">
        <v>Q1</v>
      </c>
      <c r="AE876" t="str">
        <v>FY20/21</v>
      </c>
      <c r="AF876" t="str">
        <v>SOUTH</v>
      </c>
    </row>
    <row r="877" spans="1:32">
      <c r="A877" t="str">
        <v>ESSZ</v>
      </c>
      <c r="B877" t="str">
        <v>SZX</v>
      </c>
      <c r="C877" t="str">
        <v>FEEDER</v>
      </c>
      <c r="D877" s="4">
        <v>44011</v>
      </c>
      <c r="E877" t="str">
        <v>YAMAHA</v>
      </c>
      <c r="F877">
        <v>14100257</v>
      </c>
      <c r="G877">
        <v>44011</v>
      </c>
      <c r="H877" t="str">
        <v>YMCT|KHJ-MC200-00</v>
      </c>
      <c r="I877" t="str">
        <v>SS TAPE FEEDER 12/16mm</v>
      </c>
      <c r="J877">
        <v>5</v>
      </c>
      <c r="K877">
        <v>5</v>
      </c>
      <c r="L877">
        <v>18805.310000000001</v>
      </c>
      <c r="M877" t="str">
        <v>CNY</v>
      </c>
      <c r="N877">
        <v>1.089</v>
      </c>
      <c r="O877">
        <v>18805.310000000001</v>
      </c>
      <c r="P877">
        <v>20478.98259</v>
      </c>
      <c r="Q877" t="str">
        <v>C66SZX-SMT SERVICE</v>
      </c>
      <c r="R877" t="str">
        <v>Shenzhen Xintiantai Electronics Company Limited</v>
      </c>
      <c r="S877" t="str">
        <v>Same</v>
      </c>
      <c r="T877">
        <v>900323</v>
      </c>
      <c r="U877">
        <v>17500</v>
      </c>
      <c r="V877" t="str">
        <v>373SMT INV-PTS SALES</v>
      </c>
      <c r="W877">
        <v>0</v>
      </c>
      <c r="X877">
        <v>20200623001</v>
      </c>
      <c r="Y877">
        <v>749882</v>
      </c>
      <c r="Z877" t="str">
        <v>深圳市鑫天泰电子有限公司</v>
      </c>
      <c r="AA877">
        <v>0</v>
      </c>
      <c r="AB877">
        <v>2020</v>
      </c>
      <c r="AC877">
        <v>6</v>
      </c>
      <c r="AD877" t="str">
        <v>Q1</v>
      </c>
      <c r="AE877" t="str">
        <v>FY20/21</v>
      </c>
      <c r="AF877" t="str">
        <v>SOUTH</v>
      </c>
    </row>
    <row r="878" spans="1:32">
      <c r="A878" t="str">
        <v>ESSZ</v>
      </c>
      <c r="B878" t="str">
        <v>SZX</v>
      </c>
      <c r="C878" t="str">
        <v>FEEDER</v>
      </c>
      <c r="D878" s="4">
        <v>44011</v>
      </c>
      <c r="E878" t="str">
        <v>YAMAHA</v>
      </c>
      <c r="F878">
        <v>14100257</v>
      </c>
      <c r="G878">
        <v>44011</v>
      </c>
      <c r="H878" t="str">
        <v>YMCT|KHJ-MC400-00</v>
      </c>
      <c r="I878" t="str">
        <v>SS TAPE FEEDER 24mm</v>
      </c>
      <c r="J878">
        <v>3</v>
      </c>
      <c r="K878">
        <v>3</v>
      </c>
      <c r="L878">
        <v>13008.85</v>
      </c>
      <c r="M878" t="str">
        <v>CNY</v>
      </c>
      <c r="N878">
        <v>1.089</v>
      </c>
      <c r="O878">
        <v>13008.85</v>
      </c>
      <c r="P878">
        <v>14166.637650000001</v>
      </c>
      <c r="Q878" t="str">
        <v>C66SZX-SMT SERVICE</v>
      </c>
      <c r="R878" t="str">
        <v>Shenzhen Xintiantai Electronics Company Limited</v>
      </c>
      <c r="S878" t="str">
        <v>Same</v>
      </c>
      <c r="T878">
        <v>900323</v>
      </c>
      <c r="U878">
        <v>11400</v>
      </c>
      <c r="V878" t="str">
        <v>373SMT INV-PTS SALES</v>
      </c>
      <c r="W878">
        <v>0</v>
      </c>
      <c r="X878">
        <v>20200623001</v>
      </c>
      <c r="Y878">
        <v>749882</v>
      </c>
      <c r="Z878" t="str">
        <v>深圳市鑫天泰电子有限公司</v>
      </c>
      <c r="AA878">
        <v>0</v>
      </c>
      <c r="AB878">
        <v>2020</v>
      </c>
      <c r="AC878">
        <v>6</v>
      </c>
      <c r="AD878" t="str">
        <v>Q1</v>
      </c>
      <c r="AE878" t="str">
        <v>FY20/21</v>
      </c>
      <c r="AF878" t="str">
        <v>SOUTH</v>
      </c>
    </row>
    <row r="879" spans="1:32">
      <c r="A879" t="str">
        <v>ESSZ</v>
      </c>
      <c r="B879" t="str">
        <v>SZX</v>
      </c>
      <c r="C879" t="str">
        <v>FEEDER</v>
      </c>
      <c r="D879" s="4">
        <v>44011</v>
      </c>
      <c r="E879" t="str">
        <v>YAMAHA</v>
      </c>
      <c r="F879">
        <v>14100257</v>
      </c>
      <c r="G879">
        <v>44011</v>
      </c>
      <c r="H879" t="str">
        <v>YMCT|KHJ-MC500-00</v>
      </c>
      <c r="I879" t="str">
        <v>SS TAPE FEEDER 32mm</v>
      </c>
      <c r="J879">
        <v>2</v>
      </c>
      <c r="K879">
        <v>2</v>
      </c>
      <c r="L879">
        <v>11150.44</v>
      </c>
      <c r="M879" t="str">
        <v>CNY</v>
      </c>
      <c r="N879">
        <v>1.089</v>
      </c>
      <c r="O879">
        <v>11150.44</v>
      </c>
      <c r="P879">
        <v>12142.829159999999</v>
      </c>
      <c r="Q879" t="str">
        <v>C66SZX-SMT SERVICE</v>
      </c>
      <c r="R879" t="str">
        <v>Shenzhen Xintiantai Electronics Company Limited</v>
      </c>
      <c r="S879" t="str">
        <v>Same</v>
      </c>
      <c r="T879">
        <v>900323</v>
      </c>
      <c r="U879">
        <v>9800.1200000000008</v>
      </c>
      <c r="V879" t="str">
        <v>373SMT INV-PTS SALES</v>
      </c>
      <c r="W879">
        <v>0</v>
      </c>
      <c r="X879">
        <v>20200623001</v>
      </c>
      <c r="Y879">
        <v>749882</v>
      </c>
      <c r="Z879" t="str">
        <v>深圳市鑫天泰电子有限公司</v>
      </c>
      <c r="AA879">
        <v>0</v>
      </c>
      <c r="AB879">
        <v>2020</v>
      </c>
      <c r="AC879">
        <v>6</v>
      </c>
      <c r="AD879" t="str">
        <v>Q1</v>
      </c>
      <c r="AE879" t="str">
        <v>FY20/21</v>
      </c>
      <c r="AF879" t="str">
        <v>SOUTH</v>
      </c>
    </row>
    <row r="880" spans="1:32">
      <c r="A880" t="str">
        <v>ESSZ</v>
      </c>
      <c r="B880" t="str">
        <v>SZX</v>
      </c>
      <c r="C880" t="str">
        <v>SPARES/OTHER</v>
      </c>
      <c r="D880" s="4">
        <v>44011</v>
      </c>
      <c r="E880" t="str">
        <v>YAMAHA</v>
      </c>
      <c r="F880">
        <v>14100258</v>
      </c>
      <c r="G880">
        <v>44011</v>
      </c>
      <c r="H880" t="str">
        <v>YMCT|KMG-M7A13-00</v>
      </c>
      <c r="I880" t="str">
        <v>DIFFUSER MAIN</v>
      </c>
      <c r="J880">
        <v>1</v>
      </c>
      <c r="K880">
        <v>1</v>
      </c>
      <c r="L880">
        <v>442.48</v>
      </c>
      <c r="M880" t="str">
        <v>CNY</v>
      </c>
      <c r="N880">
        <v>1.089</v>
      </c>
      <c r="O880">
        <v>442.48</v>
      </c>
      <c r="P880">
        <v>481.86072000000001</v>
      </c>
      <c r="Q880" t="str">
        <v>C66SZX-SMT SERVICE</v>
      </c>
      <c r="R880" t="str">
        <v>Huizhou Chengyu Technology Co., Ltd</v>
      </c>
      <c r="S880" t="str">
        <v>Same</v>
      </c>
      <c r="T880">
        <v>900324</v>
      </c>
      <c r="U880">
        <v>333</v>
      </c>
      <c r="V880" t="str">
        <v>373SMT INV-PTS SALES</v>
      </c>
      <c r="W880">
        <v>0</v>
      </c>
      <c r="X880" t="str">
        <v>C66SZ20215REV.1</v>
      </c>
      <c r="Y880">
        <v>749886</v>
      </c>
      <c r="Z880" t="str">
        <v>惠州市城宇科技有限公司</v>
      </c>
      <c r="AA880">
        <v>0</v>
      </c>
      <c r="AB880">
        <v>2020</v>
      </c>
      <c r="AC880">
        <v>6</v>
      </c>
      <c r="AD880" t="str">
        <v>Q1</v>
      </c>
      <c r="AE880" t="str">
        <v>FY20/21</v>
      </c>
      <c r="AF880" t="str">
        <v>SOUTH</v>
      </c>
    </row>
    <row r="881" spans="1:32">
      <c r="A881" t="str">
        <v>ESSZ</v>
      </c>
      <c r="B881" t="str">
        <v>SZX</v>
      </c>
      <c r="C881" t="str">
        <v>SPARES/OTHER</v>
      </c>
      <c r="D881" s="4">
        <v>44011</v>
      </c>
      <c r="E881" t="str">
        <v>YAMAHA</v>
      </c>
      <c r="F881">
        <v>14100258</v>
      </c>
      <c r="G881">
        <v>44011</v>
      </c>
      <c r="H881" t="str">
        <v>YMCT|KMG-M7A16-00</v>
      </c>
      <c r="I881" t="str">
        <v>COVER PRIZM</v>
      </c>
      <c r="J881">
        <v>1</v>
      </c>
      <c r="K881">
        <v>1</v>
      </c>
      <c r="L881">
        <v>44.25</v>
      </c>
      <c r="M881" t="str">
        <v>CNY</v>
      </c>
      <c r="N881">
        <v>1.089</v>
      </c>
      <c r="O881">
        <v>44.25</v>
      </c>
      <c r="P881">
        <v>48.188249999999996</v>
      </c>
      <c r="Q881" t="str">
        <v>C66SZX-SMT SERVICE</v>
      </c>
      <c r="R881" t="str">
        <v>Huizhou Chengyu Technology Co., Ltd</v>
      </c>
      <c r="S881" t="str">
        <v>Same</v>
      </c>
      <c r="T881">
        <v>900324</v>
      </c>
      <c r="U881">
        <v>31</v>
      </c>
      <c r="V881" t="str">
        <v>373SMT INV-PTS SALES</v>
      </c>
      <c r="W881">
        <v>0</v>
      </c>
      <c r="X881" t="str">
        <v>C66SZ20215REV.1</v>
      </c>
      <c r="Y881">
        <v>749886</v>
      </c>
      <c r="Z881" t="str">
        <v>惠州市城宇科技有限公司</v>
      </c>
      <c r="AA881">
        <v>0</v>
      </c>
      <c r="AB881">
        <v>2020</v>
      </c>
      <c r="AC881">
        <v>6</v>
      </c>
      <c r="AD881" t="str">
        <v>Q1</v>
      </c>
      <c r="AE881" t="str">
        <v>FY20/21</v>
      </c>
      <c r="AF881" t="str">
        <v>SOUTH</v>
      </c>
    </row>
    <row r="882" spans="1:32">
      <c r="A882" t="str">
        <v>ESSZ</v>
      </c>
      <c r="B882" t="str">
        <v>SZX</v>
      </c>
      <c r="C882" t="str">
        <v>SPARES/OTHER</v>
      </c>
      <c r="D882" s="4">
        <v>44011</v>
      </c>
      <c r="E882" t="str">
        <v>YAMAHA</v>
      </c>
      <c r="F882">
        <v>14100259</v>
      </c>
      <c r="G882">
        <v>44011</v>
      </c>
      <c r="H882" t="str">
        <v>YMCT|KHY-M3T22-01</v>
      </c>
      <c r="I882" t="str">
        <v>SHOCK ABSORBERS</v>
      </c>
      <c r="J882">
        <v>2</v>
      </c>
      <c r="K882">
        <v>2</v>
      </c>
      <c r="L882">
        <v>2035.4</v>
      </c>
      <c r="M882" t="str">
        <v>CNY</v>
      </c>
      <c r="N882">
        <v>1.089</v>
      </c>
      <c r="O882">
        <v>2035.4</v>
      </c>
      <c r="P882">
        <v>2216.5506</v>
      </c>
      <c r="Q882" t="str">
        <v>C66SZX-SMT SERVICE</v>
      </c>
      <c r="R882" t="str">
        <v>Shenzhen Pantai Electronic Co., Ltd</v>
      </c>
      <c r="S882" t="str">
        <v>Same</v>
      </c>
      <c r="T882">
        <v>900325</v>
      </c>
      <c r="U882">
        <v>1038</v>
      </c>
      <c r="V882" t="str">
        <v>373SMT INV-PTS SALES</v>
      </c>
      <c r="W882">
        <v>0</v>
      </c>
      <c r="X882">
        <v>6830190208</v>
      </c>
      <c r="Y882">
        <v>749888</v>
      </c>
      <c r="Z882" t="str">
        <v>东莞品泰电子有限公司</v>
      </c>
      <c r="AA882">
        <v>0</v>
      </c>
      <c r="AB882">
        <v>2020</v>
      </c>
      <c r="AC882">
        <v>6</v>
      </c>
      <c r="AD882" t="str">
        <v>Q1</v>
      </c>
      <c r="AE882" t="str">
        <v>FY20/21</v>
      </c>
      <c r="AF882" t="str">
        <v>SOUTH</v>
      </c>
    </row>
    <row r="883" spans="1:32">
      <c r="A883" t="str">
        <v>ESSZ</v>
      </c>
      <c r="B883" t="str">
        <v>SZX</v>
      </c>
      <c r="C883" t="str">
        <v>SERVICE_CHARGE</v>
      </c>
      <c r="D883" s="4">
        <v>44021</v>
      </c>
      <c r="E883" t="str">
        <v>HELLER</v>
      </c>
      <c r="F883">
        <v>12100033</v>
      </c>
      <c r="G883">
        <v>44021</v>
      </c>
      <c r="H883" t="str">
        <v>HELI|REPAIR CHARGE</v>
      </c>
      <c r="I883" t="str">
        <v>REPAIR CHARGE</v>
      </c>
      <c r="J883">
        <v>1</v>
      </c>
      <c r="K883">
        <v>1</v>
      </c>
      <c r="L883">
        <v>884.96</v>
      </c>
      <c r="M883" t="str">
        <v>CNY</v>
      </c>
      <c r="N883">
        <v>1.095</v>
      </c>
      <c r="O883">
        <v>884.96</v>
      </c>
      <c r="P883">
        <v>969.03120000000001</v>
      </c>
      <c r="Q883" t="str">
        <v>C66SZX-SMT SERVICE</v>
      </c>
      <c r="R883" t="str">
        <v>ZKTECO CO., LTD.</v>
      </c>
      <c r="S883" t="str">
        <v>Same</v>
      </c>
      <c r="T883">
        <v>900330</v>
      </c>
      <c r="U883">
        <v>0</v>
      </c>
      <c r="V883" t="str">
        <v>373SMT INV-NON-CON</v>
      </c>
      <c r="W883">
        <v>0</v>
      </c>
      <c r="X883" t="str">
        <v>C66SZ20193REV.2</v>
      </c>
      <c r="Y883">
        <v>0</v>
      </c>
      <c r="Z883" t="str">
        <v>熵基科技股份有限公司</v>
      </c>
      <c r="AA883">
        <v>0</v>
      </c>
      <c r="AB883">
        <v>2020</v>
      </c>
      <c r="AC883">
        <v>7</v>
      </c>
      <c r="AD883" t="str">
        <v>Q2</v>
      </c>
      <c r="AE883" t="str">
        <v>FY20/21</v>
      </c>
      <c r="AF883" t="str">
        <v>SOUTH</v>
      </c>
    </row>
    <row r="884" spans="1:32">
      <c r="A884" t="str">
        <v>ESSZ</v>
      </c>
      <c r="B884" t="str">
        <v>SZX</v>
      </c>
      <c r="C884" t="str">
        <v>SPARES/OTHER</v>
      </c>
      <c r="D884" s="4">
        <v>44021</v>
      </c>
      <c r="E884" t="str">
        <v>HELLER</v>
      </c>
      <c r="F884">
        <v>14100260</v>
      </c>
      <c r="G884">
        <v>44021</v>
      </c>
      <c r="H884" t="str">
        <v>HELI|591539</v>
      </c>
      <c r="I884" t="str">
        <v>GRAPHITE THRUST WASHER, 20mm ID</v>
      </c>
      <c r="J884">
        <v>1</v>
      </c>
      <c r="K884">
        <v>1</v>
      </c>
      <c r="L884">
        <v>247.79</v>
      </c>
      <c r="M884" t="str">
        <v>CNY</v>
      </c>
      <c r="N884">
        <v>1.095</v>
      </c>
      <c r="O884">
        <v>247.79</v>
      </c>
      <c r="P884">
        <v>271.33004999999997</v>
      </c>
      <c r="Q884" t="str">
        <v>C66SZX-SMT SERVICE</v>
      </c>
      <c r="R884" t="str">
        <v>ZKTECO CO., LTD.</v>
      </c>
      <c r="S884" t="str">
        <v>Same</v>
      </c>
      <c r="T884">
        <v>900328</v>
      </c>
      <c r="U884">
        <v>95</v>
      </c>
      <c r="V884" t="str">
        <v>373SMT INV-PTS SALES</v>
      </c>
      <c r="W884">
        <v>0</v>
      </c>
      <c r="X884" t="str">
        <v>C66SZ20193REV.2/ZK-FM-GY-001A4</v>
      </c>
      <c r="Y884">
        <v>751115</v>
      </c>
      <c r="Z884" t="str">
        <v>熵基科技股份有限公司</v>
      </c>
      <c r="AA884">
        <v>0</v>
      </c>
      <c r="AB884">
        <v>2020</v>
      </c>
      <c r="AC884">
        <v>7</v>
      </c>
      <c r="AD884" t="str">
        <v>Q2</v>
      </c>
      <c r="AE884" t="str">
        <v>FY20/21</v>
      </c>
      <c r="AF884" t="str">
        <v>SOUTH</v>
      </c>
    </row>
    <row r="885" spans="1:32">
      <c r="A885" t="str">
        <v>ESSZ</v>
      </c>
      <c r="B885" t="str">
        <v>SZX</v>
      </c>
      <c r="C885" t="str">
        <v>SPARES/OTHER</v>
      </c>
      <c r="D885" s="4">
        <v>44021</v>
      </c>
      <c r="E885" t="str">
        <v>HELLER</v>
      </c>
      <c r="F885">
        <v>14100260</v>
      </c>
      <c r="G885">
        <v>44021</v>
      </c>
      <c r="H885" t="str">
        <v>HELI|591538</v>
      </c>
      <c r="I885" t="str">
        <v>THRUST FLANGE, 12 MM ID</v>
      </c>
      <c r="J885">
        <v>1</v>
      </c>
      <c r="K885">
        <v>1</v>
      </c>
      <c r="L885">
        <v>203.54</v>
      </c>
      <c r="M885" t="str">
        <v>CNY</v>
      </c>
      <c r="N885">
        <v>1.095</v>
      </c>
      <c r="O885">
        <v>203.54</v>
      </c>
      <c r="P885">
        <v>222.87629999999999</v>
      </c>
      <c r="Q885" t="str">
        <v>C66SZX-SMT SERVICE</v>
      </c>
      <c r="R885" t="str">
        <v>ZKTECO CO., LTD.</v>
      </c>
      <c r="S885" t="str">
        <v>Same</v>
      </c>
      <c r="T885">
        <v>900328</v>
      </c>
      <c r="U885">
        <v>105</v>
      </c>
      <c r="V885" t="str">
        <v>373SMT INV-PTS SALES</v>
      </c>
      <c r="W885">
        <v>0</v>
      </c>
      <c r="X885" t="str">
        <v>C66SZ20193REV.2/ZK-FM-GY-001A4</v>
      </c>
      <c r="Y885">
        <v>751115</v>
      </c>
      <c r="Z885" t="str">
        <v>熵基科技股份有限公司</v>
      </c>
      <c r="AA885">
        <v>0</v>
      </c>
      <c r="AB885">
        <v>2020</v>
      </c>
      <c r="AC885">
        <v>7</v>
      </c>
      <c r="AD885" t="str">
        <v>Q2</v>
      </c>
      <c r="AE885" t="str">
        <v>FY20/21</v>
      </c>
      <c r="AF885" t="str">
        <v>SOUTH</v>
      </c>
    </row>
    <row r="886" spans="1:32">
      <c r="A886" t="str">
        <v>ESSZ</v>
      </c>
      <c r="B886" t="str">
        <v>SZX</v>
      </c>
      <c r="C886" t="str">
        <v>SPARES/OTHER</v>
      </c>
      <c r="D886" s="4">
        <v>44021</v>
      </c>
      <c r="E886" t="str">
        <v>HELLER</v>
      </c>
      <c r="F886">
        <v>14100260</v>
      </c>
      <c r="G886">
        <v>44021</v>
      </c>
      <c r="H886" t="str">
        <v>HELI|4680</v>
      </c>
      <c r="I886" t="str">
        <v>RETAINING RING</v>
      </c>
      <c r="J886">
        <v>1</v>
      </c>
      <c r="K886">
        <v>1</v>
      </c>
      <c r="L886">
        <v>53.1</v>
      </c>
      <c r="M886" t="str">
        <v>CNY</v>
      </c>
      <c r="N886">
        <v>1.095</v>
      </c>
      <c r="O886">
        <v>53.1</v>
      </c>
      <c r="P886">
        <v>58.144500000000001</v>
      </c>
      <c r="Q886" t="str">
        <v>C66SZX-SMT SERVICE</v>
      </c>
      <c r="R886" t="str">
        <v>ZKTECO CO., LTD.</v>
      </c>
      <c r="S886" t="str">
        <v>Same</v>
      </c>
      <c r="T886">
        <v>900328</v>
      </c>
      <c r="U886">
        <v>13</v>
      </c>
      <c r="V886" t="str">
        <v>373SMT INV-PTS SALES</v>
      </c>
      <c r="W886">
        <v>0</v>
      </c>
      <c r="X886" t="str">
        <v>C66SZ20193REV.2/ZK-FM-GY-001A4</v>
      </c>
      <c r="Y886">
        <v>751115</v>
      </c>
      <c r="Z886" t="str">
        <v>熵基科技股份有限公司</v>
      </c>
      <c r="AA886">
        <v>0</v>
      </c>
      <c r="AB886">
        <v>2020</v>
      </c>
      <c r="AC886">
        <v>7</v>
      </c>
      <c r="AD886" t="str">
        <v>Q2</v>
      </c>
      <c r="AE886" t="str">
        <v>FY20/21</v>
      </c>
      <c r="AF886" t="str">
        <v>SOUTH</v>
      </c>
    </row>
    <row r="887" spans="1:32">
      <c r="A887" t="str">
        <v>ESSZ</v>
      </c>
      <c r="B887" t="str">
        <v>SZX</v>
      </c>
      <c r="C887" t="str">
        <v>SPARES/OTHER</v>
      </c>
      <c r="D887" s="4">
        <v>44021</v>
      </c>
      <c r="E887" t="str">
        <v>HELLER</v>
      </c>
      <c r="F887">
        <v>14100260</v>
      </c>
      <c r="G887">
        <v>44021</v>
      </c>
      <c r="H887" t="str">
        <v>HELI|7176</v>
      </c>
      <c r="I887" t="str">
        <v>SHIM 20 ID X 28 OD X 0.3 THK</v>
      </c>
      <c r="J887">
        <v>1</v>
      </c>
      <c r="K887">
        <v>1</v>
      </c>
      <c r="L887">
        <v>26.55</v>
      </c>
      <c r="M887" t="str">
        <v>CNY</v>
      </c>
      <c r="N887">
        <v>1.095</v>
      </c>
      <c r="O887">
        <v>26.55</v>
      </c>
      <c r="P887">
        <v>29.07225</v>
      </c>
      <c r="Q887" t="str">
        <v>C66SZX-SMT SERVICE</v>
      </c>
      <c r="R887" t="str">
        <v>ZKTECO CO., LTD.</v>
      </c>
      <c r="S887" t="str">
        <v>Same</v>
      </c>
      <c r="T887">
        <v>900328</v>
      </c>
      <c r="U887">
        <v>4</v>
      </c>
      <c r="V887" t="str">
        <v>373SMT INV-PTS SALES</v>
      </c>
      <c r="W887">
        <v>0</v>
      </c>
      <c r="X887" t="str">
        <v>C66SZ20193REV.2/ZK-FM-GY-001A4</v>
      </c>
      <c r="Y887">
        <v>751115</v>
      </c>
      <c r="Z887" t="str">
        <v>熵基科技股份有限公司</v>
      </c>
      <c r="AA887">
        <v>0</v>
      </c>
      <c r="AB887">
        <v>2020</v>
      </c>
      <c r="AC887">
        <v>7</v>
      </c>
      <c r="AD887" t="str">
        <v>Q2</v>
      </c>
      <c r="AE887" t="str">
        <v>FY20/21</v>
      </c>
      <c r="AF887" t="str">
        <v>SOUTH</v>
      </c>
    </row>
    <row r="888" spans="1:32">
      <c r="A888" t="str">
        <v>ESSZ</v>
      </c>
      <c r="B888" t="str">
        <v>SZX</v>
      </c>
      <c r="C888" t="str">
        <v>SPARES/OTHER</v>
      </c>
      <c r="D888" s="4">
        <v>44021</v>
      </c>
      <c r="E888" t="str">
        <v>HELLER</v>
      </c>
      <c r="F888">
        <v>14100260</v>
      </c>
      <c r="G888">
        <v>44021</v>
      </c>
      <c r="H888" t="str">
        <v>HELI|594587</v>
      </c>
      <c r="I888" t="str">
        <v>4.4KW HEATER ASSY, TUTCO, EXL</v>
      </c>
      <c r="J888">
        <v>2</v>
      </c>
      <c r="K888">
        <v>2</v>
      </c>
      <c r="L888">
        <v>5309.73</v>
      </c>
      <c r="M888" t="str">
        <v>CNY</v>
      </c>
      <c r="N888">
        <v>1.095</v>
      </c>
      <c r="O888">
        <v>5309.73</v>
      </c>
      <c r="P888">
        <v>5814.1543499999998</v>
      </c>
      <c r="Q888" t="str">
        <v>C66SZX-SMT SERVICE</v>
      </c>
      <c r="R888" t="str">
        <v>ZKTECO CO., LTD.</v>
      </c>
      <c r="S888" t="str">
        <v>Same</v>
      </c>
      <c r="T888">
        <v>900328</v>
      </c>
      <c r="U888">
        <v>1800</v>
      </c>
      <c r="V888" t="str">
        <v>373SMT INV-PTS SALES</v>
      </c>
      <c r="W888">
        <v>0</v>
      </c>
      <c r="X888" t="str">
        <v>C66SZ20193REV.2/ZK-FM-GY-001A4</v>
      </c>
      <c r="Y888">
        <v>751115</v>
      </c>
      <c r="Z888" t="str">
        <v>熵基科技股份有限公司</v>
      </c>
      <c r="AA888">
        <v>0</v>
      </c>
      <c r="AB888">
        <v>2020</v>
      </c>
      <c r="AC888">
        <v>7</v>
      </c>
      <c r="AD888" t="str">
        <v>Q2</v>
      </c>
      <c r="AE888" t="str">
        <v>FY20/21</v>
      </c>
      <c r="AF888" t="str">
        <v>SOUTH</v>
      </c>
    </row>
    <row r="889" spans="1:32">
      <c r="A889" t="str">
        <v>ESSZ</v>
      </c>
      <c r="B889" t="str">
        <v>SZX</v>
      </c>
      <c r="C889" t="str">
        <v>SPARES/OTHER</v>
      </c>
      <c r="D889" s="4">
        <v>44021</v>
      </c>
      <c r="E889" t="str">
        <v>YAMAHA</v>
      </c>
      <c r="F889">
        <v>14100260</v>
      </c>
      <c r="G889">
        <v>44021</v>
      </c>
      <c r="H889" t="str">
        <v>YMCT|KHJ-M4488-B0</v>
      </c>
      <c r="I889" t="str">
        <v>PARTS,FEEDER BOARD</v>
      </c>
      <c r="J889">
        <v>4</v>
      </c>
      <c r="K889">
        <v>4</v>
      </c>
      <c r="L889">
        <v>0</v>
      </c>
      <c r="M889" t="str">
        <v>CNY</v>
      </c>
      <c r="N889">
        <v>1.095</v>
      </c>
      <c r="O889">
        <v>0</v>
      </c>
      <c r="P889">
        <v>0</v>
      </c>
      <c r="Q889" t="str">
        <v>C66SZX-SMT SERVICE</v>
      </c>
      <c r="R889" t="str">
        <v>ZKTECO CO., LTD.</v>
      </c>
      <c r="S889" t="str">
        <v>Same</v>
      </c>
      <c r="T889">
        <v>900328</v>
      </c>
      <c r="U889">
        <v>2076</v>
      </c>
      <c r="V889" t="str">
        <v>373SMT INV-PTS SALES</v>
      </c>
      <c r="W889">
        <v>0</v>
      </c>
      <c r="X889" t="str">
        <v>C66SZ20193REV.2/ZK-FM-GY-001A4</v>
      </c>
      <c r="Y889">
        <v>751115</v>
      </c>
      <c r="Z889" t="str">
        <v>熵基科技股份有限公司</v>
      </c>
      <c r="AA889">
        <v>0</v>
      </c>
      <c r="AB889">
        <v>2020</v>
      </c>
      <c r="AC889">
        <v>7</v>
      </c>
      <c r="AD889" t="str">
        <v>Q2</v>
      </c>
      <c r="AE889" t="str">
        <v>FY20/21</v>
      </c>
      <c r="AF889" t="str">
        <v>SOUTH</v>
      </c>
    </row>
    <row r="890" spans="1:32">
      <c r="A890" t="str">
        <v>ESSZ</v>
      </c>
      <c r="B890" t="str">
        <v>SZX</v>
      </c>
      <c r="C890" t="str">
        <v>FEEDER</v>
      </c>
      <c r="D890" s="4">
        <v>44021</v>
      </c>
      <c r="E890" t="str">
        <v>YAMAHA</v>
      </c>
      <c r="F890">
        <v>14100261</v>
      </c>
      <c r="G890">
        <v>44021</v>
      </c>
      <c r="H890" t="str">
        <v>YMCT|KHJ-MC500-00</v>
      </c>
      <c r="I890" t="str">
        <v>SS TAPE FEEDER 32mm</v>
      </c>
      <c r="J890">
        <v>2</v>
      </c>
      <c r="K890">
        <v>2</v>
      </c>
      <c r="L890">
        <v>12920.35</v>
      </c>
      <c r="M890" t="str">
        <v>CNY</v>
      </c>
      <c r="N890">
        <v>1.095</v>
      </c>
      <c r="O890">
        <v>12920.35</v>
      </c>
      <c r="P890">
        <v>14147.78325</v>
      </c>
      <c r="Q890" t="str">
        <v>C66SZX-SMT SERVICE</v>
      </c>
      <c r="R890" t="str">
        <v>Zhongshan Rixuan Lighting Technology Co., Ltd.</v>
      </c>
      <c r="S890" t="str">
        <v>Same</v>
      </c>
      <c r="T890">
        <v>900326</v>
      </c>
      <c r="U890">
        <v>9800.0300000000007</v>
      </c>
      <c r="V890" t="str">
        <v>373SMT INV-PTS SALES</v>
      </c>
      <c r="W890">
        <v>0</v>
      </c>
      <c r="X890" t="str">
        <v>C66SZ20242REV.2</v>
      </c>
      <c r="Y890">
        <v>751067</v>
      </c>
      <c r="Z890" t="str">
        <v>中山市日轩照明科技有限公司</v>
      </c>
      <c r="AA890">
        <v>0</v>
      </c>
      <c r="AB890">
        <v>2020</v>
      </c>
      <c r="AC890">
        <v>7</v>
      </c>
      <c r="AD890" t="str">
        <v>Q2</v>
      </c>
      <c r="AE890" t="str">
        <v>FY20/21</v>
      </c>
      <c r="AF890" t="str">
        <v>SOUTH</v>
      </c>
    </row>
    <row r="891" spans="1:32">
      <c r="A891" t="str">
        <v>ESSZ</v>
      </c>
      <c r="B891" t="str">
        <v>SZX</v>
      </c>
      <c r="C891" t="str">
        <v>SPARES/OTHER</v>
      </c>
      <c r="D891" s="4">
        <v>44021</v>
      </c>
      <c r="E891" t="str">
        <v>YAMAHA</v>
      </c>
      <c r="F891">
        <v>14100261</v>
      </c>
      <c r="G891">
        <v>44021</v>
      </c>
      <c r="H891" t="str">
        <v>YMCT|KHJ-M4488-B0</v>
      </c>
      <c r="I891" t="str">
        <v>PARTS,FEEDER BOARD</v>
      </c>
      <c r="J891">
        <v>1</v>
      </c>
      <c r="K891">
        <v>1</v>
      </c>
      <c r="L891">
        <v>0</v>
      </c>
      <c r="M891" t="str">
        <v>CNY</v>
      </c>
      <c r="N891">
        <v>1.095</v>
      </c>
      <c r="O891">
        <v>0</v>
      </c>
      <c r="P891">
        <v>0</v>
      </c>
      <c r="Q891" t="str">
        <v>C66SZX-SMT SERVICE</v>
      </c>
      <c r="R891" t="str">
        <v>Zhongshan Rixuan Lighting Technology Co., Ltd.</v>
      </c>
      <c r="S891" t="str">
        <v>Same</v>
      </c>
      <c r="T891">
        <v>900326</v>
      </c>
      <c r="U891">
        <v>519</v>
      </c>
      <c r="V891" t="str">
        <v>373SMT INV-PTS SALES</v>
      </c>
      <c r="W891">
        <v>0</v>
      </c>
      <c r="X891" t="str">
        <v>C66SZ20242REV.2</v>
      </c>
      <c r="Y891">
        <v>751067</v>
      </c>
      <c r="Z891" t="str">
        <v>中山市日轩照明科技有限公司</v>
      </c>
      <c r="AA891">
        <v>0</v>
      </c>
      <c r="AB891">
        <v>2020</v>
      </c>
      <c r="AC891">
        <v>7</v>
      </c>
      <c r="AD891" t="str">
        <v>Q2</v>
      </c>
      <c r="AE891" t="str">
        <v>FY20/21</v>
      </c>
      <c r="AF891" t="str">
        <v>SOUTH</v>
      </c>
    </row>
    <row r="892" spans="1:32">
      <c r="A892" t="str">
        <v>ESSZ</v>
      </c>
      <c r="B892" t="str">
        <v>SZX</v>
      </c>
      <c r="C892" t="str">
        <v>SPARES/OTHER</v>
      </c>
      <c r="D892" s="4">
        <v>44021</v>
      </c>
      <c r="E892" t="str">
        <v>YAMAHA</v>
      </c>
      <c r="F892">
        <v>14100262</v>
      </c>
      <c r="G892">
        <v>44021</v>
      </c>
      <c r="H892" t="str">
        <v>YMCT|KHY-M2267-A0</v>
      </c>
      <c r="I892" t="str">
        <v>GUIDE X AXIS ASSY</v>
      </c>
      <c r="J892">
        <v>1</v>
      </c>
      <c r="K892">
        <v>1</v>
      </c>
      <c r="L892">
        <v>1238.94</v>
      </c>
      <c r="M892" t="str">
        <v>CNY</v>
      </c>
      <c r="N892">
        <v>1.095</v>
      </c>
      <c r="O892">
        <v>1238.94</v>
      </c>
      <c r="P892">
        <v>1356.6393</v>
      </c>
      <c r="Q892" t="str">
        <v>C66SZX-SMT SERVICE</v>
      </c>
      <c r="R892" t="str">
        <v>Huizhou C&amp;D Industry Co., Ltd</v>
      </c>
      <c r="S892" t="str">
        <v>Same</v>
      </c>
      <c r="T892">
        <v>900327</v>
      </c>
      <c r="U892">
        <v>674</v>
      </c>
      <c r="V892" t="str">
        <v>373SMT INV-PTS SALES</v>
      </c>
      <c r="W892">
        <v>0</v>
      </c>
      <c r="X892" t="str">
        <v>C66SZ20209</v>
      </c>
      <c r="Y892">
        <v>751068</v>
      </c>
      <c r="Z892" t="str">
        <v>惠州市创荣发实业有限公司</v>
      </c>
      <c r="AA892">
        <v>0</v>
      </c>
      <c r="AB892">
        <v>2020</v>
      </c>
      <c r="AC892">
        <v>7</v>
      </c>
      <c r="AD892" t="str">
        <v>Q2</v>
      </c>
      <c r="AE892" t="str">
        <v>FY20/21</v>
      </c>
      <c r="AF892" t="str">
        <v>SOUTH</v>
      </c>
    </row>
    <row r="893" spans="1:32">
      <c r="A893" t="str">
        <v>ESSZ</v>
      </c>
      <c r="B893" t="str">
        <v>SZX</v>
      </c>
      <c r="C893" t="str">
        <v>CONTRACT_FEE</v>
      </c>
      <c r="D893" s="4">
        <v>44025</v>
      </c>
      <c r="E893" t="str">
        <v>YAMAHA</v>
      </c>
      <c r="F893">
        <v>13100017</v>
      </c>
      <c r="G893">
        <v>44025</v>
      </c>
      <c r="H893" t="str">
        <v>YMCT|REPAIR CHARGE</v>
      </c>
      <c r="I893" t="str">
        <v>REPAIR CHARGE</v>
      </c>
      <c r="J893">
        <v>1</v>
      </c>
      <c r="K893">
        <v>1</v>
      </c>
      <c r="L893">
        <v>7522.12</v>
      </c>
      <c r="M893" t="str">
        <v>CNY</v>
      </c>
      <c r="N893">
        <v>1.095</v>
      </c>
      <c r="O893">
        <v>7522.12</v>
      </c>
      <c r="P893">
        <v>8236.7214000000004</v>
      </c>
      <c r="Q893" t="str">
        <v>C66SZX-SMT SERVICE</v>
      </c>
      <c r="R893" t="str">
        <v>Chang Da (Jiangxi) Photoelectric Technology Co. Lt</v>
      </c>
      <c r="S893" t="str">
        <v>Same</v>
      </c>
      <c r="T893">
        <v>900331</v>
      </c>
      <c r="U893">
        <v>0</v>
      </c>
      <c r="V893" t="str">
        <v>373SMT INV-CONTRACT</v>
      </c>
      <c r="W893">
        <v>0</v>
      </c>
      <c r="X893" t="str">
        <v>C66-CAN-19007-Changda/CN19069011C</v>
      </c>
      <c r="Y893">
        <v>0</v>
      </c>
      <c r="Z893" t="str">
        <v>江西省昌大光电科技有限公司</v>
      </c>
      <c r="AA893">
        <v>0</v>
      </c>
      <c r="AB893">
        <v>2020</v>
      </c>
      <c r="AC893">
        <v>7</v>
      </c>
      <c r="AD893" t="str">
        <v>Q2</v>
      </c>
      <c r="AE893" t="str">
        <v>FY20/21</v>
      </c>
      <c r="AF893" t="str">
        <v>SOUTH</v>
      </c>
    </row>
    <row r="894" spans="1:32">
      <c r="A894" t="str">
        <v>ESSZ</v>
      </c>
      <c r="B894" t="str">
        <v>SZX</v>
      </c>
      <c r="C894" t="str">
        <v>SPARES/OTHER</v>
      </c>
      <c r="D894" s="4">
        <v>44025</v>
      </c>
      <c r="E894" t="str">
        <v>YAMAHA</v>
      </c>
      <c r="F894">
        <v>14100263</v>
      </c>
      <c r="G894">
        <v>44025</v>
      </c>
      <c r="H894" t="str">
        <v>YMCT|KHJ-M4488-B0</v>
      </c>
      <c r="I894" t="str">
        <v>PARTS,FEEDER BOARD</v>
      </c>
      <c r="J894">
        <v>9</v>
      </c>
      <c r="K894">
        <v>9</v>
      </c>
      <c r="L894">
        <v>0</v>
      </c>
      <c r="M894" t="str">
        <v>CNY</v>
      </c>
      <c r="N894">
        <v>1.095</v>
      </c>
      <c r="O894">
        <v>0</v>
      </c>
      <c r="P894">
        <v>0</v>
      </c>
      <c r="Q894" t="str">
        <v>C66SZX-SMT SERVICE</v>
      </c>
      <c r="R894" t="str">
        <v>Chang Da (Jiangxi) Photoelectric Technology Co. Lt</v>
      </c>
      <c r="S894" t="str">
        <v>Same</v>
      </c>
      <c r="T894">
        <v>900332</v>
      </c>
      <c r="U894">
        <v>4671</v>
      </c>
      <c r="V894" t="str">
        <v>373SMT INV-PTS SALES</v>
      </c>
      <c r="W894">
        <v>0</v>
      </c>
      <c r="X894" t="str">
        <v>C66-CAN-19007-Changda</v>
      </c>
      <c r="Y894">
        <v>751480</v>
      </c>
      <c r="Z894" t="str">
        <v>江西省昌大光电科技有限公司</v>
      </c>
      <c r="AA894">
        <v>0</v>
      </c>
      <c r="AB894">
        <v>2020</v>
      </c>
      <c r="AC894">
        <v>7</v>
      </c>
      <c r="AD894" t="str">
        <v>Q2</v>
      </c>
      <c r="AE894" t="str">
        <v>FY20/21</v>
      </c>
      <c r="AF894" t="str">
        <v>SOUTH</v>
      </c>
    </row>
    <row r="895" spans="1:32">
      <c r="A895" t="str">
        <v>ESSZ</v>
      </c>
      <c r="B895" t="str">
        <v>SZX</v>
      </c>
      <c r="C895" t="str">
        <v>SERVICE_CHARGE</v>
      </c>
      <c r="D895" s="4">
        <v>44026</v>
      </c>
      <c r="E895" t="str">
        <v>YAMAHA</v>
      </c>
      <c r="F895">
        <v>12100034</v>
      </c>
      <c r="G895">
        <v>44026</v>
      </c>
      <c r="H895" t="str">
        <v>YMCT|REPAIR CHARGE</v>
      </c>
      <c r="I895" t="str">
        <v>REPAIR CHARGE</v>
      </c>
      <c r="J895">
        <v>1</v>
      </c>
      <c r="K895">
        <v>1</v>
      </c>
      <c r="L895">
        <v>1327.43</v>
      </c>
      <c r="M895" t="str">
        <v>CNY</v>
      </c>
      <c r="N895">
        <v>1.095</v>
      </c>
      <c r="O895">
        <v>1327.43</v>
      </c>
      <c r="P895">
        <v>1453.53585</v>
      </c>
      <c r="Q895" t="str">
        <v>C66SZX-SMT SERVICE</v>
      </c>
      <c r="R895" t="str">
        <v>Guangdong Lesso-Lighting Electrical Appliances Co.</v>
      </c>
      <c r="S895" t="str">
        <v>Same</v>
      </c>
      <c r="T895">
        <v>900333</v>
      </c>
      <c r="U895">
        <v>0</v>
      </c>
      <c r="V895" t="str">
        <v>373SMT INV-NON-CON</v>
      </c>
      <c r="W895">
        <v>0</v>
      </c>
      <c r="X895" t="str">
        <v>C66SZ20249REV.1</v>
      </c>
      <c r="Y895">
        <v>0</v>
      </c>
      <c r="Z895" t="str">
        <v>广东联塑创新光源电器有限公司</v>
      </c>
      <c r="AA895">
        <v>0</v>
      </c>
      <c r="AB895">
        <v>2020</v>
      </c>
      <c r="AC895">
        <v>7</v>
      </c>
      <c r="AD895" t="str">
        <v>Q2</v>
      </c>
      <c r="AE895" t="str">
        <v>FY20/21</v>
      </c>
      <c r="AF895" t="str">
        <v>SOUTH</v>
      </c>
    </row>
    <row r="896" spans="1:32">
      <c r="A896" t="str">
        <v>ESSZ</v>
      </c>
      <c r="B896" t="str">
        <v>SZX</v>
      </c>
      <c r="C896" t="str">
        <v>SPARES/OTHER</v>
      </c>
      <c r="D896" s="4">
        <v>44028</v>
      </c>
      <c r="E896" t="str">
        <v>OTHERS</v>
      </c>
      <c r="F896">
        <v>14100264</v>
      </c>
      <c r="G896">
        <v>44028</v>
      </c>
      <c r="H896" t="str">
        <v>PXII|PXS-926</v>
      </c>
      <c r="I896" t="str">
        <v>KEVEX X-RAY TUBE</v>
      </c>
      <c r="J896">
        <v>1</v>
      </c>
      <c r="K896">
        <v>1</v>
      </c>
      <c r="L896">
        <v>199115.04</v>
      </c>
      <c r="M896" t="str">
        <v>CNY</v>
      </c>
      <c r="N896">
        <v>1.095</v>
      </c>
      <c r="O896">
        <v>199115.04</v>
      </c>
      <c r="P896">
        <v>218030.9688</v>
      </c>
      <c r="Q896" t="str">
        <v>C66SZX-SMT SERVICE</v>
      </c>
      <c r="R896" t="str">
        <v>Shenzhen Guowei Electronic Ltd.</v>
      </c>
      <c r="S896" t="str">
        <v>Same</v>
      </c>
      <c r="T896">
        <v>900334</v>
      </c>
      <c r="U896">
        <v>142140</v>
      </c>
      <c r="V896" t="str">
        <v>373SMT INV-PTS SALES</v>
      </c>
      <c r="W896">
        <v>0</v>
      </c>
      <c r="X896" t="str">
        <v>C66SZX20132REV.1</v>
      </c>
      <c r="Y896">
        <v>751939</v>
      </c>
      <c r="Z896" t="str">
        <v>深圳市国微电子有限公司</v>
      </c>
      <c r="AA896">
        <v>0</v>
      </c>
      <c r="AB896">
        <v>2020</v>
      </c>
      <c r="AC896">
        <v>7</v>
      </c>
      <c r="AD896" t="str">
        <v>Q2</v>
      </c>
      <c r="AE896" t="str">
        <v>FY20/21</v>
      </c>
      <c r="AF896" t="str">
        <v>SOUTH</v>
      </c>
    </row>
    <row r="897" spans="1:32">
      <c r="A897" t="str">
        <v>ESSZ</v>
      </c>
      <c r="B897" t="str">
        <v>SZX</v>
      </c>
      <c r="C897" t="str">
        <v>FEEDER</v>
      </c>
      <c r="D897" s="4">
        <v>44029</v>
      </c>
      <c r="E897" t="str">
        <v>YAMAHA</v>
      </c>
      <c r="F897">
        <v>14100265</v>
      </c>
      <c r="G897">
        <v>44029</v>
      </c>
      <c r="H897" t="str">
        <v>YMCT|KHJ-MC100-00</v>
      </c>
      <c r="I897" t="str">
        <v>SS TAPE FEEDER 8mm</v>
      </c>
      <c r="J897">
        <v>2</v>
      </c>
      <c r="K897">
        <v>2</v>
      </c>
      <c r="L897">
        <v>6706.19</v>
      </c>
      <c r="M897" t="str">
        <v>CNY</v>
      </c>
      <c r="N897">
        <v>1.095</v>
      </c>
      <c r="O897">
        <v>6706.19</v>
      </c>
      <c r="P897">
        <v>7343.278049999999</v>
      </c>
      <c r="Q897" t="str">
        <v>C66SZX-SMT SERVICE</v>
      </c>
      <c r="R897" t="str">
        <v>Hai Xin Technology(ShenZhen) Company Limited.</v>
      </c>
      <c r="S897" t="str">
        <v>Same</v>
      </c>
      <c r="T897">
        <v>900335</v>
      </c>
      <c r="U897">
        <v>4988.43</v>
      </c>
      <c r="V897" t="str">
        <v>373SMT INV-PTS SALES</v>
      </c>
      <c r="W897">
        <v>0</v>
      </c>
      <c r="X897" t="str">
        <v>H175294-BET-200702</v>
      </c>
      <c r="Y897">
        <v>752047</v>
      </c>
      <c r="Z897" t="str">
        <v>海星科技（深圳）有限公司</v>
      </c>
      <c r="AA897">
        <v>0</v>
      </c>
      <c r="AB897">
        <v>2020</v>
      </c>
      <c r="AC897">
        <v>7</v>
      </c>
      <c r="AD897" t="str">
        <v>Q2</v>
      </c>
      <c r="AE897" t="str">
        <v>FY20/21</v>
      </c>
      <c r="AF897" t="str">
        <v>SOUTH</v>
      </c>
    </row>
    <row r="898" spans="1:32">
      <c r="A898" t="str">
        <v>ESSZ</v>
      </c>
      <c r="B898" t="str">
        <v>SZX</v>
      </c>
      <c r="C898" t="str">
        <v>FEEDER</v>
      </c>
      <c r="D898" s="4">
        <v>44029</v>
      </c>
      <c r="E898" t="str">
        <v>YAMAHA</v>
      </c>
      <c r="F898">
        <v>14100265</v>
      </c>
      <c r="G898">
        <v>44029</v>
      </c>
      <c r="H898" t="str">
        <v>YMCT|KHJ-MC200-00</v>
      </c>
      <c r="I898" t="str">
        <v>SS TAPE FEEDER 12/16mm</v>
      </c>
      <c r="J898">
        <v>2</v>
      </c>
      <c r="K898">
        <v>2</v>
      </c>
      <c r="L898">
        <v>9292.0400000000009</v>
      </c>
      <c r="M898" t="str">
        <v>CNY</v>
      </c>
      <c r="N898">
        <v>1.095</v>
      </c>
      <c r="O898">
        <v>9292.0400000000009</v>
      </c>
      <c r="P898">
        <v>10174.783800000001</v>
      </c>
      <c r="Q898" t="str">
        <v>C66SZX-SMT SERVICE</v>
      </c>
      <c r="R898" t="str">
        <v>Hai Xin Technology(ShenZhen) Company Limited.</v>
      </c>
      <c r="S898" t="str">
        <v>Same</v>
      </c>
      <c r="T898">
        <v>900335</v>
      </c>
      <c r="U898">
        <v>7000</v>
      </c>
      <c r="V898" t="str">
        <v>373SMT INV-PTS SALES</v>
      </c>
      <c r="W898">
        <v>0</v>
      </c>
      <c r="X898" t="str">
        <v>H175294-BET-200702</v>
      </c>
      <c r="Y898">
        <v>752047</v>
      </c>
      <c r="Z898" t="str">
        <v>海星科技（深圳）有限公司</v>
      </c>
      <c r="AA898">
        <v>0</v>
      </c>
      <c r="AB898">
        <v>2020</v>
      </c>
      <c r="AC898">
        <v>7</v>
      </c>
      <c r="AD898" t="str">
        <v>Q2</v>
      </c>
      <c r="AE898" t="str">
        <v>FY20/21</v>
      </c>
      <c r="AF898" t="str">
        <v>SOUTH</v>
      </c>
    </row>
    <row r="899" spans="1:32">
      <c r="A899" t="str">
        <v>ESSZ</v>
      </c>
      <c r="B899" t="str">
        <v>SZX</v>
      </c>
      <c r="C899" t="str">
        <v>SPARES/OTHER</v>
      </c>
      <c r="D899" s="4">
        <v>44034</v>
      </c>
      <c r="E899" t="str">
        <v>YAMAHA</v>
      </c>
      <c r="F899">
        <v>14100266</v>
      </c>
      <c r="G899">
        <v>44034</v>
      </c>
      <c r="H899" t="str">
        <v>YMCT|KMB-M3857-01</v>
      </c>
      <c r="I899" t="str">
        <v>FILTER 1000PCS.</v>
      </c>
      <c r="J899">
        <v>1</v>
      </c>
      <c r="K899">
        <v>1</v>
      </c>
      <c r="L899">
        <v>8849.56</v>
      </c>
      <c r="M899" t="str">
        <v>CNY</v>
      </c>
      <c r="N899">
        <v>1.095</v>
      </c>
      <c r="O899">
        <v>8849.56</v>
      </c>
      <c r="P899">
        <v>9690.2681999999986</v>
      </c>
      <c r="Q899" t="str">
        <v>C66SZX-SMT SERVICE</v>
      </c>
      <c r="R899" t="str">
        <v>Shenzhen GCL Electronics Co., Ltd.</v>
      </c>
      <c r="S899" t="str">
        <v>Same</v>
      </c>
      <c r="T899">
        <v>900336</v>
      </c>
      <c r="U899">
        <v>4934</v>
      </c>
      <c r="V899" t="str">
        <v>373SMT INV-PTS SALES</v>
      </c>
      <c r="W899">
        <v>0</v>
      </c>
      <c r="X899" t="str">
        <v>GCL20070081</v>
      </c>
      <c r="Y899">
        <v>752518</v>
      </c>
      <c r="Z899" t="str">
        <v>深圳市耕创电子有限公司</v>
      </c>
      <c r="AA899">
        <v>0</v>
      </c>
      <c r="AB899">
        <v>2020</v>
      </c>
      <c r="AC899">
        <v>7</v>
      </c>
      <c r="AD899" t="str">
        <v>Q2</v>
      </c>
      <c r="AE899" t="str">
        <v>FY20/21</v>
      </c>
      <c r="AF899" t="str">
        <v>SOUTH</v>
      </c>
    </row>
    <row r="900" spans="1:32">
      <c r="A900" t="str">
        <v>ESSZ</v>
      </c>
      <c r="B900" t="str">
        <v>SZX</v>
      </c>
      <c r="C900" t="str">
        <v>FEEDER</v>
      </c>
      <c r="D900" s="4">
        <v>44034</v>
      </c>
      <c r="E900" t="str">
        <v>YAMAHA</v>
      </c>
      <c r="F900">
        <v>14100267</v>
      </c>
      <c r="G900">
        <v>44034</v>
      </c>
      <c r="H900" t="str">
        <v>YMCT|KHJ-MC500-00</v>
      </c>
      <c r="I900" t="str">
        <v>SS TAPE FEEDER 32mm</v>
      </c>
      <c r="J900">
        <v>1</v>
      </c>
      <c r="K900">
        <v>1</v>
      </c>
      <c r="L900">
        <v>6902.65</v>
      </c>
      <c r="M900" t="str">
        <v>CNY</v>
      </c>
      <c r="N900">
        <v>1.095</v>
      </c>
      <c r="O900">
        <v>6902.65</v>
      </c>
      <c r="P900">
        <v>7558.4017499999991</v>
      </c>
      <c r="Q900" t="str">
        <v>C66SZX-SMT SERVICE</v>
      </c>
      <c r="R900" t="str">
        <v>Dongguan Xing Kai Tai Electronic Technology Co., L</v>
      </c>
      <c r="S900" t="str">
        <v>Same</v>
      </c>
      <c r="T900">
        <v>900337</v>
      </c>
      <c r="U900">
        <v>4900.0200000000004</v>
      </c>
      <c r="V900" t="str">
        <v>373SMT INV-PTS SALES</v>
      </c>
      <c r="W900">
        <v>0</v>
      </c>
      <c r="X900" t="str">
        <v>P580071717</v>
      </c>
      <c r="Y900">
        <v>752521</v>
      </c>
      <c r="Z900" t="str">
        <v>东莞市兴开泰电子科技有限公司</v>
      </c>
      <c r="AA900">
        <v>0</v>
      </c>
      <c r="AB900">
        <v>2020</v>
      </c>
      <c r="AC900">
        <v>7</v>
      </c>
      <c r="AD900" t="str">
        <v>Q2</v>
      </c>
      <c r="AE900" t="str">
        <v>FY20/21</v>
      </c>
      <c r="AF900" t="str">
        <v>SOUTH</v>
      </c>
    </row>
    <row r="901" spans="1:32">
      <c r="A901" t="str">
        <v>ESSZ</v>
      </c>
      <c r="B901" t="str">
        <v>SZX</v>
      </c>
      <c r="C901" t="str">
        <v>SPARES/OTHER</v>
      </c>
      <c r="D901" s="4">
        <v>44034</v>
      </c>
      <c r="E901" t="str">
        <v>YAMAHA</v>
      </c>
      <c r="F901">
        <v>14100268</v>
      </c>
      <c r="G901">
        <v>44034</v>
      </c>
      <c r="H901" t="str">
        <v>YMCT|KKE-M9B00-00</v>
      </c>
      <c r="I901" t="str">
        <v>BALL SCREW PU</v>
      </c>
      <c r="J901">
        <v>3</v>
      </c>
      <c r="K901">
        <v>3</v>
      </c>
      <c r="L901">
        <v>6106.19</v>
      </c>
      <c r="M901" t="str">
        <v>CNY</v>
      </c>
      <c r="N901">
        <v>1.095</v>
      </c>
      <c r="O901">
        <v>6106.19</v>
      </c>
      <c r="P901">
        <v>6686.278049999999</v>
      </c>
      <c r="Q901" t="str">
        <v>C66SZX-SMT SERVICE</v>
      </c>
      <c r="R901" t="str">
        <v>Shenzhen Maichi Security&amp;Surveillance Technology C</v>
      </c>
      <c r="S901" t="str">
        <v>Same</v>
      </c>
      <c r="T901">
        <v>900338</v>
      </c>
      <c r="U901">
        <v>3183</v>
      </c>
      <c r="V901" t="str">
        <v>373SMT INV-PTS SALES</v>
      </c>
      <c r="W901">
        <v>0</v>
      </c>
      <c r="X901" t="str">
        <v>CGDD027720</v>
      </c>
      <c r="Y901">
        <v>752538</v>
      </c>
      <c r="Z901" t="str">
        <v>深圳市麦驰安防技术有限公司</v>
      </c>
      <c r="AA901">
        <v>0</v>
      </c>
      <c r="AB901">
        <v>2020</v>
      </c>
      <c r="AC901">
        <v>7</v>
      </c>
      <c r="AD901" t="str">
        <v>Q2</v>
      </c>
      <c r="AE901" t="str">
        <v>FY20/21</v>
      </c>
      <c r="AF901" t="str">
        <v>SOUTH</v>
      </c>
    </row>
    <row r="902" spans="1:32">
      <c r="A902" t="str">
        <v>ESSZ</v>
      </c>
      <c r="B902" t="str">
        <v>SZX</v>
      </c>
      <c r="C902" t="str">
        <v>SPARES/OTHER</v>
      </c>
      <c r="D902" s="4">
        <v>44034</v>
      </c>
      <c r="E902" t="str">
        <v>YAMAHA</v>
      </c>
      <c r="F902">
        <v>14100269</v>
      </c>
      <c r="G902">
        <v>44034</v>
      </c>
      <c r="H902" t="str">
        <v>YMCT|KHN-M7710-A4</v>
      </c>
      <c r="I902" t="str">
        <v>NOZZLE 301A ASSY</v>
      </c>
      <c r="J902">
        <v>10</v>
      </c>
      <c r="K902">
        <v>10</v>
      </c>
      <c r="L902">
        <v>4601.7700000000004</v>
      </c>
      <c r="M902" t="str">
        <v>CNY</v>
      </c>
      <c r="N902">
        <v>1.095</v>
      </c>
      <c r="O902">
        <v>4601.7700000000004</v>
      </c>
      <c r="P902">
        <v>5038.93815</v>
      </c>
      <c r="Q902" t="str">
        <v>C66SZX-SMT SERVICE</v>
      </c>
      <c r="R902" t="str">
        <v>Huizhou Chengyu Technology Co., Ltd</v>
      </c>
      <c r="S902" t="str">
        <v>Same</v>
      </c>
      <c r="T902">
        <v>900339</v>
      </c>
      <c r="U902">
        <v>3800</v>
      </c>
      <c r="V902" t="str">
        <v>373SMT INV-PTS SALES</v>
      </c>
      <c r="W902">
        <v>0</v>
      </c>
      <c r="X902" t="str">
        <v>C66SZ20271</v>
      </c>
      <c r="Y902">
        <v>752564</v>
      </c>
      <c r="Z902" t="str">
        <v>惠州市城宇科技有限公司</v>
      </c>
      <c r="AA902">
        <v>0</v>
      </c>
      <c r="AB902">
        <v>2020</v>
      </c>
      <c r="AC902">
        <v>7</v>
      </c>
      <c r="AD902" t="str">
        <v>Q2</v>
      </c>
      <c r="AE902" t="str">
        <v>FY20/21</v>
      </c>
      <c r="AF902" t="str">
        <v>SOUTH</v>
      </c>
    </row>
    <row r="903" spans="1:32">
      <c r="A903" t="str">
        <v>ESSZ</v>
      </c>
      <c r="B903" t="str">
        <v>SZX</v>
      </c>
      <c r="C903" t="str">
        <v>FEEDER</v>
      </c>
      <c r="D903" s="4">
        <v>44041</v>
      </c>
      <c r="E903" t="str">
        <v>YAMAHA</v>
      </c>
      <c r="F903">
        <v>14100270</v>
      </c>
      <c r="G903">
        <v>44041</v>
      </c>
      <c r="H903" t="str">
        <v>YMCT|KLJ-MC100-00</v>
      </c>
      <c r="I903" t="str">
        <v>ZS FEEDER ASSY. 8mm</v>
      </c>
      <c r="J903">
        <v>25</v>
      </c>
      <c r="K903">
        <v>25</v>
      </c>
      <c r="L903">
        <v>75663.72</v>
      </c>
      <c r="M903" t="str">
        <v>CNY</v>
      </c>
      <c r="N903">
        <v>1.095</v>
      </c>
      <c r="O903">
        <v>75663.72</v>
      </c>
      <c r="P903">
        <v>82851.773400000005</v>
      </c>
      <c r="Q903" t="str">
        <v>C66SZX-SMT SERVICE</v>
      </c>
      <c r="R903" t="str">
        <v>Foshan Shunde Weibote Electronic Co., Ltd</v>
      </c>
      <c r="S903" t="str">
        <v>Same</v>
      </c>
      <c r="T903">
        <v>900340</v>
      </c>
      <c r="U903">
        <v>66671.89</v>
      </c>
      <c r="V903" t="str">
        <v>373SMT INV-PTS SALES</v>
      </c>
      <c r="W903">
        <v>0</v>
      </c>
      <c r="X903" t="str">
        <v>C66SZ20282REV.2</v>
      </c>
      <c r="Y903">
        <v>753270</v>
      </c>
      <c r="Z903" t="str">
        <v>佛山市顺德区纬博特电子有限公司</v>
      </c>
      <c r="AA903">
        <v>0</v>
      </c>
      <c r="AB903">
        <v>2020</v>
      </c>
      <c r="AC903">
        <v>7</v>
      </c>
      <c r="AD903" t="str">
        <v>Q2</v>
      </c>
      <c r="AE903" t="str">
        <v>FY20/21</v>
      </c>
      <c r="AF903" t="str">
        <v>SOUTH</v>
      </c>
    </row>
    <row r="904" spans="1:32">
      <c r="A904" t="str">
        <v>ESSZ</v>
      </c>
      <c r="B904" t="str">
        <v>SZX</v>
      </c>
      <c r="C904" t="str">
        <v>FEEDER</v>
      </c>
      <c r="D904" s="4">
        <v>44041</v>
      </c>
      <c r="E904" t="str">
        <v>YAMAHA</v>
      </c>
      <c r="F904">
        <v>14100270</v>
      </c>
      <c r="G904">
        <v>44041</v>
      </c>
      <c r="H904" t="str">
        <v>YMCT|KLJ-MC200-00</v>
      </c>
      <c r="I904" t="str">
        <v>ZS FEEDER ASSY. 1216</v>
      </c>
      <c r="J904">
        <v>5</v>
      </c>
      <c r="K904">
        <v>5</v>
      </c>
      <c r="L904">
        <v>21238.94</v>
      </c>
      <c r="M904" t="str">
        <v>CNY</v>
      </c>
      <c r="N904">
        <v>1.095</v>
      </c>
      <c r="O904">
        <v>21238.94</v>
      </c>
      <c r="P904">
        <v>23256.639299999999</v>
      </c>
      <c r="Q904" t="str">
        <v>C66SZX-SMT SERVICE</v>
      </c>
      <c r="R904" t="str">
        <v>Foshan Shunde Weibote Electronic Co., Ltd</v>
      </c>
      <c r="S904" t="str">
        <v>Same</v>
      </c>
      <c r="T904">
        <v>900340</v>
      </c>
      <c r="U904">
        <v>17935.29</v>
      </c>
      <c r="V904" t="str">
        <v>373SMT INV-PTS SALES</v>
      </c>
      <c r="W904">
        <v>0</v>
      </c>
      <c r="X904" t="str">
        <v>C66SZ20282REV.2</v>
      </c>
      <c r="Y904">
        <v>753270</v>
      </c>
      <c r="Z904" t="str">
        <v>佛山市顺德区纬博特电子有限公司</v>
      </c>
      <c r="AA904">
        <v>0</v>
      </c>
      <c r="AB904">
        <v>2020</v>
      </c>
      <c r="AC904">
        <v>7</v>
      </c>
      <c r="AD904" t="str">
        <v>Q2</v>
      </c>
      <c r="AE904" t="str">
        <v>FY20/21</v>
      </c>
      <c r="AF904" t="str">
        <v>SOUTH</v>
      </c>
    </row>
    <row r="905" spans="1:32">
      <c r="A905" t="str">
        <v>ESSZ</v>
      </c>
      <c r="B905" t="str">
        <v>SZX</v>
      </c>
      <c r="C905" t="str">
        <v>FEEDER</v>
      </c>
      <c r="D905" s="4">
        <v>44041</v>
      </c>
      <c r="E905" t="str">
        <v>YAMAHA</v>
      </c>
      <c r="F905">
        <v>14100270</v>
      </c>
      <c r="G905">
        <v>44041</v>
      </c>
      <c r="H905" t="str">
        <v>YMCT|KLJ-MC400-00</v>
      </c>
      <c r="I905" t="str">
        <v>ZS FEEDER ASSY. 24mm</v>
      </c>
      <c r="J905">
        <v>3</v>
      </c>
      <c r="K905">
        <v>3</v>
      </c>
      <c r="L905">
        <v>15132.74</v>
      </c>
      <c r="M905" t="str">
        <v>CNY</v>
      </c>
      <c r="N905">
        <v>1.095</v>
      </c>
      <c r="O905">
        <v>15132.74</v>
      </c>
      <c r="P905">
        <v>16570.350299999998</v>
      </c>
      <c r="Q905" t="str">
        <v>C66SZX-SMT SERVICE</v>
      </c>
      <c r="R905" t="str">
        <v>Foshan Shunde Weibote Electronic Co., Ltd</v>
      </c>
      <c r="S905" t="str">
        <v>Same</v>
      </c>
      <c r="T905">
        <v>900340</v>
      </c>
      <c r="U905">
        <v>11768.36</v>
      </c>
      <c r="V905" t="str">
        <v>373SMT INV-PTS SALES</v>
      </c>
      <c r="W905">
        <v>0</v>
      </c>
      <c r="X905" t="str">
        <v>C66SZ20282REV.2</v>
      </c>
      <c r="Y905">
        <v>753270</v>
      </c>
      <c r="Z905" t="str">
        <v>佛山市顺德区纬博特电子有限公司</v>
      </c>
      <c r="AA905">
        <v>0</v>
      </c>
      <c r="AB905">
        <v>2020</v>
      </c>
      <c r="AC905">
        <v>7</v>
      </c>
      <c r="AD905" t="str">
        <v>Q2</v>
      </c>
      <c r="AE905" t="str">
        <v>FY20/21</v>
      </c>
      <c r="AF905" t="str">
        <v>SOUTH</v>
      </c>
    </row>
    <row r="906" spans="1:32">
      <c r="A906" t="str">
        <v>ESSZ</v>
      </c>
      <c r="B906" t="str">
        <v>SZX</v>
      </c>
      <c r="C906" t="str">
        <v>FEEDER</v>
      </c>
      <c r="D906" s="4">
        <v>44041</v>
      </c>
      <c r="E906" t="str">
        <v>YAMAHA</v>
      </c>
      <c r="F906">
        <v>14100270</v>
      </c>
      <c r="G906">
        <v>44041</v>
      </c>
      <c r="H906" t="str">
        <v>YMCT|KLJ-MC600-00</v>
      </c>
      <c r="I906" t="str">
        <v>ZS FEEDER ASSY. 44mm</v>
      </c>
      <c r="J906">
        <v>1</v>
      </c>
      <c r="K906">
        <v>1</v>
      </c>
      <c r="L906">
        <v>8407.08</v>
      </c>
      <c r="M906" t="str">
        <v>CNY</v>
      </c>
      <c r="N906">
        <v>1.095</v>
      </c>
      <c r="O906">
        <v>8407.08</v>
      </c>
      <c r="P906">
        <v>9205.7525999999998</v>
      </c>
      <c r="Q906" t="str">
        <v>C66SZX-SMT SERVICE</v>
      </c>
      <c r="R906" t="str">
        <v>Foshan Shunde Weibote Electronic Co., Ltd</v>
      </c>
      <c r="S906" t="str">
        <v>Same</v>
      </c>
      <c r="T906">
        <v>900340</v>
      </c>
      <c r="U906">
        <v>7300</v>
      </c>
      <c r="V906" t="str">
        <v>373SMT INV-PTS SALES</v>
      </c>
      <c r="W906">
        <v>0</v>
      </c>
      <c r="X906" t="str">
        <v>C66SZ20282REV.2</v>
      </c>
      <c r="Y906">
        <v>753270</v>
      </c>
      <c r="Z906" t="str">
        <v>佛山市顺德区纬博特电子有限公司</v>
      </c>
      <c r="AA906">
        <v>0</v>
      </c>
      <c r="AB906">
        <v>2020</v>
      </c>
      <c r="AC906">
        <v>7</v>
      </c>
      <c r="AD906" t="str">
        <v>Q2</v>
      </c>
      <c r="AE906" t="str">
        <v>FY20/21</v>
      </c>
      <c r="AF906" t="str">
        <v>SOUTH</v>
      </c>
    </row>
    <row r="907" spans="1:32">
      <c r="A907" t="str">
        <v>ESSZ</v>
      </c>
      <c r="B907" t="str">
        <v>SZX</v>
      </c>
      <c r="C907" t="str">
        <v>SPARES/OTHER</v>
      </c>
      <c r="D907" s="4">
        <v>44041</v>
      </c>
      <c r="E907" t="str">
        <v>OTHERS</v>
      </c>
      <c r="F907">
        <v>14100270</v>
      </c>
      <c r="G907">
        <v>44041</v>
      </c>
      <c r="H907" t="str">
        <v>ZMTR|FEEDER STORAGE CARRIAGE</v>
      </c>
      <c r="I907" t="str">
        <v>FEEDER STORAGE CARRIAGE</v>
      </c>
      <c r="J907">
        <v>1</v>
      </c>
      <c r="K907">
        <v>1</v>
      </c>
      <c r="L907">
        <v>1946.9</v>
      </c>
      <c r="M907" t="str">
        <v>CNY</v>
      </c>
      <c r="N907">
        <v>1.095</v>
      </c>
      <c r="O907">
        <v>1946.9</v>
      </c>
      <c r="P907">
        <v>2131.8555000000001</v>
      </c>
      <c r="Q907" t="str">
        <v>C66SZX-SMT SERVICE</v>
      </c>
      <c r="R907" t="str">
        <v>Foshan Shunde Weibote Electronic Co., Ltd</v>
      </c>
      <c r="S907" t="str">
        <v>Same</v>
      </c>
      <c r="T907">
        <v>900340</v>
      </c>
      <c r="U907">
        <v>1358.41</v>
      </c>
      <c r="V907" t="str">
        <v>373SMT INV-PTS SALES</v>
      </c>
      <c r="W907">
        <v>0</v>
      </c>
      <c r="X907" t="str">
        <v>C66SZ20282REV.2</v>
      </c>
      <c r="Y907">
        <v>753270</v>
      </c>
      <c r="Z907" t="str">
        <v>佛山市顺德区纬博特电子有限公司</v>
      </c>
      <c r="AA907">
        <v>0</v>
      </c>
      <c r="AB907">
        <v>2020</v>
      </c>
      <c r="AC907">
        <v>7</v>
      </c>
      <c r="AD907" t="str">
        <v>Q2</v>
      </c>
      <c r="AE907" t="str">
        <v>FY20/21</v>
      </c>
      <c r="AF907" t="str">
        <v>SOUTH</v>
      </c>
    </row>
    <row r="908" spans="1:32">
      <c r="A908" t="str">
        <v>ESSZ</v>
      </c>
      <c r="B908" t="str">
        <v>SZX</v>
      </c>
      <c r="C908" t="str">
        <v>SERVICE_CHARGE</v>
      </c>
      <c r="D908" s="4">
        <v>44042</v>
      </c>
      <c r="E908" t="str">
        <v>OTHERS</v>
      </c>
      <c r="F908">
        <v>12100035</v>
      </c>
      <c r="G908">
        <v>44042</v>
      </c>
      <c r="H908" t="str">
        <v>DEKI|REPAIR CHARGE</v>
      </c>
      <c r="I908" t="str">
        <v>.</v>
      </c>
      <c r="J908">
        <v>1</v>
      </c>
      <c r="K908">
        <v>1</v>
      </c>
      <c r="L908">
        <v>1769.91</v>
      </c>
      <c r="M908" t="str">
        <v>CNY</v>
      </c>
      <c r="N908">
        <v>1.095</v>
      </c>
      <c r="O908">
        <v>1769.91</v>
      </c>
      <c r="P908">
        <v>1938.0514499999999</v>
      </c>
      <c r="Q908" t="str">
        <v>C66SZX-SMT SERVICE</v>
      </c>
      <c r="R908" t="str">
        <v>Pimatronics Technology (Shenzhen) Co., Ltd</v>
      </c>
      <c r="S908" t="str">
        <v>Same</v>
      </c>
      <c r="T908">
        <v>900342</v>
      </c>
      <c r="U908">
        <v>0</v>
      </c>
      <c r="V908" t="str">
        <v>373SMT INV-NON-CON</v>
      </c>
      <c r="W908">
        <v>0</v>
      </c>
      <c r="X908" t="str">
        <v>C66SZ20295</v>
      </c>
      <c r="Y908">
        <v>0</v>
      </c>
      <c r="Z908" t="str">
        <v>绍万科技（深圳）有限公司</v>
      </c>
      <c r="AA908">
        <v>0</v>
      </c>
      <c r="AB908">
        <v>2020</v>
      </c>
      <c r="AC908">
        <v>7</v>
      </c>
      <c r="AD908" t="str">
        <v>Q2</v>
      </c>
      <c r="AE908" t="str">
        <v>FY20/21</v>
      </c>
      <c r="AF908" t="str">
        <v>SOUTH</v>
      </c>
    </row>
    <row r="909" spans="1:32">
      <c r="A909" t="str">
        <v>ESSZ</v>
      </c>
      <c r="B909" t="str">
        <v>SZX</v>
      </c>
      <c r="C909" t="str">
        <v>FEEDER</v>
      </c>
      <c r="D909" s="4">
        <v>44048</v>
      </c>
      <c r="E909" t="str">
        <v>YAMAHA</v>
      </c>
      <c r="F909">
        <v>14100271</v>
      </c>
      <c r="G909">
        <v>44048</v>
      </c>
      <c r="H909" t="str">
        <v>YMCT|KHJ-MC100-00</v>
      </c>
      <c r="I909" t="str">
        <v>SS TAPE FEEDER 8mm</v>
      </c>
      <c r="J909">
        <v>50</v>
      </c>
      <c r="K909">
        <v>50</v>
      </c>
      <c r="L909">
        <v>166814.16</v>
      </c>
      <c r="M909" t="str">
        <v>CNY</v>
      </c>
      <c r="N909">
        <v>1.105</v>
      </c>
      <c r="O909">
        <v>166814.16</v>
      </c>
      <c r="P909">
        <v>184329.64679999999</v>
      </c>
      <c r="Q909" t="str">
        <v>C66SZX-SMT SERVICE</v>
      </c>
      <c r="R909" t="str">
        <v>Hai Xin Technology(ShenZhen) Company Limited.</v>
      </c>
      <c r="S909" t="str">
        <v>Same</v>
      </c>
      <c r="T909">
        <v>900343</v>
      </c>
      <c r="U909">
        <v>124710.74</v>
      </c>
      <c r="V909" t="str">
        <v>373SMT INV-PTS SALES</v>
      </c>
      <c r="W909">
        <v>0</v>
      </c>
      <c r="X909" t="str">
        <v>H175998-BET-200715</v>
      </c>
      <c r="Y909">
        <v>753931</v>
      </c>
      <c r="Z909" t="str">
        <v>海星科技（深圳）有限公司</v>
      </c>
      <c r="AA909">
        <v>0</v>
      </c>
      <c r="AB909">
        <v>2020</v>
      </c>
      <c r="AC909">
        <v>8</v>
      </c>
      <c r="AD909" t="str">
        <v>Q2</v>
      </c>
      <c r="AE909" t="str">
        <v>FY20/21</v>
      </c>
      <c r="AF909" t="str">
        <v>SOUTH</v>
      </c>
    </row>
    <row r="910" spans="1:32">
      <c r="A910" t="str">
        <v>ESSZ</v>
      </c>
      <c r="B910" t="str">
        <v>SZX</v>
      </c>
      <c r="C910" t="str">
        <v>FEEDER</v>
      </c>
      <c r="D910" s="4">
        <v>44048</v>
      </c>
      <c r="E910" t="str">
        <v>YAMAHA</v>
      </c>
      <c r="F910">
        <v>14100271</v>
      </c>
      <c r="G910">
        <v>44048</v>
      </c>
      <c r="H910" t="str">
        <v>YMCT|KHJ-MC200-00</v>
      </c>
      <c r="I910" t="str">
        <v>SS TAPE FEEDER 12/16mm</v>
      </c>
      <c r="J910">
        <v>1</v>
      </c>
      <c r="K910">
        <v>1</v>
      </c>
      <c r="L910">
        <v>0</v>
      </c>
      <c r="M910" t="str">
        <v>CNY</v>
      </c>
      <c r="N910">
        <v>1.105</v>
      </c>
      <c r="O910">
        <v>0</v>
      </c>
      <c r="P910">
        <v>0</v>
      </c>
      <c r="Q910" t="str">
        <v>C66SZX-SMT SERVICE</v>
      </c>
      <c r="R910" t="str">
        <v>Hai Xin Technology(ShenZhen) Company Limited.</v>
      </c>
      <c r="S910" t="str">
        <v>Same</v>
      </c>
      <c r="T910">
        <v>900343</v>
      </c>
      <c r="U910">
        <v>3342.44</v>
      </c>
      <c r="V910" t="str">
        <v>373SMT INV-PTS SALES</v>
      </c>
      <c r="W910">
        <v>0</v>
      </c>
      <c r="X910" t="str">
        <v>H175998-BET-200715</v>
      </c>
      <c r="Y910">
        <v>753931</v>
      </c>
      <c r="Z910" t="str">
        <v>海星科技（深圳）有限公司</v>
      </c>
      <c r="AA910">
        <v>0</v>
      </c>
      <c r="AB910">
        <v>2020</v>
      </c>
      <c r="AC910">
        <v>8</v>
      </c>
      <c r="AD910" t="str">
        <v>Q2</v>
      </c>
      <c r="AE910" t="str">
        <v>FY20/21</v>
      </c>
      <c r="AF910" t="str">
        <v>SOUTH</v>
      </c>
    </row>
    <row r="911" spans="1:32">
      <c r="A911" t="str">
        <v>ESSZ</v>
      </c>
      <c r="B911" t="str">
        <v>SZX</v>
      </c>
      <c r="C911" t="str">
        <v>FEEDER</v>
      </c>
      <c r="D911" s="4">
        <v>44048</v>
      </c>
      <c r="E911" t="str">
        <v>YAMAHA</v>
      </c>
      <c r="F911">
        <v>14100272</v>
      </c>
      <c r="G911">
        <v>44048</v>
      </c>
      <c r="H911" t="str">
        <v>YMCT|KHJ-MC200-00</v>
      </c>
      <c r="I911" t="str">
        <v>SS TAPE FEEDER 12/16mm</v>
      </c>
      <c r="J911">
        <v>5</v>
      </c>
      <c r="K911">
        <v>5</v>
      </c>
      <c r="L911">
        <v>21681.42</v>
      </c>
      <c r="M911" t="str">
        <v>CNY</v>
      </c>
      <c r="N911">
        <v>1.105</v>
      </c>
      <c r="O911">
        <v>21681.42</v>
      </c>
      <c r="P911">
        <v>23957.969099999998</v>
      </c>
      <c r="Q911" t="str">
        <v>C66SZX-SMT SERVICE</v>
      </c>
      <c r="R911" t="str">
        <v>Dongguan Baishida Electronics Co., Ltd</v>
      </c>
      <c r="S911" t="str">
        <v>Same</v>
      </c>
      <c r="T911">
        <v>900344</v>
      </c>
      <c r="U911">
        <v>16712.18</v>
      </c>
      <c r="V911" t="str">
        <v>373SMT INV-PTS SALES</v>
      </c>
      <c r="W911">
        <v>0</v>
      </c>
      <c r="X911" t="str">
        <v>C66SZ20300</v>
      </c>
      <c r="Y911">
        <v>753940</v>
      </c>
      <c r="Z911" t="str">
        <v>东莞市百施达电子有限公司</v>
      </c>
      <c r="AA911">
        <v>0</v>
      </c>
      <c r="AB911">
        <v>2020</v>
      </c>
      <c r="AC911">
        <v>8</v>
      </c>
      <c r="AD911" t="str">
        <v>Q2</v>
      </c>
      <c r="AE911" t="str">
        <v>FY20/21</v>
      </c>
      <c r="AF911" t="str">
        <v>SOUTH</v>
      </c>
    </row>
    <row r="912" spans="1:32">
      <c r="A912" t="str">
        <v>ESSZ</v>
      </c>
      <c r="B912" t="str">
        <v>SZX</v>
      </c>
      <c r="C912" t="str">
        <v>FEEDER</v>
      </c>
      <c r="D912" s="4">
        <v>44049</v>
      </c>
      <c r="E912" t="str">
        <v>YAMAHA</v>
      </c>
      <c r="F912">
        <v>14100273</v>
      </c>
      <c r="G912">
        <v>44049</v>
      </c>
      <c r="H912" t="str">
        <v>YMCT|KHJ-MC600-00</v>
      </c>
      <c r="I912" t="str">
        <v>SS TAPE FEEDER 44mm</v>
      </c>
      <c r="J912">
        <v>1</v>
      </c>
      <c r="K912">
        <v>1</v>
      </c>
      <c r="L912">
        <v>8318.58</v>
      </c>
      <c r="M912" t="str">
        <v>CNY</v>
      </c>
      <c r="N912">
        <v>1.105</v>
      </c>
      <c r="O912">
        <v>8318.58</v>
      </c>
      <c r="P912">
        <v>9192.0308999999997</v>
      </c>
      <c r="Q912" t="str">
        <v>C66SZX-SMT SERVICE</v>
      </c>
      <c r="R912" t="str">
        <v>Shenzhen Hilintech Technology Co., Ltd</v>
      </c>
      <c r="S912" t="str">
        <v>Same</v>
      </c>
      <c r="T912">
        <v>900345</v>
      </c>
      <c r="U912">
        <v>6996.97</v>
      </c>
      <c r="V912" t="str">
        <v>373SMT INV-PTS SALES</v>
      </c>
      <c r="W912">
        <v>0</v>
      </c>
      <c r="X912" t="str">
        <v>C66SZ20289</v>
      </c>
      <c r="Y912">
        <v>754407</v>
      </c>
      <c r="Z912" t="str">
        <v>深圳市海凌科达科技有限公司</v>
      </c>
      <c r="AA912">
        <v>0</v>
      </c>
      <c r="AB912">
        <v>2020</v>
      </c>
      <c r="AC912">
        <v>8</v>
      </c>
      <c r="AD912" t="str">
        <v>Q2</v>
      </c>
      <c r="AE912" t="str">
        <v>FY20/21</v>
      </c>
      <c r="AF912" t="str">
        <v>SOUTH</v>
      </c>
    </row>
    <row r="913" spans="1:32">
      <c r="A913" t="str">
        <v>ESSZ</v>
      </c>
      <c r="B913" t="str">
        <v>SZX</v>
      </c>
      <c r="C913" t="str">
        <v>SPARES/OTHER</v>
      </c>
      <c r="D913" s="4">
        <v>44049</v>
      </c>
      <c r="E913" t="str">
        <v>YAMAHA</v>
      </c>
      <c r="F913">
        <v>14100274</v>
      </c>
      <c r="G913">
        <v>44049</v>
      </c>
      <c r="H913" t="str">
        <v>YMCT|KHJ-MC145-01</v>
      </c>
      <c r="I913" t="str">
        <v>LEVER TAPE GUIDE F</v>
      </c>
      <c r="J913">
        <v>10</v>
      </c>
      <c r="K913">
        <v>10</v>
      </c>
      <c r="L913">
        <v>353.98</v>
      </c>
      <c r="M913" t="str">
        <v>CNY</v>
      </c>
      <c r="N913">
        <v>1.105</v>
      </c>
      <c r="O913">
        <v>353.98</v>
      </c>
      <c r="P913">
        <v>391.14789999999999</v>
      </c>
      <c r="Q913" t="str">
        <v>C66SZX-SMT SERVICE</v>
      </c>
      <c r="R913" t="str">
        <v>Chang Da (Jiangxi) Photoelectric Technology Co. Lt</v>
      </c>
      <c r="S913" t="str">
        <v>Same</v>
      </c>
      <c r="T913">
        <v>900346</v>
      </c>
      <c r="U913">
        <v>190</v>
      </c>
      <c r="V913" t="str">
        <v>373SMT INV-PTS SALES</v>
      </c>
      <c r="W913">
        <v>0</v>
      </c>
      <c r="X913" t="str">
        <v>CN20070007C</v>
      </c>
      <c r="Y913">
        <v>754410</v>
      </c>
      <c r="Z913" t="str">
        <v>江西省昌大光电科技有限公司</v>
      </c>
      <c r="AA913">
        <v>0</v>
      </c>
      <c r="AB913">
        <v>2020</v>
      </c>
      <c r="AC913">
        <v>8</v>
      </c>
      <c r="AD913" t="str">
        <v>Q2</v>
      </c>
      <c r="AE913" t="str">
        <v>FY20/21</v>
      </c>
      <c r="AF913" t="str">
        <v>SOUTH</v>
      </c>
    </row>
    <row r="914" spans="1:32">
      <c r="A914" t="str">
        <v>ESSZ</v>
      </c>
      <c r="B914" t="str">
        <v>SZX</v>
      </c>
      <c r="C914" t="str">
        <v>FEEDER</v>
      </c>
      <c r="D914" s="4">
        <v>44055</v>
      </c>
      <c r="E914" t="str">
        <v>YAMAHA</v>
      </c>
      <c r="F914">
        <v>14100275</v>
      </c>
      <c r="G914">
        <v>44055</v>
      </c>
      <c r="H914" t="str">
        <v>YMCT|KHJ-MC100-00</v>
      </c>
      <c r="I914" t="str">
        <v>SS TAPE FEEDER 8mm</v>
      </c>
      <c r="J914">
        <v>20</v>
      </c>
      <c r="K914">
        <v>20</v>
      </c>
      <c r="L914">
        <v>54867.26</v>
      </c>
      <c r="M914" t="str">
        <v>CNY</v>
      </c>
      <c r="N914">
        <v>1.105</v>
      </c>
      <c r="O914">
        <v>54867.26</v>
      </c>
      <c r="P914">
        <v>60628.3223</v>
      </c>
      <c r="Q914" t="str">
        <v>C66SZX-SMT SERVICE</v>
      </c>
      <c r="R914" t="str">
        <v>Shenzhen Ming Hua Yong Xing Technology Co., Ltd</v>
      </c>
      <c r="S914" t="str">
        <v>Same</v>
      </c>
      <c r="T914">
        <v>900347</v>
      </c>
      <c r="U914">
        <v>50092.68</v>
      </c>
      <c r="V914" t="str">
        <v>373SMT INV-PTS SALES</v>
      </c>
      <c r="W914">
        <v>0</v>
      </c>
      <c r="X914" t="str">
        <v>C66SZ20326REV.1</v>
      </c>
      <c r="Y914">
        <v>755166</v>
      </c>
      <c r="Z914" t="str">
        <v>深圳市铭华永兴科技有限公司</v>
      </c>
      <c r="AA914">
        <v>0</v>
      </c>
      <c r="AB914">
        <v>2020</v>
      </c>
      <c r="AC914">
        <v>8</v>
      </c>
      <c r="AD914" t="str">
        <v>Q2</v>
      </c>
      <c r="AE914" t="str">
        <v>FY20/21</v>
      </c>
      <c r="AF914" t="str">
        <v>SOUTH</v>
      </c>
    </row>
    <row r="915" spans="1:32">
      <c r="A915" t="str">
        <v>ESSZ</v>
      </c>
      <c r="B915" t="str">
        <v>SZX</v>
      </c>
      <c r="C915" t="str">
        <v>FEEDER</v>
      </c>
      <c r="D915" s="4">
        <v>44056</v>
      </c>
      <c r="E915" t="str">
        <v>YAMAHA</v>
      </c>
      <c r="F915">
        <v>14100276</v>
      </c>
      <c r="G915">
        <v>44056</v>
      </c>
      <c r="H915" t="str">
        <v>YMCT|KHJ-MC200-00</v>
      </c>
      <c r="I915" t="str">
        <v>SS TAPE FEEDER 12/16mm</v>
      </c>
      <c r="J915">
        <v>6</v>
      </c>
      <c r="K915">
        <v>6</v>
      </c>
      <c r="L915">
        <v>23893.81</v>
      </c>
      <c r="M915" t="str">
        <v>CNY</v>
      </c>
      <c r="N915">
        <v>1.105</v>
      </c>
      <c r="O915">
        <v>23893.81</v>
      </c>
      <c r="P915">
        <v>26402.660050000002</v>
      </c>
      <c r="Q915" t="str">
        <v>C66SZX-SMT SERVICE</v>
      </c>
      <c r="R915" t="str">
        <v>SHENZHEN HONGRUITAI TECHNOLOGY CO., LTD</v>
      </c>
      <c r="S915" t="str">
        <v>Same</v>
      </c>
      <c r="T915">
        <v>900348</v>
      </c>
      <c r="U915">
        <v>19613.45</v>
      </c>
      <c r="V915" t="str">
        <v>373SMT INV-PTS SALES</v>
      </c>
      <c r="W915">
        <v>0</v>
      </c>
      <c r="X915" t="str">
        <v>HLTCG2020070702</v>
      </c>
      <c r="Y915">
        <v>755262</v>
      </c>
      <c r="Z915" t="str">
        <v>深圳市泓瑞泰科技有限公司</v>
      </c>
      <c r="AA915">
        <v>0</v>
      </c>
      <c r="AB915">
        <v>2020</v>
      </c>
      <c r="AC915">
        <v>8</v>
      </c>
      <c r="AD915" t="str">
        <v>Q2</v>
      </c>
      <c r="AE915" t="str">
        <v>FY20/21</v>
      </c>
      <c r="AF915" t="str">
        <v>SOUTH</v>
      </c>
    </row>
    <row r="916" spans="1:32">
      <c r="A916" t="str">
        <v>ESSZ</v>
      </c>
      <c r="B916" t="str">
        <v>SZX</v>
      </c>
      <c r="C916" t="str">
        <v>FEEDER</v>
      </c>
      <c r="D916" s="4">
        <v>44057</v>
      </c>
      <c r="E916" t="str">
        <v>YAMAHA</v>
      </c>
      <c r="F916">
        <v>14100277</v>
      </c>
      <c r="G916">
        <v>44057</v>
      </c>
      <c r="H916" t="str">
        <v>YMCT|KHJ-MC600-00</v>
      </c>
      <c r="I916" t="str">
        <v>SS TAPE FEEDER 44mm</v>
      </c>
      <c r="J916">
        <v>1</v>
      </c>
      <c r="K916">
        <v>1</v>
      </c>
      <c r="L916">
        <v>8407.08</v>
      </c>
      <c r="M916" t="str">
        <v>CNY</v>
      </c>
      <c r="N916">
        <v>1.105</v>
      </c>
      <c r="O916">
        <v>8407.08</v>
      </c>
      <c r="P916">
        <v>9289.8233999999993</v>
      </c>
      <c r="Q916" t="str">
        <v>C66SZX-SMT SERVICE</v>
      </c>
      <c r="R916" t="str">
        <v>Shenzhen Lingdechuang Technology Co., Ltd</v>
      </c>
      <c r="S916" t="str">
        <v>Same</v>
      </c>
      <c r="T916">
        <v>900349</v>
      </c>
      <c r="U916">
        <v>6996.97</v>
      </c>
      <c r="V916" t="str">
        <v>373SMT INV-PTS SALES</v>
      </c>
      <c r="W916">
        <v>0</v>
      </c>
      <c r="X916" t="str">
        <v>C66SZ20240REV.2</v>
      </c>
      <c r="Y916">
        <v>755377</v>
      </c>
      <c r="Z916" t="str">
        <v>深圳市领德创科技有限公司</v>
      </c>
      <c r="AA916">
        <v>0</v>
      </c>
      <c r="AB916">
        <v>2020</v>
      </c>
      <c r="AC916">
        <v>8</v>
      </c>
      <c r="AD916" t="str">
        <v>Q2</v>
      </c>
      <c r="AE916" t="str">
        <v>FY20/21</v>
      </c>
      <c r="AF916" t="str">
        <v>SOUTH</v>
      </c>
    </row>
    <row r="917" spans="1:32">
      <c r="A917" t="str">
        <v>ESSZ</v>
      </c>
      <c r="B917" t="str">
        <v>SZX</v>
      </c>
      <c r="C917" t="str">
        <v>FEEDER</v>
      </c>
      <c r="D917" s="4">
        <v>44060</v>
      </c>
      <c r="E917" t="str">
        <v>YAMAHA</v>
      </c>
      <c r="F917">
        <v>14100278</v>
      </c>
      <c r="G917">
        <v>44060</v>
      </c>
      <c r="H917" t="str">
        <v>YMCT|KHJ-MC200-00</v>
      </c>
      <c r="I917" t="str">
        <v>SS TAPE FEEDER 12/16mm</v>
      </c>
      <c r="J917">
        <v>5</v>
      </c>
      <c r="K917">
        <v>5</v>
      </c>
      <c r="L917">
        <v>21460.18</v>
      </c>
      <c r="M917" t="str">
        <v>CNY</v>
      </c>
      <c r="N917">
        <v>1.105</v>
      </c>
      <c r="O917">
        <v>21460.18</v>
      </c>
      <c r="P917">
        <v>23713.498899999999</v>
      </c>
      <c r="Q917" t="str">
        <v>C66SZX-SMT SERVICE</v>
      </c>
      <c r="R917" t="str">
        <v>Guangzhou Daybreak Electronic Technology Co.,Ltd</v>
      </c>
      <c r="S917" t="str">
        <v>Same</v>
      </c>
      <c r="T917">
        <v>900350</v>
      </c>
      <c r="U917">
        <v>15884.98</v>
      </c>
      <c r="V917" t="str">
        <v>373SMT INV-PTS SALES</v>
      </c>
      <c r="W917">
        <v>0</v>
      </c>
      <c r="X917" t="str">
        <v>C66SZ20335REV.1</v>
      </c>
      <c r="Y917">
        <v>755598</v>
      </c>
      <c r="Z917" t="str">
        <v>广州晨日电子技术有限公司</v>
      </c>
      <c r="AA917">
        <v>0</v>
      </c>
      <c r="AB917">
        <v>2020</v>
      </c>
      <c r="AC917">
        <v>8</v>
      </c>
      <c r="AD917" t="str">
        <v>Q2</v>
      </c>
      <c r="AE917" t="str">
        <v>FY20/21</v>
      </c>
      <c r="AF917" t="str">
        <v>SOUTH</v>
      </c>
    </row>
    <row r="918" spans="1:32">
      <c r="A918" t="str">
        <v>ESSZ</v>
      </c>
      <c r="B918" t="str">
        <v>SZX</v>
      </c>
      <c r="C918" t="str">
        <v>FEEDER</v>
      </c>
      <c r="D918" s="4">
        <v>44060</v>
      </c>
      <c r="E918" t="str">
        <v>YAMAHA</v>
      </c>
      <c r="F918">
        <v>14100279</v>
      </c>
      <c r="G918">
        <v>44060</v>
      </c>
      <c r="H918" t="str">
        <v>YMCT|KLJ-MC100-00</v>
      </c>
      <c r="I918" t="str">
        <v>ZS FEEDER ASSY. 8mm</v>
      </c>
      <c r="J918">
        <v>40</v>
      </c>
      <c r="K918">
        <v>40</v>
      </c>
      <c r="L918">
        <v>120353.98</v>
      </c>
      <c r="M918" t="str">
        <v>CNY</v>
      </c>
      <c r="N918">
        <v>1.105</v>
      </c>
      <c r="O918">
        <v>120353.98</v>
      </c>
      <c r="P918">
        <v>132991.14789999998</v>
      </c>
      <c r="Q918" t="str">
        <v>C66SZX-SMT SERVICE</v>
      </c>
      <c r="R918" t="str">
        <v>Shenzhen Xingfengyuan Electronic Technology Co., L</v>
      </c>
      <c r="S918" t="str">
        <v>Same</v>
      </c>
      <c r="T918">
        <v>900351</v>
      </c>
      <c r="U918">
        <v>106675.02</v>
      </c>
      <c r="V918" t="str">
        <v>373SMT INV-PTS SALES</v>
      </c>
      <c r="W918">
        <v>0</v>
      </c>
      <c r="X918" t="str">
        <v>C66SZ20321</v>
      </c>
      <c r="Y918">
        <v>755608</v>
      </c>
      <c r="Z918" t="str">
        <v>深圳市兴丰源电子科技有限公司</v>
      </c>
      <c r="AA918">
        <v>0</v>
      </c>
      <c r="AB918">
        <v>2020</v>
      </c>
      <c r="AC918">
        <v>8</v>
      </c>
      <c r="AD918" t="str">
        <v>Q2</v>
      </c>
      <c r="AE918" t="str">
        <v>FY20/21</v>
      </c>
      <c r="AF918" t="str">
        <v>SOUTH</v>
      </c>
    </row>
    <row r="919" spans="1:32">
      <c r="A919" t="str">
        <v>ESSZ</v>
      </c>
      <c r="B919" t="str">
        <v>SZX</v>
      </c>
      <c r="C919" t="str">
        <v>SERVICE_CHARGE</v>
      </c>
      <c r="D919" s="4">
        <v>44063</v>
      </c>
      <c r="E919" t="str">
        <v>YAMAHA</v>
      </c>
      <c r="F919">
        <v>12100036</v>
      </c>
      <c r="G919">
        <v>44063</v>
      </c>
      <c r="H919" t="str">
        <v>YMCT|REPAIR CHARGE</v>
      </c>
      <c r="I919" t="str">
        <v>REPAIR CHARGE</v>
      </c>
      <c r="J919">
        <v>1</v>
      </c>
      <c r="K919">
        <v>1</v>
      </c>
      <c r="L919">
        <v>1840.71</v>
      </c>
      <c r="M919" t="str">
        <v>CNY</v>
      </c>
      <c r="N919">
        <v>1.105</v>
      </c>
      <c r="O919">
        <v>1840.71</v>
      </c>
      <c r="P919">
        <v>2033.9845499999999</v>
      </c>
      <c r="Q919" t="str">
        <v>C66SZX-SMT SERVICE</v>
      </c>
      <c r="R919" t="str">
        <v>Earda Technologies Co., Ltd</v>
      </c>
      <c r="S919" t="str">
        <v>Same</v>
      </c>
      <c r="T919">
        <v>900353</v>
      </c>
      <c r="U919">
        <v>0</v>
      </c>
      <c r="V919" t="str">
        <v>373SMT INV-NON-CON</v>
      </c>
      <c r="W919">
        <v>0</v>
      </c>
      <c r="X919" t="str">
        <v>SG2020080601/C66SZ20334</v>
      </c>
      <c r="Y919">
        <v>0</v>
      </c>
      <c r="Z919" t="str">
        <v>广州易而达科技股份有限公司</v>
      </c>
      <c r="AA919">
        <v>0</v>
      </c>
      <c r="AB919">
        <v>2020</v>
      </c>
      <c r="AC919">
        <v>8</v>
      </c>
      <c r="AD919" t="str">
        <v>Q2</v>
      </c>
      <c r="AE919" t="str">
        <v>FY20/21</v>
      </c>
      <c r="AF919" t="str">
        <v>SOUTH</v>
      </c>
    </row>
    <row r="920" spans="1:32">
      <c r="A920" t="str">
        <v>ESSZ</v>
      </c>
      <c r="B920" t="str">
        <v>SZX</v>
      </c>
      <c r="C920" t="str">
        <v>SPARES/OTHER</v>
      </c>
      <c r="D920" s="4">
        <v>44063</v>
      </c>
      <c r="E920" t="str">
        <v>OTHERS</v>
      </c>
      <c r="F920">
        <v>14100280</v>
      </c>
      <c r="G920">
        <v>44063</v>
      </c>
      <c r="H920" t="str">
        <v>ZZZZ|40000685</v>
      </c>
      <c r="I920" t="str">
        <v>X MOTOR ASSY(AC600W)</v>
      </c>
      <c r="J920">
        <v>2</v>
      </c>
      <c r="K920">
        <v>2</v>
      </c>
      <c r="L920">
        <v>15752.21</v>
      </c>
      <c r="M920" t="str">
        <v>CNY</v>
      </c>
      <c r="N920">
        <v>1.105</v>
      </c>
      <c r="O920">
        <v>15752.21</v>
      </c>
      <c r="P920">
        <v>17406.192049999998</v>
      </c>
      <c r="Q920" t="str">
        <v>C66SZX-SMT SERVICE</v>
      </c>
      <c r="R920" t="str">
        <v>Hai Xin Technology(ShenZhen) Company Limited.</v>
      </c>
      <c r="S920" t="str">
        <v>Same</v>
      </c>
      <c r="T920">
        <v>900352</v>
      </c>
      <c r="U920">
        <v>13465.34</v>
      </c>
      <c r="V920" t="str">
        <v>373SMT INV-PTS SALES</v>
      </c>
      <c r="W920">
        <v>0</v>
      </c>
      <c r="X920" t="str">
        <v>H176560-BET-200730/H175608-BET-200708</v>
      </c>
      <c r="Y920">
        <v>756166</v>
      </c>
      <c r="Z920" t="str">
        <v>海星科技（深圳）有限公司</v>
      </c>
      <c r="AA920">
        <v>0</v>
      </c>
      <c r="AB920">
        <v>2020</v>
      </c>
      <c r="AC920">
        <v>8</v>
      </c>
      <c r="AD920" t="str">
        <v>Q2</v>
      </c>
      <c r="AE920" t="str">
        <v>FY20/21</v>
      </c>
      <c r="AF920" t="str">
        <v>SOUTH</v>
      </c>
    </row>
    <row r="921" spans="1:32">
      <c r="A921" t="str">
        <v>ESSZ</v>
      </c>
      <c r="B921" t="str">
        <v>SZX</v>
      </c>
      <c r="C921" t="str">
        <v>CONTRACT_FEE</v>
      </c>
      <c r="D921" s="4">
        <v>44069</v>
      </c>
      <c r="E921" t="str">
        <v>YAMAHA</v>
      </c>
      <c r="F921">
        <v>13100018</v>
      </c>
      <c r="G921">
        <v>44069</v>
      </c>
      <c r="H921" t="str">
        <v>YMCT|REPAIR CHARGE</v>
      </c>
      <c r="I921" t="str">
        <v>REPAIR CHARGE</v>
      </c>
      <c r="J921">
        <v>1</v>
      </c>
      <c r="K921">
        <v>1</v>
      </c>
      <c r="L921">
        <v>7522.12</v>
      </c>
      <c r="M921" t="str">
        <v>CNY</v>
      </c>
      <c r="N921">
        <v>1.105</v>
      </c>
      <c r="O921">
        <v>7522.12</v>
      </c>
      <c r="P921">
        <v>8311.9426000000003</v>
      </c>
      <c r="Q921" t="str">
        <v>C66SZX-SMT SERVICE</v>
      </c>
      <c r="R921" t="str">
        <v>Chang Da (Jiangxi) Photoelectric Technology Co. Lt</v>
      </c>
      <c r="S921" t="str">
        <v>Same</v>
      </c>
      <c r="T921">
        <v>900354</v>
      </c>
      <c r="U921">
        <v>0</v>
      </c>
      <c r="V921" t="str">
        <v>373SMT INV-CONTRACT</v>
      </c>
      <c r="W921">
        <v>0</v>
      </c>
      <c r="X921" t="str">
        <v>CN20089011C(C66-CAN-20012REV.1-Changda)</v>
      </c>
      <c r="Y921">
        <v>0</v>
      </c>
      <c r="Z921" t="str">
        <v>江西省昌大光电科技有限公司</v>
      </c>
      <c r="AA921">
        <v>0</v>
      </c>
      <c r="AB921">
        <v>2020</v>
      </c>
      <c r="AC921">
        <v>8</v>
      </c>
      <c r="AD921" t="str">
        <v>Q2</v>
      </c>
      <c r="AE921" t="str">
        <v>FY20/21</v>
      </c>
      <c r="AF921" t="str">
        <v>SOUTH</v>
      </c>
    </row>
    <row r="922" spans="1:32">
      <c r="A922" t="str">
        <v>ESSZ</v>
      </c>
      <c r="B922" t="str">
        <v>SZX</v>
      </c>
      <c r="C922" t="str">
        <v>FEEDER</v>
      </c>
      <c r="D922" s="4">
        <v>44070</v>
      </c>
      <c r="E922" t="str">
        <v>YAMAHA</v>
      </c>
      <c r="F922">
        <v>14100281</v>
      </c>
      <c r="G922">
        <v>44070</v>
      </c>
      <c r="H922" t="str">
        <v>YMCT|KJK-M1300-01</v>
      </c>
      <c r="I922" t="str">
        <v>FS2 Tape Feeder 8mm7" 2mm pitch</v>
      </c>
      <c r="J922">
        <v>8</v>
      </c>
      <c r="K922">
        <v>8</v>
      </c>
      <c r="L922">
        <v>36460.18</v>
      </c>
      <c r="M922" t="str">
        <v>CNY</v>
      </c>
      <c r="N922">
        <v>1.105</v>
      </c>
      <c r="O922">
        <v>36460.18</v>
      </c>
      <c r="P922">
        <v>40288.498899999999</v>
      </c>
      <c r="Q922" t="str">
        <v>C66SZX-SMT SERVICE</v>
      </c>
      <c r="R922" t="str">
        <v>Huizhou HuiPu Electronics Co Ltd</v>
      </c>
      <c r="S922" t="str">
        <v>Same</v>
      </c>
      <c r="T922">
        <v>900355</v>
      </c>
      <c r="U922">
        <v>30896</v>
      </c>
      <c r="V922" t="str">
        <v>373SMT INV-PTS SALES</v>
      </c>
      <c r="W922">
        <v>0</v>
      </c>
      <c r="X922">
        <v>20072001</v>
      </c>
      <c r="Y922">
        <v>756981</v>
      </c>
      <c r="Z922" t="str">
        <v>惠州市惠浦电子有限公司</v>
      </c>
      <c r="AA922">
        <v>0</v>
      </c>
      <c r="AB922">
        <v>2020</v>
      </c>
      <c r="AC922">
        <v>8</v>
      </c>
      <c r="AD922" t="str">
        <v>Q2</v>
      </c>
      <c r="AE922" t="str">
        <v>FY20/21</v>
      </c>
      <c r="AF922" t="str">
        <v>SOUTH</v>
      </c>
    </row>
    <row r="923" spans="1:32">
      <c r="A923" t="str">
        <v>ESSZ</v>
      </c>
      <c r="B923" t="str">
        <v>SZX</v>
      </c>
      <c r="C923" t="str">
        <v>SPARES/OTHER</v>
      </c>
      <c r="D923" s="4">
        <v>44070</v>
      </c>
      <c r="E923" t="str">
        <v>OTHERS</v>
      </c>
      <c r="F923">
        <v>14100282</v>
      </c>
      <c r="G923">
        <v>44070</v>
      </c>
      <c r="H923" t="str">
        <v>ZMTR|BRACKET</v>
      </c>
      <c r="I923" t="str">
        <v>KEYBOARD BRACKET</v>
      </c>
      <c r="J923">
        <v>1</v>
      </c>
      <c r="K923">
        <v>1</v>
      </c>
      <c r="L923">
        <v>327.43</v>
      </c>
      <c r="M923" t="str">
        <v>CNY</v>
      </c>
      <c r="N923">
        <v>1.105</v>
      </c>
      <c r="O923">
        <v>327.43</v>
      </c>
      <c r="P923">
        <v>361.81015000000002</v>
      </c>
      <c r="Q923" t="str">
        <v>C66SZX-SMT SERVICE</v>
      </c>
      <c r="R923" t="str">
        <v>Shenzhen Poweroka Newener Co.,ltd</v>
      </c>
      <c r="S923" t="str">
        <v>Same</v>
      </c>
      <c r="T923">
        <v>900356</v>
      </c>
      <c r="U923">
        <v>159.29</v>
      </c>
      <c r="V923" t="str">
        <v>373SMT INV-PTS SALES</v>
      </c>
      <c r="W923">
        <v>0</v>
      </c>
      <c r="X923" t="str">
        <v>DL-PO20040854</v>
      </c>
      <c r="Y923">
        <v>757015</v>
      </c>
      <c r="Z923" t="str">
        <v>深圳市德兰明海科技有限公司</v>
      </c>
      <c r="AA923">
        <v>0</v>
      </c>
      <c r="AB923">
        <v>2020</v>
      </c>
      <c r="AC923">
        <v>8</v>
      </c>
      <c r="AD923" t="str">
        <v>Q2</v>
      </c>
      <c r="AE923" t="str">
        <v>FY20/21</v>
      </c>
      <c r="AF923" t="str">
        <v>SOUTH</v>
      </c>
    </row>
    <row r="924" spans="1:32">
      <c r="A924" t="str">
        <v>ESSZ</v>
      </c>
      <c r="B924" t="str">
        <v>SZX</v>
      </c>
      <c r="C924" t="str">
        <v>SPARES/OTHER</v>
      </c>
      <c r="D924" s="4">
        <v>44071</v>
      </c>
      <c r="E924" t="str">
        <v>OTHERS</v>
      </c>
      <c r="F924">
        <v>14100283</v>
      </c>
      <c r="G924">
        <v>44071</v>
      </c>
      <c r="H924" t="str">
        <v>ZMTR|KLC-M9192-00</v>
      </c>
      <c r="I924" t="str">
        <v>SENSOR HEAD 2</v>
      </c>
      <c r="J924">
        <v>1</v>
      </c>
      <c r="K924">
        <v>1</v>
      </c>
      <c r="L924">
        <v>1504.42</v>
      </c>
      <c r="M924" t="str">
        <v>CNY</v>
      </c>
      <c r="N924">
        <v>1.105</v>
      </c>
      <c r="O924">
        <v>1504.42</v>
      </c>
      <c r="P924">
        <v>1662.3841</v>
      </c>
      <c r="Q924" t="str">
        <v>C66SZX-SMT SERVICE</v>
      </c>
      <c r="R924" t="str">
        <v>Sunsignled Opto-electrionics Co., Ltd.</v>
      </c>
      <c r="S924" t="str">
        <v>Same</v>
      </c>
      <c r="T924">
        <v>900357</v>
      </c>
      <c r="U924">
        <v>990.1</v>
      </c>
      <c r="V924" t="str">
        <v>373SMT INV-PTS SALES</v>
      </c>
      <c r="W924">
        <v>0</v>
      </c>
      <c r="X924" t="str">
        <v>C66SZ20344</v>
      </c>
      <c r="Y924">
        <v>757079</v>
      </c>
      <c r="Z924" t="str">
        <v>深圳市灿明科技有限公司</v>
      </c>
      <c r="AA924">
        <v>0</v>
      </c>
      <c r="AB924">
        <v>2020</v>
      </c>
      <c r="AC924">
        <v>8</v>
      </c>
      <c r="AD924" t="str">
        <v>Q2</v>
      </c>
      <c r="AE924" t="str">
        <v>FY20/21</v>
      </c>
      <c r="AF924" t="str">
        <v>SOUTH</v>
      </c>
    </row>
    <row r="925" spans="1:32">
      <c r="A925" t="str">
        <v>ESSZ</v>
      </c>
      <c r="B925" t="str">
        <v>SZX</v>
      </c>
      <c r="C925" t="str">
        <v>FEEDER</v>
      </c>
      <c r="D925" s="4">
        <v>44077</v>
      </c>
      <c r="E925" t="str">
        <v>YAMAHA</v>
      </c>
      <c r="F925">
        <v>14100284</v>
      </c>
      <c r="G925">
        <v>44077</v>
      </c>
      <c r="H925" t="str">
        <v>YMCT|KHJ-MC400-00</v>
      </c>
      <c r="I925" t="str">
        <v>SS TAPE FEEDER 24mm</v>
      </c>
      <c r="J925">
        <v>4</v>
      </c>
      <c r="K925">
        <v>4</v>
      </c>
      <c r="L925">
        <v>18336.28</v>
      </c>
      <c r="M925" t="str">
        <v>CNY</v>
      </c>
      <c r="N925">
        <v>1.1299999999999999</v>
      </c>
      <c r="O925">
        <v>18336.28</v>
      </c>
      <c r="P925">
        <v>20719.996399999996</v>
      </c>
      <c r="Q925" t="str">
        <v>C66SZX-SMT SERVICE</v>
      </c>
      <c r="R925" t="str">
        <v>Shenzhen Huituo Electronic Co., Ltd.</v>
      </c>
      <c r="S925" t="str">
        <v>Same</v>
      </c>
      <c r="T925">
        <v>900358</v>
      </c>
      <c r="U925">
        <v>15323.81</v>
      </c>
      <c r="V925" t="str">
        <v>373SMT INV-PTS SALES</v>
      </c>
      <c r="W925">
        <v>0</v>
      </c>
      <c r="X925" t="str">
        <v>C66SZ20359</v>
      </c>
      <c r="Y925">
        <v>757676</v>
      </c>
      <c r="Z925" t="str">
        <v>深圳市辉拓电子有限公司</v>
      </c>
      <c r="AA925">
        <v>0</v>
      </c>
      <c r="AB925">
        <v>2020</v>
      </c>
      <c r="AC925">
        <v>9</v>
      </c>
      <c r="AD925" t="str">
        <v>Q2</v>
      </c>
      <c r="AE925" t="str">
        <v>FY20/21</v>
      </c>
      <c r="AF925" t="str">
        <v>SOUTH</v>
      </c>
    </row>
    <row r="926" spans="1:32">
      <c r="A926" t="str">
        <v>ESSZ</v>
      </c>
      <c r="B926" t="str">
        <v>SZX</v>
      </c>
      <c r="C926" t="str">
        <v>SPARES/OTHER</v>
      </c>
      <c r="D926" s="4">
        <v>44077</v>
      </c>
      <c r="E926" t="str">
        <v>YAMAHA</v>
      </c>
      <c r="F926">
        <v>14100285</v>
      </c>
      <c r="G926">
        <v>44077</v>
      </c>
      <c r="H926" t="str">
        <v>YMCT|KJM-M652G-00</v>
      </c>
      <c r="I926" t="str">
        <v>SENSOR HOOK CHK ASSY</v>
      </c>
      <c r="J926">
        <v>1</v>
      </c>
      <c r="K926">
        <v>1</v>
      </c>
      <c r="L926">
        <v>2451.33</v>
      </c>
      <c r="M926" t="str">
        <v>CNY</v>
      </c>
      <c r="N926">
        <v>1.1299999999999999</v>
      </c>
      <c r="O926">
        <v>2451.33</v>
      </c>
      <c r="P926">
        <v>2770.0028999999995</v>
      </c>
      <c r="Q926" t="str">
        <v>C66SZX-SMT SERVICE</v>
      </c>
      <c r="R926" t="str">
        <v>Dongguan Meitian Electronic Technology Co.,Ltd</v>
      </c>
      <c r="S926" t="str">
        <v>Same</v>
      </c>
      <c r="T926">
        <v>900359</v>
      </c>
      <c r="U926">
        <v>1192.02</v>
      </c>
      <c r="V926" t="str">
        <v>373SMT INV-PTS SALES</v>
      </c>
      <c r="W926">
        <v>0</v>
      </c>
      <c r="X926" t="str">
        <v>SF20200729001</v>
      </c>
      <c r="Y926">
        <v>757684</v>
      </c>
      <c r="Z926" t="str">
        <v>东莞市美田电子科技有限公司</v>
      </c>
      <c r="AA926">
        <v>0</v>
      </c>
      <c r="AB926">
        <v>2020</v>
      </c>
      <c r="AC926">
        <v>9</v>
      </c>
      <c r="AD926" t="str">
        <v>Q2</v>
      </c>
      <c r="AE926" t="str">
        <v>FY20/21</v>
      </c>
      <c r="AF926" t="str">
        <v>SOUTH</v>
      </c>
    </row>
    <row r="927" spans="1:32">
      <c r="A927" t="str">
        <v>ESSZ</v>
      </c>
      <c r="B927" t="str">
        <v>SZX</v>
      </c>
      <c r="C927" t="str">
        <v>SPARES/OTHER</v>
      </c>
      <c r="D927" s="4">
        <v>44082</v>
      </c>
      <c r="E927" t="str">
        <v>YAMAHA</v>
      </c>
      <c r="F927">
        <v>14100286</v>
      </c>
      <c r="G927">
        <v>44082</v>
      </c>
      <c r="H927" t="str">
        <v>YMCT|KHY-M9129-00</v>
      </c>
      <c r="I927" t="str">
        <v>BELT 1 CONVEYOR</v>
      </c>
      <c r="J927">
        <v>1</v>
      </c>
      <c r="K927">
        <v>1</v>
      </c>
      <c r="L927">
        <v>230.09</v>
      </c>
      <c r="M927" t="str">
        <v>CNY</v>
      </c>
      <c r="N927">
        <v>1.1299999999999999</v>
      </c>
      <c r="O927">
        <v>230.09</v>
      </c>
      <c r="P927">
        <v>260.00169999999997</v>
      </c>
      <c r="Q927" t="str">
        <v>C66SZX-SMT SERVICE</v>
      </c>
      <c r="R927" t="str">
        <v>Dongguan Datai Optical Electrics Technology Co., L</v>
      </c>
      <c r="S927" t="str">
        <v>Same</v>
      </c>
      <c r="T927">
        <v>900360</v>
      </c>
      <c r="U927">
        <v>150</v>
      </c>
      <c r="V927" t="str">
        <v>373SMT INV-PTS SALES</v>
      </c>
      <c r="W927">
        <v>0</v>
      </c>
      <c r="X927" t="str">
        <v>C66SZ20329</v>
      </c>
      <c r="Y927">
        <v>758332</v>
      </c>
      <c r="Z927" t="str">
        <v>东莞大泰光电科技有限公司</v>
      </c>
      <c r="AA927">
        <v>0</v>
      </c>
      <c r="AB927">
        <v>2020</v>
      </c>
      <c r="AC927">
        <v>9</v>
      </c>
      <c r="AD927" t="str">
        <v>Q2</v>
      </c>
      <c r="AE927" t="str">
        <v>FY20/21</v>
      </c>
      <c r="AF927" t="str">
        <v>SOUTH</v>
      </c>
    </row>
    <row r="928" spans="1:32">
      <c r="A928" t="str">
        <v>ESSZ</v>
      </c>
      <c r="B928" t="str">
        <v>SZX</v>
      </c>
      <c r="C928" t="str">
        <v>SPARES/OTHER</v>
      </c>
      <c r="D928" s="4">
        <v>44082</v>
      </c>
      <c r="E928" t="str">
        <v>YAMAHA</v>
      </c>
      <c r="F928">
        <v>14100287</v>
      </c>
      <c r="G928">
        <v>44082</v>
      </c>
      <c r="H928" t="str">
        <v>YMCT|KV7-M9266-01</v>
      </c>
      <c r="I928" t="str">
        <v>GUIDE</v>
      </c>
      <c r="J928">
        <v>2</v>
      </c>
      <c r="K928">
        <v>2</v>
      </c>
      <c r="L928">
        <v>1433.63</v>
      </c>
      <c r="M928" t="str">
        <v>CNY</v>
      </c>
      <c r="N928">
        <v>1.1299999999999999</v>
      </c>
      <c r="O928">
        <v>1433.63</v>
      </c>
      <c r="P928">
        <v>1620.0019</v>
      </c>
      <c r="Q928" t="str">
        <v>C66SZX-SMT SERVICE</v>
      </c>
      <c r="R928" t="str">
        <v>Chang Da (Jiangxi) Photoelectric Technology Co. Lt</v>
      </c>
      <c r="S928" t="str">
        <v>Same</v>
      </c>
      <c r="T928">
        <v>900361</v>
      </c>
      <c r="U928">
        <v>850</v>
      </c>
      <c r="V928" t="str">
        <v>373SMT INV-PTS SALES</v>
      </c>
      <c r="W928">
        <v>0</v>
      </c>
      <c r="X928" t="str">
        <v>CN20070026C</v>
      </c>
      <c r="Y928">
        <v>758335</v>
      </c>
      <c r="Z928" t="str">
        <v>江西省昌大光电科技有限公司</v>
      </c>
      <c r="AA928">
        <v>0</v>
      </c>
      <c r="AB928">
        <v>2020</v>
      </c>
      <c r="AC928">
        <v>9</v>
      </c>
      <c r="AD928" t="str">
        <v>Q2</v>
      </c>
      <c r="AE928" t="str">
        <v>FY20/21</v>
      </c>
      <c r="AF928" t="str">
        <v>SOUTH</v>
      </c>
    </row>
    <row r="929" spans="1:32">
      <c r="A929" t="str">
        <v>ESSZ</v>
      </c>
      <c r="B929" t="str">
        <v>SZX</v>
      </c>
      <c r="C929" t="str">
        <v>SPARES/OTHER</v>
      </c>
      <c r="D929" s="4">
        <v>44082</v>
      </c>
      <c r="E929" t="str">
        <v>YAMAHA</v>
      </c>
      <c r="F929">
        <v>14100287</v>
      </c>
      <c r="G929">
        <v>44082</v>
      </c>
      <c r="H929" t="str">
        <v>YMCT|KG7-M7137-A0</v>
      </c>
      <c r="I929" t="str">
        <v>LEAF SPRING</v>
      </c>
      <c r="J929">
        <v>10</v>
      </c>
      <c r="K929">
        <v>10</v>
      </c>
      <c r="L929">
        <v>530.97</v>
      </c>
      <c r="M929" t="str">
        <v>CNY</v>
      </c>
      <c r="N929">
        <v>1.1299999999999999</v>
      </c>
      <c r="O929">
        <v>530.97</v>
      </c>
      <c r="P929">
        <v>599.99609999999996</v>
      </c>
      <c r="Q929" t="str">
        <v>C66SZX-SMT SERVICE</v>
      </c>
      <c r="R929" t="str">
        <v>Chang Da (Jiangxi) Photoelectric Technology Co. Lt</v>
      </c>
      <c r="S929" t="str">
        <v>Same</v>
      </c>
      <c r="T929">
        <v>900361</v>
      </c>
      <c r="U929">
        <v>300</v>
      </c>
      <c r="V929" t="str">
        <v>373SMT INV-PTS SALES</v>
      </c>
      <c r="W929">
        <v>0</v>
      </c>
      <c r="X929" t="str">
        <v>CN20070026C</v>
      </c>
      <c r="Y929">
        <v>758335</v>
      </c>
      <c r="Z929" t="str">
        <v>江西省昌大光电科技有限公司</v>
      </c>
      <c r="AA929">
        <v>0</v>
      </c>
      <c r="AB929">
        <v>2020</v>
      </c>
      <c r="AC929">
        <v>9</v>
      </c>
      <c r="AD929" t="str">
        <v>Q2</v>
      </c>
      <c r="AE929" t="str">
        <v>FY20/21</v>
      </c>
      <c r="AF929" t="str">
        <v>SOUTH</v>
      </c>
    </row>
    <row r="930" spans="1:32">
      <c r="A930" t="str">
        <v>ESSZ</v>
      </c>
      <c r="B930" t="str">
        <v>SZX</v>
      </c>
      <c r="C930" t="str">
        <v>SPARES/OTHER</v>
      </c>
      <c r="D930" s="4">
        <v>44082</v>
      </c>
      <c r="E930" t="str">
        <v>YAMAHA</v>
      </c>
      <c r="F930">
        <v>14100287</v>
      </c>
      <c r="G930">
        <v>44082</v>
      </c>
      <c r="H930" t="str">
        <v>YMCT|90K41-001320</v>
      </c>
      <c r="I930" t="str">
        <v>LABEL CAUTION</v>
      </c>
      <c r="J930">
        <v>1</v>
      </c>
      <c r="K930">
        <v>1</v>
      </c>
      <c r="L930">
        <v>0</v>
      </c>
      <c r="M930" t="str">
        <v>CNY</v>
      </c>
      <c r="N930">
        <v>1.1299999999999999</v>
      </c>
      <c r="O930">
        <v>0</v>
      </c>
      <c r="P930">
        <v>0</v>
      </c>
      <c r="Q930" t="str">
        <v>C66SZX-SMT SERVICE</v>
      </c>
      <c r="R930" t="str">
        <v>Chang Da (Jiangxi) Photoelectric Technology Co. Lt</v>
      </c>
      <c r="S930" t="str">
        <v>Same</v>
      </c>
      <c r="T930">
        <v>900361</v>
      </c>
      <c r="U930">
        <v>10</v>
      </c>
      <c r="V930" t="str">
        <v>373SMT INV-PTS SALES</v>
      </c>
      <c r="W930">
        <v>0</v>
      </c>
      <c r="X930" t="str">
        <v>CN20070026C</v>
      </c>
      <c r="Y930">
        <v>758335</v>
      </c>
      <c r="Z930" t="str">
        <v>江西省昌大光电科技有限公司</v>
      </c>
      <c r="AA930">
        <v>0</v>
      </c>
      <c r="AB930">
        <v>2020</v>
      </c>
      <c r="AC930">
        <v>9</v>
      </c>
      <c r="AD930" t="str">
        <v>Q2</v>
      </c>
      <c r="AE930" t="str">
        <v>FY20/21</v>
      </c>
      <c r="AF930" t="str">
        <v>SOUTH</v>
      </c>
    </row>
    <row r="931" spans="1:32">
      <c r="A931" t="str">
        <v>ESSZ</v>
      </c>
      <c r="B931" t="str">
        <v>SZX</v>
      </c>
      <c r="C931" t="str">
        <v>FEEDER</v>
      </c>
      <c r="D931" s="4">
        <v>44082</v>
      </c>
      <c r="E931" t="str">
        <v>YAMAHA</v>
      </c>
      <c r="F931">
        <v>14100288</v>
      </c>
      <c r="G931">
        <v>44082</v>
      </c>
      <c r="H931" t="str">
        <v>YMCT|KHJ-MC200-00</v>
      </c>
      <c r="I931" t="str">
        <v>SS TAPE FEEDER 12/16mm</v>
      </c>
      <c r="J931">
        <v>3</v>
      </c>
      <c r="K931">
        <v>3</v>
      </c>
      <c r="L931">
        <v>11548.67</v>
      </c>
      <c r="M931" t="str">
        <v>CNY</v>
      </c>
      <c r="N931">
        <v>1.1299999999999999</v>
      </c>
      <c r="O931">
        <v>11548.67</v>
      </c>
      <c r="P931">
        <v>13049.997099999999</v>
      </c>
      <c r="Q931" t="str">
        <v>C66SZX-SMT SERVICE</v>
      </c>
      <c r="R931" t="str">
        <v>Zhongshan Rixuan Lighting Technology Co., Ltd.</v>
      </c>
      <c r="S931" t="str">
        <v>Same</v>
      </c>
      <c r="T931">
        <v>900362</v>
      </c>
      <c r="U931">
        <v>9530.99</v>
      </c>
      <c r="V931" t="str">
        <v>373SMT INV-PTS SALES</v>
      </c>
      <c r="W931">
        <v>0</v>
      </c>
      <c r="X931" t="str">
        <v>C66SZ20318REV.1</v>
      </c>
      <c r="Y931">
        <v>758351</v>
      </c>
      <c r="Z931" t="str">
        <v>中山市日轩照明科技有限公司</v>
      </c>
      <c r="AA931">
        <v>0</v>
      </c>
      <c r="AB931">
        <v>2020</v>
      </c>
      <c r="AC931">
        <v>9</v>
      </c>
      <c r="AD931" t="str">
        <v>Q2</v>
      </c>
      <c r="AE931" t="str">
        <v>FY20/21</v>
      </c>
      <c r="AF931" t="str">
        <v>SOUTH</v>
      </c>
    </row>
    <row r="932" spans="1:32">
      <c r="A932" t="str">
        <v>ESSZ</v>
      </c>
      <c r="B932" t="str">
        <v>SZX</v>
      </c>
      <c r="C932" t="str">
        <v>SPARES/OTHER</v>
      </c>
      <c r="D932" s="4">
        <v>44082</v>
      </c>
      <c r="E932" t="str">
        <v>YAMAHA</v>
      </c>
      <c r="F932">
        <v>14100288</v>
      </c>
      <c r="G932">
        <v>44082</v>
      </c>
      <c r="H932" t="str">
        <v>YMCT|KHJ-MC145-01</v>
      </c>
      <c r="I932" t="str">
        <v>LEVER TAPE GUIDE F</v>
      </c>
      <c r="J932">
        <v>1</v>
      </c>
      <c r="K932">
        <v>1</v>
      </c>
      <c r="L932">
        <v>35.4</v>
      </c>
      <c r="M932" t="str">
        <v>CNY</v>
      </c>
      <c r="N932">
        <v>1.1299999999999999</v>
      </c>
      <c r="O932">
        <v>35.4</v>
      </c>
      <c r="P932">
        <v>40.001999999999995</v>
      </c>
      <c r="Q932" t="str">
        <v>C66SZX-SMT SERVICE</v>
      </c>
      <c r="R932" t="str">
        <v>Zhongshan Rixuan Lighting Technology Co., Ltd.</v>
      </c>
      <c r="S932" t="str">
        <v>Same</v>
      </c>
      <c r="T932">
        <v>900362</v>
      </c>
      <c r="U932">
        <v>20</v>
      </c>
      <c r="V932" t="str">
        <v>373SMT INV-PTS SALES</v>
      </c>
      <c r="W932">
        <v>0</v>
      </c>
      <c r="X932" t="str">
        <v>C66SZ20318REV.1</v>
      </c>
      <c r="Y932">
        <v>758351</v>
      </c>
      <c r="Z932" t="str">
        <v>中山市日轩照明科技有限公司</v>
      </c>
      <c r="AA932">
        <v>0</v>
      </c>
      <c r="AB932">
        <v>2020</v>
      </c>
      <c r="AC932">
        <v>9</v>
      </c>
      <c r="AD932" t="str">
        <v>Q2</v>
      </c>
      <c r="AE932" t="str">
        <v>FY20/21</v>
      </c>
      <c r="AF932" t="str">
        <v>SOUTH</v>
      </c>
    </row>
    <row r="933" spans="1:32">
      <c r="A933" t="str">
        <v>ESSZ</v>
      </c>
      <c r="B933" t="str">
        <v>SZX</v>
      </c>
      <c r="C933" t="str">
        <v>FEEDER</v>
      </c>
      <c r="D933" s="4">
        <v>44082</v>
      </c>
      <c r="E933" t="str">
        <v>YAMAHA</v>
      </c>
      <c r="F933">
        <v>14100288</v>
      </c>
      <c r="G933">
        <v>44082</v>
      </c>
      <c r="H933" t="str">
        <v>YMCT|KHJ-MC100-00</v>
      </c>
      <c r="I933" t="str">
        <v>SS TAPE FEEDER 8mm</v>
      </c>
      <c r="J933">
        <v>2</v>
      </c>
      <c r="K933">
        <v>2</v>
      </c>
      <c r="L933">
        <v>5628.32</v>
      </c>
      <c r="M933" t="str">
        <v>CNY</v>
      </c>
      <c r="N933">
        <v>1.1299999999999999</v>
      </c>
      <c r="O933">
        <v>5628.32</v>
      </c>
      <c r="P933">
        <v>6360.0015999999987</v>
      </c>
      <c r="Q933" t="str">
        <v>C66SZX-SMT SERVICE</v>
      </c>
      <c r="R933" t="str">
        <v>Zhongshan Rixuan Lighting Technology Co., Ltd.</v>
      </c>
      <c r="S933" t="str">
        <v>Same</v>
      </c>
      <c r="T933">
        <v>900362</v>
      </c>
      <c r="U933">
        <v>5009.2700000000004</v>
      </c>
      <c r="V933" t="str">
        <v>373SMT INV-PTS SALES</v>
      </c>
      <c r="W933">
        <v>0</v>
      </c>
      <c r="X933" t="str">
        <v>C66SZ20318REV.1</v>
      </c>
      <c r="Y933">
        <v>758351</v>
      </c>
      <c r="Z933" t="str">
        <v>中山市日轩照明科技有限公司</v>
      </c>
      <c r="AA933">
        <v>0</v>
      </c>
      <c r="AB933">
        <v>2020</v>
      </c>
      <c r="AC933">
        <v>9</v>
      </c>
      <c r="AD933" t="str">
        <v>Q2</v>
      </c>
      <c r="AE933" t="str">
        <v>FY20/21</v>
      </c>
      <c r="AF933" t="str">
        <v>SOUTH</v>
      </c>
    </row>
    <row r="934" spans="1:32">
      <c r="A934" t="str">
        <v>ESSZ</v>
      </c>
      <c r="B934" t="str">
        <v>SZX</v>
      </c>
      <c r="C934" t="str">
        <v>SPARES/OTHER</v>
      </c>
      <c r="D934" s="4">
        <v>44083</v>
      </c>
      <c r="E934" t="str">
        <v>YAMAHA</v>
      </c>
      <c r="F934">
        <v>14100289</v>
      </c>
      <c r="G934">
        <v>44083</v>
      </c>
      <c r="H934" t="str">
        <v>YMCT|KHN-M7710-A4</v>
      </c>
      <c r="I934" t="str">
        <v>NOZZLE 301A ASSY</v>
      </c>
      <c r="J934">
        <v>25</v>
      </c>
      <c r="K934">
        <v>25</v>
      </c>
      <c r="L934">
        <v>15044.25</v>
      </c>
      <c r="M934" t="str">
        <v>CNY</v>
      </c>
      <c r="N934">
        <v>1.1299999999999999</v>
      </c>
      <c r="O934">
        <v>15044.25</v>
      </c>
      <c r="P934">
        <v>17000.002499999999</v>
      </c>
      <c r="Q934" t="str">
        <v>C66SZX-SMT SERVICE</v>
      </c>
      <c r="R934" t="str">
        <v>Hai Xin Technology(ShenZhen) Company Limited.</v>
      </c>
      <c r="S934" t="str">
        <v>Same</v>
      </c>
      <c r="T934">
        <v>900363</v>
      </c>
      <c r="U934">
        <v>10459.299999999999</v>
      </c>
      <c r="V934" t="str">
        <v>373SMT INV-PTS SALES</v>
      </c>
      <c r="W934">
        <v>0</v>
      </c>
      <c r="X934" t="str">
        <v>H177489-BET-200821</v>
      </c>
      <c r="Y934">
        <v>758519</v>
      </c>
      <c r="Z934" t="str">
        <v>海星科技（深圳）有限公司</v>
      </c>
      <c r="AA934">
        <v>0</v>
      </c>
      <c r="AB934">
        <v>2020</v>
      </c>
      <c r="AC934">
        <v>9</v>
      </c>
      <c r="AD934" t="str">
        <v>Q2</v>
      </c>
      <c r="AE934" t="str">
        <v>FY20/21</v>
      </c>
      <c r="AF934" t="str">
        <v>SOUTH</v>
      </c>
    </row>
    <row r="935" spans="1:32">
      <c r="A935" t="str">
        <v>ESSZ</v>
      </c>
      <c r="B935" t="str">
        <v>SZX</v>
      </c>
      <c r="C935" t="str">
        <v>FEEDER</v>
      </c>
      <c r="D935" s="4">
        <v>44083</v>
      </c>
      <c r="E935" t="str">
        <v>YAMAHA</v>
      </c>
      <c r="F935">
        <v>14100290</v>
      </c>
      <c r="G935">
        <v>44083</v>
      </c>
      <c r="H935" t="str">
        <v>YMCT|KHJ-MC100-00</v>
      </c>
      <c r="I935" t="str">
        <v>SS TAPE FEEDER 8mm</v>
      </c>
      <c r="J935">
        <v>70</v>
      </c>
      <c r="K935">
        <v>70</v>
      </c>
      <c r="L935">
        <v>191964.78</v>
      </c>
      <c r="M935" t="str">
        <v>CNY</v>
      </c>
      <c r="N935">
        <v>1.1299999999999999</v>
      </c>
      <c r="O935">
        <v>191964.78</v>
      </c>
      <c r="P935">
        <v>216920.20139999999</v>
      </c>
      <c r="Q935" t="str">
        <v>C66SZX-SMT SERVICE</v>
      </c>
      <c r="R935" t="str">
        <v>Shenzhen Zhongrunhulian Technology Co., Ltd.</v>
      </c>
      <c r="S935" t="str">
        <v>Same</v>
      </c>
      <c r="T935">
        <v>900364</v>
      </c>
      <c r="U935">
        <v>175244.35</v>
      </c>
      <c r="V935" t="str">
        <v>373SMT INV-PTS SALES</v>
      </c>
      <c r="W935">
        <v>0</v>
      </c>
      <c r="X935" t="str">
        <v>C66SZ20340</v>
      </c>
      <c r="Y935">
        <v>758527</v>
      </c>
      <c r="Z935" t="str">
        <v>深圳市中润互联科技有限公司</v>
      </c>
      <c r="AA935">
        <v>0</v>
      </c>
      <c r="AB935">
        <v>2020</v>
      </c>
      <c r="AC935">
        <v>9</v>
      </c>
      <c r="AD935" t="str">
        <v>Q2</v>
      </c>
      <c r="AE935" t="str">
        <v>FY20/21</v>
      </c>
      <c r="AF935" t="str">
        <v>SOUTH</v>
      </c>
    </row>
    <row r="936" spans="1:32">
      <c r="A936" t="str">
        <v>ESSZ</v>
      </c>
      <c r="B936" t="str">
        <v>SZX</v>
      </c>
      <c r="C936" t="str">
        <v>FEEDER</v>
      </c>
      <c r="D936" s="4">
        <v>44085</v>
      </c>
      <c r="E936" t="str">
        <v>YAMAHA</v>
      </c>
      <c r="F936">
        <v>14100291</v>
      </c>
      <c r="G936">
        <v>44085</v>
      </c>
      <c r="H936" t="str">
        <v>YMCT|KHJ-MC400-00</v>
      </c>
      <c r="I936" t="str">
        <v>SS TAPE FEEDER 24mm</v>
      </c>
      <c r="J936">
        <v>3</v>
      </c>
      <c r="K936">
        <v>3</v>
      </c>
      <c r="L936">
        <v>14203.54</v>
      </c>
      <c r="M936" t="str">
        <v>CNY</v>
      </c>
      <c r="N936">
        <v>1.1299999999999999</v>
      </c>
      <c r="O936">
        <v>14203.54</v>
      </c>
      <c r="P936">
        <v>16050.000199999999</v>
      </c>
      <c r="Q936" t="str">
        <v>C66SZX-SMT SERVICE</v>
      </c>
      <c r="R936" t="str">
        <v>Dong Guan Q&amp;S Electronic Manufacturing Company Lim</v>
      </c>
      <c r="S936" t="str">
        <v>Same</v>
      </c>
      <c r="T936">
        <v>900365</v>
      </c>
      <c r="U936">
        <v>11492.86</v>
      </c>
      <c r="V936" t="str">
        <v>373SMT INV-PTS SALES</v>
      </c>
      <c r="W936">
        <v>0</v>
      </c>
      <c r="X936">
        <v>183477</v>
      </c>
      <c r="Y936">
        <v>758946</v>
      </c>
      <c r="Z936" t="str">
        <v>东莞优品电子制造有限公司</v>
      </c>
      <c r="AA936">
        <v>0</v>
      </c>
      <c r="AB936">
        <v>2020</v>
      </c>
      <c r="AC936">
        <v>9</v>
      </c>
      <c r="AD936" t="str">
        <v>Q2</v>
      </c>
      <c r="AE936" t="str">
        <v>FY20/21</v>
      </c>
      <c r="AF936" t="str">
        <v>SOUTH</v>
      </c>
    </row>
    <row r="937" spans="1:32">
      <c r="A937" t="str">
        <v>ESSZ</v>
      </c>
      <c r="B937" t="str">
        <v>SZX</v>
      </c>
      <c r="C937" t="str">
        <v>SPARES/OTHER</v>
      </c>
      <c r="D937" s="4">
        <v>44085</v>
      </c>
      <c r="E937" t="str">
        <v>YAMAHA</v>
      </c>
      <c r="F937">
        <v>14100292</v>
      </c>
      <c r="G937">
        <v>44085</v>
      </c>
      <c r="H937" t="str">
        <v>YMCT|KKE-M917H-00</v>
      </c>
      <c r="I937" t="str">
        <v>BELT CONVEYOR</v>
      </c>
      <c r="J937">
        <v>2</v>
      </c>
      <c r="K937">
        <v>2</v>
      </c>
      <c r="L937">
        <v>256.64</v>
      </c>
      <c r="M937" t="str">
        <v>CNY</v>
      </c>
      <c r="N937">
        <v>1.1299999999999999</v>
      </c>
      <c r="O937">
        <v>256.64</v>
      </c>
      <c r="P937">
        <v>290.00319999999994</v>
      </c>
      <c r="Q937" t="str">
        <v>C66SZX-SMT SERVICE</v>
      </c>
      <c r="R937" t="str">
        <v>Shenzhen Kechuangqi Technology Co., Ltd.</v>
      </c>
      <c r="S937" t="str">
        <v>Same</v>
      </c>
      <c r="T937">
        <v>900366</v>
      </c>
      <c r="U937">
        <v>142</v>
      </c>
      <c r="V937" t="str">
        <v>373SMT INV-PTS SALES</v>
      </c>
      <c r="W937">
        <v>0</v>
      </c>
      <c r="X937" t="str">
        <v>C66SZ20303</v>
      </c>
      <c r="Y937">
        <v>758950</v>
      </c>
      <c r="Z937" t="str">
        <v>深圳市科创奇科技有限公司</v>
      </c>
      <c r="AA937">
        <v>0</v>
      </c>
      <c r="AB937">
        <v>2020</v>
      </c>
      <c r="AC937">
        <v>9</v>
      </c>
      <c r="AD937" t="str">
        <v>Q2</v>
      </c>
      <c r="AE937" t="str">
        <v>FY20/21</v>
      </c>
      <c r="AF937" t="str">
        <v>SOUTH</v>
      </c>
    </row>
    <row r="938" spans="1:32">
      <c r="A938" t="str">
        <v>ESSZ</v>
      </c>
      <c r="B938" t="str">
        <v>SZX</v>
      </c>
      <c r="C938" t="str">
        <v>SERVICE_CHARGE</v>
      </c>
      <c r="D938" s="4">
        <v>44088</v>
      </c>
      <c r="E938" t="str">
        <v>YAMAHA</v>
      </c>
      <c r="F938">
        <v>12100037</v>
      </c>
      <c r="G938">
        <v>44088</v>
      </c>
      <c r="H938" t="str">
        <v>YMCT|REPAIR CHARGE</v>
      </c>
      <c r="I938" t="str">
        <v>REPAIR CHARGE</v>
      </c>
      <c r="J938">
        <v>1</v>
      </c>
      <c r="K938">
        <v>1</v>
      </c>
      <c r="L938">
        <v>5929.2</v>
      </c>
      <c r="M938" t="str">
        <v>CNY</v>
      </c>
      <c r="N938">
        <v>1.1299999999999999</v>
      </c>
      <c r="O938">
        <v>5929.2</v>
      </c>
      <c r="P938">
        <v>6699.9959999999992</v>
      </c>
      <c r="Q938" t="str">
        <v>C66SZX-SMT SERVICE</v>
      </c>
      <c r="R938" t="str">
        <v xml:space="preserve">Leader-Tech Electronics (Shenzhen) Inc - Huangshi </v>
      </c>
      <c r="S938" t="str">
        <v>Same</v>
      </c>
      <c r="T938">
        <v>900367</v>
      </c>
      <c r="U938">
        <v>0</v>
      </c>
      <c r="V938" t="str">
        <v>373SMT INV-NON-CON</v>
      </c>
      <c r="W938">
        <v>0</v>
      </c>
      <c r="X938" t="str">
        <v>HS-PO2020080694</v>
      </c>
      <c r="Y938">
        <v>0</v>
      </c>
      <c r="Z938" t="str">
        <v>上达电子（黄石）股份有限公司</v>
      </c>
      <c r="AA938">
        <v>0</v>
      </c>
      <c r="AB938">
        <v>2020</v>
      </c>
      <c r="AC938">
        <v>9</v>
      </c>
      <c r="AD938" t="str">
        <v>Q2</v>
      </c>
      <c r="AE938" t="str">
        <v>FY20/21</v>
      </c>
      <c r="AF938" t="str">
        <v>SOUTH</v>
      </c>
    </row>
    <row r="939" spans="1:32">
      <c r="A939" t="str">
        <v>ESSZ</v>
      </c>
      <c r="B939" t="str">
        <v>SZX</v>
      </c>
      <c r="C939" t="str">
        <v>SPARES/OTHER</v>
      </c>
      <c r="D939" s="4">
        <v>44088</v>
      </c>
      <c r="E939" t="str">
        <v>YAMAHA</v>
      </c>
      <c r="F939">
        <v>14100293</v>
      </c>
      <c r="G939">
        <v>44088</v>
      </c>
      <c r="H939" t="str">
        <v>YMCT|KHJ-M4488-B0</v>
      </c>
      <c r="I939" t="str">
        <v>PARTS,FEEDER BOARD</v>
      </c>
      <c r="J939">
        <v>5</v>
      </c>
      <c r="K939">
        <v>5</v>
      </c>
      <c r="L939">
        <v>0</v>
      </c>
      <c r="M939" t="str">
        <v>CNY</v>
      </c>
      <c r="N939">
        <v>1.1299999999999999</v>
      </c>
      <c r="O939">
        <v>0</v>
      </c>
      <c r="P939">
        <v>0</v>
      </c>
      <c r="Q939" t="str">
        <v>C66SZX-SMT SERVICE</v>
      </c>
      <c r="R939" t="str">
        <v xml:space="preserve">Leader-Tech Electronics (Shenzhen) Inc - Huangshi </v>
      </c>
      <c r="S939" t="str">
        <v>Same</v>
      </c>
      <c r="T939">
        <v>900368</v>
      </c>
      <c r="U939">
        <v>2620</v>
      </c>
      <c r="V939" t="str">
        <v>373SMT INV-PTS SALES</v>
      </c>
      <c r="W939">
        <v>0</v>
      </c>
      <c r="X939" t="str">
        <v>HS-PO2020080694</v>
      </c>
      <c r="Y939">
        <v>759244</v>
      </c>
      <c r="Z939" t="str">
        <v>上达电子（黄石）股份有限公司</v>
      </c>
      <c r="AA939">
        <v>0</v>
      </c>
      <c r="AB939">
        <v>2020</v>
      </c>
      <c r="AC939">
        <v>9</v>
      </c>
      <c r="AD939" t="str">
        <v>Q2</v>
      </c>
      <c r="AE939" t="str">
        <v>FY20/21</v>
      </c>
      <c r="AF939" t="str">
        <v>SOUTH</v>
      </c>
    </row>
    <row r="940" spans="1:32">
      <c r="A940" t="str">
        <v>ESSZ</v>
      </c>
      <c r="B940" t="str">
        <v>SZX</v>
      </c>
      <c r="C940" t="str">
        <v>FEEDER</v>
      </c>
      <c r="D940" s="4">
        <v>44090</v>
      </c>
      <c r="E940" t="str">
        <v>YAMAHA</v>
      </c>
      <c r="F940">
        <v>14100294</v>
      </c>
      <c r="G940">
        <v>44090</v>
      </c>
      <c r="H940" t="str">
        <v>YMCT|KHJ-MC400-00</v>
      </c>
      <c r="I940" t="str">
        <v>SS TAPE FEEDER 24mm</v>
      </c>
      <c r="J940">
        <v>2</v>
      </c>
      <c r="K940">
        <v>2</v>
      </c>
      <c r="L940">
        <v>10000</v>
      </c>
      <c r="M940" t="str">
        <v>CNY</v>
      </c>
      <c r="N940">
        <v>1.1299999999999999</v>
      </c>
      <c r="O940">
        <v>10000</v>
      </c>
      <c r="P940">
        <v>11299.999999999998</v>
      </c>
      <c r="Q940" t="str">
        <v>C66SZX-SMT SERVICE</v>
      </c>
      <c r="R940" t="str">
        <v>Shenzhen Lancer Electronic Co., Ltd</v>
      </c>
      <c r="S940" t="str">
        <v>Same</v>
      </c>
      <c r="T940">
        <v>900369</v>
      </c>
      <c r="U940">
        <v>7641.94</v>
      </c>
      <c r="V940" t="str">
        <v>373SMT INV-PTS SALES</v>
      </c>
      <c r="W940">
        <v>0</v>
      </c>
      <c r="X940" t="str">
        <v>LXD200916</v>
      </c>
      <c r="Y940">
        <v>759565</v>
      </c>
      <c r="Z940" t="str">
        <v>深圳市凌鑫电子有限公司</v>
      </c>
      <c r="AA940">
        <v>0</v>
      </c>
      <c r="AB940">
        <v>2020</v>
      </c>
      <c r="AC940">
        <v>9</v>
      </c>
      <c r="AD940" t="str">
        <v>Q2</v>
      </c>
      <c r="AE940" t="str">
        <v>FY20/21</v>
      </c>
      <c r="AF940" t="str">
        <v>SOUTH</v>
      </c>
    </row>
    <row r="941" spans="1:32">
      <c r="A941" t="str">
        <v>ESSZ</v>
      </c>
      <c r="B941" t="str">
        <v>SZX</v>
      </c>
      <c r="C941" t="str">
        <v>FEEDER</v>
      </c>
      <c r="D941" s="4">
        <v>44090</v>
      </c>
      <c r="E941" t="str">
        <v>YAMAHA</v>
      </c>
      <c r="F941">
        <v>14100294</v>
      </c>
      <c r="G941">
        <v>44090</v>
      </c>
      <c r="H941" t="str">
        <v>YMCT|KHJ-MC500-00</v>
      </c>
      <c r="I941" t="str">
        <v>SS TAPE FEEDER 32mm</v>
      </c>
      <c r="J941">
        <v>1</v>
      </c>
      <c r="K941">
        <v>1</v>
      </c>
      <c r="L941">
        <v>7035.4</v>
      </c>
      <c r="M941" t="str">
        <v>CNY</v>
      </c>
      <c r="N941">
        <v>1.1299999999999999</v>
      </c>
      <c r="O941">
        <v>7035.4</v>
      </c>
      <c r="P941">
        <v>7950.0019999999986</v>
      </c>
      <c r="Q941" t="str">
        <v>C66SZX-SMT SERVICE</v>
      </c>
      <c r="R941" t="str">
        <v>Shenzhen Lancer Electronic Co., Ltd</v>
      </c>
      <c r="S941" t="str">
        <v>Same</v>
      </c>
      <c r="T941">
        <v>900369</v>
      </c>
      <c r="U941">
        <v>4900</v>
      </c>
      <c r="V941" t="str">
        <v>373SMT INV-PTS SALES</v>
      </c>
      <c r="W941">
        <v>0</v>
      </c>
      <c r="X941" t="str">
        <v>LXD200916</v>
      </c>
      <c r="Y941">
        <v>759565</v>
      </c>
      <c r="Z941" t="str">
        <v>深圳市凌鑫电子有限公司</v>
      </c>
      <c r="AA941">
        <v>0</v>
      </c>
      <c r="AB941">
        <v>2020</v>
      </c>
      <c r="AC941">
        <v>9</v>
      </c>
      <c r="AD941" t="str">
        <v>Q2</v>
      </c>
      <c r="AE941" t="str">
        <v>FY20/21</v>
      </c>
      <c r="AF941" t="str">
        <v>SOUTH</v>
      </c>
    </row>
    <row r="942" spans="1:32">
      <c r="A942" t="str">
        <v>ESSZ</v>
      </c>
      <c r="B942" t="str">
        <v>SZX</v>
      </c>
      <c r="C942" t="str">
        <v>SERVICE_CHARGE</v>
      </c>
      <c r="D942" s="4">
        <v>44092</v>
      </c>
      <c r="E942" t="str">
        <v>YAMAHA</v>
      </c>
      <c r="F942">
        <v>12100038</v>
      </c>
      <c r="G942">
        <v>44092</v>
      </c>
      <c r="H942" t="str">
        <v>YMCT|REPAIR CHARGE</v>
      </c>
      <c r="I942" t="str">
        <v>REPAIR CHARGE</v>
      </c>
      <c r="J942">
        <v>1</v>
      </c>
      <c r="K942">
        <v>1</v>
      </c>
      <c r="L942">
        <v>3982.3</v>
      </c>
      <c r="M942" t="str">
        <v>CNY</v>
      </c>
      <c r="N942">
        <v>1.1299999999999999</v>
      </c>
      <c r="O942">
        <v>3982.3</v>
      </c>
      <c r="P942">
        <v>4499.9989999999998</v>
      </c>
      <c r="Q942" t="str">
        <v>C66SZX-SMT SERVICE</v>
      </c>
      <c r="R942" t="str">
        <v>Hai Xin Technology(ShenZhen) Company Limited.</v>
      </c>
      <c r="S942" t="str">
        <v>Same</v>
      </c>
      <c r="T942">
        <v>900373</v>
      </c>
      <c r="U942">
        <v>0</v>
      </c>
      <c r="V942" t="str">
        <v>373SMT INV-NON-CON</v>
      </c>
      <c r="W942">
        <v>0</v>
      </c>
      <c r="X942" t="str">
        <v>H177402-BET-200820</v>
      </c>
      <c r="Y942">
        <v>0</v>
      </c>
      <c r="Z942" t="str">
        <v>海星科技（深圳）有限公司</v>
      </c>
      <c r="AA942">
        <v>0</v>
      </c>
      <c r="AB942">
        <v>2020</v>
      </c>
      <c r="AC942">
        <v>9</v>
      </c>
      <c r="AD942" t="str">
        <v>Q2</v>
      </c>
      <c r="AE942" t="str">
        <v>FY20/21</v>
      </c>
      <c r="AF942" t="str">
        <v>SOUTH</v>
      </c>
    </row>
    <row r="943" spans="1:32">
      <c r="A943" t="str">
        <v>ESSZ</v>
      </c>
      <c r="B943" t="str">
        <v>SZX</v>
      </c>
      <c r="C943" t="str">
        <v>SPARES/OTHER</v>
      </c>
      <c r="D943" s="4">
        <v>44092</v>
      </c>
      <c r="E943" t="str">
        <v>OTHERS</v>
      </c>
      <c r="F943">
        <v>14100295</v>
      </c>
      <c r="G943">
        <v>44092</v>
      </c>
      <c r="H943" t="str">
        <v>DEKI|177055</v>
      </c>
      <c r="I943" t="str">
        <v>BOM CABLE CRIMPED ASSEMBLY RAILS ASM</v>
      </c>
      <c r="J943">
        <v>2</v>
      </c>
      <c r="K943">
        <v>2</v>
      </c>
      <c r="L943">
        <v>743.36</v>
      </c>
      <c r="M943" t="str">
        <v>CNY</v>
      </c>
      <c r="N943">
        <v>1.1299999999999999</v>
      </c>
      <c r="O943">
        <v>743.36</v>
      </c>
      <c r="P943">
        <v>839.99679999999989</v>
      </c>
      <c r="Q943" t="str">
        <v>C66SZX-SMT SERVICE</v>
      </c>
      <c r="R943" t="str">
        <v>Grayhill Electronics (Shenzhen）Co., Ltd.</v>
      </c>
      <c r="S943" t="str">
        <v>Same</v>
      </c>
      <c r="T943">
        <v>900371</v>
      </c>
      <c r="U943">
        <v>600</v>
      </c>
      <c r="V943" t="str">
        <v>373SMT INV-PTS SALES</v>
      </c>
      <c r="W943">
        <v>0</v>
      </c>
      <c r="X943">
        <v>2020090901</v>
      </c>
      <c r="Y943">
        <v>759767</v>
      </c>
      <c r="Z943" t="str">
        <v>格瑞希尔电子（深圳）有限公司</v>
      </c>
      <c r="AA943">
        <v>0</v>
      </c>
      <c r="AB943">
        <v>2020</v>
      </c>
      <c r="AC943">
        <v>9</v>
      </c>
      <c r="AD943" t="str">
        <v>Q2</v>
      </c>
      <c r="AE943" t="str">
        <v>FY20/21</v>
      </c>
      <c r="AF943" t="str">
        <v>SOUTH</v>
      </c>
    </row>
    <row r="944" spans="1:32">
      <c r="A944" t="str">
        <v>ESSZ</v>
      </c>
      <c r="B944" t="str">
        <v>SZX</v>
      </c>
      <c r="C944" t="str">
        <v>SPARES/OTHER</v>
      </c>
      <c r="D944" s="4">
        <v>44092</v>
      </c>
      <c r="E944" t="str">
        <v>OTHERS</v>
      </c>
      <c r="F944">
        <v>14100296</v>
      </c>
      <c r="G944">
        <v>44092</v>
      </c>
      <c r="H944" t="str">
        <v>ZZZZ|Floppy  Changer  USB</v>
      </c>
      <c r="I944" t="str">
        <v>Floppy  Changer  USB</v>
      </c>
      <c r="J944">
        <v>1</v>
      </c>
      <c r="K944">
        <v>1</v>
      </c>
      <c r="L944">
        <v>1769.91</v>
      </c>
      <c r="M944" t="str">
        <v>CNY</v>
      </c>
      <c r="N944">
        <v>1.1299999999999999</v>
      </c>
      <c r="O944">
        <v>1769.91</v>
      </c>
      <c r="P944">
        <v>1999.9983</v>
      </c>
      <c r="Q944" t="str">
        <v>C66SZX-SMT SERVICE</v>
      </c>
      <c r="R944" t="str">
        <v>Hai Xin Technology(ShenZhen) Company Limited.</v>
      </c>
      <c r="S944" t="str">
        <v>Same</v>
      </c>
      <c r="T944">
        <v>900372</v>
      </c>
      <c r="U944">
        <v>155.34</v>
      </c>
      <c r="V944" t="str">
        <v>373SMT INV-PTS SALES</v>
      </c>
      <c r="W944">
        <v>0</v>
      </c>
      <c r="X944" t="str">
        <v>H177402-BET-200820</v>
      </c>
      <c r="Y944">
        <v>759891</v>
      </c>
      <c r="Z944" t="str">
        <v>海星科技（深圳）有限公司</v>
      </c>
      <c r="AA944">
        <v>0</v>
      </c>
      <c r="AB944">
        <v>2020</v>
      </c>
      <c r="AC944">
        <v>9</v>
      </c>
      <c r="AD944" t="str">
        <v>Q2</v>
      </c>
      <c r="AE944" t="str">
        <v>FY20/21</v>
      </c>
      <c r="AF944" t="str">
        <v>SOUTH</v>
      </c>
    </row>
    <row r="945" spans="1:32">
      <c r="A945" t="str">
        <v>ESSZ</v>
      </c>
      <c r="B945" t="str">
        <v>SZX</v>
      </c>
      <c r="C945" t="str">
        <v>SPARES/OTHER</v>
      </c>
      <c r="D945" s="4">
        <v>44092</v>
      </c>
      <c r="E945" t="str">
        <v>OTHERS</v>
      </c>
      <c r="F945">
        <v>14100296</v>
      </c>
      <c r="G945">
        <v>44092</v>
      </c>
      <c r="H945" t="str">
        <v>ZMTR|KGB-M715H-50</v>
      </c>
      <c r="I945" t="str">
        <v>MAINTE.PARTS SET</v>
      </c>
      <c r="J945">
        <v>1</v>
      </c>
      <c r="K945">
        <v>1</v>
      </c>
      <c r="L945">
        <v>3097.35</v>
      </c>
      <c r="M945" t="str">
        <v>CNY</v>
      </c>
      <c r="N945">
        <v>1.1299999999999999</v>
      </c>
      <c r="O945">
        <v>3097.35</v>
      </c>
      <c r="P945">
        <v>3500.0054999999998</v>
      </c>
      <c r="Q945" t="str">
        <v>C66SZX-SMT SERVICE</v>
      </c>
      <c r="R945" t="str">
        <v>Hai Xin Technology(ShenZhen) Company Limited.</v>
      </c>
      <c r="S945" t="str">
        <v>Same</v>
      </c>
      <c r="T945">
        <v>900372</v>
      </c>
      <c r="U945">
        <v>679.61</v>
      </c>
      <c r="V945" t="str">
        <v>373SMT INV-PTS SALES</v>
      </c>
      <c r="W945">
        <v>0</v>
      </c>
      <c r="X945" t="str">
        <v>H177402-BET-200820</v>
      </c>
      <c r="Y945">
        <v>759891</v>
      </c>
      <c r="Z945" t="str">
        <v>海星科技（深圳）有限公司</v>
      </c>
      <c r="AA945">
        <v>0</v>
      </c>
      <c r="AB945">
        <v>2020</v>
      </c>
      <c r="AC945">
        <v>9</v>
      </c>
      <c r="AD945" t="str">
        <v>Q2</v>
      </c>
      <c r="AE945" t="str">
        <v>FY20/21</v>
      </c>
      <c r="AF945" t="str">
        <v>SOUTH</v>
      </c>
    </row>
    <row r="946" spans="1:32">
      <c r="A946" t="str">
        <v>ESSZ</v>
      </c>
      <c r="B946" t="str">
        <v>SZX</v>
      </c>
      <c r="C946" t="str">
        <v>SPARES/OTHER</v>
      </c>
      <c r="D946" s="4">
        <v>44092</v>
      </c>
      <c r="E946" t="str">
        <v>OTHERS</v>
      </c>
      <c r="F946">
        <v>14100296</v>
      </c>
      <c r="G946">
        <v>44092</v>
      </c>
      <c r="H946" t="str">
        <v>ZMTR|KGB-M9262-01</v>
      </c>
      <c r="I946" t="str">
        <v>PLATE BOARD CLAMP</v>
      </c>
      <c r="J946">
        <v>1</v>
      </c>
      <c r="K946">
        <v>1</v>
      </c>
      <c r="L946">
        <v>1769.91</v>
      </c>
      <c r="M946" t="str">
        <v>CNY</v>
      </c>
      <c r="N946">
        <v>1.1299999999999999</v>
      </c>
      <c r="O946">
        <v>1769.91</v>
      </c>
      <c r="P946">
        <v>1999.9983</v>
      </c>
      <c r="Q946" t="str">
        <v>C66SZX-SMT SERVICE</v>
      </c>
      <c r="R946" t="str">
        <v>Hai Xin Technology(ShenZhen) Company Limited.</v>
      </c>
      <c r="S946" t="str">
        <v>Same</v>
      </c>
      <c r="T946">
        <v>900372</v>
      </c>
      <c r="U946">
        <v>2153.4</v>
      </c>
      <c r="V946" t="str">
        <v>373SMT INV-PTS SALES</v>
      </c>
      <c r="W946">
        <v>0</v>
      </c>
      <c r="X946" t="str">
        <v>H177402-BET-200820</v>
      </c>
      <c r="Y946">
        <v>759891</v>
      </c>
      <c r="Z946" t="str">
        <v>海星科技（深圳）有限公司</v>
      </c>
      <c r="AA946">
        <v>0</v>
      </c>
      <c r="AB946">
        <v>2020</v>
      </c>
      <c r="AC946">
        <v>9</v>
      </c>
      <c r="AD946" t="str">
        <v>Q2</v>
      </c>
      <c r="AE946" t="str">
        <v>FY20/21</v>
      </c>
      <c r="AF946" t="str">
        <v>SOUTH</v>
      </c>
    </row>
    <row r="947" spans="1:32">
      <c r="A947" t="str">
        <v>ESSZ</v>
      </c>
      <c r="B947" t="str">
        <v>SZX</v>
      </c>
      <c r="C947" t="str">
        <v>SPARES/OTHER</v>
      </c>
      <c r="D947" s="4">
        <v>44092</v>
      </c>
      <c r="E947" t="str">
        <v>OTHERS</v>
      </c>
      <c r="F947">
        <v>14100296</v>
      </c>
      <c r="G947">
        <v>44092</v>
      </c>
      <c r="H947" t="str">
        <v>ZZZZ|Feeder table(24 slot)</v>
      </c>
      <c r="I947" t="str">
        <v>Feeder table</v>
      </c>
      <c r="J947">
        <v>1</v>
      </c>
      <c r="K947">
        <v>1</v>
      </c>
      <c r="L947">
        <v>25663.72</v>
      </c>
      <c r="M947" t="str">
        <v>CNY</v>
      </c>
      <c r="N947">
        <v>1.1299999999999999</v>
      </c>
      <c r="O947">
        <v>25663.72</v>
      </c>
      <c r="P947">
        <v>29000.0036</v>
      </c>
      <c r="Q947" t="str">
        <v>C66SZX-SMT SERVICE</v>
      </c>
      <c r="R947" t="str">
        <v>Hai Xin Technology(ShenZhen) Company Limited.</v>
      </c>
      <c r="S947" t="str">
        <v>Same</v>
      </c>
      <c r="T947">
        <v>900372</v>
      </c>
      <c r="U947">
        <v>4200</v>
      </c>
      <c r="V947" t="str">
        <v>373SMT INV-PTS SALES</v>
      </c>
      <c r="W947">
        <v>0</v>
      </c>
      <c r="X947" t="str">
        <v>H177402-BET-200820</v>
      </c>
      <c r="Y947">
        <v>759891</v>
      </c>
      <c r="Z947" t="str">
        <v>海星科技（深圳）有限公司</v>
      </c>
      <c r="AA947">
        <v>0</v>
      </c>
      <c r="AB947">
        <v>2020</v>
      </c>
      <c r="AC947">
        <v>9</v>
      </c>
      <c r="AD947" t="str">
        <v>Q2</v>
      </c>
      <c r="AE947" t="str">
        <v>FY20/21</v>
      </c>
      <c r="AF947" t="str">
        <v>SOUTH</v>
      </c>
    </row>
    <row r="948" spans="1:32">
      <c r="A948" t="str">
        <v>ESSZ</v>
      </c>
      <c r="B948" t="str">
        <v>SZX</v>
      </c>
      <c r="C948" t="str">
        <v>SPARES/OTHER</v>
      </c>
      <c r="D948" s="4">
        <v>44092</v>
      </c>
      <c r="E948" t="str">
        <v>OTHERS</v>
      </c>
      <c r="F948">
        <v>14100296</v>
      </c>
      <c r="G948">
        <v>44092</v>
      </c>
      <c r="H948" t="str">
        <v>ZZZZ|Setup Control Box</v>
      </c>
      <c r="I948" t="str">
        <v>Step Adjustment Control Box</v>
      </c>
      <c r="J948">
        <v>1</v>
      </c>
      <c r="K948">
        <v>1</v>
      </c>
      <c r="L948">
        <v>0</v>
      </c>
      <c r="M948" t="str">
        <v>CNY</v>
      </c>
      <c r="N948">
        <v>1.1299999999999999</v>
      </c>
      <c r="O948">
        <v>0</v>
      </c>
      <c r="P948">
        <v>0</v>
      </c>
      <c r="Q948" t="str">
        <v>C66SZX-SMT SERVICE</v>
      </c>
      <c r="R948" t="str">
        <v>Hai Xin Technology(ShenZhen) Company Limited.</v>
      </c>
      <c r="S948" t="str">
        <v>Same</v>
      </c>
      <c r="T948">
        <v>900372</v>
      </c>
      <c r="U948">
        <v>1000</v>
      </c>
      <c r="V948" t="str">
        <v>373SMT INV-PTS SALES</v>
      </c>
      <c r="W948">
        <v>0</v>
      </c>
      <c r="X948" t="str">
        <v>H177402-BET-200820</v>
      </c>
      <c r="Y948">
        <v>759891</v>
      </c>
      <c r="Z948" t="str">
        <v>海星科技（深圳）有限公司</v>
      </c>
      <c r="AA948">
        <v>0</v>
      </c>
      <c r="AB948">
        <v>2020</v>
      </c>
      <c r="AC948">
        <v>9</v>
      </c>
      <c r="AD948" t="str">
        <v>Q2</v>
      </c>
      <c r="AE948" t="str">
        <v>FY20/21</v>
      </c>
      <c r="AF948" t="str">
        <v>SOUTH</v>
      </c>
    </row>
    <row r="949" spans="1:32">
      <c r="A949" t="str">
        <v>ESSZ</v>
      </c>
      <c r="B949" t="str">
        <v>SZX</v>
      </c>
      <c r="C949" t="str">
        <v>SPARES/OTHER</v>
      </c>
      <c r="D949" s="4">
        <v>44092</v>
      </c>
      <c r="E949" t="str">
        <v>OTHERS</v>
      </c>
      <c r="F949">
        <v>14100296</v>
      </c>
      <c r="G949">
        <v>44092</v>
      </c>
      <c r="H949" t="str">
        <v>ZZZZ|Feeder table(24 slot)</v>
      </c>
      <c r="I949" t="str">
        <v>Feeder table</v>
      </c>
      <c r="J949">
        <v>1</v>
      </c>
      <c r="K949">
        <v>1</v>
      </c>
      <c r="L949">
        <v>0</v>
      </c>
      <c r="M949" t="str">
        <v>CNY</v>
      </c>
      <c r="N949">
        <v>1.1299999999999999</v>
      </c>
      <c r="O949">
        <v>0</v>
      </c>
      <c r="P949">
        <v>0</v>
      </c>
      <c r="Q949" t="str">
        <v>C66SZX-SMT SERVICE</v>
      </c>
      <c r="R949" t="str">
        <v>Hai Xin Technology(ShenZhen) Company Limited.</v>
      </c>
      <c r="S949" t="str">
        <v>Same</v>
      </c>
      <c r="T949">
        <v>900372</v>
      </c>
      <c r="U949">
        <v>4200</v>
      </c>
      <c r="V949" t="str">
        <v>373SMT INV-PTS SALES</v>
      </c>
      <c r="W949">
        <v>0</v>
      </c>
      <c r="X949" t="str">
        <v>H177402-BET-200820</v>
      </c>
      <c r="Y949">
        <v>759891</v>
      </c>
      <c r="Z949" t="str">
        <v>海星科技（深圳）有限公司</v>
      </c>
      <c r="AA949">
        <v>0</v>
      </c>
      <c r="AB949">
        <v>2020</v>
      </c>
      <c r="AC949">
        <v>9</v>
      </c>
      <c r="AD949" t="str">
        <v>Q2</v>
      </c>
      <c r="AE949" t="str">
        <v>FY20/21</v>
      </c>
      <c r="AF949" t="str">
        <v>SOUTH</v>
      </c>
    </row>
    <row r="950" spans="1:32">
      <c r="A950" t="str">
        <v>ESSZ</v>
      </c>
      <c r="B950" t="str">
        <v>SZX</v>
      </c>
      <c r="C950" t="str">
        <v>SPARES/OTHER</v>
      </c>
      <c r="D950" s="4">
        <v>44092</v>
      </c>
      <c r="E950" t="str">
        <v>YAMAHA</v>
      </c>
      <c r="F950">
        <v>14100297</v>
      </c>
      <c r="G950">
        <v>44092</v>
      </c>
      <c r="H950" t="str">
        <v>YMCT|KHJ-M4488-B0</v>
      </c>
      <c r="I950" t="str">
        <v>PARTS,FEEDER BOARD</v>
      </c>
      <c r="J950">
        <v>5</v>
      </c>
      <c r="K950">
        <v>5</v>
      </c>
      <c r="L950">
        <v>0</v>
      </c>
      <c r="M950" t="str">
        <v>CNY</v>
      </c>
      <c r="N950">
        <v>1.1299999999999999</v>
      </c>
      <c r="O950">
        <v>0</v>
      </c>
      <c r="P950">
        <v>0</v>
      </c>
      <c r="Q950" t="str">
        <v>C66SZX-SMT SERVICE</v>
      </c>
      <c r="R950" t="str">
        <v>Hai Xin Technology(ShenZhen) Company Limited.</v>
      </c>
      <c r="S950" t="str">
        <v>Same</v>
      </c>
      <c r="T950">
        <v>900372</v>
      </c>
      <c r="U950">
        <v>2620</v>
      </c>
      <c r="V950" t="str">
        <v>373SMT INV-PTS SALES</v>
      </c>
      <c r="W950">
        <v>0</v>
      </c>
      <c r="X950" t="str">
        <v>H177402-BET-200820</v>
      </c>
      <c r="Y950">
        <v>759898</v>
      </c>
      <c r="Z950" t="str">
        <v>海星科技（深圳）有限公司</v>
      </c>
      <c r="AA950">
        <v>0</v>
      </c>
      <c r="AB950">
        <v>2020</v>
      </c>
      <c r="AC950">
        <v>9</v>
      </c>
      <c r="AD950" t="str">
        <v>Q2</v>
      </c>
      <c r="AE950" t="str">
        <v>FY20/21</v>
      </c>
      <c r="AF950" t="str">
        <v>SOUTH</v>
      </c>
    </row>
    <row r="951" spans="1:32">
      <c r="A951" t="str">
        <v>ESSZ</v>
      </c>
      <c r="B951" t="str">
        <v>SZX</v>
      </c>
      <c r="C951" t="str">
        <v>SERVICE_CHARGE</v>
      </c>
      <c r="D951" s="4">
        <v>44095</v>
      </c>
      <c r="E951" t="str">
        <v>HELLER</v>
      </c>
      <c r="F951">
        <v>12100039</v>
      </c>
      <c r="G951">
        <v>44095</v>
      </c>
      <c r="H951" t="str">
        <v>HELI|REPAIR CHARGE</v>
      </c>
      <c r="I951" t="str">
        <v>REPAIR CHARGE</v>
      </c>
      <c r="J951">
        <v>1</v>
      </c>
      <c r="K951">
        <v>1</v>
      </c>
      <c r="L951">
        <v>1168.1400000000001</v>
      </c>
      <c r="M951" t="str">
        <v>CNY</v>
      </c>
      <c r="N951">
        <v>1.1299999999999999</v>
      </c>
      <c r="O951">
        <v>1168.1400000000001</v>
      </c>
      <c r="P951">
        <v>1319.9982</v>
      </c>
      <c r="Q951" t="str">
        <v>C66SZX-SMT SERVICE</v>
      </c>
      <c r="R951" t="str">
        <v>Shenzhen Verycom Technology Co., Ltd</v>
      </c>
      <c r="S951" t="str">
        <v>Same</v>
      </c>
      <c r="T951">
        <v>900374</v>
      </c>
      <c r="U951">
        <v>0</v>
      </c>
      <c r="V951" t="str">
        <v>373SMT INV-NON-CON</v>
      </c>
      <c r="W951">
        <v>0</v>
      </c>
      <c r="X951" t="str">
        <v>C66SZ20376</v>
      </c>
      <c r="Y951">
        <v>0</v>
      </c>
      <c r="Z951" t="str">
        <v>深圳市微力创科技有限公司</v>
      </c>
      <c r="AA951">
        <v>0</v>
      </c>
      <c r="AB951">
        <v>2020</v>
      </c>
      <c r="AC951">
        <v>9</v>
      </c>
      <c r="AD951" t="str">
        <v>Q2</v>
      </c>
      <c r="AE951" t="str">
        <v>FY20/21</v>
      </c>
      <c r="AF951" t="str">
        <v>SOUTH</v>
      </c>
    </row>
    <row r="952" spans="1:32">
      <c r="A952" t="str">
        <v>ESSZ</v>
      </c>
      <c r="B952" t="str">
        <v>SZX</v>
      </c>
      <c r="C952" t="str">
        <v>FEEDER</v>
      </c>
      <c r="D952" s="4">
        <v>44096</v>
      </c>
      <c r="E952" t="str">
        <v>YAMAHA</v>
      </c>
      <c r="F952">
        <v>14100298</v>
      </c>
      <c r="G952">
        <v>44096</v>
      </c>
      <c r="H952" t="str">
        <v>YMCT|KHJ-MC400-00</v>
      </c>
      <c r="I952" t="str">
        <v>SS TAPE FEEDER 24mm</v>
      </c>
      <c r="J952">
        <v>4</v>
      </c>
      <c r="K952">
        <v>4</v>
      </c>
      <c r="L952">
        <v>20176.990000000002</v>
      </c>
      <c r="M952" t="str">
        <v>CNY</v>
      </c>
      <c r="N952">
        <v>1.1299999999999999</v>
      </c>
      <c r="O952">
        <v>20176.990000000002</v>
      </c>
      <c r="P952">
        <v>22799.9987</v>
      </c>
      <c r="Q952" t="str">
        <v>C66SZX-SMT SERVICE</v>
      </c>
      <c r="R952" t="str">
        <v>Shenzhen ZhaoHui Electronics Co., Ltd</v>
      </c>
      <c r="S952" t="str">
        <v>Same</v>
      </c>
      <c r="T952">
        <v>900375</v>
      </c>
      <c r="U952">
        <v>15283.87</v>
      </c>
      <c r="V952" t="str">
        <v>373SMT INV-PTS SALES</v>
      </c>
      <c r="W952">
        <v>0</v>
      </c>
      <c r="X952" t="str">
        <v>C66SZ20370REV.1</v>
      </c>
      <c r="Y952">
        <v>760253</v>
      </c>
      <c r="Z952" t="str">
        <v>深圳市兆晖电子有限公司</v>
      </c>
      <c r="AA952">
        <v>0</v>
      </c>
      <c r="AB952">
        <v>2020</v>
      </c>
      <c r="AC952">
        <v>9</v>
      </c>
      <c r="AD952" t="str">
        <v>Q2</v>
      </c>
      <c r="AE952" t="str">
        <v>FY20/21</v>
      </c>
      <c r="AF952" t="str">
        <v>SOUTH</v>
      </c>
    </row>
    <row r="953" spans="1:32">
      <c r="A953" t="str">
        <v>ESSZ</v>
      </c>
      <c r="B953" t="str">
        <v>SZX</v>
      </c>
      <c r="C953" t="str">
        <v>SPARES/OTHER</v>
      </c>
      <c r="D953" s="4">
        <v>44096</v>
      </c>
      <c r="E953" t="str">
        <v>YAMAHA</v>
      </c>
      <c r="F953">
        <v>14100298</v>
      </c>
      <c r="G953">
        <v>44096</v>
      </c>
      <c r="H953" t="str">
        <v>YMCT|KHJ-M4488-B0</v>
      </c>
      <c r="I953" t="str">
        <v>PARTS,FEEDER BOARD</v>
      </c>
      <c r="J953">
        <v>5</v>
      </c>
      <c r="K953">
        <v>5</v>
      </c>
      <c r="L953">
        <v>0</v>
      </c>
      <c r="M953" t="str">
        <v>CNY</v>
      </c>
      <c r="N953">
        <v>1.1299999999999999</v>
      </c>
      <c r="O953">
        <v>0</v>
      </c>
      <c r="P953">
        <v>0</v>
      </c>
      <c r="Q953" t="str">
        <v>C66SZX-SMT SERVICE</v>
      </c>
      <c r="R953" t="str">
        <v>Shenzhen ZhaoHui Electronics Co., Ltd</v>
      </c>
      <c r="S953" t="str">
        <v>Same</v>
      </c>
      <c r="T953">
        <v>900375</v>
      </c>
      <c r="U953">
        <v>2620</v>
      </c>
      <c r="V953" t="str">
        <v>373SMT INV-PTS SALES</v>
      </c>
      <c r="W953">
        <v>0</v>
      </c>
      <c r="X953" t="str">
        <v>C66SZ20370REV.1</v>
      </c>
      <c r="Y953">
        <v>760253</v>
      </c>
      <c r="Z953" t="str">
        <v>深圳市兆晖电子有限公司</v>
      </c>
      <c r="AA953">
        <v>0</v>
      </c>
      <c r="AB953">
        <v>2020</v>
      </c>
      <c r="AC953">
        <v>9</v>
      </c>
      <c r="AD953" t="str">
        <v>Q2</v>
      </c>
      <c r="AE953" t="str">
        <v>FY20/21</v>
      </c>
      <c r="AF953" t="str">
        <v>SOUTH</v>
      </c>
    </row>
    <row r="954" spans="1:32">
      <c r="A954" t="str">
        <v>ESSZ</v>
      </c>
      <c r="B954" t="str">
        <v>SZX</v>
      </c>
      <c r="C954" t="str">
        <v>SPARES/OTHER</v>
      </c>
      <c r="D954" s="4">
        <v>44098</v>
      </c>
      <c r="E954" t="str">
        <v>OTHERS</v>
      </c>
      <c r="F954">
        <v>14100299</v>
      </c>
      <c r="G954">
        <v>44098</v>
      </c>
      <c r="H954" t="str">
        <v>ZMTR|40062555</v>
      </c>
      <c r="I954" t="str">
        <v>ZT DRIVER</v>
      </c>
      <c r="J954">
        <v>1</v>
      </c>
      <c r="K954">
        <v>1</v>
      </c>
      <c r="L954">
        <v>16035.4</v>
      </c>
      <c r="M954" t="str">
        <v>CNY</v>
      </c>
      <c r="N954">
        <v>1.1299999999999999</v>
      </c>
      <c r="O954">
        <v>16035.4</v>
      </c>
      <c r="P954">
        <v>18120.001999999997</v>
      </c>
      <c r="Q954" t="str">
        <v>C66SZX-SMT SERVICE</v>
      </c>
      <c r="R954" t="str">
        <v>Hai Xin Technology(ShenZhen) Company Limited.</v>
      </c>
      <c r="S954" t="str">
        <v>Same</v>
      </c>
      <c r="T954">
        <v>900376</v>
      </c>
      <c r="U954">
        <v>12136.63</v>
      </c>
      <c r="V954" t="str">
        <v>373SMT INV-PTS SALES</v>
      </c>
      <c r="W954">
        <v>0</v>
      </c>
      <c r="X954" t="str">
        <v>H177711-BET-200829</v>
      </c>
      <c r="Y954">
        <v>760590</v>
      </c>
      <c r="Z954" t="str">
        <v>海星科技（深圳）有限公司</v>
      </c>
      <c r="AA954">
        <v>0</v>
      </c>
      <c r="AB954">
        <v>2020</v>
      </c>
      <c r="AC954">
        <v>9</v>
      </c>
      <c r="AD954" t="str">
        <v>Q2</v>
      </c>
      <c r="AE954" t="str">
        <v>FY20/21</v>
      </c>
      <c r="AF954" t="str">
        <v>SOUTH</v>
      </c>
    </row>
    <row r="955" spans="1:32">
      <c r="A955" t="str">
        <v>ESSZ</v>
      </c>
      <c r="B955" t="str">
        <v>SZX</v>
      </c>
      <c r="C955" t="str">
        <v>SPARES/OTHER</v>
      </c>
      <c r="D955" s="4">
        <v>44098</v>
      </c>
      <c r="E955" t="str">
        <v>OTHERS</v>
      </c>
      <c r="F955">
        <v>14100299</v>
      </c>
      <c r="G955">
        <v>44098</v>
      </c>
      <c r="H955" t="str">
        <v>ZMTR|40002233</v>
      </c>
      <c r="I955" t="str">
        <v>XY Bear ZT Cables ASM</v>
      </c>
      <c r="J955">
        <v>1</v>
      </c>
      <c r="K955">
        <v>1</v>
      </c>
      <c r="L955">
        <v>16017.7</v>
      </c>
      <c r="M955" t="str">
        <v>CNY</v>
      </c>
      <c r="N955">
        <v>1.1299999999999999</v>
      </c>
      <c r="O955">
        <v>16017.7</v>
      </c>
      <c r="P955">
        <v>18100.001</v>
      </c>
      <c r="Q955" t="str">
        <v>C66SZX-SMT SERVICE</v>
      </c>
      <c r="R955" t="str">
        <v>Hai Xin Technology(ShenZhen) Company Limited.</v>
      </c>
      <c r="S955" t="str">
        <v>Same</v>
      </c>
      <c r="T955">
        <v>900376</v>
      </c>
      <c r="U955">
        <v>13106.93</v>
      </c>
      <c r="V955" t="str">
        <v>373SMT INV-PTS SALES</v>
      </c>
      <c r="W955">
        <v>0</v>
      </c>
      <c r="X955" t="str">
        <v>H177711-BET-200829</v>
      </c>
      <c r="Y955">
        <v>760590</v>
      </c>
      <c r="Z955" t="str">
        <v>海星科技（深圳）有限公司</v>
      </c>
      <c r="AA955">
        <v>0</v>
      </c>
      <c r="AB955">
        <v>2020</v>
      </c>
      <c r="AC955">
        <v>9</v>
      </c>
      <c r="AD955" t="str">
        <v>Q2</v>
      </c>
      <c r="AE955" t="str">
        <v>FY20/21</v>
      </c>
      <c r="AF955" t="str">
        <v>SOUTH</v>
      </c>
    </row>
    <row r="956" spans="1:32">
      <c r="A956" t="str">
        <v>ESSZ</v>
      </c>
      <c r="B956" t="str">
        <v>SZX</v>
      </c>
      <c r="C956" t="str">
        <v>FEEDER</v>
      </c>
      <c r="D956" s="4">
        <v>44099</v>
      </c>
      <c r="E956" t="str">
        <v>YAMAHA</v>
      </c>
      <c r="F956">
        <v>14100300</v>
      </c>
      <c r="G956">
        <v>44099</v>
      </c>
      <c r="H956" t="str">
        <v>YMCT|KHJ-MC700-00</v>
      </c>
      <c r="I956" t="str">
        <v>SS TAPE FEEDER 56mm</v>
      </c>
      <c r="J956">
        <v>1</v>
      </c>
      <c r="K956">
        <v>1</v>
      </c>
      <c r="L956">
        <v>9292.0400000000009</v>
      </c>
      <c r="M956" t="str">
        <v>CNY</v>
      </c>
      <c r="N956">
        <v>1.1299999999999999</v>
      </c>
      <c r="O956">
        <v>9292.0400000000009</v>
      </c>
      <c r="P956">
        <v>10500.0052</v>
      </c>
      <c r="Q956" t="str">
        <v>C66SZX-SMT SERVICE</v>
      </c>
      <c r="R956" t="str">
        <v xml:space="preserve">Shenzhen Haoliangdi Electronics Intelligence Co., </v>
      </c>
      <c r="S956" t="str">
        <v>Same</v>
      </c>
      <c r="T956">
        <v>900377</v>
      </c>
      <c r="U956">
        <v>7288.75</v>
      </c>
      <c r="V956" t="str">
        <v>373SMT INV-PTS SALES</v>
      </c>
      <c r="W956">
        <v>0</v>
      </c>
      <c r="X956" t="str">
        <v>C66SZ20395</v>
      </c>
      <c r="Y956">
        <v>760710</v>
      </c>
      <c r="Z956" t="str">
        <v>深圳市昊亮迪电子智能有限公司</v>
      </c>
      <c r="AA956">
        <v>0</v>
      </c>
      <c r="AB956">
        <v>2020</v>
      </c>
      <c r="AC956">
        <v>9</v>
      </c>
      <c r="AD956" t="str">
        <v>Q2</v>
      </c>
      <c r="AE956" t="str">
        <v>FY20/21</v>
      </c>
      <c r="AF956" t="str">
        <v>SOUTH</v>
      </c>
    </row>
    <row r="957" spans="1:32">
      <c r="A957" t="str">
        <v>ESSZ</v>
      </c>
      <c r="B957" t="str">
        <v>SZX</v>
      </c>
      <c r="C957" t="str">
        <v>SPARES/OTHER</v>
      </c>
      <c r="D957" s="4">
        <v>44104</v>
      </c>
      <c r="E957" t="str">
        <v/>
      </c>
      <c r="F957">
        <v>10001</v>
      </c>
      <c r="G957">
        <v>44104</v>
      </c>
      <c r="H957">
        <v>0</v>
      </c>
      <c r="I957">
        <v>0</v>
      </c>
      <c r="J957">
        <v>0</v>
      </c>
      <c r="K957">
        <v>1</v>
      </c>
      <c r="L957">
        <v>20</v>
      </c>
      <c r="M957" t="str">
        <v>CNY</v>
      </c>
      <c r="N957">
        <v>1.1299999999999999</v>
      </c>
      <c r="O957">
        <v>20</v>
      </c>
      <c r="P957">
        <v>22.599999999999998</v>
      </c>
      <c r="Q957" t="str">
        <v>C66SZX-SMT SERVICE</v>
      </c>
      <c r="R957" t="str">
        <v>Chang Da (Jiangxi) Photoelectric Technology Co. Lt</v>
      </c>
      <c r="S957" t="str">
        <v>Same</v>
      </c>
      <c r="T957" t="str">
        <v>NO</v>
      </c>
      <c r="U957">
        <v>0</v>
      </c>
      <c r="V957" t="str">
        <v>373SMT INV-PTS SALES</v>
      </c>
      <c r="W957">
        <v>0</v>
      </c>
      <c r="X957">
        <v>0</v>
      </c>
      <c r="Y957">
        <v>0</v>
      </c>
      <c r="Z957" t="str">
        <v>江西省昌大光电科技有限公司</v>
      </c>
      <c r="AA957">
        <v>0</v>
      </c>
      <c r="AB957">
        <v>2020</v>
      </c>
      <c r="AC957">
        <v>9</v>
      </c>
      <c r="AD957" t="str">
        <v>Q2</v>
      </c>
      <c r="AE957" t="str">
        <v>FY20/21</v>
      </c>
      <c r="AF957" t="str">
        <v>SOUTH</v>
      </c>
    </row>
    <row r="958" spans="1:32">
      <c r="A958" t="str">
        <v>ESSZ</v>
      </c>
      <c r="B958" t="str">
        <v>SZX</v>
      </c>
      <c r="C958" t="str">
        <v>SPARES/OTHER</v>
      </c>
      <c r="D958" s="4">
        <v>44114</v>
      </c>
      <c r="E958" t="str">
        <v>OTHERS</v>
      </c>
      <c r="F958">
        <v>14100301</v>
      </c>
      <c r="G958">
        <v>44114</v>
      </c>
      <c r="H958" t="str">
        <v>ZMTR|K48-M3856-00X</v>
      </c>
      <c r="I958" t="str">
        <v>GREASE PACK(NSL)</v>
      </c>
      <c r="J958">
        <v>4</v>
      </c>
      <c r="K958">
        <v>4</v>
      </c>
      <c r="L958">
        <v>796.46</v>
      </c>
      <c r="M958" t="str">
        <v>CNY</v>
      </c>
      <c r="N958">
        <v>1.135</v>
      </c>
      <c r="O958">
        <v>796.46</v>
      </c>
      <c r="P958">
        <v>903.98210000000006</v>
      </c>
      <c r="Q958" t="str">
        <v>C66SZX-SMT SERVICE</v>
      </c>
      <c r="R958" t="str">
        <v>Dongguan Heron Opto Co, Ltd</v>
      </c>
      <c r="S958" t="str">
        <v>Same</v>
      </c>
      <c r="T958">
        <v>900378</v>
      </c>
      <c r="U958">
        <v>530.96</v>
      </c>
      <c r="V958" t="str">
        <v>373SMT INV-PTS SALES</v>
      </c>
      <c r="W958">
        <v>0</v>
      </c>
      <c r="X958" t="str">
        <v>C66SZ20400</v>
      </c>
      <c r="Y958">
        <v>761637</v>
      </c>
      <c r="Z958" t="str">
        <v>东莞市恒润光电有限公司</v>
      </c>
      <c r="AA958">
        <v>0</v>
      </c>
      <c r="AB958">
        <v>2020</v>
      </c>
      <c r="AC958">
        <v>10</v>
      </c>
      <c r="AD958" t="str">
        <v>Q3</v>
      </c>
      <c r="AE958" t="str">
        <v>FY20/21</v>
      </c>
      <c r="AF958" t="str">
        <v>SOUTH</v>
      </c>
    </row>
    <row r="959" spans="1:32">
      <c r="A959" t="str">
        <v>ESSZ</v>
      </c>
      <c r="B959" t="str">
        <v>SZX</v>
      </c>
      <c r="C959" t="str">
        <v>SERVICE_CHARGE</v>
      </c>
      <c r="D959" s="4">
        <v>44118</v>
      </c>
      <c r="E959" t="str">
        <v>YAMAHA</v>
      </c>
      <c r="F959">
        <v>12100040</v>
      </c>
      <c r="G959">
        <v>44118</v>
      </c>
      <c r="H959" t="str">
        <v>YMCT|REPAIR CHARGE</v>
      </c>
      <c r="I959" t="str">
        <v>REPAIR CHARGE</v>
      </c>
      <c r="J959">
        <v>3</v>
      </c>
      <c r="K959">
        <v>3</v>
      </c>
      <c r="L959">
        <v>3000</v>
      </c>
      <c r="M959" t="str">
        <v>CNY</v>
      </c>
      <c r="N959">
        <v>1.135</v>
      </c>
      <c r="O959">
        <v>3000</v>
      </c>
      <c r="P959">
        <v>3405</v>
      </c>
      <c r="Q959" t="str">
        <v>C66SZX-SMT SERVICE</v>
      </c>
      <c r="R959" t="str">
        <v>Shenzhen SOSEN Electronics Co., Ltd.</v>
      </c>
      <c r="S959" t="str">
        <v>Same</v>
      </c>
      <c r="T959">
        <v>900381</v>
      </c>
      <c r="U959">
        <v>0</v>
      </c>
      <c r="V959" t="str">
        <v>373SMT INV-NON-CON</v>
      </c>
      <c r="W959">
        <v>0</v>
      </c>
      <c r="X959">
        <v>20200929</v>
      </c>
      <c r="Y959">
        <v>0</v>
      </c>
      <c r="Z959" t="str">
        <v>深圳市崧盛电子股份有限公司</v>
      </c>
      <c r="AA959">
        <v>0</v>
      </c>
      <c r="AB959">
        <v>2020</v>
      </c>
      <c r="AC959">
        <v>10</v>
      </c>
      <c r="AD959" t="str">
        <v>Q3</v>
      </c>
      <c r="AE959" t="str">
        <v>FY20/21</v>
      </c>
      <c r="AF959" t="str">
        <v>SOUTH</v>
      </c>
    </row>
    <row r="960" spans="1:32">
      <c r="A960" t="str">
        <v>ESSZ</v>
      </c>
      <c r="B960" t="str">
        <v>SZX</v>
      </c>
      <c r="C960" t="str">
        <v>SPARES/OTHER</v>
      </c>
      <c r="D960" s="4">
        <v>44118</v>
      </c>
      <c r="E960" t="str">
        <v>YAMAHA</v>
      </c>
      <c r="F960">
        <v>14100302</v>
      </c>
      <c r="G960">
        <v>44118</v>
      </c>
      <c r="H960" t="str">
        <v>YMCT|KMG-M7300-20</v>
      </c>
      <c r="I960" t="str">
        <v>MULTI CAM.ASSY.FR</v>
      </c>
      <c r="J960">
        <v>1</v>
      </c>
      <c r="K960">
        <v>1</v>
      </c>
      <c r="L960">
        <v>24778.76</v>
      </c>
      <c r="M960" t="str">
        <v>CNY</v>
      </c>
      <c r="N960">
        <v>1.135</v>
      </c>
      <c r="O960">
        <v>24778.76</v>
      </c>
      <c r="P960">
        <v>28123.892599999999</v>
      </c>
      <c r="Q960" t="str">
        <v>C66SZX-SMT SERVICE</v>
      </c>
      <c r="R960" t="str">
        <v>Shenzhen Maichi Security&amp;Surveillance Technology C</v>
      </c>
      <c r="S960" t="str">
        <v>Same</v>
      </c>
      <c r="T960">
        <v>900379</v>
      </c>
      <c r="U960">
        <v>9485</v>
      </c>
      <c r="V960" t="str">
        <v>373SMT INV-PTS SALES</v>
      </c>
      <c r="W960">
        <v>0</v>
      </c>
      <c r="X960" t="str">
        <v>CGDD032884</v>
      </c>
      <c r="Y960">
        <v>762308</v>
      </c>
      <c r="Z960" t="str">
        <v>深圳市麦驰安防技术有限公司</v>
      </c>
      <c r="AA960">
        <v>0</v>
      </c>
      <c r="AB960">
        <v>2020</v>
      </c>
      <c r="AC960">
        <v>10</v>
      </c>
      <c r="AD960" t="str">
        <v>Q3</v>
      </c>
      <c r="AE960" t="str">
        <v>FY20/21</v>
      </c>
      <c r="AF960" t="str">
        <v>SOUTH</v>
      </c>
    </row>
    <row r="961" spans="1:32">
      <c r="A961" t="str">
        <v>ESSZ</v>
      </c>
      <c r="B961" t="str">
        <v>SZX</v>
      </c>
      <c r="C961" t="str">
        <v>SPARES/OTHER</v>
      </c>
      <c r="D961" s="4">
        <v>44118</v>
      </c>
      <c r="E961" t="str">
        <v>YAMAHA</v>
      </c>
      <c r="F961">
        <v>14100303</v>
      </c>
      <c r="G961">
        <v>44118</v>
      </c>
      <c r="H961" t="str">
        <v>YMCT|KW7-M3851-00</v>
      </c>
      <c r="I961" t="str">
        <v>GREASE PACK : LG2</v>
      </c>
      <c r="J961">
        <v>1</v>
      </c>
      <c r="K961">
        <v>1</v>
      </c>
      <c r="L961">
        <v>1338.94</v>
      </c>
      <c r="M961" t="str">
        <v>CNY</v>
      </c>
      <c r="N961">
        <v>1.135</v>
      </c>
      <c r="O961">
        <v>1338.94</v>
      </c>
      <c r="P961">
        <v>1519.6969000000001</v>
      </c>
      <c r="Q961" t="str">
        <v>C66SZX-SMT SERVICE</v>
      </c>
      <c r="R961" t="str">
        <v>Huizhou Boshijie Technology Co., Ltd.</v>
      </c>
      <c r="S961" t="str">
        <v>Same</v>
      </c>
      <c r="T961">
        <v>900380</v>
      </c>
      <c r="U961">
        <v>739</v>
      </c>
      <c r="V961" t="str">
        <v>373SMT INV-PTS SALES</v>
      </c>
      <c r="W961">
        <v>0</v>
      </c>
      <c r="X961" t="str">
        <v>C66SZ20349REV.2</v>
      </c>
      <c r="Y961">
        <v>762305</v>
      </c>
      <c r="Z961" t="str">
        <v>惠州市博实结科技有限公司</v>
      </c>
      <c r="AA961">
        <v>0</v>
      </c>
      <c r="AB961">
        <v>2020</v>
      </c>
      <c r="AC961">
        <v>10</v>
      </c>
      <c r="AD961" t="str">
        <v>Q3</v>
      </c>
      <c r="AE961" t="str">
        <v>FY20/21</v>
      </c>
      <c r="AF961" t="str">
        <v>SOUTH</v>
      </c>
    </row>
    <row r="962" spans="1:32">
      <c r="A962" t="str">
        <v>ESSZ</v>
      </c>
      <c r="B962" t="str">
        <v>SZX</v>
      </c>
      <c r="C962" t="str">
        <v>SPARES/OTHER</v>
      </c>
      <c r="D962" s="4">
        <v>44118</v>
      </c>
      <c r="E962" t="str">
        <v>YAMAHA</v>
      </c>
      <c r="F962">
        <v>14100303</v>
      </c>
      <c r="G962">
        <v>44118</v>
      </c>
      <c r="H962" t="str">
        <v>YMCT|KMB-M3859-00</v>
      </c>
      <c r="I962" t="str">
        <v>GREASE PACK(L500)</v>
      </c>
      <c r="J962">
        <v>1</v>
      </c>
      <c r="K962">
        <v>1</v>
      </c>
      <c r="L962">
        <v>330.09</v>
      </c>
      <c r="M962" t="str">
        <v>CNY</v>
      </c>
      <c r="N962">
        <v>1.135</v>
      </c>
      <c r="O962">
        <v>330.09</v>
      </c>
      <c r="P962">
        <v>374.65214999999995</v>
      </c>
      <c r="Q962" t="str">
        <v>C66SZX-SMT SERVICE</v>
      </c>
      <c r="R962" t="str">
        <v>Huizhou Boshijie Technology Co., Ltd.</v>
      </c>
      <c r="S962" t="str">
        <v>Same</v>
      </c>
      <c r="T962">
        <v>900380</v>
      </c>
      <c r="U962">
        <v>183</v>
      </c>
      <c r="V962" t="str">
        <v>373SMT INV-PTS SALES</v>
      </c>
      <c r="W962">
        <v>0</v>
      </c>
      <c r="X962" t="str">
        <v>C66SZ20349REV.2</v>
      </c>
      <c r="Y962">
        <v>762305</v>
      </c>
      <c r="Z962" t="str">
        <v>惠州市博实结科技有限公司</v>
      </c>
      <c r="AA962">
        <v>0</v>
      </c>
      <c r="AB962">
        <v>2020</v>
      </c>
      <c r="AC962">
        <v>10</v>
      </c>
      <c r="AD962" t="str">
        <v>Q3</v>
      </c>
      <c r="AE962" t="str">
        <v>FY20/21</v>
      </c>
      <c r="AF962" t="str">
        <v>SOUTH</v>
      </c>
    </row>
    <row r="963" spans="1:32">
      <c r="A963" t="str">
        <v>ESSZ</v>
      </c>
      <c r="B963" t="str">
        <v>SZX</v>
      </c>
      <c r="C963" t="str">
        <v>SPARES/OTHER</v>
      </c>
      <c r="D963" s="4">
        <v>44118</v>
      </c>
      <c r="E963" t="str">
        <v>YAMAHA</v>
      </c>
      <c r="F963">
        <v>14100303</v>
      </c>
      <c r="G963">
        <v>44118</v>
      </c>
      <c r="H963" t="str">
        <v>YMCT|KMB-M3854-00</v>
      </c>
      <c r="I963" t="str">
        <v>GREASE 30G</v>
      </c>
      <c r="J963">
        <v>1</v>
      </c>
      <c r="K963">
        <v>1</v>
      </c>
      <c r="L963">
        <v>399.12</v>
      </c>
      <c r="M963" t="str">
        <v>CNY</v>
      </c>
      <c r="N963">
        <v>1.135</v>
      </c>
      <c r="O963">
        <v>399.12</v>
      </c>
      <c r="P963">
        <v>453.00119999999998</v>
      </c>
      <c r="Q963" t="str">
        <v>C66SZX-SMT SERVICE</v>
      </c>
      <c r="R963" t="str">
        <v>Huizhou Boshijie Technology Co., Ltd.</v>
      </c>
      <c r="S963" t="str">
        <v>Same</v>
      </c>
      <c r="T963">
        <v>900380</v>
      </c>
      <c r="U963">
        <v>221</v>
      </c>
      <c r="V963" t="str">
        <v>373SMT INV-PTS SALES</v>
      </c>
      <c r="W963">
        <v>0</v>
      </c>
      <c r="X963" t="str">
        <v>C66SZ20349REV.2</v>
      </c>
      <c r="Y963">
        <v>762305</v>
      </c>
      <c r="Z963" t="str">
        <v>惠州市博实结科技有限公司</v>
      </c>
      <c r="AA963">
        <v>0</v>
      </c>
      <c r="AB963">
        <v>2020</v>
      </c>
      <c r="AC963">
        <v>10</v>
      </c>
      <c r="AD963" t="str">
        <v>Q3</v>
      </c>
      <c r="AE963" t="str">
        <v>FY20/21</v>
      </c>
      <c r="AF963" t="str">
        <v>SOUTH</v>
      </c>
    </row>
    <row r="964" spans="1:32">
      <c r="A964" t="str">
        <v>ESSZ</v>
      </c>
      <c r="B964" t="str">
        <v>SZX</v>
      </c>
      <c r="C964" t="str">
        <v>SPARES/OTHER</v>
      </c>
      <c r="D964" s="4">
        <v>44118</v>
      </c>
      <c r="E964" t="str">
        <v>YAMAHA</v>
      </c>
      <c r="F964">
        <v>14100303</v>
      </c>
      <c r="G964">
        <v>44118</v>
      </c>
      <c r="H964" t="str">
        <v>YMCT|KM5-M7122-N0</v>
      </c>
      <c r="I964" t="str">
        <v>GREASE 30G</v>
      </c>
      <c r="J964">
        <v>1</v>
      </c>
      <c r="K964">
        <v>1</v>
      </c>
      <c r="L964">
        <v>608.85</v>
      </c>
      <c r="M964" t="str">
        <v>CNY</v>
      </c>
      <c r="N964">
        <v>1.135</v>
      </c>
      <c r="O964">
        <v>608.85</v>
      </c>
      <c r="P964">
        <v>691.04475000000002</v>
      </c>
      <c r="Q964" t="str">
        <v>C66SZX-SMT SERVICE</v>
      </c>
      <c r="R964" t="str">
        <v>Huizhou Boshijie Technology Co., Ltd.</v>
      </c>
      <c r="S964" t="str">
        <v>Same</v>
      </c>
      <c r="T964">
        <v>900380</v>
      </c>
      <c r="U964">
        <v>335</v>
      </c>
      <c r="V964" t="str">
        <v>373SMT INV-PTS SALES</v>
      </c>
      <c r="W964">
        <v>0</v>
      </c>
      <c r="X964" t="str">
        <v>C66SZ20349REV.2</v>
      </c>
      <c r="Y964">
        <v>762305</v>
      </c>
      <c r="Z964" t="str">
        <v>惠州市博实结科技有限公司</v>
      </c>
      <c r="AA964">
        <v>0</v>
      </c>
      <c r="AB964">
        <v>2020</v>
      </c>
      <c r="AC964">
        <v>10</v>
      </c>
      <c r="AD964" t="str">
        <v>Q3</v>
      </c>
      <c r="AE964" t="str">
        <v>FY20/21</v>
      </c>
      <c r="AF964" t="str">
        <v>SOUTH</v>
      </c>
    </row>
    <row r="965" spans="1:32">
      <c r="A965" t="str">
        <v>ESSZ</v>
      </c>
      <c r="B965" t="str">
        <v>SZX</v>
      </c>
      <c r="C965" t="str">
        <v>FEEDER</v>
      </c>
      <c r="D965" s="4">
        <v>44118</v>
      </c>
      <c r="E965" t="str">
        <v>YAMAHA</v>
      </c>
      <c r="F965">
        <v>14100304</v>
      </c>
      <c r="G965">
        <v>44118</v>
      </c>
      <c r="H965" t="str">
        <v>YMCT|KHJ-MC100-00</v>
      </c>
      <c r="I965" t="str">
        <v>SS TAPE FEEDER 8mm</v>
      </c>
      <c r="J965">
        <v>160</v>
      </c>
      <c r="K965">
        <v>160</v>
      </c>
      <c r="L965">
        <v>445309.73</v>
      </c>
      <c r="M965" t="str">
        <v>CNY</v>
      </c>
      <c r="N965">
        <v>1.135</v>
      </c>
      <c r="O965">
        <v>445309.73</v>
      </c>
      <c r="P965">
        <v>505426.54355</v>
      </c>
      <c r="Q965" t="str">
        <v>C66SZX-SMT SERVICE</v>
      </c>
      <c r="R965" t="str">
        <v>Shenzhen SOSEN Electronics Co., Ltd.</v>
      </c>
      <c r="S965" t="str">
        <v>Same</v>
      </c>
      <c r="T965">
        <v>900382</v>
      </c>
      <c r="U965">
        <v>400345.21</v>
      </c>
      <c r="V965" t="str">
        <v>373SMT INV-PTS SALES</v>
      </c>
      <c r="W965">
        <v>0</v>
      </c>
      <c r="X965">
        <v>20201012</v>
      </c>
      <c r="Y965">
        <v>762478</v>
      </c>
      <c r="Z965" t="str">
        <v>深圳市崧盛电子股份有限公司</v>
      </c>
      <c r="AA965">
        <v>0</v>
      </c>
      <c r="AB965">
        <v>2020</v>
      </c>
      <c r="AC965">
        <v>10</v>
      </c>
      <c r="AD965" t="str">
        <v>Q3</v>
      </c>
      <c r="AE965" t="str">
        <v>FY20/21</v>
      </c>
      <c r="AF965" t="str">
        <v>SOUTH</v>
      </c>
    </row>
    <row r="966" spans="1:32">
      <c r="A966" t="str">
        <v>ESSZ</v>
      </c>
      <c r="B966" t="str">
        <v>SZX</v>
      </c>
      <c r="C966" t="str">
        <v>FEEDER</v>
      </c>
      <c r="D966" s="4">
        <v>44118</v>
      </c>
      <c r="E966" t="str">
        <v>YAMAHA</v>
      </c>
      <c r="F966">
        <v>14100304</v>
      </c>
      <c r="G966">
        <v>44118</v>
      </c>
      <c r="H966" t="str">
        <v>YMCT|KHJ-MC200-00</v>
      </c>
      <c r="I966" t="str">
        <v>SS TAPE FEEDER 12/16mm</v>
      </c>
      <c r="J966">
        <v>10</v>
      </c>
      <c r="K966">
        <v>10</v>
      </c>
      <c r="L966">
        <v>38805.31</v>
      </c>
      <c r="M966" t="str">
        <v>CNY</v>
      </c>
      <c r="N966">
        <v>1.135</v>
      </c>
      <c r="O966">
        <v>38805.31</v>
      </c>
      <c r="P966">
        <v>44044.026849999995</v>
      </c>
      <c r="Q966" t="str">
        <v>C66SZX-SMT SERVICE</v>
      </c>
      <c r="R966" t="str">
        <v>Shenzhen SOSEN Electronics Co., Ltd.</v>
      </c>
      <c r="S966" t="str">
        <v>Same</v>
      </c>
      <c r="T966">
        <v>900382</v>
      </c>
      <c r="U966">
        <v>35358.36</v>
      </c>
      <c r="V966" t="str">
        <v>373SMT INV-PTS SALES</v>
      </c>
      <c r="W966">
        <v>0</v>
      </c>
      <c r="X966">
        <v>20201012</v>
      </c>
      <c r="Y966">
        <v>762478</v>
      </c>
      <c r="Z966" t="str">
        <v>深圳市崧盛电子股份有限公司</v>
      </c>
      <c r="AA966">
        <v>0</v>
      </c>
      <c r="AB966">
        <v>2020</v>
      </c>
      <c r="AC966">
        <v>10</v>
      </c>
      <c r="AD966" t="str">
        <v>Q3</v>
      </c>
      <c r="AE966" t="str">
        <v>FY20/21</v>
      </c>
      <c r="AF966" t="str">
        <v>SOUTH</v>
      </c>
    </row>
    <row r="967" spans="1:32">
      <c r="A967" t="str">
        <v>ESSZ</v>
      </c>
      <c r="B967" t="str">
        <v>SZX</v>
      </c>
      <c r="C967" t="str">
        <v>FEEDER</v>
      </c>
      <c r="D967" s="4">
        <v>44118</v>
      </c>
      <c r="E967" t="str">
        <v>YAMAHA</v>
      </c>
      <c r="F967">
        <v>14100304</v>
      </c>
      <c r="G967">
        <v>44118</v>
      </c>
      <c r="H967" t="str">
        <v>YMCT|KHJ-MC400-00</v>
      </c>
      <c r="I967" t="str">
        <v>SS TAPE FEEDER 24mm</v>
      </c>
      <c r="J967">
        <v>2</v>
      </c>
      <c r="K967">
        <v>2</v>
      </c>
      <c r="L967">
        <v>9601.77</v>
      </c>
      <c r="M967" t="str">
        <v>CNY</v>
      </c>
      <c r="N967">
        <v>1.135</v>
      </c>
      <c r="O967">
        <v>9601.77</v>
      </c>
      <c r="P967">
        <v>10898.008950000001</v>
      </c>
      <c r="Q967" t="str">
        <v>C66SZX-SMT SERVICE</v>
      </c>
      <c r="R967" t="str">
        <v>Shenzhen SOSEN Electronics Co., Ltd.</v>
      </c>
      <c r="S967" t="str">
        <v>Same</v>
      </c>
      <c r="T967">
        <v>900382</v>
      </c>
      <c r="U967">
        <v>7616.77</v>
      </c>
      <c r="V967" t="str">
        <v>373SMT INV-PTS SALES</v>
      </c>
      <c r="W967">
        <v>0</v>
      </c>
      <c r="X967">
        <v>20201012</v>
      </c>
      <c r="Y967">
        <v>762478</v>
      </c>
      <c r="Z967" t="str">
        <v>深圳市崧盛电子股份有限公司</v>
      </c>
      <c r="AA967">
        <v>0</v>
      </c>
      <c r="AB967">
        <v>2020</v>
      </c>
      <c r="AC967">
        <v>10</v>
      </c>
      <c r="AD967" t="str">
        <v>Q3</v>
      </c>
      <c r="AE967" t="str">
        <v>FY20/21</v>
      </c>
      <c r="AF967" t="str">
        <v>SOUTH</v>
      </c>
    </row>
    <row r="968" spans="1:32">
      <c r="A968" t="str">
        <v>ESSZ</v>
      </c>
      <c r="B968" t="str">
        <v>SZX</v>
      </c>
      <c r="C968" t="str">
        <v>SPARES/OTHER</v>
      </c>
      <c r="D968" s="4">
        <v>44118</v>
      </c>
      <c r="E968" t="str">
        <v>OTHERS</v>
      </c>
      <c r="F968">
        <v>14100304</v>
      </c>
      <c r="G968">
        <v>44118</v>
      </c>
      <c r="H968" t="str">
        <v>ZMTR|FEEDER STORAGE CARRIAGE</v>
      </c>
      <c r="I968" t="str">
        <v>FEEDER STORAGE CARRIAGE</v>
      </c>
      <c r="J968">
        <v>2</v>
      </c>
      <c r="K968">
        <v>2</v>
      </c>
      <c r="L968">
        <v>0</v>
      </c>
      <c r="M968" t="str">
        <v>CNY</v>
      </c>
      <c r="N968">
        <v>1.135</v>
      </c>
      <c r="O968">
        <v>0</v>
      </c>
      <c r="P968">
        <v>0</v>
      </c>
      <c r="Q968" t="str">
        <v>C66SZX-SMT SERVICE</v>
      </c>
      <c r="R968" t="str">
        <v>Shenzhen SOSEN Electronics Co., Ltd.</v>
      </c>
      <c r="S968" t="str">
        <v>Same</v>
      </c>
      <c r="T968">
        <v>900382</v>
      </c>
      <c r="U968">
        <v>3061.94</v>
      </c>
      <c r="V968" t="str">
        <v>373SMT INV-PTS SALES</v>
      </c>
      <c r="W968">
        <v>0</v>
      </c>
      <c r="X968">
        <v>20201012</v>
      </c>
      <c r="Y968">
        <v>762478</v>
      </c>
      <c r="Z968" t="str">
        <v>深圳市崧盛电子股份有限公司</v>
      </c>
      <c r="AA968">
        <v>0</v>
      </c>
      <c r="AB968">
        <v>2020</v>
      </c>
      <c r="AC968">
        <v>10</v>
      </c>
      <c r="AD968" t="str">
        <v>Q3</v>
      </c>
      <c r="AE968" t="str">
        <v>FY20/21</v>
      </c>
      <c r="AF968" t="str">
        <v>SOUTH</v>
      </c>
    </row>
    <row r="969" spans="1:32">
      <c r="A969" t="str">
        <v>ESSZ</v>
      </c>
      <c r="B969" t="str">
        <v>SZX</v>
      </c>
      <c r="C969" t="str">
        <v>SPARES/OTHER</v>
      </c>
      <c r="D969" s="4">
        <v>44119</v>
      </c>
      <c r="E969" t="str">
        <v>YAMAHA</v>
      </c>
      <c r="F969">
        <v>14100305</v>
      </c>
      <c r="G969">
        <v>44119</v>
      </c>
      <c r="H969" t="str">
        <v>YMCT|KMB-M3857-00</v>
      </c>
      <c r="I969" t="str">
        <v>FILTER 500PCS.</v>
      </c>
      <c r="J969">
        <v>2</v>
      </c>
      <c r="K969">
        <v>2</v>
      </c>
      <c r="L969">
        <v>8792.0400000000009</v>
      </c>
      <c r="M969" t="str">
        <v>CNY</v>
      </c>
      <c r="N969">
        <v>1.135</v>
      </c>
      <c r="O969">
        <v>8792.0400000000009</v>
      </c>
      <c r="P969">
        <v>9978.965400000001</v>
      </c>
      <c r="Q969" t="str">
        <v>C66SZX-SMT SERVICE</v>
      </c>
      <c r="R969" t="str">
        <v>Shenzhen Degen Electronics Co., Ltd.</v>
      </c>
      <c r="S969" t="str">
        <v>Same</v>
      </c>
      <c r="T969">
        <v>900383</v>
      </c>
      <c r="U969">
        <v>5684</v>
      </c>
      <c r="V969" t="str">
        <v>373SMT INV-PTS SALES</v>
      </c>
      <c r="W969">
        <v>0</v>
      </c>
      <c r="X969" t="str">
        <v>C66SZ20384</v>
      </c>
      <c r="Y969">
        <v>762634</v>
      </c>
      <c r="Z969" t="str">
        <v>深圳市德劲电子有限公司</v>
      </c>
      <c r="AA969">
        <v>0</v>
      </c>
      <c r="AB969">
        <v>2020</v>
      </c>
      <c r="AC969">
        <v>10</v>
      </c>
      <c r="AD969" t="str">
        <v>Q3</v>
      </c>
      <c r="AE969" t="str">
        <v>FY20/21</v>
      </c>
      <c r="AF969" t="str">
        <v>SOUTH</v>
      </c>
    </row>
    <row r="970" spans="1:32">
      <c r="A970" t="str">
        <v>ESSZ</v>
      </c>
      <c r="B970" t="str">
        <v>SZX</v>
      </c>
      <c r="C970" t="str">
        <v>SPARES/OTHER</v>
      </c>
      <c r="D970" s="4">
        <v>44131</v>
      </c>
      <c r="E970" t="str">
        <v>YAMAHA</v>
      </c>
      <c r="F970">
        <v>14100306</v>
      </c>
      <c r="G970">
        <v>44131</v>
      </c>
      <c r="H970" t="str">
        <v>YMCT|KHJ-MC10V-00</v>
      </c>
      <c r="I970" t="str">
        <v>SHIM FRONT BLOCK 5</v>
      </c>
      <c r="J970">
        <v>20</v>
      </c>
      <c r="K970">
        <v>20</v>
      </c>
      <c r="L970">
        <v>2566.37</v>
      </c>
      <c r="M970" t="str">
        <v>CNY</v>
      </c>
      <c r="N970">
        <v>1.135</v>
      </c>
      <c r="O970">
        <v>2566.37</v>
      </c>
      <c r="P970">
        <v>2912.8299499999998</v>
      </c>
      <c r="Q970" t="str">
        <v>C66SZX-SMT SERVICE</v>
      </c>
      <c r="R970" t="str">
        <v>Chang Da (Jiangxi) Photoelectric Technology Co. Lt</v>
      </c>
      <c r="S970" t="str">
        <v>Same</v>
      </c>
      <c r="T970">
        <v>900384</v>
      </c>
      <c r="U970">
        <v>1500</v>
      </c>
      <c r="V970" t="str">
        <v>373SMT INV-PTS SALES</v>
      </c>
      <c r="W970">
        <v>0</v>
      </c>
      <c r="X970" t="str">
        <v>CN20080037C</v>
      </c>
      <c r="Y970">
        <v>763821</v>
      </c>
      <c r="Z970" t="str">
        <v>江西省昌大光电科技有限公司</v>
      </c>
      <c r="AA970">
        <v>0</v>
      </c>
      <c r="AB970">
        <v>2020</v>
      </c>
      <c r="AC970">
        <v>10</v>
      </c>
      <c r="AD970" t="str">
        <v>Q3</v>
      </c>
      <c r="AE970" t="str">
        <v>FY20/21</v>
      </c>
      <c r="AF970" t="str">
        <v>SOUTH</v>
      </c>
    </row>
    <row r="971" spans="1:32">
      <c r="A971" t="str">
        <v>ESSZ</v>
      </c>
      <c r="B971" t="str">
        <v>SZX</v>
      </c>
      <c r="C971" t="str">
        <v>SPARES/OTHER</v>
      </c>
      <c r="D971" s="4">
        <v>44131</v>
      </c>
      <c r="E971" t="str">
        <v>YAMAHA</v>
      </c>
      <c r="F971">
        <v>14100306</v>
      </c>
      <c r="G971">
        <v>44131</v>
      </c>
      <c r="H971" t="str">
        <v>YMCT|KHJ-MC107-00</v>
      </c>
      <c r="I971" t="str">
        <v>SHIM FRONT BLOCK 1</v>
      </c>
      <c r="J971">
        <v>20</v>
      </c>
      <c r="K971">
        <v>20</v>
      </c>
      <c r="L971">
        <v>920.35</v>
      </c>
      <c r="M971" t="str">
        <v>CNY</v>
      </c>
      <c r="N971">
        <v>1.135</v>
      </c>
      <c r="O971">
        <v>920.35</v>
      </c>
      <c r="P971">
        <v>1044.59725</v>
      </c>
      <c r="Q971" t="str">
        <v>C66SZX-SMT SERVICE</v>
      </c>
      <c r="R971" t="str">
        <v>Chang Da (Jiangxi) Photoelectric Technology Co. Lt</v>
      </c>
      <c r="S971" t="str">
        <v>Same</v>
      </c>
      <c r="T971">
        <v>900384</v>
      </c>
      <c r="U971">
        <v>540</v>
      </c>
      <c r="V971" t="str">
        <v>373SMT INV-PTS SALES</v>
      </c>
      <c r="W971">
        <v>0</v>
      </c>
      <c r="X971" t="str">
        <v>CN20080037C</v>
      </c>
      <c r="Y971">
        <v>763821</v>
      </c>
      <c r="Z971" t="str">
        <v>江西省昌大光电科技有限公司</v>
      </c>
      <c r="AA971">
        <v>0</v>
      </c>
      <c r="AB971">
        <v>2020</v>
      </c>
      <c r="AC971">
        <v>10</v>
      </c>
      <c r="AD971" t="str">
        <v>Q3</v>
      </c>
      <c r="AE971" t="str">
        <v>FY20/21</v>
      </c>
      <c r="AF971" t="str">
        <v>SOUTH</v>
      </c>
    </row>
    <row r="972" spans="1:32">
      <c r="A972" t="str">
        <v>ESSZ</v>
      </c>
      <c r="B972" t="str">
        <v>SZX</v>
      </c>
      <c r="C972" t="str">
        <v>SPARES/OTHER</v>
      </c>
      <c r="D972" s="4">
        <v>44131</v>
      </c>
      <c r="E972" t="str">
        <v>YAMAHA</v>
      </c>
      <c r="F972">
        <v>14100306</v>
      </c>
      <c r="G972">
        <v>44131</v>
      </c>
      <c r="H972" t="str">
        <v>YMCT|KHJ-MC108-00</v>
      </c>
      <c r="I972" t="str">
        <v>SHIM FRONT BLOCK 2</v>
      </c>
      <c r="J972">
        <v>20</v>
      </c>
      <c r="K972">
        <v>20</v>
      </c>
      <c r="L972">
        <v>566.37</v>
      </c>
      <c r="M972" t="str">
        <v>CNY</v>
      </c>
      <c r="N972">
        <v>1.135</v>
      </c>
      <c r="O972">
        <v>566.37</v>
      </c>
      <c r="P972">
        <v>642.82995000000005</v>
      </c>
      <c r="Q972" t="str">
        <v>C66SZX-SMT SERVICE</v>
      </c>
      <c r="R972" t="str">
        <v>Chang Da (Jiangxi) Photoelectric Technology Co. Lt</v>
      </c>
      <c r="S972" t="str">
        <v>Same</v>
      </c>
      <c r="T972">
        <v>900384</v>
      </c>
      <c r="U972">
        <v>340</v>
      </c>
      <c r="V972" t="str">
        <v>373SMT INV-PTS SALES</v>
      </c>
      <c r="W972">
        <v>0</v>
      </c>
      <c r="X972" t="str">
        <v>CN20080037C</v>
      </c>
      <c r="Y972">
        <v>763821</v>
      </c>
      <c r="Z972" t="str">
        <v>江西省昌大光电科技有限公司</v>
      </c>
      <c r="AA972">
        <v>0</v>
      </c>
      <c r="AB972">
        <v>2020</v>
      </c>
      <c r="AC972">
        <v>10</v>
      </c>
      <c r="AD972" t="str">
        <v>Q3</v>
      </c>
      <c r="AE972" t="str">
        <v>FY20/21</v>
      </c>
      <c r="AF972" t="str">
        <v>SOUTH</v>
      </c>
    </row>
    <row r="973" spans="1:32">
      <c r="A973" t="str">
        <v>ESSZ</v>
      </c>
      <c r="B973" t="str">
        <v>SZX</v>
      </c>
      <c r="C973" t="str">
        <v>SPARES/OTHER</v>
      </c>
      <c r="D973" s="4">
        <v>44131</v>
      </c>
      <c r="E973" t="str">
        <v>YAMAHA</v>
      </c>
      <c r="F973">
        <v>14100306</v>
      </c>
      <c r="G973">
        <v>44131</v>
      </c>
      <c r="H973" t="str">
        <v>YMCT|KHJ-MC10G-00</v>
      </c>
      <c r="I973" t="str">
        <v>SHIM FRONT BLOCK 3</v>
      </c>
      <c r="J973">
        <v>20</v>
      </c>
      <c r="K973">
        <v>20</v>
      </c>
      <c r="L973">
        <v>566.37</v>
      </c>
      <c r="M973" t="str">
        <v>CNY</v>
      </c>
      <c r="N973">
        <v>1.135</v>
      </c>
      <c r="O973">
        <v>566.37</v>
      </c>
      <c r="P973">
        <v>642.82995000000005</v>
      </c>
      <c r="Q973" t="str">
        <v>C66SZX-SMT SERVICE</v>
      </c>
      <c r="R973" t="str">
        <v>Chang Da (Jiangxi) Photoelectric Technology Co. Lt</v>
      </c>
      <c r="S973" t="str">
        <v>Same</v>
      </c>
      <c r="T973">
        <v>900384</v>
      </c>
      <c r="U973">
        <v>340</v>
      </c>
      <c r="V973" t="str">
        <v>373SMT INV-PTS SALES</v>
      </c>
      <c r="W973">
        <v>0</v>
      </c>
      <c r="X973" t="str">
        <v>CN20080037C</v>
      </c>
      <c r="Y973">
        <v>763821</v>
      </c>
      <c r="Z973" t="str">
        <v>江西省昌大光电科技有限公司</v>
      </c>
      <c r="AA973">
        <v>0</v>
      </c>
      <c r="AB973">
        <v>2020</v>
      </c>
      <c r="AC973">
        <v>10</v>
      </c>
      <c r="AD973" t="str">
        <v>Q3</v>
      </c>
      <c r="AE973" t="str">
        <v>FY20/21</v>
      </c>
      <c r="AF973" t="str">
        <v>SOUTH</v>
      </c>
    </row>
    <row r="974" spans="1:32">
      <c r="A974" t="str">
        <v>ESSZ</v>
      </c>
      <c r="B974" t="str">
        <v>SZX</v>
      </c>
      <c r="C974" t="str">
        <v>SPARES/OTHER</v>
      </c>
      <c r="D974" s="4">
        <v>44131</v>
      </c>
      <c r="E974" t="str">
        <v>YAMAHA</v>
      </c>
      <c r="F974">
        <v>14100306</v>
      </c>
      <c r="G974">
        <v>44131</v>
      </c>
      <c r="H974" t="str">
        <v>YMCT|KHJ-MC10U-00</v>
      </c>
      <c r="I974" t="str">
        <v>SHIM FRONT BLOCK 4</v>
      </c>
      <c r="J974">
        <v>20</v>
      </c>
      <c r="K974">
        <v>20</v>
      </c>
      <c r="L974">
        <v>2566.37</v>
      </c>
      <c r="M974" t="str">
        <v>CNY</v>
      </c>
      <c r="N974">
        <v>1.135</v>
      </c>
      <c r="O974">
        <v>2566.37</v>
      </c>
      <c r="P974">
        <v>2912.8299499999998</v>
      </c>
      <c r="Q974" t="str">
        <v>C66SZX-SMT SERVICE</v>
      </c>
      <c r="R974" t="str">
        <v>Chang Da (Jiangxi) Photoelectric Technology Co. Lt</v>
      </c>
      <c r="S974" t="str">
        <v>Same</v>
      </c>
      <c r="T974">
        <v>900384</v>
      </c>
      <c r="U974">
        <v>1500</v>
      </c>
      <c r="V974" t="str">
        <v>373SMT INV-PTS SALES</v>
      </c>
      <c r="W974">
        <v>0</v>
      </c>
      <c r="X974" t="str">
        <v>CN20080037C</v>
      </c>
      <c r="Y974">
        <v>763821</v>
      </c>
      <c r="Z974" t="str">
        <v>江西省昌大光电科技有限公司</v>
      </c>
      <c r="AA974">
        <v>0</v>
      </c>
      <c r="AB974">
        <v>2020</v>
      </c>
      <c r="AC974">
        <v>10</v>
      </c>
      <c r="AD974" t="str">
        <v>Q3</v>
      </c>
      <c r="AE974" t="str">
        <v>FY20/21</v>
      </c>
      <c r="AF974" t="str">
        <v>SOUTH</v>
      </c>
    </row>
    <row r="975" spans="1:32">
      <c r="A975" t="str">
        <v>ESSZ</v>
      </c>
      <c r="B975" t="str">
        <v>SZX</v>
      </c>
      <c r="C975" t="str">
        <v>SPARES/OTHER</v>
      </c>
      <c r="D975" s="4">
        <v>44131</v>
      </c>
      <c r="E975" t="str">
        <v>YAMAHA</v>
      </c>
      <c r="F975">
        <v>14100306</v>
      </c>
      <c r="G975">
        <v>44131</v>
      </c>
      <c r="H975" t="str">
        <v>YMCT|KHJ-MC181-00</v>
      </c>
      <c r="I975" t="str">
        <v>HANDLE</v>
      </c>
      <c r="J975">
        <v>5</v>
      </c>
      <c r="K975">
        <v>5</v>
      </c>
      <c r="L975">
        <v>353.98</v>
      </c>
      <c r="M975" t="str">
        <v>CNY</v>
      </c>
      <c r="N975">
        <v>1.135</v>
      </c>
      <c r="O975">
        <v>353.98</v>
      </c>
      <c r="P975">
        <v>401.76730000000003</v>
      </c>
      <c r="Q975" t="str">
        <v>C66SZX-SMT SERVICE</v>
      </c>
      <c r="R975" t="str">
        <v>Chang Da (Jiangxi) Photoelectric Technology Co. Lt</v>
      </c>
      <c r="S975" t="str">
        <v>Same</v>
      </c>
      <c r="T975">
        <v>900384</v>
      </c>
      <c r="U975">
        <v>200</v>
      </c>
      <c r="V975" t="str">
        <v>373SMT INV-PTS SALES</v>
      </c>
      <c r="W975">
        <v>0</v>
      </c>
      <c r="X975" t="str">
        <v>CN20080037C</v>
      </c>
      <c r="Y975">
        <v>763821</v>
      </c>
      <c r="Z975" t="str">
        <v>江西省昌大光电科技有限公司</v>
      </c>
      <c r="AA975">
        <v>0</v>
      </c>
      <c r="AB975">
        <v>2020</v>
      </c>
      <c r="AC975">
        <v>10</v>
      </c>
      <c r="AD975" t="str">
        <v>Q3</v>
      </c>
      <c r="AE975" t="str">
        <v>FY20/21</v>
      </c>
      <c r="AF975" t="str">
        <v>SOUTH</v>
      </c>
    </row>
    <row r="976" spans="1:32">
      <c r="A976" t="str">
        <v>ESSZ</v>
      </c>
      <c r="B976" t="str">
        <v>SZX</v>
      </c>
      <c r="C976" t="str">
        <v>FEEDER</v>
      </c>
      <c r="D976" s="4">
        <v>44133</v>
      </c>
      <c r="E976" t="str">
        <v>YAMAHA</v>
      </c>
      <c r="F976">
        <v>14100307</v>
      </c>
      <c r="G976">
        <v>44133</v>
      </c>
      <c r="H976" t="str">
        <v>YMCT|KHJ-MC100-00</v>
      </c>
      <c r="I976" t="str">
        <v>SS TAPE FEEDER 8mm</v>
      </c>
      <c r="J976">
        <v>20</v>
      </c>
      <c r="K976">
        <v>20</v>
      </c>
      <c r="L976">
        <v>54867.26</v>
      </c>
      <c r="M976" t="str">
        <v>CNY</v>
      </c>
      <c r="N976">
        <v>1.135</v>
      </c>
      <c r="O976">
        <v>54867.26</v>
      </c>
      <c r="P976">
        <v>62274.340100000001</v>
      </c>
      <c r="Q976" t="str">
        <v>C66SZX-SMT SERVICE</v>
      </c>
      <c r="R976" t="str">
        <v>Shenzhen Siluxun Electronics Co.,Ltd</v>
      </c>
      <c r="S976" t="str">
        <v>Same</v>
      </c>
      <c r="T976">
        <v>900385</v>
      </c>
      <c r="U976">
        <v>50030.11</v>
      </c>
      <c r="V976" t="str">
        <v>373SMT INV-PTS SALES</v>
      </c>
      <c r="W976">
        <v>0</v>
      </c>
      <c r="X976" t="str">
        <v>C66SZ20427REV.2</v>
      </c>
      <c r="Y976">
        <v>764471</v>
      </c>
      <c r="Z976" t="str">
        <v>深圳市斯路迅电子有限公司</v>
      </c>
      <c r="AA976">
        <v>0</v>
      </c>
      <c r="AB976">
        <v>2020</v>
      </c>
      <c r="AC976">
        <v>10</v>
      </c>
      <c r="AD976" t="str">
        <v>Q3</v>
      </c>
      <c r="AE976" t="str">
        <v>FY20/21</v>
      </c>
      <c r="AF976" t="str">
        <v>SOUTH</v>
      </c>
    </row>
    <row r="977" spans="1:32">
      <c r="A977" t="str">
        <v>ESSZ</v>
      </c>
      <c r="B977" t="str">
        <v>SZX</v>
      </c>
      <c r="C977" t="str">
        <v>FEEDER</v>
      </c>
      <c r="D977" s="4">
        <v>44133</v>
      </c>
      <c r="E977" t="str">
        <v>YAMAHA</v>
      </c>
      <c r="F977">
        <v>14100308</v>
      </c>
      <c r="G977">
        <v>44133</v>
      </c>
      <c r="H977" t="str">
        <v>YMCT|KHJ-MC100-00</v>
      </c>
      <c r="I977" t="str">
        <v>SS TAPE FEEDER 8mm</v>
      </c>
      <c r="J977">
        <v>20</v>
      </c>
      <c r="K977">
        <v>20</v>
      </c>
      <c r="L977">
        <v>52389.38</v>
      </c>
      <c r="M977" t="str">
        <v>CNY</v>
      </c>
      <c r="N977">
        <v>1.135</v>
      </c>
      <c r="O977">
        <v>52389.38</v>
      </c>
      <c r="P977">
        <v>59461.946299999996</v>
      </c>
      <c r="Q977" t="str">
        <v>C66SZX-SMT SERVICE</v>
      </c>
      <c r="R977" t="str">
        <v>Dongguan Onlitex Electronic Co., Ltd.</v>
      </c>
      <c r="S977" t="str">
        <v>Same</v>
      </c>
      <c r="T977">
        <v>900386</v>
      </c>
      <c r="U977">
        <v>50030.11</v>
      </c>
      <c r="V977" t="str">
        <v>373SMT INV-PTS SALES</v>
      </c>
      <c r="W977">
        <v>0</v>
      </c>
      <c r="X977" t="str">
        <v>C66SZ20019REV.3</v>
      </c>
      <c r="Y977">
        <v>764473</v>
      </c>
      <c r="Z977" t="str">
        <v>东莞市维众电子有限公司</v>
      </c>
      <c r="AA977">
        <v>0</v>
      </c>
      <c r="AB977">
        <v>2020</v>
      </c>
      <c r="AC977">
        <v>10</v>
      </c>
      <c r="AD977" t="str">
        <v>Q3</v>
      </c>
      <c r="AE977" t="str">
        <v>FY20/21</v>
      </c>
      <c r="AF977" t="str">
        <v>SOUTH</v>
      </c>
    </row>
    <row r="978" spans="1:32">
      <c r="A978" t="str">
        <v>ESSZ</v>
      </c>
      <c r="B978" t="str">
        <v>SZX</v>
      </c>
      <c r="C978" t="str">
        <v>SPARES/OTHER</v>
      </c>
      <c r="D978" s="4">
        <v>44134</v>
      </c>
      <c r="E978" t="str">
        <v/>
      </c>
      <c r="F978">
        <v>10002</v>
      </c>
      <c r="G978">
        <v>44134</v>
      </c>
      <c r="H978">
        <v>0</v>
      </c>
      <c r="I978">
        <v>0</v>
      </c>
      <c r="J978">
        <v>0</v>
      </c>
      <c r="K978">
        <v>1</v>
      </c>
      <c r="L978">
        <v>-20</v>
      </c>
      <c r="M978" t="str">
        <v>CNY</v>
      </c>
      <c r="N978">
        <v>1.135</v>
      </c>
      <c r="O978">
        <v>-20</v>
      </c>
      <c r="P978">
        <v>-22.7</v>
      </c>
      <c r="Q978" t="str">
        <v>C66SZX-SMT SERVICE</v>
      </c>
      <c r="R978" t="str">
        <v>Chang Da (Jiangxi) Photoelectric Technology Co. Lt</v>
      </c>
      <c r="S978" t="str">
        <v>Same</v>
      </c>
      <c r="T978" t="str">
        <v>NO</v>
      </c>
      <c r="U978">
        <v>0</v>
      </c>
      <c r="V978" t="str">
        <v>373SMT CM-COMM SALES</v>
      </c>
      <c r="W978">
        <v>0</v>
      </c>
      <c r="X978">
        <v>0</v>
      </c>
      <c r="Y978">
        <v>0</v>
      </c>
      <c r="Z978" t="str">
        <v>江西省昌大光电科技有限公司</v>
      </c>
      <c r="AA978">
        <v>0</v>
      </c>
      <c r="AB978">
        <v>2020</v>
      </c>
      <c r="AC978">
        <v>10</v>
      </c>
      <c r="AD978" t="str">
        <v>Q3</v>
      </c>
      <c r="AE978" t="str">
        <v>FY20/21</v>
      </c>
      <c r="AF978" t="str">
        <v>SOUTH</v>
      </c>
    </row>
    <row r="979" spans="1:32">
      <c r="A979" t="str">
        <v>ESSZ</v>
      </c>
      <c r="B979" t="str">
        <v>SZX</v>
      </c>
      <c r="C979" t="str">
        <v>FEEDER</v>
      </c>
      <c r="D979" s="4">
        <v>44139</v>
      </c>
      <c r="E979" t="str">
        <v>YAMAHA</v>
      </c>
      <c r="F979">
        <v>14100309</v>
      </c>
      <c r="G979">
        <v>44139</v>
      </c>
      <c r="H979" t="str">
        <v>YMCT|KHJ-MC100-00</v>
      </c>
      <c r="I979" t="str">
        <v>SS TAPE FEEDER 8mm</v>
      </c>
      <c r="J979">
        <v>3</v>
      </c>
      <c r="K979">
        <v>3</v>
      </c>
      <c r="L979">
        <v>8761.06</v>
      </c>
      <c r="M979" t="str">
        <v>CNY</v>
      </c>
      <c r="N979">
        <v>1.155</v>
      </c>
      <c r="O979">
        <v>8761.06</v>
      </c>
      <c r="P979">
        <v>10119.024299999999</v>
      </c>
      <c r="Q979" t="str">
        <v>C66SZX-SMT SERVICE</v>
      </c>
      <c r="R979" t="str">
        <v>Shenzhen Yesight Technology Co.,Ltd</v>
      </c>
      <c r="S979" t="str">
        <v>Same</v>
      </c>
      <c r="T979">
        <v>900387</v>
      </c>
      <c r="U979">
        <v>7503.71</v>
      </c>
      <c r="V979" t="str">
        <v>373SMT INV-PTS SALES</v>
      </c>
      <c r="W979">
        <v>0</v>
      </c>
      <c r="X979" t="str">
        <v>C66SZ20435/C66SZ20401REV.2</v>
      </c>
      <c r="Y979">
        <v>765050</v>
      </c>
      <c r="Z979" t="str">
        <v>深圳市悦之彩科技有限公司</v>
      </c>
      <c r="AA979">
        <v>0</v>
      </c>
      <c r="AB979">
        <v>2020</v>
      </c>
      <c r="AC979">
        <v>11</v>
      </c>
      <c r="AD979" t="str">
        <v>Q3</v>
      </c>
      <c r="AE979" t="str">
        <v>FY20/21</v>
      </c>
      <c r="AF979" t="str">
        <v>SOUTH</v>
      </c>
    </row>
    <row r="980" spans="1:32">
      <c r="A980" t="str">
        <v>ESSZ</v>
      </c>
      <c r="B980" t="str">
        <v>SZX</v>
      </c>
      <c r="C980" t="str">
        <v>FEEDER</v>
      </c>
      <c r="D980" s="4">
        <v>44139</v>
      </c>
      <c r="E980" t="str">
        <v>YAMAHA</v>
      </c>
      <c r="F980">
        <v>14100309</v>
      </c>
      <c r="G980">
        <v>44139</v>
      </c>
      <c r="H980" t="str">
        <v>YMCT|KHJ-MC600-00</v>
      </c>
      <c r="I980" t="str">
        <v>SS TAPE FEEDER 44mm</v>
      </c>
      <c r="J980">
        <v>1</v>
      </c>
      <c r="K980">
        <v>1</v>
      </c>
      <c r="L980">
        <v>9247.7900000000009</v>
      </c>
      <c r="M980" t="str">
        <v>CNY</v>
      </c>
      <c r="N980">
        <v>1.155</v>
      </c>
      <c r="O980">
        <v>9247.7900000000009</v>
      </c>
      <c r="P980">
        <v>10681.197450000001</v>
      </c>
      <c r="Q980" t="str">
        <v>C66SZX-SMT SERVICE</v>
      </c>
      <c r="R980" t="str">
        <v>Shenzhen Yesight Technology Co.,Ltd</v>
      </c>
      <c r="S980" t="str">
        <v>Same</v>
      </c>
      <c r="T980">
        <v>900387</v>
      </c>
      <c r="U980">
        <v>6999.95</v>
      </c>
      <c r="V980" t="str">
        <v>373SMT INV-PTS SALES</v>
      </c>
      <c r="W980">
        <v>0</v>
      </c>
      <c r="X980" t="str">
        <v>C66SZ20435/C66SZ20401REV.2</v>
      </c>
      <c r="Y980">
        <v>765050</v>
      </c>
      <c r="Z980" t="str">
        <v>深圳市悦之彩科技有限公司</v>
      </c>
      <c r="AA980">
        <v>0</v>
      </c>
      <c r="AB980">
        <v>2020</v>
      </c>
      <c r="AC980">
        <v>11</v>
      </c>
      <c r="AD980" t="str">
        <v>Q3</v>
      </c>
      <c r="AE980" t="str">
        <v>FY20/21</v>
      </c>
      <c r="AF980" t="str">
        <v>SOUTH</v>
      </c>
    </row>
    <row r="981" spans="1:32">
      <c r="A981" t="str">
        <v>ESSZ</v>
      </c>
      <c r="B981" t="str">
        <v>SZX</v>
      </c>
      <c r="C981" t="str">
        <v>FEEDER</v>
      </c>
      <c r="D981" s="4">
        <v>44139</v>
      </c>
      <c r="E981" t="str">
        <v>YAMAHA</v>
      </c>
      <c r="F981">
        <v>14100309</v>
      </c>
      <c r="G981">
        <v>44139</v>
      </c>
      <c r="H981" t="str">
        <v>YMCT|KHJ-MC700-00</v>
      </c>
      <c r="I981" t="str">
        <v>SS TAPE FEEDER 56mm</v>
      </c>
      <c r="J981">
        <v>1</v>
      </c>
      <c r="K981">
        <v>1</v>
      </c>
      <c r="L981">
        <v>10530.97</v>
      </c>
      <c r="M981" t="str">
        <v>CNY</v>
      </c>
      <c r="N981">
        <v>1.155</v>
      </c>
      <c r="O981">
        <v>10530.97</v>
      </c>
      <c r="P981">
        <v>12163.270349999999</v>
      </c>
      <c r="Q981" t="str">
        <v>C66SZX-SMT SERVICE</v>
      </c>
      <c r="R981" t="str">
        <v>Shenzhen Yesight Technology Co.,Ltd</v>
      </c>
      <c r="S981" t="str">
        <v>Same</v>
      </c>
      <c r="T981">
        <v>900387</v>
      </c>
      <c r="U981">
        <v>7209.34</v>
      </c>
      <c r="V981" t="str">
        <v>373SMT INV-PTS SALES</v>
      </c>
      <c r="W981">
        <v>0</v>
      </c>
      <c r="X981" t="str">
        <v>C66SZ20435/C66SZ20401REV.2</v>
      </c>
      <c r="Y981">
        <v>765050</v>
      </c>
      <c r="Z981" t="str">
        <v>深圳市悦之彩科技有限公司</v>
      </c>
      <c r="AA981">
        <v>0</v>
      </c>
      <c r="AB981">
        <v>2020</v>
      </c>
      <c r="AC981">
        <v>11</v>
      </c>
      <c r="AD981" t="str">
        <v>Q3</v>
      </c>
      <c r="AE981" t="str">
        <v>FY20/21</v>
      </c>
      <c r="AF981" t="str">
        <v>SOUTH</v>
      </c>
    </row>
    <row r="982" spans="1:32">
      <c r="A982" t="str">
        <v>ESSZ</v>
      </c>
      <c r="B982" t="str">
        <v>SZX</v>
      </c>
      <c r="C982" t="str">
        <v>SPARES/OTHER</v>
      </c>
      <c r="D982" s="4">
        <v>44140</v>
      </c>
      <c r="E982" t="str">
        <v>OTHERS</v>
      </c>
      <c r="F982">
        <v>14100310</v>
      </c>
      <c r="G982">
        <v>44140</v>
      </c>
      <c r="H982" t="str">
        <v>PXII|PXS11-8012</v>
      </c>
      <c r="I982" t="str">
        <v>THERMO X-RAY TUBE</v>
      </c>
      <c r="J982">
        <v>1</v>
      </c>
      <c r="K982">
        <v>1</v>
      </c>
      <c r="L982">
        <v>90442.48</v>
      </c>
      <c r="M982" t="str">
        <v>CNY</v>
      </c>
      <c r="N982">
        <v>1.155</v>
      </c>
      <c r="O982">
        <v>90442.48</v>
      </c>
      <c r="P982">
        <v>104461.0644</v>
      </c>
      <c r="Q982" t="str">
        <v>C66SZX-SMT SERVICE</v>
      </c>
      <c r="R982" t="str">
        <v>Dongguan Kaifa Technology Co.,Ltd</v>
      </c>
      <c r="S982" t="str">
        <v>Same</v>
      </c>
      <c r="T982">
        <v>900388</v>
      </c>
      <c r="U982">
        <v>67767</v>
      </c>
      <c r="V982" t="str">
        <v>373SMT INV-PTS SALES</v>
      </c>
      <c r="W982">
        <v>0</v>
      </c>
      <c r="X982">
        <v>4500633856</v>
      </c>
      <c r="Y982">
        <v>765414</v>
      </c>
      <c r="Z982" t="str">
        <v>东莞长城开发科技有限公司</v>
      </c>
      <c r="AA982">
        <v>0</v>
      </c>
      <c r="AB982">
        <v>2020</v>
      </c>
      <c r="AC982">
        <v>11</v>
      </c>
      <c r="AD982" t="str">
        <v>Q3</v>
      </c>
      <c r="AE982" t="str">
        <v>FY20/21</v>
      </c>
      <c r="AF982" t="str">
        <v>SOUTH</v>
      </c>
    </row>
    <row r="983" spans="1:32">
      <c r="A983" t="str">
        <v>ESSZ</v>
      </c>
      <c r="B983" t="str">
        <v>SZX</v>
      </c>
      <c r="C983" t="str">
        <v>FEEDER</v>
      </c>
      <c r="D983" s="4">
        <v>44141</v>
      </c>
      <c r="E983" t="str">
        <v>YAMAHA</v>
      </c>
      <c r="F983">
        <v>14100311</v>
      </c>
      <c r="G983">
        <v>44141</v>
      </c>
      <c r="H983" t="str">
        <v>YMCT|KHJ-MC100-00</v>
      </c>
      <c r="I983" t="str">
        <v>SS TAPE FEEDER 8mm</v>
      </c>
      <c r="J983">
        <v>140</v>
      </c>
      <c r="K983">
        <v>140</v>
      </c>
      <c r="L983">
        <v>389646.02</v>
      </c>
      <c r="M983" t="str">
        <v>CNY</v>
      </c>
      <c r="N983">
        <v>1.155</v>
      </c>
      <c r="O983">
        <v>389646.02</v>
      </c>
      <c r="P983">
        <v>450041.15310000005</v>
      </c>
      <c r="Q983" t="str">
        <v>C66SZX-SMT SERVICE</v>
      </c>
      <c r="R983" t="str">
        <v>Shenzhen SOSEN Electronics Co., Ltd.</v>
      </c>
      <c r="S983" t="str">
        <v>Same</v>
      </c>
      <c r="T983">
        <v>900389</v>
      </c>
      <c r="U983">
        <v>350172.98</v>
      </c>
      <c r="V983" t="str">
        <v>373SMT INV-PTS SALES</v>
      </c>
      <c r="W983">
        <v>0</v>
      </c>
      <c r="X983" t="str">
        <v>C66SZ20412</v>
      </c>
      <c r="Y983">
        <v>765458</v>
      </c>
      <c r="Z983" t="str">
        <v>深圳市崧盛电子股份有限公司</v>
      </c>
      <c r="AA983">
        <v>0</v>
      </c>
      <c r="AB983">
        <v>2020</v>
      </c>
      <c r="AC983">
        <v>11</v>
      </c>
      <c r="AD983" t="str">
        <v>Q3</v>
      </c>
      <c r="AE983" t="str">
        <v>FY20/21</v>
      </c>
      <c r="AF983" t="str">
        <v>SOUTH</v>
      </c>
    </row>
    <row r="984" spans="1:32">
      <c r="A984" t="str">
        <v>ESSZ</v>
      </c>
      <c r="B984" t="str">
        <v>SZX</v>
      </c>
      <c r="C984" t="str">
        <v>FEEDER</v>
      </c>
      <c r="D984" s="4">
        <v>44141</v>
      </c>
      <c r="E984" t="str">
        <v>YAMAHA</v>
      </c>
      <c r="F984">
        <v>14100311</v>
      </c>
      <c r="G984">
        <v>44141</v>
      </c>
      <c r="H984" t="str">
        <v>YMCT|KHJ-MC200-00</v>
      </c>
      <c r="I984" t="str">
        <v>SS TAPE FEEDER 12/16mm</v>
      </c>
      <c r="J984">
        <v>40</v>
      </c>
      <c r="K984">
        <v>40</v>
      </c>
      <c r="L984">
        <v>155221.24</v>
      </c>
      <c r="M984" t="str">
        <v>CNY</v>
      </c>
      <c r="N984">
        <v>1.155</v>
      </c>
      <c r="O984">
        <v>155221.24</v>
      </c>
      <c r="P984">
        <v>179280.53219999999</v>
      </c>
      <c r="Q984" t="str">
        <v>C66SZX-SMT SERVICE</v>
      </c>
      <c r="R984" t="str">
        <v>Shenzhen SOSEN Electronics Co., Ltd.</v>
      </c>
      <c r="S984" t="str">
        <v>Same</v>
      </c>
      <c r="T984">
        <v>900389</v>
      </c>
      <c r="U984">
        <v>140588.69</v>
      </c>
      <c r="V984" t="str">
        <v>373SMT INV-PTS SALES</v>
      </c>
      <c r="W984">
        <v>0</v>
      </c>
      <c r="X984" t="str">
        <v>C66SZ20412</v>
      </c>
      <c r="Y984">
        <v>765458</v>
      </c>
      <c r="Z984" t="str">
        <v>深圳市崧盛电子股份有限公司</v>
      </c>
      <c r="AA984">
        <v>0</v>
      </c>
      <c r="AB984">
        <v>2020</v>
      </c>
      <c r="AC984">
        <v>11</v>
      </c>
      <c r="AD984" t="str">
        <v>Q3</v>
      </c>
      <c r="AE984" t="str">
        <v>FY20/21</v>
      </c>
      <c r="AF984" t="str">
        <v>SOUTH</v>
      </c>
    </row>
    <row r="985" spans="1:32">
      <c r="A985" t="str">
        <v>ESSZ</v>
      </c>
      <c r="B985" t="str">
        <v>SZX</v>
      </c>
      <c r="C985" t="str">
        <v>SPARES/OTHER</v>
      </c>
      <c r="D985" s="4">
        <v>44141</v>
      </c>
      <c r="E985" t="str">
        <v>OTHERS</v>
      </c>
      <c r="F985">
        <v>14100311</v>
      </c>
      <c r="G985">
        <v>44141</v>
      </c>
      <c r="H985" t="str">
        <v>ZMTR|FEEDER STORAGE CARRIAGE</v>
      </c>
      <c r="I985" t="str">
        <v>FEEDER STORAGE CARRIAGE</v>
      </c>
      <c r="J985">
        <v>2</v>
      </c>
      <c r="K985">
        <v>2</v>
      </c>
      <c r="L985">
        <v>0</v>
      </c>
      <c r="M985" t="str">
        <v>CNY</v>
      </c>
      <c r="N985">
        <v>1.155</v>
      </c>
      <c r="O985">
        <v>0</v>
      </c>
      <c r="P985">
        <v>0</v>
      </c>
      <c r="Q985" t="str">
        <v>C66SZX-SMT SERVICE</v>
      </c>
      <c r="R985" t="str">
        <v>Shenzhen SOSEN Electronics Co., Ltd.</v>
      </c>
      <c r="S985" t="str">
        <v>Same</v>
      </c>
      <c r="T985">
        <v>900389</v>
      </c>
      <c r="U985">
        <v>2889.38</v>
      </c>
      <c r="V985" t="str">
        <v>373SMT INV-PTS SALES</v>
      </c>
      <c r="W985">
        <v>0</v>
      </c>
      <c r="X985" t="str">
        <v>C66SZ20412</v>
      </c>
      <c r="Y985">
        <v>765458</v>
      </c>
      <c r="Z985" t="str">
        <v>深圳市崧盛电子股份有限公司</v>
      </c>
      <c r="AA985">
        <v>0</v>
      </c>
      <c r="AB985">
        <v>2020</v>
      </c>
      <c r="AC985">
        <v>11</v>
      </c>
      <c r="AD985" t="str">
        <v>Q3</v>
      </c>
      <c r="AE985" t="str">
        <v>FY20/21</v>
      </c>
      <c r="AF985" t="str">
        <v>SOUTH</v>
      </c>
    </row>
    <row r="986" spans="1:32">
      <c r="A986" t="str">
        <v>ESSZ</v>
      </c>
      <c r="B986" t="str">
        <v>SZX</v>
      </c>
      <c r="C986" t="str">
        <v>SERVICE_CHARGE</v>
      </c>
      <c r="D986" s="4">
        <v>44145</v>
      </c>
      <c r="E986" t="str">
        <v>YAMAHA</v>
      </c>
      <c r="F986">
        <v>12100041</v>
      </c>
      <c r="G986">
        <v>44145</v>
      </c>
      <c r="H986" t="str">
        <v>YMCT|REPAIR CHARGE</v>
      </c>
      <c r="I986" t="str">
        <v>REPAIR CHARGE</v>
      </c>
      <c r="J986">
        <v>4</v>
      </c>
      <c r="K986">
        <v>4</v>
      </c>
      <c r="L986">
        <v>13451.33</v>
      </c>
      <c r="M986" t="str">
        <v>CNY</v>
      </c>
      <c r="N986">
        <v>1.155</v>
      </c>
      <c r="O986">
        <v>13451.33</v>
      </c>
      <c r="P986">
        <v>15536.28615</v>
      </c>
      <c r="Q986" t="str">
        <v>C66SZX-SMT SERVICE</v>
      </c>
      <c r="R986" t="str">
        <v>Earda Technologies Co., Ltd</v>
      </c>
      <c r="S986" t="str">
        <v>Same</v>
      </c>
      <c r="T986">
        <v>900390</v>
      </c>
      <c r="U986">
        <v>0</v>
      </c>
      <c r="V986" t="str">
        <v>373SMT INV-NON-CON</v>
      </c>
      <c r="W986">
        <v>0</v>
      </c>
      <c r="X986" t="str">
        <v>C66SZ20382REV.1</v>
      </c>
      <c r="Y986">
        <v>0</v>
      </c>
      <c r="Z986" t="str">
        <v>广州易而达科技股份有限公司</v>
      </c>
      <c r="AA986">
        <v>0</v>
      </c>
      <c r="AB986">
        <v>2020</v>
      </c>
      <c r="AC986">
        <v>11</v>
      </c>
      <c r="AD986" t="str">
        <v>Q3</v>
      </c>
      <c r="AE986" t="str">
        <v>FY20/21</v>
      </c>
      <c r="AF986" t="str">
        <v>SOUTH</v>
      </c>
    </row>
    <row r="987" spans="1:32">
      <c r="A987" t="str">
        <v>ESSZ</v>
      </c>
      <c r="B987" t="str">
        <v>SZX</v>
      </c>
      <c r="C987" t="str">
        <v>SPARES/OTHER</v>
      </c>
      <c r="D987" s="4">
        <v>44145</v>
      </c>
      <c r="E987" t="str">
        <v>YAMAHA</v>
      </c>
      <c r="F987">
        <v>14100312</v>
      </c>
      <c r="G987">
        <v>44145</v>
      </c>
      <c r="H987" t="str">
        <v>YMCT|KHJ-M4488-B0</v>
      </c>
      <c r="I987" t="str">
        <v>PARTS,FEEDER BOARD</v>
      </c>
      <c r="J987">
        <v>15</v>
      </c>
      <c r="K987">
        <v>15</v>
      </c>
      <c r="L987">
        <v>0</v>
      </c>
      <c r="M987" t="str">
        <v>CNY</v>
      </c>
      <c r="N987">
        <v>1.155</v>
      </c>
      <c r="O987">
        <v>0</v>
      </c>
      <c r="P987">
        <v>0</v>
      </c>
      <c r="Q987" t="str">
        <v>C66SZX-SMT SERVICE</v>
      </c>
      <c r="R987" t="str">
        <v>Earda Technologies Co., Ltd</v>
      </c>
      <c r="S987" t="str">
        <v>Same</v>
      </c>
      <c r="T987">
        <v>900391</v>
      </c>
      <c r="U987">
        <v>7605</v>
      </c>
      <c r="V987" t="str">
        <v>373SMT INV-PTS SALES</v>
      </c>
      <c r="W987">
        <v>0</v>
      </c>
      <c r="X987" t="str">
        <v>C66SZ20382REV.1</v>
      </c>
      <c r="Y987">
        <v>766041</v>
      </c>
      <c r="Z987" t="str">
        <v>广州易而达科技股份有限公司</v>
      </c>
      <c r="AA987">
        <v>0</v>
      </c>
      <c r="AB987">
        <v>2020</v>
      </c>
      <c r="AC987">
        <v>11</v>
      </c>
      <c r="AD987" t="str">
        <v>Q3</v>
      </c>
      <c r="AE987" t="str">
        <v>FY20/21</v>
      </c>
      <c r="AF987" t="str">
        <v>SOUTH</v>
      </c>
    </row>
    <row r="988" spans="1:32">
      <c r="A988" t="str">
        <v>ESSZ</v>
      </c>
      <c r="B988" t="str">
        <v>SZX</v>
      </c>
      <c r="C988" t="str">
        <v>SPARES/OTHER</v>
      </c>
      <c r="D988" s="4">
        <v>44146</v>
      </c>
      <c r="E988" t="str">
        <v>OTHERS</v>
      </c>
      <c r="F988">
        <v>14100313</v>
      </c>
      <c r="G988">
        <v>44146</v>
      </c>
      <c r="H988" t="str">
        <v>DEKI|191543</v>
      </c>
      <c r="I988" t="str">
        <v>MACHINE^CONTROLLER^ICL^ROHS COMPLIANT</v>
      </c>
      <c r="J988">
        <v>1</v>
      </c>
      <c r="K988">
        <v>1</v>
      </c>
      <c r="L988">
        <v>3716.81</v>
      </c>
      <c r="M988" t="str">
        <v>CNY</v>
      </c>
      <c r="N988">
        <v>1.155</v>
      </c>
      <c r="O988">
        <v>3716.81</v>
      </c>
      <c r="P988">
        <v>4292.9155499999997</v>
      </c>
      <c r="Q988" t="str">
        <v>C66SZX-SMT SERVICE</v>
      </c>
      <c r="R988" t="str">
        <v>Pimatronics Technology (Shenzhen) Co., Ltd</v>
      </c>
      <c r="S988" t="str">
        <v>Same</v>
      </c>
      <c r="T988">
        <v>900392</v>
      </c>
      <c r="U988">
        <v>2500</v>
      </c>
      <c r="V988" t="str">
        <v>373SMT INV-PTS SALES</v>
      </c>
      <c r="W988">
        <v>0</v>
      </c>
      <c r="X988" t="str">
        <v>TPO-2011003</v>
      </c>
      <c r="Y988">
        <v>766213</v>
      </c>
      <c r="Z988" t="str">
        <v>绍万科技（深圳）有限公司</v>
      </c>
      <c r="AA988">
        <v>0</v>
      </c>
      <c r="AB988">
        <v>2020</v>
      </c>
      <c r="AC988">
        <v>11</v>
      </c>
      <c r="AD988" t="str">
        <v>Q3</v>
      </c>
      <c r="AE988" t="str">
        <v>FY20/21</v>
      </c>
      <c r="AF988" t="str">
        <v>SOUTH</v>
      </c>
    </row>
    <row r="989" spans="1:32">
      <c r="A989" t="str">
        <v>ESSZ</v>
      </c>
      <c r="B989" t="str">
        <v>SZX</v>
      </c>
      <c r="C989" t="str">
        <v>CONTRACT_FEE</v>
      </c>
      <c r="D989" s="4">
        <v>44152</v>
      </c>
      <c r="E989" t="str">
        <v>OTHERS</v>
      </c>
      <c r="F989">
        <v>13100019</v>
      </c>
      <c r="G989">
        <v>44152</v>
      </c>
      <c r="H989" t="str">
        <v>ZZZZ|REPAIR CHARGE</v>
      </c>
      <c r="I989" t="str">
        <v>REPAIR CHARGE</v>
      </c>
      <c r="J989">
        <v>1</v>
      </c>
      <c r="K989">
        <v>1</v>
      </c>
      <c r="L989">
        <v>19911.5</v>
      </c>
      <c r="M989" t="str">
        <v>CNY</v>
      </c>
      <c r="N989">
        <v>1.155</v>
      </c>
      <c r="O989">
        <v>19911.5</v>
      </c>
      <c r="P989">
        <v>22997.782500000001</v>
      </c>
      <c r="Q989" t="str">
        <v>C66SZX-SMT SERVICE</v>
      </c>
      <c r="R989" t="str">
        <v>DongGuan XinGuangLian Optoelectronics Technology C</v>
      </c>
      <c r="S989" t="str">
        <v>Same</v>
      </c>
      <c r="T989">
        <v>900394</v>
      </c>
      <c r="U989">
        <v>0</v>
      </c>
      <c r="V989" t="str">
        <v>373SMT INV-CONTRACT</v>
      </c>
      <c r="W989">
        <v>0</v>
      </c>
      <c r="X989" t="str">
        <v>C66-CAN-19010-XinGuangLian</v>
      </c>
      <c r="Y989">
        <v>0</v>
      </c>
      <c r="Z989" t="str">
        <v>东莞市新广联光电科技有限公司</v>
      </c>
      <c r="AA989">
        <v>0</v>
      </c>
      <c r="AB989">
        <v>2020</v>
      </c>
      <c r="AC989">
        <v>11</v>
      </c>
      <c r="AD989" t="str">
        <v>Q3</v>
      </c>
      <c r="AE989" t="str">
        <v>FY20/21</v>
      </c>
      <c r="AF989" t="str">
        <v>SOUTH</v>
      </c>
    </row>
    <row r="990" spans="1:32">
      <c r="A990" t="str">
        <v>ESSZ</v>
      </c>
      <c r="B990" t="str">
        <v>SZX</v>
      </c>
      <c r="C990" t="str">
        <v>SPARES/OTHER</v>
      </c>
      <c r="D990" s="4">
        <v>44152</v>
      </c>
      <c r="E990" t="str">
        <v>YAMAHA</v>
      </c>
      <c r="F990">
        <v>14100314</v>
      </c>
      <c r="G990">
        <v>44152</v>
      </c>
      <c r="H990" t="str">
        <v>YMCT|KHJ-M4488-B0</v>
      </c>
      <c r="I990" t="str">
        <v>PARTS,FEEDER BOARD</v>
      </c>
      <c r="J990">
        <v>25</v>
      </c>
      <c r="K990">
        <v>25</v>
      </c>
      <c r="L990">
        <v>0</v>
      </c>
      <c r="M990" t="str">
        <v>CNY</v>
      </c>
      <c r="N990">
        <v>1.155</v>
      </c>
      <c r="O990">
        <v>0</v>
      </c>
      <c r="P990">
        <v>0</v>
      </c>
      <c r="Q990" t="str">
        <v>C66SZX-SMT SERVICE</v>
      </c>
      <c r="R990" t="str">
        <v>DongGuan XinGuangLian Optoelectronics Technology C</v>
      </c>
      <c r="S990" t="str">
        <v>Same</v>
      </c>
      <c r="T990">
        <v>900395</v>
      </c>
      <c r="U990">
        <v>12675</v>
      </c>
      <c r="V990" t="str">
        <v>373SMT INV-PTS SALES</v>
      </c>
      <c r="W990">
        <v>0</v>
      </c>
      <c r="X990" t="str">
        <v>C66-CAN-19010-XinGuangLian</v>
      </c>
      <c r="Y990">
        <v>766866</v>
      </c>
      <c r="Z990" t="str">
        <v>东莞市新广联光电科技有限公司</v>
      </c>
      <c r="AA990">
        <v>0</v>
      </c>
      <c r="AB990">
        <v>2020</v>
      </c>
      <c r="AC990">
        <v>11</v>
      </c>
      <c r="AD990" t="str">
        <v>Q3</v>
      </c>
      <c r="AE990" t="str">
        <v>FY20/21</v>
      </c>
      <c r="AF990" t="str">
        <v>SOUTH</v>
      </c>
    </row>
    <row r="991" spans="1:32">
      <c r="A991" t="str">
        <v>ESSZ</v>
      </c>
      <c r="B991" t="str">
        <v>SZX</v>
      </c>
      <c r="C991" t="str">
        <v>SPARES/OTHER</v>
      </c>
      <c r="D991" s="4">
        <v>44152</v>
      </c>
      <c r="E991" t="str">
        <v>OTHERS</v>
      </c>
      <c r="F991">
        <v>14100315</v>
      </c>
      <c r="G991">
        <v>44152</v>
      </c>
      <c r="H991" t="str">
        <v>ZMTR|K48-M3856-00X</v>
      </c>
      <c r="I991" t="str">
        <v>GREASE PACK(NSL)</v>
      </c>
      <c r="J991">
        <v>5</v>
      </c>
      <c r="K991">
        <v>5</v>
      </c>
      <c r="L991">
        <v>898.23</v>
      </c>
      <c r="M991" t="str">
        <v>CNY</v>
      </c>
      <c r="N991">
        <v>1.155</v>
      </c>
      <c r="O991">
        <v>898.23</v>
      </c>
      <c r="P991">
        <v>1037.4556500000001</v>
      </c>
      <c r="Q991" t="str">
        <v>C66SZX-SMT SERVICE</v>
      </c>
      <c r="R991" t="str">
        <v>Dongguan Yueda Plastic Products Co., Ltd</v>
      </c>
      <c r="S991" t="str">
        <v>Same</v>
      </c>
      <c r="T991">
        <v>900393</v>
      </c>
      <c r="U991">
        <v>663.7</v>
      </c>
      <c r="V991" t="str">
        <v>373SMT INV-PTS SALES</v>
      </c>
      <c r="W991">
        <v>0</v>
      </c>
      <c r="X991" t="str">
        <v>C66SZ20459REV.1</v>
      </c>
      <c r="Y991">
        <v>766859</v>
      </c>
      <c r="Z991" t="str">
        <v>东莞市跃达塑胶制品有限公司</v>
      </c>
      <c r="AA991">
        <v>0</v>
      </c>
      <c r="AB991">
        <v>2020</v>
      </c>
      <c r="AC991">
        <v>11</v>
      </c>
      <c r="AD991" t="str">
        <v>Q3</v>
      </c>
      <c r="AE991" t="str">
        <v>FY20/21</v>
      </c>
      <c r="AF991" t="str">
        <v>SOUTH</v>
      </c>
    </row>
    <row r="992" spans="1:32">
      <c r="A992" t="str">
        <v>ESSZ</v>
      </c>
      <c r="B992" t="str">
        <v>SZX</v>
      </c>
      <c r="C992" t="str">
        <v>FEEDER</v>
      </c>
      <c r="D992" s="4">
        <v>44153</v>
      </c>
      <c r="E992" t="str">
        <v>YAMAHA</v>
      </c>
      <c r="F992">
        <v>14100316</v>
      </c>
      <c r="G992">
        <v>44153</v>
      </c>
      <c r="H992" t="str">
        <v>YMCT|KHJ-MC500-00</v>
      </c>
      <c r="I992" t="str">
        <v>SS TAPE FEEDER 32mm</v>
      </c>
      <c r="J992">
        <v>1</v>
      </c>
      <c r="K992">
        <v>1</v>
      </c>
      <c r="L992">
        <v>6460.18</v>
      </c>
      <c r="M992" t="str">
        <v>CNY</v>
      </c>
      <c r="N992">
        <v>1.155</v>
      </c>
      <c r="O992">
        <v>6460.18</v>
      </c>
      <c r="P992">
        <v>7461.5079000000005</v>
      </c>
      <c r="Q992" t="str">
        <v>C66SZX-SMT SERVICE</v>
      </c>
      <c r="R992" t="str">
        <v>Shenzhen Li Su Da Electronics Co., Ltd.</v>
      </c>
      <c r="S992" t="str">
        <v>Same</v>
      </c>
      <c r="T992">
        <v>900396</v>
      </c>
      <c r="U992">
        <v>4900</v>
      </c>
      <c r="V992" t="str">
        <v>373SMT INV-PTS SALES</v>
      </c>
      <c r="W992">
        <v>0</v>
      </c>
      <c r="X992" t="str">
        <v>C66SZ20458REV.1</v>
      </c>
      <c r="Y992">
        <v>767032</v>
      </c>
      <c r="Z992" t="str">
        <v>深圳市利速达电子有限公司</v>
      </c>
      <c r="AA992">
        <v>0</v>
      </c>
      <c r="AB992">
        <v>2020</v>
      </c>
      <c r="AC992">
        <v>11</v>
      </c>
      <c r="AD992" t="str">
        <v>Q3</v>
      </c>
      <c r="AE992" t="str">
        <v>FY20/21</v>
      </c>
      <c r="AF992" t="str">
        <v>SOUTH</v>
      </c>
    </row>
    <row r="993" spans="1:32">
      <c r="A993" t="str">
        <v>ESSZ</v>
      </c>
      <c r="B993" t="str">
        <v>SZX</v>
      </c>
      <c r="C993" t="str">
        <v>FEEDER</v>
      </c>
      <c r="D993" s="4">
        <v>44153</v>
      </c>
      <c r="E993" t="str">
        <v>YAMAHA</v>
      </c>
      <c r="F993">
        <v>14100316</v>
      </c>
      <c r="G993">
        <v>44153</v>
      </c>
      <c r="H993" t="str">
        <v>YMCT|KHJ-MC600-00</v>
      </c>
      <c r="I993" t="str">
        <v>SS TAPE FEEDER 44mm</v>
      </c>
      <c r="J993">
        <v>1</v>
      </c>
      <c r="K993">
        <v>1</v>
      </c>
      <c r="L993">
        <v>8407.08</v>
      </c>
      <c r="M993" t="str">
        <v>CNY</v>
      </c>
      <c r="N993">
        <v>1.155</v>
      </c>
      <c r="O993">
        <v>8407.08</v>
      </c>
      <c r="P993">
        <v>9710.1774000000005</v>
      </c>
      <c r="Q993" t="str">
        <v>C66SZX-SMT SERVICE</v>
      </c>
      <c r="R993" t="str">
        <v>Shenzhen Li Su Da Electronics Co., Ltd.</v>
      </c>
      <c r="S993" t="str">
        <v>Same</v>
      </c>
      <c r="T993">
        <v>900396</v>
      </c>
      <c r="U993">
        <v>6999.96</v>
      </c>
      <c r="V993" t="str">
        <v>373SMT INV-PTS SALES</v>
      </c>
      <c r="W993">
        <v>0</v>
      </c>
      <c r="X993" t="str">
        <v>C66SZ20458REV.1</v>
      </c>
      <c r="Y993">
        <v>767032</v>
      </c>
      <c r="Z993" t="str">
        <v>深圳市利速达电子有限公司</v>
      </c>
      <c r="AA993">
        <v>0</v>
      </c>
      <c r="AB993">
        <v>2020</v>
      </c>
      <c r="AC993">
        <v>11</v>
      </c>
      <c r="AD993" t="str">
        <v>Q3</v>
      </c>
      <c r="AE993" t="str">
        <v>FY20/21</v>
      </c>
      <c r="AF993" t="str">
        <v>SOUTH</v>
      </c>
    </row>
    <row r="994" spans="1:32">
      <c r="A994" t="str">
        <v>ESSZ</v>
      </c>
      <c r="B994" t="str">
        <v>SZX</v>
      </c>
      <c r="C994" t="str">
        <v>SPARES/OTHER</v>
      </c>
      <c r="D994" s="4">
        <v>44153</v>
      </c>
      <c r="E994" t="str">
        <v>OTHERS</v>
      </c>
      <c r="F994">
        <v>14100317</v>
      </c>
      <c r="G994">
        <v>44153</v>
      </c>
      <c r="H994" t="str">
        <v>ZMTR|K48-M3856-00X</v>
      </c>
      <c r="I994" t="str">
        <v>GREASE PACK(NSL)</v>
      </c>
      <c r="J994">
        <v>2</v>
      </c>
      <c r="K994">
        <v>2</v>
      </c>
      <c r="L994">
        <v>0</v>
      </c>
      <c r="M994" t="str">
        <v>CNY</v>
      </c>
      <c r="N994">
        <v>1.155</v>
      </c>
      <c r="O994">
        <v>0</v>
      </c>
      <c r="P994">
        <v>0</v>
      </c>
      <c r="Q994" t="str">
        <v>C66SZX-SMT SERVICE</v>
      </c>
      <c r="R994" t="str">
        <v>Shenzhen Li Su Da Electronics Co., Ltd.</v>
      </c>
      <c r="S994" t="str">
        <v>Same</v>
      </c>
      <c r="T994">
        <v>900396</v>
      </c>
      <c r="U994">
        <v>265.48</v>
      </c>
      <c r="V994" t="str">
        <v>373SMT INV-PTS SALES</v>
      </c>
      <c r="W994">
        <v>0</v>
      </c>
      <c r="X994" t="str">
        <v>C66SZ20458REV.1</v>
      </c>
      <c r="Y994">
        <v>767050</v>
      </c>
      <c r="Z994" t="str">
        <v>深圳市利速达电子有限公司</v>
      </c>
      <c r="AA994">
        <v>0</v>
      </c>
      <c r="AB994">
        <v>2020</v>
      </c>
      <c r="AC994">
        <v>11</v>
      </c>
      <c r="AD994" t="str">
        <v>Q3</v>
      </c>
      <c r="AE994" t="str">
        <v>FY20/21</v>
      </c>
      <c r="AF994" t="str">
        <v>SOUTH</v>
      </c>
    </row>
    <row r="995" spans="1:32">
      <c r="A995" t="str">
        <v>ESSZ</v>
      </c>
      <c r="B995" t="str">
        <v>SZX</v>
      </c>
      <c r="C995" t="str">
        <v>SPARES/OTHER</v>
      </c>
      <c r="D995" s="4">
        <v>44159</v>
      </c>
      <c r="E995" t="str">
        <v>YAMAHA</v>
      </c>
      <c r="F995">
        <v>14100318</v>
      </c>
      <c r="G995">
        <v>44159</v>
      </c>
      <c r="H995" t="str">
        <v>YMCT|KLF-M7152-00</v>
      </c>
      <c r="I995" t="str">
        <v>VALVE</v>
      </c>
      <c r="J995">
        <v>5</v>
      </c>
      <c r="K995">
        <v>5</v>
      </c>
      <c r="L995">
        <v>2433.63</v>
      </c>
      <c r="M995" t="str">
        <v>CNY</v>
      </c>
      <c r="N995">
        <v>1.155</v>
      </c>
      <c r="O995">
        <v>2433.63</v>
      </c>
      <c r="P995">
        <v>2810.84265</v>
      </c>
      <c r="Q995" t="str">
        <v>C66SZX-SMT SERVICE</v>
      </c>
      <c r="R995" t="str">
        <v>Earda Technologies Co., Ltd</v>
      </c>
      <c r="S995" t="str">
        <v>Same</v>
      </c>
      <c r="T995">
        <v>900397</v>
      </c>
      <c r="U995">
        <v>1440</v>
      </c>
      <c r="V995" t="str">
        <v>373SMT INV-PTS SALES</v>
      </c>
      <c r="W995">
        <v>0</v>
      </c>
      <c r="X995" t="str">
        <v>SG2020102001</v>
      </c>
      <c r="Y995">
        <v>767627</v>
      </c>
      <c r="Z995" t="str">
        <v>广州易而达科技股份有限公司</v>
      </c>
      <c r="AA995">
        <v>0</v>
      </c>
      <c r="AB995">
        <v>2020</v>
      </c>
      <c r="AC995">
        <v>11</v>
      </c>
      <c r="AD995" t="str">
        <v>Q3</v>
      </c>
      <c r="AE995" t="str">
        <v>FY20/21</v>
      </c>
      <c r="AF995" t="str">
        <v>SOUTH</v>
      </c>
    </row>
    <row r="996" spans="1:32">
      <c r="A996" t="str">
        <v>ESSZ</v>
      </c>
      <c r="B996" t="str">
        <v>SZX</v>
      </c>
      <c r="C996" t="str">
        <v>SPARES/OTHER</v>
      </c>
      <c r="D996" s="4">
        <v>44159</v>
      </c>
      <c r="E996" t="str">
        <v>YAMAHA</v>
      </c>
      <c r="F996">
        <v>14100318</v>
      </c>
      <c r="G996">
        <v>44159</v>
      </c>
      <c r="H996" t="str">
        <v>YMCT|KLF-M7153-00</v>
      </c>
      <c r="I996" t="str">
        <v>VALVE</v>
      </c>
      <c r="J996">
        <v>1</v>
      </c>
      <c r="K996">
        <v>1</v>
      </c>
      <c r="L996">
        <v>973.45</v>
      </c>
      <c r="M996" t="str">
        <v>CNY</v>
      </c>
      <c r="N996">
        <v>1.155</v>
      </c>
      <c r="O996">
        <v>973.45</v>
      </c>
      <c r="P996">
        <v>1124.33475</v>
      </c>
      <c r="Q996" t="str">
        <v>C66SZX-SMT SERVICE</v>
      </c>
      <c r="R996" t="str">
        <v>Earda Technologies Co., Ltd</v>
      </c>
      <c r="S996" t="str">
        <v>Same</v>
      </c>
      <c r="T996">
        <v>900397</v>
      </c>
      <c r="U996">
        <v>600</v>
      </c>
      <c r="V996" t="str">
        <v>373SMT INV-PTS SALES</v>
      </c>
      <c r="W996">
        <v>0</v>
      </c>
      <c r="X996" t="str">
        <v>SG2020102001</v>
      </c>
      <c r="Y996">
        <v>767627</v>
      </c>
      <c r="Z996" t="str">
        <v>广州易而达科技股份有限公司</v>
      </c>
      <c r="AA996">
        <v>0</v>
      </c>
      <c r="AB996">
        <v>2020</v>
      </c>
      <c r="AC996">
        <v>11</v>
      </c>
      <c r="AD996" t="str">
        <v>Q3</v>
      </c>
      <c r="AE996" t="str">
        <v>FY20/21</v>
      </c>
      <c r="AF996" t="str">
        <v>SOUTH</v>
      </c>
    </row>
    <row r="997" spans="1:32">
      <c r="A997" t="str">
        <v>ESSZ</v>
      </c>
      <c r="B997" t="str">
        <v>SZX</v>
      </c>
      <c r="C997" t="str">
        <v>FEEDER</v>
      </c>
      <c r="D997" s="4">
        <v>44161</v>
      </c>
      <c r="E997" t="str">
        <v>YAMAHA</v>
      </c>
      <c r="F997">
        <v>14100319</v>
      </c>
      <c r="G997">
        <v>44161</v>
      </c>
      <c r="H997" t="str">
        <v>YMCT|KHJ-MC100-00</v>
      </c>
      <c r="I997" t="str">
        <v>SS TAPE FEEDER 8mm</v>
      </c>
      <c r="J997">
        <v>60</v>
      </c>
      <c r="K997">
        <v>60</v>
      </c>
      <c r="L997">
        <v>168318.58</v>
      </c>
      <c r="M997" t="str">
        <v>CNY</v>
      </c>
      <c r="N997">
        <v>1.155</v>
      </c>
      <c r="O997">
        <v>168318.58</v>
      </c>
      <c r="P997">
        <v>194407.95989999999</v>
      </c>
      <c r="Q997" t="str">
        <v>C66SZX-SMT SERVICE</v>
      </c>
      <c r="R997" t="str">
        <v>Shenzhen Chen Xin Da Electronics Co.,Ltd.</v>
      </c>
      <c r="S997" t="str">
        <v>Same</v>
      </c>
      <c r="T997">
        <v>900398</v>
      </c>
      <c r="U997">
        <v>150071.85999999999</v>
      </c>
      <c r="V997" t="str">
        <v>373SMT INV-PTS SALES</v>
      </c>
      <c r="W997">
        <v>0</v>
      </c>
      <c r="X997" t="str">
        <v>C66SZ20425</v>
      </c>
      <c r="Y997">
        <v>767904</v>
      </c>
      <c r="Z997" t="str">
        <v>深圳市晨鑫达电子有限公司</v>
      </c>
      <c r="AA997">
        <v>0</v>
      </c>
      <c r="AB997">
        <v>2020</v>
      </c>
      <c r="AC997">
        <v>11</v>
      </c>
      <c r="AD997" t="str">
        <v>Q3</v>
      </c>
      <c r="AE997" t="str">
        <v>FY20/21</v>
      </c>
      <c r="AF997" t="str">
        <v>SOUTH</v>
      </c>
    </row>
    <row r="998" spans="1:32">
      <c r="A998" t="str">
        <v>ESSZ</v>
      </c>
      <c r="B998" t="str">
        <v>SZX</v>
      </c>
      <c r="C998" t="str">
        <v>SPARES/OTHER</v>
      </c>
      <c r="D998" s="4">
        <v>44161</v>
      </c>
      <c r="E998" t="str">
        <v>OTHERS</v>
      </c>
      <c r="F998">
        <v>14100319</v>
      </c>
      <c r="G998">
        <v>44161</v>
      </c>
      <c r="H998" t="str">
        <v>ZMTR|FEEDER STORAGE CARRIAGE</v>
      </c>
      <c r="I998" t="str">
        <v>FEEDER STORAGE CARRIAGE</v>
      </c>
      <c r="J998">
        <v>2</v>
      </c>
      <c r="K998">
        <v>2</v>
      </c>
      <c r="L998">
        <v>0</v>
      </c>
      <c r="M998" t="str">
        <v>CNY</v>
      </c>
      <c r="N998">
        <v>1.155</v>
      </c>
      <c r="O998">
        <v>0</v>
      </c>
      <c r="P998">
        <v>0</v>
      </c>
      <c r="Q998" t="str">
        <v>C66SZX-SMT SERVICE</v>
      </c>
      <c r="R998" t="str">
        <v>Shenzhen Chen Xin Da Electronics Co.,Ltd.</v>
      </c>
      <c r="S998" t="str">
        <v>Same</v>
      </c>
      <c r="T998">
        <v>900398</v>
      </c>
      <c r="U998">
        <v>2889.38</v>
      </c>
      <c r="V998" t="str">
        <v>373SMT INV-PTS SALES</v>
      </c>
      <c r="W998">
        <v>0</v>
      </c>
      <c r="X998" t="str">
        <v>C66SZ20425</v>
      </c>
      <c r="Y998">
        <v>767904</v>
      </c>
      <c r="Z998" t="str">
        <v>深圳市晨鑫达电子有限公司</v>
      </c>
      <c r="AA998">
        <v>0</v>
      </c>
      <c r="AB998">
        <v>2020</v>
      </c>
      <c r="AC998">
        <v>11</v>
      </c>
      <c r="AD998" t="str">
        <v>Q3</v>
      </c>
      <c r="AE998" t="str">
        <v>FY20/21</v>
      </c>
      <c r="AF998" t="str">
        <v>SOUTH</v>
      </c>
    </row>
    <row r="999" spans="1:32">
      <c r="A999" t="str">
        <v>ESSZ</v>
      </c>
      <c r="B999" t="str">
        <v>SZX</v>
      </c>
      <c r="C999" t="str">
        <v>SPARES/OTHER</v>
      </c>
      <c r="D999" s="4">
        <v>44161</v>
      </c>
      <c r="E999" t="str">
        <v>YAMAHA</v>
      </c>
      <c r="F999">
        <v>14100320</v>
      </c>
      <c r="G999">
        <v>44161</v>
      </c>
      <c r="H999" t="str">
        <v>YMCT|KHY-M7760-A0</v>
      </c>
      <c r="I999" t="str">
        <v>NOZZLE 305A/316A ASSY.</v>
      </c>
      <c r="J999">
        <v>1</v>
      </c>
      <c r="K999">
        <v>1</v>
      </c>
      <c r="L999">
        <v>442.48</v>
      </c>
      <c r="M999" t="str">
        <v>CNY</v>
      </c>
      <c r="N999">
        <v>1.155</v>
      </c>
      <c r="O999">
        <v>442.48</v>
      </c>
      <c r="P999">
        <v>511.06440000000003</v>
      </c>
      <c r="Q999" t="str">
        <v>C66SZX-SMT SERVICE</v>
      </c>
      <c r="R999" t="str">
        <v>Changsha Jianke Electronics Co., Ltd.</v>
      </c>
      <c r="S999" t="str">
        <v>Same</v>
      </c>
      <c r="T999">
        <v>900399</v>
      </c>
      <c r="U999">
        <v>320</v>
      </c>
      <c r="V999" t="str">
        <v>373SMT INV-PTS SALES</v>
      </c>
      <c r="W999">
        <v>0</v>
      </c>
      <c r="X999" t="str">
        <v>C66SZ20410/C66SZ20442</v>
      </c>
      <c r="Y999">
        <v>768008</v>
      </c>
      <c r="Z999" t="str">
        <v>长沙市健科电子有限公司</v>
      </c>
      <c r="AA999">
        <v>0</v>
      </c>
      <c r="AB999">
        <v>2020</v>
      </c>
      <c r="AC999">
        <v>11</v>
      </c>
      <c r="AD999" t="str">
        <v>Q3</v>
      </c>
      <c r="AE999" t="str">
        <v>FY20/21</v>
      </c>
      <c r="AF999" t="str">
        <v>SOUTH</v>
      </c>
    </row>
    <row r="1000" spans="1:32">
      <c r="A1000" t="str">
        <v>ESSZ</v>
      </c>
      <c r="B1000" t="str">
        <v>SZX</v>
      </c>
      <c r="C1000" t="str">
        <v>SPARES/OTHER</v>
      </c>
      <c r="D1000" s="4">
        <v>44161</v>
      </c>
      <c r="E1000" t="str">
        <v>YAMAHA</v>
      </c>
      <c r="F1000">
        <v>14100320</v>
      </c>
      <c r="G1000">
        <v>44161</v>
      </c>
      <c r="H1000" t="str">
        <v>YMCT|KMK-M9110-00</v>
      </c>
      <c r="I1000" t="str">
        <v>BELT CONVEYOR</v>
      </c>
      <c r="J1000">
        <v>2</v>
      </c>
      <c r="K1000">
        <v>2</v>
      </c>
      <c r="L1000">
        <v>176.99</v>
      </c>
      <c r="M1000" t="str">
        <v>CNY</v>
      </c>
      <c r="N1000">
        <v>1.155</v>
      </c>
      <c r="O1000">
        <v>176.99</v>
      </c>
      <c r="P1000">
        <v>204.42345</v>
      </c>
      <c r="Q1000" t="str">
        <v>C66SZX-SMT SERVICE</v>
      </c>
      <c r="R1000" t="str">
        <v>Changsha Jianke Electronics Co., Ltd.</v>
      </c>
      <c r="S1000" t="str">
        <v>Same</v>
      </c>
      <c r="T1000">
        <v>900399</v>
      </c>
      <c r="U1000">
        <v>94</v>
      </c>
      <c r="V1000" t="str">
        <v>373SMT INV-PTS SALES</v>
      </c>
      <c r="W1000">
        <v>0</v>
      </c>
      <c r="X1000" t="str">
        <v>C66SZ20410/C66SZ20442</v>
      </c>
      <c r="Y1000">
        <v>768008</v>
      </c>
      <c r="Z1000" t="str">
        <v>长沙市健科电子有限公司</v>
      </c>
      <c r="AA1000">
        <v>0</v>
      </c>
      <c r="AB1000">
        <v>2020</v>
      </c>
      <c r="AC1000">
        <v>11</v>
      </c>
      <c r="AD1000" t="str">
        <v>Q3</v>
      </c>
      <c r="AE1000" t="str">
        <v>FY20/21</v>
      </c>
      <c r="AF1000" t="str">
        <v>SOUTH</v>
      </c>
    </row>
    <row r="1001" spans="1:32">
      <c r="A1001" t="str">
        <v>ESSZ</v>
      </c>
      <c r="B1001" t="str">
        <v>SZX</v>
      </c>
      <c r="C1001" t="str">
        <v>SPARES/OTHER</v>
      </c>
      <c r="D1001" s="4">
        <v>44161</v>
      </c>
      <c r="E1001" t="str">
        <v>YAMAHA</v>
      </c>
      <c r="F1001">
        <v>14100320</v>
      </c>
      <c r="G1001">
        <v>44161</v>
      </c>
      <c r="H1001" t="str">
        <v>YMCT|KMK-M917H-00</v>
      </c>
      <c r="I1001" t="str">
        <v>BELT CONVEYOR</v>
      </c>
      <c r="J1001">
        <v>2</v>
      </c>
      <c r="K1001">
        <v>2</v>
      </c>
      <c r="L1001">
        <v>159.29</v>
      </c>
      <c r="M1001" t="str">
        <v>CNY</v>
      </c>
      <c r="N1001">
        <v>1.155</v>
      </c>
      <c r="O1001">
        <v>159.29</v>
      </c>
      <c r="P1001">
        <v>183.97995</v>
      </c>
      <c r="Q1001" t="str">
        <v>C66SZX-SMT SERVICE</v>
      </c>
      <c r="R1001" t="str">
        <v>Changsha Jianke Electronics Co., Ltd.</v>
      </c>
      <c r="S1001" t="str">
        <v>Same</v>
      </c>
      <c r="T1001">
        <v>900399</v>
      </c>
      <c r="U1001">
        <v>83.33</v>
      </c>
      <c r="V1001" t="str">
        <v>373SMT INV-PTS SALES</v>
      </c>
      <c r="W1001">
        <v>0</v>
      </c>
      <c r="X1001" t="str">
        <v>C66SZ20410/C66SZ20442</v>
      </c>
      <c r="Y1001">
        <v>768008</v>
      </c>
      <c r="Z1001" t="str">
        <v>长沙市健科电子有限公司</v>
      </c>
      <c r="AA1001">
        <v>0</v>
      </c>
      <c r="AB1001">
        <v>2020</v>
      </c>
      <c r="AC1001">
        <v>11</v>
      </c>
      <c r="AD1001" t="str">
        <v>Q3</v>
      </c>
      <c r="AE1001" t="str">
        <v>FY20/21</v>
      </c>
      <c r="AF1001" t="str">
        <v>SOUTH</v>
      </c>
    </row>
    <row r="1002" spans="1:32">
      <c r="A1002" t="str">
        <v>ESSZ</v>
      </c>
      <c r="B1002" t="str">
        <v>SZX</v>
      </c>
      <c r="C1002" t="str">
        <v>SPARES/OTHER</v>
      </c>
      <c r="D1002" s="4">
        <v>44161</v>
      </c>
      <c r="E1002" t="str">
        <v>YAMAHA</v>
      </c>
      <c r="F1002">
        <v>14100320</v>
      </c>
      <c r="G1002">
        <v>44161</v>
      </c>
      <c r="H1002" t="str">
        <v>YMCT|KHY-M9129-00</v>
      </c>
      <c r="I1002" t="str">
        <v>BELT 1 CONVEYOR</v>
      </c>
      <c r="J1002">
        <v>2</v>
      </c>
      <c r="K1002">
        <v>2</v>
      </c>
      <c r="L1002">
        <v>460.18</v>
      </c>
      <c r="M1002" t="str">
        <v>CNY</v>
      </c>
      <c r="N1002">
        <v>1.155</v>
      </c>
      <c r="O1002">
        <v>460.18</v>
      </c>
      <c r="P1002">
        <v>531.50790000000006</v>
      </c>
      <c r="Q1002" t="str">
        <v>C66SZX-SMT SERVICE</v>
      </c>
      <c r="R1002" t="str">
        <v>Changsha Jianke Electronics Co., Ltd.</v>
      </c>
      <c r="S1002" t="str">
        <v>Same</v>
      </c>
      <c r="T1002">
        <v>900399</v>
      </c>
      <c r="U1002">
        <v>286</v>
      </c>
      <c r="V1002" t="str">
        <v>373SMT INV-PTS SALES</v>
      </c>
      <c r="W1002">
        <v>0</v>
      </c>
      <c r="X1002" t="str">
        <v>C66SZ20410/C66SZ20442</v>
      </c>
      <c r="Y1002">
        <v>768008</v>
      </c>
      <c r="Z1002" t="str">
        <v>长沙市健科电子有限公司</v>
      </c>
      <c r="AA1002">
        <v>0</v>
      </c>
      <c r="AB1002">
        <v>2020</v>
      </c>
      <c r="AC1002">
        <v>11</v>
      </c>
      <c r="AD1002" t="str">
        <v>Q3</v>
      </c>
      <c r="AE1002" t="str">
        <v>FY20/21</v>
      </c>
      <c r="AF1002" t="str">
        <v>SOUTH</v>
      </c>
    </row>
    <row r="1003" spans="1:32">
      <c r="A1003" t="str">
        <v>ESSZ</v>
      </c>
      <c r="B1003" t="str">
        <v>SZX</v>
      </c>
      <c r="C1003" t="str">
        <v>SPARES/OTHER</v>
      </c>
      <c r="D1003" s="4">
        <v>44162</v>
      </c>
      <c r="E1003" t="str">
        <v>YAMAHA</v>
      </c>
      <c r="F1003">
        <v>14100321</v>
      </c>
      <c r="G1003">
        <v>44162</v>
      </c>
      <c r="H1003" t="str">
        <v>YMCT|KHY-M7131-00</v>
      </c>
      <c r="I1003" t="str">
        <v>BELT 1</v>
      </c>
      <c r="J1003">
        <v>8</v>
      </c>
      <c r="K1003">
        <v>8</v>
      </c>
      <c r="L1003">
        <v>975.22</v>
      </c>
      <c r="M1003" t="str">
        <v>CNY</v>
      </c>
      <c r="N1003">
        <v>1.155</v>
      </c>
      <c r="O1003">
        <v>975.22</v>
      </c>
      <c r="P1003">
        <v>1126.3791000000001</v>
      </c>
      <c r="Q1003" t="str">
        <v>C66SZX-SMT SERVICE</v>
      </c>
      <c r="R1003" t="str">
        <v>Dongguan SOFARSOLAR Co., Ltd</v>
      </c>
      <c r="S1003" t="str">
        <v>Same</v>
      </c>
      <c r="T1003">
        <v>900400</v>
      </c>
      <c r="U1003">
        <v>552</v>
      </c>
      <c r="V1003" t="str">
        <v>373SMT INV-PTS SALES</v>
      </c>
      <c r="W1003">
        <v>0</v>
      </c>
      <c r="X1003" t="str">
        <v>C66SZ20336REV.1</v>
      </c>
      <c r="Y1003">
        <v>768102</v>
      </c>
      <c r="Z1003" t="str">
        <v>东莞首航新能源有限公司</v>
      </c>
      <c r="AA1003">
        <v>0</v>
      </c>
      <c r="AB1003">
        <v>2020</v>
      </c>
      <c r="AC1003">
        <v>11</v>
      </c>
      <c r="AD1003" t="str">
        <v>Q3</v>
      </c>
      <c r="AE1003" t="str">
        <v>FY20/21</v>
      </c>
      <c r="AF1003" t="str">
        <v>SOUTH</v>
      </c>
    </row>
    <row r="1004" spans="1:32">
      <c r="A1004" t="str">
        <v>ESSZ</v>
      </c>
      <c r="B1004" t="str">
        <v>SZX</v>
      </c>
      <c r="C1004" t="str">
        <v>SPARES/OTHER</v>
      </c>
      <c r="D1004" s="4">
        <v>44162</v>
      </c>
      <c r="E1004" t="str">
        <v>YAMAHA</v>
      </c>
      <c r="F1004">
        <v>14100321</v>
      </c>
      <c r="G1004">
        <v>44162</v>
      </c>
      <c r="H1004" t="str">
        <v>YMCT|KHY-M7132-00</v>
      </c>
      <c r="I1004" t="str">
        <v>BELT 2</v>
      </c>
      <c r="J1004">
        <v>8</v>
      </c>
      <c r="K1004">
        <v>8</v>
      </c>
      <c r="L1004">
        <v>907.96</v>
      </c>
      <c r="M1004" t="str">
        <v>CNY</v>
      </c>
      <c r="N1004">
        <v>1.155</v>
      </c>
      <c r="O1004">
        <v>907.96</v>
      </c>
      <c r="P1004">
        <v>1048.6938</v>
      </c>
      <c r="Q1004" t="str">
        <v>C66SZX-SMT SERVICE</v>
      </c>
      <c r="R1004" t="str">
        <v>Dongguan SOFARSOLAR Co., Ltd</v>
      </c>
      <c r="S1004" t="str">
        <v>Same</v>
      </c>
      <c r="T1004">
        <v>900400</v>
      </c>
      <c r="U1004">
        <v>504</v>
      </c>
      <c r="V1004" t="str">
        <v>373SMT INV-PTS SALES</v>
      </c>
      <c r="W1004">
        <v>0</v>
      </c>
      <c r="X1004" t="str">
        <v>C66SZ20336REV.1</v>
      </c>
      <c r="Y1004">
        <v>768102</v>
      </c>
      <c r="Z1004" t="str">
        <v>东莞首航新能源有限公司</v>
      </c>
      <c r="AA1004">
        <v>0</v>
      </c>
      <c r="AB1004">
        <v>2020</v>
      </c>
      <c r="AC1004">
        <v>11</v>
      </c>
      <c r="AD1004" t="str">
        <v>Q3</v>
      </c>
      <c r="AE1004" t="str">
        <v>FY20/21</v>
      </c>
      <c r="AF1004" t="str">
        <v>SOUTH</v>
      </c>
    </row>
    <row r="1005" spans="1:32">
      <c r="A1005" t="str">
        <v>ESSZ</v>
      </c>
      <c r="B1005" t="str">
        <v>SZX</v>
      </c>
      <c r="C1005" t="str">
        <v>SPARES/OTHER</v>
      </c>
      <c r="D1005" s="4">
        <v>44162</v>
      </c>
      <c r="E1005" t="str">
        <v>YAMAHA</v>
      </c>
      <c r="F1005">
        <v>14100321</v>
      </c>
      <c r="G1005">
        <v>44162</v>
      </c>
      <c r="H1005" t="str">
        <v>YMCT|KMK-M917H-00</v>
      </c>
      <c r="I1005" t="str">
        <v>BELT CONVEYOR</v>
      </c>
      <c r="J1005">
        <v>4</v>
      </c>
      <c r="K1005">
        <v>4</v>
      </c>
      <c r="L1005">
        <v>302.64999999999998</v>
      </c>
      <c r="M1005" t="str">
        <v>CNY</v>
      </c>
      <c r="N1005">
        <v>1.155</v>
      </c>
      <c r="O1005">
        <v>302.64999999999998</v>
      </c>
      <c r="P1005">
        <v>349.56074999999998</v>
      </c>
      <c r="Q1005" t="str">
        <v>C66SZX-SMT SERVICE</v>
      </c>
      <c r="R1005" t="str">
        <v>Dongguan SOFARSOLAR Co., Ltd</v>
      </c>
      <c r="S1005" t="str">
        <v>Same</v>
      </c>
      <c r="T1005">
        <v>900400</v>
      </c>
      <c r="U1005">
        <v>166.67</v>
      </c>
      <c r="V1005" t="str">
        <v>373SMT INV-PTS SALES</v>
      </c>
      <c r="W1005">
        <v>0</v>
      </c>
      <c r="X1005" t="str">
        <v>C66SZ20336REV.1</v>
      </c>
      <c r="Y1005">
        <v>768102</v>
      </c>
      <c r="Z1005" t="str">
        <v>东莞首航新能源有限公司</v>
      </c>
      <c r="AA1005">
        <v>0</v>
      </c>
      <c r="AB1005">
        <v>2020</v>
      </c>
      <c r="AC1005">
        <v>11</v>
      </c>
      <c r="AD1005" t="str">
        <v>Q3</v>
      </c>
      <c r="AE1005" t="str">
        <v>FY20/21</v>
      </c>
      <c r="AF1005" t="str">
        <v>SOUTH</v>
      </c>
    </row>
    <row r="1006" spans="1:32">
      <c r="A1006" t="str">
        <v>ESSZ</v>
      </c>
      <c r="B1006" t="str">
        <v>SZX</v>
      </c>
      <c r="C1006" t="str">
        <v>SPARES/OTHER</v>
      </c>
      <c r="D1006" s="4">
        <v>44162</v>
      </c>
      <c r="E1006" t="str">
        <v>YAMAHA</v>
      </c>
      <c r="F1006">
        <v>14100321</v>
      </c>
      <c r="G1006">
        <v>44162</v>
      </c>
      <c r="H1006" t="str">
        <v>YMCT|KMK-M9110-00</v>
      </c>
      <c r="I1006" t="str">
        <v>BELT CONVEYOR</v>
      </c>
      <c r="J1006">
        <v>4</v>
      </c>
      <c r="K1006">
        <v>4</v>
      </c>
      <c r="L1006">
        <v>336.28</v>
      </c>
      <c r="M1006" t="str">
        <v>CNY</v>
      </c>
      <c r="N1006">
        <v>1.155</v>
      </c>
      <c r="O1006">
        <v>336.28</v>
      </c>
      <c r="P1006">
        <v>388.40339999999998</v>
      </c>
      <c r="Q1006" t="str">
        <v>C66SZX-SMT SERVICE</v>
      </c>
      <c r="R1006" t="str">
        <v>Dongguan SOFARSOLAR Co., Ltd</v>
      </c>
      <c r="S1006" t="str">
        <v>Same</v>
      </c>
      <c r="T1006">
        <v>900400</v>
      </c>
      <c r="U1006">
        <v>188</v>
      </c>
      <c r="V1006" t="str">
        <v>373SMT INV-PTS SALES</v>
      </c>
      <c r="W1006">
        <v>0</v>
      </c>
      <c r="X1006" t="str">
        <v>C66SZ20336REV.1</v>
      </c>
      <c r="Y1006">
        <v>768102</v>
      </c>
      <c r="Z1006" t="str">
        <v>东莞首航新能源有限公司</v>
      </c>
      <c r="AA1006">
        <v>0</v>
      </c>
      <c r="AB1006">
        <v>2020</v>
      </c>
      <c r="AC1006">
        <v>11</v>
      </c>
      <c r="AD1006" t="str">
        <v>Q3</v>
      </c>
      <c r="AE1006" t="str">
        <v>FY20/21</v>
      </c>
      <c r="AF1006" t="str">
        <v>SOUTH</v>
      </c>
    </row>
    <row r="1007" spans="1:32">
      <c r="A1007" t="str">
        <v>ESSZ</v>
      </c>
      <c r="B1007" t="str">
        <v>SZX</v>
      </c>
      <c r="C1007" t="str">
        <v>SPARES/OTHER</v>
      </c>
      <c r="D1007" s="4">
        <v>44162</v>
      </c>
      <c r="E1007" t="str">
        <v>YAMAHA</v>
      </c>
      <c r="F1007">
        <v>14100321</v>
      </c>
      <c r="G1007">
        <v>44162</v>
      </c>
      <c r="H1007" t="str">
        <v>YMCT|KLF-M8502-50</v>
      </c>
      <c r="I1007" t="str">
        <v>FILTER ELEMENT</v>
      </c>
      <c r="J1007">
        <v>3</v>
      </c>
      <c r="K1007">
        <v>3</v>
      </c>
      <c r="L1007">
        <v>365.71</v>
      </c>
      <c r="M1007" t="str">
        <v>CNY</v>
      </c>
      <c r="N1007">
        <v>1.155</v>
      </c>
      <c r="O1007">
        <v>365.71</v>
      </c>
      <c r="P1007">
        <v>422.39504999999997</v>
      </c>
      <c r="Q1007" t="str">
        <v>C66SZX-SMT SERVICE</v>
      </c>
      <c r="R1007" t="str">
        <v>Dongguan SOFARSOLAR Co., Ltd</v>
      </c>
      <c r="S1007" t="str">
        <v>Same</v>
      </c>
      <c r="T1007">
        <v>900400</v>
      </c>
      <c r="U1007">
        <v>207</v>
      </c>
      <c r="V1007" t="str">
        <v>373SMT INV-PTS SALES</v>
      </c>
      <c r="W1007">
        <v>0</v>
      </c>
      <c r="X1007" t="str">
        <v>C66SZ20336REV.1</v>
      </c>
      <c r="Y1007">
        <v>768102</v>
      </c>
      <c r="Z1007" t="str">
        <v>东莞首航新能源有限公司</v>
      </c>
      <c r="AA1007">
        <v>0</v>
      </c>
      <c r="AB1007">
        <v>2020</v>
      </c>
      <c r="AC1007">
        <v>11</v>
      </c>
      <c r="AD1007" t="str">
        <v>Q3</v>
      </c>
      <c r="AE1007" t="str">
        <v>FY20/21</v>
      </c>
      <c r="AF1007" t="str">
        <v>SOUTH</v>
      </c>
    </row>
    <row r="1008" spans="1:32">
      <c r="A1008" t="str">
        <v>ESSZ</v>
      </c>
      <c r="B1008" t="str">
        <v>SZX</v>
      </c>
      <c r="C1008" t="str">
        <v>SPARES/OTHER</v>
      </c>
      <c r="D1008" s="4">
        <v>44162</v>
      </c>
      <c r="E1008" t="str">
        <v>YAMAHA</v>
      </c>
      <c r="F1008">
        <v>14100321</v>
      </c>
      <c r="G1008">
        <v>44162</v>
      </c>
      <c r="H1008" t="str">
        <v>YMCT|KLF-M8502-70</v>
      </c>
      <c r="I1008" t="str">
        <v>MIST FILTER ELEMENT</v>
      </c>
      <c r="J1008">
        <v>3</v>
      </c>
      <c r="K1008">
        <v>3</v>
      </c>
      <c r="L1008">
        <v>1904.2</v>
      </c>
      <c r="M1008" t="str">
        <v>CNY</v>
      </c>
      <c r="N1008">
        <v>1.155</v>
      </c>
      <c r="O1008">
        <v>1904.2</v>
      </c>
      <c r="P1008">
        <v>2199.3510000000001</v>
      </c>
      <c r="Q1008" t="str">
        <v>C66SZX-SMT SERVICE</v>
      </c>
      <c r="R1008" t="str">
        <v>Dongguan SOFARSOLAR Co., Ltd</v>
      </c>
      <c r="S1008" t="str">
        <v>Same</v>
      </c>
      <c r="T1008">
        <v>900400</v>
      </c>
      <c r="U1008">
        <v>1074</v>
      </c>
      <c r="V1008" t="str">
        <v>373SMT INV-PTS SALES</v>
      </c>
      <c r="W1008">
        <v>0</v>
      </c>
      <c r="X1008" t="str">
        <v>C66SZ20336REV.1</v>
      </c>
      <c r="Y1008">
        <v>768102</v>
      </c>
      <c r="Z1008" t="str">
        <v>东莞首航新能源有限公司</v>
      </c>
      <c r="AA1008">
        <v>0</v>
      </c>
      <c r="AB1008">
        <v>2020</v>
      </c>
      <c r="AC1008">
        <v>11</v>
      </c>
      <c r="AD1008" t="str">
        <v>Q3</v>
      </c>
      <c r="AE1008" t="str">
        <v>FY20/21</v>
      </c>
      <c r="AF1008" t="str">
        <v>SOUTH</v>
      </c>
    </row>
    <row r="1009" spans="1:32">
      <c r="A1009" t="str">
        <v>ESSZ</v>
      </c>
      <c r="B1009" t="str">
        <v>SZX</v>
      </c>
      <c r="C1009" t="str">
        <v>SPARES/OTHER</v>
      </c>
      <c r="D1009" s="4">
        <v>44162</v>
      </c>
      <c r="E1009" t="str">
        <v>YAMAHA</v>
      </c>
      <c r="F1009">
        <v>14100321</v>
      </c>
      <c r="G1009">
        <v>44162</v>
      </c>
      <c r="H1009" t="str">
        <v>YMCT|KLW-M7154-00</v>
      </c>
      <c r="I1009" t="str">
        <v>BIT</v>
      </c>
      <c r="J1009">
        <v>40</v>
      </c>
      <c r="K1009">
        <v>40</v>
      </c>
      <c r="L1009">
        <v>14123.89</v>
      </c>
      <c r="M1009" t="str">
        <v>CNY</v>
      </c>
      <c r="N1009">
        <v>1.155</v>
      </c>
      <c r="O1009">
        <v>14123.89</v>
      </c>
      <c r="P1009">
        <v>16313.09295</v>
      </c>
      <c r="Q1009" t="str">
        <v>C66SZX-SMT SERVICE</v>
      </c>
      <c r="R1009" t="str">
        <v>Dongguan SOFARSOLAR Co., Ltd</v>
      </c>
      <c r="S1009" t="str">
        <v>Same</v>
      </c>
      <c r="T1009">
        <v>900400</v>
      </c>
      <c r="U1009">
        <v>7920</v>
      </c>
      <c r="V1009" t="str">
        <v>373SMT INV-PTS SALES</v>
      </c>
      <c r="W1009">
        <v>0</v>
      </c>
      <c r="X1009" t="str">
        <v>C66SZ20336REV.1</v>
      </c>
      <c r="Y1009">
        <v>768102</v>
      </c>
      <c r="Z1009" t="str">
        <v>东莞首航新能源有限公司</v>
      </c>
      <c r="AA1009">
        <v>0</v>
      </c>
      <c r="AB1009">
        <v>2020</v>
      </c>
      <c r="AC1009">
        <v>11</v>
      </c>
      <c r="AD1009" t="str">
        <v>Q3</v>
      </c>
      <c r="AE1009" t="str">
        <v>FY20/21</v>
      </c>
      <c r="AF1009" t="str">
        <v>SOUTH</v>
      </c>
    </row>
    <row r="1010" spans="1:32">
      <c r="A1010" t="str">
        <v>ESSZ</v>
      </c>
      <c r="B1010" t="str">
        <v>SZX</v>
      </c>
      <c r="C1010" t="str">
        <v>SPARES/OTHER</v>
      </c>
      <c r="D1010" s="4">
        <v>44162</v>
      </c>
      <c r="E1010" t="str">
        <v>YAMAHA</v>
      </c>
      <c r="F1010">
        <v>14100321</v>
      </c>
      <c r="G1010">
        <v>44162</v>
      </c>
      <c r="H1010" t="str">
        <v>YMCT|KV8-M8881-A0</v>
      </c>
      <c r="I1010" t="str">
        <v>NEEDLE CLEANER ASSY.</v>
      </c>
      <c r="J1010">
        <v>1</v>
      </c>
      <c r="K1010">
        <v>1</v>
      </c>
      <c r="L1010">
        <v>680.97</v>
      </c>
      <c r="M1010" t="str">
        <v>CNY</v>
      </c>
      <c r="N1010">
        <v>1.155</v>
      </c>
      <c r="O1010">
        <v>680.97</v>
      </c>
      <c r="P1010">
        <v>786.52035000000001</v>
      </c>
      <c r="Q1010" t="str">
        <v>C66SZX-SMT SERVICE</v>
      </c>
      <c r="R1010" t="str">
        <v>Dongguan SOFARSOLAR Co., Ltd</v>
      </c>
      <c r="S1010" t="str">
        <v>Same</v>
      </c>
      <c r="T1010">
        <v>900400</v>
      </c>
      <c r="U1010">
        <v>381</v>
      </c>
      <c r="V1010" t="str">
        <v>373SMT INV-PTS SALES</v>
      </c>
      <c r="W1010">
        <v>0</v>
      </c>
      <c r="X1010" t="str">
        <v>C66SZ20336REV.1</v>
      </c>
      <c r="Y1010">
        <v>768102</v>
      </c>
      <c r="Z1010" t="str">
        <v>东莞首航新能源有限公司</v>
      </c>
      <c r="AA1010">
        <v>0</v>
      </c>
      <c r="AB1010">
        <v>2020</v>
      </c>
      <c r="AC1010">
        <v>11</v>
      </c>
      <c r="AD1010" t="str">
        <v>Q3</v>
      </c>
      <c r="AE1010" t="str">
        <v>FY20/21</v>
      </c>
      <c r="AF1010" t="str">
        <v>SOUTH</v>
      </c>
    </row>
    <row r="1011" spans="1:32">
      <c r="A1011" t="str">
        <v>ESSZ</v>
      </c>
      <c r="B1011" t="str">
        <v>SZX</v>
      </c>
      <c r="C1011" t="str">
        <v>SPARES/OTHER</v>
      </c>
      <c r="D1011" s="4">
        <v>44162</v>
      </c>
      <c r="E1011" t="str">
        <v>YAMAHA</v>
      </c>
      <c r="F1011">
        <v>14100321</v>
      </c>
      <c r="G1011">
        <v>44162</v>
      </c>
      <c r="H1011" t="str">
        <v>YMCT|KU4-M8590-00</v>
      </c>
      <c r="I1011" t="str">
        <v>AIR BLOW TOOL</v>
      </c>
      <c r="J1011">
        <v>1</v>
      </c>
      <c r="K1011">
        <v>1</v>
      </c>
      <c r="L1011">
        <v>664.16</v>
      </c>
      <c r="M1011" t="str">
        <v>CNY</v>
      </c>
      <c r="N1011">
        <v>1.155</v>
      </c>
      <c r="O1011">
        <v>664.16</v>
      </c>
      <c r="P1011">
        <v>767.10479999999995</v>
      </c>
      <c r="Q1011" t="str">
        <v>C66SZX-SMT SERVICE</v>
      </c>
      <c r="R1011" t="str">
        <v>Dongguan SOFARSOLAR Co., Ltd</v>
      </c>
      <c r="S1011" t="str">
        <v>Same</v>
      </c>
      <c r="T1011">
        <v>900400</v>
      </c>
      <c r="U1011">
        <v>374</v>
      </c>
      <c r="V1011" t="str">
        <v>373SMT INV-PTS SALES</v>
      </c>
      <c r="W1011">
        <v>0</v>
      </c>
      <c r="X1011" t="str">
        <v>C66SZ20336REV.1</v>
      </c>
      <c r="Y1011">
        <v>768102</v>
      </c>
      <c r="Z1011" t="str">
        <v>东莞首航新能源有限公司</v>
      </c>
      <c r="AA1011">
        <v>0</v>
      </c>
      <c r="AB1011">
        <v>2020</v>
      </c>
      <c r="AC1011">
        <v>11</v>
      </c>
      <c r="AD1011" t="str">
        <v>Q3</v>
      </c>
      <c r="AE1011" t="str">
        <v>FY20/21</v>
      </c>
      <c r="AF1011" t="str">
        <v>SOUTH</v>
      </c>
    </row>
    <row r="1012" spans="1:32">
      <c r="A1012" t="str">
        <v>ESSZ</v>
      </c>
      <c r="B1012" t="str">
        <v>SZX</v>
      </c>
      <c r="C1012" t="str">
        <v>SPARES/OTHER</v>
      </c>
      <c r="D1012" s="4">
        <v>44162</v>
      </c>
      <c r="E1012" t="str">
        <v>YAMAHA</v>
      </c>
      <c r="F1012">
        <v>14100321</v>
      </c>
      <c r="G1012">
        <v>44162</v>
      </c>
      <c r="H1012" t="str">
        <v>YMCT|KHY-M88V0-A0</v>
      </c>
      <c r="I1012" t="str">
        <v>VACCUM ASSY.</v>
      </c>
      <c r="J1012">
        <v>3</v>
      </c>
      <c r="K1012">
        <v>3</v>
      </c>
      <c r="L1012">
        <v>4413.72</v>
      </c>
      <c r="M1012" t="str">
        <v>CNY</v>
      </c>
      <c r="N1012">
        <v>1.155</v>
      </c>
      <c r="O1012">
        <v>4413.72</v>
      </c>
      <c r="P1012">
        <v>5097.8466000000008</v>
      </c>
      <c r="Q1012" t="str">
        <v>C66SZX-SMT SERVICE</v>
      </c>
      <c r="R1012" t="str">
        <v>Dongguan SOFARSOLAR Co., Ltd</v>
      </c>
      <c r="S1012" t="str">
        <v>Same</v>
      </c>
      <c r="T1012">
        <v>900400</v>
      </c>
      <c r="U1012">
        <v>2475</v>
      </c>
      <c r="V1012" t="str">
        <v>373SMT INV-PTS SALES</v>
      </c>
      <c r="W1012">
        <v>0</v>
      </c>
      <c r="X1012" t="str">
        <v>C66SZ20336REV.1</v>
      </c>
      <c r="Y1012">
        <v>768102</v>
      </c>
      <c r="Z1012" t="str">
        <v>东莞首航新能源有限公司</v>
      </c>
      <c r="AA1012">
        <v>0</v>
      </c>
      <c r="AB1012">
        <v>2020</v>
      </c>
      <c r="AC1012">
        <v>11</v>
      </c>
      <c r="AD1012" t="str">
        <v>Q3</v>
      </c>
      <c r="AE1012" t="str">
        <v>FY20/21</v>
      </c>
      <c r="AF1012" t="str">
        <v>SOUTH</v>
      </c>
    </row>
    <row r="1013" spans="1:32">
      <c r="A1013" t="str">
        <v>ESSZ</v>
      </c>
      <c r="B1013" t="str">
        <v>SZX</v>
      </c>
      <c r="C1013" t="str">
        <v>SPARES/OTHER</v>
      </c>
      <c r="D1013" s="4">
        <v>44162</v>
      </c>
      <c r="E1013" t="str">
        <v>OTHERS</v>
      </c>
      <c r="F1013">
        <v>14100321</v>
      </c>
      <c r="G1013">
        <v>44162</v>
      </c>
      <c r="H1013" t="str">
        <v>ZMTR|K48-M3856-00X</v>
      </c>
      <c r="I1013" t="str">
        <v>GREASE PACK(NSL)</v>
      </c>
      <c r="J1013">
        <v>20</v>
      </c>
      <c r="K1013">
        <v>20</v>
      </c>
      <c r="L1013">
        <v>3699.12</v>
      </c>
      <c r="M1013" t="str">
        <v>CNY</v>
      </c>
      <c r="N1013">
        <v>1.155</v>
      </c>
      <c r="O1013">
        <v>3699.12</v>
      </c>
      <c r="P1013">
        <v>4272.4835999999996</v>
      </c>
      <c r="Q1013" t="str">
        <v>C66SZX-SMT SERVICE</v>
      </c>
      <c r="R1013" t="str">
        <v>Dongguan SOFARSOLAR Co., Ltd</v>
      </c>
      <c r="S1013" t="str">
        <v>Same</v>
      </c>
      <c r="T1013">
        <v>900400</v>
      </c>
      <c r="U1013">
        <v>2654.8</v>
      </c>
      <c r="V1013" t="str">
        <v>373SMT INV-PTS SALES</v>
      </c>
      <c r="W1013">
        <v>0</v>
      </c>
      <c r="X1013" t="str">
        <v>C66SZ20336REV.1</v>
      </c>
      <c r="Y1013">
        <v>768102</v>
      </c>
      <c r="Z1013" t="str">
        <v>东莞首航新能源有限公司</v>
      </c>
      <c r="AA1013">
        <v>0</v>
      </c>
      <c r="AB1013">
        <v>2020</v>
      </c>
      <c r="AC1013">
        <v>11</v>
      </c>
      <c r="AD1013" t="str">
        <v>Q3</v>
      </c>
      <c r="AE1013" t="str">
        <v>FY20/21</v>
      </c>
      <c r="AF1013" t="str">
        <v>SOUTH</v>
      </c>
    </row>
    <row r="1014" spans="1:32">
      <c r="A1014" t="str">
        <v>ESSZ</v>
      </c>
      <c r="B1014" t="str">
        <v>SZX</v>
      </c>
      <c r="C1014" t="str">
        <v>SPARES/OTHER</v>
      </c>
      <c r="D1014" s="4">
        <v>44162</v>
      </c>
      <c r="E1014" t="str">
        <v>OTHERS</v>
      </c>
      <c r="F1014">
        <v>14100321</v>
      </c>
      <c r="G1014">
        <v>44162</v>
      </c>
      <c r="H1014" t="str">
        <v>ZMTR|KHW-M3852-A0</v>
      </c>
      <c r="I1014" t="str">
        <v>GREASE GUN SET</v>
      </c>
      <c r="J1014">
        <v>1</v>
      </c>
      <c r="K1014">
        <v>1</v>
      </c>
      <c r="L1014">
        <v>1782.3</v>
      </c>
      <c r="M1014" t="str">
        <v>CNY</v>
      </c>
      <c r="N1014">
        <v>1.155</v>
      </c>
      <c r="O1014">
        <v>1782.3</v>
      </c>
      <c r="P1014">
        <v>2058.5565000000001</v>
      </c>
      <c r="Q1014" t="str">
        <v>C66SZX-SMT SERVICE</v>
      </c>
      <c r="R1014" t="str">
        <v>Dongguan SOFARSOLAR Co., Ltd</v>
      </c>
      <c r="S1014" t="str">
        <v>Same</v>
      </c>
      <c r="T1014">
        <v>900400</v>
      </c>
      <c r="U1014">
        <v>776.7</v>
      </c>
      <c r="V1014" t="str">
        <v>373SMT INV-PTS SALES</v>
      </c>
      <c r="W1014">
        <v>0</v>
      </c>
      <c r="X1014" t="str">
        <v>C66SZ20336REV.1</v>
      </c>
      <c r="Y1014">
        <v>768102</v>
      </c>
      <c r="Z1014" t="str">
        <v>东莞首航新能源有限公司</v>
      </c>
      <c r="AA1014">
        <v>0</v>
      </c>
      <c r="AB1014">
        <v>2020</v>
      </c>
      <c r="AC1014">
        <v>11</v>
      </c>
      <c r="AD1014" t="str">
        <v>Q3</v>
      </c>
      <c r="AE1014" t="str">
        <v>FY20/21</v>
      </c>
      <c r="AF1014" t="str">
        <v>SOUTH</v>
      </c>
    </row>
    <row r="1015" spans="1:32">
      <c r="A1015" t="str">
        <v>ESSZ</v>
      </c>
      <c r="B1015" t="str">
        <v>SZX</v>
      </c>
      <c r="C1015" t="str">
        <v>SPARES/OTHER</v>
      </c>
      <c r="D1015" s="4">
        <v>44162</v>
      </c>
      <c r="E1015" t="str">
        <v>YAMAHA</v>
      </c>
      <c r="F1015">
        <v>14100321</v>
      </c>
      <c r="G1015">
        <v>44162</v>
      </c>
      <c r="H1015" t="str">
        <v>YMCT|KGA-M13B9-00</v>
      </c>
      <c r="I1015" t="str">
        <v>HOOK</v>
      </c>
      <c r="J1015">
        <v>10</v>
      </c>
      <c r="K1015">
        <v>10</v>
      </c>
      <c r="L1015">
        <v>1219.03</v>
      </c>
      <c r="M1015" t="str">
        <v>CNY</v>
      </c>
      <c r="N1015">
        <v>1.155</v>
      </c>
      <c r="O1015">
        <v>1219.03</v>
      </c>
      <c r="P1015">
        <v>1407.97965</v>
      </c>
      <c r="Q1015" t="str">
        <v>C66SZX-SMT SERVICE</v>
      </c>
      <c r="R1015" t="str">
        <v>Dongguan SOFARSOLAR Co., Ltd</v>
      </c>
      <c r="S1015" t="str">
        <v>Same</v>
      </c>
      <c r="T1015">
        <v>900400</v>
      </c>
      <c r="U1015">
        <v>690</v>
      </c>
      <c r="V1015" t="str">
        <v>373SMT INV-PTS SALES</v>
      </c>
      <c r="W1015">
        <v>0</v>
      </c>
      <c r="X1015" t="str">
        <v>C66SZ20336REV.1</v>
      </c>
      <c r="Y1015">
        <v>768102</v>
      </c>
      <c r="Z1015" t="str">
        <v>东莞首航新能源有限公司</v>
      </c>
      <c r="AA1015">
        <v>0</v>
      </c>
      <c r="AB1015">
        <v>2020</v>
      </c>
      <c r="AC1015">
        <v>11</v>
      </c>
      <c r="AD1015" t="str">
        <v>Q3</v>
      </c>
      <c r="AE1015" t="str">
        <v>FY20/21</v>
      </c>
      <c r="AF1015" t="str">
        <v>SOUTH</v>
      </c>
    </row>
    <row r="1016" spans="1:32">
      <c r="A1016" t="str">
        <v>ESSZ</v>
      </c>
      <c r="B1016" t="str">
        <v>SZX</v>
      </c>
      <c r="C1016" t="str">
        <v>SPARES/OTHER</v>
      </c>
      <c r="D1016" s="4">
        <v>44162</v>
      </c>
      <c r="E1016" t="str">
        <v>YAMAHA</v>
      </c>
      <c r="F1016">
        <v>14100321</v>
      </c>
      <c r="G1016">
        <v>44162</v>
      </c>
      <c r="H1016" t="str">
        <v>YMCT|KGA-M3801-00</v>
      </c>
      <c r="I1016" t="str">
        <v>CLEANER,LENS</v>
      </c>
      <c r="J1016">
        <v>2</v>
      </c>
      <c r="K1016">
        <v>2</v>
      </c>
      <c r="L1016">
        <v>168.14</v>
      </c>
      <c r="M1016" t="str">
        <v>CNY</v>
      </c>
      <c r="N1016">
        <v>1.155</v>
      </c>
      <c r="O1016">
        <v>168.14</v>
      </c>
      <c r="P1016">
        <v>194.20169999999999</v>
      </c>
      <c r="Q1016" t="str">
        <v>C66SZX-SMT SERVICE</v>
      </c>
      <c r="R1016" t="str">
        <v>Dongguan SOFARSOLAR Co., Ltd</v>
      </c>
      <c r="S1016" t="str">
        <v>Same</v>
      </c>
      <c r="T1016">
        <v>900400</v>
      </c>
      <c r="U1016">
        <v>92</v>
      </c>
      <c r="V1016" t="str">
        <v>373SMT INV-PTS SALES</v>
      </c>
      <c r="W1016">
        <v>0</v>
      </c>
      <c r="X1016" t="str">
        <v>C66SZ20336REV.1</v>
      </c>
      <c r="Y1016">
        <v>768102</v>
      </c>
      <c r="Z1016" t="str">
        <v>东莞首航新能源有限公司</v>
      </c>
      <c r="AA1016">
        <v>0</v>
      </c>
      <c r="AB1016">
        <v>2020</v>
      </c>
      <c r="AC1016">
        <v>11</v>
      </c>
      <c r="AD1016" t="str">
        <v>Q3</v>
      </c>
      <c r="AE1016" t="str">
        <v>FY20/21</v>
      </c>
      <c r="AF1016" t="str">
        <v>SOUTH</v>
      </c>
    </row>
    <row r="1017" spans="1:32">
      <c r="A1017" t="str">
        <v>ESSZ</v>
      </c>
      <c r="B1017" t="str">
        <v>SZX</v>
      </c>
      <c r="C1017" t="str">
        <v>FEEDER</v>
      </c>
      <c r="D1017" s="4">
        <v>44162</v>
      </c>
      <c r="E1017" t="str">
        <v>YAMAHA</v>
      </c>
      <c r="F1017">
        <v>14100321</v>
      </c>
      <c r="G1017">
        <v>44162</v>
      </c>
      <c r="H1017" t="str">
        <v>YMCT|KHJ-MC200-00</v>
      </c>
      <c r="I1017" t="str">
        <v>SS TAPE FEEDER 12/16mm</v>
      </c>
      <c r="J1017">
        <v>20</v>
      </c>
      <c r="K1017">
        <v>20</v>
      </c>
      <c r="L1017">
        <v>82389.38</v>
      </c>
      <c r="M1017" t="str">
        <v>CNY</v>
      </c>
      <c r="N1017">
        <v>1.155</v>
      </c>
      <c r="O1017">
        <v>82389.38</v>
      </c>
      <c r="P1017">
        <v>95159.733900000007</v>
      </c>
      <c r="Q1017" t="str">
        <v>C66SZX-SMT SERVICE</v>
      </c>
      <c r="R1017" t="str">
        <v>Dongguan SOFARSOLAR Co., Ltd</v>
      </c>
      <c r="S1017" t="str">
        <v>Same</v>
      </c>
      <c r="T1017">
        <v>900400</v>
      </c>
      <c r="U1017">
        <v>70158.720000000001</v>
      </c>
      <c r="V1017" t="str">
        <v>373SMT INV-PTS SALES</v>
      </c>
      <c r="W1017">
        <v>0</v>
      </c>
      <c r="X1017" t="str">
        <v>C66SZ20336REV.1</v>
      </c>
      <c r="Y1017">
        <v>768102</v>
      </c>
      <c r="Z1017" t="str">
        <v>东莞首航新能源有限公司</v>
      </c>
      <c r="AA1017">
        <v>0</v>
      </c>
      <c r="AB1017">
        <v>2020</v>
      </c>
      <c r="AC1017">
        <v>11</v>
      </c>
      <c r="AD1017" t="str">
        <v>Q3</v>
      </c>
      <c r="AE1017" t="str">
        <v>FY20/21</v>
      </c>
      <c r="AF1017" t="str">
        <v>SOUTH</v>
      </c>
    </row>
    <row r="1018" spans="1:32">
      <c r="A1018" t="str">
        <v>ESSZ</v>
      </c>
      <c r="B1018" t="str">
        <v>SZX</v>
      </c>
      <c r="C1018" t="str">
        <v>SPARES/OTHER</v>
      </c>
      <c r="D1018" s="4">
        <v>44162</v>
      </c>
      <c r="E1018" t="str">
        <v>OTHERS</v>
      </c>
      <c r="F1018">
        <v>14100321</v>
      </c>
      <c r="G1018">
        <v>44162</v>
      </c>
      <c r="H1018" t="str">
        <v>ZMTR|K48-M3854-00</v>
      </c>
      <c r="I1018" t="str">
        <v>NOZZLE GREASE</v>
      </c>
      <c r="J1018">
        <v>1</v>
      </c>
      <c r="K1018">
        <v>1</v>
      </c>
      <c r="L1018">
        <v>0</v>
      </c>
      <c r="M1018" t="str">
        <v>CNY</v>
      </c>
      <c r="N1018">
        <v>1.155</v>
      </c>
      <c r="O1018">
        <v>0</v>
      </c>
      <c r="P1018">
        <v>0</v>
      </c>
      <c r="Q1018" t="str">
        <v>C66SZX-SMT SERVICE</v>
      </c>
      <c r="R1018" t="str">
        <v>Dongguan SOFARSOLAR Co., Ltd</v>
      </c>
      <c r="S1018" t="str">
        <v>Same</v>
      </c>
      <c r="T1018">
        <v>900400</v>
      </c>
      <c r="U1018">
        <v>155.34</v>
      </c>
      <c r="V1018" t="str">
        <v>373SMT INV-PTS SALES</v>
      </c>
      <c r="W1018">
        <v>0</v>
      </c>
      <c r="X1018" t="str">
        <v>C66SZ20336REV.1</v>
      </c>
      <c r="Y1018">
        <v>768102</v>
      </c>
      <c r="Z1018" t="str">
        <v>东莞首航新能源有限公司</v>
      </c>
      <c r="AA1018">
        <v>0</v>
      </c>
      <c r="AB1018">
        <v>2020</v>
      </c>
      <c r="AC1018">
        <v>11</v>
      </c>
      <c r="AD1018" t="str">
        <v>Q3</v>
      </c>
      <c r="AE1018" t="str">
        <v>FY20/21</v>
      </c>
      <c r="AF1018" t="str">
        <v>SOUTH</v>
      </c>
    </row>
    <row r="1019" spans="1:32">
      <c r="A1019" t="str">
        <v>ESSZ</v>
      </c>
      <c r="B1019" t="str">
        <v>SZX</v>
      </c>
      <c r="C1019" t="str">
        <v>FEEDER</v>
      </c>
      <c r="D1019" s="4">
        <v>44162</v>
      </c>
      <c r="E1019" t="str">
        <v>YAMAHA</v>
      </c>
      <c r="F1019">
        <v>14100322</v>
      </c>
      <c r="G1019">
        <v>44162</v>
      </c>
      <c r="H1019" t="str">
        <v>YMCT|KHJ-MC200-00</v>
      </c>
      <c r="I1019" t="str">
        <v>SS TAPE FEEDER 12/16mm</v>
      </c>
      <c r="J1019">
        <v>2</v>
      </c>
      <c r="K1019">
        <v>2</v>
      </c>
      <c r="L1019">
        <v>8318.58</v>
      </c>
      <c r="M1019" t="str">
        <v>CNY</v>
      </c>
      <c r="N1019">
        <v>1.155</v>
      </c>
      <c r="O1019">
        <v>8318.58</v>
      </c>
      <c r="P1019">
        <v>9607.9598999999998</v>
      </c>
      <c r="Q1019" t="str">
        <v>C66SZX-SMT SERVICE</v>
      </c>
      <c r="R1019" t="str">
        <v>Bolin Technology Co., Ltd.</v>
      </c>
      <c r="S1019" t="str">
        <v>Same</v>
      </c>
      <c r="T1019">
        <v>900401</v>
      </c>
      <c r="U1019">
        <v>7015.87</v>
      </c>
      <c r="V1019" t="str">
        <v>373SMT INV-PTS SALES</v>
      </c>
      <c r="W1019">
        <v>0</v>
      </c>
      <c r="X1019" t="str">
        <v>C66SZ20464</v>
      </c>
      <c r="Y1019">
        <v>768110</v>
      </c>
      <c r="Z1019" t="str">
        <v>深圳市保凌影像科技有限公司</v>
      </c>
      <c r="AA1019">
        <v>0</v>
      </c>
      <c r="AB1019">
        <v>2020</v>
      </c>
      <c r="AC1019">
        <v>11</v>
      </c>
      <c r="AD1019" t="str">
        <v>Q3</v>
      </c>
      <c r="AE1019" t="str">
        <v>FY20/21</v>
      </c>
      <c r="AF1019" t="str">
        <v>SOUTH</v>
      </c>
    </row>
    <row r="1020" spans="1:32">
      <c r="A1020" t="str">
        <v>ESSZ</v>
      </c>
      <c r="B1020" t="str">
        <v>SZX</v>
      </c>
      <c r="C1020" t="str">
        <v>FEEDER</v>
      </c>
      <c r="D1020" s="4">
        <v>44162</v>
      </c>
      <c r="E1020" t="str">
        <v>YAMAHA</v>
      </c>
      <c r="F1020">
        <v>14100323</v>
      </c>
      <c r="G1020">
        <v>44162</v>
      </c>
      <c r="H1020" t="str">
        <v>YMCT|KHJ-MC200-00</v>
      </c>
      <c r="I1020" t="str">
        <v>SS TAPE FEEDER 12/16mm</v>
      </c>
      <c r="J1020">
        <v>4</v>
      </c>
      <c r="K1020">
        <v>4</v>
      </c>
      <c r="L1020">
        <v>16991.150000000001</v>
      </c>
      <c r="M1020" t="str">
        <v>CNY</v>
      </c>
      <c r="N1020">
        <v>1.155</v>
      </c>
      <c r="O1020">
        <v>16991.150000000001</v>
      </c>
      <c r="P1020">
        <v>19624.778250000003</v>
      </c>
      <c r="Q1020" t="str">
        <v>C66SZX-SMT SERVICE</v>
      </c>
      <c r="R1020" t="str">
        <v>Sunsignled Opto-electrionics Co., Ltd.</v>
      </c>
      <c r="S1020" t="str">
        <v>Same</v>
      </c>
      <c r="T1020">
        <v>900402</v>
      </c>
      <c r="U1020">
        <v>14001.11</v>
      </c>
      <c r="V1020" t="str">
        <v>373SMT INV-PTS SALES</v>
      </c>
      <c r="W1020">
        <v>0</v>
      </c>
      <c r="X1020" t="str">
        <v>C66SZ20479</v>
      </c>
      <c r="Y1020">
        <v>768132</v>
      </c>
      <c r="Z1020" t="str">
        <v>深圳市灿明科技有限公司</v>
      </c>
      <c r="AA1020">
        <v>0</v>
      </c>
      <c r="AB1020">
        <v>2020</v>
      </c>
      <c r="AC1020">
        <v>11</v>
      </c>
      <c r="AD1020" t="str">
        <v>Q3</v>
      </c>
      <c r="AE1020" t="str">
        <v>FY20/21</v>
      </c>
      <c r="AF1020" t="str">
        <v>SOUTH</v>
      </c>
    </row>
    <row r="1021" spans="1:32">
      <c r="A1021" t="str">
        <v>ESSZ</v>
      </c>
      <c r="B1021" t="str">
        <v>SZX</v>
      </c>
      <c r="C1021" t="str">
        <v>FEEDER</v>
      </c>
      <c r="D1021" s="4">
        <v>44172</v>
      </c>
      <c r="E1021" t="str">
        <v>YAMAHA</v>
      </c>
      <c r="F1021">
        <v>14100324</v>
      </c>
      <c r="G1021">
        <v>44172</v>
      </c>
      <c r="H1021" t="str">
        <v>YMCT|KHJ-MC100-00</v>
      </c>
      <c r="I1021" t="str">
        <v>SS TAPE FEEDER 8mm</v>
      </c>
      <c r="J1021">
        <v>4</v>
      </c>
      <c r="K1021">
        <v>4</v>
      </c>
      <c r="L1021">
        <v>11256.64</v>
      </c>
      <c r="M1021" t="str">
        <v>CNY</v>
      </c>
      <c r="N1021">
        <v>1.175</v>
      </c>
      <c r="O1021">
        <v>11256.64</v>
      </c>
      <c r="P1021">
        <v>13226.552</v>
      </c>
      <c r="Q1021" t="str">
        <v>C66SZX-SMT SERVICE</v>
      </c>
      <c r="R1021" t="str">
        <v>Zhongshan Rixuan Lighting Technology Co., Ltd.</v>
      </c>
      <c r="S1021" t="str">
        <v>Same</v>
      </c>
      <c r="T1021">
        <v>900403</v>
      </c>
      <c r="U1021">
        <v>10001.200000000001</v>
      </c>
      <c r="V1021" t="str">
        <v>373SMT INV-PTS SALES</v>
      </c>
      <c r="W1021">
        <v>0</v>
      </c>
      <c r="X1021" t="str">
        <v>C66SZ20496/C66SZ20495</v>
      </c>
      <c r="Y1021">
        <v>769268</v>
      </c>
      <c r="Z1021" t="str">
        <v>中山市日轩照明科技有限公司</v>
      </c>
      <c r="AA1021">
        <v>0</v>
      </c>
      <c r="AB1021">
        <v>2020</v>
      </c>
      <c r="AC1021">
        <v>12</v>
      </c>
      <c r="AD1021" t="str">
        <v>Q3</v>
      </c>
      <c r="AE1021" t="str">
        <v>FY20/21</v>
      </c>
      <c r="AF1021" t="str">
        <v>SOUTH</v>
      </c>
    </row>
    <row r="1022" spans="1:32">
      <c r="A1022" t="str">
        <v>ESSZ</v>
      </c>
      <c r="B1022" t="str">
        <v>SZX</v>
      </c>
      <c r="C1022" t="str">
        <v>FEEDER</v>
      </c>
      <c r="D1022" s="4">
        <v>44172</v>
      </c>
      <c r="E1022" t="str">
        <v>YAMAHA</v>
      </c>
      <c r="F1022">
        <v>14100324</v>
      </c>
      <c r="G1022">
        <v>44172</v>
      </c>
      <c r="H1022" t="str">
        <v>YMCT|KHJ-MC400-00</v>
      </c>
      <c r="I1022" t="str">
        <v>SS TAPE FEEDER 24mm</v>
      </c>
      <c r="J1022">
        <v>1</v>
      </c>
      <c r="K1022">
        <v>1</v>
      </c>
      <c r="L1022">
        <v>4849.5600000000004</v>
      </c>
      <c r="M1022" t="str">
        <v>CNY</v>
      </c>
      <c r="N1022">
        <v>1.175</v>
      </c>
      <c r="O1022">
        <v>4849.5600000000004</v>
      </c>
      <c r="P1022">
        <v>5698.2330000000011</v>
      </c>
      <c r="Q1022" t="str">
        <v>C66SZX-SMT SERVICE</v>
      </c>
      <c r="R1022" t="str">
        <v>Zhongshan Rixuan Lighting Technology Co., Ltd.</v>
      </c>
      <c r="S1022" t="str">
        <v>Same</v>
      </c>
      <c r="T1022">
        <v>900403</v>
      </c>
      <c r="U1022">
        <v>3802.21</v>
      </c>
      <c r="V1022" t="str">
        <v>373SMT INV-PTS SALES</v>
      </c>
      <c r="W1022">
        <v>0</v>
      </c>
      <c r="X1022" t="str">
        <v>C66SZ20496/C66SZ20495</v>
      </c>
      <c r="Y1022">
        <v>769268</v>
      </c>
      <c r="Z1022" t="str">
        <v>中山市日轩照明科技有限公司</v>
      </c>
      <c r="AA1022">
        <v>0</v>
      </c>
      <c r="AB1022">
        <v>2020</v>
      </c>
      <c r="AC1022">
        <v>12</v>
      </c>
      <c r="AD1022" t="str">
        <v>Q3</v>
      </c>
      <c r="AE1022" t="str">
        <v>FY20/21</v>
      </c>
      <c r="AF1022" t="str">
        <v>SOUTH</v>
      </c>
    </row>
    <row r="1023" spans="1:32">
      <c r="A1023" t="str">
        <v>ESSZ</v>
      </c>
      <c r="B1023" t="str">
        <v>SZX</v>
      </c>
      <c r="C1023" t="str">
        <v>SPARES/OTHER</v>
      </c>
      <c r="D1023" s="4">
        <v>44172</v>
      </c>
      <c r="E1023" t="str">
        <v>OTHERS</v>
      </c>
      <c r="F1023">
        <v>14100325</v>
      </c>
      <c r="G1023">
        <v>44172</v>
      </c>
      <c r="H1023" t="str">
        <v>ZZZZ|Feeder table(24 slot)</v>
      </c>
      <c r="I1023" t="str">
        <v>Feeder table</v>
      </c>
      <c r="J1023">
        <v>1</v>
      </c>
      <c r="K1023">
        <v>1</v>
      </c>
      <c r="L1023">
        <v>32477.88</v>
      </c>
      <c r="M1023" t="str">
        <v>CNY</v>
      </c>
      <c r="N1023">
        <v>1.175</v>
      </c>
      <c r="O1023">
        <v>32477.88</v>
      </c>
      <c r="P1023">
        <v>38161.509000000005</v>
      </c>
      <c r="Q1023" t="str">
        <v>C66SZX-SMT SERVICE</v>
      </c>
      <c r="R1023" t="str">
        <v>Shenzhen FYT LED Co., Ltd.</v>
      </c>
      <c r="S1023" t="str">
        <v>Same</v>
      </c>
      <c r="T1023">
        <v>900404</v>
      </c>
      <c r="U1023">
        <v>27000</v>
      </c>
      <c r="V1023" t="str">
        <v>373SMT INV-PTS SALES</v>
      </c>
      <c r="W1023">
        <v>0</v>
      </c>
      <c r="X1023" t="str">
        <v>C66SZ20462REV.1</v>
      </c>
      <c r="Y1023">
        <v>769281</v>
      </c>
      <c r="Z1023" t="str">
        <v>深圳市飞业泰电子有限公司</v>
      </c>
      <c r="AA1023">
        <v>0</v>
      </c>
      <c r="AB1023">
        <v>2020</v>
      </c>
      <c r="AC1023">
        <v>12</v>
      </c>
      <c r="AD1023" t="str">
        <v>Q3</v>
      </c>
      <c r="AE1023" t="str">
        <v>FY20/21</v>
      </c>
      <c r="AF1023" t="str">
        <v>SOUTH</v>
      </c>
    </row>
    <row r="1024" spans="1:32">
      <c r="A1024" t="str">
        <v>ESSZ</v>
      </c>
      <c r="B1024" t="str">
        <v>SZX</v>
      </c>
      <c r="C1024" t="str">
        <v>FEEDER</v>
      </c>
      <c r="D1024" s="4">
        <v>44172</v>
      </c>
      <c r="E1024" t="str">
        <v>YAMAHA</v>
      </c>
      <c r="F1024">
        <v>14100325</v>
      </c>
      <c r="G1024">
        <v>44172</v>
      </c>
      <c r="H1024" t="str">
        <v>YMCT|KHJ-MC100-00</v>
      </c>
      <c r="I1024" t="str">
        <v>SS TAPE FEEDER 8mm</v>
      </c>
      <c r="J1024">
        <v>23</v>
      </c>
      <c r="K1024">
        <v>23</v>
      </c>
      <c r="L1024">
        <v>63097.35</v>
      </c>
      <c r="M1024" t="str">
        <v>CNY</v>
      </c>
      <c r="N1024">
        <v>1.175</v>
      </c>
      <c r="O1024">
        <v>63097.35</v>
      </c>
      <c r="P1024">
        <v>74139.386249999996</v>
      </c>
      <c r="Q1024" t="str">
        <v>C66SZX-SMT SERVICE</v>
      </c>
      <c r="R1024" t="str">
        <v>Shenzhen FYT LED Co., Ltd.</v>
      </c>
      <c r="S1024" t="str">
        <v>Same</v>
      </c>
      <c r="T1024">
        <v>900404</v>
      </c>
      <c r="U1024">
        <v>57506.89</v>
      </c>
      <c r="V1024" t="str">
        <v>373SMT INV-PTS SALES</v>
      </c>
      <c r="W1024">
        <v>0</v>
      </c>
      <c r="X1024" t="str">
        <v>C66SZ20462REV.1</v>
      </c>
      <c r="Y1024">
        <v>769281</v>
      </c>
      <c r="Z1024" t="str">
        <v>深圳市飞业泰电子有限公司</v>
      </c>
      <c r="AA1024">
        <v>0</v>
      </c>
      <c r="AB1024">
        <v>2020</v>
      </c>
      <c r="AC1024">
        <v>12</v>
      </c>
      <c r="AD1024" t="str">
        <v>Q3</v>
      </c>
      <c r="AE1024" t="str">
        <v>FY20/21</v>
      </c>
      <c r="AF1024" t="str">
        <v>SOUTH</v>
      </c>
    </row>
    <row r="1025" spans="1:32">
      <c r="A1025" t="str">
        <v>ESSZ</v>
      </c>
      <c r="B1025" t="str">
        <v>SZX</v>
      </c>
      <c r="C1025" t="str">
        <v>FEEDER</v>
      </c>
      <c r="D1025" s="4">
        <v>44172</v>
      </c>
      <c r="E1025" t="str">
        <v>YAMAHA</v>
      </c>
      <c r="F1025">
        <v>14100325</v>
      </c>
      <c r="G1025">
        <v>44172</v>
      </c>
      <c r="H1025" t="str">
        <v>YMCT|KHJ-MC100-00</v>
      </c>
      <c r="I1025" t="str">
        <v>SS TAPE FEEDER 8mm</v>
      </c>
      <c r="J1025">
        <v>1</v>
      </c>
      <c r="K1025">
        <v>1</v>
      </c>
      <c r="L1025">
        <v>0</v>
      </c>
      <c r="M1025" t="str">
        <v>CNY</v>
      </c>
      <c r="N1025">
        <v>1.175</v>
      </c>
      <c r="O1025">
        <v>0</v>
      </c>
      <c r="P1025">
        <v>0</v>
      </c>
      <c r="Q1025" t="str">
        <v>C66SZX-SMT SERVICE</v>
      </c>
      <c r="R1025" t="str">
        <v>Shenzhen FYT LED Co., Ltd.</v>
      </c>
      <c r="S1025" t="str">
        <v>Same</v>
      </c>
      <c r="T1025">
        <v>900404</v>
      </c>
      <c r="U1025">
        <v>2500.3000000000002</v>
      </c>
      <c r="V1025" t="str">
        <v>373SMT INV-PTS SALES</v>
      </c>
      <c r="W1025">
        <v>0</v>
      </c>
      <c r="X1025" t="str">
        <v>C66SZ20462REV.1</v>
      </c>
      <c r="Y1025">
        <v>769281</v>
      </c>
      <c r="Z1025" t="str">
        <v>深圳市飞业泰电子有限公司</v>
      </c>
      <c r="AA1025">
        <v>0</v>
      </c>
      <c r="AB1025">
        <v>2020</v>
      </c>
      <c r="AC1025">
        <v>12</v>
      </c>
      <c r="AD1025" t="str">
        <v>Q3</v>
      </c>
      <c r="AE1025" t="str">
        <v>FY20/21</v>
      </c>
      <c r="AF1025" t="str">
        <v>SOUTH</v>
      </c>
    </row>
    <row r="1026" spans="1:32">
      <c r="A1026" t="str">
        <v>ESSZ</v>
      </c>
      <c r="B1026" t="str">
        <v>SZX</v>
      </c>
      <c r="C1026" t="str">
        <v>SPARES/OTHER</v>
      </c>
      <c r="D1026" s="4">
        <v>44172</v>
      </c>
      <c r="E1026" t="str">
        <v>YAMAHA</v>
      </c>
      <c r="F1026">
        <v>14100326</v>
      </c>
      <c r="G1026">
        <v>44172</v>
      </c>
      <c r="H1026" t="str">
        <v>YMCT|KHW-M9274-A0</v>
      </c>
      <c r="I1026" t="str">
        <v>SPEED CONTROLLER</v>
      </c>
      <c r="J1026">
        <v>1</v>
      </c>
      <c r="K1026">
        <v>1</v>
      </c>
      <c r="L1026">
        <v>163.72</v>
      </c>
      <c r="M1026" t="str">
        <v>CNY</v>
      </c>
      <c r="N1026">
        <v>1.175</v>
      </c>
      <c r="O1026">
        <v>163.72</v>
      </c>
      <c r="P1026">
        <v>192.37100000000001</v>
      </c>
      <c r="Q1026" t="str">
        <v>C66SZX-SMT SERVICE</v>
      </c>
      <c r="R1026" t="str">
        <v>Guang Dong Kstar Industrial Science &amp; Technology C</v>
      </c>
      <c r="S1026" t="str">
        <v>Same</v>
      </c>
      <c r="T1026">
        <v>900405</v>
      </c>
      <c r="U1026">
        <v>114</v>
      </c>
      <c r="V1026" t="str">
        <v>373SMT INV-PTS SALES</v>
      </c>
      <c r="W1026">
        <v>0</v>
      </c>
      <c r="X1026" t="str">
        <v>HZ04 202008050008</v>
      </c>
      <c r="Y1026">
        <v>769309</v>
      </c>
      <c r="Z1026" t="str">
        <v>广东科士达工业科技有限公司</v>
      </c>
      <c r="AA1026">
        <v>0</v>
      </c>
      <c r="AB1026">
        <v>2020</v>
      </c>
      <c r="AC1026">
        <v>12</v>
      </c>
      <c r="AD1026" t="str">
        <v>Q3</v>
      </c>
      <c r="AE1026" t="str">
        <v>FY20/21</v>
      </c>
      <c r="AF1026" t="str">
        <v>SOUTH</v>
      </c>
    </row>
    <row r="1027" spans="1:32">
      <c r="A1027" t="str">
        <v>ESSZ</v>
      </c>
      <c r="B1027" t="str">
        <v>SZX</v>
      </c>
      <c r="C1027" t="str">
        <v>SPARES/OTHER</v>
      </c>
      <c r="D1027" s="4">
        <v>44172</v>
      </c>
      <c r="E1027" t="str">
        <v>YAMAHA</v>
      </c>
      <c r="F1027">
        <v>14100326</v>
      </c>
      <c r="G1027">
        <v>44172</v>
      </c>
      <c r="H1027" t="str">
        <v>YMCT|KHY-M3T05-40</v>
      </c>
      <c r="I1027" t="str">
        <v>CUTTER UPPER 288</v>
      </c>
      <c r="J1027">
        <v>1</v>
      </c>
      <c r="K1027">
        <v>1</v>
      </c>
      <c r="L1027">
        <v>2035.4</v>
      </c>
      <c r="M1027" t="str">
        <v>CNY</v>
      </c>
      <c r="N1027">
        <v>1.175</v>
      </c>
      <c r="O1027">
        <v>2035.4</v>
      </c>
      <c r="P1027">
        <v>2391.5950000000003</v>
      </c>
      <c r="Q1027" t="str">
        <v>C66SZX-SMT SERVICE</v>
      </c>
      <c r="R1027" t="str">
        <v>Guang Dong Kstar Industrial Science &amp; Technology C</v>
      </c>
      <c r="S1027" t="str">
        <v>Same</v>
      </c>
      <c r="T1027">
        <v>900405</v>
      </c>
      <c r="U1027">
        <v>1343</v>
      </c>
      <c r="V1027" t="str">
        <v>373SMT INV-PTS SALES</v>
      </c>
      <c r="W1027">
        <v>0</v>
      </c>
      <c r="X1027" t="str">
        <v>HZ04 202008050008</v>
      </c>
      <c r="Y1027">
        <v>769309</v>
      </c>
      <c r="Z1027" t="str">
        <v>广东科士达工业科技有限公司</v>
      </c>
      <c r="AA1027">
        <v>0</v>
      </c>
      <c r="AB1027">
        <v>2020</v>
      </c>
      <c r="AC1027">
        <v>12</v>
      </c>
      <c r="AD1027" t="str">
        <v>Q3</v>
      </c>
      <c r="AE1027" t="str">
        <v>FY20/21</v>
      </c>
      <c r="AF1027" t="str">
        <v>SOUTH</v>
      </c>
    </row>
    <row r="1028" spans="1:32">
      <c r="A1028" t="str">
        <v>ESSZ</v>
      </c>
      <c r="B1028" t="str">
        <v>SZX</v>
      </c>
      <c r="C1028" t="str">
        <v>SPARES/OTHER</v>
      </c>
      <c r="D1028" s="4">
        <v>44172</v>
      </c>
      <c r="E1028" t="str">
        <v>YAMAHA</v>
      </c>
      <c r="F1028">
        <v>14100326</v>
      </c>
      <c r="G1028">
        <v>44172</v>
      </c>
      <c r="H1028" t="str">
        <v>YMCT|KHY-M3T07-D0</v>
      </c>
      <c r="I1028" t="str">
        <v>CUTTER  LOWER  288</v>
      </c>
      <c r="J1028">
        <v>1</v>
      </c>
      <c r="K1028">
        <v>1</v>
      </c>
      <c r="L1028">
        <v>3070.8</v>
      </c>
      <c r="M1028" t="str">
        <v>CNY</v>
      </c>
      <c r="N1028">
        <v>1.175</v>
      </c>
      <c r="O1028">
        <v>3070.8</v>
      </c>
      <c r="P1028">
        <v>3608.1900000000005</v>
      </c>
      <c r="Q1028" t="str">
        <v>C66SZX-SMT SERVICE</v>
      </c>
      <c r="R1028" t="str">
        <v>Guang Dong Kstar Industrial Science &amp; Technology C</v>
      </c>
      <c r="S1028" t="str">
        <v>Same</v>
      </c>
      <c r="T1028">
        <v>900405</v>
      </c>
      <c r="U1028">
        <v>1639</v>
      </c>
      <c r="V1028" t="str">
        <v>373SMT INV-PTS SALES</v>
      </c>
      <c r="W1028">
        <v>0</v>
      </c>
      <c r="X1028" t="str">
        <v>HZ04 202008050008</v>
      </c>
      <c r="Y1028">
        <v>769309</v>
      </c>
      <c r="Z1028" t="str">
        <v>广东科士达工业科技有限公司</v>
      </c>
      <c r="AA1028">
        <v>0</v>
      </c>
      <c r="AB1028">
        <v>2020</v>
      </c>
      <c r="AC1028">
        <v>12</v>
      </c>
      <c r="AD1028" t="str">
        <v>Q3</v>
      </c>
      <c r="AE1028" t="str">
        <v>FY20/21</v>
      </c>
      <c r="AF1028" t="str">
        <v>SOUTH</v>
      </c>
    </row>
    <row r="1029" spans="1:32">
      <c r="A1029" t="str">
        <v>ESSZ</v>
      </c>
      <c r="B1029" t="str">
        <v>SZX</v>
      </c>
      <c r="C1029" t="str">
        <v>SPARES/OTHER</v>
      </c>
      <c r="D1029" s="4">
        <v>44172</v>
      </c>
      <c r="E1029" t="str">
        <v>YAMAHA</v>
      </c>
      <c r="F1029">
        <v>14100326</v>
      </c>
      <c r="G1029">
        <v>44172</v>
      </c>
      <c r="H1029" t="str">
        <v>YMCT|KHY-M3T09-30</v>
      </c>
      <c r="I1029" t="str">
        <v>PLATE 4 288</v>
      </c>
      <c r="J1029">
        <v>1</v>
      </c>
      <c r="K1029">
        <v>1</v>
      </c>
      <c r="L1029">
        <v>1375.22</v>
      </c>
      <c r="M1029" t="str">
        <v>CNY</v>
      </c>
      <c r="N1029">
        <v>1.175</v>
      </c>
      <c r="O1029">
        <v>1375.22</v>
      </c>
      <c r="P1029">
        <v>1615.8835000000001</v>
      </c>
      <c r="Q1029" t="str">
        <v>C66SZX-SMT SERVICE</v>
      </c>
      <c r="R1029" t="str">
        <v>Guang Dong Kstar Industrial Science &amp; Technology C</v>
      </c>
      <c r="S1029" t="str">
        <v>Same</v>
      </c>
      <c r="T1029">
        <v>900405</v>
      </c>
      <c r="U1029">
        <v>956</v>
      </c>
      <c r="V1029" t="str">
        <v>373SMT INV-PTS SALES</v>
      </c>
      <c r="W1029">
        <v>0</v>
      </c>
      <c r="X1029" t="str">
        <v>HZ04 202008050008</v>
      </c>
      <c r="Y1029">
        <v>769309</v>
      </c>
      <c r="Z1029" t="str">
        <v>广东科士达工业科技有限公司</v>
      </c>
      <c r="AA1029">
        <v>0</v>
      </c>
      <c r="AB1029">
        <v>2020</v>
      </c>
      <c r="AC1029">
        <v>12</v>
      </c>
      <c r="AD1029" t="str">
        <v>Q3</v>
      </c>
      <c r="AE1029" t="str">
        <v>FY20/21</v>
      </c>
      <c r="AF1029" t="str">
        <v>SOUTH</v>
      </c>
    </row>
    <row r="1030" spans="1:32">
      <c r="A1030" t="str">
        <v>ESSZ</v>
      </c>
      <c r="B1030" t="str">
        <v>SZX</v>
      </c>
      <c r="C1030" t="str">
        <v>SPARES/OTHER</v>
      </c>
      <c r="D1030" s="4">
        <v>44172</v>
      </c>
      <c r="E1030" t="str">
        <v>YAMAHA</v>
      </c>
      <c r="F1030">
        <v>14100326</v>
      </c>
      <c r="G1030">
        <v>44172</v>
      </c>
      <c r="H1030" t="str">
        <v>YMCT|KHY-M652G-10</v>
      </c>
      <c r="I1030" t="str">
        <v>CYLINDER ANC ASSY</v>
      </c>
      <c r="J1030">
        <v>1</v>
      </c>
      <c r="K1030">
        <v>1</v>
      </c>
      <c r="L1030">
        <v>1407.08</v>
      </c>
      <c r="M1030" t="str">
        <v>CNY</v>
      </c>
      <c r="N1030">
        <v>1.175</v>
      </c>
      <c r="O1030">
        <v>1407.08</v>
      </c>
      <c r="P1030">
        <v>1653.319</v>
      </c>
      <c r="Q1030" t="str">
        <v>C66SZX-SMT SERVICE</v>
      </c>
      <c r="R1030" t="str">
        <v>Guang Dong Kstar Industrial Science &amp; Technology C</v>
      </c>
      <c r="S1030" t="str">
        <v>Same</v>
      </c>
      <c r="T1030">
        <v>900405</v>
      </c>
      <c r="U1030">
        <v>956</v>
      </c>
      <c r="V1030" t="str">
        <v>373SMT INV-PTS SALES</v>
      </c>
      <c r="W1030">
        <v>0</v>
      </c>
      <c r="X1030" t="str">
        <v>HZ04 202008050008</v>
      </c>
      <c r="Y1030">
        <v>769309</v>
      </c>
      <c r="Z1030" t="str">
        <v>广东科士达工业科技有限公司</v>
      </c>
      <c r="AA1030">
        <v>0</v>
      </c>
      <c r="AB1030">
        <v>2020</v>
      </c>
      <c r="AC1030">
        <v>12</v>
      </c>
      <c r="AD1030" t="str">
        <v>Q3</v>
      </c>
      <c r="AE1030" t="str">
        <v>FY20/21</v>
      </c>
      <c r="AF1030" t="str">
        <v>SOUTH</v>
      </c>
    </row>
    <row r="1031" spans="1:32">
      <c r="A1031" t="str">
        <v>ESSZ</v>
      </c>
      <c r="B1031" t="str">
        <v>SZX</v>
      </c>
      <c r="C1031" t="str">
        <v>SPARES/OTHER</v>
      </c>
      <c r="D1031" s="4">
        <v>44172</v>
      </c>
      <c r="E1031" t="str">
        <v>YAMAHA</v>
      </c>
      <c r="F1031">
        <v>14100326</v>
      </c>
      <c r="G1031">
        <v>44172</v>
      </c>
      <c r="H1031" t="str">
        <v>YMCT|KHY-M9270-10</v>
      </c>
      <c r="I1031" t="str">
        <v>EXIT STOPPER ASSY. L</v>
      </c>
      <c r="J1031">
        <v>1</v>
      </c>
      <c r="K1031">
        <v>1</v>
      </c>
      <c r="L1031">
        <v>1228.32</v>
      </c>
      <c r="M1031" t="str">
        <v>CNY</v>
      </c>
      <c r="N1031">
        <v>1.175</v>
      </c>
      <c r="O1031">
        <v>1228.32</v>
      </c>
      <c r="P1031">
        <v>1443.2760000000001</v>
      </c>
      <c r="Q1031" t="str">
        <v>C66SZX-SMT SERVICE</v>
      </c>
      <c r="R1031" t="str">
        <v>Guang Dong Kstar Industrial Science &amp; Technology C</v>
      </c>
      <c r="S1031" t="str">
        <v>Same</v>
      </c>
      <c r="T1031">
        <v>900405</v>
      </c>
      <c r="U1031">
        <v>854</v>
      </c>
      <c r="V1031" t="str">
        <v>373SMT INV-PTS SALES</v>
      </c>
      <c r="W1031">
        <v>0</v>
      </c>
      <c r="X1031" t="str">
        <v>HZ04 202008050008</v>
      </c>
      <c r="Y1031">
        <v>769309</v>
      </c>
      <c r="Z1031" t="str">
        <v>广东科士达工业科技有限公司</v>
      </c>
      <c r="AA1031">
        <v>0</v>
      </c>
      <c r="AB1031">
        <v>2020</v>
      </c>
      <c r="AC1031">
        <v>12</v>
      </c>
      <c r="AD1031" t="str">
        <v>Q3</v>
      </c>
      <c r="AE1031" t="str">
        <v>FY20/21</v>
      </c>
      <c r="AF1031" t="str">
        <v>SOUTH</v>
      </c>
    </row>
    <row r="1032" spans="1:32">
      <c r="A1032" t="str">
        <v>ESSZ</v>
      </c>
      <c r="B1032" t="str">
        <v>SZX</v>
      </c>
      <c r="C1032" t="str">
        <v>SPARES/OTHER</v>
      </c>
      <c r="D1032" s="4">
        <v>44172</v>
      </c>
      <c r="E1032" t="str">
        <v>YAMAHA</v>
      </c>
      <c r="F1032">
        <v>14100326</v>
      </c>
      <c r="G1032">
        <v>44172</v>
      </c>
      <c r="H1032" t="str">
        <v>YMCT|KKE-M653D-00</v>
      </c>
      <c r="I1032" t="str">
        <v>CYLINDER SUB ST ASSY</v>
      </c>
      <c r="J1032">
        <v>1</v>
      </c>
      <c r="K1032">
        <v>1</v>
      </c>
      <c r="L1032">
        <v>818.58</v>
      </c>
      <c r="M1032" t="str">
        <v>CNY</v>
      </c>
      <c r="N1032">
        <v>1.175</v>
      </c>
      <c r="O1032">
        <v>818.58</v>
      </c>
      <c r="P1032">
        <v>961.83150000000012</v>
      </c>
      <c r="Q1032" t="str">
        <v>C66SZX-SMT SERVICE</v>
      </c>
      <c r="R1032" t="str">
        <v>Guang Dong Kstar Industrial Science &amp; Technology C</v>
      </c>
      <c r="S1032" t="str">
        <v>Same</v>
      </c>
      <c r="T1032">
        <v>900405</v>
      </c>
      <c r="U1032">
        <v>569</v>
      </c>
      <c r="V1032" t="str">
        <v>373SMT INV-PTS SALES</v>
      </c>
      <c r="W1032">
        <v>0</v>
      </c>
      <c r="X1032" t="str">
        <v>HZ04 202008050008</v>
      </c>
      <c r="Y1032">
        <v>769309</v>
      </c>
      <c r="Z1032" t="str">
        <v>广东科士达工业科技有限公司</v>
      </c>
      <c r="AA1032">
        <v>0</v>
      </c>
      <c r="AB1032">
        <v>2020</v>
      </c>
      <c r="AC1032">
        <v>12</v>
      </c>
      <c r="AD1032" t="str">
        <v>Q3</v>
      </c>
      <c r="AE1032" t="str">
        <v>FY20/21</v>
      </c>
      <c r="AF1032" t="str">
        <v>SOUTH</v>
      </c>
    </row>
    <row r="1033" spans="1:32">
      <c r="A1033" t="str">
        <v>ESSZ</v>
      </c>
      <c r="B1033" t="str">
        <v>SZX</v>
      </c>
      <c r="C1033" t="str">
        <v>SPARES/OTHER</v>
      </c>
      <c r="D1033" s="4">
        <v>44172</v>
      </c>
      <c r="E1033" t="str">
        <v>YAMAHA</v>
      </c>
      <c r="F1033">
        <v>14100326</v>
      </c>
      <c r="G1033">
        <v>44172</v>
      </c>
      <c r="H1033" t="str">
        <v>YMCT|KLR-M7117-00</v>
      </c>
      <c r="I1033" t="str">
        <v>BLOCK  BEARING</v>
      </c>
      <c r="J1033">
        <v>1</v>
      </c>
      <c r="K1033">
        <v>1</v>
      </c>
      <c r="L1033">
        <v>676.99</v>
      </c>
      <c r="M1033" t="str">
        <v>CNY</v>
      </c>
      <c r="N1033">
        <v>1.175</v>
      </c>
      <c r="O1033">
        <v>676.99</v>
      </c>
      <c r="P1033">
        <v>795.46325000000002</v>
      </c>
      <c r="Q1033" t="str">
        <v>C66SZX-SMT SERVICE</v>
      </c>
      <c r="R1033" t="str">
        <v>Guang Dong Kstar Industrial Science &amp; Technology C</v>
      </c>
      <c r="S1033" t="str">
        <v>Same</v>
      </c>
      <c r="T1033">
        <v>900405</v>
      </c>
      <c r="U1033">
        <v>471</v>
      </c>
      <c r="V1033" t="str">
        <v>373SMT INV-PTS SALES</v>
      </c>
      <c r="W1033">
        <v>0</v>
      </c>
      <c r="X1033" t="str">
        <v>HZ04 202008050008</v>
      </c>
      <c r="Y1033">
        <v>769309</v>
      </c>
      <c r="Z1033" t="str">
        <v>广东科士达工业科技有限公司</v>
      </c>
      <c r="AA1033">
        <v>0</v>
      </c>
      <c r="AB1033">
        <v>2020</v>
      </c>
      <c r="AC1033">
        <v>12</v>
      </c>
      <c r="AD1033" t="str">
        <v>Q3</v>
      </c>
      <c r="AE1033" t="str">
        <v>FY20/21</v>
      </c>
      <c r="AF1033" t="str">
        <v>SOUTH</v>
      </c>
    </row>
    <row r="1034" spans="1:32">
      <c r="A1034" t="str">
        <v>ESSZ</v>
      </c>
      <c r="B1034" t="str">
        <v>SZX</v>
      </c>
      <c r="C1034" t="str">
        <v>SPARES/OTHER</v>
      </c>
      <c r="D1034" s="4">
        <v>44172</v>
      </c>
      <c r="E1034" t="str">
        <v>YAMAHA</v>
      </c>
      <c r="F1034">
        <v>14100326</v>
      </c>
      <c r="G1034">
        <v>44172</v>
      </c>
      <c r="H1034" t="str">
        <v>YMCT|KLR-M711A-00</v>
      </c>
      <c r="I1034" t="str">
        <v>HOLDER  BEARING</v>
      </c>
      <c r="J1034">
        <v>1</v>
      </c>
      <c r="K1034">
        <v>1</v>
      </c>
      <c r="L1034">
        <v>1299.1199999999999</v>
      </c>
      <c r="M1034" t="str">
        <v>CNY</v>
      </c>
      <c r="N1034">
        <v>1.175</v>
      </c>
      <c r="O1034">
        <v>1299.1199999999999</v>
      </c>
      <c r="P1034">
        <v>1526.4659999999999</v>
      </c>
      <c r="Q1034" t="str">
        <v>C66SZX-SMT SERVICE</v>
      </c>
      <c r="R1034" t="str">
        <v>Guang Dong Kstar Industrial Science &amp; Technology C</v>
      </c>
      <c r="S1034" t="str">
        <v>Same</v>
      </c>
      <c r="T1034">
        <v>900405</v>
      </c>
      <c r="U1034">
        <v>903</v>
      </c>
      <c r="V1034" t="str">
        <v>373SMT INV-PTS SALES</v>
      </c>
      <c r="W1034">
        <v>0</v>
      </c>
      <c r="X1034" t="str">
        <v>HZ04 202008050008</v>
      </c>
      <c r="Y1034">
        <v>769309</v>
      </c>
      <c r="Z1034" t="str">
        <v>广东科士达工业科技有限公司</v>
      </c>
      <c r="AA1034">
        <v>0</v>
      </c>
      <c r="AB1034">
        <v>2020</v>
      </c>
      <c r="AC1034">
        <v>12</v>
      </c>
      <c r="AD1034" t="str">
        <v>Q3</v>
      </c>
      <c r="AE1034" t="str">
        <v>FY20/21</v>
      </c>
      <c r="AF1034" t="str">
        <v>SOUTH</v>
      </c>
    </row>
    <row r="1035" spans="1:32">
      <c r="A1035" t="str">
        <v>ESSZ</v>
      </c>
      <c r="B1035" t="str">
        <v>SZX</v>
      </c>
      <c r="C1035" t="str">
        <v>SPARES/OTHER</v>
      </c>
      <c r="D1035" s="4">
        <v>44172</v>
      </c>
      <c r="E1035" t="str">
        <v>YAMAHA</v>
      </c>
      <c r="F1035">
        <v>14100326</v>
      </c>
      <c r="G1035">
        <v>44172</v>
      </c>
      <c r="H1035" t="str">
        <v>YMCT|KLR-M7145-02</v>
      </c>
      <c r="I1035" t="str">
        <v>JOINT NOZZLE</v>
      </c>
      <c r="J1035">
        <v>1</v>
      </c>
      <c r="K1035">
        <v>1</v>
      </c>
      <c r="L1035">
        <v>716.81</v>
      </c>
      <c r="M1035" t="str">
        <v>CNY</v>
      </c>
      <c r="N1035">
        <v>1.175</v>
      </c>
      <c r="O1035">
        <v>716.81</v>
      </c>
      <c r="P1035">
        <v>842.25175000000002</v>
      </c>
      <c r="Q1035" t="str">
        <v>C66SZX-SMT SERVICE</v>
      </c>
      <c r="R1035" t="str">
        <v>Guang Dong Kstar Industrial Science &amp; Technology C</v>
      </c>
      <c r="S1035" t="str">
        <v>Same</v>
      </c>
      <c r="T1035">
        <v>900405</v>
      </c>
      <c r="U1035">
        <v>455</v>
      </c>
      <c r="V1035" t="str">
        <v>373SMT INV-PTS SALES</v>
      </c>
      <c r="W1035">
        <v>0</v>
      </c>
      <c r="X1035" t="str">
        <v>HZ04 202008050008</v>
      </c>
      <c r="Y1035">
        <v>769309</v>
      </c>
      <c r="Z1035" t="str">
        <v>广东科士达工业科技有限公司</v>
      </c>
      <c r="AA1035">
        <v>0</v>
      </c>
      <c r="AB1035">
        <v>2020</v>
      </c>
      <c r="AC1035">
        <v>12</v>
      </c>
      <c r="AD1035" t="str">
        <v>Q3</v>
      </c>
      <c r="AE1035" t="str">
        <v>FY20/21</v>
      </c>
      <c r="AF1035" t="str">
        <v>SOUTH</v>
      </c>
    </row>
    <row r="1036" spans="1:32">
      <c r="A1036" t="str">
        <v>ESSZ</v>
      </c>
      <c r="B1036" t="str">
        <v>SZX</v>
      </c>
      <c r="C1036" t="str">
        <v>SPARES/OTHER</v>
      </c>
      <c r="D1036" s="4">
        <v>44172</v>
      </c>
      <c r="E1036" t="str">
        <v>YAMAHA</v>
      </c>
      <c r="F1036">
        <v>14100326</v>
      </c>
      <c r="G1036">
        <v>44172</v>
      </c>
      <c r="H1036" t="str">
        <v>YMCT|KLR-M7186-A0</v>
      </c>
      <c r="I1036" t="str">
        <v>SENSOR AMP ASSY</v>
      </c>
      <c r="J1036">
        <v>1</v>
      </c>
      <c r="K1036">
        <v>1</v>
      </c>
      <c r="L1036">
        <v>4639.82</v>
      </c>
      <c r="M1036" t="str">
        <v>CNY</v>
      </c>
      <c r="N1036">
        <v>1.175</v>
      </c>
      <c r="O1036">
        <v>4639.82</v>
      </c>
      <c r="P1036">
        <v>5451.7884999999997</v>
      </c>
      <c r="Q1036" t="str">
        <v>C66SZX-SMT SERVICE</v>
      </c>
      <c r="R1036" t="str">
        <v>Guang Dong Kstar Industrial Science &amp; Technology C</v>
      </c>
      <c r="S1036" t="str">
        <v>Same</v>
      </c>
      <c r="T1036">
        <v>900405</v>
      </c>
      <c r="U1036">
        <v>3225</v>
      </c>
      <c r="V1036" t="str">
        <v>373SMT INV-PTS SALES</v>
      </c>
      <c r="W1036">
        <v>0</v>
      </c>
      <c r="X1036" t="str">
        <v>HZ04 202008050008</v>
      </c>
      <c r="Y1036">
        <v>769309</v>
      </c>
      <c r="Z1036" t="str">
        <v>广东科士达工业科技有限公司</v>
      </c>
      <c r="AA1036">
        <v>0</v>
      </c>
      <c r="AB1036">
        <v>2020</v>
      </c>
      <c r="AC1036">
        <v>12</v>
      </c>
      <c r="AD1036" t="str">
        <v>Q3</v>
      </c>
      <c r="AE1036" t="str">
        <v>FY20/21</v>
      </c>
      <c r="AF1036" t="str">
        <v>SOUTH</v>
      </c>
    </row>
    <row r="1037" spans="1:32">
      <c r="A1037" t="str">
        <v>ESSZ</v>
      </c>
      <c r="B1037" t="str">
        <v>SZX</v>
      </c>
      <c r="C1037" t="str">
        <v>SPARES/OTHER</v>
      </c>
      <c r="D1037" s="4">
        <v>44172</v>
      </c>
      <c r="E1037" t="str">
        <v>YAMAHA</v>
      </c>
      <c r="F1037">
        <v>14100326</v>
      </c>
      <c r="G1037">
        <v>44172</v>
      </c>
      <c r="H1037" t="str">
        <v>YMCT|KLR-M9160-00</v>
      </c>
      <c r="I1037" t="str">
        <v>MAIN STOPPER ASSY.R</v>
      </c>
      <c r="J1037">
        <v>1</v>
      </c>
      <c r="K1037">
        <v>1</v>
      </c>
      <c r="L1037">
        <v>1331.86</v>
      </c>
      <c r="M1037" t="str">
        <v>CNY</v>
      </c>
      <c r="N1037">
        <v>1.175</v>
      </c>
      <c r="O1037">
        <v>1331.86</v>
      </c>
      <c r="P1037">
        <v>1564.9355</v>
      </c>
      <c r="Q1037" t="str">
        <v>C66SZX-SMT SERVICE</v>
      </c>
      <c r="R1037" t="str">
        <v>Guang Dong Kstar Industrial Science &amp; Technology C</v>
      </c>
      <c r="S1037" t="str">
        <v>Same</v>
      </c>
      <c r="T1037">
        <v>900405</v>
      </c>
      <c r="U1037">
        <v>926</v>
      </c>
      <c r="V1037" t="str">
        <v>373SMT INV-PTS SALES</v>
      </c>
      <c r="W1037">
        <v>0</v>
      </c>
      <c r="X1037" t="str">
        <v>HZ04 202008050008</v>
      </c>
      <c r="Y1037">
        <v>769309</v>
      </c>
      <c r="Z1037" t="str">
        <v>广东科士达工业科技有限公司</v>
      </c>
      <c r="AA1037">
        <v>0</v>
      </c>
      <c r="AB1037">
        <v>2020</v>
      </c>
      <c r="AC1037">
        <v>12</v>
      </c>
      <c r="AD1037" t="str">
        <v>Q3</v>
      </c>
      <c r="AE1037" t="str">
        <v>FY20/21</v>
      </c>
      <c r="AF1037" t="str">
        <v>SOUTH</v>
      </c>
    </row>
    <row r="1038" spans="1:32">
      <c r="A1038" t="str">
        <v>ESSZ</v>
      </c>
      <c r="B1038" t="str">
        <v>SZX</v>
      </c>
      <c r="C1038" t="str">
        <v>SPARES/OTHER</v>
      </c>
      <c r="D1038" s="4">
        <v>44172</v>
      </c>
      <c r="E1038" t="str">
        <v>YAMAHA</v>
      </c>
      <c r="F1038">
        <v>14100326</v>
      </c>
      <c r="G1038">
        <v>44172</v>
      </c>
      <c r="H1038" t="str">
        <v>YMCT|KLR-M9280-00</v>
      </c>
      <c r="I1038" t="str">
        <v>SUB STOPPER ASSY.R</v>
      </c>
      <c r="J1038">
        <v>1</v>
      </c>
      <c r="K1038">
        <v>1</v>
      </c>
      <c r="L1038">
        <v>3623.89</v>
      </c>
      <c r="M1038" t="str">
        <v>CNY</v>
      </c>
      <c r="N1038">
        <v>1.175</v>
      </c>
      <c r="O1038">
        <v>3623.89</v>
      </c>
      <c r="P1038">
        <v>4258.0707499999999</v>
      </c>
      <c r="Q1038" t="str">
        <v>C66SZX-SMT SERVICE</v>
      </c>
      <c r="R1038" t="str">
        <v>Guang Dong Kstar Industrial Science &amp; Technology C</v>
      </c>
      <c r="S1038" t="str">
        <v>Same</v>
      </c>
      <c r="T1038">
        <v>900405</v>
      </c>
      <c r="U1038">
        <v>2520</v>
      </c>
      <c r="V1038" t="str">
        <v>373SMT INV-PTS SALES</v>
      </c>
      <c r="W1038">
        <v>0</v>
      </c>
      <c r="X1038" t="str">
        <v>HZ04 202008050008</v>
      </c>
      <c r="Y1038">
        <v>769309</v>
      </c>
      <c r="Z1038" t="str">
        <v>广东科士达工业科技有限公司</v>
      </c>
      <c r="AA1038">
        <v>0</v>
      </c>
      <c r="AB1038">
        <v>2020</v>
      </c>
      <c r="AC1038">
        <v>12</v>
      </c>
      <c r="AD1038" t="str">
        <v>Q3</v>
      </c>
      <c r="AE1038" t="str">
        <v>FY20/21</v>
      </c>
      <c r="AF1038" t="str">
        <v>SOUTH</v>
      </c>
    </row>
    <row r="1039" spans="1:32">
      <c r="A1039" t="str">
        <v>ESSZ</v>
      </c>
      <c r="B1039" t="str">
        <v>SZX</v>
      </c>
      <c r="C1039" t="str">
        <v>SPARES/OTHER</v>
      </c>
      <c r="D1039" s="4">
        <v>44172</v>
      </c>
      <c r="E1039" t="str">
        <v>YAMAHA</v>
      </c>
      <c r="F1039">
        <v>14100326</v>
      </c>
      <c r="G1039">
        <v>44172</v>
      </c>
      <c r="H1039" t="str">
        <v>YMCT|KV6-M7187-10</v>
      </c>
      <c r="I1039" t="str">
        <v>FIBER</v>
      </c>
      <c r="J1039">
        <v>1</v>
      </c>
      <c r="K1039">
        <v>1</v>
      </c>
      <c r="L1039">
        <v>1659.29</v>
      </c>
      <c r="M1039" t="str">
        <v>CNY</v>
      </c>
      <c r="N1039">
        <v>1.175</v>
      </c>
      <c r="O1039">
        <v>1659.29</v>
      </c>
      <c r="P1039">
        <v>1949.6657500000001</v>
      </c>
      <c r="Q1039" t="str">
        <v>C66SZX-SMT SERVICE</v>
      </c>
      <c r="R1039" t="str">
        <v>Guang Dong Kstar Industrial Science &amp; Technology C</v>
      </c>
      <c r="S1039" t="str">
        <v>Same</v>
      </c>
      <c r="T1039">
        <v>900405</v>
      </c>
      <c r="U1039">
        <v>1154</v>
      </c>
      <c r="V1039" t="str">
        <v>373SMT INV-PTS SALES</v>
      </c>
      <c r="W1039">
        <v>0</v>
      </c>
      <c r="X1039" t="str">
        <v>HZ04 202008050008</v>
      </c>
      <c r="Y1039">
        <v>769309</v>
      </c>
      <c r="Z1039" t="str">
        <v>广东科士达工业科技有限公司</v>
      </c>
      <c r="AA1039">
        <v>0</v>
      </c>
      <c r="AB1039">
        <v>2020</v>
      </c>
      <c r="AC1039">
        <v>12</v>
      </c>
      <c r="AD1039" t="str">
        <v>Q3</v>
      </c>
      <c r="AE1039" t="str">
        <v>FY20/21</v>
      </c>
      <c r="AF1039" t="str">
        <v>SOUTH</v>
      </c>
    </row>
    <row r="1040" spans="1:32">
      <c r="A1040" t="str">
        <v>ESSZ</v>
      </c>
      <c r="B1040" t="str">
        <v>SZX</v>
      </c>
      <c r="C1040" t="str">
        <v>FEEDER</v>
      </c>
      <c r="D1040" s="4">
        <v>44173</v>
      </c>
      <c r="E1040" t="str">
        <v>YAMAHA</v>
      </c>
      <c r="F1040">
        <v>14100327</v>
      </c>
      <c r="G1040">
        <v>44173</v>
      </c>
      <c r="H1040" t="str">
        <v>YMCT|KHJ-MC100-00</v>
      </c>
      <c r="I1040" t="str">
        <v>SS TAPE FEEDER 8mm</v>
      </c>
      <c r="J1040">
        <v>9</v>
      </c>
      <c r="K1040">
        <v>9</v>
      </c>
      <c r="L1040">
        <v>26601.77</v>
      </c>
      <c r="M1040" t="str">
        <v>CNY</v>
      </c>
      <c r="N1040">
        <v>1.175</v>
      </c>
      <c r="O1040">
        <v>26601.77</v>
      </c>
      <c r="P1040">
        <v>31257.079750000001</v>
      </c>
      <c r="Q1040" t="str">
        <v>C66SZX-SMT SERVICE</v>
      </c>
      <c r="R1040" t="str">
        <v>Shenzhen Hongweichuang Electronics Co., Ltd.</v>
      </c>
      <c r="S1040" t="str">
        <v>Same</v>
      </c>
      <c r="T1040">
        <v>900406</v>
      </c>
      <c r="U1040">
        <v>22502.69</v>
      </c>
      <c r="V1040" t="str">
        <v>373SMT INV-PTS SALES</v>
      </c>
      <c r="W1040">
        <v>0</v>
      </c>
      <c r="X1040" t="str">
        <v>C66SZ20484REV.1</v>
      </c>
      <c r="Y1040">
        <v>769454</v>
      </c>
      <c r="Z1040" t="str">
        <v>深圳市宏威创电子有限公司</v>
      </c>
      <c r="AA1040">
        <v>0</v>
      </c>
      <c r="AB1040">
        <v>2020</v>
      </c>
      <c r="AC1040">
        <v>12</v>
      </c>
      <c r="AD1040" t="str">
        <v>Q3</v>
      </c>
      <c r="AE1040" t="str">
        <v>FY20/21</v>
      </c>
      <c r="AF1040" t="str">
        <v>SOUTH</v>
      </c>
    </row>
    <row r="1041" spans="1:32">
      <c r="A1041" t="str">
        <v>ESSZ</v>
      </c>
      <c r="B1041" t="str">
        <v>SZX</v>
      </c>
      <c r="C1041" t="str">
        <v>FEEDER</v>
      </c>
      <c r="D1041" s="4">
        <v>44173</v>
      </c>
      <c r="E1041" t="str">
        <v>YAMAHA</v>
      </c>
      <c r="F1041">
        <v>14100327</v>
      </c>
      <c r="G1041">
        <v>44173</v>
      </c>
      <c r="H1041" t="str">
        <v>YMCT|KHJ-MC100-00</v>
      </c>
      <c r="I1041" t="str">
        <v>SS TAPE FEEDER 8mm</v>
      </c>
      <c r="J1041">
        <v>1</v>
      </c>
      <c r="K1041">
        <v>1</v>
      </c>
      <c r="L1041">
        <v>0</v>
      </c>
      <c r="M1041" t="str">
        <v>CNY</v>
      </c>
      <c r="N1041">
        <v>1.175</v>
      </c>
      <c r="O1041">
        <v>0</v>
      </c>
      <c r="P1041">
        <v>0</v>
      </c>
      <c r="Q1041" t="str">
        <v>C66SZX-SMT SERVICE</v>
      </c>
      <c r="R1041" t="str">
        <v>Shenzhen Hongweichuang Electronics Co., Ltd.</v>
      </c>
      <c r="S1041" t="str">
        <v>Same</v>
      </c>
      <c r="T1041">
        <v>900406</v>
      </c>
      <c r="U1041">
        <v>2500.3000000000002</v>
      </c>
      <c r="V1041" t="str">
        <v>373SMT INV-PTS SALES</v>
      </c>
      <c r="W1041">
        <v>0</v>
      </c>
      <c r="X1041" t="str">
        <v>C66SZ20484REV.1</v>
      </c>
      <c r="Y1041">
        <v>769454</v>
      </c>
      <c r="Z1041" t="str">
        <v>深圳市宏威创电子有限公司</v>
      </c>
      <c r="AA1041">
        <v>0</v>
      </c>
      <c r="AB1041">
        <v>2020</v>
      </c>
      <c r="AC1041">
        <v>12</v>
      </c>
      <c r="AD1041" t="str">
        <v>Q3</v>
      </c>
      <c r="AE1041" t="str">
        <v>FY20/21</v>
      </c>
      <c r="AF1041" t="str">
        <v>SOUTH</v>
      </c>
    </row>
    <row r="1042" spans="1:32">
      <c r="A1042" t="str">
        <v>ESSZ</v>
      </c>
      <c r="B1042" t="str">
        <v>SZX</v>
      </c>
      <c r="C1042" t="str">
        <v>FEEDER</v>
      </c>
      <c r="D1042" s="4">
        <v>44173</v>
      </c>
      <c r="E1042" t="str">
        <v>YAMAHA</v>
      </c>
      <c r="F1042">
        <v>14100327</v>
      </c>
      <c r="G1042">
        <v>44173</v>
      </c>
      <c r="H1042" t="str">
        <v>YMCT|KHJ-MC200-00</v>
      </c>
      <c r="I1042" t="str">
        <v>SS TAPE FEEDER 12/16mm</v>
      </c>
      <c r="J1042">
        <v>10</v>
      </c>
      <c r="K1042">
        <v>10</v>
      </c>
      <c r="L1042">
        <v>41592.92</v>
      </c>
      <c r="M1042" t="str">
        <v>CNY</v>
      </c>
      <c r="N1042">
        <v>1.175</v>
      </c>
      <c r="O1042">
        <v>41592.92</v>
      </c>
      <c r="P1042">
        <v>48871.680999999997</v>
      </c>
      <c r="Q1042" t="str">
        <v>C66SZX-SMT SERVICE</v>
      </c>
      <c r="R1042" t="str">
        <v>Shenzhen Hongweichuang Electronics Co., Ltd.</v>
      </c>
      <c r="S1042" t="str">
        <v>Same</v>
      </c>
      <c r="T1042">
        <v>900406</v>
      </c>
      <c r="U1042">
        <v>35002.78</v>
      </c>
      <c r="V1042" t="str">
        <v>373SMT INV-PTS SALES</v>
      </c>
      <c r="W1042">
        <v>0</v>
      </c>
      <c r="X1042" t="str">
        <v>C66SZ20484REV.1</v>
      </c>
      <c r="Y1042">
        <v>769454</v>
      </c>
      <c r="Z1042" t="str">
        <v>深圳市宏威创电子有限公司</v>
      </c>
      <c r="AA1042">
        <v>0</v>
      </c>
      <c r="AB1042">
        <v>2020</v>
      </c>
      <c r="AC1042">
        <v>12</v>
      </c>
      <c r="AD1042" t="str">
        <v>Q3</v>
      </c>
      <c r="AE1042" t="str">
        <v>FY20/21</v>
      </c>
      <c r="AF1042" t="str">
        <v>SOUTH</v>
      </c>
    </row>
    <row r="1043" spans="1:32">
      <c r="A1043" t="str">
        <v>ESSZ</v>
      </c>
      <c r="B1043" t="str">
        <v>SZX</v>
      </c>
      <c r="C1043" t="str">
        <v>FEEDER</v>
      </c>
      <c r="D1043" s="4">
        <v>44176</v>
      </c>
      <c r="E1043" t="str">
        <v>YAMAHA</v>
      </c>
      <c r="F1043">
        <v>14100328</v>
      </c>
      <c r="G1043">
        <v>44176</v>
      </c>
      <c r="H1043" t="str">
        <v>YMCT|KLJ-MC100-00</v>
      </c>
      <c r="I1043" t="str">
        <v>ZS FEEDER ASSY. 8mm</v>
      </c>
      <c r="J1043">
        <v>29</v>
      </c>
      <c r="K1043">
        <v>29</v>
      </c>
      <c r="L1043">
        <v>80070.8</v>
      </c>
      <c r="M1043" t="str">
        <v>CNY</v>
      </c>
      <c r="N1043">
        <v>1.175</v>
      </c>
      <c r="O1043">
        <v>80070.8</v>
      </c>
      <c r="P1043">
        <v>94083.19</v>
      </c>
      <c r="Q1043" t="str">
        <v>C66SZX-SMT SERVICE</v>
      </c>
      <c r="R1043" t="str">
        <v>Shenzhen Guangruixin Electronics Technology Co., L</v>
      </c>
      <c r="S1043" t="str">
        <v>Same</v>
      </c>
      <c r="T1043">
        <v>900407</v>
      </c>
      <c r="U1043">
        <v>78491.81</v>
      </c>
      <c r="V1043" t="str">
        <v>373SMT INV-PTS SALES</v>
      </c>
      <c r="W1043">
        <v>0</v>
      </c>
      <c r="X1043" t="str">
        <v>PO#C66SZ20515</v>
      </c>
      <c r="Y1043">
        <v>769983</v>
      </c>
      <c r="Z1043" t="str">
        <v>深圳市光瑞新电子科技有限公司</v>
      </c>
      <c r="AA1043">
        <v>0</v>
      </c>
      <c r="AB1043">
        <v>2020</v>
      </c>
      <c r="AC1043">
        <v>12</v>
      </c>
      <c r="AD1043" t="str">
        <v>Q3</v>
      </c>
      <c r="AE1043" t="str">
        <v>FY20/21</v>
      </c>
      <c r="AF1043" t="str">
        <v>SOUTH</v>
      </c>
    </row>
    <row r="1044" spans="1:32">
      <c r="A1044" t="str">
        <v>ESSZ</v>
      </c>
      <c r="B1044" t="str">
        <v>SZX</v>
      </c>
      <c r="C1044" t="str">
        <v>FEEDER</v>
      </c>
      <c r="D1044" s="4">
        <v>44176</v>
      </c>
      <c r="E1044" t="str">
        <v>YAMAHA</v>
      </c>
      <c r="F1044">
        <v>14100328</v>
      </c>
      <c r="G1044">
        <v>44176</v>
      </c>
      <c r="H1044" t="str">
        <v>YMCT|KHJ-MC100-00</v>
      </c>
      <c r="I1044" t="str">
        <v>SS TAPE FEEDER 8mm</v>
      </c>
      <c r="J1044">
        <v>1</v>
      </c>
      <c r="K1044">
        <v>1</v>
      </c>
      <c r="L1044">
        <v>0</v>
      </c>
      <c r="M1044" t="str">
        <v>CNY</v>
      </c>
      <c r="N1044">
        <v>1.175</v>
      </c>
      <c r="O1044">
        <v>0</v>
      </c>
      <c r="P1044">
        <v>0</v>
      </c>
      <c r="Q1044" t="str">
        <v>C66SZX-SMT SERVICE</v>
      </c>
      <c r="R1044" t="str">
        <v>Shenzhen Guangruixin Electronics Technology Co., L</v>
      </c>
      <c r="S1044" t="str">
        <v>Same</v>
      </c>
      <c r="T1044">
        <v>900407</v>
      </c>
      <c r="U1044">
        <v>2500.3000000000002</v>
      </c>
      <c r="V1044" t="str">
        <v>373SMT INV-PTS SALES</v>
      </c>
      <c r="W1044">
        <v>0</v>
      </c>
      <c r="X1044" t="str">
        <v>PO#C66SZ20515</v>
      </c>
      <c r="Y1044">
        <v>769983</v>
      </c>
      <c r="Z1044" t="str">
        <v>深圳市光瑞新电子科技有限公司</v>
      </c>
      <c r="AA1044">
        <v>0</v>
      </c>
      <c r="AB1044">
        <v>2020</v>
      </c>
      <c r="AC1044">
        <v>12</v>
      </c>
      <c r="AD1044" t="str">
        <v>Q3</v>
      </c>
      <c r="AE1044" t="str">
        <v>FY20/21</v>
      </c>
      <c r="AF1044" t="str">
        <v>SOUTH</v>
      </c>
    </row>
    <row r="1045" spans="1:32">
      <c r="A1045" t="str">
        <v>ESSZ</v>
      </c>
      <c r="B1045" t="str">
        <v>SZX</v>
      </c>
      <c r="C1045" t="str">
        <v>SPARES/OTHER</v>
      </c>
      <c r="D1045" s="4">
        <v>44180</v>
      </c>
      <c r="E1045" t="str">
        <v>YAMAHA</v>
      </c>
      <c r="F1045">
        <v>14100329</v>
      </c>
      <c r="G1045">
        <v>44180</v>
      </c>
      <c r="H1045" t="str">
        <v>YMCT|KHY-M712S-A0</v>
      </c>
      <c r="I1045" t="str">
        <v>SHAFT 2 SPARE</v>
      </c>
      <c r="J1045">
        <v>1</v>
      </c>
      <c r="K1045">
        <v>1</v>
      </c>
      <c r="L1045">
        <v>3539.82</v>
      </c>
      <c r="M1045" t="str">
        <v>CNY</v>
      </c>
      <c r="N1045">
        <v>1.175</v>
      </c>
      <c r="O1045">
        <v>3539.82</v>
      </c>
      <c r="P1045">
        <v>4159.2885000000006</v>
      </c>
      <c r="Q1045" t="str">
        <v>C66SZX-SMT SERVICE</v>
      </c>
      <c r="R1045" t="str">
        <v>ZHUHAI PILOT TECHNOLOGY CO., LTD</v>
      </c>
      <c r="S1045" t="str">
        <v>Same</v>
      </c>
      <c r="T1045">
        <v>900408</v>
      </c>
      <c r="U1045">
        <v>2058</v>
      </c>
      <c r="V1045" t="str">
        <v>373SMT INV-PTS SALES</v>
      </c>
      <c r="W1045">
        <v>0</v>
      </c>
      <c r="X1045" t="str">
        <v>CGDD20110010</v>
      </c>
      <c r="Y1045">
        <v>770560</v>
      </c>
      <c r="Z1045" t="str">
        <v>珠海派诺科技股份有限公司</v>
      </c>
      <c r="AA1045">
        <v>0</v>
      </c>
      <c r="AB1045">
        <v>2020</v>
      </c>
      <c r="AC1045">
        <v>12</v>
      </c>
      <c r="AD1045" t="str">
        <v>Q3</v>
      </c>
      <c r="AE1045" t="str">
        <v>FY20/21</v>
      </c>
      <c r="AF1045" t="str">
        <v>SOUTH</v>
      </c>
    </row>
    <row r="1046" spans="1:32">
      <c r="A1046" t="str">
        <v>ESSZ</v>
      </c>
      <c r="B1046" t="str">
        <v>SZX</v>
      </c>
      <c r="C1046" t="str">
        <v>SPARES/OTHER</v>
      </c>
      <c r="D1046" s="4">
        <v>44182</v>
      </c>
      <c r="E1046" t="str">
        <v>OTHERS</v>
      </c>
      <c r="F1046">
        <v>14100330</v>
      </c>
      <c r="G1046">
        <v>44182</v>
      </c>
      <c r="H1046" t="str">
        <v>ZMTR|305LAB-S</v>
      </c>
      <c r="I1046" t="str">
        <v>SPECIAL NOZZLE</v>
      </c>
      <c r="J1046">
        <v>1</v>
      </c>
      <c r="K1046">
        <v>1</v>
      </c>
      <c r="L1046">
        <v>761.06</v>
      </c>
      <c r="M1046" t="str">
        <v>CNY</v>
      </c>
      <c r="N1046">
        <v>1.175</v>
      </c>
      <c r="O1046">
        <v>761.06</v>
      </c>
      <c r="P1046">
        <v>894.24549999999999</v>
      </c>
      <c r="Q1046" t="str">
        <v>C66SZX-SMT SERVICE</v>
      </c>
      <c r="R1046" t="str">
        <v>Leader-Tech Electronics (Shenzhen) Inc.</v>
      </c>
      <c r="S1046" t="str">
        <v>Same</v>
      </c>
      <c r="T1046">
        <v>900409</v>
      </c>
      <c r="U1046">
        <v>265.49</v>
      </c>
      <c r="V1046" t="str">
        <v>373SMT INV-PTS SALES</v>
      </c>
      <c r="W1046">
        <v>0</v>
      </c>
      <c r="X1046" t="str">
        <v>PO2020070158</v>
      </c>
      <c r="Y1046">
        <v>770826</v>
      </c>
      <c r="Z1046" t="str">
        <v>上达电子（深圳）股份有限公司</v>
      </c>
      <c r="AA1046">
        <v>0</v>
      </c>
      <c r="AB1046">
        <v>2020</v>
      </c>
      <c r="AC1046">
        <v>12</v>
      </c>
      <c r="AD1046" t="str">
        <v>Q3</v>
      </c>
      <c r="AE1046" t="str">
        <v>FY20/21</v>
      </c>
      <c r="AF1046" t="str">
        <v>SOUTH</v>
      </c>
    </row>
    <row r="1047" spans="1:32">
      <c r="A1047" t="str">
        <v>ESSZ</v>
      </c>
      <c r="B1047" t="str">
        <v>SZX</v>
      </c>
      <c r="C1047" t="str">
        <v>FEEDER</v>
      </c>
      <c r="D1047" s="4">
        <v>44189</v>
      </c>
      <c r="E1047" t="str">
        <v>YAMAHA</v>
      </c>
      <c r="F1047">
        <v>14100331</v>
      </c>
      <c r="G1047">
        <v>44189</v>
      </c>
      <c r="H1047" t="str">
        <v>YMCT|KLJ-MC100-00</v>
      </c>
      <c r="I1047" t="str">
        <v>ZS FEEDER ASSY. 8mm</v>
      </c>
      <c r="J1047">
        <v>20</v>
      </c>
      <c r="K1047">
        <v>20</v>
      </c>
      <c r="L1047">
        <v>55221.24</v>
      </c>
      <c r="M1047" t="str">
        <v>CNY</v>
      </c>
      <c r="N1047">
        <v>1.175</v>
      </c>
      <c r="O1047">
        <v>55221.24</v>
      </c>
      <c r="P1047">
        <v>64884.957000000002</v>
      </c>
      <c r="Q1047" t="str">
        <v>C66SZX-SMT SERVICE</v>
      </c>
      <c r="R1047" t="str">
        <v>SHENZHEN DAREN GAOKE ELECTRONICS CO., LTD</v>
      </c>
      <c r="S1047" t="str">
        <v>Same</v>
      </c>
      <c r="T1047">
        <v>900410</v>
      </c>
      <c r="U1047">
        <v>54009.8</v>
      </c>
      <c r="V1047" t="str">
        <v>373SMT INV-PTS SALES</v>
      </c>
      <c r="W1047">
        <v>0</v>
      </c>
      <c r="X1047" t="str">
        <v>C66SZ20529</v>
      </c>
      <c r="Y1047">
        <v>771785</v>
      </c>
      <c r="Z1047" t="str">
        <v>深圳达人高科电子有限公司</v>
      </c>
      <c r="AA1047">
        <v>0</v>
      </c>
      <c r="AB1047">
        <v>2020</v>
      </c>
      <c r="AC1047">
        <v>12</v>
      </c>
      <c r="AD1047" t="str">
        <v>Q3</v>
      </c>
      <c r="AE1047" t="str">
        <v>FY20/21</v>
      </c>
      <c r="AF1047" t="str">
        <v>SOUTH</v>
      </c>
    </row>
    <row r="1048" spans="1:32">
      <c r="A1048" t="str">
        <v>ESSZ</v>
      </c>
      <c r="B1048" t="str">
        <v>SZX</v>
      </c>
      <c r="C1048" t="str">
        <v>FEEDER</v>
      </c>
      <c r="D1048" s="4">
        <v>44189</v>
      </c>
      <c r="E1048" t="str">
        <v>YAMAHA</v>
      </c>
      <c r="F1048">
        <v>14100331</v>
      </c>
      <c r="G1048">
        <v>44189</v>
      </c>
      <c r="H1048" t="str">
        <v>YMCT|KHJ-MC200-00</v>
      </c>
      <c r="I1048" t="str">
        <v>SS TAPE FEEDER 12/16mm</v>
      </c>
      <c r="J1048">
        <v>10</v>
      </c>
      <c r="K1048">
        <v>10</v>
      </c>
      <c r="L1048">
        <v>39380.53</v>
      </c>
      <c r="M1048" t="str">
        <v>CNY</v>
      </c>
      <c r="N1048">
        <v>1.175</v>
      </c>
      <c r="O1048">
        <v>39380.53</v>
      </c>
      <c r="P1048">
        <v>46272.122750000002</v>
      </c>
      <c r="Q1048" t="str">
        <v>C66SZX-SMT SERVICE</v>
      </c>
      <c r="R1048" t="str">
        <v>SHENZHEN DAREN GAOKE ELECTRONICS CO., LTD</v>
      </c>
      <c r="S1048" t="str">
        <v>Same</v>
      </c>
      <c r="T1048">
        <v>900410</v>
      </c>
      <c r="U1048">
        <v>35207.69</v>
      </c>
      <c r="V1048" t="str">
        <v>373SMT INV-PTS SALES</v>
      </c>
      <c r="W1048">
        <v>0</v>
      </c>
      <c r="X1048" t="str">
        <v>C66SZ20529</v>
      </c>
      <c r="Y1048">
        <v>771785</v>
      </c>
      <c r="Z1048" t="str">
        <v>深圳达人高科电子有限公司</v>
      </c>
      <c r="AA1048">
        <v>0</v>
      </c>
      <c r="AB1048">
        <v>2020</v>
      </c>
      <c r="AC1048">
        <v>12</v>
      </c>
      <c r="AD1048" t="str">
        <v>Q3</v>
      </c>
      <c r="AE1048" t="str">
        <v>FY20/21</v>
      </c>
      <c r="AF1048" t="str">
        <v>SOUTH</v>
      </c>
    </row>
    <row r="1049" spans="1:32">
      <c r="A1049" t="str">
        <v>ESSZ</v>
      </c>
      <c r="B1049" t="str">
        <v>SZX</v>
      </c>
      <c r="C1049" t="str">
        <v>SPARES/OTHER</v>
      </c>
      <c r="D1049" s="4">
        <v>44189</v>
      </c>
      <c r="E1049" t="str">
        <v>YAMAHA</v>
      </c>
      <c r="F1049">
        <v>14100331</v>
      </c>
      <c r="G1049">
        <v>44189</v>
      </c>
      <c r="H1049" t="str">
        <v>YMCT|KHN-M7710-A4</v>
      </c>
      <c r="I1049" t="str">
        <v>NOZZLE 301A ASSY</v>
      </c>
      <c r="J1049">
        <v>4</v>
      </c>
      <c r="K1049">
        <v>4</v>
      </c>
      <c r="L1049">
        <v>0</v>
      </c>
      <c r="M1049" t="str">
        <v>CNY</v>
      </c>
      <c r="N1049">
        <v>1.175</v>
      </c>
      <c r="O1049">
        <v>0</v>
      </c>
      <c r="P1049">
        <v>0</v>
      </c>
      <c r="Q1049" t="str">
        <v>C66SZX-SMT SERVICE</v>
      </c>
      <c r="R1049" t="str">
        <v>SHENZHEN DAREN GAOKE ELECTRONICS CO., LTD</v>
      </c>
      <c r="S1049" t="str">
        <v>Same</v>
      </c>
      <c r="T1049">
        <v>900410</v>
      </c>
      <c r="U1049">
        <v>1604.32</v>
      </c>
      <c r="V1049" t="str">
        <v>373SMT INV-PTS SALES</v>
      </c>
      <c r="W1049">
        <v>0</v>
      </c>
      <c r="X1049" t="str">
        <v>C66SZ20529</v>
      </c>
      <c r="Y1049">
        <v>771785</v>
      </c>
      <c r="Z1049" t="str">
        <v>深圳达人高科电子有限公司</v>
      </c>
      <c r="AA1049">
        <v>0</v>
      </c>
      <c r="AB1049">
        <v>2020</v>
      </c>
      <c r="AC1049">
        <v>12</v>
      </c>
      <c r="AD1049" t="str">
        <v>Q3</v>
      </c>
      <c r="AE1049" t="str">
        <v>FY20/21</v>
      </c>
      <c r="AF1049" t="str">
        <v>SOUTH</v>
      </c>
    </row>
    <row r="1050" spans="1:32">
      <c r="A1050" t="str">
        <v>ESSZ</v>
      </c>
      <c r="B1050" t="str">
        <v>SZX</v>
      </c>
      <c r="C1050" t="str">
        <v>SPARES/OTHER</v>
      </c>
      <c r="D1050" s="4">
        <v>44193</v>
      </c>
      <c r="E1050" t="str">
        <v>YAMAHA</v>
      </c>
      <c r="F1050">
        <v>14100332</v>
      </c>
      <c r="G1050">
        <v>44193</v>
      </c>
      <c r="H1050" t="str">
        <v>YMCT|KKE-M2670-00</v>
      </c>
      <c r="I1050" t="str">
        <v>Y AXIS GUIDE KIT</v>
      </c>
      <c r="J1050">
        <v>1</v>
      </c>
      <c r="K1050">
        <v>1</v>
      </c>
      <c r="L1050">
        <v>28000</v>
      </c>
      <c r="M1050" t="str">
        <v>CNY</v>
      </c>
      <c r="N1050">
        <v>1.175</v>
      </c>
      <c r="O1050">
        <v>28000</v>
      </c>
      <c r="P1050">
        <v>32900</v>
      </c>
      <c r="Q1050" t="str">
        <v>C66SZX-SMT SERVICE</v>
      </c>
      <c r="R1050" t="str">
        <v>Phong Sheng Da Technology Co., Limited</v>
      </c>
      <c r="S1050" t="str">
        <v>Same</v>
      </c>
      <c r="T1050">
        <v>900411</v>
      </c>
      <c r="U1050">
        <v>8894</v>
      </c>
      <c r="V1050" t="str">
        <v>373SMT INV-PTS SALES</v>
      </c>
      <c r="W1050">
        <v>0</v>
      </c>
      <c r="X1050" t="str">
        <v>C66SZ20470</v>
      </c>
      <c r="Y1050">
        <v>772086</v>
      </c>
      <c r="Z1050" t="str">
        <v>深圳市鸿昇达电子有限公司</v>
      </c>
      <c r="AA1050">
        <v>0</v>
      </c>
      <c r="AB1050">
        <v>2020</v>
      </c>
      <c r="AC1050">
        <v>12</v>
      </c>
      <c r="AD1050" t="str">
        <v>Q3</v>
      </c>
      <c r="AE1050" t="str">
        <v>FY20/21</v>
      </c>
      <c r="AF1050" t="str">
        <v>SOUTH</v>
      </c>
    </row>
    <row r="1051" spans="1:32">
      <c r="A1051" t="str">
        <v>ESSZ</v>
      </c>
      <c r="B1051" t="str">
        <v>SZX</v>
      </c>
      <c r="C1051" t="str">
        <v>SPARES/OTHER</v>
      </c>
      <c r="D1051" s="4">
        <v>44193</v>
      </c>
      <c r="E1051" t="str">
        <v>OTHERS</v>
      </c>
      <c r="F1051">
        <v>14100332</v>
      </c>
      <c r="G1051">
        <v>44193</v>
      </c>
      <c r="H1051" t="str">
        <v>ZMTR|K48-M3856-00X</v>
      </c>
      <c r="I1051" t="str">
        <v>GREASE PACK(NSL)</v>
      </c>
      <c r="J1051">
        <v>1</v>
      </c>
      <c r="K1051">
        <v>1</v>
      </c>
      <c r="L1051">
        <v>0</v>
      </c>
      <c r="M1051" t="str">
        <v>CNY</v>
      </c>
      <c r="N1051">
        <v>1.175</v>
      </c>
      <c r="O1051">
        <v>0</v>
      </c>
      <c r="P1051">
        <v>0</v>
      </c>
      <c r="Q1051" t="str">
        <v>C66SZX-SMT SERVICE</v>
      </c>
      <c r="R1051" t="str">
        <v>Phong Sheng Da Technology Co., Limited</v>
      </c>
      <c r="S1051" t="str">
        <v>Same</v>
      </c>
      <c r="T1051">
        <v>900411</v>
      </c>
      <c r="U1051">
        <v>132.74</v>
      </c>
      <c r="V1051" t="str">
        <v>373SMT INV-PTS SALES</v>
      </c>
      <c r="W1051">
        <v>0</v>
      </c>
      <c r="X1051" t="str">
        <v>C66SZ20470</v>
      </c>
      <c r="Y1051">
        <v>772086</v>
      </c>
      <c r="Z1051" t="str">
        <v>深圳市鸿昇达电子有限公司</v>
      </c>
      <c r="AA1051">
        <v>0</v>
      </c>
      <c r="AB1051">
        <v>2020</v>
      </c>
      <c r="AC1051">
        <v>12</v>
      </c>
      <c r="AD1051" t="str">
        <v>Q3</v>
      </c>
      <c r="AE1051" t="str">
        <v>FY20/21</v>
      </c>
      <c r="AF1051" t="str">
        <v>SOUTH</v>
      </c>
    </row>
    <row r="1052" spans="1:32">
      <c r="A1052" t="str">
        <v>ESSZ</v>
      </c>
      <c r="B1052" t="str">
        <v>SZX</v>
      </c>
      <c r="C1052" t="str">
        <v>SPARES/OTHER</v>
      </c>
      <c r="D1052" s="4">
        <v>44193</v>
      </c>
      <c r="E1052" t="str">
        <v>YAMAHA</v>
      </c>
      <c r="F1052">
        <v>14100333</v>
      </c>
      <c r="G1052">
        <v>44193</v>
      </c>
      <c r="H1052" t="str">
        <v>YMCT|KMB-M3859-00</v>
      </c>
      <c r="I1052" t="str">
        <v>GREASE PACK(L500)</v>
      </c>
      <c r="J1052">
        <v>5</v>
      </c>
      <c r="K1052">
        <v>5</v>
      </c>
      <c r="L1052">
        <v>1637.17</v>
      </c>
      <c r="M1052" t="str">
        <v>CNY</v>
      </c>
      <c r="N1052">
        <v>1.175</v>
      </c>
      <c r="O1052">
        <v>1637.17</v>
      </c>
      <c r="P1052">
        <v>1923.6747500000001</v>
      </c>
      <c r="Q1052" t="str">
        <v>C66SZX-SMT SERVICE</v>
      </c>
      <c r="R1052" t="str">
        <v>Shenzhen GCL Electronics Co., Ltd.</v>
      </c>
      <c r="S1052" t="str">
        <v>Same</v>
      </c>
      <c r="T1052">
        <v>900412</v>
      </c>
      <c r="U1052">
        <v>895</v>
      </c>
      <c r="V1052" t="str">
        <v>373SMT INV-PTS SALES</v>
      </c>
      <c r="W1052">
        <v>0</v>
      </c>
      <c r="X1052" t="str">
        <v>GCL20110344</v>
      </c>
      <c r="Y1052">
        <v>772116</v>
      </c>
      <c r="Z1052" t="str">
        <v>深圳市耕创电子有限公司</v>
      </c>
      <c r="AA1052">
        <v>0</v>
      </c>
      <c r="AB1052">
        <v>2020</v>
      </c>
      <c r="AC1052">
        <v>12</v>
      </c>
      <c r="AD1052" t="str">
        <v>Q3</v>
      </c>
      <c r="AE1052" t="str">
        <v>FY20/21</v>
      </c>
      <c r="AF1052" t="str">
        <v>SOUTH</v>
      </c>
    </row>
    <row r="1053" spans="1:32">
      <c r="A1053" t="str">
        <v>ESSZ</v>
      </c>
      <c r="B1053" t="str">
        <v>SZX</v>
      </c>
      <c r="C1053" t="str">
        <v>SPARES/OTHER</v>
      </c>
      <c r="D1053" s="4">
        <v>44196</v>
      </c>
      <c r="E1053" t="str">
        <v/>
      </c>
      <c r="F1053">
        <v>10004</v>
      </c>
      <c r="G1053">
        <v>44196</v>
      </c>
      <c r="H1053">
        <v>0</v>
      </c>
      <c r="I1053">
        <v>0</v>
      </c>
      <c r="J1053">
        <v>0</v>
      </c>
      <c r="K1053">
        <v>1</v>
      </c>
      <c r="L1053">
        <v>4</v>
      </c>
      <c r="M1053" t="str">
        <v>CNY</v>
      </c>
      <c r="N1053">
        <v>1.175</v>
      </c>
      <c r="O1053">
        <v>4</v>
      </c>
      <c r="P1053">
        <v>4.7</v>
      </c>
      <c r="Q1053" t="str">
        <v>C66SZX-SMT SERVICE</v>
      </c>
      <c r="R1053" t="str">
        <v>Dongguan Onlitex Electronic Co., Ltd.</v>
      </c>
      <c r="S1053" t="str">
        <v>Same</v>
      </c>
      <c r="T1053" t="str">
        <v>NO</v>
      </c>
      <c r="U1053">
        <v>0</v>
      </c>
      <c r="V1053" t="str">
        <v>373SMT INV-PTS SALES</v>
      </c>
      <c r="W1053">
        <v>0</v>
      </c>
      <c r="X1053">
        <v>0</v>
      </c>
      <c r="Y1053">
        <v>0</v>
      </c>
      <c r="Z1053" t="str">
        <v>东莞市维众电子有限公司</v>
      </c>
      <c r="AA1053">
        <v>0</v>
      </c>
      <c r="AB1053">
        <v>2020</v>
      </c>
      <c r="AC1053">
        <v>12</v>
      </c>
      <c r="AD1053" t="str">
        <v>Q3</v>
      </c>
      <c r="AE1053" t="str">
        <v>FY20/21</v>
      </c>
      <c r="AF1053" t="str">
        <v>SOUTH</v>
      </c>
    </row>
    <row r="1054" spans="1:32">
      <c r="A1054" t="str">
        <v>ESSZ</v>
      </c>
      <c r="B1054" t="str">
        <v>SZX</v>
      </c>
      <c r="C1054" t="str">
        <v>SPARES/OTHER</v>
      </c>
      <c r="D1054" s="4">
        <v>44202</v>
      </c>
      <c r="E1054" t="str">
        <v>YAMAHA</v>
      </c>
      <c r="F1054">
        <v>14100334</v>
      </c>
      <c r="G1054">
        <v>44202</v>
      </c>
      <c r="H1054" t="str">
        <v>YMCT|KMG-M7300-20</v>
      </c>
      <c r="I1054" t="str">
        <v>MULTI CAM.ASSY.FR</v>
      </c>
      <c r="J1054">
        <v>1</v>
      </c>
      <c r="K1054">
        <v>1</v>
      </c>
      <c r="L1054">
        <v>28318.58</v>
      </c>
      <c r="M1054" t="str">
        <v>CNY</v>
      </c>
      <c r="N1054">
        <v>1.1850000000000001</v>
      </c>
      <c r="O1054">
        <v>28318.58</v>
      </c>
      <c r="P1054">
        <v>33557.517300000007</v>
      </c>
      <c r="Q1054" t="str">
        <v>C66SZX-SMT SERVICE</v>
      </c>
      <c r="R1054" t="str">
        <v>Shenzhen Yesight Technology Co.,Ltd</v>
      </c>
      <c r="S1054" t="str">
        <v>Same</v>
      </c>
      <c r="T1054">
        <v>900413</v>
      </c>
      <c r="U1054">
        <v>10957.26</v>
      </c>
      <c r="V1054" t="str">
        <v>373SMT INV-PTS SALES</v>
      </c>
      <c r="W1054">
        <v>0</v>
      </c>
      <c r="X1054" t="str">
        <v>PO#C6620107REV.3</v>
      </c>
      <c r="Y1054">
        <v>772780</v>
      </c>
      <c r="Z1054" t="str">
        <v>深圳市悦之彩科技有限公司</v>
      </c>
      <c r="AA1054">
        <v>0</v>
      </c>
      <c r="AB1054">
        <v>2021</v>
      </c>
      <c r="AC1054">
        <v>1</v>
      </c>
      <c r="AD1054" t="str">
        <v>Q4</v>
      </c>
      <c r="AE1054" t="str">
        <v>FY20/21</v>
      </c>
      <c r="AF1054" t="str">
        <v>SOUTH</v>
      </c>
    </row>
    <row r="1055" spans="1:32">
      <c r="A1055" t="str">
        <v>ESSZ</v>
      </c>
      <c r="B1055" t="str">
        <v>SZX</v>
      </c>
      <c r="C1055" t="str">
        <v>FEEDER</v>
      </c>
      <c r="D1055" s="4">
        <v>44202</v>
      </c>
      <c r="E1055" t="str">
        <v>YAMAHA</v>
      </c>
      <c r="F1055">
        <v>14100334</v>
      </c>
      <c r="G1055">
        <v>44202</v>
      </c>
      <c r="H1055" t="str">
        <v>YMCT|KLJ-MC700-00</v>
      </c>
      <c r="I1055" t="str">
        <v>ZS FEEDER ASSY. 56mm</v>
      </c>
      <c r="J1055">
        <v>1</v>
      </c>
      <c r="K1055">
        <v>1</v>
      </c>
      <c r="L1055">
        <v>10530.97</v>
      </c>
      <c r="M1055" t="str">
        <v>CNY</v>
      </c>
      <c r="N1055">
        <v>1.1850000000000001</v>
      </c>
      <c r="O1055">
        <v>10530.97</v>
      </c>
      <c r="P1055">
        <v>12479.19945</v>
      </c>
      <c r="Q1055" t="str">
        <v>C66SZX-SMT SERVICE</v>
      </c>
      <c r="R1055" t="str">
        <v>Shenzhen Yesight Technology Co.,Ltd</v>
      </c>
      <c r="S1055" t="str">
        <v>Same</v>
      </c>
      <c r="T1055">
        <v>900413</v>
      </c>
      <c r="U1055">
        <v>7411.5</v>
      </c>
      <c r="V1055" t="str">
        <v>373SMT INV-PTS SALES</v>
      </c>
      <c r="W1055">
        <v>0</v>
      </c>
      <c r="X1055" t="str">
        <v>PO#C6620107REV.3</v>
      </c>
      <c r="Y1055">
        <v>772780</v>
      </c>
      <c r="Z1055" t="str">
        <v>深圳市悦之彩科技有限公司</v>
      </c>
      <c r="AA1055">
        <v>0</v>
      </c>
      <c r="AB1055">
        <v>2021</v>
      </c>
      <c r="AC1055">
        <v>1</v>
      </c>
      <c r="AD1055" t="str">
        <v>Q4</v>
      </c>
      <c r="AE1055" t="str">
        <v>FY20/21</v>
      </c>
      <c r="AF1055" t="str">
        <v>SOUTH</v>
      </c>
    </row>
    <row r="1056" spans="1:32">
      <c r="A1056" t="str">
        <v>ESSZ</v>
      </c>
      <c r="B1056" t="str">
        <v>SZX</v>
      </c>
      <c r="C1056" t="str">
        <v>SPARES/OTHER</v>
      </c>
      <c r="D1056" s="4">
        <v>44202</v>
      </c>
      <c r="E1056" t="str">
        <v>YAMAHA</v>
      </c>
      <c r="F1056">
        <v>14100334</v>
      </c>
      <c r="G1056">
        <v>44202</v>
      </c>
      <c r="H1056" t="str">
        <v>YMCT|KHN-M7710-A4</v>
      </c>
      <c r="I1056" t="str">
        <v>NOZZLE 301A ASSY</v>
      </c>
      <c r="J1056">
        <v>3</v>
      </c>
      <c r="K1056">
        <v>3</v>
      </c>
      <c r="L1056">
        <v>0</v>
      </c>
      <c r="M1056" t="str">
        <v>CNY</v>
      </c>
      <c r="N1056">
        <v>1.1850000000000001</v>
      </c>
      <c r="O1056">
        <v>0</v>
      </c>
      <c r="P1056">
        <v>0</v>
      </c>
      <c r="Q1056" t="str">
        <v>C66SZX-SMT SERVICE</v>
      </c>
      <c r="R1056" t="str">
        <v>Shenzhen Yesight Technology Co.,Ltd</v>
      </c>
      <c r="S1056" t="str">
        <v>Same</v>
      </c>
      <c r="T1056">
        <v>900413</v>
      </c>
      <c r="U1056">
        <v>1203.24</v>
      </c>
      <c r="V1056" t="str">
        <v>373SMT INV-PTS SALES</v>
      </c>
      <c r="W1056">
        <v>0</v>
      </c>
      <c r="X1056" t="str">
        <v>PO#C6620107REV.3</v>
      </c>
      <c r="Y1056">
        <v>772780</v>
      </c>
      <c r="Z1056" t="str">
        <v>深圳市悦之彩科技有限公司</v>
      </c>
      <c r="AA1056">
        <v>0</v>
      </c>
      <c r="AB1056">
        <v>2021</v>
      </c>
      <c r="AC1056">
        <v>1</v>
      </c>
      <c r="AD1056" t="str">
        <v>Q4</v>
      </c>
      <c r="AE1056" t="str">
        <v>FY20/21</v>
      </c>
      <c r="AF1056" t="str">
        <v>SOUTH</v>
      </c>
    </row>
    <row r="1057" spans="1:32">
      <c r="A1057" t="str">
        <v>ESSZ</v>
      </c>
      <c r="B1057" t="str">
        <v>SZX</v>
      </c>
      <c r="C1057" t="str">
        <v>CONTRACT_FEE</v>
      </c>
      <c r="D1057" s="4">
        <v>44203</v>
      </c>
      <c r="E1057" t="str">
        <v>OTHERS</v>
      </c>
      <c r="F1057">
        <v>13100020</v>
      </c>
      <c r="G1057">
        <v>44203</v>
      </c>
      <c r="H1057" t="str">
        <v>ZZZZ|REPAIR CHARGE</v>
      </c>
      <c r="I1057" t="str">
        <v>REPAIR CHARGE</v>
      </c>
      <c r="J1057">
        <v>1</v>
      </c>
      <c r="K1057">
        <v>1</v>
      </c>
      <c r="L1057">
        <v>17699.12</v>
      </c>
      <c r="M1057" t="str">
        <v>CNY</v>
      </c>
      <c r="N1057">
        <v>1.1850000000000001</v>
      </c>
      <c r="O1057">
        <v>17699.12</v>
      </c>
      <c r="P1057">
        <v>20973.457200000001</v>
      </c>
      <c r="Q1057" t="str">
        <v>C66SZX-SMT SERVICE</v>
      </c>
      <c r="R1057" t="str">
        <v>DongGuan XinGuangLian Optoelectronics Technology C</v>
      </c>
      <c r="S1057" t="str">
        <v>Same</v>
      </c>
      <c r="T1057">
        <v>900416</v>
      </c>
      <c r="U1057">
        <v>0</v>
      </c>
      <c r="V1057" t="str">
        <v>373SMT INV-CONTRACT</v>
      </c>
      <c r="W1057">
        <v>0</v>
      </c>
      <c r="X1057" t="str">
        <v>C66-CAN-20020REV.1-XinGuangLian</v>
      </c>
      <c r="Y1057">
        <v>0</v>
      </c>
      <c r="Z1057" t="str">
        <v>东莞市新广联光电科技有限公司</v>
      </c>
      <c r="AA1057">
        <v>0</v>
      </c>
      <c r="AB1057">
        <v>2021</v>
      </c>
      <c r="AC1057">
        <v>1</v>
      </c>
      <c r="AD1057" t="str">
        <v>Q4</v>
      </c>
      <c r="AE1057" t="str">
        <v>FY20/21</v>
      </c>
      <c r="AF1057" t="str">
        <v>SOUTH</v>
      </c>
    </row>
    <row r="1058" spans="1:32">
      <c r="A1058" t="str">
        <v>ESSZ</v>
      </c>
      <c r="B1058" t="str">
        <v>SZX</v>
      </c>
      <c r="C1058" t="str">
        <v>SPARES/OTHER</v>
      </c>
      <c r="D1058" s="4">
        <v>44203</v>
      </c>
      <c r="E1058" t="str">
        <v>OTHERS</v>
      </c>
      <c r="F1058">
        <v>14100335</v>
      </c>
      <c r="G1058">
        <v>44203</v>
      </c>
      <c r="H1058" t="str">
        <v>ZMTR|BELT CONVEYOR</v>
      </c>
      <c r="I1058" t="str">
        <v>BELT CONVEYOR</v>
      </c>
      <c r="J1058">
        <v>2</v>
      </c>
      <c r="K1058">
        <v>2</v>
      </c>
      <c r="L1058">
        <v>1061.95</v>
      </c>
      <c r="M1058" t="str">
        <v>CNY</v>
      </c>
      <c r="N1058">
        <v>1.1850000000000001</v>
      </c>
      <c r="O1058">
        <v>1061.95</v>
      </c>
      <c r="P1058">
        <v>1258.41075</v>
      </c>
      <c r="Q1058" t="str">
        <v>C66SZX-SMT SERVICE</v>
      </c>
      <c r="R1058" t="str">
        <v>Changsha Jianke Electronics Co., Ltd.</v>
      </c>
      <c r="S1058" t="str">
        <v>Same</v>
      </c>
      <c r="T1058">
        <v>900414</v>
      </c>
      <c r="U1058">
        <v>796.46</v>
      </c>
      <c r="V1058" t="str">
        <v>373SMT INV-PTS SALES</v>
      </c>
      <c r="W1058">
        <v>0</v>
      </c>
      <c r="X1058" t="str">
        <v>PO#C66SZ20110REV.1</v>
      </c>
      <c r="Y1058">
        <v>773293</v>
      </c>
      <c r="Z1058" t="str">
        <v>长沙市健科电子有限公司</v>
      </c>
      <c r="AA1058">
        <v>0</v>
      </c>
      <c r="AB1058">
        <v>2021</v>
      </c>
      <c r="AC1058">
        <v>1</v>
      </c>
      <c r="AD1058" t="str">
        <v>Q4</v>
      </c>
      <c r="AE1058" t="str">
        <v>FY20/21</v>
      </c>
      <c r="AF1058" t="str">
        <v>SOUTH</v>
      </c>
    </row>
    <row r="1059" spans="1:32">
      <c r="A1059" t="str">
        <v>ESSZ</v>
      </c>
      <c r="B1059" t="str">
        <v>SZX</v>
      </c>
      <c r="C1059" t="str">
        <v>SERVICE_CHARGE</v>
      </c>
      <c r="D1059" s="4">
        <v>44208</v>
      </c>
      <c r="E1059" t="str">
        <v>YAMAHA</v>
      </c>
      <c r="F1059">
        <v>12100042</v>
      </c>
      <c r="G1059">
        <v>44208</v>
      </c>
      <c r="H1059" t="str">
        <v>YMCT|REPAIR CHARGE</v>
      </c>
      <c r="I1059" t="str">
        <v>REPAIR CHARGE</v>
      </c>
      <c r="J1059">
        <v>1</v>
      </c>
      <c r="K1059">
        <v>1</v>
      </c>
      <c r="L1059">
        <v>1592.92</v>
      </c>
      <c r="M1059" t="str">
        <v>CNY</v>
      </c>
      <c r="N1059">
        <v>1.1850000000000001</v>
      </c>
      <c r="O1059">
        <v>1592.92</v>
      </c>
      <c r="P1059">
        <v>1887.6102000000001</v>
      </c>
      <c r="Q1059" t="str">
        <v>C66SZX-SMT SERVICE</v>
      </c>
      <c r="R1059" t="str">
        <v>ZHUHAI PILOT TECHNOLOGY CO., LTD</v>
      </c>
      <c r="S1059" t="str">
        <v>Same</v>
      </c>
      <c r="T1059">
        <v>900418</v>
      </c>
      <c r="U1059">
        <v>0</v>
      </c>
      <c r="V1059" t="str">
        <v>373SMT INV-NON-CON</v>
      </c>
      <c r="W1059">
        <v>0</v>
      </c>
      <c r="X1059" t="str">
        <v>CGDD21010035</v>
      </c>
      <c r="Y1059">
        <v>0</v>
      </c>
      <c r="Z1059" t="str">
        <v>珠海派诺科技股份有限公司</v>
      </c>
      <c r="AA1059">
        <v>0</v>
      </c>
      <c r="AB1059">
        <v>2021</v>
      </c>
      <c r="AC1059">
        <v>1</v>
      </c>
      <c r="AD1059" t="str">
        <v>Q4</v>
      </c>
      <c r="AE1059" t="str">
        <v>FY20/21</v>
      </c>
      <c r="AF1059" t="str">
        <v>SOUTH</v>
      </c>
    </row>
    <row r="1060" spans="1:32">
      <c r="A1060" t="str">
        <v>ESSZ</v>
      </c>
      <c r="B1060" t="str">
        <v>SZX</v>
      </c>
      <c r="C1060" t="str">
        <v>SPARES/OTHER</v>
      </c>
      <c r="D1060" s="4">
        <v>44209</v>
      </c>
      <c r="E1060" t="str">
        <v>OTHERS</v>
      </c>
      <c r="F1060">
        <v>14100336</v>
      </c>
      <c r="G1060">
        <v>44209</v>
      </c>
      <c r="H1060" t="str">
        <v>ZMTR|KMG-M9125-00</v>
      </c>
      <c r="I1060" t="str">
        <v>PLATE GUIDE</v>
      </c>
      <c r="J1060">
        <v>1</v>
      </c>
      <c r="K1060">
        <v>1</v>
      </c>
      <c r="L1060">
        <v>5000</v>
      </c>
      <c r="M1060" t="str">
        <v>CNY</v>
      </c>
      <c r="N1060">
        <v>1.1850000000000001</v>
      </c>
      <c r="O1060">
        <v>5000</v>
      </c>
      <c r="P1060">
        <v>5925</v>
      </c>
      <c r="Q1060" t="str">
        <v>C66SZX-SMT SERVICE</v>
      </c>
      <c r="R1060" t="str">
        <v xml:space="preserve">Leader-Tech Electronics (Shenzhen) Inc - Huangshi </v>
      </c>
      <c r="S1060" t="str">
        <v>Same</v>
      </c>
      <c r="T1060">
        <v>900419</v>
      </c>
      <c r="U1060">
        <v>1500</v>
      </c>
      <c r="V1060" t="str">
        <v>373SMT INV-PTS SALES</v>
      </c>
      <c r="W1060">
        <v>0</v>
      </c>
      <c r="X1060" t="str">
        <v>HS-PO2020070688</v>
      </c>
      <c r="Y1060">
        <v>774435</v>
      </c>
      <c r="Z1060" t="str">
        <v>上达电子（黄石）股份有限公司</v>
      </c>
      <c r="AA1060">
        <v>0</v>
      </c>
      <c r="AB1060">
        <v>2021</v>
      </c>
      <c r="AC1060">
        <v>1</v>
      </c>
      <c r="AD1060" t="str">
        <v>Q4</v>
      </c>
      <c r="AE1060" t="str">
        <v>FY20/21</v>
      </c>
      <c r="AF1060" t="str">
        <v>SOUTH</v>
      </c>
    </row>
    <row r="1061" spans="1:32">
      <c r="A1061" t="str">
        <v>ESSZ</v>
      </c>
      <c r="B1061" t="str">
        <v>SZX</v>
      </c>
      <c r="C1061" t="str">
        <v>SPARES/OTHER</v>
      </c>
      <c r="D1061" s="4">
        <v>44209</v>
      </c>
      <c r="E1061" t="str">
        <v>OTHERS</v>
      </c>
      <c r="F1061">
        <v>14100336</v>
      </c>
      <c r="G1061">
        <v>44209</v>
      </c>
      <c r="H1061" t="str">
        <v>ZMTR|SD-A5</v>
      </c>
      <c r="I1061" t="str">
        <v>SPECIAL NOZZLE</v>
      </c>
      <c r="J1061">
        <v>2</v>
      </c>
      <c r="K1061">
        <v>2</v>
      </c>
      <c r="L1061">
        <v>849.56</v>
      </c>
      <c r="M1061" t="str">
        <v>CNY</v>
      </c>
      <c r="N1061">
        <v>1.1850000000000001</v>
      </c>
      <c r="O1061">
        <v>849.56</v>
      </c>
      <c r="P1061">
        <v>1006.7286</v>
      </c>
      <c r="Q1061" t="str">
        <v>C66SZX-SMT SERVICE</v>
      </c>
      <c r="R1061" t="str">
        <v xml:space="preserve">Leader-Tech Electronics (Shenzhen) Inc - Huangshi </v>
      </c>
      <c r="S1061" t="str">
        <v>Same</v>
      </c>
      <c r="T1061">
        <v>900419</v>
      </c>
      <c r="U1061">
        <v>530.98</v>
      </c>
      <c r="V1061" t="str">
        <v>373SMT INV-PTS SALES</v>
      </c>
      <c r="W1061">
        <v>0</v>
      </c>
      <c r="X1061" t="str">
        <v>HS-PO2020070688</v>
      </c>
      <c r="Y1061">
        <v>774435</v>
      </c>
      <c r="Z1061" t="str">
        <v>上达电子（黄石）股份有限公司</v>
      </c>
      <c r="AA1061">
        <v>0</v>
      </c>
      <c r="AB1061">
        <v>2021</v>
      </c>
      <c r="AC1061">
        <v>1</v>
      </c>
      <c r="AD1061" t="str">
        <v>Q4</v>
      </c>
      <c r="AE1061" t="str">
        <v>FY20/21</v>
      </c>
      <c r="AF1061" t="str">
        <v>SOUTH</v>
      </c>
    </row>
    <row r="1062" spans="1:32">
      <c r="A1062" t="str">
        <v>ESSZ</v>
      </c>
      <c r="B1062" t="str">
        <v>SZX</v>
      </c>
      <c r="C1062" t="str">
        <v>SPARES/OTHER</v>
      </c>
      <c r="D1062" s="4">
        <v>44215</v>
      </c>
      <c r="E1062" t="str">
        <v>YAMAHA</v>
      </c>
      <c r="F1062">
        <v>14100337</v>
      </c>
      <c r="G1062">
        <v>44215</v>
      </c>
      <c r="H1062" t="str">
        <v>YMCT|KHY-M73C0-01</v>
      </c>
      <c r="I1062" t="str">
        <v>C+L W50-H272-NON</v>
      </c>
      <c r="J1062">
        <v>1</v>
      </c>
      <c r="K1062">
        <v>1</v>
      </c>
      <c r="L1062">
        <v>34513.269999999997</v>
      </c>
      <c r="M1062" t="str">
        <v>CNY</v>
      </c>
      <c r="N1062">
        <v>1.1850000000000001</v>
      </c>
      <c r="O1062">
        <v>34513.269999999997</v>
      </c>
      <c r="P1062">
        <v>40898.224949999996</v>
      </c>
      <c r="Q1062" t="str">
        <v>C66SZX-SMT SERVICE</v>
      </c>
      <c r="R1062" t="str">
        <v>Hai Xin Technology(ShenZhen) Company Limited.</v>
      </c>
      <c r="S1062" t="str">
        <v>Same</v>
      </c>
      <c r="T1062">
        <v>900420</v>
      </c>
      <c r="U1062">
        <v>25250</v>
      </c>
      <c r="V1062" t="str">
        <v>373SMT INV-PTS SALES</v>
      </c>
      <c r="W1062">
        <v>0</v>
      </c>
      <c r="X1062" t="str">
        <v>H182219-BET-201225</v>
      </c>
      <c r="Y1062">
        <v>775235</v>
      </c>
      <c r="Z1062" t="str">
        <v>海星科技（深圳）有限公司</v>
      </c>
      <c r="AA1062">
        <v>0</v>
      </c>
      <c r="AB1062">
        <v>2021</v>
      </c>
      <c r="AC1062">
        <v>1</v>
      </c>
      <c r="AD1062" t="str">
        <v>Q4</v>
      </c>
      <c r="AE1062" t="str">
        <v>FY20/21</v>
      </c>
      <c r="AF1062" t="str">
        <v>SOUTH</v>
      </c>
    </row>
    <row r="1063" spans="1:32">
      <c r="A1063" t="str">
        <v>ESSZ</v>
      </c>
      <c r="B1063" t="str">
        <v>SZX</v>
      </c>
      <c r="C1063" t="str">
        <v>SERVICE_CHARGE</v>
      </c>
      <c r="D1063" s="4">
        <v>44223</v>
      </c>
      <c r="E1063" t="str">
        <v>YAMAHA</v>
      </c>
      <c r="F1063">
        <v>12100043</v>
      </c>
      <c r="G1063">
        <v>44223</v>
      </c>
      <c r="H1063" t="str">
        <v>YMCT|REPAIR CHARGE</v>
      </c>
      <c r="I1063" t="str">
        <v>REPAIR CHARGE</v>
      </c>
      <c r="J1063">
        <v>1</v>
      </c>
      <c r="K1063">
        <v>1</v>
      </c>
      <c r="L1063">
        <v>1592.92</v>
      </c>
      <c r="M1063" t="str">
        <v>CNY</v>
      </c>
      <c r="N1063">
        <v>1.1850000000000001</v>
      </c>
      <c r="O1063">
        <v>1592.92</v>
      </c>
      <c r="P1063">
        <v>1887.6102000000001</v>
      </c>
      <c r="Q1063" t="str">
        <v>C66SZX-SMT SERVICE</v>
      </c>
      <c r="R1063" t="str">
        <v>VAS LIGHTING CO.,LTD</v>
      </c>
      <c r="S1063" t="str">
        <v>Same</v>
      </c>
      <c r="T1063">
        <v>900422</v>
      </c>
      <c r="U1063">
        <v>0</v>
      </c>
      <c r="V1063" t="str">
        <v>373SMT INV-NON-CON</v>
      </c>
      <c r="W1063">
        <v>0</v>
      </c>
      <c r="X1063" t="str">
        <v>C66SZ21036</v>
      </c>
      <c r="Y1063">
        <v>0</v>
      </c>
      <c r="Z1063" t="str">
        <v>广州市胜亚灯具制造有限公司</v>
      </c>
      <c r="AA1063">
        <v>0</v>
      </c>
      <c r="AB1063">
        <v>2021</v>
      </c>
      <c r="AC1063">
        <v>1</v>
      </c>
      <c r="AD1063" t="str">
        <v>Q4</v>
      </c>
      <c r="AE1063" t="str">
        <v>FY20/21</v>
      </c>
      <c r="AF1063" t="str">
        <v>SOUTH</v>
      </c>
    </row>
    <row r="1064" spans="1:32">
      <c r="A1064" t="str">
        <v>ESSZ</v>
      </c>
      <c r="B1064" t="str">
        <v>SZX</v>
      </c>
      <c r="C1064" t="str">
        <v>SPARES/OTHER</v>
      </c>
      <c r="D1064" s="4">
        <v>44223</v>
      </c>
      <c r="E1064" t="str">
        <v>YAMAHA</v>
      </c>
      <c r="F1064">
        <v>14100338</v>
      </c>
      <c r="G1064">
        <v>44223</v>
      </c>
      <c r="H1064" t="str">
        <v>YMCT|KHY-M77A0-A0</v>
      </c>
      <c r="I1064" t="str">
        <v>NOZZLE 310A ASSY.</v>
      </c>
      <c r="J1064">
        <v>1</v>
      </c>
      <c r="K1064">
        <v>1</v>
      </c>
      <c r="L1064">
        <v>884.96</v>
      </c>
      <c r="M1064" t="str">
        <v>CNY</v>
      </c>
      <c r="N1064">
        <v>1.1850000000000001</v>
      </c>
      <c r="O1064">
        <v>884.96</v>
      </c>
      <c r="P1064">
        <v>1048.6776</v>
      </c>
      <c r="Q1064" t="str">
        <v>C66SZX-SMT SERVICE</v>
      </c>
      <c r="R1064" t="str">
        <v>Shenzhen Hilintech Technology Co., Ltd</v>
      </c>
      <c r="S1064" t="str">
        <v>Same</v>
      </c>
      <c r="T1064">
        <v>900421</v>
      </c>
      <c r="U1064">
        <v>630</v>
      </c>
      <c r="V1064" t="str">
        <v>373SMT INV-PTS SALES</v>
      </c>
      <c r="W1064">
        <v>0</v>
      </c>
      <c r="X1064" t="str">
        <v>C66SZ21011REV.1</v>
      </c>
      <c r="Y1064">
        <v>776435</v>
      </c>
      <c r="Z1064" t="str">
        <v>深圳市海凌科达科技有限公司</v>
      </c>
      <c r="AA1064">
        <v>0</v>
      </c>
      <c r="AB1064">
        <v>2021</v>
      </c>
      <c r="AC1064">
        <v>1</v>
      </c>
      <c r="AD1064" t="str">
        <v>Q4</v>
      </c>
      <c r="AE1064" t="str">
        <v>FY20/21</v>
      </c>
      <c r="AF1064" t="str">
        <v>SOUTH</v>
      </c>
    </row>
    <row r="1065" spans="1:32">
      <c r="A1065" t="str">
        <v>ESSZ</v>
      </c>
      <c r="B1065" t="str">
        <v>SZX</v>
      </c>
      <c r="C1065" t="str">
        <v>SPARES/OTHER</v>
      </c>
      <c r="D1065" s="4">
        <v>44224</v>
      </c>
      <c r="E1065" t="str">
        <v>PEMTRON</v>
      </c>
      <c r="F1065">
        <v>14100339</v>
      </c>
      <c r="G1065">
        <v>44224</v>
      </c>
      <c r="H1065" t="str">
        <v>PEMR|SPI MES</v>
      </c>
      <c r="I1065" t="str">
        <v>SPI MES</v>
      </c>
      <c r="J1065">
        <v>1</v>
      </c>
      <c r="K1065">
        <v>1</v>
      </c>
      <c r="L1065">
        <v>4203.54</v>
      </c>
      <c r="M1065" t="str">
        <v>CNY</v>
      </c>
      <c r="N1065">
        <v>1.1850000000000001</v>
      </c>
      <c r="O1065">
        <v>4203.54</v>
      </c>
      <c r="P1065">
        <v>4981.1949000000004</v>
      </c>
      <c r="Q1065" t="str">
        <v>C66SZX-SMT SERVICE</v>
      </c>
      <c r="R1065" t="str">
        <v>Candid Electronics Ltd.</v>
      </c>
      <c r="S1065" t="str">
        <v>Same</v>
      </c>
      <c r="T1065">
        <v>900423</v>
      </c>
      <c r="U1065">
        <v>3000</v>
      </c>
      <c r="V1065" t="str">
        <v>373SMT INV-PTS SALES</v>
      </c>
      <c r="W1065">
        <v>0</v>
      </c>
      <c r="X1065" t="str">
        <v>C66SZ20513REV.1</v>
      </c>
      <c r="Y1065">
        <v>776630</v>
      </c>
      <c r="Z1065" t="str">
        <v>广州勘帝德电子科技有限公司</v>
      </c>
      <c r="AA1065">
        <v>0</v>
      </c>
      <c r="AB1065">
        <v>2021</v>
      </c>
      <c r="AC1065">
        <v>1</v>
      </c>
      <c r="AD1065" t="str">
        <v>Q4</v>
      </c>
      <c r="AE1065" t="str">
        <v>FY20/21</v>
      </c>
      <c r="AF1065" t="str">
        <v>SOUTH</v>
      </c>
    </row>
    <row r="1066" spans="1:32">
      <c r="A1066" t="str">
        <v>ESSZ</v>
      </c>
      <c r="B1066" t="str">
        <v>SZX</v>
      </c>
      <c r="C1066" t="str">
        <v>SPARES/OTHER</v>
      </c>
      <c r="D1066" s="4">
        <v>44235</v>
      </c>
      <c r="E1066" t="str">
        <v>YAMAHA</v>
      </c>
      <c r="F1066">
        <v>14100340</v>
      </c>
      <c r="G1066">
        <v>44235</v>
      </c>
      <c r="H1066" t="str">
        <v>YMCT|KW7-M3851-00</v>
      </c>
      <c r="I1066" t="str">
        <v>GREASE PACK : LG2</v>
      </c>
      <c r="J1066">
        <v>1</v>
      </c>
      <c r="K1066">
        <v>1</v>
      </c>
      <c r="L1066">
        <v>1318.58</v>
      </c>
      <c r="M1066" t="str">
        <v>CNY</v>
      </c>
      <c r="N1066">
        <v>1.2</v>
      </c>
      <c r="O1066">
        <v>1318.58</v>
      </c>
      <c r="P1066">
        <v>1582.2959999999998</v>
      </c>
      <c r="Q1066" t="str">
        <v>C66SZX-SMT SERVICE</v>
      </c>
      <c r="R1066" t="str">
        <v>Shenzhen GCL Electronics Co., Ltd.</v>
      </c>
      <c r="S1066" t="str">
        <v>Same</v>
      </c>
      <c r="T1066">
        <v>900424</v>
      </c>
      <c r="U1066">
        <v>751.92</v>
      </c>
      <c r="V1066" t="str">
        <v>373SMT INV-PTS SALES</v>
      </c>
      <c r="W1066">
        <v>0</v>
      </c>
      <c r="X1066" t="str">
        <v>GCL20120626</v>
      </c>
      <c r="Y1066">
        <v>777714</v>
      </c>
      <c r="Z1066" t="str">
        <v>深圳市耕创电子有限公司</v>
      </c>
      <c r="AA1066">
        <v>0</v>
      </c>
      <c r="AB1066">
        <v>2021</v>
      </c>
      <c r="AC1066">
        <v>2</v>
      </c>
      <c r="AD1066" t="str">
        <v>Q4</v>
      </c>
      <c r="AE1066" t="str">
        <v>FY20/21</v>
      </c>
      <c r="AF1066" t="str">
        <v>SOUTH</v>
      </c>
    </row>
    <row r="1067" spans="1:32">
      <c r="A1067" t="str">
        <v>ESSZ</v>
      </c>
      <c r="B1067" t="str">
        <v>SZX</v>
      </c>
      <c r="C1067" t="str">
        <v>SPARES/OTHER</v>
      </c>
      <c r="D1067" s="4">
        <v>44235</v>
      </c>
      <c r="E1067" t="str">
        <v>YAMAHA</v>
      </c>
      <c r="F1067">
        <v>14100340</v>
      </c>
      <c r="G1067">
        <v>44235</v>
      </c>
      <c r="H1067" t="str">
        <v>YMCT|KM5-M7122-N0</v>
      </c>
      <c r="I1067" t="str">
        <v>GREASE 30G</v>
      </c>
      <c r="J1067">
        <v>1</v>
      </c>
      <c r="K1067">
        <v>1</v>
      </c>
      <c r="L1067">
        <v>597.35</v>
      </c>
      <c r="M1067" t="str">
        <v>CNY</v>
      </c>
      <c r="N1067">
        <v>1.2</v>
      </c>
      <c r="O1067">
        <v>597.35</v>
      </c>
      <c r="P1067">
        <v>716.82</v>
      </c>
      <c r="Q1067" t="str">
        <v>C66SZX-SMT SERVICE</v>
      </c>
      <c r="R1067" t="str">
        <v>Shenzhen GCL Electronics Co., Ltd.</v>
      </c>
      <c r="S1067" t="str">
        <v>Same</v>
      </c>
      <c r="T1067">
        <v>900424</v>
      </c>
      <c r="U1067">
        <v>344.4</v>
      </c>
      <c r="V1067" t="str">
        <v>373SMT INV-PTS SALES</v>
      </c>
      <c r="W1067">
        <v>0</v>
      </c>
      <c r="X1067" t="str">
        <v>GCL20120626</v>
      </c>
      <c r="Y1067">
        <v>777714</v>
      </c>
      <c r="Z1067" t="str">
        <v>深圳市耕创电子有限公司</v>
      </c>
      <c r="AA1067">
        <v>0</v>
      </c>
      <c r="AB1067">
        <v>2021</v>
      </c>
      <c r="AC1067">
        <v>2</v>
      </c>
      <c r="AD1067" t="str">
        <v>Q4</v>
      </c>
      <c r="AE1067" t="str">
        <v>FY20/21</v>
      </c>
      <c r="AF1067" t="str">
        <v>SOUTH</v>
      </c>
    </row>
    <row r="1068" spans="1:32">
      <c r="A1068" t="str">
        <v>ESSZ</v>
      </c>
      <c r="B1068" t="str">
        <v>SZX</v>
      </c>
      <c r="C1068" t="str">
        <v>SPARES/OTHER</v>
      </c>
      <c r="D1068" s="4">
        <v>44235</v>
      </c>
      <c r="E1068" t="str">
        <v>YAMAHA</v>
      </c>
      <c r="F1068">
        <v>14100340</v>
      </c>
      <c r="G1068">
        <v>44235</v>
      </c>
      <c r="H1068" t="str">
        <v>YMCT|KMB-M3820-00</v>
      </c>
      <c r="I1068" t="str">
        <v>LUBRICATION SET</v>
      </c>
      <c r="J1068">
        <v>1</v>
      </c>
      <c r="K1068">
        <v>1</v>
      </c>
      <c r="L1068">
        <v>1362.83</v>
      </c>
      <c r="M1068" t="str">
        <v>CNY</v>
      </c>
      <c r="N1068">
        <v>1.2</v>
      </c>
      <c r="O1068">
        <v>1362.83</v>
      </c>
      <c r="P1068">
        <v>1635.396</v>
      </c>
      <c r="Q1068" t="str">
        <v>C66SZX-SMT SERVICE</v>
      </c>
      <c r="R1068" t="str">
        <v>Shenzhen GCL Electronics Co., Ltd.</v>
      </c>
      <c r="S1068" t="str">
        <v>Same</v>
      </c>
      <c r="T1068">
        <v>900424</v>
      </c>
      <c r="U1068">
        <v>760</v>
      </c>
      <c r="V1068" t="str">
        <v>373SMT INV-PTS SALES</v>
      </c>
      <c r="W1068">
        <v>0</v>
      </c>
      <c r="X1068" t="str">
        <v>GCL20120626</v>
      </c>
      <c r="Y1068">
        <v>777714</v>
      </c>
      <c r="Z1068" t="str">
        <v>深圳市耕创电子有限公司</v>
      </c>
      <c r="AA1068">
        <v>0</v>
      </c>
      <c r="AB1068">
        <v>2021</v>
      </c>
      <c r="AC1068">
        <v>2</v>
      </c>
      <c r="AD1068" t="str">
        <v>Q4</v>
      </c>
      <c r="AE1068" t="str">
        <v>FY20/21</v>
      </c>
      <c r="AF1068" t="str">
        <v>SOUTH</v>
      </c>
    </row>
    <row r="1069" spans="1:32">
      <c r="A1069" t="str">
        <v>ESSZ</v>
      </c>
      <c r="B1069" t="str">
        <v>SZX</v>
      </c>
      <c r="C1069" t="str">
        <v>SPARES/OTHER</v>
      </c>
      <c r="D1069" s="4">
        <v>44235</v>
      </c>
      <c r="E1069" t="str">
        <v>YAMAHA</v>
      </c>
      <c r="F1069">
        <v>14100341</v>
      </c>
      <c r="G1069">
        <v>44235</v>
      </c>
      <c r="H1069" t="str">
        <v>YMCT|90990-25J026</v>
      </c>
      <c r="I1069" t="str">
        <v>BEARING</v>
      </c>
      <c r="J1069">
        <v>10</v>
      </c>
      <c r="K1069">
        <v>10</v>
      </c>
      <c r="L1069">
        <v>1283.19</v>
      </c>
      <c r="M1069" t="str">
        <v>CNY</v>
      </c>
      <c r="N1069">
        <v>1.2</v>
      </c>
      <c r="O1069">
        <v>1283.19</v>
      </c>
      <c r="P1069">
        <v>1539.828</v>
      </c>
      <c r="Q1069" t="str">
        <v>C66SZX-SMT SERVICE</v>
      </c>
      <c r="R1069" t="str">
        <v>SQUARE TECHNOLOGY.</v>
      </c>
      <c r="S1069" t="str">
        <v>Same</v>
      </c>
      <c r="T1069">
        <v>900425</v>
      </c>
      <c r="U1069">
        <v>670</v>
      </c>
      <c r="V1069" t="str">
        <v>373SMT INV-PTS SALES</v>
      </c>
      <c r="W1069">
        <v>0</v>
      </c>
      <c r="X1069" t="str">
        <v>C66SZ21013</v>
      </c>
      <c r="Y1069">
        <v>777715</v>
      </c>
      <c r="Z1069" t="str">
        <v>深圳市平方兆赫科技有限公司</v>
      </c>
      <c r="AA1069">
        <v>0</v>
      </c>
      <c r="AB1069">
        <v>2021</v>
      </c>
      <c r="AC1069">
        <v>2</v>
      </c>
      <c r="AD1069" t="str">
        <v>Q4</v>
      </c>
      <c r="AE1069" t="str">
        <v>FY20/21</v>
      </c>
      <c r="AF1069" t="str">
        <v>SOUTH</v>
      </c>
    </row>
    <row r="1070" spans="1:32">
      <c r="A1070" t="str">
        <v>ESSZ</v>
      </c>
      <c r="B1070" t="str">
        <v>SZX</v>
      </c>
      <c r="C1070" t="str">
        <v>SPARES/OTHER</v>
      </c>
      <c r="D1070" s="4">
        <v>44250</v>
      </c>
      <c r="E1070" t="str">
        <v>YAMAHA</v>
      </c>
      <c r="F1070">
        <v>14100342</v>
      </c>
      <c r="G1070">
        <v>44250</v>
      </c>
      <c r="H1070" t="str">
        <v>YMCT|KHY-M3T22-01</v>
      </c>
      <c r="I1070" t="str">
        <v>SHOCK ABSORBERS</v>
      </c>
      <c r="J1070">
        <v>2</v>
      </c>
      <c r="K1070">
        <v>2</v>
      </c>
      <c r="L1070">
        <v>1858.41</v>
      </c>
      <c r="M1070" t="str">
        <v>CNY</v>
      </c>
      <c r="N1070">
        <v>1.2</v>
      </c>
      <c r="O1070">
        <v>1858.41</v>
      </c>
      <c r="P1070">
        <v>2230.0920000000001</v>
      </c>
      <c r="Q1070" t="str">
        <v>C66SZX-SMT SERVICE</v>
      </c>
      <c r="R1070" t="str">
        <v>Shenzhen Maichi Security&amp;Surveillance Technology C</v>
      </c>
      <c r="S1070" t="str">
        <v>Same</v>
      </c>
      <c r="T1070">
        <v>900426</v>
      </c>
      <c r="U1070">
        <v>998</v>
      </c>
      <c r="V1070" t="str">
        <v>373SMT INV-PTS SALES</v>
      </c>
      <c r="W1070">
        <v>0</v>
      </c>
      <c r="X1070" t="str">
        <v>CGDD035506</v>
      </c>
      <c r="Y1070">
        <v>778370</v>
      </c>
      <c r="Z1070" t="str">
        <v>深圳市麦驰安防技术有限公司</v>
      </c>
      <c r="AA1070">
        <v>0</v>
      </c>
      <c r="AB1070">
        <v>2021</v>
      </c>
      <c r="AC1070">
        <v>2</v>
      </c>
      <c r="AD1070" t="str">
        <v>Q4</v>
      </c>
      <c r="AE1070" t="str">
        <v>FY20/21</v>
      </c>
      <c r="AF1070" t="str">
        <v>SOUTH</v>
      </c>
    </row>
    <row r="1071" spans="1:32">
      <c r="A1071" t="str">
        <v>ESSZ</v>
      </c>
      <c r="B1071" t="str">
        <v>SZX</v>
      </c>
      <c r="C1071" t="str">
        <v>SPARES/OTHER</v>
      </c>
      <c r="D1071" s="4">
        <v>44250</v>
      </c>
      <c r="E1071" t="str">
        <v>YAMAHA</v>
      </c>
      <c r="F1071">
        <v>14100342</v>
      </c>
      <c r="G1071">
        <v>44250</v>
      </c>
      <c r="H1071" t="str">
        <v>YMCT|KHY-M3T07-C1</v>
      </c>
      <c r="I1071" t="str">
        <v>CUTTER LOWER 720</v>
      </c>
      <c r="J1071">
        <v>1</v>
      </c>
      <c r="K1071">
        <v>1</v>
      </c>
      <c r="L1071">
        <v>5584.07</v>
      </c>
      <c r="M1071" t="str">
        <v>CNY</v>
      </c>
      <c r="N1071">
        <v>1.2</v>
      </c>
      <c r="O1071">
        <v>5584.07</v>
      </c>
      <c r="P1071">
        <v>6700.8839999999991</v>
      </c>
      <c r="Q1071" t="str">
        <v>C66SZX-SMT SERVICE</v>
      </c>
      <c r="R1071" t="str">
        <v>Shenzhen Maichi Security&amp;Surveillance Technology C</v>
      </c>
      <c r="S1071" t="str">
        <v>Same</v>
      </c>
      <c r="T1071">
        <v>900426</v>
      </c>
      <c r="U1071">
        <v>3063</v>
      </c>
      <c r="V1071" t="str">
        <v>373SMT INV-PTS SALES</v>
      </c>
      <c r="W1071">
        <v>0</v>
      </c>
      <c r="X1071" t="str">
        <v>CGDD035506</v>
      </c>
      <c r="Y1071">
        <v>778370</v>
      </c>
      <c r="Z1071" t="str">
        <v>深圳市麦驰安防技术有限公司</v>
      </c>
      <c r="AA1071">
        <v>0</v>
      </c>
      <c r="AB1071">
        <v>2021</v>
      </c>
      <c r="AC1071">
        <v>2</v>
      </c>
      <c r="AD1071" t="str">
        <v>Q4</v>
      </c>
      <c r="AE1071" t="str">
        <v>FY20/21</v>
      </c>
      <c r="AF1071" t="str">
        <v>SOUTH</v>
      </c>
    </row>
    <row r="1072" spans="1:32">
      <c r="A1072" t="str">
        <v>ESSZ</v>
      </c>
      <c r="B1072" t="str">
        <v>SZX</v>
      </c>
      <c r="C1072" t="str">
        <v>SPARES/OTHER</v>
      </c>
      <c r="D1072" s="4">
        <v>44250</v>
      </c>
      <c r="E1072" t="str">
        <v>YAMAHA</v>
      </c>
      <c r="F1072">
        <v>14100343</v>
      </c>
      <c r="G1072">
        <v>44250</v>
      </c>
      <c r="H1072" t="str">
        <v>YMCT|KMG-M7A16-00</v>
      </c>
      <c r="I1072" t="str">
        <v>COVER PRIZM</v>
      </c>
      <c r="J1072">
        <v>1</v>
      </c>
      <c r="K1072">
        <v>1</v>
      </c>
      <c r="L1072">
        <v>57.52</v>
      </c>
      <c r="M1072" t="str">
        <v>CNY</v>
      </c>
      <c r="N1072">
        <v>1.2</v>
      </c>
      <c r="O1072">
        <v>57.52</v>
      </c>
      <c r="P1072">
        <v>69.024000000000001</v>
      </c>
      <c r="Q1072" t="str">
        <v>C66SZX-SMT SERVICE</v>
      </c>
      <c r="R1072" t="str">
        <v>Chang Da (Jiangxi) Photoelectric Technology Co. Lt</v>
      </c>
      <c r="S1072" t="str">
        <v>Same</v>
      </c>
      <c r="T1072">
        <v>900430</v>
      </c>
      <c r="U1072">
        <v>30</v>
      </c>
      <c r="V1072" t="str">
        <v>373SMT INV-PTS SALES</v>
      </c>
      <c r="W1072">
        <v>0</v>
      </c>
      <c r="X1072" t="str">
        <v>CN20120026C</v>
      </c>
      <c r="Y1072">
        <v>778371</v>
      </c>
      <c r="Z1072" t="str">
        <v>江西省昌大光电科技有限公司</v>
      </c>
      <c r="AA1072">
        <v>0</v>
      </c>
      <c r="AB1072">
        <v>2021</v>
      </c>
      <c r="AC1072">
        <v>2</v>
      </c>
      <c r="AD1072" t="str">
        <v>Q4</v>
      </c>
      <c r="AE1072" t="str">
        <v>FY20/21</v>
      </c>
      <c r="AF1072" t="str">
        <v>SOUTH</v>
      </c>
    </row>
    <row r="1073" spans="1:32">
      <c r="A1073" t="str">
        <v>ESSZ</v>
      </c>
      <c r="B1073" t="str">
        <v>SZX</v>
      </c>
      <c r="C1073" t="str">
        <v>SPARES/OTHER</v>
      </c>
      <c r="D1073" s="4">
        <v>44250</v>
      </c>
      <c r="E1073" t="str">
        <v>YAMAHA</v>
      </c>
      <c r="F1073">
        <v>14100343</v>
      </c>
      <c r="G1073">
        <v>44250</v>
      </c>
      <c r="H1073" t="str">
        <v>YMCT|KHY-M7A16-01</v>
      </c>
      <c r="I1073" t="str">
        <v>COVER PRIZM</v>
      </c>
      <c r="J1073">
        <v>1</v>
      </c>
      <c r="K1073">
        <v>1</v>
      </c>
      <c r="L1073">
        <v>44.25</v>
      </c>
      <c r="M1073" t="str">
        <v>CNY</v>
      </c>
      <c r="N1073">
        <v>1.2</v>
      </c>
      <c r="O1073">
        <v>44.25</v>
      </c>
      <c r="P1073">
        <v>53.1</v>
      </c>
      <c r="Q1073" t="str">
        <v>C66SZX-SMT SERVICE</v>
      </c>
      <c r="R1073" t="str">
        <v>Chang Da (Jiangxi) Photoelectric Technology Co. Lt</v>
      </c>
      <c r="S1073" t="str">
        <v>Same</v>
      </c>
      <c r="T1073">
        <v>900430</v>
      </c>
      <c r="U1073">
        <v>23</v>
      </c>
      <c r="V1073" t="str">
        <v>373SMT INV-PTS SALES</v>
      </c>
      <c r="W1073">
        <v>0</v>
      </c>
      <c r="X1073" t="str">
        <v>CN20120026C</v>
      </c>
      <c r="Y1073">
        <v>778371</v>
      </c>
      <c r="Z1073" t="str">
        <v>江西省昌大光电科技有限公司</v>
      </c>
      <c r="AA1073">
        <v>0</v>
      </c>
      <c r="AB1073">
        <v>2021</v>
      </c>
      <c r="AC1073">
        <v>2</v>
      </c>
      <c r="AD1073" t="str">
        <v>Q4</v>
      </c>
      <c r="AE1073" t="str">
        <v>FY20/21</v>
      </c>
      <c r="AF1073" t="str">
        <v>SOUTH</v>
      </c>
    </row>
    <row r="1074" spans="1:32">
      <c r="A1074" t="str">
        <v>ESSZ</v>
      </c>
      <c r="B1074" t="str">
        <v>SZX</v>
      </c>
      <c r="C1074" t="str">
        <v>SPARES/OTHER</v>
      </c>
      <c r="D1074" s="4">
        <v>44250</v>
      </c>
      <c r="E1074" t="str">
        <v>YAMAHA</v>
      </c>
      <c r="F1074">
        <v>14100344</v>
      </c>
      <c r="G1074">
        <v>44250</v>
      </c>
      <c r="H1074" t="str">
        <v>YMCT|KM5-M7122-N0</v>
      </c>
      <c r="I1074" t="str">
        <v>GREASE 30G</v>
      </c>
      <c r="J1074">
        <v>1</v>
      </c>
      <c r="K1074">
        <v>1</v>
      </c>
      <c r="L1074">
        <v>597.35</v>
      </c>
      <c r="M1074" t="str">
        <v>CNY</v>
      </c>
      <c r="N1074">
        <v>1.2</v>
      </c>
      <c r="O1074">
        <v>597.35</v>
      </c>
      <c r="P1074">
        <v>716.82</v>
      </c>
      <c r="Q1074" t="str">
        <v>C66SZX-SMT SERVICE</v>
      </c>
      <c r="R1074" t="str">
        <v>Shenzhen Royal Display Technology Co., Ltd</v>
      </c>
      <c r="S1074" t="str">
        <v>Same</v>
      </c>
      <c r="T1074">
        <v>900433</v>
      </c>
      <c r="U1074">
        <v>344.4</v>
      </c>
      <c r="V1074" t="str">
        <v>373SMT INV-PTS SALES</v>
      </c>
      <c r="W1074">
        <v>0</v>
      </c>
      <c r="X1074" t="str">
        <v>C66SZ20502/C66SZ21010</v>
      </c>
      <c r="Y1074">
        <v>778372</v>
      </c>
      <c r="Z1074" t="str">
        <v>深圳市皇家显示技术有限公司</v>
      </c>
      <c r="AA1074">
        <v>0</v>
      </c>
      <c r="AB1074">
        <v>2021</v>
      </c>
      <c r="AC1074">
        <v>2</v>
      </c>
      <c r="AD1074" t="str">
        <v>Q4</v>
      </c>
      <c r="AE1074" t="str">
        <v>FY20/21</v>
      </c>
      <c r="AF1074" t="str">
        <v>SOUTH</v>
      </c>
    </row>
    <row r="1075" spans="1:32">
      <c r="A1075" t="str">
        <v>ESSZ</v>
      </c>
      <c r="B1075" t="str">
        <v>SZX</v>
      </c>
      <c r="C1075" t="str">
        <v>SPARES/OTHER</v>
      </c>
      <c r="D1075" s="4">
        <v>44250</v>
      </c>
      <c r="E1075" t="str">
        <v>YAMAHA</v>
      </c>
      <c r="F1075">
        <v>14100344</v>
      </c>
      <c r="G1075">
        <v>44250</v>
      </c>
      <c r="H1075" t="str">
        <v>YMCT|KW7-M3851-00</v>
      </c>
      <c r="I1075" t="str">
        <v>GREASE PACK : LG2</v>
      </c>
      <c r="J1075">
        <v>1</v>
      </c>
      <c r="K1075">
        <v>1</v>
      </c>
      <c r="L1075">
        <v>1318.58</v>
      </c>
      <c r="M1075" t="str">
        <v>CNY</v>
      </c>
      <c r="N1075">
        <v>1.2</v>
      </c>
      <c r="O1075">
        <v>1318.58</v>
      </c>
      <c r="P1075">
        <v>1582.2959999999998</v>
      </c>
      <c r="Q1075" t="str">
        <v>C66SZX-SMT SERVICE</v>
      </c>
      <c r="R1075" t="str">
        <v>Shenzhen Royal Display Technology Co., Ltd</v>
      </c>
      <c r="S1075" t="str">
        <v>Same</v>
      </c>
      <c r="T1075">
        <v>900433</v>
      </c>
      <c r="U1075">
        <v>751.92</v>
      </c>
      <c r="V1075" t="str">
        <v>373SMT INV-PTS SALES</v>
      </c>
      <c r="W1075">
        <v>0</v>
      </c>
      <c r="X1075" t="str">
        <v>C66SZ20502/C66SZ21010</v>
      </c>
      <c r="Y1075">
        <v>778372</v>
      </c>
      <c r="Z1075" t="str">
        <v>深圳市皇家显示技术有限公司</v>
      </c>
      <c r="AA1075">
        <v>0</v>
      </c>
      <c r="AB1075">
        <v>2021</v>
      </c>
      <c r="AC1075">
        <v>2</v>
      </c>
      <c r="AD1075" t="str">
        <v>Q4</v>
      </c>
      <c r="AE1075" t="str">
        <v>FY20/21</v>
      </c>
      <c r="AF1075" t="str">
        <v>SOUTH</v>
      </c>
    </row>
    <row r="1076" spans="1:32">
      <c r="A1076" t="str">
        <v>ESSZ</v>
      </c>
      <c r="B1076" t="str">
        <v>SZX</v>
      </c>
      <c r="C1076" t="str">
        <v>SPARES/OTHER</v>
      </c>
      <c r="D1076" s="4">
        <v>44250</v>
      </c>
      <c r="E1076" t="str">
        <v>OTHERS</v>
      </c>
      <c r="F1076">
        <v>14100344</v>
      </c>
      <c r="G1076">
        <v>44250</v>
      </c>
      <c r="H1076" t="str">
        <v>ZMTR|K48-M3856-00X</v>
      </c>
      <c r="I1076" t="str">
        <v>GREASE PACK(NSL)</v>
      </c>
      <c r="J1076">
        <v>3</v>
      </c>
      <c r="K1076">
        <v>3</v>
      </c>
      <c r="L1076">
        <v>557.52</v>
      </c>
      <c r="M1076" t="str">
        <v>CNY</v>
      </c>
      <c r="N1076">
        <v>1.2</v>
      </c>
      <c r="O1076">
        <v>557.52</v>
      </c>
      <c r="P1076">
        <v>669.024</v>
      </c>
      <c r="Q1076" t="str">
        <v>C66SZX-SMT SERVICE</v>
      </c>
      <c r="R1076" t="str">
        <v>Shenzhen Royal Display Technology Co., Ltd</v>
      </c>
      <c r="S1076" t="str">
        <v>Same</v>
      </c>
      <c r="T1076">
        <v>900433</v>
      </c>
      <c r="U1076">
        <v>398.22</v>
      </c>
      <c r="V1076" t="str">
        <v>373SMT INV-PTS SALES</v>
      </c>
      <c r="W1076">
        <v>0</v>
      </c>
      <c r="X1076" t="str">
        <v>C66SZ20502/C66SZ21010</v>
      </c>
      <c r="Y1076">
        <v>778372</v>
      </c>
      <c r="Z1076" t="str">
        <v>深圳市皇家显示技术有限公司</v>
      </c>
      <c r="AA1076">
        <v>0</v>
      </c>
      <c r="AB1076">
        <v>2021</v>
      </c>
      <c r="AC1076">
        <v>2</v>
      </c>
      <c r="AD1076" t="str">
        <v>Q4</v>
      </c>
      <c r="AE1076" t="str">
        <v>FY20/21</v>
      </c>
      <c r="AF1076" t="str">
        <v>SOUTH</v>
      </c>
    </row>
    <row r="1077" spans="1:32">
      <c r="A1077" t="str">
        <v>ESSZ</v>
      </c>
      <c r="B1077" t="str">
        <v>SZX</v>
      </c>
      <c r="C1077" t="str">
        <v>SPARES/OTHER</v>
      </c>
      <c r="D1077" s="4">
        <v>44250</v>
      </c>
      <c r="E1077" t="str">
        <v>OTHERS</v>
      </c>
      <c r="F1077">
        <v>14100345</v>
      </c>
      <c r="G1077">
        <v>44250</v>
      </c>
      <c r="H1077" t="str">
        <v>ZMTR|K48-M3856-00X</v>
      </c>
      <c r="I1077" t="str">
        <v>GREASE PACK(NSL)</v>
      </c>
      <c r="J1077">
        <v>2</v>
      </c>
      <c r="K1077">
        <v>2</v>
      </c>
      <c r="L1077">
        <v>371.68</v>
      </c>
      <c r="M1077" t="str">
        <v>CNY</v>
      </c>
      <c r="N1077">
        <v>1.2</v>
      </c>
      <c r="O1077">
        <v>371.68</v>
      </c>
      <c r="P1077">
        <v>446.01600000000002</v>
      </c>
      <c r="Q1077" t="str">
        <v>C66SZX-SMT SERVICE</v>
      </c>
      <c r="R1077" t="str">
        <v>Shenzhen Zhengbang LED Technology Co.,Ltd</v>
      </c>
      <c r="S1077" t="str">
        <v>Same</v>
      </c>
      <c r="T1077">
        <v>900434</v>
      </c>
      <c r="U1077">
        <v>265.48</v>
      </c>
      <c r="V1077" t="str">
        <v>373SMT INV-PTS SALES</v>
      </c>
      <c r="W1077">
        <v>0</v>
      </c>
      <c r="X1077" t="str">
        <v>P00RD001182/P00RD001191</v>
      </c>
      <c r="Y1077">
        <v>778373</v>
      </c>
      <c r="Z1077" t="str">
        <v>深圳市正邦光电科技有限公司</v>
      </c>
      <c r="AA1077">
        <v>0</v>
      </c>
      <c r="AB1077">
        <v>2021</v>
      </c>
      <c r="AC1077">
        <v>2</v>
      </c>
      <c r="AD1077" t="str">
        <v>Q4</v>
      </c>
      <c r="AE1077" t="str">
        <v>FY20/21</v>
      </c>
      <c r="AF1077" t="str">
        <v>SOUTH</v>
      </c>
    </row>
    <row r="1078" spans="1:32">
      <c r="A1078" t="str">
        <v>ESSZ</v>
      </c>
      <c r="B1078" t="str">
        <v>SZX</v>
      </c>
      <c r="C1078" t="str">
        <v>SPARES/OTHER</v>
      </c>
      <c r="D1078" s="4">
        <v>44250</v>
      </c>
      <c r="E1078" t="str">
        <v>YAMAHA</v>
      </c>
      <c r="F1078">
        <v>14100345</v>
      </c>
      <c r="G1078">
        <v>44250</v>
      </c>
      <c r="H1078" t="str">
        <v>YMCT|KLJ-MC145-00</v>
      </c>
      <c r="I1078" t="str">
        <v>LEVER TAPE GUIDE F</v>
      </c>
      <c r="J1078">
        <v>3</v>
      </c>
      <c r="K1078">
        <v>3</v>
      </c>
      <c r="L1078">
        <v>114.16</v>
      </c>
      <c r="M1078" t="str">
        <v>CNY</v>
      </c>
      <c r="N1078">
        <v>1.2</v>
      </c>
      <c r="O1078">
        <v>114.16</v>
      </c>
      <c r="P1078">
        <v>136.99199999999999</v>
      </c>
      <c r="Q1078" t="str">
        <v>C66SZX-SMT SERVICE</v>
      </c>
      <c r="R1078" t="str">
        <v>Shenzhen Zhengbang LED Technology Co.,Ltd</v>
      </c>
      <c r="S1078" t="str">
        <v>Same</v>
      </c>
      <c r="T1078">
        <v>900434</v>
      </c>
      <c r="U1078">
        <v>63</v>
      </c>
      <c r="V1078" t="str">
        <v>373SMT INV-PTS SALES</v>
      </c>
      <c r="W1078">
        <v>0</v>
      </c>
      <c r="X1078" t="str">
        <v>P00RD001182/P00RD001191</v>
      </c>
      <c r="Y1078">
        <v>778373</v>
      </c>
      <c r="Z1078" t="str">
        <v>深圳市正邦光电科技有限公司</v>
      </c>
      <c r="AA1078">
        <v>0</v>
      </c>
      <c r="AB1078">
        <v>2021</v>
      </c>
      <c r="AC1078">
        <v>2</v>
      </c>
      <c r="AD1078" t="str">
        <v>Q4</v>
      </c>
      <c r="AE1078" t="str">
        <v>FY20/21</v>
      </c>
      <c r="AF1078" t="str">
        <v>SOUTH</v>
      </c>
    </row>
    <row r="1079" spans="1:32">
      <c r="A1079" t="str">
        <v>ESSZ</v>
      </c>
      <c r="B1079" t="str">
        <v>SZX</v>
      </c>
      <c r="C1079" t="str">
        <v>SPARES/OTHER</v>
      </c>
      <c r="D1079" s="4">
        <v>44250</v>
      </c>
      <c r="E1079" t="str">
        <v>YAMAHA</v>
      </c>
      <c r="F1079">
        <v>14100345</v>
      </c>
      <c r="G1079">
        <v>44250</v>
      </c>
      <c r="H1079" t="str">
        <v>YMCT|KW7-M3851-00</v>
      </c>
      <c r="I1079" t="str">
        <v>GREASE PACK : LG2</v>
      </c>
      <c r="J1079">
        <v>1</v>
      </c>
      <c r="K1079">
        <v>1</v>
      </c>
      <c r="L1079">
        <v>1309.73</v>
      </c>
      <c r="M1079" t="str">
        <v>CNY</v>
      </c>
      <c r="N1079">
        <v>1.2</v>
      </c>
      <c r="O1079">
        <v>1309.73</v>
      </c>
      <c r="P1079">
        <v>1571.6759999999999</v>
      </c>
      <c r="Q1079" t="str">
        <v>C66SZX-SMT SERVICE</v>
      </c>
      <c r="R1079" t="str">
        <v>Shenzhen Zhengbang LED Technology Co.,Ltd</v>
      </c>
      <c r="S1079" t="str">
        <v>Same</v>
      </c>
      <c r="T1079">
        <v>900434</v>
      </c>
      <c r="U1079">
        <v>751.92</v>
      </c>
      <c r="V1079" t="str">
        <v>373SMT INV-PTS SALES</v>
      </c>
      <c r="W1079">
        <v>0</v>
      </c>
      <c r="X1079" t="str">
        <v>P00RD001182/P00RD001191</v>
      </c>
      <c r="Y1079">
        <v>778373</v>
      </c>
      <c r="Z1079" t="str">
        <v>深圳市正邦光电科技有限公司</v>
      </c>
      <c r="AA1079">
        <v>0</v>
      </c>
      <c r="AB1079">
        <v>2021</v>
      </c>
      <c r="AC1079">
        <v>2</v>
      </c>
      <c r="AD1079" t="str">
        <v>Q4</v>
      </c>
      <c r="AE1079" t="str">
        <v>FY20/21</v>
      </c>
      <c r="AF1079" t="str">
        <v>SOUTH</v>
      </c>
    </row>
    <row r="1080" spans="1:32">
      <c r="A1080" t="str">
        <v>ESSZ</v>
      </c>
      <c r="B1080" t="str">
        <v>SZX</v>
      </c>
      <c r="C1080" t="str">
        <v>SPARES/OTHER</v>
      </c>
      <c r="D1080" s="4">
        <v>44250</v>
      </c>
      <c r="E1080" t="str">
        <v>YAMAHA</v>
      </c>
      <c r="F1080">
        <v>14100345</v>
      </c>
      <c r="G1080">
        <v>44250</v>
      </c>
      <c r="H1080" t="str">
        <v>YMCT|KMB-M3820-00</v>
      </c>
      <c r="I1080" t="str">
        <v>LUBRICATION SET</v>
      </c>
      <c r="J1080">
        <v>1</v>
      </c>
      <c r="K1080">
        <v>1</v>
      </c>
      <c r="L1080">
        <v>1371.68</v>
      </c>
      <c r="M1080" t="str">
        <v>CNY</v>
      </c>
      <c r="N1080">
        <v>1.2</v>
      </c>
      <c r="O1080">
        <v>1371.68</v>
      </c>
      <c r="P1080">
        <v>1646.0160000000001</v>
      </c>
      <c r="Q1080" t="str">
        <v>C66SZX-SMT SERVICE</v>
      </c>
      <c r="R1080" t="str">
        <v>Shenzhen Zhengbang LED Technology Co.,Ltd</v>
      </c>
      <c r="S1080" t="str">
        <v>Same</v>
      </c>
      <c r="T1080">
        <v>900434</v>
      </c>
      <c r="U1080">
        <v>760</v>
      </c>
      <c r="V1080" t="str">
        <v>373SMT INV-PTS SALES</v>
      </c>
      <c r="W1080">
        <v>0</v>
      </c>
      <c r="X1080" t="str">
        <v>P00RD001182/P00RD001191</v>
      </c>
      <c r="Y1080">
        <v>778373</v>
      </c>
      <c r="Z1080" t="str">
        <v>深圳市正邦光电科技有限公司</v>
      </c>
      <c r="AA1080">
        <v>0</v>
      </c>
      <c r="AB1080">
        <v>2021</v>
      </c>
      <c r="AC1080">
        <v>2</v>
      </c>
      <c r="AD1080" t="str">
        <v>Q4</v>
      </c>
      <c r="AE1080" t="str">
        <v>FY20/21</v>
      </c>
      <c r="AF1080" t="str">
        <v>SOUTH</v>
      </c>
    </row>
    <row r="1081" spans="1:32">
      <c r="A1081" t="str">
        <v>ESSZ</v>
      </c>
      <c r="B1081" t="str">
        <v>SZX</v>
      </c>
      <c r="C1081" t="str">
        <v>SPARES/OTHER</v>
      </c>
      <c r="D1081" s="4">
        <v>44252</v>
      </c>
      <c r="E1081" t="str">
        <v>YAMAHA</v>
      </c>
      <c r="F1081">
        <v>14100346</v>
      </c>
      <c r="G1081">
        <v>44252</v>
      </c>
      <c r="H1081" t="str">
        <v>YMCT|KGY-M71CA-A0</v>
      </c>
      <c r="I1081" t="str">
        <v>METAL SQG.WELD 3S 35</v>
      </c>
      <c r="J1081">
        <v>3</v>
      </c>
      <c r="K1081">
        <v>3</v>
      </c>
      <c r="L1081">
        <v>11415.93</v>
      </c>
      <c r="M1081" t="str">
        <v>CNY</v>
      </c>
      <c r="N1081">
        <v>1.2</v>
      </c>
      <c r="O1081">
        <v>11415.93</v>
      </c>
      <c r="P1081">
        <v>13699.116</v>
      </c>
      <c r="Q1081" t="str">
        <v>C66SZX-SMT SERVICE</v>
      </c>
      <c r="R1081" t="str">
        <v>Hai Xin Technology(ShenZhen) Company Limited.</v>
      </c>
      <c r="S1081" t="str">
        <v>Same</v>
      </c>
      <c r="T1081">
        <v>900429</v>
      </c>
      <c r="U1081">
        <v>8586</v>
      </c>
      <c r="V1081" t="str">
        <v>373SMT INV-PTS SALES</v>
      </c>
      <c r="W1081">
        <v>0</v>
      </c>
      <c r="X1081" t="str">
        <v>H182524-BET-210105</v>
      </c>
      <c r="Y1081">
        <v>778617</v>
      </c>
      <c r="Z1081" t="str">
        <v>海星科技（深圳）有限公司</v>
      </c>
      <c r="AA1081">
        <v>0</v>
      </c>
      <c r="AB1081">
        <v>2021</v>
      </c>
      <c r="AC1081">
        <v>2</v>
      </c>
      <c r="AD1081" t="str">
        <v>Q4</v>
      </c>
      <c r="AE1081" t="str">
        <v>FY20/21</v>
      </c>
      <c r="AF1081" t="str">
        <v>SOUTH</v>
      </c>
    </row>
    <row r="1082" spans="1:32">
      <c r="A1082" t="str">
        <v>ESSZ</v>
      </c>
      <c r="B1082" t="str">
        <v>SZX</v>
      </c>
      <c r="C1082" t="str">
        <v>SERVICE_CHARGE</v>
      </c>
      <c r="D1082" s="4">
        <v>44257</v>
      </c>
      <c r="E1082" t="str">
        <v>YAMAHA</v>
      </c>
      <c r="F1082">
        <v>12100044</v>
      </c>
      <c r="G1082">
        <v>44257</v>
      </c>
      <c r="H1082" t="str">
        <v>YMCT|REPAIR CHARGE</v>
      </c>
      <c r="I1082" t="str">
        <v>REPAIR CHARGE</v>
      </c>
      <c r="J1082">
        <v>1</v>
      </c>
      <c r="K1082">
        <v>1</v>
      </c>
      <c r="L1082">
        <v>1150.44</v>
      </c>
      <c r="M1082" t="str">
        <v>CNY</v>
      </c>
      <c r="N1082">
        <v>1.2</v>
      </c>
      <c r="O1082">
        <v>1150.44</v>
      </c>
      <c r="P1082">
        <v>1380.528</v>
      </c>
      <c r="Q1082" t="str">
        <v>C66SZX-SMT SERVICE</v>
      </c>
      <c r="R1082" t="str">
        <v>SQUARE TECHNOLOGY.</v>
      </c>
      <c r="S1082" t="str">
        <v>Same</v>
      </c>
      <c r="T1082">
        <v>900436</v>
      </c>
      <c r="U1082">
        <v>0</v>
      </c>
      <c r="V1082" t="str">
        <v>373SMT INV-NON-CON</v>
      </c>
      <c r="W1082">
        <v>0</v>
      </c>
      <c r="X1082" t="str">
        <v>C66SZ20262REV.1</v>
      </c>
      <c r="Y1082">
        <v>0</v>
      </c>
      <c r="Z1082" t="str">
        <v>深圳市平方兆赫科技有限公司</v>
      </c>
      <c r="AA1082">
        <v>0</v>
      </c>
      <c r="AB1082">
        <v>2021</v>
      </c>
      <c r="AC1082">
        <v>3</v>
      </c>
      <c r="AD1082" t="str">
        <v>Q4</v>
      </c>
      <c r="AE1082" t="str">
        <v>FY20/21</v>
      </c>
      <c r="AF1082" t="str">
        <v>SOUTH</v>
      </c>
    </row>
    <row r="1083" spans="1:32">
      <c r="A1083" t="str">
        <v>ESSZ</v>
      </c>
      <c r="B1083" t="str">
        <v>SZX</v>
      </c>
      <c r="C1083" t="str">
        <v>SPARES/OTHER</v>
      </c>
      <c r="D1083" s="4">
        <v>44258</v>
      </c>
      <c r="E1083" t="str">
        <v>YAMAHA</v>
      </c>
      <c r="F1083">
        <v>14100347</v>
      </c>
      <c r="G1083">
        <v>44258</v>
      </c>
      <c r="H1083" t="str">
        <v>YMCT|90990-25J026</v>
      </c>
      <c r="I1083" t="str">
        <v>BEARING</v>
      </c>
      <c r="J1083">
        <v>20</v>
      </c>
      <c r="K1083">
        <v>20</v>
      </c>
      <c r="L1083">
        <v>2566.37</v>
      </c>
      <c r="M1083" t="str">
        <v>CNY</v>
      </c>
      <c r="N1083">
        <v>1.2</v>
      </c>
      <c r="O1083">
        <v>2566.37</v>
      </c>
      <c r="P1083">
        <v>3079.6439999999998</v>
      </c>
      <c r="Q1083" t="str">
        <v>C66SZX-SMT SERVICE</v>
      </c>
      <c r="R1083" t="str">
        <v>SQUARE TECHNOLOGY.</v>
      </c>
      <c r="S1083" t="str">
        <v>Same</v>
      </c>
      <c r="T1083">
        <v>900435</v>
      </c>
      <c r="U1083">
        <v>1300</v>
      </c>
      <c r="V1083" t="str">
        <v>373SMT INV-PTS SALES</v>
      </c>
      <c r="W1083">
        <v>0</v>
      </c>
      <c r="X1083" t="str">
        <v>C66SZ21034REV.1</v>
      </c>
      <c r="Y1083">
        <v>778982</v>
      </c>
      <c r="Z1083" t="str">
        <v>深圳市平方兆赫科技有限公司</v>
      </c>
      <c r="AA1083">
        <v>0</v>
      </c>
      <c r="AB1083">
        <v>2021</v>
      </c>
      <c r="AC1083">
        <v>3</v>
      </c>
      <c r="AD1083" t="str">
        <v>Q4</v>
      </c>
      <c r="AE1083" t="str">
        <v>FY20/21</v>
      </c>
      <c r="AF1083" t="str">
        <v>SOUTH</v>
      </c>
    </row>
    <row r="1084" spans="1:32">
      <c r="A1084" t="str">
        <v>ESSZ</v>
      </c>
      <c r="B1084" t="str">
        <v>SZX</v>
      </c>
      <c r="C1084" t="str">
        <v>SPARES/OTHER</v>
      </c>
      <c r="D1084" s="4">
        <v>44258</v>
      </c>
      <c r="E1084" t="str">
        <v>OTHERS</v>
      </c>
      <c r="F1084">
        <v>14100348</v>
      </c>
      <c r="G1084">
        <v>44258</v>
      </c>
      <c r="H1084" t="str">
        <v>ZMTR|KV6-M7113-020</v>
      </c>
      <c r="I1084" t="str">
        <v>NOZZLE SHOT 0.2</v>
      </c>
      <c r="J1084">
        <v>1</v>
      </c>
      <c r="K1084">
        <v>1</v>
      </c>
      <c r="L1084">
        <v>601.77</v>
      </c>
      <c r="M1084" t="str">
        <v>CNY</v>
      </c>
      <c r="N1084">
        <v>1.2</v>
      </c>
      <c r="O1084">
        <v>601.77</v>
      </c>
      <c r="P1084">
        <v>722.12399999999991</v>
      </c>
      <c r="Q1084" t="str">
        <v>C66SZX-SMT SERVICE</v>
      </c>
      <c r="R1084" t="str">
        <v>Shenzhen Furoo Trading Co., Ltd.</v>
      </c>
      <c r="S1084" t="str">
        <v>Same</v>
      </c>
      <c r="T1084">
        <v>900437</v>
      </c>
      <c r="U1084">
        <v>442.48</v>
      </c>
      <c r="V1084" t="str">
        <v>373SMT INV-PTS SALES</v>
      </c>
      <c r="W1084">
        <v>0</v>
      </c>
      <c r="X1084" t="str">
        <v>FR2021020201</v>
      </c>
      <c r="Y1084">
        <v>779180</v>
      </c>
      <c r="Z1084" t="str">
        <v>深圳富洛贸易有限公司</v>
      </c>
      <c r="AA1084">
        <v>0</v>
      </c>
      <c r="AB1084">
        <v>2021</v>
      </c>
      <c r="AC1084">
        <v>3</v>
      </c>
      <c r="AD1084" t="str">
        <v>Q4</v>
      </c>
      <c r="AE1084" t="str">
        <v>FY20/21</v>
      </c>
      <c r="AF1084" t="str">
        <v>SOUTH</v>
      </c>
    </row>
    <row r="1085" spans="1:32">
      <c r="A1085" t="str">
        <v>ESSZ</v>
      </c>
      <c r="B1085" t="str">
        <v>SZX</v>
      </c>
      <c r="C1085" t="str">
        <v>SPARES/OTHER</v>
      </c>
      <c r="D1085" s="4">
        <v>44258</v>
      </c>
      <c r="E1085" t="str">
        <v>OTHERS</v>
      </c>
      <c r="F1085">
        <v>14100348</v>
      </c>
      <c r="G1085">
        <v>44258</v>
      </c>
      <c r="H1085" t="str">
        <v>ZMTR|KV6-M7113-015</v>
      </c>
      <c r="I1085" t="str">
        <v>NOZZLE SHOT 0.15</v>
      </c>
      <c r="J1085">
        <v>1</v>
      </c>
      <c r="K1085">
        <v>1</v>
      </c>
      <c r="L1085">
        <v>601.77</v>
      </c>
      <c r="M1085" t="str">
        <v>CNY</v>
      </c>
      <c r="N1085">
        <v>1.2</v>
      </c>
      <c r="O1085">
        <v>601.77</v>
      </c>
      <c r="P1085">
        <v>722.12399999999991</v>
      </c>
      <c r="Q1085" t="str">
        <v>C66SZX-SMT SERVICE</v>
      </c>
      <c r="R1085" t="str">
        <v>Shenzhen Furoo Trading Co., Ltd.</v>
      </c>
      <c r="S1085" t="str">
        <v>Same</v>
      </c>
      <c r="T1085">
        <v>900437</v>
      </c>
      <c r="U1085">
        <v>442.48</v>
      </c>
      <c r="V1085" t="str">
        <v>373SMT INV-PTS SALES</v>
      </c>
      <c r="W1085">
        <v>0</v>
      </c>
      <c r="X1085" t="str">
        <v>FR2021020201</v>
      </c>
      <c r="Y1085">
        <v>779180</v>
      </c>
      <c r="Z1085" t="str">
        <v>深圳富洛贸易有限公司</v>
      </c>
      <c r="AA1085">
        <v>0</v>
      </c>
      <c r="AB1085">
        <v>2021</v>
      </c>
      <c r="AC1085">
        <v>3</v>
      </c>
      <c r="AD1085" t="str">
        <v>Q4</v>
      </c>
      <c r="AE1085" t="str">
        <v>FY20/21</v>
      </c>
      <c r="AF1085" t="str">
        <v>SOUTH</v>
      </c>
    </row>
    <row r="1086" spans="1:32">
      <c r="A1086" t="str">
        <v>ESSZ</v>
      </c>
      <c r="B1086" t="str">
        <v>SZX</v>
      </c>
      <c r="C1086" t="str">
        <v>FEEDER</v>
      </c>
      <c r="D1086" s="4">
        <v>44259</v>
      </c>
      <c r="E1086" t="str">
        <v>YAMAHA</v>
      </c>
      <c r="F1086">
        <v>14100349</v>
      </c>
      <c r="G1086">
        <v>44259</v>
      </c>
      <c r="H1086" t="str">
        <v>YMCT|KHJ-MC600-00</v>
      </c>
      <c r="I1086" t="str">
        <v>SS TAPE FEEDER 44mm</v>
      </c>
      <c r="J1086">
        <v>1</v>
      </c>
      <c r="K1086">
        <v>1</v>
      </c>
      <c r="L1086">
        <v>8620.35</v>
      </c>
      <c r="M1086" t="str">
        <v>CNY</v>
      </c>
      <c r="N1086">
        <v>1.2</v>
      </c>
      <c r="O1086">
        <v>8620.35</v>
      </c>
      <c r="P1086">
        <v>10344.42</v>
      </c>
      <c r="Q1086" t="str">
        <v>C66SZX-SMT SERVICE</v>
      </c>
      <c r="R1086" t="str">
        <v>Shenzhen Junyi Electronic Co., Ltd.</v>
      </c>
      <c r="S1086" t="str">
        <v>Same</v>
      </c>
      <c r="T1086">
        <v>900438</v>
      </c>
      <c r="U1086">
        <v>6999.97</v>
      </c>
      <c r="V1086" t="str">
        <v>373SMT INV-PTS SALES</v>
      </c>
      <c r="W1086">
        <v>0</v>
      </c>
      <c r="X1086" t="str">
        <v>C66SZ21067</v>
      </c>
      <c r="Y1086">
        <v>779396</v>
      </c>
      <c r="Z1086" t="str">
        <v>深圳市钧溢电子有限公司</v>
      </c>
      <c r="AA1086">
        <v>0</v>
      </c>
      <c r="AB1086">
        <v>2021</v>
      </c>
      <c r="AC1086">
        <v>3</v>
      </c>
      <c r="AD1086" t="str">
        <v>Q4</v>
      </c>
      <c r="AE1086" t="str">
        <v>FY20/21</v>
      </c>
      <c r="AF1086" t="str">
        <v>SOUTH</v>
      </c>
    </row>
    <row r="1087" spans="1:32">
      <c r="A1087" t="str">
        <v>ESSZ</v>
      </c>
      <c r="B1087" t="str">
        <v>SZX</v>
      </c>
      <c r="C1087" t="str">
        <v>SERVICE_CHARGE</v>
      </c>
      <c r="D1087" s="4">
        <v>44260</v>
      </c>
      <c r="E1087" t="str">
        <v>YAMAHA</v>
      </c>
      <c r="F1087">
        <v>12100045</v>
      </c>
      <c r="G1087">
        <v>44260</v>
      </c>
      <c r="H1087" t="str">
        <v>YMCT|REPAIR CHARGE</v>
      </c>
      <c r="I1087" t="str">
        <v>REPAIR CHARGE</v>
      </c>
      <c r="J1087">
        <v>1</v>
      </c>
      <c r="K1087">
        <v>1</v>
      </c>
      <c r="L1087">
        <v>1592.92</v>
      </c>
      <c r="M1087" t="str">
        <v>CNY</v>
      </c>
      <c r="N1087">
        <v>1.2</v>
      </c>
      <c r="O1087">
        <v>1592.92</v>
      </c>
      <c r="P1087">
        <v>1911.5039999999999</v>
      </c>
      <c r="Q1087" t="str">
        <v>C66SZX-SMT SERVICE</v>
      </c>
      <c r="R1087" t="str">
        <v>Foshan Rhythm photoelectrical Technology Co., Ltd</v>
      </c>
      <c r="S1087" t="str">
        <v>Same</v>
      </c>
      <c r="T1087">
        <v>900441</v>
      </c>
      <c r="U1087">
        <v>0</v>
      </c>
      <c r="V1087" t="str">
        <v>373SMT INV-NON-CON</v>
      </c>
      <c r="W1087">
        <v>0</v>
      </c>
      <c r="X1087" t="str">
        <v>C66SZ21058</v>
      </c>
      <c r="Y1087">
        <v>0</v>
      </c>
      <c r="Z1087" t="str">
        <v>佛山市韵律光电科技有限公司</v>
      </c>
      <c r="AA1087">
        <v>0</v>
      </c>
      <c r="AB1087">
        <v>2021</v>
      </c>
      <c r="AC1087">
        <v>3</v>
      </c>
      <c r="AD1087" t="str">
        <v>Q4</v>
      </c>
      <c r="AE1087" t="str">
        <v>FY20/21</v>
      </c>
      <c r="AF1087" t="str">
        <v>SOUTH</v>
      </c>
    </row>
    <row r="1088" spans="1:32">
      <c r="A1088" t="str">
        <v>ESSZ</v>
      </c>
      <c r="B1088" t="str">
        <v>SZX</v>
      </c>
      <c r="C1088" t="str">
        <v>FEEDER</v>
      </c>
      <c r="D1088" s="4">
        <v>44260</v>
      </c>
      <c r="E1088" t="str">
        <v>YAMAHA</v>
      </c>
      <c r="F1088">
        <v>14100350</v>
      </c>
      <c r="G1088">
        <v>44260</v>
      </c>
      <c r="H1088" t="str">
        <v>YMCT|KHJ-MC100-00</v>
      </c>
      <c r="I1088" t="str">
        <v>SS TAPE FEEDER 8mm</v>
      </c>
      <c r="J1088">
        <v>3</v>
      </c>
      <c r="K1088">
        <v>3</v>
      </c>
      <c r="L1088">
        <v>9212.39</v>
      </c>
      <c r="M1088" t="str">
        <v>CNY</v>
      </c>
      <c r="N1088">
        <v>1.2</v>
      </c>
      <c r="O1088">
        <v>9212.39</v>
      </c>
      <c r="P1088">
        <v>11054.867999999999</v>
      </c>
      <c r="Q1088" t="str">
        <v>C66SZX-SMT SERVICE</v>
      </c>
      <c r="R1088" t="str">
        <v>Dongguan ITC Manufacturers Co., Ltd</v>
      </c>
      <c r="S1088" t="str">
        <v>Same</v>
      </c>
      <c r="T1088">
        <v>900439</v>
      </c>
      <c r="U1088">
        <v>7674.13</v>
      </c>
      <c r="V1088" t="str">
        <v>373SMT INV-PTS SALES</v>
      </c>
      <c r="W1088">
        <v>0</v>
      </c>
      <c r="X1088" t="str">
        <v>埃迪PO#C66SZ21073</v>
      </c>
      <c r="Y1088">
        <v>779524</v>
      </c>
      <c r="Z1088" t="str">
        <v>东莞埃迪五金灯饰有限公司</v>
      </c>
      <c r="AA1088">
        <v>0</v>
      </c>
      <c r="AB1088">
        <v>2021</v>
      </c>
      <c r="AC1088">
        <v>3</v>
      </c>
      <c r="AD1088" t="str">
        <v>Q4</v>
      </c>
      <c r="AE1088" t="str">
        <v>FY20/21</v>
      </c>
      <c r="AF1088" t="str">
        <v>SOUTH</v>
      </c>
    </row>
    <row r="1089" spans="1:32">
      <c r="A1089" t="str">
        <v>ESSZ</v>
      </c>
      <c r="B1089" t="str">
        <v>SZX</v>
      </c>
      <c r="C1089" t="str">
        <v>FEEDER</v>
      </c>
      <c r="D1089" s="4">
        <v>44260</v>
      </c>
      <c r="E1089" t="str">
        <v>YAMAHA</v>
      </c>
      <c r="F1089">
        <v>14100350</v>
      </c>
      <c r="G1089">
        <v>44260</v>
      </c>
      <c r="H1089" t="str">
        <v>YMCT|KHJ-MC200-00</v>
      </c>
      <c r="I1089" t="str">
        <v>SS TAPE FEEDER 12/16mm</v>
      </c>
      <c r="J1089">
        <v>2</v>
      </c>
      <c r="K1089">
        <v>2</v>
      </c>
      <c r="L1089">
        <v>8601.77</v>
      </c>
      <c r="M1089" t="str">
        <v>CNY</v>
      </c>
      <c r="N1089">
        <v>1.2</v>
      </c>
      <c r="O1089">
        <v>8601.77</v>
      </c>
      <c r="P1089">
        <v>10322.124</v>
      </c>
      <c r="Q1089" t="str">
        <v>C66SZX-SMT SERVICE</v>
      </c>
      <c r="R1089" t="str">
        <v>Dongguan ITC Manufacturers Co., Ltd</v>
      </c>
      <c r="S1089" t="str">
        <v>Same</v>
      </c>
      <c r="T1089">
        <v>900439</v>
      </c>
      <c r="U1089">
        <v>7112.39</v>
      </c>
      <c r="V1089" t="str">
        <v>373SMT INV-PTS SALES</v>
      </c>
      <c r="W1089">
        <v>0</v>
      </c>
      <c r="X1089" t="str">
        <v>埃迪PO#C66SZ21073</v>
      </c>
      <c r="Y1089">
        <v>779524</v>
      </c>
      <c r="Z1089" t="str">
        <v>东莞埃迪五金灯饰有限公司</v>
      </c>
      <c r="AA1089">
        <v>0</v>
      </c>
      <c r="AB1089">
        <v>2021</v>
      </c>
      <c r="AC1089">
        <v>3</v>
      </c>
      <c r="AD1089" t="str">
        <v>Q4</v>
      </c>
      <c r="AE1089" t="str">
        <v>FY20/21</v>
      </c>
      <c r="AF1089" t="str">
        <v>SOUTH</v>
      </c>
    </row>
    <row r="1090" spans="1:32">
      <c r="A1090" t="str">
        <v>ESSZ</v>
      </c>
      <c r="B1090" t="str">
        <v>SZX</v>
      </c>
      <c r="C1090" t="str">
        <v>CONTRACT_FEE</v>
      </c>
      <c r="D1090" s="4">
        <v>44271</v>
      </c>
      <c r="E1090" t="str">
        <v>YAMAHA</v>
      </c>
      <c r="F1090">
        <v>13100021</v>
      </c>
      <c r="G1090">
        <v>44271</v>
      </c>
      <c r="H1090" t="str">
        <v>YMCT|REPAIR CHARGE</v>
      </c>
      <c r="I1090" t="str">
        <v>REPAIR CHARGE</v>
      </c>
      <c r="J1090">
        <v>1</v>
      </c>
      <c r="K1090">
        <v>1</v>
      </c>
      <c r="L1090">
        <v>6194.69</v>
      </c>
      <c r="M1090" t="str">
        <v>CNY</v>
      </c>
      <c r="N1090">
        <v>1.2</v>
      </c>
      <c r="O1090">
        <v>6194.69</v>
      </c>
      <c r="P1090">
        <v>7433.6279999999988</v>
      </c>
      <c r="Q1090" t="str">
        <v>C66SZX-SMT SERVICE</v>
      </c>
      <c r="R1090" t="str">
        <v>Dongguan Senben  E&amp;P Co., Ltd</v>
      </c>
      <c r="S1090" t="str">
        <v>Same</v>
      </c>
      <c r="T1090">
        <v>900445</v>
      </c>
      <c r="U1090">
        <v>0</v>
      </c>
      <c r="V1090" t="str">
        <v>373SMT INV-CONTRACT</v>
      </c>
      <c r="W1090">
        <v>0</v>
      </c>
      <c r="X1090" t="str">
        <v>C66-CAN-21001-Senben</v>
      </c>
      <c r="Y1090">
        <v>0</v>
      </c>
      <c r="Z1090" t="str">
        <v>东莞市森本模具塑胶有限公司</v>
      </c>
      <c r="AA1090">
        <v>0</v>
      </c>
      <c r="AB1090">
        <v>2021</v>
      </c>
      <c r="AC1090">
        <v>3</v>
      </c>
      <c r="AD1090" t="str">
        <v>Q4</v>
      </c>
      <c r="AE1090" t="str">
        <v>FY20/21</v>
      </c>
      <c r="AF1090" t="str">
        <v>SOUTH</v>
      </c>
    </row>
    <row r="1091" spans="1:32">
      <c r="A1091" t="str">
        <v>ESSZ</v>
      </c>
      <c r="B1091" t="str">
        <v>SZX</v>
      </c>
      <c r="C1091" t="str">
        <v>FEEDER</v>
      </c>
      <c r="D1091" s="4">
        <v>44271</v>
      </c>
      <c r="E1091" t="str">
        <v>YAMAHA</v>
      </c>
      <c r="F1091">
        <v>14100351</v>
      </c>
      <c r="G1091">
        <v>44271</v>
      </c>
      <c r="H1091" t="str">
        <v>YMCT|KHJ-MC200-00</v>
      </c>
      <c r="I1091" t="str">
        <v>SS TAPE FEEDER 12/16mm</v>
      </c>
      <c r="J1091">
        <v>5</v>
      </c>
      <c r="K1091">
        <v>5</v>
      </c>
      <c r="L1091">
        <v>23681.42</v>
      </c>
      <c r="M1091" t="str">
        <v>CNY</v>
      </c>
      <c r="N1091">
        <v>1.2</v>
      </c>
      <c r="O1091">
        <v>23681.42</v>
      </c>
      <c r="P1091">
        <v>28417.703999999998</v>
      </c>
      <c r="Q1091" t="str">
        <v>C66SZX-SMT SERVICE</v>
      </c>
      <c r="R1091" t="str">
        <v>Shenzhen Lancer Electronic Co., Ltd</v>
      </c>
      <c r="S1091" t="str">
        <v>Same</v>
      </c>
      <c r="T1091">
        <v>900442</v>
      </c>
      <c r="U1091">
        <v>17780.98</v>
      </c>
      <c r="V1091" t="str">
        <v>373SMT INV-PTS SALES</v>
      </c>
      <c r="W1091">
        <v>0</v>
      </c>
      <c r="X1091" t="str">
        <v>PO#LXD210312025</v>
      </c>
      <c r="Y1091">
        <v>780677</v>
      </c>
      <c r="Z1091" t="str">
        <v>深圳市凌鑫电子有限公司</v>
      </c>
      <c r="AA1091">
        <v>0</v>
      </c>
      <c r="AB1091">
        <v>2021</v>
      </c>
      <c r="AC1091">
        <v>3</v>
      </c>
      <c r="AD1091" t="str">
        <v>Q4</v>
      </c>
      <c r="AE1091" t="str">
        <v>FY20/21</v>
      </c>
      <c r="AF1091" t="str">
        <v>SOUTH</v>
      </c>
    </row>
    <row r="1092" spans="1:32">
      <c r="A1092" t="str">
        <v>ESSZ</v>
      </c>
      <c r="B1092" t="str">
        <v>SZX</v>
      </c>
      <c r="C1092" t="str">
        <v>SPARES/OTHER</v>
      </c>
      <c r="D1092" s="4">
        <v>44271</v>
      </c>
      <c r="E1092" t="str">
        <v>YAMAHA</v>
      </c>
      <c r="F1092">
        <v>14100352</v>
      </c>
      <c r="G1092">
        <v>44271</v>
      </c>
      <c r="H1092" t="str">
        <v>YMCT|KMB-M3857-00</v>
      </c>
      <c r="I1092" t="str">
        <v>FILTER 500PCS.</v>
      </c>
      <c r="J1092">
        <v>2</v>
      </c>
      <c r="K1092">
        <v>2</v>
      </c>
      <c r="L1092">
        <v>8849.56</v>
      </c>
      <c r="M1092" t="str">
        <v>CNY</v>
      </c>
      <c r="N1092">
        <v>1.2</v>
      </c>
      <c r="O1092">
        <v>8849.56</v>
      </c>
      <c r="P1092">
        <v>10619.472</v>
      </c>
      <c r="Q1092" t="str">
        <v>C66SZX-SMT SERVICE</v>
      </c>
      <c r="R1092" t="str">
        <v>Shenzhen GCL Electronics Co., Ltd.</v>
      </c>
      <c r="S1092" t="str">
        <v>Same</v>
      </c>
      <c r="T1092">
        <v>900443</v>
      </c>
      <c r="U1092">
        <v>5684</v>
      </c>
      <c r="V1092" t="str">
        <v>373SMT INV-PTS SALES</v>
      </c>
      <c r="W1092">
        <v>0</v>
      </c>
      <c r="X1092" t="str">
        <v>PO#GCL21030082/GCL21030154</v>
      </c>
      <c r="Y1092">
        <v>780680</v>
      </c>
      <c r="Z1092" t="str">
        <v>深圳市耕创电子有限公司</v>
      </c>
      <c r="AA1092">
        <v>0</v>
      </c>
      <c r="AB1092">
        <v>2021</v>
      </c>
      <c r="AC1092">
        <v>3</v>
      </c>
      <c r="AD1092" t="str">
        <v>Q4</v>
      </c>
      <c r="AE1092" t="str">
        <v>FY20/21</v>
      </c>
      <c r="AF1092" t="str">
        <v>SOUTH</v>
      </c>
    </row>
    <row r="1093" spans="1:32">
      <c r="A1093" t="str">
        <v>ESSZ</v>
      </c>
      <c r="B1093" t="str">
        <v>SZX</v>
      </c>
      <c r="C1093" t="str">
        <v>FEEDER</v>
      </c>
      <c r="D1093" s="4">
        <v>44271</v>
      </c>
      <c r="E1093" t="str">
        <v>YAMAHA</v>
      </c>
      <c r="F1093">
        <v>14100352</v>
      </c>
      <c r="G1093">
        <v>44271</v>
      </c>
      <c r="H1093" t="str">
        <v>YMCT|KHJ-MC200-00</v>
      </c>
      <c r="I1093" t="str">
        <v>SS TAPE FEEDER 12/16mm</v>
      </c>
      <c r="J1093">
        <v>5</v>
      </c>
      <c r="K1093">
        <v>5</v>
      </c>
      <c r="L1093">
        <v>22123.89</v>
      </c>
      <c r="M1093" t="str">
        <v>CNY</v>
      </c>
      <c r="N1093">
        <v>1.2</v>
      </c>
      <c r="O1093">
        <v>22123.89</v>
      </c>
      <c r="P1093">
        <v>26548.667999999998</v>
      </c>
      <c r="Q1093" t="str">
        <v>C66SZX-SMT SERVICE</v>
      </c>
      <c r="R1093" t="str">
        <v>Shenzhen GCL Electronics Co., Ltd.</v>
      </c>
      <c r="S1093" t="str">
        <v>Same</v>
      </c>
      <c r="T1093">
        <v>900443</v>
      </c>
      <c r="U1093">
        <v>17780.98</v>
      </c>
      <c r="V1093" t="str">
        <v>373SMT INV-PTS SALES</v>
      </c>
      <c r="W1093">
        <v>0</v>
      </c>
      <c r="X1093" t="str">
        <v>PO#GCL21030082/GCL21030154</v>
      </c>
      <c r="Y1093">
        <v>780680</v>
      </c>
      <c r="Z1093" t="str">
        <v>深圳市耕创电子有限公司</v>
      </c>
      <c r="AA1093">
        <v>0</v>
      </c>
      <c r="AB1093">
        <v>2021</v>
      </c>
      <c r="AC1093">
        <v>3</v>
      </c>
      <c r="AD1093" t="str">
        <v>Q4</v>
      </c>
      <c r="AE1093" t="str">
        <v>FY20/21</v>
      </c>
      <c r="AF1093" t="str">
        <v>SOUTH</v>
      </c>
    </row>
    <row r="1094" spans="1:32">
      <c r="A1094" t="str">
        <v>ESSZ</v>
      </c>
      <c r="B1094" t="str">
        <v>SZX</v>
      </c>
      <c r="C1094" t="str">
        <v>SPARES/OTHER</v>
      </c>
      <c r="D1094" s="4">
        <v>44271</v>
      </c>
      <c r="E1094" t="str">
        <v>YAMAHA</v>
      </c>
      <c r="F1094">
        <v>14100353</v>
      </c>
      <c r="G1094">
        <v>44271</v>
      </c>
      <c r="H1094" t="str">
        <v>YMCT|KHY-M9129-00</v>
      </c>
      <c r="I1094" t="str">
        <v>BELT 1 CONVEYOR</v>
      </c>
      <c r="J1094">
        <v>2</v>
      </c>
      <c r="K1094">
        <v>2</v>
      </c>
      <c r="L1094">
        <v>513.27</v>
      </c>
      <c r="M1094" t="str">
        <v>CNY</v>
      </c>
      <c r="N1094">
        <v>1.2</v>
      </c>
      <c r="O1094">
        <v>513.27</v>
      </c>
      <c r="P1094">
        <v>615.92399999999998</v>
      </c>
      <c r="Q1094" t="str">
        <v>C66SZX-SMT SERVICE</v>
      </c>
      <c r="R1094" t="str">
        <v>GNSS Electronics Co., Ltd.</v>
      </c>
      <c r="S1094" t="str">
        <v>Same</v>
      </c>
      <c r="T1094">
        <v>900444</v>
      </c>
      <c r="U1094">
        <v>276</v>
      </c>
      <c r="V1094" t="str">
        <v>373SMT INV-PTS SALES</v>
      </c>
      <c r="W1094">
        <v>0</v>
      </c>
      <c r="X1094" t="str">
        <v>PO#GNSS0022021012001</v>
      </c>
      <c r="Y1094">
        <v>780676</v>
      </c>
      <c r="Z1094" t="str">
        <v>深圳全球星电子有限公司</v>
      </c>
      <c r="AA1094">
        <v>0</v>
      </c>
      <c r="AB1094">
        <v>2021</v>
      </c>
      <c r="AC1094">
        <v>3</v>
      </c>
      <c r="AD1094" t="str">
        <v>Q4</v>
      </c>
      <c r="AE1094" t="str">
        <v>FY20/21</v>
      </c>
      <c r="AF1094" t="str">
        <v>SOUTH</v>
      </c>
    </row>
    <row r="1095" spans="1:32">
      <c r="A1095" t="str">
        <v>ESSZ</v>
      </c>
      <c r="B1095" t="str">
        <v>SZX</v>
      </c>
      <c r="C1095" t="str">
        <v>SPARES/OTHER</v>
      </c>
      <c r="D1095" s="4">
        <v>44271</v>
      </c>
      <c r="E1095" t="str">
        <v>YAMAHA</v>
      </c>
      <c r="F1095">
        <v>14100353</v>
      </c>
      <c r="G1095">
        <v>44271</v>
      </c>
      <c r="H1095" t="str">
        <v>YMCT|KLW-M9110-01</v>
      </c>
      <c r="I1095" t="str">
        <v>BELT,CONVEYOR</v>
      </c>
      <c r="J1095">
        <v>1</v>
      </c>
      <c r="K1095">
        <v>1</v>
      </c>
      <c r="L1095">
        <v>84.07</v>
      </c>
      <c r="M1095" t="str">
        <v>CNY</v>
      </c>
      <c r="N1095">
        <v>1.2</v>
      </c>
      <c r="O1095">
        <v>84.07</v>
      </c>
      <c r="P1095">
        <v>100.88399999999999</v>
      </c>
      <c r="Q1095" t="str">
        <v>C66SZX-SMT SERVICE</v>
      </c>
      <c r="R1095" t="str">
        <v>GNSS Electronics Co., Ltd.</v>
      </c>
      <c r="S1095" t="str">
        <v>Same</v>
      </c>
      <c r="T1095">
        <v>900444</v>
      </c>
      <c r="U1095">
        <v>45</v>
      </c>
      <c r="V1095" t="str">
        <v>373SMT INV-PTS SALES</v>
      </c>
      <c r="W1095">
        <v>0</v>
      </c>
      <c r="X1095" t="str">
        <v>PO#GNSS0022021012001</v>
      </c>
      <c r="Y1095">
        <v>780676</v>
      </c>
      <c r="Z1095" t="str">
        <v>深圳全球星电子有限公司</v>
      </c>
      <c r="AA1095">
        <v>0</v>
      </c>
      <c r="AB1095">
        <v>2021</v>
      </c>
      <c r="AC1095">
        <v>3</v>
      </c>
      <c r="AD1095" t="str">
        <v>Q4</v>
      </c>
      <c r="AE1095" t="str">
        <v>FY20/21</v>
      </c>
      <c r="AF1095" t="str">
        <v>SOUTH</v>
      </c>
    </row>
    <row r="1096" spans="1:32">
      <c r="A1096" t="str">
        <v>ESSZ</v>
      </c>
      <c r="B1096" t="str">
        <v>SZX</v>
      </c>
      <c r="C1096" t="str">
        <v>SPARES/OTHER</v>
      </c>
      <c r="D1096" s="4">
        <v>44271</v>
      </c>
      <c r="E1096" t="str">
        <v>YAMAHA</v>
      </c>
      <c r="F1096">
        <v>14100353</v>
      </c>
      <c r="G1096">
        <v>44271</v>
      </c>
      <c r="H1096" t="str">
        <v>YMCT|KLW-M917H-01</v>
      </c>
      <c r="I1096" t="str">
        <v>BELT,CONVEYOR</v>
      </c>
      <c r="J1096">
        <v>1</v>
      </c>
      <c r="K1096">
        <v>1</v>
      </c>
      <c r="L1096">
        <v>79.650000000000006</v>
      </c>
      <c r="M1096" t="str">
        <v>CNY</v>
      </c>
      <c r="N1096">
        <v>1.2</v>
      </c>
      <c r="O1096">
        <v>79.650000000000006</v>
      </c>
      <c r="P1096">
        <v>95.58</v>
      </c>
      <c r="Q1096" t="str">
        <v>C66SZX-SMT SERVICE</v>
      </c>
      <c r="R1096" t="str">
        <v>GNSS Electronics Co., Ltd.</v>
      </c>
      <c r="S1096" t="str">
        <v>Same</v>
      </c>
      <c r="T1096">
        <v>900444</v>
      </c>
      <c r="U1096">
        <v>40</v>
      </c>
      <c r="V1096" t="str">
        <v>373SMT INV-PTS SALES</v>
      </c>
      <c r="W1096">
        <v>0</v>
      </c>
      <c r="X1096" t="str">
        <v>PO#GNSS0022021012001</v>
      </c>
      <c r="Y1096">
        <v>780676</v>
      </c>
      <c r="Z1096" t="str">
        <v>深圳全球星电子有限公司</v>
      </c>
      <c r="AA1096">
        <v>0</v>
      </c>
      <c r="AB1096">
        <v>2021</v>
      </c>
      <c r="AC1096">
        <v>3</v>
      </c>
      <c r="AD1096" t="str">
        <v>Q4</v>
      </c>
      <c r="AE1096" t="str">
        <v>FY20/21</v>
      </c>
      <c r="AF1096" t="str">
        <v>SOUTH</v>
      </c>
    </row>
    <row r="1097" spans="1:32">
      <c r="A1097" t="str">
        <v>ESSZ</v>
      </c>
      <c r="B1097" t="str">
        <v>SZX</v>
      </c>
      <c r="C1097" t="str">
        <v>SPARES/OTHER</v>
      </c>
      <c r="D1097" s="4">
        <v>44271</v>
      </c>
      <c r="E1097" t="str">
        <v>YAMAHA</v>
      </c>
      <c r="F1097">
        <v>14100353</v>
      </c>
      <c r="G1097">
        <v>44271</v>
      </c>
      <c r="H1097" t="str">
        <v>YMCT|KHJ-MC253-00</v>
      </c>
      <c r="I1097" t="str">
        <v>GEAR IDLE P3</v>
      </c>
      <c r="J1097">
        <v>1</v>
      </c>
      <c r="K1097">
        <v>1</v>
      </c>
      <c r="L1097">
        <v>0</v>
      </c>
      <c r="M1097" t="str">
        <v>CNY</v>
      </c>
      <c r="N1097">
        <v>1.2</v>
      </c>
      <c r="O1097">
        <v>0</v>
      </c>
      <c r="P1097">
        <v>0</v>
      </c>
      <c r="Q1097" t="str">
        <v>C66SZX-SMT SERVICE</v>
      </c>
      <c r="R1097" t="str">
        <v>GNSS Electronics Co., Ltd.</v>
      </c>
      <c r="S1097" t="str">
        <v>Same</v>
      </c>
      <c r="T1097">
        <v>900444</v>
      </c>
      <c r="U1097">
        <v>26</v>
      </c>
      <c r="V1097" t="str">
        <v>373SMT INV-PTS SALES</v>
      </c>
      <c r="W1097">
        <v>0</v>
      </c>
      <c r="X1097" t="str">
        <v>PO#GNSS0022021012001</v>
      </c>
      <c r="Y1097">
        <v>780676</v>
      </c>
      <c r="Z1097" t="str">
        <v>深圳全球星电子有限公司</v>
      </c>
      <c r="AA1097">
        <v>0</v>
      </c>
      <c r="AB1097">
        <v>2021</v>
      </c>
      <c r="AC1097">
        <v>3</v>
      </c>
      <c r="AD1097" t="str">
        <v>Q4</v>
      </c>
      <c r="AE1097" t="str">
        <v>FY20/21</v>
      </c>
      <c r="AF1097" t="str">
        <v>SOUTH</v>
      </c>
    </row>
    <row r="1098" spans="1:32">
      <c r="A1098" t="str">
        <v>ESSZ</v>
      </c>
      <c r="B1098" t="str">
        <v>SZX</v>
      </c>
      <c r="C1098" t="str">
        <v>SPARES/OTHER</v>
      </c>
      <c r="D1098" s="4">
        <v>44271</v>
      </c>
      <c r="E1098" t="str">
        <v>OTHERS</v>
      </c>
      <c r="F1098">
        <v>14100354</v>
      </c>
      <c r="G1098">
        <v>44271</v>
      </c>
      <c r="H1098" t="str">
        <v>ZMTR|K48-M3856-00X</v>
      </c>
      <c r="I1098" t="str">
        <v>GREASE PACK(NSL)</v>
      </c>
      <c r="J1098">
        <v>2</v>
      </c>
      <c r="K1098">
        <v>2</v>
      </c>
      <c r="L1098">
        <v>0</v>
      </c>
      <c r="M1098" t="str">
        <v>CNY</v>
      </c>
      <c r="N1098">
        <v>1.2</v>
      </c>
      <c r="O1098">
        <v>0</v>
      </c>
      <c r="P1098">
        <v>0</v>
      </c>
      <c r="Q1098" t="str">
        <v>C66SZX-SMT SERVICE</v>
      </c>
      <c r="R1098" t="str">
        <v>Dongguan Senben  E&amp;P Co., Ltd</v>
      </c>
      <c r="S1098" t="str">
        <v>Same</v>
      </c>
      <c r="T1098">
        <v>900446</v>
      </c>
      <c r="U1098">
        <v>265.48</v>
      </c>
      <c r="V1098" t="str">
        <v>373SMT INV-PTS SALES</v>
      </c>
      <c r="W1098">
        <v>0</v>
      </c>
      <c r="X1098" t="str">
        <v>C66-CAN-21001-Senben</v>
      </c>
      <c r="Y1098">
        <v>780694</v>
      </c>
      <c r="Z1098" t="str">
        <v>东莞市森本模具塑胶有限公司</v>
      </c>
      <c r="AA1098">
        <v>0</v>
      </c>
      <c r="AB1098">
        <v>2021</v>
      </c>
      <c r="AC1098">
        <v>3</v>
      </c>
      <c r="AD1098" t="str">
        <v>Q4</v>
      </c>
      <c r="AE1098" t="str">
        <v>FY20/21</v>
      </c>
      <c r="AF1098" t="str">
        <v>SOUTH</v>
      </c>
    </row>
    <row r="1099" spans="1:32">
      <c r="A1099" t="str">
        <v>ESSZ</v>
      </c>
      <c r="B1099" t="str">
        <v>SZX</v>
      </c>
      <c r="C1099" t="str">
        <v>SPARES/OTHER</v>
      </c>
      <c r="D1099" s="4">
        <v>44272</v>
      </c>
      <c r="E1099" t="str">
        <v>YAMAHA</v>
      </c>
      <c r="F1099">
        <v>14100355</v>
      </c>
      <c r="G1099">
        <v>44272</v>
      </c>
      <c r="H1099" t="str">
        <v>YMCT|KLW-M711S-A1</v>
      </c>
      <c r="I1099" t="str">
        <v>SHAFT 1,SPARE</v>
      </c>
      <c r="J1099">
        <v>1</v>
      </c>
      <c r="K1099">
        <v>1</v>
      </c>
      <c r="L1099">
        <v>4424.78</v>
      </c>
      <c r="M1099" t="str">
        <v>CNY</v>
      </c>
      <c r="N1099">
        <v>1.2</v>
      </c>
      <c r="O1099">
        <v>4424.78</v>
      </c>
      <c r="P1099">
        <v>5309.7359999999999</v>
      </c>
      <c r="Q1099" t="str">
        <v>C66SZX-SMT SERVICE</v>
      </c>
      <c r="R1099" t="str">
        <v>Shenzhen Degen Electronics Co., Ltd.</v>
      </c>
      <c r="S1099" t="str">
        <v>Same</v>
      </c>
      <c r="T1099">
        <v>900447</v>
      </c>
      <c r="U1099">
        <v>3366</v>
      </c>
      <c r="V1099" t="str">
        <v>373SMT INV-PTS SALES</v>
      </c>
      <c r="W1099">
        <v>0</v>
      </c>
      <c r="X1099" t="str">
        <v>C66SZ21029</v>
      </c>
      <c r="Y1099">
        <v>780786</v>
      </c>
      <c r="Z1099" t="str">
        <v>深圳市德劲电子有限公司</v>
      </c>
      <c r="AA1099">
        <v>0</v>
      </c>
      <c r="AB1099">
        <v>2021</v>
      </c>
      <c r="AC1099">
        <v>3</v>
      </c>
      <c r="AD1099" t="str">
        <v>Q4</v>
      </c>
      <c r="AE1099" t="str">
        <v>FY20/21</v>
      </c>
      <c r="AF1099" t="str">
        <v>SOUTH</v>
      </c>
    </row>
    <row r="1100" spans="1:32">
      <c r="A1100" t="str">
        <v>ESSZ</v>
      </c>
      <c r="B1100" t="str">
        <v>SZX</v>
      </c>
      <c r="C1100" t="str">
        <v>SPARES/OTHER</v>
      </c>
      <c r="D1100" s="4">
        <v>44277</v>
      </c>
      <c r="E1100" t="str">
        <v>YAMAHA</v>
      </c>
      <c r="F1100">
        <v>14100356</v>
      </c>
      <c r="G1100">
        <v>44277</v>
      </c>
      <c r="H1100" t="str">
        <v>YMCT|KHY-M652X-00</v>
      </c>
      <c r="I1100" t="str">
        <v>SENSOR  XOT ASSY</v>
      </c>
      <c r="J1100">
        <v>1</v>
      </c>
      <c r="K1100">
        <v>1</v>
      </c>
      <c r="L1100">
        <v>530.97</v>
      </c>
      <c r="M1100" t="str">
        <v>CNY</v>
      </c>
      <c r="N1100">
        <v>1.2</v>
      </c>
      <c r="O1100">
        <v>530.97</v>
      </c>
      <c r="P1100">
        <v>637.16399999999999</v>
      </c>
      <c r="Q1100" t="str">
        <v>C66SZX-SMT SERVICE</v>
      </c>
      <c r="R1100" t="str">
        <v>ZHUHAI PILOT TECHNOLOGY CO., LTD</v>
      </c>
      <c r="S1100" t="str">
        <v>Same</v>
      </c>
      <c r="T1100">
        <v>900448</v>
      </c>
      <c r="U1100">
        <v>283</v>
      </c>
      <c r="V1100" t="str">
        <v>373SMT INV-PTS SALES</v>
      </c>
      <c r="W1100">
        <v>0</v>
      </c>
      <c r="X1100" t="str">
        <v>PO#CGDD21020019</v>
      </c>
      <c r="Y1100">
        <v>781253</v>
      </c>
      <c r="Z1100" t="str">
        <v>珠海派诺科技股份有限公司</v>
      </c>
      <c r="AA1100">
        <v>0</v>
      </c>
      <c r="AB1100">
        <v>2021</v>
      </c>
      <c r="AC1100">
        <v>3</v>
      </c>
      <c r="AD1100" t="str">
        <v>Q4</v>
      </c>
      <c r="AE1100" t="str">
        <v>FY20/21</v>
      </c>
      <c r="AF1100" t="str">
        <v>SOUTH</v>
      </c>
    </row>
    <row r="1101" spans="1:32">
      <c r="A1101" t="str">
        <v>ESSZ</v>
      </c>
      <c r="B1101" t="str">
        <v>SZX</v>
      </c>
      <c r="C1101" t="str">
        <v>SPARES/OTHER</v>
      </c>
      <c r="D1101" s="4">
        <v>44277</v>
      </c>
      <c r="E1101" t="str">
        <v>YAMAHA</v>
      </c>
      <c r="F1101">
        <v>14100357</v>
      </c>
      <c r="G1101">
        <v>44277</v>
      </c>
      <c r="H1101" t="str">
        <v>YMCT|KLF-M7153-00</v>
      </c>
      <c r="I1101" t="str">
        <v>VALVE</v>
      </c>
      <c r="J1101">
        <v>1</v>
      </c>
      <c r="K1101">
        <v>1</v>
      </c>
      <c r="L1101">
        <v>1150.44</v>
      </c>
      <c r="M1101" t="str">
        <v>CNY</v>
      </c>
      <c r="N1101">
        <v>1.2</v>
      </c>
      <c r="O1101">
        <v>1150.44</v>
      </c>
      <c r="P1101">
        <v>1380.528</v>
      </c>
      <c r="Q1101" t="str">
        <v>C66SZX-SMT SERVICE</v>
      </c>
      <c r="R1101" t="str">
        <v>SQUARE TECHNOLOGY.</v>
      </c>
      <c r="S1101" t="str">
        <v>Same</v>
      </c>
      <c r="T1101">
        <v>900449</v>
      </c>
      <c r="U1101">
        <v>573</v>
      </c>
      <c r="V1101" t="str">
        <v>373SMT INV-PTS SALES</v>
      </c>
      <c r="W1101">
        <v>0</v>
      </c>
      <c r="X1101" t="str">
        <v>C66SZ21001REV.1</v>
      </c>
      <c r="Y1101">
        <v>781252</v>
      </c>
      <c r="Z1101" t="str">
        <v>深圳市平方兆赫科技有限公司</v>
      </c>
      <c r="AA1101">
        <v>0</v>
      </c>
      <c r="AB1101">
        <v>2021</v>
      </c>
      <c r="AC1101">
        <v>3</v>
      </c>
      <c r="AD1101" t="str">
        <v>Q4</v>
      </c>
      <c r="AE1101" t="str">
        <v>FY20/21</v>
      </c>
      <c r="AF1101" t="str">
        <v>SOUTH</v>
      </c>
    </row>
    <row r="1102" spans="1:32">
      <c r="A1102" t="str">
        <v>ESSZ</v>
      </c>
      <c r="B1102" t="str">
        <v>SZX</v>
      </c>
      <c r="C1102" t="str">
        <v>SERVICE_CHARGE</v>
      </c>
      <c r="D1102" s="4">
        <v>44279</v>
      </c>
      <c r="E1102" t="str">
        <v>OTHERS</v>
      </c>
      <c r="F1102">
        <v>12100046</v>
      </c>
      <c r="G1102">
        <v>44279</v>
      </c>
      <c r="H1102" t="str">
        <v>SAKI|REPAIR CHARGE</v>
      </c>
      <c r="I1102" t="str">
        <v>REPAIR CHARGE</v>
      </c>
      <c r="J1102">
        <v>2</v>
      </c>
      <c r="K1102">
        <v>2</v>
      </c>
      <c r="L1102">
        <v>7964.6</v>
      </c>
      <c r="M1102" t="str">
        <v>CNY</v>
      </c>
      <c r="N1102">
        <v>1.2</v>
      </c>
      <c r="O1102">
        <v>7964.6</v>
      </c>
      <c r="P1102">
        <v>9557.52</v>
      </c>
      <c r="Q1102" t="str">
        <v>C66SZX-SMT SERVICE</v>
      </c>
      <c r="R1102" t="str">
        <v>Changsha Jianke Electronics Co., Ltd.</v>
      </c>
      <c r="S1102" t="str">
        <v>Same</v>
      </c>
      <c r="T1102">
        <v>900453</v>
      </c>
      <c r="U1102">
        <v>0</v>
      </c>
      <c r="V1102" t="str">
        <v>373SMT INV-NON-CON</v>
      </c>
      <c r="W1102">
        <v>0</v>
      </c>
      <c r="X1102" t="str">
        <v>C66SZ21063REV.2</v>
      </c>
      <c r="Y1102">
        <v>0</v>
      </c>
      <c r="Z1102" t="str">
        <v>长沙市健科电子有限公司</v>
      </c>
      <c r="AA1102">
        <v>0</v>
      </c>
      <c r="AB1102">
        <v>2021</v>
      </c>
      <c r="AC1102">
        <v>3</v>
      </c>
      <c r="AD1102" t="str">
        <v>Q4</v>
      </c>
      <c r="AE1102" t="str">
        <v>FY20/21</v>
      </c>
      <c r="AF1102" t="str">
        <v>SOUTH</v>
      </c>
    </row>
    <row r="1103" spans="1:32">
      <c r="A1103" t="str">
        <v>ESSZ</v>
      </c>
      <c r="B1103" t="str">
        <v>SZX</v>
      </c>
      <c r="C1103" t="str">
        <v>SERVICE_CHARGE</v>
      </c>
      <c r="D1103" s="4">
        <v>44279</v>
      </c>
      <c r="E1103" t="str">
        <v>YAMAHA</v>
      </c>
      <c r="F1103">
        <v>12100047</v>
      </c>
      <c r="G1103">
        <v>44279</v>
      </c>
      <c r="H1103" t="str">
        <v>YMCT|REPAIR CHARGE</v>
      </c>
      <c r="I1103" t="str">
        <v>REPAIR CHARGE</v>
      </c>
      <c r="J1103">
        <v>20</v>
      </c>
      <c r="K1103">
        <v>20</v>
      </c>
      <c r="L1103">
        <v>1946.9</v>
      </c>
      <c r="M1103" t="str">
        <v>CNY</v>
      </c>
      <c r="N1103">
        <v>1.2</v>
      </c>
      <c r="O1103">
        <v>1946.9</v>
      </c>
      <c r="P1103">
        <v>2336.2800000000002</v>
      </c>
      <c r="Q1103" t="str">
        <v>C66SZX-SMT SERVICE</v>
      </c>
      <c r="R1103" t="str">
        <v>Shenzhen Kechuangqi Technology Co., Ltd.</v>
      </c>
      <c r="S1103" t="str">
        <v>Same</v>
      </c>
      <c r="T1103">
        <v>900452</v>
      </c>
      <c r="U1103">
        <v>0</v>
      </c>
      <c r="V1103" t="str">
        <v>373SMT INV-NON-CON</v>
      </c>
      <c r="W1103">
        <v>0</v>
      </c>
      <c r="X1103" t="str">
        <v>C66SZ21068</v>
      </c>
      <c r="Y1103">
        <v>0</v>
      </c>
      <c r="Z1103" t="str">
        <v>深圳市科创奇科技有限公司</v>
      </c>
      <c r="AA1103">
        <v>0</v>
      </c>
      <c r="AB1103">
        <v>2021</v>
      </c>
      <c r="AC1103">
        <v>3</v>
      </c>
      <c r="AD1103" t="str">
        <v>Q4</v>
      </c>
      <c r="AE1103" t="str">
        <v>FY20/21</v>
      </c>
      <c r="AF1103" t="str">
        <v>SOUTH</v>
      </c>
    </row>
    <row r="1104" spans="1:32">
      <c r="A1104" t="str">
        <v>ESSZ</v>
      </c>
      <c r="B1104" t="str">
        <v>SZX</v>
      </c>
      <c r="C1104" t="str">
        <v>SERVICE_CHARGE</v>
      </c>
      <c r="D1104" s="4">
        <v>44279</v>
      </c>
      <c r="E1104" t="str">
        <v>YAMAHA</v>
      </c>
      <c r="F1104">
        <v>12100048</v>
      </c>
      <c r="G1104">
        <v>44279</v>
      </c>
      <c r="H1104" t="str">
        <v>YMCT|REPAIR CHARGE</v>
      </c>
      <c r="I1104" t="str">
        <v>REPAIR CHARGE</v>
      </c>
      <c r="J1104">
        <v>1</v>
      </c>
      <c r="K1104">
        <v>1</v>
      </c>
      <c r="L1104">
        <v>469.03</v>
      </c>
      <c r="M1104" t="str">
        <v>CNY</v>
      </c>
      <c r="N1104">
        <v>1.2</v>
      </c>
      <c r="O1104">
        <v>469.03</v>
      </c>
      <c r="P1104">
        <v>562.8359999999999</v>
      </c>
      <c r="Q1104" t="str">
        <v>C66SZX-SMT SERVICE</v>
      </c>
      <c r="R1104" t="str">
        <v>VAS LIGHTING CO.,LTD</v>
      </c>
      <c r="S1104" t="str">
        <v>Same</v>
      </c>
      <c r="T1104">
        <v>900455</v>
      </c>
      <c r="U1104">
        <v>0</v>
      </c>
      <c r="V1104" t="str">
        <v>373SMT INV-NON-CON</v>
      </c>
      <c r="W1104">
        <v>0</v>
      </c>
      <c r="X1104" t="str">
        <v>C66SZ21092REV.1</v>
      </c>
      <c r="Y1104">
        <v>0</v>
      </c>
      <c r="Z1104" t="str">
        <v>广州市胜亚灯具制造有限公司</v>
      </c>
      <c r="AA1104">
        <v>0</v>
      </c>
      <c r="AB1104">
        <v>2021</v>
      </c>
      <c r="AC1104">
        <v>3</v>
      </c>
      <c r="AD1104" t="str">
        <v>Q4</v>
      </c>
      <c r="AE1104" t="str">
        <v>FY20/21</v>
      </c>
      <c r="AF1104" t="str">
        <v>SOUTH</v>
      </c>
    </row>
    <row r="1105" spans="1:32">
      <c r="A1105" t="str">
        <v>ESSZ</v>
      </c>
      <c r="B1105" t="str">
        <v>SZX</v>
      </c>
      <c r="C1105" t="str">
        <v>SPARES/OTHER</v>
      </c>
      <c r="D1105" s="4">
        <v>44279</v>
      </c>
      <c r="E1105" t="str">
        <v>OTHERS</v>
      </c>
      <c r="F1105">
        <v>14100358</v>
      </c>
      <c r="G1105">
        <v>44279</v>
      </c>
      <c r="H1105" t="str">
        <v>ZMTR|K48-M3856-00X</v>
      </c>
      <c r="I1105" t="str">
        <v>GREASE PACK(NSL)</v>
      </c>
      <c r="J1105">
        <v>5</v>
      </c>
      <c r="K1105">
        <v>5</v>
      </c>
      <c r="L1105">
        <v>0</v>
      </c>
      <c r="M1105" t="str">
        <v>CNY</v>
      </c>
      <c r="N1105">
        <v>1.2</v>
      </c>
      <c r="O1105">
        <v>0</v>
      </c>
      <c r="P1105">
        <v>0</v>
      </c>
      <c r="Q1105" t="str">
        <v>C66SZX-SMT SERVICE</v>
      </c>
      <c r="R1105" t="str">
        <v>Shenzhen Kechuangqi Technology Co., Ltd.</v>
      </c>
      <c r="S1105" t="str">
        <v>Same</v>
      </c>
      <c r="T1105">
        <v>900450</v>
      </c>
      <c r="U1105">
        <v>663.7</v>
      </c>
      <c r="V1105" t="str">
        <v>373SMT INV-PTS SALES</v>
      </c>
      <c r="W1105">
        <v>0</v>
      </c>
      <c r="X1105" t="str">
        <v>C66SZ21068</v>
      </c>
      <c r="Y1105">
        <v>781448</v>
      </c>
      <c r="Z1105" t="str">
        <v>深圳市科创奇科技有限公司</v>
      </c>
      <c r="AA1105">
        <v>0</v>
      </c>
      <c r="AB1105">
        <v>2021</v>
      </c>
      <c r="AC1105">
        <v>3</v>
      </c>
      <c r="AD1105" t="str">
        <v>Q4</v>
      </c>
      <c r="AE1105" t="str">
        <v>FY20/21</v>
      </c>
      <c r="AF1105" t="str">
        <v>SOUTH</v>
      </c>
    </row>
    <row r="1106" spans="1:32">
      <c r="A1106" t="str">
        <v>ESSZ</v>
      </c>
      <c r="B1106" t="str">
        <v>SZX</v>
      </c>
      <c r="C1106" t="str">
        <v>SPARES/OTHER</v>
      </c>
      <c r="D1106" s="4">
        <v>44279</v>
      </c>
      <c r="E1106" t="str">
        <v>OTHERS</v>
      </c>
      <c r="F1106">
        <v>14100359</v>
      </c>
      <c r="G1106">
        <v>44279</v>
      </c>
      <c r="H1106" t="str">
        <v>ZMTR|KHJ-MD800-01</v>
      </c>
      <c r="I1106" t="str">
        <v>SS TUNE-UP STATION</v>
      </c>
      <c r="J1106">
        <v>1</v>
      </c>
      <c r="K1106">
        <v>1</v>
      </c>
      <c r="L1106">
        <v>32566.37</v>
      </c>
      <c r="M1106" t="str">
        <v>CNY</v>
      </c>
      <c r="N1106">
        <v>1.2</v>
      </c>
      <c r="O1106">
        <v>32566.37</v>
      </c>
      <c r="P1106">
        <v>39079.644</v>
      </c>
      <c r="Q1106" t="str">
        <v>C66SZX-SMT SERVICE</v>
      </c>
      <c r="R1106" t="str">
        <v>Changsha Jianke Electronics Co., Ltd.</v>
      </c>
      <c r="S1106" t="str">
        <v>Same</v>
      </c>
      <c r="T1106">
        <v>900451</v>
      </c>
      <c r="U1106">
        <v>27000</v>
      </c>
      <c r="V1106" t="str">
        <v>373SMT INV-PTS SALES</v>
      </c>
      <c r="W1106">
        <v>0</v>
      </c>
      <c r="X1106" t="str">
        <v>C66SZ20269REV.6</v>
      </c>
      <c r="Y1106">
        <v>781456</v>
      </c>
      <c r="Z1106" t="str">
        <v>长沙市健科电子有限公司</v>
      </c>
      <c r="AA1106">
        <v>0</v>
      </c>
      <c r="AB1106">
        <v>2021</v>
      </c>
      <c r="AC1106">
        <v>3</v>
      </c>
      <c r="AD1106" t="str">
        <v>Q4</v>
      </c>
      <c r="AE1106" t="str">
        <v>FY20/21</v>
      </c>
      <c r="AF1106" t="str">
        <v>SOUTH</v>
      </c>
    </row>
    <row r="1107" spans="1:32">
      <c r="A1107" t="str">
        <v>ESSZ</v>
      </c>
      <c r="B1107" t="str">
        <v>SZX</v>
      </c>
      <c r="C1107" t="str">
        <v>SPARES/OTHER</v>
      </c>
      <c r="D1107" s="4">
        <v>44279</v>
      </c>
      <c r="E1107" t="str">
        <v>YAMAHA</v>
      </c>
      <c r="F1107">
        <v>14100360</v>
      </c>
      <c r="G1107">
        <v>44279</v>
      </c>
      <c r="H1107" t="str">
        <v>YMCT|KMB-M7740-A0</v>
      </c>
      <c r="I1107" t="str">
        <v>NOZZLE 7204A ASSY.</v>
      </c>
      <c r="J1107">
        <v>20</v>
      </c>
      <c r="K1107">
        <v>20</v>
      </c>
      <c r="L1107">
        <v>17699.12</v>
      </c>
      <c r="M1107" t="str">
        <v>CNY</v>
      </c>
      <c r="N1107">
        <v>1.2</v>
      </c>
      <c r="O1107">
        <v>17699.12</v>
      </c>
      <c r="P1107">
        <v>21238.944</v>
      </c>
      <c r="Q1107" t="str">
        <v>C66SZX-SMT SERVICE</v>
      </c>
      <c r="R1107" t="str">
        <v>Shenzhen Extension New Technology Co., Ltd</v>
      </c>
      <c r="S1107" t="str">
        <v>Same</v>
      </c>
      <c r="T1107">
        <v>900454</v>
      </c>
      <c r="U1107">
        <v>10000</v>
      </c>
      <c r="V1107" t="str">
        <v>373SMT INV-PTS SALES</v>
      </c>
      <c r="W1107">
        <v>0</v>
      </c>
      <c r="X1107" t="str">
        <v>C66SZ21096REV.3</v>
      </c>
      <c r="Y1107">
        <v>781488</v>
      </c>
      <c r="Z1107" t="str">
        <v>深圳拓新伟业科技有限公司</v>
      </c>
      <c r="AA1107">
        <v>0</v>
      </c>
      <c r="AB1107">
        <v>2021</v>
      </c>
      <c r="AC1107">
        <v>3</v>
      </c>
      <c r="AD1107" t="str">
        <v>Q4</v>
      </c>
      <c r="AE1107" t="str">
        <v>FY20/21</v>
      </c>
      <c r="AF1107" t="str">
        <v>SOUTH</v>
      </c>
    </row>
    <row r="1108" spans="1:32">
      <c r="A1108" t="str">
        <v>ESSZ</v>
      </c>
      <c r="B1108" t="str">
        <v>SZX</v>
      </c>
      <c r="C1108" t="str">
        <v>SPARES/OTHER</v>
      </c>
      <c r="D1108" s="4">
        <v>44280</v>
      </c>
      <c r="E1108" t="str">
        <v>YAMAHA</v>
      </c>
      <c r="F1108">
        <v>14100361</v>
      </c>
      <c r="G1108">
        <v>44280</v>
      </c>
      <c r="H1108" t="str">
        <v>YMCT|KHW-M3852-A0</v>
      </c>
      <c r="I1108" t="str">
        <v>GREASE GUN SET</v>
      </c>
      <c r="J1108">
        <v>1</v>
      </c>
      <c r="K1108">
        <v>1</v>
      </c>
      <c r="L1108">
        <v>1327.43</v>
      </c>
      <c r="M1108" t="str">
        <v>CNY</v>
      </c>
      <c r="N1108">
        <v>1.2</v>
      </c>
      <c r="O1108">
        <v>1327.43</v>
      </c>
      <c r="P1108">
        <v>1592.9159999999999</v>
      </c>
      <c r="Q1108" t="str">
        <v>C66SZX-SMT SERVICE</v>
      </c>
      <c r="R1108" t="str">
        <v>Shenzhen Yu Da Sheng Industry Co.,Ltd</v>
      </c>
      <c r="S1108" t="str">
        <v>Same</v>
      </c>
      <c r="T1108">
        <v>900456</v>
      </c>
      <c r="U1108">
        <v>430</v>
      </c>
      <c r="V1108" t="str">
        <v>373SMT INV-PTS SALES</v>
      </c>
      <c r="W1108">
        <v>0</v>
      </c>
      <c r="X1108" t="str">
        <v>C66SZ21095REV.2</v>
      </c>
      <c r="Y1108">
        <v>781626</v>
      </c>
      <c r="Z1108" t="str">
        <v>深圳市裕达盛实业有限公司</v>
      </c>
      <c r="AA1108">
        <v>0</v>
      </c>
      <c r="AB1108">
        <v>2021</v>
      </c>
      <c r="AC1108">
        <v>3</v>
      </c>
      <c r="AD1108" t="str">
        <v>Q4</v>
      </c>
      <c r="AE1108" t="str">
        <v>FY20/21</v>
      </c>
      <c r="AF1108" t="str">
        <v>SOUTH</v>
      </c>
    </row>
    <row r="1109" spans="1:32">
      <c r="A1109" t="str">
        <v>ESSZ</v>
      </c>
      <c r="B1109" t="str">
        <v>SZX</v>
      </c>
      <c r="C1109" t="str">
        <v>SPARES/OTHER</v>
      </c>
      <c r="D1109" s="4">
        <v>44280</v>
      </c>
      <c r="E1109" t="str">
        <v>OTHERS</v>
      </c>
      <c r="F1109">
        <v>14100361</v>
      </c>
      <c r="G1109">
        <v>44280</v>
      </c>
      <c r="H1109" t="str">
        <v>ZMTR|K48-M3856-00X</v>
      </c>
      <c r="I1109" t="str">
        <v>GREASE PACK(NSL)</v>
      </c>
      <c r="J1109">
        <v>6</v>
      </c>
      <c r="K1109">
        <v>6</v>
      </c>
      <c r="L1109">
        <v>1115.04</v>
      </c>
      <c r="M1109" t="str">
        <v>CNY</v>
      </c>
      <c r="N1109">
        <v>1.2</v>
      </c>
      <c r="O1109">
        <v>1115.04</v>
      </c>
      <c r="P1109">
        <v>1338.048</v>
      </c>
      <c r="Q1109" t="str">
        <v>C66SZX-SMT SERVICE</v>
      </c>
      <c r="R1109" t="str">
        <v>Shenzhen Yu Da Sheng Industry Co.,Ltd</v>
      </c>
      <c r="S1109" t="str">
        <v>Same</v>
      </c>
      <c r="T1109">
        <v>900456</v>
      </c>
      <c r="U1109">
        <v>796.44</v>
      </c>
      <c r="V1109" t="str">
        <v>373SMT INV-PTS SALES</v>
      </c>
      <c r="W1109">
        <v>0</v>
      </c>
      <c r="X1109" t="str">
        <v>C66SZ21095REV.2</v>
      </c>
      <c r="Y1109">
        <v>781626</v>
      </c>
      <c r="Z1109" t="str">
        <v>深圳市裕达盛实业有限公司</v>
      </c>
      <c r="AA1109">
        <v>0</v>
      </c>
      <c r="AB1109">
        <v>2021</v>
      </c>
      <c r="AC1109">
        <v>3</v>
      </c>
      <c r="AD1109" t="str">
        <v>Q4</v>
      </c>
      <c r="AE1109" t="str">
        <v>FY20/21</v>
      </c>
      <c r="AF1109" t="str">
        <v>SOUTH</v>
      </c>
    </row>
    <row r="1110" spans="1:32">
      <c r="A1110" t="str">
        <v>ESSZ</v>
      </c>
      <c r="B1110" t="str">
        <v>SZX</v>
      </c>
      <c r="C1110" t="str">
        <v>SPARES/OTHER</v>
      </c>
      <c r="D1110" s="4">
        <v>44280</v>
      </c>
      <c r="E1110" t="str">
        <v>OTHERS</v>
      </c>
      <c r="F1110">
        <v>14100361</v>
      </c>
      <c r="G1110">
        <v>44280</v>
      </c>
      <c r="H1110" t="str">
        <v>ZMTR|K48-M3854-00</v>
      </c>
      <c r="I1110" t="str">
        <v>NOZZLE GREASE</v>
      </c>
      <c r="J1110">
        <v>1</v>
      </c>
      <c r="K1110">
        <v>1</v>
      </c>
      <c r="L1110">
        <v>0</v>
      </c>
      <c r="M1110" t="str">
        <v>CNY</v>
      </c>
      <c r="N1110">
        <v>1.2</v>
      </c>
      <c r="O1110">
        <v>0</v>
      </c>
      <c r="P1110">
        <v>0</v>
      </c>
      <c r="Q1110" t="str">
        <v>C66SZX-SMT SERVICE</v>
      </c>
      <c r="R1110" t="str">
        <v>Shenzhen Yu Da Sheng Industry Co.,Ltd</v>
      </c>
      <c r="S1110" t="str">
        <v>Same</v>
      </c>
      <c r="T1110">
        <v>900456</v>
      </c>
      <c r="U1110">
        <v>155.34</v>
      </c>
      <c r="V1110" t="str">
        <v>373SMT INV-PTS SALES</v>
      </c>
      <c r="W1110">
        <v>0</v>
      </c>
      <c r="X1110" t="str">
        <v>C66SZ21095REV.2</v>
      </c>
      <c r="Y1110">
        <v>781626</v>
      </c>
      <c r="Z1110" t="str">
        <v>深圳市裕达盛实业有限公司</v>
      </c>
      <c r="AA1110">
        <v>0</v>
      </c>
      <c r="AB1110">
        <v>2021</v>
      </c>
      <c r="AC1110">
        <v>3</v>
      </c>
      <c r="AD1110" t="str">
        <v>Q4</v>
      </c>
      <c r="AE1110" t="str">
        <v>FY20/21</v>
      </c>
      <c r="AF1110" t="str">
        <v>SOUTH</v>
      </c>
    </row>
    <row r="1111" spans="1:32">
      <c r="A1111" t="str">
        <v>ESSZ</v>
      </c>
      <c r="B1111" t="str">
        <v>SZX</v>
      </c>
      <c r="C1111" t="str">
        <v>SPARES/OTHER</v>
      </c>
      <c r="D1111" s="4">
        <v>44300</v>
      </c>
      <c r="E1111" t="str">
        <v>OTHERS</v>
      </c>
      <c r="F1111">
        <v>14100362</v>
      </c>
      <c r="G1111">
        <v>44300</v>
      </c>
      <c r="H1111" t="str">
        <v>JUKI|E9611729000</v>
      </c>
      <c r="I1111" t="str">
        <v>MNLA SENSOR</v>
      </c>
      <c r="J1111">
        <v>1</v>
      </c>
      <c r="K1111">
        <v>1</v>
      </c>
      <c r="L1111">
        <v>37168.14</v>
      </c>
      <c r="M1111" t="str">
        <v>CNY</v>
      </c>
      <c r="N1111">
        <v>1.18</v>
      </c>
      <c r="O1111">
        <v>37168.14</v>
      </c>
      <c r="P1111">
        <v>43858.405199999994</v>
      </c>
      <c r="Q1111" t="str">
        <v>C66SZX-SMT SERVICE</v>
      </c>
      <c r="R1111" t="str">
        <v>Hai Xin Technology(ShenZhen) Company Limited.</v>
      </c>
      <c r="S1111" t="str">
        <v>Same</v>
      </c>
      <c r="T1111">
        <v>900457</v>
      </c>
      <c r="U1111">
        <v>27133.01</v>
      </c>
      <c r="V1111" t="str">
        <v>373SMT INV-PTS SALES</v>
      </c>
      <c r="W1111">
        <v>0</v>
      </c>
      <c r="X1111" t="str">
        <v>H184928-BET-210329</v>
      </c>
      <c r="Y1111">
        <v>783514</v>
      </c>
      <c r="Z1111" t="str">
        <v>海星科技（深圳）有限公司</v>
      </c>
      <c r="AA1111">
        <v>0</v>
      </c>
      <c r="AB1111">
        <v>2021</v>
      </c>
      <c r="AC1111">
        <v>4</v>
      </c>
      <c r="AD1111" t="str">
        <v>Q1</v>
      </c>
      <c r="AE1111" t="str">
        <v>FY21/22</v>
      </c>
      <c r="AF1111" t="str">
        <v>SOUTH</v>
      </c>
    </row>
    <row r="1112" spans="1:32">
      <c r="A1112" t="str">
        <v>ESSZ</v>
      </c>
      <c r="B1112" t="str">
        <v>SZX</v>
      </c>
      <c r="C1112" t="str">
        <v>SPARES/OTHER</v>
      </c>
      <c r="D1112" s="4">
        <v>44300</v>
      </c>
      <c r="E1112" t="str">
        <v>OTHERS</v>
      </c>
      <c r="F1112">
        <v>14100362</v>
      </c>
      <c r="G1112">
        <v>44300</v>
      </c>
      <c r="H1112" t="str">
        <v>JUKI|40001137</v>
      </c>
      <c r="I1112" t="str">
        <v>S HOUSING ASM.</v>
      </c>
      <c r="J1112">
        <v>2</v>
      </c>
      <c r="K1112">
        <v>2</v>
      </c>
      <c r="L1112">
        <v>19823.009999999998</v>
      </c>
      <c r="M1112" t="str">
        <v>CNY</v>
      </c>
      <c r="N1112">
        <v>1.18</v>
      </c>
      <c r="O1112">
        <v>19823.009999999998</v>
      </c>
      <c r="P1112">
        <v>23391.151799999996</v>
      </c>
      <c r="Q1112" t="str">
        <v>C66SZX-SMT SERVICE</v>
      </c>
      <c r="R1112" t="str">
        <v>Hai Xin Technology(ShenZhen) Company Limited.</v>
      </c>
      <c r="S1112" t="str">
        <v>Same</v>
      </c>
      <c r="T1112">
        <v>900457</v>
      </c>
      <c r="U1112">
        <v>17000</v>
      </c>
      <c r="V1112" t="str">
        <v>373SMT INV-PTS SALES</v>
      </c>
      <c r="W1112">
        <v>0</v>
      </c>
      <c r="X1112" t="str">
        <v>H184928-BET-210329</v>
      </c>
      <c r="Y1112">
        <v>783514</v>
      </c>
      <c r="Z1112" t="str">
        <v>海星科技（深圳）有限公司</v>
      </c>
      <c r="AA1112">
        <v>0</v>
      </c>
      <c r="AB1112">
        <v>2021</v>
      </c>
      <c r="AC1112">
        <v>4</v>
      </c>
      <c r="AD1112" t="str">
        <v>Q1</v>
      </c>
      <c r="AE1112" t="str">
        <v>FY21/22</v>
      </c>
      <c r="AF1112" t="str">
        <v>SOUTH</v>
      </c>
    </row>
    <row r="1113" spans="1:32">
      <c r="A1113" t="str">
        <v>ESSZ</v>
      </c>
      <c r="B1113" t="str">
        <v>SZX</v>
      </c>
      <c r="C1113" t="str">
        <v>SPARES/OTHER</v>
      </c>
      <c r="D1113" s="4">
        <v>44300</v>
      </c>
      <c r="E1113" t="str">
        <v>OTHERS</v>
      </c>
      <c r="F1113">
        <v>14100362</v>
      </c>
      <c r="G1113">
        <v>44300</v>
      </c>
      <c r="H1113" t="str">
        <v>JUKI|40001253</v>
      </c>
      <c r="I1113" t="str">
        <v>EJECTOR 50</v>
      </c>
      <c r="J1113">
        <v>1</v>
      </c>
      <c r="K1113">
        <v>1</v>
      </c>
      <c r="L1113">
        <v>7168.14</v>
      </c>
      <c r="M1113" t="str">
        <v>CNY</v>
      </c>
      <c r="N1113">
        <v>1.18</v>
      </c>
      <c r="O1113">
        <v>7168.14</v>
      </c>
      <c r="P1113">
        <v>8458.4051999999992</v>
      </c>
      <c r="Q1113" t="str">
        <v>C66SZX-SMT SERVICE</v>
      </c>
      <c r="R1113" t="str">
        <v>Hai Xin Technology(ShenZhen) Company Limited.</v>
      </c>
      <c r="S1113" t="str">
        <v>Same</v>
      </c>
      <c r="T1113">
        <v>900457</v>
      </c>
      <c r="U1113">
        <v>5930.1</v>
      </c>
      <c r="V1113" t="str">
        <v>373SMT INV-PTS SALES</v>
      </c>
      <c r="W1113">
        <v>0</v>
      </c>
      <c r="X1113" t="str">
        <v>H184928-BET-210329</v>
      </c>
      <c r="Y1113">
        <v>783514</v>
      </c>
      <c r="Z1113" t="str">
        <v>海星科技（深圳）有限公司</v>
      </c>
      <c r="AA1113">
        <v>0</v>
      </c>
      <c r="AB1113">
        <v>2021</v>
      </c>
      <c r="AC1113">
        <v>4</v>
      </c>
      <c r="AD1113" t="str">
        <v>Q1</v>
      </c>
      <c r="AE1113" t="str">
        <v>FY21/22</v>
      </c>
      <c r="AF1113" t="str">
        <v>SOUTH</v>
      </c>
    </row>
    <row r="1114" spans="1:32">
      <c r="A1114" t="str">
        <v>ESSZ</v>
      </c>
      <c r="B1114" t="str">
        <v>SZX</v>
      </c>
      <c r="C1114" t="str">
        <v>SPARES/OTHER</v>
      </c>
      <c r="D1114" s="4">
        <v>44300</v>
      </c>
      <c r="E1114" t="str">
        <v>OTHERS</v>
      </c>
      <c r="F1114">
        <v>14100362</v>
      </c>
      <c r="G1114">
        <v>44300</v>
      </c>
      <c r="H1114" t="str">
        <v>JUKI|40001143</v>
      </c>
      <c r="I1114" t="str">
        <v>TIMING BELT Z</v>
      </c>
      <c r="J1114">
        <v>4</v>
      </c>
      <c r="K1114">
        <v>4</v>
      </c>
      <c r="L1114">
        <v>495.58</v>
      </c>
      <c r="M1114" t="str">
        <v>CNY</v>
      </c>
      <c r="N1114">
        <v>1.18</v>
      </c>
      <c r="O1114">
        <v>495.58</v>
      </c>
      <c r="P1114">
        <v>584.78440000000001</v>
      </c>
      <c r="Q1114" t="str">
        <v>C66SZX-SMT SERVICE</v>
      </c>
      <c r="R1114" t="str">
        <v>Hai Xin Technology(ShenZhen) Company Limited.</v>
      </c>
      <c r="S1114" t="str">
        <v>Same</v>
      </c>
      <c r="T1114">
        <v>900457</v>
      </c>
      <c r="U1114">
        <v>400</v>
      </c>
      <c r="V1114" t="str">
        <v>373SMT INV-PTS SALES</v>
      </c>
      <c r="W1114">
        <v>0</v>
      </c>
      <c r="X1114" t="str">
        <v>H184928-BET-210329</v>
      </c>
      <c r="Y1114">
        <v>783514</v>
      </c>
      <c r="Z1114" t="str">
        <v>海星科技（深圳）有限公司</v>
      </c>
      <c r="AA1114">
        <v>0</v>
      </c>
      <c r="AB1114">
        <v>2021</v>
      </c>
      <c r="AC1114">
        <v>4</v>
      </c>
      <c r="AD1114" t="str">
        <v>Q1</v>
      </c>
      <c r="AE1114" t="str">
        <v>FY21/22</v>
      </c>
      <c r="AF1114" t="str">
        <v>SOUTH</v>
      </c>
    </row>
    <row r="1115" spans="1:32">
      <c r="A1115" t="str">
        <v>ESSZ</v>
      </c>
      <c r="B1115" t="str">
        <v>SZX</v>
      </c>
      <c r="C1115" t="str">
        <v>SPARES/OTHER</v>
      </c>
      <c r="D1115" s="4">
        <v>44300</v>
      </c>
      <c r="E1115" t="str">
        <v>OTHERS</v>
      </c>
      <c r="F1115">
        <v>14100362</v>
      </c>
      <c r="G1115">
        <v>44300</v>
      </c>
      <c r="H1115" t="str">
        <v>JUKI|40001116</v>
      </c>
      <c r="I1115" t="str">
        <v>TIMING BELT T</v>
      </c>
      <c r="J1115">
        <v>4</v>
      </c>
      <c r="K1115">
        <v>4</v>
      </c>
      <c r="L1115">
        <v>495.58</v>
      </c>
      <c r="M1115" t="str">
        <v>CNY</v>
      </c>
      <c r="N1115">
        <v>1.18</v>
      </c>
      <c r="O1115">
        <v>495.58</v>
      </c>
      <c r="P1115">
        <v>584.78440000000001</v>
      </c>
      <c r="Q1115" t="str">
        <v>C66SZX-SMT SERVICE</v>
      </c>
      <c r="R1115" t="str">
        <v>Hai Xin Technology(ShenZhen) Company Limited.</v>
      </c>
      <c r="S1115" t="str">
        <v>Same</v>
      </c>
      <c r="T1115">
        <v>900457</v>
      </c>
      <c r="U1115">
        <v>400</v>
      </c>
      <c r="V1115" t="str">
        <v>373SMT INV-PTS SALES</v>
      </c>
      <c r="W1115">
        <v>0</v>
      </c>
      <c r="X1115" t="str">
        <v>H184928-BET-210329</v>
      </c>
      <c r="Y1115">
        <v>783514</v>
      </c>
      <c r="Z1115" t="str">
        <v>海星科技（深圳）有限公司</v>
      </c>
      <c r="AA1115">
        <v>0</v>
      </c>
      <c r="AB1115">
        <v>2021</v>
      </c>
      <c r="AC1115">
        <v>4</v>
      </c>
      <c r="AD1115" t="str">
        <v>Q1</v>
      </c>
      <c r="AE1115" t="str">
        <v>FY21/22</v>
      </c>
      <c r="AF1115" t="str">
        <v>SOUTH</v>
      </c>
    </row>
    <row r="1116" spans="1:32">
      <c r="A1116" t="str">
        <v>ESSZ</v>
      </c>
      <c r="B1116" t="str">
        <v>SZX</v>
      </c>
      <c r="C1116" t="str">
        <v>SERVICE_CHARGE</v>
      </c>
      <c r="D1116" s="4">
        <v>44312</v>
      </c>
      <c r="E1116" t="str">
        <v>YAMAHA</v>
      </c>
      <c r="F1116">
        <v>12100049</v>
      </c>
      <c r="G1116">
        <v>44312</v>
      </c>
      <c r="H1116" t="str">
        <v>YMCT|REPAIR CHARGE</v>
      </c>
      <c r="I1116" t="str">
        <v>REPAIR CHARGE</v>
      </c>
      <c r="J1116">
        <v>1</v>
      </c>
      <c r="K1116">
        <v>1</v>
      </c>
      <c r="L1116">
        <v>1769.91</v>
      </c>
      <c r="M1116" t="str">
        <v>CNY</v>
      </c>
      <c r="N1116">
        <v>1.18</v>
      </c>
      <c r="O1116">
        <v>1769.91</v>
      </c>
      <c r="P1116">
        <v>2088.4938000000002</v>
      </c>
      <c r="Q1116" t="str">
        <v>C66SZX-SMT SERVICE</v>
      </c>
      <c r="R1116" t="str">
        <v>Huizhou C&amp;D Industry Co., Ltd</v>
      </c>
      <c r="S1116" t="str">
        <v>Same</v>
      </c>
      <c r="T1116">
        <v>900460</v>
      </c>
      <c r="U1116">
        <v>0</v>
      </c>
      <c r="V1116" t="str">
        <v>373SMT INV-NON-CON</v>
      </c>
      <c r="W1116">
        <v>0</v>
      </c>
      <c r="X1116" t="str">
        <v>C66SZ21099REV.1</v>
      </c>
      <c r="Y1116">
        <v>0</v>
      </c>
      <c r="Z1116" t="str">
        <v>惠州市创荣发实业有限公司</v>
      </c>
      <c r="AA1116">
        <v>0</v>
      </c>
      <c r="AB1116">
        <v>2021</v>
      </c>
      <c r="AC1116">
        <v>4</v>
      </c>
      <c r="AD1116" t="str">
        <v>Q1</v>
      </c>
      <c r="AE1116" t="str">
        <v>FY21/22</v>
      </c>
      <c r="AF1116" t="str">
        <v>SOUTH</v>
      </c>
    </row>
    <row r="1117" spans="1:32">
      <c r="A1117" t="str">
        <v>ESSZ</v>
      </c>
      <c r="B1117" t="str">
        <v>SZX</v>
      </c>
      <c r="C1117" t="str">
        <v>SPARES/OTHER</v>
      </c>
      <c r="D1117" s="4">
        <v>44312</v>
      </c>
      <c r="E1117" t="str">
        <v>YAMAHA</v>
      </c>
      <c r="F1117">
        <v>14100363</v>
      </c>
      <c r="G1117">
        <v>44312</v>
      </c>
      <c r="H1117" t="str">
        <v>YMCT|KMB-M7942-01</v>
      </c>
      <c r="I1117" t="str">
        <v>HOLDER PRISM 1 ASSY.</v>
      </c>
      <c r="J1117">
        <v>1</v>
      </c>
      <c r="K1117">
        <v>1</v>
      </c>
      <c r="L1117">
        <v>4601.7700000000004</v>
      </c>
      <c r="M1117" t="str">
        <v>CNY</v>
      </c>
      <c r="N1117">
        <v>1.18</v>
      </c>
      <c r="O1117">
        <v>4601.7700000000004</v>
      </c>
      <c r="P1117">
        <v>5430.0886</v>
      </c>
      <c r="Q1117" t="str">
        <v>C66SZX-SMT SERVICE</v>
      </c>
      <c r="R1117" t="str">
        <v>Shenzhen GCL Electronics Co., Ltd.</v>
      </c>
      <c r="S1117" t="str">
        <v>Same</v>
      </c>
      <c r="T1117">
        <v>900458</v>
      </c>
      <c r="U1117">
        <v>2460</v>
      </c>
      <c r="V1117" t="str">
        <v>373SMT INV-PTS SALES</v>
      </c>
      <c r="W1117">
        <v>0</v>
      </c>
      <c r="X1117" t="str">
        <v>GCL21030400</v>
      </c>
      <c r="Y1117">
        <v>784862</v>
      </c>
      <c r="Z1117" t="str">
        <v>深圳市耕创电子有限公司</v>
      </c>
      <c r="AA1117">
        <v>0</v>
      </c>
      <c r="AB1117">
        <v>2021</v>
      </c>
      <c r="AC1117">
        <v>4</v>
      </c>
      <c r="AD1117" t="str">
        <v>Q1</v>
      </c>
      <c r="AE1117" t="str">
        <v>FY21/22</v>
      </c>
      <c r="AF1117" t="str">
        <v>SOUTH</v>
      </c>
    </row>
    <row r="1118" spans="1:32">
      <c r="A1118" t="str">
        <v>ESSZ</v>
      </c>
      <c r="B1118" t="str">
        <v>SZX</v>
      </c>
      <c r="C1118" t="str">
        <v>CONTRACT_FEE</v>
      </c>
      <c r="D1118" s="4">
        <v>44313</v>
      </c>
      <c r="E1118" t="str">
        <v>YAMAHA</v>
      </c>
      <c r="F1118">
        <v>13100022</v>
      </c>
      <c r="G1118">
        <v>44313</v>
      </c>
      <c r="H1118" t="str">
        <v>YMCT|REPAIR CHARGE</v>
      </c>
      <c r="I1118" t="str">
        <v>REPAIR CHARGE</v>
      </c>
      <c r="J1118">
        <v>1</v>
      </c>
      <c r="K1118">
        <v>1</v>
      </c>
      <c r="L1118">
        <v>2654.87</v>
      </c>
      <c r="M1118" t="str">
        <v>CNY</v>
      </c>
      <c r="N1118">
        <v>1.18</v>
      </c>
      <c r="O1118">
        <v>2654.87</v>
      </c>
      <c r="P1118">
        <v>3132.7465999999995</v>
      </c>
      <c r="Q1118" t="str">
        <v>C66SZX-SMT SERVICE</v>
      </c>
      <c r="R1118" t="str">
        <v>Zhuhai Taichuan Cloud Technology Co., Ltd.</v>
      </c>
      <c r="S1118" t="str">
        <v>Same</v>
      </c>
      <c r="T1118">
        <v>900462</v>
      </c>
      <c r="U1118">
        <v>0</v>
      </c>
      <c r="V1118" t="str">
        <v>373SMT INV-CONTRACT</v>
      </c>
      <c r="W1118">
        <v>0</v>
      </c>
      <c r="X1118" t="str">
        <v>PO2021040042DS</v>
      </c>
      <c r="Y1118">
        <v>0</v>
      </c>
      <c r="Z1118" t="str">
        <v>珠海太川云社区技术股份有限公司</v>
      </c>
      <c r="AA1118">
        <v>0</v>
      </c>
      <c r="AB1118">
        <v>2021</v>
      </c>
      <c r="AC1118">
        <v>4</v>
      </c>
      <c r="AD1118" t="str">
        <v>Q1</v>
      </c>
      <c r="AE1118" t="str">
        <v>FY21/22</v>
      </c>
      <c r="AF1118" t="str">
        <v>SOUTH</v>
      </c>
    </row>
    <row r="1119" spans="1:32">
      <c r="A1119" t="str">
        <v>ESSZ</v>
      </c>
      <c r="B1119" t="str">
        <v>SZX</v>
      </c>
      <c r="C1119" t="str">
        <v>SPARES/OTHER</v>
      </c>
      <c r="D1119" s="4">
        <v>44313</v>
      </c>
      <c r="E1119" t="str">
        <v>YAMAHA</v>
      </c>
      <c r="F1119">
        <v>14100364</v>
      </c>
      <c r="G1119">
        <v>44313</v>
      </c>
      <c r="H1119" t="str">
        <v>YMCT|KKD-M7131-00</v>
      </c>
      <c r="I1119" t="str">
        <v>BELT 1</v>
      </c>
      <c r="J1119">
        <v>1</v>
      </c>
      <c r="K1119">
        <v>1</v>
      </c>
      <c r="L1119">
        <v>115.04</v>
      </c>
      <c r="M1119" t="str">
        <v>CNY</v>
      </c>
      <c r="N1119">
        <v>1.18</v>
      </c>
      <c r="O1119">
        <v>115.04</v>
      </c>
      <c r="P1119">
        <v>135.74719999999999</v>
      </c>
      <c r="Q1119" t="str">
        <v>C66SZX-SMT SERVICE</v>
      </c>
      <c r="R1119" t="str">
        <v>Huizhou C&amp;D Industry Co., Ltd</v>
      </c>
      <c r="S1119" t="str">
        <v>Same</v>
      </c>
      <c r="T1119">
        <v>900459</v>
      </c>
      <c r="U1119">
        <v>64</v>
      </c>
      <c r="V1119" t="str">
        <v>373SMT INV-PTS SALES</v>
      </c>
      <c r="W1119">
        <v>0</v>
      </c>
      <c r="X1119" t="str">
        <v>C66SZ21099REV.1</v>
      </c>
      <c r="Y1119">
        <v>784976</v>
      </c>
      <c r="Z1119" t="str">
        <v>惠州市创荣发实业有限公司</v>
      </c>
      <c r="AA1119">
        <v>0</v>
      </c>
      <c r="AB1119">
        <v>2021</v>
      </c>
      <c r="AC1119">
        <v>4</v>
      </c>
      <c r="AD1119" t="str">
        <v>Q1</v>
      </c>
      <c r="AE1119" t="str">
        <v>FY21/22</v>
      </c>
      <c r="AF1119" t="str">
        <v>SOUTH</v>
      </c>
    </row>
    <row r="1120" spans="1:32">
      <c r="A1120" t="str">
        <v>ESSZ</v>
      </c>
      <c r="B1120" t="str">
        <v>SZX</v>
      </c>
      <c r="C1120" t="str">
        <v>SPARES/OTHER</v>
      </c>
      <c r="D1120" s="4">
        <v>44313</v>
      </c>
      <c r="E1120" t="str">
        <v>YAMAHA</v>
      </c>
      <c r="F1120">
        <v>14100364</v>
      </c>
      <c r="G1120">
        <v>44313</v>
      </c>
      <c r="H1120" t="str">
        <v>YMCT|KKD-M7132-00</v>
      </c>
      <c r="I1120" t="str">
        <v>BELT 2</v>
      </c>
      <c r="J1120">
        <v>1</v>
      </c>
      <c r="K1120">
        <v>1</v>
      </c>
      <c r="L1120">
        <v>115.04</v>
      </c>
      <c r="M1120" t="str">
        <v>CNY</v>
      </c>
      <c r="N1120">
        <v>1.18</v>
      </c>
      <c r="O1120">
        <v>115.04</v>
      </c>
      <c r="P1120">
        <v>135.74719999999999</v>
      </c>
      <c r="Q1120" t="str">
        <v>C66SZX-SMT SERVICE</v>
      </c>
      <c r="R1120" t="str">
        <v>Huizhou C&amp;D Industry Co., Ltd</v>
      </c>
      <c r="S1120" t="str">
        <v>Same</v>
      </c>
      <c r="T1120">
        <v>900459</v>
      </c>
      <c r="U1120">
        <v>64</v>
      </c>
      <c r="V1120" t="str">
        <v>373SMT INV-PTS SALES</v>
      </c>
      <c r="W1120">
        <v>0</v>
      </c>
      <c r="X1120" t="str">
        <v>C66SZ21099REV.1</v>
      </c>
      <c r="Y1120">
        <v>784976</v>
      </c>
      <c r="Z1120" t="str">
        <v>惠州市创荣发实业有限公司</v>
      </c>
      <c r="AA1120">
        <v>0</v>
      </c>
      <c r="AB1120">
        <v>2021</v>
      </c>
      <c r="AC1120">
        <v>4</v>
      </c>
      <c r="AD1120" t="str">
        <v>Q1</v>
      </c>
      <c r="AE1120" t="str">
        <v>FY21/22</v>
      </c>
      <c r="AF1120" t="str">
        <v>SOUTH</v>
      </c>
    </row>
    <row r="1121" spans="1:32">
      <c r="A1121" t="str">
        <v>ESSZ</v>
      </c>
      <c r="B1121" t="str">
        <v>SZX</v>
      </c>
      <c r="C1121" t="str">
        <v>SPARES/OTHER</v>
      </c>
      <c r="D1121" s="4">
        <v>44313</v>
      </c>
      <c r="E1121" t="str">
        <v>YAMAHA</v>
      </c>
      <c r="F1121">
        <v>14100364</v>
      </c>
      <c r="G1121">
        <v>44313</v>
      </c>
      <c r="H1121" t="str">
        <v>YMCT|90990-25J026</v>
      </c>
      <c r="I1121" t="str">
        <v>BEARING</v>
      </c>
      <c r="J1121">
        <v>5</v>
      </c>
      <c r="K1121">
        <v>5</v>
      </c>
      <c r="L1121">
        <v>597.35</v>
      </c>
      <c r="M1121" t="str">
        <v>CNY</v>
      </c>
      <c r="N1121">
        <v>1.18</v>
      </c>
      <c r="O1121">
        <v>597.35</v>
      </c>
      <c r="P1121">
        <v>704.87299999999993</v>
      </c>
      <c r="Q1121" t="str">
        <v>C66SZX-SMT SERVICE</v>
      </c>
      <c r="R1121" t="str">
        <v>Huizhou C&amp;D Industry Co., Ltd</v>
      </c>
      <c r="S1121" t="str">
        <v>Same</v>
      </c>
      <c r="T1121">
        <v>900459</v>
      </c>
      <c r="U1121">
        <v>320</v>
      </c>
      <c r="V1121" t="str">
        <v>373SMT INV-PTS SALES</v>
      </c>
      <c r="W1121">
        <v>0</v>
      </c>
      <c r="X1121" t="str">
        <v>C66SZ21099REV.1</v>
      </c>
      <c r="Y1121">
        <v>784976</v>
      </c>
      <c r="Z1121" t="str">
        <v>惠州市创荣发实业有限公司</v>
      </c>
      <c r="AA1121">
        <v>0</v>
      </c>
      <c r="AB1121">
        <v>2021</v>
      </c>
      <c r="AC1121">
        <v>4</v>
      </c>
      <c r="AD1121" t="str">
        <v>Q1</v>
      </c>
      <c r="AE1121" t="str">
        <v>FY21/22</v>
      </c>
      <c r="AF1121" t="str">
        <v>SOUTH</v>
      </c>
    </row>
    <row r="1122" spans="1:32">
      <c r="A1122" t="str">
        <v>ESSZ</v>
      </c>
      <c r="B1122" t="str">
        <v>SZX</v>
      </c>
      <c r="C1122" t="str">
        <v>SPARES/OTHER</v>
      </c>
      <c r="D1122" s="4">
        <v>44313</v>
      </c>
      <c r="E1122" t="str">
        <v>YAMAHA</v>
      </c>
      <c r="F1122">
        <v>14100365</v>
      </c>
      <c r="G1122">
        <v>44313</v>
      </c>
      <c r="H1122" t="str">
        <v>YMCT|KLC-M9192-00</v>
      </c>
      <c r="I1122" t="str">
        <v>SENSOR HEAD 2</v>
      </c>
      <c r="J1122">
        <v>1</v>
      </c>
      <c r="K1122">
        <v>1</v>
      </c>
      <c r="L1122">
        <v>1933.63</v>
      </c>
      <c r="M1122" t="str">
        <v>CNY</v>
      </c>
      <c r="N1122">
        <v>1.18</v>
      </c>
      <c r="O1122">
        <v>1933.63</v>
      </c>
      <c r="P1122">
        <v>2281.6833999999999</v>
      </c>
      <c r="Q1122" t="str">
        <v>C66SZX-SMT SERVICE</v>
      </c>
      <c r="R1122" t="str">
        <v>Shenzhen ZhaoHui Electronics Co., Ltd</v>
      </c>
      <c r="S1122" t="str">
        <v>Same</v>
      </c>
      <c r="T1122">
        <v>900461</v>
      </c>
      <c r="U1122">
        <v>1048</v>
      </c>
      <c r="V1122" t="str">
        <v>373SMT INV-PTS SALES</v>
      </c>
      <c r="W1122">
        <v>0</v>
      </c>
      <c r="X1122" t="str">
        <v>C66SZ21125</v>
      </c>
      <c r="Y1122">
        <v>785071</v>
      </c>
      <c r="Z1122" t="str">
        <v>深圳市兆晖电子有限公司</v>
      </c>
      <c r="AA1122">
        <v>0</v>
      </c>
      <c r="AB1122">
        <v>2021</v>
      </c>
      <c r="AC1122">
        <v>4</v>
      </c>
      <c r="AD1122" t="str">
        <v>Q1</v>
      </c>
      <c r="AE1122" t="str">
        <v>FY21/22</v>
      </c>
      <c r="AF1122" t="str">
        <v>SOUTH</v>
      </c>
    </row>
    <row r="1123" spans="1:32">
      <c r="A1123" t="str">
        <v>ESSZ</v>
      </c>
      <c r="B1123" t="str">
        <v>SZX</v>
      </c>
      <c r="C1123" t="str">
        <v>SPARES/OTHER</v>
      </c>
      <c r="D1123" s="4">
        <v>44313</v>
      </c>
      <c r="E1123" t="str">
        <v>YAMAHA</v>
      </c>
      <c r="F1123">
        <v>14100366</v>
      </c>
      <c r="G1123">
        <v>44313</v>
      </c>
      <c r="H1123" t="str">
        <v>YMCT|KHN-M7710-A4</v>
      </c>
      <c r="I1123" t="str">
        <v>NOZZLE 301A ASSY</v>
      </c>
      <c r="J1123">
        <v>10</v>
      </c>
      <c r="K1123">
        <v>10</v>
      </c>
      <c r="L1123">
        <v>4424.78</v>
      </c>
      <c r="M1123" t="str">
        <v>CNY</v>
      </c>
      <c r="N1123">
        <v>1.18</v>
      </c>
      <c r="O1123">
        <v>4424.78</v>
      </c>
      <c r="P1123">
        <v>5221.2403999999997</v>
      </c>
      <c r="Q1123" t="str">
        <v>C66SZX-SMT SERVICE</v>
      </c>
      <c r="R1123" t="str">
        <v>Shenzhen Yesight Technology Co.,Ltd</v>
      </c>
      <c r="S1123" t="str">
        <v>Same</v>
      </c>
      <c r="T1123">
        <v>900463</v>
      </c>
      <c r="U1123">
        <v>4061.06</v>
      </c>
      <c r="V1123" t="str">
        <v>373SMT INV-PTS SALES</v>
      </c>
      <c r="W1123">
        <v>0</v>
      </c>
      <c r="X1123" t="str">
        <v>C66SZ21145</v>
      </c>
      <c r="Y1123">
        <v>785192</v>
      </c>
      <c r="Z1123" t="str">
        <v>深圳市悦之彩科技有限公司</v>
      </c>
      <c r="AA1123">
        <v>0</v>
      </c>
      <c r="AB1123">
        <v>2021</v>
      </c>
      <c r="AC1123">
        <v>4</v>
      </c>
      <c r="AD1123" t="str">
        <v>Q1</v>
      </c>
      <c r="AE1123" t="str">
        <v>FY21/22</v>
      </c>
      <c r="AF1123" t="str">
        <v>SOUTH</v>
      </c>
    </row>
    <row r="1124" spans="1:32">
      <c r="A1124" t="str">
        <v>ESSZ</v>
      </c>
      <c r="B1124" t="str">
        <v>SZX</v>
      </c>
      <c r="C1124" t="str">
        <v>SPARES/OTHER</v>
      </c>
      <c r="D1124" s="4">
        <v>44313</v>
      </c>
      <c r="E1124" t="str">
        <v>YAMAHA</v>
      </c>
      <c r="F1124">
        <v>14100366</v>
      </c>
      <c r="G1124">
        <v>44313</v>
      </c>
      <c r="H1124" t="str">
        <v>YMCT|KHY-M7740-A0</v>
      </c>
      <c r="I1124" t="str">
        <v>NOZZLE 303A/314A AS.</v>
      </c>
      <c r="J1124">
        <v>5</v>
      </c>
      <c r="K1124">
        <v>5</v>
      </c>
      <c r="L1124">
        <v>2433.63</v>
      </c>
      <c r="M1124" t="str">
        <v>CNY</v>
      </c>
      <c r="N1124">
        <v>1.18</v>
      </c>
      <c r="O1124">
        <v>2433.63</v>
      </c>
      <c r="P1124">
        <v>2871.6833999999999</v>
      </c>
      <c r="Q1124" t="str">
        <v>C66SZX-SMT SERVICE</v>
      </c>
      <c r="R1124" t="str">
        <v>Shenzhen Yesight Technology Co.,Ltd</v>
      </c>
      <c r="S1124" t="str">
        <v>Same</v>
      </c>
      <c r="T1124">
        <v>900463</v>
      </c>
      <c r="U1124">
        <v>2000</v>
      </c>
      <c r="V1124" t="str">
        <v>373SMT INV-PTS SALES</v>
      </c>
      <c r="W1124">
        <v>0</v>
      </c>
      <c r="X1124" t="str">
        <v>C66SZ21145</v>
      </c>
      <c r="Y1124">
        <v>785192</v>
      </c>
      <c r="Z1124" t="str">
        <v>深圳市悦之彩科技有限公司</v>
      </c>
      <c r="AA1124">
        <v>0</v>
      </c>
      <c r="AB1124">
        <v>2021</v>
      </c>
      <c r="AC1124">
        <v>4</v>
      </c>
      <c r="AD1124" t="str">
        <v>Q1</v>
      </c>
      <c r="AE1124" t="str">
        <v>FY21/22</v>
      </c>
      <c r="AF1124" t="str">
        <v>SOUTH</v>
      </c>
    </row>
    <row r="1125" spans="1:32">
      <c r="A1125" t="str">
        <v>ESSZ</v>
      </c>
      <c r="B1125" t="str">
        <v>SZX</v>
      </c>
      <c r="C1125" t="str">
        <v>SPARES/OTHER</v>
      </c>
      <c r="D1125" s="4">
        <v>44313</v>
      </c>
      <c r="E1125" t="str">
        <v>YAMAHA</v>
      </c>
      <c r="F1125">
        <v>14100366</v>
      </c>
      <c r="G1125">
        <v>44313</v>
      </c>
      <c r="H1125" t="str">
        <v>YMCT|KHY-M7750-A0</v>
      </c>
      <c r="I1125" t="str">
        <v>NOZZLE 304A/315A AS.</v>
      </c>
      <c r="J1125">
        <v>6</v>
      </c>
      <c r="K1125">
        <v>6</v>
      </c>
      <c r="L1125">
        <v>2973.45</v>
      </c>
      <c r="M1125" t="str">
        <v>CNY</v>
      </c>
      <c r="N1125">
        <v>1.18</v>
      </c>
      <c r="O1125">
        <v>2973.45</v>
      </c>
      <c r="P1125">
        <v>3508.6709999999998</v>
      </c>
      <c r="Q1125" t="str">
        <v>C66SZX-SMT SERVICE</v>
      </c>
      <c r="R1125" t="str">
        <v>Shenzhen Yesight Technology Co.,Ltd</v>
      </c>
      <c r="S1125" t="str">
        <v>Same</v>
      </c>
      <c r="T1125">
        <v>900463</v>
      </c>
      <c r="U1125">
        <v>2460</v>
      </c>
      <c r="V1125" t="str">
        <v>373SMT INV-PTS SALES</v>
      </c>
      <c r="W1125">
        <v>0</v>
      </c>
      <c r="X1125" t="str">
        <v>C66SZ21145</v>
      </c>
      <c r="Y1125">
        <v>785192</v>
      </c>
      <c r="Z1125" t="str">
        <v>深圳市悦之彩科技有限公司</v>
      </c>
      <c r="AA1125">
        <v>0</v>
      </c>
      <c r="AB1125">
        <v>2021</v>
      </c>
      <c r="AC1125">
        <v>4</v>
      </c>
      <c r="AD1125" t="str">
        <v>Q1</v>
      </c>
      <c r="AE1125" t="str">
        <v>FY21/22</v>
      </c>
      <c r="AF1125" t="str">
        <v>SOUTH</v>
      </c>
    </row>
    <row r="1126" spans="1:32">
      <c r="A1126" t="str">
        <v>ESSZ</v>
      </c>
      <c r="B1126" t="str">
        <v>SZX</v>
      </c>
      <c r="C1126" t="str">
        <v>SPARES/OTHER</v>
      </c>
      <c r="D1126" s="4">
        <v>44313</v>
      </c>
      <c r="E1126" t="str">
        <v>YAMAHA</v>
      </c>
      <c r="F1126">
        <v>14100366</v>
      </c>
      <c r="G1126">
        <v>44313</v>
      </c>
      <c r="H1126" t="str">
        <v>YMCT|KHN-M7720-A3</v>
      </c>
      <c r="I1126" t="str">
        <v>NOZZLE 302A ASSY</v>
      </c>
      <c r="J1126">
        <v>10</v>
      </c>
      <c r="K1126">
        <v>10</v>
      </c>
      <c r="L1126">
        <v>5132.74</v>
      </c>
      <c r="M1126" t="str">
        <v>CNY</v>
      </c>
      <c r="N1126">
        <v>1.18</v>
      </c>
      <c r="O1126">
        <v>5132.74</v>
      </c>
      <c r="P1126">
        <v>6056.6331999999993</v>
      </c>
      <c r="Q1126" t="str">
        <v>C66SZX-SMT SERVICE</v>
      </c>
      <c r="R1126" t="str">
        <v>Shenzhen Yesight Technology Co.,Ltd</v>
      </c>
      <c r="S1126" t="str">
        <v>Same</v>
      </c>
      <c r="T1126">
        <v>900463</v>
      </c>
      <c r="U1126">
        <v>3850</v>
      </c>
      <c r="V1126" t="str">
        <v>373SMT INV-PTS SALES</v>
      </c>
      <c r="W1126">
        <v>0</v>
      </c>
      <c r="X1126" t="str">
        <v>C66SZ21145</v>
      </c>
      <c r="Y1126">
        <v>785192</v>
      </c>
      <c r="Z1126" t="str">
        <v>深圳市悦之彩科技有限公司</v>
      </c>
      <c r="AA1126">
        <v>0</v>
      </c>
      <c r="AB1126">
        <v>2021</v>
      </c>
      <c r="AC1126">
        <v>4</v>
      </c>
      <c r="AD1126" t="str">
        <v>Q1</v>
      </c>
      <c r="AE1126" t="str">
        <v>FY21/22</v>
      </c>
      <c r="AF1126" t="str">
        <v>SOUTH</v>
      </c>
    </row>
    <row r="1127" spans="1:32">
      <c r="A1127" t="str">
        <v>ESSZ</v>
      </c>
      <c r="B1127" t="str">
        <v>SZX</v>
      </c>
      <c r="C1127" t="str">
        <v>SERVICE_CHARGE</v>
      </c>
      <c r="D1127" s="4">
        <v>44314</v>
      </c>
      <c r="E1127" t="str">
        <v>YAMAHA</v>
      </c>
      <c r="F1127">
        <v>12100050</v>
      </c>
      <c r="G1127">
        <v>44314</v>
      </c>
      <c r="H1127" t="str">
        <v>YMCT|REPAIR CHARGE</v>
      </c>
      <c r="I1127" t="str">
        <v>REPAIR CHARGE</v>
      </c>
      <c r="J1127">
        <v>1</v>
      </c>
      <c r="K1127">
        <v>1</v>
      </c>
      <c r="L1127">
        <v>1168.1400000000001</v>
      </c>
      <c r="M1127" t="str">
        <v>CNY</v>
      </c>
      <c r="N1127">
        <v>1.18</v>
      </c>
      <c r="O1127">
        <v>1168.1400000000001</v>
      </c>
      <c r="P1127">
        <v>1378.4052000000001</v>
      </c>
      <c r="Q1127" t="str">
        <v>C66SZX-SMT SERVICE</v>
      </c>
      <c r="R1127" t="str">
        <v>Shenzhen Royal Display Technology Co., Ltd</v>
      </c>
      <c r="S1127" t="str">
        <v>Same</v>
      </c>
      <c r="T1127">
        <v>900467</v>
      </c>
      <c r="U1127">
        <v>0</v>
      </c>
      <c r="V1127" t="str">
        <v>373SMT INV-NON-CON</v>
      </c>
      <c r="W1127">
        <v>0</v>
      </c>
      <c r="X1127" t="str">
        <v>C66SZ2112REV.1</v>
      </c>
      <c r="Y1127">
        <v>0</v>
      </c>
      <c r="Z1127" t="str">
        <v>深圳市皇家显示技术有限公司</v>
      </c>
      <c r="AA1127">
        <v>0</v>
      </c>
      <c r="AB1127">
        <v>2021</v>
      </c>
      <c r="AC1127">
        <v>4</v>
      </c>
      <c r="AD1127" t="str">
        <v>Q1</v>
      </c>
      <c r="AE1127" t="str">
        <v>FY21/22</v>
      </c>
      <c r="AF1127" t="str">
        <v>SOUTH</v>
      </c>
    </row>
    <row r="1128" spans="1:32">
      <c r="A1128" t="str">
        <v>ESSZ</v>
      </c>
      <c r="B1128" t="str">
        <v>SZX</v>
      </c>
      <c r="C1128" t="str">
        <v>SPARES/OTHER</v>
      </c>
      <c r="D1128" s="4">
        <v>44314</v>
      </c>
      <c r="E1128" t="str">
        <v>YAMAHA</v>
      </c>
      <c r="F1128">
        <v>14100367</v>
      </c>
      <c r="G1128">
        <v>44314</v>
      </c>
      <c r="H1128" t="str">
        <v>YMCT|KLW-M9110-01</v>
      </c>
      <c r="I1128" t="str">
        <v>BELT,CONVEYOR</v>
      </c>
      <c r="J1128">
        <v>20</v>
      </c>
      <c r="K1128">
        <v>20</v>
      </c>
      <c r="L1128">
        <v>1699.12</v>
      </c>
      <c r="M1128" t="str">
        <v>CNY</v>
      </c>
      <c r="N1128">
        <v>1.18</v>
      </c>
      <c r="O1128">
        <v>1699.12</v>
      </c>
      <c r="P1128">
        <v>2004.9615999999999</v>
      </c>
      <c r="Q1128" t="str">
        <v>C66SZX-SMT SERVICE</v>
      </c>
      <c r="R1128" t="str">
        <v>SQUARE TECHNOLOGY.</v>
      </c>
      <c r="S1128" t="str">
        <v>Same</v>
      </c>
      <c r="T1128">
        <v>900464</v>
      </c>
      <c r="U1128">
        <v>900</v>
      </c>
      <c r="V1128" t="str">
        <v>373SMT INV-PTS SALES</v>
      </c>
      <c r="W1128">
        <v>0</v>
      </c>
      <c r="X1128" t="str">
        <v>C66SZ21006REV.1</v>
      </c>
      <c r="Y1128">
        <v>785212</v>
      </c>
      <c r="Z1128" t="str">
        <v>深圳市平方兆赫科技有限公司</v>
      </c>
      <c r="AA1128">
        <v>0</v>
      </c>
      <c r="AB1128">
        <v>2021</v>
      </c>
      <c r="AC1128">
        <v>4</v>
      </c>
      <c r="AD1128" t="str">
        <v>Q1</v>
      </c>
      <c r="AE1128" t="str">
        <v>FY21/22</v>
      </c>
      <c r="AF1128" t="str">
        <v>SOUTH</v>
      </c>
    </row>
    <row r="1129" spans="1:32">
      <c r="A1129" t="str">
        <v>ESSZ</v>
      </c>
      <c r="B1129" t="str">
        <v>SZX</v>
      </c>
      <c r="C1129" t="str">
        <v>SPARES/OTHER</v>
      </c>
      <c r="D1129" s="4">
        <v>44314</v>
      </c>
      <c r="E1129" t="str">
        <v>YAMAHA</v>
      </c>
      <c r="F1129">
        <v>14100367</v>
      </c>
      <c r="G1129">
        <v>44314</v>
      </c>
      <c r="H1129" t="str">
        <v>YMCT|KLW-M915B-00</v>
      </c>
      <c r="I1129" t="str">
        <v>SENSOR HEAD 2</v>
      </c>
      <c r="J1129">
        <v>1</v>
      </c>
      <c r="K1129">
        <v>1</v>
      </c>
      <c r="L1129">
        <v>2477.88</v>
      </c>
      <c r="M1129" t="str">
        <v>CNY</v>
      </c>
      <c r="N1129">
        <v>1.18</v>
      </c>
      <c r="O1129">
        <v>2477.88</v>
      </c>
      <c r="P1129">
        <v>2923.8984</v>
      </c>
      <c r="Q1129" t="str">
        <v>C66SZX-SMT SERVICE</v>
      </c>
      <c r="R1129" t="str">
        <v>SQUARE TECHNOLOGY.</v>
      </c>
      <c r="S1129" t="str">
        <v>Same</v>
      </c>
      <c r="T1129">
        <v>900464</v>
      </c>
      <c r="U1129">
        <v>1299</v>
      </c>
      <c r="V1129" t="str">
        <v>373SMT INV-PTS SALES</v>
      </c>
      <c r="W1129">
        <v>0</v>
      </c>
      <c r="X1129" t="str">
        <v>C66SZ21006REV.1</v>
      </c>
      <c r="Y1129">
        <v>785212</v>
      </c>
      <c r="Z1129" t="str">
        <v>深圳市平方兆赫科技有限公司</v>
      </c>
      <c r="AA1129">
        <v>0</v>
      </c>
      <c r="AB1129">
        <v>2021</v>
      </c>
      <c r="AC1129">
        <v>4</v>
      </c>
      <c r="AD1129" t="str">
        <v>Q1</v>
      </c>
      <c r="AE1129" t="str">
        <v>FY21/22</v>
      </c>
      <c r="AF1129" t="str">
        <v>SOUTH</v>
      </c>
    </row>
    <row r="1130" spans="1:32">
      <c r="A1130" t="str">
        <v>ESSZ</v>
      </c>
      <c r="B1130" t="str">
        <v>SZX</v>
      </c>
      <c r="C1130" t="str">
        <v>SPARES/OTHER</v>
      </c>
      <c r="D1130" s="4">
        <v>44314</v>
      </c>
      <c r="E1130" t="str">
        <v>YAMAHA</v>
      </c>
      <c r="F1130">
        <v>14100367</v>
      </c>
      <c r="G1130">
        <v>44314</v>
      </c>
      <c r="H1130" t="str">
        <v>YMCT|KLW-M2267-A0</v>
      </c>
      <c r="I1130" t="str">
        <v>CABLE DUCT ASSY.</v>
      </c>
      <c r="J1130">
        <v>1</v>
      </c>
      <c r="K1130">
        <v>1</v>
      </c>
      <c r="L1130">
        <v>1495.58</v>
      </c>
      <c r="M1130" t="str">
        <v>CNY</v>
      </c>
      <c r="N1130">
        <v>1.18</v>
      </c>
      <c r="O1130">
        <v>1495.58</v>
      </c>
      <c r="P1130">
        <v>1764.7843999999998</v>
      </c>
      <c r="Q1130" t="str">
        <v>C66SZX-SMT SERVICE</v>
      </c>
      <c r="R1130" t="str">
        <v>SQUARE TECHNOLOGY.</v>
      </c>
      <c r="S1130" t="str">
        <v>Same</v>
      </c>
      <c r="T1130">
        <v>900464</v>
      </c>
      <c r="U1130">
        <v>805</v>
      </c>
      <c r="V1130" t="str">
        <v>373SMT INV-PTS SALES</v>
      </c>
      <c r="W1130">
        <v>0</v>
      </c>
      <c r="X1130" t="str">
        <v>C66SZ21006REV.1</v>
      </c>
      <c r="Y1130">
        <v>785212</v>
      </c>
      <c r="Z1130" t="str">
        <v>深圳市平方兆赫科技有限公司</v>
      </c>
      <c r="AA1130">
        <v>0</v>
      </c>
      <c r="AB1130">
        <v>2021</v>
      </c>
      <c r="AC1130">
        <v>4</v>
      </c>
      <c r="AD1130" t="str">
        <v>Q1</v>
      </c>
      <c r="AE1130" t="str">
        <v>FY21/22</v>
      </c>
      <c r="AF1130" t="str">
        <v>SOUTH</v>
      </c>
    </row>
    <row r="1131" spans="1:32">
      <c r="A1131" t="str">
        <v>ESSZ</v>
      </c>
      <c r="B1131" t="str">
        <v>SZX</v>
      </c>
      <c r="C1131" t="str">
        <v>SPARES/OTHER</v>
      </c>
      <c r="D1131" s="4">
        <v>44314</v>
      </c>
      <c r="E1131" t="str">
        <v>YAMAHA</v>
      </c>
      <c r="F1131">
        <v>14100368</v>
      </c>
      <c r="G1131">
        <v>44314</v>
      </c>
      <c r="H1131" t="str">
        <v>YMCT|KLF-M7616-10</v>
      </c>
      <c r="I1131" t="str">
        <v>COVER CAMERA A D</v>
      </c>
      <c r="J1131">
        <v>1</v>
      </c>
      <c r="K1131">
        <v>1</v>
      </c>
      <c r="L1131">
        <v>929.2</v>
      </c>
      <c r="M1131" t="str">
        <v>CNY</v>
      </c>
      <c r="N1131">
        <v>1.18</v>
      </c>
      <c r="O1131">
        <v>929.2</v>
      </c>
      <c r="P1131">
        <v>1096.4559999999999</v>
      </c>
      <c r="Q1131" t="str">
        <v>C66SZX-SMT SERVICE</v>
      </c>
      <c r="R1131" t="str">
        <v>Shenzhen Royal Display Technology Co., Ltd</v>
      </c>
      <c r="S1131" t="str">
        <v>Same</v>
      </c>
      <c r="T1131">
        <v>900466</v>
      </c>
      <c r="U1131">
        <v>503</v>
      </c>
      <c r="V1131" t="str">
        <v>373SMT INV-PTS SALES</v>
      </c>
      <c r="W1131">
        <v>0</v>
      </c>
      <c r="X1131" t="str">
        <v>C66SZ2112REV.1</v>
      </c>
      <c r="Y1131">
        <v>785228</v>
      </c>
      <c r="Z1131" t="str">
        <v>深圳市皇家显示技术有限公司</v>
      </c>
      <c r="AA1131">
        <v>0</v>
      </c>
      <c r="AB1131">
        <v>2021</v>
      </c>
      <c r="AC1131">
        <v>4</v>
      </c>
      <c r="AD1131" t="str">
        <v>Q1</v>
      </c>
      <c r="AE1131" t="str">
        <v>FY21/22</v>
      </c>
      <c r="AF1131" t="str">
        <v>SOUTH</v>
      </c>
    </row>
    <row r="1132" spans="1:32">
      <c r="A1132" t="str">
        <v>ESSZ</v>
      </c>
      <c r="B1132" t="str">
        <v>SZX</v>
      </c>
      <c r="C1132" t="str">
        <v>SPARES/OTHER</v>
      </c>
      <c r="D1132" s="4">
        <v>44314</v>
      </c>
      <c r="E1132" t="str">
        <v>YAMAHA</v>
      </c>
      <c r="F1132">
        <v>14100368</v>
      </c>
      <c r="G1132">
        <v>44314</v>
      </c>
      <c r="H1132" t="str">
        <v>YMCT|KMB-M223M-00</v>
      </c>
      <c r="I1132" t="str">
        <v>PLATE CAMEAR</v>
      </c>
      <c r="J1132">
        <v>1</v>
      </c>
      <c r="K1132">
        <v>1</v>
      </c>
      <c r="L1132">
        <v>876.11</v>
      </c>
      <c r="M1132" t="str">
        <v>CNY</v>
      </c>
      <c r="N1132">
        <v>1.18</v>
      </c>
      <c r="O1132">
        <v>876.11</v>
      </c>
      <c r="P1132">
        <v>1033.8098</v>
      </c>
      <c r="Q1132" t="str">
        <v>C66SZX-SMT SERVICE</v>
      </c>
      <c r="R1132" t="str">
        <v>Shenzhen Royal Display Technology Co., Ltd</v>
      </c>
      <c r="S1132" t="str">
        <v>Same</v>
      </c>
      <c r="T1132">
        <v>900466</v>
      </c>
      <c r="U1132">
        <v>475</v>
      </c>
      <c r="V1132" t="str">
        <v>373SMT INV-PTS SALES</v>
      </c>
      <c r="W1132">
        <v>0</v>
      </c>
      <c r="X1132" t="str">
        <v>C66SZ2112REV.1</v>
      </c>
      <c r="Y1132">
        <v>785228</v>
      </c>
      <c r="Z1132" t="str">
        <v>深圳市皇家显示技术有限公司</v>
      </c>
      <c r="AA1132">
        <v>0</v>
      </c>
      <c r="AB1132">
        <v>2021</v>
      </c>
      <c r="AC1132">
        <v>4</v>
      </c>
      <c r="AD1132" t="str">
        <v>Q1</v>
      </c>
      <c r="AE1132" t="str">
        <v>FY21/22</v>
      </c>
      <c r="AF1132" t="str">
        <v>SOUTH</v>
      </c>
    </row>
    <row r="1133" spans="1:32">
      <c r="A1133" t="str">
        <v>ESSZ</v>
      </c>
      <c r="B1133" t="str">
        <v>SZX</v>
      </c>
      <c r="C1133" t="str">
        <v>SPARES/OTHER</v>
      </c>
      <c r="D1133" s="4">
        <v>44314</v>
      </c>
      <c r="E1133" t="str">
        <v>OTHERS</v>
      </c>
      <c r="F1133">
        <v>14100369</v>
      </c>
      <c r="G1133">
        <v>44314</v>
      </c>
      <c r="H1133" t="str">
        <v>ZZZZ|Feeder table(24 slot)</v>
      </c>
      <c r="I1133" t="str">
        <v>Feeder table</v>
      </c>
      <c r="J1133">
        <v>1</v>
      </c>
      <c r="K1133">
        <v>1</v>
      </c>
      <c r="L1133">
        <v>32743.360000000001</v>
      </c>
      <c r="M1133" t="str">
        <v>CNY</v>
      </c>
      <c r="N1133">
        <v>1.18</v>
      </c>
      <c r="O1133">
        <v>32743.360000000001</v>
      </c>
      <c r="P1133">
        <v>38637.164799999999</v>
      </c>
      <c r="Q1133" t="str">
        <v>C66SZX-SMT SERVICE</v>
      </c>
      <c r="R1133" t="str">
        <v>Shenzhen Li Tong Wei Electronics Technology Co., L</v>
      </c>
      <c r="S1133" t="str">
        <v>Same</v>
      </c>
      <c r="T1133">
        <v>900465</v>
      </c>
      <c r="U1133">
        <v>25000</v>
      </c>
      <c r="V1133" t="str">
        <v>373SMT INV-PTS SALES</v>
      </c>
      <c r="W1133">
        <v>0</v>
      </c>
      <c r="X1133" t="str">
        <v>C66SZ21114REV.2</v>
      </c>
      <c r="Y1133">
        <v>785224</v>
      </c>
      <c r="Z1133" t="str">
        <v>深圳市力通威电子科技有限公司</v>
      </c>
      <c r="AA1133">
        <v>0</v>
      </c>
      <c r="AB1133">
        <v>2021</v>
      </c>
      <c r="AC1133">
        <v>4</v>
      </c>
      <c r="AD1133" t="str">
        <v>Q1</v>
      </c>
      <c r="AE1133" t="str">
        <v>FY21/22</v>
      </c>
      <c r="AF1133" t="str">
        <v>SOUTH</v>
      </c>
    </row>
    <row r="1134" spans="1:32">
      <c r="A1134" t="str">
        <v>ESSZ</v>
      </c>
      <c r="B1134" t="str">
        <v>SZX</v>
      </c>
      <c r="C1134" t="str">
        <v>SPARES/OTHER</v>
      </c>
      <c r="D1134" s="4">
        <v>44314</v>
      </c>
      <c r="E1134" t="str">
        <v>OTHERS</v>
      </c>
      <c r="F1134">
        <v>14100370</v>
      </c>
      <c r="G1134">
        <v>44314</v>
      </c>
      <c r="H1134" t="str">
        <v>ZMTR|K48-M3856-00X</v>
      </c>
      <c r="I1134" t="str">
        <v>GREASE PACK(NSL)</v>
      </c>
      <c r="J1134">
        <v>2</v>
      </c>
      <c r="K1134">
        <v>2</v>
      </c>
      <c r="L1134">
        <v>371.68</v>
      </c>
      <c r="M1134" t="str">
        <v>CNY</v>
      </c>
      <c r="N1134">
        <v>1.18</v>
      </c>
      <c r="O1134">
        <v>371.68</v>
      </c>
      <c r="P1134">
        <v>438.58240000000001</v>
      </c>
      <c r="Q1134" t="str">
        <v>C66SZX-SMT SERVICE</v>
      </c>
      <c r="R1134" t="str">
        <v>Huizhou Weizhi Semiconductor Co., Ltd.</v>
      </c>
      <c r="S1134" t="str">
        <v>Same</v>
      </c>
      <c r="T1134">
        <v>900468</v>
      </c>
      <c r="U1134">
        <v>265.48</v>
      </c>
      <c r="V1134" t="str">
        <v>373SMT INV-PTS SALES</v>
      </c>
      <c r="W1134">
        <v>0</v>
      </c>
      <c r="X1134" t="str">
        <v>C66SZ21084</v>
      </c>
      <c r="Y1134">
        <v>785231</v>
      </c>
      <c r="Z1134" t="str">
        <v>惠州伟志半导体有限公司</v>
      </c>
      <c r="AA1134">
        <v>0</v>
      </c>
      <c r="AB1134">
        <v>2021</v>
      </c>
      <c r="AC1134">
        <v>4</v>
      </c>
      <c r="AD1134" t="str">
        <v>Q1</v>
      </c>
      <c r="AE1134" t="str">
        <v>FY21/22</v>
      </c>
      <c r="AF1134" t="str">
        <v>SOUTH</v>
      </c>
    </row>
    <row r="1135" spans="1:32">
      <c r="A1135" t="str">
        <v>ESSZ</v>
      </c>
      <c r="B1135" t="str">
        <v>SZX</v>
      </c>
      <c r="C1135" t="str">
        <v>SPARES/OTHER</v>
      </c>
      <c r="D1135" s="4">
        <v>44314</v>
      </c>
      <c r="E1135" t="str">
        <v>YAMAHA</v>
      </c>
      <c r="F1135">
        <v>14100370</v>
      </c>
      <c r="G1135">
        <v>44314</v>
      </c>
      <c r="H1135" t="str">
        <v>YMCT|KLW-M8527-00</v>
      </c>
      <c r="I1135" t="str">
        <v>FILTER</v>
      </c>
      <c r="J1135">
        <v>20</v>
      </c>
      <c r="K1135">
        <v>20</v>
      </c>
      <c r="L1135">
        <v>707.96</v>
      </c>
      <c r="M1135" t="str">
        <v>CNY</v>
      </c>
      <c r="N1135">
        <v>1.18</v>
      </c>
      <c r="O1135">
        <v>707.96</v>
      </c>
      <c r="P1135">
        <v>835.39279999999997</v>
      </c>
      <c r="Q1135" t="str">
        <v>C66SZX-SMT SERVICE</v>
      </c>
      <c r="R1135" t="str">
        <v>Huizhou Weizhi Semiconductor Co., Ltd.</v>
      </c>
      <c r="S1135" t="str">
        <v>Same</v>
      </c>
      <c r="T1135">
        <v>900468</v>
      </c>
      <c r="U1135">
        <v>400</v>
      </c>
      <c r="V1135" t="str">
        <v>373SMT INV-PTS SALES</v>
      </c>
      <c r="W1135">
        <v>0</v>
      </c>
      <c r="X1135" t="str">
        <v>C66SZ21084</v>
      </c>
      <c r="Y1135">
        <v>785231</v>
      </c>
      <c r="Z1135" t="str">
        <v>惠州伟志半导体有限公司</v>
      </c>
      <c r="AA1135">
        <v>0</v>
      </c>
      <c r="AB1135">
        <v>2021</v>
      </c>
      <c r="AC1135">
        <v>4</v>
      </c>
      <c r="AD1135" t="str">
        <v>Q1</v>
      </c>
      <c r="AE1135" t="str">
        <v>FY21/22</v>
      </c>
      <c r="AF1135" t="str">
        <v>SOUTH</v>
      </c>
    </row>
    <row r="1136" spans="1:32">
      <c r="A1136" t="str">
        <v>ESSZ</v>
      </c>
      <c r="B1136" t="str">
        <v>SZX</v>
      </c>
      <c r="C1136" t="str">
        <v>SPARES/OTHER</v>
      </c>
      <c r="D1136" s="4">
        <v>44314</v>
      </c>
      <c r="E1136" t="str">
        <v>YAMAHA</v>
      </c>
      <c r="F1136">
        <v>14100370</v>
      </c>
      <c r="G1136">
        <v>44314</v>
      </c>
      <c r="H1136" t="str">
        <v>YMCT|KHW-M3852-A0</v>
      </c>
      <c r="I1136" t="str">
        <v>GREASE GUN SET</v>
      </c>
      <c r="J1136">
        <v>1</v>
      </c>
      <c r="K1136">
        <v>1</v>
      </c>
      <c r="L1136">
        <v>1327.43</v>
      </c>
      <c r="M1136" t="str">
        <v>CNY</v>
      </c>
      <c r="N1136">
        <v>1.18</v>
      </c>
      <c r="O1136">
        <v>1327.43</v>
      </c>
      <c r="P1136">
        <v>1566.3674000000001</v>
      </c>
      <c r="Q1136" t="str">
        <v>C66SZX-SMT SERVICE</v>
      </c>
      <c r="R1136" t="str">
        <v>Huizhou Weizhi Semiconductor Co., Ltd.</v>
      </c>
      <c r="S1136" t="str">
        <v>Same</v>
      </c>
      <c r="T1136">
        <v>900468</v>
      </c>
      <c r="U1136">
        <v>430</v>
      </c>
      <c r="V1136" t="str">
        <v>373SMT INV-PTS SALES</v>
      </c>
      <c r="W1136">
        <v>0</v>
      </c>
      <c r="X1136" t="str">
        <v>C66SZ21084</v>
      </c>
      <c r="Y1136">
        <v>785231</v>
      </c>
      <c r="Z1136" t="str">
        <v>惠州伟志半导体有限公司</v>
      </c>
      <c r="AA1136">
        <v>0</v>
      </c>
      <c r="AB1136">
        <v>2021</v>
      </c>
      <c r="AC1136">
        <v>4</v>
      </c>
      <c r="AD1136" t="str">
        <v>Q1</v>
      </c>
      <c r="AE1136" t="str">
        <v>FY21/22</v>
      </c>
      <c r="AF1136" t="str">
        <v>SOUTH</v>
      </c>
    </row>
    <row r="1137" spans="1:32">
      <c r="A1137" t="str">
        <v>ESSZ</v>
      </c>
      <c r="B1137" t="str">
        <v>SZX</v>
      </c>
      <c r="C1137" t="str">
        <v>SPARES/OTHER</v>
      </c>
      <c r="D1137" s="4">
        <v>44314</v>
      </c>
      <c r="E1137" t="str">
        <v>OTHERS</v>
      </c>
      <c r="F1137">
        <v>14100370</v>
      </c>
      <c r="G1137">
        <v>44314</v>
      </c>
      <c r="H1137" t="str">
        <v>ZMTR|K48-M3854-00</v>
      </c>
      <c r="I1137" t="str">
        <v>NOZZLE GREASE</v>
      </c>
      <c r="J1137">
        <v>1</v>
      </c>
      <c r="K1137">
        <v>1</v>
      </c>
      <c r="L1137">
        <v>0</v>
      </c>
      <c r="M1137" t="str">
        <v>CNY</v>
      </c>
      <c r="N1137">
        <v>1.18</v>
      </c>
      <c r="O1137">
        <v>0</v>
      </c>
      <c r="P1137">
        <v>0</v>
      </c>
      <c r="Q1137" t="str">
        <v>C66SZX-SMT SERVICE</v>
      </c>
      <c r="R1137" t="str">
        <v>Huizhou Weizhi Semiconductor Co., Ltd.</v>
      </c>
      <c r="S1137" t="str">
        <v>Same</v>
      </c>
      <c r="T1137">
        <v>900468</v>
      </c>
      <c r="U1137">
        <v>155.34</v>
      </c>
      <c r="V1137" t="str">
        <v>373SMT INV-PTS SALES</v>
      </c>
      <c r="W1137">
        <v>0</v>
      </c>
      <c r="X1137" t="str">
        <v>C66SZ21084</v>
      </c>
      <c r="Y1137">
        <v>785231</v>
      </c>
      <c r="Z1137" t="str">
        <v>惠州伟志半导体有限公司</v>
      </c>
      <c r="AA1137">
        <v>0</v>
      </c>
      <c r="AB1137">
        <v>2021</v>
      </c>
      <c r="AC1137">
        <v>4</v>
      </c>
      <c r="AD1137" t="str">
        <v>Q1</v>
      </c>
      <c r="AE1137" t="str">
        <v>FY21/22</v>
      </c>
      <c r="AF1137" t="str">
        <v>SOUTH</v>
      </c>
    </row>
    <row r="1138" spans="1:32">
      <c r="A1138" t="str">
        <v>ESSZ</v>
      </c>
      <c r="B1138" t="str">
        <v>SZX</v>
      </c>
      <c r="C1138" t="str">
        <v>SPARES/OTHER</v>
      </c>
      <c r="D1138" s="4">
        <v>44314</v>
      </c>
      <c r="E1138" t="str">
        <v>YAMAHA</v>
      </c>
      <c r="F1138">
        <v>14100371</v>
      </c>
      <c r="G1138">
        <v>44314</v>
      </c>
      <c r="H1138" t="str">
        <v>YMCT|KMB-M3820-00</v>
      </c>
      <c r="I1138" t="str">
        <v>LUBRICATION SET</v>
      </c>
      <c r="J1138">
        <v>1</v>
      </c>
      <c r="K1138">
        <v>1</v>
      </c>
      <c r="L1138">
        <v>1371.68</v>
      </c>
      <c r="M1138" t="str">
        <v>CNY</v>
      </c>
      <c r="N1138">
        <v>1.18</v>
      </c>
      <c r="O1138">
        <v>1371.68</v>
      </c>
      <c r="P1138">
        <v>1618.5824</v>
      </c>
      <c r="Q1138" t="str">
        <v>C66SZX-SMT SERVICE</v>
      </c>
      <c r="R1138" t="str">
        <v>Shenzhen Extension New Technology Co., Ltd</v>
      </c>
      <c r="S1138" t="str">
        <v>Same</v>
      </c>
      <c r="T1138">
        <v>900469</v>
      </c>
      <c r="U1138">
        <v>713</v>
      </c>
      <c r="V1138" t="str">
        <v>373SMT INV-PTS SALES</v>
      </c>
      <c r="W1138">
        <v>0</v>
      </c>
      <c r="X1138" t="str">
        <v>PO#C66SZ21076REV.1</v>
      </c>
      <c r="Y1138">
        <v>785340</v>
      </c>
      <c r="Z1138" t="str">
        <v>深圳拓新伟业科技有限公司</v>
      </c>
      <c r="AA1138">
        <v>0</v>
      </c>
      <c r="AB1138">
        <v>2021</v>
      </c>
      <c r="AC1138">
        <v>4</v>
      </c>
      <c r="AD1138" t="str">
        <v>Q1</v>
      </c>
      <c r="AE1138" t="str">
        <v>FY21/22</v>
      </c>
      <c r="AF1138" t="str">
        <v>SOUTH</v>
      </c>
    </row>
    <row r="1139" spans="1:32">
      <c r="A1139" t="str">
        <v>ESSZ</v>
      </c>
      <c r="B1139" t="str">
        <v>SZX</v>
      </c>
      <c r="C1139" t="str">
        <v>SPARES/OTHER</v>
      </c>
      <c r="D1139" s="4">
        <v>44314</v>
      </c>
      <c r="E1139" t="str">
        <v>YAMAHA</v>
      </c>
      <c r="F1139">
        <v>14100371</v>
      </c>
      <c r="G1139">
        <v>44314</v>
      </c>
      <c r="H1139" t="str">
        <v>YMCT|KW7-M3851-00</v>
      </c>
      <c r="I1139" t="str">
        <v>GREASE PACK : LG2</v>
      </c>
      <c r="J1139">
        <v>1</v>
      </c>
      <c r="K1139">
        <v>1</v>
      </c>
      <c r="L1139">
        <v>1309.73</v>
      </c>
      <c r="M1139" t="str">
        <v>CNY</v>
      </c>
      <c r="N1139">
        <v>1.18</v>
      </c>
      <c r="O1139">
        <v>1309.73</v>
      </c>
      <c r="P1139">
        <v>1545.4813999999999</v>
      </c>
      <c r="Q1139" t="str">
        <v>C66SZX-SMT SERVICE</v>
      </c>
      <c r="R1139" t="str">
        <v>Shenzhen Extension New Technology Co., Ltd</v>
      </c>
      <c r="S1139" t="str">
        <v>Same</v>
      </c>
      <c r="T1139">
        <v>900469</v>
      </c>
      <c r="U1139">
        <v>678</v>
      </c>
      <c r="V1139" t="str">
        <v>373SMT INV-PTS SALES</v>
      </c>
      <c r="W1139">
        <v>0</v>
      </c>
      <c r="X1139" t="str">
        <v>PO#C66SZ21076REV.1</v>
      </c>
      <c r="Y1139">
        <v>785340</v>
      </c>
      <c r="Z1139" t="str">
        <v>深圳拓新伟业科技有限公司</v>
      </c>
      <c r="AA1139">
        <v>0</v>
      </c>
      <c r="AB1139">
        <v>2021</v>
      </c>
      <c r="AC1139">
        <v>4</v>
      </c>
      <c r="AD1139" t="str">
        <v>Q1</v>
      </c>
      <c r="AE1139" t="str">
        <v>FY21/22</v>
      </c>
      <c r="AF1139" t="str">
        <v>SOUTH</v>
      </c>
    </row>
    <row r="1140" spans="1:32">
      <c r="A1140" t="str">
        <v>ESSZ</v>
      </c>
      <c r="B1140" t="str">
        <v>SZX</v>
      </c>
      <c r="C1140" t="str">
        <v>SPARES/OTHER</v>
      </c>
      <c r="D1140" s="4">
        <v>44314</v>
      </c>
      <c r="E1140" t="str">
        <v>YAMAHA</v>
      </c>
      <c r="F1140">
        <v>14100371</v>
      </c>
      <c r="G1140">
        <v>44314</v>
      </c>
      <c r="H1140" t="str">
        <v>YMCT|KM5-M7122-N0</v>
      </c>
      <c r="I1140" t="str">
        <v>GREASE 30G</v>
      </c>
      <c r="J1140">
        <v>1</v>
      </c>
      <c r="K1140">
        <v>1</v>
      </c>
      <c r="L1140">
        <v>592.91999999999996</v>
      </c>
      <c r="M1140" t="str">
        <v>CNY</v>
      </c>
      <c r="N1140">
        <v>1.18</v>
      </c>
      <c r="O1140">
        <v>592.91999999999996</v>
      </c>
      <c r="P1140">
        <v>699.64559999999994</v>
      </c>
      <c r="Q1140" t="str">
        <v>C66SZX-SMT SERVICE</v>
      </c>
      <c r="R1140" t="str">
        <v>Shenzhen Extension New Technology Co., Ltd</v>
      </c>
      <c r="S1140" t="str">
        <v>Same</v>
      </c>
      <c r="T1140">
        <v>900469</v>
      </c>
      <c r="U1140">
        <v>307</v>
      </c>
      <c r="V1140" t="str">
        <v>373SMT INV-PTS SALES</v>
      </c>
      <c r="W1140">
        <v>0</v>
      </c>
      <c r="X1140" t="str">
        <v>PO#C66SZ21076REV.1</v>
      </c>
      <c r="Y1140">
        <v>785340</v>
      </c>
      <c r="Z1140" t="str">
        <v>深圳拓新伟业科技有限公司</v>
      </c>
      <c r="AA1140">
        <v>0</v>
      </c>
      <c r="AB1140">
        <v>2021</v>
      </c>
      <c r="AC1140">
        <v>4</v>
      </c>
      <c r="AD1140" t="str">
        <v>Q1</v>
      </c>
      <c r="AE1140" t="str">
        <v>FY21/22</v>
      </c>
      <c r="AF1140" t="str">
        <v>SOUTH</v>
      </c>
    </row>
    <row r="1141" spans="1:32">
      <c r="A1141" t="str">
        <v>ESSZ</v>
      </c>
      <c r="B1141" t="str">
        <v>SZX</v>
      </c>
      <c r="C1141" t="str">
        <v>SPARES/OTHER</v>
      </c>
      <c r="D1141" s="4">
        <v>44314</v>
      </c>
      <c r="E1141" t="str">
        <v>YAMAHA</v>
      </c>
      <c r="F1141">
        <v>14100371</v>
      </c>
      <c r="G1141">
        <v>44314</v>
      </c>
      <c r="H1141" t="str">
        <v>YMCT|KHW-M3852-A0</v>
      </c>
      <c r="I1141" t="str">
        <v>GREASE GUN SET</v>
      </c>
      <c r="J1141">
        <v>1</v>
      </c>
      <c r="K1141">
        <v>1</v>
      </c>
      <c r="L1141">
        <v>1327.43</v>
      </c>
      <c r="M1141" t="str">
        <v>CNY</v>
      </c>
      <c r="N1141">
        <v>1.18</v>
      </c>
      <c r="O1141">
        <v>1327.43</v>
      </c>
      <c r="P1141">
        <v>1566.3674000000001</v>
      </c>
      <c r="Q1141" t="str">
        <v>C66SZX-SMT SERVICE</v>
      </c>
      <c r="R1141" t="str">
        <v>Shenzhen Extension New Technology Co., Ltd</v>
      </c>
      <c r="S1141" t="str">
        <v>Same</v>
      </c>
      <c r="T1141">
        <v>900469</v>
      </c>
      <c r="U1141">
        <v>430</v>
      </c>
      <c r="V1141" t="str">
        <v>373SMT INV-PTS SALES</v>
      </c>
      <c r="W1141">
        <v>0</v>
      </c>
      <c r="X1141" t="str">
        <v>PO#C66SZ21076REV.1</v>
      </c>
      <c r="Y1141">
        <v>785340</v>
      </c>
      <c r="Z1141" t="str">
        <v>深圳拓新伟业科技有限公司</v>
      </c>
      <c r="AA1141">
        <v>0</v>
      </c>
      <c r="AB1141">
        <v>2021</v>
      </c>
      <c r="AC1141">
        <v>4</v>
      </c>
      <c r="AD1141" t="str">
        <v>Q1</v>
      </c>
      <c r="AE1141" t="str">
        <v>FY21/22</v>
      </c>
      <c r="AF1141" t="str">
        <v>SOUTH</v>
      </c>
    </row>
    <row r="1142" spans="1:32">
      <c r="A1142" t="str">
        <v>ESSZ</v>
      </c>
      <c r="B1142" t="str">
        <v>SZX</v>
      </c>
      <c r="C1142" t="str">
        <v>SPARES/OTHER</v>
      </c>
      <c r="D1142" s="4">
        <v>44314</v>
      </c>
      <c r="E1142" t="str">
        <v>OTHERS</v>
      </c>
      <c r="F1142">
        <v>14100371</v>
      </c>
      <c r="G1142">
        <v>44314</v>
      </c>
      <c r="H1142" t="str">
        <v>ZMTR|K48-M3854-00</v>
      </c>
      <c r="I1142" t="str">
        <v>NOZZLE GREASE</v>
      </c>
      <c r="J1142">
        <v>1</v>
      </c>
      <c r="K1142">
        <v>1</v>
      </c>
      <c r="L1142">
        <v>0</v>
      </c>
      <c r="M1142" t="str">
        <v>CNY</v>
      </c>
      <c r="N1142">
        <v>1.18</v>
      </c>
      <c r="O1142">
        <v>0</v>
      </c>
      <c r="P1142">
        <v>0</v>
      </c>
      <c r="Q1142" t="str">
        <v>C66SZX-SMT SERVICE</v>
      </c>
      <c r="R1142" t="str">
        <v>Shenzhen Extension New Technology Co., Ltd</v>
      </c>
      <c r="S1142" t="str">
        <v>Same</v>
      </c>
      <c r="T1142">
        <v>900469</v>
      </c>
      <c r="U1142">
        <v>155.34</v>
      </c>
      <c r="V1142" t="str">
        <v>373SMT INV-PTS SALES</v>
      </c>
      <c r="W1142">
        <v>0</v>
      </c>
      <c r="X1142" t="str">
        <v>PO#C66SZ21076REV.1</v>
      </c>
      <c r="Y1142">
        <v>785340</v>
      </c>
      <c r="Z1142" t="str">
        <v>深圳拓新伟业科技有限公司</v>
      </c>
      <c r="AA1142">
        <v>0</v>
      </c>
      <c r="AB1142">
        <v>2021</v>
      </c>
      <c r="AC1142">
        <v>4</v>
      </c>
      <c r="AD1142" t="str">
        <v>Q1</v>
      </c>
      <c r="AE1142" t="str">
        <v>FY21/22</v>
      </c>
      <c r="AF1142" t="str">
        <v>SOUTH</v>
      </c>
    </row>
    <row r="1143" spans="1:32">
      <c r="A1143" t="str">
        <v>ESSZ</v>
      </c>
      <c r="B1143" t="str">
        <v>SZX</v>
      </c>
      <c r="C1143" t="str">
        <v>SPARES/OTHER</v>
      </c>
      <c r="D1143" s="4">
        <v>44327</v>
      </c>
      <c r="E1143" t="str">
        <v>YAMAHA</v>
      </c>
      <c r="F1143">
        <v>14100372</v>
      </c>
      <c r="G1143">
        <v>44327</v>
      </c>
      <c r="H1143" t="str">
        <v>YMCT|KMG-M91A3-00</v>
      </c>
      <c r="I1143" t="str">
        <v>BELT CONV.(2670)</v>
      </c>
      <c r="J1143">
        <v>2</v>
      </c>
      <c r="K1143">
        <v>2</v>
      </c>
      <c r="L1143">
        <v>336.28</v>
      </c>
      <c r="M1143" t="str">
        <v>CNY</v>
      </c>
      <c r="N1143">
        <v>1.1950000000000001</v>
      </c>
      <c r="O1143">
        <v>336.28</v>
      </c>
      <c r="P1143">
        <v>401.8546</v>
      </c>
      <c r="Q1143" t="str">
        <v>C66SZX-SMT SERVICE</v>
      </c>
      <c r="R1143" t="str">
        <v>Changsha Jianke Electronics Co., Ltd.</v>
      </c>
      <c r="S1143" t="str">
        <v>Same</v>
      </c>
      <c r="T1143">
        <v>900471</v>
      </c>
      <c r="U1143">
        <v>196</v>
      </c>
      <c r="V1143" t="str">
        <v>373SMT INV-PTS SALES</v>
      </c>
      <c r="W1143">
        <v>0</v>
      </c>
      <c r="X1143" t="str">
        <v>C66SZ21152REV.1</v>
      </c>
      <c r="Y1143">
        <v>786377</v>
      </c>
      <c r="Z1143" t="str">
        <v>长沙市健科电子有限公司</v>
      </c>
      <c r="AA1143">
        <v>0</v>
      </c>
      <c r="AB1143">
        <v>2021</v>
      </c>
      <c r="AC1143">
        <v>5</v>
      </c>
      <c r="AD1143" t="str">
        <v>Q1</v>
      </c>
      <c r="AE1143" t="str">
        <v>FY21/22</v>
      </c>
      <c r="AF1143" t="str">
        <v>SOUTH</v>
      </c>
    </row>
    <row r="1144" spans="1:32">
      <c r="A1144" t="str">
        <v>ESSZ</v>
      </c>
      <c r="B1144" t="str">
        <v>SZX</v>
      </c>
      <c r="C1144" t="str">
        <v>SPARES/OTHER</v>
      </c>
      <c r="D1144" s="4">
        <v>44327</v>
      </c>
      <c r="E1144" t="str">
        <v>YAMAHA</v>
      </c>
      <c r="F1144">
        <v>14100372</v>
      </c>
      <c r="G1144">
        <v>44327</v>
      </c>
      <c r="H1144" t="str">
        <v>YMCT|KHY-M9129-00</v>
      </c>
      <c r="I1144" t="str">
        <v>BELT 1 CONVEYOR</v>
      </c>
      <c r="J1144">
        <v>2</v>
      </c>
      <c r="K1144">
        <v>2</v>
      </c>
      <c r="L1144">
        <v>415.93</v>
      </c>
      <c r="M1144" t="str">
        <v>CNY</v>
      </c>
      <c r="N1144">
        <v>1.1950000000000001</v>
      </c>
      <c r="O1144">
        <v>415.93</v>
      </c>
      <c r="P1144">
        <v>497.03635000000003</v>
      </c>
      <c r="Q1144" t="str">
        <v>C66SZX-SMT SERVICE</v>
      </c>
      <c r="R1144" t="str">
        <v>Changsha Jianke Electronics Co., Ltd.</v>
      </c>
      <c r="S1144" t="str">
        <v>Same</v>
      </c>
      <c r="T1144">
        <v>900471</v>
      </c>
      <c r="U1144">
        <v>266</v>
      </c>
      <c r="V1144" t="str">
        <v>373SMT INV-PTS SALES</v>
      </c>
      <c r="W1144">
        <v>0</v>
      </c>
      <c r="X1144" t="str">
        <v>C66SZ21152REV.1</v>
      </c>
      <c r="Y1144">
        <v>786377</v>
      </c>
      <c r="Z1144" t="str">
        <v>长沙市健科电子有限公司</v>
      </c>
      <c r="AA1144">
        <v>0</v>
      </c>
      <c r="AB1144">
        <v>2021</v>
      </c>
      <c r="AC1144">
        <v>5</v>
      </c>
      <c r="AD1144" t="str">
        <v>Q1</v>
      </c>
      <c r="AE1144" t="str">
        <v>FY21/22</v>
      </c>
      <c r="AF1144" t="str">
        <v>SOUTH</v>
      </c>
    </row>
    <row r="1145" spans="1:32">
      <c r="A1145" t="str">
        <v>ESSZ</v>
      </c>
      <c r="B1145" t="str">
        <v>SZX</v>
      </c>
      <c r="C1145" t="str">
        <v>FEEDER</v>
      </c>
      <c r="D1145" s="4">
        <v>44328</v>
      </c>
      <c r="E1145" t="str">
        <v>YAMAHA</v>
      </c>
      <c r="F1145">
        <v>14100373</v>
      </c>
      <c r="G1145">
        <v>44328</v>
      </c>
      <c r="H1145" t="str">
        <v>YMCT|KHJ-MC100-00</v>
      </c>
      <c r="I1145" t="str">
        <v>SS TAPE FEEDER 8mm</v>
      </c>
      <c r="J1145">
        <v>40</v>
      </c>
      <c r="K1145">
        <v>40</v>
      </c>
      <c r="L1145">
        <v>112212.39</v>
      </c>
      <c r="M1145" t="str">
        <v>CNY</v>
      </c>
      <c r="N1145">
        <v>1.1950000000000001</v>
      </c>
      <c r="O1145">
        <v>112212.39</v>
      </c>
      <c r="P1145">
        <v>134093.80605000001</v>
      </c>
      <c r="Q1145" t="str">
        <v>C66SZX-SMT SERVICE</v>
      </c>
      <c r="R1145" t="str">
        <v>SHENZHEN DAREN GAOKE ELECTRONICS CO., LTD</v>
      </c>
      <c r="S1145" t="str">
        <v>Same</v>
      </c>
      <c r="T1145">
        <v>900470</v>
      </c>
      <c r="U1145">
        <v>102430.52</v>
      </c>
      <c r="V1145" t="str">
        <v>373SMT INV-PTS SALES</v>
      </c>
      <c r="W1145">
        <v>0</v>
      </c>
      <c r="X1145" t="str">
        <v>3301 20210507010</v>
      </c>
      <c r="Y1145">
        <v>786521</v>
      </c>
      <c r="Z1145" t="str">
        <v>深圳达人高科电子有限公司</v>
      </c>
      <c r="AA1145">
        <v>0</v>
      </c>
      <c r="AB1145">
        <v>2021</v>
      </c>
      <c r="AC1145">
        <v>5</v>
      </c>
      <c r="AD1145" t="str">
        <v>Q1</v>
      </c>
      <c r="AE1145" t="str">
        <v>FY21/22</v>
      </c>
      <c r="AF1145" t="str">
        <v>SOUTH</v>
      </c>
    </row>
    <row r="1146" spans="1:32">
      <c r="A1146" t="str">
        <v>ESSZ</v>
      </c>
      <c r="B1146" t="str">
        <v>SZX</v>
      </c>
      <c r="C1146" t="str">
        <v>FEEDER</v>
      </c>
      <c r="D1146" s="4">
        <v>44328</v>
      </c>
      <c r="E1146" t="str">
        <v>YAMAHA</v>
      </c>
      <c r="F1146">
        <v>14100373</v>
      </c>
      <c r="G1146">
        <v>44328</v>
      </c>
      <c r="H1146" t="str">
        <v>YMCT|KHJ-MC200-00</v>
      </c>
      <c r="I1146" t="str">
        <v>SS TAPE FEEDER 12/16mm</v>
      </c>
      <c r="J1146">
        <v>19</v>
      </c>
      <c r="K1146">
        <v>19</v>
      </c>
      <c r="L1146">
        <v>75663.72</v>
      </c>
      <c r="M1146" t="str">
        <v>CNY</v>
      </c>
      <c r="N1146">
        <v>1.1950000000000001</v>
      </c>
      <c r="O1146">
        <v>75663.72</v>
      </c>
      <c r="P1146">
        <v>90418.145400000009</v>
      </c>
      <c r="Q1146" t="str">
        <v>C66SZX-SMT SERVICE</v>
      </c>
      <c r="R1146" t="str">
        <v>SHENZHEN DAREN GAOKE ELECTRONICS CO., LTD</v>
      </c>
      <c r="S1146" t="str">
        <v>Same</v>
      </c>
      <c r="T1146">
        <v>900470</v>
      </c>
      <c r="U1146">
        <v>67835.210000000006</v>
      </c>
      <c r="V1146" t="str">
        <v>373SMT INV-PTS SALES</v>
      </c>
      <c r="W1146">
        <v>0</v>
      </c>
      <c r="X1146" t="str">
        <v>3301 20210507010</v>
      </c>
      <c r="Y1146">
        <v>786521</v>
      </c>
      <c r="Z1146" t="str">
        <v>深圳达人高科电子有限公司</v>
      </c>
      <c r="AA1146">
        <v>0</v>
      </c>
      <c r="AB1146">
        <v>2021</v>
      </c>
      <c r="AC1146">
        <v>5</v>
      </c>
      <c r="AD1146" t="str">
        <v>Q1</v>
      </c>
      <c r="AE1146" t="str">
        <v>FY21/22</v>
      </c>
      <c r="AF1146" t="str">
        <v>SOUTH</v>
      </c>
    </row>
    <row r="1147" spans="1:32">
      <c r="A1147" t="str">
        <v>ESSZ</v>
      </c>
      <c r="B1147" t="str">
        <v>SZX</v>
      </c>
      <c r="C1147" t="str">
        <v>FEEDER</v>
      </c>
      <c r="D1147" s="4">
        <v>44328</v>
      </c>
      <c r="E1147" t="str">
        <v>YAMAHA</v>
      </c>
      <c r="F1147">
        <v>14100373</v>
      </c>
      <c r="G1147">
        <v>44328</v>
      </c>
      <c r="H1147" t="str">
        <v>YMCT|KHJ-MC500-00</v>
      </c>
      <c r="I1147" t="str">
        <v>SS TAPE FEEDER 32mm</v>
      </c>
      <c r="J1147">
        <v>1</v>
      </c>
      <c r="K1147">
        <v>1</v>
      </c>
      <c r="L1147">
        <v>6017.7</v>
      </c>
      <c r="M1147" t="str">
        <v>CNY</v>
      </c>
      <c r="N1147">
        <v>1.1950000000000001</v>
      </c>
      <c r="O1147">
        <v>6017.7</v>
      </c>
      <c r="P1147">
        <v>7191.1514999999999</v>
      </c>
      <c r="Q1147" t="str">
        <v>C66SZX-SMT SERVICE</v>
      </c>
      <c r="R1147" t="str">
        <v>SHENZHEN DAREN GAOKE ELECTRONICS CO., LTD</v>
      </c>
      <c r="S1147" t="str">
        <v>Same</v>
      </c>
      <c r="T1147">
        <v>900470</v>
      </c>
      <c r="U1147">
        <v>4929.12</v>
      </c>
      <c r="V1147" t="str">
        <v>373SMT INV-PTS SALES</v>
      </c>
      <c r="W1147">
        <v>0</v>
      </c>
      <c r="X1147" t="str">
        <v>3301 20210507010</v>
      </c>
      <c r="Y1147">
        <v>786521</v>
      </c>
      <c r="Z1147" t="str">
        <v>深圳达人高科电子有限公司</v>
      </c>
      <c r="AA1147">
        <v>0</v>
      </c>
      <c r="AB1147">
        <v>2021</v>
      </c>
      <c r="AC1147">
        <v>5</v>
      </c>
      <c r="AD1147" t="str">
        <v>Q1</v>
      </c>
      <c r="AE1147" t="str">
        <v>FY21/22</v>
      </c>
      <c r="AF1147" t="str">
        <v>SOUTH</v>
      </c>
    </row>
    <row r="1148" spans="1:32">
      <c r="A1148" t="str">
        <v>ESSZ</v>
      </c>
      <c r="B1148" t="str">
        <v>SZX</v>
      </c>
      <c r="C1148" t="str">
        <v>SERVICE_CHARGE</v>
      </c>
      <c r="D1148" s="4">
        <v>44329</v>
      </c>
      <c r="E1148" t="str">
        <v>YAMAHA</v>
      </c>
      <c r="F1148">
        <v>12100051</v>
      </c>
      <c r="G1148">
        <v>44329</v>
      </c>
      <c r="H1148" t="str">
        <v>YMCT|REPAIR CHARGE</v>
      </c>
      <c r="I1148" t="str">
        <v>REPAIR CHARGE</v>
      </c>
      <c r="J1148">
        <v>1</v>
      </c>
      <c r="K1148">
        <v>1</v>
      </c>
      <c r="L1148">
        <v>1769.91</v>
      </c>
      <c r="M1148" t="str">
        <v>CNY</v>
      </c>
      <c r="N1148">
        <v>1.1950000000000001</v>
      </c>
      <c r="O1148">
        <v>1769.91</v>
      </c>
      <c r="P1148">
        <v>2115.0424500000004</v>
      </c>
      <c r="Q1148" t="str">
        <v>C66SZX-SMT SERVICE</v>
      </c>
      <c r="R1148" t="str">
        <v>ZHUHAI PILOT TECHNOLOGY CO., LTD</v>
      </c>
      <c r="S1148" t="str">
        <v>Same</v>
      </c>
      <c r="T1148">
        <v>900473</v>
      </c>
      <c r="U1148">
        <v>0</v>
      </c>
      <c r="V1148" t="str">
        <v>373SMT INV-NON-CON</v>
      </c>
      <c r="W1148">
        <v>0</v>
      </c>
      <c r="X1148" t="str">
        <v>CGDD21030022</v>
      </c>
      <c r="Y1148">
        <v>0</v>
      </c>
      <c r="Z1148" t="str">
        <v>珠海派诺科技股份有限公司</v>
      </c>
      <c r="AA1148">
        <v>0</v>
      </c>
      <c r="AB1148">
        <v>2021</v>
      </c>
      <c r="AC1148">
        <v>5</v>
      </c>
      <c r="AD1148" t="str">
        <v>Q1</v>
      </c>
      <c r="AE1148" t="str">
        <v>FY21/22</v>
      </c>
      <c r="AF1148" t="str">
        <v>SOUTH</v>
      </c>
    </row>
    <row r="1149" spans="1:32">
      <c r="A1149" t="str">
        <v>ESSZ</v>
      </c>
      <c r="B1149" t="str">
        <v>SZX</v>
      </c>
      <c r="C1149" t="str">
        <v>SPARES/OTHER</v>
      </c>
      <c r="D1149" s="4">
        <v>44329</v>
      </c>
      <c r="E1149" t="str">
        <v>YAMAHA</v>
      </c>
      <c r="F1149">
        <v>14100374</v>
      </c>
      <c r="G1149">
        <v>44329</v>
      </c>
      <c r="H1149" t="str">
        <v>YMCT|KKD-M7131-00</v>
      </c>
      <c r="I1149" t="str">
        <v>BELT 1</v>
      </c>
      <c r="J1149">
        <v>1</v>
      </c>
      <c r="K1149">
        <v>1</v>
      </c>
      <c r="L1149">
        <v>353.98</v>
      </c>
      <c r="M1149" t="str">
        <v>CNY</v>
      </c>
      <c r="N1149">
        <v>1.1950000000000001</v>
      </c>
      <c r="O1149">
        <v>353.98</v>
      </c>
      <c r="P1149">
        <v>423.00610000000006</v>
      </c>
      <c r="Q1149" t="str">
        <v>C66SZX-SMT SERVICE</v>
      </c>
      <c r="R1149" t="str">
        <v>ZHUHAI PILOT TECHNOLOGY CO., LTD</v>
      </c>
      <c r="S1149" t="str">
        <v>Same</v>
      </c>
      <c r="T1149">
        <v>900472</v>
      </c>
      <c r="U1149">
        <v>64</v>
      </c>
      <c r="V1149" t="str">
        <v>373SMT INV-PTS SALES</v>
      </c>
      <c r="W1149">
        <v>0</v>
      </c>
      <c r="X1149" t="str">
        <v>CGDD21030050</v>
      </c>
      <c r="Y1149">
        <v>786724</v>
      </c>
      <c r="Z1149" t="str">
        <v>珠海派诺科技股份有限公司</v>
      </c>
      <c r="AA1149">
        <v>0</v>
      </c>
      <c r="AB1149">
        <v>2021</v>
      </c>
      <c r="AC1149">
        <v>5</v>
      </c>
      <c r="AD1149" t="str">
        <v>Q1</v>
      </c>
      <c r="AE1149" t="str">
        <v>FY21/22</v>
      </c>
      <c r="AF1149" t="str">
        <v>SOUTH</v>
      </c>
    </row>
    <row r="1150" spans="1:32">
      <c r="A1150" t="str">
        <v>ESSZ</v>
      </c>
      <c r="B1150" t="str">
        <v>SZX</v>
      </c>
      <c r="C1150" t="str">
        <v>SPARES/OTHER</v>
      </c>
      <c r="D1150" s="4">
        <v>44329</v>
      </c>
      <c r="E1150" t="str">
        <v>YAMAHA</v>
      </c>
      <c r="F1150">
        <v>14100374</v>
      </c>
      <c r="G1150">
        <v>44329</v>
      </c>
      <c r="H1150" t="str">
        <v>YMCT|KKD-M7132-00</v>
      </c>
      <c r="I1150" t="str">
        <v>BELT 2</v>
      </c>
      <c r="J1150">
        <v>1</v>
      </c>
      <c r="K1150">
        <v>1</v>
      </c>
      <c r="L1150">
        <v>353.98</v>
      </c>
      <c r="M1150" t="str">
        <v>CNY</v>
      </c>
      <c r="N1150">
        <v>1.1950000000000001</v>
      </c>
      <c r="O1150">
        <v>353.98</v>
      </c>
      <c r="P1150">
        <v>423.00610000000006</v>
      </c>
      <c r="Q1150" t="str">
        <v>C66SZX-SMT SERVICE</v>
      </c>
      <c r="R1150" t="str">
        <v>ZHUHAI PILOT TECHNOLOGY CO., LTD</v>
      </c>
      <c r="S1150" t="str">
        <v>Same</v>
      </c>
      <c r="T1150">
        <v>900472</v>
      </c>
      <c r="U1150">
        <v>64</v>
      </c>
      <c r="V1150" t="str">
        <v>373SMT INV-PTS SALES</v>
      </c>
      <c r="W1150">
        <v>0</v>
      </c>
      <c r="X1150" t="str">
        <v>CGDD21030050</v>
      </c>
      <c r="Y1150">
        <v>786724</v>
      </c>
      <c r="Z1150" t="str">
        <v>珠海派诺科技股份有限公司</v>
      </c>
      <c r="AA1150">
        <v>0</v>
      </c>
      <c r="AB1150">
        <v>2021</v>
      </c>
      <c r="AC1150">
        <v>5</v>
      </c>
      <c r="AD1150" t="str">
        <v>Q1</v>
      </c>
      <c r="AE1150" t="str">
        <v>FY21/22</v>
      </c>
      <c r="AF1150" t="str">
        <v>SOUTH</v>
      </c>
    </row>
    <row r="1151" spans="1:32">
      <c r="A1151" t="str">
        <v>ESSZ</v>
      </c>
      <c r="B1151" t="str">
        <v>SZX</v>
      </c>
      <c r="C1151" t="str">
        <v>SPARES/OTHER</v>
      </c>
      <c r="D1151" s="4">
        <v>44329</v>
      </c>
      <c r="E1151" t="str">
        <v>YAMAHA</v>
      </c>
      <c r="F1151">
        <v>14100374</v>
      </c>
      <c r="G1151">
        <v>44329</v>
      </c>
      <c r="H1151" t="str">
        <v>YMCT|KHY-M7116-00</v>
      </c>
      <c r="I1151" t="str">
        <v>SPRING RETURN</v>
      </c>
      <c r="J1151">
        <v>5</v>
      </c>
      <c r="K1151">
        <v>5</v>
      </c>
      <c r="L1151">
        <v>212.39</v>
      </c>
      <c r="M1151" t="str">
        <v>CNY</v>
      </c>
      <c r="N1151">
        <v>1.1950000000000001</v>
      </c>
      <c r="O1151">
        <v>212.39</v>
      </c>
      <c r="P1151">
        <v>253.80605</v>
      </c>
      <c r="Q1151" t="str">
        <v>C66SZX-SMT SERVICE</v>
      </c>
      <c r="R1151" t="str">
        <v>ZHUHAI PILOT TECHNOLOGY CO., LTD</v>
      </c>
      <c r="S1151" t="str">
        <v>Same</v>
      </c>
      <c r="T1151">
        <v>900472</v>
      </c>
      <c r="U1151">
        <v>120</v>
      </c>
      <c r="V1151" t="str">
        <v>373SMT INV-PTS SALES</v>
      </c>
      <c r="W1151">
        <v>0</v>
      </c>
      <c r="X1151" t="str">
        <v>CGDD21030050</v>
      </c>
      <c r="Y1151">
        <v>786724</v>
      </c>
      <c r="Z1151" t="str">
        <v>珠海派诺科技股份有限公司</v>
      </c>
      <c r="AA1151">
        <v>0</v>
      </c>
      <c r="AB1151">
        <v>2021</v>
      </c>
      <c r="AC1151">
        <v>5</v>
      </c>
      <c r="AD1151" t="str">
        <v>Q1</v>
      </c>
      <c r="AE1151" t="str">
        <v>FY21/22</v>
      </c>
      <c r="AF1151" t="str">
        <v>SOUTH</v>
      </c>
    </row>
    <row r="1152" spans="1:32">
      <c r="A1152" t="str">
        <v>ESSZ</v>
      </c>
      <c r="B1152" t="str">
        <v>SZX</v>
      </c>
      <c r="C1152" t="str">
        <v>FEEDER</v>
      </c>
      <c r="D1152" s="4">
        <v>44329</v>
      </c>
      <c r="E1152" t="str">
        <v>YAMAHA</v>
      </c>
      <c r="F1152">
        <v>14100375</v>
      </c>
      <c r="G1152">
        <v>44329</v>
      </c>
      <c r="H1152" t="str">
        <v>YMCT|KHJ-MC100-00</v>
      </c>
      <c r="I1152" t="str">
        <v>SS TAPE FEEDER 8mm</v>
      </c>
      <c r="J1152">
        <v>15</v>
      </c>
      <c r="K1152">
        <v>15</v>
      </c>
      <c r="L1152">
        <v>42477.88</v>
      </c>
      <c r="M1152" t="str">
        <v>CNY</v>
      </c>
      <c r="N1152">
        <v>1.1950000000000001</v>
      </c>
      <c r="O1152">
        <v>42477.88</v>
      </c>
      <c r="P1152">
        <v>50761.066599999998</v>
      </c>
      <c r="Q1152" t="str">
        <v>C66SZX-SMT SERVICE</v>
      </c>
      <c r="R1152" t="str">
        <v>Huizhou Chengyu Technology Co., Ltd</v>
      </c>
      <c r="S1152" t="str">
        <v>Same</v>
      </c>
      <c r="T1152">
        <v>900475</v>
      </c>
      <c r="U1152">
        <v>38411.440000000002</v>
      </c>
      <c r="V1152" t="str">
        <v>373SMT INV-PTS SALES</v>
      </c>
      <c r="W1152">
        <v>0</v>
      </c>
      <c r="X1152" t="str">
        <v>C66SZ21196REV1</v>
      </c>
      <c r="Y1152">
        <v>786750</v>
      </c>
      <c r="Z1152" t="str">
        <v>惠州市城宇科技有限公司</v>
      </c>
      <c r="AA1152">
        <v>0</v>
      </c>
      <c r="AB1152">
        <v>2021</v>
      </c>
      <c r="AC1152">
        <v>5</v>
      </c>
      <c r="AD1152" t="str">
        <v>Q1</v>
      </c>
      <c r="AE1152" t="str">
        <v>FY21/22</v>
      </c>
      <c r="AF1152" t="str">
        <v>SOUTH</v>
      </c>
    </row>
    <row r="1153" spans="1:32">
      <c r="A1153" t="str">
        <v>ESSZ</v>
      </c>
      <c r="B1153" t="str">
        <v>SZX</v>
      </c>
      <c r="C1153" t="str">
        <v>FEEDER</v>
      </c>
      <c r="D1153" s="4">
        <v>44337</v>
      </c>
      <c r="E1153" t="str">
        <v>YAMAHA</v>
      </c>
      <c r="F1153">
        <v>14100376</v>
      </c>
      <c r="G1153">
        <v>44337</v>
      </c>
      <c r="H1153" t="str">
        <v>YMCT|KHJ-MC200-00</v>
      </c>
      <c r="I1153" t="str">
        <v>SS TAPE FEEDER 12/16mm</v>
      </c>
      <c r="J1153">
        <v>5</v>
      </c>
      <c r="K1153">
        <v>5</v>
      </c>
      <c r="L1153">
        <v>21017.7</v>
      </c>
      <c r="M1153" t="str">
        <v>CNY</v>
      </c>
      <c r="N1153">
        <v>1.1950000000000001</v>
      </c>
      <c r="O1153">
        <v>21017.7</v>
      </c>
      <c r="P1153">
        <v>25116.151500000004</v>
      </c>
      <c r="Q1153" t="str">
        <v>C66SZX-SMT SERVICE</v>
      </c>
      <c r="R1153" t="str">
        <v>Dongguan Lanxin Electronics Co., Ltd.</v>
      </c>
      <c r="S1153" t="str">
        <v>Same</v>
      </c>
      <c r="T1153">
        <v>900477</v>
      </c>
      <c r="U1153">
        <v>17839.59</v>
      </c>
      <c r="V1153" t="str">
        <v>373SMT INV-PTS SALES</v>
      </c>
      <c r="W1153">
        <v>0</v>
      </c>
      <c r="X1153" t="str">
        <v>C66SZ21214REV1</v>
      </c>
      <c r="Y1153">
        <v>787696</v>
      </c>
      <c r="Z1153" t="str">
        <v>东莞市岚新电子有限公司</v>
      </c>
      <c r="AA1153">
        <v>0</v>
      </c>
      <c r="AB1153">
        <v>2021</v>
      </c>
      <c r="AC1153">
        <v>5</v>
      </c>
      <c r="AD1153" t="str">
        <v>Q1</v>
      </c>
      <c r="AE1153" t="str">
        <v>FY21/22</v>
      </c>
      <c r="AF1153" t="str">
        <v>SOUTH</v>
      </c>
    </row>
    <row r="1154" spans="1:32">
      <c r="A1154" t="str">
        <v>ESSZ</v>
      </c>
      <c r="B1154" t="str">
        <v>SZX</v>
      </c>
      <c r="C1154" t="str">
        <v>SPARES/OTHER</v>
      </c>
      <c r="D1154" s="4">
        <v>44343</v>
      </c>
      <c r="E1154" t="str">
        <v>OTHERS</v>
      </c>
      <c r="F1154">
        <v>14100377</v>
      </c>
      <c r="G1154">
        <v>44343</v>
      </c>
      <c r="H1154" t="str">
        <v>ZMTR|303-PN1</v>
      </c>
      <c r="I1154" t="str">
        <v>SPECIAL NOZZLE</v>
      </c>
      <c r="J1154">
        <v>2</v>
      </c>
      <c r="K1154">
        <v>2</v>
      </c>
      <c r="L1154">
        <v>1238.94</v>
      </c>
      <c r="M1154" t="str">
        <v>CNY</v>
      </c>
      <c r="N1154">
        <v>1.1950000000000001</v>
      </c>
      <c r="O1154">
        <v>1238.94</v>
      </c>
      <c r="P1154">
        <v>1480.5333000000001</v>
      </c>
      <c r="Q1154" t="str">
        <v>C66SZX-SMT SERVICE</v>
      </c>
      <c r="R1154" t="str">
        <v>ZHUHAI PILOT TECHNOLOGY CO., LTD</v>
      </c>
      <c r="S1154" t="str">
        <v>Same</v>
      </c>
      <c r="T1154">
        <v>900478</v>
      </c>
      <c r="U1154">
        <v>973.46</v>
      </c>
      <c r="V1154" t="str">
        <v>373SMT INV-PTS SALES</v>
      </c>
      <c r="W1154">
        <v>0</v>
      </c>
      <c r="X1154" t="str">
        <v>CGDD21050036</v>
      </c>
      <c r="Y1154">
        <v>788394</v>
      </c>
      <c r="Z1154" t="str">
        <v>珠海派诺科技股份有限公司</v>
      </c>
      <c r="AA1154">
        <v>0</v>
      </c>
      <c r="AB1154">
        <v>2021</v>
      </c>
      <c r="AC1154">
        <v>5</v>
      </c>
      <c r="AD1154" t="str">
        <v>Q1</v>
      </c>
      <c r="AE1154" t="str">
        <v>FY21/22</v>
      </c>
      <c r="AF1154" t="str">
        <v>SOUTH</v>
      </c>
    </row>
    <row r="1155" spans="1:32">
      <c r="A1155" t="str">
        <v>ESSZ</v>
      </c>
      <c r="B1155" t="str">
        <v>SZX</v>
      </c>
      <c r="C1155" t="str">
        <v>FEEDER</v>
      </c>
      <c r="D1155" s="4">
        <v>44343</v>
      </c>
      <c r="E1155" t="str">
        <v>YAMAHA</v>
      </c>
      <c r="F1155">
        <v>14100377</v>
      </c>
      <c r="G1155">
        <v>44343</v>
      </c>
      <c r="H1155" t="str">
        <v>YMCT|KHJ-MC600-00</v>
      </c>
      <c r="I1155" t="str">
        <v>SS TAPE FEEDER 44mm</v>
      </c>
      <c r="J1155">
        <v>1</v>
      </c>
      <c r="K1155">
        <v>1</v>
      </c>
      <c r="L1155">
        <v>9380.5300000000007</v>
      </c>
      <c r="M1155" t="str">
        <v>CNY</v>
      </c>
      <c r="N1155">
        <v>1.1950000000000001</v>
      </c>
      <c r="O1155">
        <v>9380.5300000000007</v>
      </c>
      <c r="P1155">
        <v>11209.733350000002</v>
      </c>
      <c r="Q1155" t="str">
        <v>C66SZX-SMT SERVICE</v>
      </c>
      <c r="R1155" t="str">
        <v>ZHUHAI PILOT TECHNOLOGY CO., LTD</v>
      </c>
      <c r="S1155" t="str">
        <v>Same</v>
      </c>
      <c r="T1155">
        <v>900478</v>
      </c>
      <c r="U1155">
        <v>6899.98</v>
      </c>
      <c r="V1155" t="str">
        <v>373SMT INV-PTS SALES</v>
      </c>
      <c r="W1155">
        <v>0</v>
      </c>
      <c r="X1155" t="str">
        <v>CGDD21050036</v>
      </c>
      <c r="Y1155">
        <v>788394</v>
      </c>
      <c r="Z1155" t="str">
        <v>珠海派诺科技股份有限公司</v>
      </c>
      <c r="AA1155">
        <v>0</v>
      </c>
      <c r="AB1155">
        <v>2021</v>
      </c>
      <c r="AC1155">
        <v>5</v>
      </c>
      <c r="AD1155" t="str">
        <v>Q1</v>
      </c>
      <c r="AE1155" t="str">
        <v>FY21/22</v>
      </c>
      <c r="AF1155" t="str">
        <v>SOUTH</v>
      </c>
    </row>
    <row r="1156" spans="1:32">
      <c r="A1156" t="str">
        <v>ESSZ</v>
      </c>
      <c r="B1156" t="str">
        <v>SZX</v>
      </c>
      <c r="C1156" t="str">
        <v>SPARES/OTHER</v>
      </c>
      <c r="D1156" s="4">
        <v>44350</v>
      </c>
      <c r="E1156" t="str">
        <v>OTHERS</v>
      </c>
      <c r="F1156">
        <v>14100378</v>
      </c>
      <c r="G1156">
        <v>44350</v>
      </c>
      <c r="H1156" t="str">
        <v>ZMTR|303-HR1</v>
      </c>
      <c r="I1156" t="str">
        <v>SPECIAL NOZZLE</v>
      </c>
      <c r="J1156">
        <v>1</v>
      </c>
      <c r="K1156">
        <v>1</v>
      </c>
      <c r="L1156">
        <v>663.72</v>
      </c>
      <c r="M1156" t="str">
        <v>CNY</v>
      </c>
      <c r="N1156">
        <v>1.2150000000000001</v>
      </c>
      <c r="O1156">
        <v>663.72</v>
      </c>
      <c r="P1156">
        <v>806.41980000000012</v>
      </c>
      <c r="Q1156" t="str">
        <v>C66SZX-SMT SERVICE</v>
      </c>
      <c r="R1156" t="str">
        <v>Dongguan Heron Opto Co, Ltd</v>
      </c>
      <c r="S1156" t="str">
        <v>Same</v>
      </c>
      <c r="T1156">
        <v>900479</v>
      </c>
      <c r="U1156">
        <v>265.49</v>
      </c>
      <c r="V1156" t="str">
        <v>373SMT INV-PTS SALES</v>
      </c>
      <c r="W1156">
        <v>0</v>
      </c>
      <c r="X1156" t="str">
        <v>C66SZ21182</v>
      </c>
      <c r="Y1156">
        <v>789012</v>
      </c>
      <c r="Z1156" t="str">
        <v>东莞市恒润光电有限公司</v>
      </c>
      <c r="AA1156">
        <v>0</v>
      </c>
      <c r="AB1156">
        <v>2021</v>
      </c>
      <c r="AC1156">
        <v>6</v>
      </c>
      <c r="AD1156" t="str">
        <v>Q1</v>
      </c>
      <c r="AE1156" t="str">
        <v>FY21/22</v>
      </c>
      <c r="AF1156" t="str">
        <v>SOUTH</v>
      </c>
    </row>
    <row r="1157" spans="1:32">
      <c r="A1157" t="str">
        <v>ESSZ</v>
      </c>
      <c r="B1157" t="str">
        <v>SZX</v>
      </c>
      <c r="C1157" t="str">
        <v>SPARES/OTHER</v>
      </c>
      <c r="D1157" s="4">
        <v>44350</v>
      </c>
      <c r="E1157" t="str">
        <v>OTHERS</v>
      </c>
      <c r="F1157">
        <v>14100378</v>
      </c>
      <c r="G1157">
        <v>44350</v>
      </c>
      <c r="H1157" t="str">
        <v>ZMTR|303-HR2</v>
      </c>
      <c r="I1157" t="str">
        <v>SPECIAL NOZZLE</v>
      </c>
      <c r="J1157">
        <v>1</v>
      </c>
      <c r="K1157">
        <v>1</v>
      </c>
      <c r="L1157">
        <v>663.72</v>
      </c>
      <c r="M1157" t="str">
        <v>CNY</v>
      </c>
      <c r="N1157">
        <v>1.2150000000000001</v>
      </c>
      <c r="O1157">
        <v>663.72</v>
      </c>
      <c r="P1157">
        <v>806.41980000000012</v>
      </c>
      <c r="Q1157" t="str">
        <v>C66SZX-SMT SERVICE</v>
      </c>
      <c r="R1157" t="str">
        <v>Dongguan Heron Opto Co, Ltd</v>
      </c>
      <c r="S1157" t="str">
        <v>Same</v>
      </c>
      <c r="T1157">
        <v>900479</v>
      </c>
      <c r="U1157">
        <v>265.49</v>
      </c>
      <c r="V1157" t="str">
        <v>373SMT INV-PTS SALES</v>
      </c>
      <c r="W1157">
        <v>0</v>
      </c>
      <c r="X1157" t="str">
        <v>C66SZ21182</v>
      </c>
      <c r="Y1157">
        <v>789012</v>
      </c>
      <c r="Z1157" t="str">
        <v>东莞市恒润光电有限公司</v>
      </c>
      <c r="AA1157">
        <v>0</v>
      </c>
      <c r="AB1157">
        <v>2021</v>
      </c>
      <c r="AC1157">
        <v>6</v>
      </c>
      <c r="AD1157" t="str">
        <v>Q1</v>
      </c>
      <c r="AE1157" t="str">
        <v>FY21/22</v>
      </c>
      <c r="AF1157" t="str">
        <v>SOUTH</v>
      </c>
    </row>
    <row r="1158" spans="1:32">
      <c r="A1158" t="str">
        <v>ESSZ</v>
      </c>
      <c r="B1158" t="str">
        <v>SZX</v>
      </c>
      <c r="C1158" t="str">
        <v>SPARES/OTHER</v>
      </c>
      <c r="D1158" s="4">
        <v>44351</v>
      </c>
      <c r="E1158" t="str">
        <v>YAMAHA</v>
      </c>
      <c r="F1158">
        <v>14100379</v>
      </c>
      <c r="G1158">
        <v>44351</v>
      </c>
      <c r="H1158" t="str">
        <v>YMCT|KMK-M6185-40</v>
      </c>
      <c r="I1158" t="str">
        <v>FAN MOTOR ASSY</v>
      </c>
      <c r="J1158">
        <v>1</v>
      </c>
      <c r="K1158">
        <v>1</v>
      </c>
      <c r="L1158">
        <v>442.48</v>
      </c>
      <c r="M1158" t="str">
        <v>CNY</v>
      </c>
      <c r="N1158">
        <v>1.2150000000000001</v>
      </c>
      <c r="O1158">
        <v>442.48</v>
      </c>
      <c r="P1158">
        <v>537.61320000000001</v>
      </c>
      <c r="Q1158" t="str">
        <v>C66SZX-SMT SERVICE</v>
      </c>
      <c r="R1158" t="str">
        <v>Shenzhen Saiwei Display Technology Co., LTD</v>
      </c>
      <c r="S1158" t="str">
        <v>Same</v>
      </c>
      <c r="T1158">
        <v>900480</v>
      </c>
      <c r="U1158">
        <v>245</v>
      </c>
      <c r="V1158" t="str">
        <v>373SMT INV-PTS SALES</v>
      </c>
      <c r="W1158">
        <v>0</v>
      </c>
      <c r="X1158" t="str">
        <v>C66SZ21194</v>
      </c>
      <c r="Y1158">
        <v>789208</v>
      </c>
      <c r="Z1158" t="str">
        <v>深圳市赛维显示技术有限公司</v>
      </c>
      <c r="AA1158">
        <v>0</v>
      </c>
      <c r="AB1158">
        <v>2021</v>
      </c>
      <c r="AC1158">
        <v>6</v>
      </c>
      <c r="AD1158" t="str">
        <v>Q1</v>
      </c>
      <c r="AE1158" t="str">
        <v>FY21/22</v>
      </c>
      <c r="AF1158" t="str">
        <v>SOUTH</v>
      </c>
    </row>
    <row r="1159" spans="1:32">
      <c r="A1159" t="str">
        <v>ESSZ</v>
      </c>
      <c r="B1159" t="str">
        <v>SZX</v>
      </c>
      <c r="C1159" t="str">
        <v>FEEDER</v>
      </c>
      <c r="D1159" s="4">
        <v>44355</v>
      </c>
      <c r="E1159" t="str">
        <v>YAMAHA</v>
      </c>
      <c r="F1159">
        <v>14100380</v>
      </c>
      <c r="G1159">
        <v>44355</v>
      </c>
      <c r="H1159" t="str">
        <v>YMCT|KHJ-MC400-00</v>
      </c>
      <c r="I1159" t="str">
        <v>SS TAPE FEEDER 24mm</v>
      </c>
      <c r="J1159">
        <v>2</v>
      </c>
      <c r="K1159">
        <v>2</v>
      </c>
      <c r="L1159">
        <v>9115.0400000000009</v>
      </c>
      <c r="M1159" t="str">
        <v>CNY</v>
      </c>
      <c r="N1159">
        <v>1.2150000000000001</v>
      </c>
      <c r="O1159">
        <v>9115.0400000000009</v>
      </c>
      <c r="P1159">
        <v>11074.773600000002</v>
      </c>
      <c r="Q1159" t="str">
        <v>C66SZX-SMT SERVICE</v>
      </c>
      <c r="R1159" t="str">
        <v>Shenzhen Teka Technology Co., Ltd.</v>
      </c>
      <c r="S1159" t="str">
        <v>Same</v>
      </c>
      <c r="T1159">
        <v>900481</v>
      </c>
      <c r="U1159">
        <v>7627.09</v>
      </c>
      <c r="V1159" t="str">
        <v>373SMT INV-PTS SALES</v>
      </c>
      <c r="W1159">
        <v>0</v>
      </c>
      <c r="X1159" t="str">
        <v>C66SZ21227REV1</v>
      </c>
      <c r="Y1159">
        <v>789748</v>
      </c>
      <c r="Z1159" t="str">
        <v>深圳市铁甲科技有限公司</v>
      </c>
      <c r="AA1159">
        <v>0</v>
      </c>
      <c r="AB1159">
        <v>2021</v>
      </c>
      <c r="AC1159">
        <v>6</v>
      </c>
      <c r="AD1159" t="str">
        <v>Q1</v>
      </c>
      <c r="AE1159" t="str">
        <v>FY21/22</v>
      </c>
      <c r="AF1159" t="str">
        <v>SOUTH</v>
      </c>
    </row>
    <row r="1160" spans="1:32">
      <c r="A1160" t="str">
        <v>ESSZ</v>
      </c>
      <c r="B1160" t="str">
        <v>SZX</v>
      </c>
      <c r="C1160" t="str">
        <v>SERVICE_CHARGE</v>
      </c>
      <c r="D1160" s="4">
        <v>44358</v>
      </c>
      <c r="E1160" t="str">
        <v>YAMAHA</v>
      </c>
      <c r="F1160">
        <v>12100052</v>
      </c>
      <c r="G1160">
        <v>44358</v>
      </c>
      <c r="H1160" t="str">
        <v>YMCT|REPAIR CHARGE</v>
      </c>
      <c r="I1160" t="str">
        <v>REPAIR CHARGE</v>
      </c>
      <c r="J1160">
        <v>1</v>
      </c>
      <c r="K1160">
        <v>1</v>
      </c>
      <c r="L1160">
        <v>1327.43</v>
      </c>
      <c r="M1160" t="str">
        <v>CNY</v>
      </c>
      <c r="N1160">
        <v>1.2150000000000001</v>
      </c>
      <c r="O1160">
        <v>1327.43</v>
      </c>
      <c r="P1160">
        <v>1612.8274500000002</v>
      </c>
      <c r="Q1160" t="str">
        <v>C66SZX-SMT SERVICE</v>
      </c>
      <c r="R1160" t="str">
        <v>Guang Dong Kstar Industrial Science &amp; Technology C</v>
      </c>
      <c r="S1160" t="str">
        <v>Same</v>
      </c>
      <c r="T1160">
        <v>900428</v>
      </c>
      <c r="U1160">
        <v>0</v>
      </c>
      <c r="V1160" t="str">
        <v>373SMT INV-NON-CON</v>
      </c>
      <c r="W1160">
        <v>0</v>
      </c>
      <c r="X1160" t="str">
        <v>AM-HZ15-202011300003.</v>
      </c>
      <c r="Y1160">
        <v>0</v>
      </c>
      <c r="Z1160" t="str">
        <v>广东科士达工业科技有限公司</v>
      </c>
      <c r="AA1160">
        <v>0</v>
      </c>
      <c r="AB1160">
        <v>2021</v>
      </c>
      <c r="AC1160">
        <v>6</v>
      </c>
      <c r="AD1160" t="str">
        <v>Q1</v>
      </c>
      <c r="AE1160" t="str">
        <v>FY21/22</v>
      </c>
      <c r="AF1160" t="str">
        <v>SOUTH</v>
      </c>
    </row>
    <row r="1161" spans="1:32">
      <c r="A1161" t="str">
        <v>ESSZ</v>
      </c>
      <c r="B1161" t="str">
        <v>SZX</v>
      </c>
      <c r="C1161" t="str">
        <v>SPARES/OTHER</v>
      </c>
      <c r="D1161" s="4">
        <v>44358</v>
      </c>
      <c r="E1161" t="str">
        <v>YAMAHA</v>
      </c>
      <c r="F1161">
        <v>14100381</v>
      </c>
      <c r="G1161">
        <v>44358</v>
      </c>
      <c r="H1161" t="str">
        <v>YMCT|KLA-M4255-30</v>
      </c>
      <c r="I1161" t="str">
        <v>FLASH DISK 2G</v>
      </c>
      <c r="J1161">
        <v>1</v>
      </c>
      <c r="K1161">
        <v>1</v>
      </c>
      <c r="L1161">
        <v>1637.17</v>
      </c>
      <c r="M1161" t="str">
        <v>CNY</v>
      </c>
      <c r="N1161">
        <v>1.2150000000000001</v>
      </c>
      <c r="O1161">
        <v>1637.17</v>
      </c>
      <c r="P1161">
        <v>1989.1615500000003</v>
      </c>
      <c r="Q1161" t="str">
        <v>C66SZX-SMT SERVICE</v>
      </c>
      <c r="R1161" t="str">
        <v>Shenzhen Maichi Security&amp;Surveillance Technology C</v>
      </c>
      <c r="S1161" t="str">
        <v>Same</v>
      </c>
      <c r="T1161">
        <v>900482</v>
      </c>
      <c r="U1161">
        <v>911</v>
      </c>
      <c r="V1161" t="str">
        <v>373SMT INV-PTS SALES</v>
      </c>
      <c r="W1161">
        <v>0</v>
      </c>
      <c r="X1161" t="str">
        <v>CGDD038817</v>
      </c>
      <c r="Y1161">
        <v>790177</v>
      </c>
      <c r="Z1161" t="str">
        <v>深圳市麦驰安防技术有限公司</v>
      </c>
      <c r="AA1161">
        <v>0</v>
      </c>
      <c r="AB1161">
        <v>2021</v>
      </c>
      <c r="AC1161">
        <v>6</v>
      </c>
      <c r="AD1161" t="str">
        <v>Q1</v>
      </c>
      <c r="AE1161" t="str">
        <v>FY21/22</v>
      </c>
      <c r="AF1161" t="str">
        <v>SOUTH</v>
      </c>
    </row>
    <row r="1162" spans="1:32">
      <c r="A1162" t="str">
        <v>ESSZ</v>
      </c>
      <c r="B1162" t="str">
        <v>SZX</v>
      </c>
      <c r="C1162" t="str">
        <v>SPARES/OTHER</v>
      </c>
      <c r="D1162" s="4">
        <v>44358</v>
      </c>
      <c r="E1162" t="str">
        <v>YAMAHA</v>
      </c>
      <c r="F1162">
        <v>14100382</v>
      </c>
      <c r="G1162">
        <v>44358</v>
      </c>
      <c r="H1162" t="str">
        <v>YMCT|KLF-M66BR-00</v>
      </c>
      <c r="I1162" t="str">
        <v>HNS EXT.LAN</v>
      </c>
      <c r="J1162">
        <v>1</v>
      </c>
      <c r="K1162">
        <v>1</v>
      </c>
      <c r="L1162">
        <v>1646.02</v>
      </c>
      <c r="M1162" t="str">
        <v>CNY</v>
      </c>
      <c r="N1162">
        <v>1.2150000000000001</v>
      </c>
      <c r="O1162">
        <v>1646.02</v>
      </c>
      <c r="P1162">
        <v>1999.9143000000001</v>
      </c>
      <c r="Q1162" t="str">
        <v>C66SZX-SMT SERVICE</v>
      </c>
      <c r="R1162" t="str">
        <v>Guang Dong Kstar Industrial Science &amp; Technology C</v>
      </c>
      <c r="S1162" t="str">
        <v>Same</v>
      </c>
      <c r="T1162">
        <v>900427</v>
      </c>
      <c r="U1162">
        <v>999</v>
      </c>
      <c r="V1162" t="str">
        <v>373SMT INV-PTS SALES</v>
      </c>
      <c r="W1162">
        <v>0</v>
      </c>
      <c r="X1162" t="str">
        <v>AM-HZ15-202011300003</v>
      </c>
      <c r="Y1162">
        <v>790198</v>
      </c>
      <c r="Z1162" t="str">
        <v>广东科士达工业科技有限公司</v>
      </c>
      <c r="AA1162">
        <v>0</v>
      </c>
      <c r="AB1162">
        <v>2021</v>
      </c>
      <c r="AC1162">
        <v>6</v>
      </c>
      <c r="AD1162" t="str">
        <v>Q1</v>
      </c>
      <c r="AE1162" t="str">
        <v>FY21/22</v>
      </c>
      <c r="AF1162" t="str">
        <v>SOUTH</v>
      </c>
    </row>
    <row r="1163" spans="1:32">
      <c r="A1163" t="str">
        <v>ESSZ</v>
      </c>
      <c r="B1163" t="str">
        <v>SZX</v>
      </c>
      <c r="C1163" t="str">
        <v>SPARES/OTHER</v>
      </c>
      <c r="D1163" s="4">
        <v>44358</v>
      </c>
      <c r="E1163" t="str">
        <v>YAMAHA</v>
      </c>
      <c r="F1163">
        <v>14100382</v>
      </c>
      <c r="G1163">
        <v>44358</v>
      </c>
      <c r="H1163" t="str">
        <v>YMCT|KLF-M66B9-01</v>
      </c>
      <c r="I1163" t="str">
        <v>HNS Y-FLEX LAN</v>
      </c>
      <c r="J1163">
        <v>2</v>
      </c>
      <c r="K1163">
        <v>2</v>
      </c>
      <c r="L1163">
        <v>3692.04</v>
      </c>
      <c r="M1163" t="str">
        <v>CNY</v>
      </c>
      <c r="N1163">
        <v>1.2150000000000001</v>
      </c>
      <c r="O1163">
        <v>3692.04</v>
      </c>
      <c r="P1163">
        <v>4485.8285999999998</v>
      </c>
      <c r="Q1163" t="str">
        <v>C66SZX-SMT SERVICE</v>
      </c>
      <c r="R1163" t="str">
        <v>Guang Dong Kstar Industrial Science &amp; Technology C</v>
      </c>
      <c r="S1163" t="str">
        <v>Same</v>
      </c>
      <c r="T1163">
        <v>900427</v>
      </c>
      <c r="U1163">
        <v>2250</v>
      </c>
      <c r="V1163" t="str">
        <v>373SMT INV-PTS SALES</v>
      </c>
      <c r="W1163">
        <v>0</v>
      </c>
      <c r="X1163" t="str">
        <v>AM-HZ15-202011300003</v>
      </c>
      <c r="Y1163">
        <v>790198</v>
      </c>
      <c r="Z1163" t="str">
        <v>广东科士达工业科技有限公司</v>
      </c>
      <c r="AA1163">
        <v>0</v>
      </c>
      <c r="AB1163">
        <v>2021</v>
      </c>
      <c r="AC1163">
        <v>6</v>
      </c>
      <c r="AD1163" t="str">
        <v>Q1</v>
      </c>
      <c r="AE1163" t="str">
        <v>FY21/22</v>
      </c>
      <c r="AF1163" t="str">
        <v>SOUTH</v>
      </c>
    </row>
    <row r="1164" spans="1:32">
      <c r="A1164" t="str">
        <v>ESSZ</v>
      </c>
      <c r="B1164" t="str">
        <v>SZX</v>
      </c>
      <c r="C1164" t="str">
        <v>SPARES/OTHER</v>
      </c>
      <c r="D1164" s="4">
        <v>44358</v>
      </c>
      <c r="E1164" t="str">
        <v>YAMAHA</v>
      </c>
      <c r="F1164">
        <v>14100382</v>
      </c>
      <c r="G1164">
        <v>44358</v>
      </c>
      <c r="H1164" t="str">
        <v>YMCT|KLR-M66B5-01</v>
      </c>
      <c r="I1164" t="str">
        <v>HNS LAN SYS-HEAD</v>
      </c>
      <c r="J1164">
        <v>1</v>
      </c>
      <c r="K1164">
        <v>1</v>
      </c>
      <c r="L1164">
        <v>856.64</v>
      </c>
      <c r="M1164" t="str">
        <v>CNY</v>
      </c>
      <c r="N1164">
        <v>1.2150000000000001</v>
      </c>
      <c r="O1164">
        <v>856.64</v>
      </c>
      <c r="P1164">
        <v>1040.8176000000001</v>
      </c>
      <c r="Q1164" t="str">
        <v>C66SZX-SMT SERVICE</v>
      </c>
      <c r="R1164" t="str">
        <v>Guang Dong Kstar Industrial Science &amp; Technology C</v>
      </c>
      <c r="S1164" t="str">
        <v>Same</v>
      </c>
      <c r="T1164">
        <v>900427</v>
      </c>
      <c r="U1164">
        <v>522</v>
      </c>
      <c r="V1164" t="str">
        <v>373SMT INV-PTS SALES</v>
      </c>
      <c r="W1164">
        <v>0</v>
      </c>
      <c r="X1164" t="str">
        <v>AM-HZ15-202011300003</v>
      </c>
      <c r="Y1164">
        <v>790198</v>
      </c>
      <c r="Z1164" t="str">
        <v>广东科士达工业科技有限公司</v>
      </c>
      <c r="AA1164">
        <v>0</v>
      </c>
      <c r="AB1164">
        <v>2021</v>
      </c>
      <c r="AC1164">
        <v>6</v>
      </c>
      <c r="AD1164" t="str">
        <v>Q1</v>
      </c>
      <c r="AE1164" t="str">
        <v>FY21/22</v>
      </c>
      <c r="AF1164" t="str">
        <v>SOUTH</v>
      </c>
    </row>
    <row r="1165" spans="1:32">
      <c r="A1165" t="str">
        <v>ESSZ</v>
      </c>
      <c r="B1165" t="str">
        <v>SZX</v>
      </c>
      <c r="C1165" t="str">
        <v>SPARES/OTHER</v>
      </c>
      <c r="D1165" s="4">
        <v>44358</v>
      </c>
      <c r="E1165" t="str">
        <v>YAMAHA</v>
      </c>
      <c r="F1165">
        <v>14100383</v>
      </c>
      <c r="G1165">
        <v>44358</v>
      </c>
      <c r="H1165" t="str">
        <v>YMCT|KMB-M3854-00</v>
      </c>
      <c r="I1165" t="str">
        <v>GREASE 30G</v>
      </c>
      <c r="J1165">
        <v>1</v>
      </c>
      <c r="K1165">
        <v>1</v>
      </c>
      <c r="L1165">
        <v>393.81</v>
      </c>
      <c r="M1165" t="str">
        <v>CNY</v>
      </c>
      <c r="N1165">
        <v>1.2150000000000001</v>
      </c>
      <c r="O1165">
        <v>393.81</v>
      </c>
      <c r="P1165">
        <v>478.47915000000006</v>
      </c>
      <c r="Q1165" t="str">
        <v>C66SZX-SMT SERVICE</v>
      </c>
      <c r="R1165" t="str">
        <v>Shenzhen Hongtongyu Electronics Co., Ltd.</v>
      </c>
      <c r="S1165" t="str">
        <v>Same</v>
      </c>
      <c r="T1165">
        <v>900483</v>
      </c>
      <c r="U1165">
        <v>203</v>
      </c>
      <c r="V1165" t="str">
        <v>373SMT INV-PTS SALES</v>
      </c>
      <c r="W1165">
        <v>0</v>
      </c>
      <c r="X1165" t="str">
        <v>C66SZ21130REV.1</v>
      </c>
      <c r="Y1165">
        <v>790207</v>
      </c>
      <c r="Z1165" t="str">
        <v>深圳市鸿通宇电子有限公司</v>
      </c>
      <c r="AA1165">
        <v>0</v>
      </c>
      <c r="AB1165">
        <v>2021</v>
      </c>
      <c r="AC1165">
        <v>6</v>
      </c>
      <c r="AD1165" t="str">
        <v>Q1</v>
      </c>
      <c r="AE1165" t="str">
        <v>FY21/22</v>
      </c>
      <c r="AF1165" t="str">
        <v>SOUTH</v>
      </c>
    </row>
    <row r="1166" spans="1:32">
      <c r="A1166" t="str">
        <v>ESSZ</v>
      </c>
      <c r="B1166" t="str">
        <v>SZX</v>
      </c>
      <c r="C1166" t="str">
        <v>SPARES/OTHER</v>
      </c>
      <c r="D1166" s="4">
        <v>44358</v>
      </c>
      <c r="E1166" t="str">
        <v>YAMAHA</v>
      </c>
      <c r="F1166">
        <v>14100383</v>
      </c>
      <c r="G1166">
        <v>44358</v>
      </c>
      <c r="H1166" t="str">
        <v>YMCT|KW7-M3851-00</v>
      </c>
      <c r="I1166" t="str">
        <v>GREASE PACK : LG2</v>
      </c>
      <c r="J1166">
        <v>1</v>
      </c>
      <c r="K1166">
        <v>1</v>
      </c>
      <c r="L1166">
        <v>1318.58</v>
      </c>
      <c r="M1166" t="str">
        <v>CNY</v>
      </c>
      <c r="N1166">
        <v>1.2150000000000001</v>
      </c>
      <c r="O1166">
        <v>1318.58</v>
      </c>
      <c r="P1166">
        <v>1602.0747000000001</v>
      </c>
      <c r="Q1166" t="str">
        <v>C66SZX-SMT SERVICE</v>
      </c>
      <c r="R1166" t="str">
        <v>Shenzhen Hongtongyu Electronics Co., Ltd.</v>
      </c>
      <c r="S1166" t="str">
        <v>Same</v>
      </c>
      <c r="T1166">
        <v>900483</v>
      </c>
      <c r="U1166">
        <v>678</v>
      </c>
      <c r="V1166" t="str">
        <v>373SMT INV-PTS SALES</v>
      </c>
      <c r="W1166">
        <v>0</v>
      </c>
      <c r="X1166" t="str">
        <v>C66SZ21130REV.1</v>
      </c>
      <c r="Y1166">
        <v>790207</v>
      </c>
      <c r="Z1166" t="str">
        <v>深圳市鸿通宇电子有限公司</v>
      </c>
      <c r="AA1166">
        <v>0</v>
      </c>
      <c r="AB1166">
        <v>2021</v>
      </c>
      <c r="AC1166">
        <v>6</v>
      </c>
      <c r="AD1166" t="str">
        <v>Q1</v>
      </c>
      <c r="AE1166" t="str">
        <v>FY21/22</v>
      </c>
      <c r="AF1166" t="str">
        <v>SOUTH</v>
      </c>
    </row>
    <row r="1167" spans="1:32">
      <c r="A1167" t="str">
        <v>ESSZ</v>
      </c>
      <c r="B1167" t="str">
        <v>SZX</v>
      </c>
      <c r="C1167" t="str">
        <v>SPARES/OTHER</v>
      </c>
      <c r="D1167" s="4">
        <v>44362</v>
      </c>
      <c r="E1167" t="str">
        <v>OTHERS</v>
      </c>
      <c r="F1167">
        <v>14100384</v>
      </c>
      <c r="G1167">
        <v>44362</v>
      </c>
      <c r="H1167" t="str">
        <v>ZMTR|LABEL FEEDER</v>
      </c>
      <c r="I1167" t="str">
        <v>LABEL FEEDER</v>
      </c>
      <c r="J1167">
        <v>1</v>
      </c>
      <c r="K1167">
        <v>1</v>
      </c>
      <c r="L1167">
        <v>22566.37</v>
      </c>
      <c r="M1167" t="str">
        <v>CNY</v>
      </c>
      <c r="N1167">
        <v>1.2150000000000001</v>
      </c>
      <c r="O1167">
        <v>22566.37</v>
      </c>
      <c r="P1167">
        <v>27418.13955</v>
      </c>
      <c r="Q1167" t="str">
        <v>C66SZX-SMT SERVICE</v>
      </c>
      <c r="R1167" t="str">
        <v>Leader-Tech Electronics (Shenzhen) Inc.</v>
      </c>
      <c r="S1167" t="str">
        <v>Same</v>
      </c>
      <c r="T1167">
        <v>900484</v>
      </c>
      <c r="U1167">
        <v>15929.2</v>
      </c>
      <c r="V1167" t="str">
        <v>373SMT INV-PTS SALES</v>
      </c>
      <c r="W1167">
        <v>0</v>
      </c>
      <c r="X1167" t="str">
        <v>PO2021030702</v>
      </c>
      <c r="Y1167">
        <v>790452</v>
      </c>
      <c r="Z1167" t="str">
        <v>上达电子（深圳）股份有限公司</v>
      </c>
      <c r="AA1167">
        <v>0</v>
      </c>
      <c r="AB1167">
        <v>2021</v>
      </c>
      <c r="AC1167">
        <v>6</v>
      </c>
      <c r="AD1167" t="str">
        <v>Q1</v>
      </c>
      <c r="AE1167" t="str">
        <v>FY21/22</v>
      </c>
      <c r="AF1167" t="str">
        <v>SOUTH</v>
      </c>
    </row>
    <row r="1168" spans="1:32">
      <c r="A1168" t="str">
        <v>ESSZ</v>
      </c>
      <c r="B1168" t="str">
        <v>SZX</v>
      </c>
      <c r="C1168" t="str">
        <v>SPARES/OTHER</v>
      </c>
      <c r="D1168" s="4">
        <v>44362</v>
      </c>
      <c r="E1168" t="str">
        <v>OTHERS</v>
      </c>
      <c r="F1168">
        <v>14100384</v>
      </c>
      <c r="G1168">
        <v>44362</v>
      </c>
      <c r="H1168" t="str">
        <v>ZMTR|SD-60</v>
      </c>
      <c r="I1168" t="str">
        <v>SPECIAL NOZZLE</v>
      </c>
      <c r="J1168">
        <v>1</v>
      </c>
      <c r="K1168">
        <v>1</v>
      </c>
      <c r="L1168">
        <v>761.06</v>
      </c>
      <c r="M1168" t="str">
        <v>CNY</v>
      </c>
      <c r="N1168">
        <v>1.2150000000000001</v>
      </c>
      <c r="O1168">
        <v>761.06</v>
      </c>
      <c r="P1168">
        <v>924.68790000000001</v>
      </c>
      <c r="Q1168" t="str">
        <v>C66SZX-SMT SERVICE</v>
      </c>
      <c r="R1168" t="str">
        <v>Leader-Tech Electronics (Shenzhen) Inc.</v>
      </c>
      <c r="S1168" t="str">
        <v>Same</v>
      </c>
      <c r="T1168">
        <v>900484</v>
      </c>
      <c r="U1168">
        <v>309.73</v>
      </c>
      <c r="V1168" t="str">
        <v>373SMT INV-PTS SALES</v>
      </c>
      <c r="W1168">
        <v>0</v>
      </c>
      <c r="X1168" t="str">
        <v>PO2021030702</v>
      </c>
      <c r="Y1168">
        <v>790452</v>
      </c>
      <c r="Z1168" t="str">
        <v>上达电子（深圳）股份有限公司</v>
      </c>
      <c r="AA1168">
        <v>0</v>
      </c>
      <c r="AB1168">
        <v>2021</v>
      </c>
      <c r="AC1168">
        <v>6</v>
      </c>
      <c r="AD1168" t="str">
        <v>Q1</v>
      </c>
      <c r="AE1168" t="str">
        <v>FY21/22</v>
      </c>
      <c r="AF1168" t="str">
        <v>SOUTH</v>
      </c>
    </row>
    <row r="1169" spans="1:32">
      <c r="A1169" t="str">
        <v>ESSZ</v>
      </c>
      <c r="B1169" t="str">
        <v>SZX</v>
      </c>
      <c r="C1169" t="str">
        <v>SERVICE_CHARGE</v>
      </c>
      <c r="D1169" s="4">
        <v>44363</v>
      </c>
      <c r="E1169" t="str">
        <v>YAMAHA</v>
      </c>
      <c r="F1169">
        <v>12100053</v>
      </c>
      <c r="G1169">
        <v>44363</v>
      </c>
      <c r="H1169" t="str">
        <v>YMCT|REPAIR CHARGE</v>
      </c>
      <c r="I1169" t="str">
        <v>REPAIR CHARGE</v>
      </c>
      <c r="J1169">
        <v>1</v>
      </c>
      <c r="K1169">
        <v>1</v>
      </c>
      <c r="L1169">
        <v>1769.91</v>
      </c>
      <c r="M1169" t="str">
        <v>CNY</v>
      </c>
      <c r="N1169">
        <v>1.2150000000000001</v>
      </c>
      <c r="O1169">
        <v>1769.91</v>
      </c>
      <c r="P1169">
        <v>2150.4406500000005</v>
      </c>
      <c r="Q1169" t="str">
        <v>C66SZX-SMT SERVICE</v>
      </c>
      <c r="R1169" t="str">
        <v>Huizhou Boshijie Technology Co., Ltd.</v>
      </c>
      <c r="S1169" t="str">
        <v>Same</v>
      </c>
      <c r="T1169">
        <v>900485</v>
      </c>
      <c r="U1169">
        <v>0</v>
      </c>
      <c r="V1169" t="str">
        <v>373SMT INV-NON-CON</v>
      </c>
      <c r="W1169">
        <v>0</v>
      </c>
      <c r="X1169" t="str">
        <v>C66SZ21113</v>
      </c>
      <c r="Y1169">
        <v>0</v>
      </c>
      <c r="Z1169" t="str">
        <v>惠州市博实结科技有限公司</v>
      </c>
      <c r="AA1169">
        <v>0</v>
      </c>
      <c r="AB1169">
        <v>2021</v>
      </c>
      <c r="AC1169">
        <v>6</v>
      </c>
      <c r="AD1169" t="str">
        <v>Q1</v>
      </c>
      <c r="AE1169" t="str">
        <v>FY21/22</v>
      </c>
      <c r="AF1169" t="str">
        <v>SOUTH</v>
      </c>
    </row>
    <row r="1170" spans="1:32">
      <c r="A1170" t="str">
        <v>ESSZ</v>
      </c>
      <c r="B1170" t="str">
        <v>SZX</v>
      </c>
      <c r="C1170" t="str">
        <v>SPARES/OTHER</v>
      </c>
      <c r="D1170" s="4">
        <v>44370</v>
      </c>
      <c r="E1170" t="str">
        <v>YAMAHA</v>
      </c>
      <c r="F1170">
        <v>14100385</v>
      </c>
      <c r="G1170">
        <v>44370</v>
      </c>
      <c r="H1170" t="str">
        <v>YMCT|KLJ-MCN6V-00</v>
      </c>
      <c r="I1170" t="str">
        <v>P/O LEVER ASSY.</v>
      </c>
      <c r="J1170">
        <v>2</v>
      </c>
      <c r="K1170">
        <v>2</v>
      </c>
      <c r="L1170">
        <v>2654.87</v>
      </c>
      <c r="M1170" t="str">
        <v>CNY</v>
      </c>
      <c r="N1170">
        <v>1.2150000000000001</v>
      </c>
      <c r="O1170">
        <v>2654.87</v>
      </c>
      <c r="P1170">
        <v>3225.66705</v>
      </c>
      <c r="Q1170" t="str">
        <v>C66SZX-SMT SERVICE</v>
      </c>
      <c r="R1170" t="str">
        <v>China Security &amp; Fire IoT Sensing Co., Ltd</v>
      </c>
      <c r="S1170" t="str">
        <v>Same</v>
      </c>
      <c r="T1170">
        <v>900486</v>
      </c>
      <c r="U1170">
        <v>1638</v>
      </c>
      <c r="V1170" t="str">
        <v>373SMT INV-PTS SALES</v>
      </c>
      <c r="W1170">
        <v>0</v>
      </c>
      <c r="X1170" t="str">
        <v>HORN202105310001</v>
      </c>
      <c r="Y1170">
        <v>791490</v>
      </c>
      <c r="Z1170" t="str">
        <v>深圳市豪恩安全科技有限公司</v>
      </c>
      <c r="AA1170">
        <v>0</v>
      </c>
      <c r="AB1170">
        <v>2021</v>
      </c>
      <c r="AC1170">
        <v>6</v>
      </c>
      <c r="AD1170" t="str">
        <v>Q1</v>
      </c>
      <c r="AE1170" t="str">
        <v>FY21/22</v>
      </c>
      <c r="AF1170" t="str">
        <v>SOUTH</v>
      </c>
    </row>
    <row r="1171" spans="1:32">
      <c r="A1171" t="str">
        <v>ESSZ</v>
      </c>
      <c r="B1171" t="str">
        <v>SZX</v>
      </c>
      <c r="C1171" t="str">
        <v>SERVICE_CHARGE</v>
      </c>
      <c r="D1171" s="4">
        <v>44372</v>
      </c>
      <c r="E1171" t="str">
        <v>YAMAHA</v>
      </c>
      <c r="F1171">
        <v>12100054</v>
      </c>
      <c r="G1171">
        <v>44372</v>
      </c>
      <c r="H1171" t="str">
        <v>YMCT|REPAIR CHARGE</v>
      </c>
      <c r="I1171" t="str">
        <v>REPAIR CHARGE</v>
      </c>
      <c r="J1171">
        <v>1</v>
      </c>
      <c r="K1171">
        <v>1</v>
      </c>
      <c r="L1171">
        <v>1769.91</v>
      </c>
      <c r="M1171" t="str">
        <v>CNY</v>
      </c>
      <c r="N1171">
        <v>1.2150000000000001</v>
      </c>
      <c r="O1171">
        <v>1769.91</v>
      </c>
      <c r="P1171">
        <v>2150.4406500000005</v>
      </c>
      <c r="Q1171" t="str">
        <v>C66SZX-SMT SERVICE</v>
      </c>
      <c r="R1171" t="str">
        <v>Zhuhai Taichuan Cloud Technology Co., Ltd.</v>
      </c>
      <c r="S1171" t="str">
        <v>Same</v>
      </c>
      <c r="T1171">
        <v>900489</v>
      </c>
      <c r="U1171">
        <v>0</v>
      </c>
      <c r="V1171" t="str">
        <v>373SMT INV-NON-CON</v>
      </c>
      <c r="W1171">
        <v>0</v>
      </c>
      <c r="X1171" t="str">
        <v>PO202105030DS</v>
      </c>
      <c r="Y1171">
        <v>0</v>
      </c>
      <c r="Z1171" t="str">
        <v>珠海太川云社区技术股份有限公司</v>
      </c>
      <c r="AA1171">
        <v>0</v>
      </c>
      <c r="AB1171">
        <v>2021</v>
      </c>
      <c r="AC1171">
        <v>6</v>
      </c>
      <c r="AD1171" t="str">
        <v>Q1</v>
      </c>
      <c r="AE1171" t="str">
        <v>FY21/22</v>
      </c>
      <c r="AF1171" t="str">
        <v>SOUTH</v>
      </c>
    </row>
    <row r="1172" spans="1:32">
      <c r="A1172" t="str">
        <v>ESSZ</v>
      </c>
      <c r="B1172" t="str">
        <v>SZX</v>
      </c>
      <c r="C1172" t="str">
        <v>SERVICE_CHARGE</v>
      </c>
      <c r="D1172" s="4">
        <v>44372</v>
      </c>
      <c r="E1172" t="str">
        <v>YAMAHA</v>
      </c>
      <c r="F1172">
        <v>12100055</v>
      </c>
      <c r="G1172">
        <v>44372</v>
      </c>
      <c r="H1172" t="str">
        <v>YMCT|REPAIR CHARGE</v>
      </c>
      <c r="I1172" t="str">
        <v>REPAIR CHARGE</v>
      </c>
      <c r="J1172">
        <v>1</v>
      </c>
      <c r="K1172">
        <v>1</v>
      </c>
      <c r="L1172">
        <v>1592.92</v>
      </c>
      <c r="M1172" t="str">
        <v>CNY</v>
      </c>
      <c r="N1172">
        <v>1.2150000000000001</v>
      </c>
      <c r="O1172">
        <v>1592.92</v>
      </c>
      <c r="P1172">
        <v>1935.3978000000002</v>
      </c>
      <c r="Q1172" t="str">
        <v>C66SZX-SMT SERVICE</v>
      </c>
      <c r="R1172" t="str">
        <v>Huizhou Boshijie Technology Co., Ltd.</v>
      </c>
      <c r="S1172" t="str">
        <v>Same</v>
      </c>
      <c r="T1172">
        <v>900492</v>
      </c>
      <c r="U1172">
        <v>0</v>
      </c>
      <c r="V1172" t="str">
        <v>373SMT INV-NON-CON</v>
      </c>
      <c r="W1172">
        <v>0</v>
      </c>
      <c r="X1172" t="str">
        <v>C66SZ21229REV1</v>
      </c>
      <c r="Y1172">
        <v>0</v>
      </c>
      <c r="Z1172" t="str">
        <v>惠州市博实结科技有限公司</v>
      </c>
      <c r="AA1172">
        <v>0</v>
      </c>
      <c r="AB1172">
        <v>2021</v>
      </c>
      <c r="AC1172">
        <v>6</v>
      </c>
      <c r="AD1172" t="str">
        <v>Q1</v>
      </c>
      <c r="AE1172" t="str">
        <v>FY21/22</v>
      </c>
      <c r="AF1172" t="str">
        <v>SOUTH</v>
      </c>
    </row>
    <row r="1173" spans="1:32">
      <c r="A1173" t="str">
        <v>ESSZ</v>
      </c>
      <c r="B1173" t="str">
        <v>SZX</v>
      </c>
      <c r="C1173" t="str">
        <v>SPARES/OTHER</v>
      </c>
      <c r="D1173" s="4">
        <v>44372</v>
      </c>
      <c r="E1173" t="str">
        <v>YAMAHA</v>
      </c>
      <c r="F1173">
        <v>14100386</v>
      </c>
      <c r="G1173">
        <v>44372</v>
      </c>
      <c r="H1173" t="str">
        <v>YMCT|MSOFT-TOK1265</v>
      </c>
      <c r="I1173" t="str">
        <v>2D CODE SCANNING SOFTWARE</v>
      </c>
      <c r="J1173">
        <v>2</v>
      </c>
      <c r="K1173">
        <v>2</v>
      </c>
      <c r="L1173">
        <v>28761.06</v>
      </c>
      <c r="M1173" t="str">
        <v>CNY</v>
      </c>
      <c r="N1173">
        <v>1.2150000000000001</v>
      </c>
      <c r="O1173">
        <v>28761.06</v>
      </c>
      <c r="P1173">
        <v>34944.687900000004</v>
      </c>
      <c r="Q1173" t="str">
        <v>C66SZX-SMT SERVICE</v>
      </c>
      <c r="R1173" t="str">
        <v>Changsha Jianke Electronics Co., Ltd.</v>
      </c>
      <c r="S1173" t="str">
        <v>Same</v>
      </c>
      <c r="T1173">
        <v>900487</v>
      </c>
      <c r="U1173">
        <v>19884</v>
      </c>
      <c r="V1173" t="str">
        <v>373SMT INV-PTS SALES</v>
      </c>
      <c r="W1173">
        <v>0</v>
      </c>
      <c r="X1173" t="str">
        <v>C66SZ21103REV.3</v>
      </c>
      <c r="Y1173">
        <v>791714</v>
      </c>
      <c r="Z1173" t="str">
        <v>长沙市健科电子有限公司</v>
      </c>
      <c r="AA1173">
        <v>0</v>
      </c>
      <c r="AB1173">
        <v>2021</v>
      </c>
      <c r="AC1173">
        <v>6</v>
      </c>
      <c r="AD1173" t="str">
        <v>Q1</v>
      </c>
      <c r="AE1173" t="str">
        <v>FY21/22</v>
      </c>
      <c r="AF1173" t="str">
        <v>SOUTH</v>
      </c>
    </row>
    <row r="1174" spans="1:32">
      <c r="A1174" t="str">
        <v>ESSZ</v>
      </c>
      <c r="B1174" t="str">
        <v>SZX</v>
      </c>
      <c r="C1174" t="str">
        <v>SPARES/OTHER</v>
      </c>
      <c r="D1174" s="4">
        <v>44372</v>
      </c>
      <c r="E1174" t="str">
        <v>YAMAHA</v>
      </c>
      <c r="F1174">
        <v>14100387</v>
      </c>
      <c r="G1174">
        <v>44372</v>
      </c>
      <c r="H1174" t="str">
        <v>YMCT|90990-25J026</v>
      </c>
      <c r="I1174" t="str">
        <v>BEARING</v>
      </c>
      <c r="J1174">
        <v>10</v>
      </c>
      <c r="K1174">
        <v>10</v>
      </c>
      <c r="L1174">
        <v>1327.43</v>
      </c>
      <c r="M1174" t="str">
        <v>CNY</v>
      </c>
      <c r="N1174">
        <v>1.2150000000000001</v>
      </c>
      <c r="O1174">
        <v>1327.43</v>
      </c>
      <c r="P1174">
        <v>1612.8274500000002</v>
      </c>
      <c r="Q1174" t="str">
        <v>C66SZX-SMT SERVICE</v>
      </c>
      <c r="R1174" t="str">
        <v>Zhuhai Taichuan Cloud Technology Co., Ltd.</v>
      </c>
      <c r="S1174" t="str">
        <v>Same</v>
      </c>
      <c r="T1174">
        <v>900488</v>
      </c>
      <c r="U1174">
        <v>618</v>
      </c>
      <c r="V1174" t="str">
        <v>373SMT INV-PTS SALES</v>
      </c>
      <c r="W1174">
        <v>0</v>
      </c>
      <c r="X1174" t="str">
        <v>PO202105030DS</v>
      </c>
      <c r="Y1174">
        <v>791720</v>
      </c>
      <c r="Z1174" t="str">
        <v>珠海太川云社区技术股份有限公司</v>
      </c>
      <c r="AA1174">
        <v>0</v>
      </c>
      <c r="AB1174">
        <v>2021</v>
      </c>
      <c r="AC1174">
        <v>6</v>
      </c>
      <c r="AD1174" t="str">
        <v>Q1</v>
      </c>
      <c r="AE1174" t="str">
        <v>FY21/22</v>
      </c>
      <c r="AF1174" t="str">
        <v>SOUTH</v>
      </c>
    </row>
    <row r="1175" spans="1:32">
      <c r="A1175" t="str">
        <v>ESSZ</v>
      </c>
      <c r="B1175" t="str">
        <v>SZX</v>
      </c>
      <c r="C1175" t="str">
        <v>SPARES/OTHER</v>
      </c>
      <c r="D1175" s="4">
        <v>44372</v>
      </c>
      <c r="E1175" t="str">
        <v>YAMAHA</v>
      </c>
      <c r="F1175">
        <v>14100388</v>
      </c>
      <c r="G1175">
        <v>44372</v>
      </c>
      <c r="H1175" t="str">
        <v>YMCT|90990-25J026</v>
      </c>
      <c r="I1175" t="str">
        <v>BEARING</v>
      </c>
      <c r="J1175">
        <v>10</v>
      </c>
      <c r="K1175">
        <v>10</v>
      </c>
      <c r="L1175">
        <v>1327.43</v>
      </c>
      <c r="M1175" t="str">
        <v>CNY</v>
      </c>
      <c r="N1175">
        <v>1.2150000000000001</v>
      </c>
      <c r="O1175">
        <v>1327.43</v>
      </c>
      <c r="P1175">
        <v>1612.8274500000002</v>
      </c>
      <c r="Q1175" t="str">
        <v>C66SZX-SMT SERVICE</v>
      </c>
      <c r="R1175" t="str">
        <v>Huizhou Boshijie Technology Co., Ltd.</v>
      </c>
      <c r="S1175" t="str">
        <v>Same</v>
      </c>
      <c r="T1175">
        <v>900491</v>
      </c>
      <c r="U1175">
        <v>618</v>
      </c>
      <c r="V1175" t="str">
        <v>373SMT INV-PTS SALES</v>
      </c>
      <c r="W1175">
        <v>0</v>
      </c>
      <c r="X1175" t="str">
        <v>C66SZ21229REV1</v>
      </c>
      <c r="Y1175">
        <v>791811</v>
      </c>
      <c r="Z1175" t="str">
        <v>惠州市博实结科技有限公司</v>
      </c>
      <c r="AA1175">
        <v>0</v>
      </c>
      <c r="AB1175">
        <v>2021</v>
      </c>
      <c r="AC1175">
        <v>6</v>
      </c>
      <c r="AD1175" t="str">
        <v>Q1</v>
      </c>
      <c r="AE1175" t="str">
        <v>FY21/22</v>
      </c>
      <c r="AF1175" t="str">
        <v>SOUTH</v>
      </c>
    </row>
    <row r="1176" spans="1:32">
      <c r="A1176" t="str">
        <v>ESSZ</v>
      </c>
      <c r="B1176" t="str">
        <v>SZX</v>
      </c>
      <c r="C1176" t="str">
        <v>SERVICE_CHARGE</v>
      </c>
      <c r="D1176" s="4">
        <v>44375</v>
      </c>
      <c r="E1176" t="str">
        <v>YAMAHA</v>
      </c>
      <c r="F1176">
        <v>12100056</v>
      </c>
      <c r="G1176">
        <v>44375</v>
      </c>
      <c r="H1176" t="str">
        <v>YMCT|REPAIR CHARGE</v>
      </c>
      <c r="I1176" t="str">
        <v>REPAIR CHARGE</v>
      </c>
      <c r="J1176">
        <v>1</v>
      </c>
      <c r="K1176">
        <v>1</v>
      </c>
      <c r="L1176">
        <v>884.96</v>
      </c>
      <c r="M1176" t="str">
        <v>CNY</v>
      </c>
      <c r="N1176">
        <v>1.2150000000000001</v>
      </c>
      <c r="O1176">
        <v>884.96</v>
      </c>
      <c r="P1176">
        <v>1075.2264</v>
      </c>
      <c r="Q1176" t="str">
        <v>C66SZX-SMT SERVICE</v>
      </c>
      <c r="R1176" t="str">
        <v>Earda Technologies Co., Ltd</v>
      </c>
      <c r="S1176" t="str">
        <v>Same</v>
      </c>
      <c r="T1176">
        <v>900495</v>
      </c>
      <c r="U1176">
        <v>0</v>
      </c>
      <c r="V1176" t="str">
        <v>373SMT INV-NON-CON</v>
      </c>
      <c r="W1176">
        <v>0</v>
      </c>
      <c r="X1176" t="str">
        <v>C66SZ21226REV1</v>
      </c>
      <c r="Y1176">
        <v>0</v>
      </c>
      <c r="Z1176" t="str">
        <v>广州易而达科技股份有限公司</v>
      </c>
      <c r="AA1176">
        <v>0</v>
      </c>
      <c r="AB1176">
        <v>2021</v>
      </c>
      <c r="AC1176">
        <v>6</v>
      </c>
      <c r="AD1176" t="str">
        <v>Q1</v>
      </c>
      <c r="AE1176" t="str">
        <v>FY21/22</v>
      </c>
      <c r="AF1176" t="str">
        <v>SOUTH</v>
      </c>
    </row>
    <row r="1177" spans="1:32">
      <c r="A1177" t="str">
        <v>ESSZ</v>
      </c>
      <c r="B1177" t="str">
        <v>SZX</v>
      </c>
      <c r="C1177" t="str">
        <v>SPARES/OTHER</v>
      </c>
      <c r="D1177" s="4">
        <v>44375</v>
      </c>
      <c r="E1177" t="str">
        <v>YAMAHA</v>
      </c>
      <c r="F1177">
        <v>14100389</v>
      </c>
      <c r="G1177">
        <v>44375</v>
      </c>
      <c r="H1177" t="str">
        <v>YMCT|KLC-M9192-00</v>
      </c>
      <c r="I1177" t="str">
        <v>SENSOR HEAD 2</v>
      </c>
      <c r="J1177">
        <v>1</v>
      </c>
      <c r="K1177">
        <v>1</v>
      </c>
      <c r="L1177">
        <v>1902.65</v>
      </c>
      <c r="M1177" t="str">
        <v>CNY</v>
      </c>
      <c r="N1177">
        <v>1.2150000000000001</v>
      </c>
      <c r="O1177">
        <v>1902.65</v>
      </c>
      <c r="P1177">
        <v>2311.7197500000002</v>
      </c>
      <c r="Q1177" t="str">
        <v>C66SZX-SMT SERVICE</v>
      </c>
      <c r="R1177" t="str">
        <v>Shenzhen Junyi Electronic Co., Ltd.</v>
      </c>
      <c r="S1177" t="str">
        <v>Same</v>
      </c>
      <c r="T1177">
        <v>900490</v>
      </c>
      <c r="U1177">
        <v>1024</v>
      </c>
      <c r="V1177" t="str">
        <v>373SMT INV-PTS SALES</v>
      </c>
      <c r="W1177">
        <v>0</v>
      </c>
      <c r="X1177" t="str">
        <v>C66SZ21234</v>
      </c>
      <c r="Y1177">
        <v>791790</v>
      </c>
      <c r="Z1177" t="str">
        <v>深圳市钧溢电子有限公司</v>
      </c>
      <c r="AA1177">
        <v>0</v>
      </c>
      <c r="AB1177">
        <v>2021</v>
      </c>
      <c r="AC1177">
        <v>6</v>
      </c>
      <c r="AD1177" t="str">
        <v>Q1</v>
      </c>
      <c r="AE1177" t="str">
        <v>FY21/22</v>
      </c>
      <c r="AF1177" t="str">
        <v>SOUTH</v>
      </c>
    </row>
    <row r="1178" spans="1:32">
      <c r="A1178" t="str">
        <v>ESSZ</v>
      </c>
      <c r="B1178" t="str">
        <v>SZX</v>
      </c>
      <c r="C1178" t="str">
        <v>SPARES/OTHER</v>
      </c>
      <c r="D1178" s="4">
        <v>44375</v>
      </c>
      <c r="E1178" t="str">
        <v>HELLER</v>
      </c>
      <c r="F1178">
        <v>14100390</v>
      </c>
      <c r="G1178">
        <v>44375</v>
      </c>
      <c r="H1178" t="str">
        <v>HELI|5362C</v>
      </c>
      <c r="I1178" t="str">
        <v>T/C Digitizer Module (TDM)</v>
      </c>
      <c r="J1178">
        <v>1</v>
      </c>
      <c r="K1178">
        <v>1</v>
      </c>
      <c r="L1178">
        <v>4336.28</v>
      </c>
      <c r="M1178" t="str">
        <v>CNY</v>
      </c>
      <c r="N1178">
        <v>1.2150000000000001</v>
      </c>
      <c r="O1178">
        <v>4336.28</v>
      </c>
      <c r="P1178">
        <v>5268.5802000000003</v>
      </c>
      <c r="Q1178" t="str">
        <v>C66SZX-SMT SERVICE</v>
      </c>
      <c r="R1178" t="str">
        <v>Shenzhen Li Tong Wei Electronics Technology Co., L</v>
      </c>
      <c r="S1178" t="str">
        <v>Same</v>
      </c>
      <c r="T1178">
        <v>900493</v>
      </c>
      <c r="U1178">
        <v>2850</v>
      </c>
      <c r="V1178" t="str">
        <v>373SMT INV-PTS SALES</v>
      </c>
      <c r="W1178">
        <v>0</v>
      </c>
      <c r="X1178" t="str">
        <v>C66SZ21275REV1</v>
      </c>
      <c r="Y1178">
        <v>791952</v>
      </c>
      <c r="Z1178" t="str">
        <v>深圳市力通威电子科技有限公司</v>
      </c>
      <c r="AA1178">
        <v>0</v>
      </c>
      <c r="AB1178">
        <v>2021</v>
      </c>
      <c r="AC1178">
        <v>6</v>
      </c>
      <c r="AD1178" t="str">
        <v>Q1</v>
      </c>
      <c r="AE1178" t="str">
        <v>FY21/22</v>
      </c>
      <c r="AF1178" t="str">
        <v>SOUTH</v>
      </c>
    </row>
    <row r="1179" spans="1:32">
      <c r="A1179" t="str">
        <v>ESSZ</v>
      </c>
      <c r="B1179" t="str">
        <v>SZX</v>
      </c>
      <c r="C1179" t="str">
        <v>SPARES/OTHER</v>
      </c>
      <c r="D1179" s="4">
        <v>44375</v>
      </c>
      <c r="E1179" t="str">
        <v>YAMAHA</v>
      </c>
      <c r="F1179">
        <v>14100391</v>
      </c>
      <c r="G1179">
        <v>44375</v>
      </c>
      <c r="H1179" t="str">
        <v>YMCT|KLW-M66B3-01</v>
      </c>
      <c r="I1179" t="str">
        <v>HNS X-FLEX LAN</v>
      </c>
      <c r="J1179">
        <v>1</v>
      </c>
      <c r="K1179">
        <v>1</v>
      </c>
      <c r="L1179">
        <v>1548.67</v>
      </c>
      <c r="M1179" t="str">
        <v>CNY</v>
      </c>
      <c r="N1179">
        <v>1.2150000000000001</v>
      </c>
      <c r="O1179">
        <v>1548.67</v>
      </c>
      <c r="P1179">
        <v>1881.6340500000001</v>
      </c>
      <c r="Q1179" t="str">
        <v>C66SZX-SMT SERVICE</v>
      </c>
      <c r="R1179" t="str">
        <v>Earda Technologies Co., Ltd</v>
      </c>
      <c r="S1179" t="str">
        <v>Same</v>
      </c>
      <c r="T1179">
        <v>900494</v>
      </c>
      <c r="U1179">
        <v>0</v>
      </c>
      <c r="V1179" t="str">
        <v>373SMT INV-PTS SALES</v>
      </c>
      <c r="W1179">
        <v>0</v>
      </c>
      <c r="X1179" t="str">
        <v>C66SZ21226REV1</v>
      </c>
      <c r="Y1179">
        <v>792046</v>
      </c>
      <c r="Z1179" t="str">
        <v>广州易而达科技股份有限公司</v>
      </c>
      <c r="AA1179">
        <v>0</v>
      </c>
      <c r="AB1179">
        <v>2021</v>
      </c>
      <c r="AC1179">
        <v>6</v>
      </c>
      <c r="AD1179" t="str">
        <v>Q1</v>
      </c>
      <c r="AE1179" t="str">
        <v>FY21/22</v>
      </c>
      <c r="AF1179" t="str">
        <v>SOUTH</v>
      </c>
    </row>
    <row r="1180" spans="1:32">
      <c r="A1180" t="str">
        <v>ESSZ</v>
      </c>
      <c r="B1180" t="str">
        <v>SZX</v>
      </c>
      <c r="C1180" t="str">
        <v>SPARES/OTHER</v>
      </c>
      <c r="D1180" s="4">
        <v>44376</v>
      </c>
      <c r="E1180" t="str">
        <v>YAMAHA</v>
      </c>
      <c r="F1180">
        <v>14100392</v>
      </c>
      <c r="G1180">
        <v>44376</v>
      </c>
      <c r="H1180" t="str">
        <v>YMCT|KHW-M9261-01</v>
      </c>
      <c r="I1180" t="str">
        <v>PLATE1 LINK</v>
      </c>
      <c r="J1180">
        <v>2</v>
      </c>
      <c r="K1180">
        <v>2</v>
      </c>
      <c r="L1180">
        <v>106.19</v>
      </c>
      <c r="M1180" t="str">
        <v>CNY</v>
      </c>
      <c r="N1180">
        <v>1.2150000000000001</v>
      </c>
      <c r="O1180">
        <v>106.19</v>
      </c>
      <c r="P1180">
        <v>129.02085</v>
      </c>
      <c r="Q1180" t="str">
        <v>C66SZX-SMT SERVICE</v>
      </c>
      <c r="R1180" t="str">
        <v>Shenzhen Hongnan Electronics Co., Ltd.</v>
      </c>
      <c r="S1180" t="str">
        <v>Same</v>
      </c>
      <c r="T1180">
        <v>900496</v>
      </c>
      <c r="U1180">
        <v>54</v>
      </c>
      <c r="V1180" t="str">
        <v>373SMT INV-PTS SALES</v>
      </c>
      <c r="W1180">
        <v>0</v>
      </c>
      <c r="X1180" t="str">
        <v>POORD000172</v>
      </c>
      <c r="Y1180">
        <v>792056</v>
      </c>
      <c r="Z1180" t="str">
        <v>深圳市鸿南电子有限公司</v>
      </c>
      <c r="AA1180">
        <v>0</v>
      </c>
      <c r="AB1180">
        <v>2021</v>
      </c>
      <c r="AC1180">
        <v>6</v>
      </c>
      <c r="AD1180" t="str">
        <v>Q1</v>
      </c>
      <c r="AE1180" t="str">
        <v>FY21/22</v>
      </c>
      <c r="AF1180" t="str">
        <v>SOUTH</v>
      </c>
    </row>
    <row r="1181" spans="1:32">
      <c r="A1181" t="str">
        <v>ESSZ</v>
      </c>
      <c r="B1181" t="str">
        <v>SZX</v>
      </c>
      <c r="C1181" t="str">
        <v>SPARES/OTHER</v>
      </c>
      <c r="D1181" s="4">
        <v>44376</v>
      </c>
      <c r="E1181" t="str">
        <v>YAMAHA</v>
      </c>
      <c r="F1181">
        <v>14100392</v>
      </c>
      <c r="G1181">
        <v>44376</v>
      </c>
      <c r="H1181" t="str">
        <v>YMCT|KMG-M9262-00</v>
      </c>
      <c r="I1181" t="str">
        <v>PLATE BOARD CLAMP</v>
      </c>
      <c r="J1181">
        <v>1</v>
      </c>
      <c r="K1181">
        <v>1</v>
      </c>
      <c r="L1181">
        <v>309.73</v>
      </c>
      <c r="M1181" t="str">
        <v>CNY</v>
      </c>
      <c r="N1181">
        <v>1.2150000000000001</v>
      </c>
      <c r="O1181">
        <v>309.73</v>
      </c>
      <c r="P1181">
        <v>376.32195000000007</v>
      </c>
      <c r="Q1181" t="str">
        <v>C66SZX-SMT SERVICE</v>
      </c>
      <c r="R1181" t="str">
        <v>Shenzhen Hongnan Electronics Co., Ltd.</v>
      </c>
      <c r="S1181" t="str">
        <v>Same</v>
      </c>
      <c r="T1181">
        <v>900496</v>
      </c>
      <c r="U1181">
        <v>164</v>
      </c>
      <c r="V1181" t="str">
        <v>373SMT INV-PTS SALES</v>
      </c>
      <c r="W1181">
        <v>0</v>
      </c>
      <c r="X1181" t="str">
        <v>POORD000172</v>
      </c>
      <c r="Y1181">
        <v>792056</v>
      </c>
      <c r="Z1181" t="str">
        <v>深圳市鸿南电子有限公司</v>
      </c>
      <c r="AA1181">
        <v>0</v>
      </c>
      <c r="AB1181">
        <v>2021</v>
      </c>
      <c r="AC1181">
        <v>6</v>
      </c>
      <c r="AD1181" t="str">
        <v>Q1</v>
      </c>
      <c r="AE1181" t="str">
        <v>FY21/22</v>
      </c>
      <c r="AF1181" t="str">
        <v>SOUTH</v>
      </c>
    </row>
    <row r="1182" spans="1:32">
      <c r="A1182" t="str">
        <v>ESSZ</v>
      </c>
      <c r="B1182" t="str">
        <v>SZX</v>
      </c>
      <c r="C1182" t="str">
        <v>SPARES/OTHER</v>
      </c>
      <c r="D1182" s="4">
        <v>44376</v>
      </c>
      <c r="E1182" t="str">
        <v>YAMAHA</v>
      </c>
      <c r="F1182">
        <v>14100392</v>
      </c>
      <c r="G1182">
        <v>44376</v>
      </c>
      <c r="H1182" t="str">
        <v>YMCT|90169-02JB04</v>
      </c>
      <c r="I1182" t="str">
        <v>SCREW, BINDING HEAD</v>
      </c>
      <c r="J1182">
        <v>12</v>
      </c>
      <c r="K1182">
        <v>12</v>
      </c>
      <c r="L1182">
        <v>31.86</v>
      </c>
      <c r="M1182" t="str">
        <v>CNY</v>
      </c>
      <c r="N1182">
        <v>1.2150000000000001</v>
      </c>
      <c r="O1182">
        <v>31.86</v>
      </c>
      <c r="P1182">
        <v>38.709900000000005</v>
      </c>
      <c r="Q1182" t="str">
        <v>C66SZX-SMT SERVICE</v>
      </c>
      <c r="R1182" t="str">
        <v>Shenzhen Hongnan Electronics Co., Ltd.</v>
      </c>
      <c r="S1182" t="str">
        <v>Same</v>
      </c>
      <c r="T1182">
        <v>900496</v>
      </c>
      <c r="U1182">
        <v>12</v>
      </c>
      <c r="V1182" t="str">
        <v>373SMT INV-PTS SALES</v>
      </c>
      <c r="W1182">
        <v>0</v>
      </c>
      <c r="X1182" t="str">
        <v>POORD000172</v>
      </c>
      <c r="Y1182">
        <v>792056</v>
      </c>
      <c r="Z1182" t="str">
        <v>深圳市鸿南电子有限公司</v>
      </c>
      <c r="AA1182">
        <v>0</v>
      </c>
      <c r="AB1182">
        <v>2021</v>
      </c>
      <c r="AC1182">
        <v>6</v>
      </c>
      <c r="AD1182" t="str">
        <v>Q1</v>
      </c>
      <c r="AE1182" t="str">
        <v>FY21/22</v>
      </c>
      <c r="AF1182" t="str">
        <v>SOUTH</v>
      </c>
    </row>
    <row r="1183" spans="1:32">
      <c r="A1183" t="str">
        <v>ESSZ</v>
      </c>
      <c r="B1183" t="str">
        <v>SZX</v>
      </c>
      <c r="C1183" t="str">
        <v>SPARES/OTHER</v>
      </c>
      <c r="D1183" s="4">
        <v>44376</v>
      </c>
      <c r="E1183" t="str">
        <v>YAMAHA</v>
      </c>
      <c r="F1183">
        <v>14100393</v>
      </c>
      <c r="G1183">
        <v>44376</v>
      </c>
      <c r="H1183" t="str">
        <v>YMCT|S02AMD599000</v>
      </c>
      <c r="I1183" t="str">
        <v>BELT 1,CONVEYOR</v>
      </c>
      <c r="J1183">
        <v>2</v>
      </c>
      <c r="K1183">
        <v>2</v>
      </c>
      <c r="L1183">
        <v>654.87</v>
      </c>
      <c r="M1183" t="str">
        <v>CNY</v>
      </c>
      <c r="N1183">
        <v>1.2150000000000001</v>
      </c>
      <c r="O1183">
        <v>654.87</v>
      </c>
      <c r="P1183">
        <v>795.66705000000002</v>
      </c>
      <c r="Q1183" t="str">
        <v>C66SZX-SMT SERVICE</v>
      </c>
      <c r="R1183" t="str">
        <v>Chang Da (Jiangxi) Photoelectric Technology Co. Lt</v>
      </c>
      <c r="S1183" t="str">
        <v>Same</v>
      </c>
      <c r="T1183">
        <v>900497</v>
      </c>
      <c r="U1183">
        <v>354</v>
      </c>
      <c r="V1183" t="str">
        <v>373SMT INV-PTS SALES</v>
      </c>
      <c r="W1183">
        <v>0</v>
      </c>
      <c r="X1183" t="str">
        <v>CN21050012C</v>
      </c>
      <c r="Y1183">
        <v>792142</v>
      </c>
      <c r="Z1183" t="str">
        <v>江西省昌大光电科技有限公司</v>
      </c>
      <c r="AA1183">
        <v>0</v>
      </c>
      <c r="AB1183">
        <v>2021</v>
      </c>
      <c r="AC1183">
        <v>6</v>
      </c>
      <c r="AD1183" t="str">
        <v>Q1</v>
      </c>
      <c r="AE1183" t="str">
        <v>FY21/22</v>
      </c>
      <c r="AF1183" t="str">
        <v>SOUTH</v>
      </c>
    </row>
    <row r="1184" spans="1:32">
      <c r="A1184" t="str">
        <v>ESSZ</v>
      </c>
      <c r="B1184" t="str">
        <v>SZX</v>
      </c>
      <c r="C1184" t="str">
        <v>SPARES/OTHER</v>
      </c>
      <c r="D1184" s="4">
        <v>44376</v>
      </c>
      <c r="E1184" t="str">
        <v>YAMAHA</v>
      </c>
      <c r="F1184">
        <v>14100393</v>
      </c>
      <c r="G1184">
        <v>44376</v>
      </c>
      <c r="H1184" t="str">
        <v>YMCT|KMG-M91A3-00</v>
      </c>
      <c r="I1184" t="str">
        <v>BELT CONV.(2670)</v>
      </c>
      <c r="J1184">
        <v>2</v>
      </c>
      <c r="K1184">
        <v>2</v>
      </c>
      <c r="L1184">
        <v>380.53</v>
      </c>
      <c r="M1184" t="str">
        <v>CNY</v>
      </c>
      <c r="N1184">
        <v>1.2150000000000001</v>
      </c>
      <c r="O1184">
        <v>380.53</v>
      </c>
      <c r="P1184">
        <v>462.34395000000001</v>
      </c>
      <c r="Q1184" t="str">
        <v>C66SZX-SMT SERVICE</v>
      </c>
      <c r="R1184" t="str">
        <v>Chang Da (Jiangxi) Photoelectric Technology Co. Lt</v>
      </c>
      <c r="S1184" t="str">
        <v>Same</v>
      </c>
      <c r="T1184">
        <v>900497</v>
      </c>
      <c r="U1184">
        <v>192</v>
      </c>
      <c r="V1184" t="str">
        <v>373SMT INV-PTS SALES</v>
      </c>
      <c r="W1184">
        <v>0</v>
      </c>
      <c r="X1184" t="str">
        <v>CN21050012C</v>
      </c>
      <c r="Y1184">
        <v>792142</v>
      </c>
      <c r="Z1184" t="str">
        <v>江西省昌大光电科技有限公司</v>
      </c>
      <c r="AA1184">
        <v>0</v>
      </c>
      <c r="AB1184">
        <v>2021</v>
      </c>
      <c r="AC1184">
        <v>6</v>
      </c>
      <c r="AD1184" t="str">
        <v>Q1</v>
      </c>
      <c r="AE1184" t="str">
        <v>FY21/22</v>
      </c>
      <c r="AF1184" t="str">
        <v>SOUTH</v>
      </c>
    </row>
    <row r="1185" spans="1:32">
      <c r="A1185" t="str">
        <v>ESSZ</v>
      </c>
      <c r="B1185" t="str">
        <v>SZX</v>
      </c>
      <c r="C1185" t="str">
        <v>SERVICE_CHARGE</v>
      </c>
      <c r="D1185" s="4">
        <v>44383</v>
      </c>
      <c r="E1185" t="str">
        <v>HELLER</v>
      </c>
      <c r="F1185">
        <v>12100057</v>
      </c>
      <c r="G1185">
        <v>44383</v>
      </c>
      <c r="H1185" t="str">
        <v>HELI|REPAIR CHARGE</v>
      </c>
      <c r="I1185" t="str">
        <v>REPAIR CHARGE</v>
      </c>
      <c r="J1185">
        <v>1</v>
      </c>
      <c r="K1185">
        <v>1</v>
      </c>
      <c r="L1185">
        <v>1769.91</v>
      </c>
      <c r="M1185" t="str">
        <v>CNY</v>
      </c>
      <c r="N1185">
        <v>1.2</v>
      </c>
      <c r="O1185">
        <v>1769.91</v>
      </c>
      <c r="P1185">
        <v>2123.8919999999998</v>
      </c>
      <c r="Q1185" t="str">
        <v>C66SZX-SMT SERVICE</v>
      </c>
      <c r="R1185" t="str">
        <v>Gosuncn Electronic Technology Co.,Ltd.</v>
      </c>
      <c r="S1185" t="str">
        <v>Same</v>
      </c>
      <c r="T1185">
        <v>900500</v>
      </c>
      <c r="U1185">
        <v>0</v>
      </c>
      <c r="V1185" t="str">
        <v>373SMT INV-NON-CON</v>
      </c>
      <c r="W1185">
        <v>0</v>
      </c>
      <c r="X1185" t="str">
        <v>C66SZ21134</v>
      </c>
      <c r="Y1185">
        <v>0</v>
      </c>
      <c r="Z1185" t="str">
        <v>广州高新兴电子科技有限公司</v>
      </c>
      <c r="AA1185">
        <v>0</v>
      </c>
      <c r="AB1185">
        <v>2021</v>
      </c>
      <c r="AC1185">
        <v>7</v>
      </c>
      <c r="AD1185" t="str">
        <v>Q2</v>
      </c>
      <c r="AE1185" t="str">
        <v>FY21/22</v>
      </c>
      <c r="AF1185" t="str">
        <v>SOUTH</v>
      </c>
    </row>
    <row r="1186" spans="1:32">
      <c r="A1186" t="str">
        <v>ESSZ</v>
      </c>
      <c r="B1186" t="str">
        <v>SZX</v>
      </c>
      <c r="C1186" t="str">
        <v>SPARES/OTHER</v>
      </c>
      <c r="D1186" s="4">
        <v>44384</v>
      </c>
      <c r="E1186" t="str">
        <v>OTHERS</v>
      </c>
      <c r="F1186">
        <v>14100394</v>
      </c>
      <c r="G1186">
        <v>44384</v>
      </c>
      <c r="H1186" t="str">
        <v>ZMTR|1010</v>
      </c>
      <c r="I1186" t="str">
        <v>SPECIAL NOZZLE</v>
      </c>
      <c r="J1186">
        <v>90</v>
      </c>
      <c r="K1186">
        <v>90</v>
      </c>
      <c r="L1186">
        <v>23893.81</v>
      </c>
      <c r="M1186" t="str">
        <v>CNY</v>
      </c>
      <c r="N1186">
        <v>1.2</v>
      </c>
      <c r="O1186">
        <v>23893.81</v>
      </c>
      <c r="P1186">
        <v>28672.572</v>
      </c>
      <c r="Q1186" t="str">
        <v>C66SZX-SMT SERVICE</v>
      </c>
      <c r="R1186" t="str">
        <v>Shenzhen Bako Optoelectronics Co.,Ltd.</v>
      </c>
      <c r="S1186" t="str">
        <v>Same</v>
      </c>
      <c r="T1186">
        <v>900501</v>
      </c>
      <c r="U1186">
        <v>9557.1</v>
      </c>
      <c r="V1186" t="str">
        <v>373SMT INV-PTS SALES</v>
      </c>
      <c r="W1186">
        <v>0</v>
      </c>
      <c r="X1186" t="str">
        <v>C66SZ21284</v>
      </c>
      <c r="Y1186">
        <v>793045</v>
      </c>
      <c r="Z1186" t="str">
        <v>深圳市巴科光电科技股份有限公司</v>
      </c>
      <c r="AA1186">
        <v>0</v>
      </c>
      <c r="AB1186">
        <v>2021</v>
      </c>
      <c r="AC1186">
        <v>7</v>
      </c>
      <c r="AD1186" t="str">
        <v>Q2</v>
      </c>
      <c r="AE1186" t="str">
        <v>FY21/22</v>
      </c>
      <c r="AF1186" t="str">
        <v>SOUTH</v>
      </c>
    </row>
    <row r="1187" spans="1:32">
      <c r="A1187" t="str">
        <v>ESSZ</v>
      </c>
      <c r="B1187" t="str">
        <v>SZX</v>
      </c>
      <c r="C1187" t="str">
        <v>SPARES/OTHER</v>
      </c>
      <c r="D1187" s="4">
        <v>44384</v>
      </c>
      <c r="E1187" t="str">
        <v>OTHERS</v>
      </c>
      <c r="F1187">
        <v>14100394</v>
      </c>
      <c r="G1187">
        <v>44384</v>
      </c>
      <c r="H1187" t="str">
        <v>ZMTR|2020</v>
      </c>
      <c r="I1187" t="str">
        <v>SPECIAL NOZZLE</v>
      </c>
      <c r="J1187">
        <v>90</v>
      </c>
      <c r="K1187">
        <v>90</v>
      </c>
      <c r="L1187">
        <v>23893.81</v>
      </c>
      <c r="M1187" t="str">
        <v>CNY</v>
      </c>
      <c r="N1187">
        <v>1.2</v>
      </c>
      <c r="O1187">
        <v>23893.81</v>
      </c>
      <c r="P1187">
        <v>28672.572</v>
      </c>
      <c r="Q1187" t="str">
        <v>C66SZX-SMT SERVICE</v>
      </c>
      <c r="R1187" t="str">
        <v>Shenzhen Bako Optoelectronics Co.,Ltd.</v>
      </c>
      <c r="S1187" t="str">
        <v>Same</v>
      </c>
      <c r="T1187">
        <v>900501</v>
      </c>
      <c r="U1187">
        <v>9557.1</v>
      </c>
      <c r="V1187" t="str">
        <v>373SMT INV-PTS SALES</v>
      </c>
      <c r="W1187">
        <v>0</v>
      </c>
      <c r="X1187" t="str">
        <v>C66SZ21284</v>
      </c>
      <c r="Y1187">
        <v>793045</v>
      </c>
      <c r="Z1187" t="str">
        <v>深圳市巴科光电科技股份有限公司</v>
      </c>
      <c r="AA1187">
        <v>0</v>
      </c>
      <c r="AB1187">
        <v>2021</v>
      </c>
      <c r="AC1187">
        <v>7</v>
      </c>
      <c r="AD1187" t="str">
        <v>Q2</v>
      </c>
      <c r="AE1187" t="str">
        <v>FY21/22</v>
      </c>
      <c r="AF1187" t="str">
        <v>SOUTH</v>
      </c>
    </row>
    <row r="1188" spans="1:32">
      <c r="A1188" t="str">
        <v>ESSZ</v>
      </c>
      <c r="B1188" t="str">
        <v>SZX</v>
      </c>
      <c r="C1188" t="str">
        <v>FEEDER</v>
      </c>
      <c r="D1188" s="4">
        <v>44385</v>
      </c>
      <c r="E1188" t="str">
        <v>YAMAHA</v>
      </c>
      <c r="F1188">
        <v>14100395</v>
      </c>
      <c r="G1188">
        <v>44385</v>
      </c>
      <c r="H1188" t="str">
        <v>YMCT|KHJ-MC400-00</v>
      </c>
      <c r="I1188" t="str">
        <v>SS TAPE FEEDER 24mm</v>
      </c>
      <c r="J1188">
        <v>2</v>
      </c>
      <c r="K1188">
        <v>2</v>
      </c>
      <c r="L1188">
        <v>9203.5400000000009</v>
      </c>
      <c r="M1188" t="str">
        <v>CNY</v>
      </c>
      <c r="N1188">
        <v>1.2</v>
      </c>
      <c r="O1188">
        <v>9203.5400000000009</v>
      </c>
      <c r="P1188">
        <v>11044.248000000001</v>
      </c>
      <c r="Q1188" t="str">
        <v>C66SZX-SMT SERVICE</v>
      </c>
      <c r="R1188" t="str">
        <v>Suzhou Bako Optoelectronics Co., Ltd.</v>
      </c>
      <c r="S1188" t="str">
        <v>Same</v>
      </c>
      <c r="T1188">
        <v>900502</v>
      </c>
      <c r="U1188">
        <v>7627.09</v>
      </c>
      <c r="V1188" t="str">
        <v>373SMT INV-PTS SALES</v>
      </c>
      <c r="W1188">
        <v>0</v>
      </c>
      <c r="X1188" t="str">
        <v>C66SZ21239REV1/C66SZ21282</v>
      </c>
      <c r="Y1188">
        <v>793152</v>
      </c>
      <c r="Z1188" t="str">
        <v>苏州巴科光电科技有限公司</v>
      </c>
      <c r="AA1188">
        <v>0</v>
      </c>
      <c r="AB1188">
        <v>2021</v>
      </c>
      <c r="AC1188">
        <v>7</v>
      </c>
      <c r="AD1188" t="str">
        <v>Q2</v>
      </c>
      <c r="AE1188" t="str">
        <v>FY21/22</v>
      </c>
      <c r="AF1188" t="str">
        <v>SOUTH</v>
      </c>
    </row>
    <row r="1189" spans="1:32">
      <c r="A1189" t="str">
        <v>ESSZ</v>
      </c>
      <c r="B1189" t="str">
        <v>SZX</v>
      </c>
      <c r="C1189" t="str">
        <v>FEEDER</v>
      </c>
      <c r="D1189" s="4">
        <v>44385</v>
      </c>
      <c r="E1189" t="str">
        <v>YAMAHA</v>
      </c>
      <c r="F1189">
        <v>14100395</v>
      </c>
      <c r="G1189">
        <v>44385</v>
      </c>
      <c r="H1189" t="str">
        <v>YMCT|KHJ-MC500-00</v>
      </c>
      <c r="I1189" t="str">
        <v>SS TAPE FEEDER 32mm</v>
      </c>
      <c r="J1189">
        <v>2</v>
      </c>
      <c r="K1189">
        <v>2</v>
      </c>
      <c r="L1189">
        <v>11858.41</v>
      </c>
      <c r="M1189" t="str">
        <v>CNY</v>
      </c>
      <c r="N1189">
        <v>1.2</v>
      </c>
      <c r="O1189">
        <v>11858.41</v>
      </c>
      <c r="P1189">
        <v>14230.091999999999</v>
      </c>
      <c r="Q1189" t="str">
        <v>C66SZX-SMT SERVICE</v>
      </c>
      <c r="R1189" t="str">
        <v>Suzhou Bako Optoelectronics Co., Ltd.</v>
      </c>
      <c r="S1189" t="str">
        <v>Same</v>
      </c>
      <c r="T1189">
        <v>900502</v>
      </c>
      <c r="U1189">
        <v>9834.89</v>
      </c>
      <c r="V1189" t="str">
        <v>373SMT INV-PTS SALES</v>
      </c>
      <c r="W1189">
        <v>0</v>
      </c>
      <c r="X1189" t="str">
        <v>C66SZ21239REV1/C66SZ21282</v>
      </c>
      <c r="Y1189">
        <v>793152</v>
      </c>
      <c r="Z1189" t="str">
        <v>苏州巴科光电科技有限公司</v>
      </c>
      <c r="AA1189">
        <v>0</v>
      </c>
      <c r="AB1189">
        <v>2021</v>
      </c>
      <c r="AC1189">
        <v>7</v>
      </c>
      <c r="AD1189" t="str">
        <v>Q2</v>
      </c>
      <c r="AE1189" t="str">
        <v>FY21/22</v>
      </c>
      <c r="AF1189" t="str">
        <v>SOUTH</v>
      </c>
    </row>
    <row r="1190" spans="1:32">
      <c r="A1190" t="str">
        <v>ESSZ</v>
      </c>
      <c r="B1190" t="str">
        <v>SZX</v>
      </c>
      <c r="C1190" t="str">
        <v>FEEDER</v>
      </c>
      <c r="D1190" s="4">
        <v>44385</v>
      </c>
      <c r="E1190" t="str">
        <v>YAMAHA</v>
      </c>
      <c r="F1190">
        <v>14100395</v>
      </c>
      <c r="G1190">
        <v>44385</v>
      </c>
      <c r="H1190" t="str">
        <v>YMCT|KHJ-MC600-00</v>
      </c>
      <c r="I1190" t="str">
        <v>SS TAPE FEEDER 44mm</v>
      </c>
      <c r="J1190">
        <v>1</v>
      </c>
      <c r="K1190">
        <v>1</v>
      </c>
      <c r="L1190">
        <v>8141.59</v>
      </c>
      <c r="M1190" t="str">
        <v>CNY</v>
      </c>
      <c r="N1190">
        <v>1.2</v>
      </c>
      <c r="O1190">
        <v>8141.59</v>
      </c>
      <c r="P1190">
        <v>9769.9079999999994</v>
      </c>
      <c r="Q1190" t="str">
        <v>C66SZX-SMT SERVICE</v>
      </c>
      <c r="R1190" t="str">
        <v>Suzhou Bako Optoelectronics Co., Ltd.</v>
      </c>
      <c r="S1190" t="str">
        <v>Same</v>
      </c>
      <c r="T1190">
        <v>900502</v>
      </c>
      <c r="U1190">
        <v>6946.14</v>
      </c>
      <c r="V1190" t="str">
        <v>373SMT INV-PTS SALES</v>
      </c>
      <c r="W1190">
        <v>0</v>
      </c>
      <c r="X1190" t="str">
        <v>C66SZ21239REV1/C66SZ21282</v>
      </c>
      <c r="Y1190">
        <v>793152</v>
      </c>
      <c r="Z1190" t="str">
        <v>苏州巴科光电科技有限公司</v>
      </c>
      <c r="AA1190">
        <v>0</v>
      </c>
      <c r="AB1190">
        <v>2021</v>
      </c>
      <c r="AC1190">
        <v>7</v>
      </c>
      <c r="AD1190" t="str">
        <v>Q2</v>
      </c>
      <c r="AE1190" t="str">
        <v>FY21/22</v>
      </c>
      <c r="AF1190" t="str">
        <v>SOUTH</v>
      </c>
    </row>
    <row r="1191" spans="1:32">
      <c r="A1191" t="str">
        <v>ESSZ</v>
      </c>
      <c r="B1191" t="str">
        <v>SZX</v>
      </c>
      <c r="C1191" t="str">
        <v>SPARES/OTHER</v>
      </c>
      <c r="D1191" s="4">
        <v>44385</v>
      </c>
      <c r="E1191" t="str">
        <v>YAMAHA</v>
      </c>
      <c r="F1191">
        <v>14100395</v>
      </c>
      <c r="G1191">
        <v>44385</v>
      </c>
      <c r="H1191" t="str">
        <v>YMCT|KMG-M7300-21</v>
      </c>
      <c r="I1191" t="str">
        <v>MULTI CAM.ASSY.FR</v>
      </c>
      <c r="J1191">
        <v>1</v>
      </c>
      <c r="K1191">
        <v>1</v>
      </c>
      <c r="L1191">
        <v>26548.67</v>
      </c>
      <c r="M1191" t="str">
        <v>CNY</v>
      </c>
      <c r="N1191">
        <v>1.2</v>
      </c>
      <c r="O1191">
        <v>26548.67</v>
      </c>
      <c r="P1191">
        <v>31858.403999999995</v>
      </c>
      <c r="Q1191" t="str">
        <v>C66SZX-SMT SERVICE</v>
      </c>
      <c r="R1191" t="str">
        <v>Suzhou Bako Optoelectronics Co., Ltd.</v>
      </c>
      <c r="S1191" t="str">
        <v>Same</v>
      </c>
      <c r="T1191">
        <v>900502</v>
      </c>
      <c r="U1191">
        <v>19832.14</v>
      </c>
      <c r="V1191" t="str">
        <v>373SMT INV-PTS SALES</v>
      </c>
      <c r="W1191">
        <v>0</v>
      </c>
      <c r="X1191" t="str">
        <v>C66SZ21239REV1/C66SZ21282</v>
      </c>
      <c r="Y1191">
        <v>793153</v>
      </c>
      <c r="Z1191" t="str">
        <v>苏州巴科光电科技有限公司</v>
      </c>
      <c r="AA1191">
        <v>0</v>
      </c>
      <c r="AB1191">
        <v>2021</v>
      </c>
      <c r="AC1191">
        <v>7</v>
      </c>
      <c r="AD1191" t="str">
        <v>Q2</v>
      </c>
      <c r="AE1191" t="str">
        <v>FY21/22</v>
      </c>
      <c r="AF1191" t="str">
        <v>SOUTH</v>
      </c>
    </row>
    <row r="1192" spans="1:32">
      <c r="A1192" t="str">
        <v>ESSZ</v>
      </c>
      <c r="B1192" t="str">
        <v>SZX</v>
      </c>
      <c r="C1192" t="str">
        <v>SPARES/OTHER</v>
      </c>
      <c r="D1192" s="4">
        <v>44390</v>
      </c>
      <c r="E1192" t="str">
        <v>YAMAHA</v>
      </c>
      <c r="F1192">
        <v>14100396</v>
      </c>
      <c r="G1192">
        <v>44390</v>
      </c>
      <c r="H1192" t="str">
        <v>YMCT|KMB-M7750-A0</v>
      </c>
      <c r="I1192" t="str">
        <v>NOZZLE 7205A ASSY.</v>
      </c>
      <c r="J1192">
        <v>5</v>
      </c>
      <c r="K1192">
        <v>5</v>
      </c>
      <c r="L1192">
        <v>3539.82</v>
      </c>
      <c r="M1192" t="str">
        <v>CNY</v>
      </c>
      <c r="N1192">
        <v>1.2</v>
      </c>
      <c r="O1192">
        <v>3539.82</v>
      </c>
      <c r="P1192">
        <v>4247.7839999999997</v>
      </c>
      <c r="Q1192" t="str">
        <v>C66SZX-SMT SERVICE</v>
      </c>
      <c r="R1192" t="str">
        <v>Shenzhen Extension New Technology Co., Ltd</v>
      </c>
      <c r="S1192" t="str">
        <v>Same</v>
      </c>
      <c r="T1192">
        <v>900498</v>
      </c>
      <c r="U1192">
        <v>2411.1999999999998</v>
      </c>
      <c r="V1192" t="str">
        <v>373SMT INV-PTS SALES</v>
      </c>
      <c r="W1192">
        <v>0</v>
      </c>
      <c r="X1192" t="str">
        <v>C66SZ21270</v>
      </c>
      <c r="Y1192">
        <v>793798</v>
      </c>
      <c r="Z1192" t="str">
        <v>深圳拓新伟业科技有限公司</v>
      </c>
      <c r="AA1192">
        <v>0</v>
      </c>
      <c r="AB1192">
        <v>2021</v>
      </c>
      <c r="AC1192">
        <v>7</v>
      </c>
      <c r="AD1192" t="str">
        <v>Q2</v>
      </c>
      <c r="AE1192" t="str">
        <v>FY21/22</v>
      </c>
      <c r="AF1192" t="str">
        <v>SOUTH</v>
      </c>
    </row>
    <row r="1193" spans="1:32">
      <c r="A1193" t="str">
        <v>ESSZ</v>
      </c>
      <c r="B1193" t="str">
        <v>SZX</v>
      </c>
      <c r="C1193" t="str">
        <v>SPARES/OTHER</v>
      </c>
      <c r="D1193" s="4">
        <v>44391</v>
      </c>
      <c r="E1193" t="str">
        <v>YAMAHA</v>
      </c>
      <c r="F1193">
        <v>14100397</v>
      </c>
      <c r="G1193">
        <v>44391</v>
      </c>
      <c r="H1193" t="str">
        <v>YMCT|KV8-M8870-00</v>
      </c>
      <c r="I1193" t="str">
        <v>SYRING 已停止销售</v>
      </c>
      <c r="J1193">
        <v>10</v>
      </c>
      <c r="K1193">
        <v>10</v>
      </c>
      <c r="L1193">
        <v>1283.19</v>
      </c>
      <c r="M1193" t="str">
        <v>CNY</v>
      </c>
      <c r="N1193">
        <v>1.2</v>
      </c>
      <c r="O1193">
        <v>1283.19</v>
      </c>
      <c r="P1193">
        <v>1539.828</v>
      </c>
      <c r="Q1193" t="str">
        <v>C66SZX-SMT SERVICE</v>
      </c>
      <c r="R1193" t="str">
        <v>Shenzhen Extension New Technology Co., Ltd</v>
      </c>
      <c r="S1193" t="str">
        <v>Same</v>
      </c>
      <c r="T1193">
        <v>900503</v>
      </c>
      <c r="U1193">
        <v>700</v>
      </c>
      <c r="V1193" t="str">
        <v>373SMT INV-PTS SALES</v>
      </c>
      <c r="W1193">
        <v>0</v>
      </c>
      <c r="X1193" t="str">
        <v>C66SZ21228REV1</v>
      </c>
      <c r="Y1193">
        <v>794033</v>
      </c>
      <c r="Z1193" t="str">
        <v>深圳拓新伟业科技有限公司</v>
      </c>
      <c r="AA1193">
        <v>0</v>
      </c>
      <c r="AB1193">
        <v>2021</v>
      </c>
      <c r="AC1193">
        <v>7</v>
      </c>
      <c r="AD1193" t="str">
        <v>Q2</v>
      </c>
      <c r="AE1193" t="str">
        <v>FY21/22</v>
      </c>
      <c r="AF1193" t="str">
        <v>SOUTH</v>
      </c>
    </row>
    <row r="1194" spans="1:32">
      <c r="A1194" t="str">
        <v>ESSZ</v>
      </c>
      <c r="B1194" t="str">
        <v>SZX</v>
      </c>
      <c r="C1194" t="str">
        <v>SERVICE_CHARGE</v>
      </c>
      <c r="D1194" s="4">
        <v>44392</v>
      </c>
      <c r="E1194" t="str">
        <v>YAMAHA</v>
      </c>
      <c r="F1194">
        <v>12100058</v>
      </c>
      <c r="G1194">
        <v>44392</v>
      </c>
      <c r="H1194" t="str">
        <v>YMCT|REPAIR CHARGE</v>
      </c>
      <c r="I1194" t="str">
        <v>REPAIR CHARGE</v>
      </c>
      <c r="J1194">
        <v>3</v>
      </c>
      <c r="K1194">
        <v>3</v>
      </c>
      <c r="L1194">
        <v>3982.3</v>
      </c>
      <c r="M1194" t="str">
        <v>CNY</v>
      </c>
      <c r="N1194">
        <v>1.2</v>
      </c>
      <c r="O1194">
        <v>3982.3</v>
      </c>
      <c r="P1194">
        <v>4778.76</v>
      </c>
      <c r="Q1194" t="str">
        <v>C66SZX-SMT SERVICE</v>
      </c>
      <c r="R1194" t="str">
        <v>Shenzhen Kuanhong Technology Co., Ltd.</v>
      </c>
      <c r="S1194" t="str">
        <v>Same</v>
      </c>
      <c r="T1194">
        <v>900507</v>
      </c>
      <c r="U1194">
        <v>0</v>
      </c>
      <c r="V1194" t="str">
        <v>373SMT INV-NON-CON</v>
      </c>
      <c r="W1194">
        <v>0</v>
      </c>
      <c r="X1194" t="str">
        <v>C66SZ21267REV1</v>
      </c>
      <c r="Y1194">
        <v>0</v>
      </c>
      <c r="Z1194" t="str">
        <v>深圳市宽宏科技有限公司</v>
      </c>
      <c r="AA1194">
        <v>0</v>
      </c>
      <c r="AB1194">
        <v>2021</v>
      </c>
      <c r="AC1194">
        <v>7</v>
      </c>
      <c r="AD1194" t="str">
        <v>Q2</v>
      </c>
      <c r="AE1194" t="str">
        <v>FY21/22</v>
      </c>
      <c r="AF1194" t="str">
        <v>SOUTH</v>
      </c>
    </row>
    <row r="1195" spans="1:32">
      <c r="A1195" t="str">
        <v>ESSZ</v>
      </c>
      <c r="B1195" t="str">
        <v>SZX</v>
      </c>
      <c r="C1195" t="str">
        <v>SPARES/OTHER</v>
      </c>
      <c r="D1195" s="4">
        <v>44392</v>
      </c>
      <c r="E1195" t="str">
        <v>YAMAHA</v>
      </c>
      <c r="F1195">
        <v>14100398</v>
      </c>
      <c r="G1195">
        <v>44392</v>
      </c>
      <c r="H1195" t="str">
        <v>YMCT|KMB-M7009-00</v>
      </c>
      <c r="I1195" t="str">
        <v>HOLDER PACKING</v>
      </c>
      <c r="J1195">
        <v>4</v>
      </c>
      <c r="K1195">
        <v>4</v>
      </c>
      <c r="L1195">
        <v>3539.82</v>
      </c>
      <c r="M1195" t="str">
        <v>CNY</v>
      </c>
      <c r="N1195">
        <v>1.2</v>
      </c>
      <c r="O1195">
        <v>3539.82</v>
      </c>
      <c r="P1195">
        <v>4247.7839999999997</v>
      </c>
      <c r="Q1195" t="str">
        <v>C66SZX-SMT SERVICE</v>
      </c>
      <c r="R1195" t="str">
        <v>Shenzhen Hongtongyu Electronics Co., Ltd.</v>
      </c>
      <c r="S1195" t="str">
        <v>Same</v>
      </c>
      <c r="T1195">
        <v>900504</v>
      </c>
      <c r="U1195">
        <v>2704</v>
      </c>
      <c r="V1195" t="str">
        <v>373SMT INV-PTS SALES</v>
      </c>
      <c r="W1195">
        <v>0</v>
      </c>
      <c r="X1195" t="str">
        <v>202106-017</v>
      </c>
      <c r="Y1195">
        <v>794132</v>
      </c>
      <c r="Z1195" t="str">
        <v>深圳市鸿通宇电子有限公司</v>
      </c>
      <c r="AA1195">
        <v>0</v>
      </c>
      <c r="AB1195">
        <v>2021</v>
      </c>
      <c r="AC1195">
        <v>7</v>
      </c>
      <c r="AD1195" t="str">
        <v>Q2</v>
      </c>
      <c r="AE1195" t="str">
        <v>FY21/22</v>
      </c>
      <c r="AF1195" t="str">
        <v>SOUTH</v>
      </c>
    </row>
    <row r="1196" spans="1:32">
      <c r="A1196" t="str">
        <v>ESSZ</v>
      </c>
      <c r="B1196" t="str">
        <v>SZX</v>
      </c>
      <c r="C1196" t="str">
        <v>SPARES/OTHER</v>
      </c>
      <c r="D1196" s="4">
        <v>44392</v>
      </c>
      <c r="E1196" t="str">
        <v>YAMAHA</v>
      </c>
      <c r="F1196">
        <v>14100398</v>
      </c>
      <c r="G1196">
        <v>44392</v>
      </c>
      <c r="H1196" t="str">
        <v>YMCT|KMB-M7057-00</v>
      </c>
      <c r="I1196" t="str">
        <v>O-RING</v>
      </c>
      <c r="J1196">
        <v>300</v>
      </c>
      <c r="K1196">
        <v>300</v>
      </c>
      <c r="L1196">
        <v>7433.63</v>
      </c>
      <c r="M1196" t="str">
        <v>CNY</v>
      </c>
      <c r="N1196">
        <v>1.2</v>
      </c>
      <c r="O1196">
        <v>7433.63</v>
      </c>
      <c r="P1196">
        <v>8920.3559999999998</v>
      </c>
      <c r="Q1196" t="str">
        <v>C66SZX-SMT SERVICE</v>
      </c>
      <c r="R1196" t="str">
        <v>Shenzhen Hongtongyu Electronics Co., Ltd.</v>
      </c>
      <c r="S1196" t="str">
        <v>Same</v>
      </c>
      <c r="T1196">
        <v>900504</v>
      </c>
      <c r="U1196">
        <v>5841.51</v>
      </c>
      <c r="V1196" t="str">
        <v>373SMT INV-PTS SALES</v>
      </c>
      <c r="W1196">
        <v>0</v>
      </c>
      <c r="X1196" t="str">
        <v>202106-017</v>
      </c>
      <c r="Y1196">
        <v>794132</v>
      </c>
      <c r="Z1196" t="str">
        <v>深圳市鸿通宇电子有限公司</v>
      </c>
      <c r="AA1196">
        <v>0</v>
      </c>
      <c r="AB1196">
        <v>2021</v>
      </c>
      <c r="AC1196">
        <v>7</v>
      </c>
      <c r="AD1196" t="str">
        <v>Q2</v>
      </c>
      <c r="AE1196" t="str">
        <v>FY21/22</v>
      </c>
      <c r="AF1196" t="str">
        <v>SOUTH</v>
      </c>
    </row>
    <row r="1197" spans="1:32">
      <c r="A1197" t="str">
        <v>ESSZ</v>
      </c>
      <c r="B1197" t="str">
        <v>SZX</v>
      </c>
      <c r="C1197" t="str">
        <v>FEEDER</v>
      </c>
      <c r="D1197" s="4">
        <v>44392</v>
      </c>
      <c r="E1197" t="str">
        <v>YAMAHA</v>
      </c>
      <c r="F1197">
        <v>14100399</v>
      </c>
      <c r="G1197">
        <v>44392</v>
      </c>
      <c r="H1197" t="str">
        <v>YMCT|KHJ-MC100-00</v>
      </c>
      <c r="I1197" t="str">
        <v>SS TAPE FEEDER 8mm</v>
      </c>
      <c r="J1197">
        <v>2</v>
      </c>
      <c r="K1197">
        <v>2</v>
      </c>
      <c r="L1197">
        <v>5929.2</v>
      </c>
      <c r="M1197" t="str">
        <v>CNY</v>
      </c>
      <c r="N1197">
        <v>1.2</v>
      </c>
      <c r="O1197">
        <v>5929.2</v>
      </c>
      <c r="P1197">
        <v>7115.04</v>
      </c>
      <c r="Q1197" t="str">
        <v>C66SZX-SMT SERVICE</v>
      </c>
      <c r="R1197" t="str">
        <v>SHENZHEN AV-DISPLAY CO.,LTD</v>
      </c>
      <c r="S1197" t="str">
        <v>Same</v>
      </c>
      <c r="T1197">
        <v>900505</v>
      </c>
      <c r="U1197">
        <v>5154.29</v>
      </c>
      <c r="V1197" t="str">
        <v>373SMT INV-PTS SALES</v>
      </c>
      <c r="W1197">
        <v>0</v>
      </c>
      <c r="X1197" t="str">
        <v>FW21060056</v>
      </c>
      <c r="Y1197">
        <v>794134</v>
      </c>
      <c r="Z1197" t="str">
        <v>深圳秋田微电子股份有限公司</v>
      </c>
      <c r="AA1197">
        <v>0</v>
      </c>
      <c r="AB1197">
        <v>2021</v>
      </c>
      <c r="AC1197">
        <v>7</v>
      </c>
      <c r="AD1197" t="str">
        <v>Q2</v>
      </c>
      <c r="AE1197" t="str">
        <v>FY21/22</v>
      </c>
      <c r="AF1197" t="str">
        <v>SOUTH</v>
      </c>
    </row>
    <row r="1198" spans="1:32">
      <c r="A1198" t="str">
        <v>ESSZ</v>
      </c>
      <c r="B1198" t="str">
        <v>SZX</v>
      </c>
      <c r="C1198" t="str">
        <v>FEEDER</v>
      </c>
      <c r="D1198" s="4">
        <v>44392</v>
      </c>
      <c r="E1198" t="str">
        <v>YAMAHA</v>
      </c>
      <c r="F1198">
        <v>14100399</v>
      </c>
      <c r="G1198">
        <v>44392</v>
      </c>
      <c r="H1198" t="str">
        <v>YMCT|KJK-M1300-01</v>
      </c>
      <c r="I1198" t="str">
        <v>FS2 Tape Feeder 8mm7" 2mm pitch</v>
      </c>
      <c r="J1198">
        <v>6</v>
      </c>
      <c r="K1198">
        <v>6</v>
      </c>
      <c r="L1198">
        <v>24159.29</v>
      </c>
      <c r="M1198" t="str">
        <v>CNY</v>
      </c>
      <c r="N1198">
        <v>1.2</v>
      </c>
      <c r="O1198">
        <v>24159.29</v>
      </c>
      <c r="P1198">
        <v>28991.148000000001</v>
      </c>
      <c r="Q1198" t="str">
        <v>C66SZX-SMT SERVICE</v>
      </c>
      <c r="R1198" t="str">
        <v>SHENZHEN AV-DISPLAY CO.,LTD</v>
      </c>
      <c r="S1198" t="str">
        <v>Same</v>
      </c>
      <c r="T1198">
        <v>900505</v>
      </c>
      <c r="U1198">
        <v>20652</v>
      </c>
      <c r="V1198" t="str">
        <v>373SMT INV-PTS SALES</v>
      </c>
      <c r="W1198">
        <v>0</v>
      </c>
      <c r="X1198" t="str">
        <v>FW21060056</v>
      </c>
      <c r="Y1198">
        <v>794134</v>
      </c>
      <c r="Z1198" t="str">
        <v>深圳秋田微电子股份有限公司</v>
      </c>
      <c r="AA1198">
        <v>0</v>
      </c>
      <c r="AB1198">
        <v>2021</v>
      </c>
      <c r="AC1198">
        <v>7</v>
      </c>
      <c r="AD1198" t="str">
        <v>Q2</v>
      </c>
      <c r="AE1198" t="str">
        <v>FY21/22</v>
      </c>
      <c r="AF1198" t="str">
        <v>SOUTH</v>
      </c>
    </row>
    <row r="1199" spans="1:32">
      <c r="A1199" t="str">
        <v>ESSZ</v>
      </c>
      <c r="B1199" t="str">
        <v>SZX</v>
      </c>
      <c r="C1199" t="str">
        <v>SPARES/OTHER</v>
      </c>
      <c r="D1199" s="4">
        <v>44392</v>
      </c>
      <c r="E1199" t="str">
        <v>OTHERS</v>
      </c>
      <c r="F1199">
        <v>14100400</v>
      </c>
      <c r="G1199">
        <v>44392</v>
      </c>
      <c r="H1199" t="str">
        <v>ZMTR|K48-M3856-00X</v>
      </c>
      <c r="I1199" t="str">
        <v>GREASE PACK(NSL)</v>
      </c>
      <c r="J1199">
        <v>2</v>
      </c>
      <c r="K1199">
        <v>2</v>
      </c>
      <c r="L1199">
        <v>0</v>
      </c>
      <c r="M1199" t="str">
        <v>CNY</v>
      </c>
      <c r="N1199">
        <v>1.2</v>
      </c>
      <c r="O1199">
        <v>0</v>
      </c>
      <c r="P1199">
        <v>0</v>
      </c>
      <c r="Q1199" t="str">
        <v>C66SZX-SMT SERVICE</v>
      </c>
      <c r="R1199" t="str">
        <v>Shenzhen Kuanhong Technology Co., Ltd.</v>
      </c>
      <c r="S1199" t="str">
        <v>Same</v>
      </c>
      <c r="T1199">
        <v>900506</v>
      </c>
      <c r="U1199">
        <v>265.48</v>
      </c>
      <c r="V1199" t="str">
        <v>373SMT INV-PTS SALES</v>
      </c>
      <c r="W1199">
        <v>0</v>
      </c>
      <c r="X1199" t="str">
        <v>C66SZ21267REV1</v>
      </c>
      <c r="Y1199">
        <v>794167</v>
      </c>
      <c r="Z1199" t="str">
        <v>深圳市宽宏科技有限公司</v>
      </c>
      <c r="AA1199">
        <v>0</v>
      </c>
      <c r="AB1199">
        <v>2021</v>
      </c>
      <c r="AC1199">
        <v>7</v>
      </c>
      <c r="AD1199" t="str">
        <v>Q2</v>
      </c>
      <c r="AE1199" t="str">
        <v>FY21/22</v>
      </c>
      <c r="AF1199" t="str">
        <v>SOUTH</v>
      </c>
    </row>
    <row r="1200" spans="1:32">
      <c r="A1200" t="str">
        <v>ESSZ</v>
      </c>
      <c r="B1200" t="str">
        <v>SZX</v>
      </c>
      <c r="C1200" t="str">
        <v>SPARES/OTHER</v>
      </c>
      <c r="D1200" s="4">
        <v>44393</v>
      </c>
      <c r="E1200" t="str">
        <v>YAMAHA</v>
      </c>
      <c r="F1200">
        <v>14100401</v>
      </c>
      <c r="G1200">
        <v>44393</v>
      </c>
      <c r="H1200" t="str">
        <v>YMCT|KM5-M7122-N0</v>
      </c>
      <c r="I1200" t="str">
        <v>GREASE 30G</v>
      </c>
      <c r="J1200">
        <v>1</v>
      </c>
      <c r="K1200">
        <v>1</v>
      </c>
      <c r="L1200">
        <v>548.66999999999996</v>
      </c>
      <c r="M1200" t="str">
        <v>CNY</v>
      </c>
      <c r="N1200">
        <v>1.2</v>
      </c>
      <c r="O1200">
        <v>548.66999999999996</v>
      </c>
      <c r="P1200">
        <v>658.40399999999988</v>
      </c>
      <c r="Q1200" t="str">
        <v>C66SZX-SMT SERVICE</v>
      </c>
      <c r="R1200" t="str">
        <v>Shenzhen Zhengbang LED Technology Co.,Ltd</v>
      </c>
      <c r="S1200" t="str">
        <v>Same</v>
      </c>
      <c r="T1200">
        <v>900508</v>
      </c>
      <c r="U1200">
        <v>300</v>
      </c>
      <c r="V1200" t="str">
        <v>373SMT INV-PTS SALES</v>
      </c>
      <c r="W1200">
        <v>0</v>
      </c>
      <c r="X1200" t="str">
        <v>C66SZ21257</v>
      </c>
      <c r="Y1200">
        <v>794233</v>
      </c>
      <c r="Z1200" t="str">
        <v>深圳市正邦光电科技有限公司</v>
      </c>
      <c r="AA1200">
        <v>0</v>
      </c>
      <c r="AB1200">
        <v>2021</v>
      </c>
      <c r="AC1200">
        <v>7</v>
      </c>
      <c r="AD1200" t="str">
        <v>Q2</v>
      </c>
      <c r="AE1200" t="str">
        <v>FY21/22</v>
      </c>
      <c r="AF1200" t="str">
        <v>SOUTH</v>
      </c>
    </row>
    <row r="1201" spans="1:32">
      <c r="A1201" t="str">
        <v>ESSZ</v>
      </c>
      <c r="B1201" t="str">
        <v>SZX</v>
      </c>
      <c r="C1201" t="str">
        <v>SPARES/OTHER</v>
      </c>
      <c r="D1201" s="4">
        <v>44393</v>
      </c>
      <c r="E1201" t="str">
        <v>OTHERS</v>
      </c>
      <c r="F1201">
        <v>14100401</v>
      </c>
      <c r="G1201">
        <v>44393</v>
      </c>
      <c r="H1201" t="str">
        <v>ZMTR|K48-M3856-00X</v>
      </c>
      <c r="I1201" t="str">
        <v>GREASE PACK(NSL)</v>
      </c>
      <c r="J1201">
        <v>3</v>
      </c>
      <c r="K1201">
        <v>3</v>
      </c>
      <c r="L1201">
        <v>743.36</v>
      </c>
      <c r="M1201" t="str">
        <v>CNY</v>
      </c>
      <c r="N1201">
        <v>1.2</v>
      </c>
      <c r="O1201">
        <v>743.36</v>
      </c>
      <c r="P1201">
        <v>892.03200000000004</v>
      </c>
      <c r="Q1201" t="str">
        <v>C66SZX-SMT SERVICE</v>
      </c>
      <c r="R1201" t="str">
        <v>Shenzhen Zhengbang LED Technology Co.,Ltd</v>
      </c>
      <c r="S1201" t="str">
        <v>Same</v>
      </c>
      <c r="T1201">
        <v>900508</v>
      </c>
      <c r="U1201">
        <v>398.22</v>
      </c>
      <c r="V1201" t="str">
        <v>373SMT INV-PTS SALES</v>
      </c>
      <c r="W1201">
        <v>0</v>
      </c>
      <c r="X1201" t="str">
        <v>C66SZ21257</v>
      </c>
      <c r="Y1201">
        <v>794233</v>
      </c>
      <c r="Z1201" t="str">
        <v>深圳市正邦光电科技有限公司</v>
      </c>
      <c r="AA1201">
        <v>0</v>
      </c>
      <c r="AB1201">
        <v>2021</v>
      </c>
      <c r="AC1201">
        <v>7</v>
      </c>
      <c r="AD1201" t="str">
        <v>Q2</v>
      </c>
      <c r="AE1201" t="str">
        <v>FY21/22</v>
      </c>
      <c r="AF1201" t="str">
        <v>SOUTH</v>
      </c>
    </row>
    <row r="1202" spans="1:32">
      <c r="A1202" t="str">
        <v>ESSZ</v>
      </c>
      <c r="B1202" t="str">
        <v>SZX</v>
      </c>
      <c r="C1202" t="str">
        <v>SERVICE_CHARGE</v>
      </c>
      <c r="D1202" s="4">
        <v>44396</v>
      </c>
      <c r="E1202" t="str">
        <v>YAMAHA</v>
      </c>
      <c r="F1202">
        <v>12100059</v>
      </c>
      <c r="G1202">
        <v>44396</v>
      </c>
      <c r="H1202" t="str">
        <v>YMCT|REPAIR CHARGE</v>
      </c>
      <c r="I1202" t="str">
        <v>REPAIR CHARGE</v>
      </c>
      <c r="J1202">
        <v>1</v>
      </c>
      <c r="K1202">
        <v>1</v>
      </c>
      <c r="L1202">
        <v>1769.91</v>
      </c>
      <c r="M1202" t="str">
        <v>CNY</v>
      </c>
      <c r="N1202">
        <v>1.2</v>
      </c>
      <c r="O1202">
        <v>1769.91</v>
      </c>
      <c r="P1202">
        <v>2123.8919999999998</v>
      </c>
      <c r="Q1202" t="str">
        <v>C66SZX-SMT SERVICE</v>
      </c>
      <c r="R1202" t="str">
        <v>Dongguan Tengtuo Electronic Technology Co., Ltd.</v>
      </c>
      <c r="S1202" t="str">
        <v>Same</v>
      </c>
      <c r="T1202">
        <v>900512</v>
      </c>
      <c r="U1202">
        <v>0</v>
      </c>
      <c r="V1202" t="str">
        <v>373SMT INV-NON-CON</v>
      </c>
      <c r="W1202">
        <v>0</v>
      </c>
      <c r="X1202" t="str">
        <v>C66SZ21273</v>
      </c>
      <c r="Y1202">
        <v>0</v>
      </c>
      <c r="Z1202" t="str">
        <v>东莞市腾拓电子科技有限公司</v>
      </c>
      <c r="AA1202">
        <v>0</v>
      </c>
      <c r="AB1202">
        <v>2021</v>
      </c>
      <c r="AC1202">
        <v>7</v>
      </c>
      <c r="AD1202" t="str">
        <v>Q2</v>
      </c>
      <c r="AE1202" t="str">
        <v>FY21/22</v>
      </c>
      <c r="AF1202" t="str">
        <v>SOUTH</v>
      </c>
    </row>
    <row r="1203" spans="1:32">
      <c r="A1203" t="str">
        <v>ESSZ</v>
      </c>
      <c r="B1203" t="str">
        <v>SZX</v>
      </c>
      <c r="C1203" t="str">
        <v>SPARES/OTHER</v>
      </c>
      <c r="D1203" s="4">
        <v>44396</v>
      </c>
      <c r="E1203" t="str">
        <v>YAMAHA</v>
      </c>
      <c r="F1203">
        <v>14100402</v>
      </c>
      <c r="G1203">
        <v>44396</v>
      </c>
      <c r="H1203" t="str">
        <v>YMCT|KLW-M134S-00</v>
      </c>
      <c r="I1203" t="str">
        <v>COVER 9-4</v>
      </c>
      <c r="J1203">
        <v>1</v>
      </c>
      <c r="K1203">
        <v>1</v>
      </c>
      <c r="L1203">
        <v>752.21</v>
      </c>
      <c r="M1203" t="str">
        <v>CNY</v>
      </c>
      <c r="N1203">
        <v>1.2</v>
      </c>
      <c r="O1203">
        <v>752.21</v>
      </c>
      <c r="P1203">
        <v>902.65200000000004</v>
      </c>
      <c r="Q1203" t="str">
        <v>C66SZX-SMT SERVICE</v>
      </c>
      <c r="R1203" t="str">
        <v>Starwire lighting Co., Limited</v>
      </c>
      <c r="S1203" t="str">
        <v>Same</v>
      </c>
      <c r="T1203">
        <v>900509</v>
      </c>
      <c r="U1203">
        <v>416</v>
      </c>
      <c r="V1203" t="str">
        <v>373SMT INV-PTS SALES</v>
      </c>
      <c r="W1203">
        <v>0</v>
      </c>
      <c r="X1203" t="str">
        <v>C66SZ21252</v>
      </c>
      <c r="Y1203">
        <v>794487</v>
      </c>
      <c r="Z1203" t="str">
        <v>深圳市世达威光电有限公司</v>
      </c>
      <c r="AA1203">
        <v>0</v>
      </c>
      <c r="AB1203">
        <v>2021</v>
      </c>
      <c r="AC1203">
        <v>7</v>
      </c>
      <c r="AD1203" t="str">
        <v>Q2</v>
      </c>
      <c r="AE1203" t="str">
        <v>FY21/22</v>
      </c>
      <c r="AF1203" t="str">
        <v>SOUTH</v>
      </c>
    </row>
    <row r="1204" spans="1:32">
      <c r="A1204" t="str">
        <v>ESSZ</v>
      </c>
      <c r="B1204" t="str">
        <v>SZX</v>
      </c>
      <c r="C1204" t="str">
        <v>SPARES/OTHER</v>
      </c>
      <c r="D1204" s="4">
        <v>44396</v>
      </c>
      <c r="E1204" t="str">
        <v>YAMAHA</v>
      </c>
      <c r="F1204">
        <v>14100403</v>
      </c>
      <c r="G1204">
        <v>44396</v>
      </c>
      <c r="H1204" t="str">
        <v>YMCT|KHY-M9129-00</v>
      </c>
      <c r="I1204" t="str">
        <v>BELT 1 CONVEYOR</v>
      </c>
      <c r="J1204">
        <v>3</v>
      </c>
      <c r="K1204">
        <v>3</v>
      </c>
      <c r="L1204">
        <v>690.27</v>
      </c>
      <c r="M1204" t="str">
        <v>CNY</v>
      </c>
      <c r="N1204">
        <v>1.2</v>
      </c>
      <c r="O1204">
        <v>690.27</v>
      </c>
      <c r="P1204">
        <v>828.32399999999996</v>
      </c>
      <c r="Q1204" t="str">
        <v>C66SZX-SMT SERVICE</v>
      </c>
      <c r="R1204" t="str">
        <v>Dongguan Datai Optical Electrics Technology Co., L</v>
      </c>
      <c r="S1204" t="str">
        <v>Same</v>
      </c>
      <c r="T1204">
        <v>900510</v>
      </c>
      <c r="U1204">
        <v>390</v>
      </c>
      <c r="V1204" t="str">
        <v>373SMT INV-PTS SALES</v>
      </c>
      <c r="W1204">
        <v>0</v>
      </c>
      <c r="X1204" t="str">
        <v>C66SZ21258REV1</v>
      </c>
      <c r="Y1204">
        <v>794493</v>
      </c>
      <c r="Z1204" t="str">
        <v>东莞大泰光电科技有限公司</v>
      </c>
      <c r="AA1204">
        <v>0</v>
      </c>
      <c r="AB1204">
        <v>2021</v>
      </c>
      <c r="AC1204">
        <v>7</v>
      </c>
      <c r="AD1204" t="str">
        <v>Q2</v>
      </c>
      <c r="AE1204" t="str">
        <v>FY21/22</v>
      </c>
      <c r="AF1204" t="str">
        <v>SOUTH</v>
      </c>
    </row>
    <row r="1205" spans="1:32">
      <c r="A1205" t="str">
        <v>ESSZ</v>
      </c>
      <c r="B1205" t="str">
        <v>SZX</v>
      </c>
      <c r="C1205" t="str">
        <v>SERVICE_CHARGE</v>
      </c>
      <c r="D1205" s="4">
        <v>44400</v>
      </c>
      <c r="E1205" t="str">
        <v>YAMAHA</v>
      </c>
      <c r="F1205">
        <v>12100060</v>
      </c>
      <c r="G1205">
        <v>44400</v>
      </c>
      <c r="H1205" t="str">
        <v>YMCT|REPAIR CHARGE</v>
      </c>
      <c r="I1205" t="str">
        <v>REPAIR CHARGE</v>
      </c>
      <c r="J1205">
        <v>1</v>
      </c>
      <c r="K1205">
        <v>1</v>
      </c>
      <c r="L1205">
        <v>1592.92</v>
      </c>
      <c r="M1205" t="str">
        <v>CNY</v>
      </c>
      <c r="N1205">
        <v>1.2</v>
      </c>
      <c r="O1205">
        <v>1592.92</v>
      </c>
      <c r="P1205">
        <v>1911.5039999999999</v>
      </c>
      <c r="Q1205" t="str">
        <v>C66SZX-SMT SERVICE</v>
      </c>
      <c r="R1205" t="str">
        <v>Huizhou Boshijie Technology Co., Ltd.</v>
      </c>
      <c r="S1205" t="str">
        <v>Same</v>
      </c>
      <c r="T1205">
        <v>900513</v>
      </c>
      <c r="U1205">
        <v>0</v>
      </c>
      <c r="V1205" t="str">
        <v>373SMT INV-NON-CON</v>
      </c>
      <c r="W1205">
        <v>0</v>
      </c>
      <c r="X1205" t="str">
        <v>C66SZ21327REV1</v>
      </c>
      <c r="Y1205">
        <v>0</v>
      </c>
      <c r="Z1205" t="str">
        <v>惠州市博实结科技有限公司</v>
      </c>
      <c r="AA1205">
        <v>0</v>
      </c>
      <c r="AB1205">
        <v>2021</v>
      </c>
      <c r="AC1205">
        <v>7</v>
      </c>
      <c r="AD1205" t="str">
        <v>Q2</v>
      </c>
      <c r="AE1205" t="str">
        <v>FY21/22</v>
      </c>
      <c r="AF1205" t="str">
        <v>SOUTH</v>
      </c>
    </row>
    <row r="1206" spans="1:32">
      <c r="A1206" t="str">
        <v>ESSZ</v>
      </c>
      <c r="B1206" t="str">
        <v>SZX</v>
      </c>
      <c r="C1206" t="str">
        <v>SPARES/OTHER</v>
      </c>
      <c r="D1206" s="4">
        <v>44403</v>
      </c>
      <c r="E1206" t="str">
        <v>OTHERS</v>
      </c>
      <c r="F1206">
        <v>14100404</v>
      </c>
      <c r="G1206">
        <v>44403</v>
      </c>
      <c r="H1206" t="str">
        <v>ZMTR|1010</v>
      </c>
      <c r="I1206" t="str">
        <v>SPECIAL NOZZLE</v>
      </c>
      <c r="J1206">
        <v>2</v>
      </c>
      <c r="K1206">
        <v>2</v>
      </c>
      <c r="L1206">
        <v>530.97</v>
      </c>
      <c r="M1206" t="str">
        <v>CNY</v>
      </c>
      <c r="N1206">
        <v>1.2</v>
      </c>
      <c r="O1206">
        <v>530.97</v>
      </c>
      <c r="P1206">
        <v>637.16399999999999</v>
      </c>
      <c r="Q1206" t="str">
        <v>C66SZX-SMT SERVICE</v>
      </c>
      <c r="R1206" t="str">
        <v>Suzhou Bako Optoelectronics Co., Ltd.</v>
      </c>
      <c r="S1206" t="str">
        <v>Same</v>
      </c>
      <c r="T1206">
        <v>900514</v>
      </c>
      <c r="U1206">
        <v>212.38</v>
      </c>
      <c r="V1206" t="str">
        <v>373SMT INV-PTS SALES</v>
      </c>
      <c r="W1206">
        <v>0</v>
      </c>
      <c r="X1206" t="str">
        <v>C66SZ21307</v>
      </c>
      <c r="Y1206">
        <v>795252</v>
      </c>
      <c r="Z1206" t="str">
        <v>苏州巴科光电科技有限公司</v>
      </c>
      <c r="AA1206">
        <v>0</v>
      </c>
      <c r="AB1206">
        <v>2021</v>
      </c>
      <c r="AC1206">
        <v>7</v>
      </c>
      <c r="AD1206" t="str">
        <v>Q2</v>
      </c>
      <c r="AE1206" t="str">
        <v>FY21/22</v>
      </c>
      <c r="AF1206" t="str">
        <v>SOUTH</v>
      </c>
    </row>
    <row r="1207" spans="1:32">
      <c r="A1207" t="str">
        <v>ESSZ</v>
      </c>
      <c r="B1207" t="str">
        <v>SZX</v>
      </c>
      <c r="C1207" t="str">
        <v>SPARES/OTHER</v>
      </c>
      <c r="D1207" s="4">
        <v>44403</v>
      </c>
      <c r="E1207" t="str">
        <v>YAMAHA</v>
      </c>
      <c r="F1207">
        <v>14100404</v>
      </c>
      <c r="G1207">
        <v>44403</v>
      </c>
      <c r="H1207" t="str">
        <v>YMCT|KHN-M7710-A4</v>
      </c>
      <c r="I1207" t="str">
        <v>NOZZLE 301A ASSY</v>
      </c>
      <c r="J1207">
        <v>4</v>
      </c>
      <c r="K1207">
        <v>4</v>
      </c>
      <c r="L1207">
        <v>2407.08</v>
      </c>
      <c r="M1207" t="str">
        <v>CNY</v>
      </c>
      <c r="N1207">
        <v>1.2</v>
      </c>
      <c r="O1207">
        <v>2407.08</v>
      </c>
      <c r="P1207">
        <v>2888.4959999999996</v>
      </c>
      <c r="Q1207" t="str">
        <v>C66SZX-SMT SERVICE</v>
      </c>
      <c r="R1207" t="str">
        <v>Suzhou Bako Optoelectronics Co., Ltd.</v>
      </c>
      <c r="S1207" t="str">
        <v>Same</v>
      </c>
      <c r="T1207">
        <v>900514</v>
      </c>
      <c r="U1207">
        <v>1624.42</v>
      </c>
      <c r="V1207" t="str">
        <v>373SMT INV-PTS SALES</v>
      </c>
      <c r="W1207">
        <v>0</v>
      </c>
      <c r="X1207" t="str">
        <v>C66SZ21307</v>
      </c>
      <c r="Y1207">
        <v>795252</v>
      </c>
      <c r="Z1207" t="str">
        <v>苏州巴科光电科技有限公司</v>
      </c>
      <c r="AA1207">
        <v>0</v>
      </c>
      <c r="AB1207">
        <v>2021</v>
      </c>
      <c r="AC1207">
        <v>7</v>
      </c>
      <c r="AD1207" t="str">
        <v>Q2</v>
      </c>
      <c r="AE1207" t="str">
        <v>FY21/22</v>
      </c>
      <c r="AF1207" t="str">
        <v>SOUTH</v>
      </c>
    </row>
    <row r="1208" spans="1:32">
      <c r="A1208" t="str">
        <v>ESSZ</v>
      </c>
      <c r="B1208" t="str">
        <v>SZX</v>
      </c>
      <c r="C1208" t="str">
        <v>SPARES/OTHER</v>
      </c>
      <c r="D1208" s="4">
        <v>44420</v>
      </c>
      <c r="E1208" t="str">
        <v>OTHERS</v>
      </c>
      <c r="F1208">
        <v>14100405</v>
      </c>
      <c r="G1208">
        <v>44420</v>
      </c>
      <c r="H1208" t="str">
        <v>ZMTR|SD-A5</v>
      </c>
      <c r="I1208" t="str">
        <v>SPECIAL NOZZLE</v>
      </c>
      <c r="J1208">
        <v>4</v>
      </c>
      <c r="K1208">
        <v>4</v>
      </c>
      <c r="L1208">
        <v>1982.3</v>
      </c>
      <c r="M1208" t="str">
        <v>CNY</v>
      </c>
      <c r="N1208">
        <v>1.2</v>
      </c>
      <c r="O1208">
        <v>1982.3</v>
      </c>
      <c r="P1208">
        <v>2378.7599999999998</v>
      </c>
      <c r="Q1208" t="str">
        <v>C66SZX-SMT SERVICE</v>
      </c>
      <c r="R1208" t="str">
        <v xml:space="preserve">Leader-Tech Electronics (Shenzhen) Inc - Huangshi </v>
      </c>
      <c r="S1208" t="str">
        <v>Same</v>
      </c>
      <c r="T1208">
        <v>900517</v>
      </c>
      <c r="U1208">
        <v>1061.96</v>
      </c>
      <c r="V1208" t="str">
        <v>373SMT INV-PTS SALES</v>
      </c>
      <c r="W1208">
        <v>0</v>
      </c>
      <c r="X1208" t="str">
        <v>HS-PO2021070125</v>
      </c>
      <c r="Y1208">
        <v>797632</v>
      </c>
      <c r="Z1208" t="str">
        <v>上达电子（黄石）股份有限公司</v>
      </c>
      <c r="AA1208">
        <v>0</v>
      </c>
      <c r="AB1208">
        <v>2021</v>
      </c>
      <c r="AC1208">
        <v>8</v>
      </c>
      <c r="AD1208" t="str">
        <v>Q2</v>
      </c>
      <c r="AE1208" t="str">
        <v>FY21/22</v>
      </c>
      <c r="AF1208" t="str">
        <v>SOUTH</v>
      </c>
    </row>
    <row r="1209" spans="1:32">
      <c r="A1209" t="str">
        <v>ESSZ</v>
      </c>
      <c r="B1209" t="str">
        <v>SZX</v>
      </c>
      <c r="C1209" t="str">
        <v>SPARES/OTHER</v>
      </c>
      <c r="D1209" s="4">
        <v>44420</v>
      </c>
      <c r="E1209" t="str">
        <v>OTHERS</v>
      </c>
      <c r="F1209">
        <v>14100405</v>
      </c>
      <c r="G1209">
        <v>44420</v>
      </c>
      <c r="H1209" t="str">
        <v>ZMTR|303SD  R1</v>
      </c>
      <c r="I1209" t="str">
        <v>SPECIAL NOZZLE</v>
      </c>
      <c r="J1209">
        <v>4</v>
      </c>
      <c r="K1209">
        <v>4</v>
      </c>
      <c r="L1209">
        <v>2265.4899999999998</v>
      </c>
      <c r="M1209" t="str">
        <v>CNY</v>
      </c>
      <c r="N1209">
        <v>1.2</v>
      </c>
      <c r="O1209">
        <v>2265.4899999999998</v>
      </c>
      <c r="P1209">
        <v>2718.5879999999997</v>
      </c>
      <c r="Q1209" t="str">
        <v>C66SZX-SMT SERVICE</v>
      </c>
      <c r="R1209" t="str">
        <v xml:space="preserve">Leader-Tech Electronics (Shenzhen) Inc - Huangshi </v>
      </c>
      <c r="S1209" t="str">
        <v>Same</v>
      </c>
      <c r="T1209">
        <v>900517</v>
      </c>
      <c r="U1209">
        <v>1061.96</v>
      </c>
      <c r="V1209" t="str">
        <v>373SMT INV-PTS SALES</v>
      </c>
      <c r="W1209">
        <v>0</v>
      </c>
      <c r="X1209" t="str">
        <v>HS-PO2021070125</v>
      </c>
      <c r="Y1209">
        <v>797632</v>
      </c>
      <c r="Z1209" t="str">
        <v>上达电子（黄石）股份有限公司</v>
      </c>
      <c r="AA1209">
        <v>0</v>
      </c>
      <c r="AB1209">
        <v>2021</v>
      </c>
      <c r="AC1209">
        <v>8</v>
      </c>
      <c r="AD1209" t="str">
        <v>Q2</v>
      </c>
      <c r="AE1209" t="str">
        <v>FY21/22</v>
      </c>
      <c r="AF1209" t="str">
        <v>SOUTH</v>
      </c>
    </row>
    <row r="1210" spans="1:32">
      <c r="A1210" t="str">
        <v>ESSZ</v>
      </c>
      <c r="B1210" t="str">
        <v>SZX</v>
      </c>
      <c r="C1210" t="str">
        <v>SPARES/OTHER</v>
      </c>
      <c r="D1210" s="4">
        <v>44420</v>
      </c>
      <c r="E1210" t="str">
        <v>OTHERS</v>
      </c>
      <c r="F1210">
        <v>14100405</v>
      </c>
      <c r="G1210">
        <v>44420</v>
      </c>
      <c r="H1210" t="str">
        <v>ZMTR|303SD  A1</v>
      </c>
      <c r="I1210" t="str">
        <v>SPECIAL NOZZLE</v>
      </c>
      <c r="J1210">
        <v>4</v>
      </c>
      <c r="K1210">
        <v>4</v>
      </c>
      <c r="L1210">
        <v>2300.88</v>
      </c>
      <c r="M1210" t="str">
        <v>CNY</v>
      </c>
      <c r="N1210">
        <v>1.2</v>
      </c>
      <c r="O1210">
        <v>2300.88</v>
      </c>
      <c r="P1210">
        <v>2761.056</v>
      </c>
      <c r="Q1210" t="str">
        <v>C66SZX-SMT SERVICE</v>
      </c>
      <c r="R1210" t="str">
        <v xml:space="preserve">Leader-Tech Electronics (Shenzhen) Inc - Huangshi </v>
      </c>
      <c r="S1210" t="str">
        <v>Same</v>
      </c>
      <c r="T1210">
        <v>900517</v>
      </c>
      <c r="U1210">
        <v>1061.96</v>
      </c>
      <c r="V1210" t="str">
        <v>373SMT INV-PTS SALES</v>
      </c>
      <c r="W1210">
        <v>0</v>
      </c>
      <c r="X1210" t="str">
        <v>HS-PO2021070125</v>
      </c>
      <c r="Y1210">
        <v>797632</v>
      </c>
      <c r="Z1210" t="str">
        <v>上达电子（黄石）股份有限公司</v>
      </c>
      <c r="AA1210">
        <v>0</v>
      </c>
      <c r="AB1210">
        <v>2021</v>
      </c>
      <c r="AC1210">
        <v>8</v>
      </c>
      <c r="AD1210" t="str">
        <v>Q2</v>
      </c>
      <c r="AE1210" t="str">
        <v>FY21/22</v>
      </c>
      <c r="AF1210" t="str">
        <v>SOUTH</v>
      </c>
    </row>
    <row r="1211" spans="1:32">
      <c r="A1211" t="str">
        <v>ESSZ</v>
      </c>
      <c r="B1211" t="str">
        <v>SZX</v>
      </c>
      <c r="C1211" t="str">
        <v>SPARES/OTHER</v>
      </c>
      <c r="D1211" s="4">
        <v>44420</v>
      </c>
      <c r="E1211" t="str">
        <v>OTHERS</v>
      </c>
      <c r="F1211">
        <v>14100406</v>
      </c>
      <c r="G1211">
        <v>44420</v>
      </c>
      <c r="H1211" t="str">
        <v>ZMTR|KMG-M9125-00</v>
      </c>
      <c r="I1211" t="str">
        <v>PLATE GUIDE</v>
      </c>
      <c r="J1211">
        <v>3</v>
      </c>
      <c r="K1211">
        <v>3</v>
      </c>
      <c r="L1211">
        <v>15000</v>
      </c>
      <c r="M1211" t="str">
        <v>CNY</v>
      </c>
      <c r="N1211">
        <v>1.2</v>
      </c>
      <c r="O1211">
        <v>15000</v>
      </c>
      <c r="P1211">
        <v>18000</v>
      </c>
      <c r="Q1211" t="str">
        <v>C66SZX-SMT SERVICE</v>
      </c>
      <c r="R1211" t="str">
        <v xml:space="preserve">Leader-Tech Electronics (Shenzhen) Inc - Huangshi </v>
      </c>
      <c r="S1211" t="str">
        <v>Same</v>
      </c>
      <c r="T1211">
        <v>900518</v>
      </c>
      <c r="U1211">
        <v>4500</v>
      </c>
      <c r="V1211" t="str">
        <v>373SMT INV-PTS SALES</v>
      </c>
      <c r="W1211">
        <v>0</v>
      </c>
      <c r="X1211" t="str">
        <v>HS-PO2021060193</v>
      </c>
      <c r="Y1211">
        <v>797629</v>
      </c>
      <c r="Z1211" t="str">
        <v>上达电子（黄石）股份有限公司</v>
      </c>
      <c r="AA1211">
        <v>0</v>
      </c>
      <c r="AB1211">
        <v>2021</v>
      </c>
      <c r="AC1211">
        <v>8</v>
      </c>
      <c r="AD1211" t="str">
        <v>Q2</v>
      </c>
      <c r="AE1211" t="str">
        <v>FY21/22</v>
      </c>
      <c r="AF1211" t="str">
        <v>SOUTH</v>
      </c>
    </row>
    <row r="1212" spans="1:32">
      <c r="A1212" t="str">
        <v>ESSZ</v>
      </c>
      <c r="B1212" t="str">
        <v>SZX</v>
      </c>
      <c r="C1212" t="str">
        <v>SPARES/OTHER</v>
      </c>
      <c r="D1212" s="4">
        <v>44420</v>
      </c>
      <c r="E1212" t="str">
        <v>YAMAHA</v>
      </c>
      <c r="F1212">
        <v>14100407</v>
      </c>
      <c r="G1212">
        <v>44420</v>
      </c>
      <c r="H1212" t="str">
        <v>YMCT|KLF-M7153-00</v>
      </c>
      <c r="I1212" t="str">
        <v>VALVE</v>
      </c>
      <c r="J1212">
        <v>10</v>
      </c>
      <c r="K1212">
        <v>10</v>
      </c>
      <c r="L1212">
        <v>9292.0400000000009</v>
      </c>
      <c r="M1212" t="str">
        <v>CNY</v>
      </c>
      <c r="N1212">
        <v>1.2</v>
      </c>
      <c r="O1212">
        <v>9292.0400000000009</v>
      </c>
      <c r="P1212">
        <v>11150.448</v>
      </c>
      <c r="Q1212" t="str">
        <v>C66SZX-SMT SERVICE</v>
      </c>
      <c r="R1212" t="str">
        <v>Shenzhen 3irobotix Co., Ltd.</v>
      </c>
      <c r="S1212" t="str">
        <v>Same</v>
      </c>
      <c r="T1212">
        <v>900520</v>
      </c>
      <c r="U1212">
        <v>5430</v>
      </c>
      <c r="V1212" t="str">
        <v>373SMT INV-PTS SALES</v>
      </c>
      <c r="W1212">
        <v>0</v>
      </c>
      <c r="X1212" t="str">
        <v>SCPA21070584</v>
      </c>
      <c r="Y1212">
        <v>797646</v>
      </c>
      <c r="Z1212" t="str">
        <v>深圳市杉川机器人有限公司</v>
      </c>
      <c r="AA1212">
        <v>0</v>
      </c>
      <c r="AB1212">
        <v>2021</v>
      </c>
      <c r="AC1212">
        <v>8</v>
      </c>
      <c r="AD1212" t="str">
        <v>Q2</v>
      </c>
      <c r="AE1212" t="str">
        <v>FY21/22</v>
      </c>
      <c r="AF1212" t="str">
        <v>SOUTH</v>
      </c>
    </row>
    <row r="1213" spans="1:32">
      <c r="A1213" t="str">
        <v>ESSZ</v>
      </c>
      <c r="B1213" t="str">
        <v>SZX</v>
      </c>
      <c r="C1213" t="str">
        <v>SPARES/OTHER</v>
      </c>
      <c r="D1213" s="4">
        <v>44420</v>
      </c>
      <c r="E1213" t="str">
        <v>YAMAHA</v>
      </c>
      <c r="F1213">
        <v>14100407</v>
      </c>
      <c r="G1213">
        <v>44420</v>
      </c>
      <c r="H1213" t="str">
        <v>YMCT|KLW-M7154-00</v>
      </c>
      <c r="I1213" t="str">
        <v>BIT</v>
      </c>
      <c r="J1213">
        <v>10</v>
      </c>
      <c r="K1213">
        <v>10</v>
      </c>
      <c r="L1213">
        <v>3097.35</v>
      </c>
      <c r="M1213" t="str">
        <v>CNY</v>
      </c>
      <c r="N1213">
        <v>1.2</v>
      </c>
      <c r="O1213">
        <v>3097.35</v>
      </c>
      <c r="P1213">
        <v>3716.8199999999997</v>
      </c>
      <c r="Q1213" t="str">
        <v>C66SZX-SMT SERVICE</v>
      </c>
      <c r="R1213" t="str">
        <v>Shenzhen 3irobotix Co., Ltd.</v>
      </c>
      <c r="S1213" t="str">
        <v>Same</v>
      </c>
      <c r="T1213">
        <v>900520</v>
      </c>
      <c r="U1213">
        <v>1790</v>
      </c>
      <c r="V1213" t="str">
        <v>373SMT INV-PTS SALES</v>
      </c>
      <c r="W1213">
        <v>0</v>
      </c>
      <c r="X1213" t="str">
        <v>SCPA21070584</v>
      </c>
      <c r="Y1213">
        <v>797646</v>
      </c>
      <c r="Z1213" t="str">
        <v>深圳市杉川机器人有限公司</v>
      </c>
      <c r="AA1213">
        <v>0</v>
      </c>
      <c r="AB1213">
        <v>2021</v>
      </c>
      <c r="AC1213">
        <v>8</v>
      </c>
      <c r="AD1213" t="str">
        <v>Q2</v>
      </c>
      <c r="AE1213" t="str">
        <v>FY21/22</v>
      </c>
      <c r="AF1213" t="str">
        <v>SOUTH</v>
      </c>
    </row>
    <row r="1214" spans="1:32">
      <c r="A1214" t="str">
        <v>ESSZ</v>
      </c>
      <c r="B1214" t="str">
        <v>SZX</v>
      </c>
      <c r="C1214" t="str">
        <v>SERVICE_CHARGE</v>
      </c>
      <c r="D1214" s="4">
        <v>44421</v>
      </c>
      <c r="E1214" t="str">
        <v>YAMAHA</v>
      </c>
      <c r="F1214">
        <v>12100061</v>
      </c>
      <c r="G1214">
        <v>44421</v>
      </c>
      <c r="H1214" t="str">
        <v>YMCT|REPAIR CHARGE</v>
      </c>
      <c r="I1214" t="str">
        <v>REPAIR CHARGE</v>
      </c>
      <c r="J1214">
        <v>1</v>
      </c>
      <c r="K1214">
        <v>1</v>
      </c>
      <c r="L1214">
        <v>1327.43</v>
      </c>
      <c r="M1214" t="str">
        <v>CNY</v>
      </c>
      <c r="N1214">
        <v>1.2</v>
      </c>
      <c r="O1214">
        <v>1327.43</v>
      </c>
      <c r="P1214">
        <v>1592.9159999999999</v>
      </c>
      <c r="Q1214" t="str">
        <v>C66SZX-SMT SERVICE</v>
      </c>
      <c r="R1214" t="str">
        <v>Huizhou C&amp;D Industry Co., Ltd</v>
      </c>
      <c r="S1214" t="str">
        <v>Same</v>
      </c>
      <c r="T1214">
        <v>900516</v>
      </c>
      <c r="U1214">
        <v>0</v>
      </c>
      <c r="V1214" t="str">
        <v>373SMT INV-NON-CON</v>
      </c>
      <c r="W1214">
        <v>0</v>
      </c>
      <c r="X1214" t="str">
        <v>C66SZ21262REV1</v>
      </c>
      <c r="Y1214">
        <v>0</v>
      </c>
      <c r="Z1214" t="str">
        <v>惠州市创荣发实业有限公司</v>
      </c>
      <c r="AA1214">
        <v>0</v>
      </c>
      <c r="AB1214">
        <v>2021</v>
      </c>
      <c r="AC1214">
        <v>8</v>
      </c>
      <c r="AD1214" t="str">
        <v>Q2</v>
      </c>
      <c r="AE1214" t="str">
        <v>FY21/22</v>
      </c>
      <c r="AF1214" t="str">
        <v>SOUTH</v>
      </c>
    </row>
    <row r="1215" spans="1:32">
      <c r="A1215" t="str">
        <v>ESSZ</v>
      </c>
      <c r="B1215" t="str">
        <v>SZX</v>
      </c>
      <c r="C1215" t="str">
        <v>SPARES/OTHER</v>
      </c>
      <c r="D1215" s="4">
        <v>44421</v>
      </c>
      <c r="E1215" t="str">
        <v>YAMAHA</v>
      </c>
      <c r="F1215">
        <v>14100408</v>
      </c>
      <c r="G1215">
        <v>44421</v>
      </c>
      <c r="H1215" t="str">
        <v>YMCT|KKJ-M71E0-00</v>
      </c>
      <c r="I1215" t="str">
        <v>MULTI MACS ASSY.</v>
      </c>
      <c r="J1215">
        <v>1</v>
      </c>
      <c r="K1215">
        <v>1</v>
      </c>
      <c r="L1215">
        <v>4398.2299999999996</v>
      </c>
      <c r="M1215" t="str">
        <v>CNY</v>
      </c>
      <c r="N1215">
        <v>1.2</v>
      </c>
      <c r="O1215">
        <v>4398.2299999999996</v>
      </c>
      <c r="P1215">
        <v>5277.8759999999993</v>
      </c>
      <c r="Q1215" t="str">
        <v>C66SZX-SMT SERVICE</v>
      </c>
      <c r="R1215" t="str">
        <v>Huizhou C&amp;D Industry Co., Ltd</v>
      </c>
      <c r="S1215" t="str">
        <v>Same</v>
      </c>
      <c r="T1215">
        <v>900515</v>
      </c>
      <c r="U1215">
        <v>2453</v>
      </c>
      <c r="V1215" t="str">
        <v>373SMT INV-PTS SALES</v>
      </c>
      <c r="W1215">
        <v>0</v>
      </c>
      <c r="X1215" t="str">
        <v>C66SZ21262REV1</v>
      </c>
      <c r="Y1215">
        <v>797703</v>
      </c>
      <c r="Z1215" t="str">
        <v>惠州市创荣发实业有限公司</v>
      </c>
      <c r="AA1215">
        <v>0</v>
      </c>
      <c r="AB1215">
        <v>2021</v>
      </c>
      <c r="AC1215">
        <v>8</v>
      </c>
      <c r="AD1215" t="str">
        <v>Q2</v>
      </c>
      <c r="AE1215" t="str">
        <v>FY21/22</v>
      </c>
      <c r="AF1215" t="str">
        <v>SOUTH</v>
      </c>
    </row>
    <row r="1216" spans="1:32">
      <c r="A1216" t="str">
        <v>ESSZ</v>
      </c>
      <c r="B1216" t="str">
        <v>SZX</v>
      </c>
      <c r="C1216" t="str">
        <v>SPARES/OTHER</v>
      </c>
      <c r="D1216" s="4">
        <v>44421</v>
      </c>
      <c r="E1216" t="str">
        <v>YAMAHA</v>
      </c>
      <c r="F1216">
        <v>14100409</v>
      </c>
      <c r="G1216">
        <v>44421</v>
      </c>
      <c r="H1216" t="str">
        <v>YMCT|KKE-M917H-00</v>
      </c>
      <c r="I1216" t="str">
        <v>BELT CONVEYOR</v>
      </c>
      <c r="J1216">
        <v>3</v>
      </c>
      <c r="K1216">
        <v>3</v>
      </c>
      <c r="L1216">
        <v>398.23</v>
      </c>
      <c r="M1216" t="str">
        <v>CNY</v>
      </c>
      <c r="N1216">
        <v>1.2</v>
      </c>
      <c r="O1216">
        <v>398.23</v>
      </c>
      <c r="P1216">
        <v>477.87599999999998</v>
      </c>
      <c r="Q1216" t="str">
        <v>C66SZX-SMT SERVICE</v>
      </c>
      <c r="R1216" t="str">
        <v>Dongguan Heron Opto Co, Ltd</v>
      </c>
      <c r="S1216" t="str">
        <v>Same</v>
      </c>
      <c r="T1216">
        <v>900519</v>
      </c>
      <c r="U1216">
        <v>211.02</v>
      </c>
      <c r="V1216" t="str">
        <v>373SMT INV-PTS SALES</v>
      </c>
      <c r="W1216">
        <v>0</v>
      </c>
      <c r="X1216" t="str">
        <v>C66SZ21272REV1</v>
      </c>
      <c r="Y1216">
        <v>797705</v>
      </c>
      <c r="Z1216" t="str">
        <v>东莞市恒润光电有限公司</v>
      </c>
      <c r="AA1216">
        <v>0</v>
      </c>
      <c r="AB1216">
        <v>2021</v>
      </c>
      <c r="AC1216">
        <v>8</v>
      </c>
      <c r="AD1216" t="str">
        <v>Q2</v>
      </c>
      <c r="AE1216" t="str">
        <v>FY21/22</v>
      </c>
      <c r="AF1216" t="str">
        <v>SOUTH</v>
      </c>
    </row>
    <row r="1217" spans="1:32">
      <c r="A1217" t="str">
        <v>ESSZ</v>
      </c>
      <c r="B1217" t="str">
        <v>SZX</v>
      </c>
      <c r="C1217" t="str">
        <v>SPARES/OTHER</v>
      </c>
      <c r="D1217" s="4">
        <v>44421</v>
      </c>
      <c r="E1217" t="str">
        <v>YAMAHA</v>
      </c>
      <c r="F1217">
        <v>14100409</v>
      </c>
      <c r="G1217">
        <v>44421</v>
      </c>
      <c r="H1217" t="str">
        <v>YMCT|KMG-M91A3-00</v>
      </c>
      <c r="I1217" t="str">
        <v>BELT CONV.(2670)</v>
      </c>
      <c r="J1217">
        <v>2</v>
      </c>
      <c r="K1217">
        <v>2</v>
      </c>
      <c r="L1217">
        <v>353.98</v>
      </c>
      <c r="M1217" t="str">
        <v>CNY</v>
      </c>
      <c r="N1217">
        <v>1.2</v>
      </c>
      <c r="O1217">
        <v>353.98</v>
      </c>
      <c r="P1217">
        <v>424.77600000000001</v>
      </c>
      <c r="Q1217" t="str">
        <v>C66SZX-SMT SERVICE</v>
      </c>
      <c r="R1217" t="str">
        <v>Dongguan Heron Opto Co, Ltd</v>
      </c>
      <c r="S1217" t="str">
        <v>Same</v>
      </c>
      <c r="T1217">
        <v>900519</v>
      </c>
      <c r="U1217">
        <v>208.68</v>
      </c>
      <c r="V1217" t="str">
        <v>373SMT INV-PTS SALES</v>
      </c>
      <c r="W1217">
        <v>0</v>
      </c>
      <c r="X1217" t="str">
        <v>C66SZ21272REV1</v>
      </c>
      <c r="Y1217">
        <v>797705</v>
      </c>
      <c r="Z1217" t="str">
        <v>东莞市恒润光电有限公司</v>
      </c>
      <c r="AA1217">
        <v>0</v>
      </c>
      <c r="AB1217">
        <v>2021</v>
      </c>
      <c r="AC1217">
        <v>8</v>
      </c>
      <c r="AD1217" t="str">
        <v>Q2</v>
      </c>
      <c r="AE1217" t="str">
        <v>FY21/22</v>
      </c>
      <c r="AF1217" t="str">
        <v>SOUTH</v>
      </c>
    </row>
    <row r="1218" spans="1:32">
      <c r="A1218" t="str">
        <v>ESSZ</v>
      </c>
      <c r="B1218" t="str">
        <v>SZX</v>
      </c>
      <c r="C1218" t="str">
        <v>SPARES/OTHER</v>
      </c>
      <c r="D1218" s="4">
        <v>44421</v>
      </c>
      <c r="E1218" t="str">
        <v>OTHERS</v>
      </c>
      <c r="F1218">
        <v>14100410</v>
      </c>
      <c r="G1218">
        <v>44421</v>
      </c>
      <c r="H1218" t="str">
        <v>ZMTR|303-SD-01</v>
      </c>
      <c r="I1218" t="str">
        <v>SPECIAL NOZZLE</v>
      </c>
      <c r="J1218">
        <v>1</v>
      </c>
      <c r="K1218">
        <v>1</v>
      </c>
      <c r="L1218">
        <v>761.06</v>
      </c>
      <c r="M1218" t="str">
        <v>CNY</v>
      </c>
      <c r="N1218">
        <v>1.2</v>
      </c>
      <c r="O1218">
        <v>761.06</v>
      </c>
      <c r="P1218">
        <v>913.27199999999993</v>
      </c>
      <c r="Q1218" t="str">
        <v>C66SZX-SMT SERVICE</v>
      </c>
      <c r="R1218" t="str">
        <v>Leader-Tech Electronics (Shenzhen) Inc.</v>
      </c>
      <c r="S1218" t="str">
        <v>Same</v>
      </c>
      <c r="T1218">
        <v>900521</v>
      </c>
      <c r="U1218">
        <v>353.98</v>
      </c>
      <c r="V1218" t="str">
        <v>373SMT INV-PTS SALES</v>
      </c>
      <c r="W1218">
        <v>0</v>
      </c>
      <c r="X1218" t="str">
        <v>PO2021070001/PO2021040698</v>
      </c>
      <c r="Y1218">
        <v>797717</v>
      </c>
      <c r="Z1218" t="str">
        <v>上达电子（深圳）股份有限公司</v>
      </c>
      <c r="AA1218">
        <v>0</v>
      </c>
      <c r="AB1218">
        <v>2021</v>
      </c>
      <c r="AC1218">
        <v>8</v>
      </c>
      <c r="AD1218" t="str">
        <v>Q2</v>
      </c>
      <c r="AE1218" t="str">
        <v>FY21/22</v>
      </c>
      <c r="AF1218" t="str">
        <v>SOUTH</v>
      </c>
    </row>
    <row r="1219" spans="1:32">
      <c r="A1219" t="str">
        <v>ESSZ</v>
      </c>
      <c r="B1219" t="str">
        <v>SZX</v>
      </c>
      <c r="C1219" t="str">
        <v>SPARES/OTHER</v>
      </c>
      <c r="D1219" s="4">
        <v>44421</v>
      </c>
      <c r="E1219" t="str">
        <v>OTHERS</v>
      </c>
      <c r="F1219">
        <v>14100410</v>
      </c>
      <c r="G1219">
        <v>44421</v>
      </c>
      <c r="H1219" t="str">
        <v>ZMTR|SD-L46</v>
      </c>
      <c r="I1219" t="str">
        <v>SPECIAL NOZZLE</v>
      </c>
      <c r="J1219">
        <v>1</v>
      </c>
      <c r="K1219">
        <v>1</v>
      </c>
      <c r="L1219">
        <v>761.06</v>
      </c>
      <c r="M1219" t="str">
        <v>CNY</v>
      </c>
      <c r="N1219">
        <v>1.2</v>
      </c>
      <c r="O1219">
        <v>761.06</v>
      </c>
      <c r="P1219">
        <v>913.27199999999993</v>
      </c>
      <c r="Q1219" t="str">
        <v>C66SZX-SMT SERVICE</v>
      </c>
      <c r="R1219" t="str">
        <v>Leader-Tech Electronics (Shenzhen) Inc.</v>
      </c>
      <c r="S1219" t="str">
        <v>Same</v>
      </c>
      <c r="T1219">
        <v>900521</v>
      </c>
      <c r="U1219">
        <v>353.98</v>
      </c>
      <c r="V1219" t="str">
        <v>373SMT INV-PTS SALES</v>
      </c>
      <c r="W1219">
        <v>0</v>
      </c>
      <c r="X1219" t="str">
        <v>PO2021070001/PO2021040698</v>
      </c>
      <c r="Y1219">
        <v>797717</v>
      </c>
      <c r="Z1219" t="str">
        <v>上达电子（深圳）股份有限公司</v>
      </c>
      <c r="AA1219">
        <v>0</v>
      </c>
      <c r="AB1219">
        <v>2021</v>
      </c>
      <c r="AC1219">
        <v>8</v>
      </c>
      <c r="AD1219" t="str">
        <v>Q2</v>
      </c>
      <c r="AE1219" t="str">
        <v>FY21/22</v>
      </c>
      <c r="AF1219" t="str">
        <v>SOUTH</v>
      </c>
    </row>
    <row r="1220" spans="1:32">
      <c r="A1220" t="str">
        <v>ESSZ</v>
      </c>
      <c r="B1220" t="str">
        <v>SZX</v>
      </c>
      <c r="C1220" t="str">
        <v>SPARES/OTHER</v>
      </c>
      <c r="D1220" s="4">
        <v>44421</v>
      </c>
      <c r="E1220" t="str">
        <v>YAMAHA</v>
      </c>
      <c r="F1220">
        <v>14100411</v>
      </c>
      <c r="G1220">
        <v>44421</v>
      </c>
      <c r="H1220" t="str">
        <v>YMCT|KHN-M7710-A4</v>
      </c>
      <c r="I1220" t="str">
        <v>NOZZLE 301A ASSY</v>
      </c>
      <c r="J1220">
        <v>20</v>
      </c>
      <c r="K1220">
        <v>20</v>
      </c>
      <c r="L1220">
        <v>10265.49</v>
      </c>
      <c r="M1220" t="str">
        <v>CNY</v>
      </c>
      <c r="N1220">
        <v>1.2</v>
      </c>
      <c r="O1220">
        <v>10265.49</v>
      </c>
      <c r="P1220">
        <v>12318.588</v>
      </c>
      <c r="Q1220" t="str">
        <v>C66SZX-SMT SERVICE</v>
      </c>
      <c r="R1220" t="str">
        <v>ZHONGSHAN YINYINGBAO ELECTRONIC TECHNOLOGY CO.,LTD</v>
      </c>
      <c r="S1220" t="str">
        <v>Same</v>
      </c>
      <c r="T1220">
        <v>900522</v>
      </c>
      <c r="U1220">
        <v>6687.02</v>
      </c>
      <c r="V1220" t="str">
        <v>373SMT INV-PTS SALES</v>
      </c>
      <c r="W1220">
        <v>0</v>
      </c>
      <c r="X1220" t="str">
        <v>C66SZ21253REV1</v>
      </c>
      <c r="Y1220">
        <v>797752</v>
      </c>
      <c r="Z1220" t="str">
        <v>中山市银盈堡电子科技有限公司</v>
      </c>
      <c r="AA1220">
        <v>0</v>
      </c>
      <c r="AB1220">
        <v>2021</v>
      </c>
      <c r="AC1220">
        <v>8</v>
      </c>
      <c r="AD1220" t="str">
        <v>Q2</v>
      </c>
      <c r="AE1220" t="str">
        <v>FY21/22</v>
      </c>
      <c r="AF1220" t="str">
        <v>SOUTH</v>
      </c>
    </row>
    <row r="1221" spans="1:32">
      <c r="A1221" t="str">
        <v>ESSZ</v>
      </c>
      <c r="B1221" t="str">
        <v>SZX</v>
      </c>
      <c r="C1221" t="str">
        <v>SPARES/OTHER</v>
      </c>
      <c r="D1221" s="4">
        <v>44421</v>
      </c>
      <c r="E1221" t="str">
        <v>YAMAHA</v>
      </c>
      <c r="F1221">
        <v>14100411</v>
      </c>
      <c r="G1221">
        <v>44421</v>
      </c>
      <c r="H1221" t="str">
        <v>YMCT|KHY-M7740-A0</v>
      </c>
      <c r="I1221" t="str">
        <v>NOZZLE 303A/314A AS.</v>
      </c>
      <c r="J1221">
        <v>6</v>
      </c>
      <c r="K1221">
        <v>6</v>
      </c>
      <c r="L1221">
        <v>3079.65</v>
      </c>
      <c r="M1221" t="str">
        <v>CNY</v>
      </c>
      <c r="N1221">
        <v>1.2</v>
      </c>
      <c r="O1221">
        <v>3079.65</v>
      </c>
      <c r="P1221">
        <v>3695.58</v>
      </c>
      <c r="Q1221" t="str">
        <v>C66SZX-SMT SERVICE</v>
      </c>
      <c r="R1221" t="str">
        <v>ZHONGSHAN YINYINGBAO ELECTRONIC TECHNOLOGY CO.,LTD</v>
      </c>
      <c r="S1221" t="str">
        <v>Same</v>
      </c>
      <c r="T1221">
        <v>900522</v>
      </c>
      <c r="U1221">
        <v>2385.37</v>
      </c>
      <c r="V1221" t="str">
        <v>373SMT INV-PTS SALES</v>
      </c>
      <c r="W1221">
        <v>0</v>
      </c>
      <c r="X1221" t="str">
        <v>C66SZ21253REV1</v>
      </c>
      <c r="Y1221">
        <v>797752</v>
      </c>
      <c r="Z1221" t="str">
        <v>中山市银盈堡电子科技有限公司</v>
      </c>
      <c r="AA1221">
        <v>0</v>
      </c>
      <c r="AB1221">
        <v>2021</v>
      </c>
      <c r="AC1221">
        <v>8</v>
      </c>
      <c r="AD1221" t="str">
        <v>Q2</v>
      </c>
      <c r="AE1221" t="str">
        <v>FY21/22</v>
      </c>
      <c r="AF1221" t="str">
        <v>SOUTH</v>
      </c>
    </row>
    <row r="1222" spans="1:32">
      <c r="A1222" t="str">
        <v>ESSZ</v>
      </c>
      <c r="B1222" t="str">
        <v>SZX</v>
      </c>
      <c r="C1222" t="str">
        <v>SPARES/OTHER</v>
      </c>
      <c r="D1222" s="4">
        <v>44421</v>
      </c>
      <c r="E1222" t="str">
        <v>YAMAHA</v>
      </c>
      <c r="F1222">
        <v>14100411</v>
      </c>
      <c r="G1222">
        <v>44421</v>
      </c>
      <c r="H1222" t="str">
        <v>YMCT|KHY-M7750-A0</v>
      </c>
      <c r="I1222" t="str">
        <v>NOZZLE 304A/315A AS.</v>
      </c>
      <c r="J1222">
        <v>5</v>
      </c>
      <c r="K1222">
        <v>5</v>
      </c>
      <c r="L1222">
        <v>2566.37</v>
      </c>
      <c r="M1222" t="str">
        <v>CNY</v>
      </c>
      <c r="N1222">
        <v>1.2</v>
      </c>
      <c r="O1222">
        <v>2566.37</v>
      </c>
      <c r="P1222">
        <v>3079.6439999999998</v>
      </c>
      <c r="Q1222" t="str">
        <v>C66SZX-SMT SERVICE</v>
      </c>
      <c r="R1222" t="str">
        <v>ZHONGSHAN YINYINGBAO ELECTRONIC TECHNOLOGY CO.,LTD</v>
      </c>
      <c r="S1222" t="str">
        <v>Same</v>
      </c>
      <c r="T1222">
        <v>900522</v>
      </c>
      <c r="U1222">
        <v>1911.11</v>
      </c>
      <c r="V1222" t="str">
        <v>373SMT INV-PTS SALES</v>
      </c>
      <c r="W1222">
        <v>0</v>
      </c>
      <c r="X1222" t="str">
        <v>C66SZ21253REV1</v>
      </c>
      <c r="Y1222">
        <v>797752</v>
      </c>
      <c r="Z1222" t="str">
        <v>中山市银盈堡电子科技有限公司</v>
      </c>
      <c r="AA1222">
        <v>0</v>
      </c>
      <c r="AB1222">
        <v>2021</v>
      </c>
      <c r="AC1222">
        <v>8</v>
      </c>
      <c r="AD1222" t="str">
        <v>Q2</v>
      </c>
      <c r="AE1222" t="str">
        <v>FY21/22</v>
      </c>
      <c r="AF1222" t="str">
        <v>SOUTH</v>
      </c>
    </row>
    <row r="1223" spans="1:32">
      <c r="A1223" t="str">
        <v>ESSZ</v>
      </c>
      <c r="B1223" t="str">
        <v>SZX</v>
      </c>
      <c r="C1223" t="str">
        <v>SERVICE_CHARGE</v>
      </c>
      <c r="D1223" s="4">
        <v>44447</v>
      </c>
      <c r="E1223" t="str">
        <v>YAMAHA</v>
      </c>
      <c r="F1223">
        <v>12100062</v>
      </c>
      <c r="G1223">
        <v>44447</v>
      </c>
      <c r="H1223" t="str">
        <v>YMCT|REPAIR CHARGE</v>
      </c>
      <c r="I1223" t="str">
        <v>REPAIR CHARGE</v>
      </c>
      <c r="J1223">
        <v>1</v>
      </c>
      <c r="K1223">
        <v>1</v>
      </c>
      <c r="L1223">
        <v>1415.93</v>
      </c>
      <c r="M1223" t="str">
        <v>CNY</v>
      </c>
      <c r="N1223">
        <v>1.2</v>
      </c>
      <c r="O1223">
        <v>1415.93</v>
      </c>
      <c r="P1223">
        <v>1699.116</v>
      </c>
      <c r="Q1223" t="str">
        <v>C66SZX-SMT SERVICE</v>
      </c>
      <c r="R1223" t="str">
        <v>ShenZhen Kstar Science &amp;Technology Co.,Ltd</v>
      </c>
      <c r="S1223" t="str">
        <v>Same</v>
      </c>
      <c r="T1223">
        <v>900523</v>
      </c>
      <c r="U1223">
        <v>0</v>
      </c>
      <c r="V1223" t="str">
        <v>373SMT INV-NON-CON</v>
      </c>
      <c r="W1223">
        <v>0</v>
      </c>
      <c r="X1223" t="str">
        <v>C66SZ21353</v>
      </c>
      <c r="Y1223">
        <v>0</v>
      </c>
      <c r="Z1223" t="str">
        <v>深圳科士达科技股份有限公司</v>
      </c>
      <c r="AA1223">
        <v>0</v>
      </c>
      <c r="AB1223">
        <v>2021</v>
      </c>
      <c r="AC1223">
        <v>9</v>
      </c>
      <c r="AD1223" t="str">
        <v>Q2</v>
      </c>
      <c r="AE1223" t="str">
        <v>FY21/22</v>
      </c>
      <c r="AF1223" t="str">
        <v>SOUTH</v>
      </c>
    </row>
    <row r="1224" spans="1:32">
      <c r="A1224" t="str">
        <v>ESSZ</v>
      </c>
      <c r="B1224" t="str">
        <v>SZX</v>
      </c>
      <c r="C1224" t="str">
        <v>SPARES/OTHER</v>
      </c>
      <c r="D1224" s="4">
        <v>44453</v>
      </c>
      <c r="E1224" t="str">
        <v>YAMAHA</v>
      </c>
      <c r="F1224">
        <v>14100412</v>
      </c>
      <c r="G1224">
        <v>44453</v>
      </c>
      <c r="H1224" t="str">
        <v>YMCT|90K65-331512</v>
      </c>
      <c r="I1224" t="str">
        <v>AC SERVO MOTOR</v>
      </c>
      <c r="J1224">
        <v>1</v>
      </c>
      <c r="K1224">
        <v>1</v>
      </c>
      <c r="L1224">
        <v>5398.23</v>
      </c>
      <c r="M1224" t="str">
        <v>CNY</v>
      </c>
      <c r="N1224">
        <v>1.2</v>
      </c>
      <c r="O1224">
        <v>5398.23</v>
      </c>
      <c r="P1224">
        <v>6477.8759999999993</v>
      </c>
      <c r="Q1224" t="str">
        <v>C66SZX-SMT SERVICE</v>
      </c>
      <c r="R1224" t="str">
        <v>GNSS Electronics Co., Ltd.</v>
      </c>
      <c r="S1224" t="str">
        <v>Same</v>
      </c>
      <c r="T1224">
        <v>900524</v>
      </c>
      <c r="U1224">
        <v>4500</v>
      </c>
      <c r="V1224" t="str">
        <v>373SMT INV-PTS SALES</v>
      </c>
      <c r="W1224">
        <v>0</v>
      </c>
      <c r="X1224" t="str">
        <v>GNSS0022021083102</v>
      </c>
      <c r="Y1224">
        <v>801518</v>
      </c>
      <c r="Z1224" t="str">
        <v>深圳全球星电子有限公司</v>
      </c>
      <c r="AA1224">
        <v>0</v>
      </c>
      <c r="AB1224">
        <v>2021</v>
      </c>
      <c r="AC1224">
        <v>9</v>
      </c>
      <c r="AD1224" t="str">
        <v>Q2</v>
      </c>
      <c r="AE1224" t="str">
        <v>FY21/22</v>
      </c>
      <c r="AF1224" t="str">
        <v>SOUTH</v>
      </c>
    </row>
    <row r="1225" spans="1:32">
      <c r="A1225" t="str">
        <v>ESSZ</v>
      </c>
      <c r="B1225" t="str">
        <v>SZX</v>
      </c>
      <c r="C1225" t="str">
        <v>SERVICE_CHARGE</v>
      </c>
      <c r="D1225" s="4">
        <v>44455</v>
      </c>
      <c r="E1225" t="str">
        <v>YAMAHA</v>
      </c>
      <c r="F1225">
        <v>12100063</v>
      </c>
      <c r="G1225">
        <v>44455</v>
      </c>
      <c r="H1225" t="str">
        <v>YMCT|REPAIR CHARGE</v>
      </c>
      <c r="I1225" t="str">
        <v>REPAIR CHARGE</v>
      </c>
      <c r="J1225">
        <v>1</v>
      </c>
      <c r="K1225">
        <v>1</v>
      </c>
      <c r="L1225">
        <v>1061.95</v>
      </c>
      <c r="M1225" t="str">
        <v>CNY</v>
      </c>
      <c r="N1225">
        <v>1.2</v>
      </c>
      <c r="O1225">
        <v>1061.95</v>
      </c>
      <c r="P1225">
        <v>1274.3399999999999</v>
      </c>
      <c r="Q1225" t="str">
        <v>C66SZX-SMT SERVICE</v>
      </c>
      <c r="R1225" t="str">
        <v>ShenZhen Kstar Science &amp;Technology Co.,Ltd</v>
      </c>
      <c r="S1225" t="str">
        <v>Same</v>
      </c>
      <c r="T1225">
        <v>900526</v>
      </c>
      <c r="U1225">
        <v>0</v>
      </c>
      <c r="V1225" t="str">
        <v>373SMT INV-NON-CON</v>
      </c>
      <c r="W1225">
        <v>0</v>
      </c>
      <c r="X1225" t="str">
        <v>C66SZ21418REV1</v>
      </c>
      <c r="Y1225">
        <v>0</v>
      </c>
      <c r="Z1225" t="str">
        <v>深圳科士达科技股份有限公司</v>
      </c>
      <c r="AA1225">
        <v>0</v>
      </c>
      <c r="AB1225">
        <v>2021</v>
      </c>
      <c r="AC1225">
        <v>9</v>
      </c>
      <c r="AD1225" t="str">
        <v>Q2</v>
      </c>
      <c r="AE1225" t="str">
        <v>FY21/22</v>
      </c>
      <c r="AF1225" t="str">
        <v>SOUTH</v>
      </c>
    </row>
    <row r="1226" spans="1:32">
      <c r="A1226" t="str">
        <v>ESSZ</v>
      </c>
      <c r="B1226" t="str">
        <v>SZX</v>
      </c>
      <c r="C1226" t="str">
        <v>SPARES/OTHER</v>
      </c>
      <c r="D1226" s="4">
        <v>44455</v>
      </c>
      <c r="E1226" t="str">
        <v>OTHERS</v>
      </c>
      <c r="F1226">
        <v>14100413</v>
      </c>
      <c r="G1226">
        <v>44455</v>
      </c>
      <c r="H1226" t="str">
        <v>ZMTR|KKE-M662E-10</v>
      </c>
      <c r="I1226" t="str">
        <v>SENSOR XB OT ASSY</v>
      </c>
      <c r="J1226">
        <v>1</v>
      </c>
      <c r="K1226">
        <v>1</v>
      </c>
      <c r="L1226">
        <v>530.97</v>
      </c>
      <c r="M1226" t="str">
        <v>CNY</v>
      </c>
      <c r="N1226">
        <v>1.2</v>
      </c>
      <c r="O1226">
        <v>530.97</v>
      </c>
      <c r="P1226">
        <v>637.16399999999999</v>
      </c>
      <c r="Q1226" t="str">
        <v>C66SZX-SMT SERVICE</v>
      </c>
      <c r="R1226" t="str">
        <v>ShenZhen Kstar Science &amp;Technology Co.,Ltd</v>
      </c>
      <c r="S1226" t="str">
        <v>Same</v>
      </c>
      <c r="T1226">
        <v>900525</v>
      </c>
      <c r="U1226">
        <v>291.26</v>
      </c>
      <c r="V1226" t="str">
        <v>373SMT INV-PTS SALES</v>
      </c>
      <c r="W1226">
        <v>0</v>
      </c>
      <c r="X1226" t="str">
        <v>C66SZ21418REV1</v>
      </c>
      <c r="Y1226">
        <v>801988</v>
      </c>
      <c r="Z1226" t="str">
        <v>深圳科士达科技股份有限公司</v>
      </c>
      <c r="AA1226">
        <v>0</v>
      </c>
      <c r="AB1226">
        <v>2021</v>
      </c>
      <c r="AC1226">
        <v>9</v>
      </c>
      <c r="AD1226" t="str">
        <v>Q2</v>
      </c>
      <c r="AE1226" t="str">
        <v>FY21/22</v>
      </c>
      <c r="AF1226" t="str">
        <v>SOUTH</v>
      </c>
    </row>
    <row r="1227" spans="1:32">
      <c r="A1227" t="str">
        <v>ESSZ</v>
      </c>
      <c r="B1227" t="str">
        <v>SZX</v>
      </c>
      <c r="C1227" t="str">
        <v>SPARES/OTHER</v>
      </c>
      <c r="D1227" s="4">
        <v>44465</v>
      </c>
      <c r="E1227" t="str">
        <v>OTHERS</v>
      </c>
      <c r="F1227">
        <v>14100414</v>
      </c>
      <c r="G1227">
        <v>44465</v>
      </c>
      <c r="H1227" t="str">
        <v>ZZZZ|Feeder table(24 slot)</v>
      </c>
      <c r="I1227" t="str">
        <v>Feeder table</v>
      </c>
      <c r="J1227">
        <v>1</v>
      </c>
      <c r="K1227">
        <v>1</v>
      </c>
      <c r="L1227">
        <v>28318.58</v>
      </c>
      <c r="M1227" t="str">
        <v>CNY</v>
      </c>
      <c r="N1227">
        <v>1.2</v>
      </c>
      <c r="O1227">
        <v>28318.58</v>
      </c>
      <c r="P1227">
        <v>33982.296000000002</v>
      </c>
      <c r="Q1227" t="str">
        <v>C66SZX-SMT SERVICE</v>
      </c>
      <c r="R1227" t="str">
        <v>ShenZhen Malis Technology Co., Ltd.</v>
      </c>
      <c r="S1227" t="str">
        <v>Same</v>
      </c>
      <c r="T1227">
        <v>900527</v>
      </c>
      <c r="U1227">
        <v>16000</v>
      </c>
      <c r="V1227" t="str">
        <v>373SMT INV-PTS SALES</v>
      </c>
      <c r="W1227">
        <v>0</v>
      </c>
      <c r="X1227" t="str">
        <v>C66SZ21404</v>
      </c>
      <c r="Y1227">
        <v>803026</v>
      </c>
      <c r="Z1227" t="str">
        <v>深圳市小婉牛科技有限公司</v>
      </c>
      <c r="AA1227">
        <v>0</v>
      </c>
      <c r="AB1227">
        <v>2021</v>
      </c>
      <c r="AC1227">
        <v>9</v>
      </c>
      <c r="AD1227" t="str">
        <v>Q2</v>
      </c>
      <c r="AE1227" t="str">
        <v>FY21/22</v>
      </c>
      <c r="AF1227" t="str">
        <v>SOUTH</v>
      </c>
    </row>
    <row r="1228" spans="1:32">
      <c r="A1228" t="str">
        <v>ESSZ</v>
      </c>
      <c r="B1228" t="str">
        <v>SZX</v>
      </c>
      <c r="C1228" t="str">
        <v>SERVICE_CHARGE</v>
      </c>
      <c r="D1228" s="4">
        <v>44466</v>
      </c>
      <c r="E1228" t="str">
        <v>YAMAHA</v>
      </c>
      <c r="F1228">
        <v>12100064</v>
      </c>
      <c r="G1228">
        <v>44466</v>
      </c>
      <c r="H1228" t="str">
        <v>YMCT|REPAIR CHARGE</v>
      </c>
      <c r="I1228" t="str">
        <v>REPAIR CHARGE</v>
      </c>
      <c r="J1228">
        <v>1</v>
      </c>
      <c r="K1228">
        <v>1</v>
      </c>
      <c r="L1228">
        <v>1681.42</v>
      </c>
      <c r="M1228" t="str">
        <v>CNY</v>
      </c>
      <c r="N1228">
        <v>1.2</v>
      </c>
      <c r="O1228">
        <v>1681.42</v>
      </c>
      <c r="P1228">
        <v>2017.704</v>
      </c>
      <c r="Q1228" t="str">
        <v>C66SZX-SMT SERVICE</v>
      </c>
      <c r="R1228" t="str">
        <v>Dongguan Xing Kai Tai Electronic Technology Co., L</v>
      </c>
      <c r="S1228" t="str">
        <v>Same</v>
      </c>
      <c r="T1228">
        <v>900532</v>
      </c>
      <c r="U1228">
        <v>0</v>
      </c>
      <c r="V1228" t="str">
        <v>373SMT INV-NON-CON</v>
      </c>
      <c r="W1228">
        <v>0</v>
      </c>
      <c r="X1228" t="str">
        <v>C66SZ21323REV1</v>
      </c>
      <c r="Y1228">
        <v>0</v>
      </c>
      <c r="Z1228" t="str">
        <v>东莞市兴开泰电子科技有限公司</v>
      </c>
      <c r="AA1228">
        <v>0</v>
      </c>
      <c r="AB1228">
        <v>2021</v>
      </c>
      <c r="AC1228">
        <v>9</v>
      </c>
      <c r="AD1228" t="str">
        <v>Q2</v>
      </c>
      <c r="AE1228" t="str">
        <v>FY21/22</v>
      </c>
      <c r="AF1228" t="str">
        <v>SOUTH</v>
      </c>
    </row>
    <row r="1229" spans="1:32">
      <c r="A1229" t="str">
        <v>ESSZ</v>
      </c>
      <c r="B1229" t="str">
        <v>SZX</v>
      </c>
      <c r="C1229" t="str">
        <v>SPARES/OTHER</v>
      </c>
      <c r="D1229" s="4">
        <v>44466</v>
      </c>
      <c r="E1229" t="str">
        <v>YAMAHA</v>
      </c>
      <c r="F1229">
        <v>14100415</v>
      </c>
      <c r="G1229">
        <v>44466</v>
      </c>
      <c r="H1229" t="str">
        <v>YMCT|KLW-M26CJ-00</v>
      </c>
      <c r="I1229" t="str">
        <v>COIL Y AXIS</v>
      </c>
      <c r="J1229">
        <v>1</v>
      </c>
      <c r="K1229">
        <v>1</v>
      </c>
      <c r="L1229">
        <v>5132.74</v>
      </c>
      <c r="M1229" t="str">
        <v>CNY</v>
      </c>
      <c r="N1229">
        <v>1.2</v>
      </c>
      <c r="O1229">
        <v>5132.74</v>
      </c>
      <c r="P1229">
        <v>6159.2879999999996</v>
      </c>
      <c r="Q1229" t="str">
        <v>C66SZX-SMT SERVICE</v>
      </c>
      <c r="R1229" t="str">
        <v>Shenzhen Detector Technology Co., Ltd</v>
      </c>
      <c r="S1229" t="str">
        <v>Same</v>
      </c>
      <c r="T1229">
        <v>900529</v>
      </c>
      <c r="U1229">
        <v>4039</v>
      </c>
      <c r="V1229" t="str">
        <v>373SMT INV-PTS SALES</v>
      </c>
      <c r="W1229">
        <v>0</v>
      </c>
      <c r="X1229" t="str">
        <v>C66SZ21390REV1</v>
      </c>
      <c r="Y1229">
        <v>803247</v>
      </c>
      <c r="Z1229" t="str">
        <v>深圳市帝泰克科技有限公司</v>
      </c>
      <c r="AA1229">
        <v>0</v>
      </c>
      <c r="AB1229">
        <v>2021</v>
      </c>
      <c r="AC1229">
        <v>9</v>
      </c>
      <c r="AD1229" t="str">
        <v>Q2</v>
      </c>
      <c r="AE1229" t="str">
        <v>FY21/22</v>
      </c>
      <c r="AF1229" t="str">
        <v>SOUTH</v>
      </c>
    </row>
    <row r="1230" spans="1:32">
      <c r="A1230" t="str">
        <v>ESSZ</v>
      </c>
      <c r="B1230" t="str">
        <v>SZX</v>
      </c>
      <c r="C1230" t="str">
        <v>SPARES/OTHER</v>
      </c>
      <c r="D1230" s="4">
        <v>44466</v>
      </c>
      <c r="E1230" t="str">
        <v>YAMAHA</v>
      </c>
      <c r="F1230">
        <v>14100416</v>
      </c>
      <c r="G1230">
        <v>44466</v>
      </c>
      <c r="H1230" t="str">
        <v>YMCT|KHY-M66A2-00</v>
      </c>
      <c r="I1230" t="str">
        <v>HNS Y-FLEX SRV</v>
      </c>
      <c r="J1230">
        <v>1</v>
      </c>
      <c r="K1230">
        <v>1</v>
      </c>
      <c r="L1230">
        <v>1150.44</v>
      </c>
      <c r="M1230" t="str">
        <v>CNY</v>
      </c>
      <c r="N1230">
        <v>1.2</v>
      </c>
      <c r="O1230">
        <v>1150.44</v>
      </c>
      <c r="P1230">
        <v>1380.528</v>
      </c>
      <c r="Q1230" t="str">
        <v>C66SZX-SMT SERVICE</v>
      </c>
      <c r="R1230" t="str">
        <v>Dongguan Xing Kai Tai Electronic Technology Co., L</v>
      </c>
      <c r="S1230" t="str">
        <v>Same</v>
      </c>
      <c r="T1230">
        <v>900531</v>
      </c>
      <c r="U1230">
        <v>631</v>
      </c>
      <c r="V1230" t="str">
        <v>373SMT INV-PTS SALES</v>
      </c>
      <c r="W1230">
        <v>0</v>
      </c>
      <c r="X1230" t="str">
        <v>C66SZ21323REV1</v>
      </c>
      <c r="Y1230">
        <v>803260</v>
      </c>
      <c r="Z1230" t="str">
        <v>东莞市兴开泰电子科技有限公司</v>
      </c>
      <c r="AA1230">
        <v>0</v>
      </c>
      <c r="AB1230">
        <v>2021</v>
      </c>
      <c r="AC1230">
        <v>9</v>
      </c>
      <c r="AD1230" t="str">
        <v>Q2</v>
      </c>
      <c r="AE1230" t="str">
        <v>FY21/22</v>
      </c>
      <c r="AF1230" t="str">
        <v>SOUTH</v>
      </c>
    </row>
    <row r="1231" spans="1:32">
      <c r="A1231" t="str">
        <v>ESSZ</v>
      </c>
      <c r="B1231" t="str">
        <v>SZX</v>
      </c>
      <c r="C1231" t="str">
        <v>SPARES/OTHER</v>
      </c>
      <c r="D1231" s="4">
        <v>44466</v>
      </c>
      <c r="E1231" t="str">
        <v>OTHERS</v>
      </c>
      <c r="F1231">
        <v>14100417</v>
      </c>
      <c r="G1231">
        <v>44466</v>
      </c>
      <c r="H1231" t="str">
        <v>ZMTR|K48-M3856-00X</v>
      </c>
      <c r="I1231" t="str">
        <v>GREASE PACK(NSL)</v>
      </c>
      <c r="J1231">
        <v>5</v>
      </c>
      <c r="K1231">
        <v>5</v>
      </c>
      <c r="L1231">
        <v>1238.94</v>
      </c>
      <c r="M1231" t="str">
        <v>CNY</v>
      </c>
      <c r="N1231">
        <v>1.2</v>
      </c>
      <c r="O1231">
        <v>1238.94</v>
      </c>
      <c r="P1231">
        <v>1486.7280000000001</v>
      </c>
      <c r="Q1231" t="str">
        <v>C66SZX-SMT SERVICE</v>
      </c>
      <c r="R1231" t="str">
        <v>Dongguan Lanxin Electronics Co., Ltd.</v>
      </c>
      <c r="S1231" t="str">
        <v>Same</v>
      </c>
      <c r="T1231">
        <v>900528</v>
      </c>
      <c r="U1231">
        <v>695.56</v>
      </c>
      <c r="V1231" t="str">
        <v>373SMT INV-PTS SALES</v>
      </c>
      <c r="W1231">
        <v>0</v>
      </c>
      <c r="X1231" t="str">
        <v>C66SZ21414</v>
      </c>
      <c r="Y1231">
        <v>803222</v>
      </c>
      <c r="Z1231" t="str">
        <v>东莞市岚新电子有限公司</v>
      </c>
      <c r="AA1231">
        <v>0</v>
      </c>
      <c r="AB1231">
        <v>2021</v>
      </c>
      <c r="AC1231">
        <v>9</v>
      </c>
      <c r="AD1231" t="str">
        <v>Q2</v>
      </c>
      <c r="AE1231" t="str">
        <v>FY21/22</v>
      </c>
      <c r="AF1231" t="str">
        <v>SOUTH</v>
      </c>
    </row>
    <row r="1232" spans="1:32">
      <c r="A1232" t="str">
        <v>ESSZ</v>
      </c>
      <c r="B1232" t="str">
        <v>SZX</v>
      </c>
      <c r="C1232" t="str">
        <v>SERVICE_CHARGE</v>
      </c>
      <c r="D1232" s="4">
        <v>44467</v>
      </c>
      <c r="E1232" t="str">
        <v>YAMAHA</v>
      </c>
      <c r="F1232">
        <v>12100065</v>
      </c>
      <c r="G1232">
        <v>44467</v>
      </c>
      <c r="H1232" t="str">
        <v>YMCT|REPAIR CHARGE</v>
      </c>
      <c r="I1232" t="str">
        <v>REPAIR CHARGE</v>
      </c>
      <c r="J1232">
        <v>1</v>
      </c>
      <c r="K1232">
        <v>1</v>
      </c>
      <c r="L1232">
        <v>1168.1400000000001</v>
      </c>
      <c r="M1232" t="str">
        <v>CNY</v>
      </c>
      <c r="N1232">
        <v>1.2</v>
      </c>
      <c r="O1232">
        <v>1168.1400000000001</v>
      </c>
      <c r="P1232">
        <v>1401.768</v>
      </c>
      <c r="Q1232" t="str">
        <v>C66SZX-SMT SERVICE</v>
      </c>
      <c r="R1232" t="str">
        <v>Bolin Technology Co., Ltd.</v>
      </c>
      <c r="S1232" t="str">
        <v>Same</v>
      </c>
      <c r="T1232">
        <v>900538</v>
      </c>
      <c r="U1232">
        <v>0</v>
      </c>
      <c r="V1232" t="str">
        <v>373SMT INV-NON-CON</v>
      </c>
      <c r="W1232">
        <v>0</v>
      </c>
      <c r="X1232" t="str">
        <v>C66SZ21305</v>
      </c>
      <c r="Y1232">
        <v>0</v>
      </c>
      <c r="Z1232" t="str">
        <v>深圳市保凌影像科技有限公司</v>
      </c>
      <c r="AA1232">
        <v>0</v>
      </c>
      <c r="AB1232">
        <v>2021</v>
      </c>
      <c r="AC1232">
        <v>9</v>
      </c>
      <c r="AD1232" t="str">
        <v>Q2</v>
      </c>
      <c r="AE1232" t="str">
        <v>FY21/22</v>
      </c>
      <c r="AF1232" t="str">
        <v>SOUTH</v>
      </c>
    </row>
    <row r="1233" spans="1:32">
      <c r="A1233" t="str">
        <v>ESSZ</v>
      </c>
      <c r="B1233" t="str">
        <v>SZX</v>
      </c>
      <c r="C1233" t="str">
        <v>SPARES/OTHER</v>
      </c>
      <c r="D1233" s="4">
        <v>44467</v>
      </c>
      <c r="E1233" t="str">
        <v>YAMAHA</v>
      </c>
      <c r="F1233">
        <v>14100418</v>
      </c>
      <c r="G1233">
        <v>44467</v>
      </c>
      <c r="H1233" t="str">
        <v>YMCT|KG7-M7137-A0</v>
      </c>
      <c r="I1233" t="str">
        <v>LEAF SPRING</v>
      </c>
      <c r="J1233">
        <v>40</v>
      </c>
      <c r="K1233">
        <v>40</v>
      </c>
      <c r="L1233">
        <v>1946.9</v>
      </c>
      <c r="M1233" t="str">
        <v>CNY</v>
      </c>
      <c r="N1233">
        <v>1.2</v>
      </c>
      <c r="O1233">
        <v>1946.9</v>
      </c>
      <c r="P1233">
        <v>2336.2800000000002</v>
      </c>
      <c r="Q1233" t="str">
        <v>C66SZX-SMT SERVICE</v>
      </c>
      <c r="R1233" t="str">
        <v>Shenzhen Runtian Electronic Industrial Ltd</v>
      </c>
      <c r="S1233" t="str">
        <v>Same</v>
      </c>
      <c r="T1233">
        <v>900533</v>
      </c>
      <c r="U1233">
        <v>1123.2</v>
      </c>
      <c r="V1233" t="str">
        <v>373SMT INV-PTS SALES</v>
      </c>
      <c r="W1233">
        <v>0</v>
      </c>
      <c r="X1233" t="str">
        <v>C66SZ21294REV1</v>
      </c>
      <c r="Y1233">
        <v>803504</v>
      </c>
      <c r="Z1233" t="str">
        <v xml:space="preserve"> 深圳润田电子实业有限公司</v>
      </c>
      <c r="AA1233">
        <v>0</v>
      </c>
      <c r="AB1233">
        <v>2021</v>
      </c>
      <c r="AC1233">
        <v>9</v>
      </c>
      <c r="AD1233" t="str">
        <v>Q2</v>
      </c>
      <c r="AE1233" t="str">
        <v>FY21/22</v>
      </c>
      <c r="AF1233" t="str">
        <v>SOUTH</v>
      </c>
    </row>
    <row r="1234" spans="1:32">
      <c r="A1234" t="str">
        <v>ESSZ</v>
      </c>
      <c r="B1234" t="str">
        <v>SZX</v>
      </c>
      <c r="C1234" t="str">
        <v>SPARES/OTHER</v>
      </c>
      <c r="D1234" s="4">
        <v>44467</v>
      </c>
      <c r="E1234" t="str">
        <v>YAMAHA</v>
      </c>
      <c r="F1234">
        <v>14100419</v>
      </c>
      <c r="G1234">
        <v>44467</v>
      </c>
      <c r="H1234" t="str">
        <v>YMCT|KHY-M7155-00</v>
      </c>
      <c r="I1234" t="str">
        <v>FILTER CAP</v>
      </c>
      <c r="J1234">
        <v>5</v>
      </c>
      <c r="K1234">
        <v>5</v>
      </c>
      <c r="L1234">
        <v>929.2</v>
      </c>
      <c r="M1234" t="str">
        <v>CNY</v>
      </c>
      <c r="N1234">
        <v>1.2</v>
      </c>
      <c r="O1234">
        <v>929.2</v>
      </c>
      <c r="P1234">
        <v>1115.04</v>
      </c>
      <c r="Q1234" t="str">
        <v>C66SZX-SMT SERVICE</v>
      </c>
      <c r="R1234" t="str">
        <v xml:space="preserve">Leader-Tech Electronics (Shenzhen) Inc - Huangshi </v>
      </c>
      <c r="S1234" t="str">
        <v>Same</v>
      </c>
      <c r="T1234">
        <v>900534</v>
      </c>
      <c r="U1234">
        <v>546</v>
      </c>
      <c r="V1234" t="str">
        <v>373SMT INV-PTS SALES</v>
      </c>
      <c r="W1234">
        <v>0</v>
      </c>
      <c r="X1234" t="str">
        <v>HS-P02021080197</v>
      </c>
      <c r="Y1234">
        <v>803505</v>
      </c>
      <c r="Z1234" t="str">
        <v>上达电子（黄石）股份有限公司</v>
      </c>
      <c r="AA1234">
        <v>0</v>
      </c>
      <c r="AB1234">
        <v>2021</v>
      </c>
      <c r="AC1234">
        <v>9</v>
      </c>
      <c r="AD1234" t="str">
        <v>Q2</v>
      </c>
      <c r="AE1234" t="str">
        <v>FY21/22</v>
      </c>
      <c r="AF1234" t="str">
        <v>SOUTH</v>
      </c>
    </row>
    <row r="1235" spans="1:32">
      <c r="A1235" t="str">
        <v>ESSZ</v>
      </c>
      <c r="B1235" t="str">
        <v>SZX</v>
      </c>
      <c r="C1235" t="str">
        <v>SPARES/OTHER</v>
      </c>
      <c r="D1235" s="4">
        <v>44467</v>
      </c>
      <c r="E1235" t="str">
        <v>OTHERS</v>
      </c>
      <c r="F1235">
        <v>14100419</v>
      </c>
      <c r="G1235">
        <v>44467</v>
      </c>
      <c r="H1235" t="str">
        <v>ZMTR|KHY-M7154-C0</v>
      </c>
      <c r="I1235" t="str">
        <v>BIT</v>
      </c>
      <c r="J1235">
        <v>100</v>
      </c>
      <c r="K1235">
        <v>100</v>
      </c>
      <c r="L1235">
        <v>707.96</v>
      </c>
      <c r="M1235" t="str">
        <v>CNY</v>
      </c>
      <c r="N1235">
        <v>1.2</v>
      </c>
      <c r="O1235">
        <v>707.96</v>
      </c>
      <c r="P1235">
        <v>849.55200000000002</v>
      </c>
      <c r="Q1235" t="str">
        <v>C66SZX-SMT SERVICE</v>
      </c>
      <c r="R1235" t="str">
        <v xml:space="preserve">Leader-Tech Electronics (Shenzhen) Inc - Huangshi </v>
      </c>
      <c r="S1235" t="str">
        <v>Same</v>
      </c>
      <c r="T1235">
        <v>900534</v>
      </c>
      <c r="U1235">
        <v>291</v>
      </c>
      <c r="V1235" t="str">
        <v>373SMT INV-PTS SALES</v>
      </c>
      <c r="W1235">
        <v>0</v>
      </c>
      <c r="X1235" t="str">
        <v>HS-P02021080197</v>
      </c>
      <c r="Y1235">
        <v>803505</v>
      </c>
      <c r="Z1235" t="str">
        <v>上达电子（黄石）股份有限公司</v>
      </c>
      <c r="AA1235">
        <v>0</v>
      </c>
      <c r="AB1235">
        <v>2021</v>
      </c>
      <c r="AC1235">
        <v>9</v>
      </c>
      <c r="AD1235" t="str">
        <v>Q2</v>
      </c>
      <c r="AE1235" t="str">
        <v>FY21/22</v>
      </c>
      <c r="AF1235" t="str">
        <v>SOUTH</v>
      </c>
    </row>
    <row r="1236" spans="1:32">
      <c r="A1236" t="str">
        <v>ESSZ</v>
      </c>
      <c r="B1236" t="str">
        <v>SZX</v>
      </c>
      <c r="C1236" t="str">
        <v>SPARES/OTHER</v>
      </c>
      <c r="D1236" s="4">
        <v>44467</v>
      </c>
      <c r="E1236" t="str">
        <v>YAMAHA</v>
      </c>
      <c r="F1236">
        <v>14100419</v>
      </c>
      <c r="G1236">
        <v>44467</v>
      </c>
      <c r="H1236" t="str">
        <v>YMCT|K46-M8527-C0</v>
      </c>
      <c r="I1236" t="str">
        <v>FILTER(VACUUM PUMP)</v>
      </c>
      <c r="J1236">
        <v>100</v>
      </c>
      <c r="K1236">
        <v>100</v>
      </c>
      <c r="L1236">
        <v>5575.22</v>
      </c>
      <c r="M1236" t="str">
        <v>CNY</v>
      </c>
      <c r="N1236">
        <v>1.2</v>
      </c>
      <c r="O1236">
        <v>5575.22</v>
      </c>
      <c r="P1236">
        <v>6690.2640000000001</v>
      </c>
      <c r="Q1236" t="str">
        <v>C66SZX-SMT SERVICE</v>
      </c>
      <c r="R1236" t="str">
        <v xml:space="preserve">Leader-Tech Electronics (Shenzhen) Inc - Huangshi </v>
      </c>
      <c r="S1236" t="str">
        <v>Same</v>
      </c>
      <c r="T1236">
        <v>900534</v>
      </c>
      <c r="U1236">
        <v>3255</v>
      </c>
      <c r="V1236" t="str">
        <v>373SMT INV-PTS SALES</v>
      </c>
      <c r="W1236">
        <v>0</v>
      </c>
      <c r="X1236" t="str">
        <v>HS-P02021080197</v>
      </c>
      <c r="Y1236">
        <v>803505</v>
      </c>
      <c r="Z1236" t="str">
        <v>上达电子（黄石）股份有限公司</v>
      </c>
      <c r="AA1236">
        <v>0</v>
      </c>
      <c r="AB1236">
        <v>2021</v>
      </c>
      <c r="AC1236">
        <v>9</v>
      </c>
      <c r="AD1236" t="str">
        <v>Q2</v>
      </c>
      <c r="AE1236" t="str">
        <v>FY21/22</v>
      </c>
      <c r="AF1236" t="str">
        <v>SOUTH</v>
      </c>
    </row>
    <row r="1237" spans="1:32">
      <c r="A1237" t="str">
        <v>ESSZ</v>
      </c>
      <c r="B1237" t="str">
        <v>SZX</v>
      </c>
      <c r="C1237" t="str">
        <v>SPARES/OTHER</v>
      </c>
      <c r="D1237" s="4">
        <v>44467</v>
      </c>
      <c r="E1237" t="str">
        <v>YAMAHA</v>
      </c>
      <c r="F1237">
        <v>14100419</v>
      </c>
      <c r="G1237">
        <v>44467</v>
      </c>
      <c r="H1237" t="str">
        <v>YMCT|KHY-M7156-01</v>
      </c>
      <c r="I1237" t="str">
        <v>BIT CAP</v>
      </c>
      <c r="J1237">
        <v>5</v>
      </c>
      <c r="K1237">
        <v>5</v>
      </c>
      <c r="L1237">
        <v>530.97</v>
      </c>
      <c r="M1237" t="str">
        <v>CNY</v>
      </c>
      <c r="N1237">
        <v>1.2</v>
      </c>
      <c r="O1237">
        <v>530.97</v>
      </c>
      <c r="P1237">
        <v>637.16399999999999</v>
      </c>
      <c r="Q1237" t="str">
        <v>C66SZX-SMT SERVICE</v>
      </c>
      <c r="R1237" t="str">
        <v xml:space="preserve">Leader-Tech Electronics (Shenzhen) Inc - Huangshi </v>
      </c>
      <c r="S1237" t="str">
        <v>Same</v>
      </c>
      <c r="T1237">
        <v>900534</v>
      </c>
      <c r="U1237">
        <v>290</v>
      </c>
      <c r="V1237" t="str">
        <v>373SMT INV-PTS SALES</v>
      </c>
      <c r="W1237">
        <v>0</v>
      </c>
      <c r="X1237" t="str">
        <v>HS-P02021080197</v>
      </c>
      <c r="Y1237">
        <v>803505</v>
      </c>
      <c r="Z1237" t="str">
        <v>上达电子（黄石）股份有限公司</v>
      </c>
      <c r="AA1237">
        <v>0</v>
      </c>
      <c r="AB1237">
        <v>2021</v>
      </c>
      <c r="AC1237">
        <v>9</v>
      </c>
      <c r="AD1237" t="str">
        <v>Q2</v>
      </c>
      <c r="AE1237" t="str">
        <v>FY21/22</v>
      </c>
      <c r="AF1237" t="str">
        <v>SOUTH</v>
      </c>
    </row>
    <row r="1238" spans="1:32">
      <c r="A1238" t="str">
        <v>ESSZ</v>
      </c>
      <c r="B1238" t="str">
        <v>SZX</v>
      </c>
      <c r="C1238" t="str">
        <v>SPARES/OTHER</v>
      </c>
      <c r="D1238" s="4">
        <v>44467</v>
      </c>
      <c r="E1238" t="str">
        <v>YAMAHA</v>
      </c>
      <c r="F1238">
        <v>14100419</v>
      </c>
      <c r="G1238">
        <v>44467</v>
      </c>
      <c r="H1238" t="str">
        <v>YMCT|KG7-M7137-A0</v>
      </c>
      <c r="I1238" t="str">
        <v>LEAF SPRING</v>
      </c>
      <c r="J1238">
        <v>20</v>
      </c>
      <c r="K1238">
        <v>20</v>
      </c>
      <c r="L1238">
        <v>973.45</v>
      </c>
      <c r="M1238" t="str">
        <v>CNY</v>
      </c>
      <c r="N1238">
        <v>1.2</v>
      </c>
      <c r="O1238">
        <v>973.45</v>
      </c>
      <c r="P1238">
        <v>1168.1400000000001</v>
      </c>
      <c r="Q1238" t="str">
        <v>C66SZX-SMT SERVICE</v>
      </c>
      <c r="R1238" t="str">
        <v xml:space="preserve">Leader-Tech Electronics (Shenzhen) Inc - Huangshi </v>
      </c>
      <c r="S1238" t="str">
        <v>Same</v>
      </c>
      <c r="T1238">
        <v>900534</v>
      </c>
      <c r="U1238">
        <v>561.6</v>
      </c>
      <c r="V1238" t="str">
        <v>373SMT INV-PTS SALES</v>
      </c>
      <c r="W1238">
        <v>0</v>
      </c>
      <c r="X1238" t="str">
        <v>HS-P02021080197</v>
      </c>
      <c r="Y1238">
        <v>803505</v>
      </c>
      <c r="Z1238" t="str">
        <v>上达电子（黄石）股份有限公司</v>
      </c>
      <c r="AA1238">
        <v>0</v>
      </c>
      <c r="AB1238">
        <v>2021</v>
      </c>
      <c r="AC1238">
        <v>9</v>
      </c>
      <c r="AD1238" t="str">
        <v>Q2</v>
      </c>
      <c r="AE1238" t="str">
        <v>FY21/22</v>
      </c>
      <c r="AF1238" t="str">
        <v>SOUTH</v>
      </c>
    </row>
    <row r="1239" spans="1:32">
      <c r="A1239" t="str">
        <v>ESSZ</v>
      </c>
      <c r="B1239" t="str">
        <v>SZX</v>
      </c>
      <c r="C1239" t="str">
        <v>SPARES/OTHER</v>
      </c>
      <c r="D1239" s="4">
        <v>44467</v>
      </c>
      <c r="E1239" t="str">
        <v>YAMAHA</v>
      </c>
      <c r="F1239">
        <v>14100420</v>
      </c>
      <c r="G1239">
        <v>44467</v>
      </c>
      <c r="H1239" t="str">
        <v>YMCT|KLF-M7153-00</v>
      </c>
      <c r="I1239" t="str">
        <v>VALVE</v>
      </c>
      <c r="J1239">
        <v>1</v>
      </c>
      <c r="K1239">
        <v>1</v>
      </c>
      <c r="L1239">
        <v>973.45</v>
      </c>
      <c r="M1239" t="str">
        <v>CNY</v>
      </c>
      <c r="N1239">
        <v>1.2</v>
      </c>
      <c r="O1239">
        <v>973.45</v>
      </c>
      <c r="P1239">
        <v>1168.1400000000001</v>
      </c>
      <c r="Q1239" t="str">
        <v>C66SZX-SMT SERVICE</v>
      </c>
      <c r="R1239" t="str">
        <v>Chang Da (Jiangxi) Photoelectric Technology Co. Lt</v>
      </c>
      <c r="S1239" t="str">
        <v>Same</v>
      </c>
      <c r="T1239">
        <v>900535</v>
      </c>
      <c r="U1239">
        <v>570.15</v>
      </c>
      <c r="V1239" t="str">
        <v>373SMT INV-PTS SALES</v>
      </c>
      <c r="W1239">
        <v>0</v>
      </c>
      <c r="X1239" t="str">
        <v>CN21060040C</v>
      </c>
      <c r="Y1239">
        <v>803506</v>
      </c>
      <c r="Z1239" t="str">
        <v>江西省昌大光电科技有限公司</v>
      </c>
      <c r="AA1239">
        <v>0</v>
      </c>
      <c r="AB1239">
        <v>2021</v>
      </c>
      <c r="AC1239">
        <v>9</v>
      </c>
      <c r="AD1239" t="str">
        <v>Q2</v>
      </c>
      <c r="AE1239" t="str">
        <v>FY21/22</v>
      </c>
      <c r="AF1239" t="str">
        <v>SOUTH</v>
      </c>
    </row>
    <row r="1240" spans="1:32">
      <c r="A1240" t="str">
        <v>ESSZ</v>
      </c>
      <c r="B1240" t="str">
        <v>SZX</v>
      </c>
      <c r="C1240" t="str">
        <v>FEEDER</v>
      </c>
      <c r="D1240" s="4">
        <v>44467</v>
      </c>
      <c r="E1240" t="str">
        <v>YAMAHA</v>
      </c>
      <c r="F1240">
        <v>14100421</v>
      </c>
      <c r="G1240">
        <v>44467</v>
      </c>
      <c r="H1240" t="str">
        <v>YMCT|KHJ-MC100-00</v>
      </c>
      <c r="I1240" t="str">
        <v>SS TAPE FEEDER 8mm</v>
      </c>
      <c r="J1240">
        <v>15</v>
      </c>
      <c r="K1240">
        <v>15</v>
      </c>
      <c r="L1240">
        <v>50442.48</v>
      </c>
      <c r="M1240" t="str">
        <v>CNY</v>
      </c>
      <c r="N1240">
        <v>1.2</v>
      </c>
      <c r="O1240">
        <v>50442.48</v>
      </c>
      <c r="P1240">
        <v>60530.976000000002</v>
      </c>
      <c r="Q1240" t="str">
        <v>C66SZX-SMT SERVICE</v>
      </c>
      <c r="R1240" t="str">
        <v>Chang Da (Jiangxi) Photoelectric Technology Co. Lt</v>
      </c>
      <c r="S1240" t="str">
        <v>Same</v>
      </c>
      <c r="T1240">
        <v>900536</v>
      </c>
      <c r="U1240">
        <v>38711.550000000003</v>
      </c>
      <c r="V1240" t="str">
        <v>373SMT INV-PTS SALES</v>
      </c>
      <c r="W1240">
        <v>0</v>
      </c>
      <c r="X1240" t="str">
        <v>CN21080020C</v>
      </c>
      <c r="Y1240">
        <v>803509</v>
      </c>
      <c r="Z1240" t="str">
        <v>江西省昌大光电科技有限公司</v>
      </c>
      <c r="AA1240">
        <v>0</v>
      </c>
      <c r="AB1240">
        <v>2021</v>
      </c>
      <c r="AC1240">
        <v>9</v>
      </c>
      <c r="AD1240" t="str">
        <v>Q2</v>
      </c>
      <c r="AE1240" t="str">
        <v>FY21/22</v>
      </c>
      <c r="AF1240" t="str">
        <v>SOUTH</v>
      </c>
    </row>
    <row r="1241" spans="1:32">
      <c r="A1241" t="str">
        <v>ESSZ</v>
      </c>
      <c r="B1241" t="str">
        <v>SZX</v>
      </c>
      <c r="C1241" t="str">
        <v>SPARES/OTHER</v>
      </c>
      <c r="D1241" s="4">
        <v>44467</v>
      </c>
      <c r="E1241" t="str">
        <v>YAMAHA</v>
      </c>
      <c r="F1241">
        <v>14100421</v>
      </c>
      <c r="G1241">
        <v>44467</v>
      </c>
      <c r="H1241" t="str">
        <v>YMCT|KHY-M4592-01</v>
      </c>
      <c r="I1241" t="str">
        <v>VAC SENSOR BOARD ASSY</v>
      </c>
      <c r="J1241">
        <v>1</v>
      </c>
      <c r="K1241">
        <v>1</v>
      </c>
      <c r="L1241">
        <v>2522.12</v>
      </c>
      <c r="M1241" t="str">
        <v>CNY</v>
      </c>
      <c r="N1241">
        <v>1.2</v>
      </c>
      <c r="O1241">
        <v>2522.12</v>
      </c>
      <c r="P1241">
        <v>3026.5439999999999</v>
      </c>
      <c r="Q1241" t="str">
        <v>C66SZX-SMT SERVICE</v>
      </c>
      <c r="R1241" t="str">
        <v>Chang Da (Jiangxi) Photoelectric Technology Co. Lt</v>
      </c>
      <c r="S1241" t="str">
        <v>Same</v>
      </c>
      <c r="T1241">
        <v>900536</v>
      </c>
      <c r="U1241">
        <v>1388</v>
      </c>
      <c r="V1241" t="str">
        <v>373SMT INV-PTS SALES</v>
      </c>
      <c r="W1241">
        <v>0</v>
      </c>
      <c r="X1241" t="str">
        <v>CN21080020C</v>
      </c>
      <c r="Y1241">
        <v>803509</v>
      </c>
      <c r="Z1241" t="str">
        <v>江西省昌大光电科技有限公司</v>
      </c>
      <c r="AA1241">
        <v>0</v>
      </c>
      <c r="AB1241">
        <v>2021</v>
      </c>
      <c r="AC1241">
        <v>9</v>
      </c>
      <c r="AD1241" t="str">
        <v>Q2</v>
      </c>
      <c r="AE1241" t="str">
        <v>FY21/22</v>
      </c>
      <c r="AF1241" t="str">
        <v>SOUTH</v>
      </c>
    </row>
    <row r="1242" spans="1:32">
      <c r="A1242" t="str">
        <v>ESSZ</v>
      </c>
      <c r="B1242" t="str">
        <v>SZX</v>
      </c>
      <c r="C1242" t="str">
        <v>SPARES/OTHER</v>
      </c>
      <c r="D1242" s="4">
        <v>44467</v>
      </c>
      <c r="E1242" t="str">
        <v>YAMAHA</v>
      </c>
      <c r="F1242">
        <v>14100422</v>
      </c>
      <c r="G1242">
        <v>44467</v>
      </c>
      <c r="H1242" t="str">
        <v>YMCT|KMB-M3857-02</v>
      </c>
      <c r="I1242" t="str">
        <v>FILTER,1000PCS.</v>
      </c>
      <c r="J1242">
        <v>1</v>
      </c>
      <c r="K1242">
        <v>1</v>
      </c>
      <c r="L1242">
        <v>7964.6</v>
      </c>
      <c r="M1242" t="str">
        <v>CNY</v>
      </c>
      <c r="N1242">
        <v>1.2</v>
      </c>
      <c r="O1242">
        <v>7964.6</v>
      </c>
      <c r="P1242">
        <v>9557.52</v>
      </c>
      <c r="Q1242" t="str">
        <v>C66SZX-SMT SERVICE</v>
      </c>
      <c r="R1242" t="str">
        <v>Shenzhen GCL Electronics Co., Ltd.</v>
      </c>
      <c r="S1242" t="str">
        <v>Same</v>
      </c>
      <c r="T1242">
        <v>900530</v>
      </c>
      <c r="U1242">
        <v>4663.05</v>
      </c>
      <c r="V1242" t="str">
        <v>373SMT INV-PTS SALES</v>
      </c>
      <c r="W1242">
        <v>0</v>
      </c>
      <c r="X1242" t="str">
        <v>GCL21080133</v>
      </c>
      <c r="Y1242">
        <v>803511</v>
      </c>
      <c r="Z1242" t="str">
        <v>深圳市耕创电子有限公司</v>
      </c>
      <c r="AA1242">
        <v>0</v>
      </c>
      <c r="AB1242">
        <v>2021</v>
      </c>
      <c r="AC1242">
        <v>9</v>
      </c>
      <c r="AD1242" t="str">
        <v>Q2</v>
      </c>
      <c r="AE1242" t="str">
        <v>FY21/22</v>
      </c>
      <c r="AF1242" t="str">
        <v>SOUTH</v>
      </c>
    </row>
    <row r="1243" spans="1:32">
      <c r="A1243" t="str">
        <v>ESSZ</v>
      </c>
      <c r="B1243" t="str">
        <v>SZX</v>
      </c>
      <c r="C1243" t="str">
        <v>SPARES/OTHER</v>
      </c>
      <c r="D1243" s="4">
        <v>44467</v>
      </c>
      <c r="E1243" t="str">
        <v>YAMAHA</v>
      </c>
      <c r="F1243">
        <v>14100422</v>
      </c>
      <c r="G1243">
        <v>44467</v>
      </c>
      <c r="H1243" t="str">
        <v>YMCT|KM5-M7122-N0</v>
      </c>
      <c r="I1243" t="str">
        <v>GREASE 30G</v>
      </c>
      <c r="J1243">
        <v>2</v>
      </c>
      <c r="K1243">
        <v>2</v>
      </c>
      <c r="L1243">
        <v>1097.3499999999999</v>
      </c>
      <c r="M1243" t="str">
        <v>CNY</v>
      </c>
      <c r="N1243">
        <v>1.2</v>
      </c>
      <c r="O1243">
        <v>1097.3499999999999</v>
      </c>
      <c r="P1243">
        <v>1316.82</v>
      </c>
      <c r="Q1243" t="str">
        <v>C66SZX-SMT SERVICE</v>
      </c>
      <c r="R1243" t="str">
        <v>Shenzhen GCL Electronics Co., Ltd.</v>
      </c>
      <c r="S1243" t="str">
        <v>Same</v>
      </c>
      <c r="T1243">
        <v>900530</v>
      </c>
      <c r="U1243">
        <v>610</v>
      </c>
      <c r="V1243" t="str">
        <v>373SMT INV-PTS SALES</v>
      </c>
      <c r="W1243">
        <v>0</v>
      </c>
      <c r="X1243" t="str">
        <v>GCL21080133</v>
      </c>
      <c r="Y1243">
        <v>803511</v>
      </c>
      <c r="Z1243" t="str">
        <v>深圳市耕创电子有限公司</v>
      </c>
      <c r="AA1243">
        <v>0</v>
      </c>
      <c r="AB1243">
        <v>2021</v>
      </c>
      <c r="AC1243">
        <v>9</v>
      </c>
      <c r="AD1243" t="str">
        <v>Q2</v>
      </c>
      <c r="AE1243" t="str">
        <v>FY21/22</v>
      </c>
      <c r="AF1243" t="str">
        <v>SOUTH</v>
      </c>
    </row>
    <row r="1244" spans="1:32">
      <c r="A1244" t="str">
        <v>ESSZ</v>
      </c>
      <c r="B1244" t="str">
        <v>SZX</v>
      </c>
      <c r="C1244" t="str">
        <v>SPARES/OTHER</v>
      </c>
      <c r="D1244" s="4">
        <v>44467</v>
      </c>
      <c r="E1244" t="str">
        <v>YAMAHA</v>
      </c>
      <c r="F1244">
        <v>14100423</v>
      </c>
      <c r="G1244">
        <v>44467</v>
      </c>
      <c r="H1244" t="str">
        <v>YMCT|KHY-M3T22-01</v>
      </c>
      <c r="I1244" t="str">
        <v>SHOCK ABSORBERS</v>
      </c>
      <c r="J1244">
        <v>2</v>
      </c>
      <c r="K1244">
        <v>2</v>
      </c>
      <c r="L1244">
        <v>2035.4</v>
      </c>
      <c r="M1244" t="str">
        <v>CNY</v>
      </c>
      <c r="N1244">
        <v>1.2</v>
      </c>
      <c r="O1244">
        <v>2035.4</v>
      </c>
      <c r="P1244">
        <v>2442.48</v>
      </c>
      <c r="Q1244" t="str">
        <v>C66SZX-SMT SERVICE</v>
      </c>
      <c r="R1244" t="str">
        <v>Bolin Technology Co., Ltd.</v>
      </c>
      <c r="S1244" t="str">
        <v>Same</v>
      </c>
      <c r="T1244">
        <v>900537</v>
      </c>
      <c r="U1244">
        <v>920</v>
      </c>
      <c r="V1244" t="str">
        <v>373SMT INV-PTS SALES</v>
      </c>
      <c r="W1244">
        <v>0</v>
      </c>
      <c r="X1244" t="str">
        <v>C66SZ21305</v>
      </c>
      <c r="Y1244">
        <v>803513</v>
      </c>
      <c r="Z1244" t="str">
        <v>深圳市保凌影像科技有限公司</v>
      </c>
      <c r="AA1244">
        <v>0</v>
      </c>
      <c r="AB1244">
        <v>2021</v>
      </c>
      <c r="AC1244">
        <v>9</v>
      </c>
      <c r="AD1244" t="str">
        <v>Q2</v>
      </c>
      <c r="AE1244" t="str">
        <v>FY21/22</v>
      </c>
      <c r="AF1244" t="str">
        <v>SOUTH</v>
      </c>
    </row>
    <row r="1245" spans="1:32">
      <c r="A1245" t="str">
        <v>ESSZ</v>
      </c>
      <c r="B1245" t="str">
        <v>SZX</v>
      </c>
      <c r="C1245" t="str">
        <v>SPARES/OTHER</v>
      </c>
      <c r="D1245" s="4">
        <v>44467</v>
      </c>
      <c r="E1245" t="str">
        <v>YAMAHA</v>
      </c>
      <c r="F1245">
        <v>14100424</v>
      </c>
      <c r="G1245">
        <v>44467</v>
      </c>
      <c r="H1245" t="str">
        <v>YMCT|KLA-M5802-T3</v>
      </c>
      <c r="I1245" t="str">
        <v>HEAD SERVO UNIT ASSY</v>
      </c>
      <c r="J1245">
        <v>1</v>
      </c>
      <c r="K1245">
        <v>1</v>
      </c>
      <c r="L1245">
        <v>6460.18</v>
      </c>
      <c r="M1245" t="str">
        <v>CNY</v>
      </c>
      <c r="N1245">
        <v>1.2</v>
      </c>
      <c r="O1245">
        <v>6460.18</v>
      </c>
      <c r="P1245">
        <v>7752.2160000000003</v>
      </c>
      <c r="Q1245" t="str">
        <v>C66SZX-SMT SERVICE</v>
      </c>
      <c r="R1245" t="str">
        <v>Shenzhen 3irobotix Co., Ltd.</v>
      </c>
      <c r="S1245" t="str">
        <v>Same</v>
      </c>
      <c r="T1245">
        <v>900539</v>
      </c>
      <c r="U1245">
        <v>4856</v>
      </c>
      <c r="V1245" t="str">
        <v>373SMT INV-PTS SALES</v>
      </c>
      <c r="W1245">
        <v>0</v>
      </c>
      <c r="X1245" t="str">
        <v>SCPA21090663</v>
      </c>
      <c r="Y1245">
        <v>803586</v>
      </c>
      <c r="Z1245" t="str">
        <v>深圳市杉川机器人有限公司</v>
      </c>
      <c r="AA1245">
        <v>0</v>
      </c>
      <c r="AB1245">
        <v>2021</v>
      </c>
      <c r="AC1245">
        <v>9</v>
      </c>
      <c r="AD1245" t="str">
        <v>Q2</v>
      </c>
      <c r="AE1245" t="str">
        <v>FY21/22</v>
      </c>
      <c r="AF1245" t="str">
        <v>SOUTH</v>
      </c>
    </row>
    <row r="1246" spans="1:32">
      <c r="A1246" t="str">
        <v>ESSZ</v>
      </c>
      <c r="B1246" t="str">
        <v>SZX</v>
      </c>
      <c r="C1246" t="str">
        <v>SPARES/OTHER</v>
      </c>
      <c r="D1246" s="4">
        <v>44481</v>
      </c>
      <c r="E1246" t="str">
        <v>YAMAHA</v>
      </c>
      <c r="F1246">
        <v>14100425</v>
      </c>
      <c r="G1246">
        <v>44481</v>
      </c>
      <c r="H1246" t="str">
        <v>YMCT|KKJ-M71E0-00</v>
      </c>
      <c r="I1246" t="str">
        <v>MULTI MACS ASSY.</v>
      </c>
      <c r="J1246">
        <v>1</v>
      </c>
      <c r="K1246">
        <v>1</v>
      </c>
      <c r="L1246">
        <v>4690.2700000000004</v>
      </c>
      <c r="M1246" t="str">
        <v>CNY</v>
      </c>
      <c r="N1246">
        <v>1.2</v>
      </c>
      <c r="O1246">
        <v>4690.2700000000004</v>
      </c>
      <c r="P1246">
        <v>5628.3240000000005</v>
      </c>
      <c r="Q1246" t="str">
        <v>C66SZX-SMT SERVICE</v>
      </c>
      <c r="R1246" t="str">
        <v>Huizhou Boshijie Technology Co., Ltd.</v>
      </c>
      <c r="S1246" t="str">
        <v>Same</v>
      </c>
      <c r="T1246">
        <v>900540</v>
      </c>
      <c r="U1246">
        <v>2474</v>
      </c>
      <c r="V1246" t="str">
        <v>373SMT INV-PTS SALES</v>
      </c>
      <c r="W1246">
        <v>0</v>
      </c>
      <c r="X1246" t="str">
        <v>C66SZ21335</v>
      </c>
      <c r="Y1246">
        <v>804719</v>
      </c>
      <c r="Z1246" t="str">
        <v>惠州市博实结科技有限公司</v>
      </c>
      <c r="AA1246">
        <v>0</v>
      </c>
      <c r="AB1246">
        <v>2021</v>
      </c>
      <c r="AC1246">
        <v>10</v>
      </c>
      <c r="AD1246" t="str">
        <v>Q3</v>
      </c>
      <c r="AE1246" t="str">
        <v>FY21/22</v>
      </c>
      <c r="AF1246" t="str">
        <v>SOUTH</v>
      </c>
    </row>
    <row r="1247" spans="1:32">
      <c r="A1247" t="str">
        <v>ESSZ</v>
      </c>
      <c r="B1247" t="str">
        <v>SZX</v>
      </c>
      <c r="C1247" t="str">
        <v>CONTRACT_FEE</v>
      </c>
      <c r="D1247" s="4">
        <v>44482</v>
      </c>
      <c r="E1247" t="str">
        <v>YAMAHA</v>
      </c>
      <c r="F1247">
        <v>13100023</v>
      </c>
      <c r="G1247">
        <v>44482</v>
      </c>
      <c r="H1247" t="str">
        <v>YMCT|REPAIR CHARGE</v>
      </c>
      <c r="I1247" t="str">
        <v>REPAIR CHARGE</v>
      </c>
      <c r="J1247">
        <v>1</v>
      </c>
      <c r="K1247">
        <v>1</v>
      </c>
      <c r="L1247">
        <v>13053.1</v>
      </c>
      <c r="M1247" t="str">
        <v>CNY</v>
      </c>
      <c r="N1247">
        <v>1.2</v>
      </c>
      <c r="O1247">
        <v>13053.1</v>
      </c>
      <c r="P1247">
        <v>15663.72</v>
      </c>
      <c r="Q1247" t="str">
        <v>C66SZX-SMT SERVICE</v>
      </c>
      <c r="R1247" t="str">
        <v>Shenzhen Pantai Electronic Co., Ltd</v>
      </c>
      <c r="S1247" t="str">
        <v>Same</v>
      </c>
      <c r="T1247">
        <v>900542</v>
      </c>
      <c r="U1247">
        <v>0</v>
      </c>
      <c r="V1247" t="str">
        <v>373SMT INV-CONTRACT</v>
      </c>
      <c r="W1247">
        <v>0</v>
      </c>
      <c r="X1247" t="str">
        <v>C66-CAN-21020REV.3—Pantai</v>
      </c>
      <c r="Y1247">
        <v>0</v>
      </c>
      <c r="Z1247" t="str">
        <v>东莞品泰电子有限公司</v>
      </c>
      <c r="AA1247">
        <v>0</v>
      </c>
      <c r="AB1247">
        <v>2021</v>
      </c>
      <c r="AC1247">
        <v>10</v>
      </c>
      <c r="AD1247" t="str">
        <v>Q3</v>
      </c>
      <c r="AE1247" t="str">
        <v>FY21/22</v>
      </c>
      <c r="AF1247" t="str">
        <v>SOUTH</v>
      </c>
    </row>
    <row r="1248" spans="1:32">
      <c r="A1248" t="str">
        <v>ESSZ</v>
      </c>
      <c r="B1248" t="str">
        <v>SZX</v>
      </c>
      <c r="C1248" t="str">
        <v>SPARES/OTHER</v>
      </c>
      <c r="D1248" s="4">
        <v>44482</v>
      </c>
      <c r="E1248" t="str">
        <v>OTHERS</v>
      </c>
      <c r="F1248">
        <v>14100426</v>
      </c>
      <c r="G1248">
        <v>44482</v>
      </c>
      <c r="H1248" t="str">
        <v>ZMTR|K48-M3856-00X</v>
      </c>
      <c r="I1248" t="str">
        <v>GREASE PACK(NSL)</v>
      </c>
      <c r="J1248">
        <v>2</v>
      </c>
      <c r="K1248">
        <v>2</v>
      </c>
      <c r="L1248">
        <v>0</v>
      </c>
      <c r="M1248" t="str">
        <v>CNY</v>
      </c>
      <c r="N1248">
        <v>1.2</v>
      </c>
      <c r="O1248">
        <v>0</v>
      </c>
      <c r="P1248">
        <v>0</v>
      </c>
      <c r="Q1248" t="str">
        <v>C66SZX-SMT SERVICE</v>
      </c>
      <c r="R1248" t="str">
        <v>Shenzhen Pantai Electronic Co., Ltd</v>
      </c>
      <c r="S1248" t="str">
        <v>Same</v>
      </c>
      <c r="T1248">
        <v>900543</v>
      </c>
      <c r="U1248">
        <v>278.22000000000003</v>
      </c>
      <c r="V1248" t="str">
        <v>373SMT INV-PTS SALES</v>
      </c>
      <c r="W1248">
        <v>0</v>
      </c>
      <c r="X1248" t="str">
        <v>C66-CAN-21020REV.3—Pantai</v>
      </c>
      <c r="Y1248">
        <v>804873</v>
      </c>
      <c r="Z1248" t="str">
        <v>东莞品泰电子有限公司</v>
      </c>
      <c r="AA1248">
        <v>0</v>
      </c>
      <c r="AB1248">
        <v>2021</v>
      </c>
      <c r="AC1248">
        <v>10</v>
      </c>
      <c r="AD1248" t="str">
        <v>Q3</v>
      </c>
      <c r="AE1248" t="str">
        <v>FY21/22</v>
      </c>
      <c r="AF1248" t="str">
        <v>SOUTH</v>
      </c>
    </row>
    <row r="1249" spans="1:32">
      <c r="A1249" t="str">
        <v>ESSZ</v>
      </c>
      <c r="B1249" t="str">
        <v>SZX</v>
      </c>
      <c r="C1249" t="str">
        <v>SPARES/OTHER</v>
      </c>
      <c r="D1249" s="4">
        <v>44484</v>
      </c>
      <c r="E1249" t="str">
        <v>YAMAHA</v>
      </c>
      <c r="F1249">
        <v>14100427</v>
      </c>
      <c r="G1249">
        <v>44484</v>
      </c>
      <c r="H1249" t="str">
        <v>YMCT|KHY-M7770-A0</v>
      </c>
      <c r="I1249" t="str">
        <v>NOZZLE 306A/317A AS.</v>
      </c>
      <c r="J1249">
        <v>1</v>
      </c>
      <c r="K1249">
        <v>1</v>
      </c>
      <c r="L1249">
        <v>752.21</v>
      </c>
      <c r="M1249" t="str">
        <v>CNY</v>
      </c>
      <c r="N1249">
        <v>1.2</v>
      </c>
      <c r="O1249">
        <v>752.21</v>
      </c>
      <c r="P1249">
        <v>902.65200000000004</v>
      </c>
      <c r="Q1249" t="str">
        <v>C66SZX-SMT SERVICE</v>
      </c>
      <c r="R1249" t="str">
        <v>ZHUHAI PILOT TECHNOLOGY CO., LTD</v>
      </c>
      <c r="S1249" t="str">
        <v>Same</v>
      </c>
      <c r="T1249">
        <v>900544</v>
      </c>
      <c r="U1249">
        <v>480</v>
      </c>
      <c r="V1249" t="str">
        <v>373SMT INV-PTS SALES</v>
      </c>
      <c r="W1249">
        <v>0</v>
      </c>
      <c r="X1249" t="str">
        <v>CGDD21090108</v>
      </c>
      <c r="Y1249">
        <v>805294</v>
      </c>
      <c r="Z1249" t="str">
        <v>珠海派诺科技股份有限公司</v>
      </c>
      <c r="AA1249">
        <v>0</v>
      </c>
      <c r="AB1249">
        <v>2021</v>
      </c>
      <c r="AC1249">
        <v>10</v>
      </c>
      <c r="AD1249" t="str">
        <v>Q3</v>
      </c>
      <c r="AE1249" t="str">
        <v>FY21/22</v>
      </c>
      <c r="AF1249" t="str">
        <v>SOUTH</v>
      </c>
    </row>
    <row r="1250" spans="1:32">
      <c r="A1250" t="str">
        <v>ESSZ</v>
      </c>
      <c r="B1250" t="str">
        <v>SZX</v>
      </c>
      <c r="C1250" t="str">
        <v>SPARES/OTHER</v>
      </c>
      <c r="D1250" s="4">
        <v>44484</v>
      </c>
      <c r="E1250" t="str">
        <v>YAMAHA</v>
      </c>
      <c r="F1250">
        <v>14100427</v>
      </c>
      <c r="G1250">
        <v>44484</v>
      </c>
      <c r="H1250" t="str">
        <v>YMCT|KHN-M7790-A1</v>
      </c>
      <c r="I1250" t="str">
        <v>NOZZLE 309A ASSY.</v>
      </c>
      <c r="J1250">
        <v>1</v>
      </c>
      <c r="K1250">
        <v>1</v>
      </c>
      <c r="L1250">
        <v>1106.19</v>
      </c>
      <c r="M1250" t="str">
        <v>CNY</v>
      </c>
      <c r="N1250">
        <v>1.2</v>
      </c>
      <c r="O1250">
        <v>1106.19</v>
      </c>
      <c r="P1250">
        <v>1327.4280000000001</v>
      </c>
      <c r="Q1250" t="str">
        <v>C66SZX-SMT SERVICE</v>
      </c>
      <c r="R1250" t="str">
        <v>ZHUHAI PILOT TECHNOLOGY CO., LTD</v>
      </c>
      <c r="S1250" t="str">
        <v>Same</v>
      </c>
      <c r="T1250">
        <v>900544</v>
      </c>
      <c r="U1250">
        <v>0</v>
      </c>
      <c r="V1250" t="str">
        <v>373SMT INV-PTS SALES</v>
      </c>
      <c r="W1250">
        <v>0</v>
      </c>
      <c r="X1250" t="str">
        <v>CGDD21090108</v>
      </c>
      <c r="Y1250">
        <v>805294</v>
      </c>
      <c r="Z1250" t="str">
        <v>珠海派诺科技股份有限公司</v>
      </c>
      <c r="AA1250">
        <v>0</v>
      </c>
      <c r="AB1250">
        <v>2021</v>
      </c>
      <c r="AC1250">
        <v>10</v>
      </c>
      <c r="AD1250" t="str">
        <v>Q3</v>
      </c>
      <c r="AE1250" t="str">
        <v>FY21/22</v>
      </c>
      <c r="AF1250" t="str">
        <v>SOUTH</v>
      </c>
    </row>
    <row r="1251" spans="1:32">
      <c r="A1251" t="str">
        <v>ESSZ</v>
      </c>
      <c r="B1251" t="str">
        <v>SZX</v>
      </c>
      <c r="C1251" t="str">
        <v>SPARES/OTHER</v>
      </c>
      <c r="D1251" s="4">
        <v>44484</v>
      </c>
      <c r="E1251" t="str">
        <v>OTHERS</v>
      </c>
      <c r="F1251">
        <v>14100428</v>
      </c>
      <c r="G1251">
        <v>44484</v>
      </c>
      <c r="H1251" t="str">
        <v>ZMTR|303-PN2</v>
      </c>
      <c r="I1251" t="str">
        <v>SPECIAL NOZZLE</v>
      </c>
      <c r="J1251">
        <v>2</v>
      </c>
      <c r="K1251">
        <v>2</v>
      </c>
      <c r="L1251">
        <v>1150.44</v>
      </c>
      <c r="M1251" t="str">
        <v>CNY</v>
      </c>
      <c r="N1251">
        <v>1.2</v>
      </c>
      <c r="O1251">
        <v>1150.44</v>
      </c>
      <c r="P1251">
        <v>1380.528</v>
      </c>
      <c r="Q1251" t="str">
        <v>C66SZX-SMT SERVICE</v>
      </c>
      <c r="R1251" t="str">
        <v>ZHUHAI PILOT TECHNOLOGY CO., LTD</v>
      </c>
      <c r="S1251" t="str">
        <v>Same</v>
      </c>
      <c r="T1251">
        <v>900545</v>
      </c>
      <c r="U1251">
        <v>530.98</v>
      </c>
      <c r="V1251" t="str">
        <v>373SMT INV-PTS SALES</v>
      </c>
      <c r="W1251">
        <v>0</v>
      </c>
      <c r="X1251" t="str">
        <v>CGDD21090072</v>
      </c>
      <c r="Y1251">
        <v>805298</v>
      </c>
      <c r="Z1251" t="str">
        <v>珠海派诺科技股份有限公司</v>
      </c>
      <c r="AA1251">
        <v>0</v>
      </c>
      <c r="AB1251">
        <v>2021</v>
      </c>
      <c r="AC1251">
        <v>10</v>
      </c>
      <c r="AD1251" t="str">
        <v>Q3</v>
      </c>
      <c r="AE1251" t="str">
        <v>FY21/22</v>
      </c>
      <c r="AF1251" t="str">
        <v>SOUTH</v>
      </c>
    </row>
    <row r="1252" spans="1:32">
      <c r="A1252" t="str">
        <v>ESSZ</v>
      </c>
      <c r="B1252" t="str">
        <v>SZX</v>
      </c>
      <c r="C1252" t="str">
        <v>SPARES/OTHER</v>
      </c>
      <c r="D1252" s="4">
        <v>44484</v>
      </c>
      <c r="E1252" t="str">
        <v>OTHERS</v>
      </c>
      <c r="F1252">
        <v>14100428</v>
      </c>
      <c r="G1252">
        <v>44484</v>
      </c>
      <c r="H1252" t="str">
        <v>ZMTR|303-PN3</v>
      </c>
      <c r="I1252" t="str">
        <v>SPECIAL NOZZLE</v>
      </c>
      <c r="J1252">
        <v>2</v>
      </c>
      <c r="K1252">
        <v>2</v>
      </c>
      <c r="L1252">
        <v>1150.44</v>
      </c>
      <c r="M1252" t="str">
        <v>CNY</v>
      </c>
      <c r="N1252">
        <v>1.2</v>
      </c>
      <c r="O1252">
        <v>1150.44</v>
      </c>
      <c r="P1252">
        <v>1380.528</v>
      </c>
      <c r="Q1252" t="str">
        <v>C66SZX-SMT SERVICE</v>
      </c>
      <c r="R1252" t="str">
        <v>ZHUHAI PILOT TECHNOLOGY CO., LTD</v>
      </c>
      <c r="S1252" t="str">
        <v>Same</v>
      </c>
      <c r="T1252">
        <v>900545</v>
      </c>
      <c r="U1252">
        <v>530.98</v>
      </c>
      <c r="V1252" t="str">
        <v>373SMT INV-PTS SALES</v>
      </c>
      <c r="W1252">
        <v>0</v>
      </c>
      <c r="X1252" t="str">
        <v>CGDD21090072</v>
      </c>
      <c r="Y1252">
        <v>805298</v>
      </c>
      <c r="Z1252" t="str">
        <v>珠海派诺科技股份有限公司</v>
      </c>
      <c r="AA1252">
        <v>0</v>
      </c>
      <c r="AB1252">
        <v>2021</v>
      </c>
      <c r="AC1252">
        <v>10</v>
      </c>
      <c r="AD1252" t="str">
        <v>Q3</v>
      </c>
      <c r="AE1252" t="str">
        <v>FY21/22</v>
      </c>
      <c r="AF1252" t="str">
        <v>SOUTH</v>
      </c>
    </row>
    <row r="1253" spans="1:32">
      <c r="A1253" t="str">
        <v>ESSZ</v>
      </c>
      <c r="B1253" t="str">
        <v>SZX</v>
      </c>
      <c r="C1253" t="str">
        <v>SPARES/OTHER</v>
      </c>
      <c r="D1253" s="4">
        <v>44496</v>
      </c>
      <c r="E1253" t="str">
        <v>OTHERS</v>
      </c>
      <c r="F1253">
        <v>14100429</v>
      </c>
      <c r="G1253">
        <v>44496</v>
      </c>
      <c r="H1253" t="str">
        <v>ZMTR|Feeder table(60 slot)</v>
      </c>
      <c r="I1253" t="str">
        <v>Feeder table</v>
      </c>
      <c r="J1253">
        <v>1</v>
      </c>
      <c r="K1253">
        <v>1</v>
      </c>
      <c r="L1253">
        <v>32300.880000000001</v>
      </c>
      <c r="M1253" t="str">
        <v>CNY</v>
      </c>
      <c r="N1253">
        <v>1.2</v>
      </c>
      <c r="O1253">
        <v>32300.880000000001</v>
      </c>
      <c r="P1253">
        <v>38761.055999999997</v>
      </c>
      <c r="Q1253" t="str">
        <v>C66SZX-SMT SERVICE</v>
      </c>
      <c r="R1253" t="str">
        <v>Shenzhen Li Tong Wei Electronics Technology Co., L</v>
      </c>
      <c r="S1253" t="str">
        <v>Same</v>
      </c>
      <c r="T1253">
        <v>900546</v>
      </c>
      <c r="U1253">
        <v>25700</v>
      </c>
      <c r="V1253" t="str">
        <v>373SMT INV-PTS SALES</v>
      </c>
      <c r="W1253">
        <v>0</v>
      </c>
      <c r="X1253" t="str">
        <v>C66SZ21457REV2</v>
      </c>
      <c r="Y1253">
        <v>806845</v>
      </c>
      <c r="Z1253" t="str">
        <v>深圳市力通威电子科技有限公司</v>
      </c>
      <c r="AA1253">
        <v>0</v>
      </c>
      <c r="AB1253">
        <v>2021</v>
      </c>
      <c r="AC1253">
        <v>10</v>
      </c>
      <c r="AD1253" t="str">
        <v>Q3</v>
      </c>
      <c r="AE1253" t="str">
        <v>FY21/22</v>
      </c>
      <c r="AF1253" t="str">
        <v>SOUTH</v>
      </c>
    </row>
    <row r="1254" spans="1:32">
      <c r="A1254" t="str">
        <v>ESSZ</v>
      </c>
      <c r="B1254" t="str">
        <v>SZX</v>
      </c>
      <c r="C1254" t="str">
        <v>SERVICE_CHARGE</v>
      </c>
      <c r="D1254" s="4">
        <v>44505</v>
      </c>
      <c r="E1254" t="str">
        <v>YAMAHA</v>
      </c>
      <c r="F1254">
        <v>12100066</v>
      </c>
      <c r="G1254">
        <v>44505</v>
      </c>
      <c r="H1254" t="str">
        <v>YMCT|REPAIR CHARGE</v>
      </c>
      <c r="I1254" t="str">
        <v>REPAIR CHARGE</v>
      </c>
      <c r="J1254">
        <v>1</v>
      </c>
      <c r="K1254">
        <v>1</v>
      </c>
      <c r="L1254">
        <v>3185.84</v>
      </c>
      <c r="M1254" t="str">
        <v>CNY</v>
      </c>
      <c r="N1254">
        <v>1.21</v>
      </c>
      <c r="O1254">
        <v>3185.84</v>
      </c>
      <c r="P1254">
        <v>3854.8663999999999</v>
      </c>
      <c r="Q1254" t="str">
        <v>C66SZX-SMT SERVICE</v>
      </c>
      <c r="R1254" t="str">
        <v>Dongguan Yueda Plastic Products Co., Ltd</v>
      </c>
      <c r="S1254" t="str">
        <v>Same</v>
      </c>
      <c r="T1254">
        <v>900551</v>
      </c>
      <c r="U1254">
        <v>0</v>
      </c>
      <c r="V1254" t="str">
        <v>373SMT INV-NON-CON</v>
      </c>
      <c r="W1254">
        <v>0</v>
      </c>
      <c r="X1254" t="str">
        <v>PUR21100012</v>
      </c>
      <c r="Y1254">
        <v>0</v>
      </c>
      <c r="Z1254" t="str">
        <v>东莞市跃达塑胶制品有限公司</v>
      </c>
      <c r="AA1254">
        <v>0</v>
      </c>
      <c r="AB1254">
        <v>2021</v>
      </c>
      <c r="AC1254">
        <v>11</v>
      </c>
      <c r="AD1254" t="str">
        <v>Q3</v>
      </c>
      <c r="AE1254" t="str">
        <v>FY21/22</v>
      </c>
      <c r="AF1254" t="str">
        <v>SOUTH</v>
      </c>
    </row>
    <row r="1255" spans="1:32">
      <c r="A1255" t="str">
        <v>ESSZ</v>
      </c>
      <c r="B1255" t="str">
        <v>SZX</v>
      </c>
      <c r="C1255" t="str">
        <v>SPARES/OTHER</v>
      </c>
      <c r="D1255" s="4">
        <v>44505</v>
      </c>
      <c r="E1255" t="str">
        <v>YAMAHA</v>
      </c>
      <c r="F1255">
        <v>14100430</v>
      </c>
      <c r="G1255">
        <v>44505</v>
      </c>
      <c r="H1255" t="str">
        <v>YMCT|90990-25J026</v>
      </c>
      <c r="I1255" t="str">
        <v>BEARING</v>
      </c>
      <c r="J1255">
        <v>20</v>
      </c>
      <c r="K1255">
        <v>20</v>
      </c>
      <c r="L1255">
        <v>2389.38</v>
      </c>
      <c r="M1255" t="str">
        <v>CNY</v>
      </c>
      <c r="N1255">
        <v>1.21</v>
      </c>
      <c r="O1255">
        <v>2389.38</v>
      </c>
      <c r="P1255">
        <v>2891.1498000000001</v>
      </c>
      <c r="Q1255" t="str">
        <v>C66SZX-SMT SERVICE</v>
      </c>
      <c r="R1255" t="str">
        <v>Dongguan Yueda Plastic Products Co., Ltd</v>
      </c>
      <c r="S1255" t="str">
        <v>Same</v>
      </c>
      <c r="T1255">
        <v>900550</v>
      </c>
      <c r="U1255">
        <v>1236</v>
      </c>
      <c r="V1255" t="str">
        <v>373SMT INV-PTS SALES</v>
      </c>
      <c r="W1255">
        <v>0</v>
      </c>
      <c r="X1255" t="str">
        <v>PUR21100012</v>
      </c>
      <c r="Y1255">
        <v>807930</v>
      </c>
      <c r="Z1255" t="str">
        <v>东莞市跃达塑胶制品有限公司</v>
      </c>
      <c r="AA1255">
        <v>0</v>
      </c>
      <c r="AB1255">
        <v>2021</v>
      </c>
      <c r="AC1255">
        <v>11</v>
      </c>
      <c r="AD1255" t="str">
        <v>Q3</v>
      </c>
      <c r="AE1255" t="str">
        <v>FY21/22</v>
      </c>
      <c r="AF1255" t="str">
        <v>SOUTH</v>
      </c>
    </row>
    <row r="1256" spans="1:32">
      <c r="A1256" t="str">
        <v>ESSZ</v>
      </c>
      <c r="B1256" t="str">
        <v>SZX</v>
      </c>
      <c r="C1256" t="str">
        <v>FEEDER</v>
      </c>
      <c r="D1256" s="4">
        <v>44505</v>
      </c>
      <c r="E1256" t="str">
        <v>YAMAHA</v>
      </c>
      <c r="F1256">
        <v>14100431</v>
      </c>
      <c r="G1256">
        <v>44505</v>
      </c>
      <c r="H1256" t="str">
        <v>YMCT|KHJ-MC100-00</v>
      </c>
      <c r="I1256" t="str">
        <v>SS TAPE FEEDER 8mm</v>
      </c>
      <c r="J1256">
        <v>20</v>
      </c>
      <c r="K1256">
        <v>20</v>
      </c>
      <c r="L1256">
        <v>59292.04</v>
      </c>
      <c r="M1256" t="str">
        <v>CNY</v>
      </c>
      <c r="N1256">
        <v>1.21</v>
      </c>
      <c r="O1256">
        <v>59292.04</v>
      </c>
      <c r="P1256">
        <v>71743.368399999992</v>
      </c>
      <c r="Q1256" t="str">
        <v>C66SZX-SMT SERVICE</v>
      </c>
      <c r="R1256" t="str">
        <v>ZHONGSHAN YINYINGBAO ELECTRONIC TECHNOLOGY CO.,LTD</v>
      </c>
      <c r="S1256" t="str">
        <v>Same</v>
      </c>
      <c r="T1256">
        <v>900547</v>
      </c>
      <c r="U1256">
        <v>51627.5</v>
      </c>
      <c r="V1256" t="str">
        <v>373SMT INV-PTS SALES</v>
      </c>
      <c r="W1256">
        <v>0</v>
      </c>
      <c r="X1256" t="str">
        <v>JD-2021-11-01-00025</v>
      </c>
      <c r="Y1256">
        <v>807979</v>
      </c>
      <c r="Z1256" t="str">
        <v>中山市银盈堡电子科技有限公司</v>
      </c>
      <c r="AA1256">
        <v>0</v>
      </c>
      <c r="AB1256">
        <v>2021</v>
      </c>
      <c r="AC1256">
        <v>11</v>
      </c>
      <c r="AD1256" t="str">
        <v>Q3</v>
      </c>
      <c r="AE1256" t="str">
        <v>FY21/22</v>
      </c>
      <c r="AF1256" t="str">
        <v>SOUTH</v>
      </c>
    </row>
    <row r="1257" spans="1:32">
      <c r="A1257" t="str">
        <v>ESSZ</v>
      </c>
      <c r="B1257" t="str">
        <v>SZX</v>
      </c>
      <c r="C1257" t="str">
        <v>FEEDER</v>
      </c>
      <c r="D1257" s="4">
        <v>44505</v>
      </c>
      <c r="E1257" t="str">
        <v>YAMAHA</v>
      </c>
      <c r="F1257">
        <v>14100431</v>
      </c>
      <c r="G1257">
        <v>44505</v>
      </c>
      <c r="H1257" t="str">
        <v>YMCT|KHJ-MC200-00</v>
      </c>
      <c r="I1257" t="str">
        <v>SS TAPE FEEDER 12/16mm</v>
      </c>
      <c r="J1257">
        <v>1</v>
      </c>
      <c r="K1257">
        <v>1</v>
      </c>
      <c r="L1257">
        <v>4115.04</v>
      </c>
      <c r="M1257" t="str">
        <v>CNY</v>
      </c>
      <c r="N1257">
        <v>1.21</v>
      </c>
      <c r="O1257">
        <v>4115.04</v>
      </c>
      <c r="P1257">
        <v>4979.1984000000002</v>
      </c>
      <c r="Q1257" t="str">
        <v>C66SZX-SMT SERVICE</v>
      </c>
      <c r="R1257" t="str">
        <v>ZHONGSHAN YINYINGBAO ELECTRONIC TECHNOLOGY CO.,LTD</v>
      </c>
      <c r="S1257" t="str">
        <v>Same</v>
      </c>
      <c r="T1257">
        <v>900547</v>
      </c>
      <c r="U1257">
        <v>3584.67</v>
      </c>
      <c r="V1257" t="str">
        <v>373SMT INV-PTS SALES</v>
      </c>
      <c r="W1257">
        <v>0</v>
      </c>
      <c r="X1257" t="str">
        <v>JD-2021-11-01-00025</v>
      </c>
      <c r="Y1257">
        <v>807968</v>
      </c>
      <c r="Z1257" t="str">
        <v>中山市银盈堡电子科技有限公司</v>
      </c>
      <c r="AA1257">
        <v>0</v>
      </c>
      <c r="AB1257">
        <v>2021</v>
      </c>
      <c r="AC1257">
        <v>11</v>
      </c>
      <c r="AD1257" t="str">
        <v>Q3</v>
      </c>
      <c r="AE1257" t="str">
        <v>FY21/22</v>
      </c>
      <c r="AF1257" t="str">
        <v>SOUTH</v>
      </c>
    </row>
    <row r="1258" spans="1:32">
      <c r="A1258" t="str">
        <v>ESSZ</v>
      </c>
      <c r="B1258" t="str">
        <v>SZX</v>
      </c>
      <c r="C1258" t="str">
        <v>FEEDER</v>
      </c>
      <c r="D1258" s="4">
        <v>44505</v>
      </c>
      <c r="E1258" t="str">
        <v>YAMAHA</v>
      </c>
      <c r="F1258">
        <v>14100431</v>
      </c>
      <c r="G1258">
        <v>44505</v>
      </c>
      <c r="H1258" t="str">
        <v>YMCT|KHJ-MC200-00</v>
      </c>
      <c r="I1258" t="str">
        <v>SS TAPE FEEDER 12/16mm</v>
      </c>
      <c r="J1258">
        <v>9</v>
      </c>
      <c r="K1258">
        <v>9</v>
      </c>
      <c r="L1258">
        <v>37035.4</v>
      </c>
      <c r="M1258" t="str">
        <v>CNY</v>
      </c>
      <c r="N1258">
        <v>1.21</v>
      </c>
      <c r="O1258">
        <v>37035.4</v>
      </c>
      <c r="P1258">
        <v>44812.834000000003</v>
      </c>
      <c r="Q1258" t="str">
        <v>C66SZX-SMT SERVICE</v>
      </c>
      <c r="R1258" t="str">
        <v>ZHONGSHAN YINYINGBAO ELECTRONIC TECHNOLOGY CO.,LTD</v>
      </c>
      <c r="S1258" t="str">
        <v>Same</v>
      </c>
      <c r="T1258">
        <v>900547</v>
      </c>
      <c r="U1258">
        <v>32262.04</v>
      </c>
      <c r="V1258" t="str">
        <v>373SMT INV-PTS SALES</v>
      </c>
      <c r="W1258">
        <v>0</v>
      </c>
      <c r="X1258" t="str">
        <v>JD-2021-11-01-00025</v>
      </c>
      <c r="Y1258">
        <v>807979</v>
      </c>
      <c r="Z1258" t="str">
        <v>中山市银盈堡电子科技有限公司</v>
      </c>
      <c r="AA1258">
        <v>0</v>
      </c>
      <c r="AB1258">
        <v>2021</v>
      </c>
      <c r="AC1258">
        <v>11</v>
      </c>
      <c r="AD1258" t="str">
        <v>Q3</v>
      </c>
      <c r="AE1258" t="str">
        <v>FY21/22</v>
      </c>
      <c r="AF1258" t="str">
        <v>SOUTH</v>
      </c>
    </row>
    <row r="1259" spans="1:32">
      <c r="A1259" t="str">
        <v>ESSZ</v>
      </c>
      <c r="B1259" t="str">
        <v>SZX</v>
      </c>
      <c r="C1259" t="str">
        <v>FEEDER</v>
      </c>
      <c r="D1259" s="4">
        <v>44505</v>
      </c>
      <c r="E1259" t="str">
        <v>YAMAHA</v>
      </c>
      <c r="F1259">
        <v>14100431</v>
      </c>
      <c r="G1259">
        <v>44505</v>
      </c>
      <c r="H1259" t="str">
        <v>YMCT|KHJ-MC600-00</v>
      </c>
      <c r="I1259" t="str">
        <v>SS TAPE FEEDER 44mm</v>
      </c>
      <c r="J1259">
        <v>1</v>
      </c>
      <c r="K1259">
        <v>1</v>
      </c>
      <c r="L1259">
        <v>8672.57</v>
      </c>
      <c r="M1259" t="str">
        <v>CNY</v>
      </c>
      <c r="N1259">
        <v>1.21</v>
      </c>
      <c r="O1259">
        <v>8672.57</v>
      </c>
      <c r="P1259">
        <v>10493.8097</v>
      </c>
      <c r="Q1259" t="str">
        <v>C66SZX-SMT SERVICE</v>
      </c>
      <c r="R1259" t="str">
        <v>ZHONGSHAN YINYINGBAO ELECTRONIC TECHNOLOGY CO.,LTD</v>
      </c>
      <c r="S1259" t="str">
        <v>Same</v>
      </c>
      <c r="T1259">
        <v>900547</v>
      </c>
      <c r="U1259">
        <v>6946.14</v>
      </c>
      <c r="V1259" t="str">
        <v>373SMT INV-PTS SALES</v>
      </c>
      <c r="W1259">
        <v>0</v>
      </c>
      <c r="X1259" t="str">
        <v>JD-2021-11-01-00025</v>
      </c>
      <c r="Y1259">
        <v>807979</v>
      </c>
      <c r="Z1259" t="str">
        <v>中山市银盈堡电子科技有限公司</v>
      </c>
      <c r="AA1259">
        <v>0</v>
      </c>
      <c r="AB1259">
        <v>2021</v>
      </c>
      <c r="AC1259">
        <v>11</v>
      </c>
      <c r="AD1259" t="str">
        <v>Q3</v>
      </c>
      <c r="AE1259" t="str">
        <v>FY21/22</v>
      </c>
      <c r="AF1259" t="str">
        <v>SOUTH</v>
      </c>
    </row>
    <row r="1260" spans="1:32">
      <c r="A1260" t="str">
        <v>ESSZ</v>
      </c>
      <c r="B1260" t="str">
        <v>SZX</v>
      </c>
      <c r="C1260" t="str">
        <v>SPARES/OTHER</v>
      </c>
      <c r="D1260" s="4">
        <v>44505</v>
      </c>
      <c r="E1260" t="str">
        <v>OTHERS</v>
      </c>
      <c r="F1260">
        <v>14100431</v>
      </c>
      <c r="G1260">
        <v>44505</v>
      </c>
      <c r="H1260" t="str">
        <v>ZMTR|K48-M3856-00X</v>
      </c>
      <c r="I1260" t="str">
        <v>GREASE PACK(NSL)</v>
      </c>
      <c r="J1260">
        <v>2</v>
      </c>
      <c r="K1260">
        <v>2</v>
      </c>
      <c r="L1260">
        <v>0</v>
      </c>
      <c r="M1260" t="str">
        <v>CNY</v>
      </c>
      <c r="N1260">
        <v>1.21</v>
      </c>
      <c r="O1260">
        <v>0</v>
      </c>
      <c r="P1260">
        <v>0</v>
      </c>
      <c r="Q1260" t="str">
        <v>C66SZX-SMT SERVICE</v>
      </c>
      <c r="R1260" t="str">
        <v>ZHONGSHAN YINYINGBAO ELECTRONIC TECHNOLOGY CO.,LTD</v>
      </c>
      <c r="S1260" t="str">
        <v>Same</v>
      </c>
      <c r="T1260">
        <v>900547</v>
      </c>
      <c r="U1260">
        <v>278.22000000000003</v>
      </c>
      <c r="V1260" t="str">
        <v>373SMT INV-PTS SALES</v>
      </c>
      <c r="W1260">
        <v>0</v>
      </c>
      <c r="X1260" t="str">
        <v>JD-2021-11-01-00025</v>
      </c>
      <c r="Y1260">
        <v>807968</v>
      </c>
      <c r="Z1260" t="str">
        <v>中山市银盈堡电子科技有限公司</v>
      </c>
      <c r="AA1260">
        <v>0</v>
      </c>
      <c r="AB1260">
        <v>2021</v>
      </c>
      <c r="AC1260">
        <v>11</v>
      </c>
      <c r="AD1260" t="str">
        <v>Q3</v>
      </c>
      <c r="AE1260" t="str">
        <v>FY21/22</v>
      </c>
      <c r="AF1260" t="str">
        <v>SOUTH</v>
      </c>
    </row>
    <row r="1261" spans="1:32">
      <c r="A1261" t="str">
        <v>ESSZ</v>
      </c>
      <c r="B1261" t="str">
        <v>SZX</v>
      </c>
      <c r="C1261" t="str">
        <v>FEEDER</v>
      </c>
      <c r="D1261" s="4">
        <v>44505</v>
      </c>
      <c r="E1261" t="str">
        <v>YAMAHA</v>
      </c>
      <c r="F1261">
        <v>14100432</v>
      </c>
      <c r="G1261">
        <v>44505</v>
      </c>
      <c r="H1261" t="str">
        <v>YMCT|KHJ-MC400-00</v>
      </c>
      <c r="I1261" t="str">
        <v>SS TAPE FEEDER 24mm</v>
      </c>
      <c r="J1261">
        <v>2</v>
      </c>
      <c r="K1261">
        <v>2</v>
      </c>
      <c r="L1261">
        <v>10973.45</v>
      </c>
      <c r="M1261" t="str">
        <v>CNY</v>
      </c>
      <c r="N1261">
        <v>1.21</v>
      </c>
      <c r="O1261">
        <v>10973.45</v>
      </c>
      <c r="P1261">
        <v>13277.8745</v>
      </c>
      <c r="Q1261" t="str">
        <v>C66SZX-SMT SERVICE</v>
      </c>
      <c r="R1261" t="str">
        <v>Shenzhen Hilintech Technology Co., Ltd</v>
      </c>
      <c r="S1261" t="str">
        <v>Same</v>
      </c>
      <c r="T1261">
        <v>900548</v>
      </c>
      <c r="U1261">
        <v>7627.09</v>
      </c>
      <c r="V1261" t="str">
        <v>373SMT INV-PTS SALES</v>
      </c>
      <c r="W1261">
        <v>0</v>
      </c>
      <c r="X1261" t="str">
        <v>C66SZ21468REV1</v>
      </c>
      <c r="Y1261">
        <v>807986</v>
      </c>
      <c r="Z1261" t="str">
        <v>深圳市海凌科达科技有限公司</v>
      </c>
      <c r="AA1261">
        <v>0</v>
      </c>
      <c r="AB1261">
        <v>2021</v>
      </c>
      <c r="AC1261">
        <v>11</v>
      </c>
      <c r="AD1261" t="str">
        <v>Q3</v>
      </c>
      <c r="AE1261" t="str">
        <v>FY21/22</v>
      </c>
      <c r="AF1261" t="str">
        <v>SOUTH</v>
      </c>
    </row>
    <row r="1262" spans="1:32">
      <c r="A1262" t="str">
        <v>ESSZ</v>
      </c>
      <c r="B1262" t="str">
        <v>SZX</v>
      </c>
      <c r="C1262" t="str">
        <v>FEEDER</v>
      </c>
      <c r="D1262" s="4">
        <v>44505</v>
      </c>
      <c r="E1262" t="str">
        <v>YAMAHA</v>
      </c>
      <c r="F1262">
        <v>14100433</v>
      </c>
      <c r="G1262">
        <v>44505</v>
      </c>
      <c r="H1262" t="str">
        <v>YMCT|KHJ-MC200-00</v>
      </c>
      <c r="I1262" t="str">
        <v>SS TAPE FEEDER 12/16mm</v>
      </c>
      <c r="J1262">
        <v>1</v>
      </c>
      <c r="K1262">
        <v>1</v>
      </c>
      <c r="L1262">
        <v>4159.29</v>
      </c>
      <c r="M1262" t="str">
        <v>CNY</v>
      </c>
      <c r="N1262">
        <v>1.21</v>
      </c>
      <c r="O1262">
        <v>4159.29</v>
      </c>
      <c r="P1262">
        <v>5032.7408999999998</v>
      </c>
      <c r="Q1262" t="str">
        <v>C66SZX-SMT SERVICE</v>
      </c>
      <c r="R1262" t="str">
        <v>Legend Digital Technology Co., Ltd.</v>
      </c>
      <c r="S1262" t="str">
        <v>Same</v>
      </c>
      <c r="T1262">
        <v>900549</v>
      </c>
      <c r="U1262">
        <v>3584.67</v>
      </c>
      <c r="V1262" t="str">
        <v>373SMT INV-PTS SALES</v>
      </c>
      <c r="W1262">
        <v>0</v>
      </c>
      <c r="X1262" t="str">
        <v>C66SZ21472</v>
      </c>
      <c r="Y1262">
        <v>807988</v>
      </c>
      <c r="Z1262" t="str">
        <v>珠海览众视讯科技有限公司</v>
      </c>
      <c r="AA1262">
        <v>0</v>
      </c>
      <c r="AB1262">
        <v>2021</v>
      </c>
      <c r="AC1262">
        <v>11</v>
      </c>
      <c r="AD1262" t="str">
        <v>Q3</v>
      </c>
      <c r="AE1262" t="str">
        <v>FY21/22</v>
      </c>
      <c r="AF1262" t="str">
        <v>SOUTH</v>
      </c>
    </row>
    <row r="1263" spans="1:32">
      <c r="A1263" t="str">
        <v>ESSZ</v>
      </c>
      <c r="B1263" t="str">
        <v>SZX</v>
      </c>
      <c r="C1263" t="str">
        <v>SERVICE_CHARGE</v>
      </c>
      <c r="D1263" s="4">
        <v>44508</v>
      </c>
      <c r="E1263" t="str">
        <v>YAMAHA</v>
      </c>
      <c r="F1263">
        <v>12100067</v>
      </c>
      <c r="G1263">
        <v>44508</v>
      </c>
      <c r="H1263" t="str">
        <v>YMCT|REPAIR CHARGE</v>
      </c>
      <c r="I1263" t="str">
        <v>REPAIR CHARGE</v>
      </c>
      <c r="J1263">
        <v>1</v>
      </c>
      <c r="K1263">
        <v>1</v>
      </c>
      <c r="L1263">
        <v>4778.76</v>
      </c>
      <c r="M1263" t="str">
        <v>CNY</v>
      </c>
      <c r="N1263">
        <v>1.21</v>
      </c>
      <c r="O1263">
        <v>4778.76</v>
      </c>
      <c r="P1263">
        <v>5782.2996000000003</v>
      </c>
      <c r="Q1263" t="str">
        <v>C66SZX-SMT SERVICE</v>
      </c>
      <c r="R1263" t="str">
        <v xml:space="preserve">Leader-Tech Electronics (Shenzhen) Inc - Huangshi </v>
      </c>
      <c r="S1263" t="str">
        <v>Same</v>
      </c>
      <c r="T1263">
        <v>900553</v>
      </c>
      <c r="U1263">
        <v>0</v>
      </c>
      <c r="V1263" t="str">
        <v>373SMT INV-NON-CON</v>
      </c>
      <c r="W1263">
        <v>0</v>
      </c>
      <c r="X1263" t="str">
        <v>HS-PO2021040291</v>
      </c>
      <c r="Y1263">
        <v>0</v>
      </c>
      <c r="Z1263" t="str">
        <v>上达电子（黄石）股份有限公司</v>
      </c>
      <c r="AA1263">
        <v>0</v>
      </c>
      <c r="AB1263">
        <v>2021</v>
      </c>
      <c r="AC1263">
        <v>11</v>
      </c>
      <c r="AD1263" t="str">
        <v>Q3</v>
      </c>
      <c r="AE1263" t="str">
        <v>FY21/22</v>
      </c>
      <c r="AF1263" t="str">
        <v>SOUTH</v>
      </c>
    </row>
    <row r="1264" spans="1:32">
      <c r="A1264" t="str">
        <v>ESSZ</v>
      </c>
      <c r="B1264" t="str">
        <v>SZX</v>
      </c>
      <c r="C1264" t="str">
        <v>FEEDER</v>
      </c>
      <c r="D1264" s="4">
        <v>44510</v>
      </c>
      <c r="E1264" t="str">
        <v>YAMAHA</v>
      </c>
      <c r="F1264">
        <v>14100434</v>
      </c>
      <c r="G1264">
        <v>44510</v>
      </c>
      <c r="H1264" t="str">
        <v>YMCT|KHJ-MC700-00</v>
      </c>
      <c r="I1264" t="str">
        <v>SS TAPE FEEDER 56mm</v>
      </c>
      <c r="J1264">
        <v>1</v>
      </c>
      <c r="K1264">
        <v>1</v>
      </c>
      <c r="L1264">
        <v>9292.0400000000009</v>
      </c>
      <c r="M1264" t="str">
        <v>CNY</v>
      </c>
      <c r="N1264">
        <v>1.21</v>
      </c>
      <c r="O1264">
        <v>9292.0400000000009</v>
      </c>
      <c r="P1264">
        <v>11243.368400000001</v>
      </c>
      <c r="Q1264" t="str">
        <v>C66SZX-SMT SERVICE</v>
      </c>
      <c r="R1264" t="str">
        <v>Shenzhen Zealot Digital Technology Co., Ltd.</v>
      </c>
      <c r="S1264" t="str">
        <v>Same</v>
      </c>
      <c r="T1264">
        <v>900554</v>
      </c>
      <c r="U1264">
        <v>7320.11</v>
      </c>
      <c r="V1264" t="str">
        <v>373SMT INV-PTS SALES</v>
      </c>
      <c r="W1264">
        <v>0</v>
      </c>
      <c r="X1264" t="str">
        <v>C66SZ21475</v>
      </c>
      <c r="Y1264">
        <v>808519</v>
      </c>
      <c r="Z1264" t="str">
        <v>深圳市狂热者数码科技有限公司</v>
      </c>
      <c r="AA1264">
        <v>0</v>
      </c>
      <c r="AB1264">
        <v>2021</v>
      </c>
      <c r="AC1264">
        <v>11</v>
      </c>
      <c r="AD1264" t="str">
        <v>Q3</v>
      </c>
      <c r="AE1264" t="str">
        <v>FY21/22</v>
      </c>
      <c r="AF1264" t="str">
        <v>SOUTH</v>
      </c>
    </row>
    <row r="1265" spans="1:32">
      <c r="A1265" t="str">
        <v>ESSZ</v>
      </c>
      <c r="B1265" t="str">
        <v>SZX</v>
      </c>
      <c r="C1265" t="str">
        <v>SERVICE_CHARGE</v>
      </c>
      <c r="D1265" s="4">
        <v>44511</v>
      </c>
      <c r="E1265" t="str">
        <v>YAMAHA</v>
      </c>
      <c r="F1265">
        <v>12100068</v>
      </c>
      <c r="G1265">
        <v>44511</v>
      </c>
      <c r="H1265" t="str">
        <v>YMCT|REPAIR CHARGE</v>
      </c>
      <c r="I1265" t="str">
        <v>REPAIR CHARGE</v>
      </c>
      <c r="J1265">
        <v>1</v>
      </c>
      <c r="K1265">
        <v>1</v>
      </c>
      <c r="L1265">
        <v>1061.95</v>
      </c>
      <c r="M1265" t="str">
        <v>CNY</v>
      </c>
      <c r="N1265">
        <v>1.21</v>
      </c>
      <c r="O1265">
        <v>1061.95</v>
      </c>
      <c r="P1265">
        <v>1284.9594999999999</v>
      </c>
      <c r="Q1265" t="str">
        <v>C66SZX-SMT SERVICE</v>
      </c>
      <c r="R1265" t="str">
        <v>Shenzhen Li Tong Wei Electronics Technology Co., L</v>
      </c>
      <c r="S1265" t="str">
        <v>Same</v>
      </c>
      <c r="T1265">
        <v>900555</v>
      </c>
      <c r="U1265">
        <v>0</v>
      </c>
      <c r="V1265" t="str">
        <v>373SMT INV-NON-CON</v>
      </c>
      <c r="W1265">
        <v>0</v>
      </c>
      <c r="X1265" t="str">
        <v>C66SZ21437REV2</v>
      </c>
      <c r="Y1265">
        <v>0</v>
      </c>
      <c r="Z1265" t="str">
        <v>深圳市力通威电子科技有限公司</v>
      </c>
      <c r="AA1265">
        <v>0</v>
      </c>
      <c r="AB1265">
        <v>2021</v>
      </c>
      <c r="AC1265">
        <v>11</v>
      </c>
      <c r="AD1265" t="str">
        <v>Q3</v>
      </c>
      <c r="AE1265" t="str">
        <v>FY21/22</v>
      </c>
      <c r="AF1265" t="str">
        <v>SOUTH</v>
      </c>
    </row>
    <row r="1266" spans="1:32">
      <c r="A1266" t="str">
        <v>ESSZ</v>
      </c>
      <c r="B1266" t="str">
        <v>SZX</v>
      </c>
      <c r="C1266" t="str">
        <v>CONTRACT_FEE</v>
      </c>
      <c r="D1266" s="4">
        <v>44512</v>
      </c>
      <c r="E1266" t="str">
        <v>YAMAHA</v>
      </c>
      <c r="F1266">
        <v>13100024</v>
      </c>
      <c r="G1266">
        <v>44512</v>
      </c>
      <c r="H1266" t="str">
        <v>YMCT|REPAIR CHARGE</v>
      </c>
      <c r="I1266" t="str">
        <v>REPAIR CHARGE</v>
      </c>
      <c r="J1266">
        <v>1</v>
      </c>
      <c r="K1266">
        <v>1</v>
      </c>
      <c r="L1266">
        <v>7522.12</v>
      </c>
      <c r="M1266" t="str">
        <v>CNY</v>
      </c>
      <c r="N1266">
        <v>1.21</v>
      </c>
      <c r="O1266">
        <v>7522.12</v>
      </c>
      <c r="P1266">
        <v>9101.7651999999998</v>
      </c>
      <c r="Q1266" t="str">
        <v>C66SZX-SMT SERVICE</v>
      </c>
      <c r="R1266" t="str">
        <v>Chang Da (Jiangxi) Photoelectric Technology Co. Lt</v>
      </c>
      <c r="S1266" t="str">
        <v>Same</v>
      </c>
      <c r="T1266">
        <v>900558</v>
      </c>
      <c r="U1266">
        <v>0</v>
      </c>
      <c r="V1266" t="str">
        <v>373SMT INV-CONTRACT</v>
      </c>
      <c r="W1266">
        <v>0</v>
      </c>
      <c r="X1266" t="str">
        <v>CN21109001C</v>
      </c>
      <c r="Y1266">
        <v>0</v>
      </c>
      <c r="Z1266" t="str">
        <v>江西省昌大光电科技有限公司</v>
      </c>
      <c r="AA1266">
        <v>0</v>
      </c>
      <c r="AB1266">
        <v>2021</v>
      </c>
      <c r="AC1266">
        <v>11</v>
      </c>
      <c r="AD1266" t="str">
        <v>Q3</v>
      </c>
      <c r="AE1266" t="str">
        <v>FY21/22</v>
      </c>
      <c r="AF1266" t="str">
        <v>SOUTH</v>
      </c>
    </row>
    <row r="1267" spans="1:32">
      <c r="A1267" t="str">
        <v>ESSZ</v>
      </c>
      <c r="B1267" t="str">
        <v>SZX</v>
      </c>
      <c r="C1267" t="str">
        <v>CONTRACT_FEE</v>
      </c>
      <c r="D1267" s="4">
        <v>44512</v>
      </c>
      <c r="E1267" t="str">
        <v>YAMAHA</v>
      </c>
      <c r="F1267">
        <v>13100025</v>
      </c>
      <c r="G1267">
        <v>44512</v>
      </c>
      <c r="H1267" t="str">
        <v>YMCT|REPAIR CHARGE</v>
      </c>
      <c r="I1267" t="str">
        <v>REPAIR CHARGE</v>
      </c>
      <c r="J1267">
        <v>1</v>
      </c>
      <c r="K1267">
        <v>1</v>
      </c>
      <c r="L1267">
        <v>14601.77</v>
      </c>
      <c r="M1267" t="str">
        <v>CNY</v>
      </c>
      <c r="N1267">
        <v>1.21</v>
      </c>
      <c r="O1267">
        <v>14601.77</v>
      </c>
      <c r="P1267">
        <v>17668.1417</v>
      </c>
      <c r="Q1267" t="str">
        <v>C66SZX-SMT SERVICE</v>
      </c>
      <c r="R1267" t="str">
        <v>GNSS Electronics Co., Ltd.</v>
      </c>
      <c r="S1267" t="str">
        <v>Same</v>
      </c>
      <c r="T1267">
        <v>900559</v>
      </c>
      <c r="U1267">
        <v>0</v>
      </c>
      <c r="V1267" t="str">
        <v>373SMT INV-CONTRACT</v>
      </c>
      <c r="W1267">
        <v>0</v>
      </c>
      <c r="X1267" t="str">
        <v>C66-CAN-21016--GNSS</v>
      </c>
      <c r="Y1267">
        <v>0</v>
      </c>
      <c r="Z1267" t="str">
        <v>深圳全球星电子有限公司</v>
      </c>
      <c r="AA1267">
        <v>0</v>
      </c>
      <c r="AB1267">
        <v>2021</v>
      </c>
      <c r="AC1267">
        <v>11</v>
      </c>
      <c r="AD1267" t="str">
        <v>Q3</v>
      </c>
      <c r="AE1267" t="str">
        <v>FY21/22</v>
      </c>
      <c r="AF1267" t="str">
        <v>SOUTH</v>
      </c>
    </row>
    <row r="1268" spans="1:32">
      <c r="A1268" t="str">
        <v>ESSZ</v>
      </c>
      <c r="B1268" t="str">
        <v>SZX</v>
      </c>
      <c r="C1268" t="str">
        <v>SPARES/OTHER</v>
      </c>
      <c r="D1268" s="4">
        <v>44512</v>
      </c>
      <c r="E1268" t="str">
        <v>OTHERS</v>
      </c>
      <c r="F1268">
        <v>14100435</v>
      </c>
      <c r="G1268">
        <v>44512</v>
      </c>
      <c r="H1268" t="str">
        <v>ZMTR|K48-M3856-00X</v>
      </c>
      <c r="I1268" t="str">
        <v>GREASE PACK(NSL)</v>
      </c>
      <c r="J1268">
        <v>5</v>
      </c>
      <c r="K1268">
        <v>5</v>
      </c>
      <c r="L1268">
        <v>37610.620000000003</v>
      </c>
      <c r="M1268" t="str">
        <v>CNY</v>
      </c>
      <c r="N1268">
        <v>1.21</v>
      </c>
      <c r="O1268">
        <v>37610.620000000003</v>
      </c>
      <c r="P1268">
        <v>45508.850200000001</v>
      </c>
      <c r="Q1268" t="str">
        <v>C66SZX-SMT SERVICE</v>
      </c>
      <c r="R1268" t="str">
        <v>Chang Da (Jiangxi) Photoelectric Technology Co. Lt</v>
      </c>
      <c r="S1268" t="str">
        <v>Same</v>
      </c>
      <c r="T1268">
        <v>900557</v>
      </c>
      <c r="U1268">
        <v>695.56</v>
      </c>
      <c r="V1268" t="str">
        <v>373SMT INV-PTS SALES</v>
      </c>
      <c r="W1268">
        <v>0</v>
      </c>
      <c r="X1268" t="str">
        <v>CN21109001C</v>
      </c>
      <c r="Y1268">
        <v>808917</v>
      </c>
      <c r="Z1268" t="str">
        <v>江西省昌大光电科技有限公司</v>
      </c>
      <c r="AA1268">
        <v>0</v>
      </c>
      <c r="AB1268">
        <v>2021</v>
      </c>
      <c r="AC1268">
        <v>11</v>
      </c>
      <c r="AD1268" t="str">
        <v>Q3</v>
      </c>
      <c r="AE1268" t="str">
        <v>FY21/22</v>
      </c>
      <c r="AF1268" t="str">
        <v>SOUTH</v>
      </c>
    </row>
    <row r="1269" spans="1:32">
      <c r="A1269" t="str">
        <v>ESSZ</v>
      </c>
      <c r="B1269" t="str">
        <v>SZX</v>
      </c>
      <c r="C1269" t="str">
        <v>SPARES/OTHER</v>
      </c>
      <c r="D1269" s="4">
        <v>44516</v>
      </c>
      <c r="E1269" t="str">
        <v>OTHERS</v>
      </c>
      <c r="F1269">
        <v>14100436</v>
      </c>
      <c r="G1269">
        <v>44516</v>
      </c>
      <c r="H1269" t="str">
        <v>ZMTR|K48-M3856-00X</v>
      </c>
      <c r="I1269" t="str">
        <v>GREASE PACK(NSL)</v>
      </c>
      <c r="J1269">
        <v>5</v>
      </c>
      <c r="K1269">
        <v>5</v>
      </c>
      <c r="L1269">
        <v>0</v>
      </c>
      <c r="M1269" t="str">
        <v>CNY</v>
      </c>
      <c r="N1269">
        <v>1.21</v>
      </c>
      <c r="O1269">
        <v>0</v>
      </c>
      <c r="P1269">
        <v>0</v>
      </c>
      <c r="Q1269" t="str">
        <v>C66SZX-SMT SERVICE</v>
      </c>
      <c r="R1269" t="str">
        <v>Chang Da (Jiangxi) Photoelectric Technology Co. Lt</v>
      </c>
      <c r="S1269" t="str">
        <v>Same</v>
      </c>
      <c r="T1269">
        <v>900560</v>
      </c>
      <c r="U1269">
        <v>695.56</v>
      </c>
      <c r="V1269" t="str">
        <v>373SMT INV-PTS SALES</v>
      </c>
      <c r="W1269">
        <v>0</v>
      </c>
      <c r="X1269" t="str">
        <v>CN21109001C</v>
      </c>
      <c r="Y1269">
        <v>809254</v>
      </c>
      <c r="Z1269" t="str">
        <v>江西省昌大光电科技有限公司</v>
      </c>
      <c r="AA1269">
        <v>0</v>
      </c>
      <c r="AB1269">
        <v>2021</v>
      </c>
      <c r="AC1269">
        <v>11</v>
      </c>
      <c r="AD1269" t="str">
        <v>Q3</v>
      </c>
      <c r="AE1269" t="str">
        <v>FY21/22</v>
      </c>
      <c r="AF1269" t="str">
        <v>SOUTH</v>
      </c>
    </row>
    <row r="1270" spans="1:32">
      <c r="A1270" t="str">
        <v>ESSZ</v>
      </c>
      <c r="B1270" t="str">
        <v>SZX</v>
      </c>
      <c r="C1270" t="str">
        <v>SPARES/OTHER</v>
      </c>
      <c r="D1270" s="4">
        <v>44516</v>
      </c>
      <c r="E1270" t="str">
        <v>YAMAHA</v>
      </c>
      <c r="F1270">
        <v>14100437</v>
      </c>
      <c r="G1270">
        <v>44516</v>
      </c>
      <c r="H1270" t="str">
        <v>YMCT|REPAIR CHARGE</v>
      </c>
      <c r="I1270" t="str">
        <v>REPAIR CHARGE</v>
      </c>
      <c r="J1270">
        <v>1</v>
      </c>
      <c r="K1270">
        <v>1</v>
      </c>
      <c r="L1270">
        <v>176.99</v>
      </c>
      <c r="M1270" t="str">
        <v>CNY</v>
      </c>
      <c r="N1270">
        <v>1.21</v>
      </c>
      <c r="O1270">
        <v>176.99</v>
      </c>
      <c r="P1270">
        <v>214.15790000000001</v>
      </c>
      <c r="Q1270" t="str">
        <v>C66SZX-SMT SERVICE</v>
      </c>
      <c r="R1270" t="str">
        <v>Henan Rongchuangxinhe Technology Co.,Ltd</v>
      </c>
      <c r="S1270" t="str">
        <v>Same</v>
      </c>
      <c r="T1270">
        <v>900563</v>
      </c>
      <c r="U1270">
        <v>0</v>
      </c>
      <c r="V1270" t="str">
        <v>373SMT INV-PTS SALES</v>
      </c>
      <c r="W1270">
        <v>0</v>
      </c>
      <c r="X1270" t="str">
        <v>C66SZ21425</v>
      </c>
      <c r="Y1270">
        <v>0</v>
      </c>
      <c r="Z1270" t="str">
        <v>河南融创新合科技有限公司</v>
      </c>
      <c r="AA1270">
        <v>0</v>
      </c>
      <c r="AB1270">
        <v>2021</v>
      </c>
      <c r="AC1270">
        <v>11</v>
      </c>
      <c r="AD1270" t="str">
        <v>Q3</v>
      </c>
      <c r="AE1270" t="str">
        <v>FY21/22</v>
      </c>
      <c r="AF1270" t="str">
        <v>SOUTH</v>
      </c>
    </row>
    <row r="1271" spans="1:32">
      <c r="A1271" t="str">
        <v>ESSZ</v>
      </c>
      <c r="B1271" t="str">
        <v>SZX</v>
      </c>
      <c r="C1271" t="str">
        <v>SPARES/OTHER</v>
      </c>
      <c r="D1271" s="4">
        <v>44516</v>
      </c>
      <c r="E1271" t="str">
        <v>YAMAHA</v>
      </c>
      <c r="F1271">
        <v>14100438</v>
      </c>
      <c r="G1271">
        <v>44516</v>
      </c>
      <c r="H1271" t="str">
        <v>YMCT|KHW-M3852-A0</v>
      </c>
      <c r="I1271" t="str">
        <v>GREASE GUN SET</v>
      </c>
      <c r="J1271">
        <v>1</v>
      </c>
      <c r="K1271">
        <v>1</v>
      </c>
      <c r="L1271">
        <v>1681.42</v>
      </c>
      <c r="M1271" t="str">
        <v>CNY</v>
      </c>
      <c r="N1271">
        <v>1.21</v>
      </c>
      <c r="O1271">
        <v>1681.42</v>
      </c>
      <c r="P1271">
        <v>2034.5182</v>
      </c>
      <c r="Q1271" t="str">
        <v>C66SZX-SMT SERVICE</v>
      </c>
      <c r="R1271" t="str">
        <v>Shenzhen Silver Basis Technology Co.,Ltd</v>
      </c>
      <c r="S1271" t="str">
        <v>Same</v>
      </c>
      <c r="T1271">
        <v>900561</v>
      </c>
      <c r="U1271">
        <v>988.2</v>
      </c>
      <c r="V1271" t="str">
        <v>373SMT INV-PTS SALES</v>
      </c>
      <c r="W1271">
        <v>0</v>
      </c>
      <c r="X1271" t="str">
        <v>P32-R2109030001</v>
      </c>
      <c r="Y1271">
        <v>809280</v>
      </c>
      <c r="Z1271" t="str">
        <v>深圳市银宝山新科技股份有限公司</v>
      </c>
      <c r="AA1271">
        <v>0</v>
      </c>
      <c r="AB1271">
        <v>2021</v>
      </c>
      <c r="AC1271">
        <v>11</v>
      </c>
      <c r="AD1271" t="str">
        <v>Q3</v>
      </c>
      <c r="AE1271" t="str">
        <v>FY21/22</v>
      </c>
      <c r="AF1271" t="str">
        <v>SOUTH</v>
      </c>
    </row>
    <row r="1272" spans="1:32">
      <c r="A1272" t="str">
        <v>ESSZ</v>
      </c>
      <c r="B1272" t="str">
        <v>SZX</v>
      </c>
      <c r="C1272" t="str">
        <v>SPARES/OTHER</v>
      </c>
      <c r="D1272" s="4">
        <v>44516</v>
      </c>
      <c r="E1272" t="str">
        <v>YAMAHA</v>
      </c>
      <c r="F1272">
        <v>14100438</v>
      </c>
      <c r="G1272">
        <v>44516</v>
      </c>
      <c r="H1272" t="str">
        <v>YMCT|KV8-M8870-00</v>
      </c>
      <c r="I1272" t="str">
        <v>SYRING 已停止销售</v>
      </c>
      <c r="J1272">
        <v>2</v>
      </c>
      <c r="K1272">
        <v>2</v>
      </c>
      <c r="L1272">
        <v>265.49</v>
      </c>
      <c r="M1272" t="str">
        <v>CNY</v>
      </c>
      <c r="N1272">
        <v>1.21</v>
      </c>
      <c r="O1272">
        <v>265.49</v>
      </c>
      <c r="P1272">
        <v>321.24290000000002</v>
      </c>
      <c r="Q1272" t="str">
        <v>C66SZX-SMT SERVICE</v>
      </c>
      <c r="R1272" t="str">
        <v>Shenzhen Silver Basis Technology Co.,Ltd</v>
      </c>
      <c r="S1272" t="str">
        <v>Same</v>
      </c>
      <c r="T1272">
        <v>900561</v>
      </c>
      <c r="U1272">
        <v>142</v>
      </c>
      <c r="V1272" t="str">
        <v>373SMT INV-PTS SALES</v>
      </c>
      <c r="W1272">
        <v>0</v>
      </c>
      <c r="X1272" t="str">
        <v>P32-R2109030001</v>
      </c>
      <c r="Y1272">
        <v>809280</v>
      </c>
      <c r="Z1272" t="str">
        <v>深圳市银宝山新科技股份有限公司</v>
      </c>
      <c r="AA1272">
        <v>0</v>
      </c>
      <c r="AB1272">
        <v>2021</v>
      </c>
      <c r="AC1272">
        <v>11</v>
      </c>
      <c r="AD1272" t="str">
        <v>Q3</v>
      </c>
      <c r="AE1272" t="str">
        <v>FY21/22</v>
      </c>
      <c r="AF1272" t="str">
        <v>SOUTH</v>
      </c>
    </row>
    <row r="1273" spans="1:32">
      <c r="A1273" t="str">
        <v>ESSZ</v>
      </c>
      <c r="B1273" t="str">
        <v>SZX</v>
      </c>
      <c r="C1273" t="str">
        <v>SPARES/OTHER</v>
      </c>
      <c r="D1273" s="4">
        <v>44516</v>
      </c>
      <c r="E1273" t="str">
        <v>OTHERS</v>
      </c>
      <c r="F1273">
        <v>14100438</v>
      </c>
      <c r="G1273">
        <v>44516</v>
      </c>
      <c r="H1273" t="str">
        <v>ZMTR|K48-M3856-00X</v>
      </c>
      <c r="I1273" t="str">
        <v>GREASE PACK(NSL)</v>
      </c>
      <c r="J1273">
        <v>2</v>
      </c>
      <c r="K1273">
        <v>2</v>
      </c>
      <c r="L1273">
        <v>495.59</v>
      </c>
      <c r="M1273" t="str">
        <v>CNY</v>
      </c>
      <c r="N1273">
        <v>1.21</v>
      </c>
      <c r="O1273">
        <v>495.59</v>
      </c>
      <c r="P1273">
        <v>599.6638999999999</v>
      </c>
      <c r="Q1273" t="str">
        <v>C66SZX-SMT SERVICE</v>
      </c>
      <c r="R1273" t="str">
        <v>Shenzhen Silver Basis Technology Co.,Ltd</v>
      </c>
      <c r="S1273" t="str">
        <v>Same</v>
      </c>
      <c r="T1273">
        <v>900561</v>
      </c>
      <c r="U1273">
        <v>283.18</v>
      </c>
      <c r="V1273" t="str">
        <v>373SMT INV-PTS SALES</v>
      </c>
      <c r="W1273">
        <v>0</v>
      </c>
      <c r="X1273" t="str">
        <v>P32-R2109030001</v>
      </c>
      <c r="Y1273">
        <v>809280</v>
      </c>
      <c r="Z1273" t="str">
        <v>深圳市银宝山新科技股份有限公司</v>
      </c>
      <c r="AA1273">
        <v>0</v>
      </c>
      <c r="AB1273">
        <v>2021</v>
      </c>
      <c r="AC1273">
        <v>11</v>
      </c>
      <c r="AD1273" t="str">
        <v>Q3</v>
      </c>
      <c r="AE1273" t="str">
        <v>FY21/22</v>
      </c>
      <c r="AF1273" t="str">
        <v>SOUTH</v>
      </c>
    </row>
    <row r="1274" spans="1:32">
      <c r="A1274" t="str">
        <v>ESSZ</v>
      </c>
      <c r="B1274" t="str">
        <v>SZX</v>
      </c>
      <c r="C1274" t="str">
        <v>SPARES/OTHER</v>
      </c>
      <c r="D1274" s="4">
        <v>44517</v>
      </c>
      <c r="E1274" t="str">
        <v>YAMAHA</v>
      </c>
      <c r="F1274">
        <v>14100439</v>
      </c>
      <c r="G1274">
        <v>44517</v>
      </c>
      <c r="H1274" t="str">
        <v>YMCT|KMG-M7A16-00</v>
      </c>
      <c r="I1274" t="str">
        <v>COVER PRIZM</v>
      </c>
      <c r="J1274">
        <v>2</v>
      </c>
      <c r="K1274">
        <v>2</v>
      </c>
      <c r="L1274">
        <v>106.19</v>
      </c>
      <c r="M1274" t="str">
        <v>CNY</v>
      </c>
      <c r="N1274">
        <v>1.21</v>
      </c>
      <c r="O1274">
        <v>106.19</v>
      </c>
      <c r="P1274">
        <v>128.48990000000001</v>
      </c>
      <c r="Q1274" t="str">
        <v>C66SZX-SMT SERVICE</v>
      </c>
      <c r="R1274" t="str">
        <v>Henan Rongchuangxinhe Technology Co.,Ltd</v>
      </c>
      <c r="S1274" t="str">
        <v>Same</v>
      </c>
      <c r="T1274">
        <v>900562</v>
      </c>
      <c r="U1274">
        <v>54</v>
      </c>
      <c r="V1274" t="str">
        <v>373SMT INV-PTS SALES</v>
      </c>
      <c r="W1274">
        <v>0</v>
      </c>
      <c r="X1274" t="str">
        <v>C66SZ21425</v>
      </c>
      <c r="Y1274">
        <v>809288</v>
      </c>
      <c r="Z1274" t="str">
        <v>河南融创新合科技有限公司</v>
      </c>
      <c r="AA1274">
        <v>0</v>
      </c>
      <c r="AB1274">
        <v>2021</v>
      </c>
      <c r="AC1274">
        <v>11</v>
      </c>
      <c r="AD1274" t="str">
        <v>Q3</v>
      </c>
      <c r="AE1274" t="str">
        <v>FY21/22</v>
      </c>
      <c r="AF1274" t="str">
        <v>SOUTH</v>
      </c>
    </row>
    <row r="1275" spans="1:32">
      <c r="A1275" t="str">
        <v>ESSZ</v>
      </c>
      <c r="B1275" t="str">
        <v>SZX</v>
      </c>
      <c r="C1275" t="str">
        <v>SPARES/OTHER</v>
      </c>
      <c r="D1275" s="4">
        <v>44517</v>
      </c>
      <c r="E1275" t="str">
        <v>YAMAHA</v>
      </c>
      <c r="F1275">
        <v>14100439</v>
      </c>
      <c r="G1275">
        <v>44517</v>
      </c>
      <c r="H1275" t="str">
        <v>YMCT|KMG-M7A13-00</v>
      </c>
      <c r="I1275" t="str">
        <v>DIFFUSER MAIN</v>
      </c>
      <c r="J1275">
        <v>1</v>
      </c>
      <c r="K1275">
        <v>1</v>
      </c>
      <c r="L1275">
        <v>539.82000000000005</v>
      </c>
      <c r="M1275" t="str">
        <v>CNY</v>
      </c>
      <c r="N1275">
        <v>1.21</v>
      </c>
      <c r="O1275">
        <v>539.82000000000005</v>
      </c>
      <c r="P1275">
        <v>653.18220000000008</v>
      </c>
      <c r="Q1275" t="str">
        <v>C66SZX-SMT SERVICE</v>
      </c>
      <c r="R1275" t="str">
        <v>Henan Rongchuangxinhe Technology Co.,Ltd</v>
      </c>
      <c r="S1275" t="str">
        <v>Same</v>
      </c>
      <c r="T1275">
        <v>900562</v>
      </c>
      <c r="U1275">
        <v>293</v>
      </c>
      <c r="V1275" t="str">
        <v>373SMT INV-PTS SALES</v>
      </c>
      <c r="W1275">
        <v>0</v>
      </c>
      <c r="X1275" t="str">
        <v>C66SZ21425</v>
      </c>
      <c r="Y1275">
        <v>809288</v>
      </c>
      <c r="Z1275" t="str">
        <v>河南融创新合科技有限公司</v>
      </c>
      <c r="AA1275">
        <v>0</v>
      </c>
      <c r="AB1275">
        <v>2021</v>
      </c>
      <c r="AC1275">
        <v>11</v>
      </c>
      <c r="AD1275" t="str">
        <v>Q3</v>
      </c>
      <c r="AE1275" t="str">
        <v>FY21/22</v>
      </c>
      <c r="AF1275" t="str">
        <v>SOUTH</v>
      </c>
    </row>
    <row r="1276" spans="1:32">
      <c r="A1276" t="str">
        <v>ESSZ</v>
      </c>
      <c r="B1276" t="str">
        <v>SZX</v>
      </c>
      <c r="C1276" t="str">
        <v>SPARES/OTHER</v>
      </c>
      <c r="D1276" s="4">
        <v>44518</v>
      </c>
      <c r="E1276" t="str">
        <v>YAMAHA</v>
      </c>
      <c r="F1276">
        <v>14100440</v>
      </c>
      <c r="G1276">
        <v>44518</v>
      </c>
      <c r="H1276" t="str">
        <v>YMCT|KHY-M77A0-A0</v>
      </c>
      <c r="I1276" t="str">
        <v>NOZZLE 310A ASSY.</v>
      </c>
      <c r="J1276">
        <v>5</v>
      </c>
      <c r="K1276">
        <v>5</v>
      </c>
      <c r="L1276">
        <v>3053.1</v>
      </c>
      <c r="M1276" t="str">
        <v>CNY</v>
      </c>
      <c r="N1276">
        <v>1.21</v>
      </c>
      <c r="O1276">
        <v>3053.1</v>
      </c>
      <c r="P1276">
        <v>3694.2509999999997</v>
      </c>
      <c r="Q1276" t="str">
        <v>C66SZX-SMT SERVICE</v>
      </c>
      <c r="R1276" t="str">
        <v>Earda Technologies Co., Ltd</v>
      </c>
      <c r="S1276" t="str">
        <v>Same</v>
      </c>
      <c r="T1276">
        <v>900564</v>
      </c>
      <c r="U1276">
        <v>2594.44</v>
      </c>
      <c r="V1276" t="str">
        <v>373SMT INV-PTS SALES</v>
      </c>
      <c r="W1276">
        <v>0</v>
      </c>
      <c r="X1276" t="str">
        <v>SG2021110503</v>
      </c>
      <c r="Y1276">
        <v>809535</v>
      </c>
      <c r="Z1276" t="str">
        <v>广州易而达科技股份有限公司</v>
      </c>
      <c r="AA1276">
        <v>0</v>
      </c>
      <c r="AB1276">
        <v>2021</v>
      </c>
      <c r="AC1276">
        <v>11</v>
      </c>
      <c r="AD1276" t="str">
        <v>Q3</v>
      </c>
      <c r="AE1276" t="str">
        <v>FY21/22</v>
      </c>
      <c r="AF1276" t="str">
        <v>SOUTH</v>
      </c>
    </row>
    <row r="1277" spans="1:32">
      <c r="A1277" t="str">
        <v>ESSZ</v>
      </c>
      <c r="B1277" t="str">
        <v>SZX</v>
      </c>
      <c r="C1277" t="str">
        <v>CONTRACT_FEE</v>
      </c>
      <c r="D1277" s="4">
        <v>44523</v>
      </c>
      <c r="E1277" t="str">
        <v>YAMAHA</v>
      </c>
      <c r="F1277">
        <v>13100026</v>
      </c>
      <c r="G1277">
        <v>44523</v>
      </c>
      <c r="H1277" t="str">
        <v>YMCT|REPAIR CHARGE</v>
      </c>
      <c r="I1277" t="str">
        <v>REPAIR CHARGE</v>
      </c>
      <c r="J1277">
        <v>1</v>
      </c>
      <c r="K1277">
        <v>1</v>
      </c>
      <c r="L1277">
        <v>21238.94</v>
      </c>
      <c r="M1277" t="str">
        <v>CNY</v>
      </c>
      <c r="N1277">
        <v>1.21</v>
      </c>
      <c r="O1277">
        <v>21238.94</v>
      </c>
      <c r="P1277">
        <v>25699.117399999999</v>
      </c>
      <c r="Q1277" t="str">
        <v>C66SZX-SMT SERVICE</v>
      </c>
      <c r="R1277" t="str">
        <v>Shenzhen GCL Electronics Co., Ltd.</v>
      </c>
      <c r="S1277" t="str">
        <v>Same</v>
      </c>
      <c r="T1277">
        <v>900565</v>
      </c>
      <c r="U1277">
        <v>0</v>
      </c>
      <c r="V1277" t="str">
        <v>373SMT INV-CONTRACT</v>
      </c>
      <c r="W1277">
        <v>0</v>
      </c>
      <c r="X1277" t="str">
        <v>C66-CAN-21027REV.1--GCL</v>
      </c>
      <c r="Y1277">
        <v>0</v>
      </c>
      <c r="Z1277" t="str">
        <v>深圳市耕创电子有限公司</v>
      </c>
      <c r="AA1277">
        <v>0</v>
      </c>
      <c r="AB1277">
        <v>2021</v>
      </c>
      <c r="AC1277">
        <v>11</v>
      </c>
      <c r="AD1277" t="str">
        <v>Q3</v>
      </c>
      <c r="AE1277" t="str">
        <v>FY21/22</v>
      </c>
      <c r="AF1277" t="str">
        <v>SOUTH</v>
      </c>
    </row>
    <row r="1278" spans="1:32">
      <c r="A1278" t="str">
        <v>ESSZ</v>
      </c>
      <c r="B1278" t="str">
        <v>SZX</v>
      </c>
      <c r="C1278" t="str">
        <v>SPARES/OTHER</v>
      </c>
      <c r="D1278" s="4">
        <v>44523</v>
      </c>
      <c r="E1278" t="str">
        <v>YAMAHA</v>
      </c>
      <c r="F1278">
        <v>14100441</v>
      </c>
      <c r="G1278">
        <v>44523</v>
      </c>
      <c r="H1278" t="str">
        <v>YMCT|KHY-M9129-00</v>
      </c>
      <c r="I1278" t="str">
        <v>BELT 1 CONVEYOR</v>
      </c>
      <c r="J1278">
        <v>20</v>
      </c>
      <c r="K1278">
        <v>20</v>
      </c>
      <c r="L1278">
        <v>4955.75</v>
      </c>
      <c r="M1278" t="str">
        <v>CNY</v>
      </c>
      <c r="N1278">
        <v>1.21</v>
      </c>
      <c r="O1278">
        <v>4955.75</v>
      </c>
      <c r="P1278">
        <v>5996.4574999999995</v>
      </c>
      <c r="Q1278" t="str">
        <v>C66SZX-SMT SERVICE</v>
      </c>
      <c r="R1278" t="str">
        <v xml:space="preserve">Leader-Tech Electronics (Shenzhen) Inc - Huangshi </v>
      </c>
      <c r="S1278" t="str">
        <v>Same</v>
      </c>
      <c r="T1278">
        <v>900566</v>
      </c>
      <c r="U1278">
        <v>2794</v>
      </c>
      <c r="V1278" t="str">
        <v>373SMT INV-PTS SALES</v>
      </c>
      <c r="W1278">
        <v>0</v>
      </c>
      <c r="X1278" t="str">
        <v>HS-PO2021100555</v>
      </c>
      <c r="Y1278">
        <v>810185</v>
      </c>
      <c r="Z1278" t="str">
        <v>上达电子（黄石）股份有限公司</v>
      </c>
      <c r="AA1278">
        <v>0</v>
      </c>
      <c r="AB1278">
        <v>2021</v>
      </c>
      <c r="AC1278">
        <v>11</v>
      </c>
      <c r="AD1278" t="str">
        <v>Q3</v>
      </c>
      <c r="AE1278" t="str">
        <v>FY21/22</v>
      </c>
      <c r="AF1278" t="str">
        <v>SOUTH</v>
      </c>
    </row>
    <row r="1279" spans="1:32">
      <c r="A1279" t="str">
        <v>ESSZ</v>
      </c>
      <c r="B1279" t="str">
        <v>SZX</v>
      </c>
      <c r="C1279" t="str">
        <v>FEEDER</v>
      </c>
      <c r="D1279" s="4">
        <v>44523</v>
      </c>
      <c r="E1279" t="str">
        <v>OTHERS</v>
      </c>
      <c r="F1279">
        <v>14100442</v>
      </c>
      <c r="G1279">
        <v>44523</v>
      </c>
      <c r="H1279" t="str">
        <v>ZMTR|SPECIAL MANUAL TRAY FEEDER</v>
      </c>
      <c r="I1279" t="str">
        <v>SPECIAL MANUAL TRAY FEEDER</v>
      </c>
      <c r="J1279">
        <v>1</v>
      </c>
      <c r="K1279">
        <v>1</v>
      </c>
      <c r="L1279">
        <v>2212.39</v>
      </c>
      <c r="M1279" t="str">
        <v>CNY</v>
      </c>
      <c r="N1279">
        <v>1.21</v>
      </c>
      <c r="O1279">
        <v>2212.39</v>
      </c>
      <c r="P1279">
        <v>2676.9919</v>
      </c>
      <c r="Q1279" t="str">
        <v>C66SZX-SMT SERVICE</v>
      </c>
      <c r="R1279" t="str">
        <v>Shenzhen Xingchenyu Electronic Co., Ltd</v>
      </c>
      <c r="S1279" t="str">
        <v>Same</v>
      </c>
      <c r="T1279">
        <v>900567</v>
      </c>
      <c r="U1279">
        <v>1371.68</v>
      </c>
      <c r="V1279" t="str">
        <v>373SMT INV-PTS SALES</v>
      </c>
      <c r="W1279">
        <v>0</v>
      </c>
      <c r="X1279" t="str">
        <v>C66SZ21423</v>
      </c>
      <c r="Y1279">
        <v>810183</v>
      </c>
      <c r="Z1279" t="str">
        <v>深圳市星辰宇电子有限公司</v>
      </c>
      <c r="AA1279">
        <v>0</v>
      </c>
      <c r="AB1279">
        <v>2021</v>
      </c>
      <c r="AC1279">
        <v>11</v>
      </c>
      <c r="AD1279" t="str">
        <v>Q3</v>
      </c>
      <c r="AE1279" t="str">
        <v>FY21/22</v>
      </c>
      <c r="AF1279" t="str">
        <v>SOUTH</v>
      </c>
    </row>
    <row r="1280" spans="1:32">
      <c r="A1280" t="str">
        <v>ESSZ</v>
      </c>
      <c r="B1280" t="str">
        <v>SZX</v>
      </c>
      <c r="C1280" t="str">
        <v>CONTRACT_FEE</v>
      </c>
      <c r="D1280" s="4">
        <v>44525</v>
      </c>
      <c r="E1280" t="str">
        <v>YAMAHA</v>
      </c>
      <c r="F1280">
        <v>13100027</v>
      </c>
      <c r="G1280">
        <v>44525</v>
      </c>
      <c r="H1280" t="str">
        <v>YMCT|REPAIR CHARGE</v>
      </c>
      <c r="I1280" t="str">
        <v>REPAIR CHARGE</v>
      </c>
      <c r="J1280">
        <v>1</v>
      </c>
      <c r="K1280">
        <v>1</v>
      </c>
      <c r="L1280">
        <v>18584.07</v>
      </c>
      <c r="M1280" t="str">
        <v>CNY</v>
      </c>
      <c r="N1280">
        <v>1.21</v>
      </c>
      <c r="O1280">
        <v>18584.07</v>
      </c>
      <c r="P1280">
        <v>22486.724699999999</v>
      </c>
      <c r="Q1280" t="str">
        <v>C66SZX-SMT SERVICE</v>
      </c>
      <c r="R1280" t="str">
        <v>Shenzhen ZhaoHui Electronics Co., Ltd</v>
      </c>
      <c r="S1280" t="str">
        <v>Same</v>
      </c>
      <c r="T1280">
        <v>900568</v>
      </c>
      <c r="U1280">
        <v>0</v>
      </c>
      <c r="V1280" t="str">
        <v>373SMT INV-CONTRACT</v>
      </c>
      <c r="W1280">
        <v>0</v>
      </c>
      <c r="X1280">
        <v>0</v>
      </c>
      <c r="Y1280">
        <v>0</v>
      </c>
      <c r="Z1280" t="str">
        <v>深圳市兆晖电子有限公司</v>
      </c>
      <c r="AA1280">
        <v>0</v>
      </c>
      <c r="AB1280">
        <v>2021</v>
      </c>
      <c r="AC1280">
        <v>11</v>
      </c>
      <c r="AD1280" t="str">
        <v>Q3</v>
      </c>
      <c r="AE1280" t="str">
        <v>FY21/22</v>
      </c>
      <c r="AF1280" t="str">
        <v>SOUTH</v>
      </c>
    </row>
    <row r="1281" spans="1:32">
      <c r="A1281" t="str">
        <v>ESSZ</v>
      </c>
      <c r="B1281" t="str">
        <v>SZX</v>
      </c>
      <c r="C1281" t="str">
        <v>SERVICE_CHARGE</v>
      </c>
      <c r="D1281" s="4">
        <v>44529</v>
      </c>
      <c r="E1281" t="str">
        <v>YAMAHA</v>
      </c>
      <c r="F1281">
        <v>12100069</v>
      </c>
      <c r="G1281">
        <v>44529</v>
      </c>
      <c r="H1281" t="str">
        <v>YMCT|REPAIR CHARGE</v>
      </c>
      <c r="I1281" t="str">
        <v>REPAIR CHARGE</v>
      </c>
      <c r="J1281">
        <v>1</v>
      </c>
      <c r="K1281">
        <v>1</v>
      </c>
      <c r="L1281">
        <v>884.96</v>
      </c>
      <c r="M1281" t="str">
        <v>CNY</v>
      </c>
      <c r="N1281">
        <v>1.21</v>
      </c>
      <c r="O1281">
        <v>884.96</v>
      </c>
      <c r="P1281">
        <v>1070.8016</v>
      </c>
      <c r="Q1281" t="str">
        <v>C66SZX-SMT SERVICE</v>
      </c>
      <c r="R1281" t="str">
        <v>Shenzhen Piesia Electronic Technology Co., Ltd.</v>
      </c>
      <c r="S1281" t="str">
        <v>Same</v>
      </c>
      <c r="T1281">
        <v>900570</v>
      </c>
      <c r="U1281">
        <v>0</v>
      </c>
      <c r="V1281" t="str">
        <v>373SMT INV-NON-CON</v>
      </c>
      <c r="W1281">
        <v>0</v>
      </c>
      <c r="X1281" t="str">
        <v>C66SZ21525REV1</v>
      </c>
      <c r="Y1281">
        <v>0</v>
      </c>
      <c r="Z1281" t="str">
        <v>深圳市派勤电子技术有限公司</v>
      </c>
      <c r="AA1281">
        <v>0</v>
      </c>
      <c r="AB1281">
        <v>2021</v>
      </c>
      <c r="AC1281">
        <v>11</v>
      </c>
      <c r="AD1281" t="str">
        <v>Q3</v>
      </c>
      <c r="AE1281" t="str">
        <v>FY21/22</v>
      </c>
      <c r="AF1281" t="str">
        <v>SOUTH</v>
      </c>
    </row>
    <row r="1282" spans="1:32">
      <c r="A1282" t="str">
        <v>ESSZ</v>
      </c>
      <c r="B1282" t="str">
        <v>SZX</v>
      </c>
      <c r="C1282" t="str">
        <v>CONTRACT_FEE</v>
      </c>
      <c r="D1282" s="4">
        <v>44529</v>
      </c>
      <c r="E1282" t="str">
        <v>YAMAHA</v>
      </c>
      <c r="F1282">
        <v>13100028</v>
      </c>
      <c r="G1282">
        <v>44529</v>
      </c>
      <c r="H1282" t="str">
        <v>YMCT|REPAIR CHARGE</v>
      </c>
      <c r="I1282" t="str">
        <v>REPAIR CHARGE</v>
      </c>
      <c r="J1282">
        <v>1</v>
      </c>
      <c r="K1282">
        <v>1</v>
      </c>
      <c r="L1282">
        <v>2920.35</v>
      </c>
      <c r="M1282" t="str">
        <v>CNY</v>
      </c>
      <c r="N1282">
        <v>1.21</v>
      </c>
      <c r="O1282">
        <v>2920.35</v>
      </c>
      <c r="P1282">
        <v>3533.6234999999997</v>
      </c>
      <c r="Q1282" t="str">
        <v>C66SZX-SMT SERVICE</v>
      </c>
      <c r="R1282" t="str">
        <v>Zhong Shan Min Kwong Electrical Co., Ltd</v>
      </c>
      <c r="S1282" t="str">
        <v>Same</v>
      </c>
      <c r="T1282">
        <v>900569</v>
      </c>
      <c r="U1282">
        <v>0</v>
      </c>
      <c r="V1282" t="str">
        <v>373SMT INV-CONTRACT</v>
      </c>
      <c r="W1282">
        <v>0</v>
      </c>
      <c r="X1282" t="str">
        <v>C66-CAN-21037--Mianguang</v>
      </c>
      <c r="Y1282">
        <v>0</v>
      </c>
      <c r="Z1282" t="str">
        <v>中山市绵光电器有限公司</v>
      </c>
      <c r="AA1282">
        <v>0</v>
      </c>
      <c r="AB1282">
        <v>2021</v>
      </c>
      <c r="AC1282">
        <v>11</v>
      </c>
      <c r="AD1282" t="str">
        <v>Q3</v>
      </c>
      <c r="AE1282" t="str">
        <v>FY21/22</v>
      </c>
      <c r="AF1282" t="str">
        <v>SOUTH</v>
      </c>
    </row>
    <row r="1283" spans="1:32">
      <c r="A1283" t="str">
        <v>ESSZ</v>
      </c>
      <c r="B1283" t="str">
        <v>SZX</v>
      </c>
      <c r="C1283" t="str">
        <v>CONTRACT_FEE</v>
      </c>
      <c r="D1283" s="4">
        <v>44536</v>
      </c>
      <c r="E1283" t="str">
        <v>OTHERS</v>
      </c>
      <c r="F1283">
        <v>13100029</v>
      </c>
      <c r="G1283">
        <v>44536</v>
      </c>
      <c r="H1283" t="str">
        <v>ZZZZ|REPAIR CHARGE</v>
      </c>
      <c r="I1283" t="str">
        <v>REPAIR CHARGE</v>
      </c>
      <c r="J1283">
        <v>1</v>
      </c>
      <c r="K1283">
        <v>1</v>
      </c>
      <c r="L1283">
        <v>17699.12</v>
      </c>
      <c r="M1283" t="str">
        <v>CNY</v>
      </c>
      <c r="N1283">
        <v>1.2150000000000001</v>
      </c>
      <c r="O1283">
        <v>17699.12</v>
      </c>
      <c r="P1283">
        <v>21504.430800000002</v>
      </c>
      <c r="Q1283" t="str">
        <v>C66SZX-SMT SERVICE</v>
      </c>
      <c r="R1283" t="str">
        <v>DongGuan XinGuangLian Optoelectronics Technology C</v>
      </c>
      <c r="S1283" t="str">
        <v>Same</v>
      </c>
      <c r="T1283">
        <v>900571</v>
      </c>
      <c r="U1283">
        <v>0</v>
      </c>
      <c r="V1283" t="str">
        <v>373SMT INV-CONTRACT</v>
      </c>
      <c r="W1283">
        <v>0</v>
      </c>
      <c r="X1283" t="str">
        <v>C66-CAN-20020REV.1-XinGuangLian</v>
      </c>
      <c r="Y1283">
        <v>0</v>
      </c>
      <c r="Z1283" t="str">
        <v>东莞市新广联光电科技有限公司</v>
      </c>
      <c r="AA1283">
        <v>0</v>
      </c>
      <c r="AB1283">
        <v>2021</v>
      </c>
      <c r="AC1283">
        <v>12</v>
      </c>
      <c r="AD1283" t="str">
        <v>Q3</v>
      </c>
      <c r="AE1283" t="str">
        <v>FY21/22</v>
      </c>
      <c r="AF1283" t="str">
        <v>SOUTH</v>
      </c>
    </row>
    <row r="1284" spans="1:32">
      <c r="A1284" t="str">
        <v>ESSZ</v>
      </c>
      <c r="B1284" t="str">
        <v>SZX</v>
      </c>
      <c r="C1284" t="str">
        <v>CONTRACT_FEE</v>
      </c>
      <c r="D1284" s="4">
        <v>44538</v>
      </c>
      <c r="E1284" t="str">
        <v>YAMAHA</v>
      </c>
      <c r="F1284">
        <v>13100030</v>
      </c>
      <c r="G1284">
        <v>44538</v>
      </c>
      <c r="H1284" t="str">
        <v>YMCT|REPAIR CHARGE</v>
      </c>
      <c r="I1284" t="str">
        <v>REPAIR CHARGE</v>
      </c>
      <c r="J1284">
        <v>1</v>
      </c>
      <c r="K1284">
        <v>1</v>
      </c>
      <c r="L1284">
        <v>29600</v>
      </c>
      <c r="M1284" t="str">
        <v>CNY</v>
      </c>
      <c r="N1284">
        <v>1.2150000000000001</v>
      </c>
      <c r="O1284">
        <v>29600</v>
      </c>
      <c r="P1284">
        <v>35964</v>
      </c>
      <c r="Q1284" t="str">
        <v>C66SZX-SMT SERVICE</v>
      </c>
      <c r="R1284" t="str">
        <v>Huizhou Double New Power Electronics Technology Co</v>
      </c>
      <c r="S1284" t="str">
        <v>Same</v>
      </c>
      <c r="T1284">
        <v>900572</v>
      </c>
      <c r="U1284">
        <v>0</v>
      </c>
      <c r="V1284" t="str">
        <v>373SMT INV-CONTRACT</v>
      </c>
      <c r="W1284">
        <v>0</v>
      </c>
      <c r="X1284" t="str">
        <v>C66SZ21474REV1</v>
      </c>
      <c r="Y1284">
        <v>0</v>
      </c>
      <c r="Z1284" t="str">
        <v>惠州市德宝新能电子科技有限公司</v>
      </c>
      <c r="AA1284">
        <v>0</v>
      </c>
      <c r="AB1284">
        <v>2021</v>
      </c>
      <c r="AC1284">
        <v>12</v>
      </c>
      <c r="AD1284" t="str">
        <v>Q3</v>
      </c>
      <c r="AE1284" t="str">
        <v>FY21/22</v>
      </c>
      <c r="AF1284" t="str">
        <v>SOUTH</v>
      </c>
    </row>
    <row r="1285" spans="1:32">
      <c r="A1285" t="str">
        <v>ESSZ</v>
      </c>
      <c r="B1285" t="str">
        <v>SZX</v>
      </c>
      <c r="C1285" t="str">
        <v>CONTRACT_FEE</v>
      </c>
      <c r="D1285" s="4">
        <v>44539</v>
      </c>
      <c r="E1285" t="str">
        <v>YAMAHA</v>
      </c>
      <c r="F1285">
        <v>13100031</v>
      </c>
      <c r="G1285">
        <v>44539</v>
      </c>
      <c r="H1285" t="str">
        <v>YMCT|REPAIR CHARGE</v>
      </c>
      <c r="I1285" t="str">
        <v>REPAIR CHARGE</v>
      </c>
      <c r="J1285">
        <v>1</v>
      </c>
      <c r="K1285">
        <v>1</v>
      </c>
      <c r="L1285">
        <v>25575.22</v>
      </c>
      <c r="M1285" t="str">
        <v>CNY</v>
      </c>
      <c r="N1285">
        <v>1.2150000000000001</v>
      </c>
      <c r="O1285">
        <v>25575.22</v>
      </c>
      <c r="P1285">
        <v>31073.892300000003</v>
      </c>
      <c r="Q1285" t="str">
        <v>C66SZX-SMT SERVICE</v>
      </c>
      <c r="R1285" t="str">
        <v>ShenZhen Nuo Yaxing Technology Co., Ltd.</v>
      </c>
      <c r="S1285" t="str">
        <v>Same</v>
      </c>
      <c r="T1285">
        <v>900573</v>
      </c>
      <c r="U1285">
        <v>0</v>
      </c>
      <c r="V1285" t="str">
        <v>373SMT INV-CONTRACT</v>
      </c>
      <c r="W1285">
        <v>0</v>
      </c>
      <c r="X1285" t="str">
        <v>C66-CAN-21042--Nuo Yaxing</v>
      </c>
      <c r="Y1285">
        <v>0</v>
      </c>
      <c r="Z1285" t="str">
        <v>深圳市诺亚兴科技有限公司</v>
      </c>
      <c r="AA1285">
        <v>0</v>
      </c>
      <c r="AB1285">
        <v>2021</v>
      </c>
      <c r="AC1285">
        <v>12</v>
      </c>
      <c r="AD1285" t="str">
        <v>Q3</v>
      </c>
      <c r="AE1285" t="str">
        <v>FY21/22</v>
      </c>
      <c r="AF1285" t="str">
        <v>SOUTH</v>
      </c>
    </row>
    <row r="1286" spans="1:32">
      <c r="A1286" t="str">
        <v>ESSZ</v>
      </c>
      <c r="B1286" t="str">
        <v>SZX</v>
      </c>
      <c r="C1286" t="str">
        <v>CONTRACT_FEE</v>
      </c>
      <c r="D1286" s="4">
        <v>44543</v>
      </c>
      <c r="E1286" t="str">
        <v>YAMAHA</v>
      </c>
      <c r="F1286">
        <v>13100032</v>
      </c>
      <c r="G1286">
        <v>44543</v>
      </c>
      <c r="H1286" t="str">
        <v>YMCT|REPAIR CHARGE</v>
      </c>
      <c r="I1286" t="str">
        <v>REPAIR CHARGE</v>
      </c>
      <c r="J1286">
        <v>1</v>
      </c>
      <c r="K1286">
        <v>1</v>
      </c>
      <c r="L1286">
        <v>9734.51</v>
      </c>
      <c r="M1286" t="str">
        <v>CNY</v>
      </c>
      <c r="N1286">
        <v>1.2150000000000001</v>
      </c>
      <c r="O1286">
        <v>9734.51</v>
      </c>
      <c r="P1286">
        <v>11827.429650000002</v>
      </c>
      <c r="Q1286" t="str">
        <v>C66SZX-SMT SERVICE</v>
      </c>
      <c r="R1286" t="str">
        <v>Shenzhen Huacaixin Technology Co., Ltd</v>
      </c>
      <c r="S1286" t="str">
        <v>Same</v>
      </c>
      <c r="T1286">
        <v>900576</v>
      </c>
      <c r="U1286">
        <v>0</v>
      </c>
      <c r="V1286" t="str">
        <v>373SMT INV-CONTRACT</v>
      </c>
      <c r="W1286">
        <v>0</v>
      </c>
      <c r="X1286" t="str">
        <v>C66-CAN-21032--Huacaixin</v>
      </c>
      <c r="Y1286">
        <v>0</v>
      </c>
      <c r="Z1286" t="str">
        <v>深圳市华彩鑫科技有限公司</v>
      </c>
      <c r="AA1286">
        <v>0</v>
      </c>
      <c r="AB1286">
        <v>2021</v>
      </c>
      <c r="AC1286">
        <v>12</v>
      </c>
      <c r="AD1286" t="str">
        <v>Q3</v>
      </c>
      <c r="AE1286" t="str">
        <v>FY21/22</v>
      </c>
      <c r="AF1286" t="str">
        <v>SOUTH</v>
      </c>
    </row>
    <row r="1287" spans="1:32">
      <c r="A1287" t="str">
        <v>ESSZ</v>
      </c>
      <c r="B1287" t="str">
        <v>SZX</v>
      </c>
      <c r="C1287" t="str">
        <v>SPARES/OTHER</v>
      </c>
      <c r="D1287" s="4">
        <v>44543</v>
      </c>
      <c r="E1287" t="str">
        <v>YAMAHA</v>
      </c>
      <c r="F1287">
        <v>14100443</v>
      </c>
      <c r="G1287">
        <v>44543</v>
      </c>
      <c r="H1287" t="str">
        <v>YMCT|KKD-M7151-02</v>
      </c>
      <c r="I1287" t="str">
        <v>EJECTOR RESIN</v>
      </c>
      <c r="J1287">
        <v>2</v>
      </c>
      <c r="K1287">
        <v>2</v>
      </c>
      <c r="L1287">
        <v>29203.54</v>
      </c>
      <c r="M1287" t="str">
        <v>CNY</v>
      </c>
      <c r="N1287">
        <v>1.2150000000000001</v>
      </c>
      <c r="O1287">
        <v>29203.54</v>
      </c>
      <c r="P1287">
        <v>35482.301100000004</v>
      </c>
      <c r="Q1287" t="str">
        <v>C66SZX-SMT SERVICE</v>
      </c>
      <c r="R1287" t="str">
        <v>Hai Xin Technology(ShenZhen) Company Limited.</v>
      </c>
      <c r="S1287" t="str">
        <v>Same</v>
      </c>
      <c r="T1287">
        <v>900574</v>
      </c>
      <c r="U1287">
        <v>15581</v>
      </c>
      <c r="V1287" t="str">
        <v>373SMT INV-PTS SALES</v>
      </c>
      <c r="W1287">
        <v>0</v>
      </c>
      <c r="X1287" t="str">
        <v>H191829-BET-211102</v>
      </c>
      <c r="Y1287">
        <v>812696</v>
      </c>
      <c r="Z1287" t="str">
        <v>海星科技（深圳）有限公司</v>
      </c>
      <c r="AA1287">
        <v>0</v>
      </c>
      <c r="AB1287">
        <v>2021</v>
      </c>
      <c r="AC1287">
        <v>12</v>
      </c>
      <c r="AD1287" t="str">
        <v>Q3</v>
      </c>
      <c r="AE1287" t="str">
        <v>FY21/22</v>
      </c>
      <c r="AF1287" t="str">
        <v>SOUTH</v>
      </c>
    </row>
    <row r="1288" spans="1:32">
      <c r="A1288" t="str">
        <v>ESSZ</v>
      </c>
      <c r="B1288" t="str">
        <v>SZX</v>
      </c>
      <c r="C1288" t="str">
        <v>SPARES/OTHER</v>
      </c>
      <c r="D1288" s="4">
        <v>44543</v>
      </c>
      <c r="E1288" t="str">
        <v>YAMAHA</v>
      </c>
      <c r="F1288">
        <v>14100444</v>
      </c>
      <c r="G1288">
        <v>44543</v>
      </c>
      <c r="H1288" t="str">
        <v>YMCT|KMB-M3855-00</v>
      </c>
      <c r="I1288" t="str">
        <v>LUBRICANT 20ML</v>
      </c>
      <c r="J1288">
        <v>1</v>
      </c>
      <c r="K1288">
        <v>1</v>
      </c>
      <c r="L1288">
        <v>265.49</v>
      </c>
      <c r="M1288" t="str">
        <v>CNY</v>
      </c>
      <c r="N1288">
        <v>1.2150000000000001</v>
      </c>
      <c r="O1288">
        <v>265.49</v>
      </c>
      <c r="P1288">
        <v>322.57035000000002</v>
      </c>
      <c r="Q1288" t="str">
        <v>C66SZX-SMT SERVICE</v>
      </c>
      <c r="R1288" t="str">
        <v>Shenzhen Royal Display Technology Co., Ltd</v>
      </c>
      <c r="S1288" t="str">
        <v>Same</v>
      </c>
      <c r="T1288">
        <v>900575</v>
      </c>
      <c r="U1288">
        <v>93</v>
      </c>
      <c r="V1288" t="str">
        <v>373SMT INV-PTS SALES</v>
      </c>
      <c r="W1288">
        <v>0</v>
      </c>
      <c r="X1288" t="str">
        <v>C66SZ21492REV1</v>
      </c>
      <c r="Y1288">
        <v>812705</v>
      </c>
      <c r="Z1288" t="str">
        <v>深圳市皇家显示技术有限公司</v>
      </c>
      <c r="AA1288">
        <v>0</v>
      </c>
      <c r="AB1288">
        <v>2021</v>
      </c>
      <c r="AC1288">
        <v>12</v>
      </c>
      <c r="AD1288" t="str">
        <v>Q3</v>
      </c>
      <c r="AE1288" t="str">
        <v>FY21/22</v>
      </c>
      <c r="AF1288" t="str">
        <v>SOUTH</v>
      </c>
    </row>
    <row r="1289" spans="1:32">
      <c r="A1289" t="str">
        <v>ESSZ</v>
      </c>
      <c r="B1289" t="str">
        <v>SZX</v>
      </c>
      <c r="C1289" t="str">
        <v>SPARES/OTHER</v>
      </c>
      <c r="D1289" s="4">
        <v>44543</v>
      </c>
      <c r="E1289" t="str">
        <v>YAMAHA</v>
      </c>
      <c r="F1289">
        <v>14100444</v>
      </c>
      <c r="G1289">
        <v>44543</v>
      </c>
      <c r="H1289" t="str">
        <v>YMCT|KMB-M3854-00</v>
      </c>
      <c r="I1289" t="str">
        <v>GREASE 30G</v>
      </c>
      <c r="J1289">
        <v>1</v>
      </c>
      <c r="K1289">
        <v>1</v>
      </c>
      <c r="L1289">
        <v>442.48</v>
      </c>
      <c r="M1289" t="str">
        <v>CNY</v>
      </c>
      <c r="N1289">
        <v>1.2150000000000001</v>
      </c>
      <c r="O1289">
        <v>442.48</v>
      </c>
      <c r="P1289">
        <v>537.61320000000001</v>
      </c>
      <c r="Q1289" t="str">
        <v>C66SZX-SMT SERVICE</v>
      </c>
      <c r="R1289" t="str">
        <v>Shenzhen Royal Display Technology Co., Ltd</v>
      </c>
      <c r="S1289" t="str">
        <v>Same</v>
      </c>
      <c r="T1289">
        <v>900575</v>
      </c>
      <c r="U1289">
        <v>193</v>
      </c>
      <c r="V1289" t="str">
        <v>373SMT INV-PTS SALES</v>
      </c>
      <c r="W1289">
        <v>0</v>
      </c>
      <c r="X1289" t="str">
        <v>C66SZ21492REV1</v>
      </c>
      <c r="Y1289">
        <v>812705</v>
      </c>
      <c r="Z1289" t="str">
        <v>深圳市皇家显示技术有限公司</v>
      </c>
      <c r="AA1289">
        <v>0</v>
      </c>
      <c r="AB1289">
        <v>2021</v>
      </c>
      <c r="AC1289">
        <v>12</v>
      </c>
      <c r="AD1289" t="str">
        <v>Q3</v>
      </c>
      <c r="AE1289" t="str">
        <v>FY21/22</v>
      </c>
      <c r="AF1289" t="str">
        <v>SOUTH</v>
      </c>
    </row>
    <row r="1290" spans="1:32">
      <c r="A1290" t="str">
        <v>ESSZ</v>
      </c>
      <c r="B1290" t="str">
        <v>SZX</v>
      </c>
      <c r="C1290" t="str">
        <v>SPARES/OTHER</v>
      </c>
      <c r="D1290" s="4">
        <v>44543</v>
      </c>
      <c r="E1290" t="str">
        <v>YAMAHA</v>
      </c>
      <c r="F1290">
        <v>14100444</v>
      </c>
      <c r="G1290">
        <v>44543</v>
      </c>
      <c r="H1290" t="str">
        <v>YMCT|KMB-M3859-00</v>
      </c>
      <c r="I1290" t="str">
        <v>GREASE PACK(L500)</v>
      </c>
      <c r="J1290">
        <v>1</v>
      </c>
      <c r="K1290">
        <v>1</v>
      </c>
      <c r="L1290">
        <v>353.98</v>
      </c>
      <c r="M1290" t="str">
        <v>CNY</v>
      </c>
      <c r="N1290">
        <v>1.2150000000000001</v>
      </c>
      <c r="O1290">
        <v>353.98</v>
      </c>
      <c r="P1290">
        <v>430.08570000000003</v>
      </c>
      <c r="Q1290" t="str">
        <v>C66SZX-SMT SERVICE</v>
      </c>
      <c r="R1290" t="str">
        <v>Shenzhen Royal Display Technology Co., Ltd</v>
      </c>
      <c r="S1290" t="str">
        <v>Same</v>
      </c>
      <c r="T1290">
        <v>900575</v>
      </c>
      <c r="U1290">
        <v>160</v>
      </c>
      <c r="V1290" t="str">
        <v>373SMT INV-PTS SALES</v>
      </c>
      <c r="W1290">
        <v>0</v>
      </c>
      <c r="X1290" t="str">
        <v>C66SZ21492REV1</v>
      </c>
      <c r="Y1290">
        <v>812705</v>
      </c>
      <c r="Z1290" t="str">
        <v>深圳市皇家显示技术有限公司</v>
      </c>
      <c r="AA1290">
        <v>0</v>
      </c>
      <c r="AB1290">
        <v>2021</v>
      </c>
      <c r="AC1290">
        <v>12</v>
      </c>
      <c r="AD1290" t="str">
        <v>Q3</v>
      </c>
      <c r="AE1290" t="str">
        <v>FY21/22</v>
      </c>
      <c r="AF1290" t="str">
        <v>SOUTH</v>
      </c>
    </row>
    <row r="1291" spans="1:32">
      <c r="A1291" t="str">
        <v>ESSZ</v>
      </c>
      <c r="B1291" t="str">
        <v>SZX</v>
      </c>
      <c r="C1291" t="str">
        <v>SERVICE_CHARGE</v>
      </c>
      <c r="D1291" s="4">
        <v>44544</v>
      </c>
      <c r="E1291" t="str">
        <v>YAMAHA</v>
      </c>
      <c r="F1291">
        <v>12100070</v>
      </c>
      <c r="G1291">
        <v>44544</v>
      </c>
      <c r="H1291" t="str">
        <v>YMCT|REPAIR CHARGE</v>
      </c>
      <c r="I1291" t="str">
        <v>REPAIR CHARGE</v>
      </c>
      <c r="J1291">
        <v>1</v>
      </c>
      <c r="K1291">
        <v>1</v>
      </c>
      <c r="L1291">
        <v>1327.43</v>
      </c>
      <c r="M1291" t="str">
        <v>CNY</v>
      </c>
      <c r="N1291">
        <v>1.2150000000000001</v>
      </c>
      <c r="O1291">
        <v>1327.43</v>
      </c>
      <c r="P1291">
        <v>1612.8274500000002</v>
      </c>
      <c r="Q1291" t="str">
        <v>C66SZX-SMT SERVICE</v>
      </c>
      <c r="R1291" t="str">
        <v>Huizhou Boshijie Technology Co., Ltd.</v>
      </c>
      <c r="S1291" t="str">
        <v>Same</v>
      </c>
      <c r="T1291">
        <v>900579</v>
      </c>
      <c r="U1291">
        <v>0</v>
      </c>
      <c r="V1291" t="str">
        <v>373SMT INV-NON-CON</v>
      </c>
      <c r="W1291">
        <v>0</v>
      </c>
      <c r="X1291" t="str">
        <v>BSJ-20211109001</v>
      </c>
      <c r="Y1291">
        <v>0</v>
      </c>
      <c r="Z1291" t="str">
        <v>惠州市博实结科技有限公司</v>
      </c>
      <c r="AA1291">
        <v>0</v>
      </c>
      <c r="AB1291">
        <v>2021</v>
      </c>
      <c r="AC1291">
        <v>12</v>
      </c>
      <c r="AD1291" t="str">
        <v>Q3</v>
      </c>
      <c r="AE1291" t="str">
        <v>FY21/22</v>
      </c>
      <c r="AF1291" t="str">
        <v>SOUTH</v>
      </c>
    </row>
    <row r="1292" spans="1:32">
      <c r="A1292" t="str">
        <v>ESSZ</v>
      </c>
      <c r="B1292" t="str">
        <v>SZX</v>
      </c>
      <c r="C1292" t="str">
        <v>SPARES/OTHER</v>
      </c>
      <c r="D1292" s="4">
        <v>44544</v>
      </c>
      <c r="E1292" t="str">
        <v>YAMAHA</v>
      </c>
      <c r="F1292">
        <v>14100445</v>
      </c>
      <c r="G1292">
        <v>44544</v>
      </c>
      <c r="H1292" t="str">
        <v>YMCT|KLV-M9127-00</v>
      </c>
      <c r="I1292" t="str">
        <v>BELT CONV.</v>
      </c>
      <c r="J1292">
        <v>1</v>
      </c>
      <c r="K1292">
        <v>1</v>
      </c>
      <c r="L1292">
        <v>486.73</v>
      </c>
      <c r="M1292" t="str">
        <v>CNY</v>
      </c>
      <c r="N1292">
        <v>1.2150000000000001</v>
      </c>
      <c r="O1292">
        <v>486.73</v>
      </c>
      <c r="P1292">
        <v>591.37695000000008</v>
      </c>
      <c r="Q1292" t="str">
        <v>C66SZX-SMT SERVICE</v>
      </c>
      <c r="R1292" t="str">
        <v>SHENZHEN JIANKE ELECTRONICS CO.,LTD</v>
      </c>
      <c r="S1292" t="str">
        <v>Same</v>
      </c>
      <c r="T1292">
        <v>900577</v>
      </c>
      <c r="U1292">
        <v>289.3</v>
      </c>
      <c r="V1292" t="str">
        <v>373SMT INV-PTS SALES</v>
      </c>
      <c r="W1292">
        <v>0</v>
      </c>
      <c r="X1292" t="str">
        <v>C66SZ21407</v>
      </c>
      <c r="Y1292">
        <v>812894</v>
      </c>
      <c r="Z1292" t="str">
        <v>深圳市健科电子有限公司</v>
      </c>
      <c r="AA1292">
        <v>0</v>
      </c>
      <c r="AB1292">
        <v>2021</v>
      </c>
      <c r="AC1292">
        <v>12</v>
      </c>
      <c r="AD1292" t="str">
        <v>Q3</v>
      </c>
      <c r="AE1292" t="str">
        <v>FY21/22</v>
      </c>
      <c r="AF1292" t="str">
        <v>SOUTH</v>
      </c>
    </row>
    <row r="1293" spans="1:32">
      <c r="A1293" t="str">
        <v>ESSZ</v>
      </c>
      <c r="B1293" t="str">
        <v>SZX</v>
      </c>
      <c r="C1293" t="str">
        <v>SPARES/OTHER</v>
      </c>
      <c r="D1293" s="4">
        <v>44544</v>
      </c>
      <c r="E1293" t="str">
        <v>YAMAHA</v>
      </c>
      <c r="F1293">
        <v>14100445</v>
      </c>
      <c r="G1293">
        <v>44544</v>
      </c>
      <c r="H1293" t="str">
        <v>YMCT|90990-42J013</v>
      </c>
      <c r="I1293" t="str">
        <v>JOINT</v>
      </c>
      <c r="J1293">
        <v>1</v>
      </c>
      <c r="K1293">
        <v>1</v>
      </c>
      <c r="L1293">
        <v>132.74</v>
      </c>
      <c r="M1293" t="str">
        <v>CNY</v>
      </c>
      <c r="N1293">
        <v>1.2150000000000001</v>
      </c>
      <c r="O1293">
        <v>132.74</v>
      </c>
      <c r="P1293">
        <v>161.27910000000003</v>
      </c>
      <c r="Q1293" t="str">
        <v>C66SZX-SMT SERVICE</v>
      </c>
      <c r="R1293" t="str">
        <v>SHENZHEN JIANKE ELECTRONICS CO.,LTD</v>
      </c>
      <c r="S1293" t="str">
        <v>Same</v>
      </c>
      <c r="T1293">
        <v>900577</v>
      </c>
      <c r="U1293">
        <v>62</v>
      </c>
      <c r="V1293" t="str">
        <v>373SMT INV-PTS SALES</v>
      </c>
      <c r="W1293">
        <v>0</v>
      </c>
      <c r="X1293" t="str">
        <v>C66SZ21407</v>
      </c>
      <c r="Y1293">
        <v>812894</v>
      </c>
      <c r="Z1293" t="str">
        <v>深圳市健科电子有限公司</v>
      </c>
      <c r="AA1293">
        <v>0</v>
      </c>
      <c r="AB1293">
        <v>2021</v>
      </c>
      <c r="AC1293">
        <v>12</v>
      </c>
      <c r="AD1293" t="str">
        <v>Q3</v>
      </c>
      <c r="AE1293" t="str">
        <v>FY21/22</v>
      </c>
      <c r="AF1293" t="str">
        <v>SOUTH</v>
      </c>
    </row>
    <row r="1294" spans="1:32">
      <c r="A1294" t="str">
        <v>ESSZ</v>
      </c>
      <c r="B1294" t="str">
        <v>SZX</v>
      </c>
      <c r="C1294" t="str">
        <v>SPARES/OTHER</v>
      </c>
      <c r="D1294" s="4">
        <v>44544</v>
      </c>
      <c r="E1294" t="str">
        <v>YAMAHA</v>
      </c>
      <c r="F1294">
        <v>14100445</v>
      </c>
      <c r="G1294">
        <v>44544</v>
      </c>
      <c r="H1294" t="str">
        <v>YMCT|KHT-M3682-00</v>
      </c>
      <c r="I1294" t="str">
        <v>SOCKET</v>
      </c>
      <c r="J1294">
        <v>1</v>
      </c>
      <c r="K1294">
        <v>1</v>
      </c>
      <c r="L1294">
        <v>309.73</v>
      </c>
      <c r="M1294" t="str">
        <v>CNY</v>
      </c>
      <c r="N1294">
        <v>1.2150000000000001</v>
      </c>
      <c r="O1294">
        <v>309.73</v>
      </c>
      <c r="P1294">
        <v>376.32195000000007</v>
      </c>
      <c r="Q1294" t="str">
        <v>C66SZX-SMT SERVICE</v>
      </c>
      <c r="R1294" t="str">
        <v>SHENZHEN JIANKE ELECTRONICS CO.,LTD</v>
      </c>
      <c r="S1294" t="str">
        <v>Same</v>
      </c>
      <c r="T1294">
        <v>900577</v>
      </c>
      <c r="U1294">
        <v>159</v>
      </c>
      <c r="V1294" t="str">
        <v>373SMT INV-PTS SALES</v>
      </c>
      <c r="W1294">
        <v>0</v>
      </c>
      <c r="X1294" t="str">
        <v>C66SZ21407</v>
      </c>
      <c r="Y1294">
        <v>812894</v>
      </c>
      <c r="Z1294" t="str">
        <v>深圳市健科电子有限公司</v>
      </c>
      <c r="AA1294">
        <v>0</v>
      </c>
      <c r="AB1294">
        <v>2021</v>
      </c>
      <c r="AC1294">
        <v>12</v>
      </c>
      <c r="AD1294" t="str">
        <v>Q3</v>
      </c>
      <c r="AE1294" t="str">
        <v>FY21/22</v>
      </c>
      <c r="AF1294" t="str">
        <v>SOUTH</v>
      </c>
    </row>
    <row r="1295" spans="1:32">
      <c r="A1295" t="str">
        <v>ESSZ</v>
      </c>
      <c r="B1295" t="str">
        <v>SZX</v>
      </c>
      <c r="C1295" t="str">
        <v>SPARES/OTHER</v>
      </c>
      <c r="D1295" s="4">
        <v>44544</v>
      </c>
      <c r="E1295" t="str">
        <v>YAMAHA</v>
      </c>
      <c r="F1295">
        <v>14100446</v>
      </c>
      <c r="G1295">
        <v>44544</v>
      </c>
      <c r="H1295" t="str">
        <v>YMCT|KHM-M654B-01</v>
      </c>
      <c r="I1295" t="str">
        <v>SENSOR, FIBER 1</v>
      </c>
      <c r="J1295">
        <v>1</v>
      </c>
      <c r="K1295">
        <v>1</v>
      </c>
      <c r="L1295">
        <v>884.96</v>
      </c>
      <c r="M1295" t="str">
        <v>CNY</v>
      </c>
      <c r="N1295">
        <v>1.2150000000000001</v>
      </c>
      <c r="O1295">
        <v>884.96</v>
      </c>
      <c r="P1295">
        <v>1075.2264</v>
      </c>
      <c r="Q1295" t="str">
        <v>C66SZX-SMT SERVICE</v>
      </c>
      <c r="R1295" t="str">
        <v>Huizhou Boshijie Technology Co., Ltd.</v>
      </c>
      <c r="S1295" t="str">
        <v>Same</v>
      </c>
      <c r="T1295">
        <v>900578</v>
      </c>
      <c r="U1295">
        <v>432</v>
      </c>
      <c r="V1295" t="str">
        <v>373SMT INV-PTS SALES</v>
      </c>
      <c r="W1295">
        <v>0</v>
      </c>
      <c r="X1295" t="str">
        <v>BSJ-20211109001</v>
      </c>
      <c r="Y1295">
        <v>812919</v>
      </c>
      <c r="Z1295" t="str">
        <v>惠州市博实结科技有限公司</v>
      </c>
      <c r="AA1295">
        <v>0</v>
      </c>
      <c r="AB1295">
        <v>2021</v>
      </c>
      <c r="AC1295">
        <v>12</v>
      </c>
      <c r="AD1295" t="str">
        <v>Q3</v>
      </c>
      <c r="AE1295" t="str">
        <v>FY21/22</v>
      </c>
      <c r="AF1295" t="str">
        <v>SOUTH</v>
      </c>
    </row>
    <row r="1296" spans="1:32">
      <c r="A1296" t="str">
        <v>ESSZ</v>
      </c>
      <c r="B1296" t="str">
        <v>SZX</v>
      </c>
      <c r="C1296" t="str">
        <v>SPARES/OTHER</v>
      </c>
      <c r="D1296" s="4">
        <v>44544</v>
      </c>
      <c r="E1296" t="str">
        <v>YAMAHA</v>
      </c>
      <c r="F1296">
        <v>14100446</v>
      </c>
      <c r="G1296">
        <v>44544</v>
      </c>
      <c r="H1296" t="str">
        <v>YMCT|KLC-M9192-00</v>
      </c>
      <c r="I1296" t="str">
        <v>SENSOR HEAD 2</v>
      </c>
      <c r="J1296">
        <v>2</v>
      </c>
      <c r="K1296">
        <v>2</v>
      </c>
      <c r="L1296">
        <v>3893.81</v>
      </c>
      <c r="M1296" t="str">
        <v>CNY</v>
      </c>
      <c r="N1296">
        <v>1.2150000000000001</v>
      </c>
      <c r="O1296">
        <v>3893.81</v>
      </c>
      <c r="P1296">
        <v>4730.9791500000001</v>
      </c>
      <c r="Q1296" t="str">
        <v>C66SZX-SMT SERVICE</v>
      </c>
      <c r="R1296" t="str">
        <v>Huizhou Boshijie Technology Co., Ltd.</v>
      </c>
      <c r="S1296" t="str">
        <v>Same</v>
      </c>
      <c r="T1296">
        <v>900578</v>
      </c>
      <c r="U1296">
        <v>1996</v>
      </c>
      <c r="V1296" t="str">
        <v>373SMT INV-PTS SALES</v>
      </c>
      <c r="W1296">
        <v>0</v>
      </c>
      <c r="X1296" t="str">
        <v>BSJ-20211109001</v>
      </c>
      <c r="Y1296">
        <v>812919</v>
      </c>
      <c r="Z1296" t="str">
        <v>惠州市博实结科技有限公司</v>
      </c>
      <c r="AA1296">
        <v>0</v>
      </c>
      <c r="AB1296">
        <v>2021</v>
      </c>
      <c r="AC1296">
        <v>12</v>
      </c>
      <c r="AD1296" t="str">
        <v>Q3</v>
      </c>
      <c r="AE1296" t="str">
        <v>FY21/22</v>
      </c>
      <c r="AF1296" t="str">
        <v>SOUTH</v>
      </c>
    </row>
    <row r="1297" spans="1:32">
      <c r="A1297" t="str">
        <v>ESSZ</v>
      </c>
      <c r="B1297" t="str">
        <v>SZX</v>
      </c>
      <c r="C1297" t="str">
        <v>CONTRACT_FEE</v>
      </c>
      <c r="D1297" s="4">
        <v>44545</v>
      </c>
      <c r="E1297" t="str">
        <v>YAMAHA</v>
      </c>
      <c r="F1297">
        <v>13100033</v>
      </c>
      <c r="G1297">
        <v>44545</v>
      </c>
      <c r="H1297" t="str">
        <v>YMCT|REPAIR CHARGE</v>
      </c>
      <c r="I1297" t="str">
        <v>REPAIR CHARGE</v>
      </c>
      <c r="J1297">
        <v>1</v>
      </c>
      <c r="K1297">
        <v>1</v>
      </c>
      <c r="L1297">
        <v>4424.78</v>
      </c>
      <c r="M1297" t="str">
        <v>CNY</v>
      </c>
      <c r="N1297">
        <v>1.2150000000000001</v>
      </c>
      <c r="O1297">
        <v>4424.78</v>
      </c>
      <c r="P1297">
        <v>5376.1077000000005</v>
      </c>
      <c r="Q1297" t="str">
        <v>C66SZX-SMT SERVICE</v>
      </c>
      <c r="R1297" t="str">
        <v>Shenzhen Taixinrong Electronics Co., Ltd.</v>
      </c>
      <c r="S1297" t="str">
        <v>Same</v>
      </c>
      <c r="T1297">
        <v>900580</v>
      </c>
      <c r="U1297">
        <v>0</v>
      </c>
      <c r="V1297" t="str">
        <v>373SMT INV-CONTRACT</v>
      </c>
      <c r="W1297">
        <v>0</v>
      </c>
      <c r="X1297" t="str">
        <v>C66-CAN-21039--Taixinrong</v>
      </c>
      <c r="Y1297">
        <v>0</v>
      </c>
      <c r="Z1297" t="str">
        <v>深圳市泰鑫荣电子有限公司</v>
      </c>
      <c r="AA1297">
        <v>0</v>
      </c>
      <c r="AB1297">
        <v>2021</v>
      </c>
      <c r="AC1297">
        <v>12</v>
      </c>
      <c r="AD1297" t="str">
        <v>Q3</v>
      </c>
      <c r="AE1297" t="str">
        <v>FY21/22</v>
      </c>
      <c r="AF1297" t="str">
        <v>SOUTH</v>
      </c>
    </row>
    <row r="1298" spans="1:32">
      <c r="A1298" t="str">
        <v>ESSZ</v>
      </c>
      <c r="B1298" t="str">
        <v>SZX</v>
      </c>
      <c r="C1298" t="str">
        <v>CONTRACT_FEE</v>
      </c>
      <c r="D1298" s="4">
        <v>44550</v>
      </c>
      <c r="E1298" t="str">
        <v>YAMAHA</v>
      </c>
      <c r="F1298">
        <v>13100034</v>
      </c>
      <c r="G1298">
        <v>44550</v>
      </c>
      <c r="H1298" t="str">
        <v>YMCT|REPAIR CHARGE</v>
      </c>
      <c r="I1298" t="str">
        <v>REPAIR CHARGE</v>
      </c>
      <c r="J1298">
        <v>1</v>
      </c>
      <c r="K1298">
        <v>1</v>
      </c>
      <c r="L1298">
        <v>17256.64</v>
      </c>
      <c r="M1298" t="str">
        <v>CNY</v>
      </c>
      <c r="N1298">
        <v>1.2150000000000001</v>
      </c>
      <c r="O1298">
        <v>17256.64</v>
      </c>
      <c r="P1298">
        <v>20966.817600000002</v>
      </c>
      <c r="Q1298" t="str">
        <v>C66SZX-SMT SERVICE</v>
      </c>
      <c r="R1298" t="str">
        <v>Dongguan SOFARSOLAR Co., Ltd</v>
      </c>
      <c r="S1298" t="str">
        <v>Same</v>
      </c>
      <c r="T1298">
        <v>900581</v>
      </c>
      <c r="U1298">
        <v>0</v>
      </c>
      <c r="V1298" t="str">
        <v>373SMT INV-CONTRACT</v>
      </c>
      <c r="W1298">
        <v>0</v>
      </c>
      <c r="X1298" t="str">
        <v>C66-CAN-21047--SOFARSOLAR</v>
      </c>
      <c r="Y1298">
        <v>0</v>
      </c>
      <c r="Z1298" t="str">
        <v>东莞首航新能源有限公司</v>
      </c>
      <c r="AA1298">
        <v>0</v>
      </c>
      <c r="AB1298">
        <v>2021</v>
      </c>
      <c r="AC1298">
        <v>12</v>
      </c>
      <c r="AD1298" t="str">
        <v>Q3</v>
      </c>
      <c r="AE1298" t="str">
        <v>FY21/22</v>
      </c>
      <c r="AF1298" t="str">
        <v>SOUTH</v>
      </c>
    </row>
    <row r="1299" spans="1:32">
      <c r="A1299" t="str">
        <v>ESSZ</v>
      </c>
      <c r="B1299" t="str">
        <v>SZX</v>
      </c>
      <c r="C1299" t="str">
        <v>CONTRACT_FEE</v>
      </c>
      <c r="D1299" s="4">
        <v>44558</v>
      </c>
      <c r="E1299" t="str">
        <v>YAMAHA</v>
      </c>
      <c r="F1299">
        <v>13100035</v>
      </c>
      <c r="G1299">
        <v>44558</v>
      </c>
      <c r="H1299" t="str">
        <v>YMCT|REPAIR CHARGE</v>
      </c>
      <c r="I1299" t="str">
        <v>REPAIR CHARGE</v>
      </c>
      <c r="J1299">
        <v>1</v>
      </c>
      <c r="K1299">
        <v>1</v>
      </c>
      <c r="L1299">
        <v>13053.1</v>
      </c>
      <c r="M1299" t="str">
        <v>CNY</v>
      </c>
      <c r="N1299">
        <v>1.2150000000000001</v>
      </c>
      <c r="O1299">
        <v>13053.1</v>
      </c>
      <c r="P1299">
        <v>15859.516500000002</v>
      </c>
      <c r="Q1299" t="str">
        <v>C66SZX-SMT SERVICE</v>
      </c>
      <c r="R1299" t="str">
        <v>Shenzhen Pantai Electronic Co., Ltd</v>
      </c>
      <c r="S1299" t="str">
        <v>Same</v>
      </c>
      <c r="T1299">
        <v>900583</v>
      </c>
      <c r="U1299">
        <v>0</v>
      </c>
      <c r="V1299" t="str">
        <v>373SMT INV-CONTRACT</v>
      </c>
      <c r="W1299">
        <v>0</v>
      </c>
      <c r="X1299" t="str">
        <v>C66-CAN-21020REV.3—Pantai</v>
      </c>
      <c r="Y1299">
        <v>0</v>
      </c>
      <c r="Z1299" t="str">
        <v>东莞品泰电子有限公司</v>
      </c>
      <c r="AA1299">
        <v>0</v>
      </c>
      <c r="AB1299">
        <v>2021</v>
      </c>
      <c r="AC1299">
        <v>12</v>
      </c>
      <c r="AD1299" t="str">
        <v>Q3</v>
      </c>
      <c r="AE1299" t="str">
        <v>FY21/22</v>
      </c>
      <c r="AF1299" t="str">
        <v>SOUTH</v>
      </c>
    </row>
    <row r="1300" spans="1:32">
      <c r="A1300" t="str">
        <v>ESSZ</v>
      </c>
      <c r="B1300" t="str">
        <v>SZX</v>
      </c>
      <c r="C1300" t="str">
        <v>SPARES/OTHER</v>
      </c>
      <c r="D1300" s="4">
        <v>44558</v>
      </c>
      <c r="E1300" t="str">
        <v>OTHERS</v>
      </c>
      <c r="F1300">
        <v>14100447</v>
      </c>
      <c r="G1300">
        <v>44558</v>
      </c>
      <c r="H1300" t="str">
        <v>ZMTR|K48-M3856-00X</v>
      </c>
      <c r="I1300" t="str">
        <v>GREASE PACK(NSL)</v>
      </c>
      <c r="J1300">
        <v>2</v>
      </c>
      <c r="K1300">
        <v>2</v>
      </c>
      <c r="L1300">
        <v>0</v>
      </c>
      <c r="M1300" t="str">
        <v>CNY</v>
      </c>
      <c r="N1300">
        <v>1.2150000000000001</v>
      </c>
      <c r="O1300">
        <v>0</v>
      </c>
      <c r="P1300">
        <v>0</v>
      </c>
      <c r="Q1300" t="str">
        <v>C66SZX-SMT SERVICE</v>
      </c>
      <c r="R1300" t="str">
        <v>Shenzhen Pantai Electronic Co., Ltd</v>
      </c>
      <c r="S1300" t="str">
        <v>Same</v>
      </c>
      <c r="T1300">
        <v>900582</v>
      </c>
      <c r="U1300">
        <v>286.33999999999997</v>
      </c>
      <c r="V1300" t="str">
        <v>373SMT INV-PTS SALES</v>
      </c>
      <c r="W1300">
        <v>0</v>
      </c>
      <c r="X1300" t="str">
        <v>C66-CAN-21020REV.3—Pantai</v>
      </c>
      <c r="Y1300">
        <v>814693</v>
      </c>
      <c r="Z1300" t="str">
        <v>东莞品泰电子有限公司</v>
      </c>
      <c r="AA1300">
        <v>0</v>
      </c>
      <c r="AB1300">
        <v>2021</v>
      </c>
      <c r="AC1300">
        <v>12</v>
      </c>
      <c r="AD1300" t="str">
        <v>Q3</v>
      </c>
      <c r="AE1300" t="str">
        <v>FY21/22</v>
      </c>
      <c r="AF1300" t="str">
        <v>SOUTH</v>
      </c>
    </row>
    <row r="1301" spans="1:32">
      <c r="A1301" t="str">
        <v>ESSZ</v>
      </c>
      <c r="B1301" t="str">
        <v>SZX</v>
      </c>
      <c r="C1301" t="str">
        <v>SPARES/OTHER</v>
      </c>
      <c r="D1301" s="4">
        <v>44558</v>
      </c>
      <c r="E1301" t="str">
        <v>YAMAHA</v>
      </c>
      <c r="F1301">
        <v>14100448</v>
      </c>
      <c r="G1301">
        <v>44558</v>
      </c>
      <c r="H1301" t="str">
        <v>YMCT|90990-25J026</v>
      </c>
      <c r="I1301" t="str">
        <v>BEARING</v>
      </c>
      <c r="J1301">
        <v>20</v>
      </c>
      <c r="K1301">
        <v>20</v>
      </c>
      <c r="L1301">
        <v>2566.37</v>
      </c>
      <c r="M1301" t="str">
        <v>CNY</v>
      </c>
      <c r="N1301">
        <v>1.2150000000000001</v>
      </c>
      <c r="O1301">
        <v>2566.37</v>
      </c>
      <c r="P1301">
        <v>3118.1395499999999</v>
      </c>
      <c r="Q1301" t="str">
        <v>C66SZX-SMT SERVICE</v>
      </c>
      <c r="R1301" t="str">
        <v>SQUARE TECHNOLOGY.</v>
      </c>
      <c r="S1301" t="str">
        <v>Same</v>
      </c>
      <c r="T1301">
        <v>900584</v>
      </c>
      <c r="U1301">
        <v>1278.4000000000001</v>
      </c>
      <c r="V1301" t="str">
        <v>373SMT INV-PTS SALES</v>
      </c>
      <c r="W1301">
        <v>0</v>
      </c>
      <c r="X1301" t="str">
        <v>C66SZ21160</v>
      </c>
      <c r="Y1301">
        <v>814726</v>
      </c>
      <c r="Z1301" t="str">
        <v>深圳市平方兆赫科技有限公司</v>
      </c>
      <c r="AA1301">
        <v>0</v>
      </c>
      <c r="AB1301">
        <v>2021</v>
      </c>
      <c r="AC1301">
        <v>12</v>
      </c>
      <c r="AD1301" t="str">
        <v>Q3</v>
      </c>
      <c r="AE1301" t="str">
        <v>FY21/22</v>
      </c>
      <c r="AF1301" t="str">
        <v>SOUTH</v>
      </c>
    </row>
    <row r="1302" spans="1:32">
      <c r="A1302" t="str">
        <v>ESSZ</v>
      </c>
      <c r="B1302" t="str">
        <v>SZX</v>
      </c>
      <c r="C1302" t="str">
        <v>CONTRACT_FEE</v>
      </c>
      <c r="D1302" s="4">
        <v>44571</v>
      </c>
      <c r="E1302" t="str">
        <v>YAMAHA</v>
      </c>
      <c r="F1302">
        <v>13100036</v>
      </c>
      <c r="G1302">
        <v>44571</v>
      </c>
      <c r="H1302" t="str">
        <v>YMCT|REPAIR CHARGE</v>
      </c>
      <c r="I1302" t="str">
        <v>REPAIR CHARGE</v>
      </c>
      <c r="J1302">
        <v>1</v>
      </c>
      <c r="K1302">
        <v>1</v>
      </c>
      <c r="L1302">
        <v>4867.26</v>
      </c>
      <c r="M1302" t="str">
        <v>CNY</v>
      </c>
      <c r="N1302">
        <v>1.22</v>
      </c>
      <c r="O1302">
        <v>4867.26</v>
      </c>
      <c r="P1302">
        <v>5938.0572000000002</v>
      </c>
      <c r="Q1302" t="str">
        <v>C66SZX-SMT SERVICE</v>
      </c>
      <c r="R1302" t="str">
        <v>Guangzhou Fineart Lighting Ltd</v>
      </c>
      <c r="S1302" t="str">
        <v>Same</v>
      </c>
      <c r="T1302">
        <v>900585</v>
      </c>
      <c r="U1302">
        <v>0</v>
      </c>
      <c r="V1302" t="str">
        <v>373SMT INV-CONTRACT</v>
      </c>
      <c r="W1302">
        <v>0</v>
      </c>
      <c r="X1302" t="str">
        <v>C66SZ21549REV1</v>
      </c>
      <c r="Y1302">
        <v>0</v>
      </c>
      <c r="Z1302" t="str">
        <v>广州彩熠灯光股份有限公司</v>
      </c>
      <c r="AA1302">
        <v>0</v>
      </c>
      <c r="AB1302">
        <v>2022</v>
      </c>
      <c r="AC1302">
        <v>1</v>
      </c>
      <c r="AD1302" t="str">
        <v>Q4</v>
      </c>
      <c r="AE1302" t="str">
        <v>FY21/22</v>
      </c>
      <c r="AF1302" t="str">
        <v>SOUTH</v>
      </c>
    </row>
    <row r="1303" spans="1:32">
      <c r="A1303" t="str">
        <v>ESSZ</v>
      </c>
      <c r="B1303" t="str">
        <v>SZX</v>
      </c>
      <c r="C1303" t="str">
        <v>CONTRACT_FEE</v>
      </c>
      <c r="D1303" s="4">
        <v>44571</v>
      </c>
      <c r="E1303" t="str">
        <v>YAMAHA</v>
      </c>
      <c r="F1303">
        <v>13100037</v>
      </c>
      <c r="G1303">
        <v>44571</v>
      </c>
      <c r="H1303" t="str">
        <v>YMCT|REPAIR CHARGE</v>
      </c>
      <c r="I1303" t="str">
        <v>REPAIR CHARGE</v>
      </c>
      <c r="J1303">
        <v>1</v>
      </c>
      <c r="K1303">
        <v>1</v>
      </c>
      <c r="L1303">
        <v>15929.2</v>
      </c>
      <c r="M1303" t="str">
        <v>CNY</v>
      </c>
      <c r="N1303">
        <v>1.22</v>
      </c>
      <c r="O1303">
        <v>15929.2</v>
      </c>
      <c r="P1303">
        <v>19433.624</v>
      </c>
      <c r="Q1303" t="str">
        <v>C66SZX-SMT SERVICE</v>
      </c>
      <c r="R1303" t="str">
        <v>Shenzhen Royal Display Technology Co., Ltd</v>
      </c>
      <c r="S1303" t="str">
        <v>Same</v>
      </c>
      <c r="T1303">
        <v>900587</v>
      </c>
      <c r="U1303">
        <v>0</v>
      </c>
      <c r="V1303" t="str">
        <v>373SMT INV-CONTRACT</v>
      </c>
      <c r="W1303">
        <v>0</v>
      </c>
      <c r="X1303" t="str">
        <v>C66-CAN-21054--Royal Display</v>
      </c>
      <c r="Y1303">
        <v>0</v>
      </c>
      <c r="Z1303" t="str">
        <v>深圳市皇家显示技术有限公司</v>
      </c>
      <c r="AA1303">
        <v>0</v>
      </c>
      <c r="AB1303">
        <v>2022</v>
      </c>
      <c r="AC1303">
        <v>1</v>
      </c>
      <c r="AD1303" t="str">
        <v>Q4</v>
      </c>
      <c r="AE1303" t="str">
        <v>FY21/22</v>
      </c>
      <c r="AF1303" t="str">
        <v>SOUTH</v>
      </c>
    </row>
    <row r="1304" spans="1:32">
      <c r="A1304" t="str">
        <v>ESSZ</v>
      </c>
      <c r="B1304" t="str">
        <v>SZX</v>
      </c>
      <c r="C1304" t="str">
        <v>SPARES/OTHER</v>
      </c>
      <c r="D1304" s="4">
        <v>44571</v>
      </c>
      <c r="E1304" t="str">
        <v>OTHERS</v>
      </c>
      <c r="F1304">
        <v>14100449</v>
      </c>
      <c r="G1304">
        <v>44571</v>
      </c>
      <c r="H1304" t="str">
        <v>ZMTR|K48-M3856-00X</v>
      </c>
      <c r="I1304" t="str">
        <v>GREASE PACK(NSL)</v>
      </c>
      <c r="J1304">
        <v>2</v>
      </c>
      <c r="K1304">
        <v>2</v>
      </c>
      <c r="L1304">
        <v>530.97</v>
      </c>
      <c r="M1304" t="str">
        <v>CNY</v>
      </c>
      <c r="N1304">
        <v>1.22</v>
      </c>
      <c r="O1304">
        <v>530.97</v>
      </c>
      <c r="P1304">
        <v>647.78340000000003</v>
      </c>
      <c r="Q1304" t="str">
        <v>C66SZX-SMT SERVICE</v>
      </c>
      <c r="R1304" t="str">
        <v>Huizhou Double New Power Electronics Technology Co</v>
      </c>
      <c r="S1304" t="str">
        <v>Same</v>
      </c>
      <c r="T1304">
        <v>900586</v>
      </c>
      <c r="U1304">
        <v>286.33999999999997</v>
      </c>
      <c r="V1304" t="str">
        <v>373SMT INV-PTS SALES</v>
      </c>
      <c r="W1304">
        <v>0</v>
      </c>
      <c r="X1304" t="str">
        <v>C66SZ21554</v>
      </c>
      <c r="Y1304">
        <v>816186</v>
      </c>
      <c r="Z1304" t="str">
        <v>惠州市德宝新能电子科技有限公司</v>
      </c>
      <c r="AA1304">
        <v>0</v>
      </c>
      <c r="AB1304">
        <v>2022</v>
      </c>
      <c r="AC1304">
        <v>1</v>
      </c>
      <c r="AD1304" t="str">
        <v>Q4</v>
      </c>
      <c r="AE1304" t="str">
        <v>FY21/22</v>
      </c>
      <c r="AF1304" t="str">
        <v>SOUTH</v>
      </c>
    </row>
    <row r="1305" spans="1:32">
      <c r="A1305" t="str">
        <v>ESSZ</v>
      </c>
      <c r="B1305" t="str">
        <v>SZX</v>
      </c>
      <c r="C1305" t="str">
        <v>SPARES/OTHER</v>
      </c>
      <c r="D1305" s="4">
        <v>44571</v>
      </c>
      <c r="E1305" t="str">
        <v>YAMAHA</v>
      </c>
      <c r="F1305">
        <v>14100449</v>
      </c>
      <c r="G1305">
        <v>44571</v>
      </c>
      <c r="H1305" t="str">
        <v>YMCT|KV8-M715H-00</v>
      </c>
      <c r="I1305" t="str">
        <v>MAINTE.PARTS SET</v>
      </c>
      <c r="J1305">
        <v>1</v>
      </c>
      <c r="K1305">
        <v>1</v>
      </c>
      <c r="L1305">
        <v>2300.88</v>
      </c>
      <c r="M1305" t="str">
        <v>CNY</v>
      </c>
      <c r="N1305">
        <v>1.22</v>
      </c>
      <c r="O1305">
        <v>2300.88</v>
      </c>
      <c r="P1305">
        <v>2807.0736000000002</v>
      </c>
      <c r="Q1305" t="str">
        <v>C66SZX-SMT SERVICE</v>
      </c>
      <c r="R1305" t="str">
        <v>Huizhou Double New Power Electronics Technology Co</v>
      </c>
      <c r="S1305" t="str">
        <v>Same</v>
      </c>
      <c r="T1305">
        <v>900586</v>
      </c>
      <c r="U1305">
        <v>533.98</v>
      </c>
      <c r="V1305" t="str">
        <v>373SMT INV-PTS SALES</v>
      </c>
      <c r="W1305">
        <v>0</v>
      </c>
      <c r="X1305" t="str">
        <v>C66SZ21554</v>
      </c>
      <c r="Y1305">
        <v>816186</v>
      </c>
      <c r="Z1305" t="str">
        <v>惠州市德宝新能电子科技有限公司</v>
      </c>
      <c r="AA1305">
        <v>0</v>
      </c>
      <c r="AB1305">
        <v>2022</v>
      </c>
      <c r="AC1305">
        <v>1</v>
      </c>
      <c r="AD1305" t="str">
        <v>Q4</v>
      </c>
      <c r="AE1305" t="str">
        <v>FY21/22</v>
      </c>
      <c r="AF1305" t="str">
        <v>SOUTH</v>
      </c>
    </row>
    <row r="1306" spans="1:32">
      <c r="A1306" t="str">
        <v>ESSZ</v>
      </c>
      <c r="B1306" t="str">
        <v>SZX</v>
      </c>
      <c r="C1306" t="str">
        <v>SPARES/OTHER</v>
      </c>
      <c r="D1306" s="4">
        <v>44571</v>
      </c>
      <c r="E1306" t="str">
        <v>YAMAHA</v>
      </c>
      <c r="F1306">
        <v>14100449</v>
      </c>
      <c r="G1306">
        <v>44571</v>
      </c>
      <c r="H1306" t="str">
        <v>YMCT|KM5-M7122-N0</v>
      </c>
      <c r="I1306" t="str">
        <v>GREASE 30G</v>
      </c>
      <c r="J1306">
        <v>1</v>
      </c>
      <c r="K1306">
        <v>1</v>
      </c>
      <c r="L1306">
        <v>283.19</v>
      </c>
      <c r="M1306" t="str">
        <v>CNY</v>
      </c>
      <c r="N1306">
        <v>1.22</v>
      </c>
      <c r="O1306">
        <v>283.19</v>
      </c>
      <c r="P1306">
        <v>345.49180000000001</v>
      </c>
      <c r="Q1306" t="str">
        <v>C66SZX-SMT SERVICE</v>
      </c>
      <c r="R1306" t="str">
        <v>Huizhou Double New Power Electronics Technology Co</v>
      </c>
      <c r="S1306" t="str">
        <v>Same</v>
      </c>
      <c r="T1306">
        <v>900586</v>
      </c>
      <c r="U1306">
        <v>145.63</v>
      </c>
      <c r="V1306" t="str">
        <v>373SMT INV-PTS SALES</v>
      </c>
      <c r="W1306">
        <v>0</v>
      </c>
      <c r="X1306" t="str">
        <v>C66SZ21554</v>
      </c>
      <c r="Y1306">
        <v>816186</v>
      </c>
      <c r="Z1306" t="str">
        <v>惠州市德宝新能电子科技有限公司</v>
      </c>
      <c r="AA1306">
        <v>0</v>
      </c>
      <c r="AB1306">
        <v>2022</v>
      </c>
      <c r="AC1306">
        <v>1</v>
      </c>
      <c r="AD1306" t="str">
        <v>Q4</v>
      </c>
      <c r="AE1306" t="str">
        <v>FY21/22</v>
      </c>
      <c r="AF1306" t="str">
        <v>SOUTH</v>
      </c>
    </row>
    <row r="1307" spans="1:32">
      <c r="A1307" t="str">
        <v>ESSZ</v>
      </c>
      <c r="B1307" t="str">
        <v>SZX</v>
      </c>
      <c r="C1307" t="str">
        <v>SPARES/OTHER</v>
      </c>
      <c r="D1307" s="4">
        <v>44573</v>
      </c>
      <c r="E1307" t="str">
        <v>OTHERS</v>
      </c>
      <c r="F1307">
        <v>14100450</v>
      </c>
      <c r="G1307">
        <v>44573</v>
      </c>
      <c r="H1307" t="str">
        <v>ZMTR|BTA-1411</v>
      </c>
      <c r="I1307" t="str">
        <v>SPECIAL NOZZLE</v>
      </c>
      <c r="J1307">
        <v>1</v>
      </c>
      <c r="K1307">
        <v>1</v>
      </c>
      <c r="L1307">
        <v>601.77</v>
      </c>
      <c r="M1307" t="str">
        <v>CNY</v>
      </c>
      <c r="N1307">
        <v>1.22</v>
      </c>
      <c r="O1307">
        <v>601.77</v>
      </c>
      <c r="P1307">
        <v>734.15940000000001</v>
      </c>
      <c r="Q1307" t="str">
        <v>C66SZX-SMT SERVICE</v>
      </c>
      <c r="R1307" t="str">
        <v>ACOUSTIC INNOVATION (HUIZHOU) CO., LTD</v>
      </c>
      <c r="S1307" t="str">
        <v>Same</v>
      </c>
      <c r="T1307">
        <v>900589</v>
      </c>
      <c r="U1307">
        <v>265.49</v>
      </c>
      <c r="V1307" t="str">
        <v>373SMT INV-PTS SALES</v>
      </c>
      <c r="W1307">
        <v>0</v>
      </c>
      <c r="X1307" t="str">
        <v>POORD146948</v>
      </c>
      <c r="Y1307">
        <v>816628</v>
      </c>
      <c r="Z1307" t="str">
        <v>声电电子科技（惠州）有限公司</v>
      </c>
      <c r="AA1307">
        <v>0</v>
      </c>
      <c r="AB1307">
        <v>2022</v>
      </c>
      <c r="AC1307">
        <v>1</v>
      </c>
      <c r="AD1307" t="str">
        <v>Q4</v>
      </c>
      <c r="AE1307" t="str">
        <v>FY21/22</v>
      </c>
      <c r="AF1307" t="str">
        <v>SOUTH</v>
      </c>
    </row>
    <row r="1308" spans="1:32">
      <c r="A1308" t="str">
        <v>ESSZ</v>
      </c>
      <c r="B1308" t="str">
        <v>SZX</v>
      </c>
      <c r="C1308" t="str">
        <v>SPARES/OTHER</v>
      </c>
      <c r="D1308" s="4">
        <v>44573</v>
      </c>
      <c r="E1308" t="str">
        <v>OTHERS</v>
      </c>
      <c r="F1308">
        <v>14100451</v>
      </c>
      <c r="G1308">
        <v>44573</v>
      </c>
      <c r="H1308" t="str">
        <v>ZMTR|Feeder table(48 slot)</v>
      </c>
      <c r="I1308" t="str">
        <v>Feeder table(48 slot)</v>
      </c>
      <c r="J1308">
        <v>1</v>
      </c>
      <c r="K1308">
        <v>1</v>
      </c>
      <c r="L1308">
        <v>37168.14</v>
      </c>
      <c r="M1308" t="str">
        <v>CNY</v>
      </c>
      <c r="N1308">
        <v>1.22</v>
      </c>
      <c r="O1308">
        <v>37168.14</v>
      </c>
      <c r="P1308">
        <v>45345.130799999999</v>
      </c>
      <c r="Q1308" t="str">
        <v>C66SZX-SMT SERVICE</v>
      </c>
      <c r="R1308" t="str">
        <v>Chang Da (Jiangxi) Photoelectric Technology Co. Lt</v>
      </c>
      <c r="S1308" t="str">
        <v>Same</v>
      </c>
      <c r="T1308">
        <v>900588</v>
      </c>
      <c r="U1308">
        <v>28800</v>
      </c>
      <c r="V1308" t="str">
        <v>373SMT INV-PTS SALES</v>
      </c>
      <c r="W1308">
        <v>0</v>
      </c>
      <c r="X1308" t="str">
        <v>CN21129001C</v>
      </c>
      <c r="Y1308">
        <v>816639</v>
      </c>
      <c r="Z1308" t="str">
        <v>江西省昌大光电科技有限公司</v>
      </c>
      <c r="AA1308">
        <v>0</v>
      </c>
      <c r="AB1308">
        <v>2022</v>
      </c>
      <c r="AC1308">
        <v>1</v>
      </c>
      <c r="AD1308" t="str">
        <v>Q4</v>
      </c>
      <c r="AE1308" t="str">
        <v>FY21/22</v>
      </c>
      <c r="AF1308" t="str">
        <v>SOUTH</v>
      </c>
    </row>
    <row r="1309" spans="1:32">
      <c r="A1309" t="str">
        <v>ESSZ</v>
      </c>
      <c r="B1309" t="str">
        <v>SZX</v>
      </c>
      <c r="C1309" t="str">
        <v>SERVICE_CHARGE</v>
      </c>
      <c r="D1309" s="4">
        <v>44575</v>
      </c>
      <c r="E1309" t="str">
        <v>YAMAHA</v>
      </c>
      <c r="F1309">
        <v>12100071</v>
      </c>
      <c r="G1309">
        <v>44575</v>
      </c>
      <c r="H1309" t="str">
        <v>YMCT|REPAIR CHARGE</v>
      </c>
      <c r="I1309" t="str">
        <v>REPAIR CHARGE</v>
      </c>
      <c r="J1309">
        <v>1</v>
      </c>
      <c r="K1309">
        <v>1</v>
      </c>
      <c r="L1309">
        <v>11504.42</v>
      </c>
      <c r="M1309" t="str">
        <v>CNY</v>
      </c>
      <c r="N1309">
        <v>1.22</v>
      </c>
      <c r="O1309">
        <v>11504.42</v>
      </c>
      <c r="P1309">
        <v>14035.392400000001</v>
      </c>
      <c r="Q1309" t="str">
        <v>C66SZX-SMT SERVICE</v>
      </c>
      <c r="R1309" t="str">
        <v>Huizhou Boshijie Technology Co., Ltd.</v>
      </c>
      <c r="S1309" t="str">
        <v>Same</v>
      </c>
      <c r="T1309">
        <v>900591</v>
      </c>
      <c r="U1309">
        <v>0</v>
      </c>
      <c r="V1309" t="str">
        <v>373SMT INV-NON-CON</v>
      </c>
      <c r="W1309">
        <v>0</v>
      </c>
      <c r="X1309">
        <v>0</v>
      </c>
      <c r="Y1309">
        <v>0</v>
      </c>
      <c r="Z1309" t="str">
        <v>惠州市博实结科技有限公司</v>
      </c>
      <c r="AA1309">
        <v>0</v>
      </c>
      <c r="AB1309">
        <v>2022</v>
      </c>
      <c r="AC1309">
        <v>1</v>
      </c>
      <c r="AD1309" t="str">
        <v>Q4</v>
      </c>
      <c r="AE1309" t="str">
        <v>FY21/22</v>
      </c>
      <c r="AF1309" t="str">
        <v>SOUTH</v>
      </c>
    </row>
    <row r="1310" spans="1:32">
      <c r="A1310" t="str">
        <v>ESSZ</v>
      </c>
      <c r="B1310" t="str">
        <v>SZX</v>
      </c>
      <c r="C1310" t="str">
        <v>CONTRACT_FEE</v>
      </c>
      <c r="D1310" s="4">
        <v>44575</v>
      </c>
      <c r="E1310" t="str">
        <v>YAMAHA</v>
      </c>
      <c r="F1310">
        <v>13100038</v>
      </c>
      <c r="G1310">
        <v>44575</v>
      </c>
      <c r="H1310" t="str">
        <v>YMCT|REPAIR CHARGE</v>
      </c>
      <c r="I1310" t="str">
        <v>REPAIR CHARGE</v>
      </c>
      <c r="J1310">
        <v>1</v>
      </c>
      <c r="K1310">
        <v>1</v>
      </c>
      <c r="L1310">
        <v>9557.52</v>
      </c>
      <c r="M1310" t="str">
        <v>CNY</v>
      </c>
      <c r="N1310">
        <v>1.22</v>
      </c>
      <c r="O1310">
        <v>9557.52</v>
      </c>
      <c r="P1310">
        <v>11660.1744</v>
      </c>
      <c r="Q1310" t="str">
        <v>C66SZX-SMT SERVICE</v>
      </c>
      <c r="R1310" t="str">
        <v>SHENZHEN DAREN GAOKE ELECTRONICS CO., LTD</v>
      </c>
      <c r="S1310" t="str">
        <v>Same</v>
      </c>
      <c r="T1310">
        <v>900592</v>
      </c>
      <c r="U1310">
        <v>0</v>
      </c>
      <c r="V1310" t="str">
        <v>373SMT INV-CONTRACT</v>
      </c>
      <c r="W1310">
        <v>0</v>
      </c>
      <c r="X1310" t="str">
        <v>C66-CAN-21030REV.2--Daren</v>
      </c>
      <c r="Y1310">
        <v>0</v>
      </c>
      <c r="Z1310" t="str">
        <v>深圳达人高科电子有限公司</v>
      </c>
      <c r="AA1310">
        <v>0</v>
      </c>
      <c r="AB1310">
        <v>2022</v>
      </c>
      <c r="AC1310">
        <v>1</v>
      </c>
      <c r="AD1310" t="str">
        <v>Q4</v>
      </c>
      <c r="AE1310" t="str">
        <v>FY21/22</v>
      </c>
      <c r="AF1310" t="str">
        <v>SOUTH</v>
      </c>
    </row>
    <row r="1311" spans="1:32">
      <c r="A1311" t="str">
        <v>ESSZ</v>
      </c>
      <c r="B1311" t="str">
        <v>SZX</v>
      </c>
      <c r="C1311" t="str">
        <v>CONTRACT_FEE</v>
      </c>
      <c r="D1311" s="4">
        <v>44575</v>
      </c>
      <c r="E1311" t="str">
        <v>YAMAHA</v>
      </c>
      <c r="F1311">
        <v>13100039</v>
      </c>
      <c r="G1311">
        <v>44575</v>
      </c>
      <c r="H1311" t="str">
        <v>YMCT|REPAIR CHARGE</v>
      </c>
      <c r="I1311" t="str">
        <v>REPAIR CHARGE</v>
      </c>
      <c r="J1311">
        <v>1</v>
      </c>
      <c r="K1311">
        <v>1</v>
      </c>
      <c r="L1311">
        <v>4424.78</v>
      </c>
      <c r="M1311" t="str">
        <v>CNY</v>
      </c>
      <c r="N1311">
        <v>1.22</v>
      </c>
      <c r="O1311">
        <v>4424.78</v>
      </c>
      <c r="P1311">
        <v>5398.2315999999992</v>
      </c>
      <c r="Q1311" t="str">
        <v>C66SZX-SMT SERVICE</v>
      </c>
      <c r="R1311" t="str">
        <v>VAS LIGHTING CO.,LTD</v>
      </c>
      <c r="S1311" t="str">
        <v>Same</v>
      </c>
      <c r="T1311">
        <v>900593</v>
      </c>
      <c r="U1311">
        <v>0</v>
      </c>
      <c r="V1311" t="str">
        <v>373SMT INV-CONTRACT</v>
      </c>
      <c r="W1311">
        <v>0</v>
      </c>
      <c r="X1311" t="str">
        <v>C66-CAN-21041--VAS LIGHTING</v>
      </c>
      <c r="Y1311">
        <v>0</v>
      </c>
      <c r="Z1311" t="str">
        <v>广州市胜亚灯具制造有限公司</v>
      </c>
      <c r="AA1311">
        <v>0</v>
      </c>
      <c r="AB1311">
        <v>2022</v>
      </c>
      <c r="AC1311">
        <v>1</v>
      </c>
      <c r="AD1311" t="str">
        <v>Q4</v>
      </c>
      <c r="AE1311" t="str">
        <v>FY21/22</v>
      </c>
      <c r="AF1311" t="str">
        <v>SOUTH</v>
      </c>
    </row>
    <row r="1312" spans="1:32">
      <c r="A1312" t="str">
        <v>ESSZ</v>
      </c>
      <c r="B1312" t="str">
        <v>SZX</v>
      </c>
      <c r="C1312" t="str">
        <v>SPARES/OTHER</v>
      </c>
      <c r="D1312" s="4">
        <v>44575</v>
      </c>
      <c r="E1312" t="str">
        <v>YAMAHA</v>
      </c>
      <c r="F1312">
        <v>14100452</v>
      </c>
      <c r="G1312">
        <v>44575</v>
      </c>
      <c r="H1312" t="str">
        <v>YMCT|KMB-M2617-01</v>
      </c>
      <c r="I1312" t="str">
        <v>CABLE DUCT Y</v>
      </c>
      <c r="J1312">
        <v>1</v>
      </c>
      <c r="K1312">
        <v>1</v>
      </c>
      <c r="L1312">
        <v>2477.88</v>
      </c>
      <c r="M1312" t="str">
        <v>CNY</v>
      </c>
      <c r="N1312">
        <v>1.22</v>
      </c>
      <c r="O1312">
        <v>2477.88</v>
      </c>
      <c r="P1312">
        <v>3023.0136000000002</v>
      </c>
      <c r="Q1312" t="str">
        <v>C66SZX-SMT SERVICE</v>
      </c>
      <c r="R1312" t="str">
        <v>Huizhou Boshijie Technology Co., Ltd.</v>
      </c>
      <c r="S1312" t="str">
        <v>Same</v>
      </c>
      <c r="T1312">
        <v>900590</v>
      </c>
      <c r="U1312">
        <v>1325</v>
      </c>
      <c r="V1312" t="str">
        <v>373SMT INV-PTS SALES</v>
      </c>
      <c r="W1312">
        <v>0</v>
      </c>
      <c r="X1312" t="str">
        <v>订单号：BSJ-20211217001/BSJ-20211130002</v>
      </c>
      <c r="Y1312">
        <v>816942</v>
      </c>
      <c r="Z1312" t="str">
        <v>惠州市博实结科技有限公司</v>
      </c>
      <c r="AA1312">
        <v>0</v>
      </c>
      <c r="AB1312">
        <v>2022</v>
      </c>
      <c r="AC1312">
        <v>1</v>
      </c>
      <c r="AD1312" t="str">
        <v>Q4</v>
      </c>
      <c r="AE1312" t="str">
        <v>FY21/22</v>
      </c>
      <c r="AF1312" t="str">
        <v>SOUTH</v>
      </c>
    </row>
    <row r="1313" spans="1:32">
      <c r="A1313" t="str">
        <v>ESSZ</v>
      </c>
      <c r="B1313" t="str">
        <v>SZX</v>
      </c>
      <c r="C1313" t="str">
        <v>SERVICE_CHARGE</v>
      </c>
      <c r="D1313" s="4">
        <v>44579</v>
      </c>
      <c r="E1313" t="str">
        <v>YAMAHA</v>
      </c>
      <c r="F1313">
        <v>12100072</v>
      </c>
      <c r="G1313">
        <v>44579</v>
      </c>
      <c r="H1313" t="str">
        <v>YMCT|REPAIR CHARGE</v>
      </c>
      <c r="I1313" t="str">
        <v>REPAIR CHARGE</v>
      </c>
      <c r="J1313">
        <v>1</v>
      </c>
      <c r="K1313">
        <v>1</v>
      </c>
      <c r="L1313">
        <v>8849.56</v>
      </c>
      <c r="M1313" t="str">
        <v>CNY</v>
      </c>
      <c r="N1313">
        <v>1.22</v>
      </c>
      <c r="O1313">
        <v>8849.56</v>
      </c>
      <c r="P1313">
        <v>10796.463199999998</v>
      </c>
      <c r="Q1313" t="str">
        <v>C66SZX-SMT SERVICE</v>
      </c>
      <c r="R1313" t="str">
        <v>Hai Xin Technology(ShenZhen) Company Limited.</v>
      </c>
      <c r="S1313" t="str">
        <v>Same</v>
      </c>
      <c r="T1313">
        <v>900595</v>
      </c>
      <c r="U1313">
        <v>0</v>
      </c>
      <c r="V1313" t="str">
        <v>373SMT INV-NON-CON</v>
      </c>
      <c r="W1313">
        <v>0</v>
      </c>
      <c r="X1313" t="str">
        <v>H193238-BET-211214</v>
      </c>
      <c r="Y1313">
        <v>0</v>
      </c>
      <c r="Z1313" t="str">
        <v>海星科技（深圳）有限公司</v>
      </c>
      <c r="AA1313">
        <v>0</v>
      </c>
      <c r="AB1313">
        <v>2022</v>
      </c>
      <c r="AC1313">
        <v>1</v>
      </c>
      <c r="AD1313" t="str">
        <v>Q4</v>
      </c>
      <c r="AE1313" t="str">
        <v>FY21/22</v>
      </c>
      <c r="AF1313" t="str">
        <v>SOUTH</v>
      </c>
    </row>
    <row r="1314" spans="1:32">
      <c r="A1314" t="str">
        <v>ESSZ</v>
      </c>
      <c r="B1314" t="str">
        <v>SZX</v>
      </c>
      <c r="C1314" t="str">
        <v>SPARES/OTHER</v>
      </c>
      <c r="D1314" s="4">
        <v>44579</v>
      </c>
      <c r="E1314" t="str">
        <v>YAMAHA</v>
      </c>
      <c r="F1314">
        <v>14100453</v>
      </c>
      <c r="G1314">
        <v>44579</v>
      </c>
      <c r="H1314" t="str">
        <v>YMCT|KHY-M2676-S0</v>
      </c>
      <c r="I1314" t="str">
        <v>GUIDE SET Y AXIS</v>
      </c>
      <c r="J1314">
        <v>1</v>
      </c>
      <c r="K1314">
        <v>1</v>
      </c>
      <c r="L1314">
        <v>9203.5400000000009</v>
      </c>
      <c r="M1314" t="str">
        <v>CNY</v>
      </c>
      <c r="N1314">
        <v>1.22</v>
      </c>
      <c r="O1314">
        <v>9203.5400000000009</v>
      </c>
      <c r="P1314">
        <v>11228.318800000001</v>
      </c>
      <c r="Q1314" t="str">
        <v>C66SZX-SMT SERVICE</v>
      </c>
      <c r="R1314" t="str">
        <v>Hai Xin Technology(ShenZhen) Company Limited.</v>
      </c>
      <c r="S1314" t="str">
        <v>Same</v>
      </c>
      <c r="T1314">
        <v>900594</v>
      </c>
      <c r="U1314">
        <v>4075</v>
      </c>
      <c r="V1314" t="str">
        <v>373SMT INV-PTS SALES</v>
      </c>
      <c r="W1314">
        <v>0</v>
      </c>
      <c r="X1314" t="str">
        <v>H193238-BET-211214</v>
      </c>
      <c r="Y1314">
        <v>817344</v>
      </c>
      <c r="Z1314" t="str">
        <v>海星科技（深圳）有限公司</v>
      </c>
      <c r="AA1314">
        <v>0</v>
      </c>
      <c r="AB1314">
        <v>2022</v>
      </c>
      <c r="AC1314">
        <v>1</v>
      </c>
      <c r="AD1314" t="str">
        <v>Q4</v>
      </c>
      <c r="AE1314" t="str">
        <v>FY21/22</v>
      </c>
      <c r="AF1314" t="str">
        <v>SOUTH</v>
      </c>
    </row>
    <row r="1315" spans="1:32">
      <c r="A1315" t="str">
        <v>ESSZ</v>
      </c>
      <c r="B1315" t="str">
        <v>SZX</v>
      </c>
      <c r="C1315" t="str">
        <v>SPARES/OTHER</v>
      </c>
      <c r="D1315" s="4">
        <v>44579</v>
      </c>
      <c r="E1315" t="str">
        <v>YAMAHA</v>
      </c>
      <c r="F1315">
        <v>14100453</v>
      </c>
      <c r="G1315">
        <v>44579</v>
      </c>
      <c r="H1315" t="str">
        <v>YMCT|KLA-M4255-30</v>
      </c>
      <c r="I1315" t="str">
        <v>FLASH DISK 2G</v>
      </c>
      <c r="J1315">
        <v>1</v>
      </c>
      <c r="K1315">
        <v>1</v>
      </c>
      <c r="L1315">
        <v>1592.92</v>
      </c>
      <c r="M1315" t="str">
        <v>CNY</v>
      </c>
      <c r="N1315">
        <v>1.22</v>
      </c>
      <c r="O1315">
        <v>1592.92</v>
      </c>
      <c r="P1315">
        <v>1943.3624</v>
      </c>
      <c r="Q1315" t="str">
        <v>C66SZX-SMT SERVICE</v>
      </c>
      <c r="R1315" t="str">
        <v>Hai Xin Technology(ShenZhen) Company Limited.</v>
      </c>
      <c r="S1315" t="str">
        <v>Same</v>
      </c>
      <c r="T1315">
        <v>900594</v>
      </c>
      <c r="U1315">
        <v>861</v>
      </c>
      <c r="V1315" t="str">
        <v>373SMT INV-PTS SALES</v>
      </c>
      <c r="W1315">
        <v>0</v>
      </c>
      <c r="X1315" t="str">
        <v>H193238-BET-211214</v>
      </c>
      <c r="Y1315">
        <v>817344</v>
      </c>
      <c r="Z1315" t="str">
        <v>海星科技（深圳）有限公司</v>
      </c>
      <c r="AA1315">
        <v>0</v>
      </c>
      <c r="AB1315">
        <v>2022</v>
      </c>
      <c r="AC1315">
        <v>1</v>
      </c>
      <c r="AD1315" t="str">
        <v>Q4</v>
      </c>
      <c r="AE1315" t="str">
        <v>FY21/22</v>
      </c>
      <c r="AF1315" t="str">
        <v>SOUTH</v>
      </c>
    </row>
    <row r="1316" spans="1:32">
      <c r="A1316" t="str">
        <v>ESSZ</v>
      </c>
      <c r="B1316" t="str">
        <v>SZX</v>
      </c>
      <c r="C1316" t="str">
        <v>SPARES/OTHER</v>
      </c>
      <c r="D1316" s="4">
        <v>44579</v>
      </c>
      <c r="E1316" t="str">
        <v>YAMAHA</v>
      </c>
      <c r="F1316">
        <v>14100454</v>
      </c>
      <c r="G1316">
        <v>44579</v>
      </c>
      <c r="H1316" t="str">
        <v>YMCT|KHY-M7107-00</v>
      </c>
      <c r="I1316" t="str">
        <v>BALL SPLINE 2</v>
      </c>
      <c r="J1316">
        <v>1</v>
      </c>
      <c r="K1316">
        <v>1</v>
      </c>
      <c r="L1316">
        <v>3362.83</v>
      </c>
      <c r="M1316" t="str">
        <v>CNY</v>
      </c>
      <c r="N1316">
        <v>1.22</v>
      </c>
      <c r="O1316">
        <v>3362.83</v>
      </c>
      <c r="P1316">
        <v>4102.6525999999994</v>
      </c>
      <c r="Q1316" t="str">
        <v>C66SZX-SMT SERVICE</v>
      </c>
      <c r="R1316" t="str">
        <v xml:space="preserve">Leader-Tech Electronics (Shenzhen) Inc - Huangshi </v>
      </c>
      <c r="S1316" t="str">
        <v>Same</v>
      </c>
      <c r="T1316">
        <v>900596</v>
      </c>
      <c r="U1316">
        <v>1769</v>
      </c>
      <c r="V1316" t="str">
        <v>373SMT INV-PTS SALES</v>
      </c>
      <c r="W1316">
        <v>0</v>
      </c>
      <c r="X1316" t="str">
        <v>HS-PO2021120388</v>
      </c>
      <c r="Y1316">
        <v>817354</v>
      </c>
      <c r="Z1316" t="str">
        <v>上达电子（黄石）股份有限公司</v>
      </c>
      <c r="AA1316">
        <v>0</v>
      </c>
      <c r="AB1316">
        <v>2022</v>
      </c>
      <c r="AC1316">
        <v>1</v>
      </c>
      <c r="AD1316" t="str">
        <v>Q4</v>
      </c>
      <c r="AE1316" t="str">
        <v>FY21/22</v>
      </c>
      <c r="AF1316" t="str">
        <v>SOUTH</v>
      </c>
    </row>
    <row r="1317" spans="1:32">
      <c r="A1317" t="str">
        <v>ESSZ</v>
      </c>
      <c r="B1317" t="str">
        <v>SZX</v>
      </c>
      <c r="C1317" t="str">
        <v>SPARES/OTHER</v>
      </c>
      <c r="D1317" s="4">
        <v>44579</v>
      </c>
      <c r="E1317" t="str">
        <v>YAMAHA</v>
      </c>
      <c r="F1317">
        <v>14100455</v>
      </c>
      <c r="G1317">
        <v>44579</v>
      </c>
      <c r="H1317" t="str">
        <v>YMCT|KLF-M7153-00</v>
      </c>
      <c r="I1317" t="str">
        <v>VALVE</v>
      </c>
      <c r="J1317">
        <v>1</v>
      </c>
      <c r="K1317">
        <v>1</v>
      </c>
      <c r="L1317">
        <v>973.45</v>
      </c>
      <c r="M1317" t="str">
        <v>CNY</v>
      </c>
      <c r="N1317">
        <v>1.22</v>
      </c>
      <c r="O1317">
        <v>973.45</v>
      </c>
      <c r="P1317">
        <v>1187.6089999999999</v>
      </c>
      <c r="Q1317" t="str">
        <v>C66SZX-SMT SERVICE</v>
      </c>
      <c r="R1317" t="str">
        <v>Chang Da (Jiangxi) Photoelectric Technology Co. Lt</v>
      </c>
      <c r="S1317" t="str">
        <v>Same</v>
      </c>
      <c r="T1317">
        <v>900597</v>
      </c>
      <c r="U1317">
        <v>549.15</v>
      </c>
      <c r="V1317" t="str">
        <v>373SMT INV-PTS SALES</v>
      </c>
      <c r="W1317">
        <v>0</v>
      </c>
      <c r="X1317" t="str">
        <v>CN21120004C</v>
      </c>
      <c r="Y1317">
        <v>817359</v>
      </c>
      <c r="Z1317" t="str">
        <v>江西省昌大光电科技有限公司</v>
      </c>
      <c r="AA1317">
        <v>0</v>
      </c>
      <c r="AB1317">
        <v>2022</v>
      </c>
      <c r="AC1317">
        <v>1</v>
      </c>
      <c r="AD1317" t="str">
        <v>Q4</v>
      </c>
      <c r="AE1317" t="str">
        <v>FY21/22</v>
      </c>
      <c r="AF1317" t="str">
        <v>SOUTH</v>
      </c>
    </row>
    <row r="1318" spans="1:32">
      <c r="A1318" t="str">
        <v>ESSZ</v>
      </c>
      <c r="B1318" t="str">
        <v>SZX</v>
      </c>
      <c r="C1318" t="str">
        <v>CONTRACT_FEE</v>
      </c>
      <c r="D1318" s="4">
        <v>44581</v>
      </c>
      <c r="E1318" t="str">
        <v>OTHERS</v>
      </c>
      <c r="F1318">
        <v>13100040</v>
      </c>
      <c r="G1318">
        <v>44581</v>
      </c>
      <c r="H1318" t="str">
        <v>DEKI|REPAIR CHARGE</v>
      </c>
      <c r="I1318" t="str">
        <v>.</v>
      </c>
      <c r="J1318">
        <v>0.5</v>
      </c>
      <c r="K1318">
        <v>0.5</v>
      </c>
      <c r="L1318">
        <v>16814.16</v>
      </c>
      <c r="M1318" t="str">
        <v>CNY</v>
      </c>
      <c r="N1318">
        <v>1.22</v>
      </c>
      <c r="O1318">
        <v>16814.16</v>
      </c>
      <c r="P1318">
        <v>20513.2752</v>
      </c>
      <c r="Q1318" t="str">
        <v>C66SZX-SMT SERVICE</v>
      </c>
      <c r="R1318" t="str">
        <v>DongGuan XinGuangLian Optoelectronics Technology C</v>
      </c>
      <c r="S1318" t="str">
        <v>Same</v>
      </c>
      <c r="T1318">
        <v>900598</v>
      </c>
      <c r="U1318">
        <v>0</v>
      </c>
      <c r="V1318" t="str">
        <v>373SMT INV-CONTRACT</v>
      </c>
      <c r="W1318">
        <v>0</v>
      </c>
      <c r="X1318" t="str">
        <v>C66-CAN-22007--XinGuangLian</v>
      </c>
      <c r="Y1318">
        <v>0</v>
      </c>
      <c r="Z1318" t="str">
        <v>东莞市新广联光电科技有限公司</v>
      </c>
      <c r="AA1318">
        <v>0</v>
      </c>
      <c r="AB1318">
        <v>2022</v>
      </c>
      <c r="AC1318">
        <v>1</v>
      </c>
      <c r="AD1318" t="str">
        <v>Q4</v>
      </c>
      <c r="AE1318" t="str">
        <v>FY21/22</v>
      </c>
      <c r="AF1318" t="str">
        <v>SOUTH</v>
      </c>
    </row>
    <row r="1319" spans="1:32">
      <c r="A1319" t="str">
        <v>ESSZ</v>
      </c>
      <c r="B1319" t="str">
        <v>SZX</v>
      </c>
      <c r="C1319" t="str">
        <v>FEEDER</v>
      </c>
      <c r="D1319" s="4">
        <v>44602</v>
      </c>
      <c r="E1319" t="str">
        <v>YAMAHA</v>
      </c>
      <c r="F1319">
        <v>14100456</v>
      </c>
      <c r="G1319">
        <v>44602</v>
      </c>
      <c r="H1319" t="str">
        <v>YMCT|KHJ-MC100-00</v>
      </c>
      <c r="I1319" t="str">
        <v>SS TAPE FEEDER 8mm</v>
      </c>
      <c r="J1319">
        <v>3</v>
      </c>
      <c r="K1319">
        <v>3</v>
      </c>
      <c r="L1319">
        <v>8097.35</v>
      </c>
      <c r="M1319" t="str">
        <v>CNY</v>
      </c>
      <c r="N1319">
        <v>1.22</v>
      </c>
      <c r="O1319">
        <v>8097.35</v>
      </c>
      <c r="P1319">
        <v>9878.7669999999998</v>
      </c>
      <c r="Q1319" t="str">
        <v>C66SZX-SMT SERVICE</v>
      </c>
      <c r="R1319" t="str">
        <v>Hunan Zhonghua Electronic Technology Co.,Ltd</v>
      </c>
      <c r="S1319" t="str">
        <v>Same</v>
      </c>
      <c r="T1319">
        <v>900599</v>
      </c>
      <c r="U1319">
        <v>7712.87</v>
      </c>
      <c r="V1319" t="str">
        <v>373SMT INV-PTS SALES</v>
      </c>
      <c r="W1319">
        <v>0</v>
      </c>
      <c r="X1319" t="str">
        <v>C66SZ22015REV1</v>
      </c>
      <c r="Y1319">
        <v>818600</v>
      </c>
      <c r="Z1319" t="str">
        <v>湖南众华电子科技有限公司</v>
      </c>
      <c r="AA1319">
        <v>0</v>
      </c>
      <c r="AB1319">
        <v>2022</v>
      </c>
      <c r="AC1319">
        <v>2</v>
      </c>
      <c r="AD1319" t="str">
        <v>Q4</v>
      </c>
      <c r="AE1319" t="str">
        <v>FY21/22</v>
      </c>
      <c r="AF1319" t="str">
        <v>SOUTH</v>
      </c>
    </row>
    <row r="1320" spans="1:32">
      <c r="A1320" t="str">
        <v>ESSZ</v>
      </c>
      <c r="B1320" t="str">
        <v>SZX</v>
      </c>
      <c r="C1320" t="str">
        <v>FEEDER</v>
      </c>
      <c r="D1320" s="4">
        <v>44602</v>
      </c>
      <c r="E1320" t="str">
        <v>YAMAHA</v>
      </c>
      <c r="F1320">
        <v>14100456</v>
      </c>
      <c r="G1320">
        <v>44602</v>
      </c>
      <c r="H1320" t="str">
        <v>YMCT|KHJ-MC200-00</v>
      </c>
      <c r="I1320" t="str">
        <v>SS TAPE FEEDER 12/16mm</v>
      </c>
      <c r="J1320">
        <v>3</v>
      </c>
      <c r="K1320">
        <v>3</v>
      </c>
      <c r="L1320">
        <v>11681.42</v>
      </c>
      <c r="M1320" t="str">
        <v>CNY</v>
      </c>
      <c r="N1320">
        <v>1.22</v>
      </c>
      <c r="O1320">
        <v>11681.42</v>
      </c>
      <c r="P1320">
        <v>14251.332399999999</v>
      </c>
      <c r="Q1320" t="str">
        <v>C66SZX-SMT SERVICE</v>
      </c>
      <c r="R1320" t="str">
        <v>Hunan Zhonghua Electronic Technology Co.,Ltd</v>
      </c>
      <c r="S1320" t="str">
        <v>Same</v>
      </c>
      <c r="T1320">
        <v>900599</v>
      </c>
      <c r="U1320">
        <v>10783.78</v>
      </c>
      <c r="V1320" t="str">
        <v>373SMT INV-PTS SALES</v>
      </c>
      <c r="W1320">
        <v>0</v>
      </c>
      <c r="X1320" t="str">
        <v>C66SZ22015REV1</v>
      </c>
      <c r="Y1320">
        <v>818600</v>
      </c>
      <c r="Z1320" t="str">
        <v>湖南众华电子科技有限公司</v>
      </c>
      <c r="AA1320">
        <v>0</v>
      </c>
      <c r="AB1320">
        <v>2022</v>
      </c>
      <c r="AC1320">
        <v>2</v>
      </c>
      <c r="AD1320" t="str">
        <v>Q4</v>
      </c>
      <c r="AE1320" t="str">
        <v>FY21/22</v>
      </c>
      <c r="AF1320" t="str">
        <v>SOUTH</v>
      </c>
    </row>
    <row r="1321" spans="1:32">
      <c r="A1321" t="str">
        <v>ESSZ</v>
      </c>
      <c r="B1321" t="str">
        <v>SZX</v>
      </c>
      <c r="C1321" t="str">
        <v>CONTRACT_FEE</v>
      </c>
      <c r="D1321" s="4">
        <v>44603</v>
      </c>
      <c r="E1321" t="str">
        <v>YAMAHA</v>
      </c>
      <c r="F1321">
        <v>13100041</v>
      </c>
      <c r="G1321">
        <v>44603</v>
      </c>
      <c r="H1321" t="str">
        <v>YMCT|REPAIR CHARGE</v>
      </c>
      <c r="I1321" t="str">
        <v>REPAIR CHARGE</v>
      </c>
      <c r="J1321">
        <v>1</v>
      </c>
      <c r="K1321">
        <v>1</v>
      </c>
      <c r="L1321">
        <v>14159.29</v>
      </c>
      <c r="M1321" t="str">
        <v>CNY</v>
      </c>
      <c r="N1321">
        <v>1.22</v>
      </c>
      <c r="O1321">
        <v>14159.29</v>
      </c>
      <c r="P1321">
        <v>17274.3338</v>
      </c>
      <c r="Q1321" t="str">
        <v>C66SZX-SMT SERVICE</v>
      </c>
      <c r="R1321" t="str">
        <v>Shenzhen Zhengbang LED Technology Co.,Ltd</v>
      </c>
      <c r="S1321" t="str">
        <v>Same</v>
      </c>
      <c r="T1321">
        <v>900600</v>
      </c>
      <c r="U1321">
        <v>0</v>
      </c>
      <c r="V1321" t="str">
        <v>373SMT INV-CONTRACT</v>
      </c>
      <c r="W1321">
        <v>0</v>
      </c>
      <c r="X1321" t="str">
        <v>C66-CAN-21053--Zhengbang LED</v>
      </c>
      <c r="Y1321">
        <v>0</v>
      </c>
      <c r="Z1321" t="str">
        <v>深圳市正邦光电科技有限公司</v>
      </c>
      <c r="AA1321">
        <v>0</v>
      </c>
      <c r="AB1321">
        <v>2022</v>
      </c>
      <c r="AC1321">
        <v>2</v>
      </c>
      <c r="AD1321" t="str">
        <v>Q4</v>
      </c>
      <c r="AE1321" t="str">
        <v>FY21/22</v>
      </c>
      <c r="AF1321" t="str">
        <v>SOUTH</v>
      </c>
    </row>
    <row r="1322" spans="1:32">
      <c r="A1322" t="str">
        <v>ESSZ</v>
      </c>
      <c r="B1322" t="str">
        <v>SZX</v>
      </c>
      <c r="C1322" t="str">
        <v>SPARES/OTHER</v>
      </c>
      <c r="D1322" s="4">
        <v>44613</v>
      </c>
      <c r="E1322" t="str">
        <v>YAMAHA</v>
      </c>
      <c r="F1322">
        <v>14100457</v>
      </c>
      <c r="G1322">
        <v>44613</v>
      </c>
      <c r="H1322" t="str">
        <v>YMCT|KYB-M5806-03</v>
      </c>
      <c r="I1322" t="str">
        <v>STEPPER DRV BRD ASSY</v>
      </c>
      <c r="J1322">
        <v>1</v>
      </c>
      <c r="K1322">
        <v>1</v>
      </c>
      <c r="L1322">
        <v>3185.84</v>
      </c>
      <c r="M1322" t="str">
        <v>CNY</v>
      </c>
      <c r="N1322">
        <v>1.22</v>
      </c>
      <c r="O1322">
        <v>3185.84</v>
      </c>
      <c r="P1322">
        <v>3886.7248</v>
      </c>
      <c r="Q1322" t="str">
        <v>C66SZX-SMT SERVICE</v>
      </c>
      <c r="R1322" t="str">
        <v>Shenzhen Li Tong Wei Electronics Technology Co., L</v>
      </c>
      <c r="S1322" t="str">
        <v>Same</v>
      </c>
      <c r="T1322">
        <v>900601</v>
      </c>
      <c r="U1322">
        <v>1617</v>
      </c>
      <c r="V1322" t="str">
        <v>373SMT INV-PTS SALES</v>
      </c>
      <c r="W1322">
        <v>0</v>
      </c>
      <c r="X1322" t="str">
        <v>C66SZ21572REV1</v>
      </c>
      <c r="Y1322">
        <v>819592</v>
      </c>
      <c r="Z1322" t="str">
        <v>深圳市力通威电子科技有限公司</v>
      </c>
      <c r="AA1322">
        <v>0</v>
      </c>
      <c r="AB1322">
        <v>2022</v>
      </c>
      <c r="AC1322">
        <v>2</v>
      </c>
      <c r="AD1322" t="str">
        <v>Q4</v>
      </c>
      <c r="AE1322" t="str">
        <v>FY21/22</v>
      </c>
      <c r="AF1322" t="str">
        <v>SOUTH</v>
      </c>
    </row>
    <row r="1323" spans="1:32">
      <c r="A1323" t="str">
        <v>ESSZ</v>
      </c>
      <c r="B1323" t="str">
        <v>SZX</v>
      </c>
      <c r="C1323" t="str">
        <v>SERVICE_CHARGE</v>
      </c>
      <c r="D1323" s="4">
        <v>44614</v>
      </c>
      <c r="E1323" t="str">
        <v>YAMAHA</v>
      </c>
      <c r="F1323">
        <v>12100073</v>
      </c>
      <c r="G1323">
        <v>44614</v>
      </c>
      <c r="H1323" t="str">
        <v>YMCT|REPAIR CHARGE</v>
      </c>
      <c r="I1323" t="str">
        <v>REPAIR CHARGE</v>
      </c>
      <c r="J1323">
        <v>1</v>
      </c>
      <c r="K1323">
        <v>1</v>
      </c>
      <c r="L1323">
        <v>1327.43</v>
      </c>
      <c r="M1323" t="str">
        <v>CNY</v>
      </c>
      <c r="N1323">
        <v>1.22</v>
      </c>
      <c r="O1323">
        <v>1327.43</v>
      </c>
      <c r="P1323">
        <v>1619.4646</v>
      </c>
      <c r="Q1323" t="str">
        <v>C66SZX-SMT SERVICE</v>
      </c>
      <c r="R1323" t="str">
        <v>Shenzhen GCL Electronics Co., Ltd.</v>
      </c>
      <c r="S1323" t="str">
        <v>Same</v>
      </c>
      <c r="T1323">
        <v>900603</v>
      </c>
      <c r="U1323">
        <v>0</v>
      </c>
      <c r="V1323" t="str">
        <v>373SMT INV-NON-CON</v>
      </c>
      <c r="W1323">
        <v>0</v>
      </c>
      <c r="X1323" t="str">
        <v>GCL22020082</v>
      </c>
      <c r="Y1323">
        <v>0</v>
      </c>
      <c r="Z1323" t="str">
        <v>深圳市耕创电子有限公司</v>
      </c>
      <c r="AA1323">
        <v>0</v>
      </c>
      <c r="AB1323">
        <v>2022</v>
      </c>
      <c r="AC1323">
        <v>2</v>
      </c>
      <c r="AD1323" t="str">
        <v>Q4</v>
      </c>
      <c r="AE1323" t="str">
        <v>FY21/22</v>
      </c>
      <c r="AF1323" t="str">
        <v>SOUTH</v>
      </c>
    </row>
    <row r="1324" spans="1:32">
      <c r="A1324" t="str">
        <v>ESSZ</v>
      </c>
      <c r="B1324" t="str">
        <v>SZX</v>
      </c>
      <c r="C1324" t="str">
        <v>SPARES/OTHER</v>
      </c>
      <c r="D1324" s="4">
        <v>44614</v>
      </c>
      <c r="E1324" t="str">
        <v>YAMAHA</v>
      </c>
      <c r="F1324">
        <v>14100458</v>
      </c>
      <c r="G1324">
        <v>44614</v>
      </c>
      <c r="H1324" t="str">
        <v>YMCT|KMB-M2611-00</v>
      </c>
      <c r="I1324" t="str">
        <v>GUIDE 25 Y AXIS</v>
      </c>
      <c r="J1324">
        <v>1</v>
      </c>
      <c r="K1324">
        <v>1</v>
      </c>
      <c r="L1324">
        <v>13274.34</v>
      </c>
      <c r="M1324" t="str">
        <v>CNY</v>
      </c>
      <c r="N1324">
        <v>1.22</v>
      </c>
      <c r="O1324">
        <v>13274.34</v>
      </c>
      <c r="P1324">
        <v>16194.694799999999</v>
      </c>
      <c r="Q1324" t="str">
        <v>C66SZX-SMT SERVICE</v>
      </c>
      <c r="R1324" t="str">
        <v xml:space="preserve">Shenzhen Brighter Optical &amp; Electrical Technology </v>
      </c>
      <c r="S1324" t="str">
        <v>Same</v>
      </c>
      <c r="T1324">
        <v>900602</v>
      </c>
      <c r="U1324">
        <v>5298</v>
      </c>
      <c r="V1324" t="str">
        <v>373SMT INV-PTS SALES</v>
      </c>
      <c r="W1324">
        <v>0</v>
      </c>
      <c r="X1324" t="str">
        <v>C66SZ21380REV2</v>
      </c>
      <c r="Y1324">
        <v>819834</v>
      </c>
      <c r="Z1324" t="str">
        <v>深圳市明昌光电科技有限公司</v>
      </c>
      <c r="AA1324">
        <v>0</v>
      </c>
      <c r="AB1324">
        <v>2022</v>
      </c>
      <c r="AC1324">
        <v>2</v>
      </c>
      <c r="AD1324" t="str">
        <v>Q4</v>
      </c>
      <c r="AE1324" t="str">
        <v>FY21/22</v>
      </c>
      <c r="AF1324" t="str">
        <v>SOUTH</v>
      </c>
    </row>
    <row r="1325" spans="1:32">
      <c r="A1325" t="str">
        <v>ESSZ</v>
      </c>
      <c r="B1325" t="str">
        <v>SZX</v>
      </c>
      <c r="C1325" t="str">
        <v>SPARES/OTHER</v>
      </c>
      <c r="D1325" s="4">
        <v>44614</v>
      </c>
      <c r="E1325" t="str">
        <v>YAMAHA</v>
      </c>
      <c r="F1325">
        <v>14100459</v>
      </c>
      <c r="G1325">
        <v>44614</v>
      </c>
      <c r="H1325" t="str">
        <v>YMCT|KMB-M702S-A0</v>
      </c>
      <c r="I1325" t="str">
        <v>SHAFT 2 SPARE</v>
      </c>
      <c r="J1325">
        <v>1</v>
      </c>
      <c r="K1325">
        <v>1</v>
      </c>
      <c r="L1325">
        <v>3628.32</v>
      </c>
      <c r="M1325" t="str">
        <v>CNY</v>
      </c>
      <c r="N1325">
        <v>1.22</v>
      </c>
      <c r="O1325">
        <v>3628.32</v>
      </c>
      <c r="P1325">
        <v>4426.5504000000001</v>
      </c>
      <c r="Q1325" t="str">
        <v>C66SZX-SMT SERVICE</v>
      </c>
      <c r="R1325" t="str">
        <v>Shenzhen Wanheng LED Co.,Ltd</v>
      </c>
      <c r="S1325" t="str">
        <v>Same</v>
      </c>
      <c r="T1325">
        <v>900605</v>
      </c>
      <c r="U1325">
        <v>1993</v>
      </c>
      <c r="V1325" t="str">
        <v>373SMT INV-PTS SALES</v>
      </c>
      <c r="W1325">
        <v>0</v>
      </c>
      <c r="X1325" t="str">
        <v>C66SZ21594</v>
      </c>
      <c r="Y1325">
        <v>819883</v>
      </c>
      <c r="Z1325" t="str">
        <v>深圳市万恒光电有限公司</v>
      </c>
      <c r="AA1325">
        <v>0</v>
      </c>
      <c r="AB1325">
        <v>2022</v>
      </c>
      <c r="AC1325">
        <v>2</v>
      </c>
      <c r="AD1325" t="str">
        <v>Q4</v>
      </c>
      <c r="AE1325" t="str">
        <v>FY21/22</v>
      </c>
      <c r="AF1325" t="str">
        <v>SOUTH</v>
      </c>
    </row>
    <row r="1326" spans="1:32">
      <c r="A1326" t="str">
        <v>ESSZ</v>
      </c>
      <c r="B1326" t="str">
        <v>SZX</v>
      </c>
      <c r="C1326" t="str">
        <v>SPARES/OTHER</v>
      </c>
      <c r="D1326" s="4">
        <v>44615</v>
      </c>
      <c r="E1326" t="str">
        <v>YAMAHA</v>
      </c>
      <c r="F1326">
        <v>14100460</v>
      </c>
      <c r="G1326">
        <v>44615</v>
      </c>
      <c r="H1326" t="str">
        <v>YMCT|KLW-M711S-A1</v>
      </c>
      <c r="I1326" t="str">
        <v>SHAFT 1,SPARE</v>
      </c>
      <c r="J1326">
        <v>4</v>
      </c>
      <c r="K1326">
        <v>4</v>
      </c>
      <c r="L1326">
        <v>18053.099999999999</v>
      </c>
      <c r="M1326" t="str">
        <v>CNY</v>
      </c>
      <c r="N1326">
        <v>1.22</v>
      </c>
      <c r="O1326">
        <v>18053.099999999999</v>
      </c>
      <c r="P1326">
        <v>22024.781999999999</v>
      </c>
      <c r="Q1326" t="str">
        <v>C66SZX-SMT SERVICE</v>
      </c>
      <c r="R1326" t="str">
        <v>Shenzhen Taixinrong Electronics Co., Ltd.</v>
      </c>
      <c r="S1326" t="str">
        <v>Same</v>
      </c>
      <c r="T1326">
        <v>900606</v>
      </c>
      <c r="U1326">
        <v>13016.8</v>
      </c>
      <c r="V1326" t="str">
        <v>373SMT INV-PTS SALES</v>
      </c>
      <c r="W1326">
        <v>0</v>
      </c>
      <c r="X1326" t="str">
        <v>C66SZ21585</v>
      </c>
      <c r="Y1326">
        <v>819924</v>
      </c>
      <c r="Z1326" t="str">
        <v>深圳市泰鑫荣电子有限公司</v>
      </c>
      <c r="AA1326">
        <v>0</v>
      </c>
      <c r="AB1326">
        <v>2022</v>
      </c>
      <c r="AC1326">
        <v>2</v>
      </c>
      <c r="AD1326" t="str">
        <v>Q4</v>
      </c>
      <c r="AE1326" t="str">
        <v>FY21/22</v>
      </c>
      <c r="AF1326" t="str">
        <v>SOUTH</v>
      </c>
    </row>
    <row r="1327" spans="1:32">
      <c r="A1327" t="str">
        <v>ESSZ</v>
      </c>
      <c r="B1327" t="str">
        <v>SZX</v>
      </c>
      <c r="C1327" t="str">
        <v>SPARES/OTHER</v>
      </c>
      <c r="D1327" s="4">
        <v>44615</v>
      </c>
      <c r="E1327" t="str">
        <v>YAMAHA</v>
      </c>
      <c r="F1327">
        <v>14100460</v>
      </c>
      <c r="G1327">
        <v>44615</v>
      </c>
      <c r="H1327" t="str">
        <v>YMCT|KMG-M755S-00</v>
      </c>
      <c r="I1327" t="str">
        <v>SC.LIGHT BRD.SET</v>
      </c>
      <c r="J1327">
        <v>1</v>
      </c>
      <c r="K1327">
        <v>1</v>
      </c>
      <c r="L1327">
        <v>1592.92</v>
      </c>
      <c r="M1327" t="str">
        <v>CNY</v>
      </c>
      <c r="N1327">
        <v>1.22</v>
      </c>
      <c r="O1327">
        <v>1592.92</v>
      </c>
      <c r="P1327">
        <v>1943.3624</v>
      </c>
      <c r="Q1327" t="str">
        <v>C66SZX-SMT SERVICE</v>
      </c>
      <c r="R1327" t="str">
        <v>Shenzhen Taixinrong Electronics Co., Ltd.</v>
      </c>
      <c r="S1327" t="str">
        <v>Same</v>
      </c>
      <c r="T1327">
        <v>900606</v>
      </c>
      <c r="U1327">
        <v>1065</v>
      </c>
      <c r="V1327" t="str">
        <v>373SMT INV-PTS SALES</v>
      </c>
      <c r="W1327">
        <v>0</v>
      </c>
      <c r="X1327" t="str">
        <v>C66SZ21585</v>
      </c>
      <c r="Y1327">
        <v>819924</v>
      </c>
      <c r="Z1327" t="str">
        <v>深圳市泰鑫荣电子有限公司</v>
      </c>
      <c r="AA1327">
        <v>0</v>
      </c>
      <c r="AB1327">
        <v>2022</v>
      </c>
      <c r="AC1327">
        <v>2</v>
      </c>
      <c r="AD1327" t="str">
        <v>Q4</v>
      </c>
      <c r="AE1327" t="str">
        <v>FY21/22</v>
      </c>
      <c r="AF1327" t="str">
        <v>SOUTH</v>
      </c>
    </row>
    <row r="1328" spans="1:32">
      <c r="A1328" t="str">
        <v>ESSZ</v>
      </c>
      <c r="B1328" t="str">
        <v>SZX</v>
      </c>
      <c r="C1328" t="str">
        <v>SPARES/OTHER</v>
      </c>
      <c r="D1328" s="4">
        <v>44615</v>
      </c>
      <c r="E1328" t="str">
        <v>YAMAHA</v>
      </c>
      <c r="F1328">
        <v>14100460</v>
      </c>
      <c r="G1328">
        <v>44615</v>
      </c>
      <c r="H1328" t="str">
        <v>YMCT|KMG-M7A13-00</v>
      </c>
      <c r="I1328" t="str">
        <v>DIFFUSER MAIN</v>
      </c>
      <c r="J1328">
        <v>1</v>
      </c>
      <c r="K1328">
        <v>1</v>
      </c>
      <c r="L1328">
        <v>442.48</v>
      </c>
      <c r="M1328" t="str">
        <v>CNY</v>
      </c>
      <c r="N1328">
        <v>1.22</v>
      </c>
      <c r="O1328">
        <v>442.48</v>
      </c>
      <c r="P1328">
        <v>539.82560000000001</v>
      </c>
      <c r="Q1328" t="str">
        <v>C66SZX-SMT SERVICE</v>
      </c>
      <c r="R1328" t="str">
        <v>Shenzhen Taixinrong Electronics Co., Ltd.</v>
      </c>
      <c r="S1328" t="str">
        <v>Same</v>
      </c>
      <c r="T1328">
        <v>900606</v>
      </c>
      <c r="U1328">
        <v>288</v>
      </c>
      <c r="V1328" t="str">
        <v>373SMT INV-PTS SALES</v>
      </c>
      <c r="W1328">
        <v>0</v>
      </c>
      <c r="X1328" t="str">
        <v>C66SZ21585</v>
      </c>
      <c r="Y1328">
        <v>819924</v>
      </c>
      <c r="Z1328" t="str">
        <v>深圳市泰鑫荣电子有限公司</v>
      </c>
      <c r="AA1328">
        <v>0</v>
      </c>
      <c r="AB1328">
        <v>2022</v>
      </c>
      <c r="AC1328">
        <v>2</v>
      </c>
      <c r="AD1328" t="str">
        <v>Q4</v>
      </c>
      <c r="AE1328" t="str">
        <v>FY21/22</v>
      </c>
      <c r="AF1328" t="str">
        <v>SOUTH</v>
      </c>
    </row>
    <row r="1329" spans="1:32">
      <c r="A1329" t="str">
        <v>ESSZ</v>
      </c>
      <c r="B1329" t="str">
        <v>SZX</v>
      </c>
      <c r="C1329" t="str">
        <v>SPARES/OTHER</v>
      </c>
      <c r="D1329" s="4">
        <v>44615</v>
      </c>
      <c r="E1329" t="str">
        <v>YAMAHA</v>
      </c>
      <c r="F1329">
        <v>14100460</v>
      </c>
      <c r="G1329">
        <v>44615</v>
      </c>
      <c r="H1329" t="str">
        <v>YMCT|KMG-M7A16-00</v>
      </c>
      <c r="I1329" t="str">
        <v>COVER PRIZM</v>
      </c>
      <c r="J1329">
        <v>1</v>
      </c>
      <c r="K1329">
        <v>1</v>
      </c>
      <c r="L1329">
        <v>44.25</v>
      </c>
      <c r="M1329" t="str">
        <v>CNY</v>
      </c>
      <c r="N1329">
        <v>1.22</v>
      </c>
      <c r="O1329">
        <v>44.25</v>
      </c>
      <c r="P1329">
        <v>53.984999999999999</v>
      </c>
      <c r="Q1329" t="str">
        <v>C66SZX-SMT SERVICE</v>
      </c>
      <c r="R1329" t="str">
        <v>Shenzhen Taixinrong Electronics Co., Ltd.</v>
      </c>
      <c r="S1329" t="str">
        <v>Same</v>
      </c>
      <c r="T1329">
        <v>900606</v>
      </c>
      <c r="U1329">
        <v>26</v>
      </c>
      <c r="V1329" t="str">
        <v>373SMT INV-PTS SALES</v>
      </c>
      <c r="W1329">
        <v>0</v>
      </c>
      <c r="X1329" t="str">
        <v>C66SZ21585</v>
      </c>
      <c r="Y1329">
        <v>819924</v>
      </c>
      <c r="Z1329" t="str">
        <v>深圳市泰鑫荣电子有限公司</v>
      </c>
      <c r="AA1329">
        <v>0</v>
      </c>
      <c r="AB1329">
        <v>2022</v>
      </c>
      <c r="AC1329">
        <v>2</v>
      </c>
      <c r="AD1329" t="str">
        <v>Q4</v>
      </c>
      <c r="AE1329" t="str">
        <v>FY21/22</v>
      </c>
      <c r="AF1329" t="str">
        <v>SOUTH</v>
      </c>
    </row>
    <row r="1330" spans="1:32">
      <c r="A1330" t="str">
        <v>ESSZ</v>
      </c>
      <c r="B1330" t="str">
        <v>SZX</v>
      </c>
      <c r="C1330" t="str">
        <v>SPARES/OTHER</v>
      </c>
      <c r="D1330" s="4">
        <v>44615</v>
      </c>
      <c r="E1330" t="str">
        <v>YAMAHA</v>
      </c>
      <c r="F1330">
        <v>14100460</v>
      </c>
      <c r="G1330">
        <v>44615</v>
      </c>
      <c r="H1330" t="str">
        <v>YMCT|KHJ-MC141-S1</v>
      </c>
      <c r="I1330" t="str">
        <v>PARTS,TAPE GUIDE</v>
      </c>
      <c r="J1330">
        <v>4</v>
      </c>
      <c r="K1330">
        <v>4</v>
      </c>
      <c r="L1330">
        <v>1592.92</v>
      </c>
      <c r="M1330" t="str">
        <v>CNY</v>
      </c>
      <c r="N1330">
        <v>1.22</v>
      </c>
      <c r="O1330">
        <v>1592.92</v>
      </c>
      <c r="P1330">
        <v>1943.3624</v>
      </c>
      <c r="Q1330" t="str">
        <v>C66SZX-SMT SERVICE</v>
      </c>
      <c r="R1330" t="str">
        <v>Shenzhen Taixinrong Electronics Co., Ltd.</v>
      </c>
      <c r="S1330" t="str">
        <v>Same</v>
      </c>
      <c r="T1330">
        <v>900606</v>
      </c>
      <c r="U1330">
        <v>980</v>
      </c>
      <c r="V1330" t="str">
        <v>373SMT INV-PTS SALES</v>
      </c>
      <c r="W1330">
        <v>0</v>
      </c>
      <c r="X1330" t="str">
        <v>C66SZ21585</v>
      </c>
      <c r="Y1330">
        <v>819924</v>
      </c>
      <c r="Z1330" t="str">
        <v>深圳市泰鑫荣电子有限公司</v>
      </c>
      <c r="AA1330">
        <v>0</v>
      </c>
      <c r="AB1330">
        <v>2022</v>
      </c>
      <c r="AC1330">
        <v>2</v>
      </c>
      <c r="AD1330" t="str">
        <v>Q4</v>
      </c>
      <c r="AE1330" t="str">
        <v>FY21/22</v>
      </c>
      <c r="AF1330" t="str">
        <v>SOUTH</v>
      </c>
    </row>
    <row r="1331" spans="1:32">
      <c r="A1331" t="str">
        <v>ESSZ</v>
      </c>
      <c r="B1331" t="str">
        <v>SZX</v>
      </c>
      <c r="C1331" t="str">
        <v>SPARES/OTHER</v>
      </c>
      <c r="D1331" s="4">
        <v>44615</v>
      </c>
      <c r="E1331" t="str">
        <v>YAMAHA</v>
      </c>
      <c r="F1331">
        <v>14100461</v>
      </c>
      <c r="G1331">
        <v>44615</v>
      </c>
      <c r="H1331" t="str">
        <v>YMCT|KMB-M7006-A0</v>
      </c>
      <c r="I1331" t="str">
        <v>HEAD SHAFT 1 ASSY.</v>
      </c>
      <c r="J1331">
        <v>3</v>
      </c>
      <c r="K1331">
        <v>3</v>
      </c>
      <c r="L1331">
        <v>11548.67</v>
      </c>
      <c r="M1331" t="str">
        <v>CNY</v>
      </c>
      <c r="N1331">
        <v>1.22</v>
      </c>
      <c r="O1331">
        <v>11548.67</v>
      </c>
      <c r="P1331">
        <v>14089.377399999999</v>
      </c>
      <c r="Q1331" t="str">
        <v>C66SZX-SMT SERVICE</v>
      </c>
      <c r="R1331" t="str">
        <v>Shenzhen Longda Optoelectronic Co., Ltd</v>
      </c>
      <c r="S1331" t="str">
        <v>Same</v>
      </c>
      <c r="T1331">
        <v>900604</v>
      </c>
      <c r="U1331">
        <v>5970</v>
      </c>
      <c r="V1331" t="str">
        <v>373SMT INV-PTS SALES</v>
      </c>
      <c r="W1331">
        <v>0</v>
      </c>
      <c r="X1331" t="str">
        <v>C66SZ21560REV2</v>
      </c>
      <c r="Y1331">
        <v>819942</v>
      </c>
      <c r="Z1331" t="str">
        <v>深圳市龙大光电有限公司</v>
      </c>
      <c r="AA1331">
        <v>0</v>
      </c>
      <c r="AB1331">
        <v>2022</v>
      </c>
      <c r="AC1331">
        <v>2</v>
      </c>
      <c r="AD1331" t="str">
        <v>Q4</v>
      </c>
      <c r="AE1331" t="str">
        <v>FY21/22</v>
      </c>
      <c r="AF1331" t="str">
        <v>SOUTH</v>
      </c>
    </row>
    <row r="1332" spans="1:32">
      <c r="A1332" t="str">
        <v>ESSZ</v>
      </c>
      <c r="B1332" t="str">
        <v>SZX</v>
      </c>
      <c r="C1332" t="str">
        <v>SPARES/OTHER</v>
      </c>
      <c r="D1332" s="4">
        <v>44615</v>
      </c>
      <c r="E1332" t="str">
        <v>YAMAHA</v>
      </c>
      <c r="F1332">
        <v>14100461</v>
      </c>
      <c r="G1332">
        <v>44615</v>
      </c>
      <c r="H1332" t="str">
        <v>YMCT|KMB-M703S-A0</v>
      </c>
      <c r="I1332" t="str">
        <v>HOLDER NOZZLE ASSY.</v>
      </c>
      <c r="J1332">
        <v>1</v>
      </c>
      <c r="K1332">
        <v>1</v>
      </c>
      <c r="L1332">
        <v>1238.94</v>
      </c>
      <c r="M1332" t="str">
        <v>CNY</v>
      </c>
      <c r="N1332">
        <v>1.22</v>
      </c>
      <c r="O1332">
        <v>1238.94</v>
      </c>
      <c r="P1332">
        <v>1511.5068000000001</v>
      </c>
      <c r="Q1332" t="str">
        <v>C66SZX-SMT SERVICE</v>
      </c>
      <c r="R1332" t="str">
        <v>Shenzhen Longda Optoelectronic Co., Ltd</v>
      </c>
      <c r="S1332" t="str">
        <v>Same</v>
      </c>
      <c r="T1332">
        <v>900604</v>
      </c>
      <c r="U1332">
        <v>502</v>
      </c>
      <c r="V1332" t="str">
        <v>373SMT INV-PTS SALES</v>
      </c>
      <c r="W1332">
        <v>0</v>
      </c>
      <c r="X1332" t="str">
        <v>C66SZ21560REV2</v>
      </c>
      <c r="Y1332">
        <v>819942</v>
      </c>
      <c r="Z1332" t="str">
        <v>深圳市龙大光电有限公司</v>
      </c>
      <c r="AA1332">
        <v>0</v>
      </c>
      <c r="AB1332">
        <v>2022</v>
      </c>
      <c r="AC1332">
        <v>2</v>
      </c>
      <c r="AD1332" t="str">
        <v>Q4</v>
      </c>
      <c r="AE1332" t="str">
        <v>FY21/22</v>
      </c>
      <c r="AF1332" t="str">
        <v>SOUTH</v>
      </c>
    </row>
    <row r="1333" spans="1:32">
      <c r="A1333" t="str">
        <v>ESSZ</v>
      </c>
      <c r="B1333" t="str">
        <v>SZX</v>
      </c>
      <c r="C1333" t="str">
        <v>SPARES/OTHER</v>
      </c>
      <c r="D1333" s="4">
        <v>44615</v>
      </c>
      <c r="E1333" t="str">
        <v>YAMAHA</v>
      </c>
      <c r="F1333">
        <v>14100461</v>
      </c>
      <c r="G1333">
        <v>44615</v>
      </c>
      <c r="H1333" t="str">
        <v>YMCT|KMB-M7942-01</v>
      </c>
      <c r="I1333" t="str">
        <v>HOLDER PRISM 1 ASSY.</v>
      </c>
      <c r="J1333">
        <v>1</v>
      </c>
      <c r="K1333">
        <v>1</v>
      </c>
      <c r="L1333">
        <v>4778.76</v>
      </c>
      <c r="M1333" t="str">
        <v>CNY</v>
      </c>
      <c r="N1333">
        <v>1.22</v>
      </c>
      <c r="O1333">
        <v>4778.76</v>
      </c>
      <c r="P1333">
        <v>5830.0871999999999</v>
      </c>
      <c r="Q1333" t="str">
        <v>C66SZX-SMT SERVICE</v>
      </c>
      <c r="R1333" t="str">
        <v>Shenzhen Longda Optoelectronic Co., Ltd</v>
      </c>
      <c r="S1333" t="str">
        <v>Same</v>
      </c>
      <c r="T1333">
        <v>900604</v>
      </c>
      <c r="U1333">
        <v>2296</v>
      </c>
      <c r="V1333" t="str">
        <v>373SMT INV-PTS SALES</v>
      </c>
      <c r="W1333">
        <v>0</v>
      </c>
      <c r="X1333" t="str">
        <v>C66SZ21560REV2</v>
      </c>
      <c r="Y1333">
        <v>819942</v>
      </c>
      <c r="Z1333" t="str">
        <v>深圳市龙大光电有限公司</v>
      </c>
      <c r="AA1333">
        <v>0</v>
      </c>
      <c r="AB1333">
        <v>2022</v>
      </c>
      <c r="AC1333">
        <v>2</v>
      </c>
      <c r="AD1333" t="str">
        <v>Q4</v>
      </c>
      <c r="AE1333" t="str">
        <v>FY21/22</v>
      </c>
      <c r="AF1333" t="str">
        <v>SOUTH</v>
      </c>
    </row>
    <row r="1334" spans="1:32">
      <c r="A1334" t="str">
        <v>ESSZ</v>
      </c>
      <c r="B1334" t="str">
        <v>SZX</v>
      </c>
      <c r="C1334" t="str">
        <v>SPARES/OTHER</v>
      </c>
      <c r="D1334" s="4">
        <v>44615</v>
      </c>
      <c r="E1334" t="str">
        <v>YAMAHA</v>
      </c>
      <c r="F1334">
        <v>14100461</v>
      </c>
      <c r="G1334">
        <v>44615</v>
      </c>
      <c r="H1334" t="str">
        <v>YMCT|KMB-M7943-01</v>
      </c>
      <c r="I1334" t="str">
        <v>HOLDER PRISM 2 ASSY.</v>
      </c>
      <c r="J1334">
        <v>1</v>
      </c>
      <c r="K1334">
        <v>1</v>
      </c>
      <c r="L1334">
        <v>4557.5200000000004</v>
      </c>
      <c r="M1334" t="str">
        <v>CNY</v>
      </c>
      <c r="N1334">
        <v>1.22</v>
      </c>
      <c r="O1334">
        <v>4557.5200000000004</v>
      </c>
      <c r="P1334">
        <v>5560.1744000000008</v>
      </c>
      <c r="Q1334" t="str">
        <v>C66SZX-SMT SERVICE</v>
      </c>
      <c r="R1334" t="str">
        <v>Shenzhen Longda Optoelectronic Co., Ltd</v>
      </c>
      <c r="S1334" t="str">
        <v>Same</v>
      </c>
      <c r="T1334">
        <v>900604</v>
      </c>
      <c r="U1334">
        <v>2205</v>
      </c>
      <c r="V1334" t="str">
        <v>373SMT INV-PTS SALES</v>
      </c>
      <c r="W1334">
        <v>0</v>
      </c>
      <c r="X1334" t="str">
        <v>C66SZ21560REV2</v>
      </c>
      <c r="Y1334">
        <v>819942</v>
      </c>
      <c r="Z1334" t="str">
        <v>深圳市龙大光电有限公司</v>
      </c>
      <c r="AA1334">
        <v>0</v>
      </c>
      <c r="AB1334">
        <v>2022</v>
      </c>
      <c r="AC1334">
        <v>2</v>
      </c>
      <c r="AD1334" t="str">
        <v>Q4</v>
      </c>
      <c r="AE1334" t="str">
        <v>FY21/22</v>
      </c>
      <c r="AF1334" t="str">
        <v>SOUTH</v>
      </c>
    </row>
    <row r="1335" spans="1:32">
      <c r="A1335" t="str">
        <v>ESSZ</v>
      </c>
      <c r="B1335" t="str">
        <v>SZX</v>
      </c>
      <c r="C1335" t="str">
        <v>SPARES/OTHER</v>
      </c>
      <c r="D1335" s="4">
        <v>44616</v>
      </c>
      <c r="E1335" t="str">
        <v>YAMAHA</v>
      </c>
      <c r="F1335">
        <v>14100462</v>
      </c>
      <c r="G1335">
        <v>44616</v>
      </c>
      <c r="H1335" t="str">
        <v>YMCT|KLW-M8527-00</v>
      </c>
      <c r="I1335" t="str">
        <v>FILTER</v>
      </c>
      <c r="J1335">
        <v>10</v>
      </c>
      <c r="K1335">
        <v>10</v>
      </c>
      <c r="L1335">
        <v>575.22</v>
      </c>
      <c r="M1335" t="str">
        <v>CNY</v>
      </c>
      <c r="N1335">
        <v>1.22</v>
      </c>
      <c r="O1335">
        <v>575.22</v>
      </c>
      <c r="P1335">
        <v>701.76840000000004</v>
      </c>
      <c r="Q1335" t="str">
        <v>C66SZX-SMT SERVICE</v>
      </c>
      <c r="R1335" t="str">
        <v>ZHUHAI PILOT TECHNOLOGY CO., LTD</v>
      </c>
      <c r="S1335" t="str">
        <v>Same</v>
      </c>
      <c r="T1335">
        <v>900607</v>
      </c>
      <c r="U1335">
        <v>189</v>
      </c>
      <c r="V1335" t="str">
        <v>373SMT INV-PTS SALES</v>
      </c>
      <c r="W1335">
        <v>0</v>
      </c>
      <c r="X1335" t="str">
        <v>CGDD21120083/CGDD22010001</v>
      </c>
      <c r="Y1335">
        <v>820087</v>
      </c>
      <c r="Z1335" t="str">
        <v>珠海派诺科技股份有限公司</v>
      </c>
      <c r="AA1335">
        <v>0</v>
      </c>
      <c r="AB1335">
        <v>2022</v>
      </c>
      <c r="AC1335">
        <v>2</v>
      </c>
      <c r="AD1335" t="str">
        <v>Q4</v>
      </c>
      <c r="AE1335" t="str">
        <v>FY21/22</v>
      </c>
      <c r="AF1335" t="str">
        <v>SOUTH</v>
      </c>
    </row>
    <row r="1336" spans="1:32">
      <c r="A1336" t="str">
        <v>ESSZ</v>
      </c>
      <c r="B1336" t="str">
        <v>SZX</v>
      </c>
      <c r="C1336" t="str">
        <v>SPARES/OTHER</v>
      </c>
      <c r="D1336" s="4">
        <v>44616</v>
      </c>
      <c r="E1336" t="str">
        <v>YAMAHA</v>
      </c>
      <c r="F1336">
        <v>14100462</v>
      </c>
      <c r="G1336">
        <v>44616</v>
      </c>
      <c r="H1336" t="str">
        <v>YMCT|K46-M8527-C0</v>
      </c>
      <c r="I1336" t="str">
        <v>FILTER(VACUUM PUMP)</v>
      </c>
      <c r="J1336">
        <v>10</v>
      </c>
      <c r="K1336">
        <v>10</v>
      </c>
      <c r="L1336">
        <v>353.98</v>
      </c>
      <c r="M1336" t="str">
        <v>CNY</v>
      </c>
      <c r="N1336">
        <v>1.22</v>
      </c>
      <c r="O1336">
        <v>353.98</v>
      </c>
      <c r="P1336">
        <v>431.85560000000004</v>
      </c>
      <c r="Q1336" t="str">
        <v>C66SZX-SMT SERVICE</v>
      </c>
      <c r="R1336" t="str">
        <v>ZHUHAI PILOT TECHNOLOGY CO., LTD</v>
      </c>
      <c r="S1336" t="str">
        <v>Same</v>
      </c>
      <c r="T1336">
        <v>900607</v>
      </c>
      <c r="U1336">
        <v>325.5</v>
      </c>
      <c r="V1336" t="str">
        <v>373SMT INV-PTS SALES</v>
      </c>
      <c r="W1336">
        <v>0</v>
      </c>
      <c r="X1336" t="str">
        <v>CGDD21120083/CGDD22010001</v>
      </c>
      <c r="Y1336">
        <v>820087</v>
      </c>
      <c r="Z1336" t="str">
        <v>珠海派诺科技股份有限公司</v>
      </c>
      <c r="AA1336">
        <v>0</v>
      </c>
      <c r="AB1336">
        <v>2022</v>
      </c>
      <c r="AC1336">
        <v>2</v>
      </c>
      <c r="AD1336" t="str">
        <v>Q4</v>
      </c>
      <c r="AE1336" t="str">
        <v>FY21/22</v>
      </c>
      <c r="AF1336" t="str">
        <v>SOUTH</v>
      </c>
    </row>
    <row r="1337" spans="1:32">
      <c r="A1337" t="str">
        <v>ESSZ</v>
      </c>
      <c r="B1337" t="str">
        <v>SZX</v>
      </c>
      <c r="C1337" t="str">
        <v>SPARES/OTHER</v>
      </c>
      <c r="D1337" s="4">
        <v>44616</v>
      </c>
      <c r="E1337" t="str">
        <v>YAMAHA</v>
      </c>
      <c r="F1337">
        <v>14100462</v>
      </c>
      <c r="G1337">
        <v>44616</v>
      </c>
      <c r="H1337" t="str">
        <v>YMCT|KHJ-MC145-01</v>
      </c>
      <c r="I1337" t="str">
        <v>LEVER TAPE GUIDE F</v>
      </c>
      <c r="J1337">
        <v>10</v>
      </c>
      <c r="K1337">
        <v>10</v>
      </c>
      <c r="L1337">
        <v>309.73</v>
      </c>
      <c r="M1337" t="str">
        <v>CNY</v>
      </c>
      <c r="N1337">
        <v>1.22</v>
      </c>
      <c r="O1337">
        <v>309.73</v>
      </c>
      <c r="P1337">
        <v>377.87060000000002</v>
      </c>
      <c r="Q1337" t="str">
        <v>C66SZX-SMT SERVICE</v>
      </c>
      <c r="R1337" t="str">
        <v>ZHUHAI PILOT TECHNOLOGY CO., LTD</v>
      </c>
      <c r="S1337" t="str">
        <v>Same</v>
      </c>
      <c r="T1337">
        <v>900607</v>
      </c>
      <c r="U1337">
        <v>170</v>
      </c>
      <c r="V1337" t="str">
        <v>373SMT INV-PTS SALES</v>
      </c>
      <c r="W1337">
        <v>0</v>
      </c>
      <c r="X1337" t="str">
        <v>CGDD21120083/CGDD22010001</v>
      </c>
      <c r="Y1337">
        <v>820087</v>
      </c>
      <c r="Z1337" t="str">
        <v>珠海派诺科技股份有限公司</v>
      </c>
      <c r="AA1337">
        <v>0</v>
      </c>
      <c r="AB1337">
        <v>2022</v>
      </c>
      <c r="AC1337">
        <v>2</v>
      </c>
      <c r="AD1337" t="str">
        <v>Q4</v>
      </c>
      <c r="AE1337" t="str">
        <v>FY21/22</v>
      </c>
      <c r="AF1337" t="str">
        <v>SOUTH</v>
      </c>
    </row>
    <row r="1338" spans="1:32">
      <c r="A1338" t="str">
        <v>ESSZ</v>
      </c>
      <c r="B1338" t="str">
        <v>SZX</v>
      </c>
      <c r="C1338" t="str">
        <v>SPARES/OTHER</v>
      </c>
      <c r="D1338" s="4">
        <v>44616</v>
      </c>
      <c r="E1338" t="str">
        <v>OTHERS</v>
      </c>
      <c r="F1338">
        <v>14100462</v>
      </c>
      <c r="G1338">
        <v>44616</v>
      </c>
      <c r="H1338" t="str">
        <v>ZMTR|303-PN4</v>
      </c>
      <c r="I1338" t="str">
        <v>SPECIAL NOZZLE</v>
      </c>
      <c r="J1338">
        <v>2</v>
      </c>
      <c r="K1338">
        <v>2</v>
      </c>
      <c r="L1338">
        <v>2123.89</v>
      </c>
      <c r="M1338" t="str">
        <v>CNY</v>
      </c>
      <c r="N1338">
        <v>1.22</v>
      </c>
      <c r="O1338">
        <v>2123.89</v>
      </c>
      <c r="P1338">
        <v>2591.1457999999998</v>
      </c>
      <c r="Q1338" t="str">
        <v>C66SZX-SMT SERVICE</v>
      </c>
      <c r="R1338" t="str">
        <v>ZHUHAI PILOT TECHNOLOGY CO., LTD</v>
      </c>
      <c r="S1338" t="str">
        <v>Same</v>
      </c>
      <c r="T1338">
        <v>900607</v>
      </c>
      <c r="U1338">
        <v>1415.92</v>
      </c>
      <c r="V1338" t="str">
        <v>373SMT INV-PTS SALES</v>
      </c>
      <c r="W1338">
        <v>0</v>
      </c>
      <c r="X1338" t="str">
        <v>CGDD21120083/CGDD22010001</v>
      </c>
      <c r="Y1338">
        <v>820087</v>
      </c>
      <c r="Z1338" t="str">
        <v>珠海派诺科技股份有限公司</v>
      </c>
      <c r="AA1338">
        <v>0</v>
      </c>
      <c r="AB1338">
        <v>2022</v>
      </c>
      <c r="AC1338">
        <v>2</v>
      </c>
      <c r="AD1338" t="str">
        <v>Q4</v>
      </c>
      <c r="AE1338" t="str">
        <v>FY21/22</v>
      </c>
      <c r="AF1338" t="str">
        <v>SOUTH</v>
      </c>
    </row>
    <row r="1339" spans="1:32">
      <c r="A1339" t="str">
        <v>ESSZ</v>
      </c>
      <c r="B1339" t="str">
        <v>SZX</v>
      </c>
      <c r="C1339" t="str">
        <v>SPARES/OTHER</v>
      </c>
      <c r="D1339" s="4">
        <v>44616</v>
      </c>
      <c r="E1339" t="str">
        <v>YAMAHA</v>
      </c>
      <c r="F1339">
        <v>14100463</v>
      </c>
      <c r="G1339">
        <v>44616</v>
      </c>
      <c r="H1339" t="str">
        <v>YMCT|KLW-M8527-00</v>
      </c>
      <c r="I1339" t="str">
        <v>FILTER</v>
      </c>
      <c r="J1339">
        <v>10</v>
      </c>
      <c r="K1339">
        <v>10</v>
      </c>
      <c r="L1339">
        <v>353.98</v>
      </c>
      <c r="M1339" t="str">
        <v>CNY</v>
      </c>
      <c r="N1339">
        <v>1.22</v>
      </c>
      <c r="O1339">
        <v>353.98</v>
      </c>
      <c r="P1339">
        <v>431.85560000000004</v>
      </c>
      <c r="Q1339" t="str">
        <v>C66SZX-SMT SERVICE</v>
      </c>
      <c r="R1339" t="str">
        <v>ZHUHAI PILOT TECHNOLOGY CO., LTD</v>
      </c>
      <c r="S1339" t="str">
        <v>Same</v>
      </c>
      <c r="T1339">
        <v>900609</v>
      </c>
      <c r="U1339">
        <v>189</v>
      </c>
      <c r="V1339" t="str">
        <v>373SMT INV-PTS SALES</v>
      </c>
      <c r="W1339">
        <v>0</v>
      </c>
      <c r="X1339" t="str">
        <v>CGDD21120083/CGDD22010001</v>
      </c>
      <c r="Y1339">
        <v>820135</v>
      </c>
      <c r="Z1339" t="str">
        <v>珠海派诺科技股份有限公司</v>
      </c>
      <c r="AA1339">
        <v>0</v>
      </c>
      <c r="AB1339">
        <v>2022</v>
      </c>
      <c r="AC1339">
        <v>2</v>
      </c>
      <c r="AD1339" t="str">
        <v>Q4</v>
      </c>
      <c r="AE1339" t="str">
        <v>FY21/22</v>
      </c>
      <c r="AF1339" t="str">
        <v>SOUTH</v>
      </c>
    </row>
    <row r="1340" spans="1:32">
      <c r="A1340" t="str">
        <v>ESSZ</v>
      </c>
      <c r="B1340" t="str">
        <v>SZX</v>
      </c>
      <c r="C1340" t="str">
        <v>SPARES/OTHER</v>
      </c>
      <c r="D1340" s="4">
        <v>44616</v>
      </c>
      <c r="E1340" t="str">
        <v>YAMAHA</v>
      </c>
      <c r="F1340">
        <v>14100463</v>
      </c>
      <c r="G1340">
        <v>44616</v>
      </c>
      <c r="H1340" t="str">
        <v>YMCT|K46-M8527-C0</v>
      </c>
      <c r="I1340" t="str">
        <v>FILTER(VACUUM PUMP)</v>
      </c>
      <c r="J1340">
        <v>10</v>
      </c>
      <c r="K1340">
        <v>10</v>
      </c>
      <c r="L1340">
        <v>575.22</v>
      </c>
      <c r="M1340" t="str">
        <v>CNY</v>
      </c>
      <c r="N1340">
        <v>1.22</v>
      </c>
      <c r="O1340">
        <v>575.22</v>
      </c>
      <c r="P1340">
        <v>701.76840000000004</v>
      </c>
      <c r="Q1340" t="str">
        <v>C66SZX-SMT SERVICE</v>
      </c>
      <c r="R1340" t="str">
        <v>ZHUHAI PILOT TECHNOLOGY CO., LTD</v>
      </c>
      <c r="S1340" t="str">
        <v>Same</v>
      </c>
      <c r="T1340">
        <v>900609</v>
      </c>
      <c r="U1340">
        <v>325.5</v>
      </c>
      <c r="V1340" t="str">
        <v>373SMT INV-PTS SALES</v>
      </c>
      <c r="W1340">
        <v>0</v>
      </c>
      <c r="X1340" t="str">
        <v>CGDD21120083/CGDD22010001</v>
      </c>
      <c r="Y1340">
        <v>820135</v>
      </c>
      <c r="Z1340" t="str">
        <v>珠海派诺科技股份有限公司</v>
      </c>
      <c r="AA1340">
        <v>0</v>
      </c>
      <c r="AB1340">
        <v>2022</v>
      </c>
      <c r="AC1340">
        <v>2</v>
      </c>
      <c r="AD1340" t="str">
        <v>Q4</v>
      </c>
      <c r="AE1340" t="str">
        <v>FY21/22</v>
      </c>
      <c r="AF1340" t="str">
        <v>SOUTH</v>
      </c>
    </row>
    <row r="1341" spans="1:32">
      <c r="A1341" t="str">
        <v>ESSZ</v>
      </c>
      <c r="B1341" t="str">
        <v>SZX</v>
      </c>
      <c r="C1341" t="str">
        <v>SPARES/OTHER</v>
      </c>
      <c r="D1341" s="4">
        <v>44616</v>
      </c>
      <c r="E1341" t="str">
        <v>YAMAHA</v>
      </c>
      <c r="F1341">
        <v>14100463</v>
      </c>
      <c r="G1341">
        <v>44616</v>
      </c>
      <c r="H1341" t="str">
        <v>YMCT|KHJ-MC145-01</v>
      </c>
      <c r="I1341" t="str">
        <v>LEVER TAPE GUIDE F</v>
      </c>
      <c r="J1341">
        <v>10</v>
      </c>
      <c r="K1341">
        <v>10</v>
      </c>
      <c r="L1341">
        <v>309.73</v>
      </c>
      <c r="M1341" t="str">
        <v>CNY</v>
      </c>
      <c r="N1341">
        <v>1.22</v>
      </c>
      <c r="O1341">
        <v>309.73</v>
      </c>
      <c r="P1341">
        <v>377.87060000000002</v>
      </c>
      <c r="Q1341" t="str">
        <v>C66SZX-SMT SERVICE</v>
      </c>
      <c r="R1341" t="str">
        <v>ZHUHAI PILOT TECHNOLOGY CO., LTD</v>
      </c>
      <c r="S1341" t="str">
        <v>Same</v>
      </c>
      <c r="T1341">
        <v>900609</v>
      </c>
      <c r="U1341">
        <v>170</v>
      </c>
      <c r="V1341" t="str">
        <v>373SMT INV-PTS SALES</v>
      </c>
      <c r="W1341">
        <v>0</v>
      </c>
      <c r="X1341" t="str">
        <v>CGDD21120083/CGDD22010001</v>
      </c>
      <c r="Y1341">
        <v>820135</v>
      </c>
      <c r="Z1341" t="str">
        <v>珠海派诺科技股份有限公司</v>
      </c>
      <c r="AA1341">
        <v>0</v>
      </c>
      <c r="AB1341">
        <v>2022</v>
      </c>
      <c r="AC1341">
        <v>2</v>
      </c>
      <c r="AD1341" t="str">
        <v>Q4</v>
      </c>
      <c r="AE1341" t="str">
        <v>FY21/22</v>
      </c>
      <c r="AF1341" t="str">
        <v>SOUTH</v>
      </c>
    </row>
    <row r="1342" spans="1:32">
      <c r="A1342" t="str">
        <v>ESSZ</v>
      </c>
      <c r="B1342" t="str">
        <v>SZX</v>
      </c>
      <c r="C1342" t="str">
        <v>SPARES/OTHER</v>
      </c>
      <c r="D1342" s="4">
        <v>44616</v>
      </c>
      <c r="E1342" t="str">
        <v>OTHERS</v>
      </c>
      <c r="F1342">
        <v>14100463</v>
      </c>
      <c r="G1342">
        <v>44616</v>
      </c>
      <c r="H1342" t="str">
        <v>ZMTR|303-PN4</v>
      </c>
      <c r="I1342" t="str">
        <v>SPECIAL NOZZLE</v>
      </c>
      <c r="J1342">
        <v>2</v>
      </c>
      <c r="K1342">
        <v>2</v>
      </c>
      <c r="L1342">
        <v>2123.89</v>
      </c>
      <c r="M1342" t="str">
        <v>CNY</v>
      </c>
      <c r="N1342">
        <v>1.22</v>
      </c>
      <c r="O1342">
        <v>2123.89</v>
      </c>
      <c r="P1342">
        <v>2591.1457999999998</v>
      </c>
      <c r="Q1342" t="str">
        <v>C66SZX-SMT SERVICE</v>
      </c>
      <c r="R1342" t="str">
        <v>ZHUHAI PILOT TECHNOLOGY CO., LTD</v>
      </c>
      <c r="S1342" t="str">
        <v>Same</v>
      </c>
      <c r="T1342">
        <v>900609</v>
      </c>
      <c r="U1342">
        <v>1415.92</v>
      </c>
      <c r="V1342" t="str">
        <v>373SMT INV-PTS SALES</v>
      </c>
      <c r="W1342">
        <v>0</v>
      </c>
      <c r="X1342" t="str">
        <v>CGDD21120083/CGDD22010001</v>
      </c>
      <c r="Y1342">
        <v>820135</v>
      </c>
      <c r="Z1342" t="str">
        <v>珠海派诺科技股份有限公司</v>
      </c>
      <c r="AA1342">
        <v>0</v>
      </c>
      <c r="AB1342">
        <v>2022</v>
      </c>
      <c r="AC1342">
        <v>2</v>
      </c>
      <c r="AD1342" t="str">
        <v>Q4</v>
      </c>
      <c r="AE1342" t="str">
        <v>FY21/22</v>
      </c>
      <c r="AF1342" t="str">
        <v>SOUTH</v>
      </c>
    </row>
    <row r="1343" spans="1:32">
      <c r="A1343" t="str">
        <v>ESSZ</v>
      </c>
      <c r="B1343" t="str">
        <v>SZX</v>
      </c>
      <c r="C1343" t="str">
        <v>CONTRACT_FEE</v>
      </c>
      <c r="D1343" s="4">
        <v>44624</v>
      </c>
      <c r="E1343" t="str">
        <v>YAMAHA</v>
      </c>
      <c r="F1343">
        <v>13100042</v>
      </c>
      <c r="G1343">
        <v>44624</v>
      </c>
      <c r="H1343" t="str">
        <v>YMCT|REPAIR CHARGE</v>
      </c>
      <c r="I1343" t="str">
        <v>REPAIR CHARGE</v>
      </c>
      <c r="J1343">
        <v>1</v>
      </c>
      <c r="K1343">
        <v>1</v>
      </c>
      <c r="L1343">
        <v>5309.73</v>
      </c>
      <c r="M1343" t="str">
        <v>CNY</v>
      </c>
      <c r="N1343">
        <v>1.22</v>
      </c>
      <c r="O1343">
        <v>5309.73</v>
      </c>
      <c r="P1343">
        <v>6477.8705999999993</v>
      </c>
      <c r="Q1343" t="str">
        <v>C66SZX-SMT SERVICE</v>
      </c>
      <c r="R1343" t="str">
        <v>Shenzhen Jiapuda Electronics Technology Co., Ltd</v>
      </c>
      <c r="S1343" t="str">
        <v>Same</v>
      </c>
      <c r="T1343">
        <v>900612</v>
      </c>
      <c r="U1343">
        <v>0</v>
      </c>
      <c r="V1343" t="str">
        <v>373SMT INV-CONTRACT</v>
      </c>
      <c r="W1343">
        <v>0</v>
      </c>
      <c r="X1343" t="str">
        <v>C66-CAN-22006--Jiapuda</v>
      </c>
      <c r="Y1343">
        <v>0</v>
      </c>
      <c r="Z1343" t="str">
        <v>深圳市嘉普达电子技术有限公司</v>
      </c>
      <c r="AA1343">
        <v>0</v>
      </c>
      <c r="AB1343">
        <v>2022</v>
      </c>
      <c r="AC1343">
        <v>3</v>
      </c>
      <c r="AD1343" t="str">
        <v>Q4</v>
      </c>
      <c r="AE1343" t="str">
        <v>FY21/22</v>
      </c>
      <c r="AF1343" t="str">
        <v>SOUTH</v>
      </c>
    </row>
    <row r="1344" spans="1:32">
      <c r="A1344" t="str">
        <v>ESSZ</v>
      </c>
      <c r="B1344" t="str">
        <v>SZX</v>
      </c>
      <c r="C1344" t="str">
        <v>SPARES/OTHER</v>
      </c>
      <c r="D1344" s="4">
        <v>44624</v>
      </c>
      <c r="E1344" t="str">
        <v>YAMAHA</v>
      </c>
      <c r="F1344">
        <v>14100464</v>
      </c>
      <c r="G1344">
        <v>44624</v>
      </c>
      <c r="H1344" t="str">
        <v>YMCT|KMB-M26C0-B0</v>
      </c>
      <c r="I1344" t="str">
        <v>SHORT STATOR ASSY.</v>
      </c>
      <c r="J1344">
        <v>1</v>
      </c>
      <c r="K1344">
        <v>1</v>
      </c>
      <c r="L1344">
        <v>6194.69</v>
      </c>
      <c r="M1344" t="str">
        <v>CNY</v>
      </c>
      <c r="N1344">
        <v>1.22</v>
      </c>
      <c r="O1344">
        <v>6194.69</v>
      </c>
      <c r="P1344">
        <v>7557.5217999999995</v>
      </c>
      <c r="Q1344" t="str">
        <v>C66SZX-SMT SERVICE</v>
      </c>
      <c r="R1344" t="str">
        <v>Huizhou Boshijie Technology Co., Ltd.</v>
      </c>
      <c r="S1344" t="str">
        <v>Same</v>
      </c>
      <c r="T1344">
        <v>900610</v>
      </c>
      <c r="U1344">
        <v>3101</v>
      </c>
      <c r="V1344" t="str">
        <v>373SMT INV-PTS SALES</v>
      </c>
      <c r="W1344">
        <v>0</v>
      </c>
      <c r="X1344" t="str">
        <v>BSJ-20211224002</v>
      </c>
      <c r="Y1344">
        <v>820816</v>
      </c>
      <c r="Z1344" t="str">
        <v>惠州市博实结科技有限公司</v>
      </c>
      <c r="AA1344">
        <v>0</v>
      </c>
      <c r="AB1344">
        <v>2022</v>
      </c>
      <c r="AC1344">
        <v>3</v>
      </c>
      <c r="AD1344" t="str">
        <v>Q4</v>
      </c>
      <c r="AE1344" t="str">
        <v>FY21/22</v>
      </c>
      <c r="AF1344" t="str">
        <v>SOUTH</v>
      </c>
    </row>
    <row r="1345" spans="1:32">
      <c r="A1345" t="str">
        <v>ESSZ</v>
      </c>
      <c r="B1345" t="str">
        <v>SZX</v>
      </c>
      <c r="C1345" t="str">
        <v>SPARES/OTHER</v>
      </c>
      <c r="D1345" s="4">
        <v>44624</v>
      </c>
      <c r="E1345" t="str">
        <v>YAMAHA</v>
      </c>
      <c r="F1345">
        <v>14100464</v>
      </c>
      <c r="G1345">
        <v>44624</v>
      </c>
      <c r="H1345" t="str">
        <v>YMCT|KMB-M26C0-C0</v>
      </c>
      <c r="I1345" t="str">
        <v>LONG STATOR ASSY.</v>
      </c>
      <c r="J1345">
        <v>1</v>
      </c>
      <c r="K1345">
        <v>1</v>
      </c>
      <c r="L1345">
        <v>6902.65</v>
      </c>
      <c r="M1345" t="str">
        <v>CNY</v>
      </c>
      <c r="N1345">
        <v>1.22</v>
      </c>
      <c r="O1345">
        <v>6902.65</v>
      </c>
      <c r="P1345">
        <v>8421.2330000000002</v>
      </c>
      <c r="Q1345" t="str">
        <v>C66SZX-SMT SERVICE</v>
      </c>
      <c r="R1345" t="str">
        <v>Huizhou Boshijie Technology Co., Ltd.</v>
      </c>
      <c r="S1345" t="str">
        <v>Same</v>
      </c>
      <c r="T1345">
        <v>900610</v>
      </c>
      <c r="U1345">
        <v>3543</v>
      </c>
      <c r="V1345" t="str">
        <v>373SMT INV-PTS SALES</v>
      </c>
      <c r="W1345">
        <v>0</v>
      </c>
      <c r="X1345" t="str">
        <v>BSJ-20211224002</v>
      </c>
      <c r="Y1345">
        <v>820816</v>
      </c>
      <c r="Z1345" t="str">
        <v>惠州市博实结科技有限公司</v>
      </c>
      <c r="AA1345">
        <v>0</v>
      </c>
      <c r="AB1345">
        <v>2022</v>
      </c>
      <c r="AC1345">
        <v>3</v>
      </c>
      <c r="AD1345" t="str">
        <v>Q4</v>
      </c>
      <c r="AE1345" t="str">
        <v>FY21/22</v>
      </c>
      <c r="AF1345" t="str">
        <v>SOUTH</v>
      </c>
    </row>
    <row r="1346" spans="1:32">
      <c r="A1346" t="str">
        <v>ESSZ</v>
      </c>
      <c r="B1346" t="str">
        <v>SZX</v>
      </c>
      <c r="C1346" t="str">
        <v>SPARES/OTHER</v>
      </c>
      <c r="D1346" s="4">
        <v>44624</v>
      </c>
      <c r="E1346" t="str">
        <v>YAMAHA</v>
      </c>
      <c r="F1346">
        <v>14100464</v>
      </c>
      <c r="G1346">
        <v>44624</v>
      </c>
      <c r="H1346" t="str">
        <v>YMCT|KLF-M86P0-00</v>
      </c>
      <c r="I1346" t="str">
        <v>PUMP SPARE SET</v>
      </c>
      <c r="J1346">
        <v>1</v>
      </c>
      <c r="K1346">
        <v>1</v>
      </c>
      <c r="L1346">
        <v>12743.36</v>
      </c>
      <c r="M1346" t="str">
        <v>CNY</v>
      </c>
      <c r="N1346">
        <v>1.22</v>
      </c>
      <c r="O1346">
        <v>12743.36</v>
      </c>
      <c r="P1346">
        <v>15546.8992</v>
      </c>
      <c r="Q1346" t="str">
        <v>C66SZX-SMT SERVICE</v>
      </c>
      <c r="R1346" t="str">
        <v>Huizhou Boshijie Technology Co., Ltd.</v>
      </c>
      <c r="S1346" t="str">
        <v>Same</v>
      </c>
      <c r="T1346">
        <v>900610</v>
      </c>
      <c r="U1346">
        <v>6433</v>
      </c>
      <c r="V1346" t="str">
        <v>373SMT INV-PTS SALES</v>
      </c>
      <c r="W1346">
        <v>0</v>
      </c>
      <c r="X1346" t="str">
        <v>BSJ-20211224002</v>
      </c>
      <c r="Y1346">
        <v>820816</v>
      </c>
      <c r="Z1346" t="str">
        <v>惠州市博实结科技有限公司</v>
      </c>
      <c r="AA1346">
        <v>0</v>
      </c>
      <c r="AB1346">
        <v>2022</v>
      </c>
      <c r="AC1346">
        <v>3</v>
      </c>
      <c r="AD1346" t="str">
        <v>Q4</v>
      </c>
      <c r="AE1346" t="str">
        <v>FY21/22</v>
      </c>
      <c r="AF1346" t="str">
        <v>SOUTH</v>
      </c>
    </row>
    <row r="1347" spans="1:32">
      <c r="A1347" t="str">
        <v>ESSZ</v>
      </c>
      <c r="B1347" t="str">
        <v>SZX</v>
      </c>
      <c r="C1347" t="str">
        <v>SPARES/OTHER</v>
      </c>
      <c r="D1347" s="4">
        <v>44624</v>
      </c>
      <c r="E1347" t="str">
        <v>YAMAHA</v>
      </c>
      <c r="F1347">
        <v>14100464</v>
      </c>
      <c r="G1347">
        <v>44624</v>
      </c>
      <c r="H1347" t="str">
        <v>YMCT|KLW-M653R-52</v>
      </c>
      <c r="I1347" t="str">
        <v>SEN.DS CV6 AMP ASSY</v>
      </c>
      <c r="J1347">
        <v>1</v>
      </c>
      <c r="K1347">
        <v>1</v>
      </c>
      <c r="L1347">
        <v>1769.91</v>
      </c>
      <c r="M1347" t="str">
        <v>CNY</v>
      </c>
      <c r="N1347">
        <v>1.22</v>
      </c>
      <c r="O1347">
        <v>1769.91</v>
      </c>
      <c r="P1347">
        <v>2159.2901999999999</v>
      </c>
      <c r="Q1347" t="str">
        <v>C66SZX-SMT SERVICE</v>
      </c>
      <c r="R1347" t="str">
        <v>Huizhou Boshijie Technology Co., Ltd.</v>
      </c>
      <c r="S1347" t="str">
        <v>Same</v>
      </c>
      <c r="T1347">
        <v>900610</v>
      </c>
      <c r="U1347">
        <v>1067.96</v>
      </c>
      <c r="V1347" t="str">
        <v>373SMT INV-PTS SALES</v>
      </c>
      <c r="W1347">
        <v>0</v>
      </c>
      <c r="X1347" t="str">
        <v>BSJ-20211224002</v>
      </c>
      <c r="Y1347">
        <v>820816</v>
      </c>
      <c r="Z1347" t="str">
        <v>惠州市博实结科技有限公司</v>
      </c>
      <c r="AA1347">
        <v>0</v>
      </c>
      <c r="AB1347">
        <v>2022</v>
      </c>
      <c r="AC1347">
        <v>3</v>
      </c>
      <c r="AD1347" t="str">
        <v>Q4</v>
      </c>
      <c r="AE1347" t="str">
        <v>FY21/22</v>
      </c>
      <c r="AF1347" t="str">
        <v>SOUTH</v>
      </c>
    </row>
    <row r="1348" spans="1:32">
      <c r="A1348" t="str">
        <v>ESSZ</v>
      </c>
      <c r="B1348" t="str">
        <v>SZX</v>
      </c>
      <c r="C1348" t="str">
        <v>SPARES/OTHER</v>
      </c>
      <c r="D1348" s="4">
        <v>44624</v>
      </c>
      <c r="E1348" t="str">
        <v>YAMAHA</v>
      </c>
      <c r="F1348">
        <v>14100465</v>
      </c>
      <c r="G1348">
        <v>44624</v>
      </c>
      <c r="H1348" t="str">
        <v>YMCT|KJJ-M4250-00</v>
      </c>
      <c r="I1348" t="str">
        <v>BACKPLANE BOARD ASSY.</v>
      </c>
      <c r="J1348">
        <v>1</v>
      </c>
      <c r="K1348">
        <v>1</v>
      </c>
      <c r="L1348">
        <v>3539.82</v>
      </c>
      <c r="M1348" t="str">
        <v>CNY</v>
      </c>
      <c r="N1348">
        <v>1.22</v>
      </c>
      <c r="O1348">
        <v>3539.82</v>
      </c>
      <c r="P1348">
        <v>4318.5803999999998</v>
      </c>
      <c r="Q1348" t="str">
        <v>C66SZX-SMT SERVICE</v>
      </c>
      <c r="R1348" t="str">
        <v>Guang Dong Kstar Industrial Science &amp; Technology C</v>
      </c>
      <c r="S1348" t="str">
        <v>Same</v>
      </c>
      <c r="T1348">
        <v>900611</v>
      </c>
      <c r="U1348">
        <v>1338</v>
      </c>
      <c r="V1348" t="str">
        <v>373SMT INV-PTS SALES</v>
      </c>
      <c r="W1348">
        <v>0</v>
      </c>
      <c r="X1348" t="str">
        <v>AM-HZ15-20211206011/C66SZ21546</v>
      </c>
      <c r="Y1348">
        <v>820825</v>
      </c>
      <c r="Z1348" t="str">
        <v>广东科士达工业科技有限公司</v>
      </c>
      <c r="AA1348">
        <v>0</v>
      </c>
      <c r="AB1348">
        <v>2022</v>
      </c>
      <c r="AC1348">
        <v>3</v>
      </c>
      <c r="AD1348" t="str">
        <v>Q4</v>
      </c>
      <c r="AE1348" t="str">
        <v>FY21/22</v>
      </c>
      <c r="AF1348" t="str">
        <v>SOUTH</v>
      </c>
    </row>
    <row r="1349" spans="1:32">
      <c r="A1349" t="str">
        <v>ESSZ</v>
      </c>
      <c r="B1349" t="str">
        <v>SZX</v>
      </c>
      <c r="C1349" t="str">
        <v>SERVICE_CHARGE</v>
      </c>
      <c r="D1349" s="4">
        <v>44634</v>
      </c>
      <c r="E1349" t="str">
        <v>YAMAHA</v>
      </c>
      <c r="F1349">
        <v>12100074</v>
      </c>
      <c r="G1349">
        <v>44634</v>
      </c>
      <c r="H1349" t="str">
        <v>YMCT|REPAIR CHARGE</v>
      </c>
      <c r="I1349" t="str">
        <v>REPAIR CHARGE</v>
      </c>
      <c r="J1349">
        <v>1</v>
      </c>
      <c r="K1349">
        <v>1</v>
      </c>
      <c r="L1349">
        <v>1681.42</v>
      </c>
      <c r="M1349" t="str">
        <v>CNY</v>
      </c>
      <c r="N1349">
        <v>1.22</v>
      </c>
      <c r="O1349">
        <v>1681.42</v>
      </c>
      <c r="P1349">
        <v>2051.3324000000002</v>
      </c>
      <c r="Q1349" t="str">
        <v>C66SZX-SMT SERVICE</v>
      </c>
      <c r="R1349" t="str">
        <v>Dongguan Xing Kai Tai Electronic Technology Co., L</v>
      </c>
      <c r="S1349" t="str">
        <v>Same</v>
      </c>
      <c r="T1349">
        <v>900617</v>
      </c>
      <c r="U1349">
        <v>0</v>
      </c>
      <c r="V1349" t="str">
        <v>373SMT INV-NON-CON</v>
      </c>
      <c r="W1349">
        <v>0</v>
      </c>
      <c r="X1349" t="str">
        <v>P702030404</v>
      </c>
      <c r="Y1349">
        <v>0</v>
      </c>
      <c r="Z1349" t="str">
        <v>东莞市兴开泰电子科技有限公司</v>
      </c>
      <c r="AA1349">
        <v>0</v>
      </c>
      <c r="AB1349">
        <v>2022</v>
      </c>
      <c r="AC1349">
        <v>3</v>
      </c>
      <c r="AD1349" t="str">
        <v>Q4</v>
      </c>
      <c r="AE1349" t="str">
        <v>FY21/22</v>
      </c>
      <c r="AF1349" t="str">
        <v>SOUTH</v>
      </c>
    </row>
    <row r="1350" spans="1:32">
      <c r="A1350" t="str">
        <v>ESSZ</v>
      </c>
      <c r="B1350" t="str">
        <v>SZX</v>
      </c>
      <c r="C1350" t="str">
        <v>CONTRACT_FEE</v>
      </c>
      <c r="D1350" s="4">
        <v>44634</v>
      </c>
      <c r="E1350" t="str">
        <v>YAMAHA</v>
      </c>
      <c r="F1350">
        <v>13100043</v>
      </c>
      <c r="G1350">
        <v>44634</v>
      </c>
      <c r="H1350" t="str">
        <v>YMCT|REPAIR CHARGE</v>
      </c>
      <c r="I1350" t="str">
        <v>REPAIR CHARGE</v>
      </c>
      <c r="J1350">
        <v>0.5</v>
      </c>
      <c r="K1350">
        <v>0.5</v>
      </c>
      <c r="L1350">
        <v>16814.16</v>
      </c>
      <c r="M1350" t="str">
        <v>CNY</v>
      </c>
      <c r="N1350">
        <v>1.22</v>
      </c>
      <c r="O1350">
        <v>16814.16</v>
      </c>
      <c r="P1350">
        <v>20513.2752</v>
      </c>
      <c r="Q1350" t="str">
        <v>C66SZX-SMT SERVICE</v>
      </c>
      <c r="R1350" t="str">
        <v>Shenzhen Longda Optoelectronic Co., Ltd</v>
      </c>
      <c r="S1350" t="str">
        <v>Same</v>
      </c>
      <c r="T1350">
        <v>900615</v>
      </c>
      <c r="U1350">
        <v>0</v>
      </c>
      <c r="V1350" t="str">
        <v>373SMT INV-CONTRACT</v>
      </c>
      <c r="W1350">
        <v>0</v>
      </c>
      <c r="X1350" t="str">
        <v>C66-CAN-22003--LONGDALED</v>
      </c>
      <c r="Y1350">
        <v>0</v>
      </c>
      <c r="Z1350" t="str">
        <v>深圳市龙大光电有限公司</v>
      </c>
      <c r="AA1350">
        <v>0</v>
      </c>
      <c r="AB1350">
        <v>2022</v>
      </c>
      <c r="AC1350">
        <v>3</v>
      </c>
      <c r="AD1350" t="str">
        <v>Q4</v>
      </c>
      <c r="AE1350" t="str">
        <v>FY21/22</v>
      </c>
      <c r="AF1350" t="str">
        <v>SOUTH</v>
      </c>
    </row>
    <row r="1351" spans="1:32">
      <c r="A1351" t="str">
        <v>ESSZ</v>
      </c>
      <c r="B1351" t="str">
        <v>SZX</v>
      </c>
      <c r="C1351" t="str">
        <v>FEEDER</v>
      </c>
      <c r="D1351" s="4">
        <v>44634</v>
      </c>
      <c r="E1351" t="str">
        <v>YAMAHA</v>
      </c>
      <c r="F1351">
        <v>14100466</v>
      </c>
      <c r="G1351">
        <v>44634</v>
      </c>
      <c r="H1351" t="str">
        <v>YMCT|KHJ-MC100-00</v>
      </c>
      <c r="I1351" t="str">
        <v>SS TAPE FEEDER 8mm</v>
      </c>
      <c r="J1351">
        <v>20</v>
      </c>
      <c r="K1351">
        <v>20</v>
      </c>
      <c r="L1351">
        <v>53097.35</v>
      </c>
      <c r="M1351" t="str">
        <v>CNY</v>
      </c>
      <c r="N1351">
        <v>1.22</v>
      </c>
      <c r="O1351">
        <v>53097.35</v>
      </c>
      <c r="P1351">
        <v>64778.767</v>
      </c>
      <c r="Q1351" t="str">
        <v>C66SZX-SMT SERVICE</v>
      </c>
      <c r="R1351" t="str">
        <v>Dongguan Onlitex Electronic Co., Ltd.</v>
      </c>
      <c r="S1351" t="str">
        <v>Same</v>
      </c>
      <c r="T1351">
        <v>900614</v>
      </c>
      <c r="U1351">
        <v>49034.43</v>
      </c>
      <c r="V1351" t="str">
        <v>373SMT INV-PTS SALES</v>
      </c>
      <c r="W1351">
        <v>0</v>
      </c>
      <c r="X1351" t="str">
        <v>C66SZ22071</v>
      </c>
      <c r="Y1351">
        <v>822056</v>
      </c>
      <c r="Z1351" t="str">
        <v>东莞市维众电子有限公司</v>
      </c>
      <c r="AA1351">
        <v>0</v>
      </c>
      <c r="AB1351">
        <v>2022</v>
      </c>
      <c r="AC1351">
        <v>3</v>
      </c>
      <c r="AD1351" t="str">
        <v>Q4</v>
      </c>
      <c r="AE1351" t="str">
        <v>FY21/22</v>
      </c>
      <c r="AF1351" t="str">
        <v>SOUTH</v>
      </c>
    </row>
    <row r="1352" spans="1:32">
      <c r="A1352" t="str">
        <v>ESSZ</v>
      </c>
      <c r="B1352" t="str">
        <v>SZX</v>
      </c>
      <c r="C1352" t="str">
        <v>SPARES/OTHER</v>
      </c>
      <c r="D1352" s="4">
        <v>44634</v>
      </c>
      <c r="E1352" t="str">
        <v>YAMAHA</v>
      </c>
      <c r="F1352">
        <v>14100467</v>
      </c>
      <c r="G1352">
        <v>44634</v>
      </c>
      <c r="H1352" t="str">
        <v>YMCT|KHJ-MD800-01</v>
      </c>
      <c r="I1352" t="str">
        <v>SS TUNE-UP STATION</v>
      </c>
      <c r="J1352">
        <v>1</v>
      </c>
      <c r="K1352">
        <v>1</v>
      </c>
      <c r="L1352">
        <v>30088.5</v>
      </c>
      <c r="M1352" t="str">
        <v>CNY</v>
      </c>
      <c r="N1352">
        <v>1.22</v>
      </c>
      <c r="O1352">
        <v>30088.5</v>
      </c>
      <c r="P1352">
        <v>36707.97</v>
      </c>
      <c r="Q1352" t="str">
        <v>C66SZX-SMT SERVICE</v>
      </c>
      <c r="R1352" t="str">
        <v>Earda Technologies Co., Ltd</v>
      </c>
      <c r="S1352" t="str">
        <v>Same</v>
      </c>
      <c r="T1352">
        <v>900616</v>
      </c>
      <c r="U1352">
        <v>24778.76</v>
      </c>
      <c r="V1352" t="str">
        <v>373SMT INV-PTS SALES</v>
      </c>
      <c r="W1352">
        <v>0</v>
      </c>
      <c r="X1352" t="str">
        <v>SG20220218001</v>
      </c>
      <c r="Y1352">
        <v>822060</v>
      </c>
      <c r="Z1352" t="str">
        <v>广州易而达科技股份有限公司</v>
      </c>
      <c r="AA1352">
        <v>0</v>
      </c>
      <c r="AB1352">
        <v>2022</v>
      </c>
      <c r="AC1352">
        <v>3</v>
      </c>
      <c r="AD1352" t="str">
        <v>Q4</v>
      </c>
      <c r="AE1352" t="str">
        <v>FY21/22</v>
      </c>
      <c r="AF1352" t="str">
        <v>SOUTH</v>
      </c>
    </row>
    <row r="1353" spans="1:32">
      <c r="A1353" t="str">
        <v>ESSZ</v>
      </c>
      <c r="B1353" t="str">
        <v>SZX</v>
      </c>
      <c r="C1353" t="str">
        <v>CONTRACT_FEE</v>
      </c>
      <c r="D1353" s="4">
        <v>44636</v>
      </c>
      <c r="E1353" t="str">
        <v>YAMAHA</v>
      </c>
      <c r="F1353">
        <v>13100044</v>
      </c>
      <c r="G1353">
        <v>44636</v>
      </c>
      <c r="H1353" t="str">
        <v>YMCT|REPAIR CHARGE</v>
      </c>
      <c r="I1353" t="str">
        <v>REPAIR CHARGE</v>
      </c>
      <c r="J1353">
        <v>1</v>
      </c>
      <c r="K1353">
        <v>1</v>
      </c>
      <c r="L1353">
        <v>21238.94</v>
      </c>
      <c r="M1353" t="str">
        <v>CNY</v>
      </c>
      <c r="N1353">
        <v>1.22</v>
      </c>
      <c r="O1353">
        <v>21238.94</v>
      </c>
      <c r="P1353">
        <v>25911.506799999999</v>
      </c>
      <c r="Q1353" t="str">
        <v>C66SZX-SMT SERVICE</v>
      </c>
      <c r="R1353" t="str">
        <v>Shenzhen Extension New Technology Co., Ltd</v>
      </c>
      <c r="S1353" t="str">
        <v>Same</v>
      </c>
      <c r="T1353">
        <v>900619</v>
      </c>
      <c r="U1353">
        <v>0</v>
      </c>
      <c r="V1353" t="str">
        <v>373SMT INV-CONTRACT</v>
      </c>
      <c r="W1353">
        <v>0</v>
      </c>
      <c r="X1353" t="str">
        <v>C66-CAN-22004--Extension New</v>
      </c>
      <c r="Y1353">
        <v>0</v>
      </c>
      <c r="Z1353" t="str">
        <v>深圳拓新伟业科技有限公司</v>
      </c>
      <c r="AA1353">
        <v>0</v>
      </c>
      <c r="AB1353">
        <v>2022</v>
      </c>
      <c r="AC1353">
        <v>3</v>
      </c>
      <c r="AD1353" t="str">
        <v>Q4</v>
      </c>
      <c r="AE1353" t="str">
        <v>FY21/22</v>
      </c>
      <c r="AF1353" t="str">
        <v>SOUTH</v>
      </c>
    </row>
    <row r="1354" spans="1:32">
      <c r="A1354" t="str">
        <v>ESSZ</v>
      </c>
      <c r="B1354" t="str">
        <v>SZX</v>
      </c>
      <c r="C1354" t="str">
        <v>SPARES/OTHER</v>
      </c>
      <c r="D1354" s="4">
        <v>44636</v>
      </c>
      <c r="E1354" t="str">
        <v>YAMAHA</v>
      </c>
      <c r="F1354">
        <v>14100468</v>
      </c>
      <c r="G1354">
        <v>44636</v>
      </c>
      <c r="H1354" t="str">
        <v>YMCT|KV8-M8870-00</v>
      </c>
      <c r="I1354" t="str">
        <v>SYRING 已停止销售</v>
      </c>
      <c r="J1354">
        <v>10</v>
      </c>
      <c r="K1354">
        <v>10</v>
      </c>
      <c r="L1354">
        <v>1283.19</v>
      </c>
      <c r="M1354" t="str">
        <v>CNY</v>
      </c>
      <c r="N1354">
        <v>1.22</v>
      </c>
      <c r="O1354">
        <v>1283.19</v>
      </c>
      <c r="P1354">
        <v>1565.4918</v>
      </c>
      <c r="Q1354" t="str">
        <v>C66SZX-SMT SERVICE</v>
      </c>
      <c r="R1354" t="str">
        <v>Shenzhen Extension New Technology Co., Ltd</v>
      </c>
      <c r="S1354" t="str">
        <v>Same</v>
      </c>
      <c r="T1354">
        <v>900618</v>
      </c>
      <c r="U1354">
        <v>670</v>
      </c>
      <c r="V1354" t="str">
        <v>373SMT INV-PTS SALES</v>
      </c>
      <c r="W1354">
        <v>0</v>
      </c>
      <c r="X1354" t="str">
        <v>C66SZ22017</v>
      </c>
      <c r="Y1354">
        <v>822299</v>
      </c>
      <c r="Z1354" t="str">
        <v>深圳拓新伟业科技有限公司</v>
      </c>
      <c r="AA1354">
        <v>0</v>
      </c>
      <c r="AB1354">
        <v>2022</v>
      </c>
      <c r="AC1354">
        <v>3</v>
      </c>
      <c r="AD1354" t="str">
        <v>Q4</v>
      </c>
      <c r="AE1354" t="str">
        <v>FY21/22</v>
      </c>
      <c r="AF1354" t="str">
        <v>SOUTH</v>
      </c>
    </row>
    <row r="1355" spans="1:32">
      <c r="A1355" t="str">
        <v>ESSZ</v>
      </c>
      <c r="B1355" t="str">
        <v>SZX</v>
      </c>
      <c r="C1355" t="str">
        <v>SPARES/OTHER</v>
      </c>
      <c r="D1355" s="4">
        <v>44642</v>
      </c>
      <c r="E1355" t="str">
        <v>YAMAHA</v>
      </c>
      <c r="F1355">
        <v>14100469</v>
      </c>
      <c r="G1355">
        <v>44642</v>
      </c>
      <c r="H1355" t="str">
        <v>YMCT|KMG-M76R0-01</v>
      </c>
      <c r="I1355" t="str">
        <v>RFK.W-FID CAM</v>
      </c>
      <c r="J1355">
        <v>1</v>
      </c>
      <c r="K1355">
        <v>1</v>
      </c>
      <c r="L1355">
        <v>11946.9</v>
      </c>
      <c r="M1355" t="str">
        <v>CNY</v>
      </c>
      <c r="N1355">
        <v>1.22</v>
      </c>
      <c r="O1355">
        <v>11946.9</v>
      </c>
      <c r="P1355">
        <v>14575.217999999999</v>
      </c>
      <c r="Q1355" t="str">
        <v>C66SZX-SMT SERVICE</v>
      </c>
      <c r="R1355" t="str">
        <v>Shenzhen Xiang Hong Rui Technology Co., Ltd.</v>
      </c>
      <c r="S1355" t="str">
        <v>Same</v>
      </c>
      <c r="T1355">
        <v>900613</v>
      </c>
      <c r="U1355">
        <v>6300</v>
      </c>
      <c r="V1355" t="str">
        <v>373SMT INV-PTS SALES</v>
      </c>
      <c r="W1355">
        <v>0</v>
      </c>
      <c r="X1355" t="str">
        <v>C66SZ22055</v>
      </c>
      <c r="Y1355">
        <v>822645</v>
      </c>
      <c r="Z1355" t="str">
        <v>深圳市祥弘瑞科技有限公司</v>
      </c>
      <c r="AA1355">
        <v>0</v>
      </c>
      <c r="AB1355">
        <v>2022</v>
      </c>
      <c r="AC1355">
        <v>3</v>
      </c>
      <c r="AD1355" t="str">
        <v>Q4</v>
      </c>
      <c r="AE1355" t="str">
        <v>FY21/22</v>
      </c>
      <c r="AF1355" t="str">
        <v>SOUTH</v>
      </c>
    </row>
    <row r="1356" spans="1:32">
      <c r="A1356" t="str">
        <v>ESSZ</v>
      </c>
      <c r="B1356" t="str">
        <v>SZX</v>
      </c>
      <c r="C1356" t="str">
        <v>FEEDER</v>
      </c>
      <c r="D1356" s="4">
        <v>44642</v>
      </c>
      <c r="E1356" t="str">
        <v>YAMAHA</v>
      </c>
      <c r="F1356">
        <v>14100469</v>
      </c>
      <c r="G1356">
        <v>44642</v>
      </c>
      <c r="H1356" t="str">
        <v>YMCT|KHJ-MC100-00</v>
      </c>
      <c r="I1356" t="str">
        <v>SS TAPE FEEDER 8mm</v>
      </c>
      <c r="J1356">
        <v>1</v>
      </c>
      <c r="K1356">
        <v>1</v>
      </c>
      <c r="L1356">
        <v>0</v>
      </c>
      <c r="M1356" t="str">
        <v>CNY</v>
      </c>
      <c r="N1356">
        <v>1.22</v>
      </c>
      <c r="O1356">
        <v>0</v>
      </c>
      <c r="P1356">
        <v>0</v>
      </c>
      <c r="Q1356" t="str">
        <v>C66SZX-SMT SERVICE</v>
      </c>
      <c r="R1356" t="str">
        <v>Shenzhen Xiang Hong Rui Technology Co., Ltd.</v>
      </c>
      <c r="S1356" t="str">
        <v>Same</v>
      </c>
      <c r="T1356">
        <v>900613</v>
      </c>
      <c r="U1356">
        <v>2429.12</v>
      </c>
      <c r="V1356" t="str">
        <v>373SMT INV-PTS SALES</v>
      </c>
      <c r="W1356">
        <v>0</v>
      </c>
      <c r="X1356" t="str">
        <v>C66SZ22055</v>
      </c>
      <c r="Y1356">
        <v>822628</v>
      </c>
      <c r="Z1356" t="str">
        <v>深圳市祥弘瑞科技有限公司</v>
      </c>
      <c r="AA1356">
        <v>0</v>
      </c>
      <c r="AB1356">
        <v>2022</v>
      </c>
      <c r="AC1356">
        <v>3</v>
      </c>
      <c r="AD1356" t="str">
        <v>Q4</v>
      </c>
      <c r="AE1356" t="str">
        <v>FY21/22</v>
      </c>
      <c r="AF1356" t="str">
        <v>SOUTH</v>
      </c>
    </row>
    <row r="1357" spans="1:32">
      <c r="A1357" t="str">
        <v>ESSZ</v>
      </c>
      <c r="B1357" t="str">
        <v>SZX</v>
      </c>
      <c r="C1357" t="str">
        <v>SPARES/OTHER</v>
      </c>
      <c r="D1357" s="4">
        <v>44648</v>
      </c>
      <c r="E1357" t="str">
        <v>YAMAHA</v>
      </c>
      <c r="F1357">
        <v>14100470</v>
      </c>
      <c r="G1357">
        <v>44648</v>
      </c>
      <c r="H1357" t="str">
        <v>YMCT|KMG-M91A3-00</v>
      </c>
      <c r="I1357" t="str">
        <v>BELT CONV.(2670)</v>
      </c>
      <c r="J1357">
        <v>2</v>
      </c>
      <c r="K1357">
        <v>2</v>
      </c>
      <c r="L1357">
        <v>212.39</v>
      </c>
      <c r="M1357" t="str">
        <v>CNY</v>
      </c>
      <c r="N1357">
        <v>1.22</v>
      </c>
      <c r="O1357">
        <v>212.39</v>
      </c>
      <c r="P1357">
        <v>259.11579999999998</v>
      </c>
      <c r="Q1357" t="str">
        <v>C66SZX-SMT SERVICE</v>
      </c>
      <c r="R1357" t="str">
        <v>Zhongshan MingKa Electronic Technology Co.,Ltd</v>
      </c>
      <c r="S1357" t="str">
        <v>Same</v>
      </c>
      <c r="T1357">
        <v>900620</v>
      </c>
      <c r="U1357">
        <v>145.63999999999999</v>
      </c>
      <c r="V1357" t="str">
        <v>373SMT INV-PTS SALES</v>
      </c>
      <c r="W1357">
        <v>0</v>
      </c>
      <c r="X1357" t="str">
        <v>C66SZ22060</v>
      </c>
      <c r="Y1357">
        <v>823235</v>
      </c>
      <c r="Z1357" t="str">
        <v>中山市名佳电子科技有限公司</v>
      </c>
      <c r="AA1357">
        <v>0</v>
      </c>
      <c r="AB1357">
        <v>2022</v>
      </c>
      <c r="AC1357">
        <v>3</v>
      </c>
      <c r="AD1357" t="str">
        <v>Q4</v>
      </c>
      <c r="AE1357" t="str">
        <v>FY21/22</v>
      </c>
      <c r="AF1357" t="str">
        <v>SOUTH</v>
      </c>
    </row>
    <row r="1358" spans="1:32">
      <c r="A1358" t="str">
        <v>ESSZ</v>
      </c>
      <c r="B1358" t="str">
        <v>SZX</v>
      </c>
      <c r="C1358" t="str">
        <v>FEEDER</v>
      </c>
      <c r="D1358" s="4">
        <v>44648</v>
      </c>
      <c r="E1358" t="str">
        <v>YAMAHA</v>
      </c>
      <c r="F1358">
        <v>14100471</v>
      </c>
      <c r="G1358">
        <v>44648</v>
      </c>
      <c r="H1358" t="str">
        <v>YMCT|KLJ-MC400-00</v>
      </c>
      <c r="I1358" t="str">
        <v>ZS FEEDER ASSY. 24mm</v>
      </c>
      <c r="J1358">
        <v>15</v>
      </c>
      <c r="K1358">
        <v>15</v>
      </c>
      <c r="L1358">
        <v>68163.72</v>
      </c>
      <c r="M1358" t="str">
        <v>CNY</v>
      </c>
      <c r="N1358">
        <v>1.22</v>
      </c>
      <c r="O1358">
        <v>68163.72</v>
      </c>
      <c r="P1358">
        <v>83159.738400000002</v>
      </c>
      <c r="Q1358" t="str">
        <v>C66SZX-SMT SERVICE</v>
      </c>
      <c r="R1358" t="str">
        <v>Shenzhen 3irobotix Co., Ltd.</v>
      </c>
      <c r="S1358" t="str">
        <v>Same</v>
      </c>
      <c r="T1358">
        <v>900621</v>
      </c>
      <c r="U1358">
        <v>59907.34</v>
      </c>
      <c r="V1358" t="str">
        <v>373SMT INV-PTS SALES</v>
      </c>
      <c r="W1358">
        <v>0</v>
      </c>
      <c r="X1358" t="str">
        <v>SCPA22030847</v>
      </c>
      <c r="Y1358">
        <v>823263</v>
      </c>
      <c r="Z1358" t="str">
        <v>深圳市杉川机器人有限公司</v>
      </c>
      <c r="AA1358">
        <v>0</v>
      </c>
      <c r="AB1358">
        <v>2022</v>
      </c>
      <c r="AC1358">
        <v>3</v>
      </c>
      <c r="AD1358" t="str">
        <v>Q4</v>
      </c>
      <c r="AE1358" t="str">
        <v>FY21/22</v>
      </c>
      <c r="AF1358" t="str">
        <v>SOUTH</v>
      </c>
    </row>
    <row r="1359" spans="1:32">
      <c r="A1359" t="str">
        <v>ESSZ</v>
      </c>
      <c r="B1359" t="str">
        <v>SZX</v>
      </c>
      <c r="C1359" t="str">
        <v>SPARES/OTHER</v>
      </c>
      <c r="D1359" s="4">
        <v>44648</v>
      </c>
      <c r="E1359" t="str">
        <v>YAMAHA</v>
      </c>
      <c r="F1359">
        <v>14100471</v>
      </c>
      <c r="G1359">
        <v>44648</v>
      </c>
      <c r="H1359" t="str">
        <v>YMCT|KHJ-MC244-00</v>
      </c>
      <c r="I1359" t="str">
        <v>LEVER TAPE GUIDE R</v>
      </c>
      <c r="J1359">
        <v>20</v>
      </c>
      <c r="K1359">
        <v>20</v>
      </c>
      <c r="L1359">
        <v>402.65</v>
      </c>
      <c r="M1359" t="str">
        <v>CNY</v>
      </c>
      <c r="N1359">
        <v>1.22</v>
      </c>
      <c r="O1359">
        <v>402.65</v>
      </c>
      <c r="P1359">
        <v>491.23299999999995</v>
      </c>
      <c r="Q1359" t="str">
        <v>C66SZX-SMT SERVICE</v>
      </c>
      <c r="R1359" t="str">
        <v>Shenzhen 3irobotix Co., Ltd.</v>
      </c>
      <c r="S1359" t="str">
        <v>Same</v>
      </c>
      <c r="T1359">
        <v>900621</v>
      </c>
      <c r="U1359">
        <v>200</v>
      </c>
      <c r="V1359" t="str">
        <v>373SMT INV-PTS SALES</v>
      </c>
      <c r="W1359">
        <v>0</v>
      </c>
      <c r="X1359" t="str">
        <v>SCPA22030847</v>
      </c>
      <c r="Y1359">
        <v>823263</v>
      </c>
      <c r="Z1359" t="str">
        <v>深圳市杉川机器人有限公司</v>
      </c>
      <c r="AA1359">
        <v>0</v>
      </c>
      <c r="AB1359">
        <v>2022</v>
      </c>
      <c r="AC1359">
        <v>3</v>
      </c>
      <c r="AD1359" t="str">
        <v>Q4</v>
      </c>
      <c r="AE1359" t="str">
        <v>FY21/22</v>
      </c>
      <c r="AF1359" t="str">
        <v>SOUTH</v>
      </c>
    </row>
    <row r="1360" spans="1:32">
      <c r="A1360" t="str">
        <v>ESSZ</v>
      </c>
      <c r="B1360" t="str">
        <v>SZX</v>
      </c>
      <c r="C1360" t="str">
        <v>SPARES/OTHER</v>
      </c>
      <c r="D1360" s="4">
        <v>44648</v>
      </c>
      <c r="E1360" t="str">
        <v>YAMAHA</v>
      </c>
      <c r="F1360">
        <v>14100471</v>
      </c>
      <c r="G1360">
        <v>44648</v>
      </c>
      <c r="H1360" t="str">
        <v>YMCT|KHJ-MC545-01</v>
      </c>
      <c r="I1360" t="str">
        <v>LEVER TAPE GUIDE F</v>
      </c>
      <c r="J1360">
        <v>20</v>
      </c>
      <c r="K1360">
        <v>20</v>
      </c>
      <c r="L1360">
        <v>4955.75</v>
      </c>
      <c r="M1360" t="str">
        <v>CNY</v>
      </c>
      <c r="N1360">
        <v>1.22</v>
      </c>
      <c r="O1360">
        <v>4955.75</v>
      </c>
      <c r="P1360">
        <v>6046.0149999999994</v>
      </c>
      <c r="Q1360" t="str">
        <v>C66SZX-SMT SERVICE</v>
      </c>
      <c r="R1360" t="str">
        <v>Shenzhen 3irobotix Co., Ltd.</v>
      </c>
      <c r="S1360" t="str">
        <v>Same</v>
      </c>
      <c r="T1360">
        <v>900621</v>
      </c>
      <c r="U1360">
        <v>2780</v>
      </c>
      <c r="V1360" t="str">
        <v>373SMT INV-PTS SALES</v>
      </c>
      <c r="W1360">
        <v>0</v>
      </c>
      <c r="X1360" t="str">
        <v>SCPA22030847</v>
      </c>
      <c r="Y1360">
        <v>823263</v>
      </c>
      <c r="Z1360" t="str">
        <v>深圳市杉川机器人有限公司</v>
      </c>
      <c r="AA1360">
        <v>0</v>
      </c>
      <c r="AB1360">
        <v>2022</v>
      </c>
      <c r="AC1360">
        <v>3</v>
      </c>
      <c r="AD1360" t="str">
        <v>Q4</v>
      </c>
      <c r="AE1360" t="str">
        <v>FY21/22</v>
      </c>
      <c r="AF1360" t="str">
        <v>SOUTH</v>
      </c>
    </row>
    <row r="1361" spans="1:32">
      <c r="A1361" t="str">
        <v>ESSZ</v>
      </c>
      <c r="B1361" t="str">
        <v>SZX</v>
      </c>
      <c r="C1361" t="str">
        <v>SPARES/OTHER</v>
      </c>
      <c r="D1361" s="4">
        <v>44648</v>
      </c>
      <c r="E1361" t="str">
        <v>YAMAHA</v>
      </c>
      <c r="F1361">
        <v>14100471</v>
      </c>
      <c r="G1361">
        <v>44648</v>
      </c>
      <c r="H1361" t="str">
        <v>YMCT|KHJ-MC16E-00</v>
      </c>
      <c r="I1361" t="str">
        <v>SPRING P/O LEVER</v>
      </c>
      <c r="J1361">
        <v>30</v>
      </c>
      <c r="K1361">
        <v>30</v>
      </c>
      <c r="L1361">
        <v>477.88</v>
      </c>
      <c r="M1361" t="str">
        <v>CNY</v>
      </c>
      <c r="N1361">
        <v>1.22</v>
      </c>
      <c r="O1361">
        <v>477.88</v>
      </c>
      <c r="P1361">
        <v>583.0136</v>
      </c>
      <c r="Q1361" t="str">
        <v>C66SZX-SMT SERVICE</v>
      </c>
      <c r="R1361" t="str">
        <v>Shenzhen 3irobotix Co., Ltd.</v>
      </c>
      <c r="S1361" t="str">
        <v>Same</v>
      </c>
      <c r="T1361">
        <v>900621</v>
      </c>
      <c r="U1361">
        <v>259.2</v>
      </c>
      <c r="V1361" t="str">
        <v>373SMT INV-PTS SALES</v>
      </c>
      <c r="W1361">
        <v>0</v>
      </c>
      <c r="X1361" t="str">
        <v>SCPA22030847</v>
      </c>
      <c r="Y1361">
        <v>823263</v>
      </c>
      <c r="Z1361" t="str">
        <v>深圳市杉川机器人有限公司</v>
      </c>
      <c r="AA1361">
        <v>0</v>
      </c>
      <c r="AB1361">
        <v>2022</v>
      </c>
      <c r="AC1361">
        <v>3</v>
      </c>
      <c r="AD1361" t="str">
        <v>Q4</v>
      </c>
      <c r="AE1361" t="str">
        <v>FY21/22</v>
      </c>
      <c r="AF1361" t="str">
        <v>SOUTH</v>
      </c>
    </row>
    <row r="1362" spans="1:32">
      <c r="A1362" t="str">
        <v>ESSZ</v>
      </c>
      <c r="B1362" t="str">
        <v>SZX</v>
      </c>
      <c r="C1362" t="str">
        <v>SPARES/OTHER</v>
      </c>
      <c r="D1362" s="4">
        <v>44648</v>
      </c>
      <c r="E1362" t="str">
        <v>YAMAHA</v>
      </c>
      <c r="F1362">
        <v>14100471</v>
      </c>
      <c r="G1362">
        <v>44648</v>
      </c>
      <c r="H1362" t="str">
        <v>YMCT|KLJ-MC245-00</v>
      </c>
      <c r="I1362" t="str">
        <v>LEVER F 1216</v>
      </c>
      <c r="J1362">
        <v>20</v>
      </c>
      <c r="K1362">
        <v>20</v>
      </c>
      <c r="L1362">
        <v>796.46</v>
      </c>
      <c r="M1362" t="str">
        <v>CNY</v>
      </c>
      <c r="N1362">
        <v>1.22</v>
      </c>
      <c r="O1362">
        <v>796.46</v>
      </c>
      <c r="P1362">
        <v>971.68119999999999</v>
      </c>
      <c r="Q1362" t="str">
        <v>C66SZX-SMT SERVICE</v>
      </c>
      <c r="R1362" t="str">
        <v>Shenzhen 3irobotix Co., Ltd.</v>
      </c>
      <c r="S1362" t="str">
        <v>Same</v>
      </c>
      <c r="T1362">
        <v>900621</v>
      </c>
      <c r="U1362">
        <v>440</v>
      </c>
      <c r="V1362" t="str">
        <v>373SMT INV-PTS SALES</v>
      </c>
      <c r="W1362">
        <v>0</v>
      </c>
      <c r="X1362" t="str">
        <v>SCPA22030847</v>
      </c>
      <c r="Y1362">
        <v>823263</v>
      </c>
      <c r="Z1362" t="str">
        <v>深圳市杉川机器人有限公司</v>
      </c>
      <c r="AA1362">
        <v>0</v>
      </c>
      <c r="AB1362">
        <v>2022</v>
      </c>
      <c r="AC1362">
        <v>3</v>
      </c>
      <c r="AD1362" t="str">
        <v>Q4</v>
      </c>
      <c r="AE1362" t="str">
        <v>FY21/22</v>
      </c>
      <c r="AF1362" t="str">
        <v>SOUTH</v>
      </c>
    </row>
    <row r="1363" spans="1:32">
      <c r="A1363" t="str">
        <v>ESSZ</v>
      </c>
      <c r="B1363" t="str">
        <v>SZX</v>
      </c>
      <c r="C1363" t="str">
        <v>SPARES/OTHER</v>
      </c>
      <c r="D1363" s="4">
        <v>44648</v>
      </c>
      <c r="E1363" t="str">
        <v>YAMAHA</v>
      </c>
      <c r="F1363">
        <v>14100471</v>
      </c>
      <c r="G1363">
        <v>44648</v>
      </c>
      <c r="H1363" t="str">
        <v>YMCT|KLJ-MC445-00</v>
      </c>
      <c r="I1363" t="str">
        <v>LEVER F 24MM</v>
      </c>
      <c r="J1363">
        <v>20</v>
      </c>
      <c r="K1363">
        <v>20</v>
      </c>
      <c r="L1363">
        <v>1203.54</v>
      </c>
      <c r="M1363" t="str">
        <v>CNY</v>
      </c>
      <c r="N1363">
        <v>1.22</v>
      </c>
      <c r="O1363">
        <v>1203.54</v>
      </c>
      <c r="P1363">
        <v>1468.3188</v>
      </c>
      <c r="Q1363" t="str">
        <v>C66SZX-SMT SERVICE</v>
      </c>
      <c r="R1363" t="str">
        <v>Shenzhen 3irobotix Co., Ltd.</v>
      </c>
      <c r="S1363" t="str">
        <v>Same</v>
      </c>
      <c r="T1363">
        <v>900621</v>
      </c>
      <c r="U1363">
        <v>680</v>
      </c>
      <c r="V1363" t="str">
        <v>373SMT INV-PTS SALES</v>
      </c>
      <c r="W1363">
        <v>0</v>
      </c>
      <c r="X1363" t="str">
        <v>SCPA22030847</v>
      </c>
      <c r="Y1363">
        <v>823263</v>
      </c>
      <c r="Z1363" t="str">
        <v>深圳市杉川机器人有限公司</v>
      </c>
      <c r="AA1363">
        <v>0</v>
      </c>
      <c r="AB1363">
        <v>2022</v>
      </c>
      <c r="AC1363">
        <v>3</v>
      </c>
      <c r="AD1363" t="str">
        <v>Q4</v>
      </c>
      <c r="AE1363" t="str">
        <v>FY21/22</v>
      </c>
      <c r="AF1363" t="str">
        <v>SOUTH</v>
      </c>
    </row>
    <row r="1364" spans="1:32">
      <c r="A1364" t="str">
        <v>ESSZ</v>
      </c>
      <c r="B1364" t="str">
        <v>SZX</v>
      </c>
      <c r="C1364" t="str">
        <v>SPARES/OTHER</v>
      </c>
      <c r="D1364" s="4">
        <v>44648</v>
      </c>
      <c r="E1364" t="str">
        <v>YAMAHA</v>
      </c>
      <c r="F1364">
        <v>14100471</v>
      </c>
      <c r="G1364">
        <v>44648</v>
      </c>
      <c r="H1364" t="str">
        <v>YMCT|90990-14J001</v>
      </c>
      <c r="I1364" t="str">
        <v>CIRCLIP (E)</v>
      </c>
      <c r="J1364">
        <v>20</v>
      </c>
      <c r="K1364">
        <v>20</v>
      </c>
      <c r="L1364">
        <v>53.1</v>
      </c>
      <c r="M1364" t="str">
        <v>CNY</v>
      </c>
      <c r="N1364">
        <v>1.22</v>
      </c>
      <c r="O1364">
        <v>53.1</v>
      </c>
      <c r="P1364">
        <v>64.781999999999996</v>
      </c>
      <c r="Q1364" t="str">
        <v>C66SZX-SMT SERVICE</v>
      </c>
      <c r="R1364" t="str">
        <v>Shenzhen 3irobotix Co., Ltd.</v>
      </c>
      <c r="S1364" t="str">
        <v>Same</v>
      </c>
      <c r="T1364">
        <v>900621</v>
      </c>
      <c r="U1364">
        <v>21.6</v>
      </c>
      <c r="V1364" t="str">
        <v>373SMT INV-PTS SALES</v>
      </c>
      <c r="W1364">
        <v>0</v>
      </c>
      <c r="X1364" t="str">
        <v>SCPA22030847</v>
      </c>
      <c r="Y1364">
        <v>823263</v>
      </c>
      <c r="Z1364" t="str">
        <v>深圳市杉川机器人有限公司</v>
      </c>
      <c r="AA1364">
        <v>0</v>
      </c>
      <c r="AB1364">
        <v>2022</v>
      </c>
      <c r="AC1364">
        <v>3</v>
      </c>
      <c r="AD1364" t="str">
        <v>Q4</v>
      </c>
      <c r="AE1364" t="str">
        <v>FY21/22</v>
      </c>
      <c r="AF1364" t="str">
        <v>SOUTH</v>
      </c>
    </row>
    <row r="1365" spans="1:32">
      <c r="A1365" t="str">
        <v>ESSZ</v>
      </c>
      <c r="B1365" t="str">
        <v>SZX</v>
      </c>
      <c r="C1365" t="str">
        <v>SPARES/OTHER</v>
      </c>
      <c r="D1365" s="4">
        <v>44648</v>
      </c>
      <c r="E1365" t="str">
        <v>YAMAHA</v>
      </c>
      <c r="F1365">
        <v>14100471</v>
      </c>
      <c r="G1365">
        <v>44648</v>
      </c>
      <c r="H1365" t="str">
        <v>YMCT|90440-01J030</v>
      </c>
      <c r="I1365" t="str">
        <v>CIRCLIP</v>
      </c>
      <c r="J1365">
        <v>20</v>
      </c>
      <c r="K1365">
        <v>20</v>
      </c>
      <c r="L1365">
        <v>53.1</v>
      </c>
      <c r="M1365" t="str">
        <v>CNY</v>
      </c>
      <c r="N1365">
        <v>1.22</v>
      </c>
      <c r="O1365">
        <v>53.1</v>
      </c>
      <c r="P1365">
        <v>64.781999999999996</v>
      </c>
      <c r="Q1365" t="str">
        <v>C66SZX-SMT SERVICE</v>
      </c>
      <c r="R1365" t="str">
        <v>Shenzhen 3irobotix Co., Ltd.</v>
      </c>
      <c r="S1365" t="str">
        <v>Same</v>
      </c>
      <c r="T1365">
        <v>900621</v>
      </c>
      <c r="U1365">
        <v>21.6</v>
      </c>
      <c r="V1365" t="str">
        <v>373SMT INV-PTS SALES</v>
      </c>
      <c r="W1365">
        <v>0</v>
      </c>
      <c r="X1365" t="str">
        <v>SCPA22030847</v>
      </c>
      <c r="Y1365">
        <v>823263</v>
      </c>
      <c r="Z1365" t="str">
        <v>深圳市杉川机器人有限公司</v>
      </c>
      <c r="AA1365">
        <v>0</v>
      </c>
      <c r="AB1365">
        <v>2022</v>
      </c>
      <c r="AC1365">
        <v>3</v>
      </c>
      <c r="AD1365" t="str">
        <v>Q4</v>
      </c>
      <c r="AE1365" t="str">
        <v>FY21/22</v>
      </c>
      <c r="AF1365" t="str">
        <v>SOUTH</v>
      </c>
    </row>
    <row r="1366" spans="1:32">
      <c r="A1366" t="str">
        <v>ESSZ</v>
      </c>
      <c r="B1366" t="str">
        <v>SZX</v>
      </c>
      <c r="C1366" t="str">
        <v>SPARES/OTHER</v>
      </c>
      <c r="D1366" s="4">
        <v>44648</v>
      </c>
      <c r="E1366" t="str">
        <v>OTHERS</v>
      </c>
      <c r="F1366">
        <v>14100472</v>
      </c>
      <c r="G1366">
        <v>44648</v>
      </c>
      <c r="H1366" t="str">
        <v>ZMTR|FEEDER STORAGE CARRIAGE</v>
      </c>
      <c r="I1366" t="str">
        <v>FEEDER STORAGE CARRIAGE</v>
      </c>
      <c r="J1366">
        <v>1</v>
      </c>
      <c r="K1366">
        <v>1</v>
      </c>
      <c r="L1366">
        <v>2123.89</v>
      </c>
      <c r="M1366" t="str">
        <v>CNY</v>
      </c>
      <c r="N1366">
        <v>1.22</v>
      </c>
      <c r="O1366">
        <v>2123.89</v>
      </c>
      <c r="P1366">
        <v>2591.1457999999998</v>
      </c>
      <c r="Q1366" t="str">
        <v>C66SZX-SMT SERVICE</v>
      </c>
      <c r="R1366" t="str">
        <v>ZHUHAI PILOT TECHNOLOGY CO., LTD</v>
      </c>
      <c r="S1366" t="str">
        <v>Same</v>
      </c>
      <c r="T1366">
        <v>900622</v>
      </c>
      <c r="U1366">
        <v>1358.41</v>
      </c>
      <c r="V1366" t="str">
        <v>373SMT INV-PTS SALES</v>
      </c>
      <c r="W1366">
        <v>0</v>
      </c>
      <c r="X1366" t="str">
        <v>CGDD22030021</v>
      </c>
      <c r="Y1366">
        <v>823266</v>
      </c>
      <c r="Z1366" t="str">
        <v>珠海派诺科技股份有限公司</v>
      </c>
      <c r="AA1366">
        <v>0</v>
      </c>
      <c r="AB1366">
        <v>2022</v>
      </c>
      <c r="AC1366">
        <v>3</v>
      </c>
      <c r="AD1366" t="str">
        <v>Q4</v>
      </c>
      <c r="AE1366" t="str">
        <v>FY21/22</v>
      </c>
      <c r="AF1366" t="str">
        <v>SOUTH</v>
      </c>
    </row>
    <row r="1367" spans="1:32">
      <c r="A1367" t="str">
        <v>ESSZ</v>
      </c>
      <c r="B1367" t="str">
        <v>SZX</v>
      </c>
      <c r="C1367" t="str">
        <v>SERVICE_CHARGE</v>
      </c>
      <c r="D1367" s="4">
        <v>44663</v>
      </c>
      <c r="E1367" t="str">
        <v>YAMAHA</v>
      </c>
      <c r="F1367">
        <v>12100075</v>
      </c>
      <c r="G1367">
        <v>44663</v>
      </c>
      <c r="H1367" t="str">
        <v>YMCT|REPAIR CHARGE</v>
      </c>
      <c r="I1367" t="str">
        <v>REPAIR CHARGE</v>
      </c>
      <c r="J1367">
        <v>1</v>
      </c>
      <c r="K1367">
        <v>1</v>
      </c>
      <c r="L1367">
        <v>1769.91</v>
      </c>
      <c r="M1367" t="str">
        <v>CNY</v>
      </c>
      <c r="N1367">
        <v>1.22</v>
      </c>
      <c r="O1367">
        <v>1769.91</v>
      </c>
      <c r="P1367">
        <v>2159.2901999999999</v>
      </c>
      <c r="Q1367" t="str">
        <v>C66SZX-SMT SERVICE</v>
      </c>
      <c r="R1367" t="str">
        <v>Guangdong Xu Sheng Semiconductor Co., Ltd.</v>
      </c>
      <c r="S1367" t="str">
        <v>Same</v>
      </c>
      <c r="T1367">
        <v>900623</v>
      </c>
      <c r="U1367">
        <v>0</v>
      </c>
      <c r="V1367" t="str">
        <v>373SMT INV-NON-CON</v>
      </c>
      <c r="W1367">
        <v>0</v>
      </c>
      <c r="X1367" t="str">
        <v>C66SZ22102</v>
      </c>
      <c r="Y1367">
        <v>0</v>
      </c>
      <c r="Z1367" t="str">
        <v>广东省旭晟半导体股份有限公司</v>
      </c>
      <c r="AA1367">
        <v>0</v>
      </c>
      <c r="AB1367">
        <v>2022</v>
      </c>
      <c r="AC1367">
        <v>4</v>
      </c>
      <c r="AD1367" t="str">
        <v>Q1</v>
      </c>
      <c r="AE1367" t="str">
        <v>FY22/23</v>
      </c>
      <c r="AF1367" t="str">
        <v>SOUTH</v>
      </c>
    </row>
    <row r="1368" spans="1:32">
      <c r="A1368" t="str">
        <v>ESSZ</v>
      </c>
      <c r="B1368" t="str">
        <v>SZX</v>
      </c>
      <c r="C1368" t="str">
        <v>SERVICE_CHARGE</v>
      </c>
      <c r="D1368" s="4">
        <v>44665</v>
      </c>
      <c r="E1368" t="str">
        <v>OTHERS</v>
      </c>
      <c r="F1368">
        <v>12100076</v>
      </c>
      <c r="G1368">
        <v>44665</v>
      </c>
      <c r="H1368" t="str">
        <v>ZZZZ|REPAIR CHARGE</v>
      </c>
      <c r="I1368" t="str">
        <v>REPAIR CHARGE</v>
      </c>
      <c r="J1368">
        <v>1</v>
      </c>
      <c r="K1368">
        <v>1</v>
      </c>
      <c r="L1368">
        <v>1946.9</v>
      </c>
      <c r="M1368" t="str">
        <v>CNY</v>
      </c>
      <c r="N1368">
        <v>1.22</v>
      </c>
      <c r="O1368">
        <v>1946.9</v>
      </c>
      <c r="P1368">
        <v>2375.2179999999998</v>
      </c>
      <c r="Q1368" t="str">
        <v>C66SZX-SMT SERVICE</v>
      </c>
      <c r="R1368" t="str">
        <v>ShenZhen Kstar Science &amp;Technology Co.,Ltd</v>
      </c>
      <c r="S1368" t="str">
        <v>Same</v>
      </c>
      <c r="T1368">
        <v>900625</v>
      </c>
      <c r="U1368">
        <v>0</v>
      </c>
      <c r="V1368" t="str">
        <v>373SMT INV-NON-CON</v>
      </c>
      <c r="W1368">
        <v>0</v>
      </c>
      <c r="X1368">
        <v>0</v>
      </c>
      <c r="Y1368">
        <v>0</v>
      </c>
      <c r="Z1368" t="str">
        <v>深圳科士达科技股份有限公司</v>
      </c>
      <c r="AA1368">
        <v>0</v>
      </c>
      <c r="AB1368">
        <v>2022</v>
      </c>
      <c r="AC1368">
        <v>4</v>
      </c>
      <c r="AD1368" t="str">
        <v>Q1</v>
      </c>
      <c r="AE1368" t="str">
        <v>FY22/23</v>
      </c>
      <c r="AF1368" t="str">
        <v>SOUTH</v>
      </c>
    </row>
    <row r="1369" spans="1:32">
      <c r="A1369" t="str">
        <v>ESSZ</v>
      </c>
      <c r="B1369" t="str">
        <v>SZX</v>
      </c>
      <c r="C1369" t="str">
        <v>SPARES/OTHER</v>
      </c>
      <c r="D1369" s="4">
        <v>44665</v>
      </c>
      <c r="E1369" t="str">
        <v>YAMAHA</v>
      </c>
      <c r="F1369">
        <v>14100473</v>
      </c>
      <c r="G1369">
        <v>44665</v>
      </c>
      <c r="H1369" t="str">
        <v>YMCT|KV6-M7113-12</v>
      </c>
      <c r="I1369" t="str">
        <v>NOZZLE 2SHOT 1608</v>
      </c>
      <c r="J1369">
        <v>6</v>
      </c>
      <c r="K1369">
        <v>6</v>
      </c>
      <c r="L1369">
        <v>20707.96</v>
      </c>
      <c r="M1369" t="str">
        <v>CNY</v>
      </c>
      <c r="N1369">
        <v>1.22</v>
      </c>
      <c r="O1369">
        <v>20707.96</v>
      </c>
      <c r="P1369">
        <v>25263.711199999998</v>
      </c>
      <c r="Q1369" t="str">
        <v>C66SZX-SMT SERVICE</v>
      </c>
      <c r="R1369" t="str">
        <v>ShenZhen Kstar Science &amp;Technology Co.,Ltd</v>
      </c>
      <c r="S1369" t="str">
        <v>Same</v>
      </c>
      <c r="T1369">
        <v>900624</v>
      </c>
      <c r="U1369">
        <v>12918</v>
      </c>
      <c r="V1369" t="str">
        <v>373SMT INV-PTS SALES</v>
      </c>
      <c r="W1369">
        <v>0</v>
      </c>
      <c r="X1369">
        <v>0</v>
      </c>
      <c r="Y1369">
        <v>824842</v>
      </c>
      <c r="Z1369" t="str">
        <v>深圳科士达科技股份有限公司</v>
      </c>
      <c r="AA1369">
        <v>0</v>
      </c>
      <c r="AB1369">
        <v>2022</v>
      </c>
      <c r="AC1369">
        <v>4</v>
      </c>
      <c r="AD1369" t="str">
        <v>Q1</v>
      </c>
      <c r="AE1369" t="str">
        <v>FY22/23</v>
      </c>
      <c r="AF1369" t="str">
        <v>SOUTH</v>
      </c>
    </row>
    <row r="1370" spans="1:32">
      <c r="A1370" t="str">
        <v>ESSZ</v>
      </c>
      <c r="B1370" t="str">
        <v>SZX</v>
      </c>
      <c r="C1370" t="str">
        <v>SPARES/OTHER</v>
      </c>
      <c r="D1370" s="4">
        <v>44665</v>
      </c>
      <c r="E1370" t="str">
        <v>YAMAHA</v>
      </c>
      <c r="F1370">
        <v>14100473</v>
      </c>
      <c r="G1370">
        <v>44665</v>
      </c>
      <c r="H1370" t="str">
        <v>YMCT|KV6-M7113-32</v>
      </c>
      <c r="I1370" t="str">
        <v>NOZZLE 2SHOT LARGE</v>
      </c>
      <c r="J1370">
        <v>6</v>
      </c>
      <c r="K1370">
        <v>6</v>
      </c>
      <c r="L1370">
        <v>20707.96</v>
      </c>
      <c r="M1370" t="str">
        <v>CNY</v>
      </c>
      <c r="N1370">
        <v>1.22</v>
      </c>
      <c r="O1370">
        <v>20707.96</v>
      </c>
      <c r="P1370">
        <v>25263.711199999998</v>
      </c>
      <c r="Q1370" t="str">
        <v>C66SZX-SMT SERVICE</v>
      </c>
      <c r="R1370" t="str">
        <v>ShenZhen Kstar Science &amp;Technology Co.,Ltd</v>
      </c>
      <c r="S1370" t="str">
        <v>Same</v>
      </c>
      <c r="T1370">
        <v>900624</v>
      </c>
      <c r="U1370">
        <v>12918</v>
      </c>
      <c r="V1370" t="str">
        <v>373SMT INV-PTS SALES</v>
      </c>
      <c r="W1370">
        <v>0</v>
      </c>
      <c r="X1370">
        <v>0</v>
      </c>
      <c r="Y1370">
        <v>824842</v>
      </c>
      <c r="Z1370" t="str">
        <v>深圳科士达科技股份有限公司</v>
      </c>
      <c r="AA1370">
        <v>0</v>
      </c>
      <c r="AB1370">
        <v>2022</v>
      </c>
      <c r="AC1370">
        <v>4</v>
      </c>
      <c r="AD1370" t="str">
        <v>Q1</v>
      </c>
      <c r="AE1370" t="str">
        <v>FY22/23</v>
      </c>
      <c r="AF1370" t="str">
        <v>SOUTH</v>
      </c>
    </row>
    <row r="1371" spans="1:32">
      <c r="A1371" t="str">
        <v>ESSZ</v>
      </c>
      <c r="B1371" t="str">
        <v>SZX</v>
      </c>
      <c r="C1371" t="str">
        <v>SPARES/OTHER</v>
      </c>
      <c r="D1371" s="4">
        <v>44665</v>
      </c>
      <c r="E1371" t="str">
        <v>YAMAHA</v>
      </c>
      <c r="F1371">
        <v>14100473</v>
      </c>
      <c r="G1371">
        <v>44665</v>
      </c>
      <c r="H1371" t="str">
        <v>YMCT|KLR-M7145-02</v>
      </c>
      <c r="I1371" t="str">
        <v>JOINT NOZZLE</v>
      </c>
      <c r="J1371">
        <v>10</v>
      </c>
      <c r="K1371">
        <v>10</v>
      </c>
      <c r="L1371">
        <v>14159.29</v>
      </c>
      <c r="M1371" t="str">
        <v>CNY</v>
      </c>
      <c r="N1371">
        <v>1.22</v>
      </c>
      <c r="O1371">
        <v>14159.29</v>
      </c>
      <c r="P1371">
        <v>17274.3338</v>
      </c>
      <c r="Q1371" t="str">
        <v>C66SZX-SMT SERVICE</v>
      </c>
      <c r="R1371" t="str">
        <v>ShenZhen Kstar Science &amp;Technology Co.,Ltd</v>
      </c>
      <c r="S1371" t="str">
        <v>Same</v>
      </c>
      <c r="T1371">
        <v>900624</v>
      </c>
      <c r="U1371">
        <v>3910</v>
      </c>
      <c r="V1371" t="str">
        <v>373SMT INV-PTS SALES</v>
      </c>
      <c r="W1371">
        <v>0</v>
      </c>
      <c r="X1371">
        <v>0</v>
      </c>
      <c r="Y1371">
        <v>824842</v>
      </c>
      <c r="Z1371" t="str">
        <v>深圳科士达科技股份有限公司</v>
      </c>
      <c r="AA1371">
        <v>0</v>
      </c>
      <c r="AB1371">
        <v>2022</v>
      </c>
      <c r="AC1371">
        <v>4</v>
      </c>
      <c r="AD1371" t="str">
        <v>Q1</v>
      </c>
      <c r="AE1371" t="str">
        <v>FY22/23</v>
      </c>
      <c r="AF1371" t="str">
        <v>SOUTH</v>
      </c>
    </row>
    <row r="1372" spans="1:32">
      <c r="A1372" t="str">
        <v>ESSZ</v>
      </c>
      <c r="B1372" t="str">
        <v>SZX</v>
      </c>
      <c r="C1372" t="str">
        <v>SPARES/OTHER</v>
      </c>
      <c r="D1372" s="4">
        <v>44672</v>
      </c>
      <c r="E1372" t="str">
        <v>YAMAHA</v>
      </c>
      <c r="F1372">
        <v>14100474</v>
      </c>
      <c r="G1372">
        <v>44672</v>
      </c>
      <c r="H1372" t="str">
        <v>YMCT|KMG-M7300-21</v>
      </c>
      <c r="I1372" t="str">
        <v>MULTI CAM.ASSY.FR</v>
      </c>
      <c r="J1372">
        <v>1</v>
      </c>
      <c r="K1372">
        <v>1</v>
      </c>
      <c r="L1372">
        <v>25486.73</v>
      </c>
      <c r="M1372" t="str">
        <v>CNY</v>
      </c>
      <c r="N1372">
        <v>1.22</v>
      </c>
      <c r="O1372">
        <v>25486.73</v>
      </c>
      <c r="P1372">
        <v>31093.810599999997</v>
      </c>
      <c r="Q1372" t="str">
        <v>C66SZX-SMT SERVICE</v>
      </c>
      <c r="R1372" t="str">
        <v xml:space="preserve">Shenzhen Haisong Microelectronics Technology Co., </v>
      </c>
      <c r="S1372" t="str">
        <v>Same</v>
      </c>
      <c r="T1372">
        <v>900626</v>
      </c>
      <c r="U1372">
        <v>16937.5</v>
      </c>
      <c r="V1372" t="str">
        <v>373SMT INV-PTS SALES</v>
      </c>
      <c r="W1372">
        <v>0</v>
      </c>
      <c r="X1372" t="str">
        <v>C66SZ22137REV1</v>
      </c>
      <c r="Y1372">
        <v>825495</v>
      </c>
      <c r="Z1372" t="str">
        <v>深圳市海松微电子科技有限公司</v>
      </c>
      <c r="AA1372">
        <v>0</v>
      </c>
      <c r="AB1372">
        <v>2022</v>
      </c>
      <c r="AC1372">
        <v>4</v>
      </c>
      <c r="AD1372" t="str">
        <v>Q1</v>
      </c>
      <c r="AE1372" t="str">
        <v>FY22/23</v>
      </c>
      <c r="AF1372" t="str">
        <v>SOUTH</v>
      </c>
    </row>
    <row r="1373" spans="1:32">
      <c r="A1373" t="str">
        <v>ESSZ</v>
      </c>
      <c r="B1373" t="str">
        <v>SZX</v>
      </c>
      <c r="C1373" t="str">
        <v>SPARES/OTHER</v>
      </c>
      <c r="D1373" s="4">
        <v>44672</v>
      </c>
      <c r="E1373" t="str">
        <v>YAMAHA</v>
      </c>
      <c r="F1373">
        <v>14100475</v>
      </c>
      <c r="G1373">
        <v>44672</v>
      </c>
      <c r="H1373" t="str">
        <v>YMCT|KMG-M7300-21</v>
      </c>
      <c r="I1373" t="str">
        <v>MULTI CAM.ASSY.FR</v>
      </c>
      <c r="J1373">
        <v>1</v>
      </c>
      <c r="K1373">
        <v>1</v>
      </c>
      <c r="L1373">
        <v>23893.81</v>
      </c>
      <c r="M1373" t="str">
        <v>CNY</v>
      </c>
      <c r="N1373">
        <v>1.22</v>
      </c>
      <c r="O1373">
        <v>23893.81</v>
      </c>
      <c r="P1373">
        <v>29150.448200000003</v>
      </c>
      <c r="Q1373" t="str">
        <v>C66SZX-SMT SERVICE</v>
      </c>
      <c r="R1373" t="str">
        <v>Huizhou Yuyi Sanjia Electronic Technology Co., Ltd</v>
      </c>
      <c r="S1373" t="str">
        <v>Same</v>
      </c>
      <c r="T1373">
        <v>900627</v>
      </c>
      <c r="U1373">
        <v>16937.5</v>
      </c>
      <c r="V1373" t="str">
        <v>373SMT INV-PTS SALES</v>
      </c>
      <c r="W1373">
        <v>0</v>
      </c>
      <c r="X1373" t="str">
        <v>C66SZ22128REV.3</v>
      </c>
      <c r="Y1373">
        <v>825502</v>
      </c>
      <c r="Z1373" t="str">
        <v>惠州渝溢三甲电子科技有限公司</v>
      </c>
      <c r="AA1373">
        <v>0</v>
      </c>
      <c r="AB1373">
        <v>2022</v>
      </c>
      <c r="AC1373">
        <v>4</v>
      </c>
      <c r="AD1373" t="str">
        <v>Q1</v>
      </c>
      <c r="AE1373" t="str">
        <v>FY22/23</v>
      </c>
      <c r="AF1373" t="str">
        <v>SOUTH</v>
      </c>
    </row>
    <row r="1374" spans="1:32">
      <c r="A1374" t="str">
        <v>ESSZ</v>
      </c>
      <c r="B1374" t="str">
        <v>SZX</v>
      </c>
      <c r="C1374" t="str">
        <v>SPARES/OTHER</v>
      </c>
      <c r="D1374" s="4">
        <v>44672</v>
      </c>
      <c r="E1374" t="str">
        <v>YAMAHA</v>
      </c>
      <c r="F1374">
        <v>14100475</v>
      </c>
      <c r="G1374">
        <v>44672</v>
      </c>
      <c r="H1374" t="str">
        <v>YMCT|KHN-M7710-A4</v>
      </c>
      <c r="I1374" t="str">
        <v>NOZZLE 301A ASSY</v>
      </c>
      <c r="J1374">
        <v>1</v>
      </c>
      <c r="K1374">
        <v>1</v>
      </c>
      <c r="L1374">
        <v>0</v>
      </c>
      <c r="M1374" t="str">
        <v>CNY</v>
      </c>
      <c r="N1374">
        <v>1.22</v>
      </c>
      <c r="O1374">
        <v>0</v>
      </c>
      <c r="P1374">
        <v>0</v>
      </c>
      <c r="Q1374" t="str">
        <v>C66SZX-SMT SERVICE</v>
      </c>
      <c r="R1374" t="str">
        <v>Huizhou Yuyi Sanjia Electronic Technology Co., Ltd</v>
      </c>
      <c r="S1374" t="str">
        <v>Same</v>
      </c>
      <c r="T1374">
        <v>900627</v>
      </c>
      <c r="U1374">
        <v>363.78</v>
      </c>
      <c r="V1374" t="str">
        <v>373SMT INV-PTS SALES</v>
      </c>
      <c r="W1374">
        <v>0</v>
      </c>
      <c r="X1374" t="str">
        <v>C66SZ22128REV.3</v>
      </c>
      <c r="Y1374">
        <v>825502</v>
      </c>
      <c r="Z1374" t="str">
        <v>惠州渝溢三甲电子科技有限公司</v>
      </c>
      <c r="AA1374">
        <v>0</v>
      </c>
      <c r="AB1374">
        <v>2022</v>
      </c>
      <c r="AC1374">
        <v>4</v>
      </c>
      <c r="AD1374" t="str">
        <v>Q1</v>
      </c>
      <c r="AE1374" t="str">
        <v>FY22/23</v>
      </c>
      <c r="AF1374" t="str">
        <v>SOUTH</v>
      </c>
    </row>
    <row r="1375" spans="1:32">
      <c r="A1375" t="str">
        <v>ESSZ</v>
      </c>
      <c r="B1375" t="str">
        <v>SZX</v>
      </c>
      <c r="C1375" t="str">
        <v>SPARES/OTHER</v>
      </c>
      <c r="D1375" s="4">
        <v>44672</v>
      </c>
      <c r="E1375" t="str">
        <v>OTHERS</v>
      </c>
      <c r="F1375">
        <v>14100475</v>
      </c>
      <c r="G1375">
        <v>44672</v>
      </c>
      <c r="H1375" t="str">
        <v>ZMTR|K48-M3856-00X</v>
      </c>
      <c r="I1375" t="str">
        <v>GREASE PACK(NSL)</v>
      </c>
      <c r="J1375">
        <v>2</v>
      </c>
      <c r="K1375">
        <v>2</v>
      </c>
      <c r="L1375">
        <v>0</v>
      </c>
      <c r="M1375" t="str">
        <v>CNY</v>
      </c>
      <c r="N1375">
        <v>1.22</v>
      </c>
      <c r="O1375">
        <v>0</v>
      </c>
      <c r="P1375">
        <v>0</v>
      </c>
      <c r="Q1375" t="str">
        <v>C66SZX-SMT SERVICE</v>
      </c>
      <c r="R1375" t="str">
        <v>Huizhou Yuyi Sanjia Electronic Technology Co., Ltd</v>
      </c>
      <c r="S1375" t="str">
        <v>Same</v>
      </c>
      <c r="T1375">
        <v>900627</v>
      </c>
      <c r="U1375">
        <v>286.33999999999997</v>
      </c>
      <c r="V1375" t="str">
        <v>373SMT INV-PTS SALES</v>
      </c>
      <c r="W1375">
        <v>0</v>
      </c>
      <c r="X1375" t="str">
        <v>C66SZ22128REV.3</v>
      </c>
      <c r="Y1375">
        <v>825502</v>
      </c>
      <c r="Z1375" t="str">
        <v>惠州渝溢三甲电子科技有限公司</v>
      </c>
      <c r="AA1375">
        <v>0</v>
      </c>
      <c r="AB1375">
        <v>2022</v>
      </c>
      <c r="AC1375">
        <v>4</v>
      </c>
      <c r="AD1375" t="str">
        <v>Q1</v>
      </c>
      <c r="AE1375" t="str">
        <v>FY22/23</v>
      </c>
      <c r="AF1375" t="str">
        <v>SOUTH</v>
      </c>
    </row>
    <row r="1376" spans="1:32">
      <c r="A1376" t="str">
        <v>ESSZ</v>
      </c>
      <c r="B1376" t="str">
        <v>SZX</v>
      </c>
      <c r="C1376" t="str">
        <v>FEEDER</v>
      </c>
      <c r="D1376" s="4">
        <v>44672</v>
      </c>
      <c r="E1376" t="str">
        <v>YAMAHA</v>
      </c>
      <c r="F1376">
        <v>14100476</v>
      </c>
      <c r="G1376">
        <v>44672</v>
      </c>
      <c r="H1376" t="str">
        <v>YMCT|KHJ-MC100-00</v>
      </c>
      <c r="I1376" t="str">
        <v>SS TAPE FEEDER 8mm</v>
      </c>
      <c r="J1376">
        <v>50</v>
      </c>
      <c r="K1376">
        <v>50</v>
      </c>
      <c r="L1376">
        <v>130530.97</v>
      </c>
      <c r="M1376" t="str">
        <v>CNY</v>
      </c>
      <c r="N1376">
        <v>1.22</v>
      </c>
      <c r="O1376">
        <v>130530.97</v>
      </c>
      <c r="P1376">
        <v>159247.78339999999</v>
      </c>
      <c r="Q1376" t="str">
        <v>C66SZX-SMT SERVICE</v>
      </c>
      <c r="R1376" t="str">
        <v>Shenzhen Lancer Electronic Co., Ltd</v>
      </c>
      <c r="S1376" t="str">
        <v>Same</v>
      </c>
      <c r="T1376">
        <v>900628</v>
      </c>
      <c r="U1376">
        <v>117871.9</v>
      </c>
      <c r="V1376" t="str">
        <v>373SMT INV-PTS SALES</v>
      </c>
      <c r="W1376">
        <v>0</v>
      </c>
      <c r="X1376" t="str">
        <v>C66SZ22129REV2</v>
      </c>
      <c r="Y1376">
        <v>825606</v>
      </c>
      <c r="Z1376" t="str">
        <v>深圳市凌鑫电子有限公司</v>
      </c>
      <c r="AA1376">
        <v>0</v>
      </c>
      <c r="AB1376">
        <v>2022</v>
      </c>
      <c r="AC1376">
        <v>4</v>
      </c>
      <c r="AD1376" t="str">
        <v>Q1</v>
      </c>
      <c r="AE1376" t="str">
        <v>FY22/23</v>
      </c>
      <c r="AF1376" t="str">
        <v>SOUTH</v>
      </c>
    </row>
    <row r="1377" spans="1:32">
      <c r="A1377" t="str">
        <v>ESSZ</v>
      </c>
      <c r="B1377" t="str">
        <v>SZX</v>
      </c>
      <c r="C1377" t="str">
        <v>FEEDER</v>
      </c>
      <c r="D1377" s="4">
        <v>44673</v>
      </c>
      <c r="E1377" t="str">
        <v>YAMAHA</v>
      </c>
      <c r="F1377">
        <v>14100477</v>
      </c>
      <c r="G1377">
        <v>44673</v>
      </c>
      <c r="H1377" t="str">
        <v>YMCT|KHJ-MC100-00</v>
      </c>
      <c r="I1377" t="str">
        <v>SS TAPE FEEDER 8mm</v>
      </c>
      <c r="J1377">
        <v>40</v>
      </c>
      <c r="K1377">
        <v>40</v>
      </c>
      <c r="L1377">
        <v>107433.63</v>
      </c>
      <c r="M1377" t="str">
        <v>CNY</v>
      </c>
      <c r="N1377">
        <v>1.22</v>
      </c>
      <c r="O1377">
        <v>107433.63</v>
      </c>
      <c r="P1377">
        <v>131069.02860000001</v>
      </c>
      <c r="Q1377" t="str">
        <v>C66SZX-SMT SERVICE</v>
      </c>
      <c r="R1377" t="str">
        <v>Huizhou Poweroak Technology Co., Ltd.</v>
      </c>
      <c r="S1377" t="str">
        <v>Same</v>
      </c>
      <c r="T1377">
        <v>900634</v>
      </c>
      <c r="U1377">
        <v>94297.52</v>
      </c>
      <c r="V1377" t="str">
        <v>373SMT INV-PTS SALES</v>
      </c>
      <c r="W1377">
        <v>0</v>
      </c>
      <c r="X1377" t="str">
        <v>CGDD222040048</v>
      </c>
      <c r="Y1377">
        <v>825668</v>
      </c>
      <c r="Z1377" t="str">
        <v>惠州市新明海科技有限公司</v>
      </c>
      <c r="AA1377">
        <v>0</v>
      </c>
      <c r="AB1377">
        <v>2022</v>
      </c>
      <c r="AC1377">
        <v>4</v>
      </c>
      <c r="AD1377" t="str">
        <v>Q1</v>
      </c>
      <c r="AE1377" t="str">
        <v>FY22/23</v>
      </c>
      <c r="AF1377" t="str">
        <v>SOUTH</v>
      </c>
    </row>
    <row r="1378" spans="1:32">
      <c r="A1378" t="str">
        <v>ESSZ</v>
      </c>
      <c r="B1378" t="str">
        <v>SZX</v>
      </c>
      <c r="C1378" t="str">
        <v>FEEDER</v>
      </c>
      <c r="D1378" s="4">
        <v>44673</v>
      </c>
      <c r="E1378" t="str">
        <v>YAMAHA</v>
      </c>
      <c r="F1378">
        <v>14100477</v>
      </c>
      <c r="G1378">
        <v>44673</v>
      </c>
      <c r="H1378" t="str">
        <v>YMCT|KHJ-MC100-00</v>
      </c>
      <c r="I1378" t="str">
        <v>SS TAPE FEEDER 8mm</v>
      </c>
      <c r="J1378">
        <v>1</v>
      </c>
      <c r="K1378">
        <v>1</v>
      </c>
      <c r="L1378">
        <v>0</v>
      </c>
      <c r="M1378" t="str">
        <v>CNY</v>
      </c>
      <c r="N1378">
        <v>1.22</v>
      </c>
      <c r="O1378">
        <v>0</v>
      </c>
      <c r="P1378">
        <v>0</v>
      </c>
      <c r="Q1378" t="str">
        <v>C66SZX-SMT SERVICE</v>
      </c>
      <c r="R1378" t="str">
        <v>Huizhou Poweroak Technology Co., Ltd.</v>
      </c>
      <c r="S1378" t="str">
        <v>Same</v>
      </c>
      <c r="T1378">
        <v>900634</v>
      </c>
      <c r="U1378">
        <v>2357.44</v>
      </c>
      <c r="V1378" t="str">
        <v>373SMT INV-PTS SALES</v>
      </c>
      <c r="W1378">
        <v>0</v>
      </c>
      <c r="X1378" t="str">
        <v>CGDD222040048</v>
      </c>
      <c r="Y1378">
        <v>825668</v>
      </c>
      <c r="Z1378" t="str">
        <v>惠州市新明海科技有限公司</v>
      </c>
      <c r="AA1378">
        <v>0</v>
      </c>
      <c r="AB1378">
        <v>2022</v>
      </c>
      <c r="AC1378">
        <v>4</v>
      </c>
      <c r="AD1378" t="str">
        <v>Q1</v>
      </c>
      <c r="AE1378" t="str">
        <v>FY22/23</v>
      </c>
      <c r="AF1378" t="str">
        <v>SOUTH</v>
      </c>
    </row>
    <row r="1379" spans="1:32">
      <c r="A1379" t="str">
        <v>ESSZ</v>
      </c>
      <c r="B1379" t="str">
        <v>SZX</v>
      </c>
      <c r="C1379" t="str">
        <v>SPARES/OTHER</v>
      </c>
      <c r="D1379" s="4">
        <v>44673</v>
      </c>
      <c r="E1379" t="str">
        <v>OTHERS</v>
      </c>
      <c r="F1379">
        <v>14100478</v>
      </c>
      <c r="G1379">
        <v>44673</v>
      </c>
      <c r="H1379" t="str">
        <v>ZMTR|SD-A6</v>
      </c>
      <c r="I1379" t="str">
        <v>SPECIAL NOZZLE</v>
      </c>
      <c r="J1379">
        <v>5</v>
      </c>
      <c r="K1379">
        <v>5</v>
      </c>
      <c r="L1379">
        <v>3805.31</v>
      </c>
      <c r="M1379" t="str">
        <v>CNY</v>
      </c>
      <c r="N1379">
        <v>1.22</v>
      </c>
      <c r="O1379">
        <v>3805.31</v>
      </c>
      <c r="P1379">
        <v>4642.4781999999996</v>
      </c>
      <c r="Q1379" t="str">
        <v>C66SZX-SMT SERVICE</v>
      </c>
      <c r="R1379" t="str">
        <v xml:space="preserve">Leader-Tech Electronics (Shenzhen) Inc - Huangshi </v>
      </c>
      <c r="S1379" t="str">
        <v>Same</v>
      </c>
      <c r="T1379">
        <v>900631</v>
      </c>
      <c r="U1379">
        <v>1548.65</v>
      </c>
      <c r="V1379" t="str">
        <v>373SMT INV-PTS SALES</v>
      </c>
      <c r="W1379">
        <v>0</v>
      </c>
      <c r="X1379" t="str">
        <v>HS-PO2022030373</v>
      </c>
      <c r="Y1379">
        <v>825657</v>
      </c>
      <c r="Z1379" t="str">
        <v>上达电子（黄石）股份有限公司</v>
      </c>
      <c r="AA1379">
        <v>0</v>
      </c>
      <c r="AB1379">
        <v>2022</v>
      </c>
      <c r="AC1379">
        <v>4</v>
      </c>
      <c r="AD1379" t="str">
        <v>Q1</v>
      </c>
      <c r="AE1379" t="str">
        <v>FY22/23</v>
      </c>
      <c r="AF1379" t="str">
        <v>SOUTH</v>
      </c>
    </row>
    <row r="1380" spans="1:32">
      <c r="A1380" t="str">
        <v>ESSZ</v>
      </c>
      <c r="B1380" t="str">
        <v>SZX</v>
      </c>
      <c r="C1380" t="str">
        <v>SPARES/OTHER</v>
      </c>
      <c r="D1380" s="4">
        <v>44673</v>
      </c>
      <c r="E1380" t="str">
        <v>OTHERS</v>
      </c>
      <c r="F1380">
        <v>14100479</v>
      </c>
      <c r="G1380">
        <v>44673</v>
      </c>
      <c r="H1380" t="str">
        <v>ZMTR|K48-M3856-00X</v>
      </c>
      <c r="I1380" t="str">
        <v>GREASE PACK(NSL)</v>
      </c>
      <c r="J1380">
        <v>5</v>
      </c>
      <c r="K1380">
        <v>5</v>
      </c>
      <c r="L1380">
        <v>1061.95</v>
      </c>
      <c r="M1380" t="str">
        <v>CNY</v>
      </c>
      <c r="N1380">
        <v>1.22</v>
      </c>
      <c r="O1380">
        <v>1061.95</v>
      </c>
      <c r="P1380">
        <v>1295.579</v>
      </c>
      <c r="Q1380" t="str">
        <v>C66SZX-SMT SERVICE</v>
      </c>
      <c r="R1380" t="str">
        <v>Shenzhen Huacaixin Technology Co., Ltd</v>
      </c>
      <c r="S1380" t="str">
        <v>Same</v>
      </c>
      <c r="T1380">
        <v>900629</v>
      </c>
      <c r="U1380">
        <v>715.85</v>
      </c>
      <c r="V1380" t="str">
        <v>373SMT INV-PTS SALES</v>
      </c>
      <c r="W1380">
        <v>0</v>
      </c>
      <c r="X1380" t="str">
        <v>C66SZ22035REV1</v>
      </c>
      <c r="Y1380">
        <v>825633</v>
      </c>
      <c r="Z1380" t="str">
        <v>深圳市华彩鑫科技有限公司</v>
      </c>
      <c r="AA1380">
        <v>0</v>
      </c>
      <c r="AB1380">
        <v>2022</v>
      </c>
      <c r="AC1380">
        <v>4</v>
      </c>
      <c r="AD1380" t="str">
        <v>Q1</v>
      </c>
      <c r="AE1380" t="str">
        <v>FY22/23</v>
      </c>
      <c r="AF1380" t="str">
        <v>SOUTH</v>
      </c>
    </row>
    <row r="1381" spans="1:32">
      <c r="A1381" t="str">
        <v>ESSZ</v>
      </c>
      <c r="B1381" t="str">
        <v>SZX</v>
      </c>
      <c r="C1381" t="str">
        <v>SPARES/OTHER</v>
      </c>
      <c r="D1381" s="4">
        <v>44673</v>
      </c>
      <c r="E1381" t="str">
        <v>YAMAHA</v>
      </c>
      <c r="F1381">
        <v>14100479</v>
      </c>
      <c r="G1381">
        <v>44673</v>
      </c>
      <c r="H1381" t="str">
        <v>YMCT|KV8-M8870-00</v>
      </c>
      <c r="I1381" t="str">
        <v>SYRING 已停止销售</v>
      </c>
      <c r="J1381">
        <v>1</v>
      </c>
      <c r="K1381">
        <v>1</v>
      </c>
      <c r="L1381">
        <v>132.74</v>
      </c>
      <c r="M1381" t="str">
        <v>CNY</v>
      </c>
      <c r="N1381">
        <v>1.22</v>
      </c>
      <c r="O1381">
        <v>132.74</v>
      </c>
      <c r="P1381">
        <v>161.94280000000001</v>
      </c>
      <c r="Q1381" t="str">
        <v>C66SZX-SMT SERVICE</v>
      </c>
      <c r="R1381" t="str">
        <v>Shenzhen Huacaixin Technology Co., Ltd</v>
      </c>
      <c r="S1381" t="str">
        <v>Same</v>
      </c>
      <c r="T1381">
        <v>900629</v>
      </c>
      <c r="U1381">
        <v>67</v>
      </c>
      <c r="V1381" t="str">
        <v>373SMT INV-PTS SALES</v>
      </c>
      <c r="W1381">
        <v>0</v>
      </c>
      <c r="X1381" t="str">
        <v>C66SZ22035REV1</v>
      </c>
      <c r="Y1381">
        <v>825633</v>
      </c>
      <c r="Z1381" t="str">
        <v>深圳市华彩鑫科技有限公司</v>
      </c>
      <c r="AA1381">
        <v>0</v>
      </c>
      <c r="AB1381">
        <v>2022</v>
      </c>
      <c r="AC1381">
        <v>4</v>
      </c>
      <c r="AD1381" t="str">
        <v>Q1</v>
      </c>
      <c r="AE1381" t="str">
        <v>FY22/23</v>
      </c>
      <c r="AF1381" t="str">
        <v>SOUTH</v>
      </c>
    </row>
    <row r="1382" spans="1:32">
      <c r="A1382" t="str">
        <v>ESSZ</v>
      </c>
      <c r="B1382" t="str">
        <v>SZX</v>
      </c>
      <c r="C1382" t="str">
        <v>SPARES/OTHER</v>
      </c>
      <c r="D1382" s="4">
        <v>44673</v>
      </c>
      <c r="E1382" t="str">
        <v>YAMAHA</v>
      </c>
      <c r="F1382">
        <v>14100480</v>
      </c>
      <c r="G1382">
        <v>44673</v>
      </c>
      <c r="H1382" t="str">
        <v>YMCT|KV8-M8870-00</v>
      </c>
      <c r="I1382" t="str">
        <v>SYRING 已停止销售</v>
      </c>
      <c r="J1382">
        <v>5</v>
      </c>
      <c r="K1382">
        <v>5</v>
      </c>
      <c r="L1382">
        <v>663.72</v>
      </c>
      <c r="M1382" t="str">
        <v>CNY</v>
      </c>
      <c r="N1382">
        <v>1.22</v>
      </c>
      <c r="O1382">
        <v>663.72</v>
      </c>
      <c r="P1382">
        <v>809.73840000000007</v>
      </c>
      <c r="Q1382" t="str">
        <v>C66SZX-SMT SERVICE</v>
      </c>
      <c r="R1382" t="str">
        <v>Earda Technologies Co., Ltd</v>
      </c>
      <c r="S1382" t="str">
        <v>Same</v>
      </c>
      <c r="T1382">
        <v>900630</v>
      </c>
      <c r="U1382">
        <v>335</v>
      </c>
      <c r="V1382" t="str">
        <v>373SMT INV-PTS SALES</v>
      </c>
      <c r="W1382">
        <v>0</v>
      </c>
      <c r="X1382" t="str">
        <v>SG2022021602</v>
      </c>
      <c r="Y1382">
        <v>825642</v>
      </c>
      <c r="Z1382" t="str">
        <v>广州易而达科技股份有限公司</v>
      </c>
      <c r="AA1382">
        <v>0</v>
      </c>
      <c r="AB1382">
        <v>2022</v>
      </c>
      <c r="AC1382">
        <v>4</v>
      </c>
      <c r="AD1382" t="str">
        <v>Q1</v>
      </c>
      <c r="AE1382" t="str">
        <v>FY22/23</v>
      </c>
      <c r="AF1382" t="str">
        <v>SOUTH</v>
      </c>
    </row>
    <row r="1383" spans="1:32">
      <c r="A1383" t="str">
        <v>ESSZ</v>
      </c>
      <c r="B1383" t="str">
        <v>SZX</v>
      </c>
      <c r="C1383" t="str">
        <v>SPARES/OTHER</v>
      </c>
      <c r="D1383" s="4">
        <v>44673</v>
      </c>
      <c r="E1383" t="str">
        <v>YAMAHA</v>
      </c>
      <c r="F1383">
        <v>14100481</v>
      </c>
      <c r="G1383">
        <v>44673</v>
      </c>
      <c r="H1383" t="str">
        <v>YMCT|KHY-M9129-00</v>
      </c>
      <c r="I1383" t="str">
        <v>BELT 1 CONVEYOR</v>
      </c>
      <c r="J1383">
        <v>2</v>
      </c>
      <c r="K1383">
        <v>2</v>
      </c>
      <c r="L1383">
        <v>415.93</v>
      </c>
      <c r="M1383" t="str">
        <v>CNY</v>
      </c>
      <c r="N1383">
        <v>1.22</v>
      </c>
      <c r="O1383">
        <v>415.93</v>
      </c>
      <c r="P1383">
        <v>507.43459999999999</v>
      </c>
      <c r="Q1383" t="str">
        <v>C66SZX-SMT SERVICE</v>
      </c>
      <c r="R1383" t="str">
        <v>Changsha Jianke Electronics Co., Ltd.</v>
      </c>
      <c r="S1383" t="str">
        <v>Same</v>
      </c>
      <c r="T1383">
        <v>900632</v>
      </c>
      <c r="U1383">
        <v>248</v>
      </c>
      <c r="V1383" t="str">
        <v>373SMT INV-PTS SALES</v>
      </c>
      <c r="W1383">
        <v>0</v>
      </c>
      <c r="X1383" t="str">
        <v>C66SZ22104</v>
      </c>
      <c r="Y1383">
        <v>825660</v>
      </c>
      <c r="Z1383" t="str">
        <v>长沙市健科电子有限公司</v>
      </c>
      <c r="AA1383">
        <v>0</v>
      </c>
      <c r="AB1383">
        <v>2022</v>
      </c>
      <c r="AC1383">
        <v>4</v>
      </c>
      <c r="AD1383" t="str">
        <v>Q1</v>
      </c>
      <c r="AE1383" t="str">
        <v>FY22/23</v>
      </c>
      <c r="AF1383" t="str">
        <v>SOUTH</v>
      </c>
    </row>
    <row r="1384" spans="1:32">
      <c r="A1384" t="str">
        <v>ESSZ</v>
      </c>
      <c r="B1384" t="str">
        <v>SZX</v>
      </c>
      <c r="C1384" t="str">
        <v>SPARES/OTHER</v>
      </c>
      <c r="D1384" s="4">
        <v>44673</v>
      </c>
      <c r="E1384" t="str">
        <v>YAMAHA</v>
      </c>
      <c r="F1384">
        <v>14100482</v>
      </c>
      <c r="G1384">
        <v>44673</v>
      </c>
      <c r="H1384" t="str">
        <v>YMCT|KHJ-MC1C5-20</v>
      </c>
      <c r="I1384" t="str">
        <v>MAGNET,BASE UNIT X50</v>
      </c>
      <c r="J1384">
        <v>1</v>
      </c>
      <c r="K1384">
        <v>1</v>
      </c>
      <c r="L1384">
        <v>3097.35</v>
      </c>
      <c r="M1384" t="str">
        <v>CNY</v>
      </c>
      <c r="N1384">
        <v>1.22</v>
      </c>
      <c r="O1384">
        <v>3097.35</v>
      </c>
      <c r="P1384">
        <v>3778.7669999999998</v>
      </c>
      <c r="Q1384" t="str">
        <v>C66SZX-SMT SERVICE</v>
      </c>
      <c r="R1384" t="str">
        <v>ShenZhen Nuo Yaxing Technology Co., Ltd.</v>
      </c>
      <c r="S1384" t="str">
        <v>Same</v>
      </c>
      <c r="T1384">
        <v>900633</v>
      </c>
      <c r="U1384">
        <v>1321</v>
      </c>
      <c r="V1384" t="str">
        <v>373SMT INV-PTS SALES</v>
      </c>
      <c r="W1384">
        <v>0</v>
      </c>
      <c r="X1384" t="str">
        <v>C66SZ21557</v>
      </c>
      <c r="Y1384">
        <v>825662</v>
      </c>
      <c r="Z1384" t="str">
        <v>深圳市诺亚兴科技有限公司</v>
      </c>
      <c r="AA1384">
        <v>0</v>
      </c>
      <c r="AB1384">
        <v>2022</v>
      </c>
      <c r="AC1384">
        <v>4</v>
      </c>
      <c r="AD1384" t="str">
        <v>Q1</v>
      </c>
      <c r="AE1384" t="str">
        <v>FY22/23</v>
      </c>
      <c r="AF1384" t="str">
        <v>SOUTH</v>
      </c>
    </row>
    <row r="1385" spans="1:32">
      <c r="A1385" t="str">
        <v>ESSZ</v>
      </c>
      <c r="B1385" t="str">
        <v>SZX</v>
      </c>
      <c r="C1385" t="str">
        <v>SPARES/OTHER</v>
      </c>
      <c r="D1385" s="4">
        <v>44673</v>
      </c>
      <c r="E1385" t="str">
        <v>YAMAHA</v>
      </c>
      <c r="F1385">
        <v>14100482</v>
      </c>
      <c r="G1385">
        <v>44673</v>
      </c>
      <c r="H1385" t="str">
        <v>YMCT|KGJ-M668M-00</v>
      </c>
      <c r="I1385" t="str">
        <v>HNS SW LAMP</v>
      </c>
      <c r="J1385">
        <v>1</v>
      </c>
      <c r="K1385">
        <v>1</v>
      </c>
      <c r="L1385">
        <v>1504.42</v>
      </c>
      <c r="M1385" t="str">
        <v>CNY</v>
      </c>
      <c r="N1385">
        <v>1.22</v>
      </c>
      <c r="O1385">
        <v>1504.42</v>
      </c>
      <c r="P1385">
        <v>1835.3924</v>
      </c>
      <c r="Q1385" t="str">
        <v>C66SZX-SMT SERVICE</v>
      </c>
      <c r="R1385" t="str">
        <v>ShenZhen Nuo Yaxing Technology Co., Ltd.</v>
      </c>
      <c r="S1385" t="str">
        <v>Same</v>
      </c>
      <c r="T1385">
        <v>900633</v>
      </c>
      <c r="U1385">
        <v>802</v>
      </c>
      <c r="V1385" t="str">
        <v>373SMT INV-PTS SALES</v>
      </c>
      <c r="W1385">
        <v>0</v>
      </c>
      <c r="X1385" t="str">
        <v>C66SZ21557</v>
      </c>
      <c r="Y1385">
        <v>825662</v>
      </c>
      <c r="Z1385" t="str">
        <v>深圳市诺亚兴科技有限公司</v>
      </c>
      <c r="AA1385">
        <v>0</v>
      </c>
      <c r="AB1385">
        <v>2022</v>
      </c>
      <c r="AC1385">
        <v>4</v>
      </c>
      <c r="AD1385" t="str">
        <v>Q1</v>
      </c>
      <c r="AE1385" t="str">
        <v>FY22/23</v>
      </c>
      <c r="AF1385" t="str">
        <v>SOUTH</v>
      </c>
    </row>
    <row r="1386" spans="1:32">
      <c r="A1386" t="str">
        <v>ESSZ</v>
      </c>
      <c r="B1386" t="str">
        <v>SZX</v>
      </c>
      <c r="C1386" t="str">
        <v>SERVICE_CHARGE</v>
      </c>
      <c r="D1386" s="4">
        <v>44675</v>
      </c>
      <c r="E1386" t="str">
        <v>YAMAHA</v>
      </c>
      <c r="F1386">
        <v>12100077</v>
      </c>
      <c r="G1386">
        <v>44675</v>
      </c>
      <c r="H1386" t="str">
        <v>YMCT|REPAIR CHARGE</v>
      </c>
      <c r="I1386" t="str">
        <v>REPAIR CHARGE</v>
      </c>
      <c r="J1386">
        <v>1</v>
      </c>
      <c r="K1386">
        <v>1</v>
      </c>
      <c r="L1386">
        <v>1327.43</v>
      </c>
      <c r="M1386" t="str">
        <v>CNY</v>
      </c>
      <c r="N1386">
        <v>1.22</v>
      </c>
      <c r="O1386">
        <v>1327.43</v>
      </c>
      <c r="P1386">
        <v>1619.4646</v>
      </c>
      <c r="Q1386" t="str">
        <v>C66SZX-SMT SERVICE</v>
      </c>
      <c r="R1386" t="str">
        <v>ShenZhen Kstar Science &amp;Technology Co.,Ltd</v>
      </c>
      <c r="S1386" t="str">
        <v>Same</v>
      </c>
      <c r="T1386">
        <v>900638</v>
      </c>
      <c r="U1386">
        <v>0</v>
      </c>
      <c r="V1386" t="str">
        <v>373SMT INV-NON-CON</v>
      </c>
      <c r="W1386">
        <v>0</v>
      </c>
      <c r="X1386" t="str">
        <v>C66SZ22010REV1</v>
      </c>
      <c r="Y1386">
        <v>0</v>
      </c>
      <c r="Z1386" t="str">
        <v>深圳科士达科技股份有限公司</v>
      </c>
      <c r="AA1386">
        <v>0</v>
      </c>
      <c r="AB1386">
        <v>2022</v>
      </c>
      <c r="AC1386">
        <v>4</v>
      </c>
      <c r="AD1386" t="str">
        <v>Q1</v>
      </c>
      <c r="AE1386" t="str">
        <v>FY22/23</v>
      </c>
      <c r="AF1386" t="str">
        <v>SOUTH</v>
      </c>
    </row>
    <row r="1387" spans="1:32">
      <c r="A1387" t="str">
        <v>ESSZ</v>
      </c>
      <c r="B1387" t="str">
        <v>SZX</v>
      </c>
      <c r="C1387" t="str">
        <v>SPARES/OTHER</v>
      </c>
      <c r="D1387" s="4">
        <v>44675</v>
      </c>
      <c r="E1387" t="str">
        <v>YAMAHA</v>
      </c>
      <c r="F1387">
        <v>14100483</v>
      </c>
      <c r="G1387">
        <v>44675</v>
      </c>
      <c r="H1387" t="str">
        <v>YMCT|KLC-M9192-00</v>
      </c>
      <c r="I1387" t="str">
        <v>SENSOR HEAD 2</v>
      </c>
      <c r="J1387">
        <v>1</v>
      </c>
      <c r="K1387">
        <v>1</v>
      </c>
      <c r="L1387">
        <v>1946.9</v>
      </c>
      <c r="M1387" t="str">
        <v>CNY</v>
      </c>
      <c r="N1387">
        <v>1.22</v>
      </c>
      <c r="O1387">
        <v>1946.9</v>
      </c>
      <c r="P1387">
        <v>2375.2179999999998</v>
      </c>
      <c r="Q1387" t="str">
        <v>C66SZX-SMT SERVICE</v>
      </c>
      <c r="R1387" t="str">
        <v>Dongguan Kingtron Electronics Technology Co.,Ltd</v>
      </c>
      <c r="S1387" t="str">
        <v>Same</v>
      </c>
      <c r="T1387">
        <v>900635</v>
      </c>
      <c r="U1387">
        <v>1137.44</v>
      </c>
      <c r="V1387" t="str">
        <v>373SMT INV-PTS SALES</v>
      </c>
      <c r="W1387">
        <v>0</v>
      </c>
      <c r="X1387" t="str">
        <v>C66SZ22113</v>
      </c>
      <c r="Y1387">
        <v>825783</v>
      </c>
      <c r="Z1387" t="str">
        <v>东莞市络鑫电子科技有限公司</v>
      </c>
      <c r="AA1387">
        <v>0</v>
      </c>
      <c r="AB1387">
        <v>2022</v>
      </c>
      <c r="AC1387">
        <v>4</v>
      </c>
      <c r="AD1387" t="str">
        <v>Q1</v>
      </c>
      <c r="AE1387" t="str">
        <v>FY22/23</v>
      </c>
      <c r="AF1387" t="str">
        <v>SOUTH</v>
      </c>
    </row>
    <row r="1388" spans="1:32">
      <c r="A1388" t="str">
        <v>ESSZ</v>
      </c>
      <c r="B1388" t="str">
        <v>SZX</v>
      </c>
      <c r="C1388" t="str">
        <v>SPARES/OTHER</v>
      </c>
      <c r="D1388" s="4">
        <v>44675</v>
      </c>
      <c r="E1388" t="str">
        <v>YAMAHA</v>
      </c>
      <c r="F1388">
        <v>14100484</v>
      </c>
      <c r="G1388">
        <v>44675</v>
      </c>
      <c r="H1388" t="str">
        <v>YMCT|KHM-M654C-01</v>
      </c>
      <c r="I1388" t="str">
        <v>SENSOR,FIBER 2</v>
      </c>
      <c r="J1388">
        <v>1</v>
      </c>
      <c r="K1388">
        <v>1</v>
      </c>
      <c r="L1388">
        <v>1327.43</v>
      </c>
      <c r="M1388" t="str">
        <v>CNY</v>
      </c>
      <c r="N1388">
        <v>1.22</v>
      </c>
      <c r="O1388">
        <v>1327.43</v>
      </c>
      <c r="P1388">
        <v>1619.4646</v>
      </c>
      <c r="Q1388" t="str">
        <v>C66SZX-SMT SERVICE</v>
      </c>
      <c r="R1388" t="str">
        <v>Dongguan Hongnan Electronics Co., Ltd.</v>
      </c>
      <c r="S1388" t="str">
        <v>Same</v>
      </c>
      <c r="T1388">
        <v>900636</v>
      </c>
      <c r="U1388">
        <v>515</v>
      </c>
      <c r="V1388" t="str">
        <v>373SMT INV-PTS SALES</v>
      </c>
      <c r="W1388">
        <v>0</v>
      </c>
      <c r="X1388" t="str">
        <v>C66SZ22042</v>
      </c>
      <c r="Y1388">
        <v>825785</v>
      </c>
      <c r="Z1388" t="str">
        <v>东莞市鸿楠电子有限公司</v>
      </c>
      <c r="AA1388">
        <v>0</v>
      </c>
      <c r="AB1388">
        <v>2022</v>
      </c>
      <c r="AC1388">
        <v>4</v>
      </c>
      <c r="AD1388" t="str">
        <v>Q1</v>
      </c>
      <c r="AE1388" t="str">
        <v>FY22/23</v>
      </c>
      <c r="AF1388" t="str">
        <v>SOUTH</v>
      </c>
    </row>
    <row r="1389" spans="1:32">
      <c r="A1389" t="str">
        <v>ESSZ</v>
      </c>
      <c r="B1389" t="str">
        <v>SZX</v>
      </c>
      <c r="C1389" t="str">
        <v>SPARES/OTHER</v>
      </c>
      <c r="D1389" s="4">
        <v>44675</v>
      </c>
      <c r="E1389" t="str">
        <v>YAMAHA</v>
      </c>
      <c r="F1389">
        <v>14100484</v>
      </c>
      <c r="G1389">
        <v>44675</v>
      </c>
      <c r="H1389" t="str">
        <v>YMCT|KHY-M9281-01</v>
      </c>
      <c r="I1389" t="str">
        <v>BRKT. CYLINDER</v>
      </c>
      <c r="J1389">
        <v>2</v>
      </c>
      <c r="K1389">
        <v>2</v>
      </c>
      <c r="L1389">
        <v>176.99</v>
      </c>
      <c r="M1389" t="str">
        <v>CNY</v>
      </c>
      <c r="N1389">
        <v>1.22</v>
      </c>
      <c r="O1389">
        <v>176.99</v>
      </c>
      <c r="P1389">
        <v>215.92780000000002</v>
      </c>
      <c r="Q1389" t="str">
        <v>C66SZX-SMT SERVICE</v>
      </c>
      <c r="R1389" t="str">
        <v>Dongguan Hongnan Electronics Co., Ltd.</v>
      </c>
      <c r="S1389" t="str">
        <v>Same</v>
      </c>
      <c r="T1389">
        <v>900636</v>
      </c>
      <c r="U1389">
        <v>88</v>
      </c>
      <c r="V1389" t="str">
        <v>373SMT INV-PTS SALES</v>
      </c>
      <c r="W1389">
        <v>0</v>
      </c>
      <c r="X1389" t="str">
        <v>C66SZ22042</v>
      </c>
      <c r="Y1389">
        <v>825785</v>
      </c>
      <c r="Z1389" t="str">
        <v>东莞市鸿楠电子有限公司</v>
      </c>
      <c r="AA1389">
        <v>0</v>
      </c>
      <c r="AB1389">
        <v>2022</v>
      </c>
      <c r="AC1389">
        <v>4</v>
      </c>
      <c r="AD1389" t="str">
        <v>Q1</v>
      </c>
      <c r="AE1389" t="str">
        <v>FY22/23</v>
      </c>
      <c r="AF1389" t="str">
        <v>SOUTH</v>
      </c>
    </row>
    <row r="1390" spans="1:32">
      <c r="A1390" t="str">
        <v>ESSZ</v>
      </c>
      <c r="B1390" t="str">
        <v>SZX</v>
      </c>
      <c r="C1390" t="str">
        <v>SPARES/OTHER</v>
      </c>
      <c r="D1390" s="4">
        <v>44675</v>
      </c>
      <c r="E1390" t="str">
        <v>YAMAHA</v>
      </c>
      <c r="F1390">
        <v>14100485</v>
      </c>
      <c r="G1390">
        <v>44675</v>
      </c>
      <c r="H1390" t="str">
        <v>YMCT|KHY-M71G5-A0</v>
      </c>
      <c r="I1390" t="str">
        <v>Z UNIT ASSY.</v>
      </c>
      <c r="J1390">
        <v>1</v>
      </c>
      <c r="K1390">
        <v>1</v>
      </c>
      <c r="L1390">
        <v>9734.51</v>
      </c>
      <c r="M1390" t="str">
        <v>CNY</v>
      </c>
      <c r="N1390">
        <v>1.22</v>
      </c>
      <c r="O1390">
        <v>9734.51</v>
      </c>
      <c r="P1390">
        <v>11876.102199999999</v>
      </c>
      <c r="Q1390" t="str">
        <v>C66SZX-SMT SERVICE</v>
      </c>
      <c r="R1390" t="str">
        <v>ShenZhen Kstar Science &amp;Technology Co.,Ltd</v>
      </c>
      <c r="S1390" t="str">
        <v>Same</v>
      </c>
      <c r="T1390">
        <v>900637</v>
      </c>
      <c r="U1390">
        <v>5871</v>
      </c>
      <c r="V1390" t="str">
        <v>373SMT INV-PTS SALES</v>
      </c>
      <c r="W1390">
        <v>0</v>
      </c>
      <c r="X1390" t="str">
        <v>C66SZ22010REV1</v>
      </c>
      <c r="Y1390">
        <v>825786</v>
      </c>
      <c r="Z1390" t="str">
        <v>深圳科士达科技股份有限公司</v>
      </c>
      <c r="AA1390">
        <v>0</v>
      </c>
      <c r="AB1390">
        <v>2022</v>
      </c>
      <c r="AC1390">
        <v>4</v>
      </c>
      <c r="AD1390" t="str">
        <v>Q1</v>
      </c>
      <c r="AE1390" t="str">
        <v>FY22/23</v>
      </c>
      <c r="AF1390" t="str">
        <v>SOUTH</v>
      </c>
    </row>
    <row r="1391" spans="1:32">
      <c r="A1391" t="str">
        <v>ESSZ</v>
      </c>
      <c r="B1391" t="str">
        <v>SZX</v>
      </c>
      <c r="C1391" t="str">
        <v>FEEDER</v>
      </c>
      <c r="D1391" s="4">
        <v>44676</v>
      </c>
      <c r="E1391" t="str">
        <v>YAMAHA</v>
      </c>
      <c r="F1391">
        <v>14100486</v>
      </c>
      <c r="G1391">
        <v>44676</v>
      </c>
      <c r="H1391" t="str">
        <v>YMCT|KHJ-MC500-00</v>
      </c>
      <c r="I1391" t="str">
        <v>SS TAPE FEEDER 32mm</v>
      </c>
      <c r="J1391">
        <v>2</v>
      </c>
      <c r="K1391">
        <v>2</v>
      </c>
      <c r="L1391">
        <v>12035.4</v>
      </c>
      <c r="M1391" t="str">
        <v>CNY</v>
      </c>
      <c r="N1391">
        <v>1.22</v>
      </c>
      <c r="O1391">
        <v>12035.4</v>
      </c>
      <c r="P1391">
        <v>14683.188</v>
      </c>
      <c r="Q1391" t="str">
        <v>C66SZX-SMT SERVICE</v>
      </c>
      <c r="R1391" t="str">
        <v>Shenzhen Xiang Hong Rui Technology Co., Ltd.</v>
      </c>
      <c r="S1391" t="str">
        <v>Same</v>
      </c>
      <c r="T1391">
        <v>900639</v>
      </c>
      <c r="U1391">
        <v>9825.08</v>
      </c>
      <c r="V1391" t="str">
        <v>373SMT INV-PTS SALES</v>
      </c>
      <c r="W1391">
        <v>0</v>
      </c>
      <c r="X1391" t="str">
        <v>C66SZ22145REV3</v>
      </c>
      <c r="Y1391">
        <v>825897</v>
      </c>
      <c r="Z1391" t="str">
        <v>深圳市祥弘瑞科技有限公司</v>
      </c>
      <c r="AA1391">
        <v>0</v>
      </c>
      <c r="AB1391">
        <v>2022</v>
      </c>
      <c r="AC1391">
        <v>4</v>
      </c>
      <c r="AD1391" t="str">
        <v>Q1</v>
      </c>
      <c r="AE1391" t="str">
        <v>FY22/23</v>
      </c>
      <c r="AF1391" t="str">
        <v>SOUTH</v>
      </c>
    </row>
    <row r="1392" spans="1:32">
      <c r="A1392" t="str">
        <v>ESSZ</v>
      </c>
      <c r="B1392" t="str">
        <v>SZX</v>
      </c>
      <c r="C1392" t="str">
        <v>SPARES/OTHER</v>
      </c>
      <c r="D1392" s="4">
        <v>44676</v>
      </c>
      <c r="E1392" t="str">
        <v>YAMAHA</v>
      </c>
      <c r="F1392">
        <v>14100487</v>
      </c>
      <c r="G1392">
        <v>44676</v>
      </c>
      <c r="H1392" t="str">
        <v>YMCT|REPAIR CHARGE</v>
      </c>
      <c r="I1392" t="str">
        <v>REPAIR CHARGE</v>
      </c>
      <c r="J1392">
        <v>4</v>
      </c>
      <c r="K1392">
        <v>4</v>
      </c>
      <c r="L1392">
        <v>424.78</v>
      </c>
      <c r="M1392" t="str">
        <v>CNY</v>
      </c>
      <c r="N1392">
        <v>1.22</v>
      </c>
      <c r="O1392">
        <v>424.78</v>
      </c>
      <c r="P1392">
        <v>518.23159999999996</v>
      </c>
      <c r="Q1392" t="str">
        <v>C66SZX-SMT SERVICE</v>
      </c>
      <c r="R1392" t="str">
        <v>Henan Rongchuangxinhe Technology Co.,Ltd</v>
      </c>
      <c r="S1392" t="str">
        <v>Same</v>
      </c>
      <c r="T1392">
        <v>900640</v>
      </c>
      <c r="U1392">
        <v>0</v>
      </c>
      <c r="V1392" t="str">
        <v>373SMT INV-PTS SALES</v>
      </c>
      <c r="W1392">
        <v>0</v>
      </c>
      <c r="X1392" t="str">
        <v>C66SZ22049</v>
      </c>
      <c r="Y1392">
        <v>0</v>
      </c>
      <c r="Z1392" t="str">
        <v>河南融创新合科技有限公司</v>
      </c>
      <c r="AA1392">
        <v>0</v>
      </c>
      <c r="AB1392">
        <v>2022</v>
      </c>
      <c r="AC1392">
        <v>4</v>
      </c>
      <c r="AD1392" t="str">
        <v>Q1</v>
      </c>
      <c r="AE1392" t="str">
        <v>FY22/23</v>
      </c>
      <c r="AF1392" t="str">
        <v>SOUTH</v>
      </c>
    </row>
    <row r="1393" spans="1:32">
      <c r="A1393" t="str">
        <v>ESSZ</v>
      </c>
      <c r="B1393" t="str">
        <v>SZX</v>
      </c>
      <c r="C1393" t="str">
        <v>SPARES/OTHER</v>
      </c>
      <c r="D1393" s="4">
        <v>44676</v>
      </c>
      <c r="E1393" t="str">
        <v>YAMAHA</v>
      </c>
      <c r="F1393">
        <v>14100487</v>
      </c>
      <c r="G1393">
        <v>44676</v>
      </c>
      <c r="H1393" t="str">
        <v>YMCT|REPAIR CHARGE</v>
      </c>
      <c r="I1393" t="str">
        <v>REPAIR CHARGE</v>
      </c>
      <c r="J1393">
        <v>4</v>
      </c>
      <c r="K1393">
        <v>4</v>
      </c>
      <c r="L1393">
        <v>2230.09</v>
      </c>
      <c r="M1393" t="str">
        <v>CNY</v>
      </c>
      <c r="N1393">
        <v>1.22</v>
      </c>
      <c r="O1393">
        <v>2230.09</v>
      </c>
      <c r="P1393">
        <v>2720.7098000000001</v>
      </c>
      <c r="Q1393" t="str">
        <v>C66SZX-SMT SERVICE</v>
      </c>
      <c r="R1393" t="str">
        <v>Henan Rongchuangxinhe Technology Co.,Ltd</v>
      </c>
      <c r="S1393" t="str">
        <v>Same</v>
      </c>
      <c r="T1393">
        <v>900640</v>
      </c>
      <c r="U1393">
        <v>0</v>
      </c>
      <c r="V1393" t="str">
        <v>373SMT INV-PTS SALES</v>
      </c>
      <c r="W1393">
        <v>0</v>
      </c>
      <c r="X1393" t="str">
        <v>C66SZ22049</v>
      </c>
      <c r="Y1393">
        <v>0</v>
      </c>
      <c r="Z1393" t="str">
        <v>河南融创新合科技有限公司</v>
      </c>
      <c r="AA1393">
        <v>0</v>
      </c>
      <c r="AB1393">
        <v>2022</v>
      </c>
      <c r="AC1393">
        <v>4</v>
      </c>
      <c r="AD1393" t="str">
        <v>Q1</v>
      </c>
      <c r="AE1393" t="str">
        <v>FY22/23</v>
      </c>
      <c r="AF1393" t="str">
        <v>SOUTH</v>
      </c>
    </row>
    <row r="1394" spans="1:32">
      <c r="A1394" t="str">
        <v>ESSZ</v>
      </c>
      <c r="B1394" t="str">
        <v>SZX</v>
      </c>
      <c r="C1394" t="str">
        <v>CONTRACT_FEE</v>
      </c>
      <c r="D1394" s="4">
        <v>44693</v>
      </c>
      <c r="E1394" t="str">
        <v>YAMAHA</v>
      </c>
      <c r="F1394">
        <v>13100045</v>
      </c>
      <c r="G1394">
        <v>44693</v>
      </c>
      <c r="H1394" t="str">
        <v>YMCT|REPAIR CHARGE</v>
      </c>
      <c r="I1394" t="str">
        <v>REPAIR CHARGE</v>
      </c>
      <c r="J1394">
        <v>1</v>
      </c>
      <c r="K1394">
        <v>1</v>
      </c>
      <c r="L1394">
        <v>13274.34</v>
      </c>
      <c r="M1394" t="str">
        <v>CNY</v>
      </c>
      <c r="N1394">
        <v>1.095</v>
      </c>
      <c r="O1394">
        <v>13274.34</v>
      </c>
      <c r="P1394">
        <v>14535.4023</v>
      </c>
      <c r="Q1394" t="str">
        <v>C66SZX-SMT SERVICE</v>
      </c>
      <c r="R1394" t="str">
        <v>Dongguan Kingtron Electronics Technology Co.,Ltd</v>
      </c>
      <c r="S1394" t="str">
        <v>Same</v>
      </c>
      <c r="T1394">
        <v>900642</v>
      </c>
      <c r="U1394">
        <v>0</v>
      </c>
      <c r="V1394" t="str">
        <v>373SMT INV-CONTRACT</v>
      </c>
      <c r="W1394">
        <v>0</v>
      </c>
      <c r="X1394" t="str">
        <v>C66-CAN-22015--Kingtron</v>
      </c>
      <c r="Y1394">
        <v>0</v>
      </c>
      <c r="Z1394" t="str">
        <v>东莞市络鑫电子科技有限公司</v>
      </c>
      <c r="AA1394">
        <v>0</v>
      </c>
      <c r="AB1394">
        <v>2022</v>
      </c>
      <c r="AC1394">
        <v>5</v>
      </c>
      <c r="AD1394" t="str">
        <v>Q1</v>
      </c>
      <c r="AE1394" t="str">
        <v>FY22/23</v>
      </c>
      <c r="AF1394" t="str">
        <v>SOUTH</v>
      </c>
    </row>
    <row r="1395" spans="1:32">
      <c r="A1395" t="str">
        <v>ESSZ</v>
      </c>
      <c r="B1395" t="str">
        <v>SZX</v>
      </c>
      <c r="C1395" t="str">
        <v>SERVICE_CHARGE</v>
      </c>
      <c r="D1395" s="4">
        <v>44694</v>
      </c>
      <c r="E1395" t="str">
        <v>HELLER</v>
      </c>
      <c r="F1395">
        <v>12100078</v>
      </c>
      <c r="G1395">
        <v>44694</v>
      </c>
      <c r="H1395" t="str">
        <v>HELI|REPAIR CHARGE</v>
      </c>
      <c r="I1395" t="str">
        <v>REPAIR CHARGE</v>
      </c>
      <c r="J1395">
        <v>1</v>
      </c>
      <c r="K1395">
        <v>1</v>
      </c>
      <c r="L1395">
        <v>1327.43</v>
      </c>
      <c r="M1395" t="str">
        <v>CNY</v>
      </c>
      <c r="N1395">
        <v>1.095</v>
      </c>
      <c r="O1395">
        <v>1327.43</v>
      </c>
      <c r="P1395">
        <v>1453.53585</v>
      </c>
      <c r="Q1395" t="str">
        <v>C66SZX-SMT SERVICE</v>
      </c>
      <c r="R1395" t="str">
        <v>Shenzhen Chen Xin Da Electronics Co.,Ltd.</v>
      </c>
      <c r="S1395" t="str">
        <v>Same</v>
      </c>
      <c r="T1395">
        <v>900644</v>
      </c>
      <c r="U1395">
        <v>0</v>
      </c>
      <c r="V1395" t="str">
        <v>373SMT INV-NON-CON</v>
      </c>
      <c r="W1395">
        <v>0</v>
      </c>
      <c r="X1395" t="str">
        <v>LXCG00000338</v>
      </c>
      <c r="Y1395">
        <v>0</v>
      </c>
      <c r="Z1395" t="str">
        <v>深圳市晨鑫达电子有限公司</v>
      </c>
      <c r="AA1395">
        <v>0</v>
      </c>
      <c r="AB1395">
        <v>2022</v>
      </c>
      <c r="AC1395">
        <v>5</v>
      </c>
      <c r="AD1395" t="str">
        <v>Q1</v>
      </c>
      <c r="AE1395" t="str">
        <v>FY22/23</v>
      </c>
      <c r="AF1395" t="str">
        <v>SOUTH</v>
      </c>
    </row>
    <row r="1396" spans="1:32">
      <c r="A1396" t="str">
        <v>ESSZ</v>
      </c>
      <c r="B1396" t="str">
        <v>SZX</v>
      </c>
      <c r="C1396" t="str">
        <v>SPARES/OTHER</v>
      </c>
      <c r="D1396" s="4">
        <v>44694</v>
      </c>
      <c r="E1396" t="str">
        <v>YAMAHA</v>
      </c>
      <c r="F1396">
        <v>14100488</v>
      </c>
      <c r="G1396">
        <v>44694</v>
      </c>
      <c r="H1396" t="str">
        <v>YMCT|KLC-M9192-00</v>
      </c>
      <c r="I1396" t="str">
        <v>SENSOR HEAD 2</v>
      </c>
      <c r="J1396">
        <v>1</v>
      </c>
      <c r="K1396">
        <v>1</v>
      </c>
      <c r="L1396">
        <v>2035.4</v>
      </c>
      <c r="M1396" t="str">
        <v>CNY</v>
      </c>
      <c r="N1396">
        <v>1.095</v>
      </c>
      <c r="O1396">
        <v>2035.4</v>
      </c>
      <c r="P1396">
        <v>2228.7629999999999</v>
      </c>
      <c r="Q1396" t="str">
        <v>C66SZX-SMT SERVICE</v>
      </c>
      <c r="R1396" t="str">
        <v>ZHUHAI PILOT TECHNOLOGY CO., LTD</v>
      </c>
      <c r="S1396" t="str">
        <v>Same</v>
      </c>
      <c r="T1396">
        <v>900641</v>
      </c>
      <c r="U1396">
        <v>1137.44</v>
      </c>
      <c r="V1396" t="str">
        <v>373SMT INV-PTS SALES</v>
      </c>
      <c r="W1396">
        <v>0</v>
      </c>
      <c r="X1396" t="str">
        <v>CGDD22040024</v>
      </c>
      <c r="Y1396">
        <v>837163</v>
      </c>
      <c r="Z1396" t="str">
        <v>珠海派诺科技股份有限公司</v>
      </c>
      <c r="AA1396">
        <v>0</v>
      </c>
      <c r="AB1396">
        <v>2022</v>
      </c>
      <c r="AC1396">
        <v>5</v>
      </c>
      <c r="AD1396" t="str">
        <v>Q1</v>
      </c>
      <c r="AE1396" t="str">
        <v>FY22/23</v>
      </c>
      <c r="AF1396" t="str">
        <v>SOUTH</v>
      </c>
    </row>
    <row r="1397" spans="1:32">
      <c r="A1397" t="str">
        <v>ESSZ</v>
      </c>
      <c r="B1397" t="str">
        <v>SZX</v>
      </c>
      <c r="C1397" t="str">
        <v>SPARES/OTHER</v>
      </c>
      <c r="D1397" s="4">
        <v>44694</v>
      </c>
      <c r="E1397" t="str">
        <v>OTHERS</v>
      </c>
      <c r="F1397">
        <v>14100489</v>
      </c>
      <c r="G1397">
        <v>44694</v>
      </c>
      <c r="H1397" t="str">
        <v>ZMTR|K48-M3856-00X</v>
      </c>
      <c r="I1397" t="str">
        <v>GREASE PACK(NSL)</v>
      </c>
      <c r="J1397">
        <v>10</v>
      </c>
      <c r="K1397">
        <v>10</v>
      </c>
      <c r="L1397">
        <v>2123.89</v>
      </c>
      <c r="M1397" t="str">
        <v>CNY</v>
      </c>
      <c r="N1397">
        <v>1.095</v>
      </c>
      <c r="O1397">
        <v>2123.89</v>
      </c>
      <c r="P1397">
        <v>2325.6595499999999</v>
      </c>
      <c r="Q1397" t="str">
        <v>C66SZX-SMT SERVICE</v>
      </c>
      <c r="R1397" t="str">
        <v>Shenzhen Huacaixin Technology Co., Ltd</v>
      </c>
      <c r="S1397" t="str">
        <v>Same</v>
      </c>
      <c r="T1397">
        <v>900645</v>
      </c>
      <c r="U1397">
        <v>1431.7</v>
      </c>
      <c r="V1397" t="str">
        <v>373SMT INV-PTS SALES</v>
      </c>
      <c r="W1397">
        <v>0</v>
      </c>
      <c r="X1397" t="str">
        <v>C66SZ22155</v>
      </c>
      <c r="Y1397">
        <v>838182</v>
      </c>
      <c r="Z1397" t="str">
        <v>深圳市华彩鑫科技有限公司</v>
      </c>
      <c r="AA1397">
        <v>0</v>
      </c>
      <c r="AB1397">
        <v>2022</v>
      </c>
      <c r="AC1397">
        <v>5</v>
      </c>
      <c r="AD1397" t="str">
        <v>Q1</v>
      </c>
      <c r="AE1397" t="str">
        <v>FY22/23</v>
      </c>
      <c r="AF1397" t="str">
        <v>SOUTH</v>
      </c>
    </row>
    <row r="1398" spans="1:32">
      <c r="A1398" t="str">
        <v>ESSZ</v>
      </c>
      <c r="B1398" t="str">
        <v>SZX</v>
      </c>
      <c r="C1398" t="str">
        <v>SPARES/OTHER</v>
      </c>
      <c r="D1398" s="4">
        <v>44694</v>
      </c>
      <c r="E1398" t="str">
        <v>HELLER</v>
      </c>
      <c r="F1398">
        <v>14100490</v>
      </c>
      <c r="G1398">
        <v>44694</v>
      </c>
      <c r="H1398" t="str">
        <v>HELI|594537</v>
      </c>
      <c r="I1398" t="str">
        <v>4400W HEATER ASSY, 12" BW MOD,TUTCO</v>
      </c>
      <c r="J1398">
        <v>1</v>
      </c>
      <c r="K1398">
        <v>1</v>
      </c>
      <c r="L1398">
        <v>2477.88</v>
      </c>
      <c r="M1398" t="str">
        <v>CNY</v>
      </c>
      <c r="N1398">
        <v>1.095</v>
      </c>
      <c r="O1398">
        <v>2477.88</v>
      </c>
      <c r="P1398">
        <v>2713.2786000000001</v>
      </c>
      <c r="Q1398" t="str">
        <v>C66SZX-SMT SERVICE</v>
      </c>
      <c r="R1398" t="str">
        <v>Shenzhen Chen Xin Da Electronics Co.,Ltd.</v>
      </c>
      <c r="S1398" t="str">
        <v>Same</v>
      </c>
      <c r="T1398">
        <v>900643</v>
      </c>
      <c r="U1398">
        <v>834.95</v>
      </c>
      <c r="V1398" t="str">
        <v>373SMT INV-PTS SALES</v>
      </c>
      <c r="W1398">
        <v>0</v>
      </c>
      <c r="X1398" t="str">
        <v>LXCG00000338</v>
      </c>
      <c r="Y1398">
        <v>838150</v>
      </c>
      <c r="Z1398" t="str">
        <v>深圳市晨鑫达电子有限公司</v>
      </c>
      <c r="AA1398">
        <v>0</v>
      </c>
      <c r="AB1398">
        <v>2022</v>
      </c>
      <c r="AC1398">
        <v>5</v>
      </c>
      <c r="AD1398" t="str">
        <v>Q1</v>
      </c>
      <c r="AE1398" t="str">
        <v>FY22/23</v>
      </c>
      <c r="AF1398" t="str">
        <v>SOUTH</v>
      </c>
    </row>
    <row r="1399" spans="1:32">
      <c r="A1399" t="str">
        <v>ESSZ</v>
      </c>
      <c r="B1399" t="str">
        <v>SZX</v>
      </c>
      <c r="C1399" t="str">
        <v>SPARES/OTHER</v>
      </c>
      <c r="D1399" s="4">
        <v>44697</v>
      </c>
      <c r="E1399" t="str">
        <v>YAMAHA</v>
      </c>
      <c r="F1399">
        <v>14100491</v>
      </c>
      <c r="G1399">
        <v>44697</v>
      </c>
      <c r="H1399" t="str">
        <v>YMCT|KHL-M4255-00</v>
      </c>
      <c r="I1399" t="str">
        <v>FLASH DISK</v>
      </c>
      <c r="J1399">
        <v>1</v>
      </c>
      <c r="K1399">
        <v>1</v>
      </c>
      <c r="L1399">
        <v>2522.12</v>
      </c>
      <c r="M1399" t="str">
        <v>CNY</v>
      </c>
      <c r="N1399">
        <v>1.095</v>
      </c>
      <c r="O1399">
        <v>2522.12</v>
      </c>
      <c r="P1399">
        <v>2761.7213999999999</v>
      </c>
      <c r="Q1399" t="str">
        <v>C66SZX-SMT SERVICE</v>
      </c>
      <c r="R1399" t="str">
        <v>SHENZHEN AV-DISPLAY CO.,LTD</v>
      </c>
      <c r="S1399" t="str">
        <v>Same</v>
      </c>
      <c r="T1399">
        <v>900647</v>
      </c>
      <c r="U1399">
        <v>1468</v>
      </c>
      <c r="V1399" t="str">
        <v>373SMT INV-PTS SALES</v>
      </c>
      <c r="W1399">
        <v>0</v>
      </c>
      <c r="X1399" t="str">
        <v>FW22030043</v>
      </c>
      <c r="Y1399">
        <v>845108</v>
      </c>
      <c r="Z1399" t="str">
        <v>深圳秋田微电子股份有限公司</v>
      </c>
      <c r="AA1399">
        <v>0</v>
      </c>
      <c r="AB1399">
        <v>2022</v>
      </c>
      <c r="AC1399">
        <v>5</v>
      </c>
      <c r="AD1399" t="str">
        <v>Q1</v>
      </c>
      <c r="AE1399" t="str">
        <v>FY22/23</v>
      </c>
      <c r="AF1399" t="str">
        <v>SOUTH</v>
      </c>
    </row>
    <row r="1400" spans="1:32">
      <c r="A1400" t="str">
        <v>ESSZ</v>
      </c>
      <c r="B1400" t="str">
        <v>SZX</v>
      </c>
      <c r="C1400" t="str">
        <v>SPARES/OTHER</v>
      </c>
      <c r="D1400" s="4">
        <v>44697</v>
      </c>
      <c r="E1400" t="str">
        <v>OTHERS</v>
      </c>
      <c r="F1400">
        <v>14100492</v>
      </c>
      <c r="G1400">
        <v>44697</v>
      </c>
      <c r="H1400" t="str">
        <v>ZMTR|303-HR1</v>
      </c>
      <c r="I1400" t="str">
        <v>SPECIAL NOZZLE</v>
      </c>
      <c r="J1400">
        <v>1</v>
      </c>
      <c r="K1400">
        <v>1</v>
      </c>
      <c r="L1400">
        <v>575.22</v>
      </c>
      <c r="M1400" t="str">
        <v>CNY</v>
      </c>
      <c r="N1400">
        <v>1.095</v>
      </c>
      <c r="O1400">
        <v>575.22</v>
      </c>
      <c r="P1400">
        <v>629.86590000000001</v>
      </c>
      <c r="Q1400" t="str">
        <v>C66SZX-SMT SERVICE</v>
      </c>
      <c r="R1400" t="str">
        <v>Dongguan Heron Opto Co, Ltd</v>
      </c>
      <c r="S1400" t="str">
        <v>Same</v>
      </c>
      <c r="T1400">
        <v>900646</v>
      </c>
      <c r="U1400">
        <v>265.49</v>
      </c>
      <c r="V1400" t="str">
        <v>373SMT INV-PTS SALES</v>
      </c>
      <c r="W1400">
        <v>0</v>
      </c>
      <c r="X1400" t="str">
        <v>C66SZ22159</v>
      </c>
      <c r="Y1400">
        <v>862136</v>
      </c>
      <c r="Z1400" t="str">
        <v>东莞市恒润光电有限公司</v>
      </c>
      <c r="AA1400">
        <v>0</v>
      </c>
      <c r="AB1400">
        <v>2022</v>
      </c>
      <c r="AC1400">
        <v>5</v>
      </c>
      <c r="AD1400" t="str">
        <v>Q1</v>
      </c>
      <c r="AE1400" t="str">
        <v>FY22/23</v>
      </c>
      <c r="AF1400" t="str">
        <v>SOUTH</v>
      </c>
    </row>
    <row r="1401" spans="1:32">
      <c r="A1401" t="str">
        <v>ESSZ</v>
      </c>
      <c r="B1401" t="str">
        <v>SZX</v>
      </c>
      <c r="C1401" t="str">
        <v>SPARES/OTHER</v>
      </c>
      <c r="D1401" s="4">
        <v>44697</v>
      </c>
      <c r="E1401" t="str">
        <v>OTHERS</v>
      </c>
      <c r="F1401">
        <v>14100492</v>
      </c>
      <c r="G1401">
        <v>44697</v>
      </c>
      <c r="H1401" t="str">
        <v>ZMTR|303-HR3</v>
      </c>
      <c r="I1401" t="str">
        <v>SPECIAL NOZZLE</v>
      </c>
      <c r="J1401">
        <v>1</v>
      </c>
      <c r="K1401">
        <v>1</v>
      </c>
      <c r="L1401">
        <v>663.72</v>
      </c>
      <c r="M1401" t="str">
        <v>CNY</v>
      </c>
      <c r="N1401">
        <v>1.095</v>
      </c>
      <c r="O1401">
        <v>663.72</v>
      </c>
      <c r="P1401">
        <v>726.77340000000004</v>
      </c>
      <c r="Q1401" t="str">
        <v>C66SZX-SMT SERVICE</v>
      </c>
      <c r="R1401" t="str">
        <v>Dongguan Heron Opto Co, Ltd</v>
      </c>
      <c r="S1401" t="str">
        <v>Same</v>
      </c>
      <c r="T1401">
        <v>900646</v>
      </c>
      <c r="U1401">
        <v>309.73</v>
      </c>
      <c r="V1401" t="str">
        <v>373SMT INV-PTS SALES</v>
      </c>
      <c r="W1401">
        <v>0</v>
      </c>
      <c r="X1401" t="str">
        <v>C66SZ22159</v>
      </c>
      <c r="Y1401">
        <v>862136</v>
      </c>
      <c r="Z1401" t="str">
        <v>东莞市恒润光电有限公司</v>
      </c>
      <c r="AA1401">
        <v>0</v>
      </c>
      <c r="AB1401">
        <v>2022</v>
      </c>
      <c r="AC1401">
        <v>5</v>
      </c>
      <c r="AD1401" t="str">
        <v>Q1</v>
      </c>
      <c r="AE1401" t="str">
        <v>FY22/23</v>
      </c>
      <c r="AF1401" t="str">
        <v>SOUTH</v>
      </c>
    </row>
    <row r="1402" spans="1:32">
      <c r="A1402" t="str">
        <v>ESSZ</v>
      </c>
      <c r="B1402" t="str">
        <v>SZX</v>
      </c>
      <c r="C1402" t="str">
        <v>SERVICE_CHARGE</v>
      </c>
      <c r="D1402" s="4">
        <v>44705</v>
      </c>
      <c r="E1402" t="str">
        <v>YAMAHA</v>
      </c>
      <c r="F1402">
        <v>12100079</v>
      </c>
      <c r="G1402">
        <v>44705</v>
      </c>
      <c r="H1402" t="str">
        <v>YMCT|REPAIR CHARGE</v>
      </c>
      <c r="I1402" t="str">
        <v>REPAIR CHARGE</v>
      </c>
      <c r="J1402">
        <v>1</v>
      </c>
      <c r="K1402">
        <v>1</v>
      </c>
      <c r="L1402">
        <v>1592.92</v>
      </c>
      <c r="M1402" t="str">
        <v>CNY</v>
      </c>
      <c r="N1402">
        <v>1.095</v>
      </c>
      <c r="O1402">
        <v>1592.92</v>
      </c>
      <c r="P1402">
        <v>1744.2474</v>
      </c>
      <c r="Q1402" t="str">
        <v>C66SZX-SMT SERVICE</v>
      </c>
      <c r="R1402" t="str">
        <v>Dongguan Tengtuo Electronic Technology Co., Ltd.</v>
      </c>
      <c r="S1402" t="str">
        <v>Same</v>
      </c>
      <c r="T1402">
        <v>900648</v>
      </c>
      <c r="U1402">
        <v>0</v>
      </c>
      <c r="V1402" t="str">
        <v>373SMT INV-NON-CON</v>
      </c>
      <c r="W1402">
        <v>0</v>
      </c>
      <c r="X1402" t="str">
        <v>C66SZ22171</v>
      </c>
      <c r="Y1402">
        <v>0</v>
      </c>
      <c r="Z1402" t="str">
        <v>东莞市腾拓电子科技有限公司</v>
      </c>
      <c r="AA1402">
        <v>0</v>
      </c>
      <c r="AB1402">
        <v>2022</v>
      </c>
      <c r="AC1402">
        <v>5</v>
      </c>
      <c r="AD1402" t="str">
        <v>Q1</v>
      </c>
      <c r="AE1402" t="str">
        <v>FY22/23</v>
      </c>
      <c r="AF1402" t="str">
        <v>SOUTH</v>
      </c>
    </row>
    <row r="1403" spans="1:32">
      <c r="A1403" t="str">
        <v>ESSZ</v>
      </c>
      <c r="B1403" t="str">
        <v>SZX</v>
      </c>
      <c r="C1403" t="str">
        <v>SERVICE_CHARGE</v>
      </c>
      <c r="D1403" s="4">
        <v>44705</v>
      </c>
      <c r="E1403" t="str">
        <v>YAMAHA</v>
      </c>
      <c r="F1403">
        <v>12100080</v>
      </c>
      <c r="G1403">
        <v>44705</v>
      </c>
      <c r="H1403" t="str">
        <v>YMCT|REPAIR CHARGE</v>
      </c>
      <c r="I1403" t="str">
        <v>REPAIR CHARGE</v>
      </c>
      <c r="J1403">
        <v>8</v>
      </c>
      <c r="K1403">
        <v>8</v>
      </c>
      <c r="L1403">
        <v>778.76</v>
      </c>
      <c r="M1403" t="str">
        <v>CNY</v>
      </c>
      <c r="N1403">
        <v>1.095</v>
      </c>
      <c r="O1403">
        <v>778.76</v>
      </c>
      <c r="P1403">
        <v>852.74220000000003</v>
      </c>
      <c r="Q1403" t="str">
        <v>C66SZX-SMT SERVICE</v>
      </c>
      <c r="R1403" t="str">
        <v>Shenzhen Kechuangqi Technology Co., Ltd.</v>
      </c>
      <c r="S1403" t="str">
        <v>Same</v>
      </c>
      <c r="T1403">
        <v>900649</v>
      </c>
      <c r="U1403">
        <v>0</v>
      </c>
      <c r="V1403" t="str">
        <v>373SMT INV-NON-CON</v>
      </c>
      <c r="W1403">
        <v>0</v>
      </c>
      <c r="X1403" t="str">
        <v>C66SZ22164</v>
      </c>
      <c r="Y1403">
        <v>0</v>
      </c>
      <c r="Z1403" t="str">
        <v>深圳市科创奇科技有限公司</v>
      </c>
      <c r="AA1403">
        <v>0</v>
      </c>
      <c r="AB1403">
        <v>2022</v>
      </c>
      <c r="AC1403">
        <v>5</v>
      </c>
      <c r="AD1403" t="str">
        <v>Q1</v>
      </c>
      <c r="AE1403" t="str">
        <v>FY22/23</v>
      </c>
      <c r="AF1403" t="str">
        <v>SOUTH</v>
      </c>
    </row>
    <row r="1404" spans="1:32">
      <c r="A1404" t="str">
        <v>ESSZ</v>
      </c>
      <c r="B1404" t="str">
        <v>SZX</v>
      </c>
      <c r="C1404" t="str">
        <v>SERVICE_CHARGE</v>
      </c>
      <c r="D1404" s="4">
        <v>44707</v>
      </c>
      <c r="E1404" t="str">
        <v>YAMAHA</v>
      </c>
      <c r="F1404">
        <v>12100081</v>
      </c>
      <c r="G1404">
        <v>44707</v>
      </c>
      <c r="H1404" t="str">
        <v>YMCT|REPAIR CHARGE</v>
      </c>
      <c r="I1404" t="str">
        <v>REPAIR CHARGE</v>
      </c>
      <c r="J1404">
        <v>1</v>
      </c>
      <c r="K1404">
        <v>1</v>
      </c>
      <c r="L1404">
        <v>1592.92</v>
      </c>
      <c r="M1404" t="str">
        <v>CNY</v>
      </c>
      <c r="N1404">
        <v>1.095</v>
      </c>
      <c r="O1404">
        <v>1592.92</v>
      </c>
      <c r="P1404">
        <v>1744.2474</v>
      </c>
      <c r="Q1404" t="str">
        <v>C66SZX-SMT SERVICE</v>
      </c>
      <c r="R1404" t="str">
        <v>Shenzhen Yingtong Hengyi Technology Co., Ltd.</v>
      </c>
      <c r="S1404" t="str">
        <v>Same</v>
      </c>
      <c r="T1404">
        <v>900652</v>
      </c>
      <c r="U1404">
        <v>0</v>
      </c>
      <c r="V1404" t="str">
        <v>373SMT INV-NON-CON</v>
      </c>
      <c r="W1404">
        <v>0</v>
      </c>
      <c r="X1404" t="str">
        <v>C66SZ22138REV3</v>
      </c>
      <c r="Y1404">
        <v>0</v>
      </c>
      <c r="Z1404" t="str">
        <v>深圳市盈通恒翼科技有限公司</v>
      </c>
      <c r="AA1404">
        <v>0</v>
      </c>
      <c r="AB1404">
        <v>2022</v>
      </c>
      <c r="AC1404">
        <v>5</v>
      </c>
      <c r="AD1404" t="str">
        <v>Q1</v>
      </c>
      <c r="AE1404" t="str">
        <v>FY22/23</v>
      </c>
      <c r="AF1404" t="str">
        <v>SOUTH</v>
      </c>
    </row>
    <row r="1405" spans="1:32">
      <c r="A1405" t="str">
        <v>ESSZ</v>
      </c>
      <c r="B1405" t="str">
        <v>SZX</v>
      </c>
      <c r="C1405" t="str">
        <v>CONTRACT_FEE</v>
      </c>
      <c r="D1405" s="4">
        <v>44707</v>
      </c>
      <c r="E1405" t="str">
        <v>YAMAHA</v>
      </c>
      <c r="F1405">
        <v>13100046</v>
      </c>
      <c r="G1405">
        <v>44707</v>
      </c>
      <c r="H1405" t="str">
        <v>YMCT|REPAIR CHARGE</v>
      </c>
      <c r="I1405" t="str">
        <v>REPAIR CHARGE</v>
      </c>
      <c r="J1405">
        <v>1</v>
      </c>
      <c r="K1405">
        <v>1</v>
      </c>
      <c r="L1405">
        <v>13274.34</v>
      </c>
      <c r="M1405" t="str">
        <v>CNY</v>
      </c>
      <c r="N1405">
        <v>1.095</v>
      </c>
      <c r="O1405">
        <v>13274.34</v>
      </c>
      <c r="P1405">
        <v>14535.4023</v>
      </c>
      <c r="Q1405" t="str">
        <v>C66SZX-SMT SERVICE</v>
      </c>
      <c r="R1405" t="str">
        <v>Mingshang Science and Technology Ltd</v>
      </c>
      <c r="S1405" t="str">
        <v>Same</v>
      </c>
      <c r="T1405">
        <v>900653</v>
      </c>
      <c r="U1405">
        <v>0</v>
      </c>
      <c r="V1405" t="str">
        <v>373SMT INV-CONTRACT</v>
      </c>
      <c r="W1405">
        <v>0</v>
      </c>
      <c r="X1405" t="str">
        <v>C66-CAN-22021--Mingshang</v>
      </c>
      <c r="Y1405">
        <v>0</v>
      </c>
      <c r="Z1405" t="str">
        <v>名商科技有限公司</v>
      </c>
      <c r="AA1405">
        <v>0</v>
      </c>
      <c r="AB1405">
        <v>2022</v>
      </c>
      <c r="AC1405">
        <v>5</v>
      </c>
      <c r="AD1405" t="str">
        <v>Q1</v>
      </c>
      <c r="AE1405" t="str">
        <v>FY22/23</v>
      </c>
      <c r="AF1405" t="str">
        <v>SOUTH</v>
      </c>
    </row>
    <row r="1406" spans="1:32">
      <c r="A1406" t="str">
        <v>ESSZ</v>
      </c>
      <c r="B1406" t="str">
        <v>SZX</v>
      </c>
      <c r="C1406" t="str">
        <v>SPARES/OTHER</v>
      </c>
      <c r="D1406" s="4">
        <v>44707</v>
      </c>
      <c r="E1406" t="str">
        <v>YAMAHA</v>
      </c>
      <c r="F1406">
        <v>14100493</v>
      </c>
      <c r="G1406">
        <v>44707</v>
      </c>
      <c r="H1406" t="str">
        <v>YMCT|KLW-M711S-A1</v>
      </c>
      <c r="I1406" t="str">
        <v>SHAFT 1,SPARE</v>
      </c>
      <c r="J1406">
        <v>1</v>
      </c>
      <c r="K1406">
        <v>1</v>
      </c>
      <c r="L1406">
        <v>5309.73</v>
      </c>
      <c r="M1406" t="str">
        <v>CNY</v>
      </c>
      <c r="N1406">
        <v>1.095</v>
      </c>
      <c r="O1406">
        <v>5309.73</v>
      </c>
      <c r="P1406">
        <v>5814.1543499999998</v>
      </c>
      <c r="Q1406" t="str">
        <v>C66SZX-SMT SERVICE</v>
      </c>
      <c r="R1406" t="str">
        <v>GNSS Electronics Co., Ltd.</v>
      </c>
      <c r="S1406" t="str">
        <v>Same</v>
      </c>
      <c r="T1406">
        <v>900650</v>
      </c>
      <c r="U1406">
        <v>2860</v>
      </c>
      <c r="V1406" t="str">
        <v>373SMT INV-PTS SALES</v>
      </c>
      <c r="W1406">
        <v>0</v>
      </c>
      <c r="X1406" t="str">
        <v>GNSS0022022040701</v>
      </c>
      <c r="Y1406">
        <v>880110</v>
      </c>
      <c r="Z1406" t="str">
        <v>深圳全球星电子有限公司</v>
      </c>
      <c r="AA1406">
        <v>0</v>
      </c>
      <c r="AB1406">
        <v>2022</v>
      </c>
      <c r="AC1406">
        <v>5</v>
      </c>
      <c r="AD1406" t="str">
        <v>Q1</v>
      </c>
      <c r="AE1406" t="str">
        <v>FY22/23</v>
      </c>
      <c r="AF1406" t="str">
        <v>SOUTH</v>
      </c>
    </row>
    <row r="1407" spans="1:32">
      <c r="A1407" t="str">
        <v>ESSZ</v>
      </c>
      <c r="B1407" t="str">
        <v>SZX</v>
      </c>
      <c r="C1407" t="str">
        <v>SPARES/OTHER</v>
      </c>
      <c r="D1407" s="4">
        <v>44707</v>
      </c>
      <c r="E1407" t="str">
        <v>YAMAHA</v>
      </c>
      <c r="F1407">
        <v>14100494</v>
      </c>
      <c r="G1407">
        <v>44707</v>
      </c>
      <c r="H1407" t="str">
        <v>YMCT|KLW-M711S-A1</v>
      </c>
      <c r="I1407" t="str">
        <v>SHAFT 1,SPARE</v>
      </c>
      <c r="J1407">
        <v>1</v>
      </c>
      <c r="K1407">
        <v>1</v>
      </c>
      <c r="L1407">
        <v>5398.23</v>
      </c>
      <c r="M1407" t="str">
        <v>CNY</v>
      </c>
      <c r="N1407">
        <v>1.095</v>
      </c>
      <c r="O1407">
        <v>5398.23</v>
      </c>
      <c r="P1407">
        <v>5911.0618499999991</v>
      </c>
      <c r="Q1407" t="str">
        <v>C66SZX-SMT SERVICE</v>
      </c>
      <c r="R1407" t="str">
        <v>Shenzhen Yingtong Hengyi Technology Co., Ltd.</v>
      </c>
      <c r="S1407" t="str">
        <v>Same</v>
      </c>
      <c r="T1407">
        <v>900651</v>
      </c>
      <c r="U1407">
        <v>2860</v>
      </c>
      <c r="V1407" t="str">
        <v>373SMT INV-PTS SALES</v>
      </c>
      <c r="W1407">
        <v>0</v>
      </c>
      <c r="X1407" t="str">
        <v>C66SZ22138REV3</v>
      </c>
      <c r="Y1407">
        <v>880116</v>
      </c>
      <c r="Z1407" t="str">
        <v>深圳市盈通恒翼科技有限公司</v>
      </c>
      <c r="AA1407">
        <v>0</v>
      </c>
      <c r="AB1407">
        <v>2022</v>
      </c>
      <c r="AC1407">
        <v>5</v>
      </c>
      <c r="AD1407" t="str">
        <v>Q1</v>
      </c>
      <c r="AE1407" t="str">
        <v>FY22/23</v>
      </c>
      <c r="AF1407" t="str">
        <v>SOUTH</v>
      </c>
    </row>
    <row r="1408" spans="1:32">
      <c r="A1408" t="str">
        <v>ESSZ</v>
      </c>
      <c r="B1408" t="str">
        <v>SZX</v>
      </c>
      <c r="C1408" t="str">
        <v>SPARES/OTHER</v>
      </c>
      <c r="D1408" s="4">
        <v>44707</v>
      </c>
      <c r="E1408" t="str">
        <v>YAMAHA</v>
      </c>
      <c r="F1408">
        <v>14100494</v>
      </c>
      <c r="G1408">
        <v>44707</v>
      </c>
      <c r="H1408" t="str">
        <v>YMCT|KLW-M71E0-00</v>
      </c>
      <c r="I1408" t="str">
        <v>AIR MACS ASSY.</v>
      </c>
      <c r="J1408">
        <v>1</v>
      </c>
      <c r="K1408">
        <v>1</v>
      </c>
      <c r="L1408">
        <v>2743.36</v>
      </c>
      <c r="M1408" t="str">
        <v>CNY</v>
      </c>
      <c r="N1408">
        <v>1.095</v>
      </c>
      <c r="O1408">
        <v>2743.36</v>
      </c>
      <c r="P1408">
        <v>3003.9792000000002</v>
      </c>
      <c r="Q1408" t="str">
        <v>C66SZX-SMT SERVICE</v>
      </c>
      <c r="R1408" t="str">
        <v>Shenzhen Yingtong Hengyi Technology Co., Ltd.</v>
      </c>
      <c r="S1408" t="str">
        <v>Same</v>
      </c>
      <c r="T1408">
        <v>900651</v>
      </c>
      <c r="U1408">
        <v>1332</v>
      </c>
      <c r="V1408" t="str">
        <v>373SMT INV-PTS SALES</v>
      </c>
      <c r="W1408">
        <v>0</v>
      </c>
      <c r="X1408" t="str">
        <v>C66SZ22138REV3</v>
      </c>
      <c r="Y1408">
        <v>880116</v>
      </c>
      <c r="Z1408" t="str">
        <v>深圳市盈通恒翼科技有限公司</v>
      </c>
      <c r="AA1408">
        <v>0</v>
      </c>
      <c r="AB1408">
        <v>2022</v>
      </c>
      <c r="AC1408">
        <v>5</v>
      </c>
      <c r="AD1408" t="str">
        <v>Q1</v>
      </c>
      <c r="AE1408" t="str">
        <v>FY22/23</v>
      </c>
      <c r="AF1408" t="str">
        <v>SOUTH</v>
      </c>
    </row>
    <row r="1409" spans="1:32">
      <c r="A1409" t="str">
        <v>ESSZ</v>
      </c>
      <c r="B1409" t="str">
        <v>SZX</v>
      </c>
      <c r="C1409" t="str">
        <v>FEEDER</v>
      </c>
      <c r="D1409" s="4">
        <v>44711</v>
      </c>
      <c r="E1409" t="str">
        <v>OTHERS</v>
      </c>
      <c r="F1409">
        <v>14100495</v>
      </c>
      <c r="G1409">
        <v>44711</v>
      </c>
      <c r="H1409" t="str">
        <v>ZMTR|SPECIAL MANUAL TRAY FEEDER</v>
      </c>
      <c r="I1409" t="str">
        <v>SPECIAL MANUAL TRAY FEEDER</v>
      </c>
      <c r="J1409">
        <v>1</v>
      </c>
      <c r="K1409">
        <v>1</v>
      </c>
      <c r="L1409">
        <v>2300.88</v>
      </c>
      <c r="M1409" t="str">
        <v>CNY</v>
      </c>
      <c r="N1409">
        <v>1.095</v>
      </c>
      <c r="O1409">
        <v>2300.88</v>
      </c>
      <c r="P1409">
        <v>2519.4636</v>
      </c>
      <c r="Q1409" t="str">
        <v>C66SZX-SMT SERVICE</v>
      </c>
      <c r="R1409" t="str">
        <v>Shenzhen Youze Core Material Technology Co., Ltd.</v>
      </c>
      <c r="S1409" t="str">
        <v>Same</v>
      </c>
      <c r="T1409">
        <v>900654</v>
      </c>
      <c r="U1409">
        <v>1371.68</v>
      </c>
      <c r="V1409" t="str">
        <v>373SMT INV-PTS SALES</v>
      </c>
      <c r="W1409">
        <v>0</v>
      </c>
      <c r="X1409" t="str">
        <v>C66SZ22177</v>
      </c>
      <c r="Y1409">
        <v>884113</v>
      </c>
      <c r="Z1409" t="str">
        <v>深圳有泽芯材科技有限公司</v>
      </c>
      <c r="AA1409">
        <v>0</v>
      </c>
      <c r="AB1409">
        <v>2022</v>
      </c>
      <c r="AC1409">
        <v>5</v>
      </c>
      <c r="AD1409" t="str">
        <v>Q1</v>
      </c>
      <c r="AE1409" t="str">
        <v>FY22/23</v>
      </c>
      <c r="AF1409" t="str">
        <v>SOUTH</v>
      </c>
    </row>
    <row r="1410" spans="1:32">
      <c r="A1410" t="str">
        <v>ESSZ</v>
      </c>
      <c r="B1410" t="str">
        <v>SZX</v>
      </c>
      <c r="C1410" t="str">
        <v>SERVICE_CHARGE</v>
      </c>
      <c r="D1410" s="4">
        <v>44726</v>
      </c>
      <c r="E1410" t="str">
        <v>YAMAHA</v>
      </c>
      <c r="F1410">
        <v>12100082</v>
      </c>
      <c r="G1410">
        <v>44726</v>
      </c>
      <c r="H1410" t="str">
        <v>YMCT|REPAIR CHARGE</v>
      </c>
      <c r="I1410" t="str">
        <v>REPAIR CHARGE</v>
      </c>
      <c r="J1410">
        <v>1</v>
      </c>
      <c r="K1410">
        <v>1</v>
      </c>
      <c r="L1410">
        <v>1150.44</v>
      </c>
      <c r="M1410" t="str">
        <v>CNY</v>
      </c>
      <c r="N1410">
        <v>1.175</v>
      </c>
      <c r="O1410">
        <v>1150.44</v>
      </c>
      <c r="P1410">
        <v>1351.7670000000001</v>
      </c>
      <c r="Q1410" t="str">
        <v>C66SZX-SMT SERVICE</v>
      </c>
      <c r="R1410" t="str">
        <v>ShenZhen Kstar Science &amp;Technology Co.,Ltd</v>
      </c>
      <c r="S1410" t="str">
        <v>Same</v>
      </c>
      <c r="T1410">
        <v>900656</v>
      </c>
      <c r="U1410">
        <v>0</v>
      </c>
      <c r="V1410" t="str">
        <v>373SMT INV-NON-CON</v>
      </c>
      <c r="W1410">
        <v>0</v>
      </c>
      <c r="X1410" t="str">
        <v>C66SZ22106REV1</v>
      </c>
      <c r="Y1410">
        <v>0</v>
      </c>
      <c r="Z1410" t="str">
        <v>深圳科士达科技股份有限公司</v>
      </c>
      <c r="AA1410">
        <v>0</v>
      </c>
      <c r="AB1410">
        <v>2022</v>
      </c>
      <c r="AC1410">
        <v>6</v>
      </c>
      <c r="AD1410" t="str">
        <v>Q1</v>
      </c>
      <c r="AE1410" t="str">
        <v>FY22/23</v>
      </c>
      <c r="AF1410" t="str">
        <v>SOUTH</v>
      </c>
    </row>
    <row r="1411" spans="1:32">
      <c r="A1411" t="str">
        <v>ESSZ</v>
      </c>
      <c r="B1411" t="str">
        <v>SZX</v>
      </c>
      <c r="C1411" t="str">
        <v>CONTRACT_FEE</v>
      </c>
      <c r="D1411" s="4">
        <v>44726</v>
      </c>
      <c r="E1411" t="str">
        <v>YAMAHA</v>
      </c>
      <c r="F1411">
        <v>13100047</v>
      </c>
      <c r="G1411">
        <v>44726</v>
      </c>
      <c r="H1411" t="str">
        <v>YMCT|REPAIR CHARGE</v>
      </c>
      <c r="I1411" t="str">
        <v>REPAIR CHARGE</v>
      </c>
      <c r="J1411">
        <v>1</v>
      </c>
      <c r="K1411">
        <v>1</v>
      </c>
      <c r="L1411">
        <v>12743.36</v>
      </c>
      <c r="M1411" t="str">
        <v>CNY</v>
      </c>
      <c r="N1411">
        <v>1.175</v>
      </c>
      <c r="O1411">
        <v>12743.36</v>
      </c>
      <c r="P1411">
        <v>14973.448000000002</v>
      </c>
      <c r="Q1411" t="str">
        <v>C66SZX-SMT SERVICE</v>
      </c>
      <c r="R1411" t="str">
        <v xml:space="preserve">Changzhou Tongbao Photo-electricity Manufacturing </v>
      </c>
      <c r="S1411" t="str">
        <v>Same</v>
      </c>
      <c r="T1411">
        <v>900660</v>
      </c>
      <c r="U1411">
        <v>0</v>
      </c>
      <c r="V1411" t="str">
        <v>373SMT INV-CONTRACT</v>
      </c>
      <c r="W1411">
        <v>0</v>
      </c>
      <c r="X1411" t="str">
        <v>C66SHA20220506</v>
      </c>
      <c r="Y1411">
        <v>0</v>
      </c>
      <c r="Z1411" t="str">
        <v>常州通宝光电股份有限公司</v>
      </c>
      <c r="AA1411">
        <v>0</v>
      </c>
      <c r="AB1411">
        <v>2022</v>
      </c>
      <c r="AC1411">
        <v>6</v>
      </c>
      <c r="AD1411" t="str">
        <v>Q1</v>
      </c>
      <c r="AE1411" t="str">
        <v>FY22/23</v>
      </c>
      <c r="AF1411" t="str">
        <v>SOUTH</v>
      </c>
    </row>
    <row r="1412" spans="1:32">
      <c r="A1412" t="str">
        <v>ESSZ</v>
      </c>
      <c r="B1412" t="str">
        <v>SZX</v>
      </c>
      <c r="C1412" t="str">
        <v>SPARES/OTHER</v>
      </c>
      <c r="D1412" s="4">
        <v>44726</v>
      </c>
      <c r="E1412" t="str">
        <v>OTHERS</v>
      </c>
      <c r="F1412">
        <v>14100496</v>
      </c>
      <c r="G1412">
        <v>44726</v>
      </c>
      <c r="H1412" t="str">
        <v>ZMTR|K48-M3856-00X</v>
      </c>
      <c r="I1412" t="str">
        <v>GREASE PACK(NSL)</v>
      </c>
      <c r="J1412">
        <v>2</v>
      </c>
      <c r="K1412">
        <v>2</v>
      </c>
      <c r="L1412">
        <v>495.58</v>
      </c>
      <c r="M1412" t="str">
        <v>CNY</v>
      </c>
      <c r="N1412">
        <v>1.175</v>
      </c>
      <c r="O1412">
        <v>495.58</v>
      </c>
      <c r="P1412">
        <v>582.30650000000003</v>
      </c>
      <c r="Q1412" t="str">
        <v>C66SZX-SMT SERVICE</v>
      </c>
      <c r="R1412" t="str">
        <v>Guangzhou Xinlianxin Electronic Technology Co.,Ltd</v>
      </c>
      <c r="S1412" t="str">
        <v>Same</v>
      </c>
      <c r="T1412">
        <v>900655</v>
      </c>
      <c r="U1412">
        <v>286.67</v>
      </c>
      <c r="V1412" t="str">
        <v>373SMT INV-PTS SALES</v>
      </c>
      <c r="W1412">
        <v>0</v>
      </c>
      <c r="X1412" t="str">
        <v>C66SZ22200</v>
      </c>
      <c r="Y1412">
        <v>889783</v>
      </c>
      <c r="Z1412" t="str">
        <v>广州芯联鑫电子科技有限公司</v>
      </c>
      <c r="AA1412">
        <v>0</v>
      </c>
      <c r="AB1412">
        <v>2022</v>
      </c>
      <c r="AC1412">
        <v>6</v>
      </c>
      <c r="AD1412" t="str">
        <v>Q1</v>
      </c>
      <c r="AE1412" t="str">
        <v>FY22/23</v>
      </c>
      <c r="AF1412" t="str">
        <v>SOUTH</v>
      </c>
    </row>
    <row r="1413" spans="1:32">
      <c r="A1413" t="str">
        <v>ESSZ</v>
      </c>
      <c r="B1413" t="str">
        <v>SZX</v>
      </c>
      <c r="C1413" t="str">
        <v>SPARES/OTHER</v>
      </c>
      <c r="D1413" s="4">
        <v>44726</v>
      </c>
      <c r="E1413" t="str">
        <v>OTHERS</v>
      </c>
      <c r="F1413">
        <v>14100497</v>
      </c>
      <c r="G1413">
        <v>44726</v>
      </c>
      <c r="H1413" t="str">
        <v>ZMTR|KMG-M9125-00</v>
      </c>
      <c r="I1413" t="str">
        <v>PLATE GUIDE</v>
      </c>
      <c r="J1413">
        <v>2</v>
      </c>
      <c r="K1413">
        <v>2</v>
      </c>
      <c r="L1413">
        <v>12831.86</v>
      </c>
      <c r="M1413" t="str">
        <v>CNY</v>
      </c>
      <c r="N1413">
        <v>1.175</v>
      </c>
      <c r="O1413">
        <v>12831.86</v>
      </c>
      <c r="P1413">
        <v>15077.435500000001</v>
      </c>
      <c r="Q1413" t="str">
        <v>C66SZX-SMT SERVICE</v>
      </c>
      <c r="R1413" t="str">
        <v xml:space="preserve">Leader-Tech Electronics (Shenzhen) Inc - Huangshi </v>
      </c>
      <c r="S1413" t="str">
        <v>Same</v>
      </c>
      <c r="T1413">
        <v>900657</v>
      </c>
      <c r="U1413">
        <v>3893.8</v>
      </c>
      <c r="V1413" t="str">
        <v>373SMT INV-PTS SALES</v>
      </c>
      <c r="W1413">
        <v>0</v>
      </c>
      <c r="X1413" t="str">
        <v>HS-PO2022040238</v>
      </c>
      <c r="Y1413">
        <v>889790</v>
      </c>
      <c r="Z1413" t="str">
        <v>上达电子（黄石）股份有限公司</v>
      </c>
      <c r="AA1413">
        <v>0</v>
      </c>
      <c r="AB1413">
        <v>2022</v>
      </c>
      <c r="AC1413">
        <v>6</v>
      </c>
      <c r="AD1413" t="str">
        <v>Q1</v>
      </c>
      <c r="AE1413" t="str">
        <v>FY22/23</v>
      </c>
      <c r="AF1413" t="str">
        <v>SOUTH</v>
      </c>
    </row>
    <row r="1414" spans="1:32">
      <c r="A1414" t="str">
        <v>ESSZ</v>
      </c>
      <c r="B1414" t="str">
        <v>SZX</v>
      </c>
      <c r="C1414" t="str">
        <v>SPARES/OTHER</v>
      </c>
      <c r="D1414" s="4">
        <v>44726</v>
      </c>
      <c r="E1414" t="str">
        <v>HELLER</v>
      </c>
      <c r="F1414">
        <v>14100498</v>
      </c>
      <c r="G1414">
        <v>44726</v>
      </c>
      <c r="H1414" t="str">
        <v>HELI|593140</v>
      </c>
      <c r="I1414" t="str">
        <v>Motor</v>
      </c>
      <c r="J1414">
        <v>2</v>
      </c>
      <c r="K1414">
        <v>2</v>
      </c>
      <c r="L1414">
        <v>7964.6</v>
      </c>
      <c r="M1414" t="str">
        <v>CNY</v>
      </c>
      <c r="N1414">
        <v>1.175</v>
      </c>
      <c r="O1414">
        <v>7964.6</v>
      </c>
      <c r="P1414">
        <v>9358.4050000000007</v>
      </c>
      <c r="Q1414" t="str">
        <v>C66SZX-SMT SERVICE</v>
      </c>
      <c r="R1414" t="str">
        <v xml:space="preserve">Changzhou Tongbao Photo-electricity Manufacturing </v>
      </c>
      <c r="S1414" t="str">
        <v>Same</v>
      </c>
      <c r="T1414">
        <v>900659</v>
      </c>
      <c r="U1414">
        <v>6200</v>
      </c>
      <c r="V1414" t="str">
        <v>373SMT INV-PTS SALES</v>
      </c>
      <c r="W1414">
        <v>0</v>
      </c>
      <c r="X1414" t="str">
        <v>C66SZ22181</v>
      </c>
      <c r="Y1414">
        <v>889873</v>
      </c>
      <c r="Z1414" t="str">
        <v>常州通宝光电股份有限公司</v>
      </c>
      <c r="AA1414">
        <v>0</v>
      </c>
      <c r="AB1414">
        <v>2022</v>
      </c>
      <c r="AC1414">
        <v>6</v>
      </c>
      <c r="AD1414" t="str">
        <v>Q1</v>
      </c>
      <c r="AE1414" t="str">
        <v>FY22/23</v>
      </c>
      <c r="AF1414" t="str">
        <v>SOUTH</v>
      </c>
    </row>
    <row r="1415" spans="1:32">
      <c r="A1415" t="str">
        <v>ESSZ</v>
      </c>
      <c r="B1415" t="str">
        <v>SZX</v>
      </c>
      <c r="C1415" t="str">
        <v>SPARES/OTHER</v>
      </c>
      <c r="D1415" s="4">
        <v>44726</v>
      </c>
      <c r="E1415" t="str">
        <v>YAMAHA</v>
      </c>
      <c r="F1415">
        <v>14100499</v>
      </c>
      <c r="G1415">
        <v>44726</v>
      </c>
      <c r="H1415" t="str">
        <v>YMCT|KLC-M9192-00</v>
      </c>
      <c r="I1415" t="str">
        <v>SENSOR HEAD 2</v>
      </c>
      <c r="J1415">
        <v>1</v>
      </c>
      <c r="K1415">
        <v>1</v>
      </c>
      <c r="L1415">
        <v>1769.91</v>
      </c>
      <c r="M1415" t="str">
        <v>CNY</v>
      </c>
      <c r="N1415">
        <v>1.175</v>
      </c>
      <c r="O1415">
        <v>1769.91</v>
      </c>
      <c r="P1415">
        <v>2079.6442500000003</v>
      </c>
      <c r="Q1415" t="str">
        <v>C66SZX-SMT SERVICE</v>
      </c>
      <c r="R1415" t="str">
        <v>Shenzhen Chirui Electronics Co., Ltd.</v>
      </c>
      <c r="S1415" t="str">
        <v>Same</v>
      </c>
      <c r="T1415">
        <v>900658</v>
      </c>
      <c r="U1415">
        <v>907</v>
      </c>
      <c r="V1415" t="str">
        <v>373SMT INV-PTS SALES</v>
      </c>
      <c r="W1415">
        <v>0</v>
      </c>
      <c r="X1415" t="str">
        <v>C66SZ22153</v>
      </c>
      <c r="Y1415">
        <v>889865</v>
      </c>
      <c r="Z1415" t="str">
        <v>深圳弛瑞电子有限公司</v>
      </c>
      <c r="AA1415">
        <v>0</v>
      </c>
      <c r="AB1415">
        <v>2022</v>
      </c>
      <c r="AC1415">
        <v>6</v>
      </c>
      <c r="AD1415" t="str">
        <v>Q1</v>
      </c>
      <c r="AE1415" t="str">
        <v>FY22/23</v>
      </c>
      <c r="AF1415" t="str">
        <v>SOUTH</v>
      </c>
    </row>
    <row r="1416" spans="1:32">
      <c r="A1416" t="str">
        <v>ESSZ</v>
      </c>
      <c r="B1416" t="str">
        <v>SZX</v>
      </c>
      <c r="C1416" t="str">
        <v>SERVICE_CHARGE</v>
      </c>
      <c r="D1416" s="4">
        <v>44727</v>
      </c>
      <c r="E1416" t="str">
        <v>YAMAHA</v>
      </c>
      <c r="F1416">
        <v>12100083</v>
      </c>
      <c r="G1416">
        <v>44727</v>
      </c>
      <c r="H1416" t="str">
        <v>YMCT|REPAIR CHARGE</v>
      </c>
      <c r="I1416" t="str">
        <v>REPAIR CHARGE</v>
      </c>
      <c r="J1416">
        <v>1</v>
      </c>
      <c r="K1416">
        <v>1</v>
      </c>
      <c r="L1416">
        <v>1327.43</v>
      </c>
      <c r="M1416" t="str">
        <v>CNY</v>
      </c>
      <c r="N1416">
        <v>1.175</v>
      </c>
      <c r="O1416">
        <v>1327.43</v>
      </c>
      <c r="P1416">
        <v>1559.7302500000001</v>
      </c>
      <c r="Q1416" t="str">
        <v>C66SZX-SMT SERVICE</v>
      </c>
      <c r="R1416" t="str">
        <v>Shenzhen Zhihuaxin Electronics Co., Ltd</v>
      </c>
      <c r="S1416" t="str">
        <v>Same</v>
      </c>
      <c r="T1416">
        <v>900663</v>
      </c>
      <c r="U1416">
        <v>0</v>
      </c>
      <c r="V1416" t="str">
        <v>373SMT INV-NON-CON</v>
      </c>
      <c r="W1416">
        <v>0</v>
      </c>
      <c r="X1416" t="str">
        <v>C66SZ22151</v>
      </c>
      <c r="Y1416">
        <v>0</v>
      </c>
      <c r="Z1416" t="str">
        <v>深圳市志华鑫电子有限公司</v>
      </c>
      <c r="AA1416">
        <v>0</v>
      </c>
      <c r="AB1416">
        <v>2022</v>
      </c>
      <c r="AC1416">
        <v>6</v>
      </c>
      <c r="AD1416" t="str">
        <v>Q1</v>
      </c>
      <c r="AE1416" t="str">
        <v>FY22/23</v>
      </c>
      <c r="AF1416" t="str">
        <v>SOUTH</v>
      </c>
    </row>
    <row r="1417" spans="1:32">
      <c r="A1417" t="str">
        <v>ESSZ</v>
      </c>
      <c r="B1417" t="str">
        <v>SZX</v>
      </c>
      <c r="C1417" t="str">
        <v>SPARES/OTHER</v>
      </c>
      <c r="D1417" s="4">
        <v>44727</v>
      </c>
      <c r="E1417" t="str">
        <v>YAMAHA</v>
      </c>
      <c r="F1417">
        <v>14100500</v>
      </c>
      <c r="G1417">
        <v>44727</v>
      </c>
      <c r="H1417" t="str">
        <v>YMCT|KLW-M711S-A1</v>
      </c>
      <c r="I1417" t="str">
        <v>SHAFT 1,SPARE</v>
      </c>
      <c r="J1417">
        <v>1</v>
      </c>
      <c r="K1417">
        <v>1</v>
      </c>
      <c r="L1417">
        <v>5309.73</v>
      </c>
      <c r="M1417" t="str">
        <v>CNY</v>
      </c>
      <c r="N1417">
        <v>1.175</v>
      </c>
      <c r="O1417">
        <v>5309.73</v>
      </c>
      <c r="P1417">
        <v>6238.9327499999999</v>
      </c>
      <c r="Q1417" t="str">
        <v>C66SZX-SMT SERVICE</v>
      </c>
      <c r="R1417" t="str">
        <v>Shenzhen Zhihuaxin Electronics Co., Ltd</v>
      </c>
      <c r="S1417" t="str">
        <v>Same</v>
      </c>
      <c r="T1417">
        <v>900661</v>
      </c>
      <c r="U1417">
        <v>2804</v>
      </c>
      <c r="V1417" t="str">
        <v>373SMT INV-PTS SALES</v>
      </c>
      <c r="W1417">
        <v>0</v>
      </c>
      <c r="X1417" t="str">
        <v>C66SZ22151</v>
      </c>
      <c r="Y1417">
        <v>889966</v>
      </c>
      <c r="Z1417" t="str">
        <v>深圳市志华鑫电子有限公司</v>
      </c>
      <c r="AA1417">
        <v>0</v>
      </c>
      <c r="AB1417">
        <v>2022</v>
      </c>
      <c r="AC1417">
        <v>6</v>
      </c>
      <c r="AD1417" t="str">
        <v>Q1</v>
      </c>
      <c r="AE1417" t="str">
        <v>FY22/23</v>
      </c>
      <c r="AF1417" t="str">
        <v>SOUTH</v>
      </c>
    </row>
    <row r="1418" spans="1:32">
      <c r="A1418" t="str">
        <v>ESSZ</v>
      </c>
      <c r="B1418" t="str">
        <v>SZX</v>
      </c>
      <c r="C1418" t="str">
        <v>FEEDER</v>
      </c>
      <c r="D1418" s="4">
        <v>44727</v>
      </c>
      <c r="E1418" t="str">
        <v>YAMAHA</v>
      </c>
      <c r="F1418">
        <v>14100501</v>
      </c>
      <c r="G1418">
        <v>44727</v>
      </c>
      <c r="H1418" t="str">
        <v>YMCT|KHJ-MC200-00</v>
      </c>
      <c r="I1418" t="str">
        <v>SS TAPE FEEDER 12/16mm</v>
      </c>
      <c r="J1418">
        <v>20</v>
      </c>
      <c r="K1418">
        <v>20</v>
      </c>
      <c r="L1418">
        <v>81415.929999999993</v>
      </c>
      <c r="M1418" t="str">
        <v>CNY</v>
      </c>
      <c r="N1418">
        <v>1.175</v>
      </c>
      <c r="O1418">
        <v>81415.929999999993</v>
      </c>
      <c r="P1418">
        <v>95663.717749999996</v>
      </c>
      <c r="Q1418" t="str">
        <v>C66SZX-SMT SERVICE</v>
      </c>
      <c r="R1418" t="str">
        <v>Huizhou Poweroak Technology Co., Ltd.</v>
      </c>
      <c r="S1418" t="str">
        <v>Same</v>
      </c>
      <c r="T1418">
        <v>900662</v>
      </c>
      <c r="U1418">
        <v>73398.759999999995</v>
      </c>
      <c r="V1418" t="str">
        <v>373SMT INV-PTS SALES</v>
      </c>
      <c r="W1418">
        <v>0</v>
      </c>
      <c r="X1418" t="str">
        <v>CGDD222051659</v>
      </c>
      <c r="Y1418">
        <v>889971</v>
      </c>
      <c r="Z1418" t="str">
        <v>惠州市新明海科技有限公司</v>
      </c>
      <c r="AA1418">
        <v>0</v>
      </c>
      <c r="AB1418">
        <v>2022</v>
      </c>
      <c r="AC1418">
        <v>6</v>
      </c>
      <c r="AD1418" t="str">
        <v>Q1</v>
      </c>
      <c r="AE1418" t="str">
        <v>FY22/23</v>
      </c>
      <c r="AF1418" t="str">
        <v>SOUTH</v>
      </c>
    </row>
    <row r="1419" spans="1:32">
      <c r="A1419" t="str">
        <v>ESSZ</v>
      </c>
      <c r="B1419" t="str">
        <v>SZX</v>
      </c>
      <c r="C1419" t="str">
        <v>CONTRACT_FEE</v>
      </c>
      <c r="D1419" s="4">
        <v>44740</v>
      </c>
      <c r="E1419" t="str">
        <v>YAMAHA</v>
      </c>
      <c r="F1419">
        <v>13100048</v>
      </c>
      <c r="G1419">
        <v>44740</v>
      </c>
      <c r="H1419" t="str">
        <v>YMCT|REPAIR CHARGE</v>
      </c>
      <c r="I1419" t="str">
        <v>REPAIR CHARGE</v>
      </c>
      <c r="J1419">
        <v>1</v>
      </c>
      <c r="K1419">
        <v>1</v>
      </c>
      <c r="L1419">
        <v>5309.73</v>
      </c>
      <c r="M1419" t="str">
        <v>CNY</v>
      </c>
      <c r="N1419">
        <v>1.175</v>
      </c>
      <c r="O1419">
        <v>5309.73</v>
      </c>
      <c r="P1419">
        <v>6238.9327499999999</v>
      </c>
      <c r="Q1419" t="str">
        <v>C66SZX-SMT SERVICE</v>
      </c>
      <c r="R1419" t="str">
        <v>Shenzhen Hua Xun Industry Co., Ltd.</v>
      </c>
      <c r="S1419" t="str">
        <v>Same</v>
      </c>
      <c r="T1419">
        <v>900668</v>
      </c>
      <c r="U1419">
        <v>0</v>
      </c>
      <c r="V1419" t="str">
        <v>373SMT INV-CONTRACT</v>
      </c>
      <c r="W1419">
        <v>0</v>
      </c>
      <c r="X1419">
        <v>0</v>
      </c>
      <c r="Y1419">
        <v>0</v>
      </c>
      <c r="Z1419" t="str">
        <v>深圳市华汛实业有限公司</v>
      </c>
      <c r="AA1419">
        <v>0</v>
      </c>
      <c r="AB1419">
        <v>2022</v>
      </c>
      <c r="AC1419">
        <v>6</v>
      </c>
      <c r="AD1419" t="str">
        <v>Q1</v>
      </c>
      <c r="AE1419" t="str">
        <v>FY22/23</v>
      </c>
      <c r="AF1419" t="str">
        <v>SOUTH</v>
      </c>
    </row>
    <row r="1420" spans="1:32">
      <c r="A1420" t="str">
        <v>ESSZ</v>
      </c>
      <c r="B1420" t="str">
        <v>SZX</v>
      </c>
      <c r="C1420" t="str">
        <v>SPARES/OTHER</v>
      </c>
      <c r="D1420" s="4">
        <v>44740</v>
      </c>
      <c r="E1420" t="str">
        <v>YAMAHA</v>
      </c>
      <c r="F1420">
        <v>14100502</v>
      </c>
      <c r="G1420">
        <v>44740</v>
      </c>
      <c r="H1420" t="str">
        <v>YMCT|KKD-M7132-00</v>
      </c>
      <c r="I1420" t="str">
        <v>BELT 2</v>
      </c>
      <c r="J1420">
        <v>1</v>
      </c>
      <c r="K1420">
        <v>1</v>
      </c>
      <c r="L1420">
        <v>132.74</v>
      </c>
      <c r="M1420" t="str">
        <v>CNY</v>
      </c>
      <c r="N1420">
        <v>1.175</v>
      </c>
      <c r="O1420">
        <v>132.74</v>
      </c>
      <c r="P1420">
        <v>155.96950000000001</v>
      </c>
      <c r="Q1420" t="str">
        <v>C66SZX-SMT SERVICE</v>
      </c>
      <c r="R1420" t="str">
        <v>Shenzhen ZhaoHui Electronics Co., Ltd</v>
      </c>
      <c r="S1420" t="str">
        <v>Same</v>
      </c>
      <c r="T1420">
        <v>900664</v>
      </c>
      <c r="U1420">
        <v>59.46</v>
      </c>
      <c r="V1420" t="str">
        <v>373SMT INV-PTS SALES</v>
      </c>
      <c r="W1420">
        <v>0</v>
      </c>
      <c r="X1420" t="str">
        <v>C66SZ22038</v>
      </c>
      <c r="Y1420">
        <v>902131</v>
      </c>
      <c r="Z1420" t="str">
        <v>深圳市兆晖电子有限公司</v>
      </c>
      <c r="AA1420">
        <v>0</v>
      </c>
      <c r="AB1420">
        <v>2022</v>
      </c>
      <c r="AC1420">
        <v>6</v>
      </c>
      <c r="AD1420" t="str">
        <v>Q1</v>
      </c>
      <c r="AE1420" t="str">
        <v>FY22/23</v>
      </c>
      <c r="AF1420" t="str">
        <v>SOUTH</v>
      </c>
    </row>
    <row r="1421" spans="1:32">
      <c r="A1421" t="str">
        <v>ESSZ</v>
      </c>
      <c r="B1421" t="str">
        <v>SZX</v>
      </c>
      <c r="C1421" t="str">
        <v>SPARES/OTHER</v>
      </c>
      <c r="D1421" s="4">
        <v>44740</v>
      </c>
      <c r="E1421" t="str">
        <v>YAMAHA</v>
      </c>
      <c r="F1421">
        <v>14100502</v>
      </c>
      <c r="G1421">
        <v>44740</v>
      </c>
      <c r="H1421" t="str">
        <v>YMCT|KKD-M7131-00</v>
      </c>
      <c r="I1421" t="str">
        <v>BELT 1</v>
      </c>
      <c r="J1421">
        <v>1</v>
      </c>
      <c r="K1421">
        <v>1</v>
      </c>
      <c r="L1421">
        <v>132.74</v>
      </c>
      <c r="M1421" t="str">
        <v>CNY</v>
      </c>
      <c r="N1421">
        <v>1.175</v>
      </c>
      <c r="O1421">
        <v>132.74</v>
      </c>
      <c r="P1421">
        <v>155.96950000000001</v>
      </c>
      <c r="Q1421" t="str">
        <v>C66SZX-SMT SERVICE</v>
      </c>
      <c r="R1421" t="str">
        <v>Shenzhen ZhaoHui Electronics Co., Ltd</v>
      </c>
      <c r="S1421" t="str">
        <v>Same</v>
      </c>
      <c r="T1421">
        <v>900664</v>
      </c>
      <c r="U1421">
        <v>59.46</v>
      </c>
      <c r="V1421" t="str">
        <v>373SMT INV-PTS SALES</v>
      </c>
      <c r="W1421">
        <v>0</v>
      </c>
      <c r="X1421" t="str">
        <v>C66SZ22038</v>
      </c>
      <c r="Y1421">
        <v>902131</v>
      </c>
      <c r="Z1421" t="str">
        <v>深圳市兆晖电子有限公司</v>
      </c>
      <c r="AA1421">
        <v>0</v>
      </c>
      <c r="AB1421">
        <v>2022</v>
      </c>
      <c r="AC1421">
        <v>6</v>
      </c>
      <c r="AD1421" t="str">
        <v>Q1</v>
      </c>
      <c r="AE1421" t="str">
        <v>FY22/23</v>
      </c>
      <c r="AF1421" t="str">
        <v>SOUTH</v>
      </c>
    </row>
    <row r="1422" spans="1:32">
      <c r="A1422" t="str">
        <v>ESSZ</v>
      </c>
      <c r="B1422" t="str">
        <v>SZX</v>
      </c>
      <c r="C1422" t="str">
        <v>SPARES/OTHER</v>
      </c>
      <c r="D1422" s="4">
        <v>44740</v>
      </c>
      <c r="E1422" t="str">
        <v>YAMAHA</v>
      </c>
      <c r="F1422">
        <v>14100503</v>
      </c>
      <c r="G1422">
        <v>44740</v>
      </c>
      <c r="H1422" t="str">
        <v>YMCT|KMG-M7A16-00</v>
      </c>
      <c r="I1422" t="str">
        <v>COVER PRIZM</v>
      </c>
      <c r="J1422">
        <v>1</v>
      </c>
      <c r="K1422">
        <v>1</v>
      </c>
      <c r="L1422">
        <v>57.52</v>
      </c>
      <c r="M1422" t="str">
        <v>CNY</v>
      </c>
      <c r="N1422">
        <v>1.175</v>
      </c>
      <c r="O1422">
        <v>57.52</v>
      </c>
      <c r="P1422">
        <v>67.586000000000013</v>
      </c>
      <c r="Q1422" t="str">
        <v>C66SZX-SMT SERVICE</v>
      </c>
      <c r="R1422" t="str">
        <v>Chang Da (Jiangxi) Photoelectric Technology Co. Lt</v>
      </c>
      <c r="S1422" t="str">
        <v>Same</v>
      </c>
      <c r="T1422">
        <v>900669</v>
      </c>
      <c r="U1422">
        <v>28.6</v>
      </c>
      <c r="V1422" t="str">
        <v>373SMT INV-PTS SALES</v>
      </c>
      <c r="W1422">
        <v>0</v>
      </c>
      <c r="X1422" t="str">
        <v>CN22020018C/CN22050038C</v>
      </c>
      <c r="Y1422">
        <v>904197</v>
      </c>
      <c r="Z1422" t="str">
        <v>江西省昌大光电科技有限公司</v>
      </c>
      <c r="AA1422">
        <v>0</v>
      </c>
      <c r="AB1422">
        <v>2022</v>
      </c>
      <c r="AC1422">
        <v>6</v>
      </c>
      <c r="AD1422" t="str">
        <v>Q1</v>
      </c>
      <c r="AE1422" t="str">
        <v>FY22/23</v>
      </c>
      <c r="AF1422" t="str">
        <v>SOUTH</v>
      </c>
    </row>
    <row r="1423" spans="1:32">
      <c r="A1423" t="str">
        <v>ESSZ</v>
      </c>
      <c r="B1423" t="str">
        <v>SZX</v>
      </c>
      <c r="C1423" t="str">
        <v>SPARES/OTHER</v>
      </c>
      <c r="D1423" s="4">
        <v>44740</v>
      </c>
      <c r="E1423" t="str">
        <v>YAMAHA</v>
      </c>
      <c r="F1423">
        <v>14100503</v>
      </c>
      <c r="G1423">
        <v>44740</v>
      </c>
      <c r="H1423" t="str">
        <v>YMCT|KHY-M7A16-01</v>
      </c>
      <c r="I1423" t="str">
        <v>COVER PRIZM</v>
      </c>
      <c r="J1423">
        <v>1</v>
      </c>
      <c r="K1423">
        <v>1</v>
      </c>
      <c r="L1423">
        <v>44.25</v>
      </c>
      <c r="M1423" t="str">
        <v>CNY</v>
      </c>
      <c r="N1423">
        <v>1.175</v>
      </c>
      <c r="O1423">
        <v>44.25</v>
      </c>
      <c r="P1423">
        <v>51.993749999999999</v>
      </c>
      <c r="Q1423" t="str">
        <v>C66SZX-SMT SERVICE</v>
      </c>
      <c r="R1423" t="str">
        <v>Chang Da (Jiangxi) Photoelectric Technology Co. Lt</v>
      </c>
      <c r="S1423" t="str">
        <v>Same</v>
      </c>
      <c r="T1423">
        <v>900669</v>
      </c>
      <c r="U1423">
        <v>22</v>
      </c>
      <c r="V1423" t="str">
        <v>373SMT INV-PTS SALES</v>
      </c>
      <c r="W1423">
        <v>0</v>
      </c>
      <c r="X1423" t="str">
        <v>CN22020018C/CN22050038C</v>
      </c>
      <c r="Y1423">
        <v>904197</v>
      </c>
      <c r="Z1423" t="str">
        <v>江西省昌大光电科技有限公司</v>
      </c>
      <c r="AA1423">
        <v>0</v>
      </c>
      <c r="AB1423">
        <v>2022</v>
      </c>
      <c r="AC1423">
        <v>6</v>
      </c>
      <c r="AD1423" t="str">
        <v>Q1</v>
      </c>
      <c r="AE1423" t="str">
        <v>FY22/23</v>
      </c>
      <c r="AF1423" t="str">
        <v>SOUTH</v>
      </c>
    </row>
    <row r="1424" spans="1:32">
      <c r="A1424" t="str">
        <v>ESSZ</v>
      </c>
      <c r="B1424" t="str">
        <v>SZX</v>
      </c>
      <c r="C1424" t="str">
        <v>SPARES/OTHER</v>
      </c>
      <c r="D1424" s="4">
        <v>44740</v>
      </c>
      <c r="E1424" t="str">
        <v>YAMAHA</v>
      </c>
      <c r="F1424">
        <v>14100503</v>
      </c>
      <c r="G1424">
        <v>44740</v>
      </c>
      <c r="H1424" t="str">
        <v>YMCT|KMG-M91A3-00</v>
      </c>
      <c r="I1424" t="str">
        <v>BELT CONV.(2670)</v>
      </c>
      <c r="J1424">
        <v>4</v>
      </c>
      <c r="K1424">
        <v>4</v>
      </c>
      <c r="L1424">
        <v>637.16999999999996</v>
      </c>
      <c r="M1424" t="str">
        <v>CNY</v>
      </c>
      <c r="N1424">
        <v>1.175</v>
      </c>
      <c r="O1424">
        <v>637.16999999999996</v>
      </c>
      <c r="P1424">
        <v>748.67475000000002</v>
      </c>
      <c r="Q1424" t="str">
        <v>C66SZX-SMT SERVICE</v>
      </c>
      <c r="R1424" t="str">
        <v>Chang Da (Jiangxi) Photoelectric Technology Co. Lt</v>
      </c>
      <c r="S1424" t="str">
        <v>Same</v>
      </c>
      <c r="T1424">
        <v>900669</v>
      </c>
      <c r="U1424">
        <v>344</v>
      </c>
      <c r="V1424" t="str">
        <v>373SMT INV-PTS SALES</v>
      </c>
      <c r="W1424">
        <v>0</v>
      </c>
      <c r="X1424" t="str">
        <v>CN22020018C/CN22050038C</v>
      </c>
      <c r="Y1424">
        <v>904197</v>
      </c>
      <c r="Z1424" t="str">
        <v>江西省昌大光电科技有限公司</v>
      </c>
      <c r="AA1424">
        <v>0</v>
      </c>
      <c r="AB1424">
        <v>2022</v>
      </c>
      <c r="AC1424">
        <v>6</v>
      </c>
      <c r="AD1424" t="str">
        <v>Q1</v>
      </c>
      <c r="AE1424" t="str">
        <v>FY22/23</v>
      </c>
      <c r="AF1424" t="str">
        <v>SOUTH</v>
      </c>
    </row>
    <row r="1425" spans="1:32">
      <c r="A1425" t="str">
        <v>ESSZ</v>
      </c>
      <c r="B1425" t="str">
        <v>SZX</v>
      </c>
      <c r="C1425" t="str">
        <v>SPARES/OTHER</v>
      </c>
      <c r="D1425" s="4">
        <v>44740</v>
      </c>
      <c r="E1425" t="str">
        <v>YAMAHA</v>
      </c>
      <c r="F1425">
        <v>14100503</v>
      </c>
      <c r="G1425">
        <v>44740</v>
      </c>
      <c r="H1425" t="str">
        <v>YMCT|KHJ-MD301-00</v>
      </c>
      <c r="I1425" t="str">
        <v>MASTER TAPE 8MM</v>
      </c>
      <c r="J1425">
        <v>2</v>
      </c>
      <c r="K1425">
        <v>2</v>
      </c>
      <c r="L1425">
        <v>530.97</v>
      </c>
      <c r="M1425" t="str">
        <v>CNY</v>
      </c>
      <c r="N1425">
        <v>1.175</v>
      </c>
      <c r="O1425">
        <v>530.97</v>
      </c>
      <c r="P1425">
        <v>623.88975000000005</v>
      </c>
      <c r="Q1425" t="str">
        <v>C66SZX-SMT SERVICE</v>
      </c>
      <c r="R1425" t="str">
        <v>Chang Da (Jiangxi) Photoelectric Technology Co. Lt</v>
      </c>
      <c r="S1425" t="str">
        <v>Same</v>
      </c>
      <c r="T1425">
        <v>900669</v>
      </c>
      <c r="U1425">
        <v>282</v>
      </c>
      <c r="V1425" t="str">
        <v>373SMT INV-PTS SALES</v>
      </c>
      <c r="W1425">
        <v>0</v>
      </c>
      <c r="X1425" t="str">
        <v>CN22020018C/CN22050038C</v>
      </c>
      <c r="Y1425">
        <v>904197</v>
      </c>
      <c r="Z1425" t="str">
        <v>江西省昌大光电科技有限公司</v>
      </c>
      <c r="AA1425">
        <v>0</v>
      </c>
      <c r="AB1425">
        <v>2022</v>
      </c>
      <c r="AC1425">
        <v>6</v>
      </c>
      <c r="AD1425" t="str">
        <v>Q1</v>
      </c>
      <c r="AE1425" t="str">
        <v>FY22/23</v>
      </c>
      <c r="AF1425" t="str">
        <v>SOUTH</v>
      </c>
    </row>
    <row r="1426" spans="1:32">
      <c r="A1426" t="str">
        <v>ESSZ</v>
      </c>
      <c r="B1426" t="str">
        <v>SZX</v>
      </c>
      <c r="C1426" t="str">
        <v>SPARES/OTHER</v>
      </c>
      <c r="D1426" s="4">
        <v>44740</v>
      </c>
      <c r="E1426" t="str">
        <v>YAMAHA</v>
      </c>
      <c r="F1426">
        <v>14100504</v>
      </c>
      <c r="G1426">
        <v>44740</v>
      </c>
      <c r="H1426" t="str">
        <v>YMCT|KKL-M1811-00</v>
      </c>
      <c r="I1426" t="str">
        <v>GUIDE PALLETE R</v>
      </c>
      <c r="J1426">
        <v>1</v>
      </c>
      <c r="K1426">
        <v>1</v>
      </c>
      <c r="L1426">
        <v>398.23</v>
      </c>
      <c r="M1426" t="str">
        <v>CNY</v>
      </c>
      <c r="N1426">
        <v>1.175</v>
      </c>
      <c r="O1426">
        <v>398.23</v>
      </c>
      <c r="P1426">
        <v>467.92025000000007</v>
      </c>
      <c r="Q1426" t="str">
        <v>C66SZX-SMT SERVICE</v>
      </c>
      <c r="R1426" t="str">
        <v>Huizhou Boshijie Technology Co., Ltd.</v>
      </c>
      <c r="S1426" t="str">
        <v>Same</v>
      </c>
      <c r="T1426">
        <v>900665</v>
      </c>
      <c r="U1426">
        <v>242</v>
      </c>
      <c r="V1426" t="str">
        <v>373SMT INV-PTS SALES</v>
      </c>
      <c r="W1426">
        <v>0</v>
      </c>
      <c r="X1426" t="str">
        <v>BSJ-20220301001</v>
      </c>
      <c r="Y1426">
        <v>904165</v>
      </c>
      <c r="Z1426" t="str">
        <v>惠州市博实结科技有限公司</v>
      </c>
      <c r="AA1426">
        <v>0</v>
      </c>
      <c r="AB1426">
        <v>2022</v>
      </c>
      <c r="AC1426">
        <v>6</v>
      </c>
      <c r="AD1426" t="str">
        <v>Q1</v>
      </c>
      <c r="AE1426" t="str">
        <v>FY22/23</v>
      </c>
      <c r="AF1426" t="str">
        <v>SOUTH</v>
      </c>
    </row>
    <row r="1427" spans="1:32">
      <c r="A1427" t="str">
        <v>ESSZ</v>
      </c>
      <c r="B1427" t="str">
        <v>SZX</v>
      </c>
      <c r="C1427" t="str">
        <v>SPARES/OTHER</v>
      </c>
      <c r="D1427" s="4">
        <v>44740</v>
      </c>
      <c r="E1427" t="str">
        <v>YAMAHA</v>
      </c>
      <c r="F1427">
        <v>14100504</v>
      </c>
      <c r="G1427">
        <v>44740</v>
      </c>
      <c r="H1427" t="str">
        <v>YMCT|KKL-M1812-00</v>
      </c>
      <c r="I1427" t="str">
        <v>GUIDE PALLETE L3</v>
      </c>
      <c r="J1427">
        <v>1</v>
      </c>
      <c r="K1427">
        <v>1</v>
      </c>
      <c r="L1427">
        <v>707.96</v>
      </c>
      <c r="M1427" t="str">
        <v>CNY</v>
      </c>
      <c r="N1427">
        <v>1.175</v>
      </c>
      <c r="O1427">
        <v>707.96</v>
      </c>
      <c r="P1427">
        <v>831.85300000000007</v>
      </c>
      <c r="Q1427" t="str">
        <v>C66SZX-SMT SERVICE</v>
      </c>
      <c r="R1427" t="str">
        <v>Huizhou Boshijie Technology Co., Ltd.</v>
      </c>
      <c r="S1427" t="str">
        <v>Same</v>
      </c>
      <c r="T1427">
        <v>900665</v>
      </c>
      <c r="U1427">
        <v>412</v>
      </c>
      <c r="V1427" t="str">
        <v>373SMT INV-PTS SALES</v>
      </c>
      <c r="W1427">
        <v>0</v>
      </c>
      <c r="X1427" t="str">
        <v>BSJ-20220301001</v>
      </c>
      <c r="Y1427">
        <v>904165</v>
      </c>
      <c r="Z1427" t="str">
        <v>惠州市博实结科技有限公司</v>
      </c>
      <c r="AA1427">
        <v>0</v>
      </c>
      <c r="AB1427">
        <v>2022</v>
      </c>
      <c r="AC1427">
        <v>6</v>
      </c>
      <c r="AD1427" t="str">
        <v>Q1</v>
      </c>
      <c r="AE1427" t="str">
        <v>FY22/23</v>
      </c>
      <c r="AF1427" t="str">
        <v>SOUTH</v>
      </c>
    </row>
    <row r="1428" spans="1:32">
      <c r="A1428" t="str">
        <v>ESSZ</v>
      </c>
      <c r="B1428" t="str">
        <v>SZX</v>
      </c>
      <c r="C1428" t="str">
        <v>SPARES/OTHER</v>
      </c>
      <c r="D1428" s="4">
        <v>44740</v>
      </c>
      <c r="E1428" t="str">
        <v>YAMAHA</v>
      </c>
      <c r="F1428">
        <v>14100504</v>
      </c>
      <c r="G1428">
        <v>44740</v>
      </c>
      <c r="H1428" t="str">
        <v>YMCT|KGX-M18A3-02</v>
      </c>
      <c r="I1428" t="str">
        <v>PLUNGER ASSY.</v>
      </c>
      <c r="J1428">
        <v>6</v>
      </c>
      <c r="K1428">
        <v>6</v>
      </c>
      <c r="L1428">
        <v>2548.67</v>
      </c>
      <c r="M1428" t="str">
        <v>CNY</v>
      </c>
      <c r="N1428">
        <v>1.175</v>
      </c>
      <c r="O1428">
        <v>2548.67</v>
      </c>
      <c r="P1428">
        <v>2994.6872500000004</v>
      </c>
      <c r="Q1428" t="str">
        <v>C66SZX-SMT SERVICE</v>
      </c>
      <c r="R1428" t="str">
        <v>Huizhou Boshijie Technology Co., Ltd.</v>
      </c>
      <c r="S1428" t="str">
        <v>Same</v>
      </c>
      <c r="T1428">
        <v>900665</v>
      </c>
      <c r="U1428">
        <v>1332</v>
      </c>
      <c r="V1428" t="str">
        <v>373SMT INV-PTS SALES</v>
      </c>
      <c r="W1428">
        <v>0</v>
      </c>
      <c r="X1428" t="str">
        <v>BSJ-20220301001</v>
      </c>
      <c r="Y1428">
        <v>904165</v>
      </c>
      <c r="Z1428" t="str">
        <v>惠州市博实结科技有限公司</v>
      </c>
      <c r="AA1428">
        <v>0</v>
      </c>
      <c r="AB1428">
        <v>2022</v>
      </c>
      <c r="AC1428">
        <v>6</v>
      </c>
      <c r="AD1428" t="str">
        <v>Q1</v>
      </c>
      <c r="AE1428" t="str">
        <v>FY22/23</v>
      </c>
      <c r="AF1428" t="str">
        <v>SOUTH</v>
      </c>
    </row>
    <row r="1429" spans="1:32">
      <c r="A1429" t="str">
        <v>ESSZ</v>
      </c>
      <c r="B1429" t="str">
        <v>SZX</v>
      </c>
      <c r="C1429" t="str">
        <v>SPARES/OTHER</v>
      </c>
      <c r="D1429" s="4">
        <v>44740</v>
      </c>
      <c r="E1429" t="str">
        <v>YAMAHA</v>
      </c>
      <c r="F1429">
        <v>14100504</v>
      </c>
      <c r="G1429">
        <v>44740</v>
      </c>
      <c r="H1429" t="str">
        <v>YMCT|KGX-M18A4-00</v>
      </c>
      <c r="I1429" t="str">
        <v>STOPPER ASSY</v>
      </c>
      <c r="J1429">
        <v>6</v>
      </c>
      <c r="K1429">
        <v>6</v>
      </c>
      <c r="L1429">
        <v>8495.58</v>
      </c>
      <c r="M1429" t="str">
        <v>CNY</v>
      </c>
      <c r="N1429">
        <v>1.175</v>
      </c>
      <c r="O1429">
        <v>8495.58</v>
      </c>
      <c r="P1429">
        <v>9982.3065000000006</v>
      </c>
      <c r="Q1429" t="str">
        <v>C66SZX-SMT SERVICE</v>
      </c>
      <c r="R1429" t="str">
        <v>Huizhou Boshijie Technology Co., Ltd.</v>
      </c>
      <c r="S1429" t="str">
        <v>Same</v>
      </c>
      <c r="T1429">
        <v>900665</v>
      </c>
      <c r="U1429">
        <v>4422</v>
      </c>
      <c r="V1429" t="str">
        <v>373SMT INV-PTS SALES</v>
      </c>
      <c r="W1429">
        <v>0</v>
      </c>
      <c r="X1429" t="str">
        <v>BSJ-20220301001</v>
      </c>
      <c r="Y1429">
        <v>904165</v>
      </c>
      <c r="Z1429" t="str">
        <v>惠州市博实结科技有限公司</v>
      </c>
      <c r="AA1429">
        <v>0</v>
      </c>
      <c r="AB1429">
        <v>2022</v>
      </c>
      <c r="AC1429">
        <v>6</v>
      </c>
      <c r="AD1429" t="str">
        <v>Q1</v>
      </c>
      <c r="AE1429" t="str">
        <v>FY22/23</v>
      </c>
      <c r="AF1429" t="str">
        <v>SOUTH</v>
      </c>
    </row>
    <row r="1430" spans="1:32">
      <c r="A1430" t="str">
        <v>ESSZ</v>
      </c>
      <c r="B1430" t="str">
        <v>SZX</v>
      </c>
      <c r="C1430" t="str">
        <v>SPARES/OTHER</v>
      </c>
      <c r="D1430" s="4">
        <v>44740</v>
      </c>
      <c r="E1430" t="str">
        <v>YAMAHA</v>
      </c>
      <c r="F1430">
        <v>14100504</v>
      </c>
      <c r="G1430">
        <v>44740</v>
      </c>
      <c r="H1430" t="str">
        <v>YMCT|KKL-M1809-00</v>
      </c>
      <c r="I1430" t="str">
        <v>GUIDE PALETTE L1</v>
      </c>
      <c r="J1430">
        <v>2</v>
      </c>
      <c r="K1430">
        <v>2</v>
      </c>
      <c r="L1430">
        <v>796.46</v>
      </c>
      <c r="M1430" t="str">
        <v>CNY</v>
      </c>
      <c r="N1430">
        <v>1.175</v>
      </c>
      <c r="O1430">
        <v>796.46</v>
      </c>
      <c r="P1430">
        <v>935.84050000000013</v>
      </c>
      <c r="Q1430" t="str">
        <v>C66SZX-SMT SERVICE</v>
      </c>
      <c r="R1430" t="str">
        <v>Huizhou Boshijie Technology Co., Ltd.</v>
      </c>
      <c r="S1430" t="str">
        <v>Same</v>
      </c>
      <c r="T1430">
        <v>900665</v>
      </c>
      <c r="U1430">
        <v>484</v>
      </c>
      <c r="V1430" t="str">
        <v>373SMT INV-PTS SALES</v>
      </c>
      <c r="W1430">
        <v>0</v>
      </c>
      <c r="X1430" t="str">
        <v>BSJ-20220301001</v>
      </c>
      <c r="Y1430">
        <v>904165</v>
      </c>
      <c r="Z1430" t="str">
        <v>惠州市博实结科技有限公司</v>
      </c>
      <c r="AA1430">
        <v>0</v>
      </c>
      <c r="AB1430">
        <v>2022</v>
      </c>
      <c r="AC1430">
        <v>6</v>
      </c>
      <c r="AD1430" t="str">
        <v>Q1</v>
      </c>
      <c r="AE1430" t="str">
        <v>FY22/23</v>
      </c>
      <c r="AF1430" t="str">
        <v>SOUTH</v>
      </c>
    </row>
    <row r="1431" spans="1:32">
      <c r="A1431" t="str">
        <v>ESSZ</v>
      </c>
      <c r="B1431" t="str">
        <v>SZX</v>
      </c>
      <c r="C1431" t="str">
        <v>SPARES/OTHER</v>
      </c>
      <c r="D1431" s="4">
        <v>44740</v>
      </c>
      <c r="E1431" t="str">
        <v>YAMAHA</v>
      </c>
      <c r="F1431">
        <v>14100504</v>
      </c>
      <c r="G1431">
        <v>44740</v>
      </c>
      <c r="H1431" t="str">
        <v>YMCT|KKL-M1810-00</v>
      </c>
      <c r="I1431" t="str">
        <v>GUIDE PALETTE L2</v>
      </c>
      <c r="J1431">
        <v>1</v>
      </c>
      <c r="K1431">
        <v>1</v>
      </c>
      <c r="L1431">
        <v>619.47</v>
      </c>
      <c r="M1431" t="str">
        <v>CNY</v>
      </c>
      <c r="N1431">
        <v>1.175</v>
      </c>
      <c r="O1431">
        <v>619.47</v>
      </c>
      <c r="P1431">
        <v>727.87725</v>
      </c>
      <c r="Q1431" t="str">
        <v>C66SZX-SMT SERVICE</v>
      </c>
      <c r="R1431" t="str">
        <v>Huizhou Boshijie Technology Co., Ltd.</v>
      </c>
      <c r="S1431" t="str">
        <v>Same</v>
      </c>
      <c r="T1431">
        <v>900665</v>
      </c>
      <c r="U1431">
        <v>347</v>
      </c>
      <c r="V1431" t="str">
        <v>373SMT INV-PTS SALES</v>
      </c>
      <c r="W1431">
        <v>0</v>
      </c>
      <c r="X1431" t="str">
        <v>BSJ-20220301001</v>
      </c>
      <c r="Y1431">
        <v>904165</v>
      </c>
      <c r="Z1431" t="str">
        <v>惠州市博实结科技有限公司</v>
      </c>
      <c r="AA1431">
        <v>0</v>
      </c>
      <c r="AB1431">
        <v>2022</v>
      </c>
      <c r="AC1431">
        <v>6</v>
      </c>
      <c r="AD1431" t="str">
        <v>Q1</v>
      </c>
      <c r="AE1431" t="str">
        <v>FY22/23</v>
      </c>
      <c r="AF1431" t="str">
        <v>SOUTH</v>
      </c>
    </row>
    <row r="1432" spans="1:32">
      <c r="A1432" t="str">
        <v>ESSZ</v>
      </c>
      <c r="B1432" t="str">
        <v>SZX</v>
      </c>
      <c r="C1432" t="str">
        <v>SPARES/OTHER</v>
      </c>
      <c r="D1432" s="4">
        <v>44740</v>
      </c>
      <c r="E1432" t="str">
        <v>YAMAHA</v>
      </c>
      <c r="F1432">
        <v>14100505</v>
      </c>
      <c r="G1432">
        <v>44740</v>
      </c>
      <c r="H1432" t="str">
        <v>YMCT|KMB-M7057-00</v>
      </c>
      <c r="I1432" t="str">
        <v>O-RING</v>
      </c>
      <c r="J1432">
        <v>20</v>
      </c>
      <c r="K1432">
        <v>20</v>
      </c>
      <c r="L1432">
        <v>566.37</v>
      </c>
      <c r="M1432" t="str">
        <v>CNY</v>
      </c>
      <c r="N1432">
        <v>1.175</v>
      </c>
      <c r="O1432">
        <v>566.37</v>
      </c>
      <c r="P1432">
        <v>665.48475000000008</v>
      </c>
      <c r="Q1432" t="str">
        <v>C66SZX-SMT SERVICE</v>
      </c>
      <c r="R1432" t="str">
        <v>Shenzhen GCL Electronics Co., Ltd.</v>
      </c>
      <c r="S1432" t="str">
        <v>Same</v>
      </c>
      <c r="T1432">
        <v>900667</v>
      </c>
      <c r="U1432">
        <v>320</v>
      </c>
      <c r="V1432" t="str">
        <v>373SMT INV-PTS SALES</v>
      </c>
      <c r="W1432">
        <v>0</v>
      </c>
      <c r="X1432" t="str">
        <v>GCL22050731</v>
      </c>
      <c r="Y1432">
        <v>904186</v>
      </c>
      <c r="Z1432" t="str">
        <v>深圳市耕创电子有限公司</v>
      </c>
      <c r="AA1432">
        <v>0</v>
      </c>
      <c r="AB1432">
        <v>2022</v>
      </c>
      <c r="AC1432">
        <v>6</v>
      </c>
      <c r="AD1432" t="str">
        <v>Q1</v>
      </c>
      <c r="AE1432" t="str">
        <v>FY22/23</v>
      </c>
      <c r="AF1432" t="str">
        <v>SOUTH</v>
      </c>
    </row>
    <row r="1433" spans="1:32">
      <c r="A1433" t="str">
        <v>ESSZ</v>
      </c>
      <c r="B1433" t="str">
        <v>SZX</v>
      </c>
      <c r="C1433" t="str">
        <v>SPARES/OTHER</v>
      </c>
      <c r="D1433" s="4">
        <v>44740</v>
      </c>
      <c r="E1433" t="str">
        <v>OTHERS</v>
      </c>
      <c r="F1433">
        <v>14100506</v>
      </c>
      <c r="G1433">
        <v>44740</v>
      </c>
      <c r="H1433" t="str">
        <v>ZMTR|K48-M3856-00X</v>
      </c>
      <c r="I1433" t="str">
        <v>GREASE PACK(NSL)</v>
      </c>
      <c r="J1433">
        <v>12</v>
      </c>
      <c r="K1433">
        <v>12</v>
      </c>
      <c r="L1433">
        <v>1975.22</v>
      </c>
      <c r="M1433" t="str">
        <v>CNY</v>
      </c>
      <c r="N1433">
        <v>1.175</v>
      </c>
      <c r="O1433">
        <v>1975.22</v>
      </c>
      <c r="P1433">
        <v>2320.8834999999999</v>
      </c>
      <c r="Q1433" t="str">
        <v>C66SZX-SMT SERVICE</v>
      </c>
      <c r="R1433" t="str">
        <v>Huizhou Zhongxinke Digital Technology Co., Ltd.</v>
      </c>
      <c r="S1433" t="str">
        <v>Same</v>
      </c>
      <c r="T1433">
        <v>900666</v>
      </c>
      <c r="U1433">
        <v>1720.04</v>
      </c>
      <c r="V1433" t="str">
        <v>373SMT INV-PTS SALES</v>
      </c>
      <c r="W1433">
        <v>0</v>
      </c>
      <c r="X1433" t="str">
        <v>C66SZ22269</v>
      </c>
      <c r="Y1433">
        <v>904173</v>
      </c>
      <c r="Z1433" t="str">
        <v>惠州市众鑫科数字技术有限公司</v>
      </c>
      <c r="AA1433">
        <v>0</v>
      </c>
      <c r="AB1433">
        <v>2022</v>
      </c>
      <c r="AC1433">
        <v>6</v>
      </c>
      <c r="AD1433" t="str">
        <v>Q1</v>
      </c>
      <c r="AE1433" t="str">
        <v>FY22/23</v>
      </c>
      <c r="AF1433" t="str">
        <v>SOUTH</v>
      </c>
    </row>
    <row r="1434" spans="1:32">
      <c r="A1434" t="str">
        <v>ESSZ</v>
      </c>
      <c r="B1434" t="str">
        <v>SZX</v>
      </c>
      <c r="C1434" t="str">
        <v>SERVICE_CHARGE</v>
      </c>
      <c r="D1434" s="4">
        <v>44754</v>
      </c>
      <c r="E1434" t="str">
        <v>YAMAHA</v>
      </c>
      <c r="F1434">
        <v>12100084</v>
      </c>
      <c r="G1434">
        <v>44754</v>
      </c>
      <c r="H1434" t="str">
        <v>YMCT|REPAIR CHARGE</v>
      </c>
      <c r="I1434" t="str">
        <v>REPAIR CHARGE</v>
      </c>
      <c r="J1434">
        <v>1</v>
      </c>
      <c r="K1434">
        <v>1</v>
      </c>
      <c r="L1434">
        <v>7079.65</v>
      </c>
      <c r="M1434" t="str">
        <v>CNY</v>
      </c>
      <c r="N1434">
        <v>1.17</v>
      </c>
      <c r="O1434">
        <v>7079.65</v>
      </c>
      <c r="P1434">
        <v>8283.1904999999988</v>
      </c>
      <c r="Q1434" t="str">
        <v>C66SZX-SMT SERVICE</v>
      </c>
      <c r="R1434" t="str">
        <v>Xi'an Qingsong Xinrui Electronic Technology Co.,Lt</v>
      </c>
      <c r="S1434" t="str">
        <v>Same</v>
      </c>
      <c r="T1434">
        <v>900670</v>
      </c>
      <c r="U1434">
        <v>0</v>
      </c>
      <c r="V1434" t="str">
        <v>373SMT INV-NON-CON</v>
      </c>
      <c r="W1434">
        <v>0</v>
      </c>
      <c r="X1434" t="str">
        <v>C66SZ23172</v>
      </c>
      <c r="Y1434">
        <v>0</v>
      </c>
      <c r="Z1434" t="str">
        <v>西安青松新瑞电子科技有限公司</v>
      </c>
      <c r="AA1434">
        <v>0</v>
      </c>
      <c r="AB1434">
        <v>2022</v>
      </c>
      <c r="AC1434">
        <v>7</v>
      </c>
      <c r="AD1434" t="str">
        <v>Q2</v>
      </c>
      <c r="AE1434" t="str">
        <v>FY22/23</v>
      </c>
      <c r="AF1434" t="str">
        <v>SOUTH</v>
      </c>
    </row>
    <row r="1435" spans="1:32">
      <c r="A1435" t="str">
        <v>ESSZ</v>
      </c>
      <c r="B1435" t="str">
        <v>SZX</v>
      </c>
      <c r="C1435" t="str">
        <v>SERVICE_CHARGE</v>
      </c>
      <c r="D1435" s="4">
        <v>44754</v>
      </c>
      <c r="E1435" t="str">
        <v>YAMAHA</v>
      </c>
      <c r="F1435">
        <v>12100084</v>
      </c>
      <c r="G1435">
        <v>44754</v>
      </c>
      <c r="H1435" t="str">
        <v>YMCT|REPAIR CHARGE</v>
      </c>
      <c r="I1435" t="str">
        <v>REPAIR CHARGE</v>
      </c>
      <c r="J1435">
        <v>1</v>
      </c>
      <c r="K1435">
        <v>1</v>
      </c>
      <c r="L1435">
        <v>8849.56</v>
      </c>
      <c r="M1435" t="str">
        <v>CNY</v>
      </c>
      <c r="N1435">
        <v>1.17</v>
      </c>
      <c r="O1435">
        <v>8849.56</v>
      </c>
      <c r="P1435">
        <v>10353.985199999999</v>
      </c>
      <c r="Q1435" t="str">
        <v>C66SZX-SMT SERVICE</v>
      </c>
      <c r="R1435" t="str">
        <v>Xi'an Qingsong Xinrui Electronic Technology Co.,Lt</v>
      </c>
      <c r="S1435" t="str">
        <v>Same</v>
      </c>
      <c r="T1435">
        <v>900670</v>
      </c>
      <c r="U1435">
        <v>0</v>
      </c>
      <c r="V1435" t="str">
        <v>373SMT INV-NON-CON</v>
      </c>
      <c r="W1435">
        <v>0</v>
      </c>
      <c r="X1435" t="str">
        <v>C66SZ23172</v>
      </c>
      <c r="Y1435">
        <v>0</v>
      </c>
      <c r="Z1435" t="str">
        <v>西安青松新瑞电子科技有限公司</v>
      </c>
      <c r="AA1435">
        <v>0</v>
      </c>
      <c r="AB1435">
        <v>2022</v>
      </c>
      <c r="AC1435">
        <v>7</v>
      </c>
      <c r="AD1435" t="str">
        <v>Q2</v>
      </c>
      <c r="AE1435" t="str">
        <v>FY22/23</v>
      </c>
      <c r="AF1435" t="str">
        <v>SOUTH</v>
      </c>
    </row>
    <row r="1436" spans="1:32">
      <c r="A1436" t="str">
        <v>ESSZ</v>
      </c>
      <c r="B1436" t="str">
        <v>SZX</v>
      </c>
      <c r="C1436" t="str">
        <v>SPARES/OTHER</v>
      </c>
      <c r="D1436" s="4">
        <v>44754</v>
      </c>
      <c r="E1436" t="str">
        <v>OTHERS</v>
      </c>
      <c r="F1436">
        <v>14100507</v>
      </c>
      <c r="G1436">
        <v>44754</v>
      </c>
      <c r="H1436" t="str">
        <v>ZMTR|K48-M3856-00X</v>
      </c>
      <c r="I1436" t="str">
        <v>GREASE PACK(NSL)</v>
      </c>
      <c r="J1436">
        <v>12</v>
      </c>
      <c r="K1436">
        <v>12</v>
      </c>
      <c r="L1436">
        <v>1975.22</v>
      </c>
      <c r="M1436" t="str">
        <v>CNY</v>
      </c>
      <c r="N1436">
        <v>1.17</v>
      </c>
      <c r="O1436">
        <v>1975.22</v>
      </c>
      <c r="P1436">
        <v>2311.0074</v>
      </c>
      <c r="Q1436" t="str">
        <v>C66SZX-SMT SERVICE</v>
      </c>
      <c r="R1436" t="str">
        <v>Dongguan An Lin Electronic Co., Ltd.</v>
      </c>
      <c r="S1436" t="str">
        <v>Same</v>
      </c>
      <c r="T1436">
        <v>900671</v>
      </c>
      <c r="U1436">
        <v>1720.04</v>
      </c>
      <c r="V1436" t="str">
        <v>373SMT INV-PTS SALES</v>
      </c>
      <c r="W1436">
        <v>0</v>
      </c>
      <c r="X1436" t="str">
        <v>CG-220629001</v>
      </c>
      <c r="Y1436">
        <v>914127</v>
      </c>
      <c r="Z1436" t="str">
        <v>东莞市安林电子有限公司</v>
      </c>
      <c r="AA1436">
        <v>0</v>
      </c>
      <c r="AB1436">
        <v>2022</v>
      </c>
      <c r="AC1436">
        <v>7</v>
      </c>
      <c r="AD1436" t="str">
        <v>Q2</v>
      </c>
      <c r="AE1436" t="str">
        <v>FY22/23</v>
      </c>
      <c r="AF1436" t="str">
        <v>SOUTH</v>
      </c>
    </row>
    <row r="1437" spans="1:32">
      <c r="A1437" t="str">
        <v>ESSZ</v>
      </c>
      <c r="B1437" t="str">
        <v>SZX</v>
      </c>
      <c r="C1437" t="str">
        <v>SERVICE_CHARGE</v>
      </c>
      <c r="D1437" s="4">
        <v>44757</v>
      </c>
      <c r="E1437" t="str">
        <v>YAMAHA</v>
      </c>
      <c r="F1437">
        <v>12100085</v>
      </c>
      <c r="G1437">
        <v>44757</v>
      </c>
      <c r="H1437" t="str">
        <v>YMCT|REPAIR CHARGE</v>
      </c>
      <c r="I1437" t="str">
        <v>REPAIR CHARGE</v>
      </c>
      <c r="J1437">
        <v>1</v>
      </c>
      <c r="K1437">
        <v>1</v>
      </c>
      <c r="L1437">
        <v>1769.91</v>
      </c>
      <c r="M1437" t="str">
        <v>CNY</v>
      </c>
      <c r="N1437">
        <v>1.17</v>
      </c>
      <c r="O1437">
        <v>1769.91</v>
      </c>
      <c r="P1437">
        <v>2070.7946999999999</v>
      </c>
      <c r="Q1437" t="str">
        <v>C66SZX-SMT SERVICE</v>
      </c>
      <c r="R1437" t="str">
        <v>Zhongshan MingKa Electronic Technology Co.,Ltd</v>
      </c>
      <c r="S1437" t="str">
        <v>Same</v>
      </c>
      <c r="T1437">
        <v>900675</v>
      </c>
      <c r="U1437">
        <v>0</v>
      </c>
      <c r="V1437" t="str">
        <v>373SMT INV-NON-CON</v>
      </c>
      <c r="W1437">
        <v>0</v>
      </c>
      <c r="X1437" t="str">
        <v>C66SZ22240</v>
      </c>
      <c r="Y1437">
        <v>0</v>
      </c>
      <c r="Z1437" t="str">
        <v>中山市名佳电子科技有限公司</v>
      </c>
      <c r="AA1437">
        <v>0</v>
      </c>
      <c r="AB1437">
        <v>2022</v>
      </c>
      <c r="AC1437">
        <v>7</v>
      </c>
      <c r="AD1437" t="str">
        <v>Q2</v>
      </c>
      <c r="AE1437" t="str">
        <v>FY22/23</v>
      </c>
      <c r="AF1437" t="str">
        <v>SOUTH</v>
      </c>
    </row>
    <row r="1438" spans="1:32">
      <c r="A1438" t="str">
        <v>ESSZ</v>
      </c>
      <c r="B1438" t="str">
        <v>SZX</v>
      </c>
      <c r="C1438" t="str">
        <v>SPARES/OTHER</v>
      </c>
      <c r="D1438" s="4">
        <v>44757</v>
      </c>
      <c r="E1438" t="str">
        <v>YAMAHA</v>
      </c>
      <c r="F1438">
        <v>14100508</v>
      </c>
      <c r="G1438">
        <v>44757</v>
      </c>
      <c r="H1438" t="str">
        <v>YMCT|KKD-M7131-00</v>
      </c>
      <c r="I1438" t="str">
        <v>BELT 1</v>
      </c>
      <c r="J1438">
        <v>1</v>
      </c>
      <c r="K1438">
        <v>1</v>
      </c>
      <c r="L1438">
        <v>132.74</v>
      </c>
      <c r="M1438" t="str">
        <v>CNY</v>
      </c>
      <c r="N1438">
        <v>1.17</v>
      </c>
      <c r="O1438">
        <v>132.74</v>
      </c>
      <c r="P1438">
        <v>155.3058</v>
      </c>
      <c r="Q1438" t="str">
        <v>C66SZX-SMT SERVICE</v>
      </c>
      <c r="R1438" t="str">
        <v>Zhongshan MingKa Electronic Technology Co.,Ltd</v>
      </c>
      <c r="S1438" t="str">
        <v>Same</v>
      </c>
      <c r="T1438">
        <v>900672</v>
      </c>
      <c r="U1438">
        <v>59.46</v>
      </c>
      <c r="V1438" t="str">
        <v>373SMT INV-PTS SALES</v>
      </c>
      <c r="W1438">
        <v>0</v>
      </c>
      <c r="X1438" t="str">
        <v>C66SZ22240</v>
      </c>
      <c r="Y1438">
        <v>918307</v>
      </c>
      <c r="Z1438" t="str">
        <v>中山市名佳电子科技有限公司</v>
      </c>
      <c r="AA1438">
        <v>0</v>
      </c>
      <c r="AB1438">
        <v>2022</v>
      </c>
      <c r="AC1438">
        <v>7</v>
      </c>
      <c r="AD1438" t="str">
        <v>Q2</v>
      </c>
      <c r="AE1438" t="str">
        <v>FY22/23</v>
      </c>
      <c r="AF1438" t="str">
        <v>SOUTH</v>
      </c>
    </row>
    <row r="1439" spans="1:32">
      <c r="A1439" t="str">
        <v>ESSZ</v>
      </c>
      <c r="B1439" t="str">
        <v>SZX</v>
      </c>
      <c r="C1439" t="str">
        <v>SPARES/OTHER</v>
      </c>
      <c r="D1439" s="4">
        <v>44757</v>
      </c>
      <c r="E1439" t="str">
        <v>YAMAHA</v>
      </c>
      <c r="F1439">
        <v>14100508</v>
      </c>
      <c r="G1439">
        <v>44757</v>
      </c>
      <c r="H1439" t="str">
        <v>YMCT|KKD-M7132-00</v>
      </c>
      <c r="I1439" t="str">
        <v>BELT 2</v>
      </c>
      <c r="J1439">
        <v>1</v>
      </c>
      <c r="K1439">
        <v>1</v>
      </c>
      <c r="L1439">
        <v>132.74</v>
      </c>
      <c r="M1439" t="str">
        <v>CNY</v>
      </c>
      <c r="N1439">
        <v>1.17</v>
      </c>
      <c r="O1439">
        <v>132.74</v>
      </c>
      <c r="P1439">
        <v>155.3058</v>
      </c>
      <c r="Q1439" t="str">
        <v>C66SZX-SMT SERVICE</v>
      </c>
      <c r="R1439" t="str">
        <v>Zhongshan MingKa Electronic Technology Co.,Ltd</v>
      </c>
      <c r="S1439" t="str">
        <v>Same</v>
      </c>
      <c r="T1439">
        <v>900672</v>
      </c>
      <c r="U1439">
        <v>59.46</v>
      </c>
      <c r="V1439" t="str">
        <v>373SMT INV-PTS SALES</v>
      </c>
      <c r="W1439">
        <v>0</v>
      </c>
      <c r="X1439" t="str">
        <v>C66SZ22240</v>
      </c>
      <c r="Y1439">
        <v>918307</v>
      </c>
      <c r="Z1439" t="str">
        <v>中山市名佳电子科技有限公司</v>
      </c>
      <c r="AA1439">
        <v>0</v>
      </c>
      <c r="AB1439">
        <v>2022</v>
      </c>
      <c r="AC1439">
        <v>7</v>
      </c>
      <c r="AD1439" t="str">
        <v>Q2</v>
      </c>
      <c r="AE1439" t="str">
        <v>FY22/23</v>
      </c>
      <c r="AF1439" t="str">
        <v>SOUTH</v>
      </c>
    </row>
    <row r="1440" spans="1:32">
      <c r="A1440" t="str">
        <v>ESSZ</v>
      </c>
      <c r="B1440" t="str">
        <v>SZX</v>
      </c>
      <c r="C1440" t="str">
        <v>SPARES/OTHER</v>
      </c>
      <c r="D1440" s="4">
        <v>44757</v>
      </c>
      <c r="E1440" t="str">
        <v>YAMAHA</v>
      </c>
      <c r="F1440">
        <v>14100509</v>
      </c>
      <c r="G1440">
        <v>44757</v>
      </c>
      <c r="H1440" t="str">
        <v>YMCT|KHY-M7132-00</v>
      </c>
      <c r="I1440" t="str">
        <v>BELT 2</v>
      </c>
      <c r="J1440">
        <v>10</v>
      </c>
      <c r="K1440">
        <v>10</v>
      </c>
      <c r="L1440">
        <v>973.45</v>
      </c>
      <c r="M1440" t="str">
        <v>CNY</v>
      </c>
      <c r="N1440">
        <v>1.17</v>
      </c>
      <c r="O1440">
        <v>973.45</v>
      </c>
      <c r="P1440">
        <v>1138.9365</v>
      </c>
      <c r="Q1440" t="str">
        <v>C66SZX-SMT SERVICE</v>
      </c>
      <c r="R1440" t="str">
        <v xml:space="preserve">Leader-Tech Electronics (Shenzhen) Inc - Huangshi </v>
      </c>
      <c r="S1440" t="str">
        <v>Same</v>
      </c>
      <c r="T1440">
        <v>900673</v>
      </c>
      <c r="U1440">
        <v>508.33</v>
      </c>
      <c r="V1440" t="str">
        <v>373SMT INV-PTS SALES</v>
      </c>
      <c r="W1440">
        <v>0</v>
      </c>
      <c r="X1440" t="str">
        <v>HS-PO2022040633</v>
      </c>
      <c r="Y1440">
        <v>918322</v>
      </c>
      <c r="Z1440" t="str">
        <v>上达电子（黄石）股份有限公司</v>
      </c>
      <c r="AA1440">
        <v>0</v>
      </c>
      <c r="AB1440">
        <v>2022</v>
      </c>
      <c r="AC1440">
        <v>7</v>
      </c>
      <c r="AD1440" t="str">
        <v>Q2</v>
      </c>
      <c r="AE1440" t="str">
        <v>FY22/23</v>
      </c>
      <c r="AF1440" t="str">
        <v>SOUTH</v>
      </c>
    </row>
    <row r="1441" spans="1:32">
      <c r="A1441" t="str">
        <v>ESSZ</v>
      </c>
      <c r="B1441" t="str">
        <v>SZX</v>
      </c>
      <c r="C1441" t="str">
        <v>SPARES/OTHER</v>
      </c>
      <c r="D1441" s="4">
        <v>44757</v>
      </c>
      <c r="E1441" t="str">
        <v>YAMAHA</v>
      </c>
      <c r="F1441">
        <v>14100509</v>
      </c>
      <c r="G1441">
        <v>44757</v>
      </c>
      <c r="H1441" t="str">
        <v>YMCT|KHY-M7131-00</v>
      </c>
      <c r="I1441" t="str">
        <v>BELT 1</v>
      </c>
      <c r="J1441">
        <v>10</v>
      </c>
      <c r="K1441">
        <v>10</v>
      </c>
      <c r="L1441">
        <v>1150.44</v>
      </c>
      <c r="M1441" t="str">
        <v>CNY</v>
      </c>
      <c r="N1441">
        <v>1.17</v>
      </c>
      <c r="O1441">
        <v>1150.44</v>
      </c>
      <c r="P1441">
        <v>1346.0147999999999</v>
      </c>
      <c r="Q1441" t="str">
        <v>C66SZX-SMT SERVICE</v>
      </c>
      <c r="R1441" t="str">
        <v xml:space="preserve">Leader-Tech Electronics (Shenzhen) Inc - Huangshi </v>
      </c>
      <c r="S1441" t="str">
        <v>Same</v>
      </c>
      <c r="T1441">
        <v>900673</v>
      </c>
      <c r="U1441">
        <v>550</v>
      </c>
      <c r="V1441" t="str">
        <v>373SMT INV-PTS SALES</v>
      </c>
      <c r="W1441">
        <v>0</v>
      </c>
      <c r="X1441" t="str">
        <v>HS-PO2022040633</v>
      </c>
      <c r="Y1441">
        <v>918322</v>
      </c>
      <c r="Z1441" t="str">
        <v>上达电子（黄石）股份有限公司</v>
      </c>
      <c r="AA1441">
        <v>0</v>
      </c>
      <c r="AB1441">
        <v>2022</v>
      </c>
      <c r="AC1441">
        <v>7</v>
      </c>
      <c r="AD1441" t="str">
        <v>Q2</v>
      </c>
      <c r="AE1441" t="str">
        <v>FY22/23</v>
      </c>
      <c r="AF1441" t="str">
        <v>SOUTH</v>
      </c>
    </row>
    <row r="1442" spans="1:32">
      <c r="A1442" t="str">
        <v>ESSZ</v>
      </c>
      <c r="B1442" t="str">
        <v>SZX</v>
      </c>
      <c r="C1442" t="str">
        <v>SPARES/OTHER</v>
      </c>
      <c r="D1442" s="4">
        <v>44757</v>
      </c>
      <c r="E1442" t="str">
        <v>YAMAHA</v>
      </c>
      <c r="F1442">
        <v>14100510</v>
      </c>
      <c r="G1442">
        <v>44757</v>
      </c>
      <c r="H1442" t="str">
        <v>YMCT|KMB-M7943-00</v>
      </c>
      <c r="I1442" t="str">
        <v>HOLDER PRISM 2 ASSY.</v>
      </c>
      <c r="J1442">
        <v>1</v>
      </c>
      <c r="K1442">
        <v>1</v>
      </c>
      <c r="L1442">
        <v>4424.78</v>
      </c>
      <c r="M1442" t="str">
        <v>CNY</v>
      </c>
      <c r="N1442">
        <v>1.17</v>
      </c>
      <c r="O1442">
        <v>4424.78</v>
      </c>
      <c r="P1442">
        <v>5176.9925999999996</v>
      </c>
      <c r="Q1442" t="str">
        <v>C66SZX-SMT SERVICE</v>
      </c>
      <c r="R1442" t="str">
        <v>Shenzhen Extension New Technology Co., Ltd</v>
      </c>
      <c r="S1442" t="str">
        <v>Same</v>
      </c>
      <c r="T1442">
        <v>900674</v>
      </c>
      <c r="U1442">
        <v>2428</v>
      </c>
      <c r="V1442" t="str">
        <v>373SMT INV-PTS SALES</v>
      </c>
      <c r="W1442">
        <v>0</v>
      </c>
      <c r="X1442" t="str">
        <v>C66SZ22179</v>
      </c>
      <c r="Y1442">
        <v>918319</v>
      </c>
      <c r="Z1442" t="str">
        <v>深圳拓新伟业科技有限公司</v>
      </c>
      <c r="AA1442">
        <v>0</v>
      </c>
      <c r="AB1442">
        <v>2022</v>
      </c>
      <c r="AC1442">
        <v>7</v>
      </c>
      <c r="AD1442" t="str">
        <v>Q2</v>
      </c>
      <c r="AE1442" t="str">
        <v>FY22/23</v>
      </c>
      <c r="AF1442" t="str">
        <v>SOUTH</v>
      </c>
    </row>
    <row r="1443" spans="1:32">
      <c r="A1443" t="str">
        <v>ESSZ</v>
      </c>
      <c r="B1443" t="str">
        <v>SZX</v>
      </c>
      <c r="C1443" t="str">
        <v>CONTRACT_FEE</v>
      </c>
      <c r="D1443" s="4">
        <v>44763</v>
      </c>
      <c r="E1443" t="str">
        <v>YAMAHA</v>
      </c>
      <c r="F1443">
        <v>13100049</v>
      </c>
      <c r="G1443">
        <v>44763</v>
      </c>
      <c r="H1443" t="str">
        <v>YMCT|REPAIR CHARGE</v>
      </c>
      <c r="I1443" t="str">
        <v>REPAIR CHARGE</v>
      </c>
      <c r="J1443">
        <v>1</v>
      </c>
      <c r="K1443">
        <v>1</v>
      </c>
      <c r="L1443">
        <v>8495.58</v>
      </c>
      <c r="M1443" t="str">
        <v>CNY</v>
      </c>
      <c r="N1443">
        <v>1.17</v>
      </c>
      <c r="O1443">
        <v>8495.58</v>
      </c>
      <c r="P1443">
        <v>9939.8285999999989</v>
      </c>
      <c r="Q1443" t="str">
        <v>C66SZX-SMT SERVICE</v>
      </c>
      <c r="R1443" t="str">
        <v>Shenzhen Yingtong Hengyi Technology Co., Ltd.</v>
      </c>
      <c r="S1443" t="str">
        <v>Same</v>
      </c>
      <c r="T1443">
        <v>900678</v>
      </c>
      <c r="U1443">
        <v>0</v>
      </c>
      <c r="V1443" t="str">
        <v>373SMT INV-CONTRACT</v>
      </c>
      <c r="W1443">
        <v>0</v>
      </c>
      <c r="X1443">
        <v>0</v>
      </c>
      <c r="Y1443">
        <v>0</v>
      </c>
      <c r="Z1443" t="str">
        <v>深圳市盈通恒翼科技有限公司</v>
      </c>
      <c r="AA1443">
        <v>0</v>
      </c>
      <c r="AB1443">
        <v>2022</v>
      </c>
      <c r="AC1443">
        <v>7</v>
      </c>
      <c r="AD1443" t="str">
        <v>Q2</v>
      </c>
      <c r="AE1443" t="str">
        <v>FY22/23</v>
      </c>
      <c r="AF1443" t="str">
        <v>SOUTH</v>
      </c>
    </row>
    <row r="1444" spans="1:32">
      <c r="A1444" t="str">
        <v>ESSZ</v>
      </c>
      <c r="B1444" t="str">
        <v>SZX</v>
      </c>
      <c r="C1444" t="str">
        <v>FEEDER</v>
      </c>
      <c r="D1444" s="4">
        <v>44763</v>
      </c>
      <c r="E1444" t="str">
        <v>YAMAHA</v>
      </c>
      <c r="F1444">
        <v>14100511</v>
      </c>
      <c r="G1444">
        <v>44763</v>
      </c>
      <c r="H1444" t="str">
        <v>YMCT|KHJ-MC600-00</v>
      </c>
      <c r="I1444" t="str">
        <v>SS TAPE FEEDER 44mm</v>
      </c>
      <c r="J1444">
        <v>2</v>
      </c>
      <c r="K1444">
        <v>2</v>
      </c>
      <c r="L1444">
        <v>15929.2</v>
      </c>
      <c r="M1444" t="str">
        <v>CNY</v>
      </c>
      <c r="N1444">
        <v>1.17</v>
      </c>
      <c r="O1444">
        <v>15929.2</v>
      </c>
      <c r="P1444">
        <v>18637.164000000001</v>
      </c>
      <c r="Q1444" t="str">
        <v>C66SZX-SMT SERVICE</v>
      </c>
      <c r="R1444" t="str">
        <v>Tongda Electronic Technology (Shenzhen) co.,LTD.</v>
      </c>
      <c r="S1444" t="str">
        <v>Same</v>
      </c>
      <c r="T1444">
        <v>900676</v>
      </c>
      <c r="U1444">
        <v>14271.22</v>
      </c>
      <c r="V1444" t="str">
        <v>373SMT INV-PTS SALES</v>
      </c>
      <c r="W1444">
        <v>0</v>
      </c>
      <c r="X1444" t="str">
        <v>C66SZ23186</v>
      </c>
      <c r="Y1444">
        <v>922186</v>
      </c>
      <c r="Z1444" t="str">
        <v>通达科信（深圳）有限公司</v>
      </c>
      <c r="AA1444">
        <v>0</v>
      </c>
      <c r="AB1444">
        <v>2022</v>
      </c>
      <c r="AC1444">
        <v>7</v>
      </c>
      <c r="AD1444" t="str">
        <v>Q2</v>
      </c>
      <c r="AE1444" t="str">
        <v>FY22/23</v>
      </c>
      <c r="AF1444" t="str">
        <v>SOUTH</v>
      </c>
    </row>
    <row r="1445" spans="1:32">
      <c r="A1445" t="str">
        <v>ESSZ</v>
      </c>
      <c r="B1445" t="str">
        <v>SZX</v>
      </c>
      <c r="C1445" t="str">
        <v>SPARES/OTHER</v>
      </c>
      <c r="D1445" s="4">
        <v>44763</v>
      </c>
      <c r="E1445" t="str">
        <v>YAMAHA</v>
      </c>
      <c r="F1445">
        <v>14100512</v>
      </c>
      <c r="G1445">
        <v>44763</v>
      </c>
      <c r="H1445" t="str">
        <v>YMCT|KLT-M5160-A0</v>
      </c>
      <c r="I1445" t="str">
        <v>VALVE ASSY.</v>
      </c>
      <c r="J1445">
        <v>1</v>
      </c>
      <c r="K1445">
        <v>1</v>
      </c>
      <c r="L1445">
        <v>1150.04</v>
      </c>
      <c r="M1445" t="str">
        <v>CNY</v>
      </c>
      <c r="N1445">
        <v>1.17</v>
      </c>
      <c r="O1445">
        <v>1150.04</v>
      </c>
      <c r="P1445">
        <v>1345.5467999999998</v>
      </c>
      <c r="Q1445" t="str">
        <v>C66SZX-SMT SERVICE</v>
      </c>
      <c r="R1445" t="str">
        <v>YIDONG ELECTRONICS TECHNOLOGY CO.,LTD</v>
      </c>
      <c r="S1445" t="str">
        <v>Same</v>
      </c>
      <c r="T1445">
        <v>900677</v>
      </c>
      <c r="U1445">
        <v>636</v>
      </c>
      <c r="V1445" t="str">
        <v>373SMT INV-PTS SALES</v>
      </c>
      <c r="W1445">
        <v>0</v>
      </c>
      <c r="X1445" t="str">
        <v>PO-DB2205-000406</v>
      </c>
      <c r="Y1445">
        <v>922236</v>
      </c>
      <c r="Z1445" t="str">
        <v>奕东电子科技股份有限公司</v>
      </c>
      <c r="AA1445">
        <v>0</v>
      </c>
      <c r="AB1445">
        <v>2022</v>
      </c>
      <c r="AC1445">
        <v>7</v>
      </c>
      <c r="AD1445" t="str">
        <v>Q2</v>
      </c>
      <c r="AE1445" t="str">
        <v>FY22/23</v>
      </c>
      <c r="AF1445" t="str">
        <v>SOUTH</v>
      </c>
    </row>
    <row r="1446" spans="1:32">
      <c r="A1446" t="str">
        <v>ESSZ</v>
      </c>
      <c r="B1446" t="str">
        <v>SZX</v>
      </c>
      <c r="C1446" t="str">
        <v>SPARES/OTHER</v>
      </c>
      <c r="D1446" s="4">
        <v>44763</v>
      </c>
      <c r="E1446" t="str">
        <v>YAMAHA</v>
      </c>
      <c r="F1446">
        <v>14100512</v>
      </c>
      <c r="G1446">
        <v>44763</v>
      </c>
      <c r="H1446" t="str">
        <v>YMCT|KLW-M711S-A1</v>
      </c>
      <c r="I1446" t="str">
        <v>SHAFT 1,SPARE</v>
      </c>
      <c r="J1446">
        <v>1</v>
      </c>
      <c r="K1446">
        <v>1</v>
      </c>
      <c r="L1446">
        <v>6460.18</v>
      </c>
      <c r="M1446" t="str">
        <v>CNY</v>
      </c>
      <c r="N1446">
        <v>1.17</v>
      </c>
      <c r="O1446">
        <v>6460.18</v>
      </c>
      <c r="P1446">
        <v>7558.4106000000002</v>
      </c>
      <c r="Q1446" t="str">
        <v>C66SZX-SMT SERVICE</v>
      </c>
      <c r="R1446" t="str">
        <v>YIDONG ELECTRONICS TECHNOLOGY CO.,LTD</v>
      </c>
      <c r="S1446" t="str">
        <v>Same</v>
      </c>
      <c r="T1446">
        <v>900677</v>
      </c>
      <c r="U1446">
        <v>2838</v>
      </c>
      <c r="V1446" t="str">
        <v>373SMT INV-PTS SALES</v>
      </c>
      <c r="W1446">
        <v>0</v>
      </c>
      <c r="X1446" t="str">
        <v>PO-DB2205-000406</v>
      </c>
      <c r="Y1446">
        <v>922236</v>
      </c>
      <c r="Z1446" t="str">
        <v>奕东电子科技股份有限公司</v>
      </c>
      <c r="AA1446">
        <v>0</v>
      </c>
      <c r="AB1446">
        <v>2022</v>
      </c>
      <c r="AC1446">
        <v>7</v>
      </c>
      <c r="AD1446" t="str">
        <v>Q2</v>
      </c>
      <c r="AE1446" t="str">
        <v>FY22/23</v>
      </c>
      <c r="AF1446" t="str">
        <v>SOUTH</v>
      </c>
    </row>
    <row r="1447" spans="1:32">
      <c r="A1447" t="str">
        <v>ESSZ</v>
      </c>
      <c r="B1447" t="str">
        <v>SZX</v>
      </c>
      <c r="C1447" t="str">
        <v>SPARES/OTHER</v>
      </c>
      <c r="D1447" s="4">
        <v>44785</v>
      </c>
      <c r="E1447" t="str">
        <v>YAMAHA</v>
      </c>
      <c r="F1447">
        <v>11100555</v>
      </c>
      <c r="G1447">
        <v>44785</v>
      </c>
      <c r="H1447" t="str">
        <v>YMCT|REPAIR CHARGE</v>
      </c>
      <c r="I1447" t="str">
        <v>REPAIR CHARGE</v>
      </c>
      <c r="J1447">
        <v>1</v>
      </c>
      <c r="K1447">
        <v>1</v>
      </c>
      <c r="L1447">
        <v>1769.91</v>
      </c>
      <c r="M1447" t="str">
        <v>CNY</v>
      </c>
      <c r="N1447">
        <v>1.163</v>
      </c>
      <c r="O1447">
        <v>1769.91</v>
      </c>
      <c r="P1447">
        <v>2058.40533</v>
      </c>
      <c r="Q1447" t="str">
        <v>C66SZX-SMT SERVICE</v>
      </c>
      <c r="R1447" t="str">
        <v>Shenzhen Haichuan Weiye Technology Co. LTD</v>
      </c>
      <c r="S1447" t="str">
        <v>Same</v>
      </c>
      <c r="T1447">
        <v>300520</v>
      </c>
      <c r="U1447">
        <v>0</v>
      </c>
      <c r="V1447" t="str">
        <v>373SMT INV-INDENT</v>
      </c>
      <c r="W1447">
        <v>0</v>
      </c>
      <c r="X1447">
        <v>900679</v>
      </c>
      <c r="Y1447">
        <v>0</v>
      </c>
      <c r="Z1447" t="str">
        <v>深圳市海川伟业科技有限公司</v>
      </c>
      <c r="AA1447">
        <v>0</v>
      </c>
      <c r="AB1447">
        <v>2022</v>
      </c>
      <c r="AC1447">
        <v>8</v>
      </c>
      <c r="AD1447" t="str">
        <v>Q2</v>
      </c>
      <c r="AE1447" t="str">
        <v>FY22/23</v>
      </c>
      <c r="AF1447" t="str">
        <v>SOUTH</v>
      </c>
    </row>
    <row r="1448" spans="1:32">
      <c r="A1448" t="str">
        <v>ESSZ</v>
      </c>
      <c r="B1448" t="str">
        <v>SZX</v>
      </c>
      <c r="C1448" t="str">
        <v>SPARES/OTHER</v>
      </c>
      <c r="D1448" s="4">
        <v>44785</v>
      </c>
      <c r="E1448" t="str">
        <v>YAMAHA</v>
      </c>
      <c r="F1448">
        <v>11100555</v>
      </c>
      <c r="G1448">
        <v>44785</v>
      </c>
      <c r="H1448" t="str">
        <v>YMCT|REPAIR CHARGE</v>
      </c>
      <c r="I1448" t="str">
        <v>REPAIR CHARGE</v>
      </c>
      <c r="J1448">
        <v>1</v>
      </c>
      <c r="K1448">
        <v>1</v>
      </c>
      <c r="L1448">
        <v>1150.44</v>
      </c>
      <c r="M1448" t="str">
        <v>CNY</v>
      </c>
      <c r="N1448">
        <v>1.163</v>
      </c>
      <c r="O1448">
        <v>1150.44</v>
      </c>
      <c r="P1448">
        <v>1337.96172</v>
      </c>
      <c r="Q1448" t="str">
        <v>C66SZX-SMT SERVICE</v>
      </c>
      <c r="R1448" t="str">
        <v>Shenzhen Haichuan Weiye Technology Co. LTD</v>
      </c>
      <c r="S1448" t="str">
        <v>Same</v>
      </c>
      <c r="T1448">
        <v>300520</v>
      </c>
      <c r="U1448">
        <v>0</v>
      </c>
      <c r="V1448" t="str">
        <v>373SMT INV-INDENT</v>
      </c>
      <c r="W1448">
        <v>0</v>
      </c>
      <c r="X1448">
        <v>900679</v>
      </c>
      <c r="Y1448">
        <v>0</v>
      </c>
      <c r="Z1448" t="str">
        <v>深圳市海川伟业科技有限公司</v>
      </c>
      <c r="AA1448">
        <v>0</v>
      </c>
      <c r="AB1448">
        <v>2022</v>
      </c>
      <c r="AC1448">
        <v>8</v>
      </c>
      <c r="AD1448" t="str">
        <v>Q2</v>
      </c>
      <c r="AE1448" t="str">
        <v>FY22/23</v>
      </c>
      <c r="AF1448" t="str">
        <v>SOUTH</v>
      </c>
    </row>
    <row r="1449" spans="1:32">
      <c r="A1449" t="str">
        <v>ESSZ</v>
      </c>
      <c r="B1449" t="str">
        <v>SZX</v>
      </c>
      <c r="C1449" t="str">
        <v>SERVICE_CHARGE</v>
      </c>
      <c r="D1449" s="4">
        <v>44785</v>
      </c>
      <c r="E1449" t="str">
        <v>YAMAHA</v>
      </c>
      <c r="F1449">
        <v>12100086</v>
      </c>
      <c r="G1449">
        <v>44785</v>
      </c>
      <c r="H1449" t="str">
        <v>YMCT|REPAIR CHARGE</v>
      </c>
      <c r="I1449" t="str">
        <v>REPAIR CHARGE</v>
      </c>
      <c r="J1449">
        <v>2</v>
      </c>
      <c r="K1449">
        <v>2</v>
      </c>
      <c r="L1449">
        <v>212.39</v>
      </c>
      <c r="M1449" t="str">
        <v>CNY</v>
      </c>
      <c r="N1449">
        <v>1.163</v>
      </c>
      <c r="O1449">
        <v>212.39</v>
      </c>
      <c r="P1449">
        <v>247.00957</v>
      </c>
      <c r="Q1449" t="str">
        <v>C66SZX-SMT SERVICE</v>
      </c>
      <c r="R1449" t="str">
        <v>Dongguan Boxing Electronic Technology Co., Ltd</v>
      </c>
      <c r="S1449" t="str">
        <v>Same</v>
      </c>
      <c r="T1449">
        <v>900680</v>
      </c>
      <c r="U1449">
        <v>0</v>
      </c>
      <c r="V1449" t="str">
        <v>373SMT INV-NON-CON</v>
      </c>
      <c r="W1449">
        <v>0</v>
      </c>
      <c r="X1449" t="str">
        <v>C66SZ23204</v>
      </c>
      <c r="Y1449">
        <v>0</v>
      </c>
      <c r="Z1449" t="str">
        <v>东莞柏星电子科技有限公司</v>
      </c>
      <c r="AA1449">
        <v>0</v>
      </c>
      <c r="AB1449">
        <v>2022</v>
      </c>
      <c r="AC1449">
        <v>8</v>
      </c>
      <c r="AD1449" t="str">
        <v>Q2</v>
      </c>
      <c r="AE1449" t="str">
        <v>FY22/23</v>
      </c>
      <c r="AF1449" t="str">
        <v>SOUTH</v>
      </c>
    </row>
    <row r="1450" spans="1:32">
      <c r="A1450" t="str">
        <v>ESSZ</v>
      </c>
      <c r="B1450" t="str">
        <v>SZX</v>
      </c>
      <c r="C1450" t="str">
        <v>SERVICE_CHARGE</v>
      </c>
      <c r="D1450" s="4">
        <v>44785</v>
      </c>
      <c r="E1450" t="str">
        <v>YAMAHA</v>
      </c>
      <c r="F1450">
        <v>12100087</v>
      </c>
      <c r="G1450">
        <v>44785</v>
      </c>
      <c r="H1450" t="str">
        <v>YMCT|REPAIR CHARGE</v>
      </c>
      <c r="I1450" t="str">
        <v>REPAIR CHARGE</v>
      </c>
      <c r="J1450">
        <v>1</v>
      </c>
      <c r="K1450">
        <v>1</v>
      </c>
      <c r="L1450">
        <v>1769.91</v>
      </c>
      <c r="M1450" t="str">
        <v>CNY</v>
      </c>
      <c r="N1450">
        <v>1.163</v>
      </c>
      <c r="O1450">
        <v>1769.91</v>
      </c>
      <c r="P1450">
        <v>2058.40533</v>
      </c>
      <c r="Q1450" t="str">
        <v>C66SZX-SMT SERVICE</v>
      </c>
      <c r="R1450" t="str">
        <v>Shenzhen Haichuan Weiye Technology Co. LTD</v>
      </c>
      <c r="S1450" t="str">
        <v>Same</v>
      </c>
      <c r="T1450">
        <v>900681</v>
      </c>
      <c r="U1450">
        <v>0</v>
      </c>
      <c r="V1450" t="str">
        <v>373SMT INV-NON-CON</v>
      </c>
      <c r="W1450">
        <v>0</v>
      </c>
      <c r="X1450" t="str">
        <v>C66SZ23246REV1&amp;C66SZ23242REV1</v>
      </c>
      <c r="Y1450">
        <v>0</v>
      </c>
      <c r="Z1450" t="str">
        <v>深圳市海川伟业科技有限公司</v>
      </c>
      <c r="AA1450">
        <v>0</v>
      </c>
      <c r="AB1450">
        <v>2022</v>
      </c>
      <c r="AC1450">
        <v>8</v>
      </c>
      <c r="AD1450" t="str">
        <v>Q2</v>
      </c>
      <c r="AE1450" t="str">
        <v>FY22/23</v>
      </c>
      <c r="AF1450" t="str">
        <v>SOUTH</v>
      </c>
    </row>
    <row r="1451" spans="1:32">
      <c r="A1451" t="str">
        <v>ESSZ</v>
      </c>
      <c r="B1451" t="str">
        <v>SZX</v>
      </c>
      <c r="C1451" t="str">
        <v>SERVICE_CHARGE</v>
      </c>
      <c r="D1451" s="4">
        <v>44785</v>
      </c>
      <c r="E1451" t="str">
        <v>YAMAHA</v>
      </c>
      <c r="F1451">
        <v>12100087</v>
      </c>
      <c r="G1451">
        <v>44785</v>
      </c>
      <c r="H1451" t="str">
        <v>YMCT|REPAIR CHARGE</v>
      </c>
      <c r="I1451" t="str">
        <v>REPAIR CHARGE</v>
      </c>
      <c r="J1451">
        <v>1</v>
      </c>
      <c r="K1451">
        <v>1</v>
      </c>
      <c r="L1451">
        <v>1150.44</v>
      </c>
      <c r="M1451" t="str">
        <v>CNY</v>
      </c>
      <c r="N1451">
        <v>1.163</v>
      </c>
      <c r="O1451">
        <v>1150.44</v>
      </c>
      <c r="P1451">
        <v>1337.96172</v>
      </c>
      <c r="Q1451" t="str">
        <v>C66SZX-SMT SERVICE</v>
      </c>
      <c r="R1451" t="str">
        <v>Shenzhen Haichuan Weiye Technology Co. LTD</v>
      </c>
      <c r="S1451" t="str">
        <v>Same</v>
      </c>
      <c r="T1451">
        <v>900681</v>
      </c>
      <c r="U1451">
        <v>0</v>
      </c>
      <c r="V1451" t="str">
        <v>373SMT INV-NON-CON</v>
      </c>
      <c r="W1451">
        <v>0</v>
      </c>
      <c r="X1451" t="str">
        <v>C66SZ23246REV1&amp;C66SZ23242REV1</v>
      </c>
      <c r="Y1451">
        <v>0</v>
      </c>
      <c r="Z1451" t="str">
        <v>深圳市海川伟业科技有限公司</v>
      </c>
      <c r="AA1451">
        <v>0</v>
      </c>
      <c r="AB1451">
        <v>2022</v>
      </c>
      <c r="AC1451">
        <v>8</v>
      </c>
      <c r="AD1451" t="str">
        <v>Q2</v>
      </c>
      <c r="AE1451" t="str">
        <v>FY22/23</v>
      </c>
      <c r="AF1451" t="str">
        <v>SOUTH</v>
      </c>
    </row>
    <row r="1452" spans="1:32">
      <c r="A1452" t="str">
        <v>ESSZ</v>
      </c>
      <c r="B1452" t="str">
        <v>SZX</v>
      </c>
      <c r="C1452" t="str">
        <v>SPARES/OTHER</v>
      </c>
      <c r="D1452" s="4">
        <v>44785</v>
      </c>
      <c r="E1452" t="str">
        <v>YAMAHA</v>
      </c>
      <c r="F1452">
        <v>14100513</v>
      </c>
      <c r="G1452">
        <v>44785</v>
      </c>
      <c r="H1452" t="str">
        <v>YMCT|REPAIR CHARGE</v>
      </c>
      <c r="I1452" t="str">
        <v>REPAIR CHARGE</v>
      </c>
      <c r="J1452">
        <v>1</v>
      </c>
      <c r="K1452">
        <v>1</v>
      </c>
      <c r="L1452">
        <v>1769.91</v>
      </c>
      <c r="M1452" t="str">
        <v>CNY</v>
      </c>
      <c r="N1452">
        <v>1.163</v>
      </c>
      <c r="O1452">
        <v>1769.91</v>
      </c>
      <c r="P1452">
        <v>2058.40533</v>
      </c>
      <c r="Q1452" t="str">
        <v>C66SZX-SMT SERVICE</v>
      </c>
      <c r="R1452" t="str">
        <v>Shenzhen Haichuan Weiye Technology Co. LTD</v>
      </c>
      <c r="S1452" t="str">
        <v>Same</v>
      </c>
      <c r="T1452">
        <v>900679</v>
      </c>
      <c r="U1452">
        <v>0</v>
      </c>
      <c r="V1452" t="str">
        <v>373SMT INV-PTS SALES</v>
      </c>
      <c r="W1452">
        <v>0</v>
      </c>
      <c r="X1452" t="str">
        <v>C66SZ23246REV1&amp;C66SZ23242REV1</v>
      </c>
      <c r="Y1452">
        <v>0</v>
      </c>
      <c r="Z1452" t="str">
        <v>深圳市海川伟业科技有限公司</v>
      </c>
      <c r="AA1452">
        <v>0</v>
      </c>
      <c r="AB1452">
        <v>2022</v>
      </c>
      <c r="AC1452">
        <v>8</v>
      </c>
      <c r="AD1452" t="str">
        <v>Q2</v>
      </c>
      <c r="AE1452" t="str">
        <v>FY22/23</v>
      </c>
      <c r="AF1452" t="str">
        <v>SOUTH</v>
      </c>
    </row>
    <row r="1453" spans="1:32">
      <c r="A1453" t="str">
        <v>ESSZ</v>
      </c>
      <c r="B1453" t="str">
        <v>SZX</v>
      </c>
      <c r="C1453" t="str">
        <v>SPARES/OTHER</v>
      </c>
      <c r="D1453" s="4">
        <v>44785</v>
      </c>
      <c r="E1453" t="str">
        <v>YAMAHA</v>
      </c>
      <c r="F1453">
        <v>14100513</v>
      </c>
      <c r="G1453">
        <v>44785</v>
      </c>
      <c r="H1453" t="str">
        <v>YMCT|REPAIR CHARGE</v>
      </c>
      <c r="I1453" t="str">
        <v>REPAIR CHARGE</v>
      </c>
      <c r="J1453">
        <v>1</v>
      </c>
      <c r="K1453">
        <v>1</v>
      </c>
      <c r="L1453">
        <v>1150.44</v>
      </c>
      <c r="M1453" t="str">
        <v>CNY</v>
      </c>
      <c r="N1453">
        <v>1.163</v>
      </c>
      <c r="O1453">
        <v>1150.44</v>
      </c>
      <c r="P1453">
        <v>1337.96172</v>
      </c>
      <c r="Q1453" t="str">
        <v>C66SZX-SMT SERVICE</v>
      </c>
      <c r="R1453" t="str">
        <v>Shenzhen Haichuan Weiye Technology Co. LTD</v>
      </c>
      <c r="S1453" t="str">
        <v>Same</v>
      </c>
      <c r="T1453">
        <v>900679</v>
      </c>
      <c r="U1453">
        <v>0</v>
      </c>
      <c r="V1453" t="str">
        <v>373SMT INV-PTS SALES</v>
      </c>
      <c r="W1453">
        <v>0</v>
      </c>
      <c r="X1453" t="str">
        <v>C66SZ23246REV1&amp;C66SZ23242REV1</v>
      </c>
      <c r="Y1453">
        <v>0</v>
      </c>
      <c r="Z1453" t="str">
        <v>深圳市海川伟业科技有限公司</v>
      </c>
      <c r="AA1453">
        <v>0</v>
      </c>
      <c r="AB1453">
        <v>2022</v>
      </c>
      <c r="AC1453">
        <v>8</v>
      </c>
      <c r="AD1453" t="str">
        <v>Q2</v>
      </c>
      <c r="AE1453" t="str">
        <v>FY22/23</v>
      </c>
      <c r="AF1453" t="str">
        <v>SOUTH</v>
      </c>
    </row>
    <row r="1454" spans="1:32">
      <c r="A1454" t="str">
        <v>ESSZ</v>
      </c>
      <c r="B1454" t="str">
        <v>SZX</v>
      </c>
      <c r="C1454" t="str">
        <v>SERVICE_CHARGE</v>
      </c>
      <c r="D1454" s="4">
        <v>44788</v>
      </c>
      <c r="E1454" t="str">
        <v>YAMAHA</v>
      </c>
      <c r="F1454">
        <v>12100088</v>
      </c>
      <c r="G1454">
        <v>44788</v>
      </c>
      <c r="H1454" t="str">
        <v>YMCT|REPAIR CHARGE</v>
      </c>
      <c r="I1454" t="str">
        <v>REPAIR CHARGE</v>
      </c>
      <c r="J1454">
        <v>1</v>
      </c>
      <c r="K1454">
        <v>1</v>
      </c>
      <c r="L1454">
        <v>1592.92</v>
      </c>
      <c r="M1454" t="str">
        <v>CNY</v>
      </c>
      <c r="N1454">
        <v>1.163</v>
      </c>
      <c r="O1454">
        <v>1592.92</v>
      </c>
      <c r="P1454">
        <v>1852.5659600000001</v>
      </c>
      <c r="Q1454" t="str">
        <v>C66SZX-SMT SERVICE</v>
      </c>
      <c r="R1454" t="str">
        <v>Dongguan Yueda Plastic Products Co., Ltd</v>
      </c>
      <c r="S1454" t="str">
        <v>Same</v>
      </c>
      <c r="T1454">
        <v>900683</v>
      </c>
      <c r="U1454">
        <v>0</v>
      </c>
      <c r="V1454" t="str">
        <v>373SMT INV-NON-CON</v>
      </c>
      <c r="W1454">
        <v>0</v>
      </c>
      <c r="X1454" t="str">
        <v>PUR22070002</v>
      </c>
      <c r="Y1454">
        <v>0</v>
      </c>
      <c r="Z1454" t="str">
        <v>东莞市跃达塑胶制品有限公司</v>
      </c>
      <c r="AA1454">
        <v>0</v>
      </c>
      <c r="AB1454">
        <v>2022</v>
      </c>
      <c r="AC1454">
        <v>8</v>
      </c>
      <c r="AD1454" t="str">
        <v>Q2</v>
      </c>
      <c r="AE1454" t="str">
        <v>FY22/23</v>
      </c>
      <c r="AF1454" t="str">
        <v>SOUTH</v>
      </c>
    </row>
    <row r="1455" spans="1:32">
      <c r="A1455" t="str">
        <v>ESSZ</v>
      </c>
      <c r="B1455" t="str">
        <v>SZX</v>
      </c>
      <c r="C1455" t="str">
        <v>SERVICE_CHARGE</v>
      </c>
      <c r="D1455" s="4">
        <v>44788</v>
      </c>
      <c r="E1455" t="str">
        <v>YAMAHA</v>
      </c>
      <c r="F1455">
        <v>12100088</v>
      </c>
      <c r="G1455">
        <v>44788</v>
      </c>
      <c r="H1455" t="str">
        <v>YMCT|REPAIR CHARGE</v>
      </c>
      <c r="I1455" t="str">
        <v>REPAIR CHARGE</v>
      </c>
      <c r="J1455">
        <v>1</v>
      </c>
      <c r="K1455">
        <v>1</v>
      </c>
      <c r="L1455">
        <v>1592.92</v>
      </c>
      <c r="M1455" t="str">
        <v>CNY</v>
      </c>
      <c r="N1455">
        <v>1.163</v>
      </c>
      <c r="O1455">
        <v>1592.92</v>
      </c>
      <c r="P1455">
        <v>1852.5659600000001</v>
      </c>
      <c r="Q1455" t="str">
        <v>C66SZX-SMT SERVICE</v>
      </c>
      <c r="R1455" t="str">
        <v>Dongguan Yueda Plastic Products Co., Ltd</v>
      </c>
      <c r="S1455" t="str">
        <v>Same</v>
      </c>
      <c r="T1455">
        <v>900683</v>
      </c>
      <c r="U1455">
        <v>0</v>
      </c>
      <c r="V1455" t="str">
        <v>373SMT INV-NON-CON</v>
      </c>
      <c r="W1455">
        <v>0</v>
      </c>
      <c r="X1455" t="str">
        <v>PUR22070002</v>
      </c>
      <c r="Y1455">
        <v>0</v>
      </c>
      <c r="Z1455" t="str">
        <v>东莞市跃达塑胶制品有限公司</v>
      </c>
      <c r="AA1455">
        <v>0</v>
      </c>
      <c r="AB1455">
        <v>2022</v>
      </c>
      <c r="AC1455">
        <v>8</v>
      </c>
      <c r="AD1455" t="str">
        <v>Q2</v>
      </c>
      <c r="AE1455" t="str">
        <v>FY22/23</v>
      </c>
      <c r="AF1455" t="str">
        <v>SOUTH</v>
      </c>
    </row>
    <row r="1456" spans="1:32">
      <c r="A1456" t="str">
        <v>ESSZ</v>
      </c>
      <c r="B1456" t="str">
        <v>SZX</v>
      </c>
      <c r="C1456" t="str">
        <v>SERVICE_CHARGE</v>
      </c>
      <c r="D1456" s="4">
        <v>44788</v>
      </c>
      <c r="E1456" t="str">
        <v>YAMAHA</v>
      </c>
      <c r="F1456">
        <v>12100089</v>
      </c>
      <c r="G1456">
        <v>44788</v>
      </c>
      <c r="H1456" t="str">
        <v>YMCT|REPAIR CHARGE</v>
      </c>
      <c r="I1456" t="str">
        <v>REPAIR CHARGE</v>
      </c>
      <c r="J1456">
        <v>4</v>
      </c>
      <c r="K1456">
        <v>4</v>
      </c>
      <c r="L1456">
        <v>3539.82</v>
      </c>
      <c r="M1456" t="str">
        <v>CNY</v>
      </c>
      <c r="N1456">
        <v>1.163</v>
      </c>
      <c r="O1456">
        <v>3539.82</v>
      </c>
      <c r="P1456">
        <v>4116.8106600000001</v>
      </c>
      <c r="Q1456" t="str">
        <v>C66SZX-SMT SERVICE</v>
      </c>
      <c r="R1456" t="str">
        <v>Huizhou C&amp;D Industry Co., Ltd</v>
      </c>
      <c r="S1456" t="str">
        <v>Same</v>
      </c>
      <c r="T1456">
        <v>900692</v>
      </c>
      <c r="U1456">
        <v>0</v>
      </c>
      <c r="V1456" t="str">
        <v>373SMT INV-NON-CON</v>
      </c>
      <c r="W1456">
        <v>0</v>
      </c>
      <c r="X1456" t="str">
        <v>C66SZ23230</v>
      </c>
      <c r="Y1456">
        <v>0</v>
      </c>
      <c r="Z1456" t="str">
        <v>惠州市创荣发实业有限公司</v>
      </c>
      <c r="AA1456">
        <v>0</v>
      </c>
      <c r="AB1456">
        <v>2022</v>
      </c>
      <c r="AC1456">
        <v>8</v>
      </c>
      <c r="AD1456" t="str">
        <v>Q2</v>
      </c>
      <c r="AE1456" t="str">
        <v>FY22/23</v>
      </c>
      <c r="AF1456" t="str">
        <v>SOUTH</v>
      </c>
    </row>
    <row r="1457" spans="1:32">
      <c r="A1457" t="str">
        <v>ESSZ</v>
      </c>
      <c r="B1457" t="str">
        <v>SZX</v>
      </c>
      <c r="C1457" t="str">
        <v>SERVICE_CHARGE</v>
      </c>
      <c r="D1457" s="4">
        <v>44788</v>
      </c>
      <c r="E1457" t="str">
        <v>HELLER</v>
      </c>
      <c r="F1457">
        <v>12100090</v>
      </c>
      <c r="G1457">
        <v>44788</v>
      </c>
      <c r="H1457" t="str">
        <v>HELI|REPAIR CHARGE</v>
      </c>
      <c r="I1457" t="str">
        <v>REPAIR CHARGE</v>
      </c>
      <c r="J1457">
        <v>1</v>
      </c>
      <c r="K1457">
        <v>1</v>
      </c>
      <c r="L1457">
        <v>1769.91</v>
      </c>
      <c r="M1457" t="str">
        <v>CNY</v>
      </c>
      <c r="N1457">
        <v>1.163</v>
      </c>
      <c r="O1457">
        <v>1769.91</v>
      </c>
      <c r="P1457">
        <v>2058.40533</v>
      </c>
      <c r="Q1457" t="str">
        <v>C66SZX-SMT SERVICE</v>
      </c>
      <c r="R1457" t="str">
        <v>Shenzhen Verycom Technology Co., Ltd</v>
      </c>
      <c r="S1457" t="str">
        <v>Same</v>
      </c>
      <c r="T1457">
        <v>900688</v>
      </c>
      <c r="U1457">
        <v>0</v>
      </c>
      <c r="V1457" t="str">
        <v>373SMT INV-NON-CON</v>
      </c>
      <c r="W1457">
        <v>0</v>
      </c>
      <c r="X1457" t="str">
        <v>C66SZ23188REV1</v>
      </c>
      <c r="Y1457">
        <v>0</v>
      </c>
      <c r="Z1457" t="str">
        <v>深圳市微力创科技有限公司</v>
      </c>
      <c r="AA1457">
        <v>0</v>
      </c>
      <c r="AB1457">
        <v>2022</v>
      </c>
      <c r="AC1457">
        <v>8</v>
      </c>
      <c r="AD1457" t="str">
        <v>Q2</v>
      </c>
      <c r="AE1457" t="str">
        <v>FY22/23</v>
      </c>
      <c r="AF1457" t="str">
        <v>SOUTH</v>
      </c>
    </row>
    <row r="1458" spans="1:32">
      <c r="A1458" t="str">
        <v>ESSZ</v>
      </c>
      <c r="B1458" t="str">
        <v>SZX</v>
      </c>
      <c r="C1458" t="str">
        <v>SERVICE_CHARGE</v>
      </c>
      <c r="D1458" s="4">
        <v>44788</v>
      </c>
      <c r="E1458" t="str">
        <v>YAMAHA</v>
      </c>
      <c r="F1458">
        <v>12100091</v>
      </c>
      <c r="G1458">
        <v>44788</v>
      </c>
      <c r="H1458" t="str">
        <v>YMCT|REPAIR CHARGE</v>
      </c>
      <c r="I1458" t="str">
        <v>REPAIR CHARGE</v>
      </c>
      <c r="J1458">
        <v>1</v>
      </c>
      <c r="K1458">
        <v>1</v>
      </c>
      <c r="L1458">
        <v>1327.43</v>
      </c>
      <c r="M1458" t="str">
        <v>CNY</v>
      </c>
      <c r="N1458">
        <v>1.163</v>
      </c>
      <c r="O1458">
        <v>1327.43</v>
      </c>
      <c r="P1458">
        <v>1543.8010900000002</v>
      </c>
      <c r="Q1458" t="str">
        <v>C66SZX-SMT SERVICE</v>
      </c>
      <c r="R1458" t="str">
        <v>Earda Technologies Co., Ltd</v>
      </c>
      <c r="S1458" t="str">
        <v>Same</v>
      </c>
      <c r="T1458">
        <v>900691</v>
      </c>
      <c r="U1458">
        <v>0</v>
      </c>
      <c r="V1458" t="str">
        <v>373SMT INV-NON-CON</v>
      </c>
      <c r="W1458">
        <v>0</v>
      </c>
      <c r="X1458" t="str">
        <v>A352-20220700153/A352-20220700325/A352-20220700413</v>
      </c>
      <c r="Y1458">
        <v>0</v>
      </c>
      <c r="Z1458" t="str">
        <v>广州易而达科技股份有限公司</v>
      </c>
      <c r="AA1458">
        <v>0</v>
      </c>
      <c r="AB1458">
        <v>2022</v>
      </c>
      <c r="AC1458">
        <v>8</v>
      </c>
      <c r="AD1458" t="str">
        <v>Q2</v>
      </c>
      <c r="AE1458" t="str">
        <v>FY22/23</v>
      </c>
      <c r="AF1458" t="str">
        <v>SOUTH</v>
      </c>
    </row>
    <row r="1459" spans="1:32">
      <c r="A1459" t="str">
        <v>ESSZ</v>
      </c>
      <c r="B1459" t="str">
        <v>SZX</v>
      </c>
      <c r="C1459" t="str">
        <v>SERVICE_CHARGE</v>
      </c>
      <c r="D1459" s="4">
        <v>44788</v>
      </c>
      <c r="E1459" t="str">
        <v>YAMAHA</v>
      </c>
      <c r="F1459">
        <v>12100091</v>
      </c>
      <c r="G1459">
        <v>44788</v>
      </c>
      <c r="H1459" t="str">
        <v>YMCT|REPAIR CHARGE</v>
      </c>
      <c r="I1459" t="str">
        <v>REPAIR CHARGE</v>
      </c>
      <c r="J1459">
        <v>1</v>
      </c>
      <c r="K1459">
        <v>1</v>
      </c>
      <c r="L1459">
        <v>1327.43</v>
      </c>
      <c r="M1459" t="str">
        <v>CNY</v>
      </c>
      <c r="N1459">
        <v>1.163</v>
      </c>
      <c r="O1459">
        <v>1327.43</v>
      </c>
      <c r="P1459">
        <v>1543.8010900000002</v>
      </c>
      <c r="Q1459" t="str">
        <v>C66SZX-SMT SERVICE</v>
      </c>
      <c r="R1459" t="str">
        <v>Earda Technologies Co., Ltd</v>
      </c>
      <c r="S1459" t="str">
        <v>Same</v>
      </c>
      <c r="T1459">
        <v>900691</v>
      </c>
      <c r="U1459">
        <v>0</v>
      </c>
      <c r="V1459" t="str">
        <v>373SMT INV-NON-CON</v>
      </c>
      <c r="W1459">
        <v>0</v>
      </c>
      <c r="X1459" t="str">
        <v>A352-20220700153/A352-20220700325/A352-20220700413</v>
      </c>
      <c r="Y1459">
        <v>0</v>
      </c>
      <c r="Z1459" t="str">
        <v>广州易而达科技股份有限公司</v>
      </c>
      <c r="AA1459">
        <v>0</v>
      </c>
      <c r="AB1459">
        <v>2022</v>
      </c>
      <c r="AC1459">
        <v>8</v>
      </c>
      <c r="AD1459" t="str">
        <v>Q2</v>
      </c>
      <c r="AE1459" t="str">
        <v>FY22/23</v>
      </c>
      <c r="AF1459" t="str">
        <v>SOUTH</v>
      </c>
    </row>
    <row r="1460" spans="1:32">
      <c r="A1460" t="str">
        <v>ESSZ</v>
      </c>
      <c r="B1460" t="str">
        <v>SZX</v>
      </c>
      <c r="C1460" t="str">
        <v>SERVICE_CHARGE</v>
      </c>
      <c r="D1460" s="4">
        <v>44788</v>
      </c>
      <c r="E1460" t="str">
        <v>YAMAHA</v>
      </c>
      <c r="F1460">
        <v>12100091</v>
      </c>
      <c r="G1460">
        <v>44788</v>
      </c>
      <c r="H1460" t="str">
        <v>YMCT|REPAIR CHARGE</v>
      </c>
      <c r="I1460" t="str">
        <v>REPAIR CHARGE</v>
      </c>
      <c r="J1460">
        <v>1</v>
      </c>
      <c r="K1460">
        <v>1</v>
      </c>
      <c r="L1460">
        <v>1327.43</v>
      </c>
      <c r="M1460" t="str">
        <v>CNY</v>
      </c>
      <c r="N1460">
        <v>1.163</v>
      </c>
      <c r="O1460">
        <v>1327.43</v>
      </c>
      <c r="P1460">
        <v>1543.8010900000002</v>
      </c>
      <c r="Q1460" t="str">
        <v>C66SZX-SMT SERVICE</v>
      </c>
      <c r="R1460" t="str">
        <v>Earda Technologies Co., Ltd</v>
      </c>
      <c r="S1460" t="str">
        <v>Same</v>
      </c>
      <c r="T1460">
        <v>900691</v>
      </c>
      <c r="U1460">
        <v>0</v>
      </c>
      <c r="V1460" t="str">
        <v>373SMT INV-NON-CON</v>
      </c>
      <c r="W1460">
        <v>0</v>
      </c>
      <c r="X1460" t="str">
        <v>A352-20220700153/A352-20220700325/A352-20220700413</v>
      </c>
      <c r="Y1460">
        <v>0</v>
      </c>
      <c r="Z1460" t="str">
        <v>广州易而达科技股份有限公司</v>
      </c>
      <c r="AA1460">
        <v>0</v>
      </c>
      <c r="AB1460">
        <v>2022</v>
      </c>
      <c r="AC1460">
        <v>8</v>
      </c>
      <c r="AD1460" t="str">
        <v>Q2</v>
      </c>
      <c r="AE1460" t="str">
        <v>FY22/23</v>
      </c>
      <c r="AF1460" t="str">
        <v>SOUTH</v>
      </c>
    </row>
    <row r="1461" spans="1:32">
      <c r="A1461" t="str">
        <v>ESSZ</v>
      </c>
      <c r="B1461" t="str">
        <v>SZX</v>
      </c>
      <c r="C1461" t="str">
        <v>SPARES/OTHER</v>
      </c>
      <c r="D1461" s="4">
        <v>44789</v>
      </c>
      <c r="E1461" t="str">
        <v>YAMAHA</v>
      </c>
      <c r="F1461">
        <v>14100514</v>
      </c>
      <c r="G1461">
        <v>44789</v>
      </c>
      <c r="H1461" t="str">
        <v>YMCT|90990-25J026</v>
      </c>
      <c r="I1461" t="str">
        <v>BEARING</v>
      </c>
      <c r="J1461">
        <v>10</v>
      </c>
      <c r="K1461">
        <v>10</v>
      </c>
      <c r="L1461">
        <v>1194.69</v>
      </c>
      <c r="M1461" t="str">
        <v>CNY</v>
      </c>
      <c r="N1461">
        <v>1.163</v>
      </c>
      <c r="O1461">
        <v>1194.69</v>
      </c>
      <c r="P1461">
        <v>1389.4244700000002</v>
      </c>
      <c r="Q1461" t="str">
        <v>C66SZX-SMT SERVICE</v>
      </c>
      <c r="R1461" t="str">
        <v>Dongguan Yueda Plastic Products Co., Ltd</v>
      </c>
      <c r="S1461" t="str">
        <v>Same</v>
      </c>
      <c r="T1461">
        <v>900682</v>
      </c>
      <c r="U1461">
        <v>520</v>
      </c>
      <c r="V1461" t="str">
        <v>373SMT INV-PTS SALES</v>
      </c>
      <c r="W1461">
        <v>0</v>
      </c>
      <c r="X1461" t="str">
        <v>PUR22070002</v>
      </c>
      <c r="Y1461">
        <v>946153</v>
      </c>
      <c r="Z1461" t="str">
        <v>东莞市跃达塑胶制品有限公司</v>
      </c>
      <c r="AA1461">
        <v>0</v>
      </c>
      <c r="AB1461">
        <v>2022</v>
      </c>
      <c r="AC1461">
        <v>8</v>
      </c>
      <c r="AD1461" t="str">
        <v>Q2</v>
      </c>
      <c r="AE1461" t="str">
        <v>FY22/23</v>
      </c>
      <c r="AF1461" t="str">
        <v>SOUTH</v>
      </c>
    </row>
    <row r="1462" spans="1:32">
      <c r="A1462" t="str">
        <v>ESSZ</v>
      </c>
      <c r="B1462" t="str">
        <v>SZX</v>
      </c>
      <c r="C1462" t="str">
        <v>SPARES/OTHER</v>
      </c>
      <c r="D1462" s="4">
        <v>44789</v>
      </c>
      <c r="E1462" t="str">
        <v>YAMAHA</v>
      </c>
      <c r="F1462">
        <v>14100515</v>
      </c>
      <c r="G1462">
        <v>44789</v>
      </c>
      <c r="H1462" t="str">
        <v>YMCT|KLA-M5802-T3</v>
      </c>
      <c r="I1462" t="str">
        <v>HEAD SERVO UNIT ASSY</v>
      </c>
      <c r="J1462">
        <v>1</v>
      </c>
      <c r="K1462">
        <v>1</v>
      </c>
      <c r="L1462">
        <v>5929.2</v>
      </c>
      <c r="M1462" t="str">
        <v>CNY</v>
      </c>
      <c r="N1462">
        <v>1.163</v>
      </c>
      <c r="O1462">
        <v>5929.2</v>
      </c>
      <c r="P1462">
        <v>6895.6596</v>
      </c>
      <c r="Q1462" t="str">
        <v>C66SZX-SMT SERVICE</v>
      </c>
      <c r="R1462" t="str">
        <v>Earda Technologies Co., Ltd</v>
      </c>
      <c r="S1462" t="str">
        <v>Same</v>
      </c>
      <c r="T1462">
        <v>900690</v>
      </c>
      <c r="U1462">
        <v>3323</v>
      </c>
      <c r="V1462" t="str">
        <v>373SMT INV-PTS SALES</v>
      </c>
      <c r="W1462">
        <v>0</v>
      </c>
      <c r="X1462" t="str">
        <v>A352-20220700153/A352-20220700325/A352-20220700413</v>
      </c>
      <c r="Y1462">
        <v>946175</v>
      </c>
      <c r="Z1462" t="str">
        <v>广州易而达科技股份有限公司</v>
      </c>
      <c r="AA1462">
        <v>0</v>
      </c>
      <c r="AB1462">
        <v>2022</v>
      </c>
      <c r="AC1462">
        <v>8</v>
      </c>
      <c r="AD1462" t="str">
        <v>Q2</v>
      </c>
      <c r="AE1462" t="str">
        <v>FY22/23</v>
      </c>
      <c r="AF1462" t="str">
        <v>SOUTH</v>
      </c>
    </row>
    <row r="1463" spans="1:32">
      <c r="A1463" t="str">
        <v>ESSZ</v>
      </c>
      <c r="B1463" t="str">
        <v>SZX</v>
      </c>
      <c r="C1463" t="str">
        <v>FEEDER</v>
      </c>
      <c r="D1463" s="4">
        <v>44789</v>
      </c>
      <c r="E1463" t="str">
        <v>OTHERS</v>
      </c>
      <c r="F1463">
        <v>14100516</v>
      </c>
      <c r="G1463">
        <v>44789</v>
      </c>
      <c r="H1463" t="str">
        <v>ZMTR|SPECIAL MANUAL TRAY FEEDER</v>
      </c>
      <c r="I1463" t="str">
        <v>SPECIAL MANUAL TRAY FEEDER</v>
      </c>
      <c r="J1463">
        <v>1</v>
      </c>
      <c r="K1463">
        <v>1</v>
      </c>
      <c r="L1463">
        <v>2477.88</v>
      </c>
      <c r="M1463" t="str">
        <v>CNY</v>
      </c>
      <c r="N1463">
        <v>1.163</v>
      </c>
      <c r="O1463">
        <v>2477.88</v>
      </c>
      <c r="P1463">
        <v>2881.7744400000001</v>
      </c>
      <c r="Q1463" t="str">
        <v>C66SZX-SMT SERVICE</v>
      </c>
      <c r="R1463" t="str">
        <v>Shenzhen Toland Technology Co., Ltd.</v>
      </c>
      <c r="S1463" t="str">
        <v>Same</v>
      </c>
      <c r="T1463">
        <v>900689</v>
      </c>
      <c r="U1463">
        <v>1371.68</v>
      </c>
      <c r="V1463" t="str">
        <v>373SMT INV-PTS SALES</v>
      </c>
      <c r="W1463">
        <v>0</v>
      </c>
      <c r="X1463">
        <v>0</v>
      </c>
      <c r="Y1463">
        <v>946187</v>
      </c>
      <c r="Z1463" t="str">
        <v>深圳市东陆科技有限公司</v>
      </c>
      <c r="AA1463">
        <v>0</v>
      </c>
      <c r="AB1463">
        <v>2022</v>
      </c>
      <c r="AC1463">
        <v>8</v>
      </c>
      <c r="AD1463" t="str">
        <v>Q2</v>
      </c>
      <c r="AE1463" t="str">
        <v>FY22/23</v>
      </c>
      <c r="AF1463" t="str">
        <v>SOUTH</v>
      </c>
    </row>
    <row r="1464" spans="1:32">
      <c r="A1464" t="str">
        <v>ESSZ</v>
      </c>
      <c r="B1464" t="str">
        <v>SZX</v>
      </c>
      <c r="C1464" t="str">
        <v>SPARES/OTHER</v>
      </c>
      <c r="D1464" s="4">
        <v>44789</v>
      </c>
      <c r="E1464" t="str">
        <v>HELLER</v>
      </c>
      <c r="F1464">
        <v>14100517</v>
      </c>
      <c r="G1464">
        <v>44789</v>
      </c>
      <c r="H1464" t="str">
        <v>HELI|5786</v>
      </c>
      <c r="I1464" t="str">
        <v>LINAK CONTROL BOX</v>
      </c>
      <c r="J1464">
        <v>1</v>
      </c>
      <c r="K1464">
        <v>1</v>
      </c>
      <c r="L1464">
        <v>4955.75</v>
      </c>
      <c r="M1464" t="str">
        <v>CNY</v>
      </c>
      <c r="N1464">
        <v>1.163</v>
      </c>
      <c r="O1464">
        <v>4955.75</v>
      </c>
      <c r="P1464">
        <v>5763.5372500000003</v>
      </c>
      <c r="Q1464" t="str">
        <v>C66SZX-SMT SERVICE</v>
      </c>
      <c r="R1464" t="str">
        <v>Shenzhen Verycom Technology Co., Ltd</v>
      </c>
      <c r="S1464" t="str">
        <v>Same</v>
      </c>
      <c r="T1464">
        <v>900687</v>
      </c>
      <c r="U1464">
        <v>3500</v>
      </c>
      <c r="V1464" t="str">
        <v>373SMT INV-PTS SALES</v>
      </c>
      <c r="W1464">
        <v>0</v>
      </c>
      <c r="X1464" t="str">
        <v>C66SZ23188REV1</v>
      </c>
      <c r="Y1464">
        <v>946190</v>
      </c>
      <c r="Z1464" t="str">
        <v>深圳市微力创科技有限公司</v>
      </c>
      <c r="AA1464">
        <v>0</v>
      </c>
      <c r="AB1464">
        <v>2022</v>
      </c>
      <c r="AC1464">
        <v>8</v>
      </c>
      <c r="AD1464" t="str">
        <v>Q2</v>
      </c>
      <c r="AE1464" t="str">
        <v>FY22/23</v>
      </c>
      <c r="AF1464" t="str">
        <v>SOUTH</v>
      </c>
    </row>
    <row r="1465" spans="1:32">
      <c r="A1465" t="str">
        <v>ESSZ</v>
      </c>
      <c r="B1465" t="str">
        <v>SZX</v>
      </c>
      <c r="C1465" t="str">
        <v>SPARES/OTHER</v>
      </c>
      <c r="D1465" s="4">
        <v>44789</v>
      </c>
      <c r="E1465" t="str">
        <v>HELLER</v>
      </c>
      <c r="F1465">
        <v>14100517</v>
      </c>
      <c r="G1465">
        <v>44789</v>
      </c>
      <c r="H1465" t="str">
        <v>HELI|6552</v>
      </c>
      <c r="I1465" t="str">
        <v>LINAK ACTUATOR (Pair) - Both actuators should be same type</v>
      </c>
      <c r="J1465">
        <v>1</v>
      </c>
      <c r="K1465">
        <v>1</v>
      </c>
      <c r="L1465">
        <v>7433.63</v>
      </c>
      <c r="M1465" t="str">
        <v>CNY</v>
      </c>
      <c r="N1465">
        <v>1.163</v>
      </c>
      <c r="O1465">
        <v>7433.63</v>
      </c>
      <c r="P1465">
        <v>8645.3116900000005</v>
      </c>
      <c r="Q1465" t="str">
        <v>C66SZX-SMT SERVICE</v>
      </c>
      <c r="R1465" t="str">
        <v>Shenzhen Verycom Technology Co., Ltd</v>
      </c>
      <c r="S1465" t="str">
        <v>Same</v>
      </c>
      <c r="T1465">
        <v>900687</v>
      </c>
      <c r="U1465">
        <v>5200</v>
      </c>
      <c r="V1465" t="str">
        <v>373SMT INV-PTS SALES</v>
      </c>
      <c r="W1465">
        <v>0</v>
      </c>
      <c r="X1465" t="str">
        <v>C66SZ23188REV1</v>
      </c>
      <c r="Y1465">
        <v>946190</v>
      </c>
      <c r="Z1465" t="str">
        <v>深圳市微力创科技有限公司</v>
      </c>
      <c r="AA1465">
        <v>0</v>
      </c>
      <c r="AB1465">
        <v>2022</v>
      </c>
      <c r="AC1465">
        <v>8</v>
      </c>
      <c r="AD1465" t="str">
        <v>Q2</v>
      </c>
      <c r="AE1465" t="str">
        <v>FY22/23</v>
      </c>
      <c r="AF1465" t="str">
        <v>SOUTH</v>
      </c>
    </row>
    <row r="1466" spans="1:32">
      <c r="A1466" t="str">
        <v>ESSZ</v>
      </c>
      <c r="B1466" t="str">
        <v>SZX</v>
      </c>
      <c r="C1466" t="str">
        <v>SPARES/OTHER</v>
      </c>
      <c r="D1466" s="4">
        <v>44789</v>
      </c>
      <c r="E1466" t="str">
        <v>YAMAHA</v>
      </c>
      <c r="F1466">
        <v>14100518</v>
      </c>
      <c r="G1466">
        <v>44789</v>
      </c>
      <c r="H1466" t="str">
        <v>YMCT|KKE-M2267-A0</v>
      </c>
      <c r="I1466" t="str">
        <v>GUIDE X AXIS ASSY</v>
      </c>
      <c r="J1466">
        <v>2</v>
      </c>
      <c r="K1466">
        <v>2</v>
      </c>
      <c r="L1466">
        <v>2654.87</v>
      </c>
      <c r="M1466" t="str">
        <v>CNY</v>
      </c>
      <c r="N1466">
        <v>1.163</v>
      </c>
      <c r="O1466">
        <v>2654.87</v>
      </c>
      <c r="P1466">
        <v>3087.6138099999998</v>
      </c>
      <c r="Q1466" t="str">
        <v>C66SZX-SMT SERVICE</v>
      </c>
      <c r="R1466" t="str">
        <v>Shenzhen Hua Xun Industry Co., Ltd.</v>
      </c>
      <c r="S1466" t="str">
        <v>Same</v>
      </c>
      <c r="T1466">
        <v>900684</v>
      </c>
      <c r="U1466">
        <v>1224</v>
      </c>
      <c r="V1466" t="str">
        <v>373SMT INV-PTS SALES</v>
      </c>
      <c r="W1466">
        <v>0</v>
      </c>
      <c r="X1466" t="str">
        <v>C66SZ22207REV1</v>
      </c>
      <c r="Y1466">
        <v>946196</v>
      </c>
      <c r="Z1466" t="str">
        <v>深圳市华汛实业有限公司</v>
      </c>
      <c r="AA1466">
        <v>0</v>
      </c>
      <c r="AB1466">
        <v>2022</v>
      </c>
      <c r="AC1466">
        <v>8</v>
      </c>
      <c r="AD1466" t="str">
        <v>Q2</v>
      </c>
      <c r="AE1466" t="str">
        <v>FY22/23</v>
      </c>
      <c r="AF1466" t="str">
        <v>SOUTH</v>
      </c>
    </row>
    <row r="1467" spans="1:32">
      <c r="A1467" t="str">
        <v>ESSZ</v>
      </c>
      <c r="B1467" t="str">
        <v>SZX</v>
      </c>
      <c r="C1467" t="str">
        <v>SPARES/OTHER</v>
      </c>
      <c r="D1467" s="4">
        <v>44789</v>
      </c>
      <c r="E1467" t="str">
        <v>YAMAHA</v>
      </c>
      <c r="F1467">
        <v>14100519</v>
      </c>
      <c r="G1467">
        <v>44789</v>
      </c>
      <c r="H1467" t="str">
        <v>YMCT|KMB-M653U-B0</v>
      </c>
      <c r="I1467" t="str">
        <v>SEN.CV2 AMP ASSY</v>
      </c>
      <c r="J1467">
        <v>1</v>
      </c>
      <c r="K1467">
        <v>1</v>
      </c>
      <c r="L1467">
        <v>1150.44</v>
      </c>
      <c r="M1467" t="str">
        <v>CNY</v>
      </c>
      <c r="N1467">
        <v>1.163</v>
      </c>
      <c r="O1467">
        <v>1150.44</v>
      </c>
      <c r="P1467">
        <v>1337.96172</v>
      </c>
      <c r="Q1467" t="str">
        <v>C66SZX-SMT SERVICE</v>
      </c>
      <c r="R1467" t="str">
        <v>Shenzhen Extension New Technology Co., Ltd</v>
      </c>
      <c r="S1467" t="str">
        <v>Same</v>
      </c>
      <c r="T1467">
        <v>900685</v>
      </c>
      <c r="U1467">
        <v>571</v>
      </c>
      <c r="V1467" t="str">
        <v>373SMT INV-PTS SALES</v>
      </c>
      <c r="W1467">
        <v>0</v>
      </c>
      <c r="X1467" t="str">
        <v>C66SZ23166</v>
      </c>
      <c r="Y1467">
        <v>946195</v>
      </c>
      <c r="Z1467" t="str">
        <v>深圳拓新伟业科技有限公司</v>
      </c>
      <c r="AA1467">
        <v>0</v>
      </c>
      <c r="AB1467">
        <v>2022</v>
      </c>
      <c r="AC1467">
        <v>8</v>
      </c>
      <c r="AD1467" t="str">
        <v>Q2</v>
      </c>
      <c r="AE1467" t="str">
        <v>FY22/23</v>
      </c>
      <c r="AF1467" t="str">
        <v>SOUTH</v>
      </c>
    </row>
    <row r="1468" spans="1:32">
      <c r="A1468" t="str">
        <v>ESSZ</v>
      </c>
      <c r="B1468" t="str">
        <v>SZX</v>
      </c>
      <c r="C1468" t="str">
        <v>SPARES/OTHER</v>
      </c>
      <c r="D1468" s="4">
        <v>44789</v>
      </c>
      <c r="E1468" t="str">
        <v>YAMAHA</v>
      </c>
      <c r="F1468">
        <v>14100520</v>
      </c>
      <c r="G1468">
        <v>44789</v>
      </c>
      <c r="H1468" t="str">
        <v>YMCT|KV8-M4570-03</v>
      </c>
      <c r="I1468" t="str">
        <v>I/O HEAD UNIT ASSY</v>
      </c>
      <c r="J1468">
        <v>1</v>
      </c>
      <c r="K1468">
        <v>1</v>
      </c>
      <c r="L1468">
        <v>7345.13</v>
      </c>
      <c r="M1468" t="str">
        <v>CNY</v>
      </c>
      <c r="N1468">
        <v>1.163</v>
      </c>
      <c r="O1468">
        <v>7345.13</v>
      </c>
      <c r="P1468">
        <v>8542.3861900000011</v>
      </c>
      <c r="Q1468" t="str">
        <v>C66SZX-SMT SERVICE</v>
      </c>
      <c r="R1468" t="str">
        <v>Huizhou Double New Power Electronics Technology Co</v>
      </c>
      <c r="S1468" t="str">
        <v>Same</v>
      </c>
      <c r="T1468">
        <v>900686</v>
      </c>
      <c r="U1468">
        <v>3168</v>
      </c>
      <c r="V1468" t="str">
        <v>373SMT INV-PTS SALES</v>
      </c>
      <c r="W1468">
        <v>0</v>
      </c>
      <c r="X1468" t="str">
        <v>C66SZ23189</v>
      </c>
      <c r="Y1468">
        <v>946192</v>
      </c>
      <c r="Z1468" t="str">
        <v>惠州市德宝新能电子科技有限公司</v>
      </c>
      <c r="AA1468">
        <v>0</v>
      </c>
      <c r="AB1468">
        <v>2022</v>
      </c>
      <c r="AC1468">
        <v>8</v>
      </c>
      <c r="AD1468" t="str">
        <v>Q2</v>
      </c>
      <c r="AE1468" t="str">
        <v>FY22/23</v>
      </c>
      <c r="AF1468" t="str">
        <v>SOUTH</v>
      </c>
    </row>
    <row r="1469" spans="1:32">
      <c r="A1469" t="str">
        <v>ESSZ</v>
      </c>
      <c r="B1469" t="str">
        <v>SZX</v>
      </c>
      <c r="C1469" t="str">
        <v>FEEDER</v>
      </c>
      <c r="D1469" s="4">
        <v>44790</v>
      </c>
      <c r="E1469" t="str">
        <v>YAMAHA</v>
      </c>
      <c r="F1469">
        <v>14100521</v>
      </c>
      <c r="G1469">
        <v>44790</v>
      </c>
      <c r="H1469" t="str">
        <v>YMCT|KHJ-MC200-00</v>
      </c>
      <c r="I1469" t="str">
        <v>SS TAPE FEEDER 12/16mm</v>
      </c>
      <c r="J1469">
        <v>4</v>
      </c>
      <c r="K1469">
        <v>4</v>
      </c>
      <c r="L1469">
        <v>14141.59</v>
      </c>
      <c r="M1469" t="str">
        <v>CNY</v>
      </c>
      <c r="N1469">
        <v>1.163</v>
      </c>
      <c r="O1469">
        <v>14141.59</v>
      </c>
      <c r="P1469">
        <v>16446.669170000001</v>
      </c>
      <c r="Q1469" t="str">
        <v>C66SZX-SMT SERVICE</v>
      </c>
      <c r="R1469" t="str">
        <v>Shenzhen Blue Aurora Technology Co., Ltd.</v>
      </c>
      <c r="S1469" t="str">
        <v>Same</v>
      </c>
      <c r="T1469">
        <v>900693</v>
      </c>
      <c r="U1469">
        <v>14679.75</v>
      </c>
      <c r="V1469" t="str">
        <v>373SMT INV-PTS SALES</v>
      </c>
      <c r="W1469">
        <v>0</v>
      </c>
      <c r="X1469" t="str">
        <v>C66SZ22216REV1</v>
      </c>
      <c r="Y1469">
        <v>950106</v>
      </c>
      <c r="Z1469" t="str">
        <v>深圳市蓝极光科技有限公司</v>
      </c>
      <c r="AA1469">
        <v>0</v>
      </c>
      <c r="AB1469">
        <v>2022</v>
      </c>
      <c r="AC1469">
        <v>8</v>
      </c>
      <c r="AD1469" t="str">
        <v>Q2</v>
      </c>
      <c r="AE1469" t="str">
        <v>FY22/23</v>
      </c>
      <c r="AF1469" t="str">
        <v>SOUTH</v>
      </c>
    </row>
    <row r="1470" spans="1:32">
      <c r="A1470" t="str">
        <v>ESSZ</v>
      </c>
      <c r="B1470" t="str">
        <v>SZX</v>
      </c>
      <c r="C1470" t="str">
        <v>SPARES/OTHER</v>
      </c>
      <c r="D1470" s="4">
        <v>44795</v>
      </c>
      <c r="E1470" t="str">
        <v>OTHERS</v>
      </c>
      <c r="F1470">
        <v>14100522</v>
      </c>
      <c r="G1470">
        <v>44795</v>
      </c>
      <c r="H1470" t="str">
        <v>ZMTR|MULTI-STICK FEEDER(5 CHANNEL)</v>
      </c>
      <c r="I1470" t="str">
        <v>5 Channels Multi-Stick Feeder</v>
      </c>
      <c r="J1470">
        <v>1</v>
      </c>
      <c r="K1470">
        <v>1</v>
      </c>
      <c r="L1470">
        <v>2654.87</v>
      </c>
      <c r="M1470" t="str">
        <v>CNY</v>
      </c>
      <c r="N1470">
        <v>1.163</v>
      </c>
      <c r="O1470">
        <v>2654.87</v>
      </c>
      <c r="P1470">
        <v>3087.6138099999998</v>
      </c>
      <c r="Q1470" t="str">
        <v>C66SZX-SMT SERVICE</v>
      </c>
      <c r="R1470" t="str">
        <v>Foshan Xianghao Electric Co., Ltd.</v>
      </c>
      <c r="S1470" t="str">
        <v>Same</v>
      </c>
      <c r="T1470">
        <v>900694</v>
      </c>
      <c r="U1470">
        <v>1203.54</v>
      </c>
      <c r="V1470" t="str">
        <v>373SMT INV-PTS SALES</v>
      </c>
      <c r="W1470">
        <v>0</v>
      </c>
      <c r="X1470" t="str">
        <v>C66SZ23267</v>
      </c>
      <c r="Y1470">
        <v>955170</v>
      </c>
      <c r="Z1470" t="str">
        <v>佛山市湘浩电气有限公司</v>
      </c>
      <c r="AA1470">
        <v>0</v>
      </c>
      <c r="AB1470">
        <v>2022</v>
      </c>
      <c r="AC1470">
        <v>8</v>
      </c>
      <c r="AD1470" t="str">
        <v>Q2</v>
      </c>
      <c r="AE1470" t="str">
        <v>FY22/23</v>
      </c>
      <c r="AF1470" t="str">
        <v>SOUTH</v>
      </c>
    </row>
    <row r="1471" spans="1:32">
      <c r="A1471" t="str">
        <v>ESSZ</v>
      </c>
      <c r="B1471" t="str">
        <v>SZX</v>
      </c>
      <c r="C1471" t="str">
        <v>CONTRACT_FEE</v>
      </c>
      <c r="D1471" s="4">
        <v>44797</v>
      </c>
      <c r="E1471" t="str">
        <v>YAMAHA</v>
      </c>
      <c r="F1471">
        <v>13100050</v>
      </c>
      <c r="G1471">
        <v>44797</v>
      </c>
      <c r="H1471" t="str">
        <v>YMCT|REPAIR CHARGE</v>
      </c>
      <c r="I1471" t="str">
        <v>REPAIR CHARGE</v>
      </c>
      <c r="J1471">
        <v>1</v>
      </c>
      <c r="K1471">
        <v>1</v>
      </c>
      <c r="L1471">
        <v>31858.41</v>
      </c>
      <c r="M1471" t="str">
        <v>CNY</v>
      </c>
      <c r="N1471">
        <v>1.163</v>
      </c>
      <c r="O1471">
        <v>31858.41</v>
      </c>
      <c r="P1471">
        <v>37051.330829999999</v>
      </c>
      <c r="Q1471" t="str">
        <v>C66SZX-SMT SERVICE</v>
      </c>
      <c r="R1471" t="str">
        <v>Chainzone(Foshan)  Technology Co., Ltd.</v>
      </c>
      <c r="S1471" t="str">
        <v>Same</v>
      </c>
      <c r="T1471">
        <v>900695</v>
      </c>
      <c r="U1471">
        <v>0</v>
      </c>
      <c r="V1471" t="str">
        <v>373SMT INV-CONTRACT</v>
      </c>
      <c r="W1471">
        <v>0</v>
      </c>
      <c r="X1471" t="str">
        <v>C66-CAN-22032--Chainzone</v>
      </c>
      <c r="Y1471">
        <v>0</v>
      </c>
      <c r="Z1471" t="str">
        <v>佛山市青松科技股份有限公司</v>
      </c>
      <c r="AA1471">
        <v>0</v>
      </c>
      <c r="AB1471">
        <v>2022</v>
      </c>
      <c r="AC1471">
        <v>8</v>
      </c>
      <c r="AD1471" t="str">
        <v>Q2</v>
      </c>
      <c r="AE1471" t="str">
        <v>FY22/23</v>
      </c>
      <c r="AF1471" t="str">
        <v>SOUTH</v>
      </c>
    </row>
    <row r="1472" spans="1:32">
      <c r="A1472" t="str">
        <v>ESSZ</v>
      </c>
      <c r="B1472" t="str">
        <v>SZX</v>
      </c>
      <c r="C1472" t="str">
        <v>SERVICE_CHARGE</v>
      </c>
      <c r="D1472" s="4">
        <v>44819</v>
      </c>
      <c r="E1472" t="str">
        <v>YAMAHA</v>
      </c>
      <c r="F1472">
        <v>12100092</v>
      </c>
      <c r="G1472">
        <v>44819</v>
      </c>
      <c r="H1472" t="str">
        <v>YMCT|REPAIR CHARGE</v>
      </c>
      <c r="I1472" t="str">
        <v>REPAIR CHARGE</v>
      </c>
      <c r="J1472">
        <v>1</v>
      </c>
      <c r="K1472">
        <v>1</v>
      </c>
      <c r="L1472">
        <v>1592.92</v>
      </c>
      <c r="M1472" t="str">
        <v>CNY</v>
      </c>
      <c r="N1472">
        <v>1.135</v>
      </c>
      <c r="O1472">
        <v>1592.92</v>
      </c>
      <c r="P1472">
        <v>1807.9642000000001</v>
      </c>
      <c r="Q1472" t="str">
        <v>C66SZX-SMT SERVICE</v>
      </c>
      <c r="R1472" t="str">
        <v>Henan Rongchuangxinhe Technology Co.,Ltd</v>
      </c>
      <c r="S1472" t="str">
        <v>Same</v>
      </c>
      <c r="T1472">
        <v>900698</v>
      </c>
      <c r="U1472">
        <v>0</v>
      </c>
      <c r="V1472" t="str">
        <v>373SMT INV-NON-CON</v>
      </c>
      <c r="W1472">
        <v>0</v>
      </c>
      <c r="X1472" t="str">
        <v>C66SZ23273</v>
      </c>
      <c r="Y1472">
        <v>0</v>
      </c>
      <c r="Z1472" t="str">
        <v>河南融创新合科技有限公司</v>
      </c>
      <c r="AA1472">
        <v>0</v>
      </c>
      <c r="AB1472">
        <v>2022</v>
      </c>
      <c r="AC1472">
        <v>9</v>
      </c>
      <c r="AD1472" t="str">
        <v>Q2</v>
      </c>
      <c r="AE1472" t="str">
        <v>FY22/23</v>
      </c>
      <c r="AF1472" t="str">
        <v>SOUTH</v>
      </c>
    </row>
    <row r="1473" spans="1:32">
      <c r="A1473" t="str">
        <v>ESSZ</v>
      </c>
      <c r="B1473" t="str">
        <v>SZX</v>
      </c>
      <c r="C1473" t="str">
        <v>CONTRACT_FEE</v>
      </c>
      <c r="D1473" s="4">
        <v>44819</v>
      </c>
      <c r="E1473" t="str">
        <v>YAMAHA</v>
      </c>
      <c r="F1473">
        <v>13100051</v>
      </c>
      <c r="G1473">
        <v>44819</v>
      </c>
      <c r="H1473" t="str">
        <v>YMCT|REPAIR CHARGE</v>
      </c>
      <c r="I1473" t="str">
        <v>REPAIR CHARGE</v>
      </c>
      <c r="J1473">
        <v>0.5</v>
      </c>
      <c r="K1473">
        <v>0.5</v>
      </c>
      <c r="L1473">
        <v>16814.16</v>
      </c>
      <c r="M1473" t="str">
        <v>CNY</v>
      </c>
      <c r="N1473">
        <v>1.135</v>
      </c>
      <c r="O1473">
        <v>16814.16</v>
      </c>
      <c r="P1473">
        <v>19084.071599999999</v>
      </c>
      <c r="Q1473" t="str">
        <v>C66SZX-SMT SERVICE</v>
      </c>
      <c r="R1473" t="str">
        <v>Shenzhen Longda Optoelectronic Co., Ltd</v>
      </c>
      <c r="S1473" t="str">
        <v>Same</v>
      </c>
      <c r="T1473">
        <v>900700</v>
      </c>
      <c r="U1473">
        <v>0</v>
      </c>
      <c r="V1473" t="str">
        <v>373SMT INV-CONTRACT</v>
      </c>
      <c r="W1473">
        <v>0</v>
      </c>
      <c r="X1473" t="str">
        <v>C66-CAN-22003--LONGDALED</v>
      </c>
      <c r="Y1473">
        <v>0</v>
      </c>
      <c r="Z1473" t="str">
        <v>深圳市龙大光电有限公司</v>
      </c>
      <c r="AA1473">
        <v>0</v>
      </c>
      <c r="AB1473">
        <v>2022</v>
      </c>
      <c r="AC1473">
        <v>9</v>
      </c>
      <c r="AD1473" t="str">
        <v>Q2</v>
      </c>
      <c r="AE1473" t="str">
        <v>FY22/23</v>
      </c>
      <c r="AF1473" t="str">
        <v>SOUTH</v>
      </c>
    </row>
    <row r="1474" spans="1:32">
      <c r="A1474" t="str">
        <v>ESSZ</v>
      </c>
      <c r="B1474" t="str">
        <v>SZX</v>
      </c>
      <c r="C1474" t="str">
        <v>SPARES/OTHER</v>
      </c>
      <c r="D1474" s="4">
        <v>44819</v>
      </c>
      <c r="E1474" t="str">
        <v>YAMAHA</v>
      </c>
      <c r="F1474">
        <v>14100523</v>
      </c>
      <c r="G1474">
        <v>44819</v>
      </c>
      <c r="H1474" t="str">
        <v>YMCT|KG7-M7137-A0</v>
      </c>
      <c r="I1474" t="str">
        <v>LEAF SPRING</v>
      </c>
      <c r="J1474">
        <v>50</v>
      </c>
      <c r="K1474">
        <v>50</v>
      </c>
      <c r="L1474">
        <v>2212.39</v>
      </c>
      <c r="M1474" t="str">
        <v>CNY</v>
      </c>
      <c r="N1474">
        <v>1.135</v>
      </c>
      <c r="O1474">
        <v>2212.39</v>
      </c>
      <c r="P1474">
        <v>2511.0626499999998</v>
      </c>
      <c r="Q1474" t="str">
        <v>C66SZX-SMT SERVICE</v>
      </c>
      <c r="R1474" t="str">
        <v>Shenzhen Maichi Security&amp;Surveillance Technology C</v>
      </c>
      <c r="S1474" t="str">
        <v>Same</v>
      </c>
      <c r="T1474">
        <v>900696</v>
      </c>
      <c r="U1474">
        <v>1100</v>
      </c>
      <c r="V1474" t="str">
        <v>373SMT INV-PTS SALES</v>
      </c>
      <c r="W1474">
        <v>0</v>
      </c>
      <c r="X1474" t="str">
        <v>CGDD049505</v>
      </c>
      <c r="Y1474">
        <v>983134</v>
      </c>
      <c r="Z1474" t="str">
        <v>深圳市麦驰安防技术有限公司</v>
      </c>
      <c r="AA1474">
        <v>0</v>
      </c>
      <c r="AB1474">
        <v>2022</v>
      </c>
      <c r="AC1474">
        <v>9</v>
      </c>
      <c r="AD1474" t="str">
        <v>Q2</v>
      </c>
      <c r="AE1474" t="str">
        <v>FY22/23</v>
      </c>
      <c r="AF1474" t="str">
        <v>SOUTH</v>
      </c>
    </row>
    <row r="1475" spans="1:32">
      <c r="A1475" t="str">
        <v>ESSZ</v>
      </c>
      <c r="B1475" t="str">
        <v>SZX</v>
      </c>
      <c r="C1475" t="str">
        <v>SPARES/OTHER</v>
      </c>
      <c r="D1475" s="4">
        <v>44819</v>
      </c>
      <c r="E1475" t="str">
        <v>YAMAHA</v>
      </c>
      <c r="F1475">
        <v>14100524</v>
      </c>
      <c r="G1475">
        <v>44819</v>
      </c>
      <c r="H1475" t="str">
        <v>YMCT|KLW-M5880-01</v>
      </c>
      <c r="I1475" t="str">
        <v>CONVERTER BOARD ASSY</v>
      </c>
      <c r="J1475">
        <v>1</v>
      </c>
      <c r="K1475">
        <v>1</v>
      </c>
      <c r="L1475">
        <v>3362.83</v>
      </c>
      <c r="M1475" t="str">
        <v>CNY</v>
      </c>
      <c r="N1475">
        <v>1.135</v>
      </c>
      <c r="O1475">
        <v>3362.83</v>
      </c>
      <c r="P1475">
        <v>3816.81205</v>
      </c>
      <c r="Q1475" t="str">
        <v>C66SZX-SMT SERVICE</v>
      </c>
      <c r="R1475" t="str">
        <v>Henan Rongchuangxinhe Technology Co.,Ltd</v>
      </c>
      <c r="S1475" t="str">
        <v>Same</v>
      </c>
      <c r="T1475">
        <v>900697</v>
      </c>
      <c r="U1475">
        <v>1644</v>
      </c>
      <c r="V1475" t="str">
        <v>373SMT INV-PTS SALES</v>
      </c>
      <c r="W1475">
        <v>0</v>
      </c>
      <c r="X1475" t="str">
        <v>C66SZ23191</v>
      </c>
      <c r="Y1475">
        <v>983135</v>
      </c>
      <c r="Z1475" t="str">
        <v>河南融创新合科技有限公司</v>
      </c>
      <c r="AA1475">
        <v>0</v>
      </c>
      <c r="AB1475">
        <v>2022</v>
      </c>
      <c r="AC1475">
        <v>9</v>
      </c>
      <c r="AD1475" t="str">
        <v>Q2</v>
      </c>
      <c r="AE1475" t="str">
        <v>FY22/23</v>
      </c>
      <c r="AF1475" t="str">
        <v>SOUTH</v>
      </c>
    </row>
    <row r="1476" spans="1:32">
      <c r="A1476" t="str">
        <v>ESSZ</v>
      </c>
      <c r="B1476" t="str">
        <v>SZX</v>
      </c>
      <c r="C1476" t="str">
        <v>SPARES/OTHER</v>
      </c>
      <c r="D1476" s="4">
        <v>44819</v>
      </c>
      <c r="E1476" t="str">
        <v>YAMAHA</v>
      </c>
      <c r="F1476">
        <v>14100525</v>
      </c>
      <c r="G1476">
        <v>44819</v>
      </c>
      <c r="H1476" t="str">
        <v>YMCT|KLC-M9192-00</v>
      </c>
      <c r="I1476" t="str">
        <v>SENSOR HEAD 2</v>
      </c>
      <c r="J1476">
        <v>1</v>
      </c>
      <c r="K1476">
        <v>1</v>
      </c>
      <c r="L1476">
        <v>1681.42</v>
      </c>
      <c r="M1476" t="str">
        <v>CNY</v>
      </c>
      <c r="N1476">
        <v>1.135</v>
      </c>
      <c r="O1476">
        <v>1681.42</v>
      </c>
      <c r="P1476">
        <v>1908.4117000000001</v>
      </c>
      <c r="Q1476" t="str">
        <v>C66SZX-SMT SERVICE</v>
      </c>
      <c r="R1476" t="str">
        <v>Shenzhen Hipower Optoelectronic Co., Ltd.</v>
      </c>
      <c r="S1476" t="str">
        <v>Same</v>
      </c>
      <c r="T1476">
        <v>900699</v>
      </c>
      <c r="U1476">
        <v>884</v>
      </c>
      <c r="V1476" t="str">
        <v>373SMT INV-PTS SALES</v>
      </c>
      <c r="W1476">
        <v>0</v>
      </c>
      <c r="X1476" t="str">
        <v>C66SZ23218</v>
      </c>
      <c r="Y1476">
        <v>983147</v>
      </c>
      <c r="Z1476" t="str">
        <v>深圳市巨能光电有限公司</v>
      </c>
      <c r="AA1476">
        <v>0</v>
      </c>
      <c r="AB1476">
        <v>2022</v>
      </c>
      <c r="AC1476">
        <v>9</v>
      </c>
      <c r="AD1476" t="str">
        <v>Q2</v>
      </c>
      <c r="AE1476" t="str">
        <v>FY22/23</v>
      </c>
      <c r="AF1476" t="str">
        <v>SOUTH</v>
      </c>
    </row>
    <row r="1477" spans="1:32">
      <c r="A1477" t="str">
        <v>ESSZ</v>
      </c>
      <c r="B1477" t="str">
        <v>SZX</v>
      </c>
      <c r="C1477" t="str">
        <v>SPARES/OTHER</v>
      </c>
      <c r="D1477" s="4">
        <v>44819</v>
      </c>
      <c r="E1477" t="str">
        <v>YAMAHA</v>
      </c>
      <c r="F1477">
        <v>14100526</v>
      </c>
      <c r="G1477">
        <v>44819</v>
      </c>
      <c r="H1477" t="str">
        <v>YMCT|KKD-M7131-00</v>
      </c>
      <c r="I1477" t="str">
        <v>BELT 1</v>
      </c>
      <c r="J1477">
        <v>1</v>
      </c>
      <c r="K1477">
        <v>1</v>
      </c>
      <c r="L1477">
        <v>132.74</v>
      </c>
      <c r="M1477" t="str">
        <v>CNY</v>
      </c>
      <c r="N1477">
        <v>1.135</v>
      </c>
      <c r="O1477">
        <v>132.74</v>
      </c>
      <c r="P1477">
        <v>150.65990000000002</v>
      </c>
      <c r="Q1477" t="str">
        <v>C66SZX-SMT SERVICE</v>
      </c>
      <c r="R1477" t="str">
        <v>Shenzhen ZhaoHui Electronics Co., Ltd</v>
      </c>
      <c r="S1477" t="str">
        <v>Same</v>
      </c>
      <c r="T1477">
        <v>900701</v>
      </c>
      <c r="U1477">
        <v>53</v>
      </c>
      <c r="V1477" t="str">
        <v>373SMT INV-PTS SALES</v>
      </c>
      <c r="W1477">
        <v>0</v>
      </c>
      <c r="X1477">
        <v>0</v>
      </c>
      <c r="Y1477">
        <v>983149</v>
      </c>
      <c r="Z1477" t="str">
        <v>深圳市兆晖电子有限公司</v>
      </c>
      <c r="AA1477">
        <v>0</v>
      </c>
      <c r="AB1477">
        <v>2022</v>
      </c>
      <c r="AC1477">
        <v>9</v>
      </c>
      <c r="AD1477" t="str">
        <v>Q2</v>
      </c>
      <c r="AE1477" t="str">
        <v>FY22/23</v>
      </c>
      <c r="AF1477" t="str">
        <v>SOUTH</v>
      </c>
    </row>
    <row r="1478" spans="1:32">
      <c r="A1478" t="str">
        <v>ESSZ</v>
      </c>
      <c r="B1478" t="str">
        <v>SZX</v>
      </c>
      <c r="C1478" t="str">
        <v>SPARES/OTHER</v>
      </c>
      <c r="D1478" s="4">
        <v>44819</v>
      </c>
      <c r="E1478" t="str">
        <v>YAMAHA</v>
      </c>
      <c r="F1478">
        <v>14100526</v>
      </c>
      <c r="G1478">
        <v>44819</v>
      </c>
      <c r="H1478" t="str">
        <v>YMCT|KKD-M7132-00</v>
      </c>
      <c r="I1478" t="str">
        <v>BELT 2</v>
      </c>
      <c r="J1478">
        <v>1</v>
      </c>
      <c r="K1478">
        <v>1</v>
      </c>
      <c r="L1478">
        <v>132.74</v>
      </c>
      <c r="M1478" t="str">
        <v>CNY</v>
      </c>
      <c r="N1478">
        <v>1.135</v>
      </c>
      <c r="O1478">
        <v>132.74</v>
      </c>
      <c r="P1478">
        <v>150.65990000000002</v>
      </c>
      <c r="Q1478" t="str">
        <v>C66SZX-SMT SERVICE</v>
      </c>
      <c r="R1478" t="str">
        <v>Shenzhen ZhaoHui Electronics Co., Ltd</v>
      </c>
      <c r="S1478" t="str">
        <v>Same</v>
      </c>
      <c r="T1478">
        <v>900701</v>
      </c>
      <c r="U1478">
        <v>53</v>
      </c>
      <c r="V1478" t="str">
        <v>373SMT INV-PTS SALES</v>
      </c>
      <c r="W1478">
        <v>0</v>
      </c>
      <c r="X1478">
        <v>0</v>
      </c>
      <c r="Y1478">
        <v>983149</v>
      </c>
      <c r="Z1478" t="str">
        <v>深圳市兆晖电子有限公司</v>
      </c>
      <c r="AA1478">
        <v>0</v>
      </c>
      <c r="AB1478">
        <v>2022</v>
      </c>
      <c r="AC1478">
        <v>9</v>
      </c>
      <c r="AD1478" t="str">
        <v>Q2</v>
      </c>
      <c r="AE1478" t="str">
        <v>FY22/23</v>
      </c>
      <c r="AF1478" t="str">
        <v>SOUTH</v>
      </c>
    </row>
    <row r="1479" spans="1:32">
      <c r="A1479" t="str">
        <v>ESSZ</v>
      </c>
      <c r="B1479" t="str">
        <v>SZX</v>
      </c>
      <c r="C1479" t="str">
        <v>SPARES/OTHER</v>
      </c>
      <c r="D1479" s="4">
        <v>44824</v>
      </c>
      <c r="E1479" t="str">
        <v>YAMAHA</v>
      </c>
      <c r="F1479">
        <v>14100527</v>
      </c>
      <c r="G1479">
        <v>44824</v>
      </c>
      <c r="H1479" t="str">
        <v>YMCT|KLF-M8502-50</v>
      </c>
      <c r="I1479" t="str">
        <v>FILTER ELEMENT</v>
      </c>
      <c r="J1479">
        <v>4</v>
      </c>
      <c r="K1479">
        <v>4</v>
      </c>
      <c r="L1479">
        <v>424.78</v>
      </c>
      <c r="M1479" t="str">
        <v>CNY</v>
      </c>
      <c r="N1479">
        <v>1.135</v>
      </c>
      <c r="O1479">
        <v>424.78</v>
      </c>
      <c r="P1479">
        <v>482.12529999999998</v>
      </c>
      <c r="Q1479" t="str">
        <v>C66SZX-SMT SERVICE</v>
      </c>
      <c r="R1479" t="str">
        <v>Henan Rongchuangxinhe Technology Co.,Ltd</v>
      </c>
      <c r="S1479" t="str">
        <v>Same</v>
      </c>
      <c r="T1479">
        <v>900702</v>
      </c>
      <c r="U1479">
        <v>272.60000000000002</v>
      </c>
      <c r="V1479" t="str">
        <v>373SMT INV-PTS SALES</v>
      </c>
      <c r="W1479">
        <v>0</v>
      </c>
      <c r="X1479" t="str">
        <v>C66SZ22049</v>
      </c>
      <c r="Y1479">
        <v>988208</v>
      </c>
      <c r="Z1479" t="str">
        <v>河南融创新合科技有限公司</v>
      </c>
      <c r="AA1479">
        <v>0</v>
      </c>
      <c r="AB1479">
        <v>2022</v>
      </c>
      <c r="AC1479">
        <v>9</v>
      </c>
      <c r="AD1479" t="str">
        <v>Q2</v>
      </c>
      <c r="AE1479" t="str">
        <v>FY22/23</v>
      </c>
      <c r="AF1479" t="str">
        <v>SOUTH</v>
      </c>
    </row>
    <row r="1480" spans="1:32">
      <c r="A1480" t="str">
        <v>ESSZ</v>
      </c>
      <c r="B1480" t="str">
        <v>SZX</v>
      </c>
      <c r="C1480" t="str">
        <v>SPARES/OTHER</v>
      </c>
      <c r="D1480" s="4">
        <v>44824</v>
      </c>
      <c r="E1480" t="str">
        <v>YAMAHA</v>
      </c>
      <c r="F1480">
        <v>14100527</v>
      </c>
      <c r="G1480">
        <v>44824</v>
      </c>
      <c r="H1480" t="str">
        <v>YMCT|KLF-M8502-70</v>
      </c>
      <c r="I1480" t="str">
        <v>MIST FILTER ELEMENT</v>
      </c>
      <c r="J1480">
        <v>4</v>
      </c>
      <c r="K1480">
        <v>4</v>
      </c>
      <c r="L1480">
        <v>2230.09</v>
      </c>
      <c r="M1480" t="str">
        <v>CNY</v>
      </c>
      <c r="N1480">
        <v>1.135</v>
      </c>
      <c r="O1480">
        <v>2230.09</v>
      </c>
      <c r="P1480">
        <v>2531.1521500000003</v>
      </c>
      <c r="Q1480" t="str">
        <v>C66SZX-SMT SERVICE</v>
      </c>
      <c r="R1480" t="str">
        <v>Henan Rongchuangxinhe Technology Co.,Ltd</v>
      </c>
      <c r="S1480" t="str">
        <v>Same</v>
      </c>
      <c r="T1480">
        <v>900702</v>
      </c>
      <c r="U1480">
        <v>1264.5999999999999</v>
      </c>
      <c r="V1480" t="str">
        <v>373SMT INV-PTS SALES</v>
      </c>
      <c r="W1480">
        <v>0</v>
      </c>
      <c r="X1480" t="str">
        <v>C66SZ22049</v>
      </c>
      <c r="Y1480">
        <v>988208</v>
      </c>
      <c r="Z1480" t="str">
        <v>河南融创新合科技有限公司</v>
      </c>
      <c r="AA1480">
        <v>0</v>
      </c>
      <c r="AB1480">
        <v>2022</v>
      </c>
      <c r="AC1480">
        <v>9</v>
      </c>
      <c r="AD1480" t="str">
        <v>Q2</v>
      </c>
      <c r="AE1480" t="str">
        <v>FY22/23</v>
      </c>
      <c r="AF1480" t="str">
        <v>SOUTH</v>
      </c>
    </row>
    <row r="1481" spans="1:32">
      <c r="A1481" t="str">
        <v>ESSZ</v>
      </c>
      <c r="B1481" t="str">
        <v>SZX</v>
      </c>
      <c r="C1481" t="str">
        <v>SPARES/OTHER</v>
      </c>
      <c r="D1481" s="4">
        <v>44826</v>
      </c>
      <c r="E1481" t="str">
        <v>YAMAHA</v>
      </c>
      <c r="F1481">
        <v>14100528</v>
      </c>
      <c r="G1481">
        <v>44826</v>
      </c>
      <c r="H1481" t="str">
        <v>YMCT|KMB-M703S-A0</v>
      </c>
      <c r="I1481" t="str">
        <v>HOLDER NOZZLE ASSY.</v>
      </c>
      <c r="J1481">
        <v>1</v>
      </c>
      <c r="K1481">
        <v>1</v>
      </c>
      <c r="L1481">
        <v>973.45</v>
      </c>
      <c r="M1481" t="str">
        <v>CNY</v>
      </c>
      <c r="N1481">
        <v>1.135</v>
      </c>
      <c r="O1481">
        <v>973.45</v>
      </c>
      <c r="P1481">
        <v>1104.8657500000002</v>
      </c>
      <c r="Q1481" t="str">
        <v>C66SZX-SMT SERVICE</v>
      </c>
      <c r="R1481" t="str">
        <v>Shenzhen Longda Optoelectronic Co., Ltd</v>
      </c>
      <c r="S1481" t="str">
        <v>Same</v>
      </c>
      <c r="T1481">
        <v>900704</v>
      </c>
      <c r="U1481">
        <v>397.38</v>
      </c>
      <c r="V1481" t="str">
        <v>373SMT INV-PTS SALES</v>
      </c>
      <c r="W1481">
        <v>0</v>
      </c>
      <c r="X1481" t="str">
        <v>C66SZ23258</v>
      </c>
      <c r="Y1481">
        <v>991175</v>
      </c>
      <c r="Z1481" t="str">
        <v>深圳市龙大光电有限公司</v>
      </c>
      <c r="AA1481">
        <v>0</v>
      </c>
      <c r="AB1481">
        <v>2022</v>
      </c>
      <c r="AC1481">
        <v>9</v>
      </c>
      <c r="AD1481" t="str">
        <v>Q2</v>
      </c>
      <c r="AE1481" t="str">
        <v>FY22/23</v>
      </c>
      <c r="AF1481" t="str">
        <v>SOUTH</v>
      </c>
    </row>
    <row r="1482" spans="1:32">
      <c r="A1482" t="str">
        <v>ESSZ</v>
      </c>
      <c r="B1482" t="str">
        <v>SZX</v>
      </c>
      <c r="C1482" t="str">
        <v>SPARES/OTHER</v>
      </c>
      <c r="D1482" s="4">
        <v>44826</v>
      </c>
      <c r="E1482" t="str">
        <v>YAMAHA</v>
      </c>
      <c r="F1482">
        <v>14100529</v>
      </c>
      <c r="G1482">
        <v>44826</v>
      </c>
      <c r="H1482" t="str">
        <v>YMCT|KLW-M66B3-01</v>
      </c>
      <c r="I1482" t="str">
        <v>HNS X-FLEX LAN</v>
      </c>
      <c r="J1482">
        <v>1</v>
      </c>
      <c r="K1482">
        <v>1</v>
      </c>
      <c r="L1482">
        <v>1858.41</v>
      </c>
      <c r="M1482" t="str">
        <v>CNY</v>
      </c>
      <c r="N1482">
        <v>1.135</v>
      </c>
      <c r="O1482">
        <v>1858.41</v>
      </c>
      <c r="P1482">
        <v>2109.2953500000003</v>
      </c>
      <c r="Q1482" t="str">
        <v>C66SZX-SMT SERVICE</v>
      </c>
      <c r="R1482" t="str">
        <v>China Security &amp; Fire IoT Sensing Co., Ltd</v>
      </c>
      <c r="S1482" t="str">
        <v>Same</v>
      </c>
      <c r="T1482">
        <v>900705</v>
      </c>
      <c r="U1482">
        <v>683</v>
      </c>
      <c r="V1482" t="str">
        <v>373SMT INV-PTS SALES</v>
      </c>
      <c r="W1482">
        <v>0</v>
      </c>
      <c r="X1482" t="str">
        <v>PO-2022080369</v>
      </c>
      <c r="Y1482">
        <v>991147</v>
      </c>
      <c r="Z1482" t="str">
        <v>深圳市豪恩安全科技有限公司</v>
      </c>
      <c r="AA1482">
        <v>0</v>
      </c>
      <c r="AB1482">
        <v>2022</v>
      </c>
      <c r="AC1482">
        <v>9</v>
      </c>
      <c r="AD1482" t="str">
        <v>Q2</v>
      </c>
      <c r="AE1482" t="str">
        <v>FY22/23</v>
      </c>
      <c r="AF1482" t="str">
        <v>SOUTH</v>
      </c>
    </row>
    <row r="1483" spans="1:32">
      <c r="A1483" t="str">
        <v>ESSZ</v>
      </c>
      <c r="B1483" t="str">
        <v>SZX</v>
      </c>
      <c r="C1483" t="str">
        <v>SPARES/OTHER</v>
      </c>
      <c r="D1483" s="4">
        <v>44826</v>
      </c>
      <c r="E1483" t="str">
        <v>YAMAHA</v>
      </c>
      <c r="F1483">
        <v>14100529</v>
      </c>
      <c r="G1483">
        <v>44826</v>
      </c>
      <c r="H1483" t="str">
        <v>YMCT|KLW-M66B2-01</v>
      </c>
      <c r="I1483" t="str">
        <v>HNS Y-FLEX LAN</v>
      </c>
      <c r="J1483">
        <v>1</v>
      </c>
      <c r="K1483">
        <v>1</v>
      </c>
      <c r="L1483">
        <v>2123.89</v>
      </c>
      <c r="M1483" t="str">
        <v>CNY</v>
      </c>
      <c r="N1483">
        <v>1.135</v>
      </c>
      <c r="O1483">
        <v>2123.89</v>
      </c>
      <c r="P1483">
        <v>2410.6151500000001</v>
      </c>
      <c r="Q1483" t="str">
        <v>C66SZX-SMT SERVICE</v>
      </c>
      <c r="R1483" t="str">
        <v>China Security &amp; Fire IoT Sensing Co., Ltd</v>
      </c>
      <c r="S1483" t="str">
        <v>Same</v>
      </c>
      <c r="T1483">
        <v>900705</v>
      </c>
      <c r="U1483">
        <v>824.5</v>
      </c>
      <c r="V1483" t="str">
        <v>373SMT INV-PTS SALES</v>
      </c>
      <c r="W1483">
        <v>0</v>
      </c>
      <c r="X1483" t="str">
        <v>PO-2022080369</v>
      </c>
      <c r="Y1483">
        <v>991147</v>
      </c>
      <c r="Z1483" t="str">
        <v>深圳市豪恩安全科技有限公司</v>
      </c>
      <c r="AA1483">
        <v>0</v>
      </c>
      <c r="AB1483">
        <v>2022</v>
      </c>
      <c r="AC1483">
        <v>9</v>
      </c>
      <c r="AD1483" t="str">
        <v>Q2</v>
      </c>
      <c r="AE1483" t="str">
        <v>FY22/23</v>
      </c>
      <c r="AF1483" t="str">
        <v>SOUTH</v>
      </c>
    </row>
    <row r="1484" spans="1:32">
      <c r="A1484" t="str">
        <v>ESSZ</v>
      </c>
      <c r="B1484" t="str">
        <v>SZX</v>
      </c>
      <c r="C1484" t="str">
        <v>SPARES/OTHER</v>
      </c>
      <c r="D1484" s="4">
        <v>44826</v>
      </c>
      <c r="E1484" t="str">
        <v>YAMAHA</v>
      </c>
      <c r="F1484">
        <v>14100529</v>
      </c>
      <c r="G1484">
        <v>44826</v>
      </c>
      <c r="H1484" t="str">
        <v>YMCT|KLW-M66BR-00</v>
      </c>
      <c r="I1484" t="str">
        <v>HNS EXT.LAN</v>
      </c>
      <c r="J1484">
        <v>1</v>
      </c>
      <c r="K1484">
        <v>1</v>
      </c>
      <c r="L1484">
        <v>1504.42</v>
      </c>
      <c r="M1484" t="str">
        <v>CNY</v>
      </c>
      <c r="N1484">
        <v>1.135</v>
      </c>
      <c r="O1484">
        <v>1504.42</v>
      </c>
      <c r="P1484">
        <v>1707.5167000000001</v>
      </c>
      <c r="Q1484" t="str">
        <v>C66SZX-SMT SERVICE</v>
      </c>
      <c r="R1484" t="str">
        <v>China Security &amp; Fire IoT Sensing Co., Ltd</v>
      </c>
      <c r="S1484" t="str">
        <v>Same</v>
      </c>
      <c r="T1484">
        <v>900705</v>
      </c>
      <c r="U1484">
        <v>601</v>
      </c>
      <c r="V1484" t="str">
        <v>373SMT INV-PTS SALES</v>
      </c>
      <c r="W1484">
        <v>0</v>
      </c>
      <c r="X1484" t="str">
        <v>PO-2022080369</v>
      </c>
      <c r="Y1484">
        <v>991147</v>
      </c>
      <c r="Z1484" t="str">
        <v>深圳市豪恩安全科技有限公司</v>
      </c>
      <c r="AA1484">
        <v>0</v>
      </c>
      <c r="AB1484">
        <v>2022</v>
      </c>
      <c r="AC1484">
        <v>9</v>
      </c>
      <c r="AD1484" t="str">
        <v>Q2</v>
      </c>
      <c r="AE1484" t="str">
        <v>FY22/23</v>
      </c>
      <c r="AF1484" t="str">
        <v>SOUTH</v>
      </c>
    </row>
    <row r="1485" spans="1:32">
      <c r="A1485" t="str">
        <v>ESSZ</v>
      </c>
      <c r="B1485" t="str">
        <v>SZX</v>
      </c>
      <c r="C1485" t="str">
        <v>SPARES/OTHER</v>
      </c>
      <c r="D1485" s="4">
        <v>44826</v>
      </c>
      <c r="E1485" t="str">
        <v>YAMAHA</v>
      </c>
      <c r="F1485">
        <v>14100530</v>
      </c>
      <c r="G1485">
        <v>44826</v>
      </c>
      <c r="H1485" t="str">
        <v>YMCT|KKE-M9127-00</v>
      </c>
      <c r="I1485" t="str">
        <v>BELT 1 CONVEYOR</v>
      </c>
      <c r="J1485">
        <v>4</v>
      </c>
      <c r="K1485">
        <v>4</v>
      </c>
      <c r="L1485">
        <v>672.57</v>
      </c>
      <c r="M1485" t="str">
        <v>CNY</v>
      </c>
      <c r="N1485">
        <v>1.135</v>
      </c>
      <c r="O1485">
        <v>672.57</v>
      </c>
      <c r="P1485">
        <v>763.36695000000009</v>
      </c>
      <c r="Q1485" t="str">
        <v>C66SZX-SMT SERVICE</v>
      </c>
      <c r="R1485" t="str">
        <v>PNE Electronics (Shenzhen) Co., Ltd</v>
      </c>
      <c r="S1485" t="str">
        <v>Same</v>
      </c>
      <c r="T1485">
        <v>900706</v>
      </c>
      <c r="U1485">
        <v>352</v>
      </c>
      <c r="V1485" t="str">
        <v>373SMT INV-PTS SALES</v>
      </c>
      <c r="W1485">
        <v>0</v>
      </c>
      <c r="X1485" t="str">
        <v>WUP02208-0021</v>
      </c>
      <c r="Y1485">
        <v>991148</v>
      </c>
      <c r="Z1485" t="str">
        <v>平易电子技术（深圳）有限公司</v>
      </c>
      <c r="AA1485">
        <v>0</v>
      </c>
      <c r="AB1485">
        <v>2022</v>
      </c>
      <c r="AC1485">
        <v>9</v>
      </c>
      <c r="AD1485" t="str">
        <v>Q2</v>
      </c>
      <c r="AE1485" t="str">
        <v>FY22/23</v>
      </c>
      <c r="AF1485" t="str">
        <v>SOUTH</v>
      </c>
    </row>
    <row r="1486" spans="1:32">
      <c r="A1486" t="str">
        <v>ESSZ</v>
      </c>
      <c r="B1486" t="str">
        <v>SZX</v>
      </c>
      <c r="C1486" t="str">
        <v>SPARES/OTHER</v>
      </c>
      <c r="D1486" s="4">
        <v>44826</v>
      </c>
      <c r="E1486" t="str">
        <v>YAMAHA</v>
      </c>
      <c r="F1486">
        <v>14100530</v>
      </c>
      <c r="G1486">
        <v>44826</v>
      </c>
      <c r="H1486" t="str">
        <v>YMCT|KKE-M917H-00</v>
      </c>
      <c r="I1486" t="str">
        <v>BELT CONVEYOR</v>
      </c>
      <c r="J1486">
        <v>4</v>
      </c>
      <c r="K1486">
        <v>4</v>
      </c>
      <c r="L1486">
        <v>530.97</v>
      </c>
      <c r="M1486" t="str">
        <v>CNY</v>
      </c>
      <c r="N1486">
        <v>1.135</v>
      </c>
      <c r="O1486">
        <v>530.97</v>
      </c>
      <c r="P1486">
        <v>602.65095000000008</v>
      </c>
      <c r="Q1486" t="str">
        <v>C66SZX-SMT SERVICE</v>
      </c>
      <c r="R1486" t="str">
        <v>PNE Electronics (Shenzhen) Co., Ltd</v>
      </c>
      <c r="S1486" t="str">
        <v>Same</v>
      </c>
      <c r="T1486">
        <v>900706</v>
      </c>
      <c r="U1486">
        <v>284</v>
      </c>
      <c r="V1486" t="str">
        <v>373SMT INV-PTS SALES</v>
      </c>
      <c r="W1486">
        <v>0</v>
      </c>
      <c r="X1486" t="str">
        <v>WUP02208-0021</v>
      </c>
      <c r="Y1486">
        <v>991148</v>
      </c>
      <c r="Z1486" t="str">
        <v>平易电子技术（深圳）有限公司</v>
      </c>
      <c r="AA1486">
        <v>0</v>
      </c>
      <c r="AB1486">
        <v>2022</v>
      </c>
      <c r="AC1486">
        <v>9</v>
      </c>
      <c r="AD1486" t="str">
        <v>Q2</v>
      </c>
      <c r="AE1486" t="str">
        <v>FY22/23</v>
      </c>
      <c r="AF1486" t="str">
        <v>SOUTH</v>
      </c>
    </row>
    <row r="1487" spans="1:32">
      <c r="A1487" t="str">
        <v>ESSZ</v>
      </c>
      <c r="B1487" t="str">
        <v>SZX</v>
      </c>
      <c r="C1487" t="str">
        <v>SPARES/OTHER</v>
      </c>
      <c r="D1487" s="4">
        <v>44826</v>
      </c>
      <c r="E1487" t="str">
        <v>YAMAHA</v>
      </c>
      <c r="F1487">
        <v>14100531</v>
      </c>
      <c r="G1487">
        <v>44826</v>
      </c>
      <c r="H1487" t="str">
        <v>YMCT|KLA-M5802-T3</v>
      </c>
      <c r="I1487" t="str">
        <v>HEAD SERVO UNIT ASSY</v>
      </c>
      <c r="J1487">
        <v>1</v>
      </c>
      <c r="K1487">
        <v>1</v>
      </c>
      <c r="L1487">
        <v>6902.65</v>
      </c>
      <c r="M1487" t="str">
        <v>CNY</v>
      </c>
      <c r="N1487">
        <v>1.135</v>
      </c>
      <c r="O1487">
        <v>6902.65</v>
      </c>
      <c r="P1487">
        <v>7834.5077499999998</v>
      </c>
      <c r="Q1487" t="str">
        <v>C66SZX-SMT SERVICE</v>
      </c>
      <c r="R1487" t="str">
        <v>Henan Rongchuangxinhe Technology Co.,Ltd</v>
      </c>
      <c r="S1487" t="str">
        <v>Same</v>
      </c>
      <c r="T1487">
        <v>900707</v>
      </c>
      <c r="U1487">
        <v>3713</v>
      </c>
      <c r="V1487" t="str">
        <v>373SMT INV-PTS SALES</v>
      </c>
      <c r="W1487">
        <v>0</v>
      </c>
      <c r="X1487" t="str">
        <v>C66SZ23256</v>
      </c>
      <c r="Y1487">
        <v>991151</v>
      </c>
      <c r="Z1487" t="str">
        <v>河南融创新合科技有限公司</v>
      </c>
      <c r="AA1487">
        <v>0</v>
      </c>
      <c r="AB1487">
        <v>2022</v>
      </c>
      <c r="AC1487">
        <v>9</v>
      </c>
      <c r="AD1487" t="str">
        <v>Q2</v>
      </c>
      <c r="AE1487" t="str">
        <v>FY22/23</v>
      </c>
      <c r="AF1487" t="str">
        <v>SOUTH</v>
      </c>
    </row>
    <row r="1488" spans="1:32">
      <c r="A1488" t="str">
        <v>ESSZ</v>
      </c>
      <c r="B1488" t="str">
        <v>SZX</v>
      </c>
      <c r="C1488" t="str">
        <v>SPARES/OTHER</v>
      </c>
      <c r="D1488" s="4">
        <v>44826</v>
      </c>
      <c r="E1488" t="str">
        <v>YAMAHA</v>
      </c>
      <c r="F1488">
        <v>14100532</v>
      </c>
      <c r="G1488">
        <v>44826</v>
      </c>
      <c r="H1488" t="str">
        <v>YMCT|KHW-M3852-A0</v>
      </c>
      <c r="I1488" t="str">
        <v>GREASE GUN SET</v>
      </c>
      <c r="J1488">
        <v>1</v>
      </c>
      <c r="K1488">
        <v>1</v>
      </c>
      <c r="L1488">
        <v>1592.92</v>
      </c>
      <c r="M1488" t="str">
        <v>CNY</v>
      </c>
      <c r="N1488">
        <v>1.135</v>
      </c>
      <c r="O1488">
        <v>1592.92</v>
      </c>
      <c r="P1488">
        <v>1807.9642000000001</v>
      </c>
      <c r="Q1488" t="str">
        <v>C66SZX-SMT SERVICE</v>
      </c>
      <c r="R1488" t="str">
        <v>Chainzone(Foshan)  Technology Co., Ltd.</v>
      </c>
      <c r="S1488" t="str">
        <v>Same</v>
      </c>
      <c r="T1488">
        <v>900709</v>
      </c>
      <c r="U1488">
        <v>778</v>
      </c>
      <c r="V1488" t="str">
        <v>373SMT INV-PTS SALES</v>
      </c>
      <c r="W1488">
        <v>0</v>
      </c>
      <c r="X1488" t="str">
        <v>C66SZ23178REV1</v>
      </c>
      <c r="Y1488">
        <v>991173</v>
      </c>
      <c r="Z1488" t="str">
        <v>佛山市青松科技股份有限公司</v>
      </c>
      <c r="AA1488">
        <v>0</v>
      </c>
      <c r="AB1488">
        <v>2022</v>
      </c>
      <c r="AC1488">
        <v>9</v>
      </c>
      <c r="AD1488" t="str">
        <v>Q2</v>
      </c>
      <c r="AE1488" t="str">
        <v>FY22/23</v>
      </c>
      <c r="AF1488" t="str">
        <v>SOUTH</v>
      </c>
    </row>
    <row r="1489" spans="1:32">
      <c r="A1489" t="str">
        <v>ESSZ</v>
      </c>
      <c r="B1489" t="str">
        <v>SZX</v>
      </c>
      <c r="C1489" t="str">
        <v>SPARES/OTHER</v>
      </c>
      <c r="D1489" s="4">
        <v>44826</v>
      </c>
      <c r="E1489" t="str">
        <v>YAMAHA</v>
      </c>
      <c r="F1489">
        <v>14100532</v>
      </c>
      <c r="G1489">
        <v>44826</v>
      </c>
      <c r="H1489" t="str">
        <v>YMCT|KMB-M3820-00</v>
      </c>
      <c r="I1489" t="str">
        <v>LUBRICATION SET</v>
      </c>
      <c r="J1489">
        <v>1</v>
      </c>
      <c r="K1489">
        <v>1</v>
      </c>
      <c r="L1489">
        <v>1150.44</v>
      </c>
      <c r="M1489" t="str">
        <v>CNY</v>
      </c>
      <c r="N1489">
        <v>1.135</v>
      </c>
      <c r="O1489">
        <v>1150.44</v>
      </c>
      <c r="P1489">
        <v>1305.7494000000002</v>
      </c>
      <c r="Q1489" t="str">
        <v>C66SZX-SMT SERVICE</v>
      </c>
      <c r="R1489" t="str">
        <v>Chainzone(Foshan)  Technology Co., Ltd.</v>
      </c>
      <c r="S1489" t="str">
        <v>Same</v>
      </c>
      <c r="T1489">
        <v>900709</v>
      </c>
      <c r="U1489">
        <v>619</v>
      </c>
      <c r="V1489" t="str">
        <v>373SMT INV-PTS SALES</v>
      </c>
      <c r="W1489">
        <v>0</v>
      </c>
      <c r="X1489" t="str">
        <v>C66SZ23178REV1</v>
      </c>
      <c r="Y1489">
        <v>991173</v>
      </c>
      <c r="Z1489" t="str">
        <v>佛山市青松科技股份有限公司</v>
      </c>
      <c r="AA1489">
        <v>0</v>
      </c>
      <c r="AB1489">
        <v>2022</v>
      </c>
      <c r="AC1489">
        <v>9</v>
      </c>
      <c r="AD1489" t="str">
        <v>Q2</v>
      </c>
      <c r="AE1489" t="str">
        <v>FY22/23</v>
      </c>
      <c r="AF1489" t="str">
        <v>SOUTH</v>
      </c>
    </row>
    <row r="1490" spans="1:32">
      <c r="A1490" t="str">
        <v>ESSZ</v>
      </c>
      <c r="B1490" t="str">
        <v>SZX</v>
      </c>
      <c r="C1490" t="str">
        <v>SPARES/OTHER</v>
      </c>
      <c r="D1490" s="4">
        <v>44826</v>
      </c>
      <c r="E1490" t="str">
        <v>OTHERS</v>
      </c>
      <c r="F1490">
        <v>14100532</v>
      </c>
      <c r="G1490">
        <v>44826</v>
      </c>
      <c r="H1490" t="str">
        <v>ZMTR|K48-M3856-00X</v>
      </c>
      <c r="I1490" t="str">
        <v>GREASE PACK(NSL)</v>
      </c>
      <c r="J1490">
        <v>4</v>
      </c>
      <c r="K1490">
        <v>4</v>
      </c>
      <c r="L1490">
        <v>658.41</v>
      </c>
      <c r="M1490" t="str">
        <v>CNY</v>
      </c>
      <c r="N1490">
        <v>1.135</v>
      </c>
      <c r="O1490">
        <v>658.41</v>
      </c>
      <c r="P1490">
        <v>747.29534999999998</v>
      </c>
      <c r="Q1490" t="str">
        <v>C66SZX-SMT SERVICE</v>
      </c>
      <c r="R1490" t="str">
        <v>Chainzone(Foshan)  Technology Co., Ltd.</v>
      </c>
      <c r="S1490" t="str">
        <v>Same</v>
      </c>
      <c r="T1490">
        <v>900709</v>
      </c>
      <c r="U1490">
        <v>573.34</v>
      </c>
      <c r="V1490" t="str">
        <v>373SMT INV-PTS SALES</v>
      </c>
      <c r="W1490">
        <v>0</v>
      </c>
      <c r="X1490" t="str">
        <v>C66SZ23178REV1</v>
      </c>
      <c r="Y1490">
        <v>991173</v>
      </c>
      <c r="Z1490" t="str">
        <v>佛山市青松科技股份有限公司</v>
      </c>
      <c r="AA1490">
        <v>0</v>
      </c>
      <c r="AB1490">
        <v>2022</v>
      </c>
      <c r="AC1490">
        <v>9</v>
      </c>
      <c r="AD1490" t="str">
        <v>Q2</v>
      </c>
      <c r="AE1490" t="str">
        <v>FY22/23</v>
      </c>
      <c r="AF1490" t="str">
        <v>SOUTH</v>
      </c>
    </row>
    <row r="1491" spans="1:32">
      <c r="A1491" t="str">
        <v>ESSZ</v>
      </c>
      <c r="B1491" t="str">
        <v>SZX</v>
      </c>
      <c r="C1491" t="str">
        <v>SPARES/OTHER</v>
      </c>
      <c r="D1491" s="4">
        <v>44826</v>
      </c>
      <c r="E1491" t="str">
        <v>YAMAHA</v>
      </c>
      <c r="F1491">
        <v>14100532</v>
      </c>
      <c r="G1491">
        <v>44826</v>
      </c>
      <c r="H1491" t="str">
        <v>YMCT|KW7-M3851-00</v>
      </c>
      <c r="I1491" t="str">
        <v>GREASE PACK : LG2</v>
      </c>
      <c r="J1491">
        <v>1</v>
      </c>
      <c r="K1491">
        <v>1</v>
      </c>
      <c r="L1491">
        <v>1061.95</v>
      </c>
      <c r="M1491" t="str">
        <v>CNY</v>
      </c>
      <c r="N1491">
        <v>1.135</v>
      </c>
      <c r="O1491">
        <v>1061.95</v>
      </c>
      <c r="P1491">
        <v>1205.3132500000002</v>
      </c>
      <c r="Q1491" t="str">
        <v>C66SZX-SMT SERVICE</v>
      </c>
      <c r="R1491" t="str">
        <v>Chainzone(Foshan)  Technology Co., Ltd.</v>
      </c>
      <c r="S1491" t="str">
        <v>Same</v>
      </c>
      <c r="T1491">
        <v>900709</v>
      </c>
      <c r="U1491">
        <v>589</v>
      </c>
      <c r="V1491" t="str">
        <v>373SMT INV-PTS SALES</v>
      </c>
      <c r="W1491">
        <v>0</v>
      </c>
      <c r="X1491" t="str">
        <v>C66SZ23178REV1</v>
      </c>
      <c r="Y1491">
        <v>991173</v>
      </c>
      <c r="Z1491" t="str">
        <v>佛山市青松科技股份有限公司</v>
      </c>
      <c r="AA1491">
        <v>0</v>
      </c>
      <c r="AB1491">
        <v>2022</v>
      </c>
      <c r="AC1491">
        <v>9</v>
      </c>
      <c r="AD1491" t="str">
        <v>Q2</v>
      </c>
      <c r="AE1491" t="str">
        <v>FY22/23</v>
      </c>
      <c r="AF1491" t="str">
        <v>SOUTH</v>
      </c>
    </row>
    <row r="1492" spans="1:32">
      <c r="A1492" t="str">
        <v>ESSZ</v>
      </c>
      <c r="B1492" t="str">
        <v>SZX</v>
      </c>
      <c r="C1492" t="str">
        <v>SPARES/OTHER</v>
      </c>
      <c r="D1492" s="4">
        <v>44826</v>
      </c>
      <c r="E1492" t="str">
        <v>YAMAHA</v>
      </c>
      <c r="F1492">
        <v>14100532</v>
      </c>
      <c r="G1492">
        <v>44826</v>
      </c>
      <c r="H1492" t="str">
        <v>YMCT|KMB-M3859-00</v>
      </c>
      <c r="I1492" t="str">
        <v>GREASE PACK(L500)</v>
      </c>
      <c r="J1492">
        <v>1</v>
      </c>
      <c r="K1492">
        <v>1</v>
      </c>
      <c r="L1492">
        <v>274.33999999999997</v>
      </c>
      <c r="M1492" t="str">
        <v>CNY</v>
      </c>
      <c r="N1492">
        <v>1.135</v>
      </c>
      <c r="O1492">
        <v>274.33999999999997</v>
      </c>
      <c r="P1492">
        <v>311.3759</v>
      </c>
      <c r="Q1492" t="str">
        <v>C66SZX-SMT SERVICE</v>
      </c>
      <c r="R1492" t="str">
        <v>Chainzone(Foshan)  Technology Co., Ltd.</v>
      </c>
      <c r="S1492" t="str">
        <v>Same</v>
      </c>
      <c r="T1492">
        <v>900709</v>
      </c>
      <c r="U1492">
        <v>147</v>
      </c>
      <c r="V1492" t="str">
        <v>373SMT INV-PTS SALES</v>
      </c>
      <c r="W1492">
        <v>0</v>
      </c>
      <c r="X1492" t="str">
        <v>C66SZ23178REV1</v>
      </c>
      <c r="Y1492">
        <v>991173</v>
      </c>
      <c r="Z1492" t="str">
        <v>佛山市青松科技股份有限公司</v>
      </c>
      <c r="AA1492">
        <v>0</v>
      </c>
      <c r="AB1492">
        <v>2022</v>
      </c>
      <c r="AC1492">
        <v>9</v>
      </c>
      <c r="AD1492" t="str">
        <v>Q2</v>
      </c>
      <c r="AE1492" t="str">
        <v>FY22/23</v>
      </c>
      <c r="AF1492" t="str">
        <v>SOUTH</v>
      </c>
    </row>
    <row r="1493" spans="1:32">
      <c r="A1493" t="str">
        <v>ESSZ</v>
      </c>
      <c r="B1493" t="str">
        <v>SZX</v>
      </c>
      <c r="C1493" t="str">
        <v>SPARES/OTHER</v>
      </c>
      <c r="D1493" s="4">
        <v>44826</v>
      </c>
      <c r="E1493" t="str">
        <v>YAMAHA</v>
      </c>
      <c r="F1493">
        <v>14100532</v>
      </c>
      <c r="G1493">
        <v>44826</v>
      </c>
      <c r="H1493" t="str">
        <v>YMCT|KMB-M3854-00</v>
      </c>
      <c r="I1493" t="str">
        <v>GREASE 30G</v>
      </c>
      <c r="J1493">
        <v>1</v>
      </c>
      <c r="K1493">
        <v>1</v>
      </c>
      <c r="L1493">
        <v>318.58</v>
      </c>
      <c r="M1493" t="str">
        <v>CNY</v>
      </c>
      <c r="N1493">
        <v>1.135</v>
      </c>
      <c r="O1493">
        <v>318.58</v>
      </c>
      <c r="P1493">
        <v>361.5883</v>
      </c>
      <c r="Q1493" t="str">
        <v>C66SZX-SMT SERVICE</v>
      </c>
      <c r="R1493" t="str">
        <v>Chainzone(Foshan)  Technology Co., Ltd.</v>
      </c>
      <c r="S1493" t="str">
        <v>Same</v>
      </c>
      <c r="T1493">
        <v>900709</v>
      </c>
      <c r="U1493">
        <v>177</v>
      </c>
      <c r="V1493" t="str">
        <v>373SMT INV-PTS SALES</v>
      </c>
      <c r="W1493">
        <v>0</v>
      </c>
      <c r="X1493" t="str">
        <v>C66SZ23178REV1</v>
      </c>
      <c r="Y1493">
        <v>991173</v>
      </c>
      <c r="Z1493" t="str">
        <v>佛山市青松科技股份有限公司</v>
      </c>
      <c r="AA1493">
        <v>0</v>
      </c>
      <c r="AB1493">
        <v>2022</v>
      </c>
      <c r="AC1493">
        <v>9</v>
      </c>
      <c r="AD1493" t="str">
        <v>Q2</v>
      </c>
      <c r="AE1493" t="str">
        <v>FY22/23</v>
      </c>
      <c r="AF1493" t="str">
        <v>SOUTH</v>
      </c>
    </row>
    <row r="1494" spans="1:32">
      <c r="A1494" t="str">
        <v>ESSZ</v>
      </c>
      <c r="B1494" t="str">
        <v>SZX</v>
      </c>
      <c r="C1494" t="str">
        <v>SPARES/OTHER</v>
      </c>
      <c r="D1494" s="4">
        <v>44826</v>
      </c>
      <c r="E1494" t="str">
        <v>YAMAHA</v>
      </c>
      <c r="F1494">
        <v>14100532</v>
      </c>
      <c r="G1494">
        <v>44826</v>
      </c>
      <c r="H1494" t="str">
        <v>YMCT|KM5-M7122-N0</v>
      </c>
      <c r="I1494" t="str">
        <v>GREASE 30G</v>
      </c>
      <c r="J1494">
        <v>1</v>
      </c>
      <c r="K1494">
        <v>1</v>
      </c>
      <c r="L1494">
        <v>486.73</v>
      </c>
      <c r="M1494" t="str">
        <v>CNY</v>
      </c>
      <c r="N1494">
        <v>1.135</v>
      </c>
      <c r="O1494">
        <v>486.73</v>
      </c>
      <c r="P1494">
        <v>552.43855000000008</v>
      </c>
      <c r="Q1494" t="str">
        <v>C66SZX-SMT SERVICE</v>
      </c>
      <c r="R1494" t="str">
        <v>Chainzone(Foshan)  Technology Co., Ltd.</v>
      </c>
      <c r="S1494" t="str">
        <v>Same</v>
      </c>
      <c r="T1494">
        <v>900709</v>
      </c>
      <c r="U1494">
        <v>265</v>
      </c>
      <c r="V1494" t="str">
        <v>373SMT INV-PTS SALES</v>
      </c>
      <c r="W1494">
        <v>0</v>
      </c>
      <c r="X1494" t="str">
        <v>C66SZ23178REV1</v>
      </c>
      <c r="Y1494">
        <v>991173</v>
      </c>
      <c r="Z1494" t="str">
        <v>佛山市青松科技股份有限公司</v>
      </c>
      <c r="AA1494">
        <v>0</v>
      </c>
      <c r="AB1494">
        <v>2022</v>
      </c>
      <c r="AC1494">
        <v>9</v>
      </c>
      <c r="AD1494" t="str">
        <v>Q2</v>
      </c>
      <c r="AE1494" t="str">
        <v>FY22/23</v>
      </c>
      <c r="AF1494" t="str">
        <v>SOUTH</v>
      </c>
    </row>
    <row r="1495" spans="1:32">
      <c r="A1495" t="str">
        <v>ESSZ</v>
      </c>
      <c r="B1495" t="str">
        <v>SZX</v>
      </c>
      <c r="C1495" t="str">
        <v>SPARES/OTHER</v>
      </c>
      <c r="D1495" s="4">
        <v>44826</v>
      </c>
      <c r="E1495" t="str">
        <v>YAMAHA</v>
      </c>
      <c r="F1495">
        <v>14100532</v>
      </c>
      <c r="G1495">
        <v>44826</v>
      </c>
      <c r="H1495" t="str">
        <v>YMCT|KMB-M3857-02</v>
      </c>
      <c r="I1495" t="str">
        <v>FILTER,1000PCS.</v>
      </c>
      <c r="J1495">
        <v>1</v>
      </c>
      <c r="K1495">
        <v>1</v>
      </c>
      <c r="L1495">
        <v>6902.65</v>
      </c>
      <c r="M1495" t="str">
        <v>CNY</v>
      </c>
      <c r="N1495">
        <v>1.135</v>
      </c>
      <c r="O1495">
        <v>6902.65</v>
      </c>
      <c r="P1495">
        <v>7834.5077499999998</v>
      </c>
      <c r="Q1495" t="str">
        <v>C66SZX-SMT SERVICE</v>
      </c>
      <c r="R1495" t="str">
        <v>Chainzone(Foshan)  Technology Co., Ltd.</v>
      </c>
      <c r="S1495" t="str">
        <v>Same</v>
      </c>
      <c r="T1495">
        <v>900709</v>
      </c>
      <c r="U1495">
        <v>3890</v>
      </c>
      <c r="V1495" t="str">
        <v>373SMT INV-PTS SALES</v>
      </c>
      <c r="W1495">
        <v>0</v>
      </c>
      <c r="X1495" t="str">
        <v>C66SZ23178REV1</v>
      </c>
      <c r="Y1495">
        <v>991173</v>
      </c>
      <c r="Z1495" t="str">
        <v>佛山市青松科技股份有限公司</v>
      </c>
      <c r="AA1495">
        <v>0</v>
      </c>
      <c r="AB1495">
        <v>2022</v>
      </c>
      <c r="AC1495">
        <v>9</v>
      </c>
      <c r="AD1495" t="str">
        <v>Q2</v>
      </c>
      <c r="AE1495" t="str">
        <v>FY22/23</v>
      </c>
      <c r="AF1495" t="str">
        <v>SOUTH</v>
      </c>
    </row>
    <row r="1496" spans="1:32">
      <c r="A1496" t="str">
        <v>ESSZ</v>
      </c>
      <c r="B1496" t="str">
        <v>SZX</v>
      </c>
      <c r="C1496" t="str">
        <v>SPARES/OTHER</v>
      </c>
      <c r="D1496" s="4">
        <v>44826</v>
      </c>
      <c r="E1496" t="str">
        <v>YAMAHA</v>
      </c>
      <c r="F1496">
        <v>14100533</v>
      </c>
      <c r="G1496">
        <v>44826</v>
      </c>
      <c r="H1496" t="str">
        <v>YMCT|S02HMRY11001</v>
      </c>
      <c r="I1496" t="str">
        <v>PLATE1</v>
      </c>
      <c r="J1496">
        <v>10</v>
      </c>
      <c r="K1496">
        <v>10</v>
      </c>
      <c r="L1496">
        <v>2920.35</v>
      </c>
      <c r="M1496" t="str">
        <v>CNY</v>
      </c>
      <c r="N1496">
        <v>1.135</v>
      </c>
      <c r="O1496">
        <v>2920.35</v>
      </c>
      <c r="P1496">
        <v>3314.5972499999998</v>
      </c>
      <c r="Q1496" t="str">
        <v>C66SZX-SMT SERVICE</v>
      </c>
      <c r="R1496" t="str">
        <v>Huizhou Porcheson Technology Co., Ltd.</v>
      </c>
      <c r="S1496" t="str">
        <v>Same</v>
      </c>
      <c r="T1496">
        <v>900710</v>
      </c>
      <c r="U1496">
        <v>1474</v>
      </c>
      <c r="V1496" t="str">
        <v>373SMT INV-PTS SALES</v>
      </c>
      <c r="W1496">
        <v>0</v>
      </c>
      <c r="X1496" t="str">
        <v>C66SZ23178REV1</v>
      </c>
      <c r="Y1496">
        <v>991171</v>
      </c>
      <c r="Z1496" t="str">
        <v>惠州市宝捷信科技有限公司</v>
      </c>
      <c r="AA1496">
        <v>0</v>
      </c>
      <c r="AB1496">
        <v>2022</v>
      </c>
      <c r="AC1496">
        <v>9</v>
      </c>
      <c r="AD1496" t="str">
        <v>Q2</v>
      </c>
      <c r="AE1496" t="str">
        <v>FY22/23</v>
      </c>
      <c r="AF1496" t="str">
        <v>SOUTH</v>
      </c>
    </row>
    <row r="1497" spans="1:32">
      <c r="A1497" t="str">
        <v>ESSZ</v>
      </c>
      <c r="B1497" t="str">
        <v>SZX</v>
      </c>
      <c r="C1497" t="str">
        <v>SPARES/OTHER</v>
      </c>
      <c r="D1497" s="4">
        <v>44826</v>
      </c>
      <c r="E1497" t="str">
        <v>YAMAHA</v>
      </c>
      <c r="F1497">
        <v>14100533</v>
      </c>
      <c r="G1497">
        <v>44826</v>
      </c>
      <c r="H1497" t="str">
        <v>YMCT|S02HMRY12000</v>
      </c>
      <c r="I1497" t="str">
        <v>HOLDER,MAGNET</v>
      </c>
      <c r="J1497">
        <v>1</v>
      </c>
      <c r="K1497">
        <v>1</v>
      </c>
      <c r="L1497">
        <v>835.4</v>
      </c>
      <c r="M1497" t="str">
        <v>CNY</v>
      </c>
      <c r="N1497">
        <v>1.135</v>
      </c>
      <c r="O1497">
        <v>835.4</v>
      </c>
      <c r="P1497">
        <v>948.17899999999997</v>
      </c>
      <c r="Q1497" t="str">
        <v>C66SZX-SMT SERVICE</v>
      </c>
      <c r="R1497" t="str">
        <v>Huizhou Porcheson Technology Co., Ltd.</v>
      </c>
      <c r="S1497" t="str">
        <v>Same</v>
      </c>
      <c r="T1497">
        <v>900710</v>
      </c>
      <c r="U1497">
        <v>469</v>
      </c>
      <c r="V1497" t="str">
        <v>373SMT INV-PTS SALES</v>
      </c>
      <c r="W1497">
        <v>0</v>
      </c>
      <c r="X1497" t="str">
        <v>C66SZ23178REV1</v>
      </c>
      <c r="Y1497">
        <v>991171</v>
      </c>
      <c r="Z1497" t="str">
        <v>惠州市宝捷信科技有限公司</v>
      </c>
      <c r="AA1497">
        <v>0</v>
      </c>
      <c r="AB1497">
        <v>2022</v>
      </c>
      <c r="AC1497">
        <v>9</v>
      </c>
      <c r="AD1497" t="str">
        <v>Q2</v>
      </c>
      <c r="AE1497" t="str">
        <v>FY22/23</v>
      </c>
      <c r="AF1497" t="str">
        <v>SOUTH</v>
      </c>
    </row>
    <row r="1498" spans="1:32">
      <c r="A1498" t="str">
        <v>ESSZ</v>
      </c>
      <c r="B1498" t="str">
        <v>SZX</v>
      </c>
      <c r="C1498" t="str">
        <v>SPARES/OTHER</v>
      </c>
      <c r="D1498" s="4">
        <v>44826</v>
      </c>
      <c r="E1498" t="str">
        <v>YAMAHA</v>
      </c>
      <c r="F1498">
        <v>14100533</v>
      </c>
      <c r="G1498">
        <v>44826</v>
      </c>
      <c r="H1498" t="str">
        <v>YMCT|S02HMRY14000</v>
      </c>
      <c r="I1498" t="str">
        <v>MAGNET</v>
      </c>
      <c r="J1498">
        <v>1</v>
      </c>
      <c r="K1498">
        <v>1</v>
      </c>
      <c r="L1498">
        <v>743.36</v>
      </c>
      <c r="M1498" t="str">
        <v>CNY</v>
      </c>
      <c r="N1498">
        <v>1.135</v>
      </c>
      <c r="O1498">
        <v>743.36</v>
      </c>
      <c r="P1498">
        <v>843.71360000000004</v>
      </c>
      <c r="Q1498" t="str">
        <v>C66SZX-SMT SERVICE</v>
      </c>
      <c r="R1498" t="str">
        <v>Huizhou Porcheson Technology Co., Ltd.</v>
      </c>
      <c r="S1498" t="str">
        <v>Same</v>
      </c>
      <c r="T1498">
        <v>900710</v>
      </c>
      <c r="U1498">
        <v>416</v>
      </c>
      <c r="V1498" t="str">
        <v>373SMT INV-PTS SALES</v>
      </c>
      <c r="W1498">
        <v>0</v>
      </c>
      <c r="X1498" t="str">
        <v>C66SZ23178REV1</v>
      </c>
      <c r="Y1498">
        <v>991171</v>
      </c>
      <c r="Z1498" t="str">
        <v>惠州市宝捷信科技有限公司</v>
      </c>
      <c r="AA1498">
        <v>0</v>
      </c>
      <c r="AB1498">
        <v>2022</v>
      </c>
      <c r="AC1498">
        <v>9</v>
      </c>
      <c r="AD1498" t="str">
        <v>Q2</v>
      </c>
      <c r="AE1498" t="str">
        <v>FY22/23</v>
      </c>
      <c r="AF1498" t="str">
        <v>SOUTH</v>
      </c>
    </row>
    <row r="1499" spans="1:32">
      <c r="A1499" t="str">
        <v>ESSZ</v>
      </c>
      <c r="B1499" t="str">
        <v>SZX</v>
      </c>
      <c r="C1499" t="str">
        <v>SPARES/OTHER</v>
      </c>
      <c r="D1499" s="4">
        <v>44826</v>
      </c>
      <c r="E1499" t="str">
        <v>YAMAHA</v>
      </c>
      <c r="F1499">
        <v>14100533</v>
      </c>
      <c r="G1499">
        <v>44826</v>
      </c>
      <c r="H1499" t="str">
        <v>YMCT|90990-41J150</v>
      </c>
      <c r="I1499" t="str">
        <v>COLLAR</v>
      </c>
      <c r="J1499">
        <v>4</v>
      </c>
      <c r="K1499">
        <v>4</v>
      </c>
      <c r="L1499">
        <v>176.99</v>
      </c>
      <c r="M1499" t="str">
        <v>CNY</v>
      </c>
      <c r="N1499">
        <v>1.135</v>
      </c>
      <c r="O1499">
        <v>176.99</v>
      </c>
      <c r="P1499">
        <v>200.88365000000002</v>
      </c>
      <c r="Q1499" t="str">
        <v>C66SZX-SMT SERVICE</v>
      </c>
      <c r="R1499" t="str">
        <v>Huizhou Porcheson Technology Co., Ltd.</v>
      </c>
      <c r="S1499" t="str">
        <v>Same</v>
      </c>
      <c r="T1499">
        <v>900710</v>
      </c>
      <c r="U1499">
        <v>96</v>
      </c>
      <c r="V1499" t="str">
        <v>373SMT INV-PTS SALES</v>
      </c>
      <c r="W1499">
        <v>0</v>
      </c>
      <c r="X1499" t="str">
        <v>C66SZ23178REV1</v>
      </c>
      <c r="Y1499">
        <v>991171</v>
      </c>
      <c r="Z1499" t="str">
        <v>惠州市宝捷信科技有限公司</v>
      </c>
      <c r="AA1499">
        <v>0</v>
      </c>
      <c r="AB1499">
        <v>2022</v>
      </c>
      <c r="AC1499">
        <v>9</v>
      </c>
      <c r="AD1499" t="str">
        <v>Q2</v>
      </c>
      <c r="AE1499" t="str">
        <v>FY22/23</v>
      </c>
      <c r="AF1499" t="str">
        <v>SOUTH</v>
      </c>
    </row>
    <row r="1500" spans="1:32">
      <c r="A1500" t="str">
        <v>ESSZ</v>
      </c>
      <c r="B1500" t="str">
        <v>SZX</v>
      </c>
      <c r="C1500" t="str">
        <v>SPARES/OTHER</v>
      </c>
      <c r="D1500" s="4">
        <v>44826</v>
      </c>
      <c r="E1500" t="str">
        <v>YAMAHA</v>
      </c>
      <c r="F1500">
        <v>14100533</v>
      </c>
      <c r="G1500">
        <v>44826</v>
      </c>
      <c r="H1500" t="str">
        <v>YMCT|92902-03600</v>
      </c>
      <c r="I1500" t="str">
        <v>WASHER PLAIN</v>
      </c>
      <c r="J1500">
        <v>4</v>
      </c>
      <c r="K1500">
        <v>4</v>
      </c>
      <c r="L1500">
        <v>7.08</v>
      </c>
      <c r="M1500" t="str">
        <v>CNY</v>
      </c>
      <c r="N1500">
        <v>1.135</v>
      </c>
      <c r="O1500">
        <v>7.08</v>
      </c>
      <c r="P1500">
        <v>8.0358000000000001</v>
      </c>
      <c r="Q1500" t="str">
        <v>C66SZX-SMT SERVICE</v>
      </c>
      <c r="R1500" t="str">
        <v>Huizhou Porcheson Technology Co., Ltd.</v>
      </c>
      <c r="S1500" t="str">
        <v>Same</v>
      </c>
      <c r="T1500">
        <v>900710</v>
      </c>
      <c r="U1500">
        <v>4</v>
      </c>
      <c r="V1500" t="str">
        <v>373SMT INV-PTS SALES</v>
      </c>
      <c r="W1500">
        <v>0</v>
      </c>
      <c r="X1500" t="str">
        <v>C66SZ23178REV1</v>
      </c>
      <c r="Y1500">
        <v>991171</v>
      </c>
      <c r="Z1500" t="str">
        <v>惠州市宝捷信科技有限公司</v>
      </c>
      <c r="AA1500">
        <v>0</v>
      </c>
      <c r="AB1500">
        <v>2022</v>
      </c>
      <c r="AC1500">
        <v>9</v>
      </c>
      <c r="AD1500" t="str">
        <v>Q2</v>
      </c>
      <c r="AE1500" t="str">
        <v>FY22/23</v>
      </c>
      <c r="AF1500" t="str">
        <v>SOUTH</v>
      </c>
    </row>
    <row r="1501" spans="1:32">
      <c r="A1501" t="str">
        <v>ESSZ</v>
      </c>
      <c r="B1501" t="str">
        <v>SZX</v>
      </c>
      <c r="C1501" t="str">
        <v>SPARES/OTHER</v>
      </c>
      <c r="D1501" s="4">
        <v>44826</v>
      </c>
      <c r="E1501" t="str">
        <v>YAMAHA</v>
      </c>
      <c r="F1501">
        <v>14100533</v>
      </c>
      <c r="G1501">
        <v>44826</v>
      </c>
      <c r="H1501" t="str">
        <v>YMCT|95302-03600</v>
      </c>
      <c r="I1501" t="str">
        <v>NUT</v>
      </c>
      <c r="J1501">
        <v>4</v>
      </c>
      <c r="K1501">
        <v>4</v>
      </c>
      <c r="L1501">
        <v>7.08</v>
      </c>
      <c r="M1501" t="str">
        <v>CNY</v>
      </c>
      <c r="N1501">
        <v>1.135</v>
      </c>
      <c r="O1501">
        <v>7.08</v>
      </c>
      <c r="P1501">
        <v>8.0358000000000001</v>
      </c>
      <c r="Q1501" t="str">
        <v>C66SZX-SMT SERVICE</v>
      </c>
      <c r="R1501" t="str">
        <v>Huizhou Porcheson Technology Co., Ltd.</v>
      </c>
      <c r="S1501" t="str">
        <v>Same</v>
      </c>
      <c r="T1501">
        <v>900710</v>
      </c>
      <c r="U1501">
        <v>4</v>
      </c>
      <c r="V1501" t="str">
        <v>373SMT INV-PTS SALES</v>
      </c>
      <c r="W1501">
        <v>0</v>
      </c>
      <c r="X1501" t="str">
        <v>C66SZ23178REV1</v>
      </c>
      <c r="Y1501">
        <v>991171</v>
      </c>
      <c r="Z1501" t="str">
        <v>惠州市宝捷信科技有限公司</v>
      </c>
      <c r="AA1501">
        <v>0</v>
      </c>
      <c r="AB1501">
        <v>2022</v>
      </c>
      <c r="AC1501">
        <v>9</v>
      </c>
      <c r="AD1501" t="str">
        <v>Q2</v>
      </c>
      <c r="AE1501" t="str">
        <v>FY22/23</v>
      </c>
      <c r="AF1501" t="str">
        <v>SOUTH</v>
      </c>
    </row>
    <row r="1502" spans="1:32">
      <c r="A1502" t="str">
        <v>ESSZ</v>
      </c>
      <c r="B1502" t="str">
        <v>SZX</v>
      </c>
      <c r="C1502" t="str">
        <v>SPARES/OTHER</v>
      </c>
      <c r="D1502" s="4">
        <v>44826</v>
      </c>
      <c r="E1502" t="str">
        <v>YAMAHA</v>
      </c>
      <c r="F1502">
        <v>14100534</v>
      </c>
      <c r="G1502">
        <v>44826</v>
      </c>
      <c r="H1502" t="str">
        <v>YMCT|KMB-M7007-A0</v>
      </c>
      <c r="I1502" t="str">
        <v>HEAD SHAFT 2 ASSY.</v>
      </c>
      <c r="J1502">
        <v>1</v>
      </c>
      <c r="K1502">
        <v>1</v>
      </c>
      <c r="L1502">
        <v>3362.83</v>
      </c>
      <c r="M1502" t="str">
        <v>CNY</v>
      </c>
      <c r="N1502">
        <v>1.135</v>
      </c>
      <c r="O1502">
        <v>3362.83</v>
      </c>
      <c r="P1502">
        <v>3816.81205</v>
      </c>
      <c r="Q1502" t="str">
        <v>C66SZX-SMT SERVICE</v>
      </c>
      <c r="R1502" t="str">
        <v>Shenzhen Extension New Technology Co., Ltd</v>
      </c>
      <c r="S1502" t="str">
        <v>Same</v>
      </c>
      <c r="T1502">
        <v>900703</v>
      </c>
      <c r="U1502">
        <v>1856</v>
      </c>
      <c r="V1502" t="str">
        <v>373SMT INV-PTS SALES</v>
      </c>
      <c r="W1502">
        <v>0</v>
      </c>
      <c r="X1502" t="str">
        <v>C66SZ23272</v>
      </c>
      <c r="Y1502">
        <v>991134</v>
      </c>
      <c r="Z1502" t="str">
        <v>深圳拓新伟业科技有限公司</v>
      </c>
      <c r="AA1502">
        <v>0</v>
      </c>
      <c r="AB1502">
        <v>2022</v>
      </c>
      <c r="AC1502">
        <v>9</v>
      </c>
      <c r="AD1502" t="str">
        <v>Q2</v>
      </c>
      <c r="AE1502" t="str">
        <v>FY22/23</v>
      </c>
      <c r="AF1502" t="str">
        <v>SOUTH</v>
      </c>
    </row>
    <row r="1503" spans="1:32">
      <c r="A1503" t="str">
        <v>ESSZ</v>
      </c>
      <c r="B1503" t="str">
        <v>SZX</v>
      </c>
      <c r="C1503" t="str">
        <v>CONTRACT_FEE</v>
      </c>
      <c r="D1503" s="4">
        <v>44847</v>
      </c>
      <c r="E1503" t="str">
        <v>YAMAHA</v>
      </c>
      <c r="F1503">
        <v>13100052</v>
      </c>
      <c r="G1503">
        <v>44847</v>
      </c>
      <c r="H1503" t="str">
        <v>YMCT|REPAIR CHARGE</v>
      </c>
      <c r="I1503" t="str">
        <v>REPAIR CHARGE</v>
      </c>
      <c r="J1503">
        <v>1</v>
      </c>
      <c r="K1503">
        <v>1</v>
      </c>
      <c r="L1503">
        <v>6194.69</v>
      </c>
      <c r="M1503" t="str">
        <v>CNY</v>
      </c>
      <c r="N1503">
        <v>1.1000000000000001</v>
      </c>
      <c r="O1503">
        <v>6194.69</v>
      </c>
      <c r="P1503">
        <v>6814.1590000000006</v>
      </c>
      <c r="Q1503" t="str">
        <v>C66SZX-SMT SERVICE</v>
      </c>
      <c r="R1503" t="str">
        <v>Shenzhen PengBoHui Electronics Co., Ltd.</v>
      </c>
      <c r="S1503" t="str">
        <v>Same</v>
      </c>
      <c r="T1503">
        <v>900712</v>
      </c>
      <c r="U1503">
        <v>0</v>
      </c>
      <c r="V1503" t="str">
        <v>373SMT INV-CONTRACT</v>
      </c>
      <c r="W1503">
        <v>0</v>
      </c>
      <c r="X1503">
        <v>0</v>
      </c>
      <c r="Y1503">
        <v>0</v>
      </c>
      <c r="Z1503" t="str">
        <v>深圳市鹏博辉电子有限公司</v>
      </c>
      <c r="AA1503">
        <v>0</v>
      </c>
      <c r="AB1503">
        <v>2022</v>
      </c>
      <c r="AC1503">
        <v>10</v>
      </c>
      <c r="AD1503" t="str">
        <v>Q3</v>
      </c>
      <c r="AE1503" t="str">
        <v>FY22/23</v>
      </c>
      <c r="AF1503" t="str">
        <v>SOUTH</v>
      </c>
    </row>
    <row r="1504" spans="1:32">
      <c r="A1504" t="str">
        <v>ESSZ</v>
      </c>
      <c r="B1504" t="str">
        <v>SZX</v>
      </c>
      <c r="C1504" t="str">
        <v>SPARES/OTHER</v>
      </c>
      <c r="D1504" s="4">
        <v>44847</v>
      </c>
      <c r="E1504" t="str">
        <v>YAMAHA</v>
      </c>
      <c r="F1504">
        <v>14100535</v>
      </c>
      <c r="G1504">
        <v>44847</v>
      </c>
      <c r="H1504" t="str">
        <v>YMCT|KLA-M4255-30</v>
      </c>
      <c r="I1504" t="str">
        <v>FLASH DISK 2G</v>
      </c>
      <c r="J1504">
        <v>1</v>
      </c>
      <c r="K1504">
        <v>1</v>
      </c>
      <c r="L1504">
        <v>1637.17</v>
      </c>
      <c r="M1504" t="str">
        <v>CNY</v>
      </c>
      <c r="N1504">
        <v>1.1000000000000001</v>
      </c>
      <c r="O1504">
        <v>1637.17</v>
      </c>
      <c r="P1504">
        <v>1800.8870000000002</v>
      </c>
      <c r="Q1504" t="str">
        <v>C66SZX-SMT SERVICE</v>
      </c>
      <c r="R1504" t="str">
        <v>Shenzhen Maichi Security&amp;Surveillance Technology C</v>
      </c>
      <c r="S1504" t="str">
        <v>Same</v>
      </c>
      <c r="T1504">
        <v>900711</v>
      </c>
      <c r="U1504">
        <v>766</v>
      </c>
      <c r="V1504" t="str">
        <v>373SMT INV-PTS SALES</v>
      </c>
      <c r="W1504">
        <v>0</v>
      </c>
      <c r="X1504" t="str">
        <v>CGDD050036/CGDD050407</v>
      </c>
      <c r="Y1504">
        <v>1006178</v>
      </c>
      <c r="Z1504" t="str">
        <v>深圳市麦驰安防技术有限公司</v>
      </c>
      <c r="AA1504">
        <v>0</v>
      </c>
      <c r="AB1504">
        <v>2022</v>
      </c>
      <c r="AC1504">
        <v>10</v>
      </c>
      <c r="AD1504" t="str">
        <v>Q3</v>
      </c>
      <c r="AE1504" t="str">
        <v>FY22/23</v>
      </c>
      <c r="AF1504" t="str">
        <v>SOUTH</v>
      </c>
    </row>
    <row r="1505" spans="1:32">
      <c r="A1505" t="str">
        <v>ESSZ</v>
      </c>
      <c r="B1505" t="str">
        <v>SZX</v>
      </c>
      <c r="C1505" t="str">
        <v>SPARES/OTHER</v>
      </c>
      <c r="D1505" s="4">
        <v>44847</v>
      </c>
      <c r="E1505" t="str">
        <v>YAMAHA</v>
      </c>
      <c r="F1505">
        <v>14100535</v>
      </c>
      <c r="G1505">
        <v>44847</v>
      </c>
      <c r="H1505" t="str">
        <v>YMCT|KHL-M4255-00</v>
      </c>
      <c r="I1505" t="str">
        <v>FLASH DISK</v>
      </c>
      <c r="J1505">
        <v>1</v>
      </c>
      <c r="K1505">
        <v>1</v>
      </c>
      <c r="L1505">
        <v>2477.88</v>
      </c>
      <c r="M1505" t="str">
        <v>CNY</v>
      </c>
      <c r="N1505">
        <v>1.1000000000000001</v>
      </c>
      <c r="O1505">
        <v>2477.88</v>
      </c>
      <c r="P1505">
        <v>2725.6680000000001</v>
      </c>
      <c r="Q1505" t="str">
        <v>C66SZX-SMT SERVICE</v>
      </c>
      <c r="R1505" t="str">
        <v>Shenzhen Maichi Security&amp;Surveillance Technology C</v>
      </c>
      <c r="S1505" t="str">
        <v>Same</v>
      </c>
      <c r="T1505">
        <v>900711</v>
      </c>
      <c r="U1505">
        <v>1367</v>
      </c>
      <c r="V1505" t="str">
        <v>373SMT INV-PTS SALES</v>
      </c>
      <c r="W1505">
        <v>0</v>
      </c>
      <c r="X1505" t="str">
        <v>CGDD050036/CGDD050407</v>
      </c>
      <c r="Y1505">
        <v>1006178</v>
      </c>
      <c r="Z1505" t="str">
        <v>深圳市麦驰安防技术有限公司</v>
      </c>
      <c r="AA1505">
        <v>0</v>
      </c>
      <c r="AB1505">
        <v>2022</v>
      </c>
      <c r="AC1505">
        <v>10</v>
      </c>
      <c r="AD1505" t="str">
        <v>Q3</v>
      </c>
      <c r="AE1505" t="str">
        <v>FY22/23</v>
      </c>
      <c r="AF1505" t="str">
        <v>SOUTH</v>
      </c>
    </row>
    <row r="1506" spans="1:32">
      <c r="A1506" t="str">
        <v>ESSZ</v>
      </c>
      <c r="B1506" t="str">
        <v>SZX</v>
      </c>
      <c r="C1506" t="str">
        <v>SPARES/OTHER</v>
      </c>
      <c r="D1506" s="4">
        <v>44854</v>
      </c>
      <c r="E1506" t="str">
        <v>YAMAHA</v>
      </c>
      <c r="F1506">
        <v>14100536</v>
      </c>
      <c r="G1506">
        <v>44854</v>
      </c>
      <c r="H1506" t="str">
        <v>YMCT|KMB-M703S-A0</v>
      </c>
      <c r="I1506" t="str">
        <v>HOLDER NOZZLE ASSY.</v>
      </c>
      <c r="J1506">
        <v>1</v>
      </c>
      <c r="K1506">
        <v>1</v>
      </c>
      <c r="L1506">
        <v>973.45</v>
      </c>
      <c r="M1506" t="str">
        <v>CNY</v>
      </c>
      <c r="N1506">
        <v>1.1000000000000001</v>
      </c>
      <c r="O1506">
        <v>973.45</v>
      </c>
      <c r="P1506">
        <v>1070.7950000000001</v>
      </c>
      <c r="Q1506" t="str">
        <v>C66SZX-SMT SERVICE</v>
      </c>
      <c r="R1506" t="str">
        <v>Shenzhen Longda Optoelectronic Co., Ltd</v>
      </c>
      <c r="S1506" t="str">
        <v>Same</v>
      </c>
      <c r="T1506">
        <v>900713</v>
      </c>
      <c r="U1506">
        <v>397.38</v>
      </c>
      <c r="V1506" t="str">
        <v>373SMT INV-PTS SALES</v>
      </c>
      <c r="W1506">
        <v>0</v>
      </c>
      <c r="X1506" t="str">
        <v>C66SZ23350</v>
      </c>
      <c r="Y1506">
        <v>1010366</v>
      </c>
      <c r="Z1506" t="str">
        <v>深圳市龙大光电有限公司</v>
      </c>
      <c r="AA1506">
        <v>0</v>
      </c>
      <c r="AB1506">
        <v>2022</v>
      </c>
      <c r="AC1506">
        <v>10</v>
      </c>
      <c r="AD1506" t="str">
        <v>Q3</v>
      </c>
      <c r="AE1506" t="str">
        <v>FY22/23</v>
      </c>
      <c r="AF1506" t="str">
        <v>SOUTH</v>
      </c>
    </row>
    <row r="1507" spans="1:32">
      <c r="A1507" t="str">
        <v>ESSZ</v>
      </c>
      <c r="B1507" t="str">
        <v>SZX</v>
      </c>
      <c r="C1507" t="str">
        <v>SERVICE_CHARGE</v>
      </c>
      <c r="D1507" s="4">
        <v>44855</v>
      </c>
      <c r="E1507" t="str">
        <v>YAMAHA</v>
      </c>
      <c r="F1507">
        <v>12100093</v>
      </c>
      <c r="G1507">
        <v>44855</v>
      </c>
      <c r="H1507" t="str">
        <v>YMCT|REPAIR CHARGE</v>
      </c>
      <c r="I1507" t="str">
        <v>REPAIR CHARGE</v>
      </c>
      <c r="J1507">
        <v>1</v>
      </c>
      <c r="K1507">
        <v>1</v>
      </c>
      <c r="L1507">
        <v>1150.44</v>
      </c>
      <c r="M1507" t="str">
        <v>CNY</v>
      </c>
      <c r="N1507">
        <v>1.1000000000000001</v>
      </c>
      <c r="O1507">
        <v>1150.44</v>
      </c>
      <c r="P1507">
        <v>1265.4840000000002</v>
      </c>
      <c r="Q1507" t="str">
        <v>C66SZX-SMT SERVICE</v>
      </c>
      <c r="R1507" t="str">
        <v>Guang Dong Kstar Industrial Science &amp; Technology C</v>
      </c>
      <c r="S1507" t="str">
        <v>Same</v>
      </c>
      <c r="T1507">
        <v>900714</v>
      </c>
      <c r="U1507">
        <v>0</v>
      </c>
      <c r="V1507" t="str">
        <v>373SMT INV-NON-CON</v>
      </c>
      <c r="W1507">
        <v>0</v>
      </c>
      <c r="X1507" t="str">
        <v>C66SZ23297</v>
      </c>
      <c r="Y1507">
        <v>0</v>
      </c>
      <c r="Z1507" t="str">
        <v>广东科士达工业科技有限公司</v>
      </c>
      <c r="AA1507">
        <v>0</v>
      </c>
      <c r="AB1507">
        <v>2022</v>
      </c>
      <c r="AC1507">
        <v>10</v>
      </c>
      <c r="AD1507" t="str">
        <v>Q3</v>
      </c>
      <c r="AE1507" t="str">
        <v>FY22/23</v>
      </c>
      <c r="AF1507" t="str">
        <v>SOUTH</v>
      </c>
    </row>
    <row r="1508" spans="1:32">
      <c r="A1508" t="str">
        <v>ESSZ</v>
      </c>
      <c r="B1508" t="str">
        <v>SZX</v>
      </c>
      <c r="C1508" t="str">
        <v>FEEDER</v>
      </c>
      <c r="D1508" s="4">
        <v>44855</v>
      </c>
      <c r="E1508" t="str">
        <v>YAMAHA</v>
      </c>
      <c r="F1508">
        <v>14100537</v>
      </c>
      <c r="G1508">
        <v>44855</v>
      </c>
      <c r="H1508" t="str">
        <v>YMCT|KHJ-MC200-00</v>
      </c>
      <c r="I1508" t="str">
        <v>SS TAPE FEEDER 12/16mm</v>
      </c>
      <c r="J1508">
        <v>5</v>
      </c>
      <c r="K1508">
        <v>5</v>
      </c>
      <c r="L1508">
        <v>17610.62</v>
      </c>
      <c r="M1508" t="str">
        <v>CNY</v>
      </c>
      <c r="N1508">
        <v>1.1000000000000001</v>
      </c>
      <c r="O1508">
        <v>17610.62</v>
      </c>
      <c r="P1508">
        <v>19371.682000000001</v>
      </c>
      <c r="Q1508" t="str">
        <v>C66SZX-SMT SERVICE</v>
      </c>
      <c r="R1508" t="str">
        <v>Shenzhen Elinksmart Co. Ltd</v>
      </c>
      <c r="S1508" t="str">
        <v>Same</v>
      </c>
      <c r="T1508">
        <v>900715</v>
      </c>
      <c r="U1508">
        <v>18349.689999999999</v>
      </c>
      <c r="V1508" t="str">
        <v>373SMT INV-PTS SALES</v>
      </c>
      <c r="W1508">
        <v>0</v>
      </c>
      <c r="X1508">
        <v>221010076</v>
      </c>
      <c r="Y1508">
        <v>1011164</v>
      </c>
      <c r="Z1508" t="str">
        <v>深圳市亿联智能有限公司</v>
      </c>
      <c r="AA1508">
        <v>0</v>
      </c>
      <c r="AB1508">
        <v>2022</v>
      </c>
      <c r="AC1508">
        <v>10</v>
      </c>
      <c r="AD1508" t="str">
        <v>Q3</v>
      </c>
      <c r="AE1508" t="str">
        <v>FY22/23</v>
      </c>
      <c r="AF1508" t="str">
        <v>SOUTH</v>
      </c>
    </row>
    <row r="1509" spans="1:32">
      <c r="A1509" t="str">
        <v>ESSZ</v>
      </c>
      <c r="B1509" t="str">
        <v>SZX</v>
      </c>
      <c r="C1509" t="str">
        <v>CONTRACT_FEE</v>
      </c>
      <c r="D1509" s="4">
        <v>44872</v>
      </c>
      <c r="E1509" t="str">
        <v>YAMAHA</v>
      </c>
      <c r="F1509">
        <v>13100053</v>
      </c>
      <c r="G1509">
        <v>44872</v>
      </c>
      <c r="H1509" t="str">
        <v>YMCT|REPAIR CHARGE</v>
      </c>
      <c r="I1509" t="str">
        <v>REPAIR CHARGE</v>
      </c>
      <c r="J1509">
        <v>1</v>
      </c>
      <c r="K1509">
        <v>1</v>
      </c>
      <c r="L1509">
        <v>33628.32</v>
      </c>
      <c r="M1509" t="str">
        <v>CNY</v>
      </c>
      <c r="N1509">
        <v>1.08</v>
      </c>
      <c r="O1509">
        <v>33628.32</v>
      </c>
      <c r="P1509">
        <v>36318.585599999999</v>
      </c>
      <c r="Q1509" t="str">
        <v>C66SZX-SMT SERVICE</v>
      </c>
      <c r="R1509" t="str">
        <v>Shenzhen Verycom Technology Co., Ltd</v>
      </c>
      <c r="S1509" t="str">
        <v>Same</v>
      </c>
      <c r="T1509">
        <v>900716</v>
      </c>
      <c r="U1509">
        <v>0</v>
      </c>
      <c r="V1509" t="str">
        <v>373SMT INV-CONTRACT</v>
      </c>
      <c r="W1509">
        <v>0</v>
      </c>
      <c r="X1509" t="str">
        <v>C66-CAN-22043--Weilichuang</v>
      </c>
      <c r="Y1509">
        <v>0</v>
      </c>
      <c r="Z1509" t="str">
        <v>深圳市微力创科技有限公司</v>
      </c>
      <c r="AA1509">
        <v>0</v>
      </c>
      <c r="AB1509">
        <v>2022</v>
      </c>
      <c r="AC1509">
        <v>11</v>
      </c>
      <c r="AD1509" t="str">
        <v>Q3</v>
      </c>
      <c r="AE1509" t="str">
        <v>FY22/23</v>
      </c>
      <c r="AF1509" t="str">
        <v>SOUTH</v>
      </c>
    </row>
    <row r="1510" spans="1:32">
      <c r="A1510" t="str">
        <v>ESSZ</v>
      </c>
      <c r="B1510" t="str">
        <v>SZX</v>
      </c>
      <c r="C1510" t="str">
        <v>FEEDER</v>
      </c>
      <c r="D1510" s="4">
        <v>44875</v>
      </c>
      <c r="E1510" t="str">
        <v>YAMAHA</v>
      </c>
      <c r="F1510">
        <v>14100538</v>
      </c>
      <c r="G1510">
        <v>44875</v>
      </c>
      <c r="H1510" t="str">
        <v>YMCT|KHJ-MC100-00</v>
      </c>
      <c r="I1510" t="str">
        <v>SS TAPE FEEDER 8mm</v>
      </c>
      <c r="J1510">
        <v>5</v>
      </c>
      <c r="K1510">
        <v>5</v>
      </c>
      <c r="L1510">
        <v>12168.14</v>
      </c>
      <c r="M1510" t="str">
        <v>CNY</v>
      </c>
      <c r="N1510">
        <v>1.08</v>
      </c>
      <c r="O1510">
        <v>12168.14</v>
      </c>
      <c r="P1510">
        <v>13141.591200000001</v>
      </c>
      <c r="Q1510" t="str">
        <v>C66SZX-SMT SERVICE</v>
      </c>
      <c r="R1510" t="str">
        <v>Guangzhou Xinzhijie photoelectric Co., Ltd.</v>
      </c>
      <c r="S1510" t="str">
        <v>Same</v>
      </c>
      <c r="T1510">
        <v>900717</v>
      </c>
      <c r="U1510">
        <v>12196.33</v>
      </c>
      <c r="V1510" t="str">
        <v>373SMT INV-PTS SALES</v>
      </c>
      <c r="W1510">
        <v>0</v>
      </c>
      <c r="X1510" t="str">
        <v>C66SZ23369REV1</v>
      </c>
      <c r="Y1510">
        <v>1029176</v>
      </c>
      <c r="Z1510" t="str">
        <v>广州市新智杰光电有限公司</v>
      </c>
      <c r="AA1510">
        <v>0</v>
      </c>
      <c r="AB1510">
        <v>2022</v>
      </c>
      <c r="AC1510">
        <v>11</v>
      </c>
      <c r="AD1510" t="str">
        <v>Q3</v>
      </c>
      <c r="AE1510" t="str">
        <v>FY22/23</v>
      </c>
      <c r="AF1510" t="str">
        <v>SOUTH</v>
      </c>
    </row>
    <row r="1511" spans="1:32">
      <c r="A1511" t="str">
        <v>ESSZ</v>
      </c>
      <c r="B1511" t="str">
        <v>SZX</v>
      </c>
      <c r="C1511" t="str">
        <v>FEEDER</v>
      </c>
      <c r="D1511" s="4">
        <v>44875</v>
      </c>
      <c r="E1511" t="str">
        <v>YAMAHA</v>
      </c>
      <c r="F1511">
        <v>14100538</v>
      </c>
      <c r="G1511">
        <v>44875</v>
      </c>
      <c r="H1511" t="str">
        <v>YMCT|KHJ-MC200-00</v>
      </c>
      <c r="I1511" t="str">
        <v>SS TAPE FEEDER 12/16mm</v>
      </c>
      <c r="J1511">
        <v>3</v>
      </c>
      <c r="K1511">
        <v>3</v>
      </c>
      <c r="L1511">
        <v>10088.5</v>
      </c>
      <c r="M1511" t="str">
        <v>CNY</v>
      </c>
      <c r="N1511">
        <v>1.08</v>
      </c>
      <c r="O1511">
        <v>10088.5</v>
      </c>
      <c r="P1511">
        <v>10895.58</v>
      </c>
      <c r="Q1511" t="str">
        <v>C66SZX-SMT SERVICE</v>
      </c>
      <c r="R1511" t="str">
        <v>Guangzhou Xinzhijie photoelectric Co., Ltd.</v>
      </c>
      <c r="S1511" t="str">
        <v>Same</v>
      </c>
      <c r="T1511">
        <v>900717</v>
      </c>
      <c r="U1511">
        <v>11009.81</v>
      </c>
      <c r="V1511" t="str">
        <v>373SMT INV-PTS SALES</v>
      </c>
      <c r="W1511">
        <v>0</v>
      </c>
      <c r="X1511" t="str">
        <v>C66SZ23369REV1</v>
      </c>
      <c r="Y1511">
        <v>1029176</v>
      </c>
      <c r="Z1511" t="str">
        <v>广州市新智杰光电有限公司</v>
      </c>
      <c r="AA1511">
        <v>0</v>
      </c>
      <c r="AB1511">
        <v>2022</v>
      </c>
      <c r="AC1511">
        <v>11</v>
      </c>
      <c r="AD1511" t="str">
        <v>Q3</v>
      </c>
      <c r="AE1511" t="str">
        <v>FY22/23</v>
      </c>
      <c r="AF1511" t="str">
        <v>SOUTH</v>
      </c>
    </row>
    <row r="1512" spans="1:32">
      <c r="A1512" t="str">
        <v>ESSZ</v>
      </c>
      <c r="B1512" t="str">
        <v>SZX</v>
      </c>
      <c r="C1512" t="str">
        <v>FEEDER</v>
      </c>
      <c r="D1512" s="4">
        <v>44875</v>
      </c>
      <c r="E1512" t="str">
        <v>YAMAHA</v>
      </c>
      <c r="F1512">
        <v>14100538</v>
      </c>
      <c r="G1512">
        <v>44875</v>
      </c>
      <c r="H1512" t="str">
        <v>YMCT|KHJ-MC400-00</v>
      </c>
      <c r="I1512" t="str">
        <v>SS TAPE FEEDER 24mm</v>
      </c>
      <c r="J1512">
        <v>1</v>
      </c>
      <c r="K1512">
        <v>1</v>
      </c>
      <c r="L1512">
        <v>3805.31</v>
      </c>
      <c r="M1512" t="str">
        <v>CNY</v>
      </c>
      <c r="N1512">
        <v>1.08</v>
      </c>
      <c r="O1512">
        <v>3805.31</v>
      </c>
      <c r="P1512">
        <v>4109.7348000000002</v>
      </c>
      <c r="Q1512" t="str">
        <v>C66SZX-SMT SERVICE</v>
      </c>
      <c r="R1512" t="str">
        <v>Guangzhou Xinzhijie photoelectric Co., Ltd.</v>
      </c>
      <c r="S1512" t="str">
        <v>Same</v>
      </c>
      <c r="T1512">
        <v>900717</v>
      </c>
      <c r="U1512">
        <v>3749.65</v>
      </c>
      <c r="V1512" t="str">
        <v>373SMT INV-PTS SALES</v>
      </c>
      <c r="W1512">
        <v>0</v>
      </c>
      <c r="X1512" t="str">
        <v>C66SZ23369REV1</v>
      </c>
      <c r="Y1512">
        <v>1029176</v>
      </c>
      <c r="Z1512" t="str">
        <v>广州市新智杰光电有限公司</v>
      </c>
      <c r="AA1512">
        <v>0</v>
      </c>
      <c r="AB1512">
        <v>2022</v>
      </c>
      <c r="AC1512">
        <v>11</v>
      </c>
      <c r="AD1512" t="str">
        <v>Q3</v>
      </c>
      <c r="AE1512" t="str">
        <v>FY22/23</v>
      </c>
      <c r="AF1512" t="str">
        <v>SOUTH</v>
      </c>
    </row>
    <row r="1513" spans="1:32">
      <c r="A1513" t="str">
        <v>ESSZ</v>
      </c>
      <c r="B1513" t="str">
        <v>SZX</v>
      </c>
      <c r="C1513" t="str">
        <v>SPARES/OTHER</v>
      </c>
      <c r="D1513" s="4">
        <v>44875</v>
      </c>
      <c r="E1513" t="str">
        <v>OTHERS</v>
      </c>
      <c r="F1513">
        <v>14100538</v>
      </c>
      <c r="G1513">
        <v>44875</v>
      </c>
      <c r="H1513" t="str">
        <v>ZMTR|K48-M3856-00X</v>
      </c>
      <c r="I1513" t="str">
        <v>GREASE PACK(NSL)</v>
      </c>
      <c r="J1513">
        <v>2</v>
      </c>
      <c r="K1513">
        <v>2</v>
      </c>
      <c r="L1513">
        <v>0</v>
      </c>
      <c r="M1513" t="str">
        <v>CNY</v>
      </c>
      <c r="N1513">
        <v>1.08</v>
      </c>
      <c r="O1513">
        <v>0</v>
      </c>
      <c r="P1513">
        <v>0</v>
      </c>
      <c r="Q1513" t="str">
        <v>C66SZX-SMT SERVICE</v>
      </c>
      <c r="R1513" t="str">
        <v>Guangzhou Xinzhijie photoelectric Co., Ltd.</v>
      </c>
      <c r="S1513" t="str">
        <v>Same</v>
      </c>
      <c r="T1513">
        <v>900717</v>
      </c>
      <c r="U1513">
        <v>286.67</v>
      </c>
      <c r="V1513" t="str">
        <v>373SMT INV-PTS SALES</v>
      </c>
      <c r="W1513">
        <v>0</v>
      </c>
      <c r="X1513" t="str">
        <v>C66SZ23369REV1</v>
      </c>
      <c r="Y1513">
        <v>1029176</v>
      </c>
      <c r="Z1513" t="str">
        <v>广州市新智杰光电有限公司</v>
      </c>
      <c r="AA1513">
        <v>0</v>
      </c>
      <c r="AB1513">
        <v>2022</v>
      </c>
      <c r="AC1513">
        <v>11</v>
      </c>
      <c r="AD1513" t="str">
        <v>Q3</v>
      </c>
      <c r="AE1513" t="str">
        <v>FY22/23</v>
      </c>
      <c r="AF1513" t="str">
        <v>SOUTH</v>
      </c>
    </row>
    <row r="1514" spans="1:32">
      <c r="A1514" t="str">
        <v>ESSZ</v>
      </c>
      <c r="B1514" t="str">
        <v>SZX</v>
      </c>
      <c r="C1514" t="str">
        <v>CONTRACT_FEE</v>
      </c>
      <c r="D1514" s="4">
        <v>44888</v>
      </c>
      <c r="E1514" t="str">
        <v>YAMAHA</v>
      </c>
      <c r="F1514">
        <v>13100054</v>
      </c>
      <c r="G1514">
        <v>44888</v>
      </c>
      <c r="H1514" t="str">
        <v>YMCT|REPAIR CHARGE</v>
      </c>
      <c r="I1514" t="str">
        <v>REPAIR CHARGE</v>
      </c>
      <c r="J1514">
        <v>1</v>
      </c>
      <c r="K1514">
        <v>1</v>
      </c>
      <c r="L1514">
        <v>4424.78</v>
      </c>
      <c r="M1514" t="str">
        <v>CNY</v>
      </c>
      <c r="N1514">
        <v>1.08</v>
      </c>
      <c r="O1514">
        <v>4424.78</v>
      </c>
      <c r="P1514">
        <v>4778.7623999999996</v>
      </c>
      <c r="Q1514" t="str">
        <v>C66SZX-SMT SERVICE</v>
      </c>
      <c r="R1514" t="str">
        <v>Shenzhen Taixinrong Electronics Co., Ltd.</v>
      </c>
      <c r="S1514" t="str">
        <v>Same</v>
      </c>
      <c r="T1514">
        <v>900719</v>
      </c>
      <c r="U1514">
        <v>0</v>
      </c>
      <c r="V1514" t="str">
        <v>373SMT INV-CONTRACT</v>
      </c>
      <c r="W1514">
        <v>0</v>
      </c>
      <c r="X1514" t="str">
        <v>泰鑫荣年保</v>
      </c>
      <c r="Y1514">
        <v>0</v>
      </c>
      <c r="Z1514" t="str">
        <v>深圳市泰鑫荣电子有限公司</v>
      </c>
      <c r="AA1514">
        <v>0</v>
      </c>
      <c r="AB1514">
        <v>2022</v>
      </c>
      <c r="AC1514">
        <v>11</v>
      </c>
      <c r="AD1514" t="str">
        <v>Q3</v>
      </c>
      <c r="AE1514" t="str">
        <v>FY22/23</v>
      </c>
      <c r="AF1514" t="str">
        <v>SOUTH</v>
      </c>
    </row>
    <row r="1515" spans="1:32">
      <c r="A1515" t="str">
        <v>ESSZ</v>
      </c>
      <c r="B1515" t="str">
        <v>SZX</v>
      </c>
      <c r="C1515" t="str">
        <v>SPARES/OTHER</v>
      </c>
      <c r="D1515" s="4">
        <v>44888</v>
      </c>
      <c r="E1515" t="str">
        <v>YAMAHA</v>
      </c>
      <c r="F1515">
        <v>14100539</v>
      </c>
      <c r="G1515">
        <v>44888</v>
      </c>
      <c r="H1515" t="str">
        <v>YMCT|KMB-M7006-A0</v>
      </c>
      <c r="I1515" t="str">
        <v>HEAD SHAFT 1 ASSY.</v>
      </c>
      <c r="J1515">
        <v>1</v>
      </c>
      <c r="K1515">
        <v>1</v>
      </c>
      <c r="L1515">
        <v>3362.83</v>
      </c>
      <c r="M1515" t="str">
        <v>CNY</v>
      </c>
      <c r="N1515">
        <v>1.08</v>
      </c>
      <c r="O1515">
        <v>3362.83</v>
      </c>
      <c r="P1515">
        <v>3631.8564000000001</v>
      </c>
      <c r="Q1515" t="str">
        <v>C66SZX-SMT SERVICE</v>
      </c>
      <c r="R1515" t="str">
        <v>Shenzhen GCL Electronics Co., Ltd.</v>
      </c>
      <c r="S1515" t="str">
        <v>Same</v>
      </c>
      <c r="T1515">
        <v>900720</v>
      </c>
      <c r="U1515">
        <v>1824</v>
      </c>
      <c r="V1515" t="str">
        <v>373SMT INV-PTS SALES</v>
      </c>
      <c r="W1515">
        <v>0</v>
      </c>
      <c r="X1515" t="str">
        <v>GCL22090722</v>
      </c>
      <c r="Y1515">
        <v>1043111</v>
      </c>
      <c r="Z1515" t="str">
        <v>深圳市耕创电子有限公司</v>
      </c>
      <c r="AA1515">
        <v>0</v>
      </c>
      <c r="AB1515">
        <v>2022</v>
      </c>
      <c r="AC1515">
        <v>11</v>
      </c>
      <c r="AD1515" t="str">
        <v>Q3</v>
      </c>
      <c r="AE1515" t="str">
        <v>FY22/23</v>
      </c>
      <c r="AF1515" t="str">
        <v>SOUTH</v>
      </c>
    </row>
    <row r="1516" spans="1:32">
      <c r="A1516" t="str">
        <v>ESSZ</v>
      </c>
      <c r="B1516" t="str">
        <v>SZX</v>
      </c>
      <c r="C1516" t="str">
        <v>SPARES/OTHER</v>
      </c>
      <c r="D1516" s="4">
        <v>44888</v>
      </c>
      <c r="E1516" t="str">
        <v>OTHERS</v>
      </c>
      <c r="F1516">
        <v>14100540</v>
      </c>
      <c r="G1516">
        <v>44888</v>
      </c>
      <c r="H1516" t="str">
        <v>ZMTR|K48-M3856-00X</v>
      </c>
      <c r="I1516" t="str">
        <v>GREASE PACK(NSL)</v>
      </c>
      <c r="J1516">
        <v>12</v>
      </c>
      <c r="K1516">
        <v>12</v>
      </c>
      <c r="L1516">
        <v>1975.22</v>
      </c>
      <c r="M1516" t="str">
        <v>CNY</v>
      </c>
      <c r="N1516">
        <v>1.08</v>
      </c>
      <c r="O1516">
        <v>1975.22</v>
      </c>
      <c r="P1516">
        <v>2133.2376000000004</v>
      </c>
      <c r="Q1516" t="str">
        <v>C66SZX-SMT SERVICE</v>
      </c>
      <c r="R1516" t="str">
        <v>Shenzhen Extension New Technology Co., Ltd</v>
      </c>
      <c r="S1516" t="str">
        <v>Same</v>
      </c>
      <c r="T1516">
        <v>900722</v>
      </c>
      <c r="U1516">
        <v>1720.26</v>
      </c>
      <c r="V1516" t="str">
        <v>373SMT INV-PTS SALES</v>
      </c>
      <c r="W1516">
        <v>0</v>
      </c>
      <c r="X1516" t="str">
        <v>C66SZ23320</v>
      </c>
      <c r="Y1516">
        <v>1043118</v>
      </c>
      <c r="Z1516" t="str">
        <v>深圳拓新伟业科技有限公司</v>
      </c>
      <c r="AA1516">
        <v>0</v>
      </c>
      <c r="AB1516">
        <v>2022</v>
      </c>
      <c r="AC1516">
        <v>11</v>
      </c>
      <c r="AD1516" t="str">
        <v>Q3</v>
      </c>
      <c r="AE1516" t="str">
        <v>FY22/23</v>
      </c>
      <c r="AF1516" t="str">
        <v>SOUTH</v>
      </c>
    </row>
    <row r="1517" spans="1:32">
      <c r="A1517" t="str">
        <v>ESSZ</v>
      </c>
      <c r="B1517" t="str">
        <v>SZX</v>
      </c>
      <c r="C1517" t="str">
        <v>SPARES/OTHER</v>
      </c>
      <c r="D1517" s="4">
        <v>44888</v>
      </c>
      <c r="E1517" t="str">
        <v>YAMAHA</v>
      </c>
      <c r="F1517">
        <v>14100540</v>
      </c>
      <c r="G1517">
        <v>44888</v>
      </c>
      <c r="H1517" t="str">
        <v>YMCT|KMB-M3859-00</v>
      </c>
      <c r="I1517" t="str">
        <v>GREASE PACK(L500)</v>
      </c>
      <c r="J1517">
        <v>1</v>
      </c>
      <c r="K1517">
        <v>1</v>
      </c>
      <c r="L1517">
        <v>265.49</v>
      </c>
      <c r="M1517" t="str">
        <v>CNY</v>
      </c>
      <c r="N1517">
        <v>1.08</v>
      </c>
      <c r="O1517">
        <v>265.49</v>
      </c>
      <c r="P1517">
        <v>286.72920000000005</v>
      </c>
      <c r="Q1517" t="str">
        <v>C66SZX-SMT SERVICE</v>
      </c>
      <c r="R1517" t="str">
        <v>Shenzhen Extension New Technology Co., Ltd</v>
      </c>
      <c r="S1517" t="str">
        <v>Same</v>
      </c>
      <c r="T1517">
        <v>900722</v>
      </c>
      <c r="U1517">
        <v>145</v>
      </c>
      <c r="V1517" t="str">
        <v>373SMT INV-PTS SALES</v>
      </c>
      <c r="W1517">
        <v>0</v>
      </c>
      <c r="X1517" t="str">
        <v>C66SZ23320</v>
      </c>
      <c r="Y1517">
        <v>1043118</v>
      </c>
      <c r="Z1517" t="str">
        <v>深圳拓新伟业科技有限公司</v>
      </c>
      <c r="AA1517">
        <v>0</v>
      </c>
      <c r="AB1517">
        <v>2022</v>
      </c>
      <c r="AC1517">
        <v>11</v>
      </c>
      <c r="AD1517" t="str">
        <v>Q3</v>
      </c>
      <c r="AE1517" t="str">
        <v>FY22/23</v>
      </c>
      <c r="AF1517" t="str">
        <v>SOUTH</v>
      </c>
    </row>
    <row r="1518" spans="1:32">
      <c r="A1518" t="str">
        <v>ESSZ</v>
      </c>
      <c r="B1518" t="str">
        <v>SZX</v>
      </c>
      <c r="C1518" t="str">
        <v>SPARES/OTHER</v>
      </c>
      <c r="D1518" s="4">
        <v>44888</v>
      </c>
      <c r="E1518" t="str">
        <v>YAMAHA</v>
      </c>
      <c r="F1518">
        <v>14100541</v>
      </c>
      <c r="G1518">
        <v>44888</v>
      </c>
      <c r="H1518" t="str">
        <v>YMCT|KMB-M7057-00</v>
      </c>
      <c r="I1518" t="str">
        <v>O-RING</v>
      </c>
      <c r="J1518">
        <v>288</v>
      </c>
      <c r="K1518">
        <v>288</v>
      </c>
      <c r="L1518">
        <v>7646.02</v>
      </c>
      <c r="M1518" t="str">
        <v>CNY</v>
      </c>
      <c r="N1518">
        <v>1.08</v>
      </c>
      <c r="O1518">
        <v>7646.02</v>
      </c>
      <c r="P1518">
        <v>8257.7016000000003</v>
      </c>
      <c r="Q1518" t="str">
        <v>C66SZX-SMT SERVICE</v>
      </c>
      <c r="R1518" t="str">
        <v>Shenzhen Zhengbang LED Technology Co.,Ltd</v>
      </c>
      <c r="S1518" t="str">
        <v>Same</v>
      </c>
      <c r="T1518">
        <v>900724</v>
      </c>
      <c r="U1518">
        <v>4608</v>
      </c>
      <c r="V1518" t="str">
        <v>373SMT INV-PTS SALES</v>
      </c>
      <c r="W1518">
        <v>0</v>
      </c>
      <c r="X1518" t="str">
        <v>POORD007808</v>
      </c>
      <c r="Y1518">
        <v>1043155</v>
      </c>
      <c r="Z1518" t="str">
        <v>深圳市正邦光电科技有限公司</v>
      </c>
      <c r="AA1518">
        <v>0</v>
      </c>
      <c r="AB1518">
        <v>2022</v>
      </c>
      <c r="AC1518">
        <v>11</v>
      </c>
      <c r="AD1518" t="str">
        <v>Q3</v>
      </c>
      <c r="AE1518" t="str">
        <v>FY22/23</v>
      </c>
      <c r="AF1518" t="str">
        <v>SOUTH</v>
      </c>
    </row>
    <row r="1519" spans="1:32">
      <c r="A1519" t="str">
        <v>ESSZ</v>
      </c>
      <c r="B1519" t="str">
        <v>SZX</v>
      </c>
      <c r="C1519" t="str">
        <v>SPARES/OTHER</v>
      </c>
      <c r="D1519" s="4">
        <v>44888</v>
      </c>
      <c r="E1519" t="str">
        <v>OTHERS</v>
      </c>
      <c r="F1519">
        <v>14100542</v>
      </c>
      <c r="G1519">
        <v>44888</v>
      </c>
      <c r="H1519" t="str">
        <v>ZMTR|K48-M3856-00X</v>
      </c>
      <c r="I1519" t="str">
        <v>GREASE PACK(NSL)</v>
      </c>
      <c r="J1519">
        <v>8</v>
      </c>
      <c r="K1519">
        <v>8</v>
      </c>
      <c r="L1519">
        <v>1486.73</v>
      </c>
      <c r="M1519" t="str">
        <v>CNY</v>
      </c>
      <c r="N1519">
        <v>1.08</v>
      </c>
      <c r="O1519">
        <v>1486.73</v>
      </c>
      <c r="P1519">
        <v>1605.6684</v>
      </c>
      <c r="Q1519" t="str">
        <v>C66SZX-SMT SERVICE</v>
      </c>
      <c r="R1519" t="str">
        <v>Shenzhen Taixinrong Electronics Co., Ltd.</v>
      </c>
      <c r="S1519" t="str">
        <v>Same</v>
      </c>
      <c r="T1519">
        <v>900718</v>
      </c>
      <c r="U1519">
        <v>1146.8399999999999</v>
      </c>
      <c r="V1519" t="str">
        <v>373SMT INV-PTS SALES</v>
      </c>
      <c r="W1519">
        <v>0</v>
      </c>
      <c r="X1519" t="str">
        <v>C66SZ23380</v>
      </c>
      <c r="Y1519">
        <v>1041221</v>
      </c>
      <c r="Z1519" t="str">
        <v>深圳市泰鑫荣电子有限公司</v>
      </c>
      <c r="AA1519">
        <v>0</v>
      </c>
      <c r="AB1519">
        <v>2022</v>
      </c>
      <c r="AC1519">
        <v>11</v>
      </c>
      <c r="AD1519" t="str">
        <v>Q3</v>
      </c>
      <c r="AE1519" t="str">
        <v>FY22/23</v>
      </c>
      <c r="AF1519" t="str">
        <v>SOUTH</v>
      </c>
    </row>
    <row r="1520" spans="1:32">
      <c r="A1520" t="str">
        <v>ESSZ</v>
      </c>
      <c r="B1520" t="str">
        <v>SZX</v>
      </c>
      <c r="C1520" t="str">
        <v>SPARES/OTHER</v>
      </c>
      <c r="D1520" s="4">
        <v>44888</v>
      </c>
      <c r="E1520" t="str">
        <v>OTHERS</v>
      </c>
      <c r="F1520">
        <v>14100543</v>
      </c>
      <c r="G1520">
        <v>44888</v>
      </c>
      <c r="H1520" t="str">
        <v>ZMTR|K48-M3856-00X</v>
      </c>
      <c r="I1520" t="str">
        <v>GREASE PACK(NSL)</v>
      </c>
      <c r="J1520">
        <v>4</v>
      </c>
      <c r="K1520">
        <v>4</v>
      </c>
      <c r="L1520">
        <v>743.36</v>
      </c>
      <c r="M1520" t="str">
        <v>CNY</v>
      </c>
      <c r="N1520">
        <v>1.08</v>
      </c>
      <c r="O1520">
        <v>743.36</v>
      </c>
      <c r="P1520">
        <v>802.82880000000011</v>
      </c>
      <c r="Q1520" t="str">
        <v>C66SZX-SMT SERVICE</v>
      </c>
      <c r="R1520" t="str">
        <v>Dongguan Heron Opto Co, Ltd</v>
      </c>
      <c r="S1520" t="str">
        <v>Same</v>
      </c>
      <c r="T1520">
        <v>900721</v>
      </c>
      <c r="U1520">
        <v>573.41999999999996</v>
      </c>
      <c r="V1520" t="str">
        <v>373SMT INV-PTS SALES</v>
      </c>
      <c r="W1520">
        <v>0</v>
      </c>
      <c r="X1520" t="str">
        <v>C66SZ23393</v>
      </c>
      <c r="Y1520">
        <v>1043115</v>
      </c>
      <c r="Z1520" t="str">
        <v>东莞市恒润光电有限公司</v>
      </c>
      <c r="AA1520">
        <v>0</v>
      </c>
      <c r="AB1520">
        <v>2022</v>
      </c>
      <c r="AC1520">
        <v>11</v>
      </c>
      <c r="AD1520" t="str">
        <v>Q3</v>
      </c>
      <c r="AE1520" t="str">
        <v>FY22/23</v>
      </c>
      <c r="AF1520" t="str">
        <v>SOUTH</v>
      </c>
    </row>
    <row r="1521" spans="1:32">
      <c r="A1521" t="str">
        <v>ESSZ</v>
      </c>
      <c r="B1521" t="str">
        <v>SZX</v>
      </c>
      <c r="C1521" t="str">
        <v>SPARES/OTHER</v>
      </c>
      <c r="D1521" s="4">
        <v>44888</v>
      </c>
      <c r="E1521" t="str">
        <v>OTHERS</v>
      </c>
      <c r="F1521">
        <v>14100544</v>
      </c>
      <c r="G1521">
        <v>44888</v>
      </c>
      <c r="H1521" t="str">
        <v>ZMTR|K48-M3856-00X</v>
      </c>
      <c r="I1521" t="str">
        <v>GREASE PACK(NSL)</v>
      </c>
      <c r="J1521">
        <v>4</v>
      </c>
      <c r="K1521">
        <v>4</v>
      </c>
      <c r="L1521">
        <v>743.36</v>
      </c>
      <c r="M1521" t="str">
        <v>CNY</v>
      </c>
      <c r="N1521">
        <v>1.08</v>
      </c>
      <c r="O1521">
        <v>743.36</v>
      </c>
      <c r="P1521">
        <v>802.82880000000011</v>
      </c>
      <c r="Q1521" t="str">
        <v>C66SZX-SMT SERVICE</v>
      </c>
      <c r="R1521" t="str">
        <v>Shenzhen Zhengbang LED Technology Co.,Ltd</v>
      </c>
      <c r="S1521" t="str">
        <v>Same</v>
      </c>
      <c r="T1521">
        <v>900723</v>
      </c>
      <c r="U1521">
        <v>573.41999999999996</v>
      </c>
      <c r="V1521" t="str">
        <v>373SMT INV-PTS SALES</v>
      </c>
      <c r="W1521">
        <v>0</v>
      </c>
      <c r="X1521" t="str">
        <v>C66SZ23344</v>
      </c>
      <c r="Y1521">
        <v>1043154</v>
      </c>
      <c r="Z1521" t="str">
        <v>深圳市正邦光电科技有限公司</v>
      </c>
      <c r="AA1521">
        <v>0</v>
      </c>
      <c r="AB1521">
        <v>2022</v>
      </c>
      <c r="AC1521">
        <v>11</v>
      </c>
      <c r="AD1521" t="str">
        <v>Q3</v>
      </c>
      <c r="AE1521" t="str">
        <v>FY22/23</v>
      </c>
      <c r="AF1521" t="str">
        <v>SOUTH</v>
      </c>
    </row>
    <row r="1522" spans="1:32">
      <c r="A1522" t="str">
        <v>ESSZ</v>
      </c>
      <c r="B1522" t="str">
        <v>SZX</v>
      </c>
      <c r="C1522" t="str">
        <v>SERVICE_CHARGE</v>
      </c>
      <c r="D1522" s="4">
        <v>44889</v>
      </c>
      <c r="E1522" t="str">
        <v>YAMAHA</v>
      </c>
      <c r="F1522">
        <v>12100094</v>
      </c>
      <c r="G1522">
        <v>44889</v>
      </c>
      <c r="H1522" t="str">
        <v>YMCT|REPAIR CHARGE</v>
      </c>
      <c r="I1522" t="str">
        <v>REPAIR CHARGE</v>
      </c>
      <c r="J1522">
        <v>1</v>
      </c>
      <c r="K1522">
        <v>1</v>
      </c>
      <c r="L1522">
        <v>1769.91</v>
      </c>
      <c r="M1522" t="str">
        <v>CNY</v>
      </c>
      <c r="N1522">
        <v>1.08</v>
      </c>
      <c r="O1522">
        <v>1769.91</v>
      </c>
      <c r="P1522">
        <v>1911.5028000000002</v>
      </c>
      <c r="Q1522" t="str">
        <v>C66SZX-SMT SERVICE</v>
      </c>
      <c r="R1522" t="str">
        <v>Shenzhen ZhaoHui Electronics Co., Ltd</v>
      </c>
      <c r="S1522" t="str">
        <v>Same</v>
      </c>
      <c r="T1522">
        <v>900725</v>
      </c>
      <c r="U1522">
        <v>0</v>
      </c>
      <c r="V1522" t="str">
        <v>373SMT INV-NON-CON</v>
      </c>
      <c r="W1522">
        <v>0</v>
      </c>
      <c r="X1522" t="str">
        <v>C66SZ23398REV1</v>
      </c>
      <c r="Y1522">
        <v>0</v>
      </c>
      <c r="Z1522" t="str">
        <v>深圳市兆晖电子有限公司</v>
      </c>
      <c r="AA1522">
        <v>0</v>
      </c>
      <c r="AB1522">
        <v>2022</v>
      </c>
      <c r="AC1522">
        <v>11</v>
      </c>
      <c r="AD1522" t="str">
        <v>Q3</v>
      </c>
      <c r="AE1522" t="str">
        <v>FY22/23</v>
      </c>
      <c r="AF1522" t="str">
        <v>SOUTH</v>
      </c>
    </row>
    <row r="1523" spans="1:32">
      <c r="A1523" t="str">
        <v>ESSZ</v>
      </c>
      <c r="B1523" t="str">
        <v>SZX</v>
      </c>
      <c r="C1523" t="str">
        <v>SERVICE_CHARGE</v>
      </c>
      <c r="D1523" s="4">
        <v>44907</v>
      </c>
      <c r="E1523" t="str">
        <v>YAMAHA</v>
      </c>
      <c r="F1523">
        <v>12100095</v>
      </c>
      <c r="G1523">
        <v>44907</v>
      </c>
      <c r="H1523" t="str">
        <v>YMCT|REPAIR CHARGE</v>
      </c>
      <c r="I1523" t="str">
        <v>REPAIR CHARGE</v>
      </c>
      <c r="J1523">
        <v>4</v>
      </c>
      <c r="K1523">
        <v>4</v>
      </c>
      <c r="L1523">
        <v>424.78</v>
      </c>
      <c r="M1523" t="str">
        <v>CNY</v>
      </c>
      <c r="N1523">
        <v>1.0900000000000001</v>
      </c>
      <c r="O1523">
        <v>424.78</v>
      </c>
      <c r="P1523">
        <v>463.0102</v>
      </c>
      <c r="Q1523" t="str">
        <v>C66SZX-SMT SERVICE</v>
      </c>
      <c r="R1523" t="str">
        <v>Shenzhen PengBoHui Electronics Co., Ltd.</v>
      </c>
      <c r="S1523" t="str">
        <v>Same</v>
      </c>
      <c r="T1523">
        <v>900729</v>
      </c>
      <c r="U1523">
        <v>0</v>
      </c>
      <c r="V1523" t="str">
        <v>373SMT INV-NON-CON</v>
      </c>
      <c r="W1523">
        <v>0</v>
      </c>
      <c r="X1523" t="str">
        <v>C66SZ23362</v>
      </c>
      <c r="Y1523">
        <v>0</v>
      </c>
      <c r="Z1523" t="str">
        <v>深圳市鹏博辉电子有限公司</v>
      </c>
      <c r="AA1523">
        <v>0</v>
      </c>
      <c r="AB1523">
        <v>2022</v>
      </c>
      <c r="AC1523">
        <v>12</v>
      </c>
      <c r="AD1523" t="str">
        <v>Q3</v>
      </c>
      <c r="AE1523" t="str">
        <v>FY22/23</v>
      </c>
      <c r="AF1523" t="str">
        <v>SOUTH</v>
      </c>
    </row>
    <row r="1524" spans="1:32">
      <c r="A1524" t="str">
        <v>ESSZ</v>
      </c>
      <c r="B1524" t="str">
        <v>SZX</v>
      </c>
      <c r="C1524" t="str">
        <v>SERVICE_CHARGE</v>
      </c>
      <c r="D1524" s="4">
        <v>44908</v>
      </c>
      <c r="E1524" t="str">
        <v>YAMAHA</v>
      </c>
      <c r="F1524">
        <v>12100096</v>
      </c>
      <c r="G1524">
        <v>44908</v>
      </c>
      <c r="H1524" t="str">
        <v>YMCT|REPAIR CHARGE</v>
      </c>
      <c r="I1524" t="str">
        <v>REPAIR CHARGE</v>
      </c>
      <c r="J1524">
        <v>1</v>
      </c>
      <c r="K1524">
        <v>1</v>
      </c>
      <c r="L1524">
        <v>16460.18</v>
      </c>
      <c r="M1524" t="str">
        <v>CNY</v>
      </c>
      <c r="N1524">
        <v>1.0900000000000001</v>
      </c>
      <c r="O1524">
        <v>16460.18</v>
      </c>
      <c r="P1524">
        <v>17941.5962</v>
      </c>
      <c r="Q1524" t="str">
        <v>C66SZX-SMT SERVICE</v>
      </c>
      <c r="R1524" t="str">
        <v>Liuzhou Saike Technology Development Co., Ltd</v>
      </c>
      <c r="S1524" t="str">
        <v>Same</v>
      </c>
      <c r="T1524">
        <v>900731</v>
      </c>
      <c r="U1524">
        <v>0</v>
      </c>
      <c r="V1524" t="str">
        <v>373SMT INV-NON-CON</v>
      </c>
      <c r="W1524">
        <v>0</v>
      </c>
      <c r="X1524" t="str">
        <v>C66SZ23401</v>
      </c>
      <c r="Y1524">
        <v>0</v>
      </c>
      <c r="Z1524" t="str">
        <v>柳州赛克科技发展有限公司</v>
      </c>
      <c r="AA1524">
        <v>0</v>
      </c>
      <c r="AB1524">
        <v>2022</v>
      </c>
      <c r="AC1524">
        <v>12</v>
      </c>
      <c r="AD1524" t="str">
        <v>Q3</v>
      </c>
      <c r="AE1524" t="str">
        <v>FY22/23</v>
      </c>
      <c r="AF1524" t="str">
        <v>SOUTH</v>
      </c>
    </row>
    <row r="1525" spans="1:32">
      <c r="A1525" t="str">
        <v>ESSZ</v>
      </c>
      <c r="B1525" t="str">
        <v>SZX</v>
      </c>
      <c r="C1525" t="str">
        <v>SPARES/OTHER</v>
      </c>
      <c r="D1525" s="4">
        <v>44908</v>
      </c>
      <c r="E1525" t="str">
        <v>YAMAHA</v>
      </c>
      <c r="F1525">
        <v>14100545</v>
      </c>
      <c r="G1525">
        <v>44908</v>
      </c>
      <c r="H1525" t="str">
        <v>YMCT|KMG-M91A3-00</v>
      </c>
      <c r="I1525" t="str">
        <v>BELT CONV.(2670)</v>
      </c>
      <c r="J1525">
        <v>1</v>
      </c>
      <c r="K1525">
        <v>1</v>
      </c>
      <c r="L1525">
        <v>159.29</v>
      </c>
      <c r="M1525" t="str">
        <v>CNY</v>
      </c>
      <c r="N1525">
        <v>1.0900000000000001</v>
      </c>
      <c r="O1525">
        <v>159.29</v>
      </c>
      <c r="P1525">
        <v>173.62610000000001</v>
      </c>
      <c r="Q1525" t="str">
        <v>C66SZX-SMT SERVICE</v>
      </c>
      <c r="R1525" t="str">
        <v>Zhongshan MingKa Electronic Technology Co.,Ltd</v>
      </c>
      <c r="S1525" t="str">
        <v>Same</v>
      </c>
      <c r="T1525">
        <v>900726</v>
      </c>
      <c r="U1525">
        <v>79.75</v>
      </c>
      <c r="V1525" t="str">
        <v>373SMT INV-PTS SALES</v>
      </c>
      <c r="W1525">
        <v>0</v>
      </c>
      <c r="X1525" t="str">
        <v>C66SZ23304</v>
      </c>
      <c r="Y1525">
        <v>1058230</v>
      </c>
      <c r="Z1525" t="str">
        <v>中山市名佳电子科技有限公司</v>
      </c>
      <c r="AA1525">
        <v>0</v>
      </c>
      <c r="AB1525">
        <v>2022</v>
      </c>
      <c r="AC1525">
        <v>12</v>
      </c>
      <c r="AD1525" t="str">
        <v>Q3</v>
      </c>
      <c r="AE1525" t="str">
        <v>FY22/23</v>
      </c>
      <c r="AF1525" t="str">
        <v>SOUTH</v>
      </c>
    </row>
    <row r="1526" spans="1:32">
      <c r="A1526" t="str">
        <v>ESSZ</v>
      </c>
      <c r="B1526" t="str">
        <v>SZX</v>
      </c>
      <c r="C1526" t="str">
        <v>FEEDER</v>
      </c>
      <c r="D1526" s="4">
        <v>44908</v>
      </c>
      <c r="E1526" t="str">
        <v>YAMAHA</v>
      </c>
      <c r="F1526">
        <v>14100546</v>
      </c>
      <c r="G1526">
        <v>44908</v>
      </c>
      <c r="H1526" t="str">
        <v>YMCT|KHJ-MC200-00</v>
      </c>
      <c r="I1526" t="str">
        <v>SS TAPE FEEDER 12/16mm</v>
      </c>
      <c r="J1526">
        <v>6</v>
      </c>
      <c r="K1526">
        <v>6</v>
      </c>
      <c r="L1526">
        <v>20176.990000000002</v>
      </c>
      <c r="M1526" t="str">
        <v>CNY</v>
      </c>
      <c r="N1526">
        <v>1.0900000000000001</v>
      </c>
      <c r="O1526">
        <v>20176.990000000002</v>
      </c>
      <c r="P1526">
        <v>21992.919100000003</v>
      </c>
      <c r="Q1526" t="str">
        <v>C66SZX-SMT SERVICE</v>
      </c>
      <c r="R1526" t="str">
        <v>Huizhou Yuyi Sanjia Electronic Technology Co., Ltd</v>
      </c>
      <c r="S1526" t="str">
        <v>Same</v>
      </c>
      <c r="T1526">
        <v>900728</v>
      </c>
      <c r="U1526">
        <v>22019.63</v>
      </c>
      <c r="V1526" t="str">
        <v>373SMT INV-PTS SALES</v>
      </c>
      <c r="W1526">
        <v>0</v>
      </c>
      <c r="X1526" t="str">
        <v>C66SZ22139REV4</v>
      </c>
      <c r="Y1526">
        <v>1058240</v>
      </c>
      <c r="Z1526" t="str">
        <v>惠州渝溢三甲电子科技有限公司</v>
      </c>
      <c r="AA1526">
        <v>0</v>
      </c>
      <c r="AB1526">
        <v>2022</v>
      </c>
      <c r="AC1526">
        <v>12</v>
      </c>
      <c r="AD1526" t="str">
        <v>Q3</v>
      </c>
      <c r="AE1526" t="str">
        <v>FY22/23</v>
      </c>
      <c r="AF1526" t="str">
        <v>SOUTH</v>
      </c>
    </row>
    <row r="1527" spans="1:32">
      <c r="A1527" t="str">
        <v>ESSZ</v>
      </c>
      <c r="B1527" t="str">
        <v>SZX</v>
      </c>
      <c r="C1527" t="str">
        <v>FEEDER</v>
      </c>
      <c r="D1527" s="4">
        <v>44908</v>
      </c>
      <c r="E1527" t="str">
        <v>YAMAHA</v>
      </c>
      <c r="F1527">
        <v>14100546</v>
      </c>
      <c r="G1527">
        <v>44908</v>
      </c>
      <c r="H1527" t="str">
        <v>YMCT|KHJ-MC400-00</v>
      </c>
      <c r="I1527" t="str">
        <v>SS TAPE FEEDER 24mm</v>
      </c>
      <c r="J1527">
        <v>5</v>
      </c>
      <c r="K1527">
        <v>5</v>
      </c>
      <c r="L1527">
        <v>19601.77</v>
      </c>
      <c r="M1527" t="str">
        <v>CNY</v>
      </c>
      <c r="N1527">
        <v>1.0900000000000001</v>
      </c>
      <c r="O1527">
        <v>19601.77</v>
      </c>
      <c r="P1527">
        <v>21365.929300000003</v>
      </c>
      <c r="Q1527" t="str">
        <v>C66SZX-SMT SERVICE</v>
      </c>
      <c r="R1527" t="str">
        <v>Huizhou Yuyi Sanjia Electronic Technology Co., Ltd</v>
      </c>
      <c r="S1527" t="str">
        <v>Same</v>
      </c>
      <c r="T1527">
        <v>900728</v>
      </c>
      <c r="U1527">
        <v>18748.25</v>
      </c>
      <c r="V1527" t="str">
        <v>373SMT INV-PTS SALES</v>
      </c>
      <c r="W1527">
        <v>0</v>
      </c>
      <c r="X1527" t="str">
        <v>C66SZ22139REV4</v>
      </c>
      <c r="Y1527">
        <v>1058240</v>
      </c>
      <c r="Z1527" t="str">
        <v>惠州渝溢三甲电子科技有限公司</v>
      </c>
      <c r="AA1527">
        <v>0</v>
      </c>
      <c r="AB1527">
        <v>2022</v>
      </c>
      <c r="AC1527">
        <v>12</v>
      </c>
      <c r="AD1527" t="str">
        <v>Q3</v>
      </c>
      <c r="AE1527" t="str">
        <v>FY22/23</v>
      </c>
      <c r="AF1527" t="str">
        <v>SOUTH</v>
      </c>
    </row>
    <row r="1528" spans="1:32">
      <c r="A1528" t="str">
        <v>ESSZ</v>
      </c>
      <c r="B1528" t="str">
        <v>SZX</v>
      </c>
      <c r="C1528" t="str">
        <v>SPARES/OTHER</v>
      </c>
      <c r="D1528" s="4">
        <v>44909</v>
      </c>
      <c r="E1528" t="str">
        <v>YAMAHA</v>
      </c>
      <c r="F1528">
        <v>14100547</v>
      </c>
      <c r="G1528">
        <v>44909</v>
      </c>
      <c r="H1528" t="str">
        <v>YMCT|KHJ-MC16Y-S2</v>
      </c>
      <c r="I1528" t="str">
        <v>PARTS TOP TAPE BOX</v>
      </c>
      <c r="J1528">
        <v>1</v>
      </c>
      <c r="K1528">
        <v>1</v>
      </c>
      <c r="L1528">
        <v>424.78</v>
      </c>
      <c r="M1528" t="str">
        <v>CNY</v>
      </c>
      <c r="N1528">
        <v>1.0900000000000001</v>
      </c>
      <c r="O1528">
        <v>424.78</v>
      </c>
      <c r="P1528">
        <v>463.0102</v>
      </c>
      <c r="Q1528" t="str">
        <v>C66SZX-SMT SERVICE</v>
      </c>
      <c r="R1528" t="str">
        <v>Huizhou Chengyu Technology Co., Ltd</v>
      </c>
      <c r="S1528" t="str">
        <v>Same</v>
      </c>
      <c r="T1528">
        <v>900730</v>
      </c>
      <c r="U1528">
        <v>250.8</v>
      </c>
      <c r="V1528" t="str">
        <v>373SMT INV-PTS SALES</v>
      </c>
      <c r="W1528">
        <v>0</v>
      </c>
      <c r="X1528" t="str">
        <v>C66SZ23309</v>
      </c>
      <c r="Y1528">
        <v>1060134</v>
      </c>
      <c r="Z1528" t="str">
        <v>惠州市城宇科技有限公司</v>
      </c>
      <c r="AA1528">
        <v>0</v>
      </c>
      <c r="AB1528">
        <v>2022</v>
      </c>
      <c r="AC1528">
        <v>12</v>
      </c>
      <c r="AD1528" t="str">
        <v>Q3</v>
      </c>
      <c r="AE1528" t="str">
        <v>FY22/23</v>
      </c>
      <c r="AF1528" t="str">
        <v>SOUTH</v>
      </c>
    </row>
    <row r="1529" spans="1:32">
      <c r="A1529" t="str">
        <v>ESSZ</v>
      </c>
      <c r="B1529" t="str">
        <v>SZX</v>
      </c>
      <c r="C1529" t="str">
        <v>SPARES/OTHER</v>
      </c>
      <c r="D1529" s="4">
        <v>44909</v>
      </c>
      <c r="E1529" t="str">
        <v>YAMAHA</v>
      </c>
      <c r="F1529">
        <v>14100547</v>
      </c>
      <c r="G1529">
        <v>44909</v>
      </c>
      <c r="H1529" t="str">
        <v>YMCT|KHJ-MC162-S0</v>
      </c>
      <c r="I1529" t="str">
        <v>PARTS BOX COVER</v>
      </c>
      <c r="J1529">
        <v>1</v>
      </c>
      <c r="K1529">
        <v>1</v>
      </c>
      <c r="L1529">
        <v>203.54</v>
      </c>
      <c r="M1529" t="str">
        <v>CNY</v>
      </c>
      <c r="N1529">
        <v>1.0900000000000001</v>
      </c>
      <c r="O1529">
        <v>203.54</v>
      </c>
      <c r="P1529">
        <v>221.8586</v>
      </c>
      <c r="Q1529" t="str">
        <v>C66SZX-SMT SERVICE</v>
      </c>
      <c r="R1529" t="str">
        <v>Huizhou Chengyu Technology Co., Ltd</v>
      </c>
      <c r="S1529" t="str">
        <v>Same</v>
      </c>
      <c r="T1529">
        <v>900730</v>
      </c>
      <c r="U1529">
        <v>111</v>
      </c>
      <c r="V1529" t="str">
        <v>373SMT INV-PTS SALES</v>
      </c>
      <c r="W1529">
        <v>0</v>
      </c>
      <c r="X1529" t="str">
        <v>C66SZ23309</v>
      </c>
      <c r="Y1529">
        <v>1060134</v>
      </c>
      <c r="Z1529" t="str">
        <v>惠州市城宇科技有限公司</v>
      </c>
      <c r="AA1529">
        <v>0</v>
      </c>
      <c r="AB1529">
        <v>2022</v>
      </c>
      <c r="AC1529">
        <v>12</v>
      </c>
      <c r="AD1529" t="str">
        <v>Q3</v>
      </c>
      <c r="AE1529" t="str">
        <v>FY22/23</v>
      </c>
      <c r="AF1529" t="str">
        <v>SOUTH</v>
      </c>
    </row>
    <row r="1530" spans="1:32">
      <c r="A1530" t="str">
        <v>ESSZ</v>
      </c>
      <c r="B1530" t="str">
        <v>SZX</v>
      </c>
      <c r="C1530" t="str">
        <v>SPARES/OTHER</v>
      </c>
      <c r="D1530" s="4">
        <v>44909</v>
      </c>
      <c r="E1530" t="str">
        <v>YAMAHA</v>
      </c>
      <c r="F1530">
        <v>14100547</v>
      </c>
      <c r="G1530">
        <v>44909</v>
      </c>
      <c r="H1530" t="str">
        <v>YMCT|KHJ-MC1A3-02</v>
      </c>
      <c r="I1530" t="str">
        <v>COVER CABLE</v>
      </c>
      <c r="J1530">
        <v>1</v>
      </c>
      <c r="K1530">
        <v>1</v>
      </c>
      <c r="L1530">
        <v>35.4</v>
      </c>
      <c r="M1530" t="str">
        <v>CNY</v>
      </c>
      <c r="N1530">
        <v>1.0900000000000001</v>
      </c>
      <c r="O1530">
        <v>35.4</v>
      </c>
      <c r="P1530">
        <v>38.585999999999999</v>
      </c>
      <c r="Q1530" t="str">
        <v>C66SZX-SMT SERVICE</v>
      </c>
      <c r="R1530" t="str">
        <v>Huizhou Chengyu Technology Co., Ltd</v>
      </c>
      <c r="S1530" t="str">
        <v>Same</v>
      </c>
      <c r="T1530">
        <v>900730</v>
      </c>
      <c r="U1530">
        <v>19</v>
      </c>
      <c r="V1530" t="str">
        <v>373SMT INV-PTS SALES</v>
      </c>
      <c r="W1530">
        <v>0</v>
      </c>
      <c r="X1530" t="str">
        <v>C66SZ23309</v>
      </c>
      <c r="Y1530">
        <v>1060134</v>
      </c>
      <c r="Z1530" t="str">
        <v>惠州市城宇科技有限公司</v>
      </c>
      <c r="AA1530">
        <v>0</v>
      </c>
      <c r="AB1530">
        <v>2022</v>
      </c>
      <c r="AC1530">
        <v>12</v>
      </c>
      <c r="AD1530" t="str">
        <v>Q3</v>
      </c>
      <c r="AE1530" t="str">
        <v>FY22/23</v>
      </c>
      <c r="AF1530" t="str">
        <v>SOUTH</v>
      </c>
    </row>
    <row r="1531" spans="1:32">
      <c r="A1531" t="str">
        <v>ESSZ</v>
      </c>
      <c r="B1531" t="str">
        <v>SZX</v>
      </c>
      <c r="C1531" t="str">
        <v>SPARES/OTHER</v>
      </c>
      <c r="D1531" s="4">
        <v>44909</v>
      </c>
      <c r="E1531" t="str">
        <v>YAMAHA</v>
      </c>
      <c r="F1531">
        <v>14100547</v>
      </c>
      <c r="G1531">
        <v>44909</v>
      </c>
      <c r="H1531" t="str">
        <v>YMCT|KHJ-MC1A1-00</v>
      </c>
      <c r="I1531" t="str">
        <v>BOX EL</v>
      </c>
      <c r="J1531">
        <v>1</v>
      </c>
      <c r="K1531">
        <v>1</v>
      </c>
      <c r="L1531">
        <v>128.32</v>
      </c>
      <c r="M1531" t="str">
        <v>CNY</v>
      </c>
      <c r="N1531">
        <v>1.0900000000000001</v>
      </c>
      <c r="O1531">
        <v>128.32</v>
      </c>
      <c r="P1531">
        <v>139.86879999999999</v>
      </c>
      <c r="Q1531" t="str">
        <v>C66SZX-SMT SERVICE</v>
      </c>
      <c r="R1531" t="str">
        <v>Huizhou Chengyu Technology Co., Ltd</v>
      </c>
      <c r="S1531" t="str">
        <v>Same</v>
      </c>
      <c r="T1531">
        <v>900730</v>
      </c>
      <c r="U1531">
        <v>70</v>
      </c>
      <c r="V1531" t="str">
        <v>373SMT INV-PTS SALES</v>
      </c>
      <c r="W1531">
        <v>0</v>
      </c>
      <c r="X1531" t="str">
        <v>C66SZ23309</v>
      </c>
      <c r="Y1531">
        <v>1060134</v>
      </c>
      <c r="Z1531" t="str">
        <v>惠州市城宇科技有限公司</v>
      </c>
      <c r="AA1531">
        <v>0</v>
      </c>
      <c r="AB1531">
        <v>2022</v>
      </c>
      <c r="AC1531">
        <v>12</v>
      </c>
      <c r="AD1531" t="str">
        <v>Q3</v>
      </c>
      <c r="AE1531" t="str">
        <v>FY22/23</v>
      </c>
      <c r="AF1531" t="str">
        <v>SOUTH</v>
      </c>
    </row>
    <row r="1532" spans="1:32">
      <c r="A1532" t="str">
        <v>ESSZ</v>
      </c>
      <c r="B1532" t="str">
        <v>SZX</v>
      </c>
      <c r="C1532" t="str">
        <v>SPARES/OTHER</v>
      </c>
      <c r="D1532" s="4">
        <v>44909</v>
      </c>
      <c r="E1532" t="str">
        <v>YAMAHA</v>
      </c>
      <c r="F1532">
        <v>14100547</v>
      </c>
      <c r="G1532">
        <v>44909</v>
      </c>
      <c r="H1532" t="str">
        <v>YMCT|KHJ-MC16E-00</v>
      </c>
      <c r="I1532" t="str">
        <v>SPRING P/O LEVER</v>
      </c>
      <c r="J1532">
        <v>1</v>
      </c>
      <c r="K1532">
        <v>1</v>
      </c>
      <c r="L1532">
        <v>17.7</v>
      </c>
      <c r="M1532" t="str">
        <v>CNY</v>
      </c>
      <c r="N1532">
        <v>1.0900000000000001</v>
      </c>
      <c r="O1532">
        <v>17.7</v>
      </c>
      <c r="P1532">
        <v>19.292999999999999</v>
      </c>
      <c r="Q1532" t="str">
        <v>C66SZX-SMT SERVICE</v>
      </c>
      <c r="R1532" t="str">
        <v>Huizhou Chengyu Technology Co., Ltd</v>
      </c>
      <c r="S1532" t="str">
        <v>Same</v>
      </c>
      <c r="T1532">
        <v>900730</v>
      </c>
      <c r="U1532">
        <v>8.8000000000000007</v>
      </c>
      <c r="V1532" t="str">
        <v>373SMT INV-PTS SALES</v>
      </c>
      <c r="W1532">
        <v>0</v>
      </c>
      <c r="X1532" t="str">
        <v>C66SZ23309</v>
      </c>
      <c r="Y1532">
        <v>1060134</v>
      </c>
      <c r="Z1532" t="str">
        <v>惠州市城宇科技有限公司</v>
      </c>
      <c r="AA1532">
        <v>0</v>
      </c>
      <c r="AB1532">
        <v>2022</v>
      </c>
      <c r="AC1532">
        <v>12</v>
      </c>
      <c r="AD1532" t="str">
        <v>Q3</v>
      </c>
      <c r="AE1532" t="str">
        <v>FY22/23</v>
      </c>
      <c r="AF1532" t="str">
        <v>SOUTH</v>
      </c>
    </row>
    <row r="1533" spans="1:32">
      <c r="A1533" t="str">
        <v>ESSZ</v>
      </c>
      <c r="B1533" t="str">
        <v>SZX</v>
      </c>
      <c r="C1533" t="str">
        <v>CONTRACT_FEE</v>
      </c>
      <c r="D1533" s="4">
        <v>44910</v>
      </c>
      <c r="E1533" t="str">
        <v>YAMAHA</v>
      </c>
      <c r="F1533">
        <v>13100055</v>
      </c>
      <c r="G1533">
        <v>44910</v>
      </c>
      <c r="H1533" t="str">
        <v>YMCT|REPAIR CHARGE</v>
      </c>
      <c r="I1533" t="str">
        <v>REPAIR CHARGE</v>
      </c>
      <c r="J1533">
        <v>5</v>
      </c>
      <c r="K1533">
        <v>5</v>
      </c>
      <c r="L1533">
        <v>11061.95</v>
      </c>
      <c r="M1533" t="str">
        <v>CNY</v>
      </c>
      <c r="N1533">
        <v>1.0900000000000001</v>
      </c>
      <c r="O1533">
        <v>11061.95</v>
      </c>
      <c r="P1533">
        <v>12057.525500000002</v>
      </c>
      <c r="Q1533" t="str">
        <v>C66SZX-SMT SERVICE</v>
      </c>
      <c r="R1533" t="str">
        <v>Huizhou Poweroak Technology Co., Ltd.</v>
      </c>
      <c r="S1533" t="str">
        <v>Same</v>
      </c>
      <c r="T1533">
        <v>900732</v>
      </c>
      <c r="U1533">
        <v>0</v>
      </c>
      <c r="V1533" t="str">
        <v>373SMT INV-CONTRACT</v>
      </c>
      <c r="W1533">
        <v>0</v>
      </c>
      <c r="X1533" t="str">
        <v>C66-CAN-21052--Poweroak</v>
      </c>
      <c r="Y1533">
        <v>0</v>
      </c>
      <c r="Z1533" t="str">
        <v>惠州市新明海科技有限公司</v>
      </c>
      <c r="AA1533">
        <v>0</v>
      </c>
      <c r="AB1533">
        <v>2022</v>
      </c>
      <c r="AC1533">
        <v>12</v>
      </c>
      <c r="AD1533" t="str">
        <v>Q3</v>
      </c>
      <c r="AE1533" t="str">
        <v>FY22/23</v>
      </c>
      <c r="AF1533" t="str">
        <v>SOUTH</v>
      </c>
    </row>
    <row r="1534" spans="1:32">
      <c r="A1534" t="str">
        <v>ESSZ</v>
      </c>
      <c r="B1534" t="str">
        <v>SZX</v>
      </c>
      <c r="C1534" t="str">
        <v>SPARES/OTHER</v>
      </c>
      <c r="D1534" s="4">
        <v>44914</v>
      </c>
      <c r="E1534" t="str">
        <v>HELLER</v>
      </c>
      <c r="F1534">
        <v>14100548</v>
      </c>
      <c r="G1534">
        <v>44914</v>
      </c>
      <c r="H1534" t="str">
        <v>HELI|59313802</v>
      </c>
      <c r="I1534" t="str">
        <v>EMERSON MOTOR ASSY, 7'BW IMP, N2 (No Fan Seal)</v>
      </c>
      <c r="J1534">
        <v>1</v>
      </c>
      <c r="K1534">
        <v>1</v>
      </c>
      <c r="L1534">
        <v>3805.31</v>
      </c>
      <c r="M1534" t="str">
        <v>CNY</v>
      </c>
      <c r="N1534">
        <v>1.0900000000000001</v>
      </c>
      <c r="O1534">
        <v>3805.31</v>
      </c>
      <c r="P1534">
        <v>4147.7879000000003</v>
      </c>
      <c r="Q1534" t="str">
        <v>C66SZX-SMT SERVICE</v>
      </c>
      <c r="R1534" t="str">
        <v>Gosuncn Electronic Technology Co.,Ltd.</v>
      </c>
      <c r="S1534" t="str">
        <v>Same</v>
      </c>
      <c r="T1534">
        <v>900733</v>
      </c>
      <c r="U1534">
        <v>2500</v>
      </c>
      <c r="V1534" t="str">
        <v>373SMT INV-PTS SALES</v>
      </c>
      <c r="W1534">
        <v>0</v>
      </c>
      <c r="X1534" t="str">
        <v>C66SZ23355REV1</v>
      </c>
      <c r="Y1534">
        <v>1063115</v>
      </c>
      <c r="Z1534" t="str">
        <v>广州高新兴电子科技有限公司</v>
      </c>
      <c r="AA1534">
        <v>0</v>
      </c>
      <c r="AB1534">
        <v>2022</v>
      </c>
      <c r="AC1534">
        <v>12</v>
      </c>
      <c r="AD1534" t="str">
        <v>Q3</v>
      </c>
      <c r="AE1534" t="str">
        <v>FY22/23</v>
      </c>
      <c r="AF1534" t="str">
        <v>SOUTH</v>
      </c>
    </row>
    <row r="1535" spans="1:32">
      <c r="A1535" t="str">
        <v>ESSZ</v>
      </c>
      <c r="B1535" t="str">
        <v>SZX</v>
      </c>
      <c r="C1535" t="str">
        <v>CONTRACT_FEE</v>
      </c>
      <c r="D1535" s="4">
        <v>44915</v>
      </c>
      <c r="E1535" t="str">
        <v>YAMAHA</v>
      </c>
      <c r="F1535">
        <v>13100056</v>
      </c>
      <c r="G1535">
        <v>44915</v>
      </c>
      <c r="H1535" t="str">
        <v>YMCT|REPAIR CHARGE</v>
      </c>
      <c r="I1535" t="str">
        <v>REPAIR CHARGE</v>
      </c>
      <c r="J1535">
        <v>1</v>
      </c>
      <c r="K1535">
        <v>1</v>
      </c>
      <c r="L1535">
        <v>3761.06</v>
      </c>
      <c r="M1535" t="str">
        <v>CNY</v>
      </c>
      <c r="N1535">
        <v>1.0900000000000001</v>
      </c>
      <c r="O1535">
        <v>3761.06</v>
      </c>
      <c r="P1535">
        <v>4099.5554000000002</v>
      </c>
      <c r="Q1535" t="str">
        <v>C66SZX-SMT SERVICE</v>
      </c>
      <c r="R1535" t="str">
        <v>ZHUHAI PILOT TECHNOLOGY CO., LTD</v>
      </c>
      <c r="S1535" t="str">
        <v>Same</v>
      </c>
      <c r="T1535">
        <v>900737</v>
      </c>
      <c r="U1535">
        <v>0</v>
      </c>
      <c r="V1535" t="str">
        <v>373SMT INV-CONTRACT</v>
      </c>
      <c r="W1535">
        <v>0</v>
      </c>
      <c r="X1535" t="str">
        <v>CGDD22090064</v>
      </c>
      <c r="Y1535">
        <v>0</v>
      </c>
      <c r="Z1535" t="str">
        <v>珠海派诺科技股份有限公司</v>
      </c>
      <c r="AA1535">
        <v>0</v>
      </c>
      <c r="AB1535">
        <v>2022</v>
      </c>
      <c r="AC1535">
        <v>12</v>
      </c>
      <c r="AD1535" t="str">
        <v>Q3</v>
      </c>
      <c r="AE1535" t="str">
        <v>FY22/23</v>
      </c>
      <c r="AF1535" t="str">
        <v>SOUTH</v>
      </c>
    </row>
    <row r="1536" spans="1:32">
      <c r="A1536" t="str">
        <v>ESSZ</v>
      </c>
      <c r="B1536" t="str">
        <v>SZX</v>
      </c>
      <c r="C1536" t="str">
        <v>CONTRACT_FEE</v>
      </c>
      <c r="D1536" s="4">
        <v>44915</v>
      </c>
      <c r="E1536" t="str">
        <v>YAMAHA</v>
      </c>
      <c r="F1536">
        <v>13100056</v>
      </c>
      <c r="G1536">
        <v>44915</v>
      </c>
      <c r="H1536" t="str">
        <v>YMCT|REPAIR CHARGE</v>
      </c>
      <c r="I1536" t="str">
        <v>REPAIR CHARGE</v>
      </c>
      <c r="J1536">
        <v>1</v>
      </c>
      <c r="K1536">
        <v>1</v>
      </c>
      <c r="L1536">
        <v>3761.06</v>
      </c>
      <c r="M1536" t="str">
        <v>CNY</v>
      </c>
      <c r="N1536">
        <v>1.0900000000000001</v>
      </c>
      <c r="O1536">
        <v>3761.06</v>
      </c>
      <c r="P1536">
        <v>4099.5554000000002</v>
      </c>
      <c r="Q1536" t="str">
        <v>C66SZX-SMT SERVICE</v>
      </c>
      <c r="R1536" t="str">
        <v>ZHUHAI PILOT TECHNOLOGY CO., LTD</v>
      </c>
      <c r="S1536" t="str">
        <v>Same</v>
      </c>
      <c r="T1536">
        <v>900737</v>
      </c>
      <c r="U1536">
        <v>0</v>
      </c>
      <c r="V1536" t="str">
        <v>373SMT INV-CONTRACT</v>
      </c>
      <c r="W1536">
        <v>0</v>
      </c>
      <c r="X1536" t="str">
        <v>CGDD22090064</v>
      </c>
      <c r="Y1536">
        <v>0</v>
      </c>
      <c r="Z1536" t="str">
        <v>珠海派诺科技股份有限公司</v>
      </c>
      <c r="AA1536">
        <v>0</v>
      </c>
      <c r="AB1536">
        <v>2022</v>
      </c>
      <c r="AC1536">
        <v>12</v>
      </c>
      <c r="AD1536" t="str">
        <v>Q3</v>
      </c>
      <c r="AE1536" t="str">
        <v>FY22/23</v>
      </c>
      <c r="AF1536" t="str">
        <v>SOUTH</v>
      </c>
    </row>
    <row r="1537" spans="1:32">
      <c r="A1537" t="str">
        <v>ESSZ</v>
      </c>
      <c r="B1537" t="str">
        <v>SZX</v>
      </c>
      <c r="C1537" t="str">
        <v>CONTRACT_FEE</v>
      </c>
      <c r="D1537" s="4">
        <v>44915</v>
      </c>
      <c r="E1537" t="str">
        <v>YAMAHA</v>
      </c>
      <c r="F1537">
        <v>13100057</v>
      </c>
      <c r="G1537">
        <v>44915</v>
      </c>
      <c r="H1537" t="str">
        <v>YMCT|REPAIR CHARGE</v>
      </c>
      <c r="I1537" t="str">
        <v>REPAIR CHARGE</v>
      </c>
      <c r="J1537">
        <v>1</v>
      </c>
      <c r="K1537">
        <v>1</v>
      </c>
      <c r="L1537">
        <v>15929.2</v>
      </c>
      <c r="M1537" t="str">
        <v>CNY</v>
      </c>
      <c r="N1537">
        <v>1.0900000000000001</v>
      </c>
      <c r="O1537">
        <v>15929.2</v>
      </c>
      <c r="P1537">
        <v>17362.828000000001</v>
      </c>
      <c r="Q1537" t="str">
        <v>C66SZX-SMT SERVICE</v>
      </c>
      <c r="R1537" t="str">
        <v>Shenzhen Royal Display Technology Co., Ltd</v>
      </c>
      <c r="S1537" t="str">
        <v>Same</v>
      </c>
      <c r="T1537">
        <v>900738</v>
      </c>
      <c r="U1537">
        <v>0</v>
      </c>
      <c r="V1537" t="str">
        <v>373SMT INV-CONTRACT</v>
      </c>
      <c r="W1537">
        <v>0</v>
      </c>
      <c r="X1537" t="str">
        <v>年保</v>
      </c>
      <c r="Y1537">
        <v>0</v>
      </c>
      <c r="Z1537" t="str">
        <v>深圳市皇家显示技术有限公司</v>
      </c>
      <c r="AA1537">
        <v>0</v>
      </c>
      <c r="AB1537">
        <v>2022</v>
      </c>
      <c r="AC1537">
        <v>12</v>
      </c>
      <c r="AD1537" t="str">
        <v>Q3</v>
      </c>
      <c r="AE1537" t="str">
        <v>FY22/23</v>
      </c>
      <c r="AF1537" t="str">
        <v>SOUTH</v>
      </c>
    </row>
    <row r="1538" spans="1:32">
      <c r="A1538" t="str">
        <v>ESSZ</v>
      </c>
      <c r="B1538" t="str">
        <v>SZX</v>
      </c>
      <c r="C1538" t="str">
        <v>CONTRACT_FEE</v>
      </c>
      <c r="D1538" s="4">
        <v>44915</v>
      </c>
      <c r="E1538" t="str">
        <v>YAMAHA</v>
      </c>
      <c r="F1538">
        <v>13100058</v>
      </c>
      <c r="G1538">
        <v>44915</v>
      </c>
      <c r="H1538" t="str">
        <v>YMCT|REPAIR CHARGE</v>
      </c>
      <c r="I1538" t="str">
        <v>REPAIR CHARGE</v>
      </c>
      <c r="J1538">
        <v>2</v>
      </c>
      <c r="K1538">
        <v>2</v>
      </c>
      <c r="L1538">
        <v>4867.26</v>
      </c>
      <c r="M1538" t="str">
        <v>CNY</v>
      </c>
      <c r="N1538">
        <v>1.0900000000000001</v>
      </c>
      <c r="O1538">
        <v>4867.26</v>
      </c>
      <c r="P1538">
        <v>5305.3134000000009</v>
      </c>
      <c r="Q1538" t="str">
        <v>C66SZX-SMT SERVICE</v>
      </c>
      <c r="R1538" t="str">
        <v>Guangzhou Fineart Lighting Ltd</v>
      </c>
      <c r="S1538" t="str">
        <v>Same</v>
      </c>
      <c r="T1538">
        <v>900739</v>
      </c>
      <c r="U1538">
        <v>0</v>
      </c>
      <c r="V1538" t="str">
        <v>373SMT INV-CONTRACT</v>
      </c>
      <c r="W1538">
        <v>0</v>
      </c>
      <c r="X1538" t="str">
        <v>C66-CAN-22047REV1--CHAIYI</v>
      </c>
      <c r="Y1538">
        <v>0</v>
      </c>
      <c r="Z1538" t="str">
        <v>广州彩熠灯光股份有限公司</v>
      </c>
      <c r="AA1538">
        <v>0</v>
      </c>
      <c r="AB1538">
        <v>2022</v>
      </c>
      <c r="AC1538">
        <v>12</v>
      </c>
      <c r="AD1538" t="str">
        <v>Q3</v>
      </c>
      <c r="AE1538" t="str">
        <v>FY22/23</v>
      </c>
      <c r="AF1538" t="str">
        <v>SOUTH</v>
      </c>
    </row>
    <row r="1539" spans="1:32">
      <c r="A1539" t="str">
        <v>ESSZ</v>
      </c>
      <c r="B1539" t="str">
        <v>SZX</v>
      </c>
      <c r="C1539" t="str">
        <v>CONTRACT_FEE</v>
      </c>
      <c r="D1539" s="4">
        <v>44915</v>
      </c>
      <c r="E1539" t="str">
        <v>YAMAHA</v>
      </c>
      <c r="F1539">
        <v>13100058</v>
      </c>
      <c r="G1539">
        <v>44915</v>
      </c>
      <c r="H1539" t="str">
        <v>YMCT|REPAIR CHARGE</v>
      </c>
      <c r="I1539" t="str">
        <v>REPAIR CHARGE</v>
      </c>
      <c r="J1539">
        <v>2</v>
      </c>
      <c r="K1539">
        <v>2</v>
      </c>
      <c r="L1539">
        <v>442.48</v>
      </c>
      <c r="M1539" t="str">
        <v>CNY</v>
      </c>
      <c r="N1539">
        <v>1.0900000000000001</v>
      </c>
      <c r="O1539">
        <v>442.48</v>
      </c>
      <c r="P1539">
        <v>482.30320000000006</v>
      </c>
      <c r="Q1539" t="str">
        <v>C66SZX-SMT SERVICE</v>
      </c>
      <c r="R1539" t="str">
        <v>Guangzhou Fineart Lighting Ltd</v>
      </c>
      <c r="S1539" t="str">
        <v>Same</v>
      </c>
      <c r="T1539">
        <v>900739</v>
      </c>
      <c r="U1539">
        <v>0</v>
      </c>
      <c r="V1539" t="str">
        <v>373SMT INV-CONTRACT</v>
      </c>
      <c r="W1539">
        <v>0</v>
      </c>
      <c r="X1539" t="str">
        <v>C66-CAN-22047REV1--CHAIYI</v>
      </c>
      <c r="Y1539">
        <v>0</v>
      </c>
      <c r="Z1539" t="str">
        <v>广州彩熠灯光股份有限公司</v>
      </c>
      <c r="AA1539">
        <v>0</v>
      </c>
      <c r="AB1539">
        <v>2022</v>
      </c>
      <c r="AC1539">
        <v>12</v>
      </c>
      <c r="AD1539" t="str">
        <v>Q3</v>
      </c>
      <c r="AE1539" t="str">
        <v>FY22/23</v>
      </c>
      <c r="AF1539" t="str">
        <v>SOUTH</v>
      </c>
    </row>
    <row r="1540" spans="1:32">
      <c r="A1540" t="str">
        <v>ESSZ</v>
      </c>
      <c r="B1540" t="str">
        <v>SZX</v>
      </c>
      <c r="C1540" t="str">
        <v>SPARES/OTHER</v>
      </c>
      <c r="D1540" s="4">
        <v>44915</v>
      </c>
      <c r="E1540" t="str">
        <v>YAMAHA</v>
      </c>
      <c r="F1540">
        <v>14100549</v>
      </c>
      <c r="G1540">
        <v>44915</v>
      </c>
      <c r="H1540" t="str">
        <v>YMCT|KLC-M9192-00</v>
      </c>
      <c r="I1540" t="str">
        <v>SENSOR HEAD 2</v>
      </c>
      <c r="J1540">
        <v>1</v>
      </c>
      <c r="K1540">
        <v>1</v>
      </c>
      <c r="L1540">
        <v>1681.42</v>
      </c>
      <c r="M1540" t="str">
        <v>CNY</v>
      </c>
      <c r="N1540">
        <v>1.0900000000000001</v>
      </c>
      <c r="O1540">
        <v>1681.42</v>
      </c>
      <c r="P1540">
        <v>1832.7478000000003</v>
      </c>
      <c r="Q1540" t="str">
        <v>C66SZX-SMT SERVICE</v>
      </c>
      <c r="R1540" t="str">
        <v>Lectronic Assembly Solution Hub Technology Co., Lt</v>
      </c>
      <c r="S1540" t="str">
        <v>Same</v>
      </c>
      <c r="T1540">
        <v>900727</v>
      </c>
      <c r="U1540">
        <v>906.98</v>
      </c>
      <c r="V1540" t="str">
        <v>373SMT INV-PTS SALES</v>
      </c>
      <c r="W1540">
        <v>0</v>
      </c>
      <c r="X1540" t="str">
        <v>C66SZ23347</v>
      </c>
      <c r="Y1540">
        <v>1063197</v>
      </c>
      <c r="Z1540" t="str">
        <v>深圳方案集智能制造有限公司</v>
      </c>
      <c r="AA1540">
        <v>0</v>
      </c>
      <c r="AB1540">
        <v>2022</v>
      </c>
      <c r="AC1540">
        <v>12</v>
      </c>
      <c r="AD1540" t="str">
        <v>Q3</v>
      </c>
      <c r="AE1540" t="str">
        <v>FY22/23</v>
      </c>
      <c r="AF1540" t="str">
        <v>SOUTH</v>
      </c>
    </row>
    <row r="1541" spans="1:32">
      <c r="A1541" t="str">
        <v>ESSZ</v>
      </c>
      <c r="B1541" t="str">
        <v>SZX</v>
      </c>
      <c r="C1541" t="str">
        <v>SPARES/OTHER</v>
      </c>
      <c r="D1541" s="4">
        <v>44915</v>
      </c>
      <c r="E1541" t="str">
        <v>YAMAHA</v>
      </c>
      <c r="F1541">
        <v>14100550</v>
      </c>
      <c r="G1541">
        <v>44915</v>
      </c>
      <c r="H1541" t="str">
        <v>YMCT|KV8-M71N2-A1</v>
      </c>
      <c r="I1541" t="str">
        <v>NOZZLE 72F ASSY.</v>
      </c>
      <c r="J1541">
        <v>4</v>
      </c>
      <c r="K1541">
        <v>4</v>
      </c>
      <c r="L1541">
        <v>7964.6</v>
      </c>
      <c r="M1541" t="str">
        <v>CNY</v>
      </c>
      <c r="N1541">
        <v>1.0900000000000001</v>
      </c>
      <c r="O1541">
        <v>7964.6</v>
      </c>
      <c r="P1541">
        <v>8681.4140000000007</v>
      </c>
      <c r="Q1541" t="str">
        <v>C66SZX-SMT SERVICE</v>
      </c>
      <c r="R1541" t="str">
        <v>Huizhou Double New Power Electronics Technology Co</v>
      </c>
      <c r="S1541" t="str">
        <v>Same</v>
      </c>
      <c r="T1541">
        <v>900735</v>
      </c>
      <c r="U1541">
        <v>4356</v>
      </c>
      <c r="V1541" t="str">
        <v>373SMT INV-PTS SALES</v>
      </c>
      <c r="W1541">
        <v>0</v>
      </c>
      <c r="X1541" t="str">
        <v>C66SZ23391</v>
      </c>
      <c r="Y1541">
        <v>1064217</v>
      </c>
      <c r="Z1541" t="str">
        <v>惠州市德宝新能电子科技有限公司</v>
      </c>
      <c r="AA1541">
        <v>0</v>
      </c>
      <c r="AB1541">
        <v>2022</v>
      </c>
      <c r="AC1541">
        <v>12</v>
      </c>
      <c r="AD1541" t="str">
        <v>Q3</v>
      </c>
      <c r="AE1541" t="str">
        <v>FY22/23</v>
      </c>
      <c r="AF1541" t="str">
        <v>SOUTH</v>
      </c>
    </row>
    <row r="1542" spans="1:32">
      <c r="A1542" t="str">
        <v>ESSZ</v>
      </c>
      <c r="B1542" t="str">
        <v>SZX</v>
      </c>
      <c r="C1542" t="str">
        <v>SPARES/OTHER</v>
      </c>
      <c r="D1542" s="4">
        <v>44915</v>
      </c>
      <c r="E1542" t="str">
        <v>YAMAHA</v>
      </c>
      <c r="F1542">
        <v>14100551</v>
      </c>
      <c r="G1542">
        <v>44915</v>
      </c>
      <c r="H1542" t="str">
        <v>YMCT|KLW-M8527-00</v>
      </c>
      <c r="I1542" t="str">
        <v>FILTER</v>
      </c>
      <c r="J1542">
        <v>10</v>
      </c>
      <c r="K1542">
        <v>10</v>
      </c>
      <c r="L1542">
        <v>353.98</v>
      </c>
      <c r="M1542" t="str">
        <v>CNY</v>
      </c>
      <c r="N1542">
        <v>1.0900000000000001</v>
      </c>
      <c r="O1542">
        <v>353.98</v>
      </c>
      <c r="P1542">
        <v>385.83820000000003</v>
      </c>
      <c r="Q1542" t="str">
        <v>C66SZX-SMT SERVICE</v>
      </c>
      <c r="R1542" t="str">
        <v>ZHUHAI PILOT TECHNOLOGY CO., LTD</v>
      </c>
      <c r="S1542" t="str">
        <v>Same</v>
      </c>
      <c r="T1542">
        <v>900736</v>
      </c>
      <c r="U1542">
        <v>170</v>
      </c>
      <c r="V1542" t="str">
        <v>373SMT INV-PTS SALES</v>
      </c>
      <c r="W1542">
        <v>0</v>
      </c>
      <c r="X1542" t="str">
        <v>CGDD22090076</v>
      </c>
      <c r="Y1542">
        <v>1064218</v>
      </c>
      <c r="Z1542" t="str">
        <v>珠海派诺科技股份有限公司</v>
      </c>
      <c r="AA1542">
        <v>0</v>
      </c>
      <c r="AB1542">
        <v>2022</v>
      </c>
      <c r="AC1542">
        <v>12</v>
      </c>
      <c r="AD1542" t="str">
        <v>Q3</v>
      </c>
      <c r="AE1542" t="str">
        <v>FY22/23</v>
      </c>
      <c r="AF1542" t="str">
        <v>SOUTH</v>
      </c>
    </row>
    <row r="1543" spans="1:32">
      <c r="A1543" t="str">
        <v>ESSZ</v>
      </c>
      <c r="B1543" t="str">
        <v>SZX</v>
      </c>
      <c r="C1543" t="str">
        <v>SPARES/OTHER</v>
      </c>
      <c r="D1543" s="4">
        <v>44915</v>
      </c>
      <c r="E1543" t="str">
        <v>YAMAHA</v>
      </c>
      <c r="F1543">
        <v>14100551</v>
      </c>
      <c r="G1543">
        <v>44915</v>
      </c>
      <c r="H1543" t="str">
        <v>YMCT|K46-M8527-C0</v>
      </c>
      <c r="I1543" t="str">
        <v>FILTER(VACUUM PUMP)</v>
      </c>
      <c r="J1543">
        <v>10</v>
      </c>
      <c r="K1543">
        <v>10</v>
      </c>
      <c r="L1543">
        <v>575.22</v>
      </c>
      <c r="M1543" t="str">
        <v>CNY</v>
      </c>
      <c r="N1543">
        <v>1.0900000000000001</v>
      </c>
      <c r="O1543">
        <v>575.22</v>
      </c>
      <c r="P1543">
        <v>626.98980000000006</v>
      </c>
      <c r="Q1543" t="str">
        <v>C66SZX-SMT SERVICE</v>
      </c>
      <c r="R1543" t="str">
        <v>ZHUHAI PILOT TECHNOLOGY CO., LTD</v>
      </c>
      <c r="S1543" t="str">
        <v>Same</v>
      </c>
      <c r="T1543">
        <v>900736</v>
      </c>
      <c r="U1543">
        <v>270</v>
      </c>
      <c r="V1543" t="str">
        <v>373SMT INV-PTS SALES</v>
      </c>
      <c r="W1543">
        <v>0</v>
      </c>
      <c r="X1543" t="str">
        <v>CGDD22090076</v>
      </c>
      <c r="Y1543">
        <v>1064218</v>
      </c>
      <c r="Z1543" t="str">
        <v>珠海派诺科技股份有限公司</v>
      </c>
      <c r="AA1543">
        <v>0</v>
      </c>
      <c r="AB1543">
        <v>2022</v>
      </c>
      <c r="AC1543">
        <v>12</v>
      </c>
      <c r="AD1543" t="str">
        <v>Q3</v>
      </c>
      <c r="AE1543" t="str">
        <v>FY22/23</v>
      </c>
      <c r="AF1543" t="str">
        <v>SOUTH</v>
      </c>
    </row>
    <row r="1544" spans="1:32">
      <c r="A1544" t="str">
        <v>ESSZ</v>
      </c>
      <c r="B1544" t="str">
        <v>SZX</v>
      </c>
      <c r="C1544" t="str">
        <v>SPARES/OTHER</v>
      </c>
      <c r="D1544" s="4">
        <v>44915</v>
      </c>
      <c r="E1544" t="str">
        <v>OTHERS</v>
      </c>
      <c r="F1544">
        <v>14100551</v>
      </c>
      <c r="G1544">
        <v>44915</v>
      </c>
      <c r="H1544" t="str">
        <v>ZMTR|K48-M3856-00X</v>
      </c>
      <c r="I1544" t="str">
        <v>GREASE PACK(NSL)</v>
      </c>
      <c r="J1544">
        <v>4</v>
      </c>
      <c r="K1544">
        <v>4</v>
      </c>
      <c r="L1544">
        <v>658.41</v>
      </c>
      <c r="M1544" t="str">
        <v>CNY</v>
      </c>
      <c r="N1544">
        <v>1.0900000000000001</v>
      </c>
      <c r="O1544">
        <v>658.41</v>
      </c>
      <c r="P1544">
        <v>717.66690000000006</v>
      </c>
      <c r="Q1544" t="str">
        <v>C66SZX-SMT SERVICE</v>
      </c>
      <c r="R1544" t="str">
        <v>ZHUHAI PILOT TECHNOLOGY CO., LTD</v>
      </c>
      <c r="S1544" t="str">
        <v>Same</v>
      </c>
      <c r="T1544">
        <v>900736</v>
      </c>
      <c r="U1544">
        <v>573.41999999999996</v>
      </c>
      <c r="V1544" t="str">
        <v>373SMT INV-PTS SALES</v>
      </c>
      <c r="W1544">
        <v>0</v>
      </c>
      <c r="X1544" t="str">
        <v>CGDD22090076</v>
      </c>
      <c r="Y1544">
        <v>1064218</v>
      </c>
      <c r="Z1544" t="str">
        <v>珠海派诺科技股份有限公司</v>
      </c>
      <c r="AA1544">
        <v>0</v>
      </c>
      <c r="AB1544">
        <v>2022</v>
      </c>
      <c r="AC1544">
        <v>12</v>
      </c>
      <c r="AD1544" t="str">
        <v>Q3</v>
      </c>
      <c r="AE1544" t="str">
        <v>FY22/23</v>
      </c>
      <c r="AF1544" t="str">
        <v>SOUTH</v>
      </c>
    </row>
    <row r="1545" spans="1:32">
      <c r="A1545" t="str">
        <v>ESSZ</v>
      </c>
      <c r="B1545" t="str">
        <v>SZX</v>
      </c>
      <c r="C1545" t="str">
        <v>CONTRACT_FEE</v>
      </c>
      <c r="D1545" s="4">
        <v>44921</v>
      </c>
      <c r="E1545" t="str">
        <v>YAMAHA</v>
      </c>
      <c r="F1545">
        <v>13100059</v>
      </c>
      <c r="G1545">
        <v>44921</v>
      </c>
      <c r="H1545" t="str">
        <v>YMCT|REPAIR CHARGE</v>
      </c>
      <c r="I1545" t="str">
        <v>REPAIR CHARGE</v>
      </c>
      <c r="J1545">
        <v>1</v>
      </c>
      <c r="K1545">
        <v>1</v>
      </c>
      <c r="L1545">
        <v>25309.73</v>
      </c>
      <c r="M1545" t="str">
        <v>CNY</v>
      </c>
      <c r="N1545">
        <v>1.0900000000000001</v>
      </c>
      <c r="O1545">
        <v>25309.73</v>
      </c>
      <c r="P1545">
        <v>27587.6057</v>
      </c>
      <c r="Q1545" t="str">
        <v>C66SZX-SMT SERVICE</v>
      </c>
      <c r="R1545" t="str">
        <v>Shenzhen Hechuangyongtai Electronics Co., Ltd.</v>
      </c>
      <c r="S1545" t="str">
        <v>Same</v>
      </c>
      <c r="T1545">
        <v>900740</v>
      </c>
      <c r="U1545">
        <v>0</v>
      </c>
      <c r="V1545" t="str">
        <v>373SMT INV-CONTRACT</v>
      </c>
      <c r="W1545">
        <v>0</v>
      </c>
      <c r="X1545" t="str">
        <v>2023年年保协议</v>
      </c>
      <c r="Y1545">
        <v>0</v>
      </c>
      <c r="Z1545" t="str">
        <v>深圳市和创永泰电子有限公司</v>
      </c>
      <c r="AA1545">
        <v>0</v>
      </c>
      <c r="AB1545">
        <v>2022</v>
      </c>
      <c r="AC1545">
        <v>12</v>
      </c>
      <c r="AD1545" t="str">
        <v>Q3</v>
      </c>
      <c r="AE1545" t="str">
        <v>FY22/23</v>
      </c>
      <c r="AF1545" t="str">
        <v>SOUTH</v>
      </c>
    </row>
    <row r="1546" spans="1:32">
      <c r="A1546" t="str">
        <v>ESSZ</v>
      </c>
      <c r="B1546" t="str">
        <v>SZX</v>
      </c>
      <c r="C1546" t="str">
        <v>CONTRACT_FEE</v>
      </c>
      <c r="D1546" s="4">
        <v>44937</v>
      </c>
      <c r="E1546" t="str">
        <v>YAMAHA</v>
      </c>
      <c r="F1546">
        <v>13100060</v>
      </c>
      <c r="G1546">
        <v>44937</v>
      </c>
      <c r="H1546" t="str">
        <v>YMCT|REPAIR CHARGE</v>
      </c>
      <c r="I1546" t="str">
        <v>REPAIR CHARGE</v>
      </c>
      <c r="J1546">
        <v>1</v>
      </c>
      <c r="K1546">
        <v>1</v>
      </c>
      <c r="L1546">
        <v>8849.56</v>
      </c>
      <c r="M1546" t="str">
        <v>CNY</v>
      </c>
      <c r="N1546">
        <v>1.1200000000000001</v>
      </c>
      <c r="O1546">
        <v>8849.56</v>
      </c>
      <c r="P1546">
        <v>9911.5072</v>
      </c>
      <c r="Q1546" t="str">
        <v>C66SZX-SMT SERVICE</v>
      </c>
      <c r="R1546" t="str">
        <v>SHENZHEN DAREN GAOKE ELECTRONICS CO., LTD</v>
      </c>
      <c r="S1546" t="str">
        <v>Same</v>
      </c>
      <c r="T1546">
        <v>900741</v>
      </c>
      <c r="U1546">
        <v>0</v>
      </c>
      <c r="V1546" t="str">
        <v>373SMT INV-CONTRACT</v>
      </c>
      <c r="W1546">
        <v>0</v>
      </c>
      <c r="X1546">
        <v>0</v>
      </c>
      <c r="Y1546">
        <v>0</v>
      </c>
      <c r="Z1546" t="str">
        <v>深圳达人高科电子有限公司</v>
      </c>
      <c r="AA1546">
        <v>0</v>
      </c>
      <c r="AB1546">
        <v>2023</v>
      </c>
      <c r="AC1546">
        <v>1</v>
      </c>
      <c r="AD1546" t="str">
        <v>Q4</v>
      </c>
      <c r="AE1546" t="str">
        <v>FY22/23</v>
      </c>
      <c r="AF1546" t="str">
        <v>SOUTH</v>
      </c>
    </row>
    <row r="1547" spans="1:32">
      <c r="A1547" t="str">
        <v>ESSZ</v>
      </c>
      <c r="B1547" t="str">
        <v>SZX</v>
      </c>
      <c r="C1547" t="str">
        <v>CONTRACT_FEE</v>
      </c>
      <c r="D1547" s="4">
        <v>44966</v>
      </c>
      <c r="E1547" t="str">
        <v>YAMAHA</v>
      </c>
      <c r="F1547">
        <v>13100061</v>
      </c>
      <c r="G1547">
        <v>44966</v>
      </c>
      <c r="H1547" t="str">
        <v>YMCT|REPAIR CHARGE</v>
      </c>
      <c r="I1547" t="str">
        <v>REPAIR CHARGE</v>
      </c>
      <c r="J1547">
        <v>1</v>
      </c>
      <c r="K1547">
        <v>1</v>
      </c>
      <c r="L1547">
        <v>16814.16</v>
      </c>
      <c r="M1547" t="str">
        <v>CNY</v>
      </c>
      <c r="N1547">
        <v>1.1599999999999999</v>
      </c>
      <c r="O1547">
        <v>16814.16</v>
      </c>
      <c r="P1547">
        <v>19504.425599999999</v>
      </c>
      <c r="Q1547" t="str">
        <v>C66SZX-SMT SERVICE</v>
      </c>
      <c r="R1547" t="str">
        <v>Shenzhen ZhaoHui Electronics Co., Ltd</v>
      </c>
      <c r="S1547" t="str">
        <v>Same</v>
      </c>
      <c r="T1547">
        <v>900742</v>
      </c>
      <c r="U1547">
        <v>0</v>
      </c>
      <c r="V1547" t="str">
        <v>373SMT INV-CONTRACT</v>
      </c>
      <c r="W1547">
        <v>0</v>
      </c>
      <c r="X1547">
        <v>0</v>
      </c>
      <c r="Y1547">
        <v>0</v>
      </c>
      <c r="Z1547" t="str">
        <v>深圳市兆晖电子有限公司</v>
      </c>
      <c r="AA1547">
        <v>0</v>
      </c>
      <c r="AB1547">
        <v>2023</v>
      </c>
      <c r="AC1547">
        <v>2</v>
      </c>
      <c r="AD1547" t="str">
        <v>Q4</v>
      </c>
      <c r="AE1547" t="str">
        <v>FY22/23</v>
      </c>
      <c r="AF1547" t="str">
        <v>SOUTH</v>
      </c>
    </row>
    <row r="1548" spans="1:32">
      <c r="A1548" t="str">
        <v>ESSZ</v>
      </c>
      <c r="B1548" t="str">
        <v>SZX</v>
      </c>
      <c r="C1548" t="str">
        <v>CONTRACT_FEE</v>
      </c>
      <c r="D1548" s="4">
        <v>44966</v>
      </c>
      <c r="E1548" t="str">
        <v>YAMAHA</v>
      </c>
      <c r="F1548">
        <v>13100062</v>
      </c>
      <c r="G1548">
        <v>44966</v>
      </c>
      <c r="H1548" t="str">
        <v>YMCT|REPAIR CHARGE</v>
      </c>
      <c r="I1548" t="str">
        <v>REPAIR CHARGE</v>
      </c>
      <c r="J1548">
        <v>1</v>
      </c>
      <c r="K1548">
        <v>1</v>
      </c>
      <c r="L1548">
        <v>29600</v>
      </c>
      <c r="M1548" t="str">
        <v>CNY</v>
      </c>
      <c r="N1548">
        <v>1.1599999999999999</v>
      </c>
      <c r="O1548">
        <v>29600</v>
      </c>
      <c r="P1548">
        <v>34336</v>
      </c>
      <c r="Q1548" t="str">
        <v>C66SZX-SMT SERVICE</v>
      </c>
      <c r="R1548" t="str">
        <v>Huizhou Double New Power Electronics Technology Co</v>
      </c>
      <c r="S1548" t="str">
        <v>Same</v>
      </c>
      <c r="T1548">
        <v>900743</v>
      </c>
      <c r="U1548">
        <v>0</v>
      </c>
      <c r="V1548" t="str">
        <v>373SMT INV-CONTRACT</v>
      </c>
      <c r="W1548">
        <v>0</v>
      </c>
      <c r="X1548">
        <v>0</v>
      </c>
      <c r="Y1548">
        <v>0</v>
      </c>
      <c r="Z1548" t="str">
        <v>惠州市德宝新能电子科技有限公司</v>
      </c>
      <c r="AA1548">
        <v>0</v>
      </c>
      <c r="AB1548">
        <v>2023</v>
      </c>
      <c r="AC1548">
        <v>2</v>
      </c>
      <c r="AD1548" t="str">
        <v>Q4</v>
      </c>
      <c r="AE1548" t="str">
        <v>FY22/23</v>
      </c>
      <c r="AF1548" t="str">
        <v>SOUTH</v>
      </c>
    </row>
    <row r="1549" spans="1:32">
      <c r="A1549" t="str">
        <v>ESSZ</v>
      </c>
      <c r="B1549" t="str">
        <v>SZX</v>
      </c>
      <c r="C1549" t="str">
        <v>CONTRACT_FEE</v>
      </c>
      <c r="D1549" s="4">
        <v>44974</v>
      </c>
      <c r="E1549" t="str">
        <v>YAMAHA</v>
      </c>
      <c r="F1549">
        <v>13100063</v>
      </c>
      <c r="G1549">
        <v>44974</v>
      </c>
      <c r="H1549" t="str">
        <v>YMCT|REPAIR CHARGE</v>
      </c>
      <c r="I1549" t="str">
        <v>REPAIR CHARGE</v>
      </c>
      <c r="J1549">
        <v>1</v>
      </c>
      <c r="K1549">
        <v>1</v>
      </c>
      <c r="L1549">
        <v>15044.25</v>
      </c>
      <c r="M1549" t="str">
        <v>CNY</v>
      </c>
      <c r="N1549">
        <v>1.1599999999999999</v>
      </c>
      <c r="O1549">
        <v>15044.25</v>
      </c>
      <c r="P1549">
        <v>17451.329999999998</v>
      </c>
      <c r="Q1549" t="str">
        <v>C66SZX-SMT SERVICE</v>
      </c>
      <c r="R1549" t="str">
        <v>Huizhou Huiyang Xinxu Rui Cheng Electronic Process</v>
      </c>
      <c r="S1549" t="str">
        <v>Same</v>
      </c>
      <c r="T1549">
        <v>900752</v>
      </c>
      <c r="U1549">
        <v>0</v>
      </c>
      <c r="V1549" t="str">
        <v>373SMT INV-CONTRACT</v>
      </c>
      <c r="W1549">
        <v>0</v>
      </c>
      <c r="X1549" t="str">
        <v>年保协议</v>
      </c>
      <c r="Y1549">
        <v>0</v>
      </c>
      <c r="Z1549" t="str">
        <v>惠州市惠阳区新圩镇锐诚电子加工厂</v>
      </c>
      <c r="AA1549">
        <v>0</v>
      </c>
      <c r="AB1549">
        <v>2023</v>
      </c>
      <c r="AC1549">
        <v>2</v>
      </c>
      <c r="AD1549" t="str">
        <v>Q4</v>
      </c>
      <c r="AE1549" t="str">
        <v>FY22/23</v>
      </c>
      <c r="AF1549" t="str">
        <v>SOUTH</v>
      </c>
    </row>
    <row r="1550" spans="1:32">
      <c r="A1550" t="str">
        <v>ESSZ</v>
      </c>
      <c r="B1550" t="str">
        <v>SZX</v>
      </c>
      <c r="C1550" t="str">
        <v>SPARES/OTHER</v>
      </c>
      <c r="D1550" s="4">
        <v>44974</v>
      </c>
      <c r="E1550" t="str">
        <v>YAMAHA</v>
      </c>
      <c r="F1550">
        <v>14100552</v>
      </c>
      <c r="G1550">
        <v>44974</v>
      </c>
      <c r="H1550" t="str">
        <v>YMCT|90990-22J036</v>
      </c>
      <c r="I1550" t="str">
        <v>PACKING</v>
      </c>
      <c r="J1550">
        <v>32</v>
      </c>
      <c r="K1550">
        <v>32</v>
      </c>
      <c r="L1550">
        <v>1415.93</v>
      </c>
      <c r="M1550" t="str">
        <v>CNY</v>
      </c>
      <c r="N1550">
        <v>1.1599999999999999</v>
      </c>
      <c r="O1550">
        <v>1415.93</v>
      </c>
      <c r="P1550">
        <v>1642.4787999999999</v>
      </c>
      <c r="Q1550" t="str">
        <v>C66SZX-SMT SERVICE</v>
      </c>
      <c r="R1550" t="str">
        <v>Shenzhen Royal Display Technology Co., Ltd</v>
      </c>
      <c r="S1550" t="str">
        <v>Same</v>
      </c>
      <c r="T1550">
        <v>900744</v>
      </c>
      <c r="U1550">
        <v>806.4</v>
      </c>
      <c r="V1550" t="str">
        <v>373SMT INV-PTS SALES</v>
      </c>
      <c r="W1550">
        <v>0</v>
      </c>
      <c r="X1550" t="str">
        <v>C66SZ23358</v>
      </c>
      <c r="Y1550">
        <v>1126177</v>
      </c>
      <c r="Z1550" t="str">
        <v>深圳市皇家显示技术有限公司</v>
      </c>
      <c r="AA1550">
        <v>0</v>
      </c>
      <c r="AB1550">
        <v>2023</v>
      </c>
      <c r="AC1550">
        <v>2</v>
      </c>
      <c r="AD1550" t="str">
        <v>Q4</v>
      </c>
      <c r="AE1550" t="str">
        <v>FY22/23</v>
      </c>
      <c r="AF1550" t="str">
        <v>SOUTH</v>
      </c>
    </row>
    <row r="1551" spans="1:32">
      <c r="A1551" t="str">
        <v>ESSZ</v>
      </c>
      <c r="B1551" t="str">
        <v>SZX</v>
      </c>
      <c r="C1551" t="str">
        <v>SPARES/OTHER</v>
      </c>
      <c r="D1551" s="4">
        <v>44974</v>
      </c>
      <c r="E1551" t="str">
        <v>YAMAHA</v>
      </c>
      <c r="F1551">
        <v>14100552</v>
      </c>
      <c r="G1551">
        <v>44974</v>
      </c>
      <c r="H1551" t="str">
        <v>YMCT|KMB-M7057-00</v>
      </c>
      <c r="I1551" t="str">
        <v>O-RING</v>
      </c>
      <c r="J1551">
        <v>600</v>
      </c>
      <c r="K1551">
        <v>600</v>
      </c>
      <c r="L1551">
        <v>16991.150000000001</v>
      </c>
      <c r="M1551" t="str">
        <v>CNY</v>
      </c>
      <c r="N1551">
        <v>1.1599999999999999</v>
      </c>
      <c r="O1551">
        <v>16991.150000000001</v>
      </c>
      <c r="P1551">
        <v>19709.734</v>
      </c>
      <c r="Q1551" t="str">
        <v>C66SZX-SMT SERVICE</v>
      </c>
      <c r="R1551" t="str">
        <v>Shenzhen Royal Display Technology Co., Ltd</v>
      </c>
      <c r="S1551" t="str">
        <v>Same</v>
      </c>
      <c r="T1551">
        <v>900744</v>
      </c>
      <c r="U1551">
        <v>10080</v>
      </c>
      <c r="V1551" t="str">
        <v>373SMT INV-PTS SALES</v>
      </c>
      <c r="W1551">
        <v>0</v>
      </c>
      <c r="X1551" t="str">
        <v>C66SZ23358</v>
      </c>
      <c r="Y1551">
        <v>1126177</v>
      </c>
      <c r="Z1551" t="str">
        <v>深圳市皇家显示技术有限公司</v>
      </c>
      <c r="AA1551">
        <v>0</v>
      </c>
      <c r="AB1551">
        <v>2023</v>
      </c>
      <c r="AC1551">
        <v>2</v>
      </c>
      <c r="AD1551" t="str">
        <v>Q4</v>
      </c>
      <c r="AE1551" t="str">
        <v>FY22/23</v>
      </c>
      <c r="AF1551" t="str">
        <v>SOUTH</v>
      </c>
    </row>
    <row r="1552" spans="1:32">
      <c r="A1552" t="str">
        <v>ESSZ</v>
      </c>
      <c r="B1552" t="str">
        <v>SZX</v>
      </c>
      <c r="C1552" t="str">
        <v>SPARES/OTHER</v>
      </c>
      <c r="D1552" s="4">
        <v>44974</v>
      </c>
      <c r="E1552" t="str">
        <v>YAMAHA</v>
      </c>
      <c r="F1552">
        <v>14100552</v>
      </c>
      <c r="G1552">
        <v>44974</v>
      </c>
      <c r="H1552" t="str">
        <v>YMCT|KM5-M7122-N0</v>
      </c>
      <c r="I1552" t="str">
        <v>GREASE 30G</v>
      </c>
      <c r="J1552">
        <v>1</v>
      </c>
      <c r="K1552">
        <v>1</v>
      </c>
      <c r="L1552">
        <v>486.73</v>
      </c>
      <c r="M1552" t="str">
        <v>CNY</v>
      </c>
      <c r="N1552">
        <v>1.1599999999999999</v>
      </c>
      <c r="O1552">
        <v>486.73</v>
      </c>
      <c r="P1552">
        <v>564.60680000000002</v>
      </c>
      <c r="Q1552" t="str">
        <v>C66SZX-SMT SERVICE</v>
      </c>
      <c r="R1552" t="str">
        <v>Shenzhen Royal Display Technology Co., Ltd</v>
      </c>
      <c r="S1552" t="str">
        <v>Same</v>
      </c>
      <c r="T1552">
        <v>900744</v>
      </c>
      <c r="U1552">
        <v>232.76</v>
      </c>
      <c r="V1552" t="str">
        <v>373SMT INV-PTS SALES</v>
      </c>
      <c r="W1552">
        <v>0</v>
      </c>
      <c r="X1552" t="str">
        <v>C66SZ23358</v>
      </c>
      <c r="Y1552">
        <v>1126177</v>
      </c>
      <c r="Z1552" t="str">
        <v>深圳市皇家显示技术有限公司</v>
      </c>
      <c r="AA1552">
        <v>0</v>
      </c>
      <c r="AB1552">
        <v>2023</v>
      </c>
      <c r="AC1552">
        <v>2</v>
      </c>
      <c r="AD1552" t="str">
        <v>Q4</v>
      </c>
      <c r="AE1552" t="str">
        <v>FY22/23</v>
      </c>
      <c r="AF1552" t="str">
        <v>SOUTH</v>
      </c>
    </row>
    <row r="1553" spans="1:32">
      <c r="A1553" t="str">
        <v>ESSZ</v>
      </c>
      <c r="B1553" t="str">
        <v>SZX</v>
      </c>
      <c r="C1553" t="str">
        <v>SPARES/OTHER</v>
      </c>
      <c r="D1553" s="4">
        <v>44974</v>
      </c>
      <c r="E1553" t="str">
        <v>YAMAHA</v>
      </c>
      <c r="F1553">
        <v>14100553</v>
      </c>
      <c r="G1553">
        <v>44974</v>
      </c>
      <c r="H1553" t="str">
        <v>YMCT|KMB-M7057-00</v>
      </c>
      <c r="I1553" t="str">
        <v>O-RING</v>
      </c>
      <c r="J1553">
        <v>600</v>
      </c>
      <c r="K1553">
        <v>600</v>
      </c>
      <c r="L1553">
        <v>16991.150000000001</v>
      </c>
      <c r="M1553" t="str">
        <v>CNY</v>
      </c>
      <c r="N1553">
        <v>1.1599999999999999</v>
      </c>
      <c r="O1553">
        <v>16991.150000000001</v>
      </c>
      <c r="P1553">
        <v>19709.734</v>
      </c>
      <c r="Q1553" t="str">
        <v>C66SZX-SMT SERVICE</v>
      </c>
      <c r="R1553" t="str">
        <v>Shenzhen GCL Electronics Co., Ltd.</v>
      </c>
      <c r="S1553" t="str">
        <v>Same</v>
      </c>
      <c r="T1553">
        <v>900745</v>
      </c>
      <c r="U1553">
        <v>10080</v>
      </c>
      <c r="V1553" t="str">
        <v>373SMT INV-PTS SALES</v>
      </c>
      <c r="W1553">
        <v>0</v>
      </c>
      <c r="X1553" t="str">
        <v>GCL22110551</v>
      </c>
      <c r="Y1553">
        <v>1126176</v>
      </c>
      <c r="Z1553" t="str">
        <v>深圳市耕创电子有限公司</v>
      </c>
      <c r="AA1553">
        <v>0</v>
      </c>
      <c r="AB1553">
        <v>2023</v>
      </c>
      <c r="AC1553">
        <v>2</v>
      </c>
      <c r="AD1553" t="str">
        <v>Q4</v>
      </c>
      <c r="AE1553" t="str">
        <v>FY22/23</v>
      </c>
      <c r="AF1553" t="str">
        <v>SOUTH</v>
      </c>
    </row>
    <row r="1554" spans="1:32">
      <c r="A1554" t="str">
        <v>ESSZ</v>
      </c>
      <c r="B1554" t="str">
        <v>SZX</v>
      </c>
      <c r="C1554" t="str">
        <v>SPARES/OTHER</v>
      </c>
      <c r="D1554" s="4">
        <v>44974</v>
      </c>
      <c r="E1554" t="str">
        <v>YAMAHA</v>
      </c>
      <c r="F1554">
        <v>14100553</v>
      </c>
      <c r="G1554">
        <v>44974</v>
      </c>
      <c r="H1554" t="str">
        <v>YMCT|KMB-M7055-00</v>
      </c>
      <c r="I1554" t="str">
        <v>VALVE</v>
      </c>
      <c r="J1554">
        <v>4</v>
      </c>
      <c r="K1554">
        <v>4</v>
      </c>
      <c r="L1554">
        <v>1699.12</v>
      </c>
      <c r="M1554" t="str">
        <v>CNY</v>
      </c>
      <c r="N1554">
        <v>1.1599999999999999</v>
      </c>
      <c r="O1554">
        <v>1699.12</v>
      </c>
      <c r="P1554">
        <v>1970.9791999999998</v>
      </c>
      <c r="Q1554" t="str">
        <v>C66SZX-SMT SERVICE</v>
      </c>
      <c r="R1554" t="str">
        <v>Shenzhen GCL Electronics Co., Ltd.</v>
      </c>
      <c r="S1554" t="str">
        <v>Same</v>
      </c>
      <c r="T1554">
        <v>900745</v>
      </c>
      <c r="U1554">
        <v>727.52</v>
      </c>
      <c r="V1554" t="str">
        <v>373SMT INV-PTS SALES</v>
      </c>
      <c r="W1554">
        <v>0</v>
      </c>
      <c r="X1554" t="str">
        <v>GCL22110551</v>
      </c>
      <c r="Y1554">
        <v>1126176</v>
      </c>
      <c r="Z1554" t="str">
        <v>深圳市耕创电子有限公司</v>
      </c>
      <c r="AA1554">
        <v>0</v>
      </c>
      <c r="AB1554">
        <v>2023</v>
      </c>
      <c r="AC1554">
        <v>2</v>
      </c>
      <c r="AD1554" t="str">
        <v>Q4</v>
      </c>
      <c r="AE1554" t="str">
        <v>FY22/23</v>
      </c>
      <c r="AF1554" t="str">
        <v>SOUTH</v>
      </c>
    </row>
    <row r="1555" spans="1:32">
      <c r="A1555" t="str">
        <v>ESSZ</v>
      </c>
      <c r="B1555" t="str">
        <v>SZX</v>
      </c>
      <c r="C1555" t="str">
        <v>SPARES/OTHER</v>
      </c>
      <c r="D1555" s="4">
        <v>44974</v>
      </c>
      <c r="E1555" t="str">
        <v>YAMAHA</v>
      </c>
      <c r="F1555">
        <v>14100553</v>
      </c>
      <c r="G1555">
        <v>44974</v>
      </c>
      <c r="H1555" t="str">
        <v>YMCT|KMB-M3857-02</v>
      </c>
      <c r="I1555" t="str">
        <v>FILTER,1000PCS.</v>
      </c>
      <c r="J1555">
        <v>1</v>
      </c>
      <c r="K1555">
        <v>1</v>
      </c>
      <c r="L1555">
        <v>7522.12</v>
      </c>
      <c r="M1555" t="str">
        <v>CNY</v>
      </c>
      <c r="N1555">
        <v>1.1599999999999999</v>
      </c>
      <c r="O1555">
        <v>7522.12</v>
      </c>
      <c r="P1555">
        <v>8725.6592000000001</v>
      </c>
      <c r="Q1555" t="str">
        <v>C66SZX-SMT SERVICE</v>
      </c>
      <c r="R1555" t="str">
        <v>Shenzhen GCL Electronics Co., Ltd.</v>
      </c>
      <c r="S1555" t="str">
        <v>Same</v>
      </c>
      <c r="T1555">
        <v>900745</v>
      </c>
      <c r="U1555">
        <v>3992.1</v>
      </c>
      <c r="V1555" t="str">
        <v>373SMT INV-PTS SALES</v>
      </c>
      <c r="W1555">
        <v>0</v>
      </c>
      <c r="X1555" t="str">
        <v>GCL22110551</v>
      </c>
      <c r="Y1555">
        <v>1126176</v>
      </c>
      <c r="Z1555" t="str">
        <v>深圳市耕创电子有限公司</v>
      </c>
      <c r="AA1555">
        <v>0</v>
      </c>
      <c r="AB1555">
        <v>2023</v>
      </c>
      <c r="AC1555">
        <v>2</v>
      </c>
      <c r="AD1555" t="str">
        <v>Q4</v>
      </c>
      <c r="AE1555" t="str">
        <v>FY22/23</v>
      </c>
      <c r="AF1555" t="str">
        <v>SOUTH</v>
      </c>
    </row>
    <row r="1556" spans="1:32">
      <c r="A1556" t="str">
        <v>ESSZ</v>
      </c>
      <c r="B1556" t="str">
        <v>SZX</v>
      </c>
      <c r="C1556" t="str">
        <v>SPARES/OTHER</v>
      </c>
      <c r="D1556" s="4">
        <v>44974</v>
      </c>
      <c r="E1556" t="str">
        <v>YAMAHA</v>
      </c>
      <c r="F1556">
        <v>14100553</v>
      </c>
      <c r="G1556">
        <v>44974</v>
      </c>
      <c r="H1556" t="str">
        <v>YMCT|90990-22J036</v>
      </c>
      <c r="I1556" t="str">
        <v>PACKING</v>
      </c>
      <c r="J1556">
        <v>32</v>
      </c>
      <c r="K1556">
        <v>32</v>
      </c>
      <c r="L1556">
        <v>1415.93</v>
      </c>
      <c r="M1556" t="str">
        <v>CNY</v>
      </c>
      <c r="N1556">
        <v>1.1599999999999999</v>
      </c>
      <c r="O1556">
        <v>1415.93</v>
      </c>
      <c r="P1556">
        <v>1642.4787999999999</v>
      </c>
      <c r="Q1556" t="str">
        <v>C66SZX-SMT SERVICE</v>
      </c>
      <c r="R1556" t="str">
        <v>Shenzhen GCL Electronics Co., Ltd.</v>
      </c>
      <c r="S1556" t="str">
        <v>Same</v>
      </c>
      <c r="T1556">
        <v>900745</v>
      </c>
      <c r="U1556">
        <v>806.4</v>
      </c>
      <c r="V1556" t="str">
        <v>373SMT INV-PTS SALES</v>
      </c>
      <c r="W1556">
        <v>0</v>
      </c>
      <c r="X1556" t="str">
        <v>GCL22110551</v>
      </c>
      <c r="Y1556">
        <v>1126176</v>
      </c>
      <c r="Z1556" t="str">
        <v>深圳市耕创电子有限公司</v>
      </c>
      <c r="AA1556">
        <v>0</v>
      </c>
      <c r="AB1556">
        <v>2023</v>
      </c>
      <c r="AC1556">
        <v>2</v>
      </c>
      <c r="AD1556" t="str">
        <v>Q4</v>
      </c>
      <c r="AE1556" t="str">
        <v>FY22/23</v>
      </c>
      <c r="AF1556" t="str">
        <v>SOUTH</v>
      </c>
    </row>
    <row r="1557" spans="1:32">
      <c r="A1557" t="str">
        <v>ESSZ</v>
      </c>
      <c r="B1557" t="str">
        <v>SZX</v>
      </c>
      <c r="C1557" t="str">
        <v>SPARES/OTHER</v>
      </c>
      <c r="D1557" s="4">
        <v>44974</v>
      </c>
      <c r="E1557" t="str">
        <v>YAMAHA</v>
      </c>
      <c r="F1557">
        <v>14100554</v>
      </c>
      <c r="G1557">
        <v>44974</v>
      </c>
      <c r="H1557" t="str">
        <v>YMCT|KMB-M703S-A0</v>
      </c>
      <c r="I1557" t="str">
        <v>HOLDER NOZZLE ASSY.</v>
      </c>
      <c r="J1557">
        <v>3</v>
      </c>
      <c r="K1557">
        <v>3</v>
      </c>
      <c r="L1557">
        <v>3185.84</v>
      </c>
      <c r="M1557" t="str">
        <v>CNY</v>
      </c>
      <c r="N1557">
        <v>1.1599999999999999</v>
      </c>
      <c r="O1557">
        <v>3185.84</v>
      </c>
      <c r="P1557">
        <v>3695.5744</v>
      </c>
      <c r="Q1557" t="str">
        <v>C66SZX-SMT SERVICE</v>
      </c>
      <c r="R1557" t="str">
        <v>Shenzhen GCL Electronics Co., Ltd.</v>
      </c>
      <c r="S1557" t="str">
        <v>Same</v>
      </c>
      <c r="T1557">
        <v>900746</v>
      </c>
      <c r="U1557">
        <v>1192.1500000000001</v>
      </c>
      <c r="V1557" t="str">
        <v>373SMT INV-PTS SALES</v>
      </c>
      <c r="W1557">
        <v>0</v>
      </c>
      <c r="X1557" t="str">
        <v>GCL22120922&amp;GCL23010205</v>
      </c>
      <c r="Y1557">
        <v>1126112</v>
      </c>
      <c r="Z1557" t="str">
        <v>深圳市耕创电子有限公司</v>
      </c>
      <c r="AA1557">
        <v>0</v>
      </c>
      <c r="AB1557">
        <v>2023</v>
      </c>
      <c r="AC1557">
        <v>2</v>
      </c>
      <c r="AD1557" t="str">
        <v>Q4</v>
      </c>
      <c r="AE1557" t="str">
        <v>FY22/23</v>
      </c>
      <c r="AF1557" t="str">
        <v>SOUTH</v>
      </c>
    </row>
    <row r="1558" spans="1:32">
      <c r="A1558" t="str">
        <v>ESSZ</v>
      </c>
      <c r="B1558" t="str">
        <v>SZX</v>
      </c>
      <c r="C1558" t="str">
        <v>SERVICE_CHARGE</v>
      </c>
      <c r="D1558" s="4">
        <v>44977</v>
      </c>
      <c r="E1558" t="str">
        <v>YAMAHA</v>
      </c>
      <c r="F1558">
        <v>12100097</v>
      </c>
      <c r="G1558">
        <v>44977</v>
      </c>
      <c r="H1558" t="str">
        <v>YMCT|REPAIR CHARGE</v>
      </c>
      <c r="I1558" t="str">
        <v>REPAIR CHARGE</v>
      </c>
      <c r="J1558">
        <v>1</v>
      </c>
      <c r="K1558">
        <v>1</v>
      </c>
      <c r="L1558">
        <v>530.97</v>
      </c>
      <c r="M1558" t="str">
        <v>CNY</v>
      </c>
      <c r="N1558">
        <v>1.1599999999999999</v>
      </c>
      <c r="O1558">
        <v>530.97</v>
      </c>
      <c r="P1558">
        <v>615.92520000000002</v>
      </c>
      <c r="Q1558" t="str">
        <v>C66SZX-SMT SERVICE</v>
      </c>
      <c r="R1558" t="str">
        <v>SHENZHEN JIANKE ELECTRONICS CO.,LTD</v>
      </c>
      <c r="S1558" t="str">
        <v>Same</v>
      </c>
      <c r="T1558">
        <v>900753</v>
      </c>
      <c r="U1558">
        <v>0</v>
      </c>
      <c r="V1558" t="str">
        <v>373SMT INV-NON-CON</v>
      </c>
      <c r="W1558">
        <v>0</v>
      </c>
      <c r="X1558" t="str">
        <v>C66SZ23474REV3</v>
      </c>
      <c r="Y1558">
        <v>0</v>
      </c>
      <c r="Z1558" t="str">
        <v>深圳市健科电子有限公司</v>
      </c>
      <c r="AA1558">
        <v>0</v>
      </c>
      <c r="AB1558">
        <v>2023</v>
      </c>
      <c r="AC1558">
        <v>2</v>
      </c>
      <c r="AD1558" t="str">
        <v>Q4</v>
      </c>
      <c r="AE1558" t="str">
        <v>FY22/23</v>
      </c>
      <c r="AF1558" t="str">
        <v>SOUTH</v>
      </c>
    </row>
    <row r="1559" spans="1:32">
      <c r="A1559" t="str">
        <v>ESSZ</v>
      </c>
      <c r="B1559" t="str">
        <v>SZX</v>
      </c>
      <c r="C1559" t="str">
        <v>CONTRACT_FEE</v>
      </c>
      <c r="D1559" s="4">
        <v>44977</v>
      </c>
      <c r="E1559" t="str">
        <v>OTHERS</v>
      </c>
      <c r="F1559">
        <v>13100064</v>
      </c>
      <c r="G1559">
        <v>44977</v>
      </c>
      <c r="H1559" t="str">
        <v>DEKI|REPAIR CHARGE</v>
      </c>
      <c r="I1559" t="str">
        <v>.</v>
      </c>
      <c r="J1559">
        <v>0.5</v>
      </c>
      <c r="K1559">
        <v>0.5</v>
      </c>
      <c r="L1559">
        <v>16814.16</v>
      </c>
      <c r="M1559" t="str">
        <v>CNY</v>
      </c>
      <c r="N1559">
        <v>1.1599999999999999</v>
      </c>
      <c r="O1559">
        <v>16814.16</v>
      </c>
      <c r="P1559">
        <v>19504.425599999999</v>
      </c>
      <c r="Q1559" t="str">
        <v>C66SZX-SMT SERVICE</v>
      </c>
      <c r="R1559" t="str">
        <v>DongGuan XinGuangLian Optoelectronics Technology C</v>
      </c>
      <c r="S1559" t="str">
        <v>Same</v>
      </c>
      <c r="T1559">
        <v>900754</v>
      </c>
      <c r="U1559">
        <v>0</v>
      </c>
      <c r="V1559" t="str">
        <v>373SMT INV-CONTRACT</v>
      </c>
      <c r="W1559">
        <v>0</v>
      </c>
      <c r="X1559" t="str">
        <v>C66-CAN-22007--XinGuangLian</v>
      </c>
      <c r="Y1559">
        <v>0</v>
      </c>
      <c r="Z1559" t="str">
        <v>东莞市新广联光电科技有限公司</v>
      </c>
      <c r="AA1559">
        <v>0</v>
      </c>
      <c r="AB1559">
        <v>2023</v>
      </c>
      <c r="AC1559">
        <v>2</v>
      </c>
      <c r="AD1559" t="str">
        <v>Q4</v>
      </c>
      <c r="AE1559" t="str">
        <v>FY22/23</v>
      </c>
      <c r="AF1559" t="str">
        <v>SOUTH</v>
      </c>
    </row>
    <row r="1560" spans="1:32">
      <c r="A1560" t="str">
        <v>ESSZ</v>
      </c>
      <c r="B1560" t="str">
        <v>SZX</v>
      </c>
      <c r="C1560" t="str">
        <v>SERVICE_CHARGE</v>
      </c>
      <c r="D1560" s="4">
        <v>44978</v>
      </c>
      <c r="E1560" t="str">
        <v>YAMAHA</v>
      </c>
      <c r="F1560">
        <v>12100098</v>
      </c>
      <c r="G1560">
        <v>44978</v>
      </c>
      <c r="H1560" t="str">
        <v>YMCT|REPAIR CHARGE</v>
      </c>
      <c r="I1560" t="str">
        <v>REPAIR CHARGE</v>
      </c>
      <c r="J1560">
        <v>1</v>
      </c>
      <c r="K1560">
        <v>1</v>
      </c>
      <c r="L1560">
        <v>1592.92</v>
      </c>
      <c r="M1560" t="str">
        <v>CNY</v>
      </c>
      <c r="N1560">
        <v>1.1599999999999999</v>
      </c>
      <c r="O1560">
        <v>1592.92</v>
      </c>
      <c r="P1560">
        <v>1847.7872</v>
      </c>
      <c r="Q1560" t="str">
        <v>C66SZX-SMT SERVICE</v>
      </c>
      <c r="R1560" t="str">
        <v>Changsha HangTe Electronic Technology Co., Ltd.</v>
      </c>
      <c r="S1560" t="str">
        <v>Same</v>
      </c>
      <c r="T1560">
        <v>900755</v>
      </c>
      <c r="U1560">
        <v>0</v>
      </c>
      <c r="V1560" t="str">
        <v>373SMT INV-NON-CON</v>
      </c>
      <c r="W1560">
        <v>0</v>
      </c>
      <c r="X1560" t="str">
        <v>C66SZ23477</v>
      </c>
      <c r="Y1560">
        <v>0</v>
      </c>
      <c r="Z1560" t="str">
        <v>长沙航特电子科技有限公司</v>
      </c>
      <c r="AA1560">
        <v>0</v>
      </c>
      <c r="AB1560">
        <v>2023</v>
      </c>
      <c r="AC1560">
        <v>2</v>
      </c>
      <c r="AD1560" t="str">
        <v>Q4</v>
      </c>
      <c r="AE1560" t="str">
        <v>FY22/23</v>
      </c>
      <c r="AF1560" t="str">
        <v>SOUTH</v>
      </c>
    </row>
    <row r="1561" spans="1:32">
      <c r="A1561" t="str">
        <v>ESSZ</v>
      </c>
      <c r="B1561" t="str">
        <v>SZX</v>
      </c>
      <c r="C1561" t="str">
        <v>SPARES/OTHER</v>
      </c>
      <c r="D1561" s="4">
        <v>44978</v>
      </c>
      <c r="E1561" t="str">
        <v>YAMAHA</v>
      </c>
      <c r="F1561">
        <v>14100555</v>
      </c>
      <c r="G1561">
        <v>44978</v>
      </c>
      <c r="H1561" t="str">
        <v>YMCT|KLF-M7153-00</v>
      </c>
      <c r="I1561" t="str">
        <v>VALVE</v>
      </c>
      <c r="J1561">
        <v>5</v>
      </c>
      <c r="K1561">
        <v>5</v>
      </c>
      <c r="L1561">
        <v>3097.35</v>
      </c>
      <c r="M1561" t="str">
        <v>CNY</v>
      </c>
      <c r="N1561">
        <v>1.1599999999999999</v>
      </c>
      <c r="O1561">
        <v>3097.35</v>
      </c>
      <c r="P1561">
        <v>3592.9259999999995</v>
      </c>
      <c r="Q1561" t="str">
        <v>C66SZX-SMT SERVICE</v>
      </c>
      <c r="R1561" t="str">
        <v>Huizhou Poweroak Technology Co., Ltd.</v>
      </c>
      <c r="S1561" t="str">
        <v>Same</v>
      </c>
      <c r="T1561">
        <v>900747</v>
      </c>
      <c r="U1561">
        <v>1856.04</v>
      </c>
      <c r="V1561" t="str">
        <v>373SMT INV-PTS SALES</v>
      </c>
      <c r="W1561">
        <v>0</v>
      </c>
      <c r="X1561" t="str">
        <v>CGDD222100943</v>
      </c>
      <c r="Y1561">
        <v>1127120</v>
      </c>
      <c r="Z1561" t="str">
        <v>惠州市新明海科技有限公司</v>
      </c>
      <c r="AA1561">
        <v>0</v>
      </c>
      <c r="AB1561">
        <v>2023</v>
      </c>
      <c r="AC1561">
        <v>2</v>
      </c>
      <c r="AD1561" t="str">
        <v>Q4</v>
      </c>
      <c r="AE1561" t="str">
        <v>FY22/23</v>
      </c>
      <c r="AF1561" t="str">
        <v>SOUTH</v>
      </c>
    </row>
    <row r="1562" spans="1:32">
      <c r="A1562" t="str">
        <v>ESSZ</v>
      </c>
      <c r="B1562" t="str">
        <v>SZX</v>
      </c>
      <c r="C1562" t="str">
        <v>SPARES/OTHER</v>
      </c>
      <c r="D1562" s="4">
        <v>44978</v>
      </c>
      <c r="E1562" t="str">
        <v>YAMAHA</v>
      </c>
      <c r="F1562">
        <v>14100555</v>
      </c>
      <c r="G1562">
        <v>44978</v>
      </c>
      <c r="H1562" t="str">
        <v>YMCT|KLF-M7152-00</v>
      </c>
      <c r="I1562" t="str">
        <v>VALVE</v>
      </c>
      <c r="J1562">
        <v>5</v>
      </c>
      <c r="K1562">
        <v>5</v>
      </c>
      <c r="L1562">
        <v>1504.42</v>
      </c>
      <c r="M1562" t="str">
        <v>CNY</v>
      </c>
      <c r="N1562">
        <v>1.1599999999999999</v>
      </c>
      <c r="O1562">
        <v>1504.42</v>
      </c>
      <c r="P1562">
        <v>1745.1271999999999</v>
      </c>
      <c r="Q1562" t="str">
        <v>C66SZX-SMT SERVICE</v>
      </c>
      <c r="R1562" t="str">
        <v>Huizhou Poweroak Technology Co., Ltd.</v>
      </c>
      <c r="S1562" t="str">
        <v>Same</v>
      </c>
      <c r="T1562">
        <v>900747</v>
      </c>
      <c r="U1562">
        <v>882.88</v>
      </c>
      <c r="V1562" t="str">
        <v>373SMT INV-PTS SALES</v>
      </c>
      <c r="W1562">
        <v>0</v>
      </c>
      <c r="X1562" t="str">
        <v>CGDD222100943</v>
      </c>
      <c r="Y1562">
        <v>1127120</v>
      </c>
      <c r="Z1562" t="str">
        <v>惠州市新明海科技有限公司</v>
      </c>
      <c r="AA1562">
        <v>0</v>
      </c>
      <c r="AB1562">
        <v>2023</v>
      </c>
      <c r="AC1562">
        <v>2</v>
      </c>
      <c r="AD1562" t="str">
        <v>Q4</v>
      </c>
      <c r="AE1562" t="str">
        <v>FY22/23</v>
      </c>
      <c r="AF1562" t="str">
        <v>SOUTH</v>
      </c>
    </row>
    <row r="1563" spans="1:32">
      <c r="A1563" t="str">
        <v>ESSZ</v>
      </c>
      <c r="B1563" t="str">
        <v>SZX</v>
      </c>
      <c r="C1563" t="str">
        <v>SPARES/OTHER</v>
      </c>
      <c r="D1563" s="4">
        <v>44978</v>
      </c>
      <c r="E1563" t="str">
        <v>YAMAHA</v>
      </c>
      <c r="F1563">
        <v>14100555</v>
      </c>
      <c r="G1563">
        <v>44978</v>
      </c>
      <c r="H1563" t="str">
        <v>YMCT|KLW-M516A-00</v>
      </c>
      <c r="I1563" t="str">
        <v>PEN TOUCH</v>
      </c>
      <c r="J1563">
        <v>4</v>
      </c>
      <c r="K1563">
        <v>4</v>
      </c>
      <c r="L1563">
        <v>0</v>
      </c>
      <c r="M1563" t="str">
        <v>CNY</v>
      </c>
      <c r="N1563">
        <v>1.1599999999999999</v>
      </c>
      <c r="O1563">
        <v>0</v>
      </c>
      <c r="P1563">
        <v>0</v>
      </c>
      <c r="Q1563" t="str">
        <v>C66SZX-SMT SERVICE</v>
      </c>
      <c r="R1563" t="str">
        <v>Huizhou Poweroak Technology Co., Ltd.</v>
      </c>
      <c r="S1563" t="str">
        <v>Same</v>
      </c>
      <c r="T1563">
        <v>900747</v>
      </c>
      <c r="U1563">
        <v>29.84</v>
      </c>
      <c r="V1563" t="str">
        <v>373SMT INV-PTS SALES</v>
      </c>
      <c r="W1563">
        <v>0</v>
      </c>
      <c r="X1563" t="str">
        <v>CGDD222100943</v>
      </c>
      <c r="Y1563">
        <v>1127120</v>
      </c>
      <c r="Z1563" t="str">
        <v>惠州市新明海科技有限公司</v>
      </c>
      <c r="AA1563">
        <v>0</v>
      </c>
      <c r="AB1563">
        <v>2023</v>
      </c>
      <c r="AC1563">
        <v>2</v>
      </c>
      <c r="AD1563" t="str">
        <v>Q4</v>
      </c>
      <c r="AE1563" t="str">
        <v>FY22/23</v>
      </c>
      <c r="AF1563" t="str">
        <v>SOUTH</v>
      </c>
    </row>
    <row r="1564" spans="1:32">
      <c r="A1564" t="str">
        <v>ESSZ</v>
      </c>
      <c r="B1564" t="str">
        <v>SZX</v>
      </c>
      <c r="C1564" t="str">
        <v>SPARES/OTHER</v>
      </c>
      <c r="D1564" s="4">
        <v>44978</v>
      </c>
      <c r="E1564" t="str">
        <v>YAMAHA</v>
      </c>
      <c r="F1564">
        <v>14100556</v>
      </c>
      <c r="G1564">
        <v>44978</v>
      </c>
      <c r="H1564" t="str">
        <v>YMCT|KMB-M703S-A0</v>
      </c>
      <c r="I1564" t="str">
        <v>HOLDER NOZZLE ASSY.</v>
      </c>
      <c r="J1564">
        <v>1</v>
      </c>
      <c r="K1564">
        <v>1</v>
      </c>
      <c r="L1564">
        <v>1061.95</v>
      </c>
      <c r="M1564" t="str">
        <v>CNY</v>
      </c>
      <c r="N1564">
        <v>1.1599999999999999</v>
      </c>
      <c r="O1564">
        <v>1061.95</v>
      </c>
      <c r="P1564">
        <v>1231.8620000000001</v>
      </c>
      <c r="Q1564" t="str">
        <v>C66SZX-SMT SERVICE</v>
      </c>
      <c r="R1564" t="str">
        <v>Shenzhen Extension New Technology Co., Ltd</v>
      </c>
      <c r="S1564" t="str">
        <v>Same</v>
      </c>
      <c r="T1564">
        <v>900748</v>
      </c>
      <c r="U1564">
        <v>397.38</v>
      </c>
      <c r="V1564" t="str">
        <v>373SMT INV-PTS SALES</v>
      </c>
      <c r="W1564">
        <v>0</v>
      </c>
      <c r="X1564" t="str">
        <v>C66SZ23406</v>
      </c>
      <c r="Y1564">
        <v>1126141</v>
      </c>
      <c r="Z1564" t="str">
        <v>深圳拓新伟业科技有限公司</v>
      </c>
      <c r="AA1564">
        <v>0</v>
      </c>
      <c r="AB1564">
        <v>2023</v>
      </c>
      <c r="AC1564">
        <v>2</v>
      </c>
      <c r="AD1564" t="str">
        <v>Q4</v>
      </c>
      <c r="AE1564" t="str">
        <v>FY22/23</v>
      </c>
      <c r="AF1564" t="str">
        <v>SOUTH</v>
      </c>
    </row>
    <row r="1565" spans="1:32">
      <c r="A1565" t="str">
        <v>ESSZ</v>
      </c>
      <c r="B1565" t="str">
        <v>SZX</v>
      </c>
      <c r="C1565" t="str">
        <v>SPARES/OTHER</v>
      </c>
      <c r="D1565" s="4">
        <v>44978</v>
      </c>
      <c r="E1565" t="str">
        <v>YAMAHA</v>
      </c>
      <c r="F1565">
        <v>14100557</v>
      </c>
      <c r="G1565">
        <v>44978</v>
      </c>
      <c r="H1565" t="str">
        <v>YMCT|KGS-M537G-B0</v>
      </c>
      <c r="I1565" t="str">
        <v>CONTRACTOR SET</v>
      </c>
      <c r="J1565">
        <v>1</v>
      </c>
      <c r="K1565">
        <v>1</v>
      </c>
      <c r="L1565">
        <v>663.72</v>
      </c>
      <c r="M1565" t="str">
        <v>CNY</v>
      </c>
      <c r="N1565">
        <v>1.1599999999999999</v>
      </c>
      <c r="O1565">
        <v>663.72</v>
      </c>
      <c r="P1565">
        <v>769.91520000000003</v>
      </c>
      <c r="Q1565" t="str">
        <v>C66SZX-SMT SERVICE</v>
      </c>
      <c r="R1565" t="str">
        <v>Dong Guan Q&amp;S Electronic Manufacturing Company Lim</v>
      </c>
      <c r="S1565" t="str">
        <v>Same</v>
      </c>
      <c r="T1565">
        <v>900749</v>
      </c>
      <c r="U1565">
        <v>279.82</v>
      </c>
      <c r="V1565" t="str">
        <v>373SMT INV-PTS SALES</v>
      </c>
      <c r="W1565">
        <v>0</v>
      </c>
      <c r="X1565" t="str">
        <v>QPO 207546</v>
      </c>
      <c r="Y1565">
        <v>1127124</v>
      </c>
      <c r="Z1565" t="str">
        <v>东莞优品电子制造有限公司</v>
      </c>
      <c r="AA1565">
        <v>0</v>
      </c>
      <c r="AB1565">
        <v>2023</v>
      </c>
      <c r="AC1565">
        <v>2</v>
      </c>
      <c r="AD1565" t="str">
        <v>Q4</v>
      </c>
      <c r="AE1565" t="str">
        <v>FY22/23</v>
      </c>
      <c r="AF1565" t="str">
        <v>SOUTH</v>
      </c>
    </row>
    <row r="1566" spans="1:32">
      <c r="A1566" t="str">
        <v>ESSZ</v>
      </c>
      <c r="B1566" t="str">
        <v>SZX</v>
      </c>
      <c r="C1566" t="str">
        <v>SPARES/OTHER</v>
      </c>
      <c r="D1566" s="4">
        <v>44978</v>
      </c>
      <c r="E1566" t="str">
        <v>YAMAHA</v>
      </c>
      <c r="F1566">
        <v>14100558</v>
      </c>
      <c r="G1566">
        <v>44978</v>
      </c>
      <c r="H1566" t="str">
        <v>YMCT|KV8-M715H-00</v>
      </c>
      <c r="I1566" t="str">
        <v>MAINTE.PARTS SET</v>
      </c>
      <c r="J1566">
        <v>1</v>
      </c>
      <c r="K1566">
        <v>1</v>
      </c>
      <c r="L1566">
        <v>2300.88</v>
      </c>
      <c r="M1566" t="str">
        <v>CNY</v>
      </c>
      <c r="N1566">
        <v>1.1599999999999999</v>
      </c>
      <c r="O1566">
        <v>2300.88</v>
      </c>
      <c r="P1566">
        <v>2669.0207999999998</v>
      </c>
      <c r="Q1566" t="str">
        <v>C66SZX-SMT SERVICE</v>
      </c>
      <c r="R1566" t="str">
        <v>Huizhou Double New Power Electronics Technology Co</v>
      </c>
      <c r="S1566" t="str">
        <v>Same</v>
      </c>
      <c r="T1566">
        <v>900750</v>
      </c>
      <c r="U1566">
        <v>533.98</v>
      </c>
      <c r="V1566" t="str">
        <v>373SMT INV-PTS SALES</v>
      </c>
      <c r="W1566">
        <v>0</v>
      </c>
      <c r="X1566" t="str">
        <v>C66SZ23493</v>
      </c>
      <c r="Y1566">
        <v>1128120</v>
      </c>
      <c r="Z1566" t="str">
        <v>惠州市德宝新能电子科技有限公司</v>
      </c>
      <c r="AA1566">
        <v>0</v>
      </c>
      <c r="AB1566">
        <v>2023</v>
      </c>
      <c r="AC1566">
        <v>2</v>
      </c>
      <c r="AD1566" t="str">
        <v>Q4</v>
      </c>
      <c r="AE1566" t="str">
        <v>FY22/23</v>
      </c>
      <c r="AF1566" t="str">
        <v>SOUTH</v>
      </c>
    </row>
    <row r="1567" spans="1:32">
      <c r="A1567" t="str">
        <v>ESSZ</v>
      </c>
      <c r="B1567" t="str">
        <v>SZX</v>
      </c>
      <c r="C1567" t="str">
        <v>SPARES/OTHER</v>
      </c>
      <c r="D1567" s="4">
        <v>44978</v>
      </c>
      <c r="E1567" t="str">
        <v>YAMAHA</v>
      </c>
      <c r="F1567">
        <v>14100559</v>
      </c>
      <c r="G1567">
        <v>44978</v>
      </c>
      <c r="H1567" t="str">
        <v>YMCT|KGS-M537G-01</v>
      </c>
      <c r="I1567" t="str">
        <v>CONTACTOR 1</v>
      </c>
      <c r="J1567">
        <v>1</v>
      </c>
      <c r="K1567">
        <v>1</v>
      </c>
      <c r="L1567">
        <v>504.42</v>
      </c>
      <c r="M1567" t="str">
        <v>CNY</v>
      </c>
      <c r="N1567">
        <v>1.1599999999999999</v>
      </c>
      <c r="O1567">
        <v>504.42</v>
      </c>
      <c r="P1567">
        <v>585.12720000000002</v>
      </c>
      <c r="Q1567" t="str">
        <v>C66SZX-SMT SERVICE</v>
      </c>
      <c r="R1567" t="str">
        <v>Shenzhen Maichi Security&amp;Surveillance Technology C</v>
      </c>
      <c r="S1567" t="str">
        <v>Same</v>
      </c>
      <c r="T1567">
        <v>900751</v>
      </c>
      <c r="U1567">
        <v>0</v>
      </c>
      <c r="V1567" t="str">
        <v>373SMT INV-PTS SALES</v>
      </c>
      <c r="W1567">
        <v>0</v>
      </c>
      <c r="X1567" t="str">
        <v>CGDD053867</v>
      </c>
      <c r="Y1567">
        <v>1127128</v>
      </c>
      <c r="Z1567" t="str">
        <v>深圳市麦驰安防技术有限公司</v>
      </c>
      <c r="AA1567">
        <v>0</v>
      </c>
      <c r="AB1567">
        <v>2023</v>
      </c>
      <c r="AC1567">
        <v>2</v>
      </c>
      <c r="AD1567" t="str">
        <v>Q4</v>
      </c>
      <c r="AE1567" t="str">
        <v>FY22/23</v>
      </c>
      <c r="AF1567" t="str">
        <v>SOUTH</v>
      </c>
    </row>
    <row r="1568" spans="1:32">
      <c r="A1568" t="str">
        <v>ESSZ</v>
      </c>
      <c r="B1568" t="str">
        <v>SZX</v>
      </c>
      <c r="C1568" t="str">
        <v>SPARES/OTHER</v>
      </c>
      <c r="D1568" s="4">
        <v>44978</v>
      </c>
      <c r="E1568" t="str">
        <v>YAMAHA</v>
      </c>
      <c r="F1568">
        <v>14100559</v>
      </c>
      <c r="G1568">
        <v>44978</v>
      </c>
      <c r="H1568" t="str">
        <v>YMCT|KGS-M537G-11</v>
      </c>
      <c r="I1568" t="str">
        <v>CONTACTOR 1</v>
      </c>
      <c r="J1568">
        <v>1</v>
      </c>
      <c r="K1568">
        <v>1</v>
      </c>
      <c r="L1568">
        <v>203.54</v>
      </c>
      <c r="M1568" t="str">
        <v>CNY</v>
      </c>
      <c r="N1568">
        <v>1.1599999999999999</v>
      </c>
      <c r="O1568">
        <v>203.54</v>
      </c>
      <c r="P1568">
        <v>236.10639999999998</v>
      </c>
      <c r="Q1568" t="str">
        <v>C66SZX-SMT SERVICE</v>
      </c>
      <c r="R1568" t="str">
        <v>Shenzhen Maichi Security&amp;Surveillance Technology C</v>
      </c>
      <c r="S1568" t="str">
        <v>Same</v>
      </c>
      <c r="T1568">
        <v>900751</v>
      </c>
      <c r="U1568">
        <v>0</v>
      </c>
      <c r="V1568" t="str">
        <v>373SMT INV-PTS SALES</v>
      </c>
      <c r="W1568">
        <v>0</v>
      </c>
      <c r="X1568" t="str">
        <v>CGDD053867</v>
      </c>
      <c r="Y1568">
        <v>1127128</v>
      </c>
      <c r="Z1568" t="str">
        <v>深圳市麦驰安防技术有限公司</v>
      </c>
      <c r="AA1568">
        <v>0</v>
      </c>
      <c r="AB1568">
        <v>2023</v>
      </c>
      <c r="AC1568">
        <v>2</v>
      </c>
      <c r="AD1568" t="str">
        <v>Q4</v>
      </c>
      <c r="AE1568" t="str">
        <v>FY22/23</v>
      </c>
      <c r="AF1568" t="str">
        <v>SOUTH</v>
      </c>
    </row>
    <row r="1569" spans="1:32">
      <c r="A1569" t="str">
        <v>ESSZ</v>
      </c>
      <c r="B1569" t="str">
        <v>SZX</v>
      </c>
      <c r="C1569" t="str">
        <v>SPARES/OTHER</v>
      </c>
      <c r="D1569" s="4">
        <v>44978</v>
      </c>
      <c r="E1569" t="str">
        <v>YAMAHA</v>
      </c>
      <c r="F1569">
        <v>14100560</v>
      </c>
      <c r="G1569">
        <v>44978</v>
      </c>
      <c r="H1569" t="str">
        <v>YMCT|KLC-M9192-00</v>
      </c>
      <c r="I1569" t="str">
        <v>SENSOR HEAD 2</v>
      </c>
      <c r="J1569">
        <v>1</v>
      </c>
      <c r="K1569">
        <v>1</v>
      </c>
      <c r="L1569">
        <v>1725.66</v>
      </c>
      <c r="M1569" t="str">
        <v>CNY</v>
      </c>
      <c r="N1569">
        <v>1.1599999999999999</v>
      </c>
      <c r="O1569">
        <v>1725.66</v>
      </c>
      <c r="P1569">
        <v>2001.7655999999999</v>
      </c>
      <c r="Q1569" t="str">
        <v>C66SZX-SMT SERVICE</v>
      </c>
      <c r="R1569" t="str">
        <v xml:space="preserve">Shenzhen Ming Yu Xiang Electronic Technology Co., </v>
      </c>
      <c r="S1569" t="str">
        <v>Same</v>
      </c>
      <c r="T1569">
        <v>900756</v>
      </c>
      <c r="U1569">
        <v>768.32</v>
      </c>
      <c r="V1569" t="str">
        <v>373SMT INV-PTS SALES</v>
      </c>
      <c r="W1569">
        <v>0</v>
      </c>
      <c r="X1569" t="str">
        <v>C66SZ23436</v>
      </c>
      <c r="Y1569">
        <v>1128164</v>
      </c>
      <c r="Z1569" t="str">
        <v>深圳市明玉祥科技有限公司</v>
      </c>
      <c r="AA1569">
        <v>0</v>
      </c>
      <c r="AB1569">
        <v>2023</v>
      </c>
      <c r="AC1569">
        <v>2</v>
      </c>
      <c r="AD1569" t="str">
        <v>Q4</v>
      </c>
      <c r="AE1569" t="str">
        <v>FY22/23</v>
      </c>
      <c r="AF1569" t="str">
        <v>SOUTH</v>
      </c>
    </row>
    <row r="1570" spans="1:32">
      <c r="A1570" t="str">
        <v>ESSZ</v>
      </c>
      <c r="B1570" t="str">
        <v>SZX</v>
      </c>
      <c r="C1570" t="str">
        <v>SPARES/OTHER</v>
      </c>
      <c r="D1570" s="4">
        <v>44980</v>
      </c>
      <c r="E1570" t="str">
        <v>YAMAHA</v>
      </c>
      <c r="F1570">
        <v>14100561</v>
      </c>
      <c r="G1570">
        <v>44980</v>
      </c>
      <c r="H1570" t="str">
        <v>YMCT|KHY-M3430-00</v>
      </c>
      <c r="I1570" t="str">
        <v>LABEL,FEEDER 24-12P</v>
      </c>
      <c r="J1570">
        <v>6</v>
      </c>
      <c r="K1570">
        <v>6</v>
      </c>
      <c r="L1570">
        <v>902.65</v>
      </c>
      <c r="M1570" t="str">
        <v>CNY</v>
      </c>
      <c r="N1570">
        <v>1.1599999999999999</v>
      </c>
      <c r="O1570">
        <v>902.65</v>
      </c>
      <c r="P1570">
        <v>1047.0739999999998</v>
      </c>
      <c r="Q1570" t="str">
        <v>C66SZX-SMT SERVICE</v>
      </c>
      <c r="R1570" t="str">
        <v>AV-Display (Ganzhou) Co., Ltd.</v>
      </c>
      <c r="S1570" t="str">
        <v>Same</v>
      </c>
      <c r="T1570">
        <v>900734</v>
      </c>
      <c r="U1570">
        <v>391.74</v>
      </c>
      <c r="V1570" t="str">
        <v>373SMT INV-PTS SALES</v>
      </c>
      <c r="W1570">
        <v>0</v>
      </c>
      <c r="X1570" t="str">
        <v>FW22110010（GZ）</v>
      </c>
      <c r="Y1570">
        <v>1130115</v>
      </c>
      <c r="Z1570" t="str">
        <v>赣州市秋田微电子有限公司</v>
      </c>
      <c r="AA1570">
        <v>0</v>
      </c>
      <c r="AB1570">
        <v>2023</v>
      </c>
      <c r="AC1570">
        <v>2</v>
      </c>
      <c r="AD1570" t="str">
        <v>Q4</v>
      </c>
      <c r="AE1570" t="str">
        <v>FY22/23</v>
      </c>
      <c r="AF1570" t="str">
        <v>SOUTH</v>
      </c>
    </row>
    <row r="1571" spans="1:32">
      <c r="A1571" t="str">
        <v>ESSZ</v>
      </c>
      <c r="B1571" t="str">
        <v>SZX</v>
      </c>
      <c r="C1571" t="str">
        <v>SPARES/OTHER</v>
      </c>
      <c r="D1571" s="4">
        <v>44980</v>
      </c>
      <c r="E1571" t="str">
        <v>YAMAHA</v>
      </c>
      <c r="F1571">
        <v>14100562</v>
      </c>
      <c r="G1571">
        <v>44980</v>
      </c>
      <c r="H1571" t="str">
        <v>YMCT|REPAIR CHARGE</v>
      </c>
      <c r="I1571" t="str">
        <v>REPAIR CHARGE</v>
      </c>
      <c r="J1571">
        <v>1</v>
      </c>
      <c r="K1571">
        <v>1</v>
      </c>
      <c r="L1571">
        <v>3982.3</v>
      </c>
      <c r="M1571" t="str">
        <v>CNY</v>
      </c>
      <c r="N1571">
        <v>1.1599999999999999</v>
      </c>
      <c r="O1571">
        <v>3982.3</v>
      </c>
      <c r="P1571">
        <v>4619.4679999999998</v>
      </c>
      <c r="Q1571" t="str">
        <v>C66SZX-SMT SERVICE</v>
      </c>
      <c r="R1571" t="str">
        <v>Longoal Display Ltd.</v>
      </c>
      <c r="S1571" t="str">
        <v>Same</v>
      </c>
      <c r="T1571">
        <v>900758</v>
      </c>
      <c r="U1571">
        <v>0</v>
      </c>
      <c r="V1571" t="str">
        <v>373SMT INV-PTS SALES</v>
      </c>
      <c r="W1571">
        <v>0</v>
      </c>
      <c r="X1571" t="str">
        <v>D2302019</v>
      </c>
      <c r="Y1571">
        <v>0</v>
      </c>
      <c r="Z1571" t="str">
        <v>佛山市顺德区龙高液晶有限公司</v>
      </c>
      <c r="AA1571">
        <v>0</v>
      </c>
      <c r="AB1571">
        <v>2023</v>
      </c>
      <c r="AC1571">
        <v>2</v>
      </c>
      <c r="AD1571" t="str">
        <v>Q4</v>
      </c>
      <c r="AE1571" t="str">
        <v>FY22/23</v>
      </c>
      <c r="AF1571" t="str">
        <v>SOUTH</v>
      </c>
    </row>
    <row r="1572" spans="1:32">
      <c r="A1572" t="str">
        <v>ESSZ</v>
      </c>
      <c r="B1572" t="str">
        <v>SZX</v>
      </c>
      <c r="C1572" t="str">
        <v>CONTRACT_FEE</v>
      </c>
      <c r="D1572" s="4">
        <v>44981</v>
      </c>
      <c r="E1572" t="str">
        <v>YAMAHA</v>
      </c>
      <c r="F1572">
        <v>13100065</v>
      </c>
      <c r="G1572">
        <v>44981</v>
      </c>
      <c r="H1572" t="str">
        <v>YMCT|REPAIR CHARGE</v>
      </c>
      <c r="I1572" t="str">
        <v>REPAIR CHARGE</v>
      </c>
      <c r="J1572">
        <v>1</v>
      </c>
      <c r="K1572">
        <v>1</v>
      </c>
      <c r="L1572">
        <v>17699.12</v>
      </c>
      <c r="M1572" t="str">
        <v>CNY</v>
      </c>
      <c r="N1572">
        <v>1.1599999999999999</v>
      </c>
      <c r="O1572">
        <v>17699.12</v>
      </c>
      <c r="P1572">
        <v>20530.979199999998</v>
      </c>
      <c r="Q1572" t="str">
        <v>C66SZX-SMT SERVICE</v>
      </c>
      <c r="R1572" t="str">
        <v>Shenzhen Magic Vision Technology Co., Ltd.</v>
      </c>
      <c r="S1572" t="str">
        <v>Same</v>
      </c>
      <c r="T1572">
        <v>900761</v>
      </c>
      <c r="U1572">
        <v>0</v>
      </c>
      <c r="V1572" t="str">
        <v>373SMT INV-CONTRACT</v>
      </c>
      <c r="W1572">
        <v>0</v>
      </c>
      <c r="X1572" t="str">
        <v>年保协议</v>
      </c>
      <c r="Y1572">
        <v>0</v>
      </c>
      <c r="Z1572" t="str">
        <v>深圳市魔乐视科技有限公司</v>
      </c>
      <c r="AA1572">
        <v>0</v>
      </c>
      <c r="AB1572">
        <v>2023</v>
      </c>
      <c r="AC1572">
        <v>2</v>
      </c>
      <c r="AD1572" t="str">
        <v>Q4</v>
      </c>
      <c r="AE1572" t="str">
        <v>FY22/23</v>
      </c>
      <c r="AF1572" t="str">
        <v>SOUTH</v>
      </c>
    </row>
    <row r="1573" spans="1:32">
      <c r="A1573" t="str">
        <v>ESSZ</v>
      </c>
      <c r="B1573" t="str">
        <v>SZX</v>
      </c>
      <c r="C1573" t="str">
        <v>SPARES/OTHER</v>
      </c>
      <c r="D1573" s="4">
        <v>44981</v>
      </c>
      <c r="E1573" t="str">
        <v>YAMAHA</v>
      </c>
      <c r="F1573">
        <v>14100563</v>
      </c>
      <c r="G1573">
        <v>44981</v>
      </c>
      <c r="H1573" t="str">
        <v>YMCT|KLW-M711S-A1</v>
      </c>
      <c r="I1573" t="str">
        <v>SHAFT 1,SPARE</v>
      </c>
      <c r="J1573">
        <v>1</v>
      </c>
      <c r="K1573">
        <v>1</v>
      </c>
      <c r="L1573">
        <v>4247.79</v>
      </c>
      <c r="M1573" t="str">
        <v>CNY</v>
      </c>
      <c r="N1573">
        <v>1.1599999999999999</v>
      </c>
      <c r="O1573">
        <v>4247.79</v>
      </c>
      <c r="P1573">
        <v>4927.4363999999996</v>
      </c>
      <c r="Q1573" t="str">
        <v>C66SZX-SMT SERVICE</v>
      </c>
      <c r="R1573" t="str">
        <v>Shenzhen Hechuangyongtai Electronics Co., Ltd.</v>
      </c>
      <c r="S1573" t="str">
        <v>Same</v>
      </c>
      <c r="T1573">
        <v>900760</v>
      </c>
      <c r="U1573">
        <v>2945</v>
      </c>
      <c r="V1573" t="str">
        <v>373SMT INV-PTS SALES</v>
      </c>
      <c r="W1573">
        <v>0</v>
      </c>
      <c r="X1573" t="str">
        <v>C66SZ23454</v>
      </c>
      <c r="Y1573">
        <v>1131129</v>
      </c>
      <c r="Z1573" t="str">
        <v>深圳市和创永泰电子有限公司</v>
      </c>
      <c r="AA1573">
        <v>0</v>
      </c>
      <c r="AB1573">
        <v>2023</v>
      </c>
      <c r="AC1573">
        <v>2</v>
      </c>
      <c r="AD1573" t="str">
        <v>Q4</v>
      </c>
      <c r="AE1573" t="str">
        <v>FY22/23</v>
      </c>
      <c r="AF1573" t="str">
        <v>SOUTH</v>
      </c>
    </row>
    <row r="1574" spans="1:32">
      <c r="A1574" t="str">
        <v>ESSZ</v>
      </c>
      <c r="B1574" t="str">
        <v>SZX</v>
      </c>
      <c r="C1574" t="str">
        <v>SPARES/OTHER</v>
      </c>
      <c r="D1574" s="4">
        <v>44981</v>
      </c>
      <c r="E1574" t="str">
        <v>YAMAHA</v>
      </c>
      <c r="F1574">
        <v>14100564</v>
      </c>
      <c r="G1574">
        <v>44981</v>
      </c>
      <c r="H1574" t="str">
        <v>YMCT|KHN-M7710-A4</v>
      </c>
      <c r="I1574" t="str">
        <v>NOZZLE 301A ASSY</v>
      </c>
      <c r="J1574">
        <v>3</v>
      </c>
      <c r="K1574">
        <v>3</v>
      </c>
      <c r="L1574">
        <v>1805.31</v>
      </c>
      <c r="M1574" t="str">
        <v>CNY</v>
      </c>
      <c r="N1574">
        <v>1.1599999999999999</v>
      </c>
      <c r="O1574">
        <v>1805.31</v>
      </c>
      <c r="P1574">
        <v>2094.1596</v>
      </c>
      <c r="Q1574" t="str">
        <v>C66SZX-SMT SERVICE</v>
      </c>
      <c r="R1574" t="str">
        <v>Hubei Yihong Precision Manufacturing Co., Ltd.</v>
      </c>
      <c r="S1574" t="str">
        <v>Same</v>
      </c>
      <c r="T1574">
        <v>900762</v>
      </c>
      <c r="U1574">
        <v>1098.69</v>
      </c>
      <c r="V1574" t="str">
        <v>373SMT INV-PTS SALES</v>
      </c>
      <c r="W1574">
        <v>0</v>
      </c>
      <c r="X1574" t="str">
        <v>PO-H32212-000826/PO-H32301-000484</v>
      </c>
      <c r="Y1574">
        <v>1131127</v>
      </c>
      <c r="Z1574" t="str">
        <v>湖北奕宏精密制造有限公司</v>
      </c>
      <c r="AA1574">
        <v>0</v>
      </c>
      <c r="AB1574">
        <v>2023</v>
      </c>
      <c r="AC1574">
        <v>2</v>
      </c>
      <c r="AD1574" t="str">
        <v>Q4</v>
      </c>
      <c r="AE1574" t="str">
        <v>FY22/23</v>
      </c>
      <c r="AF1574" t="str">
        <v>SOUTH</v>
      </c>
    </row>
    <row r="1575" spans="1:32">
      <c r="A1575" t="str">
        <v>ESSZ</v>
      </c>
      <c r="B1575" t="str">
        <v>SZX</v>
      </c>
      <c r="C1575" t="str">
        <v>SPARES/OTHER</v>
      </c>
      <c r="D1575" s="4">
        <v>44981</v>
      </c>
      <c r="E1575" t="str">
        <v>YAMAHA</v>
      </c>
      <c r="F1575">
        <v>14100564</v>
      </c>
      <c r="G1575">
        <v>44981</v>
      </c>
      <c r="H1575" t="str">
        <v>YMCT|KHY-M77A0-A0</v>
      </c>
      <c r="I1575" t="str">
        <v>NOZZLE 310A ASSY.</v>
      </c>
      <c r="J1575">
        <v>7</v>
      </c>
      <c r="K1575">
        <v>7</v>
      </c>
      <c r="L1575">
        <v>4336.28</v>
      </c>
      <c r="M1575" t="str">
        <v>CNY</v>
      </c>
      <c r="N1575">
        <v>1.1599999999999999</v>
      </c>
      <c r="O1575">
        <v>4336.28</v>
      </c>
      <c r="P1575">
        <v>5030.0847999999996</v>
      </c>
      <c r="Q1575" t="str">
        <v>C66SZX-SMT SERVICE</v>
      </c>
      <c r="R1575" t="str">
        <v>Hubei Yihong Precision Manufacturing Co., Ltd.</v>
      </c>
      <c r="S1575" t="str">
        <v>Same</v>
      </c>
      <c r="T1575">
        <v>900762</v>
      </c>
      <c r="U1575">
        <v>4028.01</v>
      </c>
      <c r="V1575" t="str">
        <v>373SMT INV-PTS SALES</v>
      </c>
      <c r="W1575">
        <v>0</v>
      </c>
      <c r="X1575" t="str">
        <v>PO-H32212-000826/PO-H32301-000484</v>
      </c>
      <c r="Y1575">
        <v>1131127</v>
      </c>
      <c r="Z1575" t="str">
        <v>湖北奕宏精密制造有限公司</v>
      </c>
      <c r="AA1575">
        <v>0</v>
      </c>
      <c r="AB1575">
        <v>2023</v>
      </c>
      <c r="AC1575">
        <v>2</v>
      </c>
      <c r="AD1575" t="str">
        <v>Q4</v>
      </c>
      <c r="AE1575" t="str">
        <v>FY22/23</v>
      </c>
      <c r="AF1575" t="str">
        <v>SOUTH</v>
      </c>
    </row>
    <row r="1576" spans="1:32">
      <c r="A1576" t="str">
        <v>ESSZ</v>
      </c>
      <c r="B1576" t="str">
        <v>SZX</v>
      </c>
      <c r="C1576" t="str">
        <v>SPARES/OTHER</v>
      </c>
      <c r="D1576" s="4">
        <v>44981</v>
      </c>
      <c r="E1576" t="str">
        <v>OTHERS</v>
      </c>
      <c r="F1576">
        <v>14100565</v>
      </c>
      <c r="G1576">
        <v>44981</v>
      </c>
      <c r="H1576" t="str">
        <v>ZMTR|K48-M3856-00X</v>
      </c>
      <c r="I1576" t="str">
        <v>GREASE PACK(NSL)</v>
      </c>
      <c r="J1576">
        <v>4</v>
      </c>
      <c r="K1576">
        <v>4</v>
      </c>
      <c r="L1576">
        <v>743.36</v>
      </c>
      <c r="M1576" t="str">
        <v>CNY</v>
      </c>
      <c r="N1576">
        <v>1.1599999999999999</v>
      </c>
      <c r="O1576">
        <v>743.36</v>
      </c>
      <c r="P1576">
        <v>862.29759999999999</v>
      </c>
      <c r="Q1576" t="str">
        <v>C66SZX-SMT SERVICE</v>
      </c>
      <c r="R1576" t="str">
        <v>Shenzhen Leditai Lighting Co., Ltd.</v>
      </c>
      <c r="S1576" t="str">
        <v>Same</v>
      </c>
      <c r="T1576">
        <v>900759</v>
      </c>
      <c r="U1576">
        <v>573.41999999999996</v>
      </c>
      <c r="V1576" t="str">
        <v>373SMT INV-PTS SALES</v>
      </c>
      <c r="W1576">
        <v>0</v>
      </c>
      <c r="X1576" t="str">
        <v>C66SZ23471REV1</v>
      </c>
      <c r="Y1576">
        <v>1130193</v>
      </c>
      <c r="Z1576" t="str">
        <v>深圳市乐迪泰照明有限公司</v>
      </c>
      <c r="AA1576">
        <v>0</v>
      </c>
      <c r="AB1576">
        <v>2023</v>
      </c>
      <c r="AC1576">
        <v>2</v>
      </c>
      <c r="AD1576" t="str">
        <v>Q4</v>
      </c>
      <c r="AE1576" t="str">
        <v>FY22/23</v>
      </c>
      <c r="AF1576" t="str">
        <v>SOUTH</v>
      </c>
    </row>
    <row r="1577" spans="1:32">
      <c r="A1577" t="str">
        <v>ESSZ</v>
      </c>
      <c r="B1577" t="str">
        <v>SZX</v>
      </c>
      <c r="C1577" t="str">
        <v>SPARES/OTHER</v>
      </c>
      <c r="D1577" s="4">
        <v>44981</v>
      </c>
      <c r="E1577" t="str">
        <v>OTHERS</v>
      </c>
      <c r="F1577">
        <v>14100566</v>
      </c>
      <c r="G1577">
        <v>44981</v>
      </c>
      <c r="H1577" t="str">
        <v>ZMTR|1.2M CONVEY TABLE</v>
      </c>
      <c r="I1577" t="str">
        <v>1.2M CONVEY TABLE</v>
      </c>
      <c r="J1577">
        <v>8</v>
      </c>
      <c r="K1577">
        <v>8</v>
      </c>
      <c r="L1577">
        <v>1840</v>
      </c>
      <c r="M1577" t="str">
        <v>CNY</v>
      </c>
      <c r="N1577">
        <v>1.1599999999999999</v>
      </c>
      <c r="O1577">
        <v>1840</v>
      </c>
      <c r="P1577">
        <v>2134.3999999999996</v>
      </c>
      <c r="Q1577" t="str">
        <v>C66SZX-SMT SERVICE</v>
      </c>
      <c r="R1577" t="str">
        <v>YIDONG ELECTRONICS TECHNOLOGY CO.,LTD</v>
      </c>
      <c r="S1577" t="str">
        <v>Same</v>
      </c>
      <c r="T1577">
        <v>900763</v>
      </c>
      <c r="U1577">
        <v>784</v>
      </c>
      <c r="V1577" t="str">
        <v>373SMT INV-PTS SALES</v>
      </c>
      <c r="W1577">
        <v>0</v>
      </c>
      <c r="X1577" t="str">
        <v>PO-DB2210-000515</v>
      </c>
      <c r="Y1577">
        <v>1131143</v>
      </c>
      <c r="Z1577" t="str">
        <v>奕东电子科技股份有限公司</v>
      </c>
      <c r="AA1577">
        <v>0</v>
      </c>
      <c r="AB1577">
        <v>2023</v>
      </c>
      <c r="AC1577">
        <v>2</v>
      </c>
      <c r="AD1577" t="str">
        <v>Q4</v>
      </c>
      <c r="AE1577" t="str">
        <v>FY22/23</v>
      </c>
      <c r="AF1577" t="str">
        <v>SOUTH</v>
      </c>
    </row>
    <row r="1578" spans="1:32">
      <c r="A1578" t="str">
        <v>ESSZ</v>
      </c>
      <c r="B1578" t="str">
        <v>SZX</v>
      </c>
      <c r="C1578" t="str">
        <v>CONTRACT_FEE</v>
      </c>
      <c r="D1578" s="4">
        <v>44984</v>
      </c>
      <c r="E1578" t="str">
        <v>YAMAHA</v>
      </c>
      <c r="F1578">
        <v>13100066</v>
      </c>
      <c r="G1578">
        <v>44984</v>
      </c>
      <c r="H1578" t="str">
        <v>YMCT|REPAIR CHARGE</v>
      </c>
      <c r="I1578" t="str">
        <v>REPAIR CHARGE</v>
      </c>
      <c r="J1578">
        <v>1</v>
      </c>
      <c r="K1578">
        <v>1</v>
      </c>
      <c r="L1578">
        <v>11504.42</v>
      </c>
      <c r="M1578" t="str">
        <v>CNY</v>
      </c>
      <c r="N1578">
        <v>1.1599999999999999</v>
      </c>
      <c r="O1578">
        <v>11504.42</v>
      </c>
      <c r="P1578">
        <v>13345.127199999999</v>
      </c>
      <c r="Q1578" t="str">
        <v>C66SZX-SMT SERVICE</v>
      </c>
      <c r="R1578" t="str">
        <v>VAS LIGHTING CO.,LTD</v>
      </c>
      <c r="S1578" t="str">
        <v>Same</v>
      </c>
      <c r="T1578">
        <v>900764</v>
      </c>
      <c r="U1578">
        <v>0</v>
      </c>
      <c r="V1578" t="str">
        <v>373SMT INV-CONTRACT</v>
      </c>
      <c r="W1578">
        <v>0</v>
      </c>
      <c r="X1578" t="str">
        <v>C66-CAN-22070--VAS LIGHTING</v>
      </c>
      <c r="Y1578">
        <v>0</v>
      </c>
      <c r="Z1578" t="str">
        <v>广州市胜亚灯具制造有限公司</v>
      </c>
      <c r="AA1578">
        <v>0</v>
      </c>
      <c r="AB1578">
        <v>2023</v>
      </c>
      <c r="AC1578">
        <v>2</v>
      </c>
      <c r="AD1578" t="str">
        <v>Q4</v>
      </c>
      <c r="AE1578" t="str">
        <v>FY22/23</v>
      </c>
      <c r="AF1578" t="str">
        <v>SOUTH</v>
      </c>
    </row>
    <row r="1579" spans="1:32">
      <c r="A1579" t="str">
        <v>ESSZ</v>
      </c>
      <c r="B1579" t="str">
        <v>SZX</v>
      </c>
      <c r="C1579" t="str">
        <v>SPARES/OTHER</v>
      </c>
      <c r="D1579" s="4">
        <v>44992</v>
      </c>
      <c r="E1579" t="str">
        <v>YAMAHA</v>
      </c>
      <c r="F1579">
        <v>14100567</v>
      </c>
      <c r="G1579">
        <v>44992</v>
      </c>
      <c r="H1579" t="str">
        <v>YMCT|KHY-M9260-10</v>
      </c>
      <c r="I1579" t="str">
        <v>CLAMP BOARD SUB ASSY</v>
      </c>
      <c r="J1579">
        <v>1</v>
      </c>
      <c r="K1579">
        <v>1</v>
      </c>
      <c r="L1579">
        <v>4336.28</v>
      </c>
      <c r="M1579" t="str">
        <v>CNY</v>
      </c>
      <c r="N1579">
        <v>1.1299999999999999</v>
      </c>
      <c r="O1579">
        <v>4336.28</v>
      </c>
      <c r="P1579">
        <v>4899.9963999999991</v>
      </c>
      <c r="Q1579" t="str">
        <v>C66SZX-SMT SERVICE</v>
      </c>
      <c r="R1579" t="str">
        <v>Hai Xin Technology(ShenZhen) Company Limited.</v>
      </c>
      <c r="S1579" t="str">
        <v>Same</v>
      </c>
      <c r="T1579">
        <v>900765</v>
      </c>
      <c r="U1579">
        <v>2502</v>
      </c>
      <c r="V1579" t="str">
        <v>373SMT INV-PTS SALES</v>
      </c>
      <c r="W1579">
        <v>0</v>
      </c>
      <c r="X1579" t="str">
        <v>H207301-BET-221220</v>
      </c>
      <c r="Y1579">
        <v>1137289</v>
      </c>
      <c r="Z1579" t="str">
        <v>海星科技（深圳）有限公司</v>
      </c>
      <c r="AA1579">
        <v>0</v>
      </c>
      <c r="AB1579">
        <v>2023</v>
      </c>
      <c r="AC1579">
        <v>3</v>
      </c>
      <c r="AD1579" t="str">
        <v>Q4</v>
      </c>
      <c r="AE1579" t="str">
        <v>FY22/23</v>
      </c>
      <c r="AF1579" t="str">
        <v>SOUTH</v>
      </c>
    </row>
    <row r="1580" spans="1:32">
      <c r="A1580" t="str">
        <v>ESSZ</v>
      </c>
      <c r="B1580" t="str">
        <v>SZX</v>
      </c>
      <c r="C1580" t="str">
        <v>SPARES/OTHER</v>
      </c>
      <c r="D1580" s="4">
        <v>44992</v>
      </c>
      <c r="E1580" t="str">
        <v>YAMAHA</v>
      </c>
      <c r="F1580">
        <v>14100567</v>
      </c>
      <c r="G1580">
        <v>44992</v>
      </c>
      <c r="H1580" t="str">
        <v>YMCT|KHY-M9260-20</v>
      </c>
      <c r="I1580" t="str">
        <v>CLAMP BOARD SUB ASSY</v>
      </c>
      <c r="J1580">
        <v>1</v>
      </c>
      <c r="K1580">
        <v>1</v>
      </c>
      <c r="L1580">
        <v>4247.79</v>
      </c>
      <c r="M1580" t="str">
        <v>CNY</v>
      </c>
      <c r="N1580">
        <v>1.1299999999999999</v>
      </c>
      <c r="O1580">
        <v>4247.79</v>
      </c>
      <c r="P1580">
        <v>4800.0026999999991</v>
      </c>
      <c r="Q1580" t="str">
        <v>C66SZX-SMT SERVICE</v>
      </c>
      <c r="R1580" t="str">
        <v>Hai Xin Technology(ShenZhen) Company Limited.</v>
      </c>
      <c r="S1580" t="str">
        <v>Same</v>
      </c>
      <c r="T1580">
        <v>900765</v>
      </c>
      <c r="U1580">
        <v>2441</v>
      </c>
      <c r="V1580" t="str">
        <v>373SMT INV-PTS SALES</v>
      </c>
      <c r="W1580">
        <v>0</v>
      </c>
      <c r="X1580" t="str">
        <v>H207301-BET-221220</v>
      </c>
      <c r="Y1580">
        <v>1137289</v>
      </c>
      <c r="Z1580" t="str">
        <v>海星科技（深圳）有限公司</v>
      </c>
      <c r="AA1580">
        <v>0</v>
      </c>
      <c r="AB1580">
        <v>2023</v>
      </c>
      <c r="AC1580">
        <v>3</v>
      </c>
      <c r="AD1580" t="str">
        <v>Q4</v>
      </c>
      <c r="AE1580" t="str">
        <v>FY22/23</v>
      </c>
      <c r="AF1580" t="str">
        <v>SOUTH</v>
      </c>
    </row>
    <row r="1581" spans="1:32">
      <c r="A1581" t="str">
        <v>ESSZ</v>
      </c>
      <c r="B1581" t="str">
        <v>SZX</v>
      </c>
      <c r="C1581" t="str">
        <v>SPARES/OTHER</v>
      </c>
      <c r="D1581" s="4">
        <v>44992</v>
      </c>
      <c r="E1581" t="str">
        <v>YAMAHA</v>
      </c>
      <c r="F1581">
        <v>14100567</v>
      </c>
      <c r="G1581">
        <v>44992</v>
      </c>
      <c r="H1581" t="str">
        <v>YMCT|KJV-M1309-A1</v>
      </c>
      <c r="I1581" t="str">
        <v>COVER 9 ASSY.</v>
      </c>
      <c r="J1581">
        <v>1</v>
      </c>
      <c r="K1581">
        <v>1</v>
      </c>
      <c r="L1581">
        <v>5752.21</v>
      </c>
      <c r="M1581" t="str">
        <v>CNY</v>
      </c>
      <c r="N1581">
        <v>1.1299999999999999</v>
      </c>
      <c r="O1581">
        <v>5752.21</v>
      </c>
      <c r="P1581">
        <v>6499.9972999999991</v>
      </c>
      <c r="Q1581" t="str">
        <v>C66SZX-SMT SERVICE</v>
      </c>
      <c r="R1581" t="str">
        <v>Hai Xin Technology(ShenZhen) Company Limited.</v>
      </c>
      <c r="S1581" t="str">
        <v>Same</v>
      </c>
      <c r="T1581">
        <v>900765</v>
      </c>
      <c r="U1581">
        <v>3342</v>
      </c>
      <c r="V1581" t="str">
        <v>373SMT INV-PTS SALES</v>
      </c>
      <c r="W1581">
        <v>0</v>
      </c>
      <c r="X1581" t="str">
        <v>H207301-BET-221220</v>
      </c>
      <c r="Y1581">
        <v>1137289</v>
      </c>
      <c r="Z1581" t="str">
        <v>海星科技（深圳）有限公司</v>
      </c>
      <c r="AA1581">
        <v>0</v>
      </c>
      <c r="AB1581">
        <v>2023</v>
      </c>
      <c r="AC1581">
        <v>3</v>
      </c>
      <c r="AD1581" t="str">
        <v>Q4</v>
      </c>
      <c r="AE1581" t="str">
        <v>FY22/23</v>
      </c>
      <c r="AF1581" t="str">
        <v>SOUTH</v>
      </c>
    </row>
    <row r="1582" spans="1:32">
      <c r="A1582" t="str">
        <v>ESSZ</v>
      </c>
      <c r="B1582" t="str">
        <v>SZX</v>
      </c>
      <c r="C1582" t="str">
        <v>SERVICE_CHARGE</v>
      </c>
      <c r="D1582" s="4">
        <v>44999</v>
      </c>
      <c r="E1582" t="str">
        <v>YAMAHA</v>
      </c>
      <c r="F1582">
        <v>12100099</v>
      </c>
      <c r="G1582">
        <v>44999</v>
      </c>
      <c r="H1582" t="str">
        <v>YMCT|REPAIR CHARGE</v>
      </c>
      <c r="I1582" t="str">
        <v>REPAIR CHARGE</v>
      </c>
      <c r="J1582">
        <v>1</v>
      </c>
      <c r="K1582">
        <v>1</v>
      </c>
      <c r="L1582">
        <v>1327.43</v>
      </c>
      <c r="M1582" t="str">
        <v>CNY</v>
      </c>
      <c r="N1582">
        <v>1.1299999999999999</v>
      </c>
      <c r="O1582">
        <v>1327.43</v>
      </c>
      <c r="P1582">
        <v>1499.9958999999999</v>
      </c>
      <c r="Q1582" t="str">
        <v>C66SZX-SMT SERVICE</v>
      </c>
      <c r="R1582" t="str">
        <v>Dongguan Onlitex Electronic Co., Ltd.</v>
      </c>
      <c r="S1582" t="str">
        <v>Same</v>
      </c>
      <c r="T1582">
        <v>900770</v>
      </c>
      <c r="U1582">
        <v>0</v>
      </c>
      <c r="V1582" t="str">
        <v>373SMT INV-NON-CON</v>
      </c>
      <c r="W1582">
        <v>0</v>
      </c>
      <c r="X1582" t="str">
        <v>C66SZ23519</v>
      </c>
      <c r="Y1582">
        <v>0</v>
      </c>
      <c r="Z1582" t="str">
        <v>东莞市维众电子有限公司</v>
      </c>
      <c r="AA1582">
        <v>0</v>
      </c>
      <c r="AB1582">
        <v>2023</v>
      </c>
      <c r="AC1582">
        <v>3</v>
      </c>
      <c r="AD1582" t="str">
        <v>Q4</v>
      </c>
      <c r="AE1582" t="str">
        <v>FY22/23</v>
      </c>
      <c r="AF1582" t="str">
        <v>SOUTH</v>
      </c>
    </row>
    <row r="1583" spans="1:32">
      <c r="A1583" t="str">
        <v>ESSZ</v>
      </c>
      <c r="B1583" t="str">
        <v>SZX</v>
      </c>
      <c r="C1583" t="str">
        <v>SERVICE_CHARGE</v>
      </c>
      <c r="D1583" s="4">
        <v>44999</v>
      </c>
      <c r="E1583" t="str">
        <v>YAMAHA</v>
      </c>
      <c r="F1583">
        <v>12100100</v>
      </c>
      <c r="G1583">
        <v>44999</v>
      </c>
      <c r="H1583" t="str">
        <v>YMCT|REPAIR CHARGE</v>
      </c>
      <c r="I1583" t="str">
        <v>REPAIR CHARGE</v>
      </c>
      <c r="J1583">
        <v>1</v>
      </c>
      <c r="K1583">
        <v>1</v>
      </c>
      <c r="L1583">
        <v>1769.91</v>
      </c>
      <c r="M1583" t="str">
        <v>CNY</v>
      </c>
      <c r="N1583">
        <v>1.1299999999999999</v>
      </c>
      <c r="O1583">
        <v>1769.91</v>
      </c>
      <c r="P1583">
        <v>1999.9983</v>
      </c>
      <c r="Q1583" t="str">
        <v>C66SZX-SMT SERVICE</v>
      </c>
      <c r="R1583" t="str">
        <v>Dongguan Tengtuo Electronic Technology Co., Ltd.</v>
      </c>
      <c r="S1583" t="str">
        <v>Same</v>
      </c>
      <c r="T1583">
        <v>900771</v>
      </c>
      <c r="U1583">
        <v>0</v>
      </c>
      <c r="V1583" t="str">
        <v>373SMT INV-NON-CON</v>
      </c>
      <c r="W1583">
        <v>0</v>
      </c>
      <c r="X1583" t="str">
        <v>C66SZ23456REV1</v>
      </c>
      <c r="Y1583">
        <v>0</v>
      </c>
      <c r="Z1583" t="str">
        <v>东莞市腾拓电子科技有限公司</v>
      </c>
      <c r="AA1583">
        <v>0</v>
      </c>
      <c r="AB1583">
        <v>2023</v>
      </c>
      <c r="AC1583">
        <v>3</v>
      </c>
      <c r="AD1583" t="str">
        <v>Q4</v>
      </c>
      <c r="AE1583" t="str">
        <v>FY22/23</v>
      </c>
      <c r="AF1583" t="str">
        <v>SOUTH</v>
      </c>
    </row>
    <row r="1584" spans="1:32">
      <c r="A1584" t="str">
        <v>ESSZ</v>
      </c>
      <c r="B1584" t="str">
        <v>SZX</v>
      </c>
      <c r="C1584" t="str">
        <v>CONTRACT_FEE</v>
      </c>
      <c r="D1584" s="4">
        <v>44999</v>
      </c>
      <c r="E1584" t="str">
        <v>YAMAHA</v>
      </c>
      <c r="F1584">
        <v>13100067</v>
      </c>
      <c r="G1584">
        <v>44999</v>
      </c>
      <c r="H1584" t="str">
        <v>YMCT|REPAIR CHARGE</v>
      </c>
      <c r="I1584" t="str">
        <v>REPAIR CHARGE</v>
      </c>
      <c r="J1584">
        <v>1</v>
      </c>
      <c r="K1584">
        <v>1</v>
      </c>
      <c r="L1584">
        <v>7079.65</v>
      </c>
      <c r="M1584" t="str">
        <v>CNY</v>
      </c>
      <c r="N1584">
        <v>1.1299999999999999</v>
      </c>
      <c r="O1584">
        <v>7079.65</v>
      </c>
      <c r="P1584">
        <v>8000.0044999999991</v>
      </c>
      <c r="Q1584" t="str">
        <v>C66SZX-SMT SERVICE</v>
      </c>
      <c r="R1584" t="str">
        <v>Starwire lighting Co., Limited</v>
      </c>
      <c r="S1584" t="str">
        <v>Same</v>
      </c>
      <c r="T1584">
        <v>900766</v>
      </c>
      <c r="U1584">
        <v>0</v>
      </c>
      <c r="V1584" t="str">
        <v>373SMT INV-CONTRACT</v>
      </c>
      <c r="W1584">
        <v>0</v>
      </c>
      <c r="X1584" t="str">
        <v>C66-CAN-22071--Starwire</v>
      </c>
      <c r="Y1584">
        <v>0</v>
      </c>
      <c r="Z1584" t="str">
        <v>深圳市世达威光电有限公司</v>
      </c>
      <c r="AA1584">
        <v>0</v>
      </c>
      <c r="AB1584">
        <v>2023</v>
      </c>
      <c r="AC1584">
        <v>3</v>
      </c>
      <c r="AD1584" t="str">
        <v>Q4</v>
      </c>
      <c r="AE1584" t="str">
        <v>FY22/23</v>
      </c>
      <c r="AF1584" t="str">
        <v>SOUTH</v>
      </c>
    </row>
    <row r="1585" spans="1:32">
      <c r="A1585" t="str">
        <v>ESSZ</v>
      </c>
      <c r="B1585" t="str">
        <v>SZX</v>
      </c>
      <c r="C1585" t="str">
        <v>CONTRACT_FEE</v>
      </c>
      <c r="D1585" s="4">
        <v>44999</v>
      </c>
      <c r="E1585" t="str">
        <v>YAMAHA</v>
      </c>
      <c r="F1585">
        <v>13100068</v>
      </c>
      <c r="G1585">
        <v>44999</v>
      </c>
      <c r="H1585" t="str">
        <v>YMCT|REPAIR CHARGE</v>
      </c>
      <c r="I1585" t="str">
        <v>REPAIR CHARGE</v>
      </c>
      <c r="J1585">
        <v>1</v>
      </c>
      <c r="K1585">
        <v>1</v>
      </c>
      <c r="L1585">
        <v>6194.69</v>
      </c>
      <c r="M1585" t="str">
        <v>CNY</v>
      </c>
      <c r="N1585">
        <v>1.1299999999999999</v>
      </c>
      <c r="O1585">
        <v>6194.69</v>
      </c>
      <c r="P1585">
        <v>6999.9996999999985</v>
      </c>
      <c r="Q1585" t="str">
        <v>C66SZX-SMT SERVICE</v>
      </c>
      <c r="R1585" t="str">
        <v>Shenzhen Kechuangqi Technology Co., Ltd.</v>
      </c>
      <c r="S1585" t="str">
        <v>Same</v>
      </c>
      <c r="T1585">
        <v>900767</v>
      </c>
      <c r="U1585">
        <v>0</v>
      </c>
      <c r="V1585" t="str">
        <v>373SMT INV-CONTRACT</v>
      </c>
      <c r="W1585">
        <v>0</v>
      </c>
      <c r="X1585" t="str">
        <v>C66-CAN-22056--Kechuangqi</v>
      </c>
      <c r="Y1585">
        <v>0</v>
      </c>
      <c r="Z1585" t="str">
        <v>深圳市科创奇科技有限公司</v>
      </c>
      <c r="AA1585">
        <v>0</v>
      </c>
      <c r="AB1585">
        <v>2023</v>
      </c>
      <c r="AC1585">
        <v>3</v>
      </c>
      <c r="AD1585" t="str">
        <v>Q4</v>
      </c>
      <c r="AE1585" t="str">
        <v>FY22/23</v>
      </c>
      <c r="AF1585" t="str">
        <v>SOUTH</v>
      </c>
    </row>
    <row r="1586" spans="1:32">
      <c r="A1586" t="str">
        <v>ESSZ</v>
      </c>
      <c r="B1586" t="str">
        <v>SZX</v>
      </c>
      <c r="C1586" t="str">
        <v>CONTRACT_FEE</v>
      </c>
      <c r="D1586" s="4">
        <v>44999</v>
      </c>
      <c r="E1586" t="str">
        <v>YAMAHA</v>
      </c>
      <c r="F1586">
        <v>13100069</v>
      </c>
      <c r="G1586">
        <v>44999</v>
      </c>
      <c r="H1586" t="str">
        <v>YMCT|REPAIR CHARGE</v>
      </c>
      <c r="I1586" t="str">
        <v>REPAIR CHARGE</v>
      </c>
      <c r="J1586">
        <v>1</v>
      </c>
      <c r="K1586">
        <v>1</v>
      </c>
      <c r="L1586">
        <v>7522.12</v>
      </c>
      <c r="M1586" t="str">
        <v>CNY</v>
      </c>
      <c r="N1586">
        <v>1.1299999999999999</v>
      </c>
      <c r="O1586">
        <v>7522.12</v>
      </c>
      <c r="P1586">
        <v>8499.9955999999984</v>
      </c>
      <c r="Q1586" t="str">
        <v>C66SZX-SMT SERVICE</v>
      </c>
      <c r="R1586" t="str">
        <v>Chang Da (Jiangxi) Photoelectric Technology Co. Lt</v>
      </c>
      <c r="S1586" t="str">
        <v>Same</v>
      </c>
      <c r="T1586">
        <v>900769</v>
      </c>
      <c r="U1586">
        <v>0</v>
      </c>
      <c r="V1586" t="str">
        <v>373SMT INV-CONTRACT</v>
      </c>
      <c r="W1586">
        <v>0</v>
      </c>
      <c r="X1586" t="str">
        <v>CN21109001C</v>
      </c>
      <c r="Y1586">
        <v>0</v>
      </c>
      <c r="Z1586" t="str">
        <v>江西省昌大光电科技有限公司</v>
      </c>
      <c r="AA1586">
        <v>0</v>
      </c>
      <c r="AB1586">
        <v>2023</v>
      </c>
      <c r="AC1586">
        <v>3</v>
      </c>
      <c r="AD1586" t="str">
        <v>Q4</v>
      </c>
      <c r="AE1586" t="str">
        <v>FY22/23</v>
      </c>
      <c r="AF1586" t="str">
        <v>SOUTH</v>
      </c>
    </row>
    <row r="1587" spans="1:32">
      <c r="A1587" t="str">
        <v>ESSZ</v>
      </c>
      <c r="B1587" t="str">
        <v>SZX</v>
      </c>
      <c r="C1587" t="str">
        <v>SPARES/OTHER</v>
      </c>
      <c r="D1587" s="4">
        <v>44999</v>
      </c>
      <c r="E1587" t="str">
        <v>OTHERS</v>
      </c>
      <c r="F1587">
        <v>14100568</v>
      </c>
      <c r="G1587">
        <v>44999</v>
      </c>
      <c r="H1587" t="str">
        <v>ZMTR|K48-M3856-00X</v>
      </c>
      <c r="I1587" t="str">
        <v>GREASE PACK(NSL)</v>
      </c>
      <c r="J1587">
        <v>5</v>
      </c>
      <c r="K1587">
        <v>5</v>
      </c>
      <c r="L1587">
        <v>0</v>
      </c>
      <c r="M1587" t="str">
        <v>CNY</v>
      </c>
      <c r="N1587">
        <v>1.1299999999999999</v>
      </c>
      <c r="O1587">
        <v>0</v>
      </c>
      <c r="P1587">
        <v>0</v>
      </c>
      <c r="Q1587" t="str">
        <v>C66SZX-SMT SERVICE</v>
      </c>
      <c r="R1587" t="str">
        <v>Chang Da (Jiangxi) Photoelectric Technology Co. Lt</v>
      </c>
      <c r="S1587" t="str">
        <v>Same</v>
      </c>
      <c r="T1587">
        <v>900768</v>
      </c>
      <c r="U1587">
        <v>716.77</v>
      </c>
      <c r="V1587" t="str">
        <v>373SMT INV-PTS SALES</v>
      </c>
      <c r="W1587">
        <v>0</v>
      </c>
      <c r="X1587" t="str">
        <v>CN21109001C</v>
      </c>
      <c r="Y1587">
        <v>1142179</v>
      </c>
      <c r="Z1587" t="str">
        <v>江西省昌大光电科技有限公司</v>
      </c>
      <c r="AA1587">
        <v>0</v>
      </c>
      <c r="AB1587">
        <v>2023</v>
      </c>
      <c r="AC1587">
        <v>3</v>
      </c>
      <c r="AD1587" t="str">
        <v>Q4</v>
      </c>
      <c r="AE1587" t="str">
        <v>FY22/23</v>
      </c>
      <c r="AF1587" t="str">
        <v>SOUTH</v>
      </c>
    </row>
    <row r="1588" spans="1:32">
      <c r="A1588" t="str">
        <v>ESSZ</v>
      </c>
      <c r="B1588" t="str">
        <v>SZX</v>
      </c>
      <c r="C1588" t="str">
        <v>SERVICE_CHARGE</v>
      </c>
      <c r="D1588" s="4">
        <v>45002</v>
      </c>
      <c r="E1588" t="str">
        <v>YAMAHA</v>
      </c>
      <c r="F1588">
        <v>12100101</v>
      </c>
      <c r="G1588">
        <v>45002</v>
      </c>
      <c r="H1588" t="str">
        <v>YMCT|REPAIR CHARGE</v>
      </c>
      <c r="I1588" t="str">
        <v>REPAIR CHARGE</v>
      </c>
      <c r="J1588">
        <v>1</v>
      </c>
      <c r="K1588">
        <v>1</v>
      </c>
      <c r="L1588">
        <v>34000</v>
      </c>
      <c r="M1588" t="str">
        <v>CNY</v>
      </c>
      <c r="N1588">
        <v>1.1299999999999999</v>
      </c>
      <c r="O1588">
        <v>34000</v>
      </c>
      <c r="P1588">
        <v>38420</v>
      </c>
      <c r="Q1588" t="str">
        <v>C66SZX-SMT SERVICE</v>
      </c>
      <c r="R1588" t="str">
        <v>Shenzhen Pantai Electronic Co., Ltd</v>
      </c>
      <c r="S1588" t="str">
        <v>Same</v>
      </c>
      <c r="T1588">
        <v>900774</v>
      </c>
      <c r="U1588">
        <v>0</v>
      </c>
      <c r="V1588" t="str">
        <v>373SMT INV-NON-CON</v>
      </c>
      <c r="W1588">
        <v>0</v>
      </c>
      <c r="X1588">
        <v>6880004756</v>
      </c>
      <c r="Y1588">
        <v>0</v>
      </c>
      <c r="Z1588" t="str">
        <v>东莞品泰电子有限公司</v>
      </c>
      <c r="AA1588">
        <v>0</v>
      </c>
      <c r="AB1588">
        <v>2023</v>
      </c>
      <c r="AC1588">
        <v>3</v>
      </c>
      <c r="AD1588" t="str">
        <v>Q4</v>
      </c>
      <c r="AE1588" t="str">
        <v>FY22/23</v>
      </c>
      <c r="AF1588" t="str">
        <v>SOUTH</v>
      </c>
    </row>
    <row r="1589" spans="1:32">
      <c r="A1589" t="str">
        <v>ESSZ</v>
      </c>
      <c r="B1589" t="str">
        <v>SZX</v>
      </c>
      <c r="C1589" t="str">
        <v>CONTRACT_FEE</v>
      </c>
      <c r="D1589" s="4">
        <v>45002</v>
      </c>
      <c r="E1589" t="str">
        <v>YAMAHA</v>
      </c>
      <c r="F1589">
        <v>13100070</v>
      </c>
      <c r="G1589">
        <v>45002</v>
      </c>
      <c r="H1589" t="str">
        <v>YMCT|REPAIR CHARGE</v>
      </c>
      <c r="I1589" t="str">
        <v>REPAIR CHARGE</v>
      </c>
      <c r="J1589">
        <v>1</v>
      </c>
      <c r="K1589">
        <v>1</v>
      </c>
      <c r="L1589">
        <v>21238.94</v>
      </c>
      <c r="M1589" t="str">
        <v>CNY</v>
      </c>
      <c r="N1589">
        <v>1.1299999999999999</v>
      </c>
      <c r="O1589">
        <v>21238.94</v>
      </c>
      <c r="P1589">
        <v>24000.002199999995</v>
      </c>
      <c r="Q1589" t="str">
        <v>C66SZX-SMT SERVICE</v>
      </c>
      <c r="R1589" t="str">
        <v>Shenzhen GCL Electronics Co., Ltd.</v>
      </c>
      <c r="S1589" t="str">
        <v>Same</v>
      </c>
      <c r="T1589">
        <v>900776</v>
      </c>
      <c r="U1589">
        <v>0</v>
      </c>
      <c r="V1589" t="str">
        <v>373SMT INV-CONTRACT</v>
      </c>
      <c r="W1589">
        <v>0</v>
      </c>
      <c r="X1589" t="str">
        <v>GCL22120488</v>
      </c>
      <c r="Y1589">
        <v>0</v>
      </c>
      <c r="Z1589" t="str">
        <v>深圳市耕创电子有限公司</v>
      </c>
      <c r="AA1589">
        <v>0</v>
      </c>
      <c r="AB1589">
        <v>2023</v>
      </c>
      <c r="AC1589">
        <v>3</v>
      </c>
      <c r="AD1589" t="str">
        <v>Q4</v>
      </c>
      <c r="AE1589" t="str">
        <v>FY22/23</v>
      </c>
      <c r="AF1589" t="str">
        <v>SOUTH</v>
      </c>
    </row>
    <row r="1590" spans="1:32">
      <c r="A1590" t="str">
        <v>ESSZ</v>
      </c>
      <c r="B1590" t="str">
        <v>SZX</v>
      </c>
      <c r="C1590" t="str">
        <v>CONTRACT_FEE</v>
      </c>
      <c r="D1590" s="4">
        <v>45002</v>
      </c>
      <c r="E1590" t="str">
        <v>YAMAHA</v>
      </c>
      <c r="F1590">
        <v>13100071</v>
      </c>
      <c r="G1590">
        <v>45002</v>
      </c>
      <c r="H1590" t="str">
        <v>YMCT|REPAIR CHARGE</v>
      </c>
      <c r="I1590" t="str">
        <v>REPAIR CHARGE</v>
      </c>
      <c r="J1590">
        <v>0.5</v>
      </c>
      <c r="K1590">
        <v>0.5</v>
      </c>
      <c r="L1590">
        <v>11061.95</v>
      </c>
      <c r="M1590" t="str">
        <v>CNY</v>
      </c>
      <c r="N1590">
        <v>1.1299999999999999</v>
      </c>
      <c r="O1590">
        <v>11061.95</v>
      </c>
      <c r="P1590">
        <v>12500.003499999999</v>
      </c>
      <c r="Q1590" t="str">
        <v>C66SZX-SMT SERVICE</v>
      </c>
      <c r="R1590" t="str">
        <v>Shenzhen Pantai Electronic Co., Ltd</v>
      </c>
      <c r="S1590" t="str">
        <v>Same</v>
      </c>
      <c r="T1590">
        <v>900773</v>
      </c>
      <c r="U1590">
        <v>0</v>
      </c>
      <c r="V1590" t="str">
        <v>373SMT INV-CONTRACT</v>
      </c>
      <c r="W1590">
        <v>0</v>
      </c>
      <c r="X1590" t="str">
        <v>C66-CAN-22067REV3</v>
      </c>
      <c r="Y1590">
        <v>0</v>
      </c>
      <c r="Z1590" t="str">
        <v>东莞品泰电子有限公司</v>
      </c>
      <c r="AA1590">
        <v>0</v>
      </c>
      <c r="AB1590">
        <v>2023</v>
      </c>
      <c r="AC1590">
        <v>3</v>
      </c>
      <c r="AD1590" t="str">
        <v>Q4</v>
      </c>
      <c r="AE1590" t="str">
        <v>FY22/23</v>
      </c>
      <c r="AF1590" t="str">
        <v>SOUTH</v>
      </c>
    </row>
    <row r="1591" spans="1:32">
      <c r="A1591" t="str">
        <v>ESSZ</v>
      </c>
      <c r="B1591" t="str">
        <v>SZX</v>
      </c>
      <c r="C1591" t="str">
        <v>SPARES/OTHER</v>
      </c>
      <c r="D1591" s="4">
        <v>45002</v>
      </c>
      <c r="E1591" t="str">
        <v>PEMTRON</v>
      </c>
      <c r="F1591">
        <v>14100569</v>
      </c>
      <c r="G1591">
        <v>45002</v>
      </c>
      <c r="H1591" t="str">
        <v>PEMR|06580150-2391</v>
      </c>
      <c r="I1591" t="str">
        <v>SPI TAD10 BOARD</v>
      </c>
      <c r="J1591">
        <v>1</v>
      </c>
      <c r="K1591">
        <v>1</v>
      </c>
      <c r="L1591">
        <v>11150.44</v>
      </c>
      <c r="M1591" t="str">
        <v>CNY</v>
      </c>
      <c r="N1591">
        <v>1.1299999999999999</v>
      </c>
      <c r="O1591">
        <v>11150.44</v>
      </c>
      <c r="P1591">
        <v>12599.9972</v>
      </c>
      <c r="Q1591" t="str">
        <v>C66SZX-SMT SERVICE</v>
      </c>
      <c r="R1591" t="str">
        <v>DongGuan XinGuangLian Optoelectronics Technology C</v>
      </c>
      <c r="S1591" t="str">
        <v>Same</v>
      </c>
      <c r="T1591">
        <v>900775</v>
      </c>
      <c r="U1591">
        <v>8500</v>
      </c>
      <c r="V1591" t="str">
        <v>373SMT INV-PTS SALES</v>
      </c>
      <c r="W1591">
        <v>0</v>
      </c>
      <c r="X1591" t="str">
        <v>POD-20230220005</v>
      </c>
      <c r="Y1591">
        <v>1145158</v>
      </c>
      <c r="Z1591" t="str">
        <v>东莞市新广联光电科技有限公司</v>
      </c>
      <c r="AA1591">
        <v>0</v>
      </c>
      <c r="AB1591">
        <v>2023</v>
      </c>
      <c r="AC1591">
        <v>3</v>
      </c>
      <c r="AD1591" t="str">
        <v>Q4</v>
      </c>
      <c r="AE1591" t="str">
        <v>FY22/23</v>
      </c>
      <c r="AF1591" t="str">
        <v>SOUTH</v>
      </c>
    </row>
    <row r="1592" spans="1:32">
      <c r="A1592" t="str">
        <v>ESSZ</v>
      </c>
      <c r="B1592" t="str">
        <v>SZX</v>
      </c>
      <c r="C1592" t="str">
        <v>SPARES/OTHER</v>
      </c>
      <c r="D1592" s="4">
        <v>45002</v>
      </c>
      <c r="E1592" t="str">
        <v>YAMAHA</v>
      </c>
      <c r="F1592">
        <v>14100570</v>
      </c>
      <c r="G1592">
        <v>45002</v>
      </c>
      <c r="H1592" t="str">
        <v>YMCT|KHY-M9129-00</v>
      </c>
      <c r="I1592" t="str">
        <v>BELT 1 CONVEYOR</v>
      </c>
      <c r="J1592">
        <v>3</v>
      </c>
      <c r="K1592">
        <v>3</v>
      </c>
      <c r="L1592">
        <v>663.72</v>
      </c>
      <c r="M1592" t="str">
        <v>CNY</v>
      </c>
      <c r="N1592">
        <v>1.1299999999999999</v>
      </c>
      <c r="O1592">
        <v>663.72</v>
      </c>
      <c r="P1592">
        <v>750.00360000000001</v>
      </c>
      <c r="Q1592" t="str">
        <v>C66SZX-SMT SERVICE</v>
      </c>
      <c r="R1592" t="str">
        <v>ZHUHAI PILOT TECHNOLOGY CO., LTD</v>
      </c>
      <c r="S1592" t="str">
        <v>Same</v>
      </c>
      <c r="T1592">
        <v>900772</v>
      </c>
      <c r="U1592">
        <v>297.42</v>
      </c>
      <c r="V1592" t="str">
        <v>373SMT INV-PTS SALES</v>
      </c>
      <c r="W1592">
        <v>0</v>
      </c>
      <c r="X1592" t="str">
        <v>CGDD22120028</v>
      </c>
      <c r="Y1592">
        <v>1145160</v>
      </c>
      <c r="Z1592" t="str">
        <v>珠海派诺科技股份有限公司</v>
      </c>
      <c r="AA1592">
        <v>0</v>
      </c>
      <c r="AB1592">
        <v>2023</v>
      </c>
      <c r="AC1592">
        <v>3</v>
      </c>
      <c r="AD1592" t="str">
        <v>Q4</v>
      </c>
      <c r="AE1592" t="str">
        <v>FY22/23</v>
      </c>
      <c r="AF1592" t="str">
        <v>SOUTH</v>
      </c>
    </row>
    <row r="1593" spans="1:32">
      <c r="A1593" t="str">
        <v>ESSZ</v>
      </c>
      <c r="B1593" t="str">
        <v>SZX</v>
      </c>
      <c r="C1593" t="str">
        <v>SPARES/OTHER</v>
      </c>
      <c r="D1593" s="4">
        <v>45002</v>
      </c>
      <c r="E1593" t="str">
        <v>YAMAHA</v>
      </c>
      <c r="F1593">
        <v>14100570</v>
      </c>
      <c r="G1593">
        <v>45002</v>
      </c>
      <c r="H1593" t="str">
        <v>YMCT|KMG-M91A3-00</v>
      </c>
      <c r="I1593" t="str">
        <v>BELT CONV.(2670)</v>
      </c>
      <c r="J1593">
        <v>3</v>
      </c>
      <c r="K1593">
        <v>3</v>
      </c>
      <c r="L1593">
        <v>477.88</v>
      </c>
      <c r="M1593" t="str">
        <v>CNY</v>
      </c>
      <c r="N1593">
        <v>1.1299999999999999</v>
      </c>
      <c r="O1593">
        <v>477.88</v>
      </c>
      <c r="P1593">
        <v>540.00439999999992</v>
      </c>
      <c r="Q1593" t="str">
        <v>C66SZX-SMT SERVICE</v>
      </c>
      <c r="R1593" t="str">
        <v>ZHUHAI PILOT TECHNOLOGY CO., LTD</v>
      </c>
      <c r="S1593" t="str">
        <v>Same</v>
      </c>
      <c r="T1593">
        <v>900772</v>
      </c>
      <c r="U1593">
        <v>239.22</v>
      </c>
      <c r="V1593" t="str">
        <v>373SMT INV-PTS SALES</v>
      </c>
      <c r="W1593">
        <v>0</v>
      </c>
      <c r="X1593" t="str">
        <v>CGDD22120028</v>
      </c>
      <c r="Y1593">
        <v>1145160</v>
      </c>
      <c r="Z1593" t="str">
        <v>珠海派诺科技股份有限公司</v>
      </c>
      <c r="AA1593">
        <v>0</v>
      </c>
      <c r="AB1593">
        <v>2023</v>
      </c>
      <c r="AC1593">
        <v>3</v>
      </c>
      <c r="AD1593" t="str">
        <v>Q4</v>
      </c>
      <c r="AE1593" t="str">
        <v>FY22/23</v>
      </c>
      <c r="AF1593" t="str">
        <v>SOUTH</v>
      </c>
    </row>
    <row r="1594" spans="1:32">
      <c r="A1594" t="str">
        <v>ESSZ</v>
      </c>
      <c r="B1594" t="str">
        <v>SZX</v>
      </c>
      <c r="C1594" t="str">
        <v>SPARES/OTHER</v>
      </c>
      <c r="D1594" s="4">
        <v>45002</v>
      </c>
      <c r="E1594" t="str">
        <v>YAMAHA</v>
      </c>
      <c r="F1594">
        <v>14100570</v>
      </c>
      <c r="G1594">
        <v>45002</v>
      </c>
      <c r="H1594" t="str">
        <v>YMCT|KLW-M9110-01</v>
      </c>
      <c r="I1594" t="str">
        <v>BELT,CONVEYOR</v>
      </c>
      <c r="J1594">
        <v>3</v>
      </c>
      <c r="K1594">
        <v>3</v>
      </c>
      <c r="L1594">
        <v>212.39</v>
      </c>
      <c r="M1594" t="str">
        <v>CNY</v>
      </c>
      <c r="N1594">
        <v>1.1299999999999999</v>
      </c>
      <c r="O1594">
        <v>212.39</v>
      </c>
      <c r="P1594">
        <v>240.00069999999997</v>
      </c>
      <c r="Q1594" t="str">
        <v>C66SZX-SMT SERVICE</v>
      </c>
      <c r="R1594" t="str">
        <v>ZHUHAI PILOT TECHNOLOGY CO., LTD</v>
      </c>
      <c r="S1594" t="str">
        <v>Same</v>
      </c>
      <c r="T1594">
        <v>900772</v>
      </c>
      <c r="U1594">
        <v>95.16</v>
      </c>
      <c r="V1594" t="str">
        <v>373SMT INV-PTS SALES</v>
      </c>
      <c r="W1594">
        <v>0</v>
      </c>
      <c r="X1594" t="str">
        <v>CGDD22120028</v>
      </c>
      <c r="Y1594">
        <v>1145160</v>
      </c>
      <c r="Z1594" t="str">
        <v>珠海派诺科技股份有限公司</v>
      </c>
      <c r="AA1594">
        <v>0</v>
      </c>
      <c r="AB1594">
        <v>2023</v>
      </c>
      <c r="AC1594">
        <v>3</v>
      </c>
      <c r="AD1594" t="str">
        <v>Q4</v>
      </c>
      <c r="AE1594" t="str">
        <v>FY22/23</v>
      </c>
      <c r="AF1594" t="str">
        <v>SOUTH</v>
      </c>
    </row>
    <row r="1595" spans="1:32">
      <c r="A1595" t="str">
        <v>ESSZ</v>
      </c>
      <c r="B1595" t="str">
        <v>SZX</v>
      </c>
      <c r="C1595" t="str">
        <v>SPARES/OTHER</v>
      </c>
      <c r="D1595" s="4">
        <v>45002</v>
      </c>
      <c r="E1595" t="str">
        <v>YAMAHA</v>
      </c>
      <c r="F1595">
        <v>14100570</v>
      </c>
      <c r="G1595">
        <v>45002</v>
      </c>
      <c r="H1595" t="str">
        <v>YMCT|KLW-M917H-01</v>
      </c>
      <c r="I1595" t="str">
        <v>BELT,CONVEYOR</v>
      </c>
      <c r="J1595">
        <v>3</v>
      </c>
      <c r="K1595">
        <v>3</v>
      </c>
      <c r="L1595">
        <v>185.84</v>
      </c>
      <c r="M1595" t="str">
        <v>CNY</v>
      </c>
      <c r="N1595">
        <v>1.1299999999999999</v>
      </c>
      <c r="O1595">
        <v>185.84</v>
      </c>
      <c r="P1595">
        <v>209.99919999999997</v>
      </c>
      <c r="Q1595" t="str">
        <v>C66SZX-SMT SERVICE</v>
      </c>
      <c r="R1595" t="str">
        <v>ZHUHAI PILOT TECHNOLOGY CO., LTD</v>
      </c>
      <c r="S1595" t="str">
        <v>Same</v>
      </c>
      <c r="T1595">
        <v>900772</v>
      </c>
      <c r="U1595">
        <v>84.75</v>
      </c>
      <c r="V1595" t="str">
        <v>373SMT INV-PTS SALES</v>
      </c>
      <c r="W1595">
        <v>0</v>
      </c>
      <c r="X1595" t="str">
        <v>CGDD22120028</v>
      </c>
      <c r="Y1595">
        <v>1145160</v>
      </c>
      <c r="Z1595" t="str">
        <v>珠海派诺科技股份有限公司</v>
      </c>
      <c r="AA1595">
        <v>0</v>
      </c>
      <c r="AB1595">
        <v>2023</v>
      </c>
      <c r="AC1595">
        <v>3</v>
      </c>
      <c r="AD1595" t="str">
        <v>Q4</v>
      </c>
      <c r="AE1595" t="str">
        <v>FY22/23</v>
      </c>
      <c r="AF1595" t="str">
        <v>SOUTH</v>
      </c>
    </row>
    <row r="1596" spans="1:32">
      <c r="A1596" t="str">
        <v>ESSZ</v>
      </c>
      <c r="B1596" t="str">
        <v>SZX</v>
      </c>
      <c r="C1596" t="str">
        <v>CONTRACT_FEE</v>
      </c>
      <c r="D1596" s="4">
        <v>45008</v>
      </c>
      <c r="E1596" t="str">
        <v>YAMAHA</v>
      </c>
      <c r="F1596">
        <v>13100072</v>
      </c>
      <c r="G1596">
        <v>45008</v>
      </c>
      <c r="H1596" t="str">
        <v>YMCT|REPAIR CHARGE</v>
      </c>
      <c r="I1596" t="str">
        <v>REPAIR CHARGE</v>
      </c>
      <c r="J1596">
        <v>1</v>
      </c>
      <c r="K1596">
        <v>1</v>
      </c>
      <c r="L1596">
        <v>39823.01</v>
      </c>
      <c r="M1596" t="str">
        <v>CNY</v>
      </c>
      <c r="N1596">
        <v>1.1299999999999999</v>
      </c>
      <c r="O1596">
        <v>39823.01</v>
      </c>
      <c r="P1596">
        <v>45000.001299999996</v>
      </c>
      <c r="Q1596" t="str">
        <v>C66SZX-SMT SERVICE</v>
      </c>
      <c r="R1596" t="str">
        <v>Jiangxi Kingtron Technology Co., Ltd.</v>
      </c>
      <c r="S1596" t="str">
        <v>Same</v>
      </c>
      <c r="T1596">
        <v>900777</v>
      </c>
      <c r="U1596">
        <v>0</v>
      </c>
      <c r="V1596" t="str">
        <v>373SMT INV-CONTRACT</v>
      </c>
      <c r="W1596">
        <v>0</v>
      </c>
      <c r="X1596" t="str">
        <v>C66-CAN-22072--Kingtron</v>
      </c>
      <c r="Y1596">
        <v>0</v>
      </c>
      <c r="Z1596" t="str">
        <v>江西络鑫科技股份有限公司</v>
      </c>
      <c r="AA1596">
        <v>0</v>
      </c>
      <c r="AB1596">
        <v>2023</v>
      </c>
      <c r="AC1596">
        <v>3</v>
      </c>
      <c r="AD1596" t="str">
        <v>Q4</v>
      </c>
      <c r="AE1596" t="str">
        <v>FY22/23</v>
      </c>
      <c r="AF1596" t="str">
        <v>SOUTH</v>
      </c>
    </row>
    <row r="1597" spans="1:32">
      <c r="A1597" t="str">
        <v>ESSZ</v>
      </c>
      <c r="B1597" t="str">
        <v>SZX</v>
      </c>
      <c r="C1597" t="str">
        <v>SPARES/OTHER</v>
      </c>
      <c r="D1597" s="4">
        <v>45008</v>
      </c>
      <c r="E1597" t="str">
        <v>OTHERS</v>
      </c>
      <c r="F1597">
        <v>14100571</v>
      </c>
      <c r="G1597">
        <v>45008</v>
      </c>
      <c r="H1597" t="str">
        <v>ZMTR|KHJ-MD800-01</v>
      </c>
      <c r="I1597" t="str">
        <v>SS TUNE-UP STATION</v>
      </c>
      <c r="J1597">
        <v>1</v>
      </c>
      <c r="K1597">
        <v>1</v>
      </c>
      <c r="L1597">
        <v>25663.72</v>
      </c>
      <c r="M1597" t="str">
        <v>CNY</v>
      </c>
      <c r="N1597">
        <v>1.1299999999999999</v>
      </c>
      <c r="O1597">
        <v>25663.72</v>
      </c>
      <c r="P1597">
        <v>29000.0036</v>
      </c>
      <c r="Q1597" t="str">
        <v>C66SZX-SMT SERVICE</v>
      </c>
      <c r="R1597" t="str">
        <v>Jiangxi Kingtron Technology Co., Ltd.</v>
      </c>
      <c r="S1597" t="str">
        <v>Same</v>
      </c>
      <c r="T1597">
        <v>900778</v>
      </c>
      <c r="U1597">
        <v>23008.85</v>
      </c>
      <c r="V1597" t="str">
        <v>373SMT INV-PTS SALES</v>
      </c>
      <c r="W1597">
        <v>0</v>
      </c>
      <c r="X1597" t="str">
        <v>J3306-2303000007</v>
      </c>
      <c r="Y1597">
        <v>1149164</v>
      </c>
      <c r="Z1597" t="str">
        <v>江西络鑫科技股份有限公司</v>
      </c>
      <c r="AA1597">
        <v>0</v>
      </c>
      <c r="AB1597">
        <v>2023</v>
      </c>
      <c r="AC1597">
        <v>3</v>
      </c>
      <c r="AD1597" t="str">
        <v>Q4</v>
      </c>
      <c r="AE1597" t="str">
        <v>FY22/23</v>
      </c>
      <c r="AF1597" t="str">
        <v>SOUTH</v>
      </c>
    </row>
    <row r="1598" spans="1:32">
      <c r="A1598" t="str">
        <v>ESSZ</v>
      </c>
      <c r="B1598" t="str">
        <v>SZX</v>
      </c>
      <c r="C1598" t="str">
        <v>SPARES/OTHER</v>
      </c>
      <c r="D1598" s="4">
        <v>45009</v>
      </c>
      <c r="E1598" t="str">
        <v>YAMAHA</v>
      </c>
      <c r="F1598">
        <v>14100572</v>
      </c>
      <c r="G1598">
        <v>45009</v>
      </c>
      <c r="H1598" t="str">
        <v>YMCT|KMB-M2611-A0</v>
      </c>
      <c r="I1598" t="str">
        <v>GUIDE 25 Y AXIS SET</v>
      </c>
      <c r="J1598">
        <v>1</v>
      </c>
      <c r="K1598">
        <v>1</v>
      </c>
      <c r="L1598">
        <v>8849.56</v>
      </c>
      <c r="M1598" t="str">
        <v>CNY</v>
      </c>
      <c r="N1598">
        <v>1.1299999999999999</v>
      </c>
      <c r="O1598">
        <v>8849.56</v>
      </c>
      <c r="P1598">
        <v>10000.002799999998</v>
      </c>
      <c r="Q1598" t="str">
        <v>C66SZX-SMT SERVICE</v>
      </c>
      <c r="R1598" t="str">
        <v>Shenzhen Longda Optoelectronic Co., Ltd</v>
      </c>
      <c r="S1598" t="str">
        <v>Same</v>
      </c>
      <c r="T1598">
        <v>900779</v>
      </c>
      <c r="U1598">
        <v>5254</v>
      </c>
      <c r="V1598" t="str">
        <v>373SMT INV-PTS SALES</v>
      </c>
      <c r="W1598">
        <v>0</v>
      </c>
      <c r="X1598" t="str">
        <v>C66SZ23440REV1</v>
      </c>
      <c r="Y1598">
        <v>1150152</v>
      </c>
      <c r="Z1598" t="str">
        <v>深圳市龙大光电有限公司</v>
      </c>
      <c r="AA1598">
        <v>0</v>
      </c>
      <c r="AB1598">
        <v>2023</v>
      </c>
      <c r="AC1598">
        <v>3</v>
      </c>
      <c r="AD1598" t="str">
        <v>Q4</v>
      </c>
      <c r="AE1598" t="str">
        <v>FY22/23</v>
      </c>
      <c r="AF1598" t="str">
        <v>SOUTH</v>
      </c>
    </row>
    <row r="1599" spans="1:32">
      <c r="A1599" t="str">
        <v>ESSZ</v>
      </c>
      <c r="B1599" t="str">
        <v>SZX</v>
      </c>
      <c r="C1599" t="str">
        <v>SPARES/OTHER</v>
      </c>
      <c r="D1599" s="4">
        <v>45009</v>
      </c>
      <c r="E1599" t="str">
        <v>YAMAHA</v>
      </c>
      <c r="F1599">
        <v>14100573</v>
      </c>
      <c r="G1599">
        <v>45009</v>
      </c>
      <c r="H1599" t="str">
        <v>YMCT|90990-25J026</v>
      </c>
      <c r="I1599" t="str">
        <v>BEARING</v>
      </c>
      <c r="J1599">
        <v>10</v>
      </c>
      <c r="K1599">
        <v>10</v>
      </c>
      <c r="L1599">
        <v>1061.95</v>
      </c>
      <c r="M1599" t="str">
        <v>CNY</v>
      </c>
      <c r="N1599">
        <v>1.1299999999999999</v>
      </c>
      <c r="O1599">
        <v>1061.95</v>
      </c>
      <c r="P1599">
        <v>1200.0035</v>
      </c>
      <c r="Q1599" t="str">
        <v>C66SZX-SMT SERVICE</v>
      </c>
      <c r="R1599" t="str">
        <v>Shenzhen Hechuangyongtai Electronics Co., Ltd.</v>
      </c>
      <c r="S1599" t="str">
        <v>Same</v>
      </c>
      <c r="T1599">
        <v>900781</v>
      </c>
      <c r="U1599">
        <v>227.7</v>
      </c>
      <c r="V1599" t="str">
        <v>373SMT INV-PTS SALES</v>
      </c>
      <c r="W1599">
        <v>0</v>
      </c>
      <c r="X1599" t="str">
        <v>C66SZ23505</v>
      </c>
      <c r="Y1599">
        <v>1150150</v>
      </c>
      <c r="Z1599" t="str">
        <v>深圳市和创永泰电子有限公司</v>
      </c>
      <c r="AA1599">
        <v>0</v>
      </c>
      <c r="AB1599">
        <v>2023</v>
      </c>
      <c r="AC1599">
        <v>3</v>
      </c>
      <c r="AD1599" t="str">
        <v>Q4</v>
      </c>
      <c r="AE1599" t="str">
        <v>FY22/23</v>
      </c>
      <c r="AF1599" t="str">
        <v>SOUTH</v>
      </c>
    </row>
    <row r="1600" spans="1:32">
      <c r="A1600" t="str">
        <v>ESSZ</v>
      </c>
      <c r="B1600" t="str">
        <v>SZX</v>
      </c>
      <c r="C1600" t="str">
        <v>SPARES/OTHER</v>
      </c>
      <c r="D1600" s="4">
        <v>45009</v>
      </c>
      <c r="E1600" t="str">
        <v>OTHERS</v>
      </c>
      <c r="F1600">
        <v>14100574</v>
      </c>
      <c r="G1600">
        <v>45009</v>
      </c>
      <c r="H1600" t="str">
        <v>ZMTR|KHJ-MD800-01</v>
      </c>
      <c r="I1600" t="str">
        <v>SS TUNE-UP STATION</v>
      </c>
      <c r="J1600">
        <v>1</v>
      </c>
      <c r="K1600">
        <v>1</v>
      </c>
      <c r="L1600">
        <v>26000</v>
      </c>
      <c r="M1600" t="str">
        <v>CNY</v>
      </c>
      <c r="N1600">
        <v>1.1299999999999999</v>
      </c>
      <c r="O1600">
        <v>26000</v>
      </c>
      <c r="P1600">
        <v>29379.999999999996</v>
      </c>
      <c r="Q1600" t="str">
        <v>C66SZX-SMT SERVICE</v>
      </c>
      <c r="R1600" t="str">
        <v>Shenzhen Hechuangyongtai Electronics Co., Ltd.</v>
      </c>
      <c r="S1600" t="str">
        <v>Same</v>
      </c>
      <c r="T1600">
        <v>900780</v>
      </c>
      <c r="U1600">
        <v>23008.85</v>
      </c>
      <c r="V1600" t="str">
        <v>373SMT INV-PTS SALES</v>
      </c>
      <c r="W1600">
        <v>0</v>
      </c>
      <c r="X1600" t="str">
        <v>C66SZ23542</v>
      </c>
      <c r="Y1600">
        <v>1149170</v>
      </c>
      <c r="Z1600" t="str">
        <v>深圳市和创永泰电子有限公司</v>
      </c>
      <c r="AA1600">
        <v>0</v>
      </c>
      <c r="AB1600">
        <v>2023</v>
      </c>
      <c r="AC1600">
        <v>3</v>
      </c>
      <c r="AD1600" t="str">
        <v>Q4</v>
      </c>
      <c r="AE1600" t="str">
        <v>FY22/23</v>
      </c>
      <c r="AF1600" t="str">
        <v>SOUTH</v>
      </c>
    </row>
    <row r="1601" spans="1:32">
      <c r="A1601" t="str">
        <v>ESSZ</v>
      </c>
      <c r="B1601" t="str">
        <v>SZX</v>
      </c>
      <c r="C1601" t="str">
        <v>SERVICE_CHARGE</v>
      </c>
      <c r="D1601" s="4">
        <v>45012</v>
      </c>
      <c r="E1601" t="str">
        <v>YAMAHA</v>
      </c>
      <c r="F1601">
        <v>12100102</v>
      </c>
      <c r="G1601">
        <v>45012</v>
      </c>
      <c r="H1601" t="str">
        <v>YMCT|REPAIR CHARGE</v>
      </c>
      <c r="I1601" t="str">
        <v>REPAIR CHARGE</v>
      </c>
      <c r="J1601">
        <v>1</v>
      </c>
      <c r="K1601">
        <v>1</v>
      </c>
      <c r="L1601">
        <v>1150.44</v>
      </c>
      <c r="M1601" t="str">
        <v>CNY</v>
      </c>
      <c r="N1601">
        <v>1.1299999999999999</v>
      </c>
      <c r="O1601">
        <v>1150.44</v>
      </c>
      <c r="P1601">
        <v>1299.9972</v>
      </c>
      <c r="Q1601" t="str">
        <v>C66SZX-SMT SERVICE</v>
      </c>
      <c r="R1601" t="str">
        <v>ShenZhen Kstar Science &amp;Technology Co.,Ltd</v>
      </c>
      <c r="S1601" t="str">
        <v>Same</v>
      </c>
      <c r="T1601">
        <v>900783</v>
      </c>
      <c r="U1601">
        <v>0</v>
      </c>
      <c r="V1601" t="str">
        <v>373SMT INV-NON-CON</v>
      </c>
      <c r="W1601">
        <v>0</v>
      </c>
      <c r="X1601" t="str">
        <v>C66SZ23434</v>
      </c>
      <c r="Y1601">
        <v>0</v>
      </c>
      <c r="Z1601" t="str">
        <v>深圳科士达科技股份有限公司</v>
      </c>
      <c r="AA1601">
        <v>0</v>
      </c>
      <c r="AB1601">
        <v>2023</v>
      </c>
      <c r="AC1601">
        <v>3</v>
      </c>
      <c r="AD1601" t="str">
        <v>Q4</v>
      </c>
      <c r="AE1601" t="str">
        <v>FY22/23</v>
      </c>
      <c r="AF1601" t="str">
        <v>SOUTH</v>
      </c>
    </row>
    <row r="1602" spans="1:32">
      <c r="A1602" t="str">
        <v>ESSZ</v>
      </c>
      <c r="B1602" t="str">
        <v>SZX</v>
      </c>
      <c r="C1602" t="str">
        <v>SERVICE_CHARGE</v>
      </c>
      <c r="D1602" s="4">
        <v>45012</v>
      </c>
      <c r="E1602" t="str">
        <v>YAMAHA</v>
      </c>
      <c r="F1602">
        <v>12100103</v>
      </c>
      <c r="G1602">
        <v>45012</v>
      </c>
      <c r="H1602" t="str">
        <v>YMCT|REPAIR CHARGE</v>
      </c>
      <c r="I1602" t="str">
        <v>REPAIR CHARGE</v>
      </c>
      <c r="J1602">
        <v>1</v>
      </c>
      <c r="K1602">
        <v>1</v>
      </c>
      <c r="L1602">
        <v>1592.92</v>
      </c>
      <c r="M1602" t="str">
        <v>CNY</v>
      </c>
      <c r="N1602">
        <v>1.1299999999999999</v>
      </c>
      <c r="O1602">
        <v>1592.92</v>
      </c>
      <c r="P1602">
        <v>1799.9995999999999</v>
      </c>
      <c r="Q1602" t="str">
        <v>C66SZX-SMT SERVICE</v>
      </c>
      <c r="R1602" t="str">
        <v>Dongguan Langqin Electronic Technology Co., Ltd.</v>
      </c>
      <c r="S1602" t="str">
        <v>Same</v>
      </c>
      <c r="T1602">
        <v>900784</v>
      </c>
      <c r="U1602">
        <v>0</v>
      </c>
      <c r="V1602" t="str">
        <v>373SMT INV-NON-CON</v>
      </c>
      <c r="W1602">
        <v>0</v>
      </c>
      <c r="X1602" t="str">
        <v>C66SZ23544</v>
      </c>
      <c r="Y1602">
        <v>0</v>
      </c>
      <c r="Z1602" t="str">
        <v>东莞朗勤电子科技有限公司</v>
      </c>
      <c r="AA1602">
        <v>0</v>
      </c>
      <c r="AB1602">
        <v>2023</v>
      </c>
      <c r="AC1602">
        <v>3</v>
      </c>
      <c r="AD1602" t="str">
        <v>Q4</v>
      </c>
      <c r="AE1602" t="str">
        <v>FY22/23</v>
      </c>
      <c r="AF1602" t="str">
        <v>SOUTH</v>
      </c>
    </row>
    <row r="1603" spans="1:32">
      <c r="A1603" t="str">
        <v>ESSZ</v>
      </c>
      <c r="B1603" t="str">
        <v>SZX</v>
      </c>
      <c r="C1603" t="str">
        <v>CONTRACT_FEE</v>
      </c>
      <c r="D1603" s="4">
        <v>45012</v>
      </c>
      <c r="E1603" t="str">
        <v>YAMAHA</v>
      </c>
      <c r="F1603">
        <v>13100073</v>
      </c>
      <c r="G1603">
        <v>45012</v>
      </c>
      <c r="H1603" t="str">
        <v>YMCT|REPAIR CHARGE</v>
      </c>
      <c r="I1603" t="str">
        <v>REPAIR CHARGE</v>
      </c>
      <c r="J1603">
        <v>1</v>
      </c>
      <c r="K1603">
        <v>1</v>
      </c>
      <c r="L1603">
        <v>19026.55</v>
      </c>
      <c r="M1603" t="str">
        <v>CNY</v>
      </c>
      <c r="N1603">
        <v>1.1299999999999999</v>
      </c>
      <c r="O1603">
        <v>19026.55</v>
      </c>
      <c r="P1603">
        <v>21500.001499999998</v>
      </c>
      <c r="Q1603" t="str">
        <v>C66SZX-SMT SERVICE</v>
      </c>
      <c r="R1603" t="str">
        <v>Shenzhen Chen Xin Da Electronics Co.,Ltd.</v>
      </c>
      <c r="S1603" t="str">
        <v>Same</v>
      </c>
      <c r="T1603">
        <v>900786</v>
      </c>
      <c r="U1603">
        <v>0</v>
      </c>
      <c r="V1603" t="str">
        <v>373SMT INV-CONTRACT</v>
      </c>
      <c r="W1603">
        <v>0</v>
      </c>
      <c r="X1603" t="str">
        <v>C66-CAN-22075REV1--Chen Xin Da</v>
      </c>
      <c r="Y1603">
        <v>0</v>
      </c>
      <c r="Z1603" t="str">
        <v>深圳市晨鑫达电子有限公司</v>
      </c>
      <c r="AA1603">
        <v>0</v>
      </c>
      <c r="AB1603">
        <v>2023</v>
      </c>
      <c r="AC1603">
        <v>3</v>
      </c>
      <c r="AD1603" t="str">
        <v>Q4</v>
      </c>
      <c r="AE1603" t="str">
        <v>FY22/23</v>
      </c>
      <c r="AF1603" t="str">
        <v>SOUTH</v>
      </c>
    </row>
    <row r="1604" spans="1:32">
      <c r="A1604" t="str">
        <v>ESSZ</v>
      </c>
      <c r="B1604" t="str">
        <v>SZX</v>
      </c>
      <c r="C1604" t="str">
        <v>SPARES/OTHER</v>
      </c>
      <c r="D1604" s="4">
        <v>45012</v>
      </c>
      <c r="E1604" t="str">
        <v>YAMAHA</v>
      </c>
      <c r="F1604">
        <v>14100575</v>
      </c>
      <c r="G1604">
        <v>45012</v>
      </c>
      <c r="H1604" t="str">
        <v>YMCT|KLW-M66B3-01</v>
      </c>
      <c r="I1604" t="str">
        <v>HNS X-FLEX LAN</v>
      </c>
      <c r="J1604">
        <v>1</v>
      </c>
      <c r="K1604">
        <v>1</v>
      </c>
      <c r="L1604">
        <v>1592.92</v>
      </c>
      <c r="M1604" t="str">
        <v>CNY</v>
      </c>
      <c r="N1604">
        <v>1.1299999999999999</v>
      </c>
      <c r="O1604">
        <v>1592.92</v>
      </c>
      <c r="P1604">
        <v>1799.9995999999999</v>
      </c>
      <c r="Q1604" t="str">
        <v>C66SZX-SMT SERVICE</v>
      </c>
      <c r="R1604" t="str">
        <v>Shenzhen Longtech Smart Control Co., Ltd.</v>
      </c>
      <c r="S1604" t="str">
        <v>Same</v>
      </c>
      <c r="T1604">
        <v>900782</v>
      </c>
      <c r="U1604">
        <v>780</v>
      </c>
      <c r="V1604" t="str">
        <v>373SMT INV-PTS SALES</v>
      </c>
      <c r="W1604">
        <v>0</v>
      </c>
      <c r="X1604" t="str">
        <v>3502-202301100008</v>
      </c>
      <c r="Y1604">
        <v>1151204</v>
      </c>
      <c r="Z1604" t="str">
        <v>深圳朗特智能控制股份有限公司</v>
      </c>
      <c r="AA1604">
        <v>0</v>
      </c>
      <c r="AB1604">
        <v>2023</v>
      </c>
      <c r="AC1604">
        <v>3</v>
      </c>
      <c r="AD1604" t="str">
        <v>Q4</v>
      </c>
      <c r="AE1604" t="str">
        <v>FY22/23</v>
      </c>
      <c r="AF1604" t="str">
        <v>SOUTH</v>
      </c>
    </row>
    <row r="1605" spans="1:32">
      <c r="A1605" t="str">
        <v>ESSZ</v>
      </c>
      <c r="B1605" t="str">
        <v>SZX</v>
      </c>
      <c r="C1605" t="str">
        <v>SERVICE_CHARGE</v>
      </c>
      <c r="D1605" s="4">
        <v>45014</v>
      </c>
      <c r="E1605" t="str">
        <v>YAMAHA</v>
      </c>
      <c r="F1605">
        <v>12100104</v>
      </c>
      <c r="G1605">
        <v>45014</v>
      </c>
      <c r="H1605" t="str">
        <v>YMCT|REPAIR CHARGE</v>
      </c>
      <c r="I1605" t="str">
        <v>REPAIR CHARGE</v>
      </c>
      <c r="J1605">
        <v>1</v>
      </c>
      <c r="K1605">
        <v>1</v>
      </c>
      <c r="L1605">
        <v>14672.57</v>
      </c>
      <c r="M1605" t="str">
        <v>CNY</v>
      </c>
      <c r="N1605">
        <v>1.1299999999999999</v>
      </c>
      <c r="O1605">
        <v>14672.57</v>
      </c>
      <c r="P1605">
        <v>16580.004099999998</v>
      </c>
      <c r="Q1605" t="str">
        <v>C66SZX-SMT SERVICE</v>
      </c>
      <c r="R1605" t="str">
        <v>Dongguan SOFARSOLAR Co., Ltd</v>
      </c>
      <c r="S1605" t="str">
        <v>Same</v>
      </c>
      <c r="T1605">
        <v>900787</v>
      </c>
      <c r="U1605">
        <v>0</v>
      </c>
      <c r="V1605" t="str">
        <v>373SMT INV-NON-CON</v>
      </c>
      <c r="W1605">
        <v>0</v>
      </c>
      <c r="X1605" t="str">
        <v>FSCXCG20230328021/DGSOFAR202301050005</v>
      </c>
      <c r="Y1605">
        <v>0</v>
      </c>
      <c r="Z1605" t="str">
        <v>东莞首航新能源有限公司</v>
      </c>
      <c r="AA1605">
        <v>0</v>
      </c>
      <c r="AB1605">
        <v>2023</v>
      </c>
      <c r="AC1605">
        <v>3</v>
      </c>
      <c r="AD1605" t="str">
        <v>Q4</v>
      </c>
      <c r="AE1605" t="str">
        <v>FY22/23</v>
      </c>
      <c r="AF1605" t="str">
        <v>SOUTH</v>
      </c>
    </row>
    <row r="1606" spans="1:32">
      <c r="A1606" t="str">
        <v>ESSZ</v>
      </c>
      <c r="B1606" t="str">
        <v>SZX</v>
      </c>
      <c r="C1606" t="str">
        <v>SERVICE_CHARGE</v>
      </c>
      <c r="D1606" s="4">
        <v>45014</v>
      </c>
      <c r="E1606" t="str">
        <v>YAMAHA</v>
      </c>
      <c r="F1606">
        <v>12100104</v>
      </c>
      <c r="G1606">
        <v>45014</v>
      </c>
      <c r="H1606" t="str">
        <v>YMCT|REPAIR CHARGE</v>
      </c>
      <c r="I1606" t="str">
        <v>REPAIR CHARGE</v>
      </c>
      <c r="J1606">
        <v>1</v>
      </c>
      <c r="K1606">
        <v>1</v>
      </c>
      <c r="L1606">
        <v>14670.8</v>
      </c>
      <c r="M1606" t="str">
        <v>CNY</v>
      </c>
      <c r="N1606">
        <v>1.1299999999999999</v>
      </c>
      <c r="O1606">
        <v>14670.8</v>
      </c>
      <c r="P1606">
        <v>16578.003999999997</v>
      </c>
      <c r="Q1606" t="str">
        <v>C66SZX-SMT SERVICE</v>
      </c>
      <c r="R1606" t="str">
        <v>Dongguan SOFARSOLAR Co., Ltd</v>
      </c>
      <c r="S1606" t="str">
        <v>Same</v>
      </c>
      <c r="T1606">
        <v>900787</v>
      </c>
      <c r="U1606">
        <v>0</v>
      </c>
      <c r="V1606" t="str">
        <v>373SMT INV-NON-CON</v>
      </c>
      <c r="W1606">
        <v>0</v>
      </c>
      <c r="X1606" t="str">
        <v>FSCXCG20230328021/DGSOFAR202301050005</v>
      </c>
      <c r="Y1606">
        <v>0</v>
      </c>
      <c r="Z1606" t="str">
        <v>东莞首航新能源有限公司</v>
      </c>
      <c r="AA1606">
        <v>0</v>
      </c>
      <c r="AB1606">
        <v>2023</v>
      </c>
      <c r="AC1606">
        <v>3</v>
      </c>
      <c r="AD1606" t="str">
        <v>Q4</v>
      </c>
      <c r="AE1606" t="str">
        <v>FY22/23</v>
      </c>
      <c r="AF1606" t="str">
        <v>SOUTH</v>
      </c>
    </row>
    <row r="1607" spans="1:32">
      <c r="A1607" t="str">
        <v>ESSZ</v>
      </c>
      <c r="B1607" t="str">
        <v>SZX</v>
      </c>
      <c r="C1607" t="str">
        <v>SERVICE_CHARGE</v>
      </c>
      <c r="D1607" s="4">
        <v>45014</v>
      </c>
      <c r="E1607" t="str">
        <v>YAMAHA</v>
      </c>
      <c r="F1607">
        <v>12100104</v>
      </c>
      <c r="G1607">
        <v>45014</v>
      </c>
      <c r="H1607" t="str">
        <v>YMCT|REPAIR CHARGE</v>
      </c>
      <c r="I1607" t="str">
        <v>REPAIR CHARGE</v>
      </c>
      <c r="J1607">
        <v>1</v>
      </c>
      <c r="K1607">
        <v>1</v>
      </c>
      <c r="L1607">
        <v>14670.8</v>
      </c>
      <c r="M1607" t="str">
        <v>CNY</v>
      </c>
      <c r="N1607">
        <v>1.1299999999999999</v>
      </c>
      <c r="O1607">
        <v>14670.8</v>
      </c>
      <c r="P1607">
        <v>16578.003999999997</v>
      </c>
      <c r="Q1607" t="str">
        <v>C66SZX-SMT SERVICE</v>
      </c>
      <c r="R1607" t="str">
        <v>Dongguan SOFARSOLAR Co., Ltd</v>
      </c>
      <c r="S1607" t="str">
        <v>Same</v>
      </c>
      <c r="T1607">
        <v>900787</v>
      </c>
      <c r="U1607">
        <v>0</v>
      </c>
      <c r="V1607" t="str">
        <v>373SMT INV-NON-CON</v>
      </c>
      <c r="W1607">
        <v>0</v>
      </c>
      <c r="X1607" t="str">
        <v>FSCXCG20230328021/DGSOFAR202301050005</v>
      </c>
      <c r="Y1607">
        <v>0</v>
      </c>
      <c r="Z1607" t="str">
        <v>东莞首航新能源有限公司</v>
      </c>
      <c r="AA1607">
        <v>0</v>
      </c>
      <c r="AB1607">
        <v>2023</v>
      </c>
      <c r="AC1607">
        <v>3</v>
      </c>
      <c r="AD1607" t="str">
        <v>Q4</v>
      </c>
      <c r="AE1607" t="str">
        <v>FY22/23</v>
      </c>
      <c r="AF1607" t="str">
        <v>SOUTH</v>
      </c>
    </row>
    <row r="1608" spans="1:32">
      <c r="A1608" t="str">
        <v>ESSZ</v>
      </c>
      <c r="B1608" t="str">
        <v>SZX</v>
      </c>
      <c r="C1608" t="str">
        <v>CONTRACT_FEE</v>
      </c>
      <c r="D1608" s="4">
        <v>45014</v>
      </c>
      <c r="E1608" t="str">
        <v>YAMAHA</v>
      </c>
      <c r="F1608">
        <v>13100074</v>
      </c>
      <c r="G1608">
        <v>45014</v>
      </c>
      <c r="H1608" t="str">
        <v>YMCT|REPAIR CHARGE</v>
      </c>
      <c r="I1608" t="str">
        <v>REPAIR CHARGE</v>
      </c>
      <c r="J1608">
        <v>1</v>
      </c>
      <c r="K1608">
        <v>1</v>
      </c>
      <c r="L1608">
        <v>23893.81</v>
      </c>
      <c r="M1608" t="str">
        <v>CNY</v>
      </c>
      <c r="N1608">
        <v>1.1299999999999999</v>
      </c>
      <c r="O1608">
        <v>23893.81</v>
      </c>
      <c r="P1608">
        <v>27000.005300000001</v>
      </c>
      <c r="Q1608" t="str">
        <v>C66SZX-SMT SERVICE</v>
      </c>
      <c r="R1608" t="str">
        <v>UNITED FUJI SEMICONDUCTORS CO., LTD.</v>
      </c>
      <c r="S1608" t="str">
        <v>Same</v>
      </c>
      <c r="T1608">
        <v>900788</v>
      </c>
      <c r="U1608">
        <v>0</v>
      </c>
      <c r="V1608" t="str">
        <v>373SMT INV-CONTRACT</v>
      </c>
      <c r="W1608">
        <v>0</v>
      </c>
      <c r="X1608" t="str">
        <v>2023年保协议</v>
      </c>
      <c r="Y1608">
        <v>0</v>
      </c>
      <c r="Z1608" t="str">
        <v>联合富士半导体有限公司</v>
      </c>
      <c r="AA1608">
        <v>0</v>
      </c>
      <c r="AB1608">
        <v>2023</v>
      </c>
      <c r="AC1608">
        <v>3</v>
      </c>
      <c r="AD1608" t="str">
        <v>Q4</v>
      </c>
      <c r="AE1608" t="str">
        <v>FY22/23</v>
      </c>
      <c r="AF1608" t="str">
        <v>SOUTH</v>
      </c>
    </row>
    <row r="1609" spans="1:32">
      <c r="A1609" t="str">
        <v>ESSZ</v>
      </c>
      <c r="B1609" t="str">
        <v>SZX</v>
      </c>
      <c r="C1609" t="str">
        <v>SERVICE_CHARGE</v>
      </c>
      <c r="D1609" s="4">
        <v>45027</v>
      </c>
      <c r="E1609" t="str">
        <v>YAMAHA</v>
      </c>
      <c r="F1609">
        <v>12100105</v>
      </c>
      <c r="G1609">
        <v>45027</v>
      </c>
      <c r="H1609" t="str">
        <v>YMCT|REPAIR CHARGE</v>
      </c>
      <c r="I1609" t="str">
        <v>REPAIR CHARGE</v>
      </c>
      <c r="J1609">
        <v>1</v>
      </c>
      <c r="K1609">
        <v>1</v>
      </c>
      <c r="L1609">
        <v>40707.96</v>
      </c>
      <c r="M1609" t="str">
        <v>CNY</v>
      </c>
      <c r="N1609">
        <v>1.1399999999999999</v>
      </c>
      <c r="O1609">
        <v>40707.96</v>
      </c>
      <c r="P1609">
        <v>46407.074399999998</v>
      </c>
      <c r="Q1609" t="str">
        <v>C66SZX-SMT SERVICE</v>
      </c>
      <c r="R1609" t="str">
        <v>Huizhou Gengchuang Electronics Co., Ltd.</v>
      </c>
      <c r="S1609" t="str">
        <v>Same</v>
      </c>
      <c r="T1609">
        <v>900793</v>
      </c>
      <c r="U1609">
        <v>0</v>
      </c>
      <c r="V1609" t="str">
        <v>373SMT INV-NON-CON</v>
      </c>
      <c r="W1609">
        <v>0</v>
      </c>
      <c r="X1609" t="str">
        <v>GCL23020178&amp;GCL23020104&amp;GCL23020238</v>
      </c>
      <c r="Y1609">
        <v>0</v>
      </c>
      <c r="Z1609" t="str">
        <v>惠州市耕创电子有限公司</v>
      </c>
      <c r="AA1609">
        <v>0</v>
      </c>
      <c r="AB1609">
        <v>2023</v>
      </c>
      <c r="AC1609">
        <v>4</v>
      </c>
      <c r="AD1609" t="str">
        <v>Q1</v>
      </c>
      <c r="AE1609" t="str">
        <v>FY23/24</v>
      </c>
      <c r="AF1609" t="str">
        <v>SOUTH</v>
      </c>
    </row>
    <row r="1610" spans="1:32">
      <c r="A1610" t="str">
        <v>ESSZ</v>
      </c>
      <c r="B1610" t="str">
        <v>SZX</v>
      </c>
      <c r="C1610" t="str">
        <v>SPARES/OTHER</v>
      </c>
      <c r="D1610" s="4">
        <v>45027</v>
      </c>
      <c r="E1610" t="str">
        <v>YAMAHA</v>
      </c>
      <c r="F1610">
        <v>14100576</v>
      </c>
      <c r="G1610">
        <v>45027</v>
      </c>
      <c r="H1610" t="str">
        <v>YMCT|KHJ-MD800-01</v>
      </c>
      <c r="I1610" t="str">
        <v>SS TUNE-UP STATION</v>
      </c>
      <c r="J1610">
        <v>1</v>
      </c>
      <c r="K1610">
        <v>1</v>
      </c>
      <c r="L1610">
        <v>30973.45</v>
      </c>
      <c r="M1610" t="str">
        <v>CNY</v>
      </c>
      <c r="N1610">
        <v>1.1399999999999999</v>
      </c>
      <c r="O1610">
        <v>30973.45</v>
      </c>
      <c r="P1610">
        <v>35309.733</v>
      </c>
      <c r="Q1610" t="str">
        <v>C66SZX-SMT SERVICE</v>
      </c>
      <c r="R1610" t="str">
        <v>ZHUHAI PILOT TECHNOLOGY CO., LTD</v>
      </c>
      <c r="S1610" t="str">
        <v>Same</v>
      </c>
      <c r="T1610">
        <v>900790</v>
      </c>
      <c r="U1610">
        <v>26548.67</v>
      </c>
      <c r="V1610" t="str">
        <v>373SMT INV-PTS SALES</v>
      </c>
      <c r="W1610">
        <v>0</v>
      </c>
      <c r="X1610" t="str">
        <v>CGDD23040020</v>
      </c>
      <c r="Y1610">
        <v>1161252</v>
      </c>
      <c r="Z1610" t="str">
        <v>珠海派诺科技股份有限公司</v>
      </c>
      <c r="AA1610">
        <v>0</v>
      </c>
      <c r="AB1610">
        <v>2023</v>
      </c>
      <c r="AC1610">
        <v>4</v>
      </c>
      <c r="AD1610" t="str">
        <v>Q1</v>
      </c>
      <c r="AE1610" t="str">
        <v>FY23/24</v>
      </c>
      <c r="AF1610" t="str">
        <v>SOUTH</v>
      </c>
    </row>
    <row r="1611" spans="1:32">
      <c r="A1611" t="str">
        <v>ESSZ</v>
      </c>
      <c r="B1611" t="str">
        <v>SZX</v>
      </c>
      <c r="C1611" t="str">
        <v>SPARES/OTHER</v>
      </c>
      <c r="D1611" s="4">
        <v>45027</v>
      </c>
      <c r="E1611" t="str">
        <v>YAMAHA</v>
      </c>
      <c r="F1611">
        <v>14100577</v>
      </c>
      <c r="G1611">
        <v>45027</v>
      </c>
      <c r="H1611" t="str">
        <v>YMCT|KMB-M703S-A0</v>
      </c>
      <c r="I1611" t="str">
        <v>HOLDER NOZZLE ASSY.</v>
      </c>
      <c r="J1611">
        <v>2</v>
      </c>
      <c r="K1611">
        <v>2</v>
      </c>
      <c r="L1611">
        <v>2123.89</v>
      </c>
      <c r="M1611" t="str">
        <v>CNY</v>
      </c>
      <c r="N1611">
        <v>1.1399999999999999</v>
      </c>
      <c r="O1611">
        <v>2123.89</v>
      </c>
      <c r="P1611">
        <v>2421.2345999999998</v>
      </c>
      <c r="Q1611" t="str">
        <v>C66SZX-SMT SERVICE</v>
      </c>
      <c r="R1611" t="str">
        <v>Huizhou Gengchuang Electronics Co., Ltd.</v>
      </c>
      <c r="S1611" t="str">
        <v>Same</v>
      </c>
      <c r="T1611">
        <v>900792</v>
      </c>
      <c r="U1611">
        <v>794.77</v>
      </c>
      <c r="V1611" t="str">
        <v>373SMT INV-PTS SALES</v>
      </c>
      <c r="W1611">
        <v>0</v>
      </c>
      <c r="X1611" t="str">
        <v>GCL23020178&amp;GCL23020104&amp;GCL23020238</v>
      </c>
      <c r="Y1611">
        <v>1161253</v>
      </c>
      <c r="Z1611" t="str">
        <v>惠州市耕创电子有限公司</v>
      </c>
      <c r="AA1611">
        <v>0</v>
      </c>
      <c r="AB1611">
        <v>2023</v>
      </c>
      <c r="AC1611">
        <v>4</v>
      </c>
      <c r="AD1611" t="str">
        <v>Q1</v>
      </c>
      <c r="AE1611" t="str">
        <v>FY23/24</v>
      </c>
      <c r="AF1611" t="str">
        <v>SOUTH</v>
      </c>
    </row>
    <row r="1612" spans="1:32">
      <c r="A1612" t="str">
        <v>ESSZ</v>
      </c>
      <c r="B1612" t="str">
        <v>SZX</v>
      </c>
      <c r="C1612" t="str">
        <v>SPARES/OTHER</v>
      </c>
      <c r="D1612" s="4">
        <v>45027</v>
      </c>
      <c r="E1612" t="str">
        <v>YAMAHA</v>
      </c>
      <c r="F1612">
        <v>14100577</v>
      </c>
      <c r="G1612">
        <v>45027</v>
      </c>
      <c r="H1612" t="str">
        <v>YMCT|KMB-M7942-01</v>
      </c>
      <c r="I1612" t="str">
        <v>HOLDER PRISM 1 ASSY.</v>
      </c>
      <c r="J1612">
        <v>1</v>
      </c>
      <c r="K1612">
        <v>1</v>
      </c>
      <c r="L1612">
        <v>3982.3</v>
      </c>
      <c r="M1612" t="str">
        <v>CNY</v>
      </c>
      <c r="N1612">
        <v>1.1399999999999999</v>
      </c>
      <c r="O1612">
        <v>3982.3</v>
      </c>
      <c r="P1612">
        <v>4539.8220000000001</v>
      </c>
      <c r="Q1612" t="str">
        <v>C66SZX-SMT SERVICE</v>
      </c>
      <c r="R1612" t="str">
        <v>Huizhou Gengchuang Electronics Co., Ltd.</v>
      </c>
      <c r="S1612" t="str">
        <v>Same</v>
      </c>
      <c r="T1612">
        <v>900792</v>
      </c>
      <c r="U1612">
        <v>2210</v>
      </c>
      <c r="V1612" t="str">
        <v>373SMT INV-PTS SALES</v>
      </c>
      <c r="W1612">
        <v>0</v>
      </c>
      <c r="X1612" t="str">
        <v>GCL23020178&amp;GCL23020104&amp;GCL23020238</v>
      </c>
      <c r="Y1612">
        <v>1161253</v>
      </c>
      <c r="Z1612" t="str">
        <v>惠州市耕创电子有限公司</v>
      </c>
      <c r="AA1612">
        <v>0</v>
      </c>
      <c r="AB1612">
        <v>2023</v>
      </c>
      <c r="AC1612">
        <v>4</v>
      </c>
      <c r="AD1612" t="str">
        <v>Q1</v>
      </c>
      <c r="AE1612" t="str">
        <v>FY23/24</v>
      </c>
      <c r="AF1612" t="str">
        <v>SOUTH</v>
      </c>
    </row>
    <row r="1613" spans="1:32">
      <c r="A1613" t="str">
        <v>ESSZ</v>
      </c>
      <c r="B1613" t="str">
        <v>SZX</v>
      </c>
      <c r="C1613" t="str">
        <v>SPARES/OTHER</v>
      </c>
      <c r="D1613" s="4">
        <v>45027</v>
      </c>
      <c r="E1613" t="str">
        <v>YAMAHA</v>
      </c>
      <c r="F1613">
        <v>14100577</v>
      </c>
      <c r="G1613">
        <v>45027</v>
      </c>
      <c r="H1613" t="str">
        <v>YMCT|KMB-M7013-03</v>
      </c>
      <c r="I1613" t="str">
        <v>DIFFUSER</v>
      </c>
      <c r="J1613">
        <v>1</v>
      </c>
      <c r="K1613">
        <v>1</v>
      </c>
      <c r="L1613">
        <v>247.79</v>
      </c>
      <c r="M1613" t="str">
        <v>CNY</v>
      </c>
      <c r="N1613">
        <v>1.1399999999999999</v>
      </c>
      <c r="O1613">
        <v>247.79</v>
      </c>
      <c r="P1613">
        <v>282.48059999999998</v>
      </c>
      <c r="Q1613" t="str">
        <v>C66SZX-SMT SERVICE</v>
      </c>
      <c r="R1613" t="str">
        <v>Huizhou Gengchuang Electronics Co., Ltd.</v>
      </c>
      <c r="S1613" t="str">
        <v>Same</v>
      </c>
      <c r="T1613">
        <v>900792</v>
      </c>
      <c r="U1613">
        <v>134</v>
      </c>
      <c r="V1613" t="str">
        <v>373SMT INV-PTS SALES</v>
      </c>
      <c r="W1613">
        <v>0</v>
      </c>
      <c r="X1613" t="str">
        <v>GCL23020178&amp;GCL23020104&amp;GCL23020238</v>
      </c>
      <c r="Y1613">
        <v>1161253</v>
      </c>
      <c r="Z1613" t="str">
        <v>惠州市耕创电子有限公司</v>
      </c>
      <c r="AA1613">
        <v>0</v>
      </c>
      <c r="AB1613">
        <v>2023</v>
      </c>
      <c r="AC1613">
        <v>4</v>
      </c>
      <c r="AD1613" t="str">
        <v>Q1</v>
      </c>
      <c r="AE1613" t="str">
        <v>FY23/24</v>
      </c>
      <c r="AF1613" t="str">
        <v>SOUTH</v>
      </c>
    </row>
    <row r="1614" spans="1:32">
      <c r="A1614" t="str">
        <v>ESSZ</v>
      </c>
      <c r="B1614" t="str">
        <v>SZX</v>
      </c>
      <c r="C1614" t="str">
        <v>SPARES/OTHER</v>
      </c>
      <c r="D1614" s="4">
        <v>45027</v>
      </c>
      <c r="E1614" t="str">
        <v>YAMAHA</v>
      </c>
      <c r="F1614">
        <v>14100577</v>
      </c>
      <c r="G1614">
        <v>45027</v>
      </c>
      <c r="H1614" t="str">
        <v>YMCT|KHY-M3T22-01</v>
      </c>
      <c r="I1614" t="str">
        <v>SHOCK ABSORBERS</v>
      </c>
      <c r="J1614">
        <v>2</v>
      </c>
      <c r="K1614">
        <v>2</v>
      </c>
      <c r="L1614">
        <v>1592.92</v>
      </c>
      <c r="M1614" t="str">
        <v>CNY</v>
      </c>
      <c r="N1614">
        <v>1.1399999999999999</v>
      </c>
      <c r="O1614">
        <v>1592.92</v>
      </c>
      <c r="P1614">
        <v>1815.9287999999999</v>
      </c>
      <c r="Q1614" t="str">
        <v>C66SZX-SMT SERVICE</v>
      </c>
      <c r="R1614" t="str">
        <v>Huizhou Gengchuang Electronics Co., Ltd.</v>
      </c>
      <c r="S1614" t="str">
        <v>Same</v>
      </c>
      <c r="T1614">
        <v>900792</v>
      </c>
      <c r="U1614">
        <v>840</v>
      </c>
      <c r="V1614" t="str">
        <v>373SMT INV-PTS SALES</v>
      </c>
      <c r="W1614">
        <v>0</v>
      </c>
      <c r="X1614" t="str">
        <v>GCL23020178&amp;GCL23020104&amp;GCL23020238</v>
      </c>
      <c r="Y1614">
        <v>1161253</v>
      </c>
      <c r="Z1614" t="str">
        <v>惠州市耕创电子有限公司</v>
      </c>
      <c r="AA1614">
        <v>0</v>
      </c>
      <c r="AB1614">
        <v>2023</v>
      </c>
      <c r="AC1614">
        <v>4</v>
      </c>
      <c r="AD1614" t="str">
        <v>Q1</v>
      </c>
      <c r="AE1614" t="str">
        <v>FY23/24</v>
      </c>
      <c r="AF1614" t="str">
        <v>SOUTH</v>
      </c>
    </row>
    <row r="1615" spans="1:32">
      <c r="A1615" t="str">
        <v>ESSZ</v>
      </c>
      <c r="B1615" t="str">
        <v>SZX</v>
      </c>
      <c r="C1615" t="str">
        <v>SPARES/OTHER</v>
      </c>
      <c r="D1615" s="4">
        <v>45034</v>
      </c>
      <c r="E1615" t="str">
        <v>HELLER</v>
      </c>
      <c r="F1615">
        <v>14100578</v>
      </c>
      <c r="G1615">
        <v>45034</v>
      </c>
      <c r="H1615" t="str">
        <v>HELI|594430</v>
      </c>
      <c r="I1615" t="str">
        <v>CONVEYOR MOTOR ASSEMBLY, 15MM SHAFT</v>
      </c>
      <c r="J1615">
        <v>1</v>
      </c>
      <c r="K1615">
        <v>1</v>
      </c>
      <c r="L1615">
        <v>3716.81</v>
      </c>
      <c r="M1615" t="str">
        <v>CNY</v>
      </c>
      <c r="N1615">
        <v>1.1399999999999999</v>
      </c>
      <c r="O1615">
        <v>3716.81</v>
      </c>
      <c r="P1615">
        <v>4237.1633999999995</v>
      </c>
      <c r="Q1615" t="str">
        <v>C66SZX-SMT SERVICE</v>
      </c>
      <c r="R1615" t="str">
        <v>Shenzhen Verycom Technology Co., Ltd</v>
      </c>
      <c r="S1615" t="str">
        <v>Same</v>
      </c>
      <c r="T1615">
        <v>900791</v>
      </c>
      <c r="U1615">
        <v>2850</v>
      </c>
      <c r="V1615" t="str">
        <v>373SMT INV-PTS SALES</v>
      </c>
      <c r="W1615">
        <v>0</v>
      </c>
      <c r="X1615" t="str">
        <v>CD2023040601</v>
      </c>
      <c r="Y1615">
        <v>1167120</v>
      </c>
      <c r="Z1615" t="str">
        <v>深圳市微力创科技有限公司</v>
      </c>
      <c r="AA1615">
        <v>0</v>
      </c>
      <c r="AB1615">
        <v>2023</v>
      </c>
      <c r="AC1615">
        <v>4</v>
      </c>
      <c r="AD1615" t="str">
        <v>Q1</v>
      </c>
      <c r="AE1615" t="str">
        <v>FY23/24</v>
      </c>
      <c r="AF1615" t="str">
        <v>SOUTH</v>
      </c>
    </row>
    <row r="1616" spans="1:32">
      <c r="A1616" t="str">
        <v>ESSZ</v>
      </c>
      <c r="B1616" t="str">
        <v>SZX</v>
      </c>
      <c r="C1616" t="str">
        <v>SPARES/OTHER</v>
      </c>
      <c r="D1616" s="4">
        <v>45034</v>
      </c>
      <c r="E1616" t="str">
        <v>YAMAHA</v>
      </c>
      <c r="F1616">
        <v>14100579</v>
      </c>
      <c r="G1616">
        <v>45034</v>
      </c>
      <c r="H1616" t="str">
        <v>YMCT|KLW-M8527-00</v>
      </c>
      <c r="I1616" t="str">
        <v>FILTER</v>
      </c>
      <c r="J1616">
        <v>40</v>
      </c>
      <c r="K1616">
        <v>40</v>
      </c>
      <c r="L1616">
        <v>0</v>
      </c>
      <c r="M1616" t="str">
        <v>CNY</v>
      </c>
      <c r="N1616">
        <v>1.1399999999999999</v>
      </c>
      <c r="O1616">
        <v>0</v>
      </c>
      <c r="P1616">
        <v>0</v>
      </c>
      <c r="Q1616" t="str">
        <v>C66SZX-SMT SERVICE</v>
      </c>
      <c r="R1616" t="str">
        <v>Dongguan SOFARSOLAR Co., Ltd</v>
      </c>
      <c r="S1616" t="str">
        <v>Same</v>
      </c>
      <c r="T1616">
        <v>900794</v>
      </c>
      <c r="U1616">
        <v>761.08</v>
      </c>
      <c r="V1616" t="str">
        <v>373SMT INV-PTS SALES</v>
      </c>
      <c r="W1616">
        <v>0</v>
      </c>
      <c r="X1616" t="str">
        <v>FSCXCG20230328021/DGSOFAR202301050005</v>
      </c>
      <c r="Y1616">
        <v>1167135</v>
      </c>
      <c r="Z1616" t="str">
        <v>东莞首航新能源有限公司</v>
      </c>
      <c r="AA1616">
        <v>0</v>
      </c>
      <c r="AB1616">
        <v>2023</v>
      </c>
      <c r="AC1616">
        <v>4</v>
      </c>
      <c r="AD1616" t="str">
        <v>Q1</v>
      </c>
      <c r="AE1616" t="str">
        <v>FY23/24</v>
      </c>
      <c r="AF1616" t="str">
        <v>SOUTH</v>
      </c>
    </row>
    <row r="1617" spans="1:32">
      <c r="A1617" t="str">
        <v>ESSZ</v>
      </c>
      <c r="B1617" t="str">
        <v>SZX</v>
      </c>
      <c r="C1617" t="str">
        <v>SPARES/OTHER</v>
      </c>
      <c r="D1617" s="4">
        <v>45034</v>
      </c>
      <c r="E1617" t="str">
        <v>YAMAHA</v>
      </c>
      <c r="F1617">
        <v>14100579</v>
      </c>
      <c r="G1617">
        <v>45034</v>
      </c>
      <c r="H1617" t="str">
        <v>YMCT|KLW-M7154-00</v>
      </c>
      <c r="I1617" t="str">
        <v>BIT</v>
      </c>
      <c r="J1617">
        <v>40</v>
      </c>
      <c r="K1617">
        <v>40</v>
      </c>
      <c r="L1617">
        <v>0</v>
      </c>
      <c r="M1617" t="str">
        <v>CNY</v>
      </c>
      <c r="N1617">
        <v>1.1399999999999999</v>
      </c>
      <c r="O1617">
        <v>0</v>
      </c>
      <c r="P1617">
        <v>0</v>
      </c>
      <c r="Q1617" t="str">
        <v>C66SZX-SMT SERVICE</v>
      </c>
      <c r="R1617" t="str">
        <v>Dongguan SOFARSOLAR Co., Ltd</v>
      </c>
      <c r="S1617" t="str">
        <v>Same</v>
      </c>
      <c r="T1617">
        <v>900794</v>
      </c>
      <c r="U1617">
        <v>5600</v>
      </c>
      <c r="V1617" t="str">
        <v>373SMT INV-PTS SALES</v>
      </c>
      <c r="W1617">
        <v>0</v>
      </c>
      <c r="X1617" t="str">
        <v>FSCXCG20230328021/DGSOFAR202301050005</v>
      </c>
      <c r="Y1617">
        <v>1167135</v>
      </c>
      <c r="Z1617" t="str">
        <v>东莞首航新能源有限公司</v>
      </c>
      <c r="AA1617">
        <v>0</v>
      </c>
      <c r="AB1617">
        <v>2023</v>
      </c>
      <c r="AC1617">
        <v>4</v>
      </c>
      <c r="AD1617" t="str">
        <v>Q1</v>
      </c>
      <c r="AE1617" t="str">
        <v>FY23/24</v>
      </c>
      <c r="AF1617" t="str">
        <v>SOUTH</v>
      </c>
    </row>
    <row r="1618" spans="1:32">
      <c r="A1618" t="str">
        <v>ESSZ</v>
      </c>
      <c r="B1618" t="str">
        <v>SZX</v>
      </c>
      <c r="C1618" t="str">
        <v>SPARES/OTHER</v>
      </c>
      <c r="D1618" s="4">
        <v>45034</v>
      </c>
      <c r="E1618" t="str">
        <v>YAMAHA</v>
      </c>
      <c r="F1618">
        <v>14100579</v>
      </c>
      <c r="G1618">
        <v>45034</v>
      </c>
      <c r="H1618" t="str">
        <v>YMCT|KLW-M715A-00</v>
      </c>
      <c r="I1618" t="str">
        <v>MUFFLER</v>
      </c>
      <c r="J1618">
        <v>40</v>
      </c>
      <c r="K1618">
        <v>40</v>
      </c>
      <c r="L1618">
        <v>0</v>
      </c>
      <c r="M1618" t="str">
        <v>CNY</v>
      </c>
      <c r="N1618">
        <v>1.1399999999999999</v>
      </c>
      <c r="O1618">
        <v>0</v>
      </c>
      <c r="P1618">
        <v>0</v>
      </c>
      <c r="Q1618" t="str">
        <v>C66SZX-SMT SERVICE</v>
      </c>
      <c r="R1618" t="str">
        <v>Dongguan SOFARSOLAR Co., Ltd</v>
      </c>
      <c r="S1618" t="str">
        <v>Same</v>
      </c>
      <c r="T1618">
        <v>900794</v>
      </c>
      <c r="U1618">
        <v>2200</v>
      </c>
      <c r="V1618" t="str">
        <v>373SMT INV-PTS SALES</v>
      </c>
      <c r="W1618">
        <v>0</v>
      </c>
      <c r="X1618" t="str">
        <v>FSCXCG20230328021/DGSOFAR202301050005</v>
      </c>
      <c r="Y1618">
        <v>1167135</v>
      </c>
      <c r="Z1618" t="str">
        <v>东莞首航新能源有限公司</v>
      </c>
      <c r="AA1618">
        <v>0</v>
      </c>
      <c r="AB1618">
        <v>2023</v>
      </c>
      <c r="AC1618">
        <v>4</v>
      </c>
      <c r="AD1618" t="str">
        <v>Q1</v>
      </c>
      <c r="AE1618" t="str">
        <v>FY23/24</v>
      </c>
      <c r="AF1618" t="str">
        <v>SOUTH</v>
      </c>
    </row>
    <row r="1619" spans="1:32">
      <c r="A1619" t="str">
        <v>ESSZ</v>
      </c>
      <c r="B1619" t="str">
        <v>SZX</v>
      </c>
      <c r="C1619" t="str">
        <v>SPARES/OTHER</v>
      </c>
      <c r="D1619" s="4">
        <v>45034</v>
      </c>
      <c r="E1619" t="str">
        <v>YAMAHA</v>
      </c>
      <c r="F1619">
        <v>14100579</v>
      </c>
      <c r="G1619">
        <v>45034</v>
      </c>
      <c r="H1619" t="str">
        <v>YMCT|KHY-M4592-01</v>
      </c>
      <c r="I1619" t="str">
        <v>VAC SENSOR BOARD ASSY</v>
      </c>
      <c r="J1619">
        <v>4</v>
      </c>
      <c r="K1619">
        <v>4</v>
      </c>
      <c r="L1619">
        <v>0</v>
      </c>
      <c r="M1619" t="str">
        <v>CNY</v>
      </c>
      <c r="N1619">
        <v>1.1399999999999999</v>
      </c>
      <c r="O1619">
        <v>0</v>
      </c>
      <c r="P1619">
        <v>0</v>
      </c>
      <c r="Q1619" t="str">
        <v>C66SZX-SMT SERVICE</v>
      </c>
      <c r="R1619" t="str">
        <v>Dongguan SOFARSOLAR Co., Ltd</v>
      </c>
      <c r="S1619" t="str">
        <v>Same</v>
      </c>
      <c r="T1619">
        <v>900794</v>
      </c>
      <c r="U1619">
        <v>4968</v>
      </c>
      <c r="V1619" t="str">
        <v>373SMT INV-PTS SALES</v>
      </c>
      <c r="W1619">
        <v>0</v>
      </c>
      <c r="X1619" t="str">
        <v>FSCXCG20230328021/DGSOFAR202301050005</v>
      </c>
      <c r="Y1619">
        <v>1167135</v>
      </c>
      <c r="Z1619" t="str">
        <v>东莞首航新能源有限公司</v>
      </c>
      <c r="AA1619">
        <v>0</v>
      </c>
      <c r="AB1619">
        <v>2023</v>
      </c>
      <c r="AC1619">
        <v>4</v>
      </c>
      <c r="AD1619" t="str">
        <v>Q1</v>
      </c>
      <c r="AE1619" t="str">
        <v>FY23/24</v>
      </c>
      <c r="AF1619" t="str">
        <v>SOUTH</v>
      </c>
    </row>
    <row r="1620" spans="1:32">
      <c r="A1620" t="str">
        <v>ESSZ</v>
      </c>
      <c r="B1620" t="str">
        <v>SZX</v>
      </c>
      <c r="C1620" t="str">
        <v>SPARES/OTHER</v>
      </c>
      <c r="D1620" s="4">
        <v>45036</v>
      </c>
      <c r="E1620" t="str">
        <v>OTHERS</v>
      </c>
      <c r="F1620">
        <v>14100580</v>
      </c>
      <c r="G1620">
        <v>45036</v>
      </c>
      <c r="H1620" t="str">
        <v>ZMTR|K48-M3856-00X</v>
      </c>
      <c r="I1620" t="str">
        <v>GREASE PACK(NSL)</v>
      </c>
      <c r="J1620">
        <v>4</v>
      </c>
      <c r="K1620">
        <v>4</v>
      </c>
      <c r="L1620">
        <v>658.41</v>
      </c>
      <c r="M1620" t="str">
        <v>CNY</v>
      </c>
      <c r="N1620">
        <v>1.1399999999999999</v>
      </c>
      <c r="O1620">
        <v>658.41</v>
      </c>
      <c r="P1620">
        <v>750.58739999999989</v>
      </c>
      <c r="Q1620" t="str">
        <v>C66SZX-SMT SERVICE</v>
      </c>
      <c r="R1620" t="str">
        <v>Shenzhen Smart Electronics Co., Ltd.</v>
      </c>
      <c r="S1620" t="str">
        <v>Same</v>
      </c>
      <c r="T1620">
        <v>900789</v>
      </c>
      <c r="U1620">
        <v>573.44000000000005</v>
      </c>
      <c r="V1620" t="str">
        <v>373SMT INV-PTS SALES</v>
      </c>
      <c r="W1620">
        <v>0</v>
      </c>
      <c r="X1620" t="str">
        <v>C66SZ23572</v>
      </c>
      <c r="Y1620">
        <v>1169130</v>
      </c>
      <c r="Z1620" t="str">
        <v>深圳市赛美达电子有限公司</v>
      </c>
      <c r="AA1620">
        <v>0</v>
      </c>
      <c r="AB1620">
        <v>2023</v>
      </c>
      <c r="AC1620">
        <v>4</v>
      </c>
      <c r="AD1620" t="str">
        <v>Q1</v>
      </c>
      <c r="AE1620" t="str">
        <v>FY23/24</v>
      </c>
      <c r="AF1620" t="str">
        <v>SOUTH</v>
      </c>
    </row>
    <row r="1621" spans="1:32">
      <c r="A1621" t="str">
        <v>ESSZ</v>
      </c>
      <c r="B1621" t="str">
        <v>SZX</v>
      </c>
      <c r="C1621" t="str">
        <v>FEEDER</v>
      </c>
      <c r="D1621" s="4">
        <v>45041</v>
      </c>
      <c r="E1621" t="str">
        <v>YAMAHA</v>
      </c>
      <c r="F1621">
        <v>14100581</v>
      </c>
      <c r="G1621">
        <v>45041</v>
      </c>
      <c r="H1621" t="str">
        <v>YMCT|KHJ-MC100-00</v>
      </c>
      <c r="I1621" t="str">
        <v>SS TAPE FEEDER 8mm</v>
      </c>
      <c r="J1621">
        <v>69</v>
      </c>
      <c r="K1621">
        <v>69</v>
      </c>
      <c r="L1621">
        <v>0</v>
      </c>
      <c r="M1621" t="str">
        <v>CNY</v>
      </c>
      <c r="N1621">
        <v>1.1399999999999999</v>
      </c>
      <c r="O1621">
        <v>0</v>
      </c>
      <c r="P1621">
        <v>0</v>
      </c>
      <c r="Q1621" t="str">
        <v>C66SZX-SMT SERVICE</v>
      </c>
      <c r="R1621" t="str">
        <v>Hai Xin Technology(ShenZhen) Company Limited.</v>
      </c>
      <c r="S1621" t="str">
        <v>Same</v>
      </c>
      <c r="T1621">
        <v>900796</v>
      </c>
      <c r="U1621">
        <v>152531.99</v>
      </c>
      <c r="V1621" t="str">
        <v>373SMT INV-PTS SALES</v>
      </c>
      <c r="W1621">
        <v>0</v>
      </c>
      <c r="X1621" t="str">
        <v>C49SZX20220132R1ZX</v>
      </c>
      <c r="Y1621">
        <v>1169223</v>
      </c>
      <c r="Z1621" t="str">
        <v>海星科技（深圳）有限公司</v>
      </c>
      <c r="AA1621">
        <v>0</v>
      </c>
      <c r="AB1621">
        <v>2023</v>
      </c>
      <c r="AC1621">
        <v>4</v>
      </c>
      <c r="AD1621" t="str">
        <v>Q1</v>
      </c>
      <c r="AE1621" t="str">
        <v>FY23/24</v>
      </c>
      <c r="AF1621" t="str">
        <v>SOUTH</v>
      </c>
    </row>
    <row r="1622" spans="1:32">
      <c r="A1622" t="str">
        <v>ESSZ</v>
      </c>
      <c r="B1622" t="str">
        <v>SZX</v>
      </c>
      <c r="C1622" t="str">
        <v>FEEDER</v>
      </c>
      <c r="D1622" s="4">
        <v>45041</v>
      </c>
      <c r="E1622" t="str">
        <v>YAMAHA</v>
      </c>
      <c r="F1622">
        <v>14100581</v>
      </c>
      <c r="G1622">
        <v>45041</v>
      </c>
      <c r="H1622" t="str">
        <v>YMCT|KHJ-MC200-00</v>
      </c>
      <c r="I1622" t="str">
        <v>SS TAPE FEEDER 12/16mm</v>
      </c>
      <c r="J1622">
        <v>8</v>
      </c>
      <c r="K1622">
        <v>8</v>
      </c>
      <c r="L1622">
        <v>0</v>
      </c>
      <c r="M1622" t="str">
        <v>CNY</v>
      </c>
      <c r="N1622">
        <v>1.1399999999999999</v>
      </c>
      <c r="O1622">
        <v>0</v>
      </c>
      <c r="P1622">
        <v>0</v>
      </c>
      <c r="Q1622" t="str">
        <v>C66SZX-SMT SERVICE</v>
      </c>
      <c r="R1622" t="str">
        <v>Hai Xin Technology(ShenZhen) Company Limited.</v>
      </c>
      <c r="S1622" t="str">
        <v>Same</v>
      </c>
      <c r="T1622">
        <v>900796</v>
      </c>
      <c r="U1622">
        <v>24224.62</v>
      </c>
      <c r="V1622" t="str">
        <v>373SMT INV-PTS SALES</v>
      </c>
      <c r="W1622">
        <v>0</v>
      </c>
      <c r="X1622" t="str">
        <v>C49SZX20220132R1ZX</v>
      </c>
      <c r="Y1622">
        <v>1169223</v>
      </c>
      <c r="Z1622" t="str">
        <v>海星科技（深圳）有限公司</v>
      </c>
      <c r="AA1622">
        <v>0</v>
      </c>
      <c r="AB1622">
        <v>2023</v>
      </c>
      <c r="AC1622">
        <v>4</v>
      </c>
      <c r="AD1622" t="str">
        <v>Q1</v>
      </c>
      <c r="AE1622" t="str">
        <v>FY23/24</v>
      </c>
      <c r="AF1622" t="str">
        <v>SOUTH</v>
      </c>
    </row>
    <row r="1623" spans="1:32">
      <c r="A1623" t="str">
        <v>ESSZ</v>
      </c>
      <c r="B1623" t="str">
        <v>SZX</v>
      </c>
      <c r="C1623" t="str">
        <v>FEEDER</v>
      </c>
      <c r="D1623" s="4">
        <v>45041</v>
      </c>
      <c r="E1623" t="str">
        <v>YAMAHA</v>
      </c>
      <c r="F1623">
        <v>14100581</v>
      </c>
      <c r="G1623">
        <v>45041</v>
      </c>
      <c r="H1623" t="str">
        <v>YMCT|KHJ-MC400-00</v>
      </c>
      <c r="I1623" t="str">
        <v>SS TAPE FEEDER 24mm</v>
      </c>
      <c r="J1623">
        <v>4</v>
      </c>
      <c r="K1623">
        <v>4</v>
      </c>
      <c r="L1623">
        <v>0</v>
      </c>
      <c r="M1623" t="str">
        <v>CNY</v>
      </c>
      <c r="N1623">
        <v>1.1399999999999999</v>
      </c>
      <c r="O1623">
        <v>0</v>
      </c>
      <c r="P1623">
        <v>0</v>
      </c>
      <c r="Q1623" t="str">
        <v>C66SZX-SMT SERVICE</v>
      </c>
      <c r="R1623" t="str">
        <v>Hai Xin Technology(ShenZhen) Company Limited.</v>
      </c>
      <c r="S1623" t="str">
        <v>Same</v>
      </c>
      <c r="T1623">
        <v>900796</v>
      </c>
      <c r="U1623">
        <v>12820.01</v>
      </c>
      <c r="V1623" t="str">
        <v>373SMT INV-PTS SALES</v>
      </c>
      <c r="W1623">
        <v>0</v>
      </c>
      <c r="X1623" t="str">
        <v>C49SZX20220132R1ZX</v>
      </c>
      <c r="Y1623">
        <v>1169223</v>
      </c>
      <c r="Z1623" t="str">
        <v>海星科技（深圳）有限公司</v>
      </c>
      <c r="AA1623">
        <v>0</v>
      </c>
      <c r="AB1623">
        <v>2023</v>
      </c>
      <c r="AC1623">
        <v>4</v>
      </c>
      <c r="AD1623" t="str">
        <v>Q1</v>
      </c>
      <c r="AE1623" t="str">
        <v>FY23/24</v>
      </c>
      <c r="AF1623" t="str">
        <v>SOUTH</v>
      </c>
    </row>
    <row r="1624" spans="1:32">
      <c r="A1624" t="str">
        <v>ESSZ</v>
      </c>
      <c r="B1624" t="str">
        <v>SZX</v>
      </c>
      <c r="C1624" t="str">
        <v>FEEDER</v>
      </c>
      <c r="D1624" s="4">
        <v>45041</v>
      </c>
      <c r="E1624" t="str">
        <v>YAMAHA</v>
      </c>
      <c r="F1624">
        <v>14100581</v>
      </c>
      <c r="G1624">
        <v>45041</v>
      </c>
      <c r="H1624" t="str">
        <v>YMCT|KHJ-MC500-00</v>
      </c>
      <c r="I1624" t="str">
        <v>SS TAPE FEEDER 32mm</v>
      </c>
      <c r="J1624">
        <v>1</v>
      </c>
      <c r="K1624">
        <v>1</v>
      </c>
      <c r="L1624">
        <v>0</v>
      </c>
      <c r="M1624" t="str">
        <v>CNY</v>
      </c>
      <c r="N1624">
        <v>1.1399999999999999</v>
      </c>
      <c r="O1624">
        <v>0</v>
      </c>
      <c r="P1624">
        <v>0</v>
      </c>
      <c r="Q1624" t="str">
        <v>C66SZX-SMT SERVICE</v>
      </c>
      <c r="R1624" t="str">
        <v>Hai Xin Technology(ShenZhen) Company Limited.</v>
      </c>
      <c r="S1624" t="str">
        <v>Same</v>
      </c>
      <c r="T1624">
        <v>900796</v>
      </c>
      <c r="U1624">
        <v>4280.74</v>
      </c>
      <c r="V1624" t="str">
        <v>373SMT INV-PTS SALES</v>
      </c>
      <c r="W1624">
        <v>0</v>
      </c>
      <c r="X1624" t="str">
        <v>C49SZX20220132R1ZX</v>
      </c>
      <c r="Y1624">
        <v>1169223</v>
      </c>
      <c r="Z1624" t="str">
        <v>海星科技（深圳）有限公司</v>
      </c>
      <c r="AA1624">
        <v>0</v>
      </c>
      <c r="AB1624">
        <v>2023</v>
      </c>
      <c r="AC1624">
        <v>4</v>
      </c>
      <c r="AD1624" t="str">
        <v>Q1</v>
      </c>
      <c r="AE1624" t="str">
        <v>FY23/24</v>
      </c>
      <c r="AF1624" t="str">
        <v>SOUTH</v>
      </c>
    </row>
    <row r="1625" spans="1:32">
      <c r="A1625" t="str">
        <v>ESSZ</v>
      </c>
      <c r="B1625" t="str">
        <v>SZX</v>
      </c>
      <c r="C1625" t="str">
        <v>SERVICE_CHARGE</v>
      </c>
      <c r="D1625" s="4">
        <v>45042</v>
      </c>
      <c r="E1625" t="str">
        <v>YAMAHA</v>
      </c>
      <c r="F1625">
        <v>12100106</v>
      </c>
      <c r="G1625">
        <v>45042</v>
      </c>
      <c r="H1625" t="str">
        <v>YMCT|REPAIR CHARGE</v>
      </c>
      <c r="I1625" t="str">
        <v>REPAIR CHARGE</v>
      </c>
      <c r="J1625">
        <v>1</v>
      </c>
      <c r="K1625">
        <v>1</v>
      </c>
      <c r="L1625">
        <v>1769.91</v>
      </c>
      <c r="M1625" t="str">
        <v>CNY</v>
      </c>
      <c r="N1625">
        <v>1.1399999999999999</v>
      </c>
      <c r="O1625">
        <v>1769.91</v>
      </c>
      <c r="P1625">
        <v>2017.6974</v>
      </c>
      <c r="Q1625" t="str">
        <v>C66SZX-SMT SERVICE</v>
      </c>
      <c r="R1625" t="str">
        <v>TOBI LED CO., LIMITED</v>
      </c>
      <c r="S1625" t="str">
        <v>Same</v>
      </c>
      <c r="T1625">
        <v>900797</v>
      </c>
      <c r="U1625">
        <v>0</v>
      </c>
      <c r="V1625" t="str">
        <v>373SMT INV-NON-CON</v>
      </c>
      <c r="W1625">
        <v>0</v>
      </c>
      <c r="X1625" t="str">
        <v>C66SZ24023</v>
      </c>
      <c r="Y1625">
        <v>0</v>
      </c>
      <c r="Z1625" t="str">
        <v>珠海拓比光科技有限公司</v>
      </c>
      <c r="AA1625">
        <v>0</v>
      </c>
      <c r="AB1625">
        <v>2023</v>
      </c>
      <c r="AC1625">
        <v>4</v>
      </c>
      <c r="AD1625" t="str">
        <v>Q1</v>
      </c>
      <c r="AE1625" t="str">
        <v>FY23/24</v>
      </c>
      <c r="AF1625" t="str">
        <v>SOUTH</v>
      </c>
    </row>
    <row r="1626" spans="1:32">
      <c r="A1626" t="str">
        <v>ESSZ</v>
      </c>
      <c r="B1626" t="str">
        <v>BJS</v>
      </c>
      <c r="C1626" t="str">
        <v>SPARES/OTHER</v>
      </c>
      <c r="D1626" s="4">
        <v>45042</v>
      </c>
      <c r="E1626" t="str">
        <v>YAMAHA</v>
      </c>
      <c r="F1626">
        <v>14100584</v>
      </c>
      <c r="G1626">
        <v>45042</v>
      </c>
      <c r="H1626" t="str">
        <v>YMCT|KHN-M7710-A4</v>
      </c>
      <c r="I1626" t="str">
        <v>NOZZLE 301A ASSY</v>
      </c>
      <c r="J1626">
        <v>16</v>
      </c>
      <c r="K1626">
        <v>16</v>
      </c>
      <c r="L1626">
        <v>9203.5400000000009</v>
      </c>
      <c r="M1626" t="str">
        <v>CNY</v>
      </c>
      <c r="N1626">
        <v>1.1399999999999999</v>
      </c>
      <c r="O1626">
        <v>9203.5400000000009</v>
      </c>
      <c r="P1626">
        <v>10492.035599999999</v>
      </c>
      <c r="Q1626" t="str">
        <v>C66BJS-SMT SERVICE</v>
      </c>
      <c r="R1626" t="str">
        <v>Jade Bird Fire Co., Ltd.</v>
      </c>
      <c r="S1626" t="str">
        <v>Same</v>
      </c>
      <c r="T1626">
        <v>900801</v>
      </c>
      <c r="U1626">
        <v>6736</v>
      </c>
      <c r="V1626" t="str">
        <v>373SMT INV-PTS SALES</v>
      </c>
      <c r="W1626">
        <v>0</v>
      </c>
      <c r="X1626" t="str">
        <v>青鸟20221222R1</v>
      </c>
      <c r="Y1626">
        <v>1175254</v>
      </c>
      <c r="Z1626" t="str">
        <v>青鸟消防股份有限公司</v>
      </c>
      <c r="AA1626">
        <v>0</v>
      </c>
      <c r="AB1626">
        <v>2023</v>
      </c>
      <c r="AC1626">
        <v>4</v>
      </c>
      <c r="AD1626" t="str">
        <v>Q1</v>
      </c>
      <c r="AE1626" t="str">
        <v>FY23/24</v>
      </c>
      <c r="AF1626" t="str">
        <v>NORTH</v>
      </c>
    </row>
    <row r="1627" spans="1:32">
      <c r="A1627" t="str">
        <v>ESSZ</v>
      </c>
      <c r="B1627" t="str">
        <v>BJS</v>
      </c>
      <c r="C1627" t="str">
        <v>SPARES/OTHER</v>
      </c>
      <c r="D1627" s="4">
        <v>45042</v>
      </c>
      <c r="E1627" t="str">
        <v>YAMAHA</v>
      </c>
      <c r="F1627">
        <v>14100584</v>
      </c>
      <c r="G1627">
        <v>45042</v>
      </c>
      <c r="H1627" t="str">
        <v>YMCT|KHJ-MC244-00</v>
      </c>
      <c r="I1627" t="str">
        <v>LEVER TAPE GUIDE R</v>
      </c>
      <c r="J1627">
        <v>17</v>
      </c>
      <c r="K1627">
        <v>17</v>
      </c>
      <c r="L1627">
        <v>285.83999999999997</v>
      </c>
      <c r="M1627" t="str">
        <v>CNY</v>
      </c>
      <c r="N1627">
        <v>1.1399999999999999</v>
      </c>
      <c r="O1627">
        <v>285.83999999999997</v>
      </c>
      <c r="P1627">
        <v>325.85759999999993</v>
      </c>
      <c r="Q1627" t="str">
        <v>C66BJS-SMT SERVICE</v>
      </c>
      <c r="R1627" t="str">
        <v>Jade Bird Fire Co., Ltd.</v>
      </c>
      <c r="S1627" t="str">
        <v>Same</v>
      </c>
      <c r="T1627">
        <v>900801</v>
      </c>
      <c r="U1627">
        <v>170</v>
      </c>
      <c r="V1627" t="str">
        <v>373SMT INV-PTS SALES</v>
      </c>
      <c r="W1627">
        <v>0</v>
      </c>
      <c r="X1627" t="str">
        <v>青鸟20221222R1</v>
      </c>
      <c r="Y1627">
        <v>1175254</v>
      </c>
      <c r="Z1627" t="str">
        <v>青鸟消防股份有限公司</v>
      </c>
      <c r="AA1627">
        <v>0</v>
      </c>
      <c r="AB1627">
        <v>2023</v>
      </c>
      <c r="AC1627">
        <v>4</v>
      </c>
      <c r="AD1627" t="str">
        <v>Q1</v>
      </c>
      <c r="AE1627" t="str">
        <v>FY23/24</v>
      </c>
      <c r="AF1627" t="str">
        <v>NORTH</v>
      </c>
    </row>
    <row r="1628" spans="1:32">
      <c r="A1628" t="str">
        <v>ESSZ</v>
      </c>
      <c r="B1628" t="str">
        <v>BJS</v>
      </c>
      <c r="C1628" t="str">
        <v>SPARES/OTHER</v>
      </c>
      <c r="D1628" s="4">
        <v>45042</v>
      </c>
      <c r="E1628" t="str">
        <v>YAMAHA</v>
      </c>
      <c r="F1628">
        <v>14100584</v>
      </c>
      <c r="G1628">
        <v>45042</v>
      </c>
      <c r="H1628" t="str">
        <v>YMCT|KHY-M7740-A0</v>
      </c>
      <c r="I1628" t="str">
        <v>NOZZLE 303A/314A AS.</v>
      </c>
      <c r="J1628">
        <v>5</v>
      </c>
      <c r="K1628">
        <v>5</v>
      </c>
      <c r="L1628">
        <v>2699.12</v>
      </c>
      <c r="M1628" t="str">
        <v>CNY</v>
      </c>
      <c r="N1628">
        <v>1.1399999999999999</v>
      </c>
      <c r="O1628">
        <v>2699.12</v>
      </c>
      <c r="P1628">
        <v>3076.9967999999994</v>
      </c>
      <c r="Q1628" t="str">
        <v>C66BJS-SMT SERVICE</v>
      </c>
      <c r="R1628" t="str">
        <v>Jade Bird Fire Co., Ltd.</v>
      </c>
      <c r="S1628" t="str">
        <v>Same</v>
      </c>
      <c r="T1628">
        <v>900801</v>
      </c>
      <c r="U1628">
        <v>2255</v>
      </c>
      <c r="V1628" t="str">
        <v>373SMT INV-PTS SALES</v>
      </c>
      <c r="W1628">
        <v>0</v>
      </c>
      <c r="X1628" t="str">
        <v>青鸟20221222R1</v>
      </c>
      <c r="Y1628">
        <v>1175254</v>
      </c>
      <c r="Z1628" t="str">
        <v>青鸟消防股份有限公司</v>
      </c>
      <c r="AA1628">
        <v>0</v>
      </c>
      <c r="AB1628">
        <v>2023</v>
      </c>
      <c r="AC1628">
        <v>4</v>
      </c>
      <c r="AD1628" t="str">
        <v>Q1</v>
      </c>
      <c r="AE1628" t="str">
        <v>FY23/24</v>
      </c>
      <c r="AF1628" t="str">
        <v>NORTH</v>
      </c>
    </row>
    <row r="1629" spans="1:32">
      <c r="A1629" t="str">
        <v>ESSZ</v>
      </c>
      <c r="B1629" t="str">
        <v>BJS</v>
      </c>
      <c r="C1629" t="str">
        <v>SPARES/OTHER</v>
      </c>
      <c r="D1629" s="4">
        <v>45042</v>
      </c>
      <c r="E1629" t="str">
        <v>YAMAHA</v>
      </c>
      <c r="F1629">
        <v>14100584</v>
      </c>
      <c r="G1629">
        <v>45042</v>
      </c>
      <c r="H1629" t="str">
        <v>YMCT|KHJ-MC141-S1</v>
      </c>
      <c r="I1629" t="str">
        <v>PARTS,TAPE GUIDE</v>
      </c>
      <c r="J1629">
        <v>10</v>
      </c>
      <c r="K1629">
        <v>10</v>
      </c>
      <c r="L1629">
        <v>3805.31</v>
      </c>
      <c r="M1629" t="str">
        <v>CNY</v>
      </c>
      <c r="N1629">
        <v>1.1399999999999999</v>
      </c>
      <c r="O1629">
        <v>3805.31</v>
      </c>
      <c r="P1629">
        <v>4338.0533999999998</v>
      </c>
      <c r="Q1629" t="str">
        <v>C66BJS-SMT SERVICE</v>
      </c>
      <c r="R1629" t="str">
        <v>Jade Bird Fire Co., Ltd.</v>
      </c>
      <c r="S1629" t="str">
        <v>Same</v>
      </c>
      <c r="T1629">
        <v>900801</v>
      </c>
      <c r="U1629">
        <v>2150</v>
      </c>
      <c r="V1629" t="str">
        <v>373SMT INV-PTS SALES</v>
      </c>
      <c r="W1629">
        <v>0</v>
      </c>
      <c r="X1629" t="str">
        <v>青鸟20221222R1</v>
      </c>
      <c r="Y1629">
        <v>1175254</v>
      </c>
      <c r="Z1629" t="str">
        <v>青鸟消防股份有限公司</v>
      </c>
      <c r="AA1629">
        <v>0</v>
      </c>
      <c r="AB1629">
        <v>2023</v>
      </c>
      <c r="AC1629">
        <v>4</v>
      </c>
      <c r="AD1629" t="str">
        <v>Q1</v>
      </c>
      <c r="AE1629" t="str">
        <v>FY23/24</v>
      </c>
      <c r="AF1629" t="str">
        <v>NORTH</v>
      </c>
    </row>
    <row r="1630" spans="1:32">
      <c r="A1630" t="str">
        <v>ESSZ</v>
      </c>
      <c r="B1630" t="str">
        <v>BJS</v>
      </c>
      <c r="C1630" t="str">
        <v>SPARES/OTHER</v>
      </c>
      <c r="D1630" s="4">
        <v>45042</v>
      </c>
      <c r="E1630" t="str">
        <v>YAMAHA</v>
      </c>
      <c r="F1630">
        <v>14100584</v>
      </c>
      <c r="G1630">
        <v>45042</v>
      </c>
      <c r="H1630" t="str">
        <v>YMCT|KHJ-MC144-00</v>
      </c>
      <c r="I1630" t="str">
        <v>LEVER TAPE GUIDE R</v>
      </c>
      <c r="J1630">
        <v>15</v>
      </c>
      <c r="K1630">
        <v>15</v>
      </c>
      <c r="L1630">
        <v>172.57</v>
      </c>
      <c r="M1630" t="str">
        <v>CNY</v>
      </c>
      <c r="N1630">
        <v>1.1399999999999999</v>
      </c>
      <c r="O1630">
        <v>172.57</v>
      </c>
      <c r="P1630">
        <v>196.72979999999998</v>
      </c>
      <c r="Q1630" t="str">
        <v>C66BJS-SMT SERVICE</v>
      </c>
      <c r="R1630" t="str">
        <v>Jade Bird Fire Co., Ltd.</v>
      </c>
      <c r="S1630" t="str">
        <v>Same</v>
      </c>
      <c r="T1630">
        <v>900801</v>
      </c>
      <c r="U1630">
        <v>105</v>
      </c>
      <c r="V1630" t="str">
        <v>373SMT INV-PTS SALES</v>
      </c>
      <c r="W1630">
        <v>0</v>
      </c>
      <c r="X1630" t="str">
        <v>青鸟20221222R1</v>
      </c>
      <c r="Y1630">
        <v>1175254</v>
      </c>
      <c r="Z1630" t="str">
        <v>青鸟消防股份有限公司</v>
      </c>
      <c r="AA1630">
        <v>0</v>
      </c>
      <c r="AB1630">
        <v>2023</v>
      </c>
      <c r="AC1630">
        <v>4</v>
      </c>
      <c r="AD1630" t="str">
        <v>Q1</v>
      </c>
      <c r="AE1630" t="str">
        <v>FY23/24</v>
      </c>
      <c r="AF1630" t="str">
        <v>NORTH</v>
      </c>
    </row>
    <row r="1631" spans="1:32">
      <c r="A1631" t="str">
        <v>ESSZ</v>
      </c>
      <c r="B1631" t="str">
        <v>BJS</v>
      </c>
      <c r="C1631" t="str">
        <v>SPARES/OTHER</v>
      </c>
      <c r="D1631" s="4">
        <v>45042</v>
      </c>
      <c r="E1631" t="str">
        <v>YAMAHA</v>
      </c>
      <c r="F1631">
        <v>14100584</v>
      </c>
      <c r="G1631">
        <v>45042</v>
      </c>
      <c r="H1631" t="str">
        <v>YMCT|KLJ-MC145-00</v>
      </c>
      <c r="I1631" t="str">
        <v>LEVER TAPE GUIDE F</v>
      </c>
      <c r="J1631">
        <v>10</v>
      </c>
      <c r="K1631">
        <v>10</v>
      </c>
      <c r="L1631">
        <v>274.33999999999997</v>
      </c>
      <c r="M1631" t="str">
        <v>CNY</v>
      </c>
      <c r="N1631">
        <v>1.1399999999999999</v>
      </c>
      <c r="O1631">
        <v>274.33999999999997</v>
      </c>
      <c r="P1631">
        <v>312.74759999999992</v>
      </c>
      <c r="Q1631" t="str">
        <v>C66BJS-SMT SERVICE</v>
      </c>
      <c r="R1631" t="str">
        <v>Jade Bird Fire Co., Ltd.</v>
      </c>
      <c r="S1631" t="str">
        <v>Same</v>
      </c>
      <c r="T1631">
        <v>900801</v>
      </c>
      <c r="U1631">
        <v>180</v>
      </c>
      <c r="V1631" t="str">
        <v>373SMT INV-PTS SALES</v>
      </c>
      <c r="W1631">
        <v>0</v>
      </c>
      <c r="X1631" t="str">
        <v>青鸟20221222R1</v>
      </c>
      <c r="Y1631">
        <v>1175254</v>
      </c>
      <c r="Z1631" t="str">
        <v>青鸟消防股份有限公司</v>
      </c>
      <c r="AA1631">
        <v>0</v>
      </c>
      <c r="AB1631">
        <v>2023</v>
      </c>
      <c r="AC1631">
        <v>4</v>
      </c>
      <c r="AD1631" t="str">
        <v>Q1</v>
      </c>
      <c r="AE1631" t="str">
        <v>FY23/24</v>
      </c>
      <c r="AF1631" t="str">
        <v>NORTH</v>
      </c>
    </row>
    <row r="1632" spans="1:32">
      <c r="A1632" t="str">
        <v>ESSZ</v>
      </c>
      <c r="B1632" t="str">
        <v>BJS</v>
      </c>
      <c r="C1632" t="str">
        <v>SPARES/OTHER</v>
      </c>
      <c r="D1632" s="4">
        <v>45042</v>
      </c>
      <c r="E1632" t="str">
        <v>YAMAHA</v>
      </c>
      <c r="F1632">
        <v>14100584</v>
      </c>
      <c r="G1632">
        <v>45042</v>
      </c>
      <c r="H1632" t="str">
        <v>YMCT|KHJ-MC146-02</v>
      </c>
      <c r="I1632" t="str">
        <v>SPRING TAPE GUIDE R</v>
      </c>
      <c r="J1632">
        <v>20</v>
      </c>
      <c r="K1632">
        <v>20</v>
      </c>
      <c r="L1632">
        <v>35.4</v>
      </c>
      <c r="M1632" t="str">
        <v>CNY</v>
      </c>
      <c r="N1632">
        <v>1.1399999999999999</v>
      </c>
      <c r="O1632">
        <v>35.4</v>
      </c>
      <c r="P1632">
        <v>40.355999999999995</v>
      </c>
      <c r="Q1632" t="str">
        <v>C66BJS-SMT SERVICE</v>
      </c>
      <c r="R1632" t="str">
        <v>Jade Bird Fire Co., Ltd.</v>
      </c>
      <c r="S1632" t="str">
        <v>Same</v>
      </c>
      <c r="T1632">
        <v>900801</v>
      </c>
      <c r="U1632">
        <v>21.6</v>
      </c>
      <c r="V1632" t="str">
        <v>373SMT INV-PTS SALES</v>
      </c>
      <c r="W1632">
        <v>0</v>
      </c>
      <c r="X1632" t="str">
        <v>青鸟20221222R1</v>
      </c>
      <c r="Y1632">
        <v>1175254</v>
      </c>
      <c r="Z1632" t="str">
        <v>青鸟消防股份有限公司</v>
      </c>
      <c r="AA1632">
        <v>0</v>
      </c>
      <c r="AB1632">
        <v>2023</v>
      </c>
      <c r="AC1632">
        <v>4</v>
      </c>
      <c r="AD1632" t="str">
        <v>Q1</v>
      </c>
      <c r="AE1632" t="str">
        <v>FY23/24</v>
      </c>
      <c r="AF1632" t="str">
        <v>NORTH</v>
      </c>
    </row>
    <row r="1633" spans="1:32">
      <c r="A1633" t="str">
        <v>ESSZ</v>
      </c>
      <c r="B1633" t="str">
        <v>BJS</v>
      </c>
      <c r="C1633" t="str">
        <v>SPARES/OTHER</v>
      </c>
      <c r="D1633" s="4">
        <v>45042</v>
      </c>
      <c r="E1633" t="str">
        <v>YAMAHA</v>
      </c>
      <c r="F1633">
        <v>14100584</v>
      </c>
      <c r="G1633">
        <v>45042</v>
      </c>
      <c r="H1633" t="str">
        <v>YMCT|KHJ-MC147-02</v>
      </c>
      <c r="I1633" t="str">
        <v>SPRING TAPE GUIDE F</v>
      </c>
      <c r="J1633">
        <v>10</v>
      </c>
      <c r="K1633">
        <v>10</v>
      </c>
      <c r="L1633">
        <v>88.5</v>
      </c>
      <c r="M1633" t="str">
        <v>CNY</v>
      </c>
      <c r="N1633">
        <v>1.1399999999999999</v>
      </c>
      <c r="O1633">
        <v>88.5</v>
      </c>
      <c r="P1633">
        <v>100.88999999999999</v>
      </c>
      <c r="Q1633" t="str">
        <v>C66BJS-SMT SERVICE</v>
      </c>
      <c r="R1633" t="str">
        <v>Jade Bird Fire Co., Ltd.</v>
      </c>
      <c r="S1633" t="str">
        <v>Same</v>
      </c>
      <c r="T1633">
        <v>900801</v>
      </c>
      <c r="U1633">
        <v>54</v>
      </c>
      <c r="V1633" t="str">
        <v>373SMT INV-PTS SALES</v>
      </c>
      <c r="W1633">
        <v>0</v>
      </c>
      <c r="X1633" t="str">
        <v>青鸟20221222R1</v>
      </c>
      <c r="Y1633">
        <v>1175254</v>
      </c>
      <c r="Z1633" t="str">
        <v>青鸟消防股份有限公司</v>
      </c>
      <c r="AA1633">
        <v>0</v>
      </c>
      <c r="AB1633">
        <v>2023</v>
      </c>
      <c r="AC1633">
        <v>4</v>
      </c>
      <c r="AD1633" t="str">
        <v>Q1</v>
      </c>
      <c r="AE1633" t="str">
        <v>FY23/24</v>
      </c>
      <c r="AF1633" t="str">
        <v>NORTH</v>
      </c>
    </row>
    <row r="1634" spans="1:32">
      <c r="A1634" t="str">
        <v>ESSZ</v>
      </c>
      <c r="B1634" t="str">
        <v>BJS</v>
      </c>
      <c r="C1634" t="str">
        <v>SPARES/OTHER</v>
      </c>
      <c r="D1634" s="4">
        <v>45042</v>
      </c>
      <c r="E1634" t="str">
        <v>YAMAHA</v>
      </c>
      <c r="F1634">
        <v>14100584</v>
      </c>
      <c r="G1634">
        <v>45042</v>
      </c>
      <c r="H1634" t="str">
        <v>YMCT|KHJ-MC149-00</v>
      </c>
      <c r="I1634" t="str">
        <v>STOPPER,LEVER R</v>
      </c>
      <c r="J1634">
        <v>20</v>
      </c>
      <c r="K1634">
        <v>20</v>
      </c>
      <c r="L1634">
        <v>106.19</v>
      </c>
      <c r="M1634" t="str">
        <v>CNY</v>
      </c>
      <c r="N1634">
        <v>1.1399999999999999</v>
      </c>
      <c r="O1634">
        <v>106.19</v>
      </c>
      <c r="P1634">
        <v>121.05659999999999</v>
      </c>
      <c r="Q1634" t="str">
        <v>C66BJS-SMT SERVICE</v>
      </c>
      <c r="R1634" t="str">
        <v>Jade Bird Fire Co., Ltd.</v>
      </c>
      <c r="S1634" t="str">
        <v>Same</v>
      </c>
      <c r="T1634">
        <v>900801</v>
      </c>
      <c r="U1634">
        <v>60</v>
      </c>
      <c r="V1634" t="str">
        <v>373SMT INV-PTS SALES</v>
      </c>
      <c r="W1634">
        <v>0</v>
      </c>
      <c r="X1634" t="str">
        <v>青鸟20221222R1</v>
      </c>
      <c r="Y1634">
        <v>1175254</v>
      </c>
      <c r="Z1634" t="str">
        <v>青鸟消防股份有限公司</v>
      </c>
      <c r="AA1634">
        <v>0</v>
      </c>
      <c r="AB1634">
        <v>2023</v>
      </c>
      <c r="AC1634">
        <v>4</v>
      </c>
      <c r="AD1634" t="str">
        <v>Q1</v>
      </c>
      <c r="AE1634" t="str">
        <v>FY23/24</v>
      </c>
      <c r="AF1634" t="str">
        <v>NORTH</v>
      </c>
    </row>
    <row r="1635" spans="1:32">
      <c r="A1635" t="str">
        <v>ESSZ</v>
      </c>
      <c r="B1635" t="str">
        <v>BJS</v>
      </c>
      <c r="C1635" t="str">
        <v>SPARES/OTHER</v>
      </c>
      <c r="D1635" s="4">
        <v>45042</v>
      </c>
      <c r="E1635" t="str">
        <v>YAMAHA</v>
      </c>
      <c r="F1635">
        <v>14100584</v>
      </c>
      <c r="G1635">
        <v>45042</v>
      </c>
      <c r="H1635" t="str">
        <v>YMCT|KHJ-MC181-00</v>
      </c>
      <c r="I1635" t="str">
        <v>HANDLE</v>
      </c>
      <c r="J1635">
        <v>5</v>
      </c>
      <c r="K1635">
        <v>5</v>
      </c>
      <c r="L1635">
        <v>287.61</v>
      </c>
      <c r="M1635" t="str">
        <v>CNY</v>
      </c>
      <c r="N1635">
        <v>1.1399999999999999</v>
      </c>
      <c r="O1635">
        <v>287.61</v>
      </c>
      <c r="P1635">
        <v>327.87540000000001</v>
      </c>
      <c r="Q1635" t="str">
        <v>C66BJS-SMT SERVICE</v>
      </c>
      <c r="R1635" t="str">
        <v>Jade Bird Fire Co., Ltd.</v>
      </c>
      <c r="S1635" t="str">
        <v>Same</v>
      </c>
      <c r="T1635">
        <v>900801</v>
      </c>
      <c r="U1635">
        <v>160</v>
      </c>
      <c r="V1635" t="str">
        <v>373SMT INV-PTS SALES</v>
      </c>
      <c r="W1635">
        <v>0</v>
      </c>
      <c r="X1635" t="str">
        <v>青鸟20221222R1</v>
      </c>
      <c r="Y1635">
        <v>1175254</v>
      </c>
      <c r="Z1635" t="str">
        <v>青鸟消防股份有限公司</v>
      </c>
      <c r="AA1635">
        <v>0</v>
      </c>
      <c r="AB1635">
        <v>2023</v>
      </c>
      <c r="AC1635">
        <v>4</v>
      </c>
      <c r="AD1635" t="str">
        <v>Q1</v>
      </c>
      <c r="AE1635" t="str">
        <v>FY23/24</v>
      </c>
      <c r="AF1635" t="str">
        <v>NORTH</v>
      </c>
    </row>
    <row r="1636" spans="1:32">
      <c r="A1636" t="str">
        <v>ESSZ</v>
      </c>
      <c r="B1636" t="str">
        <v>BJS</v>
      </c>
      <c r="C1636" t="str">
        <v>SPARES/OTHER</v>
      </c>
      <c r="D1636" s="4">
        <v>45042</v>
      </c>
      <c r="E1636" t="str">
        <v>OTHERS</v>
      </c>
      <c r="F1636">
        <v>14100584</v>
      </c>
      <c r="G1636">
        <v>45042</v>
      </c>
      <c r="H1636" t="str">
        <v>ZMTR|K48-M3856-00X</v>
      </c>
      <c r="I1636" t="str">
        <v>GREASE PACK(NSL)</v>
      </c>
      <c r="J1636">
        <v>4</v>
      </c>
      <c r="K1636">
        <v>4</v>
      </c>
      <c r="L1636">
        <v>1079.6500000000001</v>
      </c>
      <c r="M1636" t="str">
        <v>CNY</v>
      </c>
      <c r="N1636">
        <v>1.1399999999999999</v>
      </c>
      <c r="O1636">
        <v>1079.6500000000001</v>
      </c>
      <c r="P1636">
        <v>1230.8009999999999</v>
      </c>
      <c r="Q1636" t="str">
        <v>C66BJS-SMT SERVICE</v>
      </c>
      <c r="R1636" t="str">
        <v>Jade Bird Fire Co., Ltd.</v>
      </c>
      <c r="S1636" t="str">
        <v>Same</v>
      </c>
      <c r="T1636">
        <v>900801</v>
      </c>
      <c r="U1636">
        <v>573.44000000000005</v>
      </c>
      <c r="V1636" t="str">
        <v>373SMT INV-PTS SALES</v>
      </c>
      <c r="W1636">
        <v>0</v>
      </c>
      <c r="X1636" t="str">
        <v>青鸟20221222R1</v>
      </c>
      <c r="Y1636">
        <v>1175254</v>
      </c>
      <c r="Z1636" t="str">
        <v>青鸟消防股份有限公司</v>
      </c>
      <c r="AA1636">
        <v>0</v>
      </c>
      <c r="AB1636">
        <v>2023</v>
      </c>
      <c r="AC1636">
        <v>4</v>
      </c>
      <c r="AD1636" t="str">
        <v>Q1</v>
      </c>
      <c r="AE1636" t="str">
        <v>FY23/24</v>
      </c>
      <c r="AF1636" t="str">
        <v>NORTH</v>
      </c>
    </row>
    <row r="1637" spans="1:32">
      <c r="A1637" t="str">
        <v>ESSZ</v>
      </c>
      <c r="B1637" t="str">
        <v>SZX</v>
      </c>
      <c r="C1637" t="str">
        <v>SERVICE_CHARGE</v>
      </c>
      <c r="D1637" s="4">
        <v>45043</v>
      </c>
      <c r="E1637" t="str">
        <v>YAMAHA</v>
      </c>
      <c r="F1637">
        <v>12100107</v>
      </c>
      <c r="G1637">
        <v>45043</v>
      </c>
      <c r="H1637" t="str">
        <v>YMCT|REPAIR CHARGE</v>
      </c>
      <c r="I1637" t="str">
        <v>REPAIR CHARGE</v>
      </c>
      <c r="J1637">
        <v>1</v>
      </c>
      <c r="K1637">
        <v>1</v>
      </c>
      <c r="L1637">
        <v>707.96</v>
      </c>
      <c r="M1637" t="str">
        <v>CNY</v>
      </c>
      <c r="N1637">
        <v>1.1399999999999999</v>
      </c>
      <c r="O1637">
        <v>707.96</v>
      </c>
      <c r="P1637">
        <v>807.07439999999997</v>
      </c>
      <c r="Q1637" t="str">
        <v>C66SZX-SMT SERVICE</v>
      </c>
      <c r="R1637" t="str">
        <v>SHENZHEN JIANKE ELECTRONICS CO.,LTD</v>
      </c>
      <c r="S1637" t="str">
        <v>Same</v>
      </c>
      <c r="T1637">
        <v>900800</v>
      </c>
      <c r="U1637">
        <v>0</v>
      </c>
      <c r="V1637" t="str">
        <v>373SMT INV-NON-CON</v>
      </c>
      <c r="W1637">
        <v>0</v>
      </c>
      <c r="X1637" t="str">
        <v>C66SZ23533REV1</v>
      </c>
      <c r="Y1637">
        <v>0</v>
      </c>
      <c r="Z1637" t="str">
        <v>深圳市健科电子有限公司</v>
      </c>
      <c r="AA1637">
        <v>0</v>
      </c>
      <c r="AB1637">
        <v>2023</v>
      </c>
      <c r="AC1637">
        <v>4</v>
      </c>
      <c r="AD1637" t="str">
        <v>Q1</v>
      </c>
      <c r="AE1637" t="str">
        <v>FY23/24</v>
      </c>
      <c r="AF1637" t="str">
        <v>SOUTH</v>
      </c>
    </row>
    <row r="1638" spans="1:32">
      <c r="A1638" t="str">
        <v>ESSZ</v>
      </c>
      <c r="B1638" t="str">
        <v>SZX</v>
      </c>
      <c r="C1638" t="str">
        <v>SPARES/OTHER</v>
      </c>
      <c r="D1638" s="4">
        <v>45043</v>
      </c>
      <c r="E1638" t="str">
        <v>YAMAHA</v>
      </c>
      <c r="F1638">
        <v>14100582</v>
      </c>
      <c r="G1638">
        <v>45043</v>
      </c>
      <c r="H1638" t="str">
        <v>YMCT|KMB-M7780-A1</v>
      </c>
      <c r="I1638" t="str">
        <v>NOZZLE 7208A ASSY.</v>
      </c>
      <c r="J1638">
        <v>20</v>
      </c>
      <c r="K1638">
        <v>20</v>
      </c>
      <c r="L1638">
        <v>30973.45</v>
      </c>
      <c r="M1638" t="str">
        <v>CNY</v>
      </c>
      <c r="N1638">
        <v>1.1399999999999999</v>
      </c>
      <c r="O1638">
        <v>30973.45</v>
      </c>
      <c r="P1638">
        <v>35309.733</v>
      </c>
      <c r="Q1638" t="str">
        <v>C66SZX-SMT SERVICE</v>
      </c>
      <c r="R1638" t="str">
        <v>Shenzhen Zhengbang LED Technology Co.,Ltd</v>
      </c>
      <c r="S1638" t="str">
        <v>Same</v>
      </c>
      <c r="T1638">
        <v>900798</v>
      </c>
      <c r="U1638">
        <v>26920</v>
      </c>
      <c r="V1638" t="str">
        <v>373SMT INV-PTS SALES</v>
      </c>
      <c r="W1638">
        <v>0</v>
      </c>
      <c r="X1638" t="str">
        <v>POORD009916</v>
      </c>
      <c r="Y1638">
        <v>1176112</v>
      </c>
      <c r="Z1638" t="str">
        <v>深圳市正邦光电科技有限公司</v>
      </c>
      <c r="AA1638">
        <v>0</v>
      </c>
      <c r="AB1638">
        <v>2023</v>
      </c>
      <c r="AC1638">
        <v>4</v>
      </c>
      <c r="AD1638" t="str">
        <v>Q1</v>
      </c>
      <c r="AE1638" t="str">
        <v>FY23/24</v>
      </c>
      <c r="AF1638" t="str">
        <v>SOUTH</v>
      </c>
    </row>
    <row r="1639" spans="1:32">
      <c r="A1639" t="str">
        <v>ESSZ</v>
      </c>
      <c r="B1639" t="str">
        <v>SZX</v>
      </c>
      <c r="C1639" t="str">
        <v>SPARES/OTHER</v>
      </c>
      <c r="D1639" s="4">
        <v>45043</v>
      </c>
      <c r="E1639" t="str">
        <v>YAMAHA</v>
      </c>
      <c r="F1639">
        <v>14100583</v>
      </c>
      <c r="G1639">
        <v>45043</v>
      </c>
      <c r="H1639" t="str">
        <v>YMCT|KLW-M66B3-01</v>
      </c>
      <c r="I1639" t="str">
        <v>HNS X-FLEX LAN</v>
      </c>
      <c r="J1639">
        <v>1</v>
      </c>
      <c r="K1639">
        <v>1</v>
      </c>
      <c r="L1639">
        <v>1592.92</v>
      </c>
      <c r="M1639" t="str">
        <v>CNY</v>
      </c>
      <c r="N1639">
        <v>1.1399999999999999</v>
      </c>
      <c r="O1639">
        <v>1592.92</v>
      </c>
      <c r="P1639">
        <v>1815.9287999999999</v>
      </c>
      <c r="Q1639" t="str">
        <v>C66SZX-SMT SERVICE</v>
      </c>
      <c r="R1639" t="str">
        <v>SHENZHEN JIANKE ELECTRONICS CO.,LTD</v>
      </c>
      <c r="S1639" t="str">
        <v>Same</v>
      </c>
      <c r="T1639">
        <v>900799</v>
      </c>
      <c r="U1639">
        <v>838</v>
      </c>
      <c r="V1639" t="str">
        <v>373SMT INV-PTS SALES</v>
      </c>
      <c r="W1639">
        <v>0</v>
      </c>
      <c r="X1639" t="str">
        <v>C66SZ23533REV1</v>
      </c>
      <c r="Y1639">
        <v>1176113</v>
      </c>
      <c r="Z1639" t="str">
        <v>深圳市健科电子有限公司</v>
      </c>
      <c r="AA1639">
        <v>0</v>
      </c>
      <c r="AB1639">
        <v>2023</v>
      </c>
      <c r="AC1639">
        <v>4</v>
      </c>
      <c r="AD1639" t="str">
        <v>Q1</v>
      </c>
      <c r="AE1639" t="str">
        <v>FY23/24</v>
      </c>
      <c r="AF1639" t="str">
        <v>SOUTH</v>
      </c>
    </row>
    <row r="1640" spans="1:32">
      <c r="A1640" t="str">
        <v>ESSZ</v>
      </c>
      <c r="B1640" t="str">
        <v>SZX</v>
      </c>
      <c r="C1640" t="str">
        <v>SPARES/OTHER</v>
      </c>
      <c r="D1640" s="4">
        <v>45043</v>
      </c>
      <c r="E1640" t="str">
        <v>YAMAHA</v>
      </c>
      <c r="F1640">
        <v>14100583</v>
      </c>
      <c r="G1640">
        <v>45043</v>
      </c>
      <c r="H1640" t="str">
        <v>YMCT|KLW-M66B2-01</v>
      </c>
      <c r="I1640" t="str">
        <v>HNS Y-FLEX LAN</v>
      </c>
      <c r="J1640">
        <v>1</v>
      </c>
      <c r="K1640">
        <v>1</v>
      </c>
      <c r="L1640">
        <v>1858.41</v>
      </c>
      <c r="M1640" t="str">
        <v>CNY</v>
      </c>
      <c r="N1640">
        <v>1.1399999999999999</v>
      </c>
      <c r="O1640">
        <v>1858.41</v>
      </c>
      <c r="P1640">
        <v>2118.5873999999999</v>
      </c>
      <c r="Q1640" t="str">
        <v>C66SZX-SMT SERVICE</v>
      </c>
      <c r="R1640" t="str">
        <v>SHENZHEN JIANKE ELECTRONICS CO.,LTD</v>
      </c>
      <c r="S1640" t="str">
        <v>Same</v>
      </c>
      <c r="T1640">
        <v>900799</v>
      </c>
      <c r="U1640">
        <v>972.83</v>
      </c>
      <c r="V1640" t="str">
        <v>373SMT INV-PTS SALES</v>
      </c>
      <c r="W1640">
        <v>0</v>
      </c>
      <c r="X1640" t="str">
        <v>C66SZ23533REV1</v>
      </c>
      <c r="Y1640">
        <v>1176113</v>
      </c>
      <c r="Z1640" t="str">
        <v>深圳市健科电子有限公司</v>
      </c>
      <c r="AA1640">
        <v>0</v>
      </c>
      <c r="AB1640">
        <v>2023</v>
      </c>
      <c r="AC1640">
        <v>4</v>
      </c>
      <c r="AD1640" t="str">
        <v>Q1</v>
      </c>
      <c r="AE1640" t="str">
        <v>FY23/24</v>
      </c>
      <c r="AF1640" t="str">
        <v>SOUTH</v>
      </c>
    </row>
    <row r="1641" spans="1:32">
      <c r="A1641" t="str">
        <v>ESSZ</v>
      </c>
      <c r="B1641" t="str">
        <v>SZX</v>
      </c>
      <c r="C1641" t="str">
        <v>SPARES/OTHER</v>
      </c>
      <c r="D1641" s="4">
        <v>45043</v>
      </c>
      <c r="E1641" t="str">
        <v>YAMAHA</v>
      </c>
      <c r="F1641">
        <v>14100583</v>
      </c>
      <c r="G1641">
        <v>45043</v>
      </c>
      <c r="H1641" t="str">
        <v>YMCT|KLW-M66BR-00</v>
      </c>
      <c r="I1641" t="str">
        <v>HNS EXT.LAN</v>
      </c>
      <c r="J1641">
        <v>1</v>
      </c>
      <c r="K1641">
        <v>1</v>
      </c>
      <c r="L1641">
        <v>1061.95</v>
      </c>
      <c r="M1641" t="str">
        <v>CNY</v>
      </c>
      <c r="N1641">
        <v>1.1399999999999999</v>
      </c>
      <c r="O1641">
        <v>1061.95</v>
      </c>
      <c r="P1641">
        <v>1210.623</v>
      </c>
      <c r="Q1641" t="str">
        <v>C66SZX-SMT SERVICE</v>
      </c>
      <c r="R1641" t="str">
        <v>SHENZHEN JIANKE ELECTRONICS CO.,LTD</v>
      </c>
      <c r="S1641" t="str">
        <v>Same</v>
      </c>
      <c r="T1641">
        <v>900799</v>
      </c>
      <c r="U1641">
        <v>613.5</v>
      </c>
      <c r="V1641" t="str">
        <v>373SMT INV-PTS SALES</v>
      </c>
      <c r="W1641">
        <v>0</v>
      </c>
      <c r="X1641" t="str">
        <v>C66SZ23533REV1</v>
      </c>
      <c r="Y1641">
        <v>1176113</v>
      </c>
      <c r="Z1641" t="str">
        <v>深圳市健科电子有限公司</v>
      </c>
      <c r="AA1641">
        <v>0</v>
      </c>
      <c r="AB1641">
        <v>2023</v>
      </c>
      <c r="AC1641">
        <v>4</v>
      </c>
      <c r="AD1641" t="str">
        <v>Q1</v>
      </c>
      <c r="AE1641" t="str">
        <v>FY23/24</v>
      </c>
      <c r="AF1641" t="str">
        <v>SOUTH</v>
      </c>
    </row>
    <row r="1642" spans="1:32">
      <c r="A1642" t="str">
        <v>ESSZ</v>
      </c>
      <c r="B1642" t="str">
        <v>SZX</v>
      </c>
      <c r="C1642" t="str">
        <v>FEEDER</v>
      </c>
      <c r="D1642" s="4">
        <v>45043</v>
      </c>
      <c r="E1642" t="str">
        <v>YAMAHA</v>
      </c>
      <c r="F1642">
        <v>14100585</v>
      </c>
      <c r="G1642">
        <v>45043</v>
      </c>
      <c r="H1642" t="str">
        <v>YMCT|KHJ-MC400-00</v>
      </c>
      <c r="I1642" t="str">
        <v>SS TAPE FEEDER 24mm</v>
      </c>
      <c r="J1642">
        <v>2</v>
      </c>
      <c r="K1642">
        <v>2</v>
      </c>
      <c r="L1642">
        <v>7964.6</v>
      </c>
      <c r="M1642" t="str">
        <v>CNY</v>
      </c>
      <c r="N1642">
        <v>1.1399999999999999</v>
      </c>
      <c r="O1642">
        <v>7964.6</v>
      </c>
      <c r="P1642">
        <v>9079.6440000000002</v>
      </c>
      <c r="Q1642" t="str">
        <v>C66SZX-SMT SERVICE</v>
      </c>
      <c r="R1642" t="str">
        <v>Shunhe Electronics (Yancheng) Co., Ltd.</v>
      </c>
      <c r="S1642" t="str">
        <v>Same</v>
      </c>
      <c r="T1642">
        <v>900802</v>
      </c>
      <c r="U1642">
        <v>6573</v>
      </c>
      <c r="V1642" t="str">
        <v>373SMT INV-PTS SALES</v>
      </c>
      <c r="W1642">
        <v>0</v>
      </c>
      <c r="X1642" t="str">
        <v>C66SZ24002REV1</v>
      </c>
      <c r="Y1642">
        <v>1176153</v>
      </c>
      <c r="Z1642" t="str">
        <v>顺禾电子（盐城）有限公司</v>
      </c>
      <c r="AA1642">
        <v>0</v>
      </c>
      <c r="AB1642">
        <v>2023</v>
      </c>
      <c r="AC1642">
        <v>4</v>
      </c>
      <c r="AD1642" t="str">
        <v>Q1</v>
      </c>
      <c r="AE1642" t="str">
        <v>FY23/24</v>
      </c>
      <c r="AF1642" t="str">
        <v>SOUTH</v>
      </c>
    </row>
    <row r="1643" spans="1:32">
      <c r="A1643" t="str">
        <v>ESSZ</v>
      </c>
      <c r="B1643" t="str">
        <v>SZX</v>
      </c>
      <c r="C1643" t="str">
        <v>SPARES/OTHER</v>
      </c>
      <c r="D1643" s="4">
        <v>45055</v>
      </c>
      <c r="E1643" t="str">
        <v>OTHERS</v>
      </c>
      <c r="F1643">
        <v>14100586</v>
      </c>
      <c r="G1643">
        <v>45055</v>
      </c>
      <c r="H1643" t="str">
        <v>ZMTR|KMG-M9125-00</v>
      </c>
      <c r="I1643" t="str">
        <v>PLATE GUIDE</v>
      </c>
      <c r="J1643">
        <v>2</v>
      </c>
      <c r="K1643">
        <v>2</v>
      </c>
      <c r="L1643">
        <v>12831.86</v>
      </c>
      <c r="M1643" t="str">
        <v>CNY</v>
      </c>
      <c r="N1643">
        <v>1.135</v>
      </c>
      <c r="O1643">
        <v>12831.86</v>
      </c>
      <c r="P1643">
        <v>14564.161100000001</v>
      </c>
      <c r="Q1643" t="str">
        <v>C66SZX-SMT SERVICE</v>
      </c>
      <c r="R1643" t="str">
        <v xml:space="preserve">Leader-Tech Electronics (Shenzhen) Inc - Huangshi </v>
      </c>
      <c r="S1643" t="str">
        <v>Same</v>
      </c>
      <c r="T1643">
        <v>900803</v>
      </c>
      <c r="U1643">
        <v>3893.8</v>
      </c>
      <c r="V1643" t="str">
        <v>373SMT INV-PTS SALES</v>
      </c>
      <c r="W1643">
        <v>0</v>
      </c>
      <c r="X1643" t="str">
        <v>HS-P02022120083</v>
      </c>
      <c r="Y1643">
        <v>1183187</v>
      </c>
      <c r="Z1643" t="str">
        <v>上达电子（黄石）股份有限公司</v>
      </c>
      <c r="AA1643">
        <v>0</v>
      </c>
      <c r="AB1643">
        <v>2023</v>
      </c>
      <c r="AC1643">
        <v>5</v>
      </c>
      <c r="AD1643" t="str">
        <v>Q1</v>
      </c>
      <c r="AE1643" t="str">
        <v>FY23/24</v>
      </c>
      <c r="AF1643" t="str">
        <v>SOUTH</v>
      </c>
    </row>
    <row r="1644" spans="1:32">
      <c r="A1644" t="str">
        <v>ESSZ</v>
      </c>
      <c r="B1644" t="str">
        <v>XIY</v>
      </c>
      <c r="C1644" t="str">
        <v>SERVICE_CHARGE</v>
      </c>
      <c r="D1644" s="4">
        <v>45056</v>
      </c>
      <c r="E1644" t="str">
        <v>YAMAHA</v>
      </c>
      <c r="F1644">
        <v>12100108</v>
      </c>
      <c r="G1644">
        <v>45056</v>
      </c>
      <c r="H1644" t="str">
        <v>YMCT|REPAIR CHARGE</v>
      </c>
      <c r="I1644" t="str">
        <v>REPAIR CHARGE</v>
      </c>
      <c r="J1644">
        <v>1</v>
      </c>
      <c r="K1644">
        <v>1</v>
      </c>
      <c r="L1644">
        <v>68495.58</v>
      </c>
      <c r="M1644" t="str">
        <v>CNY</v>
      </c>
      <c r="N1644">
        <v>1.135</v>
      </c>
      <c r="O1644">
        <v>68495.58</v>
      </c>
      <c r="P1644">
        <v>77742.483300000007</v>
      </c>
      <c r="Q1644" t="str">
        <v>C66SZX-SMT SERVICE</v>
      </c>
      <c r="R1644" t="str">
        <v>Ningxia LGG Instrument Co., Ltd.</v>
      </c>
      <c r="S1644" t="str">
        <v>Same</v>
      </c>
      <c r="T1644">
        <v>900804</v>
      </c>
      <c r="U1644">
        <v>0</v>
      </c>
      <c r="V1644" t="str">
        <v>373SMT INV-NON-CON</v>
      </c>
      <c r="W1644">
        <v>0</v>
      </c>
      <c r="X1644">
        <v>0</v>
      </c>
      <c r="Y1644">
        <v>0</v>
      </c>
      <c r="Z1644" t="str">
        <v>宁夏隆基宁光仪表股份有限公司</v>
      </c>
      <c r="AA1644">
        <v>0</v>
      </c>
      <c r="AB1644">
        <v>2023</v>
      </c>
      <c r="AC1644">
        <v>5</v>
      </c>
      <c r="AD1644" t="str">
        <v>Q1</v>
      </c>
      <c r="AE1644" t="str">
        <v>FY23/24</v>
      </c>
      <c r="AF1644" t="str">
        <v>WEST</v>
      </c>
    </row>
    <row r="1645" spans="1:32">
      <c r="A1645" t="str">
        <v>ESSZ</v>
      </c>
      <c r="B1645" t="str">
        <v>XIY</v>
      </c>
      <c r="C1645" t="str">
        <v>SERVICE_CHARGE</v>
      </c>
      <c r="D1645" s="4">
        <v>45056</v>
      </c>
      <c r="E1645" t="str">
        <v>YAMAHA</v>
      </c>
      <c r="F1645">
        <v>12100109</v>
      </c>
      <c r="G1645">
        <v>45056</v>
      </c>
      <c r="H1645" t="str">
        <v>YMCT|REPAIR CHARGE</v>
      </c>
      <c r="I1645" t="str">
        <v>REPAIR CHARGE</v>
      </c>
      <c r="J1645">
        <v>1</v>
      </c>
      <c r="K1645">
        <v>1</v>
      </c>
      <c r="L1645">
        <v>68495.58</v>
      </c>
      <c r="M1645" t="str">
        <v>CNY</v>
      </c>
      <c r="N1645">
        <v>1.135</v>
      </c>
      <c r="O1645">
        <v>68495.58</v>
      </c>
      <c r="P1645">
        <v>77742.483300000007</v>
      </c>
      <c r="Q1645" t="str">
        <v>C66XIY-SERVICE GROUP</v>
      </c>
      <c r="R1645" t="str">
        <v>Ningxia LGG Instrument Co., Ltd.</v>
      </c>
      <c r="S1645" t="str">
        <v>Same</v>
      </c>
      <c r="T1645">
        <v>900805</v>
      </c>
      <c r="U1645">
        <v>0</v>
      </c>
      <c r="V1645" t="str">
        <v>373SMT INV-NON-CON</v>
      </c>
      <c r="W1645">
        <v>0</v>
      </c>
      <c r="X1645">
        <v>0</v>
      </c>
      <c r="Y1645">
        <v>0</v>
      </c>
      <c r="Z1645" t="str">
        <v>宁夏隆基宁光仪表股份有限公司</v>
      </c>
      <c r="AA1645">
        <v>0</v>
      </c>
      <c r="AB1645">
        <v>2023</v>
      </c>
      <c r="AC1645">
        <v>5</v>
      </c>
      <c r="AD1645" t="str">
        <v>Q1</v>
      </c>
      <c r="AE1645" t="str">
        <v>FY23/24</v>
      </c>
      <c r="AF1645" t="str">
        <v>WEST</v>
      </c>
    </row>
    <row r="1646" spans="1:32">
      <c r="A1646" t="str">
        <v>ESSZ</v>
      </c>
      <c r="B1646" t="str">
        <v>SZX</v>
      </c>
      <c r="C1646" t="str">
        <v>SERVICE_CHARGE</v>
      </c>
      <c r="D1646" s="4">
        <v>45072</v>
      </c>
      <c r="E1646" t="str">
        <v>YAMAHA</v>
      </c>
      <c r="F1646">
        <v>12100110</v>
      </c>
      <c r="G1646">
        <v>45072</v>
      </c>
      <c r="H1646" t="str">
        <v>YMCT|REPAIR CHARGE</v>
      </c>
      <c r="I1646" t="str">
        <v>REPAIR CHARGE</v>
      </c>
      <c r="J1646">
        <v>2</v>
      </c>
      <c r="K1646">
        <v>2</v>
      </c>
      <c r="L1646">
        <v>44247.79</v>
      </c>
      <c r="M1646" t="str">
        <v>CNY</v>
      </c>
      <c r="N1646">
        <v>1.135</v>
      </c>
      <c r="O1646">
        <v>44247.79</v>
      </c>
      <c r="P1646">
        <v>50221.241650000004</v>
      </c>
      <c r="Q1646" t="str">
        <v>C66SZX-SMT SERVICE</v>
      </c>
      <c r="R1646" t="str">
        <v>Hai Xin Technology(ShenZhen) Company Limited.</v>
      </c>
      <c r="S1646" t="str">
        <v>Same</v>
      </c>
      <c r="T1646">
        <v>900807</v>
      </c>
      <c r="U1646">
        <v>0</v>
      </c>
      <c r="V1646" t="str">
        <v>373SMT INV-NON-CON</v>
      </c>
      <c r="W1646">
        <v>0</v>
      </c>
      <c r="X1646" t="str">
        <v>H212477-BET-230421</v>
      </c>
      <c r="Y1646">
        <v>0</v>
      </c>
      <c r="Z1646" t="str">
        <v>海星科技（深圳）有限公司</v>
      </c>
      <c r="AA1646">
        <v>0</v>
      </c>
      <c r="AB1646">
        <v>2023</v>
      </c>
      <c r="AC1646">
        <v>5</v>
      </c>
      <c r="AD1646" t="str">
        <v>Q1</v>
      </c>
      <c r="AE1646" t="str">
        <v>FY23/24</v>
      </c>
      <c r="AF1646" t="str">
        <v>SOUTH</v>
      </c>
    </row>
    <row r="1647" spans="1:32">
      <c r="A1647" t="str">
        <v>ESSZ</v>
      </c>
      <c r="B1647" t="str">
        <v>SZX</v>
      </c>
      <c r="C1647" t="str">
        <v>SERVICE_CHARGE</v>
      </c>
      <c r="D1647" s="4">
        <v>45072</v>
      </c>
      <c r="E1647" t="str">
        <v>HELLER</v>
      </c>
      <c r="F1647">
        <v>12100111</v>
      </c>
      <c r="G1647">
        <v>45072</v>
      </c>
      <c r="H1647" t="str">
        <v>HELI|REPAIR CHARGE</v>
      </c>
      <c r="I1647" t="str">
        <v>REPAIR CHARGE</v>
      </c>
      <c r="J1647">
        <v>1</v>
      </c>
      <c r="K1647">
        <v>1</v>
      </c>
      <c r="L1647">
        <v>1327.43</v>
      </c>
      <c r="M1647" t="str">
        <v>CNY</v>
      </c>
      <c r="N1647">
        <v>1.135</v>
      </c>
      <c r="O1647">
        <v>1327.43</v>
      </c>
      <c r="P1647">
        <v>1506.6330500000001</v>
      </c>
      <c r="Q1647" t="str">
        <v>C66SZX-SMT SERVICE</v>
      </c>
      <c r="R1647" t="str">
        <v>SHENZHEN e-Mylive TECHNOLOGY CO., LTD</v>
      </c>
      <c r="S1647" t="str">
        <v>Same</v>
      </c>
      <c r="T1647">
        <v>900817</v>
      </c>
      <c r="U1647">
        <v>0</v>
      </c>
      <c r="V1647" t="str">
        <v>373SMT INV-NON-CON</v>
      </c>
      <c r="W1647">
        <v>0</v>
      </c>
      <c r="X1647" t="str">
        <v>C66SZ24041</v>
      </c>
      <c r="Y1647">
        <v>0</v>
      </c>
      <c r="Z1647" t="str">
        <v>深圳市懿美莱科技有限公司</v>
      </c>
      <c r="AA1647">
        <v>0</v>
      </c>
      <c r="AB1647">
        <v>2023</v>
      </c>
      <c r="AC1647">
        <v>5</v>
      </c>
      <c r="AD1647" t="str">
        <v>Q1</v>
      </c>
      <c r="AE1647" t="str">
        <v>FY23/24</v>
      </c>
      <c r="AF1647" t="str">
        <v>SOUTH</v>
      </c>
    </row>
    <row r="1648" spans="1:32">
      <c r="A1648" t="str">
        <v>ESSZ</v>
      </c>
      <c r="B1648" t="str">
        <v>SZX</v>
      </c>
      <c r="C1648" t="str">
        <v>SERVICE_CHARGE</v>
      </c>
      <c r="D1648" s="4">
        <v>45072</v>
      </c>
      <c r="E1648" t="str">
        <v>YAMAHA</v>
      </c>
      <c r="F1648">
        <v>12100112</v>
      </c>
      <c r="G1648">
        <v>45072</v>
      </c>
      <c r="H1648" t="str">
        <v>YMCT|REPAIR CHARGE</v>
      </c>
      <c r="I1648" t="str">
        <v>REPAIR CHARGE</v>
      </c>
      <c r="J1648">
        <v>1</v>
      </c>
      <c r="K1648">
        <v>1</v>
      </c>
      <c r="L1648">
        <v>1415.93</v>
      </c>
      <c r="M1648" t="str">
        <v>CNY</v>
      </c>
      <c r="N1648">
        <v>1.135</v>
      </c>
      <c r="O1648">
        <v>1415.93</v>
      </c>
      <c r="P1648">
        <v>1607.0805500000001</v>
      </c>
      <c r="Q1648" t="str">
        <v>C66SZX-SMT SERVICE</v>
      </c>
      <c r="R1648" t="str">
        <v>JiangXi Netis Technology Co., Ltd.</v>
      </c>
      <c r="S1648" t="str">
        <v>Same</v>
      </c>
      <c r="T1648">
        <v>900819</v>
      </c>
      <c r="U1648">
        <v>0</v>
      </c>
      <c r="V1648" t="str">
        <v>373SMT INV-NON-CON</v>
      </c>
      <c r="W1648">
        <v>0</v>
      </c>
      <c r="X1648" t="str">
        <v>LK230400048</v>
      </c>
      <c r="Y1648">
        <v>0</v>
      </c>
      <c r="Z1648" t="str">
        <v>江西网是科技有限公司</v>
      </c>
      <c r="AA1648">
        <v>0</v>
      </c>
      <c r="AB1648">
        <v>2023</v>
      </c>
      <c r="AC1648">
        <v>5</v>
      </c>
      <c r="AD1648" t="str">
        <v>Q1</v>
      </c>
      <c r="AE1648" t="str">
        <v>FY23/24</v>
      </c>
      <c r="AF1648" t="str">
        <v>SOUTH</v>
      </c>
    </row>
    <row r="1649" spans="1:32">
      <c r="A1649" t="str">
        <v>ESSZ</v>
      </c>
      <c r="B1649" t="str">
        <v>SZX</v>
      </c>
      <c r="C1649" t="str">
        <v>CONTRACT_FEE</v>
      </c>
      <c r="D1649" s="4">
        <v>45072</v>
      </c>
      <c r="E1649" t="str">
        <v>YAMAHA</v>
      </c>
      <c r="F1649">
        <v>13100075</v>
      </c>
      <c r="G1649">
        <v>45072</v>
      </c>
      <c r="H1649" t="str">
        <v>YMCT|REPAIR CHARGE</v>
      </c>
      <c r="I1649" t="str">
        <v>REPAIR CHARGE</v>
      </c>
      <c r="J1649">
        <v>1</v>
      </c>
      <c r="K1649">
        <v>1</v>
      </c>
      <c r="L1649">
        <v>7522.12</v>
      </c>
      <c r="M1649" t="str">
        <v>CNY</v>
      </c>
      <c r="N1649">
        <v>1.135</v>
      </c>
      <c r="O1649">
        <v>7522.12</v>
      </c>
      <c r="P1649">
        <v>8537.6062000000002</v>
      </c>
      <c r="Q1649" t="str">
        <v>C66SZX-SMT SERVICE</v>
      </c>
      <c r="R1649" t="str">
        <v>Shenzhen Jiapuda Electronics Technology Co., Ltd</v>
      </c>
      <c r="S1649" t="str">
        <v>Same</v>
      </c>
      <c r="T1649">
        <v>900808</v>
      </c>
      <c r="U1649">
        <v>0</v>
      </c>
      <c r="V1649" t="str">
        <v>373SMT INV-CONTRACT</v>
      </c>
      <c r="W1649">
        <v>0</v>
      </c>
      <c r="X1649" t="str">
        <v>年保协议</v>
      </c>
      <c r="Y1649">
        <v>0</v>
      </c>
      <c r="Z1649" t="str">
        <v>深圳市嘉普达电子技术有限公司</v>
      </c>
      <c r="AA1649">
        <v>0</v>
      </c>
      <c r="AB1649">
        <v>2023</v>
      </c>
      <c r="AC1649">
        <v>5</v>
      </c>
      <c r="AD1649" t="str">
        <v>Q1</v>
      </c>
      <c r="AE1649" t="str">
        <v>FY23/24</v>
      </c>
      <c r="AF1649" t="str">
        <v>SOUTH</v>
      </c>
    </row>
    <row r="1650" spans="1:32">
      <c r="A1650" t="str">
        <v>ESSZ</v>
      </c>
      <c r="B1650" t="str">
        <v>SZX</v>
      </c>
      <c r="C1650" t="str">
        <v>SERVICE_CHARGE</v>
      </c>
      <c r="D1650" s="4">
        <v>45075</v>
      </c>
      <c r="E1650" t="str">
        <v>YAMAHA</v>
      </c>
      <c r="F1650">
        <v>12100113</v>
      </c>
      <c r="G1650">
        <v>45075</v>
      </c>
      <c r="H1650" t="str">
        <v>YMCT|REPAIR CHARGE</v>
      </c>
      <c r="I1650" t="str">
        <v>REPAIR CHARGE</v>
      </c>
      <c r="J1650">
        <v>1</v>
      </c>
      <c r="K1650">
        <v>1</v>
      </c>
      <c r="L1650">
        <v>12442.48</v>
      </c>
      <c r="M1650" t="str">
        <v>CNY</v>
      </c>
      <c r="N1650">
        <v>1.135</v>
      </c>
      <c r="O1650">
        <v>12442.48</v>
      </c>
      <c r="P1650">
        <v>14122.2148</v>
      </c>
      <c r="Q1650" t="str">
        <v>C66SZX-SMT SERVICE</v>
      </c>
      <c r="R1650" t="str">
        <v>SHENZHEN JIANKE ELECTRONICS CO.,LTD</v>
      </c>
      <c r="S1650" t="str">
        <v>Same</v>
      </c>
      <c r="T1650">
        <v>900821</v>
      </c>
      <c r="U1650">
        <v>0</v>
      </c>
      <c r="V1650" t="str">
        <v>373SMT INV-NON-CON</v>
      </c>
      <c r="W1650">
        <v>0</v>
      </c>
      <c r="X1650" t="str">
        <v>C66SZ23561</v>
      </c>
      <c r="Y1650">
        <v>0</v>
      </c>
      <c r="Z1650" t="str">
        <v>深圳市健科电子有限公司</v>
      </c>
      <c r="AA1650">
        <v>0</v>
      </c>
      <c r="AB1650">
        <v>2023</v>
      </c>
      <c r="AC1650">
        <v>5</v>
      </c>
      <c r="AD1650" t="str">
        <v>Q1</v>
      </c>
      <c r="AE1650" t="str">
        <v>FY23/24</v>
      </c>
      <c r="AF1650" t="str">
        <v>SOUTH</v>
      </c>
    </row>
    <row r="1651" spans="1:32">
      <c r="A1651" t="str">
        <v>ESSZ</v>
      </c>
      <c r="B1651" t="str">
        <v>SZX</v>
      </c>
      <c r="C1651" t="str">
        <v>CONTRACT_FEE</v>
      </c>
      <c r="D1651" s="4">
        <v>45075</v>
      </c>
      <c r="E1651" t="str">
        <v>YAMAHA</v>
      </c>
      <c r="F1651">
        <v>13100076</v>
      </c>
      <c r="G1651">
        <v>45075</v>
      </c>
      <c r="H1651" t="str">
        <v>YMCT|REPAIR CHARGE</v>
      </c>
      <c r="I1651" t="str">
        <v>REPAIR CHARGE</v>
      </c>
      <c r="J1651">
        <v>1</v>
      </c>
      <c r="K1651">
        <v>1</v>
      </c>
      <c r="L1651">
        <v>17699.12</v>
      </c>
      <c r="M1651" t="str">
        <v>CNY</v>
      </c>
      <c r="N1651">
        <v>1.135</v>
      </c>
      <c r="O1651">
        <v>17699.12</v>
      </c>
      <c r="P1651">
        <v>20088.501199999999</v>
      </c>
      <c r="Q1651" t="str">
        <v>C66SZX-SMT SERVICE</v>
      </c>
      <c r="R1651" t="str">
        <v>Dongguan An Lin Electronic Co., Ltd.</v>
      </c>
      <c r="S1651" t="str">
        <v>Same</v>
      </c>
      <c r="T1651">
        <v>900810</v>
      </c>
      <c r="U1651">
        <v>0</v>
      </c>
      <c r="V1651" t="str">
        <v>373SMT INV-CONTRACT</v>
      </c>
      <c r="W1651">
        <v>0</v>
      </c>
      <c r="X1651" t="str">
        <v>年保协议</v>
      </c>
      <c r="Y1651">
        <v>0</v>
      </c>
      <c r="Z1651" t="str">
        <v>东莞市安林电子有限公司</v>
      </c>
      <c r="AA1651">
        <v>0</v>
      </c>
      <c r="AB1651">
        <v>2023</v>
      </c>
      <c r="AC1651">
        <v>5</v>
      </c>
      <c r="AD1651" t="str">
        <v>Q1</v>
      </c>
      <c r="AE1651" t="str">
        <v>FY23/24</v>
      </c>
      <c r="AF1651" t="str">
        <v>SOUTH</v>
      </c>
    </row>
    <row r="1652" spans="1:32">
      <c r="A1652" t="str">
        <v>ESSZ</v>
      </c>
      <c r="B1652" t="str">
        <v>SZX</v>
      </c>
      <c r="C1652" t="str">
        <v>CONTRACT_FEE</v>
      </c>
      <c r="D1652" s="4">
        <v>45075</v>
      </c>
      <c r="E1652" t="str">
        <v>YAMAHA</v>
      </c>
      <c r="F1652">
        <v>13100077</v>
      </c>
      <c r="G1652">
        <v>45075</v>
      </c>
      <c r="H1652" t="str">
        <v>YMCT|REPAIR CHARGE</v>
      </c>
      <c r="I1652" t="str">
        <v>REPAIR CHARGE</v>
      </c>
      <c r="J1652">
        <v>0.5</v>
      </c>
      <c r="K1652">
        <v>0.5</v>
      </c>
      <c r="L1652">
        <v>17699.12</v>
      </c>
      <c r="M1652" t="str">
        <v>CNY</v>
      </c>
      <c r="N1652">
        <v>1.135</v>
      </c>
      <c r="O1652">
        <v>17699.12</v>
      </c>
      <c r="P1652">
        <v>20088.501199999999</v>
      </c>
      <c r="Q1652" t="str">
        <v>C66SZX-SMT SERVICE</v>
      </c>
      <c r="R1652" t="str">
        <v>Shenzhen Longda Optoelectronic Co., Ltd</v>
      </c>
      <c r="S1652" t="str">
        <v>Same</v>
      </c>
      <c r="T1652">
        <v>900825</v>
      </c>
      <c r="U1652">
        <v>0</v>
      </c>
      <c r="V1652" t="str">
        <v>373SMT INV-CONTRACT</v>
      </c>
      <c r="W1652">
        <v>0</v>
      </c>
      <c r="X1652" t="str">
        <v>2023年年保协议50%货款</v>
      </c>
      <c r="Y1652">
        <v>0</v>
      </c>
      <c r="Z1652" t="str">
        <v>深圳市龙大光电有限公司</v>
      </c>
      <c r="AA1652">
        <v>0</v>
      </c>
      <c r="AB1652">
        <v>2023</v>
      </c>
      <c r="AC1652">
        <v>5</v>
      </c>
      <c r="AD1652" t="str">
        <v>Q1</v>
      </c>
      <c r="AE1652" t="str">
        <v>FY23/24</v>
      </c>
      <c r="AF1652" t="str">
        <v>SOUTH</v>
      </c>
    </row>
    <row r="1653" spans="1:32">
      <c r="A1653" t="str">
        <v>ESSZ</v>
      </c>
      <c r="B1653" t="str">
        <v>SZX</v>
      </c>
      <c r="C1653" t="str">
        <v>CONTRACT_FEE</v>
      </c>
      <c r="D1653" s="4">
        <v>45075</v>
      </c>
      <c r="E1653" t="str">
        <v>YAMAHA</v>
      </c>
      <c r="F1653">
        <v>13100078</v>
      </c>
      <c r="G1653">
        <v>45075</v>
      </c>
      <c r="H1653" t="str">
        <v>YMCT|REPAIR CHARGE</v>
      </c>
      <c r="I1653" t="str">
        <v>REPAIR CHARGE</v>
      </c>
      <c r="J1653">
        <v>1</v>
      </c>
      <c r="K1653">
        <v>1</v>
      </c>
      <c r="L1653">
        <v>4247.79</v>
      </c>
      <c r="M1653" t="str">
        <v>CNY</v>
      </c>
      <c r="N1653">
        <v>1.135</v>
      </c>
      <c r="O1653">
        <v>4247.79</v>
      </c>
      <c r="P1653">
        <v>4821.2416499999999</v>
      </c>
      <c r="Q1653" t="str">
        <v>C66SZX-SMT SERVICE</v>
      </c>
      <c r="R1653" t="str">
        <v>Shenzhen Internet Lai Industrial Co., Ltd.</v>
      </c>
      <c r="S1653" t="str">
        <v>Same</v>
      </c>
      <c r="T1653">
        <v>900827</v>
      </c>
      <c r="U1653">
        <v>0</v>
      </c>
      <c r="V1653" t="str">
        <v>373SMT INV-CONTRACT</v>
      </c>
      <c r="W1653">
        <v>0</v>
      </c>
      <c r="X1653" t="str">
        <v>2023年年保协议</v>
      </c>
      <c r="Y1653">
        <v>0</v>
      </c>
      <c r="Z1653" t="str">
        <v>深圳市英特莱实业股份有限公司</v>
      </c>
      <c r="AA1653">
        <v>0</v>
      </c>
      <c r="AB1653">
        <v>2023</v>
      </c>
      <c r="AC1653">
        <v>5</v>
      </c>
      <c r="AD1653" t="str">
        <v>Q1</v>
      </c>
      <c r="AE1653" t="str">
        <v>FY23/24</v>
      </c>
      <c r="AF1653" t="str">
        <v>SOUTH</v>
      </c>
    </row>
    <row r="1654" spans="1:32">
      <c r="A1654" t="str">
        <v>ESSZ</v>
      </c>
      <c r="B1654" t="str">
        <v>SZX</v>
      </c>
      <c r="C1654" t="str">
        <v>SPARES/OTHER</v>
      </c>
      <c r="D1654" s="4">
        <v>45075</v>
      </c>
      <c r="E1654" t="str">
        <v>HELLER</v>
      </c>
      <c r="F1654">
        <v>14100587</v>
      </c>
      <c r="G1654">
        <v>45075</v>
      </c>
      <c r="H1654" t="str">
        <v>HELI|593139</v>
      </c>
      <c r="I1654" t="str">
        <v>EMERSON MOTOR ASSY, 7'BW IMP, AIR</v>
      </c>
      <c r="J1654">
        <v>1</v>
      </c>
      <c r="K1654">
        <v>1</v>
      </c>
      <c r="L1654">
        <v>3628.32</v>
      </c>
      <c r="M1654" t="str">
        <v>CNY</v>
      </c>
      <c r="N1654">
        <v>1.135</v>
      </c>
      <c r="O1654">
        <v>3628.32</v>
      </c>
      <c r="P1654">
        <v>4118.1432000000004</v>
      </c>
      <c r="Q1654" t="str">
        <v>C66SZX-SMT SERVICE</v>
      </c>
      <c r="R1654" t="str">
        <v>SHENZHEN e-Mylive TECHNOLOGY CO., LTD</v>
      </c>
      <c r="S1654" t="str">
        <v>Same</v>
      </c>
      <c r="T1654">
        <v>900818</v>
      </c>
      <c r="U1654">
        <v>2500</v>
      </c>
      <c r="V1654" t="str">
        <v>373SMT INV-PTS SALES</v>
      </c>
      <c r="W1654">
        <v>0</v>
      </c>
      <c r="X1654" t="str">
        <v>C66SZ24041</v>
      </c>
      <c r="Y1654">
        <v>1197196</v>
      </c>
      <c r="Z1654" t="str">
        <v>深圳市懿美莱科技有限公司</v>
      </c>
      <c r="AA1654">
        <v>0</v>
      </c>
      <c r="AB1654">
        <v>2023</v>
      </c>
      <c r="AC1654">
        <v>5</v>
      </c>
      <c r="AD1654" t="str">
        <v>Q1</v>
      </c>
      <c r="AE1654" t="str">
        <v>FY23/24</v>
      </c>
      <c r="AF1654" t="str">
        <v>SOUTH</v>
      </c>
    </row>
    <row r="1655" spans="1:32">
      <c r="A1655" t="str">
        <v>ESSZ</v>
      </c>
      <c r="B1655" t="str">
        <v>SZX</v>
      </c>
      <c r="C1655" t="str">
        <v>SPARES/OTHER</v>
      </c>
      <c r="D1655" s="4">
        <v>45075</v>
      </c>
      <c r="E1655" t="str">
        <v>HELLER</v>
      </c>
      <c r="F1655">
        <v>14100587</v>
      </c>
      <c r="G1655">
        <v>45075</v>
      </c>
      <c r="H1655" t="str">
        <v>HELI|588919</v>
      </c>
      <c r="I1655" t="str">
        <v>380V, 7.81" mount, 9.75" BFM, Heater ASSY w/ wires</v>
      </c>
      <c r="J1655">
        <v>1</v>
      </c>
      <c r="K1655">
        <v>1</v>
      </c>
      <c r="L1655">
        <v>1327.43</v>
      </c>
      <c r="M1655" t="str">
        <v>CNY</v>
      </c>
      <c r="N1655">
        <v>1.135</v>
      </c>
      <c r="O1655">
        <v>1327.43</v>
      </c>
      <c r="P1655">
        <v>1506.6330500000001</v>
      </c>
      <c r="Q1655" t="str">
        <v>C66SZX-SMT SERVICE</v>
      </c>
      <c r="R1655" t="str">
        <v>SHENZHEN e-Mylive TECHNOLOGY CO., LTD</v>
      </c>
      <c r="S1655" t="str">
        <v>Same</v>
      </c>
      <c r="T1655">
        <v>900818</v>
      </c>
      <c r="U1655">
        <v>880</v>
      </c>
      <c r="V1655" t="str">
        <v>373SMT INV-PTS SALES</v>
      </c>
      <c r="W1655">
        <v>0</v>
      </c>
      <c r="X1655" t="str">
        <v>C66SZ24041</v>
      </c>
      <c r="Y1655">
        <v>1197196</v>
      </c>
      <c r="Z1655" t="str">
        <v>深圳市懿美莱科技有限公司</v>
      </c>
      <c r="AA1655">
        <v>0</v>
      </c>
      <c r="AB1655">
        <v>2023</v>
      </c>
      <c r="AC1655">
        <v>5</v>
      </c>
      <c r="AD1655" t="str">
        <v>Q1</v>
      </c>
      <c r="AE1655" t="str">
        <v>FY23/24</v>
      </c>
      <c r="AF1655" t="str">
        <v>SOUTH</v>
      </c>
    </row>
    <row r="1656" spans="1:32">
      <c r="A1656" t="str">
        <v>ESSZ</v>
      </c>
      <c r="B1656" t="str">
        <v>SZX</v>
      </c>
      <c r="C1656" t="str">
        <v>SPARES/OTHER</v>
      </c>
      <c r="D1656" s="4">
        <v>45075</v>
      </c>
      <c r="E1656" t="str">
        <v>YAMAHA</v>
      </c>
      <c r="F1656">
        <v>14100588</v>
      </c>
      <c r="G1656">
        <v>45075</v>
      </c>
      <c r="H1656" t="str">
        <v>YMCT|KLW-M66JA-01</v>
      </c>
      <c r="I1656" t="str">
        <v>HNS,SCAN FLEX</v>
      </c>
      <c r="J1656">
        <v>1</v>
      </c>
      <c r="K1656">
        <v>1</v>
      </c>
      <c r="L1656">
        <v>5840.71</v>
      </c>
      <c r="M1656" t="str">
        <v>CNY</v>
      </c>
      <c r="N1656">
        <v>1.135</v>
      </c>
      <c r="O1656">
        <v>5840.71</v>
      </c>
      <c r="P1656">
        <v>6629.2058500000003</v>
      </c>
      <c r="Q1656" t="str">
        <v>C66SZX-SMT SERVICE</v>
      </c>
      <c r="R1656" t="str">
        <v>Shenzhen Zhihuaxin Electronics Co., Ltd</v>
      </c>
      <c r="S1656" t="str">
        <v>Same</v>
      </c>
      <c r="T1656">
        <v>900812</v>
      </c>
      <c r="U1656">
        <v>2415</v>
      </c>
      <c r="V1656" t="str">
        <v>373SMT INV-PTS SALES</v>
      </c>
      <c r="W1656">
        <v>0</v>
      </c>
      <c r="X1656" t="str">
        <v>C66SZ23546</v>
      </c>
      <c r="Y1656">
        <v>1197133</v>
      </c>
      <c r="Z1656" t="str">
        <v>深圳市志华鑫电子有限公司</v>
      </c>
      <c r="AA1656">
        <v>0</v>
      </c>
      <c r="AB1656">
        <v>2023</v>
      </c>
      <c r="AC1656">
        <v>5</v>
      </c>
      <c r="AD1656" t="str">
        <v>Q1</v>
      </c>
      <c r="AE1656" t="str">
        <v>FY23/24</v>
      </c>
      <c r="AF1656" t="str">
        <v>SOUTH</v>
      </c>
    </row>
    <row r="1657" spans="1:32">
      <c r="A1657" t="str">
        <v>ESSZ</v>
      </c>
      <c r="B1657" t="str">
        <v>SZX</v>
      </c>
      <c r="C1657" t="str">
        <v>SPARES/OTHER</v>
      </c>
      <c r="D1657" s="4">
        <v>45075</v>
      </c>
      <c r="E1657" t="str">
        <v>YAMAHA</v>
      </c>
      <c r="F1657">
        <v>14100589</v>
      </c>
      <c r="G1657">
        <v>45075</v>
      </c>
      <c r="H1657" t="str">
        <v>YMCT|KMB-M220F-01</v>
      </c>
      <c r="I1657" t="str">
        <v>CAMERA SELECTOR</v>
      </c>
      <c r="J1657">
        <v>1</v>
      </c>
      <c r="K1657">
        <v>1</v>
      </c>
      <c r="L1657">
        <v>3097.35</v>
      </c>
      <c r="M1657" t="str">
        <v>CNY</v>
      </c>
      <c r="N1657">
        <v>1.135</v>
      </c>
      <c r="O1657">
        <v>3097.35</v>
      </c>
      <c r="P1657">
        <v>3515.4922499999998</v>
      </c>
      <c r="Q1657" t="str">
        <v>C66SZX-SMT SERVICE</v>
      </c>
      <c r="R1657" t="str">
        <v>Shenzhen Extension New Technology Co., Ltd</v>
      </c>
      <c r="S1657" t="str">
        <v>Same</v>
      </c>
      <c r="T1657">
        <v>900823</v>
      </c>
      <c r="U1657">
        <v>1731</v>
      </c>
      <c r="V1657" t="str">
        <v>373SMT INV-PTS SALES</v>
      </c>
      <c r="W1657">
        <v>0</v>
      </c>
      <c r="X1657" t="str">
        <v>C66SZ23570</v>
      </c>
      <c r="Y1657">
        <v>1197194</v>
      </c>
      <c r="Z1657" t="str">
        <v>深圳拓新伟业科技有限公司</v>
      </c>
      <c r="AA1657">
        <v>0</v>
      </c>
      <c r="AB1657">
        <v>2023</v>
      </c>
      <c r="AC1657">
        <v>5</v>
      </c>
      <c r="AD1657" t="str">
        <v>Q1</v>
      </c>
      <c r="AE1657" t="str">
        <v>FY23/24</v>
      </c>
      <c r="AF1657" t="str">
        <v>SOUTH</v>
      </c>
    </row>
    <row r="1658" spans="1:32">
      <c r="A1658" t="str">
        <v>ESSZ</v>
      </c>
      <c r="B1658" t="str">
        <v>SZX</v>
      </c>
      <c r="C1658" t="str">
        <v>SPARES/OTHER</v>
      </c>
      <c r="D1658" s="4">
        <v>45075</v>
      </c>
      <c r="E1658" t="str">
        <v>OTHERS</v>
      </c>
      <c r="F1658">
        <v>14100590</v>
      </c>
      <c r="G1658">
        <v>45075</v>
      </c>
      <c r="H1658" t="str">
        <v>ZMTR|303-SF01</v>
      </c>
      <c r="I1658" t="str">
        <v>SPECIAL NOZZLE</v>
      </c>
      <c r="J1658">
        <v>4</v>
      </c>
      <c r="K1658">
        <v>4</v>
      </c>
      <c r="L1658">
        <v>2407.08</v>
      </c>
      <c r="M1658" t="str">
        <v>CNY</v>
      </c>
      <c r="N1658">
        <v>1.135</v>
      </c>
      <c r="O1658">
        <v>2407.08</v>
      </c>
      <c r="P1658">
        <v>2732.0358000000001</v>
      </c>
      <c r="Q1658" t="str">
        <v>C66SZX-SMT SERVICE</v>
      </c>
      <c r="R1658" t="str">
        <v>Dongguan SOFARSOLAR Co., Ltd</v>
      </c>
      <c r="S1658" t="str">
        <v>Same</v>
      </c>
      <c r="T1658">
        <v>900809</v>
      </c>
      <c r="U1658">
        <v>1415.92</v>
      </c>
      <c r="V1658" t="str">
        <v>373SMT INV-PTS SALES</v>
      </c>
      <c r="W1658">
        <v>0</v>
      </c>
      <c r="X1658" t="str">
        <v>DGSOFAR202302160004</v>
      </c>
      <c r="Y1658">
        <v>1196211</v>
      </c>
      <c r="Z1658" t="str">
        <v>东莞首航新能源有限公司</v>
      </c>
      <c r="AA1658">
        <v>0</v>
      </c>
      <c r="AB1658">
        <v>2023</v>
      </c>
      <c r="AC1658">
        <v>5</v>
      </c>
      <c r="AD1658" t="str">
        <v>Q1</v>
      </c>
      <c r="AE1658" t="str">
        <v>FY23/24</v>
      </c>
      <c r="AF1658" t="str">
        <v>SOUTH</v>
      </c>
    </row>
    <row r="1659" spans="1:32">
      <c r="A1659" t="str">
        <v>ESSZ</v>
      </c>
      <c r="B1659" t="str">
        <v>SZX</v>
      </c>
      <c r="C1659" t="str">
        <v>SPARES/OTHER</v>
      </c>
      <c r="D1659" s="4">
        <v>45075</v>
      </c>
      <c r="E1659" t="str">
        <v>OTHERS</v>
      </c>
      <c r="F1659">
        <v>14100591</v>
      </c>
      <c r="G1659">
        <v>45075</v>
      </c>
      <c r="H1659" t="str">
        <v>ZMTR|K48-M3856-00X</v>
      </c>
      <c r="I1659" t="str">
        <v>GREASE PACK(NSL)</v>
      </c>
      <c r="J1659">
        <v>4</v>
      </c>
      <c r="K1659">
        <v>4</v>
      </c>
      <c r="L1659">
        <v>658.41</v>
      </c>
      <c r="M1659" t="str">
        <v>CNY</v>
      </c>
      <c r="N1659">
        <v>1.135</v>
      </c>
      <c r="O1659">
        <v>658.41</v>
      </c>
      <c r="P1659">
        <v>747.29534999999998</v>
      </c>
      <c r="Q1659" t="str">
        <v>C66SZX-SMT SERVICE</v>
      </c>
      <c r="R1659" t="str">
        <v>Huizhou Yuyi Sanjia Electronic Technology Co., Ltd</v>
      </c>
      <c r="S1659" t="str">
        <v>Same</v>
      </c>
      <c r="T1659">
        <v>900813</v>
      </c>
      <c r="U1659">
        <v>573.44000000000005</v>
      </c>
      <c r="V1659" t="str">
        <v>373SMT INV-PTS SALES</v>
      </c>
      <c r="W1659">
        <v>0</v>
      </c>
      <c r="X1659" t="str">
        <v>C66SZ24044</v>
      </c>
      <c r="Y1659">
        <v>1197135</v>
      </c>
      <c r="Z1659" t="str">
        <v>惠州渝溢三甲电子科技有限公司</v>
      </c>
      <c r="AA1659">
        <v>0</v>
      </c>
      <c r="AB1659">
        <v>2023</v>
      </c>
      <c r="AC1659">
        <v>5</v>
      </c>
      <c r="AD1659" t="str">
        <v>Q1</v>
      </c>
      <c r="AE1659" t="str">
        <v>FY23/24</v>
      </c>
      <c r="AF1659" t="str">
        <v>SOUTH</v>
      </c>
    </row>
    <row r="1660" spans="1:32">
      <c r="A1660" t="str">
        <v>ESSZ</v>
      </c>
      <c r="B1660" t="str">
        <v>SZX</v>
      </c>
      <c r="C1660" t="str">
        <v>SPARES/OTHER</v>
      </c>
      <c r="D1660" s="4">
        <v>45075</v>
      </c>
      <c r="E1660" t="str">
        <v>YAMAHA</v>
      </c>
      <c r="F1660">
        <v>14100592</v>
      </c>
      <c r="G1660">
        <v>45075</v>
      </c>
      <c r="H1660" t="str">
        <v>YMCT|KMB-M66N1-01</v>
      </c>
      <c r="I1660" t="str">
        <v>HNS XY-FLEX</v>
      </c>
      <c r="J1660">
        <v>1</v>
      </c>
      <c r="K1660">
        <v>1</v>
      </c>
      <c r="L1660">
        <v>7433.63</v>
      </c>
      <c r="M1660" t="str">
        <v>CNY</v>
      </c>
      <c r="N1660">
        <v>1.135</v>
      </c>
      <c r="O1660">
        <v>7433.63</v>
      </c>
      <c r="P1660">
        <v>8437.1700500000006</v>
      </c>
      <c r="Q1660" t="str">
        <v>C66SZX-SMT SERVICE</v>
      </c>
      <c r="R1660" t="str">
        <v>Chainzone(Foshan)  Technology Co., Ltd.</v>
      </c>
      <c r="S1660" t="str">
        <v>Same</v>
      </c>
      <c r="T1660">
        <v>900811</v>
      </c>
      <c r="U1660">
        <v>4146</v>
      </c>
      <c r="V1660" t="str">
        <v>373SMT INV-PTS SALES</v>
      </c>
      <c r="W1660">
        <v>0</v>
      </c>
      <c r="X1660" t="str">
        <v>C66SZ23546</v>
      </c>
      <c r="Y1660">
        <v>1197124</v>
      </c>
      <c r="Z1660" t="str">
        <v>佛山市青松科技股份有限公司</v>
      </c>
      <c r="AA1660">
        <v>0</v>
      </c>
      <c r="AB1660">
        <v>2023</v>
      </c>
      <c r="AC1660">
        <v>5</v>
      </c>
      <c r="AD1660" t="str">
        <v>Q1</v>
      </c>
      <c r="AE1660" t="str">
        <v>FY23/24</v>
      </c>
      <c r="AF1660" t="str">
        <v>SOUTH</v>
      </c>
    </row>
    <row r="1661" spans="1:32">
      <c r="A1661" t="str">
        <v>ESSZ</v>
      </c>
      <c r="B1661" t="str">
        <v>SZX</v>
      </c>
      <c r="C1661" t="str">
        <v>SPARES/OTHER</v>
      </c>
      <c r="D1661" s="4">
        <v>45075</v>
      </c>
      <c r="E1661" t="str">
        <v>YAMAHA</v>
      </c>
      <c r="F1661">
        <v>14100593</v>
      </c>
      <c r="G1661">
        <v>45075</v>
      </c>
      <c r="H1661" t="str">
        <v>YMCT|KLA-M4255-30</v>
      </c>
      <c r="I1661" t="str">
        <v>FLASH DISK 2G</v>
      </c>
      <c r="J1661">
        <v>1</v>
      </c>
      <c r="K1661">
        <v>1</v>
      </c>
      <c r="L1661">
        <v>1327.43</v>
      </c>
      <c r="M1661" t="str">
        <v>CNY</v>
      </c>
      <c r="N1661">
        <v>1.135</v>
      </c>
      <c r="O1661">
        <v>1327.43</v>
      </c>
      <c r="P1661">
        <v>1506.6330500000001</v>
      </c>
      <c r="Q1661" t="str">
        <v>C66SZX-SMT SERVICE</v>
      </c>
      <c r="R1661" t="str">
        <v>ShenZhen Kstar Science &amp;Technology Co.,Ltd</v>
      </c>
      <c r="S1661" t="str">
        <v>Same</v>
      </c>
      <c r="T1661">
        <v>900814</v>
      </c>
      <c r="U1661">
        <v>808</v>
      </c>
      <c r="V1661" t="str">
        <v>373SMT INV-PTS SALES</v>
      </c>
      <c r="W1661">
        <v>0</v>
      </c>
      <c r="X1661" t="str">
        <v>C66SZ23497</v>
      </c>
      <c r="Y1661">
        <v>1197152</v>
      </c>
      <c r="Z1661" t="str">
        <v>深圳科士达科技股份有限公司</v>
      </c>
      <c r="AA1661">
        <v>0</v>
      </c>
      <c r="AB1661">
        <v>2023</v>
      </c>
      <c r="AC1661">
        <v>5</v>
      </c>
      <c r="AD1661" t="str">
        <v>Q1</v>
      </c>
      <c r="AE1661" t="str">
        <v>FY23/24</v>
      </c>
      <c r="AF1661" t="str">
        <v>SOUTH</v>
      </c>
    </row>
    <row r="1662" spans="1:32">
      <c r="A1662" t="str">
        <v>ESSZ</v>
      </c>
      <c r="B1662" t="str">
        <v>SZX</v>
      </c>
      <c r="C1662" t="str">
        <v>SPARES/OTHER</v>
      </c>
      <c r="D1662" s="4">
        <v>45075</v>
      </c>
      <c r="E1662" t="str">
        <v>YAMAHA</v>
      </c>
      <c r="F1662">
        <v>14100594</v>
      </c>
      <c r="G1662">
        <v>45075</v>
      </c>
      <c r="H1662" t="str">
        <v>YMCT|KHL-M4255-00</v>
      </c>
      <c r="I1662" t="str">
        <v>FLASH DISK</v>
      </c>
      <c r="J1662">
        <v>1</v>
      </c>
      <c r="K1662">
        <v>1</v>
      </c>
      <c r="L1662">
        <v>2477.88</v>
      </c>
      <c r="M1662" t="str">
        <v>CNY</v>
      </c>
      <c r="N1662">
        <v>1.135</v>
      </c>
      <c r="O1662">
        <v>2477.88</v>
      </c>
      <c r="P1662">
        <v>2812.3938000000003</v>
      </c>
      <c r="Q1662" t="str">
        <v>C66SZX-SMT SERVICE</v>
      </c>
      <c r="R1662" t="str">
        <v>VAS LIGHTING CO.,LTD</v>
      </c>
      <c r="S1662" t="str">
        <v>Same</v>
      </c>
      <c r="T1662">
        <v>900815</v>
      </c>
      <c r="U1662">
        <v>1404</v>
      </c>
      <c r="V1662" t="str">
        <v>373SMT INV-PTS SALES</v>
      </c>
      <c r="W1662">
        <v>0</v>
      </c>
      <c r="X1662" t="str">
        <v>C66SZ24012REV1</v>
      </c>
      <c r="Y1662">
        <v>1197158</v>
      </c>
      <c r="Z1662" t="str">
        <v>广州市胜亚灯具制造有限公司</v>
      </c>
      <c r="AA1662">
        <v>0</v>
      </c>
      <c r="AB1662">
        <v>2023</v>
      </c>
      <c r="AC1662">
        <v>5</v>
      </c>
      <c r="AD1662" t="str">
        <v>Q1</v>
      </c>
      <c r="AE1662" t="str">
        <v>FY23/24</v>
      </c>
      <c r="AF1662" t="str">
        <v>SOUTH</v>
      </c>
    </row>
    <row r="1663" spans="1:32">
      <c r="A1663" t="str">
        <v>ESSZ</v>
      </c>
      <c r="B1663" t="str">
        <v>SZX</v>
      </c>
      <c r="C1663" t="str">
        <v>SPARES/OTHER</v>
      </c>
      <c r="D1663" s="4">
        <v>45075</v>
      </c>
      <c r="E1663" t="str">
        <v>YAMAHA</v>
      </c>
      <c r="F1663">
        <v>14100595</v>
      </c>
      <c r="G1663">
        <v>45075</v>
      </c>
      <c r="H1663" t="str">
        <v>YMCT|KHJ-MC104-00</v>
      </c>
      <c r="I1663" t="str">
        <v>RAIL,UNDER</v>
      </c>
      <c r="J1663">
        <v>10</v>
      </c>
      <c r="K1663">
        <v>10</v>
      </c>
      <c r="L1663">
        <v>309.73</v>
      </c>
      <c r="M1663" t="str">
        <v>CNY</v>
      </c>
      <c r="N1663">
        <v>1.135</v>
      </c>
      <c r="O1663">
        <v>309.73</v>
      </c>
      <c r="P1663">
        <v>351.54355000000004</v>
      </c>
      <c r="Q1663" t="str">
        <v>C66SZX-SMT SERVICE</v>
      </c>
      <c r="R1663" t="str">
        <v>Longoal Display Ltd.</v>
      </c>
      <c r="S1663" t="str">
        <v>Same</v>
      </c>
      <c r="T1663">
        <v>900816</v>
      </c>
      <c r="U1663">
        <v>150</v>
      </c>
      <c r="V1663" t="str">
        <v>373SMT INV-PTS SALES</v>
      </c>
      <c r="W1663">
        <v>0</v>
      </c>
      <c r="X1663" t="str">
        <v>D2303029</v>
      </c>
      <c r="Y1663">
        <v>1197168</v>
      </c>
      <c r="Z1663" t="str">
        <v>佛山市顺德区龙高液晶有限公司</v>
      </c>
      <c r="AA1663">
        <v>0</v>
      </c>
      <c r="AB1663">
        <v>2023</v>
      </c>
      <c r="AC1663">
        <v>5</v>
      </c>
      <c r="AD1663" t="str">
        <v>Q1</v>
      </c>
      <c r="AE1663" t="str">
        <v>FY23/24</v>
      </c>
      <c r="AF1663" t="str">
        <v>SOUTH</v>
      </c>
    </row>
    <row r="1664" spans="1:32">
      <c r="A1664" t="str">
        <v>ESSZ</v>
      </c>
      <c r="B1664" t="str">
        <v>SZX</v>
      </c>
      <c r="C1664" t="str">
        <v>SPARES/OTHER</v>
      </c>
      <c r="D1664" s="4">
        <v>45075</v>
      </c>
      <c r="E1664" t="str">
        <v>YAMAHA</v>
      </c>
      <c r="F1664">
        <v>14100596</v>
      </c>
      <c r="G1664">
        <v>45075</v>
      </c>
      <c r="H1664" t="str">
        <v>YMCT|KKE-M2267-A0</v>
      </c>
      <c r="I1664" t="str">
        <v>GUIDE X AXIS ASSY</v>
      </c>
      <c r="J1664">
        <v>2</v>
      </c>
      <c r="K1664">
        <v>2</v>
      </c>
      <c r="L1664">
        <v>2424.7800000000002</v>
      </c>
      <c r="M1664" t="str">
        <v>CNY</v>
      </c>
      <c r="N1664">
        <v>1.135</v>
      </c>
      <c r="O1664">
        <v>2424.7800000000002</v>
      </c>
      <c r="P1664">
        <v>2752.1253000000002</v>
      </c>
      <c r="Q1664" t="str">
        <v>C66SZX-SMT SERVICE</v>
      </c>
      <c r="R1664" t="str">
        <v>JiangXi Netis Technology Co., Ltd.</v>
      </c>
      <c r="S1664" t="str">
        <v>Same</v>
      </c>
      <c r="T1664">
        <v>900820</v>
      </c>
      <c r="U1664">
        <v>1326.67</v>
      </c>
      <c r="V1664" t="str">
        <v>373SMT INV-PTS SALES</v>
      </c>
      <c r="W1664">
        <v>0</v>
      </c>
      <c r="X1664" t="str">
        <v>LK230400048</v>
      </c>
      <c r="Y1664">
        <v>1196221</v>
      </c>
      <c r="Z1664" t="str">
        <v>江西网是科技有限公司</v>
      </c>
      <c r="AA1664">
        <v>0</v>
      </c>
      <c r="AB1664">
        <v>2023</v>
      </c>
      <c r="AC1664">
        <v>5</v>
      </c>
      <c r="AD1664" t="str">
        <v>Q1</v>
      </c>
      <c r="AE1664" t="str">
        <v>FY23/24</v>
      </c>
      <c r="AF1664" t="str">
        <v>SOUTH</v>
      </c>
    </row>
    <row r="1665" spans="1:32">
      <c r="A1665" t="str">
        <v>ESSZ</v>
      </c>
      <c r="B1665" t="str">
        <v>SZX</v>
      </c>
      <c r="C1665" t="str">
        <v>SPARES/OTHER</v>
      </c>
      <c r="D1665" s="4">
        <v>45075</v>
      </c>
      <c r="E1665" t="str">
        <v>YAMAHA</v>
      </c>
      <c r="F1665">
        <v>14100596</v>
      </c>
      <c r="G1665">
        <v>45075</v>
      </c>
      <c r="H1665" t="str">
        <v>YMCT|KLJ-MC181-01</v>
      </c>
      <c r="I1665" t="str">
        <v>HANDLE</v>
      </c>
      <c r="J1665">
        <v>5</v>
      </c>
      <c r="K1665">
        <v>5</v>
      </c>
      <c r="L1665">
        <v>610.62</v>
      </c>
      <c r="M1665" t="str">
        <v>CNY</v>
      </c>
      <c r="N1665">
        <v>1.135</v>
      </c>
      <c r="O1665">
        <v>610.62</v>
      </c>
      <c r="P1665">
        <v>693.05370000000005</v>
      </c>
      <c r="Q1665" t="str">
        <v>C66SZX-SMT SERVICE</v>
      </c>
      <c r="R1665" t="str">
        <v>JiangXi Netis Technology Co., Ltd.</v>
      </c>
      <c r="S1665" t="str">
        <v>Same</v>
      </c>
      <c r="T1665">
        <v>900820</v>
      </c>
      <c r="U1665">
        <v>330</v>
      </c>
      <c r="V1665" t="str">
        <v>373SMT INV-PTS SALES</v>
      </c>
      <c r="W1665">
        <v>0</v>
      </c>
      <c r="X1665" t="str">
        <v>LK230400048</v>
      </c>
      <c r="Y1665">
        <v>1196221</v>
      </c>
      <c r="Z1665" t="str">
        <v>江西网是科技有限公司</v>
      </c>
      <c r="AA1665">
        <v>0</v>
      </c>
      <c r="AB1665">
        <v>2023</v>
      </c>
      <c r="AC1665">
        <v>5</v>
      </c>
      <c r="AD1665" t="str">
        <v>Q1</v>
      </c>
      <c r="AE1665" t="str">
        <v>FY23/24</v>
      </c>
      <c r="AF1665" t="str">
        <v>SOUTH</v>
      </c>
    </row>
    <row r="1666" spans="1:32">
      <c r="A1666" t="str">
        <v>ESSZ</v>
      </c>
      <c r="B1666" t="str">
        <v>SZX</v>
      </c>
      <c r="C1666" t="str">
        <v>SPARES/OTHER</v>
      </c>
      <c r="D1666" s="4">
        <v>45075</v>
      </c>
      <c r="E1666" t="str">
        <v>YAMAHA</v>
      </c>
      <c r="F1666">
        <v>14100596</v>
      </c>
      <c r="G1666">
        <v>45075</v>
      </c>
      <c r="H1666" t="str">
        <v>YMCT|KHY-M7710-A4</v>
      </c>
      <c r="I1666" t="str">
        <v>NOZZLE 311A ASSY.</v>
      </c>
      <c r="J1666">
        <v>3</v>
      </c>
      <c r="K1666">
        <v>3</v>
      </c>
      <c r="L1666">
        <v>1672.57</v>
      </c>
      <c r="M1666" t="str">
        <v>CNY</v>
      </c>
      <c r="N1666">
        <v>1.135</v>
      </c>
      <c r="O1666">
        <v>1672.57</v>
      </c>
      <c r="P1666">
        <v>1898.3669499999999</v>
      </c>
      <c r="Q1666" t="str">
        <v>C66SZX-SMT SERVICE</v>
      </c>
      <c r="R1666" t="str">
        <v>JiangXi Netis Technology Co., Ltd.</v>
      </c>
      <c r="S1666" t="str">
        <v>Same</v>
      </c>
      <c r="T1666">
        <v>900820</v>
      </c>
      <c r="U1666">
        <v>1102.02</v>
      </c>
      <c r="V1666" t="str">
        <v>373SMT INV-PTS SALES</v>
      </c>
      <c r="W1666">
        <v>0</v>
      </c>
      <c r="X1666" t="str">
        <v>LK230400048</v>
      </c>
      <c r="Y1666">
        <v>1196221</v>
      </c>
      <c r="Z1666" t="str">
        <v>江西网是科技有限公司</v>
      </c>
      <c r="AA1666">
        <v>0</v>
      </c>
      <c r="AB1666">
        <v>2023</v>
      </c>
      <c r="AC1666">
        <v>5</v>
      </c>
      <c r="AD1666" t="str">
        <v>Q1</v>
      </c>
      <c r="AE1666" t="str">
        <v>FY23/24</v>
      </c>
      <c r="AF1666" t="str">
        <v>SOUTH</v>
      </c>
    </row>
    <row r="1667" spans="1:32">
      <c r="A1667" t="str">
        <v>ESSZ</v>
      </c>
      <c r="B1667" t="str">
        <v>SZX</v>
      </c>
      <c r="C1667" t="str">
        <v>SPARES/OTHER</v>
      </c>
      <c r="D1667" s="4">
        <v>45075</v>
      </c>
      <c r="E1667" t="str">
        <v>YAMAHA</v>
      </c>
      <c r="F1667">
        <v>14100596</v>
      </c>
      <c r="G1667">
        <v>45075</v>
      </c>
      <c r="H1667" t="str">
        <v>YMCT|KHY-M7720-A3</v>
      </c>
      <c r="I1667" t="str">
        <v>NOZZLE 312A ASSY.</v>
      </c>
      <c r="J1667">
        <v>1</v>
      </c>
      <c r="K1667">
        <v>1</v>
      </c>
      <c r="L1667">
        <v>663.72</v>
      </c>
      <c r="M1667" t="str">
        <v>CNY</v>
      </c>
      <c r="N1667">
        <v>1.135</v>
      </c>
      <c r="O1667">
        <v>663.72</v>
      </c>
      <c r="P1667">
        <v>753.32220000000007</v>
      </c>
      <c r="Q1667" t="str">
        <v>C66SZX-SMT SERVICE</v>
      </c>
      <c r="R1667" t="str">
        <v>JiangXi Netis Technology Co., Ltd.</v>
      </c>
      <c r="S1667" t="str">
        <v>Same</v>
      </c>
      <c r="T1667">
        <v>900820</v>
      </c>
      <c r="U1667">
        <v>405.65</v>
      </c>
      <c r="V1667" t="str">
        <v>373SMT INV-PTS SALES</v>
      </c>
      <c r="W1667">
        <v>0</v>
      </c>
      <c r="X1667" t="str">
        <v>LK230400048</v>
      </c>
      <c r="Y1667">
        <v>1196221</v>
      </c>
      <c r="Z1667" t="str">
        <v>江西网是科技有限公司</v>
      </c>
      <c r="AA1667">
        <v>0</v>
      </c>
      <c r="AB1667">
        <v>2023</v>
      </c>
      <c r="AC1667">
        <v>5</v>
      </c>
      <c r="AD1667" t="str">
        <v>Q1</v>
      </c>
      <c r="AE1667" t="str">
        <v>FY23/24</v>
      </c>
      <c r="AF1667" t="str">
        <v>SOUTH</v>
      </c>
    </row>
    <row r="1668" spans="1:32">
      <c r="A1668" t="str">
        <v>ESSZ</v>
      </c>
      <c r="B1668" t="str">
        <v>SZX</v>
      </c>
      <c r="C1668" t="str">
        <v>SPARES/OTHER</v>
      </c>
      <c r="D1668" s="4">
        <v>45075</v>
      </c>
      <c r="E1668" t="str">
        <v>YAMAHA</v>
      </c>
      <c r="F1668">
        <v>14100596</v>
      </c>
      <c r="G1668">
        <v>45075</v>
      </c>
      <c r="H1668" t="str">
        <v>YMCT|KHY-M7730-A2</v>
      </c>
      <c r="I1668" t="str">
        <v>NOZZLE 313A ASSY.</v>
      </c>
      <c r="J1668">
        <v>1</v>
      </c>
      <c r="K1668">
        <v>1</v>
      </c>
      <c r="L1668">
        <v>769.91</v>
      </c>
      <c r="M1668" t="str">
        <v>CNY</v>
      </c>
      <c r="N1668">
        <v>1.135</v>
      </c>
      <c r="O1668">
        <v>769.91</v>
      </c>
      <c r="P1668">
        <v>873.84784999999999</v>
      </c>
      <c r="Q1668" t="str">
        <v>C66SZX-SMT SERVICE</v>
      </c>
      <c r="R1668" t="str">
        <v>JiangXi Netis Technology Co., Ltd.</v>
      </c>
      <c r="S1668" t="str">
        <v>Same</v>
      </c>
      <c r="T1668">
        <v>900820</v>
      </c>
      <c r="U1668">
        <v>453</v>
      </c>
      <c r="V1668" t="str">
        <v>373SMT INV-PTS SALES</v>
      </c>
      <c r="W1668">
        <v>0</v>
      </c>
      <c r="X1668" t="str">
        <v>LK230400048</v>
      </c>
      <c r="Y1668">
        <v>1196221</v>
      </c>
      <c r="Z1668" t="str">
        <v>江西网是科技有限公司</v>
      </c>
      <c r="AA1668">
        <v>0</v>
      </c>
      <c r="AB1668">
        <v>2023</v>
      </c>
      <c r="AC1668">
        <v>5</v>
      </c>
      <c r="AD1668" t="str">
        <v>Q1</v>
      </c>
      <c r="AE1668" t="str">
        <v>FY23/24</v>
      </c>
      <c r="AF1668" t="str">
        <v>SOUTH</v>
      </c>
    </row>
    <row r="1669" spans="1:32">
      <c r="A1669" t="str">
        <v>ESSZ</v>
      </c>
      <c r="B1669" t="str">
        <v>SZX</v>
      </c>
      <c r="C1669" t="str">
        <v>SPARES/OTHER</v>
      </c>
      <c r="D1669" s="4">
        <v>45075</v>
      </c>
      <c r="E1669" t="str">
        <v>YAMAHA</v>
      </c>
      <c r="F1669">
        <v>14100596</v>
      </c>
      <c r="G1669">
        <v>45075</v>
      </c>
      <c r="H1669" t="str">
        <v>YMCT|KHY-M221A-A0</v>
      </c>
      <c r="I1669" t="str">
        <v>COVER DUCT ASSY.</v>
      </c>
      <c r="J1669">
        <v>2</v>
      </c>
      <c r="K1669">
        <v>2</v>
      </c>
      <c r="L1669">
        <v>884.96</v>
      </c>
      <c r="M1669" t="str">
        <v>CNY</v>
      </c>
      <c r="N1669">
        <v>1.135</v>
      </c>
      <c r="O1669">
        <v>884.96</v>
      </c>
      <c r="P1669">
        <v>1004.4296000000001</v>
      </c>
      <c r="Q1669" t="str">
        <v>C66SZX-SMT SERVICE</v>
      </c>
      <c r="R1669" t="str">
        <v>JiangXi Netis Technology Co., Ltd.</v>
      </c>
      <c r="S1669" t="str">
        <v>Same</v>
      </c>
      <c r="T1669">
        <v>900820</v>
      </c>
      <c r="U1669">
        <v>445.6</v>
      </c>
      <c r="V1669" t="str">
        <v>373SMT INV-PTS SALES</v>
      </c>
      <c r="W1669">
        <v>0</v>
      </c>
      <c r="X1669" t="str">
        <v>LK230400048</v>
      </c>
      <c r="Y1669">
        <v>1196221</v>
      </c>
      <c r="Z1669" t="str">
        <v>江西网是科技有限公司</v>
      </c>
      <c r="AA1669">
        <v>0</v>
      </c>
      <c r="AB1669">
        <v>2023</v>
      </c>
      <c r="AC1669">
        <v>5</v>
      </c>
      <c r="AD1669" t="str">
        <v>Q1</v>
      </c>
      <c r="AE1669" t="str">
        <v>FY23/24</v>
      </c>
      <c r="AF1669" t="str">
        <v>SOUTH</v>
      </c>
    </row>
    <row r="1670" spans="1:32">
      <c r="A1670" t="str">
        <v>ESSZ</v>
      </c>
      <c r="B1670" t="str">
        <v>SZX</v>
      </c>
      <c r="C1670" t="str">
        <v>SPARES/OTHER</v>
      </c>
      <c r="D1670" s="4">
        <v>45075</v>
      </c>
      <c r="E1670" t="str">
        <v>YAMAHA</v>
      </c>
      <c r="F1670">
        <v>14100596</v>
      </c>
      <c r="G1670">
        <v>45075</v>
      </c>
      <c r="H1670" t="str">
        <v>YMCT|KHJ-MC1A2-00</v>
      </c>
      <c r="I1670" t="str">
        <v>COVER BOX EL</v>
      </c>
      <c r="J1670">
        <v>2</v>
      </c>
      <c r="K1670">
        <v>2</v>
      </c>
      <c r="L1670">
        <v>79.650000000000006</v>
      </c>
      <c r="M1670" t="str">
        <v>CNY</v>
      </c>
      <c r="N1670">
        <v>1.135</v>
      </c>
      <c r="O1670">
        <v>79.650000000000006</v>
      </c>
      <c r="P1670">
        <v>90.402750000000012</v>
      </c>
      <c r="Q1670" t="str">
        <v>C66SZX-SMT SERVICE</v>
      </c>
      <c r="R1670" t="str">
        <v>JiangXi Netis Technology Co., Ltd.</v>
      </c>
      <c r="S1670" t="str">
        <v>Same</v>
      </c>
      <c r="T1670">
        <v>900820</v>
      </c>
      <c r="U1670">
        <v>44</v>
      </c>
      <c r="V1670" t="str">
        <v>373SMT INV-PTS SALES</v>
      </c>
      <c r="W1670">
        <v>0</v>
      </c>
      <c r="X1670" t="str">
        <v>LK230400048</v>
      </c>
      <c r="Y1670">
        <v>1196221</v>
      </c>
      <c r="Z1670" t="str">
        <v>江西网是科技有限公司</v>
      </c>
      <c r="AA1670">
        <v>0</v>
      </c>
      <c r="AB1670">
        <v>2023</v>
      </c>
      <c r="AC1670">
        <v>5</v>
      </c>
      <c r="AD1670" t="str">
        <v>Q1</v>
      </c>
      <c r="AE1670" t="str">
        <v>FY23/24</v>
      </c>
      <c r="AF1670" t="str">
        <v>SOUTH</v>
      </c>
    </row>
    <row r="1671" spans="1:32">
      <c r="A1671" t="str">
        <v>ESSZ</v>
      </c>
      <c r="B1671" t="str">
        <v>SZX</v>
      </c>
      <c r="C1671" t="str">
        <v>SPARES/OTHER</v>
      </c>
      <c r="D1671" s="4">
        <v>45075</v>
      </c>
      <c r="E1671" t="str">
        <v>YAMAHA</v>
      </c>
      <c r="F1671">
        <v>14100596</v>
      </c>
      <c r="G1671">
        <v>45075</v>
      </c>
      <c r="H1671" t="str">
        <v>YMCT|KHJ-MC1A1-00</v>
      </c>
      <c r="I1671" t="str">
        <v>BOX EL</v>
      </c>
      <c r="J1671">
        <v>2</v>
      </c>
      <c r="K1671">
        <v>2</v>
      </c>
      <c r="L1671">
        <v>265.49</v>
      </c>
      <c r="M1671" t="str">
        <v>CNY</v>
      </c>
      <c r="N1671">
        <v>1.135</v>
      </c>
      <c r="O1671">
        <v>265.49</v>
      </c>
      <c r="P1671">
        <v>301.33115000000004</v>
      </c>
      <c r="Q1671" t="str">
        <v>C66SZX-SMT SERVICE</v>
      </c>
      <c r="R1671" t="str">
        <v>JiangXi Netis Technology Co., Ltd.</v>
      </c>
      <c r="S1671" t="str">
        <v>Same</v>
      </c>
      <c r="T1671">
        <v>900820</v>
      </c>
      <c r="U1671">
        <v>144</v>
      </c>
      <c r="V1671" t="str">
        <v>373SMT INV-PTS SALES</v>
      </c>
      <c r="W1671">
        <v>0</v>
      </c>
      <c r="X1671" t="str">
        <v>LK230400048</v>
      </c>
      <c r="Y1671">
        <v>1196221</v>
      </c>
      <c r="Z1671" t="str">
        <v>江西网是科技有限公司</v>
      </c>
      <c r="AA1671">
        <v>0</v>
      </c>
      <c r="AB1671">
        <v>2023</v>
      </c>
      <c r="AC1671">
        <v>5</v>
      </c>
      <c r="AD1671" t="str">
        <v>Q1</v>
      </c>
      <c r="AE1671" t="str">
        <v>FY23/24</v>
      </c>
      <c r="AF1671" t="str">
        <v>SOUTH</v>
      </c>
    </row>
    <row r="1672" spans="1:32">
      <c r="A1672" t="str">
        <v>ESSZ</v>
      </c>
      <c r="B1672" t="str">
        <v>SZX</v>
      </c>
      <c r="C1672" t="str">
        <v>SPARES/OTHER</v>
      </c>
      <c r="D1672" s="4">
        <v>45075</v>
      </c>
      <c r="E1672" t="str">
        <v>YAMAHA</v>
      </c>
      <c r="F1672">
        <v>14100596</v>
      </c>
      <c r="G1672">
        <v>45075</v>
      </c>
      <c r="H1672" t="str">
        <v>YMCT|KLJ-MC245-00</v>
      </c>
      <c r="I1672" t="str">
        <v>LEVER F 1216</v>
      </c>
      <c r="J1672">
        <v>3</v>
      </c>
      <c r="K1672">
        <v>3</v>
      </c>
      <c r="L1672">
        <v>119.47</v>
      </c>
      <c r="M1672" t="str">
        <v>CNY</v>
      </c>
      <c r="N1672">
        <v>1.135</v>
      </c>
      <c r="O1672">
        <v>119.47</v>
      </c>
      <c r="P1672">
        <v>135.59845000000001</v>
      </c>
      <c r="Q1672" t="str">
        <v>C66SZX-SMT SERVICE</v>
      </c>
      <c r="R1672" t="str">
        <v>JiangXi Netis Technology Co., Ltd.</v>
      </c>
      <c r="S1672" t="str">
        <v>Same</v>
      </c>
      <c r="T1672">
        <v>900820</v>
      </c>
      <c r="U1672">
        <v>63</v>
      </c>
      <c r="V1672" t="str">
        <v>373SMT INV-PTS SALES</v>
      </c>
      <c r="W1672">
        <v>0</v>
      </c>
      <c r="X1672" t="str">
        <v>LK230400048</v>
      </c>
      <c r="Y1672">
        <v>1196221</v>
      </c>
      <c r="Z1672" t="str">
        <v>江西网是科技有限公司</v>
      </c>
      <c r="AA1672">
        <v>0</v>
      </c>
      <c r="AB1672">
        <v>2023</v>
      </c>
      <c r="AC1672">
        <v>5</v>
      </c>
      <c r="AD1672" t="str">
        <v>Q1</v>
      </c>
      <c r="AE1672" t="str">
        <v>FY23/24</v>
      </c>
      <c r="AF1672" t="str">
        <v>SOUTH</v>
      </c>
    </row>
    <row r="1673" spans="1:32">
      <c r="A1673" t="str">
        <v>ESSZ</v>
      </c>
      <c r="B1673" t="str">
        <v>SZX</v>
      </c>
      <c r="C1673" t="str">
        <v>SPARES/OTHER</v>
      </c>
      <c r="D1673" s="4">
        <v>45075</v>
      </c>
      <c r="E1673" t="str">
        <v>YAMAHA</v>
      </c>
      <c r="F1673">
        <v>14100596</v>
      </c>
      <c r="G1673">
        <v>45075</v>
      </c>
      <c r="H1673" t="str">
        <v>YMCT|KHY-M7101-00</v>
      </c>
      <c r="I1673" t="str">
        <v>HOUSING HEAD</v>
      </c>
      <c r="J1673">
        <v>1</v>
      </c>
      <c r="K1673">
        <v>1</v>
      </c>
      <c r="L1673">
        <v>4424.78</v>
      </c>
      <c r="M1673" t="str">
        <v>CNY</v>
      </c>
      <c r="N1673">
        <v>1.135</v>
      </c>
      <c r="O1673">
        <v>4424.78</v>
      </c>
      <c r="P1673">
        <v>5022.1252999999997</v>
      </c>
      <c r="Q1673" t="str">
        <v>C66SZX-SMT SERVICE</v>
      </c>
      <c r="R1673" t="str">
        <v>JiangXi Netis Technology Co., Ltd.</v>
      </c>
      <c r="S1673" t="str">
        <v>Same</v>
      </c>
      <c r="T1673">
        <v>900820</v>
      </c>
      <c r="U1673">
        <v>1454</v>
      </c>
      <c r="V1673" t="str">
        <v>373SMT INV-PTS SALES</v>
      </c>
      <c r="W1673">
        <v>0</v>
      </c>
      <c r="X1673" t="str">
        <v>LK230400048</v>
      </c>
      <c r="Y1673">
        <v>1196221</v>
      </c>
      <c r="Z1673" t="str">
        <v>江西网是科技有限公司</v>
      </c>
      <c r="AA1673">
        <v>0</v>
      </c>
      <c r="AB1673">
        <v>2023</v>
      </c>
      <c r="AC1673">
        <v>5</v>
      </c>
      <c r="AD1673" t="str">
        <v>Q1</v>
      </c>
      <c r="AE1673" t="str">
        <v>FY23/24</v>
      </c>
      <c r="AF1673" t="str">
        <v>SOUTH</v>
      </c>
    </row>
    <row r="1674" spans="1:32">
      <c r="A1674" t="str">
        <v>ESSZ</v>
      </c>
      <c r="B1674" t="str">
        <v>SZX</v>
      </c>
      <c r="C1674" t="str">
        <v>SPARES/OTHER</v>
      </c>
      <c r="D1674" s="4">
        <v>45075</v>
      </c>
      <c r="E1674" t="str">
        <v>YAMAHA</v>
      </c>
      <c r="F1674">
        <v>14100596</v>
      </c>
      <c r="G1674">
        <v>45075</v>
      </c>
      <c r="H1674" t="str">
        <v>YMCT|90990-25J026</v>
      </c>
      <c r="I1674" t="str">
        <v>BEARING</v>
      </c>
      <c r="J1674">
        <v>20</v>
      </c>
      <c r="K1674">
        <v>20</v>
      </c>
      <c r="L1674">
        <v>2212.39</v>
      </c>
      <c r="M1674" t="str">
        <v>CNY</v>
      </c>
      <c r="N1674">
        <v>1.135</v>
      </c>
      <c r="O1674">
        <v>2212.39</v>
      </c>
      <c r="P1674">
        <v>2511.0626499999998</v>
      </c>
      <c r="Q1674" t="str">
        <v>C66SZX-SMT SERVICE</v>
      </c>
      <c r="R1674" t="str">
        <v>JiangXi Netis Technology Co., Ltd.</v>
      </c>
      <c r="S1674" t="str">
        <v>Same</v>
      </c>
      <c r="T1674">
        <v>900820</v>
      </c>
      <c r="U1674">
        <v>1274.4000000000001</v>
      </c>
      <c r="V1674" t="str">
        <v>373SMT INV-PTS SALES</v>
      </c>
      <c r="W1674">
        <v>0</v>
      </c>
      <c r="X1674" t="str">
        <v>LK230400048</v>
      </c>
      <c r="Y1674">
        <v>1196221</v>
      </c>
      <c r="Z1674" t="str">
        <v>江西网是科技有限公司</v>
      </c>
      <c r="AA1674">
        <v>0</v>
      </c>
      <c r="AB1674">
        <v>2023</v>
      </c>
      <c r="AC1674">
        <v>5</v>
      </c>
      <c r="AD1674" t="str">
        <v>Q1</v>
      </c>
      <c r="AE1674" t="str">
        <v>FY23/24</v>
      </c>
      <c r="AF1674" t="str">
        <v>SOUTH</v>
      </c>
    </row>
    <row r="1675" spans="1:32">
      <c r="A1675" t="str">
        <v>ESSZ</v>
      </c>
      <c r="B1675" t="str">
        <v>SZX</v>
      </c>
      <c r="C1675" t="str">
        <v>SPARES/OTHER</v>
      </c>
      <c r="D1675" s="4">
        <v>45075</v>
      </c>
      <c r="E1675" t="str">
        <v>YAMAHA</v>
      </c>
      <c r="F1675">
        <v>14100596</v>
      </c>
      <c r="G1675">
        <v>45075</v>
      </c>
      <c r="H1675" t="str">
        <v>YMCT|KHY-M7131-00</v>
      </c>
      <c r="I1675" t="str">
        <v>BELT 1</v>
      </c>
      <c r="J1675">
        <v>2</v>
      </c>
      <c r="K1675">
        <v>2</v>
      </c>
      <c r="L1675">
        <v>265.49</v>
      </c>
      <c r="M1675" t="str">
        <v>CNY</v>
      </c>
      <c r="N1675">
        <v>1.135</v>
      </c>
      <c r="O1675">
        <v>265.49</v>
      </c>
      <c r="P1675">
        <v>301.33115000000004</v>
      </c>
      <c r="Q1675" t="str">
        <v>C66SZX-SMT SERVICE</v>
      </c>
      <c r="R1675" t="str">
        <v>JiangXi Netis Technology Co., Ltd.</v>
      </c>
      <c r="S1675" t="str">
        <v>Same</v>
      </c>
      <c r="T1675">
        <v>900820</v>
      </c>
      <c r="U1675">
        <v>89.73</v>
      </c>
      <c r="V1675" t="str">
        <v>373SMT INV-PTS SALES</v>
      </c>
      <c r="W1675">
        <v>0</v>
      </c>
      <c r="X1675" t="str">
        <v>LK230400048</v>
      </c>
      <c r="Y1675">
        <v>1196221</v>
      </c>
      <c r="Z1675" t="str">
        <v>江西网是科技有限公司</v>
      </c>
      <c r="AA1675">
        <v>0</v>
      </c>
      <c r="AB1675">
        <v>2023</v>
      </c>
      <c r="AC1675">
        <v>5</v>
      </c>
      <c r="AD1675" t="str">
        <v>Q1</v>
      </c>
      <c r="AE1675" t="str">
        <v>FY23/24</v>
      </c>
      <c r="AF1675" t="str">
        <v>SOUTH</v>
      </c>
    </row>
    <row r="1676" spans="1:32">
      <c r="A1676" t="str">
        <v>ESSZ</v>
      </c>
      <c r="B1676" t="str">
        <v>SZX</v>
      </c>
      <c r="C1676" t="str">
        <v>SPARES/OTHER</v>
      </c>
      <c r="D1676" s="4">
        <v>45075</v>
      </c>
      <c r="E1676" t="str">
        <v>YAMAHA</v>
      </c>
      <c r="F1676">
        <v>14100596</v>
      </c>
      <c r="G1676">
        <v>45075</v>
      </c>
      <c r="H1676" t="str">
        <v>YMCT|KHY-M7132-00</v>
      </c>
      <c r="I1676" t="str">
        <v>BELT 2</v>
      </c>
      <c r="J1676">
        <v>3</v>
      </c>
      <c r="K1676">
        <v>3</v>
      </c>
      <c r="L1676">
        <v>345.13</v>
      </c>
      <c r="M1676" t="str">
        <v>CNY</v>
      </c>
      <c r="N1676">
        <v>1.135</v>
      </c>
      <c r="O1676">
        <v>345.13</v>
      </c>
      <c r="P1676">
        <v>391.72255000000001</v>
      </c>
      <c r="Q1676" t="str">
        <v>C66SZX-SMT SERVICE</v>
      </c>
      <c r="R1676" t="str">
        <v>JiangXi Netis Technology Co., Ltd.</v>
      </c>
      <c r="S1676" t="str">
        <v>Same</v>
      </c>
      <c r="T1676">
        <v>900820</v>
      </c>
      <c r="U1676">
        <v>131.49</v>
      </c>
      <c r="V1676" t="str">
        <v>373SMT INV-PTS SALES</v>
      </c>
      <c r="W1676">
        <v>0</v>
      </c>
      <c r="X1676" t="str">
        <v>LK230400048</v>
      </c>
      <c r="Y1676">
        <v>1196221</v>
      </c>
      <c r="Z1676" t="str">
        <v>江西网是科技有限公司</v>
      </c>
      <c r="AA1676">
        <v>0</v>
      </c>
      <c r="AB1676">
        <v>2023</v>
      </c>
      <c r="AC1676">
        <v>5</v>
      </c>
      <c r="AD1676" t="str">
        <v>Q1</v>
      </c>
      <c r="AE1676" t="str">
        <v>FY23/24</v>
      </c>
      <c r="AF1676" t="str">
        <v>SOUTH</v>
      </c>
    </row>
    <row r="1677" spans="1:32">
      <c r="A1677" t="str">
        <v>ESSZ</v>
      </c>
      <c r="B1677" t="str">
        <v>SZX</v>
      </c>
      <c r="C1677" t="str">
        <v>SPARES/OTHER</v>
      </c>
      <c r="D1677" s="4">
        <v>45075</v>
      </c>
      <c r="E1677" t="str">
        <v>YAMAHA</v>
      </c>
      <c r="F1677">
        <v>14100597</v>
      </c>
      <c r="G1677">
        <v>45075</v>
      </c>
      <c r="H1677" t="str">
        <v>YMCT|KLW-M66B3-01</v>
      </c>
      <c r="I1677" t="str">
        <v>HNS X-FLEX LAN</v>
      </c>
      <c r="J1677">
        <v>1</v>
      </c>
      <c r="K1677">
        <v>1</v>
      </c>
      <c r="L1677">
        <v>1513.27</v>
      </c>
      <c r="M1677" t="str">
        <v>CNY</v>
      </c>
      <c r="N1677">
        <v>1.135</v>
      </c>
      <c r="O1677">
        <v>1513.27</v>
      </c>
      <c r="P1677">
        <v>1717.5614499999999</v>
      </c>
      <c r="Q1677" t="str">
        <v>C66SZX-SMT SERVICE</v>
      </c>
      <c r="R1677" t="str">
        <v>SHENZHEN JIANKE ELECTRONICS CO.,LTD</v>
      </c>
      <c r="S1677" t="str">
        <v>Same</v>
      </c>
      <c r="T1677">
        <v>900822</v>
      </c>
      <c r="U1677">
        <v>838</v>
      </c>
      <c r="V1677" t="str">
        <v>373SMT INV-PTS SALES</v>
      </c>
      <c r="W1677">
        <v>0</v>
      </c>
      <c r="X1677" t="str">
        <v>C66SZ23561</v>
      </c>
      <c r="Y1677">
        <v>1197187</v>
      </c>
      <c r="Z1677" t="str">
        <v>深圳市健科电子有限公司</v>
      </c>
      <c r="AA1677">
        <v>0</v>
      </c>
      <c r="AB1677">
        <v>2023</v>
      </c>
      <c r="AC1677">
        <v>5</v>
      </c>
      <c r="AD1677" t="str">
        <v>Q1</v>
      </c>
      <c r="AE1677" t="str">
        <v>FY23/24</v>
      </c>
      <c r="AF1677" t="str">
        <v>SOUTH</v>
      </c>
    </row>
    <row r="1678" spans="1:32">
      <c r="A1678" t="str">
        <v>ESSZ</v>
      </c>
      <c r="B1678" t="str">
        <v>SZX</v>
      </c>
      <c r="C1678" t="str">
        <v>SPARES/OTHER</v>
      </c>
      <c r="D1678" s="4">
        <v>45075</v>
      </c>
      <c r="E1678" t="str">
        <v>YAMAHA</v>
      </c>
      <c r="F1678">
        <v>14100597</v>
      </c>
      <c r="G1678">
        <v>45075</v>
      </c>
      <c r="H1678" t="str">
        <v>YMCT|KLW-M66B2-01</v>
      </c>
      <c r="I1678" t="str">
        <v>HNS Y-FLEX LAN</v>
      </c>
      <c r="J1678">
        <v>1</v>
      </c>
      <c r="K1678">
        <v>1</v>
      </c>
      <c r="L1678">
        <v>1765.49</v>
      </c>
      <c r="M1678" t="str">
        <v>CNY</v>
      </c>
      <c r="N1678">
        <v>1.135</v>
      </c>
      <c r="O1678">
        <v>1765.49</v>
      </c>
      <c r="P1678">
        <v>2003.83115</v>
      </c>
      <c r="Q1678" t="str">
        <v>C66SZX-SMT SERVICE</v>
      </c>
      <c r="R1678" t="str">
        <v>SHENZHEN JIANKE ELECTRONICS CO.,LTD</v>
      </c>
      <c r="S1678" t="str">
        <v>Same</v>
      </c>
      <c r="T1678">
        <v>900822</v>
      </c>
      <c r="U1678">
        <v>972.83</v>
      </c>
      <c r="V1678" t="str">
        <v>373SMT INV-PTS SALES</v>
      </c>
      <c r="W1678">
        <v>0</v>
      </c>
      <c r="X1678" t="str">
        <v>C66SZ23561</v>
      </c>
      <c r="Y1678">
        <v>1197187</v>
      </c>
      <c r="Z1678" t="str">
        <v>深圳市健科电子有限公司</v>
      </c>
      <c r="AA1678">
        <v>0</v>
      </c>
      <c r="AB1678">
        <v>2023</v>
      </c>
      <c r="AC1678">
        <v>5</v>
      </c>
      <c r="AD1678" t="str">
        <v>Q1</v>
      </c>
      <c r="AE1678" t="str">
        <v>FY23/24</v>
      </c>
      <c r="AF1678" t="str">
        <v>SOUTH</v>
      </c>
    </row>
    <row r="1679" spans="1:32">
      <c r="A1679" t="str">
        <v>ESSZ</v>
      </c>
      <c r="B1679" t="str">
        <v>SZX</v>
      </c>
      <c r="C1679" t="str">
        <v>SPARES/OTHER</v>
      </c>
      <c r="D1679" s="4">
        <v>45075</v>
      </c>
      <c r="E1679" t="str">
        <v>YAMAHA</v>
      </c>
      <c r="F1679">
        <v>14100597</v>
      </c>
      <c r="G1679">
        <v>45075</v>
      </c>
      <c r="H1679" t="str">
        <v>YMCT|KLW-M66BR-00</v>
      </c>
      <c r="I1679" t="str">
        <v>HNS EXT.LAN</v>
      </c>
      <c r="J1679">
        <v>1</v>
      </c>
      <c r="K1679">
        <v>1</v>
      </c>
      <c r="L1679">
        <v>1008.85</v>
      </c>
      <c r="M1679" t="str">
        <v>CNY</v>
      </c>
      <c r="N1679">
        <v>1.135</v>
      </c>
      <c r="O1679">
        <v>1008.85</v>
      </c>
      <c r="P1679">
        <v>1145.04475</v>
      </c>
      <c r="Q1679" t="str">
        <v>C66SZX-SMT SERVICE</v>
      </c>
      <c r="R1679" t="str">
        <v>SHENZHEN JIANKE ELECTRONICS CO.,LTD</v>
      </c>
      <c r="S1679" t="str">
        <v>Same</v>
      </c>
      <c r="T1679">
        <v>900822</v>
      </c>
      <c r="U1679">
        <v>613.5</v>
      </c>
      <c r="V1679" t="str">
        <v>373SMT INV-PTS SALES</v>
      </c>
      <c r="W1679">
        <v>0</v>
      </c>
      <c r="X1679" t="str">
        <v>C66SZ23561</v>
      </c>
      <c r="Y1679">
        <v>1197187</v>
      </c>
      <c r="Z1679" t="str">
        <v>深圳市健科电子有限公司</v>
      </c>
      <c r="AA1679">
        <v>0</v>
      </c>
      <c r="AB1679">
        <v>2023</v>
      </c>
      <c r="AC1679">
        <v>5</v>
      </c>
      <c r="AD1679" t="str">
        <v>Q1</v>
      </c>
      <c r="AE1679" t="str">
        <v>FY23/24</v>
      </c>
      <c r="AF1679" t="str">
        <v>SOUTH</v>
      </c>
    </row>
    <row r="1680" spans="1:32">
      <c r="A1680" t="str">
        <v>ESSZ</v>
      </c>
      <c r="B1680" t="str">
        <v>SZX</v>
      </c>
      <c r="C1680" t="str">
        <v>SPARES/OTHER</v>
      </c>
      <c r="D1680" s="4">
        <v>45075</v>
      </c>
      <c r="E1680" t="str">
        <v>YAMAHA</v>
      </c>
      <c r="F1680">
        <v>14100598</v>
      </c>
      <c r="G1680">
        <v>45075</v>
      </c>
      <c r="H1680" t="str">
        <v>YMCT|KMG-M7300-21</v>
      </c>
      <c r="I1680" t="str">
        <v>MULTI CAM.ASSY.FR</v>
      </c>
      <c r="J1680">
        <v>2</v>
      </c>
      <c r="K1680">
        <v>2</v>
      </c>
      <c r="L1680">
        <v>0</v>
      </c>
      <c r="M1680" t="str">
        <v>CNY</v>
      </c>
      <c r="N1680">
        <v>1.135</v>
      </c>
      <c r="O1680">
        <v>0</v>
      </c>
      <c r="P1680">
        <v>0</v>
      </c>
      <c r="Q1680" t="str">
        <v>C66SZX-SMT SERVICE</v>
      </c>
      <c r="R1680" t="str">
        <v>Hai Xin Technology(ShenZhen) Company Limited.</v>
      </c>
      <c r="S1680" t="str">
        <v>Same</v>
      </c>
      <c r="T1680">
        <v>900824</v>
      </c>
      <c r="U1680">
        <v>32315.22</v>
      </c>
      <c r="V1680" t="str">
        <v>373SMT INV-PTS SALES</v>
      </c>
      <c r="W1680">
        <v>0</v>
      </c>
      <c r="X1680" t="str">
        <v>H212477-BET-230421</v>
      </c>
      <c r="Y1680">
        <v>1196203</v>
      </c>
      <c r="Z1680" t="str">
        <v>海星科技（深圳）有限公司</v>
      </c>
      <c r="AA1680">
        <v>0</v>
      </c>
      <c r="AB1680">
        <v>2023</v>
      </c>
      <c r="AC1680">
        <v>5</v>
      </c>
      <c r="AD1680" t="str">
        <v>Q1</v>
      </c>
      <c r="AE1680" t="str">
        <v>FY23/24</v>
      </c>
      <c r="AF1680" t="str">
        <v>SOUTH</v>
      </c>
    </row>
    <row r="1681" spans="1:32">
      <c r="A1681" t="str">
        <v>ESSZ</v>
      </c>
      <c r="B1681" t="str">
        <v>SZX</v>
      </c>
      <c r="C1681" t="str">
        <v>SPARES/OTHER</v>
      </c>
      <c r="D1681" s="4">
        <v>45076</v>
      </c>
      <c r="E1681" t="str">
        <v>YAMAHA</v>
      </c>
      <c r="F1681">
        <v>14100599</v>
      </c>
      <c r="G1681">
        <v>45076</v>
      </c>
      <c r="H1681" t="str">
        <v>YMCT|KHY-M7107-00</v>
      </c>
      <c r="I1681" t="str">
        <v>BALL SPLINE 2</v>
      </c>
      <c r="J1681">
        <v>1</v>
      </c>
      <c r="K1681">
        <v>1</v>
      </c>
      <c r="L1681">
        <v>3274.34</v>
      </c>
      <c r="M1681" t="str">
        <v>CNY</v>
      </c>
      <c r="N1681">
        <v>1.135</v>
      </c>
      <c r="O1681">
        <v>3274.34</v>
      </c>
      <c r="P1681">
        <v>3716.3759</v>
      </c>
      <c r="Q1681" t="str">
        <v>C66SZX-SMT SERVICE</v>
      </c>
      <c r="R1681" t="str">
        <v>Shenzhen Kechuangqi Technology Co., Ltd.</v>
      </c>
      <c r="S1681" t="str">
        <v>Same</v>
      </c>
      <c r="T1681">
        <v>900826</v>
      </c>
      <c r="U1681">
        <v>2082</v>
      </c>
      <c r="V1681" t="str">
        <v>373SMT INV-PTS SALES</v>
      </c>
      <c r="W1681">
        <v>0</v>
      </c>
      <c r="X1681" t="str">
        <v>C66SZ23537REV1</v>
      </c>
      <c r="Y1681">
        <v>1197224</v>
      </c>
      <c r="Z1681" t="str">
        <v>深圳市科创奇科技有限公司</v>
      </c>
      <c r="AA1681">
        <v>0</v>
      </c>
      <c r="AB1681">
        <v>2023</v>
      </c>
      <c r="AC1681">
        <v>5</v>
      </c>
      <c r="AD1681" t="str">
        <v>Q1</v>
      </c>
      <c r="AE1681" t="str">
        <v>FY23/24</v>
      </c>
      <c r="AF1681" t="str">
        <v>SOUTH</v>
      </c>
    </row>
    <row r="1682" spans="1:32">
      <c r="A1682" t="str">
        <v>ESSZ</v>
      </c>
      <c r="B1682" t="str">
        <v>SZX</v>
      </c>
      <c r="C1682" t="str">
        <v>SPARES/OTHER</v>
      </c>
      <c r="D1682" s="4">
        <v>45076</v>
      </c>
      <c r="E1682" t="str">
        <v>YAMAHA</v>
      </c>
      <c r="F1682">
        <v>14100599</v>
      </c>
      <c r="G1682">
        <v>45076</v>
      </c>
      <c r="H1682" t="str">
        <v>YMCT|KHY-M3T22-01</v>
      </c>
      <c r="I1682" t="str">
        <v>SHOCK ABSORBERS</v>
      </c>
      <c r="J1682">
        <v>2</v>
      </c>
      <c r="K1682">
        <v>2</v>
      </c>
      <c r="L1682">
        <v>1327.43</v>
      </c>
      <c r="M1682" t="str">
        <v>CNY</v>
      </c>
      <c r="N1682">
        <v>1.135</v>
      </c>
      <c r="O1682">
        <v>1327.43</v>
      </c>
      <c r="P1682">
        <v>1506.6330500000001</v>
      </c>
      <c r="Q1682" t="str">
        <v>C66SZX-SMT SERVICE</v>
      </c>
      <c r="R1682" t="str">
        <v>Shenzhen Kechuangqi Technology Co., Ltd.</v>
      </c>
      <c r="S1682" t="str">
        <v>Same</v>
      </c>
      <c r="T1682">
        <v>900826</v>
      </c>
      <c r="U1682">
        <v>836.55</v>
      </c>
      <c r="V1682" t="str">
        <v>373SMT INV-PTS SALES</v>
      </c>
      <c r="W1682">
        <v>0</v>
      </c>
      <c r="X1682" t="str">
        <v>C66SZ23537REV1</v>
      </c>
      <c r="Y1682">
        <v>1197224</v>
      </c>
      <c r="Z1682" t="str">
        <v>深圳市科创奇科技有限公司</v>
      </c>
      <c r="AA1682">
        <v>0</v>
      </c>
      <c r="AB1682">
        <v>2023</v>
      </c>
      <c r="AC1682">
        <v>5</v>
      </c>
      <c r="AD1682" t="str">
        <v>Q1</v>
      </c>
      <c r="AE1682" t="str">
        <v>FY23/24</v>
      </c>
      <c r="AF1682" t="str">
        <v>SOUTH</v>
      </c>
    </row>
    <row r="1683" spans="1:32">
      <c r="A1683" t="str">
        <v>ESSZ</v>
      </c>
      <c r="B1683" t="str">
        <v>SZX</v>
      </c>
      <c r="C1683" t="str">
        <v>SPARES/OTHER</v>
      </c>
      <c r="D1683" s="4">
        <v>45076</v>
      </c>
      <c r="E1683" t="str">
        <v>YAMAHA</v>
      </c>
      <c r="F1683">
        <v>14100599</v>
      </c>
      <c r="G1683">
        <v>45076</v>
      </c>
      <c r="H1683" t="str">
        <v>YMCT|KKE-M917H-00</v>
      </c>
      <c r="I1683" t="str">
        <v>BELT CONVEYOR</v>
      </c>
      <c r="J1683">
        <v>1</v>
      </c>
      <c r="K1683">
        <v>1</v>
      </c>
      <c r="L1683">
        <v>265.49</v>
      </c>
      <c r="M1683" t="str">
        <v>CNY</v>
      </c>
      <c r="N1683">
        <v>1.135</v>
      </c>
      <c r="O1683">
        <v>265.49</v>
      </c>
      <c r="P1683">
        <v>301.33115000000004</v>
      </c>
      <c r="Q1683" t="str">
        <v>C66SZX-SMT SERVICE</v>
      </c>
      <c r="R1683" t="str">
        <v>Shenzhen Kechuangqi Technology Co., Ltd.</v>
      </c>
      <c r="S1683" t="str">
        <v>Same</v>
      </c>
      <c r="T1683">
        <v>900826</v>
      </c>
      <c r="U1683">
        <v>179.3</v>
      </c>
      <c r="V1683" t="str">
        <v>373SMT INV-PTS SALES</v>
      </c>
      <c r="W1683">
        <v>0</v>
      </c>
      <c r="X1683" t="str">
        <v>C66SZ23537REV1</v>
      </c>
      <c r="Y1683">
        <v>1197224</v>
      </c>
      <c r="Z1683" t="str">
        <v>深圳市科创奇科技有限公司</v>
      </c>
      <c r="AA1683">
        <v>0</v>
      </c>
      <c r="AB1683">
        <v>2023</v>
      </c>
      <c r="AC1683">
        <v>5</v>
      </c>
      <c r="AD1683" t="str">
        <v>Q1</v>
      </c>
      <c r="AE1683" t="str">
        <v>FY23/24</v>
      </c>
      <c r="AF1683" t="str">
        <v>SOUTH</v>
      </c>
    </row>
    <row r="1684" spans="1:32">
      <c r="A1684" t="str">
        <v>ESSZ</v>
      </c>
      <c r="B1684" t="str">
        <v>SZX</v>
      </c>
      <c r="C1684" t="str">
        <v>SPARES/OTHER</v>
      </c>
      <c r="D1684" s="4">
        <v>45076</v>
      </c>
      <c r="E1684" t="str">
        <v>YAMAHA</v>
      </c>
      <c r="F1684">
        <v>14100600</v>
      </c>
      <c r="G1684">
        <v>45076</v>
      </c>
      <c r="H1684" t="str">
        <v>YMCT|KHJ-MD301-00</v>
      </c>
      <c r="I1684" t="str">
        <v>MASTER TAPE 8MM</v>
      </c>
      <c r="J1684">
        <v>1</v>
      </c>
      <c r="K1684">
        <v>1</v>
      </c>
      <c r="L1684">
        <v>0</v>
      </c>
      <c r="M1684" t="str">
        <v>CNY</v>
      </c>
      <c r="N1684">
        <v>1.135</v>
      </c>
      <c r="O1684">
        <v>0</v>
      </c>
      <c r="P1684">
        <v>0</v>
      </c>
      <c r="Q1684" t="str">
        <v>C66SZX-SMT SERVICE</v>
      </c>
      <c r="R1684" t="str">
        <v>ZHUHAI PILOT TECHNOLOGY CO., LTD</v>
      </c>
      <c r="S1684" t="str">
        <v>Same</v>
      </c>
      <c r="T1684">
        <v>900828</v>
      </c>
      <c r="U1684">
        <v>145</v>
      </c>
      <c r="V1684" t="str">
        <v>373SMT INV-PTS SALES</v>
      </c>
      <c r="W1684">
        <v>0</v>
      </c>
      <c r="X1684" t="str">
        <v>CGDD23040020</v>
      </c>
      <c r="Y1684">
        <v>1198147</v>
      </c>
      <c r="Z1684" t="str">
        <v>珠海派诺科技股份有限公司</v>
      </c>
      <c r="AA1684">
        <v>0</v>
      </c>
      <c r="AB1684">
        <v>2023</v>
      </c>
      <c r="AC1684">
        <v>5</v>
      </c>
      <c r="AD1684" t="str">
        <v>Q1</v>
      </c>
      <c r="AE1684" t="str">
        <v>FY23/24</v>
      </c>
      <c r="AF1684" t="str">
        <v>SOUTH</v>
      </c>
    </row>
    <row r="1685" spans="1:32">
      <c r="A1685" t="str">
        <v>ESSZ</v>
      </c>
      <c r="B1685" t="str">
        <v>SZX</v>
      </c>
      <c r="C1685" t="str">
        <v>SPARES/OTHER</v>
      </c>
      <c r="D1685" s="4">
        <v>45076</v>
      </c>
      <c r="E1685" t="str">
        <v>YAMAHA</v>
      </c>
      <c r="F1685">
        <v>14100600</v>
      </c>
      <c r="G1685">
        <v>45076</v>
      </c>
      <c r="H1685" t="str">
        <v>YMCT|KHJ-MD302-00</v>
      </c>
      <c r="I1685" t="str">
        <v>MASTER TAPE 12mm</v>
      </c>
      <c r="J1685">
        <v>1</v>
      </c>
      <c r="K1685">
        <v>1</v>
      </c>
      <c r="L1685">
        <v>0</v>
      </c>
      <c r="M1685" t="str">
        <v>CNY</v>
      </c>
      <c r="N1685">
        <v>1.135</v>
      </c>
      <c r="O1685">
        <v>0</v>
      </c>
      <c r="P1685">
        <v>0</v>
      </c>
      <c r="Q1685" t="str">
        <v>C66SZX-SMT SERVICE</v>
      </c>
      <c r="R1685" t="str">
        <v>ZHUHAI PILOT TECHNOLOGY CO., LTD</v>
      </c>
      <c r="S1685" t="str">
        <v>Same</v>
      </c>
      <c r="T1685">
        <v>900828</v>
      </c>
      <c r="U1685">
        <v>200</v>
      </c>
      <c r="V1685" t="str">
        <v>373SMT INV-PTS SALES</v>
      </c>
      <c r="W1685">
        <v>0</v>
      </c>
      <c r="X1685" t="str">
        <v>CGDD23040020</v>
      </c>
      <c r="Y1685">
        <v>1198147</v>
      </c>
      <c r="Z1685" t="str">
        <v>珠海派诺科技股份有限公司</v>
      </c>
      <c r="AA1685">
        <v>0</v>
      </c>
      <c r="AB1685">
        <v>2023</v>
      </c>
      <c r="AC1685">
        <v>5</v>
      </c>
      <c r="AD1685" t="str">
        <v>Q1</v>
      </c>
      <c r="AE1685" t="str">
        <v>FY23/24</v>
      </c>
      <c r="AF1685" t="str">
        <v>SOUTH</v>
      </c>
    </row>
    <row r="1686" spans="1:32">
      <c r="A1686" t="str">
        <v>ESSZ</v>
      </c>
      <c r="B1686" t="str">
        <v>XIY</v>
      </c>
      <c r="C1686" t="str">
        <v>FEEDER</v>
      </c>
      <c r="D1686" s="4">
        <v>45084</v>
      </c>
      <c r="E1686" t="str">
        <v>YAMAHA</v>
      </c>
      <c r="F1686">
        <v>14100601</v>
      </c>
      <c r="G1686">
        <v>45084</v>
      </c>
      <c r="H1686" t="str">
        <v>YMCT|KHJ-MC100-00</v>
      </c>
      <c r="I1686" t="str">
        <v>SS TAPE FEEDER 8mm</v>
      </c>
      <c r="J1686">
        <v>15</v>
      </c>
      <c r="K1686">
        <v>15</v>
      </c>
      <c r="L1686">
        <v>0</v>
      </c>
      <c r="M1686" t="str">
        <v>CNY</v>
      </c>
      <c r="N1686">
        <v>1.105</v>
      </c>
      <c r="O1686">
        <v>0</v>
      </c>
      <c r="P1686">
        <v>0</v>
      </c>
      <c r="Q1686" t="str">
        <v>C66XIY-SERVICE GROUP</v>
      </c>
      <c r="R1686" t="str">
        <v>Ningxia LGG Instrument Co., Ltd.</v>
      </c>
      <c r="S1686" t="str">
        <v>Same</v>
      </c>
      <c r="T1686">
        <v>900829</v>
      </c>
      <c r="U1686">
        <v>32842.21</v>
      </c>
      <c r="V1686" t="str">
        <v>373SMT INV-PTS SALES</v>
      </c>
      <c r="W1686">
        <v>0</v>
      </c>
      <c r="X1686">
        <v>0</v>
      </c>
      <c r="Y1686">
        <v>1203127</v>
      </c>
      <c r="Z1686" t="str">
        <v>宁夏隆基宁光仪表股份有限公司</v>
      </c>
      <c r="AA1686">
        <v>0</v>
      </c>
      <c r="AB1686">
        <v>2023</v>
      </c>
      <c r="AC1686">
        <v>6</v>
      </c>
      <c r="AD1686" t="str">
        <v>Q1</v>
      </c>
      <c r="AE1686" t="str">
        <v>FY23/24</v>
      </c>
      <c r="AF1686" t="str">
        <v>WEST</v>
      </c>
    </row>
    <row r="1687" spans="1:32">
      <c r="A1687" t="str">
        <v>ESSZ</v>
      </c>
      <c r="B1687" t="str">
        <v>XIY</v>
      </c>
      <c r="C1687" t="str">
        <v>FEEDER</v>
      </c>
      <c r="D1687" s="4">
        <v>45084</v>
      </c>
      <c r="E1687" t="str">
        <v>YAMAHA</v>
      </c>
      <c r="F1687">
        <v>14100601</v>
      </c>
      <c r="G1687">
        <v>45084</v>
      </c>
      <c r="H1687" t="str">
        <v>YMCT|KHJ-MC200-00</v>
      </c>
      <c r="I1687" t="str">
        <v>SS TAPE FEEDER 12/16mm</v>
      </c>
      <c r="J1687">
        <v>5</v>
      </c>
      <c r="K1687">
        <v>5</v>
      </c>
      <c r="L1687">
        <v>0</v>
      </c>
      <c r="M1687" t="str">
        <v>CNY</v>
      </c>
      <c r="N1687">
        <v>1.105</v>
      </c>
      <c r="O1687">
        <v>0</v>
      </c>
      <c r="P1687">
        <v>0</v>
      </c>
      <c r="Q1687" t="str">
        <v>C66XIY-SERVICE GROUP</v>
      </c>
      <c r="R1687" t="str">
        <v>Ningxia LGG Instrument Co., Ltd.</v>
      </c>
      <c r="S1687" t="str">
        <v>Same</v>
      </c>
      <c r="T1687">
        <v>900829</v>
      </c>
      <c r="U1687">
        <v>15306.65</v>
      </c>
      <c r="V1687" t="str">
        <v>373SMT INV-PTS SALES</v>
      </c>
      <c r="W1687">
        <v>0</v>
      </c>
      <c r="X1687">
        <v>0</v>
      </c>
      <c r="Y1687">
        <v>1203127</v>
      </c>
      <c r="Z1687" t="str">
        <v>宁夏隆基宁光仪表股份有限公司</v>
      </c>
      <c r="AA1687">
        <v>0</v>
      </c>
      <c r="AB1687">
        <v>2023</v>
      </c>
      <c r="AC1687">
        <v>6</v>
      </c>
      <c r="AD1687" t="str">
        <v>Q1</v>
      </c>
      <c r="AE1687" t="str">
        <v>FY23/24</v>
      </c>
      <c r="AF1687" t="str">
        <v>WEST</v>
      </c>
    </row>
    <row r="1688" spans="1:32">
      <c r="A1688" t="str">
        <v>ESSZ</v>
      </c>
      <c r="B1688" t="str">
        <v>XIY</v>
      </c>
      <c r="C1688" t="str">
        <v>FEEDER</v>
      </c>
      <c r="D1688" s="4">
        <v>45084</v>
      </c>
      <c r="E1688" t="str">
        <v>YAMAHA</v>
      </c>
      <c r="F1688">
        <v>14100601</v>
      </c>
      <c r="G1688">
        <v>45084</v>
      </c>
      <c r="H1688" t="str">
        <v>YMCT|KHJ-MC600-00</v>
      </c>
      <c r="I1688" t="str">
        <v>SS TAPE FEEDER 44mm</v>
      </c>
      <c r="J1688">
        <v>2</v>
      </c>
      <c r="K1688">
        <v>2</v>
      </c>
      <c r="L1688">
        <v>0</v>
      </c>
      <c r="M1688" t="str">
        <v>CNY</v>
      </c>
      <c r="N1688">
        <v>1.105</v>
      </c>
      <c r="O1688">
        <v>0</v>
      </c>
      <c r="P1688">
        <v>0</v>
      </c>
      <c r="Q1688" t="str">
        <v>C66XIY-SERVICE GROUP</v>
      </c>
      <c r="R1688" t="str">
        <v>Ningxia LGG Instrument Co., Ltd.</v>
      </c>
      <c r="S1688" t="str">
        <v>Same</v>
      </c>
      <c r="T1688">
        <v>900829</v>
      </c>
      <c r="U1688">
        <v>12188.73</v>
      </c>
      <c r="V1688" t="str">
        <v>373SMT INV-PTS SALES</v>
      </c>
      <c r="W1688">
        <v>0</v>
      </c>
      <c r="X1688">
        <v>0</v>
      </c>
      <c r="Y1688">
        <v>1203127</v>
      </c>
      <c r="Z1688" t="str">
        <v>宁夏隆基宁光仪表股份有限公司</v>
      </c>
      <c r="AA1688">
        <v>0</v>
      </c>
      <c r="AB1688">
        <v>2023</v>
      </c>
      <c r="AC1688">
        <v>6</v>
      </c>
      <c r="AD1688" t="str">
        <v>Q1</v>
      </c>
      <c r="AE1688" t="str">
        <v>FY23/24</v>
      </c>
      <c r="AF1688" t="str">
        <v>WEST</v>
      </c>
    </row>
    <row r="1689" spans="1:32">
      <c r="A1689" t="str">
        <v>ESSZ</v>
      </c>
      <c r="B1689" t="str">
        <v>SZX</v>
      </c>
      <c r="C1689" t="str">
        <v>CONTRACT_FEE</v>
      </c>
      <c r="D1689" s="4">
        <v>45086</v>
      </c>
      <c r="E1689" t="str">
        <v>YAMAHA</v>
      </c>
      <c r="F1689">
        <v>13100079</v>
      </c>
      <c r="G1689">
        <v>45086</v>
      </c>
      <c r="H1689" t="str">
        <v>YMCT|REPAIR CHARGE</v>
      </c>
      <c r="I1689" t="str">
        <v>REPAIR CHARGE</v>
      </c>
      <c r="J1689">
        <v>0.5</v>
      </c>
      <c r="K1689">
        <v>0.5</v>
      </c>
      <c r="L1689">
        <v>8849.56</v>
      </c>
      <c r="M1689" t="str">
        <v>CNY</v>
      </c>
      <c r="N1689">
        <v>1.105</v>
      </c>
      <c r="O1689">
        <v>8849.56</v>
      </c>
      <c r="P1689">
        <v>9778.7637999999988</v>
      </c>
      <c r="Q1689" t="str">
        <v>C66SZX-SMT SERVICE</v>
      </c>
      <c r="R1689" t="str">
        <v>DongGuan XinGuangLian Optoelectronics Technology C</v>
      </c>
      <c r="S1689" t="str">
        <v>Same</v>
      </c>
      <c r="T1689">
        <v>900832</v>
      </c>
      <c r="U1689">
        <v>0</v>
      </c>
      <c r="V1689" t="str">
        <v>373SMT INV-CONTRACT</v>
      </c>
      <c r="W1689">
        <v>0</v>
      </c>
      <c r="X1689" t="str">
        <v>2023年保协议50%款</v>
      </c>
      <c r="Y1689">
        <v>0</v>
      </c>
      <c r="Z1689" t="str">
        <v>东莞市新广联光电科技有限公司</v>
      </c>
      <c r="AA1689">
        <v>0</v>
      </c>
      <c r="AB1689">
        <v>2023</v>
      </c>
      <c r="AC1689">
        <v>6</v>
      </c>
      <c r="AD1689" t="str">
        <v>Q1</v>
      </c>
      <c r="AE1689" t="str">
        <v>FY23/24</v>
      </c>
      <c r="AF1689" t="str">
        <v>SOUTH</v>
      </c>
    </row>
    <row r="1690" spans="1:32">
      <c r="A1690" t="str">
        <v>ESSZ</v>
      </c>
      <c r="B1690" t="str">
        <v>SZX</v>
      </c>
      <c r="C1690" t="str">
        <v>SPARES/OTHER</v>
      </c>
      <c r="D1690" s="4">
        <v>45086</v>
      </c>
      <c r="E1690" t="str">
        <v>YAMAHA</v>
      </c>
      <c r="F1690">
        <v>14100602</v>
      </c>
      <c r="G1690">
        <v>45086</v>
      </c>
      <c r="H1690" t="str">
        <v>YMCT|90990-25J026</v>
      </c>
      <c r="I1690" t="str">
        <v>BEARING</v>
      </c>
      <c r="J1690">
        <v>20</v>
      </c>
      <c r="K1690">
        <v>20</v>
      </c>
      <c r="L1690">
        <v>2123.89</v>
      </c>
      <c r="M1690" t="str">
        <v>CNY</v>
      </c>
      <c r="N1690">
        <v>1.105</v>
      </c>
      <c r="O1690">
        <v>2123.89</v>
      </c>
      <c r="P1690">
        <v>2346.8984499999997</v>
      </c>
      <c r="Q1690" t="str">
        <v>C66SZX-SMT SERVICE</v>
      </c>
      <c r="R1690" t="str">
        <v>Shenzhen Hechuangyongtai Electronics Co., Ltd.</v>
      </c>
      <c r="S1690" t="str">
        <v>Same</v>
      </c>
      <c r="T1690">
        <v>900831</v>
      </c>
      <c r="U1690">
        <v>1274.4000000000001</v>
      </c>
      <c r="V1690" t="str">
        <v>373SMT INV-PTS SALES</v>
      </c>
      <c r="W1690">
        <v>0</v>
      </c>
      <c r="X1690" t="str">
        <v>C66SZ24016&amp;C66SZ24043</v>
      </c>
      <c r="Y1690">
        <v>1205155</v>
      </c>
      <c r="Z1690" t="str">
        <v>深圳市和创永泰电子有限公司</v>
      </c>
      <c r="AA1690">
        <v>0</v>
      </c>
      <c r="AB1690">
        <v>2023</v>
      </c>
      <c r="AC1690">
        <v>6</v>
      </c>
      <c r="AD1690" t="str">
        <v>Q1</v>
      </c>
      <c r="AE1690" t="str">
        <v>FY23/24</v>
      </c>
      <c r="AF1690" t="str">
        <v>SOUTH</v>
      </c>
    </row>
    <row r="1691" spans="1:32">
      <c r="A1691" t="str">
        <v>ESSZ</v>
      </c>
      <c r="B1691" t="str">
        <v>SZX</v>
      </c>
      <c r="C1691" t="str">
        <v>SERVICE_CHARGE</v>
      </c>
      <c r="D1691" s="4">
        <v>45089</v>
      </c>
      <c r="E1691" t="str">
        <v>YAMAHA</v>
      </c>
      <c r="F1691">
        <v>12100114</v>
      </c>
      <c r="G1691">
        <v>45089</v>
      </c>
      <c r="H1691" t="str">
        <v>YMCT|REPAIR CHARGE</v>
      </c>
      <c r="I1691" t="str">
        <v>REPAIR CHARGE</v>
      </c>
      <c r="J1691">
        <v>1</v>
      </c>
      <c r="K1691">
        <v>1</v>
      </c>
      <c r="L1691">
        <v>1592.92</v>
      </c>
      <c r="M1691" t="str">
        <v>CNY</v>
      </c>
      <c r="N1691">
        <v>1.105</v>
      </c>
      <c r="O1691">
        <v>1592.92</v>
      </c>
      <c r="P1691">
        <v>1760.1766</v>
      </c>
      <c r="Q1691" t="str">
        <v>C66SZX-SMT SERVICE</v>
      </c>
      <c r="R1691" t="str">
        <v>Zhong Shan Min Kwong Electrical Co., Ltd</v>
      </c>
      <c r="S1691" t="str">
        <v>Same</v>
      </c>
      <c r="T1691">
        <v>900834</v>
      </c>
      <c r="U1691">
        <v>0</v>
      </c>
      <c r="V1691" t="str">
        <v>373SMT INV-NON-CON</v>
      </c>
      <c r="W1691">
        <v>0</v>
      </c>
      <c r="X1691" t="str">
        <v>C66SZ24040&amp;C66SZ24045</v>
      </c>
      <c r="Y1691">
        <v>0</v>
      </c>
      <c r="Z1691" t="str">
        <v>中山市绵光电器有限公司</v>
      </c>
      <c r="AA1691">
        <v>0</v>
      </c>
      <c r="AB1691">
        <v>2023</v>
      </c>
      <c r="AC1691">
        <v>6</v>
      </c>
      <c r="AD1691" t="str">
        <v>Q1</v>
      </c>
      <c r="AE1691" t="str">
        <v>FY23/24</v>
      </c>
      <c r="AF1691" t="str">
        <v>SOUTH</v>
      </c>
    </row>
    <row r="1692" spans="1:32">
      <c r="A1692" t="str">
        <v>ESSZ</v>
      </c>
      <c r="B1692" t="str">
        <v>SZX</v>
      </c>
      <c r="C1692" t="str">
        <v>SPARES/OTHER</v>
      </c>
      <c r="D1692" s="4">
        <v>45089</v>
      </c>
      <c r="E1692" t="str">
        <v>YAMAHA</v>
      </c>
      <c r="F1692">
        <v>14100603</v>
      </c>
      <c r="G1692">
        <v>45089</v>
      </c>
      <c r="H1692" t="str">
        <v>YMCT|KHN-M220F-06</v>
      </c>
      <c r="I1692" t="str">
        <v>CAMERA SELECTOR</v>
      </c>
      <c r="J1692">
        <v>1</v>
      </c>
      <c r="K1692">
        <v>1</v>
      </c>
      <c r="L1692">
        <v>3628.32</v>
      </c>
      <c r="M1692" t="str">
        <v>CNY</v>
      </c>
      <c r="N1692">
        <v>1.105</v>
      </c>
      <c r="O1692">
        <v>3628.32</v>
      </c>
      <c r="P1692">
        <v>4009.2936</v>
      </c>
      <c r="Q1692" t="str">
        <v>C66SZX-SMT SERVICE</v>
      </c>
      <c r="R1692" t="str">
        <v>Zhong Shan Min Kwong Electrical Co., Ltd</v>
      </c>
      <c r="S1692" t="str">
        <v>Same</v>
      </c>
      <c r="T1692">
        <v>900833</v>
      </c>
      <c r="U1692">
        <v>2096</v>
      </c>
      <c r="V1692" t="str">
        <v>373SMT INV-PTS SALES</v>
      </c>
      <c r="W1692">
        <v>0</v>
      </c>
      <c r="X1692" t="str">
        <v>C66SZ24040&amp;C66SZ24045</v>
      </c>
      <c r="Y1692">
        <v>1206145</v>
      </c>
      <c r="Z1692" t="str">
        <v>中山市绵光电器有限公司</v>
      </c>
      <c r="AA1692">
        <v>0</v>
      </c>
      <c r="AB1692">
        <v>2023</v>
      </c>
      <c r="AC1692">
        <v>6</v>
      </c>
      <c r="AD1692" t="str">
        <v>Q1</v>
      </c>
      <c r="AE1692" t="str">
        <v>FY23/24</v>
      </c>
      <c r="AF1692" t="str">
        <v>SOUTH</v>
      </c>
    </row>
    <row r="1693" spans="1:32">
      <c r="A1693" t="str">
        <v>ESSZ</v>
      </c>
      <c r="B1693" t="str">
        <v>SZX</v>
      </c>
      <c r="C1693" t="str">
        <v>SERVICE_CHARGE</v>
      </c>
      <c r="D1693" s="4">
        <v>45091</v>
      </c>
      <c r="E1693" t="str">
        <v>YAMAHA</v>
      </c>
      <c r="F1693">
        <v>12100115</v>
      </c>
      <c r="G1693">
        <v>45091</v>
      </c>
      <c r="H1693" t="str">
        <v>YMCT|REPAIR CHARGE</v>
      </c>
      <c r="I1693" t="str">
        <v>REPAIR CHARGE</v>
      </c>
      <c r="J1693">
        <v>1</v>
      </c>
      <c r="K1693">
        <v>1</v>
      </c>
      <c r="L1693">
        <v>3230.09</v>
      </c>
      <c r="M1693" t="str">
        <v>CNY</v>
      </c>
      <c r="N1693">
        <v>1.105</v>
      </c>
      <c r="O1693">
        <v>3230.09</v>
      </c>
      <c r="P1693">
        <v>3569.2494500000003</v>
      </c>
      <c r="Q1693" t="str">
        <v>C66SZX-SMT SERVICE</v>
      </c>
      <c r="R1693" t="str">
        <v>Shenzhen Chaosiwei Electronics Shares Co.,Ltd.</v>
      </c>
      <c r="S1693" t="str">
        <v>Same</v>
      </c>
      <c r="T1693">
        <v>900836</v>
      </c>
      <c r="U1693">
        <v>0</v>
      </c>
      <c r="V1693" t="str">
        <v>373SMT INV-NON-CON</v>
      </c>
      <c r="W1693">
        <v>0</v>
      </c>
      <c r="X1693" t="str">
        <v>PO230524001B</v>
      </c>
      <c r="Y1693">
        <v>0</v>
      </c>
      <c r="Z1693" t="str">
        <v>深圳市超思维电子股份有限公司</v>
      </c>
      <c r="AA1693">
        <v>0</v>
      </c>
      <c r="AB1693">
        <v>2023</v>
      </c>
      <c r="AC1693">
        <v>6</v>
      </c>
      <c r="AD1693" t="str">
        <v>Q1</v>
      </c>
      <c r="AE1693" t="str">
        <v>FY23/24</v>
      </c>
      <c r="AF1693" t="str">
        <v>SOUTH</v>
      </c>
    </row>
    <row r="1694" spans="1:32">
      <c r="A1694" t="str">
        <v>ESSZ</v>
      </c>
      <c r="B1694" t="str">
        <v>SZX</v>
      </c>
      <c r="C1694" t="str">
        <v>SERVICE_CHARGE</v>
      </c>
      <c r="D1694" s="4">
        <v>45091</v>
      </c>
      <c r="E1694" t="str">
        <v>YAMAHA</v>
      </c>
      <c r="F1694">
        <v>12100116</v>
      </c>
      <c r="G1694">
        <v>45091</v>
      </c>
      <c r="H1694" t="str">
        <v>YMCT|REPAIR CHARGE</v>
      </c>
      <c r="I1694" t="str">
        <v>REPAIR CHARGE</v>
      </c>
      <c r="J1694">
        <v>1</v>
      </c>
      <c r="K1694">
        <v>1</v>
      </c>
      <c r="L1694">
        <v>1283.19</v>
      </c>
      <c r="M1694" t="str">
        <v>CNY</v>
      </c>
      <c r="N1694">
        <v>1.105</v>
      </c>
      <c r="O1694">
        <v>1283.19</v>
      </c>
      <c r="P1694">
        <v>1417.9249500000001</v>
      </c>
      <c r="Q1694" t="str">
        <v>C66SZX-SMT SERVICE</v>
      </c>
      <c r="R1694" t="str">
        <v>General Lighting Electronic Co., Ltd.</v>
      </c>
      <c r="S1694" t="str">
        <v>Same</v>
      </c>
      <c r="T1694">
        <v>900837</v>
      </c>
      <c r="U1694">
        <v>0</v>
      </c>
      <c r="V1694" t="str">
        <v>373SMT INV-NON-CON</v>
      </c>
      <c r="W1694">
        <v>0</v>
      </c>
      <c r="X1694" t="str">
        <v>C66SZ23476</v>
      </c>
      <c r="Y1694">
        <v>0</v>
      </c>
      <c r="Z1694" t="str">
        <v>广东微观科技有限公司</v>
      </c>
      <c r="AA1694">
        <v>0</v>
      </c>
      <c r="AB1694">
        <v>2023</v>
      </c>
      <c r="AC1694">
        <v>6</v>
      </c>
      <c r="AD1694" t="str">
        <v>Q1</v>
      </c>
      <c r="AE1694" t="str">
        <v>FY23/24</v>
      </c>
      <c r="AF1694" t="str">
        <v>SOUTH</v>
      </c>
    </row>
    <row r="1695" spans="1:32">
      <c r="A1695" t="str">
        <v>ESSZ</v>
      </c>
      <c r="B1695" t="str">
        <v>SZX</v>
      </c>
      <c r="C1695" t="str">
        <v>SPARES/OTHER</v>
      </c>
      <c r="D1695" s="4">
        <v>45091</v>
      </c>
      <c r="E1695" t="str">
        <v>YAMAHA</v>
      </c>
      <c r="F1695">
        <v>14100604</v>
      </c>
      <c r="G1695">
        <v>45091</v>
      </c>
      <c r="H1695" t="str">
        <v>YMCT|KHY-M652Y-00</v>
      </c>
      <c r="I1695" t="str">
        <v>SENSOR FEE.FLT.ASSY</v>
      </c>
      <c r="J1695">
        <v>1</v>
      </c>
      <c r="K1695">
        <v>1</v>
      </c>
      <c r="L1695">
        <v>2566.37</v>
      </c>
      <c r="M1695" t="str">
        <v>CNY</v>
      </c>
      <c r="N1695">
        <v>1.105</v>
      </c>
      <c r="O1695">
        <v>2566.37</v>
      </c>
      <c r="P1695">
        <v>2835.8388499999996</v>
      </c>
      <c r="Q1695" t="str">
        <v>C66SZX-SMT SERVICE</v>
      </c>
      <c r="R1695" t="str">
        <v>DONGGUAN TIANYU TOYS CO.,LTD.</v>
      </c>
      <c r="S1695" t="str">
        <v>Same</v>
      </c>
      <c r="T1695">
        <v>900835</v>
      </c>
      <c r="U1695">
        <v>1536.21</v>
      </c>
      <c r="V1695" t="str">
        <v>373SMT INV-PTS SALES</v>
      </c>
      <c r="W1695">
        <v>0</v>
      </c>
      <c r="X1695" t="str">
        <v>TYDZ23004-KD001</v>
      </c>
      <c r="Y1695">
        <v>1208172</v>
      </c>
      <c r="Z1695" t="str">
        <v>东莞市天宇玩具制品有限公司</v>
      </c>
      <c r="AA1695">
        <v>0</v>
      </c>
      <c r="AB1695">
        <v>2023</v>
      </c>
      <c r="AC1695">
        <v>6</v>
      </c>
      <c r="AD1695" t="str">
        <v>Q1</v>
      </c>
      <c r="AE1695" t="str">
        <v>FY23/24</v>
      </c>
      <c r="AF1695" t="str">
        <v>SOUTH</v>
      </c>
    </row>
    <row r="1696" spans="1:32">
      <c r="A1696" t="str">
        <v>ESSZ</v>
      </c>
      <c r="B1696" t="str">
        <v>SZX</v>
      </c>
      <c r="C1696" t="str">
        <v>SERVICE_CHARGE</v>
      </c>
      <c r="D1696" s="4">
        <v>45092</v>
      </c>
      <c r="E1696" t="str">
        <v>YAMAHA</v>
      </c>
      <c r="F1696">
        <v>12100117</v>
      </c>
      <c r="G1696">
        <v>45092</v>
      </c>
      <c r="H1696" t="str">
        <v>YMCT|REPAIR CHARGE</v>
      </c>
      <c r="I1696" t="str">
        <v>REPAIR CHARGE</v>
      </c>
      <c r="J1696">
        <v>1</v>
      </c>
      <c r="K1696">
        <v>1</v>
      </c>
      <c r="L1696">
        <v>442.48</v>
      </c>
      <c r="M1696" t="str">
        <v>CNY</v>
      </c>
      <c r="N1696">
        <v>1.105</v>
      </c>
      <c r="O1696">
        <v>442.48</v>
      </c>
      <c r="P1696">
        <v>488.94040000000001</v>
      </c>
      <c r="Q1696" t="str">
        <v>C66SZX-SMT SERVICE</v>
      </c>
      <c r="R1696" t="str">
        <v>Huizhou Gengchuang Electronics Co., Ltd.</v>
      </c>
      <c r="S1696" t="str">
        <v>Same</v>
      </c>
      <c r="T1696">
        <v>900839</v>
      </c>
      <c r="U1696">
        <v>0</v>
      </c>
      <c r="V1696" t="str">
        <v>373SMT INV-NON-CON</v>
      </c>
      <c r="W1696">
        <v>0</v>
      </c>
      <c r="X1696" t="str">
        <v>GCL23030319</v>
      </c>
      <c r="Y1696">
        <v>0</v>
      </c>
      <c r="Z1696" t="str">
        <v>惠州市耕创电子有限公司</v>
      </c>
      <c r="AA1696">
        <v>0</v>
      </c>
      <c r="AB1696">
        <v>2023</v>
      </c>
      <c r="AC1696">
        <v>6</v>
      </c>
      <c r="AD1696" t="str">
        <v>Q1</v>
      </c>
      <c r="AE1696" t="str">
        <v>FY23/24</v>
      </c>
      <c r="AF1696" t="str">
        <v>SOUTH</v>
      </c>
    </row>
    <row r="1697" spans="1:32">
      <c r="A1697" t="str">
        <v>ESSZ</v>
      </c>
      <c r="B1697" t="str">
        <v>SZX</v>
      </c>
      <c r="C1697" t="str">
        <v>SPARES/OTHER</v>
      </c>
      <c r="D1697" s="4">
        <v>45092</v>
      </c>
      <c r="E1697" t="str">
        <v>YAMAHA</v>
      </c>
      <c r="F1697">
        <v>14100605</v>
      </c>
      <c r="G1697">
        <v>45092</v>
      </c>
      <c r="H1697" t="str">
        <v>YMCT|KMB-M703S-A0</v>
      </c>
      <c r="I1697" t="str">
        <v>HOLDER NOZZLE ASSY.</v>
      </c>
      <c r="J1697">
        <v>1</v>
      </c>
      <c r="K1697">
        <v>1</v>
      </c>
      <c r="L1697">
        <v>1061.95</v>
      </c>
      <c r="M1697" t="str">
        <v>CNY</v>
      </c>
      <c r="N1697">
        <v>1.105</v>
      </c>
      <c r="O1697">
        <v>1061.95</v>
      </c>
      <c r="P1697">
        <v>1173.4547500000001</v>
      </c>
      <c r="Q1697" t="str">
        <v>C66SZX-SMT SERVICE</v>
      </c>
      <c r="R1697" t="str">
        <v>Huizhou Gengchuang Electronics Co., Ltd.</v>
      </c>
      <c r="S1697" t="str">
        <v>Same</v>
      </c>
      <c r="T1697">
        <v>900838</v>
      </c>
      <c r="U1697">
        <v>397.38</v>
      </c>
      <c r="V1697" t="str">
        <v>373SMT INV-PTS SALES</v>
      </c>
      <c r="W1697">
        <v>0</v>
      </c>
      <c r="X1697" t="str">
        <v>GCL23050162</v>
      </c>
      <c r="Y1697">
        <v>1209186</v>
      </c>
      <c r="Z1697" t="str">
        <v>惠州市耕创电子有限公司</v>
      </c>
      <c r="AA1697">
        <v>0</v>
      </c>
      <c r="AB1697">
        <v>2023</v>
      </c>
      <c r="AC1697">
        <v>6</v>
      </c>
      <c r="AD1697" t="str">
        <v>Q1</v>
      </c>
      <c r="AE1697" t="str">
        <v>FY23/24</v>
      </c>
      <c r="AF1697" t="str">
        <v>SOUTH</v>
      </c>
    </row>
    <row r="1698" spans="1:32">
      <c r="A1698" t="str">
        <v>ESSZ</v>
      </c>
      <c r="B1698" t="str">
        <v>SZX</v>
      </c>
      <c r="C1698" t="str">
        <v>SERVICE_CHARGE</v>
      </c>
      <c r="D1698" s="4">
        <v>45093</v>
      </c>
      <c r="E1698" t="str">
        <v>YAMAHA</v>
      </c>
      <c r="F1698">
        <v>12100118</v>
      </c>
      <c r="G1698">
        <v>45093</v>
      </c>
      <c r="H1698" t="str">
        <v>YMCT|REPAIR CHARGE</v>
      </c>
      <c r="I1698" t="str">
        <v>REPAIR CHARGE</v>
      </c>
      <c r="J1698">
        <v>1</v>
      </c>
      <c r="K1698">
        <v>1</v>
      </c>
      <c r="L1698">
        <v>6106.19</v>
      </c>
      <c r="M1698" t="str">
        <v>CNY</v>
      </c>
      <c r="N1698">
        <v>1.105</v>
      </c>
      <c r="O1698">
        <v>6106.19</v>
      </c>
      <c r="P1698">
        <v>6747.3399499999996</v>
      </c>
      <c r="Q1698" t="str">
        <v>C66SZX-SMT SERVICE</v>
      </c>
      <c r="R1698" t="str">
        <v>JIANGXI LONGTECH SMART CONTROL CO., LTD</v>
      </c>
      <c r="S1698" t="str">
        <v>Same</v>
      </c>
      <c r="T1698">
        <v>900841</v>
      </c>
      <c r="U1698">
        <v>0</v>
      </c>
      <c r="V1698" t="str">
        <v>373SMT INV-NON-CON</v>
      </c>
      <c r="W1698">
        <v>0</v>
      </c>
      <c r="X1698" t="str">
        <v>3511-202305110001</v>
      </c>
      <c r="Y1698">
        <v>0</v>
      </c>
      <c r="Z1698" t="str">
        <v>江西朗特智能控制有限公司</v>
      </c>
      <c r="AA1698">
        <v>0</v>
      </c>
      <c r="AB1698">
        <v>2023</v>
      </c>
      <c r="AC1698">
        <v>6</v>
      </c>
      <c r="AD1698" t="str">
        <v>Q1</v>
      </c>
      <c r="AE1698" t="str">
        <v>FY23/24</v>
      </c>
      <c r="AF1698" t="str">
        <v>SOUTH</v>
      </c>
    </row>
    <row r="1699" spans="1:32">
      <c r="A1699" t="str">
        <v>ESSZ</v>
      </c>
      <c r="B1699" t="str">
        <v>SZX</v>
      </c>
      <c r="C1699" t="str">
        <v>SERVICE_CHARGE</v>
      </c>
      <c r="D1699" s="4">
        <v>45093</v>
      </c>
      <c r="E1699" t="str">
        <v>YAMAHA</v>
      </c>
      <c r="F1699">
        <v>12100119</v>
      </c>
      <c r="G1699">
        <v>45093</v>
      </c>
      <c r="H1699" t="str">
        <v>YMCT|REPAIR CHARGE</v>
      </c>
      <c r="I1699" t="str">
        <v>REPAIR CHARGE</v>
      </c>
      <c r="J1699">
        <v>1</v>
      </c>
      <c r="K1699">
        <v>1</v>
      </c>
      <c r="L1699">
        <v>1150.44</v>
      </c>
      <c r="M1699" t="str">
        <v>CNY</v>
      </c>
      <c r="N1699">
        <v>1.105</v>
      </c>
      <c r="O1699">
        <v>1150.44</v>
      </c>
      <c r="P1699">
        <v>1271.2362000000001</v>
      </c>
      <c r="Q1699" t="str">
        <v>C66SZX-SMT SERVICE</v>
      </c>
      <c r="R1699" t="str">
        <v>JIANGXI LONGTECH SMART CONTROL CO., LTD</v>
      </c>
      <c r="S1699" t="str">
        <v>Same</v>
      </c>
      <c r="T1699">
        <v>900842</v>
      </c>
      <c r="U1699">
        <v>0</v>
      </c>
      <c r="V1699" t="str">
        <v>373SMT INV-NON-CON</v>
      </c>
      <c r="W1699">
        <v>0</v>
      </c>
      <c r="X1699" t="str">
        <v>3511-202306060001</v>
      </c>
      <c r="Y1699">
        <v>0</v>
      </c>
      <c r="Z1699" t="str">
        <v>江西朗特智能控制有限公司</v>
      </c>
      <c r="AA1699">
        <v>0</v>
      </c>
      <c r="AB1699">
        <v>2023</v>
      </c>
      <c r="AC1699">
        <v>6</v>
      </c>
      <c r="AD1699" t="str">
        <v>Q1</v>
      </c>
      <c r="AE1699" t="str">
        <v>FY23/24</v>
      </c>
      <c r="AF1699" t="str">
        <v>SOUTH</v>
      </c>
    </row>
    <row r="1700" spans="1:32">
      <c r="A1700" t="str">
        <v>ESSZ</v>
      </c>
      <c r="B1700" t="str">
        <v>SZX</v>
      </c>
      <c r="C1700" t="str">
        <v>SPARES/OTHER</v>
      </c>
      <c r="D1700" s="4">
        <v>45093</v>
      </c>
      <c r="E1700" t="str">
        <v>YAMAHA</v>
      </c>
      <c r="F1700">
        <v>14100606</v>
      </c>
      <c r="G1700">
        <v>45093</v>
      </c>
      <c r="H1700" t="str">
        <v>YMCT|KLW-M66B3-01</v>
      </c>
      <c r="I1700" t="str">
        <v>HNS X-FLEX LAN</v>
      </c>
      <c r="J1700">
        <v>1</v>
      </c>
      <c r="K1700">
        <v>1</v>
      </c>
      <c r="L1700">
        <v>1504.42</v>
      </c>
      <c r="M1700" t="str">
        <v>CNY</v>
      </c>
      <c r="N1700">
        <v>1.105</v>
      </c>
      <c r="O1700">
        <v>1504.42</v>
      </c>
      <c r="P1700">
        <v>1662.3841</v>
      </c>
      <c r="Q1700" t="str">
        <v>C66SZX-SMT SERVICE</v>
      </c>
      <c r="R1700" t="str">
        <v>JIANGXI LONGTECH SMART CONTROL CO., LTD</v>
      </c>
      <c r="S1700" t="str">
        <v>Same</v>
      </c>
      <c r="T1700">
        <v>900840</v>
      </c>
      <c r="U1700">
        <v>855.5</v>
      </c>
      <c r="V1700" t="str">
        <v>373SMT INV-PTS SALES</v>
      </c>
      <c r="W1700">
        <v>0</v>
      </c>
      <c r="X1700" t="str">
        <v>3511-202305110001</v>
      </c>
      <c r="Y1700">
        <v>1210117</v>
      </c>
      <c r="Z1700" t="str">
        <v>江西朗特智能控制有限公司</v>
      </c>
      <c r="AA1700">
        <v>0</v>
      </c>
      <c r="AB1700">
        <v>2023</v>
      </c>
      <c r="AC1700">
        <v>6</v>
      </c>
      <c r="AD1700" t="str">
        <v>Q1</v>
      </c>
      <c r="AE1700" t="str">
        <v>FY23/24</v>
      </c>
      <c r="AF1700" t="str">
        <v>SOUTH</v>
      </c>
    </row>
    <row r="1701" spans="1:32">
      <c r="A1701" t="str">
        <v>ESSZ</v>
      </c>
      <c r="B1701" t="str">
        <v>SZX</v>
      </c>
      <c r="C1701" t="str">
        <v>SPARES/OTHER</v>
      </c>
      <c r="D1701" s="4">
        <v>45093</v>
      </c>
      <c r="E1701" t="str">
        <v>YAMAHA</v>
      </c>
      <c r="F1701">
        <v>14100606</v>
      </c>
      <c r="G1701">
        <v>45093</v>
      </c>
      <c r="H1701" t="str">
        <v>YMCT|KLW-M66B2-01</v>
      </c>
      <c r="I1701" t="str">
        <v>HNS Y-FLEX LAN</v>
      </c>
      <c r="J1701">
        <v>1</v>
      </c>
      <c r="K1701">
        <v>1</v>
      </c>
      <c r="L1701">
        <v>1858.41</v>
      </c>
      <c r="M1701" t="str">
        <v>CNY</v>
      </c>
      <c r="N1701">
        <v>1.105</v>
      </c>
      <c r="O1701">
        <v>1858.41</v>
      </c>
      <c r="P1701">
        <v>2053.5430500000002</v>
      </c>
      <c r="Q1701" t="str">
        <v>C66SZX-SMT SERVICE</v>
      </c>
      <c r="R1701" t="str">
        <v>JIANGXI LONGTECH SMART CONTROL CO., LTD</v>
      </c>
      <c r="S1701" t="str">
        <v>Same</v>
      </c>
      <c r="T1701">
        <v>900840</v>
      </c>
      <c r="U1701">
        <v>1013.42</v>
      </c>
      <c r="V1701" t="str">
        <v>373SMT INV-PTS SALES</v>
      </c>
      <c r="W1701">
        <v>0</v>
      </c>
      <c r="X1701" t="str">
        <v>3511-202305110001</v>
      </c>
      <c r="Y1701">
        <v>1210117</v>
      </c>
      <c r="Z1701" t="str">
        <v>江西朗特智能控制有限公司</v>
      </c>
      <c r="AA1701">
        <v>0</v>
      </c>
      <c r="AB1701">
        <v>2023</v>
      </c>
      <c r="AC1701">
        <v>6</v>
      </c>
      <c r="AD1701" t="str">
        <v>Q1</v>
      </c>
      <c r="AE1701" t="str">
        <v>FY23/24</v>
      </c>
      <c r="AF1701" t="str">
        <v>SOUTH</v>
      </c>
    </row>
    <row r="1702" spans="1:32">
      <c r="A1702" t="str">
        <v>ESSZ</v>
      </c>
      <c r="B1702" t="str">
        <v>SZX</v>
      </c>
      <c r="C1702" t="str">
        <v>SERVICE_CHARGE</v>
      </c>
      <c r="D1702" s="4">
        <v>45096</v>
      </c>
      <c r="E1702" t="str">
        <v>YAMAHA</v>
      </c>
      <c r="F1702">
        <v>12100120</v>
      </c>
      <c r="G1702">
        <v>45096</v>
      </c>
      <c r="H1702" t="str">
        <v>YMCT|REPAIR CHARGE</v>
      </c>
      <c r="I1702" t="str">
        <v>REPAIR CHARGE</v>
      </c>
      <c r="J1702">
        <v>1</v>
      </c>
      <c r="K1702">
        <v>1</v>
      </c>
      <c r="L1702">
        <v>973.45</v>
      </c>
      <c r="M1702" t="str">
        <v>CNY</v>
      </c>
      <c r="N1702">
        <v>1.105</v>
      </c>
      <c r="O1702">
        <v>973.45</v>
      </c>
      <c r="P1702">
        <v>1075.6622500000001</v>
      </c>
      <c r="Q1702" t="str">
        <v>C66SZX-SMT SERVICE</v>
      </c>
      <c r="R1702" t="str">
        <v>Shenzhen Longda Optoelectronic Co., Ltd</v>
      </c>
      <c r="S1702" t="str">
        <v>Same</v>
      </c>
      <c r="T1702">
        <v>900847</v>
      </c>
      <c r="U1702">
        <v>0</v>
      </c>
      <c r="V1702" t="str">
        <v>373SMT INV-NON-CON</v>
      </c>
      <c r="W1702">
        <v>0</v>
      </c>
      <c r="X1702" t="str">
        <v>C66SZ23553</v>
      </c>
      <c r="Y1702">
        <v>0</v>
      </c>
      <c r="Z1702" t="str">
        <v>深圳市龙大光电有限公司</v>
      </c>
      <c r="AA1702">
        <v>0</v>
      </c>
      <c r="AB1702">
        <v>2023</v>
      </c>
      <c r="AC1702">
        <v>6</v>
      </c>
      <c r="AD1702" t="str">
        <v>Q1</v>
      </c>
      <c r="AE1702" t="str">
        <v>FY23/24</v>
      </c>
      <c r="AF1702" t="str">
        <v>SOUTH</v>
      </c>
    </row>
    <row r="1703" spans="1:32">
      <c r="A1703" t="str">
        <v>ESSZ</v>
      </c>
      <c r="B1703" t="str">
        <v>SZX</v>
      </c>
      <c r="C1703" t="str">
        <v>SERVICE_CHARGE</v>
      </c>
      <c r="D1703" s="4">
        <v>45096</v>
      </c>
      <c r="E1703" t="str">
        <v>YAMAHA</v>
      </c>
      <c r="F1703">
        <v>12100121</v>
      </c>
      <c r="G1703">
        <v>45096</v>
      </c>
      <c r="H1703" t="str">
        <v>YMCT|REPAIR CHARGE</v>
      </c>
      <c r="I1703" t="str">
        <v>REPAIR CHARGE</v>
      </c>
      <c r="J1703">
        <v>1</v>
      </c>
      <c r="K1703">
        <v>1</v>
      </c>
      <c r="L1703">
        <v>1592.92</v>
      </c>
      <c r="M1703" t="str">
        <v>CNY</v>
      </c>
      <c r="N1703">
        <v>1.105</v>
      </c>
      <c r="O1703">
        <v>1592.92</v>
      </c>
      <c r="P1703">
        <v>1760.1766</v>
      </c>
      <c r="Q1703" t="str">
        <v>C66SZX-SMT SERVICE</v>
      </c>
      <c r="R1703" t="str">
        <v>Huizhou Boshijie Technology Co., Ltd.</v>
      </c>
      <c r="S1703" t="str">
        <v>Same</v>
      </c>
      <c r="T1703">
        <v>900848</v>
      </c>
      <c r="U1703">
        <v>0</v>
      </c>
      <c r="V1703" t="str">
        <v>373SMT INV-NON-CON</v>
      </c>
      <c r="W1703">
        <v>0</v>
      </c>
      <c r="X1703" t="str">
        <v>3301-20230327001&amp;3301-20230410001</v>
      </c>
      <c r="Y1703">
        <v>0</v>
      </c>
      <c r="Z1703" t="str">
        <v>惠州市博实结科技有限公司</v>
      </c>
      <c r="AA1703">
        <v>0</v>
      </c>
      <c r="AB1703">
        <v>2023</v>
      </c>
      <c r="AC1703">
        <v>6</v>
      </c>
      <c r="AD1703" t="str">
        <v>Q1</v>
      </c>
      <c r="AE1703" t="str">
        <v>FY23/24</v>
      </c>
      <c r="AF1703" t="str">
        <v>SOUTH</v>
      </c>
    </row>
    <row r="1704" spans="1:32">
      <c r="A1704" t="str">
        <v>ESSZ</v>
      </c>
      <c r="B1704" t="str">
        <v>SZX</v>
      </c>
      <c r="C1704" t="str">
        <v>SERVICE_CHARGE</v>
      </c>
      <c r="D1704" s="4">
        <v>45096</v>
      </c>
      <c r="E1704" t="str">
        <v>YAMAHA</v>
      </c>
      <c r="F1704">
        <v>12100121</v>
      </c>
      <c r="G1704">
        <v>45096</v>
      </c>
      <c r="H1704" t="str">
        <v>YMCT|REPAIR CHARGE</v>
      </c>
      <c r="I1704" t="str">
        <v>REPAIR CHARGE</v>
      </c>
      <c r="J1704">
        <v>1</v>
      </c>
      <c r="K1704">
        <v>1</v>
      </c>
      <c r="L1704">
        <v>11504.42</v>
      </c>
      <c r="M1704" t="str">
        <v>CNY</v>
      </c>
      <c r="N1704">
        <v>1.105</v>
      </c>
      <c r="O1704">
        <v>11504.42</v>
      </c>
      <c r="P1704">
        <v>12712.384099999999</v>
      </c>
      <c r="Q1704" t="str">
        <v>C66SZX-SMT SERVICE</v>
      </c>
      <c r="R1704" t="str">
        <v>Huizhou Boshijie Technology Co., Ltd.</v>
      </c>
      <c r="S1704" t="str">
        <v>Same</v>
      </c>
      <c r="T1704">
        <v>900848</v>
      </c>
      <c r="U1704">
        <v>0</v>
      </c>
      <c r="V1704" t="str">
        <v>373SMT INV-NON-CON</v>
      </c>
      <c r="W1704">
        <v>0</v>
      </c>
      <c r="X1704" t="str">
        <v>3301-20230327001&amp;3301-20230410001</v>
      </c>
      <c r="Y1704">
        <v>0</v>
      </c>
      <c r="Z1704" t="str">
        <v>惠州市博实结科技有限公司</v>
      </c>
      <c r="AA1704">
        <v>0</v>
      </c>
      <c r="AB1704">
        <v>2023</v>
      </c>
      <c r="AC1704">
        <v>6</v>
      </c>
      <c r="AD1704" t="str">
        <v>Q1</v>
      </c>
      <c r="AE1704" t="str">
        <v>FY23/24</v>
      </c>
      <c r="AF1704" t="str">
        <v>SOUTH</v>
      </c>
    </row>
    <row r="1705" spans="1:32">
      <c r="A1705" t="str">
        <v>ESSZ</v>
      </c>
      <c r="B1705" t="str">
        <v>SZX</v>
      </c>
      <c r="C1705" t="str">
        <v>SPARES/OTHER</v>
      </c>
      <c r="D1705" s="4">
        <v>45096</v>
      </c>
      <c r="E1705" t="str">
        <v>HELLER</v>
      </c>
      <c r="F1705">
        <v>14100607</v>
      </c>
      <c r="G1705">
        <v>45096</v>
      </c>
      <c r="H1705" t="str">
        <v>HELI|593139</v>
      </c>
      <c r="I1705" t="str">
        <v>EMERSON MOTOR ASSY, 7'BW IMP, AIR</v>
      </c>
      <c r="J1705">
        <v>2</v>
      </c>
      <c r="K1705">
        <v>2</v>
      </c>
      <c r="L1705">
        <v>8141.59</v>
      </c>
      <c r="M1705" t="str">
        <v>CNY</v>
      </c>
      <c r="N1705">
        <v>1.105</v>
      </c>
      <c r="O1705">
        <v>8141.59</v>
      </c>
      <c r="P1705">
        <v>8996.4569499999998</v>
      </c>
      <c r="Q1705" t="str">
        <v>C66SZX-SMT SERVICE</v>
      </c>
      <c r="R1705" t="str">
        <v>Hai Xin Technology(ShenZhen) Company Limited.</v>
      </c>
      <c r="S1705" t="str">
        <v>Same</v>
      </c>
      <c r="T1705">
        <v>900846</v>
      </c>
      <c r="U1705">
        <v>5000</v>
      </c>
      <c r="V1705" t="str">
        <v>373SMT INV-PTS SALES</v>
      </c>
      <c r="W1705">
        <v>0</v>
      </c>
      <c r="X1705" t="str">
        <v>H214909-BET-230612</v>
      </c>
      <c r="Y1705">
        <v>1211227</v>
      </c>
      <c r="Z1705" t="str">
        <v>海星科技（深圳）有限公司</v>
      </c>
      <c r="AA1705">
        <v>0</v>
      </c>
      <c r="AB1705">
        <v>2023</v>
      </c>
      <c r="AC1705">
        <v>6</v>
      </c>
      <c r="AD1705" t="str">
        <v>Q1</v>
      </c>
      <c r="AE1705" t="str">
        <v>FY23/24</v>
      </c>
      <c r="AF1705" t="str">
        <v>SOUTH</v>
      </c>
    </row>
    <row r="1706" spans="1:32">
      <c r="A1706" t="str">
        <v>ESSZ</v>
      </c>
      <c r="B1706" t="str">
        <v>SZX</v>
      </c>
      <c r="C1706" t="str">
        <v>SPARES/OTHER</v>
      </c>
      <c r="D1706" s="4">
        <v>45096</v>
      </c>
      <c r="E1706" t="str">
        <v>YAMAHA</v>
      </c>
      <c r="F1706">
        <v>14100608</v>
      </c>
      <c r="G1706">
        <v>45096</v>
      </c>
      <c r="H1706" t="str">
        <v>YMCT|KHY-M3T22-01</v>
      </c>
      <c r="I1706" t="str">
        <v>SHOCK ABSORBERS</v>
      </c>
      <c r="J1706">
        <v>1</v>
      </c>
      <c r="K1706">
        <v>1</v>
      </c>
      <c r="L1706">
        <v>761.06</v>
      </c>
      <c r="M1706" t="str">
        <v>CNY</v>
      </c>
      <c r="N1706">
        <v>1.105</v>
      </c>
      <c r="O1706">
        <v>761.06</v>
      </c>
      <c r="P1706">
        <v>840.97129999999993</v>
      </c>
      <c r="Q1706" t="str">
        <v>C66SZX-SMT SERVICE</v>
      </c>
      <c r="R1706" t="str">
        <v>Shenzhen Longda Optoelectronic Co., Ltd</v>
      </c>
      <c r="S1706" t="str">
        <v>Same</v>
      </c>
      <c r="T1706">
        <v>900843</v>
      </c>
      <c r="U1706">
        <v>418.28</v>
      </c>
      <c r="V1706" t="str">
        <v>373SMT INV-PTS SALES</v>
      </c>
      <c r="W1706">
        <v>0</v>
      </c>
      <c r="X1706" t="str">
        <v>C66SZ23486REV1</v>
      </c>
      <c r="Y1706">
        <v>1211151</v>
      </c>
      <c r="Z1706" t="str">
        <v>深圳市龙大光电有限公司</v>
      </c>
      <c r="AA1706">
        <v>0</v>
      </c>
      <c r="AB1706">
        <v>2023</v>
      </c>
      <c r="AC1706">
        <v>6</v>
      </c>
      <c r="AD1706" t="str">
        <v>Q1</v>
      </c>
      <c r="AE1706" t="str">
        <v>FY23/24</v>
      </c>
      <c r="AF1706" t="str">
        <v>SOUTH</v>
      </c>
    </row>
    <row r="1707" spans="1:32">
      <c r="A1707" t="str">
        <v>ESSZ</v>
      </c>
      <c r="B1707" t="str">
        <v>SZX</v>
      </c>
      <c r="C1707" t="str">
        <v>SPARES/OTHER</v>
      </c>
      <c r="D1707" s="4">
        <v>45096</v>
      </c>
      <c r="E1707" t="str">
        <v>YAMAHA</v>
      </c>
      <c r="F1707">
        <v>14100609</v>
      </c>
      <c r="G1707">
        <v>45096</v>
      </c>
      <c r="H1707" t="str">
        <v>YMCT|KLF-M911B-00</v>
      </c>
      <c r="I1707" t="str">
        <v>F BELT CONVEYOR 2</v>
      </c>
      <c r="J1707">
        <v>4</v>
      </c>
      <c r="K1707">
        <v>4</v>
      </c>
      <c r="L1707">
        <v>1699.12</v>
      </c>
      <c r="M1707" t="str">
        <v>CNY</v>
      </c>
      <c r="N1707">
        <v>1.105</v>
      </c>
      <c r="O1707">
        <v>1699.12</v>
      </c>
      <c r="P1707">
        <v>1877.5275999999999</v>
      </c>
      <c r="Q1707" t="str">
        <v>C66SZX-SMT SERVICE</v>
      </c>
      <c r="R1707" t="str">
        <v>Shenzhen Longda Optoelectronic Co., Ltd</v>
      </c>
      <c r="S1707" t="str">
        <v>Same</v>
      </c>
      <c r="T1707">
        <v>900844</v>
      </c>
      <c r="U1707">
        <v>1038.4000000000001</v>
      </c>
      <c r="V1707" t="str">
        <v>373SMT INV-PTS SALES</v>
      </c>
      <c r="W1707">
        <v>0</v>
      </c>
      <c r="X1707" t="str">
        <v>C66SZ23553</v>
      </c>
      <c r="Y1707">
        <v>1211160</v>
      </c>
      <c r="Z1707" t="str">
        <v>深圳市龙大光电有限公司</v>
      </c>
      <c r="AA1707">
        <v>0</v>
      </c>
      <c r="AB1707">
        <v>2023</v>
      </c>
      <c r="AC1707">
        <v>6</v>
      </c>
      <c r="AD1707" t="str">
        <v>Q1</v>
      </c>
      <c r="AE1707" t="str">
        <v>FY23/24</v>
      </c>
      <c r="AF1707" t="str">
        <v>SOUTH</v>
      </c>
    </row>
    <row r="1708" spans="1:32">
      <c r="A1708" t="str">
        <v>ESSZ</v>
      </c>
      <c r="B1708" t="str">
        <v>SZX</v>
      </c>
      <c r="C1708" t="str">
        <v>SPARES/OTHER</v>
      </c>
      <c r="D1708" s="4">
        <v>45096</v>
      </c>
      <c r="E1708" t="str">
        <v>YAMAHA</v>
      </c>
      <c r="F1708">
        <v>14100610</v>
      </c>
      <c r="G1708">
        <v>45096</v>
      </c>
      <c r="H1708" t="str">
        <v>YMCT|KHY-M221A-A0</v>
      </c>
      <c r="I1708" t="str">
        <v>COVER DUCT ASSY.</v>
      </c>
      <c r="J1708">
        <v>3</v>
      </c>
      <c r="K1708">
        <v>3</v>
      </c>
      <c r="L1708">
        <v>1221.24</v>
      </c>
      <c r="M1708" t="str">
        <v>CNY</v>
      </c>
      <c r="N1708">
        <v>1.105</v>
      </c>
      <c r="O1708">
        <v>1221.24</v>
      </c>
      <c r="P1708">
        <v>1349.4702</v>
      </c>
      <c r="Q1708" t="str">
        <v>C66SZX-SMT SERVICE</v>
      </c>
      <c r="R1708" t="str">
        <v>Huizhou Boshijie Technology Co., Ltd.</v>
      </c>
      <c r="S1708" t="str">
        <v>Same</v>
      </c>
      <c r="T1708">
        <v>900845</v>
      </c>
      <c r="U1708">
        <v>668.4</v>
      </c>
      <c r="V1708" t="str">
        <v>373SMT INV-PTS SALES</v>
      </c>
      <c r="W1708">
        <v>0</v>
      </c>
      <c r="X1708" t="str">
        <v>3301-20230327001&amp;3301-20230410001</v>
      </c>
      <c r="Y1708">
        <v>1211229</v>
      </c>
      <c r="Z1708" t="str">
        <v>惠州市博实结科技有限公司</v>
      </c>
      <c r="AA1708">
        <v>0</v>
      </c>
      <c r="AB1708">
        <v>2023</v>
      </c>
      <c r="AC1708">
        <v>6</v>
      </c>
      <c r="AD1708" t="str">
        <v>Q1</v>
      </c>
      <c r="AE1708" t="str">
        <v>FY23/24</v>
      </c>
      <c r="AF1708" t="str">
        <v>SOUTH</v>
      </c>
    </row>
    <row r="1709" spans="1:32">
      <c r="A1709" t="str">
        <v>ESSZ</v>
      </c>
      <c r="B1709" t="str">
        <v>SZX</v>
      </c>
      <c r="C1709" t="str">
        <v>SPARES/OTHER</v>
      </c>
      <c r="D1709" s="4">
        <v>45096</v>
      </c>
      <c r="E1709" t="str">
        <v>YAMAHA</v>
      </c>
      <c r="F1709">
        <v>14100610</v>
      </c>
      <c r="G1709">
        <v>45096</v>
      </c>
      <c r="H1709" t="str">
        <v>YMCT|KHY-M2267-A0</v>
      </c>
      <c r="I1709" t="str">
        <v>GUIDE X AXIS ASSY</v>
      </c>
      <c r="J1709">
        <v>2</v>
      </c>
      <c r="K1709">
        <v>2</v>
      </c>
      <c r="L1709">
        <v>2035.4</v>
      </c>
      <c r="M1709" t="str">
        <v>CNY</v>
      </c>
      <c r="N1709">
        <v>1.105</v>
      </c>
      <c r="O1709">
        <v>2035.4</v>
      </c>
      <c r="P1709">
        <v>2249.1170000000002</v>
      </c>
      <c r="Q1709" t="str">
        <v>C66SZX-SMT SERVICE</v>
      </c>
      <c r="R1709" t="str">
        <v>Huizhou Boshijie Technology Co., Ltd.</v>
      </c>
      <c r="S1709" t="str">
        <v>Same</v>
      </c>
      <c r="T1709">
        <v>900845</v>
      </c>
      <c r="U1709">
        <v>1102</v>
      </c>
      <c r="V1709" t="str">
        <v>373SMT INV-PTS SALES</v>
      </c>
      <c r="W1709">
        <v>0</v>
      </c>
      <c r="X1709" t="str">
        <v>3301-20230327001&amp;3301-20230410001</v>
      </c>
      <c r="Y1709">
        <v>1211229</v>
      </c>
      <c r="Z1709" t="str">
        <v>惠州市博实结科技有限公司</v>
      </c>
      <c r="AA1709">
        <v>0</v>
      </c>
      <c r="AB1709">
        <v>2023</v>
      </c>
      <c r="AC1709">
        <v>6</v>
      </c>
      <c r="AD1709" t="str">
        <v>Q1</v>
      </c>
      <c r="AE1709" t="str">
        <v>FY23/24</v>
      </c>
      <c r="AF1709" t="str">
        <v>SOUTH</v>
      </c>
    </row>
    <row r="1710" spans="1:32">
      <c r="A1710" t="str">
        <v>ESSZ</v>
      </c>
      <c r="B1710" t="str">
        <v>SZX</v>
      </c>
      <c r="C1710" t="str">
        <v>SPARES/OTHER</v>
      </c>
      <c r="D1710" s="4">
        <v>45096</v>
      </c>
      <c r="E1710" t="str">
        <v>YAMAHA</v>
      </c>
      <c r="F1710">
        <v>14100610</v>
      </c>
      <c r="G1710">
        <v>45096</v>
      </c>
      <c r="H1710" t="str">
        <v>YMCT|KHY-M220A-00</v>
      </c>
      <c r="I1710" t="str">
        <v>TAPE,X DUCT</v>
      </c>
      <c r="J1710">
        <v>1</v>
      </c>
      <c r="K1710">
        <v>1</v>
      </c>
      <c r="L1710">
        <v>106.19</v>
      </c>
      <c r="M1710" t="str">
        <v>CNY</v>
      </c>
      <c r="N1710">
        <v>1.105</v>
      </c>
      <c r="O1710">
        <v>106.19</v>
      </c>
      <c r="P1710">
        <v>117.33995</v>
      </c>
      <c r="Q1710" t="str">
        <v>C66SZX-SMT SERVICE</v>
      </c>
      <c r="R1710" t="str">
        <v>Huizhou Boshijie Technology Co., Ltd.</v>
      </c>
      <c r="S1710" t="str">
        <v>Same</v>
      </c>
      <c r="T1710">
        <v>900845</v>
      </c>
      <c r="U1710">
        <v>54</v>
      </c>
      <c r="V1710" t="str">
        <v>373SMT INV-PTS SALES</v>
      </c>
      <c r="W1710">
        <v>0</v>
      </c>
      <c r="X1710" t="str">
        <v>3301-20230327001&amp;3301-20230410001</v>
      </c>
      <c r="Y1710">
        <v>1211229</v>
      </c>
      <c r="Z1710" t="str">
        <v>惠州市博实结科技有限公司</v>
      </c>
      <c r="AA1710">
        <v>0</v>
      </c>
      <c r="AB1710">
        <v>2023</v>
      </c>
      <c r="AC1710">
        <v>6</v>
      </c>
      <c r="AD1710" t="str">
        <v>Q1</v>
      </c>
      <c r="AE1710" t="str">
        <v>FY23/24</v>
      </c>
      <c r="AF1710" t="str">
        <v>SOUTH</v>
      </c>
    </row>
    <row r="1711" spans="1:32">
      <c r="A1711" t="str">
        <v>ESSZ</v>
      </c>
      <c r="B1711" t="str">
        <v>SZX</v>
      </c>
      <c r="C1711" t="str">
        <v>SPARES/OTHER</v>
      </c>
      <c r="D1711" s="4">
        <v>45096</v>
      </c>
      <c r="E1711" t="str">
        <v>YAMAHA</v>
      </c>
      <c r="F1711">
        <v>14100610</v>
      </c>
      <c r="G1711">
        <v>45096</v>
      </c>
      <c r="H1711" t="str">
        <v>YMCT|90990-25J026</v>
      </c>
      <c r="I1711" t="str">
        <v>BEARING</v>
      </c>
      <c r="J1711">
        <v>10</v>
      </c>
      <c r="K1711">
        <v>10</v>
      </c>
      <c r="L1711">
        <v>1327.43</v>
      </c>
      <c r="M1711" t="str">
        <v>CNY</v>
      </c>
      <c r="N1711">
        <v>1.105</v>
      </c>
      <c r="O1711">
        <v>1327.43</v>
      </c>
      <c r="P1711">
        <v>1466.81015</v>
      </c>
      <c r="Q1711" t="str">
        <v>C66SZX-SMT SERVICE</v>
      </c>
      <c r="R1711" t="str">
        <v>Huizhou Boshijie Technology Co., Ltd.</v>
      </c>
      <c r="S1711" t="str">
        <v>Same</v>
      </c>
      <c r="T1711">
        <v>900845</v>
      </c>
      <c r="U1711">
        <v>637.20000000000005</v>
      </c>
      <c r="V1711" t="str">
        <v>373SMT INV-PTS SALES</v>
      </c>
      <c r="W1711">
        <v>0</v>
      </c>
      <c r="X1711" t="str">
        <v>3301-20230327001&amp;3301-20230410001</v>
      </c>
      <c r="Y1711">
        <v>1211229</v>
      </c>
      <c r="Z1711" t="str">
        <v>惠州市博实结科技有限公司</v>
      </c>
      <c r="AA1711">
        <v>0</v>
      </c>
      <c r="AB1711">
        <v>2023</v>
      </c>
      <c r="AC1711">
        <v>6</v>
      </c>
      <c r="AD1711" t="str">
        <v>Q1</v>
      </c>
      <c r="AE1711" t="str">
        <v>FY23/24</v>
      </c>
      <c r="AF1711" t="str">
        <v>SOUTH</v>
      </c>
    </row>
    <row r="1712" spans="1:32">
      <c r="A1712" t="str">
        <v>ESSZ</v>
      </c>
      <c r="B1712" t="str">
        <v>SZX</v>
      </c>
      <c r="C1712" t="str">
        <v>SPARES/OTHER</v>
      </c>
      <c r="D1712" s="4">
        <v>45096</v>
      </c>
      <c r="E1712" t="str">
        <v>YAMAHA</v>
      </c>
      <c r="F1712">
        <v>14100610</v>
      </c>
      <c r="G1712">
        <v>45096</v>
      </c>
      <c r="H1712" t="str">
        <v>YMCT|KKE-M2267-A0</v>
      </c>
      <c r="I1712" t="str">
        <v>GUIDE X AXIS ASSY</v>
      </c>
      <c r="J1712">
        <v>4</v>
      </c>
      <c r="K1712">
        <v>4</v>
      </c>
      <c r="L1712">
        <v>4884.96</v>
      </c>
      <c r="M1712" t="str">
        <v>CNY</v>
      </c>
      <c r="N1712">
        <v>1.105</v>
      </c>
      <c r="O1712">
        <v>4884.96</v>
      </c>
      <c r="P1712">
        <v>5397.8807999999999</v>
      </c>
      <c r="Q1712" t="str">
        <v>C66SZX-SMT SERVICE</v>
      </c>
      <c r="R1712" t="str">
        <v>Huizhou Boshijie Technology Co., Ltd.</v>
      </c>
      <c r="S1712" t="str">
        <v>Same</v>
      </c>
      <c r="T1712">
        <v>900845</v>
      </c>
      <c r="U1712">
        <v>2653.33</v>
      </c>
      <c r="V1712" t="str">
        <v>373SMT INV-PTS SALES</v>
      </c>
      <c r="W1712">
        <v>0</v>
      </c>
      <c r="X1712" t="str">
        <v>3301-20230327001&amp;3301-20230410001</v>
      </c>
      <c r="Y1712">
        <v>1211229</v>
      </c>
      <c r="Z1712" t="str">
        <v>惠州市博实结科技有限公司</v>
      </c>
      <c r="AA1712">
        <v>0</v>
      </c>
      <c r="AB1712">
        <v>2023</v>
      </c>
      <c r="AC1712">
        <v>6</v>
      </c>
      <c r="AD1712" t="str">
        <v>Q1</v>
      </c>
      <c r="AE1712" t="str">
        <v>FY23/24</v>
      </c>
      <c r="AF1712" t="str">
        <v>SOUTH</v>
      </c>
    </row>
    <row r="1713" spans="1:32">
      <c r="A1713" t="str">
        <v>ESSZ</v>
      </c>
      <c r="B1713" t="str">
        <v>SZX</v>
      </c>
      <c r="C1713" t="str">
        <v>SPARES/OTHER</v>
      </c>
      <c r="D1713" s="4">
        <v>45096</v>
      </c>
      <c r="E1713" t="str">
        <v>YAMAHA</v>
      </c>
      <c r="F1713">
        <v>14100610</v>
      </c>
      <c r="G1713">
        <v>45096</v>
      </c>
      <c r="H1713" t="str">
        <v>YMCT|KHY-M220B-00</v>
      </c>
      <c r="I1713" t="str">
        <v>TAPE 2 X DUCT</v>
      </c>
      <c r="J1713">
        <v>1</v>
      </c>
      <c r="K1713">
        <v>1</v>
      </c>
      <c r="L1713">
        <v>79.650000000000006</v>
      </c>
      <c r="M1713" t="str">
        <v>CNY</v>
      </c>
      <c r="N1713">
        <v>1.105</v>
      </c>
      <c r="O1713">
        <v>79.650000000000006</v>
      </c>
      <c r="P1713">
        <v>88.013249999999999</v>
      </c>
      <c r="Q1713" t="str">
        <v>C66SZX-SMT SERVICE</v>
      </c>
      <c r="R1713" t="str">
        <v>Huizhou Boshijie Technology Co., Ltd.</v>
      </c>
      <c r="S1713" t="str">
        <v>Same</v>
      </c>
      <c r="T1713">
        <v>900845</v>
      </c>
      <c r="U1713">
        <v>40</v>
      </c>
      <c r="V1713" t="str">
        <v>373SMT INV-PTS SALES</v>
      </c>
      <c r="W1713">
        <v>0</v>
      </c>
      <c r="X1713" t="str">
        <v>3301-20230327001&amp;3301-20230410001</v>
      </c>
      <c r="Y1713">
        <v>1211229</v>
      </c>
      <c r="Z1713" t="str">
        <v>惠州市博实结科技有限公司</v>
      </c>
      <c r="AA1713">
        <v>0</v>
      </c>
      <c r="AB1713">
        <v>2023</v>
      </c>
      <c r="AC1713">
        <v>6</v>
      </c>
      <c r="AD1713" t="str">
        <v>Q1</v>
      </c>
      <c r="AE1713" t="str">
        <v>FY23/24</v>
      </c>
      <c r="AF1713" t="str">
        <v>SOUTH</v>
      </c>
    </row>
    <row r="1714" spans="1:32">
      <c r="A1714" t="str">
        <v>ESSZ</v>
      </c>
      <c r="B1714" t="str">
        <v>SZX</v>
      </c>
      <c r="C1714" t="str">
        <v>SPARES/OTHER</v>
      </c>
      <c r="D1714" s="4">
        <v>45096</v>
      </c>
      <c r="E1714" t="str">
        <v>YAMAHA</v>
      </c>
      <c r="F1714">
        <v>14100610</v>
      </c>
      <c r="G1714">
        <v>45096</v>
      </c>
      <c r="H1714" t="str">
        <v>YMCT|KHY-M220C-00</v>
      </c>
      <c r="I1714" t="str">
        <v>TAPE 3 X DUCT</v>
      </c>
      <c r="J1714">
        <v>1</v>
      </c>
      <c r="K1714">
        <v>1</v>
      </c>
      <c r="L1714">
        <v>57.52</v>
      </c>
      <c r="M1714" t="str">
        <v>CNY</v>
      </c>
      <c r="N1714">
        <v>1.105</v>
      </c>
      <c r="O1714">
        <v>57.52</v>
      </c>
      <c r="P1714">
        <v>63.559600000000003</v>
      </c>
      <c r="Q1714" t="str">
        <v>C66SZX-SMT SERVICE</v>
      </c>
      <c r="R1714" t="str">
        <v>Huizhou Boshijie Technology Co., Ltd.</v>
      </c>
      <c r="S1714" t="str">
        <v>Same</v>
      </c>
      <c r="T1714">
        <v>900845</v>
      </c>
      <c r="U1714">
        <v>31</v>
      </c>
      <c r="V1714" t="str">
        <v>373SMT INV-PTS SALES</v>
      </c>
      <c r="W1714">
        <v>0</v>
      </c>
      <c r="X1714" t="str">
        <v>3301-20230327001&amp;3301-20230410001</v>
      </c>
      <c r="Y1714">
        <v>1211229</v>
      </c>
      <c r="Z1714" t="str">
        <v>惠州市博实结科技有限公司</v>
      </c>
      <c r="AA1714">
        <v>0</v>
      </c>
      <c r="AB1714">
        <v>2023</v>
      </c>
      <c r="AC1714">
        <v>6</v>
      </c>
      <c r="AD1714" t="str">
        <v>Q1</v>
      </c>
      <c r="AE1714" t="str">
        <v>FY23/24</v>
      </c>
      <c r="AF1714" t="str">
        <v>SOUTH</v>
      </c>
    </row>
    <row r="1715" spans="1:32">
      <c r="A1715" t="str">
        <v>ESSZ</v>
      </c>
      <c r="B1715" t="str">
        <v>SZX</v>
      </c>
      <c r="C1715" t="str">
        <v>SPARES/OTHER</v>
      </c>
      <c r="D1715" s="4">
        <v>45098</v>
      </c>
      <c r="E1715" t="str">
        <v>OTHERS</v>
      </c>
      <c r="F1715">
        <v>14100611</v>
      </c>
      <c r="G1715">
        <v>45098</v>
      </c>
      <c r="H1715" t="str">
        <v>ZMTR|FEEDER STORAGE CARRIAGE</v>
      </c>
      <c r="I1715" t="str">
        <v>FEEDER STORAGE CARRIAGE</v>
      </c>
      <c r="J1715">
        <v>4</v>
      </c>
      <c r="K1715">
        <v>4</v>
      </c>
      <c r="L1715">
        <v>8849.56</v>
      </c>
      <c r="M1715" t="str">
        <v>CNY</v>
      </c>
      <c r="N1715">
        <v>1.105</v>
      </c>
      <c r="O1715">
        <v>8849.56</v>
      </c>
      <c r="P1715">
        <v>9778.7637999999988</v>
      </c>
      <c r="Q1715" t="str">
        <v>C66SZX-SMT SERVICE</v>
      </c>
      <c r="R1715" t="str">
        <v>Hai Xin Technology(ShenZhen) Company Limited.</v>
      </c>
      <c r="S1715" t="str">
        <v>Same</v>
      </c>
      <c r="T1715">
        <v>900849</v>
      </c>
      <c r="U1715">
        <v>5433.64</v>
      </c>
      <c r="V1715" t="str">
        <v>373SMT INV-PTS SALES</v>
      </c>
      <c r="W1715">
        <v>0</v>
      </c>
      <c r="X1715" t="str">
        <v>PO2305000107-KDA04</v>
      </c>
      <c r="Y1715">
        <v>1213179</v>
      </c>
      <c r="Z1715" t="str">
        <v>海星科技（深圳）有限公司</v>
      </c>
      <c r="AA1715">
        <v>0</v>
      </c>
      <c r="AB1715">
        <v>2023</v>
      </c>
      <c r="AC1715">
        <v>6</v>
      </c>
      <c r="AD1715" t="str">
        <v>Q1</v>
      </c>
      <c r="AE1715" t="str">
        <v>FY23/24</v>
      </c>
      <c r="AF1715" t="str">
        <v>SOUTH</v>
      </c>
    </row>
    <row r="1716" spans="1:32">
      <c r="A1716" t="str">
        <v>ESSZ</v>
      </c>
      <c r="B1716" t="str">
        <v>SZX</v>
      </c>
      <c r="C1716" t="str">
        <v>FEEDER</v>
      </c>
      <c r="D1716" s="4">
        <v>45098</v>
      </c>
      <c r="E1716" t="str">
        <v>OTHERS</v>
      </c>
      <c r="F1716">
        <v>14100611</v>
      </c>
      <c r="G1716">
        <v>45098</v>
      </c>
      <c r="H1716" t="str">
        <v>ZMTR|MANUAL TRAY FEEDER(YSM10)</v>
      </c>
      <c r="I1716" t="str">
        <v>MANUAL TRAY FEEDER FOR YSM10</v>
      </c>
      <c r="J1716">
        <v>4</v>
      </c>
      <c r="K1716">
        <v>4</v>
      </c>
      <c r="L1716">
        <v>8141.59</v>
      </c>
      <c r="M1716" t="str">
        <v>CNY</v>
      </c>
      <c r="N1716">
        <v>1.105</v>
      </c>
      <c r="O1716">
        <v>8141.59</v>
      </c>
      <c r="P1716">
        <v>8996.4569499999998</v>
      </c>
      <c r="Q1716" t="str">
        <v>C66SZX-SMT SERVICE</v>
      </c>
      <c r="R1716" t="str">
        <v>Hai Xin Technology(ShenZhen) Company Limited.</v>
      </c>
      <c r="S1716" t="str">
        <v>Same</v>
      </c>
      <c r="T1716">
        <v>900849</v>
      </c>
      <c r="U1716">
        <v>5433.64</v>
      </c>
      <c r="V1716" t="str">
        <v>373SMT INV-PTS SALES</v>
      </c>
      <c r="W1716">
        <v>0</v>
      </c>
      <c r="X1716" t="str">
        <v>PO2305000107-KDA04</v>
      </c>
      <c r="Y1716">
        <v>1213179</v>
      </c>
      <c r="Z1716" t="str">
        <v>海星科技（深圳）有限公司</v>
      </c>
      <c r="AA1716">
        <v>0</v>
      </c>
      <c r="AB1716">
        <v>2023</v>
      </c>
      <c r="AC1716">
        <v>6</v>
      </c>
      <c r="AD1716" t="str">
        <v>Q1</v>
      </c>
      <c r="AE1716" t="str">
        <v>FY23/24</v>
      </c>
      <c r="AF1716" t="str">
        <v>SOUTH</v>
      </c>
    </row>
    <row r="1717" spans="1:32">
      <c r="A1717" t="str">
        <v>ESSZ</v>
      </c>
      <c r="B1717" t="str">
        <v>SZX</v>
      </c>
      <c r="C1717" t="str">
        <v>SPARES/OTHER</v>
      </c>
      <c r="D1717" s="4">
        <v>45103</v>
      </c>
      <c r="E1717" t="str">
        <v>YAMAHA</v>
      </c>
      <c r="F1717">
        <v>14100612</v>
      </c>
      <c r="G1717">
        <v>45103</v>
      </c>
      <c r="H1717" t="str">
        <v>YMCT|KHN-M5840-02</v>
      </c>
      <c r="I1717" t="str">
        <v>SERVO BOARD ASSY</v>
      </c>
      <c r="J1717">
        <v>1</v>
      </c>
      <c r="K1717">
        <v>1</v>
      </c>
      <c r="L1717">
        <v>11327.43</v>
      </c>
      <c r="M1717" t="str">
        <v>CNY</v>
      </c>
      <c r="N1717">
        <v>1.105</v>
      </c>
      <c r="O1717">
        <v>11327.43</v>
      </c>
      <c r="P1717">
        <v>12516.810149999999</v>
      </c>
      <c r="Q1717" t="str">
        <v>C66SZX-SMT SERVICE</v>
      </c>
      <c r="R1717" t="str">
        <v>Dongguan Langqin Electronic Technology Co., Ltd.</v>
      </c>
      <c r="S1717" t="str">
        <v>Same</v>
      </c>
      <c r="T1717">
        <v>900852</v>
      </c>
      <c r="U1717">
        <v>6121</v>
      </c>
      <c r="V1717" t="str">
        <v>373SMT INV-PTS SALES</v>
      </c>
      <c r="W1717">
        <v>0</v>
      </c>
      <c r="X1717" t="str">
        <v>C66SZ24069REV1</v>
      </c>
      <c r="Y1717">
        <v>1217165</v>
      </c>
      <c r="Z1717" t="str">
        <v>东莞朗勤电子科技有限公司</v>
      </c>
      <c r="AA1717">
        <v>0</v>
      </c>
      <c r="AB1717">
        <v>2023</v>
      </c>
      <c r="AC1717">
        <v>6</v>
      </c>
      <c r="AD1717" t="str">
        <v>Q1</v>
      </c>
      <c r="AE1717" t="str">
        <v>FY23/24</v>
      </c>
      <c r="AF1717" t="str">
        <v>SOUTH</v>
      </c>
    </row>
    <row r="1718" spans="1:32">
      <c r="A1718" t="str">
        <v>ESSZ</v>
      </c>
      <c r="B1718" t="str">
        <v>SZX</v>
      </c>
      <c r="C1718" t="str">
        <v>SPARES/OTHER</v>
      </c>
      <c r="D1718" s="4">
        <v>45103</v>
      </c>
      <c r="E1718" t="str">
        <v>OTHERS</v>
      </c>
      <c r="F1718">
        <v>14100613</v>
      </c>
      <c r="G1718">
        <v>45103</v>
      </c>
      <c r="H1718" t="str">
        <v>ZMTR|303-HJD01</v>
      </c>
      <c r="I1718" t="str">
        <v>SPECIAL NOZZLE</v>
      </c>
      <c r="J1718">
        <v>3</v>
      </c>
      <c r="K1718">
        <v>3</v>
      </c>
      <c r="L1718">
        <v>1539.82</v>
      </c>
      <c r="M1718" t="str">
        <v>CNY</v>
      </c>
      <c r="N1718">
        <v>1.105</v>
      </c>
      <c r="O1718">
        <v>1539.82</v>
      </c>
      <c r="P1718">
        <v>1701.5011</v>
      </c>
      <c r="Q1718" t="str">
        <v>C66SZX-SMT SERVICE</v>
      </c>
      <c r="R1718" t="str">
        <v>Heyuan Haojida Communication Equipment Co., Ltd.</v>
      </c>
      <c r="S1718" t="str">
        <v>Same</v>
      </c>
      <c r="T1718">
        <v>900850</v>
      </c>
      <c r="U1718">
        <v>929.19</v>
      </c>
      <c r="V1718" t="str">
        <v>373SMT INV-PTS SALES</v>
      </c>
      <c r="W1718">
        <v>0</v>
      </c>
      <c r="X1718" t="str">
        <v>HJD23060272&amp;HJD23060290</v>
      </c>
      <c r="Y1718">
        <v>1217180</v>
      </c>
      <c r="Z1718" t="str">
        <v>河源市皓吉达通讯器材有限公司</v>
      </c>
      <c r="AA1718">
        <v>0</v>
      </c>
      <c r="AB1718">
        <v>2023</v>
      </c>
      <c r="AC1718">
        <v>6</v>
      </c>
      <c r="AD1718" t="str">
        <v>Q1</v>
      </c>
      <c r="AE1718" t="str">
        <v>FY23/24</v>
      </c>
      <c r="AF1718" t="str">
        <v>SOUTH</v>
      </c>
    </row>
    <row r="1719" spans="1:32">
      <c r="A1719" t="str">
        <v>ESSZ</v>
      </c>
      <c r="B1719" t="str">
        <v>SZX</v>
      </c>
      <c r="C1719" t="str">
        <v>SPARES/OTHER</v>
      </c>
      <c r="D1719" s="4">
        <v>45103</v>
      </c>
      <c r="E1719" t="str">
        <v>OTHERS</v>
      </c>
      <c r="F1719">
        <v>14100613</v>
      </c>
      <c r="G1719">
        <v>45103</v>
      </c>
      <c r="H1719" t="str">
        <v>ZMTR|303-HJD02</v>
      </c>
      <c r="I1719" t="str">
        <v>SPECIAL NOZZLE</v>
      </c>
      <c r="J1719">
        <v>3</v>
      </c>
      <c r="K1719">
        <v>3</v>
      </c>
      <c r="L1719">
        <v>1539.82</v>
      </c>
      <c r="M1719" t="str">
        <v>CNY</v>
      </c>
      <c r="N1719">
        <v>1.105</v>
      </c>
      <c r="O1719">
        <v>1539.82</v>
      </c>
      <c r="P1719">
        <v>1701.5011</v>
      </c>
      <c r="Q1719" t="str">
        <v>C66SZX-SMT SERVICE</v>
      </c>
      <c r="R1719" t="str">
        <v>Heyuan Haojida Communication Equipment Co., Ltd.</v>
      </c>
      <c r="S1719" t="str">
        <v>Same</v>
      </c>
      <c r="T1719">
        <v>900850</v>
      </c>
      <c r="U1719">
        <v>929.19</v>
      </c>
      <c r="V1719" t="str">
        <v>373SMT INV-PTS SALES</v>
      </c>
      <c r="W1719">
        <v>0</v>
      </c>
      <c r="X1719" t="str">
        <v>HJD23060272&amp;HJD23060290</v>
      </c>
      <c r="Y1719">
        <v>1217180</v>
      </c>
      <c r="Z1719" t="str">
        <v>河源市皓吉达通讯器材有限公司</v>
      </c>
      <c r="AA1719">
        <v>0</v>
      </c>
      <c r="AB1719">
        <v>2023</v>
      </c>
      <c r="AC1719">
        <v>6</v>
      </c>
      <c r="AD1719" t="str">
        <v>Q1</v>
      </c>
      <c r="AE1719" t="str">
        <v>FY23/24</v>
      </c>
      <c r="AF1719" t="str">
        <v>SOUTH</v>
      </c>
    </row>
    <row r="1720" spans="1:32">
      <c r="A1720" t="str">
        <v>ESSZ</v>
      </c>
      <c r="B1720" t="str">
        <v>SZX</v>
      </c>
      <c r="C1720" t="str">
        <v>SPARES/OTHER</v>
      </c>
      <c r="D1720" s="4">
        <v>45103</v>
      </c>
      <c r="E1720" t="str">
        <v>OTHERS</v>
      </c>
      <c r="F1720">
        <v>14100613</v>
      </c>
      <c r="G1720">
        <v>45103</v>
      </c>
      <c r="H1720" t="str">
        <v>ZMTR|303-HJD03</v>
      </c>
      <c r="I1720" t="str">
        <v>SPECIAL NOZZLE</v>
      </c>
      <c r="J1720">
        <v>3</v>
      </c>
      <c r="K1720">
        <v>3</v>
      </c>
      <c r="L1720">
        <v>1539.82</v>
      </c>
      <c r="M1720" t="str">
        <v>CNY</v>
      </c>
      <c r="N1720">
        <v>1.105</v>
      </c>
      <c r="O1720">
        <v>1539.82</v>
      </c>
      <c r="P1720">
        <v>1701.5011</v>
      </c>
      <c r="Q1720" t="str">
        <v>C66SZX-SMT SERVICE</v>
      </c>
      <c r="R1720" t="str">
        <v>Heyuan Haojida Communication Equipment Co., Ltd.</v>
      </c>
      <c r="S1720" t="str">
        <v>Same</v>
      </c>
      <c r="T1720">
        <v>900850</v>
      </c>
      <c r="U1720">
        <v>929.19</v>
      </c>
      <c r="V1720" t="str">
        <v>373SMT INV-PTS SALES</v>
      </c>
      <c r="W1720">
        <v>0</v>
      </c>
      <c r="X1720" t="str">
        <v>HJD23060272&amp;HJD23060290</v>
      </c>
      <c r="Y1720">
        <v>1217180</v>
      </c>
      <c r="Z1720" t="str">
        <v>河源市皓吉达通讯器材有限公司</v>
      </c>
      <c r="AA1720">
        <v>0</v>
      </c>
      <c r="AB1720">
        <v>2023</v>
      </c>
      <c r="AC1720">
        <v>6</v>
      </c>
      <c r="AD1720" t="str">
        <v>Q1</v>
      </c>
      <c r="AE1720" t="str">
        <v>FY23/24</v>
      </c>
      <c r="AF1720" t="str">
        <v>SOUTH</v>
      </c>
    </row>
    <row r="1721" spans="1:32">
      <c r="A1721" t="str">
        <v>ESSZ</v>
      </c>
      <c r="B1721" t="str">
        <v>SZX</v>
      </c>
      <c r="C1721" t="str">
        <v>SPARES/OTHER</v>
      </c>
      <c r="D1721" s="4">
        <v>45103</v>
      </c>
      <c r="E1721" t="str">
        <v>YAMAHA</v>
      </c>
      <c r="F1721">
        <v>14100614</v>
      </c>
      <c r="G1721">
        <v>45103</v>
      </c>
      <c r="H1721" t="str">
        <v>YMCT|KHN-M7720-A3</v>
      </c>
      <c r="I1721" t="str">
        <v>NOZZLE 302A ASSY</v>
      </c>
      <c r="J1721">
        <v>40</v>
      </c>
      <c r="K1721">
        <v>40</v>
      </c>
      <c r="L1721">
        <v>23008.85</v>
      </c>
      <c r="M1721" t="str">
        <v>CNY</v>
      </c>
      <c r="N1721">
        <v>1.105</v>
      </c>
      <c r="O1721">
        <v>23008.85</v>
      </c>
      <c r="P1721">
        <v>25424.77925</v>
      </c>
      <c r="Q1721" t="str">
        <v>C66SZX-SMT SERVICE</v>
      </c>
      <c r="R1721" t="str">
        <v>Zhuhai Ltech Technology Co.,Ltd.</v>
      </c>
      <c r="S1721" t="str">
        <v>Same</v>
      </c>
      <c r="T1721">
        <v>900851</v>
      </c>
      <c r="U1721">
        <v>15880</v>
      </c>
      <c r="V1721" t="str">
        <v>373SMT INV-PTS SALES</v>
      </c>
      <c r="W1721">
        <v>0</v>
      </c>
      <c r="X1721" t="str">
        <v>C66SZ24106REV1</v>
      </c>
      <c r="Y1721">
        <v>1217181</v>
      </c>
      <c r="Z1721" t="str">
        <v>珠海雷特科技股份有限公司</v>
      </c>
      <c r="AA1721">
        <v>0</v>
      </c>
      <c r="AB1721">
        <v>2023</v>
      </c>
      <c r="AC1721">
        <v>6</v>
      </c>
      <c r="AD1721" t="str">
        <v>Q1</v>
      </c>
      <c r="AE1721" t="str">
        <v>FY23/24</v>
      </c>
      <c r="AF1721" t="str">
        <v>SOUTH</v>
      </c>
    </row>
    <row r="1722" spans="1:32">
      <c r="A1722" t="str">
        <v>ESSZ</v>
      </c>
      <c r="B1722" t="str">
        <v>SZX</v>
      </c>
      <c r="C1722" t="str">
        <v>FEEDER</v>
      </c>
      <c r="D1722" s="4">
        <v>45104</v>
      </c>
      <c r="E1722" t="str">
        <v>YAMAHA</v>
      </c>
      <c r="F1722">
        <v>14100615</v>
      </c>
      <c r="G1722">
        <v>45104</v>
      </c>
      <c r="H1722" t="str">
        <v>YMCT|KHJ-MC400-00</v>
      </c>
      <c r="I1722" t="str">
        <v>SS TAPE FEEDER 24mm</v>
      </c>
      <c r="J1722">
        <v>1</v>
      </c>
      <c r="K1722">
        <v>1</v>
      </c>
      <c r="L1722">
        <v>4955.75</v>
      </c>
      <c r="M1722" t="str">
        <v>CNY</v>
      </c>
      <c r="N1722">
        <v>1.105</v>
      </c>
      <c r="O1722">
        <v>4955.75</v>
      </c>
      <c r="P1722">
        <v>5476.1037500000002</v>
      </c>
      <c r="Q1722" t="str">
        <v>C66SZX-SMT SERVICE</v>
      </c>
      <c r="R1722" t="str">
        <v>Derental Electronics Zhuhai Ltd.</v>
      </c>
      <c r="S1722" t="str">
        <v>Same</v>
      </c>
      <c r="T1722">
        <v>900853</v>
      </c>
      <c r="U1722">
        <v>3390.45</v>
      </c>
      <c r="V1722" t="str">
        <v>373SMT INV-PTS SALES</v>
      </c>
      <c r="W1722">
        <v>0</v>
      </c>
      <c r="X1722" t="str">
        <v>C66SZ24075</v>
      </c>
      <c r="Y1722">
        <v>1218204</v>
      </c>
      <c r="Z1722" t="str">
        <v>珠海市德润通电子科技有限公司</v>
      </c>
      <c r="AA1722">
        <v>0</v>
      </c>
      <c r="AB1722">
        <v>2023</v>
      </c>
      <c r="AC1722">
        <v>6</v>
      </c>
      <c r="AD1722" t="str">
        <v>Q1</v>
      </c>
      <c r="AE1722" t="str">
        <v>FY23/24</v>
      </c>
      <c r="AF1722" t="str">
        <v>SOUTH</v>
      </c>
    </row>
    <row r="1723" spans="1:32">
      <c r="A1723" t="str">
        <v>ESSZ</v>
      </c>
      <c r="B1723" t="str">
        <v>SZX</v>
      </c>
      <c r="C1723" t="str">
        <v>FEEDER</v>
      </c>
      <c r="D1723" s="4">
        <v>45104</v>
      </c>
      <c r="E1723" t="str">
        <v>YAMAHA</v>
      </c>
      <c r="F1723">
        <v>14100616</v>
      </c>
      <c r="G1723">
        <v>45104</v>
      </c>
      <c r="H1723" t="str">
        <v>YMCT|KHJ-MC100-00</v>
      </c>
      <c r="I1723" t="str">
        <v>SS TAPE FEEDER 8mm</v>
      </c>
      <c r="J1723">
        <v>1</v>
      </c>
      <c r="K1723">
        <v>1</v>
      </c>
      <c r="L1723">
        <v>2654.87</v>
      </c>
      <c r="M1723" t="str">
        <v>CNY</v>
      </c>
      <c r="N1723">
        <v>1.105</v>
      </c>
      <c r="O1723">
        <v>2654.87</v>
      </c>
      <c r="P1723">
        <v>2933.6313499999997</v>
      </c>
      <c r="Q1723" t="str">
        <v>C66SZX-SMT SERVICE</v>
      </c>
      <c r="R1723" t="str">
        <v>Hunan Zhonghua Electronic Technology Co.,Ltd</v>
      </c>
      <c r="S1723" t="str">
        <v>Same</v>
      </c>
      <c r="T1723">
        <v>900854</v>
      </c>
      <c r="U1723">
        <v>2192.4</v>
      </c>
      <c r="V1723" t="str">
        <v>373SMT INV-PTS SALES</v>
      </c>
      <c r="W1723">
        <v>0</v>
      </c>
      <c r="X1723" t="str">
        <v>C66S224118</v>
      </c>
      <c r="Y1723">
        <v>1218196</v>
      </c>
      <c r="Z1723" t="str">
        <v>湖南众华电子科技有限公司</v>
      </c>
      <c r="AA1723">
        <v>0</v>
      </c>
      <c r="AB1723">
        <v>2023</v>
      </c>
      <c r="AC1723">
        <v>6</v>
      </c>
      <c r="AD1723" t="str">
        <v>Q1</v>
      </c>
      <c r="AE1723" t="str">
        <v>FY23/24</v>
      </c>
      <c r="AF1723" t="str">
        <v>SOUTH</v>
      </c>
    </row>
    <row r="1724" spans="1:32">
      <c r="A1724" t="str">
        <v>ESSZ</v>
      </c>
      <c r="B1724" t="str">
        <v>SZX</v>
      </c>
      <c r="C1724" t="str">
        <v>FEEDER</v>
      </c>
      <c r="D1724" s="4">
        <v>45104</v>
      </c>
      <c r="E1724" t="str">
        <v>YAMAHA</v>
      </c>
      <c r="F1724">
        <v>14100617</v>
      </c>
      <c r="G1724">
        <v>45104</v>
      </c>
      <c r="H1724" t="str">
        <v>YMCT|KHJ-MC100-00</v>
      </c>
      <c r="I1724" t="str">
        <v>SS TAPE FEEDER 8mm</v>
      </c>
      <c r="J1724">
        <v>3</v>
      </c>
      <c r="K1724">
        <v>3</v>
      </c>
      <c r="L1724">
        <v>7619.47</v>
      </c>
      <c r="M1724" t="str">
        <v>CNY</v>
      </c>
      <c r="N1724">
        <v>1.105</v>
      </c>
      <c r="O1724">
        <v>7619.47</v>
      </c>
      <c r="P1724">
        <v>8419.5143499999995</v>
      </c>
      <c r="Q1724" t="str">
        <v>C66SZX-SMT SERVICE</v>
      </c>
      <c r="R1724" t="str">
        <v>Dongguan Laifen Electronic Technology Co., Ltd.</v>
      </c>
      <c r="S1724" t="str">
        <v>Same</v>
      </c>
      <c r="T1724">
        <v>900855</v>
      </c>
      <c r="U1724">
        <v>6577.2</v>
      </c>
      <c r="V1724" t="str">
        <v>373SMT INV-PTS SALES</v>
      </c>
      <c r="W1724">
        <v>0</v>
      </c>
      <c r="X1724" t="str">
        <v>C66SZ24088REV1</v>
      </c>
      <c r="Y1724">
        <v>1218194</v>
      </c>
      <c r="Z1724" t="str">
        <v>东莞市徕芬电子科技有限公司</v>
      </c>
      <c r="AA1724">
        <v>0</v>
      </c>
      <c r="AB1724">
        <v>2023</v>
      </c>
      <c r="AC1724">
        <v>6</v>
      </c>
      <c r="AD1724" t="str">
        <v>Q1</v>
      </c>
      <c r="AE1724" t="str">
        <v>FY23/24</v>
      </c>
      <c r="AF1724" t="str">
        <v>SOUTH</v>
      </c>
    </row>
    <row r="1725" spans="1:32">
      <c r="A1725" t="str">
        <v>ESSZ</v>
      </c>
      <c r="B1725" t="str">
        <v>SZX</v>
      </c>
      <c r="C1725" t="str">
        <v>FEEDER</v>
      </c>
      <c r="D1725" s="4">
        <v>45104</v>
      </c>
      <c r="E1725" t="str">
        <v>YAMAHA</v>
      </c>
      <c r="F1725">
        <v>14100617</v>
      </c>
      <c r="G1725">
        <v>45104</v>
      </c>
      <c r="H1725" t="str">
        <v>YMCT|KHJ-MC200-00</v>
      </c>
      <c r="I1725" t="str">
        <v>SS TAPE FEEDER 12/16mm</v>
      </c>
      <c r="J1725">
        <v>2</v>
      </c>
      <c r="K1725">
        <v>2</v>
      </c>
      <c r="L1725">
        <v>7076.11</v>
      </c>
      <c r="M1725" t="str">
        <v>CNY</v>
      </c>
      <c r="N1725">
        <v>1.105</v>
      </c>
      <c r="O1725">
        <v>7076.11</v>
      </c>
      <c r="P1725">
        <v>7819.1015499999994</v>
      </c>
      <c r="Q1725" t="str">
        <v>C66SZX-SMT SERVICE</v>
      </c>
      <c r="R1725" t="str">
        <v>Dongguan Laifen Electronic Technology Co., Ltd.</v>
      </c>
      <c r="S1725" t="str">
        <v>Same</v>
      </c>
      <c r="T1725">
        <v>900855</v>
      </c>
      <c r="U1725">
        <v>6064.8</v>
      </c>
      <c r="V1725" t="str">
        <v>373SMT INV-PTS SALES</v>
      </c>
      <c r="W1725">
        <v>0</v>
      </c>
      <c r="X1725" t="str">
        <v>C66SZ24088REV1</v>
      </c>
      <c r="Y1725">
        <v>1218194</v>
      </c>
      <c r="Z1725" t="str">
        <v>东莞市徕芬电子科技有限公司</v>
      </c>
      <c r="AA1725">
        <v>0</v>
      </c>
      <c r="AB1725">
        <v>2023</v>
      </c>
      <c r="AC1725">
        <v>6</v>
      </c>
      <c r="AD1725" t="str">
        <v>Q1</v>
      </c>
      <c r="AE1725" t="str">
        <v>FY23/24</v>
      </c>
      <c r="AF1725" t="str">
        <v>SOUTH</v>
      </c>
    </row>
    <row r="1726" spans="1:32">
      <c r="A1726" t="str">
        <v>ESSZ</v>
      </c>
      <c r="B1726" t="str">
        <v>SZX</v>
      </c>
      <c r="C1726" t="str">
        <v>FEEDER</v>
      </c>
      <c r="D1726" s="4">
        <v>45104</v>
      </c>
      <c r="E1726" t="str">
        <v>YAMAHA</v>
      </c>
      <c r="F1726">
        <v>14100617</v>
      </c>
      <c r="G1726">
        <v>45104</v>
      </c>
      <c r="H1726" t="str">
        <v>YMCT|KHJ-MC400-00</v>
      </c>
      <c r="I1726" t="str">
        <v>SS TAPE FEEDER 24mm</v>
      </c>
      <c r="J1726">
        <v>1</v>
      </c>
      <c r="K1726">
        <v>1</v>
      </c>
      <c r="L1726">
        <v>4230.09</v>
      </c>
      <c r="M1726" t="str">
        <v>CNY</v>
      </c>
      <c r="N1726">
        <v>1.105</v>
      </c>
      <c r="O1726">
        <v>4230.09</v>
      </c>
      <c r="P1726">
        <v>4674.2494500000003</v>
      </c>
      <c r="Q1726" t="str">
        <v>C66SZX-SMT SERVICE</v>
      </c>
      <c r="R1726" t="str">
        <v>Dongguan Laifen Electronic Technology Co., Ltd.</v>
      </c>
      <c r="S1726" t="str">
        <v>Same</v>
      </c>
      <c r="T1726">
        <v>900855</v>
      </c>
      <c r="U1726">
        <v>3390.45</v>
      </c>
      <c r="V1726" t="str">
        <v>373SMT INV-PTS SALES</v>
      </c>
      <c r="W1726">
        <v>0</v>
      </c>
      <c r="X1726" t="str">
        <v>C66SZ24088REV1</v>
      </c>
      <c r="Y1726">
        <v>1218194</v>
      </c>
      <c r="Z1726" t="str">
        <v>东莞市徕芬电子科技有限公司</v>
      </c>
      <c r="AA1726">
        <v>0</v>
      </c>
      <c r="AB1726">
        <v>2023</v>
      </c>
      <c r="AC1726">
        <v>6</v>
      </c>
      <c r="AD1726" t="str">
        <v>Q1</v>
      </c>
      <c r="AE1726" t="str">
        <v>FY23/24</v>
      </c>
      <c r="AF1726" t="str">
        <v>SOUTH</v>
      </c>
    </row>
    <row r="1727" spans="1:32">
      <c r="A1727" t="str">
        <v>ESSZ</v>
      </c>
      <c r="B1727" t="str">
        <v>SZX</v>
      </c>
      <c r="C1727" t="str">
        <v>SERVICE_CHARGE</v>
      </c>
      <c r="D1727" s="4">
        <v>45119</v>
      </c>
      <c r="E1727" t="str">
        <v>OTHERS</v>
      </c>
      <c r="F1727">
        <v>12100122</v>
      </c>
      <c r="G1727">
        <v>45119</v>
      </c>
      <c r="H1727" t="str">
        <v>ZZZZ|REPAIR CHARGE</v>
      </c>
      <c r="I1727" t="str">
        <v>REPAIR CHARGE</v>
      </c>
      <c r="J1727">
        <v>1</v>
      </c>
      <c r="K1727">
        <v>1</v>
      </c>
      <c r="L1727">
        <v>19557.52</v>
      </c>
      <c r="M1727" t="str">
        <v>CNY</v>
      </c>
      <c r="N1727">
        <v>1.081</v>
      </c>
      <c r="O1727">
        <v>19557.52</v>
      </c>
      <c r="P1727">
        <v>21141.679120000001</v>
      </c>
      <c r="Q1727" t="str">
        <v>C66SZX-SMT SERVICE</v>
      </c>
      <c r="R1727" t="str">
        <v>Shenzhen H&amp;T Intelligent Control Co., Ltd.</v>
      </c>
      <c r="S1727" t="str">
        <v>Same</v>
      </c>
      <c r="T1727">
        <v>900858</v>
      </c>
      <c r="U1727">
        <v>0</v>
      </c>
      <c r="V1727" t="str">
        <v>373SMT INV-NON-CON</v>
      </c>
      <c r="W1727">
        <v>0</v>
      </c>
      <c r="X1727" t="str">
        <v>GYL63-20230522-0094</v>
      </c>
      <c r="Y1727">
        <v>0</v>
      </c>
      <c r="Z1727" t="str">
        <v>深圳和而泰智能控制股份有限公司</v>
      </c>
      <c r="AA1727">
        <v>0</v>
      </c>
      <c r="AB1727">
        <v>2023</v>
      </c>
      <c r="AC1727">
        <v>7</v>
      </c>
      <c r="AD1727" t="str">
        <v>Q2</v>
      </c>
      <c r="AE1727" t="str">
        <v>FY23/24</v>
      </c>
      <c r="AF1727" t="str">
        <v>SOUTH</v>
      </c>
    </row>
    <row r="1728" spans="1:32">
      <c r="A1728" t="str">
        <v>ESSZ</v>
      </c>
      <c r="B1728" t="str">
        <v>SZX</v>
      </c>
      <c r="C1728" t="str">
        <v>SPARES/OTHER</v>
      </c>
      <c r="D1728" s="4">
        <v>45119</v>
      </c>
      <c r="E1728" t="str">
        <v>OTHERS</v>
      </c>
      <c r="F1728">
        <v>14100618</v>
      </c>
      <c r="G1728">
        <v>45119</v>
      </c>
      <c r="H1728" t="str">
        <v>ZMTR|303-PN1</v>
      </c>
      <c r="I1728" t="str">
        <v>SPECIAL NOZZLE</v>
      </c>
      <c r="J1728">
        <v>2</v>
      </c>
      <c r="K1728">
        <v>2</v>
      </c>
      <c r="L1728">
        <v>2123.89</v>
      </c>
      <c r="M1728" t="str">
        <v>CNY</v>
      </c>
      <c r="N1728">
        <v>1.081</v>
      </c>
      <c r="O1728">
        <v>2123.89</v>
      </c>
      <c r="P1728">
        <v>2295.9250899999997</v>
      </c>
      <c r="Q1728" t="str">
        <v>C66SZX-SMT SERVICE</v>
      </c>
      <c r="R1728" t="str">
        <v>ZHUHAI PILOT TECHNOLOGY CO., LTD</v>
      </c>
      <c r="S1728" t="str">
        <v>Same</v>
      </c>
      <c r="T1728">
        <v>900856</v>
      </c>
      <c r="U1728">
        <v>1061.94</v>
      </c>
      <c r="V1728" t="str">
        <v>373SMT INV-PTS SALES</v>
      </c>
      <c r="W1728">
        <v>0</v>
      </c>
      <c r="X1728" t="str">
        <v>CGDD23040068</v>
      </c>
      <c r="Y1728">
        <v>1230204</v>
      </c>
      <c r="Z1728" t="str">
        <v>珠海派诺科技股份有限公司</v>
      </c>
      <c r="AA1728">
        <v>0</v>
      </c>
      <c r="AB1728">
        <v>2023</v>
      </c>
      <c r="AC1728">
        <v>7</v>
      </c>
      <c r="AD1728" t="str">
        <v>Q2</v>
      </c>
      <c r="AE1728" t="str">
        <v>FY23/24</v>
      </c>
      <c r="AF1728" t="str">
        <v>SOUTH</v>
      </c>
    </row>
    <row r="1729" spans="1:32">
      <c r="A1729" t="str">
        <v>ESSZ</v>
      </c>
      <c r="B1729" t="str">
        <v>SZX</v>
      </c>
      <c r="C1729" t="str">
        <v>FEEDER</v>
      </c>
      <c r="D1729" s="4">
        <v>45119</v>
      </c>
      <c r="E1729" t="str">
        <v>YAMAHA</v>
      </c>
      <c r="F1729">
        <v>14100619</v>
      </c>
      <c r="G1729">
        <v>45119</v>
      </c>
      <c r="H1729" t="str">
        <v>YMCT|KHJ-MC100-00</v>
      </c>
      <c r="I1729" t="str">
        <v>SS TAPE FEEDER 8mm</v>
      </c>
      <c r="J1729">
        <v>5</v>
      </c>
      <c r="K1729">
        <v>5</v>
      </c>
      <c r="L1729">
        <v>11725.66</v>
      </c>
      <c r="M1729" t="str">
        <v>CNY</v>
      </c>
      <c r="N1729">
        <v>1.081</v>
      </c>
      <c r="O1729">
        <v>11725.66</v>
      </c>
      <c r="P1729">
        <v>12675.438459999999</v>
      </c>
      <c r="Q1729" t="str">
        <v>C66SZX-SMT SERVICE</v>
      </c>
      <c r="R1729" t="str">
        <v>Shenzhen Shunhe Electric Technology Co., Ltd</v>
      </c>
      <c r="S1729" t="str">
        <v>Same</v>
      </c>
      <c r="T1729">
        <v>900857</v>
      </c>
      <c r="U1729">
        <v>10961.34</v>
      </c>
      <c r="V1729" t="str">
        <v>373SMT INV-PTS SALES</v>
      </c>
      <c r="W1729">
        <v>0</v>
      </c>
      <c r="X1729" t="str">
        <v>C66SZ24145REV1</v>
      </c>
      <c r="Y1729">
        <v>1230236</v>
      </c>
      <c r="Z1729" t="str">
        <v>深圳市顺禾电器科技有限公司</v>
      </c>
      <c r="AA1729">
        <v>0</v>
      </c>
      <c r="AB1729">
        <v>2023</v>
      </c>
      <c r="AC1729">
        <v>7</v>
      </c>
      <c r="AD1729" t="str">
        <v>Q2</v>
      </c>
      <c r="AE1729" t="str">
        <v>FY23/24</v>
      </c>
      <c r="AF1729" t="str">
        <v>SOUTH</v>
      </c>
    </row>
    <row r="1730" spans="1:32">
      <c r="A1730" t="str">
        <v>ESSZ</v>
      </c>
      <c r="B1730" t="str">
        <v>SZX</v>
      </c>
      <c r="C1730" t="str">
        <v>SPARES/OTHER</v>
      </c>
      <c r="D1730" s="4">
        <v>45120</v>
      </c>
      <c r="E1730" t="str">
        <v>OTHERS</v>
      </c>
      <c r="F1730">
        <v>14100620</v>
      </c>
      <c r="G1730">
        <v>45120</v>
      </c>
      <c r="H1730" t="str">
        <v>ZMTR|K48-M3856-00X</v>
      </c>
      <c r="I1730" t="str">
        <v>GREASE PACK(NSL)</v>
      </c>
      <c r="J1730">
        <v>12</v>
      </c>
      <c r="K1730">
        <v>12</v>
      </c>
      <c r="L1730">
        <v>1975.22</v>
      </c>
      <c r="M1730" t="str">
        <v>CNY</v>
      </c>
      <c r="N1730">
        <v>1.081</v>
      </c>
      <c r="O1730">
        <v>1975.22</v>
      </c>
      <c r="P1730">
        <v>2135.2128199999997</v>
      </c>
      <c r="Q1730" t="str">
        <v>C66SZX-SMT SERVICE</v>
      </c>
      <c r="R1730" t="str">
        <v>Dongguan Lanxin Electronics Co., Ltd.</v>
      </c>
      <c r="S1730" t="str">
        <v>Same</v>
      </c>
      <c r="T1730">
        <v>900859</v>
      </c>
      <c r="U1730">
        <v>1720.32</v>
      </c>
      <c r="V1730" t="str">
        <v>373SMT INV-PTS SALES</v>
      </c>
      <c r="W1730">
        <v>0</v>
      </c>
      <c r="X1730" t="str">
        <v>C66SZ24125</v>
      </c>
      <c r="Y1730">
        <v>1231225</v>
      </c>
      <c r="Z1730" t="str">
        <v>东莞市岚新电子有限公司</v>
      </c>
      <c r="AA1730">
        <v>0</v>
      </c>
      <c r="AB1730">
        <v>2023</v>
      </c>
      <c r="AC1730">
        <v>7</v>
      </c>
      <c r="AD1730" t="str">
        <v>Q2</v>
      </c>
      <c r="AE1730" t="str">
        <v>FY23/24</v>
      </c>
      <c r="AF1730" t="str">
        <v>SOUTH</v>
      </c>
    </row>
    <row r="1731" spans="1:32">
      <c r="A1731" t="str">
        <v>ESSZ</v>
      </c>
      <c r="B1731" t="str">
        <v>SZX</v>
      </c>
      <c r="C1731" t="str">
        <v>SPARES/OTHER</v>
      </c>
      <c r="D1731" s="4">
        <v>45120</v>
      </c>
      <c r="E1731" t="str">
        <v>OTHERS</v>
      </c>
      <c r="F1731">
        <v>14100621</v>
      </c>
      <c r="G1731">
        <v>45120</v>
      </c>
      <c r="H1731" t="str">
        <v>ZMTR|K48-M3856-00X</v>
      </c>
      <c r="I1731" t="str">
        <v>GREASE PACK(NSL)</v>
      </c>
      <c r="J1731">
        <v>4</v>
      </c>
      <c r="K1731">
        <v>4</v>
      </c>
      <c r="L1731">
        <v>658.41</v>
      </c>
      <c r="M1731" t="str">
        <v>CNY</v>
      </c>
      <c r="N1731">
        <v>1.081</v>
      </c>
      <c r="O1731">
        <v>658.41</v>
      </c>
      <c r="P1731">
        <v>711.74120999999991</v>
      </c>
      <c r="Q1731" t="str">
        <v>C66SZX-SMT SERVICE</v>
      </c>
      <c r="R1731" t="str">
        <v>SHENZHEN e-Mylive TECHNOLOGY CO., LTD</v>
      </c>
      <c r="S1731" t="str">
        <v>Same</v>
      </c>
      <c r="T1731">
        <v>900860</v>
      </c>
      <c r="U1731">
        <v>573.44000000000005</v>
      </c>
      <c r="V1731" t="str">
        <v>373SMT INV-PTS SALES</v>
      </c>
      <c r="W1731">
        <v>0</v>
      </c>
      <c r="X1731" t="str">
        <v>C66SZ24090</v>
      </c>
      <c r="Y1731">
        <v>1231230</v>
      </c>
      <c r="Z1731" t="str">
        <v>深圳市懿美莱科技有限公司</v>
      </c>
      <c r="AA1731">
        <v>0</v>
      </c>
      <c r="AB1731">
        <v>2023</v>
      </c>
      <c r="AC1731">
        <v>7</v>
      </c>
      <c r="AD1731" t="str">
        <v>Q2</v>
      </c>
      <c r="AE1731" t="str">
        <v>FY23/24</v>
      </c>
      <c r="AF1731" t="str">
        <v>SOUTH</v>
      </c>
    </row>
    <row r="1732" spans="1:32">
      <c r="A1732" t="str">
        <v>ESSZ</v>
      </c>
      <c r="B1732" t="str">
        <v>SZX</v>
      </c>
      <c r="C1732" t="str">
        <v>SPARES/OTHER</v>
      </c>
      <c r="D1732" s="4">
        <v>45120</v>
      </c>
      <c r="E1732" t="str">
        <v>OTHERS</v>
      </c>
      <c r="F1732">
        <v>14100622</v>
      </c>
      <c r="G1732">
        <v>45120</v>
      </c>
      <c r="H1732" t="str">
        <v>ZMTR|303-HJD04</v>
      </c>
      <c r="I1732" t="str">
        <v>SPECIAL NOZZLE</v>
      </c>
      <c r="J1732">
        <v>1</v>
      </c>
      <c r="K1732">
        <v>1</v>
      </c>
      <c r="L1732">
        <v>513.27</v>
      </c>
      <c r="M1732" t="str">
        <v>CNY</v>
      </c>
      <c r="N1732">
        <v>1.081</v>
      </c>
      <c r="O1732">
        <v>513.27</v>
      </c>
      <c r="P1732">
        <v>554.84487000000001</v>
      </c>
      <c r="Q1732" t="str">
        <v>C66SZX-SMT SERVICE</v>
      </c>
      <c r="R1732" t="str">
        <v>Heyuan Haojida Communication Equipment Co., Ltd.</v>
      </c>
      <c r="S1732" t="str">
        <v>Same</v>
      </c>
      <c r="T1732">
        <v>900861</v>
      </c>
      <c r="U1732">
        <v>309.73</v>
      </c>
      <c r="V1732" t="str">
        <v>373SMT INV-PTS SALES</v>
      </c>
      <c r="W1732">
        <v>0</v>
      </c>
      <c r="X1732" t="str">
        <v>C66SZ24145REV1</v>
      </c>
      <c r="Y1732">
        <v>1231240</v>
      </c>
      <c r="Z1732" t="str">
        <v>河源市皓吉达通讯器材有限公司</v>
      </c>
      <c r="AA1732">
        <v>0</v>
      </c>
      <c r="AB1732">
        <v>2023</v>
      </c>
      <c r="AC1732">
        <v>7</v>
      </c>
      <c r="AD1732" t="str">
        <v>Q2</v>
      </c>
      <c r="AE1732" t="str">
        <v>FY23/24</v>
      </c>
      <c r="AF1732" t="str">
        <v>SOUTH</v>
      </c>
    </row>
    <row r="1733" spans="1:32">
      <c r="A1733" t="str">
        <v>ESSZ</v>
      </c>
      <c r="B1733" t="str">
        <v>SZX</v>
      </c>
      <c r="C1733" t="str">
        <v>SPARES/OTHER</v>
      </c>
      <c r="D1733" s="4">
        <v>45120</v>
      </c>
      <c r="E1733" t="str">
        <v>OTHERS</v>
      </c>
      <c r="F1733">
        <v>14100622</v>
      </c>
      <c r="G1733">
        <v>45120</v>
      </c>
      <c r="H1733" t="str">
        <v>ZMTR|303-HJD05</v>
      </c>
      <c r="I1733" t="str">
        <v>SPECIAL NOZZLE</v>
      </c>
      <c r="J1733">
        <v>1</v>
      </c>
      <c r="K1733">
        <v>1</v>
      </c>
      <c r="L1733">
        <v>513.27</v>
      </c>
      <c r="M1733" t="str">
        <v>CNY</v>
      </c>
      <c r="N1733">
        <v>1.081</v>
      </c>
      <c r="O1733">
        <v>513.27</v>
      </c>
      <c r="P1733">
        <v>554.84487000000001</v>
      </c>
      <c r="Q1733" t="str">
        <v>C66SZX-SMT SERVICE</v>
      </c>
      <c r="R1733" t="str">
        <v>Heyuan Haojida Communication Equipment Co., Ltd.</v>
      </c>
      <c r="S1733" t="str">
        <v>Same</v>
      </c>
      <c r="T1733">
        <v>900861</v>
      </c>
      <c r="U1733">
        <v>309.73</v>
      </c>
      <c r="V1733" t="str">
        <v>373SMT INV-PTS SALES</v>
      </c>
      <c r="W1733">
        <v>0</v>
      </c>
      <c r="X1733" t="str">
        <v>C66SZ24145REV1</v>
      </c>
      <c r="Y1733">
        <v>1231240</v>
      </c>
      <c r="Z1733" t="str">
        <v>河源市皓吉达通讯器材有限公司</v>
      </c>
      <c r="AA1733">
        <v>0</v>
      </c>
      <c r="AB1733">
        <v>2023</v>
      </c>
      <c r="AC1733">
        <v>7</v>
      </c>
      <c r="AD1733" t="str">
        <v>Q2</v>
      </c>
      <c r="AE1733" t="str">
        <v>FY23/24</v>
      </c>
      <c r="AF1733" t="str">
        <v>SOUTH</v>
      </c>
    </row>
    <row r="1734" spans="1:32">
      <c r="A1734" t="str">
        <v>ESSZ</v>
      </c>
      <c r="B1734" t="str">
        <v>SZX</v>
      </c>
      <c r="C1734" t="str">
        <v>SPARES/OTHER</v>
      </c>
      <c r="D1734" s="4">
        <v>45120</v>
      </c>
      <c r="E1734" t="str">
        <v>OTHERS</v>
      </c>
      <c r="F1734">
        <v>14100622</v>
      </c>
      <c r="G1734">
        <v>45120</v>
      </c>
      <c r="H1734" t="str">
        <v>ZMTR|303-HJD06</v>
      </c>
      <c r="I1734" t="str">
        <v>SPECIAL NOZZLE</v>
      </c>
      <c r="J1734">
        <v>1</v>
      </c>
      <c r="K1734">
        <v>1</v>
      </c>
      <c r="L1734">
        <v>513.27</v>
      </c>
      <c r="M1734" t="str">
        <v>CNY</v>
      </c>
      <c r="N1734">
        <v>1.081</v>
      </c>
      <c r="O1734">
        <v>513.27</v>
      </c>
      <c r="P1734">
        <v>554.84487000000001</v>
      </c>
      <c r="Q1734" t="str">
        <v>C66SZX-SMT SERVICE</v>
      </c>
      <c r="R1734" t="str">
        <v>Heyuan Haojida Communication Equipment Co., Ltd.</v>
      </c>
      <c r="S1734" t="str">
        <v>Same</v>
      </c>
      <c r="T1734">
        <v>900861</v>
      </c>
      <c r="U1734">
        <v>309.73</v>
      </c>
      <c r="V1734" t="str">
        <v>373SMT INV-PTS SALES</v>
      </c>
      <c r="W1734">
        <v>0</v>
      </c>
      <c r="X1734" t="str">
        <v>C66SZ24145REV1</v>
      </c>
      <c r="Y1734">
        <v>1231240</v>
      </c>
      <c r="Z1734" t="str">
        <v>河源市皓吉达通讯器材有限公司</v>
      </c>
      <c r="AA1734">
        <v>0</v>
      </c>
      <c r="AB1734">
        <v>2023</v>
      </c>
      <c r="AC1734">
        <v>7</v>
      </c>
      <c r="AD1734" t="str">
        <v>Q2</v>
      </c>
      <c r="AE1734" t="str">
        <v>FY23/24</v>
      </c>
      <c r="AF1734" t="str">
        <v>SOUTH</v>
      </c>
    </row>
    <row r="1735" spans="1:32">
      <c r="A1735" t="str">
        <v>ESSZ</v>
      </c>
      <c r="B1735" t="str">
        <v>SZX</v>
      </c>
      <c r="C1735" t="str">
        <v>SERVICE_CHARGE</v>
      </c>
      <c r="D1735" s="4">
        <v>45121</v>
      </c>
      <c r="E1735" t="str">
        <v>YAMAHA</v>
      </c>
      <c r="F1735">
        <v>12100123</v>
      </c>
      <c r="G1735">
        <v>45121</v>
      </c>
      <c r="H1735" t="str">
        <v>YMCT|REPAIR CHARGE</v>
      </c>
      <c r="I1735" t="str">
        <v>REPAIR CHARGE</v>
      </c>
      <c r="J1735">
        <v>1</v>
      </c>
      <c r="K1735">
        <v>1</v>
      </c>
      <c r="L1735">
        <v>3097.35</v>
      </c>
      <c r="M1735" t="str">
        <v>CNY</v>
      </c>
      <c r="N1735">
        <v>1.081</v>
      </c>
      <c r="O1735">
        <v>3097.35</v>
      </c>
      <c r="P1735">
        <v>3348.2353499999999</v>
      </c>
      <c r="Q1735" t="str">
        <v>C66SZX-SMT SERVICE</v>
      </c>
      <c r="R1735" t="str">
        <v>Huizhou Junengliang Electronic Technology Co., Ltd</v>
      </c>
      <c r="S1735" t="str">
        <v>Same</v>
      </c>
      <c r="T1735">
        <v>900862</v>
      </c>
      <c r="U1735">
        <v>0</v>
      </c>
      <c r="V1735" t="str">
        <v>373SMT INV-NON-CON</v>
      </c>
      <c r="W1735">
        <v>0</v>
      </c>
      <c r="X1735" t="str">
        <v>C66SZ24137</v>
      </c>
      <c r="Y1735">
        <v>0</v>
      </c>
      <c r="Z1735" t="str">
        <v>惠州市炬能量电子科技有限公司</v>
      </c>
      <c r="AA1735">
        <v>0</v>
      </c>
      <c r="AB1735">
        <v>2023</v>
      </c>
      <c r="AC1735">
        <v>7</v>
      </c>
      <c r="AD1735" t="str">
        <v>Q2</v>
      </c>
      <c r="AE1735" t="str">
        <v>FY23/24</v>
      </c>
      <c r="AF1735" t="str">
        <v>SOUTH</v>
      </c>
    </row>
    <row r="1736" spans="1:32">
      <c r="A1736" t="str">
        <v>ESSZ</v>
      </c>
      <c r="B1736" t="str">
        <v>SZX</v>
      </c>
      <c r="C1736" t="str">
        <v>SERVICE_CHARGE</v>
      </c>
      <c r="D1736" s="4">
        <v>45121</v>
      </c>
      <c r="E1736" t="str">
        <v>YAMAHA</v>
      </c>
      <c r="F1736">
        <v>12100123</v>
      </c>
      <c r="G1736">
        <v>45121</v>
      </c>
      <c r="H1736" t="str">
        <v>YMCT|REPAIR CHARGE</v>
      </c>
      <c r="I1736" t="str">
        <v>REPAIR CHARGE</v>
      </c>
      <c r="J1736">
        <v>1</v>
      </c>
      <c r="K1736">
        <v>1</v>
      </c>
      <c r="L1736">
        <v>1769.91</v>
      </c>
      <c r="M1736" t="str">
        <v>CNY</v>
      </c>
      <c r="N1736">
        <v>1.081</v>
      </c>
      <c r="O1736">
        <v>1769.91</v>
      </c>
      <c r="P1736">
        <v>1913.27271</v>
      </c>
      <c r="Q1736" t="str">
        <v>C66SZX-SMT SERVICE</v>
      </c>
      <c r="R1736" t="str">
        <v>Huizhou Junengliang Electronic Technology Co., Ltd</v>
      </c>
      <c r="S1736" t="str">
        <v>Same</v>
      </c>
      <c r="T1736">
        <v>900862</v>
      </c>
      <c r="U1736">
        <v>0</v>
      </c>
      <c r="V1736" t="str">
        <v>373SMT INV-NON-CON</v>
      </c>
      <c r="W1736">
        <v>0</v>
      </c>
      <c r="X1736" t="str">
        <v>C66SZ24137</v>
      </c>
      <c r="Y1736">
        <v>0</v>
      </c>
      <c r="Z1736" t="str">
        <v>惠州市炬能量电子科技有限公司</v>
      </c>
      <c r="AA1736">
        <v>0</v>
      </c>
      <c r="AB1736">
        <v>2023</v>
      </c>
      <c r="AC1736">
        <v>7</v>
      </c>
      <c r="AD1736" t="str">
        <v>Q2</v>
      </c>
      <c r="AE1736" t="str">
        <v>FY23/24</v>
      </c>
      <c r="AF1736" t="str">
        <v>SOUTH</v>
      </c>
    </row>
    <row r="1737" spans="1:32">
      <c r="A1737" t="str">
        <v>ESSZ</v>
      </c>
      <c r="B1737" t="str">
        <v>SZX</v>
      </c>
      <c r="C1737" t="str">
        <v>SERVICE_CHARGE</v>
      </c>
      <c r="D1737" s="4">
        <v>45125</v>
      </c>
      <c r="E1737" t="str">
        <v>YAMAHA</v>
      </c>
      <c r="F1737">
        <v>12100124</v>
      </c>
      <c r="G1737">
        <v>45125</v>
      </c>
      <c r="H1737" t="str">
        <v>YMCT|REPAIR CHARGE</v>
      </c>
      <c r="I1737" t="str">
        <v>REPAIR CHARGE</v>
      </c>
      <c r="J1737">
        <v>1</v>
      </c>
      <c r="K1737">
        <v>1</v>
      </c>
      <c r="L1737">
        <v>5929.2</v>
      </c>
      <c r="M1737" t="str">
        <v>CNY</v>
      </c>
      <c r="N1737">
        <v>1.081</v>
      </c>
      <c r="O1737">
        <v>5929.2</v>
      </c>
      <c r="P1737">
        <v>6409.4651999999996</v>
      </c>
      <c r="Q1737" t="str">
        <v>C66SZX-SMT SERVICE</v>
      </c>
      <c r="R1737" t="str">
        <v>Shenzhen Li Su Da Electronics Co., Ltd.</v>
      </c>
      <c r="S1737" t="str">
        <v>Same</v>
      </c>
      <c r="T1737">
        <v>900863</v>
      </c>
      <c r="U1737">
        <v>0</v>
      </c>
      <c r="V1737" t="str">
        <v>373SMT INV-NON-CON</v>
      </c>
      <c r="W1737">
        <v>0</v>
      </c>
      <c r="X1737" t="str">
        <v>C66SZ23545REV1</v>
      </c>
      <c r="Y1737">
        <v>0</v>
      </c>
      <c r="Z1737" t="str">
        <v>深圳市利速达电子有限公司</v>
      </c>
      <c r="AA1737">
        <v>0</v>
      </c>
      <c r="AB1737">
        <v>2023</v>
      </c>
      <c r="AC1737">
        <v>7</v>
      </c>
      <c r="AD1737" t="str">
        <v>Q2</v>
      </c>
      <c r="AE1737" t="str">
        <v>FY23/24</v>
      </c>
      <c r="AF1737" t="str">
        <v>SOUTH</v>
      </c>
    </row>
    <row r="1738" spans="1:32">
      <c r="A1738" t="str">
        <v>ESSZ</v>
      </c>
      <c r="B1738" t="str">
        <v>SZX</v>
      </c>
      <c r="C1738" t="str">
        <v>SERVICE_CHARGE</v>
      </c>
      <c r="D1738" s="4">
        <v>45125</v>
      </c>
      <c r="E1738" t="str">
        <v>YAMAHA</v>
      </c>
      <c r="F1738">
        <v>12100125</v>
      </c>
      <c r="G1738">
        <v>45125</v>
      </c>
      <c r="H1738" t="str">
        <v>YMCT|REPAIR CHARGE</v>
      </c>
      <c r="I1738" t="str">
        <v>REPAIR CHARGE</v>
      </c>
      <c r="J1738">
        <v>1</v>
      </c>
      <c r="K1738">
        <v>1</v>
      </c>
      <c r="L1738">
        <v>1619.47</v>
      </c>
      <c r="M1738" t="str">
        <v>CNY</v>
      </c>
      <c r="N1738">
        <v>1.081</v>
      </c>
      <c r="O1738">
        <v>1619.47</v>
      </c>
      <c r="P1738">
        <v>1750.64707</v>
      </c>
      <c r="Q1738" t="str">
        <v>C66SZX-SMT SERVICE</v>
      </c>
      <c r="R1738" t="str">
        <v>Shenzhen Chaosiwei Electronics Shares Co.,Ltd.</v>
      </c>
      <c r="S1738" t="str">
        <v>Same</v>
      </c>
      <c r="T1738">
        <v>900864</v>
      </c>
      <c r="U1738">
        <v>0</v>
      </c>
      <c r="V1738" t="str">
        <v>373SMT INV-NON-CON</v>
      </c>
      <c r="W1738">
        <v>0</v>
      </c>
      <c r="X1738" t="str">
        <v>PO230614001B</v>
      </c>
      <c r="Y1738">
        <v>0</v>
      </c>
      <c r="Z1738" t="str">
        <v>深圳市超思维电子股份有限公司</v>
      </c>
      <c r="AA1738">
        <v>0</v>
      </c>
      <c r="AB1738">
        <v>2023</v>
      </c>
      <c r="AC1738">
        <v>7</v>
      </c>
      <c r="AD1738" t="str">
        <v>Q2</v>
      </c>
      <c r="AE1738" t="str">
        <v>FY23/24</v>
      </c>
      <c r="AF1738" t="str">
        <v>SOUTH</v>
      </c>
    </row>
    <row r="1739" spans="1:32">
      <c r="A1739" t="str">
        <v>ESSZ</v>
      </c>
      <c r="B1739" t="str">
        <v>SZX</v>
      </c>
      <c r="C1739" t="str">
        <v>SERVICE_CHARGE</v>
      </c>
      <c r="D1739" s="4">
        <v>45125</v>
      </c>
      <c r="E1739" t="str">
        <v>YAMAHA</v>
      </c>
      <c r="F1739">
        <v>12100126</v>
      </c>
      <c r="G1739">
        <v>45125</v>
      </c>
      <c r="H1739" t="str">
        <v>YMCT|REPAIR CHARGE</v>
      </c>
      <c r="I1739" t="str">
        <v>REPAIR CHARGE</v>
      </c>
      <c r="J1739">
        <v>1</v>
      </c>
      <c r="K1739">
        <v>1</v>
      </c>
      <c r="L1739">
        <v>1769.91</v>
      </c>
      <c r="M1739" t="str">
        <v>CNY</v>
      </c>
      <c r="N1739">
        <v>1.081</v>
      </c>
      <c r="O1739">
        <v>1769.91</v>
      </c>
      <c r="P1739">
        <v>1913.27271</v>
      </c>
      <c r="Q1739" t="str">
        <v>C66SZX-SMT SERVICE</v>
      </c>
      <c r="R1739" t="str">
        <v>Earda Technologies Co., Ltd</v>
      </c>
      <c r="S1739" t="str">
        <v>Same</v>
      </c>
      <c r="T1739">
        <v>900869</v>
      </c>
      <c r="U1739">
        <v>0</v>
      </c>
      <c r="V1739" t="str">
        <v>373SMT INV-NON-CON</v>
      </c>
      <c r="W1739">
        <v>0</v>
      </c>
      <c r="X1739" t="str">
        <v>C66SZ24115</v>
      </c>
      <c r="Y1739">
        <v>0</v>
      </c>
      <c r="Z1739" t="str">
        <v>广州易而达科技股份有限公司</v>
      </c>
      <c r="AA1739">
        <v>0</v>
      </c>
      <c r="AB1739">
        <v>2023</v>
      </c>
      <c r="AC1739">
        <v>7</v>
      </c>
      <c r="AD1739" t="str">
        <v>Q2</v>
      </c>
      <c r="AE1739" t="str">
        <v>FY23/24</v>
      </c>
      <c r="AF1739" t="str">
        <v>SOUTH</v>
      </c>
    </row>
    <row r="1740" spans="1:32">
      <c r="A1740" t="str">
        <v>ESSZ</v>
      </c>
      <c r="B1740" t="str">
        <v>SZX</v>
      </c>
      <c r="C1740" t="str">
        <v>SPARES/OTHER</v>
      </c>
      <c r="D1740" s="4">
        <v>45126</v>
      </c>
      <c r="E1740" t="str">
        <v>YAMAHA</v>
      </c>
      <c r="F1740">
        <v>14100623</v>
      </c>
      <c r="G1740">
        <v>45126</v>
      </c>
      <c r="H1740" t="str">
        <v>YMCT|90990-25J026</v>
      </c>
      <c r="I1740" t="str">
        <v>BEARING</v>
      </c>
      <c r="J1740">
        <v>10</v>
      </c>
      <c r="K1740">
        <v>10</v>
      </c>
      <c r="L1740">
        <v>1061.95</v>
      </c>
      <c r="M1740" t="str">
        <v>CNY</v>
      </c>
      <c r="N1740">
        <v>1.081</v>
      </c>
      <c r="O1740">
        <v>1061.95</v>
      </c>
      <c r="P1740">
        <v>1147.96795</v>
      </c>
      <c r="Q1740" t="str">
        <v>C66SZX-SMT SERVICE</v>
      </c>
      <c r="R1740" t="str">
        <v>Shenzhen Chaosiwei Electronics Shares Co.,Ltd.</v>
      </c>
      <c r="S1740" t="str">
        <v>Same</v>
      </c>
      <c r="T1740">
        <v>900865</v>
      </c>
      <c r="U1740">
        <v>626.4</v>
      </c>
      <c r="V1740" t="str">
        <v>373SMT INV-PTS SALES</v>
      </c>
      <c r="W1740">
        <v>0</v>
      </c>
      <c r="X1740" t="str">
        <v>PO230614001B</v>
      </c>
      <c r="Y1740">
        <v>1235145</v>
      </c>
      <c r="Z1740" t="str">
        <v>深圳市超思维电子股份有限公司</v>
      </c>
      <c r="AA1740">
        <v>0</v>
      </c>
      <c r="AB1740">
        <v>2023</v>
      </c>
      <c r="AC1740">
        <v>7</v>
      </c>
      <c r="AD1740" t="str">
        <v>Q2</v>
      </c>
      <c r="AE1740" t="str">
        <v>FY23/24</v>
      </c>
      <c r="AF1740" t="str">
        <v>SOUTH</v>
      </c>
    </row>
    <row r="1741" spans="1:32">
      <c r="A1741" t="str">
        <v>ESSZ</v>
      </c>
      <c r="B1741" t="str">
        <v>SZX</v>
      </c>
      <c r="C1741" t="str">
        <v>SPARES/OTHER</v>
      </c>
      <c r="D1741" s="4">
        <v>45126</v>
      </c>
      <c r="E1741" t="str">
        <v>YAMAHA</v>
      </c>
      <c r="F1741">
        <v>14100623</v>
      </c>
      <c r="G1741">
        <v>45126</v>
      </c>
      <c r="H1741" t="str">
        <v>YMCT|KJJ-M11C9-00</v>
      </c>
      <c r="I1741" t="str">
        <v>PLATE NUT</v>
      </c>
      <c r="J1741">
        <v>1</v>
      </c>
      <c r="K1741">
        <v>1</v>
      </c>
      <c r="L1741">
        <v>44.25</v>
      </c>
      <c r="M1741" t="str">
        <v>CNY</v>
      </c>
      <c r="N1741">
        <v>1.081</v>
      </c>
      <c r="O1741">
        <v>44.25</v>
      </c>
      <c r="P1741">
        <v>47.834249999999997</v>
      </c>
      <c r="Q1741" t="str">
        <v>C66SZX-SMT SERVICE</v>
      </c>
      <c r="R1741" t="str">
        <v>Shenzhen Chaosiwei Electronics Shares Co.,Ltd.</v>
      </c>
      <c r="S1741" t="str">
        <v>Same</v>
      </c>
      <c r="T1741">
        <v>900865</v>
      </c>
      <c r="U1741">
        <v>24</v>
      </c>
      <c r="V1741" t="str">
        <v>373SMT INV-PTS SALES</v>
      </c>
      <c r="W1741">
        <v>0</v>
      </c>
      <c r="X1741" t="str">
        <v>PO230614001B</v>
      </c>
      <c r="Y1741">
        <v>1235145</v>
      </c>
      <c r="Z1741" t="str">
        <v>深圳市超思维电子股份有限公司</v>
      </c>
      <c r="AA1741">
        <v>0</v>
      </c>
      <c r="AB1741">
        <v>2023</v>
      </c>
      <c r="AC1741">
        <v>7</v>
      </c>
      <c r="AD1741" t="str">
        <v>Q2</v>
      </c>
      <c r="AE1741" t="str">
        <v>FY23/24</v>
      </c>
      <c r="AF1741" t="str">
        <v>SOUTH</v>
      </c>
    </row>
    <row r="1742" spans="1:32">
      <c r="A1742" t="str">
        <v>ESSZ</v>
      </c>
      <c r="B1742" t="str">
        <v>SZX</v>
      </c>
      <c r="C1742" t="str">
        <v>SPARES/OTHER</v>
      </c>
      <c r="D1742" s="4">
        <v>45126</v>
      </c>
      <c r="E1742" t="str">
        <v>YAMAHA</v>
      </c>
      <c r="F1742">
        <v>14100623</v>
      </c>
      <c r="G1742">
        <v>45126</v>
      </c>
      <c r="H1742" t="str">
        <v>YMCT|KJJ-M5127-00</v>
      </c>
      <c r="I1742" t="str">
        <v>SAFETY SWITCH KEY</v>
      </c>
      <c r="J1742">
        <v>1</v>
      </c>
      <c r="K1742">
        <v>1</v>
      </c>
      <c r="L1742">
        <v>106.19</v>
      </c>
      <c r="M1742" t="str">
        <v>CNY</v>
      </c>
      <c r="N1742">
        <v>1.081</v>
      </c>
      <c r="O1742">
        <v>106.19</v>
      </c>
      <c r="P1742">
        <v>114.79138999999999</v>
      </c>
      <c r="Q1742" t="str">
        <v>C66SZX-SMT SERVICE</v>
      </c>
      <c r="R1742" t="str">
        <v>Shenzhen Chaosiwei Electronics Shares Co.,Ltd.</v>
      </c>
      <c r="S1742" t="str">
        <v>Same</v>
      </c>
      <c r="T1742">
        <v>900865</v>
      </c>
      <c r="U1742">
        <v>62.06</v>
      </c>
      <c r="V1742" t="str">
        <v>373SMT INV-PTS SALES</v>
      </c>
      <c r="W1742">
        <v>0</v>
      </c>
      <c r="X1742" t="str">
        <v>PO230614001B</v>
      </c>
      <c r="Y1742">
        <v>1235145</v>
      </c>
      <c r="Z1742" t="str">
        <v>深圳市超思维电子股份有限公司</v>
      </c>
      <c r="AA1742">
        <v>0</v>
      </c>
      <c r="AB1742">
        <v>2023</v>
      </c>
      <c r="AC1742">
        <v>7</v>
      </c>
      <c r="AD1742" t="str">
        <v>Q2</v>
      </c>
      <c r="AE1742" t="str">
        <v>FY23/24</v>
      </c>
      <c r="AF1742" t="str">
        <v>SOUTH</v>
      </c>
    </row>
    <row r="1743" spans="1:32">
      <c r="A1743" t="str">
        <v>ESSZ</v>
      </c>
      <c r="B1743" t="str">
        <v>SZX</v>
      </c>
      <c r="C1743" t="str">
        <v>FEEDER</v>
      </c>
      <c r="D1743" s="4">
        <v>45126</v>
      </c>
      <c r="E1743" t="str">
        <v>YAMAHA</v>
      </c>
      <c r="F1743">
        <v>14100624</v>
      </c>
      <c r="G1743">
        <v>45126</v>
      </c>
      <c r="H1743" t="str">
        <v>YMCT|KHJ-MC500-00</v>
      </c>
      <c r="I1743" t="str">
        <v>SS TAPE FEEDER 32mm</v>
      </c>
      <c r="J1743">
        <v>3</v>
      </c>
      <c r="K1743">
        <v>3</v>
      </c>
      <c r="L1743">
        <v>15663.72</v>
      </c>
      <c r="M1743" t="str">
        <v>CNY</v>
      </c>
      <c r="N1743">
        <v>1.081</v>
      </c>
      <c r="O1743">
        <v>15663.72</v>
      </c>
      <c r="P1743">
        <v>16932.481319999999</v>
      </c>
      <c r="Q1743" t="str">
        <v>C66SZX-SMT SERVICE</v>
      </c>
      <c r="R1743" t="str">
        <v>Guangzhou Fineart Lighting Ltd</v>
      </c>
      <c r="S1743" t="str">
        <v>Same</v>
      </c>
      <c r="T1743">
        <v>900866</v>
      </c>
      <c r="U1743">
        <v>13381.2</v>
      </c>
      <c r="V1743" t="str">
        <v>373SMT INV-PTS SALES</v>
      </c>
      <c r="W1743">
        <v>0</v>
      </c>
      <c r="X1743" t="str">
        <v>C66SZ24035REV5</v>
      </c>
      <c r="Y1743">
        <v>1235181</v>
      </c>
      <c r="Z1743" t="str">
        <v>广州彩熠灯光股份有限公司</v>
      </c>
      <c r="AA1743">
        <v>0</v>
      </c>
      <c r="AB1743">
        <v>2023</v>
      </c>
      <c r="AC1743">
        <v>7</v>
      </c>
      <c r="AD1743" t="str">
        <v>Q2</v>
      </c>
      <c r="AE1743" t="str">
        <v>FY23/24</v>
      </c>
      <c r="AF1743" t="str">
        <v>SOUTH</v>
      </c>
    </row>
    <row r="1744" spans="1:32">
      <c r="A1744" t="str">
        <v>ESSZ</v>
      </c>
      <c r="B1744" t="str">
        <v>SZX</v>
      </c>
      <c r="C1744" t="str">
        <v>SPARES/OTHER</v>
      </c>
      <c r="D1744" s="4">
        <v>45126</v>
      </c>
      <c r="E1744" t="str">
        <v>YAMAHA</v>
      </c>
      <c r="F1744">
        <v>14100624</v>
      </c>
      <c r="G1744">
        <v>45126</v>
      </c>
      <c r="H1744" t="str">
        <v>YMCT|KV8-M8883-A0</v>
      </c>
      <c r="I1744" t="str">
        <v>NEEDLE ASSY.</v>
      </c>
      <c r="J1744">
        <v>2</v>
      </c>
      <c r="K1744">
        <v>2</v>
      </c>
      <c r="L1744">
        <v>35.4</v>
      </c>
      <c r="M1744" t="str">
        <v>CNY</v>
      </c>
      <c r="N1744">
        <v>1.081</v>
      </c>
      <c r="O1744">
        <v>35.4</v>
      </c>
      <c r="P1744">
        <v>38.267399999999995</v>
      </c>
      <c r="Q1744" t="str">
        <v>C66SZX-SMT SERVICE</v>
      </c>
      <c r="R1744" t="str">
        <v>Guangzhou Fineart Lighting Ltd</v>
      </c>
      <c r="S1744" t="str">
        <v>Same</v>
      </c>
      <c r="T1744">
        <v>900866</v>
      </c>
      <c r="U1744">
        <v>17.28</v>
      </c>
      <c r="V1744" t="str">
        <v>373SMT INV-PTS SALES</v>
      </c>
      <c r="W1744">
        <v>0</v>
      </c>
      <c r="X1744" t="str">
        <v>C66SZ24035REV5</v>
      </c>
      <c r="Y1744">
        <v>1235181</v>
      </c>
      <c r="Z1744" t="str">
        <v>广州彩熠灯光股份有限公司</v>
      </c>
      <c r="AA1744">
        <v>0</v>
      </c>
      <c r="AB1744">
        <v>2023</v>
      </c>
      <c r="AC1744">
        <v>7</v>
      </c>
      <c r="AD1744" t="str">
        <v>Q2</v>
      </c>
      <c r="AE1744" t="str">
        <v>FY23/24</v>
      </c>
      <c r="AF1744" t="str">
        <v>SOUTH</v>
      </c>
    </row>
    <row r="1745" spans="1:32">
      <c r="A1745" t="str">
        <v>ESSZ</v>
      </c>
      <c r="B1745" t="str">
        <v>SZX</v>
      </c>
      <c r="C1745" t="str">
        <v>SPARES/OTHER</v>
      </c>
      <c r="D1745" s="4">
        <v>45126</v>
      </c>
      <c r="E1745" t="str">
        <v>YAMAHA</v>
      </c>
      <c r="F1745">
        <v>14100625</v>
      </c>
      <c r="G1745">
        <v>45126</v>
      </c>
      <c r="H1745" t="str">
        <v>YMCT|KHY-M7730-A2</v>
      </c>
      <c r="I1745" t="str">
        <v>NOZZLE 313A ASSY.</v>
      </c>
      <c r="J1745">
        <v>10</v>
      </c>
      <c r="K1745">
        <v>10</v>
      </c>
      <c r="L1745">
        <v>6194.69</v>
      </c>
      <c r="M1745" t="str">
        <v>CNY</v>
      </c>
      <c r="N1745">
        <v>1.081</v>
      </c>
      <c r="O1745">
        <v>6194.69</v>
      </c>
      <c r="P1745">
        <v>6696.4598899999992</v>
      </c>
      <c r="Q1745" t="str">
        <v>C66SZX-SMT SERVICE</v>
      </c>
      <c r="R1745" t="str">
        <v>Hai Xin Technology(ShenZhen) Company Limited.</v>
      </c>
      <c r="S1745" t="str">
        <v>Same</v>
      </c>
      <c r="T1745">
        <v>900867</v>
      </c>
      <c r="U1745">
        <v>4530</v>
      </c>
      <c r="V1745" t="str">
        <v>373SMT INV-PTS SALES</v>
      </c>
      <c r="W1745">
        <v>0</v>
      </c>
      <c r="X1745" t="str">
        <v>PO2306000101-KDA04</v>
      </c>
      <c r="Y1745">
        <v>1234166</v>
      </c>
      <c r="Z1745" t="str">
        <v>海星科技（深圳）有限公司</v>
      </c>
      <c r="AA1745">
        <v>0</v>
      </c>
      <c r="AB1745">
        <v>2023</v>
      </c>
      <c r="AC1745">
        <v>7</v>
      </c>
      <c r="AD1745" t="str">
        <v>Q2</v>
      </c>
      <c r="AE1745" t="str">
        <v>FY23/24</v>
      </c>
      <c r="AF1745" t="str">
        <v>SOUTH</v>
      </c>
    </row>
    <row r="1746" spans="1:32">
      <c r="A1746" t="str">
        <v>ESSZ</v>
      </c>
      <c r="B1746" t="str">
        <v>SZX</v>
      </c>
      <c r="C1746" t="str">
        <v>SPARES/OTHER</v>
      </c>
      <c r="D1746" s="4">
        <v>45126</v>
      </c>
      <c r="E1746" t="str">
        <v>YAMAHA</v>
      </c>
      <c r="F1746">
        <v>14100626</v>
      </c>
      <c r="G1746">
        <v>45126</v>
      </c>
      <c r="H1746" t="str">
        <v>YMCT|KMB-M703S-A0</v>
      </c>
      <c r="I1746" t="str">
        <v>HOLDER NOZZLE ASSY.</v>
      </c>
      <c r="J1746">
        <v>2</v>
      </c>
      <c r="K1746">
        <v>2</v>
      </c>
      <c r="L1746">
        <v>1946.9</v>
      </c>
      <c r="M1746" t="str">
        <v>CNY</v>
      </c>
      <c r="N1746">
        <v>1.081</v>
      </c>
      <c r="O1746">
        <v>1946.9</v>
      </c>
      <c r="P1746">
        <v>2104.5989</v>
      </c>
      <c r="Q1746" t="str">
        <v>C66SZX-SMT SERVICE</v>
      </c>
      <c r="R1746" t="str">
        <v>Shenzhen Longda Optoelectronic Co., Ltd</v>
      </c>
      <c r="S1746" t="str">
        <v>Same</v>
      </c>
      <c r="T1746">
        <v>900868</v>
      </c>
      <c r="U1746">
        <v>865.88</v>
      </c>
      <c r="V1746" t="str">
        <v>373SMT INV-PTS SALES</v>
      </c>
      <c r="W1746">
        <v>0</v>
      </c>
      <c r="X1746" t="str">
        <v>C66SZ24076REV1</v>
      </c>
      <c r="Y1746">
        <v>1234169</v>
      </c>
      <c r="Z1746" t="str">
        <v>深圳市龙大光电有限公司</v>
      </c>
      <c r="AA1746">
        <v>0</v>
      </c>
      <c r="AB1746">
        <v>2023</v>
      </c>
      <c r="AC1746">
        <v>7</v>
      </c>
      <c r="AD1746" t="str">
        <v>Q2</v>
      </c>
      <c r="AE1746" t="str">
        <v>FY23/24</v>
      </c>
      <c r="AF1746" t="str">
        <v>SOUTH</v>
      </c>
    </row>
    <row r="1747" spans="1:32">
      <c r="A1747" t="str">
        <v>ESSZ</v>
      </c>
      <c r="B1747" t="str">
        <v>SZX</v>
      </c>
      <c r="C1747" t="str">
        <v>SPARES/OTHER</v>
      </c>
      <c r="D1747" s="4">
        <v>45127</v>
      </c>
      <c r="E1747" t="str">
        <v>OTHERS</v>
      </c>
      <c r="F1747">
        <v>14100627</v>
      </c>
      <c r="G1747">
        <v>45127</v>
      </c>
      <c r="H1747" t="str">
        <v>ZMTR|Feeder table(60 slot)</v>
      </c>
      <c r="I1747" t="str">
        <v>Feeder table</v>
      </c>
      <c r="J1747">
        <v>1</v>
      </c>
      <c r="K1747">
        <v>1</v>
      </c>
      <c r="L1747">
        <v>15929.2</v>
      </c>
      <c r="M1747" t="str">
        <v>CNY</v>
      </c>
      <c r="N1747">
        <v>1.081</v>
      </c>
      <c r="O1747">
        <v>15929.2</v>
      </c>
      <c r="P1747">
        <v>17219.465199999999</v>
      </c>
      <c r="Q1747" t="str">
        <v>C66SZX-SMT SERVICE</v>
      </c>
      <c r="R1747" t="str">
        <v>Guangzhou Fineart Lighting Ltd</v>
      </c>
      <c r="S1747" t="str">
        <v>Same</v>
      </c>
      <c r="T1747">
        <v>900870</v>
      </c>
      <c r="U1747">
        <v>14000</v>
      </c>
      <c r="V1747" t="str">
        <v>373SMT INV-PTS SALES</v>
      </c>
      <c r="W1747">
        <v>0</v>
      </c>
      <c r="X1747" t="str">
        <v>C66SZ24101REV2</v>
      </c>
      <c r="Y1747">
        <v>1236143</v>
      </c>
      <c r="Z1747" t="str">
        <v>广州彩熠灯光股份有限公司</v>
      </c>
      <c r="AA1747">
        <v>0</v>
      </c>
      <c r="AB1747">
        <v>2023</v>
      </c>
      <c r="AC1747">
        <v>7</v>
      </c>
      <c r="AD1747" t="str">
        <v>Q2</v>
      </c>
      <c r="AE1747" t="str">
        <v>FY23/24</v>
      </c>
      <c r="AF1747" t="str">
        <v>SOUTH</v>
      </c>
    </row>
    <row r="1748" spans="1:32">
      <c r="A1748" t="str">
        <v>ESSZ</v>
      </c>
      <c r="B1748" t="str">
        <v>SZX</v>
      </c>
      <c r="C1748" t="str">
        <v>FEEDER</v>
      </c>
      <c r="D1748" s="4">
        <v>45127</v>
      </c>
      <c r="E1748" t="str">
        <v>YAMAHA</v>
      </c>
      <c r="F1748">
        <v>14100627</v>
      </c>
      <c r="G1748">
        <v>45127</v>
      </c>
      <c r="H1748" t="str">
        <v>YMCT|KHJ-MC100-00</v>
      </c>
      <c r="I1748" t="str">
        <v>SS TAPE FEEDER 8mm</v>
      </c>
      <c r="J1748">
        <v>105</v>
      </c>
      <c r="K1748">
        <v>105</v>
      </c>
      <c r="L1748">
        <v>254601.77</v>
      </c>
      <c r="M1748" t="str">
        <v>CNY</v>
      </c>
      <c r="N1748">
        <v>1.081</v>
      </c>
      <c r="O1748">
        <v>254601.77</v>
      </c>
      <c r="P1748">
        <v>275224.51337</v>
      </c>
      <c r="Q1748" t="str">
        <v>C66SZX-SMT SERVICE</v>
      </c>
      <c r="R1748" t="str">
        <v>Guangzhou Fineart Lighting Ltd</v>
      </c>
      <c r="S1748" t="str">
        <v>Same</v>
      </c>
      <c r="T1748">
        <v>900870</v>
      </c>
      <c r="U1748">
        <v>230188.07</v>
      </c>
      <c r="V1748" t="str">
        <v>373SMT INV-PTS SALES</v>
      </c>
      <c r="W1748">
        <v>0</v>
      </c>
      <c r="X1748" t="str">
        <v>C66SZ24101REV2</v>
      </c>
      <c r="Y1748">
        <v>1236143</v>
      </c>
      <c r="Z1748" t="str">
        <v>广州彩熠灯光股份有限公司</v>
      </c>
      <c r="AA1748">
        <v>0</v>
      </c>
      <c r="AB1748">
        <v>2023</v>
      </c>
      <c r="AC1748">
        <v>7</v>
      </c>
      <c r="AD1748" t="str">
        <v>Q2</v>
      </c>
      <c r="AE1748" t="str">
        <v>FY23/24</v>
      </c>
      <c r="AF1748" t="str">
        <v>SOUTH</v>
      </c>
    </row>
    <row r="1749" spans="1:32">
      <c r="A1749" t="str">
        <v>ESSZ</v>
      </c>
      <c r="B1749" t="str">
        <v>SZX</v>
      </c>
      <c r="C1749" t="str">
        <v>FEEDER</v>
      </c>
      <c r="D1749" s="4">
        <v>45127</v>
      </c>
      <c r="E1749" t="str">
        <v>YAMAHA</v>
      </c>
      <c r="F1749">
        <v>14100627</v>
      </c>
      <c r="G1749">
        <v>45127</v>
      </c>
      <c r="H1749" t="str">
        <v>YMCT|KHJ-MC200-00</v>
      </c>
      <c r="I1749" t="str">
        <v>SS TAPE FEEDER 12/16mm</v>
      </c>
      <c r="J1749">
        <v>12</v>
      </c>
      <c r="K1749">
        <v>12</v>
      </c>
      <c r="L1749">
        <v>40884.959999999999</v>
      </c>
      <c r="M1749" t="str">
        <v>CNY</v>
      </c>
      <c r="N1749">
        <v>1.081</v>
      </c>
      <c r="O1749">
        <v>40884.959999999999</v>
      </c>
      <c r="P1749">
        <v>44196.641759999999</v>
      </c>
      <c r="Q1749" t="str">
        <v>C66SZX-SMT SERVICE</v>
      </c>
      <c r="R1749" t="str">
        <v>Guangzhou Fineart Lighting Ltd</v>
      </c>
      <c r="S1749" t="str">
        <v>Same</v>
      </c>
      <c r="T1749">
        <v>900870</v>
      </c>
      <c r="U1749">
        <v>36388.800000000003</v>
      </c>
      <c r="V1749" t="str">
        <v>373SMT INV-PTS SALES</v>
      </c>
      <c r="W1749">
        <v>0</v>
      </c>
      <c r="X1749" t="str">
        <v>C66SZ24101REV2</v>
      </c>
      <c r="Y1749">
        <v>1236143</v>
      </c>
      <c r="Z1749" t="str">
        <v>广州彩熠灯光股份有限公司</v>
      </c>
      <c r="AA1749">
        <v>0</v>
      </c>
      <c r="AB1749">
        <v>2023</v>
      </c>
      <c r="AC1749">
        <v>7</v>
      </c>
      <c r="AD1749" t="str">
        <v>Q2</v>
      </c>
      <c r="AE1749" t="str">
        <v>FY23/24</v>
      </c>
      <c r="AF1749" t="str">
        <v>SOUTH</v>
      </c>
    </row>
    <row r="1750" spans="1:32">
      <c r="A1750" t="str">
        <v>ESSZ</v>
      </c>
      <c r="B1750" t="str">
        <v>SZX</v>
      </c>
      <c r="C1750" t="str">
        <v>FEEDER</v>
      </c>
      <c r="D1750" s="4">
        <v>45127</v>
      </c>
      <c r="E1750" t="str">
        <v>YAMAHA</v>
      </c>
      <c r="F1750">
        <v>14100627</v>
      </c>
      <c r="G1750">
        <v>45127</v>
      </c>
      <c r="H1750" t="str">
        <v>YMCT|KHJ-MC400-00</v>
      </c>
      <c r="I1750" t="str">
        <v>SS TAPE FEEDER 24mm</v>
      </c>
      <c r="J1750">
        <v>5</v>
      </c>
      <c r="K1750">
        <v>5</v>
      </c>
      <c r="L1750">
        <v>20353.98</v>
      </c>
      <c r="M1750" t="str">
        <v>CNY</v>
      </c>
      <c r="N1750">
        <v>1.081</v>
      </c>
      <c r="O1750">
        <v>20353.98</v>
      </c>
      <c r="P1750">
        <v>22002.65238</v>
      </c>
      <c r="Q1750" t="str">
        <v>C66SZX-SMT SERVICE</v>
      </c>
      <c r="R1750" t="str">
        <v>Guangzhou Fineart Lighting Ltd</v>
      </c>
      <c r="S1750" t="str">
        <v>Same</v>
      </c>
      <c r="T1750">
        <v>900870</v>
      </c>
      <c r="U1750">
        <v>16952.25</v>
      </c>
      <c r="V1750" t="str">
        <v>373SMT INV-PTS SALES</v>
      </c>
      <c r="W1750">
        <v>0</v>
      </c>
      <c r="X1750" t="str">
        <v>C66SZ24101REV2</v>
      </c>
      <c r="Y1750">
        <v>1236143</v>
      </c>
      <c r="Z1750" t="str">
        <v>广州彩熠灯光股份有限公司</v>
      </c>
      <c r="AA1750">
        <v>0</v>
      </c>
      <c r="AB1750">
        <v>2023</v>
      </c>
      <c r="AC1750">
        <v>7</v>
      </c>
      <c r="AD1750" t="str">
        <v>Q2</v>
      </c>
      <c r="AE1750" t="str">
        <v>FY23/24</v>
      </c>
      <c r="AF1750" t="str">
        <v>SOUTH</v>
      </c>
    </row>
    <row r="1751" spans="1:32">
      <c r="A1751" t="str">
        <v>ESSZ</v>
      </c>
      <c r="B1751" t="str">
        <v>SZX</v>
      </c>
      <c r="C1751" t="str">
        <v>SPARES/OTHER</v>
      </c>
      <c r="D1751" s="4">
        <v>45127</v>
      </c>
      <c r="E1751" t="str">
        <v>YAMAHA</v>
      </c>
      <c r="F1751">
        <v>14100627</v>
      </c>
      <c r="G1751">
        <v>45127</v>
      </c>
      <c r="H1751" t="str">
        <v>YMCT|KHN-M7720-A3</v>
      </c>
      <c r="I1751" t="str">
        <v>NOZZLE 302A ASSY</v>
      </c>
      <c r="J1751">
        <v>5</v>
      </c>
      <c r="K1751">
        <v>5</v>
      </c>
      <c r="L1751">
        <v>2522.12</v>
      </c>
      <c r="M1751" t="str">
        <v>CNY</v>
      </c>
      <c r="N1751">
        <v>1.081</v>
      </c>
      <c r="O1751">
        <v>2522.12</v>
      </c>
      <c r="P1751">
        <v>2726.4117199999996</v>
      </c>
      <c r="Q1751" t="str">
        <v>C66SZX-SMT SERVICE</v>
      </c>
      <c r="R1751" t="str">
        <v>Guangzhou Fineart Lighting Ltd</v>
      </c>
      <c r="S1751" t="str">
        <v>Same</v>
      </c>
      <c r="T1751">
        <v>900870</v>
      </c>
      <c r="U1751">
        <v>1985</v>
      </c>
      <c r="V1751" t="str">
        <v>373SMT INV-PTS SALES</v>
      </c>
      <c r="W1751">
        <v>0</v>
      </c>
      <c r="X1751" t="str">
        <v>C66SZ24101REV2</v>
      </c>
      <c r="Y1751">
        <v>1236143</v>
      </c>
      <c r="Z1751" t="str">
        <v>广州彩熠灯光股份有限公司</v>
      </c>
      <c r="AA1751">
        <v>0</v>
      </c>
      <c r="AB1751">
        <v>2023</v>
      </c>
      <c r="AC1751">
        <v>7</v>
      </c>
      <c r="AD1751" t="str">
        <v>Q2</v>
      </c>
      <c r="AE1751" t="str">
        <v>FY23/24</v>
      </c>
      <c r="AF1751" t="str">
        <v>SOUTH</v>
      </c>
    </row>
    <row r="1752" spans="1:32">
      <c r="A1752" t="str">
        <v>ESSZ</v>
      </c>
      <c r="B1752" t="str">
        <v>SZX</v>
      </c>
      <c r="C1752" t="str">
        <v>SPARES/OTHER</v>
      </c>
      <c r="D1752" s="4">
        <v>45127</v>
      </c>
      <c r="E1752" t="str">
        <v>OTHERS</v>
      </c>
      <c r="F1752">
        <v>14100627</v>
      </c>
      <c r="G1752">
        <v>45127</v>
      </c>
      <c r="H1752" t="str">
        <v>ZMTR|FEEDER STORAGE CARRIAGE</v>
      </c>
      <c r="I1752" t="str">
        <v>FEEDER STORAGE CARRIAGE</v>
      </c>
      <c r="J1752">
        <v>3</v>
      </c>
      <c r="K1752">
        <v>3</v>
      </c>
      <c r="L1752">
        <v>5309.73</v>
      </c>
      <c r="M1752" t="str">
        <v>CNY</v>
      </c>
      <c r="N1752">
        <v>1.081</v>
      </c>
      <c r="O1752">
        <v>5309.73</v>
      </c>
      <c r="P1752">
        <v>5739.8181299999997</v>
      </c>
      <c r="Q1752" t="str">
        <v>C66SZX-SMT SERVICE</v>
      </c>
      <c r="R1752" t="str">
        <v>Guangzhou Fineart Lighting Ltd</v>
      </c>
      <c r="S1752" t="str">
        <v>Same</v>
      </c>
      <c r="T1752">
        <v>900870</v>
      </c>
      <c r="U1752">
        <v>4075.23</v>
      </c>
      <c r="V1752" t="str">
        <v>373SMT INV-PTS SALES</v>
      </c>
      <c r="W1752">
        <v>0</v>
      </c>
      <c r="X1752" t="str">
        <v>C66SZ24101REV2</v>
      </c>
      <c r="Y1752">
        <v>1236143</v>
      </c>
      <c r="Z1752" t="str">
        <v>广州彩熠灯光股份有限公司</v>
      </c>
      <c r="AA1752">
        <v>0</v>
      </c>
      <c r="AB1752">
        <v>2023</v>
      </c>
      <c r="AC1752">
        <v>7</v>
      </c>
      <c r="AD1752" t="str">
        <v>Q2</v>
      </c>
      <c r="AE1752" t="str">
        <v>FY23/24</v>
      </c>
      <c r="AF1752" t="str">
        <v>SOUTH</v>
      </c>
    </row>
    <row r="1753" spans="1:32">
      <c r="A1753" t="str">
        <v>ESSZ</v>
      </c>
      <c r="B1753" t="str">
        <v>SZX</v>
      </c>
      <c r="C1753" t="str">
        <v>SERVICE_CHARGE</v>
      </c>
      <c r="D1753" s="4">
        <v>45134</v>
      </c>
      <c r="E1753" t="str">
        <v>YAMAHA</v>
      </c>
      <c r="F1753">
        <v>12100127</v>
      </c>
      <c r="G1753">
        <v>45134</v>
      </c>
      <c r="H1753" t="str">
        <v>YMCT|REPAIR CHARGE</v>
      </c>
      <c r="I1753" t="str">
        <v>REPAIR CHARGE</v>
      </c>
      <c r="J1753">
        <v>1</v>
      </c>
      <c r="K1753">
        <v>1</v>
      </c>
      <c r="L1753">
        <v>1592.92</v>
      </c>
      <c r="M1753" t="str">
        <v>CNY</v>
      </c>
      <c r="N1753">
        <v>1.081</v>
      </c>
      <c r="O1753">
        <v>1592.92</v>
      </c>
      <c r="P1753">
        <v>1721.94652</v>
      </c>
      <c r="Q1753" t="str">
        <v>C66SZX-SMT SERVICE</v>
      </c>
      <c r="R1753" t="str">
        <v>YIDONG ELECTRONICS TECHNOLOGY CO.,LTD</v>
      </c>
      <c r="S1753" t="str">
        <v>Same</v>
      </c>
      <c r="T1753">
        <v>900871</v>
      </c>
      <c r="U1753">
        <v>0</v>
      </c>
      <c r="V1753" t="str">
        <v>373SMT INV-NON-CON</v>
      </c>
      <c r="W1753">
        <v>0</v>
      </c>
      <c r="X1753" t="str">
        <v>PO-DB2305-000062&amp;PO-DB2306-000128</v>
      </c>
      <c r="Y1753">
        <v>0</v>
      </c>
      <c r="Z1753" t="str">
        <v>奕东电子科技股份有限公司</v>
      </c>
      <c r="AA1753">
        <v>0</v>
      </c>
      <c r="AB1753">
        <v>2023</v>
      </c>
      <c r="AC1753">
        <v>7</v>
      </c>
      <c r="AD1753" t="str">
        <v>Q2</v>
      </c>
      <c r="AE1753" t="str">
        <v>FY23/24</v>
      </c>
      <c r="AF1753" t="str">
        <v>SOUTH</v>
      </c>
    </row>
    <row r="1754" spans="1:32">
      <c r="A1754" t="str">
        <v>ESSZ</v>
      </c>
      <c r="B1754" t="str">
        <v>SZX</v>
      </c>
      <c r="C1754" t="str">
        <v>SERVICE_CHARGE</v>
      </c>
      <c r="D1754" s="4">
        <v>45134</v>
      </c>
      <c r="E1754" t="str">
        <v>YAMAHA</v>
      </c>
      <c r="F1754">
        <v>12100127</v>
      </c>
      <c r="G1754">
        <v>45134</v>
      </c>
      <c r="H1754" t="str">
        <v>YMCT|REPAIR CHARGE</v>
      </c>
      <c r="I1754" t="str">
        <v>REPAIR CHARGE</v>
      </c>
      <c r="J1754">
        <v>11</v>
      </c>
      <c r="K1754">
        <v>11</v>
      </c>
      <c r="L1754">
        <v>27256.639999999999</v>
      </c>
      <c r="M1754" t="str">
        <v>CNY</v>
      </c>
      <c r="N1754">
        <v>1.081</v>
      </c>
      <c r="O1754">
        <v>27256.639999999999</v>
      </c>
      <c r="P1754">
        <v>29464.427839999997</v>
      </c>
      <c r="Q1754" t="str">
        <v>C66SZX-SMT SERVICE</v>
      </c>
      <c r="R1754" t="str">
        <v>YIDONG ELECTRONICS TECHNOLOGY CO.,LTD</v>
      </c>
      <c r="S1754" t="str">
        <v>Same</v>
      </c>
      <c r="T1754">
        <v>900871</v>
      </c>
      <c r="U1754">
        <v>0</v>
      </c>
      <c r="V1754" t="str">
        <v>373SMT INV-NON-CON</v>
      </c>
      <c r="W1754">
        <v>0</v>
      </c>
      <c r="X1754" t="str">
        <v>PO-DB2305-000062&amp;PO-DB2306-000128</v>
      </c>
      <c r="Y1754">
        <v>0</v>
      </c>
      <c r="Z1754" t="str">
        <v>奕东电子科技股份有限公司</v>
      </c>
      <c r="AA1754">
        <v>0</v>
      </c>
      <c r="AB1754">
        <v>2023</v>
      </c>
      <c r="AC1754">
        <v>7</v>
      </c>
      <c r="AD1754" t="str">
        <v>Q2</v>
      </c>
      <c r="AE1754" t="str">
        <v>FY23/24</v>
      </c>
      <c r="AF1754" t="str">
        <v>SOUTH</v>
      </c>
    </row>
    <row r="1755" spans="1:32">
      <c r="A1755" t="str">
        <v>ESSZ</v>
      </c>
      <c r="B1755" t="str">
        <v>SZX</v>
      </c>
      <c r="C1755" t="str">
        <v>SERVICE_CHARGE</v>
      </c>
      <c r="D1755" s="4">
        <v>45152</v>
      </c>
      <c r="E1755" t="str">
        <v>YAMAHA</v>
      </c>
      <c r="F1755">
        <v>12100128</v>
      </c>
      <c r="G1755">
        <v>45152</v>
      </c>
      <c r="H1755" t="str">
        <v>YMCT|REPAIR CHARGE</v>
      </c>
      <c r="I1755" t="str">
        <v>REPAIR CHARGE</v>
      </c>
      <c r="J1755">
        <v>3</v>
      </c>
      <c r="K1755">
        <v>3</v>
      </c>
      <c r="L1755">
        <v>8407.09</v>
      </c>
      <c r="M1755" t="str">
        <v>CNY</v>
      </c>
      <c r="N1755">
        <v>1.0920000000000001</v>
      </c>
      <c r="O1755">
        <v>8407.09</v>
      </c>
      <c r="P1755">
        <v>9180.5422800000015</v>
      </c>
      <c r="Q1755" t="str">
        <v>C66SZX-SMT SERVICE</v>
      </c>
      <c r="R1755" t="str">
        <v>Huizhou Junengliang Electronic Technology Co., Ltd</v>
      </c>
      <c r="S1755" t="str">
        <v>Same</v>
      </c>
      <c r="T1755">
        <v>900872</v>
      </c>
      <c r="U1755">
        <v>0</v>
      </c>
      <c r="V1755" t="str">
        <v>373SMT INV-NON-CON</v>
      </c>
      <c r="W1755">
        <v>0</v>
      </c>
      <c r="X1755" t="str">
        <v>PO20230724003</v>
      </c>
      <c r="Y1755">
        <v>0</v>
      </c>
      <c r="Z1755" t="str">
        <v>惠州市炬能量电子科技有限公司</v>
      </c>
      <c r="AA1755">
        <v>0</v>
      </c>
      <c r="AB1755">
        <v>2023</v>
      </c>
      <c r="AC1755">
        <v>8</v>
      </c>
      <c r="AD1755" t="str">
        <v>Q2</v>
      </c>
      <c r="AE1755" t="str">
        <v>FY23/24</v>
      </c>
      <c r="AF1755" t="str">
        <v>SOUTH</v>
      </c>
    </row>
    <row r="1756" spans="1:32">
      <c r="A1756" t="str">
        <v>ESSZ</v>
      </c>
      <c r="B1756" t="str">
        <v>SZX</v>
      </c>
      <c r="C1756" t="str">
        <v>CONTRACT_FEE</v>
      </c>
      <c r="D1756" s="4">
        <v>45152</v>
      </c>
      <c r="E1756" t="str">
        <v>YAMAHA</v>
      </c>
      <c r="F1756">
        <v>13100080</v>
      </c>
      <c r="G1756">
        <v>45152</v>
      </c>
      <c r="H1756" t="str">
        <v>YMCT|REPAIR CHARGE</v>
      </c>
      <c r="I1756" t="str">
        <v>REPAIR CHARGE</v>
      </c>
      <c r="J1756">
        <v>1</v>
      </c>
      <c r="K1756">
        <v>1</v>
      </c>
      <c r="L1756">
        <v>10619.47</v>
      </c>
      <c r="M1756" t="str">
        <v>CNY</v>
      </c>
      <c r="N1756">
        <v>1.0920000000000001</v>
      </c>
      <c r="O1756">
        <v>10619.47</v>
      </c>
      <c r="P1756">
        <v>11596.461240000001</v>
      </c>
      <c r="Q1756" t="str">
        <v>C66SZX-SMT SERVICE</v>
      </c>
      <c r="R1756" t="str">
        <v>Mingshang Science and Technology Ltd</v>
      </c>
      <c r="S1756" t="str">
        <v>Same</v>
      </c>
      <c r="T1756">
        <v>900877</v>
      </c>
      <c r="U1756">
        <v>0</v>
      </c>
      <c r="V1756" t="str">
        <v>373SMT INV-CONTRACT</v>
      </c>
      <c r="W1756">
        <v>0</v>
      </c>
      <c r="X1756" t="str">
        <v>2023年保协议</v>
      </c>
      <c r="Y1756">
        <v>0</v>
      </c>
      <c r="Z1756" t="str">
        <v>名商科技有限公司</v>
      </c>
      <c r="AA1756">
        <v>0</v>
      </c>
      <c r="AB1756">
        <v>2023</v>
      </c>
      <c r="AC1756">
        <v>8</v>
      </c>
      <c r="AD1756" t="str">
        <v>Q2</v>
      </c>
      <c r="AE1756" t="str">
        <v>FY23/24</v>
      </c>
      <c r="AF1756" t="str">
        <v>SOUTH</v>
      </c>
    </row>
    <row r="1757" spans="1:32">
      <c r="A1757" t="str">
        <v>ESSZ</v>
      </c>
      <c r="B1757" t="str">
        <v>SZX</v>
      </c>
      <c r="C1757" t="str">
        <v>SPARES/OTHER</v>
      </c>
      <c r="D1757" s="4">
        <v>45152</v>
      </c>
      <c r="E1757" t="str">
        <v>YAMAHA</v>
      </c>
      <c r="F1757">
        <v>14100628</v>
      </c>
      <c r="G1757">
        <v>45152</v>
      </c>
      <c r="H1757" t="str">
        <v>YMCT|KHY-M7156-01</v>
      </c>
      <c r="I1757" t="str">
        <v>BIT CAP</v>
      </c>
      <c r="J1757">
        <v>40</v>
      </c>
      <c r="K1757">
        <v>40</v>
      </c>
      <c r="L1757">
        <v>5600</v>
      </c>
      <c r="M1757" t="str">
        <v>CNY</v>
      </c>
      <c r="N1757">
        <v>1.0920000000000001</v>
      </c>
      <c r="O1757">
        <v>5600</v>
      </c>
      <c r="P1757">
        <v>6115.2000000000007</v>
      </c>
      <c r="Q1757" t="str">
        <v>C66SZX-SMT SERVICE</v>
      </c>
      <c r="R1757" t="str">
        <v>UNITED FUJI SEMICONDUCTORS CO., LTD.</v>
      </c>
      <c r="S1757" t="str">
        <v>Same</v>
      </c>
      <c r="T1757">
        <v>900875</v>
      </c>
      <c r="U1757">
        <v>3124</v>
      </c>
      <c r="V1757" t="str">
        <v>373SMT INV-PTS SALES</v>
      </c>
      <c r="W1757">
        <v>0</v>
      </c>
      <c r="X1757" t="str">
        <v>4500151734&amp;4500151868</v>
      </c>
      <c r="Y1757">
        <v>1254111</v>
      </c>
      <c r="Z1757" t="str">
        <v>联合富士半导体有限公司</v>
      </c>
      <c r="AA1757">
        <v>0</v>
      </c>
      <c r="AB1757">
        <v>2023</v>
      </c>
      <c r="AC1757">
        <v>8</v>
      </c>
      <c r="AD1757" t="str">
        <v>Q2</v>
      </c>
      <c r="AE1757" t="str">
        <v>FY23/24</v>
      </c>
      <c r="AF1757" t="str">
        <v>SOUTH</v>
      </c>
    </row>
    <row r="1758" spans="1:32">
      <c r="A1758" t="str">
        <v>ESSZ</v>
      </c>
      <c r="B1758" t="str">
        <v>SZX</v>
      </c>
      <c r="C1758" t="str">
        <v>SPARES/OTHER</v>
      </c>
      <c r="D1758" s="4">
        <v>45152</v>
      </c>
      <c r="E1758" t="str">
        <v>YAMAHA</v>
      </c>
      <c r="F1758">
        <v>14100628</v>
      </c>
      <c r="G1758">
        <v>45152</v>
      </c>
      <c r="H1758" t="str">
        <v>YMCT|KW4-M1750-21</v>
      </c>
      <c r="I1758" t="str">
        <v>PALLETS FOR ATS15</v>
      </c>
      <c r="J1758">
        <v>48</v>
      </c>
      <c r="K1758">
        <v>48</v>
      </c>
      <c r="L1758">
        <v>52800</v>
      </c>
      <c r="M1758" t="str">
        <v>CNY</v>
      </c>
      <c r="N1758">
        <v>1.0920000000000001</v>
      </c>
      <c r="O1758">
        <v>52800</v>
      </c>
      <c r="P1758">
        <v>57657.600000000006</v>
      </c>
      <c r="Q1758" t="str">
        <v>C66SZX-SMT SERVICE</v>
      </c>
      <c r="R1758" t="str">
        <v>UNITED FUJI SEMICONDUCTORS CO., LTD.</v>
      </c>
      <c r="S1758" t="str">
        <v>Same</v>
      </c>
      <c r="T1758">
        <v>900875</v>
      </c>
      <c r="U1758">
        <v>27072</v>
      </c>
      <c r="V1758" t="str">
        <v>373SMT INV-PTS SALES</v>
      </c>
      <c r="W1758">
        <v>0</v>
      </c>
      <c r="X1758" t="str">
        <v>4500151734&amp;4500151868</v>
      </c>
      <c r="Y1758">
        <v>1254111</v>
      </c>
      <c r="Z1758" t="str">
        <v>联合富士半导体有限公司</v>
      </c>
      <c r="AA1758">
        <v>0</v>
      </c>
      <c r="AB1758">
        <v>2023</v>
      </c>
      <c r="AC1758">
        <v>8</v>
      </c>
      <c r="AD1758" t="str">
        <v>Q2</v>
      </c>
      <c r="AE1758" t="str">
        <v>FY23/24</v>
      </c>
      <c r="AF1758" t="str">
        <v>SOUTH</v>
      </c>
    </row>
    <row r="1759" spans="1:32">
      <c r="A1759" t="str">
        <v>ESSZ</v>
      </c>
      <c r="B1759" t="str">
        <v>SZX</v>
      </c>
      <c r="C1759" t="str">
        <v>SPARES/OTHER</v>
      </c>
      <c r="D1759" s="4">
        <v>45152</v>
      </c>
      <c r="E1759" t="str">
        <v>YAMAHA</v>
      </c>
      <c r="F1759">
        <v>14100629</v>
      </c>
      <c r="G1759">
        <v>45152</v>
      </c>
      <c r="H1759" t="str">
        <v>YMCT|KLX-M1760-00</v>
      </c>
      <c r="I1759" t="str">
        <v>STOPPER R</v>
      </c>
      <c r="J1759">
        <v>1</v>
      </c>
      <c r="K1759">
        <v>1</v>
      </c>
      <c r="L1759">
        <v>141.59</v>
      </c>
      <c r="M1759" t="str">
        <v>CNY</v>
      </c>
      <c r="N1759">
        <v>1.0920000000000001</v>
      </c>
      <c r="O1759">
        <v>141.59</v>
      </c>
      <c r="P1759">
        <v>154.61628000000002</v>
      </c>
      <c r="Q1759" t="str">
        <v>C66SZX-SMT SERVICE</v>
      </c>
      <c r="R1759" t="str">
        <v>Hai Xin Technology(ShenZhen) Company Limited.</v>
      </c>
      <c r="S1759" t="str">
        <v>Same</v>
      </c>
      <c r="T1759">
        <v>900876</v>
      </c>
      <c r="U1759">
        <v>77</v>
      </c>
      <c r="V1759" t="str">
        <v>373SMT INV-PTS SALES</v>
      </c>
      <c r="W1759">
        <v>0</v>
      </c>
      <c r="X1759" t="str">
        <v>PO2306000102-KDA04</v>
      </c>
      <c r="Y1759">
        <v>1254128</v>
      </c>
      <c r="Z1759" t="str">
        <v>海星科技（深圳）有限公司</v>
      </c>
      <c r="AA1759">
        <v>0</v>
      </c>
      <c r="AB1759">
        <v>2023</v>
      </c>
      <c r="AC1759">
        <v>8</v>
      </c>
      <c r="AD1759" t="str">
        <v>Q2</v>
      </c>
      <c r="AE1759" t="str">
        <v>FY23/24</v>
      </c>
      <c r="AF1759" t="str">
        <v>SOUTH</v>
      </c>
    </row>
    <row r="1760" spans="1:32">
      <c r="A1760" t="str">
        <v>ESSZ</v>
      </c>
      <c r="B1760" t="str">
        <v>SZX</v>
      </c>
      <c r="C1760" t="str">
        <v>SPARES/OTHER</v>
      </c>
      <c r="D1760" s="4">
        <v>45152</v>
      </c>
      <c r="E1760" t="str">
        <v>YAMAHA</v>
      </c>
      <c r="F1760">
        <v>14100629</v>
      </c>
      <c r="G1760">
        <v>45152</v>
      </c>
      <c r="H1760" t="str">
        <v>YMCT|KLX-M1761-00</v>
      </c>
      <c r="I1760" t="str">
        <v>STOPPER L</v>
      </c>
      <c r="J1760">
        <v>1</v>
      </c>
      <c r="K1760">
        <v>1</v>
      </c>
      <c r="L1760">
        <v>141.59</v>
      </c>
      <c r="M1760" t="str">
        <v>CNY</v>
      </c>
      <c r="N1760">
        <v>1.0920000000000001</v>
      </c>
      <c r="O1760">
        <v>141.59</v>
      </c>
      <c r="P1760">
        <v>154.61628000000002</v>
      </c>
      <c r="Q1760" t="str">
        <v>C66SZX-SMT SERVICE</v>
      </c>
      <c r="R1760" t="str">
        <v>Hai Xin Technology(ShenZhen) Company Limited.</v>
      </c>
      <c r="S1760" t="str">
        <v>Same</v>
      </c>
      <c r="T1760">
        <v>900876</v>
      </c>
      <c r="U1760">
        <v>77</v>
      </c>
      <c r="V1760" t="str">
        <v>373SMT INV-PTS SALES</v>
      </c>
      <c r="W1760">
        <v>0</v>
      </c>
      <c r="X1760" t="str">
        <v>PO2306000102-KDA04</v>
      </c>
      <c r="Y1760">
        <v>1254128</v>
      </c>
      <c r="Z1760" t="str">
        <v>海星科技（深圳）有限公司</v>
      </c>
      <c r="AA1760">
        <v>0</v>
      </c>
      <c r="AB1760">
        <v>2023</v>
      </c>
      <c r="AC1760">
        <v>8</v>
      </c>
      <c r="AD1760" t="str">
        <v>Q2</v>
      </c>
      <c r="AE1760" t="str">
        <v>FY23/24</v>
      </c>
      <c r="AF1760" t="str">
        <v>SOUTH</v>
      </c>
    </row>
    <row r="1761" spans="1:32">
      <c r="A1761" t="str">
        <v>ESSZ</v>
      </c>
      <c r="B1761" t="str">
        <v>SZX</v>
      </c>
      <c r="C1761" t="str">
        <v>SPARES/OTHER</v>
      </c>
      <c r="D1761" s="4">
        <v>45152</v>
      </c>
      <c r="E1761" t="str">
        <v>OTHERS</v>
      </c>
      <c r="F1761">
        <v>14100630</v>
      </c>
      <c r="G1761">
        <v>45152</v>
      </c>
      <c r="H1761" t="str">
        <v>ZMTR|303-HJD04</v>
      </c>
      <c r="I1761" t="str">
        <v>SPECIAL NOZZLE</v>
      </c>
      <c r="J1761">
        <v>1</v>
      </c>
      <c r="K1761">
        <v>1</v>
      </c>
      <c r="L1761">
        <v>513.27</v>
      </c>
      <c r="M1761" t="str">
        <v>CNY</v>
      </c>
      <c r="N1761">
        <v>1.0920000000000001</v>
      </c>
      <c r="O1761">
        <v>513.27</v>
      </c>
      <c r="P1761">
        <v>560.49084000000005</v>
      </c>
      <c r="Q1761" t="str">
        <v>C66SZX-SMT SERVICE</v>
      </c>
      <c r="R1761" t="str">
        <v>Heyuan Haojida Communication Equipment Co., Ltd.</v>
      </c>
      <c r="S1761" t="str">
        <v>Same</v>
      </c>
      <c r="T1761">
        <v>900873</v>
      </c>
      <c r="U1761">
        <v>309.73</v>
      </c>
      <c r="V1761" t="str">
        <v>373SMT INV-PTS SALES</v>
      </c>
      <c r="W1761">
        <v>0</v>
      </c>
      <c r="X1761" t="str">
        <v>HJD23070807&amp;HJD23070889</v>
      </c>
      <c r="Y1761">
        <v>1254153</v>
      </c>
      <c r="Z1761" t="str">
        <v>河源市皓吉达通讯器材有限公司</v>
      </c>
      <c r="AA1761">
        <v>0</v>
      </c>
      <c r="AB1761">
        <v>2023</v>
      </c>
      <c r="AC1761">
        <v>8</v>
      </c>
      <c r="AD1761" t="str">
        <v>Q2</v>
      </c>
      <c r="AE1761" t="str">
        <v>FY23/24</v>
      </c>
      <c r="AF1761" t="str">
        <v>SOUTH</v>
      </c>
    </row>
    <row r="1762" spans="1:32">
      <c r="A1762" t="str">
        <v>ESSZ</v>
      </c>
      <c r="B1762" t="str">
        <v>SZX</v>
      </c>
      <c r="C1762" t="str">
        <v>SPARES/OTHER</v>
      </c>
      <c r="D1762" s="4">
        <v>45152</v>
      </c>
      <c r="E1762" t="str">
        <v>OTHERS</v>
      </c>
      <c r="F1762">
        <v>14100630</v>
      </c>
      <c r="G1762">
        <v>45152</v>
      </c>
      <c r="H1762" t="str">
        <v>ZMTR|303-HJD05</v>
      </c>
      <c r="I1762" t="str">
        <v>SPECIAL NOZZLE</v>
      </c>
      <c r="J1762">
        <v>1</v>
      </c>
      <c r="K1762">
        <v>1</v>
      </c>
      <c r="L1762">
        <v>513.27</v>
      </c>
      <c r="M1762" t="str">
        <v>CNY</v>
      </c>
      <c r="N1762">
        <v>1.0920000000000001</v>
      </c>
      <c r="O1762">
        <v>513.27</v>
      </c>
      <c r="P1762">
        <v>560.49084000000005</v>
      </c>
      <c r="Q1762" t="str">
        <v>C66SZX-SMT SERVICE</v>
      </c>
      <c r="R1762" t="str">
        <v>Heyuan Haojida Communication Equipment Co., Ltd.</v>
      </c>
      <c r="S1762" t="str">
        <v>Same</v>
      </c>
      <c r="T1762">
        <v>900873</v>
      </c>
      <c r="U1762">
        <v>309.73</v>
      </c>
      <c r="V1762" t="str">
        <v>373SMT INV-PTS SALES</v>
      </c>
      <c r="W1762">
        <v>0</v>
      </c>
      <c r="X1762" t="str">
        <v>HJD23070807&amp;HJD23070889</v>
      </c>
      <c r="Y1762">
        <v>1254153</v>
      </c>
      <c r="Z1762" t="str">
        <v>河源市皓吉达通讯器材有限公司</v>
      </c>
      <c r="AA1762">
        <v>0</v>
      </c>
      <c r="AB1762">
        <v>2023</v>
      </c>
      <c r="AC1762">
        <v>8</v>
      </c>
      <c r="AD1762" t="str">
        <v>Q2</v>
      </c>
      <c r="AE1762" t="str">
        <v>FY23/24</v>
      </c>
      <c r="AF1762" t="str">
        <v>SOUTH</v>
      </c>
    </row>
    <row r="1763" spans="1:32">
      <c r="A1763" t="str">
        <v>ESSZ</v>
      </c>
      <c r="B1763" t="str">
        <v>SZX</v>
      </c>
      <c r="C1763" t="str">
        <v>SPARES/OTHER</v>
      </c>
      <c r="D1763" s="4">
        <v>45152</v>
      </c>
      <c r="E1763" t="str">
        <v>OTHERS</v>
      </c>
      <c r="F1763">
        <v>14100630</v>
      </c>
      <c r="G1763">
        <v>45152</v>
      </c>
      <c r="H1763" t="str">
        <v>ZMTR|303-HJD06</v>
      </c>
      <c r="I1763" t="str">
        <v>SPECIAL NOZZLE</v>
      </c>
      <c r="J1763">
        <v>1</v>
      </c>
      <c r="K1763">
        <v>1</v>
      </c>
      <c r="L1763">
        <v>513.27</v>
      </c>
      <c r="M1763" t="str">
        <v>CNY</v>
      </c>
      <c r="N1763">
        <v>1.0920000000000001</v>
      </c>
      <c r="O1763">
        <v>513.27</v>
      </c>
      <c r="P1763">
        <v>560.49084000000005</v>
      </c>
      <c r="Q1763" t="str">
        <v>C66SZX-SMT SERVICE</v>
      </c>
      <c r="R1763" t="str">
        <v>Heyuan Haojida Communication Equipment Co., Ltd.</v>
      </c>
      <c r="S1763" t="str">
        <v>Same</v>
      </c>
      <c r="T1763">
        <v>900873</v>
      </c>
      <c r="U1763">
        <v>309.73</v>
      </c>
      <c r="V1763" t="str">
        <v>373SMT INV-PTS SALES</v>
      </c>
      <c r="W1763">
        <v>0</v>
      </c>
      <c r="X1763" t="str">
        <v>HJD23070807&amp;HJD23070889</v>
      </c>
      <c r="Y1763">
        <v>1254153</v>
      </c>
      <c r="Z1763" t="str">
        <v>河源市皓吉达通讯器材有限公司</v>
      </c>
      <c r="AA1763">
        <v>0</v>
      </c>
      <c r="AB1763">
        <v>2023</v>
      </c>
      <c r="AC1763">
        <v>8</v>
      </c>
      <c r="AD1763" t="str">
        <v>Q2</v>
      </c>
      <c r="AE1763" t="str">
        <v>FY23/24</v>
      </c>
      <c r="AF1763" t="str">
        <v>SOUTH</v>
      </c>
    </row>
    <row r="1764" spans="1:32">
      <c r="A1764" t="str">
        <v>ESSZ</v>
      </c>
      <c r="B1764" t="str">
        <v>SZX</v>
      </c>
      <c r="C1764" t="str">
        <v>SPARES/OTHER</v>
      </c>
      <c r="D1764" s="4">
        <v>45152</v>
      </c>
      <c r="E1764" t="str">
        <v>OTHERS</v>
      </c>
      <c r="F1764">
        <v>14100630</v>
      </c>
      <c r="G1764">
        <v>45152</v>
      </c>
      <c r="H1764" t="str">
        <v>ZMTR|303-HJD02</v>
      </c>
      <c r="I1764" t="str">
        <v>SPECIAL NOZZLE</v>
      </c>
      <c r="J1764">
        <v>1</v>
      </c>
      <c r="K1764">
        <v>1</v>
      </c>
      <c r="L1764">
        <v>513.27</v>
      </c>
      <c r="M1764" t="str">
        <v>CNY</v>
      </c>
      <c r="N1764">
        <v>1.0920000000000001</v>
      </c>
      <c r="O1764">
        <v>513.27</v>
      </c>
      <c r="P1764">
        <v>560.49084000000005</v>
      </c>
      <c r="Q1764" t="str">
        <v>C66SZX-SMT SERVICE</v>
      </c>
      <c r="R1764" t="str">
        <v>Heyuan Haojida Communication Equipment Co., Ltd.</v>
      </c>
      <c r="S1764" t="str">
        <v>Same</v>
      </c>
      <c r="T1764">
        <v>900873</v>
      </c>
      <c r="U1764">
        <v>309.73</v>
      </c>
      <c r="V1764" t="str">
        <v>373SMT INV-PTS SALES</v>
      </c>
      <c r="W1764">
        <v>0</v>
      </c>
      <c r="X1764" t="str">
        <v>HJD23070807&amp;HJD23070889</v>
      </c>
      <c r="Y1764">
        <v>1254153</v>
      </c>
      <c r="Z1764" t="str">
        <v>河源市皓吉达通讯器材有限公司</v>
      </c>
      <c r="AA1764">
        <v>0</v>
      </c>
      <c r="AB1764">
        <v>2023</v>
      </c>
      <c r="AC1764">
        <v>8</v>
      </c>
      <c r="AD1764" t="str">
        <v>Q2</v>
      </c>
      <c r="AE1764" t="str">
        <v>FY23/24</v>
      </c>
      <c r="AF1764" t="str">
        <v>SOUTH</v>
      </c>
    </row>
    <row r="1765" spans="1:32">
      <c r="A1765" t="str">
        <v>ESSZ</v>
      </c>
      <c r="B1765" t="str">
        <v>SZX</v>
      </c>
      <c r="C1765" t="str">
        <v>SPARES/OTHER</v>
      </c>
      <c r="D1765" s="4">
        <v>45152</v>
      </c>
      <c r="E1765" t="str">
        <v>OTHERS</v>
      </c>
      <c r="F1765">
        <v>14100631</v>
      </c>
      <c r="G1765">
        <v>45152</v>
      </c>
      <c r="H1765" t="str">
        <v>ZMTR|K48-M3856-00X</v>
      </c>
      <c r="I1765" t="str">
        <v>GREASE PACK(NSL)</v>
      </c>
      <c r="J1765">
        <v>5</v>
      </c>
      <c r="K1765">
        <v>5</v>
      </c>
      <c r="L1765">
        <v>823.01</v>
      </c>
      <c r="M1765" t="str">
        <v>CNY</v>
      </c>
      <c r="N1765">
        <v>1.0920000000000001</v>
      </c>
      <c r="O1765">
        <v>823.01</v>
      </c>
      <c r="P1765">
        <v>898.72692000000006</v>
      </c>
      <c r="Q1765" t="str">
        <v>C66SZX-SMT SERVICE</v>
      </c>
      <c r="R1765" t="str">
        <v>HUIZHOU CJC INDUSTRY CO．，LTD</v>
      </c>
      <c r="S1765" t="str">
        <v>Same</v>
      </c>
      <c r="T1765">
        <v>900878</v>
      </c>
      <c r="U1765">
        <v>716.8</v>
      </c>
      <c r="V1765" t="str">
        <v>373SMT INV-PTS SALES</v>
      </c>
      <c r="W1765">
        <v>0</v>
      </c>
      <c r="X1765" t="str">
        <v>PO2023722062</v>
      </c>
      <c r="Y1765">
        <v>1254114</v>
      </c>
      <c r="Z1765" t="str">
        <v>惠州市创舰实业有限公司</v>
      </c>
      <c r="AA1765">
        <v>0</v>
      </c>
      <c r="AB1765">
        <v>2023</v>
      </c>
      <c r="AC1765">
        <v>8</v>
      </c>
      <c r="AD1765" t="str">
        <v>Q2</v>
      </c>
      <c r="AE1765" t="str">
        <v>FY23/24</v>
      </c>
      <c r="AF1765" t="str">
        <v>SOUTH</v>
      </c>
    </row>
    <row r="1766" spans="1:32">
      <c r="A1766" t="str">
        <v>ESSZ</v>
      </c>
      <c r="B1766" t="str">
        <v>SZX</v>
      </c>
      <c r="C1766" t="str">
        <v>SPARES/OTHER</v>
      </c>
      <c r="D1766" s="4">
        <v>45152</v>
      </c>
      <c r="E1766" t="str">
        <v>OTHERS</v>
      </c>
      <c r="F1766">
        <v>14100632</v>
      </c>
      <c r="G1766">
        <v>45152</v>
      </c>
      <c r="H1766" t="str">
        <v>ZMTR|K48-M3856-00X</v>
      </c>
      <c r="I1766" t="str">
        <v>GREASE PACK(NSL)</v>
      </c>
      <c r="J1766">
        <v>3</v>
      </c>
      <c r="K1766">
        <v>3</v>
      </c>
      <c r="L1766">
        <v>530.97</v>
      </c>
      <c r="M1766" t="str">
        <v>CNY</v>
      </c>
      <c r="N1766">
        <v>1.0920000000000001</v>
      </c>
      <c r="O1766">
        <v>530.97</v>
      </c>
      <c r="P1766">
        <v>579.81924000000004</v>
      </c>
      <c r="Q1766" t="str">
        <v>C66SZX-SMT SERVICE</v>
      </c>
      <c r="R1766" t="str">
        <v>Guangzhou Fineart Lighting Ltd</v>
      </c>
      <c r="S1766" t="str">
        <v>Same</v>
      </c>
      <c r="T1766">
        <v>900874</v>
      </c>
      <c r="U1766">
        <v>430.08</v>
      </c>
      <c r="V1766" t="str">
        <v>373SMT INV-PTS SALES</v>
      </c>
      <c r="W1766">
        <v>0</v>
      </c>
      <c r="X1766" t="str">
        <v>C66SZ24162REV2</v>
      </c>
      <c r="Y1766">
        <v>1254109</v>
      </c>
      <c r="Z1766" t="str">
        <v>广州彩熠灯光股份有限公司</v>
      </c>
      <c r="AA1766">
        <v>0</v>
      </c>
      <c r="AB1766">
        <v>2023</v>
      </c>
      <c r="AC1766">
        <v>8</v>
      </c>
      <c r="AD1766" t="str">
        <v>Q2</v>
      </c>
      <c r="AE1766" t="str">
        <v>FY23/24</v>
      </c>
      <c r="AF1766" t="str">
        <v>SOUTH</v>
      </c>
    </row>
    <row r="1767" spans="1:32">
      <c r="A1767" t="str">
        <v>ESSZ</v>
      </c>
      <c r="B1767" t="str">
        <v>SZX</v>
      </c>
      <c r="C1767" t="str">
        <v>SPARES/OTHER</v>
      </c>
      <c r="D1767" s="4">
        <v>45153</v>
      </c>
      <c r="E1767" t="str">
        <v>YAMAHA</v>
      </c>
      <c r="F1767">
        <v>14100633</v>
      </c>
      <c r="G1767">
        <v>45153</v>
      </c>
      <c r="H1767" t="str">
        <v>YMCT|KHY-M7156-01</v>
      </c>
      <c r="I1767" t="str">
        <v>BIT CAP</v>
      </c>
      <c r="J1767">
        <v>40</v>
      </c>
      <c r="K1767">
        <v>40</v>
      </c>
      <c r="L1767">
        <v>5600</v>
      </c>
      <c r="M1767" t="str">
        <v>CNY</v>
      </c>
      <c r="N1767">
        <v>1.0920000000000001</v>
      </c>
      <c r="O1767">
        <v>5600</v>
      </c>
      <c r="P1767">
        <v>6115.2000000000007</v>
      </c>
      <c r="Q1767" t="str">
        <v>C66SZX-SMT SERVICE</v>
      </c>
      <c r="R1767" t="str">
        <v>FUJI ELECTRIC (SHENZHEN) CO., LTD</v>
      </c>
      <c r="S1767" t="str">
        <v>Same</v>
      </c>
      <c r="T1767">
        <v>900879</v>
      </c>
      <c r="U1767">
        <v>3124</v>
      </c>
      <c r="V1767" t="str">
        <v>373SMT INV-PTS SALES</v>
      </c>
      <c r="W1767">
        <v>0</v>
      </c>
      <c r="X1767" t="str">
        <v>4500151734&amp;4500151868</v>
      </c>
      <c r="Y1767">
        <v>1255181</v>
      </c>
      <c r="Z1767" t="str">
        <v>富士电机（深圳）有限公司</v>
      </c>
      <c r="AA1767">
        <v>0</v>
      </c>
      <c r="AB1767">
        <v>2023</v>
      </c>
      <c r="AC1767">
        <v>8</v>
      </c>
      <c r="AD1767" t="str">
        <v>Q2</v>
      </c>
      <c r="AE1767" t="str">
        <v>FY23/24</v>
      </c>
      <c r="AF1767" t="str">
        <v>SOUTH</v>
      </c>
    </row>
    <row r="1768" spans="1:32">
      <c r="A1768" t="str">
        <v>ESSZ</v>
      </c>
      <c r="B1768" t="str">
        <v>SZX</v>
      </c>
      <c r="C1768" t="str">
        <v>SPARES/OTHER</v>
      </c>
      <c r="D1768" s="4">
        <v>45153</v>
      </c>
      <c r="E1768" t="str">
        <v>YAMAHA</v>
      </c>
      <c r="F1768">
        <v>14100633</v>
      </c>
      <c r="G1768">
        <v>45153</v>
      </c>
      <c r="H1768" t="str">
        <v>YMCT|KW4-M1750-21</v>
      </c>
      <c r="I1768" t="str">
        <v>PALLETS FOR ATS15</v>
      </c>
      <c r="J1768">
        <v>48</v>
      </c>
      <c r="K1768">
        <v>48</v>
      </c>
      <c r="L1768">
        <v>52800</v>
      </c>
      <c r="M1768" t="str">
        <v>CNY</v>
      </c>
      <c r="N1768">
        <v>1.0920000000000001</v>
      </c>
      <c r="O1768">
        <v>52800</v>
      </c>
      <c r="P1768">
        <v>57657.600000000006</v>
      </c>
      <c r="Q1768" t="str">
        <v>C66SZX-SMT SERVICE</v>
      </c>
      <c r="R1768" t="str">
        <v>FUJI ELECTRIC (SHENZHEN) CO., LTD</v>
      </c>
      <c r="S1768" t="str">
        <v>Same</v>
      </c>
      <c r="T1768">
        <v>900879</v>
      </c>
      <c r="U1768">
        <v>27072</v>
      </c>
      <c r="V1768" t="str">
        <v>373SMT INV-PTS SALES</v>
      </c>
      <c r="W1768">
        <v>0</v>
      </c>
      <c r="X1768" t="str">
        <v>4500151734&amp;4500151868</v>
      </c>
      <c r="Y1768">
        <v>1255181</v>
      </c>
      <c r="Z1768" t="str">
        <v>富士电机（深圳）有限公司</v>
      </c>
      <c r="AA1768">
        <v>0</v>
      </c>
      <c r="AB1768">
        <v>2023</v>
      </c>
      <c r="AC1768">
        <v>8</v>
      </c>
      <c r="AD1768" t="str">
        <v>Q2</v>
      </c>
      <c r="AE1768" t="str">
        <v>FY23/24</v>
      </c>
      <c r="AF1768" t="str">
        <v>SOUTH</v>
      </c>
    </row>
    <row r="1769" spans="1:32">
      <c r="A1769" t="str">
        <v>ESSZ</v>
      </c>
      <c r="B1769" t="str">
        <v>SZX</v>
      </c>
      <c r="C1769" t="str">
        <v>SPARES/OTHER</v>
      </c>
      <c r="D1769" s="4">
        <v>45153</v>
      </c>
      <c r="E1769" t="str">
        <v>YAMAHA</v>
      </c>
      <c r="F1769">
        <v>14100634</v>
      </c>
      <c r="G1769">
        <v>45153</v>
      </c>
      <c r="H1769" t="str">
        <v>YMCT|KMB-M703S-A0</v>
      </c>
      <c r="I1769" t="str">
        <v>HOLDER NOZZLE ASSY.</v>
      </c>
      <c r="J1769">
        <v>1</v>
      </c>
      <c r="K1769">
        <v>1</v>
      </c>
      <c r="L1769">
        <v>0</v>
      </c>
      <c r="M1769" t="str">
        <v>CNY</v>
      </c>
      <c r="N1769">
        <v>1.0920000000000001</v>
      </c>
      <c r="O1769">
        <v>0</v>
      </c>
      <c r="P1769">
        <v>0</v>
      </c>
      <c r="Q1769" t="str">
        <v>C66SZX-SMT SERVICE</v>
      </c>
      <c r="R1769" t="str">
        <v>Shenzhen Longda Optoelectronic Co., Ltd</v>
      </c>
      <c r="S1769" t="str">
        <v>Same</v>
      </c>
      <c r="T1769">
        <v>900880</v>
      </c>
      <c r="U1769">
        <v>439.21</v>
      </c>
      <c r="V1769" t="str">
        <v>373SMT INV-PTS SALES</v>
      </c>
      <c r="W1769">
        <v>0</v>
      </c>
      <c r="X1769" t="str">
        <v>C66SZ23553</v>
      </c>
      <c r="Y1769">
        <v>1255230</v>
      </c>
      <c r="Z1769" t="str">
        <v>深圳市龙大光电有限公司</v>
      </c>
      <c r="AA1769">
        <v>0</v>
      </c>
      <c r="AB1769">
        <v>2023</v>
      </c>
      <c r="AC1769">
        <v>8</v>
      </c>
      <c r="AD1769" t="str">
        <v>Q2</v>
      </c>
      <c r="AE1769" t="str">
        <v>FY23/24</v>
      </c>
      <c r="AF1769" t="str">
        <v>SOUTH</v>
      </c>
    </row>
    <row r="1770" spans="1:32">
      <c r="A1770" t="str">
        <v>ESSZ</v>
      </c>
      <c r="B1770" t="str">
        <v>SZX</v>
      </c>
      <c r="C1770" t="str">
        <v>SPARES/OTHER</v>
      </c>
      <c r="D1770" s="4">
        <v>45154</v>
      </c>
      <c r="E1770" t="str">
        <v>HELLER</v>
      </c>
      <c r="F1770">
        <v>14100635</v>
      </c>
      <c r="G1770">
        <v>45154</v>
      </c>
      <c r="H1770" t="str">
        <v>HELI|59313802</v>
      </c>
      <c r="I1770" t="str">
        <v>EMERSON MOTOR ASSY, 7'BW IMP, N2 (No Fan Seal)</v>
      </c>
      <c r="J1770">
        <v>1</v>
      </c>
      <c r="K1770">
        <v>1</v>
      </c>
      <c r="L1770">
        <v>3805.31</v>
      </c>
      <c r="M1770" t="str">
        <v>CNY</v>
      </c>
      <c r="N1770">
        <v>1.0920000000000001</v>
      </c>
      <c r="O1770">
        <v>3805.31</v>
      </c>
      <c r="P1770">
        <v>4155.3985200000006</v>
      </c>
      <c r="Q1770" t="str">
        <v>C66SZX-SMT SERVICE</v>
      </c>
      <c r="R1770" t="str">
        <v>Gosuncn Electronic Technology Co.,Ltd.</v>
      </c>
      <c r="S1770" t="str">
        <v>Same</v>
      </c>
      <c r="T1770">
        <v>900881</v>
      </c>
      <c r="U1770">
        <v>2500</v>
      </c>
      <c r="V1770" t="str">
        <v>373SMT INV-PTS SALES</v>
      </c>
      <c r="W1770">
        <v>0</v>
      </c>
      <c r="X1770" t="str">
        <v>C66SZ24174REV1</v>
      </c>
      <c r="Y1770">
        <v>1256169</v>
      </c>
      <c r="Z1770" t="str">
        <v>广州高新兴电子科技有限公司</v>
      </c>
      <c r="AA1770">
        <v>0</v>
      </c>
      <c r="AB1770">
        <v>2023</v>
      </c>
      <c r="AC1770">
        <v>8</v>
      </c>
      <c r="AD1770" t="str">
        <v>Q2</v>
      </c>
      <c r="AE1770" t="str">
        <v>FY23/24</v>
      </c>
      <c r="AF1770" t="str">
        <v>SOUTH</v>
      </c>
    </row>
    <row r="1771" spans="1:32">
      <c r="A1771" t="str">
        <v>ESSZ</v>
      </c>
      <c r="B1771" t="str">
        <v>SZX</v>
      </c>
      <c r="C1771" t="str">
        <v>SPARES/OTHER</v>
      </c>
      <c r="D1771" s="4">
        <v>45154</v>
      </c>
      <c r="E1771" t="str">
        <v>HELLER</v>
      </c>
      <c r="F1771">
        <v>14100635</v>
      </c>
      <c r="G1771">
        <v>45154</v>
      </c>
      <c r="H1771" t="str">
        <v>HELI|59313802</v>
      </c>
      <c r="I1771" t="str">
        <v>EMERSON MOTOR ASSY, 7'BW IMP, N2 (No Fan Seal)</v>
      </c>
      <c r="J1771">
        <v>3</v>
      </c>
      <c r="K1771">
        <v>3</v>
      </c>
      <c r="L1771">
        <v>9292.0400000000009</v>
      </c>
      <c r="M1771" t="str">
        <v>CNY</v>
      </c>
      <c r="N1771">
        <v>1.0920000000000001</v>
      </c>
      <c r="O1771">
        <v>9292.0400000000009</v>
      </c>
      <c r="P1771">
        <v>10146.907680000002</v>
      </c>
      <c r="Q1771" t="str">
        <v>C66SZX-SMT SERVICE</v>
      </c>
      <c r="R1771" t="str">
        <v>Gosuncn Electronic Technology Co.,Ltd.</v>
      </c>
      <c r="S1771" t="str">
        <v>Same</v>
      </c>
      <c r="T1771">
        <v>900881</v>
      </c>
      <c r="U1771">
        <v>7500</v>
      </c>
      <c r="V1771" t="str">
        <v>373SMT INV-PTS SALES</v>
      </c>
      <c r="W1771">
        <v>0</v>
      </c>
      <c r="X1771" t="str">
        <v>C66SZ24174REV1</v>
      </c>
      <c r="Y1771">
        <v>1256169</v>
      </c>
      <c r="Z1771" t="str">
        <v>广州高新兴电子科技有限公司</v>
      </c>
      <c r="AA1771">
        <v>0</v>
      </c>
      <c r="AB1771">
        <v>2023</v>
      </c>
      <c r="AC1771">
        <v>8</v>
      </c>
      <c r="AD1771" t="str">
        <v>Q2</v>
      </c>
      <c r="AE1771" t="str">
        <v>FY23/24</v>
      </c>
      <c r="AF1771" t="str">
        <v>SOUTH</v>
      </c>
    </row>
    <row r="1772" spans="1:32">
      <c r="A1772" t="str">
        <v>ESSZ</v>
      </c>
      <c r="B1772" t="str">
        <v>SZX</v>
      </c>
      <c r="C1772" t="str">
        <v>SERVICE_CHARGE</v>
      </c>
      <c r="D1772" s="4">
        <v>45159</v>
      </c>
      <c r="E1772" t="str">
        <v>YAMAHA</v>
      </c>
      <c r="F1772">
        <v>12100129</v>
      </c>
      <c r="G1772">
        <v>45159</v>
      </c>
      <c r="H1772" t="str">
        <v>YMCT|REPAIR CHARGE</v>
      </c>
      <c r="I1772" t="str">
        <v>REPAIR CHARGE</v>
      </c>
      <c r="J1772">
        <v>1</v>
      </c>
      <c r="K1772">
        <v>1</v>
      </c>
      <c r="L1772">
        <v>14159.29</v>
      </c>
      <c r="M1772" t="str">
        <v>CNY</v>
      </c>
      <c r="N1772">
        <v>1.0920000000000001</v>
      </c>
      <c r="O1772">
        <v>14159.29</v>
      </c>
      <c r="P1772">
        <v>15461.944680000002</v>
      </c>
      <c r="Q1772" t="str">
        <v>C66SZX-SMT SERVICE</v>
      </c>
      <c r="R1772" t="str">
        <v>Shenzhen Jingpin Mounter Technology Co., Ltd.</v>
      </c>
      <c r="S1772" t="str">
        <v>Same</v>
      </c>
      <c r="T1772">
        <v>900882</v>
      </c>
      <c r="U1772">
        <v>0</v>
      </c>
      <c r="V1772" t="str">
        <v>373SMT INV-NON-CON</v>
      </c>
      <c r="W1772">
        <v>0</v>
      </c>
      <c r="X1772" t="str">
        <v>C66SZ24227</v>
      </c>
      <c r="Y1772">
        <v>0</v>
      </c>
      <c r="Z1772" t="str">
        <v>深圳市晶品贴片技术有限公司</v>
      </c>
      <c r="AA1772">
        <v>0</v>
      </c>
      <c r="AB1772">
        <v>2023</v>
      </c>
      <c r="AC1772">
        <v>8</v>
      </c>
      <c r="AD1772" t="str">
        <v>Q2</v>
      </c>
      <c r="AE1772" t="str">
        <v>FY23/24</v>
      </c>
      <c r="AF1772" t="str">
        <v>SOUTH</v>
      </c>
    </row>
    <row r="1773" spans="1:32">
      <c r="A1773" t="str">
        <v>ESSZ</v>
      </c>
      <c r="B1773" t="str">
        <v>SZX</v>
      </c>
      <c r="C1773" t="str">
        <v>FEEDER</v>
      </c>
      <c r="D1773" s="4">
        <v>45159</v>
      </c>
      <c r="E1773" t="str">
        <v>YAMAHA</v>
      </c>
      <c r="F1773">
        <v>14100636</v>
      </c>
      <c r="G1773">
        <v>45159</v>
      </c>
      <c r="H1773" t="str">
        <v>YMCT|KHJ-MC200-00</v>
      </c>
      <c r="I1773" t="str">
        <v>SS TAPE FEEDER 12/16mm</v>
      </c>
      <c r="J1773">
        <v>5</v>
      </c>
      <c r="K1773">
        <v>5</v>
      </c>
      <c r="L1773">
        <v>0</v>
      </c>
      <c r="M1773" t="str">
        <v>CNY</v>
      </c>
      <c r="N1773">
        <v>1.0920000000000001</v>
      </c>
      <c r="O1773">
        <v>0</v>
      </c>
      <c r="P1773">
        <v>0</v>
      </c>
      <c r="Q1773" t="str">
        <v>C66SZX-SMT SERVICE</v>
      </c>
      <c r="R1773" t="str">
        <v>Shenzhen Jingpin Mounter Technology Co., Ltd.</v>
      </c>
      <c r="S1773" t="str">
        <v>Same</v>
      </c>
      <c r="T1773">
        <v>900883</v>
      </c>
      <c r="U1773">
        <v>15306.65</v>
      </c>
      <c r="V1773" t="str">
        <v>373SMT INV-PTS SALES</v>
      </c>
      <c r="W1773">
        <v>0</v>
      </c>
      <c r="X1773" t="str">
        <v>C66SZ24227</v>
      </c>
      <c r="Y1773">
        <v>1259179</v>
      </c>
      <c r="Z1773" t="str">
        <v>深圳市晶品贴片技术有限公司</v>
      </c>
      <c r="AA1773">
        <v>0</v>
      </c>
      <c r="AB1773">
        <v>2023</v>
      </c>
      <c r="AC1773">
        <v>8</v>
      </c>
      <c r="AD1773" t="str">
        <v>Q2</v>
      </c>
      <c r="AE1773" t="str">
        <v>FY23/24</v>
      </c>
      <c r="AF1773" t="str">
        <v>SOUTH</v>
      </c>
    </row>
    <row r="1774" spans="1:32">
      <c r="A1774" t="str">
        <v>ESSZ</v>
      </c>
      <c r="B1774" t="str">
        <v>SZX</v>
      </c>
      <c r="C1774" t="str">
        <v>SERVICE_CHARGE</v>
      </c>
      <c r="D1774" s="4">
        <v>45161</v>
      </c>
      <c r="E1774" t="str">
        <v>YAMAHA</v>
      </c>
      <c r="F1774">
        <v>12100130</v>
      </c>
      <c r="G1774">
        <v>45161</v>
      </c>
      <c r="H1774" t="str">
        <v>YMCT|REPAIR CHARGE</v>
      </c>
      <c r="I1774" t="str">
        <v>REPAIR CHARGE</v>
      </c>
      <c r="J1774">
        <v>1</v>
      </c>
      <c r="K1774">
        <v>1</v>
      </c>
      <c r="L1774">
        <v>973.45</v>
      </c>
      <c r="M1774" t="str">
        <v>CNY</v>
      </c>
      <c r="N1774">
        <v>1.0920000000000001</v>
      </c>
      <c r="O1774">
        <v>973.45</v>
      </c>
      <c r="P1774">
        <v>1063.0074000000002</v>
      </c>
      <c r="Q1774" t="str">
        <v>C66SZX-SMT SERVICE</v>
      </c>
      <c r="R1774" t="str">
        <v>Shenzhen Yitian Technology Co. Ltd.</v>
      </c>
      <c r="S1774" t="str">
        <v>Same</v>
      </c>
      <c r="T1774">
        <v>900887</v>
      </c>
      <c r="U1774">
        <v>0</v>
      </c>
      <c r="V1774" t="str">
        <v>373SMT INV-NON-CON</v>
      </c>
      <c r="W1774">
        <v>0</v>
      </c>
      <c r="X1774" t="str">
        <v>C66SZ24186REV1&amp;C66SZ24179</v>
      </c>
      <c r="Y1774">
        <v>0</v>
      </c>
      <c r="Z1774" t="str">
        <v>深圳市益田科技有限公司</v>
      </c>
      <c r="AA1774">
        <v>0</v>
      </c>
      <c r="AB1774">
        <v>2023</v>
      </c>
      <c r="AC1774">
        <v>8</v>
      </c>
      <c r="AD1774" t="str">
        <v>Q2</v>
      </c>
      <c r="AE1774" t="str">
        <v>FY23/24</v>
      </c>
      <c r="AF1774" t="str">
        <v>SOUTH</v>
      </c>
    </row>
    <row r="1775" spans="1:32">
      <c r="A1775" t="str">
        <v>ESSZ</v>
      </c>
      <c r="B1775" t="str">
        <v>SZX</v>
      </c>
      <c r="C1775" t="str">
        <v>SPARES/OTHER</v>
      </c>
      <c r="D1775" s="4">
        <v>45161</v>
      </c>
      <c r="E1775" t="str">
        <v>YAMAHA</v>
      </c>
      <c r="F1775">
        <v>14100637</v>
      </c>
      <c r="G1775">
        <v>45161</v>
      </c>
      <c r="H1775" t="str">
        <v>YMCT|KLF-M7153-00</v>
      </c>
      <c r="I1775" t="str">
        <v>VALVE</v>
      </c>
      <c r="J1775">
        <v>4</v>
      </c>
      <c r="K1775">
        <v>4</v>
      </c>
      <c r="L1775">
        <v>3539.82</v>
      </c>
      <c r="M1775" t="str">
        <v>CNY</v>
      </c>
      <c r="N1775">
        <v>1.0920000000000001</v>
      </c>
      <c r="O1775">
        <v>3539.82</v>
      </c>
      <c r="P1775">
        <v>3865.4834400000004</v>
      </c>
      <c r="Q1775" t="str">
        <v>C66SZX-SMT SERVICE</v>
      </c>
      <c r="R1775" t="str">
        <v>Shenzhen Yitian Technology Co. Ltd.</v>
      </c>
      <c r="S1775" t="str">
        <v>Same</v>
      </c>
      <c r="T1775">
        <v>900885</v>
      </c>
      <c r="U1775">
        <v>1923.21</v>
      </c>
      <c r="V1775" t="str">
        <v>373SMT INV-PTS SALES</v>
      </c>
      <c r="W1775">
        <v>0</v>
      </c>
      <c r="X1775" t="str">
        <v>C66SZ24186REV1&amp;C66SZ24179</v>
      </c>
      <c r="Y1775">
        <v>1261130</v>
      </c>
      <c r="Z1775" t="str">
        <v>深圳市益田科技有限公司</v>
      </c>
      <c r="AA1775">
        <v>0</v>
      </c>
      <c r="AB1775">
        <v>2023</v>
      </c>
      <c r="AC1775">
        <v>8</v>
      </c>
      <c r="AD1775" t="str">
        <v>Q2</v>
      </c>
      <c r="AE1775" t="str">
        <v>FY23/24</v>
      </c>
      <c r="AF1775" t="str">
        <v>SOUTH</v>
      </c>
    </row>
    <row r="1776" spans="1:32">
      <c r="A1776" t="str">
        <v>ESSZ</v>
      </c>
      <c r="B1776" t="str">
        <v>SZX</v>
      </c>
      <c r="C1776" t="str">
        <v>SPARES/OTHER</v>
      </c>
      <c r="D1776" s="4">
        <v>45161</v>
      </c>
      <c r="E1776" t="str">
        <v>YAMAHA</v>
      </c>
      <c r="F1776">
        <v>14100637</v>
      </c>
      <c r="G1776">
        <v>45161</v>
      </c>
      <c r="H1776" t="str">
        <v>YMCT|KLC-M9192-00</v>
      </c>
      <c r="I1776" t="str">
        <v>SENSOR HEAD 2</v>
      </c>
      <c r="J1776">
        <v>1</v>
      </c>
      <c r="K1776">
        <v>1</v>
      </c>
      <c r="L1776">
        <v>1681.42</v>
      </c>
      <c r="M1776" t="str">
        <v>CNY</v>
      </c>
      <c r="N1776">
        <v>1.0920000000000001</v>
      </c>
      <c r="O1776">
        <v>1681.42</v>
      </c>
      <c r="P1776">
        <v>1836.1106400000003</v>
      </c>
      <c r="Q1776" t="str">
        <v>C66SZX-SMT SERVICE</v>
      </c>
      <c r="R1776" t="str">
        <v>Shenzhen Yitian Technology Co. Ltd.</v>
      </c>
      <c r="S1776" t="str">
        <v>Same</v>
      </c>
      <c r="T1776">
        <v>900885</v>
      </c>
      <c r="U1776">
        <v>916</v>
      </c>
      <c r="V1776" t="str">
        <v>373SMT INV-PTS SALES</v>
      </c>
      <c r="W1776">
        <v>0</v>
      </c>
      <c r="X1776" t="str">
        <v>C66SZ24186REV1&amp;C66SZ24179</v>
      </c>
      <c r="Y1776">
        <v>1261130</v>
      </c>
      <c r="Z1776" t="str">
        <v>深圳市益田科技有限公司</v>
      </c>
      <c r="AA1776">
        <v>0</v>
      </c>
      <c r="AB1776">
        <v>2023</v>
      </c>
      <c r="AC1776">
        <v>8</v>
      </c>
      <c r="AD1776" t="str">
        <v>Q2</v>
      </c>
      <c r="AE1776" t="str">
        <v>FY23/24</v>
      </c>
      <c r="AF1776" t="str">
        <v>SOUTH</v>
      </c>
    </row>
    <row r="1777" spans="1:32">
      <c r="A1777" t="str">
        <v>ESSZ</v>
      </c>
      <c r="B1777" t="str">
        <v>SZX</v>
      </c>
      <c r="C1777" t="str">
        <v>SPARES/OTHER</v>
      </c>
      <c r="D1777" s="4">
        <v>45161</v>
      </c>
      <c r="E1777" t="str">
        <v>YAMAHA</v>
      </c>
      <c r="F1777">
        <v>14100638</v>
      </c>
      <c r="G1777">
        <v>45161</v>
      </c>
      <c r="H1777" t="str">
        <v>YMCT|KHJ-MC16Y-S2</v>
      </c>
      <c r="I1777" t="str">
        <v>PARTS TOP TAPE BOX</v>
      </c>
      <c r="J1777">
        <v>1</v>
      </c>
      <c r="K1777">
        <v>1</v>
      </c>
      <c r="L1777">
        <v>168.14</v>
      </c>
      <c r="M1777" t="str">
        <v>CNY</v>
      </c>
      <c r="N1777">
        <v>1.0920000000000001</v>
      </c>
      <c r="O1777">
        <v>168.14</v>
      </c>
      <c r="P1777">
        <v>183.60888</v>
      </c>
      <c r="Q1777" t="str">
        <v>C66SZX-SMT SERVICE</v>
      </c>
      <c r="R1777" t="str">
        <v>Shenzhen Shunhe Electric Technology Co., Ltd</v>
      </c>
      <c r="S1777" t="str">
        <v>Same</v>
      </c>
      <c r="T1777">
        <v>900884</v>
      </c>
      <c r="U1777">
        <v>97.09</v>
      </c>
      <c r="V1777" t="str">
        <v>373SMT INV-PTS SALES</v>
      </c>
      <c r="W1777">
        <v>0</v>
      </c>
      <c r="X1777" t="str">
        <v>C66SZ24215REV1</v>
      </c>
      <c r="Y1777">
        <v>1261125</v>
      </c>
      <c r="Z1777" t="str">
        <v>深圳市顺禾电器科技有限公司</v>
      </c>
      <c r="AA1777">
        <v>0</v>
      </c>
      <c r="AB1777">
        <v>2023</v>
      </c>
      <c r="AC1777">
        <v>8</v>
      </c>
      <c r="AD1777" t="str">
        <v>Q2</v>
      </c>
      <c r="AE1777" t="str">
        <v>FY23/24</v>
      </c>
      <c r="AF1777" t="str">
        <v>SOUTH</v>
      </c>
    </row>
    <row r="1778" spans="1:32">
      <c r="A1778" t="str">
        <v>ESSZ</v>
      </c>
      <c r="B1778" t="str">
        <v>SZX</v>
      </c>
      <c r="C1778" t="str">
        <v>SPARES/OTHER</v>
      </c>
      <c r="D1778" s="4">
        <v>45161</v>
      </c>
      <c r="E1778" t="str">
        <v>YAMAHA</v>
      </c>
      <c r="F1778">
        <v>14100638</v>
      </c>
      <c r="G1778">
        <v>45161</v>
      </c>
      <c r="H1778" t="str">
        <v>YMCT|KHJ-MC1A1-00</v>
      </c>
      <c r="I1778" t="str">
        <v>BOX EL</v>
      </c>
      <c r="J1778">
        <v>1</v>
      </c>
      <c r="K1778">
        <v>1</v>
      </c>
      <c r="L1778">
        <v>75.22</v>
      </c>
      <c r="M1778" t="str">
        <v>CNY</v>
      </c>
      <c r="N1778">
        <v>1.0920000000000001</v>
      </c>
      <c r="O1778">
        <v>75.22</v>
      </c>
      <c r="P1778">
        <v>82.140240000000006</v>
      </c>
      <c r="Q1778" t="str">
        <v>C66SZX-SMT SERVICE</v>
      </c>
      <c r="R1778" t="str">
        <v>Shenzhen Shunhe Electric Technology Co., Ltd</v>
      </c>
      <c r="S1778" t="str">
        <v>Same</v>
      </c>
      <c r="T1778">
        <v>900884</v>
      </c>
      <c r="U1778">
        <v>43.69</v>
      </c>
      <c r="V1778" t="str">
        <v>373SMT INV-PTS SALES</v>
      </c>
      <c r="W1778">
        <v>0</v>
      </c>
      <c r="X1778" t="str">
        <v>C66SZ24215REV1</v>
      </c>
      <c r="Y1778">
        <v>1261125</v>
      </c>
      <c r="Z1778" t="str">
        <v>深圳市顺禾电器科技有限公司</v>
      </c>
      <c r="AA1778">
        <v>0</v>
      </c>
      <c r="AB1778">
        <v>2023</v>
      </c>
      <c r="AC1778">
        <v>8</v>
      </c>
      <c r="AD1778" t="str">
        <v>Q2</v>
      </c>
      <c r="AE1778" t="str">
        <v>FY23/24</v>
      </c>
      <c r="AF1778" t="str">
        <v>SOUTH</v>
      </c>
    </row>
    <row r="1779" spans="1:32">
      <c r="A1779" t="str">
        <v>ESSZ</v>
      </c>
      <c r="B1779" t="str">
        <v>SZX</v>
      </c>
      <c r="C1779" t="str">
        <v>SPARES/OTHER</v>
      </c>
      <c r="D1779" s="4">
        <v>45161</v>
      </c>
      <c r="E1779" t="str">
        <v>YAMAHA</v>
      </c>
      <c r="F1779">
        <v>14100638</v>
      </c>
      <c r="G1779">
        <v>45161</v>
      </c>
      <c r="H1779" t="str">
        <v>YMCT|KHJ-MC16E-00</v>
      </c>
      <c r="I1779" t="str">
        <v>SPRING P/O LEVER</v>
      </c>
      <c r="J1779">
        <v>1</v>
      </c>
      <c r="K1779">
        <v>1</v>
      </c>
      <c r="L1779">
        <v>4.42</v>
      </c>
      <c r="M1779" t="str">
        <v>CNY</v>
      </c>
      <c r="N1779">
        <v>1.0920000000000001</v>
      </c>
      <c r="O1779">
        <v>4.42</v>
      </c>
      <c r="P1779">
        <v>4.8266400000000003</v>
      </c>
      <c r="Q1779" t="str">
        <v>C66SZX-SMT SERVICE</v>
      </c>
      <c r="R1779" t="str">
        <v>Shenzhen Shunhe Electric Technology Co., Ltd</v>
      </c>
      <c r="S1779" t="str">
        <v>Same</v>
      </c>
      <c r="T1779">
        <v>900884</v>
      </c>
      <c r="U1779">
        <v>1.94</v>
      </c>
      <c r="V1779" t="str">
        <v>373SMT INV-PTS SALES</v>
      </c>
      <c r="W1779">
        <v>0</v>
      </c>
      <c r="X1779" t="str">
        <v>C66SZ24215REV1</v>
      </c>
      <c r="Y1779">
        <v>1261125</v>
      </c>
      <c r="Z1779" t="str">
        <v>深圳市顺禾电器科技有限公司</v>
      </c>
      <c r="AA1779">
        <v>0</v>
      </c>
      <c r="AB1779">
        <v>2023</v>
      </c>
      <c r="AC1779">
        <v>8</v>
      </c>
      <c r="AD1779" t="str">
        <v>Q2</v>
      </c>
      <c r="AE1779" t="str">
        <v>FY23/24</v>
      </c>
      <c r="AF1779" t="str">
        <v>SOUTH</v>
      </c>
    </row>
    <row r="1780" spans="1:32">
      <c r="A1780" t="str">
        <v>ESSZ</v>
      </c>
      <c r="B1780" t="str">
        <v>SZX</v>
      </c>
      <c r="C1780" t="str">
        <v>SERVICE_CHARGE</v>
      </c>
      <c r="D1780" s="4">
        <v>45162</v>
      </c>
      <c r="E1780" t="str">
        <v>YAMAHA</v>
      </c>
      <c r="F1780">
        <v>12100131</v>
      </c>
      <c r="G1780">
        <v>45162</v>
      </c>
      <c r="H1780" t="str">
        <v>YMCT|REPAIR CHARGE</v>
      </c>
      <c r="I1780" t="str">
        <v>REPAIR CHARGE</v>
      </c>
      <c r="J1780">
        <v>1</v>
      </c>
      <c r="K1780">
        <v>1</v>
      </c>
      <c r="L1780">
        <v>1327.43</v>
      </c>
      <c r="M1780" t="str">
        <v>CNY</v>
      </c>
      <c r="N1780">
        <v>1.0920000000000001</v>
      </c>
      <c r="O1780">
        <v>1327.43</v>
      </c>
      <c r="P1780">
        <v>1449.5535600000003</v>
      </c>
      <c r="Q1780" t="str">
        <v>C66SZX-SMT SERVICE</v>
      </c>
      <c r="R1780" t="str">
        <v>JiangXi Netis Technology Co., Ltd.</v>
      </c>
      <c r="S1780" t="str">
        <v>Same</v>
      </c>
      <c r="T1780">
        <v>900889</v>
      </c>
      <c r="U1780">
        <v>0</v>
      </c>
      <c r="V1780" t="str">
        <v>373SMT INV-NON-CON</v>
      </c>
      <c r="W1780">
        <v>0</v>
      </c>
      <c r="X1780" t="str">
        <v>LK230700056</v>
      </c>
      <c r="Y1780">
        <v>0</v>
      </c>
      <c r="Z1780" t="str">
        <v>江西网是科技有限公司</v>
      </c>
      <c r="AA1780">
        <v>0</v>
      </c>
      <c r="AB1780">
        <v>2023</v>
      </c>
      <c r="AC1780">
        <v>8</v>
      </c>
      <c r="AD1780" t="str">
        <v>Q2</v>
      </c>
      <c r="AE1780" t="str">
        <v>FY23/24</v>
      </c>
      <c r="AF1780" t="str">
        <v>SOUTH</v>
      </c>
    </row>
    <row r="1781" spans="1:32">
      <c r="A1781" t="str">
        <v>ESSZ</v>
      </c>
      <c r="B1781" t="str">
        <v>SZX</v>
      </c>
      <c r="C1781" t="str">
        <v>SPARES/OTHER</v>
      </c>
      <c r="D1781" s="4">
        <v>45162</v>
      </c>
      <c r="E1781" t="str">
        <v>YAMAHA</v>
      </c>
      <c r="F1781">
        <v>14100639</v>
      </c>
      <c r="G1781">
        <v>45162</v>
      </c>
      <c r="H1781" t="str">
        <v>YMCT|KHY-M7131-00</v>
      </c>
      <c r="I1781" t="str">
        <v>BELT 1</v>
      </c>
      <c r="J1781">
        <v>6</v>
      </c>
      <c r="K1781">
        <v>6</v>
      </c>
      <c r="L1781">
        <v>743.36</v>
      </c>
      <c r="M1781" t="str">
        <v>CNY</v>
      </c>
      <c r="N1781">
        <v>1.0920000000000001</v>
      </c>
      <c r="O1781">
        <v>743.36</v>
      </c>
      <c r="P1781">
        <v>811.74912000000006</v>
      </c>
      <c r="Q1781" t="str">
        <v>C66SZX-SMT SERVICE</v>
      </c>
      <c r="R1781" t="str">
        <v>JiangXi Netis Technology Co., Ltd.</v>
      </c>
      <c r="S1781" t="str">
        <v>Same</v>
      </c>
      <c r="T1781">
        <v>900888</v>
      </c>
      <c r="U1781">
        <v>336.46</v>
      </c>
      <c r="V1781" t="str">
        <v>373SMT INV-PTS SALES</v>
      </c>
      <c r="W1781">
        <v>0</v>
      </c>
      <c r="X1781" t="str">
        <v>LK230700056</v>
      </c>
      <c r="Y1781">
        <v>1262115</v>
      </c>
      <c r="Z1781" t="str">
        <v>江西网是科技有限公司</v>
      </c>
      <c r="AA1781">
        <v>0</v>
      </c>
      <c r="AB1781">
        <v>2023</v>
      </c>
      <c r="AC1781">
        <v>8</v>
      </c>
      <c r="AD1781" t="str">
        <v>Q2</v>
      </c>
      <c r="AE1781" t="str">
        <v>FY23/24</v>
      </c>
      <c r="AF1781" t="str">
        <v>SOUTH</v>
      </c>
    </row>
    <row r="1782" spans="1:32">
      <c r="A1782" t="str">
        <v>ESSZ</v>
      </c>
      <c r="B1782" t="str">
        <v>SZX</v>
      </c>
      <c r="C1782" t="str">
        <v>SPARES/OTHER</v>
      </c>
      <c r="D1782" s="4">
        <v>45162</v>
      </c>
      <c r="E1782" t="str">
        <v>YAMAHA</v>
      </c>
      <c r="F1782">
        <v>14100639</v>
      </c>
      <c r="G1782">
        <v>45162</v>
      </c>
      <c r="H1782" t="str">
        <v>YMCT|KHY-M7132-00</v>
      </c>
      <c r="I1782" t="str">
        <v>BELT 2</v>
      </c>
      <c r="J1782">
        <v>6</v>
      </c>
      <c r="K1782">
        <v>6</v>
      </c>
      <c r="L1782">
        <v>637.16999999999996</v>
      </c>
      <c r="M1782" t="str">
        <v>CNY</v>
      </c>
      <c r="N1782">
        <v>1.0920000000000001</v>
      </c>
      <c r="O1782">
        <v>637.16999999999996</v>
      </c>
      <c r="P1782">
        <v>695.78963999999996</v>
      </c>
      <c r="Q1782" t="str">
        <v>C66SZX-SMT SERVICE</v>
      </c>
      <c r="R1782" t="str">
        <v>JiangXi Netis Technology Co., Ltd.</v>
      </c>
      <c r="S1782" t="str">
        <v>Same</v>
      </c>
      <c r="T1782">
        <v>900888</v>
      </c>
      <c r="U1782">
        <v>315.97000000000003</v>
      </c>
      <c r="V1782" t="str">
        <v>373SMT INV-PTS SALES</v>
      </c>
      <c r="W1782">
        <v>0</v>
      </c>
      <c r="X1782" t="str">
        <v>LK230700056</v>
      </c>
      <c r="Y1782">
        <v>1262115</v>
      </c>
      <c r="Z1782" t="str">
        <v>江西网是科技有限公司</v>
      </c>
      <c r="AA1782">
        <v>0</v>
      </c>
      <c r="AB1782">
        <v>2023</v>
      </c>
      <c r="AC1782">
        <v>8</v>
      </c>
      <c r="AD1782" t="str">
        <v>Q2</v>
      </c>
      <c r="AE1782" t="str">
        <v>FY23/24</v>
      </c>
      <c r="AF1782" t="str">
        <v>SOUTH</v>
      </c>
    </row>
    <row r="1783" spans="1:32">
      <c r="A1783" t="str">
        <v>ESSZ</v>
      </c>
      <c r="B1783" t="str">
        <v>SZX</v>
      </c>
      <c r="C1783" t="str">
        <v>SPARES/OTHER</v>
      </c>
      <c r="D1783" s="4">
        <v>45162</v>
      </c>
      <c r="E1783" t="str">
        <v>YAMAHA</v>
      </c>
      <c r="F1783">
        <v>14100639</v>
      </c>
      <c r="G1783">
        <v>45162</v>
      </c>
      <c r="H1783" t="str">
        <v>YMCT|90990-25J026</v>
      </c>
      <c r="I1783" t="str">
        <v>BEARING</v>
      </c>
      <c r="J1783">
        <v>30</v>
      </c>
      <c r="K1783">
        <v>30</v>
      </c>
      <c r="L1783">
        <v>3318.58</v>
      </c>
      <c r="M1783" t="str">
        <v>CNY</v>
      </c>
      <c r="N1783">
        <v>1.0920000000000001</v>
      </c>
      <c r="O1783">
        <v>3318.58</v>
      </c>
      <c r="P1783">
        <v>3623.8893600000001</v>
      </c>
      <c r="Q1783" t="str">
        <v>C66SZX-SMT SERVICE</v>
      </c>
      <c r="R1783" t="str">
        <v>JiangXi Netis Technology Co., Ltd.</v>
      </c>
      <c r="S1783" t="str">
        <v>Same</v>
      </c>
      <c r="T1783">
        <v>900888</v>
      </c>
      <c r="U1783">
        <v>1879.2</v>
      </c>
      <c r="V1783" t="str">
        <v>373SMT INV-PTS SALES</v>
      </c>
      <c r="W1783">
        <v>0</v>
      </c>
      <c r="X1783" t="str">
        <v>LK230700056</v>
      </c>
      <c r="Y1783">
        <v>1262115</v>
      </c>
      <c r="Z1783" t="str">
        <v>江西网是科技有限公司</v>
      </c>
      <c r="AA1783">
        <v>0</v>
      </c>
      <c r="AB1783">
        <v>2023</v>
      </c>
      <c r="AC1783">
        <v>8</v>
      </c>
      <c r="AD1783" t="str">
        <v>Q2</v>
      </c>
      <c r="AE1783" t="str">
        <v>FY23/24</v>
      </c>
      <c r="AF1783" t="str">
        <v>SOUTH</v>
      </c>
    </row>
    <row r="1784" spans="1:32">
      <c r="A1784" t="str">
        <v>ESSZ</v>
      </c>
      <c r="B1784" t="str">
        <v>SZX</v>
      </c>
      <c r="C1784" t="str">
        <v>SPARES/OTHER</v>
      </c>
      <c r="D1784" s="4">
        <v>45162</v>
      </c>
      <c r="E1784" t="str">
        <v>YAMAHA</v>
      </c>
      <c r="F1784">
        <v>14100639</v>
      </c>
      <c r="G1784">
        <v>45162</v>
      </c>
      <c r="H1784" t="str">
        <v>YMCT|KKE-M2267-A0</v>
      </c>
      <c r="I1784" t="str">
        <v>GUIDE X AXIS ASSY</v>
      </c>
      <c r="J1784">
        <v>6</v>
      </c>
      <c r="K1784">
        <v>6</v>
      </c>
      <c r="L1784">
        <v>10088.5</v>
      </c>
      <c r="M1784" t="str">
        <v>CNY</v>
      </c>
      <c r="N1784">
        <v>1.0920000000000001</v>
      </c>
      <c r="O1784">
        <v>10088.5</v>
      </c>
      <c r="P1784">
        <v>11016.642000000002</v>
      </c>
      <c r="Q1784" t="str">
        <v>C66SZX-SMT SERVICE</v>
      </c>
      <c r="R1784" t="str">
        <v>JiangXi Netis Technology Co., Ltd.</v>
      </c>
      <c r="S1784" t="str">
        <v>Same</v>
      </c>
      <c r="T1784">
        <v>900888</v>
      </c>
      <c r="U1784">
        <v>3996</v>
      </c>
      <c r="V1784" t="str">
        <v>373SMT INV-PTS SALES</v>
      </c>
      <c r="W1784">
        <v>0</v>
      </c>
      <c r="X1784" t="str">
        <v>LK230700056</v>
      </c>
      <c r="Y1784">
        <v>1262115</v>
      </c>
      <c r="Z1784" t="str">
        <v>江西网是科技有限公司</v>
      </c>
      <c r="AA1784">
        <v>0</v>
      </c>
      <c r="AB1784">
        <v>2023</v>
      </c>
      <c r="AC1784">
        <v>8</v>
      </c>
      <c r="AD1784" t="str">
        <v>Q2</v>
      </c>
      <c r="AE1784" t="str">
        <v>FY23/24</v>
      </c>
      <c r="AF1784" t="str">
        <v>SOUTH</v>
      </c>
    </row>
    <row r="1785" spans="1:32">
      <c r="A1785" t="str">
        <v>ESSZ</v>
      </c>
      <c r="B1785" t="str">
        <v>SZX</v>
      </c>
      <c r="C1785" t="str">
        <v>SPARES/OTHER</v>
      </c>
      <c r="D1785" s="4">
        <v>45162</v>
      </c>
      <c r="E1785" t="str">
        <v>YAMAHA</v>
      </c>
      <c r="F1785">
        <v>14100639</v>
      </c>
      <c r="G1785">
        <v>45162</v>
      </c>
      <c r="H1785" t="str">
        <v>YMCT|KV7-M9266-01</v>
      </c>
      <c r="I1785" t="str">
        <v>GUIDE</v>
      </c>
      <c r="J1785">
        <v>4</v>
      </c>
      <c r="K1785">
        <v>4</v>
      </c>
      <c r="L1785">
        <v>2548.67</v>
      </c>
      <c r="M1785" t="str">
        <v>CNY</v>
      </c>
      <c r="N1785">
        <v>1.0920000000000001</v>
      </c>
      <c r="O1785">
        <v>2548.67</v>
      </c>
      <c r="P1785">
        <v>2783.1476400000001</v>
      </c>
      <c r="Q1785" t="str">
        <v>C66SZX-SMT SERVICE</v>
      </c>
      <c r="R1785" t="str">
        <v>JiangXi Netis Technology Co., Ltd.</v>
      </c>
      <c r="S1785" t="str">
        <v>Same</v>
      </c>
      <c r="T1785">
        <v>900888</v>
      </c>
      <c r="U1785">
        <v>1464.48</v>
      </c>
      <c r="V1785" t="str">
        <v>373SMT INV-PTS SALES</v>
      </c>
      <c r="W1785">
        <v>0</v>
      </c>
      <c r="X1785" t="str">
        <v>LK230700056</v>
      </c>
      <c r="Y1785">
        <v>1262115</v>
      </c>
      <c r="Z1785" t="str">
        <v>江西网是科技有限公司</v>
      </c>
      <c r="AA1785">
        <v>0</v>
      </c>
      <c r="AB1785">
        <v>2023</v>
      </c>
      <c r="AC1785">
        <v>8</v>
      </c>
      <c r="AD1785" t="str">
        <v>Q2</v>
      </c>
      <c r="AE1785" t="str">
        <v>FY23/24</v>
      </c>
      <c r="AF1785" t="str">
        <v>SOUTH</v>
      </c>
    </row>
    <row r="1786" spans="1:32">
      <c r="A1786" t="str">
        <v>ESSZ</v>
      </c>
      <c r="B1786" t="str">
        <v>SZX</v>
      </c>
      <c r="C1786" t="str">
        <v>SPARES/OTHER</v>
      </c>
      <c r="D1786" s="4">
        <v>45162</v>
      </c>
      <c r="E1786" t="str">
        <v>YAMAHA</v>
      </c>
      <c r="F1786">
        <v>14100639</v>
      </c>
      <c r="G1786">
        <v>45162</v>
      </c>
      <c r="H1786" t="str">
        <v>YMCT|KKE-M917H-00</v>
      </c>
      <c r="I1786" t="str">
        <v>BELT CONVEYOR</v>
      </c>
      <c r="J1786">
        <v>6</v>
      </c>
      <c r="K1786">
        <v>6</v>
      </c>
      <c r="L1786">
        <v>1672.57</v>
      </c>
      <c r="M1786" t="str">
        <v>CNY</v>
      </c>
      <c r="N1786">
        <v>1.0920000000000001</v>
      </c>
      <c r="O1786">
        <v>1672.57</v>
      </c>
      <c r="P1786">
        <v>1826.4464400000002</v>
      </c>
      <c r="Q1786" t="str">
        <v>C66SZX-SMT SERVICE</v>
      </c>
      <c r="R1786" t="str">
        <v>JiangXi Netis Technology Co., Ltd.</v>
      </c>
      <c r="S1786" t="str">
        <v>Same</v>
      </c>
      <c r="T1786">
        <v>900888</v>
      </c>
      <c r="U1786">
        <v>1049.4000000000001</v>
      </c>
      <c r="V1786" t="str">
        <v>373SMT INV-PTS SALES</v>
      </c>
      <c r="W1786">
        <v>0</v>
      </c>
      <c r="X1786" t="str">
        <v>LK230700056</v>
      </c>
      <c r="Y1786">
        <v>1262115</v>
      </c>
      <c r="Z1786" t="str">
        <v>江西网是科技有限公司</v>
      </c>
      <c r="AA1786">
        <v>0</v>
      </c>
      <c r="AB1786">
        <v>2023</v>
      </c>
      <c r="AC1786">
        <v>8</v>
      </c>
      <c r="AD1786" t="str">
        <v>Q2</v>
      </c>
      <c r="AE1786" t="str">
        <v>FY23/24</v>
      </c>
      <c r="AF1786" t="str">
        <v>SOUTH</v>
      </c>
    </row>
    <row r="1787" spans="1:32">
      <c r="A1787" t="str">
        <v>ESSZ</v>
      </c>
      <c r="B1787" t="str">
        <v>SZX</v>
      </c>
      <c r="C1787" t="str">
        <v>SPARES/OTHER</v>
      </c>
      <c r="D1787" s="4">
        <v>45162</v>
      </c>
      <c r="E1787" t="str">
        <v>OTHERS</v>
      </c>
      <c r="F1787">
        <v>14100640</v>
      </c>
      <c r="G1787">
        <v>45162</v>
      </c>
      <c r="H1787" t="str">
        <v>ZMTR|K48-M3856-00X</v>
      </c>
      <c r="I1787" t="str">
        <v>GREASE PACK(NSL)</v>
      </c>
      <c r="J1787">
        <v>2</v>
      </c>
      <c r="K1787">
        <v>2</v>
      </c>
      <c r="L1787">
        <v>0</v>
      </c>
      <c r="M1787" t="str">
        <v>CNY</v>
      </c>
      <c r="N1787">
        <v>1.0920000000000001</v>
      </c>
      <c r="O1787">
        <v>0</v>
      </c>
      <c r="P1787">
        <v>0</v>
      </c>
      <c r="Q1787" t="str">
        <v>C66SZX-SMT SERVICE</v>
      </c>
      <c r="R1787" t="str">
        <v>Shenzhen Jingpin Mounter Technology Co., Ltd.</v>
      </c>
      <c r="S1787" t="str">
        <v>Same</v>
      </c>
      <c r="T1787">
        <v>900890</v>
      </c>
      <c r="U1787">
        <v>235.89</v>
      </c>
      <c r="V1787" t="str">
        <v>373SMT INV-PTS SALES</v>
      </c>
      <c r="W1787">
        <v>0</v>
      </c>
      <c r="X1787" t="str">
        <v>C66SZ24227</v>
      </c>
      <c r="Y1787">
        <v>1262120</v>
      </c>
      <c r="Z1787" t="str">
        <v>深圳市晶品贴片技术有限公司</v>
      </c>
      <c r="AA1787">
        <v>0</v>
      </c>
      <c r="AB1787">
        <v>2023</v>
      </c>
      <c r="AC1787">
        <v>8</v>
      </c>
      <c r="AD1787" t="str">
        <v>Q2</v>
      </c>
      <c r="AE1787" t="str">
        <v>FY23/24</v>
      </c>
      <c r="AF1787" t="str">
        <v>SOUTH</v>
      </c>
    </row>
    <row r="1788" spans="1:32">
      <c r="A1788" t="str">
        <v>ESSZ</v>
      </c>
      <c r="B1788" t="str">
        <v>SZX</v>
      </c>
      <c r="C1788" t="str">
        <v>FEEDER</v>
      </c>
      <c r="D1788" s="4">
        <v>45166</v>
      </c>
      <c r="E1788" t="str">
        <v>YAMAHA</v>
      </c>
      <c r="F1788">
        <v>14100641</v>
      </c>
      <c r="G1788">
        <v>45166</v>
      </c>
      <c r="H1788" t="str">
        <v>YMCT|KHJ-MC100-00</v>
      </c>
      <c r="I1788" t="str">
        <v>SS TAPE FEEDER 8mm</v>
      </c>
      <c r="J1788">
        <v>6</v>
      </c>
      <c r="K1788">
        <v>6</v>
      </c>
      <c r="L1788">
        <v>15238.94</v>
      </c>
      <c r="M1788" t="str">
        <v>CNY</v>
      </c>
      <c r="N1788">
        <v>1.0920000000000001</v>
      </c>
      <c r="O1788">
        <v>15238.94</v>
      </c>
      <c r="P1788">
        <v>16640.922480000001</v>
      </c>
      <c r="Q1788" t="str">
        <v>C66SZX-SMT SERVICE</v>
      </c>
      <c r="R1788" t="str">
        <v>Dongguan Laifen Electronic Technology Co., Ltd.</v>
      </c>
      <c r="S1788" t="str">
        <v>Same</v>
      </c>
      <c r="T1788">
        <v>900891</v>
      </c>
      <c r="U1788">
        <v>13311.9</v>
      </c>
      <c r="V1788" t="str">
        <v>373SMT INV-PTS SALES</v>
      </c>
      <c r="W1788">
        <v>0</v>
      </c>
      <c r="X1788" t="str">
        <v>LF23080375</v>
      </c>
      <c r="Y1788">
        <v>1264244</v>
      </c>
      <c r="Z1788" t="str">
        <v>东莞市徕芬电子科技有限公司</v>
      </c>
      <c r="AA1788">
        <v>0</v>
      </c>
      <c r="AB1788">
        <v>2023</v>
      </c>
      <c r="AC1788">
        <v>8</v>
      </c>
      <c r="AD1788" t="str">
        <v>Q2</v>
      </c>
      <c r="AE1788" t="str">
        <v>FY23/24</v>
      </c>
      <c r="AF1788" t="str">
        <v>SOUTH</v>
      </c>
    </row>
    <row r="1789" spans="1:32">
      <c r="A1789" t="str">
        <v>ESSZ</v>
      </c>
      <c r="B1789" t="str">
        <v>SZX</v>
      </c>
      <c r="C1789" t="str">
        <v>SPARES/OTHER</v>
      </c>
      <c r="D1789" s="4">
        <v>45168</v>
      </c>
      <c r="E1789" t="str">
        <v>OTHERS</v>
      </c>
      <c r="F1789">
        <v>14100642</v>
      </c>
      <c r="G1789">
        <v>45168</v>
      </c>
      <c r="H1789" t="str">
        <v>ZMTR|K48-M3856-00X</v>
      </c>
      <c r="I1789" t="str">
        <v>GREASE PACK(NSL)</v>
      </c>
      <c r="J1789">
        <v>12</v>
      </c>
      <c r="K1789">
        <v>12</v>
      </c>
      <c r="L1789">
        <v>1975.22</v>
      </c>
      <c r="M1789" t="str">
        <v>CNY</v>
      </c>
      <c r="N1789">
        <v>1.0920000000000001</v>
      </c>
      <c r="O1789">
        <v>1975.22</v>
      </c>
      <c r="P1789">
        <v>2156.9402400000004</v>
      </c>
      <c r="Q1789" t="str">
        <v>C66SZX-SMT SERVICE</v>
      </c>
      <c r="R1789" t="str">
        <v>Huizhou Gengchuang Electronics Co., Ltd.</v>
      </c>
      <c r="S1789" t="str">
        <v>Same</v>
      </c>
      <c r="T1789">
        <v>900892</v>
      </c>
      <c r="U1789">
        <v>1415.34</v>
      </c>
      <c r="V1789" t="str">
        <v>373SMT INV-PTS SALES</v>
      </c>
      <c r="W1789">
        <v>0</v>
      </c>
      <c r="X1789" t="str">
        <v>GCL23070283</v>
      </c>
      <c r="Y1789">
        <v>1266109</v>
      </c>
      <c r="Z1789" t="str">
        <v>惠州市耕创电子有限公司</v>
      </c>
      <c r="AA1789">
        <v>0</v>
      </c>
      <c r="AB1789">
        <v>2023</v>
      </c>
      <c r="AC1789">
        <v>8</v>
      </c>
      <c r="AD1789" t="str">
        <v>Q2</v>
      </c>
      <c r="AE1789" t="str">
        <v>FY23/24</v>
      </c>
      <c r="AF1789" t="str">
        <v>SOUTH</v>
      </c>
    </row>
    <row r="1790" spans="1:32">
      <c r="A1790" t="str">
        <v>ESSZ</v>
      </c>
      <c r="B1790" t="str">
        <v>SZX</v>
      </c>
      <c r="C1790" t="str">
        <v>SPARES/OTHER</v>
      </c>
      <c r="D1790" s="4">
        <v>45168</v>
      </c>
      <c r="E1790" t="str">
        <v>YAMAHA</v>
      </c>
      <c r="F1790">
        <v>14100642</v>
      </c>
      <c r="G1790">
        <v>45168</v>
      </c>
      <c r="H1790" t="str">
        <v>YMCT|KHJ-MC16U-00</v>
      </c>
      <c r="I1790" t="str">
        <v>TAIL COVER ASSY.</v>
      </c>
      <c r="J1790">
        <v>10</v>
      </c>
      <c r="K1790">
        <v>10</v>
      </c>
      <c r="L1790">
        <v>752.21</v>
      </c>
      <c r="M1790" t="str">
        <v>CNY</v>
      </c>
      <c r="N1790">
        <v>1.0920000000000001</v>
      </c>
      <c r="O1790">
        <v>752.21</v>
      </c>
      <c r="P1790">
        <v>821.41332000000011</v>
      </c>
      <c r="Q1790" t="str">
        <v>C66SZX-SMT SERVICE</v>
      </c>
      <c r="R1790" t="str">
        <v>Huizhou Gengchuang Electronics Co., Ltd.</v>
      </c>
      <c r="S1790" t="str">
        <v>Same</v>
      </c>
      <c r="T1790">
        <v>900892</v>
      </c>
      <c r="U1790">
        <v>410</v>
      </c>
      <c r="V1790" t="str">
        <v>373SMT INV-PTS SALES</v>
      </c>
      <c r="W1790">
        <v>0</v>
      </c>
      <c r="X1790" t="str">
        <v>GCL23070283</v>
      </c>
      <c r="Y1790">
        <v>1266109</v>
      </c>
      <c r="Z1790" t="str">
        <v>惠州市耕创电子有限公司</v>
      </c>
      <c r="AA1790">
        <v>0</v>
      </c>
      <c r="AB1790">
        <v>2023</v>
      </c>
      <c r="AC1790">
        <v>8</v>
      </c>
      <c r="AD1790" t="str">
        <v>Q2</v>
      </c>
      <c r="AE1790" t="str">
        <v>FY23/24</v>
      </c>
      <c r="AF1790" t="str">
        <v>SOUTH</v>
      </c>
    </row>
    <row r="1791" spans="1:32">
      <c r="A1791" t="str">
        <v>ESSZ</v>
      </c>
      <c r="B1791" t="str">
        <v>SZX</v>
      </c>
      <c r="C1791" t="str">
        <v>SPARES/OTHER</v>
      </c>
      <c r="D1791" s="4">
        <v>45168</v>
      </c>
      <c r="E1791" t="str">
        <v>YAMAHA</v>
      </c>
      <c r="F1791">
        <v>14100642</v>
      </c>
      <c r="G1791">
        <v>45168</v>
      </c>
      <c r="H1791" t="str">
        <v>YMCT|KHJ-MC181-00</v>
      </c>
      <c r="I1791" t="str">
        <v>HANDLE</v>
      </c>
      <c r="J1791">
        <v>5</v>
      </c>
      <c r="K1791">
        <v>5</v>
      </c>
      <c r="L1791">
        <v>287.61</v>
      </c>
      <c r="M1791" t="str">
        <v>CNY</v>
      </c>
      <c r="N1791">
        <v>1.0920000000000001</v>
      </c>
      <c r="O1791">
        <v>287.61</v>
      </c>
      <c r="P1791">
        <v>314.07012000000003</v>
      </c>
      <c r="Q1791" t="str">
        <v>C66SZX-SMT SERVICE</v>
      </c>
      <c r="R1791" t="str">
        <v>Huizhou Gengchuang Electronics Co., Ltd.</v>
      </c>
      <c r="S1791" t="str">
        <v>Same</v>
      </c>
      <c r="T1791">
        <v>900892</v>
      </c>
      <c r="U1791">
        <v>160</v>
      </c>
      <c r="V1791" t="str">
        <v>373SMT INV-PTS SALES</v>
      </c>
      <c r="W1791">
        <v>0</v>
      </c>
      <c r="X1791" t="str">
        <v>GCL23070283</v>
      </c>
      <c r="Y1791">
        <v>1266109</v>
      </c>
      <c r="Z1791" t="str">
        <v>惠州市耕创电子有限公司</v>
      </c>
      <c r="AA1791">
        <v>0</v>
      </c>
      <c r="AB1791">
        <v>2023</v>
      </c>
      <c r="AC1791">
        <v>8</v>
      </c>
      <c r="AD1791" t="str">
        <v>Q2</v>
      </c>
      <c r="AE1791" t="str">
        <v>FY23/24</v>
      </c>
      <c r="AF1791" t="str">
        <v>SOUTH</v>
      </c>
    </row>
    <row r="1792" spans="1:32">
      <c r="A1792" t="str">
        <v>ESSZ</v>
      </c>
      <c r="B1792" t="str">
        <v>SZX</v>
      </c>
      <c r="C1792" t="str">
        <v>SPARES/OTHER</v>
      </c>
      <c r="D1792" s="4">
        <v>45168</v>
      </c>
      <c r="E1792" t="str">
        <v>YAMAHA</v>
      </c>
      <c r="F1792">
        <v>14100642</v>
      </c>
      <c r="G1792">
        <v>45168</v>
      </c>
      <c r="H1792" t="str">
        <v>YMCT|KHJ-MC244-00</v>
      </c>
      <c r="I1792" t="str">
        <v>LEVER TAPE GUIDE R</v>
      </c>
      <c r="J1792">
        <v>20</v>
      </c>
      <c r="K1792">
        <v>20</v>
      </c>
      <c r="L1792">
        <v>353.98</v>
      </c>
      <c r="M1792" t="str">
        <v>CNY</v>
      </c>
      <c r="N1792">
        <v>1.0920000000000001</v>
      </c>
      <c r="O1792">
        <v>353.98</v>
      </c>
      <c r="P1792">
        <v>386.54616000000004</v>
      </c>
      <c r="Q1792" t="str">
        <v>C66SZX-SMT SERVICE</v>
      </c>
      <c r="R1792" t="str">
        <v>Huizhou Gengchuang Electronics Co., Ltd.</v>
      </c>
      <c r="S1792" t="str">
        <v>Same</v>
      </c>
      <c r="T1792">
        <v>900892</v>
      </c>
      <c r="U1792">
        <v>180</v>
      </c>
      <c r="V1792" t="str">
        <v>373SMT INV-PTS SALES</v>
      </c>
      <c r="W1792">
        <v>0</v>
      </c>
      <c r="X1792" t="str">
        <v>GCL23070283</v>
      </c>
      <c r="Y1792">
        <v>1266109</v>
      </c>
      <c r="Z1792" t="str">
        <v>惠州市耕创电子有限公司</v>
      </c>
      <c r="AA1792">
        <v>0</v>
      </c>
      <c r="AB1792">
        <v>2023</v>
      </c>
      <c r="AC1792">
        <v>8</v>
      </c>
      <c r="AD1792" t="str">
        <v>Q2</v>
      </c>
      <c r="AE1792" t="str">
        <v>FY23/24</v>
      </c>
      <c r="AF1792" t="str">
        <v>SOUTH</v>
      </c>
    </row>
    <row r="1793" spans="1:32">
      <c r="A1793" t="str">
        <v>ESSZ</v>
      </c>
      <c r="B1793" t="str">
        <v>SZX</v>
      </c>
      <c r="C1793" t="str">
        <v>SPARES/OTHER</v>
      </c>
      <c r="D1793" s="4">
        <v>45168</v>
      </c>
      <c r="E1793" t="str">
        <v>YAMAHA</v>
      </c>
      <c r="F1793">
        <v>14100642</v>
      </c>
      <c r="G1793">
        <v>45168</v>
      </c>
      <c r="H1793" t="str">
        <v>YMCT|KHJ-MC185-00</v>
      </c>
      <c r="I1793" t="str">
        <v>PIN,HANDLE</v>
      </c>
      <c r="J1793">
        <v>5</v>
      </c>
      <c r="K1793">
        <v>5</v>
      </c>
      <c r="L1793">
        <v>88.5</v>
      </c>
      <c r="M1793" t="str">
        <v>CNY</v>
      </c>
      <c r="N1793">
        <v>1.0920000000000001</v>
      </c>
      <c r="O1793">
        <v>88.5</v>
      </c>
      <c r="P1793">
        <v>96.64200000000001</v>
      </c>
      <c r="Q1793" t="str">
        <v>C66SZX-SMT SERVICE</v>
      </c>
      <c r="R1793" t="str">
        <v>Huizhou Gengchuang Electronics Co., Ltd.</v>
      </c>
      <c r="S1793" t="str">
        <v>Same</v>
      </c>
      <c r="T1793">
        <v>900892</v>
      </c>
      <c r="U1793">
        <v>47.25</v>
      </c>
      <c r="V1793" t="str">
        <v>373SMT INV-PTS SALES</v>
      </c>
      <c r="W1793">
        <v>0</v>
      </c>
      <c r="X1793" t="str">
        <v>GCL23070283</v>
      </c>
      <c r="Y1793">
        <v>1266109</v>
      </c>
      <c r="Z1793" t="str">
        <v>惠州市耕创电子有限公司</v>
      </c>
      <c r="AA1793">
        <v>0</v>
      </c>
      <c r="AB1793">
        <v>2023</v>
      </c>
      <c r="AC1793">
        <v>8</v>
      </c>
      <c r="AD1793" t="str">
        <v>Q2</v>
      </c>
      <c r="AE1793" t="str">
        <v>FY23/24</v>
      </c>
      <c r="AF1793" t="str">
        <v>SOUTH</v>
      </c>
    </row>
    <row r="1794" spans="1:32">
      <c r="A1794" t="str">
        <v>ESSZ</v>
      </c>
      <c r="B1794" t="str">
        <v>SZX</v>
      </c>
      <c r="C1794" t="str">
        <v>SPARES/OTHER</v>
      </c>
      <c r="D1794" s="4">
        <v>45168</v>
      </c>
      <c r="E1794" t="str">
        <v>YAMAHA</v>
      </c>
      <c r="F1794">
        <v>14100643</v>
      </c>
      <c r="G1794">
        <v>45168</v>
      </c>
      <c r="H1794" t="str">
        <v>YMCT|KHN-M7720-A3</v>
      </c>
      <c r="I1794" t="str">
        <v>NOZZLE 302A ASSY</v>
      </c>
      <c r="J1794">
        <v>5</v>
      </c>
      <c r="K1794">
        <v>5</v>
      </c>
      <c r="L1794">
        <v>3008.85</v>
      </c>
      <c r="M1794" t="str">
        <v>CNY</v>
      </c>
      <c r="N1794">
        <v>1.0920000000000001</v>
      </c>
      <c r="O1794">
        <v>3008.85</v>
      </c>
      <c r="P1794">
        <v>3285.6642000000002</v>
      </c>
      <c r="Q1794" t="str">
        <v>C66SZX-SMT SERVICE</v>
      </c>
      <c r="R1794" t="str">
        <v>Foshan Xianghao Electric Co., Ltd.</v>
      </c>
      <c r="S1794" t="str">
        <v>Same</v>
      </c>
      <c r="T1794">
        <v>900893</v>
      </c>
      <c r="U1794">
        <v>2100</v>
      </c>
      <c r="V1794" t="str">
        <v>373SMT INV-PTS SALES</v>
      </c>
      <c r="W1794">
        <v>0</v>
      </c>
      <c r="X1794" t="str">
        <v>C66SZ24226</v>
      </c>
      <c r="Y1794">
        <v>1266112</v>
      </c>
      <c r="Z1794" t="str">
        <v>佛山市湘浩电气有限公司</v>
      </c>
      <c r="AA1794">
        <v>0</v>
      </c>
      <c r="AB1794">
        <v>2023</v>
      </c>
      <c r="AC1794">
        <v>8</v>
      </c>
      <c r="AD1794" t="str">
        <v>Q2</v>
      </c>
      <c r="AE1794" t="str">
        <v>FY23/24</v>
      </c>
      <c r="AF1794" t="str">
        <v>SOUTH</v>
      </c>
    </row>
    <row r="1795" spans="1:32">
      <c r="A1795" t="str">
        <v>ESSZ</v>
      </c>
      <c r="B1795" t="str">
        <v>SZX</v>
      </c>
      <c r="C1795" t="str">
        <v>SPARES/OTHER</v>
      </c>
      <c r="D1795" s="4">
        <v>45182</v>
      </c>
      <c r="E1795" t="str">
        <v>YAMAHA</v>
      </c>
      <c r="F1795">
        <v>14100644</v>
      </c>
      <c r="G1795">
        <v>45182</v>
      </c>
      <c r="H1795" t="str">
        <v>YMCT|KKE-M917H-00</v>
      </c>
      <c r="I1795" t="str">
        <v>BELT CONVEYOR</v>
      </c>
      <c r="J1795">
        <v>4</v>
      </c>
      <c r="K1795">
        <v>4</v>
      </c>
      <c r="L1795">
        <v>1149.56</v>
      </c>
      <c r="M1795" t="str">
        <v>CNY</v>
      </c>
      <c r="N1795">
        <v>1.077</v>
      </c>
      <c r="O1795">
        <v>1149.56</v>
      </c>
      <c r="P1795">
        <v>1238.0761199999999</v>
      </c>
      <c r="Q1795" t="str">
        <v>C66SZX-SMT SERVICE</v>
      </c>
      <c r="R1795" t="str">
        <v>ACOUSTIC INNOVATION (HUIZHOU) CO., LTD</v>
      </c>
      <c r="S1795" t="str">
        <v>Same</v>
      </c>
      <c r="T1795">
        <v>900894</v>
      </c>
      <c r="U1795">
        <v>699.6</v>
      </c>
      <c r="V1795" t="str">
        <v>373SMT INV-PTS SALES</v>
      </c>
      <c r="W1795">
        <v>0</v>
      </c>
      <c r="X1795" t="str">
        <v>POORD166363</v>
      </c>
      <c r="Y1795">
        <v>1274133</v>
      </c>
      <c r="Z1795" t="str">
        <v>声电电子科技（惠州）有限公司</v>
      </c>
      <c r="AA1795">
        <v>0</v>
      </c>
      <c r="AB1795">
        <v>2023</v>
      </c>
      <c r="AC1795">
        <v>9</v>
      </c>
      <c r="AD1795" t="str">
        <v>Q2</v>
      </c>
      <c r="AE1795" t="str">
        <v>FY23/24</v>
      </c>
      <c r="AF1795" t="str">
        <v>SOUTH</v>
      </c>
    </row>
    <row r="1796" spans="1:32">
      <c r="A1796" t="str">
        <v>ESSZ</v>
      </c>
      <c r="B1796" t="str">
        <v>SZX</v>
      </c>
      <c r="C1796" t="str">
        <v>SPARES/OTHER</v>
      </c>
      <c r="D1796" s="4">
        <v>45182</v>
      </c>
      <c r="E1796" t="str">
        <v>YAMAHA</v>
      </c>
      <c r="F1796">
        <v>14100645</v>
      </c>
      <c r="G1796">
        <v>45182</v>
      </c>
      <c r="H1796" t="str">
        <v>YMCT|KMB-M7006-A0</v>
      </c>
      <c r="I1796" t="str">
        <v>HEAD SHAFT 1 ASSY.</v>
      </c>
      <c r="J1796">
        <v>2</v>
      </c>
      <c r="K1796">
        <v>2</v>
      </c>
      <c r="L1796">
        <v>6725.66</v>
      </c>
      <c r="M1796" t="str">
        <v>CNY</v>
      </c>
      <c r="N1796">
        <v>1.077</v>
      </c>
      <c r="O1796">
        <v>6725.66</v>
      </c>
      <c r="P1796">
        <v>7243.5358199999991</v>
      </c>
      <c r="Q1796" t="str">
        <v>C66SZX-SMT SERVICE</v>
      </c>
      <c r="R1796" t="str">
        <v>Shenzhen Royal Display Technology Co., Ltd</v>
      </c>
      <c r="S1796" t="str">
        <v>Same</v>
      </c>
      <c r="T1796">
        <v>900895</v>
      </c>
      <c r="U1796">
        <v>3722</v>
      </c>
      <c r="V1796" t="str">
        <v>373SMT INV-PTS SALES</v>
      </c>
      <c r="W1796">
        <v>0</v>
      </c>
      <c r="X1796" t="str">
        <v>C66SZ24200&amp;C66SZ24213</v>
      </c>
      <c r="Y1796">
        <v>1274136</v>
      </c>
      <c r="Z1796" t="str">
        <v>深圳市皇家显示技术有限公司</v>
      </c>
      <c r="AA1796">
        <v>0</v>
      </c>
      <c r="AB1796">
        <v>2023</v>
      </c>
      <c r="AC1796">
        <v>9</v>
      </c>
      <c r="AD1796" t="str">
        <v>Q2</v>
      </c>
      <c r="AE1796" t="str">
        <v>FY23/24</v>
      </c>
      <c r="AF1796" t="str">
        <v>SOUTH</v>
      </c>
    </row>
    <row r="1797" spans="1:32">
      <c r="A1797" t="str">
        <v>ESSZ</v>
      </c>
      <c r="B1797" t="str">
        <v>SZX</v>
      </c>
      <c r="C1797" t="str">
        <v>SPARES/OTHER</v>
      </c>
      <c r="D1797" s="4">
        <v>45182</v>
      </c>
      <c r="E1797" t="str">
        <v>YAMAHA</v>
      </c>
      <c r="F1797">
        <v>14100645</v>
      </c>
      <c r="G1797">
        <v>45182</v>
      </c>
      <c r="H1797" t="str">
        <v>YMCT|KLF-M86P0-00</v>
      </c>
      <c r="I1797" t="str">
        <v>PUMP SPARE SET</v>
      </c>
      <c r="J1797">
        <v>2</v>
      </c>
      <c r="K1797">
        <v>2</v>
      </c>
      <c r="L1797">
        <v>21592.92</v>
      </c>
      <c r="M1797" t="str">
        <v>CNY</v>
      </c>
      <c r="N1797">
        <v>1.077</v>
      </c>
      <c r="O1797">
        <v>21592.92</v>
      </c>
      <c r="P1797">
        <v>23255.574839999997</v>
      </c>
      <c r="Q1797" t="str">
        <v>C66SZX-SMT SERVICE</v>
      </c>
      <c r="R1797" t="str">
        <v>Shenzhen Royal Display Technology Co., Ltd</v>
      </c>
      <c r="S1797" t="str">
        <v>Same</v>
      </c>
      <c r="T1797">
        <v>900895</v>
      </c>
      <c r="U1797">
        <v>12888.72</v>
      </c>
      <c r="V1797" t="str">
        <v>373SMT INV-PTS SALES</v>
      </c>
      <c r="W1797">
        <v>0</v>
      </c>
      <c r="X1797" t="str">
        <v>C66SZ24200&amp;C66SZ24213</v>
      </c>
      <c r="Y1797">
        <v>1274136</v>
      </c>
      <c r="Z1797" t="str">
        <v>深圳市皇家显示技术有限公司</v>
      </c>
      <c r="AA1797">
        <v>0</v>
      </c>
      <c r="AB1797">
        <v>2023</v>
      </c>
      <c r="AC1797">
        <v>9</v>
      </c>
      <c r="AD1797" t="str">
        <v>Q2</v>
      </c>
      <c r="AE1797" t="str">
        <v>FY23/24</v>
      </c>
      <c r="AF1797" t="str">
        <v>SOUTH</v>
      </c>
    </row>
    <row r="1798" spans="1:32">
      <c r="A1798" t="str">
        <v>ESSZ</v>
      </c>
      <c r="B1798" t="str">
        <v>SZX</v>
      </c>
      <c r="C1798" t="str">
        <v>SPARES/OTHER</v>
      </c>
      <c r="D1798" s="4">
        <v>45182</v>
      </c>
      <c r="E1798" t="str">
        <v>YAMAHA</v>
      </c>
      <c r="F1798">
        <v>14100646</v>
      </c>
      <c r="G1798">
        <v>45182</v>
      </c>
      <c r="H1798" t="str">
        <v>YMCT|KKE-M66JA-01</v>
      </c>
      <c r="I1798" t="str">
        <v>HNS SCAN FLEX</v>
      </c>
      <c r="J1798">
        <v>1</v>
      </c>
      <c r="K1798">
        <v>1</v>
      </c>
      <c r="L1798">
        <v>5530.97</v>
      </c>
      <c r="M1798" t="str">
        <v>CNY</v>
      </c>
      <c r="N1798">
        <v>1.077</v>
      </c>
      <c r="O1798">
        <v>5530.97</v>
      </c>
      <c r="P1798">
        <v>5956.8546900000001</v>
      </c>
      <c r="Q1798" t="str">
        <v>C66SZX-SMT SERVICE</v>
      </c>
      <c r="R1798" t="str">
        <v>Shenzhen Hechuangyongtai Electronics Co., Ltd.</v>
      </c>
      <c r="S1798" t="str">
        <v>Same</v>
      </c>
      <c r="T1798">
        <v>900896</v>
      </c>
      <c r="U1798">
        <v>3495.15</v>
      </c>
      <c r="V1798" t="str">
        <v>373SMT INV-PTS SALES</v>
      </c>
      <c r="W1798">
        <v>0</v>
      </c>
      <c r="X1798" t="str">
        <v>C66SZ24161REV1&amp;C66SZ24204</v>
      </c>
      <c r="Y1798">
        <v>1274140</v>
      </c>
      <c r="Z1798" t="str">
        <v>深圳市和创永泰电子有限公司</v>
      </c>
      <c r="AA1798">
        <v>0</v>
      </c>
      <c r="AB1798">
        <v>2023</v>
      </c>
      <c r="AC1798">
        <v>9</v>
      </c>
      <c r="AD1798" t="str">
        <v>Q2</v>
      </c>
      <c r="AE1798" t="str">
        <v>FY23/24</v>
      </c>
      <c r="AF1798" t="str">
        <v>SOUTH</v>
      </c>
    </row>
    <row r="1799" spans="1:32">
      <c r="A1799" t="str">
        <v>ESSZ</v>
      </c>
      <c r="B1799" t="str">
        <v>SZX</v>
      </c>
      <c r="C1799" t="str">
        <v>SPARES/OTHER</v>
      </c>
      <c r="D1799" s="4">
        <v>45182</v>
      </c>
      <c r="E1799" t="str">
        <v>YAMAHA</v>
      </c>
      <c r="F1799">
        <v>14100646</v>
      </c>
      <c r="G1799">
        <v>45182</v>
      </c>
      <c r="H1799" t="str">
        <v>YMCT|KHM-M654B-01</v>
      </c>
      <c r="I1799" t="str">
        <v>SENSOR, FIBER 1</v>
      </c>
      <c r="J1799">
        <v>1</v>
      </c>
      <c r="K1799">
        <v>1</v>
      </c>
      <c r="L1799">
        <v>663.72</v>
      </c>
      <c r="M1799" t="str">
        <v>CNY</v>
      </c>
      <c r="N1799">
        <v>1.077</v>
      </c>
      <c r="O1799">
        <v>663.72</v>
      </c>
      <c r="P1799">
        <v>714.82644000000005</v>
      </c>
      <c r="Q1799" t="str">
        <v>C66SZX-SMT SERVICE</v>
      </c>
      <c r="R1799" t="str">
        <v>Shenzhen Hechuangyongtai Electronics Co., Ltd.</v>
      </c>
      <c r="S1799" t="str">
        <v>Same</v>
      </c>
      <c r="T1799">
        <v>900896</v>
      </c>
      <c r="U1799">
        <v>393</v>
      </c>
      <c r="V1799" t="str">
        <v>373SMT INV-PTS SALES</v>
      </c>
      <c r="W1799">
        <v>0</v>
      </c>
      <c r="X1799" t="str">
        <v>C66SZ24161REV1&amp;C66SZ24204</v>
      </c>
      <c r="Y1799">
        <v>1274140</v>
      </c>
      <c r="Z1799" t="str">
        <v>深圳市和创永泰电子有限公司</v>
      </c>
      <c r="AA1799">
        <v>0</v>
      </c>
      <c r="AB1799">
        <v>2023</v>
      </c>
      <c r="AC1799">
        <v>9</v>
      </c>
      <c r="AD1799" t="str">
        <v>Q2</v>
      </c>
      <c r="AE1799" t="str">
        <v>FY23/24</v>
      </c>
      <c r="AF1799" t="str">
        <v>SOUTH</v>
      </c>
    </row>
    <row r="1800" spans="1:32">
      <c r="A1800" t="str">
        <v>ESSZ</v>
      </c>
      <c r="B1800" t="str">
        <v>SZX</v>
      </c>
      <c r="C1800" t="str">
        <v>SPARES/OTHER</v>
      </c>
      <c r="D1800" s="4">
        <v>45182</v>
      </c>
      <c r="E1800" t="str">
        <v>YAMAHA</v>
      </c>
      <c r="F1800">
        <v>14100646</v>
      </c>
      <c r="G1800">
        <v>45182</v>
      </c>
      <c r="H1800" t="str">
        <v>YMCT|90990-25J026</v>
      </c>
      <c r="I1800" t="str">
        <v>BEARING</v>
      </c>
      <c r="J1800">
        <v>10</v>
      </c>
      <c r="K1800">
        <v>10</v>
      </c>
      <c r="L1800">
        <v>1061.95</v>
      </c>
      <c r="M1800" t="str">
        <v>CNY</v>
      </c>
      <c r="N1800">
        <v>1.077</v>
      </c>
      <c r="O1800">
        <v>1061.95</v>
      </c>
      <c r="P1800">
        <v>1143.7201500000001</v>
      </c>
      <c r="Q1800" t="str">
        <v>C66SZX-SMT SERVICE</v>
      </c>
      <c r="R1800" t="str">
        <v>Shenzhen Hechuangyongtai Electronics Co., Ltd.</v>
      </c>
      <c r="S1800" t="str">
        <v>Same</v>
      </c>
      <c r="T1800">
        <v>900896</v>
      </c>
      <c r="U1800">
        <v>626.4</v>
      </c>
      <c r="V1800" t="str">
        <v>373SMT INV-PTS SALES</v>
      </c>
      <c r="W1800">
        <v>0</v>
      </c>
      <c r="X1800" t="str">
        <v>C66SZ24161REV1&amp;C66SZ24204</v>
      </c>
      <c r="Y1800">
        <v>1274140</v>
      </c>
      <c r="Z1800" t="str">
        <v>深圳市和创永泰电子有限公司</v>
      </c>
      <c r="AA1800">
        <v>0</v>
      </c>
      <c r="AB1800">
        <v>2023</v>
      </c>
      <c r="AC1800">
        <v>9</v>
      </c>
      <c r="AD1800" t="str">
        <v>Q2</v>
      </c>
      <c r="AE1800" t="str">
        <v>FY23/24</v>
      </c>
      <c r="AF1800" t="str">
        <v>SOUTH</v>
      </c>
    </row>
    <row r="1801" spans="1:32">
      <c r="A1801" t="str">
        <v>ESSZ</v>
      </c>
      <c r="B1801" t="str">
        <v>SZX</v>
      </c>
      <c r="C1801" t="str">
        <v>SPARES/OTHER</v>
      </c>
      <c r="D1801" s="4">
        <v>45182</v>
      </c>
      <c r="E1801" t="str">
        <v>YAMAHA</v>
      </c>
      <c r="F1801">
        <v>14100647</v>
      </c>
      <c r="G1801">
        <v>45182</v>
      </c>
      <c r="H1801" t="str">
        <v>YMCT|KMB-M703S-A0</v>
      </c>
      <c r="I1801" t="str">
        <v>HOLDER NOZZLE ASSY.</v>
      </c>
      <c r="J1801">
        <v>2</v>
      </c>
      <c r="K1801">
        <v>2</v>
      </c>
      <c r="L1801">
        <v>1946.9</v>
      </c>
      <c r="M1801" t="str">
        <v>CNY</v>
      </c>
      <c r="N1801">
        <v>1.077</v>
      </c>
      <c r="O1801">
        <v>1946.9</v>
      </c>
      <c r="P1801">
        <v>2096.8112999999998</v>
      </c>
      <c r="Q1801" t="str">
        <v>C66SZX-SMT SERVICE</v>
      </c>
      <c r="R1801" t="str">
        <v>Shenzhen Longda Optoelectronic Co., Ltd</v>
      </c>
      <c r="S1801" t="str">
        <v>Same</v>
      </c>
      <c r="T1801">
        <v>900897</v>
      </c>
      <c r="U1801">
        <v>890.87</v>
      </c>
      <c r="V1801" t="str">
        <v>373SMT INV-PTS SALES</v>
      </c>
      <c r="W1801">
        <v>0</v>
      </c>
      <c r="X1801" t="str">
        <v>C66SZ240157</v>
      </c>
      <c r="Y1801">
        <v>1274146</v>
      </c>
      <c r="Z1801" t="str">
        <v>深圳市龙大光电有限公司</v>
      </c>
      <c r="AA1801">
        <v>0</v>
      </c>
      <c r="AB1801">
        <v>2023</v>
      </c>
      <c r="AC1801">
        <v>9</v>
      </c>
      <c r="AD1801" t="str">
        <v>Q2</v>
      </c>
      <c r="AE1801" t="str">
        <v>FY23/24</v>
      </c>
      <c r="AF1801" t="str">
        <v>SOUTH</v>
      </c>
    </row>
    <row r="1802" spans="1:32">
      <c r="A1802" t="str">
        <v>ESSZ</v>
      </c>
      <c r="B1802" t="str">
        <v>SZX</v>
      </c>
      <c r="C1802" t="str">
        <v>SPARES/OTHER</v>
      </c>
      <c r="D1802" s="4">
        <v>45182</v>
      </c>
      <c r="E1802" t="str">
        <v>YAMAHA</v>
      </c>
      <c r="F1802">
        <v>14100648</v>
      </c>
      <c r="G1802">
        <v>45182</v>
      </c>
      <c r="H1802" t="str">
        <v>YMCT|KMK-M9110-00</v>
      </c>
      <c r="I1802" t="str">
        <v>BELT CONVEYOR</v>
      </c>
      <c r="J1802">
        <v>2</v>
      </c>
      <c r="K1802">
        <v>2</v>
      </c>
      <c r="L1802">
        <v>584.07000000000005</v>
      </c>
      <c r="M1802" t="str">
        <v>CNY</v>
      </c>
      <c r="N1802">
        <v>1.077</v>
      </c>
      <c r="O1802">
        <v>584.07000000000005</v>
      </c>
      <c r="P1802">
        <v>629.04339000000004</v>
      </c>
      <c r="Q1802" t="str">
        <v>C66SZX-SMT SERVICE</v>
      </c>
      <c r="R1802" t="str">
        <v>Shenzhen Yingtong Hengyi Technology Co., Ltd.</v>
      </c>
      <c r="S1802" t="str">
        <v>Same</v>
      </c>
      <c r="T1802">
        <v>900898</v>
      </c>
      <c r="U1802">
        <v>209.33</v>
      </c>
      <c r="V1802" t="str">
        <v>373SMT INV-PTS SALES</v>
      </c>
      <c r="W1802">
        <v>0</v>
      </c>
      <c r="X1802" t="str">
        <v>C66SZ24193&amp;C66SZ24212</v>
      </c>
      <c r="Y1802">
        <v>1274168</v>
      </c>
      <c r="Z1802" t="str">
        <v>深圳市盈通恒翼科技有限公司</v>
      </c>
      <c r="AA1802">
        <v>0</v>
      </c>
      <c r="AB1802">
        <v>2023</v>
      </c>
      <c r="AC1802">
        <v>9</v>
      </c>
      <c r="AD1802" t="str">
        <v>Q2</v>
      </c>
      <c r="AE1802" t="str">
        <v>FY23/24</v>
      </c>
      <c r="AF1802" t="str">
        <v>SOUTH</v>
      </c>
    </row>
    <row r="1803" spans="1:32">
      <c r="A1803" t="str">
        <v>ESSZ</v>
      </c>
      <c r="B1803" t="str">
        <v>SZX</v>
      </c>
      <c r="C1803" t="str">
        <v>SPARES/OTHER</v>
      </c>
      <c r="D1803" s="4">
        <v>45182</v>
      </c>
      <c r="E1803" t="str">
        <v>YAMAHA</v>
      </c>
      <c r="F1803">
        <v>14100649</v>
      </c>
      <c r="G1803">
        <v>45182</v>
      </c>
      <c r="H1803" t="str">
        <v>YMCT|KHJ-MD301-00</v>
      </c>
      <c r="I1803" t="str">
        <v>MASTER TAPE 8MM</v>
      </c>
      <c r="J1803">
        <v>2</v>
      </c>
      <c r="K1803">
        <v>2</v>
      </c>
      <c r="L1803">
        <v>530.97</v>
      </c>
      <c r="M1803" t="str">
        <v>CNY</v>
      </c>
      <c r="N1803">
        <v>1.077</v>
      </c>
      <c r="O1803">
        <v>530.97</v>
      </c>
      <c r="P1803">
        <v>571.85469000000001</v>
      </c>
      <c r="Q1803" t="str">
        <v>C66SZX-SMT SERVICE</v>
      </c>
      <c r="R1803" t="str">
        <v>Chang Da (Jiangxi) Photoelectric Technology Co. Lt</v>
      </c>
      <c r="S1803" t="str">
        <v>Same</v>
      </c>
      <c r="T1803">
        <v>900899</v>
      </c>
      <c r="U1803">
        <v>284</v>
      </c>
      <c r="V1803" t="str">
        <v>373SMT INV-PTS SALES</v>
      </c>
      <c r="W1803">
        <v>0</v>
      </c>
      <c r="X1803" t="str">
        <v>CN23070117C</v>
      </c>
      <c r="Y1803">
        <v>1274171</v>
      </c>
      <c r="Z1803" t="str">
        <v>江西省昌大光电科技有限公司</v>
      </c>
      <c r="AA1803">
        <v>0</v>
      </c>
      <c r="AB1803">
        <v>2023</v>
      </c>
      <c r="AC1803">
        <v>9</v>
      </c>
      <c r="AD1803" t="str">
        <v>Q2</v>
      </c>
      <c r="AE1803" t="str">
        <v>FY23/24</v>
      </c>
      <c r="AF1803" t="str">
        <v>SOUTH</v>
      </c>
    </row>
    <row r="1804" spans="1:32">
      <c r="A1804" t="str">
        <v>ESSZ</v>
      </c>
      <c r="B1804" t="str">
        <v>SZX</v>
      </c>
      <c r="C1804" t="str">
        <v>SERVICE_CHARGE</v>
      </c>
      <c r="D1804" s="4">
        <v>45191</v>
      </c>
      <c r="E1804" t="str">
        <v>YAMAHA</v>
      </c>
      <c r="F1804">
        <v>12100132</v>
      </c>
      <c r="G1804">
        <v>45191</v>
      </c>
      <c r="H1804" t="str">
        <v>YMCT|REPAIR CHARGE</v>
      </c>
      <c r="I1804" t="str">
        <v>REPAIR CHARGE</v>
      </c>
      <c r="J1804">
        <v>1</v>
      </c>
      <c r="K1804">
        <v>1</v>
      </c>
      <c r="L1804">
        <v>3539.82</v>
      </c>
      <c r="M1804" t="str">
        <v>CNY</v>
      </c>
      <c r="N1804">
        <v>1.077</v>
      </c>
      <c r="O1804">
        <v>3539.82</v>
      </c>
      <c r="P1804">
        <v>3812.3861400000001</v>
      </c>
      <c r="Q1804" t="str">
        <v>C66SZX-SMT SERVICE</v>
      </c>
      <c r="R1804" t="str">
        <v>Shenzhen Longda Optoelectronic Co., Ltd</v>
      </c>
      <c r="S1804" t="str">
        <v>Same</v>
      </c>
      <c r="T1804">
        <v>900900</v>
      </c>
      <c r="U1804">
        <v>0</v>
      </c>
      <c r="V1804" t="str">
        <v>373SMT INV-NON-CON</v>
      </c>
      <c r="W1804">
        <v>0</v>
      </c>
      <c r="X1804" t="str">
        <v>C66SZ24253</v>
      </c>
      <c r="Y1804">
        <v>0</v>
      </c>
      <c r="Z1804" t="str">
        <v>深圳市龙大光电有限公司</v>
      </c>
      <c r="AA1804">
        <v>0</v>
      </c>
      <c r="AB1804">
        <v>2023</v>
      </c>
      <c r="AC1804">
        <v>9</v>
      </c>
      <c r="AD1804" t="str">
        <v>Q2</v>
      </c>
      <c r="AE1804" t="str">
        <v>FY23/24</v>
      </c>
      <c r="AF1804" t="str">
        <v>SOUTH</v>
      </c>
    </row>
    <row r="1805" spans="1:32">
      <c r="A1805" t="str">
        <v>ESSZ</v>
      </c>
      <c r="B1805" t="str">
        <v>SZX</v>
      </c>
      <c r="C1805" t="str">
        <v>SERVICE_CHARGE</v>
      </c>
      <c r="D1805" s="4">
        <v>45191</v>
      </c>
      <c r="E1805" t="str">
        <v>YAMAHA</v>
      </c>
      <c r="F1805">
        <v>12100133</v>
      </c>
      <c r="G1805">
        <v>45191</v>
      </c>
      <c r="H1805" t="str">
        <v>YMCT|REPAIR CHARGE</v>
      </c>
      <c r="I1805" t="str">
        <v>REPAIR CHARGE</v>
      </c>
      <c r="J1805">
        <v>3</v>
      </c>
      <c r="K1805">
        <v>3</v>
      </c>
      <c r="L1805">
        <v>9292.0400000000009</v>
      </c>
      <c r="M1805" t="str">
        <v>CNY</v>
      </c>
      <c r="N1805">
        <v>1.077</v>
      </c>
      <c r="O1805">
        <v>9292.0400000000009</v>
      </c>
      <c r="P1805">
        <v>10007.52708</v>
      </c>
      <c r="Q1805" t="str">
        <v>C66SZX-SMT SERVICE</v>
      </c>
      <c r="R1805" t="str">
        <v>Huizhou Junengliang Electronic Technology Co., Ltd</v>
      </c>
      <c r="S1805" t="str">
        <v>Same</v>
      </c>
      <c r="T1805">
        <v>900903</v>
      </c>
      <c r="U1805">
        <v>0</v>
      </c>
      <c r="V1805" t="str">
        <v>373SMT INV-NON-CON</v>
      </c>
      <c r="W1805">
        <v>0</v>
      </c>
      <c r="X1805" t="str">
        <v>PO20230809001</v>
      </c>
      <c r="Y1805">
        <v>0</v>
      </c>
      <c r="Z1805" t="str">
        <v>惠州市炬能量电子科技有限公司</v>
      </c>
      <c r="AA1805">
        <v>0</v>
      </c>
      <c r="AB1805">
        <v>2023</v>
      </c>
      <c r="AC1805">
        <v>9</v>
      </c>
      <c r="AD1805" t="str">
        <v>Q2</v>
      </c>
      <c r="AE1805" t="str">
        <v>FY23/24</v>
      </c>
      <c r="AF1805" t="str">
        <v>SOUTH</v>
      </c>
    </row>
    <row r="1806" spans="1:32">
      <c r="A1806" t="str">
        <v>ESSZ</v>
      </c>
      <c r="B1806" t="str">
        <v>SZX</v>
      </c>
      <c r="C1806" t="str">
        <v>SERVICE_CHARGE</v>
      </c>
      <c r="D1806" s="4">
        <v>45191</v>
      </c>
      <c r="E1806" t="str">
        <v>OTHERS</v>
      </c>
      <c r="F1806">
        <v>12100134</v>
      </c>
      <c r="G1806">
        <v>45191</v>
      </c>
      <c r="H1806" t="str">
        <v>ZZZZ|REPAIR CHARGE</v>
      </c>
      <c r="I1806" t="str">
        <v>REPAIR CHARGE</v>
      </c>
      <c r="J1806">
        <v>1</v>
      </c>
      <c r="K1806">
        <v>1</v>
      </c>
      <c r="L1806">
        <v>4247.79</v>
      </c>
      <c r="M1806" t="str">
        <v>CNY</v>
      </c>
      <c r="N1806">
        <v>1.077</v>
      </c>
      <c r="O1806">
        <v>4247.79</v>
      </c>
      <c r="P1806">
        <v>4574.8698299999996</v>
      </c>
      <c r="Q1806" t="str">
        <v>C66SZX-SMT SERVICE</v>
      </c>
      <c r="R1806" t="str">
        <v>Shanghai Jiahu Electronics Co., Ltd</v>
      </c>
      <c r="S1806" t="str">
        <v>Same</v>
      </c>
      <c r="T1806">
        <v>900906</v>
      </c>
      <c r="U1806">
        <v>0</v>
      </c>
      <c r="V1806" t="str">
        <v>373SMT INV-NON-CON</v>
      </c>
      <c r="W1806">
        <v>0</v>
      </c>
      <c r="X1806" t="str">
        <v>C66SZ24222REV1</v>
      </c>
      <c r="Y1806">
        <v>0</v>
      </c>
      <c r="Z1806" t="str">
        <v>上海佳琥电子科技有限公司</v>
      </c>
      <c r="AA1806">
        <v>0</v>
      </c>
      <c r="AB1806">
        <v>2023</v>
      </c>
      <c r="AC1806">
        <v>9</v>
      </c>
      <c r="AD1806" t="str">
        <v>Q2</v>
      </c>
      <c r="AE1806" t="str">
        <v>FY23/24</v>
      </c>
      <c r="AF1806" t="str">
        <v>SOUTH</v>
      </c>
    </row>
    <row r="1807" spans="1:32">
      <c r="A1807" t="str">
        <v>ESSZ</v>
      </c>
      <c r="B1807" t="str">
        <v>SZX</v>
      </c>
      <c r="C1807" t="str">
        <v>SERVICE_CHARGE</v>
      </c>
      <c r="D1807" s="4">
        <v>45191</v>
      </c>
      <c r="E1807" t="str">
        <v>YAMAHA</v>
      </c>
      <c r="F1807">
        <v>12100135</v>
      </c>
      <c r="G1807">
        <v>45191</v>
      </c>
      <c r="H1807" t="str">
        <v>YMCT|REPAIR CHARGE</v>
      </c>
      <c r="I1807" t="str">
        <v>REPAIR CHARGE</v>
      </c>
      <c r="J1807">
        <v>1</v>
      </c>
      <c r="K1807">
        <v>1</v>
      </c>
      <c r="L1807">
        <v>1858.41</v>
      </c>
      <c r="M1807" t="str">
        <v>CNY</v>
      </c>
      <c r="N1807">
        <v>1.077</v>
      </c>
      <c r="O1807">
        <v>1858.41</v>
      </c>
      <c r="P1807">
        <v>2001.50757</v>
      </c>
      <c r="Q1807" t="str">
        <v>C66SZX-SMT SERVICE</v>
      </c>
      <c r="R1807" t="str">
        <v>DONGGUAN TIANYU TOYS CO.,LTD.</v>
      </c>
      <c r="S1807" t="str">
        <v>Same</v>
      </c>
      <c r="T1807">
        <v>900911</v>
      </c>
      <c r="U1807">
        <v>0</v>
      </c>
      <c r="V1807" t="str">
        <v>373SMT INV-NON-CON</v>
      </c>
      <c r="W1807">
        <v>0</v>
      </c>
      <c r="X1807" t="str">
        <v>C66SZ24239&amp;C66SZ24262</v>
      </c>
      <c r="Y1807">
        <v>0</v>
      </c>
      <c r="Z1807" t="str">
        <v>东莞市天宇玩具制品有限公司</v>
      </c>
      <c r="AA1807">
        <v>0</v>
      </c>
      <c r="AB1807">
        <v>2023</v>
      </c>
      <c r="AC1807">
        <v>9</v>
      </c>
      <c r="AD1807" t="str">
        <v>Q2</v>
      </c>
      <c r="AE1807" t="str">
        <v>FY23/24</v>
      </c>
      <c r="AF1807" t="str">
        <v>SOUTH</v>
      </c>
    </row>
    <row r="1808" spans="1:32">
      <c r="A1808" t="str">
        <v>ESSZ</v>
      </c>
      <c r="B1808" t="str">
        <v>SZX</v>
      </c>
      <c r="C1808" t="str">
        <v>SERVICE_CHARGE</v>
      </c>
      <c r="D1808" s="4">
        <v>45191</v>
      </c>
      <c r="E1808" t="str">
        <v>YAMAHA</v>
      </c>
      <c r="F1808">
        <v>12100135</v>
      </c>
      <c r="G1808">
        <v>45191</v>
      </c>
      <c r="H1808" t="str">
        <v>YMCT|REPAIR CHARGE</v>
      </c>
      <c r="I1808" t="str">
        <v>REPAIR CHARGE</v>
      </c>
      <c r="J1808">
        <v>1</v>
      </c>
      <c r="K1808">
        <v>1</v>
      </c>
      <c r="L1808">
        <v>1168.1400000000001</v>
      </c>
      <c r="M1808" t="str">
        <v>CNY</v>
      </c>
      <c r="N1808">
        <v>1.077</v>
      </c>
      <c r="O1808">
        <v>1168.1400000000001</v>
      </c>
      <c r="P1808">
        <v>1258.0867800000001</v>
      </c>
      <c r="Q1808" t="str">
        <v>C66SZX-SMT SERVICE</v>
      </c>
      <c r="R1808" t="str">
        <v>DONGGUAN TIANYU TOYS CO.,LTD.</v>
      </c>
      <c r="S1808" t="str">
        <v>Same</v>
      </c>
      <c r="T1808">
        <v>900911</v>
      </c>
      <c r="U1808">
        <v>0</v>
      </c>
      <c r="V1808" t="str">
        <v>373SMT INV-NON-CON</v>
      </c>
      <c r="W1808">
        <v>0</v>
      </c>
      <c r="X1808" t="str">
        <v>C66SZ24239&amp;C66SZ24262</v>
      </c>
      <c r="Y1808">
        <v>0</v>
      </c>
      <c r="Z1808" t="str">
        <v>东莞市天宇玩具制品有限公司</v>
      </c>
      <c r="AA1808">
        <v>0</v>
      </c>
      <c r="AB1808">
        <v>2023</v>
      </c>
      <c r="AC1808">
        <v>9</v>
      </c>
      <c r="AD1808" t="str">
        <v>Q2</v>
      </c>
      <c r="AE1808" t="str">
        <v>FY23/24</v>
      </c>
      <c r="AF1808" t="str">
        <v>SOUTH</v>
      </c>
    </row>
    <row r="1809" spans="1:32">
      <c r="A1809" t="str">
        <v>ESSZ</v>
      </c>
      <c r="B1809" t="str">
        <v>SZX</v>
      </c>
      <c r="C1809" t="str">
        <v>SERVICE_CHARGE</v>
      </c>
      <c r="D1809" s="4">
        <v>45191</v>
      </c>
      <c r="E1809" t="str">
        <v>YAMAHA</v>
      </c>
      <c r="F1809">
        <v>12100136</v>
      </c>
      <c r="G1809">
        <v>45191</v>
      </c>
      <c r="H1809" t="str">
        <v>YMCT|REPAIR CHARGE</v>
      </c>
      <c r="I1809" t="str">
        <v>REPAIR CHARGE</v>
      </c>
      <c r="J1809">
        <v>1</v>
      </c>
      <c r="K1809">
        <v>1</v>
      </c>
      <c r="L1809">
        <v>1327.43</v>
      </c>
      <c r="M1809" t="str">
        <v>CNY</v>
      </c>
      <c r="N1809">
        <v>1.077</v>
      </c>
      <c r="O1809">
        <v>1327.43</v>
      </c>
      <c r="P1809">
        <v>1429.64211</v>
      </c>
      <c r="Q1809" t="str">
        <v>C66SZX-SMT SERVICE</v>
      </c>
      <c r="R1809" t="str">
        <v>Shenzhen Longtech Smart Control Co., Ltd.</v>
      </c>
      <c r="S1809" t="str">
        <v>Same</v>
      </c>
      <c r="T1809">
        <v>900912</v>
      </c>
      <c r="U1809">
        <v>0</v>
      </c>
      <c r="V1809" t="str">
        <v>373SMT INV-NON-CON</v>
      </c>
      <c r="W1809">
        <v>0</v>
      </c>
      <c r="X1809" t="str">
        <v>3502-202308300007</v>
      </c>
      <c r="Y1809">
        <v>0</v>
      </c>
      <c r="Z1809" t="str">
        <v>深圳朗特智能控制股份有限公司</v>
      </c>
      <c r="AA1809">
        <v>0</v>
      </c>
      <c r="AB1809">
        <v>2023</v>
      </c>
      <c r="AC1809">
        <v>9</v>
      </c>
      <c r="AD1809" t="str">
        <v>Q2</v>
      </c>
      <c r="AE1809" t="str">
        <v>FY23/24</v>
      </c>
      <c r="AF1809" t="str">
        <v>SOUTH</v>
      </c>
    </row>
    <row r="1810" spans="1:32">
      <c r="A1810" t="str">
        <v>ESSZ</v>
      </c>
      <c r="B1810" t="str">
        <v>SZX</v>
      </c>
      <c r="C1810" t="str">
        <v>SERVICE_CHARGE</v>
      </c>
      <c r="D1810" s="4">
        <v>45191</v>
      </c>
      <c r="E1810" t="str">
        <v>YAMAHA</v>
      </c>
      <c r="F1810">
        <v>12100136</v>
      </c>
      <c r="G1810">
        <v>45191</v>
      </c>
      <c r="H1810" t="str">
        <v>YMCT|REPAIR CHARGE</v>
      </c>
      <c r="I1810" t="str">
        <v>REPAIR CHARGE</v>
      </c>
      <c r="J1810">
        <v>1</v>
      </c>
      <c r="K1810">
        <v>1</v>
      </c>
      <c r="L1810">
        <v>1327.43</v>
      </c>
      <c r="M1810" t="str">
        <v>CNY</v>
      </c>
      <c r="N1810">
        <v>1.077</v>
      </c>
      <c r="O1810">
        <v>1327.43</v>
      </c>
      <c r="P1810">
        <v>1429.64211</v>
      </c>
      <c r="Q1810" t="str">
        <v>C66SZX-SMT SERVICE</v>
      </c>
      <c r="R1810" t="str">
        <v>Shenzhen Longtech Smart Control Co., Ltd.</v>
      </c>
      <c r="S1810" t="str">
        <v>Same</v>
      </c>
      <c r="T1810">
        <v>900912</v>
      </c>
      <c r="U1810">
        <v>0</v>
      </c>
      <c r="V1810" t="str">
        <v>373SMT INV-NON-CON</v>
      </c>
      <c r="W1810">
        <v>0</v>
      </c>
      <c r="X1810" t="str">
        <v>3502-202308300007</v>
      </c>
      <c r="Y1810">
        <v>0</v>
      </c>
      <c r="Z1810" t="str">
        <v>深圳朗特智能控制股份有限公司</v>
      </c>
      <c r="AA1810">
        <v>0</v>
      </c>
      <c r="AB1810">
        <v>2023</v>
      </c>
      <c r="AC1810">
        <v>9</v>
      </c>
      <c r="AD1810" t="str">
        <v>Q2</v>
      </c>
      <c r="AE1810" t="str">
        <v>FY23/24</v>
      </c>
      <c r="AF1810" t="str">
        <v>SOUTH</v>
      </c>
    </row>
    <row r="1811" spans="1:32">
      <c r="A1811" t="str">
        <v>ESSZ</v>
      </c>
      <c r="B1811" t="str">
        <v>SZX</v>
      </c>
      <c r="C1811" t="str">
        <v>SERVICE_CHARGE</v>
      </c>
      <c r="D1811" s="4">
        <v>45191</v>
      </c>
      <c r="E1811" t="str">
        <v>YAMAHA</v>
      </c>
      <c r="F1811">
        <v>12100136</v>
      </c>
      <c r="G1811">
        <v>45191</v>
      </c>
      <c r="H1811" t="str">
        <v>YMCT|REPAIR CHARGE</v>
      </c>
      <c r="I1811" t="str">
        <v>REPAIR CHARGE</v>
      </c>
      <c r="J1811">
        <v>1</v>
      </c>
      <c r="K1811">
        <v>1</v>
      </c>
      <c r="L1811">
        <v>973.45</v>
      </c>
      <c r="M1811" t="str">
        <v>CNY</v>
      </c>
      <c r="N1811">
        <v>1.077</v>
      </c>
      <c r="O1811">
        <v>973.45</v>
      </c>
      <c r="P1811">
        <v>1048.4056499999999</v>
      </c>
      <c r="Q1811" t="str">
        <v>C66SZX-SMT SERVICE</v>
      </c>
      <c r="R1811" t="str">
        <v>Shenzhen Longtech Smart Control Co., Ltd.</v>
      </c>
      <c r="S1811" t="str">
        <v>Same</v>
      </c>
      <c r="T1811">
        <v>900912</v>
      </c>
      <c r="U1811">
        <v>0</v>
      </c>
      <c r="V1811" t="str">
        <v>373SMT INV-NON-CON</v>
      </c>
      <c r="W1811">
        <v>0</v>
      </c>
      <c r="X1811" t="str">
        <v>3502-202308300007</v>
      </c>
      <c r="Y1811">
        <v>0</v>
      </c>
      <c r="Z1811" t="str">
        <v>深圳朗特智能控制股份有限公司</v>
      </c>
      <c r="AA1811">
        <v>0</v>
      </c>
      <c r="AB1811">
        <v>2023</v>
      </c>
      <c r="AC1811">
        <v>9</v>
      </c>
      <c r="AD1811" t="str">
        <v>Q2</v>
      </c>
      <c r="AE1811" t="str">
        <v>FY23/24</v>
      </c>
      <c r="AF1811" t="str">
        <v>SOUTH</v>
      </c>
    </row>
    <row r="1812" spans="1:32">
      <c r="A1812" t="str">
        <v>ESSZ</v>
      </c>
      <c r="B1812" t="str">
        <v>SZX</v>
      </c>
      <c r="C1812" t="str">
        <v>SPARES/OTHER</v>
      </c>
      <c r="D1812" s="4">
        <v>45191</v>
      </c>
      <c r="E1812" t="str">
        <v>HELLER</v>
      </c>
      <c r="F1812">
        <v>14100650</v>
      </c>
      <c r="G1812">
        <v>45191</v>
      </c>
      <c r="H1812" t="str">
        <v>HELI|594430</v>
      </c>
      <c r="I1812" t="str">
        <v>CONVEYOR MOTOR ASSEMBLY, 15MM SHAFT</v>
      </c>
      <c r="J1812">
        <v>1</v>
      </c>
      <c r="K1812">
        <v>1</v>
      </c>
      <c r="L1812">
        <v>4601.7700000000004</v>
      </c>
      <c r="M1812" t="str">
        <v>CNY</v>
      </c>
      <c r="N1812">
        <v>1.077</v>
      </c>
      <c r="O1812">
        <v>4601.7700000000004</v>
      </c>
      <c r="P1812">
        <v>4956.1062900000006</v>
      </c>
      <c r="Q1812" t="str">
        <v>C66SZX-SMT SERVICE</v>
      </c>
      <c r="R1812" t="str">
        <v>Hai Xin Technology(ShenZhen) Company Limited.</v>
      </c>
      <c r="S1812" t="str">
        <v>Same</v>
      </c>
      <c r="T1812">
        <v>900905</v>
      </c>
      <c r="U1812">
        <v>2850</v>
      </c>
      <c r="V1812" t="str">
        <v>373SMT INV-PTS SALES</v>
      </c>
      <c r="W1812">
        <v>0</v>
      </c>
      <c r="X1812" t="str">
        <v>H216501-BET-230713</v>
      </c>
      <c r="Y1812">
        <v>1281175</v>
      </c>
      <c r="Z1812" t="str">
        <v>海星科技（深圳）有限公司</v>
      </c>
      <c r="AA1812">
        <v>0</v>
      </c>
      <c r="AB1812">
        <v>2023</v>
      </c>
      <c r="AC1812">
        <v>9</v>
      </c>
      <c r="AD1812" t="str">
        <v>Q2</v>
      </c>
      <c r="AE1812" t="str">
        <v>FY23/24</v>
      </c>
      <c r="AF1812" t="str">
        <v>SOUTH</v>
      </c>
    </row>
    <row r="1813" spans="1:32">
      <c r="A1813" t="str">
        <v>ESSZ</v>
      </c>
      <c r="B1813" t="str">
        <v>SZX</v>
      </c>
      <c r="C1813" t="str">
        <v>SPARES/OTHER</v>
      </c>
      <c r="D1813" s="4">
        <v>45191</v>
      </c>
      <c r="E1813" t="str">
        <v>YAMAHA</v>
      </c>
      <c r="F1813">
        <v>14100651</v>
      </c>
      <c r="G1813">
        <v>45191</v>
      </c>
      <c r="H1813" t="str">
        <v>YMCT|KHJ-MC645-01</v>
      </c>
      <c r="I1813" t="str">
        <v>LEVER TAPE GUIDE F</v>
      </c>
      <c r="J1813">
        <v>5</v>
      </c>
      <c r="K1813">
        <v>5</v>
      </c>
      <c r="L1813">
        <v>1238.94</v>
      </c>
      <c r="M1813" t="str">
        <v>CNY</v>
      </c>
      <c r="N1813">
        <v>1.077</v>
      </c>
      <c r="O1813">
        <v>1238.94</v>
      </c>
      <c r="P1813">
        <v>1334.3383799999999</v>
      </c>
      <c r="Q1813" t="str">
        <v>C66SZX-SMT SERVICE</v>
      </c>
      <c r="R1813" t="str">
        <v>Hai Xin Technology(ShenZhen) Company Limited.</v>
      </c>
      <c r="S1813" t="str">
        <v>Same</v>
      </c>
      <c r="T1813">
        <v>900904</v>
      </c>
      <c r="U1813">
        <v>650</v>
      </c>
      <c r="V1813" t="str">
        <v>373SMT INV-PTS SALES</v>
      </c>
      <c r="W1813">
        <v>0</v>
      </c>
      <c r="X1813" t="str">
        <v>PO2307000633-KDA04</v>
      </c>
      <c r="Y1813">
        <v>1281171</v>
      </c>
      <c r="Z1813" t="str">
        <v>海星科技（深圳）有限公司</v>
      </c>
      <c r="AA1813">
        <v>0</v>
      </c>
      <c r="AB1813">
        <v>2023</v>
      </c>
      <c r="AC1813">
        <v>9</v>
      </c>
      <c r="AD1813" t="str">
        <v>Q2</v>
      </c>
      <c r="AE1813" t="str">
        <v>FY23/24</v>
      </c>
      <c r="AF1813" t="str">
        <v>SOUTH</v>
      </c>
    </row>
    <row r="1814" spans="1:32">
      <c r="A1814" t="str">
        <v>ESSZ</v>
      </c>
      <c r="B1814" t="str">
        <v>SZX</v>
      </c>
      <c r="C1814" t="str">
        <v>SPARES/OTHER</v>
      </c>
      <c r="D1814" s="4">
        <v>45191</v>
      </c>
      <c r="E1814" t="str">
        <v>YAMAHA</v>
      </c>
      <c r="F1814">
        <v>14100651</v>
      </c>
      <c r="G1814">
        <v>45191</v>
      </c>
      <c r="H1814" t="str">
        <v>YMCT|KHJ-MC104-00</v>
      </c>
      <c r="I1814" t="str">
        <v>RAIL,UNDER</v>
      </c>
      <c r="J1814">
        <v>10</v>
      </c>
      <c r="K1814">
        <v>10</v>
      </c>
      <c r="L1814">
        <v>265.49</v>
      </c>
      <c r="M1814" t="str">
        <v>CNY</v>
      </c>
      <c r="N1814">
        <v>1.077</v>
      </c>
      <c r="O1814">
        <v>265.49</v>
      </c>
      <c r="P1814">
        <v>285.93272999999999</v>
      </c>
      <c r="Q1814" t="str">
        <v>C66SZX-SMT SERVICE</v>
      </c>
      <c r="R1814" t="str">
        <v>Hai Xin Technology(ShenZhen) Company Limited.</v>
      </c>
      <c r="S1814" t="str">
        <v>Same</v>
      </c>
      <c r="T1814">
        <v>900904</v>
      </c>
      <c r="U1814">
        <v>156.4</v>
      </c>
      <c r="V1814" t="str">
        <v>373SMT INV-PTS SALES</v>
      </c>
      <c r="W1814">
        <v>0</v>
      </c>
      <c r="X1814" t="str">
        <v>PO2307000633-KDA04</v>
      </c>
      <c r="Y1814">
        <v>1281171</v>
      </c>
      <c r="Z1814" t="str">
        <v>海星科技（深圳）有限公司</v>
      </c>
      <c r="AA1814">
        <v>0</v>
      </c>
      <c r="AB1814">
        <v>2023</v>
      </c>
      <c r="AC1814">
        <v>9</v>
      </c>
      <c r="AD1814" t="str">
        <v>Q2</v>
      </c>
      <c r="AE1814" t="str">
        <v>FY23/24</v>
      </c>
      <c r="AF1814" t="str">
        <v>SOUTH</v>
      </c>
    </row>
    <row r="1815" spans="1:32">
      <c r="A1815" t="str">
        <v>ESSZ</v>
      </c>
      <c r="B1815" t="str">
        <v>SZX</v>
      </c>
      <c r="C1815" t="str">
        <v>SPARES/OTHER</v>
      </c>
      <c r="D1815" s="4">
        <v>45191</v>
      </c>
      <c r="E1815" t="str">
        <v>YAMAHA</v>
      </c>
      <c r="F1815">
        <v>14100651</v>
      </c>
      <c r="G1815">
        <v>45191</v>
      </c>
      <c r="H1815" t="str">
        <v>YMCT|KHJ-MC16E-00</v>
      </c>
      <c r="I1815" t="str">
        <v>SPRING P/O LEVER</v>
      </c>
      <c r="J1815">
        <v>10</v>
      </c>
      <c r="K1815">
        <v>10</v>
      </c>
      <c r="L1815">
        <v>132.74</v>
      </c>
      <c r="M1815" t="str">
        <v>CNY</v>
      </c>
      <c r="N1815">
        <v>1.077</v>
      </c>
      <c r="O1815">
        <v>132.74</v>
      </c>
      <c r="P1815">
        <v>142.96098000000001</v>
      </c>
      <c r="Q1815" t="str">
        <v>C66SZX-SMT SERVICE</v>
      </c>
      <c r="R1815" t="str">
        <v>Hai Xin Technology(ShenZhen) Company Limited.</v>
      </c>
      <c r="S1815" t="str">
        <v>Same</v>
      </c>
      <c r="T1815">
        <v>900904</v>
      </c>
      <c r="U1815">
        <v>80</v>
      </c>
      <c r="V1815" t="str">
        <v>373SMT INV-PTS SALES</v>
      </c>
      <c r="W1815">
        <v>0</v>
      </c>
      <c r="X1815" t="str">
        <v>PO2307000633-KDA04</v>
      </c>
      <c r="Y1815">
        <v>1281171</v>
      </c>
      <c r="Z1815" t="str">
        <v>海星科技（深圳）有限公司</v>
      </c>
      <c r="AA1815">
        <v>0</v>
      </c>
      <c r="AB1815">
        <v>2023</v>
      </c>
      <c r="AC1815">
        <v>9</v>
      </c>
      <c r="AD1815" t="str">
        <v>Q2</v>
      </c>
      <c r="AE1815" t="str">
        <v>FY23/24</v>
      </c>
      <c r="AF1815" t="str">
        <v>SOUTH</v>
      </c>
    </row>
    <row r="1816" spans="1:32">
      <c r="A1816" t="str">
        <v>ESSZ</v>
      </c>
      <c r="B1816" t="str">
        <v>SZX</v>
      </c>
      <c r="C1816" t="str">
        <v>FEEDER</v>
      </c>
      <c r="D1816" s="4">
        <v>45191</v>
      </c>
      <c r="E1816" t="str">
        <v>YAMAHA</v>
      </c>
      <c r="F1816">
        <v>14100652</v>
      </c>
      <c r="G1816">
        <v>45191</v>
      </c>
      <c r="H1816" t="str">
        <v>YMCT|KHJ-MC400-00</v>
      </c>
      <c r="I1816" t="str">
        <v>SS TAPE FEEDER 24mm</v>
      </c>
      <c r="J1816">
        <v>1</v>
      </c>
      <c r="K1816">
        <v>1</v>
      </c>
      <c r="L1816">
        <v>4955.75</v>
      </c>
      <c r="M1816" t="str">
        <v>CNY</v>
      </c>
      <c r="N1816">
        <v>1.077</v>
      </c>
      <c r="O1816">
        <v>4955.75</v>
      </c>
      <c r="P1816">
        <v>5337.3427499999998</v>
      </c>
      <c r="Q1816" t="str">
        <v>C66SZX-SMT SERVICE</v>
      </c>
      <c r="R1816" t="str">
        <v>Derental Electronics Zhuhai Ltd.</v>
      </c>
      <c r="S1816" t="str">
        <v>Same</v>
      </c>
      <c r="T1816">
        <v>900907</v>
      </c>
      <c r="U1816">
        <v>3478.65</v>
      </c>
      <c r="V1816" t="str">
        <v>373SMT INV-PTS SALES</v>
      </c>
      <c r="W1816">
        <v>0</v>
      </c>
      <c r="X1816" t="str">
        <v>C66SZ24242</v>
      </c>
      <c r="Y1816">
        <v>1281177</v>
      </c>
      <c r="Z1816" t="str">
        <v>珠海市德润通电子科技有限公司</v>
      </c>
      <c r="AA1816">
        <v>0</v>
      </c>
      <c r="AB1816">
        <v>2023</v>
      </c>
      <c r="AC1816">
        <v>9</v>
      </c>
      <c r="AD1816" t="str">
        <v>Q2</v>
      </c>
      <c r="AE1816" t="str">
        <v>FY23/24</v>
      </c>
      <c r="AF1816" t="str">
        <v>SOUTH</v>
      </c>
    </row>
    <row r="1817" spans="1:32">
      <c r="A1817" t="str">
        <v>ESSZ</v>
      </c>
      <c r="B1817" t="str">
        <v>SZX</v>
      </c>
      <c r="C1817" t="str">
        <v>SPARES/OTHER</v>
      </c>
      <c r="D1817" s="4">
        <v>45191</v>
      </c>
      <c r="E1817" t="str">
        <v>YAMAHA</v>
      </c>
      <c r="F1817">
        <v>14100653</v>
      </c>
      <c r="G1817">
        <v>45191</v>
      </c>
      <c r="H1817" t="str">
        <v>YMCT|KMB-M7071-00</v>
      </c>
      <c r="I1817" t="str">
        <v>PLATE,PROTECT</v>
      </c>
      <c r="J1817">
        <v>1</v>
      </c>
      <c r="K1817">
        <v>1</v>
      </c>
      <c r="L1817">
        <v>407.08</v>
      </c>
      <c r="M1817" t="str">
        <v>CNY</v>
      </c>
      <c r="N1817">
        <v>1.077</v>
      </c>
      <c r="O1817">
        <v>407.08</v>
      </c>
      <c r="P1817">
        <v>438.42515999999995</v>
      </c>
      <c r="Q1817" t="str">
        <v>C66SZX-SMT SERVICE</v>
      </c>
      <c r="R1817" t="str">
        <v>Shenzhen Extension New Technology Co., Ltd</v>
      </c>
      <c r="S1817" t="str">
        <v>Same</v>
      </c>
      <c r="T1817">
        <v>900909</v>
      </c>
      <c r="U1817">
        <v>220</v>
      </c>
      <c r="V1817" t="str">
        <v>373SMT INV-PTS SALES</v>
      </c>
      <c r="W1817">
        <v>0</v>
      </c>
      <c r="X1817" t="str">
        <v>C66SZ24065</v>
      </c>
      <c r="Y1817">
        <v>1281186</v>
      </c>
      <c r="Z1817" t="str">
        <v>深圳拓新伟业科技有限公司</v>
      </c>
      <c r="AA1817">
        <v>0</v>
      </c>
      <c r="AB1817">
        <v>2023</v>
      </c>
      <c r="AC1817">
        <v>9</v>
      </c>
      <c r="AD1817" t="str">
        <v>Q2</v>
      </c>
      <c r="AE1817" t="str">
        <v>FY23/24</v>
      </c>
      <c r="AF1817" t="str">
        <v>SOUTH</v>
      </c>
    </row>
    <row r="1818" spans="1:32">
      <c r="A1818" t="str">
        <v>ESSZ</v>
      </c>
      <c r="B1818" t="str">
        <v>SZX</v>
      </c>
      <c r="C1818" t="str">
        <v>SPARES/OTHER</v>
      </c>
      <c r="D1818" s="4">
        <v>45191</v>
      </c>
      <c r="E1818" t="str">
        <v>YAMAHA</v>
      </c>
      <c r="F1818">
        <v>14100653</v>
      </c>
      <c r="G1818">
        <v>45191</v>
      </c>
      <c r="H1818" t="str">
        <v>YMCT|KMB-M7013-03</v>
      </c>
      <c r="I1818" t="str">
        <v>DIFFUSER</v>
      </c>
      <c r="J1818">
        <v>1</v>
      </c>
      <c r="K1818">
        <v>1</v>
      </c>
      <c r="L1818">
        <v>265.49</v>
      </c>
      <c r="M1818" t="str">
        <v>CNY</v>
      </c>
      <c r="N1818">
        <v>1.077</v>
      </c>
      <c r="O1818">
        <v>265.49</v>
      </c>
      <c r="P1818">
        <v>285.93272999999999</v>
      </c>
      <c r="Q1818" t="str">
        <v>C66SZX-SMT SERVICE</v>
      </c>
      <c r="R1818" t="str">
        <v>Shenzhen Extension New Technology Co., Ltd</v>
      </c>
      <c r="S1818" t="str">
        <v>Same</v>
      </c>
      <c r="T1818">
        <v>900909</v>
      </c>
      <c r="U1818">
        <v>133</v>
      </c>
      <c r="V1818" t="str">
        <v>373SMT INV-PTS SALES</v>
      </c>
      <c r="W1818">
        <v>0</v>
      </c>
      <c r="X1818" t="str">
        <v>C66SZ24065</v>
      </c>
      <c r="Y1818">
        <v>1281186</v>
      </c>
      <c r="Z1818" t="str">
        <v>深圳拓新伟业科技有限公司</v>
      </c>
      <c r="AA1818">
        <v>0</v>
      </c>
      <c r="AB1818">
        <v>2023</v>
      </c>
      <c r="AC1818">
        <v>9</v>
      </c>
      <c r="AD1818" t="str">
        <v>Q2</v>
      </c>
      <c r="AE1818" t="str">
        <v>FY23/24</v>
      </c>
      <c r="AF1818" t="str">
        <v>SOUTH</v>
      </c>
    </row>
    <row r="1819" spans="1:32">
      <c r="A1819" t="str">
        <v>ESSZ</v>
      </c>
      <c r="B1819" t="str">
        <v>SZX</v>
      </c>
      <c r="C1819" t="str">
        <v>SPARES/OTHER</v>
      </c>
      <c r="D1819" s="4">
        <v>45191</v>
      </c>
      <c r="E1819" t="str">
        <v>YAMAHA</v>
      </c>
      <c r="F1819">
        <v>14100653</v>
      </c>
      <c r="G1819">
        <v>45191</v>
      </c>
      <c r="H1819" t="str">
        <v>YMCT|KMB-M3712-00</v>
      </c>
      <c r="I1819" t="str">
        <v>COVER TAPE GUIDE</v>
      </c>
      <c r="J1819">
        <v>1</v>
      </c>
      <c r="K1819">
        <v>1</v>
      </c>
      <c r="L1819">
        <v>513.27</v>
      </c>
      <c r="M1819" t="str">
        <v>CNY</v>
      </c>
      <c r="N1819">
        <v>1.077</v>
      </c>
      <c r="O1819">
        <v>513.27</v>
      </c>
      <c r="P1819">
        <v>552.79178999999999</v>
      </c>
      <c r="Q1819" t="str">
        <v>C66SZX-SMT SERVICE</v>
      </c>
      <c r="R1819" t="str">
        <v>Shenzhen Extension New Technology Co., Ltd</v>
      </c>
      <c r="S1819" t="str">
        <v>Same</v>
      </c>
      <c r="T1819">
        <v>900909</v>
      </c>
      <c r="U1819">
        <v>267</v>
      </c>
      <c r="V1819" t="str">
        <v>373SMT INV-PTS SALES</v>
      </c>
      <c r="W1819">
        <v>0</v>
      </c>
      <c r="X1819" t="str">
        <v>C66SZ24065</v>
      </c>
      <c r="Y1819">
        <v>1281186</v>
      </c>
      <c r="Z1819" t="str">
        <v>深圳拓新伟业科技有限公司</v>
      </c>
      <c r="AA1819">
        <v>0</v>
      </c>
      <c r="AB1819">
        <v>2023</v>
      </c>
      <c r="AC1819">
        <v>9</v>
      </c>
      <c r="AD1819" t="str">
        <v>Q2</v>
      </c>
      <c r="AE1819" t="str">
        <v>FY23/24</v>
      </c>
      <c r="AF1819" t="str">
        <v>SOUTH</v>
      </c>
    </row>
    <row r="1820" spans="1:32">
      <c r="A1820" t="str">
        <v>ESSZ</v>
      </c>
      <c r="B1820" t="str">
        <v>SZX</v>
      </c>
      <c r="C1820" t="str">
        <v>FEEDER</v>
      </c>
      <c r="D1820" s="4">
        <v>45191</v>
      </c>
      <c r="E1820" t="str">
        <v>YAMAHA</v>
      </c>
      <c r="F1820">
        <v>14100654</v>
      </c>
      <c r="G1820">
        <v>45191</v>
      </c>
      <c r="H1820" t="str">
        <v>YMCT|KHJ-MC400-00</v>
      </c>
      <c r="I1820" t="str">
        <v>SS TAPE FEEDER 24mm</v>
      </c>
      <c r="J1820">
        <v>1</v>
      </c>
      <c r="K1820">
        <v>1</v>
      </c>
      <c r="L1820">
        <v>3451.33</v>
      </c>
      <c r="M1820" t="str">
        <v>CNY</v>
      </c>
      <c r="N1820">
        <v>1.077</v>
      </c>
      <c r="O1820">
        <v>3451.33</v>
      </c>
      <c r="P1820">
        <v>3717.08241</v>
      </c>
      <c r="Q1820" t="str">
        <v>C66SZX-SMT SERVICE</v>
      </c>
      <c r="R1820" t="str">
        <v>Foshan Shunde Science Auto Motor Parts Industreial</v>
      </c>
      <c r="S1820" t="str">
        <v>Same</v>
      </c>
      <c r="T1820">
        <v>900910</v>
      </c>
      <c r="U1820">
        <v>3478.65</v>
      </c>
      <c r="V1820" t="str">
        <v>373SMT INV-PTS SALES</v>
      </c>
      <c r="W1820">
        <v>0</v>
      </c>
      <c r="X1820" t="str">
        <v>C66SZ24237</v>
      </c>
      <c r="Y1820">
        <v>1281187</v>
      </c>
      <c r="Z1820" t="str">
        <v>佛山市顺德区赛朗斯汽车部件实业有限公司</v>
      </c>
      <c r="AA1820">
        <v>0</v>
      </c>
      <c r="AB1820">
        <v>2023</v>
      </c>
      <c r="AC1820">
        <v>9</v>
      </c>
      <c r="AD1820" t="str">
        <v>Q2</v>
      </c>
      <c r="AE1820" t="str">
        <v>FY23/24</v>
      </c>
      <c r="AF1820" t="str">
        <v>SOUTH</v>
      </c>
    </row>
    <row r="1821" spans="1:32">
      <c r="A1821" t="str">
        <v>ESSZ</v>
      </c>
      <c r="B1821" t="str">
        <v>SZX</v>
      </c>
      <c r="C1821" t="str">
        <v>SPARES/OTHER</v>
      </c>
      <c r="D1821" s="4">
        <v>45191</v>
      </c>
      <c r="E1821" t="str">
        <v>YAMAHA</v>
      </c>
      <c r="F1821">
        <v>14100655</v>
      </c>
      <c r="G1821">
        <v>45191</v>
      </c>
      <c r="H1821" t="str">
        <v>YMCT|KLW-M5880-01</v>
      </c>
      <c r="I1821" t="str">
        <v>CONVERTER BOARD ASSY</v>
      </c>
      <c r="J1821">
        <v>1</v>
      </c>
      <c r="K1821">
        <v>1</v>
      </c>
      <c r="L1821">
        <v>3097.35</v>
      </c>
      <c r="M1821" t="str">
        <v>CNY</v>
      </c>
      <c r="N1821">
        <v>1.077</v>
      </c>
      <c r="O1821">
        <v>3097.35</v>
      </c>
      <c r="P1821">
        <v>3335.8459499999999</v>
      </c>
      <c r="Q1821" t="str">
        <v>C66SZX-SMT SERVICE</v>
      </c>
      <c r="R1821" t="str">
        <v>Shenzhen Longtech Smart Control Co., Ltd.</v>
      </c>
      <c r="S1821" t="str">
        <v>Same</v>
      </c>
      <c r="T1821">
        <v>900913</v>
      </c>
      <c r="U1821">
        <v>1803</v>
      </c>
      <c r="V1821" t="str">
        <v>373SMT INV-PTS SALES</v>
      </c>
      <c r="W1821">
        <v>0</v>
      </c>
      <c r="X1821" t="str">
        <v>3502-202307070002</v>
      </c>
      <c r="Y1821">
        <v>1281190</v>
      </c>
      <c r="Z1821" t="str">
        <v>深圳朗特智能控制股份有限公司</v>
      </c>
      <c r="AA1821">
        <v>0</v>
      </c>
      <c r="AB1821">
        <v>2023</v>
      </c>
      <c r="AC1821">
        <v>9</v>
      </c>
      <c r="AD1821" t="str">
        <v>Q2</v>
      </c>
      <c r="AE1821" t="str">
        <v>FY23/24</v>
      </c>
      <c r="AF1821" t="str">
        <v>SOUTH</v>
      </c>
    </row>
    <row r="1822" spans="1:32">
      <c r="A1822" t="str">
        <v>ESSZ</v>
      </c>
      <c r="B1822" t="str">
        <v>SZX</v>
      </c>
      <c r="C1822" t="str">
        <v>SPARES/OTHER</v>
      </c>
      <c r="D1822" s="4">
        <v>45191</v>
      </c>
      <c r="E1822" t="str">
        <v>OTHERS</v>
      </c>
      <c r="F1822">
        <v>14100656</v>
      </c>
      <c r="G1822">
        <v>45191</v>
      </c>
      <c r="H1822" t="str">
        <v>ZMTR|K48-M3856-00X</v>
      </c>
      <c r="I1822" t="str">
        <v>GREASE PACK(NSL)</v>
      </c>
      <c r="J1822">
        <v>6</v>
      </c>
      <c r="K1822">
        <v>6</v>
      </c>
      <c r="L1822">
        <v>987.61</v>
      </c>
      <c r="M1822" t="str">
        <v>CNY</v>
      </c>
      <c r="N1822">
        <v>1.077</v>
      </c>
      <c r="O1822">
        <v>987.61</v>
      </c>
      <c r="P1822">
        <v>1063.65597</v>
      </c>
      <c r="Q1822" t="str">
        <v>C66SZX-SMT SERVICE</v>
      </c>
      <c r="R1822" t="str">
        <v>Shenzhen Zhengbang LED Technology Co.,Ltd</v>
      </c>
      <c r="S1822" t="str">
        <v>Same</v>
      </c>
      <c r="T1822">
        <v>900908</v>
      </c>
      <c r="U1822">
        <v>707.67</v>
      </c>
      <c r="V1822" t="str">
        <v>373SMT INV-PTS SALES</v>
      </c>
      <c r="W1822">
        <v>0</v>
      </c>
      <c r="X1822" t="str">
        <v>POORD13011</v>
      </c>
      <c r="Y1822">
        <v>1281184</v>
      </c>
      <c r="Z1822" t="str">
        <v>深圳市正邦光电科技有限公司</v>
      </c>
      <c r="AA1822">
        <v>0</v>
      </c>
      <c r="AB1822">
        <v>2023</v>
      </c>
      <c r="AC1822">
        <v>9</v>
      </c>
      <c r="AD1822" t="str">
        <v>Q2</v>
      </c>
      <c r="AE1822" t="str">
        <v>FY23/24</v>
      </c>
      <c r="AF1822" t="str">
        <v>SOUTH</v>
      </c>
    </row>
    <row r="1823" spans="1:32">
      <c r="A1823" t="str">
        <v>ESSZ</v>
      </c>
      <c r="B1823" t="str">
        <v>SZX</v>
      </c>
      <c r="C1823" t="str">
        <v>SPARES/OTHER</v>
      </c>
      <c r="D1823" s="4">
        <v>45191</v>
      </c>
      <c r="E1823" t="str">
        <v>YAMAHA</v>
      </c>
      <c r="F1823">
        <v>14100657</v>
      </c>
      <c r="G1823">
        <v>45191</v>
      </c>
      <c r="H1823" t="str">
        <v>YMCT|K46-M8527-C0</v>
      </c>
      <c r="I1823" t="str">
        <v>FILTER(VACUUM PUMP)</v>
      </c>
      <c r="J1823">
        <v>20</v>
      </c>
      <c r="K1823">
        <v>20</v>
      </c>
      <c r="L1823">
        <v>70.8</v>
      </c>
      <c r="M1823" t="str">
        <v>CNY</v>
      </c>
      <c r="N1823">
        <v>1.077</v>
      </c>
      <c r="O1823">
        <v>70.8</v>
      </c>
      <c r="P1823">
        <v>76.251599999999996</v>
      </c>
      <c r="Q1823" t="str">
        <v>C66SZX-SMT SERVICE</v>
      </c>
      <c r="R1823" t="str">
        <v>Shenzhen Shunhe Electric Technology Co., Ltd</v>
      </c>
      <c r="S1823" t="str">
        <v>Same</v>
      </c>
      <c r="T1823">
        <v>900914</v>
      </c>
      <c r="U1823">
        <v>58.2</v>
      </c>
      <c r="V1823" t="str">
        <v>373SMT INV-PTS SALES</v>
      </c>
      <c r="W1823">
        <v>0</v>
      </c>
      <c r="X1823" t="str">
        <v>C66SZ24224&amp;C66SZ24274</v>
      </c>
      <c r="Y1823">
        <v>1281260</v>
      </c>
      <c r="Z1823" t="str">
        <v>深圳市顺禾电器科技有限公司</v>
      </c>
      <c r="AA1823">
        <v>0</v>
      </c>
      <c r="AB1823">
        <v>2023</v>
      </c>
      <c r="AC1823">
        <v>9</v>
      </c>
      <c r="AD1823" t="str">
        <v>Q2</v>
      </c>
      <c r="AE1823" t="str">
        <v>FY23/24</v>
      </c>
      <c r="AF1823" t="str">
        <v>SOUTH</v>
      </c>
    </row>
    <row r="1824" spans="1:32">
      <c r="A1824" t="str">
        <v>ESSZ</v>
      </c>
      <c r="B1824" t="str">
        <v>SZX</v>
      </c>
      <c r="C1824" t="str">
        <v>SPARES/OTHER</v>
      </c>
      <c r="D1824" s="4">
        <v>45191</v>
      </c>
      <c r="E1824" t="str">
        <v>YAMAHA</v>
      </c>
      <c r="F1824">
        <v>14100657</v>
      </c>
      <c r="G1824">
        <v>45191</v>
      </c>
      <c r="H1824" t="str">
        <v>YMCT|KGB-M715H-50</v>
      </c>
      <c r="I1824" t="str">
        <v>MAINTE.PARTS SET</v>
      </c>
      <c r="J1824">
        <v>1</v>
      </c>
      <c r="K1824">
        <v>1</v>
      </c>
      <c r="L1824">
        <v>637.16999999999996</v>
      </c>
      <c r="M1824" t="str">
        <v>CNY</v>
      </c>
      <c r="N1824">
        <v>1.077</v>
      </c>
      <c r="O1824">
        <v>637.16999999999996</v>
      </c>
      <c r="P1824">
        <v>686.23208999999997</v>
      </c>
      <c r="Q1824" t="str">
        <v>C66SZX-SMT SERVICE</v>
      </c>
      <c r="R1824" t="str">
        <v>Shenzhen Shunhe Electric Technology Co., Ltd</v>
      </c>
      <c r="S1824" t="str">
        <v>Same</v>
      </c>
      <c r="T1824">
        <v>900914</v>
      </c>
      <c r="U1824">
        <v>533.98</v>
      </c>
      <c r="V1824" t="str">
        <v>373SMT INV-PTS SALES</v>
      </c>
      <c r="W1824">
        <v>0</v>
      </c>
      <c r="X1824" t="str">
        <v>C66SZ24224&amp;C66SZ24274</v>
      </c>
      <c r="Y1824">
        <v>1281260</v>
      </c>
      <c r="Z1824" t="str">
        <v>深圳市顺禾电器科技有限公司</v>
      </c>
      <c r="AA1824">
        <v>0</v>
      </c>
      <c r="AB1824">
        <v>2023</v>
      </c>
      <c r="AC1824">
        <v>9</v>
      </c>
      <c r="AD1824" t="str">
        <v>Q2</v>
      </c>
      <c r="AE1824" t="str">
        <v>FY23/24</v>
      </c>
      <c r="AF1824" t="str">
        <v>SOUTH</v>
      </c>
    </row>
    <row r="1825" spans="1:32">
      <c r="A1825" t="str">
        <v>ESSZ</v>
      </c>
      <c r="B1825" t="str">
        <v>SZX</v>
      </c>
      <c r="C1825" t="str">
        <v>SPARES/OTHER</v>
      </c>
      <c r="D1825" s="4">
        <v>45191</v>
      </c>
      <c r="E1825" t="str">
        <v>YAMAHA</v>
      </c>
      <c r="F1825">
        <v>14100657</v>
      </c>
      <c r="G1825">
        <v>45191</v>
      </c>
      <c r="H1825" t="str">
        <v>YMCT|KGB-M71G2-10</v>
      </c>
      <c r="I1825" t="str">
        <v>EJECTOR SPARE</v>
      </c>
      <c r="J1825">
        <v>4</v>
      </c>
      <c r="K1825">
        <v>4</v>
      </c>
      <c r="L1825">
        <v>389.38</v>
      </c>
      <c r="M1825" t="str">
        <v>CNY</v>
      </c>
      <c r="N1825">
        <v>1.077</v>
      </c>
      <c r="O1825">
        <v>389.38</v>
      </c>
      <c r="P1825">
        <v>419.36225999999999</v>
      </c>
      <c r="Q1825" t="str">
        <v>C66SZX-SMT SERVICE</v>
      </c>
      <c r="R1825" t="str">
        <v>Shenzhen Shunhe Electric Technology Co., Ltd</v>
      </c>
      <c r="S1825" t="str">
        <v>Same</v>
      </c>
      <c r="T1825">
        <v>900914</v>
      </c>
      <c r="U1825">
        <v>310.68</v>
      </c>
      <c r="V1825" t="str">
        <v>373SMT INV-PTS SALES</v>
      </c>
      <c r="W1825">
        <v>0</v>
      </c>
      <c r="X1825" t="str">
        <v>C66SZ24224&amp;C66SZ24274</v>
      </c>
      <c r="Y1825">
        <v>1281260</v>
      </c>
      <c r="Z1825" t="str">
        <v>深圳市顺禾电器科技有限公司</v>
      </c>
      <c r="AA1825">
        <v>0</v>
      </c>
      <c r="AB1825">
        <v>2023</v>
      </c>
      <c r="AC1825">
        <v>9</v>
      </c>
      <c r="AD1825" t="str">
        <v>Q2</v>
      </c>
      <c r="AE1825" t="str">
        <v>FY23/24</v>
      </c>
      <c r="AF1825" t="str">
        <v>SOUTH</v>
      </c>
    </row>
    <row r="1826" spans="1:32">
      <c r="A1826" t="str">
        <v>ESSZ</v>
      </c>
      <c r="B1826" t="str">
        <v>SZX</v>
      </c>
      <c r="C1826" t="str">
        <v>SPARES/OTHER</v>
      </c>
      <c r="D1826" s="4">
        <v>45191</v>
      </c>
      <c r="E1826" t="str">
        <v>YAMAHA</v>
      </c>
      <c r="F1826">
        <v>14100657</v>
      </c>
      <c r="G1826">
        <v>45191</v>
      </c>
      <c r="H1826" t="str">
        <v>YMCT|KM1-M7163-20</v>
      </c>
      <c r="I1826" t="str">
        <v>VALVE</v>
      </c>
      <c r="J1826">
        <v>4</v>
      </c>
      <c r="K1826">
        <v>4</v>
      </c>
      <c r="L1826">
        <v>389.38</v>
      </c>
      <c r="M1826" t="str">
        <v>CNY</v>
      </c>
      <c r="N1826">
        <v>1.077</v>
      </c>
      <c r="O1826">
        <v>389.38</v>
      </c>
      <c r="P1826">
        <v>419.36225999999999</v>
      </c>
      <c r="Q1826" t="str">
        <v>C66SZX-SMT SERVICE</v>
      </c>
      <c r="R1826" t="str">
        <v>Shenzhen Shunhe Electric Technology Co., Ltd</v>
      </c>
      <c r="S1826" t="str">
        <v>Same</v>
      </c>
      <c r="T1826">
        <v>900914</v>
      </c>
      <c r="U1826">
        <v>310.68</v>
      </c>
      <c r="V1826" t="str">
        <v>373SMT INV-PTS SALES</v>
      </c>
      <c r="W1826">
        <v>0</v>
      </c>
      <c r="X1826" t="str">
        <v>C66SZ24224&amp;C66SZ24274</v>
      </c>
      <c r="Y1826">
        <v>1281260</v>
      </c>
      <c r="Z1826" t="str">
        <v>深圳市顺禾电器科技有限公司</v>
      </c>
      <c r="AA1826">
        <v>0</v>
      </c>
      <c r="AB1826">
        <v>2023</v>
      </c>
      <c r="AC1826">
        <v>9</v>
      </c>
      <c r="AD1826" t="str">
        <v>Q2</v>
      </c>
      <c r="AE1826" t="str">
        <v>FY23/24</v>
      </c>
      <c r="AF1826" t="str">
        <v>SOUTH</v>
      </c>
    </row>
    <row r="1827" spans="1:32">
      <c r="A1827" t="str">
        <v>ESSZ</v>
      </c>
      <c r="B1827" t="str">
        <v>SZX</v>
      </c>
      <c r="C1827" t="str">
        <v>SPARES/OTHER</v>
      </c>
      <c r="D1827" s="4">
        <v>45191</v>
      </c>
      <c r="E1827" t="str">
        <v>YAMAHA</v>
      </c>
      <c r="F1827">
        <v>14100657</v>
      </c>
      <c r="G1827">
        <v>45191</v>
      </c>
      <c r="H1827" t="str">
        <v>YMCT|KHY-M7156-01</v>
      </c>
      <c r="I1827" t="str">
        <v>BIT CAP</v>
      </c>
      <c r="J1827">
        <v>5</v>
      </c>
      <c r="K1827">
        <v>5</v>
      </c>
      <c r="L1827">
        <v>88.5</v>
      </c>
      <c r="M1827" t="str">
        <v>CNY</v>
      </c>
      <c r="N1827">
        <v>1.077</v>
      </c>
      <c r="O1827">
        <v>88.5</v>
      </c>
      <c r="P1827">
        <v>95.314499999999995</v>
      </c>
      <c r="Q1827" t="str">
        <v>C66SZX-SMT SERVICE</v>
      </c>
      <c r="R1827" t="str">
        <v>Shenzhen Shunhe Electric Technology Co., Ltd</v>
      </c>
      <c r="S1827" t="str">
        <v>Same</v>
      </c>
      <c r="T1827">
        <v>900914</v>
      </c>
      <c r="U1827">
        <v>72.8</v>
      </c>
      <c r="V1827" t="str">
        <v>373SMT INV-PTS SALES</v>
      </c>
      <c r="W1827">
        <v>0</v>
      </c>
      <c r="X1827" t="str">
        <v>C66SZ24224&amp;C66SZ24274</v>
      </c>
      <c r="Y1827">
        <v>1281260</v>
      </c>
      <c r="Z1827" t="str">
        <v>深圳市顺禾电器科技有限公司</v>
      </c>
      <c r="AA1827">
        <v>0</v>
      </c>
      <c r="AB1827">
        <v>2023</v>
      </c>
      <c r="AC1827">
        <v>9</v>
      </c>
      <c r="AD1827" t="str">
        <v>Q2</v>
      </c>
      <c r="AE1827" t="str">
        <v>FY23/24</v>
      </c>
      <c r="AF1827" t="str">
        <v>SOUTH</v>
      </c>
    </row>
    <row r="1828" spans="1:32">
      <c r="A1828" t="str">
        <v>ESSZ</v>
      </c>
      <c r="B1828" t="str">
        <v>SZX</v>
      </c>
      <c r="C1828" t="str">
        <v>SPARES/OTHER</v>
      </c>
      <c r="D1828" s="4">
        <v>45191</v>
      </c>
      <c r="E1828" t="str">
        <v>OTHERS</v>
      </c>
      <c r="F1828">
        <v>14100657</v>
      </c>
      <c r="G1828">
        <v>45191</v>
      </c>
      <c r="H1828" t="str">
        <v>ZMTR|K48-M3856-00X</v>
      </c>
      <c r="I1828" t="str">
        <v>GREASE PACK(NSL)</v>
      </c>
      <c r="J1828">
        <v>2</v>
      </c>
      <c r="K1828">
        <v>2</v>
      </c>
      <c r="L1828">
        <v>283.19</v>
      </c>
      <c r="M1828" t="str">
        <v>CNY</v>
      </c>
      <c r="N1828">
        <v>1.077</v>
      </c>
      <c r="O1828">
        <v>283.19</v>
      </c>
      <c r="P1828">
        <v>304.99563000000001</v>
      </c>
      <c r="Q1828" t="str">
        <v>C66SZX-SMT SERVICE</v>
      </c>
      <c r="R1828" t="str">
        <v>Shenzhen Shunhe Electric Technology Co., Ltd</v>
      </c>
      <c r="S1828" t="str">
        <v>Same</v>
      </c>
      <c r="T1828">
        <v>900914</v>
      </c>
      <c r="U1828">
        <v>235.89</v>
      </c>
      <c r="V1828" t="str">
        <v>373SMT INV-PTS SALES</v>
      </c>
      <c r="W1828">
        <v>0</v>
      </c>
      <c r="X1828" t="str">
        <v>C66SZ24224&amp;C66SZ24274</v>
      </c>
      <c r="Y1828">
        <v>1281260</v>
      </c>
      <c r="Z1828" t="str">
        <v>深圳市顺禾电器科技有限公司</v>
      </c>
      <c r="AA1828">
        <v>0</v>
      </c>
      <c r="AB1828">
        <v>2023</v>
      </c>
      <c r="AC1828">
        <v>9</v>
      </c>
      <c r="AD1828" t="str">
        <v>Q2</v>
      </c>
      <c r="AE1828" t="str">
        <v>FY23/24</v>
      </c>
      <c r="AF1828" t="str">
        <v>SOUTH</v>
      </c>
    </row>
    <row r="1829" spans="1:32">
      <c r="A1829" t="str">
        <v>ESSZ</v>
      </c>
      <c r="B1829" t="str">
        <v>SZX</v>
      </c>
      <c r="C1829" t="str">
        <v>SPARES/OTHER</v>
      </c>
      <c r="D1829" s="4">
        <v>45191</v>
      </c>
      <c r="E1829" t="str">
        <v>YAMAHA</v>
      </c>
      <c r="F1829">
        <v>14100657</v>
      </c>
      <c r="G1829">
        <v>45191</v>
      </c>
      <c r="H1829" t="str">
        <v>YMCT|KV8-M7104-00</v>
      </c>
      <c r="I1829" t="str">
        <v>PISTON</v>
      </c>
      <c r="J1829">
        <v>4</v>
      </c>
      <c r="K1829">
        <v>4</v>
      </c>
      <c r="L1829">
        <v>240.71</v>
      </c>
      <c r="M1829" t="str">
        <v>CNY</v>
      </c>
      <c r="N1829">
        <v>1.077</v>
      </c>
      <c r="O1829">
        <v>240.71</v>
      </c>
      <c r="P1829">
        <v>259.24466999999999</v>
      </c>
      <c r="Q1829" t="str">
        <v>C66SZX-SMT SERVICE</v>
      </c>
      <c r="R1829" t="str">
        <v>Shenzhen Shunhe Electric Technology Co., Ltd</v>
      </c>
      <c r="S1829" t="str">
        <v>Same</v>
      </c>
      <c r="T1829">
        <v>900914</v>
      </c>
      <c r="U1829">
        <v>194.16</v>
      </c>
      <c r="V1829" t="str">
        <v>373SMT INV-PTS SALES</v>
      </c>
      <c r="W1829">
        <v>0</v>
      </c>
      <c r="X1829" t="str">
        <v>C66SZ24224&amp;C66SZ24274</v>
      </c>
      <c r="Y1829">
        <v>1281260</v>
      </c>
      <c r="Z1829" t="str">
        <v>深圳市顺禾电器科技有限公司</v>
      </c>
      <c r="AA1829">
        <v>0</v>
      </c>
      <c r="AB1829">
        <v>2023</v>
      </c>
      <c r="AC1829">
        <v>9</v>
      </c>
      <c r="AD1829" t="str">
        <v>Q2</v>
      </c>
      <c r="AE1829" t="str">
        <v>FY23/24</v>
      </c>
      <c r="AF1829" t="str">
        <v>SOUTH</v>
      </c>
    </row>
    <row r="1830" spans="1:32">
      <c r="A1830" t="str">
        <v>ESSZ</v>
      </c>
      <c r="B1830" t="str">
        <v>SZX</v>
      </c>
      <c r="C1830" t="str">
        <v>SPARES/OTHER</v>
      </c>
      <c r="D1830" s="4">
        <v>45191</v>
      </c>
      <c r="E1830" t="str">
        <v>YAMAHA</v>
      </c>
      <c r="F1830">
        <v>14100657</v>
      </c>
      <c r="G1830">
        <v>45191</v>
      </c>
      <c r="H1830" t="str">
        <v>YMCT|KGB-M71S0-50</v>
      </c>
      <c r="I1830" t="str">
        <v>STD.SHAFT 3,SPARE</v>
      </c>
      <c r="J1830">
        <v>3</v>
      </c>
      <c r="K1830">
        <v>3</v>
      </c>
      <c r="L1830">
        <v>345.13</v>
      </c>
      <c r="M1830" t="str">
        <v>CNY</v>
      </c>
      <c r="N1830">
        <v>1.077</v>
      </c>
      <c r="O1830">
        <v>345.13</v>
      </c>
      <c r="P1830">
        <v>371.70500999999996</v>
      </c>
      <c r="Q1830" t="str">
        <v>C66SZX-SMT SERVICE</v>
      </c>
      <c r="R1830" t="str">
        <v>Shenzhen Shunhe Electric Technology Co., Ltd</v>
      </c>
      <c r="S1830" t="str">
        <v>Same</v>
      </c>
      <c r="T1830">
        <v>900914</v>
      </c>
      <c r="U1830">
        <v>291.27</v>
      </c>
      <c r="V1830" t="str">
        <v>373SMT INV-PTS SALES</v>
      </c>
      <c r="W1830">
        <v>0</v>
      </c>
      <c r="X1830" t="str">
        <v>C66SZ24224&amp;C66SZ24274</v>
      </c>
      <c r="Y1830">
        <v>1281260</v>
      </c>
      <c r="Z1830" t="str">
        <v>深圳市顺禾电器科技有限公司</v>
      </c>
      <c r="AA1830">
        <v>0</v>
      </c>
      <c r="AB1830">
        <v>2023</v>
      </c>
      <c r="AC1830">
        <v>9</v>
      </c>
      <c r="AD1830" t="str">
        <v>Q2</v>
      </c>
      <c r="AE1830" t="str">
        <v>FY23/24</v>
      </c>
      <c r="AF1830" t="str">
        <v>SOUTH</v>
      </c>
    </row>
    <row r="1831" spans="1:32">
      <c r="A1831" t="str">
        <v>ESSZ</v>
      </c>
      <c r="B1831" t="str">
        <v>SZX</v>
      </c>
      <c r="C1831" t="str">
        <v>SPARES/OTHER</v>
      </c>
      <c r="D1831" s="4">
        <v>45191</v>
      </c>
      <c r="E1831" t="str">
        <v>YAMAHA</v>
      </c>
      <c r="F1831">
        <v>14100657</v>
      </c>
      <c r="G1831">
        <v>45191</v>
      </c>
      <c r="H1831" t="str">
        <v>YMCT|KM1-M7163-30</v>
      </c>
      <c r="I1831" t="str">
        <v>VALVE</v>
      </c>
      <c r="J1831">
        <v>4</v>
      </c>
      <c r="K1831">
        <v>4</v>
      </c>
      <c r="L1831">
        <v>389.38</v>
      </c>
      <c r="M1831" t="str">
        <v>CNY</v>
      </c>
      <c r="N1831">
        <v>1.077</v>
      </c>
      <c r="O1831">
        <v>389.38</v>
      </c>
      <c r="P1831">
        <v>419.36225999999999</v>
      </c>
      <c r="Q1831" t="str">
        <v>C66SZX-SMT SERVICE</v>
      </c>
      <c r="R1831" t="str">
        <v>Shenzhen Shunhe Electric Technology Co., Ltd</v>
      </c>
      <c r="S1831" t="str">
        <v>Same</v>
      </c>
      <c r="T1831">
        <v>900914</v>
      </c>
      <c r="U1831">
        <v>310.68</v>
      </c>
      <c r="V1831" t="str">
        <v>373SMT INV-PTS SALES</v>
      </c>
      <c r="W1831">
        <v>0</v>
      </c>
      <c r="X1831" t="str">
        <v>C66SZ24224&amp;C66SZ24274</v>
      </c>
      <c r="Y1831">
        <v>1281260</v>
      </c>
      <c r="Z1831" t="str">
        <v>深圳市顺禾电器科技有限公司</v>
      </c>
      <c r="AA1831">
        <v>0</v>
      </c>
      <c r="AB1831">
        <v>2023</v>
      </c>
      <c r="AC1831">
        <v>9</v>
      </c>
      <c r="AD1831" t="str">
        <v>Q2</v>
      </c>
      <c r="AE1831" t="str">
        <v>FY23/24</v>
      </c>
      <c r="AF1831" t="str">
        <v>SOUTH</v>
      </c>
    </row>
    <row r="1832" spans="1:32">
      <c r="A1832" t="str">
        <v>ESSZ</v>
      </c>
      <c r="B1832" t="str">
        <v>SZX</v>
      </c>
      <c r="C1832" t="str">
        <v>SPARES/OTHER</v>
      </c>
      <c r="D1832" s="4">
        <v>45191</v>
      </c>
      <c r="E1832" t="str">
        <v>YAMAHA</v>
      </c>
      <c r="F1832">
        <v>14100657</v>
      </c>
      <c r="G1832">
        <v>45191</v>
      </c>
      <c r="H1832" t="str">
        <v>YMCT|KV8-M7162-10</v>
      </c>
      <c r="I1832" t="str">
        <v>VALVE</v>
      </c>
      <c r="J1832">
        <v>4</v>
      </c>
      <c r="K1832">
        <v>4</v>
      </c>
      <c r="L1832">
        <v>460.18</v>
      </c>
      <c r="M1832" t="str">
        <v>CNY</v>
      </c>
      <c r="N1832">
        <v>1.077</v>
      </c>
      <c r="O1832">
        <v>460.18</v>
      </c>
      <c r="P1832">
        <v>495.61385999999999</v>
      </c>
      <c r="Q1832" t="str">
        <v>C66SZX-SMT SERVICE</v>
      </c>
      <c r="R1832" t="str">
        <v>Shenzhen Shunhe Electric Technology Co., Ltd</v>
      </c>
      <c r="S1832" t="str">
        <v>Same</v>
      </c>
      <c r="T1832">
        <v>900914</v>
      </c>
      <c r="U1832">
        <v>388.36</v>
      </c>
      <c r="V1832" t="str">
        <v>373SMT INV-PTS SALES</v>
      </c>
      <c r="W1832">
        <v>0</v>
      </c>
      <c r="X1832" t="str">
        <v>C66SZ24224&amp;C66SZ24274</v>
      </c>
      <c r="Y1832">
        <v>1281260</v>
      </c>
      <c r="Z1832" t="str">
        <v>深圳市顺禾电器科技有限公司</v>
      </c>
      <c r="AA1832">
        <v>0</v>
      </c>
      <c r="AB1832">
        <v>2023</v>
      </c>
      <c r="AC1832">
        <v>9</v>
      </c>
      <c r="AD1832" t="str">
        <v>Q2</v>
      </c>
      <c r="AE1832" t="str">
        <v>FY23/24</v>
      </c>
      <c r="AF1832" t="str">
        <v>SOUTH</v>
      </c>
    </row>
    <row r="1833" spans="1:32">
      <c r="A1833" t="str">
        <v>ESSZ</v>
      </c>
      <c r="B1833" t="str">
        <v>SZX</v>
      </c>
      <c r="C1833" t="str">
        <v>SPARES/OTHER</v>
      </c>
      <c r="D1833" s="4">
        <v>45191</v>
      </c>
      <c r="E1833" t="str">
        <v>YAMAHA</v>
      </c>
      <c r="F1833">
        <v>14100657</v>
      </c>
      <c r="G1833">
        <v>45191</v>
      </c>
      <c r="H1833" t="str">
        <v>YMCT|KHY-M7155-00</v>
      </c>
      <c r="I1833" t="str">
        <v>FILTER CAP</v>
      </c>
      <c r="J1833">
        <v>5</v>
      </c>
      <c r="K1833">
        <v>5</v>
      </c>
      <c r="L1833">
        <v>88.5</v>
      </c>
      <c r="M1833" t="str">
        <v>CNY</v>
      </c>
      <c r="N1833">
        <v>1.077</v>
      </c>
      <c r="O1833">
        <v>88.5</v>
      </c>
      <c r="P1833">
        <v>95.314499999999995</v>
      </c>
      <c r="Q1833" t="str">
        <v>C66SZX-SMT SERVICE</v>
      </c>
      <c r="R1833" t="str">
        <v>Shenzhen Shunhe Electric Technology Co., Ltd</v>
      </c>
      <c r="S1833" t="str">
        <v>Same</v>
      </c>
      <c r="T1833">
        <v>900914</v>
      </c>
      <c r="U1833">
        <v>72.8</v>
      </c>
      <c r="V1833" t="str">
        <v>373SMT INV-PTS SALES</v>
      </c>
      <c r="W1833">
        <v>0</v>
      </c>
      <c r="X1833" t="str">
        <v>C66SZ24224&amp;C66SZ24274</v>
      </c>
      <c r="Y1833">
        <v>1281260</v>
      </c>
      <c r="Z1833" t="str">
        <v>深圳市顺禾电器科技有限公司</v>
      </c>
      <c r="AA1833">
        <v>0</v>
      </c>
      <c r="AB1833">
        <v>2023</v>
      </c>
      <c r="AC1833">
        <v>9</v>
      </c>
      <c r="AD1833" t="str">
        <v>Q2</v>
      </c>
      <c r="AE1833" t="str">
        <v>FY23/24</v>
      </c>
      <c r="AF1833" t="str">
        <v>SOUTH</v>
      </c>
    </row>
    <row r="1834" spans="1:32">
      <c r="A1834" t="str">
        <v>ESSZ</v>
      </c>
      <c r="B1834" t="str">
        <v>SZX</v>
      </c>
      <c r="C1834" t="str">
        <v>SPARES/OTHER</v>
      </c>
      <c r="D1834" s="4">
        <v>45191</v>
      </c>
      <c r="E1834" t="str">
        <v>YAMAHA</v>
      </c>
      <c r="F1834">
        <v>14100657</v>
      </c>
      <c r="G1834">
        <v>45191</v>
      </c>
      <c r="H1834" t="str">
        <v>YMCT|KGB-M7181-00</v>
      </c>
      <c r="I1834" t="str">
        <v>BELT HEAD</v>
      </c>
      <c r="J1834">
        <v>2</v>
      </c>
      <c r="K1834">
        <v>2</v>
      </c>
      <c r="L1834">
        <v>141.59</v>
      </c>
      <c r="M1834" t="str">
        <v>CNY</v>
      </c>
      <c r="N1834">
        <v>1.077</v>
      </c>
      <c r="O1834">
        <v>141.59</v>
      </c>
      <c r="P1834">
        <v>152.49242999999998</v>
      </c>
      <c r="Q1834" t="str">
        <v>C66SZX-SMT SERVICE</v>
      </c>
      <c r="R1834" t="str">
        <v>Shenzhen Shunhe Electric Technology Co., Ltd</v>
      </c>
      <c r="S1834" t="str">
        <v>Same</v>
      </c>
      <c r="T1834">
        <v>900914</v>
      </c>
      <c r="U1834">
        <v>97.08</v>
      </c>
      <c r="V1834" t="str">
        <v>373SMT INV-PTS SALES</v>
      </c>
      <c r="W1834">
        <v>0</v>
      </c>
      <c r="X1834" t="str">
        <v>C66SZ24224&amp;C66SZ24274</v>
      </c>
      <c r="Y1834">
        <v>1281260</v>
      </c>
      <c r="Z1834" t="str">
        <v>深圳市顺禾电器科技有限公司</v>
      </c>
      <c r="AA1834">
        <v>0</v>
      </c>
      <c r="AB1834">
        <v>2023</v>
      </c>
      <c r="AC1834">
        <v>9</v>
      </c>
      <c r="AD1834" t="str">
        <v>Q2</v>
      </c>
      <c r="AE1834" t="str">
        <v>FY23/24</v>
      </c>
      <c r="AF1834" t="str">
        <v>SOUTH</v>
      </c>
    </row>
    <row r="1835" spans="1:32">
      <c r="A1835" t="str">
        <v>ESSZ</v>
      </c>
      <c r="B1835" t="str">
        <v>SZX</v>
      </c>
      <c r="C1835" t="str">
        <v>SPARES/OTHER</v>
      </c>
      <c r="D1835" s="4">
        <v>45191</v>
      </c>
      <c r="E1835" t="str">
        <v>OTHERS</v>
      </c>
      <c r="F1835">
        <v>14100658</v>
      </c>
      <c r="G1835">
        <v>45191</v>
      </c>
      <c r="H1835" t="str">
        <v>ZMTR|303-HJD07</v>
      </c>
      <c r="I1835" t="str">
        <v>SPECIAL NOZZLE</v>
      </c>
      <c r="J1835">
        <v>1</v>
      </c>
      <c r="K1835">
        <v>1</v>
      </c>
      <c r="L1835">
        <v>761.06</v>
      </c>
      <c r="M1835" t="str">
        <v>CNY</v>
      </c>
      <c r="N1835">
        <v>1.077</v>
      </c>
      <c r="O1835">
        <v>761.06</v>
      </c>
      <c r="P1835">
        <v>819.66161999999986</v>
      </c>
      <c r="Q1835" t="str">
        <v>C66SZX-SMT SERVICE</v>
      </c>
      <c r="R1835" t="str">
        <v>Heyuan Haojida Communication Equipment Co., Ltd.</v>
      </c>
      <c r="S1835" t="str">
        <v>Same</v>
      </c>
      <c r="T1835">
        <v>900901</v>
      </c>
      <c r="U1835">
        <v>486.73</v>
      </c>
      <c r="V1835" t="str">
        <v>373SMT INV-PTS SALES</v>
      </c>
      <c r="W1835">
        <v>0</v>
      </c>
      <c r="X1835" t="str">
        <v>HJD23090068</v>
      </c>
      <c r="Y1835">
        <v>1281263</v>
      </c>
      <c r="Z1835" t="str">
        <v>河源市皓吉达通讯器材有限公司</v>
      </c>
      <c r="AA1835">
        <v>0</v>
      </c>
      <c r="AB1835">
        <v>2023</v>
      </c>
      <c r="AC1835">
        <v>9</v>
      </c>
      <c r="AD1835" t="str">
        <v>Q2</v>
      </c>
      <c r="AE1835" t="str">
        <v>FY23/24</v>
      </c>
      <c r="AF1835" t="str">
        <v>SOUTH</v>
      </c>
    </row>
    <row r="1836" spans="1:32">
      <c r="A1836" t="str">
        <v>ESSZ</v>
      </c>
      <c r="B1836" t="str">
        <v>SZX</v>
      </c>
      <c r="C1836" t="str">
        <v>CONTRACT_FEE</v>
      </c>
      <c r="D1836" s="4">
        <v>45194</v>
      </c>
      <c r="E1836" t="str">
        <v>YAMAHA</v>
      </c>
      <c r="F1836">
        <v>13100081</v>
      </c>
      <c r="G1836">
        <v>45194</v>
      </c>
      <c r="H1836" t="str">
        <v>YMCT|REPAIR CHARGE</v>
      </c>
      <c r="I1836" t="str">
        <v>REPAIR CHARGE</v>
      </c>
      <c r="J1836">
        <v>1</v>
      </c>
      <c r="K1836">
        <v>1</v>
      </c>
      <c r="L1836">
        <v>53097.35</v>
      </c>
      <c r="M1836" t="str">
        <v>CNY</v>
      </c>
      <c r="N1836">
        <v>1.077</v>
      </c>
      <c r="O1836">
        <v>53097.35</v>
      </c>
      <c r="P1836">
        <v>57185.845949999995</v>
      </c>
      <c r="Q1836" t="str">
        <v>C66SZX-SMT SERVICE</v>
      </c>
      <c r="R1836" t="str">
        <v>Shenzhen Extension New Technology Co., Ltd</v>
      </c>
      <c r="S1836" t="str">
        <v>Same</v>
      </c>
      <c r="T1836">
        <v>900916</v>
      </c>
      <c r="U1836">
        <v>0</v>
      </c>
      <c r="V1836" t="str">
        <v>373SMT INV-CONTRACT</v>
      </c>
      <c r="W1836">
        <v>0</v>
      </c>
      <c r="X1836" t="str">
        <v>年保协议</v>
      </c>
      <c r="Y1836">
        <v>0</v>
      </c>
      <c r="Z1836" t="str">
        <v>深圳拓新伟业科技有限公司</v>
      </c>
      <c r="AA1836">
        <v>0</v>
      </c>
      <c r="AB1836">
        <v>2023</v>
      </c>
      <c r="AC1836">
        <v>9</v>
      </c>
      <c r="AD1836" t="str">
        <v>Q2</v>
      </c>
      <c r="AE1836" t="str">
        <v>FY23/24</v>
      </c>
      <c r="AF1836" t="str">
        <v>SOUTH</v>
      </c>
    </row>
    <row r="1837" spans="1:32">
      <c r="A1837" t="str">
        <v>ESSZ</v>
      </c>
      <c r="B1837" t="str">
        <v>SZX</v>
      </c>
      <c r="C1837" t="str">
        <v>SPARES/OTHER</v>
      </c>
      <c r="D1837" s="4">
        <v>45194</v>
      </c>
      <c r="E1837" t="str">
        <v>YAMAHA</v>
      </c>
      <c r="F1837">
        <v>14100659</v>
      </c>
      <c r="G1837">
        <v>45194</v>
      </c>
      <c r="H1837" t="str">
        <v>YMCT|KHY-M3T22-01</v>
      </c>
      <c r="I1837" t="str">
        <v>SHOCK ABSORBERS</v>
      </c>
      <c r="J1837">
        <v>3</v>
      </c>
      <c r="K1837">
        <v>3</v>
      </c>
      <c r="L1837">
        <v>2283.19</v>
      </c>
      <c r="M1837" t="str">
        <v>CNY</v>
      </c>
      <c r="N1837">
        <v>1.077</v>
      </c>
      <c r="O1837">
        <v>2283.19</v>
      </c>
      <c r="P1837">
        <v>2458.9956299999999</v>
      </c>
      <c r="Q1837" t="str">
        <v>C66SZX-SMT SERVICE</v>
      </c>
      <c r="R1837" t="str">
        <v>Huizhou Boshijie Technology Co., Ltd.</v>
      </c>
      <c r="S1837" t="str">
        <v>Same</v>
      </c>
      <c r="T1837">
        <v>900915</v>
      </c>
      <c r="U1837">
        <v>1230</v>
      </c>
      <c r="V1837" t="str">
        <v>373SMT INV-PTS SALES</v>
      </c>
      <c r="W1837">
        <v>0</v>
      </c>
      <c r="X1837" t="str">
        <v>3301-2023050900&amp;3301-20230515001</v>
      </c>
      <c r="Y1837">
        <v>1282194</v>
      </c>
      <c r="Z1837" t="str">
        <v>惠州市博实结科技有限公司</v>
      </c>
      <c r="AA1837">
        <v>0</v>
      </c>
      <c r="AB1837">
        <v>2023</v>
      </c>
      <c r="AC1837">
        <v>9</v>
      </c>
      <c r="AD1837" t="str">
        <v>Q2</v>
      </c>
      <c r="AE1837" t="str">
        <v>FY23/24</v>
      </c>
      <c r="AF1837" t="str">
        <v>SOUTH</v>
      </c>
    </row>
    <row r="1838" spans="1:32">
      <c r="A1838" t="str">
        <v>ESSZ</v>
      </c>
      <c r="B1838" t="str">
        <v>SZX</v>
      </c>
      <c r="C1838" t="str">
        <v>SPARES/OTHER</v>
      </c>
      <c r="D1838" s="4">
        <v>45194</v>
      </c>
      <c r="E1838" t="str">
        <v>YAMAHA</v>
      </c>
      <c r="F1838">
        <v>14100659</v>
      </c>
      <c r="G1838">
        <v>45194</v>
      </c>
      <c r="H1838" t="str">
        <v>YMCT|KLW-M8620-A2</v>
      </c>
      <c r="I1838" t="str">
        <v>X DUCT SET</v>
      </c>
      <c r="J1838">
        <v>2</v>
      </c>
      <c r="K1838">
        <v>2</v>
      </c>
      <c r="L1838">
        <v>13628.32</v>
      </c>
      <c r="M1838" t="str">
        <v>CNY</v>
      </c>
      <c r="N1838">
        <v>1.077</v>
      </c>
      <c r="O1838">
        <v>13628.32</v>
      </c>
      <c r="P1838">
        <v>14677.700639999999</v>
      </c>
      <c r="Q1838" t="str">
        <v>C66SZX-SMT SERVICE</v>
      </c>
      <c r="R1838" t="str">
        <v>Huizhou Boshijie Technology Co., Ltd.</v>
      </c>
      <c r="S1838" t="str">
        <v>Same</v>
      </c>
      <c r="T1838">
        <v>900915</v>
      </c>
      <c r="U1838">
        <v>7392</v>
      </c>
      <c r="V1838" t="str">
        <v>373SMT INV-PTS SALES</v>
      </c>
      <c r="W1838">
        <v>0</v>
      </c>
      <c r="X1838" t="str">
        <v>3301-2023050900&amp;3301-20230515001</v>
      </c>
      <c r="Y1838">
        <v>1282194</v>
      </c>
      <c r="Z1838" t="str">
        <v>惠州市博实结科技有限公司</v>
      </c>
      <c r="AA1838">
        <v>0</v>
      </c>
      <c r="AB1838">
        <v>2023</v>
      </c>
      <c r="AC1838">
        <v>9</v>
      </c>
      <c r="AD1838" t="str">
        <v>Q2</v>
      </c>
      <c r="AE1838" t="str">
        <v>FY23/24</v>
      </c>
      <c r="AF1838" t="str">
        <v>SOUTH</v>
      </c>
    </row>
    <row r="1839" spans="1:32">
      <c r="A1839" t="str">
        <v>ESSZ</v>
      </c>
      <c r="B1839" t="str">
        <v>SZX</v>
      </c>
      <c r="C1839" t="str">
        <v>SPARES/OTHER</v>
      </c>
      <c r="D1839" s="4">
        <v>45194</v>
      </c>
      <c r="E1839" t="str">
        <v>YAMAHA</v>
      </c>
      <c r="F1839">
        <v>14100659</v>
      </c>
      <c r="G1839">
        <v>45194</v>
      </c>
      <c r="H1839" t="str">
        <v>YMCT|KMB-M703S-A0</v>
      </c>
      <c r="I1839" t="str">
        <v>HOLDER NOZZLE ASSY.</v>
      </c>
      <c r="J1839">
        <v>1</v>
      </c>
      <c r="K1839">
        <v>1</v>
      </c>
      <c r="L1839">
        <v>867.26</v>
      </c>
      <c r="M1839" t="str">
        <v>CNY</v>
      </c>
      <c r="N1839">
        <v>1.077</v>
      </c>
      <c r="O1839">
        <v>867.26</v>
      </c>
      <c r="P1839">
        <v>934.03901999999994</v>
      </c>
      <c r="Q1839" t="str">
        <v>C66SZX-SMT SERVICE</v>
      </c>
      <c r="R1839" t="str">
        <v>Huizhou Boshijie Technology Co., Ltd.</v>
      </c>
      <c r="S1839" t="str">
        <v>Same</v>
      </c>
      <c r="T1839">
        <v>900915</v>
      </c>
      <c r="U1839">
        <v>445.43</v>
      </c>
      <c r="V1839" t="str">
        <v>373SMT INV-PTS SALES</v>
      </c>
      <c r="W1839">
        <v>0</v>
      </c>
      <c r="X1839" t="str">
        <v>3301-2023050900&amp;3301-20230515001</v>
      </c>
      <c r="Y1839">
        <v>1282194</v>
      </c>
      <c r="Z1839" t="str">
        <v>惠州市博实结科技有限公司</v>
      </c>
      <c r="AA1839">
        <v>0</v>
      </c>
      <c r="AB1839">
        <v>2023</v>
      </c>
      <c r="AC1839">
        <v>9</v>
      </c>
      <c r="AD1839" t="str">
        <v>Q2</v>
      </c>
      <c r="AE1839" t="str">
        <v>FY23/24</v>
      </c>
      <c r="AF1839" t="str">
        <v>SOUTH</v>
      </c>
    </row>
    <row r="1840" spans="1:32">
      <c r="A1840" t="str">
        <v>ESSZ</v>
      </c>
      <c r="B1840" t="str">
        <v>SZX</v>
      </c>
      <c r="C1840" t="str">
        <v>SPARES/OTHER</v>
      </c>
      <c r="D1840" s="4">
        <v>45194</v>
      </c>
      <c r="E1840" t="str">
        <v>YAMAHA</v>
      </c>
      <c r="F1840">
        <v>14100659</v>
      </c>
      <c r="G1840">
        <v>45194</v>
      </c>
      <c r="H1840" t="str">
        <v>YMCT|KMB-M7013-03</v>
      </c>
      <c r="I1840" t="str">
        <v>DIFFUSER</v>
      </c>
      <c r="J1840">
        <v>1</v>
      </c>
      <c r="K1840">
        <v>1</v>
      </c>
      <c r="L1840">
        <v>247.79</v>
      </c>
      <c r="M1840" t="str">
        <v>CNY</v>
      </c>
      <c r="N1840">
        <v>1.077</v>
      </c>
      <c r="O1840">
        <v>247.79</v>
      </c>
      <c r="P1840">
        <v>266.86982999999998</v>
      </c>
      <c r="Q1840" t="str">
        <v>C66SZX-SMT SERVICE</v>
      </c>
      <c r="R1840" t="str">
        <v>Huizhou Boshijie Technology Co., Ltd.</v>
      </c>
      <c r="S1840" t="str">
        <v>Same</v>
      </c>
      <c r="T1840">
        <v>900915</v>
      </c>
      <c r="U1840">
        <v>133</v>
      </c>
      <c r="V1840" t="str">
        <v>373SMT INV-PTS SALES</v>
      </c>
      <c r="W1840">
        <v>0</v>
      </c>
      <c r="X1840" t="str">
        <v>3301-2023050900&amp;3301-20230515001</v>
      </c>
      <c r="Y1840">
        <v>1282194</v>
      </c>
      <c r="Z1840" t="str">
        <v>惠州市博实结科技有限公司</v>
      </c>
      <c r="AA1840">
        <v>0</v>
      </c>
      <c r="AB1840">
        <v>2023</v>
      </c>
      <c r="AC1840">
        <v>9</v>
      </c>
      <c r="AD1840" t="str">
        <v>Q2</v>
      </c>
      <c r="AE1840" t="str">
        <v>FY23/24</v>
      </c>
      <c r="AF1840" t="str">
        <v>SOUTH</v>
      </c>
    </row>
    <row r="1841" spans="1:32">
      <c r="A1841" t="str">
        <v>ESSZ</v>
      </c>
      <c r="B1841" t="str">
        <v>SZX</v>
      </c>
      <c r="C1841" t="str">
        <v>SPARES/OTHER</v>
      </c>
      <c r="D1841" s="4">
        <v>45194</v>
      </c>
      <c r="E1841" t="str">
        <v>YAMAHA</v>
      </c>
      <c r="F1841">
        <v>14100659</v>
      </c>
      <c r="G1841">
        <v>45194</v>
      </c>
      <c r="H1841" t="str">
        <v>YMCT|KKE-M2267-A0</v>
      </c>
      <c r="I1841" t="str">
        <v>GUIDE X AXIS ASSY</v>
      </c>
      <c r="J1841">
        <v>4</v>
      </c>
      <c r="K1841">
        <v>4</v>
      </c>
      <c r="L1841">
        <v>4884.96</v>
      </c>
      <c r="M1841" t="str">
        <v>CNY</v>
      </c>
      <c r="N1841">
        <v>1.077</v>
      </c>
      <c r="O1841">
        <v>4884.96</v>
      </c>
      <c r="P1841">
        <v>5261.1019200000001</v>
      </c>
      <c r="Q1841" t="str">
        <v>C66SZX-SMT SERVICE</v>
      </c>
      <c r="R1841" t="str">
        <v>Huizhou Boshijie Technology Co., Ltd.</v>
      </c>
      <c r="S1841" t="str">
        <v>Same</v>
      </c>
      <c r="T1841">
        <v>900915</v>
      </c>
      <c r="U1841">
        <v>2628.44</v>
      </c>
      <c r="V1841" t="str">
        <v>373SMT INV-PTS SALES</v>
      </c>
      <c r="W1841">
        <v>0</v>
      </c>
      <c r="X1841" t="str">
        <v>3301-2023050900&amp;3301-20230515001</v>
      </c>
      <c r="Y1841">
        <v>1282194</v>
      </c>
      <c r="Z1841" t="str">
        <v>惠州市博实结科技有限公司</v>
      </c>
      <c r="AA1841">
        <v>0</v>
      </c>
      <c r="AB1841">
        <v>2023</v>
      </c>
      <c r="AC1841">
        <v>9</v>
      </c>
      <c r="AD1841" t="str">
        <v>Q2</v>
      </c>
      <c r="AE1841" t="str">
        <v>FY23/24</v>
      </c>
      <c r="AF1841" t="str">
        <v>SOUTH</v>
      </c>
    </row>
    <row r="1842" spans="1:32">
      <c r="A1842" t="str">
        <v>ESSZ</v>
      </c>
      <c r="B1842" t="str">
        <v>SZX</v>
      </c>
      <c r="C1842" t="str">
        <v>SPARES/OTHER</v>
      </c>
      <c r="D1842" s="4">
        <v>45194</v>
      </c>
      <c r="E1842" t="str">
        <v>YAMAHA</v>
      </c>
      <c r="F1842">
        <v>14100659</v>
      </c>
      <c r="G1842">
        <v>45194</v>
      </c>
      <c r="H1842" t="str">
        <v>YMCT|KHY-M221A-A0</v>
      </c>
      <c r="I1842" t="str">
        <v>COVER DUCT ASSY.</v>
      </c>
      <c r="J1842">
        <v>2</v>
      </c>
      <c r="K1842">
        <v>2</v>
      </c>
      <c r="L1842">
        <v>814.16</v>
      </c>
      <c r="M1842" t="str">
        <v>CNY</v>
      </c>
      <c r="N1842">
        <v>1.077</v>
      </c>
      <c r="O1842">
        <v>814.16</v>
      </c>
      <c r="P1842">
        <v>876.8503199999999</v>
      </c>
      <c r="Q1842" t="str">
        <v>C66SZX-SMT SERVICE</v>
      </c>
      <c r="R1842" t="str">
        <v>Huizhou Boshijie Technology Co., Ltd.</v>
      </c>
      <c r="S1842" t="str">
        <v>Same</v>
      </c>
      <c r="T1842">
        <v>900915</v>
      </c>
      <c r="U1842">
        <v>438.8</v>
      </c>
      <c r="V1842" t="str">
        <v>373SMT INV-PTS SALES</v>
      </c>
      <c r="W1842">
        <v>0</v>
      </c>
      <c r="X1842" t="str">
        <v>3301-2023050900&amp;3301-20230515001</v>
      </c>
      <c r="Y1842">
        <v>1282194</v>
      </c>
      <c r="Z1842" t="str">
        <v>惠州市博实结科技有限公司</v>
      </c>
      <c r="AA1842">
        <v>0</v>
      </c>
      <c r="AB1842">
        <v>2023</v>
      </c>
      <c r="AC1842">
        <v>9</v>
      </c>
      <c r="AD1842" t="str">
        <v>Q2</v>
      </c>
      <c r="AE1842" t="str">
        <v>FY23/24</v>
      </c>
      <c r="AF1842" t="str">
        <v>SOUTH</v>
      </c>
    </row>
    <row r="1843" spans="1:32">
      <c r="A1843" t="str">
        <v>ESSZ</v>
      </c>
      <c r="B1843" t="str">
        <v>SZX</v>
      </c>
      <c r="C1843" t="str">
        <v>SPARES/OTHER</v>
      </c>
      <c r="D1843" s="4">
        <v>45194</v>
      </c>
      <c r="E1843" t="str">
        <v>YAMAHA</v>
      </c>
      <c r="F1843">
        <v>14100659</v>
      </c>
      <c r="G1843">
        <v>45194</v>
      </c>
      <c r="H1843" t="str">
        <v>YMCT|KHY-M2267-A0</v>
      </c>
      <c r="I1843" t="str">
        <v>GUIDE X AXIS ASSY</v>
      </c>
      <c r="J1843">
        <v>1</v>
      </c>
      <c r="K1843">
        <v>1</v>
      </c>
      <c r="L1843">
        <v>1017.7</v>
      </c>
      <c r="M1843" t="str">
        <v>CNY</v>
      </c>
      <c r="N1843">
        <v>1.077</v>
      </c>
      <c r="O1843">
        <v>1017.7</v>
      </c>
      <c r="P1843">
        <v>1096.0628999999999</v>
      </c>
      <c r="Q1843" t="str">
        <v>C66SZX-SMT SERVICE</v>
      </c>
      <c r="R1843" t="str">
        <v>Huizhou Boshijie Technology Co., Ltd.</v>
      </c>
      <c r="S1843" t="str">
        <v>Same</v>
      </c>
      <c r="T1843">
        <v>900915</v>
      </c>
      <c r="U1843">
        <v>539</v>
      </c>
      <c r="V1843" t="str">
        <v>373SMT INV-PTS SALES</v>
      </c>
      <c r="W1843">
        <v>0</v>
      </c>
      <c r="X1843" t="str">
        <v>3301-2023050900&amp;3301-20230515001</v>
      </c>
      <c r="Y1843">
        <v>1282194</v>
      </c>
      <c r="Z1843" t="str">
        <v>惠州市博实结科技有限公司</v>
      </c>
      <c r="AA1843">
        <v>0</v>
      </c>
      <c r="AB1843">
        <v>2023</v>
      </c>
      <c r="AC1843">
        <v>9</v>
      </c>
      <c r="AD1843" t="str">
        <v>Q2</v>
      </c>
      <c r="AE1843" t="str">
        <v>FY23/24</v>
      </c>
      <c r="AF1843" t="str">
        <v>SOUTH</v>
      </c>
    </row>
    <row r="1844" spans="1:32">
      <c r="A1844" t="str">
        <v>ESSZ</v>
      </c>
      <c r="B1844" t="str">
        <v>SZX</v>
      </c>
      <c r="C1844" t="str">
        <v>SPARES/OTHER</v>
      </c>
      <c r="D1844" s="4">
        <v>45194</v>
      </c>
      <c r="E1844" t="str">
        <v>YAMAHA</v>
      </c>
      <c r="F1844">
        <v>14100659</v>
      </c>
      <c r="G1844">
        <v>45194</v>
      </c>
      <c r="H1844" t="str">
        <v>YMCT|KMG-M8620-A0</v>
      </c>
      <c r="I1844" t="str">
        <v>X DUCT SET</v>
      </c>
      <c r="J1844">
        <v>1</v>
      </c>
      <c r="K1844">
        <v>1</v>
      </c>
      <c r="L1844">
        <v>4867.26</v>
      </c>
      <c r="M1844" t="str">
        <v>CNY</v>
      </c>
      <c r="N1844">
        <v>1.077</v>
      </c>
      <c r="O1844">
        <v>4867.26</v>
      </c>
      <c r="P1844">
        <v>5242.0390200000002</v>
      </c>
      <c r="Q1844" t="str">
        <v>C66SZX-SMT SERVICE</v>
      </c>
      <c r="R1844" t="str">
        <v>Huizhou Boshijie Technology Co., Ltd.</v>
      </c>
      <c r="S1844" t="str">
        <v>Same</v>
      </c>
      <c r="T1844">
        <v>900915</v>
      </c>
      <c r="U1844">
        <v>2638</v>
      </c>
      <c r="V1844" t="str">
        <v>373SMT INV-PTS SALES</v>
      </c>
      <c r="W1844">
        <v>0</v>
      </c>
      <c r="X1844" t="str">
        <v>3301-2023050900&amp;3301-20230515001</v>
      </c>
      <c r="Y1844">
        <v>1282194</v>
      </c>
      <c r="Z1844" t="str">
        <v>惠州市博实结科技有限公司</v>
      </c>
      <c r="AA1844">
        <v>0</v>
      </c>
      <c r="AB1844">
        <v>2023</v>
      </c>
      <c r="AC1844">
        <v>9</v>
      </c>
      <c r="AD1844" t="str">
        <v>Q2</v>
      </c>
      <c r="AE1844" t="str">
        <v>FY23/24</v>
      </c>
      <c r="AF1844" t="str">
        <v>SOUTH</v>
      </c>
    </row>
    <row r="1845" spans="1:32">
      <c r="A1845" t="str">
        <v>ESSZ</v>
      </c>
      <c r="B1845" t="str">
        <v>SZX</v>
      </c>
      <c r="C1845" t="str">
        <v>SPARES/OTHER</v>
      </c>
      <c r="D1845" s="4">
        <v>45194</v>
      </c>
      <c r="E1845" t="str">
        <v>YAMAHA</v>
      </c>
      <c r="F1845">
        <v>14100659</v>
      </c>
      <c r="G1845">
        <v>45194</v>
      </c>
      <c r="H1845" t="str">
        <v>YMCT|KLW-M711S-A1</v>
      </c>
      <c r="I1845" t="str">
        <v>SHAFT 1,SPARE</v>
      </c>
      <c r="J1845">
        <v>1</v>
      </c>
      <c r="K1845">
        <v>1</v>
      </c>
      <c r="L1845">
        <v>5221.24</v>
      </c>
      <c r="M1845" t="str">
        <v>CNY</v>
      </c>
      <c r="N1845">
        <v>1.077</v>
      </c>
      <c r="O1845">
        <v>5221.24</v>
      </c>
      <c r="P1845">
        <v>5623.2754799999993</v>
      </c>
      <c r="Q1845" t="str">
        <v>C66SZX-SMT SERVICE</v>
      </c>
      <c r="R1845" t="str">
        <v>Huizhou Boshijie Technology Co., Ltd.</v>
      </c>
      <c r="S1845" t="str">
        <v>Same</v>
      </c>
      <c r="T1845">
        <v>900915</v>
      </c>
      <c r="U1845">
        <v>2841</v>
      </c>
      <c r="V1845" t="str">
        <v>373SMT INV-PTS SALES</v>
      </c>
      <c r="W1845">
        <v>0</v>
      </c>
      <c r="X1845" t="str">
        <v>3301-2023050900&amp;3301-20230515001</v>
      </c>
      <c r="Y1845">
        <v>1282194</v>
      </c>
      <c r="Z1845" t="str">
        <v>惠州市博实结科技有限公司</v>
      </c>
      <c r="AA1845">
        <v>0</v>
      </c>
      <c r="AB1845">
        <v>2023</v>
      </c>
      <c r="AC1845">
        <v>9</v>
      </c>
      <c r="AD1845" t="str">
        <v>Q2</v>
      </c>
      <c r="AE1845" t="str">
        <v>FY23/24</v>
      </c>
      <c r="AF1845" t="str">
        <v>SOUTH</v>
      </c>
    </row>
    <row r="1846" spans="1:32">
      <c r="A1846" t="str">
        <v>ESSZ</v>
      </c>
      <c r="B1846" t="str">
        <v>SZX</v>
      </c>
      <c r="C1846" t="str">
        <v>SPARES/OTHER</v>
      </c>
      <c r="D1846" s="4">
        <v>45194</v>
      </c>
      <c r="E1846" t="str">
        <v>YAMAHA</v>
      </c>
      <c r="F1846">
        <v>14100659</v>
      </c>
      <c r="G1846">
        <v>45194</v>
      </c>
      <c r="H1846" t="str">
        <v>YMCT|KHY-M7107-00</v>
      </c>
      <c r="I1846" t="str">
        <v>BALL SPLINE 2</v>
      </c>
      <c r="J1846">
        <v>1</v>
      </c>
      <c r="K1846">
        <v>1</v>
      </c>
      <c r="L1846">
        <v>3761.06</v>
      </c>
      <c r="M1846" t="str">
        <v>CNY</v>
      </c>
      <c r="N1846">
        <v>1.077</v>
      </c>
      <c r="O1846">
        <v>3761.06</v>
      </c>
      <c r="P1846">
        <v>4050.6616199999999</v>
      </c>
      <c r="Q1846" t="str">
        <v>C66SZX-SMT SERVICE</v>
      </c>
      <c r="R1846" t="str">
        <v>Huizhou Boshijie Technology Co., Ltd.</v>
      </c>
      <c r="S1846" t="str">
        <v>Same</v>
      </c>
      <c r="T1846">
        <v>900915</v>
      </c>
      <c r="U1846">
        <v>2044</v>
      </c>
      <c r="V1846" t="str">
        <v>373SMT INV-PTS SALES</v>
      </c>
      <c r="W1846">
        <v>0</v>
      </c>
      <c r="X1846" t="str">
        <v>3301-2023050900&amp;3301-20230515001</v>
      </c>
      <c r="Y1846">
        <v>1282194</v>
      </c>
      <c r="Z1846" t="str">
        <v>惠州市博实结科技有限公司</v>
      </c>
      <c r="AA1846">
        <v>0</v>
      </c>
      <c r="AB1846">
        <v>2023</v>
      </c>
      <c r="AC1846">
        <v>9</v>
      </c>
      <c r="AD1846" t="str">
        <v>Q2</v>
      </c>
      <c r="AE1846" t="str">
        <v>FY23/24</v>
      </c>
      <c r="AF1846" t="str">
        <v>SOUTH</v>
      </c>
    </row>
    <row r="1847" spans="1:32">
      <c r="A1847" t="str">
        <v>ESSZ</v>
      </c>
      <c r="B1847" t="str">
        <v>SZX</v>
      </c>
      <c r="C1847" t="str">
        <v>SERVICE_CHARGE</v>
      </c>
      <c r="D1847" s="4">
        <v>45195</v>
      </c>
      <c r="E1847" t="str">
        <v>OTHERS</v>
      </c>
      <c r="F1847">
        <v>12100137</v>
      </c>
      <c r="G1847">
        <v>45195</v>
      </c>
      <c r="H1847" t="str">
        <v>ZZZZ|REPAIR CHARGE</v>
      </c>
      <c r="I1847" t="str">
        <v>REPAIR CHARGE</v>
      </c>
      <c r="J1847">
        <v>1</v>
      </c>
      <c r="K1847">
        <v>1</v>
      </c>
      <c r="L1847">
        <v>4646.0200000000004</v>
      </c>
      <c r="M1847" t="str">
        <v>CNY</v>
      </c>
      <c r="N1847">
        <v>1.077</v>
      </c>
      <c r="O1847">
        <v>4646.0200000000004</v>
      </c>
      <c r="P1847">
        <v>5003.7635399999999</v>
      </c>
      <c r="Q1847" t="str">
        <v>C66SZX-SMT SERVICE</v>
      </c>
      <c r="R1847" t="str">
        <v>Rehm Thermal Systems (Hong Kong) Limited</v>
      </c>
      <c r="S1847" t="str">
        <v>Same</v>
      </c>
      <c r="T1847">
        <v>900918</v>
      </c>
      <c r="U1847">
        <v>0</v>
      </c>
      <c r="V1847" t="str">
        <v>373SMT INV-NON-CON</v>
      </c>
      <c r="W1847">
        <v>0</v>
      </c>
      <c r="X1847">
        <v>2023090449</v>
      </c>
      <c r="Y1847">
        <v>0</v>
      </c>
      <c r="Z1847" t="str">
        <v>锐德热力设备（东莞）有限公司</v>
      </c>
      <c r="AA1847">
        <v>0</v>
      </c>
      <c r="AB1847">
        <v>2023</v>
      </c>
      <c r="AC1847">
        <v>9</v>
      </c>
      <c r="AD1847" t="str">
        <v>Q2</v>
      </c>
      <c r="AE1847" t="str">
        <v>FY23/24</v>
      </c>
      <c r="AF1847" t="str">
        <v>SOUTH</v>
      </c>
    </row>
    <row r="1848" spans="1:32">
      <c r="A1848" t="str">
        <v>ESSZ</v>
      </c>
      <c r="B1848" t="str">
        <v>SZX</v>
      </c>
      <c r="C1848" t="str">
        <v>SERVICE_CHARGE</v>
      </c>
      <c r="D1848" s="4">
        <v>45195</v>
      </c>
      <c r="E1848" t="str">
        <v>YAMAHA</v>
      </c>
      <c r="F1848">
        <v>12100138</v>
      </c>
      <c r="G1848">
        <v>45195</v>
      </c>
      <c r="H1848" t="str">
        <v>YMCT|REPAIR CHARGE</v>
      </c>
      <c r="I1848" t="str">
        <v>REPAIR CHARGE</v>
      </c>
      <c r="J1848">
        <v>1</v>
      </c>
      <c r="K1848">
        <v>1</v>
      </c>
      <c r="L1848">
        <v>1592.92</v>
      </c>
      <c r="M1848" t="str">
        <v>CNY</v>
      </c>
      <c r="N1848">
        <v>1.077</v>
      </c>
      <c r="O1848">
        <v>1592.92</v>
      </c>
      <c r="P1848">
        <v>1715.57484</v>
      </c>
      <c r="Q1848" t="str">
        <v>C66SZX-SMT SERVICE</v>
      </c>
      <c r="R1848" t="str">
        <v>Dongguan Langqin Electronic Technology Co., Ltd.</v>
      </c>
      <c r="S1848" t="str">
        <v>Same</v>
      </c>
      <c r="T1848">
        <v>900919</v>
      </c>
      <c r="U1848">
        <v>0</v>
      </c>
      <c r="V1848" t="str">
        <v>373SMT INV-NON-CON</v>
      </c>
      <c r="W1848">
        <v>0</v>
      </c>
      <c r="X1848" t="str">
        <v>C66SZ24219</v>
      </c>
      <c r="Y1848">
        <v>0</v>
      </c>
      <c r="Z1848" t="str">
        <v>东莞朗勤电子科技有限公司</v>
      </c>
      <c r="AA1848">
        <v>0</v>
      </c>
      <c r="AB1848">
        <v>2023</v>
      </c>
      <c r="AC1848">
        <v>9</v>
      </c>
      <c r="AD1848" t="str">
        <v>Q2</v>
      </c>
      <c r="AE1848" t="str">
        <v>FY23/24</v>
      </c>
      <c r="AF1848" t="str">
        <v>SOUTH</v>
      </c>
    </row>
    <row r="1849" spans="1:32">
      <c r="A1849" t="str">
        <v>ESSZ</v>
      </c>
      <c r="B1849" t="str">
        <v>SZX</v>
      </c>
      <c r="C1849" t="str">
        <v>SERVICE_CHARGE</v>
      </c>
      <c r="D1849" s="4">
        <v>45215</v>
      </c>
      <c r="E1849" t="str">
        <v>YAMAHA</v>
      </c>
      <c r="F1849">
        <v>12100139</v>
      </c>
      <c r="G1849">
        <v>45215</v>
      </c>
      <c r="H1849" t="str">
        <v>YMCT|REPAIR CHARGE</v>
      </c>
      <c r="I1849" t="str">
        <v>REPAIR CHARGE</v>
      </c>
      <c r="J1849">
        <v>1</v>
      </c>
      <c r="K1849">
        <v>1</v>
      </c>
      <c r="L1849">
        <v>81424.78</v>
      </c>
      <c r="M1849" t="str">
        <v>CNY</v>
      </c>
      <c r="N1849">
        <v>1.07</v>
      </c>
      <c r="O1849">
        <v>81424.78</v>
      </c>
      <c r="P1849">
        <v>87124.51460000001</v>
      </c>
      <c r="Q1849" t="str">
        <v>C66SZX-SMT SERVICE</v>
      </c>
      <c r="R1849" t="str">
        <v>Jiangxi Xingyuanxing Technology Co., Ltd.</v>
      </c>
      <c r="S1849" t="str">
        <v>Same</v>
      </c>
      <c r="T1849">
        <v>900920</v>
      </c>
      <c r="U1849">
        <v>0</v>
      </c>
      <c r="V1849" t="str">
        <v>373SMT INV-NON-CON</v>
      </c>
      <c r="W1849">
        <v>0</v>
      </c>
      <c r="X1849" t="str">
        <v>C66SZ24305</v>
      </c>
      <c r="Y1849">
        <v>0</v>
      </c>
      <c r="Z1849" t="str">
        <v>江西兴原星科技有限公司</v>
      </c>
      <c r="AA1849">
        <v>0</v>
      </c>
      <c r="AB1849">
        <v>2023</v>
      </c>
      <c r="AC1849">
        <v>10</v>
      </c>
      <c r="AD1849" t="str">
        <v>Q3</v>
      </c>
      <c r="AE1849" t="str">
        <v>FY23/24</v>
      </c>
      <c r="AF1849" t="str">
        <v>SOUTH</v>
      </c>
    </row>
    <row r="1850" spans="1:32">
      <c r="A1850" t="str">
        <v>ESSZ</v>
      </c>
      <c r="B1850" t="str">
        <v>SZX</v>
      </c>
      <c r="C1850" t="str">
        <v>SPARES/OTHER</v>
      </c>
      <c r="D1850" s="4">
        <v>45216</v>
      </c>
      <c r="E1850" t="str">
        <v>YAMAHA</v>
      </c>
      <c r="F1850">
        <v>14100660</v>
      </c>
      <c r="G1850">
        <v>45216</v>
      </c>
      <c r="H1850" t="str">
        <v>YMCT|KM0-M71BC-26</v>
      </c>
      <c r="I1850" t="str">
        <v>RUBBER TIPS :R1-260</v>
      </c>
      <c r="J1850">
        <v>20</v>
      </c>
      <c r="K1850">
        <v>20</v>
      </c>
      <c r="L1850">
        <v>5300</v>
      </c>
      <c r="M1850" t="str">
        <v>CNY</v>
      </c>
      <c r="N1850">
        <v>1.07</v>
      </c>
      <c r="O1850">
        <v>5300</v>
      </c>
      <c r="P1850">
        <v>5671</v>
      </c>
      <c r="Q1850" t="str">
        <v>C66SZX-SMT SERVICE</v>
      </c>
      <c r="R1850" t="str">
        <v>UNITED FUJI SEMICONDUCTORS CO., LTD.</v>
      </c>
      <c r="S1850" t="str">
        <v>Same</v>
      </c>
      <c r="T1850">
        <v>900922</v>
      </c>
      <c r="U1850">
        <v>2960</v>
      </c>
      <c r="V1850" t="str">
        <v>373SMT INV-PTS SALES</v>
      </c>
      <c r="W1850">
        <v>0</v>
      </c>
      <c r="X1850" t="str">
        <v>90000C0045</v>
      </c>
      <c r="Y1850">
        <v>1297311</v>
      </c>
      <c r="Z1850" t="str">
        <v>联合富士半导体有限公司</v>
      </c>
      <c r="AA1850">
        <v>0</v>
      </c>
      <c r="AB1850">
        <v>2023</v>
      </c>
      <c r="AC1850">
        <v>10</v>
      </c>
      <c r="AD1850" t="str">
        <v>Q3</v>
      </c>
      <c r="AE1850" t="str">
        <v>FY23/24</v>
      </c>
      <c r="AF1850" t="str">
        <v>SOUTH</v>
      </c>
    </row>
    <row r="1851" spans="1:32">
      <c r="A1851" t="str">
        <v>ESSZ</v>
      </c>
      <c r="B1851" t="str">
        <v>SZX</v>
      </c>
      <c r="C1851" t="str">
        <v>SPARES/OTHER</v>
      </c>
      <c r="D1851" s="4">
        <v>45216</v>
      </c>
      <c r="E1851" t="str">
        <v>YAMAHA</v>
      </c>
      <c r="F1851">
        <v>14100661</v>
      </c>
      <c r="G1851">
        <v>45216</v>
      </c>
      <c r="H1851" t="str">
        <v>YMCT|KGA-M665F-01</v>
      </c>
      <c r="I1851" t="str">
        <v>HNS.PI1B</v>
      </c>
      <c r="J1851">
        <v>1</v>
      </c>
      <c r="K1851">
        <v>1</v>
      </c>
      <c r="L1851">
        <v>884.96</v>
      </c>
      <c r="M1851" t="str">
        <v>CNY</v>
      </c>
      <c r="N1851">
        <v>1.07</v>
      </c>
      <c r="O1851">
        <v>884.96</v>
      </c>
      <c r="P1851">
        <v>946.9072000000001</v>
      </c>
      <c r="Q1851" t="str">
        <v>C66SZX-SMT SERVICE</v>
      </c>
      <c r="R1851" t="str">
        <v>Huizhou Double New Power Electronics Technology Co</v>
      </c>
      <c r="S1851" t="str">
        <v>Same</v>
      </c>
      <c r="T1851">
        <v>900923</v>
      </c>
      <c r="U1851">
        <v>582.52</v>
      </c>
      <c r="V1851" t="str">
        <v>373SMT INV-PTS SALES</v>
      </c>
      <c r="W1851">
        <v>0</v>
      </c>
      <c r="X1851" t="str">
        <v>C66SZ24300</v>
      </c>
      <c r="Y1851">
        <v>1297323</v>
      </c>
      <c r="Z1851" t="str">
        <v>惠州市德宝新能电子科技有限公司</v>
      </c>
      <c r="AA1851">
        <v>0</v>
      </c>
      <c r="AB1851">
        <v>2023</v>
      </c>
      <c r="AC1851">
        <v>10</v>
      </c>
      <c r="AD1851" t="str">
        <v>Q3</v>
      </c>
      <c r="AE1851" t="str">
        <v>FY23/24</v>
      </c>
      <c r="AF1851" t="str">
        <v>SOUTH</v>
      </c>
    </row>
    <row r="1852" spans="1:32">
      <c r="A1852" t="str">
        <v>ESSZ</v>
      </c>
      <c r="B1852" t="str">
        <v>SZX</v>
      </c>
      <c r="C1852" t="str">
        <v>SPARES/OTHER</v>
      </c>
      <c r="D1852" s="4">
        <v>45216</v>
      </c>
      <c r="E1852" t="str">
        <v>YAMAHA</v>
      </c>
      <c r="F1852">
        <v>14100661</v>
      </c>
      <c r="G1852">
        <v>45216</v>
      </c>
      <c r="H1852" t="str">
        <v>YMCT|KGA-M665G-00</v>
      </c>
      <c r="I1852" t="str">
        <v>HNS BASE PUP</v>
      </c>
      <c r="J1852">
        <v>1</v>
      </c>
      <c r="K1852">
        <v>1</v>
      </c>
      <c r="L1852">
        <v>707.96</v>
      </c>
      <c r="M1852" t="str">
        <v>CNY</v>
      </c>
      <c r="N1852">
        <v>1.07</v>
      </c>
      <c r="O1852">
        <v>707.96</v>
      </c>
      <c r="P1852">
        <v>757.51720000000012</v>
      </c>
      <c r="Q1852" t="str">
        <v>C66SZX-SMT SERVICE</v>
      </c>
      <c r="R1852" t="str">
        <v>Huizhou Double New Power Electronics Technology Co</v>
      </c>
      <c r="S1852" t="str">
        <v>Same</v>
      </c>
      <c r="T1852">
        <v>900923</v>
      </c>
      <c r="U1852">
        <v>388.35</v>
      </c>
      <c r="V1852" t="str">
        <v>373SMT INV-PTS SALES</v>
      </c>
      <c r="W1852">
        <v>0</v>
      </c>
      <c r="X1852" t="str">
        <v>C66SZ24300</v>
      </c>
      <c r="Y1852">
        <v>1297323</v>
      </c>
      <c r="Z1852" t="str">
        <v>惠州市德宝新能电子科技有限公司</v>
      </c>
      <c r="AA1852">
        <v>0</v>
      </c>
      <c r="AB1852">
        <v>2023</v>
      </c>
      <c r="AC1852">
        <v>10</v>
      </c>
      <c r="AD1852" t="str">
        <v>Q3</v>
      </c>
      <c r="AE1852" t="str">
        <v>FY23/24</v>
      </c>
      <c r="AF1852" t="str">
        <v>SOUTH</v>
      </c>
    </row>
    <row r="1853" spans="1:32">
      <c r="A1853" t="str">
        <v>ESSZ</v>
      </c>
      <c r="B1853" t="str">
        <v>SZX</v>
      </c>
      <c r="C1853" t="str">
        <v>SPARES/OTHER</v>
      </c>
      <c r="D1853" s="4">
        <v>45216</v>
      </c>
      <c r="E1853" t="str">
        <v>YAMAHA</v>
      </c>
      <c r="F1853">
        <v>14100662</v>
      </c>
      <c r="G1853">
        <v>45216</v>
      </c>
      <c r="H1853" t="str">
        <v>YMCT|KHY-M7740-A0</v>
      </c>
      <c r="I1853" t="str">
        <v>NOZZLE 303A/314A AS.</v>
      </c>
      <c r="J1853">
        <v>7</v>
      </c>
      <c r="K1853">
        <v>7</v>
      </c>
      <c r="L1853">
        <v>4243.3599999999997</v>
      </c>
      <c r="M1853" t="str">
        <v>CNY</v>
      </c>
      <c r="N1853">
        <v>1.07</v>
      </c>
      <c r="O1853">
        <v>4243.3599999999997</v>
      </c>
      <c r="P1853">
        <v>4540.3951999999999</v>
      </c>
      <c r="Q1853" t="str">
        <v>C66SZX-SMT SERVICE</v>
      </c>
      <c r="R1853" t="str">
        <v>Dongguan Laifen Electronic Technology Co., Ltd.</v>
      </c>
      <c r="S1853" t="str">
        <v>Same</v>
      </c>
      <c r="T1853">
        <v>900924</v>
      </c>
      <c r="U1853">
        <v>2961</v>
      </c>
      <c r="V1853" t="str">
        <v>373SMT INV-PTS SALES</v>
      </c>
      <c r="W1853">
        <v>0</v>
      </c>
      <c r="X1853" t="str">
        <v>LF23090317</v>
      </c>
      <c r="Y1853">
        <v>1297354</v>
      </c>
      <c r="Z1853" t="str">
        <v>东莞市徕芬电子科技有限公司</v>
      </c>
      <c r="AA1853">
        <v>0</v>
      </c>
      <c r="AB1853">
        <v>2023</v>
      </c>
      <c r="AC1853">
        <v>10</v>
      </c>
      <c r="AD1853" t="str">
        <v>Q3</v>
      </c>
      <c r="AE1853" t="str">
        <v>FY23/24</v>
      </c>
      <c r="AF1853" t="str">
        <v>SOUTH</v>
      </c>
    </row>
    <row r="1854" spans="1:32">
      <c r="A1854" t="str">
        <v>ESSZ</v>
      </c>
      <c r="B1854" t="str">
        <v>SZX</v>
      </c>
      <c r="C1854" t="str">
        <v>SPARES/OTHER</v>
      </c>
      <c r="D1854" s="4">
        <v>45216</v>
      </c>
      <c r="E1854" t="str">
        <v>YAMAHA</v>
      </c>
      <c r="F1854">
        <v>14100662</v>
      </c>
      <c r="G1854">
        <v>45216</v>
      </c>
      <c r="H1854" t="str">
        <v>YMCT|KHY-M7750-A0</v>
      </c>
      <c r="I1854" t="str">
        <v>NOZZLE 304A/315A AS.</v>
      </c>
      <c r="J1854">
        <v>2</v>
      </c>
      <c r="K1854">
        <v>2</v>
      </c>
      <c r="L1854">
        <v>1066.3699999999999</v>
      </c>
      <c r="M1854" t="str">
        <v>CNY</v>
      </c>
      <c r="N1854">
        <v>1.07</v>
      </c>
      <c r="O1854">
        <v>1066.3699999999999</v>
      </c>
      <c r="P1854">
        <v>1141.0158999999999</v>
      </c>
      <c r="Q1854" t="str">
        <v>C66SZX-SMT SERVICE</v>
      </c>
      <c r="R1854" t="str">
        <v>Dongguan Laifen Electronic Technology Co., Ltd.</v>
      </c>
      <c r="S1854" t="str">
        <v>Same</v>
      </c>
      <c r="T1854">
        <v>900924</v>
      </c>
      <c r="U1854">
        <v>796</v>
      </c>
      <c r="V1854" t="str">
        <v>373SMT INV-PTS SALES</v>
      </c>
      <c r="W1854">
        <v>0</v>
      </c>
      <c r="X1854" t="str">
        <v>LF23090317</v>
      </c>
      <c r="Y1854">
        <v>1297354</v>
      </c>
      <c r="Z1854" t="str">
        <v>东莞市徕芬电子科技有限公司</v>
      </c>
      <c r="AA1854">
        <v>0</v>
      </c>
      <c r="AB1854">
        <v>2023</v>
      </c>
      <c r="AC1854">
        <v>10</v>
      </c>
      <c r="AD1854" t="str">
        <v>Q3</v>
      </c>
      <c r="AE1854" t="str">
        <v>FY23/24</v>
      </c>
      <c r="AF1854" t="str">
        <v>SOUTH</v>
      </c>
    </row>
    <row r="1855" spans="1:32">
      <c r="A1855" t="str">
        <v>ESSZ</v>
      </c>
      <c r="B1855" t="str">
        <v>SZX</v>
      </c>
      <c r="C1855" t="str">
        <v>FEEDER</v>
      </c>
      <c r="D1855" s="4">
        <v>45216</v>
      </c>
      <c r="E1855" t="str">
        <v>YAMAHA</v>
      </c>
      <c r="F1855">
        <v>14100663</v>
      </c>
      <c r="G1855">
        <v>45216</v>
      </c>
      <c r="H1855" t="str">
        <v>YMCT|KLJ-MC100-00</v>
      </c>
      <c r="I1855" t="str">
        <v>ZS FEEDER ASSY. 8mm</v>
      </c>
      <c r="J1855">
        <v>30</v>
      </c>
      <c r="K1855">
        <v>30</v>
      </c>
      <c r="L1855">
        <v>0</v>
      </c>
      <c r="M1855" t="str">
        <v>CNY</v>
      </c>
      <c r="N1855">
        <v>1.07</v>
      </c>
      <c r="O1855">
        <v>0</v>
      </c>
      <c r="P1855">
        <v>0</v>
      </c>
      <c r="Q1855" t="str">
        <v>C66SZX-SMT SERVICE</v>
      </c>
      <c r="R1855" t="str">
        <v>Jiangxi Xingyuanxing Technology Co., Ltd.</v>
      </c>
      <c r="S1855" t="str">
        <v>Same</v>
      </c>
      <c r="T1855">
        <v>900921</v>
      </c>
      <c r="U1855">
        <v>66820.61</v>
      </c>
      <c r="V1855" t="str">
        <v>373SMT INV-PTS SALES</v>
      </c>
      <c r="W1855">
        <v>0</v>
      </c>
      <c r="X1855" t="str">
        <v>C66SZ24305</v>
      </c>
      <c r="Y1855">
        <v>1298128</v>
      </c>
      <c r="Z1855" t="str">
        <v>江西兴原星科技有限公司</v>
      </c>
      <c r="AA1855">
        <v>0</v>
      </c>
      <c r="AB1855">
        <v>2023</v>
      </c>
      <c r="AC1855">
        <v>10</v>
      </c>
      <c r="AD1855" t="str">
        <v>Q3</v>
      </c>
      <c r="AE1855" t="str">
        <v>FY23/24</v>
      </c>
      <c r="AF1855" t="str">
        <v>SOUTH</v>
      </c>
    </row>
    <row r="1856" spans="1:32">
      <c r="A1856" t="str">
        <v>ESSZ</v>
      </c>
      <c r="B1856" t="str">
        <v>SZX</v>
      </c>
      <c r="C1856" t="str">
        <v>FEEDER</v>
      </c>
      <c r="D1856" s="4">
        <v>45216</v>
      </c>
      <c r="E1856" t="str">
        <v>YAMAHA</v>
      </c>
      <c r="F1856">
        <v>14100663</v>
      </c>
      <c r="G1856">
        <v>45216</v>
      </c>
      <c r="H1856" t="str">
        <v>YMCT|KLJ-MC200-00</v>
      </c>
      <c r="I1856" t="str">
        <v>ZS FEEDER ASSY. 1216</v>
      </c>
      <c r="J1856">
        <v>3</v>
      </c>
      <c r="K1856">
        <v>3</v>
      </c>
      <c r="L1856">
        <v>0</v>
      </c>
      <c r="M1856" t="str">
        <v>CNY</v>
      </c>
      <c r="N1856">
        <v>1.07</v>
      </c>
      <c r="O1856">
        <v>0</v>
      </c>
      <c r="P1856">
        <v>0</v>
      </c>
      <c r="Q1856" t="str">
        <v>C66SZX-SMT SERVICE</v>
      </c>
      <c r="R1856" t="str">
        <v>Jiangxi Xingyuanxing Technology Co., Ltd.</v>
      </c>
      <c r="S1856" t="str">
        <v>Same</v>
      </c>
      <c r="T1856">
        <v>900921</v>
      </c>
      <c r="U1856">
        <v>10798.96</v>
      </c>
      <c r="V1856" t="str">
        <v>373SMT INV-PTS SALES</v>
      </c>
      <c r="W1856">
        <v>0</v>
      </c>
      <c r="X1856" t="str">
        <v>C66SZ24305</v>
      </c>
      <c r="Y1856">
        <v>1298128</v>
      </c>
      <c r="Z1856" t="str">
        <v>江西兴原星科技有限公司</v>
      </c>
      <c r="AA1856">
        <v>0</v>
      </c>
      <c r="AB1856">
        <v>2023</v>
      </c>
      <c r="AC1856">
        <v>10</v>
      </c>
      <c r="AD1856" t="str">
        <v>Q3</v>
      </c>
      <c r="AE1856" t="str">
        <v>FY23/24</v>
      </c>
      <c r="AF1856" t="str">
        <v>SOUTH</v>
      </c>
    </row>
    <row r="1857" spans="1:32">
      <c r="A1857" t="str">
        <v>ESSZ</v>
      </c>
      <c r="B1857" t="str">
        <v>SZX</v>
      </c>
      <c r="C1857" t="str">
        <v>FEEDER</v>
      </c>
      <c r="D1857" s="4">
        <v>45216</v>
      </c>
      <c r="E1857" t="str">
        <v>YAMAHA</v>
      </c>
      <c r="F1857">
        <v>14100663</v>
      </c>
      <c r="G1857">
        <v>45216</v>
      </c>
      <c r="H1857" t="str">
        <v>YMCT|KLJ-MC400-00</v>
      </c>
      <c r="I1857" t="str">
        <v>ZS FEEDER ASSY. 24mm</v>
      </c>
      <c r="J1857">
        <v>3</v>
      </c>
      <c r="K1857">
        <v>3</v>
      </c>
      <c r="L1857">
        <v>0</v>
      </c>
      <c r="M1857" t="str">
        <v>CNY</v>
      </c>
      <c r="N1857">
        <v>1.07</v>
      </c>
      <c r="O1857">
        <v>0</v>
      </c>
      <c r="P1857">
        <v>0</v>
      </c>
      <c r="Q1857" t="str">
        <v>C66SZX-SMT SERVICE</v>
      </c>
      <c r="R1857" t="str">
        <v>Jiangxi Xingyuanxing Technology Co., Ltd.</v>
      </c>
      <c r="S1857" t="str">
        <v>Same</v>
      </c>
      <c r="T1857">
        <v>900921</v>
      </c>
      <c r="U1857">
        <v>10598.1</v>
      </c>
      <c r="V1857" t="str">
        <v>373SMT INV-PTS SALES</v>
      </c>
      <c r="W1857">
        <v>0</v>
      </c>
      <c r="X1857" t="str">
        <v>C66SZ24305</v>
      </c>
      <c r="Y1857">
        <v>1298128</v>
      </c>
      <c r="Z1857" t="str">
        <v>江西兴原星科技有限公司</v>
      </c>
      <c r="AA1857">
        <v>0</v>
      </c>
      <c r="AB1857">
        <v>2023</v>
      </c>
      <c r="AC1857">
        <v>10</v>
      </c>
      <c r="AD1857" t="str">
        <v>Q3</v>
      </c>
      <c r="AE1857" t="str">
        <v>FY23/24</v>
      </c>
      <c r="AF1857" t="str">
        <v>SOUTH</v>
      </c>
    </row>
    <row r="1858" spans="1:32">
      <c r="A1858" t="str">
        <v>ESSZ</v>
      </c>
      <c r="B1858" t="str">
        <v>SZX</v>
      </c>
      <c r="C1858" t="str">
        <v>SPARES/OTHER</v>
      </c>
      <c r="D1858" s="4">
        <v>45217</v>
      </c>
      <c r="E1858" t="str">
        <v>YAMAHA</v>
      </c>
      <c r="F1858">
        <v>14100664</v>
      </c>
      <c r="G1858">
        <v>45217</v>
      </c>
      <c r="H1858" t="str">
        <v>YMCT|KLW-M65NA-00</v>
      </c>
      <c r="I1858" t="str">
        <v>HNS SELECT 1A</v>
      </c>
      <c r="J1858">
        <v>2</v>
      </c>
      <c r="K1858">
        <v>2</v>
      </c>
      <c r="L1858">
        <v>1200</v>
      </c>
      <c r="M1858" t="str">
        <v>CNY</v>
      </c>
      <c r="N1858">
        <v>1.07</v>
      </c>
      <c r="O1858">
        <v>1200</v>
      </c>
      <c r="P1858">
        <v>1284</v>
      </c>
      <c r="Q1858" t="str">
        <v>C66SZX-SMT SERVICE</v>
      </c>
      <c r="R1858" t="str">
        <v>FUJI ELECTRIC (SHENZHEN) CO., LTD</v>
      </c>
      <c r="S1858" t="str">
        <v>Same</v>
      </c>
      <c r="T1858">
        <v>900925</v>
      </c>
      <c r="U1858">
        <v>715</v>
      </c>
      <c r="V1858" t="str">
        <v>373SMT INV-PTS SALES</v>
      </c>
      <c r="W1858">
        <v>0</v>
      </c>
      <c r="X1858" t="str">
        <v>4500153053&amp;4500153089&amp;4500153855</v>
      </c>
      <c r="Y1858">
        <v>1299169</v>
      </c>
      <c r="Z1858" t="str">
        <v>富士电机（深圳）有限公司</v>
      </c>
      <c r="AA1858">
        <v>0</v>
      </c>
      <c r="AB1858">
        <v>2023</v>
      </c>
      <c r="AC1858">
        <v>10</v>
      </c>
      <c r="AD1858" t="str">
        <v>Q3</v>
      </c>
      <c r="AE1858" t="str">
        <v>FY23/24</v>
      </c>
      <c r="AF1858" t="str">
        <v>SOUTH</v>
      </c>
    </row>
    <row r="1859" spans="1:32">
      <c r="A1859" t="str">
        <v>ESSZ</v>
      </c>
      <c r="B1859" t="str">
        <v>SZX</v>
      </c>
      <c r="C1859" t="str">
        <v>SPARES/OTHER</v>
      </c>
      <c r="D1859" s="4">
        <v>45217</v>
      </c>
      <c r="E1859" t="str">
        <v>YAMAHA</v>
      </c>
      <c r="F1859">
        <v>14100664</v>
      </c>
      <c r="G1859">
        <v>45217</v>
      </c>
      <c r="H1859" t="str">
        <v>YMCT|KM0-M71BC-14</v>
      </c>
      <c r="I1859" t="str">
        <v>RUBBER TIPS :R1-140</v>
      </c>
      <c r="J1859">
        <v>1</v>
      </c>
      <c r="K1859">
        <v>1</v>
      </c>
      <c r="L1859">
        <v>265</v>
      </c>
      <c r="M1859" t="str">
        <v>CNY</v>
      </c>
      <c r="N1859">
        <v>1.07</v>
      </c>
      <c r="O1859">
        <v>265</v>
      </c>
      <c r="P1859">
        <v>283.55</v>
      </c>
      <c r="Q1859" t="str">
        <v>C66SZX-SMT SERVICE</v>
      </c>
      <c r="R1859" t="str">
        <v>FUJI ELECTRIC (SHENZHEN) CO., LTD</v>
      </c>
      <c r="S1859" t="str">
        <v>Same</v>
      </c>
      <c r="T1859">
        <v>900925</v>
      </c>
      <c r="U1859">
        <v>148</v>
      </c>
      <c r="V1859" t="str">
        <v>373SMT INV-PTS SALES</v>
      </c>
      <c r="W1859">
        <v>0</v>
      </c>
      <c r="X1859" t="str">
        <v>4500153053&amp;4500153089&amp;4500153855</v>
      </c>
      <c r="Y1859">
        <v>1299169</v>
      </c>
      <c r="Z1859" t="str">
        <v>富士电机（深圳）有限公司</v>
      </c>
      <c r="AA1859">
        <v>0</v>
      </c>
      <c r="AB1859">
        <v>2023</v>
      </c>
      <c r="AC1859">
        <v>10</v>
      </c>
      <c r="AD1859" t="str">
        <v>Q3</v>
      </c>
      <c r="AE1859" t="str">
        <v>FY23/24</v>
      </c>
      <c r="AF1859" t="str">
        <v>SOUTH</v>
      </c>
    </row>
    <row r="1860" spans="1:32">
      <c r="A1860" t="str">
        <v>ESSZ</v>
      </c>
      <c r="B1860" t="str">
        <v>SZX</v>
      </c>
      <c r="C1860" t="str">
        <v>SPARES/OTHER</v>
      </c>
      <c r="D1860" s="4">
        <v>45217</v>
      </c>
      <c r="E1860" t="str">
        <v>YAMAHA</v>
      </c>
      <c r="F1860">
        <v>14100664</v>
      </c>
      <c r="G1860">
        <v>45217</v>
      </c>
      <c r="H1860" t="str">
        <v>YMCT|KM0-M71BC-15</v>
      </c>
      <c r="I1860" t="str">
        <v>RUBBER TIPS :R1-150</v>
      </c>
      <c r="J1860">
        <v>1</v>
      </c>
      <c r="K1860">
        <v>1</v>
      </c>
      <c r="L1860">
        <v>280</v>
      </c>
      <c r="M1860" t="str">
        <v>CNY</v>
      </c>
      <c r="N1860">
        <v>1.07</v>
      </c>
      <c r="O1860">
        <v>280</v>
      </c>
      <c r="P1860">
        <v>299.60000000000002</v>
      </c>
      <c r="Q1860" t="str">
        <v>C66SZX-SMT SERVICE</v>
      </c>
      <c r="R1860" t="str">
        <v>FUJI ELECTRIC (SHENZHEN) CO., LTD</v>
      </c>
      <c r="S1860" t="str">
        <v>Same</v>
      </c>
      <c r="T1860">
        <v>900925</v>
      </c>
      <c r="U1860">
        <v>154</v>
      </c>
      <c r="V1860" t="str">
        <v>373SMT INV-PTS SALES</v>
      </c>
      <c r="W1860">
        <v>0</v>
      </c>
      <c r="X1860" t="str">
        <v>4500153053&amp;4500153089&amp;4500153855</v>
      </c>
      <c r="Y1860">
        <v>1299169</v>
      </c>
      <c r="Z1860" t="str">
        <v>富士电机（深圳）有限公司</v>
      </c>
      <c r="AA1860">
        <v>0</v>
      </c>
      <c r="AB1860">
        <v>2023</v>
      </c>
      <c r="AC1860">
        <v>10</v>
      </c>
      <c r="AD1860" t="str">
        <v>Q3</v>
      </c>
      <c r="AE1860" t="str">
        <v>FY23/24</v>
      </c>
      <c r="AF1860" t="str">
        <v>SOUTH</v>
      </c>
    </row>
    <row r="1861" spans="1:32">
      <c r="A1861" t="str">
        <v>ESSZ</v>
      </c>
      <c r="B1861" t="str">
        <v>SZX</v>
      </c>
      <c r="C1861" t="str">
        <v>SPARES/OTHER</v>
      </c>
      <c r="D1861" s="4">
        <v>45217</v>
      </c>
      <c r="E1861" t="str">
        <v>YAMAHA</v>
      </c>
      <c r="F1861">
        <v>14100664</v>
      </c>
      <c r="G1861">
        <v>45217</v>
      </c>
      <c r="H1861" t="str">
        <v>YMCT|KM0-M71BC-16</v>
      </c>
      <c r="I1861" t="str">
        <v>RUBBER TIPS : R1-160</v>
      </c>
      <c r="J1861">
        <v>1</v>
      </c>
      <c r="K1861">
        <v>1</v>
      </c>
      <c r="L1861">
        <v>280</v>
      </c>
      <c r="M1861" t="str">
        <v>CNY</v>
      </c>
      <c r="N1861">
        <v>1.07</v>
      </c>
      <c r="O1861">
        <v>280</v>
      </c>
      <c r="P1861">
        <v>299.60000000000002</v>
      </c>
      <c r="Q1861" t="str">
        <v>C66SZX-SMT SERVICE</v>
      </c>
      <c r="R1861" t="str">
        <v>FUJI ELECTRIC (SHENZHEN) CO., LTD</v>
      </c>
      <c r="S1861" t="str">
        <v>Same</v>
      </c>
      <c r="T1861">
        <v>900925</v>
      </c>
      <c r="U1861">
        <v>154</v>
      </c>
      <c r="V1861" t="str">
        <v>373SMT INV-PTS SALES</v>
      </c>
      <c r="W1861">
        <v>0</v>
      </c>
      <c r="X1861" t="str">
        <v>4500153053&amp;4500153089&amp;4500153855</v>
      </c>
      <c r="Y1861">
        <v>1299169</v>
      </c>
      <c r="Z1861" t="str">
        <v>富士电机（深圳）有限公司</v>
      </c>
      <c r="AA1861">
        <v>0</v>
      </c>
      <c r="AB1861">
        <v>2023</v>
      </c>
      <c r="AC1861">
        <v>10</v>
      </c>
      <c r="AD1861" t="str">
        <v>Q3</v>
      </c>
      <c r="AE1861" t="str">
        <v>FY23/24</v>
      </c>
      <c r="AF1861" t="str">
        <v>SOUTH</v>
      </c>
    </row>
    <row r="1862" spans="1:32">
      <c r="A1862" t="str">
        <v>ESSZ</v>
      </c>
      <c r="B1862" t="str">
        <v>SZX</v>
      </c>
      <c r="C1862" t="str">
        <v>SPARES/OTHER</v>
      </c>
      <c r="D1862" s="4">
        <v>45217</v>
      </c>
      <c r="E1862" t="str">
        <v>YAMAHA</v>
      </c>
      <c r="F1862">
        <v>14100664</v>
      </c>
      <c r="G1862">
        <v>45217</v>
      </c>
      <c r="H1862" t="str">
        <v>YMCT|90990-17J010</v>
      </c>
      <c r="I1862" t="str">
        <v>O-RING</v>
      </c>
      <c r="J1862">
        <v>10</v>
      </c>
      <c r="K1862">
        <v>10</v>
      </c>
      <c r="L1862">
        <v>100</v>
      </c>
      <c r="M1862" t="str">
        <v>CNY</v>
      </c>
      <c r="N1862">
        <v>1.07</v>
      </c>
      <c r="O1862">
        <v>100</v>
      </c>
      <c r="P1862">
        <v>107</v>
      </c>
      <c r="Q1862" t="str">
        <v>C66SZX-SMT SERVICE</v>
      </c>
      <c r="R1862" t="str">
        <v>FUJI ELECTRIC (SHENZHEN) CO., LTD</v>
      </c>
      <c r="S1862" t="str">
        <v>Same</v>
      </c>
      <c r="T1862">
        <v>900925</v>
      </c>
      <c r="U1862">
        <v>54</v>
      </c>
      <c r="V1862" t="str">
        <v>373SMT INV-PTS SALES</v>
      </c>
      <c r="W1862">
        <v>0</v>
      </c>
      <c r="X1862" t="str">
        <v>4500153053&amp;4500153089&amp;4500153855</v>
      </c>
      <c r="Y1862">
        <v>1299169</v>
      </c>
      <c r="Z1862" t="str">
        <v>富士电机（深圳）有限公司</v>
      </c>
      <c r="AA1862">
        <v>0</v>
      </c>
      <c r="AB1862">
        <v>2023</v>
      </c>
      <c r="AC1862">
        <v>10</v>
      </c>
      <c r="AD1862" t="str">
        <v>Q3</v>
      </c>
      <c r="AE1862" t="str">
        <v>FY23/24</v>
      </c>
      <c r="AF1862" t="str">
        <v>SOUTH</v>
      </c>
    </row>
    <row r="1863" spans="1:32">
      <c r="A1863" t="str">
        <v>ESSZ</v>
      </c>
      <c r="B1863" t="str">
        <v>SZX</v>
      </c>
      <c r="C1863" t="str">
        <v>FEEDER</v>
      </c>
      <c r="D1863" s="4">
        <v>45218</v>
      </c>
      <c r="E1863" t="str">
        <v>YAMAHA</v>
      </c>
      <c r="F1863">
        <v>14100665</v>
      </c>
      <c r="G1863">
        <v>45218</v>
      </c>
      <c r="H1863" t="str">
        <v>YMCT|KLJ-MC700-00</v>
      </c>
      <c r="I1863" t="str">
        <v>ZS FEEDER ASSY. 56mm</v>
      </c>
      <c r="J1863">
        <v>1</v>
      </c>
      <c r="K1863">
        <v>1</v>
      </c>
      <c r="L1863">
        <v>7079.65</v>
      </c>
      <c r="M1863" t="str">
        <v>CNY</v>
      </c>
      <c r="N1863">
        <v>1.07</v>
      </c>
      <c r="O1863">
        <v>7079.65</v>
      </c>
      <c r="P1863">
        <v>7575.2255000000005</v>
      </c>
      <c r="Q1863" t="str">
        <v>C66SZX-SMT SERVICE</v>
      </c>
      <c r="R1863" t="str">
        <v>ZHUHAI PILOT TECHNOLOGY CO., LTD</v>
      </c>
      <c r="S1863" t="str">
        <v>Same</v>
      </c>
      <c r="T1863">
        <v>900926</v>
      </c>
      <c r="U1863">
        <v>7206.15</v>
      </c>
      <c r="V1863" t="str">
        <v>373SMT INV-PTS SALES</v>
      </c>
      <c r="W1863">
        <v>0</v>
      </c>
      <c r="X1863" t="str">
        <v>CGDD23090052</v>
      </c>
      <c r="Y1863">
        <v>1300138</v>
      </c>
      <c r="Z1863" t="str">
        <v>珠海派诺科技股份有限公司</v>
      </c>
      <c r="AA1863">
        <v>0</v>
      </c>
      <c r="AB1863">
        <v>2023</v>
      </c>
      <c r="AC1863">
        <v>10</v>
      </c>
      <c r="AD1863" t="str">
        <v>Q3</v>
      </c>
      <c r="AE1863" t="str">
        <v>FY23/24</v>
      </c>
      <c r="AF1863" t="str">
        <v>SOUTH</v>
      </c>
    </row>
    <row r="1864" spans="1:32">
      <c r="A1864" t="str">
        <v>ESSZ</v>
      </c>
      <c r="B1864" t="str">
        <v>SZX</v>
      </c>
      <c r="C1864" t="str">
        <v>CONTRACT_FEE</v>
      </c>
      <c r="D1864" s="4">
        <v>45224</v>
      </c>
      <c r="E1864" t="str">
        <v>YAMAHA</v>
      </c>
      <c r="F1864">
        <v>13100082</v>
      </c>
      <c r="G1864">
        <v>45224</v>
      </c>
      <c r="H1864" t="str">
        <v>YMCT|REPAIR CHARGE</v>
      </c>
      <c r="I1864" t="str">
        <v>REPAIR CHARGE</v>
      </c>
      <c r="J1864">
        <v>12</v>
      </c>
      <c r="K1864">
        <v>12</v>
      </c>
      <c r="L1864">
        <v>24778.83</v>
      </c>
      <c r="M1864" t="str">
        <v>CNY</v>
      </c>
      <c r="N1864">
        <v>1.07</v>
      </c>
      <c r="O1864">
        <v>24778.83</v>
      </c>
      <c r="P1864">
        <v>26513.348100000003</v>
      </c>
      <c r="Q1864" t="str">
        <v>C66SZX-SMT SERVICE</v>
      </c>
      <c r="R1864" t="str">
        <v>Huizhou Poweroak Technology Co., Ltd.</v>
      </c>
      <c r="S1864" t="str">
        <v>Same</v>
      </c>
      <c r="T1864">
        <v>900927</v>
      </c>
      <c r="U1864">
        <v>0</v>
      </c>
      <c r="V1864" t="str">
        <v>373SMT INV-CONTRACT</v>
      </c>
      <c r="W1864">
        <v>0</v>
      </c>
      <c r="X1864" t="str">
        <v>2023年年保协议</v>
      </c>
      <c r="Y1864">
        <v>0</v>
      </c>
      <c r="Z1864" t="str">
        <v>惠州市新明海科技有限公司</v>
      </c>
      <c r="AA1864">
        <v>0</v>
      </c>
      <c r="AB1864">
        <v>2023</v>
      </c>
      <c r="AC1864">
        <v>10</v>
      </c>
      <c r="AD1864" t="str">
        <v>Q3</v>
      </c>
      <c r="AE1864" t="str">
        <v>FY23/24</v>
      </c>
      <c r="AF1864" t="str">
        <v>SOUTH</v>
      </c>
    </row>
    <row r="1865" spans="1:32">
      <c r="A1865" t="str">
        <v>ESSZ</v>
      </c>
      <c r="B1865" t="str">
        <v>SZX</v>
      </c>
      <c r="C1865" t="str">
        <v>CONTRACT_FEE</v>
      </c>
      <c r="D1865" s="4">
        <v>45224</v>
      </c>
      <c r="E1865" t="str">
        <v>YAMAHA</v>
      </c>
      <c r="F1865">
        <v>13100083</v>
      </c>
      <c r="G1865">
        <v>45224</v>
      </c>
      <c r="H1865" t="str">
        <v>YMCT|REPAIR CHARGE</v>
      </c>
      <c r="I1865" t="str">
        <v>REPAIR CHARGE</v>
      </c>
      <c r="J1865">
        <v>1</v>
      </c>
      <c r="K1865">
        <v>1</v>
      </c>
      <c r="L1865">
        <v>6194.69</v>
      </c>
      <c r="M1865" t="str">
        <v>CNY</v>
      </c>
      <c r="N1865">
        <v>1.07</v>
      </c>
      <c r="O1865">
        <v>6194.69</v>
      </c>
      <c r="P1865">
        <v>6628.3182999999999</v>
      </c>
      <c r="Q1865" t="str">
        <v>C66SZX-SMT SERVICE</v>
      </c>
      <c r="R1865" t="str">
        <v>Shenzhen PengBoHui Electronics Co., Ltd.</v>
      </c>
      <c r="S1865" t="str">
        <v>Same</v>
      </c>
      <c r="T1865">
        <v>900928</v>
      </c>
      <c r="U1865">
        <v>0</v>
      </c>
      <c r="V1865" t="str">
        <v>373SMT INV-CONTRACT</v>
      </c>
      <c r="W1865">
        <v>0</v>
      </c>
      <c r="X1865" t="str">
        <v>2023年保协议</v>
      </c>
      <c r="Y1865">
        <v>0</v>
      </c>
      <c r="Z1865" t="str">
        <v>深圳市鹏博辉电子有限公司</v>
      </c>
      <c r="AA1865">
        <v>0</v>
      </c>
      <c r="AB1865">
        <v>2023</v>
      </c>
      <c r="AC1865">
        <v>10</v>
      </c>
      <c r="AD1865" t="str">
        <v>Q3</v>
      </c>
      <c r="AE1865" t="str">
        <v>FY23/24</v>
      </c>
      <c r="AF1865" t="str">
        <v>SOUTH</v>
      </c>
    </row>
    <row r="1866" spans="1:32">
      <c r="A1866" t="str">
        <v>ESSZ</v>
      </c>
      <c r="B1866" t="str">
        <v>SZX</v>
      </c>
      <c r="C1866" t="str">
        <v>SERVICE_CHARGE</v>
      </c>
      <c r="D1866" s="4">
        <v>45226</v>
      </c>
      <c r="E1866" t="str">
        <v>YAMAHA</v>
      </c>
      <c r="F1866">
        <v>12100140</v>
      </c>
      <c r="G1866">
        <v>45226</v>
      </c>
      <c r="H1866" t="str">
        <v>YMCT|REPAIR CHARGE</v>
      </c>
      <c r="I1866" t="str">
        <v>REPAIR CHARGE</v>
      </c>
      <c r="J1866">
        <v>1</v>
      </c>
      <c r="K1866">
        <v>1</v>
      </c>
      <c r="L1866">
        <v>9911.5</v>
      </c>
      <c r="M1866" t="str">
        <v>CNY</v>
      </c>
      <c r="N1866">
        <v>1.07</v>
      </c>
      <c r="O1866">
        <v>9911.5</v>
      </c>
      <c r="P1866">
        <v>10605.305</v>
      </c>
      <c r="Q1866" t="str">
        <v>C66SZX-SMT SERVICE</v>
      </c>
      <c r="R1866" t="str">
        <v>Shenzhen Maichi Security&amp;Surveillance Technology C</v>
      </c>
      <c r="S1866" t="str">
        <v>Same</v>
      </c>
      <c r="T1866">
        <v>900930</v>
      </c>
      <c r="U1866">
        <v>0</v>
      </c>
      <c r="V1866" t="str">
        <v>373SMT INV-NON-CON</v>
      </c>
      <c r="W1866">
        <v>0</v>
      </c>
      <c r="X1866" t="str">
        <v>CGDD060771</v>
      </c>
      <c r="Y1866">
        <v>0</v>
      </c>
      <c r="Z1866" t="str">
        <v>深圳市麦驰安防技术有限公司</v>
      </c>
      <c r="AA1866">
        <v>0</v>
      </c>
      <c r="AB1866">
        <v>2023</v>
      </c>
      <c r="AC1866">
        <v>10</v>
      </c>
      <c r="AD1866" t="str">
        <v>Q3</v>
      </c>
      <c r="AE1866" t="str">
        <v>FY23/24</v>
      </c>
      <c r="AF1866" t="str">
        <v>SOUTH</v>
      </c>
    </row>
    <row r="1867" spans="1:32">
      <c r="A1867" t="str">
        <v>ESSZ</v>
      </c>
      <c r="B1867" t="str">
        <v>SZX</v>
      </c>
      <c r="C1867" t="str">
        <v>SPARES/OTHER</v>
      </c>
      <c r="D1867" s="4">
        <v>45226</v>
      </c>
      <c r="E1867" t="str">
        <v>YAMAHA</v>
      </c>
      <c r="F1867">
        <v>14100666</v>
      </c>
      <c r="G1867">
        <v>45226</v>
      </c>
      <c r="H1867" t="str">
        <v>YMCT|KHY-M712S-A0</v>
      </c>
      <c r="I1867" t="str">
        <v>SHAFT 2 SPARE</v>
      </c>
      <c r="J1867">
        <v>2</v>
      </c>
      <c r="K1867">
        <v>2</v>
      </c>
      <c r="L1867">
        <v>7522.12</v>
      </c>
      <c r="M1867" t="str">
        <v>CNY</v>
      </c>
      <c r="N1867">
        <v>1.07</v>
      </c>
      <c r="O1867">
        <v>7522.12</v>
      </c>
      <c r="P1867">
        <v>8048.6684000000005</v>
      </c>
      <c r="Q1867" t="str">
        <v>C66SZX-SMT SERVICE</v>
      </c>
      <c r="R1867" t="str">
        <v>Shenzhen Maichi Security&amp;Surveillance Technology C</v>
      </c>
      <c r="S1867" t="str">
        <v>Same</v>
      </c>
      <c r="T1867">
        <v>900929</v>
      </c>
      <c r="U1867">
        <v>4126</v>
      </c>
      <c r="V1867" t="str">
        <v>373SMT INV-PTS SALES</v>
      </c>
      <c r="W1867">
        <v>0</v>
      </c>
      <c r="X1867" t="str">
        <v>CGDD062020&amp;CGDD060771</v>
      </c>
      <c r="Y1867">
        <v>1306136</v>
      </c>
      <c r="Z1867" t="str">
        <v>深圳市麦驰安防技术有限公司</v>
      </c>
      <c r="AA1867">
        <v>0</v>
      </c>
      <c r="AB1867">
        <v>2023</v>
      </c>
      <c r="AC1867">
        <v>10</v>
      </c>
      <c r="AD1867" t="str">
        <v>Q3</v>
      </c>
      <c r="AE1867" t="str">
        <v>FY23/24</v>
      </c>
      <c r="AF1867" t="str">
        <v>SOUTH</v>
      </c>
    </row>
    <row r="1868" spans="1:32">
      <c r="A1868" t="str">
        <v>ESSZ</v>
      </c>
      <c r="B1868" t="str">
        <v>SZX</v>
      </c>
      <c r="C1868" t="str">
        <v>SPARES/OTHER</v>
      </c>
      <c r="D1868" s="4">
        <v>45226</v>
      </c>
      <c r="E1868" t="str">
        <v>OTHERS</v>
      </c>
      <c r="F1868">
        <v>14100666</v>
      </c>
      <c r="G1868">
        <v>45226</v>
      </c>
      <c r="H1868" t="str">
        <v>ZMTR|KHY-M221A-A0</v>
      </c>
      <c r="I1868" t="str">
        <v>COVER DUCTASSY</v>
      </c>
      <c r="J1868">
        <v>1</v>
      </c>
      <c r="K1868">
        <v>1</v>
      </c>
      <c r="L1868">
        <v>88.5</v>
      </c>
      <c r="M1868" t="str">
        <v>CNY</v>
      </c>
      <c r="N1868">
        <v>1.07</v>
      </c>
      <c r="O1868">
        <v>88.5</v>
      </c>
      <c r="P1868">
        <v>94.695000000000007</v>
      </c>
      <c r="Q1868" t="str">
        <v>C66SZX-SMT SERVICE</v>
      </c>
      <c r="R1868" t="str">
        <v>Shenzhen Maichi Security&amp;Surveillance Technology C</v>
      </c>
      <c r="S1868" t="str">
        <v>Same</v>
      </c>
      <c r="T1868">
        <v>900929</v>
      </c>
      <c r="U1868">
        <v>58.25</v>
      </c>
      <c r="V1868" t="str">
        <v>373SMT INV-PTS SALES</v>
      </c>
      <c r="W1868">
        <v>0</v>
      </c>
      <c r="X1868" t="str">
        <v>CGDD062020&amp;CGDD060771</v>
      </c>
      <c r="Y1868">
        <v>1306136</v>
      </c>
      <c r="Z1868" t="str">
        <v>深圳市麦驰安防技术有限公司</v>
      </c>
      <c r="AA1868">
        <v>0</v>
      </c>
      <c r="AB1868">
        <v>2023</v>
      </c>
      <c r="AC1868">
        <v>10</v>
      </c>
      <c r="AD1868" t="str">
        <v>Q3</v>
      </c>
      <c r="AE1868" t="str">
        <v>FY23/24</v>
      </c>
      <c r="AF1868" t="str">
        <v>SOUTH</v>
      </c>
    </row>
    <row r="1869" spans="1:32">
      <c r="A1869" t="str">
        <v>ESSZ</v>
      </c>
      <c r="B1869" t="str">
        <v>SZX</v>
      </c>
      <c r="C1869" t="str">
        <v>SERVICE_CHARGE</v>
      </c>
      <c r="D1869" s="4">
        <v>45238</v>
      </c>
      <c r="E1869" t="str">
        <v>YAMAHA</v>
      </c>
      <c r="F1869">
        <v>12100141</v>
      </c>
      <c r="G1869">
        <v>45238</v>
      </c>
      <c r="H1869" t="str">
        <v>YMCT|REPAIR CHARGE</v>
      </c>
      <c r="I1869" t="str">
        <v>REPAIR CHARGE</v>
      </c>
      <c r="J1869">
        <v>1</v>
      </c>
      <c r="K1869">
        <v>1</v>
      </c>
      <c r="L1869">
        <v>44247.79</v>
      </c>
      <c r="M1869" t="str">
        <v>CNY</v>
      </c>
      <c r="N1869">
        <v>1.07</v>
      </c>
      <c r="O1869">
        <v>44247.79</v>
      </c>
      <c r="P1869">
        <v>47345.135300000002</v>
      </c>
      <c r="Q1869" t="str">
        <v>C66SZX-SMT SERVICE</v>
      </c>
      <c r="R1869" t="str">
        <v>Shenzhen Heng Lei Technology Co., Ltd.</v>
      </c>
      <c r="S1869" t="str">
        <v>Same</v>
      </c>
      <c r="T1869">
        <v>900932</v>
      </c>
      <c r="U1869">
        <v>0</v>
      </c>
      <c r="V1869" t="str">
        <v>373SMT INV-NON-CON</v>
      </c>
      <c r="W1869">
        <v>0</v>
      </c>
      <c r="X1869" t="str">
        <v>C66SZ24353</v>
      </c>
      <c r="Y1869">
        <v>0</v>
      </c>
      <c r="Z1869" t="str">
        <v>深圳市恒磊科技有限公司</v>
      </c>
      <c r="AA1869">
        <v>0</v>
      </c>
      <c r="AB1869">
        <v>2023</v>
      </c>
      <c r="AC1869">
        <v>11</v>
      </c>
      <c r="AD1869" t="str">
        <v>Q3</v>
      </c>
      <c r="AE1869" t="str">
        <v>FY23/24</v>
      </c>
      <c r="AF1869" t="str">
        <v>SOUTH</v>
      </c>
    </row>
    <row r="1870" spans="1:32">
      <c r="A1870" t="str">
        <v>ESSZ</v>
      </c>
      <c r="B1870" t="str">
        <v>SZX</v>
      </c>
      <c r="C1870" t="str">
        <v>SERVICE_CHARGE</v>
      </c>
      <c r="D1870" s="4">
        <v>45238</v>
      </c>
      <c r="E1870" t="str">
        <v>YAMAHA</v>
      </c>
      <c r="F1870">
        <v>12100142</v>
      </c>
      <c r="G1870">
        <v>45238</v>
      </c>
      <c r="H1870" t="str">
        <v>YMCT|REPAIR CHARGE</v>
      </c>
      <c r="I1870" t="str">
        <v>REPAIR CHARGE</v>
      </c>
      <c r="J1870">
        <v>1</v>
      </c>
      <c r="K1870">
        <v>1</v>
      </c>
      <c r="L1870">
        <v>1327.43</v>
      </c>
      <c r="M1870" t="str">
        <v>CNY</v>
      </c>
      <c r="N1870">
        <v>1.07</v>
      </c>
      <c r="O1870">
        <v>1327.43</v>
      </c>
      <c r="P1870">
        <v>1420.3501000000001</v>
      </c>
      <c r="Q1870" t="str">
        <v>C66SZX-SMT SERVICE</v>
      </c>
      <c r="R1870" t="str">
        <v>Shenzhen Anjia Technology Co., Ltd</v>
      </c>
      <c r="S1870" t="str">
        <v>Same</v>
      </c>
      <c r="T1870">
        <v>900934</v>
      </c>
      <c r="U1870">
        <v>0</v>
      </c>
      <c r="V1870" t="str">
        <v>373SMT INV-NON-CON</v>
      </c>
      <c r="W1870">
        <v>0</v>
      </c>
      <c r="X1870" t="str">
        <v>C66SZ24260REV1</v>
      </c>
      <c r="Y1870">
        <v>0</v>
      </c>
      <c r="Z1870" t="str">
        <v>深圳市安嘉信息科技有限公司</v>
      </c>
      <c r="AA1870">
        <v>0</v>
      </c>
      <c r="AB1870">
        <v>2023</v>
      </c>
      <c r="AC1870">
        <v>11</v>
      </c>
      <c r="AD1870" t="str">
        <v>Q3</v>
      </c>
      <c r="AE1870" t="str">
        <v>FY23/24</v>
      </c>
      <c r="AF1870" t="str">
        <v>SOUTH</v>
      </c>
    </row>
    <row r="1871" spans="1:32">
      <c r="A1871" t="str">
        <v>ESSZ</v>
      </c>
      <c r="B1871" t="str">
        <v>SZX</v>
      </c>
      <c r="C1871" t="str">
        <v>SERVICE_CHARGE</v>
      </c>
      <c r="D1871" s="4">
        <v>45238</v>
      </c>
      <c r="E1871" t="str">
        <v>YAMAHA</v>
      </c>
      <c r="F1871">
        <v>12100143</v>
      </c>
      <c r="G1871">
        <v>45238</v>
      </c>
      <c r="H1871" t="str">
        <v>YMCT|REPAIR CHARGE</v>
      </c>
      <c r="I1871" t="str">
        <v>REPAIR CHARGE</v>
      </c>
      <c r="J1871">
        <v>1</v>
      </c>
      <c r="K1871">
        <v>1</v>
      </c>
      <c r="L1871">
        <v>112654.87</v>
      </c>
      <c r="M1871" t="str">
        <v>CNY</v>
      </c>
      <c r="N1871">
        <v>1.07</v>
      </c>
      <c r="O1871">
        <v>112654.87</v>
      </c>
      <c r="P1871">
        <v>120540.71090000001</v>
      </c>
      <c r="Q1871" t="str">
        <v>C66SZX-SMT SERVICE</v>
      </c>
      <c r="R1871" t="str">
        <v>Dongguan Mingxiang Hardware Electronics Co., Ltd</v>
      </c>
      <c r="S1871" t="str">
        <v>Same</v>
      </c>
      <c r="T1871">
        <v>900936</v>
      </c>
      <c r="U1871">
        <v>0</v>
      </c>
      <c r="V1871" t="str">
        <v>373SMT INV-NON-CON</v>
      </c>
      <c r="W1871">
        <v>0</v>
      </c>
      <c r="X1871" t="str">
        <v>C66SZ24278REV1</v>
      </c>
      <c r="Y1871">
        <v>0</v>
      </c>
      <c r="Z1871" t="str">
        <v>东莞市铭翔五金电子有限公司</v>
      </c>
      <c r="AA1871">
        <v>0</v>
      </c>
      <c r="AB1871">
        <v>2023</v>
      </c>
      <c r="AC1871">
        <v>11</v>
      </c>
      <c r="AD1871" t="str">
        <v>Q3</v>
      </c>
      <c r="AE1871" t="str">
        <v>FY23/24</v>
      </c>
      <c r="AF1871" t="str">
        <v>SOUTH</v>
      </c>
    </row>
    <row r="1872" spans="1:32">
      <c r="A1872" t="str">
        <v>ESSZ</v>
      </c>
      <c r="B1872" t="str">
        <v>SZX</v>
      </c>
      <c r="C1872" t="str">
        <v>SPARES/OTHER</v>
      </c>
      <c r="D1872" s="4">
        <v>45238</v>
      </c>
      <c r="E1872" t="str">
        <v>OTHERS</v>
      </c>
      <c r="F1872">
        <v>14100667</v>
      </c>
      <c r="G1872">
        <v>45238</v>
      </c>
      <c r="H1872" t="str">
        <v>ZMTR|303-HJD02</v>
      </c>
      <c r="I1872" t="str">
        <v>SPECIAL NOZZLE</v>
      </c>
      <c r="J1872">
        <v>5</v>
      </c>
      <c r="K1872">
        <v>5</v>
      </c>
      <c r="L1872">
        <v>2566.37</v>
      </c>
      <c r="M1872" t="str">
        <v>CNY</v>
      </c>
      <c r="N1872">
        <v>1.07</v>
      </c>
      <c r="O1872">
        <v>2566.37</v>
      </c>
      <c r="P1872">
        <v>2746.0158999999999</v>
      </c>
      <c r="Q1872" t="str">
        <v>C66SZX-SMT SERVICE</v>
      </c>
      <c r="R1872" t="str">
        <v>Heyuan Haojida Communication Equipment Co., Ltd.</v>
      </c>
      <c r="S1872" t="str">
        <v>Same</v>
      </c>
      <c r="T1872">
        <v>900931</v>
      </c>
      <c r="U1872">
        <v>1548.65</v>
      </c>
      <c r="V1872" t="str">
        <v>373SMT INV-PTS SALES</v>
      </c>
      <c r="W1872">
        <v>0</v>
      </c>
      <c r="X1872" t="str">
        <v>HJD23100269/HJD23100861</v>
      </c>
      <c r="Y1872">
        <v>1316120</v>
      </c>
      <c r="Z1872" t="str">
        <v>河源市皓吉达通讯器材有限公司</v>
      </c>
      <c r="AA1872">
        <v>0</v>
      </c>
      <c r="AB1872">
        <v>2023</v>
      </c>
      <c r="AC1872">
        <v>11</v>
      </c>
      <c r="AD1872" t="str">
        <v>Q3</v>
      </c>
      <c r="AE1872" t="str">
        <v>FY23/24</v>
      </c>
      <c r="AF1872" t="str">
        <v>SOUTH</v>
      </c>
    </row>
    <row r="1873" spans="1:32">
      <c r="A1873" t="str">
        <v>ESSZ</v>
      </c>
      <c r="B1873" t="str">
        <v>SZX</v>
      </c>
      <c r="C1873" t="str">
        <v>SPARES/OTHER</v>
      </c>
      <c r="D1873" s="4">
        <v>45238</v>
      </c>
      <c r="E1873" t="str">
        <v>OTHERS</v>
      </c>
      <c r="F1873">
        <v>14100667</v>
      </c>
      <c r="G1873">
        <v>45238</v>
      </c>
      <c r="H1873" t="str">
        <v>ZMTR|303-HJD08</v>
      </c>
      <c r="I1873" t="str">
        <v>SPECIAL NOZZLE</v>
      </c>
      <c r="J1873">
        <v>1</v>
      </c>
      <c r="K1873">
        <v>1</v>
      </c>
      <c r="L1873">
        <v>601.77</v>
      </c>
      <c r="M1873" t="str">
        <v>CNY</v>
      </c>
      <c r="N1873">
        <v>1.07</v>
      </c>
      <c r="O1873">
        <v>601.77</v>
      </c>
      <c r="P1873">
        <v>643.89390000000003</v>
      </c>
      <c r="Q1873" t="str">
        <v>C66SZX-SMT SERVICE</v>
      </c>
      <c r="R1873" t="str">
        <v>Heyuan Haojida Communication Equipment Co., Ltd.</v>
      </c>
      <c r="S1873" t="str">
        <v>Same</v>
      </c>
      <c r="T1873">
        <v>900931</v>
      </c>
      <c r="U1873">
        <v>398.23</v>
      </c>
      <c r="V1873" t="str">
        <v>373SMT INV-PTS SALES</v>
      </c>
      <c r="W1873">
        <v>0</v>
      </c>
      <c r="X1873" t="str">
        <v>HJD23100269/HJD23100861</v>
      </c>
      <c r="Y1873">
        <v>1316120</v>
      </c>
      <c r="Z1873" t="str">
        <v>河源市皓吉达通讯器材有限公司</v>
      </c>
      <c r="AA1873">
        <v>0</v>
      </c>
      <c r="AB1873">
        <v>2023</v>
      </c>
      <c r="AC1873">
        <v>11</v>
      </c>
      <c r="AD1873" t="str">
        <v>Q3</v>
      </c>
      <c r="AE1873" t="str">
        <v>FY23/24</v>
      </c>
      <c r="AF1873" t="str">
        <v>SOUTH</v>
      </c>
    </row>
    <row r="1874" spans="1:32">
      <c r="A1874" t="str">
        <v>ESSZ</v>
      </c>
      <c r="B1874" t="str">
        <v>SZX</v>
      </c>
      <c r="C1874" t="str">
        <v>FEEDER</v>
      </c>
      <c r="D1874" s="4">
        <v>45238</v>
      </c>
      <c r="E1874" t="str">
        <v>YAMAHA</v>
      </c>
      <c r="F1874">
        <v>14100668</v>
      </c>
      <c r="G1874">
        <v>45238</v>
      </c>
      <c r="H1874" t="str">
        <v>YMCT|KHJ-MC200-00</v>
      </c>
      <c r="I1874" t="str">
        <v>SS TAPE FEEDER 12/16mm</v>
      </c>
      <c r="J1874">
        <v>5</v>
      </c>
      <c r="K1874">
        <v>5</v>
      </c>
      <c r="L1874">
        <v>0</v>
      </c>
      <c r="M1874" t="str">
        <v>CNY</v>
      </c>
      <c r="N1874">
        <v>1.07</v>
      </c>
      <c r="O1874">
        <v>0</v>
      </c>
      <c r="P1874">
        <v>0</v>
      </c>
      <c r="Q1874" t="str">
        <v>C66SZX-SMT SERVICE</v>
      </c>
      <c r="R1874" t="str">
        <v>Shenzhen Heng Lei Technology Co., Ltd.</v>
      </c>
      <c r="S1874" t="str">
        <v>Same</v>
      </c>
      <c r="T1874">
        <v>900933</v>
      </c>
      <c r="U1874">
        <v>15306.65</v>
      </c>
      <c r="V1874" t="str">
        <v>373SMT INV-PTS SALES</v>
      </c>
      <c r="W1874">
        <v>0</v>
      </c>
      <c r="X1874" t="str">
        <v>C66SZ24353</v>
      </c>
      <c r="Y1874">
        <v>1316178</v>
      </c>
      <c r="Z1874" t="str">
        <v>深圳市恒磊科技有限公司</v>
      </c>
      <c r="AA1874">
        <v>0</v>
      </c>
      <c r="AB1874">
        <v>2023</v>
      </c>
      <c r="AC1874">
        <v>11</v>
      </c>
      <c r="AD1874" t="str">
        <v>Q3</v>
      </c>
      <c r="AE1874" t="str">
        <v>FY23/24</v>
      </c>
      <c r="AF1874" t="str">
        <v>SOUTH</v>
      </c>
    </row>
    <row r="1875" spans="1:32">
      <c r="A1875" t="str">
        <v>ESSZ</v>
      </c>
      <c r="B1875" t="str">
        <v>SZX</v>
      </c>
      <c r="C1875" t="str">
        <v>FEEDER</v>
      </c>
      <c r="D1875" s="4">
        <v>45238</v>
      </c>
      <c r="E1875" t="str">
        <v>YAMAHA</v>
      </c>
      <c r="F1875">
        <v>14100668</v>
      </c>
      <c r="G1875">
        <v>45238</v>
      </c>
      <c r="H1875" t="str">
        <v>YMCT|KHJ-MC400-00</v>
      </c>
      <c r="I1875" t="str">
        <v>SS TAPE FEEDER 24mm</v>
      </c>
      <c r="J1875">
        <v>5</v>
      </c>
      <c r="K1875">
        <v>5</v>
      </c>
      <c r="L1875">
        <v>0</v>
      </c>
      <c r="M1875" t="str">
        <v>CNY</v>
      </c>
      <c r="N1875">
        <v>1.07</v>
      </c>
      <c r="O1875">
        <v>0</v>
      </c>
      <c r="P1875">
        <v>0</v>
      </c>
      <c r="Q1875" t="str">
        <v>C66SZX-SMT SERVICE</v>
      </c>
      <c r="R1875" t="str">
        <v>Shenzhen Heng Lei Technology Co., Ltd.</v>
      </c>
      <c r="S1875" t="str">
        <v>Same</v>
      </c>
      <c r="T1875">
        <v>900933</v>
      </c>
      <c r="U1875">
        <v>16271.31</v>
      </c>
      <c r="V1875" t="str">
        <v>373SMT INV-PTS SALES</v>
      </c>
      <c r="W1875">
        <v>0</v>
      </c>
      <c r="X1875" t="str">
        <v>C66SZ24353</v>
      </c>
      <c r="Y1875">
        <v>1316178</v>
      </c>
      <c r="Z1875" t="str">
        <v>深圳市恒磊科技有限公司</v>
      </c>
      <c r="AA1875">
        <v>0</v>
      </c>
      <c r="AB1875">
        <v>2023</v>
      </c>
      <c r="AC1875">
        <v>11</v>
      </c>
      <c r="AD1875" t="str">
        <v>Q3</v>
      </c>
      <c r="AE1875" t="str">
        <v>FY23/24</v>
      </c>
      <c r="AF1875" t="str">
        <v>SOUTH</v>
      </c>
    </row>
    <row r="1876" spans="1:32">
      <c r="A1876" t="str">
        <v>ESSZ</v>
      </c>
      <c r="B1876" t="str">
        <v>SZX</v>
      </c>
      <c r="C1876" t="str">
        <v>SPARES/OTHER</v>
      </c>
      <c r="D1876" s="4">
        <v>45238</v>
      </c>
      <c r="E1876" t="str">
        <v>YAMAHA</v>
      </c>
      <c r="F1876">
        <v>14100669</v>
      </c>
      <c r="G1876">
        <v>45238</v>
      </c>
      <c r="H1876" t="str">
        <v>YMCT|90990-25J026</v>
      </c>
      <c r="I1876" t="str">
        <v>BEARING</v>
      </c>
      <c r="J1876">
        <v>20</v>
      </c>
      <c r="K1876">
        <v>20</v>
      </c>
      <c r="L1876">
        <v>2123.89</v>
      </c>
      <c r="M1876" t="str">
        <v>CNY</v>
      </c>
      <c r="N1876">
        <v>1.07</v>
      </c>
      <c r="O1876">
        <v>2123.89</v>
      </c>
      <c r="P1876">
        <v>2272.5623000000001</v>
      </c>
      <c r="Q1876" t="str">
        <v>C66SZX-SMT SERVICE</v>
      </c>
      <c r="R1876" t="str">
        <v>Shenzhen Anjia Technology Co., Ltd</v>
      </c>
      <c r="S1876" t="str">
        <v>Same</v>
      </c>
      <c r="T1876">
        <v>900935</v>
      </c>
      <c r="U1876">
        <v>1238.4000000000001</v>
      </c>
      <c r="V1876" t="str">
        <v>373SMT INV-PTS SALES</v>
      </c>
      <c r="W1876">
        <v>0</v>
      </c>
      <c r="X1876" t="str">
        <v>C66SZ24260REV1</v>
      </c>
      <c r="Y1876">
        <v>1316184</v>
      </c>
      <c r="Z1876" t="str">
        <v>深圳市安嘉信息科技有限公司</v>
      </c>
      <c r="AA1876">
        <v>0</v>
      </c>
      <c r="AB1876">
        <v>2023</v>
      </c>
      <c r="AC1876">
        <v>11</v>
      </c>
      <c r="AD1876" t="str">
        <v>Q3</v>
      </c>
      <c r="AE1876" t="str">
        <v>FY23/24</v>
      </c>
      <c r="AF1876" t="str">
        <v>SOUTH</v>
      </c>
    </row>
    <row r="1877" spans="1:32">
      <c r="A1877" t="str">
        <v>ESSZ</v>
      </c>
      <c r="B1877" t="str">
        <v>SZX</v>
      </c>
      <c r="C1877" t="str">
        <v>SPARES/OTHER</v>
      </c>
      <c r="D1877" s="4">
        <v>45238</v>
      </c>
      <c r="E1877" t="str">
        <v>YAMAHA</v>
      </c>
      <c r="F1877">
        <v>14100670</v>
      </c>
      <c r="G1877">
        <v>45238</v>
      </c>
      <c r="H1877" t="str">
        <v>YMCT|KHJ-MD800-01</v>
      </c>
      <c r="I1877" t="str">
        <v>SS TUNE-UP STATION</v>
      </c>
      <c r="J1877">
        <v>1</v>
      </c>
      <c r="K1877">
        <v>1</v>
      </c>
      <c r="L1877">
        <v>0</v>
      </c>
      <c r="M1877" t="str">
        <v>CNY</v>
      </c>
      <c r="N1877">
        <v>1.07</v>
      </c>
      <c r="O1877">
        <v>0</v>
      </c>
      <c r="P1877">
        <v>0</v>
      </c>
      <c r="Q1877" t="str">
        <v>C66SZX-SMT SERVICE</v>
      </c>
      <c r="R1877" t="str">
        <v>Dongguan Mingxiang Hardware Electronics Co., Ltd</v>
      </c>
      <c r="S1877" t="str">
        <v>Same</v>
      </c>
      <c r="T1877">
        <v>900937</v>
      </c>
      <c r="U1877">
        <v>24000</v>
      </c>
      <c r="V1877" t="str">
        <v>373SMT INV-PTS SALES</v>
      </c>
      <c r="W1877">
        <v>0</v>
      </c>
      <c r="X1877" t="str">
        <v>C66SZ24278REV1</v>
      </c>
      <c r="Y1877">
        <v>1316198</v>
      </c>
      <c r="Z1877" t="str">
        <v>东莞市铭翔五金电子有限公司</v>
      </c>
      <c r="AA1877">
        <v>0</v>
      </c>
      <c r="AB1877">
        <v>2023</v>
      </c>
      <c r="AC1877">
        <v>11</v>
      </c>
      <c r="AD1877" t="str">
        <v>Q3</v>
      </c>
      <c r="AE1877" t="str">
        <v>FY23/24</v>
      </c>
      <c r="AF1877" t="str">
        <v>SOUTH</v>
      </c>
    </row>
    <row r="1878" spans="1:32">
      <c r="A1878" t="str">
        <v>ESSZ</v>
      </c>
      <c r="B1878" t="str">
        <v>SZX</v>
      </c>
      <c r="C1878" t="str">
        <v>FEEDER</v>
      </c>
      <c r="D1878" s="4">
        <v>45238</v>
      </c>
      <c r="E1878" t="str">
        <v>YAMAHA</v>
      </c>
      <c r="F1878">
        <v>14100670</v>
      </c>
      <c r="G1878">
        <v>45238</v>
      </c>
      <c r="H1878" t="str">
        <v>YMCT|KLJ-MC100-00</v>
      </c>
      <c r="I1878" t="str">
        <v>ZS FEEDER ASSY. 8mm</v>
      </c>
      <c r="J1878">
        <v>20</v>
      </c>
      <c r="K1878">
        <v>20</v>
      </c>
      <c r="L1878">
        <v>0</v>
      </c>
      <c r="M1878" t="str">
        <v>CNY</v>
      </c>
      <c r="N1878">
        <v>1.07</v>
      </c>
      <c r="O1878">
        <v>0</v>
      </c>
      <c r="P1878">
        <v>0</v>
      </c>
      <c r="Q1878" t="str">
        <v>C66SZX-SMT SERVICE</v>
      </c>
      <c r="R1878" t="str">
        <v>Dongguan Mingxiang Hardware Electronics Co., Ltd</v>
      </c>
      <c r="S1878" t="str">
        <v>Same</v>
      </c>
      <c r="T1878">
        <v>900937</v>
      </c>
      <c r="U1878">
        <v>45926.85</v>
      </c>
      <c r="V1878" t="str">
        <v>373SMT INV-PTS SALES</v>
      </c>
      <c r="W1878">
        <v>0</v>
      </c>
      <c r="X1878" t="str">
        <v>C66SZ24278REV1</v>
      </c>
      <c r="Y1878">
        <v>1316198</v>
      </c>
      <c r="Z1878" t="str">
        <v>东莞市铭翔五金电子有限公司</v>
      </c>
      <c r="AA1878">
        <v>0</v>
      </c>
      <c r="AB1878">
        <v>2023</v>
      </c>
      <c r="AC1878">
        <v>11</v>
      </c>
      <c r="AD1878" t="str">
        <v>Q3</v>
      </c>
      <c r="AE1878" t="str">
        <v>FY23/24</v>
      </c>
      <c r="AF1878" t="str">
        <v>SOUTH</v>
      </c>
    </row>
    <row r="1879" spans="1:32">
      <c r="A1879" t="str">
        <v>ESSZ</v>
      </c>
      <c r="B1879" t="str">
        <v>SZX</v>
      </c>
      <c r="C1879" t="str">
        <v>FEEDER</v>
      </c>
      <c r="D1879" s="4">
        <v>45238</v>
      </c>
      <c r="E1879" t="str">
        <v>YAMAHA</v>
      </c>
      <c r="F1879">
        <v>14100670</v>
      </c>
      <c r="G1879">
        <v>45238</v>
      </c>
      <c r="H1879" t="str">
        <v>YMCT|KLJ-MC200-00</v>
      </c>
      <c r="I1879" t="str">
        <v>ZS FEEDER ASSY. 1216</v>
      </c>
      <c r="J1879">
        <v>8</v>
      </c>
      <c r="K1879">
        <v>8</v>
      </c>
      <c r="L1879">
        <v>0</v>
      </c>
      <c r="M1879" t="str">
        <v>CNY</v>
      </c>
      <c r="N1879">
        <v>1.07</v>
      </c>
      <c r="O1879">
        <v>0</v>
      </c>
      <c r="P1879">
        <v>0</v>
      </c>
      <c r="Q1879" t="str">
        <v>C66SZX-SMT SERVICE</v>
      </c>
      <c r="R1879" t="str">
        <v>Dongguan Mingxiang Hardware Electronics Co., Ltd</v>
      </c>
      <c r="S1879" t="str">
        <v>Same</v>
      </c>
      <c r="T1879">
        <v>900937</v>
      </c>
      <c r="U1879">
        <v>28260.14</v>
      </c>
      <c r="V1879" t="str">
        <v>373SMT INV-PTS SALES</v>
      </c>
      <c r="W1879">
        <v>0</v>
      </c>
      <c r="X1879" t="str">
        <v>C66SZ24278REV1</v>
      </c>
      <c r="Y1879">
        <v>1316198</v>
      </c>
      <c r="Z1879" t="str">
        <v>东莞市铭翔五金电子有限公司</v>
      </c>
      <c r="AA1879">
        <v>0</v>
      </c>
      <c r="AB1879">
        <v>2023</v>
      </c>
      <c r="AC1879">
        <v>11</v>
      </c>
      <c r="AD1879" t="str">
        <v>Q3</v>
      </c>
      <c r="AE1879" t="str">
        <v>FY23/24</v>
      </c>
      <c r="AF1879" t="str">
        <v>SOUTH</v>
      </c>
    </row>
    <row r="1880" spans="1:32">
      <c r="A1880" t="str">
        <v>ESSZ</v>
      </c>
      <c r="B1880" t="str">
        <v>SZX</v>
      </c>
      <c r="C1880" t="str">
        <v>FEEDER</v>
      </c>
      <c r="D1880" s="4">
        <v>45238</v>
      </c>
      <c r="E1880" t="str">
        <v>YAMAHA</v>
      </c>
      <c r="F1880">
        <v>14100670</v>
      </c>
      <c r="G1880">
        <v>45238</v>
      </c>
      <c r="H1880" t="str">
        <v>YMCT|KLJ-MC400-00</v>
      </c>
      <c r="I1880" t="str">
        <v>ZS FEEDER ASSY. 24mm</v>
      </c>
      <c r="J1880">
        <v>4</v>
      </c>
      <c r="K1880">
        <v>4</v>
      </c>
      <c r="L1880">
        <v>0</v>
      </c>
      <c r="M1880" t="str">
        <v>CNY</v>
      </c>
      <c r="N1880">
        <v>1.07</v>
      </c>
      <c r="O1880">
        <v>0</v>
      </c>
      <c r="P1880">
        <v>0</v>
      </c>
      <c r="Q1880" t="str">
        <v>C66SZX-SMT SERVICE</v>
      </c>
      <c r="R1880" t="str">
        <v>Dongguan Mingxiang Hardware Electronics Co., Ltd</v>
      </c>
      <c r="S1880" t="str">
        <v>Same</v>
      </c>
      <c r="T1880">
        <v>900937</v>
      </c>
      <c r="U1880">
        <v>14298.4</v>
      </c>
      <c r="V1880" t="str">
        <v>373SMT INV-PTS SALES</v>
      </c>
      <c r="W1880">
        <v>0</v>
      </c>
      <c r="X1880" t="str">
        <v>C66SZ24278REV1</v>
      </c>
      <c r="Y1880">
        <v>1316198</v>
      </c>
      <c r="Z1880" t="str">
        <v>东莞市铭翔五金电子有限公司</v>
      </c>
      <c r="AA1880">
        <v>0</v>
      </c>
      <c r="AB1880">
        <v>2023</v>
      </c>
      <c r="AC1880">
        <v>11</v>
      </c>
      <c r="AD1880" t="str">
        <v>Q3</v>
      </c>
      <c r="AE1880" t="str">
        <v>FY23/24</v>
      </c>
      <c r="AF1880" t="str">
        <v>SOUTH</v>
      </c>
    </row>
    <row r="1881" spans="1:32">
      <c r="A1881" t="str">
        <v>ESSZ</v>
      </c>
      <c r="B1881" t="str">
        <v>SZX</v>
      </c>
      <c r="C1881" t="str">
        <v>SERVICE_CHARGE</v>
      </c>
      <c r="D1881" s="4">
        <v>45243</v>
      </c>
      <c r="E1881" t="str">
        <v>YAMAHA</v>
      </c>
      <c r="F1881">
        <v>12100144</v>
      </c>
      <c r="G1881">
        <v>45243</v>
      </c>
      <c r="H1881" t="str">
        <v>YMCT|REPAIR CHARGE</v>
      </c>
      <c r="I1881" t="str">
        <v>REPAIR CHARGE</v>
      </c>
      <c r="J1881">
        <v>1</v>
      </c>
      <c r="K1881">
        <v>1</v>
      </c>
      <c r="L1881">
        <v>1415.93</v>
      </c>
      <c r="M1881" t="str">
        <v>CNY</v>
      </c>
      <c r="N1881">
        <v>1.07</v>
      </c>
      <c r="O1881">
        <v>1415.93</v>
      </c>
      <c r="P1881">
        <v>1515.0451</v>
      </c>
      <c r="Q1881" t="str">
        <v>C66SZX-SMT SERVICE</v>
      </c>
      <c r="R1881" t="str">
        <v>YIDONG ELECTRONICS TECHNOLOGY CO.,LTD</v>
      </c>
      <c r="S1881" t="str">
        <v>Same</v>
      </c>
      <c r="T1881">
        <v>900940</v>
      </c>
      <c r="U1881">
        <v>0</v>
      </c>
      <c r="V1881" t="str">
        <v>373SMT INV-NON-CON</v>
      </c>
      <c r="W1881">
        <v>0</v>
      </c>
      <c r="X1881" t="str">
        <v>PO-DB2309-000137&amp;PO-DB2309-000365</v>
      </c>
      <c r="Y1881">
        <v>0</v>
      </c>
      <c r="Z1881" t="str">
        <v>奕东电子科技股份有限公司</v>
      </c>
      <c r="AA1881">
        <v>0</v>
      </c>
      <c r="AB1881">
        <v>2023</v>
      </c>
      <c r="AC1881">
        <v>11</v>
      </c>
      <c r="AD1881" t="str">
        <v>Q3</v>
      </c>
      <c r="AE1881" t="str">
        <v>FY23/24</v>
      </c>
      <c r="AF1881" t="str">
        <v>SOUTH</v>
      </c>
    </row>
    <row r="1882" spans="1:32">
      <c r="A1882" t="str">
        <v>ESSZ</v>
      </c>
      <c r="B1882" t="str">
        <v>SZX</v>
      </c>
      <c r="C1882" t="str">
        <v>SERVICE_CHARGE</v>
      </c>
      <c r="D1882" s="4">
        <v>45243</v>
      </c>
      <c r="E1882" t="str">
        <v>YAMAHA</v>
      </c>
      <c r="F1882">
        <v>12100144</v>
      </c>
      <c r="G1882">
        <v>45243</v>
      </c>
      <c r="H1882" t="str">
        <v>YMCT|REPAIR CHARGE</v>
      </c>
      <c r="I1882" t="str">
        <v>REPAIR CHARGE</v>
      </c>
      <c r="J1882">
        <v>1</v>
      </c>
      <c r="K1882">
        <v>1</v>
      </c>
      <c r="L1882">
        <v>1327.43</v>
      </c>
      <c r="M1882" t="str">
        <v>CNY</v>
      </c>
      <c r="N1882">
        <v>1.07</v>
      </c>
      <c r="O1882">
        <v>1327.43</v>
      </c>
      <c r="P1882">
        <v>1420.3501000000001</v>
      </c>
      <c r="Q1882" t="str">
        <v>C66SZX-SMT SERVICE</v>
      </c>
      <c r="R1882" t="str">
        <v>YIDONG ELECTRONICS TECHNOLOGY CO.,LTD</v>
      </c>
      <c r="S1882" t="str">
        <v>Same</v>
      </c>
      <c r="T1882">
        <v>900940</v>
      </c>
      <c r="U1882">
        <v>0</v>
      </c>
      <c r="V1882" t="str">
        <v>373SMT INV-NON-CON</v>
      </c>
      <c r="W1882">
        <v>0</v>
      </c>
      <c r="X1882" t="str">
        <v>PO-DB2309-000137&amp;PO-DB2309-000365</v>
      </c>
      <c r="Y1882">
        <v>0</v>
      </c>
      <c r="Z1882" t="str">
        <v>奕东电子科技股份有限公司</v>
      </c>
      <c r="AA1882">
        <v>0</v>
      </c>
      <c r="AB1882">
        <v>2023</v>
      </c>
      <c r="AC1882">
        <v>11</v>
      </c>
      <c r="AD1882" t="str">
        <v>Q3</v>
      </c>
      <c r="AE1882" t="str">
        <v>FY23/24</v>
      </c>
      <c r="AF1882" t="str">
        <v>SOUTH</v>
      </c>
    </row>
    <row r="1883" spans="1:32">
      <c r="A1883" t="str">
        <v>ESSZ</v>
      </c>
      <c r="B1883" t="str">
        <v>SZX</v>
      </c>
      <c r="C1883" t="str">
        <v>CONTRACT_FEE</v>
      </c>
      <c r="D1883" s="4">
        <v>45243</v>
      </c>
      <c r="E1883" t="str">
        <v>YAMAHA</v>
      </c>
      <c r="F1883">
        <v>13100084</v>
      </c>
      <c r="G1883">
        <v>45243</v>
      </c>
      <c r="H1883" t="str">
        <v>YMCT|REPAIR CHARGE</v>
      </c>
      <c r="I1883" t="str">
        <v>REPAIR CHARGE</v>
      </c>
      <c r="J1883">
        <v>1</v>
      </c>
      <c r="K1883">
        <v>1</v>
      </c>
      <c r="L1883">
        <v>29600</v>
      </c>
      <c r="M1883" t="str">
        <v>CNY</v>
      </c>
      <c r="N1883">
        <v>1.07</v>
      </c>
      <c r="O1883">
        <v>29600</v>
      </c>
      <c r="P1883">
        <v>31672.000000000004</v>
      </c>
      <c r="Q1883" t="str">
        <v>C66SZX-SMT SERVICE</v>
      </c>
      <c r="R1883" t="str">
        <v>Huizhou Double New Power Electronics Technology Co</v>
      </c>
      <c r="S1883" t="str">
        <v>Same</v>
      </c>
      <c r="T1883">
        <v>900938</v>
      </c>
      <c r="U1883">
        <v>0</v>
      </c>
      <c r="V1883" t="str">
        <v>373SMT INV-CONTRACT</v>
      </c>
      <c r="W1883">
        <v>0</v>
      </c>
      <c r="X1883" t="str">
        <v>年保协议</v>
      </c>
      <c r="Y1883">
        <v>0</v>
      </c>
      <c r="Z1883" t="str">
        <v>惠州市德宝新能电子科技有限公司</v>
      </c>
      <c r="AA1883">
        <v>0</v>
      </c>
      <c r="AB1883">
        <v>2023</v>
      </c>
      <c r="AC1883">
        <v>11</v>
      </c>
      <c r="AD1883" t="str">
        <v>Q3</v>
      </c>
      <c r="AE1883" t="str">
        <v>FY23/24</v>
      </c>
      <c r="AF1883" t="str">
        <v>SOUTH</v>
      </c>
    </row>
    <row r="1884" spans="1:32">
      <c r="A1884" t="str">
        <v>ESSZ</v>
      </c>
      <c r="B1884" t="str">
        <v>SZX</v>
      </c>
      <c r="C1884" t="str">
        <v>CONTRACT_FEE</v>
      </c>
      <c r="D1884" s="4">
        <v>45243</v>
      </c>
      <c r="E1884" t="str">
        <v>YAMAHA</v>
      </c>
      <c r="F1884">
        <v>13100085</v>
      </c>
      <c r="G1884">
        <v>45243</v>
      </c>
      <c r="H1884" t="str">
        <v>YMCT|REPAIR CHARGE</v>
      </c>
      <c r="I1884" t="str">
        <v>REPAIR CHARGE</v>
      </c>
      <c r="J1884">
        <v>1</v>
      </c>
      <c r="K1884">
        <v>1</v>
      </c>
      <c r="L1884">
        <v>46017.7</v>
      </c>
      <c r="M1884" t="str">
        <v>CNY</v>
      </c>
      <c r="N1884">
        <v>1.07</v>
      </c>
      <c r="O1884">
        <v>46017.7</v>
      </c>
      <c r="P1884">
        <v>49238.938999999998</v>
      </c>
      <c r="Q1884" t="str">
        <v>C66SZX-SMT SERVICE</v>
      </c>
      <c r="R1884" t="str">
        <v>FUJI ELECTRIC (SHENZHEN) CO., LTD</v>
      </c>
      <c r="S1884" t="str">
        <v>Same</v>
      </c>
      <c r="T1884">
        <v>900946</v>
      </c>
      <c r="U1884">
        <v>0</v>
      </c>
      <c r="V1884" t="str">
        <v>373SMT INV-CONTRACT</v>
      </c>
      <c r="W1884">
        <v>0</v>
      </c>
      <c r="X1884">
        <v>4500153966</v>
      </c>
      <c r="Y1884">
        <v>0</v>
      </c>
      <c r="Z1884" t="str">
        <v>富士电机（深圳）有限公司</v>
      </c>
      <c r="AA1884">
        <v>0</v>
      </c>
      <c r="AB1884">
        <v>2023</v>
      </c>
      <c r="AC1884">
        <v>11</v>
      </c>
      <c r="AD1884" t="str">
        <v>Q3</v>
      </c>
      <c r="AE1884" t="str">
        <v>FY23/24</v>
      </c>
      <c r="AF1884" t="str">
        <v>SOUTH</v>
      </c>
    </row>
    <row r="1885" spans="1:32">
      <c r="A1885" t="str">
        <v>ESSZ</v>
      </c>
      <c r="B1885" t="str">
        <v>SZX</v>
      </c>
      <c r="C1885" t="str">
        <v>SPARES/OTHER</v>
      </c>
      <c r="D1885" s="4">
        <v>45243</v>
      </c>
      <c r="E1885" t="str">
        <v>YAMAHA</v>
      </c>
      <c r="F1885">
        <v>14100671</v>
      </c>
      <c r="G1885">
        <v>45243</v>
      </c>
      <c r="H1885" t="str">
        <v>YMCT|KLW-M3T0D-00</v>
      </c>
      <c r="I1885" t="str">
        <v>SHOCK ABSORBERS</v>
      </c>
      <c r="J1885">
        <v>2</v>
      </c>
      <c r="K1885">
        <v>2</v>
      </c>
      <c r="L1885">
        <v>0</v>
      </c>
      <c r="M1885" t="str">
        <v>CNY</v>
      </c>
      <c r="N1885">
        <v>1.07</v>
      </c>
      <c r="O1885">
        <v>0</v>
      </c>
      <c r="P1885">
        <v>0</v>
      </c>
      <c r="Q1885" t="str">
        <v>C66SZX-SMT SERVICE</v>
      </c>
      <c r="R1885" t="str">
        <v>Huizhou Double New Power Electronics Technology Co</v>
      </c>
      <c r="S1885" t="str">
        <v>Same</v>
      </c>
      <c r="T1885">
        <v>900939</v>
      </c>
      <c r="U1885">
        <v>680</v>
      </c>
      <c r="V1885" t="str">
        <v>373SMT INV-PTS SALES</v>
      </c>
      <c r="W1885">
        <v>0</v>
      </c>
      <c r="X1885">
        <v>900938</v>
      </c>
      <c r="Y1885">
        <v>1319109</v>
      </c>
      <c r="Z1885" t="str">
        <v>惠州市德宝新能电子科技有限公司</v>
      </c>
      <c r="AA1885">
        <v>0</v>
      </c>
      <c r="AB1885">
        <v>2023</v>
      </c>
      <c r="AC1885">
        <v>11</v>
      </c>
      <c r="AD1885" t="str">
        <v>Q3</v>
      </c>
      <c r="AE1885" t="str">
        <v>FY23/24</v>
      </c>
      <c r="AF1885" t="str">
        <v>SOUTH</v>
      </c>
    </row>
    <row r="1886" spans="1:32">
      <c r="A1886" t="str">
        <v>ESSZ</v>
      </c>
      <c r="B1886" t="str">
        <v>SZX</v>
      </c>
      <c r="C1886" t="str">
        <v>SPARES/OTHER</v>
      </c>
      <c r="D1886" s="4">
        <v>45243</v>
      </c>
      <c r="E1886" t="str">
        <v>OTHERS</v>
      </c>
      <c r="F1886">
        <v>14100672</v>
      </c>
      <c r="G1886">
        <v>45243</v>
      </c>
      <c r="H1886" t="str">
        <v>ZMTR|1.2M CONVEY TABLE</v>
      </c>
      <c r="I1886" t="str">
        <v>1.2M CONVEY TABLE</v>
      </c>
      <c r="J1886">
        <v>20</v>
      </c>
      <c r="K1886">
        <v>20</v>
      </c>
      <c r="L1886">
        <v>4070.8</v>
      </c>
      <c r="M1886" t="str">
        <v>CNY</v>
      </c>
      <c r="N1886">
        <v>1.07</v>
      </c>
      <c r="O1886">
        <v>4070.8</v>
      </c>
      <c r="P1886">
        <v>4355.7560000000003</v>
      </c>
      <c r="Q1886" t="str">
        <v>C66SZX-SMT SERVICE</v>
      </c>
      <c r="R1886" t="str">
        <v>YIDONG ELECTRONICS TECHNOLOGY CO.,LTD</v>
      </c>
      <c r="S1886" t="str">
        <v>Same</v>
      </c>
      <c r="T1886">
        <v>900941</v>
      </c>
      <c r="U1886">
        <v>1734.6</v>
      </c>
      <c r="V1886" t="str">
        <v>373SMT INV-PTS SALES</v>
      </c>
      <c r="W1886">
        <v>0</v>
      </c>
      <c r="X1886" t="str">
        <v>PO-DB2309-000241/PO-DB2306-000128</v>
      </c>
      <c r="Y1886">
        <v>1319110</v>
      </c>
      <c r="Z1886" t="str">
        <v>奕东电子科技股份有限公司</v>
      </c>
      <c r="AA1886">
        <v>0</v>
      </c>
      <c r="AB1886">
        <v>2023</v>
      </c>
      <c r="AC1886">
        <v>11</v>
      </c>
      <c r="AD1886" t="str">
        <v>Q3</v>
      </c>
      <c r="AE1886" t="str">
        <v>FY23/24</v>
      </c>
      <c r="AF1886" t="str">
        <v>SOUTH</v>
      </c>
    </row>
    <row r="1887" spans="1:32">
      <c r="A1887" t="str">
        <v>ESSZ</v>
      </c>
      <c r="B1887" t="str">
        <v>SZX</v>
      </c>
      <c r="C1887" t="str">
        <v>SPARES/OTHER</v>
      </c>
      <c r="D1887" s="4">
        <v>45243</v>
      </c>
      <c r="E1887" t="str">
        <v>OTHERS</v>
      </c>
      <c r="F1887">
        <v>14100672</v>
      </c>
      <c r="G1887">
        <v>45243</v>
      </c>
      <c r="H1887" t="str">
        <v>ZMTR|K46-M8527-C0</v>
      </c>
      <c r="I1887" t="str">
        <v>FILTER</v>
      </c>
      <c r="J1887">
        <v>60</v>
      </c>
      <c r="K1887">
        <v>60</v>
      </c>
      <c r="L1887">
        <v>0</v>
      </c>
      <c r="M1887" t="str">
        <v>CNY</v>
      </c>
      <c r="N1887">
        <v>1.07</v>
      </c>
      <c r="O1887">
        <v>0</v>
      </c>
      <c r="P1887">
        <v>0</v>
      </c>
      <c r="Q1887" t="str">
        <v>C66SZX-SMT SERVICE</v>
      </c>
      <c r="R1887" t="str">
        <v>YIDONG ELECTRONICS TECHNOLOGY CO.,LTD</v>
      </c>
      <c r="S1887" t="str">
        <v>Same</v>
      </c>
      <c r="T1887">
        <v>900941</v>
      </c>
      <c r="U1887">
        <v>174.6</v>
      </c>
      <c r="V1887" t="str">
        <v>373SMT INV-PTS SALES</v>
      </c>
      <c r="W1887">
        <v>0</v>
      </c>
      <c r="X1887" t="str">
        <v>PO-DB2309-000241/PO-DB2306-000128</v>
      </c>
      <c r="Y1887">
        <v>1319110</v>
      </c>
      <c r="Z1887" t="str">
        <v>奕东电子科技股份有限公司</v>
      </c>
      <c r="AA1887">
        <v>0</v>
      </c>
      <c r="AB1887">
        <v>2023</v>
      </c>
      <c r="AC1887">
        <v>11</v>
      </c>
      <c r="AD1887" t="str">
        <v>Q3</v>
      </c>
      <c r="AE1887" t="str">
        <v>FY23/24</v>
      </c>
      <c r="AF1887" t="str">
        <v>SOUTH</v>
      </c>
    </row>
    <row r="1888" spans="1:32">
      <c r="A1888" t="str">
        <v>ESSZ</v>
      </c>
      <c r="B1888" t="str">
        <v>SZX</v>
      </c>
      <c r="C1888" t="str">
        <v>SPARES/OTHER</v>
      </c>
      <c r="D1888" s="4">
        <v>45243</v>
      </c>
      <c r="E1888" t="str">
        <v>OTHERS</v>
      </c>
      <c r="F1888">
        <v>14100672</v>
      </c>
      <c r="G1888">
        <v>45243</v>
      </c>
      <c r="H1888" t="str">
        <v>ZMTR|KLW-M8527-00</v>
      </c>
      <c r="I1888" t="str">
        <v>FILTER</v>
      </c>
      <c r="J1888">
        <v>60</v>
      </c>
      <c r="K1888">
        <v>60</v>
      </c>
      <c r="L1888">
        <v>0</v>
      </c>
      <c r="M1888" t="str">
        <v>CNY</v>
      </c>
      <c r="N1888">
        <v>1.07</v>
      </c>
      <c r="O1888">
        <v>0</v>
      </c>
      <c r="P1888">
        <v>0</v>
      </c>
      <c r="Q1888" t="str">
        <v>C66SZX-SMT SERVICE</v>
      </c>
      <c r="R1888" t="str">
        <v>YIDONG ELECTRONICS TECHNOLOGY CO.,LTD</v>
      </c>
      <c r="S1888" t="str">
        <v>Same</v>
      </c>
      <c r="T1888">
        <v>900941</v>
      </c>
      <c r="U1888">
        <v>174.6</v>
      </c>
      <c r="V1888" t="str">
        <v>373SMT INV-PTS SALES</v>
      </c>
      <c r="W1888">
        <v>0</v>
      </c>
      <c r="X1888" t="str">
        <v>PO-DB2309-000241/PO-DB2306-000128</v>
      </c>
      <c r="Y1888">
        <v>1319110</v>
      </c>
      <c r="Z1888" t="str">
        <v>奕东电子科技股份有限公司</v>
      </c>
      <c r="AA1888">
        <v>0</v>
      </c>
      <c r="AB1888">
        <v>2023</v>
      </c>
      <c r="AC1888">
        <v>11</v>
      </c>
      <c r="AD1888" t="str">
        <v>Q3</v>
      </c>
      <c r="AE1888" t="str">
        <v>FY23/24</v>
      </c>
      <c r="AF1888" t="str">
        <v>SOUTH</v>
      </c>
    </row>
    <row r="1889" spans="1:32">
      <c r="A1889" t="str">
        <v>ESSZ</v>
      </c>
      <c r="B1889" t="str">
        <v>SZX</v>
      </c>
      <c r="C1889" t="str">
        <v>SPARES/OTHER</v>
      </c>
      <c r="D1889" s="4">
        <v>45243</v>
      </c>
      <c r="E1889" t="str">
        <v>YAMAHA</v>
      </c>
      <c r="F1889">
        <v>14100673</v>
      </c>
      <c r="G1889">
        <v>45243</v>
      </c>
      <c r="H1889" t="str">
        <v>YMCT|KLA-M4255-50</v>
      </c>
      <c r="I1889" t="str">
        <v>FLASH DISK 4G</v>
      </c>
      <c r="J1889">
        <v>1</v>
      </c>
      <c r="K1889">
        <v>1</v>
      </c>
      <c r="L1889">
        <v>1946.9</v>
      </c>
      <c r="M1889" t="str">
        <v>CNY</v>
      </c>
      <c r="N1889">
        <v>1.07</v>
      </c>
      <c r="O1889">
        <v>1946.9</v>
      </c>
      <c r="P1889">
        <v>2083.183</v>
      </c>
      <c r="Q1889" t="str">
        <v>C66SZX-SMT SERVICE</v>
      </c>
      <c r="R1889" t="str">
        <v>Shenzhen Hechuangyongtai Electronics Co., Ltd.</v>
      </c>
      <c r="S1889" t="str">
        <v>Same</v>
      </c>
      <c r="T1889">
        <v>900942</v>
      </c>
      <c r="U1889">
        <v>993.5</v>
      </c>
      <c r="V1889" t="str">
        <v>373SMT INV-PTS SALES</v>
      </c>
      <c r="W1889">
        <v>0</v>
      </c>
      <c r="X1889" t="str">
        <v>C66SZ24240</v>
      </c>
      <c r="Y1889">
        <v>1319113</v>
      </c>
      <c r="Z1889" t="str">
        <v>深圳市和创永泰电子有限公司</v>
      </c>
      <c r="AA1889">
        <v>0</v>
      </c>
      <c r="AB1889">
        <v>2023</v>
      </c>
      <c r="AC1889">
        <v>11</v>
      </c>
      <c r="AD1889" t="str">
        <v>Q3</v>
      </c>
      <c r="AE1889" t="str">
        <v>FY23/24</v>
      </c>
      <c r="AF1889" t="str">
        <v>SOUTH</v>
      </c>
    </row>
    <row r="1890" spans="1:32">
      <c r="A1890" t="str">
        <v>ESSZ</v>
      </c>
      <c r="B1890" t="str">
        <v>SZX</v>
      </c>
      <c r="C1890" t="str">
        <v>SPARES/OTHER</v>
      </c>
      <c r="D1890" s="4">
        <v>45243</v>
      </c>
      <c r="E1890" t="str">
        <v>YAMAHA</v>
      </c>
      <c r="F1890">
        <v>14100674</v>
      </c>
      <c r="G1890">
        <v>45243</v>
      </c>
      <c r="H1890" t="str">
        <v>YMCT|KHN-M7720-A3</v>
      </c>
      <c r="I1890" t="str">
        <v>NOZZLE 302A ASSY</v>
      </c>
      <c r="J1890">
        <v>4</v>
      </c>
      <c r="K1890">
        <v>4</v>
      </c>
      <c r="L1890">
        <v>2300.88</v>
      </c>
      <c r="M1890" t="str">
        <v>CNY</v>
      </c>
      <c r="N1890">
        <v>1.07</v>
      </c>
      <c r="O1890">
        <v>2300.88</v>
      </c>
      <c r="P1890">
        <v>2461.9416000000001</v>
      </c>
      <c r="Q1890" t="str">
        <v>C66SZX-SMT SERVICE</v>
      </c>
      <c r="R1890" t="str">
        <v>Dongguan Laifen Electronic Technology Co., Ltd.</v>
      </c>
      <c r="S1890" t="str">
        <v>Same</v>
      </c>
      <c r="T1890">
        <v>900943</v>
      </c>
      <c r="U1890">
        <v>1532</v>
      </c>
      <c r="V1890" t="str">
        <v>373SMT INV-PTS SALES</v>
      </c>
      <c r="W1890">
        <v>0</v>
      </c>
      <c r="X1890" t="str">
        <v>LF-23100121&amp;LF-23100079</v>
      </c>
      <c r="Y1890">
        <v>1319124</v>
      </c>
      <c r="Z1890" t="str">
        <v>东莞市徕芬电子科技有限公司</v>
      </c>
      <c r="AA1890">
        <v>0</v>
      </c>
      <c r="AB1890">
        <v>2023</v>
      </c>
      <c r="AC1890">
        <v>11</v>
      </c>
      <c r="AD1890" t="str">
        <v>Q3</v>
      </c>
      <c r="AE1890" t="str">
        <v>FY23/24</v>
      </c>
      <c r="AF1890" t="str">
        <v>SOUTH</v>
      </c>
    </row>
    <row r="1891" spans="1:32">
      <c r="A1891" t="str">
        <v>ESSZ</v>
      </c>
      <c r="B1891" t="str">
        <v>SZX</v>
      </c>
      <c r="C1891" t="str">
        <v>FEEDER</v>
      </c>
      <c r="D1891" s="4">
        <v>45243</v>
      </c>
      <c r="E1891" t="str">
        <v>YAMAHA</v>
      </c>
      <c r="F1891">
        <v>14100674</v>
      </c>
      <c r="G1891">
        <v>45243</v>
      </c>
      <c r="H1891" t="str">
        <v>YMCT|KLJ-MC100-00</v>
      </c>
      <c r="I1891" t="str">
        <v>ZS FEEDER ASSY. 8mm</v>
      </c>
      <c r="J1891">
        <v>9</v>
      </c>
      <c r="K1891">
        <v>9</v>
      </c>
      <c r="L1891">
        <v>22858.41</v>
      </c>
      <c r="M1891" t="str">
        <v>CNY</v>
      </c>
      <c r="N1891">
        <v>1.07</v>
      </c>
      <c r="O1891">
        <v>22858.41</v>
      </c>
      <c r="P1891">
        <v>24458.4987</v>
      </c>
      <c r="Q1891" t="str">
        <v>C66SZX-SMT SERVICE</v>
      </c>
      <c r="R1891" t="str">
        <v>Dongguan Laifen Electronic Technology Co., Ltd.</v>
      </c>
      <c r="S1891" t="str">
        <v>Same</v>
      </c>
      <c r="T1891">
        <v>900943</v>
      </c>
      <c r="U1891">
        <v>20667.080000000002</v>
      </c>
      <c r="V1891" t="str">
        <v>373SMT INV-PTS SALES</v>
      </c>
      <c r="W1891">
        <v>0</v>
      </c>
      <c r="X1891" t="str">
        <v>LF-23100121&amp;LF-23100079</v>
      </c>
      <c r="Y1891">
        <v>1319124</v>
      </c>
      <c r="Z1891" t="str">
        <v>东莞市徕芬电子科技有限公司</v>
      </c>
      <c r="AA1891">
        <v>0</v>
      </c>
      <c r="AB1891">
        <v>2023</v>
      </c>
      <c r="AC1891">
        <v>11</v>
      </c>
      <c r="AD1891" t="str">
        <v>Q3</v>
      </c>
      <c r="AE1891" t="str">
        <v>FY23/24</v>
      </c>
      <c r="AF1891" t="str">
        <v>SOUTH</v>
      </c>
    </row>
    <row r="1892" spans="1:32">
      <c r="A1892" t="str">
        <v>ESSZ</v>
      </c>
      <c r="B1892" t="str">
        <v>SZX</v>
      </c>
      <c r="C1892" t="str">
        <v>FEEDER</v>
      </c>
      <c r="D1892" s="4">
        <v>45243</v>
      </c>
      <c r="E1892" t="str">
        <v>YAMAHA</v>
      </c>
      <c r="F1892">
        <v>14100674</v>
      </c>
      <c r="G1892">
        <v>45243</v>
      </c>
      <c r="H1892" t="str">
        <v>YMCT|KLJ-MC400-00</v>
      </c>
      <c r="I1892" t="str">
        <v>ZS FEEDER ASSY. 24mm</v>
      </c>
      <c r="J1892">
        <v>1</v>
      </c>
      <c r="K1892">
        <v>1</v>
      </c>
      <c r="L1892">
        <v>4230.09</v>
      </c>
      <c r="M1892" t="str">
        <v>CNY</v>
      </c>
      <c r="N1892">
        <v>1.07</v>
      </c>
      <c r="O1892">
        <v>4230.09</v>
      </c>
      <c r="P1892">
        <v>4526.1963000000005</v>
      </c>
      <c r="Q1892" t="str">
        <v>C66SZX-SMT SERVICE</v>
      </c>
      <c r="R1892" t="str">
        <v>Dongguan Laifen Electronic Technology Co., Ltd.</v>
      </c>
      <c r="S1892" t="str">
        <v>Same</v>
      </c>
      <c r="T1892">
        <v>900943</v>
      </c>
      <c r="U1892">
        <v>3574.6</v>
      </c>
      <c r="V1892" t="str">
        <v>373SMT INV-PTS SALES</v>
      </c>
      <c r="W1892">
        <v>0</v>
      </c>
      <c r="X1892" t="str">
        <v>LF-23100121&amp;LF-23100079</v>
      </c>
      <c r="Y1892">
        <v>1319124</v>
      </c>
      <c r="Z1892" t="str">
        <v>东莞市徕芬电子科技有限公司</v>
      </c>
      <c r="AA1892">
        <v>0</v>
      </c>
      <c r="AB1892">
        <v>2023</v>
      </c>
      <c r="AC1892">
        <v>11</v>
      </c>
      <c r="AD1892" t="str">
        <v>Q3</v>
      </c>
      <c r="AE1892" t="str">
        <v>FY23/24</v>
      </c>
      <c r="AF1892" t="str">
        <v>SOUTH</v>
      </c>
    </row>
    <row r="1893" spans="1:32">
      <c r="A1893" t="str">
        <v>ESSZ</v>
      </c>
      <c r="B1893" t="str">
        <v>SZX</v>
      </c>
      <c r="C1893" t="str">
        <v>SPARES/OTHER</v>
      </c>
      <c r="D1893" s="4">
        <v>45243</v>
      </c>
      <c r="E1893" t="str">
        <v>YAMAHA</v>
      </c>
      <c r="F1893">
        <v>14100675</v>
      </c>
      <c r="G1893">
        <v>45243</v>
      </c>
      <c r="H1893" t="str">
        <v>YMCT|KHY-M7131-00</v>
      </c>
      <c r="I1893" t="str">
        <v>BELT 1</v>
      </c>
      <c r="J1893">
        <v>2</v>
      </c>
      <c r="K1893">
        <v>2</v>
      </c>
      <c r="L1893">
        <v>230.09</v>
      </c>
      <c r="M1893" t="str">
        <v>CNY</v>
      </c>
      <c r="N1893">
        <v>1.07</v>
      </c>
      <c r="O1893">
        <v>230.09</v>
      </c>
      <c r="P1893">
        <v>246.19630000000001</v>
      </c>
      <c r="Q1893" t="str">
        <v>C66SZX-SMT SERVICE</v>
      </c>
      <c r="R1893" t="str">
        <v>Shenzhen Chen Xin Da Electronics Co.,Ltd.</v>
      </c>
      <c r="S1893" t="str">
        <v>Same</v>
      </c>
      <c r="T1893">
        <v>900944</v>
      </c>
      <c r="U1893">
        <v>115.84</v>
      </c>
      <c r="V1893" t="str">
        <v>373SMT INV-PTS SALES</v>
      </c>
      <c r="W1893">
        <v>0</v>
      </c>
      <c r="X1893" t="str">
        <v>LXCG00002935&amp;LXCGO0002909</v>
      </c>
      <c r="Y1893">
        <v>1319134</v>
      </c>
      <c r="Z1893" t="str">
        <v>深圳市晨鑫达电子有限公司</v>
      </c>
      <c r="AA1893">
        <v>0</v>
      </c>
      <c r="AB1893">
        <v>2023</v>
      </c>
      <c r="AC1893">
        <v>11</v>
      </c>
      <c r="AD1893" t="str">
        <v>Q3</v>
      </c>
      <c r="AE1893" t="str">
        <v>FY23/24</v>
      </c>
      <c r="AF1893" t="str">
        <v>SOUTH</v>
      </c>
    </row>
    <row r="1894" spans="1:32">
      <c r="A1894" t="str">
        <v>ESSZ</v>
      </c>
      <c r="B1894" t="str">
        <v>SZX</v>
      </c>
      <c r="C1894" t="str">
        <v>SPARES/OTHER</v>
      </c>
      <c r="D1894" s="4">
        <v>45243</v>
      </c>
      <c r="E1894" t="str">
        <v>YAMAHA</v>
      </c>
      <c r="F1894">
        <v>14100675</v>
      </c>
      <c r="G1894">
        <v>45243</v>
      </c>
      <c r="H1894" t="str">
        <v>YMCT|KHY-M7132-00</v>
      </c>
      <c r="I1894" t="str">
        <v>BELT 2</v>
      </c>
      <c r="J1894">
        <v>2</v>
      </c>
      <c r="K1894">
        <v>2</v>
      </c>
      <c r="L1894">
        <v>194.69</v>
      </c>
      <c r="M1894" t="str">
        <v>CNY</v>
      </c>
      <c r="N1894">
        <v>1.07</v>
      </c>
      <c r="O1894">
        <v>194.69</v>
      </c>
      <c r="P1894">
        <v>208.31830000000002</v>
      </c>
      <c r="Q1894" t="str">
        <v>C66SZX-SMT SERVICE</v>
      </c>
      <c r="R1894" t="str">
        <v>Shenzhen Chen Xin Da Electronics Co.,Ltd.</v>
      </c>
      <c r="S1894" t="str">
        <v>Same</v>
      </c>
      <c r="T1894">
        <v>900944</v>
      </c>
      <c r="U1894">
        <v>108.35</v>
      </c>
      <c r="V1894" t="str">
        <v>373SMT INV-PTS SALES</v>
      </c>
      <c r="W1894">
        <v>0</v>
      </c>
      <c r="X1894" t="str">
        <v>LXCG00002935&amp;LXCGO0002909</v>
      </c>
      <c r="Y1894">
        <v>1319134</v>
      </c>
      <c r="Z1894" t="str">
        <v>深圳市晨鑫达电子有限公司</v>
      </c>
      <c r="AA1894">
        <v>0</v>
      </c>
      <c r="AB1894">
        <v>2023</v>
      </c>
      <c r="AC1894">
        <v>11</v>
      </c>
      <c r="AD1894" t="str">
        <v>Q3</v>
      </c>
      <c r="AE1894" t="str">
        <v>FY23/24</v>
      </c>
      <c r="AF1894" t="str">
        <v>SOUTH</v>
      </c>
    </row>
    <row r="1895" spans="1:32">
      <c r="A1895" t="str">
        <v>ESSZ</v>
      </c>
      <c r="B1895" t="str">
        <v>SZX</v>
      </c>
      <c r="C1895" t="str">
        <v>FEEDER</v>
      </c>
      <c r="D1895" s="4">
        <v>45243</v>
      </c>
      <c r="E1895" t="str">
        <v>YAMAHA</v>
      </c>
      <c r="F1895">
        <v>14100675</v>
      </c>
      <c r="G1895">
        <v>45243</v>
      </c>
      <c r="H1895" t="str">
        <v>YMCT|KLJ-MC200-00</v>
      </c>
      <c r="I1895" t="str">
        <v>ZS FEEDER ASSY. 1216</v>
      </c>
      <c r="J1895">
        <v>5</v>
      </c>
      <c r="K1895">
        <v>5</v>
      </c>
      <c r="L1895">
        <v>15929.2</v>
      </c>
      <c r="M1895" t="str">
        <v>CNY</v>
      </c>
      <c r="N1895">
        <v>1.07</v>
      </c>
      <c r="O1895">
        <v>15929.2</v>
      </c>
      <c r="P1895">
        <v>17044.244000000002</v>
      </c>
      <c r="Q1895" t="str">
        <v>C66SZX-SMT SERVICE</v>
      </c>
      <c r="R1895" t="str">
        <v>Shenzhen Chen Xin Da Electronics Co.,Ltd.</v>
      </c>
      <c r="S1895" t="str">
        <v>Same</v>
      </c>
      <c r="T1895">
        <v>900944</v>
      </c>
      <c r="U1895">
        <v>17662.59</v>
      </c>
      <c r="V1895" t="str">
        <v>373SMT INV-PTS SALES</v>
      </c>
      <c r="W1895">
        <v>0</v>
      </c>
      <c r="X1895" t="str">
        <v>LXCG00002935&amp;LXCGO0002909</v>
      </c>
      <c r="Y1895">
        <v>1319134</v>
      </c>
      <c r="Z1895" t="str">
        <v>深圳市晨鑫达电子有限公司</v>
      </c>
      <c r="AA1895">
        <v>0</v>
      </c>
      <c r="AB1895">
        <v>2023</v>
      </c>
      <c r="AC1895">
        <v>11</v>
      </c>
      <c r="AD1895" t="str">
        <v>Q3</v>
      </c>
      <c r="AE1895" t="str">
        <v>FY23/24</v>
      </c>
      <c r="AF1895" t="str">
        <v>SOUTH</v>
      </c>
    </row>
    <row r="1896" spans="1:32">
      <c r="A1896" t="str">
        <v>ESSZ</v>
      </c>
      <c r="B1896" t="str">
        <v>SZX</v>
      </c>
      <c r="C1896" t="str">
        <v>SPARES/OTHER</v>
      </c>
      <c r="D1896" s="4">
        <v>45243</v>
      </c>
      <c r="E1896" t="str">
        <v>YAMAHA</v>
      </c>
      <c r="F1896">
        <v>14100676</v>
      </c>
      <c r="G1896">
        <v>45243</v>
      </c>
      <c r="H1896" t="str">
        <v>YMCT|KM0-M71BC-16</v>
      </c>
      <c r="I1896" t="str">
        <v>RUBBER TIPS : R1-160</v>
      </c>
      <c r="J1896">
        <v>4</v>
      </c>
      <c r="K1896">
        <v>4</v>
      </c>
      <c r="L1896">
        <v>1120</v>
      </c>
      <c r="M1896" t="str">
        <v>CNY</v>
      </c>
      <c r="N1896">
        <v>1.07</v>
      </c>
      <c r="O1896">
        <v>1120</v>
      </c>
      <c r="P1896">
        <v>1198.4000000000001</v>
      </c>
      <c r="Q1896" t="str">
        <v>C66SZX-SMT SERVICE</v>
      </c>
      <c r="R1896" t="str">
        <v>FUJI ELECTRIC (SHENZHEN) CO., LTD</v>
      </c>
      <c r="S1896" t="str">
        <v>Same</v>
      </c>
      <c r="T1896">
        <v>900945</v>
      </c>
      <c r="U1896">
        <v>608</v>
      </c>
      <c r="V1896" t="str">
        <v>373SMT INV-PTS SALES</v>
      </c>
      <c r="W1896">
        <v>0</v>
      </c>
      <c r="X1896">
        <v>4500154018</v>
      </c>
      <c r="Y1896">
        <v>1319152</v>
      </c>
      <c r="Z1896" t="str">
        <v>富士电机（深圳）有限公司</v>
      </c>
      <c r="AA1896">
        <v>0</v>
      </c>
      <c r="AB1896">
        <v>2023</v>
      </c>
      <c r="AC1896">
        <v>11</v>
      </c>
      <c r="AD1896" t="str">
        <v>Q3</v>
      </c>
      <c r="AE1896" t="str">
        <v>FY23/24</v>
      </c>
      <c r="AF1896" t="str">
        <v>SOUTH</v>
      </c>
    </row>
    <row r="1897" spans="1:32">
      <c r="A1897" t="str">
        <v>ESSZ</v>
      </c>
      <c r="B1897" t="str">
        <v>SZX</v>
      </c>
      <c r="C1897" t="str">
        <v>SPARES/OTHER</v>
      </c>
      <c r="D1897" s="4">
        <v>45243</v>
      </c>
      <c r="E1897" t="str">
        <v>YAMAHA</v>
      </c>
      <c r="F1897">
        <v>14100677</v>
      </c>
      <c r="G1897">
        <v>45243</v>
      </c>
      <c r="H1897" t="str">
        <v>YMCT|KHY-M2267-A0</v>
      </c>
      <c r="I1897" t="str">
        <v>GUIDE X AXIS ASSY</v>
      </c>
      <c r="J1897">
        <v>2</v>
      </c>
      <c r="K1897">
        <v>2</v>
      </c>
      <c r="L1897">
        <v>1946.9</v>
      </c>
      <c r="M1897" t="str">
        <v>CNY</v>
      </c>
      <c r="N1897">
        <v>1.07</v>
      </c>
      <c r="O1897">
        <v>1946.9</v>
      </c>
      <c r="P1897">
        <v>2083.183</v>
      </c>
      <c r="Q1897" t="str">
        <v>C66SZX-SMT SERVICE</v>
      </c>
      <c r="R1897" t="str">
        <v>Hai Xin Technology(ShenZhen) Company Limited.</v>
      </c>
      <c r="S1897" t="str">
        <v>Same</v>
      </c>
      <c r="T1897">
        <v>900947</v>
      </c>
      <c r="U1897">
        <v>1078</v>
      </c>
      <c r="V1897" t="str">
        <v>373SMT INV-PTS SALES</v>
      </c>
      <c r="W1897">
        <v>0</v>
      </c>
      <c r="X1897" t="str">
        <v>PO2308000025-KDA04</v>
      </c>
      <c r="Y1897">
        <v>1319161</v>
      </c>
      <c r="Z1897" t="str">
        <v>海星科技（深圳）有限公司</v>
      </c>
      <c r="AA1897">
        <v>0</v>
      </c>
      <c r="AB1897">
        <v>2023</v>
      </c>
      <c r="AC1897">
        <v>11</v>
      </c>
      <c r="AD1897" t="str">
        <v>Q3</v>
      </c>
      <c r="AE1897" t="str">
        <v>FY23/24</v>
      </c>
      <c r="AF1897" t="str">
        <v>SOUTH</v>
      </c>
    </row>
    <row r="1898" spans="1:32">
      <c r="A1898" t="str">
        <v>ESSZ</v>
      </c>
      <c r="B1898" t="str">
        <v>SZX</v>
      </c>
      <c r="C1898" t="str">
        <v>SPARES/OTHER</v>
      </c>
      <c r="D1898" s="4">
        <v>45243</v>
      </c>
      <c r="E1898" t="str">
        <v>YAMAHA</v>
      </c>
      <c r="F1898">
        <v>14100677</v>
      </c>
      <c r="G1898">
        <v>45243</v>
      </c>
      <c r="H1898" t="str">
        <v>YMCT|KHY-M221A-A0</v>
      </c>
      <c r="I1898" t="str">
        <v>COVER DUCT ASSY.</v>
      </c>
      <c r="J1898">
        <v>3</v>
      </c>
      <c r="K1898">
        <v>3</v>
      </c>
      <c r="L1898">
        <v>1194.69</v>
      </c>
      <c r="M1898" t="str">
        <v>CNY</v>
      </c>
      <c r="N1898">
        <v>1.07</v>
      </c>
      <c r="O1898">
        <v>1194.69</v>
      </c>
      <c r="P1898">
        <v>1278.3183000000001</v>
      </c>
      <c r="Q1898" t="str">
        <v>C66SZX-SMT SERVICE</v>
      </c>
      <c r="R1898" t="str">
        <v>Hai Xin Technology(ShenZhen) Company Limited.</v>
      </c>
      <c r="S1898" t="str">
        <v>Same</v>
      </c>
      <c r="T1898">
        <v>900947</v>
      </c>
      <c r="U1898">
        <v>658.2</v>
      </c>
      <c r="V1898" t="str">
        <v>373SMT INV-PTS SALES</v>
      </c>
      <c r="W1898">
        <v>0</v>
      </c>
      <c r="X1898" t="str">
        <v>PO2308000025-KDA04</v>
      </c>
      <c r="Y1898">
        <v>1319161</v>
      </c>
      <c r="Z1898" t="str">
        <v>海星科技（深圳）有限公司</v>
      </c>
      <c r="AA1898">
        <v>0</v>
      </c>
      <c r="AB1898">
        <v>2023</v>
      </c>
      <c r="AC1898">
        <v>11</v>
      </c>
      <c r="AD1898" t="str">
        <v>Q3</v>
      </c>
      <c r="AE1898" t="str">
        <v>FY23/24</v>
      </c>
      <c r="AF1898" t="str">
        <v>SOUTH</v>
      </c>
    </row>
    <row r="1899" spans="1:32">
      <c r="A1899" t="str">
        <v>ESSZ</v>
      </c>
      <c r="B1899" t="str">
        <v>SZX</v>
      </c>
      <c r="C1899" t="str">
        <v>SPARES/OTHER</v>
      </c>
      <c r="D1899" s="4">
        <v>45243</v>
      </c>
      <c r="E1899" t="str">
        <v>YAMAHA</v>
      </c>
      <c r="F1899">
        <v>14100678</v>
      </c>
      <c r="G1899">
        <v>45243</v>
      </c>
      <c r="H1899" t="str">
        <v>YMCT|KMB-M703S-A0</v>
      </c>
      <c r="I1899" t="str">
        <v>HOLDER NOZZLE ASSY.</v>
      </c>
      <c r="J1899">
        <v>2</v>
      </c>
      <c r="K1899">
        <v>2</v>
      </c>
      <c r="L1899">
        <v>1946.9</v>
      </c>
      <c r="M1899" t="str">
        <v>CNY</v>
      </c>
      <c r="N1899">
        <v>1.07</v>
      </c>
      <c r="O1899">
        <v>1946.9</v>
      </c>
      <c r="P1899">
        <v>2083.183</v>
      </c>
      <c r="Q1899" t="str">
        <v>C66SZX-SMT SERVICE</v>
      </c>
      <c r="R1899" t="str">
        <v>Shenzhen Longda Optoelectronic Co., Ltd</v>
      </c>
      <c r="S1899" t="str">
        <v>Same</v>
      </c>
      <c r="T1899">
        <v>900948</v>
      </c>
      <c r="U1899">
        <v>627.39</v>
      </c>
      <c r="V1899" t="str">
        <v>373SMT INV-PTS SALES</v>
      </c>
      <c r="W1899">
        <v>0</v>
      </c>
      <c r="X1899" t="str">
        <v>C66SZ24216</v>
      </c>
      <c r="Y1899">
        <v>1319162</v>
      </c>
      <c r="Z1899" t="str">
        <v>深圳市龙大光电有限公司</v>
      </c>
      <c r="AA1899">
        <v>0</v>
      </c>
      <c r="AB1899">
        <v>2023</v>
      </c>
      <c r="AC1899">
        <v>11</v>
      </c>
      <c r="AD1899" t="str">
        <v>Q3</v>
      </c>
      <c r="AE1899" t="str">
        <v>FY23/24</v>
      </c>
      <c r="AF1899" t="str">
        <v>SOUTH</v>
      </c>
    </row>
    <row r="1900" spans="1:32">
      <c r="A1900" t="str">
        <v>ESSZ</v>
      </c>
      <c r="B1900" t="str">
        <v>SZX</v>
      </c>
      <c r="C1900" t="str">
        <v>FEEDER</v>
      </c>
      <c r="D1900" s="4">
        <v>45244</v>
      </c>
      <c r="E1900" t="str">
        <v>YAMAHA</v>
      </c>
      <c r="F1900">
        <v>14100679</v>
      </c>
      <c r="G1900">
        <v>45244</v>
      </c>
      <c r="H1900" t="str">
        <v>YMCT|KLJ-MC400-00</v>
      </c>
      <c r="I1900" t="str">
        <v>ZS FEEDER ASSY. 24mm</v>
      </c>
      <c r="J1900">
        <v>1</v>
      </c>
      <c r="K1900">
        <v>1</v>
      </c>
      <c r="L1900">
        <v>3451.33</v>
      </c>
      <c r="M1900" t="str">
        <v>CNY</v>
      </c>
      <c r="N1900">
        <v>1.07</v>
      </c>
      <c r="O1900">
        <v>3451.33</v>
      </c>
      <c r="P1900">
        <v>3692.9231</v>
      </c>
      <c r="Q1900" t="str">
        <v>C66SZX-SMT SERVICE</v>
      </c>
      <c r="R1900" t="str">
        <v>Shenzhen Shunhe Electric Technology Co., Ltd</v>
      </c>
      <c r="S1900" t="str">
        <v>Same</v>
      </c>
      <c r="T1900">
        <v>900951</v>
      </c>
      <c r="U1900">
        <v>3742.2</v>
      </c>
      <c r="V1900" t="str">
        <v>373SMT INV-PTS SALES</v>
      </c>
      <c r="W1900">
        <v>0</v>
      </c>
      <c r="X1900" t="str">
        <v>C66SZ24345REV2</v>
      </c>
      <c r="Y1900">
        <v>1320224</v>
      </c>
      <c r="Z1900" t="str">
        <v>深圳市顺禾电器科技有限公司</v>
      </c>
      <c r="AA1900">
        <v>0</v>
      </c>
      <c r="AB1900">
        <v>2023</v>
      </c>
      <c r="AC1900">
        <v>11</v>
      </c>
      <c r="AD1900" t="str">
        <v>Q3</v>
      </c>
      <c r="AE1900" t="str">
        <v>FY23/24</v>
      </c>
      <c r="AF1900" t="str">
        <v>SOUTH</v>
      </c>
    </row>
    <row r="1901" spans="1:32">
      <c r="A1901" t="str">
        <v>ESSZ</v>
      </c>
      <c r="B1901" t="str">
        <v>SZX</v>
      </c>
      <c r="C1901" t="str">
        <v>SPARES/OTHER</v>
      </c>
      <c r="D1901" s="4">
        <v>45244</v>
      </c>
      <c r="E1901" t="str">
        <v>YAMAHA</v>
      </c>
      <c r="F1901">
        <v>14100680</v>
      </c>
      <c r="G1901">
        <v>45244</v>
      </c>
      <c r="H1901" t="str">
        <v>YMCT|KKD-M7151-02</v>
      </c>
      <c r="I1901" t="str">
        <v>EJECTOR RESIN</v>
      </c>
      <c r="J1901">
        <v>1</v>
      </c>
      <c r="K1901">
        <v>1</v>
      </c>
      <c r="L1901">
        <v>13274.34</v>
      </c>
      <c r="M1901" t="str">
        <v>CNY</v>
      </c>
      <c r="N1901">
        <v>1.07</v>
      </c>
      <c r="O1901">
        <v>13274.34</v>
      </c>
      <c r="P1901">
        <v>14203.543800000001</v>
      </c>
      <c r="Q1901" t="str">
        <v>C66SZX-SMT SERVICE</v>
      </c>
      <c r="R1901" t="str">
        <v>Hai Xin Technology(ShenZhen) Company Limited.</v>
      </c>
      <c r="S1901" t="str">
        <v>Same</v>
      </c>
      <c r="T1901">
        <v>900952</v>
      </c>
      <c r="U1901">
        <v>7411.95</v>
      </c>
      <c r="V1901" t="str">
        <v>373SMT INV-PTS SALES</v>
      </c>
      <c r="W1901">
        <v>0</v>
      </c>
      <c r="X1901" t="str">
        <v>H219724-BET-230926</v>
      </c>
      <c r="Y1901">
        <v>1320239</v>
      </c>
      <c r="Z1901" t="str">
        <v>海星科技（深圳）有限公司</v>
      </c>
      <c r="AA1901">
        <v>0</v>
      </c>
      <c r="AB1901">
        <v>2023</v>
      </c>
      <c r="AC1901">
        <v>11</v>
      </c>
      <c r="AD1901" t="str">
        <v>Q3</v>
      </c>
      <c r="AE1901" t="str">
        <v>FY23/24</v>
      </c>
      <c r="AF1901" t="str">
        <v>SOUTH</v>
      </c>
    </row>
    <row r="1902" spans="1:32">
      <c r="A1902" t="str">
        <v>ESSZ</v>
      </c>
      <c r="B1902" t="str">
        <v>SZX</v>
      </c>
      <c r="C1902" t="str">
        <v>SERVICE_CHARGE</v>
      </c>
      <c r="D1902" s="4">
        <v>45246</v>
      </c>
      <c r="E1902" t="str">
        <v>YAMAHA</v>
      </c>
      <c r="F1902">
        <v>12100145</v>
      </c>
      <c r="G1902">
        <v>45246</v>
      </c>
      <c r="H1902" t="str">
        <v>YMCT|REPAIR CHARGE</v>
      </c>
      <c r="I1902" t="str">
        <v>REPAIR CHARGE</v>
      </c>
      <c r="J1902">
        <v>1</v>
      </c>
      <c r="K1902">
        <v>1</v>
      </c>
      <c r="L1902">
        <v>1327.43</v>
      </c>
      <c r="M1902" t="str">
        <v>CNY</v>
      </c>
      <c r="N1902">
        <v>1.07</v>
      </c>
      <c r="O1902">
        <v>1327.43</v>
      </c>
      <c r="P1902">
        <v>1420.3501000000001</v>
      </c>
      <c r="Q1902" t="str">
        <v>C66SZX-SMT SERVICE</v>
      </c>
      <c r="R1902" t="str">
        <v>Shenzhen Taixinrong Electronics Co., Ltd.</v>
      </c>
      <c r="S1902" t="str">
        <v>Same</v>
      </c>
      <c r="T1902">
        <v>900954</v>
      </c>
      <c r="U1902">
        <v>0</v>
      </c>
      <c r="V1902" t="str">
        <v>373SMT INV-NON-CON</v>
      </c>
      <c r="W1902">
        <v>0</v>
      </c>
      <c r="X1902" t="str">
        <v>C66SZ24245</v>
      </c>
      <c r="Y1902">
        <v>0</v>
      </c>
      <c r="Z1902" t="str">
        <v>深圳市泰鑫荣电子有限公司</v>
      </c>
      <c r="AA1902">
        <v>0</v>
      </c>
      <c r="AB1902">
        <v>2023</v>
      </c>
      <c r="AC1902">
        <v>11</v>
      </c>
      <c r="AD1902" t="str">
        <v>Q3</v>
      </c>
      <c r="AE1902" t="str">
        <v>FY23/24</v>
      </c>
      <c r="AF1902" t="str">
        <v>SOUTH</v>
      </c>
    </row>
    <row r="1903" spans="1:32">
      <c r="A1903" t="str">
        <v>ESSZ</v>
      </c>
      <c r="B1903" t="str">
        <v>SZX</v>
      </c>
      <c r="C1903" t="str">
        <v>SPARES/OTHER</v>
      </c>
      <c r="D1903" s="4">
        <v>45246</v>
      </c>
      <c r="E1903" t="str">
        <v>YAMAHA</v>
      </c>
      <c r="F1903">
        <v>14100681</v>
      </c>
      <c r="G1903">
        <v>45246</v>
      </c>
      <c r="H1903" t="str">
        <v>YMCT|KLC-M9192-00</v>
      </c>
      <c r="I1903" t="str">
        <v>SENSOR HEAD 2</v>
      </c>
      <c r="J1903">
        <v>1</v>
      </c>
      <c r="K1903">
        <v>1</v>
      </c>
      <c r="L1903">
        <v>1592.92</v>
      </c>
      <c r="M1903" t="str">
        <v>CNY</v>
      </c>
      <c r="N1903">
        <v>1.07</v>
      </c>
      <c r="O1903">
        <v>1592.92</v>
      </c>
      <c r="P1903">
        <v>1704.4244000000001</v>
      </c>
      <c r="Q1903" t="str">
        <v>C66SZX-SMT SERVICE</v>
      </c>
      <c r="R1903" t="str">
        <v>Shenzhen Taixinrong Electronics Co., Ltd.</v>
      </c>
      <c r="S1903" t="str">
        <v>Same</v>
      </c>
      <c r="T1903">
        <v>900953</v>
      </c>
      <c r="U1903">
        <v>890</v>
      </c>
      <c r="V1903" t="str">
        <v>373SMT INV-PTS SALES</v>
      </c>
      <c r="W1903">
        <v>0</v>
      </c>
      <c r="X1903" t="str">
        <v>C66SZ24309REV1</v>
      </c>
      <c r="Y1903">
        <v>1322124</v>
      </c>
      <c r="Z1903" t="str">
        <v>深圳市泰鑫荣电子有限公司</v>
      </c>
      <c r="AA1903">
        <v>0</v>
      </c>
      <c r="AB1903">
        <v>2023</v>
      </c>
      <c r="AC1903">
        <v>11</v>
      </c>
      <c r="AD1903" t="str">
        <v>Q3</v>
      </c>
      <c r="AE1903" t="str">
        <v>FY23/24</v>
      </c>
      <c r="AF1903" t="str">
        <v>SOUTH</v>
      </c>
    </row>
    <row r="1904" spans="1:32">
      <c r="A1904" t="str">
        <v>ESSZ</v>
      </c>
      <c r="B1904" t="str">
        <v>SZX</v>
      </c>
      <c r="C1904" t="str">
        <v>SERVICE_CHARGE</v>
      </c>
      <c r="D1904" s="4">
        <v>45250</v>
      </c>
      <c r="E1904" t="str">
        <v>OTHERS</v>
      </c>
      <c r="F1904">
        <v>12100146</v>
      </c>
      <c r="G1904">
        <v>45250</v>
      </c>
      <c r="H1904" t="str">
        <v>ZZZZ|REPAIR CHARGE</v>
      </c>
      <c r="I1904" t="str">
        <v>REPAIR CHARGE</v>
      </c>
      <c r="J1904">
        <v>1</v>
      </c>
      <c r="K1904">
        <v>1</v>
      </c>
      <c r="L1904">
        <v>1415.93</v>
      </c>
      <c r="M1904" t="str">
        <v>CNY</v>
      </c>
      <c r="N1904">
        <v>1.07</v>
      </c>
      <c r="O1904">
        <v>1415.93</v>
      </c>
      <c r="P1904">
        <v>1515.0451</v>
      </c>
      <c r="Q1904" t="str">
        <v>C66SZX-SMT SERVICE</v>
      </c>
      <c r="R1904" t="str">
        <v>Shenzhen Chaosiwei Electronics Shares Co.,Ltd.</v>
      </c>
      <c r="S1904" t="str">
        <v>Same</v>
      </c>
      <c r="T1904">
        <v>900956</v>
      </c>
      <c r="U1904">
        <v>0</v>
      </c>
      <c r="V1904" t="str">
        <v>373SMT INV-NON-CON</v>
      </c>
      <c r="W1904">
        <v>0</v>
      </c>
      <c r="X1904" t="str">
        <v>PO231018001B</v>
      </c>
      <c r="Y1904">
        <v>0</v>
      </c>
      <c r="Z1904" t="str">
        <v>深圳市超思维电子股份有限公司</v>
      </c>
      <c r="AA1904">
        <v>0</v>
      </c>
      <c r="AB1904">
        <v>2023</v>
      </c>
      <c r="AC1904">
        <v>11</v>
      </c>
      <c r="AD1904" t="str">
        <v>Q3</v>
      </c>
      <c r="AE1904" t="str">
        <v>FY23/24</v>
      </c>
      <c r="AF1904" t="str">
        <v>SOUTH</v>
      </c>
    </row>
    <row r="1905" spans="1:32">
      <c r="A1905" t="str">
        <v>ESSZ</v>
      </c>
      <c r="B1905" t="str">
        <v>SZX</v>
      </c>
      <c r="C1905" t="str">
        <v>SERVICE_CHARGE</v>
      </c>
      <c r="D1905" s="4">
        <v>45250</v>
      </c>
      <c r="E1905" t="str">
        <v>YAMAHA</v>
      </c>
      <c r="F1905">
        <v>12100147</v>
      </c>
      <c r="G1905">
        <v>45250</v>
      </c>
      <c r="H1905" t="str">
        <v>YMCT|REPAIR CHARGE</v>
      </c>
      <c r="I1905" t="str">
        <v>REPAIR CHARGE</v>
      </c>
      <c r="J1905">
        <v>1</v>
      </c>
      <c r="K1905">
        <v>1</v>
      </c>
      <c r="L1905">
        <v>3716.81</v>
      </c>
      <c r="M1905" t="str">
        <v>CNY</v>
      </c>
      <c r="N1905">
        <v>1.07</v>
      </c>
      <c r="O1905">
        <v>3716.81</v>
      </c>
      <c r="P1905">
        <v>3976.9867000000004</v>
      </c>
      <c r="Q1905" t="str">
        <v>C66SZX-SMT SERVICE</v>
      </c>
      <c r="R1905" t="str">
        <v>JiangXi Netis Technology Co., Ltd.</v>
      </c>
      <c r="S1905" t="str">
        <v>Same</v>
      </c>
      <c r="T1905">
        <v>900957</v>
      </c>
      <c r="U1905">
        <v>0</v>
      </c>
      <c r="V1905" t="str">
        <v>373SMT INV-NON-CON</v>
      </c>
      <c r="W1905">
        <v>0</v>
      </c>
      <c r="X1905" t="str">
        <v>LK231000041</v>
      </c>
      <c r="Y1905">
        <v>0</v>
      </c>
      <c r="Z1905" t="str">
        <v>江西网是科技有限公司</v>
      </c>
      <c r="AA1905">
        <v>0</v>
      </c>
      <c r="AB1905">
        <v>2023</v>
      </c>
      <c r="AC1905">
        <v>11</v>
      </c>
      <c r="AD1905" t="str">
        <v>Q3</v>
      </c>
      <c r="AE1905" t="str">
        <v>FY23/24</v>
      </c>
      <c r="AF1905" t="str">
        <v>SOUTH</v>
      </c>
    </row>
    <row r="1906" spans="1:32">
      <c r="A1906" t="str">
        <v>ESSZ</v>
      </c>
      <c r="B1906" t="str">
        <v>SZX</v>
      </c>
      <c r="C1906" t="str">
        <v>SPARES/OTHER</v>
      </c>
      <c r="D1906" s="4">
        <v>45250</v>
      </c>
      <c r="E1906" t="str">
        <v>YAMAHA</v>
      </c>
      <c r="F1906">
        <v>14100682</v>
      </c>
      <c r="G1906">
        <v>45250</v>
      </c>
      <c r="H1906" t="str">
        <v>YMCT|KKE-M652V-A0</v>
      </c>
      <c r="I1906" t="str">
        <v>SENSOR AMP ASSY</v>
      </c>
      <c r="J1906">
        <v>1</v>
      </c>
      <c r="K1906">
        <v>1</v>
      </c>
      <c r="L1906">
        <v>10442.48</v>
      </c>
      <c r="M1906" t="str">
        <v>CNY</v>
      </c>
      <c r="N1906">
        <v>1.07</v>
      </c>
      <c r="O1906">
        <v>10442.48</v>
      </c>
      <c r="P1906">
        <v>11173.453600000001</v>
      </c>
      <c r="Q1906" t="str">
        <v>C66SZX-SMT SERVICE</v>
      </c>
      <c r="R1906" t="str">
        <v>JiangXi Netis Technology Co., Ltd.</v>
      </c>
      <c r="S1906" t="str">
        <v>Same</v>
      </c>
      <c r="T1906">
        <v>900955</v>
      </c>
      <c r="U1906">
        <v>1128</v>
      </c>
      <c r="V1906" t="str">
        <v>373SMT INV-PTS SALES</v>
      </c>
      <c r="W1906">
        <v>0</v>
      </c>
      <c r="X1906" t="str">
        <v>LK231000041</v>
      </c>
      <c r="Y1906">
        <v>1325176</v>
      </c>
      <c r="Z1906" t="str">
        <v>江西网是科技有限公司</v>
      </c>
      <c r="AA1906">
        <v>0</v>
      </c>
      <c r="AB1906">
        <v>2023</v>
      </c>
      <c r="AC1906">
        <v>11</v>
      </c>
      <c r="AD1906" t="str">
        <v>Q3</v>
      </c>
      <c r="AE1906" t="str">
        <v>FY23/24</v>
      </c>
      <c r="AF1906" t="str">
        <v>SOUTH</v>
      </c>
    </row>
    <row r="1907" spans="1:32">
      <c r="A1907" t="str">
        <v>ESSZ</v>
      </c>
      <c r="B1907" t="str">
        <v>SZX</v>
      </c>
      <c r="C1907" t="str">
        <v>SPARES/OTHER</v>
      </c>
      <c r="D1907" s="4">
        <v>45250</v>
      </c>
      <c r="E1907" t="str">
        <v>YAMAHA</v>
      </c>
      <c r="F1907">
        <v>14100682</v>
      </c>
      <c r="G1907">
        <v>45250</v>
      </c>
      <c r="H1907" t="str">
        <v>YMCT|KKE-M2267-A0</v>
      </c>
      <c r="I1907" t="str">
        <v>GUIDE X AXIS ASSY</v>
      </c>
      <c r="J1907">
        <v>5</v>
      </c>
      <c r="K1907">
        <v>5</v>
      </c>
      <c r="L1907">
        <v>5973.45</v>
      </c>
      <c r="M1907" t="str">
        <v>CNY</v>
      </c>
      <c r="N1907">
        <v>1.07</v>
      </c>
      <c r="O1907">
        <v>5973.45</v>
      </c>
      <c r="P1907">
        <v>6391.5915000000005</v>
      </c>
      <c r="Q1907" t="str">
        <v>C66SZX-SMT SERVICE</v>
      </c>
      <c r="R1907" t="str">
        <v>JiangXi Netis Technology Co., Ltd.</v>
      </c>
      <c r="S1907" t="str">
        <v>Same</v>
      </c>
      <c r="T1907">
        <v>900955</v>
      </c>
      <c r="U1907">
        <v>3285.56</v>
      </c>
      <c r="V1907" t="str">
        <v>373SMT INV-PTS SALES</v>
      </c>
      <c r="W1907">
        <v>0</v>
      </c>
      <c r="X1907" t="str">
        <v>LK231000041</v>
      </c>
      <c r="Y1907">
        <v>1325176</v>
      </c>
      <c r="Z1907" t="str">
        <v>江西网是科技有限公司</v>
      </c>
      <c r="AA1907">
        <v>0</v>
      </c>
      <c r="AB1907">
        <v>2023</v>
      </c>
      <c r="AC1907">
        <v>11</v>
      </c>
      <c r="AD1907" t="str">
        <v>Q3</v>
      </c>
      <c r="AE1907" t="str">
        <v>FY23/24</v>
      </c>
      <c r="AF1907" t="str">
        <v>SOUTH</v>
      </c>
    </row>
    <row r="1908" spans="1:32">
      <c r="A1908" t="str">
        <v>ESSZ</v>
      </c>
      <c r="B1908" t="str">
        <v>SZX</v>
      </c>
      <c r="C1908" t="str">
        <v>SPARES/OTHER</v>
      </c>
      <c r="D1908" s="4">
        <v>45250</v>
      </c>
      <c r="E1908" t="str">
        <v>YAMAHA</v>
      </c>
      <c r="F1908">
        <v>14100682</v>
      </c>
      <c r="G1908">
        <v>45250</v>
      </c>
      <c r="H1908" t="str">
        <v>YMCT|KHY-M7710-A4</v>
      </c>
      <c r="I1908" t="str">
        <v>NOZZLE 311A ASSY.</v>
      </c>
      <c r="J1908">
        <v>10</v>
      </c>
      <c r="K1908">
        <v>10</v>
      </c>
      <c r="L1908">
        <v>5575.22</v>
      </c>
      <c r="M1908" t="str">
        <v>CNY</v>
      </c>
      <c r="N1908">
        <v>1.07</v>
      </c>
      <c r="O1908">
        <v>5575.22</v>
      </c>
      <c r="P1908">
        <v>5965.4854000000005</v>
      </c>
      <c r="Q1908" t="str">
        <v>C66SZX-SMT SERVICE</v>
      </c>
      <c r="R1908" t="str">
        <v>JiangXi Netis Technology Co., Ltd.</v>
      </c>
      <c r="S1908" t="str">
        <v>Same</v>
      </c>
      <c r="T1908">
        <v>900955</v>
      </c>
      <c r="U1908">
        <v>4000</v>
      </c>
      <c r="V1908" t="str">
        <v>373SMT INV-PTS SALES</v>
      </c>
      <c r="W1908">
        <v>0</v>
      </c>
      <c r="X1908" t="str">
        <v>LK231000041</v>
      </c>
      <c r="Y1908">
        <v>1325176</v>
      </c>
      <c r="Z1908" t="str">
        <v>江西网是科技有限公司</v>
      </c>
      <c r="AA1908">
        <v>0</v>
      </c>
      <c r="AB1908">
        <v>2023</v>
      </c>
      <c r="AC1908">
        <v>11</v>
      </c>
      <c r="AD1908" t="str">
        <v>Q3</v>
      </c>
      <c r="AE1908" t="str">
        <v>FY23/24</v>
      </c>
      <c r="AF1908" t="str">
        <v>SOUTH</v>
      </c>
    </row>
    <row r="1909" spans="1:32">
      <c r="A1909" t="str">
        <v>ESSZ</v>
      </c>
      <c r="B1909" t="str">
        <v>SZX</v>
      </c>
      <c r="C1909" t="str">
        <v>SPARES/OTHER</v>
      </c>
      <c r="D1909" s="4">
        <v>45250</v>
      </c>
      <c r="E1909" t="str">
        <v>YAMAHA</v>
      </c>
      <c r="F1909">
        <v>14100682</v>
      </c>
      <c r="G1909">
        <v>45250</v>
      </c>
      <c r="H1909" t="str">
        <v>YMCT|KKE-M71G5-A0</v>
      </c>
      <c r="I1909" t="str">
        <v>Z UNIT ASSY.</v>
      </c>
      <c r="J1909">
        <v>1</v>
      </c>
      <c r="K1909">
        <v>1</v>
      </c>
      <c r="L1909">
        <v>8230.09</v>
      </c>
      <c r="M1909" t="str">
        <v>CNY</v>
      </c>
      <c r="N1909">
        <v>1.07</v>
      </c>
      <c r="O1909">
        <v>8230.09</v>
      </c>
      <c r="P1909">
        <v>8806.1963000000014</v>
      </c>
      <c r="Q1909" t="str">
        <v>C66SZX-SMT SERVICE</v>
      </c>
      <c r="R1909" t="str">
        <v>JiangXi Netis Technology Co., Ltd.</v>
      </c>
      <c r="S1909" t="str">
        <v>Same</v>
      </c>
      <c r="T1909">
        <v>900955</v>
      </c>
      <c r="U1909">
        <v>5436.89</v>
      </c>
      <c r="V1909" t="str">
        <v>373SMT INV-PTS SALES</v>
      </c>
      <c r="W1909">
        <v>0</v>
      </c>
      <c r="X1909" t="str">
        <v>LK231000041</v>
      </c>
      <c r="Y1909">
        <v>1325176</v>
      </c>
      <c r="Z1909" t="str">
        <v>江西网是科技有限公司</v>
      </c>
      <c r="AA1909">
        <v>0</v>
      </c>
      <c r="AB1909">
        <v>2023</v>
      </c>
      <c r="AC1909">
        <v>11</v>
      </c>
      <c r="AD1909" t="str">
        <v>Q3</v>
      </c>
      <c r="AE1909" t="str">
        <v>FY23/24</v>
      </c>
      <c r="AF1909" t="str">
        <v>SOUTH</v>
      </c>
    </row>
    <row r="1910" spans="1:32">
      <c r="A1910" t="str">
        <v>ESSZ</v>
      </c>
      <c r="B1910" t="str">
        <v>SZX</v>
      </c>
      <c r="C1910" t="str">
        <v>SPARES/OTHER</v>
      </c>
      <c r="D1910" s="4">
        <v>45250</v>
      </c>
      <c r="E1910" t="str">
        <v>OTHERS</v>
      </c>
      <c r="F1910">
        <v>14100683</v>
      </c>
      <c r="G1910">
        <v>45250</v>
      </c>
      <c r="H1910" t="str">
        <v>ZMTR|K48-M3856-00X</v>
      </c>
      <c r="I1910" t="str">
        <v>GREASE PACK(NSL)</v>
      </c>
      <c r="J1910">
        <v>5</v>
      </c>
      <c r="K1910">
        <v>5</v>
      </c>
      <c r="L1910">
        <v>823.01</v>
      </c>
      <c r="M1910" t="str">
        <v>CNY</v>
      </c>
      <c r="N1910">
        <v>1.07</v>
      </c>
      <c r="O1910">
        <v>823.01</v>
      </c>
      <c r="P1910">
        <v>880.62070000000006</v>
      </c>
      <c r="Q1910" t="str">
        <v>C66SZX-SMT SERVICE</v>
      </c>
      <c r="R1910" t="str">
        <v>Shenzhen Internet Lai Industrial Co., Ltd.</v>
      </c>
      <c r="S1910" t="str">
        <v>Same</v>
      </c>
      <c r="T1910">
        <v>900958</v>
      </c>
      <c r="U1910">
        <v>589.72</v>
      </c>
      <c r="V1910" t="str">
        <v>373SMT INV-PTS SALES</v>
      </c>
      <c r="W1910">
        <v>0</v>
      </c>
      <c r="X1910" t="str">
        <v>C66SZ24346</v>
      </c>
      <c r="Y1910">
        <v>1325212</v>
      </c>
      <c r="Z1910" t="str">
        <v>深圳市英特莱实业股份有限公司</v>
      </c>
      <c r="AA1910">
        <v>0</v>
      </c>
      <c r="AB1910">
        <v>2023</v>
      </c>
      <c r="AC1910">
        <v>11</v>
      </c>
      <c r="AD1910" t="str">
        <v>Q3</v>
      </c>
      <c r="AE1910" t="str">
        <v>FY23/24</v>
      </c>
      <c r="AF1910" t="str">
        <v>SOUTH</v>
      </c>
    </row>
    <row r="1911" spans="1:32">
      <c r="A1911" t="str">
        <v>ESSZ</v>
      </c>
      <c r="B1911" t="str">
        <v>SZX</v>
      </c>
      <c r="C1911" t="str">
        <v>CONTRACT_FEE</v>
      </c>
      <c r="D1911" s="4">
        <v>45251</v>
      </c>
      <c r="E1911" t="str">
        <v>YAMAHA</v>
      </c>
      <c r="F1911">
        <v>13100086</v>
      </c>
      <c r="G1911">
        <v>45251</v>
      </c>
      <c r="H1911" t="str">
        <v>YMCT|REPAIR CHARGE</v>
      </c>
      <c r="I1911" t="str">
        <v>REPAIR CHARGE</v>
      </c>
      <c r="J1911">
        <v>1</v>
      </c>
      <c r="K1911">
        <v>1</v>
      </c>
      <c r="L1911">
        <v>400000</v>
      </c>
      <c r="M1911" t="str">
        <v>CNY</v>
      </c>
      <c r="N1911">
        <v>1.07</v>
      </c>
      <c r="O1911">
        <v>400000</v>
      </c>
      <c r="P1911">
        <v>428000</v>
      </c>
      <c r="Q1911" t="str">
        <v>C66SZX-SMT SERVICE</v>
      </c>
      <c r="R1911" t="str">
        <v>Yaxinte(Shenzhen) Electronic Co., Ltd</v>
      </c>
      <c r="S1911" t="str">
        <v>Same</v>
      </c>
      <c r="T1911">
        <v>900960</v>
      </c>
      <c r="U1911">
        <v>0</v>
      </c>
      <c r="V1911" t="str">
        <v>373SMT INV-CONTRACT</v>
      </c>
      <c r="W1911">
        <v>0</v>
      </c>
      <c r="X1911" t="str">
        <v>C66SZ24375</v>
      </c>
      <c r="Y1911">
        <v>0</v>
      </c>
      <c r="Z1911" t="str">
        <v>雅鑫特（深圳）科技有限公司</v>
      </c>
      <c r="AA1911">
        <v>0</v>
      </c>
      <c r="AB1911">
        <v>2023</v>
      </c>
      <c r="AC1911">
        <v>11</v>
      </c>
      <c r="AD1911" t="str">
        <v>Q3</v>
      </c>
      <c r="AE1911" t="str">
        <v>FY23/24</v>
      </c>
      <c r="AF1911" t="str">
        <v>SOUTH</v>
      </c>
    </row>
    <row r="1912" spans="1:32">
      <c r="A1912" t="str">
        <v>ESSZ</v>
      </c>
      <c r="B1912" t="str">
        <v>SZX</v>
      </c>
      <c r="C1912" t="str">
        <v>FEEDER</v>
      </c>
      <c r="D1912" s="4">
        <v>45251</v>
      </c>
      <c r="E1912" t="str">
        <v>YAMAHA</v>
      </c>
      <c r="F1912">
        <v>14100684</v>
      </c>
      <c r="G1912">
        <v>45251</v>
      </c>
      <c r="H1912" t="str">
        <v>YMCT|KLJ-MC100-00</v>
      </c>
      <c r="I1912" t="str">
        <v>ZS FEEDER ASSY. 8mm</v>
      </c>
      <c r="J1912">
        <v>200</v>
      </c>
      <c r="K1912">
        <v>200</v>
      </c>
      <c r="L1912">
        <v>0</v>
      </c>
      <c r="M1912" t="str">
        <v>CNY</v>
      </c>
      <c r="N1912">
        <v>1.07</v>
      </c>
      <c r="O1912">
        <v>0</v>
      </c>
      <c r="P1912">
        <v>0</v>
      </c>
      <c r="Q1912" t="str">
        <v>C66SZX-SMT SERVICE</v>
      </c>
      <c r="R1912" t="str">
        <v>Yaxinte(Shenzhen) Electronic Co., Ltd</v>
      </c>
      <c r="S1912" t="str">
        <v>Same</v>
      </c>
      <c r="T1912">
        <v>900961</v>
      </c>
      <c r="U1912">
        <v>445470.76</v>
      </c>
      <c r="V1912" t="str">
        <v>373SMT INV-PTS SALES</v>
      </c>
      <c r="W1912">
        <v>0</v>
      </c>
      <c r="X1912" t="str">
        <v>C66SZ24375</v>
      </c>
      <c r="Y1912">
        <v>1326118</v>
      </c>
      <c r="Z1912" t="str">
        <v>雅鑫特（深圳）科技有限公司</v>
      </c>
      <c r="AA1912">
        <v>0</v>
      </c>
      <c r="AB1912">
        <v>2023</v>
      </c>
      <c r="AC1912">
        <v>11</v>
      </c>
      <c r="AD1912" t="str">
        <v>Q3</v>
      </c>
      <c r="AE1912" t="str">
        <v>FY23/24</v>
      </c>
      <c r="AF1912" t="str">
        <v>SOUTH</v>
      </c>
    </row>
    <row r="1913" spans="1:32">
      <c r="A1913" t="str">
        <v>ESSZ</v>
      </c>
      <c r="B1913" t="str">
        <v>SZX</v>
      </c>
      <c r="C1913" t="str">
        <v>SPARES/OTHER</v>
      </c>
      <c r="D1913" s="4">
        <v>45252</v>
      </c>
      <c r="E1913" t="str">
        <v>YAMAHA</v>
      </c>
      <c r="F1913">
        <v>14100685</v>
      </c>
      <c r="G1913">
        <v>45252</v>
      </c>
      <c r="H1913" t="str">
        <v>YMCT|KKL-M1774-00</v>
      </c>
      <c r="I1913" t="str">
        <v>SHAFT</v>
      </c>
      <c r="J1913">
        <v>2</v>
      </c>
      <c r="K1913">
        <v>2</v>
      </c>
      <c r="L1913">
        <v>253.1</v>
      </c>
      <c r="M1913" t="str">
        <v>CNY</v>
      </c>
      <c r="N1913">
        <v>1.07</v>
      </c>
      <c r="O1913">
        <v>253.1</v>
      </c>
      <c r="P1913">
        <v>270.81700000000001</v>
      </c>
      <c r="Q1913" t="str">
        <v>C66SZX-SMT SERVICE</v>
      </c>
      <c r="R1913" t="str">
        <v>Jiangxi Kingtron Technology Co., Ltd.</v>
      </c>
      <c r="S1913" t="str">
        <v>Same</v>
      </c>
      <c r="T1913">
        <v>900962</v>
      </c>
      <c r="U1913">
        <v>27.18</v>
      </c>
      <c r="V1913" t="str">
        <v>373SMT INV-PTS SALES</v>
      </c>
      <c r="W1913">
        <v>0</v>
      </c>
      <c r="X1913" t="str">
        <v>J3301-2305001454&amp;J3301-2305001497</v>
      </c>
      <c r="Y1913">
        <v>1327118</v>
      </c>
      <c r="Z1913" t="str">
        <v>江西络鑫科技股份有限公司</v>
      </c>
      <c r="AA1913">
        <v>0</v>
      </c>
      <c r="AB1913">
        <v>2023</v>
      </c>
      <c r="AC1913">
        <v>11</v>
      </c>
      <c r="AD1913" t="str">
        <v>Q3</v>
      </c>
      <c r="AE1913" t="str">
        <v>FY23/24</v>
      </c>
      <c r="AF1913" t="str">
        <v>SOUTH</v>
      </c>
    </row>
    <row r="1914" spans="1:32">
      <c r="A1914" t="str">
        <v>ESSZ</v>
      </c>
      <c r="B1914" t="str">
        <v>SZX</v>
      </c>
      <c r="C1914" t="str">
        <v>SPARES/OTHER</v>
      </c>
      <c r="D1914" s="4">
        <v>45252</v>
      </c>
      <c r="E1914" t="str">
        <v>YAMAHA</v>
      </c>
      <c r="F1914">
        <v>14100685</v>
      </c>
      <c r="G1914">
        <v>45252</v>
      </c>
      <c r="H1914" t="str">
        <v>YMCT|KKL-M1775-00</v>
      </c>
      <c r="I1914" t="str">
        <v>STOPPER L</v>
      </c>
      <c r="J1914">
        <v>1</v>
      </c>
      <c r="K1914">
        <v>1</v>
      </c>
      <c r="L1914">
        <v>126.55</v>
      </c>
      <c r="M1914" t="str">
        <v>CNY</v>
      </c>
      <c r="N1914">
        <v>1.07</v>
      </c>
      <c r="O1914">
        <v>126.55</v>
      </c>
      <c r="P1914">
        <v>135.4085</v>
      </c>
      <c r="Q1914" t="str">
        <v>C66SZX-SMT SERVICE</v>
      </c>
      <c r="R1914" t="str">
        <v>Jiangxi Kingtron Technology Co., Ltd.</v>
      </c>
      <c r="S1914" t="str">
        <v>Same</v>
      </c>
      <c r="T1914">
        <v>900962</v>
      </c>
      <c r="U1914">
        <v>13.59</v>
      </c>
      <c r="V1914" t="str">
        <v>373SMT INV-PTS SALES</v>
      </c>
      <c r="W1914">
        <v>0</v>
      </c>
      <c r="X1914" t="str">
        <v>J3301-2305001454&amp;J3301-2305001497</v>
      </c>
      <c r="Y1914">
        <v>1327118</v>
      </c>
      <c r="Z1914" t="str">
        <v>江西络鑫科技股份有限公司</v>
      </c>
      <c r="AA1914">
        <v>0</v>
      </c>
      <c r="AB1914">
        <v>2023</v>
      </c>
      <c r="AC1914">
        <v>11</v>
      </c>
      <c r="AD1914" t="str">
        <v>Q3</v>
      </c>
      <c r="AE1914" t="str">
        <v>FY23/24</v>
      </c>
      <c r="AF1914" t="str">
        <v>SOUTH</v>
      </c>
    </row>
    <row r="1915" spans="1:32">
      <c r="A1915" t="str">
        <v>ESSZ</v>
      </c>
      <c r="B1915" t="str">
        <v>SZX</v>
      </c>
      <c r="C1915" t="str">
        <v>SPARES/OTHER</v>
      </c>
      <c r="D1915" s="4">
        <v>45252</v>
      </c>
      <c r="E1915" t="str">
        <v>YAMAHA</v>
      </c>
      <c r="F1915">
        <v>14100685</v>
      </c>
      <c r="G1915">
        <v>45252</v>
      </c>
      <c r="H1915" t="str">
        <v>YMCT|KKL-M1776-00</v>
      </c>
      <c r="I1915" t="str">
        <v>STOPPER R</v>
      </c>
      <c r="J1915">
        <v>1</v>
      </c>
      <c r="K1915">
        <v>1</v>
      </c>
      <c r="L1915">
        <v>126.55</v>
      </c>
      <c r="M1915" t="str">
        <v>CNY</v>
      </c>
      <c r="N1915">
        <v>1.07</v>
      </c>
      <c r="O1915">
        <v>126.55</v>
      </c>
      <c r="P1915">
        <v>135.4085</v>
      </c>
      <c r="Q1915" t="str">
        <v>C66SZX-SMT SERVICE</v>
      </c>
      <c r="R1915" t="str">
        <v>Jiangxi Kingtron Technology Co., Ltd.</v>
      </c>
      <c r="S1915" t="str">
        <v>Same</v>
      </c>
      <c r="T1915">
        <v>900962</v>
      </c>
      <c r="U1915">
        <v>2.91</v>
      </c>
      <c r="V1915" t="str">
        <v>373SMT INV-PTS SALES</v>
      </c>
      <c r="W1915">
        <v>0</v>
      </c>
      <c r="X1915" t="str">
        <v>J3301-2305001454&amp;J3301-2305001497</v>
      </c>
      <c r="Y1915">
        <v>1327118</v>
      </c>
      <c r="Z1915" t="str">
        <v>江西络鑫科技股份有限公司</v>
      </c>
      <c r="AA1915">
        <v>0</v>
      </c>
      <c r="AB1915">
        <v>2023</v>
      </c>
      <c r="AC1915">
        <v>11</v>
      </c>
      <c r="AD1915" t="str">
        <v>Q3</v>
      </c>
      <c r="AE1915" t="str">
        <v>FY23/24</v>
      </c>
      <c r="AF1915" t="str">
        <v>SOUTH</v>
      </c>
    </row>
    <row r="1916" spans="1:32">
      <c r="A1916" t="str">
        <v>ESSZ</v>
      </c>
      <c r="B1916" t="str">
        <v>SZX</v>
      </c>
      <c r="C1916" t="str">
        <v>SPARES/OTHER</v>
      </c>
      <c r="D1916" s="4">
        <v>45252</v>
      </c>
      <c r="E1916" t="str">
        <v>YAMAHA</v>
      </c>
      <c r="F1916">
        <v>14100685</v>
      </c>
      <c r="G1916">
        <v>45252</v>
      </c>
      <c r="H1916" t="str">
        <v>YMCT|KKL-M1780-00</v>
      </c>
      <c r="I1916" t="str">
        <v>PIN LINK</v>
      </c>
      <c r="J1916">
        <v>3</v>
      </c>
      <c r="K1916">
        <v>3</v>
      </c>
      <c r="L1916">
        <v>79.650000000000006</v>
      </c>
      <c r="M1916" t="str">
        <v>CNY</v>
      </c>
      <c r="N1916">
        <v>1.07</v>
      </c>
      <c r="O1916">
        <v>79.650000000000006</v>
      </c>
      <c r="P1916">
        <v>85.225500000000011</v>
      </c>
      <c r="Q1916" t="str">
        <v>C66SZX-SMT SERVICE</v>
      </c>
      <c r="R1916" t="str">
        <v>Jiangxi Kingtron Technology Co., Ltd.</v>
      </c>
      <c r="S1916" t="str">
        <v>Same</v>
      </c>
      <c r="T1916">
        <v>900962</v>
      </c>
      <c r="U1916">
        <v>2.91</v>
      </c>
      <c r="V1916" t="str">
        <v>373SMT INV-PTS SALES</v>
      </c>
      <c r="W1916">
        <v>0</v>
      </c>
      <c r="X1916" t="str">
        <v>J3301-2305001454&amp;J3301-2305001497</v>
      </c>
      <c r="Y1916">
        <v>1327118</v>
      </c>
      <c r="Z1916" t="str">
        <v>江西络鑫科技股份有限公司</v>
      </c>
      <c r="AA1916">
        <v>0</v>
      </c>
      <c r="AB1916">
        <v>2023</v>
      </c>
      <c r="AC1916">
        <v>11</v>
      </c>
      <c r="AD1916" t="str">
        <v>Q3</v>
      </c>
      <c r="AE1916" t="str">
        <v>FY23/24</v>
      </c>
      <c r="AF1916" t="str">
        <v>SOUTH</v>
      </c>
    </row>
    <row r="1917" spans="1:32">
      <c r="A1917" t="str">
        <v>ESSZ</v>
      </c>
      <c r="B1917" t="str">
        <v>SZX</v>
      </c>
      <c r="C1917" t="str">
        <v>SPARES/OTHER</v>
      </c>
      <c r="D1917" s="4">
        <v>45252</v>
      </c>
      <c r="E1917" t="str">
        <v>YAMAHA</v>
      </c>
      <c r="F1917">
        <v>14100685</v>
      </c>
      <c r="G1917">
        <v>45252</v>
      </c>
      <c r="H1917" t="str">
        <v>YMCT|KKL-M1781-00</v>
      </c>
      <c r="I1917" t="str">
        <v>BUSH</v>
      </c>
      <c r="J1917">
        <v>7</v>
      </c>
      <c r="K1917">
        <v>7</v>
      </c>
      <c r="L1917">
        <v>24.78</v>
      </c>
      <c r="M1917" t="str">
        <v>CNY</v>
      </c>
      <c r="N1917">
        <v>1.07</v>
      </c>
      <c r="O1917">
        <v>24.78</v>
      </c>
      <c r="P1917">
        <v>26.514600000000002</v>
      </c>
      <c r="Q1917" t="str">
        <v>C66SZX-SMT SERVICE</v>
      </c>
      <c r="R1917" t="str">
        <v>Jiangxi Kingtron Technology Co., Ltd.</v>
      </c>
      <c r="S1917" t="str">
        <v>Same</v>
      </c>
      <c r="T1917">
        <v>900962</v>
      </c>
      <c r="U1917">
        <v>13.58</v>
      </c>
      <c r="V1917" t="str">
        <v>373SMT INV-PTS SALES</v>
      </c>
      <c r="W1917">
        <v>0</v>
      </c>
      <c r="X1917" t="str">
        <v>J3301-2305001454&amp;J3301-2305001497</v>
      </c>
      <c r="Y1917">
        <v>1327118</v>
      </c>
      <c r="Z1917" t="str">
        <v>江西络鑫科技股份有限公司</v>
      </c>
      <c r="AA1917">
        <v>0</v>
      </c>
      <c r="AB1917">
        <v>2023</v>
      </c>
      <c r="AC1917">
        <v>11</v>
      </c>
      <c r="AD1917" t="str">
        <v>Q3</v>
      </c>
      <c r="AE1917" t="str">
        <v>FY23/24</v>
      </c>
      <c r="AF1917" t="str">
        <v>SOUTH</v>
      </c>
    </row>
    <row r="1918" spans="1:32">
      <c r="A1918" t="str">
        <v>ESSZ</v>
      </c>
      <c r="B1918" t="str">
        <v>SZX</v>
      </c>
      <c r="C1918" t="str">
        <v>SPARES/OTHER</v>
      </c>
      <c r="D1918" s="4">
        <v>45252</v>
      </c>
      <c r="E1918" t="str">
        <v>YAMAHA</v>
      </c>
      <c r="F1918">
        <v>14100685</v>
      </c>
      <c r="G1918">
        <v>45252</v>
      </c>
      <c r="H1918" t="str">
        <v>YMCT|KKL-M1782-00</v>
      </c>
      <c r="I1918" t="str">
        <v>SHAFT CENTER</v>
      </c>
      <c r="J1918">
        <v>1</v>
      </c>
      <c r="K1918">
        <v>1</v>
      </c>
      <c r="L1918">
        <v>201.77</v>
      </c>
      <c r="M1918" t="str">
        <v>CNY</v>
      </c>
      <c r="N1918">
        <v>1.07</v>
      </c>
      <c r="O1918">
        <v>201.77</v>
      </c>
      <c r="P1918">
        <v>215.89390000000003</v>
      </c>
      <c r="Q1918" t="str">
        <v>C66SZX-SMT SERVICE</v>
      </c>
      <c r="R1918" t="str">
        <v>Jiangxi Kingtron Technology Co., Ltd.</v>
      </c>
      <c r="S1918" t="str">
        <v>Same</v>
      </c>
      <c r="T1918">
        <v>900962</v>
      </c>
      <c r="U1918">
        <v>29.13</v>
      </c>
      <c r="V1918" t="str">
        <v>373SMT INV-PTS SALES</v>
      </c>
      <c r="W1918">
        <v>0</v>
      </c>
      <c r="X1918" t="str">
        <v>J3301-2305001454&amp;J3301-2305001497</v>
      </c>
      <c r="Y1918">
        <v>1327118</v>
      </c>
      <c r="Z1918" t="str">
        <v>江西络鑫科技股份有限公司</v>
      </c>
      <c r="AA1918">
        <v>0</v>
      </c>
      <c r="AB1918">
        <v>2023</v>
      </c>
      <c r="AC1918">
        <v>11</v>
      </c>
      <c r="AD1918" t="str">
        <v>Q3</v>
      </c>
      <c r="AE1918" t="str">
        <v>FY23/24</v>
      </c>
      <c r="AF1918" t="str">
        <v>SOUTH</v>
      </c>
    </row>
    <row r="1919" spans="1:32">
      <c r="A1919" t="str">
        <v>ESSZ</v>
      </c>
      <c r="B1919" t="str">
        <v>SZX</v>
      </c>
      <c r="C1919" t="str">
        <v>SPARES/OTHER</v>
      </c>
      <c r="D1919" s="4">
        <v>45252</v>
      </c>
      <c r="E1919" t="str">
        <v>YAMAHA</v>
      </c>
      <c r="F1919">
        <v>14100685</v>
      </c>
      <c r="G1919">
        <v>45252</v>
      </c>
      <c r="H1919" t="str">
        <v>YMCT|KMF-M1777-00</v>
      </c>
      <c r="I1919" t="str">
        <v>PLATE LINK</v>
      </c>
      <c r="J1919">
        <v>2</v>
      </c>
      <c r="K1919">
        <v>2</v>
      </c>
      <c r="L1919">
        <v>102.65</v>
      </c>
      <c r="M1919" t="str">
        <v>CNY</v>
      </c>
      <c r="N1919">
        <v>1.07</v>
      </c>
      <c r="O1919">
        <v>102.65</v>
      </c>
      <c r="P1919">
        <v>109.83550000000001</v>
      </c>
      <c r="Q1919" t="str">
        <v>C66SZX-SMT SERVICE</v>
      </c>
      <c r="R1919" t="str">
        <v>Jiangxi Kingtron Technology Co., Ltd.</v>
      </c>
      <c r="S1919" t="str">
        <v>Same</v>
      </c>
      <c r="T1919">
        <v>900962</v>
      </c>
      <c r="U1919">
        <v>11.66</v>
      </c>
      <c r="V1919" t="str">
        <v>373SMT INV-PTS SALES</v>
      </c>
      <c r="W1919">
        <v>0</v>
      </c>
      <c r="X1919" t="str">
        <v>J3301-2305001454&amp;J3301-2305001497</v>
      </c>
      <c r="Y1919">
        <v>1327118</v>
      </c>
      <c r="Z1919" t="str">
        <v>江西络鑫科技股份有限公司</v>
      </c>
      <c r="AA1919">
        <v>0</v>
      </c>
      <c r="AB1919">
        <v>2023</v>
      </c>
      <c r="AC1919">
        <v>11</v>
      </c>
      <c r="AD1919" t="str">
        <v>Q3</v>
      </c>
      <c r="AE1919" t="str">
        <v>FY23/24</v>
      </c>
      <c r="AF1919" t="str">
        <v>SOUTH</v>
      </c>
    </row>
    <row r="1920" spans="1:32">
      <c r="A1920" t="str">
        <v>ESSZ</v>
      </c>
      <c r="B1920" t="str">
        <v>SZX</v>
      </c>
      <c r="C1920" t="str">
        <v>SPARES/OTHER</v>
      </c>
      <c r="D1920" s="4">
        <v>45252</v>
      </c>
      <c r="E1920" t="str">
        <v>YAMAHA</v>
      </c>
      <c r="F1920">
        <v>14100685</v>
      </c>
      <c r="G1920">
        <v>45252</v>
      </c>
      <c r="H1920" t="str">
        <v>YMCT|KMF-M1778-00</v>
      </c>
      <c r="I1920" t="str">
        <v>JOINT PLATE</v>
      </c>
      <c r="J1920">
        <v>1</v>
      </c>
      <c r="K1920">
        <v>1</v>
      </c>
      <c r="L1920">
        <v>44.25</v>
      </c>
      <c r="M1920" t="str">
        <v>CNY</v>
      </c>
      <c r="N1920">
        <v>1.07</v>
      </c>
      <c r="O1920">
        <v>44.25</v>
      </c>
      <c r="P1920">
        <v>47.347500000000004</v>
      </c>
      <c r="Q1920" t="str">
        <v>C66SZX-SMT SERVICE</v>
      </c>
      <c r="R1920" t="str">
        <v>Jiangxi Kingtron Technology Co., Ltd.</v>
      </c>
      <c r="S1920" t="str">
        <v>Same</v>
      </c>
      <c r="T1920">
        <v>900962</v>
      </c>
      <c r="U1920">
        <v>4.8499999999999996</v>
      </c>
      <c r="V1920" t="str">
        <v>373SMT INV-PTS SALES</v>
      </c>
      <c r="W1920">
        <v>0</v>
      </c>
      <c r="X1920" t="str">
        <v>J3301-2305001454&amp;J3301-2305001497</v>
      </c>
      <c r="Y1920">
        <v>1327118</v>
      </c>
      <c r="Z1920" t="str">
        <v>江西络鑫科技股份有限公司</v>
      </c>
      <c r="AA1920">
        <v>0</v>
      </c>
      <c r="AB1920">
        <v>2023</v>
      </c>
      <c r="AC1920">
        <v>11</v>
      </c>
      <c r="AD1920" t="str">
        <v>Q3</v>
      </c>
      <c r="AE1920" t="str">
        <v>FY23/24</v>
      </c>
      <c r="AF1920" t="str">
        <v>SOUTH</v>
      </c>
    </row>
    <row r="1921" spans="1:32">
      <c r="A1921" t="str">
        <v>ESSZ</v>
      </c>
      <c r="B1921" t="str">
        <v>SZX</v>
      </c>
      <c r="C1921" t="str">
        <v>SPARES/OTHER</v>
      </c>
      <c r="D1921" s="4">
        <v>45252</v>
      </c>
      <c r="E1921" t="str">
        <v>YAMAHA</v>
      </c>
      <c r="F1921">
        <v>14100685</v>
      </c>
      <c r="G1921">
        <v>45252</v>
      </c>
      <c r="H1921" t="str">
        <v>YMCT|90440-01J020</v>
      </c>
      <c r="I1921" t="str">
        <v>CIRCLIP</v>
      </c>
      <c r="J1921">
        <v>7</v>
      </c>
      <c r="K1921">
        <v>7</v>
      </c>
      <c r="L1921">
        <v>12.39</v>
      </c>
      <c r="M1921" t="str">
        <v>CNY</v>
      </c>
      <c r="N1921">
        <v>1.07</v>
      </c>
      <c r="O1921">
        <v>12.39</v>
      </c>
      <c r="P1921">
        <v>13.257300000000001</v>
      </c>
      <c r="Q1921" t="str">
        <v>C66SZX-SMT SERVICE</v>
      </c>
      <c r="R1921" t="str">
        <v>Jiangxi Kingtron Technology Co., Ltd.</v>
      </c>
      <c r="S1921" t="str">
        <v>Same</v>
      </c>
      <c r="T1921">
        <v>900962</v>
      </c>
      <c r="U1921">
        <v>6.79</v>
      </c>
      <c r="V1921" t="str">
        <v>373SMT INV-PTS SALES</v>
      </c>
      <c r="W1921">
        <v>0</v>
      </c>
      <c r="X1921" t="str">
        <v>J3301-2305001454&amp;J3301-2305001497</v>
      </c>
      <c r="Y1921">
        <v>1327118</v>
      </c>
      <c r="Z1921" t="str">
        <v>江西络鑫科技股份有限公司</v>
      </c>
      <c r="AA1921">
        <v>0</v>
      </c>
      <c r="AB1921">
        <v>2023</v>
      </c>
      <c r="AC1921">
        <v>11</v>
      </c>
      <c r="AD1921" t="str">
        <v>Q3</v>
      </c>
      <c r="AE1921" t="str">
        <v>FY23/24</v>
      </c>
      <c r="AF1921" t="str">
        <v>SOUTH</v>
      </c>
    </row>
    <row r="1922" spans="1:32">
      <c r="A1922" t="str">
        <v>ESSZ</v>
      </c>
      <c r="B1922" t="str">
        <v>SZX</v>
      </c>
      <c r="C1922" t="str">
        <v>SPARES/OTHER</v>
      </c>
      <c r="D1922" s="4">
        <v>45252</v>
      </c>
      <c r="E1922" t="str">
        <v>YAMAHA</v>
      </c>
      <c r="F1922">
        <v>14100685</v>
      </c>
      <c r="G1922">
        <v>45252</v>
      </c>
      <c r="H1922" t="str">
        <v>YMCT|90933-03J683</v>
      </c>
      <c r="I1922" t="str">
        <v>BRG.(F683ZZS)</v>
      </c>
      <c r="J1922">
        <v>4</v>
      </c>
      <c r="K1922">
        <v>4</v>
      </c>
      <c r="L1922">
        <v>212.39</v>
      </c>
      <c r="M1922" t="str">
        <v>CNY</v>
      </c>
      <c r="N1922">
        <v>1.07</v>
      </c>
      <c r="O1922">
        <v>212.39</v>
      </c>
      <c r="P1922">
        <v>227.25729999999999</v>
      </c>
      <c r="Q1922" t="str">
        <v>C66SZX-SMT SERVICE</v>
      </c>
      <c r="R1922" t="str">
        <v>Jiangxi Kingtron Technology Co., Ltd.</v>
      </c>
      <c r="S1922" t="str">
        <v>Same</v>
      </c>
      <c r="T1922">
        <v>900962</v>
      </c>
      <c r="U1922">
        <v>23.32</v>
      </c>
      <c r="V1922" t="str">
        <v>373SMT INV-PTS SALES</v>
      </c>
      <c r="W1922">
        <v>0</v>
      </c>
      <c r="X1922" t="str">
        <v>J3301-2305001454&amp;J3301-2305001497</v>
      </c>
      <c r="Y1922">
        <v>1327118</v>
      </c>
      <c r="Z1922" t="str">
        <v>江西络鑫科技股份有限公司</v>
      </c>
      <c r="AA1922">
        <v>0</v>
      </c>
      <c r="AB1922">
        <v>2023</v>
      </c>
      <c r="AC1922">
        <v>11</v>
      </c>
      <c r="AD1922" t="str">
        <v>Q3</v>
      </c>
      <c r="AE1922" t="str">
        <v>FY23/24</v>
      </c>
      <c r="AF1922" t="str">
        <v>SOUTH</v>
      </c>
    </row>
    <row r="1923" spans="1:32">
      <c r="A1923" t="str">
        <v>ESSZ</v>
      </c>
      <c r="B1923" t="str">
        <v>SZX</v>
      </c>
      <c r="C1923" t="str">
        <v>SPARES/OTHER</v>
      </c>
      <c r="D1923" s="4">
        <v>45252</v>
      </c>
      <c r="E1923" t="str">
        <v>YAMAHA</v>
      </c>
      <c r="F1923">
        <v>14100685</v>
      </c>
      <c r="G1923">
        <v>45252</v>
      </c>
      <c r="H1923" t="str">
        <v>YMCT|91312-03006</v>
      </c>
      <c r="I1923" t="str">
        <v>BOLT HEX.SOCKET HEAD</v>
      </c>
      <c r="J1923">
        <v>4</v>
      </c>
      <c r="K1923">
        <v>4</v>
      </c>
      <c r="L1923">
        <v>7.08</v>
      </c>
      <c r="M1923" t="str">
        <v>CNY</v>
      </c>
      <c r="N1923">
        <v>1.07</v>
      </c>
      <c r="O1923">
        <v>7.08</v>
      </c>
      <c r="P1923">
        <v>7.5756000000000006</v>
      </c>
      <c r="Q1923" t="str">
        <v>C66SZX-SMT SERVICE</v>
      </c>
      <c r="R1923" t="str">
        <v>Jiangxi Kingtron Technology Co., Ltd.</v>
      </c>
      <c r="S1923" t="str">
        <v>Same</v>
      </c>
      <c r="T1923">
        <v>900962</v>
      </c>
      <c r="U1923">
        <v>3.88</v>
      </c>
      <c r="V1923" t="str">
        <v>373SMT INV-PTS SALES</v>
      </c>
      <c r="W1923">
        <v>0</v>
      </c>
      <c r="X1923" t="str">
        <v>J3301-2305001454&amp;J3301-2305001497</v>
      </c>
      <c r="Y1923">
        <v>1327118</v>
      </c>
      <c r="Z1923" t="str">
        <v>江西络鑫科技股份有限公司</v>
      </c>
      <c r="AA1923">
        <v>0</v>
      </c>
      <c r="AB1923">
        <v>2023</v>
      </c>
      <c r="AC1923">
        <v>11</v>
      </c>
      <c r="AD1923" t="str">
        <v>Q3</v>
      </c>
      <c r="AE1923" t="str">
        <v>FY23/24</v>
      </c>
      <c r="AF1923" t="str">
        <v>SOUTH</v>
      </c>
    </row>
    <row r="1924" spans="1:32">
      <c r="A1924" t="str">
        <v>ESSZ</v>
      </c>
      <c r="B1924" t="str">
        <v>SZX</v>
      </c>
      <c r="C1924" t="str">
        <v>SERVICE_CHARGE</v>
      </c>
      <c r="D1924" s="4">
        <v>45253</v>
      </c>
      <c r="E1924" t="str">
        <v>YAMAHA</v>
      </c>
      <c r="F1924">
        <v>12100148</v>
      </c>
      <c r="G1924">
        <v>45253</v>
      </c>
      <c r="H1924" t="str">
        <v>YMCT|REPAIR CHARGE</v>
      </c>
      <c r="I1924" t="str">
        <v>REPAIR CHARGE</v>
      </c>
      <c r="J1924">
        <v>1</v>
      </c>
      <c r="K1924">
        <v>1</v>
      </c>
      <c r="L1924">
        <v>2212.39</v>
      </c>
      <c r="M1924" t="str">
        <v>CNY</v>
      </c>
      <c r="N1924">
        <v>1.07</v>
      </c>
      <c r="O1924">
        <v>2212.39</v>
      </c>
      <c r="P1924">
        <v>2367.2573000000002</v>
      </c>
      <c r="Q1924" t="str">
        <v>C66SZX-SMT SERVICE</v>
      </c>
      <c r="R1924" t="str">
        <v>Dongguan Langqin Electronic Technology Co., Ltd.</v>
      </c>
      <c r="S1924" t="str">
        <v>Same</v>
      </c>
      <c r="T1924">
        <v>900963</v>
      </c>
      <c r="U1924">
        <v>0</v>
      </c>
      <c r="V1924" t="str">
        <v>373SMT INV-NON-CON</v>
      </c>
      <c r="W1924">
        <v>0</v>
      </c>
      <c r="X1924" t="str">
        <v>C66SZ24361REV1</v>
      </c>
      <c r="Y1924">
        <v>0</v>
      </c>
      <c r="Z1924" t="str">
        <v>东莞朗勤电子科技有限公司</v>
      </c>
      <c r="AA1924">
        <v>0</v>
      </c>
      <c r="AB1924">
        <v>2023</v>
      </c>
      <c r="AC1924">
        <v>11</v>
      </c>
      <c r="AD1924" t="str">
        <v>Q3</v>
      </c>
      <c r="AE1924" t="str">
        <v>FY23/24</v>
      </c>
      <c r="AF1924" t="str">
        <v>SOUTH</v>
      </c>
    </row>
    <row r="1925" spans="1:32">
      <c r="A1925" t="str">
        <v>ESSZ</v>
      </c>
      <c r="B1925" t="str">
        <v>SZX</v>
      </c>
      <c r="C1925" t="str">
        <v>SERVICE_CHARGE</v>
      </c>
      <c r="D1925" s="4">
        <v>45253</v>
      </c>
      <c r="E1925" t="str">
        <v>YAMAHA</v>
      </c>
      <c r="F1925">
        <v>12100148</v>
      </c>
      <c r="G1925">
        <v>45253</v>
      </c>
      <c r="H1925" t="str">
        <v>YMCT|REPAIR CHARGE</v>
      </c>
      <c r="I1925" t="str">
        <v>REPAIR CHARGE</v>
      </c>
      <c r="J1925">
        <v>1</v>
      </c>
      <c r="K1925">
        <v>1</v>
      </c>
      <c r="L1925">
        <v>1592.92</v>
      </c>
      <c r="M1925" t="str">
        <v>CNY</v>
      </c>
      <c r="N1925">
        <v>1.07</v>
      </c>
      <c r="O1925">
        <v>1592.92</v>
      </c>
      <c r="P1925">
        <v>1704.4244000000001</v>
      </c>
      <c r="Q1925" t="str">
        <v>C66SZX-SMT SERVICE</v>
      </c>
      <c r="R1925" t="str">
        <v>Dongguan Langqin Electronic Technology Co., Ltd.</v>
      </c>
      <c r="S1925" t="str">
        <v>Same</v>
      </c>
      <c r="T1925">
        <v>900963</v>
      </c>
      <c r="U1925">
        <v>0</v>
      </c>
      <c r="V1925" t="str">
        <v>373SMT INV-NON-CON</v>
      </c>
      <c r="W1925">
        <v>0</v>
      </c>
      <c r="X1925" t="str">
        <v>C66SZ24361REV1</v>
      </c>
      <c r="Y1925">
        <v>0</v>
      </c>
      <c r="Z1925" t="str">
        <v>东莞朗勤电子科技有限公司</v>
      </c>
      <c r="AA1925">
        <v>0</v>
      </c>
      <c r="AB1925">
        <v>2023</v>
      </c>
      <c r="AC1925">
        <v>11</v>
      </c>
      <c r="AD1925" t="str">
        <v>Q3</v>
      </c>
      <c r="AE1925" t="str">
        <v>FY23/24</v>
      </c>
      <c r="AF1925" t="str">
        <v>SOUTH</v>
      </c>
    </row>
    <row r="1926" spans="1:32">
      <c r="A1926" t="str">
        <v>ESSZ</v>
      </c>
      <c r="B1926" t="str">
        <v>BJS</v>
      </c>
      <c r="C1926" t="str">
        <v>SERVICE_CHARGE</v>
      </c>
      <c r="D1926" s="4">
        <v>45257</v>
      </c>
      <c r="E1926" t="str">
        <v>YAMAHA</v>
      </c>
      <c r="F1926">
        <v>12100149</v>
      </c>
      <c r="G1926">
        <v>45257</v>
      </c>
      <c r="H1926" t="str">
        <v>YMCT|REPAIR CHARGE</v>
      </c>
      <c r="I1926" t="str">
        <v>REPAIR CHARGE</v>
      </c>
      <c r="J1926">
        <v>1</v>
      </c>
      <c r="K1926">
        <v>1</v>
      </c>
      <c r="L1926">
        <v>70265.490000000005</v>
      </c>
      <c r="M1926" t="str">
        <v>CNY</v>
      </c>
      <c r="N1926">
        <v>1.07</v>
      </c>
      <c r="O1926">
        <v>70265.490000000005</v>
      </c>
      <c r="P1926">
        <v>75184.074300000007</v>
      </c>
      <c r="Q1926" t="str">
        <v>C66BJS-SMT SERVICE</v>
      </c>
      <c r="R1926" t="str">
        <v>Beijing Xincheng Technology Co., Ltd.</v>
      </c>
      <c r="S1926" t="str">
        <v>Same</v>
      </c>
      <c r="T1926">
        <v>900949</v>
      </c>
      <c r="U1926">
        <v>0</v>
      </c>
      <c r="V1926" t="str">
        <v>373SMT INV-NON-CON</v>
      </c>
      <c r="W1926">
        <v>0</v>
      </c>
      <c r="X1926" t="str">
        <v>C66BJ24029R1</v>
      </c>
      <c r="Y1926">
        <v>0</v>
      </c>
      <c r="Z1926" t="str">
        <v>北京新成科技有限公司</v>
      </c>
      <c r="AA1926">
        <v>0</v>
      </c>
      <c r="AB1926">
        <v>2023</v>
      </c>
      <c r="AC1926">
        <v>11</v>
      </c>
      <c r="AD1926" t="str">
        <v>Q3</v>
      </c>
      <c r="AE1926" t="str">
        <v>FY23/24</v>
      </c>
      <c r="AF1926" t="str">
        <v>NORTH</v>
      </c>
    </row>
    <row r="1927" spans="1:32">
      <c r="A1927" t="str">
        <v>ESSZ</v>
      </c>
      <c r="B1927" t="str">
        <v>BJS</v>
      </c>
      <c r="C1927" t="str">
        <v>FEEDER</v>
      </c>
      <c r="D1927" s="4">
        <v>45257</v>
      </c>
      <c r="E1927" t="str">
        <v>YAMAHA</v>
      </c>
      <c r="F1927">
        <v>14100686</v>
      </c>
      <c r="G1927">
        <v>45257</v>
      </c>
      <c r="H1927" t="str">
        <v>YMCT|KHJ-MC100-00</v>
      </c>
      <c r="I1927" t="str">
        <v>SS TAPE FEEDER 8mm</v>
      </c>
      <c r="J1927">
        <v>30</v>
      </c>
      <c r="K1927">
        <v>30</v>
      </c>
      <c r="L1927">
        <v>0</v>
      </c>
      <c r="M1927" t="str">
        <v>CNY</v>
      </c>
      <c r="N1927">
        <v>1.07</v>
      </c>
      <c r="O1927">
        <v>0</v>
      </c>
      <c r="P1927">
        <v>0</v>
      </c>
      <c r="Q1927" t="str">
        <v>C66BJS-SMT SERVICE</v>
      </c>
      <c r="R1927" t="str">
        <v>Beijing Xincheng Technology Co., Ltd.</v>
      </c>
      <c r="S1927" t="str">
        <v>Same</v>
      </c>
      <c r="T1927">
        <v>900950</v>
      </c>
      <c r="U1927">
        <v>65686.47</v>
      </c>
      <c r="V1927" t="str">
        <v>373SMT INV-PTS SALES</v>
      </c>
      <c r="W1927">
        <v>0</v>
      </c>
      <c r="X1927" t="str">
        <v>C66BJ24029R1</v>
      </c>
      <c r="Y1927">
        <v>1330207</v>
      </c>
      <c r="Z1927" t="str">
        <v>北京新成科技有限公司</v>
      </c>
      <c r="AA1927">
        <v>0</v>
      </c>
      <c r="AB1927">
        <v>2023</v>
      </c>
      <c r="AC1927">
        <v>11</v>
      </c>
      <c r="AD1927" t="str">
        <v>Q3</v>
      </c>
      <c r="AE1927" t="str">
        <v>FY23/24</v>
      </c>
      <c r="AF1927" t="str">
        <v>NORTH</v>
      </c>
    </row>
    <row r="1928" spans="1:32">
      <c r="A1928" t="str">
        <v>ESSZ</v>
      </c>
      <c r="B1928" t="str">
        <v>BJS</v>
      </c>
      <c r="C1928" t="str">
        <v>FEEDER</v>
      </c>
      <c r="D1928" s="4">
        <v>45257</v>
      </c>
      <c r="E1928" t="str">
        <v>YAMAHA</v>
      </c>
      <c r="F1928">
        <v>14100686</v>
      </c>
      <c r="G1928">
        <v>45257</v>
      </c>
      <c r="H1928" t="str">
        <v>YMCT|KHJ-MC600-00</v>
      </c>
      <c r="I1928" t="str">
        <v>SS TAPE FEEDER 44mm</v>
      </c>
      <c r="J1928">
        <v>1</v>
      </c>
      <c r="K1928">
        <v>1</v>
      </c>
      <c r="L1928">
        <v>0</v>
      </c>
      <c r="M1928" t="str">
        <v>CNY</v>
      </c>
      <c r="N1928">
        <v>1.07</v>
      </c>
      <c r="O1928">
        <v>0</v>
      </c>
      <c r="P1928">
        <v>0</v>
      </c>
      <c r="Q1928" t="str">
        <v>C66BJS-SMT SERVICE</v>
      </c>
      <c r="R1928" t="str">
        <v>Beijing Xincheng Technology Co., Ltd.</v>
      </c>
      <c r="S1928" t="str">
        <v>Same</v>
      </c>
      <c r="T1928">
        <v>900950</v>
      </c>
      <c r="U1928">
        <v>6094.37</v>
      </c>
      <c r="V1928" t="str">
        <v>373SMT INV-PTS SALES</v>
      </c>
      <c r="W1928">
        <v>0</v>
      </c>
      <c r="X1928" t="str">
        <v>C66BJ24029R1</v>
      </c>
      <c r="Y1928">
        <v>1330207</v>
      </c>
      <c r="Z1928" t="str">
        <v>北京新成科技有限公司</v>
      </c>
      <c r="AA1928">
        <v>0</v>
      </c>
      <c r="AB1928">
        <v>2023</v>
      </c>
      <c r="AC1928">
        <v>11</v>
      </c>
      <c r="AD1928" t="str">
        <v>Q3</v>
      </c>
      <c r="AE1928" t="str">
        <v>FY23/24</v>
      </c>
      <c r="AF1928" t="str">
        <v>NORTH</v>
      </c>
    </row>
    <row r="1929" spans="1:32">
      <c r="A1929" t="str">
        <v>ESSZ</v>
      </c>
      <c r="B1929" t="str">
        <v>SZX</v>
      </c>
      <c r="C1929" t="str">
        <v>SERVICE_CHARGE</v>
      </c>
      <c r="D1929" s="4">
        <v>45272</v>
      </c>
      <c r="E1929" t="str">
        <v>YAMAHA</v>
      </c>
      <c r="F1929">
        <v>12100150</v>
      </c>
      <c r="G1929">
        <v>45272</v>
      </c>
      <c r="H1929" t="str">
        <v>YMCT|REPAIR CHARGE</v>
      </c>
      <c r="I1929" t="str">
        <v>REPAIR CHARGE</v>
      </c>
      <c r="J1929">
        <v>1</v>
      </c>
      <c r="K1929">
        <v>1</v>
      </c>
      <c r="L1929">
        <v>884.96</v>
      </c>
      <c r="M1929" t="str">
        <v>CNY</v>
      </c>
      <c r="N1929">
        <v>1.095</v>
      </c>
      <c r="O1929">
        <v>884.96</v>
      </c>
      <c r="P1929">
        <v>969.03120000000001</v>
      </c>
      <c r="Q1929" t="str">
        <v>C66SZX-SMT SERVICE</v>
      </c>
      <c r="R1929" t="str">
        <v>Hai Xin Technology(ShenZhen) Company Limited.</v>
      </c>
      <c r="S1929" t="str">
        <v>Same</v>
      </c>
      <c r="T1929">
        <v>900965</v>
      </c>
      <c r="U1929">
        <v>0</v>
      </c>
      <c r="V1929" t="str">
        <v>373SMT INV-NON-CON</v>
      </c>
      <c r="W1929">
        <v>0</v>
      </c>
      <c r="X1929" t="str">
        <v>PO2310000502-KDA04</v>
      </c>
      <c r="Y1929">
        <v>0</v>
      </c>
      <c r="Z1929" t="str">
        <v>海星科技（深圳）有限公司</v>
      </c>
      <c r="AA1929">
        <v>0</v>
      </c>
      <c r="AB1929">
        <v>2023</v>
      </c>
      <c r="AC1929">
        <v>12</v>
      </c>
      <c r="AD1929" t="str">
        <v>Q3</v>
      </c>
      <c r="AE1929" t="str">
        <v>FY23/24</v>
      </c>
      <c r="AF1929" t="str">
        <v>SOUTH</v>
      </c>
    </row>
    <row r="1930" spans="1:32">
      <c r="A1930" t="str">
        <v>ESSZ</v>
      </c>
      <c r="B1930" t="str">
        <v>SZX</v>
      </c>
      <c r="C1930" t="str">
        <v>SERVICE_CHARGE</v>
      </c>
      <c r="D1930" s="4">
        <v>45272</v>
      </c>
      <c r="E1930" t="str">
        <v>YAMAHA</v>
      </c>
      <c r="F1930">
        <v>12100151</v>
      </c>
      <c r="G1930">
        <v>45272</v>
      </c>
      <c r="H1930" t="str">
        <v>YMCT|REPAIR CHARGE</v>
      </c>
      <c r="I1930" t="str">
        <v>REPAIR CHARGE</v>
      </c>
      <c r="J1930">
        <v>1</v>
      </c>
      <c r="K1930">
        <v>1</v>
      </c>
      <c r="L1930">
        <v>3444.25</v>
      </c>
      <c r="M1930" t="str">
        <v>CNY</v>
      </c>
      <c r="N1930">
        <v>1.095</v>
      </c>
      <c r="O1930">
        <v>3444.25</v>
      </c>
      <c r="P1930">
        <v>3771.4537500000001</v>
      </c>
      <c r="Q1930" t="str">
        <v>C66SZX-SMT SERVICE</v>
      </c>
      <c r="R1930" t="str">
        <v>Shenzhen PengBoHui Electronics Co., Ltd.</v>
      </c>
      <c r="S1930" t="str">
        <v>Same</v>
      </c>
      <c r="T1930">
        <v>900966</v>
      </c>
      <c r="U1930">
        <v>0</v>
      </c>
      <c r="V1930" t="str">
        <v>373SMT INV-NON-CON</v>
      </c>
      <c r="W1930">
        <v>0</v>
      </c>
      <c r="X1930" t="str">
        <v>C66SZ24332REV1</v>
      </c>
      <c r="Y1930">
        <v>0</v>
      </c>
      <c r="Z1930" t="str">
        <v>深圳市鹏博辉电子有限公司</v>
      </c>
      <c r="AA1930">
        <v>0</v>
      </c>
      <c r="AB1930">
        <v>2023</v>
      </c>
      <c r="AC1930">
        <v>12</v>
      </c>
      <c r="AD1930" t="str">
        <v>Q3</v>
      </c>
      <c r="AE1930" t="str">
        <v>FY23/24</v>
      </c>
      <c r="AF1930" t="str">
        <v>SOUTH</v>
      </c>
    </row>
    <row r="1931" spans="1:32">
      <c r="A1931" t="str">
        <v>ESSZ</v>
      </c>
      <c r="B1931" t="str">
        <v>SZX</v>
      </c>
      <c r="C1931" t="str">
        <v>SPARES/OTHER</v>
      </c>
      <c r="D1931" s="4">
        <v>45272</v>
      </c>
      <c r="E1931" t="str">
        <v>YAMAHA</v>
      </c>
      <c r="F1931">
        <v>14100687</v>
      </c>
      <c r="G1931">
        <v>45272</v>
      </c>
      <c r="H1931" t="str">
        <v>YMCT|KLA-M4255-50</v>
      </c>
      <c r="I1931" t="str">
        <v>FLASH DISK 4G</v>
      </c>
      <c r="J1931">
        <v>1</v>
      </c>
      <c r="K1931">
        <v>1</v>
      </c>
      <c r="L1931">
        <v>2123.89</v>
      </c>
      <c r="M1931" t="str">
        <v>CNY</v>
      </c>
      <c r="N1931">
        <v>1.095</v>
      </c>
      <c r="O1931">
        <v>2123.89</v>
      </c>
      <c r="P1931">
        <v>2325.6595499999999</v>
      </c>
      <c r="Q1931" t="str">
        <v>C66SZX-SMT SERVICE</v>
      </c>
      <c r="R1931" t="str">
        <v>Hai Xin Technology(ShenZhen) Company Limited.</v>
      </c>
      <c r="S1931" t="str">
        <v>Same</v>
      </c>
      <c r="T1931">
        <v>900964</v>
      </c>
      <c r="U1931">
        <v>1082.25</v>
      </c>
      <c r="V1931" t="str">
        <v>373SMT INV-PTS SALES</v>
      </c>
      <c r="W1931">
        <v>0</v>
      </c>
      <c r="X1931" t="str">
        <v>PO2310000502-KDA04</v>
      </c>
      <c r="Y1931">
        <v>1340136</v>
      </c>
      <c r="Z1931" t="str">
        <v>海星科技（深圳）有限公司</v>
      </c>
      <c r="AA1931">
        <v>0</v>
      </c>
      <c r="AB1931">
        <v>2023</v>
      </c>
      <c r="AC1931">
        <v>12</v>
      </c>
      <c r="AD1931" t="str">
        <v>Q3</v>
      </c>
      <c r="AE1931" t="str">
        <v>FY23/24</v>
      </c>
      <c r="AF1931" t="str">
        <v>SOUTH</v>
      </c>
    </row>
    <row r="1932" spans="1:32">
      <c r="A1932" t="str">
        <v>ESSZ</v>
      </c>
      <c r="B1932" t="str">
        <v>XIY</v>
      </c>
      <c r="C1932" t="str">
        <v>SERVICE_CHARGE</v>
      </c>
      <c r="D1932" s="4">
        <v>45274</v>
      </c>
      <c r="E1932" t="str">
        <v>YAMAHA</v>
      </c>
      <c r="F1932">
        <v>12100152</v>
      </c>
      <c r="G1932">
        <v>45274</v>
      </c>
      <c r="H1932" t="str">
        <v>YMCT|REPAIR CHARGE</v>
      </c>
      <c r="I1932" t="str">
        <v>REPAIR CHARGE</v>
      </c>
      <c r="J1932">
        <v>1</v>
      </c>
      <c r="K1932">
        <v>1</v>
      </c>
      <c r="L1932">
        <v>12389.38</v>
      </c>
      <c r="M1932" t="str">
        <v>CNY</v>
      </c>
      <c r="N1932">
        <v>1.095</v>
      </c>
      <c r="O1932">
        <v>12389.38</v>
      </c>
      <c r="P1932">
        <v>13566.371099999998</v>
      </c>
      <c r="Q1932" t="str">
        <v>C66XIY-SERVICE GROUP</v>
      </c>
      <c r="R1932" t="str">
        <v>Henan Hozel Electronics Co.,Ltd. - Inactive</v>
      </c>
      <c r="S1932" t="str">
        <v>Same</v>
      </c>
      <c r="T1932">
        <v>900967</v>
      </c>
      <c r="U1932">
        <v>0</v>
      </c>
      <c r="V1932" t="str">
        <v>373SMT INV-NON-CON</v>
      </c>
      <c r="W1932">
        <v>0</v>
      </c>
      <c r="X1932">
        <v>0</v>
      </c>
      <c r="Y1932">
        <v>0</v>
      </c>
      <c r="Z1932" t="str">
        <v>河南皓泽电子股份有限公司</v>
      </c>
      <c r="AA1932">
        <v>0</v>
      </c>
      <c r="AB1932">
        <v>2023</v>
      </c>
      <c r="AC1932">
        <v>12</v>
      </c>
      <c r="AD1932" t="str">
        <v>Q3</v>
      </c>
      <c r="AE1932" t="str">
        <v>FY23/24</v>
      </c>
      <c r="AF1932" t="str">
        <v>WEST</v>
      </c>
    </row>
    <row r="1933" spans="1:32">
      <c r="A1933" t="str">
        <v>ESSZ</v>
      </c>
      <c r="B1933" t="str">
        <v>SZX</v>
      </c>
      <c r="C1933" t="str">
        <v>SERVICE_CHARGE</v>
      </c>
      <c r="D1933" s="4">
        <v>45274</v>
      </c>
      <c r="E1933" t="str">
        <v>YAMAHA</v>
      </c>
      <c r="F1933">
        <v>12100153</v>
      </c>
      <c r="G1933">
        <v>45274</v>
      </c>
      <c r="H1933" t="str">
        <v>YMCT|REPAIR CHARGE</v>
      </c>
      <c r="I1933" t="str">
        <v>REPAIR CHARGE</v>
      </c>
      <c r="J1933">
        <v>1</v>
      </c>
      <c r="K1933">
        <v>1</v>
      </c>
      <c r="L1933">
        <v>575.22</v>
      </c>
      <c r="M1933" t="str">
        <v>CNY</v>
      </c>
      <c r="N1933">
        <v>1.095</v>
      </c>
      <c r="O1933">
        <v>575.22</v>
      </c>
      <c r="P1933">
        <v>629.86590000000001</v>
      </c>
      <c r="Q1933" t="str">
        <v>C66SZX-SMT SERVICE</v>
      </c>
      <c r="R1933" t="str">
        <v>Shenzhen Longda Optoelectronic Co., Ltd</v>
      </c>
      <c r="S1933" t="str">
        <v>Same</v>
      </c>
      <c r="T1933">
        <v>900969</v>
      </c>
      <c r="U1933">
        <v>0</v>
      </c>
      <c r="V1933" t="str">
        <v>373SMT INV-NON-CON</v>
      </c>
      <c r="W1933">
        <v>0</v>
      </c>
      <c r="X1933" t="str">
        <v>C66SZ24333</v>
      </c>
      <c r="Y1933">
        <v>0</v>
      </c>
      <c r="Z1933" t="str">
        <v>深圳市龙大光电有限公司</v>
      </c>
      <c r="AA1933">
        <v>0</v>
      </c>
      <c r="AB1933">
        <v>2023</v>
      </c>
      <c r="AC1933">
        <v>12</v>
      </c>
      <c r="AD1933" t="str">
        <v>Q3</v>
      </c>
      <c r="AE1933" t="str">
        <v>FY23/24</v>
      </c>
      <c r="AF1933" t="str">
        <v>SOUTH</v>
      </c>
    </row>
    <row r="1934" spans="1:32">
      <c r="A1934" t="str">
        <v>ESSZ</v>
      </c>
      <c r="B1934" t="str">
        <v>SZX</v>
      </c>
      <c r="C1934" t="str">
        <v>CONTRACT_FEE</v>
      </c>
      <c r="D1934" s="4">
        <v>45274</v>
      </c>
      <c r="E1934" t="str">
        <v>YAMAHA</v>
      </c>
      <c r="F1934">
        <v>13100087</v>
      </c>
      <c r="G1934">
        <v>45274</v>
      </c>
      <c r="H1934" t="str">
        <v>YMCT|REPAIR CHARGE</v>
      </c>
      <c r="I1934" t="str">
        <v>REPAIR CHARGE</v>
      </c>
      <c r="J1934">
        <v>0.5</v>
      </c>
      <c r="K1934">
        <v>0.5</v>
      </c>
      <c r="L1934">
        <v>88495.58</v>
      </c>
      <c r="M1934" t="str">
        <v>CNY</v>
      </c>
      <c r="N1934">
        <v>1.095</v>
      </c>
      <c r="O1934">
        <v>88495.58</v>
      </c>
      <c r="P1934">
        <v>96902.660099999994</v>
      </c>
      <c r="Q1934" t="str">
        <v>C66SZX-SMT SERVICE</v>
      </c>
      <c r="R1934" t="str">
        <v>JiangXi Netis Technology Co., Ltd.</v>
      </c>
      <c r="S1934" t="str">
        <v>Same</v>
      </c>
      <c r="T1934">
        <v>900971</v>
      </c>
      <c r="U1934">
        <v>0</v>
      </c>
      <c r="V1934" t="str">
        <v>373SMT INV-CONTRACT</v>
      </c>
      <c r="W1934">
        <v>0</v>
      </c>
      <c r="X1934" t="str">
        <v>C66-CAN-24030REV2--Wangshi</v>
      </c>
      <c r="Y1934">
        <v>0</v>
      </c>
      <c r="Z1934" t="str">
        <v>江西网是科技有限公司</v>
      </c>
      <c r="AA1934">
        <v>0</v>
      </c>
      <c r="AB1934">
        <v>2023</v>
      </c>
      <c r="AC1934">
        <v>12</v>
      </c>
      <c r="AD1934" t="str">
        <v>Q3</v>
      </c>
      <c r="AE1934" t="str">
        <v>FY23/24</v>
      </c>
      <c r="AF1934" t="str">
        <v>SOUTH</v>
      </c>
    </row>
    <row r="1935" spans="1:32">
      <c r="A1935" t="str">
        <v>ESSZ</v>
      </c>
      <c r="B1935" t="str">
        <v>XIY</v>
      </c>
      <c r="C1935" t="str">
        <v>FEEDER</v>
      </c>
      <c r="D1935" s="4">
        <v>45274</v>
      </c>
      <c r="E1935" t="str">
        <v>YAMAHA</v>
      </c>
      <c r="F1935">
        <v>14100688</v>
      </c>
      <c r="G1935">
        <v>45274</v>
      </c>
      <c r="H1935" t="str">
        <v>YMCT|KHJ-MC100-00</v>
      </c>
      <c r="I1935" t="str">
        <v>SS TAPE FEEDER 8mm</v>
      </c>
      <c r="J1935">
        <v>5</v>
      </c>
      <c r="K1935">
        <v>5</v>
      </c>
      <c r="L1935">
        <v>0</v>
      </c>
      <c r="M1935" t="str">
        <v>CNY</v>
      </c>
      <c r="N1935">
        <v>1.095</v>
      </c>
      <c r="O1935">
        <v>0</v>
      </c>
      <c r="P1935">
        <v>0</v>
      </c>
      <c r="Q1935" t="str">
        <v>C66XIY-SERVICE GROUP</v>
      </c>
      <c r="R1935" t="str">
        <v>Henan Hozel Electronics Co.,Ltd. - Inactive</v>
      </c>
      <c r="S1935" t="str">
        <v>Same</v>
      </c>
      <c r="T1935">
        <v>900968</v>
      </c>
      <c r="U1935">
        <v>10947.75</v>
      </c>
      <c r="V1935" t="str">
        <v>373SMT INV-PTS SALES</v>
      </c>
      <c r="W1935">
        <v>0</v>
      </c>
      <c r="X1935">
        <v>0</v>
      </c>
      <c r="Y1935">
        <v>1342114</v>
      </c>
      <c r="Z1935" t="str">
        <v>河南皓泽电子股份有限公司</v>
      </c>
      <c r="AA1935">
        <v>0</v>
      </c>
      <c r="AB1935">
        <v>2023</v>
      </c>
      <c r="AC1935">
        <v>12</v>
      </c>
      <c r="AD1935" t="str">
        <v>Q3</v>
      </c>
      <c r="AE1935" t="str">
        <v>FY23/24</v>
      </c>
      <c r="AF1935" t="str">
        <v>WEST</v>
      </c>
    </row>
    <row r="1936" spans="1:32">
      <c r="A1936" t="str">
        <v>ESSZ</v>
      </c>
      <c r="B1936" t="str">
        <v>SZX</v>
      </c>
      <c r="C1936" t="str">
        <v>SPARES/OTHER</v>
      </c>
      <c r="D1936" s="4">
        <v>45274</v>
      </c>
      <c r="E1936" t="str">
        <v>OTHERS</v>
      </c>
      <c r="F1936">
        <v>14100689</v>
      </c>
      <c r="G1936">
        <v>45274</v>
      </c>
      <c r="H1936" t="str">
        <v>ZMTR|K48-M3856-00X</v>
      </c>
      <c r="I1936" t="str">
        <v>GREASE PACK(NSL)</v>
      </c>
      <c r="J1936">
        <v>20</v>
      </c>
      <c r="K1936">
        <v>20</v>
      </c>
      <c r="L1936">
        <v>0</v>
      </c>
      <c r="M1936" t="str">
        <v>CNY</v>
      </c>
      <c r="N1936">
        <v>1.095</v>
      </c>
      <c r="O1936">
        <v>0</v>
      </c>
      <c r="P1936">
        <v>0</v>
      </c>
      <c r="Q1936" t="str">
        <v>C66SZX-SMT SERVICE</v>
      </c>
      <c r="R1936" t="str">
        <v>JiangXi Netis Technology Co., Ltd.</v>
      </c>
      <c r="S1936" t="str">
        <v>Same</v>
      </c>
      <c r="T1936">
        <v>900970</v>
      </c>
      <c r="U1936">
        <v>2358.89</v>
      </c>
      <c r="V1936" t="str">
        <v>373SMT INV-PTS SALES</v>
      </c>
      <c r="W1936">
        <v>0</v>
      </c>
      <c r="X1936" t="str">
        <v>C66-CAN-24030REV2--Wangshi</v>
      </c>
      <c r="Y1936">
        <v>1342124</v>
      </c>
      <c r="Z1936" t="str">
        <v>江西网是科技有限公司</v>
      </c>
      <c r="AA1936">
        <v>0</v>
      </c>
      <c r="AB1936">
        <v>2023</v>
      </c>
      <c r="AC1936">
        <v>12</v>
      </c>
      <c r="AD1936" t="str">
        <v>Q3</v>
      </c>
      <c r="AE1936" t="str">
        <v>FY23/24</v>
      </c>
      <c r="AF1936" t="str">
        <v>SOUTH</v>
      </c>
    </row>
    <row r="1937" spans="1:32">
      <c r="A1937" t="str">
        <v>ESSZ</v>
      </c>
      <c r="B1937" t="str">
        <v>SZX</v>
      </c>
      <c r="C1937" t="str">
        <v>SERVICE_CHARGE</v>
      </c>
      <c r="D1937" s="4">
        <v>45278</v>
      </c>
      <c r="E1937" t="str">
        <v>YAMAHA</v>
      </c>
      <c r="F1937">
        <v>12100154</v>
      </c>
      <c r="G1937">
        <v>45278</v>
      </c>
      <c r="H1937" t="str">
        <v>YMCT|REPAIR CHARGE</v>
      </c>
      <c r="I1937" t="str">
        <v>REPAIR CHARGE</v>
      </c>
      <c r="J1937">
        <v>1</v>
      </c>
      <c r="K1937">
        <v>1</v>
      </c>
      <c r="L1937">
        <v>884.96</v>
      </c>
      <c r="M1937" t="str">
        <v>CNY</v>
      </c>
      <c r="N1937">
        <v>1.095</v>
      </c>
      <c r="O1937">
        <v>884.96</v>
      </c>
      <c r="P1937">
        <v>969.03120000000001</v>
      </c>
      <c r="Q1937" t="str">
        <v>C66SZX-SMT SERVICE</v>
      </c>
      <c r="R1937" t="str">
        <v>Shenzhen Yitian Technology Co. Ltd.</v>
      </c>
      <c r="S1937" t="str">
        <v>Same</v>
      </c>
      <c r="T1937">
        <v>900973</v>
      </c>
      <c r="U1937">
        <v>0</v>
      </c>
      <c r="V1937" t="str">
        <v>373SMT INV-NON-CON</v>
      </c>
      <c r="W1937">
        <v>0</v>
      </c>
      <c r="X1937" t="str">
        <v>C66SZ24354REV1</v>
      </c>
      <c r="Y1937">
        <v>0</v>
      </c>
      <c r="Z1937" t="str">
        <v>深圳市益田科技有限公司</v>
      </c>
      <c r="AA1937">
        <v>0</v>
      </c>
      <c r="AB1937">
        <v>2023</v>
      </c>
      <c r="AC1937">
        <v>12</v>
      </c>
      <c r="AD1937" t="str">
        <v>Q3</v>
      </c>
      <c r="AE1937" t="str">
        <v>FY23/24</v>
      </c>
      <c r="AF1937" t="str">
        <v>SOUTH</v>
      </c>
    </row>
    <row r="1938" spans="1:32">
      <c r="A1938" t="str">
        <v>ESSZ</v>
      </c>
      <c r="B1938" t="str">
        <v>SZX</v>
      </c>
      <c r="C1938" t="str">
        <v>SPARES/OTHER</v>
      </c>
      <c r="D1938" s="4">
        <v>45278</v>
      </c>
      <c r="E1938" t="str">
        <v>YAMAHA</v>
      </c>
      <c r="F1938">
        <v>14100690</v>
      </c>
      <c r="G1938">
        <v>45278</v>
      </c>
      <c r="H1938" t="str">
        <v>YMCT|KLW-M915B-00</v>
      </c>
      <c r="I1938" t="str">
        <v>SENSOR HEAD 2</v>
      </c>
      <c r="J1938">
        <v>1</v>
      </c>
      <c r="K1938">
        <v>1</v>
      </c>
      <c r="L1938">
        <v>1769.91</v>
      </c>
      <c r="M1938" t="str">
        <v>CNY</v>
      </c>
      <c r="N1938">
        <v>1.095</v>
      </c>
      <c r="O1938">
        <v>1769.91</v>
      </c>
      <c r="P1938">
        <v>1938.0514499999999</v>
      </c>
      <c r="Q1938" t="str">
        <v>C66SZX-SMT SERVICE</v>
      </c>
      <c r="R1938" t="str">
        <v>Shenzhen Yitian Technology Co. Ltd.</v>
      </c>
      <c r="S1938" t="str">
        <v>Same</v>
      </c>
      <c r="T1938">
        <v>900972</v>
      </c>
      <c r="U1938">
        <v>795.75</v>
      </c>
      <c r="V1938" t="str">
        <v>373SMT INV-PTS SALES</v>
      </c>
      <c r="W1938">
        <v>0</v>
      </c>
      <c r="X1938" t="str">
        <v>C66SZ24354REV1</v>
      </c>
      <c r="Y1938">
        <v>1344162</v>
      </c>
      <c r="Z1938" t="str">
        <v>深圳市益田科技有限公司</v>
      </c>
      <c r="AA1938">
        <v>0</v>
      </c>
      <c r="AB1938">
        <v>2023</v>
      </c>
      <c r="AC1938">
        <v>12</v>
      </c>
      <c r="AD1938" t="str">
        <v>Q3</v>
      </c>
      <c r="AE1938" t="str">
        <v>FY23/24</v>
      </c>
      <c r="AF1938" t="str">
        <v>SOUTH</v>
      </c>
    </row>
    <row r="1939" spans="1:32">
      <c r="A1939" t="str">
        <v>ESSZ</v>
      </c>
      <c r="B1939" t="str">
        <v>SZX</v>
      </c>
      <c r="C1939" t="str">
        <v>SERVICE_CHARGE</v>
      </c>
      <c r="D1939" s="4">
        <v>45279</v>
      </c>
      <c r="E1939" t="str">
        <v>YAMAHA</v>
      </c>
      <c r="F1939">
        <v>12100155</v>
      </c>
      <c r="G1939">
        <v>45279</v>
      </c>
      <c r="H1939" t="str">
        <v>YMCT|REPAIR CHARGE</v>
      </c>
      <c r="I1939" t="str">
        <v>REPAIR CHARGE</v>
      </c>
      <c r="J1939">
        <v>1</v>
      </c>
      <c r="K1939">
        <v>1</v>
      </c>
      <c r="L1939">
        <v>7079.65</v>
      </c>
      <c r="M1939" t="str">
        <v>CNY</v>
      </c>
      <c r="N1939">
        <v>1.095</v>
      </c>
      <c r="O1939">
        <v>7079.65</v>
      </c>
      <c r="P1939">
        <v>7752.2167499999996</v>
      </c>
      <c r="Q1939" t="str">
        <v>C66SZX-SMT SERVICE</v>
      </c>
      <c r="R1939" t="str">
        <v>Shenzhen ZhaoHui Electronics Co., Ltd</v>
      </c>
      <c r="S1939" t="str">
        <v>Same</v>
      </c>
      <c r="T1939">
        <v>900975</v>
      </c>
      <c r="U1939">
        <v>0</v>
      </c>
      <c r="V1939" t="str">
        <v>373SMT INV-NON-CON</v>
      </c>
      <c r="W1939">
        <v>0</v>
      </c>
      <c r="X1939" t="str">
        <v>C66SZ24234</v>
      </c>
      <c r="Y1939">
        <v>0</v>
      </c>
      <c r="Z1939" t="str">
        <v>深圳市兆晖电子有限公司</v>
      </c>
      <c r="AA1939">
        <v>0</v>
      </c>
      <c r="AB1939">
        <v>2023</v>
      </c>
      <c r="AC1939">
        <v>12</v>
      </c>
      <c r="AD1939" t="str">
        <v>Q3</v>
      </c>
      <c r="AE1939" t="str">
        <v>FY23/24</v>
      </c>
      <c r="AF1939" t="str">
        <v>SOUTH</v>
      </c>
    </row>
    <row r="1940" spans="1:32">
      <c r="A1940" t="str">
        <v>ESSZ</v>
      </c>
      <c r="B1940" t="str">
        <v>SZX</v>
      </c>
      <c r="C1940" t="str">
        <v>SERVICE_CHARGE</v>
      </c>
      <c r="D1940" s="4">
        <v>45279</v>
      </c>
      <c r="E1940" t="str">
        <v>YAMAHA</v>
      </c>
      <c r="F1940">
        <v>12100156</v>
      </c>
      <c r="G1940">
        <v>45279</v>
      </c>
      <c r="H1940" t="str">
        <v>YMCT|REPAIR CHARGE</v>
      </c>
      <c r="I1940" t="str">
        <v>REPAIR CHARGE</v>
      </c>
      <c r="J1940">
        <v>1</v>
      </c>
      <c r="K1940">
        <v>1</v>
      </c>
      <c r="L1940">
        <v>1592.92</v>
      </c>
      <c r="M1940" t="str">
        <v>CNY</v>
      </c>
      <c r="N1940">
        <v>1.095</v>
      </c>
      <c r="O1940">
        <v>1592.92</v>
      </c>
      <c r="P1940">
        <v>1744.2474</v>
      </c>
      <c r="Q1940" t="str">
        <v>C66SZX-SMT SERVICE</v>
      </c>
      <c r="R1940" t="str">
        <v>Huizhou Boshijie Technology Co., Ltd.</v>
      </c>
      <c r="S1940" t="str">
        <v>Same</v>
      </c>
      <c r="T1940">
        <v>900977</v>
      </c>
      <c r="U1940">
        <v>0</v>
      </c>
      <c r="V1940" t="str">
        <v>373SMT INV-NON-CON</v>
      </c>
      <c r="W1940">
        <v>0</v>
      </c>
      <c r="X1940" t="str">
        <v>3301-20230830001/3301-202</v>
      </c>
      <c r="Y1940">
        <v>0</v>
      </c>
      <c r="Z1940" t="str">
        <v>惠州市博实结科技有限公司</v>
      </c>
      <c r="AA1940">
        <v>0</v>
      </c>
      <c r="AB1940">
        <v>2023</v>
      </c>
      <c r="AC1940">
        <v>12</v>
      </c>
      <c r="AD1940" t="str">
        <v>Q3</v>
      </c>
      <c r="AE1940" t="str">
        <v>FY23/24</v>
      </c>
      <c r="AF1940" t="str">
        <v>SOUTH</v>
      </c>
    </row>
    <row r="1941" spans="1:32">
      <c r="A1941" t="str">
        <v>ESSZ</v>
      </c>
      <c r="B1941" t="str">
        <v>SZX</v>
      </c>
      <c r="C1941" t="str">
        <v>SERVICE_CHARGE</v>
      </c>
      <c r="D1941" s="4">
        <v>45279</v>
      </c>
      <c r="E1941" t="str">
        <v>YAMAHA</v>
      </c>
      <c r="F1941">
        <v>12100156</v>
      </c>
      <c r="G1941">
        <v>45279</v>
      </c>
      <c r="H1941" t="str">
        <v>YMCT|REPAIR CHARGE</v>
      </c>
      <c r="I1941" t="str">
        <v>REPAIR CHARGE</v>
      </c>
      <c r="J1941">
        <v>1</v>
      </c>
      <c r="K1941">
        <v>1</v>
      </c>
      <c r="L1941">
        <v>1769.91</v>
      </c>
      <c r="M1941" t="str">
        <v>CNY</v>
      </c>
      <c r="N1941">
        <v>1.095</v>
      </c>
      <c r="O1941">
        <v>1769.91</v>
      </c>
      <c r="P1941">
        <v>1938.0514499999999</v>
      </c>
      <c r="Q1941" t="str">
        <v>C66SZX-SMT SERVICE</v>
      </c>
      <c r="R1941" t="str">
        <v>Huizhou Boshijie Technology Co., Ltd.</v>
      </c>
      <c r="S1941" t="str">
        <v>Same</v>
      </c>
      <c r="T1941">
        <v>900977</v>
      </c>
      <c r="U1941">
        <v>0</v>
      </c>
      <c r="V1941" t="str">
        <v>373SMT INV-NON-CON</v>
      </c>
      <c r="W1941">
        <v>0</v>
      </c>
      <c r="X1941" t="str">
        <v>3301-20230830001/3301-202</v>
      </c>
      <c r="Y1941">
        <v>0</v>
      </c>
      <c r="Z1941" t="str">
        <v>惠州市博实结科技有限公司</v>
      </c>
      <c r="AA1941">
        <v>0</v>
      </c>
      <c r="AB1941">
        <v>2023</v>
      </c>
      <c r="AC1941">
        <v>12</v>
      </c>
      <c r="AD1941" t="str">
        <v>Q3</v>
      </c>
      <c r="AE1941" t="str">
        <v>FY23/24</v>
      </c>
      <c r="AF1941" t="str">
        <v>SOUTH</v>
      </c>
    </row>
    <row r="1942" spans="1:32">
      <c r="A1942" t="str">
        <v>ESSZ</v>
      </c>
      <c r="B1942" t="str">
        <v>SZX</v>
      </c>
      <c r="C1942" t="str">
        <v>SERVICE_CHARGE</v>
      </c>
      <c r="D1942" s="4">
        <v>45279</v>
      </c>
      <c r="E1942" t="str">
        <v>YAMAHA</v>
      </c>
      <c r="F1942">
        <v>12100156</v>
      </c>
      <c r="G1942">
        <v>45279</v>
      </c>
      <c r="H1942" t="str">
        <v>YMCT|REPAIR CHARGE</v>
      </c>
      <c r="I1942" t="str">
        <v>REPAIR CHARGE</v>
      </c>
      <c r="J1942">
        <v>1</v>
      </c>
      <c r="K1942">
        <v>1</v>
      </c>
      <c r="L1942">
        <v>1592.92</v>
      </c>
      <c r="M1942" t="str">
        <v>CNY</v>
      </c>
      <c r="N1942">
        <v>1.095</v>
      </c>
      <c r="O1942">
        <v>1592.92</v>
      </c>
      <c r="P1942">
        <v>1744.2474</v>
      </c>
      <c r="Q1942" t="str">
        <v>C66SZX-SMT SERVICE</v>
      </c>
      <c r="R1942" t="str">
        <v>Huizhou Boshijie Technology Co., Ltd.</v>
      </c>
      <c r="S1942" t="str">
        <v>Same</v>
      </c>
      <c r="T1942">
        <v>900977</v>
      </c>
      <c r="U1942">
        <v>0</v>
      </c>
      <c r="V1942" t="str">
        <v>373SMT INV-NON-CON</v>
      </c>
      <c r="W1942">
        <v>0</v>
      </c>
      <c r="X1942" t="str">
        <v>3301-20230830001/3301-202</v>
      </c>
      <c r="Y1942">
        <v>0</v>
      </c>
      <c r="Z1942" t="str">
        <v>惠州市博实结科技有限公司</v>
      </c>
      <c r="AA1942">
        <v>0</v>
      </c>
      <c r="AB1942">
        <v>2023</v>
      </c>
      <c r="AC1942">
        <v>12</v>
      </c>
      <c r="AD1942" t="str">
        <v>Q3</v>
      </c>
      <c r="AE1942" t="str">
        <v>FY23/24</v>
      </c>
      <c r="AF1942" t="str">
        <v>SOUTH</v>
      </c>
    </row>
    <row r="1943" spans="1:32">
      <c r="A1943" t="str">
        <v>ESSZ</v>
      </c>
      <c r="B1943" t="str">
        <v>SZX</v>
      </c>
      <c r="C1943" t="str">
        <v>SERVICE_CHARGE</v>
      </c>
      <c r="D1943" s="4">
        <v>45279</v>
      </c>
      <c r="E1943" t="str">
        <v>YAMAHA</v>
      </c>
      <c r="F1943">
        <v>12100157</v>
      </c>
      <c r="G1943">
        <v>45279</v>
      </c>
      <c r="H1943" t="str">
        <v>YMCT|REPAIR CHARGE</v>
      </c>
      <c r="I1943" t="str">
        <v>REPAIR CHARGE</v>
      </c>
      <c r="J1943">
        <v>1</v>
      </c>
      <c r="K1943">
        <v>1</v>
      </c>
      <c r="L1943">
        <v>22522.12</v>
      </c>
      <c r="M1943" t="str">
        <v>CNY</v>
      </c>
      <c r="N1943">
        <v>1.095</v>
      </c>
      <c r="O1943">
        <v>22522.12</v>
      </c>
      <c r="P1943">
        <v>24661.721399999999</v>
      </c>
      <c r="Q1943" t="str">
        <v>C66SZX-SMT SERVICE</v>
      </c>
      <c r="R1943" t="str">
        <v>Huizhou Junengliang Electronic Technology Co., Ltd</v>
      </c>
      <c r="S1943" t="str">
        <v>Same</v>
      </c>
      <c r="T1943">
        <v>900978</v>
      </c>
      <c r="U1943">
        <v>0</v>
      </c>
      <c r="V1943" t="str">
        <v>373SMT INV-NON-CON</v>
      </c>
      <c r="W1943">
        <v>0</v>
      </c>
      <c r="X1943" t="str">
        <v>PO20230802001</v>
      </c>
      <c r="Y1943">
        <v>0</v>
      </c>
      <c r="Z1943" t="str">
        <v>惠州市炬能量电子科技有限公司</v>
      </c>
      <c r="AA1943">
        <v>0</v>
      </c>
      <c r="AB1943">
        <v>2023</v>
      </c>
      <c r="AC1943">
        <v>12</v>
      </c>
      <c r="AD1943" t="str">
        <v>Q3</v>
      </c>
      <c r="AE1943" t="str">
        <v>FY23/24</v>
      </c>
      <c r="AF1943" t="str">
        <v>SOUTH</v>
      </c>
    </row>
    <row r="1944" spans="1:32">
      <c r="A1944" t="str">
        <v>ESSZ</v>
      </c>
      <c r="B1944" t="str">
        <v>SZX</v>
      </c>
      <c r="C1944" t="str">
        <v>SPARES/OTHER</v>
      </c>
      <c r="D1944" s="4">
        <v>45279</v>
      </c>
      <c r="E1944" t="str">
        <v>YAMAHA</v>
      </c>
      <c r="F1944">
        <v>14100691</v>
      </c>
      <c r="G1944">
        <v>45279</v>
      </c>
      <c r="H1944" t="str">
        <v>YMCT|KHY-M3T22-01</v>
      </c>
      <c r="I1944" t="str">
        <v>SHOCK ABSORBERS</v>
      </c>
      <c r="J1944">
        <v>1</v>
      </c>
      <c r="K1944">
        <v>1</v>
      </c>
      <c r="L1944">
        <v>663.72</v>
      </c>
      <c r="M1944" t="str">
        <v>CNY</v>
      </c>
      <c r="N1944">
        <v>1.095</v>
      </c>
      <c r="O1944">
        <v>663.72</v>
      </c>
      <c r="P1944">
        <v>726.77340000000004</v>
      </c>
      <c r="Q1944" t="str">
        <v>C66SZX-SMT SERVICE</v>
      </c>
      <c r="R1944" t="str">
        <v>Shenzhen Kechuangqi Technology Co., Ltd.</v>
      </c>
      <c r="S1944" t="str">
        <v>Same</v>
      </c>
      <c r="T1944">
        <v>900974</v>
      </c>
      <c r="U1944">
        <v>396</v>
      </c>
      <c r="V1944" t="str">
        <v>373SMT INV-PTS SALES</v>
      </c>
      <c r="W1944">
        <v>0</v>
      </c>
      <c r="X1944" t="str">
        <v>C66SZ24339</v>
      </c>
      <c r="Y1944">
        <v>1345183</v>
      </c>
      <c r="Z1944" t="str">
        <v>深圳市科创奇科技有限公司</v>
      </c>
      <c r="AA1944">
        <v>0</v>
      </c>
      <c r="AB1944">
        <v>2023</v>
      </c>
      <c r="AC1944">
        <v>12</v>
      </c>
      <c r="AD1944" t="str">
        <v>Q3</v>
      </c>
      <c r="AE1944" t="str">
        <v>FY23/24</v>
      </c>
      <c r="AF1944" t="str">
        <v>SOUTH</v>
      </c>
    </row>
    <row r="1945" spans="1:32">
      <c r="A1945" t="str">
        <v>ESSZ</v>
      </c>
      <c r="B1945" t="str">
        <v>SZX</v>
      </c>
      <c r="C1945" t="str">
        <v>SPARES/OTHER</v>
      </c>
      <c r="D1945" s="4">
        <v>45279</v>
      </c>
      <c r="E1945" t="str">
        <v>YAMAHA</v>
      </c>
      <c r="F1945">
        <v>14100692</v>
      </c>
      <c r="G1945">
        <v>45279</v>
      </c>
      <c r="H1945" t="str">
        <v>YMCT|90990-25J026</v>
      </c>
      <c r="I1945" t="str">
        <v>BEARING</v>
      </c>
      <c r="J1945">
        <v>10</v>
      </c>
      <c r="K1945">
        <v>10</v>
      </c>
      <c r="L1945">
        <v>1327.43</v>
      </c>
      <c r="M1945" t="str">
        <v>CNY</v>
      </c>
      <c r="N1945">
        <v>1.095</v>
      </c>
      <c r="O1945">
        <v>1327.43</v>
      </c>
      <c r="P1945">
        <v>1453.53585</v>
      </c>
      <c r="Q1945" t="str">
        <v>C66SZX-SMT SERVICE</v>
      </c>
      <c r="R1945" t="str">
        <v>Huizhou Boshijie Technology Co., Ltd.</v>
      </c>
      <c r="S1945" t="str">
        <v>Same</v>
      </c>
      <c r="T1945">
        <v>900976</v>
      </c>
      <c r="U1945">
        <v>612</v>
      </c>
      <c r="V1945" t="str">
        <v>373SMT INV-PTS SALES</v>
      </c>
      <c r="W1945">
        <v>0</v>
      </c>
      <c r="X1945" t="str">
        <v>3301-20230830001/3301-202</v>
      </c>
      <c r="Y1945">
        <v>1345193</v>
      </c>
      <c r="Z1945" t="str">
        <v>惠州市博实结科技有限公司</v>
      </c>
      <c r="AA1945">
        <v>0</v>
      </c>
      <c r="AB1945">
        <v>2023</v>
      </c>
      <c r="AC1945">
        <v>12</v>
      </c>
      <c r="AD1945" t="str">
        <v>Q3</v>
      </c>
      <c r="AE1945" t="str">
        <v>FY23/24</v>
      </c>
      <c r="AF1945" t="str">
        <v>SOUTH</v>
      </c>
    </row>
    <row r="1946" spans="1:32">
      <c r="A1946" t="str">
        <v>ESSZ</v>
      </c>
      <c r="B1946" t="str">
        <v>SZX</v>
      </c>
      <c r="C1946" t="str">
        <v>SPARES/OTHER</v>
      </c>
      <c r="D1946" s="4">
        <v>45279</v>
      </c>
      <c r="E1946" t="str">
        <v>YAMAHA</v>
      </c>
      <c r="F1946">
        <v>14100692</v>
      </c>
      <c r="G1946">
        <v>45279</v>
      </c>
      <c r="H1946" t="str">
        <v>YMCT|KMB-M703S-A0</v>
      </c>
      <c r="I1946" t="str">
        <v>HOLDER NOZZLE ASSY.</v>
      </c>
      <c r="J1946">
        <v>14</v>
      </c>
      <c r="K1946">
        <v>14</v>
      </c>
      <c r="L1946">
        <v>11522.12</v>
      </c>
      <c r="M1946" t="str">
        <v>CNY</v>
      </c>
      <c r="N1946">
        <v>1.095</v>
      </c>
      <c r="O1946">
        <v>11522.12</v>
      </c>
      <c r="P1946">
        <v>12616.7214</v>
      </c>
      <c r="Q1946" t="str">
        <v>C66SZX-SMT SERVICE</v>
      </c>
      <c r="R1946" t="str">
        <v>Huizhou Boshijie Technology Co., Ltd.</v>
      </c>
      <c r="S1946" t="str">
        <v>Same</v>
      </c>
      <c r="T1946">
        <v>900976</v>
      </c>
      <c r="U1946">
        <v>5404.18</v>
      </c>
      <c r="V1946" t="str">
        <v>373SMT INV-PTS SALES</v>
      </c>
      <c r="W1946">
        <v>0</v>
      </c>
      <c r="X1946" t="str">
        <v>3301-20230830001/3301-202</v>
      </c>
      <c r="Y1946">
        <v>1345193</v>
      </c>
      <c r="Z1946" t="str">
        <v>惠州市博实结科技有限公司</v>
      </c>
      <c r="AA1946">
        <v>0</v>
      </c>
      <c r="AB1946">
        <v>2023</v>
      </c>
      <c r="AC1946">
        <v>12</v>
      </c>
      <c r="AD1946" t="str">
        <v>Q3</v>
      </c>
      <c r="AE1946" t="str">
        <v>FY23/24</v>
      </c>
      <c r="AF1946" t="str">
        <v>SOUTH</v>
      </c>
    </row>
    <row r="1947" spans="1:32">
      <c r="A1947" t="str">
        <v>ESSZ</v>
      </c>
      <c r="B1947" t="str">
        <v>SZX</v>
      </c>
      <c r="C1947" t="str">
        <v>SPARES/OTHER</v>
      </c>
      <c r="D1947" s="4">
        <v>45279</v>
      </c>
      <c r="E1947" t="str">
        <v>YAMAHA</v>
      </c>
      <c r="F1947">
        <v>14100692</v>
      </c>
      <c r="G1947">
        <v>45279</v>
      </c>
      <c r="H1947" t="str">
        <v>YMCT|KMB-M7013-03</v>
      </c>
      <c r="I1947" t="str">
        <v>DIFFUSER</v>
      </c>
      <c r="J1947">
        <v>1</v>
      </c>
      <c r="K1947">
        <v>1</v>
      </c>
      <c r="L1947">
        <v>247.79</v>
      </c>
      <c r="M1947" t="str">
        <v>CNY</v>
      </c>
      <c r="N1947">
        <v>1.095</v>
      </c>
      <c r="O1947">
        <v>247.79</v>
      </c>
      <c r="P1947">
        <v>271.33004999999997</v>
      </c>
      <c r="Q1947" t="str">
        <v>C66SZX-SMT SERVICE</v>
      </c>
      <c r="R1947" t="str">
        <v>Huizhou Boshijie Technology Co., Ltd.</v>
      </c>
      <c r="S1947" t="str">
        <v>Same</v>
      </c>
      <c r="T1947">
        <v>900976</v>
      </c>
      <c r="U1947">
        <v>126</v>
      </c>
      <c r="V1947" t="str">
        <v>373SMT INV-PTS SALES</v>
      </c>
      <c r="W1947">
        <v>0</v>
      </c>
      <c r="X1947" t="str">
        <v>3301-20230830001/3301-202</v>
      </c>
      <c r="Y1947">
        <v>1345193</v>
      </c>
      <c r="Z1947" t="str">
        <v>惠州市博实结科技有限公司</v>
      </c>
      <c r="AA1947">
        <v>0</v>
      </c>
      <c r="AB1947">
        <v>2023</v>
      </c>
      <c r="AC1947">
        <v>12</v>
      </c>
      <c r="AD1947" t="str">
        <v>Q3</v>
      </c>
      <c r="AE1947" t="str">
        <v>FY23/24</v>
      </c>
      <c r="AF1947" t="str">
        <v>SOUTH</v>
      </c>
    </row>
    <row r="1948" spans="1:32">
      <c r="A1948" t="str">
        <v>ESSZ</v>
      </c>
      <c r="B1948" t="str">
        <v>SZX</v>
      </c>
      <c r="C1948" t="str">
        <v>SPARES/OTHER</v>
      </c>
      <c r="D1948" s="4">
        <v>45279</v>
      </c>
      <c r="E1948" t="str">
        <v>YAMAHA</v>
      </c>
      <c r="F1948">
        <v>14100692</v>
      </c>
      <c r="G1948">
        <v>45279</v>
      </c>
      <c r="H1948" t="str">
        <v>YMCT|KMB-M7740-A0</v>
      </c>
      <c r="I1948" t="str">
        <v>NOZZLE 7204A ASSY.</v>
      </c>
      <c r="J1948">
        <v>2</v>
      </c>
      <c r="K1948">
        <v>2</v>
      </c>
      <c r="L1948">
        <v>1415.93</v>
      </c>
      <c r="M1948" t="str">
        <v>CNY</v>
      </c>
      <c r="N1948">
        <v>1.095</v>
      </c>
      <c r="O1948">
        <v>1415.93</v>
      </c>
      <c r="P1948">
        <v>1550.44335</v>
      </c>
      <c r="Q1948" t="str">
        <v>C66SZX-SMT SERVICE</v>
      </c>
      <c r="R1948" t="str">
        <v>Huizhou Boshijie Technology Co., Ltd.</v>
      </c>
      <c r="S1948" t="str">
        <v>Same</v>
      </c>
      <c r="T1948">
        <v>900976</v>
      </c>
      <c r="U1948">
        <v>1112</v>
      </c>
      <c r="V1948" t="str">
        <v>373SMT INV-PTS SALES</v>
      </c>
      <c r="W1948">
        <v>0</v>
      </c>
      <c r="X1948" t="str">
        <v>3301-20230830001/3301-202</v>
      </c>
      <c r="Y1948">
        <v>1345193</v>
      </c>
      <c r="Z1948" t="str">
        <v>惠州市博实结科技有限公司</v>
      </c>
      <c r="AA1948">
        <v>0</v>
      </c>
      <c r="AB1948">
        <v>2023</v>
      </c>
      <c r="AC1948">
        <v>12</v>
      </c>
      <c r="AD1948" t="str">
        <v>Q3</v>
      </c>
      <c r="AE1948" t="str">
        <v>FY23/24</v>
      </c>
      <c r="AF1948" t="str">
        <v>SOUTH</v>
      </c>
    </row>
    <row r="1949" spans="1:32">
      <c r="A1949" t="str">
        <v>ESSZ</v>
      </c>
      <c r="B1949" t="str">
        <v>SZX</v>
      </c>
      <c r="C1949" t="str">
        <v>SPARES/OTHER</v>
      </c>
      <c r="D1949" s="4">
        <v>45279</v>
      </c>
      <c r="E1949" t="str">
        <v>YAMAHA</v>
      </c>
      <c r="F1949">
        <v>14100692</v>
      </c>
      <c r="G1949">
        <v>45279</v>
      </c>
      <c r="H1949" t="str">
        <v>YMCT|KHY-M712S-A0</v>
      </c>
      <c r="I1949" t="str">
        <v>SHAFT 2 SPARE</v>
      </c>
      <c r="J1949">
        <v>1</v>
      </c>
      <c r="K1949">
        <v>1</v>
      </c>
      <c r="L1949">
        <v>3716.81</v>
      </c>
      <c r="M1949" t="str">
        <v>CNY</v>
      </c>
      <c r="N1949">
        <v>1.095</v>
      </c>
      <c r="O1949">
        <v>3716.81</v>
      </c>
      <c r="P1949">
        <v>4069.9069500000001</v>
      </c>
      <c r="Q1949" t="str">
        <v>C66SZX-SMT SERVICE</v>
      </c>
      <c r="R1949" t="str">
        <v>Huizhou Boshijie Technology Co., Ltd.</v>
      </c>
      <c r="S1949" t="str">
        <v>Same</v>
      </c>
      <c r="T1949">
        <v>900976</v>
      </c>
      <c r="U1949">
        <v>2020</v>
      </c>
      <c r="V1949" t="str">
        <v>373SMT INV-PTS SALES</v>
      </c>
      <c r="W1949">
        <v>0</v>
      </c>
      <c r="X1949" t="str">
        <v>3301-20230830001/3301-202</v>
      </c>
      <c r="Y1949">
        <v>1345193</v>
      </c>
      <c r="Z1949" t="str">
        <v>惠州市博实结科技有限公司</v>
      </c>
      <c r="AA1949">
        <v>0</v>
      </c>
      <c r="AB1949">
        <v>2023</v>
      </c>
      <c r="AC1949">
        <v>12</v>
      </c>
      <c r="AD1949" t="str">
        <v>Q3</v>
      </c>
      <c r="AE1949" t="str">
        <v>FY23/24</v>
      </c>
      <c r="AF1949" t="str">
        <v>SOUTH</v>
      </c>
    </row>
    <row r="1950" spans="1:32">
      <c r="A1950" t="str">
        <v>ESSZ</v>
      </c>
      <c r="B1950" t="str">
        <v>SZX</v>
      </c>
      <c r="C1950" t="str">
        <v>SPARES/OTHER</v>
      </c>
      <c r="D1950" s="4">
        <v>45279</v>
      </c>
      <c r="E1950" t="str">
        <v>OTHERS</v>
      </c>
      <c r="F1950">
        <v>14100692</v>
      </c>
      <c r="G1950">
        <v>45279</v>
      </c>
      <c r="H1950" t="str">
        <v>ZMTR|TAPE DUMP BOX</v>
      </c>
      <c r="I1950" t="str">
        <v>Tape dump box</v>
      </c>
      <c r="J1950">
        <v>2</v>
      </c>
      <c r="K1950">
        <v>2</v>
      </c>
      <c r="L1950">
        <v>1946.9</v>
      </c>
      <c r="M1950" t="str">
        <v>CNY</v>
      </c>
      <c r="N1950">
        <v>1.095</v>
      </c>
      <c r="O1950">
        <v>1946.9</v>
      </c>
      <c r="P1950">
        <v>2131.8555000000001</v>
      </c>
      <c r="Q1950" t="str">
        <v>C66SZX-SMT SERVICE</v>
      </c>
      <c r="R1950" t="str">
        <v>Huizhou Boshijie Technology Co., Ltd.</v>
      </c>
      <c r="S1950" t="str">
        <v>Same</v>
      </c>
      <c r="T1950">
        <v>900976</v>
      </c>
      <c r="U1950">
        <v>1557.52</v>
      </c>
      <c r="V1950" t="str">
        <v>373SMT INV-PTS SALES</v>
      </c>
      <c r="W1950">
        <v>0</v>
      </c>
      <c r="X1950" t="str">
        <v>3301-20230830001/3301-202</v>
      </c>
      <c r="Y1950">
        <v>1345193</v>
      </c>
      <c r="Z1950" t="str">
        <v>惠州市博实结科技有限公司</v>
      </c>
      <c r="AA1950">
        <v>0</v>
      </c>
      <c r="AB1950">
        <v>2023</v>
      </c>
      <c r="AC1950">
        <v>12</v>
      </c>
      <c r="AD1950" t="str">
        <v>Q3</v>
      </c>
      <c r="AE1950" t="str">
        <v>FY23/24</v>
      </c>
      <c r="AF1950" t="str">
        <v>SOUTH</v>
      </c>
    </row>
    <row r="1951" spans="1:32">
      <c r="A1951" t="str">
        <v>ESSZ</v>
      </c>
      <c r="B1951" t="str">
        <v>SZX</v>
      </c>
      <c r="C1951" t="str">
        <v>SPARES/OTHER</v>
      </c>
      <c r="D1951" s="4">
        <v>45286</v>
      </c>
      <c r="E1951" t="str">
        <v>YAMAHA</v>
      </c>
      <c r="F1951">
        <v>14100693</v>
      </c>
      <c r="G1951">
        <v>45286</v>
      </c>
      <c r="H1951" t="str">
        <v>YMCT|KMB-M3857-02</v>
      </c>
      <c r="I1951" t="str">
        <v>FILTER,1000PCS.</v>
      </c>
      <c r="J1951">
        <v>1</v>
      </c>
      <c r="K1951">
        <v>1</v>
      </c>
      <c r="L1951">
        <v>7522.12</v>
      </c>
      <c r="M1951" t="str">
        <v>CNY</v>
      </c>
      <c r="N1951">
        <v>1.095</v>
      </c>
      <c r="O1951">
        <v>7522.12</v>
      </c>
      <c r="P1951">
        <v>8236.7214000000004</v>
      </c>
      <c r="Q1951" t="str">
        <v>C66SZX-SMT SERVICE</v>
      </c>
      <c r="R1951" t="str">
        <v>Huizhou Gengchuang Electronics Co., Ltd.</v>
      </c>
      <c r="S1951" t="str">
        <v>Same</v>
      </c>
      <c r="T1951">
        <v>900979</v>
      </c>
      <c r="U1951">
        <v>3977.4</v>
      </c>
      <c r="V1951" t="str">
        <v>373SMT INV-PTS SALES</v>
      </c>
      <c r="W1951">
        <v>0</v>
      </c>
      <c r="X1951" t="str">
        <v>GCL23110104</v>
      </c>
      <c r="Y1951">
        <v>1352204</v>
      </c>
      <c r="Z1951" t="str">
        <v>惠州市耕创电子有限公司</v>
      </c>
      <c r="AA1951">
        <v>0</v>
      </c>
      <c r="AB1951">
        <v>2023</v>
      </c>
      <c r="AC1951">
        <v>12</v>
      </c>
      <c r="AD1951" t="str">
        <v>Q3</v>
      </c>
      <c r="AE1951" t="str">
        <v>FY23/24</v>
      </c>
      <c r="AF1951" t="str">
        <v>SOUTH</v>
      </c>
    </row>
    <row r="1952" spans="1:32">
      <c r="A1952" t="str">
        <v>ESSZ</v>
      </c>
      <c r="B1952" t="str">
        <v>SZX</v>
      </c>
      <c r="C1952" t="str">
        <v>SPARES/OTHER</v>
      </c>
      <c r="D1952" s="4">
        <v>45286</v>
      </c>
      <c r="E1952" t="str">
        <v>OTHERS</v>
      </c>
      <c r="F1952">
        <v>14100694</v>
      </c>
      <c r="G1952">
        <v>45286</v>
      </c>
      <c r="H1952" t="str">
        <v>ZMTR|K48-M3856-00X</v>
      </c>
      <c r="I1952" t="str">
        <v>GREASE PACK(NSL)</v>
      </c>
      <c r="J1952">
        <v>5</v>
      </c>
      <c r="K1952">
        <v>5</v>
      </c>
      <c r="L1952">
        <v>823.01</v>
      </c>
      <c r="M1952" t="str">
        <v>CNY</v>
      </c>
      <c r="N1952">
        <v>1.095</v>
      </c>
      <c r="O1952">
        <v>823.01</v>
      </c>
      <c r="P1952">
        <v>901.19594999999993</v>
      </c>
      <c r="Q1952" t="str">
        <v>C66SZX-SMT SERVICE</v>
      </c>
      <c r="R1952" t="str">
        <v>Dongguan Heron Opto Co, Ltd</v>
      </c>
      <c r="S1952" t="str">
        <v>Same</v>
      </c>
      <c r="T1952">
        <v>900980</v>
      </c>
      <c r="U1952">
        <v>589.72</v>
      </c>
      <c r="V1952" t="str">
        <v>373SMT INV-PTS SALES</v>
      </c>
      <c r="W1952">
        <v>0</v>
      </c>
      <c r="X1952" t="str">
        <v>C66SZ24415</v>
      </c>
      <c r="Y1952">
        <v>1352208</v>
      </c>
      <c r="Z1952" t="str">
        <v>东莞市恒润光电有限公司</v>
      </c>
      <c r="AA1952">
        <v>0</v>
      </c>
      <c r="AB1952">
        <v>2023</v>
      </c>
      <c r="AC1952">
        <v>12</v>
      </c>
      <c r="AD1952" t="str">
        <v>Q3</v>
      </c>
      <c r="AE1952" t="str">
        <v>FY23/24</v>
      </c>
      <c r="AF1952" t="str">
        <v>SOUTH</v>
      </c>
    </row>
    <row r="1953" spans="1:32">
      <c r="A1953" t="str">
        <v>ESSZ</v>
      </c>
      <c r="B1953" t="str">
        <v>SZX</v>
      </c>
      <c r="C1953" t="str">
        <v>SERVICE_CHARGE</v>
      </c>
      <c r="D1953" s="4">
        <v>45301</v>
      </c>
      <c r="E1953" t="str">
        <v>YAMAHA</v>
      </c>
      <c r="F1953">
        <v>12100158</v>
      </c>
      <c r="G1953">
        <v>45301</v>
      </c>
      <c r="H1953" t="str">
        <v>YMCT|REPAIR CHARGE</v>
      </c>
      <c r="I1953" t="str">
        <v>REPAIR CHARGE</v>
      </c>
      <c r="J1953">
        <v>1</v>
      </c>
      <c r="K1953">
        <v>1</v>
      </c>
      <c r="L1953">
        <v>3800</v>
      </c>
      <c r="M1953" t="str">
        <v>CNY</v>
      </c>
      <c r="N1953">
        <v>1.1000000000000001</v>
      </c>
      <c r="O1953">
        <v>3800</v>
      </c>
      <c r="P1953">
        <v>4180</v>
      </c>
      <c r="Q1953" t="str">
        <v>C66SZX-SMT SERVICE</v>
      </c>
      <c r="R1953" t="str">
        <v>Shenzhen Xingchenyu Electronic Co., Ltd</v>
      </c>
      <c r="S1953" t="str">
        <v>Same</v>
      </c>
      <c r="T1953">
        <v>900983</v>
      </c>
      <c r="U1953">
        <v>0</v>
      </c>
      <c r="V1953" t="str">
        <v>373SMT INV-NON-CON</v>
      </c>
      <c r="W1953">
        <v>0</v>
      </c>
      <c r="X1953" t="str">
        <v>C66SZ24406</v>
      </c>
      <c r="Y1953">
        <v>0</v>
      </c>
      <c r="Z1953" t="str">
        <v>深圳市星辰宇电子有限公司</v>
      </c>
      <c r="AA1953">
        <v>0</v>
      </c>
      <c r="AB1953">
        <v>2024</v>
      </c>
      <c r="AC1953">
        <v>1</v>
      </c>
      <c r="AD1953" t="str">
        <v>Q4</v>
      </c>
      <c r="AE1953" t="str">
        <v>FY23/24</v>
      </c>
      <c r="AF1953" t="str">
        <v>SOUTH</v>
      </c>
    </row>
    <row r="1954" spans="1:32">
      <c r="A1954" t="str">
        <v>ESSZ</v>
      </c>
      <c r="B1954" t="str">
        <v>SZX</v>
      </c>
      <c r="C1954" t="str">
        <v>SPARES/OTHER</v>
      </c>
      <c r="D1954" s="4">
        <v>45301</v>
      </c>
      <c r="E1954" t="str">
        <v>YAMAHA</v>
      </c>
      <c r="F1954">
        <v>14100695</v>
      </c>
      <c r="G1954">
        <v>45301</v>
      </c>
      <c r="H1954" t="str">
        <v>YMCT|KMB-M703S-A0</v>
      </c>
      <c r="I1954" t="str">
        <v>HOLDER NOZZLE ASSY.</v>
      </c>
      <c r="J1954">
        <v>2</v>
      </c>
      <c r="K1954">
        <v>2</v>
      </c>
      <c r="L1954">
        <v>2123.89</v>
      </c>
      <c r="M1954" t="str">
        <v>CNY</v>
      </c>
      <c r="N1954">
        <v>1.1000000000000001</v>
      </c>
      <c r="O1954">
        <v>2123.89</v>
      </c>
      <c r="P1954">
        <v>2336.279</v>
      </c>
      <c r="Q1954" t="str">
        <v>C66SZX-SMT SERVICE</v>
      </c>
      <c r="R1954" t="str">
        <v>Shenzhen Extension New Technology Co., Ltd</v>
      </c>
      <c r="S1954" t="str">
        <v>Same</v>
      </c>
      <c r="T1954">
        <v>900981</v>
      </c>
      <c r="U1954">
        <v>772.03</v>
      </c>
      <c r="V1954" t="str">
        <v>373SMT INV-PTS SALES</v>
      </c>
      <c r="W1954">
        <v>0</v>
      </c>
      <c r="X1954" t="str">
        <v>C66SZ24378&amp;C66SZ244</v>
      </c>
      <c r="Y1954">
        <v>1362141</v>
      </c>
      <c r="Z1954" t="str">
        <v>深圳拓新伟业科技有限公司</v>
      </c>
      <c r="AA1954">
        <v>0</v>
      </c>
      <c r="AB1954">
        <v>2024</v>
      </c>
      <c r="AC1954">
        <v>1</v>
      </c>
      <c r="AD1954" t="str">
        <v>Q4</v>
      </c>
      <c r="AE1954" t="str">
        <v>FY23/24</v>
      </c>
      <c r="AF1954" t="str">
        <v>SOUTH</v>
      </c>
    </row>
    <row r="1955" spans="1:32">
      <c r="A1955" t="str">
        <v>ESSZ</v>
      </c>
      <c r="B1955" t="str">
        <v>SZX</v>
      </c>
      <c r="C1955" t="str">
        <v>SPARES/OTHER</v>
      </c>
      <c r="D1955" s="4">
        <v>45301</v>
      </c>
      <c r="E1955" t="str">
        <v>OTHERS</v>
      </c>
      <c r="F1955">
        <v>14100696</v>
      </c>
      <c r="G1955">
        <v>45301</v>
      </c>
      <c r="H1955" t="str">
        <v>ZMTR|K48-M3856-00X</v>
      </c>
      <c r="I1955" t="str">
        <v>GREASE PACK(NSL)</v>
      </c>
      <c r="J1955">
        <v>20</v>
      </c>
      <c r="K1955">
        <v>20</v>
      </c>
      <c r="L1955">
        <v>3292.04</v>
      </c>
      <c r="M1955" t="str">
        <v>CNY</v>
      </c>
      <c r="N1955">
        <v>1.1000000000000001</v>
      </c>
      <c r="O1955">
        <v>3292.04</v>
      </c>
      <c r="P1955">
        <v>3621.2440000000001</v>
      </c>
      <c r="Q1955" t="str">
        <v>C66SZX-SMT SERVICE</v>
      </c>
      <c r="R1955" t="str">
        <v>HUIZHOU CJC INDUSTRY CO．，LTD</v>
      </c>
      <c r="S1955" t="str">
        <v>Same</v>
      </c>
      <c r="T1955">
        <v>900982</v>
      </c>
      <c r="U1955">
        <v>2309.4499999999998</v>
      </c>
      <c r="V1955" t="str">
        <v>373SMT INV-PTS SALES</v>
      </c>
      <c r="W1955">
        <v>0</v>
      </c>
      <c r="X1955" t="str">
        <v>P020231214065</v>
      </c>
      <c r="Y1955">
        <v>1362144</v>
      </c>
      <c r="Z1955" t="str">
        <v>惠州市创舰实业有限公司</v>
      </c>
      <c r="AA1955">
        <v>0</v>
      </c>
      <c r="AB1955">
        <v>2024</v>
      </c>
      <c r="AC1955">
        <v>1</v>
      </c>
      <c r="AD1955" t="str">
        <v>Q4</v>
      </c>
      <c r="AE1955" t="str">
        <v>FY23/24</v>
      </c>
      <c r="AF1955" t="str">
        <v>SOUTH</v>
      </c>
    </row>
    <row r="1956" spans="1:32">
      <c r="A1956" t="str">
        <v>ESSZ</v>
      </c>
      <c r="B1956" t="str">
        <v>SZX</v>
      </c>
      <c r="C1956" t="str">
        <v>CONTRACT_FEE</v>
      </c>
      <c r="D1956" s="4">
        <v>45306</v>
      </c>
      <c r="E1956" t="str">
        <v>YAMAHA</v>
      </c>
      <c r="F1956">
        <v>13100088</v>
      </c>
      <c r="G1956">
        <v>45306</v>
      </c>
      <c r="H1956" t="str">
        <v>YMCT|REPAIR CHARGE</v>
      </c>
      <c r="I1956" t="str">
        <v>REPAIR CHARGE</v>
      </c>
      <c r="J1956">
        <v>1</v>
      </c>
      <c r="K1956">
        <v>1</v>
      </c>
      <c r="L1956">
        <v>11504.42</v>
      </c>
      <c r="M1956" t="str">
        <v>CNY</v>
      </c>
      <c r="N1956">
        <v>1.1000000000000001</v>
      </c>
      <c r="O1956">
        <v>11504.42</v>
      </c>
      <c r="P1956">
        <v>12654.862000000001</v>
      </c>
      <c r="Q1956" t="str">
        <v>C66SZX-SMT SERVICE</v>
      </c>
      <c r="R1956" t="str">
        <v>Shenzhen ZhaoHui Electronics Co., Ltd</v>
      </c>
      <c r="S1956" t="str">
        <v>Same</v>
      </c>
      <c r="T1956">
        <v>900985</v>
      </c>
      <c r="U1956">
        <v>0</v>
      </c>
      <c r="V1956" t="str">
        <v>373SMT INV-CONTRACT</v>
      </c>
      <c r="W1956">
        <v>0</v>
      </c>
      <c r="X1956" t="str">
        <v>C66-CAN-24044--ZhaoHui</v>
      </c>
      <c r="Y1956">
        <v>0</v>
      </c>
      <c r="Z1956" t="str">
        <v>深圳市兆晖电子有限公司</v>
      </c>
      <c r="AA1956">
        <v>0</v>
      </c>
      <c r="AB1956">
        <v>2024</v>
      </c>
      <c r="AC1956">
        <v>1</v>
      </c>
      <c r="AD1956" t="str">
        <v>Q4</v>
      </c>
      <c r="AE1956" t="str">
        <v>FY23/24</v>
      </c>
      <c r="AF1956" t="str">
        <v>SOUTH</v>
      </c>
    </row>
    <row r="1957" spans="1:32">
      <c r="A1957" t="str">
        <v>ESSZ</v>
      </c>
      <c r="B1957" t="str">
        <v>SZX</v>
      </c>
      <c r="C1957" t="str">
        <v>CONTRACT_FEE</v>
      </c>
      <c r="D1957" s="4">
        <v>45306</v>
      </c>
      <c r="E1957" t="str">
        <v>YAMAHA</v>
      </c>
      <c r="F1957">
        <v>13100089</v>
      </c>
      <c r="G1957">
        <v>45306</v>
      </c>
      <c r="H1957" t="str">
        <v>YMCT|REPAIR CHARGE</v>
      </c>
      <c r="I1957" t="str">
        <v>REPAIR CHARGE</v>
      </c>
      <c r="J1957">
        <v>1</v>
      </c>
      <c r="K1957">
        <v>1</v>
      </c>
      <c r="L1957">
        <v>15929.2</v>
      </c>
      <c r="M1957" t="str">
        <v>CNY</v>
      </c>
      <c r="N1957">
        <v>1.1000000000000001</v>
      </c>
      <c r="O1957">
        <v>15929.2</v>
      </c>
      <c r="P1957">
        <v>17522.120000000003</v>
      </c>
      <c r="Q1957" t="str">
        <v>C66SZX-SMT SERVICE</v>
      </c>
      <c r="R1957" t="str">
        <v>Shenzhen Royal Display Technology Co., Ltd</v>
      </c>
      <c r="S1957" t="str">
        <v>Same</v>
      </c>
      <c r="T1957">
        <v>900986</v>
      </c>
      <c r="U1957">
        <v>0</v>
      </c>
      <c r="V1957" t="str">
        <v>373SMT INV-CONTRACT</v>
      </c>
      <c r="W1957">
        <v>0</v>
      </c>
      <c r="X1957" t="str">
        <v>C66-CAN-24052--Royal Display</v>
      </c>
      <c r="Y1957">
        <v>0</v>
      </c>
      <c r="Z1957" t="str">
        <v>深圳市皇家显示技术有限公司</v>
      </c>
      <c r="AA1957">
        <v>0</v>
      </c>
      <c r="AB1957">
        <v>2024</v>
      </c>
      <c r="AC1957">
        <v>1</v>
      </c>
      <c r="AD1957" t="str">
        <v>Q4</v>
      </c>
      <c r="AE1957" t="str">
        <v>FY23/24</v>
      </c>
      <c r="AF1957" t="str">
        <v>SOUTH</v>
      </c>
    </row>
    <row r="1958" spans="1:32">
      <c r="A1958" t="str">
        <v>ESSZ</v>
      </c>
      <c r="B1958" t="str">
        <v>SZX</v>
      </c>
      <c r="C1958" t="str">
        <v>SPARES/OTHER</v>
      </c>
      <c r="D1958" s="4">
        <v>45307</v>
      </c>
      <c r="E1958" t="str">
        <v>OTHERS</v>
      </c>
      <c r="F1958">
        <v>14100697</v>
      </c>
      <c r="G1958">
        <v>45307</v>
      </c>
      <c r="H1958" t="str">
        <v>ZZZZ|7826</v>
      </c>
      <c r="I1958" t="str">
        <v>KSTAR BATTERY BACKUP - HP 910 C, 1KVA/700W</v>
      </c>
      <c r="J1958">
        <v>1</v>
      </c>
      <c r="K1958">
        <v>1</v>
      </c>
      <c r="L1958">
        <v>5309.73</v>
      </c>
      <c r="M1958" t="str">
        <v>CNY</v>
      </c>
      <c r="N1958">
        <v>1.1000000000000001</v>
      </c>
      <c r="O1958">
        <v>5309.73</v>
      </c>
      <c r="P1958">
        <v>5840.7030000000004</v>
      </c>
      <c r="Q1958" t="str">
        <v>C66SZX-SMT SERVICE</v>
      </c>
      <c r="R1958" t="str">
        <v>Gosuncn Electronic Technology Co.,Ltd.</v>
      </c>
      <c r="S1958" t="str">
        <v>Same</v>
      </c>
      <c r="T1958">
        <v>900984</v>
      </c>
      <c r="U1958">
        <v>4500</v>
      </c>
      <c r="V1958" t="str">
        <v>373SMT INV-PTS SALES</v>
      </c>
      <c r="W1958">
        <v>0</v>
      </c>
      <c r="X1958" t="str">
        <v>C66SZ24429</v>
      </c>
      <c r="Y1958">
        <v>1367146</v>
      </c>
      <c r="Z1958" t="str">
        <v>广州高新兴电子科技有限公司</v>
      </c>
      <c r="AA1958">
        <v>0</v>
      </c>
      <c r="AB1958">
        <v>2024</v>
      </c>
      <c r="AC1958">
        <v>1</v>
      </c>
      <c r="AD1958" t="str">
        <v>Q4</v>
      </c>
      <c r="AE1958" t="str">
        <v>FY23/24</v>
      </c>
      <c r="AF1958" t="str">
        <v>SOUTH</v>
      </c>
    </row>
    <row r="1959" spans="1:32">
      <c r="A1959" t="str">
        <v>ESSZ</v>
      </c>
      <c r="B1959" t="str">
        <v>SZX</v>
      </c>
      <c r="C1959" t="str">
        <v>SPARES/OTHER</v>
      </c>
      <c r="D1959" s="4">
        <v>45308</v>
      </c>
      <c r="E1959" t="str">
        <v>OTHERS</v>
      </c>
      <c r="F1959">
        <v>14100698</v>
      </c>
      <c r="G1959">
        <v>45308</v>
      </c>
      <c r="H1959" t="str">
        <v>ZMTR|K48-M3856-00X</v>
      </c>
      <c r="I1959" t="str">
        <v>GREASE PACK(NSL)</v>
      </c>
      <c r="J1959">
        <v>6</v>
      </c>
      <c r="K1959">
        <v>6</v>
      </c>
      <c r="L1959">
        <v>987.61</v>
      </c>
      <c r="M1959" t="str">
        <v>CNY</v>
      </c>
      <c r="N1959">
        <v>1.1000000000000001</v>
      </c>
      <c r="O1959">
        <v>987.61</v>
      </c>
      <c r="P1959">
        <v>1086.3710000000001</v>
      </c>
      <c r="Q1959" t="str">
        <v>C66SZX-SMT SERVICE</v>
      </c>
      <c r="R1959" t="str">
        <v>SHENZHEN e-Mylive TECHNOLOGY CO., LTD</v>
      </c>
      <c r="S1959" t="str">
        <v>Same</v>
      </c>
      <c r="T1959">
        <v>900987</v>
      </c>
      <c r="U1959">
        <v>692.84</v>
      </c>
      <c r="V1959" t="str">
        <v>373SMT INV-PTS SALES</v>
      </c>
      <c r="W1959">
        <v>0</v>
      </c>
      <c r="X1959" t="str">
        <v>C66SZ24452</v>
      </c>
      <c r="Y1959">
        <v>1367208</v>
      </c>
      <c r="Z1959" t="str">
        <v>深圳市懿美莱科技有限公司</v>
      </c>
      <c r="AA1959">
        <v>0</v>
      </c>
      <c r="AB1959">
        <v>2024</v>
      </c>
      <c r="AC1959">
        <v>1</v>
      </c>
      <c r="AD1959" t="str">
        <v>Q4</v>
      </c>
      <c r="AE1959" t="str">
        <v>FY23/24</v>
      </c>
      <c r="AF1959" t="str">
        <v>SOUTH</v>
      </c>
    </row>
    <row r="1960" spans="1:32">
      <c r="A1960" t="str">
        <v>ESSZ</v>
      </c>
      <c r="B1960" t="str">
        <v>SZX</v>
      </c>
      <c r="C1960" t="str">
        <v>SPARES/OTHER</v>
      </c>
      <c r="D1960" s="4">
        <v>45308</v>
      </c>
      <c r="E1960" t="str">
        <v>OTHERS</v>
      </c>
      <c r="F1960">
        <v>14100699</v>
      </c>
      <c r="G1960">
        <v>45308</v>
      </c>
      <c r="H1960" t="str">
        <v>ZMTR|K48-M3856-00X</v>
      </c>
      <c r="I1960" t="str">
        <v>GREASE PACK(NSL)</v>
      </c>
      <c r="J1960">
        <v>5</v>
      </c>
      <c r="K1960">
        <v>5</v>
      </c>
      <c r="L1960">
        <v>823.01</v>
      </c>
      <c r="M1960" t="str">
        <v>CNY</v>
      </c>
      <c r="N1960">
        <v>1.1000000000000001</v>
      </c>
      <c r="O1960">
        <v>823.01</v>
      </c>
      <c r="P1960">
        <v>905.31100000000004</v>
      </c>
      <c r="Q1960" t="str">
        <v>C66SZX-SMT SERVICE</v>
      </c>
      <c r="R1960" t="str">
        <v>ShenZhen Malis Technology Co., Ltd.</v>
      </c>
      <c r="S1960" t="str">
        <v>Same</v>
      </c>
      <c r="T1960">
        <v>900988</v>
      </c>
      <c r="U1960">
        <v>577.36</v>
      </c>
      <c r="V1960" t="str">
        <v>373SMT INV-PTS SALES</v>
      </c>
      <c r="W1960">
        <v>0</v>
      </c>
      <c r="X1960" t="str">
        <v>C66SZ24449</v>
      </c>
      <c r="Y1960">
        <v>1368153</v>
      </c>
      <c r="Z1960" t="str">
        <v>深圳市小婉牛科技有限公司</v>
      </c>
      <c r="AA1960">
        <v>0</v>
      </c>
      <c r="AB1960">
        <v>2024</v>
      </c>
      <c r="AC1960">
        <v>1</v>
      </c>
      <c r="AD1960" t="str">
        <v>Q4</v>
      </c>
      <c r="AE1960" t="str">
        <v>FY23/24</v>
      </c>
      <c r="AF1960" t="str">
        <v>SOUTH</v>
      </c>
    </row>
    <row r="1961" spans="1:32">
      <c r="A1961" t="str">
        <v>ESSZ</v>
      </c>
      <c r="B1961" t="str">
        <v>SZX</v>
      </c>
      <c r="C1961" t="str">
        <v>SERVICE_CHARGE</v>
      </c>
      <c r="D1961" s="4">
        <v>45313</v>
      </c>
      <c r="E1961" t="str">
        <v>OTHERS</v>
      </c>
      <c r="F1961">
        <v>12100159</v>
      </c>
      <c r="G1961">
        <v>45313</v>
      </c>
      <c r="H1961" t="str">
        <v>SAKI|REPAIR CHARGE</v>
      </c>
      <c r="I1961" t="str">
        <v>REPAIR CHARGE</v>
      </c>
      <c r="J1961">
        <v>1</v>
      </c>
      <c r="K1961">
        <v>1</v>
      </c>
      <c r="L1961">
        <v>11061.95</v>
      </c>
      <c r="M1961" t="str">
        <v>CNY</v>
      </c>
      <c r="N1961">
        <v>1.1000000000000001</v>
      </c>
      <c r="O1961">
        <v>11061.95</v>
      </c>
      <c r="P1961">
        <v>12168.145000000002</v>
      </c>
      <c r="Q1961" t="str">
        <v>C66SZX-SMT SERVICE</v>
      </c>
      <c r="R1961" t="str">
        <v>Polar(Guangzhou) Electronics Co.,Ltd</v>
      </c>
      <c r="S1961" t="str">
        <v>Same</v>
      </c>
      <c r="T1961">
        <v>900989</v>
      </c>
      <c r="U1961">
        <v>0</v>
      </c>
      <c r="V1961" t="str">
        <v>373SMT INV-NON-CON</v>
      </c>
      <c r="W1961">
        <v>0</v>
      </c>
      <c r="X1961">
        <v>4500244385</v>
      </c>
      <c r="Y1961">
        <v>0</v>
      </c>
      <c r="Z1961" t="str">
        <v>博能（广州）电子有限公司</v>
      </c>
      <c r="AA1961">
        <v>0</v>
      </c>
      <c r="AB1961">
        <v>2024</v>
      </c>
      <c r="AC1961">
        <v>1</v>
      </c>
      <c r="AD1961" t="str">
        <v>Q4</v>
      </c>
      <c r="AE1961" t="str">
        <v>FY23/24</v>
      </c>
      <c r="AF1961" t="str">
        <v>SOUTH</v>
      </c>
    </row>
    <row r="1962" spans="1:32">
      <c r="A1962" t="str">
        <v>ESSZ</v>
      </c>
      <c r="B1962" t="str">
        <v>SZX</v>
      </c>
      <c r="C1962" t="str">
        <v>SERVICE_CHARGE</v>
      </c>
      <c r="D1962" s="4">
        <v>45316</v>
      </c>
      <c r="E1962" t="str">
        <v>YAMAHA</v>
      </c>
      <c r="F1962">
        <v>12100160</v>
      </c>
      <c r="G1962">
        <v>45316</v>
      </c>
      <c r="H1962" t="str">
        <v>YMCT|REPAIR CHARGE</v>
      </c>
      <c r="I1962" t="str">
        <v>REPAIR CHARGE</v>
      </c>
      <c r="J1962">
        <v>1</v>
      </c>
      <c r="K1962">
        <v>1</v>
      </c>
      <c r="L1962">
        <v>8938.0499999999993</v>
      </c>
      <c r="M1962" t="str">
        <v>CNY</v>
      </c>
      <c r="N1962">
        <v>1.1000000000000001</v>
      </c>
      <c r="O1962">
        <v>8938.0499999999993</v>
      </c>
      <c r="P1962">
        <v>9831.8549999999996</v>
      </c>
      <c r="Q1962" t="str">
        <v>C66SZX-SMT SERVICE</v>
      </c>
      <c r="R1962" t="str">
        <v>Shenzhen Wanyingfeng Technology Co., Ltd.</v>
      </c>
      <c r="S1962" t="str">
        <v>Same</v>
      </c>
      <c r="T1962">
        <v>900990</v>
      </c>
      <c r="U1962">
        <v>0</v>
      </c>
      <c r="V1962" t="str">
        <v>373SMT INV-NON-CON</v>
      </c>
      <c r="W1962">
        <v>0</v>
      </c>
      <c r="X1962" t="str">
        <v>C66SZ24462</v>
      </c>
      <c r="Y1962">
        <v>0</v>
      </c>
      <c r="Z1962" t="str">
        <v>深圳万赢丰科技有限公司</v>
      </c>
      <c r="AA1962">
        <v>0</v>
      </c>
      <c r="AB1962">
        <v>2024</v>
      </c>
      <c r="AC1962">
        <v>1</v>
      </c>
      <c r="AD1962" t="str">
        <v>Q4</v>
      </c>
      <c r="AE1962" t="str">
        <v>FY23/24</v>
      </c>
      <c r="AF1962" t="str">
        <v>SOUTH</v>
      </c>
    </row>
    <row r="1963" spans="1:32">
      <c r="A1963" t="str">
        <v>ESSZ</v>
      </c>
      <c r="B1963" t="str">
        <v>SZX</v>
      </c>
      <c r="C1963" t="str">
        <v>SERVICE_CHARGE</v>
      </c>
      <c r="D1963" s="4">
        <v>45316</v>
      </c>
      <c r="E1963" t="str">
        <v>YAMAHA</v>
      </c>
      <c r="F1963">
        <v>12100161</v>
      </c>
      <c r="G1963">
        <v>45316</v>
      </c>
      <c r="H1963" t="str">
        <v>YMCT|REPAIR CHARGE</v>
      </c>
      <c r="I1963" t="str">
        <v>REPAIR CHARGE</v>
      </c>
      <c r="J1963">
        <v>1</v>
      </c>
      <c r="K1963">
        <v>1</v>
      </c>
      <c r="L1963">
        <v>6283.19</v>
      </c>
      <c r="M1963" t="str">
        <v>CNY</v>
      </c>
      <c r="N1963">
        <v>1.1000000000000001</v>
      </c>
      <c r="O1963">
        <v>6283.19</v>
      </c>
      <c r="P1963">
        <v>6911.509</v>
      </c>
      <c r="Q1963" t="str">
        <v>C66SZX-SMT SERVICE</v>
      </c>
      <c r="R1963" t="str">
        <v>Wuhu RUIZHAO Electronic Technology Co., Ltd.</v>
      </c>
      <c r="S1963" t="str">
        <v>Same</v>
      </c>
      <c r="T1963">
        <v>900994</v>
      </c>
      <c r="U1963">
        <v>0</v>
      </c>
      <c r="V1963" t="str">
        <v>373SMT INV-NON-CON</v>
      </c>
      <c r="W1963">
        <v>0</v>
      </c>
      <c r="X1963" t="str">
        <v>C66SZ24459</v>
      </c>
      <c r="Y1963">
        <v>0</v>
      </c>
      <c r="Z1963" t="str">
        <v>芜湖瑞钊电子科技有限公司</v>
      </c>
      <c r="AA1963">
        <v>0</v>
      </c>
      <c r="AB1963">
        <v>2024</v>
      </c>
      <c r="AC1963">
        <v>1</v>
      </c>
      <c r="AD1963" t="str">
        <v>Q4</v>
      </c>
      <c r="AE1963" t="str">
        <v>FY23/24</v>
      </c>
      <c r="AF1963" t="str">
        <v>SOUTH</v>
      </c>
    </row>
    <row r="1964" spans="1:32">
      <c r="A1964" t="str">
        <v>ESSZ</v>
      </c>
      <c r="B1964" t="str">
        <v>SZX</v>
      </c>
      <c r="C1964" t="str">
        <v>SERVICE_CHARGE</v>
      </c>
      <c r="D1964" s="4">
        <v>45316</v>
      </c>
      <c r="E1964" t="str">
        <v>YAMAHA</v>
      </c>
      <c r="F1964">
        <v>12100162</v>
      </c>
      <c r="G1964">
        <v>45316</v>
      </c>
      <c r="H1964" t="str">
        <v>YMCT|REPAIR CHARGE</v>
      </c>
      <c r="I1964" t="str">
        <v>REPAIR CHARGE</v>
      </c>
      <c r="J1964">
        <v>1</v>
      </c>
      <c r="K1964">
        <v>1</v>
      </c>
      <c r="L1964">
        <v>3539.82</v>
      </c>
      <c r="M1964" t="str">
        <v>CNY</v>
      </c>
      <c r="N1964">
        <v>1.1000000000000001</v>
      </c>
      <c r="O1964">
        <v>3539.82</v>
      </c>
      <c r="P1964">
        <v>3893.8020000000006</v>
      </c>
      <c r="Q1964" t="str">
        <v>C66SZX-SMT SERVICE</v>
      </c>
      <c r="R1964" t="str">
        <v>HUIZHOU LIANTRONICS CO.,LTD</v>
      </c>
      <c r="S1964" t="str">
        <v>Same</v>
      </c>
      <c r="T1964">
        <v>900996</v>
      </c>
      <c r="U1964">
        <v>0</v>
      </c>
      <c r="V1964" t="str">
        <v>373SMT INV-NON-CON</v>
      </c>
      <c r="W1964">
        <v>0</v>
      </c>
      <c r="X1964" t="str">
        <v>H225-24010022</v>
      </c>
      <c r="Y1964">
        <v>0</v>
      </c>
      <c r="Z1964" t="str">
        <v>惠州市联建光电有限公司</v>
      </c>
      <c r="AA1964">
        <v>0</v>
      </c>
      <c r="AB1964">
        <v>2024</v>
      </c>
      <c r="AC1964">
        <v>1</v>
      </c>
      <c r="AD1964" t="str">
        <v>Q4</v>
      </c>
      <c r="AE1964" t="str">
        <v>FY23/24</v>
      </c>
      <c r="AF1964" t="str">
        <v>SOUTH</v>
      </c>
    </row>
    <row r="1965" spans="1:32">
      <c r="A1965" t="str">
        <v>ESSZ</v>
      </c>
      <c r="B1965" t="str">
        <v>SZX</v>
      </c>
      <c r="C1965" t="str">
        <v>FEEDER</v>
      </c>
      <c r="D1965" s="4">
        <v>45316</v>
      </c>
      <c r="E1965" t="str">
        <v>YAMAHA</v>
      </c>
      <c r="F1965">
        <v>14100700</v>
      </c>
      <c r="G1965">
        <v>45316</v>
      </c>
      <c r="H1965" t="str">
        <v>YMCT|KHJ-MC400-00</v>
      </c>
      <c r="I1965" t="str">
        <v>SS TAPE FEEDER 24mm</v>
      </c>
      <c r="J1965">
        <v>1</v>
      </c>
      <c r="K1965">
        <v>1</v>
      </c>
      <c r="L1965">
        <v>0</v>
      </c>
      <c r="M1965" t="str">
        <v>CNY</v>
      </c>
      <c r="N1965">
        <v>1.1000000000000001</v>
      </c>
      <c r="O1965">
        <v>0</v>
      </c>
      <c r="P1965">
        <v>0</v>
      </c>
      <c r="Q1965" t="str">
        <v>C66SZX-SMT SERVICE</v>
      </c>
      <c r="R1965" t="str">
        <v>Shenzhen Wanyingfeng Technology Co., Ltd.</v>
      </c>
      <c r="S1965" t="str">
        <v>Same</v>
      </c>
      <c r="T1965">
        <v>900991</v>
      </c>
      <c r="U1965">
        <v>3254.26</v>
      </c>
      <c r="V1965" t="str">
        <v>373SMT INV-PTS SALES</v>
      </c>
      <c r="W1965">
        <v>0</v>
      </c>
      <c r="X1965" t="str">
        <v>C66SZ24462</v>
      </c>
      <c r="Y1965">
        <v>1372180</v>
      </c>
      <c r="Z1965" t="str">
        <v>深圳万赢丰科技有限公司</v>
      </c>
      <c r="AA1965">
        <v>0</v>
      </c>
      <c r="AB1965">
        <v>2024</v>
      </c>
      <c r="AC1965">
        <v>1</v>
      </c>
      <c r="AD1965" t="str">
        <v>Q4</v>
      </c>
      <c r="AE1965" t="str">
        <v>FY23/24</v>
      </c>
      <c r="AF1965" t="str">
        <v>SOUTH</v>
      </c>
    </row>
    <row r="1966" spans="1:32">
      <c r="A1966" t="str">
        <v>ESSZ</v>
      </c>
      <c r="B1966" t="str">
        <v>SZX</v>
      </c>
      <c r="C1966" t="str">
        <v>FEEDER</v>
      </c>
      <c r="D1966" s="4">
        <v>45316</v>
      </c>
      <c r="E1966" t="str">
        <v>YAMAHA</v>
      </c>
      <c r="F1966">
        <v>14100700</v>
      </c>
      <c r="G1966">
        <v>45316</v>
      </c>
      <c r="H1966" t="str">
        <v>YMCT|KHJ-MC600-00</v>
      </c>
      <c r="I1966" t="str">
        <v>SS TAPE FEEDER 44mm</v>
      </c>
      <c r="J1966">
        <v>1</v>
      </c>
      <c r="K1966">
        <v>1</v>
      </c>
      <c r="L1966">
        <v>0</v>
      </c>
      <c r="M1966" t="str">
        <v>CNY</v>
      </c>
      <c r="N1966">
        <v>1.1000000000000001</v>
      </c>
      <c r="O1966">
        <v>0</v>
      </c>
      <c r="P1966">
        <v>0</v>
      </c>
      <c r="Q1966" t="str">
        <v>C66SZX-SMT SERVICE</v>
      </c>
      <c r="R1966" t="str">
        <v>Shenzhen Wanyingfeng Technology Co., Ltd.</v>
      </c>
      <c r="S1966" t="str">
        <v>Same</v>
      </c>
      <c r="T1966">
        <v>900991</v>
      </c>
      <c r="U1966">
        <v>6094.37</v>
      </c>
      <c r="V1966" t="str">
        <v>373SMT INV-PTS SALES</v>
      </c>
      <c r="W1966">
        <v>0</v>
      </c>
      <c r="X1966" t="str">
        <v>C66SZ24462</v>
      </c>
      <c r="Y1966">
        <v>1372180</v>
      </c>
      <c r="Z1966" t="str">
        <v>深圳万赢丰科技有限公司</v>
      </c>
      <c r="AA1966">
        <v>0</v>
      </c>
      <c r="AB1966">
        <v>2024</v>
      </c>
      <c r="AC1966">
        <v>1</v>
      </c>
      <c r="AD1966" t="str">
        <v>Q4</v>
      </c>
      <c r="AE1966" t="str">
        <v>FY23/24</v>
      </c>
      <c r="AF1966" t="str">
        <v>SOUTH</v>
      </c>
    </row>
    <row r="1967" spans="1:32">
      <c r="A1967" t="str">
        <v>ESSZ</v>
      </c>
      <c r="B1967" t="str">
        <v>SZX</v>
      </c>
      <c r="C1967" t="str">
        <v>SPARES/OTHER</v>
      </c>
      <c r="D1967" s="4">
        <v>45316</v>
      </c>
      <c r="E1967" t="str">
        <v>YAMAHA</v>
      </c>
      <c r="F1967">
        <v>14100701</v>
      </c>
      <c r="G1967">
        <v>45316</v>
      </c>
      <c r="H1967" t="str">
        <v>YMCT|KLF-M86P0-00</v>
      </c>
      <c r="I1967" t="str">
        <v>PUMP SPARE SET</v>
      </c>
      <c r="J1967">
        <v>1</v>
      </c>
      <c r="K1967">
        <v>1</v>
      </c>
      <c r="L1967">
        <v>9292.0400000000009</v>
      </c>
      <c r="M1967" t="str">
        <v>CNY</v>
      </c>
      <c r="N1967">
        <v>1.1000000000000001</v>
      </c>
      <c r="O1967">
        <v>9292.0400000000009</v>
      </c>
      <c r="P1967">
        <v>10221.244000000002</v>
      </c>
      <c r="Q1967" t="str">
        <v>C66SZX-SMT SERVICE</v>
      </c>
      <c r="R1967" t="str">
        <v>Shenzhen Zhengbang LED Technology Co.,Ltd</v>
      </c>
      <c r="S1967" t="str">
        <v>Same</v>
      </c>
      <c r="T1967">
        <v>900992</v>
      </c>
      <c r="U1967">
        <v>6036.45</v>
      </c>
      <c r="V1967" t="str">
        <v>373SMT INV-PTS SALES</v>
      </c>
      <c r="W1967">
        <v>0</v>
      </c>
      <c r="X1967" t="str">
        <v>POORD014543</v>
      </c>
      <c r="Y1967">
        <v>1372181</v>
      </c>
      <c r="Z1967" t="str">
        <v>深圳市正邦光电科技有限公司</v>
      </c>
      <c r="AA1967">
        <v>0</v>
      </c>
      <c r="AB1967">
        <v>2024</v>
      </c>
      <c r="AC1967">
        <v>1</v>
      </c>
      <c r="AD1967" t="str">
        <v>Q4</v>
      </c>
      <c r="AE1967" t="str">
        <v>FY23/24</v>
      </c>
      <c r="AF1967" t="str">
        <v>SOUTH</v>
      </c>
    </row>
    <row r="1968" spans="1:32">
      <c r="A1968" t="str">
        <v>ESSZ</v>
      </c>
      <c r="B1968" t="str">
        <v>SZX</v>
      </c>
      <c r="C1968" t="str">
        <v>SPARES/OTHER</v>
      </c>
      <c r="D1968" s="4">
        <v>45316</v>
      </c>
      <c r="E1968" t="str">
        <v>YAMAHA</v>
      </c>
      <c r="F1968">
        <v>14100702</v>
      </c>
      <c r="G1968">
        <v>45316</v>
      </c>
      <c r="H1968" t="str">
        <v>YMCT|90990-25J026</v>
      </c>
      <c r="I1968" t="str">
        <v>BEARING</v>
      </c>
      <c r="J1968">
        <v>10</v>
      </c>
      <c r="K1968">
        <v>10</v>
      </c>
      <c r="L1968">
        <v>1061.95</v>
      </c>
      <c r="M1968" t="str">
        <v>CNY</v>
      </c>
      <c r="N1968">
        <v>1.1000000000000001</v>
      </c>
      <c r="O1968">
        <v>1061.95</v>
      </c>
      <c r="P1968">
        <v>1168.1450000000002</v>
      </c>
      <c r="Q1968" t="str">
        <v>C66SZX-SMT SERVICE</v>
      </c>
      <c r="R1968" t="str">
        <v>Shenzhen Hechuangyongtai Electronics Co., Ltd.</v>
      </c>
      <c r="S1968" t="str">
        <v>Same</v>
      </c>
      <c r="T1968">
        <v>900993</v>
      </c>
      <c r="U1968">
        <v>606.24</v>
      </c>
      <c r="V1968" t="str">
        <v>373SMT INV-PTS SALES</v>
      </c>
      <c r="W1968">
        <v>0</v>
      </c>
      <c r="X1968" t="str">
        <v>C66SZ24416&amp;C66SZ24407</v>
      </c>
      <c r="Y1968">
        <v>1372183</v>
      </c>
      <c r="Z1968" t="str">
        <v>深圳市和创永泰电子有限公司</v>
      </c>
      <c r="AA1968">
        <v>0</v>
      </c>
      <c r="AB1968">
        <v>2024</v>
      </c>
      <c r="AC1968">
        <v>1</v>
      </c>
      <c r="AD1968" t="str">
        <v>Q4</v>
      </c>
      <c r="AE1968" t="str">
        <v>FY23/24</v>
      </c>
      <c r="AF1968" t="str">
        <v>SOUTH</v>
      </c>
    </row>
    <row r="1969" spans="1:32">
      <c r="A1969" t="str">
        <v>ESSZ</v>
      </c>
      <c r="B1969" t="str">
        <v>SZX</v>
      </c>
      <c r="C1969" t="str">
        <v>SPARES/OTHER</v>
      </c>
      <c r="D1969" s="4">
        <v>45316</v>
      </c>
      <c r="E1969" t="str">
        <v>YAMAHA</v>
      </c>
      <c r="F1969">
        <v>14100702</v>
      </c>
      <c r="G1969">
        <v>45316</v>
      </c>
      <c r="H1969" t="str">
        <v>YMCT|KLF-M4580-00</v>
      </c>
      <c r="I1969" t="str">
        <v>I/O CONV BOARD ASSY</v>
      </c>
      <c r="J1969">
        <v>1</v>
      </c>
      <c r="K1969">
        <v>1</v>
      </c>
      <c r="L1969">
        <v>6371.68</v>
      </c>
      <c r="M1969" t="str">
        <v>CNY</v>
      </c>
      <c r="N1969">
        <v>1.1000000000000001</v>
      </c>
      <c r="O1969">
        <v>6371.68</v>
      </c>
      <c r="P1969">
        <v>7008.8480000000009</v>
      </c>
      <c r="Q1969" t="str">
        <v>C66SZX-SMT SERVICE</v>
      </c>
      <c r="R1969" t="str">
        <v>Shenzhen Hechuangyongtai Electronics Co., Ltd.</v>
      </c>
      <c r="S1969" t="str">
        <v>Same</v>
      </c>
      <c r="T1969">
        <v>900993</v>
      </c>
      <c r="U1969">
        <v>2998</v>
      </c>
      <c r="V1969" t="str">
        <v>373SMT INV-PTS SALES</v>
      </c>
      <c r="W1969">
        <v>0</v>
      </c>
      <c r="X1969" t="str">
        <v>C66SZ24416&amp;C66SZ24407</v>
      </c>
      <c r="Y1969">
        <v>1372183</v>
      </c>
      <c r="Z1969" t="str">
        <v>深圳市和创永泰电子有限公司</v>
      </c>
      <c r="AA1969">
        <v>0</v>
      </c>
      <c r="AB1969">
        <v>2024</v>
      </c>
      <c r="AC1969">
        <v>1</v>
      </c>
      <c r="AD1969" t="str">
        <v>Q4</v>
      </c>
      <c r="AE1969" t="str">
        <v>FY23/24</v>
      </c>
      <c r="AF1969" t="str">
        <v>SOUTH</v>
      </c>
    </row>
    <row r="1970" spans="1:32">
      <c r="A1970" t="str">
        <v>ESSZ</v>
      </c>
      <c r="B1970" t="str">
        <v>SZX</v>
      </c>
      <c r="C1970" t="str">
        <v>FEEDER</v>
      </c>
      <c r="D1970" s="4">
        <v>45316</v>
      </c>
      <c r="E1970" t="str">
        <v>YAMAHA</v>
      </c>
      <c r="F1970">
        <v>14100703</v>
      </c>
      <c r="G1970">
        <v>45316</v>
      </c>
      <c r="H1970" t="str">
        <v>YMCT|KHJ-MC400-00</v>
      </c>
      <c r="I1970" t="str">
        <v>SS TAPE FEEDER 24mm</v>
      </c>
      <c r="J1970">
        <v>2</v>
      </c>
      <c r="K1970">
        <v>2</v>
      </c>
      <c r="L1970">
        <v>0</v>
      </c>
      <c r="M1970" t="str">
        <v>CNY</v>
      </c>
      <c r="N1970">
        <v>1.1000000000000001</v>
      </c>
      <c r="O1970">
        <v>0</v>
      </c>
      <c r="P1970">
        <v>0</v>
      </c>
      <c r="Q1970" t="str">
        <v>C66SZX-SMT SERVICE</v>
      </c>
      <c r="R1970" t="str">
        <v>Wuhu RUIZHAO Electronic Technology Co., Ltd.</v>
      </c>
      <c r="S1970" t="str">
        <v>Same</v>
      </c>
      <c r="T1970">
        <v>900995</v>
      </c>
      <c r="U1970">
        <v>6508.53</v>
      </c>
      <c r="V1970" t="str">
        <v>373SMT INV-PTS SALES</v>
      </c>
      <c r="W1970">
        <v>0</v>
      </c>
      <c r="X1970" t="str">
        <v>C66SZ24459</v>
      </c>
      <c r="Y1970">
        <v>1372194</v>
      </c>
      <c r="Z1970" t="str">
        <v>芜湖瑞钊电子科技有限公司</v>
      </c>
      <c r="AA1970">
        <v>0</v>
      </c>
      <c r="AB1970">
        <v>2024</v>
      </c>
      <c r="AC1970">
        <v>1</v>
      </c>
      <c r="AD1970" t="str">
        <v>Q4</v>
      </c>
      <c r="AE1970" t="str">
        <v>FY23/24</v>
      </c>
      <c r="AF1970" t="str">
        <v>SOUTH</v>
      </c>
    </row>
    <row r="1971" spans="1:32">
      <c r="A1971" t="str">
        <v>ESSZ</v>
      </c>
      <c r="B1971" t="str">
        <v>SHA</v>
      </c>
      <c r="C1971" t="str">
        <v>SERVICE_CHARGE</v>
      </c>
      <c r="D1971" s="4">
        <v>45317</v>
      </c>
      <c r="E1971" t="str">
        <v>YAMAHA</v>
      </c>
      <c r="F1971">
        <v>12100163</v>
      </c>
      <c r="G1971">
        <v>45317</v>
      </c>
      <c r="H1971" t="str">
        <v>YMCT|REPAIR CHARGE</v>
      </c>
      <c r="I1971" t="str">
        <v>REPAIR CHARGE</v>
      </c>
      <c r="J1971">
        <v>1</v>
      </c>
      <c r="K1971">
        <v>1</v>
      </c>
      <c r="L1971">
        <v>23699.119999999999</v>
      </c>
      <c r="M1971" t="str">
        <v>CNY</v>
      </c>
      <c r="N1971">
        <v>1.1000000000000001</v>
      </c>
      <c r="O1971">
        <v>23699.119999999999</v>
      </c>
      <c r="P1971">
        <v>26069.031999999999</v>
      </c>
      <c r="Q1971" t="str">
        <v>C66SHA-SERVICE GROUP</v>
      </c>
      <c r="R1971" t="str">
        <v>Zhejiang Jiaben Electronics Co., Ltd.</v>
      </c>
      <c r="S1971" t="str">
        <v>Same</v>
      </c>
      <c r="T1971">
        <v>900997</v>
      </c>
      <c r="U1971">
        <v>0</v>
      </c>
      <c r="V1971" t="str">
        <v>373SMT INV-NON-CON</v>
      </c>
      <c r="W1971">
        <v>0</v>
      </c>
      <c r="X1971">
        <v>0</v>
      </c>
      <c r="Y1971">
        <v>0</v>
      </c>
      <c r="Z1971" t="str">
        <v>浙江佳奔电子有限公司</v>
      </c>
      <c r="AA1971">
        <v>0</v>
      </c>
      <c r="AB1971">
        <v>2024</v>
      </c>
      <c r="AC1971">
        <v>1</v>
      </c>
      <c r="AD1971" t="str">
        <v>Q4</v>
      </c>
      <c r="AE1971" t="str">
        <v>FY23/24</v>
      </c>
      <c r="AF1971" t="str">
        <v>EAST</v>
      </c>
    </row>
    <row r="1972" spans="1:32">
      <c r="A1972" t="str">
        <v>ESSZ</v>
      </c>
      <c r="B1972" t="str">
        <v>SHA</v>
      </c>
      <c r="C1972" t="str">
        <v>FEEDER</v>
      </c>
      <c r="D1972" s="4">
        <v>45317</v>
      </c>
      <c r="E1972" t="str">
        <v>YAMAHA</v>
      </c>
      <c r="F1972">
        <v>14100704</v>
      </c>
      <c r="G1972">
        <v>45317</v>
      </c>
      <c r="H1972" t="str">
        <v>YMCT|KHJ-MC100-00</v>
      </c>
      <c r="I1972" t="str">
        <v>SS TAPE FEEDER 8mm</v>
      </c>
      <c r="J1972">
        <v>10</v>
      </c>
      <c r="K1972">
        <v>10</v>
      </c>
      <c r="L1972">
        <v>0</v>
      </c>
      <c r="M1972" t="str">
        <v>CNY</v>
      </c>
      <c r="N1972">
        <v>1.1000000000000001</v>
      </c>
      <c r="O1972">
        <v>0</v>
      </c>
      <c r="P1972">
        <v>0</v>
      </c>
      <c r="Q1972" t="str">
        <v>C66SHA-SERVICE GROUP</v>
      </c>
      <c r="R1972" t="str">
        <v>Zhejiang Jiaben Electronics Co., Ltd.</v>
      </c>
      <c r="S1972" t="str">
        <v>Same</v>
      </c>
      <c r="T1972">
        <v>900998</v>
      </c>
      <c r="U1972">
        <v>21895.49</v>
      </c>
      <c r="V1972" t="str">
        <v>373SMT INV-PTS SALES</v>
      </c>
      <c r="W1972">
        <v>0</v>
      </c>
      <c r="X1972">
        <v>0</v>
      </c>
      <c r="Y1972">
        <v>1373202</v>
      </c>
      <c r="Z1972" t="str">
        <v>浙江佳奔电子有限公司</v>
      </c>
      <c r="AA1972">
        <v>0</v>
      </c>
      <c r="AB1972">
        <v>2024</v>
      </c>
      <c r="AC1972">
        <v>1</v>
      </c>
      <c r="AD1972" t="str">
        <v>Q4</v>
      </c>
      <c r="AE1972" t="str">
        <v>FY23/24</v>
      </c>
      <c r="AF1972" t="str">
        <v>EAST</v>
      </c>
    </row>
    <row r="1973" spans="1:32">
      <c r="A1973" t="str">
        <v>ESSZ</v>
      </c>
      <c r="B1973" t="str">
        <v>SZX</v>
      </c>
      <c r="C1973" t="str">
        <v>SERVICE_CHARGE</v>
      </c>
      <c r="D1973" s="4">
        <v>45320</v>
      </c>
      <c r="E1973" t="str">
        <v>YAMAHA</v>
      </c>
      <c r="F1973">
        <v>12100164</v>
      </c>
      <c r="G1973">
        <v>45320</v>
      </c>
      <c r="H1973" t="str">
        <v>YMCT|REPAIR CHARGE</v>
      </c>
      <c r="I1973" t="str">
        <v>REPAIR CHARGE</v>
      </c>
      <c r="J1973">
        <v>1</v>
      </c>
      <c r="K1973">
        <v>1</v>
      </c>
      <c r="L1973">
        <v>51840.71</v>
      </c>
      <c r="M1973" t="str">
        <v>CNY</v>
      </c>
      <c r="N1973">
        <v>1.1000000000000001</v>
      </c>
      <c r="O1973">
        <v>51840.71</v>
      </c>
      <c r="P1973">
        <v>57024.781000000003</v>
      </c>
      <c r="Q1973" t="str">
        <v>C66SZX-SMT SERVICE</v>
      </c>
      <c r="R1973" t="str">
        <v>Shenzhen Jingpin Mounter Technology Co., Ltd.</v>
      </c>
      <c r="S1973" t="str">
        <v>Same</v>
      </c>
      <c r="T1973">
        <v>901001</v>
      </c>
      <c r="U1973">
        <v>0</v>
      </c>
      <c r="V1973" t="str">
        <v>373SMT INV-NON-CON</v>
      </c>
      <c r="W1973">
        <v>0</v>
      </c>
      <c r="X1973" t="str">
        <v>C66SZ24450REV1</v>
      </c>
      <c r="Y1973">
        <v>0</v>
      </c>
      <c r="Z1973" t="str">
        <v>深圳市晶品贴片技术有限公司</v>
      </c>
      <c r="AA1973">
        <v>0</v>
      </c>
      <c r="AB1973">
        <v>2024</v>
      </c>
      <c r="AC1973">
        <v>1</v>
      </c>
      <c r="AD1973" t="str">
        <v>Q4</v>
      </c>
      <c r="AE1973" t="str">
        <v>FY23/24</v>
      </c>
      <c r="AF1973" t="str">
        <v>SOUTH</v>
      </c>
    </row>
    <row r="1974" spans="1:32">
      <c r="A1974" t="str">
        <v>ESSZ</v>
      </c>
      <c r="B1974" t="str">
        <v>SHA</v>
      </c>
      <c r="C1974" t="str">
        <v>SERVICE_CHARGE</v>
      </c>
      <c r="D1974" s="4">
        <v>45320</v>
      </c>
      <c r="E1974" t="str">
        <v>YAMAHA</v>
      </c>
      <c r="F1974">
        <v>12100165</v>
      </c>
      <c r="G1974">
        <v>45320</v>
      </c>
      <c r="H1974" t="str">
        <v>YMCT|REPAIR CHARGE</v>
      </c>
      <c r="I1974" t="str">
        <v>REPAIR CHARGE</v>
      </c>
      <c r="J1974">
        <v>1</v>
      </c>
      <c r="K1974">
        <v>1</v>
      </c>
      <c r="L1974">
        <v>6698.23</v>
      </c>
      <c r="M1974" t="str">
        <v>CNY</v>
      </c>
      <c r="N1974">
        <v>1.1000000000000001</v>
      </c>
      <c r="O1974">
        <v>6698.23</v>
      </c>
      <c r="P1974">
        <v>7368.0529999999999</v>
      </c>
      <c r="Q1974" t="str">
        <v>C66SHA-SERVICE GROUP</v>
      </c>
      <c r="R1974" t="str">
        <v>Shanghai Chuangpeng Electronic Technology Co., Ltd</v>
      </c>
      <c r="S1974" t="str">
        <v>Same</v>
      </c>
      <c r="T1974">
        <v>901002</v>
      </c>
      <c r="U1974">
        <v>0</v>
      </c>
      <c r="V1974" t="str">
        <v>373SMT INV-NON-CON</v>
      </c>
      <c r="W1974">
        <v>0</v>
      </c>
      <c r="X1974">
        <v>0</v>
      </c>
      <c r="Y1974">
        <v>0</v>
      </c>
      <c r="Z1974" t="str">
        <v>上海创鹏电子科技有限公司</v>
      </c>
      <c r="AA1974">
        <v>0</v>
      </c>
      <c r="AB1974">
        <v>2024</v>
      </c>
      <c r="AC1974">
        <v>1</v>
      </c>
      <c r="AD1974" t="str">
        <v>Q4</v>
      </c>
      <c r="AE1974" t="str">
        <v>FY23/24</v>
      </c>
      <c r="AF1974" t="str">
        <v>EAST</v>
      </c>
    </row>
    <row r="1975" spans="1:32">
      <c r="A1975" t="str">
        <v>ESSZ</v>
      </c>
      <c r="B1975" t="str">
        <v>SZX</v>
      </c>
      <c r="C1975" t="str">
        <v>FEEDER</v>
      </c>
      <c r="D1975" s="4">
        <v>45320</v>
      </c>
      <c r="E1975" t="str">
        <v>YAMAHA</v>
      </c>
      <c r="F1975">
        <v>14100705</v>
      </c>
      <c r="G1975">
        <v>45320</v>
      </c>
      <c r="H1975" t="str">
        <v>YMCT|KHJ-MC100-00</v>
      </c>
      <c r="I1975" t="str">
        <v>SS TAPE FEEDER 8mm</v>
      </c>
      <c r="J1975">
        <v>20</v>
      </c>
      <c r="K1975">
        <v>20</v>
      </c>
      <c r="L1975">
        <v>0</v>
      </c>
      <c r="M1975" t="str">
        <v>CNY</v>
      </c>
      <c r="N1975">
        <v>1.1000000000000001</v>
      </c>
      <c r="O1975">
        <v>0</v>
      </c>
      <c r="P1975">
        <v>0</v>
      </c>
      <c r="Q1975" t="str">
        <v>C66SZX-SMT SERVICE</v>
      </c>
      <c r="R1975" t="str">
        <v>Shenzhen Jingpin Mounter Technology Co., Ltd.</v>
      </c>
      <c r="S1975" t="str">
        <v>Same</v>
      </c>
      <c r="T1975">
        <v>901000</v>
      </c>
      <c r="U1975">
        <v>43790.98</v>
      </c>
      <c r="V1975" t="str">
        <v>373SMT INV-PTS SALES</v>
      </c>
      <c r="W1975">
        <v>0</v>
      </c>
      <c r="X1975" t="str">
        <v>C66SZ24450REV1</v>
      </c>
      <c r="Y1975">
        <v>1375110</v>
      </c>
      <c r="Z1975" t="str">
        <v>深圳市晶品贴片技术有限公司</v>
      </c>
      <c r="AA1975">
        <v>0</v>
      </c>
      <c r="AB1975">
        <v>2024</v>
      </c>
      <c r="AC1975">
        <v>1</v>
      </c>
      <c r="AD1975" t="str">
        <v>Q4</v>
      </c>
      <c r="AE1975" t="str">
        <v>FY23/24</v>
      </c>
      <c r="AF1975" t="str">
        <v>SOUTH</v>
      </c>
    </row>
    <row r="1976" spans="1:32">
      <c r="A1976" t="str">
        <v>ESSZ</v>
      </c>
      <c r="B1976" t="str">
        <v>SZX</v>
      </c>
      <c r="C1976" t="str">
        <v>FEEDER</v>
      </c>
      <c r="D1976" s="4">
        <v>45320</v>
      </c>
      <c r="E1976" t="str">
        <v>YAMAHA</v>
      </c>
      <c r="F1976">
        <v>14100705</v>
      </c>
      <c r="G1976">
        <v>45320</v>
      </c>
      <c r="H1976" t="str">
        <v>YMCT|KHJ-MC600-00</v>
      </c>
      <c r="I1976" t="str">
        <v>SS TAPE FEEDER 44mm</v>
      </c>
      <c r="J1976">
        <v>1</v>
      </c>
      <c r="K1976">
        <v>1</v>
      </c>
      <c r="L1976">
        <v>0</v>
      </c>
      <c r="M1976" t="str">
        <v>CNY</v>
      </c>
      <c r="N1976">
        <v>1.1000000000000001</v>
      </c>
      <c r="O1976">
        <v>0</v>
      </c>
      <c r="P1976">
        <v>0</v>
      </c>
      <c r="Q1976" t="str">
        <v>C66SZX-SMT SERVICE</v>
      </c>
      <c r="R1976" t="str">
        <v>Shenzhen Jingpin Mounter Technology Co., Ltd.</v>
      </c>
      <c r="S1976" t="str">
        <v>Same</v>
      </c>
      <c r="T1976">
        <v>901000</v>
      </c>
      <c r="U1976">
        <v>6094.37</v>
      </c>
      <c r="V1976" t="str">
        <v>373SMT INV-PTS SALES</v>
      </c>
      <c r="W1976">
        <v>0</v>
      </c>
      <c r="X1976" t="str">
        <v>C66SZ24450REV1</v>
      </c>
      <c r="Y1976">
        <v>1375110</v>
      </c>
      <c r="Z1976" t="str">
        <v>深圳市晶品贴片技术有限公司</v>
      </c>
      <c r="AA1976">
        <v>0</v>
      </c>
      <c r="AB1976">
        <v>2024</v>
      </c>
      <c r="AC1976">
        <v>1</v>
      </c>
      <c r="AD1976" t="str">
        <v>Q4</v>
      </c>
      <c r="AE1976" t="str">
        <v>FY23/24</v>
      </c>
      <c r="AF1976" t="str">
        <v>SOUTH</v>
      </c>
    </row>
    <row r="1977" spans="1:32">
      <c r="A1977" t="str">
        <v>ESSZ</v>
      </c>
      <c r="B1977" t="str">
        <v>SZX</v>
      </c>
      <c r="C1977" t="str">
        <v>FEEDER</v>
      </c>
      <c r="D1977" s="4">
        <v>45320</v>
      </c>
      <c r="E1977" t="str">
        <v>YAMAHA</v>
      </c>
      <c r="F1977">
        <v>14100705</v>
      </c>
      <c r="G1977">
        <v>45320</v>
      </c>
      <c r="H1977" t="str">
        <v>YMCT|KHJ-MC700-00</v>
      </c>
      <c r="I1977" t="str">
        <v>SS TAPE FEEDER 56mm</v>
      </c>
      <c r="J1977">
        <v>1</v>
      </c>
      <c r="K1977">
        <v>1</v>
      </c>
      <c r="L1977">
        <v>0</v>
      </c>
      <c r="M1977" t="str">
        <v>CNY</v>
      </c>
      <c r="N1977">
        <v>1.1000000000000001</v>
      </c>
      <c r="O1977">
        <v>0</v>
      </c>
      <c r="P1977">
        <v>0</v>
      </c>
      <c r="Q1977" t="str">
        <v>C66SZX-SMT SERVICE</v>
      </c>
      <c r="R1977" t="str">
        <v>Shenzhen Jingpin Mounter Technology Co., Ltd.</v>
      </c>
      <c r="S1977" t="str">
        <v>Same</v>
      </c>
      <c r="T1977">
        <v>901000</v>
      </c>
      <c r="U1977">
        <v>6611.45</v>
      </c>
      <c r="V1977" t="str">
        <v>373SMT INV-PTS SALES</v>
      </c>
      <c r="W1977">
        <v>0</v>
      </c>
      <c r="X1977" t="str">
        <v>C66SZ24450REV1</v>
      </c>
      <c r="Y1977">
        <v>1375110</v>
      </c>
      <c r="Z1977" t="str">
        <v>深圳市晶品贴片技术有限公司</v>
      </c>
      <c r="AA1977">
        <v>0</v>
      </c>
      <c r="AB1977">
        <v>2024</v>
      </c>
      <c r="AC1977">
        <v>1</v>
      </c>
      <c r="AD1977" t="str">
        <v>Q4</v>
      </c>
      <c r="AE1977" t="str">
        <v>FY23/24</v>
      </c>
      <c r="AF1977" t="str">
        <v>SOUTH</v>
      </c>
    </row>
    <row r="1978" spans="1:32">
      <c r="A1978" t="str">
        <v>ESSZ</v>
      </c>
      <c r="B1978" t="str">
        <v>SHA</v>
      </c>
      <c r="C1978" t="str">
        <v>FEEDER</v>
      </c>
      <c r="D1978" s="4">
        <v>45320</v>
      </c>
      <c r="E1978" t="str">
        <v>YAMAHA</v>
      </c>
      <c r="F1978">
        <v>14100706</v>
      </c>
      <c r="G1978">
        <v>45320</v>
      </c>
      <c r="H1978" t="str">
        <v>YMCT|KHJ-MC700-00</v>
      </c>
      <c r="I1978" t="str">
        <v>SS TAPE FEEDER 56mm</v>
      </c>
      <c r="J1978">
        <v>1</v>
      </c>
      <c r="K1978">
        <v>1</v>
      </c>
      <c r="L1978">
        <v>0</v>
      </c>
      <c r="M1978" t="str">
        <v>CNY</v>
      </c>
      <c r="N1978">
        <v>1.1000000000000001</v>
      </c>
      <c r="O1978">
        <v>0</v>
      </c>
      <c r="P1978">
        <v>0</v>
      </c>
      <c r="Q1978" t="str">
        <v>C66SHA-SERVICE GROUP</v>
      </c>
      <c r="R1978" t="str">
        <v>Shanghai Chuangpeng Electronic Technology Co., Ltd</v>
      </c>
      <c r="S1978" t="str">
        <v>Same</v>
      </c>
      <c r="T1978">
        <v>901003</v>
      </c>
      <c r="U1978">
        <v>6611.45</v>
      </c>
      <c r="V1978" t="str">
        <v>373SMT INV-PTS SALES</v>
      </c>
      <c r="W1978">
        <v>0</v>
      </c>
      <c r="X1978">
        <v>0</v>
      </c>
      <c r="Y1978">
        <v>1375221</v>
      </c>
      <c r="Z1978" t="str">
        <v>上海创鹏电子科技有限公司</v>
      </c>
      <c r="AA1978">
        <v>0</v>
      </c>
      <c r="AB1978">
        <v>2024</v>
      </c>
      <c r="AC1978">
        <v>1</v>
      </c>
      <c r="AD1978" t="str">
        <v>Q4</v>
      </c>
      <c r="AE1978" t="str">
        <v>FY23/24</v>
      </c>
      <c r="AF1978" t="str">
        <v>EAST</v>
      </c>
    </row>
    <row r="1979" spans="1:32">
      <c r="A1979" t="str">
        <v>ESSZ</v>
      </c>
      <c r="B1979" t="str">
        <v>SZX</v>
      </c>
      <c r="C1979" t="str">
        <v>SERVICE_CHARGE</v>
      </c>
      <c r="D1979" s="4">
        <v>45343</v>
      </c>
      <c r="E1979" t="str">
        <v>YAMAHA</v>
      </c>
      <c r="F1979">
        <v>12100166</v>
      </c>
      <c r="G1979">
        <v>45343</v>
      </c>
      <c r="H1979" t="str">
        <v>YMCT|REPAIR CHARGE</v>
      </c>
      <c r="I1979" t="str">
        <v>REPAIR CHARGE</v>
      </c>
      <c r="J1979">
        <v>1</v>
      </c>
      <c r="K1979">
        <v>1</v>
      </c>
      <c r="L1979">
        <v>1769.91</v>
      </c>
      <c r="M1979" t="str">
        <v>CNY</v>
      </c>
      <c r="N1979">
        <v>1.0900000000000001</v>
      </c>
      <c r="O1979">
        <v>1769.91</v>
      </c>
      <c r="P1979">
        <v>1929.2019000000003</v>
      </c>
      <c r="Q1979" t="str">
        <v>C66SZX-SMT SERVICE</v>
      </c>
      <c r="R1979" t="str">
        <v>Earda Technologies Co., Ltd</v>
      </c>
      <c r="S1979" t="str">
        <v>Same</v>
      </c>
      <c r="T1979">
        <v>901007</v>
      </c>
      <c r="U1979">
        <v>0</v>
      </c>
      <c r="V1979" t="str">
        <v>373SMT INV-NON-CON</v>
      </c>
      <c r="W1979">
        <v>0</v>
      </c>
      <c r="X1979" t="str">
        <v>C66SZ24422REV1</v>
      </c>
      <c r="Y1979">
        <v>0</v>
      </c>
      <c r="Z1979" t="str">
        <v>广州易而达科技股份有限公司</v>
      </c>
      <c r="AA1979">
        <v>0</v>
      </c>
      <c r="AB1979">
        <v>2024</v>
      </c>
      <c r="AC1979">
        <v>2</v>
      </c>
      <c r="AD1979" t="str">
        <v>Q4</v>
      </c>
      <c r="AE1979" t="str">
        <v>FY23/24</v>
      </c>
      <c r="AF1979" t="str">
        <v>SOUTH</v>
      </c>
    </row>
    <row r="1980" spans="1:32">
      <c r="A1980" t="str">
        <v>ESSZ</v>
      </c>
      <c r="B1980" t="str">
        <v>SZX</v>
      </c>
      <c r="C1980" t="str">
        <v>SERVICE_CHARGE</v>
      </c>
      <c r="D1980" s="4">
        <v>45343</v>
      </c>
      <c r="E1980" t="str">
        <v>YAMAHA</v>
      </c>
      <c r="F1980">
        <v>12100167</v>
      </c>
      <c r="G1980">
        <v>45343</v>
      </c>
      <c r="H1980" t="str">
        <v>YMCT|REPAIR CHARGE</v>
      </c>
      <c r="I1980" t="str">
        <v>REPAIR CHARGE</v>
      </c>
      <c r="J1980">
        <v>1</v>
      </c>
      <c r="K1980">
        <v>1</v>
      </c>
      <c r="L1980">
        <v>884.96</v>
      </c>
      <c r="M1980" t="str">
        <v>CNY</v>
      </c>
      <c r="N1980">
        <v>1.0900000000000001</v>
      </c>
      <c r="O1980">
        <v>884.96</v>
      </c>
      <c r="P1980">
        <v>964.60640000000012</v>
      </c>
      <c r="Q1980" t="str">
        <v>C66SZX-SMT SERVICE</v>
      </c>
      <c r="R1980" t="str">
        <v>Shenzhen Yitian Technology Co. Ltd.</v>
      </c>
      <c r="S1980" t="str">
        <v>Same</v>
      </c>
      <c r="T1980">
        <v>901006</v>
      </c>
      <c r="U1980">
        <v>0</v>
      </c>
      <c r="V1980" t="str">
        <v>373SMT INV-NON-CON</v>
      </c>
      <c r="W1980">
        <v>0</v>
      </c>
      <c r="X1980" t="str">
        <v>C66SZ24426</v>
      </c>
      <c r="Y1980">
        <v>0</v>
      </c>
      <c r="Z1980" t="str">
        <v>深圳市益田科技有限公司</v>
      </c>
      <c r="AA1980">
        <v>0</v>
      </c>
      <c r="AB1980">
        <v>2024</v>
      </c>
      <c r="AC1980">
        <v>2</v>
      </c>
      <c r="AD1980" t="str">
        <v>Q4</v>
      </c>
      <c r="AE1980" t="str">
        <v>FY23/24</v>
      </c>
      <c r="AF1980" t="str">
        <v>SOUTH</v>
      </c>
    </row>
    <row r="1981" spans="1:32">
      <c r="A1981" t="str">
        <v>ESSZ</v>
      </c>
      <c r="B1981" t="str">
        <v>SZX</v>
      </c>
      <c r="C1981" t="str">
        <v>SERVICE_CHARGE</v>
      </c>
      <c r="D1981" s="4">
        <v>45343</v>
      </c>
      <c r="E1981" t="str">
        <v>YAMAHA</v>
      </c>
      <c r="F1981">
        <v>12100168</v>
      </c>
      <c r="G1981">
        <v>45343</v>
      </c>
      <c r="H1981" t="str">
        <v>YMCT|REPAIR CHARGE</v>
      </c>
      <c r="I1981" t="str">
        <v>REPAIR CHARGE</v>
      </c>
      <c r="J1981">
        <v>1</v>
      </c>
      <c r="K1981">
        <v>1</v>
      </c>
      <c r="L1981">
        <v>1150.44</v>
      </c>
      <c r="M1981" t="str">
        <v>CNY</v>
      </c>
      <c r="N1981">
        <v>1.0900000000000001</v>
      </c>
      <c r="O1981">
        <v>1150.44</v>
      </c>
      <c r="P1981">
        <v>1253.9796000000001</v>
      </c>
      <c r="Q1981" t="str">
        <v>C66SZX-SMT SERVICE</v>
      </c>
      <c r="R1981" t="str">
        <v>Huizhou Yuyi Sanjia Electronic Technology Co., Ltd</v>
      </c>
      <c r="S1981" t="str">
        <v>Same</v>
      </c>
      <c r="T1981">
        <v>901010</v>
      </c>
      <c r="U1981">
        <v>0</v>
      </c>
      <c r="V1981" t="str">
        <v>373SMT INV-NON-CON</v>
      </c>
      <c r="W1981">
        <v>0</v>
      </c>
      <c r="X1981" t="str">
        <v>C66SZ24473</v>
      </c>
      <c r="Y1981">
        <v>0</v>
      </c>
      <c r="Z1981" t="str">
        <v>惠州渝溢三甲电子科技有限公司</v>
      </c>
      <c r="AA1981">
        <v>0</v>
      </c>
      <c r="AB1981">
        <v>2024</v>
      </c>
      <c r="AC1981">
        <v>2</v>
      </c>
      <c r="AD1981" t="str">
        <v>Q4</v>
      </c>
      <c r="AE1981" t="str">
        <v>FY23/24</v>
      </c>
      <c r="AF1981" t="str">
        <v>SOUTH</v>
      </c>
    </row>
    <row r="1982" spans="1:32">
      <c r="A1982" t="str">
        <v>ESSZ</v>
      </c>
      <c r="B1982" t="str">
        <v>SZX</v>
      </c>
      <c r="C1982" t="str">
        <v>SERVICE_CHARGE</v>
      </c>
      <c r="D1982" s="4">
        <v>45343</v>
      </c>
      <c r="E1982" t="str">
        <v>YAMAHA</v>
      </c>
      <c r="F1982">
        <v>12100169</v>
      </c>
      <c r="G1982">
        <v>45343</v>
      </c>
      <c r="H1982" t="str">
        <v>YMCT|REPAIR CHARGE</v>
      </c>
      <c r="I1982" t="str">
        <v>REPAIR CHARGE</v>
      </c>
      <c r="J1982">
        <v>3</v>
      </c>
      <c r="K1982">
        <v>3</v>
      </c>
      <c r="L1982">
        <v>7964.6</v>
      </c>
      <c r="M1982" t="str">
        <v>CNY</v>
      </c>
      <c r="N1982">
        <v>1.0900000000000001</v>
      </c>
      <c r="O1982">
        <v>7964.6</v>
      </c>
      <c r="P1982">
        <v>8681.4140000000007</v>
      </c>
      <c r="Q1982" t="str">
        <v>C66SZX-SMT SERVICE</v>
      </c>
      <c r="R1982" t="str">
        <v>Dongguan Langqin Electronic Technology Co., Ltd.</v>
      </c>
      <c r="S1982" t="str">
        <v>Same</v>
      </c>
      <c r="T1982">
        <v>901011</v>
      </c>
      <c r="U1982">
        <v>0</v>
      </c>
      <c r="V1982" t="str">
        <v>373SMT INV-NON-CON</v>
      </c>
      <c r="W1982">
        <v>0</v>
      </c>
      <c r="X1982" t="str">
        <v>3507-202312140001</v>
      </c>
      <c r="Y1982">
        <v>0</v>
      </c>
      <c r="Z1982" t="str">
        <v>东莞朗勤电子科技有限公司</v>
      </c>
      <c r="AA1982">
        <v>0</v>
      </c>
      <c r="AB1982">
        <v>2024</v>
      </c>
      <c r="AC1982">
        <v>2</v>
      </c>
      <c r="AD1982" t="str">
        <v>Q4</v>
      </c>
      <c r="AE1982" t="str">
        <v>FY23/24</v>
      </c>
      <c r="AF1982" t="str">
        <v>SOUTH</v>
      </c>
    </row>
    <row r="1983" spans="1:32">
      <c r="A1983" t="str">
        <v>ESSZ</v>
      </c>
      <c r="B1983" t="str">
        <v>SZX</v>
      </c>
      <c r="C1983" t="str">
        <v>SERVICE_CHARGE</v>
      </c>
      <c r="D1983" s="4">
        <v>45343</v>
      </c>
      <c r="E1983" t="str">
        <v>YAMAHA</v>
      </c>
      <c r="F1983">
        <v>12100170</v>
      </c>
      <c r="G1983">
        <v>45343</v>
      </c>
      <c r="H1983" t="str">
        <v>YMCT|REPAIR CHARGE</v>
      </c>
      <c r="I1983" t="str">
        <v>REPAIR CHARGE</v>
      </c>
      <c r="J1983">
        <v>1</v>
      </c>
      <c r="K1983">
        <v>1</v>
      </c>
      <c r="L1983">
        <v>2212.39</v>
      </c>
      <c r="M1983" t="str">
        <v>CNY</v>
      </c>
      <c r="N1983">
        <v>1.0900000000000001</v>
      </c>
      <c r="O1983">
        <v>2212.39</v>
      </c>
      <c r="P1983">
        <v>2411.5050999999999</v>
      </c>
      <c r="Q1983" t="str">
        <v>C66SZX-SMT SERVICE</v>
      </c>
      <c r="R1983" t="str">
        <v>Dongguan Langqin Electronic Technology Co., Ltd.</v>
      </c>
      <c r="S1983" t="str">
        <v>Same</v>
      </c>
      <c r="T1983">
        <v>901012</v>
      </c>
      <c r="U1983">
        <v>0</v>
      </c>
      <c r="V1983" t="str">
        <v>373SMT INV-NON-CON</v>
      </c>
      <c r="W1983">
        <v>0</v>
      </c>
      <c r="X1983" t="str">
        <v>3507-202312310001</v>
      </c>
      <c r="Y1983">
        <v>0</v>
      </c>
      <c r="Z1983" t="str">
        <v>东莞朗勤电子科技有限公司</v>
      </c>
      <c r="AA1983">
        <v>0</v>
      </c>
      <c r="AB1983">
        <v>2024</v>
      </c>
      <c r="AC1983">
        <v>2</v>
      </c>
      <c r="AD1983" t="str">
        <v>Q4</v>
      </c>
      <c r="AE1983" t="str">
        <v>FY23/24</v>
      </c>
      <c r="AF1983" t="str">
        <v>SOUTH</v>
      </c>
    </row>
    <row r="1984" spans="1:32">
      <c r="A1984" t="str">
        <v>ESSZ</v>
      </c>
      <c r="B1984" t="str">
        <v>SZX</v>
      </c>
      <c r="C1984" t="str">
        <v>CONTRACT_FEE</v>
      </c>
      <c r="D1984" s="4">
        <v>45343</v>
      </c>
      <c r="E1984" t="str">
        <v>YAMAHA</v>
      </c>
      <c r="F1984">
        <v>13100090</v>
      </c>
      <c r="G1984">
        <v>45343</v>
      </c>
      <c r="H1984" t="str">
        <v>YMCT|REPAIR CHARGE</v>
      </c>
      <c r="I1984" t="str">
        <v>REPAIR CHARGE</v>
      </c>
      <c r="J1984">
        <v>1</v>
      </c>
      <c r="K1984">
        <v>1</v>
      </c>
      <c r="L1984">
        <v>8849.56</v>
      </c>
      <c r="M1984" t="str">
        <v>CNY</v>
      </c>
      <c r="N1984">
        <v>1.0900000000000001</v>
      </c>
      <c r="O1984">
        <v>8849.56</v>
      </c>
      <c r="P1984">
        <v>9646.0203999999994</v>
      </c>
      <c r="Q1984" t="str">
        <v>C66SZX-SMT SERVICE</v>
      </c>
      <c r="R1984" t="str">
        <v>SHENZHEN DAREN GAOKE ELECTRONICS CO., LTD</v>
      </c>
      <c r="S1984" t="str">
        <v>Same</v>
      </c>
      <c r="T1984">
        <v>901004</v>
      </c>
      <c r="U1984">
        <v>0</v>
      </c>
      <c r="V1984" t="str">
        <v>373SMT INV-CONTRACT</v>
      </c>
      <c r="W1984">
        <v>0</v>
      </c>
      <c r="X1984" t="str">
        <v>年保协议</v>
      </c>
      <c r="Y1984">
        <v>0</v>
      </c>
      <c r="Z1984" t="str">
        <v>深圳达人高科电子有限公司</v>
      </c>
      <c r="AA1984">
        <v>0</v>
      </c>
      <c r="AB1984">
        <v>2024</v>
      </c>
      <c r="AC1984">
        <v>2</v>
      </c>
      <c r="AD1984" t="str">
        <v>Q4</v>
      </c>
      <c r="AE1984" t="str">
        <v>FY23/24</v>
      </c>
      <c r="AF1984" t="str">
        <v>SOUTH</v>
      </c>
    </row>
    <row r="1985" spans="1:32">
      <c r="A1985" t="str">
        <v>ESSZ</v>
      </c>
      <c r="B1985" t="str">
        <v>SZX</v>
      </c>
      <c r="C1985" t="str">
        <v>SPARES/OTHER</v>
      </c>
      <c r="D1985" s="4">
        <v>45343</v>
      </c>
      <c r="E1985" t="str">
        <v>YAMAHA</v>
      </c>
      <c r="F1985">
        <v>14100707</v>
      </c>
      <c r="G1985">
        <v>45343</v>
      </c>
      <c r="H1985" t="str">
        <v>YMCT|KMG-M3TV1-A0</v>
      </c>
      <c r="I1985" t="str">
        <v>VALVE CUTTER ASSY</v>
      </c>
      <c r="J1985">
        <v>1</v>
      </c>
      <c r="K1985">
        <v>1</v>
      </c>
      <c r="L1985">
        <v>1061.95</v>
      </c>
      <c r="M1985" t="str">
        <v>CNY</v>
      </c>
      <c r="N1985">
        <v>1.0900000000000001</v>
      </c>
      <c r="O1985">
        <v>1061.95</v>
      </c>
      <c r="P1985">
        <v>1157.5255000000002</v>
      </c>
      <c r="Q1985" t="str">
        <v>C66SZX-SMT SERVICE</v>
      </c>
      <c r="R1985" t="str">
        <v>Shenzhen Litongwei Energy Co., Ltd.</v>
      </c>
      <c r="S1985" t="str">
        <v>Same</v>
      </c>
      <c r="T1985">
        <v>901005</v>
      </c>
      <c r="U1985">
        <v>593.25</v>
      </c>
      <c r="V1985" t="str">
        <v>373SMT INV-PTS SALES</v>
      </c>
      <c r="W1985">
        <v>0</v>
      </c>
      <c r="X1985" t="str">
        <v>C66SZ24439</v>
      </c>
      <c r="Y1985">
        <v>1393134</v>
      </c>
      <c r="Z1985" t="str">
        <v>深圳市力通威能源有限公司</v>
      </c>
      <c r="AA1985">
        <v>0</v>
      </c>
      <c r="AB1985">
        <v>2024</v>
      </c>
      <c r="AC1985">
        <v>2</v>
      </c>
      <c r="AD1985" t="str">
        <v>Q4</v>
      </c>
      <c r="AE1985" t="str">
        <v>FY23/24</v>
      </c>
      <c r="AF1985" t="str">
        <v>SOUTH</v>
      </c>
    </row>
    <row r="1986" spans="1:32">
      <c r="A1986" t="str">
        <v>ESSZ</v>
      </c>
      <c r="B1986" t="str">
        <v>SZX</v>
      </c>
      <c r="C1986" t="str">
        <v>SPARES/OTHER</v>
      </c>
      <c r="D1986" s="4">
        <v>45343</v>
      </c>
      <c r="E1986" t="str">
        <v>YAMAHA</v>
      </c>
      <c r="F1986">
        <v>14100708</v>
      </c>
      <c r="G1986">
        <v>45343</v>
      </c>
      <c r="H1986" t="str">
        <v>YMCT|KLW-M66B3-01</v>
      </c>
      <c r="I1986" t="str">
        <v>HNS X-FLEX LAN</v>
      </c>
      <c r="J1986">
        <v>1</v>
      </c>
      <c r="K1986">
        <v>1</v>
      </c>
      <c r="L1986">
        <v>1504.42</v>
      </c>
      <c r="M1986" t="str">
        <v>CNY</v>
      </c>
      <c r="N1986">
        <v>1.0900000000000001</v>
      </c>
      <c r="O1986">
        <v>1504.42</v>
      </c>
      <c r="P1986">
        <v>1639.8178000000003</v>
      </c>
      <c r="Q1986" t="str">
        <v>C66SZX-SMT SERVICE</v>
      </c>
      <c r="R1986" t="str">
        <v>Earda Technologies Co., Ltd</v>
      </c>
      <c r="S1986" t="str">
        <v>Same</v>
      </c>
      <c r="T1986">
        <v>901008</v>
      </c>
      <c r="U1986">
        <v>851.75</v>
      </c>
      <c r="V1986" t="str">
        <v>373SMT INV-PTS SALES</v>
      </c>
      <c r="W1986">
        <v>0</v>
      </c>
      <c r="X1986" t="str">
        <v>C66SZ24422REV1&amp;C66SZ24424</v>
      </c>
      <c r="Y1986">
        <v>1393137</v>
      </c>
      <c r="Z1986" t="str">
        <v>广州易而达科技股份有限公司</v>
      </c>
      <c r="AA1986">
        <v>0</v>
      </c>
      <c r="AB1986">
        <v>2024</v>
      </c>
      <c r="AC1986">
        <v>2</v>
      </c>
      <c r="AD1986" t="str">
        <v>Q4</v>
      </c>
      <c r="AE1986" t="str">
        <v>FY23/24</v>
      </c>
      <c r="AF1986" t="str">
        <v>SOUTH</v>
      </c>
    </row>
    <row r="1987" spans="1:32">
      <c r="A1987" t="str">
        <v>ESSZ</v>
      </c>
      <c r="B1987" t="str">
        <v>SZX</v>
      </c>
      <c r="C1987" t="str">
        <v>SPARES/OTHER</v>
      </c>
      <c r="D1987" s="4">
        <v>45343</v>
      </c>
      <c r="E1987" t="str">
        <v>YAMAHA</v>
      </c>
      <c r="F1987">
        <v>14100708</v>
      </c>
      <c r="G1987">
        <v>45343</v>
      </c>
      <c r="H1987" t="str">
        <v>YMCT|KLW-M664F-00</v>
      </c>
      <c r="I1987" t="str">
        <v>HNS X-FLEX H.PWR EMG</v>
      </c>
      <c r="J1987">
        <v>1</v>
      </c>
      <c r="K1987">
        <v>1</v>
      </c>
      <c r="L1987">
        <v>495.58</v>
      </c>
      <c r="M1987" t="str">
        <v>CNY</v>
      </c>
      <c r="N1987">
        <v>1.0900000000000001</v>
      </c>
      <c r="O1987">
        <v>495.58</v>
      </c>
      <c r="P1987">
        <v>540.18219999999997</v>
      </c>
      <c r="Q1987" t="str">
        <v>C66SZX-SMT SERVICE</v>
      </c>
      <c r="R1987" t="str">
        <v>Earda Technologies Co., Ltd</v>
      </c>
      <c r="S1987" t="str">
        <v>Same</v>
      </c>
      <c r="T1987">
        <v>901008</v>
      </c>
      <c r="U1987">
        <v>177</v>
      </c>
      <c r="V1987" t="str">
        <v>373SMT INV-PTS SALES</v>
      </c>
      <c r="W1987">
        <v>0</v>
      </c>
      <c r="X1987" t="str">
        <v>C66SZ24422REV1&amp;C66SZ24424</v>
      </c>
      <c r="Y1987">
        <v>1393137</v>
      </c>
      <c r="Z1987" t="str">
        <v>广州易而达科技股份有限公司</v>
      </c>
      <c r="AA1987">
        <v>0</v>
      </c>
      <c r="AB1987">
        <v>2024</v>
      </c>
      <c r="AC1987">
        <v>2</v>
      </c>
      <c r="AD1987" t="str">
        <v>Q4</v>
      </c>
      <c r="AE1987" t="str">
        <v>FY23/24</v>
      </c>
      <c r="AF1987" t="str">
        <v>SOUTH</v>
      </c>
    </row>
    <row r="1988" spans="1:32">
      <c r="A1988" t="str">
        <v>ESSZ</v>
      </c>
      <c r="B1988" t="str">
        <v>SZX</v>
      </c>
      <c r="C1988" t="str">
        <v>SPARES/OTHER</v>
      </c>
      <c r="D1988" s="4">
        <v>45343</v>
      </c>
      <c r="E1988" t="str">
        <v>YAMAHA</v>
      </c>
      <c r="F1988">
        <v>14100709</v>
      </c>
      <c r="G1988">
        <v>45343</v>
      </c>
      <c r="H1988" t="str">
        <v>YMCT|KHJ-MD301-00</v>
      </c>
      <c r="I1988" t="str">
        <v>MASTER TAPE 8MM</v>
      </c>
      <c r="J1988">
        <v>1</v>
      </c>
      <c r="K1988">
        <v>1</v>
      </c>
      <c r="L1988">
        <v>247.79</v>
      </c>
      <c r="M1988" t="str">
        <v>CNY</v>
      </c>
      <c r="N1988">
        <v>1.0900000000000001</v>
      </c>
      <c r="O1988">
        <v>247.79</v>
      </c>
      <c r="P1988">
        <v>270.09109999999998</v>
      </c>
      <c r="Q1988" t="str">
        <v>C66SZX-SMT SERVICE</v>
      </c>
      <c r="R1988" t="str">
        <v>Dongguan Hongnan Electronics Co., Ltd.</v>
      </c>
      <c r="S1988" t="str">
        <v>Same</v>
      </c>
      <c r="T1988">
        <v>901009</v>
      </c>
      <c r="U1988">
        <v>141</v>
      </c>
      <c r="V1988" t="str">
        <v>373SMT INV-PTS SALES</v>
      </c>
      <c r="W1988">
        <v>0</v>
      </c>
      <c r="X1988" t="str">
        <v>C66SZ24435</v>
      </c>
      <c r="Y1988">
        <v>1393151</v>
      </c>
      <c r="Z1988" t="str">
        <v>东莞市鸿楠电子有限公司</v>
      </c>
      <c r="AA1988">
        <v>0</v>
      </c>
      <c r="AB1988">
        <v>2024</v>
      </c>
      <c r="AC1988">
        <v>2</v>
      </c>
      <c r="AD1988" t="str">
        <v>Q4</v>
      </c>
      <c r="AE1988" t="str">
        <v>FY23/24</v>
      </c>
      <c r="AF1988" t="str">
        <v>SOUTH</v>
      </c>
    </row>
    <row r="1989" spans="1:32">
      <c r="A1989" t="str">
        <v>ESSZ</v>
      </c>
      <c r="B1989" t="str">
        <v>SZX</v>
      </c>
      <c r="C1989" t="str">
        <v>SPARES/OTHER</v>
      </c>
      <c r="D1989" s="4">
        <v>45343</v>
      </c>
      <c r="E1989" t="str">
        <v>YAMAHA</v>
      </c>
      <c r="F1989">
        <v>14100709</v>
      </c>
      <c r="G1989">
        <v>45343</v>
      </c>
      <c r="H1989" t="str">
        <v>YMCT|KHJ-MD302-00</v>
      </c>
      <c r="I1989" t="str">
        <v>MASTER TAPE 12mm</v>
      </c>
      <c r="J1989">
        <v>1</v>
      </c>
      <c r="K1989">
        <v>1</v>
      </c>
      <c r="L1989">
        <v>345.13</v>
      </c>
      <c r="M1989" t="str">
        <v>CNY</v>
      </c>
      <c r="N1989">
        <v>1.0900000000000001</v>
      </c>
      <c r="O1989">
        <v>345.13</v>
      </c>
      <c r="P1989">
        <v>376.19170000000003</v>
      </c>
      <c r="Q1989" t="str">
        <v>C66SZX-SMT SERVICE</v>
      </c>
      <c r="R1989" t="str">
        <v>Dongguan Hongnan Electronics Co., Ltd.</v>
      </c>
      <c r="S1989" t="str">
        <v>Same</v>
      </c>
      <c r="T1989">
        <v>901009</v>
      </c>
      <c r="U1989">
        <v>194</v>
      </c>
      <c r="V1989" t="str">
        <v>373SMT INV-PTS SALES</v>
      </c>
      <c r="W1989">
        <v>0</v>
      </c>
      <c r="X1989" t="str">
        <v>C66SZ24435</v>
      </c>
      <c r="Y1989">
        <v>1393151</v>
      </c>
      <c r="Z1989" t="str">
        <v>东莞市鸿楠电子有限公司</v>
      </c>
      <c r="AA1989">
        <v>0</v>
      </c>
      <c r="AB1989">
        <v>2024</v>
      </c>
      <c r="AC1989">
        <v>2</v>
      </c>
      <c r="AD1989" t="str">
        <v>Q4</v>
      </c>
      <c r="AE1989" t="str">
        <v>FY23/24</v>
      </c>
      <c r="AF1989" t="str">
        <v>SOUTH</v>
      </c>
    </row>
    <row r="1990" spans="1:32">
      <c r="A1990" t="str">
        <v>ESSZ</v>
      </c>
      <c r="B1990" t="str">
        <v>SZX</v>
      </c>
      <c r="C1990" t="str">
        <v>SPARES/OTHER</v>
      </c>
      <c r="D1990" s="4">
        <v>45343</v>
      </c>
      <c r="E1990" t="str">
        <v>YAMAHA</v>
      </c>
      <c r="F1990">
        <v>14100709</v>
      </c>
      <c r="G1990">
        <v>45343</v>
      </c>
      <c r="H1990" t="str">
        <v>YMCT|KHJ-MD303-00</v>
      </c>
      <c r="I1990" t="str">
        <v>MASTER TAPE 16mm</v>
      </c>
      <c r="J1990">
        <v>1</v>
      </c>
      <c r="K1990">
        <v>1</v>
      </c>
      <c r="L1990">
        <v>371.68</v>
      </c>
      <c r="M1990" t="str">
        <v>CNY</v>
      </c>
      <c r="N1990">
        <v>1.0900000000000001</v>
      </c>
      <c r="O1990">
        <v>371.68</v>
      </c>
      <c r="P1990">
        <v>405.13120000000004</v>
      </c>
      <c r="Q1990" t="str">
        <v>C66SZX-SMT SERVICE</v>
      </c>
      <c r="R1990" t="str">
        <v>Dongguan Hongnan Electronics Co., Ltd.</v>
      </c>
      <c r="S1990" t="str">
        <v>Same</v>
      </c>
      <c r="T1990">
        <v>901009</v>
      </c>
      <c r="U1990">
        <v>212</v>
      </c>
      <c r="V1990" t="str">
        <v>373SMT INV-PTS SALES</v>
      </c>
      <c r="W1990">
        <v>0</v>
      </c>
      <c r="X1990" t="str">
        <v>C66SZ24435</v>
      </c>
      <c r="Y1990">
        <v>1393151</v>
      </c>
      <c r="Z1990" t="str">
        <v>东莞市鸿楠电子有限公司</v>
      </c>
      <c r="AA1990">
        <v>0</v>
      </c>
      <c r="AB1990">
        <v>2024</v>
      </c>
      <c r="AC1990">
        <v>2</v>
      </c>
      <c r="AD1990" t="str">
        <v>Q4</v>
      </c>
      <c r="AE1990" t="str">
        <v>FY23/24</v>
      </c>
      <c r="AF1990" t="str">
        <v>SOUTH</v>
      </c>
    </row>
    <row r="1991" spans="1:32">
      <c r="A1991" t="str">
        <v>ESSZ</v>
      </c>
      <c r="B1991" t="str">
        <v>SZX</v>
      </c>
      <c r="C1991" t="str">
        <v>SPARES/OTHER</v>
      </c>
      <c r="D1991" s="4">
        <v>45343</v>
      </c>
      <c r="E1991" t="str">
        <v>YAMAHA</v>
      </c>
      <c r="F1991">
        <v>14100710</v>
      </c>
      <c r="G1991">
        <v>45343</v>
      </c>
      <c r="H1991" t="str">
        <v>YMCT|90990-25J026</v>
      </c>
      <c r="I1991" t="str">
        <v>BEARING</v>
      </c>
      <c r="J1991">
        <v>10</v>
      </c>
      <c r="K1991">
        <v>10</v>
      </c>
      <c r="L1991">
        <v>0</v>
      </c>
      <c r="M1991" t="str">
        <v>CNY</v>
      </c>
      <c r="N1991">
        <v>1.0900000000000001</v>
      </c>
      <c r="O1991">
        <v>0</v>
      </c>
      <c r="P1991">
        <v>0</v>
      </c>
      <c r="Q1991" t="str">
        <v>C66SZX-SMT SERVICE</v>
      </c>
      <c r="R1991" t="str">
        <v>Dongguan Langqin Electronic Technology Co., Ltd.</v>
      </c>
      <c r="S1991" t="str">
        <v>Same</v>
      </c>
      <c r="T1991">
        <v>901018</v>
      </c>
      <c r="U1991">
        <v>617.44000000000005</v>
      </c>
      <c r="V1991" t="str">
        <v>373SMT INV-PTS SALES</v>
      </c>
      <c r="W1991">
        <v>0</v>
      </c>
      <c r="X1991" t="str">
        <v>3507-202312310001</v>
      </c>
      <c r="Y1991">
        <v>1393175</v>
      </c>
      <c r="Z1991" t="str">
        <v>东莞朗勤电子科技有限公司</v>
      </c>
      <c r="AA1991">
        <v>0</v>
      </c>
      <c r="AB1991">
        <v>2024</v>
      </c>
      <c r="AC1991">
        <v>2</v>
      </c>
      <c r="AD1991" t="str">
        <v>Q4</v>
      </c>
      <c r="AE1991" t="str">
        <v>FY23/24</v>
      </c>
      <c r="AF1991" t="str">
        <v>SOUTH</v>
      </c>
    </row>
    <row r="1992" spans="1:32">
      <c r="A1992" t="str">
        <v>ESSZ</v>
      </c>
      <c r="B1992" t="str">
        <v>SZX</v>
      </c>
      <c r="C1992" t="str">
        <v>SERVICE_CHARGE</v>
      </c>
      <c r="D1992" s="4">
        <v>45344</v>
      </c>
      <c r="E1992" t="str">
        <v>YAMAHA</v>
      </c>
      <c r="F1992">
        <v>12100171</v>
      </c>
      <c r="G1992">
        <v>45344</v>
      </c>
      <c r="H1992" t="str">
        <v>YMCT|REPAIR CHARGE</v>
      </c>
      <c r="I1992" t="str">
        <v>REPAIR CHARGE</v>
      </c>
      <c r="J1992">
        <v>1</v>
      </c>
      <c r="K1992">
        <v>1</v>
      </c>
      <c r="L1992">
        <v>1769.91</v>
      </c>
      <c r="M1992" t="str">
        <v>CNY</v>
      </c>
      <c r="N1992">
        <v>1.0900000000000001</v>
      </c>
      <c r="O1992">
        <v>1769.91</v>
      </c>
      <c r="P1992">
        <v>1929.2019000000003</v>
      </c>
      <c r="Q1992" t="str">
        <v>C66SZX-SMT SERVICE</v>
      </c>
      <c r="R1992" t="str">
        <v>SHENZHEN KAD ELECTRONICS CO.LTD.</v>
      </c>
      <c r="S1992" t="str">
        <v>Same</v>
      </c>
      <c r="T1992">
        <v>901015</v>
      </c>
      <c r="U1992">
        <v>0</v>
      </c>
      <c r="V1992" t="str">
        <v>373SMT INV-NON-CON</v>
      </c>
      <c r="W1992">
        <v>0</v>
      </c>
      <c r="X1992" t="str">
        <v>C66SZ24390</v>
      </c>
      <c r="Y1992">
        <v>0</v>
      </c>
      <c r="Z1992" t="str">
        <v>深圳市卡迪圣电子有限公司</v>
      </c>
      <c r="AA1992">
        <v>0</v>
      </c>
      <c r="AB1992">
        <v>2024</v>
      </c>
      <c r="AC1992">
        <v>2</v>
      </c>
      <c r="AD1992" t="str">
        <v>Q4</v>
      </c>
      <c r="AE1992" t="str">
        <v>FY23/24</v>
      </c>
      <c r="AF1992" t="str">
        <v>SOUTH</v>
      </c>
    </row>
    <row r="1993" spans="1:32">
      <c r="A1993" t="str">
        <v>ESSZ</v>
      </c>
      <c r="B1993" t="str">
        <v>SZX</v>
      </c>
      <c r="C1993" t="str">
        <v>SERVICE_CHARGE</v>
      </c>
      <c r="D1993" s="4">
        <v>45344</v>
      </c>
      <c r="E1993" t="str">
        <v>YAMAHA</v>
      </c>
      <c r="F1993">
        <v>12100172</v>
      </c>
      <c r="G1993">
        <v>45344</v>
      </c>
      <c r="H1993" t="str">
        <v>YMCT|REPAIR CHARGE</v>
      </c>
      <c r="I1993" t="str">
        <v>REPAIR CHARGE</v>
      </c>
      <c r="J1993">
        <v>1</v>
      </c>
      <c r="K1993">
        <v>1</v>
      </c>
      <c r="L1993">
        <v>1327.43</v>
      </c>
      <c r="M1993" t="str">
        <v>CNY</v>
      </c>
      <c r="N1993">
        <v>1.0900000000000001</v>
      </c>
      <c r="O1993">
        <v>1327.43</v>
      </c>
      <c r="P1993">
        <v>1446.8987000000002</v>
      </c>
      <c r="Q1993" t="str">
        <v>C66SZX-SMT SERVICE</v>
      </c>
      <c r="R1993" t="str">
        <v>Shenzhen Besiter Power Bank Co., Ltd.</v>
      </c>
      <c r="S1993" t="str">
        <v>Same</v>
      </c>
      <c r="T1993">
        <v>901016</v>
      </c>
      <c r="U1993">
        <v>0</v>
      </c>
      <c r="V1993" t="str">
        <v>373SMT INV-NON-CON</v>
      </c>
      <c r="W1993">
        <v>0</v>
      </c>
      <c r="X1993" t="str">
        <v>C66SZ24441</v>
      </c>
      <c r="Y1993">
        <v>0</v>
      </c>
      <c r="Z1993" t="str">
        <v>深圳市倍斯特科技股份有限公司</v>
      </c>
      <c r="AA1993">
        <v>0</v>
      </c>
      <c r="AB1993">
        <v>2024</v>
      </c>
      <c r="AC1993">
        <v>2</v>
      </c>
      <c r="AD1993" t="str">
        <v>Q4</v>
      </c>
      <c r="AE1993" t="str">
        <v>FY23/24</v>
      </c>
      <c r="AF1993" t="str">
        <v>SOUTH</v>
      </c>
    </row>
    <row r="1994" spans="1:32">
      <c r="A1994" t="str">
        <v>ESSZ</v>
      </c>
      <c r="B1994" t="str">
        <v>SZX</v>
      </c>
      <c r="C1994" t="str">
        <v>SPARES/OTHER</v>
      </c>
      <c r="D1994" s="4">
        <v>45344</v>
      </c>
      <c r="E1994" t="str">
        <v>YAMAHA</v>
      </c>
      <c r="F1994">
        <v>14100711</v>
      </c>
      <c r="G1994">
        <v>45344</v>
      </c>
      <c r="H1994" t="str">
        <v>YMCT|KHJ-M4664-01</v>
      </c>
      <c r="I1994" t="str">
        <v>ABS BOARD ASSY</v>
      </c>
      <c r="J1994">
        <v>2</v>
      </c>
      <c r="K1994">
        <v>2</v>
      </c>
      <c r="L1994">
        <v>424.78</v>
      </c>
      <c r="M1994" t="str">
        <v>CNY</v>
      </c>
      <c r="N1994">
        <v>1.0900000000000001</v>
      </c>
      <c r="O1994">
        <v>424.78</v>
      </c>
      <c r="P1994">
        <v>463.0102</v>
      </c>
      <c r="Q1994" t="str">
        <v>C66SZX-SMT SERVICE</v>
      </c>
      <c r="R1994" t="str">
        <v>Starwire lighting Co., Limited</v>
      </c>
      <c r="S1994" t="str">
        <v>Same</v>
      </c>
      <c r="T1994">
        <v>901013</v>
      </c>
      <c r="U1994">
        <v>232</v>
      </c>
      <c r="V1994" t="str">
        <v>373SMT INV-PTS SALES</v>
      </c>
      <c r="W1994">
        <v>0</v>
      </c>
      <c r="X1994" t="str">
        <v>C66SZ24370REV1</v>
      </c>
      <c r="Y1994">
        <v>1394147</v>
      </c>
      <c r="Z1994" t="str">
        <v>深圳市世达威光电有限公司</v>
      </c>
      <c r="AA1994">
        <v>0</v>
      </c>
      <c r="AB1994">
        <v>2024</v>
      </c>
      <c r="AC1994">
        <v>2</v>
      </c>
      <c r="AD1994" t="str">
        <v>Q4</v>
      </c>
      <c r="AE1994" t="str">
        <v>FY23/24</v>
      </c>
      <c r="AF1994" t="str">
        <v>SOUTH</v>
      </c>
    </row>
    <row r="1995" spans="1:32">
      <c r="A1995" t="str">
        <v>ESSZ</v>
      </c>
      <c r="B1995" t="str">
        <v>SZX</v>
      </c>
      <c r="C1995" t="str">
        <v>FEEDER</v>
      </c>
      <c r="D1995" s="4">
        <v>45344</v>
      </c>
      <c r="E1995" t="str">
        <v>YAMAHA</v>
      </c>
      <c r="F1995">
        <v>14100711</v>
      </c>
      <c r="G1995">
        <v>45344</v>
      </c>
      <c r="H1995" t="str">
        <v>YMCT|KLJ-MC100-00</v>
      </c>
      <c r="I1995" t="str">
        <v>ZS FEEDER ASSY. 8mm</v>
      </c>
      <c r="J1995">
        <v>15</v>
      </c>
      <c r="K1995">
        <v>15</v>
      </c>
      <c r="L1995">
        <v>32522.12</v>
      </c>
      <c r="M1995" t="str">
        <v>CNY</v>
      </c>
      <c r="N1995">
        <v>1.0900000000000001</v>
      </c>
      <c r="O1995">
        <v>32522.12</v>
      </c>
      <c r="P1995">
        <v>35449.110800000002</v>
      </c>
      <c r="Q1995" t="str">
        <v>C66SZX-SMT SERVICE</v>
      </c>
      <c r="R1995" t="str">
        <v>Starwire lighting Co., Limited</v>
      </c>
      <c r="S1995" t="str">
        <v>Same</v>
      </c>
      <c r="T1995">
        <v>901013</v>
      </c>
      <c r="U1995">
        <v>30562</v>
      </c>
      <c r="V1995" t="str">
        <v>373SMT INV-PTS SALES</v>
      </c>
      <c r="W1995">
        <v>0</v>
      </c>
      <c r="X1995" t="str">
        <v>C66SZ24370REV1</v>
      </c>
      <c r="Y1995">
        <v>1394147</v>
      </c>
      <c r="Z1995" t="str">
        <v>深圳市世达威光电有限公司</v>
      </c>
      <c r="AA1995">
        <v>0</v>
      </c>
      <c r="AB1995">
        <v>2024</v>
      </c>
      <c r="AC1995">
        <v>2</v>
      </c>
      <c r="AD1995" t="str">
        <v>Q4</v>
      </c>
      <c r="AE1995" t="str">
        <v>FY23/24</v>
      </c>
      <c r="AF1995" t="str">
        <v>SOUTH</v>
      </c>
    </row>
    <row r="1996" spans="1:32">
      <c r="A1996" t="str">
        <v>ESSZ</v>
      </c>
      <c r="B1996" t="str">
        <v>SZX</v>
      </c>
      <c r="C1996" t="str">
        <v>SPARES/OTHER</v>
      </c>
      <c r="D1996" s="4">
        <v>45344</v>
      </c>
      <c r="E1996" t="str">
        <v>YAMAHA</v>
      </c>
      <c r="F1996">
        <v>14100712</v>
      </c>
      <c r="G1996">
        <v>45344</v>
      </c>
      <c r="H1996" t="str">
        <v>YMCT|KKE-M652P-01</v>
      </c>
      <c r="I1996" t="str">
        <v>SENSOR ENT ASSY</v>
      </c>
      <c r="J1996">
        <v>1</v>
      </c>
      <c r="K1996">
        <v>1</v>
      </c>
      <c r="L1996">
        <v>672.57</v>
      </c>
      <c r="M1996" t="str">
        <v>CNY</v>
      </c>
      <c r="N1996">
        <v>1.0900000000000001</v>
      </c>
      <c r="O1996">
        <v>672.57</v>
      </c>
      <c r="P1996">
        <v>733.10130000000015</v>
      </c>
      <c r="Q1996" t="str">
        <v>C66SZX-SMT SERVICE</v>
      </c>
      <c r="R1996" t="str">
        <v>JiangXi Netis Technology Co., Ltd.</v>
      </c>
      <c r="S1996" t="str">
        <v>Same</v>
      </c>
      <c r="T1996">
        <v>901021</v>
      </c>
      <c r="U1996">
        <v>477</v>
      </c>
      <c r="V1996" t="str">
        <v>373SMT INV-PTS SALES</v>
      </c>
      <c r="W1996">
        <v>0</v>
      </c>
      <c r="X1996" t="str">
        <v>JXWS-CG-20231219001</v>
      </c>
      <c r="Y1996">
        <v>1394122</v>
      </c>
      <c r="Z1996" t="str">
        <v>江西网是科技有限公司</v>
      </c>
      <c r="AA1996">
        <v>0</v>
      </c>
      <c r="AB1996">
        <v>2024</v>
      </c>
      <c r="AC1996">
        <v>2</v>
      </c>
      <c r="AD1996" t="str">
        <v>Q4</v>
      </c>
      <c r="AE1996" t="str">
        <v>FY23/24</v>
      </c>
      <c r="AF1996" t="str">
        <v>SOUTH</v>
      </c>
    </row>
    <row r="1997" spans="1:32">
      <c r="A1997" t="str">
        <v>ESSZ</v>
      </c>
      <c r="B1997" t="str">
        <v>SZX</v>
      </c>
      <c r="C1997" t="str">
        <v>SPARES/OTHER</v>
      </c>
      <c r="D1997" s="4">
        <v>45344</v>
      </c>
      <c r="E1997" t="str">
        <v>YAMAHA</v>
      </c>
      <c r="F1997">
        <v>14100712</v>
      </c>
      <c r="G1997">
        <v>45344</v>
      </c>
      <c r="H1997" t="str">
        <v>YMCT|KHM-M654B-01</v>
      </c>
      <c r="I1997" t="str">
        <v>SENSOR, FIBER 1</v>
      </c>
      <c r="J1997">
        <v>1</v>
      </c>
      <c r="K1997">
        <v>1</v>
      </c>
      <c r="L1997">
        <v>1228.32</v>
      </c>
      <c r="M1997" t="str">
        <v>CNY</v>
      </c>
      <c r="N1997">
        <v>1.0900000000000001</v>
      </c>
      <c r="O1997">
        <v>1228.32</v>
      </c>
      <c r="P1997">
        <v>1338.8688</v>
      </c>
      <c r="Q1997" t="str">
        <v>C66SZX-SMT SERVICE</v>
      </c>
      <c r="R1997" t="str">
        <v>JiangXi Netis Technology Co., Ltd.</v>
      </c>
      <c r="S1997" t="str">
        <v>Same</v>
      </c>
      <c r="T1997">
        <v>901021</v>
      </c>
      <c r="U1997">
        <v>389.5</v>
      </c>
      <c r="V1997" t="str">
        <v>373SMT INV-PTS SALES</v>
      </c>
      <c r="W1997">
        <v>0</v>
      </c>
      <c r="X1997" t="str">
        <v>JXWS-CG-20231219001</v>
      </c>
      <c r="Y1997">
        <v>1394122</v>
      </c>
      <c r="Z1997" t="str">
        <v>江西网是科技有限公司</v>
      </c>
      <c r="AA1997">
        <v>0</v>
      </c>
      <c r="AB1997">
        <v>2024</v>
      </c>
      <c r="AC1997">
        <v>2</v>
      </c>
      <c r="AD1997" t="str">
        <v>Q4</v>
      </c>
      <c r="AE1997" t="str">
        <v>FY23/24</v>
      </c>
      <c r="AF1997" t="str">
        <v>SOUTH</v>
      </c>
    </row>
    <row r="1998" spans="1:32">
      <c r="A1998" t="str">
        <v>ESSZ</v>
      </c>
      <c r="B1998" t="str">
        <v>SZX</v>
      </c>
      <c r="C1998" t="str">
        <v>SPARES/OTHER</v>
      </c>
      <c r="D1998" s="4">
        <v>45344</v>
      </c>
      <c r="E1998" t="str">
        <v>YAMAHA</v>
      </c>
      <c r="F1998">
        <v>14100712</v>
      </c>
      <c r="G1998">
        <v>45344</v>
      </c>
      <c r="H1998" t="str">
        <v>YMCT|KHM-M654C-01</v>
      </c>
      <c r="I1998" t="str">
        <v>SENSOR,FIBER 2</v>
      </c>
      <c r="J1998">
        <v>1</v>
      </c>
      <c r="K1998">
        <v>1</v>
      </c>
      <c r="L1998">
        <v>823.01</v>
      </c>
      <c r="M1998" t="str">
        <v>CNY</v>
      </c>
      <c r="N1998">
        <v>1.0900000000000001</v>
      </c>
      <c r="O1998">
        <v>823.01</v>
      </c>
      <c r="P1998">
        <v>897.08090000000004</v>
      </c>
      <c r="Q1998" t="str">
        <v>C66SZX-SMT SERVICE</v>
      </c>
      <c r="R1998" t="str">
        <v>JiangXi Netis Technology Co., Ltd.</v>
      </c>
      <c r="S1998" t="str">
        <v>Same</v>
      </c>
      <c r="T1998">
        <v>901021</v>
      </c>
      <c r="U1998">
        <v>475</v>
      </c>
      <c r="V1998" t="str">
        <v>373SMT INV-PTS SALES</v>
      </c>
      <c r="W1998">
        <v>0</v>
      </c>
      <c r="X1998" t="str">
        <v>JXWS-CG-20231219001</v>
      </c>
      <c r="Y1998">
        <v>1394122</v>
      </c>
      <c r="Z1998" t="str">
        <v>江西网是科技有限公司</v>
      </c>
      <c r="AA1998">
        <v>0</v>
      </c>
      <c r="AB1998">
        <v>2024</v>
      </c>
      <c r="AC1998">
        <v>2</v>
      </c>
      <c r="AD1998" t="str">
        <v>Q4</v>
      </c>
      <c r="AE1998" t="str">
        <v>FY23/24</v>
      </c>
      <c r="AF1998" t="str">
        <v>SOUTH</v>
      </c>
    </row>
    <row r="1999" spans="1:32">
      <c r="A1999" t="str">
        <v>ESSZ</v>
      </c>
      <c r="B1999" t="str">
        <v>SZX</v>
      </c>
      <c r="C1999" t="str">
        <v>SPARES/OTHER</v>
      </c>
      <c r="D1999" s="4">
        <v>45344</v>
      </c>
      <c r="E1999" t="str">
        <v>YAMAHA</v>
      </c>
      <c r="F1999">
        <v>14100712</v>
      </c>
      <c r="G1999">
        <v>45344</v>
      </c>
      <c r="H1999" t="str">
        <v>YMCT|90990-25J026</v>
      </c>
      <c r="I1999" t="str">
        <v>BEARING</v>
      </c>
      <c r="J1999">
        <v>30</v>
      </c>
      <c r="K1999">
        <v>30</v>
      </c>
      <c r="L1999">
        <v>3079.65</v>
      </c>
      <c r="M1999" t="str">
        <v>CNY</v>
      </c>
      <c r="N1999">
        <v>1.0900000000000001</v>
      </c>
      <c r="O1999">
        <v>3079.65</v>
      </c>
      <c r="P1999">
        <v>3356.8185000000003</v>
      </c>
      <c r="Q1999" t="str">
        <v>C66SZX-SMT SERVICE</v>
      </c>
      <c r="R1999" t="str">
        <v>JiangXi Netis Technology Co., Ltd.</v>
      </c>
      <c r="S1999" t="str">
        <v>Same</v>
      </c>
      <c r="T1999">
        <v>901021</v>
      </c>
      <c r="U1999">
        <v>1852.32</v>
      </c>
      <c r="V1999" t="str">
        <v>373SMT INV-PTS SALES</v>
      </c>
      <c r="W1999">
        <v>0</v>
      </c>
      <c r="X1999" t="str">
        <v>JXWS-CG-20231219001</v>
      </c>
      <c r="Y1999">
        <v>1394122</v>
      </c>
      <c r="Z1999" t="str">
        <v>江西网是科技有限公司</v>
      </c>
      <c r="AA1999">
        <v>0</v>
      </c>
      <c r="AB1999">
        <v>2024</v>
      </c>
      <c r="AC1999">
        <v>2</v>
      </c>
      <c r="AD1999" t="str">
        <v>Q4</v>
      </c>
      <c r="AE1999" t="str">
        <v>FY23/24</v>
      </c>
      <c r="AF1999" t="str">
        <v>SOUTH</v>
      </c>
    </row>
    <row r="2000" spans="1:32">
      <c r="A2000" t="str">
        <v>ESSZ</v>
      </c>
      <c r="B2000" t="str">
        <v>SZX</v>
      </c>
      <c r="C2000" t="str">
        <v>SPARES/OTHER</v>
      </c>
      <c r="D2000" s="4">
        <v>45344</v>
      </c>
      <c r="E2000" t="str">
        <v>YAMAHA</v>
      </c>
      <c r="F2000">
        <v>14100712</v>
      </c>
      <c r="G2000">
        <v>45344</v>
      </c>
      <c r="H2000" t="str">
        <v>YMCT|KKE-M652R-01</v>
      </c>
      <c r="I2000" t="str">
        <v>SENSOR EXIT ASSY</v>
      </c>
      <c r="J2000">
        <v>1</v>
      </c>
      <c r="K2000">
        <v>1</v>
      </c>
      <c r="L2000">
        <v>672.57</v>
      </c>
      <c r="M2000" t="str">
        <v>CNY</v>
      </c>
      <c r="N2000">
        <v>1.0900000000000001</v>
      </c>
      <c r="O2000">
        <v>672.57</v>
      </c>
      <c r="P2000">
        <v>733.10130000000015</v>
      </c>
      <c r="Q2000" t="str">
        <v>C66SZX-SMT SERVICE</v>
      </c>
      <c r="R2000" t="str">
        <v>JiangXi Netis Technology Co., Ltd.</v>
      </c>
      <c r="S2000" t="str">
        <v>Same</v>
      </c>
      <c r="T2000">
        <v>901021</v>
      </c>
      <c r="U2000">
        <v>477</v>
      </c>
      <c r="V2000" t="str">
        <v>373SMT INV-PTS SALES</v>
      </c>
      <c r="W2000">
        <v>0</v>
      </c>
      <c r="X2000" t="str">
        <v>JXWS-CG-20231219001</v>
      </c>
      <c r="Y2000">
        <v>1394122</v>
      </c>
      <c r="Z2000" t="str">
        <v>江西网是科技有限公司</v>
      </c>
      <c r="AA2000">
        <v>0</v>
      </c>
      <c r="AB2000">
        <v>2024</v>
      </c>
      <c r="AC2000">
        <v>2</v>
      </c>
      <c r="AD2000" t="str">
        <v>Q4</v>
      </c>
      <c r="AE2000" t="str">
        <v>FY23/24</v>
      </c>
      <c r="AF2000" t="str">
        <v>SOUTH</v>
      </c>
    </row>
    <row r="2001" spans="1:32">
      <c r="A2001" t="str">
        <v>ESSZ</v>
      </c>
      <c r="B2001" t="str">
        <v>SZX</v>
      </c>
      <c r="C2001" t="str">
        <v>SPARES/OTHER</v>
      </c>
      <c r="D2001" s="4">
        <v>45344</v>
      </c>
      <c r="E2001" t="str">
        <v>YAMAHA</v>
      </c>
      <c r="F2001">
        <v>14100712</v>
      </c>
      <c r="G2001">
        <v>45344</v>
      </c>
      <c r="H2001" t="str">
        <v>YMCT|KHY-M7132-00</v>
      </c>
      <c r="I2001" t="str">
        <v>BELT 2</v>
      </c>
      <c r="J2001">
        <v>4</v>
      </c>
      <c r="K2001">
        <v>4</v>
      </c>
      <c r="L2001">
        <v>375.22</v>
      </c>
      <c r="M2001" t="str">
        <v>CNY</v>
      </c>
      <c r="N2001">
        <v>1.0900000000000001</v>
      </c>
      <c r="O2001">
        <v>375.22</v>
      </c>
      <c r="P2001">
        <v>408.98980000000006</v>
      </c>
      <c r="Q2001" t="str">
        <v>C66SZX-SMT SERVICE</v>
      </c>
      <c r="R2001" t="str">
        <v>JiangXi Netis Technology Co., Ltd.</v>
      </c>
      <c r="S2001" t="str">
        <v>Same</v>
      </c>
      <c r="T2001">
        <v>901021</v>
      </c>
      <c r="U2001">
        <v>224.67</v>
      </c>
      <c r="V2001" t="str">
        <v>373SMT INV-PTS SALES</v>
      </c>
      <c r="W2001">
        <v>0</v>
      </c>
      <c r="X2001" t="str">
        <v>JXWS-CG-20231219001</v>
      </c>
      <c r="Y2001">
        <v>1394122</v>
      </c>
      <c r="Z2001" t="str">
        <v>江西网是科技有限公司</v>
      </c>
      <c r="AA2001">
        <v>0</v>
      </c>
      <c r="AB2001">
        <v>2024</v>
      </c>
      <c r="AC2001">
        <v>2</v>
      </c>
      <c r="AD2001" t="str">
        <v>Q4</v>
      </c>
      <c r="AE2001" t="str">
        <v>FY23/24</v>
      </c>
      <c r="AF2001" t="str">
        <v>SOUTH</v>
      </c>
    </row>
    <row r="2002" spans="1:32">
      <c r="A2002" t="str">
        <v>ESSZ</v>
      </c>
      <c r="B2002" t="str">
        <v>SZX</v>
      </c>
      <c r="C2002" t="str">
        <v>SPARES/OTHER</v>
      </c>
      <c r="D2002" s="4">
        <v>45344</v>
      </c>
      <c r="E2002" t="str">
        <v>YAMAHA</v>
      </c>
      <c r="F2002">
        <v>14100712</v>
      </c>
      <c r="G2002">
        <v>45344</v>
      </c>
      <c r="H2002" t="str">
        <v>YMCT|KHY-M7131-00</v>
      </c>
      <c r="I2002" t="str">
        <v>BELT 1</v>
      </c>
      <c r="J2002">
        <v>4</v>
      </c>
      <c r="K2002">
        <v>4</v>
      </c>
      <c r="L2002">
        <v>410.62</v>
      </c>
      <c r="M2002" t="str">
        <v>CNY</v>
      </c>
      <c r="N2002">
        <v>1.0900000000000001</v>
      </c>
      <c r="O2002">
        <v>410.62</v>
      </c>
      <c r="P2002">
        <v>447.57580000000002</v>
      </c>
      <c r="Q2002" t="str">
        <v>C66SZX-SMT SERVICE</v>
      </c>
      <c r="R2002" t="str">
        <v>JiangXi Netis Technology Co., Ltd.</v>
      </c>
      <c r="S2002" t="str">
        <v>Same</v>
      </c>
      <c r="T2002">
        <v>901021</v>
      </c>
      <c r="U2002">
        <v>244.92</v>
      </c>
      <c r="V2002" t="str">
        <v>373SMT INV-PTS SALES</v>
      </c>
      <c r="W2002">
        <v>0</v>
      </c>
      <c r="X2002" t="str">
        <v>JXWS-CG-20231219001</v>
      </c>
      <c r="Y2002">
        <v>1394122</v>
      </c>
      <c r="Z2002" t="str">
        <v>江西网是科技有限公司</v>
      </c>
      <c r="AA2002">
        <v>0</v>
      </c>
      <c r="AB2002">
        <v>2024</v>
      </c>
      <c r="AC2002">
        <v>2</v>
      </c>
      <c r="AD2002" t="str">
        <v>Q4</v>
      </c>
      <c r="AE2002" t="str">
        <v>FY23/24</v>
      </c>
      <c r="AF2002" t="str">
        <v>SOUTH</v>
      </c>
    </row>
    <row r="2003" spans="1:32">
      <c r="A2003" t="str">
        <v>ESSZ</v>
      </c>
      <c r="B2003" t="str">
        <v>SZX</v>
      </c>
      <c r="C2003" t="str">
        <v>SPARES/OTHER</v>
      </c>
      <c r="D2003" s="4">
        <v>45344</v>
      </c>
      <c r="E2003" t="str">
        <v>YAMAHA</v>
      </c>
      <c r="F2003">
        <v>14100712</v>
      </c>
      <c r="G2003">
        <v>45344</v>
      </c>
      <c r="H2003" t="str">
        <v>YMCT|90990-17J010</v>
      </c>
      <c r="I2003" t="str">
        <v>O-RING</v>
      </c>
      <c r="J2003">
        <v>100</v>
      </c>
      <c r="K2003">
        <v>100</v>
      </c>
      <c r="L2003">
        <v>884.96</v>
      </c>
      <c r="M2003" t="str">
        <v>CNY</v>
      </c>
      <c r="N2003">
        <v>1.0900000000000001</v>
      </c>
      <c r="O2003">
        <v>884.96</v>
      </c>
      <c r="P2003">
        <v>964.60640000000012</v>
      </c>
      <c r="Q2003" t="str">
        <v>C66SZX-SMT SERVICE</v>
      </c>
      <c r="R2003" t="str">
        <v>JiangXi Netis Technology Co., Ltd.</v>
      </c>
      <c r="S2003" t="str">
        <v>Same</v>
      </c>
      <c r="T2003">
        <v>901021</v>
      </c>
      <c r="U2003">
        <v>550</v>
      </c>
      <c r="V2003" t="str">
        <v>373SMT INV-PTS SALES</v>
      </c>
      <c r="W2003">
        <v>0</v>
      </c>
      <c r="X2003" t="str">
        <v>JXWS-CG-20231219001</v>
      </c>
      <c r="Y2003">
        <v>1394122</v>
      </c>
      <c r="Z2003" t="str">
        <v>江西网是科技有限公司</v>
      </c>
      <c r="AA2003">
        <v>0</v>
      </c>
      <c r="AB2003">
        <v>2024</v>
      </c>
      <c r="AC2003">
        <v>2</v>
      </c>
      <c r="AD2003" t="str">
        <v>Q4</v>
      </c>
      <c r="AE2003" t="str">
        <v>FY23/24</v>
      </c>
      <c r="AF2003" t="str">
        <v>SOUTH</v>
      </c>
    </row>
    <row r="2004" spans="1:32">
      <c r="A2004" t="str">
        <v>ESSZ</v>
      </c>
      <c r="B2004" t="str">
        <v>SZX</v>
      </c>
      <c r="C2004" t="str">
        <v>SPARES/OTHER</v>
      </c>
      <c r="D2004" s="4">
        <v>45344</v>
      </c>
      <c r="E2004" t="str">
        <v>YAMAHA</v>
      </c>
      <c r="F2004">
        <v>14100712</v>
      </c>
      <c r="G2004">
        <v>45344</v>
      </c>
      <c r="H2004" t="str">
        <v>YMCT|KHY-M7153-10</v>
      </c>
      <c r="I2004" t="str">
        <v>VALVE</v>
      </c>
      <c r="J2004">
        <v>1</v>
      </c>
      <c r="K2004">
        <v>1</v>
      </c>
      <c r="L2004">
        <v>2318.58</v>
      </c>
      <c r="M2004" t="str">
        <v>CNY</v>
      </c>
      <c r="N2004">
        <v>1.0900000000000001</v>
      </c>
      <c r="O2004">
        <v>2318.58</v>
      </c>
      <c r="P2004">
        <v>2527.2521999999999</v>
      </c>
      <c r="Q2004" t="str">
        <v>C66SZX-SMT SERVICE</v>
      </c>
      <c r="R2004" t="str">
        <v>JiangXi Netis Technology Co., Ltd.</v>
      </c>
      <c r="S2004" t="str">
        <v>Same</v>
      </c>
      <c r="T2004">
        <v>901021</v>
      </c>
      <c r="U2004">
        <v>1557.15</v>
      </c>
      <c r="V2004" t="str">
        <v>373SMT INV-PTS SALES</v>
      </c>
      <c r="W2004">
        <v>0</v>
      </c>
      <c r="X2004" t="str">
        <v>JXWS-CG-20231219001</v>
      </c>
      <c r="Y2004">
        <v>1394122</v>
      </c>
      <c r="Z2004" t="str">
        <v>江西网是科技有限公司</v>
      </c>
      <c r="AA2004">
        <v>0</v>
      </c>
      <c r="AB2004">
        <v>2024</v>
      </c>
      <c r="AC2004">
        <v>2</v>
      </c>
      <c r="AD2004" t="str">
        <v>Q4</v>
      </c>
      <c r="AE2004" t="str">
        <v>FY23/24</v>
      </c>
      <c r="AF2004" t="str">
        <v>SOUTH</v>
      </c>
    </row>
    <row r="2005" spans="1:32">
      <c r="A2005" t="str">
        <v>ESSZ</v>
      </c>
      <c r="B2005" t="str">
        <v>SZX</v>
      </c>
      <c r="C2005" t="str">
        <v>SPARES/OTHER</v>
      </c>
      <c r="D2005" s="4">
        <v>45344</v>
      </c>
      <c r="E2005" t="str">
        <v>YAMAHA</v>
      </c>
      <c r="F2005">
        <v>14100712</v>
      </c>
      <c r="G2005">
        <v>45344</v>
      </c>
      <c r="H2005" t="str">
        <v>YMCT|KKT-M712S-A0</v>
      </c>
      <c r="I2005" t="str">
        <v>SHAFT 2,SPARE</v>
      </c>
      <c r="J2005">
        <v>3</v>
      </c>
      <c r="K2005">
        <v>3</v>
      </c>
      <c r="L2005">
        <v>11097.35</v>
      </c>
      <c r="M2005" t="str">
        <v>CNY</v>
      </c>
      <c r="N2005">
        <v>1.0900000000000001</v>
      </c>
      <c r="O2005">
        <v>11097.35</v>
      </c>
      <c r="P2005">
        <v>12096.111500000001</v>
      </c>
      <c r="Q2005" t="str">
        <v>C66SZX-SMT SERVICE</v>
      </c>
      <c r="R2005" t="str">
        <v>JiangXi Netis Technology Co., Ltd.</v>
      </c>
      <c r="S2005" t="str">
        <v>Same</v>
      </c>
      <c r="T2005">
        <v>901021</v>
      </c>
      <c r="U2005">
        <v>7398</v>
      </c>
      <c r="V2005" t="str">
        <v>373SMT INV-PTS SALES</v>
      </c>
      <c r="W2005">
        <v>0</v>
      </c>
      <c r="X2005" t="str">
        <v>JXWS-CG-20231219001</v>
      </c>
      <c r="Y2005">
        <v>1394122</v>
      </c>
      <c r="Z2005" t="str">
        <v>江西网是科技有限公司</v>
      </c>
      <c r="AA2005">
        <v>0</v>
      </c>
      <c r="AB2005">
        <v>2024</v>
      </c>
      <c r="AC2005">
        <v>2</v>
      </c>
      <c r="AD2005" t="str">
        <v>Q4</v>
      </c>
      <c r="AE2005" t="str">
        <v>FY23/24</v>
      </c>
      <c r="AF2005" t="str">
        <v>SOUTH</v>
      </c>
    </row>
    <row r="2006" spans="1:32">
      <c r="A2006" t="str">
        <v>ESSZ</v>
      </c>
      <c r="B2006" t="str">
        <v>SZX</v>
      </c>
      <c r="C2006" t="str">
        <v>SPARES/OTHER</v>
      </c>
      <c r="D2006" s="4">
        <v>45344</v>
      </c>
      <c r="E2006" t="str">
        <v>YAMAHA</v>
      </c>
      <c r="F2006">
        <v>14100712</v>
      </c>
      <c r="G2006">
        <v>45344</v>
      </c>
      <c r="H2006" t="str">
        <v>YMCT|KHY-M7154-01</v>
      </c>
      <c r="I2006" t="str">
        <v>BIT</v>
      </c>
      <c r="J2006">
        <v>10</v>
      </c>
      <c r="K2006">
        <v>10</v>
      </c>
      <c r="L2006">
        <v>4424.78</v>
      </c>
      <c r="M2006" t="str">
        <v>CNY</v>
      </c>
      <c r="N2006">
        <v>1.0900000000000001</v>
      </c>
      <c r="O2006">
        <v>4424.78</v>
      </c>
      <c r="P2006">
        <v>4823.0101999999997</v>
      </c>
      <c r="Q2006" t="str">
        <v>C66SZX-SMT SERVICE</v>
      </c>
      <c r="R2006" t="str">
        <v>JiangXi Netis Technology Co., Ltd.</v>
      </c>
      <c r="S2006" t="str">
        <v>Same</v>
      </c>
      <c r="T2006">
        <v>901021</v>
      </c>
      <c r="U2006">
        <v>3060</v>
      </c>
      <c r="V2006" t="str">
        <v>373SMT INV-PTS SALES</v>
      </c>
      <c r="W2006">
        <v>0</v>
      </c>
      <c r="X2006" t="str">
        <v>JXWS-CG-20231219001</v>
      </c>
      <c r="Y2006">
        <v>1394122</v>
      </c>
      <c r="Z2006" t="str">
        <v>江西网是科技有限公司</v>
      </c>
      <c r="AA2006">
        <v>0</v>
      </c>
      <c r="AB2006">
        <v>2024</v>
      </c>
      <c r="AC2006">
        <v>2</v>
      </c>
      <c r="AD2006" t="str">
        <v>Q4</v>
      </c>
      <c r="AE2006" t="str">
        <v>FY23/24</v>
      </c>
      <c r="AF2006" t="str">
        <v>SOUTH</v>
      </c>
    </row>
    <row r="2007" spans="1:32">
      <c r="A2007" t="str">
        <v>ESSZ</v>
      </c>
      <c r="B2007" t="str">
        <v>SZX</v>
      </c>
      <c r="C2007" t="str">
        <v>SPARES/OTHER</v>
      </c>
      <c r="D2007" s="4">
        <v>45344</v>
      </c>
      <c r="E2007" t="str">
        <v>YAMAHA</v>
      </c>
      <c r="F2007">
        <v>14100713</v>
      </c>
      <c r="G2007">
        <v>45344</v>
      </c>
      <c r="H2007" t="str">
        <v>YMCT|KKE-M2267-A0</v>
      </c>
      <c r="I2007" t="str">
        <v>GUIDE X AXIS ASSY</v>
      </c>
      <c r="J2007">
        <v>4</v>
      </c>
      <c r="K2007">
        <v>4</v>
      </c>
      <c r="L2007">
        <v>4601.7700000000004</v>
      </c>
      <c r="M2007" t="str">
        <v>CNY</v>
      </c>
      <c r="N2007">
        <v>1.0900000000000001</v>
      </c>
      <c r="O2007">
        <v>4601.7700000000004</v>
      </c>
      <c r="P2007">
        <v>5015.9293000000007</v>
      </c>
      <c r="Q2007" t="str">
        <v>C66SZX-SMT SERVICE</v>
      </c>
      <c r="R2007" t="str">
        <v>JiangXi Netis Technology Co., Ltd.</v>
      </c>
      <c r="S2007" t="str">
        <v>Same</v>
      </c>
      <c r="T2007">
        <v>901022</v>
      </c>
      <c r="U2007">
        <v>2588</v>
      </c>
      <c r="V2007" t="str">
        <v>373SMT INV-PTS SALES</v>
      </c>
      <c r="W2007">
        <v>0</v>
      </c>
      <c r="X2007">
        <v>4400022904</v>
      </c>
      <c r="Y2007">
        <v>1394115</v>
      </c>
      <c r="Z2007" t="str">
        <v>江西网是科技有限公司</v>
      </c>
      <c r="AA2007">
        <v>0</v>
      </c>
      <c r="AB2007">
        <v>2024</v>
      </c>
      <c r="AC2007">
        <v>2</v>
      </c>
      <c r="AD2007" t="str">
        <v>Q4</v>
      </c>
      <c r="AE2007" t="str">
        <v>FY23/24</v>
      </c>
      <c r="AF2007" t="str">
        <v>SOUTH</v>
      </c>
    </row>
    <row r="2008" spans="1:32">
      <c r="A2008" t="str">
        <v>ESSZ</v>
      </c>
      <c r="B2008" t="str">
        <v>SZX</v>
      </c>
      <c r="C2008" t="str">
        <v>SPARES/OTHER</v>
      </c>
      <c r="D2008" s="4">
        <v>45344</v>
      </c>
      <c r="E2008" t="str">
        <v>YAMAHA</v>
      </c>
      <c r="F2008">
        <v>14100714</v>
      </c>
      <c r="G2008">
        <v>45344</v>
      </c>
      <c r="H2008" t="str">
        <v>YMCT|KMG-M8620-A0</v>
      </c>
      <c r="I2008" t="str">
        <v>X DUCT SET</v>
      </c>
      <c r="J2008">
        <v>1</v>
      </c>
      <c r="K2008">
        <v>1</v>
      </c>
      <c r="L2008">
        <v>4592.92</v>
      </c>
      <c r="M2008" t="str">
        <v>CNY</v>
      </c>
      <c r="N2008">
        <v>1.0900000000000001</v>
      </c>
      <c r="O2008">
        <v>4592.92</v>
      </c>
      <c r="P2008">
        <v>5006.2828000000009</v>
      </c>
      <c r="Q2008" t="str">
        <v>C66SZX-SMT SERVICE</v>
      </c>
      <c r="R2008" t="str">
        <v>SHENZHEN KAD ELECTRONICS CO.LTD.</v>
      </c>
      <c r="S2008" t="str">
        <v>Same</v>
      </c>
      <c r="T2008">
        <v>901014</v>
      </c>
      <c r="U2008">
        <v>2613</v>
      </c>
      <c r="V2008" t="str">
        <v>373SMT INV-PTS SALES</v>
      </c>
      <c r="W2008">
        <v>0</v>
      </c>
      <c r="X2008" t="str">
        <v>C66SZ24390</v>
      </c>
      <c r="Y2008">
        <v>1394145</v>
      </c>
      <c r="Z2008" t="str">
        <v>深圳市卡迪圣电子有限公司</v>
      </c>
      <c r="AA2008">
        <v>0</v>
      </c>
      <c r="AB2008">
        <v>2024</v>
      </c>
      <c r="AC2008">
        <v>2</v>
      </c>
      <c r="AD2008" t="str">
        <v>Q4</v>
      </c>
      <c r="AE2008" t="str">
        <v>FY23/24</v>
      </c>
      <c r="AF2008" t="str">
        <v>SOUTH</v>
      </c>
    </row>
    <row r="2009" spans="1:32">
      <c r="A2009" t="str">
        <v>ESSZ</v>
      </c>
      <c r="B2009" t="str">
        <v>SZX</v>
      </c>
      <c r="C2009" t="str">
        <v>SPARES/OTHER</v>
      </c>
      <c r="D2009" s="4">
        <v>45344</v>
      </c>
      <c r="E2009" t="str">
        <v>YAMAHA</v>
      </c>
      <c r="F2009">
        <v>14100715</v>
      </c>
      <c r="G2009">
        <v>45344</v>
      </c>
      <c r="H2009" t="str">
        <v>YMCT|KHY-M712S-A0</v>
      </c>
      <c r="I2009" t="str">
        <v>SHAFT 2 SPARE</v>
      </c>
      <c r="J2009">
        <v>3</v>
      </c>
      <c r="K2009">
        <v>3</v>
      </c>
      <c r="L2009">
        <v>11415.93</v>
      </c>
      <c r="M2009" t="str">
        <v>CNY</v>
      </c>
      <c r="N2009">
        <v>1.0900000000000001</v>
      </c>
      <c r="O2009">
        <v>11415.93</v>
      </c>
      <c r="P2009">
        <v>12443.363700000002</v>
      </c>
      <c r="Q2009" t="str">
        <v>C66SZX-SMT SERVICE</v>
      </c>
      <c r="R2009" t="str">
        <v>Huizhou Junengliang Electronic Technology Co., Ltd</v>
      </c>
      <c r="S2009" t="str">
        <v>Same</v>
      </c>
      <c r="T2009">
        <v>901017</v>
      </c>
      <c r="U2009">
        <v>6939</v>
      </c>
      <c r="V2009" t="str">
        <v>373SMT INV-PTS SALES</v>
      </c>
      <c r="W2009">
        <v>0</v>
      </c>
      <c r="X2009" t="str">
        <v>PO240104008</v>
      </c>
      <c r="Y2009">
        <v>1394142</v>
      </c>
      <c r="Z2009" t="str">
        <v>惠州市炬能量电子科技有限公司</v>
      </c>
      <c r="AA2009">
        <v>0</v>
      </c>
      <c r="AB2009">
        <v>2024</v>
      </c>
      <c r="AC2009">
        <v>2</v>
      </c>
      <c r="AD2009" t="str">
        <v>Q4</v>
      </c>
      <c r="AE2009" t="str">
        <v>FY23/24</v>
      </c>
      <c r="AF2009" t="str">
        <v>SOUTH</v>
      </c>
    </row>
    <row r="2010" spans="1:32">
      <c r="A2010" t="str">
        <v>ESSZ</v>
      </c>
      <c r="B2010" t="str">
        <v>SZX</v>
      </c>
      <c r="C2010" t="str">
        <v>SPARES/OTHER</v>
      </c>
      <c r="D2010" s="4">
        <v>45344</v>
      </c>
      <c r="E2010" t="str">
        <v>YAMAHA</v>
      </c>
      <c r="F2010">
        <v>14100716</v>
      </c>
      <c r="G2010">
        <v>45344</v>
      </c>
      <c r="H2010" t="str">
        <v>YMCT|90990-17J010</v>
      </c>
      <c r="I2010" t="str">
        <v>O-RING</v>
      </c>
      <c r="J2010">
        <v>50</v>
      </c>
      <c r="K2010">
        <v>50</v>
      </c>
      <c r="L2010">
        <v>500</v>
      </c>
      <c r="M2010" t="str">
        <v>CNY</v>
      </c>
      <c r="N2010">
        <v>1.0900000000000001</v>
      </c>
      <c r="O2010">
        <v>500</v>
      </c>
      <c r="P2010">
        <v>545</v>
      </c>
      <c r="Q2010" t="str">
        <v>C66SZX-SMT SERVICE</v>
      </c>
      <c r="R2010" t="str">
        <v>FUJI ELECTRIC (SHENZHEN) CO., LTD</v>
      </c>
      <c r="S2010" t="str">
        <v>Same</v>
      </c>
      <c r="T2010">
        <v>901019</v>
      </c>
      <c r="U2010">
        <v>275</v>
      </c>
      <c r="V2010" t="str">
        <v>373SMT INV-PTS SALES</v>
      </c>
      <c r="W2010">
        <v>0</v>
      </c>
      <c r="X2010" t="str">
        <v>4500154970&amp;4500155640&amp;4500155893</v>
      </c>
      <c r="Y2010">
        <v>1394126</v>
      </c>
      <c r="Z2010" t="str">
        <v>富士电机（深圳）有限公司</v>
      </c>
      <c r="AA2010">
        <v>0</v>
      </c>
      <c r="AB2010">
        <v>2024</v>
      </c>
      <c r="AC2010">
        <v>2</v>
      </c>
      <c r="AD2010" t="str">
        <v>Q4</v>
      </c>
      <c r="AE2010" t="str">
        <v>FY23/24</v>
      </c>
      <c r="AF2010" t="str">
        <v>SOUTH</v>
      </c>
    </row>
    <row r="2011" spans="1:32">
      <c r="A2011" t="str">
        <v>ESSZ</v>
      </c>
      <c r="B2011" t="str">
        <v>SZX</v>
      </c>
      <c r="C2011" t="str">
        <v>SPARES/OTHER</v>
      </c>
      <c r="D2011" s="4">
        <v>45344</v>
      </c>
      <c r="E2011" t="str">
        <v>YAMAHA</v>
      </c>
      <c r="F2011">
        <v>14100716</v>
      </c>
      <c r="G2011">
        <v>45344</v>
      </c>
      <c r="H2011" t="str">
        <v>YMCT|S022M429D001</v>
      </c>
      <c r="I2011" t="str">
        <v>BELT 1,CONVEYOR</v>
      </c>
      <c r="J2011">
        <v>2</v>
      </c>
      <c r="K2011">
        <v>2</v>
      </c>
      <c r="L2011">
        <v>5800</v>
      </c>
      <c r="M2011" t="str">
        <v>CNY</v>
      </c>
      <c r="N2011">
        <v>1.0900000000000001</v>
      </c>
      <c r="O2011">
        <v>5800</v>
      </c>
      <c r="P2011">
        <v>6322.0000000000009</v>
      </c>
      <c r="Q2011" t="str">
        <v>C66SZX-SMT SERVICE</v>
      </c>
      <c r="R2011" t="str">
        <v>FUJI ELECTRIC (SHENZHEN) CO., LTD</v>
      </c>
      <c r="S2011" t="str">
        <v>Same</v>
      </c>
      <c r="T2011">
        <v>901019</v>
      </c>
      <c r="U2011">
        <v>3434.2</v>
      </c>
      <c r="V2011" t="str">
        <v>373SMT INV-PTS SALES</v>
      </c>
      <c r="W2011">
        <v>0</v>
      </c>
      <c r="X2011" t="str">
        <v>4500154970&amp;4500155640&amp;4500155893</v>
      </c>
      <c r="Y2011">
        <v>1394126</v>
      </c>
      <c r="Z2011" t="str">
        <v>富士电机（深圳）有限公司</v>
      </c>
      <c r="AA2011">
        <v>0</v>
      </c>
      <c r="AB2011">
        <v>2024</v>
      </c>
      <c r="AC2011">
        <v>2</v>
      </c>
      <c r="AD2011" t="str">
        <v>Q4</v>
      </c>
      <c r="AE2011" t="str">
        <v>FY23/24</v>
      </c>
      <c r="AF2011" t="str">
        <v>SOUTH</v>
      </c>
    </row>
    <row r="2012" spans="1:32">
      <c r="A2012" t="str">
        <v>ESSZ</v>
      </c>
      <c r="B2012" t="str">
        <v>SZX</v>
      </c>
      <c r="C2012" t="str">
        <v>SPARES/OTHER</v>
      </c>
      <c r="D2012" s="4">
        <v>45344</v>
      </c>
      <c r="E2012" t="str">
        <v>YAMAHA</v>
      </c>
      <c r="F2012">
        <v>14100716</v>
      </c>
      <c r="G2012">
        <v>45344</v>
      </c>
      <c r="H2012" t="str">
        <v>YMCT|KM0-M71BC-14</v>
      </c>
      <c r="I2012" t="str">
        <v>RUBBER TIPS :R1-140</v>
      </c>
      <c r="J2012">
        <v>5</v>
      </c>
      <c r="K2012">
        <v>5</v>
      </c>
      <c r="L2012">
        <v>1325</v>
      </c>
      <c r="M2012" t="str">
        <v>CNY</v>
      </c>
      <c r="N2012">
        <v>1.0900000000000001</v>
      </c>
      <c r="O2012">
        <v>1325</v>
      </c>
      <c r="P2012">
        <v>1444.25</v>
      </c>
      <c r="Q2012" t="str">
        <v>C66SZX-SMT SERVICE</v>
      </c>
      <c r="R2012" t="str">
        <v>FUJI ELECTRIC (SHENZHEN) CO., LTD</v>
      </c>
      <c r="S2012" t="str">
        <v>Same</v>
      </c>
      <c r="T2012">
        <v>901019</v>
      </c>
      <c r="U2012">
        <v>715</v>
      </c>
      <c r="V2012" t="str">
        <v>373SMT INV-PTS SALES</v>
      </c>
      <c r="W2012">
        <v>0</v>
      </c>
      <c r="X2012" t="str">
        <v>4500154970&amp;4500155640&amp;4500155893</v>
      </c>
      <c r="Y2012">
        <v>1394126</v>
      </c>
      <c r="Z2012" t="str">
        <v>富士电机（深圳）有限公司</v>
      </c>
      <c r="AA2012">
        <v>0</v>
      </c>
      <c r="AB2012">
        <v>2024</v>
      </c>
      <c r="AC2012">
        <v>2</v>
      </c>
      <c r="AD2012" t="str">
        <v>Q4</v>
      </c>
      <c r="AE2012" t="str">
        <v>FY23/24</v>
      </c>
      <c r="AF2012" t="str">
        <v>SOUTH</v>
      </c>
    </row>
    <row r="2013" spans="1:32">
      <c r="A2013" t="str">
        <v>ESSZ</v>
      </c>
      <c r="B2013" t="str">
        <v>SZX</v>
      </c>
      <c r="C2013" t="str">
        <v>SPARES/OTHER</v>
      </c>
      <c r="D2013" s="4">
        <v>45344</v>
      </c>
      <c r="E2013" t="str">
        <v>YAMAHA</v>
      </c>
      <c r="F2013">
        <v>14100716</v>
      </c>
      <c r="G2013">
        <v>45344</v>
      </c>
      <c r="H2013" t="str">
        <v>YMCT|KM0-M71BC-18</v>
      </c>
      <c r="I2013" t="str">
        <v>RUBBER TIPS :R1-180</v>
      </c>
      <c r="J2013">
        <v>5</v>
      </c>
      <c r="K2013">
        <v>5</v>
      </c>
      <c r="L2013">
        <v>1400</v>
      </c>
      <c r="M2013" t="str">
        <v>CNY</v>
      </c>
      <c r="N2013">
        <v>1.0900000000000001</v>
      </c>
      <c r="O2013">
        <v>1400</v>
      </c>
      <c r="P2013">
        <v>1526</v>
      </c>
      <c r="Q2013" t="str">
        <v>C66SZX-SMT SERVICE</v>
      </c>
      <c r="R2013" t="str">
        <v>FUJI ELECTRIC (SHENZHEN) CO., LTD</v>
      </c>
      <c r="S2013" t="str">
        <v>Same</v>
      </c>
      <c r="T2013">
        <v>901019</v>
      </c>
      <c r="U2013">
        <v>745</v>
      </c>
      <c r="V2013" t="str">
        <v>373SMT INV-PTS SALES</v>
      </c>
      <c r="W2013">
        <v>0</v>
      </c>
      <c r="X2013" t="str">
        <v>4500154970&amp;4500155640&amp;4500155893</v>
      </c>
      <c r="Y2013">
        <v>1394126</v>
      </c>
      <c r="Z2013" t="str">
        <v>富士电机（深圳）有限公司</v>
      </c>
      <c r="AA2013">
        <v>0</v>
      </c>
      <c r="AB2013">
        <v>2024</v>
      </c>
      <c r="AC2013">
        <v>2</v>
      </c>
      <c r="AD2013" t="str">
        <v>Q4</v>
      </c>
      <c r="AE2013" t="str">
        <v>FY23/24</v>
      </c>
      <c r="AF2013" t="str">
        <v>SOUTH</v>
      </c>
    </row>
    <row r="2014" spans="1:32">
      <c r="A2014" t="str">
        <v>ESSZ</v>
      </c>
      <c r="B2014" t="str">
        <v>SZX</v>
      </c>
      <c r="C2014" t="str">
        <v>SPARES/OTHER</v>
      </c>
      <c r="D2014" s="4">
        <v>45344</v>
      </c>
      <c r="E2014" t="str">
        <v>YAMAHA</v>
      </c>
      <c r="F2014">
        <v>14100716</v>
      </c>
      <c r="G2014">
        <v>45344</v>
      </c>
      <c r="H2014" t="str">
        <v>YMCT|KM0-M71BC-08</v>
      </c>
      <c r="I2014" t="str">
        <v>RUBBER TIPS: R1-080</v>
      </c>
      <c r="J2014">
        <v>5</v>
      </c>
      <c r="K2014">
        <v>5</v>
      </c>
      <c r="L2014">
        <v>1400</v>
      </c>
      <c r="M2014" t="str">
        <v>CNY</v>
      </c>
      <c r="N2014">
        <v>1.0900000000000001</v>
      </c>
      <c r="O2014">
        <v>1400</v>
      </c>
      <c r="P2014">
        <v>1526</v>
      </c>
      <c r="Q2014" t="str">
        <v>C66SZX-SMT SERVICE</v>
      </c>
      <c r="R2014" t="str">
        <v>FUJI ELECTRIC (SHENZHEN) CO., LTD</v>
      </c>
      <c r="S2014" t="str">
        <v>Same</v>
      </c>
      <c r="T2014">
        <v>901019</v>
      </c>
      <c r="U2014">
        <v>745</v>
      </c>
      <c r="V2014" t="str">
        <v>373SMT INV-PTS SALES</v>
      </c>
      <c r="W2014">
        <v>0</v>
      </c>
      <c r="X2014" t="str">
        <v>4500154970&amp;4500155640&amp;4500155893</v>
      </c>
      <c r="Y2014">
        <v>1394126</v>
      </c>
      <c r="Z2014" t="str">
        <v>富士电机（深圳）有限公司</v>
      </c>
      <c r="AA2014">
        <v>0</v>
      </c>
      <c r="AB2014">
        <v>2024</v>
      </c>
      <c r="AC2014">
        <v>2</v>
      </c>
      <c r="AD2014" t="str">
        <v>Q4</v>
      </c>
      <c r="AE2014" t="str">
        <v>FY23/24</v>
      </c>
      <c r="AF2014" t="str">
        <v>SOUTH</v>
      </c>
    </row>
    <row r="2015" spans="1:32">
      <c r="A2015" t="str">
        <v>ESSZ</v>
      </c>
      <c r="B2015" t="str">
        <v>SZX</v>
      </c>
      <c r="C2015" t="str">
        <v>SPARES/OTHER</v>
      </c>
      <c r="D2015" s="4">
        <v>45344</v>
      </c>
      <c r="E2015" t="str">
        <v>YAMAHA</v>
      </c>
      <c r="F2015">
        <v>14100716</v>
      </c>
      <c r="G2015">
        <v>45344</v>
      </c>
      <c r="H2015" t="str">
        <v>YMCT|KHY-M2267-A0</v>
      </c>
      <c r="I2015" t="str">
        <v>GUIDE X AXIS ASSY</v>
      </c>
      <c r="J2015">
        <v>1</v>
      </c>
      <c r="K2015">
        <v>1</v>
      </c>
      <c r="L2015">
        <v>950</v>
      </c>
      <c r="M2015" t="str">
        <v>CNY</v>
      </c>
      <c r="N2015">
        <v>1.0900000000000001</v>
      </c>
      <c r="O2015">
        <v>950</v>
      </c>
      <c r="P2015">
        <v>1035.5</v>
      </c>
      <c r="Q2015" t="str">
        <v>C66SZX-SMT SERVICE</v>
      </c>
      <c r="R2015" t="str">
        <v>FUJI ELECTRIC (SHENZHEN) CO., LTD</v>
      </c>
      <c r="S2015" t="str">
        <v>Same</v>
      </c>
      <c r="T2015">
        <v>901019</v>
      </c>
      <c r="U2015">
        <v>518</v>
      </c>
      <c r="V2015" t="str">
        <v>373SMT INV-PTS SALES</v>
      </c>
      <c r="W2015">
        <v>0</v>
      </c>
      <c r="X2015" t="str">
        <v>4500154970&amp;4500155640&amp;4500155893</v>
      </c>
      <c r="Y2015">
        <v>1394126</v>
      </c>
      <c r="Z2015" t="str">
        <v>富士电机（深圳）有限公司</v>
      </c>
      <c r="AA2015">
        <v>0</v>
      </c>
      <c r="AB2015">
        <v>2024</v>
      </c>
      <c r="AC2015">
        <v>2</v>
      </c>
      <c r="AD2015" t="str">
        <v>Q4</v>
      </c>
      <c r="AE2015" t="str">
        <v>FY23/24</v>
      </c>
      <c r="AF2015" t="str">
        <v>SOUTH</v>
      </c>
    </row>
    <row r="2016" spans="1:32">
      <c r="A2016" t="str">
        <v>ESSZ</v>
      </c>
      <c r="B2016" t="str">
        <v>SZX</v>
      </c>
      <c r="C2016" t="str">
        <v>SPARES/OTHER</v>
      </c>
      <c r="D2016" s="4">
        <v>45344</v>
      </c>
      <c r="E2016" t="str">
        <v>OTHERS</v>
      </c>
      <c r="F2016">
        <v>14100717</v>
      </c>
      <c r="G2016">
        <v>45344</v>
      </c>
      <c r="H2016" t="str">
        <v>EMBE|R-0625L</v>
      </c>
      <c r="I2016" t="str">
        <v>SOLDERSTAR LITE - 6 CHANNEL REFLOW PROFILING SYSTEM</v>
      </c>
      <c r="J2016">
        <v>1</v>
      </c>
      <c r="K2016">
        <v>1</v>
      </c>
      <c r="L2016">
        <v>21946.9</v>
      </c>
      <c r="M2016" t="str">
        <v>CNY</v>
      </c>
      <c r="N2016">
        <v>1.0900000000000001</v>
      </c>
      <c r="O2016">
        <v>21946.9</v>
      </c>
      <c r="P2016">
        <v>23922.121000000003</v>
      </c>
      <c r="Q2016" t="str">
        <v>C66SZX-SMT SERVICE</v>
      </c>
      <c r="R2016" t="str">
        <v>JiangXi Netis Technology Co., Ltd.</v>
      </c>
      <c r="S2016" t="str">
        <v>Same</v>
      </c>
      <c r="T2016">
        <v>901020</v>
      </c>
      <c r="U2016">
        <v>21000</v>
      </c>
      <c r="V2016" t="str">
        <v>373SMT INV-PTS SALES</v>
      </c>
      <c r="W2016">
        <v>0</v>
      </c>
      <c r="X2016">
        <v>4400023102</v>
      </c>
      <c r="Y2016">
        <v>1394123</v>
      </c>
      <c r="Z2016" t="str">
        <v>江西网是科技有限公司</v>
      </c>
      <c r="AA2016">
        <v>0</v>
      </c>
      <c r="AB2016">
        <v>2024</v>
      </c>
      <c r="AC2016">
        <v>2</v>
      </c>
      <c r="AD2016" t="str">
        <v>Q4</v>
      </c>
      <c r="AE2016" t="str">
        <v>FY23/24</v>
      </c>
      <c r="AF2016" t="str">
        <v>SOUTH</v>
      </c>
    </row>
    <row r="2017" spans="1:32">
      <c r="A2017" t="str">
        <v>ESSZ</v>
      </c>
      <c r="B2017" t="str">
        <v>SZX</v>
      </c>
      <c r="C2017" t="str">
        <v>SPARES/OTHER</v>
      </c>
      <c r="D2017" s="4">
        <v>45348</v>
      </c>
      <c r="E2017" t="str">
        <v>YAMAHA</v>
      </c>
      <c r="F2017">
        <v>14100718</v>
      </c>
      <c r="G2017">
        <v>45348</v>
      </c>
      <c r="H2017" t="str">
        <v>YMCT|KLW-M915B-00</v>
      </c>
      <c r="I2017" t="str">
        <v>SENSOR HEAD 2</v>
      </c>
      <c r="J2017">
        <v>1</v>
      </c>
      <c r="K2017">
        <v>1</v>
      </c>
      <c r="L2017">
        <v>1858.41</v>
      </c>
      <c r="M2017" t="str">
        <v>CNY</v>
      </c>
      <c r="N2017">
        <v>1.0900000000000001</v>
      </c>
      <c r="O2017">
        <v>1858.41</v>
      </c>
      <c r="P2017">
        <v>2025.6669000000002</v>
      </c>
      <c r="Q2017" t="str">
        <v>C66SZX-SMT SERVICE</v>
      </c>
      <c r="R2017" t="str">
        <v>Zhongshan Chengcheng Technology Co., Ltd.</v>
      </c>
      <c r="S2017" t="str">
        <v>Same</v>
      </c>
      <c r="T2017">
        <v>901023</v>
      </c>
      <c r="U2017">
        <v>860.06</v>
      </c>
      <c r="V2017" t="str">
        <v>373SMT INV-PTS SALES</v>
      </c>
      <c r="W2017">
        <v>0</v>
      </c>
      <c r="X2017" t="str">
        <v>C65SZ24388</v>
      </c>
      <c r="Y2017">
        <v>1396154</v>
      </c>
      <c r="Z2017" t="str">
        <v>中山市呈承科技有限公司</v>
      </c>
      <c r="AA2017">
        <v>0</v>
      </c>
      <c r="AB2017">
        <v>2024</v>
      </c>
      <c r="AC2017">
        <v>2</v>
      </c>
      <c r="AD2017" t="str">
        <v>Q4</v>
      </c>
      <c r="AE2017" t="str">
        <v>FY23/24</v>
      </c>
      <c r="AF2017" t="str">
        <v>SOUTH</v>
      </c>
    </row>
    <row r="2018" spans="1:32">
      <c r="A2018" t="str">
        <v>ESSZ</v>
      </c>
      <c r="B2018" t="str">
        <v>SZX</v>
      </c>
      <c r="C2018" t="str">
        <v>SERVICE_CHARGE</v>
      </c>
      <c r="D2018" s="4">
        <v>45349</v>
      </c>
      <c r="E2018" t="str">
        <v>YAMAHA</v>
      </c>
      <c r="F2018">
        <v>12100173</v>
      </c>
      <c r="G2018">
        <v>45349</v>
      </c>
      <c r="H2018" t="str">
        <v>YMCT|REPAIR CHARGE</v>
      </c>
      <c r="I2018" t="str">
        <v>REPAIR CHARGE</v>
      </c>
      <c r="J2018">
        <v>1</v>
      </c>
      <c r="K2018">
        <v>1</v>
      </c>
      <c r="L2018">
        <v>55752.21</v>
      </c>
      <c r="M2018" t="str">
        <v>CNY</v>
      </c>
      <c r="N2018">
        <v>1.0900000000000001</v>
      </c>
      <c r="O2018">
        <v>55752.21</v>
      </c>
      <c r="P2018">
        <v>60769.908900000002</v>
      </c>
      <c r="Q2018" t="str">
        <v>C66SZX-SMT SERVICE</v>
      </c>
      <c r="R2018" t="str">
        <v>ShenZhen Nuo Yaxing Technology Co., Ltd.</v>
      </c>
      <c r="S2018" t="str">
        <v>Same</v>
      </c>
      <c r="T2018">
        <v>901024</v>
      </c>
      <c r="U2018">
        <v>0</v>
      </c>
      <c r="V2018" t="str">
        <v>373SMT INV-NON-CON</v>
      </c>
      <c r="W2018">
        <v>0</v>
      </c>
      <c r="X2018" t="str">
        <v>C66-CAN-24060--Nuo Yaxing</v>
      </c>
      <c r="Y2018">
        <v>0</v>
      </c>
      <c r="Z2018" t="str">
        <v>深圳市诺亚兴科技有限公司</v>
      </c>
      <c r="AA2018">
        <v>0</v>
      </c>
      <c r="AB2018">
        <v>2024</v>
      </c>
      <c r="AC2018">
        <v>2</v>
      </c>
      <c r="AD2018" t="str">
        <v>Q4</v>
      </c>
      <c r="AE2018" t="str">
        <v>FY23/24</v>
      </c>
      <c r="AF2018" t="str">
        <v>SOUTH</v>
      </c>
    </row>
    <row r="2019" spans="1:32">
      <c r="A2019" t="str">
        <v>ESSZ</v>
      </c>
      <c r="B2019" t="str">
        <v>SZX</v>
      </c>
      <c r="C2019" t="str">
        <v>FEEDER</v>
      </c>
      <c r="D2019" s="4">
        <v>45349</v>
      </c>
      <c r="E2019" t="str">
        <v>YAMAHA</v>
      </c>
      <c r="F2019">
        <v>14100719</v>
      </c>
      <c r="G2019">
        <v>45349</v>
      </c>
      <c r="H2019" t="str">
        <v>YMCT|KHJ-MC100-00</v>
      </c>
      <c r="I2019" t="str">
        <v>SS TAPE FEEDER 8mm</v>
      </c>
      <c r="J2019">
        <v>30</v>
      </c>
      <c r="K2019">
        <v>30</v>
      </c>
      <c r="L2019">
        <v>0</v>
      </c>
      <c r="M2019" t="str">
        <v>CNY</v>
      </c>
      <c r="N2019">
        <v>1.0900000000000001</v>
      </c>
      <c r="O2019">
        <v>0</v>
      </c>
      <c r="P2019">
        <v>0</v>
      </c>
      <c r="Q2019" t="str">
        <v>C66SZX-SMT SERVICE</v>
      </c>
      <c r="R2019" t="str">
        <v>ShenZhen Nuo Yaxing Technology Co., Ltd.</v>
      </c>
      <c r="S2019" t="str">
        <v>Same</v>
      </c>
      <c r="T2019">
        <v>901025</v>
      </c>
      <c r="U2019">
        <v>65686.47</v>
      </c>
      <c r="V2019" t="str">
        <v>373SMT INV-PTS SALES</v>
      </c>
      <c r="W2019">
        <v>0</v>
      </c>
      <c r="X2019" t="str">
        <v>C66-CAN-24060--Nuo Yaxing</v>
      </c>
      <c r="Y2019">
        <v>1397201</v>
      </c>
      <c r="Z2019" t="str">
        <v>深圳市诺亚兴科技有限公司</v>
      </c>
      <c r="AA2019">
        <v>0</v>
      </c>
      <c r="AB2019">
        <v>2024</v>
      </c>
      <c r="AC2019">
        <v>2</v>
      </c>
      <c r="AD2019" t="str">
        <v>Q4</v>
      </c>
      <c r="AE2019" t="str">
        <v>FY23/24</v>
      </c>
      <c r="AF2019" t="str">
        <v>SOUTH</v>
      </c>
    </row>
    <row r="2020" spans="1:32">
      <c r="A2020" t="str">
        <v>ESSZ</v>
      </c>
      <c r="B2020" t="str">
        <v>SZX</v>
      </c>
      <c r="C2020" t="str">
        <v>SPARES/OTHER</v>
      </c>
      <c r="D2020" s="4">
        <v>45356</v>
      </c>
      <c r="E2020" t="str">
        <v>OTHERS</v>
      </c>
      <c r="F2020">
        <v>14100720</v>
      </c>
      <c r="G2020">
        <v>45356</v>
      </c>
      <c r="H2020" t="str">
        <v>ZMTR|K48-M3856-00X</v>
      </c>
      <c r="I2020" t="str">
        <v>GREASE PACK(NSL)</v>
      </c>
      <c r="J2020">
        <v>4</v>
      </c>
      <c r="K2020">
        <v>4</v>
      </c>
      <c r="L2020">
        <v>658.41</v>
      </c>
      <c r="M2020" t="str">
        <v>CNY</v>
      </c>
      <c r="N2020">
        <v>1.0900000000000001</v>
      </c>
      <c r="O2020">
        <v>658.41</v>
      </c>
      <c r="P2020">
        <v>717.66690000000006</v>
      </c>
      <c r="Q2020" t="str">
        <v>C66SZX-SMT SERVICE</v>
      </c>
      <c r="R2020" t="str">
        <v>Huizhou Lfy Technology Co., Ltd.</v>
      </c>
      <c r="S2020" t="str">
        <v>Same</v>
      </c>
      <c r="T2020">
        <v>901026</v>
      </c>
      <c r="U2020">
        <v>461.89</v>
      </c>
      <c r="V2020" t="str">
        <v>373SMT INV-PTS SALES</v>
      </c>
      <c r="W2020">
        <v>0</v>
      </c>
      <c r="X2020" t="str">
        <v>C66SZ24498</v>
      </c>
      <c r="Y2020">
        <v>1403210</v>
      </c>
      <c r="Z2020" t="str">
        <v>惠州市乐福源科技有限公司</v>
      </c>
      <c r="AA2020">
        <v>0</v>
      </c>
      <c r="AB2020">
        <v>2024</v>
      </c>
      <c r="AC2020">
        <v>3</v>
      </c>
      <c r="AD2020" t="str">
        <v>Q4</v>
      </c>
      <c r="AE2020" t="str">
        <v>FY23/24</v>
      </c>
      <c r="AF2020" t="str">
        <v>SOUTH</v>
      </c>
    </row>
    <row r="2021" spans="1:32">
      <c r="A2021" t="str">
        <v>ESSZ</v>
      </c>
      <c r="B2021" t="str">
        <v>SZX</v>
      </c>
      <c r="C2021" t="str">
        <v>SPARES/OTHER</v>
      </c>
      <c r="D2021" s="4">
        <v>45358</v>
      </c>
      <c r="E2021" t="str">
        <v>YAMAHA</v>
      </c>
      <c r="F2021">
        <v>14100721</v>
      </c>
      <c r="G2021">
        <v>45358</v>
      </c>
      <c r="H2021" t="str">
        <v>YMCT|KHN-M7710-A4</v>
      </c>
      <c r="I2021" t="str">
        <v>NOZZLE 301A ASSY</v>
      </c>
      <c r="J2021">
        <v>20</v>
      </c>
      <c r="K2021">
        <v>20</v>
      </c>
      <c r="L2021">
        <v>10973.45</v>
      </c>
      <c r="M2021" t="str">
        <v>CNY</v>
      </c>
      <c r="N2021">
        <v>1.0900000000000001</v>
      </c>
      <c r="O2021">
        <v>10973.45</v>
      </c>
      <c r="P2021">
        <v>11961.060500000001</v>
      </c>
      <c r="Q2021" t="str">
        <v>C66SZX-SMT SERVICE</v>
      </c>
      <c r="R2021" t="str">
        <v>Shenzhen Yuyang Information Technology Development</v>
      </c>
      <c r="S2021" t="str">
        <v>Same</v>
      </c>
      <c r="T2021">
        <v>901027</v>
      </c>
      <c r="U2021">
        <v>6800</v>
      </c>
      <c r="V2021" t="str">
        <v>373SMT INV-PTS SALES</v>
      </c>
      <c r="W2021">
        <v>0</v>
      </c>
      <c r="X2021" t="str">
        <v>YYKJ-KD-20231219002</v>
      </c>
      <c r="Y2021">
        <v>1406189</v>
      </c>
      <c r="Z2021" t="str">
        <v>深圳市宇阳信息技术开发有限公司</v>
      </c>
      <c r="AA2021">
        <v>0</v>
      </c>
      <c r="AB2021">
        <v>2024</v>
      </c>
      <c r="AC2021">
        <v>3</v>
      </c>
      <c r="AD2021" t="str">
        <v>Q4</v>
      </c>
      <c r="AE2021" t="str">
        <v>FY23/24</v>
      </c>
      <c r="AF2021" t="str">
        <v>SOUTH</v>
      </c>
    </row>
    <row r="2022" spans="1:32">
      <c r="A2022" t="str">
        <v>ESSZ</v>
      </c>
      <c r="B2022" t="str">
        <v>SZX</v>
      </c>
      <c r="C2022" t="str">
        <v>FEEDER</v>
      </c>
      <c r="D2022" s="4">
        <v>45358</v>
      </c>
      <c r="E2022" t="str">
        <v>YAMAHA</v>
      </c>
      <c r="F2022">
        <v>14100721</v>
      </c>
      <c r="G2022">
        <v>45358</v>
      </c>
      <c r="H2022" t="str">
        <v>YMCT|KLJ-MC100-00</v>
      </c>
      <c r="I2022" t="str">
        <v>ZS FEEDER ASSY. 8mm</v>
      </c>
      <c r="J2022">
        <v>120</v>
      </c>
      <c r="K2022">
        <v>120</v>
      </c>
      <c r="L2022">
        <v>265486.73</v>
      </c>
      <c r="M2022" t="str">
        <v>CNY</v>
      </c>
      <c r="N2022">
        <v>1.0900000000000001</v>
      </c>
      <c r="O2022">
        <v>265486.73</v>
      </c>
      <c r="P2022">
        <v>289380.53570000001</v>
      </c>
      <c r="Q2022" t="str">
        <v>C66SZX-SMT SERVICE</v>
      </c>
      <c r="R2022" t="str">
        <v>Shenzhen Yuyang Information Technology Development</v>
      </c>
      <c r="S2022" t="str">
        <v>Same</v>
      </c>
      <c r="T2022">
        <v>901027</v>
      </c>
      <c r="U2022">
        <v>244496</v>
      </c>
      <c r="V2022" t="str">
        <v>373SMT INV-PTS SALES</v>
      </c>
      <c r="W2022">
        <v>0</v>
      </c>
      <c r="X2022" t="str">
        <v>YYKJ-KD-20231219002</v>
      </c>
      <c r="Y2022">
        <v>1406189</v>
      </c>
      <c r="Z2022" t="str">
        <v>深圳市宇阳信息技术开发有限公司</v>
      </c>
      <c r="AA2022">
        <v>0</v>
      </c>
      <c r="AB2022">
        <v>2024</v>
      </c>
      <c r="AC2022">
        <v>3</v>
      </c>
      <c r="AD2022" t="str">
        <v>Q4</v>
      </c>
      <c r="AE2022" t="str">
        <v>FY23/24</v>
      </c>
      <c r="AF2022" t="str">
        <v>SOUTH</v>
      </c>
    </row>
    <row r="2023" spans="1:32">
      <c r="A2023" t="str">
        <v>ESSZ</v>
      </c>
      <c r="B2023" t="str">
        <v>SZX</v>
      </c>
      <c r="C2023" t="str">
        <v>FEEDER</v>
      </c>
      <c r="D2023" s="4">
        <v>45358</v>
      </c>
      <c r="E2023" t="str">
        <v>YAMAHA</v>
      </c>
      <c r="F2023">
        <v>14100721</v>
      </c>
      <c r="G2023">
        <v>45358</v>
      </c>
      <c r="H2023" t="str">
        <v>YMCT|KLJ-MC200-00</v>
      </c>
      <c r="I2023" t="str">
        <v>ZS FEEDER ASSY. 1216</v>
      </c>
      <c r="J2023">
        <v>14</v>
      </c>
      <c r="K2023">
        <v>14</v>
      </c>
      <c r="L2023">
        <v>42123.89</v>
      </c>
      <c r="M2023" t="str">
        <v>CNY</v>
      </c>
      <c r="N2023">
        <v>1.0900000000000001</v>
      </c>
      <c r="O2023">
        <v>42123.89</v>
      </c>
      <c r="P2023">
        <v>45915.040100000006</v>
      </c>
      <c r="Q2023" t="str">
        <v>C66SZX-SMT SERVICE</v>
      </c>
      <c r="R2023" t="str">
        <v>Shenzhen Yuyang Information Technology Development</v>
      </c>
      <c r="S2023" t="str">
        <v>Same</v>
      </c>
      <c r="T2023">
        <v>901027</v>
      </c>
      <c r="U2023">
        <v>37382.1</v>
      </c>
      <c r="V2023" t="str">
        <v>373SMT INV-PTS SALES</v>
      </c>
      <c r="W2023">
        <v>0</v>
      </c>
      <c r="X2023" t="str">
        <v>YYKJ-KD-20231219002</v>
      </c>
      <c r="Y2023">
        <v>1406189</v>
      </c>
      <c r="Z2023" t="str">
        <v>深圳市宇阳信息技术开发有限公司</v>
      </c>
      <c r="AA2023">
        <v>0</v>
      </c>
      <c r="AB2023">
        <v>2024</v>
      </c>
      <c r="AC2023">
        <v>3</v>
      </c>
      <c r="AD2023" t="str">
        <v>Q4</v>
      </c>
      <c r="AE2023" t="str">
        <v>FY23/24</v>
      </c>
      <c r="AF2023" t="str">
        <v>SOUTH</v>
      </c>
    </row>
    <row r="2024" spans="1:32">
      <c r="A2024" t="str">
        <v>ESSZ</v>
      </c>
      <c r="B2024" t="str">
        <v>SZX</v>
      </c>
      <c r="C2024" t="str">
        <v>FEEDER</v>
      </c>
      <c r="D2024" s="4">
        <v>45358</v>
      </c>
      <c r="E2024" t="str">
        <v>YAMAHA</v>
      </c>
      <c r="F2024">
        <v>14100721</v>
      </c>
      <c r="G2024">
        <v>45358</v>
      </c>
      <c r="H2024" t="str">
        <v>YMCT|KLJ-MC400-00</v>
      </c>
      <c r="I2024" t="str">
        <v>ZS FEEDER ASSY. 24mm</v>
      </c>
      <c r="J2024">
        <v>5</v>
      </c>
      <c r="K2024">
        <v>5</v>
      </c>
      <c r="L2024">
        <v>16150.44</v>
      </c>
      <c r="M2024" t="str">
        <v>CNY</v>
      </c>
      <c r="N2024">
        <v>1.0900000000000001</v>
      </c>
      <c r="O2024">
        <v>16150.44</v>
      </c>
      <c r="P2024">
        <v>17603.979600000002</v>
      </c>
      <c r="Q2024" t="str">
        <v>C66SZX-SMT SERVICE</v>
      </c>
      <c r="R2024" t="str">
        <v>Shenzhen Yuyang Information Technology Development</v>
      </c>
      <c r="S2024" t="str">
        <v>Same</v>
      </c>
      <c r="T2024">
        <v>901027</v>
      </c>
      <c r="U2024">
        <v>14679</v>
      </c>
      <c r="V2024" t="str">
        <v>373SMT INV-PTS SALES</v>
      </c>
      <c r="W2024">
        <v>0</v>
      </c>
      <c r="X2024" t="str">
        <v>YYKJ-KD-20231219002</v>
      </c>
      <c r="Y2024">
        <v>1406189</v>
      </c>
      <c r="Z2024" t="str">
        <v>深圳市宇阳信息技术开发有限公司</v>
      </c>
      <c r="AA2024">
        <v>0</v>
      </c>
      <c r="AB2024">
        <v>2024</v>
      </c>
      <c r="AC2024">
        <v>3</v>
      </c>
      <c r="AD2024" t="str">
        <v>Q4</v>
      </c>
      <c r="AE2024" t="str">
        <v>FY23/24</v>
      </c>
      <c r="AF2024" t="str">
        <v>SOUTH</v>
      </c>
    </row>
    <row r="2025" spans="1:32">
      <c r="A2025" t="str">
        <v>ESSZ</v>
      </c>
      <c r="B2025" t="str">
        <v>SZX</v>
      </c>
      <c r="C2025" t="str">
        <v>FEEDER</v>
      </c>
      <c r="D2025" s="4">
        <v>45358</v>
      </c>
      <c r="E2025" t="str">
        <v>YAMAHA</v>
      </c>
      <c r="F2025">
        <v>14100721</v>
      </c>
      <c r="G2025">
        <v>45358</v>
      </c>
      <c r="H2025" t="str">
        <v>YMCT|KLJ-MC500-00</v>
      </c>
      <c r="I2025" t="str">
        <v>ZS FEEDER ASSY. 32mm</v>
      </c>
      <c r="J2025">
        <v>3</v>
      </c>
      <c r="K2025">
        <v>3</v>
      </c>
      <c r="L2025">
        <v>12265.49</v>
      </c>
      <c r="M2025" t="str">
        <v>CNY</v>
      </c>
      <c r="N2025">
        <v>1.0900000000000001</v>
      </c>
      <c r="O2025">
        <v>12265.49</v>
      </c>
      <c r="P2025">
        <v>13369.384100000001</v>
      </c>
      <c r="Q2025" t="str">
        <v>C66SZX-SMT SERVICE</v>
      </c>
      <c r="R2025" t="str">
        <v>Shenzhen Yuyang Information Technology Development</v>
      </c>
      <c r="S2025" t="str">
        <v>Same</v>
      </c>
      <c r="T2025">
        <v>901027</v>
      </c>
      <c r="U2025">
        <v>11239.2</v>
      </c>
      <c r="V2025" t="str">
        <v>373SMT INV-PTS SALES</v>
      </c>
      <c r="W2025">
        <v>0</v>
      </c>
      <c r="X2025" t="str">
        <v>YYKJ-KD-20231219002</v>
      </c>
      <c r="Y2025">
        <v>1406189</v>
      </c>
      <c r="Z2025" t="str">
        <v>深圳市宇阳信息技术开发有限公司</v>
      </c>
      <c r="AA2025">
        <v>0</v>
      </c>
      <c r="AB2025">
        <v>2024</v>
      </c>
      <c r="AC2025">
        <v>3</v>
      </c>
      <c r="AD2025" t="str">
        <v>Q4</v>
      </c>
      <c r="AE2025" t="str">
        <v>FY23/24</v>
      </c>
      <c r="AF2025" t="str">
        <v>SOUTH</v>
      </c>
    </row>
    <row r="2026" spans="1:32">
      <c r="A2026" t="str">
        <v>ESSZ</v>
      </c>
      <c r="B2026" t="str">
        <v>SZX</v>
      </c>
      <c r="C2026" t="str">
        <v>FEEDER</v>
      </c>
      <c r="D2026" s="4">
        <v>45358</v>
      </c>
      <c r="E2026" t="str">
        <v>YAMAHA</v>
      </c>
      <c r="F2026">
        <v>14100721</v>
      </c>
      <c r="G2026">
        <v>45358</v>
      </c>
      <c r="H2026" t="str">
        <v>YMCT|KLJ-MC600-00</v>
      </c>
      <c r="I2026" t="str">
        <v>ZS FEEDER ASSY. 44mm</v>
      </c>
      <c r="J2026">
        <v>2</v>
      </c>
      <c r="K2026">
        <v>2</v>
      </c>
      <c r="L2026">
        <v>11858.41</v>
      </c>
      <c r="M2026" t="str">
        <v>CNY</v>
      </c>
      <c r="N2026">
        <v>1.0900000000000001</v>
      </c>
      <c r="O2026">
        <v>11858.41</v>
      </c>
      <c r="P2026">
        <v>12925.6669</v>
      </c>
      <c r="Q2026" t="str">
        <v>C66SZX-SMT SERVICE</v>
      </c>
      <c r="R2026" t="str">
        <v>Shenzhen Yuyang Information Technology Development</v>
      </c>
      <c r="S2026" t="str">
        <v>Same</v>
      </c>
      <c r="T2026">
        <v>901027</v>
      </c>
      <c r="U2026">
        <v>10680.6</v>
      </c>
      <c r="V2026" t="str">
        <v>373SMT INV-PTS SALES</v>
      </c>
      <c r="W2026">
        <v>0</v>
      </c>
      <c r="X2026" t="str">
        <v>YYKJ-KD-20231219002</v>
      </c>
      <c r="Y2026">
        <v>1406189</v>
      </c>
      <c r="Z2026" t="str">
        <v>深圳市宇阳信息技术开发有限公司</v>
      </c>
      <c r="AA2026">
        <v>0</v>
      </c>
      <c r="AB2026">
        <v>2024</v>
      </c>
      <c r="AC2026">
        <v>3</v>
      </c>
      <c r="AD2026" t="str">
        <v>Q4</v>
      </c>
      <c r="AE2026" t="str">
        <v>FY23/24</v>
      </c>
      <c r="AF2026" t="str">
        <v>SOUTH</v>
      </c>
    </row>
    <row r="2027" spans="1:32">
      <c r="A2027" t="str">
        <v>ESSZ</v>
      </c>
      <c r="B2027" t="str">
        <v>SZX</v>
      </c>
      <c r="C2027" t="str">
        <v>SPARES/OTHER</v>
      </c>
      <c r="D2027" s="4">
        <v>45358</v>
      </c>
      <c r="E2027" t="str">
        <v>YAMAHA</v>
      </c>
      <c r="F2027">
        <v>14100721</v>
      </c>
      <c r="G2027">
        <v>45358</v>
      </c>
      <c r="H2027" t="str">
        <v>YMCT|KHY-M7710-A4</v>
      </c>
      <c r="I2027" t="str">
        <v>NOZZLE 311A ASSY.</v>
      </c>
      <c r="J2027">
        <v>10</v>
      </c>
      <c r="K2027">
        <v>10</v>
      </c>
      <c r="L2027">
        <v>5309.73</v>
      </c>
      <c r="M2027" t="str">
        <v>CNY</v>
      </c>
      <c r="N2027">
        <v>1.0900000000000001</v>
      </c>
      <c r="O2027">
        <v>5309.73</v>
      </c>
      <c r="P2027">
        <v>5787.6057000000001</v>
      </c>
      <c r="Q2027" t="str">
        <v>C66SZX-SMT SERVICE</v>
      </c>
      <c r="R2027" t="str">
        <v>Shenzhen Yuyang Information Technology Development</v>
      </c>
      <c r="S2027" t="str">
        <v>Same</v>
      </c>
      <c r="T2027">
        <v>901027</v>
      </c>
      <c r="U2027">
        <v>3400</v>
      </c>
      <c r="V2027" t="str">
        <v>373SMT INV-PTS SALES</v>
      </c>
      <c r="W2027">
        <v>0</v>
      </c>
      <c r="X2027" t="str">
        <v>YYKJ-KD-20231219002</v>
      </c>
      <c r="Y2027">
        <v>1406189</v>
      </c>
      <c r="Z2027" t="str">
        <v>深圳市宇阳信息技术开发有限公司</v>
      </c>
      <c r="AA2027">
        <v>0</v>
      </c>
      <c r="AB2027">
        <v>2024</v>
      </c>
      <c r="AC2027">
        <v>3</v>
      </c>
      <c r="AD2027" t="str">
        <v>Q4</v>
      </c>
      <c r="AE2027" t="str">
        <v>FY23/24</v>
      </c>
      <c r="AF2027" t="str">
        <v>SOUTH</v>
      </c>
    </row>
    <row r="2028" spans="1:32">
      <c r="A2028" t="str">
        <v>ESSZ</v>
      </c>
      <c r="B2028" t="str">
        <v>SZX</v>
      </c>
      <c r="C2028" t="str">
        <v>SPARES/OTHER</v>
      </c>
      <c r="D2028" s="4">
        <v>45358</v>
      </c>
      <c r="E2028" t="str">
        <v>YAMAHA</v>
      </c>
      <c r="F2028">
        <v>14100721</v>
      </c>
      <c r="G2028">
        <v>45358</v>
      </c>
      <c r="H2028" t="str">
        <v>YMCT|KHN-M7720-A3</v>
      </c>
      <c r="I2028" t="str">
        <v>NOZZLE 302A ASSY</v>
      </c>
      <c r="J2028">
        <v>30</v>
      </c>
      <c r="K2028">
        <v>30</v>
      </c>
      <c r="L2028">
        <v>16460.18</v>
      </c>
      <c r="M2028" t="str">
        <v>CNY</v>
      </c>
      <c r="N2028">
        <v>1.0900000000000001</v>
      </c>
      <c r="O2028">
        <v>16460.18</v>
      </c>
      <c r="P2028">
        <v>17941.5962</v>
      </c>
      <c r="Q2028" t="str">
        <v>C66SZX-SMT SERVICE</v>
      </c>
      <c r="R2028" t="str">
        <v>Shenzhen Yuyang Information Technology Development</v>
      </c>
      <c r="S2028" t="str">
        <v>Same</v>
      </c>
      <c r="T2028">
        <v>901027</v>
      </c>
      <c r="U2028">
        <v>10200</v>
      </c>
      <c r="V2028" t="str">
        <v>373SMT INV-PTS SALES</v>
      </c>
      <c r="W2028">
        <v>0</v>
      </c>
      <c r="X2028" t="str">
        <v>YYKJ-KD-20231219002</v>
      </c>
      <c r="Y2028">
        <v>1406189</v>
      </c>
      <c r="Z2028" t="str">
        <v>深圳市宇阳信息技术开发有限公司</v>
      </c>
      <c r="AA2028">
        <v>0</v>
      </c>
      <c r="AB2028">
        <v>2024</v>
      </c>
      <c r="AC2028">
        <v>3</v>
      </c>
      <c r="AD2028" t="str">
        <v>Q4</v>
      </c>
      <c r="AE2028" t="str">
        <v>FY23/24</v>
      </c>
      <c r="AF2028" t="str">
        <v>SOUTH</v>
      </c>
    </row>
    <row r="2029" spans="1:32">
      <c r="A2029" t="str">
        <v>ESSZ</v>
      </c>
      <c r="B2029" t="str">
        <v>SZX</v>
      </c>
      <c r="C2029" t="str">
        <v>SPARES/OTHER</v>
      </c>
      <c r="D2029" s="4">
        <v>45358</v>
      </c>
      <c r="E2029" t="str">
        <v>YAMAHA</v>
      </c>
      <c r="F2029">
        <v>14100721</v>
      </c>
      <c r="G2029">
        <v>45358</v>
      </c>
      <c r="H2029" t="str">
        <v>YMCT|KHY-M7740-A0</v>
      </c>
      <c r="I2029" t="str">
        <v>NOZZLE 303A/314A AS.</v>
      </c>
      <c r="J2029">
        <v>15</v>
      </c>
      <c r="K2029">
        <v>15</v>
      </c>
      <c r="L2029">
        <v>8230.09</v>
      </c>
      <c r="M2029" t="str">
        <v>CNY</v>
      </c>
      <c r="N2029">
        <v>1.0900000000000001</v>
      </c>
      <c r="O2029">
        <v>8230.09</v>
      </c>
      <c r="P2029">
        <v>8970.7981</v>
      </c>
      <c r="Q2029" t="str">
        <v>C66SZX-SMT SERVICE</v>
      </c>
      <c r="R2029" t="str">
        <v>Shenzhen Yuyang Information Technology Development</v>
      </c>
      <c r="S2029" t="str">
        <v>Same</v>
      </c>
      <c r="T2029">
        <v>901027</v>
      </c>
      <c r="U2029">
        <v>5100</v>
      </c>
      <c r="V2029" t="str">
        <v>373SMT INV-PTS SALES</v>
      </c>
      <c r="W2029">
        <v>0</v>
      </c>
      <c r="X2029" t="str">
        <v>YYKJ-KD-20231219002</v>
      </c>
      <c r="Y2029">
        <v>1406189</v>
      </c>
      <c r="Z2029" t="str">
        <v>深圳市宇阳信息技术开发有限公司</v>
      </c>
      <c r="AA2029">
        <v>0</v>
      </c>
      <c r="AB2029">
        <v>2024</v>
      </c>
      <c r="AC2029">
        <v>3</v>
      </c>
      <c r="AD2029" t="str">
        <v>Q4</v>
      </c>
      <c r="AE2029" t="str">
        <v>FY23/24</v>
      </c>
      <c r="AF2029" t="str">
        <v>SOUTH</v>
      </c>
    </row>
    <row r="2030" spans="1:32">
      <c r="A2030" t="str">
        <v>ESSZ</v>
      </c>
      <c r="B2030" t="str">
        <v>SZX</v>
      </c>
      <c r="C2030" t="str">
        <v>SPARES/OTHER</v>
      </c>
      <c r="D2030" s="4">
        <v>45358</v>
      </c>
      <c r="E2030" t="str">
        <v>YAMAHA</v>
      </c>
      <c r="F2030">
        <v>14100721</v>
      </c>
      <c r="G2030">
        <v>45358</v>
      </c>
      <c r="H2030" t="str">
        <v>YMCT|KHY-M7750-A0</v>
      </c>
      <c r="I2030" t="str">
        <v>NOZZLE 304A/315A AS.</v>
      </c>
      <c r="J2030">
        <v>5</v>
      </c>
      <c r="K2030">
        <v>5</v>
      </c>
      <c r="L2030">
        <v>3097.35</v>
      </c>
      <c r="M2030" t="str">
        <v>CNY</v>
      </c>
      <c r="N2030">
        <v>1.0900000000000001</v>
      </c>
      <c r="O2030">
        <v>3097.35</v>
      </c>
      <c r="P2030">
        <v>3376.1115</v>
      </c>
      <c r="Q2030" t="str">
        <v>C66SZX-SMT SERVICE</v>
      </c>
      <c r="R2030" t="str">
        <v>Shenzhen Yuyang Information Technology Development</v>
      </c>
      <c r="S2030" t="str">
        <v>Same</v>
      </c>
      <c r="T2030">
        <v>901027</v>
      </c>
      <c r="U2030">
        <v>2040</v>
      </c>
      <c r="V2030" t="str">
        <v>373SMT INV-PTS SALES</v>
      </c>
      <c r="W2030">
        <v>0</v>
      </c>
      <c r="X2030" t="str">
        <v>YYKJ-KD-20231219002</v>
      </c>
      <c r="Y2030">
        <v>1406189</v>
      </c>
      <c r="Z2030" t="str">
        <v>深圳市宇阳信息技术开发有限公司</v>
      </c>
      <c r="AA2030">
        <v>0</v>
      </c>
      <c r="AB2030">
        <v>2024</v>
      </c>
      <c r="AC2030">
        <v>3</v>
      </c>
      <c r="AD2030" t="str">
        <v>Q4</v>
      </c>
      <c r="AE2030" t="str">
        <v>FY23/24</v>
      </c>
      <c r="AF2030" t="str">
        <v>SOUTH</v>
      </c>
    </row>
    <row r="2031" spans="1:32">
      <c r="A2031" t="str">
        <v>ESSZ</v>
      </c>
      <c r="B2031" t="str">
        <v>SZX</v>
      </c>
      <c r="C2031" t="str">
        <v>SPARES/OTHER</v>
      </c>
      <c r="D2031" s="4">
        <v>45362</v>
      </c>
      <c r="E2031" t="str">
        <v>YAMAHA</v>
      </c>
      <c r="F2031">
        <v>14100722</v>
      </c>
      <c r="G2031">
        <v>45362</v>
      </c>
      <c r="H2031" t="str">
        <v>YMCT|KHM-M654C-01</v>
      </c>
      <c r="I2031" t="str">
        <v>SENSOR,FIBER 2</v>
      </c>
      <c r="J2031">
        <v>2</v>
      </c>
      <c r="K2031">
        <v>2</v>
      </c>
      <c r="L2031">
        <v>1946.9</v>
      </c>
      <c r="M2031" t="str">
        <v>CNY</v>
      </c>
      <c r="N2031">
        <v>1.0900000000000001</v>
      </c>
      <c r="O2031">
        <v>1946.9</v>
      </c>
      <c r="P2031">
        <v>2122.1210000000001</v>
      </c>
      <c r="Q2031" t="str">
        <v>C66SZX-SMT SERVICE</v>
      </c>
      <c r="R2031" t="str">
        <v>JiangXi Netis Technology Co., Ltd.</v>
      </c>
      <c r="S2031" t="str">
        <v>Same</v>
      </c>
      <c r="T2031">
        <v>901028</v>
      </c>
      <c r="U2031">
        <v>950</v>
      </c>
      <c r="V2031" t="str">
        <v>373SMT INV-PTS SALES</v>
      </c>
      <c r="W2031">
        <v>0</v>
      </c>
      <c r="X2031" t="str">
        <v>LK231200070</v>
      </c>
      <c r="Y2031">
        <v>1408115</v>
      </c>
      <c r="Z2031" t="str">
        <v>江西网是科技有限公司</v>
      </c>
      <c r="AA2031">
        <v>0</v>
      </c>
      <c r="AB2031">
        <v>2024</v>
      </c>
      <c r="AC2031">
        <v>3</v>
      </c>
      <c r="AD2031" t="str">
        <v>Q4</v>
      </c>
      <c r="AE2031" t="str">
        <v>FY23/24</v>
      </c>
      <c r="AF2031" t="str">
        <v>SOUTH</v>
      </c>
    </row>
    <row r="2032" spans="1:32">
      <c r="A2032" t="str">
        <v>ESSZ</v>
      </c>
      <c r="B2032" t="str">
        <v>SZX</v>
      </c>
      <c r="C2032" t="str">
        <v>SPARES/OTHER</v>
      </c>
      <c r="D2032" s="4">
        <v>45362</v>
      </c>
      <c r="E2032" t="str">
        <v>YAMAHA</v>
      </c>
      <c r="F2032">
        <v>14100722</v>
      </c>
      <c r="G2032">
        <v>45362</v>
      </c>
      <c r="H2032" t="str">
        <v>YMCT|KHJ-MC141-S1</v>
      </c>
      <c r="I2032" t="str">
        <v>PARTS,TAPE GUIDE</v>
      </c>
      <c r="J2032">
        <v>15</v>
      </c>
      <c r="K2032">
        <v>15</v>
      </c>
      <c r="L2032">
        <v>5575.22</v>
      </c>
      <c r="M2032" t="str">
        <v>CNY</v>
      </c>
      <c r="N2032">
        <v>1.0900000000000001</v>
      </c>
      <c r="O2032">
        <v>5575.22</v>
      </c>
      <c r="P2032">
        <v>6076.9898000000003</v>
      </c>
      <c r="Q2032" t="str">
        <v>C66SZX-SMT SERVICE</v>
      </c>
      <c r="R2032" t="str">
        <v>JiangXi Netis Technology Co., Ltd.</v>
      </c>
      <c r="S2032" t="str">
        <v>Same</v>
      </c>
      <c r="T2032">
        <v>901028</v>
      </c>
      <c r="U2032">
        <v>3260.25</v>
      </c>
      <c r="V2032" t="str">
        <v>373SMT INV-PTS SALES</v>
      </c>
      <c r="W2032">
        <v>0</v>
      </c>
      <c r="X2032" t="str">
        <v>LK231200070</v>
      </c>
      <c r="Y2032">
        <v>1408115</v>
      </c>
      <c r="Z2032" t="str">
        <v>江西网是科技有限公司</v>
      </c>
      <c r="AA2032">
        <v>0</v>
      </c>
      <c r="AB2032">
        <v>2024</v>
      </c>
      <c r="AC2032">
        <v>3</v>
      </c>
      <c r="AD2032" t="str">
        <v>Q4</v>
      </c>
      <c r="AE2032" t="str">
        <v>FY23/24</v>
      </c>
      <c r="AF2032" t="str">
        <v>SOUTH</v>
      </c>
    </row>
    <row r="2033" spans="1:32">
      <c r="A2033" t="str">
        <v>ESSZ</v>
      </c>
      <c r="B2033" t="str">
        <v>SZX</v>
      </c>
      <c r="C2033" t="str">
        <v>SPARES/OTHER</v>
      </c>
      <c r="D2033" s="4">
        <v>45362</v>
      </c>
      <c r="E2033" t="str">
        <v>YAMAHA</v>
      </c>
      <c r="F2033">
        <v>14100722</v>
      </c>
      <c r="G2033">
        <v>45362</v>
      </c>
      <c r="H2033" t="str">
        <v>YMCT|KLJ-MC145-00</v>
      </c>
      <c r="I2033" t="str">
        <v>LEVER TAPE GUIDE F</v>
      </c>
      <c r="J2033">
        <v>30</v>
      </c>
      <c r="K2033">
        <v>30</v>
      </c>
      <c r="L2033">
        <v>955.75</v>
      </c>
      <c r="M2033" t="str">
        <v>CNY</v>
      </c>
      <c r="N2033">
        <v>1.0900000000000001</v>
      </c>
      <c r="O2033">
        <v>955.75</v>
      </c>
      <c r="P2033">
        <v>1041.7675000000002</v>
      </c>
      <c r="Q2033" t="str">
        <v>C66SZX-SMT SERVICE</v>
      </c>
      <c r="R2033" t="str">
        <v>JiangXi Netis Technology Co., Ltd.</v>
      </c>
      <c r="S2033" t="str">
        <v>Same</v>
      </c>
      <c r="T2033">
        <v>901028</v>
      </c>
      <c r="U2033">
        <v>510</v>
      </c>
      <c r="V2033" t="str">
        <v>373SMT INV-PTS SALES</v>
      </c>
      <c r="W2033">
        <v>0</v>
      </c>
      <c r="X2033" t="str">
        <v>LK231200070</v>
      </c>
      <c r="Y2033">
        <v>1408115</v>
      </c>
      <c r="Z2033" t="str">
        <v>江西网是科技有限公司</v>
      </c>
      <c r="AA2033">
        <v>0</v>
      </c>
      <c r="AB2033">
        <v>2024</v>
      </c>
      <c r="AC2033">
        <v>3</v>
      </c>
      <c r="AD2033" t="str">
        <v>Q4</v>
      </c>
      <c r="AE2033" t="str">
        <v>FY23/24</v>
      </c>
      <c r="AF2033" t="str">
        <v>SOUTH</v>
      </c>
    </row>
    <row r="2034" spans="1:32">
      <c r="A2034" t="str">
        <v>ESSZ</v>
      </c>
      <c r="B2034" t="str">
        <v>SZX</v>
      </c>
      <c r="C2034" t="str">
        <v>SPARES/OTHER</v>
      </c>
      <c r="D2034" s="4">
        <v>45362</v>
      </c>
      <c r="E2034" t="str">
        <v>YAMAHA</v>
      </c>
      <c r="F2034">
        <v>14100722</v>
      </c>
      <c r="G2034">
        <v>45362</v>
      </c>
      <c r="H2034" t="str">
        <v>YMCT|KHJ-MC181-00</v>
      </c>
      <c r="I2034" t="str">
        <v>HANDLE</v>
      </c>
      <c r="J2034">
        <v>10</v>
      </c>
      <c r="K2034">
        <v>10</v>
      </c>
      <c r="L2034">
        <v>575.22</v>
      </c>
      <c r="M2034" t="str">
        <v>CNY</v>
      </c>
      <c r="N2034">
        <v>1.0900000000000001</v>
      </c>
      <c r="O2034">
        <v>575.22</v>
      </c>
      <c r="P2034">
        <v>626.98980000000006</v>
      </c>
      <c r="Q2034" t="str">
        <v>C66SZX-SMT SERVICE</v>
      </c>
      <c r="R2034" t="str">
        <v>JiangXi Netis Technology Co., Ltd.</v>
      </c>
      <c r="S2034" t="str">
        <v>Same</v>
      </c>
      <c r="T2034">
        <v>901028</v>
      </c>
      <c r="U2034">
        <v>310</v>
      </c>
      <c r="V2034" t="str">
        <v>373SMT INV-PTS SALES</v>
      </c>
      <c r="W2034">
        <v>0</v>
      </c>
      <c r="X2034" t="str">
        <v>LK231200070</v>
      </c>
      <c r="Y2034">
        <v>1408115</v>
      </c>
      <c r="Z2034" t="str">
        <v>江西网是科技有限公司</v>
      </c>
      <c r="AA2034">
        <v>0</v>
      </c>
      <c r="AB2034">
        <v>2024</v>
      </c>
      <c r="AC2034">
        <v>3</v>
      </c>
      <c r="AD2034" t="str">
        <v>Q4</v>
      </c>
      <c r="AE2034" t="str">
        <v>FY23/24</v>
      </c>
      <c r="AF2034" t="str">
        <v>SOUTH</v>
      </c>
    </row>
    <row r="2035" spans="1:32">
      <c r="A2035" t="str">
        <v>ESSZ</v>
      </c>
      <c r="B2035" t="str">
        <v>SZX</v>
      </c>
      <c r="C2035" t="str">
        <v>SPARES/OTHER</v>
      </c>
      <c r="D2035" s="4">
        <v>45362</v>
      </c>
      <c r="E2035" t="str">
        <v>YAMAHA</v>
      </c>
      <c r="F2035">
        <v>14100722</v>
      </c>
      <c r="G2035">
        <v>45362</v>
      </c>
      <c r="H2035" t="str">
        <v>YMCT|KHJ-MC241-06</v>
      </c>
      <c r="I2035" t="str">
        <v>TAPE GUIDE ASSY. 16</v>
      </c>
      <c r="J2035">
        <v>2</v>
      </c>
      <c r="K2035">
        <v>2</v>
      </c>
      <c r="L2035">
        <v>1380.53</v>
      </c>
      <c r="M2035" t="str">
        <v>CNY</v>
      </c>
      <c r="N2035">
        <v>1.0900000000000001</v>
      </c>
      <c r="O2035">
        <v>1380.53</v>
      </c>
      <c r="P2035">
        <v>1504.7777000000001</v>
      </c>
      <c r="Q2035" t="str">
        <v>C66SZX-SMT SERVICE</v>
      </c>
      <c r="R2035" t="str">
        <v>JiangXi Netis Technology Co., Ltd.</v>
      </c>
      <c r="S2035" t="str">
        <v>Same</v>
      </c>
      <c r="T2035">
        <v>901028</v>
      </c>
      <c r="U2035">
        <v>795.9</v>
      </c>
      <c r="V2035" t="str">
        <v>373SMT INV-PTS SALES</v>
      </c>
      <c r="W2035">
        <v>0</v>
      </c>
      <c r="X2035" t="str">
        <v>LK231200070</v>
      </c>
      <c r="Y2035">
        <v>1408115</v>
      </c>
      <c r="Z2035" t="str">
        <v>江西网是科技有限公司</v>
      </c>
      <c r="AA2035">
        <v>0</v>
      </c>
      <c r="AB2035">
        <v>2024</v>
      </c>
      <c r="AC2035">
        <v>3</v>
      </c>
      <c r="AD2035" t="str">
        <v>Q4</v>
      </c>
      <c r="AE2035" t="str">
        <v>FY23/24</v>
      </c>
      <c r="AF2035" t="str">
        <v>SOUTH</v>
      </c>
    </row>
    <row r="2036" spans="1:32">
      <c r="A2036" t="str">
        <v>ESSZ</v>
      </c>
      <c r="B2036" t="str">
        <v>SZX</v>
      </c>
      <c r="C2036" t="str">
        <v>SPARES/OTHER</v>
      </c>
      <c r="D2036" s="4">
        <v>45362</v>
      </c>
      <c r="E2036" t="str">
        <v>YAMAHA</v>
      </c>
      <c r="F2036">
        <v>14100722</v>
      </c>
      <c r="G2036">
        <v>45362</v>
      </c>
      <c r="H2036" t="str">
        <v>YMCT|KV7-M9266-01</v>
      </c>
      <c r="I2036" t="str">
        <v>GUIDE</v>
      </c>
      <c r="J2036">
        <v>3</v>
      </c>
      <c r="K2036">
        <v>3</v>
      </c>
      <c r="L2036">
        <v>1858.41</v>
      </c>
      <c r="M2036" t="str">
        <v>CNY</v>
      </c>
      <c r="N2036">
        <v>1.0900000000000001</v>
      </c>
      <c r="O2036">
        <v>1858.41</v>
      </c>
      <c r="P2036">
        <v>2025.6669000000002</v>
      </c>
      <c r="Q2036" t="str">
        <v>C66SZX-SMT SERVICE</v>
      </c>
      <c r="R2036" t="str">
        <v>JiangXi Netis Technology Co., Ltd.</v>
      </c>
      <c r="S2036" t="str">
        <v>Same</v>
      </c>
      <c r="T2036">
        <v>901028</v>
      </c>
      <c r="U2036">
        <v>981</v>
      </c>
      <c r="V2036" t="str">
        <v>373SMT INV-PTS SALES</v>
      </c>
      <c r="W2036">
        <v>0</v>
      </c>
      <c r="X2036" t="str">
        <v>LK231200070</v>
      </c>
      <c r="Y2036">
        <v>1408115</v>
      </c>
      <c r="Z2036" t="str">
        <v>江西网是科技有限公司</v>
      </c>
      <c r="AA2036">
        <v>0</v>
      </c>
      <c r="AB2036">
        <v>2024</v>
      </c>
      <c r="AC2036">
        <v>3</v>
      </c>
      <c r="AD2036" t="str">
        <v>Q4</v>
      </c>
      <c r="AE2036" t="str">
        <v>FY23/24</v>
      </c>
      <c r="AF2036" t="str">
        <v>SOUTH</v>
      </c>
    </row>
    <row r="2037" spans="1:32">
      <c r="A2037" t="str">
        <v>ESSZ</v>
      </c>
      <c r="B2037" t="str">
        <v>SZX</v>
      </c>
      <c r="C2037" t="str">
        <v>SPARES/OTHER</v>
      </c>
      <c r="D2037" s="4">
        <v>45362</v>
      </c>
      <c r="E2037" t="str">
        <v>YAMAHA</v>
      </c>
      <c r="F2037">
        <v>14100722</v>
      </c>
      <c r="G2037">
        <v>45362</v>
      </c>
      <c r="H2037" t="str">
        <v>YMCT|KHJ-MC146-02</v>
      </c>
      <c r="I2037" t="str">
        <v>SPRING TAPE GUIDE R</v>
      </c>
      <c r="J2037">
        <v>50</v>
      </c>
      <c r="K2037">
        <v>50</v>
      </c>
      <c r="L2037">
        <v>88.5</v>
      </c>
      <c r="M2037" t="str">
        <v>CNY</v>
      </c>
      <c r="N2037">
        <v>1.0900000000000001</v>
      </c>
      <c r="O2037">
        <v>88.5</v>
      </c>
      <c r="P2037">
        <v>96.465000000000003</v>
      </c>
      <c r="Q2037" t="str">
        <v>C66SZX-SMT SERVICE</v>
      </c>
      <c r="R2037" t="str">
        <v>JiangXi Netis Technology Co., Ltd.</v>
      </c>
      <c r="S2037" t="str">
        <v>Same</v>
      </c>
      <c r="T2037">
        <v>901028</v>
      </c>
      <c r="U2037">
        <v>54</v>
      </c>
      <c r="V2037" t="str">
        <v>373SMT INV-PTS SALES</v>
      </c>
      <c r="W2037">
        <v>0</v>
      </c>
      <c r="X2037" t="str">
        <v>LK231200070</v>
      </c>
      <c r="Y2037">
        <v>1408115</v>
      </c>
      <c r="Z2037" t="str">
        <v>江西网是科技有限公司</v>
      </c>
      <c r="AA2037">
        <v>0</v>
      </c>
      <c r="AB2037">
        <v>2024</v>
      </c>
      <c r="AC2037">
        <v>3</v>
      </c>
      <c r="AD2037" t="str">
        <v>Q4</v>
      </c>
      <c r="AE2037" t="str">
        <v>FY23/24</v>
      </c>
      <c r="AF2037" t="str">
        <v>SOUTH</v>
      </c>
    </row>
    <row r="2038" spans="1:32">
      <c r="A2038" t="str">
        <v>ESSZ</v>
      </c>
      <c r="B2038" t="str">
        <v>SZX</v>
      </c>
      <c r="C2038" t="str">
        <v>SPARES/OTHER</v>
      </c>
      <c r="D2038" s="4">
        <v>45362</v>
      </c>
      <c r="E2038" t="str">
        <v>YAMAHA</v>
      </c>
      <c r="F2038">
        <v>14100722</v>
      </c>
      <c r="G2038">
        <v>45362</v>
      </c>
      <c r="H2038" t="str">
        <v>YMCT|KHY-M7131-00</v>
      </c>
      <c r="I2038" t="str">
        <v>BELT 1</v>
      </c>
      <c r="J2038">
        <v>8</v>
      </c>
      <c r="K2038">
        <v>8</v>
      </c>
      <c r="L2038">
        <v>821.24</v>
      </c>
      <c r="M2038" t="str">
        <v>CNY</v>
      </c>
      <c r="N2038">
        <v>1.0900000000000001</v>
      </c>
      <c r="O2038">
        <v>821.24</v>
      </c>
      <c r="P2038">
        <v>895.15160000000003</v>
      </c>
      <c r="Q2038" t="str">
        <v>C66SZX-SMT SERVICE</v>
      </c>
      <c r="R2038" t="str">
        <v>JiangXi Netis Technology Co., Ltd.</v>
      </c>
      <c r="S2038" t="str">
        <v>Same</v>
      </c>
      <c r="T2038">
        <v>901028</v>
      </c>
      <c r="U2038">
        <v>489.84</v>
      </c>
      <c r="V2038" t="str">
        <v>373SMT INV-PTS SALES</v>
      </c>
      <c r="W2038">
        <v>0</v>
      </c>
      <c r="X2038" t="str">
        <v>LK231200070</v>
      </c>
      <c r="Y2038">
        <v>1408115</v>
      </c>
      <c r="Z2038" t="str">
        <v>江西网是科技有限公司</v>
      </c>
      <c r="AA2038">
        <v>0</v>
      </c>
      <c r="AB2038">
        <v>2024</v>
      </c>
      <c r="AC2038">
        <v>3</v>
      </c>
      <c r="AD2038" t="str">
        <v>Q4</v>
      </c>
      <c r="AE2038" t="str">
        <v>FY23/24</v>
      </c>
      <c r="AF2038" t="str">
        <v>SOUTH</v>
      </c>
    </row>
    <row r="2039" spans="1:32">
      <c r="A2039" t="str">
        <v>ESSZ</v>
      </c>
      <c r="B2039" t="str">
        <v>SZX</v>
      </c>
      <c r="C2039" t="str">
        <v>SPARES/OTHER</v>
      </c>
      <c r="D2039" s="4">
        <v>45362</v>
      </c>
      <c r="E2039" t="str">
        <v>YAMAHA</v>
      </c>
      <c r="F2039">
        <v>14100722</v>
      </c>
      <c r="G2039">
        <v>45362</v>
      </c>
      <c r="H2039" t="str">
        <v>YMCT|KHY-M7132-00</v>
      </c>
      <c r="I2039" t="str">
        <v>BELT 2</v>
      </c>
      <c r="J2039">
        <v>8</v>
      </c>
      <c r="K2039">
        <v>8</v>
      </c>
      <c r="L2039">
        <v>750.44</v>
      </c>
      <c r="M2039" t="str">
        <v>CNY</v>
      </c>
      <c r="N2039">
        <v>1.0900000000000001</v>
      </c>
      <c r="O2039">
        <v>750.44</v>
      </c>
      <c r="P2039">
        <v>817.97960000000012</v>
      </c>
      <c r="Q2039" t="str">
        <v>C66SZX-SMT SERVICE</v>
      </c>
      <c r="R2039" t="str">
        <v>JiangXi Netis Technology Co., Ltd.</v>
      </c>
      <c r="S2039" t="str">
        <v>Same</v>
      </c>
      <c r="T2039">
        <v>901028</v>
      </c>
      <c r="U2039">
        <v>449.35</v>
      </c>
      <c r="V2039" t="str">
        <v>373SMT INV-PTS SALES</v>
      </c>
      <c r="W2039">
        <v>0</v>
      </c>
      <c r="X2039" t="str">
        <v>LK231200070</v>
      </c>
      <c r="Y2039">
        <v>1408115</v>
      </c>
      <c r="Z2039" t="str">
        <v>江西网是科技有限公司</v>
      </c>
      <c r="AA2039">
        <v>0</v>
      </c>
      <c r="AB2039">
        <v>2024</v>
      </c>
      <c r="AC2039">
        <v>3</v>
      </c>
      <c r="AD2039" t="str">
        <v>Q4</v>
      </c>
      <c r="AE2039" t="str">
        <v>FY23/24</v>
      </c>
      <c r="AF2039" t="str">
        <v>SOUTH</v>
      </c>
    </row>
    <row r="2040" spans="1:32">
      <c r="A2040" t="str">
        <v>ESSZ</v>
      </c>
      <c r="B2040" t="str">
        <v>SZX</v>
      </c>
      <c r="C2040" t="str">
        <v>SPARES/OTHER</v>
      </c>
      <c r="D2040" s="4">
        <v>45362</v>
      </c>
      <c r="E2040" t="str">
        <v>YAMAHA</v>
      </c>
      <c r="F2040">
        <v>14100722</v>
      </c>
      <c r="G2040">
        <v>45362</v>
      </c>
      <c r="H2040" t="str">
        <v>YMCT|90990-25J026</v>
      </c>
      <c r="I2040" t="str">
        <v>BEARING</v>
      </c>
      <c r="J2040">
        <v>40</v>
      </c>
      <c r="K2040">
        <v>40</v>
      </c>
      <c r="L2040">
        <v>4106.1899999999996</v>
      </c>
      <c r="M2040" t="str">
        <v>CNY</v>
      </c>
      <c r="N2040">
        <v>1.0900000000000001</v>
      </c>
      <c r="O2040">
        <v>4106.1899999999996</v>
      </c>
      <c r="P2040">
        <v>4475.7470999999996</v>
      </c>
      <c r="Q2040" t="str">
        <v>C66SZX-SMT SERVICE</v>
      </c>
      <c r="R2040" t="str">
        <v>JiangXi Netis Technology Co., Ltd.</v>
      </c>
      <c r="S2040" t="str">
        <v>Same</v>
      </c>
      <c r="T2040">
        <v>901028</v>
      </c>
      <c r="U2040">
        <v>2469.7600000000002</v>
      </c>
      <c r="V2040" t="str">
        <v>373SMT INV-PTS SALES</v>
      </c>
      <c r="W2040">
        <v>0</v>
      </c>
      <c r="X2040" t="str">
        <v>LK231200070</v>
      </c>
      <c r="Y2040">
        <v>1408115</v>
      </c>
      <c r="Z2040" t="str">
        <v>江西网是科技有限公司</v>
      </c>
      <c r="AA2040">
        <v>0</v>
      </c>
      <c r="AB2040">
        <v>2024</v>
      </c>
      <c r="AC2040">
        <v>3</v>
      </c>
      <c r="AD2040" t="str">
        <v>Q4</v>
      </c>
      <c r="AE2040" t="str">
        <v>FY23/24</v>
      </c>
      <c r="AF2040" t="str">
        <v>SOUTH</v>
      </c>
    </row>
    <row r="2041" spans="1:32">
      <c r="A2041" t="str">
        <v>ESSZ</v>
      </c>
      <c r="B2041" t="str">
        <v>SZX</v>
      </c>
      <c r="C2041" t="str">
        <v>SPARES/OTHER</v>
      </c>
      <c r="D2041" s="4">
        <v>45362</v>
      </c>
      <c r="E2041" t="str">
        <v>YAMAHA</v>
      </c>
      <c r="F2041">
        <v>14100722</v>
      </c>
      <c r="G2041">
        <v>45362</v>
      </c>
      <c r="H2041" t="str">
        <v>YMCT|KHM-M654B-01</v>
      </c>
      <c r="I2041" t="str">
        <v>SENSOR, FIBER 1</v>
      </c>
      <c r="J2041">
        <v>1</v>
      </c>
      <c r="K2041">
        <v>1</v>
      </c>
      <c r="L2041">
        <v>796.46</v>
      </c>
      <c r="M2041" t="str">
        <v>CNY</v>
      </c>
      <c r="N2041">
        <v>1.0900000000000001</v>
      </c>
      <c r="O2041">
        <v>796.46</v>
      </c>
      <c r="P2041">
        <v>868.14140000000009</v>
      </c>
      <c r="Q2041" t="str">
        <v>C66SZX-SMT SERVICE</v>
      </c>
      <c r="R2041" t="str">
        <v>JiangXi Netis Technology Co., Ltd.</v>
      </c>
      <c r="S2041" t="str">
        <v>Same</v>
      </c>
      <c r="T2041">
        <v>901028</v>
      </c>
      <c r="U2041">
        <v>389.5</v>
      </c>
      <c r="V2041" t="str">
        <v>373SMT INV-PTS SALES</v>
      </c>
      <c r="W2041">
        <v>0</v>
      </c>
      <c r="X2041" t="str">
        <v>LK231200070</v>
      </c>
      <c r="Y2041">
        <v>1408115</v>
      </c>
      <c r="Z2041" t="str">
        <v>江西网是科技有限公司</v>
      </c>
      <c r="AA2041">
        <v>0</v>
      </c>
      <c r="AB2041">
        <v>2024</v>
      </c>
      <c r="AC2041">
        <v>3</v>
      </c>
      <c r="AD2041" t="str">
        <v>Q4</v>
      </c>
      <c r="AE2041" t="str">
        <v>FY23/24</v>
      </c>
      <c r="AF2041" t="str">
        <v>SOUTH</v>
      </c>
    </row>
    <row r="2042" spans="1:32">
      <c r="A2042" t="str">
        <v>ESSZ</v>
      </c>
      <c r="B2042" t="str">
        <v>SZX</v>
      </c>
      <c r="C2042" t="str">
        <v>SPARES/OTHER</v>
      </c>
      <c r="D2042" s="4">
        <v>45362</v>
      </c>
      <c r="E2042" t="str">
        <v>YAMAHA</v>
      </c>
      <c r="F2042">
        <v>14100723</v>
      </c>
      <c r="G2042">
        <v>45362</v>
      </c>
      <c r="H2042" t="str">
        <v>YMCT|KHY-M4592-10</v>
      </c>
      <c r="I2042" t="str">
        <v>VAC5 SENS BRD ASSY</v>
      </c>
      <c r="J2042">
        <v>3</v>
      </c>
      <c r="K2042">
        <v>3</v>
      </c>
      <c r="L2042">
        <v>4778.76</v>
      </c>
      <c r="M2042" t="str">
        <v>CNY</v>
      </c>
      <c r="N2042">
        <v>1.0900000000000001</v>
      </c>
      <c r="O2042">
        <v>4778.76</v>
      </c>
      <c r="P2042">
        <v>5208.8484000000008</v>
      </c>
      <c r="Q2042" t="str">
        <v>C66SZX-SMT SERVICE</v>
      </c>
      <c r="R2042" t="str">
        <v>Hai Xin Technology(ShenZhen) Company Limited.</v>
      </c>
      <c r="S2042" t="str">
        <v>Same</v>
      </c>
      <c r="T2042">
        <v>901029</v>
      </c>
      <c r="U2042">
        <v>2577</v>
      </c>
      <c r="V2042" t="str">
        <v>373SMT INV-PTS SALES</v>
      </c>
      <c r="W2042">
        <v>0</v>
      </c>
      <c r="X2042" t="str">
        <v>PO2312000604-KDA04</v>
      </c>
      <c r="Y2042">
        <v>1408120</v>
      </c>
      <c r="Z2042" t="str">
        <v>海星科技（深圳）有限公司</v>
      </c>
      <c r="AA2042">
        <v>0</v>
      </c>
      <c r="AB2042">
        <v>2024</v>
      </c>
      <c r="AC2042">
        <v>3</v>
      </c>
      <c r="AD2042" t="str">
        <v>Q4</v>
      </c>
      <c r="AE2042" t="str">
        <v>FY23/24</v>
      </c>
      <c r="AF2042" t="str">
        <v>SOUTH</v>
      </c>
    </row>
    <row r="2043" spans="1:32">
      <c r="A2043" t="str">
        <v>ESSZ</v>
      </c>
      <c r="B2043" t="str">
        <v>SZX</v>
      </c>
      <c r="C2043" t="str">
        <v>SPARES/OTHER</v>
      </c>
      <c r="D2043" s="4">
        <v>45362</v>
      </c>
      <c r="E2043" t="str">
        <v>OTHERS</v>
      </c>
      <c r="F2043">
        <v>14100724</v>
      </c>
      <c r="G2043">
        <v>45362</v>
      </c>
      <c r="H2043" t="str">
        <v>ZMTR|303-HJD09</v>
      </c>
      <c r="I2043" t="str">
        <v>SPECIAL NOZZLE</v>
      </c>
      <c r="J2043">
        <v>1</v>
      </c>
      <c r="K2043">
        <v>1</v>
      </c>
      <c r="L2043">
        <v>601.77</v>
      </c>
      <c r="M2043" t="str">
        <v>CNY</v>
      </c>
      <c r="N2043">
        <v>1.0900000000000001</v>
      </c>
      <c r="O2043">
        <v>601.77</v>
      </c>
      <c r="P2043">
        <v>655.92930000000001</v>
      </c>
      <c r="Q2043" t="str">
        <v>C66SZX-SMT SERVICE</v>
      </c>
      <c r="R2043" t="str">
        <v>Heyuan Haojida Communication Equipment Co., Ltd.</v>
      </c>
      <c r="S2043" t="str">
        <v>Same</v>
      </c>
      <c r="T2043">
        <v>901030</v>
      </c>
      <c r="U2043">
        <v>398.23</v>
      </c>
      <c r="V2043" t="str">
        <v>373SMT INV-PTS SALES</v>
      </c>
      <c r="W2043">
        <v>0</v>
      </c>
      <c r="X2043" t="str">
        <v>HJD24011432</v>
      </c>
      <c r="Y2043">
        <v>1408124</v>
      </c>
      <c r="Z2043" t="str">
        <v>河源市皓吉达通讯器材有限公司</v>
      </c>
      <c r="AA2043">
        <v>0</v>
      </c>
      <c r="AB2043">
        <v>2024</v>
      </c>
      <c r="AC2043">
        <v>3</v>
      </c>
      <c r="AD2043" t="str">
        <v>Q4</v>
      </c>
      <c r="AE2043" t="str">
        <v>FY23/24</v>
      </c>
      <c r="AF2043" t="str">
        <v>SOUTH</v>
      </c>
    </row>
    <row r="2044" spans="1:32">
      <c r="A2044" t="str">
        <v>ESSZ</v>
      </c>
      <c r="B2044" t="str">
        <v>SZX</v>
      </c>
      <c r="C2044" t="str">
        <v>SPARES/OTHER</v>
      </c>
      <c r="D2044" s="4">
        <v>45362</v>
      </c>
      <c r="E2044" t="str">
        <v>OTHERS</v>
      </c>
      <c r="F2044">
        <v>14100724</v>
      </c>
      <c r="G2044">
        <v>45362</v>
      </c>
      <c r="H2044" t="str">
        <v>ZMTR|303-HJD10</v>
      </c>
      <c r="I2044" t="str">
        <v>SPECIAL NOZZLE</v>
      </c>
      <c r="J2044">
        <v>1</v>
      </c>
      <c r="K2044">
        <v>1</v>
      </c>
      <c r="L2044">
        <v>601.77</v>
      </c>
      <c r="M2044" t="str">
        <v>CNY</v>
      </c>
      <c r="N2044">
        <v>1.0900000000000001</v>
      </c>
      <c r="O2044">
        <v>601.77</v>
      </c>
      <c r="P2044">
        <v>655.92930000000001</v>
      </c>
      <c r="Q2044" t="str">
        <v>C66SZX-SMT SERVICE</v>
      </c>
      <c r="R2044" t="str">
        <v>Heyuan Haojida Communication Equipment Co., Ltd.</v>
      </c>
      <c r="S2044" t="str">
        <v>Same</v>
      </c>
      <c r="T2044">
        <v>901030</v>
      </c>
      <c r="U2044">
        <v>398.23</v>
      </c>
      <c r="V2044" t="str">
        <v>373SMT INV-PTS SALES</v>
      </c>
      <c r="W2044">
        <v>0</v>
      </c>
      <c r="X2044" t="str">
        <v>HJD24011432</v>
      </c>
      <c r="Y2044">
        <v>1408124</v>
      </c>
      <c r="Z2044" t="str">
        <v>河源市皓吉达通讯器材有限公司</v>
      </c>
      <c r="AA2044">
        <v>0</v>
      </c>
      <c r="AB2044">
        <v>2024</v>
      </c>
      <c r="AC2044">
        <v>3</v>
      </c>
      <c r="AD2044" t="str">
        <v>Q4</v>
      </c>
      <c r="AE2044" t="str">
        <v>FY23/24</v>
      </c>
      <c r="AF2044" t="str">
        <v>SOUTH</v>
      </c>
    </row>
    <row r="2045" spans="1:32">
      <c r="A2045" t="str">
        <v>ESSZ</v>
      </c>
      <c r="B2045" t="str">
        <v>SZX</v>
      </c>
      <c r="C2045" t="str">
        <v>SERVICE_CHARGE</v>
      </c>
      <c r="D2045" s="4">
        <v>45364</v>
      </c>
      <c r="E2045" t="str">
        <v>HELLER</v>
      </c>
      <c r="F2045">
        <v>12100174</v>
      </c>
      <c r="G2045">
        <v>45364</v>
      </c>
      <c r="H2045" t="str">
        <v>HELI|REPAIR CHARGE</v>
      </c>
      <c r="I2045" t="str">
        <v>REPAIR CHARGE</v>
      </c>
      <c r="J2045">
        <v>1</v>
      </c>
      <c r="K2045">
        <v>1</v>
      </c>
      <c r="L2045">
        <v>1327.43</v>
      </c>
      <c r="M2045" t="str">
        <v>CNY</v>
      </c>
      <c r="N2045">
        <v>1.0900000000000001</v>
      </c>
      <c r="O2045">
        <v>1327.43</v>
      </c>
      <c r="P2045">
        <v>1446.8987000000002</v>
      </c>
      <c r="Q2045" t="str">
        <v>C66SZX-SMT SERVICE</v>
      </c>
      <c r="R2045" t="str">
        <v>Shenzhen Chen Xin Da Electronics Co.,Ltd.</v>
      </c>
      <c r="S2045" t="str">
        <v>Same</v>
      </c>
      <c r="T2045">
        <v>901032</v>
      </c>
      <c r="U2045">
        <v>0</v>
      </c>
      <c r="V2045" t="str">
        <v>373SMT INV-NON-CON</v>
      </c>
      <c r="W2045">
        <v>0</v>
      </c>
      <c r="X2045" t="str">
        <v>C66SZ24488</v>
      </c>
      <c r="Y2045">
        <v>0</v>
      </c>
      <c r="Z2045" t="str">
        <v>深圳市晨鑫达电子有限公司</v>
      </c>
      <c r="AA2045">
        <v>0</v>
      </c>
      <c r="AB2045">
        <v>2024</v>
      </c>
      <c r="AC2045">
        <v>3</v>
      </c>
      <c r="AD2045" t="str">
        <v>Q4</v>
      </c>
      <c r="AE2045" t="str">
        <v>FY23/24</v>
      </c>
      <c r="AF2045" t="str">
        <v>SOUTH</v>
      </c>
    </row>
    <row r="2046" spans="1:32">
      <c r="A2046" t="str">
        <v>ESSZ</v>
      </c>
      <c r="B2046" t="str">
        <v>SZX</v>
      </c>
      <c r="C2046" t="str">
        <v>SERVICE_CHARGE</v>
      </c>
      <c r="D2046" s="4">
        <v>45364</v>
      </c>
      <c r="E2046" t="str">
        <v>YAMAHA</v>
      </c>
      <c r="F2046">
        <v>12100175</v>
      </c>
      <c r="G2046">
        <v>45364</v>
      </c>
      <c r="H2046" t="str">
        <v>YMCT|REPAIR CHARGE</v>
      </c>
      <c r="I2046" t="str">
        <v>REPAIR CHARGE</v>
      </c>
      <c r="J2046">
        <v>1</v>
      </c>
      <c r="K2046">
        <v>1</v>
      </c>
      <c r="L2046">
        <v>3185.84</v>
      </c>
      <c r="M2046" t="str">
        <v>CNY</v>
      </c>
      <c r="N2046">
        <v>1.0900000000000001</v>
      </c>
      <c r="O2046">
        <v>3185.84</v>
      </c>
      <c r="P2046">
        <v>3472.5656000000004</v>
      </c>
      <c r="Q2046" t="str">
        <v>C66SZX-SMT SERVICE</v>
      </c>
      <c r="R2046" t="str">
        <v>Shenzhen Yingtong Hengyi Technology Co., Ltd.</v>
      </c>
      <c r="S2046" t="str">
        <v>Same</v>
      </c>
      <c r="T2046">
        <v>901034</v>
      </c>
      <c r="U2046">
        <v>0</v>
      </c>
      <c r="V2046" t="str">
        <v>373SMT INV-NON-CON</v>
      </c>
      <c r="W2046">
        <v>0</v>
      </c>
      <c r="X2046" t="str">
        <v>C66SZ24470REV1</v>
      </c>
      <c r="Y2046">
        <v>0</v>
      </c>
      <c r="Z2046" t="str">
        <v>深圳市盈通恒翼科技有限公司</v>
      </c>
      <c r="AA2046">
        <v>0</v>
      </c>
      <c r="AB2046">
        <v>2024</v>
      </c>
      <c r="AC2046">
        <v>3</v>
      </c>
      <c r="AD2046" t="str">
        <v>Q4</v>
      </c>
      <c r="AE2046" t="str">
        <v>FY23/24</v>
      </c>
      <c r="AF2046" t="str">
        <v>SOUTH</v>
      </c>
    </row>
    <row r="2047" spans="1:32">
      <c r="A2047" t="str">
        <v>ESSZ</v>
      </c>
      <c r="B2047" t="str">
        <v>SZX</v>
      </c>
      <c r="C2047" t="str">
        <v>SERVICE_CHARGE</v>
      </c>
      <c r="D2047" s="4">
        <v>45364</v>
      </c>
      <c r="E2047" t="str">
        <v>YAMAHA</v>
      </c>
      <c r="F2047">
        <v>12100176</v>
      </c>
      <c r="G2047">
        <v>45364</v>
      </c>
      <c r="H2047" t="str">
        <v>YMCT|REPAIR CHARGE</v>
      </c>
      <c r="I2047" t="str">
        <v>REPAIR CHARGE</v>
      </c>
      <c r="J2047">
        <v>1</v>
      </c>
      <c r="K2047">
        <v>1</v>
      </c>
      <c r="L2047">
        <v>884.96</v>
      </c>
      <c r="M2047" t="str">
        <v>CNY</v>
      </c>
      <c r="N2047">
        <v>1.0900000000000001</v>
      </c>
      <c r="O2047">
        <v>884.96</v>
      </c>
      <c r="P2047">
        <v>964.60640000000012</v>
      </c>
      <c r="Q2047" t="str">
        <v>C66SZX-SMT SERVICE</v>
      </c>
      <c r="R2047" t="str">
        <v>Shenzhen Yitian Technology Co. Ltd.</v>
      </c>
      <c r="S2047" t="str">
        <v>Same</v>
      </c>
      <c r="T2047">
        <v>901036</v>
      </c>
      <c r="U2047">
        <v>0</v>
      </c>
      <c r="V2047" t="str">
        <v>373SMT INV-NON-CON</v>
      </c>
      <c r="W2047">
        <v>0</v>
      </c>
      <c r="X2047" t="str">
        <v>C66SZ24504</v>
      </c>
      <c r="Y2047">
        <v>0</v>
      </c>
      <c r="Z2047" t="str">
        <v>深圳市益田科技有限公司</v>
      </c>
      <c r="AA2047">
        <v>0</v>
      </c>
      <c r="AB2047">
        <v>2024</v>
      </c>
      <c r="AC2047">
        <v>3</v>
      </c>
      <c r="AD2047" t="str">
        <v>Q4</v>
      </c>
      <c r="AE2047" t="str">
        <v>FY23/24</v>
      </c>
      <c r="AF2047" t="str">
        <v>SOUTH</v>
      </c>
    </row>
    <row r="2048" spans="1:32">
      <c r="A2048" t="str">
        <v>ESSZ</v>
      </c>
      <c r="B2048" t="str">
        <v>SZX</v>
      </c>
      <c r="C2048" t="str">
        <v>SERVICE_CHARGE</v>
      </c>
      <c r="D2048" s="4">
        <v>45364</v>
      </c>
      <c r="E2048" t="str">
        <v>YAMAHA</v>
      </c>
      <c r="F2048">
        <v>12100177</v>
      </c>
      <c r="G2048">
        <v>45364</v>
      </c>
      <c r="H2048" t="str">
        <v>YMCT|REPAIR CHARGE</v>
      </c>
      <c r="I2048" t="str">
        <v>REPAIR CHARGE</v>
      </c>
      <c r="J2048">
        <v>1</v>
      </c>
      <c r="K2048">
        <v>1</v>
      </c>
      <c r="L2048">
        <v>4247.79</v>
      </c>
      <c r="M2048" t="str">
        <v>CNY</v>
      </c>
      <c r="N2048">
        <v>1.0900000000000001</v>
      </c>
      <c r="O2048">
        <v>4247.79</v>
      </c>
      <c r="P2048">
        <v>4630.0911000000006</v>
      </c>
      <c r="Q2048" t="str">
        <v>C66SZX-SMT SERVICE</v>
      </c>
      <c r="R2048" t="str">
        <v>Shenzhen Yitian Technology Co. Ltd.</v>
      </c>
      <c r="S2048" t="str">
        <v>Same</v>
      </c>
      <c r="T2048">
        <v>901037</v>
      </c>
      <c r="U2048">
        <v>0</v>
      </c>
      <c r="V2048" t="str">
        <v>373SMT INV-NON-CON</v>
      </c>
      <c r="W2048">
        <v>0</v>
      </c>
      <c r="X2048" t="str">
        <v>C66SZ24507</v>
      </c>
      <c r="Y2048">
        <v>0</v>
      </c>
      <c r="Z2048" t="str">
        <v>深圳市益田科技有限公司</v>
      </c>
      <c r="AA2048">
        <v>0</v>
      </c>
      <c r="AB2048">
        <v>2024</v>
      </c>
      <c r="AC2048">
        <v>3</v>
      </c>
      <c r="AD2048" t="str">
        <v>Q4</v>
      </c>
      <c r="AE2048" t="str">
        <v>FY23/24</v>
      </c>
      <c r="AF2048" t="str">
        <v>SOUTH</v>
      </c>
    </row>
    <row r="2049" spans="1:32">
      <c r="A2049" t="str">
        <v>ESSZ</v>
      </c>
      <c r="B2049" t="str">
        <v>SZX</v>
      </c>
      <c r="C2049" t="str">
        <v>CONTRACT_FEE</v>
      </c>
      <c r="D2049" s="4">
        <v>45364</v>
      </c>
      <c r="E2049" t="str">
        <v>YAMAHA</v>
      </c>
      <c r="F2049">
        <v>13100091</v>
      </c>
      <c r="G2049">
        <v>45364</v>
      </c>
      <c r="H2049" t="str">
        <v>YMCT|REPAIR CHARGE</v>
      </c>
      <c r="I2049" t="str">
        <v>REPAIR CHARGE</v>
      </c>
      <c r="J2049">
        <v>1</v>
      </c>
      <c r="K2049">
        <v>1</v>
      </c>
      <c r="L2049">
        <v>33730.97</v>
      </c>
      <c r="M2049" t="str">
        <v>CNY</v>
      </c>
      <c r="N2049">
        <v>1.0900000000000001</v>
      </c>
      <c r="O2049">
        <v>33730.97</v>
      </c>
      <c r="P2049">
        <v>36766.757300000005</v>
      </c>
      <c r="Q2049" t="str">
        <v>C66SZX-SMT SERVICE</v>
      </c>
      <c r="R2049" t="str">
        <v xml:space="preserve">Leader-Tech Electronics (Shenzhen) Inc - Huangshi </v>
      </c>
      <c r="S2049" t="str">
        <v>Same</v>
      </c>
      <c r="T2049">
        <v>901035</v>
      </c>
      <c r="U2049">
        <v>0</v>
      </c>
      <c r="V2049" t="str">
        <v>373SMT INV-CONTRACT</v>
      </c>
      <c r="W2049">
        <v>0</v>
      </c>
      <c r="X2049" t="str">
        <v>SD[HS]-GY-202402-09</v>
      </c>
      <c r="Y2049">
        <v>0</v>
      </c>
      <c r="Z2049" t="str">
        <v>上达电子（黄石）股份有限公司</v>
      </c>
      <c r="AA2049">
        <v>0</v>
      </c>
      <c r="AB2049">
        <v>2024</v>
      </c>
      <c r="AC2049">
        <v>3</v>
      </c>
      <c r="AD2049" t="str">
        <v>Q4</v>
      </c>
      <c r="AE2049" t="str">
        <v>FY23/24</v>
      </c>
      <c r="AF2049" t="str">
        <v>SOUTH</v>
      </c>
    </row>
    <row r="2050" spans="1:32">
      <c r="A2050" t="str">
        <v>ESSZ</v>
      </c>
      <c r="B2050" t="str">
        <v>SZX</v>
      </c>
      <c r="C2050" t="str">
        <v>SPARES/OTHER</v>
      </c>
      <c r="D2050" s="4">
        <v>45364</v>
      </c>
      <c r="E2050" t="str">
        <v>YAMAHA</v>
      </c>
      <c r="F2050">
        <v>14100725</v>
      </c>
      <c r="G2050">
        <v>45364</v>
      </c>
      <c r="H2050" t="str">
        <v>YMCT|KHY-M3T22-01</v>
      </c>
      <c r="I2050" t="str">
        <v>SHOCK ABSORBERS</v>
      </c>
      <c r="J2050">
        <v>1</v>
      </c>
      <c r="K2050">
        <v>1</v>
      </c>
      <c r="L2050">
        <v>716.81</v>
      </c>
      <c r="M2050" t="str">
        <v>CNY</v>
      </c>
      <c r="N2050">
        <v>1.0900000000000001</v>
      </c>
      <c r="O2050">
        <v>716.81</v>
      </c>
      <c r="P2050">
        <v>781.3229</v>
      </c>
      <c r="Q2050" t="str">
        <v>C66SZX-SMT SERVICE</v>
      </c>
      <c r="R2050" t="str">
        <v>Shenzhen Extension New Technology Co., Ltd</v>
      </c>
      <c r="S2050" t="str">
        <v>Same</v>
      </c>
      <c r="T2050">
        <v>901031</v>
      </c>
      <c r="U2050">
        <v>396</v>
      </c>
      <c r="V2050" t="str">
        <v>373SMT INV-PTS SALES</v>
      </c>
      <c r="W2050">
        <v>0</v>
      </c>
      <c r="X2050" t="str">
        <v>C66SZ24399</v>
      </c>
      <c r="Y2050">
        <v>1411116</v>
      </c>
      <c r="Z2050" t="str">
        <v>深圳拓新伟业科技有限公司</v>
      </c>
      <c r="AA2050">
        <v>0</v>
      </c>
      <c r="AB2050">
        <v>2024</v>
      </c>
      <c r="AC2050">
        <v>3</v>
      </c>
      <c r="AD2050" t="str">
        <v>Q4</v>
      </c>
      <c r="AE2050" t="str">
        <v>FY23/24</v>
      </c>
      <c r="AF2050" t="str">
        <v>SOUTH</v>
      </c>
    </row>
    <row r="2051" spans="1:32">
      <c r="A2051" t="str">
        <v>ESSZ</v>
      </c>
      <c r="B2051" t="str">
        <v>SZX</v>
      </c>
      <c r="C2051" t="str">
        <v>SPARES/OTHER</v>
      </c>
      <c r="D2051" s="4">
        <v>45364</v>
      </c>
      <c r="E2051" t="str">
        <v>OTHERS</v>
      </c>
      <c r="F2051">
        <v>14100726</v>
      </c>
      <c r="G2051">
        <v>45364</v>
      </c>
      <c r="H2051" t="str">
        <v>ZMTR|303-QS01</v>
      </c>
      <c r="I2051" t="str">
        <v>SPECIAL NOZZLE</v>
      </c>
      <c r="J2051">
        <v>240</v>
      </c>
      <c r="K2051">
        <v>240</v>
      </c>
      <c r="L2051">
        <v>70088.5</v>
      </c>
      <c r="M2051" t="str">
        <v>CNY</v>
      </c>
      <c r="N2051">
        <v>1.0900000000000001</v>
      </c>
      <c r="O2051">
        <v>70088.5</v>
      </c>
      <c r="P2051">
        <v>76396.465000000011</v>
      </c>
      <c r="Q2051" t="str">
        <v>C66SZX-SMT SERVICE</v>
      </c>
      <c r="R2051" t="str">
        <v>Chainzone(Foshan)  Technology Co., Ltd.</v>
      </c>
      <c r="S2051" t="str">
        <v>Same</v>
      </c>
      <c r="T2051">
        <v>901033</v>
      </c>
      <c r="U2051">
        <v>55221.599999999999</v>
      </c>
      <c r="V2051" t="str">
        <v>373SMT INV-PTS SALES</v>
      </c>
      <c r="W2051">
        <v>0</v>
      </c>
      <c r="X2051" t="str">
        <v>C66SZ24470REV1</v>
      </c>
      <c r="Y2051">
        <v>1411130</v>
      </c>
      <c r="Z2051" t="str">
        <v>佛山市青松科技股份有限公司</v>
      </c>
      <c r="AA2051">
        <v>0</v>
      </c>
      <c r="AB2051">
        <v>2024</v>
      </c>
      <c r="AC2051">
        <v>3</v>
      </c>
      <c r="AD2051" t="str">
        <v>Q4</v>
      </c>
      <c r="AE2051" t="str">
        <v>FY23/24</v>
      </c>
      <c r="AF2051" t="str">
        <v>SOUTH</v>
      </c>
    </row>
    <row r="2052" spans="1:32">
      <c r="A2052" t="str">
        <v>ESSZ</v>
      </c>
      <c r="B2052" t="str">
        <v>SZX</v>
      </c>
      <c r="C2052" t="str">
        <v>SPARES/OTHER</v>
      </c>
      <c r="D2052" s="4">
        <v>45365</v>
      </c>
      <c r="E2052" t="str">
        <v>YAMAHA</v>
      </c>
      <c r="F2052">
        <v>14100727</v>
      </c>
      <c r="G2052">
        <v>45365</v>
      </c>
      <c r="H2052" t="str">
        <v>YMCT|KHY-M7131-00</v>
      </c>
      <c r="I2052" t="str">
        <v>BELT 1</v>
      </c>
      <c r="J2052">
        <v>14</v>
      </c>
      <c r="K2052">
        <v>14</v>
      </c>
      <c r="L2052">
        <v>0</v>
      </c>
      <c r="M2052" t="str">
        <v>CNY</v>
      </c>
      <c r="N2052">
        <v>1.0900000000000001</v>
      </c>
      <c r="O2052">
        <v>0</v>
      </c>
      <c r="P2052">
        <v>0</v>
      </c>
      <c r="Q2052" t="str">
        <v>C66SZX-SMT SERVICE</v>
      </c>
      <c r="R2052" t="str">
        <v xml:space="preserve">Leader-Tech Electronics (Shenzhen) Inc - Huangshi </v>
      </c>
      <c r="S2052" t="str">
        <v>Same</v>
      </c>
      <c r="T2052">
        <v>901039</v>
      </c>
      <c r="U2052">
        <v>666.23</v>
      </c>
      <c r="V2052" t="str">
        <v>373SMT INV-PTS SALES</v>
      </c>
      <c r="W2052">
        <v>0</v>
      </c>
      <c r="X2052" t="str">
        <v>SD[HS]-GY-202402-09</v>
      </c>
      <c r="Y2052">
        <v>1412189</v>
      </c>
      <c r="Z2052" t="str">
        <v>上达电子（黄石）股份有限公司</v>
      </c>
      <c r="AA2052">
        <v>0</v>
      </c>
      <c r="AB2052">
        <v>2024</v>
      </c>
      <c r="AC2052">
        <v>3</v>
      </c>
      <c r="AD2052" t="str">
        <v>Q4</v>
      </c>
      <c r="AE2052" t="str">
        <v>FY23/24</v>
      </c>
      <c r="AF2052" t="str">
        <v>SOUTH</v>
      </c>
    </row>
    <row r="2053" spans="1:32">
      <c r="A2053" t="str">
        <v>ESSZ</v>
      </c>
      <c r="B2053" t="str">
        <v>SZX</v>
      </c>
      <c r="C2053" t="str">
        <v>SPARES/OTHER</v>
      </c>
      <c r="D2053" s="4">
        <v>45365</v>
      </c>
      <c r="E2053" t="str">
        <v>YAMAHA</v>
      </c>
      <c r="F2053">
        <v>14100727</v>
      </c>
      <c r="G2053">
        <v>45365</v>
      </c>
      <c r="H2053" t="str">
        <v>YMCT|KHY-M7132-00</v>
      </c>
      <c r="I2053" t="str">
        <v>BELT 2</v>
      </c>
      <c r="J2053">
        <v>14</v>
      </c>
      <c r="K2053">
        <v>14</v>
      </c>
      <c r="L2053">
        <v>0</v>
      </c>
      <c r="M2053" t="str">
        <v>CNY</v>
      </c>
      <c r="N2053">
        <v>1.0900000000000001</v>
      </c>
      <c r="O2053">
        <v>0</v>
      </c>
      <c r="P2053">
        <v>0</v>
      </c>
      <c r="Q2053" t="str">
        <v>C66SZX-SMT SERVICE</v>
      </c>
      <c r="R2053" t="str">
        <v xml:space="preserve">Leader-Tech Electronics (Shenzhen) Inc - Huangshi </v>
      </c>
      <c r="S2053" t="str">
        <v>Same</v>
      </c>
      <c r="T2053">
        <v>901039</v>
      </c>
      <c r="U2053">
        <v>650.48</v>
      </c>
      <c r="V2053" t="str">
        <v>373SMT INV-PTS SALES</v>
      </c>
      <c r="W2053">
        <v>0</v>
      </c>
      <c r="X2053" t="str">
        <v>SD[HS]-GY-202402-09</v>
      </c>
      <c r="Y2053">
        <v>1412189</v>
      </c>
      <c r="Z2053" t="str">
        <v>上达电子（黄石）股份有限公司</v>
      </c>
      <c r="AA2053">
        <v>0</v>
      </c>
      <c r="AB2053">
        <v>2024</v>
      </c>
      <c r="AC2053">
        <v>3</v>
      </c>
      <c r="AD2053" t="str">
        <v>Q4</v>
      </c>
      <c r="AE2053" t="str">
        <v>FY23/24</v>
      </c>
      <c r="AF2053" t="str">
        <v>SOUTH</v>
      </c>
    </row>
    <row r="2054" spans="1:32">
      <c r="A2054" t="str">
        <v>ESSZ</v>
      </c>
      <c r="B2054" t="str">
        <v>SZX</v>
      </c>
      <c r="C2054" t="str">
        <v>SPARES/OTHER</v>
      </c>
      <c r="D2054" s="4">
        <v>45365</v>
      </c>
      <c r="E2054" t="str">
        <v>OTHERS</v>
      </c>
      <c r="F2054">
        <v>14100727</v>
      </c>
      <c r="G2054">
        <v>45365</v>
      </c>
      <c r="H2054" t="str">
        <v>ZMTR|K48-M3856-00X</v>
      </c>
      <c r="I2054" t="str">
        <v>GREASE PACK(NSL)</v>
      </c>
      <c r="J2054">
        <v>6</v>
      </c>
      <c r="K2054">
        <v>6</v>
      </c>
      <c r="L2054">
        <v>0</v>
      </c>
      <c r="M2054" t="str">
        <v>CNY</v>
      </c>
      <c r="N2054">
        <v>1.0900000000000001</v>
      </c>
      <c r="O2054">
        <v>0</v>
      </c>
      <c r="P2054">
        <v>0</v>
      </c>
      <c r="Q2054" t="str">
        <v>C66SZX-SMT SERVICE</v>
      </c>
      <c r="R2054" t="str">
        <v xml:space="preserve">Leader-Tech Electronics (Shenzhen) Inc - Huangshi </v>
      </c>
      <c r="S2054" t="str">
        <v>Same</v>
      </c>
      <c r="T2054">
        <v>901039</v>
      </c>
      <c r="U2054">
        <v>692.84</v>
      </c>
      <c r="V2054" t="str">
        <v>373SMT INV-PTS SALES</v>
      </c>
      <c r="W2054">
        <v>0</v>
      </c>
      <c r="X2054" t="str">
        <v>SD[HS]-GY-202402-09</v>
      </c>
      <c r="Y2054">
        <v>1412189</v>
      </c>
      <c r="Z2054" t="str">
        <v>上达电子（黄石）股份有限公司</v>
      </c>
      <c r="AA2054">
        <v>0</v>
      </c>
      <c r="AB2054">
        <v>2024</v>
      </c>
      <c r="AC2054">
        <v>3</v>
      </c>
      <c r="AD2054" t="str">
        <v>Q4</v>
      </c>
      <c r="AE2054" t="str">
        <v>FY23/24</v>
      </c>
      <c r="AF2054" t="str">
        <v>SOUTH</v>
      </c>
    </row>
    <row r="2055" spans="1:32">
      <c r="A2055" t="str">
        <v>ESSZ</v>
      </c>
      <c r="B2055" t="str">
        <v>SZX</v>
      </c>
      <c r="C2055" t="str">
        <v>CONTRACT_FEE</v>
      </c>
      <c r="D2055" s="4">
        <v>45369</v>
      </c>
      <c r="E2055" t="str">
        <v>YAMAHA</v>
      </c>
      <c r="F2055">
        <v>13100092</v>
      </c>
      <c r="G2055">
        <v>45369</v>
      </c>
      <c r="H2055" t="str">
        <v>YMCT|REPAIR CHARGE</v>
      </c>
      <c r="I2055" t="str">
        <v>REPAIR CHARGE</v>
      </c>
      <c r="J2055">
        <v>1</v>
      </c>
      <c r="K2055">
        <v>1</v>
      </c>
      <c r="L2055">
        <v>15044.25</v>
      </c>
      <c r="M2055" t="str">
        <v>CNY</v>
      </c>
      <c r="N2055">
        <v>1.0900000000000001</v>
      </c>
      <c r="O2055">
        <v>15044.25</v>
      </c>
      <c r="P2055">
        <v>16398.232500000002</v>
      </c>
      <c r="Q2055" t="str">
        <v>C66SZX-SMT SERVICE</v>
      </c>
      <c r="R2055" t="str">
        <v>Huizhou Huiyang Xinxu Rui Cheng Electronic Process</v>
      </c>
      <c r="S2055" t="str">
        <v>Same</v>
      </c>
      <c r="T2055">
        <v>901041</v>
      </c>
      <c r="U2055">
        <v>0</v>
      </c>
      <c r="V2055" t="str">
        <v>373SMT INV-CONTRACT</v>
      </c>
      <c r="W2055">
        <v>0</v>
      </c>
      <c r="X2055" t="str">
        <v>C66-CAN-24064--RuiCheng</v>
      </c>
      <c r="Y2055">
        <v>0</v>
      </c>
      <c r="Z2055" t="str">
        <v>惠州市惠阳区新圩镇锐诚电子加工厂</v>
      </c>
      <c r="AA2055">
        <v>0</v>
      </c>
      <c r="AB2055">
        <v>2024</v>
      </c>
      <c r="AC2055">
        <v>3</v>
      </c>
      <c r="AD2055" t="str">
        <v>Q4</v>
      </c>
      <c r="AE2055" t="str">
        <v>FY23/24</v>
      </c>
      <c r="AF2055" t="str">
        <v>SOUTH</v>
      </c>
    </row>
    <row r="2056" spans="1:32">
      <c r="A2056" t="str">
        <v>ESSZ</v>
      </c>
      <c r="B2056" t="str">
        <v>SZX</v>
      </c>
      <c r="C2056" t="str">
        <v>CONTRACT_FEE</v>
      </c>
      <c r="D2056" s="4">
        <v>45369</v>
      </c>
      <c r="E2056" t="str">
        <v>YAMAHA</v>
      </c>
      <c r="F2056">
        <v>13100093</v>
      </c>
      <c r="G2056">
        <v>45369</v>
      </c>
      <c r="H2056" t="str">
        <v>YMCT|REPAIR CHARGE</v>
      </c>
      <c r="I2056" t="str">
        <v>REPAIR CHARGE</v>
      </c>
      <c r="J2056">
        <v>1</v>
      </c>
      <c r="K2056">
        <v>1</v>
      </c>
      <c r="L2056">
        <v>9911.5</v>
      </c>
      <c r="M2056" t="str">
        <v>CNY</v>
      </c>
      <c r="N2056">
        <v>1.0900000000000001</v>
      </c>
      <c r="O2056">
        <v>9911.5</v>
      </c>
      <c r="P2056">
        <v>10803.535000000002</v>
      </c>
      <c r="Q2056" t="str">
        <v>C66SZX-SMT SERVICE</v>
      </c>
      <c r="R2056" t="str">
        <v>Huizhou Zhongxinke Digital Technology Co., Ltd.</v>
      </c>
      <c r="S2056" t="str">
        <v>Same</v>
      </c>
      <c r="T2056">
        <v>901042</v>
      </c>
      <c r="U2056">
        <v>0</v>
      </c>
      <c r="V2056" t="str">
        <v>373SMT INV-CONTRACT</v>
      </c>
      <c r="W2056">
        <v>0</v>
      </c>
      <c r="X2056" t="str">
        <v>年保</v>
      </c>
      <c r="Y2056">
        <v>0</v>
      </c>
      <c r="Z2056" t="str">
        <v>惠州市众鑫科数字技术有限公司</v>
      </c>
      <c r="AA2056">
        <v>0</v>
      </c>
      <c r="AB2056">
        <v>2024</v>
      </c>
      <c r="AC2056">
        <v>3</v>
      </c>
      <c r="AD2056" t="str">
        <v>Q4</v>
      </c>
      <c r="AE2056" t="str">
        <v>FY23/24</v>
      </c>
      <c r="AF2056" t="str">
        <v>SOUTH</v>
      </c>
    </row>
    <row r="2057" spans="1:32">
      <c r="A2057" t="str">
        <v>ESSZ</v>
      </c>
      <c r="B2057" t="str">
        <v>SZX</v>
      </c>
      <c r="C2057" t="str">
        <v>CONTRACT_FEE</v>
      </c>
      <c r="D2057" s="4">
        <v>45369</v>
      </c>
      <c r="E2057" t="str">
        <v>YAMAHA</v>
      </c>
      <c r="F2057">
        <v>13100094</v>
      </c>
      <c r="G2057">
        <v>45369</v>
      </c>
      <c r="H2057" t="str">
        <v>YMCT|REPAIR CHARGE</v>
      </c>
      <c r="I2057" t="str">
        <v>REPAIR CHARGE</v>
      </c>
      <c r="J2057">
        <v>1</v>
      </c>
      <c r="K2057">
        <v>1</v>
      </c>
      <c r="L2057">
        <v>7079.65</v>
      </c>
      <c r="M2057" t="str">
        <v>CNY</v>
      </c>
      <c r="N2057">
        <v>1.0900000000000001</v>
      </c>
      <c r="O2057">
        <v>7079.65</v>
      </c>
      <c r="P2057">
        <v>7716.8185000000003</v>
      </c>
      <c r="Q2057" t="str">
        <v>C66SZX-SMT SERVICE</v>
      </c>
      <c r="R2057" t="str">
        <v>Starwire lighting Co., Limited</v>
      </c>
      <c r="S2057" t="str">
        <v>Same</v>
      </c>
      <c r="T2057">
        <v>901043</v>
      </c>
      <c r="U2057">
        <v>0</v>
      </c>
      <c r="V2057" t="str">
        <v>373SMT INV-CONTRACT</v>
      </c>
      <c r="W2057">
        <v>0</v>
      </c>
      <c r="X2057" t="str">
        <v>年保协议</v>
      </c>
      <c r="Y2057">
        <v>0</v>
      </c>
      <c r="Z2057" t="str">
        <v>深圳市世达威光电有限公司</v>
      </c>
      <c r="AA2057">
        <v>0</v>
      </c>
      <c r="AB2057">
        <v>2024</v>
      </c>
      <c r="AC2057">
        <v>3</v>
      </c>
      <c r="AD2057" t="str">
        <v>Q4</v>
      </c>
      <c r="AE2057" t="str">
        <v>FY23/24</v>
      </c>
      <c r="AF2057" t="str">
        <v>SOUTH</v>
      </c>
    </row>
    <row r="2058" spans="1:32">
      <c r="A2058" t="str">
        <v>ESSZ</v>
      </c>
      <c r="B2058" t="str">
        <v>SZX</v>
      </c>
      <c r="C2058" t="str">
        <v>SPARES/OTHER</v>
      </c>
      <c r="D2058" s="4">
        <v>45369</v>
      </c>
      <c r="E2058" t="str">
        <v>YAMAHA</v>
      </c>
      <c r="F2058">
        <v>14100728</v>
      </c>
      <c r="G2058">
        <v>45369</v>
      </c>
      <c r="H2058" t="str">
        <v>YMCT|KMB-M703S-A0</v>
      </c>
      <c r="I2058" t="str">
        <v>HOLDER NOZZLE ASSY.</v>
      </c>
      <c r="J2058">
        <v>1</v>
      </c>
      <c r="K2058">
        <v>1</v>
      </c>
      <c r="L2058">
        <v>0</v>
      </c>
      <c r="M2058" t="str">
        <v>CNY</v>
      </c>
      <c r="N2058">
        <v>1.0900000000000001</v>
      </c>
      <c r="O2058">
        <v>0</v>
      </c>
      <c r="P2058">
        <v>0</v>
      </c>
      <c r="Q2058" t="str">
        <v>C66SZX-SMT SERVICE</v>
      </c>
      <c r="R2058" t="str">
        <v>Huizhou Huiyang Xinxu Rui Cheng Electronic Process</v>
      </c>
      <c r="S2058" t="str">
        <v>Same</v>
      </c>
      <c r="T2058">
        <v>901040</v>
      </c>
      <c r="U2058">
        <v>386.01</v>
      </c>
      <c r="V2058" t="str">
        <v>373SMT INV-PTS SALES</v>
      </c>
      <c r="W2058">
        <v>0</v>
      </c>
      <c r="X2058" t="str">
        <v>C66-CAN-24064--RuiCheng</v>
      </c>
      <c r="Y2058">
        <v>1414149</v>
      </c>
      <c r="Z2058" t="str">
        <v>惠州市惠阳区新圩镇锐诚电子加工厂</v>
      </c>
      <c r="AA2058">
        <v>0</v>
      </c>
      <c r="AB2058">
        <v>2024</v>
      </c>
      <c r="AC2058">
        <v>3</v>
      </c>
      <c r="AD2058" t="str">
        <v>Q4</v>
      </c>
      <c r="AE2058" t="str">
        <v>FY23/24</v>
      </c>
      <c r="AF2058" t="str">
        <v>SOUTH</v>
      </c>
    </row>
    <row r="2059" spans="1:32">
      <c r="A2059" t="str">
        <v>ESSZ</v>
      </c>
      <c r="B2059" t="str">
        <v>SZX</v>
      </c>
      <c r="C2059" t="str">
        <v>CONTRACT_FEE</v>
      </c>
      <c r="D2059" s="4">
        <v>45370</v>
      </c>
      <c r="E2059" t="str">
        <v>YAMAHA</v>
      </c>
      <c r="F2059">
        <v>13100095</v>
      </c>
      <c r="G2059">
        <v>45370</v>
      </c>
      <c r="H2059" t="str">
        <v>YMCT|REPAIR CHARGE</v>
      </c>
      <c r="I2059" t="str">
        <v>REPAIR CHARGE</v>
      </c>
      <c r="J2059">
        <v>1</v>
      </c>
      <c r="K2059">
        <v>1</v>
      </c>
      <c r="L2059">
        <v>6637.17</v>
      </c>
      <c r="M2059" t="str">
        <v>CNY</v>
      </c>
      <c r="N2059">
        <v>1.0900000000000001</v>
      </c>
      <c r="O2059">
        <v>6637.17</v>
      </c>
      <c r="P2059">
        <v>7234.5153000000009</v>
      </c>
      <c r="Q2059" t="str">
        <v>C66SZX-SMT SERVICE</v>
      </c>
      <c r="R2059" t="str">
        <v>Shenzhen Taixinrong Electronics Co., Ltd.</v>
      </c>
      <c r="S2059" t="str">
        <v>Same</v>
      </c>
      <c r="T2059">
        <v>901044</v>
      </c>
      <c r="U2059">
        <v>0</v>
      </c>
      <c r="V2059" t="str">
        <v>373SMT INV-CONTRACT</v>
      </c>
      <c r="W2059">
        <v>0</v>
      </c>
      <c r="X2059" t="str">
        <v>年保2024年</v>
      </c>
      <c r="Y2059">
        <v>0</v>
      </c>
      <c r="Z2059" t="str">
        <v>深圳市泰鑫荣电子有限公司</v>
      </c>
      <c r="AA2059">
        <v>0</v>
      </c>
      <c r="AB2059">
        <v>2024</v>
      </c>
      <c r="AC2059">
        <v>3</v>
      </c>
      <c r="AD2059" t="str">
        <v>Q4</v>
      </c>
      <c r="AE2059" t="str">
        <v>FY23/24</v>
      </c>
      <c r="AF2059" t="str">
        <v>SOUTH</v>
      </c>
    </row>
    <row r="2060" spans="1:32">
      <c r="A2060" t="str">
        <v>ESSZ</v>
      </c>
      <c r="B2060" t="str">
        <v>SZX</v>
      </c>
      <c r="C2060" t="str">
        <v>CONTRACT_FEE</v>
      </c>
      <c r="D2060" s="4">
        <v>45372</v>
      </c>
      <c r="E2060" t="str">
        <v>YAMAHA</v>
      </c>
      <c r="F2060">
        <v>13100096</v>
      </c>
      <c r="G2060">
        <v>45372</v>
      </c>
      <c r="H2060" t="str">
        <v>YMCT|REPAIR CHARGE</v>
      </c>
      <c r="I2060" t="str">
        <v>REPAIR CHARGE</v>
      </c>
      <c r="J2060">
        <v>1</v>
      </c>
      <c r="K2060">
        <v>1</v>
      </c>
      <c r="L2060">
        <v>39823.01</v>
      </c>
      <c r="M2060" t="str">
        <v>CNY</v>
      </c>
      <c r="N2060">
        <v>1.0900000000000001</v>
      </c>
      <c r="O2060">
        <v>39823.01</v>
      </c>
      <c r="P2060">
        <v>43407.080900000008</v>
      </c>
      <c r="Q2060" t="str">
        <v>C66SZX-SMT SERVICE</v>
      </c>
      <c r="R2060" t="str">
        <v>Jiangxi Kingtron Technology Co., Ltd.</v>
      </c>
      <c r="S2060" t="str">
        <v>Same</v>
      </c>
      <c r="T2060">
        <v>901045</v>
      </c>
      <c r="U2060">
        <v>0</v>
      </c>
      <c r="V2060" t="str">
        <v>373SMT INV-CONTRACT</v>
      </c>
      <c r="W2060">
        <v>0</v>
      </c>
      <c r="X2060" t="str">
        <v>年保2024年</v>
      </c>
      <c r="Y2060">
        <v>0</v>
      </c>
      <c r="Z2060" t="str">
        <v>江西络鑫科技股份有限公司</v>
      </c>
      <c r="AA2060">
        <v>0</v>
      </c>
      <c r="AB2060">
        <v>2024</v>
      </c>
      <c r="AC2060">
        <v>3</v>
      </c>
      <c r="AD2060" t="str">
        <v>Q4</v>
      </c>
      <c r="AE2060" t="str">
        <v>FY23/24</v>
      </c>
      <c r="AF2060" t="str">
        <v>SOUTH</v>
      </c>
    </row>
    <row r="2061" spans="1:32">
      <c r="A2061" t="str">
        <v>ESSZ</v>
      </c>
      <c r="B2061" t="str">
        <v>SZX</v>
      </c>
      <c r="C2061" t="str">
        <v>SERVICE_CHARGE</v>
      </c>
      <c r="D2061" s="4">
        <v>45373</v>
      </c>
      <c r="E2061" t="str">
        <v>YAMAHA</v>
      </c>
      <c r="F2061">
        <v>12100178</v>
      </c>
      <c r="G2061">
        <v>45373</v>
      </c>
      <c r="H2061" t="str">
        <v>YMCT|REPAIR CHARGE</v>
      </c>
      <c r="I2061" t="str">
        <v>REPAIR CHARGE</v>
      </c>
      <c r="J2061">
        <v>1</v>
      </c>
      <c r="K2061">
        <v>1</v>
      </c>
      <c r="L2061">
        <v>32734.51</v>
      </c>
      <c r="M2061" t="str">
        <v>CNY</v>
      </c>
      <c r="N2061">
        <v>1.0900000000000001</v>
      </c>
      <c r="O2061">
        <v>32734.51</v>
      </c>
      <c r="P2061">
        <v>35680.615900000004</v>
      </c>
      <c r="Q2061" t="str">
        <v>C66SZX-SMT SERVICE</v>
      </c>
      <c r="R2061" t="str">
        <v>Xiamen Compass Semiconductor Company Limited</v>
      </c>
      <c r="S2061" t="str">
        <v>Same</v>
      </c>
      <c r="T2061">
        <v>901046</v>
      </c>
      <c r="U2061">
        <v>0</v>
      </c>
      <c r="V2061" t="str">
        <v>373SMT INV-NON-CON</v>
      </c>
      <c r="W2061">
        <v>0</v>
      </c>
      <c r="X2061" t="str">
        <v>XC2403057</v>
      </c>
      <c r="Y2061">
        <v>0</v>
      </c>
      <c r="Z2061" t="str">
        <v>厦门金柏半导体有限公司</v>
      </c>
      <c r="AA2061">
        <v>0</v>
      </c>
      <c r="AB2061">
        <v>2024</v>
      </c>
      <c r="AC2061">
        <v>3</v>
      </c>
      <c r="AD2061" t="str">
        <v>Q4</v>
      </c>
      <c r="AE2061" t="str">
        <v>FY23/24</v>
      </c>
      <c r="AF2061" t="str">
        <v>SOUTH</v>
      </c>
    </row>
    <row r="2062" spans="1:32">
      <c r="A2062" t="str">
        <v>ESSZ</v>
      </c>
      <c r="B2062" t="str">
        <v>SZX</v>
      </c>
      <c r="C2062" t="str">
        <v>SERVICE_CHARGE</v>
      </c>
      <c r="D2062" s="4">
        <v>45373</v>
      </c>
      <c r="E2062" t="str">
        <v>YAMAHA</v>
      </c>
      <c r="F2062">
        <v>12100178</v>
      </c>
      <c r="G2062">
        <v>45373</v>
      </c>
      <c r="H2062" t="str">
        <v>YMCT|REPAIR CHARGE</v>
      </c>
      <c r="I2062" t="str">
        <v>REPAIR CHARGE</v>
      </c>
      <c r="J2062">
        <v>1</v>
      </c>
      <c r="K2062">
        <v>1</v>
      </c>
      <c r="L2062">
        <v>31548.67</v>
      </c>
      <c r="M2062" t="str">
        <v>CNY</v>
      </c>
      <c r="N2062">
        <v>1.0900000000000001</v>
      </c>
      <c r="O2062">
        <v>31548.67</v>
      </c>
      <c r="P2062">
        <v>34388.050300000003</v>
      </c>
      <c r="Q2062" t="str">
        <v>C66SZX-SMT SERVICE</v>
      </c>
      <c r="R2062" t="str">
        <v>Xiamen Compass Semiconductor Company Limited</v>
      </c>
      <c r="S2062" t="str">
        <v>Same</v>
      </c>
      <c r="T2062">
        <v>901046</v>
      </c>
      <c r="U2062">
        <v>0</v>
      </c>
      <c r="V2062" t="str">
        <v>373SMT INV-NON-CON</v>
      </c>
      <c r="W2062">
        <v>0</v>
      </c>
      <c r="X2062" t="str">
        <v>XC2403057</v>
      </c>
      <c r="Y2062">
        <v>0</v>
      </c>
      <c r="Z2062" t="str">
        <v>厦门金柏半导体有限公司</v>
      </c>
      <c r="AA2062">
        <v>0</v>
      </c>
      <c r="AB2062">
        <v>2024</v>
      </c>
      <c r="AC2062">
        <v>3</v>
      </c>
      <c r="AD2062" t="str">
        <v>Q4</v>
      </c>
      <c r="AE2062" t="str">
        <v>FY23/24</v>
      </c>
      <c r="AF2062" t="str">
        <v>SOUTH</v>
      </c>
    </row>
    <row r="2063" spans="1:32">
      <c r="A2063" t="str">
        <v>ESSZ</v>
      </c>
      <c r="B2063" t="str">
        <v>SZX</v>
      </c>
      <c r="C2063" t="str">
        <v>SERVICE_CHARGE</v>
      </c>
      <c r="D2063" s="4">
        <v>45373</v>
      </c>
      <c r="E2063" t="str">
        <v>YAMAHA</v>
      </c>
      <c r="F2063">
        <v>12100179</v>
      </c>
      <c r="G2063">
        <v>45373</v>
      </c>
      <c r="H2063" t="str">
        <v>YMCT|REPAIR CHARGE</v>
      </c>
      <c r="I2063" t="str">
        <v>REPAIR CHARGE</v>
      </c>
      <c r="J2063">
        <v>1</v>
      </c>
      <c r="K2063">
        <v>1</v>
      </c>
      <c r="L2063">
        <v>11061.95</v>
      </c>
      <c r="M2063" t="str">
        <v>CNY</v>
      </c>
      <c r="N2063">
        <v>1.0900000000000001</v>
      </c>
      <c r="O2063">
        <v>11061.95</v>
      </c>
      <c r="P2063">
        <v>12057.525500000002</v>
      </c>
      <c r="Q2063" t="str">
        <v>C66SZX-SMT SERVICE</v>
      </c>
      <c r="R2063" t="str">
        <v>Shenzhen Yuyang Information Technology Development</v>
      </c>
      <c r="S2063" t="str">
        <v>Same</v>
      </c>
      <c r="T2063">
        <v>901047</v>
      </c>
      <c r="U2063">
        <v>0</v>
      </c>
      <c r="V2063" t="str">
        <v>373SMT INV-NON-CON</v>
      </c>
      <c r="W2063">
        <v>0</v>
      </c>
      <c r="X2063" t="str">
        <v>C66SZ24492REV1</v>
      </c>
      <c r="Y2063">
        <v>0</v>
      </c>
      <c r="Z2063" t="str">
        <v>深圳市宇阳信息技术开发有限公司</v>
      </c>
      <c r="AA2063">
        <v>0</v>
      </c>
      <c r="AB2063">
        <v>2024</v>
      </c>
      <c r="AC2063">
        <v>3</v>
      </c>
      <c r="AD2063" t="str">
        <v>Q4</v>
      </c>
      <c r="AE2063" t="str">
        <v>FY23/24</v>
      </c>
      <c r="AF2063" t="str">
        <v>SOUTH</v>
      </c>
    </row>
    <row r="2064" spans="1:32">
      <c r="A2064" t="str">
        <v>ESSZ</v>
      </c>
      <c r="B2064" t="str">
        <v>SZX</v>
      </c>
      <c r="C2064" t="str">
        <v>CONTRACT_FEE</v>
      </c>
      <c r="D2064" s="4">
        <v>45376</v>
      </c>
      <c r="E2064" t="str">
        <v>YAMAHA</v>
      </c>
      <c r="F2064">
        <v>13100097</v>
      </c>
      <c r="G2064">
        <v>45376</v>
      </c>
      <c r="H2064" t="str">
        <v>YMCT|REPAIR CHARGE</v>
      </c>
      <c r="I2064" t="str">
        <v>REPAIR CHARGE</v>
      </c>
      <c r="J2064">
        <v>1</v>
      </c>
      <c r="K2064">
        <v>1</v>
      </c>
      <c r="L2064">
        <v>14159.29</v>
      </c>
      <c r="M2064" t="str">
        <v>CNY</v>
      </c>
      <c r="N2064">
        <v>1.0900000000000001</v>
      </c>
      <c r="O2064">
        <v>14159.29</v>
      </c>
      <c r="P2064">
        <v>15433.626100000001</v>
      </c>
      <c r="Q2064" t="str">
        <v>C66SZX-SMT SERVICE</v>
      </c>
      <c r="R2064" t="str">
        <v>Shenzhen Zhengbang LED Technology Co.,Ltd</v>
      </c>
      <c r="S2064" t="str">
        <v>Same</v>
      </c>
      <c r="T2064">
        <v>901048</v>
      </c>
      <c r="U2064">
        <v>0</v>
      </c>
      <c r="V2064" t="str">
        <v>373SMT INV-CONTRACT</v>
      </c>
      <c r="W2064">
        <v>0</v>
      </c>
      <c r="X2064" t="str">
        <v>2024年保协议</v>
      </c>
      <c r="Y2064">
        <v>0</v>
      </c>
      <c r="Z2064" t="str">
        <v>深圳市正邦光电科技有限公司</v>
      </c>
      <c r="AA2064">
        <v>0</v>
      </c>
      <c r="AB2064">
        <v>2024</v>
      </c>
      <c r="AC2064">
        <v>3</v>
      </c>
      <c r="AD2064" t="str">
        <v>Q4</v>
      </c>
      <c r="AE2064" t="str">
        <v>FY23/24</v>
      </c>
      <c r="AF2064" t="str">
        <v>SOUTH</v>
      </c>
    </row>
    <row r="2065" spans="1:32">
      <c r="A2065" t="str">
        <v>ESSZ</v>
      </c>
      <c r="B2065" t="str">
        <v>SZX</v>
      </c>
      <c r="C2065" t="str">
        <v>SERVICE_CHARGE</v>
      </c>
      <c r="D2065" s="4">
        <v>45393</v>
      </c>
      <c r="E2065" t="str">
        <v>YAMAHA</v>
      </c>
      <c r="F2065">
        <v>12100180</v>
      </c>
      <c r="G2065">
        <v>45393</v>
      </c>
      <c r="H2065" t="str">
        <v>YMCT|REPAIR CHARGE</v>
      </c>
      <c r="I2065" t="str">
        <v>REPAIR CHARGE</v>
      </c>
      <c r="J2065">
        <v>1</v>
      </c>
      <c r="K2065">
        <v>1</v>
      </c>
      <c r="L2065">
        <v>44247.79</v>
      </c>
      <c r="M2065" t="str">
        <v>CNY</v>
      </c>
      <c r="N2065">
        <v>1.083</v>
      </c>
      <c r="O2065">
        <v>44247.79</v>
      </c>
      <c r="P2065">
        <v>47920.356569999996</v>
      </c>
      <c r="Q2065" t="str">
        <v>C66SZX-SMT SERVICE</v>
      </c>
      <c r="R2065" t="str">
        <v>Sheng Zhen Jing Guan Surplus Electronics Co,.Ltd</v>
      </c>
      <c r="S2065" t="str">
        <v>Same</v>
      </c>
      <c r="T2065">
        <v>901055</v>
      </c>
      <c r="U2065">
        <v>0</v>
      </c>
      <c r="V2065" t="str">
        <v>373SMT INV-NON-CON</v>
      </c>
      <c r="W2065">
        <v>0</v>
      </c>
      <c r="X2065" t="str">
        <v>C66SZ24526REV1</v>
      </c>
      <c r="Y2065">
        <v>0</v>
      </c>
      <c r="Z2065" t="str">
        <v>深圳市精莞盈电子有限公司</v>
      </c>
      <c r="AA2065">
        <v>0</v>
      </c>
      <c r="AB2065">
        <v>2024</v>
      </c>
      <c r="AC2065">
        <v>4</v>
      </c>
      <c r="AD2065" t="str">
        <v>Q1</v>
      </c>
      <c r="AE2065" t="str">
        <v>FY24/25</v>
      </c>
      <c r="AF2065" t="str">
        <v>SOUTH</v>
      </c>
    </row>
    <row r="2066" spans="1:32">
      <c r="A2066" t="str">
        <v>ESSZ</v>
      </c>
      <c r="B2066" t="str">
        <v>SZX</v>
      </c>
      <c r="C2066" t="str">
        <v>SERVICE_CHARGE</v>
      </c>
      <c r="D2066" s="4">
        <v>45393</v>
      </c>
      <c r="E2066" t="str">
        <v>YAMAHA</v>
      </c>
      <c r="F2066">
        <v>12100181</v>
      </c>
      <c r="G2066">
        <v>45393</v>
      </c>
      <c r="H2066" t="str">
        <v>YMCT|REPAIR CHARGE</v>
      </c>
      <c r="I2066" t="str">
        <v>REPAIR CHARGE</v>
      </c>
      <c r="J2066">
        <v>1</v>
      </c>
      <c r="K2066">
        <v>1</v>
      </c>
      <c r="L2066">
        <v>1194.69</v>
      </c>
      <c r="M2066" t="str">
        <v>CNY</v>
      </c>
      <c r="N2066">
        <v>1.083</v>
      </c>
      <c r="O2066">
        <v>1194.69</v>
      </c>
      <c r="P2066">
        <v>1293.8492699999999</v>
      </c>
      <c r="Q2066" t="str">
        <v>C66SZX-SMT SERVICE</v>
      </c>
      <c r="R2066" t="str">
        <v>HUNAN YESTECH OPTOELECTRONIC CO.,LTD.</v>
      </c>
      <c r="S2066" t="str">
        <v>Same</v>
      </c>
      <c r="T2066">
        <v>901057</v>
      </c>
      <c r="U2066">
        <v>0</v>
      </c>
      <c r="V2066" t="str">
        <v>373SMT INV-NON-CON</v>
      </c>
      <c r="W2066">
        <v>0</v>
      </c>
      <c r="X2066" t="str">
        <v>3310 20240312009</v>
      </c>
      <c r="Y2066">
        <v>0</v>
      </c>
      <c r="Z2066" t="str">
        <v>湖南新亚胜光电股份有限公司</v>
      </c>
      <c r="AA2066">
        <v>0</v>
      </c>
      <c r="AB2066">
        <v>2024</v>
      </c>
      <c r="AC2066">
        <v>4</v>
      </c>
      <c r="AD2066" t="str">
        <v>Q1</v>
      </c>
      <c r="AE2066" t="str">
        <v>FY24/25</v>
      </c>
      <c r="AF2066" t="str">
        <v>SOUTH</v>
      </c>
    </row>
    <row r="2067" spans="1:32">
      <c r="A2067" t="str">
        <v>ESSZ</v>
      </c>
      <c r="B2067" t="str">
        <v>SZX</v>
      </c>
      <c r="C2067" t="str">
        <v>CONTRACT_FEE</v>
      </c>
      <c r="D2067" s="4">
        <v>45393</v>
      </c>
      <c r="E2067" t="str">
        <v>YAMAHA</v>
      </c>
      <c r="F2067">
        <v>13100098</v>
      </c>
      <c r="G2067">
        <v>45393</v>
      </c>
      <c r="H2067" t="str">
        <v>YMCT|REPAIR CHARGE</v>
      </c>
      <c r="I2067" t="str">
        <v>REPAIR CHARGE</v>
      </c>
      <c r="J2067">
        <v>1</v>
      </c>
      <c r="K2067">
        <v>1</v>
      </c>
      <c r="L2067">
        <v>6194.69</v>
      </c>
      <c r="M2067" t="str">
        <v>CNY</v>
      </c>
      <c r="N2067">
        <v>1.083</v>
      </c>
      <c r="O2067">
        <v>6194.69</v>
      </c>
      <c r="P2067">
        <v>6708.8492699999997</v>
      </c>
      <c r="Q2067" t="str">
        <v>C66SZX-SMT SERVICE</v>
      </c>
      <c r="R2067" t="str">
        <v>TOBI LED CO., LIMITED</v>
      </c>
      <c r="S2067" t="str">
        <v>Same</v>
      </c>
      <c r="T2067">
        <v>901050</v>
      </c>
      <c r="U2067">
        <v>0</v>
      </c>
      <c r="V2067" t="str">
        <v>373SMT INV-CONTRACT</v>
      </c>
      <c r="W2067">
        <v>0</v>
      </c>
      <c r="X2067" t="str">
        <v>2024年保协议</v>
      </c>
      <c r="Y2067">
        <v>0</v>
      </c>
      <c r="Z2067" t="str">
        <v>珠海拓比光科技有限公司</v>
      </c>
      <c r="AA2067">
        <v>0</v>
      </c>
      <c r="AB2067">
        <v>2024</v>
      </c>
      <c r="AC2067">
        <v>4</v>
      </c>
      <c r="AD2067" t="str">
        <v>Q1</v>
      </c>
      <c r="AE2067" t="str">
        <v>FY24/25</v>
      </c>
      <c r="AF2067" t="str">
        <v>SOUTH</v>
      </c>
    </row>
    <row r="2068" spans="1:32">
      <c r="A2068" t="str">
        <v>ESSZ</v>
      </c>
      <c r="B2068" t="str">
        <v>SZX</v>
      </c>
      <c r="C2068" t="str">
        <v>CONTRACT_FEE</v>
      </c>
      <c r="D2068" s="4">
        <v>45393</v>
      </c>
      <c r="E2068" t="str">
        <v>YAMAHA</v>
      </c>
      <c r="F2068">
        <v>13100099</v>
      </c>
      <c r="G2068">
        <v>45393</v>
      </c>
      <c r="H2068" t="str">
        <v>YMCT|REPAIR CHARGE</v>
      </c>
      <c r="I2068" t="str">
        <v>REPAIR CHARGE</v>
      </c>
      <c r="J2068">
        <v>1</v>
      </c>
      <c r="K2068">
        <v>1</v>
      </c>
      <c r="L2068">
        <v>3982.3</v>
      </c>
      <c r="M2068" t="str">
        <v>CNY</v>
      </c>
      <c r="N2068">
        <v>1.083</v>
      </c>
      <c r="O2068">
        <v>3982.3</v>
      </c>
      <c r="P2068">
        <v>4312.8308999999999</v>
      </c>
      <c r="Q2068" t="str">
        <v>C66SZX-SMT SERVICE</v>
      </c>
      <c r="R2068" t="str">
        <v>Longoal Display Ltd.</v>
      </c>
      <c r="S2068" t="str">
        <v>Same</v>
      </c>
      <c r="T2068">
        <v>901053</v>
      </c>
      <c r="U2068">
        <v>0</v>
      </c>
      <c r="V2068" t="str">
        <v>373SMT INV-CONTRACT</v>
      </c>
      <c r="W2068">
        <v>0</v>
      </c>
      <c r="X2068" t="str">
        <v>2024年年保协议</v>
      </c>
      <c r="Y2068">
        <v>0</v>
      </c>
      <c r="Z2068" t="str">
        <v>佛山市顺德区龙高液晶有限公司</v>
      </c>
      <c r="AA2068">
        <v>0</v>
      </c>
      <c r="AB2068">
        <v>2024</v>
      </c>
      <c r="AC2068">
        <v>4</v>
      </c>
      <c r="AD2068" t="str">
        <v>Q1</v>
      </c>
      <c r="AE2068" t="str">
        <v>FY24/25</v>
      </c>
      <c r="AF2068" t="str">
        <v>SOUTH</v>
      </c>
    </row>
    <row r="2069" spans="1:32">
      <c r="A2069" t="str">
        <v>ESSZ</v>
      </c>
      <c r="B2069" t="str">
        <v>SZX</v>
      </c>
      <c r="C2069" t="str">
        <v>CONTRACT_FEE</v>
      </c>
      <c r="D2069" s="4">
        <v>45393</v>
      </c>
      <c r="E2069" t="str">
        <v>YAMAHA</v>
      </c>
      <c r="F2069">
        <v>13100099</v>
      </c>
      <c r="G2069">
        <v>45393</v>
      </c>
      <c r="H2069" t="str">
        <v>YMCT|REPAIR CHARGE</v>
      </c>
      <c r="I2069" t="str">
        <v>REPAIR CHARGE</v>
      </c>
      <c r="J2069">
        <v>1</v>
      </c>
      <c r="K2069">
        <v>1</v>
      </c>
      <c r="L2069">
        <v>3982.3</v>
      </c>
      <c r="M2069" t="str">
        <v>CNY</v>
      </c>
      <c r="N2069">
        <v>1.083</v>
      </c>
      <c r="O2069">
        <v>3982.3</v>
      </c>
      <c r="P2069">
        <v>4312.8308999999999</v>
      </c>
      <c r="Q2069" t="str">
        <v>C66SZX-SMT SERVICE</v>
      </c>
      <c r="R2069" t="str">
        <v>Longoal Display Ltd.</v>
      </c>
      <c r="S2069" t="str">
        <v>Same</v>
      </c>
      <c r="T2069">
        <v>901053</v>
      </c>
      <c r="U2069">
        <v>0</v>
      </c>
      <c r="V2069" t="str">
        <v>373SMT INV-CONTRACT</v>
      </c>
      <c r="W2069">
        <v>0</v>
      </c>
      <c r="X2069" t="str">
        <v>2024年年保协议</v>
      </c>
      <c r="Y2069">
        <v>0</v>
      </c>
      <c r="Z2069" t="str">
        <v>佛山市顺德区龙高液晶有限公司</v>
      </c>
      <c r="AA2069">
        <v>0</v>
      </c>
      <c r="AB2069">
        <v>2024</v>
      </c>
      <c r="AC2069">
        <v>4</v>
      </c>
      <c r="AD2069" t="str">
        <v>Q1</v>
      </c>
      <c r="AE2069" t="str">
        <v>FY24/25</v>
      </c>
      <c r="AF2069" t="str">
        <v>SOUTH</v>
      </c>
    </row>
    <row r="2070" spans="1:32">
      <c r="A2070" t="str">
        <v>ESSZ</v>
      </c>
      <c r="B2070" t="str">
        <v>SZX</v>
      </c>
      <c r="C2070" t="str">
        <v>SERVICE_CHARGE</v>
      </c>
      <c r="D2070" s="4">
        <v>45394</v>
      </c>
      <c r="E2070" t="str">
        <v>YAMAHA</v>
      </c>
      <c r="F2070">
        <v>12100182</v>
      </c>
      <c r="G2070">
        <v>45394</v>
      </c>
      <c r="H2070" t="str">
        <v>YMCT|REPAIR CHARGE</v>
      </c>
      <c r="I2070" t="str">
        <v>REPAIR CHARGE</v>
      </c>
      <c r="J2070">
        <v>6</v>
      </c>
      <c r="K2070">
        <v>6</v>
      </c>
      <c r="L2070">
        <v>11504.44</v>
      </c>
      <c r="M2070" t="str">
        <v>CNY</v>
      </c>
      <c r="N2070">
        <v>1.083</v>
      </c>
      <c r="O2070">
        <v>11504.44</v>
      </c>
      <c r="P2070">
        <v>12459.30852</v>
      </c>
      <c r="Q2070" t="str">
        <v>C66SZX-SMT SERVICE</v>
      </c>
      <c r="R2070" t="str">
        <v>Zhuhai Taichuan Cloud Technology Co., Ltd.</v>
      </c>
      <c r="S2070" t="str">
        <v>Same</v>
      </c>
      <c r="T2070">
        <v>901058</v>
      </c>
      <c r="U2070">
        <v>0</v>
      </c>
      <c r="V2070" t="str">
        <v>373SMT INV-NON-CON</v>
      </c>
      <c r="W2070">
        <v>0</v>
      </c>
      <c r="X2070" t="str">
        <v>L202311160002</v>
      </c>
      <c r="Y2070">
        <v>0</v>
      </c>
      <c r="Z2070" t="str">
        <v>珠海太川云社区技术股份有限公司</v>
      </c>
      <c r="AA2070">
        <v>0</v>
      </c>
      <c r="AB2070">
        <v>2024</v>
      </c>
      <c r="AC2070">
        <v>4</v>
      </c>
      <c r="AD2070" t="str">
        <v>Q1</v>
      </c>
      <c r="AE2070" t="str">
        <v>FY24/25</v>
      </c>
      <c r="AF2070" t="str">
        <v>SOUTH</v>
      </c>
    </row>
    <row r="2071" spans="1:32">
      <c r="A2071" t="str">
        <v>ESSZ</v>
      </c>
      <c r="B2071" t="str">
        <v>SZX</v>
      </c>
      <c r="C2071" t="str">
        <v>SPARES/OTHER</v>
      </c>
      <c r="D2071" s="4">
        <v>45394</v>
      </c>
      <c r="E2071" t="str">
        <v>YAMAHA</v>
      </c>
      <c r="F2071">
        <v>14100729</v>
      </c>
      <c r="G2071">
        <v>45394</v>
      </c>
      <c r="H2071" t="str">
        <v>YMCT|KLF-M7153-00</v>
      </c>
      <c r="I2071" t="str">
        <v>VALVE</v>
      </c>
      <c r="J2071">
        <v>1</v>
      </c>
      <c r="K2071">
        <v>1</v>
      </c>
      <c r="L2071">
        <v>884.96</v>
      </c>
      <c r="M2071" t="str">
        <v>CNY</v>
      </c>
      <c r="N2071">
        <v>1.083</v>
      </c>
      <c r="O2071">
        <v>884.96</v>
      </c>
      <c r="P2071">
        <v>958.41168000000005</v>
      </c>
      <c r="Q2071" t="str">
        <v>C66SZX-SMT SERVICE</v>
      </c>
      <c r="R2071" t="str">
        <v>Huizhou Zhongxinke Digital Technology Co., Ltd.</v>
      </c>
      <c r="S2071" t="str">
        <v>Same</v>
      </c>
      <c r="T2071">
        <v>901051</v>
      </c>
      <c r="U2071">
        <v>488.75</v>
      </c>
      <c r="V2071" t="str">
        <v>373SMT INV-PTS SALES</v>
      </c>
      <c r="W2071">
        <v>0</v>
      </c>
      <c r="X2071" t="str">
        <v>C66SZ24481</v>
      </c>
      <c r="Y2071">
        <v>1432115</v>
      </c>
      <c r="Z2071" t="str">
        <v>惠州市众鑫科数字技术有限公司</v>
      </c>
      <c r="AA2071">
        <v>0</v>
      </c>
      <c r="AB2071">
        <v>2024</v>
      </c>
      <c r="AC2071">
        <v>4</v>
      </c>
      <c r="AD2071" t="str">
        <v>Q1</v>
      </c>
      <c r="AE2071" t="str">
        <v>FY24/25</v>
      </c>
      <c r="AF2071" t="str">
        <v>SOUTH</v>
      </c>
    </row>
    <row r="2072" spans="1:32">
      <c r="A2072" t="str">
        <v>ESSZ</v>
      </c>
      <c r="B2072" t="str">
        <v>SZX</v>
      </c>
      <c r="C2072" t="str">
        <v>SPARES/OTHER</v>
      </c>
      <c r="D2072" s="4">
        <v>45394</v>
      </c>
      <c r="E2072" t="str">
        <v>YAMAHA</v>
      </c>
      <c r="F2072">
        <v>14100730</v>
      </c>
      <c r="G2072">
        <v>45394</v>
      </c>
      <c r="H2072" t="str">
        <v>YMCT|KLF-M7153-00</v>
      </c>
      <c r="I2072" t="str">
        <v>VALVE</v>
      </c>
      <c r="J2072">
        <v>2</v>
      </c>
      <c r="K2072">
        <v>2</v>
      </c>
      <c r="L2072">
        <v>1769.91</v>
      </c>
      <c r="M2072" t="str">
        <v>CNY</v>
      </c>
      <c r="N2072">
        <v>1.083</v>
      </c>
      <c r="O2072">
        <v>1769.91</v>
      </c>
      <c r="P2072">
        <v>1916.8125299999999</v>
      </c>
      <c r="Q2072" t="str">
        <v>C66SZX-SMT SERVICE</v>
      </c>
      <c r="R2072" t="str">
        <v>Dongguan Langqin Electronic Technology Co., Ltd.</v>
      </c>
      <c r="S2072" t="str">
        <v>Same</v>
      </c>
      <c r="T2072">
        <v>901052</v>
      </c>
      <c r="U2072">
        <v>977.5</v>
      </c>
      <c r="V2072" t="str">
        <v>373SMT INV-PTS SALES</v>
      </c>
      <c r="W2072">
        <v>0</v>
      </c>
      <c r="X2072" t="str">
        <v>3507-20241310001</v>
      </c>
      <c r="Y2072">
        <v>1432267</v>
      </c>
      <c r="Z2072" t="str">
        <v>东莞朗勤电子科技有限公司</v>
      </c>
      <c r="AA2072">
        <v>0</v>
      </c>
      <c r="AB2072">
        <v>2024</v>
      </c>
      <c r="AC2072">
        <v>4</v>
      </c>
      <c r="AD2072" t="str">
        <v>Q1</v>
      </c>
      <c r="AE2072" t="str">
        <v>FY24/25</v>
      </c>
      <c r="AF2072" t="str">
        <v>SOUTH</v>
      </c>
    </row>
    <row r="2073" spans="1:32">
      <c r="A2073" t="str">
        <v>ESSZ</v>
      </c>
      <c r="B2073" t="str">
        <v>SZX</v>
      </c>
      <c r="C2073" t="str">
        <v>SPARES/OTHER</v>
      </c>
      <c r="D2073" s="4">
        <v>45394</v>
      </c>
      <c r="E2073" t="str">
        <v>YAMAHA</v>
      </c>
      <c r="F2073">
        <v>14100731</v>
      </c>
      <c r="G2073">
        <v>45394</v>
      </c>
      <c r="H2073" t="str">
        <v>YMCT|90990-25J026</v>
      </c>
      <c r="I2073" t="str">
        <v>BEARING</v>
      </c>
      <c r="J2073">
        <v>10</v>
      </c>
      <c r="K2073">
        <v>10</v>
      </c>
      <c r="L2073">
        <v>0</v>
      </c>
      <c r="M2073" t="str">
        <v>CNY</v>
      </c>
      <c r="N2073">
        <v>1.083</v>
      </c>
      <c r="O2073">
        <v>0</v>
      </c>
      <c r="P2073">
        <v>0</v>
      </c>
      <c r="Q2073" t="str">
        <v>C66SZX-SMT SERVICE</v>
      </c>
      <c r="R2073" t="str">
        <v>Zhuhai Taichuan Cloud Technology Co., Ltd.</v>
      </c>
      <c r="S2073" t="str">
        <v>Same</v>
      </c>
      <c r="T2073">
        <v>901059</v>
      </c>
      <c r="U2073">
        <v>617.44000000000005</v>
      </c>
      <c r="V2073" t="str">
        <v>373SMT INV-PTS SALES</v>
      </c>
      <c r="W2073">
        <v>0</v>
      </c>
      <c r="X2073" t="str">
        <v>L202311160002</v>
      </c>
      <c r="Y2073">
        <v>1433115</v>
      </c>
      <c r="Z2073" t="str">
        <v>珠海太川云社区技术股份有限公司</v>
      </c>
      <c r="AA2073">
        <v>0</v>
      </c>
      <c r="AB2073">
        <v>2024</v>
      </c>
      <c r="AC2073">
        <v>4</v>
      </c>
      <c r="AD2073" t="str">
        <v>Q1</v>
      </c>
      <c r="AE2073" t="str">
        <v>FY24/25</v>
      </c>
      <c r="AF2073" t="str">
        <v>SOUTH</v>
      </c>
    </row>
    <row r="2074" spans="1:32">
      <c r="A2074" t="str">
        <v>ESSZ</v>
      </c>
      <c r="B2074" t="str">
        <v>SZX</v>
      </c>
      <c r="C2074" t="str">
        <v>FEEDER</v>
      </c>
      <c r="D2074" s="4">
        <v>45394</v>
      </c>
      <c r="E2074" t="str">
        <v>YAMAHA</v>
      </c>
      <c r="F2074">
        <v>14100732</v>
      </c>
      <c r="G2074">
        <v>45394</v>
      </c>
      <c r="H2074" t="str">
        <v>YMCT|KHJ-MC100-00</v>
      </c>
      <c r="I2074" t="str">
        <v>SS TAPE FEEDER 8mm</v>
      </c>
      <c r="J2074">
        <v>20</v>
      </c>
      <c r="K2074">
        <v>20</v>
      </c>
      <c r="L2074">
        <v>0</v>
      </c>
      <c r="M2074" t="str">
        <v>CNY</v>
      </c>
      <c r="N2074">
        <v>1.083</v>
      </c>
      <c r="O2074">
        <v>0</v>
      </c>
      <c r="P2074">
        <v>0</v>
      </c>
      <c r="Q2074" t="str">
        <v>C66SZX-SMT SERVICE</v>
      </c>
      <c r="R2074" t="str">
        <v>Sheng Zhen Jing Guan Surplus Electronics Co,.Ltd</v>
      </c>
      <c r="S2074" t="str">
        <v>Same</v>
      </c>
      <c r="T2074">
        <v>901056</v>
      </c>
      <c r="U2074">
        <v>43790.98</v>
      </c>
      <c r="V2074" t="str">
        <v>373SMT INV-PTS SALES</v>
      </c>
      <c r="W2074">
        <v>0</v>
      </c>
      <c r="X2074" t="str">
        <v>C66SZ24526REV1</v>
      </c>
      <c r="Y2074">
        <v>1433117</v>
      </c>
      <c r="Z2074" t="str">
        <v>深圳市精莞盈电子有限公司</v>
      </c>
      <c r="AA2074">
        <v>0</v>
      </c>
      <c r="AB2074">
        <v>2024</v>
      </c>
      <c r="AC2074">
        <v>4</v>
      </c>
      <c r="AD2074" t="str">
        <v>Q1</v>
      </c>
      <c r="AE2074" t="str">
        <v>FY24/25</v>
      </c>
      <c r="AF2074" t="str">
        <v>SOUTH</v>
      </c>
    </row>
    <row r="2075" spans="1:32">
      <c r="A2075" t="str">
        <v>ESSZ</v>
      </c>
      <c r="B2075" t="str">
        <v>SZX</v>
      </c>
      <c r="C2075" t="str">
        <v>SPARES/OTHER</v>
      </c>
      <c r="D2075" s="4">
        <v>45394</v>
      </c>
      <c r="E2075" t="str">
        <v>OTHERS</v>
      </c>
      <c r="F2075">
        <v>14100733</v>
      </c>
      <c r="G2075">
        <v>45394</v>
      </c>
      <c r="H2075" t="str">
        <v>ZMTR|303-JGY</v>
      </c>
      <c r="I2075" t="str">
        <v>SPECIAL NOZZLE</v>
      </c>
      <c r="J2075">
        <v>9</v>
      </c>
      <c r="K2075">
        <v>9</v>
      </c>
      <c r="L2075">
        <v>4380.53</v>
      </c>
      <c r="M2075" t="str">
        <v>CNY</v>
      </c>
      <c r="N2075">
        <v>1.083</v>
      </c>
      <c r="O2075">
        <v>4380.53</v>
      </c>
      <c r="P2075">
        <v>4744.1139899999998</v>
      </c>
      <c r="Q2075" t="str">
        <v>C66SZX-SMT SERVICE</v>
      </c>
      <c r="R2075" t="str">
        <v>Sheng Zhen Jing Guan Surplus Electronics Co,.Ltd</v>
      </c>
      <c r="S2075" t="str">
        <v>Same</v>
      </c>
      <c r="T2075">
        <v>901056</v>
      </c>
      <c r="U2075">
        <v>2787.57</v>
      </c>
      <c r="V2075" t="str">
        <v>373SMT INV-PTS SALES</v>
      </c>
      <c r="W2075">
        <v>0</v>
      </c>
      <c r="X2075" t="str">
        <v>C66SZ24526REV1</v>
      </c>
      <c r="Y2075">
        <v>1433117</v>
      </c>
      <c r="Z2075" t="str">
        <v>深圳市精莞盈电子有限公司</v>
      </c>
      <c r="AA2075">
        <v>0</v>
      </c>
      <c r="AB2075">
        <v>2024</v>
      </c>
      <c r="AC2075">
        <v>4</v>
      </c>
      <c r="AD2075" t="str">
        <v>Q1</v>
      </c>
      <c r="AE2075" t="str">
        <v>FY24/25</v>
      </c>
      <c r="AF2075" t="str">
        <v>SOUTH</v>
      </c>
    </row>
    <row r="2076" spans="1:32">
      <c r="A2076" t="str">
        <v>ESSZ</v>
      </c>
      <c r="B2076" t="str">
        <v>SZX</v>
      </c>
      <c r="C2076" t="str">
        <v>SPARES/OTHER</v>
      </c>
      <c r="D2076" s="4">
        <v>45394</v>
      </c>
      <c r="E2076" t="str">
        <v>OTHERS</v>
      </c>
      <c r="F2076">
        <v>14100733</v>
      </c>
      <c r="G2076">
        <v>45394</v>
      </c>
      <c r="H2076" t="str">
        <v>ZMTR|303-JGY</v>
      </c>
      <c r="I2076" t="str">
        <v>SPECIAL NOZZLE</v>
      </c>
      <c r="J2076">
        <v>1</v>
      </c>
      <c r="K2076">
        <v>1</v>
      </c>
      <c r="L2076">
        <v>0</v>
      </c>
      <c r="M2076" t="str">
        <v>CNY</v>
      </c>
      <c r="N2076">
        <v>1.083</v>
      </c>
      <c r="O2076">
        <v>0</v>
      </c>
      <c r="P2076">
        <v>0</v>
      </c>
      <c r="Q2076" t="str">
        <v>C66SZX-SMT SERVICE</v>
      </c>
      <c r="R2076" t="str">
        <v>Sheng Zhen Jing Guan Surplus Electronics Co,.Ltd</v>
      </c>
      <c r="S2076" t="str">
        <v>Same</v>
      </c>
      <c r="T2076">
        <v>901056</v>
      </c>
      <c r="U2076">
        <v>309.73</v>
      </c>
      <c r="V2076" t="str">
        <v>373SMT INV-PTS SALES</v>
      </c>
      <c r="W2076">
        <v>0</v>
      </c>
      <c r="X2076" t="str">
        <v>C66SZ24526REV1</v>
      </c>
      <c r="Y2076">
        <v>1433117</v>
      </c>
      <c r="Z2076" t="str">
        <v>深圳市精莞盈电子有限公司</v>
      </c>
      <c r="AA2076">
        <v>0</v>
      </c>
      <c r="AB2076">
        <v>2024</v>
      </c>
      <c r="AC2076">
        <v>4</v>
      </c>
      <c r="AD2076" t="str">
        <v>Q1</v>
      </c>
      <c r="AE2076" t="str">
        <v>FY24/25</v>
      </c>
      <c r="AF2076" t="str">
        <v>SOUTH</v>
      </c>
    </row>
    <row r="2077" spans="1:32">
      <c r="A2077" t="str">
        <v>ESSZ</v>
      </c>
      <c r="B2077" t="str">
        <v>SZX</v>
      </c>
      <c r="C2077" t="str">
        <v>SPARES/OTHER</v>
      </c>
      <c r="D2077" s="4">
        <v>45394</v>
      </c>
      <c r="E2077" t="str">
        <v>YAMAHA</v>
      </c>
      <c r="F2077">
        <v>14100734</v>
      </c>
      <c r="G2077">
        <v>45394</v>
      </c>
      <c r="H2077" t="str">
        <v>YMCT|KKE-M66J3-00</v>
      </c>
      <c r="I2077" t="str">
        <v>HNS HEAD DO</v>
      </c>
      <c r="J2077">
        <v>1</v>
      </c>
      <c r="K2077">
        <v>1</v>
      </c>
      <c r="L2077">
        <v>1681.42</v>
      </c>
      <c r="M2077" t="str">
        <v>CNY</v>
      </c>
      <c r="N2077">
        <v>1.083</v>
      </c>
      <c r="O2077">
        <v>1681.42</v>
      </c>
      <c r="P2077">
        <v>1820.97786</v>
      </c>
      <c r="Q2077" t="str">
        <v>C66SZX-SMT SERVICE</v>
      </c>
      <c r="R2077" t="str">
        <v>nanning OVT electronics technology co.,ltd</v>
      </c>
      <c r="S2077" t="str">
        <v>Same</v>
      </c>
      <c r="T2077">
        <v>901060</v>
      </c>
      <c r="U2077">
        <v>983</v>
      </c>
      <c r="V2077" t="str">
        <v>373SMT INV-PTS SALES</v>
      </c>
      <c r="W2077">
        <v>0</v>
      </c>
      <c r="X2077" t="str">
        <v>NO240301308</v>
      </c>
      <c r="Y2077">
        <v>1433153</v>
      </c>
      <c r="Z2077" t="str">
        <v>南宁市欧韦电子科技有限公司</v>
      </c>
      <c r="AA2077">
        <v>0</v>
      </c>
      <c r="AB2077">
        <v>2024</v>
      </c>
      <c r="AC2077">
        <v>4</v>
      </c>
      <c r="AD2077" t="str">
        <v>Q1</v>
      </c>
      <c r="AE2077" t="str">
        <v>FY24/25</v>
      </c>
      <c r="AF2077" t="str">
        <v>SOUTH</v>
      </c>
    </row>
    <row r="2078" spans="1:32">
      <c r="A2078" t="str">
        <v>ESSZ</v>
      </c>
      <c r="B2078" t="str">
        <v>SZX</v>
      </c>
      <c r="C2078" t="str">
        <v>SPARES/OTHER</v>
      </c>
      <c r="D2078" s="4">
        <v>45394</v>
      </c>
      <c r="E2078" t="str">
        <v>YAMAHA</v>
      </c>
      <c r="F2078">
        <v>14100734</v>
      </c>
      <c r="G2078">
        <v>45394</v>
      </c>
      <c r="H2078" t="str">
        <v>YMCT|KKE-M66C1-00</v>
      </c>
      <c r="I2078" t="str">
        <v>HNS HEAD SRV SIGNAL1</v>
      </c>
      <c r="J2078">
        <v>1</v>
      </c>
      <c r="K2078">
        <v>1</v>
      </c>
      <c r="L2078">
        <v>513.27</v>
      </c>
      <c r="M2078" t="str">
        <v>CNY</v>
      </c>
      <c r="N2078">
        <v>1.083</v>
      </c>
      <c r="O2078">
        <v>513.27</v>
      </c>
      <c r="P2078">
        <v>555.87140999999997</v>
      </c>
      <c r="Q2078" t="str">
        <v>C66SZX-SMT SERVICE</v>
      </c>
      <c r="R2078" t="str">
        <v>nanning OVT electronics technology co.,ltd</v>
      </c>
      <c r="S2078" t="str">
        <v>Same</v>
      </c>
      <c r="T2078">
        <v>901060</v>
      </c>
      <c r="U2078">
        <v>289</v>
      </c>
      <c r="V2078" t="str">
        <v>373SMT INV-PTS SALES</v>
      </c>
      <c r="W2078">
        <v>0</v>
      </c>
      <c r="X2078" t="str">
        <v>NO240301308</v>
      </c>
      <c r="Y2078">
        <v>1433153</v>
      </c>
      <c r="Z2078" t="str">
        <v>南宁市欧韦电子科技有限公司</v>
      </c>
      <c r="AA2078">
        <v>0</v>
      </c>
      <c r="AB2078">
        <v>2024</v>
      </c>
      <c r="AC2078">
        <v>4</v>
      </c>
      <c r="AD2078" t="str">
        <v>Q1</v>
      </c>
      <c r="AE2078" t="str">
        <v>FY24/25</v>
      </c>
      <c r="AF2078" t="str">
        <v>SOUTH</v>
      </c>
    </row>
    <row r="2079" spans="1:32">
      <c r="A2079" t="str">
        <v>ESSZ</v>
      </c>
      <c r="B2079" t="str">
        <v>SZX</v>
      </c>
      <c r="C2079" t="str">
        <v>FEEDER</v>
      </c>
      <c r="D2079" s="4">
        <v>45397</v>
      </c>
      <c r="E2079" t="str">
        <v>YAMAHA</v>
      </c>
      <c r="F2079">
        <v>14100735</v>
      </c>
      <c r="G2079">
        <v>45397</v>
      </c>
      <c r="H2079" t="str">
        <v>YMCT|KLJ-MC700-00</v>
      </c>
      <c r="I2079" t="str">
        <v>ZS FEEDER ASSY. 56mm</v>
      </c>
      <c r="J2079">
        <v>2</v>
      </c>
      <c r="K2079">
        <v>2</v>
      </c>
      <c r="L2079">
        <v>12920.35</v>
      </c>
      <c r="M2079" t="str">
        <v>CNY</v>
      </c>
      <c r="N2079">
        <v>1.083</v>
      </c>
      <c r="O2079">
        <v>12920.35</v>
      </c>
      <c r="P2079">
        <v>13992.73905</v>
      </c>
      <c r="Q2079" t="str">
        <v>C66SZX-SMT SERVICE</v>
      </c>
      <c r="R2079" t="str">
        <v>Shenzhen Shanchuan Ruichuang Technology Co., Ltd.</v>
      </c>
      <c r="S2079" t="str">
        <v>Same</v>
      </c>
      <c r="T2079">
        <v>901049</v>
      </c>
      <c r="U2079">
        <v>13620.05</v>
      </c>
      <c r="V2079" t="str">
        <v>373SMT INV-PTS SALES</v>
      </c>
      <c r="W2079">
        <v>0</v>
      </c>
      <c r="X2079" t="str">
        <v>C66SZ24523REV1</v>
      </c>
      <c r="Y2079">
        <v>1434105</v>
      </c>
      <c r="Z2079" t="str">
        <v>深圳市杉川锐创科技有限公司</v>
      </c>
      <c r="AA2079">
        <v>0</v>
      </c>
      <c r="AB2079">
        <v>2024</v>
      </c>
      <c r="AC2079">
        <v>4</v>
      </c>
      <c r="AD2079" t="str">
        <v>Q1</v>
      </c>
      <c r="AE2079" t="str">
        <v>FY24/25</v>
      </c>
      <c r="AF2079" t="str">
        <v>SOUTH</v>
      </c>
    </row>
    <row r="2080" spans="1:32">
      <c r="A2080" t="str">
        <v>ESSZ</v>
      </c>
      <c r="B2080" t="str">
        <v>SZX</v>
      </c>
      <c r="C2080" t="str">
        <v>SPARES/OTHER</v>
      </c>
      <c r="D2080" s="4">
        <v>45401</v>
      </c>
      <c r="E2080" t="str">
        <v>YAMAHA</v>
      </c>
      <c r="F2080">
        <v>14100736</v>
      </c>
      <c r="G2080">
        <v>45401</v>
      </c>
      <c r="H2080" t="str">
        <v>YMCT|K46-M8527-C0</v>
      </c>
      <c r="I2080" t="str">
        <v>FILTER(VACUUM PUMP)</v>
      </c>
      <c r="J2080">
        <v>20</v>
      </c>
      <c r="K2080">
        <v>20</v>
      </c>
      <c r="L2080">
        <v>1026.55</v>
      </c>
      <c r="M2080" t="str">
        <v>CNY</v>
      </c>
      <c r="N2080">
        <v>1.083</v>
      </c>
      <c r="O2080">
        <v>1026.55</v>
      </c>
      <c r="P2080">
        <v>1111.7536499999999</v>
      </c>
      <c r="Q2080" t="str">
        <v>C66SZX-SMT SERVICE</v>
      </c>
      <c r="R2080" t="str">
        <v>Shenzhen Runtian Electronic Industrial Ltd</v>
      </c>
      <c r="S2080" t="str">
        <v>Same</v>
      </c>
      <c r="T2080">
        <v>901062</v>
      </c>
      <c r="U2080">
        <v>567</v>
      </c>
      <c r="V2080" t="str">
        <v>373SMT INV-PTS SALES</v>
      </c>
      <c r="W2080">
        <v>0</v>
      </c>
      <c r="X2080" t="str">
        <v>C66SZ24471</v>
      </c>
      <c r="Y2080">
        <v>1438121</v>
      </c>
      <c r="Z2080" t="str">
        <v xml:space="preserve"> 深圳润田电子实业有限公司</v>
      </c>
      <c r="AA2080">
        <v>0</v>
      </c>
      <c r="AB2080">
        <v>2024</v>
      </c>
      <c r="AC2080">
        <v>4</v>
      </c>
      <c r="AD2080" t="str">
        <v>Q1</v>
      </c>
      <c r="AE2080" t="str">
        <v>FY24/25</v>
      </c>
      <c r="AF2080" t="str">
        <v>SOUTH</v>
      </c>
    </row>
    <row r="2081" spans="1:32">
      <c r="A2081" t="str">
        <v>ESSZ</v>
      </c>
      <c r="B2081" t="str">
        <v>SZX</v>
      </c>
      <c r="C2081" t="str">
        <v>SPARES/OTHER</v>
      </c>
      <c r="D2081" s="4">
        <v>45401</v>
      </c>
      <c r="E2081" t="str">
        <v>OTHERS</v>
      </c>
      <c r="F2081">
        <v>14100736</v>
      </c>
      <c r="G2081">
        <v>45401</v>
      </c>
      <c r="H2081" t="str">
        <v>ZMTR|K48-M3856-00X</v>
      </c>
      <c r="I2081" t="str">
        <v>GREASE PACK(NSL)</v>
      </c>
      <c r="J2081">
        <v>2</v>
      </c>
      <c r="K2081">
        <v>2</v>
      </c>
      <c r="L2081">
        <v>329.2</v>
      </c>
      <c r="M2081" t="str">
        <v>CNY</v>
      </c>
      <c r="N2081">
        <v>1.083</v>
      </c>
      <c r="O2081">
        <v>329.2</v>
      </c>
      <c r="P2081">
        <v>356.52359999999999</v>
      </c>
      <c r="Q2081" t="str">
        <v>C66SZX-SMT SERVICE</v>
      </c>
      <c r="R2081" t="str">
        <v>Shenzhen Runtian Electronic Industrial Ltd</v>
      </c>
      <c r="S2081" t="str">
        <v>Same</v>
      </c>
      <c r="T2081">
        <v>901062</v>
      </c>
      <c r="U2081">
        <v>230.95</v>
      </c>
      <c r="V2081" t="str">
        <v>373SMT INV-PTS SALES</v>
      </c>
      <c r="W2081">
        <v>0</v>
      </c>
      <c r="X2081" t="str">
        <v>C66SZ24471</v>
      </c>
      <c r="Y2081">
        <v>1438121</v>
      </c>
      <c r="Z2081" t="str">
        <v xml:space="preserve"> 深圳润田电子实业有限公司</v>
      </c>
      <c r="AA2081">
        <v>0</v>
      </c>
      <c r="AB2081">
        <v>2024</v>
      </c>
      <c r="AC2081">
        <v>4</v>
      </c>
      <c r="AD2081" t="str">
        <v>Q1</v>
      </c>
      <c r="AE2081" t="str">
        <v>FY24/25</v>
      </c>
      <c r="AF2081" t="str">
        <v>SOUTH</v>
      </c>
    </row>
    <row r="2082" spans="1:32">
      <c r="A2082" t="str">
        <v>ESSZ</v>
      </c>
      <c r="B2082" t="str">
        <v>SZX</v>
      </c>
      <c r="C2082" t="str">
        <v>SERVICE_CHARGE</v>
      </c>
      <c r="D2082" s="4">
        <v>45404</v>
      </c>
      <c r="E2082" t="str">
        <v>OTHERS</v>
      </c>
      <c r="F2082">
        <v>12100183</v>
      </c>
      <c r="G2082">
        <v>45404</v>
      </c>
      <c r="H2082" t="str">
        <v>ZZZZ|REPAIR CHARGE</v>
      </c>
      <c r="I2082" t="str">
        <v>REPAIR CHARGE</v>
      </c>
      <c r="J2082">
        <v>1</v>
      </c>
      <c r="K2082">
        <v>1</v>
      </c>
      <c r="L2082">
        <v>973.45</v>
      </c>
      <c r="M2082" t="str">
        <v>CNY</v>
      </c>
      <c r="N2082">
        <v>1.083</v>
      </c>
      <c r="O2082">
        <v>973.45</v>
      </c>
      <c r="P2082">
        <v>1054.2463500000001</v>
      </c>
      <c r="Q2082" t="str">
        <v>C66SZX-SMT SERVICE</v>
      </c>
      <c r="R2082" t="str">
        <v>Guangzhou Fineart Lighting Ltd</v>
      </c>
      <c r="S2082" t="str">
        <v>Same</v>
      </c>
      <c r="T2082">
        <v>901066</v>
      </c>
      <c r="U2082">
        <v>0</v>
      </c>
      <c r="V2082" t="str">
        <v>373SMT INV-NON-CON</v>
      </c>
      <c r="W2082">
        <v>0</v>
      </c>
      <c r="X2082" t="str">
        <v>C66SZ25006</v>
      </c>
      <c r="Y2082">
        <v>0</v>
      </c>
      <c r="Z2082" t="str">
        <v>广州彩熠灯光股份有限公司</v>
      </c>
      <c r="AA2082">
        <v>0</v>
      </c>
      <c r="AB2082">
        <v>2024</v>
      </c>
      <c r="AC2082">
        <v>4</v>
      </c>
      <c r="AD2082" t="str">
        <v>Q1</v>
      </c>
      <c r="AE2082" t="str">
        <v>FY24/25</v>
      </c>
      <c r="AF2082" t="str">
        <v>SOUTH</v>
      </c>
    </row>
    <row r="2083" spans="1:32">
      <c r="A2083" t="str">
        <v>ESSZ</v>
      </c>
      <c r="B2083" t="str">
        <v>SZX</v>
      </c>
      <c r="C2083" t="str">
        <v>SERVICE_CHARGE</v>
      </c>
      <c r="D2083" s="4">
        <v>45404</v>
      </c>
      <c r="E2083" t="str">
        <v>HELLER</v>
      </c>
      <c r="F2083">
        <v>12100184</v>
      </c>
      <c r="G2083">
        <v>45404</v>
      </c>
      <c r="H2083" t="str">
        <v>HELI|REPAIR CHARGE</v>
      </c>
      <c r="I2083" t="str">
        <v>REPAIR CHARGE</v>
      </c>
      <c r="J2083">
        <v>1</v>
      </c>
      <c r="K2083">
        <v>1</v>
      </c>
      <c r="L2083">
        <v>1663.72</v>
      </c>
      <c r="M2083" t="str">
        <v>CNY</v>
      </c>
      <c r="N2083">
        <v>1.083</v>
      </c>
      <c r="O2083">
        <v>1663.72</v>
      </c>
      <c r="P2083">
        <v>1801.8087599999999</v>
      </c>
      <c r="Q2083" t="str">
        <v>C66SZX-SMT SERVICE</v>
      </c>
      <c r="R2083" t="str">
        <v>Dongguan Xing Kai Tai Electronic Technology Co., L</v>
      </c>
      <c r="S2083" t="str">
        <v>Same</v>
      </c>
      <c r="T2083">
        <v>901064</v>
      </c>
      <c r="U2083">
        <v>0</v>
      </c>
      <c r="V2083" t="str">
        <v>373SMT INV-NON-CON</v>
      </c>
      <c r="W2083">
        <v>0</v>
      </c>
      <c r="X2083" t="str">
        <v>P70404120</v>
      </c>
      <c r="Y2083">
        <v>0</v>
      </c>
      <c r="Z2083" t="str">
        <v>东莞市兴开泰电子科技有限公司</v>
      </c>
      <c r="AA2083">
        <v>0</v>
      </c>
      <c r="AB2083">
        <v>2024</v>
      </c>
      <c r="AC2083">
        <v>4</v>
      </c>
      <c r="AD2083" t="str">
        <v>Q1</v>
      </c>
      <c r="AE2083" t="str">
        <v>FY24/25</v>
      </c>
      <c r="AF2083" t="str">
        <v>SOUTH</v>
      </c>
    </row>
    <row r="2084" spans="1:32">
      <c r="A2084" t="str">
        <v>ESSZ</v>
      </c>
      <c r="B2084" t="str">
        <v>SHA</v>
      </c>
      <c r="C2084" t="str">
        <v>SERVICE_CHARGE</v>
      </c>
      <c r="D2084" s="4">
        <v>45404</v>
      </c>
      <c r="E2084" t="str">
        <v>YAMAHA</v>
      </c>
      <c r="F2084">
        <v>12100185</v>
      </c>
      <c r="G2084">
        <v>45404</v>
      </c>
      <c r="H2084" t="str">
        <v>YMCT|REPAIR CHARGE</v>
      </c>
      <c r="I2084" t="str">
        <v>REPAIR CHARGE</v>
      </c>
      <c r="J2084">
        <v>1</v>
      </c>
      <c r="K2084">
        <v>1</v>
      </c>
      <c r="L2084">
        <v>3274.34</v>
      </c>
      <c r="M2084" t="str">
        <v>CNY</v>
      </c>
      <c r="N2084">
        <v>1.083</v>
      </c>
      <c r="O2084">
        <v>3274.34</v>
      </c>
      <c r="P2084">
        <v>3546.11022</v>
      </c>
      <c r="Q2084" t="str">
        <v>C66SHA-SERVICE GROUP</v>
      </c>
      <c r="R2084" t="str">
        <v>Hangzhou Yichuang Technology Co., LTD</v>
      </c>
      <c r="S2084" t="str">
        <v>Same</v>
      </c>
      <c r="T2084">
        <v>901068</v>
      </c>
      <c r="U2084">
        <v>0</v>
      </c>
      <c r="V2084" t="str">
        <v>373SMT INV-NON-CON</v>
      </c>
      <c r="W2084">
        <v>0</v>
      </c>
      <c r="X2084">
        <v>0</v>
      </c>
      <c r="Y2084">
        <v>0</v>
      </c>
      <c r="Z2084" t="str">
        <v>杭州依创斯科技有限公司</v>
      </c>
      <c r="AA2084">
        <v>0</v>
      </c>
      <c r="AB2084">
        <v>2024</v>
      </c>
      <c r="AC2084">
        <v>4</v>
      </c>
      <c r="AD2084" t="str">
        <v>Q1</v>
      </c>
      <c r="AE2084" t="str">
        <v>FY24/25</v>
      </c>
      <c r="AF2084" t="str">
        <v>EAST</v>
      </c>
    </row>
    <row r="2085" spans="1:32">
      <c r="A2085" t="str">
        <v>ESSZ</v>
      </c>
      <c r="B2085" t="str">
        <v>SZX</v>
      </c>
      <c r="C2085" t="str">
        <v>SERVICE_CHARGE</v>
      </c>
      <c r="D2085" s="4">
        <v>45404</v>
      </c>
      <c r="E2085" t="str">
        <v>YAMAHA</v>
      </c>
      <c r="F2085">
        <v>12100186</v>
      </c>
      <c r="G2085">
        <v>45404</v>
      </c>
      <c r="H2085" t="str">
        <v>YMCT|REPAIR CHARGE</v>
      </c>
      <c r="I2085" t="str">
        <v>REPAIR CHARGE</v>
      </c>
      <c r="J2085">
        <v>1</v>
      </c>
      <c r="K2085">
        <v>1</v>
      </c>
      <c r="L2085">
        <v>1327.43</v>
      </c>
      <c r="M2085" t="str">
        <v>CNY</v>
      </c>
      <c r="N2085">
        <v>1.083</v>
      </c>
      <c r="O2085">
        <v>1327.43</v>
      </c>
      <c r="P2085">
        <v>1437.6066900000001</v>
      </c>
      <c r="Q2085" t="str">
        <v>C66SZX-SMT SERVICE</v>
      </c>
      <c r="R2085" t="str">
        <v>Shenzhen Longtech Smart Control Co., Ltd.</v>
      </c>
      <c r="S2085" t="str">
        <v>Same</v>
      </c>
      <c r="T2085">
        <v>901067</v>
      </c>
      <c r="U2085">
        <v>0</v>
      </c>
      <c r="V2085" t="str">
        <v>373SMT INV-NON-CON</v>
      </c>
      <c r="W2085">
        <v>0</v>
      </c>
      <c r="X2085" t="str">
        <v>3502-202403130010</v>
      </c>
      <c r="Y2085">
        <v>0</v>
      </c>
      <c r="Z2085" t="str">
        <v>深圳朗特智能控制股份有限公司</v>
      </c>
      <c r="AA2085">
        <v>0</v>
      </c>
      <c r="AB2085">
        <v>2024</v>
      </c>
      <c r="AC2085">
        <v>4</v>
      </c>
      <c r="AD2085" t="str">
        <v>Q1</v>
      </c>
      <c r="AE2085" t="str">
        <v>FY24/25</v>
      </c>
      <c r="AF2085" t="str">
        <v>SOUTH</v>
      </c>
    </row>
    <row r="2086" spans="1:32">
      <c r="A2086" t="str">
        <v>ESSZ</v>
      </c>
      <c r="B2086" t="str">
        <v>SZX</v>
      </c>
      <c r="C2086" t="str">
        <v>SERVICE_CHARGE</v>
      </c>
      <c r="D2086" s="4">
        <v>45404</v>
      </c>
      <c r="E2086" t="str">
        <v>YAMAHA</v>
      </c>
      <c r="F2086">
        <v>12100187</v>
      </c>
      <c r="G2086">
        <v>45404</v>
      </c>
      <c r="H2086" t="str">
        <v>YMCT|REPAIR CHARGE</v>
      </c>
      <c r="I2086" t="str">
        <v>REPAIR CHARGE</v>
      </c>
      <c r="J2086">
        <v>1</v>
      </c>
      <c r="K2086">
        <v>1</v>
      </c>
      <c r="L2086">
        <v>1769.91</v>
      </c>
      <c r="M2086" t="str">
        <v>CNY</v>
      </c>
      <c r="N2086">
        <v>1.083</v>
      </c>
      <c r="O2086">
        <v>1769.91</v>
      </c>
      <c r="P2086">
        <v>1916.8125299999999</v>
      </c>
      <c r="Q2086" t="str">
        <v>C66SZX-SMT SERVICE</v>
      </c>
      <c r="R2086" t="str">
        <v>HUNAN YESTECH OPTOELECTRONIC CO.,LTD.</v>
      </c>
      <c r="S2086" t="str">
        <v>Same</v>
      </c>
      <c r="T2086">
        <v>901073</v>
      </c>
      <c r="U2086">
        <v>0</v>
      </c>
      <c r="V2086" t="str">
        <v>373SMT INV-NON-CON</v>
      </c>
      <c r="W2086">
        <v>0</v>
      </c>
      <c r="X2086" t="str">
        <v>C66SZ25030</v>
      </c>
      <c r="Y2086">
        <v>0</v>
      </c>
      <c r="Z2086" t="str">
        <v>湖南新亚胜光电股份有限公司</v>
      </c>
      <c r="AA2086">
        <v>0</v>
      </c>
      <c r="AB2086">
        <v>2024</v>
      </c>
      <c r="AC2086">
        <v>4</v>
      </c>
      <c r="AD2086" t="str">
        <v>Q1</v>
      </c>
      <c r="AE2086" t="str">
        <v>FY24/25</v>
      </c>
      <c r="AF2086" t="str">
        <v>SOUTH</v>
      </c>
    </row>
    <row r="2087" spans="1:32">
      <c r="A2087" t="str">
        <v>ESSZ</v>
      </c>
      <c r="B2087" t="str">
        <v>SZX</v>
      </c>
      <c r="C2087" t="str">
        <v>SERVICE_CHARGE</v>
      </c>
      <c r="D2087" s="4">
        <v>45404</v>
      </c>
      <c r="E2087" t="str">
        <v>OTHERS</v>
      </c>
      <c r="F2087">
        <v>12100188</v>
      </c>
      <c r="G2087">
        <v>45404</v>
      </c>
      <c r="H2087" t="str">
        <v>ZZZZ|REPAIR CHARGE</v>
      </c>
      <c r="I2087" t="str">
        <v>REPAIR CHARGE</v>
      </c>
      <c r="J2087">
        <v>1</v>
      </c>
      <c r="K2087">
        <v>1</v>
      </c>
      <c r="L2087">
        <v>4646.0200000000004</v>
      </c>
      <c r="M2087" t="str">
        <v>CNY</v>
      </c>
      <c r="N2087">
        <v>1.083</v>
      </c>
      <c r="O2087">
        <v>4646.0200000000004</v>
      </c>
      <c r="P2087">
        <v>5031.6396600000007</v>
      </c>
      <c r="Q2087" t="str">
        <v>C66SZX-SMT SERVICE</v>
      </c>
      <c r="R2087" t="str">
        <v>Rehm Thermal Systems (Hong Kong) Limited</v>
      </c>
      <c r="S2087" t="str">
        <v>Same</v>
      </c>
      <c r="T2087">
        <v>901074</v>
      </c>
      <c r="U2087">
        <v>0</v>
      </c>
      <c r="V2087" t="str">
        <v>373SMT INV-NON-CON</v>
      </c>
      <c r="W2087">
        <v>0</v>
      </c>
      <c r="X2087">
        <v>2024040452</v>
      </c>
      <c r="Y2087">
        <v>0</v>
      </c>
      <c r="Z2087" t="str">
        <v>锐德热力设备（东莞）有限公司</v>
      </c>
      <c r="AA2087">
        <v>0</v>
      </c>
      <c r="AB2087">
        <v>2024</v>
      </c>
      <c r="AC2087">
        <v>4</v>
      </c>
      <c r="AD2087" t="str">
        <v>Q1</v>
      </c>
      <c r="AE2087" t="str">
        <v>FY24/25</v>
      </c>
      <c r="AF2087" t="str">
        <v>SOUTH</v>
      </c>
    </row>
    <row r="2088" spans="1:32">
      <c r="A2088" t="str">
        <v>ESSZ</v>
      </c>
      <c r="B2088" t="str">
        <v>SZX</v>
      </c>
      <c r="C2088" t="str">
        <v>SPARES/OTHER</v>
      </c>
      <c r="D2088" s="4">
        <v>45404</v>
      </c>
      <c r="E2088" t="str">
        <v>HELLER</v>
      </c>
      <c r="F2088">
        <v>14100737</v>
      </c>
      <c r="G2088">
        <v>45404</v>
      </c>
      <c r="H2088" t="str">
        <v>HELI|5612</v>
      </c>
      <c r="I2088" t="str">
        <v>Power Supply 24VDC</v>
      </c>
      <c r="J2088">
        <v>1</v>
      </c>
      <c r="K2088">
        <v>1</v>
      </c>
      <c r="L2088">
        <v>318.58</v>
      </c>
      <c r="M2088" t="str">
        <v>CNY</v>
      </c>
      <c r="N2088">
        <v>1.083</v>
      </c>
      <c r="O2088">
        <v>318.58</v>
      </c>
      <c r="P2088">
        <v>345.02213999999998</v>
      </c>
      <c r="Q2088" t="str">
        <v>C66SZX-SMT SERVICE</v>
      </c>
      <c r="R2088" t="str">
        <v>Dongguan Xing Kai Tai Electronic Technology Co., L</v>
      </c>
      <c r="S2088" t="str">
        <v>Same</v>
      </c>
      <c r="T2088">
        <v>901063</v>
      </c>
      <c r="U2088">
        <v>250</v>
      </c>
      <c r="V2088" t="str">
        <v>373SMT INV-PTS SALES</v>
      </c>
      <c r="W2088">
        <v>0</v>
      </c>
      <c r="X2088" t="str">
        <v>P70404120</v>
      </c>
      <c r="Y2088">
        <v>1440174</v>
      </c>
      <c r="Z2088" t="str">
        <v>东莞市兴开泰电子科技有限公司</v>
      </c>
      <c r="AA2088">
        <v>0</v>
      </c>
      <c r="AB2088">
        <v>2024</v>
      </c>
      <c r="AC2088">
        <v>4</v>
      </c>
      <c r="AD2088" t="str">
        <v>Q1</v>
      </c>
      <c r="AE2088" t="str">
        <v>FY24/25</v>
      </c>
      <c r="AF2088" t="str">
        <v>SOUTH</v>
      </c>
    </row>
    <row r="2089" spans="1:32">
      <c r="A2089" t="str">
        <v>ESSZ</v>
      </c>
      <c r="B2089" t="str">
        <v>SZX</v>
      </c>
      <c r="C2089" t="str">
        <v>SPARES/OTHER</v>
      </c>
      <c r="D2089" s="4">
        <v>45404</v>
      </c>
      <c r="E2089" t="str">
        <v>HELLER</v>
      </c>
      <c r="F2089">
        <v>14100737</v>
      </c>
      <c r="G2089">
        <v>45404</v>
      </c>
      <c r="H2089" t="str">
        <v>HELI|6858K</v>
      </c>
      <c r="I2089" t="str">
        <v>SMEMA SENSOR- DIFFUSE REFL SENSOR，PNP TYPE，300mm RANGE</v>
      </c>
      <c r="J2089">
        <v>1</v>
      </c>
      <c r="K2089">
        <v>1</v>
      </c>
      <c r="L2089">
        <v>407.08</v>
      </c>
      <c r="M2089" t="str">
        <v>CNY</v>
      </c>
      <c r="N2089">
        <v>1.083</v>
      </c>
      <c r="O2089">
        <v>407.08</v>
      </c>
      <c r="P2089">
        <v>440.86763999999999</v>
      </c>
      <c r="Q2089" t="str">
        <v>C66SZX-SMT SERVICE</v>
      </c>
      <c r="R2089" t="str">
        <v>Dongguan Xing Kai Tai Electronic Technology Co., L</v>
      </c>
      <c r="S2089" t="str">
        <v>Same</v>
      </c>
      <c r="T2089">
        <v>901063</v>
      </c>
      <c r="U2089">
        <v>320</v>
      </c>
      <c r="V2089" t="str">
        <v>373SMT INV-PTS SALES</v>
      </c>
      <c r="W2089">
        <v>0</v>
      </c>
      <c r="X2089" t="str">
        <v>P70404120</v>
      </c>
      <c r="Y2089">
        <v>1440174</v>
      </c>
      <c r="Z2089" t="str">
        <v>东莞市兴开泰电子科技有限公司</v>
      </c>
      <c r="AA2089">
        <v>0</v>
      </c>
      <c r="AB2089">
        <v>2024</v>
      </c>
      <c r="AC2089">
        <v>4</v>
      </c>
      <c r="AD2089" t="str">
        <v>Q1</v>
      </c>
      <c r="AE2089" t="str">
        <v>FY24/25</v>
      </c>
      <c r="AF2089" t="str">
        <v>SOUTH</v>
      </c>
    </row>
    <row r="2090" spans="1:32">
      <c r="A2090" t="str">
        <v>ESSZ</v>
      </c>
      <c r="B2090" t="str">
        <v>SZX</v>
      </c>
      <c r="C2090" t="str">
        <v>SPARES/OTHER</v>
      </c>
      <c r="D2090" s="4">
        <v>45404</v>
      </c>
      <c r="E2090" t="str">
        <v>YAMAHA</v>
      </c>
      <c r="F2090">
        <v>14100738</v>
      </c>
      <c r="G2090">
        <v>45404</v>
      </c>
      <c r="H2090" t="str">
        <v>YMCT|KHN-M7720-A3</v>
      </c>
      <c r="I2090" t="str">
        <v>NOZZLE 302A ASSY</v>
      </c>
      <c r="J2090">
        <v>20</v>
      </c>
      <c r="K2090">
        <v>20</v>
      </c>
      <c r="L2090">
        <v>11504.42</v>
      </c>
      <c r="M2090" t="str">
        <v>CNY</v>
      </c>
      <c r="N2090">
        <v>1.083</v>
      </c>
      <c r="O2090">
        <v>11504.42</v>
      </c>
      <c r="P2090">
        <v>12459.28686</v>
      </c>
      <c r="Q2090" t="str">
        <v>C66SZX-SMT SERVICE</v>
      </c>
      <c r="R2090" t="str">
        <v>Dongguan Laifen Electronic Technology Co., Ltd.</v>
      </c>
      <c r="S2090" t="str">
        <v>Same</v>
      </c>
      <c r="T2090">
        <v>901065</v>
      </c>
      <c r="U2090">
        <v>6800</v>
      </c>
      <c r="V2090" t="str">
        <v>373SMT INV-PTS SALES</v>
      </c>
      <c r="W2090">
        <v>0</v>
      </c>
      <c r="X2090" t="str">
        <v>LF-24020431</v>
      </c>
      <c r="Y2090">
        <v>1440157</v>
      </c>
      <c r="Z2090" t="str">
        <v>东莞市徕芬电子科技有限公司</v>
      </c>
      <c r="AA2090">
        <v>0</v>
      </c>
      <c r="AB2090">
        <v>2024</v>
      </c>
      <c r="AC2090">
        <v>4</v>
      </c>
      <c r="AD2090" t="str">
        <v>Q1</v>
      </c>
      <c r="AE2090" t="str">
        <v>FY24/25</v>
      </c>
      <c r="AF2090" t="str">
        <v>SOUTH</v>
      </c>
    </row>
    <row r="2091" spans="1:32">
      <c r="A2091" t="str">
        <v>ESSZ</v>
      </c>
      <c r="B2091" t="str">
        <v>SHA</v>
      </c>
      <c r="C2091" t="str">
        <v>FEEDER</v>
      </c>
      <c r="D2091" s="4">
        <v>45404</v>
      </c>
      <c r="E2091" t="str">
        <v>YAMAHA</v>
      </c>
      <c r="F2091">
        <v>14100739</v>
      </c>
      <c r="G2091">
        <v>45404</v>
      </c>
      <c r="H2091" t="str">
        <v>YMCT|KHJ-MC400-00</v>
      </c>
      <c r="I2091" t="str">
        <v>SS TAPE FEEDER 24mm</v>
      </c>
      <c r="J2091">
        <v>1</v>
      </c>
      <c r="K2091">
        <v>1</v>
      </c>
      <c r="L2091">
        <v>0</v>
      </c>
      <c r="M2091" t="str">
        <v>CNY</v>
      </c>
      <c r="N2091">
        <v>1.083</v>
      </c>
      <c r="O2091">
        <v>0</v>
      </c>
      <c r="P2091">
        <v>0</v>
      </c>
      <c r="Q2091" t="str">
        <v>C66SHA-SERVICE GROUP</v>
      </c>
      <c r="R2091" t="str">
        <v>Hangzhou Yichuang Technology Co., LTD</v>
      </c>
      <c r="S2091" t="str">
        <v>Same</v>
      </c>
      <c r="T2091">
        <v>901069</v>
      </c>
      <c r="U2091">
        <v>3254.26</v>
      </c>
      <c r="V2091" t="str">
        <v>373SMT INV-PTS SALES</v>
      </c>
      <c r="W2091">
        <v>0</v>
      </c>
      <c r="X2091">
        <v>0</v>
      </c>
      <c r="Y2091">
        <v>1440186</v>
      </c>
      <c r="Z2091" t="str">
        <v>杭州依创斯科技有限公司</v>
      </c>
      <c r="AA2091">
        <v>0</v>
      </c>
      <c r="AB2091">
        <v>2024</v>
      </c>
      <c r="AC2091">
        <v>4</v>
      </c>
      <c r="AD2091" t="str">
        <v>Q1</v>
      </c>
      <c r="AE2091" t="str">
        <v>FY24/25</v>
      </c>
      <c r="AF2091" t="str">
        <v>EAST</v>
      </c>
    </row>
    <row r="2092" spans="1:32">
      <c r="A2092" t="str">
        <v>ESSZ</v>
      </c>
      <c r="B2092" t="str">
        <v>SZX</v>
      </c>
      <c r="C2092" t="str">
        <v>SPARES/OTHER</v>
      </c>
      <c r="D2092" s="4">
        <v>45404</v>
      </c>
      <c r="E2092" t="str">
        <v>YAMAHA</v>
      </c>
      <c r="F2092">
        <v>14100740</v>
      </c>
      <c r="G2092">
        <v>45404</v>
      </c>
      <c r="H2092" t="str">
        <v>YMCT|KLW-M915B-00</v>
      </c>
      <c r="I2092" t="str">
        <v>SENSOR HEAD 2</v>
      </c>
      <c r="J2092">
        <v>1</v>
      </c>
      <c r="K2092">
        <v>1</v>
      </c>
      <c r="L2092">
        <v>1840.71</v>
      </c>
      <c r="M2092" t="str">
        <v>CNY</v>
      </c>
      <c r="N2092">
        <v>1.083</v>
      </c>
      <c r="O2092">
        <v>1840.71</v>
      </c>
      <c r="P2092">
        <v>1993.48893</v>
      </c>
      <c r="Q2092" t="str">
        <v>C66SZX-SMT SERVICE</v>
      </c>
      <c r="R2092" t="str">
        <v>Bittele Electronics Inc.</v>
      </c>
      <c r="S2092" t="str">
        <v>Same</v>
      </c>
      <c r="T2092">
        <v>901070</v>
      </c>
      <c r="U2092">
        <v>903.3</v>
      </c>
      <c r="V2092" t="str">
        <v>373SMT INV-PTS SALES</v>
      </c>
      <c r="W2092">
        <v>0</v>
      </c>
      <c r="X2092" t="str">
        <v>PO21-240301004</v>
      </c>
      <c r="Y2092">
        <v>1440265</v>
      </c>
      <c r="Z2092" t="str">
        <v>深圳市比泰利电子有限公司</v>
      </c>
      <c r="AA2092">
        <v>0</v>
      </c>
      <c r="AB2092">
        <v>2024</v>
      </c>
      <c r="AC2092">
        <v>4</v>
      </c>
      <c r="AD2092" t="str">
        <v>Q1</v>
      </c>
      <c r="AE2092" t="str">
        <v>FY24/25</v>
      </c>
      <c r="AF2092" t="str">
        <v>SOUTH</v>
      </c>
    </row>
    <row r="2093" spans="1:32">
      <c r="A2093" t="str">
        <v>ESSZ</v>
      </c>
      <c r="B2093" t="str">
        <v>SZX</v>
      </c>
      <c r="C2093" t="str">
        <v>SPARES/OTHER</v>
      </c>
      <c r="D2093" s="4">
        <v>45404</v>
      </c>
      <c r="E2093" t="str">
        <v>YAMAHA</v>
      </c>
      <c r="F2093">
        <v>14100741</v>
      </c>
      <c r="G2093">
        <v>45404</v>
      </c>
      <c r="H2093" t="str">
        <v>YMCT|KLW-M66B3-01</v>
      </c>
      <c r="I2093" t="str">
        <v>HNS X-FLEX LAN</v>
      </c>
      <c r="J2093">
        <v>1</v>
      </c>
      <c r="K2093">
        <v>1</v>
      </c>
      <c r="L2093">
        <v>1327.43</v>
      </c>
      <c r="M2093" t="str">
        <v>CNY</v>
      </c>
      <c r="N2093">
        <v>1.083</v>
      </c>
      <c r="O2093">
        <v>1327.43</v>
      </c>
      <c r="P2093">
        <v>1437.6066900000001</v>
      </c>
      <c r="Q2093" t="str">
        <v>C66SZX-SMT SERVICE</v>
      </c>
      <c r="R2093" t="str">
        <v>Huizhou Poweroak Technology Co., Ltd.</v>
      </c>
      <c r="S2093" t="str">
        <v>Same</v>
      </c>
      <c r="T2093">
        <v>901071</v>
      </c>
      <c r="U2093">
        <v>851.75</v>
      </c>
      <c r="V2093" t="str">
        <v>373SMT INV-PTS SALES</v>
      </c>
      <c r="W2093">
        <v>0</v>
      </c>
      <c r="X2093" t="str">
        <v>C66SZ24540REV1</v>
      </c>
      <c r="Y2093">
        <v>1440269</v>
      </c>
      <c r="Z2093" t="str">
        <v>惠州市新明海科技有限公司</v>
      </c>
      <c r="AA2093">
        <v>0</v>
      </c>
      <c r="AB2093">
        <v>2024</v>
      </c>
      <c r="AC2093">
        <v>4</v>
      </c>
      <c r="AD2093" t="str">
        <v>Q1</v>
      </c>
      <c r="AE2093" t="str">
        <v>FY24/25</v>
      </c>
      <c r="AF2093" t="str">
        <v>SOUTH</v>
      </c>
    </row>
    <row r="2094" spans="1:32">
      <c r="A2094" t="str">
        <v>ESSZ</v>
      </c>
      <c r="B2094" t="str">
        <v>SZX</v>
      </c>
      <c r="C2094" t="str">
        <v>SPARES/OTHER</v>
      </c>
      <c r="D2094" s="4">
        <v>45404</v>
      </c>
      <c r="E2094" t="str">
        <v>YAMAHA</v>
      </c>
      <c r="F2094">
        <v>14100741</v>
      </c>
      <c r="G2094">
        <v>45404</v>
      </c>
      <c r="H2094" t="str">
        <v>YMCT|KLW-M66B2-01</v>
      </c>
      <c r="I2094" t="str">
        <v>HNS Y-FLEX LAN</v>
      </c>
      <c r="J2094">
        <v>1</v>
      </c>
      <c r="K2094">
        <v>1</v>
      </c>
      <c r="L2094">
        <v>1575.22</v>
      </c>
      <c r="M2094" t="str">
        <v>CNY</v>
      </c>
      <c r="N2094">
        <v>1.083</v>
      </c>
      <c r="O2094">
        <v>1575.22</v>
      </c>
      <c r="P2094">
        <v>1705.96326</v>
      </c>
      <c r="Q2094" t="str">
        <v>C66SZX-SMT SERVICE</v>
      </c>
      <c r="R2094" t="str">
        <v>Huizhou Poweroak Technology Co., Ltd.</v>
      </c>
      <c r="S2094" t="str">
        <v>Same</v>
      </c>
      <c r="T2094">
        <v>901071</v>
      </c>
      <c r="U2094">
        <v>1013.42</v>
      </c>
      <c r="V2094" t="str">
        <v>373SMT INV-PTS SALES</v>
      </c>
      <c r="W2094">
        <v>0</v>
      </c>
      <c r="X2094" t="str">
        <v>C66SZ24540REV1</v>
      </c>
      <c r="Y2094">
        <v>1440269</v>
      </c>
      <c r="Z2094" t="str">
        <v>惠州市新明海科技有限公司</v>
      </c>
      <c r="AA2094">
        <v>0</v>
      </c>
      <c r="AB2094">
        <v>2024</v>
      </c>
      <c r="AC2094">
        <v>4</v>
      </c>
      <c r="AD2094" t="str">
        <v>Q1</v>
      </c>
      <c r="AE2094" t="str">
        <v>FY24/25</v>
      </c>
      <c r="AF2094" t="str">
        <v>SOUTH</v>
      </c>
    </row>
    <row r="2095" spans="1:32">
      <c r="A2095" t="str">
        <v>ESSZ</v>
      </c>
      <c r="B2095" t="str">
        <v>SZX</v>
      </c>
      <c r="C2095" t="str">
        <v>SPARES/OTHER</v>
      </c>
      <c r="D2095" s="4">
        <v>45404</v>
      </c>
      <c r="E2095" t="str">
        <v>YAMAHA</v>
      </c>
      <c r="F2095">
        <v>14100742</v>
      </c>
      <c r="G2095">
        <v>45404</v>
      </c>
      <c r="H2095" t="str">
        <v>YMCT|KMB-M703S-A0</v>
      </c>
      <c r="I2095" t="str">
        <v>HOLDER NOZZLE ASSY.</v>
      </c>
      <c r="J2095">
        <v>1</v>
      </c>
      <c r="K2095">
        <v>1</v>
      </c>
      <c r="L2095">
        <v>1061.95</v>
      </c>
      <c r="M2095" t="str">
        <v>CNY</v>
      </c>
      <c r="N2095">
        <v>1.083</v>
      </c>
      <c r="O2095">
        <v>1061.95</v>
      </c>
      <c r="P2095">
        <v>1150.09185</v>
      </c>
      <c r="Q2095" t="str">
        <v>C66SZX-SMT SERVICE</v>
      </c>
      <c r="R2095" t="str">
        <v>HUNAN YESTECH OPTOELECTRONIC CO.,LTD.</v>
      </c>
      <c r="S2095" t="str">
        <v>Same</v>
      </c>
      <c r="T2095">
        <v>901072</v>
      </c>
      <c r="U2095">
        <v>386.01</v>
      </c>
      <c r="V2095" t="str">
        <v>373SMT INV-PTS SALES</v>
      </c>
      <c r="W2095">
        <v>0</v>
      </c>
      <c r="X2095" t="str">
        <v>C66SZ25030</v>
      </c>
      <c r="Y2095">
        <v>1440272</v>
      </c>
      <c r="Z2095" t="str">
        <v>湖南新亚胜光电股份有限公司</v>
      </c>
      <c r="AA2095">
        <v>0</v>
      </c>
      <c r="AB2095">
        <v>2024</v>
      </c>
      <c r="AC2095">
        <v>4</v>
      </c>
      <c r="AD2095" t="str">
        <v>Q1</v>
      </c>
      <c r="AE2095" t="str">
        <v>FY24/25</v>
      </c>
      <c r="AF2095" t="str">
        <v>SOUTH</v>
      </c>
    </row>
    <row r="2096" spans="1:32">
      <c r="A2096" t="str">
        <v>ESSZ</v>
      </c>
      <c r="B2096" t="str">
        <v>SZX</v>
      </c>
      <c r="C2096" t="str">
        <v>SERVICE_CHARGE</v>
      </c>
      <c r="D2096" s="4">
        <v>45405</v>
      </c>
      <c r="E2096" t="str">
        <v>YAMAHA</v>
      </c>
      <c r="F2096">
        <v>12100189</v>
      </c>
      <c r="G2096">
        <v>45405</v>
      </c>
      <c r="H2096" t="str">
        <v>YMCT|REPAIR CHARGE</v>
      </c>
      <c r="I2096" t="str">
        <v>REPAIR CHARGE</v>
      </c>
      <c r="J2096">
        <v>1</v>
      </c>
      <c r="K2096">
        <v>1</v>
      </c>
      <c r="L2096">
        <v>6327.43</v>
      </c>
      <c r="M2096" t="str">
        <v>CNY</v>
      </c>
      <c r="N2096">
        <v>1.083</v>
      </c>
      <c r="O2096">
        <v>6327.43</v>
      </c>
      <c r="P2096">
        <v>6852.6066900000005</v>
      </c>
      <c r="Q2096" t="str">
        <v>C66SZX-SMT SERVICE</v>
      </c>
      <c r="R2096" t="str">
        <v>HUIZHOU LIANTRONICS CO.,LTD</v>
      </c>
      <c r="S2096" t="str">
        <v>Same</v>
      </c>
      <c r="T2096">
        <v>901076</v>
      </c>
      <c r="U2096">
        <v>0</v>
      </c>
      <c r="V2096" t="str">
        <v>373SMT INV-NON-CON</v>
      </c>
      <c r="W2096">
        <v>0</v>
      </c>
      <c r="X2096">
        <v>0</v>
      </c>
      <c r="Y2096">
        <v>0</v>
      </c>
      <c r="Z2096" t="str">
        <v>惠州市联建光电有限公司</v>
      </c>
      <c r="AA2096">
        <v>0</v>
      </c>
      <c r="AB2096">
        <v>2024</v>
      </c>
      <c r="AC2096">
        <v>4</v>
      </c>
      <c r="AD2096" t="str">
        <v>Q1</v>
      </c>
      <c r="AE2096" t="str">
        <v>FY24/25</v>
      </c>
      <c r="AF2096" t="str">
        <v>SOUTH</v>
      </c>
    </row>
    <row r="2097" spans="1:32">
      <c r="A2097" t="str">
        <v>ESSZ</v>
      </c>
      <c r="B2097" t="str">
        <v>SZX</v>
      </c>
      <c r="C2097" t="str">
        <v>SERVICE_CHARGE</v>
      </c>
      <c r="D2097" s="4">
        <v>45405</v>
      </c>
      <c r="E2097" t="str">
        <v>OTHERS</v>
      </c>
      <c r="F2097">
        <v>12100190</v>
      </c>
      <c r="G2097">
        <v>45405</v>
      </c>
      <c r="H2097" t="str">
        <v>ZZZZ|REPAIR CHARGE</v>
      </c>
      <c r="I2097" t="str">
        <v>REPAIR CHARGE</v>
      </c>
      <c r="J2097">
        <v>1</v>
      </c>
      <c r="K2097">
        <v>1</v>
      </c>
      <c r="L2097">
        <v>3672.57</v>
      </c>
      <c r="M2097" t="str">
        <v>CNY</v>
      </c>
      <c r="N2097">
        <v>1.083</v>
      </c>
      <c r="O2097">
        <v>3672.57</v>
      </c>
      <c r="P2097">
        <v>3977.3933099999999</v>
      </c>
      <c r="Q2097" t="str">
        <v>C66SZX-SMT SERVICE</v>
      </c>
      <c r="R2097" t="str">
        <v>Xiamen Compass Semiconductor Company Limited</v>
      </c>
      <c r="S2097" t="str">
        <v>Same</v>
      </c>
      <c r="T2097">
        <v>901075</v>
      </c>
      <c r="U2097">
        <v>0</v>
      </c>
      <c r="V2097" t="str">
        <v>373SMT INV-NON-CON</v>
      </c>
      <c r="W2097">
        <v>0</v>
      </c>
      <c r="X2097" t="str">
        <v>PO#XC2404017</v>
      </c>
      <c r="Y2097">
        <v>0</v>
      </c>
      <c r="Z2097" t="str">
        <v>厦门金柏半导体有限公司</v>
      </c>
      <c r="AA2097">
        <v>0</v>
      </c>
      <c r="AB2097">
        <v>2024</v>
      </c>
      <c r="AC2097">
        <v>4</v>
      </c>
      <c r="AD2097" t="str">
        <v>Q1</v>
      </c>
      <c r="AE2097" t="str">
        <v>FY24/25</v>
      </c>
      <c r="AF2097" t="str">
        <v>SOUTH</v>
      </c>
    </row>
    <row r="2098" spans="1:32">
      <c r="A2098" t="str">
        <v>ESSZ</v>
      </c>
      <c r="B2098" t="str">
        <v>SZX</v>
      </c>
      <c r="C2098" t="str">
        <v>CONTRACT_FEE</v>
      </c>
      <c r="D2098" s="4">
        <v>45406</v>
      </c>
      <c r="E2098" t="str">
        <v>YAMAHA</v>
      </c>
      <c r="F2098">
        <v>13100100</v>
      </c>
      <c r="G2098">
        <v>45406</v>
      </c>
      <c r="H2098" t="str">
        <v>YMCT|REPAIR CHARGE</v>
      </c>
      <c r="I2098" t="str">
        <v>REPAIR CHARGE</v>
      </c>
      <c r="J2098">
        <v>1</v>
      </c>
      <c r="K2098">
        <v>1</v>
      </c>
      <c r="L2098">
        <v>10088.5</v>
      </c>
      <c r="M2098" t="str">
        <v>CNY</v>
      </c>
      <c r="N2098">
        <v>1.083</v>
      </c>
      <c r="O2098">
        <v>10088.5</v>
      </c>
      <c r="P2098">
        <v>10925.845499999999</v>
      </c>
      <c r="Q2098" t="str">
        <v>C66SZX-SMT SERVICE</v>
      </c>
      <c r="R2098" t="str">
        <v>Huizhou Gengchuang Electronics Co., Ltd.</v>
      </c>
      <c r="S2098" t="str">
        <v>Same</v>
      </c>
      <c r="T2098">
        <v>901077</v>
      </c>
      <c r="U2098">
        <v>0</v>
      </c>
      <c r="V2098" t="str">
        <v>373SMT INV-CONTRACT</v>
      </c>
      <c r="W2098">
        <v>0</v>
      </c>
      <c r="X2098">
        <v>0</v>
      </c>
      <c r="Y2098">
        <v>0</v>
      </c>
      <c r="Z2098" t="str">
        <v>惠州市耕创电子有限公司</v>
      </c>
      <c r="AA2098">
        <v>0</v>
      </c>
      <c r="AB2098">
        <v>2024</v>
      </c>
      <c r="AC2098">
        <v>4</v>
      </c>
      <c r="AD2098" t="str">
        <v>Q1</v>
      </c>
      <c r="AE2098" t="str">
        <v>FY24/25</v>
      </c>
      <c r="AF2098" t="str">
        <v>SOUTH</v>
      </c>
    </row>
    <row r="2099" spans="1:32">
      <c r="A2099" t="str">
        <v>ESSZ</v>
      </c>
      <c r="B2099" t="str">
        <v>SZX</v>
      </c>
      <c r="C2099" t="str">
        <v>CONTRACT_FEE</v>
      </c>
      <c r="D2099" s="4">
        <v>45406</v>
      </c>
      <c r="E2099" t="str">
        <v>YAMAHA</v>
      </c>
      <c r="F2099">
        <v>13100100</v>
      </c>
      <c r="G2099">
        <v>45406</v>
      </c>
      <c r="H2099" t="str">
        <v>YMCT|REPAIR CHARGE</v>
      </c>
      <c r="I2099" t="str">
        <v>REPAIR CHARGE</v>
      </c>
      <c r="J2099">
        <v>1</v>
      </c>
      <c r="K2099">
        <v>1</v>
      </c>
      <c r="L2099">
        <v>10088.5</v>
      </c>
      <c r="M2099" t="str">
        <v>CNY</v>
      </c>
      <c r="N2099">
        <v>1.083</v>
      </c>
      <c r="O2099">
        <v>10088.5</v>
      </c>
      <c r="P2099">
        <v>10925.845499999999</v>
      </c>
      <c r="Q2099" t="str">
        <v>C66SZX-SMT SERVICE</v>
      </c>
      <c r="R2099" t="str">
        <v>Huizhou Gengchuang Electronics Co., Ltd.</v>
      </c>
      <c r="S2099" t="str">
        <v>Same</v>
      </c>
      <c r="T2099">
        <v>901077</v>
      </c>
      <c r="U2099">
        <v>0</v>
      </c>
      <c r="V2099" t="str">
        <v>373SMT INV-CONTRACT</v>
      </c>
      <c r="W2099">
        <v>0</v>
      </c>
      <c r="X2099">
        <v>0</v>
      </c>
      <c r="Y2099">
        <v>0</v>
      </c>
      <c r="Z2099" t="str">
        <v>惠州市耕创电子有限公司</v>
      </c>
      <c r="AA2099">
        <v>0</v>
      </c>
      <c r="AB2099">
        <v>2024</v>
      </c>
      <c r="AC2099">
        <v>4</v>
      </c>
      <c r="AD2099" t="str">
        <v>Q1</v>
      </c>
      <c r="AE2099" t="str">
        <v>FY24/25</v>
      </c>
      <c r="AF2099" t="str">
        <v>SOUTH</v>
      </c>
    </row>
    <row r="2100" spans="1:32">
      <c r="A2100" t="str">
        <v>ESSZ</v>
      </c>
      <c r="B2100" t="str">
        <v>SZX</v>
      </c>
      <c r="C2100" t="str">
        <v>CONTRACT_FEE</v>
      </c>
      <c r="D2100" s="4">
        <v>45406</v>
      </c>
      <c r="E2100" t="str">
        <v>YAMAHA</v>
      </c>
      <c r="F2100">
        <v>13100100</v>
      </c>
      <c r="G2100">
        <v>45406</v>
      </c>
      <c r="H2100" t="str">
        <v>YMCT|REPAIR CHARGE</v>
      </c>
      <c r="I2100" t="str">
        <v>REPAIR CHARGE</v>
      </c>
      <c r="J2100">
        <v>1</v>
      </c>
      <c r="K2100">
        <v>1</v>
      </c>
      <c r="L2100">
        <v>10088.5</v>
      </c>
      <c r="M2100" t="str">
        <v>CNY</v>
      </c>
      <c r="N2100">
        <v>1.083</v>
      </c>
      <c r="O2100">
        <v>10088.5</v>
      </c>
      <c r="P2100">
        <v>10925.845499999999</v>
      </c>
      <c r="Q2100" t="str">
        <v>C66SZX-SMT SERVICE</v>
      </c>
      <c r="R2100" t="str">
        <v>Huizhou Gengchuang Electronics Co., Ltd.</v>
      </c>
      <c r="S2100" t="str">
        <v>Same</v>
      </c>
      <c r="T2100">
        <v>901077</v>
      </c>
      <c r="U2100">
        <v>0</v>
      </c>
      <c r="V2100" t="str">
        <v>373SMT INV-CONTRACT</v>
      </c>
      <c r="W2100">
        <v>0</v>
      </c>
      <c r="X2100">
        <v>0</v>
      </c>
      <c r="Y2100">
        <v>0</v>
      </c>
      <c r="Z2100" t="str">
        <v>惠州市耕创电子有限公司</v>
      </c>
      <c r="AA2100">
        <v>0</v>
      </c>
      <c r="AB2100">
        <v>2024</v>
      </c>
      <c r="AC2100">
        <v>4</v>
      </c>
      <c r="AD2100" t="str">
        <v>Q1</v>
      </c>
      <c r="AE2100" t="str">
        <v>FY24/25</v>
      </c>
      <c r="AF2100" t="str">
        <v>SOUTH</v>
      </c>
    </row>
    <row r="2101" spans="1:32">
      <c r="A2101" t="str">
        <v>ESSZ</v>
      </c>
      <c r="B2101" t="str">
        <v>SZX</v>
      </c>
      <c r="C2101" t="str">
        <v>CONTRACT_FEE</v>
      </c>
      <c r="D2101" s="4">
        <v>45406</v>
      </c>
      <c r="E2101" t="str">
        <v>YAMAHA</v>
      </c>
      <c r="F2101">
        <v>13100100</v>
      </c>
      <c r="G2101">
        <v>45406</v>
      </c>
      <c r="H2101" t="str">
        <v>YMCT|REPAIR CHARGE</v>
      </c>
      <c r="I2101" t="str">
        <v>REPAIR CHARGE</v>
      </c>
      <c r="J2101">
        <v>1</v>
      </c>
      <c r="K2101">
        <v>1</v>
      </c>
      <c r="L2101">
        <v>10088.5</v>
      </c>
      <c r="M2101" t="str">
        <v>CNY</v>
      </c>
      <c r="N2101">
        <v>1.083</v>
      </c>
      <c r="O2101">
        <v>10088.5</v>
      </c>
      <c r="P2101">
        <v>10925.845499999999</v>
      </c>
      <c r="Q2101" t="str">
        <v>C66SZX-SMT SERVICE</v>
      </c>
      <c r="R2101" t="str">
        <v>Huizhou Gengchuang Electronics Co., Ltd.</v>
      </c>
      <c r="S2101" t="str">
        <v>Same</v>
      </c>
      <c r="T2101">
        <v>901077</v>
      </c>
      <c r="U2101">
        <v>0</v>
      </c>
      <c r="V2101" t="str">
        <v>373SMT INV-CONTRACT</v>
      </c>
      <c r="W2101">
        <v>0</v>
      </c>
      <c r="X2101">
        <v>0</v>
      </c>
      <c r="Y2101">
        <v>0</v>
      </c>
      <c r="Z2101" t="str">
        <v>惠州市耕创电子有限公司</v>
      </c>
      <c r="AA2101">
        <v>0</v>
      </c>
      <c r="AB2101">
        <v>2024</v>
      </c>
      <c r="AC2101">
        <v>4</v>
      </c>
      <c r="AD2101" t="str">
        <v>Q1</v>
      </c>
      <c r="AE2101" t="str">
        <v>FY24/25</v>
      </c>
      <c r="AF2101" t="str">
        <v>SOUTH</v>
      </c>
    </row>
    <row r="2102" spans="1:32">
      <c r="A2102" t="str">
        <v>ESSZ</v>
      </c>
      <c r="B2102" t="str">
        <v>SZX</v>
      </c>
      <c r="C2102" t="str">
        <v>FEEDER</v>
      </c>
      <c r="D2102" s="4">
        <v>45408</v>
      </c>
      <c r="E2102" t="str">
        <v>YAMAHA</v>
      </c>
      <c r="F2102">
        <v>14100743</v>
      </c>
      <c r="G2102">
        <v>45408</v>
      </c>
      <c r="H2102" t="str">
        <v>YMCT|KLJ-MC200-00</v>
      </c>
      <c r="I2102" t="str">
        <v>ZS FEEDER ASSY. 1216</v>
      </c>
      <c r="J2102">
        <v>10</v>
      </c>
      <c r="K2102">
        <v>10</v>
      </c>
      <c r="L2102">
        <v>29486.73</v>
      </c>
      <c r="M2102" t="str">
        <v>CNY</v>
      </c>
      <c r="N2102">
        <v>1.083</v>
      </c>
      <c r="O2102">
        <v>29486.73</v>
      </c>
      <c r="P2102">
        <v>31934.128589999997</v>
      </c>
      <c r="Q2102" t="str">
        <v>C66SZX-SMT SERVICE</v>
      </c>
      <c r="R2102" t="str">
        <v>Huizhou Boshijie Technology Co., Ltd.</v>
      </c>
      <c r="S2102" t="str">
        <v>Same</v>
      </c>
      <c r="T2102">
        <v>901078</v>
      </c>
      <c r="U2102">
        <v>33841.5</v>
      </c>
      <c r="V2102" t="str">
        <v>373SMT INV-PTS SALES</v>
      </c>
      <c r="W2102">
        <v>0</v>
      </c>
      <c r="X2102" t="str">
        <v>3301-20240417002</v>
      </c>
      <c r="Y2102">
        <v>1444137</v>
      </c>
      <c r="Z2102" t="str">
        <v>惠州市博实结科技有限公司</v>
      </c>
      <c r="AA2102">
        <v>0</v>
      </c>
      <c r="AB2102">
        <v>2024</v>
      </c>
      <c r="AC2102">
        <v>4</v>
      </c>
      <c r="AD2102" t="str">
        <v>Q1</v>
      </c>
      <c r="AE2102" t="str">
        <v>FY24/25</v>
      </c>
      <c r="AF2102" t="str">
        <v>SOUTH</v>
      </c>
    </row>
    <row r="2103" spans="1:32">
      <c r="A2103" t="str">
        <v>ESSZ</v>
      </c>
      <c r="B2103" t="str">
        <v>SZX</v>
      </c>
      <c r="C2103" t="str">
        <v>FEEDER</v>
      </c>
      <c r="D2103" s="4">
        <v>45408</v>
      </c>
      <c r="E2103" t="str">
        <v>YAMAHA</v>
      </c>
      <c r="F2103">
        <v>14100743</v>
      </c>
      <c r="G2103">
        <v>45408</v>
      </c>
      <c r="H2103" t="str">
        <v>YMCT|KLJ-MC400-00</v>
      </c>
      <c r="I2103" t="str">
        <v>ZS FEEDER ASSY. 24mm</v>
      </c>
      <c r="J2103">
        <v>8</v>
      </c>
      <c r="K2103">
        <v>8</v>
      </c>
      <c r="L2103">
        <v>26017.7</v>
      </c>
      <c r="M2103" t="str">
        <v>CNY</v>
      </c>
      <c r="N2103">
        <v>1.083</v>
      </c>
      <c r="O2103">
        <v>26017.7</v>
      </c>
      <c r="P2103">
        <v>28177.169099999999</v>
      </c>
      <c r="Q2103" t="str">
        <v>C66SZX-SMT SERVICE</v>
      </c>
      <c r="R2103" t="str">
        <v>Huizhou Boshijie Technology Co., Ltd.</v>
      </c>
      <c r="S2103" t="str">
        <v>Same</v>
      </c>
      <c r="T2103">
        <v>901078</v>
      </c>
      <c r="U2103">
        <v>29576.400000000001</v>
      </c>
      <c r="V2103" t="str">
        <v>373SMT INV-PTS SALES</v>
      </c>
      <c r="W2103">
        <v>0</v>
      </c>
      <c r="X2103" t="str">
        <v>3301-20240417002</v>
      </c>
      <c r="Y2103">
        <v>1444137</v>
      </c>
      <c r="Z2103" t="str">
        <v>惠州市博实结科技有限公司</v>
      </c>
      <c r="AA2103">
        <v>0</v>
      </c>
      <c r="AB2103">
        <v>2024</v>
      </c>
      <c r="AC2103">
        <v>4</v>
      </c>
      <c r="AD2103" t="str">
        <v>Q1</v>
      </c>
      <c r="AE2103" t="str">
        <v>FY24/25</v>
      </c>
      <c r="AF2103" t="str">
        <v>SOUTH</v>
      </c>
    </row>
    <row r="2104" spans="1:32">
      <c r="A2104" t="str">
        <v>ESSZ</v>
      </c>
      <c r="B2104" t="str">
        <v>SZX</v>
      </c>
      <c r="C2104" t="str">
        <v>FEEDER</v>
      </c>
      <c r="D2104" s="4">
        <v>45408</v>
      </c>
      <c r="E2104" t="str">
        <v>YAMAHA</v>
      </c>
      <c r="F2104">
        <v>14100743</v>
      </c>
      <c r="G2104">
        <v>45408</v>
      </c>
      <c r="H2104" t="str">
        <v>YMCT|KLJ-MC500-00</v>
      </c>
      <c r="I2104" t="str">
        <v>ZS FEEDER ASSY. 32mm</v>
      </c>
      <c r="J2104">
        <v>1</v>
      </c>
      <c r="K2104">
        <v>1</v>
      </c>
      <c r="L2104">
        <v>4162.83</v>
      </c>
      <c r="M2104" t="str">
        <v>CNY</v>
      </c>
      <c r="N2104">
        <v>1.083</v>
      </c>
      <c r="O2104">
        <v>4162.83</v>
      </c>
      <c r="P2104">
        <v>4508.3448899999994</v>
      </c>
      <c r="Q2104" t="str">
        <v>C66SZX-SMT SERVICE</v>
      </c>
      <c r="R2104" t="str">
        <v>Huizhou Boshijie Technology Co., Ltd.</v>
      </c>
      <c r="S2104" t="str">
        <v>Same</v>
      </c>
      <c r="T2104">
        <v>901078</v>
      </c>
      <c r="U2104">
        <v>4688.25</v>
      </c>
      <c r="V2104" t="str">
        <v>373SMT INV-PTS SALES</v>
      </c>
      <c r="W2104">
        <v>0</v>
      </c>
      <c r="X2104" t="str">
        <v>3301-20240417002</v>
      </c>
      <c r="Y2104">
        <v>1444137</v>
      </c>
      <c r="Z2104" t="str">
        <v>惠州市博实结科技有限公司</v>
      </c>
      <c r="AA2104">
        <v>0</v>
      </c>
      <c r="AB2104">
        <v>2024</v>
      </c>
      <c r="AC2104">
        <v>4</v>
      </c>
      <c r="AD2104" t="str">
        <v>Q1</v>
      </c>
      <c r="AE2104" t="str">
        <v>FY24/25</v>
      </c>
      <c r="AF2104" t="str">
        <v>SOUTH</v>
      </c>
    </row>
    <row r="2105" spans="1:32">
      <c r="A2105" t="str">
        <v>ESSZ</v>
      </c>
      <c r="B2105" t="str">
        <v>SZX</v>
      </c>
      <c r="C2105" t="str">
        <v>FEEDER</v>
      </c>
      <c r="D2105" s="4">
        <v>45408</v>
      </c>
      <c r="E2105" t="str">
        <v>YAMAHA</v>
      </c>
      <c r="F2105">
        <v>14100743</v>
      </c>
      <c r="G2105">
        <v>45408</v>
      </c>
      <c r="H2105" t="str">
        <v>YMCT|KLJ-MC600-00</v>
      </c>
      <c r="I2105" t="str">
        <v>ZS FEEDER ASSY. 44mm</v>
      </c>
      <c r="J2105">
        <v>4</v>
      </c>
      <c r="K2105">
        <v>4</v>
      </c>
      <c r="L2105">
        <v>23242.48</v>
      </c>
      <c r="M2105" t="str">
        <v>CNY</v>
      </c>
      <c r="N2105">
        <v>1.083</v>
      </c>
      <c r="O2105">
        <v>23242.48</v>
      </c>
      <c r="P2105">
        <v>25171.60584</v>
      </c>
      <c r="Q2105" t="str">
        <v>C66SZX-SMT SERVICE</v>
      </c>
      <c r="R2105" t="str">
        <v>Huizhou Boshijie Technology Co., Ltd.</v>
      </c>
      <c r="S2105" t="str">
        <v>Same</v>
      </c>
      <c r="T2105">
        <v>901078</v>
      </c>
      <c r="U2105">
        <v>28026.6</v>
      </c>
      <c r="V2105" t="str">
        <v>373SMT INV-PTS SALES</v>
      </c>
      <c r="W2105">
        <v>0</v>
      </c>
      <c r="X2105" t="str">
        <v>3301-20240417002</v>
      </c>
      <c r="Y2105">
        <v>1444137</v>
      </c>
      <c r="Z2105" t="str">
        <v>惠州市博实结科技有限公司</v>
      </c>
      <c r="AA2105">
        <v>0</v>
      </c>
      <c r="AB2105">
        <v>2024</v>
      </c>
      <c r="AC2105">
        <v>4</v>
      </c>
      <c r="AD2105" t="str">
        <v>Q1</v>
      </c>
      <c r="AE2105" t="str">
        <v>FY24/25</v>
      </c>
      <c r="AF2105" t="str">
        <v>SOUTH</v>
      </c>
    </row>
    <row r="2106" spans="1:32">
      <c r="A2106" t="str">
        <v>ESSZ</v>
      </c>
      <c r="B2106" t="str">
        <v>SZX</v>
      </c>
      <c r="C2106" t="str">
        <v>FEEDER</v>
      </c>
      <c r="D2106" s="4">
        <v>45408</v>
      </c>
      <c r="E2106" t="str">
        <v>YAMAHA</v>
      </c>
      <c r="F2106">
        <v>14100743</v>
      </c>
      <c r="G2106">
        <v>45408</v>
      </c>
      <c r="H2106" t="str">
        <v>YMCT|KLJ-MC700-00</v>
      </c>
      <c r="I2106" t="str">
        <v>ZS FEEDER ASSY. 56mm</v>
      </c>
      <c r="J2106">
        <v>1</v>
      </c>
      <c r="K2106">
        <v>1</v>
      </c>
      <c r="L2106">
        <v>6591.15</v>
      </c>
      <c r="M2106" t="str">
        <v>CNY</v>
      </c>
      <c r="N2106">
        <v>1.083</v>
      </c>
      <c r="O2106">
        <v>6591.15</v>
      </c>
      <c r="P2106">
        <v>7138.2154499999997</v>
      </c>
      <c r="Q2106" t="str">
        <v>C66SZX-SMT SERVICE</v>
      </c>
      <c r="R2106" t="str">
        <v>Huizhou Boshijie Technology Co., Ltd.</v>
      </c>
      <c r="S2106" t="str">
        <v>Same</v>
      </c>
      <c r="T2106">
        <v>901078</v>
      </c>
      <c r="U2106">
        <v>6800</v>
      </c>
      <c r="V2106" t="str">
        <v>373SMT INV-PTS SALES</v>
      </c>
      <c r="W2106">
        <v>0</v>
      </c>
      <c r="X2106" t="str">
        <v>3301-20240417002</v>
      </c>
      <c r="Y2106">
        <v>1444137</v>
      </c>
      <c r="Z2106" t="str">
        <v>惠州市博实结科技有限公司</v>
      </c>
      <c r="AA2106">
        <v>0</v>
      </c>
      <c r="AB2106">
        <v>2024</v>
      </c>
      <c r="AC2106">
        <v>4</v>
      </c>
      <c r="AD2106" t="str">
        <v>Q1</v>
      </c>
      <c r="AE2106" t="str">
        <v>FY24/25</v>
      </c>
      <c r="AF2106" t="str">
        <v>SOUTH</v>
      </c>
    </row>
    <row r="2107" spans="1:32">
      <c r="A2107" t="str">
        <v>ESSZ</v>
      </c>
      <c r="B2107" t="str">
        <v>SZX</v>
      </c>
      <c r="C2107" t="str">
        <v>SPARES/OTHER</v>
      </c>
      <c r="D2107" s="4">
        <v>45421</v>
      </c>
      <c r="E2107" t="str">
        <v>YAMAHA</v>
      </c>
      <c r="F2107">
        <v>14100744</v>
      </c>
      <c r="G2107">
        <v>45421</v>
      </c>
      <c r="H2107" t="str">
        <v>YMCT|MSOFT-TOK1781</v>
      </c>
      <c r="I2107" t="str">
        <v>CUSTOMIZED SOFT TOK1781</v>
      </c>
      <c r="J2107">
        <v>1</v>
      </c>
      <c r="K2107">
        <v>1</v>
      </c>
      <c r="L2107">
        <v>22000</v>
      </c>
      <c r="M2107" t="str">
        <v>CNY</v>
      </c>
      <c r="N2107">
        <v>1.083</v>
      </c>
      <c r="O2107">
        <v>22000</v>
      </c>
      <c r="P2107">
        <v>23826</v>
      </c>
      <c r="Q2107" t="str">
        <v>C66SZX-SMT SERVICE</v>
      </c>
      <c r="R2107" t="str">
        <v>FUJI ELECTRIC (SHENZHEN) CO., LTD</v>
      </c>
      <c r="S2107" t="str">
        <v>Same</v>
      </c>
      <c r="T2107">
        <v>901079</v>
      </c>
      <c r="U2107">
        <v>5553.58</v>
      </c>
      <c r="V2107" t="str">
        <v>373SMT INV-PTS SALES</v>
      </c>
      <c r="W2107">
        <v>0</v>
      </c>
      <c r="X2107" t="str">
        <v>4500157233/4500157936</v>
      </c>
      <c r="Y2107">
        <v>1453159</v>
      </c>
      <c r="Z2107" t="str">
        <v>富士电机（深圳）有限公司</v>
      </c>
      <c r="AA2107">
        <v>0</v>
      </c>
      <c r="AB2107">
        <v>2024</v>
      </c>
      <c r="AC2107">
        <v>5</v>
      </c>
      <c r="AD2107" t="str">
        <v>Q1</v>
      </c>
      <c r="AE2107" t="str">
        <v>FY24/25</v>
      </c>
      <c r="AF2107" t="str">
        <v>SOUTH</v>
      </c>
    </row>
    <row r="2108" spans="1:32">
      <c r="A2108" t="str">
        <v>ESSZ</v>
      </c>
      <c r="B2108" t="str">
        <v>SZX</v>
      </c>
      <c r="C2108" t="str">
        <v>SPARES/OTHER</v>
      </c>
      <c r="D2108" s="4">
        <v>45421</v>
      </c>
      <c r="E2108" t="str">
        <v>YAMAHA</v>
      </c>
      <c r="F2108">
        <v>14100744</v>
      </c>
      <c r="G2108">
        <v>45421</v>
      </c>
      <c r="H2108" t="str">
        <v>YMCT|KM0-M71BC-12</v>
      </c>
      <c r="I2108" t="str">
        <v>RUBBEER TIPS: R1-120</v>
      </c>
      <c r="J2108">
        <v>2</v>
      </c>
      <c r="K2108">
        <v>2</v>
      </c>
      <c r="L2108">
        <v>640</v>
      </c>
      <c r="M2108" t="str">
        <v>CNY</v>
      </c>
      <c r="N2108">
        <v>1.083</v>
      </c>
      <c r="O2108">
        <v>640</v>
      </c>
      <c r="P2108">
        <v>693.12</v>
      </c>
      <c r="Q2108" t="str">
        <v>C66SZX-SMT SERVICE</v>
      </c>
      <c r="R2108" t="str">
        <v>FUJI ELECTRIC (SHENZHEN) CO., LTD</v>
      </c>
      <c r="S2108" t="str">
        <v>Same</v>
      </c>
      <c r="T2108">
        <v>901079</v>
      </c>
      <c r="U2108">
        <v>357.48</v>
      </c>
      <c r="V2108" t="str">
        <v>373SMT INV-PTS SALES</v>
      </c>
      <c r="W2108">
        <v>0</v>
      </c>
      <c r="X2108" t="str">
        <v>4500157233/4500157936</v>
      </c>
      <c r="Y2108">
        <v>1453159</v>
      </c>
      <c r="Z2108" t="str">
        <v>富士电机（深圳）有限公司</v>
      </c>
      <c r="AA2108">
        <v>0</v>
      </c>
      <c r="AB2108">
        <v>2024</v>
      </c>
      <c r="AC2108">
        <v>5</v>
      </c>
      <c r="AD2108" t="str">
        <v>Q1</v>
      </c>
      <c r="AE2108" t="str">
        <v>FY24/25</v>
      </c>
      <c r="AF2108" t="str">
        <v>SOUTH</v>
      </c>
    </row>
    <row r="2109" spans="1:32">
      <c r="A2109" t="str">
        <v>ESSZ</v>
      </c>
      <c r="B2109" t="str">
        <v>SZX</v>
      </c>
      <c r="C2109" t="str">
        <v>SPARES/OTHER</v>
      </c>
      <c r="D2109" s="4">
        <v>45421</v>
      </c>
      <c r="E2109" t="str">
        <v>YAMAHA</v>
      </c>
      <c r="F2109">
        <v>14100744</v>
      </c>
      <c r="G2109">
        <v>45421</v>
      </c>
      <c r="H2109" t="str">
        <v>YMCT|KM0-M71BC-12</v>
      </c>
      <c r="I2109" t="str">
        <v>RUBBEER TIPS: R1-120</v>
      </c>
      <c r="J2109">
        <v>15</v>
      </c>
      <c r="K2109">
        <v>15</v>
      </c>
      <c r="L2109">
        <v>4800</v>
      </c>
      <c r="M2109" t="str">
        <v>CNY</v>
      </c>
      <c r="N2109">
        <v>1.083</v>
      </c>
      <c r="O2109">
        <v>4800</v>
      </c>
      <c r="P2109">
        <v>5198.3999999999996</v>
      </c>
      <c r="Q2109" t="str">
        <v>C66SZX-SMT SERVICE</v>
      </c>
      <c r="R2109" t="str">
        <v>FUJI ELECTRIC (SHENZHEN) CO., LTD</v>
      </c>
      <c r="S2109" t="str">
        <v>Same</v>
      </c>
      <c r="T2109">
        <v>901079</v>
      </c>
      <c r="U2109">
        <v>2681.12</v>
      </c>
      <c r="V2109" t="str">
        <v>373SMT INV-PTS SALES</v>
      </c>
      <c r="W2109">
        <v>0</v>
      </c>
      <c r="X2109" t="str">
        <v>4500157233/4500157936</v>
      </c>
      <c r="Y2109">
        <v>1453159</v>
      </c>
      <c r="Z2109" t="str">
        <v>富士电机（深圳）有限公司</v>
      </c>
      <c r="AA2109">
        <v>0</v>
      </c>
      <c r="AB2109">
        <v>2024</v>
      </c>
      <c r="AC2109">
        <v>5</v>
      </c>
      <c r="AD2109" t="str">
        <v>Q1</v>
      </c>
      <c r="AE2109" t="str">
        <v>FY24/25</v>
      </c>
      <c r="AF2109" t="str">
        <v>SOUTH</v>
      </c>
    </row>
    <row r="2110" spans="1:32">
      <c r="A2110" t="str">
        <v>ESSZ</v>
      </c>
      <c r="B2110" t="str">
        <v>SZX</v>
      </c>
      <c r="C2110" t="str">
        <v>SERVICE_CHARGE</v>
      </c>
      <c r="D2110" s="4">
        <v>45422</v>
      </c>
      <c r="E2110" t="str">
        <v>YAMAHA</v>
      </c>
      <c r="F2110">
        <v>12100191</v>
      </c>
      <c r="G2110">
        <v>45422</v>
      </c>
      <c r="H2110" t="str">
        <v>YMCT|REPAIR CHARGE</v>
      </c>
      <c r="I2110" t="str">
        <v>REPAIR CHARGE</v>
      </c>
      <c r="J2110">
        <v>1</v>
      </c>
      <c r="K2110">
        <v>1</v>
      </c>
      <c r="L2110">
        <v>36283.19</v>
      </c>
      <c r="M2110" t="str">
        <v>CNY</v>
      </c>
      <c r="N2110">
        <v>1.083</v>
      </c>
      <c r="O2110">
        <v>36283.19</v>
      </c>
      <c r="P2110">
        <v>39294.694770000002</v>
      </c>
      <c r="Q2110" t="str">
        <v>C66SZX-SMT SERVICE</v>
      </c>
      <c r="R2110" t="str">
        <v>Shenzhen Wanyingfeng Technology Co., Ltd.</v>
      </c>
      <c r="S2110" t="str">
        <v>Same</v>
      </c>
      <c r="T2110">
        <v>901081</v>
      </c>
      <c r="U2110">
        <v>0</v>
      </c>
      <c r="V2110" t="str">
        <v>373SMT INV-NON-CON</v>
      </c>
      <c r="W2110">
        <v>0</v>
      </c>
      <c r="X2110" t="str">
        <v>C66SZ25055REV1</v>
      </c>
      <c r="Y2110">
        <v>0</v>
      </c>
      <c r="Z2110" t="str">
        <v>深圳万赢丰科技有限公司</v>
      </c>
      <c r="AA2110">
        <v>0</v>
      </c>
      <c r="AB2110">
        <v>2024</v>
      </c>
      <c r="AC2110">
        <v>5</v>
      </c>
      <c r="AD2110" t="str">
        <v>Q1</v>
      </c>
      <c r="AE2110" t="str">
        <v>FY24/25</v>
      </c>
      <c r="AF2110" t="str">
        <v>SOUTH</v>
      </c>
    </row>
    <row r="2111" spans="1:32">
      <c r="A2111" t="str">
        <v>ESSZ</v>
      </c>
      <c r="B2111" t="str">
        <v>SZX</v>
      </c>
      <c r="C2111" t="str">
        <v>SERVICE_CHARGE</v>
      </c>
      <c r="D2111" s="4">
        <v>45422</v>
      </c>
      <c r="E2111" t="str">
        <v>YAMAHA</v>
      </c>
      <c r="F2111">
        <v>12100192</v>
      </c>
      <c r="G2111">
        <v>45422</v>
      </c>
      <c r="H2111" t="str">
        <v>YMCT|REPAIR CHARGE</v>
      </c>
      <c r="I2111" t="str">
        <v>REPAIR CHARGE</v>
      </c>
      <c r="J2111">
        <v>1</v>
      </c>
      <c r="K2111">
        <v>1</v>
      </c>
      <c r="L2111">
        <v>1769.91</v>
      </c>
      <c r="M2111" t="str">
        <v>CNY</v>
      </c>
      <c r="N2111">
        <v>1.083</v>
      </c>
      <c r="O2111">
        <v>1769.91</v>
      </c>
      <c r="P2111">
        <v>1916.8125299999999</v>
      </c>
      <c r="Q2111" t="str">
        <v>C66SZX-SMT SERVICE</v>
      </c>
      <c r="R2111" t="str">
        <v>ZHUHAI PILOT TECHNOLOGY CO., LTD</v>
      </c>
      <c r="S2111" t="str">
        <v>Same</v>
      </c>
      <c r="T2111">
        <v>901083</v>
      </c>
      <c r="U2111">
        <v>0</v>
      </c>
      <c r="V2111" t="str">
        <v>373SMT INV-NON-CON</v>
      </c>
      <c r="W2111">
        <v>0</v>
      </c>
      <c r="X2111" t="str">
        <v>CGDD24040029</v>
      </c>
      <c r="Y2111">
        <v>0</v>
      </c>
      <c r="Z2111" t="str">
        <v>珠海派诺科技股份有限公司</v>
      </c>
      <c r="AA2111">
        <v>0</v>
      </c>
      <c r="AB2111">
        <v>2024</v>
      </c>
      <c r="AC2111">
        <v>5</v>
      </c>
      <c r="AD2111" t="str">
        <v>Q1</v>
      </c>
      <c r="AE2111" t="str">
        <v>FY24/25</v>
      </c>
      <c r="AF2111" t="str">
        <v>SOUTH</v>
      </c>
    </row>
    <row r="2112" spans="1:32">
      <c r="A2112" t="str">
        <v>ESSZ</v>
      </c>
      <c r="B2112" t="str">
        <v>SZX</v>
      </c>
      <c r="C2112" t="str">
        <v>FEEDER</v>
      </c>
      <c r="D2112" s="4">
        <v>45422</v>
      </c>
      <c r="E2112" t="str">
        <v>YAMAHA</v>
      </c>
      <c r="F2112">
        <v>14100745</v>
      </c>
      <c r="G2112">
        <v>45422</v>
      </c>
      <c r="H2112" t="str">
        <v>YMCT|KHJ-MC100-00</v>
      </c>
      <c r="I2112" t="str">
        <v>SS TAPE FEEDER 8mm</v>
      </c>
      <c r="J2112">
        <v>10</v>
      </c>
      <c r="K2112">
        <v>10</v>
      </c>
      <c r="L2112">
        <v>0</v>
      </c>
      <c r="M2112" t="str">
        <v>CNY</v>
      </c>
      <c r="N2112">
        <v>1.083</v>
      </c>
      <c r="O2112">
        <v>0</v>
      </c>
      <c r="P2112">
        <v>0</v>
      </c>
      <c r="Q2112" t="str">
        <v>C66SZX-SMT SERVICE</v>
      </c>
      <c r="R2112" t="str">
        <v>Shenzhen Wanyingfeng Technology Co., Ltd.</v>
      </c>
      <c r="S2112" t="str">
        <v>Same</v>
      </c>
      <c r="T2112">
        <v>901082</v>
      </c>
      <c r="U2112">
        <v>21895.49</v>
      </c>
      <c r="V2112" t="str">
        <v>373SMT INV-PTS SALES</v>
      </c>
      <c r="W2112">
        <v>0</v>
      </c>
      <c r="X2112" t="str">
        <v>C66SZ25055REV1</v>
      </c>
      <c r="Y2112">
        <v>1454123</v>
      </c>
      <c r="Z2112" t="str">
        <v>深圳万赢丰科技有限公司</v>
      </c>
      <c r="AA2112">
        <v>0</v>
      </c>
      <c r="AB2112">
        <v>2024</v>
      </c>
      <c r="AC2112">
        <v>5</v>
      </c>
      <c r="AD2112" t="str">
        <v>Q1</v>
      </c>
      <c r="AE2112" t="str">
        <v>FY24/25</v>
      </c>
      <c r="AF2112" t="str">
        <v>SOUTH</v>
      </c>
    </row>
    <row r="2113" spans="1:32">
      <c r="A2113" t="str">
        <v>ESSZ</v>
      </c>
      <c r="B2113" t="str">
        <v>SZX</v>
      </c>
      <c r="C2113" t="str">
        <v>FEEDER</v>
      </c>
      <c r="D2113" s="4">
        <v>45422</v>
      </c>
      <c r="E2113" t="str">
        <v>YAMAHA</v>
      </c>
      <c r="F2113">
        <v>14100745</v>
      </c>
      <c r="G2113">
        <v>45422</v>
      </c>
      <c r="H2113" t="str">
        <v>YMCT|KHJ-MC400-00</v>
      </c>
      <c r="I2113" t="str">
        <v>SS TAPE FEEDER 24mm</v>
      </c>
      <c r="J2113">
        <v>5</v>
      </c>
      <c r="K2113">
        <v>5</v>
      </c>
      <c r="L2113">
        <v>0</v>
      </c>
      <c r="M2113" t="str">
        <v>CNY</v>
      </c>
      <c r="N2113">
        <v>1.083</v>
      </c>
      <c r="O2113">
        <v>0</v>
      </c>
      <c r="P2113">
        <v>0</v>
      </c>
      <c r="Q2113" t="str">
        <v>C66SZX-SMT SERVICE</v>
      </c>
      <c r="R2113" t="str">
        <v>Shenzhen Wanyingfeng Technology Co., Ltd.</v>
      </c>
      <c r="S2113" t="str">
        <v>Same</v>
      </c>
      <c r="T2113">
        <v>901082</v>
      </c>
      <c r="U2113">
        <v>16271.31</v>
      </c>
      <c r="V2113" t="str">
        <v>373SMT INV-PTS SALES</v>
      </c>
      <c r="W2113">
        <v>0</v>
      </c>
      <c r="X2113" t="str">
        <v>C66SZ25055REV1</v>
      </c>
      <c r="Y2113">
        <v>1454123</v>
      </c>
      <c r="Z2113" t="str">
        <v>深圳万赢丰科技有限公司</v>
      </c>
      <c r="AA2113">
        <v>0</v>
      </c>
      <c r="AB2113">
        <v>2024</v>
      </c>
      <c r="AC2113">
        <v>5</v>
      </c>
      <c r="AD2113" t="str">
        <v>Q1</v>
      </c>
      <c r="AE2113" t="str">
        <v>FY24/25</v>
      </c>
      <c r="AF2113" t="str">
        <v>SOUTH</v>
      </c>
    </row>
    <row r="2114" spans="1:32">
      <c r="A2114" t="str">
        <v>ESSZ</v>
      </c>
      <c r="B2114" t="str">
        <v>SZX</v>
      </c>
      <c r="C2114" t="str">
        <v>SPARES/OTHER</v>
      </c>
      <c r="D2114" s="4">
        <v>45422</v>
      </c>
      <c r="E2114" t="str">
        <v>YAMAHA</v>
      </c>
      <c r="F2114">
        <v>14100746</v>
      </c>
      <c r="G2114">
        <v>45422</v>
      </c>
      <c r="H2114" t="str">
        <v>YMCT|KHY-M9129-00</v>
      </c>
      <c r="I2114" t="str">
        <v>BELT 1 CONVEYOR</v>
      </c>
      <c r="J2114">
        <v>3</v>
      </c>
      <c r="K2114">
        <v>3</v>
      </c>
      <c r="L2114">
        <v>823.01</v>
      </c>
      <c r="M2114" t="str">
        <v>CNY</v>
      </c>
      <c r="N2114">
        <v>1.083</v>
      </c>
      <c r="O2114">
        <v>823.01</v>
      </c>
      <c r="P2114">
        <v>891.31982999999991</v>
      </c>
      <c r="Q2114" t="str">
        <v>C66SZX-SMT SERVICE</v>
      </c>
      <c r="R2114" t="str">
        <v>Shenzhen Li Tong Wei Electronics Technology Co., L</v>
      </c>
      <c r="S2114" t="str">
        <v>Same</v>
      </c>
      <c r="T2114">
        <v>901080</v>
      </c>
      <c r="U2114">
        <v>450</v>
      </c>
      <c r="V2114" t="str">
        <v>373SMT INV-PTS SALES</v>
      </c>
      <c r="W2114">
        <v>0</v>
      </c>
      <c r="X2114" t="str">
        <v>C66SZ25001</v>
      </c>
      <c r="Y2114">
        <v>1454188</v>
      </c>
      <c r="Z2114" t="str">
        <v>深圳市力通威电子科技有限公司</v>
      </c>
      <c r="AA2114">
        <v>0</v>
      </c>
      <c r="AB2114">
        <v>2024</v>
      </c>
      <c r="AC2114">
        <v>5</v>
      </c>
      <c r="AD2114" t="str">
        <v>Q1</v>
      </c>
      <c r="AE2114" t="str">
        <v>FY24/25</v>
      </c>
      <c r="AF2114" t="str">
        <v>SOUTH</v>
      </c>
    </row>
    <row r="2115" spans="1:32">
      <c r="A2115" t="str">
        <v>ESSZ</v>
      </c>
      <c r="B2115" t="str">
        <v>SZX</v>
      </c>
      <c r="C2115" t="str">
        <v>SPARES/OTHER</v>
      </c>
      <c r="D2115" s="4">
        <v>45422</v>
      </c>
      <c r="E2115" t="str">
        <v>YAMAHA</v>
      </c>
      <c r="F2115">
        <v>14100747</v>
      </c>
      <c r="G2115">
        <v>45422</v>
      </c>
      <c r="H2115" t="str">
        <v>YMCT|KHY-M3T05-40</v>
      </c>
      <c r="I2115" t="str">
        <v>CUTTER UPPER 288</v>
      </c>
      <c r="J2115">
        <v>1</v>
      </c>
      <c r="K2115">
        <v>1</v>
      </c>
      <c r="L2115">
        <v>1415.93</v>
      </c>
      <c r="M2115" t="str">
        <v>CNY</v>
      </c>
      <c r="N2115">
        <v>1.083</v>
      </c>
      <c r="O2115">
        <v>1415.93</v>
      </c>
      <c r="P2115">
        <v>1533.45219</v>
      </c>
      <c r="Q2115" t="str">
        <v>C66SZX-SMT SERVICE</v>
      </c>
      <c r="R2115" t="str">
        <v>ZHUHAI PILOT TECHNOLOGY CO., LTD</v>
      </c>
      <c r="S2115" t="str">
        <v>Same</v>
      </c>
      <c r="T2115">
        <v>901084</v>
      </c>
      <c r="U2115">
        <v>1010</v>
      </c>
      <c r="V2115" t="str">
        <v>373SMT INV-PTS SALES</v>
      </c>
      <c r="W2115">
        <v>0</v>
      </c>
      <c r="X2115" t="str">
        <v>CGDD24040029</v>
      </c>
      <c r="Y2115">
        <v>1454194</v>
      </c>
      <c r="Z2115" t="str">
        <v>珠海派诺科技股份有限公司</v>
      </c>
      <c r="AA2115">
        <v>0</v>
      </c>
      <c r="AB2115">
        <v>2024</v>
      </c>
      <c r="AC2115">
        <v>5</v>
      </c>
      <c r="AD2115" t="str">
        <v>Q1</v>
      </c>
      <c r="AE2115" t="str">
        <v>FY24/25</v>
      </c>
      <c r="AF2115" t="str">
        <v>SOUTH</v>
      </c>
    </row>
    <row r="2116" spans="1:32">
      <c r="A2116" t="str">
        <v>ESSZ</v>
      </c>
      <c r="B2116" t="str">
        <v>SZX</v>
      </c>
      <c r="C2116" t="str">
        <v>SPARES/OTHER</v>
      </c>
      <c r="D2116" s="4">
        <v>45422</v>
      </c>
      <c r="E2116" t="str">
        <v>YAMAHA</v>
      </c>
      <c r="F2116">
        <v>14100747</v>
      </c>
      <c r="G2116">
        <v>45422</v>
      </c>
      <c r="H2116" t="str">
        <v>YMCT|KHY-M3T07-D0</v>
      </c>
      <c r="I2116" t="str">
        <v>CUTTER  LOWER  288</v>
      </c>
      <c r="J2116">
        <v>2</v>
      </c>
      <c r="K2116">
        <v>2</v>
      </c>
      <c r="L2116">
        <v>2123.89</v>
      </c>
      <c r="M2116" t="str">
        <v>CNY</v>
      </c>
      <c r="N2116">
        <v>1.083</v>
      </c>
      <c r="O2116">
        <v>2123.89</v>
      </c>
      <c r="P2116">
        <v>2300.1728699999999</v>
      </c>
      <c r="Q2116" t="str">
        <v>C66SZX-SMT SERVICE</v>
      </c>
      <c r="R2116" t="str">
        <v>ZHUHAI PILOT TECHNOLOGY CO., LTD</v>
      </c>
      <c r="S2116" t="str">
        <v>Same</v>
      </c>
      <c r="T2116">
        <v>901084</v>
      </c>
      <c r="U2116">
        <v>1616</v>
      </c>
      <c r="V2116" t="str">
        <v>373SMT INV-PTS SALES</v>
      </c>
      <c r="W2116">
        <v>0</v>
      </c>
      <c r="X2116" t="str">
        <v>CGDD24040029</v>
      </c>
      <c r="Y2116">
        <v>1454194</v>
      </c>
      <c r="Z2116" t="str">
        <v>珠海派诺科技股份有限公司</v>
      </c>
      <c r="AA2116">
        <v>0</v>
      </c>
      <c r="AB2116">
        <v>2024</v>
      </c>
      <c r="AC2116">
        <v>5</v>
      </c>
      <c r="AD2116" t="str">
        <v>Q1</v>
      </c>
      <c r="AE2116" t="str">
        <v>FY24/25</v>
      </c>
      <c r="AF2116" t="str">
        <v>SOUTH</v>
      </c>
    </row>
    <row r="2117" spans="1:32">
      <c r="A2117" t="str">
        <v>ESSZ</v>
      </c>
      <c r="B2117" t="str">
        <v>SZX</v>
      </c>
      <c r="C2117" t="str">
        <v>SPARES/OTHER</v>
      </c>
      <c r="D2117" s="4">
        <v>45423</v>
      </c>
      <c r="E2117" t="str">
        <v>YAMAHA</v>
      </c>
      <c r="F2117">
        <v>14100748</v>
      </c>
      <c r="G2117">
        <v>45423</v>
      </c>
      <c r="H2117" t="str">
        <v>YMCT|KMG-M5150-A0</v>
      </c>
      <c r="I2117" t="str">
        <v>KEYBOAD ASSY.E</v>
      </c>
      <c r="J2117">
        <v>4</v>
      </c>
      <c r="K2117">
        <v>4</v>
      </c>
      <c r="L2117">
        <v>17260.18</v>
      </c>
      <c r="M2117" t="str">
        <v>CNY</v>
      </c>
      <c r="N2117">
        <v>1.083</v>
      </c>
      <c r="O2117">
        <v>17260.18</v>
      </c>
      <c r="P2117">
        <v>18692.774939999999</v>
      </c>
      <c r="Q2117" t="str">
        <v>C66SZX-SMT SERVICE</v>
      </c>
      <c r="R2117" t="str">
        <v>Jiang Xi Yi Dong Electronic Technology Co., Ltd.</v>
      </c>
      <c r="S2117" t="str">
        <v>Same</v>
      </c>
      <c r="T2117">
        <v>901085</v>
      </c>
      <c r="U2117">
        <v>9776</v>
      </c>
      <c r="V2117" t="str">
        <v>373SMT INV-PTS SALES</v>
      </c>
      <c r="W2117">
        <v>0</v>
      </c>
      <c r="X2117" t="str">
        <v>4月账单</v>
      </c>
      <c r="Y2117">
        <v>1455127</v>
      </c>
      <c r="Z2117" t="str">
        <v>江西奕东电子科技有限公司</v>
      </c>
      <c r="AA2117">
        <v>0</v>
      </c>
      <c r="AB2117">
        <v>2024</v>
      </c>
      <c r="AC2117">
        <v>5</v>
      </c>
      <c r="AD2117" t="str">
        <v>Q1</v>
      </c>
      <c r="AE2117" t="str">
        <v>FY24/25</v>
      </c>
      <c r="AF2117" t="str">
        <v>SOUTH</v>
      </c>
    </row>
    <row r="2118" spans="1:32">
      <c r="A2118" t="str">
        <v>ESSZ</v>
      </c>
      <c r="B2118" t="str">
        <v>SZX</v>
      </c>
      <c r="C2118" t="str">
        <v>SPARES/OTHER</v>
      </c>
      <c r="D2118" s="4">
        <v>45423</v>
      </c>
      <c r="E2118" t="str">
        <v>YAMAHA</v>
      </c>
      <c r="F2118">
        <v>14100748</v>
      </c>
      <c r="G2118">
        <v>45423</v>
      </c>
      <c r="H2118" t="str">
        <v>YMCT|KLW-M7155-00</v>
      </c>
      <c r="I2118" t="str">
        <v>FILTER CAP</v>
      </c>
      <c r="J2118">
        <v>2</v>
      </c>
      <c r="K2118">
        <v>2</v>
      </c>
      <c r="L2118">
        <v>521.05999999999995</v>
      </c>
      <c r="M2118" t="str">
        <v>CNY</v>
      </c>
      <c r="N2118">
        <v>1.083</v>
      </c>
      <c r="O2118">
        <v>521.05999999999995</v>
      </c>
      <c r="P2118">
        <v>564.30797999999993</v>
      </c>
      <c r="Q2118" t="str">
        <v>C66SZX-SMT SERVICE</v>
      </c>
      <c r="R2118" t="str">
        <v>Jiang Xi Yi Dong Electronic Technology Co., Ltd.</v>
      </c>
      <c r="S2118" t="str">
        <v>Same</v>
      </c>
      <c r="T2118">
        <v>901085</v>
      </c>
      <c r="U2118">
        <v>316.8</v>
      </c>
      <c r="V2118" t="str">
        <v>373SMT INV-PTS SALES</v>
      </c>
      <c r="W2118">
        <v>0</v>
      </c>
      <c r="X2118" t="str">
        <v>4月账单</v>
      </c>
      <c r="Y2118">
        <v>1455127</v>
      </c>
      <c r="Z2118" t="str">
        <v>江西奕东电子科技有限公司</v>
      </c>
      <c r="AA2118">
        <v>0</v>
      </c>
      <c r="AB2118">
        <v>2024</v>
      </c>
      <c r="AC2118">
        <v>5</v>
      </c>
      <c r="AD2118" t="str">
        <v>Q1</v>
      </c>
      <c r="AE2118" t="str">
        <v>FY24/25</v>
      </c>
      <c r="AF2118" t="str">
        <v>SOUTH</v>
      </c>
    </row>
    <row r="2119" spans="1:32">
      <c r="A2119" t="str">
        <v>ESSZ</v>
      </c>
      <c r="B2119" t="str">
        <v>SZX</v>
      </c>
      <c r="C2119" t="str">
        <v>SPARES/OTHER</v>
      </c>
      <c r="D2119" s="4">
        <v>45423</v>
      </c>
      <c r="E2119" t="str">
        <v>YAMAHA</v>
      </c>
      <c r="F2119">
        <v>14100748</v>
      </c>
      <c r="G2119">
        <v>45423</v>
      </c>
      <c r="H2119" t="str">
        <v>YMCT|KMG-M7A16-00</v>
      </c>
      <c r="I2119" t="str">
        <v>COVER PRIZM</v>
      </c>
      <c r="J2119">
        <v>1</v>
      </c>
      <c r="K2119">
        <v>1</v>
      </c>
      <c r="L2119">
        <v>40.71</v>
      </c>
      <c r="M2119" t="str">
        <v>CNY</v>
      </c>
      <c r="N2119">
        <v>1.083</v>
      </c>
      <c r="O2119">
        <v>40.71</v>
      </c>
      <c r="P2119">
        <v>44.088929999999998</v>
      </c>
      <c r="Q2119" t="str">
        <v>C66SZX-SMT SERVICE</v>
      </c>
      <c r="R2119" t="str">
        <v>Jiang Xi Yi Dong Electronic Technology Co., Ltd.</v>
      </c>
      <c r="S2119" t="str">
        <v>Same</v>
      </c>
      <c r="T2119">
        <v>901085</v>
      </c>
      <c r="U2119">
        <v>23</v>
      </c>
      <c r="V2119" t="str">
        <v>373SMT INV-PTS SALES</v>
      </c>
      <c r="W2119">
        <v>0</v>
      </c>
      <c r="X2119" t="str">
        <v>4月账单</v>
      </c>
      <c r="Y2119">
        <v>1455127</v>
      </c>
      <c r="Z2119" t="str">
        <v>江西奕东电子科技有限公司</v>
      </c>
      <c r="AA2119">
        <v>0</v>
      </c>
      <c r="AB2119">
        <v>2024</v>
      </c>
      <c r="AC2119">
        <v>5</v>
      </c>
      <c r="AD2119" t="str">
        <v>Q1</v>
      </c>
      <c r="AE2119" t="str">
        <v>FY24/25</v>
      </c>
      <c r="AF2119" t="str">
        <v>SOUTH</v>
      </c>
    </row>
    <row r="2120" spans="1:32">
      <c r="A2120" t="str">
        <v>ESSZ</v>
      </c>
      <c r="B2120" t="str">
        <v>SZX</v>
      </c>
      <c r="C2120" t="str">
        <v>SPARES/OTHER</v>
      </c>
      <c r="D2120" s="4">
        <v>45423</v>
      </c>
      <c r="E2120" t="str">
        <v>YAMAHA</v>
      </c>
      <c r="F2120">
        <v>14100748</v>
      </c>
      <c r="G2120">
        <v>45423</v>
      </c>
      <c r="H2120" t="str">
        <v>YMCT|KLW-M516A-00</v>
      </c>
      <c r="I2120" t="str">
        <v>PEN TOUCH</v>
      </c>
      <c r="J2120">
        <v>1</v>
      </c>
      <c r="K2120">
        <v>1</v>
      </c>
      <c r="L2120">
        <v>16.28</v>
      </c>
      <c r="M2120" t="str">
        <v>CNY</v>
      </c>
      <c r="N2120">
        <v>1.083</v>
      </c>
      <c r="O2120">
        <v>16.28</v>
      </c>
      <c r="P2120">
        <v>17.631240000000002</v>
      </c>
      <c r="Q2120" t="str">
        <v>C66SZX-SMT SERVICE</v>
      </c>
      <c r="R2120" t="str">
        <v>Jiang Xi Yi Dong Electronic Technology Co., Ltd.</v>
      </c>
      <c r="S2120" t="str">
        <v>Same</v>
      </c>
      <c r="T2120">
        <v>901085</v>
      </c>
      <c r="U2120">
        <v>9</v>
      </c>
      <c r="V2120" t="str">
        <v>373SMT INV-PTS SALES</v>
      </c>
      <c r="W2120">
        <v>0</v>
      </c>
      <c r="X2120" t="str">
        <v>4月账单</v>
      </c>
      <c r="Y2120">
        <v>1455127</v>
      </c>
      <c r="Z2120" t="str">
        <v>江西奕东电子科技有限公司</v>
      </c>
      <c r="AA2120">
        <v>0</v>
      </c>
      <c r="AB2120">
        <v>2024</v>
      </c>
      <c r="AC2120">
        <v>5</v>
      </c>
      <c r="AD2120" t="str">
        <v>Q1</v>
      </c>
      <c r="AE2120" t="str">
        <v>FY24/25</v>
      </c>
      <c r="AF2120" t="str">
        <v>SOUTH</v>
      </c>
    </row>
    <row r="2121" spans="1:32">
      <c r="A2121" t="str">
        <v>ESSZ</v>
      </c>
      <c r="B2121" t="str">
        <v>SZX</v>
      </c>
      <c r="C2121" t="str">
        <v>SPARES/OTHER</v>
      </c>
      <c r="D2121" s="4">
        <v>45423</v>
      </c>
      <c r="E2121" t="str">
        <v>YAMAHA</v>
      </c>
      <c r="F2121">
        <v>14100748</v>
      </c>
      <c r="G2121">
        <v>45423</v>
      </c>
      <c r="H2121" t="str">
        <v>YMCT|KMG-M755S-00</v>
      </c>
      <c r="I2121" t="str">
        <v>SC.LIGHT BRD.SET</v>
      </c>
      <c r="J2121">
        <v>1</v>
      </c>
      <c r="K2121">
        <v>1</v>
      </c>
      <c r="L2121">
        <v>1669.03</v>
      </c>
      <c r="M2121" t="str">
        <v>CNY</v>
      </c>
      <c r="N2121">
        <v>1.083</v>
      </c>
      <c r="O2121">
        <v>1669.03</v>
      </c>
      <c r="P2121">
        <v>1807.5594899999999</v>
      </c>
      <c r="Q2121" t="str">
        <v>C66SZX-SMT SERVICE</v>
      </c>
      <c r="R2121" t="str">
        <v>Jiang Xi Yi Dong Electronic Technology Co., Ltd.</v>
      </c>
      <c r="S2121" t="str">
        <v>Same</v>
      </c>
      <c r="T2121">
        <v>901085</v>
      </c>
      <c r="U2121">
        <v>209.52</v>
      </c>
      <c r="V2121" t="str">
        <v>373SMT INV-PTS SALES</v>
      </c>
      <c r="W2121">
        <v>0</v>
      </c>
      <c r="X2121" t="str">
        <v>4月账单</v>
      </c>
      <c r="Y2121">
        <v>1455127</v>
      </c>
      <c r="Z2121" t="str">
        <v>江西奕东电子科技有限公司</v>
      </c>
      <c r="AA2121">
        <v>0</v>
      </c>
      <c r="AB2121">
        <v>2024</v>
      </c>
      <c r="AC2121">
        <v>5</v>
      </c>
      <c r="AD2121" t="str">
        <v>Q1</v>
      </c>
      <c r="AE2121" t="str">
        <v>FY24/25</v>
      </c>
      <c r="AF2121" t="str">
        <v>SOUTH</v>
      </c>
    </row>
    <row r="2122" spans="1:32">
      <c r="A2122" t="str">
        <v>ESSZ</v>
      </c>
      <c r="B2122" t="str">
        <v>SZX</v>
      </c>
      <c r="C2122" t="str">
        <v>SPARES/OTHER</v>
      </c>
      <c r="D2122" s="4">
        <v>45425</v>
      </c>
      <c r="E2122" t="str">
        <v>OTHERS</v>
      </c>
      <c r="F2122">
        <v>14100749</v>
      </c>
      <c r="G2122">
        <v>45425</v>
      </c>
      <c r="H2122" t="str">
        <v>ZMTR|22ABN</v>
      </c>
      <c r="I2122" t="str">
        <v>SPECIAL NOZZLE</v>
      </c>
      <c r="J2122">
        <v>1</v>
      </c>
      <c r="K2122">
        <v>1</v>
      </c>
      <c r="L2122">
        <v>2200</v>
      </c>
      <c r="M2122" t="str">
        <v>CNY</v>
      </c>
      <c r="N2122">
        <v>1.083</v>
      </c>
      <c r="O2122">
        <v>2200</v>
      </c>
      <c r="P2122">
        <v>2382.6</v>
      </c>
      <c r="Q2122" t="str">
        <v>C66SZX-SMT SERVICE</v>
      </c>
      <c r="R2122" t="str">
        <v>UNITED FUJI SEMICONDUCTORS CO., LTD.</v>
      </c>
      <c r="S2122" t="str">
        <v>Same</v>
      </c>
      <c r="T2122">
        <v>901086</v>
      </c>
      <c r="U2122">
        <v>1061.95</v>
      </c>
      <c r="V2122" t="str">
        <v>373SMT INV-PTS SALES</v>
      </c>
      <c r="W2122">
        <v>0</v>
      </c>
      <c r="X2122" t="str">
        <v>90000C0097</v>
      </c>
      <c r="Y2122">
        <v>1456176</v>
      </c>
      <c r="Z2122" t="str">
        <v>联合富士半导体有限公司</v>
      </c>
      <c r="AA2122">
        <v>0</v>
      </c>
      <c r="AB2122">
        <v>2024</v>
      </c>
      <c r="AC2122">
        <v>5</v>
      </c>
      <c r="AD2122" t="str">
        <v>Q1</v>
      </c>
      <c r="AE2122" t="str">
        <v>FY24/25</v>
      </c>
      <c r="AF2122" t="str">
        <v>SOUTH</v>
      </c>
    </row>
    <row r="2123" spans="1:32">
      <c r="A2123" t="str">
        <v>ESSZ</v>
      </c>
      <c r="B2123" t="str">
        <v>SZX</v>
      </c>
      <c r="C2123" t="str">
        <v>SPARES/OTHER</v>
      </c>
      <c r="D2123" s="4">
        <v>45425</v>
      </c>
      <c r="E2123" t="str">
        <v>YAMAHA</v>
      </c>
      <c r="F2123">
        <v>14100749</v>
      </c>
      <c r="G2123">
        <v>45425</v>
      </c>
      <c r="H2123" t="str">
        <v>YMCT|SKGRM7ABG500</v>
      </c>
      <c r="I2123" t="str">
        <v>VACUUM PAD 22ABG-5</v>
      </c>
      <c r="J2123">
        <v>20</v>
      </c>
      <c r="K2123">
        <v>20</v>
      </c>
      <c r="L2123">
        <v>3300</v>
      </c>
      <c r="M2123" t="str">
        <v>CNY</v>
      </c>
      <c r="N2123">
        <v>1.083</v>
      </c>
      <c r="O2123">
        <v>3300</v>
      </c>
      <c r="P2123">
        <v>3573.9</v>
      </c>
      <c r="Q2123" t="str">
        <v>C66SZX-SMT SERVICE</v>
      </c>
      <c r="R2123" t="str">
        <v>UNITED FUJI SEMICONDUCTORS CO., LTD.</v>
      </c>
      <c r="S2123" t="str">
        <v>Same</v>
      </c>
      <c r="T2123">
        <v>901086</v>
      </c>
      <c r="U2123">
        <v>1777.2</v>
      </c>
      <c r="V2123" t="str">
        <v>373SMT INV-PTS SALES</v>
      </c>
      <c r="W2123">
        <v>0</v>
      </c>
      <c r="X2123" t="str">
        <v>90000C0097</v>
      </c>
      <c r="Y2123">
        <v>1456176</v>
      </c>
      <c r="Z2123" t="str">
        <v>联合富士半导体有限公司</v>
      </c>
      <c r="AA2123">
        <v>0</v>
      </c>
      <c r="AB2123">
        <v>2024</v>
      </c>
      <c r="AC2123">
        <v>5</v>
      </c>
      <c r="AD2123" t="str">
        <v>Q1</v>
      </c>
      <c r="AE2123" t="str">
        <v>FY24/25</v>
      </c>
      <c r="AF2123" t="str">
        <v>SOUTH</v>
      </c>
    </row>
    <row r="2124" spans="1:32">
      <c r="A2124" t="str">
        <v>ESSZ</v>
      </c>
      <c r="B2124" t="str">
        <v>SZX</v>
      </c>
      <c r="C2124" t="str">
        <v>SPARES/OTHER</v>
      </c>
      <c r="D2124" s="4">
        <v>45428</v>
      </c>
      <c r="E2124" t="str">
        <v>YAMAHA</v>
      </c>
      <c r="F2124">
        <v>14100750</v>
      </c>
      <c r="G2124">
        <v>45428</v>
      </c>
      <c r="H2124" t="str">
        <v>YMCT|KHY-M7116-00</v>
      </c>
      <c r="I2124" t="str">
        <v>SPRING RETURN</v>
      </c>
      <c r="J2124">
        <v>2</v>
      </c>
      <c r="K2124">
        <v>2</v>
      </c>
      <c r="L2124">
        <v>84.96</v>
      </c>
      <c r="M2124" t="str">
        <v>CNY</v>
      </c>
      <c r="N2124">
        <v>1.083</v>
      </c>
      <c r="O2124">
        <v>84.96</v>
      </c>
      <c r="P2124">
        <v>92.011679999999984</v>
      </c>
      <c r="Q2124" t="str">
        <v>C66SZX-SMT SERVICE</v>
      </c>
      <c r="R2124" t="str">
        <v>Hai Xin Technology(ShenZhen) Company Limited.</v>
      </c>
      <c r="S2124" t="str">
        <v>Same</v>
      </c>
      <c r="T2124">
        <v>901087</v>
      </c>
      <c r="U2124">
        <v>45.36</v>
      </c>
      <c r="V2124" t="str">
        <v>373SMT INV-PTS SALES</v>
      </c>
      <c r="W2124">
        <v>0</v>
      </c>
      <c r="X2124" t="str">
        <v>PO2403000556-KDA04/PO2403000581-KDA04</v>
      </c>
      <c r="Y2124">
        <v>1459110</v>
      </c>
      <c r="Z2124" t="str">
        <v>海星科技（深圳）有限公司</v>
      </c>
      <c r="AA2124">
        <v>0</v>
      </c>
      <c r="AB2124">
        <v>2024</v>
      </c>
      <c r="AC2124">
        <v>5</v>
      </c>
      <c r="AD2124" t="str">
        <v>Q1</v>
      </c>
      <c r="AE2124" t="str">
        <v>FY24/25</v>
      </c>
      <c r="AF2124" t="str">
        <v>SOUTH</v>
      </c>
    </row>
    <row r="2125" spans="1:32">
      <c r="A2125" t="str">
        <v>ESSZ</v>
      </c>
      <c r="B2125" t="str">
        <v>SZX</v>
      </c>
      <c r="C2125" t="str">
        <v>SPARES/OTHER</v>
      </c>
      <c r="D2125" s="4">
        <v>45428</v>
      </c>
      <c r="E2125" t="str">
        <v>YAMAHA</v>
      </c>
      <c r="F2125">
        <v>14100750</v>
      </c>
      <c r="G2125">
        <v>45428</v>
      </c>
      <c r="H2125" t="str">
        <v>YMCT|KLV-M9127-00</v>
      </c>
      <c r="I2125" t="str">
        <v>BELT CONV.</v>
      </c>
      <c r="J2125">
        <v>2</v>
      </c>
      <c r="K2125">
        <v>2</v>
      </c>
      <c r="L2125">
        <v>973.45</v>
      </c>
      <c r="M2125" t="str">
        <v>CNY</v>
      </c>
      <c r="N2125">
        <v>1.083</v>
      </c>
      <c r="O2125">
        <v>973.45</v>
      </c>
      <c r="P2125">
        <v>1054.2463500000001</v>
      </c>
      <c r="Q2125" t="str">
        <v>C66SZX-SMT SERVICE</v>
      </c>
      <c r="R2125" t="str">
        <v>Hai Xin Technology(ShenZhen) Company Limited.</v>
      </c>
      <c r="S2125" t="str">
        <v>Same</v>
      </c>
      <c r="T2125">
        <v>901087</v>
      </c>
      <c r="U2125">
        <v>477.4</v>
      </c>
      <c r="V2125" t="str">
        <v>373SMT INV-PTS SALES</v>
      </c>
      <c r="W2125">
        <v>0</v>
      </c>
      <c r="X2125" t="str">
        <v>PO2403000556-KDA04/PO2403000581-KDA04</v>
      </c>
      <c r="Y2125">
        <v>1459110</v>
      </c>
      <c r="Z2125" t="str">
        <v>海星科技（深圳）有限公司</v>
      </c>
      <c r="AA2125">
        <v>0</v>
      </c>
      <c r="AB2125">
        <v>2024</v>
      </c>
      <c r="AC2125">
        <v>5</v>
      </c>
      <c r="AD2125" t="str">
        <v>Q1</v>
      </c>
      <c r="AE2125" t="str">
        <v>FY24/25</v>
      </c>
      <c r="AF2125" t="str">
        <v>SOUTH</v>
      </c>
    </row>
    <row r="2126" spans="1:32">
      <c r="A2126" t="str">
        <v>ESSZ</v>
      </c>
      <c r="B2126" t="str">
        <v>SZX</v>
      </c>
      <c r="C2126" t="str">
        <v>SERVICE_CHARGE</v>
      </c>
      <c r="D2126" s="4">
        <v>45433</v>
      </c>
      <c r="E2126" t="str">
        <v>YAMAHA</v>
      </c>
      <c r="F2126">
        <v>12100193</v>
      </c>
      <c r="G2126">
        <v>45433</v>
      </c>
      <c r="H2126" t="str">
        <v>YMCT|REPAIR CHARGE</v>
      </c>
      <c r="I2126" t="str">
        <v>REPAIR CHARGE</v>
      </c>
      <c r="J2126">
        <v>1</v>
      </c>
      <c r="K2126">
        <v>1</v>
      </c>
      <c r="L2126">
        <v>27876.11</v>
      </c>
      <c r="M2126" t="str">
        <v>CNY</v>
      </c>
      <c r="N2126">
        <v>1.083</v>
      </c>
      <c r="O2126">
        <v>27876.11</v>
      </c>
      <c r="P2126">
        <v>30189.827129999998</v>
      </c>
      <c r="Q2126" t="str">
        <v>C66SZX-SMT SERVICE</v>
      </c>
      <c r="R2126" t="str">
        <v>JiangXi Netis Technology Co., Ltd.</v>
      </c>
      <c r="S2126" t="str">
        <v>Same</v>
      </c>
      <c r="T2126">
        <v>901089</v>
      </c>
      <c r="U2126">
        <v>0</v>
      </c>
      <c r="V2126" t="str">
        <v>373SMT INV-NON-CON</v>
      </c>
      <c r="W2126">
        <v>0</v>
      </c>
      <c r="X2126">
        <v>4400023553</v>
      </c>
      <c r="Y2126">
        <v>0</v>
      </c>
      <c r="Z2126" t="str">
        <v>江西网是科技有限公司</v>
      </c>
      <c r="AA2126">
        <v>0</v>
      </c>
      <c r="AB2126">
        <v>2024</v>
      </c>
      <c r="AC2126">
        <v>5</v>
      </c>
      <c r="AD2126" t="str">
        <v>Q1</v>
      </c>
      <c r="AE2126" t="str">
        <v>FY24/25</v>
      </c>
      <c r="AF2126" t="str">
        <v>SOUTH</v>
      </c>
    </row>
    <row r="2127" spans="1:32">
      <c r="A2127" t="str">
        <v>ESSZ</v>
      </c>
      <c r="B2127" t="str">
        <v>SZX</v>
      </c>
      <c r="C2127" t="str">
        <v>SPARES/OTHER</v>
      </c>
      <c r="D2127" s="4">
        <v>45433</v>
      </c>
      <c r="E2127" t="str">
        <v>YAMAHA</v>
      </c>
      <c r="F2127">
        <v>14100751</v>
      </c>
      <c r="G2127">
        <v>45433</v>
      </c>
      <c r="H2127" t="str">
        <v>YMCT|KGX-M18A3-02</v>
      </c>
      <c r="I2127" t="str">
        <v>PLUNGER ASSY.</v>
      </c>
      <c r="J2127">
        <v>8</v>
      </c>
      <c r="K2127">
        <v>8</v>
      </c>
      <c r="L2127">
        <v>2831.86</v>
      </c>
      <c r="M2127" t="str">
        <v>CNY</v>
      </c>
      <c r="N2127">
        <v>1.083</v>
      </c>
      <c r="O2127">
        <v>2831.86</v>
      </c>
      <c r="P2127">
        <v>3066.9043799999999</v>
      </c>
      <c r="Q2127" t="str">
        <v>C66SZX-SMT SERVICE</v>
      </c>
      <c r="R2127" t="str">
        <v>JiangXi Netis Technology Co., Ltd.</v>
      </c>
      <c r="S2127" t="str">
        <v>Same</v>
      </c>
      <c r="T2127">
        <v>901088</v>
      </c>
      <c r="U2127">
        <v>1763.84</v>
      </c>
      <c r="V2127" t="str">
        <v>373SMT INV-PTS SALES</v>
      </c>
      <c r="W2127">
        <v>0</v>
      </c>
      <c r="X2127">
        <v>4400022770</v>
      </c>
      <c r="Y2127">
        <v>1462253</v>
      </c>
      <c r="Z2127" t="str">
        <v>江西网是科技有限公司</v>
      </c>
      <c r="AA2127">
        <v>0</v>
      </c>
      <c r="AB2127">
        <v>2024</v>
      </c>
      <c r="AC2127">
        <v>5</v>
      </c>
      <c r="AD2127" t="str">
        <v>Q1</v>
      </c>
      <c r="AE2127" t="str">
        <v>FY24/25</v>
      </c>
      <c r="AF2127" t="str">
        <v>SOUTH</v>
      </c>
    </row>
    <row r="2128" spans="1:32">
      <c r="A2128" t="str">
        <v>ESSZ</v>
      </c>
      <c r="B2128" t="str">
        <v>SZX</v>
      </c>
      <c r="C2128" t="str">
        <v>SPARES/OTHER</v>
      </c>
      <c r="D2128" s="4">
        <v>45433</v>
      </c>
      <c r="E2128" t="str">
        <v>YAMAHA</v>
      </c>
      <c r="F2128">
        <v>14100751</v>
      </c>
      <c r="G2128">
        <v>45433</v>
      </c>
      <c r="H2128" t="str">
        <v>YMCT|KKU-M1815-00</v>
      </c>
      <c r="I2128" t="str">
        <v>GUIDE HOOK 1</v>
      </c>
      <c r="J2128">
        <v>6</v>
      </c>
      <c r="K2128">
        <v>6</v>
      </c>
      <c r="L2128">
        <v>1964.6</v>
      </c>
      <c r="M2128" t="str">
        <v>CNY</v>
      </c>
      <c r="N2128">
        <v>1.083</v>
      </c>
      <c r="O2128">
        <v>1964.6</v>
      </c>
      <c r="P2128">
        <v>2127.6617999999999</v>
      </c>
      <c r="Q2128" t="str">
        <v>C66SZX-SMT SERVICE</v>
      </c>
      <c r="R2128" t="str">
        <v>JiangXi Netis Technology Co., Ltd.</v>
      </c>
      <c r="S2128" t="str">
        <v>Same</v>
      </c>
      <c r="T2128">
        <v>901088</v>
      </c>
      <c r="U2128">
        <v>1280.4000000000001</v>
      </c>
      <c r="V2128" t="str">
        <v>373SMT INV-PTS SALES</v>
      </c>
      <c r="W2128">
        <v>0</v>
      </c>
      <c r="X2128">
        <v>4400022770</v>
      </c>
      <c r="Y2128">
        <v>1462253</v>
      </c>
      <c r="Z2128" t="str">
        <v>江西网是科技有限公司</v>
      </c>
      <c r="AA2128">
        <v>0</v>
      </c>
      <c r="AB2128">
        <v>2024</v>
      </c>
      <c r="AC2128">
        <v>5</v>
      </c>
      <c r="AD2128" t="str">
        <v>Q1</v>
      </c>
      <c r="AE2128" t="str">
        <v>FY24/25</v>
      </c>
      <c r="AF2128" t="str">
        <v>SOUTH</v>
      </c>
    </row>
    <row r="2129" spans="1:32">
      <c r="A2129" t="str">
        <v>ESSZ</v>
      </c>
      <c r="B2129" t="str">
        <v>SZX</v>
      </c>
      <c r="C2129" t="str">
        <v>SPARES/OTHER</v>
      </c>
      <c r="D2129" s="4">
        <v>45433</v>
      </c>
      <c r="E2129" t="str">
        <v>YAMAHA</v>
      </c>
      <c r="F2129">
        <v>14100751</v>
      </c>
      <c r="G2129">
        <v>45433</v>
      </c>
      <c r="H2129" t="str">
        <v>YMCT|KKU-M1816-00</v>
      </c>
      <c r="I2129" t="str">
        <v>GUIDE HOOK 2</v>
      </c>
      <c r="J2129">
        <v>2</v>
      </c>
      <c r="K2129">
        <v>2</v>
      </c>
      <c r="L2129">
        <v>690.27</v>
      </c>
      <c r="M2129" t="str">
        <v>CNY</v>
      </c>
      <c r="N2129">
        <v>1.083</v>
      </c>
      <c r="O2129">
        <v>690.27</v>
      </c>
      <c r="P2129">
        <v>747.56241</v>
      </c>
      <c r="Q2129" t="str">
        <v>C66SZX-SMT SERVICE</v>
      </c>
      <c r="R2129" t="str">
        <v>JiangXi Netis Technology Co., Ltd.</v>
      </c>
      <c r="S2129" t="str">
        <v>Same</v>
      </c>
      <c r="T2129">
        <v>901088</v>
      </c>
      <c r="U2129">
        <v>453.2</v>
      </c>
      <c r="V2129" t="str">
        <v>373SMT INV-PTS SALES</v>
      </c>
      <c r="W2129">
        <v>0</v>
      </c>
      <c r="X2129">
        <v>4400022770</v>
      </c>
      <c r="Y2129">
        <v>1462253</v>
      </c>
      <c r="Z2129" t="str">
        <v>江西网是科技有限公司</v>
      </c>
      <c r="AA2129">
        <v>0</v>
      </c>
      <c r="AB2129">
        <v>2024</v>
      </c>
      <c r="AC2129">
        <v>5</v>
      </c>
      <c r="AD2129" t="str">
        <v>Q1</v>
      </c>
      <c r="AE2129" t="str">
        <v>FY24/25</v>
      </c>
      <c r="AF2129" t="str">
        <v>SOUTH</v>
      </c>
    </row>
    <row r="2130" spans="1:32">
      <c r="A2130" t="str">
        <v>ESSZ</v>
      </c>
      <c r="B2130" t="str">
        <v>SZX</v>
      </c>
      <c r="C2130" t="str">
        <v>SPARES/OTHER</v>
      </c>
      <c r="D2130" s="4">
        <v>45433</v>
      </c>
      <c r="E2130" t="str">
        <v>YAMAHA</v>
      </c>
      <c r="F2130">
        <v>14100751</v>
      </c>
      <c r="G2130">
        <v>45433</v>
      </c>
      <c r="H2130" t="str">
        <v>YMCT|KKU-M1817-00</v>
      </c>
      <c r="I2130" t="str">
        <v>GUIDE HOOK 3</v>
      </c>
      <c r="J2130">
        <v>2</v>
      </c>
      <c r="K2130">
        <v>2</v>
      </c>
      <c r="L2130">
        <v>1415.93</v>
      </c>
      <c r="M2130" t="str">
        <v>CNY</v>
      </c>
      <c r="N2130">
        <v>1.083</v>
      </c>
      <c r="O2130">
        <v>1415.93</v>
      </c>
      <c r="P2130">
        <v>1533.45219</v>
      </c>
      <c r="Q2130" t="str">
        <v>C66SZX-SMT SERVICE</v>
      </c>
      <c r="R2130" t="str">
        <v>JiangXi Netis Technology Co., Ltd.</v>
      </c>
      <c r="S2130" t="str">
        <v>Same</v>
      </c>
      <c r="T2130">
        <v>901088</v>
      </c>
      <c r="U2130">
        <v>932.8</v>
      </c>
      <c r="V2130" t="str">
        <v>373SMT INV-PTS SALES</v>
      </c>
      <c r="W2130">
        <v>0</v>
      </c>
      <c r="X2130">
        <v>4400022770</v>
      </c>
      <c r="Y2130">
        <v>1462253</v>
      </c>
      <c r="Z2130" t="str">
        <v>江西网是科技有限公司</v>
      </c>
      <c r="AA2130">
        <v>0</v>
      </c>
      <c r="AB2130">
        <v>2024</v>
      </c>
      <c r="AC2130">
        <v>5</v>
      </c>
      <c r="AD2130" t="str">
        <v>Q1</v>
      </c>
      <c r="AE2130" t="str">
        <v>FY24/25</v>
      </c>
      <c r="AF2130" t="str">
        <v>SOUTH</v>
      </c>
    </row>
    <row r="2131" spans="1:32">
      <c r="A2131" t="str">
        <v>ESSZ</v>
      </c>
      <c r="B2131" t="str">
        <v>SZX</v>
      </c>
      <c r="C2131" t="str">
        <v>SPARES/OTHER</v>
      </c>
      <c r="D2131" s="4">
        <v>45433</v>
      </c>
      <c r="E2131" t="str">
        <v>YAMAHA</v>
      </c>
      <c r="F2131">
        <v>14100751</v>
      </c>
      <c r="G2131">
        <v>45433</v>
      </c>
      <c r="H2131" t="str">
        <v>YMCT|KKU-M1818-00</v>
      </c>
      <c r="I2131" t="str">
        <v>GUIDE HOOK 4</v>
      </c>
      <c r="J2131">
        <v>2</v>
      </c>
      <c r="K2131">
        <v>2</v>
      </c>
      <c r="L2131">
        <v>513.27</v>
      </c>
      <c r="M2131" t="str">
        <v>CNY</v>
      </c>
      <c r="N2131">
        <v>1.083</v>
      </c>
      <c r="O2131">
        <v>513.27</v>
      </c>
      <c r="P2131">
        <v>555.87140999999997</v>
      </c>
      <c r="Q2131" t="str">
        <v>C66SZX-SMT SERVICE</v>
      </c>
      <c r="R2131" t="str">
        <v>JiangXi Netis Technology Co., Ltd.</v>
      </c>
      <c r="S2131" t="str">
        <v>Same</v>
      </c>
      <c r="T2131">
        <v>901088</v>
      </c>
      <c r="U2131">
        <v>336.6</v>
      </c>
      <c r="V2131" t="str">
        <v>373SMT INV-PTS SALES</v>
      </c>
      <c r="W2131">
        <v>0</v>
      </c>
      <c r="X2131">
        <v>4400022770</v>
      </c>
      <c r="Y2131">
        <v>1462253</v>
      </c>
      <c r="Z2131" t="str">
        <v>江西网是科技有限公司</v>
      </c>
      <c r="AA2131">
        <v>0</v>
      </c>
      <c r="AB2131">
        <v>2024</v>
      </c>
      <c r="AC2131">
        <v>5</v>
      </c>
      <c r="AD2131" t="str">
        <v>Q1</v>
      </c>
      <c r="AE2131" t="str">
        <v>FY24/25</v>
      </c>
      <c r="AF2131" t="str">
        <v>SOUTH</v>
      </c>
    </row>
    <row r="2132" spans="1:32">
      <c r="A2132" t="str">
        <v>ESSZ</v>
      </c>
      <c r="B2132" t="str">
        <v>SZX</v>
      </c>
      <c r="C2132" t="str">
        <v>SERVICE_CHARGE</v>
      </c>
      <c r="D2132" s="4">
        <v>45436</v>
      </c>
      <c r="E2132" t="str">
        <v>YAMAHA</v>
      </c>
      <c r="F2132">
        <v>12100194</v>
      </c>
      <c r="G2132">
        <v>45436</v>
      </c>
      <c r="H2132" t="str">
        <v>YMCT|REPAIR CHARGE</v>
      </c>
      <c r="I2132" t="str">
        <v>REPAIR CHARGE</v>
      </c>
      <c r="J2132">
        <v>3</v>
      </c>
      <c r="K2132">
        <v>3</v>
      </c>
      <c r="L2132">
        <v>7964.6</v>
      </c>
      <c r="M2132" t="str">
        <v>CNY</v>
      </c>
      <c r="N2132">
        <v>1.083</v>
      </c>
      <c r="O2132">
        <v>7964.6</v>
      </c>
      <c r="P2132">
        <v>8625.6617999999999</v>
      </c>
      <c r="Q2132" t="str">
        <v>C66SZX-SMT SERVICE</v>
      </c>
      <c r="R2132" t="str">
        <v>Dongguan Langqin Electronic Technology Co., Ltd.</v>
      </c>
      <c r="S2132" t="str">
        <v>Same</v>
      </c>
      <c r="T2132">
        <v>901090</v>
      </c>
      <c r="U2132">
        <v>0</v>
      </c>
      <c r="V2132" t="str">
        <v>373SMT INV-NON-CON</v>
      </c>
      <c r="W2132">
        <v>0</v>
      </c>
      <c r="X2132" t="str">
        <v>C66SZ24458</v>
      </c>
      <c r="Y2132">
        <v>0</v>
      </c>
      <c r="Z2132" t="str">
        <v>东莞朗勤电子科技有限公司</v>
      </c>
      <c r="AA2132">
        <v>0</v>
      </c>
      <c r="AB2132">
        <v>2024</v>
      </c>
      <c r="AC2132">
        <v>5</v>
      </c>
      <c r="AD2132" t="str">
        <v>Q1</v>
      </c>
      <c r="AE2132" t="str">
        <v>FY24/25</v>
      </c>
      <c r="AF2132" t="str">
        <v>SOUTH</v>
      </c>
    </row>
    <row r="2133" spans="1:32">
      <c r="A2133" t="str">
        <v>ESSZ</v>
      </c>
      <c r="B2133" t="str">
        <v>SZX</v>
      </c>
      <c r="C2133" t="str">
        <v>SERVICE_CHARGE</v>
      </c>
      <c r="D2133" s="4">
        <v>45436</v>
      </c>
      <c r="E2133" t="str">
        <v>YAMAHA</v>
      </c>
      <c r="F2133">
        <v>12100195</v>
      </c>
      <c r="G2133">
        <v>45436</v>
      </c>
      <c r="H2133" t="str">
        <v>YMCT|REPAIR CHARGE</v>
      </c>
      <c r="I2133" t="str">
        <v>REPAIR CHARGE</v>
      </c>
      <c r="J2133">
        <v>1</v>
      </c>
      <c r="K2133">
        <v>1</v>
      </c>
      <c r="L2133">
        <v>1592.92</v>
      </c>
      <c r="M2133" t="str">
        <v>CNY</v>
      </c>
      <c r="N2133">
        <v>1.083</v>
      </c>
      <c r="O2133">
        <v>1592.92</v>
      </c>
      <c r="P2133">
        <v>1725.1323600000001</v>
      </c>
      <c r="Q2133" t="str">
        <v>C66SZX-SMT SERVICE</v>
      </c>
      <c r="R2133" t="str">
        <v>Dongguan Langqin Electronic Technology Co., Ltd.</v>
      </c>
      <c r="S2133" t="str">
        <v>Same</v>
      </c>
      <c r="T2133">
        <v>901091</v>
      </c>
      <c r="U2133">
        <v>0</v>
      </c>
      <c r="V2133" t="str">
        <v>373SMT INV-NON-CON</v>
      </c>
      <c r="W2133">
        <v>0</v>
      </c>
      <c r="X2133" t="str">
        <v>C66SZ25074</v>
      </c>
      <c r="Y2133">
        <v>0</v>
      </c>
      <c r="Z2133" t="str">
        <v>东莞朗勤电子科技有限公司</v>
      </c>
      <c r="AA2133">
        <v>0</v>
      </c>
      <c r="AB2133">
        <v>2024</v>
      </c>
      <c r="AC2133">
        <v>5</v>
      </c>
      <c r="AD2133" t="str">
        <v>Q1</v>
      </c>
      <c r="AE2133" t="str">
        <v>FY24/25</v>
      </c>
      <c r="AF2133" t="str">
        <v>SOUTH</v>
      </c>
    </row>
    <row r="2134" spans="1:32">
      <c r="A2134" t="str">
        <v>ESSZ</v>
      </c>
      <c r="B2134" t="str">
        <v>SHA</v>
      </c>
      <c r="C2134" t="str">
        <v>SERVICE_CHARGE</v>
      </c>
      <c r="D2134" s="4">
        <v>45439</v>
      </c>
      <c r="E2134" t="str">
        <v>YAMAHA</v>
      </c>
      <c r="F2134">
        <v>12100196</v>
      </c>
      <c r="G2134">
        <v>45439</v>
      </c>
      <c r="H2134" t="str">
        <v>YMCT|REPAIR CHARGE</v>
      </c>
      <c r="I2134" t="str">
        <v>REPAIR CHARGE</v>
      </c>
      <c r="J2134">
        <v>1</v>
      </c>
      <c r="K2134">
        <v>1</v>
      </c>
      <c r="L2134">
        <v>29646.02</v>
      </c>
      <c r="M2134" t="str">
        <v>CNY</v>
      </c>
      <c r="N2134">
        <v>1.083</v>
      </c>
      <c r="O2134">
        <v>29646.02</v>
      </c>
      <c r="P2134">
        <v>32106.639660000001</v>
      </c>
      <c r="Q2134" t="str">
        <v>C66SHA-SERVICE GROUP</v>
      </c>
      <c r="R2134" t="str">
        <v>Shanghai Chuangpeng Electronic Technology Co., Ltd</v>
      </c>
      <c r="S2134" t="str">
        <v>Same</v>
      </c>
      <c r="T2134">
        <v>901092</v>
      </c>
      <c r="U2134">
        <v>0</v>
      </c>
      <c r="V2134" t="str">
        <v>373SMT INV-NON-CON</v>
      </c>
      <c r="W2134">
        <v>0</v>
      </c>
      <c r="X2134">
        <v>0</v>
      </c>
      <c r="Y2134">
        <v>0</v>
      </c>
      <c r="Z2134" t="str">
        <v>上海创鹏电子科技有限公司</v>
      </c>
      <c r="AA2134">
        <v>0</v>
      </c>
      <c r="AB2134">
        <v>2024</v>
      </c>
      <c r="AC2134">
        <v>5</v>
      </c>
      <c r="AD2134" t="str">
        <v>Q1</v>
      </c>
      <c r="AE2134" t="str">
        <v>FY24/25</v>
      </c>
      <c r="AF2134" t="str">
        <v>EAST</v>
      </c>
    </row>
    <row r="2135" spans="1:32">
      <c r="A2135" t="str">
        <v>ESSZ</v>
      </c>
      <c r="B2135" t="str">
        <v>SHA</v>
      </c>
      <c r="C2135" t="str">
        <v>FEEDER</v>
      </c>
      <c r="D2135" s="4">
        <v>45439</v>
      </c>
      <c r="E2135" t="str">
        <v>YAMAHA</v>
      </c>
      <c r="F2135">
        <v>14100752</v>
      </c>
      <c r="G2135">
        <v>45439</v>
      </c>
      <c r="H2135" t="str">
        <v>YMCT|KHJ-MC200-00</v>
      </c>
      <c r="I2135" t="str">
        <v>SS TAPE FEEDER 12/16mm</v>
      </c>
      <c r="J2135">
        <v>10</v>
      </c>
      <c r="K2135">
        <v>10</v>
      </c>
      <c r="L2135">
        <v>0</v>
      </c>
      <c r="M2135" t="str">
        <v>CNY</v>
      </c>
      <c r="N2135">
        <v>1.083</v>
      </c>
      <c r="O2135">
        <v>0</v>
      </c>
      <c r="P2135">
        <v>0</v>
      </c>
      <c r="Q2135" t="str">
        <v>C66SHA-SERVICE GROUP</v>
      </c>
      <c r="R2135" t="str">
        <v>Shanghai Chuangpeng Electronic Technology Co., Ltd</v>
      </c>
      <c r="S2135" t="str">
        <v>Same</v>
      </c>
      <c r="T2135">
        <v>901093</v>
      </c>
      <c r="U2135">
        <v>30613.29</v>
      </c>
      <c r="V2135" t="str">
        <v>373SMT INV-PTS SALES</v>
      </c>
      <c r="W2135">
        <v>0</v>
      </c>
      <c r="X2135">
        <v>0</v>
      </c>
      <c r="Y2135">
        <v>1467122</v>
      </c>
      <c r="Z2135" t="str">
        <v>上海创鹏电子科技有限公司</v>
      </c>
      <c r="AA2135">
        <v>0</v>
      </c>
      <c r="AB2135">
        <v>2024</v>
      </c>
      <c r="AC2135">
        <v>5</v>
      </c>
      <c r="AD2135" t="str">
        <v>Q1</v>
      </c>
      <c r="AE2135" t="str">
        <v>FY24/25</v>
      </c>
      <c r="AF2135" t="str">
        <v>EAST</v>
      </c>
    </row>
    <row r="2136" spans="1:32">
      <c r="A2136" t="str">
        <v>ESSZ</v>
      </c>
      <c r="B2136" t="str">
        <v>SZX</v>
      </c>
      <c r="C2136" t="str">
        <v>SERVICE_CHARGE</v>
      </c>
      <c r="D2136" s="4">
        <v>45441</v>
      </c>
      <c r="E2136" t="str">
        <v>YAMAHA</v>
      </c>
      <c r="F2136">
        <v>12100197</v>
      </c>
      <c r="G2136">
        <v>45441</v>
      </c>
      <c r="H2136" t="str">
        <v>YMCT|REPAIR CHARGE</v>
      </c>
      <c r="I2136" t="str">
        <v>REPAIR CHARGE</v>
      </c>
      <c r="J2136">
        <v>3</v>
      </c>
      <c r="K2136">
        <v>3</v>
      </c>
      <c r="L2136">
        <v>7964.6</v>
      </c>
      <c r="M2136" t="str">
        <v>CNY</v>
      </c>
      <c r="N2136">
        <v>1.083</v>
      </c>
      <c r="O2136">
        <v>7964.6</v>
      </c>
      <c r="P2136">
        <v>8625.6617999999999</v>
      </c>
      <c r="Q2136" t="str">
        <v>C66SZX-SMT SERVICE</v>
      </c>
      <c r="R2136" t="str">
        <v>Huizhou Junengliang Electronic Technology Co., Ltd</v>
      </c>
      <c r="S2136" t="str">
        <v>Same</v>
      </c>
      <c r="T2136">
        <v>901095</v>
      </c>
      <c r="U2136">
        <v>0</v>
      </c>
      <c r="V2136" t="str">
        <v>373SMT INV-NON-CON</v>
      </c>
      <c r="W2136">
        <v>0</v>
      </c>
      <c r="X2136" t="str">
        <v>PO20240408004</v>
      </c>
      <c r="Y2136">
        <v>0</v>
      </c>
      <c r="Z2136" t="str">
        <v>惠州市炬能量电子科技有限公司</v>
      </c>
      <c r="AA2136">
        <v>0</v>
      </c>
      <c r="AB2136">
        <v>2024</v>
      </c>
      <c r="AC2136">
        <v>5</v>
      </c>
      <c r="AD2136" t="str">
        <v>Q1</v>
      </c>
      <c r="AE2136" t="str">
        <v>FY24/25</v>
      </c>
      <c r="AF2136" t="str">
        <v>SOUTH</v>
      </c>
    </row>
    <row r="2137" spans="1:32">
      <c r="A2137" t="str">
        <v>ESSZ</v>
      </c>
      <c r="B2137" t="str">
        <v>BJS</v>
      </c>
      <c r="C2137" t="str">
        <v>SERVICE_CHARGE</v>
      </c>
      <c r="D2137" s="4">
        <v>45441</v>
      </c>
      <c r="E2137" t="str">
        <v>YAMAHA</v>
      </c>
      <c r="F2137">
        <v>12100198</v>
      </c>
      <c r="G2137">
        <v>45441</v>
      </c>
      <c r="H2137" t="str">
        <v>YMCT|REPAIR CHARGE</v>
      </c>
      <c r="I2137" t="str">
        <v>REPAIR CHARGE</v>
      </c>
      <c r="J2137">
        <v>1</v>
      </c>
      <c r="K2137">
        <v>1</v>
      </c>
      <c r="L2137">
        <v>10902.65</v>
      </c>
      <c r="M2137" t="str">
        <v>CNY</v>
      </c>
      <c r="N2137">
        <v>1.083</v>
      </c>
      <c r="O2137">
        <v>10902.65</v>
      </c>
      <c r="P2137">
        <v>11807.569949999999</v>
      </c>
      <c r="Q2137" t="str">
        <v>C66BJS-SMT SERVICE</v>
      </c>
      <c r="R2137" t="str">
        <v>Beijing Xincheng Technology Co., Ltd.</v>
      </c>
      <c r="S2137" t="str">
        <v>Same</v>
      </c>
      <c r="T2137">
        <v>901097</v>
      </c>
      <c r="U2137">
        <v>0</v>
      </c>
      <c r="V2137" t="str">
        <v>373SMT INV-NON-CON</v>
      </c>
      <c r="W2137">
        <v>0</v>
      </c>
      <c r="X2137" t="str">
        <v>C66BJ25006R1</v>
      </c>
      <c r="Y2137">
        <v>0</v>
      </c>
      <c r="Z2137" t="str">
        <v>北京新成科技有限公司</v>
      </c>
      <c r="AA2137">
        <v>0</v>
      </c>
      <c r="AB2137">
        <v>2024</v>
      </c>
      <c r="AC2137">
        <v>5</v>
      </c>
      <c r="AD2137" t="str">
        <v>Q1</v>
      </c>
      <c r="AE2137" t="str">
        <v>FY24/25</v>
      </c>
      <c r="AF2137" t="str">
        <v>NORTH</v>
      </c>
    </row>
    <row r="2138" spans="1:32">
      <c r="A2138" t="str">
        <v>ESSZ</v>
      </c>
      <c r="B2138" t="str">
        <v>SZX</v>
      </c>
      <c r="C2138" t="str">
        <v>SERVICE_CHARGE</v>
      </c>
      <c r="D2138" s="4">
        <v>45441</v>
      </c>
      <c r="E2138" t="str">
        <v>YAMAHA</v>
      </c>
      <c r="F2138">
        <v>12100199</v>
      </c>
      <c r="G2138">
        <v>45441</v>
      </c>
      <c r="H2138" t="str">
        <v>YMCT|REPAIR CHARGE</v>
      </c>
      <c r="I2138" t="str">
        <v>REPAIR CHARGE</v>
      </c>
      <c r="J2138">
        <v>2</v>
      </c>
      <c r="K2138">
        <v>2</v>
      </c>
      <c r="L2138">
        <v>3185.84</v>
      </c>
      <c r="M2138" t="str">
        <v>CNY</v>
      </c>
      <c r="N2138">
        <v>1.083</v>
      </c>
      <c r="O2138">
        <v>3185.84</v>
      </c>
      <c r="P2138">
        <v>3450.2647200000001</v>
      </c>
      <c r="Q2138" t="str">
        <v>C66SZX-SMT SERVICE</v>
      </c>
      <c r="R2138" t="str">
        <v>YIDONG ELECTRONICS TECHNOLOGY CO.,LTD</v>
      </c>
      <c r="S2138" t="str">
        <v>Same</v>
      </c>
      <c r="T2138">
        <v>901099</v>
      </c>
      <c r="U2138">
        <v>0</v>
      </c>
      <c r="V2138" t="str">
        <v>373SMT INV-NON-CON</v>
      </c>
      <c r="W2138">
        <v>0</v>
      </c>
      <c r="X2138">
        <v>4700001276</v>
      </c>
      <c r="Y2138">
        <v>0</v>
      </c>
      <c r="Z2138" t="str">
        <v>奕东电子科技股份有限公司</v>
      </c>
      <c r="AA2138">
        <v>0</v>
      </c>
      <c r="AB2138">
        <v>2024</v>
      </c>
      <c r="AC2138">
        <v>5</v>
      </c>
      <c r="AD2138" t="str">
        <v>Q1</v>
      </c>
      <c r="AE2138" t="str">
        <v>FY24/25</v>
      </c>
      <c r="AF2138" t="str">
        <v>SOUTH</v>
      </c>
    </row>
    <row r="2139" spans="1:32">
      <c r="A2139" t="str">
        <v>ESSZ</v>
      </c>
      <c r="B2139" t="str">
        <v>SZX</v>
      </c>
      <c r="C2139" t="str">
        <v>FEEDER</v>
      </c>
      <c r="D2139" s="4">
        <v>45441</v>
      </c>
      <c r="E2139" t="str">
        <v>YAMAHA</v>
      </c>
      <c r="F2139">
        <v>14100753</v>
      </c>
      <c r="G2139">
        <v>45441</v>
      </c>
      <c r="H2139" t="str">
        <v>YMCT|KLJ-MC400-00</v>
      </c>
      <c r="I2139" t="str">
        <v>ZS FEEDER ASSY. 24mm</v>
      </c>
      <c r="J2139">
        <v>1</v>
      </c>
      <c r="K2139">
        <v>1</v>
      </c>
      <c r="L2139">
        <v>3185.84</v>
      </c>
      <c r="M2139" t="str">
        <v>CNY</v>
      </c>
      <c r="N2139">
        <v>1.083</v>
      </c>
      <c r="O2139">
        <v>3185.84</v>
      </c>
      <c r="P2139">
        <v>3450.2647200000001</v>
      </c>
      <c r="Q2139" t="str">
        <v>C66SZX-SMT SERVICE</v>
      </c>
      <c r="R2139" t="str">
        <v>Zhuhai Taiyong Intelligent Technology Co., Ltd.</v>
      </c>
      <c r="S2139" t="str">
        <v>Same</v>
      </c>
      <c r="T2139">
        <v>901096</v>
      </c>
      <c r="U2139">
        <v>3697.05</v>
      </c>
      <c r="V2139" t="str">
        <v>373SMT INV-PTS SALES</v>
      </c>
      <c r="W2139">
        <v>0</v>
      </c>
      <c r="X2139" t="str">
        <v>GD0355 ZHPO2405150002</v>
      </c>
      <c r="Y2139">
        <v>1469149</v>
      </c>
      <c r="Z2139" t="str">
        <v>珠海市泰永智能科技有限公司</v>
      </c>
      <c r="AA2139">
        <v>0</v>
      </c>
      <c r="AB2139">
        <v>2024</v>
      </c>
      <c r="AC2139">
        <v>5</v>
      </c>
      <c r="AD2139" t="str">
        <v>Q1</v>
      </c>
      <c r="AE2139" t="str">
        <v>FY24/25</v>
      </c>
      <c r="AF2139" t="str">
        <v>SOUTH</v>
      </c>
    </row>
    <row r="2140" spans="1:32">
      <c r="A2140" t="str">
        <v>ESSZ</v>
      </c>
      <c r="B2140" t="str">
        <v>BJS</v>
      </c>
      <c r="C2140" t="str">
        <v>FEEDER</v>
      </c>
      <c r="D2140" s="4">
        <v>45441</v>
      </c>
      <c r="E2140" t="str">
        <v>YAMAHA</v>
      </c>
      <c r="F2140">
        <v>14100754</v>
      </c>
      <c r="G2140">
        <v>45441</v>
      </c>
      <c r="H2140" t="str">
        <v>YMCT|KHJ-MC200-00</v>
      </c>
      <c r="I2140" t="str">
        <v>SS TAPE FEEDER 12/16mm</v>
      </c>
      <c r="J2140">
        <v>4</v>
      </c>
      <c r="K2140">
        <v>4</v>
      </c>
      <c r="L2140">
        <v>0</v>
      </c>
      <c r="M2140" t="str">
        <v>CNY</v>
      </c>
      <c r="N2140">
        <v>1.083</v>
      </c>
      <c r="O2140">
        <v>0</v>
      </c>
      <c r="P2140">
        <v>0</v>
      </c>
      <c r="Q2140" t="str">
        <v>C66BJS-SMT SERVICE</v>
      </c>
      <c r="R2140" t="str">
        <v>Beijing Xincheng Technology Co., Ltd.</v>
      </c>
      <c r="S2140" t="str">
        <v>Same</v>
      </c>
      <c r="T2140">
        <v>901098</v>
      </c>
      <c r="U2140">
        <v>12245.32</v>
      </c>
      <c r="V2140" t="str">
        <v>373SMT INV-PTS SALES</v>
      </c>
      <c r="W2140">
        <v>0</v>
      </c>
      <c r="X2140" t="str">
        <v>C66BJ25006R1</v>
      </c>
      <c r="Y2140">
        <v>1469175</v>
      </c>
      <c r="Z2140" t="str">
        <v>北京新成科技有限公司</v>
      </c>
      <c r="AA2140">
        <v>0</v>
      </c>
      <c r="AB2140">
        <v>2024</v>
      </c>
      <c r="AC2140">
        <v>5</v>
      </c>
      <c r="AD2140" t="str">
        <v>Q1</v>
      </c>
      <c r="AE2140" t="str">
        <v>FY24/25</v>
      </c>
      <c r="AF2140" t="str">
        <v>NORTH</v>
      </c>
    </row>
    <row r="2141" spans="1:32">
      <c r="A2141" t="str">
        <v>ESSZ</v>
      </c>
      <c r="B2141" t="str">
        <v>SZX</v>
      </c>
      <c r="C2141" t="str">
        <v>SPARES/OTHER</v>
      </c>
      <c r="D2141" s="4">
        <v>45441</v>
      </c>
      <c r="E2141" t="str">
        <v>YAMAHA</v>
      </c>
      <c r="F2141">
        <v>14100755</v>
      </c>
      <c r="G2141">
        <v>45441</v>
      </c>
      <c r="H2141" t="str">
        <v>YMCT|KMG-M7A13-00</v>
      </c>
      <c r="I2141" t="str">
        <v>DIFFUSER MAIN</v>
      </c>
      <c r="J2141">
        <v>1</v>
      </c>
      <c r="K2141">
        <v>1</v>
      </c>
      <c r="L2141">
        <v>447.79</v>
      </c>
      <c r="M2141" t="str">
        <v>CNY</v>
      </c>
      <c r="N2141">
        <v>1.083</v>
      </c>
      <c r="O2141">
        <v>447.79</v>
      </c>
      <c r="P2141">
        <v>484.95657</v>
      </c>
      <c r="Q2141" t="str">
        <v>C66SZX-SMT SERVICE</v>
      </c>
      <c r="R2141" t="str">
        <v>Jiang Xi Yi Dong Electronic Technology Co., Ltd.</v>
      </c>
      <c r="S2141" t="str">
        <v>Same</v>
      </c>
      <c r="T2141">
        <v>901094</v>
      </c>
      <c r="U2141">
        <v>250</v>
      </c>
      <c r="V2141" t="str">
        <v>373SMT INV-PTS SALES</v>
      </c>
      <c r="W2141">
        <v>0</v>
      </c>
      <c r="X2141" t="str">
        <v>ZDZD20240500653</v>
      </c>
      <c r="Y2141">
        <v>1469191</v>
      </c>
      <c r="Z2141" t="str">
        <v>江西奕东电子科技有限公司</v>
      </c>
      <c r="AA2141">
        <v>0</v>
      </c>
      <c r="AB2141">
        <v>2024</v>
      </c>
      <c r="AC2141">
        <v>5</v>
      </c>
      <c r="AD2141" t="str">
        <v>Q1</v>
      </c>
      <c r="AE2141" t="str">
        <v>FY24/25</v>
      </c>
      <c r="AF2141" t="str">
        <v>SOUTH</v>
      </c>
    </row>
    <row r="2142" spans="1:32">
      <c r="A2142" t="str">
        <v>ESSZ</v>
      </c>
      <c r="B2142" t="str">
        <v>SZX</v>
      </c>
      <c r="C2142" t="str">
        <v>SPARES/OTHER</v>
      </c>
      <c r="D2142" s="4">
        <v>45441</v>
      </c>
      <c r="E2142" t="str">
        <v>YAMAHA</v>
      </c>
      <c r="F2142">
        <v>14100755</v>
      </c>
      <c r="G2142">
        <v>45441</v>
      </c>
      <c r="H2142" t="str">
        <v>YMCT|KLW-M711S-A1</v>
      </c>
      <c r="I2142" t="str">
        <v>SHAFT 1,SPARE</v>
      </c>
      <c r="J2142">
        <v>2</v>
      </c>
      <c r="K2142">
        <v>2</v>
      </c>
      <c r="L2142">
        <v>11504.42</v>
      </c>
      <c r="M2142" t="str">
        <v>CNY</v>
      </c>
      <c r="N2142">
        <v>1.083</v>
      </c>
      <c r="O2142">
        <v>11504.42</v>
      </c>
      <c r="P2142">
        <v>12459.28686</v>
      </c>
      <c r="Q2142" t="str">
        <v>C66SZX-SMT SERVICE</v>
      </c>
      <c r="R2142" t="str">
        <v>Jiang Xi Yi Dong Electronic Technology Co., Ltd.</v>
      </c>
      <c r="S2142" t="str">
        <v>Same</v>
      </c>
      <c r="T2142">
        <v>901094</v>
      </c>
      <c r="U2142">
        <v>5132</v>
      </c>
      <c r="V2142" t="str">
        <v>373SMT INV-PTS SALES</v>
      </c>
      <c r="W2142">
        <v>0</v>
      </c>
      <c r="X2142" t="str">
        <v>ZDZD20240500653</v>
      </c>
      <c r="Y2142">
        <v>1469191</v>
      </c>
      <c r="Z2142" t="str">
        <v>江西奕东电子科技有限公司</v>
      </c>
      <c r="AA2142">
        <v>0</v>
      </c>
      <c r="AB2142">
        <v>2024</v>
      </c>
      <c r="AC2142">
        <v>5</v>
      </c>
      <c r="AD2142" t="str">
        <v>Q1</v>
      </c>
      <c r="AE2142" t="str">
        <v>FY24/25</v>
      </c>
      <c r="AF2142" t="str">
        <v>SOUTH</v>
      </c>
    </row>
    <row r="2143" spans="1:32">
      <c r="A2143" t="str">
        <v>ESSZ</v>
      </c>
      <c r="B2143" t="str">
        <v>SZX</v>
      </c>
      <c r="C2143" t="str">
        <v>SPARES/OTHER</v>
      </c>
      <c r="D2143" s="4">
        <v>45441</v>
      </c>
      <c r="E2143" t="str">
        <v>OTHERS</v>
      </c>
      <c r="F2143">
        <v>14100755</v>
      </c>
      <c r="G2143">
        <v>45441</v>
      </c>
      <c r="H2143" t="str">
        <v>ZMTR|303-YD04</v>
      </c>
      <c r="I2143" t="str">
        <v>SPECIALNOZZLE</v>
      </c>
      <c r="J2143">
        <v>2</v>
      </c>
      <c r="K2143">
        <v>2</v>
      </c>
      <c r="L2143">
        <v>920.35</v>
      </c>
      <c r="M2143" t="str">
        <v>CNY</v>
      </c>
      <c r="N2143">
        <v>1.083</v>
      </c>
      <c r="O2143">
        <v>920.35</v>
      </c>
      <c r="P2143">
        <v>996.73905000000002</v>
      </c>
      <c r="Q2143" t="str">
        <v>C66SZX-SMT SERVICE</v>
      </c>
      <c r="R2143" t="str">
        <v>Jiang Xi Yi Dong Electronic Technology Co., Ltd.</v>
      </c>
      <c r="S2143" t="str">
        <v>Same</v>
      </c>
      <c r="T2143">
        <v>901094</v>
      </c>
      <c r="U2143">
        <v>530.98</v>
      </c>
      <c r="V2143" t="str">
        <v>373SMT INV-PTS SALES</v>
      </c>
      <c r="W2143">
        <v>0</v>
      </c>
      <c r="X2143" t="str">
        <v>ZDZD20240500653</v>
      </c>
      <c r="Y2143">
        <v>1469191</v>
      </c>
      <c r="Z2143" t="str">
        <v>江西奕东电子科技有限公司</v>
      </c>
      <c r="AA2143">
        <v>0</v>
      </c>
      <c r="AB2143">
        <v>2024</v>
      </c>
      <c r="AC2143">
        <v>5</v>
      </c>
      <c r="AD2143" t="str">
        <v>Q1</v>
      </c>
      <c r="AE2143" t="str">
        <v>FY24/25</v>
      </c>
      <c r="AF2143" t="str">
        <v>SOUTH</v>
      </c>
    </row>
    <row r="2144" spans="1:32">
      <c r="A2144" t="str">
        <v>ESSZ</v>
      </c>
      <c r="B2144" t="str">
        <v>SZX</v>
      </c>
      <c r="C2144" t="str">
        <v>SPARES/OTHER</v>
      </c>
      <c r="D2144" s="4">
        <v>45441</v>
      </c>
      <c r="E2144" t="str">
        <v>OTHERS</v>
      </c>
      <c r="F2144">
        <v>14100755</v>
      </c>
      <c r="G2144">
        <v>45441</v>
      </c>
      <c r="H2144" t="str">
        <v>ZMTR|303-YD01</v>
      </c>
      <c r="I2144" t="str">
        <v>SPECIALNOZZLE</v>
      </c>
      <c r="J2144">
        <v>4</v>
      </c>
      <c r="K2144">
        <v>4</v>
      </c>
      <c r="L2144">
        <v>1840.71</v>
      </c>
      <c r="M2144" t="str">
        <v>CNY</v>
      </c>
      <c r="N2144">
        <v>1.083</v>
      </c>
      <c r="O2144">
        <v>1840.71</v>
      </c>
      <c r="P2144">
        <v>1993.48893</v>
      </c>
      <c r="Q2144" t="str">
        <v>C66SZX-SMT SERVICE</v>
      </c>
      <c r="R2144" t="str">
        <v>Jiang Xi Yi Dong Electronic Technology Co., Ltd.</v>
      </c>
      <c r="S2144" t="str">
        <v>Same</v>
      </c>
      <c r="T2144">
        <v>901094</v>
      </c>
      <c r="U2144">
        <v>1061.96</v>
      </c>
      <c r="V2144" t="str">
        <v>373SMT INV-PTS SALES</v>
      </c>
      <c r="W2144">
        <v>0</v>
      </c>
      <c r="X2144" t="str">
        <v>ZDZD20240500653</v>
      </c>
      <c r="Y2144">
        <v>1469191</v>
      </c>
      <c r="Z2144" t="str">
        <v>江西奕东电子科技有限公司</v>
      </c>
      <c r="AA2144">
        <v>0</v>
      </c>
      <c r="AB2144">
        <v>2024</v>
      </c>
      <c r="AC2144">
        <v>5</v>
      </c>
      <c r="AD2144" t="str">
        <v>Q1</v>
      </c>
      <c r="AE2144" t="str">
        <v>FY24/25</v>
      </c>
      <c r="AF2144" t="str">
        <v>SOUTH</v>
      </c>
    </row>
    <row r="2145" spans="1:32">
      <c r="A2145" t="str">
        <v>ESSZ</v>
      </c>
      <c r="B2145" t="str">
        <v>SZX</v>
      </c>
      <c r="C2145" t="str">
        <v>SPARES/OTHER</v>
      </c>
      <c r="D2145" s="4">
        <v>45441</v>
      </c>
      <c r="E2145" t="str">
        <v>OTHERS</v>
      </c>
      <c r="F2145">
        <v>14100755</v>
      </c>
      <c r="G2145">
        <v>45441</v>
      </c>
      <c r="H2145" t="str">
        <v>ZMTR|303-YD02</v>
      </c>
      <c r="I2145" t="str">
        <v>SPECIALNOZZLE</v>
      </c>
      <c r="J2145">
        <v>4</v>
      </c>
      <c r="K2145">
        <v>4</v>
      </c>
      <c r="L2145">
        <v>1840.71</v>
      </c>
      <c r="M2145" t="str">
        <v>CNY</v>
      </c>
      <c r="N2145">
        <v>1.083</v>
      </c>
      <c r="O2145">
        <v>1840.71</v>
      </c>
      <c r="P2145">
        <v>1993.48893</v>
      </c>
      <c r="Q2145" t="str">
        <v>C66SZX-SMT SERVICE</v>
      </c>
      <c r="R2145" t="str">
        <v>Jiang Xi Yi Dong Electronic Technology Co., Ltd.</v>
      </c>
      <c r="S2145" t="str">
        <v>Same</v>
      </c>
      <c r="T2145">
        <v>901094</v>
      </c>
      <c r="U2145">
        <v>1061.96</v>
      </c>
      <c r="V2145" t="str">
        <v>373SMT INV-PTS SALES</v>
      </c>
      <c r="W2145">
        <v>0</v>
      </c>
      <c r="X2145" t="str">
        <v>ZDZD20240500653</v>
      </c>
      <c r="Y2145">
        <v>1469191</v>
      </c>
      <c r="Z2145" t="str">
        <v>江西奕东电子科技有限公司</v>
      </c>
      <c r="AA2145">
        <v>0</v>
      </c>
      <c r="AB2145">
        <v>2024</v>
      </c>
      <c r="AC2145">
        <v>5</v>
      </c>
      <c r="AD2145" t="str">
        <v>Q1</v>
      </c>
      <c r="AE2145" t="str">
        <v>FY24/25</v>
      </c>
      <c r="AF2145" t="str">
        <v>SOUTH</v>
      </c>
    </row>
    <row r="2146" spans="1:32">
      <c r="A2146" t="str">
        <v>ESSZ</v>
      </c>
      <c r="B2146" t="str">
        <v>SZX</v>
      </c>
      <c r="C2146" t="str">
        <v>SPARES/OTHER</v>
      </c>
      <c r="D2146" s="4">
        <v>45441</v>
      </c>
      <c r="E2146" t="str">
        <v>OTHERS</v>
      </c>
      <c r="F2146">
        <v>14100755</v>
      </c>
      <c r="G2146">
        <v>45441</v>
      </c>
      <c r="H2146" t="str">
        <v>ZMTR|303-YD03</v>
      </c>
      <c r="I2146" t="str">
        <v>SPECIALNOZZLE</v>
      </c>
      <c r="J2146">
        <v>10</v>
      </c>
      <c r="K2146">
        <v>10</v>
      </c>
      <c r="L2146">
        <v>4601.7700000000004</v>
      </c>
      <c r="M2146" t="str">
        <v>CNY</v>
      </c>
      <c r="N2146">
        <v>1.083</v>
      </c>
      <c r="O2146">
        <v>4601.7700000000004</v>
      </c>
      <c r="P2146">
        <v>4983.7169100000001</v>
      </c>
      <c r="Q2146" t="str">
        <v>C66SZX-SMT SERVICE</v>
      </c>
      <c r="R2146" t="str">
        <v>Jiang Xi Yi Dong Electronic Technology Co., Ltd.</v>
      </c>
      <c r="S2146" t="str">
        <v>Same</v>
      </c>
      <c r="T2146">
        <v>901094</v>
      </c>
      <c r="U2146">
        <v>2654.9</v>
      </c>
      <c r="V2146" t="str">
        <v>373SMT INV-PTS SALES</v>
      </c>
      <c r="W2146">
        <v>0</v>
      </c>
      <c r="X2146" t="str">
        <v>ZDZD20240500653</v>
      </c>
      <c r="Y2146">
        <v>1469191</v>
      </c>
      <c r="Z2146" t="str">
        <v>江西奕东电子科技有限公司</v>
      </c>
      <c r="AA2146">
        <v>0</v>
      </c>
      <c r="AB2146">
        <v>2024</v>
      </c>
      <c r="AC2146">
        <v>5</v>
      </c>
      <c r="AD2146" t="str">
        <v>Q1</v>
      </c>
      <c r="AE2146" t="str">
        <v>FY24/25</v>
      </c>
      <c r="AF2146" t="str">
        <v>SOUTH</v>
      </c>
    </row>
    <row r="2147" spans="1:32">
      <c r="A2147" t="str">
        <v>ESSZ</v>
      </c>
      <c r="B2147" t="str">
        <v>SZX</v>
      </c>
      <c r="C2147" t="str">
        <v>SERVICE_CHARGE</v>
      </c>
      <c r="D2147" s="4">
        <v>45449</v>
      </c>
      <c r="E2147" t="str">
        <v>YAMAHA</v>
      </c>
      <c r="F2147">
        <v>12100200</v>
      </c>
      <c r="G2147">
        <v>45449</v>
      </c>
      <c r="H2147" t="str">
        <v>YMCT|REPAIR CHARGE</v>
      </c>
      <c r="I2147" t="str">
        <v>REPAIR CHARGE</v>
      </c>
      <c r="J2147">
        <v>1</v>
      </c>
      <c r="K2147">
        <v>1</v>
      </c>
      <c r="L2147">
        <v>9734.51</v>
      </c>
      <c r="M2147" t="str">
        <v>CNY</v>
      </c>
      <c r="N2147">
        <v>1.08</v>
      </c>
      <c r="O2147">
        <v>9734.51</v>
      </c>
      <c r="P2147">
        <v>10513.2708</v>
      </c>
      <c r="Q2147" t="str">
        <v>C66SZX-SMT SERVICE</v>
      </c>
      <c r="R2147" t="str">
        <v>Jiangxi Kingtron Technology Co., Ltd.</v>
      </c>
      <c r="S2147" t="str">
        <v>Same</v>
      </c>
      <c r="T2147">
        <v>901101</v>
      </c>
      <c r="U2147">
        <v>0</v>
      </c>
      <c r="V2147" t="str">
        <v>373SMT INV-NON-CON</v>
      </c>
      <c r="W2147">
        <v>0</v>
      </c>
      <c r="X2147" t="str">
        <v>C66SZ25061</v>
      </c>
      <c r="Y2147">
        <v>0</v>
      </c>
      <c r="Z2147" t="str">
        <v>江西络鑫科技股份有限公司</v>
      </c>
      <c r="AA2147">
        <v>0</v>
      </c>
      <c r="AB2147">
        <v>2024</v>
      </c>
      <c r="AC2147">
        <v>6</v>
      </c>
      <c r="AD2147" t="str">
        <v>Q1</v>
      </c>
      <c r="AE2147" t="str">
        <v>FY24/25</v>
      </c>
      <c r="AF2147" t="str">
        <v>SOUTH</v>
      </c>
    </row>
    <row r="2148" spans="1:32">
      <c r="A2148" t="str">
        <v>ESSZ</v>
      </c>
      <c r="B2148" t="str">
        <v>SZX</v>
      </c>
      <c r="C2148" t="str">
        <v>SERVICE_CHARGE</v>
      </c>
      <c r="D2148" s="4">
        <v>45449</v>
      </c>
      <c r="E2148" t="str">
        <v>YAMAHA</v>
      </c>
      <c r="F2148">
        <v>12100201</v>
      </c>
      <c r="G2148">
        <v>45449</v>
      </c>
      <c r="H2148" t="str">
        <v>YMCT|REPAIR CHARGE</v>
      </c>
      <c r="I2148" t="str">
        <v>REPAIR CHARGE</v>
      </c>
      <c r="J2148">
        <v>1</v>
      </c>
      <c r="K2148">
        <v>1</v>
      </c>
      <c r="L2148">
        <v>30088.5</v>
      </c>
      <c r="M2148" t="str">
        <v>CNY</v>
      </c>
      <c r="N2148">
        <v>1.08</v>
      </c>
      <c r="O2148">
        <v>30088.5</v>
      </c>
      <c r="P2148">
        <v>32495.58</v>
      </c>
      <c r="Q2148" t="str">
        <v>C66SZX-SMT SERVICE</v>
      </c>
      <c r="R2148" t="str">
        <v>Shenzhen Chen Xin Da Electronics Co.,Ltd.</v>
      </c>
      <c r="S2148" t="str">
        <v>Same</v>
      </c>
      <c r="T2148">
        <v>901103</v>
      </c>
      <c r="U2148">
        <v>0</v>
      </c>
      <c r="V2148" t="str">
        <v>373SMT INV-NON-CON</v>
      </c>
      <c r="W2148">
        <v>0</v>
      </c>
      <c r="X2148" t="str">
        <v>PO#LXCG00004372</v>
      </c>
      <c r="Y2148">
        <v>0</v>
      </c>
      <c r="Z2148" t="str">
        <v>深圳市晨鑫达电子有限公司</v>
      </c>
      <c r="AA2148">
        <v>0</v>
      </c>
      <c r="AB2148">
        <v>2024</v>
      </c>
      <c r="AC2148">
        <v>6</v>
      </c>
      <c r="AD2148" t="str">
        <v>Q1</v>
      </c>
      <c r="AE2148" t="str">
        <v>FY24/25</v>
      </c>
      <c r="AF2148" t="str">
        <v>SOUTH</v>
      </c>
    </row>
    <row r="2149" spans="1:32">
      <c r="A2149" t="str">
        <v>ESSZ</v>
      </c>
      <c r="B2149" t="str">
        <v>SZX</v>
      </c>
      <c r="C2149" t="str">
        <v>SPARES/OTHER</v>
      </c>
      <c r="D2149" s="4">
        <v>45449</v>
      </c>
      <c r="E2149" t="str">
        <v>OTHERS</v>
      </c>
      <c r="F2149">
        <v>14100756</v>
      </c>
      <c r="G2149">
        <v>45449</v>
      </c>
      <c r="H2149" t="str">
        <v>ZMTR|K48-M3856-00X</v>
      </c>
      <c r="I2149" t="str">
        <v>GREASE PACK(NSL)</v>
      </c>
      <c r="J2149">
        <v>2</v>
      </c>
      <c r="K2149">
        <v>2</v>
      </c>
      <c r="L2149">
        <v>530.97</v>
      </c>
      <c r="M2149" t="str">
        <v>CNY</v>
      </c>
      <c r="N2149">
        <v>1.08</v>
      </c>
      <c r="O2149">
        <v>530.97</v>
      </c>
      <c r="P2149">
        <v>573.44760000000008</v>
      </c>
      <c r="Q2149" t="str">
        <v>C66SZX-SMT SERVICE</v>
      </c>
      <c r="R2149" t="str">
        <v>Huizhou Double New Power Electronics Technology Co</v>
      </c>
      <c r="S2149" t="str">
        <v>Same</v>
      </c>
      <c r="T2149">
        <v>901100</v>
      </c>
      <c r="U2149">
        <v>230.95</v>
      </c>
      <c r="V2149" t="str">
        <v>373SMT INV-PTS SALES</v>
      </c>
      <c r="W2149">
        <v>0</v>
      </c>
      <c r="X2149" t="str">
        <v>C66SZ25071</v>
      </c>
      <c r="Y2149">
        <v>1475104</v>
      </c>
      <c r="Z2149" t="str">
        <v>惠州市德宝新能电子科技有限公司</v>
      </c>
      <c r="AA2149">
        <v>0</v>
      </c>
      <c r="AB2149">
        <v>2024</v>
      </c>
      <c r="AC2149">
        <v>6</v>
      </c>
      <c r="AD2149" t="str">
        <v>Q1</v>
      </c>
      <c r="AE2149" t="str">
        <v>FY24/25</v>
      </c>
      <c r="AF2149" t="str">
        <v>SOUTH</v>
      </c>
    </row>
    <row r="2150" spans="1:32">
      <c r="A2150" t="str">
        <v>ESSZ</v>
      </c>
      <c r="B2150" t="str">
        <v>SZX</v>
      </c>
      <c r="C2150" t="str">
        <v>SPARES/OTHER</v>
      </c>
      <c r="D2150" s="4">
        <v>45449</v>
      </c>
      <c r="E2150" t="str">
        <v>YAMAHA</v>
      </c>
      <c r="F2150">
        <v>14100756</v>
      </c>
      <c r="G2150">
        <v>45449</v>
      </c>
      <c r="H2150" t="str">
        <v>YMCT|KV8-M715H-00</v>
      </c>
      <c r="I2150" t="str">
        <v>MAINTE.PARTS SET</v>
      </c>
      <c r="J2150">
        <v>1</v>
      </c>
      <c r="K2150">
        <v>1</v>
      </c>
      <c r="L2150">
        <v>2300.88</v>
      </c>
      <c r="M2150" t="str">
        <v>CNY</v>
      </c>
      <c r="N2150">
        <v>1.08</v>
      </c>
      <c r="O2150">
        <v>2300.88</v>
      </c>
      <c r="P2150">
        <v>2484.9504000000002</v>
      </c>
      <c r="Q2150" t="str">
        <v>C66SZX-SMT SERVICE</v>
      </c>
      <c r="R2150" t="str">
        <v>Huizhou Double New Power Electronics Technology Co</v>
      </c>
      <c r="S2150" t="str">
        <v>Same</v>
      </c>
      <c r="T2150">
        <v>901100</v>
      </c>
      <c r="U2150">
        <v>533.98</v>
      </c>
      <c r="V2150" t="str">
        <v>373SMT INV-PTS SALES</v>
      </c>
      <c r="W2150">
        <v>0</v>
      </c>
      <c r="X2150" t="str">
        <v>C66SZ25071</v>
      </c>
      <c r="Y2150">
        <v>1475104</v>
      </c>
      <c r="Z2150" t="str">
        <v>惠州市德宝新能电子科技有限公司</v>
      </c>
      <c r="AA2150">
        <v>0</v>
      </c>
      <c r="AB2150">
        <v>2024</v>
      </c>
      <c r="AC2150">
        <v>6</v>
      </c>
      <c r="AD2150" t="str">
        <v>Q1</v>
      </c>
      <c r="AE2150" t="str">
        <v>FY24/25</v>
      </c>
      <c r="AF2150" t="str">
        <v>SOUTH</v>
      </c>
    </row>
    <row r="2151" spans="1:32">
      <c r="A2151" t="str">
        <v>ESSZ</v>
      </c>
      <c r="B2151" t="str">
        <v>SZX</v>
      </c>
      <c r="C2151" t="str">
        <v>SPARES/OTHER</v>
      </c>
      <c r="D2151" s="4">
        <v>45449</v>
      </c>
      <c r="E2151" t="str">
        <v>YAMAHA</v>
      </c>
      <c r="F2151">
        <v>14100756</v>
      </c>
      <c r="G2151">
        <v>45449</v>
      </c>
      <c r="H2151" t="str">
        <v>YMCT|KM5-M7122-N0</v>
      </c>
      <c r="I2151" t="str">
        <v>GREASE 30G</v>
      </c>
      <c r="J2151">
        <v>1</v>
      </c>
      <c r="K2151">
        <v>1</v>
      </c>
      <c r="L2151">
        <v>283.19</v>
      </c>
      <c r="M2151" t="str">
        <v>CNY</v>
      </c>
      <c r="N2151">
        <v>1.08</v>
      </c>
      <c r="O2151">
        <v>283.19</v>
      </c>
      <c r="P2151">
        <v>305.84520000000003</v>
      </c>
      <c r="Q2151" t="str">
        <v>C66SZX-SMT SERVICE</v>
      </c>
      <c r="R2151" t="str">
        <v>Huizhou Double New Power Electronics Technology Co</v>
      </c>
      <c r="S2151" t="str">
        <v>Same</v>
      </c>
      <c r="T2151">
        <v>901100</v>
      </c>
      <c r="U2151">
        <v>145.63</v>
      </c>
      <c r="V2151" t="str">
        <v>373SMT INV-PTS SALES</v>
      </c>
      <c r="W2151">
        <v>0</v>
      </c>
      <c r="X2151" t="str">
        <v>C66SZ25071</v>
      </c>
      <c r="Y2151">
        <v>1475104</v>
      </c>
      <c r="Z2151" t="str">
        <v>惠州市德宝新能电子科技有限公司</v>
      </c>
      <c r="AA2151">
        <v>0</v>
      </c>
      <c r="AB2151">
        <v>2024</v>
      </c>
      <c r="AC2151">
        <v>6</v>
      </c>
      <c r="AD2151" t="str">
        <v>Q1</v>
      </c>
      <c r="AE2151" t="str">
        <v>FY24/25</v>
      </c>
      <c r="AF2151" t="str">
        <v>SOUTH</v>
      </c>
    </row>
    <row r="2152" spans="1:32">
      <c r="A2152" t="str">
        <v>ESSZ</v>
      </c>
      <c r="B2152" t="str">
        <v>SZX</v>
      </c>
      <c r="C2152" t="str">
        <v>FEEDER</v>
      </c>
      <c r="D2152" s="4">
        <v>45449</v>
      </c>
      <c r="E2152" t="str">
        <v>YAMAHA</v>
      </c>
      <c r="F2152">
        <v>14100757</v>
      </c>
      <c r="G2152">
        <v>45449</v>
      </c>
      <c r="H2152" t="str">
        <v>YMCT|KHJ-MC200-00</v>
      </c>
      <c r="I2152" t="str">
        <v>SS TAPE FEEDER 12/16mm</v>
      </c>
      <c r="J2152">
        <v>10</v>
      </c>
      <c r="K2152">
        <v>10</v>
      </c>
      <c r="L2152">
        <v>0</v>
      </c>
      <c r="M2152" t="str">
        <v>CNY</v>
      </c>
      <c r="N2152">
        <v>1.08</v>
      </c>
      <c r="O2152">
        <v>0</v>
      </c>
      <c r="P2152">
        <v>0</v>
      </c>
      <c r="Q2152" t="str">
        <v>C66SZX-SMT SERVICE</v>
      </c>
      <c r="R2152" t="str">
        <v>Shenzhen Chen Xin Da Electronics Co.,Ltd.</v>
      </c>
      <c r="S2152" t="str">
        <v>Same</v>
      </c>
      <c r="T2152">
        <v>901102</v>
      </c>
      <c r="U2152">
        <v>30613.29</v>
      </c>
      <c r="V2152" t="str">
        <v>373SMT INV-PTS SALES</v>
      </c>
      <c r="W2152">
        <v>0</v>
      </c>
      <c r="X2152" t="str">
        <v>LXCG00004372</v>
      </c>
      <c r="Y2152">
        <v>1475143</v>
      </c>
      <c r="Z2152" t="str">
        <v>深圳市晨鑫达电子有限公司</v>
      </c>
      <c r="AA2152">
        <v>0</v>
      </c>
      <c r="AB2152">
        <v>2024</v>
      </c>
      <c r="AC2152">
        <v>6</v>
      </c>
      <c r="AD2152" t="str">
        <v>Q1</v>
      </c>
      <c r="AE2152" t="str">
        <v>FY24/25</v>
      </c>
      <c r="AF2152" t="str">
        <v>SOUTH</v>
      </c>
    </row>
    <row r="2153" spans="1:32">
      <c r="A2153" t="str">
        <v>ESSZ</v>
      </c>
      <c r="B2153" t="str">
        <v>SZX</v>
      </c>
      <c r="C2153" t="str">
        <v>SERVICE_CHARGE</v>
      </c>
      <c r="D2153" s="4">
        <v>45456</v>
      </c>
      <c r="E2153" t="str">
        <v>YAMAHA</v>
      </c>
      <c r="F2153">
        <v>12100202</v>
      </c>
      <c r="G2153">
        <v>45456</v>
      </c>
      <c r="H2153" t="str">
        <v>YMCT|REPAIR CHARGE</v>
      </c>
      <c r="I2153" t="str">
        <v>REPAIR CHARGE</v>
      </c>
      <c r="J2153">
        <v>2</v>
      </c>
      <c r="K2153">
        <v>2</v>
      </c>
      <c r="L2153">
        <v>5309.73</v>
      </c>
      <c r="M2153" t="str">
        <v>CNY</v>
      </c>
      <c r="N2153">
        <v>1.08</v>
      </c>
      <c r="O2153">
        <v>5309.73</v>
      </c>
      <c r="P2153">
        <v>5734.5083999999997</v>
      </c>
      <c r="Q2153" t="str">
        <v>C66SZX-SMT SERVICE</v>
      </c>
      <c r="R2153" t="str">
        <v>Dongguan Langqin Electronic Technology Co., Ltd.</v>
      </c>
      <c r="S2153" t="str">
        <v>Same</v>
      </c>
      <c r="T2153">
        <v>901104</v>
      </c>
      <c r="U2153">
        <v>0</v>
      </c>
      <c r="V2153" t="str">
        <v>373SMT INV-NON-CON</v>
      </c>
      <c r="W2153">
        <v>0</v>
      </c>
      <c r="X2153" t="str">
        <v>C66SZ25082</v>
      </c>
      <c r="Y2153">
        <v>0</v>
      </c>
      <c r="Z2153" t="str">
        <v>东莞朗勤电子科技有限公司</v>
      </c>
      <c r="AA2153">
        <v>0</v>
      </c>
      <c r="AB2153">
        <v>2024</v>
      </c>
      <c r="AC2153">
        <v>6</v>
      </c>
      <c r="AD2153" t="str">
        <v>Q1</v>
      </c>
      <c r="AE2153" t="str">
        <v>FY24/25</v>
      </c>
      <c r="AF2153" t="str">
        <v>SOUTH</v>
      </c>
    </row>
    <row r="2154" spans="1:32">
      <c r="A2154" t="str">
        <v>ESSZ</v>
      </c>
      <c r="B2154" t="str">
        <v>SZX</v>
      </c>
      <c r="C2154" t="str">
        <v>SERVICE_CHARGE</v>
      </c>
      <c r="D2154" s="4">
        <v>45456</v>
      </c>
      <c r="E2154" t="str">
        <v>YAMAHA</v>
      </c>
      <c r="F2154">
        <v>12100203</v>
      </c>
      <c r="G2154">
        <v>45456</v>
      </c>
      <c r="H2154" t="str">
        <v>YMCT|REPAIR CHARGE</v>
      </c>
      <c r="I2154" t="str">
        <v>REPAIR CHARGE</v>
      </c>
      <c r="J2154">
        <v>1</v>
      </c>
      <c r="K2154">
        <v>1</v>
      </c>
      <c r="L2154">
        <v>16150.44</v>
      </c>
      <c r="M2154" t="str">
        <v>CNY</v>
      </c>
      <c r="N2154">
        <v>1.08</v>
      </c>
      <c r="O2154">
        <v>16150.44</v>
      </c>
      <c r="P2154">
        <v>17442.475200000001</v>
      </c>
      <c r="Q2154" t="str">
        <v>C66SZX-SMT SERVICE</v>
      </c>
      <c r="R2154" t="str">
        <v>Dongguan Baishida Electronics Co., Ltd</v>
      </c>
      <c r="S2154" t="str">
        <v>Same</v>
      </c>
      <c r="T2154">
        <v>901105</v>
      </c>
      <c r="U2154">
        <v>0</v>
      </c>
      <c r="V2154" t="str">
        <v>373SMT INV-NON-CON</v>
      </c>
      <c r="W2154">
        <v>0</v>
      </c>
      <c r="X2154" t="str">
        <v>C66SZ25098</v>
      </c>
      <c r="Y2154">
        <v>0</v>
      </c>
      <c r="Z2154" t="str">
        <v>东莞市百施达电子有限公司</v>
      </c>
      <c r="AA2154">
        <v>0</v>
      </c>
      <c r="AB2154">
        <v>2024</v>
      </c>
      <c r="AC2154">
        <v>6</v>
      </c>
      <c r="AD2154" t="str">
        <v>Q1</v>
      </c>
      <c r="AE2154" t="str">
        <v>FY24/25</v>
      </c>
      <c r="AF2154" t="str">
        <v>SOUTH</v>
      </c>
    </row>
    <row r="2155" spans="1:32">
      <c r="A2155" t="str">
        <v>ESSZ</v>
      </c>
      <c r="B2155" t="str">
        <v>SZX</v>
      </c>
      <c r="C2155" t="str">
        <v>SERVICE_CHARGE</v>
      </c>
      <c r="D2155" s="4">
        <v>45456</v>
      </c>
      <c r="E2155" t="str">
        <v>YAMAHA</v>
      </c>
      <c r="F2155">
        <v>12100204</v>
      </c>
      <c r="G2155">
        <v>45456</v>
      </c>
      <c r="H2155" t="str">
        <v>YMCT|REPAIR CHARGE</v>
      </c>
      <c r="I2155" t="str">
        <v>REPAIR CHARGE</v>
      </c>
      <c r="J2155">
        <v>1</v>
      </c>
      <c r="K2155">
        <v>1</v>
      </c>
      <c r="L2155">
        <v>6460.18</v>
      </c>
      <c r="M2155" t="str">
        <v>CNY</v>
      </c>
      <c r="N2155">
        <v>1.08</v>
      </c>
      <c r="O2155">
        <v>6460.18</v>
      </c>
      <c r="P2155">
        <v>6976.9944000000005</v>
      </c>
      <c r="Q2155" t="str">
        <v>C66SZX-SMT SERVICE</v>
      </c>
      <c r="R2155" t="str">
        <v>Shenzhen Maoxin Electronics Co., Ltd.</v>
      </c>
      <c r="S2155" t="str">
        <v>Same</v>
      </c>
      <c r="T2155">
        <v>901107</v>
      </c>
      <c r="U2155">
        <v>0</v>
      </c>
      <c r="V2155" t="str">
        <v>373SMT INV-NON-CON</v>
      </c>
      <c r="W2155">
        <v>0</v>
      </c>
      <c r="X2155" t="str">
        <v>C66SZ25067</v>
      </c>
      <c r="Y2155">
        <v>0</v>
      </c>
      <c r="Z2155" t="str">
        <v>深圳市茂鑫电子有限公司</v>
      </c>
      <c r="AA2155">
        <v>0</v>
      </c>
      <c r="AB2155">
        <v>2024</v>
      </c>
      <c r="AC2155">
        <v>6</v>
      </c>
      <c r="AD2155" t="str">
        <v>Q1</v>
      </c>
      <c r="AE2155" t="str">
        <v>FY24/25</v>
      </c>
      <c r="AF2155" t="str">
        <v>SOUTH</v>
      </c>
    </row>
    <row r="2156" spans="1:32">
      <c r="A2156" t="str">
        <v>ESSZ</v>
      </c>
      <c r="B2156" t="str">
        <v>SZX</v>
      </c>
      <c r="C2156" t="str">
        <v>SERVICE_CHARGE</v>
      </c>
      <c r="D2156" s="4">
        <v>45456</v>
      </c>
      <c r="E2156" t="str">
        <v>YAMAHA</v>
      </c>
      <c r="F2156">
        <v>12100205</v>
      </c>
      <c r="G2156">
        <v>45456</v>
      </c>
      <c r="H2156" t="str">
        <v>YMCT|REPAIR CHARGE</v>
      </c>
      <c r="I2156" t="str">
        <v>REPAIR CHARGE</v>
      </c>
      <c r="J2156">
        <v>1</v>
      </c>
      <c r="K2156">
        <v>1</v>
      </c>
      <c r="L2156">
        <v>44778.76</v>
      </c>
      <c r="M2156" t="str">
        <v>CNY</v>
      </c>
      <c r="N2156">
        <v>1.08</v>
      </c>
      <c r="O2156">
        <v>44778.76</v>
      </c>
      <c r="P2156">
        <v>48361.060800000007</v>
      </c>
      <c r="Q2156" t="str">
        <v>C66SZX-SMT SERVICE</v>
      </c>
      <c r="R2156" t="str">
        <v>foshan qianmu technology co.,ltd</v>
      </c>
      <c r="S2156" t="str">
        <v>Same</v>
      </c>
      <c r="T2156">
        <v>901110</v>
      </c>
      <c r="U2156">
        <v>0</v>
      </c>
      <c r="V2156" t="str">
        <v>373SMT INV-NON-CON</v>
      </c>
      <c r="W2156">
        <v>0</v>
      </c>
      <c r="X2156" t="str">
        <v>C66SZ25073</v>
      </c>
      <c r="Y2156">
        <v>0</v>
      </c>
      <c r="Z2156" t="str">
        <v>佛山市千沐科技有限公司</v>
      </c>
      <c r="AA2156">
        <v>0</v>
      </c>
      <c r="AB2156">
        <v>2024</v>
      </c>
      <c r="AC2156">
        <v>6</v>
      </c>
      <c r="AD2156" t="str">
        <v>Q1</v>
      </c>
      <c r="AE2156" t="str">
        <v>FY24/25</v>
      </c>
      <c r="AF2156" t="str">
        <v>SOUTH</v>
      </c>
    </row>
    <row r="2157" spans="1:32">
      <c r="A2157" t="str">
        <v>ESSZ</v>
      </c>
      <c r="B2157" t="str">
        <v>SZX</v>
      </c>
      <c r="C2157" t="str">
        <v>FEEDER</v>
      </c>
      <c r="D2157" s="4">
        <v>45456</v>
      </c>
      <c r="E2157" t="str">
        <v>YAMAHA</v>
      </c>
      <c r="F2157">
        <v>14100758</v>
      </c>
      <c r="G2157">
        <v>45456</v>
      </c>
      <c r="H2157" t="str">
        <v>YMCT|KHJ-MC200-00</v>
      </c>
      <c r="I2157" t="str">
        <v>SS TAPE FEEDER 12/16mm</v>
      </c>
      <c r="J2157">
        <v>5</v>
      </c>
      <c r="K2157">
        <v>5</v>
      </c>
      <c r="L2157">
        <v>0</v>
      </c>
      <c r="M2157" t="str">
        <v>CNY</v>
      </c>
      <c r="N2157">
        <v>1.08</v>
      </c>
      <c r="O2157">
        <v>0</v>
      </c>
      <c r="P2157">
        <v>0</v>
      </c>
      <c r="Q2157" t="str">
        <v>C66SZX-SMT SERVICE</v>
      </c>
      <c r="R2157" t="str">
        <v>Dongguan Baishida Electronics Co., Ltd</v>
      </c>
      <c r="S2157" t="str">
        <v>Same</v>
      </c>
      <c r="T2157">
        <v>901108</v>
      </c>
      <c r="U2157">
        <v>15306.65</v>
      </c>
      <c r="V2157" t="str">
        <v>373SMT INV-PTS SALES</v>
      </c>
      <c r="W2157">
        <v>0</v>
      </c>
      <c r="X2157" t="str">
        <v>C66SZ25098</v>
      </c>
      <c r="Y2157">
        <v>1480128</v>
      </c>
      <c r="Z2157" t="str">
        <v>东莞市百施达电子有限公司</v>
      </c>
      <c r="AA2157">
        <v>0</v>
      </c>
      <c r="AB2157">
        <v>2024</v>
      </c>
      <c r="AC2157">
        <v>6</v>
      </c>
      <c r="AD2157" t="str">
        <v>Q1</v>
      </c>
      <c r="AE2157" t="str">
        <v>FY24/25</v>
      </c>
      <c r="AF2157" t="str">
        <v>SOUTH</v>
      </c>
    </row>
    <row r="2158" spans="1:32">
      <c r="A2158" t="str">
        <v>ESSZ</v>
      </c>
      <c r="B2158" t="str">
        <v>SZX</v>
      </c>
      <c r="C2158" t="str">
        <v>FEEDER</v>
      </c>
      <c r="D2158" s="4">
        <v>45456</v>
      </c>
      <c r="E2158" t="str">
        <v>YAMAHA</v>
      </c>
      <c r="F2158">
        <v>14100759</v>
      </c>
      <c r="G2158">
        <v>45456</v>
      </c>
      <c r="H2158" t="str">
        <v>YMCT|KHJ-MC400-00</v>
      </c>
      <c r="I2158" t="str">
        <v>SS TAPE FEEDER 24mm</v>
      </c>
      <c r="J2158">
        <v>2</v>
      </c>
      <c r="K2158">
        <v>2</v>
      </c>
      <c r="L2158">
        <v>0</v>
      </c>
      <c r="M2158" t="str">
        <v>CNY</v>
      </c>
      <c r="N2158">
        <v>1.08</v>
      </c>
      <c r="O2158">
        <v>0</v>
      </c>
      <c r="P2158">
        <v>0</v>
      </c>
      <c r="Q2158" t="str">
        <v>C66SZX-SMT SERVICE</v>
      </c>
      <c r="R2158" t="str">
        <v>Shenzhen Maoxin Electronics Co., Ltd.</v>
      </c>
      <c r="S2158" t="str">
        <v>Same</v>
      </c>
      <c r="T2158">
        <v>901109</v>
      </c>
      <c r="U2158">
        <v>6508.53</v>
      </c>
      <c r="V2158" t="str">
        <v>373SMT INV-PTS SALES</v>
      </c>
      <c r="W2158">
        <v>0</v>
      </c>
      <c r="X2158" t="str">
        <v>C66SZ25067</v>
      </c>
      <c r="Y2158">
        <v>1480135</v>
      </c>
      <c r="Z2158" t="str">
        <v>深圳市茂鑫电子有限公司</v>
      </c>
      <c r="AA2158">
        <v>0</v>
      </c>
      <c r="AB2158">
        <v>2024</v>
      </c>
      <c r="AC2158">
        <v>6</v>
      </c>
      <c r="AD2158" t="str">
        <v>Q1</v>
      </c>
      <c r="AE2158" t="str">
        <v>FY24/25</v>
      </c>
      <c r="AF2158" t="str">
        <v>SOUTH</v>
      </c>
    </row>
    <row r="2159" spans="1:32">
      <c r="A2159" t="str">
        <v>ESSZ</v>
      </c>
      <c r="B2159" t="str">
        <v>SZX</v>
      </c>
      <c r="C2159" t="str">
        <v>SPARES/OTHER</v>
      </c>
      <c r="D2159" s="4">
        <v>45456</v>
      </c>
      <c r="E2159" t="str">
        <v>OTHERS</v>
      </c>
      <c r="F2159">
        <v>14100760</v>
      </c>
      <c r="G2159">
        <v>45456</v>
      </c>
      <c r="H2159" t="str">
        <v>ZMTR|K48-M3856-00X</v>
      </c>
      <c r="I2159" t="str">
        <v>GREASE PACK(NSL)</v>
      </c>
      <c r="J2159">
        <v>4</v>
      </c>
      <c r="K2159">
        <v>4</v>
      </c>
      <c r="L2159">
        <v>658.41</v>
      </c>
      <c r="M2159" t="str">
        <v>CNY</v>
      </c>
      <c r="N2159">
        <v>1.08</v>
      </c>
      <c r="O2159">
        <v>658.41</v>
      </c>
      <c r="P2159">
        <v>711.08280000000002</v>
      </c>
      <c r="Q2159" t="str">
        <v>C66SZX-SMT SERVICE</v>
      </c>
      <c r="R2159" t="str">
        <v>Longoal Display Ltd.</v>
      </c>
      <c r="S2159" t="str">
        <v>Same</v>
      </c>
      <c r="T2159">
        <v>901106</v>
      </c>
      <c r="U2159">
        <v>461.89</v>
      </c>
      <c r="V2159" t="str">
        <v>373SMT INV-PTS SALES</v>
      </c>
      <c r="W2159">
        <v>0</v>
      </c>
      <c r="X2159" t="str">
        <v>D2405035</v>
      </c>
      <c r="Y2159">
        <v>1480133</v>
      </c>
      <c r="Z2159" t="str">
        <v>佛山市顺德区龙高液晶有限公司</v>
      </c>
      <c r="AA2159">
        <v>0</v>
      </c>
      <c r="AB2159">
        <v>2024</v>
      </c>
      <c r="AC2159">
        <v>6</v>
      </c>
      <c r="AD2159" t="str">
        <v>Q1</v>
      </c>
      <c r="AE2159" t="str">
        <v>FY24/25</v>
      </c>
      <c r="AF2159" t="str">
        <v>SOUTH</v>
      </c>
    </row>
    <row r="2160" spans="1:32">
      <c r="A2160" t="str">
        <v>ESSZ</v>
      </c>
      <c r="B2160" t="str">
        <v>SZX</v>
      </c>
      <c r="C2160" t="str">
        <v>FEEDER</v>
      </c>
      <c r="D2160" s="4">
        <v>45456</v>
      </c>
      <c r="E2160" t="str">
        <v>YAMAHA</v>
      </c>
      <c r="F2160">
        <v>14100761</v>
      </c>
      <c r="G2160">
        <v>45456</v>
      </c>
      <c r="H2160" t="str">
        <v>YMCT|KHJ-MC100-00</v>
      </c>
      <c r="I2160" t="str">
        <v>SS TAPE FEEDER 8mm</v>
      </c>
      <c r="J2160">
        <v>10</v>
      </c>
      <c r="K2160">
        <v>10</v>
      </c>
      <c r="L2160">
        <v>0</v>
      </c>
      <c r="M2160" t="str">
        <v>CNY</v>
      </c>
      <c r="N2160">
        <v>1.08</v>
      </c>
      <c r="O2160">
        <v>0</v>
      </c>
      <c r="P2160">
        <v>0</v>
      </c>
      <c r="Q2160" t="str">
        <v>C66SZX-SMT SERVICE</v>
      </c>
      <c r="R2160" t="str">
        <v>foshan qianmu technology co.,ltd</v>
      </c>
      <c r="S2160" t="str">
        <v>Same</v>
      </c>
      <c r="T2160">
        <v>901111</v>
      </c>
      <c r="U2160">
        <v>21895.49</v>
      </c>
      <c r="V2160" t="str">
        <v>373SMT INV-PTS SALES</v>
      </c>
      <c r="W2160">
        <v>0</v>
      </c>
      <c r="X2160" t="str">
        <v>C66SZ25073</v>
      </c>
      <c r="Y2160">
        <v>1480139</v>
      </c>
      <c r="Z2160" t="str">
        <v>佛山市千沐科技有限公司</v>
      </c>
      <c r="AA2160">
        <v>0</v>
      </c>
      <c r="AB2160">
        <v>2024</v>
      </c>
      <c r="AC2160">
        <v>6</v>
      </c>
      <c r="AD2160" t="str">
        <v>Q1</v>
      </c>
      <c r="AE2160" t="str">
        <v>FY24/25</v>
      </c>
      <c r="AF2160" t="str">
        <v>SOUTH</v>
      </c>
    </row>
    <row r="2161" spans="1:32">
      <c r="A2161" t="str">
        <v>ESSZ</v>
      </c>
      <c r="B2161" t="str">
        <v>SZX</v>
      </c>
      <c r="C2161" t="str">
        <v>FEEDER</v>
      </c>
      <c r="D2161" s="4">
        <v>45456</v>
      </c>
      <c r="E2161" t="str">
        <v>YAMAHA</v>
      </c>
      <c r="F2161">
        <v>14100761</v>
      </c>
      <c r="G2161">
        <v>45456</v>
      </c>
      <c r="H2161" t="str">
        <v>YMCT|KHJ-MC200-00</v>
      </c>
      <c r="I2161" t="str">
        <v>SS TAPE FEEDER 12/16mm</v>
      </c>
      <c r="J2161">
        <v>6</v>
      </c>
      <c r="K2161">
        <v>6</v>
      </c>
      <c r="L2161">
        <v>0</v>
      </c>
      <c r="M2161" t="str">
        <v>CNY</v>
      </c>
      <c r="N2161">
        <v>1.08</v>
      </c>
      <c r="O2161">
        <v>0</v>
      </c>
      <c r="P2161">
        <v>0</v>
      </c>
      <c r="Q2161" t="str">
        <v>C66SZX-SMT SERVICE</v>
      </c>
      <c r="R2161" t="str">
        <v>foshan qianmu technology co.,ltd</v>
      </c>
      <c r="S2161" t="str">
        <v>Same</v>
      </c>
      <c r="T2161">
        <v>901111</v>
      </c>
      <c r="U2161">
        <v>18367.97</v>
      </c>
      <c r="V2161" t="str">
        <v>373SMT INV-PTS SALES</v>
      </c>
      <c r="W2161">
        <v>0</v>
      </c>
      <c r="X2161" t="str">
        <v>C66SZ25073</v>
      </c>
      <c r="Y2161">
        <v>1480139</v>
      </c>
      <c r="Z2161" t="str">
        <v>佛山市千沐科技有限公司</v>
      </c>
      <c r="AA2161">
        <v>0</v>
      </c>
      <c r="AB2161">
        <v>2024</v>
      </c>
      <c r="AC2161">
        <v>6</v>
      </c>
      <c r="AD2161" t="str">
        <v>Q1</v>
      </c>
      <c r="AE2161" t="str">
        <v>FY24/25</v>
      </c>
      <c r="AF2161" t="str">
        <v>SOUTH</v>
      </c>
    </row>
    <row r="2162" spans="1:32">
      <c r="A2162" t="str">
        <v>ESSZ</v>
      </c>
      <c r="B2162" t="str">
        <v>SZX</v>
      </c>
      <c r="C2162" t="str">
        <v>FEEDER</v>
      </c>
      <c r="D2162" s="4">
        <v>45456</v>
      </c>
      <c r="E2162" t="str">
        <v>YAMAHA</v>
      </c>
      <c r="F2162">
        <v>14100761</v>
      </c>
      <c r="G2162">
        <v>45456</v>
      </c>
      <c r="H2162" t="str">
        <v>YMCT|KHJ-MC400-00</v>
      </c>
      <c r="I2162" t="str">
        <v>SS TAPE FEEDER 24mm</v>
      </c>
      <c r="J2162">
        <v>2</v>
      </c>
      <c r="K2162">
        <v>2</v>
      </c>
      <c r="L2162">
        <v>0</v>
      </c>
      <c r="M2162" t="str">
        <v>CNY</v>
      </c>
      <c r="N2162">
        <v>1.08</v>
      </c>
      <c r="O2162">
        <v>0</v>
      </c>
      <c r="P2162">
        <v>0</v>
      </c>
      <c r="Q2162" t="str">
        <v>C66SZX-SMT SERVICE</v>
      </c>
      <c r="R2162" t="str">
        <v>foshan qianmu technology co.,ltd</v>
      </c>
      <c r="S2162" t="str">
        <v>Same</v>
      </c>
      <c r="T2162">
        <v>901111</v>
      </c>
      <c r="U2162">
        <v>6508.53</v>
      </c>
      <c r="V2162" t="str">
        <v>373SMT INV-PTS SALES</v>
      </c>
      <c r="W2162">
        <v>0</v>
      </c>
      <c r="X2162" t="str">
        <v>C66SZ25073</v>
      </c>
      <c r="Y2162">
        <v>1480139</v>
      </c>
      <c r="Z2162" t="str">
        <v>佛山市千沐科技有限公司</v>
      </c>
      <c r="AA2162">
        <v>0</v>
      </c>
      <c r="AB2162">
        <v>2024</v>
      </c>
      <c r="AC2162">
        <v>6</v>
      </c>
      <c r="AD2162" t="str">
        <v>Q1</v>
      </c>
      <c r="AE2162" t="str">
        <v>FY24/25</v>
      </c>
      <c r="AF2162" t="str">
        <v>SOUTH</v>
      </c>
    </row>
    <row r="2163" spans="1:32">
      <c r="A2163" t="str">
        <v>ESSZ</v>
      </c>
      <c r="B2163" t="str">
        <v>SZX</v>
      </c>
      <c r="C2163" t="str">
        <v>CONTRACT_FEE</v>
      </c>
      <c r="D2163" s="4">
        <v>45457</v>
      </c>
      <c r="E2163" t="str">
        <v>OTHERS</v>
      </c>
      <c r="F2163">
        <v>13100101</v>
      </c>
      <c r="G2163">
        <v>45457</v>
      </c>
      <c r="H2163" t="str">
        <v>ZZZZ|REPAIR CHARGE</v>
      </c>
      <c r="I2163" t="str">
        <v>REPAIR CHARGE</v>
      </c>
      <c r="J2163">
        <v>0.5</v>
      </c>
      <c r="K2163">
        <v>0.5</v>
      </c>
      <c r="L2163">
        <v>8849.56</v>
      </c>
      <c r="M2163" t="str">
        <v>CNY</v>
      </c>
      <c r="N2163">
        <v>1.08</v>
      </c>
      <c r="O2163">
        <v>8849.56</v>
      </c>
      <c r="P2163">
        <v>9557.5247999999992</v>
      </c>
      <c r="Q2163" t="str">
        <v>C66SZX-SMT SERVICE</v>
      </c>
      <c r="R2163" t="str">
        <v>DongGuan XinGuangLian Optoelectronics Technology C</v>
      </c>
      <c r="S2163" t="str">
        <v>Same</v>
      </c>
      <c r="T2163">
        <v>901112</v>
      </c>
      <c r="U2163">
        <v>0</v>
      </c>
      <c r="V2163" t="str">
        <v>373SMT INV-CONTRACT</v>
      </c>
      <c r="W2163">
        <v>0</v>
      </c>
      <c r="X2163" t="str">
        <v>2023年保协议50%尾款</v>
      </c>
      <c r="Y2163">
        <v>0</v>
      </c>
      <c r="Z2163" t="str">
        <v>东莞市新广联光电科技有限公司</v>
      </c>
      <c r="AA2163">
        <v>0</v>
      </c>
      <c r="AB2163">
        <v>2024</v>
      </c>
      <c r="AC2163">
        <v>6</v>
      </c>
      <c r="AD2163" t="str">
        <v>Q1</v>
      </c>
      <c r="AE2163" t="str">
        <v>FY24/25</v>
      </c>
      <c r="AF2163" t="str">
        <v>SOUTH</v>
      </c>
    </row>
    <row r="2164" spans="1:32">
      <c r="A2164" t="str">
        <v>ESSZ</v>
      </c>
      <c r="B2164" t="str">
        <v>SZX</v>
      </c>
      <c r="C2164" t="str">
        <v>CONTRACT_FEE</v>
      </c>
      <c r="D2164" s="4">
        <v>45461</v>
      </c>
      <c r="E2164" t="str">
        <v>YAMAHA</v>
      </c>
      <c r="F2164">
        <v>13100102</v>
      </c>
      <c r="G2164">
        <v>45461</v>
      </c>
      <c r="H2164" t="str">
        <v>YMCT|REPAIR CHARGE</v>
      </c>
      <c r="I2164" t="str">
        <v>REPAIR CHARGE</v>
      </c>
      <c r="J2164">
        <v>0.5</v>
      </c>
      <c r="K2164">
        <v>0.5</v>
      </c>
      <c r="L2164">
        <v>11061.95</v>
      </c>
      <c r="M2164" t="str">
        <v>CNY</v>
      </c>
      <c r="N2164">
        <v>1.08</v>
      </c>
      <c r="O2164">
        <v>11061.95</v>
      </c>
      <c r="P2164">
        <v>11946.906000000001</v>
      </c>
      <c r="Q2164" t="str">
        <v>C66SZX-SMT SERVICE</v>
      </c>
      <c r="R2164" t="str">
        <v>Shenzhen Pantai Electronic Co., Ltd</v>
      </c>
      <c r="S2164" t="str">
        <v>Same</v>
      </c>
      <c r="T2164">
        <v>901113</v>
      </c>
      <c r="U2164">
        <v>0</v>
      </c>
      <c r="V2164" t="str">
        <v>373SMT INV-CONTRACT</v>
      </c>
      <c r="W2164">
        <v>0</v>
      </c>
      <c r="X2164" t="str">
        <v>C66-CAN-22067REV3-Pantai</v>
      </c>
      <c r="Y2164">
        <v>0</v>
      </c>
      <c r="Z2164" t="str">
        <v>东莞品泰电子有限公司</v>
      </c>
      <c r="AA2164">
        <v>0</v>
      </c>
      <c r="AB2164">
        <v>2024</v>
      </c>
      <c r="AC2164">
        <v>6</v>
      </c>
      <c r="AD2164" t="str">
        <v>Q1</v>
      </c>
      <c r="AE2164" t="str">
        <v>FY24/25</v>
      </c>
      <c r="AF2164" t="str">
        <v>SOUTH</v>
      </c>
    </row>
    <row r="2165" spans="1:32">
      <c r="A2165" t="str">
        <v>ESSZ</v>
      </c>
      <c r="B2165" t="str">
        <v>SZX</v>
      </c>
      <c r="C2165" t="str">
        <v>FEEDER</v>
      </c>
      <c r="D2165" s="4">
        <v>45461</v>
      </c>
      <c r="E2165" t="str">
        <v>YAMAHA</v>
      </c>
      <c r="F2165">
        <v>14100762</v>
      </c>
      <c r="G2165">
        <v>45461</v>
      </c>
      <c r="H2165" t="str">
        <v>YMCT|KHJ-MC100-00</v>
      </c>
      <c r="I2165" t="str">
        <v>SS TAPE FEEDER 8mm</v>
      </c>
      <c r="J2165">
        <v>1</v>
      </c>
      <c r="K2165">
        <v>1</v>
      </c>
      <c r="L2165">
        <v>0</v>
      </c>
      <c r="M2165" t="str">
        <v>CNY</v>
      </c>
      <c r="N2165">
        <v>1.08</v>
      </c>
      <c r="O2165">
        <v>0</v>
      </c>
      <c r="P2165">
        <v>0</v>
      </c>
      <c r="Q2165" t="str">
        <v>C66SZX-SMT SERVICE</v>
      </c>
      <c r="R2165" t="str">
        <v>Shenzhen Pantai Electronic Co., Ltd</v>
      </c>
      <c r="S2165" t="str">
        <v>Same</v>
      </c>
      <c r="T2165">
        <v>901114</v>
      </c>
      <c r="U2165">
        <v>2189.5500000000002</v>
      </c>
      <c r="V2165" t="str">
        <v>373SMT INV-PTS SALES</v>
      </c>
      <c r="W2165">
        <v>0</v>
      </c>
      <c r="X2165">
        <v>0</v>
      </c>
      <c r="Y2165">
        <v>1483211</v>
      </c>
      <c r="Z2165" t="str">
        <v>东莞品泰电子有限公司</v>
      </c>
      <c r="AA2165">
        <v>0</v>
      </c>
      <c r="AB2165">
        <v>2024</v>
      </c>
      <c r="AC2165">
        <v>6</v>
      </c>
      <c r="AD2165" t="str">
        <v>Q1</v>
      </c>
      <c r="AE2165" t="str">
        <v>FY24/25</v>
      </c>
      <c r="AF2165" t="str">
        <v>SOUTH</v>
      </c>
    </row>
    <row r="2166" spans="1:32">
      <c r="A2166" t="str">
        <v>ESSZ</v>
      </c>
      <c r="B2166" t="str">
        <v>SHA</v>
      </c>
      <c r="C2166" t="str">
        <v>SERVICE_CHARGE</v>
      </c>
      <c r="D2166" s="4">
        <v>45463</v>
      </c>
      <c r="E2166" t="str">
        <v>YAMAHA</v>
      </c>
      <c r="F2166">
        <v>12100206</v>
      </c>
      <c r="G2166">
        <v>45463</v>
      </c>
      <c r="H2166" t="str">
        <v>YMCT|REPAIR CHARGE</v>
      </c>
      <c r="I2166" t="str">
        <v>REPAIR CHARGE</v>
      </c>
      <c r="J2166">
        <v>1</v>
      </c>
      <c r="K2166">
        <v>1</v>
      </c>
      <c r="L2166">
        <v>5663.72</v>
      </c>
      <c r="M2166" t="str">
        <v>CNY</v>
      </c>
      <c r="N2166">
        <v>1.08</v>
      </c>
      <c r="O2166">
        <v>5663.72</v>
      </c>
      <c r="P2166">
        <v>6116.8176000000003</v>
      </c>
      <c r="Q2166" t="str">
        <v>C66SHA-SERVICE GROUP</v>
      </c>
      <c r="R2166" t="str">
        <v>Zhejiang Dejie Electronics Technology Co., Ltd.</v>
      </c>
      <c r="S2166" t="str">
        <v>Same</v>
      </c>
      <c r="T2166">
        <v>901115</v>
      </c>
      <c r="U2166">
        <v>0</v>
      </c>
      <c r="V2166" t="str">
        <v>373SMT INV-NON-CON</v>
      </c>
      <c r="W2166">
        <v>0</v>
      </c>
      <c r="X2166">
        <v>0</v>
      </c>
      <c r="Y2166">
        <v>0</v>
      </c>
      <c r="Z2166" t="str">
        <v>浙江德捷电子科技有限公司</v>
      </c>
      <c r="AA2166">
        <v>0</v>
      </c>
      <c r="AB2166">
        <v>2024</v>
      </c>
      <c r="AC2166">
        <v>6</v>
      </c>
      <c r="AD2166" t="str">
        <v>Q1</v>
      </c>
      <c r="AE2166" t="str">
        <v>FY24/25</v>
      </c>
      <c r="AF2166" t="str">
        <v>EAST</v>
      </c>
    </row>
    <row r="2167" spans="1:32">
      <c r="A2167" t="str">
        <v>ESSZ</v>
      </c>
      <c r="B2167" t="str">
        <v>SHA</v>
      </c>
      <c r="C2167" t="str">
        <v>SERVICE_CHARGE</v>
      </c>
      <c r="D2167" s="4">
        <v>45463</v>
      </c>
      <c r="E2167" t="str">
        <v>YAMAHA</v>
      </c>
      <c r="F2167">
        <v>12100207</v>
      </c>
      <c r="G2167">
        <v>45463</v>
      </c>
      <c r="H2167" t="str">
        <v>YMCT|REPAIR CHARGE</v>
      </c>
      <c r="I2167" t="str">
        <v>REPAIR CHARGE</v>
      </c>
      <c r="J2167">
        <v>1</v>
      </c>
      <c r="K2167">
        <v>1</v>
      </c>
      <c r="L2167">
        <v>11267.26</v>
      </c>
      <c r="M2167" t="str">
        <v>CNY</v>
      </c>
      <c r="N2167">
        <v>1.08</v>
      </c>
      <c r="O2167">
        <v>11267.26</v>
      </c>
      <c r="P2167">
        <v>12168.640800000001</v>
      </c>
      <c r="Q2167" t="str">
        <v>C66SHA-SERVICE GROUP</v>
      </c>
      <c r="R2167" t="str">
        <v>Shanghai Edge Light Industry Co.,Ltd</v>
      </c>
      <c r="S2167" t="str">
        <v>Same</v>
      </c>
      <c r="T2167">
        <v>901117</v>
      </c>
      <c r="U2167">
        <v>0</v>
      </c>
      <c r="V2167" t="str">
        <v>373SMT INV-NON-CON</v>
      </c>
      <c r="W2167">
        <v>0</v>
      </c>
      <c r="X2167">
        <v>0</v>
      </c>
      <c r="Y2167">
        <v>0</v>
      </c>
      <c r="Z2167" t="str">
        <v>上海边光实业有限公司</v>
      </c>
      <c r="AA2167">
        <v>0</v>
      </c>
      <c r="AB2167">
        <v>2024</v>
      </c>
      <c r="AC2167">
        <v>6</v>
      </c>
      <c r="AD2167" t="str">
        <v>Q1</v>
      </c>
      <c r="AE2167" t="str">
        <v>FY24/25</v>
      </c>
      <c r="AF2167" t="str">
        <v>EAST</v>
      </c>
    </row>
    <row r="2168" spans="1:32">
      <c r="A2168" t="str">
        <v>ESSZ</v>
      </c>
      <c r="B2168" t="str">
        <v>SHA</v>
      </c>
      <c r="C2168" t="str">
        <v>FEEDER</v>
      </c>
      <c r="D2168" s="4">
        <v>45463</v>
      </c>
      <c r="E2168" t="str">
        <v>YAMAHA</v>
      </c>
      <c r="F2168">
        <v>14100763</v>
      </c>
      <c r="G2168">
        <v>45463</v>
      </c>
      <c r="H2168" t="str">
        <v>YMCT|KHJ-MC600-00</v>
      </c>
      <c r="I2168" t="str">
        <v>SS TAPE FEEDER 44mm</v>
      </c>
      <c r="J2168">
        <v>1</v>
      </c>
      <c r="K2168">
        <v>1</v>
      </c>
      <c r="L2168">
        <v>0</v>
      </c>
      <c r="M2168" t="str">
        <v>CNY</v>
      </c>
      <c r="N2168">
        <v>1.08</v>
      </c>
      <c r="O2168">
        <v>0</v>
      </c>
      <c r="P2168">
        <v>0</v>
      </c>
      <c r="Q2168" t="str">
        <v>C66SHA-SERVICE GROUP</v>
      </c>
      <c r="R2168" t="str">
        <v>Zhejiang Dejie Electronics Technology Co., Ltd.</v>
      </c>
      <c r="S2168" t="str">
        <v>Same</v>
      </c>
      <c r="T2168">
        <v>901116</v>
      </c>
      <c r="U2168">
        <v>6094.37</v>
      </c>
      <c r="V2168" t="str">
        <v>373SMT INV-PTS SALES</v>
      </c>
      <c r="W2168">
        <v>0</v>
      </c>
      <c r="X2168">
        <v>0</v>
      </c>
      <c r="Y2168">
        <v>1485125</v>
      </c>
      <c r="Z2168" t="str">
        <v>浙江德捷电子科技有限公司</v>
      </c>
      <c r="AA2168">
        <v>0</v>
      </c>
      <c r="AB2168">
        <v>2024</v>
      </c>
      <c r="AC2168">
        <v>6</v>
      </c>
      <c r="AD2168" t="str">
        <v>Q1</v>
      </c>
      <c r="AE2168" t="str">
        <v>FY24/25</v>
      </c>
      <c r="AF2168" t="str">
        <v>EAST</v>
      </c>
    </row>
    <row r="2169" spans="1:32">
      <c r="A2169" t="str">
        <v>ESSZ</v>
      </c>
      <c r="B2169" t="str">
        <v>SHA</v>
      </c>
      <c r="C2169" t="str">
        <v>FEEDER</v>
      </c>
      <c r="D2169" s="4">
        <v>45463</v>
      </c>
      <c r="E2169" t="str">
        <v>YAMAHA</v>
      </c>
      <c r="F2169">
        <v>14100764</v>
      </c>
      <c r="G2169">
        <v>45463</v>
      </c>
      <c r="H2169" t="str">
        <v>YMCT|KHJ-MC200-00</v>
      </c>
      <c r="I2169" t="str">
        <v>SS TAPE FEEDER 12/16mm</v>
      </c>
      <c r="J2169">
        <v>4</v>
      </c>
      <c r="K2169">
        <v>4</v>
      </c>
      <c r="L2169">
        <v>0</v>
      </c>
      <c r="M2169" t="str">
        <v>CNY</v>
      </c>
      <c r="N2169">
        <v>1.08</v>
      </c>
      <c r="O2169">
        <v>0</v>
      </c>
      <c r="P2169">
        <v>0</v>
      </c>
      <c r="Q2169" t="str">
        <v>C66SHA-SERVICE GROUP</v>
      </c>
      <c r="R2169" t="str">
        <v>Shanghai Edge Light Industry Co.,Ltd</v>
      </c>
      <c r="S2169" t="str">
        <v>Same</v>
      </c>
      <c r="T2169">
        <v>901118</v>
      </c>
      <c r="U2169">
        <v>12245.32</v>
      </c>
      <c r="V2169" t="str">
        <v>373SMT INV-PTS SALES</v>
      </c>
      <c r="W2169">
        <v>0</v>
      </c>
      <c r="X2169">
        <v>0</v>
      </c>
      <c r="Y2169">
        <v>1485123</v>
      </c>
      <c r="Z2169" t="str">
        <v>上海边光实业有限公司</v>
      </c>
      <c r="AA2169">
        <v>0</v>
      </c>
      <c r="AB2169">
        <v>2024</v>
      </c>
      <c r="AC2169">
        <v>6</v>
      </c>
      <c r="AD2169" t="str">
        <v>Q1</v>
      </c>
      <c r="AE2169" t="str">
        <v>FY24/25</v>
      </c>
      <c r="AF2169" t="str">
        <v>EAST</v>
      </c>
    </row>
    <row r="2170" spans="1:32">
      <c r="A2170" t="str">
        <v>ESSZ</v>
      </c>
      <c r="B2170" t="str">
        <v>SZX</v>
      </c>
      <c r="C2170" t="str">
        <v>SERVICE_CHARGE</v>
      </c>
      <c r="D2170" s="4">
        <v>45464</v>
      </c>
      <c r="E2170" t="str">
        <v>YAMAHA</v>
      </c>
      <c r="F2170">
        <v>12100208</v>
      </c>
      <c r="G2170">
        <v>45464</v>
      </c>
      <c r="H2170" t="str">
        <v>YMCT|REPAIR CHARGE</v>
      </c>
      <c r="I2170" t="str">
        <v>REPAIR CHARGE</v>
      </c>
      <c r="J2170">
        <v>1</v>
      </c>
      <c r="K2170">
        <v>1</v>
      </c>
      <c r="L2170">
        <v>10486.73</v>
      </c>
      <c r="M2170" t="str">
        <v>CNY</v>
      </c>
      <c r="N2170">
        <v>1.08</v>
      </c>
      <c r="O2170">
        <v>10486.73</v>
      </c>
      <c r="P2170">
        <v>11325.6684</v>
      </c>
      <c r="Q2170" t="str">
        <v>C66SZX-SMT SERVICE</v>
      </c>
      <c r="R2170" t="str">
        <v>Hai Xin Technology(ShenZhen) Company Limited.</v>
      </c>
      <c r="S2170" t="str">
        <v>Same</v>
      </c>
      <c r="T2170">
        <v>901119</v>
      </c>
      <c r="U2170">
        <v>0</v>
      </c>
      <c r="V2170" t="str">
        <v>373SMT INV-NON-CON</v>
      </c>
      <c r="W2170">
        <v>0</v>
      </c>
      <c r="X2170" t="str">
        <v>H230323-BET-20240516</v>
      </c>
      <c r="Y2170">
        <v>0</v>
      </c>
      <c r="Z2170" t="str">
        <v>海星科技（深圳）有限公司</v>
      </c>
      <c r="AA2170">
        <v>0</v>
      </c>
      <c r="AB2170">
        <v>2024</v>
      </c>
      <c r="AC2170">
        <v>6</v>
      </c>
      <c r="AD2170" t="str">
        <v>Q1</v>
      </c>
      <c r="AE2170" t="str">
        <v>FY24/25</v>
      </c>
      <c r="AF2170" t="str">
        <v>SOUTH</v>
      </c>
    </row>
    <row r="2171" spans="1:32">
      <c r="A2171" t="str">
        <v>ESSZ</v>
      </c>
      <c r="B2171" t="str">
        <v>SZX</v>
      </c>
      <c r="C2171" t="str">
        <v>FEEDER</v>
      </c>
      <c r="D2171" s="4">
        <v>45464</v>
      </c>
      <c r="E2171" t="str">
        <v>YAMAHA</v>
      </c>
      <c r="F2171">
        <v>14100765</v>
      </c>
      <c r="G2171">
        <v>45464</v>
      </c>
      <c r="H2171" t="str">
        <v>YMCT|KLJ-MC100-00</v>
      </c>
      <c r="I2171" t="str">
        <v>ZS FEEDER ASSY. 8mm</v>
      </c>
      <c r="J2171">
        <v>50</v>
      </c>
      <c r="K2171">
        <v>50</v>
      </c>
      <c r="L2171">
        <v>92920.35</v>
      </c>
      <c r="M2171" t="str">
        <v>CNY</v>
      </c>
      <c r="N2171">
        <v>1.08</v>
      </c>
      <c r="O2171">
        <v>92920.35</v>
      </c>
      <c r="P2171">
        <v>100353.97800000002</v>
      </c>
      <c r="Q2171" t="str">
        <v>C66SZX-SMT SERVICE</v>
      </c>
      <c r="R2171" t="str">
        <v>Shenzhen Li Tong Wei Electronics Technology Co., L</v>
      </c>
      <c r="S2171" t="str">
        <v>Same</v>
      </c>
      <c r="T2171">
        <v>901120</v>
      </c>
      <c r="U2171">
        <v>113190</v>
      </c>
      <c r="V2171" t="str">
        <v>373SMT INV-PTS SALES</v>
      </c>
      <c r="W2171">
        <v>0</v>
      </c>
      <c r="X2171" t="str">
        <v>C66SZ075REV1</v>
      </c>
      <c r="Y2171">
        <v>1486234</v>
      </c>
      <c r="Z2171" t="str">
        <v>深圳市力通威电子科技有限公司</v>
      </c>
      <c r="AA2171">
        <v>0</v>
      </c>
      <c r="AB2171">
        <v>2024</v>
      </c>
      <c r="AC2171">
        <v>6</v>
      </c>
      <c r="AD2171" t="str">
        <v>Q1</v>
      </c>
      <c r="AE2171" t="str">
        <v>FY24/25</v>
      </c>
      <c r="AF2171" t="str">
        <v>SOUTH</v>
      </c>
    </row>
    <row r="2172" spans="1:32">
      <c r="A2172" t="str">
        <v>ESSZ</v>
      </c>
      <c r="B2172" t="str">
        <v>SZX</v>
      </c>
      <c r="C2172" t="str">
        <v>FEEDER</v>
      </c>
      <c r="D2172" s="4">
        <v>45464</v>
      </c>
      <c r="E2172" t="str">
        <v>YAMAHA</v>
      </c>
      <c r="F2172">
        <v>14100765</v>
      </c>
      <c r="G2172">
        <v>45464</v>
      </c>
      <c r="H2172" t="str">
        <v>YMCT|KLJ-MC200-00</v>
      </c>
      <c r="I2172" t="str">
        <v>ZS FEEDER ASSY. 1216</v>
      </c>
      <c r="J2172">
        <v>5</v>
      </c>
      <c r="K2172">
        <v>5</v>
      </c>
      <c r="L2172">
        <v>15044.25</v>
      </c>
      <c r="M2172" t="str">
        <v>CNY</v>
      </c>
      <c r="N2172">
        <v>1.08</v>
      </c>
      <c r="O2172">
        <v>15044.25</v>
      </c>
      <c r="P2172">
        <v>16247.79</v>
      </c>
      <c r="Q2172" t="str">
        <v>C66SZX-SMT SERVICE</v>
      </c>
      <c r="R2172" t="str">
        <v>Shenzhen Li Tong Wei Electronics Technology Co., L</v>
      </c>
      <c r="S2172" t="str">
        <v>Same</v>
      </c>
      <c r="T2172">
        <v>901120</v>
      </c>
      <c r="U2172">
        <v>16968</v>
      </c>
      <c r="V2172" t="str">
        <v>373SMT INV-PTS SALES</v>
      </c>
      <c r="W2172">
        <v>0</v>
      </c>
      <c r="X2172" t="str">
        <v>C66SZ075REV1</v>
      </c>
      <c r="Y2172">
        <v>1486234</v>
      </c>
      <c r="Z2172" t="str">
        <v>深圳市力通威电子科技有限公司</v>
      </c>
      <c r="AA2172">
        <v>0</v>
      </c>
      <c r="AB2172">
        <v>2024</v>
      </c>
      <c r="AC2172">
        <v>6</v>
      </c>
      <c r="AD2172" t="str">
        <v>Q1</v>
      </c>
      <c r="AE2172" t="str">
        <v>FY24/25</v>
      </c>
      <c r="AF2172" t="str">
        <v>SOUTH</v>
      </c>
    </row>
    <row r="2173" spans="1:32">
      <c r="A2173" t="str">
        <v>ESSZ</v>
      </c>
      <c r="B2173" t="str">
        <v>SZX</v>
      </c>
      <c r="C2173" t="str">
        <v>FEEDER</v>
      </c>
      <c r="D2173" s="4">
        <v>45464</v>
      </c>
      <c r="E2173" t="str">
        <v>YAMAHA</v>
      </c>
      <c r="F2173">
        <v>14100765</v>
      </c>
      <c r="G2173">
        <v>45464</v>
      </c>
      <c r="H2173" t="str">
        <v>YMCT|KLJ-MC400-00</v>
      </c>
      <c r="I2173" t="str">
        <v>ZS FEEDER ASSY. 24mm</v>
      </c>
      <c r="J2173">
        <v>2</v>
      </c>
      <c r="K2173">
        <v>2</v>
      </c>
      <c r="L2173">
        <v>6371.68</v>
      </c>
      <c r="M2173" t="str">
        <v>CNY</v>
      </c>
      <c r="N2173">
        <v>1.08</v>
      </c>
      <c r="O2173">
        <v>6371.68</v>
      </c>
      <c r="P2173">
        <v>6881.4144000000006</v>
      </c>
      <c r="Q2173" t="str">
        <v>C66SZX-SMT SERVICE</v>
      </c>
      <c r="R2173" t="str">
        <v>Shenzhen Li Tong Wei Electronics Technology Co., L</v>
      </c>
      <c r="S2173" t="str">
        <v>Same</v>
      </c>
      <c r="T2173">
        <v>901120</v>
      </c>
      <c r="U2173">
        <v>7413</v>
      </c>
      <c r="V2173" t="str">
        <v>373SMT INV-PTS SALES</v>
      </c>
      <c r="W2173">
        <v>0</v>
      </c>
      <c r="X2173" t="str">
        <v>C66SZ075REV1</v>
      </c>
      <c r="Y2173">
        <v>1486234</v>
      </c>
      <c r="Z2173" t="str">
        <v>深圳市力通威电子科技有限公司</v>
      </c>
      <c r="AA2173">
        <v>0</v>
      </c>
      <c r="AB2173">
        <v>2024</v>
      </c>
      <c r="AC2173">
        <v>6</v>
      </c>
      <c r="AD2173" t="str">
        <v>Q1</v>
      </c>
      <c r="AE2173" t="str">
        <v>FY24/25</v>
      </c>
      <c r="AF2173" t="str">
        <v>SOUTH</v>
      </c>
    </row>
    <row r="2174" spans="1:32">
      <c r="A2174" t="str">
        <v>ESSZ</v>
      </c>
      <c r="B2174" t="str">
        <v>SHA</v>
      </c>
      <c r="C2174" t="str">
        <v>SPARES/OTHER</v>
      </c>
      <c r="D2174" s="4">
        <v>45467</v>
      </c>
      <c r="E2174" t="str">
        <v>HELLER</v>
      </c>
      <c r="F2174">
        <v>14100766</v>
      </c>
      <c r="G2174">
        <v>45467</v>
      </c>
      <c r="H2174" t="str">
        <v>HELI|5028</v>
      </c>
      <c r="I2174" t="str">
        <v>MTR CNTRL 240V 0-90VDC .1OHM</v>
      </c>
      <c r="J2174">
        <v>1</v>
      </c>
      <c r="K2174">
        <v>1</v>
      </c>
      <c r="L2174">
        <v>4224.78</v>
      </c>
      <c r="M2174" t="str">
        <v>CNY</v>
      </c>
      <c r="N2174">
        <v>1.08</v>
      </c>
      <c r="O2174">
        <v>4224.78</v>
      </c>
      <c r="P2174">
        <v>4562.7623999999996</v>
      </c>
      <c r="Q2174" t="str">
        <v>C66SHA-SERVICE GROUP</v>
      </c>
      <c r="R2174" t="str">
        <v>Xiamen Compass Semiconductor Company Limited</v>
      </c>
      <c r="S2174" t="str">
        <v>Same</v>
      </c>
      <c r="T2174">
        <v>901124</v>
      </c>
      <c r="U2174">
        <v>2900</v>
      </c>
      <c r="V2174" t="str">
        <v>373SMT INV-PTS SALES</v>
      </c>
      <c r="W2174">
        <v>0</v>
      </c>
      <c r="X2174">
        <v>0</v>
      </c>
      <c r="Y2174">
        <v>1487197</v>
      </c>
      <c r="Z2174" t="str">
        <v>厦门金柏半导体有限公司</v>
      </c>
      <c r="AA2174">
        <v>0</v>
      </c>
      <c r="AB2174">
        <v>2024</v>
      </c>
      <c r="AC2174">
        <v>6</v>
      </c>
      <c r="AD2174" t="str">
        <v>Q1</v>
      </c>
      <c r="AE2174" t="str">
        <v>FY24/25</v>
      </c>
      <c r="AF2174" t="str">
        <v>EAST</v>
      </c>
    </row>
    <row r="2175" spans="1:32">
      <c r="A2175" t="str">
        <v>ESSZ</v>
      </c>
      <c r="B2175" t="str">
        <v>SZX</v>
      </c>
      <c r="C2175" t="str">
        <v>SERVICE_CHARGE</v>
      </c>
      <c r="D2175" s="4">
        <v>45468</v>
      </c>
      <c r="E2175" t="str">
        <v>YAMAHA</v>
      </c>
      <c r="F2175">
        <v>12100209</v>
      </c>
      <c r="G2175">
        <v>45468</v>
      </c>
      <c r="H2175" t="str">
        <v>YMCT|REPAIR CHARGE</v>
      </c>
      <c r="I2175" t="str">
        <v>REPAIR CHARGE</v>
      </c>
      <c r="J2175">
        <v>1</v>
      </c>
      <c r="K2175">
        <v>1</v>
      </c>
      <c r="L2175">
        <v>1150.44</v>
      </c>
      <c r="M2175" t="str">
        <v>CNY</v>
      </c>
      <c r="N2175">
        <v>1.08</v>
      </c>
      <c r="O2175">
        <v>1150.44</v>
      </c>
      <c r="P2175">
        <v>1242.4752000000001</v>
      </c>
      <c r="Q2175" t="str">
        <v>C66SZX-SMT SERVICE</v>
      </c>
      <c r="R2175" t="str">
        <v>Dongguan Langqin Electronic Technology Co., Ltd.</v>
      </c>
      <c r="S2175" t="str">
        <v>Same</v>
      </c>
      <c r="T2175">
        <v>901121</v>
      </c>
      <c r="U2175">
        <v>0</v>
      </c>
      <c r="V2175" t="str">
        <v>373SMT INV-NON-CON</v>
      </c>
      <c r="W2175">
        <v>0</v>
      </c>
      <c r="X2175" t="str">
        <v>C66SZ25096</v>
      </c>
      <c r="Y2175">
        <v>0</v>
      </c>
      <c r="Z2175" t="str">
        <v>东莞朗勤电子科技有限公司</v>
      </c>
      <c r="AA2175">
        <v>0</v>
      </c>
      <c r="AB2175">
        <v>2024</v>
      </c>
      <c r="AC2175">
        <v>6</v>
      </c>
      <c r="AD2175" t="str">
        <v>Q1</v>
      </c>
      <c r="AE2175" t="str">
        <v>FY24/25</v>
      </c>
      <c r="AF2175" t="str">
        <v>SOUTH</v>
      </c>
    </row>
    <row r="2176" spans="1:32">
      <c r="A2176" t="str">
        <v>ESSZ</v>
      </c>
      <c r="B2176" t="str">
        <v>SZX</v>
      </c>
      <c r="C2176" t="str">
        <v>SERVICE_CHARGE</v>
      </c>
      <c r="D2176" s="4">
        <v>45468</v>
      </c>
      <c r="E2176" t="str">
        <v>YAMAHA</v>
      </c>
      <c r="F2176">
        <v>12100210</v>
      </c>
      <c r="G2176">
        <v>45468</v>
      </c>
      <c r="H2176" t="str">
        <v>YMCT|REPAIR CHARGE</v>
      </c>
      <c r="I2176" t="str">
        <v>REPAIR CHARGE</v>
      </c>
      <c r="J2176">
        <v>1</v>
      </c>
      <c r="K2176">
        <v>1</v>
      </c>
      <c r="L2176">
        <v>1592.92</v>
      </c>
      <c r="M2176" t="str">
        <v>CNY</v>
      </c>
      <c r="N2176">
        <v>1.08</v>
      </c>
      <c r="O2176">
        <v>1592.92</v>
      </c>
      <c r="P2176">
        <v>1720.3536000000001</v>
      </c>
      <c r="Q2176" t="str">
        <v>C66SZX-SMT SERVICE</v>
      </c>
      <c r="R2176" t="str">
        <v>Dongguan Langqin Electronic Technology Co., Ltd.</v>
      </c>
      <c r="S2176" t="str">
        <v>Same</v>
      </c>
      <c r="T2176">
        <v>901123</v>
      </c>
      <c r="U2176">
        <v>0</v>
      </c>
      <c r="V2176" t="str">
        <v>373SMT INV-NON-CON</v>
      </c>
      <c r="W2176">
        <v>0</v>
      </c>
      <c r="X2176" t="str">
        <v>C66SZ25054</v>
      </c>
      <c r="Y2176">
        <v>0</v>
      </c>
      <c r="Z2176" t="str">
        <v>东莞朗勤电子科技有限公司</v>
      </c>
      <c r="AA2176">
        <v>0</v>
      </c>
      <c r="AB2176">
        <v>2024</v>
      </c>
      <c r="AC2176">
        <v>6</v>
      </c>
      <c r="AD2176" t="str">
        <v>Q1</v>
      </c>
      <c r="AE2176" t="str">
        <v>FY24/25</v>
      </c>
      <c r="AF2176" t="str">
        <v>SOUTH</v>
      </c>
    </row>
    <row r="2177" spans="1:32">
      <c r="A2177" t="str">
        <v>ESSZ</v>
      </c>
      <c r="B2177" t="str">
        <v>SZX</v>
      </c>
      <c r="C2177" t="str">
        <v>SERVICE_CHARGE</v>
      </c>
      <c r="D2177" s="4">
        <v>45468</v>
      </c>
      <c r="E2177" t="str">
        <v>YAMAHA</v>
      </c>
      <c r="F2177">
        <v>12100211</v>
      </c>
      <c r="G2177">
        <v>45468</v>
      </c>
      <c r="H2177" t="str">
        <v>YMCT|REPAIR CHARGE</v>
      </c>
      <c r="I2177" t="str">
        <v>REPAIR CHARGE</v>
      </c>
      <c r="J2177">
        <v>1</v>
      </c>
      <c r="K2177">
        <v>1</v>
      </c>
      <c r="L2177">
        <v>1769.91</v>
      </c>
      <c r="M2177" t="str">
        <v>CNY</v>
      </c>
      <c r="N2177">
        <v>1.08</v>
      </c>
      <c r="O2177">
        <v>1769.91</v>
      </c>
      <c r="P2177">
        <v>1911.5028000000002</v>
      </c>
      <c r="Q2177" t="str">
        <v>C66SZX-SMT SERVICE</v>
      </c>
      <c r="R2177" t="str">
        <v>Qingyuan Tai Lai Technology Co.,Ltd.</v>
      </c>
      <c r="S2177" t="str">
        <v>Same</v>
      </c>
      <c r="T2177">
        <v>901126</v>
      </c>
      <c r="U2177">
        <v>0</v>
      </c>
      <c r="V2177" t="str">
        <v>373SMT INV-NON-CON</v>
      </c>
      <c r="W2177">
        <v>0</v>
      </c>
      <c r="X2177" t="str">
        <v>C66SZ25095&amp;C66SZ25107</v>
      </c>
      <c r="Y2177">
        <v>0</v>
      </c>
      <c r="Z2177" t="str">
        <v>清远市泰来科技有限公司</v>
      </c>
      <c r="AA2177">
        <v>0</v>
      </c>
      <c r="AB2177">
        <v>2024</v>
      </c>
      <c r="AC2177">
        <v>6</v>
      </c>
      <c r="AD2177" t="str">
        <v>Q1</v>
      </c>
      <c r="AE2177" t="str">
        <v>FY24/25</v>
      </c>
      <c r="AF2177" t="str">
        <v>SOUTH</v>
      </c>
    </row>
    <row r="2178" spans="1:32">
      <c r="A2178" t="str">
        <v>ESSZ</v>
      </c>
      <c r="B2178" t="str">
        <v>SZX</v>
      </c>
      <c r="C2178" t="str">
        <v>SERVICE_CHARGE</v>
      </c>
      <c r="D2178" s="4">
        <v>45468</v>
      </c>
      <c r="E2178" t="str">
        <v>YAMAHA</v>
      </c>
      <c r="F2178">
        <v>12100211</v>
      </c>
      <c r="G2178">
        <v>45468</v>
      </c>
      <c r="H2178" t="str">
        <v>YMCT|REPAIR CHARGE</v>
      </c>
      <c r="I2178" t="str">
        <v>REPAIR CHARGE</v>
      </c>
      <c r="J2178">
        <v>1</v>
      </c>
      <c r="K2178">
        <v>1</v>
      </c>
      <c r="L2178">
        <v>1327.43</v>
      </c>
      <c r="M2178" t="str">
        <v>CNY</v>
      </c>
      <c r="N2178">
        <v>1.08</v>
      </c>
      <c r="O2178">
        <v>1327.43</v>
      </c>
      <c r="P2178">
        <v>1433.6244000000002</v>
      </c>
      <c r="Q2178" t="str">
        <v>C66SZX-SMT SERVICE</v>
      </c>
      <c r="R2178" t="str">
        <v>Qingyuan Tai Lai Technology Co.,Ltd.</v>
      </c>
      <c r="S2178" t="str">
        <v>Same</v>
      </c>
      <c r="T2178">
        <v>901126</v>
      </c>
      <c r="U2178">
        <v>0</v>
      </c>
      <c r="V2178" t="str">
        <v>373SMT INV-NON-CON</v>
      </c>
      <c r="W2178">
        <v>0</v>
      </c>
      <c r="X2178" t="str">
        <v>C66SZ25095&amp;C66SZ25107</v>
      </c>
      <c r="Y2178">
        <v>0</v>
      </c>
      <c r="Z2178" t="str">
        <v>清远市泰来科技有限公司</v>
      </c>
      <c r="AA2178">
        <v>0</v>
      </c>
      <c r="AB2178">
        <v>2024</v>
      </c>
      <c r="AC2178">
        <v>6</v>
      </c>
      <c r="AD2178" t="str">
        <v>Q1</v>
      </c>
      <c r="AE2178" t="str">
        <v>FY24/25</v>
      </c>
      <c r="AF2178" t="str">
        <v>SOUTH</v>
      </c>
    </row>
    <row r="2179" spans="1:32">
      <c r="A2179" t="str">
        <v>ESSZ</v>
      </c>
      <c r="B2179" t="str">
        <v>SZX</v>
      </c>
      <c r="C2179" t="str">
        <v>SERVICE_CHARGE</v>
      </c>
      <c r="D2179" s="4">
        <v>45468</v>
      </c>
      <c r="E2179" t="str">
        <v>OTHERS</v>
      </c>
      <c r="F2179">
        <v>12100212</v>
      </c>
      <c r="G2179">
        <v>45468</v>
      </c>
      <c r="H2179" t="str">
        <v>ZZZZ|REPAIR CHARGE</v>
      </c>
      <c r="I2179" t="str">
        <v>REPAIR CHARGE</v>
      </c>
      <c r="J2179">
        <v>1</v>
      </c>
      <c r="K2179">
        <v>1</v>
      </c>
      <c r="L2179">
        <v>3097.35</v>
      </c>
      <c r="M2179" t="str">
        <v>CNY</v>
      </c>
      <c r="N2179">
        <v>1.08</v>
      </c>
      <c r="O2179">
        <v>3097.35</v>
      </c>
      <c r="P2179">
        <v>3345.1379999999999</v>
      </c>
      <c r="Q2179" t="str">
        <v>C66SZX-SMT SERVICE</v>
      </c>
      <c r="R2179" t="str">
        <v>SHENZHEN JIANKE ELECTRONICS CO.,LTD</v>
      </c>
      <c r="S2179" t="str">
        <v>Same</v>
      </c>
      <c r="T2179">
        <v>901125</v>
      </c>
      <c r="U2179">
        <v>0</v>
      </c>
      <c r="V2179" t="str">
        <v>373SMT INV-NON-CON</v>
      </c>
      <c r="W2179">
        <v>0</v>
      </c>
      <c r="X2179" t="str">
        <v>C66SZ25053</v>
      </c>
      <c r="Y2179">
        <v>0</v>
      </c>
      <c r="Z2179" t="str">
        <v>深圳市健科电子有限公司</v>
      </c>
      <c r="AA2179">
        <v>0</v>
      </c>
      <c r="AB2179">
        <v>2024</v>
      </c>
      <c r="AC2179">
        <v>6</v>
      </c>
      <c r="AD2179" t="str">
        <v>Q1</v>
      </c>
      <c r="AE2179" t="str">
        <v>FY24/25</v>
      </c>
      <c r="AF2179" t="str">
        <v>SOUTH</v>
      </c>
    </row>
    <row r="2180" spans="1:32">
      <c r="A2180" t="str">
        <v>ESSZ</v>
      </c>
      <c r="B2180" t="str">
        <v>SZX</v>
      </c>
      <c r="C2180" t="str">
        <v>SPARES/OTHER</v>
      </c>
      <c r="D2180" s="4">
        <v>45468</v>
      </c>
      <c r="E2180" t="str">
        <v>YAMAHA</v>
      </c>
      <c r="F2180">
        <v>14100767</v>
      </c>
      <c r="G2180">
        <v>45468</v>
      </c>
      <c r="H2180" t="str">
        <v>YMCT|KHM-M654B-01</v>
      </c>
      <c r="I2180" t="str">
        <v>SENSOR, FIBER 1</v>
      </c>
      <c r="J2180">
        <v>1</v>
      </c>
      <c r="K2180">
        <v>1</v>
      </c>
      <c r="L2180">
        <v>690.27</v>
      </c>
      <c r="M2180" t="str">
        <v>CNY</v>
      </c>
      <c r="N2180">
        <v>1.08</v>
      </c>
      <c r="O2180">
        <v>690.27</v>
      </c>
      <c r="P2180">
        <v>745.49160000000006</v>
      </c>
      <c r="Q2180" t="str">
        <v>C66SZX-SMT SERVICE</v>
      </c>
      <c r="R2180" t="str">
        <v>Dongguan Langqin Electronic Technology Co., Ltd.</v>
      </c>
      <c r="S2180" t="str">
        <v>Same</v>
      </c>
      <c r="T2180">
        <v>901122</v>
      </c>
      <c r="U2180">
        <v>360</v>
      </c>
      <c r="V2180" t="str">
        <v>373SMT INV-PTS SALES</v>
      </c>
      <c r="W2180">
        <v>0</v>
      </c>
      <c r="X2180" t="str">
        <v>C66SZ25054</v>
      </c>
      <c r="Y2180">
        <v>1488113</v>
      </c>
      <c r="Z2180" t="str">
        <v>东莞朗勤电子科技有限公司</v>
      </c>
      <c r="AA2180">
        <v>0</v>
      </c>
      <c r="AB2180">
        <v>2024</v>
      </c>
      <c r="AC2180">
        <v>6</v>
      </c>
      <c r="AD2180" t="str">
        <v>Q1</v>
      </c>
      <c r="AE2180" t="str">
        <v>FY24/25</v>
      </c>
      <c r="AF2180" t="str">
        <v>SOUTH</v>
      </c>
    </row>
    <row r="2181" spans="1:32">
      <c r="A2181" t="str">
        <v>ESSZ</v>
      </c>
      <c r="B2181" t="str">
        <v>SZX</v>
      </c>
      <c r="C2181" t="str">
        <v>SPARES/OTHER</v>
      </c>
      <c r="D2181" s="4">
        <v>45468</v>
      </c>
      <c r="E2181" t="str">
        <v>YAMAHA</v>
      </c>
      <c r="F2181">
        <v>14100768</v>
      </c>
      <c r="G2181">
        <v>45468</v>
      </c>
      <c r="H2181" t="str">
        <v>YMCT|KMB-M3857-02</v>
      </c>
      <c r="I2181" t="str">
        <v>FILTER,1000PCS.</v>
      </c>
      <c r="J2181">
        <v>1</v>
      </c>
      <c r="K2181">
        <v>1</v>
      </c>
      <c r="L2181">
        <v>7522.12</v>
      </c>
      <c r="M2181" t="str">
        <v>CNY</v>
      </c>
      <c r="N2181">
        <v>1.08</v>
      </c>
      <c r="O2181">
        <v>7522.12</v>
      </c>
      <c r="P2181">
        <v>8123.8896000000004</v>
      </c>
      <c r="Q2181" t="str">
        <v>C66SZX-SMT SERVICE</v>
      </c>
      <c r="R2181" t="str">
        <v>Huizhou Gengchuang Electronics Co., Ltd.</v>
      </c>
      <c r="S2181" t="str">
        <v>Same</v>
      </c>
      <c r="T2181">
        <v>901127</v>
      </c>
      <c r="U2181">
        <v>4006.8</v>
      </c>
      <c r="V2181" t="str">
        <v>373SMT INV-PTS SALES</v>
      </c>
      <c r="W2181">
        <v>0</v>
      </c>
      <c r="X2181">
        <v>0</v>
      </c>
      <c r="Y2181">
        <v>1488124</v>
      </c>
      <c r="Z2181" t="str">
        <v>惠州市耕创电子有限公司</v>
      </c>
      <c r="AA2181">
        <v>0</v>
      </c>
      <c r="AB2181">
        <v>2024</v>
      </c>
      <c r="AC2181">
        <v>6</v>
      </c>
      <c r="AD2181" t="str">
        <v>Q1</v>
      </c>
      <c r="AE2181" t="str">
        <v>FY24/25</v>
      </c>
      <c r="AF2181" t="str">
        <v>SOUTH</v>
      </c>
    </row>
    <row r="2182" spans="1:32">
      <c r="A2182" t="str">
        <v>ESSZ</v>
      </c>
      <c r="B2182" t="str">
        <v>SZX</v>
      </c>
      <c r="C2182" t="str">
        <v>SPARES/OTHER</v>
      </c>
      <c r="D2182" s="4">
        <v>45468</v>
      </c>
      <c r="E2182" t="str">
        <v>YAMAHA</v>
      </c>
      <c r="F2182">
        <v>14100768</v>
      </c>
      <c r="G2182">
        <v>45468</v>
      </c>
      <c r="H2182" t="str">
        <v>YMCT|KHY-M3T22-01</v>
      </c>
      <c r="I2182" t="str">
        <v>SHOCK ABSORBERS</v>
      </c>
      <c r="J2182">
        <v>4</v>
      </c>
      <c r="K2182">
        <v>4</v>
      </c>
      <c r="L2182">
        <v>2831.86</v>
      </c>
      <c r="M2182" t="str">
        <v>CNY</v>
      </c>
      <c r="N2182">
        <v>1.08</v>
      </c>
      <c r="O2182">
        <v>2831.86</v>
      </c>
      <c r="P2182">
        <v>3058.4088000000002</v>
      </c>
      <c r="Q2182" t="str">
        <v>C66SZX-SMT SERVICE</v>
      </c>
      <c r="R2182" t="str">
        <v>Huizhou Gengchuang Electronics Co., Ltd.</v>
      </c>
      <c r="S2182" t="str">
        <v>Same</v>
      </c>
      <c r="T2182">
        <v>901127</v>
      </c>
      <c r="U2182">
        <v>1532</v>
      </c>
      <c r="V2182" t="str">
        <v>373SMT INV-PTS SALES</v>
      </c>
      <c r="W2182">
        <v>0</v>
      </c>
      <c r="X2182">
        <v>0</v>
      </c>
      <c r="Y2182">
        <v>1488124</v>
      </c>
      <c r="Z2182" t="str">
        <v>惠州市耕创电子有限公司</v>
      </c>
      <c r="AA2182">
        <v>0</v>
      </c>
      <c r="AB2182">
        <v>2024</v>
      </c>
      <c r="AC2182">
        <v>6</v>
      </c>
      <c r="AD2182" t="str">
        <v>Q1</v>
      </c>
      <c r="AE2182" t="str">
        <v>FY24/25</v>
      </c>
      <c r="AF2182" t="str">
        <v>SOUTH</v>
      </c>
    </row>
    <row r="2183" spans="1:32">
      <c r="A2183" t="str">
        <v>ESSZ</v>
      </c>
      <c r="B2183" t="str">
        <v>SZX</v>
      </c>
      <c r="C2183" t="str">
        <v>SPARES/OTHER</v>
      </c>
      <c r="D2183" s="4">
        <v>45468</v>
      </c>
      <c r="E2183" t="str">
        <v>YAMAHA</v>
      </c>
      <c r="F2183">
        <v>14100768</v>
      </c>
      <c r="G2183">
        <v>45468</v>
      </c>
      <c r="H2183" t="str">
        <v>YMCT|KMB-M7943-01</v>
      </c>
      <c r="I2183" t="str">
        <v>HOLDER PRISM 2 ASSY.</v>
      </c>
      <c r="J2183">
        <v>1</v>
      </c>
      <c r="K2183">
        <v>1</v>
      </c>
      <c r="L2183">
        <v>3539.82</v>
      </c>
      <c r="M2183" t="str">
        <v>CNY</v>
      </c>
      <c r="N2183">
        <v>1.08</v>
      </c>
      <c r="O2183">
        <v>3539.82</v>
      </c>
      <c r="P2183">
        <v>3823.0056000000004</v>
      </c>
      <c r="Q2183" t="str">
        <v>C66SZX-SMT SERVICE</v>
      </c>
      <c r="R2183" t="str">
        <v>Huizhou Gengchuang Electronics Co., Ltd.</v>
      </c>
      <c r="S2183" t="str">
        <v>Same</v>
      </c>
      <c r="T2183">
        <v>901127</v>
      </c>
      <c r="U2183">
        <v>1930</v>
      </c>
      <c r="V2183" t="str">
        <v>373SMT INV-PTS SALES</v>
      </c>
      <c r="W2183">
        <v>0</v>
      </c>
      <c r="X2183">
        <v>0</v>
      </c>
      <c r="Y2183">
        <v>1488124</v>
      </c>
      <c r="Z2183" t="str">
        <v>惠州市耕创电子有限公司</v>
      </c>
      <c r="AA2183">
        <v>0</v>
      </c>
      <c r="AB2183">
        <v>2024</v>
      </c>
      <c r="AC2183">
        <v>6</v>
      </c>
      <c r="AD2183" t="str">
        <v>Q1</v>
      </c>
      <c r="AE2183" t="str">
        <v>FY24/25</v>
      </c>
      <c r="AF2183" t="str">
        <v>SOUTH</v>
      </c>
    </row>
    <row r="2184" spans="1:32">
      <c r="A2184" t="str">
        <v>ESSZ</v>
      </c>
      <c r="B2184" t="str">
        <v>SZX</v>
      </c>
      <c r="C2184" t="str">
        <v>SPARES/OTHER</v>
      </c>
      <c r="D2184" s="4">
        <v>45468</v>
      </c>
      <c r="E2184" t="str">
        <v>YAMAHA</v>
      </c>
      <c r="F2184">
        <v>14100768</v>
      </c>
      <c r="G2184">
        <v>45468</v>
      </c>
      <c r="H2184" t="str">
        <v>YMCT|KMB-M2611-A0</v>
      </c>
      <c r="I2184" t="str">
        <v>GUIDE 25 Y AXIS SET</v>
      </c>
      <c r="J2184">
        <v>1</v>
      </c>
      <c r="K2184">
        <v>1</v>
      </c>
      <c r="L2184">
        <v>11327.43</v>
      </c>
      <c r="M2184" t="str">
        <v>CNY</v>
      </c>
      <c r="N2184">
        <v>1.08</v>
      </c>
      <c r="O2184">
        <v>11327.43</v>
      </c>
      <c r="P2184">
        <v>12233.624400000001</v>
      </c>
      <c r="Q2184" t="str">
        <v>C66SZX-SMT SERVICE</v>
      </c>
      <c r="R2184" t="str">
        <v>Huizhou Gengchuang Electronics Co., Ltd.</v>
      </c>
      <c r="S2184" t="str">
        <v>Same</v>
      </c>
      <c r="T2184">
        <v>901127</v>
      </c>
      <c r="U2184">
        <v>5260.68</v>
      </c>
      <c r="V2184" t="str">
        <v>373SMT INV-PTS SALES</v>
      </c>
      <c r="W2184">
        <v>0</v>
      </c>
      <c r="X2184">
        <v>0</v>
      </c>
      <c r="Y2184">
        <v>1488124</v>
      </c>
      <c r="Z2184" t="str">
        <v>惠州市耕创电子有限公司</v>
      </c>
      <c r="AA2184">
        <v>0</v>
      </c>
      <c r="AB2184">
        <v>2024</v>
      </c>
      <c r="AC2184">
        <v>6</v>
      </c>
      <c r="AD2184" t="str">
        <v>Q1</v>
      </c>
      <c r="AE2184" t="str">
        <v>FY24/25</v>
      </c>
      <c r="AF2184" t="str">
        <v>SOUTH</v>
      </c>
    </row>
    <row r="2185" spans="1:32">
      <c r="A2185" t="str">
        <v>ESSZ</v>
      </c>
      <c r="B2185" t="str">
        <v>SZX</v>
      </c>
      <c r="C2185" t="str">
        <v>CONTRACT_FEE</v>
      </c>
      <c r="D2185" s="4">
        <v>45477</v>
      </c>
      <c r="E2185" t="str">
        <v>YAMAHA</v>
      </c>
      <c r="F2185">
        <v>13100103</v>
      </c>
      <c r="G2185">
        <v>45477</v>
      </c>
      <c r="H2185" t="str">
        <v>YMCT|REPAIR CHARGE</v>
      </c>
      <c r="I2185" t="str">
        <v>REPAIR CHARGE</v>
      </c>
      <c r="J2185">
        <v>1</v>
      </c>
      <c r="K2185">
        <v>1</v>
      </c>
      <c r="L2185">
        <v>17256.64</v>
      </c>
      <c r="M2185" t="str">
        <v>CNY</v>
      </c>
      <c r="N2185">
        <v>1.075</v>
      </c>
      <c r="O2185">
        <v>17256.64</v>
      </c>
      <c r="P2185">
        <v>18550.887999999999</v>
      </c>
      <c r="Q2185" t="str">
        <v>C66SZX-SMT SERVICE</v>
      </c>
      <c r="R2185" t="str">
        <v>UNITED FUJI SEMICONDUCTORS CO., LTD.</v>
      </c>
      <c r="S2185" t="str">
        <v>Same</v>
      </c>
      <c r="T2185">
        <v>901129</v>
      </c>
      <c r="U2185">
        <v>0</v>
      </c>
      <c r="V2185" t="str">
        <v>373SMT INV-CONTRACT</v>
      </c>
      <c r="W2185">
        <v>0</v>
      </c>
      <c r="X2185">
        <v>0</v>
      </c>
      <c r="Y2185">
        <v>0</v>
      </c>
      <c r="Z2185" t="str">
        <v>联合富士半导体有限公司</v>
      </c>
      <c r="AA2185">
        <v>0</v>
      </c>
      <c r="AB2185">
        <v>2024</v>
      </c>
      <c r="AC2185">
        <v>7</v>
      </c>
      <c r="AD2185" t="str">
        <v>Q2</v>
      </c>
      <c r="AE2185" t="str">
        <v>FY24/25</v>
      </c>
      <c r="AF2185" t="str">
        <v>SOUTH</v>
      </c>
    </row>
    <row r="2186" spans="1:32">
      <c r="A2186" t="str">
        <v>ESSZ</v>
      </c>
      <c r="B2186" t="str">
        <v>SZX</v>
      </c>
      <c r="C2186" t="str">
        <v>FEEDER</v>
      </c>
      <c r="D2186" s="4">
        <v>45477</v>
      </c>
      <c r="E2186" t="str">
        <v>YAMAHA</v>
      </c>
      <c r="F2186">
        <v>14100769</v>
      </c>
      <c r="G2186">
        <v>45477</v>
      </c>
      <c r="H2186" t="str">
        <v>YMCT|KHJ-MC100-00</v>
      </c>
      <c r="I2186" t="str">
        <v>SS TAPE FEEDER 8mm</v>
      </c>
      <c r="J2186">
        <v>2</v>
      </c>
      <c r="K2186">
        <v>2</v>
      </c>
      <c r="L2186">
        <v>0</v>
      </c>
      <c r="M2186" t="str">
        <v>CNY</v>
      </c>
      <c r="N2186">
        <v>1.075</v>
      </c>
      <c r="O2186">
        <v>0</v>
      </c>
      <c r="P2186">
        <v>0</v>
      </c>
      <c r="Q2186" t="str">
        <v>C66SZX-SMT SERVICE</v>
      </c>
      <c r="R2186" t="str">
        <v>UNITED FUJI SEMICONDUCTORS CO., LTD.</v>
      </c>
      <c r="S2186" t="str">
        <v>Same</v>
      </c>
      <c r="T2186">
        <v>901128</v>
      </c>
      <c r="U2186">
        <v>4379.1000000000004</v>
      </c>
      <c r="V2186" t="str">
        <v>373SMT INV-PTS SALES</v>
      </c>
      <c r="W2186">
        <v>0</v>
      </c>
      <c r="X2186">
        <v>0</v>
      </c>
      <c r="Y2186">
        <v>1495115</v>
      </c>
      <c r="Z2186" t="str">
        <v>联合富士半导体有限公司</v>
      </c>
      <c r="AA2186">
        <v>0</v>
      </c>
      <c r="AB2186">
        <v>2024</v>
      </c>
      <c r="AC2186">
        <v>7</v>
      </c>
      <c r="AD2186" t="str">
        <v>Q2</v>
      </c>
      <c r="AE2186" t="str">
        <v>FY24/25</v>
      </c>
      <c r="AF2186" t="str">
        <v>SOUTH</v>
      </c>
    </row>
    <row r="2187" spans="1:32">
      <c r="A2187" t="str">
        <v>ESSZ</v>
      </c>
      <c r="B2187" t="str">
        <v>SZX</v>
      </c>
      <c r="C2187" t="str">
        <v>CONTRACT_FEE</v>
      </c>
      <c r="D2187" s="4">
        <v>45482</v>
      </c>
      <c r="E2187" t="str">
        <v>YAMAHA</v>
      </c>
      <c r="F2187">
        <v>13100104</v>
      </c>
      <c r="G2187">
        <v>45482</v>
      </c>
      <c r="H2187" t="str">
        <v>YMCT|REPAIR CHARGE</v>
      </c>
      <c r="I2187" t="str">
        <v>REPAIR CHARGE</v>
      </c>
      <c r="J2187">
        <v>1</v>
      </c>
      <c r="K2187">
        <v>1</v>
      </c>
      <c r="L2187">
        <v>10619.47</v>
      </c>
      <c r="M2187" t="str">
        <v>CNY</v>
      </c>
      <c r="N2187">
        <v>1.075</v>
      </c>
      <c r="O2187">
        <v>10619.47</v>
      </c>
      <c r="P2187">
        <v>11415.930249999999</v>
      </c>
      <c r="Q2187" t="str">
        <v>C66SZX-SMT SERVICE</v>
      </c>
      <c r="R2187" t="str">
        <v>Mingshang Science and Technology Ltd</v>
      </c>
      <c r="S2187" t="str">
        <v>Same</v>
      </c>
      <c r="T2187">
        <v>901131</v>
      </c>
      <c r="U2187">
        <v>0</v>
      </c>
      <c r="V2187" t="str">
        <v>373SMT INV-CONTRACT</v>
      </c>
      <c r="W2187">
        <v>0</v>
      </c>
      <c r="X2187" t="str">
        <v>2024年年保</v>
      </c>
      <c r="Y2187">
        <v>0</v>
      </c>
      <c r="Z2187" t="str">
        <v>名商科技有限公司</v>
      </c>
      <c r="AA2187">
        <v>0</v>
      </c>
      <c r="AB2187">
        <v>2024</v>
      </c>
      <c r="AC2187">
        <v>7</v>
      </c>
      <c r="AD2187" t="str">
        <v>Q2</v>
      </c>
      <c r="AE2187" t="str">
        <v>FY24/25</v>
      </c>
      <c r="AF2187" t="str">
        <v>SOUTH</v>
      </c>
    </row>
    <row r="2188" spans="1:32">
      <c r="A2188" t="str">
        <v>ESSZ</v>
      </c>
      <c r="B2188" t="str">
        <v>SZX</v>
      </c>
      <c r="C2188" t="str">
        <v>FEEDER</v>
      </c>
      <c r="D2188" s="4">
        <v>45482</v>
      </c>
      <c r="E2188" t="str">
        <v>YAMAHA</v>
      </c>
      <c r="F2188">
        <v>14100770</v>
      </c>
      <c r="G2188">
        <v>45482</v>
      </c>
      <c r="H2188" t="str">
        <v>YMCT|KHJ-MC100-00</v>
      </c>
      <c r="I2188" t="str">
        <v>SS TAPE FEEDER 8mm</v>
      </c>
      <c r="J2188">
        <v>1</v>
      </c>
      <c r="K2188">
        <v>1</v>
      </c>
      <c r="L2188">
        <v>0</v>
      </c>
      <c r="M2188" t="str">
        <v>CNY</v>
      </c>
      <c r="N2188">
        <v>1.075</v>
      </c>
      <c r="O2188">
        <v>0</v>
      </c>
      <c r="P2188">
        <v>0</v>
      </c>
      <c r="Q2188" t="str">
        <v>C66SZX-SMT SERVICE</v>
      </c>
      <c r="R2188" t="str">
        <v>Mingshang Science and Technology Ltd</v>
      </c>
      <c r="S2188" t="str">
        <v>Same</v>
      </c>
      <c r="T2188">
        <v>901130</v>
      </c>
      <c r="U2188">
        <v>2189.5500000000002</v>
      </c>
      <c r="V2188" t="str">
        <v>373SMT INV-PTS SALES</v>
      </c>
      <c r="W2188">
        <v>0</v>
      </c>
      <c r="X2188">
        <v>0</v>
      </c>
      <c r="Y2188">
        <v>1498172</v>
      </c>
      <c r="Z2188" t="str">
        <v>名商科技有限公司</v>
      </c>
      <c r="AA2188">
        <v>0</v>
      </c>
      <c r="AB2188">
        <v>2024</v>
      </c>
      <c r="AC2188">
        <v>7</v>
      </c>
      <c r="AD2188" t="str">
        <v>Q2</v>
      </c>
      <c r="AE2188" t="str">
        <v>FY24/25</v>
      </c>
      <c r="AF2188" t="str">
        <v>SOUTH</v>
      </c>
    </row>
    <row r="2189" spans="1:32">
      <c r="A2189" t="str">
        <v>ESSZ</v>
      </c>
      <c r="B2189" t="str">
        <v>SHA</v>
      </c>
      <c r="C2189" t="str">
        <v>SERVICE_CHARGE</v>
      </c>
      <c r="D2189" s="4">
        <v>45483</v>
      </c>
      <c r="E2189" t="str">
        <v>YAMAHA</v>
      </c>
      <c r="F2189">
        <v>12100213</v>
      </c>
      <c r="G2189">
        <v>45483</v>
      </c>
      <c r="H2189" t="str">
        <v>YMCT|REPAIR CHARGE</v>
      </c>
      <c r="I2189" t="str">
        <v>REPAIR CHARGE</v>
      </c>
      <c r="J2189">
        <v>1</v>
      </c>
      <c r="K2189">
        <v>1</v>
      </c>
      <c r="L2189">
        <v>5911.5</v>
      </c>
      <c r="M2189" t="str">
        <v>CNY</v>
      </c>
      <c r="N2189">
        <v>1.075</v>
      </c>
      <c r="O2189">
        <v>5911.5</v>
      </c>
      <c r="P2189">
        <v>6354.8625000000002</v>
      </c>
      <c r="Q2189" t="str">
        <v>C66SHA-SERVICE GROUP</v>
      </c>
      <c r="R2189" t="str">
        <v>Ningbo Yisheng New Energy Technology Co.,Ltd.</v>
      </c>
      <c r="S2189" t="str">
        <v>Same</v>
      </c>
      <c r="T2189">
        <v>901132</v>
      </c>
      <c r="U2189">
        <v>0</v>
      </c>
      <c r="V2189" t="str">
        <v>373SMT INV-NON-CON</v>
      </c>
      <c r="W2189">
        <v>0</v>
      </c>
      <c r="X2189">
        <v>0</v>
      </c>
      <c r="Y2189">
        <v>0</v>
      </c>
      <c r="Z2189" t="str">
        <v>宁波亿晟新能源科技有限公司</v>
      </c>
      <c r="AA2189">
        <v>0</v>
      </c>
      <c r="AB2189">
        <v>2024</v>
      </c>
      <c r="AC2189">
        <v>7</v>
      </c>
      <c r="AD2189" t="str">
        <v>Q2</v>
      </c>
      <c r="AE2189" t="str">
        <v>FY24/25</v>
      </c>
      <c r="AF2189" t="str">
        <v>EAST</v>
      </c>
    </row>
    <row r="2190" spans="1:32">
      <c r="A2190" t="str">
        <v>ESSZ</v>
      </c>
      <c r="B2190" t="str">
        <v>SHA</v>
      </c>
      <c r="C2190" t="str">
        <v>FEEDER</v>
      </c>
      <c r="D2190" s="4">
        <v>45483</v>
      </c>
      <c r="E2190" t="str">
        <v>YAMAHA</v>
      </c>
      <c r="F2190">
        <v>14100771</v>
      </c>
      <c r="G2190">
        <v>45483</v>
      </c>
      <c r="H2190" t="str">
        <v>YMCT|KHJ-MC200-00</v>
      </c>
      <c r="I2190" t="str">
        <v>SS TAPE FEEDER 12/16mm</v>
      </c>
      <c r="J2190">
        <v>2</v>
      </c>
      <c r="K2190">
        <v>2</v>
      </c>
      <c r="L2190">
        <v>0</v>
      </c>
      <c r="M2190" t="str">
        <v>CNY</v>
      </c>
      <c r="N2190">
        <v>1.075</v>
      </c>
      <c r="O2190">
        <v>0</v>
      </c>
      <c r="P2190">
        <v>0</v>
      </c>
      <c r="Q2190" t="str">
        <v>C66SHA-SERVICE GROUP</v>
      </c>
      <c r="R2190" t="str">
        <v>Ningbo Yisheng New Energy Technology Co.,Ltd.</v>
      </c>
      <c r="S2190" t="str">
        <v>Same</v>
      </c>
      <c r="T2190">
        <v>901133</v>
      </c>
      <c r="U2190">
        <v>6122.66</v>
      </c>
      <c r="V2190" t="str">
        <v>373SMT INV-PTS SALES</v>
      </c>
      <c r="W2190">
        <v>0</v>
      </c>
      <c r="X2190">
        <v>0</v>
      </c>
      <c r="Y2190">
        <v>1499180</v>
      </c>
      <c r="Z2190" t="str">
        <v>宁波亿晟新能源科技有限公司</v>
      </c>
      <c r="AA2190">
        <v>0</v>
      </c>
      <c r="AB2190">
        <v>2024</v>
      </c>
      <c r="AC2190">
        <v>7</v>
      </c>
      <c r="AD2190" t="str">
        <v>Q2</v>
      </c>
      <c r="AE2190" t="str">
        <v>FY24/25</v>
      </c>
      <c r="AF2190" t="str">
        <v>EAST</v>
      </c>
    </row>
    <row r="2191" spans="1:32">
      <c r="A2191" t="str">
        <v>ESSZ</v>
      </c>
      <c r="B2191" t="str">
        <v>SZX</v>
      </c>
      <c r="C2191" t="str">
        <v>SPARES/OTHER</v>
      </c>
      <c r="D2191" s="4">
        <v>45485</v>
      </c>
      <c r="E2191" t="str">
        <v>OTHERS</v>
      </c>
      <c r="F2191">
        <v>14100772</v>
      </c>
      <c r="G2191">
        <v>45485</v>
      </c>
      <c r="H2191" t="str">
        <v>ZMTR|FEEDER STORAGE CARRIAGE</v>
      </c>
      <c r="I2191" t="str">
        <v>FEEDER STORAGE CARRIAGE</v>
      </c>
      <c r="J2191">
        <v>2</v>
      </c>
      <c r="K2191">
        <v>2</v>
      </c>
      <c r="L2191">
        <v>4424.78</v>
      </c>
      <c r="M2191" t="str">
        <v>CNY</v>
      </c>
      <c r="N2191">
        <v>1.075</v>
      </c>
      <c r="O2191">
        <v>4424.78</v>
      </c>
      <c r="P2191">
        <v>4756.6384999999991</v>
      </c>
      <c r="Q2191" t="str">
        <v>C66SZX-SMT SERVICE</v>
      </c>
      <c r="R2191" t="str">
        <v>Hai Xin Technology(ShenZhen) Company Limited.</v>
      </c>
      <c r="S2191" t="str">
        <v>Same</v>
      </c>
      <c r="T2191">
        <v>901134</v>
      </c>
      <c r="U2191">
        <v>2716.82</v>
      </c>
      <c r="V2191" t="str">
        <v>373SMT INV-PTS SALES</v>
      </c>
      <c r="W2191">
        <v>0</v>
      </c>
      <c r="X2191" t="str">
        <v>PO2405000977-KDA04&amp;PO2405000707-KDA04</v>
      </c>
      <c r="Y2191">
        <v>1501112</v>
      </c>
      <c r="Z2191" t="str">
        <v>海星科技（深圳）有限公司</v>
      </c>
      <c r="AA2191">
        <v>0</v>
      </c>
      <c r="AB2191">
        <v>2024</v>
      </c>
      <c r="AC2191">
        <v>7</v>
      </c>
      <c r="AD2191" t="str">
        <v>Q2</v>
      </c>
      <c r="AE2191" t="str">
        <v>FY24/25</v>
      </c>
      <c r="AF2191" t="str">
        <v>SOUTH</v>
      </c>
    </row>
    <row r="2192" spans="1:32">
      <c r="A2192" t="str">
        <v>ESSZ</v>
      </c>
      <c r="B2192" t="str">
        <v>SZX</v>
      </c>
      <c r="C2192" t="str">
        <v>SPARES/OTHER</v>
      </c>
      <c r="D2192" s="4">
        <v>45485</v>
      </c>
      <c r="E2192" t="str">
        <v>YAMAHA</v>
      </c>
      <c r="F2192">
        <v>14100772</v>
      </c>
      <c r="G2192">
        <v>45485</v>
      </c>
      <c r="H2192" t="str">
        <v>YMCT|KLA-M4255-30</v>
      </c>
      <c r="I2192" t="str">
        <v>FLASH DISK 2G</v>
      </c>
      <c r="J2192">
        <v>2</v>
      </c>
      <c r="K2192">
        <v>2</v>
      </c>
      <c r="L2192">
        <v>2654.87</v>
      </c>
      <c r="M2192" t="str">
        <v>CNY</v>
      </c>
      <c r="N2192">
        <v>1.075</v>
      </c>
      <c r="O2192">
        <v>2654.87</v>
      </c>
      <c r="P2192">
        <v>2853.9852499999997</v>
      </c>
      <c r="Q2192" t="str">
        <v>C66SZX-SMT SERVICE</v>
      </c>
      <c r="R2192" t="str">
        <v>Hai Xin Technology(ShenZhen) Company Limited.</v>
      </c>
      <c r="S2192" t="str">
        <v>Same</v>
      </c>
      <c r="T2192">
        <v>901134</v>
      </c>
      <c r="U2192">
        <v>1498</v>
      </c>
      <c r="V2192" t="str">
        <v>373SMT INV-PTS SALES</v>
      </c>
      <c r="W2192">
        <v>0</v>
      </c>
      <c r="X2192" t="str">
        <v>PO2405000977-KDA04&amp;PO2405000707-KDA04</v>
      </c>
      <c r="Y2192">
        <v>1501112</v>
      </c>
      <c r="Z2192" t="str">
        <v>海星科技（深圳）有限公司</v>
      </c>
      <c r="AA2192">
        <v>0</v>
      </c>
      <c r="AB2192">
        <v>2024</v>
      </c>
      <c r="AC2192">
        <v>7</v>
      </c>
      <c r="AD2192" t="str">
        <v>Q2</v>
      </c>
      <c r="AE2192" t="str">
        <v>FY24/25</v>
      </c>
      <c r="AF2192" t="str">
        <v>SOUTH</v>
      </c>
    </row>
    <row r="2193" spans="1:32">
      <c r="A2193" t="str">
        <v>ESSZ</v>
      </c>
      <c r="B2193" t="str">
        <v>SZX</v>
      </c>
      <c r="C2193" t="str">
        <v>SPARES/OTHER</v>
      </c>
      <c r="D2193" s="4">
        <v>45485</v>
      </c>
      <c r="E2193" t="str">
        <v>YAMAHA</v>
      </c>
      <c r="F2193">
        <v>14100772</v>
      </c>
      <c r="G2193">
        <v>45485</v>
      </c>
      <c r="H2193" t="str">
        <v>YMCT|KHY-M2268-00</v>
      </c>
      <c r="I2193" t="str">
        <v>BRACKET 1, TAPE</v>
      </c>
      <c r="J2193">
        <v>2</v>
      </c>
      <c r="K2193">
        <v>2</v>
      </c>
      <c r="L2193">
        <v>176.99</v>
      </c>
      <c r="M2193" t="str">
        <v>CNY</v>
      </c>
      <c r="N2193">
        <v>1.075</v>
      </c>
      <c r="O2193">
        <v>176.99</v>
      </c>
      <c r="P2193">
        <v>190.26425</v>
      </c>
      <c r="Q2193" t="str">
        <v>C66SZX-SMT SERVICE</v>
      </c>
      <c r="R2193" t="str">
        <v>Hai Xin Technology(ShenZhen) Company Limited.</v>
      </c>
      <c r="S2193" t="str">
        <v>Same</v>
      </c>
      <c r="T2193">
        <v>901134</v>
      </c>
      <c r="U2193">
        <v>84</v>
      </c>
      <c r="V2193" t="str">
        <v>373SMT INV-PTS SALES</v>
      </c>
      <c r="W2193">
        <v>0</v>
      </c>
      <c r="X2193" t="str">
        <v>PO2405000977-KDA04&amp;PO2405000707-KDA04</v>
      </c>
      <c r="Y2193">
        <v>1501112</v>
      </c>
      <c r="Z2193" t="str">
        <v>海星科技（深圳）有限公司</v>
      </c>
      <c r="AA2193">
        <v>0</v>
      </c>
      <c r="AB2193">
        <v>2024</v>
      </c>
      <c r="AC2193">
        <v>7</v>
      </c>
      <c r="AD2193" t="str">
        <v>Q2</v>
      </c>
      <c r="AE2193" t="str">
        <v>FY24/25</v>
      </c>
      <c r="AF2193" t="str">
        <v>SOUTH</v>
      </c>
    </row>
    <row r="2194" spans="1:32">
      <c r="A2194" t="str">
        <v>ESSZ</v>
      </c>
      <c r="B2194" t="str">
        <v>SZX</v>
      </c>
      <c r="C2194" t="str">
        <v>SPARES/OTHER</v>
      </c>
      <c r="D2194" s="4">
        <v>45485</v>
      </c>
      <c r="E2194" t="str">
        <v>YAMAHA</v>
      </c>
      <c r="F2194">
        <v>14100772</v>
      </c>
      <c r="G2194">
        <v>45485</v>
      </c>
      <c r="H2194" t="str">
        <v>YMCT|KHY-M221A-A0</v>
      </c>
      <c r="I2194" t="str">
        <v>COVER DUCT ASSY.</v>
      </c>
      <c r="J2194">
        <v>4</v>
      </c>
      <c r="K2194">
        <v>4</v>
      </c>
      <c r="L2194">
        <v>1592.92</v>
      </c>
      <c r="M2194" t="str">
        <v>CNY</v>
      </c>
      <c r="N2194">
        <v>1.075</v>
      </c>
      <c r="O2194">
        <v>1592.92</v>
      </c>
      <c r="P2194">
        <v>1712.3889999999999</v>
      </c>
      <c r="Q2194" t="str">
        <v>C66SZX-SMT SERVICE</v>
      </c>
      <c r="R2194" t="str">
        <v>Hai Xin Technology(ShenZhen) Company Limited.</v>
      </c>
      <c r="S2194" t="str">
        <v>Same</v>
      </c>
      <c r="T2194">
        <v>901134</v>
      </c>
      <c r="U2194">
        <v>820</v>
      </c>
      <c r="V2194" t="str">
        <v>373SMT INV-PTS SALES</v>
      </c>
      <c r="W2194">
        <v>0</v>
      </c>
      <c r="X2194" t="str">
        <v>PO2405000977-KDA04&amp;PO2405000707-KDA04</v>
      </c>
      <c r="Y2194">
        <v>1501112</v>
      </c>
      <c r="Z2194" t="str">
        <v>海星科技（深圳）有限公司</v>
      </c>
      <c r="AA2194">
        <v>0</v>
      </c>
      <c r="AB2194">
        <v>2024</v>
      </c>
      <c r="AC2194">
        <v>7</v>
      </c>
      <c r="AD2194" t="str">
        <v>Q2</v>
      </c>
      <c r="AE2194" t="str">
        <v>FY24/25</v>
      </c>
      <c r="AF2194" t="str">
        <v>SOUTH</v>
      </c>
    </row>
    <row r="2195" spans="1:32">
      <c r="A2195" t="str">
        <v>ESSZ</v>
      </c>
      <c r="B2195" t="str">
        <v>BJS</v>
      </c>
      <c r="C2195" t="str">
        <v>SERVICE_CHARGE</v>
      </c>
      <c r="D2195" s="4">
        <v>45490</v>
      </c>
      <c r="E2195" t="str">
        <v>YAMAHA</v>
      </c>
      <c r="F2195">
        <v>12100214</v>
      </c>
      <c r="G2195">
        <v>45490</v>
      </c>
      <c r="H2195" t="str">
        <v>YMCT|REPAIR CHARGE</v>
      </c>
      <c r="I2195" t="str">
        <v>REPAIR CHARGE</v>
      </c>
      <c r="J2195">
        <v>1</v>
      </c>
      <c r="K2195">
        <v>1</v>
      </c>
      <c r="L2195">
        <v>19469.03</v>
      </c>
      <c r="M2195" t="str">
        <v>CNY</v>
      </c>
      <c r="N2195">
        <v>1.075</v>
      </c>
      <c r="O2195">
        <v>19469.03</v>
      </c>
      <c r="P2195">
        <v>20929.207249999999</v>
      </c>
      <c r="Q2195" t="str">
        <v>C66BJS-SMT SERVICE</v>
      </c>
      <c r="R2195" t="str">
        <v>Beijing Xintuo Zhonglian Technology Co., Ltd.</v>
      </c>
      <c r="S2195" t="str">
        <v>Huizhou Boketong Technology Co., Ltd.</v>
      </c>
      <c r="T2195">
        <v>901136</v>
      </c>
      <c r="U2195">
        <v>0</v>
      </c>
      <c r="V2195" t="str">
        <v>373SMT INV-NON-CON</v>
      </c>
      <c r="W2195">
        <v>0</v>
      </c>
      <c r="X2195" t="str">
        <v>C66BJ25021</v>
      </c>
      <c r="Y2195">
        <v>0</v>
      </c>
      <c r="Z2195" t="str">
        <v>惠州博科通科技有限公司</v>
      </c>
      <c r="AA2195">
        <v>0</v>
      </c>
      <c r="AB2195">
        <v>2024</v>
      </c>
      <c r="AC2195">
        <v>7</v>
      </c>
      <c r="AD2195" t="str">
        <v>Q2</v>
      </c>
      <c r="AE2195" t="str">
        <v>FY24/25</v>
      </c>
      <c r="AF2195" t="str">
        <v>NORTH</v>
      </c>
    </row>
    <row r="2196" spans="1:32">
      <c r="A2196" t="str">
        <v>ESSZ</v>
      </c>
      <c r="B2196" t="str">
        <v>BJS</v>
      </c>
      <c r="C2196" t="str">
        <v>SERVICE_CHARGE</v>
      </c>
      <c r="D2196" s="4">
        <v>45490</v>
      </c>
      <c r="E2196" t="str">
        <v>YAMAHA</v>
      </c>
      <c r="F2196">
        <v>12100215</v>
      </c>
      <c r="G2196">
        <v>45490</v>
      </c>
      <c r="H2196" t="str">
        <v>YMCT|REPAIR CHARGE</v>
      </c>
      <c r="I2196" t="str">
        <v>REPAIR CHARGE</v>
      </c>
      <c r="J2196">
        <v>1</v>
      </c>
      <c r="K2196">
        <v>1</v>
      </c>
      <c r="L2196">
        <v>19469.03</v>
      </c>
      <c r="M2196" t="str">
        <v>CNY</v>
      </c>
      <c r="N2196">
        <v>1.075</v>
      </c>
      <c r="O2196">
        <v>19469.03</v>
      </c>
      <c r="P2196">
        <v>20929.207249999999</v>
      </c>
      <c r="Q2196" t="str">
        <v>C66BJS-SMT SERVICE</v>
      </c>
      <c r="R2196" t="str">
        <v>Huizhou Boketong Technology Co., Ltd.</v>
      </c>
      <c r="S2196" t="str">
        <v>Beijing Xintuo Zhonglian Technology Co., Ltd.</v>
      </c>
      <c r="T2196">
        <v>901139</v>
      </c>
      <c r="U2196">
        <v>0</v>
      </c>
      <c r="V2196" t="str">
        <v>373SMT INV-NON-CON</v>
      </c>
      <c r="W2196">
        <v>0</v>
      </c>
      <c r="X2196" t="str">
        <v>C66BJ25021</v>
      </c>
      <c r="Y2196">
        <v>0</v>
      </c>
      <c r="Z2196" t="str">
        <v>北京鑫拓众联科技有限公司</v>
      </c>
      <c r="AA2196">
        <v>0</v>
      </c>
      <c r="AB2196">
        <v>2024</v>
      </c>
      <c r="AC2196">
        <v>7</v>
      </c>
      <c r="AD2196" t="str">
        <v>Q2</v>
      </c>
      <c r="AE2196" t="str">
        <v>FY24/25</v>
      </c>
      <c r="AF2196" t="str">
        <v>NORTH</v>
      </c>
    </row>
    <row r="2197" spans="1:32">
      <c r="A2197" t="str">
        <v>ESSZ</v>
      </c>
      <c r="B2197" t="str">
        <v>BJS</v>
      </c>
      <c r="C2197" t="str">
        <v>FEEDER</v>
      </c>
      <c r="D2197" s="4">
        <v>45490</v>
      </c>
      <c r="E2197" t="str">
        <v>YAMAHA</v>
      </c>
      <c r="F2197">
        <v>14100773</v>
      </c>
      <c r="G2197">
        <v>45490</v>
      </c>
      <c r="H2197" t="str">
        <v>YMCT|KLJ-MC100-00</v>
      </c>
      <c r="I2197" t="str">
        <v>ZS FEEDER ASSY. 8mm</v>
      </c>
      <c r="J2197">
        <v>10</v>
      </c>
      <c r="K2197">
        <v>10</v>
      </c>
      <c r="L2197">
        <v>0</v>
      </c>
      <c r="M2197" t="str">
        <v>CNY</v>
      </c>
      <c r="N2197">
        <v>1.075</v>
      </c>
      <c r="O2197">
        <v>0</v>
      </c>
      <c r="P2197">
        <v>0</v>
      </c>
      <c r="Q2197" t="str">
        <v>C66BJS-SMT SERVICE</v>
      </c>
      <c r="R2197" t="str">
        <v>Huizhou Boketong Technology Co., Ltd.</v>
      </c>
      <c r="S2197" t="str">
        <v>Beijing Xintuo Zhonglian Technology Co., Ltd.</v>
      </c>
      <c r="T2197">
        <v>901140</v>
      </c>
      <c r="U2197">
        <v>22273.54</v>
      </c>
      <c r="V2197" t="str">
        <v>373SMT INV-PTS SALES</v>
      </c>
      <c r="W2197">
        <v>0</v>
      </c>
      <c r="X2197" t="str">
        <v>C66BJ25021</v>
      </c>
      <c r="Y2197">
        <v>1504172</v>
      </c>
      <c r="Z2197" t="str">
        <v>北京鑫拓众联科技有限公司</v>
      </c>
      <c r="AA2197">
        <v>0</v>
      </c>
      <c r="AB2197">
        <v>2024</v>
      </c>
      <c r="AC2197">
        <v>7</v>
      </c>
      <c r="AD2197" t="str">
        <v>Q2</v>
      </c>
      <c r="AE2197" t="str">
        <v>FY24/25</v>
      </c>
      <c r="AF2197" t="str">
        <v>NORTH</v>
      </c>
    </row>
    <row r="2198" spans="1:32">
      <c r="A2198" t="str">
        <v>ESSZ</v>
      </c>
      <c r="B2198" t="str">
        <v>SZX</v>
      </c>
      <c r="C2198" t="str">
        <v>SPARES/OTHER</v>
      </c>
      <c r="D2198" s="4">
        <v>45490</v>
      </c>
      <c r="E2198" t="str">
        <v>YAMAHA</v>
      </c>
      <c r="F2198">
        <v>14100774</v>
      </c>
      <c r="G2198">
        <v>45490</v>
      </c>
      <c r="H2198" t="str">
        <v>YMCT|KMB-M703S-A0</v>
      </c>
      <c r="I2198" t="str">
        <v>HOLDER NOZZLE ASSY.</v>
      </c>
      <c r="J2198">
        <v>2</v>
      </c>
      <c r="K2198">
        <v>2</v>
      </c>
      <c r="L2198">
        <v>2123.89</v>
      </c>
      <c r="M2198" t="str">
        <v>CNY</v>
      </c>
      <c r="N2198">
        <v>1.075</v>
      </c>
      <c r="O2198">
        <v>2123.89</v>
      </c>
      <c r="P2198">
        <v>2283.1817499999997</v>
      </c>
      <c r="Q2198" t="str">
        <v>C66SZX-SMT SERVICE</v>
      </c>
      <c r="R2198" t="str">
        <v>Shenzhen Extension New Technology Co., Ltd</v>
      </c>
      <c r="S2198" t="str">
        <v>Same</v>
      </c>
      <c r="T2198">
        <v>901144</v>
      </c>
      <c r="U2198">
        <v>772.03</v>
      </c>
      <c r="V2198" t="str">
        <v>373SMT INV-PTS SALES</v>
      </c>
      <c r="W2198">
        <v>0</v>
      </c>
      <c r="X2198" t="str">
        <v>C66SZ25150</v>
      </c>
      <c r="Y2198">
        <v>1504238</v>
      </c>
      <c r="Z2198" t="str">
        <v>深圳拓新伟业科技有限公司</v>
      </c>
      <c r="AA2198">
        <v>0</v>
      </c>
      <c r="AB2198">
        <v>2024</v>
      </c>
      <c r="AC2198">
        <v>7</v>
      </c>
      <c r="AD2198" t="str">
        <v>Q2</v>
      </c>
      <c r="AE2198" t="str">
        <v>FY24/25</v>
      </c>
      <c r="AF2198" t="str">
        <v>SOUTH</v>
      </c>
    </row>
    <row r="2199" spans="1:32">
      <c r="A2199" t="str">
        <v>ESSZ</v>
      </c>
      <c r="B2199" t="str">
        <v>SZX</v>
      </c>
      <c r="C2199" t="str">
        <v>SERVICE_CHARGE</v>
      </c>
      <c r="D2199" s="4">
        <v>45491</v>
      </c>
      <c r="E2199" t="str">
        <v>YAMAHA</v>
      </c>
      <c r="F2199">
        <v>12100216</v>
      </c>
      <c r="G2199">
        <v>45491</v>
      </c>
      <c r="H2199" t="str">
        <v>YMCT|REPAIR CHARGE</v>
      </c>
      <c r="I2199" t="str">
        <v>REPAIR CHARGE</v>
      </c>
      <c r="J2199">
        <v>1</v>
      </c>
      <c r="K2199">
        <v>1</v>
      </c>
      <c r="L2199">
        <v>1415.93</v>
      </c>
      <c r="M2199" t="str">
        <v>CNY</v>
      </c>
      <c r="N2199">
        <v>1.075</v>
      </c>
      <c r="O2199">
        <v>1415.93</v>
      </c>
      <c r="P2199">
        <v>1522.1247499999999</v>
      </c>
      <c r="Q2199" t="str">
        <v>C66SZX-SMT SERVICE</v>
      </c>
      <c r="R2199" t="str">
        <v>JIANGXI LONGTECH SMART CONTROL CO., LTD</v>
      </c>
      <c r="S2199" t="str">
        <v>Same</v>
      </c>
      <c r="T2199">
        <v>901138</v>
      </c>
      <c r="U2199">
        <v>0</v>
      </c>
      <c r="V2199" t="str">
        <v>373SMT INV-NON-CON</v>
      </c>
      <c r="W2199">
        <v>0</v>
      </c>
      <c r="X2199" t="str">
        <v>202405300002/202406050002</v>
      </c>
      <c r="Y2199">
        <v>0</v>
      </c>
      <c r="Z2199" t="str">
        <v>江西朗特智能控制有限公司</v>
      </c>
      <c r="AA2199">
        <v>0</v>
      </c>
      <c r="AB2199">
        <v>2024</v>
      </c>
      <c r="AC2199">
        <v>7</v>
      </c>
      <c r="AD2199" t="str">
        <v>Q2</v>
      </c>
      <c r="AE2199" t="str">
        <v>FY24/25</v>
      </c>
      <c r="AF2199" t="str">
        <v>SOUTH</v>
      </c>
    </row>
    <row r="2200" spans="1:32">
      <c r="A2200" t="str">
        <v>ESSZ</v>
      </c>
      <c r="B2200" t="str">
        <v>SZX</v>
      </c>
      <c r="C2200" t="str">
        <v>SERVICE_CHARGE</v>
      </c>
      <c r="D2200" s="4">
        <v>45491</v>
      </c>
      <c r="E2200" t="str">
        <v>YAMAHA</v>
      </c>
      <c r="F2200">
        <v>12100216</v>
      </c>
      <c r="G2200">
        <v>45491</v>
      </c>
      <c r="H2200" t="str">
        <v>YMCT|REPAIR CHARGE</v>
      </c>
      <c r="I2200" t="str">
        <v>REPAIR CHARGE</v>
      </c>
      <c r="J2200">
        <v>1</v>
      </c>
      <c r="K2200">
        <v>1</v>
      </c>
      <c r="L2200">
        <v>1592.92</v>
      </c>
      <c r="M2200" t="str">
        <v>CNY</v>
      </c>
      <c r="N2200">
        <v>1.075</v>
      </c>
      <c r="O2200">
        <v>1592.92</v>
      </c>
      <c r="P2200">
        <v>1712.3889999999999</v>
      </c>
      <c r="Q2200" t="str">
        <v>C66SZX-SMT SERVICE</v>
      </c>
      <c r="R2200" t="str">
        <v>JIANGXI LONGTECH SMART CONTROL CO., LTD</v>
      </c>
      <c r="S2200" t="str">
        <v>Same</v>
      </c>
      <c r="T2200">
        <v>901138</v>
      </c>
      <c r="U2200">
        <v>0</v>
      </c>
      <c r="V2200" t="str">
        <v>373SMT INV-NON-CON</v>
      </c>
      <c r="W2200">
        <v>0</v>
      </c>
      <c r="X2200" t="str">
        <v>202405300002/202406050002</v>
      </c>
      <c r="Y2200">
        <v>0</v>
      </c>
      <c r="Z2200" t="str">
        <v>江西朗特智能控制有限公司</v>
      </c>
      <c r="AA2200">
        <v>0</v>
      </c>
      <c r="AB2200">
        <v>2024</v>
      </c>
      <c r="AC2200">
        <v>7</v>
      </c>
      <c r="AD2200" t="str">
        <v>Q2</v>
      </c>
      <c r="AE2200" t="str">
        <v>FY24/25</v>
      </c>
      <c r="AF2200" t="str">
        <v>SOUTH</v>
      </c>
    </row>
    <row r="2201" spans="1:32">
      <c r="A2201" t="str">
        <v>ESSZ</v>
      </c>
      <c r="B2201" t="str">
        <v>SZX</v>
      </c>
      <c r="C2201" t="str">
        <v>SERVICE_CHARGE</v>
      </c>
      <c r="D2201" s="4">
        <v>45491</v>
      </c>
      <c r="E2201" t="str">
        <v>YAMAHA</v>
      </c>
      <c r="F2201">
        <v>12100217</v>
      </c>
      <c r="G2201">
        <v>45491</v>
      </c>
      <c r="H2201" t="str">
        <v>YMCT|REPAIR CHARGE</v>
      </c>
      <c r="I2201" t="str">
        <v>REPAIR CHARGE</v>
      </c>
      <c r="J2201">
        <v>1</v>
      </c>
      <c r="K2201">
        <v>1</v>
      </c>
      <c r="L2201">
        <v>601.77</v>
      </c>
      <c r="M2201" t="str">
        <v>CNY</v>
      </c>
      <c r="N2201">
        <v>1.075</v>
      </c>
      <c r="O2201">
        <v>601.77</v>
      </c>
      <c r="P2201">
        <v>646.90274999999997</v>
      </c>
      <c r="Q2201" t="str">
        <v>C66SZX-SMT SERVICE</v>
      </c>
      <c r="R2201" t="str">
        <v>Shenzhen Royal Display Technology Co., Ltd</v>
      </c>
      <c r="S2201" t="str">
        <v>Same</v>
      </c>
      <c r="T2201">
        <v>901143</v>
      </c>
      <c r="U2201">
        <v>0</v>
      </c>
      <c r="V2201" t="str">
        <v>373SMT INV-NON-CON</v>
      </c>
      <c r="W2201">
        <v>0</v>
      </c>
      <c r="X2201" t="str">
        <v>C66SZ25114</v>
      </c>
      <c r="Y2201">
        <v>0</v>
      </c>
      <c r="Z2201" t="str">
        <v>深圳市皇家显示技术有限公司</v>
      </c>
      <c r="AA2201">
        <v>0</v>
      </c>
      <c r="AB2201">
        <v>2024</v>
      </c>
      <c r="AC2201">
        <v>7</v>
      </c>
      <c r="AD2201" t="str">
        <v>Q2</v>
      </c>
      <c r="AE2201" t="str">
        <v>FY24/25</v>
      </c>
      <c r="AF2201" t="str">
        <v>SOUTH</v>
      </c>
    </row>
    <row r="2202" spans="1:32">
      <c r="A2202" t="str">
        <v>ESSZ</v>
      </c>
      <c r="B2202" t="str">
        <v>SZX</v>
      </c>
      <c r="C2202" t="str">
        <v>SERVICE_CHARGE</v>
      </c>
      <c r="D2202" s="4">
        <v>45491</v>
      </c>
      <c r="E2202" t="str">
        <v>YAMAHA</v>
      </c>
      <c r="F2202">
        <v>12100218</v>
      </c>
      <c r="G2202">
        <v>45491</v>
      </c>
      <c r="H2202" t="str">
        <v>YMCT|REPAIR CHARGE</v>
      </c>
      <c r="I2202" t="str">
        <v>REPAIR CHARGE</v>
      </c>
      <c r="J2202">
        <v>1</v>
      </c>
      <c r="K2202">
        <v>1</v>
      </c>
      <c r="L2202">
        <v>15420.35</v>
      </c>
      <c r="M2202" t="str">
        <v>CNY</v>
      </c>
      <c r="N2202">
        <v>1.075</v>
      </c>
      <c r="O2202">
        <v>15420.35</v>
      </c>
      <c r="P2202">
        <v>16576.876250000001</v>
      </c>
      <c r="Q2202" t="str">
        <v>C66SZX-SMT SERVICE</v>
      </c>
      <c r="R2202" t="str">
        <v>Shenzhen Xinyitai Electronics Co., Ltd.</v>
      </c>
      <c r="S2202" t="str">
        <v>Same</v>
      </c>
      <c r="T2202">
        <v>901145</v>
      </c>
      <c r="U2202">
        <v>0</v>
      </c>
      <c r="V2202" t="str">
        <v>373SMT INV-NON-CON</v>
      </c>
      <c r="W2202">
        <v>0</v>
      </c>
      <c r="X2202" t="str">
        <v>C66SZ25165</v>
      </c>
      <c r="Y2202">
        <v>0</v>
      </c>
      <c r="Z2202" t="str">
        <v>深圳市鑫亿泰电子有限公司</v>
      </c>
      <c r="AA2202">
        <v>0</v>
      </c>
      <c r="AB2202">
        <v>2024</v>
      </c>
      <c r="AC2202">
        <v>7</v>
      </c>
      <c r="AD2202" t="str">
        <v>Q2</v>
      </c>
      <c r="AE2202" t="str">
        <v>FY24/25</v>
      </c>
      <c r="AF2202" t="str">
        <v>SOUTH</v>
      </c>
    </row>
    <row r="2203" spans="1:32">
      <c r="A2203" t="str">
        <v>ESSZ</v>
      </c>
      <c r="B2203" t="str">
        <v>SZX</v>
      </c>
      <c r="C2203" t="str">
        <v>SPARES/OTHER</v>
      </c>
      <c r="D2203" s="4">
        <v>45491</v>
      </c>
      <c r="E2203" t="str">
        <v>YAMAHA</v>
      </c>
      <c r="F2203">
        <v>14100775</v>
      </c>
      <c r="G2203">
        <v>45491</v>
      </c>
      <c r="H2203" t="str">
        <v>YMCT|KHY-M712S-A0</v>
      </c>
      <c r="I2203" t="str">
        <v>SHAFT 2 SPARE</v>
      </c>
      <c r="J2203">
        <v>3</v>
      </c>
      <c r="K2203">
        <v>3</v>
      </c>
      <c r="L2203">
        <v>11150.44</v>
      </c>
      <c r="M2203" t="str">
        <v>CNY</v>
      </c>
      <c r="N2203">
        <v>1.075</v>
      </c>
      <c r="O2203">
        <v>11150.44</v>
      </c>
      <c r="P2203">
        <v>11986.723</v>
      </c>
      <c r="Q2203" t="str">
        <v>C66SZX-SMT SERVICE</v>
      </c>
      <c r="R2203" t="str">
        <v>JiangXi Netis Technology Co., Ltd.</v>
      </c>
      <c r="S2203" t="str">
        <v>Same</v>
      </c>
      <c r="T2203">
        <v>901135</v>
      </c>
      <c r="U2203">
        <v>6939</v>
      </c>
      <c r="V2203" t="str">
        <v>373SMT INV-PTS SALES</v>
      </c>
      <c r="W2203">
        <v>0</v>
      </c>
      <c r="X2203" t="str">
        <v>LK240500061</v>
      </c>
      <c r="Y2203">
        <v>1505120</v>
      </c>
      <c r="Z2203" t="str">
        <v>江西网是科技有限公司</v>
      </c>
      <c r="AA2203">
        <v>0</v>
      </c>
      <c r="AB2203">
        <v>2024</v>
      </c>
      <c r="AC2203">
        <v>7</v>
      </c>
      <c r="AD2203" t="str">
        <v>Q2</v>
      </c>
      <c r="AE2203" t="str">
        <v>FY24/25</v>
      </c>
      <c r="AF2203" t="str">
        <v>SOUTH</v>
      </c>
    </row>
    <row r="2204" spans="1:32">
      <c r="A2204" t="str">
        <v>ESSZ</v>
      </c>
      <c r="B2204" t="str">
        <v>SZX</v>
      </c>
      <c r="C2204" t="str">
        <v>SPARES/OTHER</v>
      </c>
      <c r="D2204" s="4">
        <v>45491</v>
      </c>
      <c r="E2204" t="str">
        <v>YAMAHA</v>
      </c>
      <c r="F2204">
        <v>14100775</v>
      </c>
      <c r="G2204">
        <v>45491</v>
      </c>
      <c r="H2204" t="str">
        <v>YMCT|KHY-M2267-A0</v>
      </c>
      <c r="I2204" t="str">
        <v>GUIDE X AXIS ASSY</v>
      </c>
      <c r="J2204">
        <v>3</v>
      </c>
      <c r="K2204">
        <v>3</v>
      </c>
      <c r="L2204">
        <v>2920.35</v>
      </c>
      <c r="M2204" t="str">
        <v>CNY</v>
      </c>
      <c r="N2204">
        <v>1.075</v>
      </c>
      <c r="O2204">
        <v>2920.35</v>
      </c>
      <c r="P2204">
        <v>3139.3762499999998</v>
      </c>
      <c r="Q2204" t="str">
        <v>C66SZX-SMT SERVICE</v>
      </c>
      <c r="R2204" t="str">
        <v>JiangXi Netis Technology Co., Ltd.</v>
      </c>
      <c r="S2204" t="str">
        <v>Same</v>
      </c>
      <c r="T2204">
        <v>901135</v>
      </c>
      <c r="U2204">
        <v>1554</v>
      </c>
      <c r="V2204" t="str">
        <v>373SMT INV-PTS SALES</v>
      </c>
      <c r="W2204">
        <v>0</v>
      </c>
      <c r="X2204" t="str">
        <v>LK240500061</v>
      </c>
      <c r="Y2204">
        <v>1505120</v>
      </c>
      <c r="Z2204" t="str">
        <v>江西网是科技有限公司</v>
      </c>
      <c r="AA2204">
        <v>0</v>
      </c>
      <c r="AB2204">
        <v>2024</v>
      </c>
      <c r="AC2204">
        <v>7</v>
      </c>
      <c r="AD2204" t="str">
        <v>Q2</v>
      </c>
      <c r="AE2204" t="str">
        <v>FY24/25</v>
      </c>
      <c r="AF2204" t="str">
        <v>SOUTH</v>
      </c>
    </row>
    <row r="2205" spans="1:32">
      <c r="A2205" t="str">
        <v>ESSZ</v>
      </c>
      <c r="B2205" t="str">
        <v>SZX</v>
      </c>
      <c r="C2205" t="str">
        <v>SPARES/OTHER</v>
      </c>
      <c r="D2205" s="4">
        <v>45491</v>
      </c>
      <c r="E2205" t="str">
        <v>YAMAHA</v>
      </c>
      <c r="F2205">
        <v>14100775</v>
      </c>
      <c r="G2205">
        <v>45491</v>
      </c>
      <c r="H2205" t="str">
        <v>YMCT|90990-25J026</v>
      </c>
      <c r="I2205" t="str">
        <v>BEARING</v>
      </c>
      <c r="J2205">
        <v>40</v>
      </c>
      <c r="K2205">
        <v>40</v>
      </c>
      <c r="L2205">
        <v>3893.81</v>
      </c>
      <c r="M2205" t="str">
        <v>CNY</v>
      </c>
      <c r="N2205">
        <v>1.075</v>
      </c>
      <c r="O2205">
        <v>3893.81</v>
      </c>
      <c r="P2205">
        <v>4185.8457499999995</v>
      </c>
      <c r="Q2205" t="str">
        <v>C66SZX-SMT SERVICE</v>
      </c>
      <c r="R2205" t="str">
        <v>JiangXi Netis Technology Co., Ltd.</v>
      </c>
      <c r="S2205" t="str">
        <v>Same</v>
      </c>
      <c r="T2205">
        <v>901135</v>
      </c>
      <c r="U2205">
        <v>2505.6</v>
      </c>
      <c r="V2205" t="str">
        <v>373SMT INV-PTS SALES</v>
      </c>
      <c r="W2205">
        <v>0</v>
      </c>
      <c r="X2205" t="str">
        <v>LK240500061</v>
      </c>
      <c r="Y2205">
        <v>1505120</v>
      </c>
      <c r="Z2205" t="str">
        <v>江西网是科技有限公司</v>
      </c>
      <c r="AA2205">
        <v>0</v>
      </c>
      <c r="AB2205">
        <v>2024</v>
      </c>
      <c r="AC2205">
        <v>7</v>
      </c>
      <c r="AD2205" t="str">
        <v>Q2</v>
      </c>
      <c r="AE2205" t="str">
        <v>FY24/25</v>
      </c>
      <c r="AF2205" t="str">
        <v>SOUTH</v>
      </c>
    </row>
    <row r="2206" spans="1:32">
      <c r="A2206" t="str">
        <v>ESSZ</v>
      </c>
      <c r="B2206" t="str">
        <v>SZX</v>
      </c>
      <c r="C2206" t="str">
        <v>SPARES/OTHER</v>
      </c>
      <c r="D2206" s="4">
        <v>45491</v>
      </c>
      <c r="E2206" t="str">
        <v>YAMAHA</v>
      </c>
      <c r="F2206">
        <v>14100775</v>
      </c>
      <c r="G2206">
        <v>45491</v>
      </c>
      <c r="H2206" t="str">
        <v>YMCT|KHY-M7131-00</v>
      </c>
      <c r="I2206" t="str">
        <v>BELT 1</v>
      </c>
      <c r="J2206">
        <v>8</v>
      </c>
      <c r="K2206">
        <v>8</v>
      </c>
      <c r="L2206">
        <v>821.24</v>
      </c>
      <c r="M2206" t="str">
        <v>CNY</v>
      </c>
      <c r="N2206">
        <v>1.075</v>
      </c>
      <c r="O2206">
        <v>821.24</v>
      </c>
      <c r="P2206">
        <v>882.83299999999997</v>
      </c>
      <c r="Q2206" t="str">
        <v>C66SZX-SMT SERVICE</v>
      </c>
      <c r="R2206" t="str">
        <v>JiangXi Netis Technology Co., Ltd.</v>
      </c>
      <c r="S2206" t="str">
        <v>Same</v>
      </c>
      <c r="T2206">
        <v>901135</v>
      </c>
      <c r="U2206">
        <v>467.17</v>
      </c>
      <c r="V2206" t="str">
        <v>373SMT INV-PTS SALES</v>
      </c>
      <c r="W2206">
        <v>0</v>
      </c>
      <c r="X2206" t="str">
        <v>LK240500061</v>
      </c>
      <c r="Y2206">
        <v>1505120</v>
      </c>
      <c r="Z2206" t="str">
        <v>江西网是科技有限公司</v>
      </c>
      <c r="AA2206">
        <v>0</v>
      </c>
      <c r="AB2206">
        <v>2024</v>
      </c>
      <c r="AC2206">
        <v>7</v>
      </c>
      <c r="AD2206" t="str">
        <v>Q2</v>
      </c>
      <c r="AE2206" t="str">
        <v>FY24/25</v>
      </c>
      <c r="AF2206" t="str">
        <v>SOUTH</v>
      </c>
    </row>
    <row r="2207" spans="1:32">
      <c r="A2207" t="str">
        <v>ESSZ</v>
      </c>
      <c r="B2207" t="str">
        <v>SZX</v>
      </c>
      <c r="C2207" t="str">
        <v>SPARES/OTHER</v>
      </c>
      <c r="D2207" s="4">
        <v>45491</v>
      </c>
      <c r="E2207" t="str">
        <v>YAMAHA</v>
      </c>
      <c r="F2207">
        <v>14100775</v>
      </c>
      <c r="G2207">
        <v>45491</v>
      </c>
      <c r="H2207" t="str">
        <v>YMCT|KHY-M7132-00</v>
      </c>
      <c r="I2207" t="str">
        <v>BELT 2</v>
      </c>
      <c r="J2207">
        <v>8</v>
      </c>
      <c r="K2207">
        <v>8</v>
      </c>
      <c r="L2207">
        <v>750.44</v>
      </c>
      <c r="M2207" t="str">
        <v>CNY</v>
      </c>
      <c r="N2207">
        <v>1.075</v>
      </c>
      <c r="O2207">
        <v>750.44</v>
      </c>
      <c r="P2207">
        <v>806.72300000000007</v>
      </c>
      <c r="Q2207" t="str">
        <v>C66SZX-SMT SERVICE</v>
      </c>
      <c r="R2207" t="str">
        <v>JiangXi Netis Technology Co., Ltd.</v>
      </c>
      <c r="S2207" t="str">
        <v>Same</v>
      </c>
      <c r="T2207">
        <v>901135</v>
      </c>
      <c r="U2207">
        <v>434.83</v>
      </c>
      <c r="V2207" t="str">
        <v>373SMT INV-PTS SALES</v>
      </c>
      <c r="W2207">
        <v>0</v>
      </c>
      <c r="X2207" t="str">
        <v>LK240500061</v>
      </c>
      <c r="Y2207">
        <v>1505120</v>
      </c>
      <c r="Z2207" t="str">
        <v>江西网是科技有限公司</v>
      </c>
      <c r="AA2207">
        <v>0</v>
      </c>
      <c r="AB2207">
        <v>2024</v>
      </c>
      <c r="AC2207">
        <v>7</v>
      </c>
      <c r="AD2207" t="str">
        <v>Q2</v>
      </c>
      <c r="AE2207" t="str">
        <v>FY24/25</v>
      </c>
      <c r="AF2207" t="str">
        <v>SOUTH</v>
      </c>
    </row>
    <row r="2208" spans="1:32">
      <c r="A2208" t="str">
        <v>ESSZ</v>
      </c>
      <c r="B2208" t="str">
        <v>SZX</v>
      </c>
      <c r="C2208" t="str">
        <v>SPARES/OTHER</v>
      </c>
      <c r="D2208" s="4">
        <v>45491</v>
      </c>
      <c r="E2208" t="str">
        <v>YAMAHA</v>
      </c>
      <c r="F2208">
        <v>14100775</v>
      </c>
      <c r="G2208">
        <v>45491</v>
      </c>
      <c r="H2208" t="str">
        <v>YMCT|90933-02J104</v>
      </c>
      <c r="I2208" t="str">
        <v>BEARING</v>
      </c>
      <c r="J2208">
        <v>10</v>
      </c>
      <c r="K2208">
        <v>10</v>
      </c>
      <c r="L2208">
        <v>442.48</v>
      </c>
      <c r="M2208" t="str">
        <v>CNY</v>
      </c>
      <c r="N2208">
        <v>1.075</v>
      </c>
      <c r="O2208">
        <v>442.48</v>
      </c>
      <c r="P2208">
        <v>475.666</v>
      </c>
      <c r="Q2208" t="str">
        <v>C66SZX-SMT SERVICE</v>
      </c>
      <c r="R2208" t="str">
        <v>JiangXi Netis Technology Co., Ltd.</v>
      </c>
      <c r="S2208" t="str">
        <v>Same</v>
      </c>
      <c r="T2208">
        <v>901135</v>
      </c>
      <c r="U2208">
        <v>240</v>
      </c>
      <c r="V2208" t="str">
        <v>373SMT INV-PTS SALES</v>
      </c>
      <c r="W2208">
        <v>0</v>
      </c>
      <c r="X2208" t="str">
        <v>LK240500061</v>
      </c>
      <c r="Y2208">
        <v>1505120</v>
      </c>
      <c r="Z2208" t="str">
        <v>江西网是科技有限公司</v>
      </c>
      <c r="AA2208">
        <v>0</v>
      </c>
      <c r="AB2208">
        <v>2024</v>
      </c>
      <c r="AC2208">
        <v>7</v>
      </c>
      <c r="AD2208" t="str">
        <v>Q2</v>
      </c>
      <c r="AE2208" t="str">
        <v>FY24/25</v>
      </c>
      <c r="AF2208" t="str">
        <v>SOUTH</v>
      </c>
    </row>
    <row r="2209" spans="1:32">
      <c r="A2209" t="str">
        <v>ESSZ</v>
      </c>
      <c r="B2209" t="str">
        <v>SZX</v>
      </c>
      <c r="C2209" t="str">
        <v>FEEDER</v>
      </c>
      <c r="D2209" s="4">
        <v>45491</v>
      </c>
      <c r="E2209" t="str">
        <v>YAMAHA</v>
      </c>
      <c r="F2209">
        <v>14100776</v>
      </c>
      <c r="G2209">
        <v>45491</v>
      </c>
      <c r="H2209" t="str">
        <v>YMCT|KHJ-MC200-00</v>
      </c>
      <c r="I2209" t="str">
        <v>SS TAPE FEEDER 12/16mm</v>
      </c>
      <c r="J2209">
        <v>5</v>
      </c>
      <c r="K2209">
        <v>5</v>
      </c>
      <c r="L2209">
        <v>0</v>
      </c>
      <c r="M2209" t="str">
        <v>CNY</v>
      </c>
      <c r="N2209">
        <v>1.075</v>
      </c>
      <c r="O2209">
        <v>0</v>
      </c>
      <c r="P2209">
        <v>0</v>
      </c>
      <c r="Q2209" t="str">
        <v>C66SZX-SMT SERVICE</v>
      </c>
      <c r="R2209" t="str">
        <v>Shenzhen Xinyitai Electronics Co., Ltd.</v>
      </c>
      <c r="S2209" t="str">
        <v>Same</v>
      </c>
      <c r="T2209">
        <v>901146</v>
      </c>
      <c r="U2209">
        <v>15306.65</v>
      </c>
      <c r="V2209" t="str">
        <v>373SMT INV-PTS SALES</v>
      </c>
      <c r="W2209">
        <v>0</v>
      </c>
      <c r="X2209" t="str">
        <v>C66SZ25165</v>
      </c>
      <c r="Y2209">
        <v>1505151</v>
      </c>
      <c r="Z2209" t="str">
        <v>深圳市鑫亿泰电子有限公司</v>
      </c>
      <c r="AA2209">
        <v>0</v>
      </c>
      <c r="AB2209">
        <v>2024</v>
      </c>
      <c r="AC2209">
        <v>7</v>
      </c>
      <c r="AD2209" t="str">
        <v>Q2</v>
      </c>
      <c r="AE2209" t="str">
        <v>FY24/25</v>
      </c>
      <c r="AF2209" t="str">
        <v>SOUTH</v>
      </c>
    </row>
    <row r="2210" spans="1:32">
      <c r="A2210" t="str">
        <v>ESSZ</v>
      </c>
      <c r="B2210" t="str">
        <v>SZX</v>
      </c>
      <c r="C2210" t="str">
        <v>SPARES/OTHER</v>
      </c>
      <c r="D2210" s="4">
        <v>45495</v>
      </c>
      <c r="E2210" t="str">
        <v>YAMAHA</v>
      </c>
      <c r="F2210">
        <v>14100777</v>
      </c>
      <c r="G2210">
        <v>45495</v>
      </c>
      <c r="H2210" t="str">
        <v>YMCT|KHY-M712S-A0</v>
      </c>
      <c r="I2210" t="str">
        <v>SHAFT 2 SPARE</v>
      </c>
      <c r="J2210">
        <v>1</v>
      </c>
      <c r="K2210">
        <v>1</v>
      </c>
      <c r="L2210">
        <v>3982.3</v>
      </c>
      <c r="M2210" t="str">
        <v>CNY</v>
      </c>
      <c r="N2210">
        <v>1.075</v>
      </c>
      <c r="O2210">
        <v>3982.3</v>
      </c>
      <c r="P2210">
        <v>4280.9724999999999</v>
      </c>
      <c r="Q2210" t="str">
        <v>C66SZX-SMT SERVICE</v>
      </c>
      <c r="R2210" t="str">
        <v>Longoal Display Ltd.</v>
      </c>
      <c r="S2210" t="str">
        <v>Same</v>
      </c>
      <c r="T2210">
        <v>901141</v>
      </c>
      <c r="U2210">
        <v>2116</v>
      </c>
      <c r="V2210" t="str">
        <v>373SMT INV-PTS SALES</v>
      </c>
      <c r="W2210">
        <v>0</v>
      </c>
      <c r="X2210" t="str">
        <v>D2406012</v>
      </c>
      <c r="Y2210">
        <v>1507129</v>
      </c>
      <c r="Z2210" t="str">
        <v>佛山市顺德区龙高液晶有限公司</v>
      </c>
      <c r="AA2210">
        <v>0</v>
      </c>
      <c r="AB2210">
        <v>2024</v>
      </c>
      <c r="AC2210">
        <v>7</v>
      </c>
      <c r="AD2210" t="str">
        <v>Q2</v>
      </c>
      <c r="AE2210" t="str">
        <v>FY24/25</v>
      </c>
      <c r="AF2210" t="str">
        <v>SOUTH</v>
      </c>
    </row>
    <row r="2211" spans="1:32">
      <c r="A2211" t="str">
        <v>ESSZ</v>
      </c>
      <c r="B2211" t="str">
        <v>SZX</v>
      </c>
      <c r="C2211" t="str">
        <v>SERVICE_CHARGE</v>
      </c>
      <c r="D2211" s="4">
        <v>45498</v>
      </c>
      <c r="E2211" t="str">
        <v>YAMAHA</v>
      </c>
      <c r="F2211">
        <v>12100219</v>
      </c>
      <c r="G2211">
        <v>45498</v>
      </c>
      <c r="H2211" t="str">
        <v>YMCT|REPAIR CHARGE</v>
      </c>
      <c r="I2211" t="str">
        <v>REPAIR CHARGE</v>
      </c>
      <c r="J2211">
        <v>1</v>
      </c>
      <c r="K2211">
        <v>1</v>
      </c>
      <c r="L2211">
        <v>884.96</v>
      </c>
      <c r="M2211" t="str">
        <v>CNY</v>
      </c>
      <c r="N2211">
        <v>1.075</v>
      </c>
      <c r="O2211">
        <v>884.96</v>
      </c>
      <c r="P2211">
        <v>951.33199999999999</v>
      </c>
      <c r="Q2211" t="str">
        <v>C66SZX-SMT SERVICE</v>
      </c>
      <c r="R2211" t="str">
        <v>Shenzhen Yitian Technology Co. Ltd.</v>
      </c>
      <c r="S2211" t="str">
        <v>Same</v>
      </c>
      <c r="T2211">
        <v>901150</v>
      </c>
      <c r="U2211">
        <v>0</v>
      </c>
      <c r="V2211" t="str">
        <v>373SMT INV-NON-CON</v>
      </c>
      <c r="W2211">
        <v>0</v>
      </c>
      <c r="X2211" t="str">
        <v>C66SZ25076REV1</v>
      </c>
      <c r="Y2211">
        <v>0</v>
      </c>
      <c r="Z2211" t="str">
        <v>深圳市益田科技有限公司</v>
      </c>
      <c r="AA2211">
        <v>0</v>
      </c>
      <c r="AB2211">
        <v>2024</v>
      </c>
      <c r="AC2211">
        <v>7</v>
      </c>
      <c r="AD2211" t="str">
        <v>Q2</v>
      </c>
      <c r="AE2211" t="str">
        <v>FY24/25</v>
      </c>
      <c r="AF2211" t="str">
        <v>SOUTH</v>
      </c>
    </row>
    <row r="2212" spans="1:32">
      <c r="A2212" t="str">
        <v>ESSZ</v>
      </c>
      <c r="B2212" t="str">
        <v>SZX</v>
      </c>
      <c r="C2212" t="str">
        <v>SPARES/OTHER</v>
      </c>
      <c r="D2212" s="4">
        <v>45498</v>
      </c>
      <c r="E2212" t="str">
        <v>YAMAHA</v>
      </c>
      <c r="F2212">
        <v>14100778</v>
      </c>
      <c r="G2212">
        <v>45498</v>
      </c>
      <c r="H2212" t="str">
        <v>YMCT|KHY-M7730-A2</v>
      </c>
      <c r="I2212" t="str">
        <v>NOZZLE 313A ASSY.</v>
      </c>
      <c r="J2212">
        <v>30</v>
      </c>
      <c r="K2212">
        <v>30</v>
      </c>
      <c r="L2212">
        <v>11946.9</v>
      </c>
      <c r="M2212" t="str">
        <v>CNY</v>
      </c>
      <c r="N2212">
        <v>1.075</v>
      </c>
      <c r="O2212">
        <v>11946.9</v>
      </c>
      <c r="P2212">
        <v>12842.9175</v>
      </c>
      <c r="Q2212" t="str">
        <v>C66SZX-SMT SERVICE</v>
      </c>
      <c r="R2212" t="str">
        <v>Dongguan Hongnan Electronics Co., Ltd.</v>
      </c>
      <c r="S2212" t="str">
        <v>Same</v>
      </c>
      <c r="T2212">
        <v>901148</v>
      </c>
      <c r="U2212">
        <v>8610</v>
      </c>
      <c r="V2212" t="str">
        <v>373SMT INV-PTS SALES</v>
      </c>
      <c r="W2212">
        <v>0</v>
      </c>
      <c r="X2212" t="str">
        <v>C66SZ25108REV1</v>
      </c>
      <c r="Y2212">
        <v>1510114</v>
      </c>
      <c r="Z2212" t="str">
        <v>东莞市鸿楠电子有限公司</v>
      </c>
      <c r="AA2212">
        <v>0</v>
      </c>
      <c r="AB2212">
        <v>2024</v>
      </c>
      <c r="AC2212">
        <v>7</v>
      </c>
      <c r="AD2212" t="str">
        <v>Q2</v>
      </c>
      <c r="AE2212" t="str">
        <v>FY24/25</v>
      </c>
      <c r="AF2212" t="str">
        <v>SOUTH</v>
      </c>
    </row>
    <row r="2213" spans="1:32">
      <c r="A2213" t="str">
        <v>ESSZ</v>
      </c>
      <c r="B2213" t="str">
        <v>SZX</v>
      </c>
      <c r="C2213" t="str">
        <v>SPARES/OTHER</v>
      </c>
      <c r="D2213" s="4">
        <v>45498</v>
      </c>
      <c r="E2213" t="str">
        <v>YAMAHA</v>
      </c>
      <c r="F2213">
        <v>14100778</v>
      </c>
      <c r="G2213">
        <v>45498</v>
      </c>
      <c r="H2213" t="str">
        <v>YMCT|KHY-M7750-A0</v>
      </c>
      <c r="I2213" t="str">
        <v>NOZZLE 304A/315A AS.</v>
      </c>
      <c r="J2213">
        <v>30</v>
      </c>
      <c r="K2213">
        <v>30</v>
      </c>
      <c r="L2213">
        <v>11946.9</v>
      </c>
      <c r="M2213" t="str">
        <v>CNY</v>
      </c>
      <c r="N2213">
        <v>1.075</v>
      </c>
      <c r="O2213">
        <v>11946.9</v>
      </c>
      <c r="P2213">
        <v>12842.9175</v>
      </c>
      <c r="Q2213" t="str">
        <v>C66SZX-SMT SERVICE</v>
      </c>
      <c r="R2213" t="str">
        <v>Dongguan Hongnan Electronics Co., Ltd.</v>
      </c>
      <c r="S2213" t="str">
        <v>Same</v>
      </c>
      <c r="T2213">
        <v>901148</v>
      </c>
      <c r="U2213">
        <v>8610</v>
      </c>
      <c r="V2213" t="str">
        <v>373SMT INV-PTS SALES</v>
      </c>
      <c r="W2213">
        <v>0</v>
      </c>
      <c r="X2213" t="str">
        <v>C66SZ25108REV1</v>
      </c>
      <c r="Y2213">
        <v>1510114</v>
      </c>
      <c r="Z2213" t="str">
        <v>东莞市鸿楠电子有限公司</v>
      </c>
      <c r="AA2213">
        <v>0</v>
      </c>
      <c r="AB2213">
        <v>2024</v>
      </c>
      <c r="AC2213">
        <v>7</v>
      </c>
      <c r="AD2213" t="str">
        <v>Q2</v>
      </c>
      <c r="AE2213" t="str">
        <v>FY24/25</v>
      </c>
      <c r="AF2213" t="str">
        <v>SOUTH</v>
      </c>
    </row>
    <row r="2214" spans="1:32">
      <c r="A2214" t="str">
        <v>ESSZ</v>
      </c>
      <c r="B2214" t="str">
        <v>SZX</v>
      </c>
      <c r="C2214" t="str">
        <v>SPARES/OTHER</v>
      </c>
      <c r="D2214" s="4">
        <v>45498</v>
      </c>
      <c r="E2214" t="str">
        <v>YAMAHA</v>
      </c>
      <c r="F2214">
        <v>14100778</v>
      </c>
      <c r="G2214">
        <v>45498</v>
      </c>
      <c r="H2214" t="str">
        <v>YMCT|KHY-M7710-A4</v>
      </c>
      <c r="I2214" t="str">
        <v>NOZZLE 311A ASSY.</v>
      </c>
      <c r="J2214">
        <v>40</v>
      </c>
      <c r="K2214">
        <v>40</v>
      </c>
      <c r="L2214">
        <v>15929.2</v>
      </c>
      <c r="M2214" t="str">
        <v>CNY</v>
      </c>
      <c r="N2214">
        <v>1.075</v>
      </c>
      <c r="O2214">
        <v>15929.2</v>
      </c>
      <c r="P2214">
        <v>17123.89</v>
      </c>
      <c r="Q2214" t="str">
        <v>C66SZX-SMT SERVICE</v>
      </c>
      <c r="R2214" t="str">
        <v>Dongguan Hongnan Electronics Co., Ltd.</v>
      </c>
      <c r="S2214" t="str">
        <v>Same</v>
      </c>
      <c r="T2214">
        <v>901148</v>
      </c>
      <c r="U2214">
        <v>11480</v>
      </c>
      <c r="V2214" t="str">
        <v>373SMT INV-PTS SALES</v>
      </c>
      <c r="W2214">
        <v>0</v>
      </c>
      <c r="X2214" t="str">
        <v>C66SZ25108REV1</v>
      </c>
      <c r="Y2214">
        <v>1510114</v>
      </c>
      <c r="Z2214" t="str">
        <v>东莞市鸿楠电子有限公司</v>
      </c>
      <c r="AA2214">
        <v>0</v>
      </c>
      <c r="AB2214">
        <v>2024</v>
      </c>
      <c r="AC2214">
        <v>7</v>
      </c>
      <c r="AD2214" t="str">
        <v>Q2</v>
      </c>
      <c r="AE2214" t="str">
        <v>FY24/25</v>
      </c>
      <c r="AF2214" t="str">
        <v>SOUTH</v>
      </c>
    </row>
    <row r="2215" spans="1:32">
      <c r="A2215" t="str">
        <v>ESSZ</v>
      </c>
      <c r="B2215" t="str">
        <v>SZX</v>
      </c>
      <c r="C2215" t="str">
        <v>SPARES/OTHER</v>
      </c>
      <c r="D2215" s="4">
        <v>45498</v>
      </c>
      <c r="E2215" t="str">
        <v>YAMAHA</v>
      </c>
      <c r="F2215">
        <v>14100779</v>
      </c>
      <c r="G2215">
        <v>45498</v>
      </c>
      <c r="H2215" t="str">
        <v>YMCT|KLW-M66B2-01</v>
      </c>
      <c r="I2215" t="str">
        <v>HNS Y-FLEX LAN</v>
      </c>
      <c r="J2215">
        <v>1</v>
      </c>
      <c r="K2215">
        <v>1</v>
      </c>
      <c r="L2215">
        <v>1681.42</v>
      </c>
      <c r="M2215" t="str">
        <v>CNY</v>
      </c>
      <c r="N2215">
        <v>1.075</v>
      </c>
      <c r="O2215">
        <v>1681.42</v>
      </c>
      <c r="P2215">
        <v>1807.5264999999999</v>
      </c>
      <c r="Q2215" t="str">
        <v>C66SZX-SMT SERVICE</v>
      </c>
      <c r="R2215" t="str">
        <v>Shenzhen Yitian Technology Co. Ltd.</v>
      </c>
      <c r="S2215" t="str">
        <v>Same</v>
      </c>
      <c r="T2215">
        <v>901149</v>
      </c>
      <c r="U2215">
        <v>950</v>
      </c>
      <c r="V2215" t="str">
        <v>373SMT INV-PTS SALES</v>
      </c>
      <c r="W2215">
        <v>0</v>
      </c>
      <c r="X2215" t="str">
        <v>C66SZ25076REV1</v>
      </c>
      <c r="Y2215">
        <v>1510131</v>
      </c>
      <c r="Z2215" t="str">
        <v>深圳市益田科技有限公司</v>
      </c>
      <c r="AA2215">
        <v>0</v>
      </c>
      <c r="AB2215">
        <v>2024</v>
      </c>
      <c r="AC2215">
        <v>7</v>
      </c>
      <c r="AD2215" t="str">
        <v>Q2</v>
      </c>
      <c r="AE2215" t="str">
        <v>FY24/25</v>
      </c>
      <c r="AF2215" t="str">
        <v>SOUTH</v>
      </c>
    </row>
    <row r="2216" spans="1:32">
      <c r="A2216" t="str">
        <v>ESSZ</v>
      </c>
      <c r="B2216" t="str">
        <v>SZX</v>
      </c>
      <c r="C2216" t="str">
        <v>SPARES/OTHER</v>
      </c>
      <c r="D2216" s="4">
        <v>45498</v>
      </c>
      <c r="E2216" t="str">
        <v>YAMAHA</v>
      </c>
      <c r="F2216">
        <v>14100779</v>
      </c>
      <c r="G2216">
        <v>45498</v>
      </c>
      <c r="H2216" t="str">
        <v>YMCT|KLW-M66B3-01</v>
      </c>
      <c r="I2216" t="str">
        <v>HNS X-FLEX LAN</v>
      </c>
      <c r="J2216">
        <v>1</v>
      </c>
      <c r="K2216">
        <v>1</v>
      </c>
      <c r="L2216">
        <v>1327.43</v>
      </c>
      <c r="M2216" t="str">
        <v>CNY</v>
      </c>
      <c r="N2216">
        <v>1.075</v>
      </c>
      <c r="O2216">
        <v>1327.43</v>
      </c>
      <c r="P2216">
        <v>1426.9872499999999</v>
      </c>
      <c r="Q2216" t="str">
        <v>C66SZX-SMT SERVICE</v>
      </c>
      <c r="R2216" t="str">
        <v>Shenzhen Yitian Technology Co. Ltd.</v>
      </c>
      <c r="S2216" t="str">
        <v>Same</v>
      </c>
      <c r="T2216">
        <v>901149</v>
      </c>
      <c r="U2216">
        <v>786.5</v>
      </c>
      <c r="V2216" t="str">
        <v>373SMT INV-PTS SALES</v>
      </c>
      <c r="W2216">
        <v>0</v>
      </c>
      <c r="X2216" t="str">
        <v>C66SZ25076REV1</v>
      </c>
      <c r="Y2216">
        <v>1510131</v>
      </c>
      <c r="Z2216" t="str">
        <v>深圳市益田科技有限公司</v>
      </c>
      <c r="AA2216">
        <v>0</v>
      </c>
      <c r="AB2216">
        <v>2024</v>
      </c>
      <c r="AC2216">
        <v>7</v>
      </c>
      <c r="AD2216" t="str">
        <v>Q2</v>
      </c>
      <c r="AE2216" t="str">
        <v>FY24/25</v>
      </c>
      <c r="AF2216" t="str">
        <v>SOUTH</v>
      </c>
    </row>
    <row r="2217" spans="1:32">
      <c r="A2217" t="str">
        <v>ESSZ</v>
      </c>
      <c r="B2217" t="str">
        <v>SZX</v>
      </c>
      <c r="C2217" t="str">
        <v>SPARES/OTHER</v>
      </c>
      <c r="D2217" s="4">
        <v>45498</v>
      </c>
      <c r="E2217" t="str">
        <v>YAMAHA</v>
      </c>
      <c r="F2217">
        <v>14100779</v>
      </c>
      <c r="G2217">
        <v>45498</v>
      </c>
      <c r="H2217" t="str">
        <v>YMCT|KLW-M66BR-00</v>
      </c>
      <c r="I2217" t="str">
        <v>HNS EXT.LAN</v>
      </c>
      <c r="J2217">
        <v>1</v>
      </c>
      <c r="K2217">
        <v>1</v>
      </c>
      <c r="L2217">
        <v>973.45</v>
      </c>
      <c r="M2217" t="str">
        <v>CNY</v>
      </c>
      <c r="N2217">
        <v>1.075</v>
      </c>
      <c r="O2217">
        <v>973.45</v>
      </c>
      <c r="P2217">
        <v>1046.45875</v>
      </c>
      <c r="Q2217" t="str">
        <v>C66SZX-SMT SERVICE</v>
      </c>
      <c r="R2217" t="str">
        <v>Shenzhen Yitian Technology Co. Ltd.</v>
      </c>
      <c r="S2217" t="str">
        <v>Same</v>
      </c>
      <c r="T2217">
        <v>901149</v>
      </c>
      <c r="U2217">
        <v>548</v>
      </c>
      <c r="V2217" t="str">
        <v>373SMT INV-PTS SALES</v>
      </c>
      <c r="W2217">
        <v>0</v>
      </c>
      <c r="X2217" t="str">
        <v>C66SZ25076REV1</v>
      </c>
      <c r="Y2217">
        <v>1510131</v>
      </c>
      <c r="Z2217" t="str">
        <v>深圳市益田科技有限公司</v>
      </c>
      <c r="AA2217">
        <v>0</v>
      </c>
      <c r="AB2217">
        <v>2024</v>
      </c>
      <c r="AC2217">
        <v>7</v>
      </c>
      <c r="AD2217" t="str">
        <v>Q2</v>
      </c>
      <c r="AE2217" t="str">
        <v>FY24/25</v>
      </c>
      <c r="AF2217" t="str">
        <v>SOUTH</v>
      </c>
    </row>
    <row r="2218" spans="1:32">
      <c r="A2218" t="str">
        <v>ESSZ</v>
      </c>
      <c r="B2218" t="str">
        <v>SZX</v>
      </c>
      <c r="C2218" t="str">
        <v>SERVICE_CHARGE</v>
      </c>
      <c r="D2218" s="4">
        <v>45499</v>
      </c>
      <c r="E2218" t="str">
        <v>YAMAHA</v>
      </c>
      <c r="F2218">
        <v>12100220</v>
      </c>
      <c r="G2218">
        <v>45499</v>
      </c>
      <c r="H2218" t="str">
        <v>YMCT|REPAIR CHARGE</v>
      </c>
      <c r="I2218" t="str">
        <v>REPAIR CHARGE</v>
      </c>
      <c r="J2218">
        <v>1</v>
      </c>
      <c r="K2218">
        <v>1</v>
      </c>
      <c r="L2218">
        <v>3053.1</v>
      </c>
      <c r="M2218" t="str">
        <v>CNY</v>
      </c>
      <c r="N2218">
        <v>1.075</v>
      </c>
      <c r="O2218">
        <v>3053.1</v>
      </c>
      <c r="P2218">
        <v>3282.0825</v>
      </c>
      <c r="Q2218" t="str">
        <v>C66SZX-SMT SERVICE</v>
      </c>
      <c r="R2218" t="str">
        <v>ShenZhen Etong Technology Co.,Ltd.</v>
      </c>
      <c r="S2218" t="str">
        <v>Same</v>
      </c>
      <c r="T2218">
        <v>901151</v>
      </c>
      <c r="U2218">
        <v>0</v>
      </c>
      <c r="V2218" t="str">
        <v>373SMT INV-NON-CON</v>
      </c>
      <c r="W2218">
        <v>0</v>
      </c>
      <c r="X2218" t="str">
        <v>C66SZ25185</v>
      </c>
      <c r="Y2218">
        <v>0</v>
      </c>
      <c r="Z2218" t="str">
        <v>深圳市易通电子科技有限公司</v>
      </c>
      <c r="AA2218">
        <v>0</v>
      </c>
      <c r="AB2218">
        <v>2024</v>
      </c>
      <c r="AC2218">
        <v>7</v>
      </c>
      <c r="AD2218" t="str">
        <v>Q2</v>
      </c>
      <c r="AE2218" t="str">
        <v>FY24/25</v>
      </c>
      <c r="AF2218" t="str">
        <v>SOUTH</v>
      </c>
    </row>
    <row r="2219" spans="1:32">
      <c r="A2219" t="str">
        <v>ESSZ</v>
      </c>
      <c r="B2219" t="str">
        <v>SZX</v>
      </c>
      <c r="C2219" t="str">
        <v>FEEDER</v>
      </c>
      <c r="D2219" s="4">
        <v>45499</v>
      </c>
      <c r="E2219" t="str">
        <v>YAMAHA</v>
      </c>
      <c r="F2219">
        <v>14100780</v>
      </c>
      <c r="G2219">
        <v>45499</v>
      </c>
      <c r="H2219" t="str">
        <v>YMCT|KLJ-MC200-00</v>
      </c>
      <c r="I2219" t="str">
        <v>ZS FEEDER ASSY. 1216</v>
      </c>
      <c r="J2219">
        <v>1</v>
      </c>
      <c r="K2219">
        <v>1</v>
      </c>
      <c r="L2219">
        <v>0</v>
      </c>
      <c r="M2219" t="str">
        <v>CNY</v>
      </c>
      <c r="N2219">
        <v>1.075</v>
      </c>
      <c r="O2219">
        <v>0</v>
      </c>
      <c r="P2219">
        <v>0</v>
      </c>
      <c r="Q2219" t="str">
        <v>C66SZX-SMT SERVICE</v>
      </c>
      <c r="R2219" t="str">
        <v>ShenZhen Etong Technology Co.,Ltd.</v>
      </c>
      <c r="S2219" t="str">
        <v>Same</v>
      </c>
      <c r="T2219">
        <v>901152</v>
      </c>
      <c r="U2219">
        <v>3599.65</v>
      </c>
      <c r="V2219" t="str">
        <v>373SMT INV-PTS SALES</v>
      </c>
      <c r="W2219">
        <v>0</v>
      </c>
      <c r="X2219" t="str">
        <v>C66SZ25185</v>
      </c>
      <c r="Y2219">
        <v>1511167</v>
      </c>
      <c r="Z2219" t="str">
        <v>深圳市易通电子科技有限公司</v>
      </c>
      <c r="AA2219">
        <v>0</v>
      </c>
      <c r="AB2219">
        <v>2024</v>
      </c>
      <c r="AC2219">
        <v>7</v>
      </c>
      <c r="AD2219" t="str">
        <v>Q2</v>
      </c>
      <c r="AE2219" t="str">
        <v>FY24/25</v>
      </c>
      <c r="AF2219" t="str">
        <v>SOUTH</v>
      </c>
    </row>
    <row r="2220" spans="1:32">
      <c r="A2220" t="str">
        <v>ESSZ</v>
      </c>
      <c r="B2220" t="str">
        <v>SZX</v>
      </c>
      <c r="C2220" t="str">
        <v>SPARES/OTHER</v>
      </c>
      <c r="D2220" s="4">
        <v>45510</v>
      </c>
      <c r="E2220" t="str">
        <v>YAMAHA</v>
      </c>
      <c r="F2220">
        <v>14100781</v>
      </c>
      <c r="G2220">
        <v>45510</v>
      </c>
      <c r="H2220" t="str">
        <v>YMCT|KM0-M71BC-08</v>
      </c>
      <c r="I2220" t="str">
        <v>RUBBER TIPS: R1-080</v>
      </c>
      <c r="J2220">
        <v>10</v>
      </c>
      <c r="K2220">
        <v>10</v>
      </c>
      <c r="L2220">
        <v>2800</v>
      </c>
      <c r="M2220" t="str">
        <v>CNY</v>
      </c>
      <c r="N2220">
        <v>1.08</v>
      </c>
      <c r="O2220">
        <v>2800</v>
      </c>
      <c r="P2220">
        <v>3024</v>
      </c>
      <c r="Q2220" t="str">
        <v>C66SZX-SMT SERVICE</v>
      </c>
      <c r="R2220" t="str">
        <v>FUJI ELECTRIC (SHENZHEN) CO., LTD</v>
      </c>
      <c r="S2220" t="str">
        <v>Same</v>
      </c>
      <c r="T2220">
        <v>901153</v>
      </c>
      <c r="U2220">
        <v>1533.6</v>
      </c>
      <c r="V2220" t="str">
        <v>373SMT INV-PTS SALES</v>
      </c>
      <c r="W2220">
        <v>0</v>
      </c>
      <c r="X2220" t="str">
        <v>7月对账单</v>
      </c>
      <c r="Y2220">
        <v>1518187</v>
      </c>
      <c r="Z2220" t="str">
        <v>富士电机（深圳）有限公司</v>
      </c>
      <c r="AA2220">
        <v>0</v>
      </c>
      <c r="AB2220">
        <v>2024</v>
      </c>
      <c r="AC2220">
        <v>8</v>
      </c>
      <c r="AD2220" t="str">
        <v>Q2</v>
      </c>
      <c r="AE2220" t="str">
        <v>FY24/25</v>
      </c>
      <c r="AF2220" t="str">
        <v>SOUTH</v>
      </c>
    </row>
    <row r="2221" spans="1:32">
      <c r="A2221" t="str">
        <v>ESSZ</v>
      </c>
      <c r="B2221" t="str">
        <v>SZX</v>
      </c>
      <c r="C2221" t="str">
        <v>SPARES/OTHER</v>
      </c>
      <c r="D2221" s="4">
        <v>45510</v>
      </c>
      <c r="E2221" t="str">
        <v>YAMAHA</v>
      </c>
      <c r="F2221">
        <v>14100781</v>
      </c>
      <c r="G2221">
        <v>45510</v>
      </c>
      <c r="H2221" t="str">
        <v>YMCT|KM0-M71BC-12</v>
      </c>
      <c r="I2221" t="str">
        <v>RUBBEER TIPS: R1-120</v>
      </c>
      <c r="J2221">
        <v>10</v>
      </c>
      <c r="K2221">
        <v>10</v>
      </c>
      <c r="L2221">
        <v>3200</v>
      </c>
      <c r="M2221" t="str">
        <v>CNY</v>
      </c>
      <c r="N2221">
        <v>1.08</v>
      </c>
      <c r="O2221">
        <v>3200</v>
      </c>
      <c r="P2221">
        <v>3456</v>
      </c>
      <c r="Q2221" t="str">
        <v>C66SZX-SMT SERVICE</v>
      </c>
      <c r="R2221" t="str">
        <v>FUJI ELECTRIC (SHENZHEN) CO., LTD</v>
      </c>
      <c r="S2221" t="str">
        <v>Same</v>
      </c>
      <c r="T2221">
        <v>901153</v>
      </c>
      <c r="U2221">
        <v>1695.6</v>
      </c>
      <c r="V2221" t="str">
        <v>373SMT INV-PTS SALES</v>
      </c>
      <c r="W2221">
        <v>0</v>
      </c>
      <c r="X2221" t="str">
        <v>7月对账单</v>
      </c>
      <c r="Y2221">
        <v>1518187</v>
      </c>
      <c r="Z2221" t="str">
        <v>富士电机（深圳）有限公司</v>
      </c>
      <c r="AA2221">
        <v>0</v>
      </c>
      <c r="AB2221">
        <v>2024</v>
      </c>
      <c r="AC2221">
        <v>8</v>
      </c>
      <c r="AD2221" t="str">
        <v>Q2</v>
      </c>
      <c r="AE2221" t="str">
        <v>FY24/25</v>
      </c>
      <c r="AF2221" t="str">
        <v>SOUTH</v>
      </c>
    </row>
    <row r="2222" spans="1:32">
      <c r="A2222" t="str">
        <v>ESSZ</v>
      </c>
      <c r="B2222" t="str">
        <v>SZX</v>
      </c>
      <c r="C2222" t="str">
        <v>SPARES/OTHER</v>
      </c>
      <c r="D2222" s="4">
        <v>45510</v>
      </c>
      <c r="E2222" t="str">
        <v>OTHERS</v>
      </c>
      <c r="F2222">
        <v>14100781</v>
      </c>
      <c r="G2222">
        <v>45510</v>
      </c>
      <c r="H2222" t="str">
        <v>ZMTR|21D</v>
      </c>
      <c r="I2222" t="str">
        <v>SPECIAL NOZZLE</v>
      </c>
      <c r="J2222">
        <v>1</v>
      </c>
      <c r="K2222">
        <v>1</v>
      </c>
      <c r="L2222">
        <v>600</v>
      </c>
      <c r="M2222" t="str">
        <v>CNY</v>
      </c>
      <c r="N2222">
        <v>1.08</v>
      </c>
      <c r="O2222">
        <v>600</v>
      </c>
      <c r="P2222">
        <v>648</v>
      </c>
      <c r="Q2222" t="str">
        <v>C66SZX-SMT SERVICE</v>
      </c>
      <c r="R2222" t="str">
        <v>FUJI ELECTRIC (SHENZHEN) CO., LTD</v>
      </c>
      <c r="S2222" t="str">
        <v>Same</v>
      </c>
      <c r="T2222">
        <v>901153</v>
      </c>
      <c r="U2222">
        <v>265.49</v>
      </c>
      <c r="V2222" t="str">
        <v>373SMT INV-PTS SALES</v>
      </c>
      <c r="W2222">
        <v>0</v>
      </c>
      <c r="X2222" t="str">
        <v>7月对账单</v>
      </c>
      <c r="Y2222">
        <v>1518187</v>
      </c>
      <c r="Z2222" t="str">
        <v>富士电机（深圳）有限公司</v>
      </c>
      <c r="AA2222">
        <v>0</v>
      </c>
      <c r="AB2222">
        <v>2024</v>
      </c>
      <c r="AC2222">
        <v>8</v>
      </c>
      <c r="AD2222" t="str">
        <v>Q2</v>
      </c>
      <c r="AE2222" t="str">
        <v>FY24/25</v>
      </c>
      <c r="AF2222" t="str">
        <v>SOUTH</v>
      </c>
    </row>
    <row r="2223" spans="1:32">
      <c r="A2223" t="str">
        <v>ESSZ</v>
      </c>
      <c r="B2223" t="str">
        <v>SZX</v>
      </c>
      <c r="C2223" t="str">
        <v>SPARES/OTHER</v>
      </c>
      <c r="D2223" s="4">
        <v>45510</v>
      </c>
      <c r="E2223" t="str">
        <v>YAMAHA</v>
      </c>
      <c r="F2223">
        <v>14100781</v>
      </c>
      <c r="G2223">
        <v>45510</v>
      </c>
      <c r="H2223" t="str">
        <v>YMCT|KJK-M1500-00</v>
      </c>
      <c r="I2223" t="str">
        <v>FS2-84-7"</v>
      </c>
      <c r="J2223">
        <v>1</v>
      </c>
      <c r="K2223">
        <v>1</v>
      </c>
      <c r="L2223">
        <v>442.48</v>
      </c>
      <c r="M2223" t="str">
        <v>CNY</v>
      </c>
      <c r="N2223">
        <v>1.08</v>
      </c>
      <c r="O2223">
        <v>442.48</v>
      </c>
      <c r="P2223">
        <v>477.87840000000006</v>
      </c>
      <c r="Q2223" t="str">
        <v>C66SZX-SMT SERVICE</v>
      </c>
      <c r="R2223" t="str">
        <v>FUJI ELECTRIC (SHENZHEN) CO., LTD</v>
      </c>
      <c r="S2223" t="str">
        <v>Same</v>
      </c>
      <c r="T2223">
        <v>901153</v>
      </c>
      <c r="U2223">
        <v>145.63</v>
      </c>
      <c r="V2223" t="str">
        <v>373SMT INV-PTS SALES</v>
      </c>
      <c r="W2223">
        <v>0</v>
      </c>
      <c r="X2223" t="str">
        <v>7月对账单</v>
      </c>
      <c r="Y2223">
        <v>1518187</v>
      </c>
      <c r="Z2223" t="str">
        <v>富士电机（深圳）有限公司</v>
      </c>
      <c r="AA2223">
        <v>0</v>
      </c>
      <c r="AB2223">
        <v>2024</v>
      </c>
      <c r="AC2223">
        <v>8</v>
      </c>
      <c r="AD2223" t="str">
        <v>Q2</v>
      </c>
      <c r="AE2223" t="str">
        <v>FY24/25</v>
      </c>
      <c r="AF2223" t="str">
        <v>SOUTH</v>
      </c>
    </row>
    <row r="2224" spans="1:32">
      <c r="A2224" t="str">
        <v>ESSZ</v>
      </c>
      <c r="B2224" t="str">
        <v>SZX</v>
      </c>
      <c r="C2224" t="str">
        <v>SPARES/OTHER</v>
      </c>
      <c r="D2224" s="4">
        <v>45510</v>
      </c>
      <c r="E2224" t="str">
        <v>YAMAHA</v>
      </c>
      <c r="F2224">
        <v>14100781</v>
      </c>
      <c r="G2224">
        <v>45510</v>
      </c>
      <c r="H2224" t="str">
        <v>YMCT|KGX-M18A3-02</v>
      </c>
      <c r="I2224" t="str">
        <v>PLUNGER ASSY.</v>
      </c>
      <c r="J2224">
        <v>2</v>
      </c>
      <c r="K2224">
        <v>2</v>
      </c>
      <c r="L2224">
        <v>720</v>
      </c>
      <c r="M2224" t="str">
        <v>CNY</v>
      </c>
      <c r="N2224">
        <v>1.08</v>
      </c>
      <c r="O2224">
        <v>720</v>
      </c>
      <c r="P2224">
        <v>777.6</v>
      </c>
      <c r="Q2224" t="str">
        <v>C66SZX-SMT SERVICE</v>
      </c>
      <c r="R2224" t="str">
        <v>FUJI ELECTRIC (SHENZHEN) CO., LTD</v>
      </c>
      <c r="S2224" t="str">
        <v>Same</v>
      </c>
      <c r="T2224">
        <v>901153</v>
      </c>
      <c r="U2224">
        <v>403.52</v>
      </c>
      <c r="V2224" t="str">
        <v>373SMT INV-PTS SALES</v>
      </c>
      <c r="W2224">
        <v>0</v>
      </c>
      <c r="X2224" t="str">
        <v>7月对账单</v>
      </c>
      <c r="Y2224">
        <v>1518187</v>
      </c>
      <c r="Z2224" t="str">
        <v>富士电机（深圳）有限公司</v>
      </c>
      <c r="AA2224">
        <v>0</v>
      </c>
      <c r="AB2224">
        <v>2024</v>
      </c>
      <c r="AC2224">
        <v>8</v>
      </c>
      <c r="AD2224" t="str">
        <v>Q2</v>
      </c>
      <c r="AE2224" t="str">
        <v>FY24/25</v>
      </c>
      <c r="AF2224" t="str">
        <v>SOUTH</v>
      </c>
    </row>
    <row r="2225" spans="1:32">
      <c r="A2225" t="str">
        <v>ESSZ</v>
      </c>
      <c r="B2225" t="str">
        <v>SZX</v>
      </c>
      <c r="C2225" t="str">
        <v>SPARES/OTHER</v>
      </c>
      <c r="D2225" s="4">
        <v>45510</v>
      </c>
      <c r="E2225" t="str">
        <v>YAMAHA</v>
      </c>
      <c r="F2225">
        <v>14100781</v>
      </c>
      <c r="G2225">
        <v>45510</v>
      </c>
      <c r="H2225" t="str">
        <v>YMCT|90K63-001334</v>
      </c>
      <c r="I2225" t="str">
        <v>AC SERVO MOTOR</v>
      </c>
      <c r="J2225">
        <v>1</v>
      </c>
      <c r="K2225">
        <v>1</v>
      </c>
      <c r="L2225">
        <v>4800</v>
      </c>
      <c r="M2225" t="str">
        <v>CNY</v>
      </c>
      <c r="N2225">
        <v>1.08</v>
      </c>
      <c r="O2225">
        <v>4800</v>
      </c>
      <c r="P2225">
        <v>5184</v>
      </c>
      <c r="Q2225" t="str">
        <v>C66SZX-SMT SERVICE</v>
      </c>
      <c r="R2225" t="str">
        <v>FUJI ELECTRIC (SHENZHEN) CO., LTD</v>
      </c>
      <c r="S2225" t="str">
        <v>Same</v>
      </c>
      <c r="T2225">
        <v>901153</v>
      </c>
      <c r="U2225">
        <v>3398.06</v>
      </c>
      <c r="V2225" t="str">
        <v>373SMT INV-PTS SALES</v>
      </c>
      <c r="W2225">
        <v>0</v>
      </c>
      <c r="X2225" t="str">
        <v>7月对账单</v>
      </c>
      <c r="Y2225">
        <v>1518187</v>
      </c>
      <c r="Z2225" t="str">
        <v>富士电机（深圳）有限公司</v>
      </c>
      <c r="AA2225">
        <v>0</v>
      </c>
      <c r="AB2225">
        <v>2024</v>
      </c>
      <c r="AC2225">
        <v>8</v>
      </c>
      <c r="AD2225" t="str">
        <v>Q2</v>
      </c>
      <c r="AE2225" t="str">
        <v>FY24/25</v>
      </c>
      <c r="AF2225" t="str">
        <v>SOUTH</v>
      </c>
    </row>
    <row r="2226" spans="1:32">
      <c r="A2226" t="str">
        <v>ESSZ</v>
      </c>
      <c r="B2226" t="str">
        <v>SHA</v>
      </c>
      <c r="C2226" t="str">
        <v>SERVICE_CHARGE</v>
      </c>
      <c r="D2226" s="4">
        <v>45511</v>
      </c>
      <c r="E2226" t="str">
        <v>YAMAHA</v>
      </c>
      <c r="F2226">
        <v>12100221</v>
      </c>
      <c r="G2226">
        <v>45511</v>
      </c>
      <c r="H2226" t="str">
        <v>YMCT|REPAIR CHARGE</v>
      </c>
      <c r="I2226" t="str">
        <v>REPAIR CHARGE</v>
      </c>
      <c r="J2226">
        <v>1</v>
      </c>
      <c r="K2226">
        <v>1</v>
      </c>
      <c r="L2226">
        <v>4150.4399999999996</v>
      </c>
      <c r="M2226" t="str">
        <v>CNY</v>
      </c>
      <c r="N2226">
        <v>1.08</v>
      </c>
      <c r="O2226">
        <v>4150.4399999999996</v>
      </c>
      <c r="P2226">
        <v>4482.4751999999999</v>
      </c>
      <c r="Q2226" t="str">
        <v>C66SHA-SERVICE GROUP</v>
      </c>
      <c r="R2226" t="str">
        <v>Ningbo Qianrui Electronic Technology Co.,Ltd.</v>
      </c>
      <c r="S2226" t="str">
        <v>Same</v>
      </c>
      <c r="T2226">
        <v>901154</v>
      </c>
      <c r="U2226">
        <v>0</v>
      </c>
      <c r="V2226" t="str">
        <v>373SMT INV-NON-CON</v>
      </c>
      <c r="W2226">
        <v>0</v>
      </c>
      <c r="X2226">
        <v>0</v>
      </c>
      <c r="Y2226">
        <v>0</v>
      </c>
      <c r="Z2226" t="str">
        <v>宁波千瑞电子科技有限公司</v>
      </c>
      <c r="AA2226">
        <v>0</v>
      </c>
      <c r="AB2226">
        <v>2024</v>
      </c>
      <c r="AC2226">
        <v>8</v>
      </c>
      <c r="AD2226" t="str">
        <v>Q2</v>
      </c>
      <c r="AE2226" t="str">
        <v>FY24/25</v>
      </c>
      <c r="AF2226" t="str">
        <v>EAST</v>
      </c>
    </row>
    <row r="2227" spans="1:32">
      <c r="A2227" t="str">
        <v>ESSZ</v>
      </c>
      <c r="B2227" t="str">
        <v>SHA</v>
      </c>
      <c r="C2227" t="str">
        <v>FEEDER</v>
      </c>
      <c r="D2227" s="4">
        <v>45511</v>
      </c>
      <c r="E2227" t="str">
        <v>YAMAHA</v>
      </c>
      <c r="F2227">
        <v>14100782</v>
      </c>
      <c r="G2227">
        <v>45511</v>
      </c>
      <c r="H2227" t="str">
        <v>YMCT|KHJ-MC500-00</v>
      </c>
      <c r="I2227" t="str">
        <v>SS TAPE FEEDER 32mm</v>
      </c>
      <c r="J2227">
        <v>1</v>
      </c>
      <c r="K2227">
        <v>1</v>
      </c>
      <c r="L2227">
        <v>0</v>
      </c>
      <c r="M2227" t="str">
        <v>CNY</v>
      </c>
      <c r="N2227">
        <v>1.08</v>
      </c>
      <c r="O2227">
        <v>0</v>
      </c>
      <c r="P2227">
        <v>0</v>
      </c>
      <c r="Q2227" t="str">
        <v>C66SHA-SERVICE GROUP</v>
      </c>
      <c r="R2227" t="str">
        <v>Ningbo Qianrui Electronic Technology Co.,Ltd.</v>
      </c>
      <c r="S2227" t="str">
        <v>Same</v>
      </c>
      <c r="T2227">
        <v>901155</v>
      </c>
      <c r="U2227">
        <v>4280.74</v>
      </c>
      <c r="V2227" t="str">
        <v>373SMT INV-PTS SALES</v>
      </c>
      <c r="W2227">
        <v>0</v>
      </c>
      <c r="X2227">
        <v>0</v>
      </c>
      <c r="Y2227">
        <v>1519137</v>
      </c>
      <c r="Z2227" t="str">
        <v>宁波千瑞电子科技有限公司</v>
      </c>
      <c r="AA2227">
        <v>0</v>
      </c>
      <c r="AB2227">
        <v>2024</v>
      </c>
      <c r="AC2227">
        <v>8</v>
      </c>
      <c r="AD2227" t="str">
        <v>Q2</v>
      </c>
      <c r="AE2227" t="str">
        <v>FY24/25</v>
      </c>
      <c r="AF2227" t="str">
        <v>EAST</v>
      </c>
    </row>
    <row r="2228" spans="1:32">
      <c r="A2228" t="str">
        <v>ESSZ</v>
      </c>
      <c r="B2228" t="str">
        <v>SZX</v>
      </c>
      <c r="C2228" t="str">
        <v>SPARES/OTHER</v>
      </c>
      <c r="D2228" s="4">
        <v>45513</v>
      </c>
      <c r="E2228" t="str">
        <v>YAMAHA</v>
      </c>
      <c r="F2228">
        <v>13100105</v>
      </c>
      <c r="G2228">
        <v>45513</v>
      </c>
      <c r="H2228" t="str">
        <v>YMCT|KHJ-MC100-00</v>
      </c>
      <c r="I2228" t="str">
        <v>SS TAPE FEEDER 8mm</v>
      </c>
      <c r="J2228">
        <v>2</v>
      </c>
      <c r="K2228">
        <v>2</v>
      </c>
      <c r="L2228">
        <v>0</v>
      </c>
      <c r="M2228" t="str">
        <v>CNY</v>
      </c>
      <c r="N2228">
        <v>1.08</v>
      </c>
      <c r="O2228">
        <v>0</v>
      </c>
      <c r="P2228">
        <v>0</v>
      </c>
      <c r="Q2228" t="str">
        <v>C66SZX-SMT SERVICE</v>
      </c>
      <c r="R2228" t="str">
        <v>Shenzhen Longda Optoelectronic Co., Ltd</v>
      </c>
      <c r="S2228" t="str">
        <v>Same</v>
      </c>
      <c r="T2228">
        <v>901157</v>
      </c>
      <c r="U2228">
        <v>0</v>
      </c>
      <c r="V2228" t="str">
        <v>373SMT INV-CONTRACT</v>
      </c>
      <c r="W2228">
        <v>0</v>
      </c>
      <c r="X2228" t="str">
        <v>2024年年保协议尾款</v>
      </c>
      <c r="Y2228">
        <v>0</v>
      </c>
      <c r="Z2228" t="str">
        <v>深圳市龙大光电有限公司</v>
      </c>
      <c r="AA2228">
        <v>0</v>
      </c>
      <c r="AB2228">
        <v>2024</v>
      </c>
      <c r="AC2228">
        <v>8</v>
      </c>
      <c r="AD2228" t="str">
        <v>Q2</v>
      </c>
      <c r="AE2228" t="str">
        <v>FY24/25</v>
      </c>
      <c r="AF2228" t="str">
        <v>SOUTH</v>
      </c>
    </row>
    <row r="2229" spans="1:32">
      <c r="A2229" t="str">
        <v>ESSZ</v>
      </c>
      <c r="B2229" t="str">
        <v>SZX</v>
      </c>
      <c r="C2229" t="str">
        <v>SPARES/OTHER</v>
      </c>
      <c r="D2229" s="4">
        <v>45513</v>
      </c>
      <c r="E2229" t="str">
        <v>OTHERS</v>
      </c>
      <c r="F2229">
        <v>13100105</v>
      </c>
      <c r="G2229">
        <v>45513</v>
      </c>
      <c r="H2229" t="str">
        <v>ZMTR|K48-M3856-00X</v>
      </c>
      <c r="I2229" t="str">
        <v>GREASE PACK(NSL)</v>
      </c>
      <c r="J2229">
        <v>8</v>
      </c>
      <c r="K2229">
        <v>8</v>
      </c>
      <c r="L2229">
        <v>0</v>
      </c>
      <c r="M2229" t="str">
        <v>CNY</v>
      </c>
      <c r="N2229">
        <v>1.08</v>
      </c>
      <c r="O2229">
        <v>0</v>
      </c>
      <c r="P2229">
        <v>0</v>
      </c>
      <c r="Q2229" t="str">
        <v>C66SZX-SMT SERVICE</v>
      </c>
      <c r="R2229" t="str">
        <v>Shenzhen Longda Optoelectronic Co., Ltd</v>
      </c>
      <c r="S2229" t="str">
        <v>Same</v>
      </c>
      <c r="T2229">
        <v>901157</v>
      </c>
      <c r="U2229">
        <v>0</v>
      </c>
      <c r="V2229" t="str">
        <v>373SMT INV-CONTRACT</v>
      </c>
      <c r="W2229">
        <v>0</v>
      </c>
      <c r="X2229" t="str">
        <v>2024年年保协议尾款</v>
      </c>
      <c r="Y2229">
        <v>0</v>
      </c>
      <c r="Z2229" t="str">
        <v>深圳市龙大光电有限公司</v>
      </c>
      <c r="AA2229">
        <v>0</v>
      </c>
      <c r="AB2229">
        <v>2024</v>
      </c>
      <c r="AC2229">
        <v>8</v>
      </c>
      <c r="AD2229" t="str">
        <v>Q2</v>
      </c>
      <c r="AE2229" t="str">
        <v>FY24/25</v>
      </c>
      <c r="AF2229" t="str">
        <v>SOUTH</v>
      </c>
    </row>
    <row r="2230" spans="1:32">
      <c r="A2230" t="str">
        <v>ESSZ</v>
      </c>
      <c r="B2230" t="str">
        <v>SZX</v>
      </c>
      <c r="C2230" t="str">
        <v>CONTRACT_FEE</v>
      </c>
      <c r="D2230" s="4">
        <v>45513</v>
      </c>
      <c r="E2230" t="str">
        <v>YAMAHA</v>
      </c>
      <c r="F2230">
        <v>13100106</v>
      </c>
      <c r="G2230">
        <v>45513</v>
      </c>
      <c r="H2230" t="str">
        <v>YMCT|REPAIR CHARGE</v>
      </c>
      <c r="I2230" t="str">
        <v>REPAIR CHARGE</v>
      </c>
      <c r="J2230">
        <v>0.5</v>
      </c>
      <c r="K2230">
        <v>0.5</v>
      </c>
      <c r="L2230">
        <v>11061.95</v>
      </c>
      <c r="M2230" t="str">
        <v>CNY</v>
      </c>
      <c r="N2230">
        <v>1.08</v>
      </c>
      <c r="O2230">
        <v>11061.95</v>
      </c>
      <c r="P2230">
        <v>11946.906000000001</v>
      </c>
      <c r="Q2230" t="str">
        <v>C66SZX-SMT SERVICE</v>
      </c>
      <c r="R2230" t="str">
        <v>Shenzhen Pantai Electronic Co., Ltd</v>
      </c>
      <c r="S2230" t="str">
        <v>Same</v>
      </c>
      <c r="T2230">
        <v>901158</v>
      </c>
      <c r="U2230">
        <v>0</v>
      </c>
      <c r="V2230" t="str">
        <v>373SMT INV-CONTRACT</v>
      </c>
      <c r="W2230">
        <v>0</v>
      </c>
      <c r="X2230" t="str">
        <v>协议号：C66-CAN-25008--Pantai</v>
      </c>
      <c r="Y2230">
        <v>0</v>
      </c>
      <c r="Z2230" t="str">
        <v>东莞品泰电子有限公司</v>
      </c>
      <c r="AA2230">
        <v>0</v>
      </c>
      <c r="AB2230">
        <v>2024</v>
      </c>
      <c r="AC2230">
        <v>8</v>
      </c>
      <c r="AD2230" t="str">
        <v>Q2</v>
      </c>
      <c r="AE2230" t="str">
        <v>FY24/25</v>
      </c>
      <c r="AF2230" t="str">
        <v>SOUTH</v>
      </c>
    </row>
    <row r="2231" spans="1:32">
      <c r="A2231" t="str">
        <v>ESSZ</v>
      </c>
      <c r="B2231" t="str">
        <v>SZX</v>
      </c>
      <c r="C2231" t="str">
        <v>SPARES/OTHER</v>
      </c>
      <c r="D2231" s="4">
        <v>45513</v>
      </c>
      <c r="E2231" t="str">
        <v>OTHERS</v>
      </c>
      <c r="F2231">
        <v>14100783</v>
      </c>
      <c r="G2231">
        <v>45513</v>
      </c>
      <c r="H2231" t="str">
        <v>ZMTR|K48-M3856-00X</v>
      </c>
      <c r="I2231" t="str">
        <v>GREASE PACK(NSL)</v>
      </c>
      <c r="J2231">
        <v>5</v>
      </c>
      <c r="K2231">
        <v>5</v>
      </c>
      <c r="L2231">
        <v>0</v>
      </c>
      <c r="M2231" t="str">
        <v>CNY</v>
      </c>
      <c r="N2231">
        <v>1.08</v>
      </c>
      <c r="O2231">
        <v>0</v>
      </c>
      <c r="P2231">
        <v>0</v>
      </c>
      <c r="Q2231" t="str">
        <v>C66SZX-SMT SERVICE</v>
      </c>
      <c r="R2231" t="str">
        <v>Shenzhen Pantai Electronic Co., Ltd</v>
      </c>
      <c r="S2231" t="str">
        <v>Same</v>
      </c>
      <c r="T2231">
        <v>901159</v>
      </c>
      <c r="U2231">
        <v>577.36</v>
      </c>
      <c r="V2231" t="str">
        <v>373SMT INV-PTS SALES</v>
      </c>
      <c r="W2231">
        <v>0</v>
      </c>
      <c r="X2231" t="str">
        <v>协议号：C66-CAN-25008--Pantai</v>
      </c>
      <c r="Y2231">
        <v>1521133</v>
      </c>
      <c r="Z2231" t="str">
        <v>东莞品泰电子有限公司</v>
      </c>
      <c r="AA2231">
        <v>0</v>
      </c>
      <c r="AB2231">
        <v>2024</v>
      </c>
      <c r="AC2231">
        <v>8</v>
      </c>
      <c r="AD2231" t="str">
        <v>Q2</v>
      </c>
      <c r="AE2231" t="str">
        <v>FY24/25</v>
      </c>
      <c r="AF2231" t="str">
        <v>SOUTH</v>
      </c>
    </row>
    <row r="2232" spans="1:32">
      <c r="A2232" t="str">
        <v>ESSZ</v>
      </c>
      <c r="B2232" t="str">
        <v>SZX</v>
      </c>
      <c r="C2232" t="str">
        <v>FEEDER</v>
      </c>
      <c r="D2232" s="4">
        <v>45513</v>
      </c>
      <c r="E2232" t="str">
        <v>YAMAHA</v>
      </c>
      <c r="F2232">
        <v>14100783</v>
      </c>
      <c r="G2232">
        <v>45513</v>
      </c>
      <c r="H2232" t="str">
        <v>YMCT|KHJ-MC100-00</v>
      </c>
      <c r="I2232" t="str">
        <v>SS TAPE FEEDER 8mm</v>
      </c>
      <c r="J2232">
        <v>1</v>
      </c>
      <c r="K2232">
        <v>1</v>
      </c>
      <c r="L2232">
        <v>0</v>
      </c>
      <c r="M2232" t="str">
        <v>CNY</v>
      </c>
      <c r="N2232">
        <v>1.08</v>
      </c>
      <c r="O2232">
        <v>0</v>
      </c>
      <c r="P2232">
        <v>0</v>
      </c>
      <c r="Q2232" t="str">
        <v>C66SZX-SMT SERVICE</v>
      </c>
      <c r="R2232" t="str">
        <v>Shenzhen Pantai Electronic Co., Ltd</v>
      </c>
      <c r="S2232" t="str">
        <v>Same</v>
      </c>
      <c r="T2232">
        <v>901159</v>
      </c>
      <c r="U2232">
        <v>2189.5500000000002</v>
      </c>
      <c r="V2232" t="str">
        <v>373SMT INV-PTS SALES</v>
      </c>
      <c r="W2232">
        <v>0</v>
      </c>
      <c r="X2232" t="str">
        <v>协议号：C66-CAN-25008--Pantai</v>
      </c>
      <c r="Y2232">
        <v>1521133</v>
      </c>
      <c r="Z2232" t="str">
        <v>东莞品泰电子有限公司</v>
      </c>
      <c r="AA2232">
        <v>0</v>
      </c>
      <c r="AB2232">
        <v>2024</v>
      </c>
      <c r="AC2232">
        <v>8</v>
      </c>
      <c r="AD2232" t="str">
        <v>Q2</v>
      </c>
      <c r="AE2232" t="str">
        <v>FY24/25</v>
      </c>
      <c r="AF2232" t="str">
        <v>SOUTH</v>
      </c>
    </row>
    <row r="2233" spans="1:32">
      <c r="A2233" t="str">
        <v>ESSZ</v>
      </c>
      <c r="B2233" t="str">
        <v>SZX</v>
      </c>
      <c r="C2233" t="str">
        <v>SERVICE_CHARGE</v>
      </c>
      <c r="D2233" s="4">
        <v>45516</v>
      </c>
      <c r="E2233" t="str">
        <v>YAMAHA</v>
      </c>
      <c r="F2233">
        <v>12100222</v>
      </c>
      <c r="G2233">
        <v>45516</v>
      </c>
      <c r="H2233" t="str">
        <v>YMCT|REPAIR CHARGE</v>
      </c>
      <c r="I2233" t="str">
        <v>REPAIR CHARGE</v>
      </c>
      <c r="J2233">
        <v>1</v>
      </c>
      <c r="K2233">
        <v>1</v>
      </c>
      <c r="L2233">
        <v>18053.099999999999</v>
      </c>
      <c r="M2233" t="str">
        <v>CNY</v>
      </c>
      <c r="N2233">
        <v>1.08</v>
      </c>
      <c r="O2233">
        <v>18053.099999999999</v>
      </c>
      <c r="P2233">
        <v>19497.347999999998</v>
      </c>
      <c r="Q2233" t="str">
        <v>C66SZX-SMT SERVICE</v>
      </c>
      <c r="R2233" t="str">
        <v>Shenzhen Chen Xin Da Electronics Co.,Ltd.</v>
      </c>
      <c r="S2233" t="str">
        <v>Same</v>
      </c>
      <c r="T2233">
        <v>901162</v>
      </c>
      <c r="U2233">
        <v>0</v>
      </c>
      <c r="V2233" t="str">
        <v>373SMT INV-NON-CON</v>
      </c>
      <c r="W2233">
        <v>0</v>
      </c>
      <c r="X2233" t="str">
        <v>LXCG00004723</v>
      </c>
      <c r="Y2233">
        <v>0</v>
      </c>
      <c r="Z2233" t="str">
        <v>深圳市晨鑫达电子有限公司</v>
      </c>
      <c r="AA2233">
        <v>0</v>
      </c>
      <c r="AB2233">
        <v>2024</v>
      </c>
      <c r="AC2233">
        <v>8</v>
      </c>
      <c r="AD2233" t="str">
        <v>Q2</v>
      </c>
      <c r="AE2233" t="str">
        <v>FY24/25</v>
      </c>
      <c r="AF2233" t="str">
        <v>SOUTH</v>
      </c>
    </row>
    <row r="2234" spans="1:32">
      <c r="A2234" t="str">
        <v>ESSZ</v>
      </c>
      <c r="B2234" t="str">
        <v>SZX</v>
      </c>
      <c r="C2234" t="str">
        <v>FEEDER</v>
      </c>
      <c r="D2234" s="4">
        <v>45516</v>
      </c>
      <c r="E2234" t="str">
        <v>YAMAHA</v>
      </c>
      <c r="F2234">
        <v>14100784</v>
      </c>
      <c r="G2234">
        <v>45516</v>
      </c>
      <c r="H2234" t="str">
        <v>YMCT|KHJ-MC600-00</v>
      </c>
      <c r="I2234" t="str">
        <v>SS TAPE FEEDER 44mm</v>
      </c>
      <c r="J2234">
        <v>3</v>
      </c>
      <c r="K2234">
        <v>3</v>
      </c>
      <c r="L2234">
        <v>0</v>
      </c>
      <c r="M2234" t="str">
        <v>CNY</v>
      </c>
      <c r="N2234">
        <v>1.08</v>
      </c>
      <c r="O2234">
        <v>0</v>
      </c>
      <c r="P2234">
        <v>0</v>
      </c>
      <c r="Q2234" t="str">
        <v>C66SZX-SMT SERVICE</v>
      </c>
      <c r="R2234" t="str">
        <v>Shenzhen Chen Xin Da Electronics Co.,Ltd.</v>
      </c>
      <c r="S2234" t="str">
        <v>Same</v>
      </c>
      <c r="T2234">
        <v>901163</v>
      </c>
      <c r="U2234">
        <v>18283.099999999999</v>
      </c>
      <c r="V2234" t="str">
        <v>373SMT INV-PTS SALES</v>
      </c>
      <c r="W2234">
        <v>0</v>
      </c>
      <c r="X2234" t="str">
        <v>LXCG00004723</v>
      </c>
      <c r="Y2234">
        <v>1522125</v>
      </c>
      <c r="Z2234" t="str">
        <v>深圳市晨鑫达电子有限公司</v>
      </c>
      <c r="AA2234">
        <v>0</v>
      </c>
      <c r="AB2234">
        <v>2024</v>
      </c>
      <c r="AC2234">
        <v>8</v>
      </c>
      <c r="AD2234" t="str">
        <v>Q2</v>
      </c>
      <c r="AE2234" t="str">
        <v>FY24/25</v>
      </c>
      <c r="AF2234" t="str">
        <v>SOUTH</v>
      </c>
    </row>
    <row r="2235" spans="1:32">
      <c r="A2235" t="str">
        <v>ESSZ</v>
      </c>
      <c r="B2235" t="str">
        <v>SZX</v>
      </c>
      <c r="C2235" t="str">
        <v>SPARES/OTHER</v>
      </c>
      <c r="D2235" s="4">
        <v>45516</v>
      </c>
      <c r="E2235" t="str">
        <v>YAMAHA</v>
      </c>
      <c r="F2235">
        <v>14100785</v>
      </c>
      <c r="G2235">
        <v>45516</v>
      </c>
      <c r="H2235" t="str">
        <v>YMCT|KLW-M3T0D-00</v>
      </c>
      <c r="I2235" t="str">
        <v>SHOCK ABSORBERS</v>
      </c>
      <c r="J2235">
        <v>1</v>
      </c>
      <c r="K2235">
        <v>1</v>
      </c>
      <c r="L2235">
        <v>601.77</v>
      </c>
      <c r="M2235" t="str">
        <v>CNY</v>
      </c>
      <c r="N2235">
        <v>1.08</v>
      </c>
      <c r="O2235">
        <v>601.77</v>
      </c>
      <c r="P2235">
        <v>649.91160000000002</v>
      </c>
      <c r="Q2235" t="str">
        <v>C66SZX-SMT SERVICE</v>
      </c>
      <c r="R2235" t="str">
        <v>Shenzhen ZhaoHui Electronics Co., Ltd</v>
      </c>
      <c r="S2235" t="str">
        <v>Same</v>
      </c>
      <c r="T2235">
        <v>901165</v>
      </c>
      <c r="U2235">
        <v>304</v>
      </c>
      <c r="V2235" t="str">
        <v>373SMT INV-PTS SALES</v>
      </c>
      <c r="W2235">
        <v>0</v>
      </c>
      <c r="X2235" t="str">
        <v>C66SZ25117</v>
      </c>
      <c r="Y2235">
        <v>1522140</v>
      </c>
      <c r="Z2235" t="str">
        <v>深圳市兆晖电子有限公司</v>
      </c>
      <c r="AA2235">
        <v>0</v>
      </c>
      <c r="AB2235">
        <v>2024</v>
      </c>
      <c r="AC2235">
        <v>8</v>
      </c>
      <c r="AD2235" t="str">
        <v>Q2</v>
      </c>
      <c r="AE2235" t="str">
        <v>FY24/25</v>
      </c>
      <c r="AF2235" t="str">
        <v>SOUTH</v>
      </c>
    </row>
    <row r="2236" spans="1:32">
      <c r="A2236" t="str">
        <v>ESSZ</v>
      </c>
      <c r="B2236" t="str">
        <v>SZX</v>
      </c>
      <c r="C2236" t="str">
        <v>SPARES/OTHER</v>
      </c>
      <c r="D2236" s="4">
        <v>45516</v>
      </c>
      <c r="E2236" t="str">
        <v>YAMAHA</v>
      </c>
      <c r="F2236">
        <v>14100785</v>
      </c>
      <c r="G2236">
        <v>45516</v>
      </c>
      <c r="H2236" t="str">
        <v>YMCT|KMK-M220C-00</v>
      </c>
      <c r="I2236" t="str">
        <v>TAPE X DUCT 3</v>
      </c>
      <c r="J2236">
        <v>1</v>
      </c>
      <c r="K2236">
        <v>1</v>
      </c>
      <c r="L2236">
        <v>88.5</v>
      </c>
      <c r="M2236" t="str">
        <v>CNY</v>
      </c>
      <c r="N2236">
        <v>1.08</v>
      </c>
      <c r="O2236">
        <v>88.5</v>
      </c>
      <c r="P2236">
        <v>95.580000000000013</v>
      </c>
      <c r="Q2236" t="str">
        <v>C66SZX-SMT SERVICE</v>
      </c>
      <c r="R2236" t="str">
        <v>Shenzhen ZhaoHui Electronics Co., Ltd</v>
      </c>
      <c r="S2236" t="str">
        <v>Same</v>
      </c>
      <c r="T2236">
        <v>901165</v>
      </c>
      <c r="U2236">
        <v>45</v>
      </c>
      <c r="V2236" t="str">
        <v>373SMT INV-PTS SALES</v>
      </c>
      <c r="W2236">
        <v>0</v>
      </c>
      <c r="X2236" t="str">
        <v>C66SZ25117</v>
      </c>
      <c r="Y2236">
        <v>1522140</v>
      </c>
      <c r="Z2236" t="str">
        <v>深圳市兆晖电子有限公司</v>
      </c>
      <c r="AA2236">
        <v>0</v>
      </c>
      <c r="AB2236">
        <v>2024</v>
      </c>
      <c r="AC2236">
        <v>8</v>
      </c>
      <c r="AD2236" t="str">
        <v>Q2</v>
      </c>
      <c r="AE2236" t="str">
        <v>FY24/25</v>
      </c>
      <c r="AF2236" t="str">
        <v>SOUTH</v>
      </c>
    </row>
    <row r="2237" spans="1:32">
      <c r="A2237" t="str">
        <v>ESSZ</v>
      </c>
      <c r="B2237" t="str">
        <v>SZX</v>
      </c>
      <c r="C2237" t="str">
        <v>SPARES/OTHER</v>
      </c>
      <c r="D2237" s="4">
        <v>45516</v>
      </c>
      <c r="E2237" t="str">
        <v>YAMAHA</v>
      </c>
      <c r="F2237">
        <v>14100786</v>
      </c>
      <c r="G2237">
        <v>45516</v>
      </c>
      <c r="H2237" t="str">
        <v>YMCT|KLW-M3T0D-00</v>
      </c>
      <c r="I2237" t="str">
        <v>SHOCK ABSORBERS</v>
      </c>
      <c r="J2237">
        <v>1</v>
      </c>
      <c r="K2237">
        <v>1</v>
      </c>
      <c r="L2237">
        <v>548.66999999999996</v>
      </c>
      <c r="M2237" t="str">
        <v>CNY</v>
      </c>
      <c r="N2237">
        <v>1.08</v>
      </c>
      <c r="O2237">
        <v>548.66999999999996</v>
      </c>
      <c r="P2237">
        <v>592.56359999999995</v>
      </c>
      <c r="Q2237" t="str">
        <v>C66SZX-SMT SERVICE</v>
      </c>
      <c r="R2237" t="str">
        <v>Huizhou Zhongxinke Digital Technology Co., Ltd.</v>
      </c>
      <c r="S2237" t="str">
        <v>Same</v>
      </c>
      <c r="T2237">
        <v>901160</v>
      </c>
      <c r="U2237">
        <v>304</v>
      </c>
      <c r="V2237" t="str">
        <v>373SMT INV-PTS SALES</v>
      </c>
      <c r="W2237">
        <v>0</v>
      </c>
      <c r="X2237" t="str">
        <v>C66SZ25138</v>
      </c>
      <c r="Y2237">
        <v>1522258</v>
      </c>
      <c r="Z2237" t="str">
        <v>惠州市众鑫科数字技术有限公司</v>
      </c>
      <c r="AA2237">
        <v>0</v>
      </c>
      <c r="AB2237">
        <v>2024</v>
      </c>
      <c r="AC2237">
        <v>8</v>
      </c>
      <c r="AD2237" t="str">
        <v>Q2</v>
      </c>
      <c r="AE2237" t="str">
        <v>FY24/25</v>
      </c>
      <c r="AF2237" t="str">
        <v>SOUTH</v>
      </c>
    </row>
    <row r="2238" spans="1:32">
      <c r="A2238" t="str">
        <v>ESSZ</v>
      </c>
      <c r="B2238" t="str">
        <v>SZX</v>
      </c>
      <c r="C2238" t="str">
        <v>SPARES/OTHER</v>
      </c>
      <c r="D2238" s="4">
        <v>45516</v>
      </c>
      <c r="E2238" t="str">
        <v>YAMAHA</v>
      </c>
      <c r="F2238">
        <v>14100786</v>
      </c>
      <c r="G2238">
        <v>45516</v>
      </c>
      <c r="H2238" t="str">
        <v>YMCT|KMG-M91A3-00</v>
      </c>
      <c r="I2238" t="str">
        <v>BELT CONV.(2670)</v>
      </c>
      <c r="J2238">
        <v>1</v>
      </c>
      <c r="K2238">
        <v>1</v>
      </c>
      <c r="L2238">
        <v>252.21</v>
      </c>
      <c r="M2238" t="str">
        <v>CNY</v>
      </c>
      <c r="N2238">
        <v>1.08</v>
      </c>
      <c r="O2238">
        <v>252.21</v>
      </c>
      <c r="P2238">
        <v>272.38680000000005</v>
      </c>
      <c r="Q2238" t="str">
        <v>C66SZX-SMT SERVICE</v>
      </c>
      <c r="R2238" t="str">
        <v>Huizhou Zhongxinke Digital Technology Co., Ltd.</v>
      </c>
      <c r="S2238" t="str">
        <v>Same</v>
      </c>
      <c r="T2238">
        <v>901160</v>
      </c>
      <c r="U2238">
        <v>158.4</v>
      </c>
      <c r="V2238" t="str">
        <v>373SMT INV-PTS SALES</v>
      </c>
      <c r="W2238">
        <v>0</v>
      </c>
      <c r="X2238" t="str">
        <v>C66SZ25138</v>
      </c>
      <c r="Y2238">
        <v>1522258</v>
      </c>
      <c r="Z2238" t="str">
        <v>惠州市众鑫科数字技术有限公司</v>
      </c>
      <c r="AA2238">
        <v>0</v>
      </c>
      <c r="AB2238">
        <v>2024</v>
      </c>
      <c r="AC2238">
        <v>8</v>
      </c>
      <c r="AD2238" t="str">
        <v>Q2</v>
      </c>
      <c r="AE2238" t="str">
        <v>FY24/25</v>
      </c>
      <c r="AF2238" t="str">
        <v>SOUTH</v>
      </c>
    </row>
    <row r="2239" spans="1:32">
      <c r="A2239" t="str">
        <v>ESSZ</v>
      </c>
      <c r="B2239" t="str">
        <v>SZX</v>
      </c>
      <c r="C2239" t="str">
        <v>SPARES/OTHER</v>
      </c>
      <c r="D2239" s="4">
        <v>45516</v>
      </c>
      <c r="E2239" t="str">
        <v>YAMAHA</v>
      </c>
      <c r="F2239">
        <v>14100786</v>
      </c>
      <c r="G2239">
        <v>45516</v>
      </c>
      <c r="H2239" t="str">
        <v>YMCT|KMK-M9110-00</v>
      </c>
      <c r="I2239" t="str">
        <v>BELT CONVEYOR</v>
      </c>
      <c r="J2239">
        <v>1</v>
      </c>
      <c r="K2239">
        <v>1</v>
      </c>
      <c r="L2239">
        <v>252.21</v>
      </c>
      <c r="M2239" t="str">
        <v>CNY</v>
      </c>
      <c r="N2239">
        <v>1.08</v>
      </c>
      <c r="O2239">
        <v>252.21</v>
      </c>
      <c r="P2239">
        <v>272.38680000000005</v>
      </c>
      <c r="Q2239" t="str">
        <v>C66SZX-SMT SERVICE</v>
      </c>
      <c r="R2239" t="str">
        <v>Huizhou Zhongxinke Digital Technology Co., Ltd.</v>
      </c>
      <c r="S2239" t="str">
        <v>Same</v>
      </c>
      <c r="T2239">
        <v>901160</v>
      </c>
      <c r="U2239">
        <v>121.84</v>
      </c>
      <c r="V2239" t="str">
        <v>373SMT INV-PTS SALES</v>
      </c>
      <c r="W2239">
        <v>0</v>
      </c>
      <c r="X2239" t="str">
        <v>C66SZ25138</v>
      </c>
      <c r="Y2239">
        <v>1522258</v>
      </c>
      <c r="Z2239" t="str">
        <v>惠州市众鑫科数字技术有限公司</v>
      </c>
      <c r="AA2239">
        <v>0</v>
      </c>
      <c r="AB2239">
        <v>2024</v>
      </c>
      <c r="AC2239">
        <v>8</v>
      </c>
      <c r="AD2239" t="str">
        <v>Q2</v>
      </c>
      <c r="AE2239" t="str">
        <v>FY24/25</v>
      </c>
      <c r="AF2239" t="str">
        <v>SOUTH</v>
      </c>
    </row>
    <row r="2240" spans="1:32">
      <c r="A2240" t="str">
        <v>ESSZ</v>
      </c>
      <c r="B2240" t="str">
        <v>SZX</v>
      </c>
      <c r="C2240" t="str">
        <v>SPARES/OTHER</v>
      </c>
      <c r="D2240" s="4">
        <v>45516</v>
      </c>
      <c r="E2240" t="str">
        <v>YAMAHA</v>
      </c>
      <c r="F2240">
        <v>14100786</v>
      </c>
      <c r="G2240">
        <v>45516</v>
      </c>
      <c r="H2240" t="str">
        <v>YMCT|KMK-M917H-00</v>
      </c>
      <c r="I2240" t="str">
        <v>BELT CONVEYOR</v>
      </c>
      <c r="J2240">
        <v>1</v>
      </c>
      <c r="K2240">
        <v>1</v>
      </c>
      <c r="L2240">
        <v>252.21</v>
      </c>
      <c r="M2240" t="str">
        <v>CNY</v>
      </c>
      <c r="N2240">
        <v>1.08</v>
      </c>
      <c r="O2240">
        <v>252.21</v>
      </c>
      <c r="P2240">
        <v>272.38680000000005</v>
      </c>
      <c r="Q2240" t="str">
        <v>C66SZX-SMT SERVICE</v>
      </c>
      <c r="R2240" t="str">
        <v>Huizhou Zhongxinke Digital Technology Co., Ltd.</v>
      </c>
      <c r="S2240" t="str">
        <v>Same</v>
      </c>
      <c r="T2240">
        <v>901160</v>
      </c>
      <c r="U2240">
        <v>156.19999999999999</v>
      </c>
      <c r="V2240" t="str">
        <v>373SMT INV-PTS SALES</v>
      </c>
      <c r="W2240">
        <v>0</v>
      </c>
      <c r="X2240" t="str">
        <v>C66SZ25138</v>
      </c>
      <c r="Y2240">
        <v>1522258</v>
      </c>
      <c r="Z2240" t="str">
        <v>惠州市众鑫科数字技术有限公司</v>
      </c>
      <c r="AA2240">
        <v>0</v>
      </c>
      <c r="AB2240">
        <v>2024</v>
      </c>
      <c r="AC2240">
        <v>8</v>
      </c>
      <c r="AD2240" t="str">
        <v>Q2</v>
      </c>
      <c r="AE2240" t="str">
        <v>FY24/25</v>
      </c>
      <c r="AF2240" t="str">
        <v>SOUTH</v>
      </c>
    </row>
    <row r="2241" spans="1:32">
      <c r="A2241" t="str">
        <v>ESSZ</v>
      </c>
      <c r="B2241" t="str">
        <v>SZX</v>
      </c>
      <c r="C2241" t="str">
        <v>SPARES/OTHER</v>
      </c>
      <c r="D2241" s="4">
        <v>45516</v>
      </c>
      <c r="E2241" t="str">
        <v>YAMAHA</v>
      </c>
      <c r="F2241">
        <v>14100786</v>
      </c>
      <c r="G2241">
        <v>45516</v>
      </c>
      <c r="H2241" t="str">
        <v>YMCT|KMK-M957H-00</v>
      </c>
      <c r="I2241" t="str">
        <v>BELT CONVEYOR</v>
      </c>
      <c r="J2241">
        <v>1</v>
      </c>
      <c r="K2241">
        <v>1</v>
      </c>
      <c r="L2241">
        <v>252.21</v>
      </c>
      <c r="M2241" t="str">
        <v>CNY</v>
      </c>
      <c r="N2241">
        <v>1.08</v>
      </c>
      <c r="O2241">
        <v>252.21</v>
      </c>
      <c r="P2241">
        <v>272.38680000000005</v>
      </c>
      <c r="Q2241" t="str">
        <v>C66SZX-SMT SERVICE</v>
      </c>
      <c r="R2241" t="str">
        <v>Huizhou Zhongxinke Digital Technology Co., Ltd.</v>
      </c>
      <c r="S2241" t="str">
        <v>Same</v>
      </c>
      <c r="T2241">
        <v>901160</v>
      </c>
      <c r="U2241">
        <v>156.19999999999999</v>
      </c>
      <c r="V2241" t="str">
        <v>373SMT INV-PTS SALES</v>
      </c>
      <c r="W2241">
        <v>0</v>
      </c>
      <c r="X2241" t="str">
        <v>C66SZ25138</v>
      </c>
      <c r="Y2241">
        <v>1522258</v>
      </c>
      <c r="Z2241" t="str">
        <v>惠州市众鑫科数字技术有限公司</v>
      </c>
      <c r="AA2241">
        <v>0</v>
      </c>
      <c r="AB2241">
        <v>2024</v>
      </c>
      <c r="AC2241">
        <v>8</v>
      </c>
      <c r="AD2241" t="str">
        <v>Q2</v>
      </c>
      <c r="AE2241" t="str">
        <v>FY24/25</v>
      </c>
      <c r="AF2241" t="str">
        <v>SOUTH</v>
      </c>
    </row>
    <row r="2242" spans="1:32">
      <c r="A2242" t="str">
        <v>ESSZ</v>
      </c>
      <c r="B2242" t="str">
        <v>SZX</v>
      </c>
      <c r="C2242" t="str">
        <v>SPARES/OTHER</v>
      </c>
      <c r="D2242" s="4">
        <v>45516</v>
      </c>
      <c r="E2242" t="str">
        <v>YAMAHA</v>
      </c>
      <c r="F2242">
        <v>14100786</v>
      </c>
      <c r="G2242">
        <v>45516</v>
      </c>
      <c r="H2242" t="str">
        <v>YMCT|KMG-M7A16-00</v>
      </c>
      <c r="I2242" t="str">
        <v>COVER PRIZM</v>
      </c>
      <c r="J2242">
        <v>1</v>
      </c>
      <c r="K2242">
        <v>1</v>
      </c>
      <c r="L2242">
        <v>44.25</v>
      </c>
      <c r="M2242" t="str">
        <v>CNY</v>
      </c>
      <c r="N2242">
        <v>1.08</v>
      </c>
      <c r="O2242">
        <v>44.25</v>
      </c>
      <c r="P2242">
        <v>47.790000000000006</v>
      </c>
      <c r="Q2242" t="str">
        <v>C66SZX-SMT SERVICE</v>
      </c>
      <c r="R2242" t="str">
        <v>Huizhou Zhongxinke Digital Technology Co., Ltd.</v>
      </c>
      <c r="S2242" t="str">
        <v>Same</v>
      </c>
      <c r="T2242">
        <v>901160</v>
      </c>
      <c r="U2242">
        <v>22</v>
      </c>
      <c r="V2242" t="str">
        <v>373SMT INV-PTS SALES</v>
      </c>
      <c r="W2242">
        <v>0</v>
      </c>
      <c r="X2242" t="str">
        <v>C66SZ25138</v>
      </c>
      <c r="Y2242">
        <v>1522258</v>
      </c>
      <c r="Z2242" t="str">
        <v>惠州市众鑫科数字技术有限公司</v>
      </c>
      <c r="AA2242">
        <v>0</v>
      </c>
      <c r="AB2242">
        <v>2024</v>
      </c>
      <c r="AC2242">
        <v>8</v>
      </c>
      <c r="AD2242" t="str">
        <v>Q2</v>
      </c>
      <c r="AE2242" t="str">
        <v>FY24/25</v>
      </c>
      <c r="AF2242" t="str">
        <v>SOUTH</v>
      </c>
    </row>
    <row r="2243" spans="1:32">
      <c r="A2243" t="str">
        <v>ESSZ</v>
      </c>
      <c r="B2243" t="str">
        <v>SZX</v>
      </c>
      <c r="C2243" t="str">
        <v>SPARES/OTHER</v>
      </c>
      <c r="D2243" s="4">
        <v>45516</v>
      </c>
      <c r="E2243" t="str">
        <v>YAMAHA</v>
      </c>
      <c r="F2243">
        <v>14100787</v>
      </c>
      <c r="G2243">
        <v>45516</v>
      </c>
      <c r="H2243" t="str">
        <v>YMCT|KMK-M5802-C0</v>
      </c>
      <c r="I2243" t="str">
        <v>HEAD SERVO UNIT ASSY</v>
      </c>
      <c r="J2243">
        <v>1</v>
      </c>
      <c r="K2243">
        <v>1</v>
      </c>
      <c r="L2243">
        <v>6725.66</v>
      </c>
      <c r="M2243" t="str">
        <v>CNY</v>
      </c>
      <c r="N2243">
        <v>1.08</v>
      </c>
      <c r="O2243">
        <v>6725.66</v>
      </c>
      <c r="P2243">
        <v>7263.7128000000002</v>
      </c>
      <c r="Q2243" t="str">
        <v>C66SZX-SMT SERVICE</v>
      </c>
      <c r="R2243" t="str">
        <v>Henan Rongchuangxinhe Technology Co.,Ltd</v>
      </c>
      <c r="S2243" t="str">
        <v>Same</v>
      </c>
      <c r="T2243">
        <v>901161</v>
      </c>
      <c r="U2243">
        <v>3165</v>
      </c>
      <c r="V2243" t="str">
        <v>373SMT INV-PTS SALES</v>
      </c>
      <c r="W2243">
        <v>0</v>
      </c>
      <c r="X2243" t="str">
        <v>C66SZ25154</v>
      </c>
      <c r="Y2243">
        <v>1522269</v>
      </c>
      <c r="Z2243" t="str">
        <v>河南融创新合科技有限公司</v>
      </c>
      <c r="AA2243">
        <v>0</v>
      </c>
      <c r="AB2243">
        <v>2024</v>
      </c>
      <c r="AC2243">
        <v>8</v>
      </c>
      <c r="AD2243" t="str">
        <v>Q2</v>
      </c>
      <c r="AE2243" t="str">
        <v>FY24/25</v>
      </c>
      <c r="AF2243" t="str">
        <v>SOUTH</v>
      </c>
    </row>
    <row r="2244" spans="1:32">
      <c r="A2244" t="str">
        <v>ESSZ</v>
      </c>
      <c r="B2244" t="str">
        <v>SZX</v>
      </c>
      <c r="C2244" t="str">
        <v>SPARES/OTHER</v>
      </c>
      <c r="D2244" s="4">
        <v>45516</v>
      </c>
      <c r="E2244" t="str">
        <v>OTHERS</v>
      </c>
      <c r="F2244">
        <v>14100788</v>
      </c>
      <c r="G2244">
        <v>45516</v>
      </c>
      <c r="H2244" t="str">
        <v>ZMTR|303-YQ01</v>
      </c>
      <c r="I2244" t="str">
        <v>SPECIAL NOZZLE</v>
      </c>
      <c r="J2244">
        <v>1</v>
      </c>
      <c r="K2244">
        <v>1</v>
      </c>
      <c r="L2244">
        <v>601.77</v>
      </c>
      <c r="M2244" t="str">
        <v>CNY</v>
      </c>
      <c r="N2244">
        <v>1.08</v>
      </c>
      <c r="O2244">
        <v>601.77</v>
      </c>
      <c r="P2244">
        <v>649.91160000000002</v>
      </c>
      <c r="Q2244" t="str">
        <v>C66SZX-SMT SERVICE</v>
      </c>
      <c r="R2244" t="str">
        <v>Guangxi Yuankong Instrument Technology Co., Ltd.</v>
      </c>
      <c r="S2244" t="str">
        <v>Same</v>
      </c>
      <c r="T2244">
        <v>901164</v>
      </c>
      <c r="U2244">
        <v>309.73</v>
      </c>
      <c r="V2244" t="str">
        <v>373SMT INV-PTS SALES</v>
      </c>
      <c r="W2244">
        <v>0</v>
      </c>
      <c r="X2244" t="str">
        <v>C66SZ25166</v>
      </c>
      <c r="Y2244">
        <v>1522278</v>
      </c>
      <c r="Z2244" t="str">
        <v>广西远控仪表科技有限公司</v>
      </c>
      <c r="AA2244">
        <v>0</v>
      </c>
      <c r="AB2244">
        <v>2024</v>
      </c>
      <c r="AC2244">
        <v>8</v>
      </c>
      <c r="AD2244" t="str">
        <v>Q2</v>
      </c>
      <c r="AE2244" t="str">
        <v>FY24/25</v>
      </c>
      <c r="AF2244" t="str">
        <v>SOUTH</v>
      </c>
    </row>
    <row r="2245" spans="1:32">
      <c r="A2245" t="str">
        <v>ESSZ</v>
      </c>
      <c r="B2245" t="str">
        <v>BJS</v>
      </c>
      <c r="C2245" t="str">
        <v>SERVICE_CHARGE</v>
      </c>
      <c r="D2245" s="4">
        <v>45517</v>
      </c>
      <c r="E2245" t="str">
        <v>YAMAHA</v>
      </c>
      <c r="F2245">
        <v>12100223</v>
      </c>
      <c r="G2245">
        <v>45517</v>
      </c>
      <c r="H2245" t="str">
        <v>YMCT|REPAIR CHARGE</v>
      </c>
      <c r="I2245" t="str">
        <v>REPAIR CHARGE</v>
      </c>
      <c r="J2245">
        <v>1</v>
      </c>
      <c r="K2245">
        <v>1</v>
      </c>
      <c r="L2245">
        <v>21238.94</v>
      </c>
      <c r="M2245" t="str">
        <v>CNY</v>
      </c>
      <c r="N2245">
        <v>1.08</v>
      </c>
      <c r="O2245">
        <v>21238.94</v>
      </c>
      <c r="P2245">
        <v>22938.055199999999</v>
      </c>
      <c r="Q2245" t="str">
        <v>C66BJS-SMT SERVICE</v>
      </c>
      <c r="R2245" t="str">
        <v>Beijing Xincheng Technology Co., Ltd.</v>
      </c>
      <c r="S2245" t="str">
        <v>Same</v>
      </c>
      <c r="T2245">
        <v>901170</v>
      </c>
      <c r="U2245">
        <v>0</v>
      </c>
      <c r="V2245" t="str">
        <v>373SMT INV-NON-CON</v>
      </c>
      <c r="W2245">
        <v>0</v>
      </c>
      <c r="X2245" t="str">
        <v>C66BJS20240807-2</v>
      </c>
      <c r="Y2245">
        <v>0</v>
      </c>
      <c r="Z2245" t="str">
        <v>北京新成科技有限公司</v>
      </c>
      <c r="AA2245">
        <v>0</v>
      </c>
      <c r="AB2245">
        <v>2024</v>
      </c>
      <c r="AC2245">
        <v>8</v>
      </c>
      <c r="AD2245" t="str">
        <v>Q2</v>
      </c>
      <c r="AE2245" t="str">
        <v>FY24/25</v>
      </c>
      <c r="AF2245" t="str">
        <v>NORTH</v>
      </c>
    </row>
    <row r="2246" spans="1:32">
      <c r="A2246" t="str">
        <v>ESSZ</v>
      </c>
      <c r="B2246" t="str">
        <v>SZX</v>
      </c>
      <c r="C2246" t="str">
        <v>CONTRACT_FEE</v>
      </c>
      <c r="D2246" s="4">
        <v>45517</v>
      </c>
      <c r="E2246" t="str">
        <v>YAMAHA</v>
      </c>
      <c r="F2246">
        <v>13100107</v>
      </c>
      <c r="G2246">
        <v>45517</v>
      </c>
      <c r="H2246" t="str">
        <v>YMCT|REPAIR CHARGE</v>
      </c>
      <c r="I2246" t="str">
        <v>REPAIR CHARGE</v>
      </c>
      <c r="J2246">
        <v>0.5</v>
      </c>
      <c r="K2246">
        <v>0.5</v>
      </c>
      <c r="L2246">
        <v>17699.12</v>
      </c>
      <c r="M2246" t="str">
        <v>CNY</v>
      </c>
      <c r="N2246">
        <v>1.08</v>
      </c>
      <c r="O2246">
        <v>17699.12</v>
      </c>
      <c r="P2246">
        <v>19115.049599999998</v>
      </c>
      <c r="Q2246" t="str">
        <v>C66SZX-SMT SERVICE</v>
      </c>
      <c r="R2246" t="str">
        <v>Shenzhen Longda Optoelectronic Co., Ltd</v>
      </c>
      <c r="S2246" t="str">
        <v>Same</v>
      </c>
      <c r="T2246">
        <v>901156</v>
      </c>
      <c r="U2246">
        <v>0</v>
      </c>
      <c r="V2246" t="str">
        <v>373SMT INV-CONTRACT</v>
      </c>
      <c r="W2246">
        <v>0</v>
      </c>
      <c r="X2246" t="str">
        <v>2024年年保协议尾款</v>
      </c>
      <c r="Y2246">
        <v>0</v>
      </c>
      <c r="Z2246" t="str">
        <v>深圳市龙大光电有限公司</v>
      </c>
      <c r="AA2246">
        <v>0</v>
      </c>
      <c r="AB2246">
        <v>2024</v>
      </c>
      <c r="AC2246">
        <v>8</v>
      </c>
      <c r="AD2246" t="str">
        <v>Q2</v>
      </c>
      <c r="AE2246" t="str">
        <v>FY24/25</v>
      </c>
      <c r="AF2246" t="str">
        <v>SOUTH</v>
      </c>
    </row>
    <row r="2247" spans="1:32">
      <c r="A2247" t="str">
        <v>ESSZ</v>
      </c>
      <c r="B2247" t="str">
        <v>SZX</v>
      </c>
      <c r="C2247" t="str">
        <v>CONTRACT_FEE</v>
      </c>
      <c r="D2247" s="4">
        <v>45517</v>
      </c>
      <c r="E2247" t="str">
        <v>YAMAHA</v>
      </c>
      <c r="F2247">
        <v>13100108</v>
      </c>
      <c r="G2247">
        <v>45517</v>
      </c>
      <c r="H2247" t="str">
        <v>YMCT|REPAIR CHARGE</v>
      </c>
      <c r="I2247" t="str">
        <v>REPAIR CHARGE</v>
      </c>
      <c r="J2247">
        <v>1</v>
      </c>
      <c r="K2247">
        <v>1</v>
      </c>
      <c r="L2247">
        <v>25663.72</v>
      </c>
      <c r="M2247" t="str">
        <v>CNY</v>
      </c>
      <c r="N2247">
        <v>1.08</v>
      </c>
      <c r="O2247">
        <v>25663.72</v>
      </c>
      <c r="P2247">
        <v>27716.817600000002</v>
      </c>
      <c r="Q2247" t="str">
        <v>C66SZX-SMT SERVICE</v>
      </c>
      <c r="R2247" t="str">
        <v>Shenzhen Chen Xin Da Electronics Co.,Ltd.</v>
      </c>
      <c r="S2247" t="str">
        <v>Same</v>
      </c>
      <c r="T2247">
        <v>901168</v>
      </c>
      <c r="U2247">
        <v>0</v>
      </c>
      <c r="V2247" t="str">
        <v>373SMT INV-CONTRACT</v>
      </c>
      <c r="W2247">
        <v>0</v>
      </c>
      <c r="X2247" t="str">
        <v>2024年年保货款</v>
      </c>
      <c r="Y2247">
        <v>0</v>
      </c>
      <c r="Z2247" t="str">
        <v>深圳市晨鑫达电子有限公司</v>
      </c>
      <c r="AA2247">
        <v>0</v>
      </c>
      <c r="AB2247">
        <v>2024</v>
      </c>
      <c r="AC2247">
        <v>8</v>
      </c>
      <c r="AD2247" t="str">
        <v>Q2</v>
      </c>
      <c r="AE2247" t="str">
        <v>FY24/25</v>
      </c>
      <c r="AF2247" t="str">
        <v>SOUTH</v>
      </c>
    </row>
    <row r="2248" spans="1:32">
      <c r="A2248" t="str">
        <v>ESSZ</v>
      </c>
      <c r="B2248" t="str">
        <v>SZX</v>
      </c>
      <c r="C2248" t="str">
        <v>CONTRACT_FEE</v>
      </c>
      <c r="D2248" s="4">
        <v>45517</v>
      </c>
      <c r="E2248" t="str">
        <v>OTHERS</v>
      </c>
      <c r="F2248">
        <v>13100109</v>
      </c>
      <c r="G2248">
        <v>45517</v>
      </c>
      <c r="H2248" t="str">
        <v>ZZZZ|REPAIR CHARGE</v>
      </c>
      <c r="I2248" t="str">
        <v>REPAIR CHARGE</v>
      </c>
      <c r="J2248">
        <v>0.5</v>
      </c>
      <c r="K2248">
        <v>0.5</v>
      </c>
      <c r="L2248">
        <v>4867.26</v>
      </c>
      <c r="M2248" t="str">
        <v>CNY</v>
      </c>
      <c r="N2248">
        <v>1.08</v>
      </c>
      <c r="O2248">
        <v>4867.26</v>
      </c>
      <c r="P2248">
        <v>5256.640800000001</v>
      </c>
      <c r="Q2248" t="str">
        <v>C66SZX-SMT SERVICE</v>
      </c>
      <c r="R2248" t="str">
        <v>DongGuan XinGuangLian Optoelectronics Technology C</v>
      </c>
      <c r="S2248" t="str">
        <v>Same</v>
      </c>
      <c r="T2248">
        <v>901167</v>
      </c>
      <c r="U2248">
        <v>0</v>
      </c>
      <c r="V2248" t="str">
        <v>373SMT INV-CONTRACT</v>
      </c>
      <c r="W2248">
        <v>0</v>
      </c>
      <c r="X2248" t="str">
        <v>2024年年保50%货款</v>
      </c>
      <c r="Y2248">
        <v>0</v>
      </c>
      <c r="Z2248" t="str">
        <v>东莞市新广联光电科技有限公司</v>
      </c>
      <c r="AA2248">
        <v>0</v>
      </c>
      <c r="AB2248">
        <v>2024</v>
      </c>
      <c r="AC2248">
        <v>8</v>
      </c>
      <c r="AD2248" t="str">
        <v>Q2</v>
      </c>
      <c r="AE2248" t="str">
        <v>FY24/25</v>
      </c>
      <c r="AF2248" t="str">
        <v>SOUTH</v>
      </c>
    </row>
    <row r="2249" spans="1:32">
      <c r="A2249" t="str">
        <v>ESSZ</v>
      </c>
      <c r="B2249" t="str">
        <v>SZX</v>
      </c>
      <c r="C2249" t="str">
        <v>SPARES/OTHER</v>
      </c>
      <c r="D2249" s="4">
        <v>45517</v>
      </c>
      <c r="E2249" t="str">
        <v>OTHERS</v>
      </c>
      <c r="F2249">
        <v>14100789</v>
      </c>
      <c r="G2249">
        <v>45517</v>
      </c>
      <c r="H2249" t="str">
        <v>ZMTR|K48-M3856-00X</v>
      </c>
      <c r="I2249" t="str">
        <v>GREASE PACK(NSL)</v>
      </c>
      <c r="J2249">
        <v>8</v>
      </c>
      <c r="K2249">
        <v>8</v>
      </c>
      <c r="L2249">
        <v>0</v>
      </c>
      <c r="M2249" t="str">
        <v>CNY</v>
      </c>
      <c r="N2249">
        <v>1.08</v>
      </c>
      <c r="O2249">
        <v>0</v>
      </c>
      <c r="P2249">
        <v>0</v>
      </c>
      <c r="Q2249" t="str">
        <v>C66SZX-SMT SERVICE</v>
      </c>
      <c r="R2249" t="str">
        <v>Shenzhen Longda Optoelectronic Co., Ltd</v>
      </c>
      <c r="S2249" t="str">
        <v>Same</v>
      </c>
      <c r="T2249">
        <v>901166</v>
      </c>
      <c r="U2249">
        <v>923.78</v>
      </c>
      <c r="V2249" t="str">
        <v>373SMT INV-PTS SALES</v>
      </c>
      <c r="W2249">
        <v>0</v>
      </c>
      <c r="X2249" t="str">
        <v>2024年年保协议尾款</v>
      </c>
      <c r="Y2249">
        <v>1523131</v>
      </c>
      <c r="Z2249" t="str">
        <v>深圳市龙大光电有限公司</v>
      </c>
      <c r="AA2249">
        <v>0</v>
      </c>
      <c r="AB2249">
        <v>2024</v>
      </c>
      <c r="AC2249">
        <v>8</v>
      </c>
      <c r="AD2249" t="str">
        <v>Q2</v>
      </c>
      <c r="AE2249" t="str">
        <v>FY24/25</v>
      </c>
      <c r="AF2249" t="str">
        <v>SOUTH</v>
      </c>
    </row>
    <row r="2250" spans="1:32">
      <c r="A2250" t="str">
        <v>ESSZ</v>
      </c>
      <c r="B2250" t="str">
        <v>SZX</v>
      </c>
      <c r="C2250" t="str">
        <v>FEEDER</v>
      </c>
      <c r="D2250" s="4">
        <v>45517</v>
      </c>
      <c r="E2250" t="str">
        <v>YAMAHA</v>
      </c>
      <c r="F2250">
        <v>14100789</v>
      </c>
      <c r="G2250">
        <v>45517</v>
      </c>
      <c r="H2250" t="str">
        <v>YMCT|KHJ-MC100-00</v>
      </c>
      <c r="I2250" t="str">
        <v>SS TAPE FEEDER 8mm</v>
      </c>
      <c r="J2250">
        <v>2</v>
      </c>
      <c r="K2250">
        <v>2</v>
      </c>
      <c r="L2250">
        <v>0</v>
      </c>
      <c r="M2250" t="str">
        <v>CNY</v>
      </c>
      <c r="N2250">
        <v>1.08</v>
      </c>
      <c r="O2250">
        <v>0</v>
      </c>
      <c r="P2250">
        <v>0</v>
      </c>
      <c r="Q2250" t="str">
        <v>C66SZX-SMT SERVICE</v>
      </c>
      <c r="R2250" t="str">
        <v>Shenzhen Longda Optoelectronic Co., Ltd</v>
      </c>
      <c r="S2250" t="str">
        <v>Same</v>
      </c>
      <c r="T2250">
        <v>901166</v>
      </c>
      <c r="U2250">
        <v>4379.1000000000004</v>
      </c>
      <c r="V2250" t="str">
        <v>373SMT INV-PTS SALES</v>
      </c>
      <c r="W2250">
        <v>0</v>
      </c>
      <c r="X2250" t="str">
        <v>2024年年保协议尾款</v>
      </c>
      <c r="Y2250">
        <v>1523131</v>
      </c>
      <c r="Z2250" t="str">
        <v>深圳市龙大光电有限公司</v>
      </c>
      <c r="AA2250">
        <v>0</v>
      </c>
      <c r="AB2250">
        <v>2024</v>
      </c>
      <c r="AC2250">
        <v>8</v>
      </c>
      <c r="AD2250" t="str">
        <v>Q2</v>
      </c>
      <c r="AE2250" t="str">
        <v>FY24/25</v>
      </c>
      <c r="AF2250" t="str">
        <v>SOUTH</v>
      </c>
    </row>
    <row r="2251" spans="1:32">
      <c r="A2251" t="str">
        <v>ESSZ</v>
      </c>
      <c r="B2251" t="str">
        <v>SZX</v>
      </c>
      <c r="C2251" t="str">
        <v>FEEDER</v>
      </c>
      <c r="D2251" s="4">
        <v>45517</v>
      </c>
      <c r="E2251" t="str">
        <v>YAMAHA</v>
      </c>
      <c r="F2251">
        <v>14100790</v>
      </c>
      <c r="G2251">
        <v>45517</v>
      </c>
      <c r="H2251" t="str">
        <v>YMCT|KHJ-MC100-00</v>
      </c>
      <c r="I2251" t="str">
        <v>SS TAPE FEEDER 8mm</v>
      </c>
      <c r="J2251">
        <v>3</v>
      </c>
      <c r="K2251">
        <v>3</v>
      </c>
      <c r="L2251">
        <v>0</v>
      </c>
      <c r="M2251" t="str">
        <v>CNY</v>
      </c>
      <c r="N2251">
        <v>1.08</v>
      </c>
      <c r="O2251">
        <v>0</v>
      </c>
      <c r="P2251">
        <v>0</v>
      </c>
      <c r="Q2251" t="str">
        <v>C66SZX-SMT SERVICE</v>
      </c>
      <c r="R2251" t="str">
        <v>Shenzhen Chen Xin Da Electronics Co.,Ltd.</v>
      </c>
      <c r="S2251" t="str">
        <v>Same</v>
      </c>
      <c r="T2251">
        <v>901169</v>
      </c>
      <c r="U2251">
        <v>6568.65</v>
      </c>
      <c r="V2251" t="str">
        <v>373SMT INV-PTS SALES</v>
      </c>
      <c r="W2251">
        <v>0</v>
      </c>
      <c r="X2251" t="str">
        <v>2024年年保货款</v>
      </c>
      <c r="Y2251">
        <v>1523157</v>
      </c>
      <c r="Z2251" t="str">
        <v>深圳市晨鑫达电子有限公司</v>
      </c>
      <c r="AA2251">
        <v>0</v>
      </c>
      <c r="AB2251">
        <v>2024</v>
      </c>
      <c r="AC2251">
        <v>8</v>
      </c>
      <c r="AD2251" t="str">
        <v>Q2</v>
      </c>
      <c r="AE2251" t="str">
        <v>FY24/25</v>
      </c>
      <c r="AF2251" t="str">
        <v>SOUTH</v>
      </c>
    </row>
    <row r="2252" spans="1:32">
      <c r="A2252" t="str">
        <v>ESSZ</v>
      </c>
      <c r="B2252" t="str">
        <v>BJS</v>
      </c>
      <c r="C2252" t="str">
        <v>FEEDER</v>
      </c>
      <c r="D2252" s="4">
        <v>45517</v>
      </c>
      <c r="E2252" t="str">
        <v>YAMAHA</v>
      </c>
      <c r="F2252">
        <v>14100791</v>
      </c>
      <c r="G2252">
        <v>45517</v>
      </c>
      <c r="H2252" t="str">
        <v>YMCT|KHJ-MC200-00</v>
      </c>
      <c r="I2252" t="str">
        <v>SS TAPE FEEDER 12/16mm</v>
      </c>
      <c r="J2252">
        <v>8</v>
      </c>
      <c r="K2252">
        <v>8</v>
      </c>
      <c r="L2252">
        <v>0</v>
      </c>
      <c r="M2252" t="str">
        <v>CNY</v>
      </c>
      <c r="N2252">
        <v>1.08</v>
      </c>
      <c r="O2252">
        <v>0</v>
      </c>
      <c r="P2252">
        <v>0</v>
      </c>
      <c r="Q2252" t="str">
        <v>C66BJS-SMT SERVICE</v>
      </c>
      <c r="R2252" t="str">
        <v>Beijing Xincheng Technology Co., Ltd.</v>
      </c>
      <c r="S2252" t="str">
        <v>Same</v>
      </c>
      <c r="T2252">
        <v>901171</v>
      </c>
      <c r="U2252">
        <v>24490.63</v>
      </c>
      <c r="V2252" t="str">
        <v>373SMT INV-PTS SALES</v>
      </c>
      <c r="W2252">
        <v>0</v>
      </c>
      <c r="X2252" t="str">
        <v>C66BJS20240807-2</v>
      </c>
      <c r="Y2252">
        <v>1523164</v>
      </c>
      <c r="Z2252" t="str">
        <v>北京新成科技有限公司</v>
      </c>
      <c r="AA2252">
        <v>0</v>
      </c>
      <c r="AB2252">
        <v>2024</v>
      </c>
      <c r="AC2252">
        <v>8</v>
      </c>
      <c r="AD2252" t="str">
        <v>Q2</v>
      </c>
      <c r="AE2252" t="str">
        <v>FY24/25</v>
      </c>
      <c r="AF2252" t="str">
        <v>NORTH</v>
      </c>
    </row>
    <row r="2253" spans="1:32">
      <c r="A2253" t="str">
        <v>ESSZ</v>
      </c>
      <c r="B2253" t="str">
        <v>SHA</v>
      </c>
      <c r="C2253" t="str">
        <v>SERVICE_CHARGE</v>
      </c>
      <c r="D2253" s="4">
        <v>45519</v>
      </c>
      <c r="E2253" t="str">
        <v>YAMAHA</v>
      </c>
      <c r="F2253">
        <v>12100224</v>
      </c>
      <c r="G2253">
        <v>45519</v>
      </c>
      <c r="H2253" t="str">
        <v>YMCT|REPAIR CHARGE</v>
      </c>
      <c r="I2253" t="str">
        <v>REPAIR CHARGE</v>
      </c>
      <c r="J2253">
        <v>1</v>
      </c>
      <c r="K2253">
        <v>1</v>
      </c>
      <c r="L2253">
        <v>5692.92</v>
      </c>
      <c r="M2253" t="str">
        <v>CNY</v>
      </c>
      <c r="N2253">
        <v>1.08</v>
      </c>
      <c r="O2253">
        <v>5692.92</v>
      </c>
      <c r="P2253">
        <v>6148.3536000000004</v>
      </c>
      <c r="Q2253" t="str">
        <v>C66SHA-SERVICE GROUP</v>
      </c>
      <c r="R2253" t="str">
        <v>Hangzhou Bozhou Electric Appliance Co., Ltd.</v>
      </c>
      <c r="S2253" t="str">
        <v>Same</v>
      </c>
      <c r="T2253">
        <v>901172</v>
      </c>
      <c r="U2253">
        <v>0</v>
      </c>
      <c r="V2253" t="str">
        <v>373SMT INV-NON-CON</v>
      </c>
      <c r="W2253">
        <v>0</v>
      </c>
      <c r="X2253">
        <v>0</v>
      </c>
      <c r="Y2253">
        <v>0</v>
      </c>
      <c r="Z2253" t="str">
        <v>杭州博洲电器有限公司</v>
      </c>
      <c r="AA2253">
        <v>0</v>
      </c>
      <c r="AB2253">
        <v>2024</v>
      </c>
      <c r="AC2253">
        <v>8</v>
      </c>
      <c r="AD2253" t="str">
        <v>Q2</v>
      </c>
      <c r="AE2253" t="str">
        <v>FY24/25</v>
      </c>
      <c r="AF2253" t="str">
        <v>EAST</v>
      </c>
    </row>
    <row r="2254" spans="1:32">
      <c r="A2254" t="str">
        <v>ESSZ</v>
      </c>
      <c r="B2254" t="str">
        <v>SHA</v>
      </c>
      <c r="C2254" t="str">
        <v>FEEDER</v>
      </c>
      <c r="D2254" s="4">
        <v>45519</v>
      </c>
      <c r="E2254" t="str">
        <v>YAMAHA</v>
      </c>
      <c r="F2254">
        <v>14100792</v>
      </c>
      <c r="G2254">
        <v>45519</v>
      </c>
      <c r="H2254" t="str">
        <v>YMCT|KHJ-MC600-00</v>
      </c>
      <c r="I2254" t="str">
        <v>SS TAPE FEEDER 44mm</v>
      </c>
      <c r="J2254">
        <v>1</v>
      </c>
      <c r="K2254">
        <v>1</v>
      </c>
      <c r="L2254">
        <v>0</v>
      </c>
      <c r="M2254" t="str">
        <v>CNY</v>
      </c>
      <c r="N2254">
        <v>1.08</v>
      </c>
      <c r="O2254">
        <v>0</v>
      </c>
      <c r="P2254">
        <v>0</v>
      </c>
      <c r="Q2254" t="str">
        <v>C66SHA-SERVICE GROUP</v>
      </c>
      <c r="R2254" t="str">
        <v>Hangzhou Bozhou Electric Appliance Co., Ltd.</v>
      </c>
      <c r="S2254" t="str">
        <v>Same</v>
      </c>
      <c r="T2254">
        <v>901173</v>
      </c>
      <c r="U2254">
        <v>6094.37</v>
      </c>
      <c r="V2254" t="str">
        <v>373SMT INV-PTS SALES</v>
      </c>
      <c r="W2254">
        <v>0</v>
      </c>
      <c r="X2254">
        <v>0</v>
      </c>
      <c r="Y2254">
        <v>1525137</v>
      </c>
      <c r="Z2254" t="str">
        <v>杭州博洲电器有限公司</v>
      </c>
      <c r="AA2254">
        <v>0</v>
      </c>
      <c r="AB2254">
        <v>2024</v>
      </c>
      <c r="AC2254">
        <v>8</v>
      </c>
      <c r="AD2254" t="str">
        <v>Q2</v>
      </c>
      <c r="AE2254" t="str">
        <v>FY24/25</v>
      </c>
      <c r="AF2254" t="str">
        <v>EAST</v>
      </c>
    </row>
    <row r="2255" spans="1:32">
      <c r="A2255" t="str">
        <v>ESSZ</v>
      </c>
      <c r="B2255" t="str">
        <v>SZX</v>
      </c>
      <c r="C2255" t="str">
        <v>SPARES/OTHER</v>
      </c>
      <c r="D2255" s="4">
        <v>45519</v>
      </c>
      <c r="E2255" t="str">
        <v>YAMAHA</v>
      </c>
      <c r="F2255">
        <v>14100793</v>
      </c>
      <c r="G2255">
        <v>45519</v>
      </c>
      <c r="H2255" t="str">
        <v>YMCT|KHJ-MC16E-00</v>
      </c>
      <c r="I2255" t="str">
        <v>SPRING P/O LEVER</v>
      </c>
      <c r="J2255">
        <v>1</v>
      </c>
      <c r="K2255">
        <v>1</v>
      </c>
      <c r="L2255">
        <v>17.7</v>
      </c>
      <c r="M2255" t="str">
        <v>CNY</v>
      </c>
      <c r="N2255">
        <v>1.08</v>
      </c>
      <c r="O2255">
        <v>17.7</v>
      </c>
      <c r="P2255">
        <v>19.116</v>
      </c>
      <c r="Q2255" t="str">
        <v>C66SZX-SMT SERVICE</v>
      </c>
      <c r="R2255" t="str">
        <v>Zhuhai Taiyong Intelligent Technology Co., Ltd.</v>
      </c>
      <c r="S2255" t="str">
        <v>Same</v>
      </c>
      <c r="T2255">
        <v>901174</v>
      </c>
      <c r="U2255">
        <v>7.56</v>
      </c>
      <c r="V2255" t="str">
        <v>373SMT INV-PTS SALES</v>
      </c>
      <c r="W2255">
        <v>0</v>
      </c>
      <c r="X2255" t="str">
        <v>C66SZ25123</v>
      </c>
      <c r="Y2255">
        <v>1525150</v>
      </c>
      <c r="Z2255" t="str">
        <v>珠海市泰永智能科技有限公司</v>
      </c>
      <c r="AA2255">
        <v>0</v>
      </c>
      <c r="AB2255">
        <v>2024</v>
      </c>
      <c r="AC2255">
        <v>8</v>
      </c>
      <c r="AD2255" t="str">
        <v>Q2</v>
      </c>
      <c r="AE2255" t="str">
        <v>FY24/25</v>
      </c>
      <c r="AF2255" t="str">
        <v>SOUTH</v>
      </c>
    </row>
    <row r="2256" spans="1:32">
      <c r="A2256" t="str">
        <v>ESSZ</v>
      </c>
      <c r="B2256" t="str">
        <v>SZX</v>
      </c>
      <c r="C2256" t="str">
        <v>SPARES/OTHER</v>
      </c>
      <c r="D2256" s="4">
        <v>45519</v>
      </c>
      <c r="E2256" t="str">
        <v>YAMAHA</v>
      </c>
      <c r="F2256">
        <v>14100793</v>
      </c>
      <c r="G2256">
        <v>45519</v>
      </c>
      <c r="H2256" t="str">
        <v>YMCT|KLJ-MC145-00</v>
      </c>
      <c r="I2256" t="str">
        <v>LEVER TAPE GUIDE F</v>
      </c>
      <c r="J2256">
        <v>2</v>
      </c>
      <c r="K2256">
        <v>2</v>
      </c>
      <c r="L2256">
        <v>70.8</v>
      </c>
      <c r="M2256" t="str">
        <v>CNY</v>
      </c>
      <c r="N2256">
        <v>1.08</v>
      </c>
      <c r="O2256">
        <v>70.8</v>
      </c>
      <c r="P2256">
        <v>76.463999999999999</v>
      </c>
      <c r="Q2256" t="str">
        <v>C66SZX-SMT SERVICE</v>
      </c>
      <c r="R2256" t="str">
        <v>Zhuhai Taiyong Intelligent Technology Co., Ltd.</v>
      </c>
      <c r="S2256" t="str">
        <v>Same</v>
      </c>
      <c r="T2256">
        <v>901174</v>
      </c>
      <c r="U2256">
        <v>32</v>
      </c>
      <c r="V2256" t="str">
        <v>373SMT INV-PTS SALES</v>
      </c>
      <c r="W2256">
        <v>0</v>
      </c>
      <c r="X2256" t="str">
        <v>C66SZ25123</v>
      </c>
      <c r="Y2256">
        <v>1525150</v>
      </c>
      <c r="Z2256" t="str">
        <v>珠海市泰永智能科技有限公司</v>
      </c>
      <c r="AA2256">
        <v>0</v>
      </c>
      <c r="AB2256">
        <v>2024</v>
      </c>
      <c r="AC2256">
        <v>8</v>
      </c>
      <c r="AD2256" t="str">
        <v>Q2</v>
      </c>
      <c r="AE2256" t="str">
        <v>FY24/25</v>
      </c>
      <c r="AF2256" t="str">
        <v>SOUTH</v>
      </c>
    </row>
    <row r="2257" spans="1:32">
      <c r="A2257" t="str">
        <v>ESSZ</v>
      </c>
      <c r="B2257" t="str">
        <v>SZX</v>
      </c>
      <c r="C2257" t="str">
        <v>SPARES/OTHER</v>
      </c>
      <c r="D2257" s="4">
        <v>45523</v>
      </c>
      <c r="E2257" t="str">
        <v>YAMAHA</v>
      </c>
      <c r="F2257">
        <v>14100794</v>
      </c>
      <c r="G2257">
        <v>45523</v>
      </c>
      <c r="H2257" t="str">
        <v>YMCT|KHY-M220A-00</v>
      </c>
      <c r="I2257" t="str">
        <v>TAPE,X DUCT</v>
      </c>
      <c r="J2257">
        <v>1</v>
      </c>
      <c r="K2257">
        <v>1</v>
      </c>
      <c r="L2257">
        <v>106.19</v>
      </c>
      <c r="M2257" t="str">
        <v>CNY</v>
      </c>
      <c r="N2257">
        <v>1.08</v>
      </c>
      <c r="O2257">
        <v>106.19</v>
      </c>
      <c r="P2257">
        <v>114.68520000000001</v>
      </c>
      <c r="Q2257" t="str">
        <v>C66SZX-SMT SERVICE</v>
      </c>
      <c r="R2257" t="str">
        <v>Hai Xin Technology(ShenZhen) Company Limited.</v>
      </c>
      <c r="S2257" t="str">
        <v>Same</v>
      </c>
      <c r="T2257">
        <v>901175</v>
      </c>
      <c r="U2257">
        <v>48</v>
      </c>
      <c r="V2257" t="str">
        <v>373SMT INV-PTS SALES</v>
      </c>
      <c r="W2257">
        <v>0</v>
      </c>
      <c r="X2257" t="str">
        <v>PO2406000338-KDA04</v>
      </c>
      <c r="Y2257">
        <v>1527105</v>
      </c>
      <c r="Z2257" t="str">
        <v>海星科技（深圳）有限公司</v>
      </c>
      <c r="AA2257">
        <v>0</v>
      </c>
      <c r="AB2257">
        <v>2024</v>
      </c>
      <c r="AC2257">
        <v>8</v>
      </c>
      <c r="AD2257" t="str">
        <v>Q2</v>
      </c>
      <c r="AE2257" t="str">
        <v>FY24/25</v>
      </c>
      <c r="AF2257" t="str">
        <v>SOUTH</v>
      </c>
    </row>
    <row r="2258" spans="1:32">
      <c r="A2258" t="str">
        <v>ESSZ</v>
      </c>
      <c r="B2258" t="str">
        <v>SZX</v>
      </c>
      <c r="C2258" t="str">
        <v>SPARES/OTHER</v>
      </c>
      <c r="D2258" s="4">
        <v>45523</v>
      </c>
      <c r="E2258" t="str">
        <v>YAMAHA</v>
      </c>
      <c r="F2258">
        <v>14100794</v>
      </c>
      <c r="G2258">
        <v>45523</v>
      </c>
      <c r="H2258" t="str">
        <v>YMCT|KHY-M220B-00</v>
      </c>
      <c r="I2258" t="str">
        <v>TAPE 2 X DUCT</v>
      </c>
      <c r="J2258">
        <v>1</v>
      </c>
      <c r="K2258">
        <v>1</v>
      </c>
      <c r="L2258">
        <v>88.5</v>
      </c>
      <c r="M2258" t="str">
        <v>CNY</v>
      </c>
      <c r="N2258">
        <v>1.08</v>
      </c>
      <c r="O2258">
        <v>88.5</v>
      </c>
      <c r="P2258">
        <v>95.580000000000013</v>
      </c>
      <c r="Q2258" t="str">
        <v>C66SZX-SMT SERVICE</v>
      </c>
      <c r="R2258" t="str">
        <v>Hai Xin Technology(ShenZhen) Company Limited.</v>
      </c>
      <c r="S2258" t="str">
        <v>Same</v>
      </c>
      <c r="T2258">
        <v>901175</v>
      </c>
      <c r="U2258">
        <v>36</v>
      </c>
      <c r="V2258" t="str">
        <v>373SMT INV-PTS SALES</v>
      </c>
      <c r="W2258">
        <v>0</v>
      </c>
      <c r="X2258" t="str">
        <v>PO2406000338-KDA04</v>
      </c>
      <c r="Y2258">
        <v>1527105</v>
      </c>
      <c r="Z2258" t="str">
        <v>海星科技（深圳）有限公司</v>
      </c>
      <c r="AA2258">
        <v>0</v>
      </c>
      <c r="AB2258">
        <v>2024</v>
      </c>
      <c r="AC2258">
        <v>8</v>
      </c>
      <c r="AD2258" t="str">
        <v>Q2</v>
      </c>
      <c r="AE2258" t="str">
        <v>FY24/25</v>
      </c>
      <c r="AF2258" t="str">
        <v>SOUTH</v>
      </c>
    </row>
    <row r="2259" spans="1:32">
      <c r="A2259" t="str">
        <v>ESSZ</v>
      </c>
      <c r="B2259" t="str">
        <v>SZX</v>
      </c>
      <c r="C2259" t="str">
        <v>SPARES/OTHER</v>
      </c>
      <c r="D2259" s="4">
        <v>45523</v>
      </c>
      <c r="E2259" t="str">
        <v>YAMAHA</v>
      </c>
      <c r="F2259">
        <v>14100794</v>
      </c>
      <c r="G2259">
        <v>45523</v>
      </c>
      <c r="H2259" t="str">
        <v>YMCT|KHY-M220C-00</v>
      </c>
      <c r="I2259" t="str">
        <v>TAPE 3 X DUCT</v>
      </c>
      <c r="J2259">
        <v>1</v>
      </c>
      <c r="K2259">
        <v>1</v>
      </c>
      <c r="L2259">
        <v>70.8</v>
      </c>
      <c r="M2259" t="str">
        <v>CNY</v>
      </c>
      <c r="N2259">
        <v>1.08</v>
      </c>
      <c r="O2259">
        <v>70.8</v>
      </c>
      <c r="P2259">
        <v>76.463999999999999</v>
      </c>
      <c r="Q2259" t="str">
        <v>C66SZX-SMT SERVICE</v>
      </c>
      <c r="R2259" t="str">
        <v>Hai Xin Technology(ShenZhen) Company Limited.</v>
      </c>
      <c r="S2259" t="str">
        <v>Same</v>
      </c>
      <c r="T2259">
        <v>901175</v>
      </c>
      <c r="U2259">
        <v>28</v>
      </c>
      <c r="V2259" t="str">
        <v>373SMT INV-PTS SALES</v>
      </c>
      <c r="W2259">
        <v>0</v>
      </c>
      <c r="X2259" t="str">
        <v>PO2406000338-KDA04</v>
      </c>
      <c r="Y2259">
        <v>1527105</v>
      </c>
      <c r="Z2259" t="str">
        <v>海星科技（深圳）有限公司</v>
      </c>
      <c r="AA2259">
        <v>0</v>
      </c>
      <c r="AB2259">
        <v>2024</v>
      </c>
      <c r="AC2259">
        <v>8</v>
      </c>
      <c r="AD2259" t="str">
        <v>Q2</v>
      </c>
      <c r="AE2259" t="str">
        <v>FY24/25</v>
      </c>
      <c r="AF2259" t="str">
        <v>SOUTH</v>
      </c>
    </row>
    <row r="2260" spans="1:32">
      <c r="A2260" t="str">
        <v>ESSZ</v>
      </c>
      <c r="B2260" t="str">
        <v>SZX</v>
      </c>
      <c r="C2260" t="str">
        <v>SPARES/OTHER</v>
      </c>
      <c r="D2260" s="4">
        <v>45523</v>
      </c>
      <c r="E2260" t="str">
        <v>YAMAHA</v>
      </c>
      <c r="F2260">
        <v>14100794</v>
      </c>
      <c r="G2260">
        <v>45523</v>
      </c>
      <c r="H2260" t="str">
        <v>YMCT|KHY-M2269-00</v>
      </c>
      <c r="I2260" t="str">
        <v>BRACKET 2 TAPE</v>
      </c>
      <c r="J2260">
        <v>1</v>
      </c>
      <c r="K2260">
        <v>1</v>
      </c>
      <c r="L2260">
        <v>75.22</v>
      </c>
      <c r="M2260" t="str">
        <v>CNY</v>
      </c>
      <c r="N2260">
        <v>1.08</v>
      </c>
      <c r="O2260">
        <v>75.22</v>
      </c>
      <c r="P2260">
        <v>81.2376</v>
      </c>
      <c r="Q2260" t="str">
        <v>C66SZX-SMT SERVICE</v>
      </c>
      <c r="R2260" t="str">
        <v>Hai Xin Technology(ShenZhen) Company Limited.</v>
      </c>
      <c r="S2260" t="str">
        <v>Same</v>
      </c>
      <c r="T2260">
        <v>901175</v>
      </c>
      <c r="U2260">
        <v>40</v>
      </c>
      <c r="V2260" t="str">
        <v>373SMT INV-PTS SALES</v>
      </c>
      <c r="W2260">
        <v>0</v>
      </c>
      <c r="X2260" t="str">
        <v>PO2406000338-KDA04</v>
      </c>
      <c r="Y2260">
        <v>1527105</v>
      </c>
      <c r="Z2260" t="str">
        <v>海星科技（深圳）有限公司</v>
      </c>
      <c r="AA2260">
        <v>0</v>
      </c>
      <c r="AB2260">
        <v>2024</v>
      </c>
      <c r="AC2260">
        <v>8</v>
      </c>
      <c r="AD2260" t="str">
        <v>Q2</v>
      </c>
      <c r="AE2260" t="str">
        <v>FY24/25</v>
      </c>
      <c r="AF2260" t="str">
        <v>SOUTH</v>
      </c>
    </row>
    <row r="2261" spans="1:32">
      <c r="A2261" t="str">
        <v>ESSZ</v>
      </c>
      <c r="B2261" t="str">
        <v>SZX</v>
      </c>
      <c r="C2261" t="str">
        <v>SPARES/OTHER</v>
      </c>
      <c r="D2261" s="4">
        <v>45523</v>
      </c>
      <c r="E2261" t="str">
        <v>YAMAHA</v>
      </c>
      <c r="F2261">
        <v>14100794</v>
      </c>
      <c r="G2261">
        <v>45523</v>
      </c>
      <c r="H2261" t="str">
        <v>YMCT|KHY-M2266-00</v>
      </c>
      <c r="I2261" t="str">
        <v>PLATE NUT</v>
      </c>
      <c r="J2261">
        <v>1</v>
      </c>
      <c r="K2261">
        <v>1</v>
      </c>
      <c r="L2261">
        <v>53.1</v>
      </c>
      <c r="M2261" t="str">
        <v>CNY</v>
      </c>
      <c r="N2261">
        <v>1.08</v>
      </c>
      <c r="O2261">
        <v>53.1</v>
      </c>
      <c r="P2261">
        <v>57.348000000000006</v>
      </c>
      <c r="Q2261" t="str">
        <v>C66SZX-SMT SERVICE</v>
      </c>
      <c r="R2261" t="str">
        <v>Hai Xin Technology(ShenZhen) Company Limited.</v>
      </c>
      <c r="S2261" t="str">
        <v>Same</v>
      </c>
      <c r="T2261">
        <v>901175</v>
      </c>
      <c r="U2261">
        <v>29</v>
      </c>
      <c r="V2261" t="str">
        <v>373SMT INV-PTS SALES</v>
      </c>
      <c r="W2261">
        <v>0</v>
      </c>
      <c r="X2261" t="str">
        <v>PO2406000338-KDA04</v>
      </c>
      <c r="Y2261">
        <v>1527105</v>
      </c>
      <c r="Z2261" t="str">
        <v>海星科技（深圳）有限公司</v>
      </c>
      <c r="AA2261">
        <v>0</v>
      </c>
      <c r="AB2261">
        <v>2024</v>
      </c>
      <c r="AC2261">
        <v>8</v>
      </c>
      <c r="AD2261" t="str">
        <v>Q2</v>
      </c>
      <c r="AE2261" t="str">
        <v>FY24/25</v>
      </c>
      <c r="AF2261" t="str">
        <v>SOUTH</v>
      </c>
    </row>
    <row r="2262" spans="1:32">
      <c r="A2262" t="str">
        <v>ESSZ</v>
      </c>
      <c r="B2262" t="str">
        <v>SZX</v>
      </c>
      <c r="C2262" t="str">
        <v>SPARES/OTHER</v>
      </c>
      <c r="D2262" s="4">
        <v>45523</v>
      </c>
      <c r="E2262" t="str">
        <v>YAMAHA</v>
      </c>
      <c r="F2262">
        <v>14100794</v>
      </c>
      <c r="G2262">
        <v>45523</v>
      </c>
      <c r="H2262" t="str">
        <v>YMCT|KHY-M220D-00</v>
      </c>
      <c r="I2262" t="str">
        <v>TAPE X-AXIS</v>
      </c>
      <c r="J2262">
        <v>2</v>
      </c>
      <c r="K2262">
        <v>2</v>
      </c>
      <c r="L2262">
        <v>88.5</v>
      </c>
      <c r="M2262" t="str">
        <v>CNY</v>
      </c>
      <c r="N2262">
        <v>1.08</v>
      </c>
      <c r="O2262">
        <v>88.5</v>
      </c>
      <c r="P2262">
        <v>95.580000000000013</v>
      </c>
      <c r="Q2262" t="str">
        <v>C66SZX-SMT SERVICE</v>
      </c>
      <c r="R2262" t="str">
        <v>Hai Xin Technology(ShenZhen) Company Limited.</v>
      </c>
      <c r="S2262" t="str">
        <v>Same</v>
      </c>
      <c r="T2262">
        <v>901175</v>
      </c>
      <c r="U2262">
        <v>44</v>
      </c>
      <c r="V2262" t="str">
        <v>373SMT INV-PTS SALES</v>
      </c>
      <c r="W2262">
        <v>0</v>
      </c>
      <c r="X2262" t="str">
        <v>PO2406000338-KDA04</v>
      </c>
      <c r="Y2262">
        <v>1527105</v>
      </c>
      <c r="Z2262" t="str">
        <v>海星科技（深圳）有限公司</v>
      </c>
      <c r="AA2262">
        <v>0</v>
      </c>
      <c r="AB2262">
        <v>2024</v>
      </c>
      <c r="AC2262">
        <v>8</v>
      </c>
      <c r="AD2262" t="str">
        <v>Q2</v>
      </c>
      <c r="AE2262" t="str">
        <v>FY24/25</v>
      </c>
      <c r="AF2262" t="str">
        <v>SOUTH</v>
      </c>
    </row>
    <row r="2263" spans="1:32">
      <c r="A2263" t="str">
        <v>ESSZ</v>
      </c>
      <c r="B2263" t="str">
        <v>SZX</v>
      </c>
      <c r="C2263" t="str">
        <v>SPARES/OTHER</v>
      </c>
      <c r="D2263" s="4">
        <v>45523</v>
      </c>
      <c r="E2263" t="str">
        <v>YAMAHA</v>
      </c>
      <c r="F2263">
        <v>14100795</v>
      </c>
      <c r="G2263">
        <v>45523</v>
      </c>
      <c r="H2263" t="str">
        <v>YMCT|KKE-M652W-A0</v>
      </c>
      <c r="I2263" t="str">
        <v>SENSOR AMP ASSY</v>
      </c>
      <c r="J2263">
        <v>1</v>
      </c>
      <c r="K2263">
        <v>1</v>
      </c>
      <c r="L2263">
        <v>2035.4</v>
      </c>
      <c r="M2263" t="str">
        <v>CNY</v>
      </c>
      <c r="N2263">
        <v>1.08</v>
      </c>
      <c r="O2263">
        <v>2035.4</v>
      </c>
      <c r="P2263">
        <v>2198.2320000000004</v>
      </c>
      <c r="Q2263" t="str">
        <v>C66SZX-SMT SERVICE</v>
      </c>
      <c r="R2263" t="str">
        <v>Shenzhen PengBoHui Electronics Co., Ltd.</v>
      </c>
      <c r="S2263" t="str">
        <v>Same</v>
      </c>
      <c r="T2263">
        <v>901176</v>
      </c>
      <c r="U2263">
        <v>1134</v>
      </c>
      <c r="V2263" t="str">
        <v>373SMT INV-PTS SALES</v>
      </c>
      <c r="W2263">
        <v>0</v>
      </c>
      <c r="X2263" t="str">
        <v>C66SZ25171</v>
      </c>
      <c r="Y2263">
        <v>1527147</v>
      </c>
      <c r="Z2263" t="str">
        <v>深圳市鹏博辉电子有限公司</v>
      </c>
      <c r="AA2263">
        <v>0</v>
      </c>
      <c r="AB2263">
        <v>2024</v>
      </c>
      <c r="AC2263">
        <v>8</v>
      </c>
      <c r="AD2263" t="str">
        <v>Q2</v>
      </c>
      <c r="AE2263" t="str">
        <v>FY24/25</v>
      </c>
      <c r="AF2263" t="str">
        <v>SOUTH</v>
      </c>
    </row>
    <row r="2264" spans="1:32">
      <c r="A2264" t="str">
        <v>ESSZ</v>
      </c>
      <c r="B2264" t="str">
        <v>SZX</v>
      </c>
      <c r="C2264" t="str">
        <v>SPARES/OTHER</v>
      </c>
      <c r="D2264" s="4">
        <v>45523</v>
      </c>
      <c r="E2264" t="str">
        <v>YAMAHA</v>
      </c>
      <c r="F2264">
        <v>14100795</v>
      </c>
      <c r="G2264">
        <v>45523</v>
      </c>
      <c r="H2264" t="str">
        <v>YMCT|KHY-M3T22-01</v>
      </c>
      <c r="I2264" t="str">
        <v>SHOCK ABSORBERS</v>
      </c>
      <c r="J2264">
        <v>1</v>
      </c>
      <c r="K2264">
        <v>1</v>
      </c>
      <c r="L2264">
        <v>663.72</v>
      </c>
      <c r="M2264" t="str">
        <v>CNY</v>
      </c>
      <c r="N2264">
        <v>1.08</v>
      </c>
      <c r="O2264">
        <v>663.72</v>
      </c>
      <c r="P2264">
        <v>716.81760000000008</v>
      </c>
      <c r="Q2264" t="str">
        <v>C66SZX-SMT SERVICE</v>
      </c>
      <c r="R2264" t="str">
        <v>Shenzhen PengBoHui Electronics Co., Ltd.</v>
      </c>
      <c r="S2264" t="str">
        <v>Same</v>
      </c>
      <c r="T2264">
        <v>901176</v>
      </c>
      <c r="U2264">
        <v>362</v>
      </c>
      <c r="V2264" t="str">
        <v>373SMT INV-PTS SALES</v>
      </c>
      <c r="W2264">
        <v>0</v>
      </c>
      <c r="X2264" t="str">
        <v>C66SZ25171</v>
      </c>
      <c r="Y2264">
        <v>1527147</v>
      </c>
      <c r="Z2264" t="str">
        <v>深圳市鹏博辉电子有限公司</v>
      </c>
      <c r="AA2264">
        <v>0</v>
      </c>
      <c r="AB2264">
        <v>2024</v>
      </c>
      <c r="AC2264">
        <v>8</v>
      </c>
      <c r="AD2264" t="str">
        <v>Q2</v>
      </c>
      <c r="AE2264" t="str">
        <v>FY24/25</v>
      </c>
      <c r="AF2264" t="str">
        <v>SOUTH</v>
      </c>
    </row>
    <row r="2265" spans="1:32">
      <c r="A2265" t="str">
        <v>ESSZ</v>
      </c>
      <c r="B2265" t="str">
        <v>SZX</v>
      </c>
      <c r="C2265" t="str">
        <v>SPARES/OTHER</v>
      </c>
      <c r="D2265" s="4">
        <v>45523</v>
      </c>
      <c r="E2265" t="str">
        <v>YAMAHA</v>
      </c>
      <c r="F2265">
        <v>14100796</v>
      </c>
      <c r="G2265">
        <v>45523</v>
      </c>
      <c r="H2265" t="str">
        <v>YMCT|KMB-M7057-00</v>
      </c>
      <c r="I2265" t="str">
        <v>O-RING</v>
      </c>
      <c r="J2265">
        <v>576</v>
      </c>
      <c r="K2265">
        <v>576</v>
      </c>
      <c r="L2265">
        <v>16311.5</v>
      </c>
      <c r="M2265" t="str">
        <v>CNY</v>
      </c>
      <c r="N2265">
        <v>1.08</v>
      </c>
      <c r="O2265">
        <v>16311.5</v>
      </c>
      <c r="P2265">
        <v>17616.420000000002</v>
      </c>
      <c r="Q2265" t="str">
        <v>C66SZX-SMT SERVICE</v>
      </c>
      <c r="R2265" t="str">
        <v>Shenzhen Royal Display Technology Co., Ltd</v>
      </c>
      <c r="S2265" t="str">
        <v>Same</v>
      </c>
      <c r="T2265">
        <v>901177</v>
      </c>
      <c r="U2265">
        <v>9331.2000000000007</v>
      </c>
      <c r="V2265" t="str">
        <v>373SMT INV-PTS SALES</v>
      </c>
      <c r="W2265">
        <v>0</v>
      </c>
      <c r="X2265" t="str">
        <v>C66SZ25174</v>
      </c>
      <c r="Y2265">
        <v>1527154</v>
      </c>
      <c r="Z2265" t="str">
        <v>深圳市皇家显示技术有限公司</v>
      </c>
      <c r="AA2265">
        <v>0</v>
      </c>
      <c r="AB2265">
        <v>2024</v>
      </c>
      <c r="AC2265">
        <v>8</v>
      </c>
      <c r="AD2265" t="str">
        <v>Q2</v>
      </c>
      <c r="AE2265" t="str">
        <v>FY24/25</v>
      </c>
      <c r="AF2265" t="str">
        <v>SOUTH</v>
      </c>
    </row>
    <row r="2266" spans="1:32">
      <c r="A2266" t="str">
        <v>ESSZ</v>
      </c>
      <c r="B2266" t="str">
        <v>SZX</v>
      </c>
      <c r="C2266" t="str">
        <v>SERVICE_CHARGE</v>
      </c>
      <c r="D2266" s="4">
        <v>45530</v>
      </c>
      <c r="E2266" t="str">
        <v>YAMAHA</v>
      </c>
      <c r="F2266">
        <v>12100225</v>
      </c>
      <c r="G2266">
        <v>45530</v>
      </c>
      <c r="H2266" t="str">
        <v>YMCT|REPAIR CHARGE</v>
      </c>
      <c r="I2266" t="str">
        <v>REPAIR CHARGE</v>
      </c>
      <c r="J2266">
        <v>1</v>
      </c>
      <c r="K2266">
        <v>1</v>
      </c>
      <c r="L2266">
        <v>1769.91</v>
      </c>
      <c r="M2266" t="str">
        <v>CNY</v>
      </c>
      <c r="N2266">
        <v>1.08</v>
      </c>
      <c r="O2266">
        <v>1769.91</v>
      </c>
      <c r="P2266">
        <v>1911.5028000000002</v>
      </c>
      <c r="Q2266" t="str">
        <v>C66SZX-SMT SERVICE</v>
      </c>
      <c r="R2266" t="str">
        <v>ShenZhen Kstar Science &amp;Technology Co.,Ltd</v>
      </c>
      <c r="S2266" t="str">
        <v>Same</v>
      </c>
      <c r="T2266">
        <v>901178</v>
      </c>
      <c r="U2266">
        <v>0</v>
      </c>
      <c r="V2266" t="str">
        <v>373SMT INV-NON-CON</v>
      </c>
      <c r="W2266">
        <v>0</v>
      </c>
      <c r="X2266" t="str">
        <v>C66SZ25109</v>
      </c>
      <c r="Y2266">
        <v>0</v>
      </c>
      <c r="Z2266" t="str">
        <v>深圳科士达科技股份有限公司</v>
      </c>
      <c r="AA2266">
        <v>0</v>
      </c>
      <c r="AB2266">
        <v>2024</v>
      </c>
      <c r="AC2266">
        <v>8</v>
      </c>
      <c r="AD2266" t="str">
        <v>Q2</v>
      </c>
      <c r="AE2266" t="str">
        <v>FY24/25</v>
      </c>
      <c r="AF2266" t="str">
        <v>SOUTH</v>
      </c>
    </row>
    <row r="2267" spans="1:32">
      <c r="A2267" t="str">
        <v>ESSZ</v>
      </c>
      <c r="B2267" t="str">
        <v>SZX</v>
      </c>
      <c r="C2267" t="str">
        <v>SERVICE_CHARGE</v>
      </c>
      <c r="D2267" s="4">
        <v>45530</v>
      </c>
      <c r="E2267" t="str">
        <v>YAMAHA</v>
      </c>
      <c r="F2267">
        <v>12100226</v>
      </c>
      <c r="G2267">
        <v>45530</v>
      </c>
      <c r="H2267" t="str">
        <v>YMCT|REPAIR CHARGE</v>
      </c>
      <c r="I2267" t="str">
        <v>REPAIR CHARGE</v>
      </c>
      <c r="J2267">
        <v>1</v>
      </c>
      <c r="K2267">
        <v>1</v>
      </c>
      <c r="L2267">
        <v>27433.63</v>
      </c>
      <c r="M2267" t="str">
        <v>CNY</v>
      </c>
      <c r="N2267">
        <v>1.08</v>
      </c>
      <c r="O2267">
        <v>27433.63</v>
      </c>
      <c r="P2267">
        <v>29628.320400000004</v>
      </c>
      <c r="Q2267" t="str">
        <v>C66SZX-SMT SERVICE</v>
      </c>
      <c r="R2267" t="str">
        <v>Shenzhen Wanyingfeng Technology Co., Ltd.</v>
      </c>
      <c r="S2267" t="str">
        <v>Same</v>
      </c>
      <c r="T2267">
        <v>901183</v>
      </c>
      <c r="U2267">
        <v>0</v>
      </c>
      <c r="V2267" t="str">
        <v>373SMT INV-NON-CON</v>
      </c>
      <c r="W2267">
        <v>0</v>
      </c>
      <c r="X2267" t="str">
        <v>C66SZ25194REV1</v>
      </c>
      <c r="Y2267">
        <v>0</v>
      </c>
      <c r="Z2267" t="str">
        <v>深圳万赢丰科技有限公司</v>
      </c>
      <c r="AA2267">
        <v>0</v>
      </c>
      <c r="AB2267">
        <v>2024</v>
      </c>
      <c r="AC2267">
        <v>8</v>
      </c>
      <c r="AD2267" t="str">
        <v>Q2</v>
      </c>
      <c r="AE2267" t="str">
        <v>FY24/25</v>
      </c>
      <c r="AF2267" t="str">
        <v>SOUTH</v>
      </c>
    </row>
    <row r="2268" spans="1:32">
      <c r="A2268" t="str">
        <v>ESSZ</v>
      </c>
      <c r="B2268" t="str">
        <v>SZX</v>
      </c>
      <c r="C2268" t="str">
        <v>SERVICE_CHARGE</v>
      </c>
      <c r="D2268" s="4">
        <v>45530</v>
      </c>
      <c r="E2268" t="str">
        <v>OTHERS</v>
      </c>
      <c r="F2268">
        <v>12100227</v>
      </c>
      <c r="G2268">
        <v>45530</v>
      </c>
      <c r="H2268" t="str">
        <v>ZZZZ|REPAIR CHARGE</v>
      </c>
      <c r="I2268" t="str">
        <v>REPAIR CHARGE</v>
      </c>
      <c r="J2268">
        <v>1</v>
      </c>
      <c r="K2268">
        <v>1</v>
      </c>
      <c r="L2268">
        <v>1769.91</v>
      </c>
      <c r="M2268" t="str">
        <v>CNY</v>
      </c>
      <c r="N2268">
        <v>1.08</v>
      </c>
      <c r="O2268">
        <v>1769.91</v>
      </c>
      <c r="P2268">
        <v>1911.5028000000002</v>
      </c>
      <c r="Q2268" t="str">
        <v>C66SZX-SMT SERVICE</v>
      </c>
      <c r="R2268" t="str">
        <v>Rehm Thermal Systems (Hong Kong) Limited</v>
      </c>
      <c r="S2268" t="str">
        <v>Same</v>
      </c>
      <c r="T2268">
        <v>901186</v>
      </c>
      <c r="U2268">
        <v>0</v>
      </c>
      <c r="V2268" t="str">
        <v>373SMT INV-NON-CON</v>
      </c>
      <c r="W2268">
        <v>0</v>
      </c>
      <c r="X2268" t="str">
        <v>2024080452&amp;2024080489</v>
      </c>
      <c r="Y2268">
        <v>0</v>
      </c>
      <c r="Z2268" t="str">
        <v>锐德热力设备（东莞）有限公司</v>
      </c>
      <c r="AA2268">
        <v>0</v>
      </c>
      <c r="AB2268">
        <v>2024</v>
      </c>
      <c r="AC2268">
        <v>8</v>
      </c>
      <c r="AD2268" t="str">
        <v>Q2</v>
      </c>
      <c r="AE2268" t="str">
        <v>FY24/25</v>
      </c>
      <c r="AF2268" t="str">
        <v>SOUTH</v>
      </c>
    </row>
    <row r="2269" spans="1:32">
      <c r="A2269" t="str">
        <v>ESSZ</v>
      </c>
      <c r="B2269" t="str">
        <v>SZX</v>
      </c>
      <c r="C2269" t="str">
        <v>SERVICE_CHARGE</v>
      </c>
      <c r="D2269" s="4">
        <v>45530</v>
      </c>
      <c r="E2269" t="str">
        <v>OTHERS</v>
      </c>
      <c r="F2269">
        <v>12100227</v>
      </c>
      <c r="G2269">
        <v>45530</v>
      </c>
      <c r="H2269" t="str">
        <v>ZZZZ|REPAIR CHARGE</v>
      </c>
      <c r="I2269" t="str">
        <v>REPAIR CHARGE</v>
      </c>
      <c r="J2269">
        <v>1</v>
      </c>
      <c r="K2269">
        <v>1</v>
      </c>
      <c r="L2269">
        <v>3539.82</v>
      </c>
      <c r="M2269" t="str">
        <v>CNY</v>
      </c>
      <c r="N2269">
        <v>1.08</v>
      </c>
      <c r="O2269">
        <v>3539.82</v>
      </c>
      <c r="P2269">
        <v>3823.0056000000004</v>
      </c>
      <c r="Q2269" t="str">
        <v>C66SZX-SMT SERVICE</v>
      </c>
      <c r="R2269" t="str">
        <v>Rehm Thermal Systems (Hong Kong) Limited</v>
      </c>
      <c r="S2269" t="str">
        <v>Same</v>
      </c>
      <c r="T2269">
        <v>901186</v>
      </c>
      <c r="U2269">
        <v>0</v>
      </c>
      <c r="V2269" t="str">
        <v>373SMT INV-NON-CON</v>
      </c>
      <c r="W2269">
        <v>0</v>
      </c>
      <c r="X2269" t="str">
        <v>2024080452&amp;2024080489</v>
      </c>
      <c r="Y2269">
        <v>0</v>
      </c>
      <c r="Z2269" t="str">
        <v>锐德热力设备（东莞）有限公司</v>
      </c>
      <c r="AA2269">
        <v>0</v>
      </c>
      <c r="AB2269">
        <v>2024</v>
      </c>
      <c r="AC2269">
        <v>8</v>
      </c>
      <c r="AD2269" t="str">
        <v>Q2</v>
      </c>
      <c r="AE2269" t="str">
        <v>FY24/25</v>
      </c>
      <c r="AF2269" t="str">
        <v>SOUTH</v>
      </c>
    </row>
    <row r="2270" spans="1:32">
      <c r="A2270" t="str">
        <v>ESSZ</v>
      </c>
      <c r="B2270" t="str">
        <v>SZX</v>
      </c>
      <c r="C2270" t="str">
        <v>SERVICE_CHARGE</v>
      </c>
      <c r="D2270" s="4">
        <v>45530</v>
      </c>
      <c r="E2270" t="str">
        <v>OTHERS</v>
      </c>
      <c r="F2270">
        <v>12100227</v>
      </c>
      <c r="G2270">
        <v>45530</v>
      </c>
      <c r="H2270" t="str">
        <v>ZZZZ|REPAIR CHARGE</v>
      </c>
      <c r="I2270" t="str">
        <v>REPAIR CHARGE</v>
      </c>
      <c r="J2270">
        <v>1</v>
      </c>
      <c r="K2270">
        <v>1</v>
      </c>
      <c r="L2270">
        <v>1769.91</v>
      </c>
      <c r="M2270" t="str">
        <v>CNY</v>
      </c>
      <c r="N2270">
        <v>1.08</v>
      </c>
      <c r="O2270">
        <v>1769.91</v>
      </c>
      <c r="P2270">
        <v>1911.5028000000002</v>
      </c>
      <c r="Q2270" t="str">
        <v>C66SZX-SMT SERVICE</v>
      </c>
      <c r="R2270" t="str">
        <v>Rehm Thermal Systems (Hong Kong) Limited</v>
      </c>
      <c r="S2270" t="str">
        <v>Same</v>
      </c>
      <c r="T2270">
        <v>901186</v>
      </c>
      <c r="U2270">
        <v>0</v>
      </c>
      <c r="V2270" t="str">
        <v>373SMT INV-NON-CON</v>
      </c>
      <c r="W2270">
        <v>0</v>
      </c>
      <c r="X2270" t="str">
        <v>2024080452&amp;2024080489</v>
      </c>
      <c r="Y2270">
        <v>0</v>
      </c>
      <c r="Z2270" t="str">
        <v>锐德热力设备（东莞）有限公司</v>
      </c>
      <c r="AA2270">
        <v>0</v>
      </c>
      <c r="AB2270">
        <v>2024</v>
      </c>
      <c r="AC2270">
        <v>8</v>
      </c>
      <c r="AD2270" t="str">
        <v>Q2</v>
      </c>
      <c r="AE2270" t="str">
        <v>FY24/25</v>
      </c>
      <c r="AF2270" t="str">
        <v>SOUTH</v>
      </c>
    </row>
    <row r="2271" spans="1:32">
      <c r="A2271" t="str">
        <v>ESSZ</v>
      </c>
      <c r="B2271" t="str">
        <v>SHA</v>
      </c>
      <c r="C2271" t="str">
        <v>CONTRACT_FEE</v>
      </c>
      <c r="D2271" s="4">
        <v>45530</v>
      </c>
      <c r="E2271" t="str">
        <v>YAMAHA</v>
      </c>
      <c r="F2271">
        <v>13100110</v>
      </c>
      <c r="G2271">
        <v>45530</v>
      </c>
      <c r="H2271" t="str">
        <v>YMCT|REPAIR CHARGE</v>
      </c>
      <c r="I2271" t="str">
        <v>REPAIR CHARGE</v>
      </c>
      <c r="J2271">
        <v>1</v>
      </c>
      <c r="K2271">
        <v>1</v>
      </c>
      <c r="L2271">
        <v>4247.79</v>
      </c>
      <c r="M2271" t="str">
        <v>CNY</v>
      </c>
      <c r="N2271">
        <v>1.08</v>
      </c>
      <c r="O2271">
        <v>4247.79</v>
      </c>
      <c r="P2271">
        <v>4587.6132000000007</v>
      </c>
      <c r="Q2271" t="str">
        <v>C66SHA-SERVICE GROUP</v>
      </c>
      <c r="R2271" t="str">
        <v>Zhejiang Kezhi Electronic Technology Co., Ltd.</v>
      </c>
      <c r="S2271" t="str">
        <v>Same</v>
      </c>
      <c r="T2271">
        <v>901184</v>
      </c>
      <c r="U2271">
        <v>0</v>
      </c>
      <c r="V2271" t="str">
        <v>373SMT INV-CONTRACT</v>
      </c>
      <c r="W2271">
        <v>0</v>
      </c>
      <c r="X2271">
        <v>0</v>
      </c>
      <c r="Y2271">
        <v>0</v>
      </c>
      <c r="Z2271" t="str">
        <v>浙江科至电子科技有限公司</v>
      </c>
      <c r="AA2271">
        <v>0</v>
      </c>
      <c r="AB2271">
        <v>2024</v>
      </c>
      <c r="AC2271">
        <v>8</v>
      </c>
      <c r="AD2271" t="str">
        <v>Q2</v>
      </c>
      <c r="AE2271" t="str">
        <v>FY24/25</v>
      </c>
      <c r="AF2271" t="str">
        <v>EAST</v>
      </c>
    </row>
    <row r="2272" spans="1:32">
      <c r="A2272" t="str">
        <v>ESSZ</v>
      </c>
      <c r="B2272" t="str">
        <v>SZX</v>
      </c>
      <c r="C2272" t="str">
        <v>SPARES/OTHER</v>
      </c>
      <c r="D2272" s="4">
        <v>45530</v>
      </c>
      <c r="E2272" t="str">
        <v>YAMAHA</v>
      </c>
      <c r="F2272">
        <v>14100797</v>
      </c>
      <c r="G2272">
        <v>45530</v>
      </c>
      <c r="H2272" t="str">
        <v>YMCT|KLW-M711S-A2</v>
      </c>
      <c r="I2272" t="str">
        <v>SHAFT 1,SPARE</v>
      </c>
      <c r="J2272">
        <v>2</v>
      </c>
      <c r="K2272">
        <v>2</v>
      </c>
      <c r="L2272">
        <v>8407.08</v>
      </c>
      <c r="M2272" t="str">
        <v>CNY</v>
      </c>
      <c r="N2272">
        <v>1.08</v>
      </c>
      <c r="O2272">
        <v>8407.08</v>
      </c>
      <c r="P2272">
        <v>9079.6463999999996</v>
      </c>
      <c r="Q2272" t="str">
        <v>C66SZX-SMT SERVICE</v>
      </c>
      <c r="R2272" t="str">
        <v>Shenzhen Yitian Technology Co. Ltd.</v>
      </c>
      <c r="S2272" t="str">
        <v>Same</v>
      </c>
      <c r="T2272">
        <v>901179</v>
      </c>
      <c r="U2272">
        <v>4598</v>
      </c>
      <c r="V2272" t="str">
        <v>373SMT INV-PTS SALES</v>
      </c>
      <c r="W2272">
        <v>0</v>
      </c>
      <c r="X2272" t="str">
        <v>C66SZ25173REV3</v>
      </c>
      <c r="Y2272">
        <v>1532126</v>
      </c>
      <c r="Z2272" t="str">
        <v>深圳市益田科技有限公司</v>
      </c>
      <c r="AA2272">
        <v>0</v>
      </c>
      <c r="AB2272">
        <v>2024</v>
      </c>
      <c r="AC2272">
        <v>8</v>
      </c>
      <c r="AD2272" t="str">
        <v>Q2</v>
      </c>
      <c r="AE2272" t="str">
        <v>FY24/25</v>
      </c>
      <c r="AF2272" t="str">
        <v>SOUTH</v>
      </c>
    </row>
    <row r="2273" spans="1:32">
      <c r="A2273" t="str">
        <v>ESSZ</v>
      </c>
      <c r="B2273" t="str">
        <v>SZX</v>
      </c>
      <c r="C2273" t="str">
        <v>SPARES/OTHER</v>
      </c>
      <c r="D2273" s="4">
        <v>45530</v>
      </c>
      <c r="E2273" t="str">
        <v>YAMAHA</v>
      </c>
      <c r="F2273">
        <v>14100797</v>
      </c>
      <c r="G2273">
        <v>45530</v>
      </c>
      <c r="H2273" t="str">
        <v>YMCT|KLW-M915B-00</v>
      </c>
      <c r="I2273" t="str">
        <v>SENSOR HEAD 2</v>
      </c>
      <c r="J2273">
        <v>1</v>
      </c>
      <c r="K2273">
        <v>1</v>
      </c>
      <c r="L2273">
        <v>2035.4</v>
      </c>
      <c r="M2273" t="str">
        <v>CNY</v>
      </c>
      <c r="N2273">
        <v>1.08</v>
      </c>
      <c r="O2273">
        <v>2035.4</v>
      </c>
      <c r="P2273">
        <v>2198.2320000000004</v>
      </c>
      <c r="Q2273" t="str">
        <v>C66SZX-SMT SERVICE</v>
      </c>
      <c r="R2273" t="str">
        <v>Shenzhen Yitian Technology Co. Ltd.</v>
      </c>
      <c r="S2273" t="str">
        <v>Same</v>
      </c>
      <c r="T2273">
        <v>901179</v>
      </c>
      <c r="U2273">
        <v>921.47</v>
      </c>
      <c r="V2273" t="str">
        <v>373SMT INV-PTS SALES</v>
      </c>
      <c r="W2273">
        <v>0</v>
      </c>
      <c r="X2273" t="str">
        <v>C66SZ25173REV3</v>
      </c>
      <c r="Y2273">
        <v>1532126</v>
      </c>
      <c r="Z2273" t="str">
        <v>深圳市益田科技有限公司</v>
      </c>
      <c r="AA2273">
        <v>0</v>
      </c>
      <c r="AB2273">
        <v>2024</v>
      </c>
      <c r="AC2273">
        <v>8</v>
      </c>
      <c r="AD2273" t="str">
        <v>Q2</v>
      </c>
      <c r="AE2273" t="str">
        <v>FY24/25</v>
      </c>
      <c r="AF2273" t="str">
        <v>SOUTH</v>
      </c>
    </row>
    <row r="2274" spans="1:32">
      <c r="A2274" t="str">
        <v>ESSZ</v>
      </c>
      <c r="B2274" t="str">
        <v>SZX</v>
      </c>
      <c r="C2274" t="str">
        <v>SPARES/OTHER</v>
      </c>
      <c r="D2274" s="4">
        <v>45530</v>
      </c>
      <c r="E2274" t="str">
        <v>YAMAHA</v>
      </c>
      <c r="F2274">
        <v>14100797</v>
      </c>
      <c r="G2274">
        <v>45530</v>
      </c>
      <c r="H2274" t="str">
        <v>YMCT|KLF-M7152-00</v>
      </c>
      <c r="I2274" t="str">
        <v>VALVE</v>
      </c>
      <c r="J2274">
        <v>2</v>
      </c>
      <c r="K2274">
        <v>2</v>
      </c>
      <c r="L2274">
        <v>796.46</v>
      </c>
      <c r="M2274" t="str">
        <v>CNY</v>
      </c>
      <c r="N2274">
        <v>1.08</v>
      </c>
      <c r="O2274">
        <v>796.46</v>
      </c>
      <c r="P2274">
        <v>860.17680000000007</v>
      </c>
      <c r="Q2274" t="str">
        <v>C66SZX-SMT SERVICE</v>
      </c>
      <c r="R2274" t="str">
        <v>Shenzhen Yitian Technology Co. Ltd.</v>
      </c>
      <c r="S2274" t="str">
        <v>Same</v>
      </c>
      <c r="T2274">
        <v>901179</v>
      </c>
      <c r="U2274">
        <v>404.72</v>
      </c>
      <c r="V2274" t="str">
        <v>373SMT INV-PTS SALES</v>
      </c>
      <c r="W2274">
        <v>0</v>
      </c>
      <c r="X2274" t="str">
        <v>C66SZ25173REV3</v>
      </c>
      <c r="Y2274">
        <v>1532126</v>
      </c>
      <c r="Z2274" t="str">
        <v>深圳市益田科技有限公司</v>
      </c>
      <c r="AA2274">
        <v>0</v>
      </c>
      <c r="AB2274">
        <v>2024</v>
      </c>
      <c r="AC2274">
        <v>8</v>
      </c>
      <c r="AD2274" t="str">
        <v>Q2</v>
      </c>
      <c r="AE2274" t="str">
        <v>FY24/25</v>
      </c>
      <c r="AF2274" t="str">
        <v>SOUTH</v>
      </c>
    </row>
    <row r="2275" spans="1:32">
      <c r="A2275" t="str">
        <v>ESSZ</v>
      </c>
      <c r="B2275" t="str">
        <v>SZX</v>
      </c>
      <c r="C2275" t="str">
        <v>SPARES/OTHER</v>
      </c>
      <c r="D2275" s="4">
        <v>45530</v>
      </c>
      <c r="E2275" t="str">
        <v>YAMAHA</v>
      </c>
      <c r="F2275">
        <v>14100798</v>
      </c>
      <c r="G2275">
        <v>45530</v>
      </c>
      <c r="H2275" t="str">
        <v>YMCT|KLF-M7153-00</v>
      </c>
      <c r="I2275" t="str">
        <v>VALVE</v>
      </c>
      <c r="J2275">
        <v>2</v>
      </c>
      <c r="K2275">
        <v>2</v>
      </c>
      <c r="L2275">
        <v>1769.91</v>
      </c>
      <c r="M2275" t="str">
        <v>CNY</v>
      </c>
      <c r="N2275">
        <v>1.08</v>
      </c>
      <c r="O2275">
        <v>1769.91</v>
      </c>
      <c r="P2275">
        <v>1911.5028000000002</v>
      </c>
      <c r="Q2275" t="str">
        <v>C66SZX-SMT SERVICE</v>
      </c>
      <c r="R2275" t="str">
        <v>Dongguan Langqin Electronic Technology Co., Ltd.</v>
      </c>
      <c r="S2275" t="str">
        <v>Same</v>
      </c>
      <c r="T2275">
        <v>901180</v>
      </c>
      <c r="U2275">
        <v>927.83</v>
      </c>
      <c r="V2275" t="str">
        <v>373SMT INV-PTS SALES</v>
      </c>
      <c r="W2275">
        <v>0</v>
      </c>
      <c r="X2275" t="str">
        <v>3507-202407250002</v>
      </c>
      <c r="Y2275">
        <v>1532133</v>
      </c>
      <c r="Z2275" t="str">
        <v>东莞朗勤电子科技有限公司</v>
      </c>
      <c r="AA2275">
        <v>0</v>
      </c>
      <c r="AB2275">
        <v>2024</v>
      </c>
      <c r="AC2275">
        <v>8</v>
      </c>
      <c r="AD2275" t="str">
        <v>Q2</v>
      </c>
      <c r="AE2275" t="str">
        <v>FY24/25</v>
      </c>
      <c r="AF2275" t="str">
        <v>SOUTH</v>
      </c>
    </row>
    <row r="2276" spans="1:32">
      <c r="A2276" t="str">
        <v>ESSZ</v>
      </c>
      <c r="B2276" t="str">
        <v>SZX</v>
      </c>
      <c r="C2276" t="str">
        <v>FEEDER</v>
      </c>
      <c r="D2276" s="4">
        <v>45530</v>
      </c>
      <c r="E2276" t="str">
        <v>YAMAHA</v>
      </c>
      <c r="F2276">
        <v>14100799</v>
      </c>
      <c r="G2276">
        <v>45530</v>
      </c>
      <c r="H2276" t="str">
        <v>YMCT|KHJ-MC100-00</v>
      </c>
      <c r="I2276" t="str">
        <v>SS TAPE FEEDER 8mm</v>
      </c>
      <c r="J2276">
        <v>15</v>
      </c>
      <c r="K2276">
        <v>15</v>
      </c>
      <c r="L2276">
        <v>31194.69</v>
      </c>
      <c r="M2276" t="str">
        <v>CNY</v>
      </c>
      <c r="N2276">
        <v>1.08</v>
      </c>
      <c r="O2276">
        <v>31194.69</v>
      </c>
      <c r="P2276">
        <v>33690.265200000002</v>
      </c>
      <c r="Q2276" t="str">
        <v>C66SZX-SMT SERVICE</v>
      </c>
      <c r="R2276" t="str">
        <v>Shenzhen Wanyingfeng Technology Co., Ltd.</v>
      </c>
      <c r="S2276" t="str">
        <v>Same</v>
      </c>
      <c r="T2276">
        <v>901181</v>
      </c>
      <c r="U2276">
        <v>32843.24</v>
      </c>
      <c r="V2276" t="str">
        <v>373SMT INV-PTS SALES</v>
      </c>
      <c r="W2276">
        <v>0</v>
      </c>
      <c r="X2276" t="str">
        <v>C66SZ25194REV1</v>
      </c>
      <c r="Y2276">
        <v>1532139</v>
      </c>
      <c r="Z2276" t="str">
        <v>深圳万赢丰科技有限公司</v>
      </c>
      <c r="AA2276">
        <v>0</v>
      </c>
      <c r="AB2276">
        <v>2024</v>
      </c>
      <c r="AC2276">
        <v>8</v>
      </c>
      <c r="AD2276" t="str">
        <v>Q2</v>
      </c>
      <c r="AE2276" t="str">
        <v>FY24/25</v>
      </c>
      <c r="AF2276" t="str">
        <v>SOUTH</v>
      </c>
    </row>
    <row r="2277" spans="1:32">
      <c r="A2277" t="str">
        <v>ESSZ</v>
      </c>
      <c r="B2277" t="str">
        <v>SZX</v>
      </c>
      <c r="C2277" t="str">
        <v>FEEDER</v>
      </c>
      <c r="D2277" s="4">
        <v>45530</v>
      </c>
      <c r="E2277" t="str">
        <v>YAMAHA</v>
      </c>
      <c r="F2277">
        <v>14100800</v>
      </c>
      <c r="G2277">
        <v>45530</v>
      </c>
      <c r="H2277" t="str">
        <v>YMCT|KHJ-MC200-00</v>
      </c>
      <c r="I2277" t="str">
        <v>SS TAPE FEEDER 12/16mm</v>
      </c>
      <c r="J2277">
        <v>10</v>
      </c>
      <c r="K2277">
        <v>10</v>
      </c>
      <c r="L2277">
        <v>0</v>
      </c>
      <c r="M2277" t="str">
        <v>CNY</v>
      </c>
      <c r="N2277">
        <v>1.08</v>
      </c>
      <c r="O2277">
        <v>0</v>
      </c>
      <c r="P2277">
        <v>0</v>
      </c>
      <c r="Q2277" t="str">
        <v>C66SZX-SMT SERVICE</v>
      </c>
      <c r="R2277" t="str">
        <v>Shenzhen Wanyingfeng Technology Co., Ltd.</v>
      </c>
      <c r="S2277" t="str">
        <v>Same</v>
      </c>
      <c r="T2277">
        <v>901182</v>
      </c>
      <c r="U2277">
        <v>30613.29</v>
      </c>
      <c r="V2277" t="str">
        <v>373SMT INV-PTS SALES</v>
      </c>
      <c r="W2277">
        <v>0</v>
      </c>
      <c r="X2277" t="str">
        <v>C66SZ25194REV1</v>
      </c>
      <c r="Y2277">
        <v>1532143</v>
      </c>
      <c r="Z2277" t="str">
        <v>深圳万赢丰科技有限公司</v>
      </c>
      <c r="AA2277">
        <v>0</v>
      </c>
      <c r="AB2277">
        <v>2024</v>
      </c>
      <c r="AC2277">
        <v>8</v>
      </c>
      <c r="AD2277" t="str">
        <v>Q2</v>
      </c>
      <c r="AE2277" t="str">
        <v>FY24/25</v>
      </c>
      <c r="AF2277" t="str">
        <v>SOUTH</v>
      </c>
    </row>
    <row r="2278" spans="1:32">
      <c r="A2278" t="str">
        <v>ESSZ</v>
      </c>
      <c r="B2278" t="str">
        <v>SHA</v>
      </c>
      <c r="C2278" t="str">
        <v>FEEDER</v>
      </c>
      <c r="D2278" s="4">
        <v>45531</v>
      </c>
      <c r="E2278" t="str">
        <v>YAMAHA</v>
      </c>
      <c r="F2278">
        <v>14100801</v>
      </c>
      <c r="G2278">
        <v>45531</v>
      </c>
      <c r="H2278" t="str">
        <v>YMCT|KHJ-MC500-00</v>
      </c>
      <c r="I2278" t="str">
        <v>SS TAPE FEEDER 32mm</v>
      </c>
      <c r="J2278">
        <v>1</v>
      </c>
      <c r="K2278">
        <v>1</v>
      </c>
      <c r="L2278">
        <v>0</v>
      </c>
      <c r="M2278" t="str">
        <v>CNY</v>
      </c>
      <c r="N2278">
        <v>1.08</v>
      </c>
      <c r="O2278">
        <v>0</v>
      </c>
      <c r="P2278">
        <v>0</v>
      </c>
      <c r="Q2278" t="str">
        <v>C66SHA-SERVICE GROUP</v>
      </c>
      <c r="R2278" t="str">
        <v>Zhejiang Kezhi Electronic Technology Co., Ltd.</v>
      </c>
      <c r="S2278" t="str">
        <v>Same</v>
      </c>
      <c r="T2278">
        <v>901185</v>
      </c>
      <c r="U2278">
        <v>4280.74</v>
      </c>
      <c r="V2278" t="str">
        <v>373SMT INV-PTS SALES</v>
      </c>
      <c r="W2278">
        <v>0</v>
      </c>
      <c r="X2278">
        <v>0</v>
      </c>
      <c r="Y2278">
        <v>1532115</v>
      </c>
      <c r="Z2278" t="str">
        <v>浙江科至电子科技有限公司</v>
      </c>
      <c r="AA2278">
        <v>0</v>
      </c>
      <c r="AB2278">
        <v>2024</v>
      </c>
      <c r="AC2278">
        <v>8</v>
      </c>
      <c r="AD2278" t="str">
        <v>Q2</v>
      </c>
      <c r="AE2278" t="str">
        <v>FY24/25</v>
      </c>
      <c r="AF2278" t="str">
        <v>EAST</v>
      </c>
    </row>
    <row r="2279" spans="1:32">
      <c r="A2279" t="str">
        <v>ESSZ</v>
      </c>
      <c r="B2279" t="str">
        <v>SZX</v>
      </c>
      <c r="C2279" t="str">
        <v>SPARES/OTHER</v>
      </c>
      <c r="D2279" s="4">
        <v>45531</v>
      </c>
      <c r="E2279" t="str">
        <v>YAMAHA</v>
      </c>
      <c r="F2279">
        <v>14100802</v>
      </c>
      <c r="G2279">
        <v>45531</v>
      </c>
      <c r="H2279" t="str">
        <v>YMCT|KHY-M7720-A3</v>
      </c>
      <c r="I2279" t="str">
        <v>NOZZLE 312A ASSY.</v>
      </c>
      <c r="J2279">
        <v>2</v>
      </c>
      <c r="K2279">
        <v>2</v>
      </c>
      <c r="L2279">
        <v>1159.29</v>
      </c>
      <c r="M2279" t="str">
        <v>CNY</v>
      </c>
      <c r="N2279">
        <v>1.08</v>
      </c>
      <c r="O2279">
        <v>1159.29</v>
      </c>
      <c r="P2279">
        <v>1252.0332000000001</v>
      </c>
      <c r="Q2279" t="str">
        <v>C66SZX-SMT SERVICE</v>
      </c>
      <c r="R2279" t="str">
        <v>Heyuan Haojida Communication Equipment Co., Ltd.</v>
      </c>
      <c r="S2279" t="str">
        <v>Same</v>
      </c>
      <c r="T2279">
        <v>901187</v>
      </c>
      <c r="U2279">
        <v>600</v>
      </c>
      <c r="V2279" t="str">
        <v>373SMT INV-PTS SALES</v>
      </c>
      <c r="W2279">
        <v>0</v>
      </c>
      <c r="X2279" t="str">
        <v>HJD24070977</v>
      </c>
      <c r="Y2279">
        <v>1533176</v>
      </c>
      <c r="Z2279" t="str">
        <v>河源市皓吉达通讯器材有限公司</v>
      </c>
      <c r="AA2279">
        <v>0</v>
      </c>
      <c r="AB2279">
        <v>2024</v>
      </c>
      <c r="AC2279">
        <v>8</v>
      </c>
      <c r="AD2279" t="str">
        <v>Q2</v>
      </c>
      <c r="AE2279" t="str">
        <v>FY24/25</v>
      </c>
      <c r="AF2279" t="str">
        <v>SOUTH</v>
      </c>
    </row>
    <row r="2280" spans="1:32">
      <c r="A2280" t="str">
        <v>ESSZ</v>
      </c>
      <c r="B2280" t="str">
        <v>SZX</v>
      </c>
      <c r="C2280" t="str">
        <v>SERVICE_CHARGE</v>
      </c>
      <c r="D2280" s="4">
        <v>45532</v>
      </c>
      <c r="E2280" t="str">
        <v>YAMAHA</v>
      </c>
      <c r="F2280">
        <v>12100228</v>
      </c>
      <c r="G2280">
        <v>45532</v>
      </c>
      <c r="H2280" t="str">
        <v>YMCT|REPAIR CHARGE</v>
      </c>
      <c r="I2280" t="str">
        <v>REPAIR CHARGE</v>
      </c>
      <c r="J2280">
        <v>1</v>
      </c>
      <c r="K2280">
        <v>1</v>
      </c>
      <c r="L2280">
        <v>1261</v>
      </c>
      <c r="M2280" t="str">
        <v>CNY</v>
      </c>
      <c r="N2280">
        <v>1.08</v>
      </c>
      <c r="O2280">
        <v>1261</v>
      </c>
      <c r="P2280">
        <v>1361.88</v>
      </c>
      <c r="Q2280" t="str">
        <v>C66SZX-SMT SERVICE</v>
      </c>
      <c r="R2280" t="str">
        <v>Guang Dong Kstar Industrial Science &amp; Technology C</v>
      </c>
      <c r="S2280" t="str">
        <v>Same</v>
      </c>
      <c r="T2280">
        <v>901189</v>
      </c>
      <c r="U2280">
        <v>0</v>
      </c>
      <c r="V2280" t="str">
        <v>373SMT INV-NON-CON</v>
      </c>
      <c r="W2280">
        <v>0</v>
      </c>
      <c r="X2280" t="str">
        <v>C66SZ24469REV1</v>
      </c>
      <c r="Y2280">
        <v>0</v>
      </c>
      <c r="Z2280" t="str">
        <v>广东科士达工业科技有限公司</v>
      </c>
      <c r="AA2280">
        <v>0</v>
      </c>
      <c r="AB2280">
        <v>2024</v>
      </c>
      <c r="AC2280">
        <v>8</v>
      </c>
      <c r="AD2280" t="str">
        <v>Q2</v>
      </c>
      <c r="AE2280" t="str">
        <v>FY24/25</v>
      </c>
      <c r="AF2280" t="str">
        <v>SOUTH</v>
      </c>
    </row>
    <row r="2281" spans="1:32">
      <c r="A2281" t="str">
        <v>ESSZ</v>
      </c>
      <c r="B2281" t="str">
        <v>SZX</v>
      </c>
      <c r="C2281" t="str">
        <v>SPARES/OTHER</v>
      </c>
      <c r="D2281" s="4">
        <v>45532</v>
      </c>
      <c r="E2281" t="str">
        <v>YAMAHA</v>
      </c>
      <c r="F2281">
        <v>14100803</v>
      </c>
      <c r="G2281">
        <v>45532</v>
      </c>
      <c r="H2281" t="str">
        <v>YMCT|KHY-M7A16-01</v>
      </c>
      <c r="I2281" t="str">
        <v>COVER PRIZM</v>
      </c>
      <c r="J2281">
        <v>1</v>
      </c>
      <c r="K2281">
        <v>1</v>
      </c>
      <c r="L2281">
        <v>33</v>
      </c>
      <c r="M2281" t="str">
        <v>CNY</v>
      </c>
      <c r="N2281">
        <v>1.08</v>
      </c>
      <c r="O2281">
        <v>33</v>
      </c>
      <c r="P2281">
        <v>35.64</v>
      </c>
      <c r="Q2281" t="str">
        <v>C66SZX-SMT SERVICE</v>
      </c>
      <c r="R2281" t="str">
        <v>Guang Dong Kstar Industrial Science &amp; Technology C</v>
      </c>
      <c r="S2281" t="str">
        <v>Same</v>
      </c>
      <c r="T2281">
        <v>901188</v>
      </c>
      <c r="U2281">
        <v>18</v>
      </c>
      <c r="V2281" t="str">
        <v>373SMT INV-PTS SALES</v>
      </c>
      <c r="W2281">
        <v>0</v>
      </c>
      <c r="X2281" t="str">
        <v>C66SZ24469REV1</v>
      </c>
      <c r="Y2281">
        <v>1534124</v>
      </c>
      <c r="Z2281" t="str">
        <v>广东科士达工业科技有限公司</v>
      </c>
      <c r="AA2281">
        <v>0</v>
      </c>
      <c r="AB2281">
        <v>2024</v>
      </c>
      <c r="AC2281">
        <v>8</v>
      </c>
      <c r="AD2281" t="str">
        <v>Q2</v>
      </c>
      <c r="AE2281" t="str">
        <v>FY24/25</v>
      </c>
      <c r="AF2281" t="str">
        <v>SOUTH</v>
      </c>
    </row>
    <row r="2282" spans="1:32">
      <c r="A2282" t="str">
        <v>ESSZ</v>
      </c>
      <c r="B2282" t="str">
        <v>SZX</v>
      </c>
      <c r="C2282" t="str">
        <v>SPARES/OTHER</v>
      </c>
      <c r="D2282" s="4">
        <v>45532</v>
      </c>
      <c r="E2282" t="str">
        <v>YAMAHA</v>
      </c>
      <c r="F2282">
        <v>14100803</v>
      </c>
      <c r="G2282">
        <v>45532</v>
      </c>
      <c r="H2282" t="str">
        <v>YMCT|KHY-M7A13-02</v>
      </c>
      <c r="I2282" t="str">
        <v>DIFFUSER MAIN</v>
      </c>
      <c r="J2282">
        <v>1</v>
      </c>
      <c r="K2282">
        <v>1</v>
      </c>
      <c r="L2282">
        <v>403</v>
      </c>
      <c r="M2282" t="str">
        <v>CNY</v>
      </c>
      <c r="N2282">
        <v>1.08</v>
      </c>
      <c r="O2282">
        <v>403</v>
      </c>
      <c r="P2282">
        <v>435.24</v>
      </c>
      <c r="Q2282" t="str">
        <v>C66SZX-SMT SERVICE</v>
      </c>
      <c r="R2282" t="str">
        <v>Guang Dong Kstar Industrial Science &amp; Technology C</v>
      </c>
      <c r="S2282" t="str">
        <v>Same</v>
      </c>
      <c r="T2282">
        <v>901188</v>
      </c>
      <c r="U2282">
        <v>217</v>
      </c>
      <c r="V2282" t="str">
        <v>373SMT INV-PTS SALES</v>
      </c>
      <c r="W2282">
        <v>0</v>
      </c>
      <c r="X2282" t="str">
        <v>C66SZ24469REV1</v>
      </c>
      <c r="Y2282">
        <v>1534124</v>
      </c>
      <c r="Z2282" t="str">
        <v>广东科士达工业科技有限公司</v>
      </c>
      <c r="AA2282">
        <v>0</v>
      </c>
      <c r="AB2282">
        <v>2024</v>
      </c>
      <c r="AC2282">
        <v>8</v>
      </c>
      <c r="AD2282" t="str">
        <v>Q2</v>
      </c>
      <c r="AE2282" t="str">
        <v>FY24/25</v>
      </c>
      <c r="AF2282" t="str">
        <v>SOUTH</v>
      </c>
    </row>
    <row r="2283" spans="1:32">
      <c r="A2283" t="str">
        <v>ESSZ</v>
      </c>
      <c r="B2283" t="str">
        <v>SZX</v>
      </c>
      <c r="C2283" t="str">
        <v>SPARES/OTHER</v>
      </c>
      <c r="D2283" s="4">
        <v>45532</v>
      </c>
      <c r="E2283" t="str">
        <v>YAMAHA</v>
      </c>
      <c r="F2283">
        <v>14100803</v>
      </c>
      <c r="G2283">
        <v>45532</v>
      </c>
      <c r="H2283" t="str">
        <v>YMCT|KHY-M7554-04</v>
      </c>
      <c r="I2283" t="str">
        <v>OF.LIGHT BRD.ASSY</v>
      </c>
      <c r="J2283">
        <v>1</v>
      </c>
      <c r="K2283">
        <v>1</v>
      </c>
      <c r="L2283">
        <v>1008</v>
      </c>
      <c r="M2283" t="str">
        <v>CNY</v>
      </c>
      <c r="N2283">
        <v>1.08</v>
      </c>
      <c r="O2283">
        <v>1008</v>
      </c>
      <c r="P2283">
        <v>1088.6400000000001</v>
      </c>
      <c r="Q2283" t="str">
        <v>C66SZX-SMT SERVICE</v>
      </c>
      <c r="R2283" t="str">
        <v>Guang Dong Kstar Industrial Science &amp; Technology C</v>
      </c>
      <c r="S2283" t="str">
        <v>Same</v>
      </c>
      <c r="T2283">
        <v>901188</v>
      </c>
      <c r="U2283">
        <v>582.14</v>
      </c>
      <c r="V2283" t="str">
        <v>373SMT INV-PTS SALES</v>
      </c>
      <c r="W2283">
        <v>0</v>
      </c>
      <c r="X2283" t="str">
        <v>C66SZ24469REV1</v>
      </c>
      <c r="Y2283">
        <v>1534124</v>
      </c>
      <c r="Z2283" t="str">
        <v>广东科士达工业科技有限公司</v>
      </c>
      <c r="AA2283">
        <v>0</v>
      </c>
      <c r="AB2283">
        <v>2024</v>
      </c>
      <c r="AC2283">
        <v>8</v>
      </c>
      <c r="AD2283" t="str">
        <v>Q2</v>
      </c>
      <c r="AE2283" t="str">
        <v>FY24/25</v>
      </c>
      <c r="AF2283" t="str">
        <v>SOUTH</v>
      </c>
    </row>
    <row r="2284" spans="1:32">
      <c r="A2284" t="str">
        <v>ESSZ</v>
      </c>
      <c r="B2284" t="str">
        <v>SZX</v>
      </c>
      <c r="C2284" t="str">
        <v>FEEDER</v>
      </c>
      <c r="D2284" s="4">
        <v>45532</v>
      </c>
      <c r="E2284" t="str">
        <v>YAMAHA</v>
      </c>
      <c r="F2284">
        <v>14100804</v>
      </c>
      <c r="G2284">
        <v>45532</v>
      </c>
      <c r="H2284" t="str">
        <v>YMCT|KLJ-MC400-00</v>
      </c>
      <c r="I2284" t="str">
        <v>ZS FEEDER ASSY. 24mm</v>
      </c>
      <c r="J2284">
        <v>3</v>
      </c>
      <c r="K2284">
        <v>3</v>
      </c>
      <c r="L2284">
        <v>11119.51</v>
      </c>
      <c r="M2284" t="str">
        <v>CNY</v>
      </c>
      <c r="N2284">
        <v>1.08</v>
      </c>
      <c r="O2284">
        <v>11119.51</v>
      </c>
      <c r="P2284">
        <v>12009.070800000001</v>
      </c>
      <c r="Q2284" t="str">
        <v>C66SZX-SMT SERVICE</v>
      </c>
      <c r="R2284" t="str">
        <v>ESE Trading (Shanghai) Co.,Ltd</v>
      </c>
      <c r="S2284" t="str">
        <v>Same</v>
      </c>
      <c r="T2284">
        <v>901190</v>
      </c>
      <c r="U2284">
        <v>11119.5</v>
      </c>
      <c r="V2284" t="str">
        <v>373SMT INV-PTS SALES</v>
      </c>
      <c r="W2284">
        <v>0</v>
      </c>
      <c r="X2284">
        <v>0</v>
      </c>
      <c r="Y2284">
        <v>1534199</v>
      </c>
      <c r="Z2284" t="str">
        <v>科电贸易（上海）有限公司</v>
      </c>
      <c r="AA2284">
        <v>0</v>
      </c>
      <c r="AB2284">
        <v>2024</v>
      </c>
      <c r="AC2284">
        <v>8</v>
      </c>
      <c r="AD2284" t="str">
        <v>Q2</v>
      </c>
      <c r="AE2284" t="str">
        <v>FY24/25</v>
      </c>
      <c r="AF2284" t="str">
        <v>SOUTH</v>
      </c>
    </row>
    <row r="2285" spans="1:32">
      <c r="A2285" t="str">
        <v>ESSZ</v>
      </c>
      <c r="B2285" t="str">
        <v>SZX</v>
      </c>
      <c r="C2285" t="str">
        <v>FEEDER</v>
      </c>
      <c r="D2285" s="4">
        <v>45532</v>
      </c>
      <c r="E2285" t="str">
        <v>YAMAHA</v>
      </c>
      <c r="F2285">
        <v>14100804</v>
      </c>
      <c r="G2285">
        <v>45532</v>
      </c>
      <c r="H2285" t="str">
        <v>YMCT|KHJ-MC100-00</v>
      </c>
      <c r="I2285" t="str">
        <v>SS TAPE FEEDER 8mm</v>
      </c>
      <c r="J2285">
        <v>15</v>
      </c>
      <c r="K2285">
        <v>15</v>
      </c>
      <c r="L2285">
        <v>32843.230000000003</v>
      </c>
      <c r="M2285" t="str">
        <v>CNY</v>
      </c>
      <c r="N2285">
        <v>1.08</v>
      </c>
      <c r="O2285">
        <v>32843.230000000003</v>
      </c>
      <c r="P2285">
        <v>35470.688400000006</v>
      </c>
      <c r="Q2285" t="str">
        <v>C66SZX-SMT SERVICE</v>
      </c>
      <c r="R2285" t="str">
        <v>ESE Trading (Shanghai) Co.,Ltd</v>
      </c>
      <c r="S2285" t="str">
        <v>Same</v>
      </c>
      <c r="T2285">
        <v>901190</v>
      </c>
      <c r="U2285">
        <v>28761.13</v>
      </c>
      <c r="V2285" t="str">
        <v>373SMT INV-PTS SALES</v>
      </c>
      <c r="W2285">
        <v>0</v>
      </c>
      <c r="X2285">
        <v>0</v>
      </c>
      <c r="Y2285">
        <v>1534199</v>
      </c>
      <c r="Z2285" t="str">
        <v>科电贸易（上海）有限公司</v>
      </c>
      <c r="AA2285">
        <v>0</v>
      </c>
      <c r="AB2285">
        <v>2024</v>
      </c>
      <c r="AC2285">
        <v>8</v>
      </c>
      <c r="AD2285" t="str">
        <v>Q2</v>
      </c>
      <c r="AE2285" t="str">
        <v>FY24/25</v>
      </c>
      <c r="AF2285" t="str">
        <v>SOUTH</v>
      </c>
    </row>
    <row r="2286" spans="1:32">
      <c r="A2286" t="str">
        <v>ESSZ</v>
      </c>
      <c r="B2286" t="str">
        <v>SZX</v>
      </c>
      <c r="C2286" t="str">
        <v>FEEDER</v>
      </c>
      <c r="D2286" s="4">
        <v>45532</v>
      </c>
      <c r="E2286" t="str">
        <v>YAMAHA</v>
      </c>
      <c r="F2286">
        <v>14100804</v>
      </c>
      <c r="G2286">
        <v>45532</v>
      </c>
      <c r="H2286" t="str">
        <v>YMCT|KHJ-MC100-00</v>
      </c>
      <c r="I2286" t="str">
        <v>SS TAPE FEEDER 8mm</v>
      </c>
      <c r="J2286">
        <v>5</v>
      </c>
      <c r="K2286">
        <v>5</v>
      </c>
      <c r="L2286">
        <v>10947.74</v>
      </c>
      <c r="M2286" t="str">
        <v>CNY</v>
      </c>
      <c r="N2286">
        <v>1.08</v>
      </c>
      <c r="O2286">
        <v>10947.74</v>
      </c>
      <c r="P2286">
        <v>11823.5592</v>
      </c>
      <c r="Q2286" t="str">
        <v>C66SZX-SMT SERVICE</v>
      </c>
      <c r="R2286" t="str">
        <v>ESE Trading (Shanghai) Co.,Ltd</v>
      </c>
      <c r="S2286" t="str">
        <v>Same</v>
      </c>
      <c r="T2286">
        <v>901190</v>
      </c>
      <c r="U2286">
        <v>9587.0400000000009</v>
      </c>
      <c r="V2286" t="str">
        <v>373SMT INV-PTS SALES</v>
      </c>
      <c r="W2286">
        <v>0</v>
      </c>
      <c r="X2286">
        <v>0</v>
      </c>
      <c r="Y2286">
        <v>1534199</v>
      </c>
      <c r="Z2286" t="str">
        <v>科电贸易（上海）有限公司</v>
      </c>
      <c r="AA2286">
        <v>0</v>
      </c>
      <c r="AB2286">
        <v>2024</v>
      </c>
      <c r="AC2286">
        <v>8</v>
      </c>
      <c r="AD2286" t="str">
        <v>Q2</v>
      </c>
      <c r="AE2286" t="str">
        <v>FY24/25</v>
      </c>
      <c r="AF2286" t="str">
        <v>SOUTH</v>
      </c>
    </row>
    <row r="2287" spans="1:32">
      <c r="A2287" t="str">
        <v>ESSZ</v>
      </c>
      <c r="B2287" t="str">
        <v>SZX</v>
      </c>
      <c r="C2287" t="str">
        <v>SERVICE_CHARGE</v>
      </c>
      <c r="D2287" s="4">
        <v>45545</v>
      </c>
      <c r="E2287" t="str">
        <v>HELLER</v>
      </c>
      <c r="F2287">
        <v>12100229</v>
      </c>
      <c r="G2287">
        <v>45545</v>
      </c>
      <c r="H2287" t="str">
        <v>HELI|REPAIR CHARGE</v>
      </c>
      <c r="I2287" t="str">
        <v>REPAIR CHARGE</v>
      </c>
      <c r="J2287">
        <v>1</v>
      </c>
      <c r="K2287">
        <v>1</v>
      </c>
      <c r="L2287">
        <v>12477.88</v>
      </c>
      <c r="M2287" t="str">
        <v>CNY</v>
      </c>
      <c r="N2287">
        <v>1.0980000000000001</v>
      </c>
      <c r="O2287">
        <v>12477.88</v>
      </c>
      <c r="P2287">
        <v>13700.712240000001</v>
      </c>
      <c r="Q2287" t="str">
        <v>C66SZX-SMT SERVICE</v>
      </c>
      <c r="R2287" t="str">
        <v>Hai Xin Technology(ShenZhen) Company Limited.</v>
      </c>
      <c r="S2287" t="str">
        <v>Same</v>
      </c>
      <c r="T2287">
        <v>901192</v>
      </c>
      <c r="U2287">
        <v>0</v>
      </c>
      <c r="V2287" t="str">
        <v>373SMT INV-NON-CON</v>
      </c>
      <c r="W2287">
        <v>0</v>
      </c>
      <c r="X2287" t="str">
        <v>H234371-BET-240811</v>
      </c>
      <c r="Y2287">
        <v>0</v>
      </c>
      <c r="Z2287" t="str">
        <v>海星科技（深圳）有限公司</v>
      </c>
      <c r="AA2287">
        <v>0</v>
      </c>
      <c r="AB2287">
        <v>2024</v>
      </c>
      <c r="AC2287">
        <v>9</v>
      </c>
      <c r="AD2287" t="str">
        <v>Q2</v>
      </c>
      <c r="AE2287" t="str">
        <v>FY24/25</v>
      </c>
      <c r="AF2287" t="str">
        <v>SOUTH</v>
      </c>
    </row>
    <row r="2288" spans="1:32">
      <c r="A2288" t="str">
        <v>ESSZ</v>
      </c>
      <c r="B2288" t="str">
        <v>SZX</v>
      </c>
      <c r="C2288" t="str">
        <v>SPARES/OTHER</v>
      </c>
      <c r="D2288" s="4">
        <v>45545</v>
      </c>
      <c r="E2288" t="str">
        <v>YAMAHA</v>
      </c>
      <c r="F2288">
        <v>14100805</v>
      </c>
      <c r="G2288">
        <v>45545</v>
      </c>
      <c r="H2288" t="str">
        <v>YMCT|MSOFT-TOK2081</v>
      </c>
      <c r="I2288" t="str">
        <v>SOFTWARE</v>
      </c>
      <c r="J2288">
        <v>1</v>
      </c>
      <c r="K2288">
        <v>1</v>
      </c>
      <c r="L2288">
        <v>20000</v>
      </c>
      <c r="M2288" t="str">
        <v>CNY</v>
      </c>
      <c r="N2288">
        <v>1.0980000000000001</v>
      </c>
      <c r="O2288">
        <v>20000</v>
      </c>
      <c r="P2288">
        <v>21960</v>
      </c>
      <c r="Q2288" t="str">
        <v>C66SZX-SMT SERVICE</v>
      </c>
      <c r="R2288" t="str">
        <v>FUJI ELECTRIC (SHENZHEN) CO., LTD</v>
      </c>
      <c r="S2288" t="str">
        <v>Same</v>
      </c>
      <c r="T2288">
        <v>901191</v>
      </c>
      <c r="U2288">
        <v>5249</v>
      </c>
      <c r="V2288" t="str">
        <v>373SMT INV-PTS SALES</v>
      </c>
      <c r="W2288">
        <v>0</v>
      </c>
      <c r="X2288" t="str">
        <v>9月对账单</v>
      </c>
      <c r="Y2288">
        <v>1543172</v>
      </c>
      <c r="Z2288" t="str">
        <v>富士电机（深圳）有限公司</v>
      </c>
      <c r="AA2288">
        <v>0</v>
      </c>
      <c r="AB2288">
        <v>2024</v>
      </c>
      <c r="AC2288">
        <v>9</v>
      </c>
      <c r="AD2288" t="str">
        <v>Q2</v>
      </c>
      <c r="AE2288" t="str">
        <v>FY24/25</v>
      </c>
      <c r="AF2288" t="str">
        <v>SOUTH</v>
      </c>
    </row>
    <row r="2289" spans="1:32">
      <c r="A2289" t="str">
        <v>ESSZ</v>
      </c>
      <c r="B2289" t="str">
        <v>SZX</v>
      </c>
      <c r="C2289" t="str">
        <v>SPARES/OTHER</v>
      </c>
      <c r="D2289" s="4">
        <v>45545</v>
      </c>
      <c r="E2289" t="str">
        <v>YAMAHA</v>
      </c>
      <c r="F2289">
        <v>14100806</v>
      </c>
      <c r="G2289">
        <v>45545</v>
      </c>
      <c r="H2289" t="str">
        <v>YMCT|KHJ-MD800-01</v>
      </c>
      <c r="I2289" t="str">
        <v>SS TUNE-UP STATION</v>
      </c>
      <c r="J2289">
        <v>1</v>
      </c>
      <c r="K2289">
        <v>1</v>
      </c>
      <c r="L2289">
        <v>30973.45</v>
      </c>
      <c r="M2289" t="str">
        <v>CNY</v>
      </c>
      <c r="N2289">
        <v>1.0980000000000001</v>
      </c>
      <c r="O2289">
        <v>30973.45</v>
      </c>
      <c r="P2289">
        <v>34008.848100000003</v>
      </c>
      <c r="Q2289" t="str">
        <v>C66SZX-SMT SERVICE</v>
      </c>
      <c r="R2289" t="str">
        <v>Guangxi Pude Xinxing Power Technology Co., Ltd.</v>
      </c>
      <c r="S2289" t="str">
        <v>Same</v>
      </c>
      <c r="T2289">
        <v>901193</v>
      </c>
      <c r="U2289">
        <v>24752.48</v>
      </c>
      <c r="V2289" t="str">
        <v>373SMT INV-PTS SALES</v>
      </c>
      <c r="W2289">
        <v>0</v>
      </c>
      <c r="X2289" t="str">
        <v>PUR20240615002</v>
      </c>
      <c r="Y2289">
        <v>1543181</v>
      </c>
      <c r="Z2289" t="str">
        <v>广西普德新星电源科技有限公司</v>
      </c>
      <c r="AA2289">
        <v>0</v>
      </c>
      <c r="AB2289">
        <v>2024</v>
      </c>
      <c r="AC2289">
        <v>9</v>
      </c>
      <c r="AD2289" t="str">
        <v>Q2</v>
      </c>
      <c r="AE2289" t="str">
        <v>FY24/25</v>
      </c>
      <c r="AF2289" t="str">
        <v>SOUTH</v>
      </c>
    </row>
    <row r="2290" spans="1:32">
      <c r="A2290" t="str">
        <v>ESSZ</v>
      </c>
      <c r="B2290" t="str">
        <v>SZX</v>
      </c>
      <c r="C2290" t="str">
        <v>SERVICE_CHARGE</v>
      </c>
      <c r="D2290" s="4">
        <v>45558</v>
      </c>
      <c r="E2290" t="str">
        <v>YAMAHA</v>
      </c>
      <c r="F2290">
        <v>12100230</v>
      </c>
      <c r="G2290">
        <v>45558</v>
      </c>
      <c r="H2290" t="str">
        <v>YMCT|REPAIR CHARGE</v>
      </c>
      <c r="I2290" t="str">
        <v>REPAIR CHARGE</v>
      </c>
      <c r="J2290">
        <v>1</v>
      </c>
      <c r="K2290">
        <v>1</v>
      </c>
      <c r="L2290">
        <v>1327.43</v>
      </c>
      <c r="M2290" t="str">
        <v>CNY</v>
      </c>
      <c r="N2290">
        <v>1.0980000000000001</v>
      </c>
      <c r="O2290">
        <v>1327.43</v>
      </c>
      <c r="P2290">
        <v>1457.5181400000001</v>
      </c>
      <c r="Q2290" t="str">
        <v>C66SZX-SMT SERVICE</v>
      </c>
      <c r="R2290" t="str">
        <v>Huizhou C&amp;D Industry Co., Ltd</v>
      </c>
      <c r="S2290" t="str">
        <v>Same</v>
      </c>
      <c r="T2290">
        <v>901147</v>
      </c>
      <c r="U2290">
        <v>0</v>
      </c>
      <c r="V2290" t="str">
        <v>373SMT INV-NON-CON</v>
      </c>
      <c r="W2290">
        <v>0</v>
      </c>
      <c r="X2290" t="str">
        <v>C66SZ25151</v>
      </c>
      <c r="Y2290">
        <v>0</v>
      </c>
      <c r="Z2290" t="str">
        <v>惠州市创荣发实业有限公司</v>
      </c>
      <c r="AA2290">
        <v>0</v>
      </c>
      <c r="AB2290">
        <v>2024</v>
      </c>
      <c r="AC2290">
        <v>9</v>
      </c>
      <c r="AD2290" t="str">
        <v>Q2</v>
      </c>
      <c r="AE2290" t="str">
        <v>FY24/25</v>
      </c>
      <c r="AF2290" t="str">
        <v>SOUTH</v>
      </c>
    </row>
    <row r="2291" spans="1:32">
      <c r="A2291" t="str">
        <v>ESSZ</v>
      </c>
      <c r="B2291" t="str">
        <v>SZX</v>
      </c>
      <c r="C2291" t="str">
        <v>SERVICE_CHARGE</v>
      </c>
      <c r="D2291" s="4">
        <v>45560</v>
      </c>
      <c r="E2291" t="str">
        <v>YAMAHA</v>
      </c>
      <c r="F2291">
        <v>12100231</v>
      </c>
      <c r="G2291">
        <v>45560</v>
      </c>
      <c r="H2291" t="str">
        <v>YMCT|REPAIR CHARGE</v>
      </c>
      <c r="I2291" t="str">
        <v>REPAIR CHARGE</v>
      </c>
      <c r="J2291">
        <v>1</v>
      </c>
      <c r="K2291">
        <v>1</v>
      </c>
      <c r="L2291">
        <v>1592.92</v>
      </c>
      <c r="M2291" t="str">
        <v>CNY</v>
      </c>
      <c r="N2291">
        <v>1.0980000000000001</v>
      </c>
      <c r="O2291">
        <v>1592.92</v>
      </c>
      <c r="P2291">
        <v>1749.0261600000001</v>
      </c>
      <c r="Q2291" t="str">
        <v>C66SZX-SMT SERVICE</v>
      </c>
      <c r="R2291" t="str">
        <v>Earda Technologies Co., Ltd</v>
      </c>
      <c r="S2291" t="str">
        <v>Same</v>
      </c>
      <c r="T2291">
        <v>901200</v>
      </c>
      <c r="U2291">
        <v>0</v>
      </c>
      <c r="V2291" t="str">
        <v>373SMT INV-NON-CON</v>
      </c>
      <c r="W2291">
        <v>0</v>
      </c>
      <c r="X2291" t="str">
        <v>C66SZ25200REV1</v>
      </c>
      <c r="Y2291">
        <v>0</v>
      </c>
      <c r="Z2291" t="str">
        <v>广州易而达科技股份有限公司</v>
      </c>
      <c r="AA2291">
        <v>0</v>
      </c>
      <c r="AB2291">
        <v>2024</v>
      </c>
      <c r="AC2291">
        <v>9</v>
      </c>
      <c r="AD2291" t="str">
        <v>Q2</v>
      </c>
      <c r="AE2291" t="str">
        <v>FY24/25</v>
      </c>
      <c r="AF2291" t="str">
        <v>SOUTH</v>
      </c>
    </row>
    <row r="2292" spans="1:32">
      <c r="A2292" t="str">
        <v>ESSZ</v>
      </c>
      <c r="B2292" t="str">
        <v>SZX</v>
      </c>
      <c r="C2292" t="str">
        <v>CONTRACT_FEE</v>
      </c>
      <c r="D2292" s="4">
        <v>45560</v>
      </c>
      <c r="E2292" t="str">
        <v>YAMAHA</v>
      </c>
      <c r="F2292">
        <v>13100111</v>
      </c>
      <c r="G2292">
        <v>45560</v>
      </c>
      <c r="H2292" t="str">
        <v>YMCT|REPAIR CHARGE</v>
      </c>
      <c r="I2292" t="str">
        <v>REPAIR CHARGE</v>
      </c>
      <c r="J2292">
        <v>1</v>
      </c>
      <c r="K2292">
        <v>1</v>
      </c>
      <c r="L2292">
        <v>8495.58</v>
      </c>
      <c r="M2292" t="str">
        <v>CNY</v>
      </c>
      <c r="N2292">
        <v>1.0980000000000001</v>
      </c>
      <c r="O2292">
        <v>8495.58</v>
      </c>
      <c r="P2292">
        <v>9328.1468400000012</v>
      </c>
      <c r="Q2292" t="str">
        <v>C66SZX-SMT SERVICE</v>
      </c>
      <c r="R2292" t="str">
        <v>Shenzhen Internet Lai Industrial Co., Ltd.</v>
      </c>
      <c r="S2292" t="str">
        <v>Same</v>
      </c>
      <c r="T2292">
        <v>901196</v>
      </c>
      <c r="U2292">
        <v>0</v>
      </c>
      <c r="V2292" t="str">
        <v>373SMT INV-CONTRACT</v>
      </c>
      <c r="W2292">
        <v>0</v>
      </c>
      <c r="X2292" t="str">
        <v>2024年年保</v>
      </c>
      <c r="Y2292">
        <v>0</v>
      </c>
      <c r="Z2292" t="str">
        <v>深圳市英特莱实业股份有限公司</v>
      </c>
      <c r="AA2292">
        <v>0</v>
      </c>
      <c r="AB2292">
        <v>2024</v>
      </c>
      <c r="AC2292">
        <v>9</v>
      </c>
      <c r="AD2292" t="str">
        <v>Q2</v>
      </c>
      <c r="AE2292" t="str">
        <v>FY24/25</v>
      </c>
      <c r="AF2292" t="str">
        <v>SOUTH</v>
      </c>
    </row>
    <row r="2293" spans="1:32">
      <c r="A2293" t="str">
        <v>ESSZ</v>
      </c>
      <c r="B2293" t="str">
        <v>SZX</v>
      </c>
      <c r="C2293" t="str">
        <v>SPARES/OTHER</v>
      </c>
      <c r="D2293" s="4">
        <v>45560</v>
      </c>
      <c r="E2293" t="str">
        <v>YAMAHA</v>
      </c>
      <c r="F2293">
        <v>14100807</v>
      </c>
      <c r="G2293">
        <v>45560</v>
      </c>
      <c r="H2293" t="str">
        <v>YMCT|KMG-M91A3-00</v>
      </c>
      <c r="I2293" t="str">
        <v>BELT CONV.(2670)</v>
      </c>
      <c r="J2293">
        <v>2</v>
      </c>
      <c r="K2293">
        <v>2</v>
      </c>
      <c r="L2293">
        <v>495.58</v>
      </c>
      <c r="M2293" t="str">
        <v>CNY</v>
      </c>
      <c r="N2293">
        <v>1.0980000000000001</v>
      </c>
      <c r="O2293">
        <v>495.58</v>
      </c>
      <c r="P2293">
        <v>544.14684</v>
      </c>
      <c r="Q2293" t="str">
        <v>C66SZX-SMT SERVICE</v>
      </c>
      <c r="R2293" t="str">
        <v>Jiang Xi Yi Dong Electronic Technology Co., Ltd.</v>
      </c>
      <c r="S2293" t="str">
        <v>Same</v>
      </c>
      <c r="T2293">
        <v>901195</v>
      </c>
      <c r="U2293">
        <v>316.8</v>
      </c>
      <c r="V2293" t="str">
        <v>373SMT INV-PTS SALES</v>
      </c>
      <c r="W2293">
        <v>0</v>
      </c>
      <c r="X2293">
        <v>4500030840</v>
      </c>
      <c r="Y2293">
        <v>1556162</v>
      </c>
      <c r="Z2293" t="str">
        <v>江西奕东电子科技有限公司</v>
      </c>
      <c r="AA2293">
        <v>0</v>
      </c>
      <c r="AB2293">
        <v>2024</v>
      </c>
      <c r="AC2293">
        <v>9</v>
      </c>
      <c r="AD2293" t="str">
        <v>Q2</v>
      </c>
      <c r="AE2293" t="str">
        <v>FY24/25</v>
      </c>
      <c r="AF2293" t="str">
        <v>SOUTH</v>
      </c>
    </row>
    <row r="2294" spans="1:32">
      <c r="A2294" t="str">
        <v>ESSZ</v>
      </c>
      <c r="B2294" t="str">
        <v>SZX</v>
      </c>
      <c r="C2294" t="str">
        <v>FEEDER</v>
      </c>
      <c r="D2294" s="4">
        <v>45560</v>
      </c>
      <c r="E2294" t="str">
        <v>YAMAHA</v>
      </c>
      <c r="F2294">
        <v>14100808</v>
      </c>
      <c r="G2294">
        <v>45560</v>
      </c>
      <c r="H2294" t="str">
        <v>YMCT|KHJ-MC100-00</v>
      </c>
      <c r="I2294" t="str">
        <v>SS TAPE FEEDER 8mm</v>
      </c>
      <c r="J2294">
        <v>1</v>
      </c>
      <c r="K2294">
        <v>1</v>
      </c>
      <c r="L2294">
        <v>0</v>
      </c>
      <c r="M2294" t="str">
        <v>CNY</v>
      </c>
      <c r="N2294">
        <v>1.0980000000000001</v>
      </c>
      <c r="O2294">
        <v>0</v>
      </c>
      <c r="P2294">
        <v>0</v>
      </c>
      <c r="Q2294" t="str">
        <v>C66SZX-SMT SERVICE</v>
      </c>
      <c r="R2294" t="str">
        <v>Shenzhen Internet Lai Industrial Co., Ltd.</v>
      </c>
      <c r="S2294" t="str">
        <v>Same</v>
      </c>
      <c r="T2294">
        <v>901197</v>
      </c>
      <c r="U2294">
        <v>2031.99</v>
      </c>
      <c r="V2294" t="str">
        <v>373SMT INV-PTS SALES</v>
      </c>
      <c r="W2294">
        <v>0</v>
      </c>
      <c r="X2294" t="str">
        <v>2024年年保</v>
      </c>
      <c r="Y2294">
        <v>1556207</v>
      </c>
      <c r="Z2294" t="str">
        <v>深圳市英特莱实业股份有限公司</v>
      </c>
      <c r="AA2294">
        <v>0</v>
      </c>
      <c r="AB2294">
        <v>2024</v>
      </c>
      <c r="AC2294">
        <v>9</v>
      </c>
      <c r="AD2294" t="str">
        <v>Q2</v>
      </c>
      <c r="AE2294" t="str">
        <v>FY24/25</v>
      </c>
      <c r="AF2294" t="str">
        <v>SOUTH</v>
      </c>
    </row>
    <row r="2295" spans="1:32">
      <c r="A2295" t="str">
        <v>ESSZ</v>
      </c>
      <c r="B2295" t="str">
        <v>SZX</v>
      </c>
      <c r="C2295" t="str">
        <v>SPARES/OTHER</v>
      </c>
      <c r="D2295" s="4">
        <v>45560</v>
      </c>
      <c r="E2295" t="str">
        <v>YAMAHA</v>
      </c>
      <c r="F2295">
        <v>14100809</v>
      </c>
      <c r="G2295">
        <v>45560</v>
      </c>
      <c r="H2295" t="str">
        <v>YMCT|90990-25J026</v>
      </c>
      <c r="I2295" t="str">
        <v>BEARING</v>
      </c>
      <c r="J2295">
        <v>10</v>
      </c>
      <c r="K2295">
        <v>10</v>
      </c>
      <c r="L2295">
        <v>1150.44</v>
      </c>
      <c r="M2295" t="str">
        <v>CNY</v>
      </c>
      <c r="N2295">
        <v>1.0980000000000001</v>
      </c>
      <c r="O2295">
        <v>1150.44</v>
      </c>
      <c r="P2295">
        <v>1263.1831200000001</v>
      </c>
      <c r="Q2295" t="str">
        <v>C66SZX-SMT SERVICE</v>
      </c>
      <c r="R2295" t="str">
        <v>Earda Technologies Co., Ltd</v>
      </c>
      <c r="S2295" t="str">
        <v>Same</v>
      </c>
      <c r="T2295">
        <v>901199</v>
      </c>
      <c r="U2295">
        <v>583.20000000000005</v>
      </c>
      <c r="V2295" t="str">
        <v>373SMT INV-PTS SALES</v>
      </c>
      <c r="W2295">
        <v>0</v>
      </c>
      <c r="X2295" t="str">
        <v>C66SZ25200REV1</v>
      </c>
      <c r="Y2295">
        <v>1556216</v>
      </c>
      <c r="Z2295" t="str">
        <v>广州易而达科技股份有限公司</v>
      </c>
      <c r="AA2295">
        <v>0</v>
      </c>
      <c r="AB2295">
        <v>2024</v>
      </c>
      <c r="AC2295">
        <v>9</v>
      </c>
      <c r="AD2295" t="str">
        <v>Q2</v>
      </c>
      <c r="AE2295" t="str">
        <v>FY24/25</v>
      </c>
      <c r="AF2295" t="str">
        <v>SOUTH</v>
      </c>
    </row>
    <row r="2296" spans="1:32">
      <c r="A2296" t="str">
        <v>ESSZ</v>
      </c>
      <c r="B2296" t="str">
        <v>SZX</v>
      </c>
      <c r="C2296" t="str">
        <v>SPARES/OTHER</v>
      </c>
      <c r="D2296" s="4">
        <v>45560</v>
      </c>
      <c r="E2296" t="str">
        <v>OTHERS</v>
      </c>
      <c r="F2296">
        <v>14100810</v>
      </c>
      <c r="G2296">
        <v>45560</v>
      </c>
      <c r="H2296" t="str">
        <v>ZMTR|303-PN5</v>
      </c>
      <c r="I2296" t="str">
        <v>SPECIAL NOZZLE</v>
      </c>
      <c r="J2296">
        <v>1</v>
      </c>
      <c r="K2296">
        <v>1</v>
      </c>
      <c r="L2296">
        <v>796.46</v>
      </c>
      <c r="M2296" t="str">
        <v>CNY</v>
      </c>
      <c r="N2296">
        <v>1.0980000000000001</v>
      </c>
      <c r="O2296">
        <v>796.46</v>
      </c>
      <c r="P2296">
        <v>874.51308000000006</v>
      </c>
      <c r="Q2296" t="str">
        <v>C66SZX-SMT SERVICE</v>
      </c>
      <c r="R2296" t="str">
        <v>ZHUHAI PILOT TECHNOLOGY CO., LTD</v>
      </c>
      <c r="S2296" t="str">
        <v>Same</v>
      </c>
      <c r="T2296">
        <v>901194</v>
      </c>
      <c r="U2296">
        <v>530.97</v>
      </c>
      <c r="V2296" t="str">
        <v>373SMT INV-PTS SALES</v>
      </c>
      <c r="W2296">
        <v>0</v>
      </c>
      <c r="X2296" t="str">
        <v>CGDD24070201&amp;CGDD24070206</v>
      </c>
      <c r="Y2296">
        <v>1556266</v>
      </c>
      <c r="Z2296" t="str">
        <v>珠海派诺科技股份有限公司</v>
      </c>
      <c r="AA2296">
        <v>0</v>
      </c>
      <c r="AB2296">
        <v>2024</v>
      </c>
      <c r="AC2296">
        <v>9</v>
      </c>
      <c r="AD2296" t="str">
        <v>Q2</v>
      </c>
      <c r="AE2296" t="str">
        <v>FY24/25</v>
      </c>
      <c r="AF2296" t="str">
        <v>SOUTH</v>
      </c>
    </row>
    <row r="2297" spans="1:32">
      <c r="A2297" t="str">
        <v>ESSZ</v>
      </c>
      <c r="B2297" t="str">
        <v>SZX</v>
      </c>
      <c r="C2297" t="str">
        <v>SPARES/OTHER</v>
      </c>
      <c r="D2297" s="4">
        <v>45560</v>
      </c>
      <c r="E2297" t="str">
        <v>YAMAHA</v>
      </c>
      <c r="F2297">
        <v>14100810</v>
      </c>
      <c r="G2297">
        <v>45560</v>
      </c>
      <c r="H2297" t="str">
        <v>YMCT|90200-01J125</v>
      </c>
      <c r="I2297" t="str">
        <v>O-RING</v>
      </c>
      <c r="J2297">
        <v>10</v>
      </c>
      <c r="K2297">
        <v>10</v>
      </c>
      <c r="L2297">
        <v>44.25</v>
      </c>
      <c r="M2297" t="str">
        <v>CNY</v>
      </c>
      <c r="N2297">
        <v>1.0980000000000001</v>
      </c>
      <c r="O2297">
        <v>44.25</v>
      </c>
      <c r="P2297">
        <v>48.586500000000001</v>
      </c>
      <c r="Q2297" t="str">
        <v>C66SZX-SMT SERVICE</v>
      </c>
      <c r="R2297" t="str">
        <v>ZHUHAI PILOT TECHNOLOGY CO., LTD</v>
      </c>
      <c r="S2297" t="str">
        <v>Same</v>
      </c>
      <c r="T2297">
        <v>901194</v>
      </c>
      <c r="U2297">
        <v>22</v>
      </c>
      <c r="V2297" t="str">
        <v>373SMT INV-PTS SALES</v>
      </c>
      <c r="W2297">
        <v>0</v>
      </c>
      <c r="X2297" t="str">
        <v>CGDD24070201&amp;CGDD24070206</v>
      </c>
      <c r="Y2297">
        <v>1556266</v>
      </c>
      <c r="Z2297" t="str">
        <v>珠海派诺科技股份有限公司</v>
      </c>
      <c r="AA2297">
        <v>0</v>
      </c>
      <c r="AB2297">
        <v>2024</v>
      </c>
      <c r="AC2297">
        <v>9</v>
      </c>
      <c r="AD2297" t="str">
        <v>Q2</v>
      </c>
      <c r="AE2297" t="str">
        <v>FY24/25</v>
      </c>
      <c r="AF2297" t="str">
        <v>SOUTH</v>
      </c>
    </row>
    <row r="2298" spans="1:32">
      <c r="A2298" t="str">
        <v>ESSZ</v>
      </c>
      <c r="B2298" t="str">
        <v>SZX</v>
      </c>
      <c r="C2298" t="str">
        <v>SPARES/OTHER</v>
      </c>
      <c r="D2298" s="4">
        <v>45560</v>
      </c>
      <c r="E2298" t="str">
        <v>YAMAHA</v>
      </c>
      <c r="F2298">
        <v>14100811</v>
      </c>
      <c r="G2298">
        <v>45560</v>
      </c>
      <c r="H2298" t="str">
        <v>YMCT|KYB-M5806-04</v>
      </c>
      <c r="I2298" t="str">
        <v>STEPPER DRV BRD ASSY</v>
      </c>
      <c r="J2298">
        <v>1</v>
      </c>
      <c r="K2298">
        <v>1</v>
      </c>
      <c r="L2298">
        <v>2743.36</v>
      </c>
      <c r="M2298" t="str">
        <v>CNY</v>
      </c>
      <c r="N2298">
        <v>1.0980000000000001</v>
      </c>
      <c r="O2298">
        <v>2743.36</v>
      </c>
      <c r="P2298">
        <v>3012.2092800000005</v>
      </c>
      <c r="Q2298" t="str">
        <v>C66SZX-SMT SERVICE</v>
      </c>
      <c r="R2298" t="str">
        <v>Starwire lighting Co., Limited</v>
      </c>
      <c r="S2298" t="str">
        <v>Same</v>
      </c>
      <c r="T2298">
        <v>901201</v>
      </c>
      <c r="U2298">
        <v>1463</v>
      </c>
      <c r="V2298" t="str">
        <v>373SMT INV-PTS SALES</v>
      </c>
      <c r="W2298">
        <v>0</v>
      </c>
      <c r="X2298" t="str">
        <v>C66SZ25201</v>
      </c>
      <c r="Y2298">
        <v>1556247</v>
      </c>
      <c r="Z2298" t="str">
        <v>深圳市世达威光电有限公司</v>
      </c>
      <c r="AA2298">
        <v>0</v>
      </c>
      <c r="AB2298">
        <v>2024</v>
      </c>
      <c r="AC2298">
        <v>9</v>
      </c>
      <c r="AD2298" t="str">
        <v>Q2</v>
      </c>
      <c r="AE2298" t="str">
        <v>FY24/25</v>
      </c>
      <c r="AF2298" t="str">
        <v>SOUTH</v>
      </c>
    </row>
    <row r="2299" spans="1:32">
      <c r="A2299" t="str">
        <v>ESSZ</v>
      </c>
      <c r="B2299" t="str">
        <v>SZX</v>
      </c>
      <c r="C2299" t="str">
        <v>SPARES/OTHER</v>
      </c>
      <c r="D2299" s="4">
        <v>45560</v>
      </c>
      <c r="E2299" t="str">
        <v>YAMAHA</v>
      </c>
      <c r="F2299">
        <v>14100811</v>
      </c>
      <c r="G2299">
        <v>45560</v>
      </c>
      <c r="H2299" t="str">
        <v>YMCT|KYB-M5806-24</v>
      </c>
      <c r="I2299" t="str">
        <v>STEPPER DRV BRD ASSY</v>
      </c>
      <c r="J2299">
        <v>1</v>
      </c>
      <c r="K2299">
        <v>1</v>
      </c>
      <c r="L2299">
        <v>2477.88</v>
      </c>
      <c r="M2299" t="str">
        <v>CNY</v>
      </c>
      <c r="N2299">
        <v>1.0980000000000001</v>
      </c>
      <c r="O2299">
        <v>2477.88</v>
      </c>
      <c r="P2299">
        <v>2720.7122400000003</v>
      </c>
      <c r="Q2299" t="str">
        <v>C66SZX-SMT SERVICE</v>
      </c>
      <c r="R2299" t="str">
        <v>Starwire lighting Co., Limited</v>
      </c>
      <c r="S2299" t="str">
        <v>Same</v>
      </c>
      <c r="T2299">
        <v>901201</v>
      </c>
      <c r="U2299">
        <v>1325</v>
      </c>
      <c r="V2299" t="str">
        <v>373SMT INV-PTS SALES</v>
      </c>
      <c r="W2299">
        <v>0</v>
      </c>
      <c r="X2299" t="str">
        <v>C66SZ25201</v>
      </c>
      <c r="Y2299">
        <v>1556247</v>
      </c>
      <c r="Z2299" t="str">
        <v>深圳市世达威光电有限公司</v>
      </c>
      <c r="AA2299">
        <v>0</v>
      </c>
      <c r="AB2299">
        <v>2024</v>
      </c>
      <c r="AC2299">
        <v>9</v>
      </c>
      <c r="AD2299" t="str">
        <v>Q2</v>
      </c>
      <c r="AE2299" t="str">
        <v>FY24/25</v>
      </c>
      <c r="AF2299" t="str">
        <v>SOUTH</v>
      </c>
    </row>
    <row r="2300" spans="1:32">
      <c r="A2300" t="str">
        <v>ESSZ</v>
      </c>
      <c r="B2300" t="str">
        <v>SZX</v>
      </c>
      <c r="C2300" t="str">
        <v>SPARES/OTHER</v>
      </c>
      <c r="D2300" s="4">
        <v>45560</v>
      </c>
      <c r="E2300" t="str">
        <v>OTHERS</v>
      </c>
      <c r="F2300">
        <v>14100812</v>
      </c>
      <c r="G2300">
        <v>45560</v>
      </c>
      <c r="H2300" t="str">
        <v>ZMTR|K48-M3856-00X</v>
      </c>
      <c r="I2300" t="str">
        <v>GREASE PACK(NSL)</v>
      </c>
      <c r="J2300">
        <v>10</v>
      </c>
      <c r="K2300">
        <v>10</v>
      </c>
      <c r="L2300">
        <v>1646.02</v>
      </c>
      <c r="M2300" t="str">
        <v>CNY</v>
      </c>
      <c r="N2300">
        <v>1.0980000000000001</v>
      </c>
      <c r="O2300">
        <v>1646.02</v>
      </c>
      <c r="P2300">
        <v>1807.32996</v>
      </c>
      <c r="Q2300" t="str">
        <v>C66SZX-SMT SERVICE</v>
      </c>
      <c r="R2300" t="str">
        <v>Shenzhen Extension New Technology Co., Ltd</v>
      </c>
      <c r="S2300" t="str">
        <v>Same</v>
      </c>
      <c r="T2300">
        <v>901202</v>
      </c>
      <c r="U2300">
        <v>1150.93</v>
      </c>
      <c r="V2300" t="str">
        <v>373SMT INV-PTS SALES</v>
      </c>
      <c r="W2300">
        <v>0</v>
      </c>
      <c r="X2300" t="str">
        <v>C66SZ25191/212/229</v>
      </c>
      <c r="Y2300">
        <v>1556252</v>
      </c>
      <c r="Z2300" t="str">
        <v>深圳拓新伟业科技有限公司</v>
      </c>
      <c r="AA2300">
        <v>0</v>
      </c>
      <c r="AB2300">
        <v>2024</v>
      </c>
      <c r="AC2300">
        <v>9</v>
      </c>
      <c r="AD2300" t="str">
        <v>Q2</v>
      </c>
      <c r="AE2300" t="str">
        <v>FY24/25</v>
      </c>
      <c r="AF2300" t="str">
        <v>SOUTH</v>
      </c>
    </row>
    <row r="2301" spans="1:32">
      <c r="A2301" t="str">
        <v>ESSZ</v>
      </c>
      <c r="B2301" t="str">
        <v>SZX</v>
      </c>
      <c r="C2301" t="str">
        <v>SPARES/OTHER</v>
      </c>
      <c r="D2301" s="4">
        <v>45560</v>
      </c>
      <c r="E2301" t="str">
        <v>YAMAHA</v>
      </c>
      <c r="F2301">
        <v>14100812</v>
      </c>
      <c r="G2301">
        <v>45560</v>
      </c>
      <c r="H2301" t="str">
        <v>YMCT|KMB-M3858-00</v>
      </c>
      <c r="I2301" t="str">
        <v>BRUSH SPLINE</v>
      </c>
      <c r="J2301">
        <v>5</v>
      </c>
      <c r="K2301">
        <v>5</v>
      </c>
      <c r="L2301">
        <v>1106.19</v>
      </c>
      <c r="M2301" t="str">
        <v>CNY</v>
      </c>
      <c r="N2301">
        <v>1.0980000000000001</v>
      </c>
      <c r="O2301">
        <v>1106.19</v>
      </c>
      <c r="P2301">
        <v>1214.5966200000003</v>
      </c>
      <c r="Q2301" t="str">
        <v>C66SZX-SMT SERVICE</v>
      </c>
      <c r="R2301" t="str">
        <v>Shenzhen Extension New Technology Co., Ltd</v>
      </c>
      <c r="S2301" t="str">
        <v>Same</v>
      </c>
      <c r="T2301">
        <v>901202</v>
      </c>
      <c r="U2301">
        <v>580</v>
      </c>
      <c r="V2301" t="str">
        <v>373SMT INV-PTS SALES</v>
      </c>
      <c r="W2301">
        <v>0</v>
      </c>
      <c r="X2301" t="str">
        <v>C66SZ25191/212/229</v>
      </c>
      <c r="Y2301">
        <v>1556252</v>
      </c>
      <c r="Z2301" t="str">
        <v>深圳拓新伟业科技有限公司</v>
      </c>
      <c r="AA2301">
        <v>0</v>
      </c>
      <c r="AB2301">
        <v>2024</v>
      </c>
      <c r="AC2301">
        <v>9</v>
      </c>
      <c r="AD2301" t="str">
        <v>Q2</v>
      </c>
      <c r="AE2301" t="str">
        <v>FY24/25</v>
      </c>
      <c r="AF2301" t="str">
        <v>SOUTH</v>
      </c>
    </row>
    <row r="2302" spans="1:32">
      <c r="A2302" t="str">
        <v>ESSZ</v>
      </c>
      <c r="B2302" t="str">
        <v>SZX</v>
      </c>
      <c r="C2302" t="str">
        <v>SPARES/OTHER</v>
      </c>
      <c r="D2302" s="4">
        <v>45560</v>
      </c>
      <c r="E2302" t="str">
        <v>YAMAHA</v>
      </c>
      <c r="F2302">
        <v>14100812</v>
      </c>
      <c r="G2302">
        <v>45560</v>
      </c>
      <c r="H2302" t="str">
        <v>YMCT|KMB-M703S-A0</v>
      </c>
      <c r="I2302" t="str">
        <v>HOLDER NOZZLE ASSY.</v>
      </c>
      <c r="J2302">
        <v>3</v>
      </c>
      <c r="K2302">
        <v>3</v>
      </c>
      <c r="L2302">
        <v>3185.84</v>
      </c>
      <c r="M2302" t="str">
        <v>CNY</v>
      </c>
      <c r="N2302">
        <v>1.0980000000000001</v>
      </c>
      <c r="O2302">
        <v>3185.84</v>
      </c>
      <c r="P2302">
        <v>3498.0523200000002</v>
      </c>
      <c r="Q2302" t="str">
        <v>C66SZX-SMT SERVICE</v>
      </c>
      <c r="R2302" t="str">
        <v>Shenzhen Extension New Technology Co., Ltd</v>
      </c>
      <c r="S2302" t="str">
        <v>Same</v>
      </c>
      <c r="T2302">
        <v>901202</v>
      </c>
      <c r="U2302">
        <v>1278.6199999999999</v>
      </c>
      <c r="V2302" t="str">
        <v>373SMT INV-PTS SALES</v>
      </c>
      <c r="W2302">
        <v>0</v>
      </c>
      <c r="X2302" t="str">
        <v>C66SZ25191/212/229</v>
      </c>
      <c r="Y2302">
        <v>1556252</v>
      </c>
      <c r="Z2302" t="str">
        <v>深圳拓新伟业科技有限公司</v>
      </c>
      <c r="AA2302">
        <v>0</v>
      </c>
      <c r="AB2302">
        <v>2024</v>
      </c>
      <c r="AC2302">
        <v>9</v>
      </c>
      <c r="AD2302" t="str">
        <v>Q2</v>
      </c>
      <c r="AE2302" t="str">
        <v>FY24/25</v>
      </c>
      <c r="AF2302" t="str">
        <v>SOUTH</v>
      </c>
    </row>
    <row r="2303" spans="1:32">
      <c r="A2303" t="str">
        <v>ESSZ</v>
      </c>
      <c r="B2303" t="str">
        <v>SZX</v>
      </c>
      <c r="C2303" t="str">
        <v>SPARES/OTHER</v>
      </c>
      <c r="D2303" s="4">
        <v>45560</v>
      </c>
      <c r="E2303" t="str">
        <v>YAMAHA</v>
      </c>
      <c r="F2303">
        <v>14100812</v>
      </c>
      <c r="G2303">
        <v>45560</v>
      </c>
      <c r="H2303" t="str">
        <v>YMCT|KHY-M3T22-01</v>
      </c>
      <c r="I2303" t="str">
        <v>SHOCK ABSORBERS</v>
      </c>
      <c r="J2303">
        <v>2</v>
      </c>
      <c r="K2303">
        <v>2</v>
      </c>
      <c r="L2303">
        <v>1433.63</v>
      </c>
      <c r="M2303" t="str">
        <v>CNY</v>
      </c>
      <c r="N2303">
        <v>1.0980000000000001</v>
      </c>
      <c r="O2303">
        <v>1433.63</v>
      </c>
      <c r="P2303">
        <v>1574.1257400000002</v>
      </c>
      <c r="Q2303" t="str">
        <v>C66SZX-SMT SERVICE</v>
      </c>
      <c r="R2303" t="str">
        <v>Shenzhen Extension New Technology Co., Ltd</v>
      </c>
      <c r="S2303" t="str">
        <v>Same</v>
      </c>
      <c r="T2303">
        <v>901202</v>
      </c>
      <c r="U2303">
        <v>762</v>
      </c>
      <c r="V2303" t="str">
        <v>373SMT INV-PTS SALES</v>
      </c>
      <c r="W2303">
        <v>0</v>
      </c>
      <c r="X2303" t="str">
        <v>C66SZ25191/212/229</v>
      </c>
      <c r="Y2303">
        <v>1556252</v>
      </c>
      <c r="Z2303" t="str">
        <v>深圳拓新伟业科技有限公司</v>
      </c>
      <c r="AA2303">
        <v>0</v>
      </c>
      <c r="AB2303">
        <v>2024</v>
      </c>
      <c r="AC2303">
        <v>9</v>
      </c>
      <c r="AD2303" t="str">
        <v>Q2</v>
      </c>
      <c r="AE2303" t="str">
        <v>FY24/25</v>
      </c>
      <c r="AF2303" t="str">
        <v>SOUTH</v>
      </c>
    </row>
    <row r="2304" spans="1:32">
      <c r="A2304" t="str">
        <v>ESSZ</v>
      </c>
      <c r="B2304" t="str">
        <v>SZX</v>
      </c>
      <c r="C2304" t="str">
        <v>SPARES/OTHER</v>
      </c>
      <c r="D2304" s="4">
        <v>45561</v>
      </c>
      <c r="E2304" t="str">
        <v>YAMAHA</v>
      </c>
      <c r="F2304">
        <v>14100813</v>
      </c>
      <c r="G2304">
        <v>45561</v>
      </c>
      <c r="H2304" t="str">
        <v>YMCT|KMB-M220F-01</v>
      </c>
      <c r="I2304" t="str">
        <v>CAMERA SELECTOR</v>
      </c>
      <c r="J2304">
        <v>4</v>
      </c>
      <c r="K2304">
        <v>4</v>
      </c>
      <c r="L2304">
        <v>11946.9</v>
      </c>
      <c r="M2304" t="str">
        <v>CNY</v>
      </c>
      <c r="N2304">
        <v>1.0980000000000001</v>
      </c>
      <c r="O2304">
        <v>11946.9</v>
      </c>
      <c r="P2304">
        <v>13117.6962</v>
      </c>
      <c r="Q2304" t="str">
        <v>C66SZX-SMT SERVICE</v>
      </c>
      <c r="R2304" t="str">
        <v>Shenzhen Shanchuan Ruichuang Technology Co., Ltd.</v>
      </c>
      <c r="S2304" t="str">
        <v>Same</v>
      </c>
      <c r="T2304">
        <v>901203</v>
      </c>
      <c r="U2304">
        <v>6668</v>
      </c>
      <c r="V2304" t="str">
        <v>373SMT INV-PTS SALES</v>
      </c>
      <c r="W2304">
        <v>0</v>
      </c>
      <c r="X2304" t="str">
        <v>CG06-202408130085</v>
      </c>
      <c r="Y2304">
        <v>1557123</v>
      </c>
      <c r="Z2304" t="str">
        <v>深圳市杉川锐创科技有限公司</v>
      </c>
      <c r="AA2304">
        <v>0</v>
      </c>
      <c r="AB2304">
        <v>2024</v>
      </c>
      <c r="AC2304">
        <v>9</v>
      </c>
      <c r="AD2304" t="str">
        <v>Q2</v>
      </c>
      <c r="AE2304" t="str">
        <v>FY24/25</v>
      </c>
      <c r="AF2304" t="str">
        <v>SOUTH</v>
      </c>
    </row>
    <row r="2305" spans="1:32">
      <c r="A2305" t="str">
        <v>ESSZ</v>
      </c>
      <c r="B2305" t="str">
        <v>SZX</v>
      </c>
      <c r="C2305" t="str">
        <v>SPARES/OTHER</v>
      </c>
      <c r="D2305" s="4">
        <v>45561</v>
      </c>
      <c r="E2305" t="str">
        <v>OTHERS</v>
      </c>
      <c r="F2305">
        <v>14100814</v>
      </c>
      <c r="G2305">
        <v>45561</v>
      </c>
      <c r="H2305" t="str">
        <v>ZZZZ|KRD-PRC-001</v>
      </c>
      <c r="I2305" t="str">
        <v>CYLINDER</v>
      </c>
      <c r="J2305">
        <v>2</v>
      </c>
      <c r="K2305">
        <v>2</v>
      </c>
      <c r="L2305">
        <v>1380.53</v>
      </c>
      <c r="M2305" t="str">
        <v>CNY</v>
      </c>
      <c r="N2305">
        <v>1.0980000000000001</v>
      </c>
      <c r="O2305">
        <v>1380.53</v>
      </c>
      <c r="P2305">
        <v>1515.82194</v>
      </c>
      <c r="Q2305" t="str">
        <v>C66SZX-SMT SERVICE</v>
      </c>
      <c r="R2305" t="str">
        <v>Zhuhai Ltech Technology Co.,Ltd.</v>
      </c>
      <c r="S2305" t="str">
        <v>Same</v>
      </c>
      <c r="T2305">
        <v>901198</v>
      </c>
      <c r="U2305">
        <v>973.46</v>
      </c>
      <c r="V2305" t="str">
        <v>373SMT INV-PTS SALES</v>
      </c>
      <c r="W2305">
        <v>0</v>
      </c>
      <c r="X2305" t="str">
        <v>C66SZ25247</v>
      </c>
      <c r="Y2305">
        <v>1557177</v>
      </c>
      <c r="Z2305" t="str">
        <v>珠海雷特科技股份有限公司</v>
      </c>
      <c r="AA2305">
        <v>0</v>
      </c>
      <c r="AB2305">
        <v>2024</v>
      </c>
      <c r="AC2305">
        <v>9</v>
      </c>
      <c r="AD2305" t="str">
        <v>Q2</v>
      </c>
      <c r="AE2305" t="str">
        <v>FY24/25</v>
      </c>
      <c r="AF2305" t="str">
        <v>SOUTH</v>
      </c>
    </row>
    <row r="2306" spans="1:32">
      <c r="A2306" t="str">
        <v>ESSZ</v>
      </c>
      <c r="B2306" t="str">
        <v>SZX</v>
      </c>
      <c r="C2306" t="str">
        <v>SPARES/OTHER</v>
      </c>
      <c r="D2306" s="4">
        <v>45561</v>
      </c>
      <c r="E2306" t="str">
        <v>OTHERS</v>
      </c>
      <c r="F2306">
        <v>14100815</v>
      </c>
      <c r="G2306">
        <v>45561</v>
      </c>
      <c r="H2306" t="str">
        <v>ZMTR|1.2M CONVEY TABLE</v>
      </c>
      <c r="I2306" t="str">
        <v>1.2M CONVEY TABLE</v>
      </c>
      <c r="J2306">
        <v>10</v>
      </c>
      <c r="K2306">
        <v>10</v>
      </c>
      <c r="L2306">
        <v>2035.4</v>
      </c>
      <c r="M2306" t="str">
        <v>CNY</v>
      </c>
      <c r="N2306">
        <v>1.0980000000000001</v>
      </c>
      <c r="O2306">
        <v>2035.4</v>
      </c>
      <c r="P2306">
        <v>2234.8692000000001</v>
      </c>
      <c r="Q2306" t="str">
        <v>C66SZX-SMT SERVICE</v>
      </c>
      <c r="R2306" t="str">
        <v>YIDONG ELECTRONICS TECHNOLOGY CO.,LTD</v>
      </c>
      <c r="S2306" t="str">
        <v>Same</v>
      </c>
      <c r="T2306">
        <v>901204</v>
      </c>
      <c r="U2306">
        <v>867.3</v>
      </c>
      <c r="V2306" t="str">
        <v>373SMT INV-PTS SALES</v>
      </c>
      <c r="W2306">
        <v>0</v>
      </c>
      <c r="X2306" t="str">
        <v>PO#4500036457</v>
      </c>
      <c r="Y2306">
        <v>1557180</v>
      </c>
      <c r="Z2306" t="str">
        <v>奕东电子科技股份有限公司</v>
      </c>
      <c r="AA2306">
        <v>0</v>
      </c>
      <c r="AB2306">
        <v>2024</v>
      </c>
      <c r="AC2306">
        <v>9</v>
      </c>
      <c r="AD2306" t="str">
        <v>Q2</v>
      </c>
      <c r="AE2306" t="str">
        <v>FY24/25</v>
      </c>
      <c r="AF2306" t="str">
        <v>SOUTH</v>
      </c>
    </row>
    <row r="2307" spans="1:32">
      <c r="A2307" t="str">
        <v>ESSZ</v>
      </c>
      <c r="B2307" t="str">
        <v>SZX</v>
      </c>
      <c r="C2307" t="str">
        <v>CONTRACT_FEE</v>
      </c>
      <c r="D2307" s="4">
        <v>45579</v>
      </c>
      <c r="E2307" t="str">
        <v>YAMAHA</v>
      </c>
      <c r="F2307">
        <v>13100112</v>
      </c>
      <c r="G2307">
        <v>45579</v>
      </c>
      <c r="H2307" t="str">
        <v>YMCT|REPAIR CHARGE</v>
      </c>
      <c r="I2307" t="str">
        <v>REPAIR CHARGE</v>
      </c>
      <c r="J2307">
        <v>1</v>
      </c>
      <c r="K2307">
        <v>1</v>
      </c>
      <c r="L2307">
        <v>49115.040000000001</v>
      </c>
      <c r="M2307" t="str">
        <v>CNY</v>
      </c>
      <c r="N2307">
        <v>1.1080000000000001</v>
      </c>
      <c r="O2307">
        <v>49115.040000000001</v>
      </c>
      <c r="P2307">
        <v>54419.464320000006</v>
      </c>
      <c r="Q2307" t="str">
        <v>C66SZX-SMT SERVICE</v>
      </c>
      <c r="R2307" t="str">
        <v>FUJI ELECTRIC (SHENZHEN) CO., LTD</v>
      </c>
      <c r="S2307" t="str">
        <v>Same</v>
      </c>
      <c r="T2307">
        <v>901205</v>
      </c>
      <c r="U2307">
        <v>0</v>
      </c>
      <c r="V2307" t="str">
        <v>373SMT INV-CONTRACT</v>
      </c>
      <c r="W2307">
        <v>0</v>
      </c>
      <c r="X2307" t="str">
        <v>2024年设备保养合同</v>
      </c>
      <c r="Y2307">
        <v>0</v>
      </c>
      <c r="Z2307" t="str">
        <v>富士电机（深圳）有限公司</v>
      </c>
      <c r="AA2307">
        <v>0</v>
      </c>
      <c r="AB2307">
        <v>2024</v>
      </c>
      <c r="AC2307">
        <v>10</v>
      </c>
      <c r="AD2307" t="str">
        <v>Q3</v>
      </c>
      <c r="AE2307" t="str">
        <v>FY24/25</v>
      </c>
      <c r="AF2307" t="str">
        <v>SOUTH</v>
      </c>
    </row>
    <row r="2308" spans="1:32">
      <c r="A2308" t="str">
        <v>ESSZ</v>
      </c>
      <c r="B2308" t="str">
        <v>SZX</v>
      </c>
      <c r="C2308" t="str">
        <v>FEEDER</v>
      </c>
      <c r="D2308" s="4">
        <v>45579</v>
      </c>
      <c r="E2308" t="str">
        <v>YAMAHA</v>
      </c>
      <c r="F2308">
        <v>14100816</v>
      </c>
      <c r="G2308">
        <v>45579</v>
      </c>
      <c r="H2308" t="str">
        <v>YMCT|KHJ-MC100-00</v>
      </c>
      <c r="I2308" t="str">
        <v>SS TAPE FEEDER 8mm</v>
      </c>
      <c r="J2308">
        <v>5</v>
      </c>
      <c r="K2308">
        <v>5</v>
      </c>
      <c r="L2308">
        <v>0</v>
      </c>
      <c r="M2308" t="str">
        <v>CNY</v>
      </c>
      <c r="N2308">
        <v>1.1080000000000001</v>
      </c>
      <c r="O2308">
        <v>0</v>
      </c>
      <c r="P2308">
        <v>0</v>
      </c>
      <c r="Q2308" t="str">
        <v>C66SZX-SMT SERVICE</v>
      </c>
      <c r="R2308" t="str">
        <v>FUJI ELECTRIC (SHENZHEN) CO., LTD</v>
      </c>
      <c r="S2308" t="str">
        <v>Same</v>
      </c>
      <c r="T2308">
        <v>901206</v>
      </c>
      <c r="U2308">
        <v>10159.969999999999</v>
      </c>
      <c r="V2308" t="str">
        <v>373SMT INV-PTS SALES</v>
      </c>
      <c r="W2308">
        <v>0</v>
      </c>
      <c r="X2308" t="str">
        <v>2024年设备保养合同</v>
      </c>
      <c r="Y2308">
        <v>1570181</v>
      </c>
      <c r="Z2308" t="str">
        <v>富士电机（深圳）有限公司</v>
      </c>
      <c r="AA2308">
        <v>0</v>
      </c>
      <c r="AB2308">
        <v>2024</v>
      </c>
      <c r="AC2308">
        <v>10</v>
      </c>
      <c r="AD2308" t="str">
        <v>Q3</v>
      </c>
      <c r="AE2308" t="str">
        <v>FY24/25</v>
      </c>
      <c r="AF2308" t="str">
        <v>SOUTH</v>
      </c>
    </row>
    <row r="2309" spans="1:32">
      <c r="A2309" t="str">
        <v>ESSZ</v>
      </c>
      <c r="B2309" t="str">
        <v>SZX</v>
      </c>
      <c r="C2309" t="str">
        <v>SERVICE_CHARGE</v>
      </c>
      <c r="D2309" s="4">
        <v>45581</v>
      </c>
      <c r="E2309" t="str">
        <v>YAMAHA</v>
      </c>
      <c r="F2309">
        <v>12100232</v>
      </c>
      <c r="G2309">
        <v>45581</v>
      </c>
      <c r="H2309" t="str">
        <v>YMCT|REPAIR CHARGE</v>
      </c>
      <c r="I2309" t="str">
        <v>REPAIR CHARGE</v>
      </c>
      <c r="J2309">
        <v>1</v>
      </c>
      <c r="K2309">
        <v>1</v>
      </c>
      <c r="L2309">
        <v>23008.85</v>
      </c>
      <c r="M2309" t="str">
        <v>CNY</v>
      </c>
      <c r="N2309">
        <v>1.1080000000000001</v>
      </c>
      <c r="O2309">
        <v>23008.85</v>
      </c>
      <c r="P2309">
        <v>25493.805800000002</v>
      </c>
      <c r="Q2309" t="str">
        <v>C66SZX-SMT SERVICE</v>
      </c>
      <c r="R2309" t="str">
        <v>Hestia Electric (Huizhou) Co Ltd</v>
      </c>
      <c r="S2309" t="str">
        <v>Same</v>
      </c>
      <c r="T2309">
        <v>901213</v>
      </c>
      <c r="U2309">
        <v>0</v>
      </c>
      <c r="V2309" t="str">
        <v>373SMT INV-NON-CON</v>
      </c>
      <c r="W2309">
        <v>0</v>
      </c>
      <c r="X2309" t="str">
        <v>H24090012</v>
      </c>
      <c r="Y2309">
        <v>0</v>
      </c>
      <c r="Z2309" t="str">
        <v>喜斯达电器（惠州）有限公司</v>
      </c>
      <c r="AA2309">
        <v>0</v>
      </c>
      <c r="AB2309">
        <v>2024</v>
      </c>
      <c r="AC2309">
        <v>10</v>
      </c>
      <c r="AD2309" t="str">
        <v>Q3</v>
      </c>
      <c r="AE2309" t="str">
        <v>FY24/25</v>
      </c>
      <c r="AF2309" t="str">
        <v>SOUTH</v>
      </c>
    </row>
    <row r="2310" spans="1:32">
      <c r="A2310" t="str">
        <v>ESSZ</v>
      </c>
      <c r="B2310" t="str">
        <v>SZX</v>
      </c>
      <c r="C2310" t="str">
        <v>SERVICE_CHARGE</v>
      </c>
      <c r="D2310" s="4">
        <v>45581</v>
      </c>
      <c r="E2310" t="str">
        <v>YAMAHA</v>
      </c>
      <c r="F2310">
        <v>12100233</v>
      </c>
      <c r="G2310">
        <v>45581</v>
      </c>
      <c r="H2310" t="str">
        <v>YMCT|REPAIR CHARGE</v>
      </c>
      <c r="I2310" t="str">
        <v>REPAIR CHARGE</v>
      </c>
      <c r="J2310">
        <v>1</v>
      </c>
      <c r="K2310">
        <v>1</v>
      </c>
      <c r="L2310">
        <v>486.73</v>
      </c>
      <c r="M2310" t="str">
        <v>CNY</v>
      </c>
      <c r="N2310">
        <v>1.1080000000000001</v>
      </c>
      <c r="O2310">
        <v>486.73</v>
      </c>
      <c r="P2310">
        <v>539.29684000000009</v>
      </c>
      <c r="Q2310" t="str">
        <v>C66SZX-SMT SERVICE</v>
      </c>
      <c r="R2310" t="str">
        <v>Shenzhen Royal Display Technology Co., Ltd</v>
      </c>
      <c r="S2310" t="str">
        <v>Same</v>
      </c>
      <c r="T2310">
        <v>901207</v>
      </c>
      <c r="U2310">
        <v>0</v>
      </c>
      <c r="V2310" t="str">
        <v>373SMT INV-NON-CON</v>
      </c>
      <c r="W2310">
        <v>0</v>
      </c>
      <c r="X2310" t="str">
        <v>C66SZ25224</v>
      </c>
      <c r="Y2310">
        <v>0</v>
      </c>
      <c r="Z2310" t="str">
        <v>深圳市皇家显示技术有限公司</v>
      </c>
      <c r="AA2310">
        <v>0</v>
      </c>
      <c r="AB2310">
        <v>2024</v>
      </c>
      <c r="AC2310">
        <v>10</v>
      </c>
      <c r="AD2310" t="str">
        <v>Q3</v>
      </c>
      <c r="AE2310" t="str">
        <v>FY24/25</v>
      </c>
      <c r="AF2310" t="str">
        <v>SOUTH</v>
      </c>
    </row>
    <row r="2311" spans="1:32">
      <c r="A2311" t="str">
        <v>ESSZ</v>
      </c>
      <c r="B2311" t="str">
        <v>SZX</v>
      </c>
      <c r="C2311" t="str">
        <v>SERVICE_CHARGE</v>
      </c>
      <c r="D2311" s="4">
        <v>45582</v>
      </c>
      <c r="E2311" t="str">
        <v>YAMAHA</v>
      </c>
      <c r="F2311">
        <v>12100234</v>
      </c>
      <c r="G2311">
        <v>45582</v>
      </c>
      <c r="H2311" t="str">
        <v>YMCT|REPAIR CHARGE</v>
      </c>
      <c r="I2311" t="str">
        <v>REPAIR CHARGE</v>
      </c>
      <c r="J2311">
        <v>1</v>
      </c>
      <c r="K2311">
        <v>1</v>
      </c>
      <c r="L2311">
        <v>1327.43</v>
      </c>
      <c r="M2311" t="str">
        <v>CNY</v>
      </c>
      <c r="N2311">
        <v>1.1080000000000001</v>
      </c>
      <c r="O2311">
        <v>1327.43</v>
      </c>
      <c r="P2311">
        <v>1470.7924400000002</v>
      </c>
      <c r="Q2311" t="str">
        <v>C66SZX-SMT SERVICE</v>
      </c>
      <c r="R2311" t="str">
        <v>Shenzhen Litongwei Energy Co., Ltd.</v>
      </c>
      <c r="S2311" t="str">
        <v>Same</v>
      </c>
      <c r="T2311">
        <v>901215</v>
      </c>
      <c r="U2311">
        <v>0</v>
      </c>
      <c r="V2311" t="str">
        <v>373SMT INV-NON-CON</v>
      </c>
      <c r="W2311">
        <v>0</v>
      </c>
      <c r="X2311" t="str">
        <v>C66SZ25248</v>
      </c>
      <c r="Y2311">
        <v>0</v>
      </c>
      <c r="Z2311" t="str">
        <v>深圳市力通威能源有限公司</v>
      </c>
      <c r="AA2311">
        <v>0</v>
      </c>
      <c r="AB2311">
        <v>2024</v>
      </c>
      <c r="AC2311">
        <v>10</v>
      </c>
      <c r="AD2311" t="str">
        <v>Q3</v>
      </c>
      <c r="AE2311" t="str">
        <v>FY24/25</v>
      </c>
      <c r="AF2311" t="str">
        <v>SOUTH</v>
      </c>
    </row>
    <row r="2312" spans="1:32">
      <c r="A2312" t="str">
        <v>ESSZ</v>
      </c>
      <c r="B2312" t="str">
        <v>SZX</v>
      </c>
      <c r="C2312" t="str">
        <v>SPARES/OTHER</v>
      </c>
      <c r="D2312" s="4">
        <v>45582</v>
      </c>
      <c r="E2312" t="str">
        <v>OTHERS</v>
      </c>
      <c r="F2312">
        <v>14100817</v>
      </c>
      <c r="G2312">
        <v>45582</v>
      </c>
      <c r="H2312" t="str">
        <v>DEKI|177055</v>
      </c>
      <c r="I2312" t="str">
        <v>BOM CABLE CRIMPED ASSEMBLY RAILS ASM</v>
      </c>
      <c r="J2312">
        <v>1</v>
      </c>
      <c r="K2312">
        <v>1</v>
      </c>
      <c r="L2312">
        <v>477.88</v>
      </c>
      <c r="M2312" t="str">
        <v>CNY</v>
      </c>
      <c r="N2312">
        <v>1.1080000000000001</v>
      </c>
      <c r="O2312">
        <v>477.88</v>
      </c>
      <c r="P2312">
        <v>529.49104</v>
      </c>
      <c r="Q2312" t="str">
        <v>C66SZX-SMT SERVICE</v>
      </c>
      <c r="R2312" t="str">
        <v>Huizhou Double New Power Electronics Technology Co</v>
      </c>
      <c r="S2312" t="str">
        <v>Same</v>
      </c>
      <c r="T2312">
        <v>901209</v>
      </c>
      <c r="U2312">
        <v>300</v>
      </c>
      <c r="V2312" t="str">
        <v>373SMT INV-PTS SALES</v>
      </c>
      <c r="W2312">
        <v>0</v>
      </c>
      <c r="X2312" t="str">
        <v>C66SZ25275</v>
      </c>
      <c r="Y2312">
        <v>1572224</v>
      </c>
      <c r="Z2312" t="str">
        <v>惠州市德宝新能电子科技有限公司</v>
      </c>
      <c r="AA2312">
        <v>0</v>
      </c>
      <c r="AB2312">
        <v>2024</v>
      </c>
      <c r="AC2312">
        <v>10</v>
      </c>
      <c r="AD2312" t="str">
        <v>Q3</v>
      </c>
      <c r="AE2312" t="str">
        <v>FY24/25</v>
      </c>
      <c r="AF2312" t="str">
        <v>SOUTH</v>
      </c>
    </row>
    <row r="2313" spans="1:32">
      <c r="A2313" t="str">
        <v>ESSZ</v>
      </c>
      <c r="B2313" t="str">
        <v>SZX</v>
      </c>
      <c r="C2313" t="str">
        <v>SPARES/OTHER</v>
      </c>
      <c r="D2313" s="4">
        <v>45582</v>
      </c>
      <c r="E2313" t="str">
        <v>YAMAHA</v>
      </c>
      <c r="F2313">
        <v>14100818</v>
      </c>
      <c r="G2313">
        <v>45582</v>
      </c>
      <c r="H2313" t="str">
        <v>YMCT|KHY-M3T22-01</v>
      </c>
      <c r="I2313" t="str">
        <v>SHOCK ABSORBERS</v>
      </c>
      <c r="J2313">
        <v>4</v>
      </c>
      <c r="K2313">
        <v>4</v>
      </c>
      <c r="L2313">
        <v>2831.86</v>
      </c>
      <c r="M2313" t="str">
        <v>CNY</v>
      </c>
      <c r="N2313">
        <v>1.1080000000000001</v>
      </c>
      <c r="O2313">
        <v>2831.86</v>
      </c>
      <c r="P2313">
        <v>3137.7008800000003</v>
      </c>
      <c r="Q2313" t="str">
        <v>C66SZX-SMT SERVICE</v>
      </c>
      <c r="R2313" t="str">
        <v>Shenzhen Royal Display Technology Co., Ltd</v>
      </c>
      <c r="S2313" t="str">
        <v>Same</v>
      </c>
      <c r="T2313">
        <v>901208</v>
      </c>
      <c r="U2313">
        <v>1568.8</v>
      </c>
      <c r="V2313" t="str">
        <v>373SMT INV-PTS SALES</v>
      </c>
      <c r="W2313">
        <v>0</v>
      </c>
      <c r="X2313" t="str">
        <v>C66SZX2409200923&amp;C66SZ25224</v>
      </c>
      <c r="Y2313">
        <v>1572209</v>
      </c>
      <c r="Z2313" t="str">
        <v>深圳市皇家显示技术有限公司</v>
      </c>
      <c r="AA2313">
        <v>0</v>
      </c>
      <c r="AB2313">
        <v>2024</v>
      </c>
      <c r="AC2313">
        <v>10</v>
      </c>
      <c r="AD2313" t="str">
        <v>Q3</v>
      </c>
      <c r="AE2313" t="str">
        <v>FY24/25</v>
      </c>
      <c r="AF2313" t="str">
        <v>SOUTH</v>
      </c>
    </row>
    <row r="2314" spans="1:32">
      <c r="A2314" t="str">
        <v>ESSZ</v>
      </c>
      <c r="B2314" t="str">
        <v>SZX</v>
      </c>
      <c r="C2314" t="str">
        <v>SPARES/OTHER</v>
      </c>
      <c r="D2314" s="4">
        <v>45582</v>
      </c>
      <c r="E2314" t="str">
        <v>YAMAHA</v>
      </c>
      <c r="F2314">
        <v>14100818</v>
      </c>
      <c r="G2314">
        <v>45582</v>
      </c>
      <c r="H2314" t="str">
        <v>YMCT|KMB-M703S-A0</v>
      </c>
      <c r="I2314" t="str">
        <v>HOLDER NOZZLE ASSY.</v>
      </c>
      <c r="J2314">
        <v>1</v>
      </c>
      <c r="K2314">
        <v>1</v>
      </c>
      <c r="L2314">
        <v>929.2</v>
      </c>
      <c r="M2314" t="str">
        <v>CNY</v>
      </c>
      <c r="N2314">
        <v>1.1080000000000001</v>
      </c>
      <c r="O2314">
        <v>929.2</v>
      </c>
      <c r="P2314">
        <v>1029.5536000000002</v>
      </c>
      <c r="Q2314" t="str">
        <v>C66SZX-SMT SERVICE</v>
      </c>
      <c r="R2314" t="str">
        <v>Shenzhen Royal Display Technology Co., Ltd</v>
      </c>
      <c r="S2314" t="str">
        <v>Same</v>
      </c>
      <c r="T2314">
        <v>901208</v>
      </c>
      <c r="U2314">
        <v>426.21</v>
      </c>
      <c r="V2314" t="str">
        <v>373SMT INV-PTS SALES</v>
      </c>
      <c r="W2314">
        <v>0</v>
      </c>
      <c r="X2314" t="str">
        <v>C66SZX2409200923&amp;C66SZ25224</v>
      </c>
      <c r="Y2314">
        <v>1572209</v>
      </c>
      <c r="Z2314" t="str">
        <v>深圳市皇家显示技术有限公司</v>
      </c>
      <c r="AA2314">
        <v>0</v>
      </c>
      <c r="AB2314">
        <v>2024</v>
      </c>
      <c r="AC2314">
        <v>10</v>
      </c>
      <c r="AD2314" t="str">
        <v>Q3</v>
      </c>
      <c r="AE2314" t="str">
        <v>FY24/25</v>
      </c>
      <c r="AF2314" t="str">
        <v>SOUTH</v>
      </c>
    </row>
    <row r="2315" spans="1:32">
      <c r="A2315" t="str">
        <v>ESSZ</v>
      </c>
      <c r="B2315" t="str">
        <v>SZX</v>
      </c>
      <c r="C2315" t="str">
        <v>SPARES/OTHER</v>
      </c>
      <c r="D2315" s="4">
        <v>45582</v>
      </c>
      <c r="E2315" t="str">
        <v>YAMAHA</v>
      </c>
      <c r="F2315">
        <v>14100819</v>
      </c>
      <c r="G2315">
        <v>45582</v>
      </c>
      <c r="H2315" t="str">
        <v>YMCT|KLF-M26T4-02</v>
      </c>
      <c r="I2315" t="str">
        <v>HEAD LINEAR SCALE Y</v>
      </c>
      <c r="J2315">
        <v>1</v>
      </c>
      <c r="K2315">
        <v>1</v>
      </c>
      <c r="L2315">
        <v>7000</v>
      </c>
      <c r="M2315" t="str">
        <v>CNY</v>
      </c>
      <c r="N2315">
        <v>1.1080000000000001</v>
      </c>
      <c r="O2315">
        <v>7000</v>
      </c>
      <c r="P2315">
        <v>7756.0000000000009</v>
      </c>
      <c r="Q2315" t="str">
        <v>C66SZX-SMT SERVICE</v>
      </c>
      <c r="R2315" t="str">
        <v>Chainzone(Foshan)  Technology Co., Ltd.</v>
      </c>
      <c r="S2315" t="str">
        <v>Same</v>
      </c>
      <c r="T2315">
        <v>901211</v>
      </c>
      <c r="U2315">
        <v>2969</v>
      </c>
      <c r="V2315" t="str">
        <v>373SMT INV-PTS SALES</v>
      </c>
      <c r="W2315">
        <v>0</v>
      </c>
      <c r="X2315" t="str">
        <v>C66SZX2409050907REV1</v>
      </c>
      <c r="Y2315">
        <v>1572232</v>
      </c>
      <c r="Z2315" t="str">
        <v>佛山市青松科技股份有限公司</v>
      </c>
      <c r="AA2315">
        <v>0</v>
      </c>
      <c r="AB2315">
        <v>2024</v>
      </c>
      <c r="AC2315">
        <v>10</v>
      </c>
      <c r="AD2315" t="str">
        <v>Q3</v>
      </c>
      <c r="AE2315" t="str">
        <v>FY24/25</v>
      </c>
      <c r="AF2315" t="str">
        <v>SOUTH</v>
      </c>
    </row>
    <row r="2316" spans="1:32">
      <c r="A2316" t="str">
        <v>ESSZ</v>
      </c>
      <c r="B2316" t="str">
        <v>SZX</v>
      </c>
      <c r="C2316" t="str">
        <v>SPARES/OTHER</v>
      </c>
      <c r="D2316" s="4">
        <v>45582</v>
      </c>
      <c r="E2316" t="str">
        <v>YAMAHA</v>
      </c>
      <c r="F2316">
        <v>14100820</v>
      </c>
      <c r="G2316">
        <v>45582</v>
      </c>
      <c r="H2316" t="str">
        <v>YMCT|KLW-M66JA-01</v>
      </c>
      <c r="I2316" t="str">
        <v>HNS,SCAN FLEX</v>
      </c>
      <c r="J2316">
        <v>1</v>
      </c>
      <c r="K2316">
        <v>1</v>
      </c>
      <c r="L2316">
        <v>3513.27</v>
      </c>
      <c r="M2316" t="str">
        <v>CNY</v>
      </c>
      <c r="N2316">
        <v>1.1080000000000001</v>
      </c>
      <c r="O2316">
        <v>3513.27</v>
      </c>
      <c r="P2316">
        <v>3892.7031600000005</v>
      </c>
      <c r="Q2316" t="str">
        <v>C66SZX-SMT SERVICE</v>
      </c>
      <c r="R2316" t="str">
        <v>Shenzhen Litongwei Energy Co., Ltd.</v>
      </c>
      <c r="S2316" t="str">
        <v>Same</v>
      </c>
      <c r="T2316">
        <v>901214</v>
      </c>
      <c r="U2316">
        <v>2283</v>
      </c>
      <c r="V2316" t="str">
        <v>373SMT INV-PTS SALES</v>
      </c>
      <c r="W2316">
        <v>0</v>
      </c>
      <c r="X2316" t="str">
        <v>C66SZ25248</v>
      </c>
      <c r="Y2316">
        <v>1573229</v>
      </c>
      <c r="Z2316" t="str">
        <v>深圳市力通威能源有限公司</v>
      </c>
      <c r="AA2316">
        <v>0</v>
      </c>
      <c r="AB2316">
        <v>2024</v>
      </c>
      <c r="AC2316">
        <v>10</v>
      </c>
      <c r="AD2316" t="str">
        <v>Q3</v>
      </c>
      <c r="AE2316" t="str">
        <v>FY24/25</v>
      </c>
      <c r="AF2316" t="str">
        <v>SOUTH</v>
      </c>
    </row>
    <row r="2317" spans="1:32">
      <c r="A2317" t="str">
        <v>ESSZ</v>
      </c>
      <c r="B2317" t="str">
        <v>SZX</v>
      </c>
      <c r="C2317" t="str">
        <v>SERVICE_CHARGE</v>
      </c>
      <c r="D2317" s="4">
        <v>45586</v>
      </c>
      <c r="E2317" t="str">
        <v>YAMAHA</v>
      </c>
      <c r="F2317">
        <v>12100235</v>
      </c>
      <c r="G2317">
        <v>45586</v>
      </c>
      <c r="H2317" t="str">
        <v>YMCT|REPAIR CHARGE</v>
      </c>
      <c r="I2317" t="str">
        <v>REPAIR CHARGE</v>
      </c>
      <c r="J2317">
        <v>2</v>
      </c>
      <c r="K2317">
        <v>2</v>
      </c>
      <c r="L2317">
        <v>1000</v>
      </c>
      <c r="M2317" t="str">
        <v>CNY</v>
      </c>
      <c r="N2317">
        <v>1.1080000000000001</v>
      </c>
      <c r="O2317">
        <v>1000</v>
      </c>
      <c r="P2317">
        <v>1108</v>
      </c>
      <c r="Q2317" t="str">
        <v>C66SZX-SMT SERVICE</v>
      </c>
      <c r="R2317" t="str">
        <v>ZHUHAI PILOT TECHNOLOGY CO., LTD</v>
      </c>
      <c r="S2317" t="str">
        <v>Same</v>
      </c>
      <c r="T2317">
        <v>901216</v>
      </c>
      <c r="U2317">
        <v>0</v>
      </c>
      <c r="V2317" t="str">
        <v>373SMT INV-NON-CON</v>
      </c>
      <c r="W2317">
        <v>0</v>
      </c>
      <c r="X2317" t="str">
        <v>CGDD2480225</v>
      </c>
      <c r="Y2317">
        <v>0</v>
      </c>
      <c r="Z2317" t="str">
        <v>珠海派诺科技股份有限公司</v>
      </c>
      <c r="AA2317">
        <v>0</v>
      </c>
      <c r="AB2317">
        <v>2024</v>
      </c>
      <c r="AC2317">
        <v>10</v>
      </c>
      <c r="AD2317" t="str">
        <v>Q3</v>
      </c>
      <c r="AE2317" t="str">
        <v>FY24/25</v>
      </c>
      <c r="AF2317" t="str">
        <v>SOUTH</v>
      </c>
    </row>
    <row r="2318" spans="1:32">
      <c r="A2318" t="str">
        <v>ESSZ</v>
      </c>
      <c r="B2318" t="str">
        <v>SZX</v>
      </c>
      <c r="C2318" t="str">
        <v>SERVICE_CHARGE</v>
      </c>
      <c r="D2318" s="4">
        <v>45586</v>
      </c>
      <c r="E2318" t="str">
        <v>YAMAHA</v>
      </c>
      <c r="F2318">
        <v>12100235</v>
      </c>
      <c r="G2318">
        <v>45586</v>
      </c>
      <c r="H2318" t="str">
        <v>YMCT|REPAIR CHARGE</v>
      </c>
      <c r="I2318" t="str">
        <v>REPAIR CHARGE</v>
      </c>
      <c r="J2318">
        <v>1</v>
      </c>
      <c r="K2318">
        <v>1</v>
      </c>
      <c r="L2318">
        <v>6100</v>
      </c>
      <c r="M2318" t="str">
        <v>CNY</v>
      </c>
      <c r="N2318">
        <v>1.1080000000000001</v>
      </c>
      <c r="O2318">
        <v>6100</v>
      </c>
      <c r="P2318">
        <v>6758.8</v>
      </c>
      <c r="Q2318" t="str">
        <v>C66SZX-SMT SERVICE</v>
      </c>
      <c r="R2318" t="str">
        <v>ZHUHAI PILOT TECHNOLOGY CO., LTD</v>
      </c>
      <c r="S2318" t="str">
        <v>Same</v>
      </c>
      <c r="T2318">
        <v>901216</v>
      </c>
      <c r="U2318">
        <v>0</v>
      </c>
      <c r="V2318" t="str">
        <v>373SMT INV-NON-CON</v>
      </c>
      <c r="W2318">
        <v>0</v>
      </c>
      <c r="X2318" t="str">
        <v>CGDD2480225</v>
      </c>
      <c r="Y2318">
        <v>0</v>
      </c>
      <c r="Z2318" t="str">
        <v>珠海派诺科技股份有限公司</v>
      </c>
      <c r="AA2318">
        <v>0</v>
      </c>
      <c r="AB2318">
        <v>2024</v>
      </c>
      <c r="AC2318">
        <v>10</v>
      </c>
      <c r="AD2318" t="str">
        <v>Q3</v>
      </c>
      <c r="AE2318" t="str">
        <v>FY24/25</v>
      </c>
      <c r="AF2318" t="str">
        <v>SOUTH</v>
      </c>
    </row>
    <row r="2319" spans="1:32">
      <c r="A2319" t="str">
        <v>ESSZ</v>
      </c>
      <c r="B2319" t="str">
        <v>SZX</v>
      </c>
      <c r="C2319" t="str">
        <v>SPARES/OTHER</v>
      </c>
      <c r="D2319" s="4">
        <v>45586</v>
      </c>
      <c r="E2319" t="str">
        <v>OTHERS</v>
      </c>
      <c r="F2319">
        <v>14100821</v>
      </c>
      <c r="G2319">
        <v>45586</v>
      </c>
      <c r="H2319" t="str">
        <v>ZZZZ|NOZZLE</v>
      </c>
      <c r="I2319" t="str">
        <v>CUSTOMIZED NOZZLE</v>
      </c>
      <c r="J2319">
        <v>2</v>
      </c>
      <c r="K2319">
        <v>2</v>
      </c>
      <c r="L2319">
        <v>1061.95</v>
      </c>
      <c r="M2319" t="str">
        <v>CNY</v>
      </c>
      <c r="N2319">
        <v>1.1080000000000001</v>
      </c>
      <c r="O2319">
        <v>1061.95</v>
      </c>
      <c r="P2319">
        <v>1176.6406000000002</v>
      </c>
      <c r="Q2319" t="str">
        <v>C66SZX-SMT SERVICE</v>
      </c>
      <c r="R2319" t="str">
        <v>Zhuhai Ltech Technology Co.,Ltd.</v>
      </c>
      <c r="S2319" t="str">
        <v>Same</v>
      </c>
      <c r="T2319">
        <v>901210</v>
      </c>
      <c r="U2319">
        <v>678.46</v>
      </c>
      <c r="V2319" t="str">
        <v>373SMT INV-PTS SALES</v>
      </c>
      <c r="W2319">
        <v>0</v>
      </c>
      <c r="X2319" t="str">
        <v>C66SZ25260</v>
      </c>
      <c r="Y2319">
        <v>1574194</v>
      </c>
      <c r="Z2319" t="str">
        <v>珠海雷特科技股份有限公司</v>
      </c>
      <c r="AA2319">
        <v>0</v>
      </c>
      <c r="AB2319">
        <v>2024</v>
      </c>
      <c r="AC2319">
        <v>10</v>
      </c>
      <c r="AD2319" t="str">
        <v>Q3</v>
      </c>
      <c r="AE2319" t="str">
        <v>FY24/25</v>
      </c>
      <c r="AF2319" t="str">
        <v>SOUTH</v>
      </c>
    </row>
    <row r="2320" spans="1:32">
      <c r="A2320" t="str">
        <v>ESSZ</v>
      </c>
      <c r="B2320" t="str">
        <v>SZX</v>
      </c>
      <c r="C2320" t="str">
        <v>SPARES/OTHER</v>
      </c>
      <c r="D2320" s="4">
        <v>45586</v>
      </c>
      <c r="E2320" t="str">
        <v>OTHERS</v>
      </c>
      <c r="F2320">
        <v>14100821</v>
      </c>
      <c r="G2320">
        <v>45586</v>
      </c>
      <c r="H2320" t="str">
        <v>ZZZZ|NOZZLE</v>
      </c>
      <c r="I2320" t="str">
        <v>CUSTOMIZED NOZZLE</v>
      </c>
      <c r="J2320">
        <v>2</v>
      </c>
      <c r="K2320">
        <v>2</v>
      </c>
      <c r="L2320">
        <v>1061.95</v>
      </c>
      <c r="M2320" t="str">
        <v>CNY</v>
      </c>
      <c r="N2320">
        <v>1.1080000000000001</v>
      </c>
      <c r="O2320">
        <v>1061.95</v>
      </c>
      <c r="P2320">
        <v>1176.6406000000002</v>
      </c>
      <c r="Q2320" t="str">
        <v>C66SZX-SMT SERVICE</v>
      </c>
      <c r="R2320" t="str">
        <v>Zhuhai Ltech Technology Co.,Ltd.</v>
      </c>
      <c r="S2320" t="str">
        <v>Same</v>
      </c>
      <c r="T2320">
        <v>901210</v>
      </c>
      <c r="U2320">
        <v>678.46</v>
      </c>
      <c r="V2320" t="str">
        <v>373SMT INV-PTS SALES</v>
      </c>
      <c r="W2320">
        <v>0</v>
      </c>
      <c r="X2320" t="str">
        <v>C66SZ25260</v>
      </c>
      <c r="Y2320">
        <v>1574194</v>
      </c>
      <c r="Z2320" t="str">
        <v>珠海雷特科技股份有限公司</v>
      </c>
      <c r="AA2320">
        <v>0</v>
      </c>
      <c r="AB2320">
        <v>2024</v>
      </c>
      <c r="AC2320">
        <v>10</v>
      </c>
      <c r="AD2320" t="str">
        <v>Q3</v>
      </c>
      <c r="AE2320" t="str">
        <v>FY24/25</v>
      </c>
      <c r="AF2320" t="str">
        <v>SOUTH</v>
      </c>
    </row>
    <row r="2321" spans="1:32">
      <c r="A2321" t="str">
        <v>ESSZ</v>
      </c>
      <c r="B2321" t="str">
        <v>SZX</v>
      </c>
      <c r="C2321" t="str">
        <v>SPARES/OTHER</v>
      </c>
      <c r="D2321" s="4">
        <v>45586</v>
      </c>
      <c r="E2321" t="str">
        <v>OTHERS</v>
      </c>
      <c r="F2321">
        <v>14100821</v>
      </c>
      <c r="G2321">
        <v>45586</v>
      </c>
      <c r="H2321" t="str">
        <v>ZZZZ|NOZZLE</v>
      </c>
      <c r="I2321" t="str">
        <v>CUSTOMIZED NOZZLE</v>
      </c>
      <c r="J2321">
        <v>2</v>
      </c>
      <c r="K2321">
        <v>2</v>
      </c>
      <c r="L2321">
        <v>1061.95</v>
      </c>
      <c r="M2321" t="str">
        <v>CNY</v>
      </c>
      <c r="N2321">
        <v>1.1080000000000001</v>
      </c>
      <c r="O2321">
        <v>1061.95</v>
      </c>
      <c r="P2321">
        <v>1176.6406000000002</v>
      </c>
      <c r="Q2321" t="str">
        <v>C66SZX-SMT SERVICE</v>
      </c>
      <c r="R2321" t="str">
        <v>Zhuhai Ltech Technology Co.,Ltd.</v>
      </c>
      <c r="S2321" t="str">
        <v>Same</v>
      </c>
      <c r="T2321">
        <v>901210</v>
      </c>
      <c r="U2321">
        <v>678.46</v>
      </c>
      <c r="V2321" t="str">
        <v>373SMT INV-PTS SALES</v>
      </c>
      <c r="W2321">
        <v>0</v>
      </c>
      <c r="X2321" t="str">
        <v>C66SZ25260</v>
      </c>
      <c r="Y2321">
        <v>1574194</v>
      </c>
      <c r="Z2321" t="str">
        <v>珠海雷特科技股份有限公司</v>
      </c>
      <c r="AA2321">
        <v>0</v>
      </c>
      <c r="AB2321">
        <v>2024</v>
      </c>
      <c r="AC2321">
        <v>10</v>
      </c>
      <c r="AD2321" t="str">
        <v>Q3</v>
      </c>
      <c r="AE2321" t="str">
        <v>FY24/25</v>
      </c>
      <c r="AF2321" t="str">
        <v>SOUTH</v>
      </c>
    </row>
    <row r="2322" spans="1:32">
      <c r="A2322" t="str">
        <v>ESSZ</v>
      </c>
      <c r="B2322" t="str">
        <v>SZX</v>
      </c>
      <c r="C2322" t="str">
        <v>SPARES/OTHER</v>
      </c>
      <c r="D2322" s="4">
        <v>45586</v>
      </c>
      <c r="E2322" t="str">
        <v>OTHERS</v>
      </c>
      <c r="F2322">
        <v>14100822</v>
      </c>
      <c r="G2322">
        <v>45586</v>
      </c>
      <c r="H2322" t="str">
        <v>ZZZZ|SPECIAL MANUAL TRAY FEEDER</v>
      </c>
      <c r="I2322" t="str">
        <v>.</v>
      </c>
      <c r="J2322">
        <v>1</v>
      </c>
      <c r="K2322">
        <v>1</v>
      </c>
      <c r="L2322">
        <v>2600</v>
      </c>
      <c r="M2322" t="str">
        <v>CNY</v>
      </c>
      <c r="N2322">
        <v>1.1080000000000001</v>
      </c>
      <c r="O2322">
        <v>2600</v>
      </c>
      <c r="P2322">
        <v>2880.8</v>
      </c>
      <c r="Q2322" t="str">
        <v>C66SZX-SMT SERVICE</v>
      </c>
      <c r="R2322" t="str">
        <v>Tongda Electronic Technology (Shenzhen) co.,LTD.</v>
      </c>
      <c r="S2322" t="str">
        <v>Same</v>
      </c>
      <c r="T2322">
        <v>901212</v>
      </c>
      <c r="U2322">
        <v>1893.81</v>
      </c>
      <c r="V2322" t="str">
        <v>373SMT INV-PTS SALES</v>
      </c>
      <c r="W2322">
        <v>0</v>
      </c>
      <c r="X2322" t="str">
        <v>C66SZX2409190923</v>
      </c>
      <c r="Y2322">
        <v>1574184</v>
      </c>
      <c r="Z2322" t="str">
        <v>通达科信（深圳）有限公司</v>
      </c>
      <c r="AA2322">
        <v>0</v>
      </c>
      <c r="AB2322">
        <v>2024</v>
      </c>
      <c r="AC2322">
        <v>10</v>
      </c>
      <c r="AD2322" t="str">
        <v>Q3</v>
      </c>
      <c r="AE2322" t="str">
        <v>FY24/25</v>
      </c>
      <c r="AF2322" t="str">
        <v>SOUTH</v>
      </c>
    </row>
    <row r="2323" spans="1:32">
      <c r="A2323" t="str">
        <v>ESSZ</v>
      </c>
      <c r="B2323" t="str">
        <v>SHA</v>
      </c>
      <c r="C2323" t="str">
        <v>SERVICE_CHARGE</v>
      </c>
      <c r="D2323" s="4">
        <v>45587</v>
      </c>
      <c r="E2323" t="str">
        <v>YAMAHA</v>
      </c>
      <c r="F2323">
        <v>12100236</v>
      </c>
      <c r="G2323">
        <v>45587</v>
      </c>
      <c r="H2323" t="str">
        <v>YMCT|REPAIR CHARGE</v>
      </c>
      <c r="I2323" t="str">
        <v>REPAIR CHARGE</v>
      </c>
      <c r="J2323">
        <v>1</v>
      </c>
      <c r="K2323">
        <v>1</v>
      </c>
      <c r="L2323">
        <v>61946.9</v>
      </c>
      <c r="M2323" t="str">
        <v>CNY</v>
      </c>
      <c r="N2323">
        <v>1.1080000000000001</v>
      </c>
      <c r="O2323">
        <v>61946.9</v>
      </c>
      <c r="P2323">
        <v>68637.165200000003</v>
      </c>
      <c r="Q2323" t="str">
        <v>C66SHA-SERVICE GROUP</v>
      </c>
      <c r="R2323" t="str">
        <v>Shanghai Hexian Technology Co.,Ltd</v>
      </c>
      <c r="S2323" t="str">
        <v>Same</v>
      </c>
      <c r="T2323">
        <v>901217</v>
      </c>
      <c r="U2323">
        <v>0</v>
      </c>
      <c r="V2323" t="str">
        <v>373SMT INV-NON-CON</v>
      </c>
      <c r="W2323">
        <v>0</v>
      </c>
      <c r="X2323">
        <v>0</v>
      </c>
      <c r="Y2323">
        <v>0</v>
      </c>
      <c r="Z2323" t="str">
        <v>上海和贤电子科技有限公司</v>
      </c>
      <c r="AA2323">
        <v>0</v>
      </c>
      <c r="AB2323">
        <v>2024</v>
      </c>
      <c r="AC2323">
        <v>10</v>
      </c>
      <c r="AD2323" t="str">
        <v>Q3</v>
      </c>
      <c r="AE2323" t="str">
        <v>FY24/25</v>
      </c>
      <c r="AF2323" t="str">
        <v>EAST</v>
      </c>
    </row>
    <row r="2324" spans="1:32">
      <c r="A2324" t="str">
        <v>ESSZ</v>
      </c>
      <c r="B2324" t="str">
        <v>SHA</v>
      </c>
      <c r="C2324" t="str">
        <v>SERVICE_CHARGE</v>
      </c>
      <c r="D2324" s="4">
        <v>45587</v>
      </c>
      <c r="E2324" t="str">
        <v>YAMAHA</v>
      </c>
      <c r="F2324">
        <v>12100237</v>
      </c>
      <c r="G2324">
        <v>45587</v>
      </c>
      <c r="H2324" t="str">
        <v>YMCT|REPAIR CHARGE</v>
      </c>
      <c r="I2324" t="str">
        <v>REPAIR CHARGE</v>
      </c>
      <c r="J2324">
        <v>1</v>
      </c>
      <c r="K2324">
        <v>1</v>
      </c>
      <c r="L2324">
        <v>5982.3</v>
      </c>
      <c r="M2324" t="str">
        <v>CNY</v>
      </c>
      <c r="N2324">
        <v>1.1080000000000001</v>
      </c>
      <c r="O2324">
        <v>5982.3</v>
      </c>
      <c r="P2324">
        <v>6628.3884000000007</v>
      </c>
      <c r="Q2324" t="str">
        <v>C66SHA-SERVICE GROUP</v>
      </c>
      <c r="R2324" t="str">
        <v>Anhui Ledtu Photo-Electric Technology Co., Ltd.</v>
      </c>
      <c r="S2324" t="str">
        <v>Same</v>
      </c>
      <c r="T2324">
        <v>901220</v>
      </c>
      <c r="U2324">
        <v>0</v>
      </c>
      <c r="V2324" t="str">
        <v>373SMT INV-NON-CON</v>
      </c>
      <c r="W2324">
        <v>0</v>
      </c>
      <c r="X2324">
        <v>0</v>
      </c>
      <c r="Y2324">
        <v>0</v>
      </c>
      <c r="Z2324" t="str">
        <v>安徽乐图电子科技股份有限公司</v>
      </c>
      <c r="AA2324">
        <v>0</v>
      </c>
      <c r="AB2324">
        <v>2024</v>
      </c>
      <c r="AC2324">
        <v>10</v>
      </c>
      <c r="AD2324" t="str">
        <v>Q3</v>
      </c>
      <c r="AE2324" t="str">
        <v>FY24/25</v>
      </c>
      <c r="AF2324" t="str">
        <v>EAST</v>
      </c>
    </row>
    <row r="2325" spans="1:32">
      <c r="A2325" t="str">
        <v>ESSZ</v>
      </c>
      <c r="B2325" t="str">
        <v>SHA</v>
      </c>
      <c r="C2325" t="str">
        <v>SPARES/OTHER</v>
      </c>
      <c r="D2325" s="4">
        <v>45587</v>
      </c>
      <c r="E2325" t="str">
        <v>YAMAHA</v>
      </c>
      <c r="F2325">
        <v>14100823</v>
      </c>
      <c r="G2325">
        <v>45587</v>
      </c>
      <c r="H2325" t="str">
        <v>YMCT|KMG-M7300-21</v>
      </c>
      <c r="I2325" t="str">
        <v>MULTI CAM.ASSY.FR</v>
      </c>
      <c r="J2325">
        <v>2</v>
      </c>
      <c r="K2325">
        <v>2</v>
      </c>
      <c r="L2325">
        <v>0</v>
      </c>
      <c r="M2325" t="str">
        <v>CNY</v>
      </c>
      <c r="N2325">
        <v>1.1080000000000001</v>
      </c>
      <c r="O2325">
        <v>0</v>
      </c>
      <c r="P2325">
        <v>0</v>
      </c>
      <c r="Q2325" t="str">
        <v>C66SHA-SERVICE GROUP</v>
      </c>
      <c r="R2325" t="str">
        <v>Shanghai Hexian Technology Co.,Ltd</v>
      </c>
      <c r="S2325" t="str">
        <v>Same</v>
      </c>
      <c r="T2325">
        <v>901218</v>
      </c>
      <c r="U2325">
        <v>28315.77</v>
      </c>
      <c r="V2325" t="str">
        <v>373SMT INV-PTS SALES</v>
      </c>
      <c r="W2325">
        <v>0</v>
      </c>
      <c r="X2325">
        <v>0</v>
      </c>
      <c r="Y2325">
        <v>1577114</v>
      </c>
      <c r="Z2325" t="str">
        <v>上海和贤电子科技有限公司</v>
      </c>
      <c r="AA2325">
        <v>0</v>
      </c>
      <c r="AB2325">
        <v>2024</v>
      </c>
      <c r="AC2325">
        <v>10</v>
      </c>
      <c r="AD2325" t="str">
        <v>Q3</v>
      </c>
      <c r="AE2325" t="str">
        <v>FY24/25</v>
      </c>
      <c r="AF2325" t="str">
        <v>EAST</v>
      </c>
    </row>
    <row r="2326" spans="1:32">
      <c r="A2326" t="str">
        <v>ESSZ</v>
      </c>
      <c r="B2326" t="str">
        <v>SHA</v>
      </c>
      <c r="C2326" t="str">
        <v>FEEDER</v>
      </c>
      <c r="D2326" s="4">
        <v>45587</v>
      </c>
      <c r="E2326" t="str">
        <v>YAMAHA</v>
      </c>
      <c r="F2326">
        <v>14100824</v>
      </c>
      <c r="G2326">
        <v>45587</v>
      </c>
      <c r="H2326" t="str">
        <v>YMCT|KHJ-MC200-00</v>
      </c>
      <c r="I2326" t="str">
        <v>SS TAPE FEEDER 12/16mm</v>
      </c>
      <c r="J2326">
        <v>2</v>
      </c>
      <c r="K2326">
        <v>2</v>
      </c>
      <c r="L2326">
        <v>0</v>
      </c>
      <c r="M2326" t="str">
        <v>CNY</v>
      </c>
      <c r="N2326">
        <v>1.1080000000000001</v>
      </c>
      <c r="O2326">
        <v>0</v>
      </c>
      <c r="P2326">
        <v>0</v>
      </c>
      <c r="Q2326" t="str">
        <v>C66SHA-SERVICE GROUP</v>
      </c>
      <c r="R2326" t="str">
        <v>Anhui Ledtu Photo-Electric Technology Co., Ltd.</v>
      </c>
      <c r="S2326" t="str">
        <v>Same</v>
      </c>
      <c r="T2326">
        <v>901219</v>
      </c>
      <c r="U2326">
        <v>6122.66</v>
      </c>
      <c r="V2326" t="str">
        <v>373SMT INV-PTS SALES</v>
      </c>
      <c r="W2326">
        <v>0</v>
      </c>
      <c r="X2326">
        <v>0</v>
      </c>
      <c r="Y2326">
        <v>1577118</v>
      </c>
      <c r="Z2326" t="str">
        <v>安徽乐图电子科技股份有限公司</v>
      </c>
      <c r="AA2326">
        <v>0</v>
      </c>
      <c r="AB2326">
        <v>2024</v>
      </c>
      <c r="AC2326">
        <v>10</v>
      </c>
      <c r="AD2326" t="str">
        <v>Q3</v>
      </c>
      <c r="AE2326" t="str">
        <v>FY24/25</v>
      </c>
      <c r="AF2326" t="str">
        <v>EAST</v>
      </c>
    </row>
    <row r="2327" spans="1:32">
      <c r="A2327" t="str">
        <v>ESSZ</v>
      </c>
      <c r="B2327" t="str">
        <v>SZX</v>
      </c>
      <c r="C2327" t="str">
        <v>SERVICE_CHARGE</v>
      </c>
      <c r="D2327" s="4">
        <v>45588</v>
      </c>
      <c r="E2327" t="str">
        <v>HELLER</v>
      </c>
      <c r="F2327">
        <v>12100238</v>
      </c>
      <c r="G2327">
        <v>45588</v>
      </c>
      <c r="H2327" t="str">
        <v>HELI|REPAIR CHARGE</v>
      </c>
      <c r="I2327" t="str">
        <v>REPAIR CHARGE</v>
      </c>
      <c r="J2327">
        <v>1</v>
      </c>
      <c r="K2327">
        <v>1</v>
      </c>
      <c r="L2327">
        <v>1327.43</v>
      </c>
      <c r="M2327" t="str">
        <v>CNY</v>
      </c>
      <c r="N2327">
        <v>1.1080000000000001</v>
      </c>
      <c r="O2327">
        <v>1327.43</v>
      </c>
      <c r="P2327">
        <v>1470.7924400000002</v>
      </c>
      <c r="Q2327" t="str">
        <v>C66SZX-SMT SERVICE</v>
      </c>
      <c r="R2327" t="str">
        <v>Hai Xin Technology(ShenZhen) Company Limited.</v>
      </c>
      <c r="S2327" t="str">
        <v>Same</v>
      </c>
      <c r="T2327">
        <v>901222</v>
      </c>
      <c r="U2327">
        <v>0</v>
      </c>
      <c r="V2327" t="str">
        <v>373SMT INV-NON-CON</v>
      </c>
      <c r="W2327">
        <v>0</v>
      </c>
      <c r="X2327" t="str">
        <v>PO2409000252-KDA04</v>
      </c>
      <c r="Y2327">
        <v>0</v>
      </c>
      <c r="Z2327" t="str">
        <v>海星科技（深圳）有限公司</v>
      </c>
      <c r="AA2327">
        <v>0</v>
      </c>
      <c r="AB2327">
        <v>2024</v>
      </c>
      <c r="AC2327">
        <v>10</v>
      </c>
      <c r="AD2327" t="str">
        <v>Q3</v>
      </c>
      <c r="AE2327" t="str">
        <v>FY24/25</v>
      </c>
      <c r="AF2327" t="str">
        <v>SOUTH</v>
      </c>
    </row>
    <row r="2328" spans="1:32">
      <c r="A2328" t="str">
        <v>ESSZ</v>
      </c>
      <c r="B2328" t="str">
        <v>SZX</v>
      </c>
      <c r="C2328" t="str">
        <v>SPARES/OTHER</v>
      </c>
      <c r="D2328" s="4">
        <v>45588</v>
      </c>
      <c r="E2328" t="str">
        <v>HELLER</v>
      </c>
      <c r="F2328">
        <v>14100825</v>
      </c>
      <c r="G2328">
        <v>45588</v>
      </c>
      <c r="H2328" t="str">
        <v>HELI|596048</v>
      </c>
      <c r="I2328" t="str">
        <v>HEATER</v>
      </c>
      <c r="J2328">
        <v>1</v>
      </c>
      <c r="K2328">
        <v>1</v>
      </c>
      <c r="L2328">
        <v>1500</v>
      </c>
      <c r="M2328" t="str">
        <v>CNY</v>
      </c>
      <c r="N2328">
        <v>1.1080000000000001</v>
      </c>
      <c r="O2328">
        <v>1500</v>
      </c>
      <c r="P2328">
        <v>1662.0000000000002</v>
      </c>
      <c r="Q2328" t="str">
        <v>C66SZX-SMT SERVICE</v>
      </c>
      <c r="R2328" t="str">
        <v>Hai Xin Technology(ShenZhen) Company Limited.</v>
      </c>
      <c r="S2328" t="str">
        <v>Same</v>
      </c>
      <c r="T2328">
        <v>901221</v>
      </c>
      <c r="U2328">
        <v>880</v>
      </c>
      <c r="V2328" t="str">
        <v>373SMT INV-PTS SALES</v>
      </c>
      <c r="W2328">
        <v>0</v>
      </c>
      <c r="X2328" t="str">
        <v>PO2409000443-KDA04&amp;PO2409000252-KDA04</v>
      </c>
      <c r="Y2328">
        <v>1578116</v>
      </c>
      <c r="Z2328" t="str">
        <v>海星科技（深圳）有限公司</v>
      </c>
      <c r="AA2328">
        <v>0</v>
      </c>
      <c r="AB2328">
        <v>2024</v>
      </c>
      <c r="AC2328">
        <v>10</v>
      </c>
      <c r="AD2328" t="str">
        <v>Q3</v>
      </c>
      <c r="AE2328" t="str">
        <v>FY24/25</v>
      </c>
      <c r="AF2328" t="str">
        <v>SOUTH</v>
      </c>
    </row>
    <row r="2329" spans="1:32">
      <c r="A2329" t="str">
        <v>ESSZ</v>
      </c>
      <c r="B2329" t="str">
        <v>SZX</v>
      </c>
      <c r="C2329" t="str">
        <v>SPARES/OTHER</v>
      </c>
      <c r="D2329" s="4">
        <v>45588</v>
      </c>
      <c r="E2329" t="str">
        <v>OTHERS</v>
      </c>
      <c r="F2329">
        <v>14100825</v>
      </c>
      <c r="G2329">
        <v>45588</v>
      </c>
      <c r="H2329" t="str">
        <v>ZMTR|7493</v>
      </c>
      <c r="I2329" t="str">
        <v>FLUX CLEANER ZESTRON VIGON</v>
      </c>
      <c r="J2329">
        <v>5</v>
      </c>
      <c r="K2329">
        <v>5</v>
      </c>
      <c r="L2329">
        <v>900</v>
      </c>
      <c r="M2329" t="str">
        <v>CNY</v>
      </c>
      <c r="N2329">
        <v>1.1080000000000001</v>
      </c>
      <c r="O2329">
        <v>900</v>
      </c>
      <c r="P2329">
        <v>997.2</v>
      </c>
      <c r="Q2329" t="str">
        <v>C66SZX-SMT SERVICE</v>
      </c>
      <c r="R2329" t="str">
        <v>Hai Xin Technology(ShenZhen) Company Limited.</v>
      </c>
      <c r="S2329" t="str">
        <v>Same</v>
      </c>
      <c r="T2329">
        <v>901221</v>
      </c>
      <c r="U2329">
        <v>550</v>
      </c>
      <c r="V2329" t="str">
        <v>373SMT INV-PTS SALES</v>
      </c>
      <c r="W2329">
        <v>0</v>
      </c>
      <c r="X2329" t="str">
        <v>PO2409000443-KDA04&amp;PO2409000252-KDA04</v>
      </c>
      <c r="Y2329">
        <v>1578116</v>
      </c>
      <c r="Z2329" t="str">
        <v>海星科技（深圳）有限公司</v>
      </c>
      <c r="AA2329">
        <v>0</v>
      </c>
      <c r="AB2329">
        <v>2024</v>
      </c>
      <c r="AC2329">
        <v>10</v>
      </c>
      <c r="AD2329" t="str">
        <v>Q3</v>
      </c>
      <c r="AE2329" t="str">
        <v>FY24/25</v>
      </c>
      <c r="AF2329" t="str">
        <v>SOUTH</v>
      </c>
    </row>
    <row r="2330" spans="1:32">
      <c r="A2330" t="str">
        <v>ESSZ</v>
      </c>
      <c r="B2330" t="str">
        <v>SZX</v>
      </c>
      <c r="C2330" t="str">
        <v>SPARES/OTHER</v>
      </c>
      <c r="D2330" s="4">
        <v>45588</v>
      </c>
      <c r="E2330" t="str">
        <v>YAMAHA</v>
      </c>
      <c r="F2330">
        <v>14100825</v>
      </c>
      <c r="G2330">
        <v>45588</v>
      </c>
      <c r="H2330" t="str">
        <v>YMCT|KHJ-MC253-00</v>
      </c>
      <c r="I2330" t="str">
        <v>GEAR IDLE P3</v>
      </c>
      <c r="J2330">
        <v>20</v>
      </c>
      <c r="K2330">
        <v>20</v>
      </c>
      <c r="L2330">
        <v>800</v>
      </c>
      <c r="M2330" t="str">
        <v>CNY</v>
      </c>
      <c r="N2330">
        <v>1.1080000000000001</v>
      </c>
      <c r="O2330">
        <v>800</v>
      </c>
      <c r="P2330">
        <v>886.40000000000009</v>
      </c>
      <c r="Q2330" t="str">
        <v>C66SZX-SMT SERVICE</v>
      </c>
      <c r="R2330" t="str">
        <v>Hai Xin Technology(ShenZhen) Company Limited.</v>
      </c>
      <c r="S2330" t="str">
        <v>Same</v>
      </c>
      <c r="T2330">
        <v>901221</v>
      </c>
      <c r="U2330">
        <v>475.2</v>
      </c>
      <c r="V2330" t="str">
        <v>373SMT INV-PTS SALES</v>
      </c>
      <c r="W2330">
        <v>0</v>
      </c>
      <c r="X2330" t="str">
        <v>PO2409000443-KDA04&amp;PO2409000252-KDA04</v>
      </c>
      <c r="Y2330">
        <v>1578116</v>
      </c>
      <c r="Z2330" t="str">
        <v>海星科技（深圳）有限公司</v>
      </c>
      <c r="AA2330">
        <v>0</v>
      </c>
      <c r="AB2330">
        <v>2024</v>
      </c>
      <c r="AC2330">
        <v>10</v>
      </c>
      <c r="AD2330" t="str">
        <v>Q3</v>
      </c>
      <c r="AE2330" t="str">
        <v>FY24/25</v>
      </c>
      <c r="AF2330" t="str">
        <v>SOUTH</v>
      </c>
    </row>
    <row r="2331" spans="1:32">
      <c r="A2331" t="str">
        <v>ESSZ</v>
      </c>
      <c r="B2331" t="str">
        <v>SZX</v>
      </c>
      <c r="C2331" t="str">
        <v>SPARES/OTHER</v>
      </c>
      <c r="D2331" s="4">
        <v>45588</v>
      </c>
      <c r="E2331" t="str">
        <v>HELLER</v>
      </c>
      <c r="F2331">
        <v>14100825</v>
      </c>
      <c r="G2331">
        <v>45588</v>
      </c>
      <c r="H2331" t="str">
        <v>HELI|591225</v>
      </c>
      <c r="I2331" t="str">
        <v>.11HP Motor Assy 4.75Imp Air MK3</v>
      </c>
      <c r="J2331">
        <v>1</v>
      </c>
      <c r="K2331">
        <v>1</v>
      </c>
      <c r="L2331">
        <v>1504.42</v>
      </c>
      <c r="M2331" t="str">
        <v>CNY</v>
      </c>
      <c r="N2331">
        <v>1.1080000000000001</v>
      </c>
      <c r="O2331">
        <v>1504.42</v>
      </c>
      <c r="P2331">
        <v>1666.8973600000002</v>
      </c>
      <c r="Q2331" t="str">
        <v>C66SZX-SMT SERVICE</v>
      </c>
      <c r="R2331" t="str">
        <v>Hai Xin Technology(ShenZhen) Company Limited.</v>
      </c>
      <c r="S2331" t="str">
        <v>Same</v>
      </c>
      <c r="T2331">
        <v>901221</v>
      </c>
      <c r="U2331">
        <v>1100</v>
      </c>
      <c r="V2331" t="str">
        <v>373SMT INV-PTS SALES</v>
      </c>
      <c r="W2331">
        <v>0</v>
      </c>
      <c r="X2331" t="str">
        <v>PO2409000443-KDA04&amp;PO2409000252-KDA04</v>
      </c>
      <c r="Y2331">
        <v>1578116</v>
      </c>
      <c r="Z2331" t="str">
        <v>海星科技（深圳）有限公司</v>
      </c>
      <c r="AA2331">
        <v>0</v>
      </c>
      <c r="AB2331">
        <v>2024</v>
      </c>
      <c r="AC2331">
        <v>10</v>
      </c>
      <c r="AD2331" t="str">
        <v>Q3</v>
      </c>
      <c r="AE2331" t="str">
        <v>FY24/25</v>
      </c>
      <c r="AF2331" t="str">
        <v>SOUTH</v>
      </c>
    </row>
    <row r="2332" spans="1:32">
      <c r="A2332" t="str">
        <v>ESSZ</v>
      </c>
      <c r="B2332" t="str">
        <v>SZX</v>
      </c>
      <c r="C2332" t="str">
        <v>SERVICE_CHARGE</v>
      </c>
      <c r="D2332" s="4">
        <v>45589</v>
      </c>
      <c r="E2332" t="str">
        <v>YAMAHA</v>
      </c>
      <c r="F2332">
        <v>12100239</v>
      </c>
      <c r="G2332">
        <v>45589</v>
      </c>
      <c r="H2332" t="str">
        <v>YMCT|REPAIR CHARGE</v>
      </c>
      <c r="I2332" t="str">
        <v>REPAIR CHARGE</v>
      </c>
      <c r="J2332">
        <v>1</v>
      </c>
      <c r="K2332">
        <v>1</v>
      </c>
      <c r="L2332">
        <v>2654.87</v>
      </c>
      <c r="M2332" t="str">
        <v>CNY</v>
      </c>
      <c r="N2332">
        <v>1.1080000000000001</v>
      </c>
      <c r="O2332">
        <v>2654.87</v>
      </c>
      <c r="P2332">
        <v>2941.5959600000001</v>
      </c>
      <c r="Q2332" t="str">
        <v>C66SZX-SMT SERVICE</v>
      </c>
      <c r="R2332" t="str">
        <v>Guangdong Sosen Power Technology Co., Ltd.</v>
      </c>
      <c r="S2332" t="str">
        <v>Same</v>
      </c>
      <c r="T2332">
        <v>901223</v>
      </c>
      <c r="U2332">
        <v>0</v>
      </c>
      <c r="V2332" t="str">
        <v>373SMT INV-NON-CON</v>
      </c>
      <c r="W2332">
        <v>0</v>
      </c>
      <c r="X2332" t="str">
        <v>C66SZ25264</v>
      </c>
      <c r="Y2332">
        <v>0</v>
      </c>
      <c r="Z2332" t="str">
        <v>广东省崧盛电源技术有限公司</v>
      </c>
      <c r="AA2332">
        <v>0</v>
      </c>
      <c r="AB2332">
        <v>2024</v>
      </c>
      <c r="AC2332">
        <v>10</v>
      </c>
      <c r="AD2332" t="str">
        <v>Q3</v>
      </c>
      <c r="AE2332" t="str">
        <v>FY24/25</v>
      </c>
      <c r="AF2332" t="str">
        <v>SOUTH</v>
      </c>
    </row>
    <row r="2333" spans="1:32">
      <c r="A2333" t="str">
        <v>ESSZ</v>
      </c>
      <c r="B2333" t="str">
        <v>SZX</v>
      </c>
      <c r="C2333" t="str">
        <v>SERVICE_CHARGE</v>
      </c>
      <c r="D2333" s="4">
        <v>45589</v>
      </c>
      <c r="E2333" t="str">
        <v>OTHERS</v>
      </c>
      <c r="F2333">
        <v>12100240</v>
      </c>
      <c r="G2333">
        <v>45589</v>
      </c>
      <c r="H2333" t="str">
        <v>ZZZZ|REPAIR CHARGE</v>
      </c>
      <c r="I2333" t="str">
        <v>REPAIR CHARGE</v>
      </c>
      <c r="J2333">
        <v>1</v>
      </c>
      <c r="K2333">
        <v>1</v>
      </c>
      <c r="L2333">
        <v>3097.35</v>
      </c>
      <c r="M2333" t="str">
        <v>CNY</v>
      </c>
      <c r="N2333">
        <v>1.1080000000000001</v>
      </c>
      <c r="O2333">
        <v>3097.35</v>
      </c>
      <c r="P2333">
        <v>3431.8638000000001</v>
      </c>
      <c r="Q2333" t="str">
        <v>C66SZX-SMT SERVICE</v>
      </c>
      <c r="R2333" t="str">
        <v>Shenzhen Longtech Smart Control Co., Ltd.</v>
      </c>
      <c r="S2333" t="str">
        <v>Same</v>
      </c>
      <c r="T2333">
        <v>901224</v>
      </c>
      <c r="U2333">
        <v>0</v>
      </c>
      <c r="V2333" t="str">
        <v>373SMT INV-NON-CON</v>
      </c>
      <c r="W2333">
        <v>0</v>
      </c>
      <c r="X2333" t="str">
        <v>3502-202409110009</v>
      </c>
      <c r="Y2333">
        <v>0</v>
      </c>
      <c r="Z2333" t="str">
        <v>深圳朗特智能控制股份有限公司</v>
      </c>
      <c r="AA2333">
        <v>0</v>
      </c>
      <c r="AB2333">
        <v>2024</v>
      </c>
      <c r="AC2333">
        <v>10</v>
      </c>
      <c r="AD2333" t="str">
        <v>Q3</v>
      </c>
      <c r="AE2333" t="str">
        <v>FY24/25</v>
      </c>
      <c r="AF2333" t="str">
        <v>SOUTH</v>
      </c>
    </row>
    <row r="2334" spans="1:32">
      <c r="A2334" t="str">
        <v>ESSZ</v>
      </c>
      <c r="B2334" t="str">
        <v>SZX</v>
      </c>
      <c r="C2334" t="str">
        <v>SPARES/OTHER</v>
      </c>
      <c r="D2334" s="4">
        <v>45594</v>
      </c>
      <c r="E2334" t="str">
        <v>OTHERS</v>
      </c>
      <c r="F2334">
        <v>14100826</v>
      </c>
      <c r="G2334">
        <v>45594</v>
      </c>
      <c r="H2334" t="str">
        <v>ZZZZ|NOZZLE</v>
      </c>
      <c r="I2334" t="str">
        <v>CUSTOMIZED NOZZLE</v>
      </c>
      <c r="J2334">
        <v>1</v>
      </c>
      <c r="K2334">
        <v>1</v>
      </c>
      <c r="L2334">
        <v>601.77</v>
      </c>
      <c r="M2334" t="str">
        <v>CNY</v>
      </c>
      <c r="N2334">
        <v>1.1080000000000001</v>
      </c>
      <c r="O2334">
        <v>601.77</v>
      </c>
      <c r="P2334">
        <v>666.76116000000002</v>
      </c>
      <c r="Q2334" t="str">
        <v>C66SZX-SMT SERVICE</v>
      </c>
      <c r="R2334" t="str">
        <v>Heyuan Haojida Communication Equipment Co., Ltd.</v>
      </c>
      <c r="S2334" t="str">
        <v>Same</v>
      </c>
      <c r="T2334">
        <v>901225</v>
      </c>
      <c r="U2334">
        <v>372.94</v>
      </c>
      <c r="V2334" t="str">
        <v>373SMT INV-PTS SALES</v>
      </c>
      <c r="W2334">
        <v>0</v>
      </c>
      <c r="X2334" t="str">
        <v>HJD24090817&amp;HJD24090863&amp;HJD24100293</v>
      </c>
      <c r="Y2334">
        <v>1582134</v>
      </c>
      <c r="Z2334" t="str">
        <v>河源市皓吉达通讯器材有限公司</v>
      </c>
      <c r="AA2334">
        <v>0</v>
      </c>
      <c r="AB2334">
        <v>2024</v>
      </c>
      <c r="AC2334">
        <v>10</v>
      </c>
      <c r="AD2334" t="str">
        <v>Q3</v>
      </c>
      <c r="AE2334" t="str">
        <v>FY24/25</v>
      </c>
      <c r="AF2334" t="str">
        <v>SOUTH</v>
      </c>
    </row>
    <row r="2335" spans="1:32">
      <c r="A2335" t="str">
        <v>ESSZ</v>
      </c>
      <c r="B2335" t="str">
        <v>SZX</v>
      </c>
      <c r="C2335" t="str">
        <v>SPARES/OTHER</v>
      </c>
      <c r="D2335" s="4">
        <v>45594</v>
      </c>
      <c r="E2335" t="str">
        <v>OTHERS</v>
      </c>
      <c r="F2335">
        <v>14100826</v>
      </c>
      <c r="G2335">
        <v>45594</v>
      </c>
      <c r="H2335" t="str">
        <v>ZZZZ|NOZZLE</v>
      </c>
      <c r="I2335" t="str">
        <v>CUSTOMIZED NOZZLE</v>
      </c>
      <c r="J2335">
        <v>1</v>
      </c>
      <c r="K2335">
        <v>1</v>
      </c>
      <c r="L2335">
        <v>601.77</v>
      </c>
      <c r="M2335" t="str">
        <v>CNY</v>
      </c>
      <c r="N2335">
        <v>1.1080000000000001</v>
      </c>
      <c r="O2335">
        <v>601.77</v>
      </c>
      <c r="P2335">
        <v>666.76116000000002</v>
      </c>
      <c r="Q2335" t="str">
        <v>C66SZX-SMT SERVICE</v>
      </c>
      <c r="R2335" t="str">
        <v>Heyuan Haojida Communication Equipment Co., Ltd.</v>
      </c>
      <c r="S2335" t="str">
        <v>Same</v>
      </c>
      <c r="T2335">
        <v>901225</v>
      </c>
      <c r="U2335">
        <v>372.94</v>
      </c>
      <c r="V2335" t="str">
        <v>373SMT INV-PTS SALES</v>
      </c>
      <c r="W2335">
        <v>0</v>
      </c>
      <c r="X2335" t="str">
        <v>HJD24090817&amp;HJD24090863&amp;HJD24100293</v>
      </c>
      <c r="Y2335">
        <v>1582134</v>
      </c>
      <c r="Z2335" t="str">
        <v>河源市皓吉达通讯器材有限公司</v>
      </c>
      <c r="AA2335">
        <v>0</v>
      </c>
      <c r="AB2335">
        <v>2024</v>
      </c>
      <c r="AC2335">
        <v>10</v>
      </c>
      <c r="AD2335" t="str">
        <v>Q3</v>
      </c>
      <c r="AE2335" t="str">
        <v>FY24/25</v>
      </c>
      <c r="AF2335" t="str">
        <v>SOUTH</v>
      </c>
    </row>
    <row r="2336" spans="1:32">
      <c r="A2336" t="str">
        <v>ESSZ</v>
      </c>
      <c r="B2336" t="str">
        <v>SZX</v>
      </c>
      <c r="C2336" t="str">
        <v>SPARES/OTHER</v>
      </c>
      <c r="D2336" s="4">
        <v>45594</v>
      </c>
      <c r="E2336" t="str">
        <v>OTHERS</v>
      </c>
      <c r="F2336">
        <v>14100826</v>
      </c>
      <c r="G2336">
        <v>45594</v>
      </c>
      <c r="H2336" t="str">
        <v>ZZZZ|NOZZLE</v>
      </c>
      <c r="I2336" t="str">
        <v>CUSTOMIZED NOZZLE</v>
      </c>
      <c r="J2336">
        <v>1</v>
      </c>
      <c r="K2336">
        <v>1</v>
      </c>
      <c r="L2336">
        <v>601.77</v>
      </c>
      <c r="M2336" t="str">
        <v>CNY</v>
      </c>
      <c r="N2336">
        <v>1.1080000000000001</v>
      </c>
      <c r="O2336">
        <v>601.77</v>
      </c>
      <c r="P2336">
        <v>666.76116000000002</v>
      </c>
      <c r="Q2336" t="str">
        <v>C66SZX-SMT SERVICE</v>
      </c>
      <c r="R2336" t="str">
        <v>Heyuan Haojida Communication Equipment Co., Ltd.</v>
      </c>
      <c r="S2336" t="str">
        <v>Same</v>
      </c>
      <c r="T2336">
        <v>901225</v>
      </c>
      <c r="U2336">
        <v>372.94</v>
      </c>
      <c r="V2336" t="str">
        <v>373SMT INV-PTS SALES</v>
      </c>
      <c r="W2336">
        <v>0</v>
      </c>
      <c r="X2336" t="str">
        <v>HJD24090817&amp;HJD24090863&amp;HJD24100293</v>
      </c>
      <c r="Y2336">
        <v>1582134</v>
      </c>
      <c r="Z2336" t="str">
        <v>河源市皓吉达通讯器材有限公司</v>
      </c>
      <c r="AA2336">
        <v>0</v>
      </c>
      <c r="AB2336">
        <v>2024</v>
      </c>
      <c r="AC2336">
        <v>10</v>
      </c>
      <c r="AD2336" t="str">
        <v>Q3</v>
      </c>
      <c r="AE2336" t="str">
        <v>FY24/25</v>
      </c>
      <c r="AF2336" t="str">
        <v>SOUTH</v>
      </c>
    </row>
    <row r="2337" spans="1:32">
      <c r="A2337" t="str">
        <v>ESSZ</v>
      </c>
      <c r="B2337" t="str">
        <v>SZX</v>
      </c>
      <c r="C2337" t="str">
        <v>SPARES/OTHER</v>
      </c>
      <c r="D2337" s="4">
        <v>45594</v>
      </c>
      <c r="E2337" t="str">
        <v>OTHERS</v>
      </c>
      <c r="F2337">
        <v>14100826</v>
      </c>
      <c r="G2337">
        <v>45594</v>
      </c>
      <c r="H2337" t="str">
        <v>ZZZZ|NOZZLE</v>
      </c>
      <c r="I2337" t="str">
        <v>CUSTOMIZED NOZZLE</v>
      </c>
      <c r="J2337">
        <v>1</v>
      </c>
      <c r="K2337">
        <v>1</v>
      </c>
      <c r="L2337">
        <v>601.77</v>
      </c>
      <c r="M2337" t="str">
        <v>CNY</v>
      </c>
      <c r="N2337">
        <v>1.1080000000000001</v>
      </c>
      <c r="O2337">
        <v>601.77</v>
      </c>
      <c r="P2337">
        <v>666.76116000000002</v>
      </c>
      <c r="Q2337" t="str">
        <v>C66SZX-SMT SERVICE</v>
      </c>
      <c r="R2337" t="str">
        <v>Heyuan Haojida Communication Equipment Co., Ltd.</v>
      </c>
      <c r="S2337" t="str">
        <v>Same</v>
      </c>
      <c r="T2337">
        <v>901225</v>
      </c>
      <c r="U2337">
        <v>372.94</v>
      </c>
      <c r="V2337" t="str">
        <v>373SMT INV-PTS SALES</v>
      </c>
      <c r="W2337">
        <v>0</v>
      </c>
      <c r="X2337" t="str">
        <v>HJD24090817&amp;HJD24090863&amp;HJD24100293</v>
      </c>
      <c r="Y2337">
        <v>1582134</v>
      </c>
      <c r="Z2337" t="str">
        <v>河源市皓吉达通讯器材有限公司</v>
      </c>
      <c r="AA2337">
        <v>0</v>
      </c>
      <c r="AB2337">
        <v>2024</v>
      </c>
      <c r="AC2337">
        <v>10</v>
      </c>
      <c r="AD2337" t="str">
        <v>Q3</v>
      </c>
      <c r="AE2337" t="str">
        <v>FY24/25</v>
      </c>
      <c r="AF2337" t="str">
        <v>SOUTH</v>
      </c>
    </row>
    <row r="2338" spans="1:32">
      <c r="A2338" t="str">
        <v>ESSZ</v>
      </c>
      <c r="B2338" t="str">
        <v>SZX</v>
      </c>
      <c r="C2338" t="str">
        <v>SPARES/OTHER</v>
      </c>
      <c r="D2338" s="4">
        <v>45594</v>
      </c>
      <c r="E2338" t="str">
        <v>OTHERS</v>
      </c>
      <c r="F2338">
        <v>14100826</v>
      </c>
      <c r="G2338">
        <v>45594</v>
      </c>
      <c r="H2338" t="str">
        <v>ZZZZ|NOZZLE</v>
      </c>
      <c r="I2338" t="str">
        <v>CUSTOMIZED NOZZLE</v>
      </c>
      <c r="J2338">
        <v>1</v>
      </c>
      <c r="K2338">
        <v>1</v>
      </c>
      <c r="L2338">
        <v>601.77</v>
      </c>
      <c r="M2338" t="str">
        <v>CNY</v>
      </c>
      <c r="N2338">
        <v>1.1080000000000001</v>
      </c>
      <c r="O2338">
        <v>601.77</v>
      </c>
      <c r="P2338">
        <v>666.76116000000002</v>
      </c>
      <c r="Q2338" t="str">
        <v>C66SZX-SMT SERVICE</v>
      </c>
      <c r="R2338" t="str">
        <v>Heyuan Haojida Communication Equipment Co., Ltd.</v>
      </c>
      <c r="S2338" t="str">
        <v>Same</v>
      </c>
      <c r="T2338">
        <v>901225</v>
      </c>
      <c r="U2338">
        <v>372.94</v>
      </c>
      <c r="V2338" t="str">
        <v>373SMT INV-PTS SALES</v>
      </c>
      <c r="W2338">
        <v>0</v>
      </c>
      <c r="X2338" t="str">
        <v>HJD24090817&amp;HJD24090863&amp;HJD24100293</v>
      </c>
      <c r="Y2338">
        <v>1582134</v>
      </c>
      <c r="Z2338" t="str">
        <v>河源市皓吉达通讯器材有限公司</v>
      </c>
      <c r="AA2338">
        <v>0</v>
      </c>
      <c r="AB2338">
        <v>2024</v>
      </c>
      <c r="AC2338">
        <v>10</v>
      </c>
      <c r="AD2338" t="str">
        <v>Q3</v>
      </c>
      <c r="AE2338" t="str">
        <v>FY24/25</v>
      </c>
      <c r="AF2338" t="str">
        <v>SOUTH</v>
      </c>
    </row>
    <row r="2339" spans="1:32">
      <c r="A2339" t="str">
        <v>ESSZ</v>
      </c>
      <c r="B2339" t="str">
        <v>SZX</v>
      </c>
      <c r="C2339" t="str">
        <v>SPARES/OTHER</v>
      </c>
      <c r="D2339" s="4">
        <v>45594</v>
      </c>
      <c r="E2339" t="str">
        <v>OTHERS</v>
      </c>
      <c r="F2339">
        <v>14100826</v>
      </c>
      <c r="G2339">
        <v>45594</v>
      </c>
      <c r="H2339" t="str">
        <v>ZZZZ|NOZZLE</v>
      </c>
      <c r="I2339" t="str">
        <v>CUSTOMIZED NOZZLE</v>
      </c>
      <c r="J2339">
        <v>1</v>
      </c>
      <c r="K2339">
        <v>1</v>
      </c>
      <c r="L2339">
        <v>601.77</v>
      </c>
      <c r="M2339" t="str">
        <v>CNY</v>
      </c>
      <c r="N2339">
        <v>1.1080000000000001</v>
      </c>
      <c r="O2339">
        <v>601.77</v>
      </c>
      <c r="P2339">
        <v>666.76116000000002</v>
      </c>
      <c r="Q2339" t="str">
        <v>C66SZX-SMT SERVICE</v>
      </c>
      <c r="R2339" t="str">
        <v>Heyuan Haojida Communication Equipment Co., Ltd.</v>
      </c>
      <c r="S2339" t="str">
        <v>Same</v>
      </c>
      <c r="T2339">
        <v>901225</v>
      </c>
      <c r="U2339">
        <v>372.94</v>
      </c>
      <c r="V2339" t="str">
        <v>373SMT INV-PTS SALES</v>
      </c>
      <c r="W2339">
        <v>0</v>
      </c>
      <c r="X2339" t="str">
        <v>HJD24090817&amp;HJD24090863&amp;HJD24100293</v>
      </c>
      <c r="Y2339">
        <v>1582134</v>
      </c>
      <c r="Z2339" t="str">
        <v>河源市皓吉达通讯器材有限公司</v>
      </c>
      <c r="AA2339">
        <v>0</v>
      </c>
      <c r="AB2339">
        <v>2024</v>
      </c>
      <c r="AC2339">
        <v>10</v>
      </c>
      <c r="AD2339" t="str">
        <v>Q3</v>
      </c>
      <c r="AE2339" t="str">
        <v>FY24/25</v>
      </c>
      <c r="AF2339" t="str">
        <v>SOUTH</v>
      </c>
    </row>
    <row r="2340" spans="1:32">
      <c r="A2340" t="str">
        <v>ESSZ</v>
      </c>
      <c r="B2340" t="str">
        <v>SZX</v>
      </c>
      <c r="C2340" t="str">
        <v>SPARES/OTHER</v>
      </c>
      <c r="D2340" s="4">
        <v>45594</v>
      </c>
      <c r="E2340" t="str">
        <v>OTHERS</v>
      </c>
      <c r="F2340">
        <v>14100826</v>
      </c>
      <c r="G2340">
        <v>45594</v>
      </c>
      <c r="H2340" t="str">
        <v>ZZZZ|NOZZLE</v>
      </c>
      <c r="I2340" t="str">
        <v>CUSTOMIZED NOZZLE</v>
      </c>
      <c r="J2340">
        <v>1</v>
      </c>
      <c r="K2340">
        <v>1</v>
      </c>
      <c r="L2340">
        <v>601.77</v>
      </c>
      <c r="M2340" t="str">
        <v>CNY</v>
      </c>
      <c r="N2340">
        <v>1.1080000000000001</v>
      </c>
      <c r="O2340">
        <v>601.77</v>
      </c>
      <c r="P2340">
        <v>666.76116000000002</v>
      </c>
      <c r="Q2340" t="str">
        <v>C66SZX-SMT SERVICE</v>
      </c>
      <c r="R2340" t="str">
        <v>Heyuan Haojida Communication Equipment Co., Ltd.</v>
      </c>
      <c r="S2340" t="str">
        <v>Same</v>
      </c>
      <c r="T2340">
        <v>901225</v>
      </c>
      <c r="U2340">
        <v>372.94</v>
      </c>
      <c r="V2340" t="str">
        <v>373SMT INV-PTS SALES</v>
      </c>
      <c r="W2340">
        <v>0</v>
      </c>
      <c r="X2340" t="str">
        <v>HJD24090817&amp;HJD24090863&amp;HJD24100293</v>
      </c>
      <c r="Y2340">
        <v>1582134</v>
      </c>
      <c r="Z2340" t="str">
        <v>河源市皓吉达通讯器材有限公司</v>
      </c>
      <c r="AA2340">
        <v>0</v>
      </c>
      <c r="AB2340">
        <v>2024</v>
      </c>
      <c r="AC2340">
        <v>10</v>
      </c>
      <c r="AD2340" t="str">
        <v>Q3</v>
      </c>
      <c r="AE2340" t="str">
        <v>FY24/25</v>
      </c>
      <c r="AF2340" t="str">
        <v>SOUTH</v>
      </c>
    </row>
    <row r="2341" spans="1:32">
      <c r="A2341" t="str">
        <v>ESSZ</v>
      </c>
      <c r="B2341" t="str">
        <v>SZX</v>
      </c>
      <c r="C2341" t="str">
        <v>SPARES/OTHER</v>
      </c>
      <c r="D2341" s="4">
        <v>45594</v>
      </c>
      <c r="E2341" t="str">
        <v>OTHERS</v>
      </c>
      <c r="F2341">
        <v>14100827</v>
      </c>
      <c r="G2341">
        <v>45594</v>
      </c>
      <c r="H2341" t="str">
        <v>ZZZZ|SPECIAL MANUAL TRAY FEEDER</v>
      </c>
      <c r="I2341" t="str">
        <v>.</v>
      </c>
      <c r="J2341">
        <v>1</v>
      </c>
      <c r="K2341">
        <v>1</v>
      </c>
      <c r="L2341">
        <v>2600</v>
      </c>
      <c r="M2341" t="str">
        <v>CNY</v>
      </c>
      <c r="N2341">
        <v>1.1080000000000001</v>
      </c>
      <c r="O2341">
        <v>2600</v>
      </c>
      <c r="P2341">
        <v>2880.8</v>
      </c>
      <c r="Q2341" t="str">
        <v>C66SZX-SMT SERVICE</v>
      </c>
      <c r="R2341" t="str">
        <v>Tongda Electronic Technology (Shenzhen) co.,LTD.</v>
      </c>
      <c r="S2341" t="str">
        <v>Same</v>
      </c>
      <c r="T2341">
        <v>901227</v>
      </c>
      <c r="U2341">
        <v>1893.81</v>
      </c>
      <c r="V2341" t="str">
        <v>373SMT INV-PTS SALES</v>
      </c>
      <c r="W2341">
        <v>0</v>
      </c>
      <c r="X2341" t="str">
        <v>C66SZX2409190923</v>
      </c>
      <c r="Y2341">
        <v>1582144</v>
      </c>
      <c r="Z2341" t="str">
        <v>通达科信（深圳）有限公司</v>
      </c>
      <c r="AA2341">
        <v>0</v>
      </c>
      <c r="AB2341">
        <v>2024</v>
      </c>
      <c r="AC2341">
        <v>10</v>
      </c>
      <c r="AD2341" t="str">
        <v>Q3</v>
      </c>
      <c r="AE2341" t="str">
        <v>FY24/25</v>
      </c>
      <c r="AF2341" t="str">
        <v>SOUTH</v>
      </c>
    </row>
    <row r="2342" spans="1:32">
      <c r="A2342" t="str">
        <v>ESSZ</v>
      </c>
      <c r="B2342" t="str">
        <v>SZX</v>
      </c>
      <c r="C2342" t="str">
        <v>SPARES/OTHER</v>
      </c>
      <c r="D2342" s="4">
        <v>45594</v>
      </c>
      <c r="E2342" t="str">
        <v>YAMAHA</v>
      </c>
      <c r="F2342">
        <v>14100828</v>
      </c>
      <c r="G2342">
        <v>45594</v>
      </c>
      <c r="H2342" t="str">
        <v>YMCT|KKE-M7850-00</v>
      </c>
      <c r="I2342" t="str">
        <v>SC MOTOR ASSY</v>
      </c>
      <c r="J2342">
        <v>1</v>
      </c>
      <c r="K2342">
        <v>1</v>
      </c>
      <c r="L2342">
        <v>20000</v>
      </c>
      <c r="M2342" t="str">
        <v>CNY</v>
      </c>
      <c r="N2342">
        <v>1.1080000000000001</v>
      </c>
      <c r="O2342">
        <v>20000</v>
      </c>
      <c r="P2342">
        <v>22160.000000000004</v>
      </c>
      <c r="Q2342" t="str">
        <v>C66SZX-SMT SERVICE</v>
      </c>
      <c r="R2342" t="str">
        <v>Huizhou Gengchuang Electronics Co., Ltd.</v>
      </c>
      <c r="S2342" t="str">
        <v>Same</v>
      </c>
      <c r="T2342">
        <v>901226</v>
      </c>
      <c r="U2342">
        <v>14800</v>
      </c>
      <c r="V2342" t="str">
        <v>373SMT INV-PTS SALES</v>
      </c>
      <c r="W2342">
        <v>0</v>
      </c>
      <c r="X2342" t="str">
        <v>GCL24090408/24100336/24090504</v>
      </c>
      <c r="Y2342">
        <v>1582193</v>
      </c>
      <c r="Z2342" t="str">
        <v>惠州市耕创电子有限公司</v>
      </c>
      <c r="AA2342">
        <v>0</v>
      </c>
      <c r="AB2342">
        <v>2024</v>
      </c>
      <c r="AC2342">
        <v>10</v>
      </c>
      <c r="AD2342" t="str">
        <v>Q3</v>
      </c>
      <c r="AE2342" t="str">
        <v>FY24/25</v>
      </c>
      <c r="AF2342" t="str">
        <v>SOUTH</v>
      </c>
    </row>
    <row r="2343" spans="1:32">
      <c r="A2343" t="str">
        <v>ESSZ</v>
      </c>
      <c r="B2343" t="str">
        <v>SZX</v>
      </c>
      <c r="C2343" t="str">
        <v>SPARES/OTHER</v>
      </c>
      <c r="D2343" s="4">
        <v>45594</v>
      </c>
      <c r="E2343" t="str">
        <v>YAMAHA</v>
      </c>
      <c r="F2343">
        <v>14100828</v>
      </c>
      <c r="G2343">
        <v>45594</v>
      </c>
      <c r="H2343" t="str">
        <v>YMCT|KHY-M3T22-01</v>
      </c>
      <c r="I2343" t="str">
        <v>SHOCK ABSORBERS</v>
      </c>
      <c r="J2343">
        <v>6</v>
      </c>
      <c r="K2343">
        <v>6</v>
      </c>
      <c r="L2343">
        <v>4247.79</v>
      </c>
      <c r="M2343" t="str">
        <v>CNY</v>
      </c>
      <c r="N2343">
        <v>1.1080000000000001</v>
      </c>
      <c r="O2343">
        <v>4247.79</v>
      </c>
      <c r="P2343">
        <v>4706.5513200000005</v>
      </c>
      <c r="Q2343" t="str">
        <v>C66SZX-SMT SERVICE</v>
      </c>
      <c r="R2343" t="str">
        <v>Huizhou Gengchuang Electronics Co., Ltd.</v>
      </c>
      <c r="S2343" t="str">
        <v>Same</v>
      </c>
      <c r="T2343">
        <v>901226</v>
      </c>
      <c r="U2343">
        <v>2353.1999999999998</v>
      </c>
      <c r="V2343" t="str">
        <v>373SMT INV-PTS SALES</v>
      </c>
      <c r="W2343">
        <v>0</v>
      </c>
      <c r="X2343" t="str">
        <v>GCL24090408/24100336/24090504</v>
      </c>
      <c r="Y2343">
        <v>1582193</v>
      </c>
      <c r="Z2343" t="str">
        <v>惠州市耕创电子有限公司</v>
      </c>
      <c r="AA2343">
        <v>0</v>
      </c>
      <c r="AB2343">
        <v>2024</v>
      </c>
      <c r="AC2343">
        <v>10</v>
      </c>
      <c r="AD2343" t="str">
        <v>Q3</v>
      </c>
      <c r="AE2343" t="str">
        <v>FY24/25</v>
      </c>
      <c r="AF2343" t="str">
        <v>SOUTH</v>
      </c>
    </row>
    <row r="2344" spans="1:32">
      <c r="A2344" t="str">
        <v>ESSZ</v>
      </c>
      <c r="B2344" t="str">
        <v>SZX</v>
      </c>
      <c r="C2344" t="str">
        <v>SPARES/OTHER</v>
      </c>
      <c r="D2344" s="4">
        <v>45594</v>
      </c>
      <c r="E2344" t="str">
        <v>YAMAHA</v>
      </c>
      <c r="F2344">
        <v>14100828</v>
      </c>
      <c r="G2344">
        <v>45594</v>
      </c>
      <c r="H2344" t="str">
        <v>YMCT|KMB-M2611-01</v>
      </c>
      <c r="I2344" t="str">
        <v>GUIDE 25 Y AXIS</v>
      </c>
      <c r="J2344">
        <v>1</v>
      </c>
      <c r="K2344">
        <v>1</v>
      </c>
      <c r="L2344">
        <v>11504.42</v>
      </c>
      <c r="M2344" t="str">
        <v>CNY</v>
      </c>
      <c r="N2344">
        <v>1.1080000000000001</v>
      </c>
      <c r="O2344">
        <v>11504.42</v>
      </c>
      <c r="P2344">
        <v>12746.897360000001</v>
      </c>
      <c r="Q2344" t="str">
        <v>C66SZX-SMT SERVICE</v>
      </c>
      <c r="R2344" t="str">
        <v>Huizhou Gengchuang Electronics Co., Ltd.</v>
      </c>
      <c r="S2344" t="str">
        <v>Same</v>
      </c>
      <c r="T2344">
        <v>901226</v>
      </c>
      <c r="U2344">
        <v>4126.68</v>
      </c>
      <c r="V2344" t="str">
        <v>373SMT INV-PTS SALES</v>
      </c>
      <c r="W2344">
        <v>0</v>
      </c>
      <c r="X2344" t="str">
        <v>GCL24090408/24100336/24090504</v>
      </c>
      <c r="Y2344">
        <v>1582193</v>
      </c>
      <c r="Z2344" t="str">
        <v>惠州市耕创电子有限公司</v>
      </c>
      <c r="AA2344">
        <v>0</v>
      </c>
      <c r="AB2344">
        <v>2024</v>
      </c>
      <c r="AC2344">
        <v>10</v>
      </c>
      <c r="AD2344" t="str">
        <v>Q3</v>
      </c>
      <c r="AE2344" t="str">
        <v>FY24/25</v>
      </c>
      <c r="AF2344" t="str">
        <v>SOUTH</v>
      </c>
    </row>
    <row r="2345" spans="1:32">
      <c r="A2345" t="str">
        <v>ESSZ</v>
      </c>
      <c r="B2345" t="str">
        <v>SZX</v>
      </c>
      <c r="C2345" t="str">
        <v>SPARES/OTHER</v>
      </c>
      <c r="D2345" s="4">
        <v>45594</v>
      </c>
      <c r="E2345" t="str">
        <v>YAMAHA</v>
      </c>
      <c r="F2345">
        <v>14100828</v>
      </c>
      <c r="G2345">
        <v>45594</v>
      </c>
      <c r="H2345" t="str">
        <v>YMCT|KMB-M3857-02</v>
      </c>
      <c r="I2345" t="str">
        <v>FILTER,1000PCS.</v>
      </c>
      <c r="J2345">
        <v>1</v>
      </c>
      <c r="K2345">
        <v>1</v>
      </c>
      <c r="L2345">
        <v>7522.12</v>
      </c>
      <c r="M2345" t="str">
        <v>CNY</v>
      </c>
      <c r="N2345">
        <v>1.1080000000000001</v>
      </c>
      <c r="O2345">
        <v>7522.12</v>
      </c>
      <c r="P2345">
        <v>8334.508960000001</v>
      </c>
      <c r="Q2345" t="str">
        <v>C66SZX-SMT SERVICE</v>
      </c>
      <c r="R2345" t="str">
        <v>Huizhou Gengchuang Electronics Co., Ltd.</v>
      </c>
      <c r="S2345" t="str">
        <v>Same</v>
      </c>
      <c r="T2345">
        <v>901226</v>
      </c>
      <c r="U2345">
        <v>4447.8</v>
      </c>
      <c r="V2345" t="str">
        <v>373SMT INV-PTS SALES</v>
      </c>
      <c r="W2345">
        <v>0</v>
      </c>
      <c r="X2345" t="str">
        <v>GCL24090408/24100336/24090504</v>
      </c>
      <c r="Y2345">
        <v>1582193</v>
      </c>
      <c r="Z2345" t="str">
        <v>惠州市耕创电子有限公司</v>
      </c>
      <c r="AA2345">
        <v>0</v>
      </c>
      <c r="AB2345">
        <v>2024</v>
      </c>
      <c r="AC2345">
        <v>10</v>
      </c>
      <c r="AD2345" t="str">
        <v>Q3</v>
      </c>
      <c r="AE2345" t="str">
        <v>FY24/25</v>
      </c>
      <c r="AF2345" t="str">
        <v>SOUTH</v>
      </c>
    </row>
    <row r="2346" spans="1:32">
      <c r="A2346" t="str">
        <v>ESSZ</v>
      </c>
      <c r="B2346" t="str">
        <v>SZX</v>
      </c>
      <c r="C2346" t="str">
        <v>SPARES/OTHER</v>
      </c>
      <c r="D2346" s="4">
        <v>45610</v>
      </c>
      <c r="E2346" t="str">
        <v>YAMAHA</v>
      </c>
      <c r="F2346">
        <v>14100829</v>
      </c>
      <c r="G2346">
        <v>45610</v>
      </c>
      <c r="H2346" t="str">
        <v>YMCT|MSOFT-TOK2081</v>
      </c>
      <c r="I2346" t="str">
        <v>SOFTWARE</v>
      </c>
      <c r="J2346">
        <v>1</v>
      </c>
      <c r="K2346">
        <v>1</v>
      </c>
      <c r="L2346">
        <v>60000</v>
      </c>
      <c r="M2346" t="str">
        <v>CNY</v>
      </c>
      <c r="N2346">
        <v>1.0920000000000001</v>
      </c>
      <c r="O2346">
        <v>60000</v>
      </c>
      <c r="P2346">
        <v>65520.000000000007</v>
      </c>
      <c r="Q2346" t="str">
        <v>C66SZX-SMT SERVICE</v>
      </c>
      <c r="R2346" t="str">
        <v>FUJI ELECTRIC (SHENZHEN) CO., LTD</v>
      </c>
      <c r="S2346" t="str">
        <v>Same</v>
      </c>
      <c r="T2346">
        <v>901228</v>
      </c>
      <c r="U2346">
        <v>5721</v>
      </c>
      <c r="V2346" t="str">
        <v>373SMT INV-PTS SALES</v>
      </c>
      <c r="W2346">
        <v>0</v>
      </c>
      <c r="X2346" t="str">
        <v>10月对账单</v>
      </c>
      <c r="Y2346">
        <v>1592132</v>
      </c>
      <c r="Z2346" t="str">
        <v>富士电机（深圳）有限公司</v>
      </c>
      <c r="AA2346">
        <v>0</v>
      </c>
      <c r="AB2346">
        <v>2024</v>
      </c>
      <c r="AC2346">
        <v>11</v>
      </c>
      <c r="AD2346" t="str">
        <v>Q3</v>
      </c>
      <c r="AE2346" t="str">
        <v>FY24/25</v>
      </c>
      <c r="AF2346" t="str">
        <v>SOUTH</v>
      </c>
    </row>
    <row r="2347" spans="1:32">
      <c r="A2347" t="str">
        <v>ESSZ</v>
      </c>
      <c r="B2347" t="str">
        <v>SZX</v>
      </c>
      <c r="C2347" t="str">
        <v>SPARES/OTHER</v>
      </c>
      <c r="D2347" s="4">
        <v>45610</v>
      </c>
      <c r="E2347" t="str">
        <v>YAMAHA</v>
      </c>
      <c r="F2347">
        <v>14100829</v>
      </c>
      <c r="G2347">
        <v>45610</v>
      </c>
      <c r="H2347" t="str">
        <v>YMCT|MSOFT-TOK2081</v>
      </c>
      <c r="I2347" t="str">
        <v>SOFTWARE</v>
      </c>
      <c r="J2347">
        <v>2</v>
      </c>
      <c r="K2347">
        <v>2</v>
      </c>
      <c r="L2347">
        <v>0</v>
      </c>
      <c r="M2347" t="str">
        <v>CNY</v>
      </c>
      <c r="N2347">
        <v>1.0920000000000001</v>
      </c>
      <c r="O2347">
        <v>0</v>
      </c>
      <c r="P2347">
        <v>0</v>
      </c>
      <c r="Q2347" t="str">
        <v>C66SZX-SMT SERVICE</v>
      </c>
      <c r="R2347" t="str">
        <v>FUJI ELECTRIC (SHENZHEN) CO., LTD</v>
      </c>
      <c r="S2347" t="str">
        <v>Same</v>
      </c>
      <c r="T2347">
        <v>901228</v>
      </c>
      <c r="U2347">
        <v>11442</v>
      </c>
      <c r="V2347" t="str">
        <v>373SMT INV-PTS SALES</v>
      </c>
      <c r="W2347">
        <v>0</v>
      </c>
      <c r="X2347" t="str">
        <v>10月对账单</v>
      </c>
      <c r="Y2347">
        <v>1592132</v>
      </c>
      <c r="Z2347" t="str">
        <v>富士电机（深圳）有限公司</v>
      </c>
      <c r="AA2347">
        <v>0</v>
      </c>
      <c r="AB2347">
        <v>2024</v>
      </c>
      <c r="AC2347">
        <v>11</v>
      </c>
      <c r="AD2347" t="str">
        <v>Q3</v>
      </c>
      <c r="AE2347" t="str">
        <v>FY24/25</v>
      </c>
      <c r="AF2347" t="str">
        <v>SOUTH</v>
      </c>
    </row>
    <row r="2348" spans="1:32">
      <c r="A2348" t="str">
        <v>ESSZ</v>
      </c>
      <c r="B2348" t="str">
        <v>SZX</v>
      </c>
      <c r="C2348" t="str">
        <v>FEEDER</v>
      </c>
      <c r="D2348" s="4">
        <v>45610</v>
      </c>
      <c r="E2348" t="str">
        <v>YAMAHA</v>
      </c>
      <c r="F2348">
        <v>14100830</v>
      </c>
      <c r="G2348">
        <v>45610</v>
      </c>
      <c r="H2348" t="str">
        <v>YMCT|KHJ-MC100-00</v>
      </c>
      <c r="I2348" t="str">
        <v>SS TAPE FEEDER 8mm</v>
      </c>
      <c r="J2348">
        <v>7</v>
      </c>
      <c r="K2348">
        <v>7</v>
      </c>
      <c r="L2348">
        <v>16106.19</v>
      </c>
      <c r="M2348" t="str">
        <v>CNY</v>
      </c>
      <c r="N2348">
        <v>1.0920000000000001</v>
      </c>
      <c r="O2348">
        <v>16106.19</v>
      </c>
      <c r="P2348">
        <v>17587.959480000001</v>
      </c>
      <c r="Q2348" t="str">
        <v>C66SZX-SMT SERVICE</v>
      </c>
      <c r="R2348" t="str">
        <v>Shenzhen Taixinrong Electronics Co., Ltd.</v>
      </c>
      <c r="S2348" t="str">
        <v>Same</v>
      </c>
      <c r="T2348">
        <v>901230</v>
      </c>
      <c r="U2348">
        <v>13984.64</v>
      </c>
      <c r="V2348" t="str">
        <v>373SMT INV-PTS SALES</v>
      </c>
      <c r="W2348">
        <v>0</v>
      </c>
      <c r="X2348" t="str">
        <v>C66SZ25290</v>
      </c>
      <c r="Y2348">
        <v>1592136</v>
      </c>
      <c r="Z2348" t="str">
        <v>深圳市泰鑫荣电子有限公司</v>
      </c>
      <c r="AA2348">
        <v>0</v>
      </c>
      <c r="AB2348">
        <v>2024</v>
      </c>
      <c r="AC2348">
        <v>11</v>
      </c>
      <c r="AD2348" t="str">
        <v>Q3</v>
      </c>
      <c r="AE2348" t="str">
        <v>FY24/25</v>
      </c>
      <c r="AF2348" t="str">
        <v>SOUTH</v>
      </c>
    </row>
    <row r="2349" spans="1:32">
      <c r="A2349" t="str">
        <v>ESSZ</v>
      </c>
      <c r="B2349" t="str">
        <v>SZX</v>
      </c>
      <c r="C2349" t="str">
        <v>FEEDER</v>
      </c>
      <c r="D2349" s="4">
        <v>45610</v>
      </c>
      <c r="E2349" t="str">
        <v>YAMAHA</v>
      </c>
      <c r="F2349">
        <v>14100830</v>
      </c>
      <c r="G2349">
        <v>45610</v>
      </c>
      <c r="H2349" t="str">
        <v>YMCT|KLJ-MC200-00</v>
      </c>
      <c r="I2349" t="str">
        <v>ZS FEEDER ASSY. 1216</v>
      </c>
      <c r="J2349">
        <v>3</v>
      </c>
      <c r="K2349">
        <v>3</v>
      </c>
      <c r="L2349">
        <v>9823.01</v>
      </c>
      <c r="M2349" t="str">
        <v>CNY</v>
      </c>
      <c r="N2349">
        <v>1.0920000000000001</v>
      </c>
      <c r="O2349">
        <v>9823.01</v>
      </c>
      <c r="P2349">
        <v>10726.726920000001</v>
      </c>
      <c r="Q2349" t="str">
        <v>C66SZX-SMT SERVICE</v>
      </c>
      <c r="R2349" t="str">
        <v>Shenzhen Taixinrong Electronics Co., Ltd.</v>
      </c>
      <c r="S2349" t="str">
        <v>Same</v>
      </c>
      <c r="T2349">
        <v>901230</v>
      </c>
      <c r="U2349">
        <v>10228.049999999999</v>
      </c>
      <c r="V2349" t="str">
        <v>373SMT INV-PTS SALES</v>
      </c>
      <c r="W2349">
        <v>0</v>
      </c>
      <c r="X2349" t="str">
        <v>C66SZ25290</v>
      </c>
      <c r="Y2349">
        <v>1592136</v>
      </c>
      <c r="Z2349" t="str">
        <v>深圳市泰鑫荣电子有限公司</v>
      </c>
      <c r="AA2349">
        <v>0</v>
      </c>
      <c r="AB2349">
        <v>2024</v>
      </c>
      <c r="AC2349">
        <v>11</v>
      </c>
      <c r="AD2349" t="str">
        <v>Q3</v>
      </c>
      <c r="AE2349" t="str">
        <v>FY24/25</v>
      </c>
      <c r="AF2349" t="str">
        <v>SOUTH</v>
      </c>
    </row>
    <row r="2350" spans="1:32">
      <c r="A2350" t="str">
        <v>ESSZ</v>
      </c>
      <c r="B2350" t="str">
        <v>BJS</v>
      </c>
      <c r="C2350" t="str">
        <v>SERVICE_CHARGE</v>
      </c>
      <c r="D2350" s="4">
        <v>45611</v>
      </c>
      <c r="E2350" t="str">
        <v>YAMAHA</v>
      </c>
      <c r="F2350">
        <v>12100241</v>
      </c>
      <c r="G2350">
        <v>45611</v>
      </c>
      <c r="H2350" t="str">
        <v>YMCT|REPAIR CHARGE</v>
      </c>
      <c r="I2350" t="str">
        <v>REPAIR CHARGE</v>
      </c>
      <c r="J2350">
        <v>1</v>
      </c>
      <c r="K2350">
        <v>1</v>
      </c>
      <c r="L2350">
        <v>16814.16</v>
      </c>
      <c r="M2350" t="str">
        <v>CNY</v>
      </c>
      <c r="N2350">
        <v>1.0920000000000001</v>
      </c>
      <c r="O2350">
        <v>16814.16</v>
      </c>
      <c r="P2350">
        <v>18361.062720000002</v>
      </c>
      <c r="Q2350" t="str">
        <v>C66BJS-SMT SERVICE</v>
      </c>
      <c r="R2350" t="str">
        <v>Weifang Glory Precision Electronics Co., Ltd.</v>
      </c>
      <c r="S2350" t="str">
        <v>Same</v>
      </c>
      <c r="T2350">
        <v>901233</v>
      </c>
      <c r="U2350">
        <v>0</v>
      </c>
      <c r="V2350" t="str">
        <v>373SMT INV-NON-CON</v>
      </c>
      <c r="W2350">
        <v>0</v>
      </c>
      <c r="X2350" t="str">
        <v>C66BJS20241030</v>
      </c>
      <c r="Y2350">
        <v>0</v>
      </c>
      <c r="Z2350" t="str">
        <v>潍坊高睿精密电子有限公司</v>
      </c>
      <c r="AA2350">
        <v>0</v>
      </c>
      <c r="AB2350">
        <v>2024</v>
      </c>
      <c r="AC2350">
        <v>11</v>
      </c>
      <c r="AD2350" t="str">
        <v>Q3</v>
      </c>
      <c r="AE2350" t="str">
        <v>FY24/25</v>
      </c>
      <c r="AF2350" t="str">
        <v>NORTH</v>
      </c>
    </row>
    <row r="2351" spans="1:32">
      <c r="A2351" t="str">
        <v>ESSZ</v>
      </c>
      <c r="B2351" t="str">
        <v>SZX</v>
      </c>
      <c r="C2351" t="str">
        <v>SERVICE_CHARGE</v>
      </c>
      <c r="D2351" s="4">
        <v>45611</v>
      </c>
      <c r="E2351" t="str">
        <v>YAMAHA</v>
      </c>
      <c r="F2351">
        <v>12100242</v>
      </c>
      <c r="G2351">
        <v>45611</v>
      </c>
      <c r="H2351" t="str">
        <v>YMCT|REPAIR CHARGE</v>
      </c>
      <c r="I2351" t="str">
        <v>REPAIR CHARGE</v>
      </c>
      <c r="J2351">
        <v>1</v>
      </c>
      <c r="K2351">
        <v>1</v>
      </c>
      <c r="L2351">
        <v>1150.44</v>
      </c>
      <c r="M2351" t="str">
        <v>CNY</v>
      </c>
      <c r="N2351">
        <v>1.0920000000000001</v>
      </c>
      <c r="O2351">
        <v>1150.44</v>
      </c>
      <c r="P2351">
        <v>1256.2804800000001</v>
      </c>
      <c r="Q2351" t="str">
        <v>C66SZX-SMT SERVICE</v>
      </c>
      <c r="R2351" t="str">
        <v>Dongguan Langqin Electronic Technology Co., Ltd.</v>
      </c>
      <c r="S2351" t="str">
        <v>Same</v>
      </c>
      <c r="T2351">
        <v>901231</v>
      </c>
      <c r="U2351">
        <v>0</v>
      </c>
      <c r="V2351" t="str">
        <v>373SMT INV-NON-CON</v>
      </c>
      <c r="W2351">
        <v>0</v>
      </c>
      <c r="X2351" t="str">
        <v>C66SZ25276</v>
      </c>
      <c r="Y2351">
        <v>0</v>
      </c>
      <c r="Z2351" t="str">
        <v>东莞朗勤电子科技有限公司</v>
      </c>
      <c r="AA2351">
        <v>0</v>
      </c>
      <c r="AB2351">
        <v>2024</v>
      </c>
      <c r="AC2351">
        <v>11</v>
      </c>
      <c r="AD2351" t="str">
        <v>Q3</v>
      </c>
      <c r="AE2351" t="str">
        <v>FY24/25</v>
      </c>
      <c r="AF2351" t="str">
        <v>SOUTH</v>
      </c>
    </row>
    <row r="2352" spans="1:32">
      <c r="A2352" t="str">
        <v>ESSZ</v>
      </c>
      <c r="B2352" t="str">
        <v>SZX</v>
      </c>
      <c r="C2352" t="str">
        <v>SERVICE_CHARGE</v>
      </c>
      <c r="D2352" s="4">
        <v>45611</v>
      </c>
      <c r="E2352" t="str">
        <v>YAMAHA</v>
      </c>
      <c r="F2352">
        <v>12100243</v>
      </c>
      <c r="G2352">
        <v>45611</v>
      </c>
      <c r="H2352" t="str">
        <v>YMCT|REPAIR CHARGE</v>
      </c>
      <c r="I2352" t="str">
        <v>REPAIR CHARGE</v>
      </c>
      <c r="J2352">
        <v>1</v>
      </c>
      <c r="K2352">
        <v>1</v>
      </c>
      <c r="L2352">
        <v>1769.91</v>
      </c>
      <c r="M2352" t="str">
        <v>CNY</v>
      </c>
      <c r="N2352">
        <v>1.0920000000000001</v>
      </c>
      <c r="O2352">
        <v>1769.91</v>
      </c>
      <c r="P2352">
        <v>1932.7417200000002</v>
      </c>
      <c r="Q2352" t="str">
        <v>C66SZX-SMT SERVICE</v>
      </c>
      <c r="R2352" t="str">
        <v>Earda Technologies Co., Ltd</v>
      </c>
      <c r="S2352" t="str">
        <v>Same</v>
      </c>
      <c r="T2352">
        <v>901234</v>
      </c>
      <c r="U2352">
        <v>0</v>
      </c>
      <c r="V2352" t="str">
        <v>373SMT INV-NON-CON</v>
      </c>
      <c r="W2352">
        <v>0</v>
      </c>
      <c r="X2352" t="str">
        <v>C66SZ25286</v>
      </c>
      <c r="Y2352">
        <v>0</v>
      </c>
      <c r="Z2352" t="str">
        <v>广州易而达科技股份有限公司</v>
      </c>
      <c r="AA2352">
        <v>0</v>
      </c>
      <c r="AB2352">
        <v>2024</v>
      </c>
      <c r="AC2352">
        <v>11</v>
      </c>
      <c r="AD2352" t="str">
        <v>Q3</v>
      </c>
      <c r="AE2352" t="str">
        <v>FY24/25</v>
      </c>
      <c r="AF2352" t="str">
        <v>SOUTH</v>
      </c>
    </row>
    <row r="2353" spans="1:32">
      <c r="A2353" t="str">
        <v>ESSZ</v>
      </c>
      <c r="B2353" t="str">
        <v>BJS</v>
      </c>
      <c r="C2353" t="str">
        <v>FEEDER</v>
      </c>
      <c r="D2353" s="4">
        <v>45611</v>
      </c>
      <c r="E2353" t="str">
        <v>YAMAHA</v>
      </c>
      <c r="F2353">
        <v>14100831</v>
      </c>
      <c r="G2353">
        <v>45611</v>
      </c>
      <c r="H2353" t="str">
        <v>YMCT|KLJ-MC400-00</v>
      </c>
      <c r="I2353" t="str">
        <v>ZS FEEDER ASSY. 24mm</v>
      </c>
      <c r="J2353">
        <v>2</v>
      </c>
      <c r="K2353">
        <v>2</v>
      </c>
      <c r="L2353">
        <v>0</v>
      </c>
      <c r="M2353" t="str">
        <v>CNY</v>
      </c>
      <c r="N2353">
        <v>1.0920000000000001</v>
      </c>
      <c r="O2353">
        <v>0</v>
      </c>
      <c r="P2353">
        <v>0</v>
      </c>
      <c r="Q2353" t="str">
        <v>C66BJS-SMT SERVICE</v>
      </c>
      <c r="R2353" t="str">
        <v>Weifang Glory Precision Electronics Co., Ltd.</v>
      </c>
      <c r="S2353" t="str">
        <v>Same</v>
      </c>
      <c r="T2353">
        <v>901235</v>
      </c>
      <c r="U2353">
        <v>7065.4</v>
      </c>
      <c r="V2353" t="str">
        <v>373SMT INV-PTS SALES</v>
      </c>
      <c r="W2353">
        <v>0</v>
      </c>
      <c r="X2353" t="str">
        <v>C66BJS20241030</v>
      </c>
      <c r="Y2353">
        <v>1593118</v>
      </c>
      <c r="Z2353" t="str">
        <v>潍坊高睿精密电子有限公司</v>
      </c>
      <c r="AA2353">
        <v>0</v>
      </c>
      <c r="AB2353">
        <v>2024</v>
      </c>
      <c r="AC2353">
        <v>11</v>
      </c>
      <c r="AD2353" t="str">
        <v>Q3</v>
      </c>
      <c r="AE2353" t="str">
        <v>FY24/25</v>
      </c>
      <c r="AF2353" t="str">
        <v>NORTH</v>
      </c>
    </row>
    <row r="2354" spans="1:32">
      <c r="A2354" t="str">
        <v>ESSZ</v>
      </c>
      <c r="B2354" t="str">
        <v>BJS</v>
      </c>
      <c r="C2354" t="str">
        <v>FEEDER</v>
      </c>
      <c r="D2354" s="4">
        <v>45611</v>
      </c>
      <c r="E2354" t="str">
        <v>YAMAHA</v>
      </c>
      <c r="F2354">
        <v>14100831</v>
      </c>
      <c r="G2354">
        <v>45611</v>
      </c>
      <c r="H2354" t="str">
        <v>YMCT|KHJ-MC500-00</v>
      </c>
      <c r="I2354" t="str">
        <v>SS TAPE FEEDER 32mm</v>
      </c>
      <c r="J2354">
        <v>2</v>
      </c>
      <c r="K2354">
        <v>2</v>
      </c>
      <c r="L2354">
        <v>0</v>
      </c>
      <c r="M2354" t="str">
        <v>CNY</v>
      </c>
      <c r="N2354">
        <v>1.0920000000000001</v>
      </c>
      <c r="O2354">
        <v>0</v>
      </c>
      <c r="P2354">
        <v>0</v>
      </c>
      <c r="Q2354" t="str">
        <v>C66BJS-SMT SERVICE</v>
      </c>
      <c r="R2354" t="str">
        <v>Weifang Glory Precision Electronics Co., Ltd.</v>
      </c>
      <c r="S2354" t="str">
        <v>Same</v>
      </c>
      <c r="T2354">
        <v>901235</v>
      </c>
      <c r="U2354">
        <v>8561.48</v>
      </c>
      <c r="V2354" t="str">
        <v>373SMT INV-PTS SALES</v>
      </c>
      <c r="W2354">
        <v>0</v>
      </c>
      <c r="X2354" t="str">
        <v>C66BJS20241030</v>
      </c>
      <c r="Y2354">
        <v>1593118</v>
      </c>
      <c r="Z2354" t="str">
        <v>潍坊高睿精密电子有限公司</v>
      </c>
      <c r="AA2354">
        <v>0</v>
      </c>
      <c r="AB2354">
        <v>2024</v>
      </c>
      <c r="AC2354">
        <v>11</v>
      </c>
      <c r="AD2354" t="str">
        <v>Q3</v>
      </c>
      <c r="AE2354" t="str">
        <v>FY24/25</v>
      </c>
      <c r="AF2354" t="str">
        <v>NORTH</v>
      </c>
    </row>
    <row r="2355" spans="1:32">
      <c r="A2355" t="str">
        <v>ESSZ</v>
      </c>
      <c r="B2355" t="str">
        <v>BJS</v>
      </c>
      <c r="C2355" t="str">
        <v>SPARES/OTHER</v>
      </c>
      <c r="D2355" s="4">
        <v>45611</v>
      </c>
      <c r="E2355" t="str">
        <v>OTHERS</v>
      </c>
      <c r="F2355">
        <v>14100831</v>
      </c>
      <c r="G2355">
        <v>45611</v>
      </c>
      <c r="H2355" t="str">
        <v>ZZZZ|NOZZLE</v>
      </c>
      <c r="I2355" t="str">
        <v>CUSTOMIZED NOZZLE</v>
      </c>
      <c r="J2355">
        <v>2</v>
      </c>
      <c r="K2355">
        <v>2</v>
      </c>
      <c r="L2355">
        <v>0</v>
      </c>
      <c r="M2355" t="str">
        <v>CNY</v>
      </c>
      <c r="N2355">
        <v>1.0920000000000001</v>
      </c>
      <c r="O2355">
        <v>0</v>
      </c>
      <c r="P2355">
        <v>0</v>
      </c>
      <c r="Q2355" t="str">
        <v>C66BJS-SMT SERVICE</v>
      </c>
      <c r="R2355" t="str">
        <v>Weifang Glory Precision Electronics Co., Ltd.</v>
      </c>
      <c r="S2355" t="str">
        <v>Same</v>
      </c>
      <c r="T2355">
        <v>901235</v>
      </c>
      <c r="U2355">
        <v>88.5</v>
      </c>
      <c r="V2355" t="str">
        <v>373SMT INV-PTS SALES</v>
      </c>
      <c r="W2355">
        <v>0</v>
      </c>
      <c r="X2355" t="str">
        <v>C66BJS20241030</v>
      </c>
      <c r="Y2355">
        <v>1593118</v>
      </c>
      <c r="Z2355" t="str">
        <v>潍坊高睿精密电子有限公司</v>
      </c>
      <c r="AA2355">
        <v>0</v>
      </c>
      <c r="AB2355">
        <v>2024</v>
      </c>
      <c r="AC2355">
        <v>11</v>
      </c>
      <c r="AD2355" t="str">
        <v>Q3</v>
      </c>
      <c r="AE2355" t="str">
        <v>FY24/25</v>
      </c>
      <c r="AF2355" t="str">
        <v>NORTH</v>
      </c>
    </row>
    <row r="2356" spans="1:32">
      <c r="A2356" t="str">
        <v>ESSZ</v>
      </c>
      <c r="B2356" t="str">
        <v>SZX</v>
      </c>
      <c r="C2356" t="str">
        <v>SPARES/OTHER</v>
      </c>
      <c r="D2356" s="4">
        <v>45611</v>
      </c>
      <c r="E2356" t="str">
        <v>YAMAHA</v>
      </c>
      <c r="F2356">
        <v>14100832</v>
      </c>
      <c r="G2356">
        <v>45611</v>
      </c>
      <c r="H2356" t="str">
        <v>YMCT|KLJ-MC145-00</v>
      </c>
      <c r="I2356" t="str">
        <v>LEVER TAPE GUIDE F</v>
      </c>
      <c r="J2356">
        <v>5</v>
      </c>
      <c r="K2356">
        <v>5</v>
      </c>
      <c r="L2356">
        <v>168.14</v>
      </c>
      <c r="M2356" t="str">
        <v>CNY</v>
      </c>
      <c r="N2356">
        <v>1.0920000000000001</v>
      </c>
      <c r="O2356">
        <v>168.14</v>
      </c>
      <c r="P2356">
        <v>183.60888</v>
      </c>
      <c r="Q2356" t="str">
        <v>C66SZX-SMT SERVICE</v>
      </c>
      <c r="R2356" t="str">
        <v>Zhuhai Taiyong Intelligent Technology Co., Ltd.</v>
      </c>
      <c r="S2356" t="str">
        <v>Same</v>
      </c>
      <c r="T2356">
        <v>901232</v>
      </c>
      <c r="U2356">
        <v>85</v>
      </c>
      <c r="V2356" t="str">
        <v>373SMT INV-PTS SALES</v>
      </c>
      <c r="W2356">
        <v>0</v>
      </c>
      <c r="X2356" t="str">
        <v>C66SZ25269REV1</v>
      </c>
      <c r="Y2356">
        <v>1593126</v>
      </c>
      <c r="Z2356" t="str">
        <v>珠海市泰永智能科技有限公司</v>
      </c>
      <c r="AA2356">
        <v>0</v>
      </c>
      <c r="AB2356">
        <v>2024</v>
      </c>
      <c r="AC2356">
        <v>11</v>
      </c>
      <c r="AD2356" t="str">
        <v>Q3</v>
      </c>
      <c r="AE2356" t="str">
        <v>FY24/25</v>
      </c>
      <c r="AF2356" t="str">
        <v>SOUTH</v>
      </c>
    </row>
    <row r="2357" spans="1:32">
      <c r="A2357" t="str">
        <v>ESSZ</v>
      </c>
      <c r="B2357" t="str">
        <v>SZX</v>
      </c>
      <c r="C2357" t="str">
        <v>SPARES/OTHER</v>
      </c>
      <c r="D2357" s="4">
        <v>45611</v>
      </c>
      <c r="E2357" t="str">
        <v>YAMAHA</v>
      </c>
      <c r="F2357">
        <v>14100832</v>
      </c>
      <c r="G2357">
        <v>45611</v>
      </c>
      <c r="H2357" t="str">
        <v>YMCT|KLJ-MC245-00</v>
      </c>
      <c r="I2357" t="str">
        <v>LEVER F 1216</v>
      </c>
      <c r="J2357">
        <v>5</v>
      </c>
      <c r="K2357">
        <v>5</v>
      </c>
      <c r="L2357">
        <v>185.84</v>
      </c>
      <c r="M2357" t="str">
        <v>CNY</v>
      </c>
      <c r="N2357">
        <v>1.0920000000000001</v>
      </c>
      <c r="O2357">
        <v>185.84</v>
      </c>
      <c r="P2357">
        <v>202.93728000000002</v>
      </c>
      <c r="Q2357" t="str">
        <v>C66SZX-SMT SERVICE</v>
      </c>
      <c r="R2357" t="str">
        <v>Zhuhai Taiyong Intelligent Technology Co., Ltd.</v>
      </c>
      <c r="S2357" t="str">
        <v>Same</v>
      </c>
      <c r="T2357">
        <v>901232</v>
      </c>
      <c r="U2357">
        <v>100</v>
      </c>
      <c r="V2357" t="str">
        <v>373SMT INV-PTS SALES</v>
      </c>
      <c r="W2357">
        <v>0</v>
      </c>
      <c r="X2357" t="str">
        <v>C66SZ25269REV1</v>
      </c>
      <c r="Y2357">
        <v>1593126</v>
      </c>
      <c r="Z2357" t="str">
        <v>珠海市泰永智能科技有限公司</v>
      </c>
      <c r="AA2357">
        <v>0</v>
      </c>
      <c r="AB2357">
        <v>2024</v>
      </c>
      <c r="AC2357">
        <v>11</v>
      </c>
      <c r="AD2357" t="str">
        <v>Q3</v>
      </c>
      <c r="AE2357" t="str">
        <v>FY24/25</v>
      </c>
      <c r="AF2357" t="str">
        <v>SOUTH</v>
      </c>
    </row>
    <row r="2358" spans="1:32">
      <c r="A2358" t="str">
        <v>ESSZ</v>
      </c>
      <c r="B2358" t="str">
        <v>SZX</v>
      </c>
      <c r="C2358" t="str">
        <v>FEEDER</v>
      </c>
      <c r="D2358" s="4">
        <v>45611</v>
      </c>
      <c r="E2358" t="str">
        <v>YAMAHA</v>
      </c>
      <c r="F2358">
        <v>14100832</v>
      </c>
      <c r="G2358">
        <v>45611</v>
      </c>
      <c r="H2358" t="str">
        <v>YMCT|KHJ-MC100-00</v>
      </c>
      <c r="I2358" t="str">
        <v>SS TAPE FEEDER 8mm</v>
      </c>
      <c r="J2358">
        <v>2</v>
      </c>
      <c r="K2358">
        <v>2</v>
      </c>
      <c r="L2358">
        <v>4690.2700000000004</v>
      </c>
      <c r="M2358" t="str">
        <v>CNY</v>
      </c>
      <c r="N2358">
        <v>1.0920000000000001</v>
      </c>
      <c r="O2358">
        <v>4690.2700000000004</v>
      </c>
      <c r="P2358">
        <v>5121.7748400000009</v>
      </c>
      <c r="Q2358" t="str">
        <v>C66SZX-SMT SERVICE</v>
      </c>
      <c r="R2358" t="str">
        <v>Zhuhai Taiyong Intelligent Technology Co., Ltd.</v>
      </c>
      <c r="S2358" t="str">
        <v>Same</v>
      </c>
      <c r="T2358">
        <v>901232</v>
      </c>
      <c r="U2358">
        <v>3995.61</v>
      </c>
      <c r="V2358" t="str">
        <v>373SMT INV-PTS SALES</v>
      </c>
      <c r="W2358">
        <v>0</v>
      </c>
      <c r="X2358" t="str">
        <v>C66SZ25269REV1</v>
      </c>
      <c r="Y2358">
        <v>1593126</v>
      </c>
      <c r="Z2358" t="str">
        <v>珠海市泰永智能科技有限公司</v>
      </c>
      <c r="AA2358">
        <v>0</v>
      </c>
      <c r="AB2358">
        <v>2024</v>
      </c>
      <c r="AC2358">
        <v>11</v>
      </c>
      <c r="AD2358" t="str">
        <v>Q3</v>
      </c>
      <c r="AE2358" t="str">
        <v>FY24/25</v>
      </c>
      <c r="AF2358" t="str">
        <v>SOUTH</v>
      </c>
    </row>
    <row r="2359" spans="1:32">
      <c r="A2359" t="str">
        <v>ESSZ</v>
      </c>
      <c r="B2359" t="str">
        <v>SZX</v>
      </c>
      <c r="C2359" t="str">
        <v>FEEDER</v>
      </c>
      <c r="D2359" s="4">
        <v>45611</v>
      </c>
      <c r="E2359" t="str">
        <v>YAMAHA</v>
      </c>
      <c r="F2359">
        <v>14100832</v>
      </c>
      <c r="G2359">
        <v>45611</v>
      </c>
      <c r="H2359" t="str">
        <v>YMCT|KLJ-MC200-00</v>
      </c>
      <c r="I2359" t="str">
        <v>ZS FEEDER ASSY. 1216</v>
      </c>
      <c r="J2359">
        <v>1</v>
      </c>
      <c r="K2359">
        <v>1</v>
      </c>
      <c r="L2359">
        <v>3097.35</v>
      </c>
      <c r="M2359" t="str">
        <v>CNY</v>
      </c>
      <c r="N2359">
        <v>1.0920000000000001</v>
      </c>
      <c r="O2359">
        <v>3097.35</v>
      </c>
      <c r="P2359">
        <v>3382.3062</v>
      </c>
      <c r="Q2359" t="str">
        <v>C66SZX-SMT SERVICE</v>
      </c>
      <c r="R2359" t="str">
        <v>Zhuhai Taiyong Intelligent Technology Co., Ltd.</v>
      </c>
      <c r="S2359" t="str">
        <v>Same</v>
      </c>
      <c r="T2359">
        <v>901232</v>
      </c>
      <c r="U2359">
        <v>3409.35</v>
      </c>
      <c r="V2359" t="str">
        <v>373SMT INV-PTS SALES</v>
      </c>
      <c r="W2359">
        <v>0</v>
      </c>
      <c r="X2359" t="str">
        <v>C66SZ25269REV1</v>
      </c>
      <c r="Y2359">
        <v>1593126</v>
      </c>
      <c r="Z2359" t="str">
        <v>珠海市泰永智能科技有限公司</v>
      </c>
      <c r="AA2359">
        <v>0</v>
      </c>
      <c r="AB2359">
        <v>2024</v>
      </c>
      <c r="AC2359">
        <v>11</v>
      </c>
      <c r="AD2359" t="str">
        <v>Q3</v>
      </c>
      <c r="AE2359" t="str">
        <v>FY24/25</v>
      </c>
      <c r="AF2359" t="str">
        <v>SOUTH</v>
      </c>
    </row>
    <row r="2360" spans="1:32">
      <c r="A2360" t="str">
        <v>ESSZ</v>
      </c>
      <c r="B2360" t="str">
        <v>SZX</v>
      </c>
      <c r="C2360" t="str">
        <v>SPARES/OTHER</v>
      </c>
      <c r="D2360" s="4">
        <v>45611</v>
      </c>
      <c r="E2360" t="str">
        <v>OTHERS</v>
      </c>
      <c r="F2360">
        <v>14100833</v>
      </c>
      <c r="G2360">
        <v>45611</v>
      </c>
      <c r="H2360" t="str">
        <v>ZMTR|REEL STORAGE CARRIAGE 50</v>
      </c>
      <c r="I2360" t="str">
        <v>REEL STORAGE CARRIAGE 50 355mm*320mm*563mm</v>
      </c>
      <c r="J2360">
        <v>100</v>
      </c>
      <c r="K2360">
        <v>100</v>
      </c>
      <c r="L2360">
        <v>17699.12</v>
      </c>
      <c r="M2360" t="str">
        <v>CNY</v>
      </c>
      <c r="N2360">
        <v>1.0920000000000001</v>
      </c>
      <c r="O2360">
        <v>17699.12</v>
      </c>
      <c r="P2360">
        <v>19327.439040000001</v>
      </c>
      <c r="Q2360" t="str">
        <v>C66SZX-SMT SERVICE</v>
      </c>
      <c r="R2360" t="str">
        <v>Zhuhai Ltech Technology Co.,Ltd.</v>
      </c>
      <c r="S2360" t="str">
        <v>Same</v>
      </c>
      <c r="T2360">
        <v>901229</v>
      </c>
      <c r="U2360">
        <v>10177</v>
      </c>
      <c r="V2360" t="str">
        <v>373SMT INV-PTS SALES</v>
      </c>
      <c r="W2360">
        <v>0</v>
      </c>
      <c r="X2360" t="str">
        <v>C66SZ25312</v>
      </c>
      <c r="Y2360">
        <v>1593128</v>
      </c>
      <c r="Z2360" t="str">
        <v>珠海雷特科技股份有限公司</v>
      </c>
      <c r="AA2360">
        <v>0</v>
      </c>
      <c r="AB2360">
        <v>2024</v>
      </c>
      <c r="AC2360">
        <v>11</v>
      </c>
      <c r="AD2360" t="str">
        <v>Q3</v>
      </c>
      <c r="AE2360" t="str">
        <v>FY24/25</v>
      </c>
      <c r="AF2360" t="str">
        <v>SOUTH</v>
      </c>
    </row>
    <row r="2361" spans="1:32">
      <c r="A2361" t="str">
        <v>ESSZ</v>
      </c>
      <c r="B2361" t="str">
        <v>SZX</v>
      </c>
      <c r="C2361" t="str">
        <v>SERVICE_CHARGE</v>
      </c>
      <c r="D2361" s="4">
        <v>45615</v>
      </c>
      <c r="E2361" t="str">
        <v>YAMAHA</v>
      </c>
      <c r="F2361">
        <v>12100244</v>
      </c>
      <c r="G2361">
        <v>45615</v>
      </c>
      <c r="H2361" t="str">
        <v>YMCT|REPAIR CHARGE</v>
      </c>
      <c r="I2361" t="str">
        <v>REPAIR CHARGE</v>
      </c>
      <c r="J2361">
        <v>1</v>
      </c>
      <c r="K2361">
        <v>1</v>
      </c>
      <c r="L2361">
        <v>1592.92</v>
      </c>
      <c r="M2361" t="str">
        <v>CNY</v>
      </c>
      <c r="N2361">
        <v>1.0920000000000001</v>
      </c>
      <c r="O2361">
        <v>1592.92</v>
      </c>
      <c r="P2361">
        <v>1739.4686400000003</v>
      </c>
      <c r="Q2361" t="str">
        <v>C66SZX-SMT SERVICE</v>
      </c>
      <c r="R2361" t="str">
        <v>Dongguan Langqin Electronic Technology Co., Ltd.</v>
      </c>
      <c r="S2361" t="str">
        <v>Same</v>
      </c>
      <c r="T2361">
        <v>901240</v>
      </c>
      <c r="U2361">
        <v>0</v>
      </c>
      <c r="V2361" t="str">
        <v>373SMT INV-NON-CON</v>
      </c>
      <c r="W2361">
        <v>0</v>
      </c>
      <c r="X2361" t="str">
        <v>C66SZ25314</v>
      </c>
      <c r="Y2361">
        <v>0</v>
      </c>
      <c r="Z2361" t="str">
        <v>东莞朗勤电子科技有限公司</v>
      </c>
      <c r="AA2361">
        <v>0</v>
      </c>
      <c r="AB2361">
        <v>2024</v>
      </c>
      <c r="AC2361">
        <v>11</v>
      </c>
      <c r="AD2361" t="str">
        <v>Q3</v>
      </c>
      <c r="AE2361" t="str">
        <v>FY24/25</v>
      </c>
      <c r="AF2361" t="str">
        <v>SOUTH</v>
      </c>
    </row>
    <row r="2362" spans="1:32">
      <c r="A2362" t="str">
        <v>ESSZ</v>
      </c>
      <c r="B2362" t="str">
        <v>SZX</v>
      </c>
      <c r="C2362" t="str">
        <v>CONTRACT_FEE</v>
      </c>
      <c r="D2362" s="4">
        <v>45615</v>
      </c>
      <c r="E2362" t="str">
        <v>YAMAHA</v>
      </c>
      <c r="F2362">
        <v>13100113</v>
      </c>
      <c r="G2362">
        <v>45615</v>
      </c>
      <c r="H2362" t="str">
        <v>YMCT|REPAIR CHARGE</v>
      </c>
      <c r="I2362" t="str">
        <v>REPAIR CHARGE</v>
      </c>
      <c r="J2362">
        <v>1</v>
      </c>
      <c r="K2362">
        <v>1</v>
      </c>
      <c r="L2362">
        <v>3761.06</v>
      </c>
      <c r="M2362" t="str">
        <v>CNY</v>
      </c>
      <c r="N2362">
        <v>1.0920000000000001</v>
      </c>
      <c r="O2362">
        <v>3761.06</v>
      </c>
      <c r="P2362">
        <v>4107.0775199999998</v>
      </c>
      <c r="Q2362" t="str">
        <v>C66SZX-SMT SERVICE</v>
      </c>
      <c r="R2362" t="str">
        <v>ZHUHAI PILOT TECHNOLOGY CO., LTD</v>
      </c>
      <c r="S2362" t="str">
        <v>Same</v>
      </c>
      <c r="T2362">
        <v>901237</v>
      </c>
      <c r="U2362">
        <v>0</v>
      </c>
      <c r="V2362" t="str">
        <v>373SMT INV-CONTRACT</v>
      </c>
      <c r="W2362">
        <v>0</v>
      </c>
      <c r="X2362" t="str">
        <v>CGDD24100036</v>
      </c>
      <c r="Y2362">
        <v>0</v>
      </c>
      <c r="Z2362" t="str">
        <v>珠海派诺科技股份有限公司</v>
      </c>
      <c r="AA2362">
        <v>0</v>
      </c>
      <c r="AB2362">
        <v>2024</v>
      </c>
      <c r="AC2362">
        <v>11</v>
      </c>
      <c r="AD2362" t="str">
        <v>Q3</v>
      </c>
      <c r="AE2362" t="str">
        <v>FY24/25</v>
      </c>
      <c r="AF2362" t="str">
        <v>SOUTH</v>
      </c>
    </row>
    <row r="2363" spans="1:32">
      <c r="A2363" t="str">
        <v>ESSZ</v>
      </c>
      <c r="B2363" t="str">
        <v>SZX</v>
      </c>
      <c r="C2363" t="str">
        <v>CONTRACT_FEE</v>
      </c>
      <c r="D2363" s="4">
        <v>45615</v>
      </c>
      <c r="E2363" t="str">
        <v>YAMAHA</v>
      </c>
      <c r="F2363">
        <v>13100113</v>
      </c>
      <c r="G2363">
        <v>45615</v>
      </c>
      <c r="H2363" t="str">
        <v>YMCT|REPAIR CHARGE</v>
      </c>
      <c r="I2363" t="str">
        <v>REPAIR CHARGE</v>
      </c>
      <c r="J2363">
        <v>1</v>
      </c>
      <c r="K2363">
        <v>1</v>
      </c>
      <c r="L2363">
        <v>3761.06</v>
      </c>
      <c r="M2363" t="str">
        <v>CNY</v>
      </c>
      <c r="N2363">
        <v>1.0920000000000001</v>
      </c>
      <c r="O2363">
        <v>3761.06</v>
      </c>
      <c r="P2363">
        <v>4107.0775199999998</v>
      </c>
      <c r="Q2363" t="str">
        <v>C66SZX-SMT SERVICE</v>
      </c>
      <c r="R2363" t="str">
        <v>ZHUHAI PILOT TECHNOLOGY CO., LTD</v>
      </c>
      <c r="S2363" t="str">
        <v>Same</v>
      </c>
      <c r="T2363">
        <v>901237</v>
      </c>
      <c r="U2363">
        <v>0</v>
      </c>
      <c r="V2363" t="str">
        <v>373SMT INV-CONTRACT</v>
      </c>
      <c r="W2363">
        <v>0</v>
      </c>
      <c r="X2363" t="str">
        <v>CGDD24100036</v>
      </c>
      <c r="Y2363">
        <v>0</v>
      </c>
      <c r="Z2363" t="str">
        <v>珠海派诺科技股份有限公司</v>
      </c>
      <c r="AA2363">
        <v>0</v>
      </c>
      <c r="AB2363">
        <v>2024</v>
      </c>
      <c r="AC2363">
        <v>11</v>
      </c>
      <c r="AD2363" t="str">
        <v>Q3</v>
      </c>
      <c r="AE2363" t="str">
        <v>FY24/25</v>
      </c>
      <c r="AF2363" t="str">
        <v>SOUTH</v>
      </c>
    </row>
    <row r="2364" spans="1:32">
      <c r="A2364" t="str">
        <v>ESSZ</v>
      </c>
      <c r="B2364" t="str">
        <v>SZX</v>
      </c>
      <c r="C2364" t="str">
        <v>CONTRACT_FEE</v>
      </c>
      <c r="D2364" s="4">
        <v>45615</v>
      </c>
      <c r="E2364" t="str">
        <v>YAMAHA</v>
      </c>
      <c r="F2364">
        <v>13100114</v>
      </c>
      <c r="G2364">
        <v>45615</v>
      </c>
      <c r="H2364" t="str">
        <v>YMCT|REPAIR CHARGE</v>
      </c>
      <c r="I2364" t="str">
        <v>REPAIR CHARGE</v>
      </c>
      <c r="J2364">
        <v>1</v>
      </c>
      <c r="K2364">
        <v>1</v>
      </c>
      <c r="L2364">
        <v>7522.12</v>
      </c>
      <c r="M2364" t="str">
        <v>CNY</v>
      </c>
      <c r="N2364">
        <v>1.0920000000000001</v>
      </c>
      <c r="O2364">
        <v>7522.12</v>
      </c>
      <c r="P2364">
        <v>8214.1550399999996</v>
      </c>
      <c r="Q2364" t="str">
        <v>C66SZX-SMT SERVICE</v>
      </c>
      <c r="R2364" t="str">
        <v>Zhuhai Taiyong Intelligent Technology Co., Ltd.</v>
      </c>
      <c r="S2364" t="str">
        <v>Same</v>
      </c>
      <c r="T2364">
        <v>901238</v>
      </c>
      <c r="U2364">
        <v>0</v>
      </c>
      <c r="V2364" t="str">
        <v>373SMT INV-CONTRACT</v>
      </c>
      <c r="W2364">
        <v>0</v>
      </c>
      <c r="X2364" t="str">
        <v>C66-CAN-25020REV1--Taiyong</v>
      </c>
      <c r="Y2364">
        <v>0</v>
      </c>
      <c r="Z2364" t="str">
        <v>珠海市泰永智能科技有限公司</v>
      </c>
      <c r="AA2364">
        <v>0</v>
      </c>
      <c r="AB2364">
        <v>2024</v>
      </c>
      <c r="AC2364">
        <v>11</v>
      </c>
      <c r="AD2364" t="str">
        <v>Q3</v>
      </c>
      <c r="AE2364" t="str">
        <v>FY24/25</v>
      </c>
      <c r="AF2364" t="str">
        <v>SOUTH</v>
      </c>
    </row>
    <row r="2365" spans="1:32">
      <c r="A2365" t="str">
        <v>ESSZ</v>
      </c>
      <c r="B2365" t="str">
        <v>SZX</v>
      </c>
      <c r="C2365" t="str">
        <v>FEEDER</v>
      </c>
      <c r="D2365" s="4">
        <v>45615</v>
      </c>
      <c r="E2365" t="str">
        <v>YAMAHA</v>
      </c>
      <c r="F2365">
        <v>14100834</v>
      </c>
      <c r="G2365">
        <v>45615</v>
      </c>
      <c r="H2365" t="str">
        <v>YMCT|KHJ-MC100-00</v>
      </c>
      <c r="I2365" t="str">
        <v>SS TAPE FEEDER 8mm</v>
      </c>
      <c r="J2365">
        <v>1</v>
      </c>
      <c r="K2365">
        <v>1</v>
      </c>
      <c r="L2365">
        <v>0</v>
      </c>
      <c r="M2365" t="str">
        <v>CNY</v>
      </c>
      <c r="N2365">
        <v>1.0920000000000001</v>
      </c>
      <c r="O2365">
        <v>0</v>
      </c>
      <c r="P2365">
        <v>0</v>
      </c>
      <c r="Q2365" t="str">
        <v>C66SZX-SMT SERVICE</v>
      </c>
      <c r="R2365" t="str">
        <v>ZHUHAI PILOT TECHNOLOGY CO., LTD</v>
      </c>
      <c r="S2365" t="str">
        <v>Same</v>
      </c>
      <c r="T2365">
        <v>901236</v>
      </c>
      <c r="U2365">
        <v>1997.81</v>
      </c>
      <c r="V2365" t="str">
        <v>373SMT INV-PTS SALES</v>
      </c>
      <c r="W2365">
        <v>0</v>
      </c>
      <c r="X2365" t="str">
        <v>CGDD24100036</v>
      </c>
      <c r="Y2365">
        <v>1595150</v>
      </c>
      <c r="Z2365" t="str">
        <v>珠海派诺科技股份有限公司</v>
      </c>
      <c r="AA2365">
        <v>0</v>
      </c>
      <c r="AB2365">
        <v>2024</v>
      </c>
      <c r="AC2365">
        <v>11</v>
      </c>
      <c r="AD2365" t="str">
        <v>Q3</v>
      </c>
      <c r="AE2365" t="str">
        <v>FY24/25</v>
      </c>
      <c r="AF2365" t="str">
        <v>SOUTH</v>
      </c>
    </row>
    <row r="2366" spans="1:32">
      <c r="A2366" t="str">
        <v>ESSZ</v>
      </c>
      <c r="B2366" t="str">
        <v>SZX</v>
      </c>
      <c r="C2366" t="str">
        <v>SERVICE_CHARGE</v>
      </c>
      <c r="D2366" s="4">
        <v>45617</v>
      </c>
      <c r="E2366" t="str">
        <v>YAMAHA</v>
      </c>
      <c r="F2366">
        <v>12100245</v>
      </c>
      <c r="G2366">
        <v>45617</v>
      </c>
      <c r="H2366" t="str">
        <v>YMCT|REPAIR CHARGE</v>
      </c>
      <c r="I2366" t="str">
        <v>REPAIR CHARGE</v>
      </c>
      <c r="J2366">
        <v>2</v>
      </c>
      <c r="K2366">
        <v>2</v>
      </c>
      <c r="L2366">
        <v>2654.87</v>
      </c>
      <c r="M2366" t="str">
        <v>CNY</v>
      </c>
      <c r="N2366">
        <v>1.0920000000000001</v>
      </c>
      <c r="O2366">
        <v>2654.87</v>
      </c>
      <c r="P2366">
        <v>2899.1180400000003</v>
      </c>
      <c r="Q2366" t="str">
        <v>C66SZX-SMT SERVICE</v>
      </c>
      <c r="R2366" t="str">
        <v>Hai Xin Technology(ShenZhen) Company Limited.</v>
      </c>
      <c r="S2366" t="str">
        <v>Same</v>
      </c>
      <c r="T2366">
        <v>901246</v>
      </c>
      <c r="U2366">
        <v>0</v>
      </c>
      <c r="V2366" t="str">
        <v>373SMT INV-NON-CON</v>
      </c>
      <c r="W2366">
        <v>0</v>
      </c>
      <c r="X2366">
        <v>0</v>
      </c>
      <c r="Y2366">
        <v>0</v>
      </c>
      <c r="Z2366" t="str">
        <v>海星科技（深圳）有限公司</v>
      </c>
      <c r="AA2366">
        <v>0</v>
      </c>
      <c r="AB2366">
        <v>2024</v>
      </c>
      <c r="AC2366">
        <v>11</v>
      </c>
      <c r="AD2366" t="str">
        <v>Q3</v>
      </c>
      <c r="AE2366" t="str">
        <v>FY24/25</v>
      </c>
      <c r="AF2366" t="str">
        <v>SOUTH</v>
      </c>
    </row>
    <row r="2367" spans="1:32">
      <c r="A2367" t="str">
        <v>ESSZ</v>
      </c>
      <c r="B2367" t="str">
        <v>SZX</v>
      </c>
      <c r="C2367" t="str">
        <v>SERVICE_CHARGE</v>
      </c>
      <c r="D2367" s="4">
        <v>45617</v>
      </c>
      <c r="E2367" t="str">
        <v>YAMAHA</v>
      </c>
      <c r="F2367">
        <v>12100245</v>
      </c>
      <c r="G2367">
        <v>45617</v>
      </c>
      <c r="H2367" t="str">
        <v>YMCT|REPAIR CHARGE</v>
      </c>
      <c r="I2367" t="str">
        <v>REPAIR CHARGE</v>
      </c>
      <c r="J2367">
        <v>1</v>
      </c>
      <c r="K2367">
        <v>1</v>
      </c>
      <c r="L2367">
        <v>2212.39</v>
      </c>
      <c r="M2367" t="str">
        <v>CNY</v>
      </c>
      <c r="N2367">
        <v>1.0920000000000001</v>
      </c>
      <c r="O2367">
        <v>2212.39</v>
      </c>
      <c r="P2367">
        <v>2415.9298800000001</v>
      </c>
      <c r="Q2367" t="str">
        <v>C66SZX-SMT SERVICE</v>
      </c>
      <c r="R2367" t="str">
        <v>Hai Xin Technology(ShenZhen) Company Limited.</v>
      </c>
      <c r="S2367" t="str">
        <v>Same</v>
      </c>
      <c r="T2367">
        <v>901246</v>
      </c>
      <c r="U2367">
        <v>0</v>
      </c>
      <c r="V2367" t="str">
        <v>373SMT INV-NON-CON</v>
      </c>
      <c r="W2367">
        <v>0</v>
      </c>
      <c r="X2367">
        <v>0</v>
      </c>
      <c r="Y2367">
        <v>0</v>
      </c>
      <c r="Z2367" t="str">
        <v>海星科技（深圳）有限公司</v>
      </c>
      <c r="AA2367">
        <v>0</v>
      </c>
      <c r="AB2367">
        <v>2024</v>
      </c>
      <c r="AC2367">
        <v>11</v>
      </c>
      <c r="AD2367" t="str">
        <v>Q3</v>
      </c>
      <c r="AE2367" t="str">
        <v>FY24/25</v>
      </c>
      <c r="AF2367" t="str">
        <v>SOUTH</v>
      </c>
    </row>
    <row r="2368" spans="1:32">
      <c r="A2368" t="str">
        <v>ESSZ</v>
      </c>
      <c r="B2368" t="str">
        <v>SZX</v>
      </c>
      <c r="C2368" t="str">
        <v>SERVICE_CHARGE</v>
      </c>
      <c r="D2368" s="4">
        <v>45617</v>
      </c>
      <c r="E2368" t="str">
        <v>YAMAHA</v>
      </c>
      <c r="F2368">
        <v>12100245</v>
      </c>
      <c r="G2368">
        <v>45617</v>
      </c>
      <c r="H2368" t="str">
        <v>YMCT|REPAIR CHARGE</v>
      </c>
      <c r="I2368" t="str">
        <v>REPAIR CHARGE</v>
      </c>
      <c r="J2368">
        <v>1</v>
      </c>
      <c r="K2368">
        <v>1</v>
      </c>
      <c r="L2368">
        <v>1327.43</v>
      </c>
      <c r="M2368" t="str">
        <v>CNY</v>
      </c>
      <c r="N2368">
        <v>1.0920000000000001</v>
      </c>
      <c r="O2368">
        <v>1327.43</v>
      </c>
      <c r="P2368">
        <v>1449.5535600000003</v>
      </c>
      <c r="Q2368" t="str">
        <v>C66SZX-SMT SERVICE</v>
      </c>
      <c r="R2368" t="str">
        <v>Hai Xin Technology(ShenZhen) Company Limited.</v>
      </c>
      <c r="S2368" t="str">
        <v>Same</v>
      </c>
      <c r="T2368">
        <v>901246</v>
      </c>
      <c r="U2368">
        <v>0</v>
      </c>
      <c r="V2368" t="str">
        <v>373SMT INV-NON-CON</v>
      </c>
      <c r="W2368">
        <v>0</v>
      </c>
      <c r="X2368">
        <v>0</v>
      </c>
      <c r="Y2368">
        <v>0</v>
      </c>
      <c r="Z2368" t="str">
        <v>海星科技（深圳）有限公司</v>
      </c>
      <c r="AA2368">
        <v>0</v>
      </c>
      <c r="AB2368">
        <v>2024</v>
      </c>
      <c r="AC2368">
        <v>11</v>
      </c>
      <c r="AD2368" t="str">
        <v>Q3</v>
      </c>
      <c r="AE2368" t="str">
        <v>FY24/25</v>
      </c>
      <c r="AF2368" t="str">
        <v>SOUTH</v>
      </c>
    </row>
    <row r="2369" spans="1:32">
      <c r="A2369" t="str">
        <v>ESSZ</v>
      </c>
      <c r="B2369" t="str">
        <v>SZX</v>
      </c>
      <c r="C2369" t="str">
        <v>SERVICE_CHARGE</v>
      </c>
      <c r="D2369" s="4">
        <v>45617</v>
      </c>
      <c r="E2369" t="str">
        <v>YAMAHA</v>
      </c>
      <c r="F2369">
        <v>12100246</v>
      </c>
      <c r="G2369">
        <v>45617</v>
      </c>
      <c r="H2369" t="str">
        <v>YMCT|REPAIR CHARGE</v>
      </c>
      <c r="I2369" t="str">
        <v>REPAIR CHARGE</v>
      </c>
      <c r="J2369">
        <v>1</v>
      </c>
      <c r="K2369">
        <v>1</v>
      </c>
      <c r="L2369">
        <v>1769.91</v>
      </c>
      <c r="M2369" t="str">
        <v>CNY</v>
      </c>
      <c r="N2369">
        <v>1.0920000000000001</v>
      </c>
      <c r="O2369">
        <v>1769.91</v>
      </c>
      <c r="P2369">
        <v>1932.7417200000002</v>
      </c>
      <c r="Q2369" t="str">
        <v>C66SZX-SMT SERVICE</v>
      </c>
      <c r="R2369" t="str">
        <v>Chainzone(Foshan)  Technology Co., Ltd.</v>
      </c>
      <c r="S2369" t="str">
        <v>Same</v>
      </c>
      <c r="T2369">
        <v>901242</v>
      </c>
      <c r="U2369">
        <v>0</v>
      </c>
      <c r="V2369" t="str">
        <v>373SMT INV-NON-CON</v>
      </c>
      <c r="W2369">
        <v>0</v>
      </c>
      <c r="X2369" t="str">
        <v>C66SZX2409260924REV1</v>
      </c>
      <c r="Y2369">
        <v>0</v>
      </c>
      <c r="Z2369" t="str">
        <v>佛山市青松科技股份有限公司</v>
      </c>
      <c r="AA2369">
        <v>0</v>
      </c>
      <c r="AB2369">
        <v>2024</v>
      </c>
      <c r="AC2369">
        <v>11</v>
      </c>
      <c r="AD2369" t="str">
        <v>Q3</v>
      </c>
      <c r="AE2369" t="str">
        <v>FY24/25</v>
      </c>
      <c r="AF2369" t="str">
        <v>SOUTH</v>
      </c>
    </row>
    <row r="2370" spans="1:32">
      <c r="A2370" t="str">
        <v>ESSZ</v>
      </c>
      <c r="B2370" t="str">
        <v>SZX</v>
      </c>
      <c r="C2370" t="str">
        <v>SPARES/OTHER</v>
      </c>
      <c r="D2370" s="4">
        <v>45617</v>
      </c>
      <c r="E2370" t="str">
        <v>YAMAHA</v>
      </c>
      <c r="F2370">
        <v>14100835</v>
      </c>
      <c r="G2370">
        <v>45617</v>
      </c>
      <c r="H2370" t="str">
        <v>YMCT|KMK-M917H-00</v>
      </c>
      <c r="I2370" t="str">
        <v>BELT CONVEYOR</v>
      </c>
      <c r="J2370">
        <v>6</v>
      </c>
      <c r="K2370">
        <v>6</v>
      </c>
      <c r="L2370">
        <v>1699.12</v>
      </c>
      <c r="M2370" t="str">
        <v>CNY</v>
      </c>
      <c r="N2370">
        <v>1.0920000000000001</v>
      </c>
      <c r="O2370">
        <v>1699.12</v>
      </c>
      <c r="P2370">
        <v>1855.43904</v>
      </c>
      <c r="Q2370" t="str">
        <v>C66SZX-SMT SERVICE</v>
      </c>
      <c r="R2370" t="str">
        <v>Hai Xin Technology(ShenZhen) Company Limited.</v>
      </c>
      <c r="S2370" t="str">
        <v>Same</v>
      </c>
      <c r="T2370">
        <v>901245</v>
      </c>
      <c r="U2370">
        <v>1016.4</v>
      </c>
      <c r="V2370" t="str">
        <v>373SMT INV-PTS SALES</v>
      </c>
      <c r="W2370">
        <v>0</v>
      </c>
      <c r="X2370">
        <v>0</v>
      </c>
      <c r="Y2370">
        <v>1597147</v>
      </c>
      <c r="Z2370" t="str">
        <v>海星科技（深圳）有限公司</v>
      </c>
      <c r="AA2370">
        <v>0</v>
      </c>
      <c r="AB2370">
        <v>2024</v>
      </c>
      <c r="AC2370">
        <v>11</v>
      </c>
      <c r="AD2370" t="str">
        <v>Q3</v>
      </c>
      <c r="AE2370" t="str">
        <v>FY24/25</v>
      </c>
      <c r="AF2370" t="str">
        <v>SOUTH</v>
      </c>
    </row>
    <row r="2371" spans="1:32">
      <c r="A2371" t="str">
        <v>ESSZ</v>
      </c>
      <c r="B2371" t="str">
        <v>SZX</v>
      </c>
      <c r="C2371" t="str">
        <v>SPARES/OTHER</v>
      </c>
      <c r="D2371" s="4">
        <v>45617</v>
      </c>
      <c r="E2371" t="str">
        <v>YAMAHA</v>
      </c>
      <c r="F2371">
        <v>14100835</v>
      </c>
      <c r="G2371">
        <v>45617</v>
      </c>
      <c r="H2371" t="str">
        <v>YMCT|KHY-M9129-00</v>
      </c>
      <c r="I2371" t="str">
        <v>BELT 1 CONVEYOR</v>
      </c>
      <c r="J2371">
        <v>2</v>
      </c>
      <c r="K2371">
        <v>2</v>
      </c>
      <c r="L2371">
        <v>561.67999999999995</v>
      </c>
      <c r="M2371" t="str">
        <v>CNY</v>
      </c>
      <c r="N2371">
        <v>1.0920000000000001</v>
      </c>
      <c r="O2371">
        <v>561.67999999999995</v>
      </c>
      <c r="P2371">
        <v>613.35455999999999</v>
      </c>
      <c r="Q2371" t="str">
        <v>C66SZX-SMT SERVICE</v>
      </c>
      <c r="R2371" t="str">
        <v>Hai Xin Technology(ShenZhen) Company Limited.</v>
      </c>
      <c r="S2371" t="str">
        <v>Same</v>
      </c>
      <c r="T2371">
        <v>901245</v>
      </c>
      <c r="U2371">
        <v>339.53</v>
      </c>
      <c r="V2371" t="str">
        <v>373SMT INV-PTS SALES</v>
      </c>
      <c r="W2371">
        <v>0</v>
      </c>
      <c r="X2371">
        <v>0</v>
      </c>
      <c r="Y2371">
        <v>1597147</v>
      </c>
      <c r="Z2371" t="str">
        <v>海星科技（深圳）有限公司</v>
      </c>
      <c r="AA2371">
        <v>0</v>
      </c>
      <c r="AB2371">
        <v>2024</v>
      </c>
      <c r="AC2371">
        <v>11</v>
      </c>
      <c r="AD2371" t="str">
        <v>Q3</v>
      </c>
      <c r="AE2371" t="str">
        <v>FY24/25</v>
      </c>
      <c r="AF2371" t="str">
        <v>SOUTH</v>
      </c>
    </row>
    <row r="2372" spans="1:32">
      <c r="A2372" t="str">
        <v>ESSZ</v>
      </c>
      <c r="B2372" t="str">
        <v>SZX</v>
      </c>
      <c r="C2372" t="str">
        <v>SPARES/OTHER</v>
      </c>
      <c r="D2372" s="4">
        <v>45617</v>
      </c>
      <c r="E2372" t="str">
        <v>YAMAHA</v>
      </c>
      <c r="F2372">
        <v>14100835</v>
      </c>
      <c r="G2372">
        <v>45617</v>
      </c>
      <c r="H2372" t="str">
        <v>YMCT|KHY-M221A-A0</v>
      </c>
      <c r="I2372" t="str">
        <v>COVER DUCT ASSY.</v>
      </c>
      <c r="J2372">
        <v>3</v>
      </c>
      <c r="K2372">
        <v>3</v>
      </c>
      <c r="L2372">
        <v>1154.55</v>
      </c>
      <c r="M2372" t="str">
        <v>CNY</v>
      </c>
      <c r="N2372">
        <v>1.0920000000000001</v>
      </c>
      <c r="O2372">
        <v>1154.55</v>
      </c>
      <c r="P2372">
        <v>1260.7686000000001</v>
      </c>
      <c r="Q2372" t="str">
        <v>C66SZX-SMT SERVICE</v>
      </c>
      <c r="R2372" t="str">
        <v>Hai Xin Technology(ShenZhen) Company Limited.</v>
      </c>
      <c r="S2372" t="str">
        <v>Same</v>
      </c>
      <c r="T2372">
        <v>901245</v>
      </c>
      <c r="U2372">
        <v>637.5</v>
      </c>
      <c r="V2372" t="str">
        <v>373SMT INV-PTS SALES</v>
      </c>
      <c r="W2372">
        <v>0</v>
      </c>
      <c r="X2372">
        <v>0</v>
      </c>
      <c r="Y2372">
        <v>1597147</v>
      </c>
      <c r="Z2372" t="str">
        <v>海星科技（深圳）有限公司</v>
      </c>
      <c r="AA2372">
        <v>0</v>
      </c>
      <c r="AB2372">
        <v>2024</v>
      </c>
      <c r="AC2372">
        <v>11</v>
      </c>
      <c r="AD2372" t="str">
        <v>Q3</v>
      </c>
      <c r="AE2372" t="str">
        <v>FY24/25</v>
      </c>
      <c r="AF2372" t="str">
        <v>SOUTH</v>
      </c>
    </row>
    <row r="2373" spans="1:32">
      <c r="A2373" t="str">
        <v>ESSZ</v>
      </c>
      <c r="B2373" t="str">
        <v>SZX</v>
      </c>
      <c r="C2373" t="str">
        <v>SPARES/OTHER</v>
      </c>
      <c r="D2373" s="4">
        <v>45617</v>
      </c>
      <c r="E2373" t="str">
        <v>YAMAHA</v>
      </c>
      <c r="F2373">
        <v>14100835</v>
      </c>
      <c r="G2373">
        <v>45617</v>
      </c>
      <c r="H2373" t="str">
        <v>YMCT|KHY-M3T22-01</v>
      </c>
      <c r="I2373" t="str">
        <v>SHOCK ABSORBERS</v>
      </c>
      <c r="J2373">
        <v>2</v>
      </c>
      <c r="K2373">
        <v>2</v>
      </c>
      <c r="L2373">
        <v>1435.4</v>
      </c>
      <c r="M2373" t="str">
        <v>CNY</v>
      </c>
      <c r="N2373">
        <v>1.0920000000000001</v>
      </c>
      <c r="O2373">
        <v>1435.4</v>
      </c>
      <c r="P2373">
        <v>1567.4568000000002</v>
      </c>
      <c r="Q2373" t="str">
        <v>C66SZX-SMT SERVICE</v>
      </c>
      <c r="R2373" t="str">
        <v>Hai Xin Technology(ShenZhen) Company Limited.</v>
      </c>
      <c r="S2373" t="str">
        <v>Same</v>
      </c>
      <c r="T2373">
        <v>901245</v>
      </c>
      <c r="U2373">
        <v>779</v>
      </c>
      <c r="V2373" t="str">
        <v>373SMT INV-PTS SALES</v>
      </c>
      <c r="W2373">
        <v>0</v>
      </c>
      <c r="X2373">
        <v>0</v>
      </c>
      <c r="Y2373">
        <v>1597147</v>
      </c>
      <c r="Z2373" t="str">
        <v>海星科技（深圳）有限公司</v>
      </c>
      <c r="AA2373">
        <v>0</v>
      </c>
      <c r="AB2373">
        <v>2024</v>
      </c>
      <c r="AC2373">
        <v>11</v>
      </c>
      <c r="AD2373" t="str">
        <v>Q3</v>
      </c>
      <c r="AE2373" t="str">
        <v>FY24/25</v>
      </c>
      <c r="AF2373" t="str">
        <v>SOUTH</v>
      </c>
    </row>
    <row r="2374" spans="1:32">
      <c r="A2374" t="str">
        <v>ESSZ</v>
      </c>
      <c r="B2374" t="str">
        <v>SZX</v>
      </c>
      <c r="C2374" t="str">
        <v>SPARES/OTHER</v>
      </c>
      <c r="D2374" s="4">
        <v>45617</v>
      </c>
      <c r="E2374" t="str">
        <v>YAMAHA</v>
      </c>
      <c r="F2374">
        <v>14100835</v>
      </c>
      <c r="G2374">
        <v>45617</v>
      </c>
      <c r="H2374" t="str">
        <v>YMCT|KLA-M4255-50</v>
      </c>
      <c r="I2374" t="str">
        <v>FLASH DISK 4G</v>
      </c>
      <c r="J2374">
        <v>1</v>
      </c>
      <c r="K2374">
        <v>1</v>
      </c>
      <c r="L2374">
        <v>2123.89</v>
      </c>
      <c r="M2374" t="str">
        <v>CNY</v>
      </c>
      <c r="N2374">
        <v>1.0920000000000001</v>
      </c>
      <c r="O2374">
        <v>2123.89</v>
      </c>
      <c r="P2374">
        <v>2319.2878799999999</v>
      </c>
      <c r="Q2374" t="str">
        <v>C66SZX-SMT SERVICE</v>
      </c>
      <c r="R2374" t="str">
        <v>Hai Xin Technology(ShenZhen) Company Limited.</v>
      </c>
      <c r="S2374" t="str">
        <v>Same</v>
      </c>
      <c r="T2374">
        <v>901245</v>
      </c>
      <c r="U2374">
        <v>1124.6300000000001</v>
      </c>
      <c r="V2374" t="str">
        <v>373SMT INV-PTS SALES</v>
      </c>
      <c r="W2374">
        <v>0</v>
      </c>
      <c r="X2374">
        <v>0</v>
      </c>
      <c r="Y2374">
        <v>1597147</v>
      </c>
      <c r="Z2374" t="str">
        <v>海星科技（深圳）有限公司</v>
      </c>
      <c r="AA2374">
        <v>0</v>
      </c>
      <c r="AB2374">
        <v>2024</v>
      </c>
      <c r="AC2374">
        <v>11</v>
      </c>
      <c r="AD2374" t="str">
        <v>Q3</v>
      </c>
      <c r="AE2374" t="str">
        <v>FY24/25</v>
      </c>
      <c r="AF2374" t="str">
        <v>SOUTH</v>
      </c>
    </row>
    <row r="2375" spans="1:32">
      <c r="A2375" t="str">
        <v>ESSZ</v>
      </c>
      <c r="B2375" t="str">
        <v>SZX</v>
      </c>
      <c r="C2375" t="str">
        <v>SPARES/OTHER</v>
      </c>
      <c r="D2375" s="4">
        <v>45617</v>
      </c>
      <c r="E2375" t="str">
        <v>YAMAHA</v>
      </c>
      <c r="F2375">
        <v>14100835</v>
      </c>
      <c r="G2375">
        <v>45617</v>
      </c>
      <c r="H2375" t="str">
        <v>YMCT|KHY-M3T0C-00</v>
      </c>
      <c r="I2375" t="str">
        <v>CUTTER VALVE</v>
      </c>
      <c r="J2375">
        <v>1</v>
      </c>
      <c r="K2375">
        <v>1</v>
      </c>
      <c r="L2375">
        <v>873.72</v>
      </c>
      <c r="M2375" t="str">
        <v>CNY</v>
      </c>
      <c r="N2375">
        <v>1.0920000000000001</v>
      </c>
      <c r="O2375">
        <v>873.72</v>
      </c>
      <c r="P2375">
        <v>954.10224000000005</v>
      </c>
      <c r="Q2375" t="str">
        <v>C66SZX-SMT SERVICE</v>
      </c>
      <c r="R2375" t="str">
        <v>Hai Xin Technology(ShenZhen) Company Limited.</v>
      </c>
      <c r="S2375" t="str">
        <v>Same</v>
      </c>
      <c r="T2375">
        <v>901245</v>
      </c>
      <c r="U2375">
        <v>506.63</v>
      </c>
      <c r="V2375" t="str">
        <v>373SMT INV-PTS SALES</v>
      </c>
      <c r="W2375">
        <v>0</v>
      </c>
      <c r="X2375">
        <v>0</v>
      </c>
      <c r="Y2375">
        <v>1597147</v>
      </c>
      <c r="Z2375" t="str">
        <v>海星科技（深圳）有限公司</v>
      </c>
      <c r="AA2375">
        <v>0</v>
      </c>
      <c r="AB2375">
        <v>2024</v>
      </c>
      <c r="AC2375">
        <v>11</v>
      </c>
      <c r="AD2375" t="str">
        <v>Q3</v>
      </c>
      <c r="AE2375" t="str">
        <v>FY24/25</v>
      </c>
      <c r="AF2375" t="str">
        <v>SOUTH</v>
      </c>
    </row>
    <row r="2376" spans="1:32">
      <c r="A2376" t="str">
        <v>ESSZ</v>
      </c>
      <c r="B2376" t="str">
        <v>SZX</v>
      </c>
      <c r="C2376" t="str">
        <v>SPARES/OTHER</v>
      </c>
      <c r="D2376" s="4">
        <v>45617</v>
      </c>
      <c r="E2376" t="str">
        <v>YAMAHA</v>
      </c>
      <c r="F2376">
        <v>14100835</v>
      </c>
      <c r="G2376">
        <v>45617</v>
      </c>
      <c r="H2376" t="str">
        <v>YMCT|KMK-M9110-00</v>
      </c>
      <c r="I2376" t="str">
        <v>BELT CONVEYOR</v>
      </c>
      <c r="J2376">
        <v>6</v>
      </c>
      <c r="K2376">
        <v>6</v>
      </c>
      <c r="L2376">
        <v>1699.17</v>
      </c>
      <c r="M2376" t="str">
        <v>CNY</v>
      </c>
      <c r="N2376">
        <v>1.0920000000000001</v>
      </c>
      <c r="O2376">
        <v>1699.17</v>
      </c>
      <c r="P2376">
        <v>1855.4936400000001</v>
      </c>
      <c r="Q2376" t="str">
        <v>C66SZX-SMT SERVICE</v>
      </c>
      <c r="R2376" t="str">
        <v>Hai Xin Technology(ShenZhen) Company Limited.</v>
      </c>
      <c r="S2376" t="str">
        <v>Same</v>
      </c>
      <c r="T2376">
        <v>901245</v>
      </c>
      <c r="U2376">
        <v>945.07</v>
      </c>
      <c r="V2376" t="str">
        <v>373SMT INV-PTS SALES</v>
      </c>
      <c r="W2376">
        <v>0</v>
      </c>
      <c r="X2376">
        <v>0</v>
      </c>
      <c r="Y2376">
        <v>1597147</v>
      </c>
      <c r="Z2376" t="str">
        <v>海星科技（深圳）有限公司</v>
      </c>
      <c r="AA2376">
        <v>0</v>
      </c>
      <c r="AB2376">
        <v>2024</v>
      </c>
      <c r="AC2376">
        <v>11</v>
      </c>
      <c r="AD2376" t="str">
        <v>Q3</v>
      </c>
      <c r="AE2376" t="str">
        <v>FY24/25</v>
      </c>
      <c r="AF2376" t="str">
        <v>SOUTH</v>
      </c>
    </row>
    <row r="2377" spans="1:32">
      <c r="A2377" t="str">
        <v>ESSZ</v>
      </c>
      <c r="B2377" t="str">
        <v>SZX</v>
      </c>
      <c r="C2377" t="str">
        <v>SPARES/OTHER</v>
      </c>
      <c r="D2377" s="4">
        <v>45617</v>
      </c>
      <c r="E2377" t="str">
        <v>YAMAHA</v>
      </c>
      <c r="F2377">
        <v>14100836</v>
      </c>
      <c r="G2377">
        <v>45617</v>
      </c>
      <c r="H2377" t="str">
        <v>YMCT|KLJ-MC145-00</v>
      </c>
      <c r="I2377" t="str">
        <v>LEVER TAPE GUIDE F</v>
      </c>
      <c r="J2377">
        <v>20</v>
      </c>
      <c r="K2377">
        <v>20</v>
      </c>
      <c r="L2377">
        <v>640</v>
      </c>
      <c r="M2377" t="str">
        <v>CNY</v>
      </c>
      <c r="N2377">
        <v>1.0920000000000001</v>
      </c>
      <c r="O2377">
        <v>640</v>
      </c>
      <c r="P2377">
        <v>698.88000000000011</v>
      </c>
      <c r="Q2377" t="str">
        <v>C66SZX-SMT SERVICE</v>
      </c>
      <c r="R2377" t="str">
        <v>JiangXi Netis Technology Co., Ltd.</v>
      </c>
      <c r="S2377" t="str">
        <v>Same</v>
      </c>
      <c r="T2377">
        <v>901244</v>
      </c>
      <c r="U2377">
        <v>340</v>
      </c>
      <c r="V2377" t="str">
        <v>373SMT INV-PTS SALES</v>
      </c>
      <c r="W2377">
        <v>0</v>
      </c>
      <c r="X2377" t="str">
        <v>LK241000058</v>
      </c>
      <c r="Y2377">
        <v>1597155</v>
      </c>
      <c r="Z2377" t="str">
        <v>江西网是科技有限公司</v>
      </c>
      <c r="AA2377">
        <v>0</v>
      </c>
      <c r="AB2377">
        <v>2024</v>
      </c>
      <c r="AC2377">
        <v>11</v>
      </c>
      <c r="AD2377" t="str">
        <v>Q3</v>
      </c>
      <c r="AE2377" t="str">
        <v>FY24/25</v>
      </c>
      <c r="AF2377" t="str">
        <v>SOUTH</v>
      </c>
    </row>
    <row r="2378" spans="1:32">
      <c r="A2378" t="str">
        <v>ESSZ</v>
      </c>
      <c r="B2378" t="str">
        <v>SZX</v>
      </c>
      <c r="C2378" t="str">
        <v>SPARES/OTHER</v>
      </c>
      <c r="D2378" s="4">
        <v>45617</v>
      </c>
      <c r="E2378" t="str">
        <v>YAMAHA</v>
      </c>
      <c r="F2378">
        <v>14100836</v>
      </c>
      <c r="G2378">
        <v>45617</v>
      </c>
      <c r="H2378" t="str">
        <v>YMCT|KHJ-MC244-00</v>
      </c>
      <c r="I2378" t="str">
        <v>LEVER TAPE GUIDE R</v>
      </c>
      <c r="J2378">
        <v>10</v>
      </c>
      <c r="K2378">
        <v>10</v>
      </c>
      <c r="L2378">
        <v>200</v>
      </c>
      <c r="M2378" t="str">
        <v>CNY</v>
      </c>
      <c r="N2378">
        <v>1.0920000000000001</v>
      </c>
      <c r="O2378">
        <v>200</v>
      </c>
      <c r="P2378">
        <v>218.4</v>
      </c>
      <c r="Q2378" t="str">
        <v>C66SZX-SMT SERVICE</v>
      </c>
      <c r="R2378" t="str">
        <v>JiangXi Netis Technology Co., Ltd.</v>
      </c>
      <c r="S2378" t="str">
        <v>Same</v>
      </c>
      <c r="T2378">
        <v>901244</v>
      </c>
      <c r="U2378">
        <v>90</v>
      </c>
      <c r="V2378" t="str">
        <v>373SMT INV-PTS SALES</v>
      </c>
      <c r="W2378">
        <v>0</v>
      </c>
      <c r="X2378" t="str">
        <v>LK241000058</v>
      </c>
      <c r="Y2378">
        <v>1597155</v>
      </c>
      <c r="Z2378" t="str">
        <v>江西网是科技有限公司</v>
      </c>
      <c r="AA2378">
        <v>0</v>
      </c>
      <c r="AB2378">
        <v>2024</v>
      </c>
      <c r="AC2378">
        <v>11</v>
      </c>
      <c r="AD2378" t="str">
        <v>Q3</v>
      </c>
      <c r="AE2378" t="str">
        <v>FY24/25</v>
      </c>
      <c r="AF2378" t="str">
        <v>SOUTH</v>
      </c>
    </row>
    <row r="2379" spans="1:32">
      <c r="A2379" t="str">
        <v>ESSZ</v>
      </c>
      <c r="B2379" t="str">
        <v>SZX</v>
      </c>
      <c r="C2379" t="str">
        <v>SPARES/OTHER</v>
      </c>
      <c r="D2379" s="4">
        <v>45617</v>
      </c>
      <c r="E2379" t="str">
        <v>YAMAHA</v>
      </c>
      <c r="F2379">
        <v>14100836</v>
      </c>
      <c r="G2379">
        <v>45617</v>
      </c>
      <c r="H2379" t="str">
        <v>YMCT|KLJ-MC245-00</v>
      </c>
      <c r="I2379" t="str">
        <v>LEVER F 1216</v>
      </c>
      <c r="J2379">
        <v>10</v>
      </c>
      <c r="K2379">
        <v>10</v>
      </c>
      <c r="L2379">
        <v>380</v>
      </c>
      <c r="M2379" t="str">
        <v>CNY</v>
      </c>
      <c r="N2379">
        <v>1.0920000000000001</v>
      </c>
      <c r="O2379">
        <v>380</v>
      </c>
      <c r="P2379">
        <v>414.96000000000004</v>
      </c>
      <c r="Q2379" t="str">
        <v>C66SZX-SMT SERVICE</v>
      </c>
      <c r="R2379" t="str">
        <v>JiangXi Netis Technology Co., Ltd.</v>
      </c>
      <c r="S2379" t="str">
        <v>Same</v>
      </c>
      <c r="T2379">
        <v>901244</v>
      </c>
      <c r="U2379">
        <v>200</v>
      </c>
      <c r="V2379" t="str">
        <v>373SMT INV-PTS SALES</v>
      </c>
      <c r="W2379">
        <v>0</v>
      </c>
      <c r="X2379" t="str">
        <v>LK241000058</v>
      </c>
      <c r="Y2379">
        <v>1597155</v>
      </c>
      <c r="Z2379" t="str">
        <v>江西网是科技有限公司</v>
      </c>
      <c r="AA2379">
        <v>0</v>
      </c>
      <c r="AB2379">
        <v>2024</v>
      </c>
      <c r="AC2379">
        <v>11</v>
      </c>
      <c r="AD2379" t="str">
        <v>Q3</v>
      </c>
      <c r="AE2379" t="str">
        <v>FY24/25</v>
      </c>
      <c r="AF2379" t="str">
        <v>SOUTH</v>
      </c>
    </row>
    <row r="2380" spans="1:32">
      <c r="A2380" t="str">
        <v>ESSZ</v>
      </c>
      <c r="B2380" t="str">
        <v>SZX</v>
      </c>
      <c r="C2380" t="str">
        <v>SPARES/OTHER</v>
      </c>
      <c r="D2380" s="4">
        <v>45617</v>
      </c>
      <c r="E2380" t="str">
        <v>YAMAHA</v>
      </c>
      <c r="F2380">
        <v>14100836</v>
      </c>
      <c r="G2380">
        <v>45617</v>
      </c>
      <c r="H2380" t="str">
        <v>YMCT|KLJ-MC445-00</v>
      </c>
      <c r="I2380" t="str">
        <v>LEVER F 24MM</v>
      </c>
      <c r="J2380">
        <v>10</v>
      </c>
      <c r="K2380">
        <v>10</v>
      </c>
      <c r="L2380">
        <v>600</v>
      </c>
      <c r="M2380" t="str">
        <v>CNY</v>
      </c>
      <c r="N2380">
        <v>1.0920000000000001</v>
      </c>
      <c r="O2380">
        <v>600</v>
      </c>
      <c r="P2380">
        <v>655.20000000000005</v>
      </c>
      <c r="Q2380" t="str">
        <v>C66SZX-SMT SERVICE</v>
      </c>
      <c r="R2380" t="str">
        <v>JiangXi Netis Technology Co., Ltd.</v>
      </c>
      <c r="S2380" t="str">
        <v>Same</v>
      </c>
      <c r="T2380">
        <v>901244</v>
      </c>
      <c r="U2380">
        <v>310</v>
      </c>
      <c r="V2380" t="str">
        <v>373SMT INV-PTS SALES</v>
      </c>
      <c r="W2380">
        <v>0</v>
      </c>
      <c r="X2380" t="str">
        <v>LK241000058</v>
      </c>
      <c r="Y2380">
        <v>1597155</v>
      </c>
      <c r="Z2380" t="str">
        <v>江西网是科技有限公司</v>
      </c>
      <c r="AA2380">
        <v>0</v>
      </c>
      <c r="AB2380">
        <v>2024</v>
      </c>
      <c r="AC2380">
        <v>11</v>
      </c>
      <c r="AD2380" t="str">
        <v>Q3</v>
      </c>
      <c r="AE2380" t="str">
        <v>FY24/25</v>
      </c>
      <c r="AF2380" t="str">
        <v>SOUTH</v>
      </c>
    </row>
    <row r="2381" spans="1:32">
      <c r="A2381" t="str">
        <v>ESSZ</v>
      </c>
      <c r="B2381" t="str">
        <v>SZX</v>
      </c>
      <c r="C2381" t="str">
        <v>SPARES/OTHER</v>
      </c>
      <c r="D2381" s="4">
        <v>45617</v>
      </c>
      <c r="E2381" t="str">
        <v>YAMAHA</v>
      </c>
      <c r="F2381">
        <v>14100836</v>
      </c>
      <c r="G2381">
        <v>45617</v>
      </c>
      <c r="H2381" t="str">
        <v>YMCT|KHJ-MC1AA-00</v>
      </c>
      <c r="I2381" t="str">
        <v>SWITCH OPERATION</v>
      </c>
      <c r="J2381">
        <v>5</v>
      </c>
      <c r="K2381">
        <v>5</v>
      </c>
      <c r="L2381">
        <v>834.87</v>
      </c>
      <c r="M2381" t="str">
        <v>CNY</v>
      </c>
      <c r="N2381">
        <v>1.0920000000000001</v>
      </c>
      <c r="O2381">
        <v>834.87</v>
      </c>
      <c r="P2381">
        <v>911.67804000000012</v>
      </c>
      <c r="Q2381" t="str">
        <v>C66SZX-SMT SERVICE</v>
      </c>
      <c r="R2381" t="str">
        <v>JiangXi Netis Technology Co., Ltd.</v>
      </c>
      <c r="S2381" t="str">
        <v>Same</v>
      </c>
      <c r="T2381">
        <v>901244</v>
      </c>
      <c r="U2381">
        <v>460</v>
      </c>
      <c r="V2381" t="str">
        <v>373SMT INV-PTS SALES</v>
      </c>
      <c r="W2381">
        <v>0</v>
      </c>
      <c r="X2381" t="str">
        <v>LK241000058</v>
      </c>
      <c r="Y2381">
        <v>1597155</v>
      </c>
      <c r="Z2381" t="str">
        <v>江西网是科技有限公司</v>
      </c>
      <c r="AA2381">
        <v>0</v>
      </c>
      <c r="AB2381">
        <v>2024</v>
      </c>
      <c r="AC2381">
        <v>11</v>
      </c>
      <c r="AD2381" t="str">
        <v>Q3</v>
      </c>
      <c r="AE2381" t="str">
        <v>FY24/25</v>
      </c>
      <c r="AF2381" t="str">
        <v>SOUTH</v>
      </c>
    </row>
    <row r="2382" spans="1:32">
      <c r="A2382" t="str">
        <v>ESSZ</v>
      </c>
      <c r="B2382" t="str">
        <v>SZX</v>
      </c>
      <c r="C2382" t="str">
        <v>SPARES/OTHER</v>
      </c>
      <c r="D2382" s="4">
        <v>45617</v>
      </c>
      <c r="E2382" t="str">
        <v>OTHERS</v>
      </c>
      <c r="F2382">
        <v>14100837</v>
      </c>
      <c r="G2382">
        <v>45617</v>
      </c>
      <c r="H2382" t="str">
        <v>ZMTR|HV15C</v>
      </c>
      <c r="I2382" t="str">
        <v>SPECIAL NOZZLE</v>
      </c>
      <c r="J2382">
        <v>20</v>
      </c>
      <c r="K2382">
        <v>20</v>
      </c>
      <c r="L2382">
        <v>2831.86</v>
      </c>
      <c r="M2382" t="str">
        <v>CNY</v>
      </c>
      <c r="N2382">
        <v>1.0920000000000001</v>
      </c>
      <c r="O2382">
        <v>2831.86</v>
      </c>
      <c r="P2382">
        <v>3092.3911200000002</v>
      </c>
      <c r="Q2382" t="str">
        <v>C66SZX-SMT SERVICE</v>
      </c>
      <c r="R2382" t="str">
        <v>General Lighting Electronic Co., Ltd.</v>
      </c>
      <c r="S2382" t="str">
        <v>Same</v>
      </c>
      <c r="T2382">
        <v>901243</v>
      </c>
      <c r="U2382">
        <v>1061.94</v>
      </c>
      <c r="V2382" t="str">
        <v>373SMT INV-PTS SALES</v>
      </c>
      <c r="W2382">
        <v>0</v>
      </c>
      <c r="X2382" t="str">
        <v>GL06PO241114001</v>
      </c>
      <c r="Y2382">
        <v>1597157</v>
      </c>
      <c r="Z2382" t="str">
        <v>广东微观科技有限公司</v>
      </c>
      <c r="AA2382">
        <v>0</v>
      </c>
      <c r="AB2382">
        <v>2024</v>
      </c>
      <c r="AC2382">
        <v>11</v>
      </c>
      <c r="AD2382" t="str">
        <v>Q3</v>
      </c>
      <c r="AE2382" t="str">
        <v>FY24/25</v>
      </c>
      <c r="AF2382" t="str">
        <v>SOUTH</v>
      </c>
    </row>
    <row r="2383" spans="1:32">
      <c r="A2383" t="str">
        <v>ESSZ</v>
      </c>
      <c r="B2383" t="str">
        <v>SZX</v>
      </c>
      <c r="C2383" t="str">
        <v>SPARES/OTHER</v>
      </c>
      <c r="D2383" s="4">
        <v>45617</v>
      </c>
      <c r="E2383" t="str">
        <v>YAMAHA</v>
      </c>
      <c r="F2383">
        <v>14100838</v>
      </c>
      <c r="G2383">
        <v>45617</v>
      </c>
      <c r="H2383" t="str">
        <v>YMCT|KMB-M703S-A0</v>
      </c>
      <c r="I2383" t="str">
        <v>HOLDER NOZZLE ASSY.</v>
      </c>
      <c r="J2383">
        <v>5</v>
      </c>
      <c r="K2383">
        <v>5</v>
      </c>
      <c r="L2383">
        <v>4867.26</v>
      </c>
      <c r="M2383" t="str">
        <v>CNY</v>
      </c>
      <c r="N2383">
        <v>1.0920000000000001</v>
      </c>
      <c r="O2383">
        <v>4867.26</v>
      </c>
      <c r="P2383">
        <v>5315.0479200000009</v>
      </c>
      <c r="Q2383" t="str">
        <v>C66SZX-SMT SERVICE</v>
      </c>
      <c r="R2383" t="str">
        <v>Chainzone(Foshan)  Technology Co., Ltd.</v>
      </c>
      <c r="S2383" t="str">
        <v>Same</v>
      </c>
      <c r="T2383">
        <v>901241</v>
      </c>
      <c r="U2383">
        <v>2309.34</v>
      </c>
      <c r="V2383" t="str">
        <v>373SMT INV-PTS SALES</v>
      </c>
      <c r="W2383">
        <v>0</v>
      </c>
      <c r="X2383" t="str">
        <v>C66SZX2409260924REV1</v>
      </c>
      <c r="Y2383">
        <v>1597164</v>
      </c>
      <c r="Z2383" t="str">
        <v>佛山市青松科技股份有限公司</v>
      </c>
      <c r="AA2383">
        <v>0</v>
      </c>
      <c r="AB2383">
        <v>2024</v>
      </c>
      <c r="AC2383">
        <v>11</v>
      </c>
      <c r="AD2383" t="str">
        <v>Q3</v>
      </c>
      <c r="AE2383" t="str">
        <v>FY24/25</v>
      </c>
      <c r="AF2383" t="str">
        <v>SOUTH</v>
      </c>
    </row>
    <row r="2384" spans="1:32">
      <c r="A2384" t="str">
        <v>ESSZ</v>
      </c>
      <c r="B2384" t="str">
        <v>SZX</v>
      </c>
      <c r="C2384" t="str">
        <v>FEEDER</v>
      </c>
      <c r="D2384" s="4">
        <v>45617</v>
      </c>
      <c r="E2384" t="str">
        <v>YAMAHA</v>
      </c>
      <c r="F2384">
        <v>14100839</v>
      </c>
      <c r="G2384">
        <v>45617</v>
      </c>
      <c r="H2384" t="str">
        <v>YMCT|KHJ-MC100-00</v>
      </c>
      <c r="I2384" t="str">
        <v>SS TAPE FEEDER 8mm</v>
      </c>
      <c r="J2384">
        <v>1</v>
      </c>
      <c r="K2384">
        <v>1</v>
      </c>
      <c r="L2384">
        <v>0</v>
      </c>
      <c r="M2384" t="str">
        <v>CNY</v>
      </c>
      <c r="N2384">
        <v>1.0920000000000001</v>
      </c>
      <c r="O2384">
        <v>0</v>
      </c>
      <c r="P2384">
        <v>0</v>
      </c>
      <c r="Q2384" t="str">
        <v>C66SZX-SMT SERVICE</v>
      </c>
      <c r="R2384" t="str">
        <v>Zhuhai Taiyong Intelligent Technology Co., Ltd.</v>
      </c>
      <c r="S2384" t="str">
        <v>Same</v>
      </c>
      <c r="T2384">
        <v>901239</v>
      </c>
      <c r="U2384">
        <v>1997.81</v>
      </c>
      <c r="V2384" t="str">
        <v>373SMT INV-PTS SALES</v>
      </c>
      <c r="W2384">
        <v>0</v>
      </c>
      <c r="X2384" t="str">
        <v>C66-CAN-25020REV1--Taiyong</v>
      </c>
      <c r="Y2384">
        <v>1595165</v>
      </c>
      <c r="Z2384" t="str">
        <v>珠海市泰永智能科技有限公司</v>
      </c>
      <c r="AA2384">
        <v>0</v>
      </c>
      <c r="AB2384">
        <v>2024</v>
      </c>
      <c r="AC2384">
        <v>11</v>
      </c>
      <c r="AD2384" t="str">
        <v>Q3</v>
      </c>
      <c r="AE2384" t="str">
        <v>FY24/25</v>
      </c>
      <c r="AF2384" t="str">
        <v>SOUTH</v>
      </c>
    </row>
    <row r="2385" spans="1:32">
      <c r="A2385" t="str">
        <v>ESSZ</v>
      </c>
      <c r="B2385" t="str">
        <v>SZX</v>
      </c>
      <c r="C2385" t="str">
        <v>SPARES/OTHER</v>
      </c>
      <c r="D2385" s="4">
        <v>45624</v>
      </c>
      <c r="E2385" t="str">
        <v>YAMAHA</v>
      </c>
      <c r="F2385">
        <v>14100840</v>
      </c>
      <c r="G2385">
        <v>45624</v>
      </c>
      <c r="H2385" t="str">
        <v>YMCT|KMK-M917H-00</v>
      </c>
      <c r="I2385" t="str">
        <v>BELT CONVEYOR</v>
      </c>
      <c r="J2385">
        <v>2</v>
      </c>
      <c r="K2385">
        <v>2</v>
      </c>
      <c r="L2385">
        <v>566.37</v>
      </c>
      <c r="M2385" t="str">
        <v>CNY</v>
      </c>
      <c r="N2385">
        <v>1.0920000000000001</v>
      </c>
      <c r="O2385">
        <v>566.37</v>
      </c>
      <c r="P2385">
        <v>618.47604000000001</v>
      </c>
      <c r="Q2385" t="str">
        <v>C66SZX-SMT SERVICE</v>
      </c>
      <c r="R2385" t="str">
        <v>Guangzhou Daybreak Electronic Technology Co.,Ltd</v>
      </c>
      <c r="S2385" t="str">
        <v>Same</v>
      </c>
      <c r="T2385">
        <v>901247</v>
      </c>
      <c r="U2385">
        <v>338.8</v>
      </c>
      <c r="V2385" t="str">
        <v>373SMT INV-PTS SALES</v>
      </c>
      <c r="W2385">
        <v>0</v>
      </c>
      <c r="X2385" t="str">
        <v>C66SZX2411014519</v>
      </c>
      <c r="Y2385">
        <v>1602123</v>
      </c>
      <c r="Z2385" t="str">
        <v>广州晨日电子技术有限公司</v>
      </c>
      <c r="AA2385">
        <v>0</v>
      </c>
      <c r="AB2385">
        <v>2024</v>
      </c>
      <c r="AC2385">
        <v>11</v>
      </c>
      <c r="AD2385" t="str">
        <v>Q3</v>
      </c>
      <c r="AE2385" t="str">
        <v>FY24/25</v>
      </c>
      <c r="AF2385" t="str">
        <v>SOUTH</v>
      </c>
    </row>
    <row r="2386" spans="1:32">
      <c r="A2386" t="str">
        <v>ESHL</v>
      </c>
      <c r="B2386" t="str">
        <v>SZX</v>
      </c>
      <c r="C2386" t="str">
        <v>CONTRACT_FEE</v>
      </c>
      <c r="D2386" s="4">
        <v>43563</v>
      </c>
      <c r="E2386" t="str">
        <v>YAMAHA</v>
      </c>
      <c r="F2386">
        <v>13100124</v>
      </c>
      <c r="G2386">
        <v>43563</v>
      </c>
      <c r="H2386" t="str">
        <v>YMCT|SERVICE FEE</v>
      </c>
      <c r="I2386" t="str">
        <v>SERVICE CHARGE</v>
      </c>
      <c r="J2386">
        <v>1</v>
      </c>
      <c r="K2386">
        <v>1</v>
      </c>
      <c r="L2386">
        <v>8018.87</v>
      </c>
      <c r="M2386" t="str">
        <v>CNY</v>
      </c>
      <c r="N2386">
        <v>1.1599999999999999</v>
      </c>
      <c r="O2386">
        <v>8018.87</v>
      </c>
      <c r="P2386">
        <v>9301.8891999999996</v>
      </c>
      <c r="Q2386" t="str">
        <v>C66SZX-SMT SERVICE</v>
      </c>
      <c r="R2386" t="str">
        <v>Shenzhen Hengzhiyuan Technology Co., Ltd.</v>
      </c>
      <c r="S2386" t="str">
        <v>Same</v>
      </c>
      <c r="T2386">
        <v>904895</v>
      </c>
      <c r="U2386">
        <v>0</v>
      </c>
      <c r="V2386" t="str">
        <v>309ASY INV-CONTRACT</v>
      </c>
      <c r="W2386">
        <v>0</v>
      </c>
      <c r="X2386" t="str">
        <v>C66-CAN-19005-Hengzhiyuan</v>
      </c>
      <c r="Y2386">
        <v>0</v>
      </c>
      <c r="Z2386" t="str">
        <v>深圳恒之源技术股份有限公司</v>
      </c>
      <c r="AA2386">
        <v>0</v>
      </c>
      <c r="AB2386">
        <v>2019</v>
      </c>
      <c r="AC2386">
        <v>4</v>
      </c>
      <c r="AD2386" t="str">
        <v>Q1</v>
      </c>
      <c r="AE2386" t="str">
        <v>FY19/20</v>
      </c>
      <c r="AF2386" t="str">
        <v>SOUTH</v>
      </c>
    </row>
    <row r="2387" spans="1:32">
      <c r="A2387" t="str">
        <v>ESHL</v>
      </c>
      <c r="B2387" t="str">
        <v>SHA</v>
      </c>
      <c r="C2387" t="str">
        <v>SERVICE_CHARGE</v>
      </c>
      <c r="D2387" s="4">
        <v>43565</v>
      </c>
      <c r="E2387" t="str">
        <v>HELLER</v>
      </c>
      <c r="F2387">
        <v>12101026</v>
      </c>
      <c r="G2387">
        <v>43565</v>
      </c>
      <c r="H2387" t="str">
        <v>HELI|SERVICE FEE</v>
      </c>
      <c r="I2387" t="str">
        <v>SERVICE CHARGE</v>
      </c>
      <c r="J2387">
        <v>1</v>
      </c>
      <c r="K2387">
        <v>1</v>
      </c>
      <c r="L2387">
        <v>1883.02</v>
      </c>
      <c r="M2387" t="str">
        <v>CNY</v>
      </c>
      <c r="N2387">
        <v>1.1599999999999999</v>
      </c>
      <c r="O2387">
        <v>1883.02</v>
      </c>
      <c r="P2387">
        <v>2184.3031999999998</v>
      </c>
      <c r="Q2387" t="str">
        <v>C66SHA-SERVICE GROUP</v>
      </c>
      <c r="R2387" t="str">
        <v>Tongyong Zhongqi Lighting Systems (Hangzhou) Co. L</v>
      </c>
      <c r="S2387" t="str">
        <v>Same</v>
      </c>
      <c r="T2387">
        <v>904901</v>
      </c>
      <c r="U2387">
        <v>0</v>
      </c>
      <c r="V2387" t="str">
        <v>309ASY INV-NON-CON-V</v>
      </c>
      <c r="W2387">
        <v>0</v>
      </c>
      <c r="X2387">
        <v>0</v>
      </c>
      <c r="Y2387">
        <v>0</v>
      </c>
      <c r="Z2387" t="str">
        <v>通用中企照明系统（杭州）有限公司</v>
      </c>
      <c r="AA2387">
        <v>0</v>
      </c>
      <c r="AB2387">
        <v>2019</v>
      </c>
      <c r="AC2387">
        <v>4</v>
      </c>
      <c r="AD2387" t="str">
        <v>Q1</v>
      </c>
      <c r="AE2387" t="str">
        <v>FY19/20</v>
      </c>
      <c r="AF2387" t="str">
        <v>EAST</v>
      </c>
    </row>
    <row r="2388" spans="1:32">
      <c r="A2388" t="str">
        <v>ESHL</v>
      </c>
      <c r="B2388" t="str">
        <v>SZX</v>
      </c>
      <c r="C2388" t="str">
        <v>SERVICE_CHARGE</v>
      </c>
      <c r="D2388" s="4">
        <v>43565</v>
      </c>
      <c r="E2388" t="str">
        <v>OTHERS</v>
      </c>
      <c r="F2388">
        <v>12101027</v>
      </c>
      <c r="G2388">
        <v>43565</v>
      </c>
      <c r="H2388" t="str">
        <v>ZZZZ|REPAIR CHARGE</v>
      </c>
      <c r="I2388" t="str">
        <v>REPAIR CHARGE</v>
      </c>
      <c r="J2388">
        <v>2</v>
      </c>
      <c r="K2388">
        <v>2</v>
      </c>
      <c r="L2388">
        <v>3185.84</v>
      </c>
      <c r="M2388" t="str">
        <v>CNY</v>
      </c>
      <c r="N2388">
        <v>1.1599999999999999</v>
      </c>
      <c r="O2388">
        <v>3185.84</v>
      </c>
      <c r="P2388">
        <v>3695.5744</v>
      </c>
      <c r="Q2388" t="str">
        <v>C66SZX-SMT SERVICE</v>
      </c>
      <c r="R2388" t="str">
        <v>ShenZhen Eastar Electronic Co., Ltd</v>
      </c>
      <c r="S2388" t="str">
        <v>Same</v>
      </c>
      <c r="T2388">
        <v>904904</v>
      </c>
      <c r="U2388">
        <v>0</v>
      </c>
      <c r="V2388" t="str">
        <v>309ASY INV-NON-CON</v>
      </c>
      <c r="W2388">
        <v>0</v>
      </c>
      <c r="X2388" t="str">
        <v>ESDPAP19030097</v>
      </c>
      <c r="Y2388">
        <v>0</v>
      </c>
      <c r="Z2388" t="str">
        <v>深圳市易事达电子有限公司</v>
      </c>
      <c r="AA2388">
        <v>0</v>
      </c>
      <c r="AB2388">
        <v>2019</v>
      </c>
      <c r="AC2388">
        <v>4</v>
      </c>
      <c r="AD2388" t="str">
        <v>Q1</v>
      </c>
      <c r="AE2388" t="str">
        <v>FY19/20</v>
      </c>
      <c r="AF2388" t="str">
        <v>SOUTH</v>
      </c>
    </row>
    <row r="2389" spans="1:32">
      <c r="A2389" t="str">
        <v>ESHL</v>
      </c>
      <c r="B2389" t="str">
        <v>SHA</v>
      </c>
      <c r="C2389" t="str">
        <v>SPARES/OTHER</v>
      </c>
      <c r="D2389" s="4">
        <v>43565</v>
      </c>
      <c r="E2389" t="str">
        <v>HELLER</v>
      </c>
      <c r="F2389">
        <v>14103431</v>
      </c>
      <c r="G2389">
        <v>43565</v>
      </c>
      <c r="H2389" t="str">
        <v>HELI|2566</v>
      </c>
      <c r="I2389" t="str">
        <v>SSR</v>
      </c>
      <c r="J2389">
        <v>1</v>
      </c>
      <c r="K2389">
        <v>1</v>
      </c>
      <c r="L2389">
        <v>759.29</v>
      </c>
      <c r="M2389" t="str">
        <v>CNY</v>
      </c>
      <c r="N2389">
        <v>1.1599999999999999</v>
      </c>
      <c r="O2389">
        <v>759.29</v>
      </c>
      <c r="P2389">
        <v>880.77639999999985</v>
      </c>
      <c r="Q2389" t="str">
        <v>C66SHA-SERVICE GROUP</v>
      </c>
      <c r="R2389" t="str">
        <v>Microtest Corporation (Kunshan)</v>
      </c>
      <c r="S2389" t="str">
        <v>Same</v>
      </c>
      <c r="T2389">
        <v>904897</v>
      </c>
      <c r="U2389">
        <v>501.29</v>
      </c>
      <c r="V2389" t="str">
        <v>309ASY INV-PTS SALES</v>
      </c>
      <c r="W2389">
        <v>0</v>
      </c>
      <c r="X2389">
        <v>0</v>
      </c>
      <c r="Y2389">
        <v>702308</v>
      </c>
      <c r="Z2389" t="str">
        <v>昆山相信电子有限公司</v>
      </c>
      <c r="AA2389">
        <v>0</v>
      </c>
      <c r="AB2389">
        <v>2019</v>
      </c>
      <c r="AC2389">
        <v>4</v>
      </c>
      <c r="AD2389" t="str">
        <v>Q1</v>
      </c>
      <c r="AE2389" t="str">
        <v>FY19/20</v>
      </c>
      <c r="AF2389" t="str">
        <v>EAST</v>
      </c>
    </row>
    <row r="2390" spans="1:32">
      <c r="A2390" t="str">
        <v>ESHL</v>
      </c>
      <c r="B2390" t="str">
        <v>SHA</v>
      </c>
      <c r="C2390" t="str">
        <v>SPARES/OTHER</v>
      </c>
      <c r="D2390" s="4">
        <v>43565</v>
      </c>
      <c r="E2390" t="str">
        <v>YAMAHA</v>
      </c>
      <c r="F2390">
        <v>14103432</v>
      </c>
      <c r="G2390">
        <v>43565</v>
      </c>
      <c r="H2390" t="str">
        <v>YMCT|KJV-M3407-A0</v>
      </c>
      <c r="I2390" t="str">
        <v>JOINT ASSY</v>
      </c>
      <c r="J2390">
        <v>5</v>
      </c>
      <c r="K2390">
        <v>5</v>
      </c>
      <c r="L2390">
        <v>1212.3900000000001</v>
      </c>
      <c r="M2390" t="str">
        <v>CNY</v>
      </c>
      <c r="N2390">
        <v>1.1599999999999999</v>
      </c>
      <c r="O2390">
        <v>1212.3900000000001</v>
      </c>
      <c r="P2390">
        <v>1406.3724</v>
      </c>
      <c r="Q2390" t="str">
        <v>C66SHA-SERVICE GROUP</v>
      </c>
      <c r="R2390" t="str">
        <v>Suzhou Inovance Technology Co Ltd</v>
      </c>
      <c r="S2390" t="str">
        <v>Same</v>
      </c>
      <c r="T2390">
        <v>904898</v>
      </c>
      <c r="U2390">
        <v>645</v>
      </c>
      <c r="V2390" t="str">
        <v>309ASY INV-PTS SALES</v>
      </c>
      <c r="W2390">
        <v>0</v>
      </c>
      <c r="X2390" t="str">
        <v>SZFWPJ3D306B8100</v>
      </c>
      <c r="Y2390">
        <v>702309</v>
      </c>
      <c r="Z2390" t="str">
        <v>苏州汇川技术有限公司</v>
      </c>
      <c r="AA2390">
        <v>0</v>
      </c>
      <c r="AB2390">
        <v>2019</v>
      </c>
      <c r="AC2390">
        <v>4</v>
      </c>
      <c r="AD2390" t="str">
        <v>Q1</v>
      </c>
      <c r="AE2390" t="str">
        <v>FY19/20</v>
      </c>
      <c r="AF2390" t="str">
        <v>EAST</v>
      </c>
    </row>
    <row r="2391" spans="1:32">
      <c r="A2391" t="str">
        <v>ESHL</v>
      </c>
      <c r="B2391" t="str">
        <v>SHA</v>
      </c>
      <c r="C2391" t="str">
        <v>SPARES/OTHER</v>
      </c>
      <c r="D2391" s="4">
        <v>43565</v>
      </c>
      <c r="E2391" t="str">
        <v>YAMAHA</v>
      </c>
      <c r="F2391">
        <v>14103432</v>
      </c>
      <c r="G2391">
        <v>43565</v>
      </c>
      <c r="H2391" t="str">
        <v>YMCT|KGA-M37P0-00</v>
      </c>
      <c r="I2391" t="str">
        <v>VALVE KIT</v>
      </c>
      <c r="J2391">
        <v>2</v>
      </c>
      <c r="K2391">
        <v>2</v>
      </c>
      <c r="L2391">
        <v>1672.57</v>
      </c>
      <c r="M2391" t="str">
        <v>CNY</v>
      </c>
      <c r="N2391">
        <v>1.1599999999999999</v>
      </c>
      <c r="O2391">
        <v>1672.57</v>
      </c>
      <c r="P2391">
        <v>1940.1811999999998</v>
      </c>
      <c r="Q2391" t="str">
        <v>C66SHA-SERVICE GROUP</v>
      </c>
      <c r="R2391" t="str">
        <v>Suzhou Inovance Technology Co Ltd</v>
      </c>
      <c r="S2391" t="str">
        <v>Same</v>
      </c>
      <c r="T2391">
        <v>904898</v>
      </c>
      <c r="U2391">
        <v>888</v>
      </c>
      <c r="V2391" t="str">
        <v>309ASY INV-PTS SALES</v>
      </c>
      <c r="W2391">
        <v>0</v>
      </c>
      <c r="X2391" t="str">
        <v>SZFWPJ3D306B8100</v>
      </c>
      <c r="Y2391">
        <v>702309</v>
      </c>
      <c r="Z2391" t="str">
        <v>苏州汇川技术有限公司</v>
      </c>
      <c r="AA2391">
        <v>0</v>
      </c>
      <c r="AB2391">
        <v>2019</v>
      </c>
      <c r="AC2391">
        <v>4</v>
      </c>
      <c r="AD2391" t="str">
        <v>Q1</v>
      </c>
      <c r="AE2391" t="str">
        <v>FY19/20</v>
      </c>
      <c r="AF2391" t="str">
        <v>EAST</v>
      </c>
    </row>
    <row r="2392" spans="1:32">
      <c r="A2392" t="str">
        <v>ESHL</v>
      </c>
      <c r="B2392" t="str">
        <v>SHA</v>
      </c>
      <c r="C2392" t="str">
        <v>SPARES/OTHER</v>
      </c>
      <c r="D2392" s="4">
        <v>43565</v>
      </c>
      <c r="E2392" t="str">
        <v>YAMAHA</v>
      </c>
      <c r="F2392">
        <v>14103432</v>
      </c>
      <c r="G2392">
        <v>43565</v>
      </c>
      <c r="H2392" t="str">
        <v>YMCT|KJK-M1146-00</v>
      </c>
      <c r="I2392" t="str">
        <v>ADJUST PLATE</v>
      </c>
      <c r="J2392">
        <v>20</v>
      </c>
      <c r="K2392">
        <v>20</v>
      </c>
      <c r="L2392">
        <v>2230.09</v>
      </c>
      <c r="M2392" t="str">
        <v>CNY</v>
      </c>
      <c r="N2392">
        <v>1.1599999999999999</v>
      </c>
      <c r="O2392">
        <v>2230.09</v>
      </c>
      <c r="P2392">
        <v>2586.9043999999999</v>
      </c>
      <c r="Q2392" t="str">
        <v>C66SHA-SERVICE GROUP</v>
      </c>
      <c r="R2392" t="str">
        <v>Suzhou Inovance Technology Co Ltd</v>
      </c>
      <c r="S2392" t="str">
        <v>Same</v>
      </c>
      <c r="T2392">
        <v>904898</v>
      </c>
      <c r="U2392">
        <v>1180</v>
      </c>
      <c r="V2392" t="str">
        <v>309ASY INV-PTS SALES</v>
      </c>
      <c r="W2392">
        <v>0</v>
      </c>
      <c r="X2392" t="str">
        <v>SZFWPJ3D306B8100</v>
      </c>
      <c r="Y2392">
        <v>702309</v>
      </c>
      <c r="Z2392" t="str">
        <v>苏州汇川技术有限公司</v>
      </c>
      <c r="AA2392">
        <v>0</v>
      </c>
      <c r="AB2392">
        <v>2019</v>
      </c>
      <c r="AC2392">
        <v>4</v>
      </c>
      <c r="AD2392" t="str">
        <v>Q1</v>
      </c>
      <c r="AE2392" t="str">
        <v>FY19/20</v>
      </c>
      <c r="AF2392" t="str">
        <v>EAST</v>
      </c>
    </row>
    <row r="2393" spans="1:32">
      <c r="A2393" t="str">
        <v>ESHL</v>
      </c>
      <c r="B2393" t="str">
        <v>SHA</v>
      </c>
      <c r="C2393" t="str">
        <v>SPARES/OTHER</v>
      </c>
      <c r="D2393" s="4">
        <v>43565</v>
      </c>
      <c r="E2393" t="str">
        <v>YAMAHA</v>
      </c>
      <c r="F2393">
        <v>14103432</v>
      </c>
      <c r="G2393">
        <v>43565</v>
      </c>
      <c r="H2393" t="str">
        <v>YMCT|LG4-M3AD3-00</v>
      </c>
      <c r="I2393" t="str">
        <v>SPRING LOOK WASHER</v>
      </c>
      <c r="J2393">
        <v>20</v>
      </c>
      <c r="K2393">
        <v>20</v>
      </c>
      <c r="L2393">
        <v>118.58</v>
      </c>
      <c r="M2393" t="str">
        <v>CNY</v>
      </c>
      <c r="N2393">
        <v>1.1599999999999999</v>
      </c>
      <c r="O2393">
        <v>118.58</v>
      </c>
      <c r="P2393">
        <v>137.55279999999999</v>
      </c>
      <c r="Q2393" t="str">
        <v>C66SHA-SERVICE GROUP</v>
      </c>
      <c r="R2393" t="str">
        <v>Suzhou Inovance Technology Co Ltd</v>
      </c>
      <c r="S2393" t="str">
        <v>Same</v>
      </c>
      <c r="T2393">
        <v>904898</v>
      </c>
      <c r="U2393">
        <v>60</v>
      </c>
      <c r="V2393" t="str">
        <v>309ASY INV-PTS SALES</v>
      </c>
      <c r="W2393">
        <v>0</v>
      </c>
      <c r="X2393" t="str">
        <v>SZFWPJ3D306B8100</v>
      </c>
      <c r="Y2393">
        <v>702309</v>
      </c>
      <c r="Z2393" t="str">
        <v>苏州汇川技术有限公司</v>
      </c>
      <c r="AA2393">
        <v>0</v>
      </c>
      <c r="AB2393">
        <v>2019</v>
      </c>
      <c r="AC2393">
        <v>4</v>
      </c>
      <c r="AD2393" t="str">
        <v>Q1</v>
      </c>
      <c r="AE2393" t="str">
        <v>FY19/20</v>
      </c>
      <c r="AF2393" t="str">
        <v>EAST</v>
      </c>
    </row>
    <row r="2394" spans="1:32">
      <c r="A2394" t="str">
        <v>ESHL</v>
      </c>
      <c r="B2394" t="str">
        <v>SHA</v>
      </c>
      <c r="C2394" t="str">
        <v>SPARES/OTHER</v>
      </c>
      <c r="D2394" s="4">
        <v>43565</v>
      </c>
      <c r="E2394" t="str">
        <v>YAMAHA</v>
      </c>
      <c r="F2394">
        <v>14103432</v>
      </c>
      <c r="G2394">
        <v>43565</v>
      </c>
      <c r="H2394" t="str">
        <v>YMCT|KHY-M7156-01</v>
      </c>
      <c r="I2394" t="str">
        <v>BIT CAP</v>
      </c>
      <c r="J2394">
        <v>50</v>
      </c>
      <c r="K2394">
        <v>50</v>
      </c>
      <c r="L2394">
        <v>5619.47</v>
      </c>
      <c r="M2394" t="str">
        <v>CNY</v>
      </c>
      <c r="N2394">
        <v>1.1599999999999999</v>
      </c>
      <c r="O2394">
        <v>5619.47</v>
      </c>
      <c r="P2394">
        <v>6518.5851999999995</v>
      </c>
      <c r="Q2394" t="str">
        <v>C66SHA-SERVICE GROUP</v>
      </c>
      <c r="R2394" t="str">
        <v>Suzhou Inovance Technology Co Ltd</v>
      </c>
      <c r="S2394" t="str">
        <v>Same</v>
      </c>
      <c r="T2394">
        <v>904898</v>
      </c>
      <c r="U2394">
        <v>2950</v>
      </c>
      <c r="V2394" t="str">
        <v>309ASY INV-PTS SALES</v>
      </c>
      <c r="W2394">
        <v>0</v>
      </c>
      <c r="X2394" t="str">
        <v>SZFWPJ3D306B8100</v>
      </c>
      <c r="Y2394">
        <v>702309</v>
      </c>
      <c r="Z2394" t="str">
        <v>苏州汇川技术有限公司</v>
      </c>
      <c r="AA2394">
        <v>0</v>
      </c>
      <c r="AB2394">
        <v>2019</v>
      </c>
      <c r="AC2394">
        <v>4</v>
      </c>
      <c r="AD2394" t="str">
        <v>Q1</v>
      </c>
      <c r="AE2394" t="str">
        <v>FY19/20</v>
      </c>
      <c r="AF2394" t="str">
        <v>EAST</v>
      </c>
    </row>
    <row r="2395" spans="1:32">
      <c r="A2395" t="str">
        <v>ESHL</v>
      </c>
      <c r="B2395" t="str">
        <v>SHA</v>
      </c>
      <c r="C2395" t="str">
        <v>SPARES/OTHER</v>
      </c>
      <c r="D2395" s="4">
        <v>43565</v>
      </c>
      <c r="E2395" t="str">
        <v>YAMAHA</v>
      </c>
      <c r="F2395">
        <v>14103433</v>
      </c>
      <c r="G2395">
        <v>43565</v>
      </c>
      <c r="H2395" t="str">
        <v>YMCT|KKE-M9127-00</v>
      </c>
      <c r="I2395" t="str">
        <v>BELT 1 CONVEYOR</v>
      </c>
      <c r="J2395">
        <v>4</v>
      </c>
      <c r="K2395">
        <v>4</v>
      </c>
      <c r="L2395">
        <v>630.09</v>
      </c>
      <c r="M2395" t="str">
        <v>CNY</v>
      </c>
      <c r="N2395">
        <v>1.1599999999999999</v>
      </c>
      <c r="O2395">
        <v>630.09</v>
      </c>
      <c r="P2395">
        <v>730.90440000000001</v>
      </c>
      <c r="Q2395" t="str">
        <v>C66SHA-SERVICE GROUP</v>
      </c>
      <c r="R2395" t="str">
        <v>Quansheng Electronics Co., Ltd.</v>
      </c>
      <c r="S2395" t="str">
        <v>Same</v>
      </c>
      <c r="T2395">
        <v>904899</v>
      </c>
      <c r="U2395">
        <v>344</v>
      </c>
      <c r="V2395" t="str">
        <v>309ASY INV-PTS SALES</v>
      </c>
      <c r="W2395">
        <v>0</v>
      </c>
      <c r="X2395">
        <v>0</v>
      </c>
      <c r="Y2395">
        <v>702310</v>
      </c>
      <c r="Z2395" t="str">
        <v>福建泉盛电子有限公司</v>
      </c>
      <c r="AA2395">
        <v>0</v>
      </c>
      <c r="AB2395">
        <v>2019</v>
      </c>
      <c r="AC2395">
        <v>4</v>
      </c>
      <c r="AD2395" t="str">
        <v>Q1</v>
      </c>
      <c r="AE2395" t="str">
        <v>FY19/20</v>
      </c>
      <c r="AF2395" t="str">
        <v>EAST</v>
      </c>
    </row>
    <row r="2396" spans="1:32">
      <c r="A2396" t="str">
        <v>ESHL</v>
      </c>
      <c r="B2396" t="str">
        <v>SHA</v>
      </c>
      <c r="C2396" t="str">
        <v>SPARES/OTHER</v>
      </c>
      <c r="D2396" s="4">
        <v>43565</v>
      </c>
      <c r="E2396" t="str">
        <v>YAMAHA</v>
      </c>
      <c r="F2396">
        <v>14103433</v>
      </c>
      <c r="G2396">
        <v>43565</v>
      </c>
      <c r="H2396" t="str">
        <v>YMCT|KKE-M919R-00</v>
      </c>
      <c r="I2396" t="str">
        <v>BELT CONVEYOR</v>
      </c>
      <c r="J2396">
        <v>2</v>
      </c>
      <c r="K2396">
        <v>2</v>
      </c>
      <c r="L2396">
        <v>237.17</v>
      </c>
      <c r="M2396" t="str">
        <v>CNY</v>
      </c>
      <c r="N2396">
        <v>1.1599999999999999</v>
      </c>
      <c r="O2396">
        <v>237.17</v>
      </c>
      <c r="P2396">
        <v>275.11719999999997</v>
      </c>
      <c r="Q2396" t="str">
        <v>C66SHA-SERVICE GROUP</v>
      </c>
      <c r="R2396" t="str">
        <v>Quansheng Electronics Co., Ltd.</v>
      </c>
      <c r="S2396" t="str">
        <v>Same</v>
      </c>
      <c r="T2396">
        <v>904899</v>
      </c>
      <c r="U2396">
        <v>128</v>
      </c>
      <c r="V2396" t="str">
        <v>309ASY INV-PTS SALES</v>
      </c>
      <c r="W2396">
        <v>0</v>
      </c>
      <c r="X2396">
        <v>0</v>
      </c>
      <c r="Y2396">
        <v>702310</v>
      </c>
      <c r="Z2396" t="str">
        <v>福建泉盛电子有限公司</v>
      </c>
      <c r="AA2396">
        <v>0</v>
      </c>
      <c r="AB2396">
        <v>2019</v>
      </c>
      <c r="AC2396">
        <v>4</v>
      </c>
      <c r="AD2396" t="str">
        <v>Q1</v>
      </c>
      <c r="AE2396" t="str">
        <v>FY19/20</v>
      </c>
      <c r="AF2396" t="str">
        <v>EAST</v>
      </c>
    </row>
    <row r="2397" spans="1:32">
      <c r="A2397" t="str">
        <v>ESHL</v>
      </c>
      <c r="B2397" t="str">
        <v>SHA</v>
      </c>
      <c r="C2397" t="str">
        <v>SPARES/OTHER</v>
      </c>
      <c r="D2397" s="4">
        <v>43565</v>
      </c>
      <c r="E2397" t="str">
        <v>YAMAHA</v>
      </c>
      <c r="F2397">
        <v>14103433</v>
      </c>
      <c r="G2397">
        <v>43565</v>
      </c>
      <c r="H2397" t="str">
        <v>YMCT|KKE-M917H-00</v>
      </c>
      <c r="I2397" t="str">
        <v>BELT CONVEYOR</v>
      </c>
      <c r="J2397">
        <v>4</v>
      </c>
      <c r="K2397">
        <v>4</v>
      </c>
      <c r="L2397">
        <v>474.34</v>
      </c>
      <c r="M2397" t="str">
        <v>CNY</v>
      </c>
      <c r="N2397">
        <v>1.1599999999999999</v>
      </c>
      <c r="O2397">
        <v>474.34</v>
      </c>
      <c r="P2397">
        <v>550.23439999999994</v>
      </c>
      <c r="Q2397" t="str">
        <v>C66SHA-SERVICE GROUP</v>
      </c>
      <c r="R2397" t="str">
        <v>Quansheng Electronics Co., Ltd.</v>
      </c>
      <c r="S2397" t="str">
        <v>Same</v>
      </c>
      <c r="T2397">
        <v>904899</v>
      </c>
      <c r="U2397">
        <v>256</v>
      </c>
      <c r="V2397" t="str">
        <v>309ASY INV-PTS SALES</v>
      </c>
      <c r="W2397">
        <v>0</v>
      </c>
      <c r="X2397">
        <v>0</v>
      </c>
      <c r="Y2397">
        <v>702310</v>
      </c>
      <c r="Z2397" t="str">
        <v>福建泉盛电子有限公司</v>
      </c>
      <c r="AA2397">
        <v>0</v>
      </c>
      <c r="AB2397">
        <v>2019</v>
      </c>
      <c r="AC2397">
        <v>4</v>
      </c>
      <c r="AD2397" t="str">
        <v>Q1</v>
      </c>
      <c r="AE2397" t="str">
        <v>FY19/20</v>
      </c>
      <c r="AF2397" t="str">
        <v>EAST</v>
      </c>
    </row>
    <row r="2398" spans="1:32">
      <c r="A2398" t="str">
        <v>ESHL</v>
      </c>
      <c r="B2398" t="str">
        <v>SHA</v>
      </c>
      <c r="C2398" t="str">
        <v>SPARES/OTHER</v>
      </c>
      <c r="D2398" s="4">
        <v>43565</v>
      </c>
      <c r="E2398" t="str">
        <v>YAMAHA</v>
      </c>
      <c r="F2398">
        <v>14103433</v>
      </c>
      <c r="G2398">
        <v>43565</v>
      </c>
      <c r="H2398" t="str">
        <v>YMCT|KHY-M9129-00</v>
      </c>
      <c r="I2398" t="str">
        <v>BELT 1 CONVEYOR</v>
      </c>
      <c r="J2398">
        <v>6</v>
      </c>
      <c r="K2398">
        <v>6</v>
      </c>
      <c r="L2398">
        <v>1502.65</v>
      </c>
      <c r="M2398" t="str">
        <v>CNY</v>
      </c>
      <c r="N2398">
        <v>1.1599999999999999</v>
      </c>
      <c r="O2398">
        <v>1502.65</v>
      </c>
      <c r="P2398">
        <v>1743.0740000000001</v>
      </c>
      <c r="Q2398" t="str">
        <v>C66SHA-SERVICE GROUP</v>
      </c>
      <c r="R2398" t="str">
        <v>Quansheng Electronics Co., Ltd.</v>
      </c>
      <c r="S2398" t="str">
        <v>Same</v>
      </c>
      <c r="T2398">
        <v>904899</v>
      </c>
      <c r="U2398">
        <v>816</v>
      </c>
      <c r="V2398" t="str">
        <v>309ASY INV-PTS SALES</v>
      </c>
      <c r="W2398">
        <v>0</v>
      </c>
      <c r="X2398">
        <v>0</v>
      </c>
      <c r="Y2398">
        <v>702310</v>
      </c>
      <c r="Z2398" t="str">
        <v>福建泉盛电子有限公司</v>
      </c>
      <c r="AA2398">
        <v>0</v>
      </c>
      <c r="AB2398">
        <v>2019</v>
      </c>
      <c r="AC2398">
        <v>4</v>
      </c>
      <c r="AD2398" t="str">
        <v>Q1</v>
      </c>
      <c r="AE2398" t="str">
        <v>FY19/20</v>
      </c>
      <c r="AF2398" t="str">
        <v>EAST</v>
      </c>
    </row>
    <row r="2399" spans="1:32">
      <c r="A2399" t="str">
        <v>ESHL</v>
      </c>
      <c r="B2399" t="str">
        <v>SHA</v>
      </c>
      <c r="C2399" t="str">
        <v>SPARES/OTHER</v>
      </c>
      <c r="D2399" s="4">
        <v>43565</v>
      </c>
      <c r="E2399" t="str">
        <v>YAMAHA</v>
      </c>
      <c r="F2399">
        <v>14103434</v>
      </c>
      <c r="G2399">
        <v>43565</v>
      </c>
      <c r="H2399" t="str">
        <v>YMCT|KM0-M2220-00</v>
      </c>
      <c r="I2399" t="str">
        <v>COUPLING X-AXIS</v>
      </c>
      <c r="J2399">
        <v>1</v>
      </c>
      <c r="K2399">
        <v>1</v>
      </c>
      <c r="L2399">
        <v>1972.57</v>
      </c>
      <c r="M2399" t="str">
        <v>CNY</v>
      </c>
      <c r="N2399">
        <v>1.1599999999999999</v>
      </c>
      <c r="O2399">
        <v>1972.57</v>
      </c>
      <c r="P2399">
        <v>2288.1812</v>
      </c>
      <c r="Q2399" t="str">
        <v>C66SHA-SERVICE GROUP</v>
      </c>
      <c r="R2399" t="str">
        <v>Zhejiang Yitu Electric Vehicle Co., Ltd.</v>
      </c>
      <c r="S2399" t="str">
        <v>Same</v>
      </c>
      <c r="T2399">
        <v>904900</v>
      </c>
      <c r="U2399">
        <v>1074</v>
      </c>
      <c r="V2399" t="str">
        <v>309ASY INV-PTS SALES</v>
      </c>
      <c r="W2399">
        <v>0</v>
      </c>
      <c r="X2399">
        <v>0</v>
      </c>
      <c r="Y2399">
        <v>702311</v>
      </c>
      <c r="Z2399" t="str">
        <v>浙江易途电动车业有限公司</v>
      </c>
      <c r="AA2399">
        <v>0</v>
      </c>
      <c r="AB2399">
        <v>2019</v>
      </c>
      <c r="AC2399">
        <v>4</v>
      </c>
      <c r="AD2399" t="str">
        <v>Q1</v>
      </c>
      <c r="AE2399" t="str">
        <v>FY19/20</v>
      </c>
      <c r="AF2399" t="str">
        <v>EAST</v>
      </c>
    </row>
    <row r="2400" spans="1:32">
      <c r="A2400" t="str">
        <v>ESHL</v>
      </c>
      <c r="B2400" t="str">
        <v>SZX</v>
      </c>
      <c r="C2400" t="str">
        <v>SPARES/OTHER</v>
      </c>
      <c r="D2400" s="4">
        <v>43567</v>
      </c>
      <c r="E2400" t="str">
        <v>OTHERS</v>
      </c>
      <c r="F2400">
        <v>14103435</v>
      </c>
      <c r="G2400">
        <v>43567</v>
      </c>
      <c r="H2400" t="str">
        <v>DEKI|181706</v>
      </c>
      <c r="I2400" t="str">
        <v>BELT ROUND 3MM X 2450MM SOLID ESD</v>
      </c>
      <c r="J2400">
        <v>4</v>
      </c>
      <c r="K2400">
        <v>4</v>
      </c>
      <c r="L2400">
        <v>1656.64</v>
      </c>
      <c r="M2400" t="str">
        <v>CNY</v>
      </c>
      <c r="N2400">
        <v>1.1599999999999999</v>
      </c>
      <c r="O2400">
        <v>1656.64</v>
      </c>
      <c r="P2400">
        <v>1921.7023999999999</v>
      </c>
      <c r="Q2400" t="str">
        <v>C66SZX-SMT SERVICE</v>
      </c>
      <c r="R2400" t="str">
        <v>Providence Enterprise Limited</v>
      </c>
      <c r="S2400" t="str">
        <v>Same</v>
      </c>
      <c r="T2400">
        <v>904905</v>
      </c>
      <c r="U2400">
        <v>1206.8800000000001</v>
      </c>
      <c r="V2400" t="str">
        <v>309ASY INV-PTS SALES</v>
      </c>
      <c r="W2400">
        <v>0</v>
      </c>
      <c r="X2400" t="str">
        <v>TP19001782</v>
      </c>
      <c r="Y2400">
        <v>702696</v>
      </c>
      <c r="Z2400" t="str">
        <v>金进科技(深圳)有限公司</v>
      </c>
      <c r="AA2400">
        <v>0</v>
      </c>
      <c r="AB2400">
        <v>2019</v>
      </c>
      <c r="AC2400">
        <v>4</v>
      </c>
      <c r="AD2400" t="str">
        <v>Q1</v>
      </c>
      <c r="AE2400" t="str">
        <v>FY19/20</v>
      </c>
      <c r="AF2400" t="str">
        <v>SOUTH</v>
      </c>
    </row>
    <row r="2401" spans="1:32">
      <c r="A2401" t="str">
        <v>ESHL</v>
      </c>
      <c r="B2401" t="str">
        <v>SZX</v>
      </c>
      <c r="C2401" t="str">
        <v>SPARES/OTHER</v>
      </c>
      <c r="D2401" s="4">
        <v>43567</v>
      </c>
      <c r="E2401" t="str">
        <v>HELLER</v>
      </c>
      <c r="F2401">
        <v>14103435</v>
      </c>
      <c r="G2401">
        <v>43567</v>
      </c>
      <c r="H2401" t="str">
        <v>HELI|595108</v>
      </c>
      <c r="I2401" t="str">
        <v>NIDEC MTR ASY,5",AIR,EXL,SVC</v>
      </c>
      <c r="J2401">
        <v>5</v>
      </c>
      <c r="K2401">
        <v>5</v>
      </c>
      <c r="L2401">
        <v>20513.27</v>
      </c>
      <c r="M2401" t="str">
        <v>CNY</v>
      </c>
      <c r="N2401">
        <v>1.1599999999999999</v>
      </c>
      <c r="O2401">
        <v>20513.27</v>
      </c>
      <c r="P2401">
        <v>23795.393199999999</v>
      </c>
      <c r="Q2401" t="str">
        <v>C66SZX-SMT SERVICE</v>
      </c>
      <c r="R2401" t="str">
        <v>Providence Enterprise Limited</v>
      </c>
      <c r="S2401" t="str">
        <v>Same</v>
      </c>
      <c r="T2401">
        <v>904905</v>
      </c>
      <c r="U2401">
        <v>14299.78</v>
      </c>
      <c r="V2401" t="str">
        <v>309ASY INV-PTS SALES</v>
      </c>
      <c r="W2401">
        <v>0</v>
      </c>
      <c r="X2401" t="str">
        <v>TP19001782</v>
      </c>
      <c r="Y2401">
        <v>702696</v>
      </c>
      <c r="Z2401" t="str">
        <v>金进科技(深圳)有限公司</v>
      </c>
      <c r="AA2401">
        <v>0</v>
      </c>
      <c r="AB2401">
        <v>2019</v>
      </c>
      <c r="AC2401">
        <v>4</v>
      </c>
      <c r="AD2401" t="str">
        <v>Q1</v>
      </c>
      <c r="AE2401" t="str">
        <v>FY19/20</v>
      </c>
      <c r="AF2401" t="str">
        <v>SOUTH</v>
      </c>
    </row>
    <row r="2402" spans="1:32">
      <c r="A2402" t="str">
        <v>ESHL</v>
      </c>
      <c r="B2402" t="str">
        <v>SZX</v>
      </c>
      <c r="C2402" t="str">
        <v>SPARES/OTHER</v>
      </c>
      <c r="D2402" s="4">
        <v>43567</v>
      </c>
      <c r="E2402" t="str">
        <v>YAMAHA</v>
      </c>
      <c r="F2402">
        <v>14103436</v>
      </c>
      <c r="G2402">
        <v>43567</v>
      </c>
      <c r="H2402" t="str">
        <v>YMCT|KV8-M8870-00</v>
      </c>
      <c r="I2402" t="str">
        <v>SYRING 已停止销售</v>
      </c>
      <c r="J2402">
        <v>5</v>
      </c>
      <c r="K2402">
        <v>5</v>
      </c>
      <c r="L2402">
        <v>256.64</v>
      </c>
      <c r="M2402" t="str">
        <v>CNY</v>
      </c>
      <c r="N2402">
        <v>1.1599999999999999</v>
      </c>
      <c r="O2402">
        <v>256.64</v>
      </c>
      <c r="P2402">
        <v>297.70239999999995</v>
      </c>
      <c r="Q2402" t="str">
        <v>C66SZX-SMT SERVICE</v>
      </c>
      <c r="R2402" t="str">
        <v>ShenZhen Eastar Electronic Co., Ltd</v>
      </c>
      <c r="S2402" t="str">
        <v>Same</v>
      </c>
      <c r="T2402">
        <v>904906</v>
      </c>
      <c r="U2402">
        <v>145</v>
      </c>
      <c r="V2402" t="str">
        <v>309ASY INV-PTS SALES</v>
      </c>
      <c r="W2402">
        <v>0</v>
      </c>
      <c r="X2402" t="str">
        <v>ESDPAP19030035</v>
      </c>
      <c r="Y2402">
        <v>702704</v>
      </c>
      <c r="Z2402" t="str">
        <v>深圳市易事达电子有限公司</v>
      </c>
      <c r="AA2402">
        <v>0</v>
      </c>
      <c r="AB2402">
        <v>2019</v>
      </c>
      <c r="AC2402">
        <v>4</v>
      </c>
      <c r="AD2402" t="str">
        <v>Q1</v>
      </c>
      <c r="AE2402" t="str">
        <v>FY19/20</v>
      </c>
      <c r="AF2402" t="str">
        <v>SOUTH</v>
      </c>
    </row>
    <row r="2403" spans="1:32">
      <c r="A2403" t="str">
        <v>ESHL</v>
      </c>
      <c r="B2403" t="str">
        <v>SZX</v>
      </c>
      <c r="C2403" t="str">
        <v>SPARES/OTHER</v>
      </c>
      <c r="D2403" s="4">
        <v>43567</v>
      </c>
      <c r="E2403" t="str">
        <v>YAMAHA</v>
      </c>
      <c r="F2403">
        <v>14103436</v>
      </c>
      <c r="G2403">
        <v>43567</v>
      </c>
      <c r="H2403" t="str">
        <v>YMCT|KW7-M3851-00</v>
      </c>
      <c r="I2403" t="str">
        <v>GREASE PACK : LG2</v>
      </c>
      <c r="J2403">
        <v>1</v>
      </c>
      <c r="K2403">
        <v>1</v>
      </c>
      <c r="L2403">
        <v>1207.08</v>
      </c>
      <c r="M2403" t="str">
        <v>CNY</v>
      </c>
      <c r="N2403">
        <v>1.1599999999999999</v>
      </c>
      <c r="O2403">
        <v>1207.08</v>
      </c>
      <c r="P2403">
        <v>1400.2127999999998</v>
      </c>
      <c r="Q2403" t="str">
        <v>C66SZX-SMT SERVICE</v>
      </c>
      <c r="R2403" t="str">
        <v>ShenZhen Eastar Electronic Co., Ltd</v>
      </c>
      <c r="S2403" t="str">
        <v>Same</v>
      </c>
      <c r="T2403">
        <v>904906</v>
      </c>
      <c r="U2403">
        <v>694</v>
      </c>
      <c r="V2403" t="str">
        <v>309ASY INV-PTS SALES</v>
      </c>
      <c r="W2403">
        <v>0</v>
      </c>
      <c r="X2403" t="str">
        <v>ESDPAP19030035</v>
      </c>
      <c r="Y2403">
        <v>702704</v>
      </c>
      <c r="Z2403" t="str">
        <v>深圳市易事达电子有限公司</v>
      </c>
      <c r="AA2403">
        <v>0</v>
      </c>
      <c r="AB2403">
        <v>2019</v>
      </c>
      <c r="AC2403">
        <v>4</v>
      </c>
      <c r="AD2403" t="str">
        <v>Q1</v>
      </c>
      <c r="AE2403" t="str">
        <v>FY19/20</v>
      </c>
      <c r="AF2403" t="str">
        <v>SOUTH</v>
      </c>
    </row>
    <row r="2404" spans="1:32">
      <c r="A2404" t="str">
        <v>ESHL</v>
      </c>
      <c r="B2404" t="str">
        <v>SZX</v>
      </c>
      <c r="C2404" t="str">
        <v>SPARES/OTHER</v>
      </c>
      <c r="D2404" s="4">
        <v>43567</v>
      </c>
      <c r="E2404" t="str">
        <v>YAMAHA</v>
      </c>
      <c r="F2404">
        <v>14103436</v>
      </c>
      <c r="G2404">
        <v>43567</v>
      </c>
      <c r="H2404" t="str">
        <v>YMCT|KM5-M7122-N0</v>
      </c>
      <c r="I2404" t="str">
        <v>GREASE 30G</v>
      </c>
      <c r="J2404">
        <v>1</v>
      </c>
      <c r="K2404">
        <v>1</v>
      </c>
      <c r="L2404">
        <v>569.03</v>
      </c>
      <c r="M2404" t="str">
        <v>CNY</v>
      </c>
      <c r="N2404">
        <v>1.1599999999999999</v>
      </c>
      <c r="O2404">
        <v>569.03</v>
      </c>
      <c r="P2404">
        <v>660.07479999999987</v>
      </c>
      <c r="Q2404" t="str">
        <v>C66SZX-SMT SERVICE</v>
      </c>
      <c r="R2404" t="str">
        <v>ShenZhen Eastar Electronic Co., Ltd</v>
      </c>
      <c r="S2404" t="str">
        <v>Same</v>
      </c>
      <c r="T2404">
        <v>904906</v>
      </c>
      <c r="U2404">
        <v>315</v>
      </c>
      <c r="V2404" t="str">
        <v>309ASY INV-PTS SALES</v>
      </c>
      <c r="W2404">
        <v>0</v>
      </c>
      <c r="X2404" t="str">
        <v>ESDPAP19030035</v>
      </c>
      <c r="Y2404">
        <v>702704</v>
      </c>
      <c r="Z2404" t="str">
        <v>深圳市易事达电子有限公司</v>
      </c>
      <c r="AA2404">
        <v>0</v>
      </c>
      <c r="AB2404">
        <v>2019</v>
      </c>
      <c r="AC2404">
        <v>4</v>
      </c>
      <c r="AD2404" t="str">
        <v>Q1</v>
      </c>
      <c r="AE2404" t="str">
        <v>FY19/20</v>
      </c>
      <c r="AF2404" t="str">
        <v>SOUTH</v>
      </c>
    </row>
    <row r="2405" spans="1:32">
      <c r="A2405" t="str">
        <v>ESHL</v>
      </c>
      <c r="B2405" t="str">
        <v>SZX</v>
      </c>
      <c r="C2405" t="str">
        <v>SPARES/OTHER</v>
      </c>
      <c r="D2405" s="4">
        <v>43567</v>
      </c>
      <c r="E2405" t="str">
        <v>YAMAHA</v>
      </c>
      <c r="F2405">
        <v>14103436</v>
      </c>
      <c r="G2405">
        <v>43567</v>
      </c>
      <c r="H2405" t="str">
        <v>YMCT|KMB-M3854-00</v>
      </c>
      <c r="I2405" t="str">
        <v>GREASE 30G</v>
      </c>
      <c r="J2405">
        <v>1</v>
      </c>
      <c r="K2405">
        <v>1</v>
      </c>
      <c r="L2405">
        <v>375.22</v>
      </c>
      <c r="M2405" t="str">
        <v>CNY</v>
      </c>
      <c r="N2405">
        <v>1.1599999999999999</v>
      </c>
      <c r="O2405">
        <v>375.22</v>
      </c>
      <c r="P2405">
        <v>435.2552</v>
      </c>
      <c r="Q2405" t="str">
        <v>C66SZX-SMT SERVICE</v>
      </c>
      <c r="R2405" t="str">
        <v>ShenZhen Eastar Electronic Co., Ltd</v>
      </c>
      <c r="S2405" t="str">
        <v>Same</v>
      </c>
      <c r="T2405">
        <v>904906</v>
      </c>
      <c r="U2405">
        <v>208</v>
      </c>
      <c r="V2405" t="str">
        <v>309ASY INV-PTS SALES</v>
      </c>
      <c r="W2405">
        <v>0</v>
      </c>
      <c r="X2405" t="str">
        <v>ESDPAP19030035</v>
      </c>
      <c r="Y2405">
        <v>702704</v>
      </c>
      <c r="Z2405" t="str">
        <v>深圳市易事达电子有限公司</v>
      </c>
      <c r="AA2405">
        <v>0</v>
      </c>
      <c r="AB2405">
        <v>2019</v>
      </c>
      <c r="AC2405">
        <v>4</v>
      </c>
      <c r="AD2405" t="str">
        <v>Q1</v>
      </c>
      <c r="AE2405" t="str">
        <v>FY19/20</v>
      </c>
      <c r="AF2405" t="str">
        <v>SOUTH</v>
      </c>
    </row>
    <row r="2406" spans="1:32">
      <c r="A2406" t="str">
        <v>ESHL</v>
      </c>
      <c r="B2406" t="str">
        <v>SHA</v>
      </c>
      <c r="C2406" t="str">
        <v>SERVICE_CHARGE</v>
      </c>
      <c r="D2406" s="4">
        <v>43570</v>
      </c>
      <c r="E2406" t="str">
        <v>YAMAHA</v>
      </c>
      <c r="F2406">
        <v>12101028</v>
      </c>
      <c r="G2406">
        <v>43570</v>
      </c>
      <c r="H2406" t="str">
        <v>YMCT|REPAIR CHARGE</v>
      </c>
      <c r="I2406" t="str">
        <v>REPAIR CHARGE</v>
      </c>
      <c r="J2406">
        <v>2</v>
      </c>
      <c r="K2406">
        <v>2</v>
      </c>
      <c r="L2406">
        <v>5171.68</v>
      </c>
      <c r="M2406" t="str">
        <v>CNY</v>
      </c>
      <c r="N2406">
        <v>1.1599999999999999</v>
      </c>
      <c r="O2406">
        <v>5171.68</v>
      </c>
      <c r="P2406">
        <v>5999.1487999999999</v>
      </c>
      <c r="Q2406" t="str">
        <v>C66SHA-SERVICE GROUP</v>
      </c>
      <c r="R2406" t="str">
        <v>Shanghai Amphenol Airwave Communication Electronic</v>
      </c>
      <c r="S2406" t="str">
        <v>Same</v>
      </c>
      <c r="T2406">
        <v>904908</v>
      </c>
      <c r="U2406">
        <v>0</v>
      </c>
      <c r="V2406" t="str">
        <v>309ASY INV-NON-CON-V</v>
      </c>
      <c r="W2406">
        <v>0</v>
      </c>
      <c r="X2406">
        <v>0</v>
      </c>
      <c r="Y2406">
        <v>0</v>
      </c>
      <c r="Z2406" t="str">
        <v>上海安费诺永亿通讯电子有限公司</v>
      </c>
      <c r="AA2406">
        <v>0</v>
      </c>
      <c r="AB2406">
        <v>2019</v>
      </c>
      <c r="AC2406">
        <v>4</v>
      </c>
      <c r="AD2406" t="str">
        <v>Q1</v>
      </c>
      <c r="AE2406" t="str">
        <v>FY19/20</v>
      </c>
      <c r="AF2406" t="str">
        <v>EAST</v>
      </c>
    </row>
    <row r="2407" spans="1:32">
      <c r="A2407" t="str">
        <v>ESHL</v>
      </c>
      <c r="B2407" t="str">
        <v>SHA</v>
      </c>
      <c r="C2407" t="str">
        <v>FEEDER</v>
      </c>
      <c r="D2407" s="4">
        <v>43570</v>
      </c>
      <c r="E2407" t="str">
        <v>YAMAHA</v>
      </c>
      <c r="F2407">
        <v>14103437</v>
      </c>
      <c r="G2407">
        <v>43570</v>
      </c>
      <c r="H2407" t="str">
        <v>YMCT|KHJ-MC400-00</v>
      </c>
      <c r="I2407" t="str">
        <v>SS TAPE FEEDER 24mm</v>
      </c>
      <c r="J2407">
        <v>2</v>
      </c>
      <c r="K2407">
        <v>2</v>
      </c>
      <c r="L2407">
        <v>9226.5499999999993</v>
      </c>
      <c r="M2407" t="str">
        <v>CNY</v>
      </c>
      <c r="N2407">
        <v>1.1599999999999999</v>
      </c>
      <c r="O2407">
        <v>9226.5499999999993</v>
      </c>
      <c r="P2407">
        <v>10702.797999999999</v>
      </c>
      <c r="Q2407" t="str">
        <v>C66SHA-SERVICE GROUP</v>
      </c>
      <c r="R2407" t="str">
        <v>WUXI ZHUOSIKAI  Electronic Co.,Ltd</v>
      </c>
      <c r="S2407" t="str">
        <v>Same</v>
      </c>
      <c r="T2407">
        <v>904907</v>
      </c>
      <c r="U2407">
        <v>7776</v>
      </c>
      <c r="V2407" t="str">
        <v>309ASY INV-PTS SALES</v>
      </c>
      <c r="W2407">
        <v>0</v>
      </c>
      <c r="X2407">
        <v>0</v>
      </c>
      <c r="Y2407">
        <v>702969</v>
      </c>
      <c r="Z2407" t="str">
        <v>无锡卓思凯科技有限公司</v>
      </c>
      <c r="AA2407">
        <v>0</v>
      </c>
      <c r="AB2407">
        <v>2019</v>
      </c>
      <c r="AC2407">
        <v>4</v>
      </c>
      <c r="AD2407" t="str">
        <v>Q1</v>
      </c>
      <c r="AE2407" t="str">
        <v>FY19/20</v>
      </c>
      <c r="AF2407" t="str">
        <v>EAST</v>
      </c>
    </row>
    <row r="2408" spans="1:32">
      <c r="A2408" t="str">
        <v>ESHL</v>
      </c>
      <c r="B2408" t="str">
        <v>SHA</v>
      </c>
      <c r="C2408" t="str">
        <v>FEEDER</v>
      </c>
      <c r="D2408" s="4">
        <v>43570</v>
      </c>
      <c r="E2408" t="str">
        <v>YAMAHA</v>
      </c>
      <c r="F2408">
        <v>14103437</v>
      </c>
      <c r="G2408">
        <v>43570</v>
      </c>
      <c r="H2408" t="str">
        <v>YMCT|KHJ-MC500-00</v>
      </c>
      <c r="I2408" t="str">
        <v>SS TAPE FEEDER 32mm</v>
      </c>
      <c r="J2408">
        <v>1</v>
      </c>
      <c r="K2408">
        <v>1</v>
      </c>
      <c r="L2408">
        <v>5946.9</v>
      </c>
      <c r="M2408" t="str">
        <v>CNY</v>
      </c>
      <c r="N2408">
        <v>1.1599999999999999</v>
      </c>
      <c r="O2408">
        <v>5946.9</v>
      </c>
      <c r="P2408">
        <v>6898.4039999999995</v>
      </c>
      <c r="Q2408" t="str">
        <v>C66SHA-SERVICE GROUP</v>
      </c>
      <c r="R2408" t="str">
        <v>WUXI ZHUOSIKAI  Electronic Co.,Ltd</v>
      </c>
      <c r="S2408" t="str">
        <v>Same</v>
      </c>
      <c r="T2408">
        <v>904907</v>
      </c>
      <c r="U2408">
        <v>4762</v>
      </c>
      <c r="V2408" t="str">
        <v>309ASY INV-PTS SALES</v>
      </c>
      <c r="W2408">
        <v>0</v>
      </c>
      <c r="X2408">
        <v>0</v>
      </c>
      <c r="Y2408">
        <v>702969</v>
      </c>
      <c r="Z2408" t="str">
        <v>无锡卓思凯科技有限公司</v>
      </c>
      <c r="AA2408">
        <v>0</v>
      </c>
      <c r="AB2408">
        <v>2019</v>
      </c>
      <c r="AC2408">
        <v>4</v>
      </c>
      <c r="AD2408" t="str">
        <v>Q1</v>
      </c>
      <c r="AE2408" t="str">
        <v>FY19/20</v>
      </c>
      <c r="AF2408" t="str">
        <v>EAST</v>
      </c>
    </row>
    <row r="2409" spans="1:32">
      <c r="A2409" t="str">
        <v>ESHL</v>
      </c>
      <c r="B2409" t="str">
        <v>SHA</v>
      </c>
      <c r="C2409" t="str">
        <v>SPARES/OTHER</v>
      </c>
      <c r="D2409" s="4">
        <v>43570</v>
      </c>
      <c r="E2409" t="str">
        <v>YAMAHA</v>
      </c>
      <c r="F2409">
        <v>14103438</v>
      </c>
      <c r="G2409">
        <v>43570</v>
      </c>
      <c r="H2409" t="str">
        <v>YMCT|KHM-M654C-012</v>
      </c>
      <c r="I2409" t="str">
        <v>SENSOR FIBER 2</v>
      </c>
      <c r="J2409">
        <v>2</v>
      </c>
      <c r="K2409">
        <v>2</v>
      </c>
      <c r="L2409">
        <v>0</v>
      </c>
      <c r="M2409" t="str">
        <v>CNY</v>
      </c>
      <c r="N2409">
        <v>1.1599999999999999</v>
      </c>
      <c r="O2409">
        <v>0</v>
      </c>
      <c r="P2409">
        <v>0</v>
      </c>
      <c r="Q2409" t="str">
        <v>C66SHA-SERVICE GROUP</v>
      </c>
      <c r="R2409" t="str">
        <v>Shanghai Amphenol Airwave Communication Electronic</v>
      </c>
      <c r="S2409" t="str">
        <v>Same</v>
      </c>
      <c r="T2409">
        <v>904909</v>
      </c>
      <c r="U2409">
        <v>598.1</v>
      </c>
      <c r="V2409" t="str">
        <v>309ASY INV-PTS SALES</v>
      </c>
      <c r="W2409">
        <v>0</v>
      </c>
      <c r="X2409" t="str">
        <v>M10004815</v>
      </c>
      <c r="Y2409">
        <v>702994</v>
      </c>
      <c r="Z2409" t="str">
        <v>上海安费诺永亿通讯电子有限公司</v>
      </c>
      <c r="AA2409">
        <v>0</v>
      </c>
      <c r="AB2409">
        <v>2019</v>
      </c>
      <c r="AC2409">
        <v>4</v>
      </c>
      <c r="AD2409" t="str">
        <v>Q1</v>
      </c>
      <c r="AE2409" t="str">
        <v>FY19/20</v>
      </c>
      <c r="AF2409" t="str">
        <v>EAST</v>
      </c>
    </row>
    <row r="2410" spans="1:32">
      <c r="A2410" t="str">
        <v>ESHL</v>
      </c>
      <c r="B2410" t="str">
        <v>SHA</v>
      </c>
      <c r="C2410" t="str">
        <v>SPARES/OTHER</v>
      </c>
      <c r="D2410" s="4">
        <v>43570</v>
      </c>
      <c r="E2410" t="str">
        <v>YAMAHA</v>
      </c>
      <c r="F2410">
        <v>14103439</v>
      </c>
      <c r="G2410">
        <v>43570</v>
      </c>
      <c r="H2410" t="str">
        <v>YMCT|KHN-M7710-A4</v>
      </c>
      <c r="I2410" t="str">
        <v>NOZZLE 301A ASSY</v>
      </c>
      <c r="J2410">
        <v>20</v>
      </c>
      <c r="K2410">
        <v>20</v>
      </c>
      <c r="L2410">
        <v>15681.42</v>
      </c>
      <c r="M2410" t="str">
        <v>CNY</v>
      </c>
      <c r="N2410">
        <v>1.1599999999999999</v>
      </c>
      <c r="O2410">
        <v>15681.42</v>
      </c>
      <c r="P2410">
        <v>18190.447199999999</v>
      </c>
      <c r="Q2410" t="str">
        <v>C66SHA-SERVICE GROUP</v>
      </c>
      <c r="R2410" t="str">
        <v>WUXI ZHUOSIKAI  Electronic Co.,Ltd</v>
      </c>
      <c r="S2410" t="str">
        <v>Same</v>
      </c>
      <c r="T2410">
        <v>904910</v>
      </c>
      <c r="U2410">
        <v>14000</v>
      </c>
      <c r="V2410" t="str">
        <v>309ASY INV-PTS SALES</v>
      </c>
      <c r="W2410">
        <v>0</v>
      </c>
      <c r="X2410">
        <v>0</v>
      </c>
      <c r="Y2410">
        <v>703020</v>
      </c>
      <c r="Z2410" t="str">
        <v>无锡卓思凯科技有限公司</v>
      </c>
      <c r="AA2410">
        <v>0</v>
      </c>
      <c r="AB2410">
        <v>2019</v>
      </c>
      <c r="AC2410">
        <v>4</v>
      </c>
      <c r="AD2410" t="str">
        <v>Q1</v>
      </c>
      <c r="AE2410" t="str">
        <v>FY19/20</v>
      </c>
      <c r="AF2410" t="str">
        <v>EAST</v>
      </c>
    </row>
    <row r="2411" spans="1:32">
      <c r="A2411" t="str">
        <v>ESHL</v>
      </c>
      <c r="B2411" t="str">
        <v>SHA</v>
      </c>
      <c r="C2411" t="str">
        <v>SPARES/OTHER</v>
      </c>
      <c r="D2411" s="4">
        <v>43571</v>
      </c>
      <c r="E2411" t="str">
        <v>YAMAHA</v>
      </c>
      <c r="F2411">
        <v>14103440</v>
      </c>
      <c r="G2411">
        <v>43571</v>
      </c>
      <c r="H2411" t="str">
        <v>YMCT|KHY-M77A0-A0</v>
      </c>
      <c r="I2411" t="str">
        <v>NOZZLE 310A ASSY.</v>
      </c>
      <c r="J2411">
        <v>20</v>
      </c>
      <c r="K2411">
        <v>20</v>
      </c>
      <c r="L2411">
        <v>23362.83</v>
      </c>
      <c r="M2411" t="str">
        <v>CNY</v>
      </c>
      <c r="N2411">
        <v>1.1599999999999999</v>
      </c>
      <c r="O2411">
        <v>23362.83</v>
      </c>
      <c r="P2411">
        <v>27100.882799999999</v>
      </c>
      <c r="Q2411" t="str">
        <v>C66SHA-SERVICE GROUP</v>
      </c>
      <c r="R2411" t="str">
        <v>Jiangsu Hongjia Electronic Technology Co.,Ltd</v>
      </c>
      <c r="S2411" t="str">
        <v>Same</v>
      </c>
      <c r="T2411">
        <v>904911</v>
      </c>
      <c r="U2411">
        <v>20000</v>
      </c>
      <c r="V2411" t="str">
        <v>309ASY INV-PTS SALES</v>
      </c>
      <c r="W2411">
        <v>0</v>
      </c>
      <c r="X2411" t="str">
        <v>SZ20190318001</v>
      </c>
      <c r="Y2411">
        <v>703142</v>
      </c>
      <c r="Z2411" t="str">
        <v>江苏鸿佳电子科技有限公司</v>
      </c>
      <c r="AA2411">
        <v>0</v>
      </c>
      <c r="AB2411">
        <v>2019</v>
      </c>
      <c r="AC2411">
        <v>4</v>
      </c>
      <c r="AD2411" t="str">
        <v>Q1</v>
      </c>
      <c r="AE2411" t="str">
        <v>FY19/20</v>
      </c>
      <c r="AF2411" t="str">
        <v>EAST</v>
      </c>
    </row>
    <row r="2412" spans="1:32">
      <c r="A2412" t="str">
        <v>ESHL</v>
      </c>
      <c r="B2412" t="str">
        <v>BJS</v>
      </c>
      <c r="C2412" t="str">
        <v>SPARES/OTHER</v>
      </c>
      <c r="D2412" s="4">
        <v>43571</v>
      </c>
      <c r="E2412" t="str">
        <v>HELLER</v>
      </c>
      <c r="F2412">
        <v>14103441</v>
      </c>
      <c r="G2412">
        <v>43571</v>
      </c>
      <c r="H2412" t="str">
        <v>HELI|587092</v>
      </c>
      <c r="I2412" t="str">
        <v>GRAPHITE 12MM ID BEARING ALTR</v>
      </c>
      <c r="J2412">
        <v>3</v>
      </c>
      <c r="K2412">
        <v>3</v>
      </c>
      <c r="L2412">
        <v>929.2</v>
      </c>
      <c r="M2412" t="str">
        <v>CNY</v>
      </c>
      <c r="N2412">
        <v>1.1599999999999999</v>
      </c>
      <c r="O2412">
        <v>929.2</v>
      </c>
      <c r="P2412">
        <v>1077.8720000000001</v>
      </c>
      <c r="Q2412" t="str">
        <v>C66BJS-SMT SERVICE</v>
      </c>
      <c r="R2412" t="str">
        <v>Hanwang zhizao Co.,Ltd</v>
      </c>
      <c r="S2412" t="str">
        <v>Same</v>
      </c>
      <c r="T2412">
        <v>904903</v>
      </c>
      <c r="U2412">
        <v>511.62</v>
      </c>
      <c r="V2412" t="str">
        <v>309ASY INV-PTS SALES</v>
      </c>
      <c r="W2412">
        <v>0</v>
      </c>
      <c r="X2412" t="str">
        <v>汉王制造20190328</v>
      </c>
      <c r="Y2412">
        <v>703090</v>
      </c>
      <c r="Z2412" t="str">
        <v>汉王制造有限公司</v>
      </c>
      <c r="AA2412">
        <v>0</v>
      </c>
      <c r="AB2412">
        <v>2019</v>
      </c>
      <c r="AC2412">
        <v>4</v>
      </c>
      <c r="AD2412" t="str">
        <v>Q1</v>
      </c>
      <c r="AE2412" t="str">
        <v>FY19/20</v>
      </c>
      <c r="AF2412" t="str">
        <v>NORTH</v>
      </c>
    </row>
    <row r="2413" spans="1:32">
      <c r="A2413" t="str">
        <v>ESHL</v>
      </c>
      <c r="B2413" t="str">
        <v>BJS</v>
      </c>
      <c r="C2413" t="str">
        <v>SPARES/OTHER</v>
      </c>
      <c r="D2413" s="4">
        <v>43571</v>
      </c>
      <c r="E2413" t="str">
        <v>HELLER</v>
      </c>
      <c r="F2413">
        <v>14103441</v>
      </c>
      <c r="G2413">
        <v>43571</v>
      </c>
      <c r="H2413" t="str">
        <v>HELI|591539</v>
      </c>
      <c r="I2413" t="str">
        <v>GRAPHITE THRUST WASHER, 20mm ID</v>
      </c>
      <c r="J2413">
        <v>3</v>
      </c>
      <c r="K2413">
        <v>3</v>
      </c>
      <c r="L2413">
        <v>862.83</v>
      </c>
      <c r="M2413" t="str">
        <v>CNY</v>
      </c>
      <c r="N2413">
        <v>1.1599999999999999</v>
      </c>
      <c r="O2413">
        <v>862.83</v>
      </c>
      <c r="P2413">
        <v>1000.8828</v>
      </c>
      <c r="Q2413" t="str">
        <v>C66BJS-SMT SERVICE</v>
      </c>
      <c r="R2413" t="str">
        <v>Hanwang zhizao Co.,Ltd</v>
      </c>
      <c r="S2413" t="str">
        <v>Same</v>
      </c>
      <c r="T2413">
        <v>904903</v>
      </c>
      <c r="U2413">
        <v>472.22</v>
      </c>
      <c r="V2413" t="str">
        <v>309ASY INV-PTS SALES</v>
      </c>
      <c r="W2413">
        <v>0</v>
      </c>
      <c r="X2413" t="str">
        <v>汉王制造20190328</v>
      </c>
      <c r="Y2413">
        <v>703090</v>
      </c>
      <c r="Z2413" t="str">
        <v>汉王制造有限公司</v>
      </c>
      <c r="AA2413">
        <v>0</v>
      </c>
      <c r="AB2413">
        <v>2019</v>
      </c>
      <c r="AC2413">
        <v>4</v>
      </c>
      <c r="AD2413" t="str">
        <v>Q1</v>
      </c>
      <c r="AE2413" t="str">
        <v>FY19/20</v>
      </c>
      <c r="AF2413" t="str">
        <v>NORTH</v>
      </c>
    </row>
    <row r="2414" spans="1:32">
      <c r="A2414" t="str">
        <v>ESHL</v>
      </c>
      <c r="B2414" t="str">
        <v>BJS</v>
      </c>
      <c r="C2414" t="str">
        <v>SPARES/OTHER</v>
      </c>
      <c r="D2414" s="4">
        <v>43571</v>
      </c>
      <c r="E2414" t="str">
        <v>HELLER</v>
      </c>
      <c r="F2414">
        <v>14103441</v>
      </c>
      <c r="G2414">
        <v>43571</v>
      </c>
      <c r="H2414" t="str">
        <v>HELI|7176C</v>
      </c>
      <c r="I2414" t="str">
        <v>SHIM 20 ID X 28 OD X 0.3 THK</v>
      </c>
      <c r="J2414">
        <v>6</v>
      </c>
      <c r="K2414">
        <v>6</v>
      </c>
      <c r="L2414">
        <v>292.04000000000002</v>
      </c>
      <c r="M2414" t="str">
        <v>CNY</v>
      </c>
      <c r="N2414">
        <v>1.1599999999999999</v>
      </c>
      <c r="O2414">
        <v>292.04000000000002</v>
      </c>
      <c r="P2414">
        <v>338.76639999999998</v>
      </c>
      <c r="Q2414" t="str">
        <v>C66BJS-SMT SERVICE</v>
      </c>
      <c r="R2414" t="str">
        <v>Hanwang zhizao Co.,Ltd</v>
      </c>
      <c r="S2414" t="str">
        <v>Same</v>
      </c>
      <c r="T2414">
        <v>904903</v>
      </c>
      <c r="U2414">
        <v>154.19</v>
      </c>
      <c r="V2414" t="str">
        <v>309ASY INV-PTS SALES</v>
      </c>
      <c r="W2414">
        <v>0</v>
      </c>
      <c r="X2414" t="str">
        <v>汉王制造20190328</v>
      </c>
      <c r="Y2414">
        <v>703090</v>
      </c>
      <c r="Z2414" t="str">
        <v>汉王制造有限公司</v>
      </c>
      <c r="AA2414">
        <v>0</v>
      </c>
      <c r="AB2414">
        <v>2019</v>
      </c>
      <c r="AC2414">
        <v>4</v>
      </c>
      <c r="AD2414" t="str">
        <v>Q1</v>
      </c>
      <c r="AE2414" t="str">
        <v>FY19/20</v>
      </c>
      <c r="AF2414" t="str">
        <v>NORTH</v>
      </c>
    </row>
    <row r="2415" spans="1:32">
      <c r="A2415" t="str">
        <v>ESHL</v>
      </c>
      <c r="B2415" t="str">
        <v>BJS</v>
      </c>
      <c r="C2415" t="str">
        <v>SPARES/OTHER</v>
      </c>
      <c r="D2415" s="4">
        <v>43572</v>
      </c>
      <c r="E2415" t="str">
        <v>OTHERS</v>
      </c>
      <c r="F2415">
        <v>14103442</v>
      </c>
      <c r="G2415">
        <v>43572</v>
      </c>
      <c r="H2415" t="str">
        <v>ZZZZ|303YB1</v>
      </c>
      <c r="I2415" t="str">
        <v>SPECIAL NOZZLE</v>
      </c>
      <c r="J2415">
        <v>2</v>
      </c>
      <c r="K2415">
        <v>2</v>
      </c>
      <c r="L2415">
        <v>1569.91</v>
      </c>
      <c r="M2415" t="str">
        <v>CNY</v>
      </c>
      <c r="N2415">
        <v>1.1599999999999999</v>
      </c>
      <c r="O2415">
        <v>1569.91</v>
      </c>
      <c r="P2415">
        <v>1821.0955999999999</v>
      </c>
      <c r="Q2415" t="str">
        <v>C66BJS-SMT SERVICE</v>
      </c>
      <c r="R2415" t="str">
        <v>Beijing Yupont Electric Power Technology Co., Ltd</v>
      </c>
      <c r="S2415" t="str">
        <v>Same</v>
      </c>
      <c r="T2415">
        <v>904902</v>
      </c>
      <c r="U2415">
        <v>828.32</v>
      </c>
      <c r="V2415" t="str">
        <v>309ASY INV-PTS SALES</v>
      </c>
      <c r="W2415">
        <v>0</v>
      </c>
      <c r="X2415" t="str">
        <v>北京煜邦20190305</v>
      </c>
      <c r="Y2415">
        <v>703227</v>
      </c>
      <c r="Z2415" t="str">
        <v>北京煜邦电力技术股份有限公司</v>
      </c>
      <c r="AA2415">
        <v>0</v>
      </c>
      <c r="AB2415">
        <v>2019</v>
      </c>
      <c r="AC2415">
        <v>4</v>
      </c>
      <c r="AD2415" t="str">
        <v>Q1</v>
      </c>
      <c r="AE2415" t="str">
        <v>FY19/20</v>
      </c>
      <c r="AF2415" t="str">
        <v>NORTH</v>
      </c>
    </row>
    <row r="2416" spans="1:32">
      <c r="A2416" t="str">
        <v>ESHL</v>
      </c>
      <c r="B2416" t="str">
        <v>BJS</v>
      </c>
      <c r="C2416" t="str">
        <v>SPARES/OTHER</v>
      </c>
      <c r="D2416" s="4">
        <v>43572</v>
      </c>
      <c r="E2416" t="str">
        <v>OTHERS</v>
      </c>
      <c r="F2416">
        <v>14103442</v>
      </c>
      <c r="G2416">
        <v>43572</v>
      </c>
      <c r="H2416" t="str">
        <v>ZZZZ|303YB2</v>
      </c>
      <c r="I2416" t="str">
        <v>SPECIAL NOZZLE</v>
      </c>
      <c r="J2416">
        <v>2</v>
      </c>
      <c r="K2416">
        <v>2</v>
      </c>
      <c r="L2416">
        <v>1569.91</v>
      </c>
      <c r="M2416" t="str">
        <v>CNY</v>
      </c>
      <c r="N2416">
        <v>1.1599999999999999</v>
      </c>
      <c r="O2416">
        <v>1569.91</v>
      </c>
      <c r="P2416">
        <v>1821.0955999999999</v>
      </c>
      <c r="Q2416" t="str">
        <v>C66BJS-SMT SERVICE</v>
      </c>
      <c r="R2416" t="str">
        <v>Beijing Yupont Electric Power Technology Co., Ltd</v>
      </c>
      <c r="S2416" t="str">
        <v>Same</v>
      </c>
      <c r="T2416">
        <v>904902</v>
      </c>
      <c r="U2416">
        <v>828.32</v>
      </c>
      <c r="V2416" t="str">
        <v>309ASY INV-PTS SALES</v>
      </c>
      <c r="W2416">
        <v>0</v>
      </c>
      <c r="X2416" t="str">
        <v>北京煜邦20190305</v>
      </c>
      <c r="Y2416">
        <v>703227</v>
      </c>
      <c r="Z2416" t="str">
        <v>北京煜邦电力技术股份有限公司</v>
      </c>
      <c r="AA2416">
        <v>0</v>
      </c>
      <c r="AB2416">
        <v>2019</v>
      </c>
      <c r="AC2416">
        <v>4</v>
      </c>
      <c r="AD2416" t="str">
        <v>Q1</v>
      </c>
      <c r="AE2416" t="str">
        <v>FY19/20</v>
      </c>
      <c r="AF2416" t="str">
        <v>NORTH</v>
      </c>
    </row>
    <row r="2417" spans="1:32">
      <c r="A2417" t="str">
        <v>ESHL</v>
      </c>
      <c r="B2417" t="str">
        <v>BJS</v>
      </c>
      <c r="C2417" t="str">
        <v>SPARES/OTHER</v>
      </c>
      <c r="D2417" s="4">
        <v>43577</v>
      </c>
      <c r="E2417" t="str">
        <v>OTHERS</v>
      </c>
      <c r="F2417">
        <v>14103443</v>
      </c>
      <c r="G2417">
        <v>43577</v>
      </c>
      <c r="H2417" t="str">
        <v>DEKI|215607</v>
      </c>
      <c r="I2417" t="str">
        <v>BOM ASSY. BOARD CLAMP FOIL 500MM (TXT)</v>
      </c>
      <c r="J2417">
        <v>1</v>
      </c>
      <c r="K2417">
        <v>1</v>
      </c>
      <c r="L2417">
        <v>3060.35</v>
      </c>
      <c r="M2417" t="str">
        <v>CNY</v>
      </c>
      <c r="N2417">
        <v>1.1599999999999999</v>
      </c>
      <c r="O2417">
        <v>3060.35</v>
      </c>
      <c r="P2417">
        <v>3550.0059999999999</v>
      </c>
      <c r="Q2417" t="str">
        <v>C66BJS-SMT SERVICE</v>
      </c>
      <c r="R2417" t="str">
        <v>Hai Wan Safe Technologyco.Ltd</v>
      </c>
      <c r="S2417" t="str">
        <v>Same</v>
      </c>
      <c r="T2417">
        <v>904914</v>
      </c>
      <c r="U2417">
        <v>0</v>
      </c>
      <c r="V2417" t="str">
        <v>309ASY INV-PTS SALES</v>
      </c>
      <c r="W2417">
        <v>0</v>
      </c>
      <c r="X2417" t="str">
        <v>A21782</v>
      </c>
      <c r="Y2417">
        <v>703734</v>
      </c>
      <c r="Z2417" t="str">
        <v>海湾安全技术有限公司</v>
      </c>
      <c r="AA2417">
        <v>0</v>
      </c>
      <c r="AB2417">
        <v>2019</v>
      </c>
      <c r="AC2417">
        <v>4</v>
      </c>
      <c r="AD2417" t="str">
        <v>Q1</v>
      </c>
      <c r="AE2417" t="str">
        <v>FY19/20</v>
      </c>
      <c r="AF2417" t="str">
        <v>NORTH</v>
      </c>
    </row>
    <row r="2418" spans="1:32">
      <c r="A2418" t="str">
        <v>ESHL</v>
      </c>
      <c r="B2418" t="str">
        <v>SHA</v>
      </c>
      <c r="C2418" t="str">
        <v>CONTRACT_FEE</v>
      </c>
      <c r="D2418" s="4">
        <v>43578</v>
      </c>
      <c r="E2418" t="str">
        <v>OTHERS</v>
      </c>
      <c r="F2418">
        <v>13100125</v>
      </c>
      <c r="G2418">
        <v>43578</v>
      </c>
      <c r="H2418" t="str">
        <v>SAKI|SERVICE FEE</v>
      </c>
      <c r="I2418" t="str">
        <v>SERVICE FEE</v>
      </c>
      <c r="J2418">
        <v>1</v>
      </c>
      <c r="K2418">
        <v>1</v>
      </c>
      <c r="L2418">
        <v>9433.9599999999991</v>
      </c>
      <c r="M2418" t="str">
        <v>CNY</v>
      </c>
      <c r="N2418">
        <v>1.1599999999999999</v>
      </c>
      <c r="O2418">
        <v>9433.9599999999991</v>
      </c>
      <c r="P2418">
        <v>10943.393599999998</v>
      </c>
      <c r="Q2418" t="str">
        <v>C66SHA-SERVICE GROUP</v>
      </c>
      <c r="R2418" t="str">
        <v>Wuxi Electronics Manufacturing Co., Ltd.</v>
      </c>
      <c r="S2418" t="str">
        <v>Same</v>
      </c>
      <c r="T2418">
        <v>904917</v>
      </c>
      <c r="U2418">
        <v>0</v>
      </c>
      <c r="V2418" t="str">
        <v>309ASY INV-CONTRACT</v>
      </c>
      <c r="W2418">
        <v>0</v>
      </c>
      <c r="X2418">
        <v>0</v>
      </c>
      <c r="Y2418">
        <v>0</v>
      </c>
      <c r="Z2418" t="str">
        <v>无锡市同步电子制造有限公司</v>
      </c>
      <c r="AA2418">
        <v>0</v>
      </c>
      <c r="AB2418">
        <v>2019</v>
      </c>
      <c r="AC2418">
        <v>4</v>
      </c>
      <c r="AD2418" t="str">
        <v>Q1</v>
      </c>
      <c r="AE2418" t="str">
        <v>FY19/20</v>
      </c>
      <c r="AF2418" t="str">
        <v>EAST</v>
      </c>
    </row>
    <row r="2419" spans="1:32">
      <c r="A2419" t="str">
        <v>ESHL</v>
      </c>
      <c r="B2419" t="str">
        <v>SHA</v>
      </c>
      <c r="C2419" t="str">
        <v>SPARES/OTHER</v>
      </c>
      <c r="D2419" s="4">
        <v>43579</v>
      </c>
      <c r="E2419" t="str">
        <v>YAMAHA</v>
      </c>
      <c r="F2419">
        <v>14103444</v>
      </c>
      <c r="G2419">
        <v>43579</v>
      </c>
      <c r="H2419" t="str">
        <v>YMCT|KHN-M2993-S0</v>
      </c>
      <c r="I2419" t="str">
        <v>JIG CYL. 1 SPARE</v>
      </c>
      <c r="J2419">
        <v>2</v>
      </c>
      <c r="K2419">
        <v>2</v>
      </c>
      <c r="L2419">
        <v>4021.24</v>
      </c>
      <c r="M2419" t="str">
        <v>CNY</v>
      </c>
      <c r="N2419">
        <v>1.1599999999999999</v>
      </c>
      <c r="O2419">
        <v>4021.24</v>
      </c>
      <c r="P2419">
        <v>4664.6383999999998</v>
      </c>
      <c r="Q2419" t="str">
        <v>C66SHA-SERVICE GROUP</v>
      </c>
      <c r="R2419" t="str">
        <v>ZHEJIANG CHINT ELECTRICS CO.,LTD</v>
      </c>
      <c r="S2419" t="str">
        <v>Same</v>
      </c>
      <c r="T2419">
        <v>904918</v>
      </c>
      <c r="U2419">
        <v>2679</v>
      </c>
      <c r="V2419" t="str">
        <v>309ASY INV-PTS SALES</v>
      </c>
      <c r="W2419">
        <v>0</v>
      </c>
      <c r="X2419">
        <v>0</v>
      </c>
      <c r="Y2419">
        <v>703892</v>
      </c>
      <c r="Z2419" t="str">
        <v>浙江正泰电器股份有限公司</v>
      </c>
      <c r="AA2419">
        <v>0</v>
      </c>
      <c r="AB2419">
        <v>2019</v>
      </c>
      <c r="AC2419">
        <v>4</v>
      </c>
      <c r="AD2419" t="str">
        <v>Q1</v>
      </c>
      <c r="AE2419" t="str">
        <v>FY19/20</v>
      </c>
      <c r="AF2419" t="str">
        <v>EAST</v>
      </c>
    </row>
    <row r="2420" spans="1:32">
      <c r="A2420" t="str">
        <v>ESHL</v>
      </c>
      <c r="B2420" t="str">
        <v>SHA</v>
      </c>
      <c r="C2420" t="str">
        <v>SPARES/OTHER</v>
      </c>
      <c r="D2420" s="4">
        <v>43579</v>
      </c>
      <c r="E2420" t="str">
        <v>YAMAHA</v>
      </c>
      <c r="F2420">
        <v>14103445</v>
      </c>
      <c r="G2420">
        <v>43579</v>
      </c>
      <c r="H2420" t="str">
        <v>YMCT|KHJ-MC253-00</v>
      </c>
      <c r="I2420" t="str">
        <v>GEAR IDLE P3</v>
      </c>
      <c r="J2420">
        <v>20</v>
      </c>
      <c r="K2420">
        <v>20</v>
      </c>
      <c r="L2420">
        <v>1051.33</v>
      </c>
      <c r="M2420" t="str">
        <v>CNY</v>
      </c>
      <c r="N2420">
        <v>1.1599999999999999</v>
      </c>
      <c r="O2420">
        <v>1051.33</v>
      </c>
      <c r="P2420">
        <v>1219.5427999999999</v>
      </c>
      <c r="Q2420" t="str">
        <v>C66SHA-SERVICE GROUP</v>
      </c>
      <c r="R2420" t="str">
        <v>Quansheng Electronics Co., Ltd.</v>
      </c>
      <c r="S2420" t="str">
        <v>Same</v>
      </c>
      <c r="T2420">
        <v>904919</v>
      </c>
      <c r="U2420">
        <v>561.6</v>
      </c>
      <c r="V2420" t="str">
        <v>309ASY INV-PTS SALES</v>
      </c>
      <c r="W2420">
        <v>0</v>
      </c>
      <c r="X2420">
        <v>0</v>
      </c>
      <c r="Y2420">
        <v>703902</v>
      </c>
      <c r="Z2420" t="str">
        <v>福建泉盛电子有限公司</v>
      </c>
      <c r="AA2420">
        <v>0</v>
      </c>
      <c r="AB2420">
        <v>2019</v>
      </c>
      <c r="AC2420">
        <v>4</v>
      </c>
      <c r="AD2420" t="str">
        <v>Q1</v>
      </c>
      <c r="AE2420" t="str">
        <v>FY19/20</v>
      </c>
      <c r="AF2420" t="str">
        <v>EAST</v>
      </c>
    </row>
    <row r="2421" spans="1:32">
      <c r="A2421" t="str">
        <v>ESHL</v>
      </c>
      <c r="B2421" t="str">
        <v>SHA</v>
      </c>
      <c r="C2421" t="str">
        <v>SPARES/OTHER</v>
      </c>
      <c r="D2421" s="4">
        <v>43579</v>
      </c>
      <c r="E2421" t="str">
        <v>YAMAHA</v>
      </c>
      <c r="F2421">
        <v>14103445</v>
      </c>
      <c r="G2421">
        <v>43579</v>
      </c>
      <c r="H2421" t="str">
        <v>YMCT|KHJ-MC254-00</v>
      </c>
      <c r="I2421" t="str">
        <v>GEAR IDLE P4</v>
      </c>
      <c r="J2421">
        <v>10</v>
      </c>
      <c r="K2421">
        <v>10</v>
      </c>
      <c r="L2421">
        <v>525.66</v>
      </c>
      <c r="M2421" t="str">
        <v>CNY</v>
      </c>
      <c r="N2421">
        <v>1.1599999999999999</v>
      </c>
      <c r="O2421">
        <v>525.66</v>
      </c>
      <c r="P2421">
        <v>609.76559999999995</v>
      </c>
      <c r="Q2421" t="str">
        <v>C66SHA-SERVICE GROUP</v>
      </c>
      <c r="R2421" t="str">
        <v>Quansheng Electronics Co., Ltd.</v>
      </c>
      <c r="S2421" t="str">
        <v>Same</v>
      </c>
      <c r="T2421">
        <v>904919</v>
      </c>
      <c r="U2421">
        <v>280.8</v>
      </c>
      <c r="V2421" t="str">
        <v>309ASY INV-PTS SALES</v>
      </c>
      <c r="W2421">
        <v>0</v>
      </c>
      <c r="X2421">
        <v>0</v>
      </c>
      <c r="Y2421">
        <v>703902</v>
      </c>
      <c r="Z2421" t="str">
        <v>福建泉盛电子有限公司</v>
      </c>
      <c r="AA2421">
        <v>0</v>
      </c>
      <c r="AB2421">
        <v>2019</v>
      </c>
      <c r="AC2421">
        <v>4</v>
      </c>
      <c r="AD2421" t="str">
        <v>Q1</v>
      </c>
      <c r="AE2421" t="str">
        <v>FY19/20</v>
      </c>
      <c r="AF2421" t="str">
        <v>EAST</v>
      </c>
    </row>
    <row r="2422" spans="1:32">
      <c r="A2422" t="str">
        <v>ESHL</v>
      </c>
      <c r="B2422" t="str">
        <v>SZX</v>
      </c>
      <c r="C2422" t="str">
        <v>SPARES/OTHER</v>
      </c>
      <c r="D2422" s="4">
        <v>43579</v>
      </c>
      <c r="E2422" t="str">
        <v>HELLER</v>
      </c>
      <c r="F2422">
        <v>14103446</v>
      </c>
      <c r="G2422">
        <v>43579</v>
      </c>
      <c r="H2422" t="str">
        <v>HELI|593139</v>
      </c>
      <c r="I2422" t="str">
        <v>EMERSON MOTOR ASSY, 7'BW IMP, AIR</v>
      </c>
      <c r="J2422">
        <v>1</v>
      </c>
      <c r="K2422">
        <v>1</v>
      </c>
      <c r="L2422">
        <v>5128.32</v>
      </c>
      <c r="M2422" t="str">
        <v>CNY</v>
      </c>
      <c r="N2422">
        <v>1.1599999999999999</v>
      </c>
      <c r="O2422">
        <v>5128.32</v>
      </c>
      <c r="P2422">
        <v>5948.8511999999992</v>
      </c>
      <c r="Q2422" t="str">
        <v>C66SZX-SMT SERVICE</v>
      </c>
      <c r="R2422" t="str">
        <v>GSK CNC Equipment Co., Ltd</v>
      </c>
      <c r="S2422" t="str">
        <v>Same</v>
      </c>
      <c r="T2422">
        <v>904922</v>
      </c>
      <c r="U2422">
        <v>3788.15</v>
      </c>
      <c r="V2422" t="str">
        <v>309ASY INV-PTS SALES</v>
      </c>
      <c r="W2422">
        <v>0</v>
      </c>
      <c r="X2422">
        <v>42000010034</v>
      </c>
      <c r="Y2422">
        <v>704075</v>
      </c>
      <c r="Z2422" t="str">
        <v>广州数控设备有限公司</v>
      </c>
      <c r="AA2422">
        <v>0</v>
      </c>
      <c r="AB2422">
        <v>2019</v>
      </c>
      <c r="AC2422">
        <v>4</v>
      </c>
      <c r="AD2422" t="str">
        <v>Q1</v>
      </c>
      <c r="AE2422" t="str">
        <v>FY19/20</v>
      </c>
      <c r="AF2422" t="str">
        <v>SOUTH</v>
      </c>
    </row>
    <row r="2423" spans="1:32">
      <c r="A2423" t="str">
        <v>ESHL</v>
      </c>
      <c r="B2423" t="str">
        <v>SZX</v>
      </c>
      <c r="C2423" t="str">
        <v>SPARES/OTHER</v>
      </c>
      <c r="D2423" s="4">
        <v>43579</v>
      </c>
      <c r="E2423" t="str">
        <v>YAMAHA</v>
      </c>
      <c r="F2423">
        <v>14103447</v>
      </c>
      <c r="G2423">
        <v>43579</v>
      </c>
      <c r="H2423" t="str">
        <v>YMCT|KHY-M7153-10</v>
      </c>
      <c r="I2423" t="str">
        <v>VALVE</v>
      </c>
      <c r="J2423">
        <v>2</v>
      </c>
      <c r="K2423">
        <v>2</v>
      </c>
      <c r="L2423">
        <v>4700.8599999999997</v>
      </c>
      <c r="M2423" t="str">
        <v>CNY</v>
      </c>
      <c r="N2423">
        <v>1.1599999999999999</v>
      </c>
      <c r="O2423">
        <v>4700.8599999999997</v>
      </c>
      <c r="P2423">
        <v>5452.9975999999997</v>
      </c>
      <c r="Q2423" t="str">
        <v>C66SZX-SMT SERVICE</v>
      </c>
      <c r="R2423" t="str">
        <v>Dongguan Cowell Optic Electronics Co., Ltd.</v>
      </c>
      <c r="S2423" t="str">
        <v>Same</v>
      </c>
      <c r="T2423">
        <v>904920</v>
      </c>
      <c r="U2423">
        <v>3002.42</v>
      </c>
      <c r="V2423" t="str">
        <v>309ASY INV-PTS SALES</v>
      </c>
      <c r="W2423">
        <v>0</v>
      </c>
      <c r="X2423" t="str">
        <v>ZZ201903163651;ZZ201903263675</v>
      </c>
      <c r="Y2423">
        <v>704037</v>
      </c>
      <c r="Z2423" t="str">
        <v>东莞高伟光学电子有限公司</v>
      </c>
      <c r="AA2423">
        <v>0</v>
      </c>
      <c r="AB2423">
        <v>2019</v>
      </c>
      <c r="AC2423">
        <v>4</v>
      </c>
      <c r="AD2423" t="str">
        <v>Q1</v>
      </c>
      <c r="AE2423" t="str">
        <v>FY19/20</v>
      </c>
      <c r="AF2423" t="str">
        <v>SOUTH</v>
      </c>
    </row>
    <row r="2424" spans="1:32">
      <c r="A2424" t="str">
        <v>ESHL</v>
      </c>
      <c r="B2424" t="str">
        <v>SZX</v>
      </c>
      <c r="C2424" t="str">
        <v>SPARES/OTHER</v>
      </c>
      <c r="D2424" s="4">
        <v>43579</v>
      </c>
      <c r="E2424" t="str">
        <v>OTHERS</v>
      </c>
      <c r="F2424">
        <v>14103447</v>
      </c>
      <c r="G2424">
        <v>43579</v>
      </c>
      <c r="H2424" t="str">
        <v>ZZZZ|303MD</v>
      </c>
      <c r="I2424" t="str">
        <v>SPECIAL NOZZLE</v>
      </c>
      <c r="J2424">
        <v>3</v>
      </c>
      <c r="K2424">
        <v>3</v>
      </c>
      <c r="L2424">
        <v>4137.93</v>
      </c>
      <c r="M2424" t="str">
        <v>CNY</v>
      </c>
      <c r="N2424">
        <v>1.1599999999999999</v>
      </c>
      <c r="O2424">
        <v>4137.93</v>
      </c>
      <c r="P2424">
        <v>4799.9988000000003</v>
      </c>
      <c r="Q2424" t="str">
        <v>C66SZX-SMT SERVICE</v>
      </c>
      <c r="R2424" t="str">
        <v>Dongguan Cowell Optic Electronics Co., Ltd.</v>
      </c>
      <c r="S2424" t="str">
        <v>Same</v>
      </c>
      <c r="T2424">
        <v>904920</v>
      </c>
      <c r="U2424">
        <v>1672.57</v>
      </c>
      <c r="V2424" t="str">
        <v>309ASY INV-PTS SALES</v>
      </c>
      <c r="W2424">
        <v>0</v>
      </c>
      <c r="X2424" t="str">
        <v>ZZ201903163651;ZZ201903263675</v>
      </c>
      <c r="Y2424">
        <v>704037</v>
      </c>
      <c r="Z2424" t="str">
        <v>东莞高伟光学电子有限公司</v>
      </c>
      <c r="AA2424">
        <v>0</v>
      </c>
      <c r="AB2424">
        <v>2019</v>
      </c>
      <c r="AC2424">
        <v>4</v>
      </c>
      <c r="AD2424" t="str">
        <v>Q1</v>
      </c>
      <c r="AE2424" t="str">
        <v>FY19/20</v>
      </c>
      <c r="AF2424" t="str">
        <v>SOUTH</v>
      </c>
    </row>
    <row r="2425" spans="1:32">
      <c r="A2425" t="str">
        <v>ESHL</v>
      </c>
      <c r="B2425" t="str">
        <v>SZX</v>
      </c>
      <c r="C2425" t="str">
        <v>SPARES/OTHER</v>
      </c>
      <c r="D2425" s="4">
        <v>43579</v>
      </c>
      <c r="E2425" t="str">
        <v>OTHERS</v>
      </c>
      <c r="F2425">
        <v>14103448</v>
      </c>
      <c r="G2425">
        <v>43579</v>
      </c>
      <c r="H2425" t="str">
        <v>ZZZZ|193205</v>
      </c>
      <c r="I2425" t="str">
        <v>BOM SQUEEGEE USC 520MM</v>
      </c>
      <c r="J2425">
        <v>3</v>
      </c>
      <c r="K2425">
        <v>3</v>
      </c>
      <c r="L2425">
        <v>2844.83</v>
      </c>
      <c r="M2425" t="str">
        <v>CNY</v>
      </c>
      <c r="N2425">
        <v>1.1599999999999999</v>
      </c>
      <c r="O2425">
        <v>2844.83</v>
      </c>
      <c r="P2425">
        <v>3300.0027999999998</v>
      </c>
      <c r="Q2425" t="str">
        <v>C66SZX-SMT SERVICE</v>
      </c>
      <c r="R2425" t="str">
        <v>Dongguan Longsheng Electronics Co., Ltd.</v>
      </c>
      <c r="S2425" t="str">
        <v>Same</v>
      </c>
      <c r="T2425">
        <v>904921</v>
      </c>
      <c r="U2425">
        <v>2235.4</v>
      </c>
      <c r="V2425" t="str">
        <v>309ASY INV-PTS SALES</v>
      </c>
      <c r="W2425">
        <v>0</v>
      </c>
      <c r="X2425">
        <v>4600128792</v>
      </c>
      <c r="Y2425">
        <v>704072</v>
      </c>
      <c r="Z2425" t="str">
        <v>东莞龙升电子有限公司</v>
      </c>
      <c r="AA2425">
        <v>0</v>
      </c>
      <c r="AB2425">
        <v>2019</v>
      </c>
      <c r="AC2425">
        <v>4</v>
      </c>
      <c r="AD2425" t="str">
        <v>Q1</v>
      </c>
      <c r="AE2425" t="str">
        <v>FY19/20</v>
      </c>
      <c r="AF2425" t="str">
        <v>SOUTH</v>
      </c>
    </row>
    <row r="2426" spans="1:32">
      <c r="A2426" t="str">
        <v>ESHL</v>
      </c>
      <c r="B2426" t="str">
        <v>SZX</v>
      </c>
      <c r="C2426" t="str">
        <v>SPARES/OTHER</v>
      </c>
      <c r="D2426" s="4">
        <v>43580</v>
      </c>
      <c r="E2426" t="str">
        <v>OTHERS</v>
      </c>
      <c r="F2426">
        <v>14103449</v>
      </c>
      <c r="G2426">
        <v>43580</v>
      </c>
      <c r="H2426" t="str">
        <v>ZZZZ|K48-M3856-00X</v>
      </c>
      <c r="I2426" t="str">
        <v>GREASE PACK(NSL)</v>
      </c>
      <c r="J2426">
        <v>4</v>
      </c>
      <c r="K2426">
        <v>4</v>
      </c>
      <c r="L2426">
        <v>0</v>
      </c>
      <c r="M2426" t="str">
        <v>CNY</v>
      </c>
      <c r="N2426">
        <v>1.1599999999999999</v>
      </c>
      <c r="O2426">
        <v>0</v>
      </c>
      <c r="P2426">
        <v>0</v>
      </c>
      <c r="Q2426" t="str">
        <v>C66SZX-SMT SERVICE</v>
      </c>
      <c r="R2426" t="str">
        <v>Shenzhen Hengzhiyuan Technology Co., Ltd.</v>
      </c>
      <c r="S2426" t="str">
        <v>Same</v>
      </c>
      <c r="T2426">
        <v>904923</v>
      </c>
      <c r="U2426">
        <v>530.96</v>
      </c>
      <c r="V2426" t="str">
        <v>309ASY INV-PTS SALES</v>
      </c>
      <c r="W2426">
        <v>0</v>
      </c>
      <c r="X2426" t="str">
        <v>C66-CAN-19005-Hengzhiyuan</v>
      </c>
      <c r="Y2426">
        <v>704255</v>
      </c>
      <c r="Z2426" t="str">
        <v>深圳恒之源技术股份有限公司</v>
      </c>
      <c r="AA2426">
        <v>0</v>
      </c>
      <c r="AB2426">
        <v>2019</v>
      </c>
      <c r="AC2426">
        <v>4</v>
      </c>
      <c r="AD2426" t="str">
        <v>Q1</v>
      </c>
      <c r="AE2426" t="str">
        <v>FY19/20</v>
      </c>
      <c r="AF2426" t="str">
        <v>SOUTH</v>
      </c>
    </row>
    <row r="2427" spans="1:32">
      <c r="A2427" t="str">
        <v>ESHL</v>
      </c>
      <c r="B2427" t="str">
        <v>SZX</v>
      </c>
      <c r="C2427" t="str">
        <v>FEEDER</v>
      </c>
      <c r="D2427" s="4">
        <v>43580</v>
      </c>
      <c r="E2427" t="str">
        <v>YAMAHA</v>
      </c>
      <c r="F2427">
        <v>14103450</v>
      </c>
      <c r="G2427">
        <v>43580</v>
      </c>
      <c r="H2427" t="str">
        <v>YMCT|KHJ-MC500-00</v>
      </c>
      <c r="I2427" t="str">
        <v>SS TAPE FEEDER 32mm</v>
      </c>
      <c r="J2427">
        <v>2</v>
      </c>
      <c r="K2427">
        <v>2</v>
      </c>
      <c r="L2427">
        <v>12155.19</v>
      </c>
      <c r="M2427" t="str">
        <v>CNY</v>
      </c>
      <c r="N2427">
        <v>1.1599999999999999</v>
      </c>
      <c r="O2427">
        <v>12155.19</v>
      </c>
      <c r="P2427">
        <v>14100.020399999999</v>
      </c>
      <c r="Q2427" t="str">
        <v>C66SZX-SMT SERVICE</v>
      </c>
      <c r="R2427" t="str">
        <v>Shenzhen MTC Co., Ltd.</v>
      </c>
      <c r="S2427" t="str">
        <v>Same</v>
      </c>
      <c r="T2427">
        <v>904924</v>
      </c>
      <c r="U2427">
        <v>9524</v>
      </c>
      <c r="V2427" t="str">
        <v>309ASY INV-PTS SALES</v>
      </c>
      <c r="W2427">
        <v>0</v>
      </c>
      <c r="X2427">
        <v>4820018809</v>
      </c>
      <c r="Y2427">
        <v>704299</v>
      </c>
      <c r="Z2427" t="str">
        <v>深圳市兆驰节能照明股份有限公司</v>
      </c>
      <c r="AA2427">
        <v>0</v>
      </c>
      <c r="AB2427">
        <v>2019</v>
      </c>
      <c r="AC2427">
        <v>4</v>
      </c>
      <c r="AD2427" t="str">
        <v>Q1</v>
      </c>
      <c r="AE2427" t="str">
        <v>FY19/20</v>
      </c>
      <c r="AF2427" t="str">
        <v>SOUTH</v>
      </c>
    </row>
    <row r="2428" spans="1:32">
      <c r="A2428" t="str">
        <v>ESHL</v>
      </c>
      <c r="B2428" t="str">
        <v>BJS</v>
      </c>
      <c r="C2428" t="str">
        <v>SPARES/OTHER</v>
      </c>
      <c r="D2428" s="4">
        <v>43581</v>
      </c>
      <c r="E2428" t="str">
        <v>YAMAHA</v>
      </c>
      <c r="F2428">
        <v>14103451</v>
      </c>
      <c r="G2428">
        <v>43581</v>
      </c>
      <c r="H2428" t="str">
        <v>YMCT|KHN-M7710-A4</v>
      </c>
      <c r="I2428" t="str">
        <v>NOZZLE 301A ASSY</v>
      </c>
      <c r="J2428">
        <v>10</v>
      </c>
      <c r="K2428">
        <v>10</v>
      </c>
      <c r="L2428">
        <v>6327.43</v>
      </c>
      <c r="M2428" t="str">
        <v>CNY</v>
      </c>
      <c r="N2428">
        <v>1.1599999999999999</v>
      </c>
      <c r="O2428">
        <v>6327.43</v>
      </c>
      <c r="P2428">
        <v>7339.8188</v>
      </c>
      <c r="Q2428" t="str">
        <v>C66BJS-SMT SERVICE</v>
      </c>
      <c r="R2428" t="str">
        <v>Zhuozhou Yuanyuan Electronic Technology Co., Ltd.</v>
      </c>
      <c r="S2428" t="str">
        <v>Same</v>
      </c>
      <c r="T2428">
        <v>904915</v>
      </c>
      <c r="U2428">
        <v>5040</v>
      </c>
      <c r="V2428" t="str">
        <v>309ASY INV-PTS SALES</v>
      </c>
      <c r="W2428">
        <v>0</v>
      </c>
      <c r="X2428" t="str">
        <v>涿州元元20190419R1</v>
      </c>
      <c r="Y2428">
        <v>704453</v>
      </c>
      <c r="Z2428" t="str">
        <v>涿州元元电子科技有限公司</v>
      </c>
      <c r="AA2428">
        <v>0</v>
      </c>
      <c r="AB2428">
        <v>2019</v>
      </c>
      <c r="AC2428">
        <v>4</v>
      </c>
      <c r="AD2428" t="str">
        <v>Q1</v>
      </c>
      <c r="AE2428" t="str">
        <v>FY19/20</v>
      </c>
      <c r="AF2428" t="str">
        <v>NORTH</v>
      </c>
    </row>
    <row r="2429" spans="1:32">
      <c r="A2429" t="str">
        <v>ESHL</v>
      </c>
      <c r="B2429" t="str">
        <v>BJS</v>
      </c>
      <c r="C2429" t="str">
        <v>SPARES/OTHER</v>
      </c>
      <c r="D2429" s="4">
        <v>43581</v>
      </c>
      <c r="E2429" t="str">
        <v>YAMAHA</v>
      </c>
      <c r="F2429">
        <v>14103451</v>
      </c>
      <c r="G2429">
        <v>43581</v>
      </c>
      <c r="H2429" t="str">
        <v>YMCT|KHN-M7720-A3</v>
      </c>
      <c r="I2429" t="str">
        <v>NOZZLE 302A ASSY</v>
      </c>
      <c r="J2429">
        <v>4</v>
      </c>
      <c r="K2429">
        <v>4</v>
      </c>
      <c r="L2429">
        <v>2520.35</v>
      </c>
      <c r="M2429" t="str">
        <v>CNY</v>
      </c>
      <c r="N2429">
        <v>1.1599999999999999</v>
      </c>
      <c r="O2429">
        <v>2520.35</v>
      </c>
      <c r="P2429">
        <v>2923.6059999999998</v>
      </c>
      <c r="Q2429" t="str">
        <v>C66BJS-SMT SERVICE</v>
      </c>
      <c r="R2429" t="str">
        <v>Zhuozhou Yuanyuan Electronic Technology Co., Ltd.</v>
      </c>
      <c r="S2429" t="str">
        <v>Same</v>
      </c>
      <c r="T2429">
        <v>904915</v>
      </c>
      <c r="U2429">
        <v>2020</v>
      </c>
      <c r="V2429" t="str">
        <v>309ASY INV-PTS SALES</v>
      </c>
      <c r="W2429">
        <v>0</v>
      </c>
      <c r="X2429" t="str">
        <v>涿州元元20190419R1</v>
      </c>
      <c r="Y2429">
        <v>704453</v>
      </c>
      <c r="Z2429" t="str">
        <v>涿州元元电子科技有限公司</v>
      </c>
      <c r="AA2429">
        <v>0</v>
      </c>
      <c r="AB2429">
        <v>2019</v>
      </c>
      <c r="AC2429">
        <v>4</v>
      </c>
      <c r="AD2429" t="str">
        <v>Q1</v>
      </c>
      <c r="AE2429" t="str">
        <v>FY19/20</v>
      </c>
      <c r="AF2429" t="str">
        <v>NORTH</v>
      </c>
    </row>
    <row r="2430" spans="1:32">
      <c r="A2430" t="str">
        <v>ESHL</v>
      </c>
      <c r="B2430" t="str">
        <v>SHA</v>
      </c>
      <c r="C2430" t="str">
        <v>FEEDER</v>
      </c>
      <c r="D2430" s="4">
        <v>43581</v>
      </c>
      <c r="E2430" t="str">
        <v>YAMAHA</v>
      </c>
      <c r="F2430">
        <v>14103452</v>
      </c>
      <c r="G2430">
        <v>43581</v>
      </c>
      <c r="H2430" t="str">
        <v>YMCT|KHJ-MC200-00</v>
      </c>
      <c r="I2430" t="str">
        <v>SS TAPE FEEDER 12/16mm</v>
      </c>
      <c r="J2430">
        <v>5</v>
      </c>
      <c r="K2430">
        <v>5</v>
      </c>
      <c r="L2430">
        <v>21455.75</v>
      </c>
      <c r="M2430" t="str">
        <v>CNY</v>
      </c>
      <c r="N2430">
        <v>1.1599999999999999</v>
      </c>
      <c r="O2430">
        <v>21455.75</v>
      </c>
      <c r="P2430">
        <v>24888.67</v>
      </c>
      <c r="Q2430" t="str">
        <v>C66SHA-SERVICE GROUP</v>
      </c>
      <c r="R2430" t="str">
        <v>Yueqing Originality Photography Equipment Co., Ltd</v>
      </c>
      <c r="S2430" t="str">
        <v>Same</v>
      </c>
      <c r="T2430">
        <v>904925</v>
      </c>
      <c r="U2430">
        <v>17500</v>
      </c>
      <c r="V2430" t="str">
        <v>309ASY INV-PTS SALES</v>
      </c>
      <c r="W2430">
        <v>0</v>
      </c>
      <c r="X2430">
        <v>0</v>
      </c>
      <c r="Y2430">
        <v>704451</v>
      </c>
      <c r="Z2430" t="str">
        <v>乐清市创意影视器材有限公司</v>
      </c>
      <c r="AA2430">
        <v>0</v>
      </c>
      <c r="AB2430">
        <v>2019</v>
      </c>
      <c r="AC2430">
        <v>4</v>
      </c>
      <c r="AD2430" t="str">
        <v>Q1</v>
      </c>
      <c r="AE2430" t="str">
        <v>FY19/20</v>
      </c>
      <c r="AF2430" t="str">
        <v>EAST</v>
      </c>
    </row>
    <row r="2431" spans="1:32">
      <c r="A2431" t="str">
        <v>ESHL</v>
      </c>
      <c r="B2431" t="str">
        <v>SHA</v>
      </c>
      <c r="C2431" t="str">
        <v>FEEDER</v>
      </c>
      <c r="D2431" s="4">
        <v>43581</v>
      </c>
      <c r="E2431" t="str">
        <v>YAMAHA</v>
      </c>
      <c r="F2431">
        <v>14103452</v>
      </c>
      <c r="G2431">
        <v>43581</v>
      </c>
      <c r="H2431" t="str">
        <v>YMCT|KHJ-MC400-00</v>
      </c>
      <c r="I2431" t="str">
        <v>SS TAPE FEEDER 24mm</v>
      </c>
      <c r="J2431">
        <v>1</v>
      </c>
      <c r="K2431">
        <v>1</v>
      </c>
      <c r="L2431">
        <v>4990.2700000000004</v>
      </c>
      <c r="M2431" t="str">
        <v>CNY</v>
      </c>
      <c r="N2431">
        <v>1.1599999999999999</v>
      </c>
      <c r="O2431">
        <v>4990.2700000000004</v>
      </c>
      <c r="P2431">
        <v>5788.7132000000001</v>
      </c>
      <c r="Q2431" t="str">
        <v>C66SHA-SERVICE GROUP</v>
      </c>
      <c r="R2431" t="str">
        <v>Yueqing Originality Photography Equipment Co., Ltd</v>
      </c>
      <c r="S2431" t="str">
        <v>Same</v>
      </c>
      <c r="T2431">
        <v>904925</v>
      </c>
      <c r="U2431">
        <v>3800</v>
      </c>
      <c r="V2431" t="str">
        <v>309ASY INV-PTS SALES</v>
      </c>
      <c r="W2431">
        <v>0</v>
      </c>
      <c r="X2431">
        <v>0</v>
      </c>
      <c r="Y2431">
        <v>704451</v>
      </c>
      <c r="Z2431" t="str">
        <v>乐清市创意影视器材有限公司</v>
      </c>
      <c r="AA2431">
        <v>0</v>
      </c>
      <c r="AB2431">
        <v>2019</v>
      </c>
      <c r="AC2431">
        <v>4</v>
      </c>
      <c r="AD2431" t="str">
        <v>Q1</v>
      </c>
      <c r="AE2431" t="str">
        <v>FY19/20</v>
      </c>
      <c r="AF2431" t="str">
        <v>EAST</v>
      </c>
    </row>
    <row r="2432" spans="1:32">
      <c r="A2432" t="str">
        <v>ESHL</v>
      </c>
      <c r="B2432" t="str">
        <v>BJS</v>
      </c>
      <c r="C2432" t="str">
        <v>FEEDER</v>
      </c>
      <c r="D2432" s="4">
        <v>43581</v>
      </c>
      <c r="E2432" t="str">
        <v>YAMAHA</v>
      </c>
      <c r="F2432">
        <v>14103453</v>
      </c>
      <c r="G2432">
        <v>43581</v>
      </c>
      <c r="H2432" t="str">
        <v>YMCT|KHJ-MC100-00</v>
      </c>
      <c r="I2432" t="str">
        <v>SS TAPE FEEDER 8mm</v>
      </c>
      <c r="J2432">
        <v>65</v>
      </c>
      <c r="K2432">
        <v>65</v>
      </c>
      <c r="L2432">
        <v>161176.99</v>
      </c>
      <c r="M2432" t="str">
        <v>CNY</v>
      </c>
      <c r="N2432">
        <v>1.1599999999999999</v>
      </c>
      <c r="O2432">
        <v>161176.99</v>
      </c>
      <c r="P2432">
        <v>186965.30839999998</v>
      </c>
      <c r="Q2432" t="str">
        <v>C66BJS-SMT SERVICE</v>
      </c>
      <c r="R2432" t="str">
        <v>Beijing Promise &amp; Credit of Electronic Science and</v>
      </c>
      <c r="S2432" t="str">
        <v>Same</v>
      </c>
      <c r="T2432">
        <v>904913</v>
      </c>
      <c r="U2432">
        <v>162500</v>
      </c>
      <c r="V2432" t="str">
        <v>309ASY INV-PTS SALES</v>
      </c>
      <c r="W2432">
        <v>0</v>
      </c>
      <c r="X2432" t="str">
        <v>C66BJS20190325</v>
      </c>
      <c r="Y2432">
        <v>704531</v>
      </c>
      <c r="Z2432" t="str">
        <v>北京鼎和信电子科技有限责任公司</v>
      </c>
      <c r="AA2432">
        <v>0</v>
      </c>
      <c r="AB2432">
        <v>2019</v>
      </c>
      <c r="AC2432">
        <v>4</v>
      </c>
      <c r="AD2432" t="str">
        <v>Q1</v>
      </c>
      <c r="AE2432" t="str">
        <v>FY19/20</v>
      </c>
      <c r="AF2432" t="str">
        <v>NORTH</v>
      </c>
    </row>
    <row r="2433" spans="1:32">
      <c r="A2433" t="str">
        <v>ESHL</v>
      </c>
      <c r="B2433" t="str">
        <v>BJS</v>
      </c>
      <c r="C2433" t="str">
        <v>FEEDER</v>
      </c>
      <c r="D2433" s="4">
        <v>43581</v>
      </c>
      <c r="E2433" t="str">
        <v>YAMAHA</v>
      </c>
      <c r="F2433">
        <v>14103453</v>
      </c>
      <c r="G2433">
        <v>43581</v>
      </c>
      <c r="H2433" t="str">
        <v>YMCT|KHJ-MC200-00</v>
      </c>
      <c r="I2433" t="str">
        <v>SS TAPE FEEDER 12/16mm</v>
      </c>
      <c r="J2433">
        <v>20</v>
      </c>
      <c r="K2433">
        <v>20</v>
      </c>
      <c r="L2433">
        <v>68371.679999999993</v>
      </c>
      <c r="M2433" t="str">
        <v>CNY</v>
      </c>
      <c r="N2433">
        <v>1.1599999999999999</v>
      </c>
      <c r="O2433">
        <v>68371.679999999993</v>
      </c>
      <c r="P2433">
        <v>79311.148799999981</v>
      </c>
      <c r="Q2433" t="str">
        <v>C66BJS-SMT SERVICE</v>
      </c>
      <c r="R2433" t="str">
        <v>Beijing Promise &amp; Credit of Electronic Science and</v>
      </c>
      <c r="S2433" t="str">
        <v>Same</v>
      </c>
      <c r="T2433">
        <v>904913</v>
      </c>
      <c r="U2433">
        <v>70000</v>
      </c>
      <c r="V2433" t="str">
        <v>309ASY INV-PTS SALES</v>
      </c>
      <c r="W2433">
        <v>0</v>
      </c>
      <c r="X2433" t="str">
        <v>C66BJS20190325</v>
      </c>
      <c r="Y2433">
        <v>704531</v>
      </c>
      <c r="Z2433" t="str">
        <v>北京鼎和信电子科技有限责任公司</v>
      </c>
      <c r="AA2433">
        <v>0</v>
      </c>
      <c r="AB2433">
        <v>2019</v>
      </c>
      <c r="AC2433">
        <v>4</v>
      </c>
      <c r="AD2433" t="str">
        <v>Q1</v>
      </c>
      <c r="AE2433" t="str">
        <v>FY19/20</v>
      </c>
      <c r="AF2433" t="str">
        <v>NORTH</v>
      </c>
    </row>
    <row r="2434" spans="1:32">
      <c r="A2434" t="str">
        <v>ESHL</v>
      </c>
      <c r="B2434" t="str">
        <v>BJS</v>
      </c>
      <c r="C2434" t="str">
        <v>FEEDER</v>
      </c>
      <c r="D2434" s="4">
        <v>43581</v>
      </c>
      <c r="E2434" t="str">
        <v>YAMAHA</v>
      </c>
      <c r="F2434">
        <v>14103453</v>
      </c>
      <c r="G2434">
        <v>43581</v>
      </c>
      <c r="H2434" t="str">
        <v>YMCT|KHJ-MC600-00</v>
      </c>
      <c r="I2434" t="str">
        <v>SS TAPE FEEDER 44mm</v>
      </c>
      <c r="J2434">
        <v>1</v>
      </c>
      <c r="K2434">
        <v>1</v>
      </c>
      <c r="L2434">
        <v>8238.94</v>
      </c>
      <c r="M2434" t="str">
        <v>CNY</v>
      </c>
      <c r="N2434">
        <v>1.1599999999999999</v>
      </c>
      <c r="O2434">
        <v>8238.94</v>
      </c>
      <c r="P2434">
        <v>9557.1703999999991</v>
      </c>
      <c r="Q2434" t="str">
        <v>C66BJS-SMT SERVICE</v>
      </c>
      <c r="R2434" t="str">
        <v>Beijing Promise &amp; Credit of Electronic Science and</v>
      </c>
      <c r="S2434" t="str">
        <v>Same</v>
      </c>
      <c r="T2434">
        <v>904913</v>
      </c>
      <c r="U2434">
        <v>6800</v>
      </c>
      <c r="V2434" t="str">
        <v>309ASY INV-PTS SALES</v>
      </c>
      <c r="W2434">
        <v>0</v>
      </c>
      <c r="X2434" t="str">
        <v>C66BJS20190325</v>
      </c>
      <c r="Y2434">
        <v>704531</v>
      </c>
      <c r="Z2434" t="str">
        <v>北京鼎和信电子科技有限责任公司</v>
      </c>
      <c r="AA2434">
        <v>0</v>
      </c>
      <c r="AB2434">
        <v>2019</v>
      </c>
      <c r="AC2434">
        <v>4</v>
      </c>
      <c r="AD2434" t="str">
        <v>Q1</v>
      </c>
      <c r="AE2434" t="str">
        <v>FY19/20</v>
      </c>
      <c r="AF2434" t="str">
        <v>NORTH</v>
      </c>
    </row>
    <row r="2435" spans="1:32">
      <c r="A2435" t="str">
        <v>ESHL</v>
      </c>
      <c r="B2435" t="str">
        <v>SHA</v>
      </c>
      <c r="C2435" t="str">
        <v>SERVICE_CHARGE</v>
      </c>
      <c r="D2435" s="4">
        <v>43592</v>
      </c>
      <c r="E2435" t="str">
        <v>YAMAHA</v>
      </c>
      <c r="F2435">
        <v>12101029</v>
      </c>
      <c r="G2435">
        <v>43592</v>
      </c>
      <c r="H2435" t="str">
        <v>YMCT|REPAIR CHARGE</v>
      </c>
      <c r="I2435" t="str">
        <v>REPAIR CHARGE</v>
      </c>
      <c r="J2435">
        <v>4</v>
      </c>
      <c r="K2435">
        <v>4</v>
      </c>
      <c r="L2435">
        <v>10343.36</v>
      </c>
      <c r="M2435" t="str">
        <v>CNY</v>
      </c>
      <c r="N2435">
        <v>1.1599999999999999</v>
      </c>
      <c r="O2435">
        <v>10343.36</v>
      </c>
      <c r="P2435">
        <v>11998.2976</v>
      </c>
      <c r="Q2435" t="str">
        <v>C66SHA-SERVICE GROUP</v>
      </c>
      <c r="R2435" t="str">
        <v>Shanghai Amphenol Airwave Communication Electronic</v>
      </c>
      <c r="S2435" t="str">
        <v>Same</v>
      </c>
      <c r="T2435">
        <v>904929</v>
      </c>
      <c r="U2435">
        <v>0</v>
      </c>
      <c r="V2435" t="str">
        <v>309ASY INV-NON-CON-V</v>
      </c>
      <c r="W2435">
        <v>0</v>
      </c>
      <c r="X2435">
        <v>0</v>
      </c>
      <c r="Y2435">
        <v>0</v>
      </c>
      <c r="Z2435" t="str">
        <v>上海安费诺永亿通讯电子有限公司</v>
      </c>
      <c r="AA2435">
        <v>0</v>
      </c>
      <c r="AB2435">
        <v>2019</v>
      </c>
      <c r="AC2435">
        <v>5</v>
      </c>
      <c r="AD2435" t="str">
        <v>Q1</v>
      </c>
      <c r="AE2435" t="str">
        <v>FY19/20</v>
      </c>
      <c r="AF2435" t="str">
        <v>EAST</v>
      </c>
    </row>
    <row r="2436" spans="1:32">
      <c r="A2436" t="str">
        <v>ESHL</v>
      </c>
      <c r="B2436" t="str">
        <v>SHA</v>
      </c>
      <c r="C2436" t="str">
        <v>SPARES/OTHER</v>
      </c>
      <c r="D2436" s="4">
        <v>43592</v>
      </c>
      <c r="E2436" t="str">
        <v>YAMAHA</v>
      </c>
      <c r="F2436">
        <v>14103454</v>
      </c>
      <c r="G2436">
        <v>43592</v>
      </c>
      <c r="H2436" t="str">
        <v>YMCT|KHM-M654C-01</v>
      </c>
      <c r="I2436" t="str">
        <v>SENSOR,FIBER 2</v>
      </c>
      <c r="J2436">
        <v>3</v>
      </c>
      <c r="K2436">
        <v>3</v>
      </c>
      <c r="L2436">
        <v>0</v>
      </c>
      <c r="M2436" t="str">
        <v>CNY</v>
      </c>
      <c r="N2436">
        <v>1.1599999999999999</v>
      </c>
      <c r="O2436">
        <v>0</v>
      </c>
      <c r="P2436">
        <v>0</v>
      </c>
      <c r="Q2436" t="str">
        <v>C66SHA-SERVICE GROUP</v>
      </c>
      <c r="R2436" t="str">
        <v>Shanghai Amphenol Airwave Communication Electronic</v>
      </c>
      <c r="S2436" t="str">
        <v>Same</v>
      </c>
      <c r="T2436">
        <v>904927</v>
      </c>
      <c r="U2436">
        <v>0</v>
      </c>
      <c r="V2436" t="str">
        <v>309ASY INV-PTS SALES</v>
      </c>
      <c r="W2436">
        <v>0</v>
      </c>
      <c r="X2436">
        <v>0</v>
      </c>
      <c r="Y2436">
        <v>705499</v>
      </c>
      <c r="Z2436" t="str">
        <v>上海安费诺永亿通讯电子有限公司</v>
      </c>
      <c r="AA2436">
        <v>0</v>
      </c>
      <c r="AB2436">
        <v>2019</v>
      </c>
      <c r="AC2436">
        <v>5</v>
      </c>
      <c r="AD2436" t="str">
        <v>Q1</v>
      </c>
      <c r="AE2436" t="str">
        <v>FY19/20</v>
      </c>
      <c r="AF2436" t="str">
        <v>EAST</v>
      </c>
    </row>
    <row r="2437" spans="1:32">
      <c r="A2437" t="str">
        <v>ESHL</v>
      </c>
      <c r="B2437" t="str">
        <v>SHA</v>
      </c>
      <c r="C2437" t="str">
        <v>SPARES/OTHER</v>
      </c>
      <c r="D2437" s="4">
        <v>43592</v>
      </c>
      <c r="E2437" t="str">
        <v>YAMAHA</v>
      </c>
      <c r="F2437">
        <v>14103454</v>
      </c>
      <c r="G2437">
        <v>43592</v>
      </c>
      <c r="H2437" t="str">
        <v>YMCT|KHM-M654C-012</v>
      </c>
      <c r="I2437" t="str">
        <v>SENSOR FIBER 2</v>
      </c>
      <c r="J2437">
        <v>1</v>
      </c>
      <c r="K2437">
        <v>1</v>
      </c>
      <c r="L2437">
        <v>0</v>
      </c>
      <c r="M2437" t="str">
        <v>CNY</v>
      </c>
      <c r="N2437">
        <v>1.1599999999999999</v>
      </c>
      <c r="O2437">
        <v>0</v>
      </c>
      <c r="P2437">
        <v>0</v>
      </c>
      <c r="Q2437" t="str">
        <v>C66SHA-SERVICE GROUP</v>
      </c>
      <c r="R2437" t="str">
        <v>Shanghai Amphenol Airwave Communication Electronic</v>
      </c>
      <c r="S2437" t="str">
        <v>Same</v>
      </c>
      <c r="T2437">
        <v>904927</v>
      </c>
      <c r="U2437">
        <v>299.05</v>
      </c>
      <c r="V2437" t="str">
        <v>309ASY INV-PTS SALES</v>
      </c>
      <c r="W2437">
        <v>0</v>
      </c>
      <c r="X2437">
        <v>0</v>
      </c>
      <c r="Y2437">
        <v>705499</v>
      </c>
      <c r="Z2437" t="str">
        <v>上海安费诺永亿通讯电子有限公司</v>
      </c>
      <c r="AA2437">
        <v>0</v>
      </c>
      <c r="AB2437">
        <v>2019</v>
      </c>
      <c r="AC2437">
        <v>5</v>
      </c>
      <c r="AD2437" t="str">
        <v>Q1</v>
      </c>
      <c r="AE2437" t="str">
        <v>FY19/20</v>
      </c>
      <c r="AF2437" t="str">
        <v>EAST</v>
      </c>
    </row>
    <row r="2438" spans="1:32">
      <c r="A2438" t="str">
        <v>ESHL</v>
      </c>
      <c r="B2438" t="str">
        <v>SHA</v>
      </c>
      <c r="C2438" t="str">
        <v>SPARES/OTHER</v>
      </c>
      <c r="D2438" s="4">
        <v>43592</v>
      </c>
      <c r="E2438" t="str">
        <v>OTHERS</v>
      </c>
      <c r="F2438">
        <v>14103455</v>
      </c>
      <c r="G2438">
        <v>43592</v>
      </c>
      <c r="H2438" t="str">
        <v>ZZZZ|MANUAL TRAY FEEDER</v>
      </c>
      <c r="I2438" t="str">
        <v>.</v>
      </c>
      <c r="J2438">
        <v>2</v>
      </c>
      <c r="K2438">
        <v>2</v>
      </c>
      <c r="L2438">
        <v>3484.96</v>
      </c>
      <c r="M2438" t="str">
        <v>CNY</v>
      </c>
      <c r="N2438">
        <v>1.1599999999999999</v>
      </c>
      <c r="O2438">
        <v>3484.96</v>
      </c>
      <c r="P2438">
        <v>4042.5535999999997</v>
      </c>
      <c r="Q2438" t="str">
        <v>C66SHA-SERVICE GROUP</v>
      </c>
      <c r="R2438" t="str">
        <v>Shanghai Amphenol Airwave Communication Electronic</v>
      </c>
      <c r="S2438" t="str">
        <v>Same</v>
      </c>
      <c r="T2438">
        <v>904928</v>
      </c>
      <c r="U2438">
        <v>2265.4899999999998</v>
      </c>
      <c r="V2438" t="str">
        <v>309ASY INV-PTS SALES</v>
      </c>
      <c r="W2438">
        <v>0</v>
      </c>
      <c r="X2438">
        <v>0</v>
      </c>
      <c r="Y2438">
        <v>705503</v>
      </c>
      <c r="Z2438" t="str">
        <v>上海安费诺永亿通讯电子有限公司</v>
      </c>
      <c r="AA2438">
        <v>0</v>
      </c>
      <c r="AB2438">
        <v>2019</v>
      </c>
      <c r="AC2438">
        <v>5</v>
      </c>
      <c r="AD2438" t="str">
        <v>Q1</v>
      </c>
      <c r="AE2438" t="str">
        <v>FY19/20</v>
      </c>
      <c r="AF2438" t="str">
        <v>EAST</v>
      </c>
    </row>
    <row r="2439" spans="1:32">
      <c r="A2439" t="str">
        <v>ESHL</v>
      </c>
      <c r="B2439" t="str">
        <v>SHA</v>
      </c>
      <c r="C2439" t="str">
        <v>SERVICE_CHARGE</v>
      </c>
      <c r="D2439" s="4">
        <v>43594</v>
      </c>
      <c r="E2439" t="str">
        <v>YAMAHA</v>
      </c>
      <c r="F2439">
        <v>12101030</v>
      </c>
      <c r="G2439">
        <v>43594</v>
      </c>
      <c r="H2439" t="str">
        <v>YMCT|REPAIR CHARGE</v>
      </c>
      <c r="I2439" t="str">
        <v>REPAIR CHARGE</v>
      </c>
      <c r="J2439">
        <v>1</v>
      </c>
      <c r="K2439">
        <v>1</v>
      </c>
      <c r="L2439">
        <v>2104.42</v>
      </c>
      <c r="M2439" t="str">
        <v>CNY</v>
      </c>
      <c r="N2439">
        <v>1.1599999999999999</v>
      </c>
      <c r="O2439">
        <v>2104.42</v>
      </c>
      <c r="P2439">
        <v>2441.1271999999999</v>
      </c>
      <c r="Q2439" t="str">
        <v>C66SHA-SERVICE GROUP</v>
      </c>
      <c r="R2439" t="str">
        <v>Zhejiang Yitu Electric Vehicle Co., Ltd.</v>
      </c>
      <c r="S2439" t="str">
        <v>Same</v>
      </c>
      <c r="T2439">
        <v>904932</v>
      </c>
      <c r="U2439">
        <v>0</v>
      </c>
      <c r="V2439" t="str">
        <v>309ASY INV-NON-CON-V</v>
      </c>
      <c r="W2439">
        <v>0</v>
      </c>
      <c r="X2439">
        <v>0</v>
      </c>
      <c r="Y2439">
        <v>0</v>
      </c>
      <c r="Z2439" t="str">
        <v>浙江易途电动车业有限公司</v>
      </c>
      <c r="AA2439">
        <v>0</v>
      </c>
      <c r="AB2439">
        <v>2019</v>
      </c>
      <c r="AC2439">
        <v>5</v>
      </c>
      <c r="AD2439" t="str">
        <v>Q1</v>
      </c>
      <c r="AE2439" t="str">
        <v>FY19/20</v>
      </c>
      <c r="AF2439" t="str">
        <v>EAST</v>
      </c>
    </row>
    <row r="2440" spans="1:32">
      <c r="A2440" t="str">
        <v>ESHL</v>
      </c>
      <c r="B2440" t="str">
        <v>SHA</v>
      </c>
      <c r="C2440" t="str">
        <v>CONTRACT_FEE</v>
      </c>
      <c r="D2440" s="4">
        <v>43594</v>
      </c>
      <c r="E2440" t="str">
        <v>YAMAHA</v>
      </c>
      <c r="F2440">
        <v>13100126</v>
      </c>
      <c r="G2440">
        <v>43594</v>
      </c>
      <c r="H2440" t="str">
        <v>YMCT|SERVICE FEE</v>
      </c>
      <c r="I2440" t="str">
        <v>SERVICE CHARGE</v>
      </c>
      <c r="J2440">
        <v>1</v>
      </c>
      <c r="K2440">
        <v>1</v>
      </c>
      <c r="L2440">
        <v>11320.75</v>
      </c>
      <c r="M2440" t="str">
        <v>CNY</v>
      </c>
      <c r="N2440">
        <v>1.1599999999999999</v>
      </c>
      <c r="O2440">
        <v>11320.75</v>
      </c>
      <c r="P2440">
        <v>13132.07</v>
      </c>
      <c r="Q2440" t="str">
        <v>C66SHA-SERVICE GROUP</v>
      </c>
      <c r="R2440" t="str">
        <v>Putian Zhuo Ke Electronics Co., Ltd.</v>
      </c>
      <c r="S2440" t="str">
        <v>Same</v>
      </c>
      <c r="T2440">
        <v>904931</v>
      </c>
      <c r="U2440">
        <v>0</v>
      </c>
      <c r="V2440" t="str">
        <v>309ASY INV-CONTRACT</v>
      </c>
      <c r="W2440">
        <v>0</v>
      </c>
      <c r="X2440">
        <v>0</v>
      </c>
      <c r="Y2440">
        <v>0</v>
      </c>
      <c r="Z2440" t="str">
        <v>莆田市卓科电子有限公司</v>
      </c>
      <c r="AA2440">
        <v>0</v>
      </c>
      <c r="AB2440">
        <v>2019</v>
      </c>
      <c r="AC2440">
        <v>5</v>
      </c>
      <c r="AD2440" t="str">
        <v>Q1</v>
      </c>
      <c r="AE2440" t="str">
        <v>FY19/20</v>
      </c>
      <c r="AF2440" t="str">
        <v>EAST</v>
      </c>
    </row>
    <row r="2441" spans="1:32">
      <c r="A2441" t="str">
        <v>ESHL</v>
      </c>
      <c r="B2441" t="str">
        <v>SZX</v>
      </c>
      <c r="C2441" t="str">
        <v>SPARES/OTHER</v>
      </c>
      <c r="D2441" s="4">
        <v>43599</v>
      </c>
      <c r="E2441" t="str">
        <v>OTHERS</v>
      </c>
      <c r="F2441">
        <v>14103456</v>
      </c>
      <c r="G2441">
        <v>43599</v>
      </c>
      <c r="H2441" t="str">
        <v>ZZZZ|Feeder table(24 slot)</v>
      </c>
      <c r="I2441" t="str">
        <v>Feeder table</v>
      </c>
      <c r="J2441">
        <v>1</v>
      </c>
      <c r="K2441">
        <v>1</v>
      </c>
      <c r="L2441">
        <v>30973.45</v>
      </c>
      <c r="M2441" t="str">
        <v>CNY</v>
      </c>
      <c r="N2441">
        <v>1.1599999999999999</v>
      </c>
      <c r="O2441">
        <v>30973.45</v>
      </c>
      <c r="P2441">
        <v>35929.201999999997</v>
      </c>
      <c r="Q2441" t="str">
        <v>C66SZX-SMT SERVICE</v>
      </c>
      <c r="R2441" t="str">
        <v>Shen Zhen Huan Yuan Display Co., Ltd.</v>
      </c>
      <c r="S2441" t="str">
        <v>Same</v>
      </c>
      <c r="T2441">
        <v>904933</v>
      </c>
      <c r="U2441">
        <v>17000</v>
      </c>
      <c r="V2441" t="str">
        <v>309ASY INV-PTS SALES</v>
      </c>
      <c r="W2441">
        <v>0</v>
      </c>
      <c r="X2441" t="str">
        <v>HY1904073</v>
      </c>
      <c r="Y2441">
        <v>706331</v>
      </c>
      <c r="Z2441" t="str">
        <v>深圳市华远显示器件有限公司</v>
      </c>
      <c r="AA2441">
        <v>0</v>
      </c>
      <c r="AB2441">
        <v>2019</v>
      </c>
      <c r="AC2441">
        <v>5</v>
      </c>
      <c r="AD2441" t="str">
        <v>Q1</v>
      </c>
      <c r="AE2441" t="str">
        <v>FY19/20</v>
      </c>
      <c r="AF2441" t="str">
        <v>SOUTH</v>
      </c>
    </row>
    <row r="2442" spans="1:32">
      <c r="A2442" t="str">
        <v>ESHL</v>
      </c>
      <c r="B2442" t="str">
        <v>SZX</v>
      </c>
      <c r="C2442" t="str">
        <v>SPARES/OTHER</v>
      </c>
      <c r="D2442" s="4">
        <v>43599</v>
      </c>
      <c r="E2442" t="str">
        <v>OTHERS</v>
      </c>
      <c r="F2442">
        <v>14103457</v>
      </c>
      <c r="G2442">
        <v>43599</v>
      </c>
      <c r="H2442" t="str">
        <v>ZZZZ|SQUEEGEE 415</v>
      </c>
      <c r="I2442" t="str">
        <v>SQUEEGEE 415</v>
      </c>
      <c r="J2442">
        <v>2</v>
      </c>
      <c r="K2442">
        <v>2</v>
      </c>
      <c r="L2442">
        <v>1681.42</v>
      </c>
      <c r="M2442" t="str">
        <v>CNY</v>
      </c>
      <c r="N2442">
        <v>1.1599999999999999</v>
      </c>
      <c r="O2442">
        <v>1681.42</v>
      </c>
      <c r="P2442">
        <v>1950.4471999999998</v>
      </c>
      <c r="Q2442" t="str">
        <v>C66SZX-SMT SERVICE</v>
      </c>
      <c r="R2442" t="str">
        <v>Guangzhou Jinghua Precision Optics Co.,Ltd.</v>
      </c>
      <c r="S2442" t="str">
        <v>Same</v>
      </c>
      <c r="T2442">
        <v>904934</v>
      </c>
      <c r="U2442">
        <v>1295.58</v>
      </c>
      <c r="V2442" t="str">
        <v>309ASY INV-PTS SALES</v>
      </c>
      <c r="W2442">
        <v>0</v>
      </c>
      <c r="X2442" t="str">
        <v>P00RD023136</v>
      </c>
      <c r="Y2442">
        <v>706345</v>
      </c>
      <c r="Z2442" t="str">
        <v>广州市晶华精密光学股份有限公司</v>
      </c>
      <c r="AA2442">
        <v>0</v>
      </c>
      <c r="AB2442">
        <v>2019</v>
      </c>
      <c r="AC2442">
        <v>5</v>
      </c>
      <c r="AD2442" t="str">
        <v>Q1</v>
      </c>
      <c r="AE2442" t="str">
        <v>FY19/20</v>
      </c>
      <c r="AF2442" t="str">
        <v>SOUTH</v>
      </c>
    </row>
    <row r="2443" spans="1:32">
      <c r="A2443" t="str">
        <v>ESHL</v>
      </c>
      <c r="B2443" t="str">
        <v>SZX</v>
      </c>
      <c r="C2443" t="str">
        <v>FEEDER</v>
      </c>
      <c r="D2443" s="4">
        <v>43600</v>
      </c>
      <c r="E2443" t="str">
        <v>YAMAHA</v>
      </c>
      <c r="F2443">
        <v>14103458</v>
      </c>
      <c r="G2443">
        <v>43600</v>
      </c>
      <c r="H2443" t="str">
        <v>YMCT|KHJ-MC100-00</v>
      </c>
      <c r="I2443" t="str">
        <v>SS TAPE FEEDER 8mm</v>
      </c>
      <c r="J2443">
        <v>15</v>
      </c>
      <c r="K2443">
        <v>15</v>
      </c>
      <c r="L2443">
        <v>41150.44</v>
      </c>
      <c r="M2443" t="str">
        <v>CNY</v>
      </c>
      <c r="N2443">
        <v>1.1599999999999999</v>
      </c>
      <c r="O2443">
        <v>41150.44</v>
      </c>
      <c r="P2443">
        <v>47734.510399999999</v>
      </c>
      <c r="Q2443" t="str">
        <v>C66SZX-SMT SERVICE</v>
      </c>
      <c r="R2443" t="str">
        <v>Lightking Optoelectronics TECH Group</v>
      </c>
      <c r="S2443" t="str">
        <v>Same</v>
      </c>
      <c r="T2443">
        <v>904936</v>
      </c>
      <c r="U2443">
        <v>37500</v>
      </c>
      <c r="V2443" t="str">
        <v>309ASY INV-PTS SALES</v>
      </c>
      <c r="W2443">
        <v>0</v>
      </c>
      <c r="X2443" t="str">
        <v>CG19050236</v>
      </c>
      <c r="Y2443">
        <v>706453</v>
      </c>
      <c r="Z2443" t="str">
        <v>深圳市丽晶光电科技股份有限公司</v>
      </c>
      <c r="AA2443">
        <v>0</v>
      </c>
      <c r="AB2443">
        <v>2019</v>
      </c>
      <c r="AC2443">
        <v>5</v>
      </c>
      <c r="AD2443" t="str">
        <v>Q1</v>
      </c>
      <c r="AE2443" t="str">
        <v>FY19/20</v>
      </c>
      <c r="AF2443" t="str">
        <v>SOUTH</v>
      </c>
    </row>
    <row r="2444" spans="1:32">
      <c r="A2444" t="str">
        <v>ESHL</v>
      </c>
      <c r="B2444" t="str">
        <v>BJS</v>
      </c>
      <c r="C2444" t="str">
        <v>SPARES/OTHER</v>
      </c>
      <c r="D2444" s="4">
        <v>43600</v>
      </c>
      <c r="E2444" t="str">
        <v>HELLER</v>
      </c>
      <c r="F2444">
        <v>14103459</v>
      </c>
      <c r="G2444">
        <v>43600</v>
      </c>
      <c r="H2444" t="str">
        <v>HELI|589958</v>
      </c>
      <c r="I2444" t="str">
        <v>Thomson Shaft 25mm Dia CLS MK3.5</v>
      </c>
      <c r="J2444">
        <v>2</v>
      </c>
      <c r="K2444">
        <v>2</v>
      </c>
      <c r="L2444">
        <v>7592.92</v>
      </c>
      <c r="M2444" t="str">
        <v>CNY</v>
      </c>
      <c r="N2444">
        <v>1.1599999999999999</v>
      </c>
      <c r="O2444">
        <v>7592.92</v>
      </c>
      <c r="P2444">
        <v>8807.7871999999988</v>
      </c>
      <c r="Q2444" t="str">
        <v>C66BJS-SMT SERVICE</v>
      </c>
      <c r="R2444" t="str">
        <v>Tianjin Jinya Electronics Co., Ltd.</v>
      </c>
      <c r="S2444" t="str">
        <v>Same</v>
      </c>
      <c r="T2444">
        <v>904916</v>
      </c>
      <c r="U2444">
        <v>5601.17</v>
      </c>
      <c r="V2444" t="str">
        <v>309ASY INV-PTS SALES</v>
      </c>
      <c r="W2444">
        <v>0</v>
      </c>
      <c r="X2444" t="str">
        <v>QESE110419</v>
      </c>
      <c r="Y2444">
        <v>706418</v>
      </c>
      <c r="Z2444" t="str">
        <v>天津津亚电子有限公司</v>
      </c>
      <c r="AA2444">
        <v>0</v>
      </c>
      <c r="AB2444">
        <v>2019</v>
      </c>
      <c r="AC2444">
        <v>5</v>
      </c>
      <c r="AD2444" t="str">
        <v>Q1</v>
      </c>
      <c r="AE2444" t="str">
        <v>FY19/20</v>
      </c>
      <c r="AF2444" t="str">
        <v>NORTH</v>
      </c>
    </row>
    <row r="2445" spans="1:32">
      <c r="A2445" t="str">
        <v>ESHL</v>
      </c>
      <c r="B2445" t="str">
        <v>BJS</v>
      </c>
      <c r="C2445" t="str">
        <v>SPARES/OTHER</v>
      </c>
      <c r="D2445" s="4">
        <v>43600</v>
      </c>
      <c r="E2445" t="str">
        <v>HELLER</v>
      </c>
      <c r="F2445">
        <v>14103459</v>
      </c>
      <c r="G2445">
        <v>43600</v>
      </c>
      <c r="H2445" t="str">
        <v>HELI|589962</v>
      </c>
      <c r="I2445" t="str">
        <v>Lead Screw MK 111</v>
      </c>
      <c r="J2445">
        <v>2</v>
      </c>
      <c r="K2445">
        <v>2</v>
      </c>
      <c r="L2445">
        <v>8778.76</v>
      </c>
      <c r="M2445" t="str">
        <v>CNY</v>
      </c>
      <c r="N2445">
        <v>1.1599999999999999</v>
      </c>
      <c r="O2445">
        <v>8778.76</v>
      </c>
      <c r="P2445">
        <v>10183.3616</v>
      </c>
      <c r="Q2445" t="str">
        <v>C66BJS-SMT SERVICE</v>
      </c>
      <c r="R2445" t="str">
        <v>Tianjin Jinya Electronics Co., Ltd.</v>
      </c>
      <c r="S2445" t="str">
        <v>Same</v>
      </c>
      <c r="T2445">
        <v>904916</v>
      </c>
      <c r="U2445">
        <v>6480.05</v>
      </c>
      <c r="V2445" t="str">
        <v>309ASY INV-PTS SALES</v>
      </c>
      <c r="W2445">
        <v>0</v>
      </c>
      <c r="X2445" t="str">
        <v>QESE110419</v>
      </c>
      <c r="Y2445">
        <v>706418</v>
      </c>
      <c r="Z2445" t="str">
        <v>天津津亚电子有限公司</v>
      </c>
      <c r="AA2445">
        <v>0</v>
      </c>
      <c r="AB2445">
        <v>2019</v>
      </c>
      <c r="AC2445">
        <v>5</v>
      </c>
      <c r="AD2445" t="str">
        <v>Q1</v>
      </c>
      <c r="AE2445" t="str">
        <v>FY19/20</v>
      </c>
      <c r="AF2445" t="str">
        <v>NORTH</v>
      </c>
    </row>
    <row r="2446" spans="1:32">
      <c r="A2446" t="str">
        <v>ESHL</v>
      </c>
      <c r="B2446" t="str">
        <v>BJS</v>
      </c>
      <c r="C2446" t="str">
        <v>SPARES/OTHER</v>
      </c>
      <c r="D2446" s="4">
        <v>43600</v>
      </c>
      <c r="E2446" t="str">
        <v>HELLER</v>
      </c>
      <c r="F2446">
        <v>14103459</v>
      </c>
      <c r="G2446">
        <v>43600</v>
      </c>
      <c r="H2446" t="str">
        <v>HELI|2566</v>
      </c>
      <c r="I2446" t="str">
        <v>SSR</v>
      </c>
      <c r="J2446">
        <v>10</v>
      </c>
      <c r="K2446">
        <v>10</v>
      </c>
      <c r="L2446">
        <v>6814.16</v>
      </c>
      <c r="M2446" t="str">
        <v>CNY</v>
      </c>
      <c r="N2446">
        <v>1.1599999999999999</v>
      </c>
      <c r="O2446">
        <v>6814.16</v>
      </c>
      <c r="P2446">
        <v>7904.4255999999996</v>
      </c>
      <c r="Q2446" t="str">
        <v>C66BJS-SMT SERVICE</v>
      </c>
      <c r="R2446" t="str">
        <v>Tianjin Jinya Electronics Co., Ltd.</v>
      </c>
      <c r="S2446" t="str">
        <v>Same</v>
      </c>
      <c r="T2446">
        <v>904916</v>
      </c>
      <c r="U2446">
        <v>5030.62</v>
      </c>
      <c r="V2446" t="str">
        <v>309ASY INV-PTS SALES</v>
      </c>
      <c r="W2446">
        <v>0</v>
      </c>
      <c r="X2446" t="str">
        <v>QESE110419</v>
      </c>
      <c r="Y2446">
        <v>706418</v>
      </c>
      <c r="Z2446" t="str">
        <v>天津津亚电子有限公司</v>
      </c>
      <c r="AA2446">
        <v>0</v>
      </c>
      <c r="AB2446">
        <v>2019</v>
      </c>
      <c r="AC2446">
        <v>5</v>
      </c>
      <c r="AD2446" t="str">
        <v>Q1</v>
      </c>
      <c r="AE2446" t="str">
        <v>FY19/20</v>
      </c>
      <c r="AF2446" t="str">
        <v>NORTH</v>
      </c>
    </row>
    <row r="2447" spans="1:32">
      <c r="A2447" t="str">
        <v>ESHL</v>
      </c>
      <c r="B2447" t="str">
        <v>BJS</v>
      </c>
      <c r="C2447" t="str">
        <v>SPARES/OTHER</v>
      </c>
      <c r="D2447" s="4">
        <v>43600</v>
      </c>
      <c r="E2447" t="str">
        <v>YAMAHA</v>
      </c>
      <c r="F2447">
        <v>14103460</v>
      </c>
      <c r="G2447">
        <v>43600</v>
      </c>
      <c r="H2447" t="str">
        <v>YMCT|KHN-M7720-A3</v>
      </c>
      <c r="I2447" t="str">
        <v>NOZZLE 302A ASSY</v>
      </c>
      <c r="J2447">
        <v>10</v>
      </c>
      <c r="K2447">
        <v>10</v>
      </c>
      <c r="L2447">
        <v>5486.73</v>
      </c>
      <c r="M2447" t="str">
        <v>CNY</v>
      </c>
      <c r="N2447">
        <v>1.1599999999999999</v>
      </c>
      <c r="O2447">
        <v>5486.73</v>
      </c>
      <c r="P2447">
        <v>6364.6067999999987</v>
      </c>
      <c r="Q2447" t="str">
        <v>C66BJS-SMT SERVICE</v>
      </c>
      <c r="R2447" t="str">
        <v>Qingdao Runo Electronics Technology Co., Ltd.</v>
      </c>
      <c r="S2447" t="str">
        <v>Same</v>
      </c>
      <c r="T2447">
        <v>904926</v>
      </c>
      <c r="U2447">
        <v>4670</v>
      </c>
      <c r="V2447" t="str">
        <v>309ASY INV-PTS SALES</v>
      </c>
      <c r="W2447">
        <v>0</v>
      </c>
      <c r="X2447" t="str">
        <v>C66BJS20190416</v>
      </c>
      <c r="Y2447">
        <v>706447</v>
      </c>
      <c r="Z2447" t="str">
        <v>青岛鲁诺电子科技有限公司</v>
      </c>
      <c r="AA2447">
        <v>0</v>
      </c>
      <c r="AB2447">
        <v>2019</v>
      </c>
      <c r="AC2447">
        <v>5</v>
      </c>
      <c r="AD2447" t="str">
        <v>Q1</v>
      </c>
      <c r="AE2447" t="str">
        <v>FY19/20</v>
      </c>
      <c r="AF2447" t="str">
        <v>NORTH</v>
      </c>
    </row>
    <row r="2448" spans="1:32">
      <c r="A2448" t="str">
        <v>ESHL</v>
      </c>
      <c r="B2448" t="str">
        <v>BJS</v>
      </c>
      <c r="C2448" t="str">
        <v>SPARES/OTHER</v>
      </c>
      <c r="D2448" s="4">
        <v>43600</v>
      </c>
      <c r="E2448" t="str">
        <v>OTHERS</v>
      </c>
      <c r="F2448">
        <v>14103460</v>
      </c>
      <c r="G2448">
        <v>43600</v>
      </c>
      <c r="H2448" t="str">
        <v>ZZZZ|STICK FEEDER</v>
      </c>
      <c r="I2448" t="str">
        <v>.</v>
      </c>
      <c r="J2448">
        <v>1</v>
      </c>
      <c r="K2448">
        <v>1</v>
      </c>
      <c r="L2448">
        <v>2920.35</v>
      </c>
      <c r="M2448" t="str">
        <v>CNY</v>
      </c>
      <c r="N2448">
        <v>1.1599999999999999</v>
      </c>
      <c r="O2448">
        <v>2920.35</v>
      </c>
      <c r="P2448">
        <v>3387.6059999999998</v>
      </c>
      <c r="Q2448" t="str">
        <v>C66BJS-SMT SERVICE</v>
      </c>
      <c r="R2448" t="str">
        <v>Qingdao Runo Electronics Technology Co., Ltd.</v>
      </c>
      <c r="S2448" t="str">
        <v>Same</v>
      </c>
      <c r="T2448">
        <v>904926</v>
      </c>
      <c r="U2448">
        <v>1017.7</v>
      </c>
      <c r="V2448" t="str">
        <v>309ASY INV-PTS SALES</v>
      </c>
      <c r="W2448">
        <v>0</v>
      </c>
      <c r="X2448" t="str">
        <v>C66BJS20190416</v>
      </c>
      <c r="Y2448">
        <v>706447</v>
      </c>
      <c r="Z2448" t="str">
        <v>青岛鲁诺电子科技有限公司</v>
      </c>
      <c r="AA2448">
        <v>0</v>
      </c>
      <c r="AB2448">
        <v>2019</v>
      </c>
      <c r="AC2448">
        <v>5</v>
      </c>
      <c r="AD2448" t="str">
        <v>Q1</v>
      </c>
      <c r="AE2448" t="str">
        <v>FY19/20</v>
      </c>
      <c r="AF2448" t="str">
        <v>NORTH</v>
      </c>
    </row>
    <row r="2449" spans="1:32">
      <c r="A2449" t="str">
        <v>ESHL</v>
      </c>
      <c r="B2449" t="str">
        <v>SHA</v>
      </c>
      <c r="C2449" t="str">
        <v>SERVICE_CHARGE</v>
      </c>
      <c r="D2449" s="4">
        <v>43601</v>
      </c>
      <c r="E2449" t="str">
        <v>HELLER</v>
      </c>
      <c r="F2449">
        <v>12101031</v>
      </c>
      <c r="G2449">
        <v>43601</v>
      </c>
      <c r="H2449" t="str">
        <v>HELI|REPAIR CHARGE</v>
      </c>
      <c r="I2449" t="str">
        <v>REPAIR CHARGE</v>
      </c>
      <c r="J2449">
        <v>1</v>
      </c>
      <c r="K2449">
        <v>1</v>
      </c>
      <c r="L2449">
        <v>6550.44</v>
      </c>
      <c r="M2449" t="str">
        <v>CNY</v>
      </c>
      <c r="N2449">
        <v>1.1599999999999999</v>
      </c>
      <c r="O2449">
        <v>6550.44</v>
      </c>
      <c r="P2449">
        <v>7598.5103999999992</v>
      </c>
      <c r="Q2449" t="str">
        <v>C66SHA-SERVICE GROUP</v>
      </c>
      <c r="R2449" t="str">
        <v>Sensata Technologies Changzhou Co Ltd</v>
      </c>
      <c r="S2449" t="str">
        <v>Same</v>
      </c>
      <c r="T2449">
        <v>904935</v>
      </c>
      <c r="U2449">
        <v>0</v>
      </c>
      <c r="V2449" t="str">
        <v>309ASY INV-NON-CON-V</v>
      </c>
      <c r="W2449">
        <v>0</v>
      </c>
      <c r="X2449">
        <v>0</v>
      </c>
      <c r="Y2449">
        <v>0</v>
      </c>
      <c r="Z2449" t="str">
        <v>森萨塔科技(常州)有限公司</v>
      </c>
      <c r="AA2449">
        <v>0</v>
      </c>
      <c r="AB2449">
        <v>2019</v>
      </c>
      <c r="AC2449">
        <v>5</v>
      </c>
      <c r="AD2449" t="str">
        <v>Q1</v>
      </c>
      <c r="AE2449" t="str">
        <v>FY19/20</v>
      </c>
      <c r="AF2449" t="str">
        <v>EAST</v>
      </c>
    </row>
    <row r="2450" spans="1:32">
      <c r="A2450" t="str">
        <v>ESHL</v>
      </c>
      <c r="B2450" t="str">
        <v>BJS</v>
      </c>
      <c r="C2450" t="str">
        <v>SERVICE_CHARGE</v>
      </c>
      <c r="D2450" s="4">
        <v>43601</v>
      </c>
      <c r="E2450" t="str">
        <v>OTHERS</v>
      </c>
      <c r="F2450">
        <v>12101032</v>
      </c>
      <c r="G2450">
        <v>43601</v>
      </c>
      <c r="H2450" t="str">
        <v>DEKI|SERVICE FEE</v>
      </c>
      <c r="I2450" t="str">
        <v>SERVICE FEE</v>
      </c>
      <c r="J2450">
        <v>1</v>
      </c>
      <c r="K2450">
        <v>1</v>
      </c>
      <c r="L2450">
        <v>1300</v>
      </c>
      <c r="M2450" t="str">
        <v>CNY</v>
      </c>
      <c r="N2450">
        <v>1.1599999999999999</v>
      </c>
      <c r="O2450">
        <v>1300</v>
      </c>
      <c r="P2450">
        <v>1508</v>
      </c>
      <c r="Q2450" t="str">
        <v>C66BJS-SMT SERVICE</v>
      </c>
      <c r="R2450" t="str">
        <v>Beijing Deer Electric Technology Co., Ltd.</v>
      </c>
      <c r="S2450" t="str">
        <v>Same</v>
      </c>
      <c r="T2450">
        <v>904937</v>
      </c>
      <c r="U2450">
        <v>0</v>
      </c>
      <c r="V2450" t="str">
        <v>309ASY INV-NON-CON</v>
      </c>
      <c r="W2450">
        <v>0</v>
      </c>
      <c r="X2450" t="str">
        <v>北京德尔电气20190509</v>
      </c>
      <c r="Y2450">
        <v>0</v>
      </c>
      <c r="Z2450" t="str">
        <v>北京德尔电气科技有限公司</v>
      </c>
      <c r="AA2450">
        <v>0</v>
      </c>
      <c r="AB2450">
        <v>2019</v>
      </c>
      <c r="AC2450">
        <v>5</v>
      </c>
      <c r="AD2450" t="str">
        <v>Q1</v>
      </c>
      <c r="AE2450" t="str">
        <v>FY19/20</v>
      </c>
      <c r="AF2450" t="str">
        <v>NORTH</v>
      </c>
    </row>
    <row r="2451" spans="1:32">
      <c r="A2451" t="str">
        <v>ESHL</v>
      </c>
      <c r="B2451" t="str">
        <v>SHA</v>
      </c>
      <c r="C2451" t="str">
        <v>CONTRACT_FEE</v>
      </c>
      <c r="D2451" s="4">
        <v>43601</v>
      </c>
      <c r="E2451" t="str">
        <v>YAMAHA</v>
      </c>
      <c r="F2451">
        <v>13100127</v>
      </c>
      <c r="G2451">
        <v>43601</v>
      </c>
      <c r="H2451" t="str">
        <v>YMCT|REPAIR CHARGE</v>
      </c>
      <c r="I2451" t="str">
        <v>REPAIR CHARGE</v>
      </c>
      <c r="J2451">
        <v>1</v>
      </c>
      <c r="K2451">
        <v>1</v>
      </c>
      <c r="L2451">
        <v>13674.34</v>
      </c>
      <c r="M2451" t="str">
        <v>CNY</v>
      </c>
      <c r="N2451">
        <v>1.1599999999999999</v>
      </c>
      <c r="O2451">
        <v>13674.34</v>
      </c>
      <c r="P2451">
        <v>15862.234399999999</v>
      </c>
      <c r="Q2451" t="str">
        <v>C66SHA-SERVICE GROUP</v>
      </c>
      <c r="R2451" t="str">
        <v>Xinyu Gan Feng Electronics Co., Ltd.</v>
      </c>
      <c r="S2451" t="str">
        <v>Same</v>
      </c>
      <c r="T2451">
        <v>904938</v>
      </c>
      <c r="U2451">
        <v>0</v>
      </c>
      <c r="V2451" t="str">
        <v>309ASY INV-CONTRACT</v>
      </c>
      <c r="W2451">
        <v>0</v>
      </c>
      <c r="X2451">
        <v>0</v>
      </c>
      <c r="Y2451">
        <v>0</v>
      </c>
      <c r="Z2451" t="str">
        <v>新余赣锋电子有限公司</v>
      </c>
      <c r="AA2451">
        <v>0</v>
      </c>
      <c r="AB2451">
        <v>2019</v>
      </c>
      <c r="AC2451">
        <v>5</v>
      </c>
      <c r="AD2451" t="str">
        <v>Q1</v>
      </c>
      <c r="AE2451" t="str">
        <v>FY19/20</v>
      </c>
      <c r="AF2451" t="str">
        <v>EAST</v>
      </c>
    </row>
    <row r="2452" spans="1:32">
      <c r="A2452" t="str">
        <v>ESHL</v>
      </c>
      <c r="B2452" t="str">
        <v>SHA</v>
      </c>
      <c r="C2452" t="str">
        <v>SPARES/OTHER</v>
      </c>
      <c r="D2452" s="4">
        <v>43601</v>
      </c>
      <c r="E2452" t="str">
        <v>YAMAHA</v>
      </c>
      <c r="F2452">
        <v>14103461</v>
      </c>
      <c r="G2452">
        <v>43601</v>
      </c>
      <c r="H2452" t="str">
        <v>YMCT|KKE-M652J-00</v>
      </c>
      <c r="I2452" t="str">
        <v>CYLINDER ANC ASSY</v>
      </c>
      <c r="J2452">
        <v>1</v>
      </c>
      <c r="K2452">
        <v>1</v>
      </c>
      <c r="L2452">
        <v>1699.12</v>
      </c>
      <c r="M2452" t="str">
        <v>CNY</v>
      </c>
      <c r="N2452">
        <v>1.1599999999999999</v>
      </c>
      <c r="O2452">
        <v>1699.12</v>
      </c>
      <c r="P2452">
        <v>1970.9791999999998</v>
      </c>
      <c r="Q2452" t="str">
        <v>C66SHA-SERVICE GROUP</v>
      </c>
      <c r="R2452" t="str">
        <v>Suzhou Inovance Technology Co Ltd</v>
      </c>
      <c r="S2452" t="str">
        <v>Same</v>
      </c>
      <c r="T2452">
        <v>904939</v>
      </c>
      <c r="U2452">
        <v>1029.42</v>
      </c>
      <c r="V2452" t="str">
        <v>309ASY INV-PTS SALES</v>
      </c>
      <c r="W2452">
        <v>0</v>
      </c>
      <c r="X2452">
        <v>0</v>
      </c>
      <c r="Y2452">
        <v>706667</v>
      </c>
      <c r="Z2452" t="str">
        <v>苏州汇川技术有限公司</v>
      </c>
      <c r="AA2452">
        <v>0</v>
      </c>
      <c r="AB2452">
        <v>2019</v>
      </c>
      <c r="AC2452">
        <v>5</v>
      </c>
      <c r="AD2452" t="str">
        <v>Q1</v>
      </c>
      <c r="AE2452" t="str">
        <v>FY19/20</v>
      </c>
      <c r="AF2452" t="str">
        <v>EAST</v>
      </c>
    </row>
    <row r="2453" spans="1:32">
      <c r="A2453" t="str">
        <v>ESHL</v>
      </c>
      <c r="B2453" t="str">
        <v>SHA</v>
      </c>
      <c r="C2453" t="str">
        <v>SPARES/OTHER</v>
      </c>
      <c r="D2453" s="4">
        <v>43601</v>
      </c>
      <c r="E2453" t="str">
        <v>YAMAHA</v>
      </c>
      <c r="F2453">
        <v>14103461</v>
      </c>
      <c r="G2453">
        <v>43601</v>
      </c>
      <c r="H2453" t="str">
        <v>YMCT|KHJ-MC26U-00</v>
      </c>
      <c r="I2453" t="str">
        <v>TAIL COVER ASSY.</v>
      </c>
      <c r="J2453">
        <v>10</v>
      </c>
      <c r="K2453">
        <v>10</v>
      </c>
      <c r="L2453">
        <v>1168.1400000000001</v>
      </c>
      <c r="M2453" t="str">
        <v>CNY</v>
      </c>
      <c r="N2453">
        <v>1.1599999999999999</v>
      </c>
      <c r="O2453">
        <v>1168.1400000000001</v>
      </c>
      <c r="P2453">
        <v>1355.0424</v>
      </c>
      <c r="Q2453" t="str">
        <v>C66SHA-SERVICE GROUP</v>
      </c>
      <c r="R2453" t="str">
        <v>Suzhou Inovance Technology Co Ltd</v>
      </c>
      <c r="S2453" t="str">
        <v>Same</v>
      </c>
      <c r="T2453">
        <v>904939</v>
      </c>
      <c r="U2453">
        <v>650</v>
      </c>
      <c r="V2453" t="str">
        <v>309ASY INV-PTS SALES</v>
      </c>
      <c r="W2453">
        <v>0</v>
      </c>
      <c r="X2453">
        <v>0</v>
      </c>
      <c r="Y2453">
        <v>706667</v>
      </c>
      <c r="Z2453" t="str">
        <v>苏州汇川技术有限公司</v>
      </c>
      <c r="AA2453">
        <v>0</v>
      </c>
      <c r="AB2453">
        <v>2019</v>
      </c>
      <c r="AC2453">
        <v>5</v>
      </c>
      <c r="AD2453" t="str">
        <v>Q1</v>
      </c>
      <c r="AE2453" t="str">
        <v>FY19/20</v>
      </c>
      <c r="AF2453" t="str">
        <v>EAST</v>
      </c>
    </row>
    <row r="2454" spans="1:32">
      <c r="A2454" t="str">
        <v>ESHL</v>
      </c>
      <c r="B2454" t="str">
        <v>SHA</v>
      </c>
      <c r="C2454" t="str">
        <v>SPARES/OTHER</v>
      </c>
      <c r="D2454" s="4">
        <v>43601</v>
      </c>
      <c r="E2454" t="str">
        <v>YAMAHA</v>
      </c>
      <c r="F2454">
        <v>14103462</v>
      </c>
      <c r="G2454">
        <v>43601</v>
      </c>
      <c r="H2454" t="str">
        <v>YMCT|KM5-M4580-04</v>
      </c>
      <c r="I2454" t="str">
        <v>I/O CONV UNIT ASSY</v>
      </c>
      <c r="J2454">
        <v>1</v>
      </c>
      <c r="K2454">
        <v>1</v>
      </c>
      <c r="L2454">
        <v>7427.43</v>
      </c>
      <c r="M2454" t="str">
        <v>CNY</v>
      </c>
      <c r="N2454">
        <v>1.1599999999999999</v>
      </c>
      <c r="O2454">
        <v>7427.43</v>
      </c>
      <c r="P2454">
        <v>8615.8187999999991</v>
      </c>
      <c r="Q2454" t="str">
        <v>C66SHA-SERVICE GROUP</v>
      </c>
      <c r="R2454" t="str">
        <v>Suzhou Inovance Technology Co Ltd</v>
      </c>
      <c r="S2454" t="str">
        <v>Same</v>
      </c>
      <c r="T2454">
        <v>904940</v>
      </c>
      <c r="U2454">
        <v>4086</v>
      </c>
      <c r="V2454" t="str">
        <v>309ASY INV-PTS SALES</v>
      </c>
      <c r="W2454">
        <v>0</v>
      </c>
      <c r="X2454">
        <v>0</v>
      </c>
      <c r="Y2454">
        <v>706673</v>
      </c>
      <c r="Z2454" t="str">
        <v>苏州汇川技术有限公司</v>
      </c>
      <c r="AA2454">
        <v>0</v>
      </c>
      <c r="AB2454">
        <v>2019</v>
      </c>
      <c r="AC2454">
        <v>5</v>
      </c>
      <c r="AD2454" t="str">
        <v>Q1</v>
      </c>
      <c r="AE2454" t="str">
        <v>FY19/20</v>
      </c>
      <c r="AF2454" t="str">
        <v>EAST</v>
      </c>
    </row>
    <row r="2455" spans="1:32">
      <c r="A2455" t="str">
        <v>ESHL</v>
      </c>
      <c r="B2455" t="str">
        <v>SHA</v>
      </c>
      <c r="C2455" t="str">
        <v>SPARES/OTHER</v>
      </c>
      <c r="D2455" s="4">
        <v>43602</v>
      </c>
      <c r="E2455" t="str">
        <v>OTHERS</v>
      </c>
      <c r="F2455">
        <v>14103463</v>
      </c>
      <c r="G2455">
        <v>43602</v>
      </c>
      <c r="H2455" t="str">
        <v>ZZZZ|K48-M3856-00X</v>
      </c>
      <c r="I2455" t="str">
        <v>GREASE PACK(NSL)</v>
      </c>
      <c r="J2455">
        <v>20</v>
      </c>
      <c r="K2455">
        <v>20</v>
      </c>
      <c r="L2455">
        <v>9840.7099999999991</v>
      </c>
      <c r="M2455" t="str">
        <v>CNY</v>
      </c>
      <c r="N2455">
        <v>1.1599999999999999</v>
      </c>
      <c r="O2455">
        <v>9840.7099999999991</v>
      </c>
      <c r="P2455">
        <v>11415.223599999998</v>
      </c>
      <c r="Q2455" t="str">
        <v>C66SHA-SERVICE GROUP</v>
      </c>
      <c r="R2455" t="str">
        <v>Quanzhou TYT Electronics Co.,Ltd</v>
      </c>
      <c r="S2455" t="str">
        <v>Same</v>
      </c>
      <c r="T2455">
        <v>904941</v>
      </c>
      <c r="U2455">
        <v>2654.8</v>
      </c>
      <c r="V2455" t="str">
        <v>309ASY INV-PTS SALES</v>
      </c>
      <c r="W2455">
        <v>0</v>
      </c>
      <c r="X2455">
        <v>0</v>
      </c>
      <c r="Y2455">
        <v>706686</v>
      </c>
      <c r="Z2455" t="str">
        <v>泉州市南安特易通电子有限公司</v>
      </c>
      <c r="AA2455">
        <v>0</v>
      </c>
      <c r="AB2455">
        <v>2019</v>
      </c>
      <c r="AC2455">
        <v>5</v>
      </c>
      <c r="AD2455" t="str">
        <v>Q1</v>
      </c>
      <c r="AE2455" t="str">
        <v>FY19/20</v>
      </c>
      <c r="AF2455" t="str">
        <v>EAST</v>
      </c>
    </row>
    <row r="2456" spans="1:32">
      <c r="A2456" t="str">
        <v>ESHL</v>
      </c>
      <c r="B2456" t="str">
        <v>SZX</v>
      </c>
      <c r="C2456" t="str">
        <v>SPARES/OTHER</v>
      </c>
      <c r="D2456" s="4">
        <v>43602</v>
      </c>
      <c r="E2456" t="str">
        <v>YAMAHA</v>
      </c>
      <c r="F2456">
        <v>14103464</v>
      </c>
      <c r="G2456">
        <v>43602</v>
      </c>
      <c r="H2456" t="str">
        <v>YMCT|KLW-M2267-A0</v>
      </c>
      <c r="I2456" t="str">
        <v>CABLE DUCT ASSY.</v>
      </c>
      <c r="J2456">
        <v>6</v>
      </c>
      <c r="K2456">
        <v>6</v>
      </c>
      <c r="L2456">
        <v>7964.6</v>
      </c>
      <c r="M2456" t="str">
        <v>CNY</v>
      </c>
      <c r="N2456">
        <v>1.1599999999999999</v>
      </c>
      <c r="O2456">
        <v>7964.6</v>
      </c>
      <c r="P2456">
        <v>9238.9359999999997</v>
      </c>
      <c r="Q2456" t="str">
        <v>C66SZX-SMT SERVICE</v>
      </c>
      <c r="R2456" t="str">
        <v>SQUARE TECHNOLOGY</v>
      </c>
      <c r="S2456" t="str">
        <v>Same</v>
      </c>
      <c r="T2456">
        <v>904942</v>
      </c>
      <c r="U2456">
        <v>4686</v>
      </c>
      <c r="V2456" t="str">
        <v>309ASY INV-PTS SALES</v>
      </c>
      <c r="W2456">
        <v>0</v>
      </c>
      <c r="X2456">
        <v>20190419</v>
      </c>
      <c r="Y2456">
        <v>706790</v>
      </c>
      <c r="Z2456" t="str">
        <v>深圳市平方兆赫科技有限公司</v>
      </c>
      <c r="AA2456">
        <v>0</v>
      </c>
      <c r="AB2456">
        <v>2019</v>
      </c>
      <c r="AC2456">
        <v>5</v>
      </c>
      <c r="AD2456" t="str">
        <v>Q1</v>
      </c>
      <c r="AE2456" t="str">
        <v>FY19/20</v>
      </c>
      <c r="AF2456" t="str">
        <v>SOUTH</v>
      </c>
    </row>
    <row r="2457" spans="1:32">
      <c r="A2457" t="str">
        <v>ESHL</v>
      </c>
      <c r="B2457" t="str">
        <v>SZX</v>
      </c>
      <c r="C2457" t="str">
        <v>SPARES/OTHER</v>
      </c>
      <c r="D2457" s="4">
        <v>43602</v>
      </c>
      <c r="E2457" t="str">
        <v>YAMAHA</v>
      </c>
      <c r="F2457">
        <v>14103465</v>
      </c>
      <c r="G2457">
        <v>43602</v>
      </c>
      <c r="H2457" t="str">
        <v>YMCT|KHY-M712S-A0</v>
      </c>
      <c r="I2457" t="str">
        <v>SHAFT 2 SPARE</v>
      </c>
      <c r="J2457">
        <v>1</v>
      </c>
      <c r="K2457">
        <v>1</v>
      </c>
      <c r="L2457">
        <v>3495.58</v>
      </c>
      <c r="M2457" t="str">
        <v>CNY</v>
      </c>
      <c r="N2457">
        <v>1.1599999999999999</v>
      </c>
      <c r="O2457">
        <v>3495.58</v>
      </c>
      <c r="P2457">
        <v>4054.8727999999996</v>
      </c>
      <c r="Q2457" t="str">
        <v>C66SZX-SMT SERVICE</v>
      </c>
      <c r="R2457" t="str">
        <v>ShenZhen Eastar Electronic Co., Ltd</v>
      </c>
      <c r="S2457" t="str">
        <v>Same</v>
      </c>
      <c r="T2457">
        <v>904943</v>
      </c>
      <c r="U2457">
        <v>1957</v>
      </c>
      <c r="V2457" t="str">
        <v>309ASY INV-PTS SALES</v>
      </c>
      <c r="W2457">
        <v>0</v>
      </c>
      <c r="X2457" t="str">
        <v>ESDPAP19040033</v>
      </c>
      <c r="Y2457">
        <v>706793</v>
      </c>
      <c r="Z2457" t="str">
        <v>深圳市易事达电子有限公司</v>
      </c>
      <c r="AA2457">
        <v>0</v>
      </c>
      <c r="AB2457">
        <v>2019</v>
      </c>
      <c r="AC2457">
        <v>5</v>
      </c>
      <c r="AD2457" t="str">
        <v>Q1</v>
      </c>
      <c r="AE2457" t="str">
        <v>FY19/20</v>
      </c>
      <c r="AF2457" t="str">
        <v>SOUTH</v>
      </c>
    </row>
    <row r="2458" spans="1:32">
      <c r="A2458" t="str">
        <v>ESHL</v>
      </c>
      <c r="B2458" t="str">
        <v>BJS</v>
      </c>
      <c r="C2458" t="str">
        <v>FEEDER</v>
      </c>
      <c r="D2458" s="4">
        <v>43602</v>
      </c>
      <c r="E2458" t="str">
        <v>YAMAHA</v>
      </c>
      <c r="F2458">
        <v>14103466</v>
      </c>
      <c r="G2458">
        <v>43602</v>
      </c>
      <c r="H2458" t="str">
        <v>YMCT|KHJ-MC100-00</v>
      </c>
      <c r="I2458" t="str">
        <v>SS TAPE FEEDER 8mm</v>
      </c>
      <c r="J2458">
        <v>65</v>
      </c>
      <c r="K2458">
        <v>65</v>
      </c>
      <c r="L2458">
        <v>161176.99</v>
      </c>
      <c r="M2458" t="str">
        <v>CNY</v>
      </c>
      <c r="N2458">
        <v>1.1599999999999999</v>
      </c>
      <c r="O2458">
        <v>161176.99</v>
      </c>
      <c r="P2458">
        <v>186965.30839999998</v>
      </c>
      <c r="Q2458" t="str">
        <v>C66BJS-SMT SERVICE</v>
      </c>
      <c r="R2458" t="str">
        <v>Beijing Promise &amp; Credit of Electronic Science and</v>
      </c>
      <c r="S2458" t="str">
        <v>Same</v>
      </c>
      <c r="T2458">
        <v>904946</v>
      </c>
      <c r="U2458">
        <v>162500</v>
      </c>
      <c r="V2458" t="str">
        <v>309ASY INV-PTS SALES</v>
      </c>
      <c r="W2458">
        <v>0</v>
      </c>
      <c r="X2458" t="str">
        <v>C66BJS20190325</v>
      </c>
      <c r="Y2458">
        <v>706851</v>
      </c>
      <c r="Z2458" t="str">
        <v>北京鼎和信电子科技有限责任公司</v>
      </c>
      <c r="AA2458">
        <v>0</v>
      </c>
      <c r="AB2458">
        <v>2019</v>
      </c>
      <c r="AC2458">
        <v>5</v>
      </c>
      <c r="AD2458" t="str">
        <v>Q1</v>
      </c>
      <c r="AE2458" t="str">
        <v>FY19/20</v>
      </c>
      <c r="AF2458" t="str">
        <v>NORTH</v>
      </c>
    </row>
    <row r="2459" spans="1:32">
      <c r="A2459" t="str">
        <v>ESHL</v>
      </c>
      <c r="B2459" t="str">
        <v>BJS</v>
      </c>
      <c r="C2459" t="str">
        <v>FEEDER</v>
      </c>
      <c r="D2459" s="4">
        <v>43602</v>
      </c>
      <c r="E2459" t="str">
        <v>YAMAHA</v>
      </c>
      <c r="F2459">
        <v>14103466</v>
      </c>
      <c r="G2459">
        <v>43602</v>
      </c>
      <c r="H2459" t="str">
        <v>YMCT|KHJ-MC200-00</v>
      </c>
      <c r="I2459" t="str">
        <v>SS TAPE FEEDER 12/16mm</v>
      </c>
      <c r="J2459">
        <v>20</v>
      </c>
      <c r="K2459">
        <v>20</v>
      </c>
      <c r="L2459">
        <v>68371.679999999993</v>
      </c>
      <c r="M2459" t="str">
        <v>CNY</v>
      </c>
      <c r="N2459">
        <v>1.1599999999999999</v>
      </c>
      <c r="O2459">
        <v>68371.679999999993</v>
      </c>
      <c r="P2459">
        <v>79311.148799999981</v>
      </c>
      <c r="Q2459" t="str">
        <v>C66BJS-SMT SERVICE</v>
      </c>
      <c r="R2459" t="str">
        <v>Beijing Promise &amp; Credit of Electronic Science and</v>
      </c>
      <c r="S2459" t="str">
        <v>Same</v>
      </c>
      <c r="T2459">
        <v>904946</v>
      </c>
      <c r="U2459">
        <v>70000</v>
      </c>
      <c r="V2459" t="str">
        <v>309ASY INV-PTS SALES</v>
      </c>
      <c r="W2459">
        <v>0</v>
      </c>
      <c r="X2459" t="str">
        <v>C66BJS20190325</v>
      </c>
      <c r="Y2459">
        <v>706851</v>
      </c>
      <c r="Z2459" t="str">
        <v>北京鼎和信电子科技有限责任公司</v>
      </c>
      <c r="AA2459">
        <v>0</v>
      </c>
      <c r="AB2459">
        <v>2019</v>
      </c>
      <c r="AC2459">
        <v>5</v>
      </c>
      <c r="AD2459" t="str">
        <v>Q1</v>
      </c>
      <c r="AE2459" t="str">
        <v>FY19/20</v>
      </c>
      <c r="AF2459" t="str">
        <v>NORTH</v>
      </c>
    </row>
    <row r="2460" spans="1:32">
      <c r="A2460" t="str">
        <v>ESHL</v>
      </c>
      <c r="B2460" t="str">
        <v>BJS</v>
      </c>
      <c r="C2460" t="str">
        <v>FEEDER</v>
      </c>
      <c r="D2460" s="4">
        <v>43602</v>
      </c>
      <c r="E2460" t="str">
        <v>YAMAHA</v>
      </c>
      <c r="F2460">
        <v>14103466</v>
      </c>
      <c r="G2460">
        <v>43602</v>
      </c>
      <c r="H2460" t="str">
        <v>YMCT|KHJ-MC600-00</v>
      </c>
      <c r="I2460" t="str">
        <v>SS TAPE FEEDER 44mm</v>
      </c>
      <c r="J2460">
        <v>1</v>
      </c>
      <c r="K2460">
        <v>1</v>
      </c>
      <c r="L2460">
        <v>8238.94</v>
      </c>
      <c r="M2460" t="str">
        <v>CNY</v>
      </c>
      <c r="N2460">
        <v>1.1599999999999999</v>
      </c>
      <c r="O2460">
        <v>8238.94</v>
      </c>
      <c r="P2460">
        <v>9557.1703999999991</v>
      </c>
      <c r="Q2460" t="str">
        <v>C66BJS-SMT SERVICE</v>
      </c>
      <c r="R2460" t="str">
        <v>Beijing Promise &amp; Credit of Electronic Science and</v>
      </c>
      <c r="S2460" t="str">
        <v>Same</v>
      </c>
      <c r="T2460">
        <v>904946</v>
      </c>
      <c r="U2460">
        <v>6800</v>
      </c>
      <c r="V2460" t="str">
        <v>309ASY INV-PTS SALES</v>
      </c>
      <c r="W2460">
        <v>0</v>
      </c>
      <c r="X2460" t="str">
        <v>C66BJS20190325</v>
      </c>
      <c r="Y2460">
        <v>706851</v>
      </c>
      <c r="Z2460" t="str">
        <v>北京鼎和信电子科技有限责任公司</v>
      </c>
      <c r="AA2460">
        <v>0</v>
      </c>
      <c r="AB2460">
        <v>2019</v>
      </c>
      <c r="AC2460">
        <v>5</v>
      </c>
      <c r="AD2460" t="str">
        <v>Q1</v>
      </c>
      <c r="AE2460" t="str">
        <v>FY19/20</v>
      </c>
      <c r="AF2460" t="str">
        <v>NORTH</v>
      </c>
    </row>
    <row r="2461" spans="1:32">
      <c r="A2461" t="str">
        <v>ESHL</v>
      </c>
      <c r="B2461" t="str">
        <v>BJS</v>
      </c>
      <c r="C2461" t="str">
        <v>SPARES/OTHER</v>
      </c>
      <c r="D2461" s="4">
        <v>43602</v>
      </c>
      <c r="E2461" t="str">
        <v>YAMAHA</v>
      </c>
      <c r="F2461">
        <v>14103467</v>
      </c>
      <c r="G2461">
        <v>43602</v>
      </c>
      <c r="H2461" t="str">
        <v>YMCT|KHN-M7710-A4</v>
      </c>
      <c r="I2461" t="str">
        <v>NOZZLE 301A ASSY</v>
      </c>
      <c r="J2461">
        <v>10</v>
      </c>
      <c r="K2461">
        <v>10</v>
      </c>
      <c r="L2461">
        <v>6327.43</v>
      </c>
      <c r="M2461" t="str">
        <v>CNY</v>
      </c>
      <c r="N2461">
        <v>1.1599999999999999</v>
      </c>
      <c r="O2461">
        <v>6327.43</v>
      </c>
      <c r="P2461">
        <v>7339.8188</v>
      </c>
      <c r="Q2461" t="str">
        <v>C66BJS-SMT SERVICE</v>
      </c>
      <c r="R2461" t="str">
        <v>Zhuozhou Yuanyuan Electronic Technology Co., Ltd.</v>
      </c>
      <c r="S2461" t="str">
        <v>Same</v>
      </c>
      <c r="T2461">
        <v>904947</v>
      </c>
      <c r="U2461">
        <v>5040</v>
      </c>
      <c r="V2461" t="str">
        <v>309ASY INV-PTS SALES</v>
      </c>
      <c r="W2461">
        <v>0</v>
      </c>
      <c r="X2461" t="str">
        <v>涿州元元20190419R1</v>
      </c>
      <c r="Y2461">
        <v>706853</v>
      </c>
      <c r="Z2461" t="str">
        <v>涿州元元电子科技有限公司</v>
      </c>
      <c r="AA2461">
        <v>0</v>
      </c>
      <c r="AB2461">
        <v>2019</v>
      </c>
      <c r="AC2461">
        <v>5</v>
      </c>
      <c r="AD2461" t="str">
        <v>Q1</v>
      </c>
      <c r="AE2461" t="str">
        <v>FY19/20</v>
      </c>
      <c r="AF2461" t="str">
        <v>NORTH</v>
      </c>
    </row>
    <row r="2462" spans="1:32">
      <c r="A2462" t="str">
        <v>ESHL</v>
      </c>
      <c r="B2462" t="str">
        <v>BJS</v>
      </c>
      <c r="C2462" t="str">
        <v>SPARES/OTHER</v>
      </c>
      <c r="D2462" s="4">
        <v>43602</v>
      </c>
      <c r="E2462" t="str">
        <v>YAMAHA</v>
      </c>
      <c r="F2462">
        <v>14103467</v>
      </c>
      <c r="G2462">
        <v>43602</v>
      </c>
      <c r="H2462" t="str">
        <v>YMCT|KHN-M7720-A3</v>
      </c>
      <c r="I2462" t="str">
        <v>NOZZLE 302A ASSY</v>
      </c>
      <c r="J2462">
        <v>4</v>
      </c>
      <c r="K2462">
        <v>4</v>
      </c>
      <c r="L2462">
        <v>2520.35</v>
      </c>
      <c r="M2462" t="str">
        <v>CNY</v>
      </c>
      <c r="N2462">
        <v>1.1599999999999999</v>
      </c>
      <c r="O2462">
        <v>2520.35</v>
      </c>
      <c r="P2462">
        <v>2923.6059999999998</v>
      </c>
      <c r="Q2462" t="str">
        <v>C66BJS-SMT SERVICE</v>
      </c>
      <c r="R2462" t="str">
        <v>Zhuozhou Yuanyuan Electronic Technology Co., Ltd.</v>
      </c>
      <c r="S2462" t="str">
        <v>Same</v>
      </c>
      <c r="T2462">
        <v>904947</v>
      </c>
      <c r="U2462">
        <v>2020</v>
      </c>
      <c r="V2462" t="str">
        <v>309ASY INV-PTS SALES</v>
      </c>
      <c r="W2462">
        <v>0</v>
      </c>
      <c r="X2462" t="str">
        <v>涿州元元20190419R1</v>
      </c>
      <c r="Y2462">
        <v>706853</v>
      </c>
      <c r="Z2462" t="str">
        <v>涿州元元电子科技有限公司</v>
      </c>
      <c r="AA2462">
        <v>0</v>
      </c>
      <c r="AB2462">
        <v>2019</v>
      </c>
      <c r="AC2462">
        <v>5</v>
      </c>
      <c r="AD2462" t="str">
        <v>Q1</v>
      </c>
      <c r="AE2462" t="str">
        <v>FY19/20</v>
      </c>
      <c r="AF2462" t="str">
        <v>NORTH</v>
      </c>
    </row>
    <row r="2463" spans="1:32">
      <c r="A2463" t="str">
        <v>ESHL</v>
      </c>
      <c r="B2463" t="str">
        <v>SZX</v>
      </c>
      <c r="C2463" t="str">
        <v>SERVICE_CHARGE</v>
      </c>
      <c r="D2463" s="4">
        <v>43604</v>
      </c>
      <c r="E2463" t="str">
        <v>YAMAHA</v>
      </c>
      <c r="F2463">
        <v>12101033</v>
      </c>
      <c r="G2463">
        <v>43604</v>
      </c>
      <c r="H2463" t="str">
        <v>YMCT|REPAIR CHARGE</v>
      </c>
      <c r="I2463" t="str">
        <v>REPAIR CHARGE</v>
      </c>
      <c r="J2463">
        <v>1</v>
      </c>
      <c r="K2463">
        <v>1</v>
      </c>
      <c r="L2463">
        <v>1292.04</v>
      </c>
      <c r="M2463" t="str">
        <v>CNY</v>
      </c>
      <c r="N2463">
        <v>1.1599999999999999</v>
      </c>
      <c r="O2463">
        <v>1292.04</v>
      </c>
      <c r="P2463">
        <v>1498.7663999999997</v>
      </c>
      <c r="Q2463" t="str">
        <v>C66SZX-SMT SERVICE</v>
      </c>
      <c r="R2463" t="str">
        <v>GNSS Electronics Co., Ltd.</v>
      </c>
      <c r="S2463" t="str">
        <v>Same</v>
      </c>
      <c r="T2463">
        <v>904951</v>
      </c>
      <c r="U2463">
        <v>0</v>
      </c>
      <c r="V2463" t="str">
        <v>309ASY INV-NON-CON</v>
      </c>
      <c r="W2463">
        <v>0</v>
      </c>
      <c r="X2463" t="str">
        <v>GNSS0022019040208</v>
      </c>
      <c r="Y2463">
        <v>0</v>
      </c>
      <c r="Z2463" t="str">
        <v>深圳全球星电子有限公司</v>
      </c>
      <c r="AA2463">
        <v>0</v>
      </c>
      <c r="AB2463">
        <v>2019</v>
      </c>
      <c r="AC2463">
        <v>5</v>
      </c>
      <c r="AD2463" t="str">
        <v>Q1</v>
      </c>
      <c r="AE2463" t="str">
        <v>FY19/20</v>
      </c>
      <c r="AF2463" t="str">
        <v>SOUTH</v>
      </c>
    </row>
    <row r="2464" spans="1:32">
      <c r="A2464" t="str">
        <v>ESHL</v>
      </c>
      <c r="B2464" t="str">
        <v>SZX</v>
      </c>
      <c r="C2464" t="str">
        <v>SPARES/OTHER</v>
      </c>
      <c r="D2464" s="4">
        <v>43605</v>
      </c>
      <c r="E2464" t="str">
        <v>OTHERS</v>
      </c>
      <c r="F2464">
        <v>14103468</v>
      </c>
      <c r="G2464">
        <v>43605</v>
      </c>
      <c r="H2464" t="str">
        <v>DEKI|188783</v>
      </c>
      <c r="I2464" t="str">
        <v>ASSY SQY MECH FEEDBACK</v>
      </c>
      <c r="J2464">
        <v>1</v>
      </c>
      <c r="K2464">
        <v>1</v>
      </c>
      <c r="L2464">
        <v>9557.52</v>
      </c>
      <c r="M2464" t="str">
        <v>CNY</v>
      </c>
      <c r="N2464">
        <v>1.1599999999999999</v>
      </c>
      <c r="O2464">
        <v>9557.52</v>
      </c>
      <c r="P2464">
        <v>11086.7232</v>
      </c>
      <c r="Q2464" t="str">
        <v>C66SZX-SMT SERVICE</v>
      </c>
      <c r="R2464" t="str">
        <v xml:space="preserve">Dongguan Phcistar Optoelectronics Technology Co., </v>
      </c>
      <c r="S2464" t="str">
        <v>Same</v>
      </c>
      <c r="T2464">
        <v>904949</v>
      </c>
      <c r="U2464">
        <v>8000</v>
      </c>
      <c r="V2464" t="str">
        <v>309ASY INV-PTS SALES</v>
      </c>
      <c r="W2464">
        <v>0</v>
      </c>
      <c r="X2464" t="str">
        <v>C66SZ190171</v>
      </c>
      <c r="Y2464">
        <v>706877</v>
      </c>
      <c r="Z2464" t="str">
        <v>东莞市星光恒辉光电科技有限公司</v>
      </c>
      <c r="AA2464">
        <v>0</v>
      </c>
      <c r="AB2464">
        <v>2019</v>
      </c>
      <c r="AC2464">
        <v>5</v>
      </c>
      <c r="AD2464" t="str">
        <v>Q1</v>
      </c>
      <c r="AE2464" t="str">
        <v>FY19/20</v>
      </c>
      <c r="AF2464" t="str">
        <v>SOUTH</v>
      </c>
    </row>
    <row r="2465" spans="1:32">
      <c r="A2465" t="str">
        <v>ESHL</v>
      </c>
      <c r="B2465" t="str">
        <v>SZX</v>
      </c>
      <c r="C2465" t="str">
        <v>SPARES/OTHER</v>
      </c>
      <c r="D2465" s="4">
        <v>43605</v>
      </c>
      <c r="E2465" t="str">
        <v>YAMAHA</v>
      </c>
      <c r="F2465">
        <v>14103469</v>
      </c>
      <c r="G2465">
        <v>43605</v>
      </c>
      <c r="H2465" t="str">
        <v>YMCT|90K2J-037512</v>
      </c>
      <c r="I2465" t="str">
        <v>AC SERVO MOTOR</v>
      </c>
      <c r="J2465">
        <v>1</v>
      </c>
      <c r="K2465">
        <v>1</v>
      </c>
      <c r="L2465">
        <v>5176.99</v>
      </c>
      <c r="M2465" t="str">
        <v>CNY</v>
      </c>
      <c r="N2465">
        <v>1.1599999999999999</v>
      </c>
      <c r="O2465">
        <v>5176.99</v>
      </c>
      <c r="P2465">
        <v>6005.308399999999</v>
      </c>
      <c r="Q2465" t="str">
        <v>C66SZX-SMT SERVICE</v>
      </c>
      <c r="R2465" t="str">
        <v>GNSS Electronics Co., Ltd.</v>
      </c>
      <c r="S2465" t="str">
        <v>Same</v>
      </c>
      <c r="T2465">
        <v>904952</v>
      </c>
      <c r="U2465">
        <v>3026.93</v>
      </c>
      <c r="V2465" t="str">
        <v>309ASY INV-PTS SALES</v>
      </c>
      <c r="W2465">
        <v>0</v>
      </c>
      <c r="X2465" t="str">
        <v>GNSS0022019040208</v>
      </c>
      <c r="Y2465">
        <v>706876</v>
      </c>
      <c r="Z2465" t="str">
        <v>深圳全球星电子有限公司</v>
      </c>
      <c r="AA2465">
        <v>0</v>
      </c>
      <c r="AB2465">
        <v>2019</v>
      </c>
      <c r="AC2465">
        <v>5</v>
      </c>
      <c r="AD2465" t="str">
        <v>Q1</v>
      </c>
      <c r="AE2465" t="str">
        <v>FY19/20</v>
      </c>
      <c r="AF2465" t="str">
        <v>SOUTH</v>
      </c>
    </row>
    <row r="2466" spans="1:32">
      <c r="A2466" t="str">
        <v>ESHL</v>
      </c>
      <c r="B2466" t="str">
        <v>SHA</v>
      </c>
      <c r="C2466" t="str">
        <v>FEEDER</v>
      </c>
      <c r="D2466" s="4">
        <v>43605</v>
      </c>
      <c r="E2466" t="str">
        <v>YAMAHA</v>
      </c>
      <c r="F2466">
        <v>14103470</v>
      </c>
      <c r="G2466">
        <v>43605</v>
      </c>
      <c r="H2466" t="str">
        <v>YMCT|KHJ-MC200-00</v>
      </c>
      <c r="I2466" t="str">
        <v>SS TAPE FEEDER 12/16mm</v>
      </c>
      <c r="J2466">
        <v>5</v>
      </c>
      <c r="K2466">
        <v>5</v>
      </c>
      <c r="L2466">
        <v>21455.75</v>
      </c>
      <c r="M2466" t="str">
        <v>CNY</v>
      </c>
      <c r="N2466">
        <v>1.1599999999999999</v>
      </c>
      <c r="O2466">
        <v>21455.75</v>
      </c>
      <c r="P2466">
        <v>24888.67</v>
      </c>
      <c r="Q2466" t="str">
        <v>C66SHA-SERVICE GROUP</v>
      </c>
      <c r="R2466" t="str">
        <v>Yueqing Originality Photography Equipment Co., Ltd</v>
      </c>
      <c r="S2466" t="str">
        <v>Same</v>
      </c>
      <c r="T2466">
        <v>904948</v>
      </c>
      <c r="U2466">
        <v>17500</v>
      </c>
      <c r="V2466" t="str">
        <v>309ASY INV-PTS SALES</v>
      </c>
      <c r="W2466">
        <v>0</v>
      </c>
      <c r="X2466">
        <v>0</v>
      </c>
      <c r="Y2466">
        <v>706906</v>
      </c>
      <c r="Z2466" t="str">
        <v>乐清市创意影视器材有限公司</v>
      </c>
      <c r="AA2466">
        <v>0</v>
      </c>
      <c r="AB2466">
        <v>2019</v>
      </c>
      <c r="AC2466">
        <v>5</v>
      </c>
      <c r="AD2466" t="str">
        <v>Q1</v>
      </c>
      <c r="AE2466" t="str">
        <v>FY19/20</v>
      </c>
      <c r="AF2466" t="str">
        <v>EAST</v>
      </c>
    </row>
    <row r="2467" spans="1:32">
      <c r="A2467" t="str">
        <v>ESHL</v>
      </c>
      <c r="B2467" t="str">
        <v>SHA</v>
      </c>
      <c r="C2467" t="str">
        <v>FEEDER</v>
      </c>
      <c r="D2467" s="4">
        <v>43605</v>
      </c>
      <c r="E2467" t="str">
        <v>YAMAHA</v>
      </c>
      <c r="F2467">
        <v>14103470</v>
      </c>
      <c r="G2467">
        <v>43605</v>
      </c>
      <c r="H2467" t="str">
        <v>YMCT|KHJ-MC400-00</v>
      </c>
      <c r="I2467" t="str">
        <v>SS TAPE FEEDER 24mm</v>
      </c>
      <c r="J2467">
        <v>1</v>
      </c>
      <c r="K2467">
        <v>1</v>
      </c>
      <c r="L2467">
        <v>4990.2700000000004</v>
      </c>
      <c r="M2467" t="str">
        <v>CNY</v>
      </c>
      <c r="N2467">
        <v>1.1599999999999999</v>
      </c>
      <c r="O2467">
        <v>4990.2700000000004</v>
      </c>
      <c r="P2467">
        <v>5788.7132000000001</v>
      </c>
      <c r="Q2467" t="str">
        <v>C66SHA-SERVICE GROUP</v>
      </c>
      <c r="R2467" t="str">
        <v>Yueqing Originality Photography Equipment Co., Ltd</v>
      </c>
      <c r="S2467" t="str">
        <v>Same</v>
      </c>
      <c r="T2467">
        <v>904948</v>
      </c>
      <c r="U2467">
        <v>3800</v>
      </c>
      <c r="V2467" t="str">
        <v>309ASY INV-PTS SALES</v>
      </c>
      <c r="W2467">
        <v>0</v>
      </c>
      <c r="X2467">
        <v>0</v>
      </c>
      <c r="Y2467">
        <v>706906</v>
      </c>
      <c r="Z2467" t="str">
        <v>乐清市创意影视器材有限公司</v>
      </c>
      <c r="AA2467">
        <v>0</v>
      </c>
      <c r="AB2467">
        <v>2019</v>
      </c>
      <c r="AC2467">
        <v>5</v>
      </c>
      <c r="AD2467" t="str">
        <v>Q1</v>
      </c>
      <c r="AE2467" t="str">
        <v>FY19/20</v>
      </c>
      <c r="AF2467" t="str">
        <v>EAST</v>
      </c>
    </row>
    <row r="2468" spans="1:32">
      <c r="A2468" t="str">
        <v>ESHL</v>
      </c>
      <c r="B2468" t="str">
        <v>SZX</v>
      </c>
      <c r="C2468" t="str">
        <v>SPARES/OTHER</v>
      </c>
      <c r="D2468" s="4">
        <v>43605</v>
      </c>
      <c r="E2468" t="str">
        <v>YAMAHA</v>
      </c>
      <c r="F2468">
        <v>14103471</v>
      </c>
      <c r="G2468">
        <v>43605</v>
      </c>
      <c r="H2468" t="str">
        <v>YMCT|KKD-M78C0-00</v>
      </c>
      <c r="I2468" t="str">
        <v>SCAN CAM.ASSY</v>
      </c>
      <c r="J2468">
        <v>1</v>
      </c>
      <c r="K2468">
        <v>1</v>
      </c>
      <c r="L2468">
        <v>29203.54</v>
      </c>
      <c r="M2468" t="str">
        <v>CNY</v>
      </c>
      <c r="N2468">
        <v>1.1599999999999999</v>
      </c>
      <c r="O2468">
        <v>29203.54</v>
      </c>
      <c r="P2468">
        <v>33876.106399999997</v>
      </c>
      <c r="Q2468" t="str">
        <v>C66SZX-SMT SERVICE</v>
      </c>
      <c r="R2468" t="str">
        <v>Kwong Ming Electric (Huizhou) Co., Ltd.</v>
      </c>
      <c r="S2468" t="str">
        <v>Same</v>
      </c>
      <c r="T2468">
        <v>904950</v>
      </c>
      <c r="U2468">
        <v>15837</v>
      </c>
      <c r="V2468" t="str">
        <v>309ASY INV-PTS SALES</v>
      </c>
      <c r="W2468">
        <v>0</v>
      </c>
      <c r="X2468" t="str">
        <v>KM-H1904083</v>
      </c>
      <c r="Y2468">
        <v>706878</v>
      </c>
      <c r="Z2468" t="str">
        <v>冠明智能科技股份有限公司</v>
      </c>
      <c r="AA2468">
        <v>0</v>
      </c>
      <c r="AB2468">
        <v>2019</v>
      </c>
      <c r="AC2468">
        <v>5</v>
      </c>
      <c r="AD2468" t="str">
        <v>Q1</v>
      </c>
      <c r="AE2468" t="str">
        <v>FY19/20</v>
      </c>
      <c r="AF2468" t="str">
        <v>SOUTH</v>
      </c>
    </row>
    <row r="2469" spans="1:32">
      <c r="A2469" t="str">
        <v>ESHL</v>
      </c>
      <c r="B2469" t="str">
        <v>SZX</v>
      </c>
      <c r="C2469" t="str">
        <v>SPARES/OTHER</v>
      </c>
      <c r="D2469" s="4">
        <v>43608</v>
      </c>
      <c r="E2469" t="str">
        <v>YAMAHA</v>
      </c>
      <c r="F2469">
        <v>14103472</v>
      </c>
      <c r="G2469">
        <v>43608</v>
      </c>
      <c r="H2469" t="str">
        <v>YMCT|K48-M3854-00</v>
      </c>
      <c r="I2469" t="str">
        <v>NOZZLE GREASE</v>
      </c>
      <c r="J2469">
        <v>2</v>
      </c>
      <c r="K2469">
        <v>2</v>
      </c>
      <c r="L2469">
        <v>1601.77</v>
      </c>
      <c r="M2469" t="str">
        <v>CNY</v>
      </c>
      <c r="N2469">
        <v>1.1599999999999999</v>
      </c>
      <c r="O2469">
        <v>1601.77</v>
      </c>
      <c r="P2469">
        <v>1858.0531999999998</v>
      </c>
      <c r="Q2469" t="str">
        <v>C66SZX-SMT SERVICE</v>
      </c>
      <c r="R2469" t="str">
        <v>FUJI ELECTRIC (SHENZHEN) CO., LTD</v>
      </c>
      <c r="S2469" t="str">
        <v>Same</v>
      </c>
      <c r="T2469">
        <v>904953</v>
      </c>
      <c r="U2469">
        <v>888</v>
      </c>
      <c r="V2469" t="str">
        <v>309ASY INV-PTS SALES</v>
      </c>
      <c r="W2469">
        <v>0</v>
      </c>
      <c r="X2469">
        <v>4500116335</v>
      </c>
      <c r="Y2469">
        <v>707351</v>
      </c>
      <c r="Z2469" t="str">
        <v>富士电机（深圳）有限公司</v>
      </c>
      <c r="AA2469">
        <v>0</v>
      </c>
      <c r="AB2469">
        <v>2019</v>
      </c>
      <c r="AC2469">
        <v>5</v>
      </c>
      <c r="AD2469" t="str">
        <v>Q1</v>
      </c>
      <c r="AE2469" t="str">
        <v>FY19/20</v>
      </c>
      <c r="AF2469" t="str">
        <v>SOUTH</v>
      </c>
    </row>
    <row r="2470" spans="1:32">
      <c r="A2470" t="str">
        <v>ESHL</v>
      </c>
      <c r="B2470" t="str">
        <v>SZX</v>
      </c>
      <c r="C2470" t="str">
        <v>FEEDER</v>
      </c>
      <c r="D2470" s="4">
        <v>43608</v>
      </c>
      <c r="E2470" t="str">
        <v>YAMAHA</v>
      </c>
      <c r="F2470">
        <v>14103473</v>
      </c>
      <c r="G2470">
        <v>43608</v>
      </c>
      <c r="H2470" t="str">
        <v>YMCT|KHJ-MC100-00</v>
      </c>
      <c r="I2470" t="str">
        <v>SS TAPE FEEDER 8mm</v>
      </c>
      <c r="J2470">
        <v>5</v>
      </c>
      <c r="K2470">
        <v>5</v>
      </c>
      <c r="L2470">
        <v>15811.95</v>
      </c>
      <c r="M2470" t="str">
        <v>CNY</v>
      </c>
      <c r="N2470">
        <v>1.1599999999999999</v>
      </c>
      <c r="O2470">
        <v>15811.95</v>
      </c>
      <c r="P2470">
        <v>18341.862000000001</v>
      </c>
      <c r="Q2470" t="str">
        <v>C66SZX-SMT SERVICE</v>
      </c>
      <c r="R2470" t="str">
        <v>FUJI ELECTRIC (SHENZHEN) CO., LTD</v>
      </c>
      <c r="S2470" t="str">
        <v>Same</v>
      </c>
      <c r="T2470">
        <v>904954</v>
      </c>
      <c r="U2470">
        <v>12500</v>
      </c>
      <c r="V2470" t="str">
        <v>309ASY INV-PTS SALES</v>
      </c>
      <c r="W2470">
        <v>0</v>
      </c>
      <c r="X2470">
        <v>4500116951</v>
      </c>
      <c r="Y2470">
        <v>707354</v>
      </c>
      <c r="Z2470" t="str">
        <v>富士电机（深圳）有限公司</v>
      </c>
      <c r="AA2470">
        <v>0</v>
      </c>
      <c r="AB2470">
        <v>2019</v>
      </c>
      <c r="AC2470">
        <v>5</v>
      </c>
      <c r="AD2470" t="str">
        <v>Q1</v>
      </c>
      <c r="AE2470" t="str">
        <v>FY19/20</v>
      </c>
      <c r="AF2470" t="str">
        <v>SOUTH</v>
      </c>
    </row>
    <row r="2471" spans="1:32">
      <c r="A2471" t="str">
        <v>ESHL</v>
      </c>
      <c r="B2471" t="str">
        <v>SZX</v>
      </c>
      <c r="C2471" t="str">
        <v>SPARES/OTHER</v>
      </c>
      <c r="D2471" s="4">
        <v>43608</v>
      </c>
      <c r="E2471" t="str">
        <v>YAMAHA</v>
      </c>
      <c r="F2471">
        <v>14103474</v>
      </c>
      <c r="G2471">
        <v>43608</v>
      </c>
      <c r="H2471" t="str">
        <v>YMCT|KKE-M919R-00</v>
      </c>
      <c r="I2471" t="str">
        <v>BELT CONVEYOR</v>
      </c>
      <c r="J2471">
        <v>6</v>
      </c>
      <c r="K2471">
        <v>6</v>
      </c>
      <c r="L2471">
        <v>1460.18</v>
      </c>
      <c r="M2471" t="str">
        <v>CNY</v>
      </c>
      <c r="N2471">
        <v>1.1599999999999999</v>
      </c>
      <c r="O2471">
        <v>1460.18</v>
      </c>
      <c r="P2471">
        <v>1693.8088</v>
      </c>
      <c r="Q2471" t="str">
        <v>C66SZX-SMT SERVICE</v>
      </c>
      <c r="R2471" t="str">
        <v>JiangXi Netis Technology Co., Ltd.</v>
      </c>
      <c r="S2471" t="str">
        <v>Same</v>
      </c>
      <c r="T2471">
        <v>904955</v>
      </c>
      <c r="U2471">
        <v>429</v>
      </c>
      <c r="V2471" t="str">
        <v>309ASY INV-PTS SALES</v>
      </c>
      <c r="W2471">
        <v>0</v>
      </c>
      <c r="X2471" t="str">
        <v>4400010411，20190401——20190430</v>
      </c>
      <c r="Y2471">
        <v>707362</v>
      </c>
      <c r="Z2471" t="str">
        <v>江西网是科技有限公司</v>
      </c>
      <c r="AA2471">
        <v>0</v>
      </c>
      <c r="AB2471">
        <v>2019</v>
      </c>
      <c r="AC2471">
        <v>5</v>
      </c>
      <c r="AD2471" t="str">
        <v>Q1</v>
      </c>
      <c r="AE2471" t="str">
        <v>FY19/20</v>
      </c>
      <c r="AF2471" t="str">
        <v>SOUTH</v>
      </c>
    </row>
    <row r="2472" spans="1:32">
      <c r="A2472" t="str">
        <v>ESHL</v>
      </c>
      <c r="B2472" t="str">
        <v>SZX</v>
      </c>
      <c r="C2472" t="str">
        <v>SPARES/OTHER</v>
      </c>
      <c r="D2472" s="4">
        <v>43609</v>
      </c>
      <c r="E2472" t="str">
        <v>OTHERS</v>
      </c>
      <c r="F2472">
        <v>14103475</v>
      </c>
      <c r="G2472">
        <v>43609</v>
      </c>
      <c r="H2472" t="str">
        <v>ZZZZ|303MD</v>
      </c>
      <c r="I2472" t="str">
        <v>SPECIAL NOZZLE</v>
      </c>
      <c r="J2472">
        <v>6</v>
      </c>
      <c r="K2472">
        <v>6</v>
      </c>
      <c r="L2472">
        <v>8275.86</v>
      </c>
      <c r="M2472" t="str">
        <v>CNY</v>
      </c>
      <c r="N2472">
        <v>1.1599999999999999</v>
      </c>
      <c r="O2472">
        <v>8275.86</v>
      </c>
      <c r="P2472">
        <v>9599.9976000000006</v>
      </c>
      <c r="Q2472" t="str">
        <v>C66SZX-SMT SERVICE</v>
      </c>
      <c r="R2472" t="str">
        <v>Dongguan Cowell Optic Electronics Co., Ltd.</v>
      </c>
      <c r="S2472" t="str">
        <v>Same</v>
      </c>
      <c r="T2472">
        <v>904956</v>
      </c>
      <c r="U2472">
        <v>3345.13</v>
      </c>
      <c r="V2472" t="str">
        <v>309ASY INV-PTS SALES</v>
      </c>
      <c r="W2472">
        <v>0</v>
      </c>
      <c r="X2472" t="str">
        <v>ZZ201905033801&amp;ZZ201905153834</v>
      </c>
      <c r="Y2472">
        <v>707562</v>
      </c>
      <c r="Z2472" t="str">
        <v>东莞高伟光学电子有限公司</v>
      </c>
      <c r="AA2472">
        <v>0</v>
      </c>
      <c r="AB2472">
        <v>2019</v>
      </c>
      <c r="AC2472">
        <v>5</v>
      </c>
      <c r="AD2472" t="str">
        <v>Q1</v>
      </c>
      <c r="AE2472" t="str">
        <v>FY19/20</v>
      </c>
      <c r="AF2472" t="str">
        <v>SOUTH</v>
      </c>
    </row>
    <row r="2473" spans="1:32">
      <c r="A2473" t="str">
        <v>ESHL</v>
      </c>
      <c r="B2473" t="str">
        <v>BJS</v>
      </c>
      <c r="C2473" t="str">
        <v>SPARES/OTHER</v>
      </c>
      <c r="D2473" s="4">
        <v>43613</v>
      </c>
      <c r="E2473" t="str">
        <v>HELLER</v>
      </c>
      <c r="F2473">
        <v>14103476</v>
      </c>
      <c r="G2473">
        <v>43613</v>
      </c>
      <c r="H2473" t="str">
        <v>HELI|57174201</v>
      </c>
      <c r="I2473" t="str">
        <v>THERMOCOUPLE ASSY</v>
      </c>
      <c r="J2473">
        <v>1</v>
      </c>
      <c r="K2473">
        <v>1</v>
      </c>
      <c r="L2473">
        <v>398.23</v>
      </c>
      <c r="M2473" t="str">
        <v>CNY</v>
      </c>
      <c r="N2473">
        <v>1.1599999999999999</v>
      </c>
      <c r="O2473">
        <v>398.23</v>
      </c>
      <c r="P2473">
        <v>461.9468</v>
      </c>
      <c r="Q2473" t="str">
        <v>C66BJS-SMT SERVICE</v>
      </c>
      <c r="R2473" t="str">
        <v>Fawer Automotive Parts Company Ltd. Changchun Elec</v>
      </c>
      <c r="S2473" t="str">
        <v>Same</v>
      </c>
      <c r="T2473">
        <v>904959</v>
      </c>
      <c r="U2473">
        <v>236.93</v>
      </c>
      <c r="V2473" t="str">
        <v>309ASY INV-PTS SALES</v>
      </c>
      <c r="W2473">
        <v>0</v>
      </c>
      <c r="X2473" t="str">
        <v>长春富奥20190514</v>
      </c>
      <c r="Y2473">
        <v>707937</v>
      </c>
      <c r="Z2473" t="str">
        <v>富奥汽车零部件股份有限公司电子电器分公司</v>
      </c>
      <c r="AA2473">
        <v>0</v>
      </c>
      <c r="AB2473">
        <v>2019</v>
      </c>
      <c r="AC2473">
        <v>5</v>
      </c>
      <c r="AD2473" t="str">
        <v>Q1</v>
      </c>
      <c r="AE2473" t="str">
        <v>FY19/20</v>
      </c>
      <c r="AF2473" t="str">
        <v>NORTH</v>
      </c>
    </row>
    <row r="2474" spans="1:32">
      <c r="A2474" t="str">
        <v>ESHL</v>
      </c>
      <c r="B2474" t="str">
        <v>BJS</v>
      </c>
      <c r="C2474" t="str">
        <v>SPARES/OTHER</v>
      </c>
      <c r="D2474" s="4">
        <v>43613</v>
      </c>
      <c r="E2474" t="str">
        <v>HELLER</v>
      </c>
      <c r="F2474">
        <v>14103476</v>
      </c>
      <c r="G2474">
        <v>43613</v>
      </c>
      <c r="H2474" t="str">
        <v>HELI|5064</v>
      </c>
      <c r="I2474" t="str">
        <v>BLACK RTV</v>
      </c>
      <c r="J2474">
        <v>1</v>
      </c>
      <c r="K2474">
        <v>1</v>
      </c>
      <c r="L2474">
        <v>1194.69</v>
      </c>
      <c r="M2474" t="str">
        <v>CNY</v>
      </c>
      <c r="N2474">
        <v>1.1599999999999999</v>
      </c>
      <c r="O2474">
        <v>1194.69</v>
      </c>
      <c r="P2474">
        <v>1385.8404</v>
      </c>
      <c r="Q2474" t="str">
        <v>C66BJS-SMT SERVICE</v>
      </c>
      <c r="R2474" t="str">
        <v>Fawer Automotive Parts Company Ltd. Changchun Elec</v>
      </c>
      <c r="S2474" t="str">
        <v>Same</v>
      </c>
      <c r="T2474">
        <v>904959</v>
      </c>
      <c r="U2474">
        <v>695.61</v>
      </c>
      <c r="V2474" t="str">
        <v>309ASY INV-PTS SALES</v>
      </c>
      <c r="W2474">
        <v>0</v>
      </c>
      <c r="X2474" t="str">
        <v>长春富奥20190514</v>
      </c>
      <c r="Y2474">
        <v>707937</v>
      </c>
      <c r="Z2474" t="str">
        <v>富奥汽车零部件股份有限公司电子电器分公司</v>
      </c>
      <c r="AA2474">
        <v>0</v>
      </c>
      <c r="AB2474">
        <v>2019</v>
      </c>
      <c r="AC2474">
        <v>5</v>
      </c>
      <c r="AD2474" t="str">
        <v>Q1</v>
      </c>
      <c r="AE2474" t="str">
        <v>FY19/20</v>
      </c>
      <c r="AF2474" t="str">
        <v>NORTH</v>
      </c>
    </row>
    <row r="2475" spans="1:32">
      <c r="A2475" t="str">
        <v>ESHL</v>
      </c>
      <c r="B2475" t="str">
        <v>SHA</v>
      </c>
      <c r="C2475" t="str">
        <v>FEEDER</v>
      </c>
      <c r="D2475" s="4">
        <v>43613</v>
      </c>
      <c r="E2475" t="str">
        <v>YAMAHA</v>
      </c>
      <c r="F2475">
        <v>14103477</v>
      </c>
      <c r="G2475">
        <v>43613</v>
      </c>
      <c r="H2475" t="str">
        <v>YMCT|KHJ-MC200-00</v>
      </c>
      <c r="I2475" t="str">
        <v>SS TAPE FEEDER 12/16mm</v>
      </c>
      <c r="J2475">
        <v>2</v>
      </c>
      <c r="K2475">
        <v>2</v>
      </c>
      <c r="L2475">
        <v>9247.7900000000009</v>
      </c>
      <c r="M2475" t="str">
        <v>CNY</v>
      </c>
      <c r="N2475">
        <v>1.1599999999999999</v>
      </c>
      <c r="O2475">
        <v>9247.7900000000009</v>
      </c>
      <c r="P2475">
        <v>10727.436400000001</v>
      </c>
      <c r="Q2475" t="str">
        <v>C66SHA-SERVICE GROUP</v>
      </c>
      <c r="R2475" t="str">
        <v>Shanghai Amphenol Airwave Communication Electronic</v>
      </c>
      <c r="S2475" t="str">
        <v>Same</v>
      </c>
      <c r="T2475">
        <v>904960</v>
      </c>
      <c r="U2475">
        <v>7000</v>
      </c>
      <c r="V2475" t="str">
        <v>309ASY INV-PTS SALES</v>
      </c>
      <c r="W2475">
        <v>0</v>
      </c>
      <c r="X2475">
        <v>0</v>
      </c>
      <c r="Y2475">
        <v>707955</v>
      </c>
      <c r="Z2475" t="str">
        <v>上海安费诺永亿通讯电子有限公司</v>
      </c>
      <c r="AA2475">
        <v>0</v>
      </c>
      <c r="AB2475">
        <v>2019</v>
      </c>
      <c r="AC2475">
        <v>5</v>
      </c>
      <c r="AD2475" t="str">
        <v>Q1</v>
      </c>
      <c r="AE2475" t="str">
        <v>FY19/20</v>
      </c>
      <c r="AF2475" t="str">
        <v>EAST</v>
      </c>
    </row>
    <row r="2476" spans="1:32">
      <c r="A2476" t="str">
        <v>ESHL</v>
      </c>
      <c r="B2476" t="str">
        <v>SHA</v>
      </c>
      <c r="C2476" t="str">
        <v>SPARES/OTHER</v>
      </c>
      <c r="D2476" s="4">
        <v>43613</v>
      </c>
      <c r="E2476" t="str">
        <v>YAMAHA</v>
      </c>
      <c r="F2476">
        <v>14103478</v>
      </c>
      <c r="G2476">
        <v>43613</v>
      </c>
      <c r="H2476" t="str">
        <v>YMCT|KHN-M7710-A4</v>
      </c>
      <c r="I2476" t="str">
        <v>NOZZLE 301A ASSY</v>
      </c>
      <c r="J2476">
        <v>12</v>
      </c>
      <c r="K2476">
        <v>12</v>
      </c>
      <c r="L2476">
        <v>8952.2099999999991</v>
      </c>
      <c r="M2476" t="str">
        <v>CNY</v>
      </c>
      <c r="N2476">
        <v>1.1599999999999999</v>
      </c>
      <c r="O2476">
        <v>8952.2099999999991</v>
      </c>
      <c r="P2476">
        <v>10384.563599999998</v>
      </c>
      <c r="Q2476" t="str">
        <v>C66SHA-SERVICE GROUP</v>
      </c>
      <c r="R2476" t="str">
        <v>Jiangsu Hongjia Electronic Technology Co.,Ltd</v>
      </c>
      <c r="S2476" t="str">
        <v>Same</v>
      </c>
      <c r="T2476">
        <v>904961</v>
      </c>
      <c r="U2476">
        <v>5016</v>
      </c>
      <c r="V2476" t="str">
        <v>309ASY INV-PTS SALES</v>
      </c>
      <c r="W2476">
        <v>0</v>
      </c>
      <c r="X2476">
        <v>0</v>
      </c>
      <c r="Y2476">
        <v>707962</v>
      </c>
      <c r="Z2476" t="str">
        <v>江苏鸿佳电子科技有限公司</v>
      </c>
      <c r="AA2476">
        <v>0</v>
      </c>
      <c r="AB2476">
        <v>2019</v>
      </c>
      <c r="AC2476">
        <v>5</v>
      </c>
      <c r="AD2476" t="str">
        <v>Q1</v>
      </c>
      <c r="AE2476" t="str">
        <v>FY19/20</v>
      </c>
      <c r="AF2476" t="str">
        <v>EAST</v>
      </c>
    </row>
    <row r="2477" spans="1:32">
      <c r="A2477" t="str">
        <v>ESHL</v>
      </c>
      <c r="B2477" t="str">
        <v>SHA</v>
      </c>
      <c r="C2477" t="str">
        <v>FEEDER</v>
      </c>
      <c r="D2477" s="4">
        <v>43613</v>
      </c>
      <c r="E2477" t="str">
        <v>YAMAHA</v>
      </c>
      <c r="F2477">
        <v>14103479</v>
      </c>
      <c r="G2477">
        <v>43613</v>
      </c>
      <c r="H2477" t="str">
        <v>YMCT|KHJ-MC600-00</v>
      </c>
      <c r="I2477" t="str">
        <v>SS TAPE FEEDER 44mm</v>
      </c>
      <c r="J2477">
        <v>1</v>
      </c>
      <c r="K2477">
        <v>1</v>
      </c>
      <c r="L2477">
        <v>8296.4599999999991</v>
      </c>
      <c r="M2477" t="str">
        <v>CNY</v>
      </c>
      <c r="N2477">
        <v>1.1599999999999999</v>
      </c>
      <c r="O2477">
        <v>8296.4599999999991</v>
      </c>
      <c r="P2477">
        <v>9623.8935999999976</v>
      </c>
      <c r="Q2477" t="str">
        <v>C66SHA-SERVICE GROUP</v>
      </c>
      <c r="R2477" t="str">
        <v>Jianfeng Electronic Technology Co., Ltd.</v>
      </c>
      <c r="S2477" t="str">
        <v>Same</v>
      </c>
      <c r="T2477">
        <v>904962</v>
      </c>
      <c r="U2477">
        <v>7000</v>
      </c>
      <c r="V2477" t="str">
        <v>309ASY INV-PTS SALES</v>
      </c>
      <c r="W2477">
        <v>0</v>
      </c>
      <c r="X2477">
        <v>0</v>
      </c>
      <c r="Y2477">
        <v>707966</v>
      </c>
      <c r="Z2477" t="str">
        <v>鉴丰电子科技有限公司</v>
      </c>
      <c r="AA2477">
        <v>0</v>
      </c>
      <c r="AB2477">
        <v>2019</v>
      </c>
      <c r="AC2477">
        <v>5</v>
      </c>
      <c r="AD2477" t="str">
        <v>Q1</v>
      </c>
      <c r="AE2477" t="str">
        <v>FY19/20</v>
      </c>
      <c r="AF2477" t="str">
        <v>EAST</v>
      </c>
    </row>
    <row r="2478" spans="1:32">
      <c r="A2478" t="str">
        <v>ESHL</v>
      </c>
      <c r="B2478" t="str">
        <v>SHA</v>
      </c>
      <c r="C2478" t="str">
        <v>FEEDER</v>
      </c>
      <c r="D2478" s="4">
        <v>43613</v>
      </c>
      <c r="E2478" t="str">
        <v>YAMAHA</v>
      </c>
      <c r="F2478">
        <v>14103480</v>
      </c>
      <c r="G2478">
        <v>43613</v>
      </c>
      <c r="H2478" t="str">
        <v>YMCT|KHJ-MC200-00</v>
      </c>
      <c r="I2478" t="str">
        <v>SS TAPE FEEDER 12/16mm</v>
      </c>
      <c r="J2478">
        <v>4</v>
      </c>
      <c r="K2478">
        <v>4</v>
      </c>
      <c r="L2478">
        <v>16169.91</v>
      </c>
      <c r="M2478" t="str">
        <v>CNY</v>
      </c>
      <c r="N2478">
        <v>1.1599999999999999</v>
      </c>
      <c r="O2478">
        <v>16169.91</v>
      </c>
      <c r="P2478">
        <v>18757.095599999997</v>
      </c>
      <c r="Q2478" t="str">
        <v>C66SHA-SERVICE GROUP</v>
      </c>
      <c r="R2478" t="str">
        <v>Shanghai Keter New Materials Co., Ltd.</v>
      </c>
      <c r="S2478" t="str">
        <v>Same</v>
      </c>
      <c r="T2478">
        <v>904963</v>
      </c>
      <c r="U2478">
        <v>14000</v>
      </c>
      <c r="V2478" t="str">
        <v>309ASY INV-PTS SALES</v>
      </c>
      <c r="W2478">
        <v>0</v>
      </c>
      <c r="X2478">
        <v>0</v>
      </c>
      <c r="Y2478">
        <v>707970</v>
      </c>
      <c r="Z2478" t="str">
        <v>上海科特新材料股份有限公司</v>
      </c>
      <c r="AA2478">
        <v>0</v>
      </c>
      <c r="AB2478">
        <v>2019</v>
      </c>
      <c r="AC2478">
        <v>5</v>
      </c>
      <c r="AD2478" t="str">
        <v>Q1</v>
      </c>
      <c r="AE2478" t="str">
        <v>FY19/20</v>
      </c>
      <c r="AF2478" t="str">
        <v>EAST</v>
      </c>
    </row>
    <row r="2479" spans="1:32">
      <c r="A2479" t="str">
        <v>ESHL</v>
      </c>
      <c r="B2479" t="str">
        <v>SHA</v>
      </c>
      <c r="C2479" t="str">
        <v>FEEDER</v>
      </c>
      <c r="D2479" s="4">
        <v>43613</v>
      </c>
      <c r="E2479" t="str">
        <v>YAMAHA</v>
      </c>
      <c r="F2479">
        <v>14103480</v>
      </c>
      <c r="G2479">
        <v>43613</v>
      </c>
      <c r="H2479" t="str">
        <v>YMCT|KHJ-MC400-00</v>
      </c>
      <c r="I2479" t="str">
        <v>SS TAPE FEEDER 24mm</v>
      </c>
      <c r="J2479">
        <v>5</v>
      </c>
      <c r="K2479">
        <v>5</v>
      </c>
      <c r="L2479">
        <v>21207.96</v>
      </c>
      <c r="M2479" t="str">
        <v>CNY</v>
      </c>
      <c r="N2479">
        <v>1.1599999999999999</v>
      </c>
      <c r="O2479">
        <v>21207.96</v>
      </c>
      <c r="P2479">
        <v>24601.233599999996</v>
      </c>
      <c r="Q2479" t="str">
        <v>C66SHA-SERVICE GROUP</v>
      </c>
      <c r="R2479" t="str">
        <v>Shanghai Keter New Materials Co., Ltd.</v>
      </c>
      <c r="S2479" t="str">
        <v>Same</v>
      </c>
      <c r="T2479">
        <v>904963</v>
      </c>
      <c r="U2479">
        <v>19000</v>
      </c>
      <c r="V2479" t="str">
        <v>309ASY INV-PTS SALES</v>
      </c>
      <c r="W2479">
        <v>0</v>
      </c>
      <c r="X2479">
        <v>0</v>
      </c>
      <c r="Y2479">
        <v>707970</v>
      </c>
      <c r="Z2479" t="str">
        <v>上海科特新材料股份有限公司</v>
      </c>
      <c r="AA2479">
        <v>0</v>
      </c>
      <c r="AB2479">
        <v>2019</v>
      </c>
      <c r="AC2479">
        <v>5</v>
      </c>
      <c r="AD2479" t="str">
        <v>Q1</v>
      </c>
      <c r="AE2479" t="str">
        <v>FY19/20</v>
      </c>
      <c r="AF2479" t="str">
        <v>EAST</v>
      </c>
    </row>
    <row r="2480" spans="1:32">
      <c r="A2480" t="str">
        <v>ESHL</v>
      </c>
      <c r="B2480" t="str">
        <v>SHA</v>
      </c>
      <c r="C2480" t="str">
        <v>CONTRACT_FEE</v>
      </c>
      <c r="D2480" s="4">
        <v>43614</v>
      </c>
      <c r="E2480" t="str">
        <v>YAMAHA</v>
      </c>
      <c r="F2480">
        <v>13100128</v>
      </c>
      <c r="G2480">
        <v>43614</v>
      </c>
      <c r="H2480" t="str">
        <v>YMCT|REPAIR CHARGE</v>
      </c>
      <c r="I2480" t="str">
        <v>REPAIR CHARGE</v>
      </c>
      <c r="J2480">
        <v>1</v>
      </c>
      <c r="K2480">
        <v>1</v>
      </c>
      <c r="L2480">
        <v>23931.86</v>
      </c>
      <c r="M2480" t="str">
        <v>CNY</v>
      </c>
      <c r="N2480">
        <v>1.1599999999999999</v>
      </c>
      <c r="O2480">
        <v>23931.86</v>
      </c>
      <c r="P2480">
        <v>27760.957599999998</v>
      </c>
      <c r="Q2480" t="str">
        <v>C66SHA-SERVICE GROUP</v>
      </c>
      <c r="R2480" t="str">
        <v>Microtest Corporation (Kunshan)</v>
      </c>
      <c r="S2480" t="str">
        <v>Same</v>
      </c>
      <c r="T2480">
        <v>904965</v>
      </c>
      <c r="U2480">
        <v>0</v>
      </c>
      <c r="V2480" t="str">
        <v>309ASY INV-CONTRACT</v>
      </c>
      <c r="W2480">
        <v>0</v>
      </c>
      <c r="X2480">
        <v>0</v>
      </c>
      <c r="Y2480">
        <v>0</v>
      </c>
      <c r="Z2480" t="str">
        <v>昆山相信电子有限公司</v>
      </c>
      <c r="AA2480">
        <v>0</v>
      </c>
      <c r="AB2480">
        <v>2019</v>
      </c>
      <c r="AC2480">
        <v>5</v>
      </c>
      <c r="AD2480" t="str">
        <v>Q1</v>
      </c>
      <c r="AE2480" t="str">
        <v>FY19/20</v>
      </c>
      <c r="AF2480" t="str">
        <v>EAST</v>
      </c>
    </row>
    <row r="2481" spans="1:32">
      <c r="A2481" t="str">
        <v>ESHL</v>
      </c>
      <c r="B2481" t="str">
        <v>BJS</v>
      </c>
      <c r="C2481" t="str">
        <v>SPARES/OTHER</v>
      </c>
      <c r="D2481" s="4">
        <v>43614</v>
      </c>
      <c r="E2481" t="str">
        <v>HELLER</v>
      </c>
      <c r="F2481">
        <v>14103481</v>
      </c>
      <c r="G2481">
        <v>43614</v>
      </c>
      <c r="H2481" t="str">
        <v>HELI|7609C</v>
      </c>
      <c r="I2481" t="str">
        <v>DY O2 ANALYZER FILTER</v>
      </c>
      <c r="J2481">
        <v>6</v>
      </c>
      <c r="K2481">
        <v>6</v>
      </c>
      <c r="L2481">
        <v>4355.1499999999996</v>
      </c>
      <c r="M2481" t="str">
        <v>CNY</v>
      </c>
      <c r="N2481">
        <v>1.1599999999999999</v>
      </c>
      <c r="O2481">
        <v>4355.1499999999996</v>
      </c>
      <c r="P2481">
        <v>5051.9739999999993</v>
      </c>
      <c r="Q2481" t="str">
        <v>C66BJS-SMT SERVICE</v>
      </c>
      <c r="R2481" t="str">
        <v>GoerTek Inc.</v>
      </c>
      <c r="S2481" t="str">
        <v>Same</v>
      </c>
      <c r="T2481">
        <v>904892</v>
      </c>
      <c r="U2481">
        <v>2717.84</v>
      </c>
      <c r="V2481" t="str">
        <v>309ASY INV-PTS SALES</v>
      </c>
      <c r="W2481">
        <v>0</v>
      </c>
      <c r="X2481" t="str">
        <v>2010374209-4</v>
      </c>
      <c r="Y2481">
        <v>706516</v>
      </c>
      <c r="Z2481" t="str">
        <v>歌尔股份有限公司</v>
      </c>
      <c r="AA2481">
        <v>0</v>
      </c>
      <c r="AB2481">
        <v>2019</v>
      </c>
      <c r="AC2481">
        <v>5</v>
      </c>
      <c r="AD2481" t="str">
        <v>Q1</v>
      </c>
      <c r="AE2481" t="str">
        <v>FY19/20</v>
      </c>
      <c r="AF2481" t="str">
        <v>NORTH</v>
      </c>
    </row>
    <row r="2482" spans="1:32">
      <c r="A2482" t="str">
        <v>ESHL</v>
      </c>
      <c r="B2482" t="str">
        <v>BJS</v>
      </c>
      <c r="C2482" t="str">
        <v>SPARES/OTHER</v>
      </c>
      <c r="D2482" s="4">
        <v>43614</v>
      </c>
      <c r="E2482" t="str">
        <v>HELLER</v>
      </c>
      <c r="F2482">
        <v>14103481</v>
      </c>
      <c r="G2482">
        <v>43614</v>
      </c>
      <c r="H2482" t="str">
        <v>HELI|6185C</v>
      </c>
      <c r="I2482" t="str">
        <v>WATER FILTER</v>
      </c>
      <c r="J2482">
        <v>6</v>
      </c>
      <c r="K2482">
        <v>6</v>
      </c>
      <c r="L2482">
        <v>1696.57</v>
      </c>
      <c r="M2482" t="str">
        <v>CNY</v>
      </c>
      <c r="N2482">
        <v>1.1599999999999999</v>
      </c>
      <c r="O2482">
        <v>1696.57</v>
      </c>
      <c r="P2482">
        <v>1968.0211999999997</v>
      </c>
      <c r="Q2482" t="str">
        <v>C66BJS-SMT SERVICE</v>
      </c>
      <c r="R2482" t="str">
        <v>GoerTek Inc.</v>
      </c>
      <c r="S2482" t="str">
        <v>Same</v>
      </c>
      <c r="T2482">
        <v>904892</v>
      </c>
      <c r="U2482">
        <v>1058.92</v>
      </c>
      <c r="V2482" t="str">
        <v>309ASY INV-PTS SALES</v>
      </c>
      <c r="W2482">
        <v>0</v>
      </c>
      <c r="X2482" t="str">
        <v>2010374209-4</v>
      </c>
      <c r="Y2482">
        <v>706516</v>
      </c>
      <c r="Z2482" t="str">
        <v>歌尔股份有限公司</v>
      </c>
      <c r="AA2482">
        <v>0</v>
      </c>
      <c r="AB2482">
        <v>2019</v>
      </c>
      <c r="AC2482">
        <v>5</v>
      </c>
      <c r="AD2482" t="str">
        <v>Q1</v>
      </c>
      <c r="AE2482" t="str">
        <v>FY19/20</v>
      </c>
      <c r="AF2482" t="str">
        <v>NORTH</v>
      </c>
    </row>
    <row r="2483" spans="1:32">
      <c r="A2483" t="str">
        <v>ESHL</v>
      </c>
      <c r="B2483" t="str">
        <v>BJS</v>
      </c>
      <c r="C2483" t="str">
        <v>SPARES/OTHER</v>
      </c>
      <c r="D2483" s="4">
        <v>43614</v>
      </c>
      <c r="E2483" t="str">
        <v>HELLER</v>
      </c>
      <c r="F2483">
        <v>14103482</v>
      </c>
      <c r="G2483">
        <v>43614</v>
      </c>
      <c r="H2483" t="str">
        <v>HELI|6185C</v>
      </c>
      <c r="I2483" t="str">
        <v>WATER FILTER</v>
      </c>
      <c r="J2483">
        <v>10</v>
      </c>
      <c r="K2483">
        <v>10</v>
      </c>
      <c r="L2483">
        <v>2827.61</v>
      </c>
      <c r="M2483" t="str">
        <v>CNY</v>
      </c>
      <c r="N2483">
        <v>1.1599999999999999</v>
      </c>
      <c r="O2483">
        <v>2827.61</v>
      </c>
      <c r="P2483">
        <v>3280.0275999999999</v>
      </c>
      <c r="Q2483" t="str">
        <v>C66BJS-SMT SERVICE</v>
      </c>
      <c r="R2483" t="str">
        <v>GoerTek Inc.</v>
      </c>
      <c r="S2483" t="str">
        <v>Same</v>
      </c>
      <c r="T2483">
        <v>904893</v>
      </c>
      <c r="U2483">
        <v>1764.87</v>
      </c>
      <c r="V2483" t="str">
        <v>309ASY INV-PTS SALES</v>
      </c>
      <c r="W2483">
        <v>0</v>
      </c>
      <c r="X2483" t="str">
        <v>2010374209-5</v>
      </c>
      <c r="Y2483">
        <v>706517</v>
      </c>
      <c r="Z2483" t="str">
        <v>歌尔股份有限公司</v>
      </c>
      <c r="AA2483">
        <v>0</v>
      </c>
      <c r="AB2483">
        <v>2019</v>
      </c>
      <c r="AC2483">
        <v>5</v>
      </c>
      <c r="AD2483" t="str">
        <v>Q1</v>
      </c>
      <c r="AE2483" t="str">
        <v>FY19/20</v>
      </c>
      <c r="AF2483" t="str">
        <v>NORTH</v>
      </c>
    </row>
    <row r="2484" spans="1:32">
      <c r="A2484" t="str">
        <v>ESHL</v>
      </c>
      <c r="B2484" t="str">
        <v>BJS</v>
      </c>
      <c r="C2484" t="str">
        <v>SPARES/OTHER</v>
      </c>
      <c r="D2484" s="4">
        <v>43614</v>
      </c>
      <c r="E2484" t="str">
        <v>HELLER</v>
      </c>
      <c r="F2484">
        <v>14103483</v>
      </c>
      <c r="G2484">
        <v>43614</v>
      </c>
      <c r="H2484" t="str">
        <v>HELI|584762</v>
      </c>
      <c r="I2484" t="str">
        <v>SHAFT BALL BEARING</v>
      </c>
      <c r="J2484">
        <v>1</v>
      </c>
      <c r="K2484">
        <v>1</v>
      </c>
      <c r="L2484">
        <v>1148.27</v>
      </c>
      <c r="M2484" t="str">
        <v>CNY</v>
      </c>
      <c r="N2484">
        <v>1.1599999999999999</v>
      </c>
      <c r="O2484">
        <v>1148.27</v>
      </c>
      <c r="P2484">
        <v>1331.9931999999999</v>
      </c>
      <c r="Q2484" t="str">
        <v>C66BJS-SMT SERVICE</v>
      </c>
      <c r="R2484" t="str">
        <v>GoerTek Inc.</v>
      </c>
      <c r="S2484" t="str">
        <v>Same</v>
      </c>
      <c r="T2484">
        <v>904894</v>
      </c>
      <c r="U2484">
        <v>679.72</v>
      </c>
      <c r="V2484" t="str">
        <v>309ASY INV-PTS SALES</v>
      </c>
      <c r="W2484">
        <v>0</v>
      </c>
      <c r="X2484" t="str">
        <v>2010374209-3</v>
      </c>
      <c r="Y2484">
        <v>706521</v>
      </c>
      <c r="Z2484" t="str">
        <v>歌尔股份有限公司</v>
      </c>
      <c r="AA2484">
        <v>0</v>
      </c>
      <c r="AB2484">
        <v>2019</v>
      </c>
      <c r="AC2484">
        <v>5</v>
      </c>
      <c r="AD2484" t="str">
        <v>Q1</v>
      </c>
      <c r="AE2484" t="str">
        <v>FY19/20</v>
      </c>
      <c r="AF2484" t="str">
        <v>NORTH</v>
      </c>
    </row>
    <row r="2485" spans="1:32">
      <c r="A2485" t="str">
        <v>ESHL</v>
      </c>
      <c r="B2485" t="str">
        <v>BJS</v>
      </c>
      <c r="C2485" t="str">
        <v>SPARES/OTHER</v>
      </c>
      <c r="D2485" s="4">
        <v>43614</v>
      </c>
      <c r="E2485" t="str">
        <v>HELLER</v>
      </c>
      <c r="F2485">
        <v>14103483</v>
      </c>
      <c r="G2485">
        <v>43614</v>
      </c>
      <c r="H2485" t="str">
        <v>HELI|571640</v>
      </c>
      <c r="I2485" t="str">
        <v>EXIT/ENTRANCE GUIDE</v>
      </c>
      <c r="J2485">
        <v>2</v>
      </c>
      <c r="K2485">
        <v>2</v>
      </c>
      <c r="L2485">
        <v>681.03</v>
      </c>
      <c r="M2485" t="str">
        <v>CNY</v>
      </c>
      <c r="N2485">
        <v>1.1599999999999999</v>
      </c>
      <c r="O2485">
        <v>681.03</v>
      </c>
      <c r="P2485">
        <v>789.99479999999994</v>
      </c>
      <c r="Q2485" t="str">
        <v>C66BJS-SMT SERVICE</v>
      </c>
      <c r="R2485" t="str">
        <v>GoerTek Inc.</v>
      </c>
      <c r="S2485" t="str">
        <v>Same</v>
      </c>
      <c r="T2485">
        <v>904894</v>
      </c>
      <c r="U2485">
        <v>405.22</v>
      </c>
      <c r="V2485" t="str">
        <v>309ASY INV-PTS SALES</v>
      </c>
      <c r="W2485">
        <v>0</v>
      </c>
      <c r="X2485" t="str">
        <v>2010374209-3</v>
      </c>
      <c r="Y2485">
        <v>706521</v>
      </c>
      <c r="Z2485" t="str">
        <v>歌尔股份有限公司</v>
      </c>
      <c r="AA2485">
        <v>0</v>
      </c>
      <c r="AB2485">
        <v>2019</v>
      </c>
      <c r="AC2485">
        <v>5</v>
      </c>
      <c r="AD2485" t="str">
        <v>Q1</v>
      </c>
      <c r="AE2485" t="str">
        <v>FY19/20</v>
      </c>
      <c r="AF2485" t="str">
        <v>NORTH</v>
      </c>
    </row>
    <row r="2486" spans="1:32">
      <c r="A2486" t="str">
        <v>ESHL</v>
      </c>
      <c r="B2486" t="str">
        <v>BJS</v>
      </c>
      <c r="C2486" t="str">
        <v>SPARES/OTHER</v>
      </c>
      <c r="D2486" s="4">
        <v>43614</v>
      </c>
      <c r="E2486" t="str">
        <v>HELLER</v>
      </c>
      <c r="F2486">
        <v>14103483</v>
      </c>
      <c r="G2486">
        <v>43614</v>
      </c>
      <c r="H2486" t="str">
        <v>HELI|2976K</v>
      </c>
      <c r="I2486" t="str">
        <v>RING, RETAINING 3/16</v>
      </c>
      <c r="J2486">
        <v>2</v>
      </c>
      <c r="K2486">
        <v>2</v>
      </c>
      <c r="L2486">
        <v>124.14</v>
      </c>
      <c r="M2486" t="str">
        <v>CNY</v>
      </c>
      <c r="N2486">
        <v>1.1599999999999999</v>
      </c>
      <c r="O2486">
        <v>124.14</v>
      </c>
      <c r="P2486">
        <v>144.00239999999999</v>
      </c>
      <c r="Q2486" t="str">
        <v>C66BJS-SMT SERVICE</v>
      </c>
      <c r="R2486" t="str">
        <v>GoerTek Inc.</v>
      </c>
      <c r="S2486" t="str">
        <v>Same</v>
      </c>
      <c r="T2486">
        <v>904894</v>
      </c>
      <c r="U2486">
        <v>73.650000000000006</v>
      </c>
      <c r="V2486" t="str">
        <v>309ASY INV-PTS SALES</v>
      </c>
      <c r="W2486">
        <v>0</v>
      </c>
      <c r="X2486" t="str">
        <v>2010374209-3</v>
      </c>
      <c r="Y2486">
        <v>706521</v>
      </c>
      <c r="Z2486" t="str">
        <v>歌尔股份有限公司</v>
      </c>
      <c r="AA2486">
        <v>0</v>
      </c>
      <c r="AB2486">
        <v>2019</v>
      </c>
      <c r="AC2486">
        <v>5</v>
      </c>
      <c r="AD2486" t="str">
        <v>Q1</v>
      </c>
      <c r="AE2486" t="str">
        <v>FY19/20</v>
      </c>
      <c r="AF2486" t="str">
        <v>NORTH</v>
      </c>
    </row>
    <row r="2487" spans="1:32">
      <c r="A2487" t="str">
        <v>ESHL</v>
      </c>
      <c r="B2487" t="str">
        <v>BJS</v>
      </c>
      <c r="C2487" t="str">
        <v>SPARES/OTHER</v>
      </c>
      <c r="D2487" s="4">
        <v>43614</v>
      </c>
      <c r="E2487" t="str">
        <v>HELLER</v>
      </c>
      <c r="F2487">
        <v>14103483</v>
      </c>
      <c r="G2487">
        <v>43614</v>
      </c>
      <c r="H2487" t="str">
        <v>HELI|8200K</v>
      </c>
      <c r="I2487" t="str">
        <v>PNP TYPE DIFFUSE PHOTO SENSOR- (SMEMA sensor without reflector)</v>
      </c>
      <c r="J2487">
        <v>2</v>
      </c>
      <c r="K2487">
        <v>2</v>
      </c>
      <c r="L2487">
        <v>4889.66</v>
      </c>
      <c r="M2487" t="str">
        <v>CNY</v>
      </c>
      <c r="N2487">
        <v>1.1599999999999999</v>
      </c>
      <c r="O2487">
        <v>4889.66</v>
      </c>
      <c r="P2487">
        <v>5672.0055999999995</v>
      </c>
      <c r="Q2487" t="str">
        <v>C66BJS-SMT SERVICE</v>
      </c>
      <c r="R2487" t="str">
        <v>GoerTek Inc.</v>
      </c>
      <c r="S2487" t="str">
        <v>Same</v>
      </c>
      <c r="T2487">
        <v>904894</v>
      </c>
      <c r="U2487">
        <v>2890.97</v>
      </c>
      <c r="V2487" t="str">
        <v>309ASY INV-PTS SALES</v>
      </c>
      <c r="W2487">
        <v>0</v>
      </c>
      <c r="X2487" t="str">
        <v>2010374209-3</v>
      </c>
      <c r="Y2487">
        <v>706521</v>
      </c>
      <c r="Z2487" t="str">
        <v>歌尔股份有限公司</v>
      </c>
      <c r="AA2487">
        <v>0</v>
      </c>
      <c r="AB2487">
        <v>2019</v>
      </c>
      <c r="AC2487">
        <v>5</v>
      </c>
      <c r="AD2487" t="str">
        <v>Q1</v>
      </c>
      <c r="AE2487" t="str">
        <v>FY19/20</v>
      </c>
      <c r="AF2487" t="str">
        <v>NORTH</v>
      </c>
    </row>
    <row r="2488" spans="1:32">
      <c r="A2488" t="str">
        <v>ESHL</v>
      </c>
      <c r="B2488" t="str">
        <v>BJS</v>
      </c>
      <c r="C2488" t="str">
        <v>SPARES/OTHER</v>
      </c>
      <c r="D2488" s="4">
        <v>43614</v>
      </c>
      <c r="E2488" t="str">
        <v>HELLER</v>
      </c>
      <c r="F2488">
        <v>14103484</v>
      </c>
      <c r="G2488">
        <v>43614</v>
      </c>
      <c r="H2488" t="str">
        <v>HELI|4491</v>
      </c>
      <c r="I2488" t="str">
        <v>CONTROLLER-MOTOR KBLC</v>
      </c>
      <c r="J2488">
        <v>1</v>
      </c>
      <c r="K2488">
        <v>1</v>
      </c>
      <c r="L2488">
        <v>4079.65</v>
      </c>
      <c r="M2488" t="str">
        <v>CNY</v>
      </c>
      <c r="N2488">
        <v>1.1599999999999999</v>
      </c>
      <c r="O2488">
        <v>4079.65</v>
      </c>
      <c r="P2488">
        <v>4732.3940000000002</v>
      </c>
      <c r="Q2488" t="str">
        <v>C66BJS-SMT SERVICE</v>
      </c>
      <c r="R2488" t="str">
        <v>GoerTek Inc.</v>
      </c>
      <c r="S2488" t="str">
        <v>Same</v>
      </c>
      <c r="T2488">
        <v>904896</v>
      </c>
      <c r="U2488">
        <v>2822.81</v>
      </c>
      <c r="V2488" t="str">
        <v>309ASY INV-PTS SALES</v>
      </c>
      <c r="W2488">
        <v>0</v>
      </c>
      <c r="X2488" t="str">
        <v>2010374209-6</v>
      </c>
      <c r="Y2488">
        <v>706523</v>
      </c>
      <c r="Z2488" t="str">
        <v>歌尔股份有限公司</v>
      </c>
      <c r="AA2488">
        <v>0</v>
      </c>
      <c r="AB2488">
        <v>2019</v>
      </c>
      <c r="AC2488">
        <v>5</v>
      </c>
      <c r="AD2488" t="str">
        <v>Q1</v>
      </c>
      <c r="AE2488" t="str">
        <v>FY19/20</v>
      </c>
      <c r="AF2488" t="str">
        <v>NORTH</v>
      </c>
    </row>
    <row r="2489" spans="1:32">
      <c r="A2489" t="str">
        <v>ESHL</v>
      </c>
      <c r="B2489" t="str">
        <v>BJS</v>
      </c>
      <c r="C2489" t="str">
        <v>SERVICE_CHARGE</v>
      </c>
      <c r="D2489" s="4">
        <v>43619</v>
      </c>
      <c r="E2489" t="str">
        <v>HELLER</v>
      </c>
      <c r="F2489">
        <v>12101034</v>
      </c>
      <c r="G2489">
        <v>43619</v>
      </c>
      <c r="H2489" t="str">
        <v>HELI|REPAIR CHARGE</v>
      </c>
      <c r="I2489" t="str">
        <v>REPAIR CHARGE</v>
      </c>
      <c r="J2489">
        <v>1</v>
      </c>
      <c r="K2489">
        <v>1</v>
      </c>
      <c r="L2489">
        <v>5909.73</v>
      </c>
      <c r="M2489" t="str">
        <v>CNY</v>
      </c>
      <c r="N2489">
        <v>1.135</v>
      </c>
      <c r="O2489">
        <v>5909.73</v>
      </c>
      <c r="P2489">
        <v>6707.5435499999994</v>
      </c>
      <c r="Q2489" t="str">
        <v>C66BJS-SMT SERVICE</v>
      </c>
      <c r="R2489" t="str">
        <v>GoerTek Inc.</v>
      </c>
      <c r="S2489" t="str">
        <v>Same</v>
      </c>
      <c r="T2489">
        <v>904964</v>
      </c>
      <c r="U2489">
        <v>0</v>
      </c>
      <c r="V2489" t="str">
        <v>309ASY INV-NON-CON</v>
      </c>
      <c r="W2489">
        <v>0</v>
      </c>
      <c r="X2489">
        <v>45307</v>
      </c>
      <c r="Y2489">
        <v>0</v>
      </c>
      <c r="Z2489" t="str">
        <v>歌尔股份有限公司</v>
      </c>
      <c r="AA2489">
        <v>0</v>
      </c>
      <c r="AB2489">
        <v>2019</v>
      </c>
      <c r="AC2489">
        <v>6</v>
      </c>
      <c r="AD2489" t="str">
        <v>Q1</v>
      </c>
      <c r="AE2489" t="str">
        <v>FY19/20</v>
      </c>
      <c r="AF2489" t="str">
        <v>NORTH</v>
      </c>
    </row>
    <row r="2490" spans="1:32">
      <c r="A2490" t="str">
        <v>ESHL</v>
      </c>
      <c r="B2490" t="str">
        <v>SZX</v>
      </c>
      <c r="C2490" t="str">
        <v>SERVICE_CHARGE</v>
      </c>
      <c r="D2490" s="4">
        <v>43627</v>
      </c>
      <c r="E2490" t="str">
        <v>YAMAHA</v>
      </c>
      <c r="F2490">
        <v>12101035</v>
      </c>
      <c r="G2490">
        <v>43627</v>
      </c>
      <c r="H2490" t="str">
        <v>YMCT|SERVICE FEE</v>
      </c>
      <c r="I2490" t="str">
        <v>SERVICE CHARGE</v>
      </c>
      <c r="J2490">
        <v>1</v>
      </c>
      <c r="K2490">
        <v>1</v>
      </c>
      <c r="L2490">
        <v>4528.3</v>
      </c>
      <c r="M2490" t="str">
        <v>CNY</v>
      </c>
      <c r="N2490">
        <v>1.135</v>
      </c>
      <c r="O2490">
        <v>4528.3</v>
      </c>
      <c r="P2490">
        <v>5139.6205</v>
      </c>
      <c r="Q2490" t="str">
        <v>C66SZX-SMT SERVICE</v>
      </c>
      <c r="R2490" t="str">
        <v>Shenzhen Hongtongyu Electronics Co., Ltd.</v>
      </c>
      <c r="S2490" t="str">
        <v>Same</v>
      </c>
      <c r="T2490">
        <v>904966</v>
      </c>
      <c r="U2490">
        <v>0</v>
      </c>
      <c r="V2490" t="str">
        <v>309ASY INV-NON-CON</v>
      </c>
      <c r="W2490">
        <v>0</v>
      </c>
      <c r="X2490" t="str">
        <v>C66SZ190167REV.2</v>
      </c>
      <c r="Y2490">
        <v>0</v>
      </c>
      <c r="Z2490" t="str">
        <v>深圳市鸿通宇电子有限公司</v>
      </c>
      <c r="AA2490">
        <v>0</v>
      </c>
      <c r="AB2490">
        <v>2019</v>
      </c>
      <c r="AC2490">
        <v>6</v>
      </c>
      <c r="AD2490" t="str">
        <v>Q1</v>
      </c>
      <c r="AE2490" t="str">
        <v>FY19/20</v>
      </c>
      <c r="AF2490" t="str">
        <v>SOUTH</v>
      </c>
    </row>
    <row r="2491" spans="1:32">
      <c r="A2491" t="str">
        <v>ESHL</v>
      </c>
      <c r="B2491" t="str">
        <v>SZX</v>
      </c>
      <c r="C2491" t="str">
        <v>SERVICE_CHARGE</v>
      </c>
      <c r="D2491" s="4">
        <v>43628</v>
      </c>
      <c r="E2491" t="str">
        <v>OTHERS</v>
      </c>
      <c r="F2491">
        <v>12101036</v>
      </c>
      <c r="G2491">
        <v>43628</v>
      </c>
      <c r="H2491" t="str">
        <v>SAKI|REPAIR CHARGE</v>
      </c>
      <c r="I2491" t="str">
        <v>REPAIR CHARGE</v>
      </c>
      <c r="J2491">
        <v>1</v>
      </c>
      <c r="K2491">
        <v>1</v>
      </c>
      <c r="L2491">
        <v>3017</v>
      </c>
      <c r="M2491" t="str">
        <v>CNY</v>
      </c>
      <c r="N2491">
        <v>1.135</v>
      </c>
      <c r="O2491">
        <v>3017</v>
      </c>
      <c r="P2491">
        <v>3424.2950000000001</v>
      </c>
      <c r="Q2491" t="str">
        <v>C66SZX-SMT SERVICE</v>
      </c>
      <c r="R2491" t="str">
        <v>Prime Technology (Guangzhou) Inc.</v>
      </c>
      <c r="S2491" t="str">
        <v>Same</v>
      </c>
      <c r="T2491">
        <v>904968</v>
      </c>
      <c r="U2491">
        <v>0</v>
      </c>
      <c r="V2491" t="str">
        <v>309ASY INV-NON-CON</v>
      </c>
      <c r="W2491">
        <v>0</v>
      </c>
      <c r="X2491" t="str">
        <v>P6B95096</v>
      </c>
      <c r="Y2491">
        <v>0</v>
      </c>
      <c r="Z2491" t="str">
        <v>广上科技(广州)有限公司</v>
      </c>
      <c r="AA2491">
        <v>0</v>
      </c>
      <c r="AB2491">
        <v>2019</v>
      </c>
      <c r="AC2491">
        <v>6</v>
      </c>
      <c r="AD2491" t="str">
        <v>Q1</v>
      </c>
      <c r="AE2491" t="str">
        <v>FY19/20</v>
      </c>
      <c r="AF2491" t="str">
        <v>SOUTH</v>
      </c>
    </row>
    <row r="2492" spans="1:32">
      <c r="A2492" t="str">
        <v>ESHL</v>
      </c>
      <c r="B2492" t="str">
        <v>SZX</v>
      </c>
      <c r="C2492" t="str">
        <v>SPARES/OTHER</v>
      </c>
      <c r="D2492" s="4">
        <v>43628</v>
      </c>
      <c r="E2492" t="str">
        <v>OTHERS</v>
      </c>
      <c r="F2492">
        <v>14103485</v>
      </c>
      <c r="G2492">
        <v>43628</v>
      </c>
      <c r="H2492" t="str">
        <v>ZZZZ|40001253</v>
      </c>
      <c r="I2492" t="str">
        <v>EJECTOR 50</v>
      </c>
      <c r="J2492">
        <v>1</v>
      </c>
      <c r="K2492">
        <v>1</v>
      </c>
      <c r="L2492">
        <v>6301.73</v>
      </c>
      <c r="M2492" t="str">
        <v>CNY</v>
      </c>
      <c r="N2492">
        <v>1.135</v>
      </c>
      <c r="O2492">
        <v>6301.73</v>
      </c>
      <c r="P2492">
        <v>7152.4635499999995</v>
      </c>
      <c r="Q2492" t="str">
        <v>C66SZX-SMT SERVICE</v>
      </c>
      <c r="R2492" t="str">
        <v>SHENZHEN STANLEY ELECTRIC CO., LTD.</v>
      </c>
      <c r="S2492" t="str">
        <v>Same</v>
      </c>
      <c r="T2492">
        <v>904969</v>
      </c>
      <c r="U2492">
        <v>5339.81</v>
      </c>
      <c r="V2492" t="str">
        <v>309ASY INV-PTS SALES</v>
      </c>
      <c r="W2492">
        <v>0</v>
      </c>
      <c r="X2492">
        <v>4.3000062174299996E+19</v>
      </c>
      <c r="Y2492">
        <v>709429</v>
      </c>
      <c r="Z2492" t="str">
        <v>深圳斯坦雷电气有限公司</v>
      </c>
      <c r="AA2492">
        <v>0</v>
      </c>
      <c r="AB2492">
        <v>2019</v>
      </c>
      <c r="AC2492">
        <v>6</v>
      </c>
      <c r="AD2492" t="str">
        <v>Q1</v>
      </c>
      <c r="AE2492" t="str">
        <v>FY19/20</v>
      </c>
      <c r="AF2492" t="str">
        <v>SOUTH</v>
      </c>
    </row>
    <row r="2493" spans="1:32">
      <c r="A2493" t="str">
        <v>ESHL</v>
      </c>
      <c r="B2493" t="str">
        <v>SZX</v>
      </c>
      <c r="C2493" t="str">
        <v>SPARES/OTHER</v>
      </c>
      <c r="D2493" s="4">
        <v>43628</v>
      </c>
      <c r="E2493" t="str">
        <v>OTHERS</v>
      </c>
      <c r="F2493">
        <v>14103485</v>
      </c>
      <c r="G2493">
        <v>43628</v>
      </c>
      <c r="H2493" t="str">
        <v>ZZZZ|40011065</v>
      </c>
      <c r="I2493" t="str">
        <v>CONVEYOR BELT EX(250)</v>
      </c>
      <c r="J2493">
        <v>2</v>
      </c>
      <c r="K2493">
        <v>2</v>
      </c>
      <c r="L2493">
        <v>362.07</v>
      </c>
      <c r="M2493" t="str">
        <v>CNY</v>
      </c>
      <c r="N2493">
        <v>1.135</v>
      </c>
      <c r="O2493">
        <v>362.07</v>
      </c>
      <c r="P2493">
        <v>410.94945000000001</v>
      </c>
      <c r="Q2493" t="str">
        <v>C66SZX-SMT SERVICE</v>
      </c>
      <c r="R2493" t="str">
        <v>SHENZHEN STANLEY ELECTRIC CO., LTD.</v>
      </c>
      <c r="S2493" t="str">
        <v>Same</v>
      </c>
      <c r="T2493">
        <v>904969</v>
      </c>
      <c r="U2493">
        <v>291.26</v>
      </c>
      <c r="V2493" t="str">
        <v>309ASY INV-PTS SALES</v>
      </c>
      <c r="W2493">
        <v>0</v>
      </c>
      <c r="X2493">
        <v>4.3000062174299996E+19</v>
      </c>
      <c r="Y2493">
        <v>709429</v>
      </c>
      <c r="Z2493" t="str">
        <v>深圳斯坦雷电气有限公司</v>
      </c>
      <c r="AA2493">
        <v>0</v>
      </c>
      <c r="AB2493">
        <v>2019</v>
      </c>
      <c r="AC2493">
        <v>6</v>
      </c>
      <c r="AD2493" t="str">
        <v>Q1</v>
      </c>
      <c r="AE2493" t="str">
        <v>FY19/20</v>
      </c>
      <c r="AF2493" t="str">
        <v>SOUTH</v>
      </c>
    </row>
    <row r="2494" spans="1:32">
      <c r="A2494" t="str">
        <v>ESHL</v>
      </c>
      <c r="B2494" t="str">
        <v>SZX</v>
      </c>
      <c r="C2494" t="str">
        <v>SPARES/OTHER</v>
      </c>
      <c r="D2494" s="4">
        <v>43628</v>
      </c>
      <c r="E2494" t="str">
        <v>OTHERS</v>
      </c>
      <c r="F2494">
        <v>14103485</v>
      </c>
      <c r="G2494">
        <v>43628</v>
      </c>
      <c r="H2494" t="str">
        <v>ZZZZ|E1003706CB0</v>
      </c>
      <c r="I2494" t="str">
        <v>CF081E 8mmFeeder</v>
      </c>
      <c r="J2494">
        <v>2</v>
      </c>
      <c r="K2494">
        <v>2</v>
      </c>
      <c r="L2494">
        <v>3893.81</v>
      </c>
      <c r="M2494" t="str">
        <v>CNY</v>
      </c>
      <c r="N2494">
        <v>1.135</v>
      </c>
      <c r="O2494">
        <v>3893.81</v>
      </c>
      <c r="P2494">
        <v>4419.4743500000004</v>
      </c>
      <c r="Q2494" t="str">
        <v>C66SZX-SMT SERVICE</v>
      </c>
      <c r="R2494" t="str">
        <v>SHENZHEN STANLEY ELECTRIC CO., LTD.</v>
      </c>
      <c r="S2494" t="str">
        <v>Same</v>
      </c>
      <c r="T2494">
        <v>904969</v>
      </c>
      <c r="U2494">
        <v>3200</v>
      </c>
      <c r="V2494" t="str">
        <v>309ASY INV-PTS SALES</v>
      </c>
      <c r="W2494">
        <v>0</v>
      </c>
      <c r="X2494">
        <v>4.3000062174299996E+19</v>
      </c>
      <c r="Y2494">
        <v>709429</v>
      </c>
      <c r="Z2494" t="str">
        <v>深圳斯坦雷电气有限公司</v>
      </c>
      <c r="AA2494">
        <v>0</v>
      </c>
      <c r="AB2494">
        <v>2019</v>
      </c>
      <c r="AC2494">
        <v>6</v>
      </c>
      <c r="AD2494" t="str">
        <v>Q1</v>
      </c>
      <c r="AE2494" t="str">
        <v>FY19/20</v>
      </c>
      <c r="AF2494" t="str">
        <v>SOUTH</v>
      </c>
    </row>
    <row r="2495" spans="1:32">
      <c r="A2495" t="str">
        <v>ESHL</v>
      </c>
      <c r="B2495" t="str">
        <v>BJS</v>
      </c>
      <c r="C2495" t="str">
        <v>SPARES/OTHER</v>
      </c>
      <c r="D2495" s="4">
        <v>43629</v>
      </c>
      <c r="E2495" t="str">
        <v>HELLER</v>
      </c>
      <c r="F2495">
        <v>14103486</v>
      </c>
      <c r="G2495">
        <v>43629</v>
      </c>
      <c r="H2495" t="str">
        <v>HELI|57174201</v>
      </c>
      <c r="I2495" t="str">
        <v>THERMOCOUPLE ASSY</v>
      </c>
      <c r="J2495">
        <v>1</v>
      </c>
      <c r="K2495">
        <v>1</v>
      </c>
      <c r="L2495">
        <v>438.05</v>
      </c>
      <c r="M2495" t="str">
        <v>CNY</v>
      </c>
      <c r="N2495">
        <v>1.135</v>
      </c>
      <c r="O2495">
        <v>438.05</v>
      </c>
      <c r="P2495">
        <v>497.18675000000002</v>
      </c>
      <c r="Q2495" t="str">
        <v>C66BJS-SMT SERVICE</v>
      </c>
      <c r="R2495" t="str">
        <v>Hai Wan Safe Technologyco.Ltd</v>
      </c>
      <c r="S2495" t="str">
        <v>Same</v>
      </c>
      <c r="T2495">
        <v>904967</v>
      </c>
      <c r="U2495">
        <v>242.39</v>
      </c>
      <c r="V2495" t="str">
        <v>309ASY INV-PTS SALES</v>
      </c>
      <c r="W2495">
        <v>0</v>
      </c>
      <c r="X2495" t="str">
        <v>A24056</v>
      </c>
      <c r="Y2495">
        <v>709630</v>
      </c>
      <c r="Z2495" t="str">
        <v>海湾安全技术有限公司</v>
      </c>
      <c r="AA2495">
        <v>0</v>
      </c>
      <c r="AB2495">
        <v>2019</v>
      </c>
      <c r="AC2495">
        <v>6</v>
      </c>
      <c r="AD2495" t="str">
        <v>Q1</v>
      </c>
      <c r="AE2495" t="str">
        <v>FY19/20</v>
      </c>
      <c r="AF2495" t="str">
        <v>NORTH</v>
      </c>
    </row>
    <row r="2496" spans="1:32">
      <c r="A2496" t="str">
        <v>ESHL</v>
      </c>
      <c r="B2496" t="str">
        <v>BJS</v>
      </c>
      <c r="C2496" t="str">
        <v>SPARES/OTHER</v>
      </c>
      <c r="D2496" s="4">
        <v>43629</v>
      </c>
      <c r="E2496" t="str">
        <v>HELLER</v>
      </c>
      <c r="F2496">
        <v>14103486</v>
      </c>
      <c r="G2496">
        <v>43629</v>
      </c>
      <c r="H2496" t="str">
        <v>HELI|5064</v>
      </c>
      <c r="I2496" t="str">
        <v>BLACK RTV</v>
      </c>
      <c r="J2496">
        <v>1</v>
      </c>
      <c r="K2496">
        <v>1</v>
      </c>
      <c r="L2496">
        <v>1283.19</v>
      </c>
      <c r="M2496" t="str">
        <v>CNY</v>
      </c>
      <c r="N2496">
        <v>1.135</v>
      </c>
      <c r="O2496">
        <v>1283.19</v>
      </c>
      <c r="P2496">
        <v>1456.42065</v>
      </c>
      <c r="Q2496" t="str">
        <v>C66BJS-SMT SERVICE</v>
      </c>
      <c r="R2496" t="str">
        <v>Hai Wan Safe Technologyco.Ltd</v>
      </c>
      <c r="S2496" t="str">
        <v>Same</v>
      </c>
      <c r="T2496">
        <v>904967</v>
      </c>
      <c r="U2496">
        <v>711.64</v>
      </c>
      <c r="V2496" t="str">
        <v>309ASY INV-PTS SALES</v>
      </c>
      <c r="W2496">
        <v>0</v>
      </c>
      <c r="X2496" t="str">
        <v>A24056</v>
      </c>
      <c r="Y2496">
        <v>709630</v>
      </c>
      <c r="Z2496" t="str">
        <v>海湾安全技术有限公司</v>
      </c>
      <c r="AA2496">
        <v>0</v>
      </c>
      <c r="AB2496">
        <v>2019</v>
      </c>
      <c r="AC2496">
        <v>6</v>
      </c>
      <c r="AD2496" t="str">
        <v>Q1</v>
      </c>
      <c r="AE2496" t="str">
        <v>FY19/20</v>
      </c>
      <c r="AF2496" t="str">
        <v>NORTH</v>
      </c>
    </row>
    <row r="2497" spans="1:32">
      <c r="A2497" t="str">
        <v>ESHL</v>
      </c>
      <c r="B2497" t="str">
        <v>SZX</v>
      </c>
      <c r="C2497" t="str">
        <v>SPARES/OTHER</v>
      </c>
      <c r="D2497" s="4">
        <v>43630</v>
      </c>
      <c r="E2497" t="str">
        <v>HELLER</v>
      </c>
      <c r="F2497">
        <v>14103487</v>
      </c>
      <c r="G2497">
        <v>43630</v>
      </c>
      <c r="H2497" t="str">
        <v>HELI|3277</v>
      </c>
      <c r="I2497" t="str">
        <v>Bearing &amp; Bracket SSFT-8</v>
      </c>
      <c r="J2497">
        <v>5</v>
      </c>
      <c r="K2497">
        <v>5</v>
      </c>
      <c r="L2497">
        <v>3761.06</v>
      </c>
      <c r="M2497" t="str">
        <v>CNY</v>
      </c>
      <c r="N2497">
        <v>1.135</v>
      </c>
      <c r="O2497">
        <v>3761.06</v>
      </c>
      <c r="P2497">
        <v>4268.8031000000001</v>
      </c>
      <c r="Q2497" t="str">
        <v>C66SZX-SMT SERVICE</v>
      </c>
      <c r="R2497" t="str">
        <v>Providence Enterprise Limited</v>
      </c>
      <c r="S2497" t="str">
        <v>Same</v>
      </c>
      <c r="T2497">
        <v>904970</v>
      </c>
      <c r="U2497">
        <v>2463.0500000000002</v>
      </c>
      <c r="V2497" t="str">
        <v>309ASY INV-PTS SALES</v>
      </c>
      <c r="W2497">
        <v>0</v>
      </c>
      <c r="X2497" t="str">
        <v>TP19003227,TP19004395</v>
      </c>
      <c r="Y2497">
        <v>709836</v>
      </c>
      <c r="Z2497" t="str">
        <v>金进科技(深圳)有限公司</v>
      </c>
      <c r="AA2497">
        <v>0</v>
      </c>
      <c r="AB2497">
        <v>2019</v>
      </c>
      <c r="AC2497">
        <v>6</v>
      </c>
      <c r="AD2497" t="str">
        <v>Q1</v>
      </c>
      <c r="AE2497" t="str">
        <v>FY19/20</v>
      </c>
      <c r="AF2497" t="str">
        <v>SOUTH</v>
      </c>
    </row>
    <row r="2498" spans="1:32">
      <c r="A2498" t="str">
        <v>ESHL</v>
      </c>
      <c r="B2498" t="str">
        <v>SZX</v>
      </c>
      <c r="C2498" t="str">
        <v>SPARES/OTHER</v>
      </c>
      <c r="D2498" s="4">
        <v>43630</v>
      </c>
      <c r="E2498" t="str">
        <v>OTHERS</v>
      </c>
      <c r="F2498">
        <v>14103487</v>
      </c>
      <c r="G2498">
        <v>43630</v>
      </c>
      <c r="H2498" t="str">
        <v>DEKI|188681</v>
      </c>
      <c r="I2498" t="str">
        <v>DRIVE BELT CAMERA Y STD</v>
      </c>
      <c r="J2498">
        <v>2</v>
      </c>
      <c r="K2498">
        <v>2</v>
      </c>
      <c r="L2498">
        <v>1946.9</v>
      </c>
      <c r="M2498" t="str">
        <v>CNY</v>
      </c>
      <c r="N2498">
        <v>1.135</v>
      </c>
      <c r="O2498">
        <v>1946.9</v>
      </c>
      <c r="P2498">
        <v>2209.7315000000003</v>
      </c>
      <c r="Q2498" t="str">
        <v>C66SZX-SMT SERVICE</v>
      </c>
      <c r="R2498" t="str">
        <v>Providence Enterprise Limited</v>
      </c>
      <c r="S2498" t="str">
        <v>Same</v>
      </c>
      <c r="T2498">
        <v>904970</v>
      </c>
      <c r="U2498">
        <v>1515.04</v>
      </c>
      <c r="V2498" t="str">
        <v>309ASY INV-PTS SALES</v>
      </c>
      <c r="W2498">
        <v>0</v>
      </c>
      <c r="X2498" t="str">
        <v>TP19003227,TP19004395</v>
      </c>
      <c r="Y2498">
        <v>709836</v>
      </c>
      <c r="Z2498" t="str">
        <v>金进科技(深圳)有限公司</v>
      </c>
      <c r="AA2498">
        <v>0</v>
      </c>
      <c r="AB2498">
        <v>2019</v>
      </c>
      <c r="AC2498">
        <v>6</v>
      </c>
      <c r="AD2498" t="str">
        <v>Q1</v>
      </c>
      <c r="AE2498" t="str">
        <v>FY19/20</v>
      </c>
      <c r="AF2498" t="str">
        <v>SOUTH</v>
      </c>
    </row>
    <row r="2499" spans="1:32">
      <c r="A2499" t="str">
        <v>ESHL</v>
      </c>
      <c r="B2499" t="str">
        <v>SHA</v>
      </c>
      <c r="C2499" t="str">
        <v>FEEDER</v>
      </c>
      <c r="D2499" s="4">
        <v>43641</v>
      </c>
      <c r="E2499" t="str">
        <v>YAMAHA</v>
      </c>
      <c r="F2499">
        <v>14103488</v>
      </c>
      <c r="G2499">
        <v>43641</v>
      </c>
      <c r="H2499" t="str">
        <v>YMCT|KHJ-MC100-00</v>
      </c>
      <c r="I2499" t="str">
        <v>SS TAPE FEEDER 8mm</v>
      </c>
      <c r="J2499">
        <v>45</v>
      </c>
      <c r="K2499">
        <v>45</v>
      </c>
      <c r="L2499">
        <v>129146.02</v>
      </c>
      <c r="M2499" t="str">
        <v>CNY</v>
      </c>
      <c r="N2499">
        <v>1.135</v>
      </c>
      <c r="O2499">
        <v>129146.02</v>
      </c>
      <c r="P2499">
        <v>146580.73269999999</v>
      </c>
      <c r="Q2499" t="str">
        <v>C66SHA-SERVICE GROUP</v>
      </c>
      <c r="R2499" t="str">
        <v>Wuxi Maxdone Electronics Technology Co., Ltd.</v>
      </c>
      <c r="S2499" t="str">
        <v>Same</v>
      </c>
      <c r="T2499">
        <v>904971</v>
      </c>
      <c r="U2499">
        <v>112500</v>
      </c>
      <c r="V2499" t="str">
        <v>309ASY INV-PTS SALES</v>
      </c>
      <c r="W2499">
        <v>0</v>
      </c>
      <c r="X2499">
        <v>0</v>
      </c>
      <c r="Y2499">
        <v>710802</v>
      </c>
      <c r="Z2499" t="str">
        <v>无锡麦道电子科技有限公司</v>
      </c>
      <c r="AA2499">
        <v>0</v>
      </c>
      <c r="AB2499">
        <v>2019</v>
      </c>
      <c r="AC2499">
        <v>6</v>
      </c>
      <c r="AD2499" t="str">
        <v>Q1</v>
      </c>
      <c r="AE2499" t="str">
        <v>FY19/20</v>
      </c>
      <c r="AF2499" t="str">
        <v>EAST</v>
      </c>
    </row>
    <row r="2500" spans="1:32">
      <c r="A2500" t="str">
        <v>ESHL</v>
      </c>
      <c r="B2500" t="str">
        <v>SHA</v>
      </c>
      <c r="C2500" t="str">
        <v>FEEDER</v>
      </c>
      <c r="D2500" s="4">
        <v>43641</v>
      </c>
      <c r="E2500" t="str">
        <v>YAMAHA</v>
      </c>
      <c r="F2500">
        <v>14103488</v>
      </c>
      <c r="G2500">
        <v>43641</v>
      </c>
      <c r="H2500" t="str">
        <v>YMCT|KHJ-MC200-00</v>
      </c>
      <c r="I2500" t="str">
        <v>SS TAPE FEEDER 12/16mm</v>
      </c>
      <c r="J2500">
        <v>25</v>
      </c>
      <c r="K2500">
        <v>25</v>
      </c>
      <c r="L2500">
        <v>98429.2</v>
      </c>
      <c r="M2500" t="str">
        <v>CNY</v>
      </c>
      <c r="N2500">
        <v>1.135</v>
      </c>
      <c r="O2500">
        <v>98429.2</v>
      </c>
      <c r="P2500">
        <v>111717.14199999999</v>
      </c>
      <c r="Q2500" t="str">
        <v>C66SHA-SERVICE GROUP</v>
      </c>
      <c r="R2500" t="str">
        <v>Wuxi Maxdone Electronics Technology Co., Ltd.</v>
      </c>
      <c r="S2500" t="str">
        <v>Same</v>
      </c>
      <c r="T2500">
        <v>904971</v>
      </c>
      <c r="U2500">
        <v>87500</v>
      </c>
      <c r="V2500" t="str">
        <v>309ASY INV-PTS SALES</v>
      </c>
      <c r="W2500">
        <v>0</v>
      </c>
      <c r="X2500">
        <v>0</v>
      </c>
      <c r="Y2500">
        <v>710802</v>
      </c>
      <c r="Z2500" t="str">
        <v>无锡麦道电子科技有限公司</v>
      </c>
      <c r="AA2500">
        <v>0</v>
      </c>
      <c r="AB2500">
        <v>2019</v>
      </c>
      <c r="AC2500">
        <v>6</v>
      </c>
      <c r="AD2500" t="str">
        <v>Q1</v>
      </c>
      <c r="AE2500" t="str">
        <v>FY19/20</v>
      </c>
      <c r="AF2500" t="str">
        <v>EAST</v>
      </c>
    </row>
    <row r="2501" spans="1:32">
      <c r="A2501" t="str">
        <v>ESHL</v>
      </c>
      <c r="B2501" t="str">
        <v>SHA</v>
      </c>
      <c r="C2501" t="str">
        <v>FEEDER</v>
      </c>
      <c r="D2501" s="4">
        <v>43641</v>
      </c>
      <c r="E2501" t="str">
        <v>YAMAHA</v>
      </c>
      <c r="F2501">
        <v>14103488</v>
      </c>
      <c r="G2501">
        <v>43641</v>
      </c>
      <c r="H2501" t="str">
        <v>YMCT|KHJ-MC400-00</v>
      </c>
      <c r="I2501" t="str">
        <v>SS TAPE FEEDER 24mm</v>
      </c>
      <c r="J2501">
        <v>5</v>
      </c>
      <c r="K2501">
        <v>5</v>
      </c>
      <c r="L2501">
        <v>21721.24</v>
      </c>
      <c r="M2501" t="str">
        <v>CNY</v>
      </c>
      <c r="N2501">
        <v>1.135</v>
      </c>
      <c r="O2501">
        <v>21721.24</v>
      </c>
      <c r="P2501">
        <v>24653.607400000001</v>
      </c>
      <c r="Q2501" t="str">
        <v>C66SHA-SERVICE GROUP</v>
      </c>
      <c r="R2501" t="str">
        <v>Wuxi Maxdone Electronics Technology Co., Ltd.</v>
      </c>
      <c r="S2501" t="str">
        <v>Same</v>
      </c>
      <c r="T2501">
        <v>904971</v>
      </c>
      <c r="U2501">
        <v>19000</v>
      </c>
      <c r="V2501" t="str">
        <v>309ASY INV-PTS SALES</v>
      </c>
      <c r="W2501">
        <v>0</v>
      </c>
      <c r="X2501">
        <v>0</v>
      </c>
      <c r="Y2501">
        <v>710802</v>
      </c>
      <c r="Z2501" t="str">
        <v>无锡麦道电子科技有限公司</v>
      </c>
      <c r="AA2501">
        <v>0</v>
      </c>
      <c r="AB2501">
        <v>2019</v>
      </c>
      <c r="AC2501">
        <v>6</v>
      </c>
      <c r="AD2501" t="str">
        <v>Q1</v>
      </c>
      <c r="AE2501" t="str">
        <v>FY19/20</v>
      </c>
      <c r="AF2501" t="str">
        <v>EAST</v>
      </c>
    </row>
    <row r="2502" spans="1:32">
      <c r="A2502" t="str">
        <v>ESHL</v>
      </c>
      <c r="B2502" t="str">
        <v>SHA</v>
      </c>
      <c r="C2502" t="str">
        <v>FEEDER</v>
      </c>
      <c r="D2502" s="4">
        <v>43641</v>
      </c>
      <c r="E2502" t="str">
        <v>YAMAHA</v>
      </c>
      <c r="F2502">
        <v>14103488</v>
      </c>
      <c r="G2502">
        <v>43641</v>
      </c>
      <c r="H2502" t="str">
        <v>YMCT|KHJ-MC500-00</v>
      </c>
      <c r="I2502" t="str">
        <v>SS TAPE FEEDER 32mm</v>
      </c>
      <c r="J2502">
        <v>4</v>
      </c>
      <c r="K2502">
        <v>4</v>
      </c>
      <c r="L2502">
        <v>22053.1</v>
      </c>
      <c r="M2502" t="str">
        <v>CNY</v>
      </c>
      <c r="N2502">
        <v>1.135</v>
      </c>
      <c r="O2502">
        <v>22053.1</v>
      </c>
      <c r="P2502">
        <v>25030.268499999998</v>
      </c>
      <c r="Q2502" t="str">
        <v>C66SHA-SERVICE GROUP</v>
      </c>
      <c r="R2502" t="str">
        <v>Wuxi Maxdone Electronics Technology Co., Ltd.</v>
      </c>
      <c r="S2502" t="str">
        <v>Same</v>
      </c>
      <c r="T2502">
        <v>904971</v>
      </c>
      <c r="U2502">
        <v>19600</v>
      </c>
      <c r="V2502" t="str">
        <v>309ASY INV-PTS SALES</v>
      </c>
      <c r="W2502">
        <v>0</v>
      </c>
      <c r="X2502">
        <v>0</v>
      </c>
      <c r="Y2502">
        <v>710802</v>
      </c>
      <c r="Z2502" t="str">
        <v>无锡麦道电子科技有限公司</v>
      </c>
      <c r="AA2502">
        <v>0</v>
      </c>
      <c r="AB2502">
        <v>2019</v>
      </c>
      <c r="AC2502">
        <v>6</v>
      </c>
      <c r="AD2502" t="str">
        <v>Q1</v>
      </c>
      <c r="AE2502" t="str">
        <v>FY19/20</v>
      </c>
      <c r="AF2502" t="str">
        <v>EAST</v>
      </c>
    </row>
    <row r="2503" spans="1:32">
      <c r="A2503" t="str">
        <v>ESHL</v>
      </c>
      <c r="B2503" t="str">
        <v>SHA</v>
      </c>
      <c r="C2503" t="str">
        <v>FEEDER</v>
      </c>
      <c r="D2503" s="4">
        <v>43641</v>
      </c>
      <c r="E2503" t="str">
        <v>YAMAHA</v>
      </c>
      <c r="F2503">
        <v>14103488</v>
      </c>
      <c r="G2503">
        <v>43641</v>
      </c>
      <c r="H2503" t="str">
        <v>YMCT|KHJ-MC600-00</v>
      </c>
      <c r="I2503" t="str">
        <v>SS TAPE FEEDER 44mm</v>
      </c>
      <c r="J2503">
        <v>4</v>
      </c>
      <c r="K2503">
        <v>4</v>
      </c>
      <c r="L2503">
        <v>31546.9</v>
      </c>
      <c r="M2503" t="str">
        <v>CNY</v>
      </c>
      <c r="N2503">
        <v>1.135</v>
      </c>
      <c r="O2503">
        <v>31546.9</v>
      </c>
      <c r="P2503">
        <v>35805.731500000002</v>
      </c>
      <c r="Q2503" t="str">
        <v>C66SHA-SERVICE GROUP</v>
      </c>
      <c r="R2503" t="str">
        <v>Wuxi Maxdone Electronics Technology Co., Ltd.</v>
      </c>
      <c r="S2503" t="str">
        <v>Same</v>
      </c>
      <c r="T2503">
        <v>904971</v>
      </c>
      <c r="U2503">
        <v>28000</v>
      </c>
      <c r="V2503" t="str">
        <v>309ASY INV-PTS SALES</v>
      </c>
      <c r="W2503">
        <v>0</v>
      </c>
      <c r="X2503">
        <v>0</v>
      </c>
      <c r="Y2503">
        <v>710802</v>
      </c>
      <c r="Z2503" t="str">
        <v>无锡麦道电子科技有限公司</v>
      </c>
      <c r="AA2503">
        <v>0</v>
      </c>
      <c r="AB2503">
        <v>2019</v>
      </c>
      <c r="AC2503">
        <v>6</v>
      </c>
      <c r="AD2503" t="str">
        <v>Q1</v>
      </c>
      <c r="AE2503" t="str">
        <v>FY19/20</v>
      </c>
      <c r="AF2503" t="str">
        <v>EAST</v>
      </c>
    </row>
    <row r="2504" spans="1:32">
      <c r="A2504" t="str">
        <v>ESHL</v>
      </c>
      <c r="B2504" t="str">
        <v>SHA</v>
      </c>
      <c r="C2504" t="str">
        <v>FEEDER</v>
      </c>
      <c r="D2504" s="4">
        <v>43641</v>
      </c>
      <c r="E2504" t="str">
        <v>YAMAHA</v>
      </c>
      <c r="F2504">
        <v>14103488</v>
      </c>
      <c r="G2504">
        <v>43641</v>
      </c>
      <c r="H2504" t="str">
        <v>YMCT|KHJ-MC700-00</v>
      </c>
      <c r="I2504" t="str">
        <v>SS TAPE FEEDER 56mm</v>
      </c>
      <c r="J2504">
        <v>1</v>
      </c>
      <c r="K2504">
        <v>1</v>
      </c>
      <c r="L2504">
        <v>8296.4599999999991</v>
      </c>
      <c r="M2504" t="str">
        <v>CNY</v>
      </c>
      <c r="N2504">
        <v>1.135</v>
      </c>
      <c r="O2504">
        <v>8296.4599999999991</v>
      </c>
      <c r="P2504">
        <v>9416.4820999999993</v>
      </c>
      <c r="Q2504" t="str">
        <v>C66SHA-SERVICE GROUP</v>
      </c>
      <c r="R2504" t="str">
        <v>Wuxi Maxdone Electronics Technology Co., Ltd.</v>
      </c>
      <c r="S2504" t="str">
        <v>Same</v>
      </c>
      <c r="T2504">
        <v>904971</v>
      </c>
      <c r="U2504">
        <v>7200</v>
      </c>
      <c r="V2504" t="str">
        <v>309ASY INV-PTS SALES</v>
      </c>
      <c r="W2504">
        <v>0</v>
      </c>
      <c r="X2504">
        <v>0</v>
      </c>
      <c r="Y2504">
        <v>710802</v>
      </c>
      <c r="Z2504" t="str">
        <v>无锡麦道电子科技有限公司</v>
      </c>
      <c r="AA2504">
        <v>0</v>
      </c>
      <c r="AB2504">
        <v>2019</v>
      </c>
      <c r="AC2504">
        <v>6</v>
      </c>
      <c r="AD2504" t="str">
        <v>Q1</v>
      </c>
      <c r="AE2504" t="str">
        <v>FY19/20</v>
      </c>
      <c r="AF2504" t="str">
        <v>EAST</v>
      </c>
    </row>
    <row r="2505" spans="1:32">
      <c r="A2505" t="str">
        <v>ESHL</v>
      </c>
      <c r="B2505" t="str">
        <v>SHA</v>
      </c>
      <c r="C2505" t="str">
        <v>SPARES/OTHER</v>
      </c>
      <c r="D2505" s="4">
        <v>43641</v>
      </c>
      <c r="E2505" t="str">
        <v>YAMAHA</v>
      </c>
      <c r="F2505">
        <v>14103488</v>
      </c>
      <c r="G2505">
        <v>43641</v>
      </c>
      <c r="H2505" t="str">
        <v>YMCT|KHJ-MC800-00</v>
      </c>
      <c r="I2505" t="str">
        <v>SS FEEDER ASSY. 72mm</v>
      </c>
      <c r="J2505">
        <v>1</v>
      </c>
      <c r="K2505">
        <v>1</v>
      </c>
      <c r="L2505">
        <v>26643.360000000001</v>
      </c>
      <c r="M2505" t="str">
        <v>CNY</v>
      </c>
      <c r="N2505">
        <v>1.135</v>
      </c>
      <c r="O2505">
        <v>26643.360000000001</v>
      </c>
      <c r="P2505">
        <v>30240.213599999999</v>
      </c>
      <c r="Q2505" t="str">
        <v>C66SHA-SERVICE GROUP</v>
      </c>
      <c r="R2505" t="str">
        <v>Wuxi Maxdone Electronics Technology Co., Ltd.</v>
      </c>
      <c r="S2505" t="str">
        <v>Same</v>
      </c>
      <c r="T2505">
        <v>904971</v>
      </c>
      <c r="U2505">
        <v>17994</v>
      </c>
      <c r="V2505" t="str">
        <v>309ASY INV-PTS SALES</v>
      </c>
      <c r="W2505">
        <v>0</v>
      </c>
      <c r="X2505">
        <v>0</v>
      </c>
      <c r="Y2505">
        <v>710802</v>
      </c>
      <c r="Z2505" t="str">
        <v>无锡麦道电子科技有限公司</v>
      </c>
      <c r="AA2505">
        <v>0</v>
      </c>
      <c r="AB2505">
        <v>2019</v>
      </c>
      <c r="AC2505">
        <v>6</v>
      </c>
      <c r="AD2505" t="str">
        <v>Q1</v>
      </c>
      <c r="AE2505" t="str">
        <v>FY19/20</v>
      </c>
      <c r="AF2505" t="str">
        <v>EAST</v>
      </c>
    </row>
    <row r="2506" spans="1:32">
      <c r="A2506" t="str">
        <v>ESHL</v>
      </c>
      <c r="B2506" t="str">
        <v>SHA</v>
      </c>
      <c r="C2506" t="str">
        <v>FEEDER</v>
      </c>
      <c r="D2506" s="4">
        <v>43641</v>
      </c>
      <c r="E2506" t="str">
        <v>YAMAHA</v>
      </c>
      <c r="F2506">
        <v>14103489</v>
      </c>
      <c r="G2506">
        <v>43641</v>
      </c>
      <c r="H2506" t="str">
        <v>YMCT|KHJ-MC100-00</v>
      </c>
      <c r="I2506" t="str">
        <v>SS TAPE FEEDER 8mm</v>
      </c>
      <c r="J2506">
        <v>40</v>
      </c>
      <c r="K2506">
        <v>40</v>
      </c>
      <c r="L2506">
        <v>112814.16</v>
      </c>
      <c r="M2506" t="str">
        <v>CNY</v>
      </c>
      <c r="N2506">
        <v>1.135</v>
      </c>
      <c r="O2506">
        <v>112814.16</v>
      </c>
      <c r="P2506">
        <v>128044.07160000001</v>
      </c>
      <c r="Q2506" t="str">
        <v>C66SHA-SERVICE GROUP</v>
      </c>
      <c r="R2506" t="str">
        <v>Lance Vehicle Technology Co., Ltd.</v>
      </c>
      <c r="S2506" t="str">
        <v>Same</v>
      </c>
      <c r="T2506">
        <v>904972</v>
      </c>
      <c r="U2506">
        <v>100000</v>
      </c>
      <c r="V2506" t="str">
        <v>309ASY INV-PTS SALES</v>
      </c>
      <c r="W2506">
        <v>0</v>
      </c>
      <c r="X2506">
        <v>0</v>
      </c>
      <c r="Y2506">
        <v>710809</v>
      </c>
      <c r="Z2506" t="str">
        <v>江苏中科朗恩斯车辆科技有限公司</v>
      </c>
      <c r="AA2506">
        <v>0</v>
      </c>
      <c r="AB2506">
        <v>2019</v>
      </c>
      <c r="AC2506">
        <v>6</v>
      </c>
      <c r="AD2506" t="str">
        <v>Q1</v>
      </c>
      <c r="AE2506" t="str">
        <v>FY19/20</v>
      </c>
      <c r="AF2506" t="str">
        <v>EAST</v>
      </c>
    </row>
    <row r="2507" spans="1:32">
      <c r="A2507" t="str">
        <v>ESHL</v>
      </c>
      <c r="B2507" t="str">
        <v>SHA</v>
      </c>
      <c r="C2507" t="str">
        <v>FEEDER</v>
      </c>
      <c r="D2507" s="4">
        <v>43641</v>
      </c>
      <c r="E2507" t="str">
        <v>YAMAHA</v>
      </c>
      <c r="F2507">
        <v>14103489</v>
      </c>
      <c r="G2507">
        <v>43641</v>
      </c>
      <c r="H2507" t="str">
        <v>YMCT|KHJ-MC200-00</v>
      </c>
      <c r="I2507" t="str">
        <v>SS TAPE FEEDER 12/16mm</v>
      </c>
      <c r="J2507">
        <v>10</v>
      </c>
      <c r="K2507">
        <v>10</v>
      </c>
      <c r="L2507">
        <v>37867.26</v>
      </c>
      <c r="M2507" t="str">
        <v>CNY</v>
      </c>
      <c r="N2507">
        <v>1.135</v>
      </c>
      <c r="O2507">
        <v>37867.26</v>
      </c>
      <c r="P2507">
        <v>42979.340100000001</v>
      </c>
      <c r="Q2507" t="str">
        <v>C66SHA-SERVICE GROUP</v>
      </c>
      <c r="R2507" t="str">
        <v>Lance Vehicle Technology Co., Ltd.</v>
      </c>
      <c r="S2507" t="str">
        <v>Same</v>
      </c>
      <c r="T2507">
        <v>904972</v>
      </c>
      <c r="U2507">
        <v>35000</v>
      </c>
      <c r="V2507" t="str">
        <v>309ASY INV-PTS SALES</v>
      </c>
      <c r="W2507">
        <v>0</v>
      </c>
      <c r="X2507">
        <v>0</v>
      </c>
      <c r="Y2507">
        <v>710809</v>
      </c>
      <c r="Z2507" t="str">
        <v>江苏中科朗恩斯车辆科技有限公司</v>
      </c>
      <c r="AA2507">
        <v>0</v>
      </c>
      <c r="AB2507">
        <v>2019</v>
      </c>
      <c r="AC2507">
        <v>6</v>
      </c>
      <c r="AD2507" t="str">
        <v>Q1</v>
      </c>
      <c r="AE2507" t="str">
        <v>FY19/20</v>
      </c>
      <c r="AF2507" t="str">
        <v>EAST</v>
      </c>
    </row>
    <row r="2508" spans="1:32">
      <c r="A2508" t="str">
        <v>ESHL</v>
      </c>
      <c r="B2508" t="str">
        <v>SZX</v>
      </c>
      <c r="C2508" t="str">
        <v>SPARES/OTHER</v>
      </c>
      <c r="D2508" s="4">
        <v>43642</v>
      </c>
      <c r="E2508" t="str">
        <v>OTHERS</v>
      </c>
      <c r="F2508">
        <v>14103490</v>
      </c>
      <c r="G2508">
        <v>43642</v>
      </c>
      <c r="H2508" t="str">
        <v>ZZZZ|K48-M3856-00X</v>
      </c>
      <c r="I2508" t="str">
        <v>GREASE PACK(NSL)</v>
      </c>
      <c r="J2508">
        <v>2</v>
      </c>
      <c r="K2508">
        <v>2</v>
      </c>
      <c r="L2508">
        <v>495.58</v>
      </c>
      <c r="M2508" t="str">
        <v>CNY</v>
      </c>
      <c r="N2508">
        <v>1.135</v>
      </c>
      <c r="O2508">
        <v>495.58</v>
      </c>
      <c r="P2508">
        <v>562.48329999999999</v>
      </c>
      <c r="Q2508" t="str">
        <v>C66SZX-SMT SERVICE</v>
      </c>
      <c r="R2508" t="str">
        <v>LONGOAL DISPLAY LTD</v>
      </c>
      <c r="S2508" t="str">
        <v>Same</v>
      </c>
      <c r="T2508">
        <v>904973</v>
      </c>
      <c r="U2508">
        <v>265.48</v>
      </c>
      <c r="V2508" t="str">
        <v>309ASY INV-PTS SALES</v>
      </c>
      <c r="W2508">
        <v>0</v>
      </c>
      <c r="X2508" t="str">
        <v>D1906035</v>
      </c>
      <c r="Y2508">
        <v>711027</v>
      </c>
      <c r="Z2508" t="str">
        <v>佛山市顺德区龙高液晶有限公司</v>
      </c>
      <c r="AA2508">
        <v>0</v>
      </c>
      <c r="AB2508">
        <v>2019</v>
      </c>
      <c r="AC2508">
        <v>6</v>
      </c>
      <c r="AD2508" t="str">
        <v>Q1</v>
      </c>
      <c r="AE2508" t="str">
        <v>FY19/20</v>
      </c>
      <c r="AF2508" t="str">
        <v>SOUTH</v>
      </c>
    </row>
    <row r="2509" spans="1:32">
      <c r="A2509" t="str">
        <v>ESHL</v>
      </c>
      <c r="B2509" t="str">
        <v>SZX</v>
      </c>
      <c r="C2509" t="str">
        <v>SPARES/OTHER</v>
      </c>
      <c r="D2509" s="4">
        <v>43643</v>
      </c>
      <c r="E2509" t="str">
        <v>OTHERS</v>
      </c>
      <c r="F2509">
        <v>14103491</v>
      </c>
      <c r="G2509">
        <v>43643</v>
      </c>
      <c r="H2509" t="str">
        <v>ZZZZ|40000727</v>
      </c>
      <c r="I2509" t="str">
        <v>Y MOTOR ASSY</v>
      </c>
      <c r="J2509">
        <v>1</v>
      </c>
      <c r="K2509">
        <v>1</v>
      </c>
      <c r="L2509">
        <v>8290.27</v>
      </c>
      <c r="M2509" t="str">
        <v>CNY</v>
      </c>
      <c r="N2509">
        <v>1.135</v>
      </c>
      <c r="O2509">
        <v>8290.27</v>
      </c>
      <c r="P2509">
        <v>9409.4564499999997</v>
      </c>
      <c r="Q2509" t="str">
        <v>C66SZX-SMT SERVICE</v>
      </c>
      <c r="R2509" t="str">
        <v>SHENZHEN STANLEY ELECTRIC CO., LTD.</v>
      </c>
      <c r="S2509" t="str">
        <v>Same</v>
      </c>
      <c r="T2509">
        <v>904974</v>
      </c>
      <c r="U2509">
        <v>6601.94</v>
      </c>
      <c r="V2509" t="str">
        <v>309ASY INV-PTS SALES</v>
      </c>
      <c r="W2509">
        <v>0</v>
      </c>
      <c r="X2509">
        <v>4.3000066224299999E+19</v>
      </c>
      <c r="Y2509">
        <v>711168</v>
      </c>
      <c r="Z2509" t="str">
        <v>深圳斯坦雷电气有限公司</v>
      </c>
      <c r="AA2509">
        <v>0</v>
      </c>
      <c r="AB2509">
        <v>2019</v>
      </c>
      <c r="AC2509">
        <v>6</v>
      </c>
      <c r="AD2509" t="str">
        <v>Q1</v>
      </c>
      <c r="AE2509" t="str">
        <v>FY19/20</v>
      </c>
      <c r="AF2509" t="str">
        <v>SOUTH</v>
      </c>
    </row>
    <row r="2510" spans="1:32">
      <c r="A2510" t="str">
        <v>ESHL</v>
      </c>
      <c r="B2510" t="str">
        <v>SZX</v>
      </c>
      <c r="C2510" t="str">
        <v>SPARES/OTHER</v>
      </c>
      <c r="D2510" s="4">
        <v>43643</v>
      </c>
      <c r="E2510" t="str">
        <v>OTHERS</v>
      </c>
      <c r="F2510">
        <v>14103491</v>
      </c>
      <c r="G2510">
        <v>43643</v>
      </c>
      <c r="H2510" t="str">
        <v>ZZZZ|40000685</v>
      </c>
      <c r="I2510" t="str">
        <v>X MOTOR ASSY(AC600W)</v>
      </c>
      <c r="J2510">
        <v>1</v>
      </c>
      <c r="K2510">
        <v>1</v>
      </c>
      <c r="L2510">
        <v>8407.08</v>
      </c>
      <c r="M2510" t="str">
        <v>CNY</v>
      </c>
      <c r="N2510">
        <v>1.135</v>
      </c>
      <c r="O2510">
        <v>8407.08</v>
      </c>
      <c r="P2510">
        <v>9542.0357999999997</v>
      </c>
      <c r="Q2510" t="str">
        <v>C66SZX-SMT SERVICE</v>
      </c>
      <c r="R2510" t="str">
        <v>SHENZHEN STANLEY ELECTRIC CO., LTD.</v>
      </c>
      <c r="S2510" t="str">
        <v>Same</v>
      </c>
      <c r="T2510">
        <v>904974</v>
      </c>
      <c r="U2510">
        <v>6601.94</v>
      </c>
      <c r="V2510" t="str">
        <v>309ASY INV-PTS SALES</v>
      </c>
      <c r="W2510">
        <v>0</v>
      </c>
      <c r="X2510">
        <v>4.3000066224299999E+19</v>
      </c>
      <c r="Y2510">
        <v>711168</v>
      </c>
      <c r="Z2510" t="str">
        <v>深圳斯坦雷电气有限公司</v>
      </c>
      <c r="AA2510">
        <v>0</v>
      </c>
      <c r="AB2510">
        <v>2019</v>
      </c>
      <c r="AC2510">
        <v>6</v>
      </c>
      <c r="AD2510" t="str">
        <v>Q1</v>
      </c>
      <c r="AE2510" t="str">
        <v>FY19/20</v>
      </c>
      <c r="AF2510" t="str">
        <v>SOUTH</v>
      </c>
    </row>
    <row r="2511" spans="1:32">
      <c r="A2511" t="str">
        <v>ESHL</v>
      </c>
      <c r="B2511" t="str">
        <v>BJS</v>
      </c>
      <c r="C2511" t="str">
        <v>SPARES/OTHER</v>
      </c>
      <c r="D2511" s="4">
        <v>43648</v>
      </c>
      <c r="E2511" t="str">
        <v>HELLER</v>
      </c>
      <c r="F2511">
        <v>14103492</v>
      </c>
      <c r="G2511">
        <v>43648</v>
      </c>
      <c r="H2511" t="str">
        <v>HELI|593555</v>
      </c>
      <c r="I2511" t="str">
        <v>HIGH TEMPERATURE LUBE OIL (250ML)</v>
      </c>
      <c r="J2511">
        <v>10</v>
      </c>
      <c r="K2511">
        <v>10</v>
      </c>
      <c r="L2511">
        <v>7453.01</v>
      </c>
      <c r="M2511" t="str">
        <v>CNY</v>
      </c>
      <c r="N2511">
        <v>1.135</v>
      </c>
      <c r="O2511">
        <v>7453.01</v>
      </c>
      <c r="P2511">
        <v>8459.1663499999995</v>
      </c>
      <c r="Q2511" t="str">
        <v>C66BJS-SMT SERVICE</v>
      </c>
      <c r="R2511" t="str">
        <v>GoerTek Inc.</v>
      </c>
      <c r="S2511" t="str">
        <v>Same</v>
      </c>
      <c r="T2511">
        <v>904944</v>
      </c>
      <c r="U2511">
        <v>4799.2</v>
      </c>
      <c r="V2511" t="str">
        <v>309ASY INV-PTS SALES</v>
      </c>
      <c r="W2511">
        <v>0</v>
      </c>
      <c r="X2511" t="str">
        <v>2010374209-7</v>
      </c>
      <c r="Y2511">
        <v>711310</v>
      </c>
      <c r="Z2511" t="str">
        <v>歌尔股份有限公司</v>
      </c>
      <c r="AA2511">
        <v>0</v>
      </c>
      <c r="AB2511">
        <v>2019</v>
      </c>
      <c r="AC2511">
        <v>7</v>
      </c>
      <c r="AD2511" t="str">
        <v>Q2</v>
      </c>
      <c r="AE2511" t="str">
        <v>FY19/20</v>
      </c>
      <c r="AF2511" t="str">
        <v>NORTH</v>
      </c>
    </row>
    <row r="2512" spans="1:32">
      <c r="A2512" t="str">
        <v>ESHL</v>
      </c>
      <c r="B2512" t="str">
        <v>BJS</v>
      </c>
      <c r="C2512" t="str">
        <v>SPARES/OTHER</v>
      </c>
      <c r="D2512" s="4">
        <v>43648</v>
      </c>
      <c r="E2512" t="str">
        <v>HELLER</v>
      </c>
      <c r="F2512">
        <v>14103493</v>
      </c>
      <c r="G2512">
        <v>43648</v>
      </c>
      <c r="H2512" t="str">
        <v>HELI|7609C</v>
      </c>
      <c r="I2512" t="str">
        <v>DY O2 ANALYZER FILTER</v>
      </c>
      <c r="J2512">
        <v>20</v>
      </c>
      <c r="K2512">
        <v>20</v>
      </c>
      <c r="L2512">
        <v>14517.17</v>
      </c>
      <c r="M2512" t="str">
        <v>CNY</v>
      </c>
      <c r="N2512">
        <v>1.135</v>
      </c>
      <c r="O2512">
        <v>14517.17</v>
      </c>
      <c r="P2512">
        <v>16476.987949999999</v>
      </c>
      <c r="Q2512" t="str">
        <v>C66BJS-SMT SERVICE</v>
      </c>
      <c r="R2512" t="str">
        <v>GoerTek Inc.</v>
      </c>
      <c r="S2512" t="str">
        <v>Same</v>
      </c>
      <c r="T2512">
        <v>904957</v>
      </c>
      <c r="U2512">
        <v>9111.86</v>
      </c>
      <c r="V2512" t="str">
        <v>309ASY INV-PTS SALES</v>
      </c>
      <c r="W2512">
        <v>0</v>
      </c>
      <c r="X2512" t="str">
        <v>2010374209-8</v>
      </c>
      <c r="Y2512">
        <v>711313</v>
      </c>
      <c r="Z2512" t="str">
        <v>歌尔股份有限公司</v>
      </c>
      <c r="AA2512">
        <v>0</v>
      </c>
      <c r="AB2512">
        <v>2019</v>
      </c>
      <c r="AC2512">
        <v>7</v>
      </c>
      <c r="AD2512" t="str">
        <v>Q2</v>
      </c>
      <c r="AE2512" t="str">
        <v>FY19/20</v>
      </c>
      <c r="AF2512" t="str">
        <v>NORTH</v>
      </c>
    </row>
    <row r="2513" spans="1:32">
      <c r="A2513" t="str">
        <v>ESHL</v>
      </c>
      <c r="B2513" t="str">
        <v>BJS</v>
      </c>
      <c r="C2513" t="str">
        <v>SPARES/OTHER</v>
      </c>
      <c r="D2513" s="4">
        <v>43648</v>
      </c>
      <c r="E2513" t="str">
        <v>HELLER</v>
      </c>
      <c r="F2513">
        <v>14103494</v>
      </c>
      <c r="G2513">
        <v>43648</v>
      </c>
      <c r="H2513" t="str">
        <v>HELI|2566</v>
      </c>
      <c r="I2513" t="str">
        <v>SSR</v>
      </c>
      <c r="J2513">
        <v>2</v>
      </c>
      <c r="K2513">
        <v>2</v>
      </c>
      <c r="L2513">
        <v>1476.92</v>
      </c>
      <c r="M2513" t="str">
        <v>CNY</v>
      </c>
      <c r="N2513">
        <v>1.135</v>
      </c>
      <c r="O2513">
        <v>1476.92</v>
      </c>
      <c r="P2513">
        <v>1676.3042</v>
      </c>
      <c r="Q2513" t="str">
        <v>C66BJS-SMT SERVICE</v>
      </c>
      <c r="R2513" t="str">
        <v>GoerTek Inc.</v>
      </c>
      <c r="S2513" t="str">
        <v>Same</v>
      </c>
      <c r="T2513">
        <v>904958</v>
      </c>
      <c r="U2513">
        <v>1008.39</v>
      </c>
      <c r="V2513" t="str">
        <v>309ASY INV-PTS SALES</v>
      </c>
      <c r="W2513">
        <v>0</v>
      </c>
      <c r="X2513" t="str">
        <v>2010374209-9</v>
      </c>
      <c r="Y2513">
        <v>711315</v>
      </c>
      <c r="Z2513" t="str">
        <v>歌尔股份有限公司</v>
      </c>
      <c r="AA2513">
        <v>0</v>
      </c>
      <c r="AB2513">
        <v>2019</v>
      </c>
      <c r="AC2513">
        <v>7</v>
      </c>
      <c r="AD2513" t="str">
        <v>Q2</v>
      </c>
      <c r="AE2513" t="str">
        <v>FY19/20</v>
      </c>
      <c r="AF2513" t="str">
        <v>NORTH</v>
      </c>
    </row>
    <row r="2514" spans="1:32">
      <c r="A2514" t="str">
        <v>ESHL</v>
      </c>
      <c r="B2514" t="str">
        <v>BJS</v>
      </c>
      <c r="C2514" t="str">
        <v>SPARES/OTHER</v>
      </c>
      <c r="D2514" s="4">
        <v>43650</v>
      </c>
      <c r="E2514" t="str">
        <v>HELLER</v>
      </c>
      <c r="F2514">
        <v>14103495</v>
      </c>
      <c r="G2514">
        <v>43650</v>
      </c>
      <c r="H2514" t="str">
        <v>HELI|594537</v>
      </c>
      <c r="I2514" t="str">
        <v>4400W HEATER ASSY, 12" BW MOD,TUTCO</v>
      </c>
      <c r="J2514">
        <v>1</v>
      </c>
      <c r="K2514">
        <v>1</v>
      </c>
      <c r="L2514">
        <v>3311.5</v>
      </c>
      <c r="M2514" t="str">
        <v>CNY</v>
      </c>
      <c r="N2514">
        <v>1.135</v>
      </c>
      <c r="O2514">
        <v>3311.5</v>
      </c>
      <c r="P2514">
        <v>3758.5525000000002</v>
      </c>
      <c r="Q2514" t="str">
        <v>C66BJS-SMT SERVICE</v>
      </c>
      <c r="R2514" t="str">
        <v>Beijing Jinlongyiyang Technology &amp; Development Co.</v>
      </c>
      <c r="S2514" t="str">
        <v>Same</v>
      </c>
      <c r="T2514">
        <v>904975</v>
      </c>
      <c r="U2514">
        <v>2086.79</v>
      </c>
      <c r="V2514" t="str">
        <v>309ASY INV-PTS SALES</v>
      </c>
      <c r="W2514">
        <v>0</v>
      </c>
      <c r="X2514" t="str">
        <v>北京金龙翌阳20190606</v>
      </c>
      <c r="Y2514">
        <v>711506</v>
      </c>
      <c r="Z2514" t="str">
        <v>北京金龙翌阳科技发展有限公司</v>
      </c>
      <c r="AA2514">
        <v>0</v>
      </c>
      <c r="AB2514">
        <v>2019</v>
      </c>
      <c r="AC2514">
        <v>7</v>
      </c>
      <c r="AD2514" t="str">
        <v>Q2</v>
      </c>
      <c r="AE2514" t="str">
        <v>FY19/20</v>
      </c>
      <c r="AF2514" t="str">
        <v>NORTH</v>
      </c>
    </row>
    <row r="2515" spans="1:32">
      <c r="A2515" t="str">
        <v>ESHL</v>
      </c>
      <c r="B2515" t="str">
        <v>BJS</v>
      </c>
      <c r="C2515" t="str">
        <v>SPARES/OTHER</v>
      </c>
      <c r="D2515" s="4">
        <v>43650</v>
      </c>
      <c r="E2515" t="str">
        <v>HELLER</v>
      </c>
      <c r="F2515">
        <v>14103495</v>
      </c>
      <c r="G2515">
        <v>43650</v>
      </c>
      <c r="H2515" t="str">
        <v>HELI|594873</v>
      </c>
      <c r="I2515" t="str">
        <v>.11HP NIDEC,5"IMP,MK3V AIR,SVC</v>
      </c>
      <c r="J2515">
        <v>2</v>
      </c>
      <c r="K2515">
        <v>2</v>
      </c>
      <c r="L2515">
        <v>9030.09</v>
      </c>
      <c r="M2515" t="str">
        <v>CNY</v>
      </c>
      <c r="N2515">
        <v>1.135</v>
      </c>
      <c r="O2515">
        <v>9030.09</v>
      </c>
      <c r="P2515">
        <v>10249.15215</v>
      </c>
      <c r="Q2515" t="str">
        <v>C66BJS-SMT SERVICE</v>
      </c>
      <c r="R2515" t="str">
        <v>Beijing Jinlongyiyang Technology &amp; Development Co.</v>
      </c>
      <c r="S2515" t="str">
        <v>Same</v>
      </c>
      <c r="T2515">
        <v>904975</v>
      </c>
      <c r="U2515">
        <v>6129.29</v>
      </c>
      <c r="V2515" t="str">
        <v>309ASY INV-PTS SALES</v>
      </c>
      <c r="W2515">
        <v>0</v>
      </c>
      <c r="X2515" t="str">
        <v>北京金龙翌阳20190606</v>
      </c>
      <c r="Y2515">
        <v>711506</v>
      </c>
      <c r="Z2515" t="str">
        <v>北京金龙翌阳科技发展有限公司</v>
      </c>
      <c r="AA2515">
        <v>0</v>
      </c>
      <c r="AB2515">
        <v>2019</v>
      </c>
      <c r="AC2515">
        <v>7</v>
      </c>
      <c r="AD2515" t="str">
        <v>Q2</v>
      </c>
      <c r="AE2515" t="str">
        <v>FY19/20</v>
      </c>
      <c r="AF2515" t="str">
        <v>NORTH</v>
      </c>
    </row>
    <row r="2516" spans="1:32">
      <c r="A2516" t="str">
        <v>ESHL</v>
      </c>
      <c r="B2516" t="str">
        <v>BJS</v>
      </c>
      <c r="C2516" t="str">
        <v>SERVICE_CHARGE</v>
      </c>
      <c r="D2516" s="4">
        <v>43651</v>
      </c>
      <c r="E2516" t="str">
        <v>HELLER</v>
      </c>
      <c r="F2516">
        <v>12101037</v>
      </c>
      <c r="G2516">
        <v>43651</v>
      </c>
      <c r="H2516" t="str">
        <v>HELI|REPAIR CHARGE</v>
      </c>
      <c r="I2516" t="str">
        <v>REPAIR CHARGE</v>
      </c>
      <c r="J2516">
        <v>1</v>
      </c>
      <c r="K2516">
        <v>1</v>
      </c>
      <c r="L2516">
        <v>2816.81</v>
      </c>
      <c r="M2516" t="str">
        <v>CNY</v>
      </c>
      <c r="N2516">
        <v>1.135</v>
      </c>
      <c r="O2516">
        <v>2816.81</v>
      </c>
      <c r="P2516">
        <v>3197.07935</v>
      </c>
      <c r="Q2516" t="str">
        <v>C66BJS-SMT SERVICE</v>
      </c>
      <c r="R2516" t="str">
        <v>Beijing Jinlongyiyang Technology &amp; Development Co.</v>
      </c>
      <c r="S2516" t="str">
        <v>Same</v>
      </c>
      <c r="T2516">
        <v>904976</v>
      </c>
      <c r="U2516">
        <v>0</v>
      </c>
      <c r="V2516" t="str">
        <v>309ASY INV-NON-CON</v>
      </c>
      <c r="W2516">
        <v>0</v>
      </c>
      <c r="X2516" t="str">
        <v>北京金龙翌阳20190606</v>
      </c>
      <c r="Y2516">
        <v>0</v>
      </c>
      <c r="Z2516" t="str">
        <v>北京金龙翌阳科技发展有限公司</v>
      </c>
      <c r="AA2516">
        <v>0</v>
      </c>
      <c r="AB2516">
        <v>2019</v>
      </c>
      <c r="AC2516">
        <v>7</v>
      </c>
      <c r="AD2516" t="str">
        <v>Q2</v>
      </c>
      <c r="AE2516" t="str">
        <v>FY19/20</v>
      </c>
      <c r="AF2516" t="str">
        <v>NORTH</v>
      </c>
    </row>
    <row r="2517" spans="1:32">
      <c r="A2517" t="str">
        <v>ESHL</v>
      </c>
      <c r="B2517" t="str">
        <v>SZX</v>
      </c>
      <c r="C2517" t="str">
        <v>SERVICE_CHARGE</v>
      </c>
      <c r="D2517" s="4">
        <v>43651</v>
      </c>
      <c r="E2517" t="str">
        <v>OTHERS</v>
      </c>
      <c r="F2517">
        <v>12101038</v>
      </c>
      <c r="G2517">
        <v>43651</v>
      </c>
      <c r="H2517" t="str">
        <v>ZZZZ|REPAIR CHARGE</v>
      </c>
      <c r="I2517" t="str">
        <v>REPAIR CHARGE</v>
      </c>
      <c r="J2517">
        <v>1</v>
      </c>
      <c r="K2517">
        <v>1</v>
      </c>
      <c r="L2517">
        <v>6194.69</v>
      </c>
      <c r="M2517" t="str">
        <v>CNY</v>
      </c>
      <c r="N2517">
        <v>1.135</v>
      </c>
      <c r="O2517">
        <v>6194.69</v>
      </c>
      <c r="P2517">
        <v>7030.9731499999998</v>
      </c>
      <c r="Q2517" t="str">
        <v>C66SZX-SMT SERVICE</v>
      </c>
      <c r="R2517" t="str">
        <v>SHENZHEN GLUX TECHNOLOGY CO., LTD.</v>
      </c>
      <c r="S2517" t="str">
        <v>Same</v>
      </c>
      <c r="T2517">
        <v>904982</v>
      </c>
      <c r="U2517">
        <v>0</v>
      </c>
      <c r="V2517" t="str">
        <v>309ASY INV-NON-CON</v>
      </c>
      <c r="W2517">
        <v>0</v>
      </c>
      <c r="X2517" t="str">
        <v>C66SZ190201REV.1</v>
      </c>
      <c r="Y2517">
        <v>0</v>
      </c>
      <c r="Z2517" t="str">
        <v>深圳金立翔视效科技有限公司</v>
      </c>
      <c r="AA2517">
        <v>0</v>
      </c>
      <c r="AB2517">
        <v>2019</v>
      </c>
      <c r="AC2517">
        <v>7</v>
      </c>
      <c r="AD2517" t="str">
        <v>Q2</v>
      </c>
      <c r="AE2517" t="str">
        <v>FY19/20</v>
      </c>
      <c r="AF2517" t="str">
        <v>SOUTH</v>
      </c>
    </row>
    <row r="2518" spans="1:32">
      <c r="A2518" t="str">
        <v>ESHL</v>
      </c>
      <c r="B2518" t="str">
        <v>SZX</v>
      </c>
      <c r="C2518" t="str">
        <v>CONTRACT_FEE</v>
      </c>
      <c r="D2518" s="4">
        <v>43651</v>
      </c>
      <c r="E2518" t="str">
        <v>YAMAHA</v>
      </c>
      <c r="F2518">
        <v>13100129</v>
      </c>
      <c r="G2518">
        <v>43651</v>
      </c>
      <c r="H2518" t="str">
        <v>YMCT|SERVICE FEE</v>
      </c>
      <c r="I2518" t="str">
        <v>SERVICE CHARGE</v>
      </c>
      <c r="J2518">
        <v>1</v>
      </c>
      <c r="K2518">
        <v>1</v>
      </c>
      <c r="L2518">
        <v>10566.04</v>
      </c>
      <c r="M2518" t="str">
        <v>CNY</v>
      </c>
      <c r="N2518">
        <v>1.135</v>
      </c>
      <c r="O2518">
        <v>10566.04</v>
      </c>
      <c r="P2518">
        <v>11992.455400000001</v>
      </c>
      <c r="Q2518" t="str">
        <v>C66SZX-SMT SERVICE</v>
      </c>
      <c r="R2518" t="str">
        <v>Dometic (Shenzhen) Electronic Co., Ltd.</v>
      </c>
      <c r="S2518" t="str">
        <v>Same</v>
      </c>
      <c r="T2518">
        <v>904981</v>
      </c>
      <c r="U2518">
        <v>0</v>
      </c>
      <c r="V2518" t="str">
        <v>309ASY INV-CONTRACT</v>
      </c>
      <c r="W2518">
        <v>0</v>
      </c>
      <c r="X2518" t="str">
        <v>C66-CAN-18021-Dometic</v>
      </c>
      <c r="Y2518">
        <v>0</v>
      </c>
      <c r="Z2518" t="str">
        <v>多美达（深圳）电器有限公司</v>
      </c>
      <c r="AA2518">
        <v>0</v>
      </c>
      <c r="AB2518">
        <v>2019</v>
      </c>
      <c r="AC2518">
        <v>7</v>
      </c>
      <c r="AD2518" t="str">
        <v>Q2</v>
      </c>
      <c r="AE2518" t="str">
        <v>FY19/20</v>
      </c>
      <c r="AF2518" t="str">
        <v>SOUTH</v>
      </c>
    </row>
    <row r="2519" spans="1:32">
      <c r="A2519" t="str">
        <v>ESHL</v>
      </c>
      <c r="B2519" t="str">
        <v>SHA</v>
      </c>
      <c r="C2519" t="str">
        <v>SPARES/OTHER</v>
      </c>
      <c r="D2519" s="4">
        <v>43654</v>
      </c>
      <c r="E2519" t="str">
        <v>YAMAHA</v>
      </c>
      <c r="F2519">
        <v>14103496</v>
      </c>
      <c r="G2519">
        <v>43654</v>
      </c>
      <c r="H2519" t="str">
        <v>YMCT|KV8-M4570-03</v>
      </c>
      <c r="I2519" t="str">
        <v>I/O HEAD UNIT ASSY</v>
      </c>
      <c r="J2519">
        <v>1</v>
      </c>
      <c r="K2519">
        <v>1</v>
      </c>
      <c r="L2519">
        <v>6792.92</v>
      </c>
      <c r="M2519" t="str">
        <v>CNY</v>
      </c>
      <c r="N2519">
        <v>1.135</v>
      </c>
      <c r="O2519">
        <v>6792.92</v>
      </c>
      <c r="P2519">
        <v>7709.9642000000003</v>
      </c>
      <c r="Q2519" t="str">
        <v>C66SHA-SERVICE GROUP</v>
      </c>
      <c r="R2519" t="str">
        <v>Microtest Corporation (Kunshan)</v>
      </c>
      <c r="S2519" t="str">
        <v>Same</v>
      </c>
      <c r="T2519">
        <v>904983</v>
      </c>
      <c r="U2519">
        <v>4083</v>
      </c>
      <c r="V2519" t="str">
        <v>309ASY INV-PTS SALES</v>
      </c>
      <c r="W2519">
        <v>0</v>
      </c>
      <c r="X2519">
        <v>0</v>
      </c>
      <c r="Y2519">
        <v>712234</v>
      </c>
      <c r="Z2519" t="str">
        <v>昆山相信电子有限公司</v>
      </c>
      <c r="AA2519">
        <v>0</v>
      </c>
      <c r="AB2519">
        <v>2019</v>
      </c>
      <c r="AC2519">
        <v>7</v>
      </c>
      <c r="AD2519" t="str">
        <v>Q2</v>
      </c>
      <c r="AE2519" t="str">
        <v>FY19/20</v>
      </c>
      <c r="AF2519" t="str">
        <v>EAST</v>
      </c>
    </row>
    <row r="2520" spans="1:32">
      <c r="A2520" t="str">
        <v>ESHL</v>
      </c>
      <c r="B2520" t="str">
        <v>SHA</v>
      </c>
      <c r="C2520" t="str">
        <v>SPARES/OTHER</v>
      </c>
      <c r="D2520" s="4">
        <v>43654</v>
      </c>
      <c r="E2520" t="str">
        <v>YAMAHA</v>
      </c>
      <c r="F2520">
        <v>14103496</v>
      </c>
      <c r="G2520">
        <v>43654</v>
      </c>
      <c r="H2520" t="str">
        <v>YMCT|90990-41J066</v>
      </c>
      <c r="I2520" t="str">
        <v>COLLAR</v>
      </c>
      <c r="J2520">
        <v>3</v>
      </c>
      <c r="K2520">
        <v>3</v>
      </c>
      <c r="L2520">
        <v>706.19</v>
      </c>
      <c r="M2520" t="str">
        <v>CNY</v>
      </c>
      <c r="N2520">
        <v>1.135</v>
      </c>
      <c r="O2520">
        <v>706.19</v>
      </c>
      <c r="P2520">
        <v>801.52565000000004</v>
      </c>
      <c r="Q2520" t="str">
        <v>C66SHA-SERVICE GROUP</v>
      </c>
      <c r="R2520" t="str">
        <v>Microtest Corporation (Kunshan)</v>
      </c>
      <c r="S2520" t="str">
        <v>Same</v>
      </c>
      <c r="T2520">
        <v>904983</v>
      </c>
      <c r="U2520">
        <v>434.16</v>
      </c>
      <c r="V2520" t="str">
        <v>309ASY INV-PTS SALES</v>
      </c>
      <c r="W2520">
        <v>0</v>
      </c>
      <c r="X2520">
        <v>0</v>
      </c>
      <c r="Y2520">
        <v>712234</v>
      </c>
      <c r="Z2520" t="str">
        <v>昆山相信电子有限公司</v>
      </c>
      <c r="AA2520">
        <v>0</v>
      </c>
      <c r="AB2520">
        <v>2019</v>
      </c>
      <c r="AC2520">
        <v>7</v>
      </c>
      <c r="AD2520" t="str">
        <v>Q2</v>
      </c>
      <c r="AE2520" t="str">
        <v>FY19/20</v>
      </c>
      <c r="AF2520" t="str">
        <v>EAST</v>
      </c>
    </row>
    <row r="2521" spans="1:32">
      <c r="A2521" t="str">
        <v>ESHL</v>
      </c>
      <c r="B2521" t="str">
        <v>SHA</v>
      </c>
      <c r="C2521" t="str">
        <v>SPARES/OTHER</v>
      </c>
      <c r="D2521" s="4">
        <v>43654</v>
      </c>
      <c r="E2521" t="str">
        <v>YAMAHA</v>
      </c>
      <c r="F2521">
        <v>14103496</v>
      </c>
      <c r="G2521">
        <v>43654</v>
      </c>
      <c r="H2521" t="str">
        <v>YMCT|KV8-M7160-02</v>
      </c>
      <c r="I2521" t="str">
        <v>SENSOR,H.(L=430)</v>
      </c>
      <c r="J2521">
        <v>3</v>
      </c>
      <c r="K2521">
        <v>3</v>
      </c>
      <c r="L2521">
        <v>9982.2999999999993</v>
      </c>
      <c r="M2521" t="str">
        <v>CNY</v>
      </c>
      <c r="N2521">
        <v>1.135</v>
      </c>
      <c r="O2521">
        <v>9982.2999999999993</v>
      </c>
      <c r="P2521">
        <v>11329.9105</v>
      </c>
      <c r="Q2521" t="str">
        <v>C66SHA-SERVICE GROUP</v>
      </c>
      <c r="R2521" t="str">
        <v>Microtest Corporation (Kunshan)</v>
      </c>
      <c r="S2521" t="str">
        <v>Same</v>
      </c>
      <c r="T2521">
        <v>904983</v>
      </c>
      <c r="U2521">
        <v>5972.4</v>
      </c>
      <c r="V2521" t="str">
        <v>309ASY INV-PTS SALES</v>
      </c>
      <c r="W2521">
        <v>0</v>
      </c>
      <c r="X2521">
        <v>0</v>
      </c>
      <c r="Y2521">
        <v>712234</v>
      </c>
      <c r="Z2521" t="str">
        <v>昆山相信电子有限公司</v>
      </c>
      <c r="AA2521">
        <v>0</v>
      </c>
      <c r="AB2521">
        <v>2019</v>
      </c>
      <c r="AC2521">
        <v>7</v>
      </c>
      <c r="AD2521" t="str">
        <v>Q2</v>
      </c>
      <c r="AE2521" t="str">
        <v>FY19/20</v>
      </c>
      <c r="AF2521" t="str">
        <v>EAST</v>
      </c>
    </row>
    <row r="2522" spans="1:32">
      <c r="A2522" t="str">
        <v>ESHL</v>
      </c>
      <c r="B2522" t="str">
        <v>SHA</v>
      </c>
      <c r="C2522" t="str">
        <v>SPARES/OTHER</v>
      </c>
      <c r="D2522" s="4">
        <v>43654</v>
      </c>
      <c r="E2522" t="str">
        <v>YAMAHA</v>
      </c>
      <c r="F2522">
        <v>14103497</v>
      </c>
      <c r="G2522">
        <v>43654</v>
      </c>
      <c r="H2522" t="str">
        <v>YMCT|KHW-M9129-00</v>
      </c>
      <c r="I2522" t="str">
        <v>BELT 1 CONVEYOR</v>
      </c>
      <c r="J2522">
        <v>2</v>
      </c>
      <c r="K2522">
        <v>2</v>
      </c>
      <c r="L2522">
        <v>642.48</v>
      </c>
      <c r="M2522" t="str">
        <v>CNY</v>
      </c>
      <c r="N2522">
        <v>1.135</v>
      </c>
      <c r="O2522">
        <v>642.48</v>
      </c>
      <c r="P2522">
        <v>729.21480000000008</v>
      </c>
      <c r="Q2522" t="str">
        <v>C66SHA-SERVICE GROUP</v>
      </c>
      <c r="R2522" t="str">
        <v>RICH MEASURE&amp;CONTROL EQUIPMENT CO.,LTD</v>
      </c>
      <c r="S2522" t="str">
        <v>Same</v>
      </c>
      <c r="T2522">
        <v>904984</v>
      </c>
      <c r="U2522">
        <v>391.6</v>
      </c>
      <c r="V2522" t="str">
        <v>309ASY INV-PTS SALES</v>
      </c>
      <c r="W2522">
        <v>0</v>
      </c>
      <c r="X2522">
        <v>0</v>
      </c>
      <c r="Y2522">
        <v>712235</v>
      </c>
      <c r="Z2522" t="str">
        <v>温州瑞基测控设备有限公司</v>
      </c>
      <c r="AA2522">
        <v>0</v>
      </c>
      <c r="AB2522">
        <v>2019</v>
      </c>
      <c r="AC2522">
        <v>7</v>
      </c>
      <c r="AD2522" t="str">
        <v>Q2</v>
      </c>
      <c r="AE2522" t="str">
        <v>FY19/20</v>
      </c>
      <c r="AF2522" t="str">
        <v>EAST</v>
      </c>
    </row>
    <row r="2523" spans="1:32">
      <c r="A2523" t="str">
        <v>ESHL</v>
      </c>
      <c r="B2523" t="str">
        <v>SHA</v>
      </c>
      <c r="C2523" t="str">
        <v>SPARES/OTHER</v>
      </c>
      <c r="D2523" s="4">
        <v>43654</v>
      </c>
      <c r="E2523" t="str">
        <v>YAMAHA</v>
      </c>
      <c r="F2523">
        <v>14103498</v>
      </c>
      <c r="G2523">
        <v>43654</v>
      </c>
      <c r="H2523" t="str">
        <v>YMCT|KHY-M712S-A0</v>
      </c>
      <c r="I2523" t="str">
        <v>SHAFT 2 SPARE</v>
      </c>
      <c r="J2523">
        <v>1</v>
      </c>
      <c r="K2523">
        <v>1</v>
      </c>
      <c r="L2523">
        <v>3684.07</v>
      </c>
      <c r="M2523" t="str">
        <v>CNY</v>
      </c>
      <c r="N2523">
        <v>1.135</v>
      </c>
      <c r="O2523">
        <v>3684.07</v>
      </c>
      <c r="P2523">
        <v>4181.4194500000003</v>
      </c>
      <c r="Q2523" t="str">
        <v>C66SHA-SERVICE GROUP</v>
      </c>
      <c r="R2523" t="str">
        <v>Shanghai Daimay Automotive Interior Co., Ltd</v>
      </c>
      <c r="S2523" t="str">
        <v>Same</v>
      </c>
      <c r="T2523">
        <v>904985</v>
      </c>
      <c r="U2523">
        <v>2030</v>
      </c>
      <c r="V2523" t="str">
        <v>309ASY INV-PTS SALES</v>
      </c>
      <c r="W2523">
        <v>0</v>
      </c>
      <c r="X2523">
        <v>0</v>
      </c>
      <c r="Y2523">
        <v>712242</v>
      </c>
      <c r="Z2523" t="str">
        <v>上海岱美汽车零部件有限公司</v>
      </c>
      <c r="AA2523">
        <v>0</v>
      </c>
      <c r="AB2523">
        <v>2019</v>
      </c>
      <c r="AC2523">
        <v>7</v>
      </c>
      <c r="AD2523" t="str">
        <v>Q2</v>
      </c>
      <c r="AE2523" t="str">
        <v>FY19/20</v>
      </c>
      <c r="AF2523" t="str">
        <v>EAST</v>
      </c>
    </row>
    <row r="2524" spans="1:32">
      <c r="A2524" t="str">
        <v>ESHL</v>
      </c>
      <c r="B2524" t="str">
        <v>SZX</v>
      </c>
      <c r="C2524" t="str">
        <v>SPARES/OTHER</v>
      </c>
      <c r="D2524" s="4">
        <v>43656</v>
      </c>
      <c r="E2524" t="str">
        <v>YAMAHA</v>
      </c>
      <c r="F2524">
        <v>14103499</v>
      </c>
      <c r="G2524">
        <v>43656</v>
      </c>
      <c r="H2524" t="str">
        <v>YMCT|90990-25J026</v>
      </c>
      <c r="I2524" t="str">
        <v>BEARING</v>
      </c>
      <c r="J2524">
        <v>70</v>
      </c>
      <c r="K2524">
        <v>70</v>
      </c>
      <c r="L2524">
        <v>0</v>
      </c>
      <c r="M2524" t="str">
        <v>CNY</v>
      </c>
      <c r="N2524">
        <v>1.135</v>
      </c>
      <c r="O2524">
        <v>0</v>
      </c>
      <c r="P2524">
        <v>0</v>
      </c>
      <c r="Q2524" t="str">
        <v>C66SZX-SMT SERVICE</v>
      </c>
      <c r="R2524" t="str">
        <v>Huizhou Boshijie Technology Co., Ltd.</v>
      </c>
      <c r="S2524" t="str">
        <v>Same</v>
      </c>
      <c r="T2524">
        <v>904986</v>
      </c>
      <c r="U2524">
        <v>4643.33</v>
      </c>
      <c r="V2524" t="str">
        <v>309ASY INV-PTS SALES</v>
      </c>
      <c r="W2524">
        <v>0</v>
      </c>
      <c r="X2524">
        <v>0</v>
      </c>
      <c r="Y2524">
        <v>712627</v>
      </c>
      <c r="Z2524" t="str">
        <v>惠州市博实结科技有限公司</v>
      </c>
      <c r="AA2524">
        <v>0</v>
      </c>
      <c r="AB2524">
        <v>2019</v>
      </c>
      <c r="AC2524">
        <v>7</v>
      </c>
      <c r="AD2524" t="str">
        <v>Q2</v>
      </c>
      <c r="AE2524" t="str">
        <v>FY19/20</v>
      </c>
      <c r="AF2524" t="str">
        <v>SOUTH</v>
      </c>
    </row>
    <row r="2525" spans="1:32">
      <c r="A2525" t="str">
        <v>ESHL</v>
      </c>
      <c r="B2525" t="str">
        <v>SZX</v>
      </c>
      <c r="C2525" t="str">
        <v>SPARES/OTHER</v>
      </c>
      <c r="D2525" s="4">
        <v>43656</v>
      </c>
      <c r="E2525" t="str">
        <v>YAMAHA</v>
      </c>
      <c r="F2525">
        <v>14103499</v>
      </c>
      <c r="G2525">
        <v>43656</v>
      </c>
      <c r="H2525" t="str">
        <v>YMCT|KHY-M7310-01</v>
      </c>
      <c r="I2525" t="str">
        <v>RFK.MULTI CAM.YS12</v>
      </c>
      <c r="J2525">
        <v>1</v>
      </c>
      <c r="K2525">
        <v>1</v>
      </c>
      <c r="L2525">
        <v>0</v>
      </c>
      <c r="M2525" t="str">
        <v>CNY</v>
      </c>
      <c r="N2525">
        <v>1.135</v>
      </c>
      <c r="O2525">
        <v>0</v>
      </c>
      <c r="P2525">
        <v>0</v>
      </c>
      <c r="Q2525" t="str">
        <v>C66SZX-SMT SERVICE</v>
      </c>
      <c r="R2525" t="str">
        <v>Huizhou Boshijie Technology Co., Ltd.</v>
      </c>
      <c r="S2525" t="str">
        <v>Same</v>
      </c>
      <c r="T2525">
        <v>904986</v>
      </c>
      <c r="U2525">
        <v>27898.42</v>
      </c>
      <c r="V2525" t="str">
        <v>309ASY INV-PTS SALES</v>
      </c>
      <c r="W2525">
        <v>0</v>
      </c>
      <c r="X2525">
        <v>0</v>
      </c>
      <c r="Y2525">
        <v>712627</v>
      </c>
      <c r="Z2525" t="str">
        <v>惠州市博实结科技有限公司</v>
      </c>
      <c r="AA2525">
        <v>0</v>
      </c>
      <c r="AB2525">
        <v>2019</v>
      </c>
      <c r="AC2525">
        <v>7</v>
      </c>
      <c r="AD2525" t="str">
        <v>Q2</v>
      </c>
      <c r="AE2525" t="str">
        <v>FY19/20</v>
      </c>
      <c r="AF2525" t="str">
        <v>SOUTH</v>
      </c>
    </row>
    <row r="2526" spans="1:32">
      <c r="A2526" t="str">
        <v>ESHL</v>
      </c>
      <c r="B2526" t="str">
        <v>SZX</v>
      </c>
      <c r="C2526" t="str">
        <v>SPARES/OTHER</v>
      </c>
      <c r="D2526" s="4">
        <v>43656</v>
      </c>
      <c r="E2526" t="str">
        <v>OTHERS</v>
      </c>
      <c r="F2526">
        <v>14103499</v>
      </c>
      <c r="G2526">
        <v>43656</v>
      </c>
      <c r="H2526" t="str">
        <v>ZZZZ|K48-M3856-00X</v>
      </c>
      <c r="I2526" t="str">
        <v>GREASE PACK(NSL)</v>
      </c>
      <c r="J2526">
        <v>10</v>
      </c>
      <c r="K2526">
        <v>10</v>
      </c>
      <c r="L2526">
        <v>0</v>
      </c>
      <c r="M2526" t="str">
        <v>CNY</v>
      </c>
      <c r="N2526">
        <v>1.135</v>
      </c>
      <c r="O2526">
        <v>0</v>
      </c>
      <c r="P2526">
        <v>0</v>
      </c>
      <c r="Q2526" t="str">
        <v>C66SZX-SMT SERVICE</v>
      </c>
      <c r="R2526" t="str">
        <v>Huizhou Boshijie Technology Co., Ltd.</v>
      </c>
      <c r="S2526" t="str">
        <v>Same</v>
      </c>
      <c r="T2526">
        <v>904986</v>
      </c>
      <c r="U2526">
        <v>1327.4</v>
      </c>
      <c r="V2526" t="str">
        <v>309ASY INV-PTS SALES</v>
      </c>
      <c r="W2526">
        <v>0</v>
      </c>
      <c r="X2526">
        <v>0</v>
      </c>
      <c r="Y2526">
        <v>712627</v>
      </c>
      <c r="Z2526" t="str">
        <v>惠州市博实结科技有限公司</v>
      </c>
      <c r="AA2526">
        <v>0</v>
      </c>
      <c r="AB2526">
        <v>2019</v>
      </c>
      <c r="AC2526">
        <v>7</v>
      </c>
      <c r="AD2526" t="str">
        <v>Q2</v>
      </c>
      <c r="AE2526" t="str">
        <v>FY19/20</v>
      </c>
      <c r="AF2526" t="str">
        <v>SOUTH</v>
      </c>
    </row>
    <row r="2527" spans="1:32">
      <c r="A2527" t="str">
        <v>ESHL</v>
      </c>
      <c r="B2527" t="str">
        <v>SHA</v>
      </c>
      <c r="C2527" t="str">
        <v>SPARES/OTHER</v>
      </c>
      <c r="D2527" s="4">
        <v>43656</v>
      </c>
      <c r="E2527" t="str">
        <v>YAMAHA</v>
      </c>
      <c r="F2527">
        <v>14103500</v>
      </c>
      <c r="G2527">
        <v>43656</v>
      </c>
      <c r="H2527" t="str">
        <v>YMCT|KHT-M71A0-30</v>
      </c>
      <c r="I2527" t="str">
        <v>METAL ASSY 3S 350</v>
      </c>
      <c r="J2527">
        <v>2</v>
      </c>
      <c r="K2527">
        <v>2</v>
      </c>
      <c r="L2527">
        <v>10369.91</v>
      </c>
      <c r="M2527" t="str">
        <v>CNY</v>
      </c>
      <c r="N2527">
        <v>1.135</v>
      </c>
      <c r="O2527">
        <v>10369.91</v>
      </c>
      <c r="P2527">
        <v>11769.84785</v>
      </c>
      <c r="Q2527" t="str">
        <v>C66SHA-SERVICE GROUP</v>
      </c>
      <c r="R2527" t="str">
        <v>Lance Vehicle Technology Co., Ltd.</v>
      </c>
      <c r="S2527" t="str">
        <v>Same</v>
      </c>
      <c r="T2527">
        <v>904987</v>
      </c>
      <c r="U2527">
        <v>7700.57</v>
      </c>
      <c r="V2527" t="str">
        <v>309ASY INV-PTS SALES</v>
      </c>
      <c r="W2527">
        <v>0</v>
      </c>
      <c r="X2527">
        <v>0</v>
      </c>
      <c r="Y2527">
        <v>712686</v>
      </c>
      <c r="Z2527" t="str">
        <v>江苏中科朗恩斯车辆科技有限公司</v>
      </c>
      <c r="AA2527">
        <v>0</v>
      </c>
      <c r="AB2527">
        <v>2019</v>
      </c>
      <c r="AC2527">
        <v>7</v>
      </c>
      <c r="AD2527" t="str">
        <v>Q2</v>
      </c>
      <c r="AE2527" t="str">
        <v>FY19/20</v>
      </c>
      <c r="AF2527" t="str">
        <v>EAST</v>
      </c>
    </row>
    <row r="2528" spans="1:32">
      <c r="A2528" t="str">
        <v>ESHL</v>
      </c>
      <c r="B2528" t="str">
        <v>SHA</v>
      </c>
      <c r="C2528" t="str">
        <v>SPARES/OTHER</v>
      </c>
      <c r="D2528" s="4">
        <v>43658</v>
      </c>
      <c r="E2528" t="str">
        <v>YAMAHA</v>
      </c>
      <c r="F2528">
        <v>14103501</v>
      </c>
      <c r="G2528">
        <v>43658</v>
      </c>
      <c r="H2528" t="str">
        <v>YMCT|KHT-M71A0-30</v>
      </c>
      <c r="I2528" t="str">
        <v>METAL ASSY 3S 350</v>
      </c>
      <c r="J2528">
        <v>2</v>
      </c>
      <c r="K2528">
        <v>2</v>
      </c>
      <c r="L2528">
        <v>10101.77</v>
      </c>
      <c r="M2528" t="str">
        <v>CNY</v>
      </c>
      <c r="N2528">
        <v>1.135</v>
      </c>
      <c r="O2528">
        <v>10101.77</v>
      </c>
      <c r="P2528">
        <v>11465.508950000001</v>
      </c>
      <c r="Q2528" t="str">
        <v>C66SHA-SERVICE GROUP</v>
      </c>
      <c r="R2528" t="str">
        <v>Lance Vehicle Technology Co., Ltd.</v>
      </c>
      <c r="S2528" t="str">
        <v>Same</v>
      </c>
      <c r="T2528">
        <v>904988</v>
      </c>
      <c r="U2528">
        <v>7700.57</v>
      </c>
      <c r="V2528" t="str">
        <v>309ASY INV-PTS SALES</v>
      </c>
      <c r="W2528">
        <v>0</v>
      </c>
      <c r="X2528">
        <v>0</v>
      </c>
      <c r="Y2528">
        <v>713078</v>
      </c>
      <c r="Z2528" t="str">
        <v>江苏中科朗恩斯车辆科技有限公司</v>
      </c>
      <c r="AA2528">
        <v>0</v>
      </c>
      <c r="AB2528">
        <v>2019</v>
      </c>
      <c r="AC2528">
        <v>7</v>
      </c>
      <c r="AD2528" t="str">
        <v>Q2</v>
      </c>
      <c r="AE2528" t="str">
        <v>FY19/20</v>
      </c>
      <c r="AF2528" t="str">
        <v>EAST</v>
      </c>
    </row>
    <row r="2529" spans="1:32">
      <c r="A2529" t="str">
        <v>ESHL</v>
      </c>
      <c r="B2529" t="str">
        <v>SHA</v>
      </c>
      <c r="C2529" t="str">
        <v>SERVICE_CHARGE</v>
      </c>
      <c r="D2529" s="4">
        <v>43661</v>
      </c>
      <c r="E2529" t="str">
        <v>YAMAHA</v>
      </c>
      <c r="F2529">
        <v>12101039</v>
      </c>
      <c r="G2529">
        <v>43661</v>
      </c>
      <c r="H2529" t="str">
        <v>YMCT|REPAIR CHARGE</v>
      </c>
      <c r="I2529" t="str">
        <v>REPAIR CHARGE</v>
      </c>
      <c r="J2529">
        <v>1</v>
      </c>
      <c r="K2529">
        <v>1</v>
      </c>
      <c r="L2529">
        <v>796.46</v>
      </c>
      <c r="M2529" t="str">
        <v>CNY</v>
      </c>
      <c r="N2529">
        <v>1.135</v>
      </c>
      <c r="O2529">
        <v>796.46</v>
      </c>
      <c r="P2529">
        <v>903.98210000000006</v>
      </c>
      <c r="Q2529" t="str">
        <v>C66SHA-SERVICE GROUP</v>
      </c>
      <c r="R2529" t="str">
        <v>XIAMEN CHENGHUI AUTO ELECTRONICS FACTORY</v>
      </c>
      <c r="S2529" t="str">
        <v>Same</v>
      </c>
      <c r="T2529">
        <v>904989</v>
      </c>
      <c r="U2529">
        <v>0</v>
      </c>
      <c r="V2529" t="str">
        <v>309ASY INV-NON-CON-V</v>
      </c>
      <c r="W2529">
        <v>0</v>
      </c>
      <c r="X2529">
        <v>0</v>
      </c>
      <c r="Y2529">
        <v>0</v>
      </c>
      <c r="Z2529" t="str">
        <v>厦门市湖里区程辉汽车电器厂</v>
      </c>
      <c r="AA2529">
        <v>0</v>
      </c>
      <c r="AB2529">
        <v>2019</v>
      </c>
      <c r="AC2529">
        <v>7</v>
      </c>
      <c r="AD2529" t="str">
        <v>Q2</v>
      </c>
      <c r="AE2529" t="str">
        <v>FY19/20</v>
      </c>
      <c r="AF2529" t="str">
        <v>EAST</v>
      </c>
    </row>
    <row r="2530" spans="1:32">
      <c r="A2530" t="str">
        <v>ESHL</v>
      </c>
      <c r="B2530" t="str">
        <v>SHA</v>
      </c>
      <c r="C2530" t="str">
        <v>SPARES/OTHER</v>
      </c>
      <c r="D2530" s="4">
        <v>43662</v>
      </c>
      <c r="E2530" t="str">
        <v>OTHERS</v>
      </c>
      <c r="F2530">
        <v>14103502</v>
      </c>
      <c r="G2530">
        <v>43662</v>
      </c>
      <c r="H2530" t="str">
        <v>ZZZZ|MANUAL TRAY FEEDER</v>
      </c>
      <c r="I2530" t="str">
        <v>.</v>
      </c>
      <c r="J2530">
        <v>1</v>
      </c>
      <c r="K2530">
        <v>1</v>
      </c>
      <c r="L2530">
        <v>1742.48</v>
      </c>
      <c r="M2530" t="str">
        <v>CNY</v>
      </c>
      <c r="N2530">
        <v>1.135</v>
      </c>
      <c r="O2530">
        <v>1742.48</v>
      </c>
      <c r="P2530">
        <v>1977.7148</v>
      </c>
      <c r="Q2530" t="str">
        <v>C66SHA-SERVICE GROUP</v>
      </c>
      <c r="R2530" t="str">
        <v>Shanghai Amphenol Airwave Communication Electronic</v>
      </c>
      <c r="S2530" t="str">
        <v>Same</v>
      </c>
      <c r="T2530">
        <v>904990</v>
      </c>
      <c r="U2530">
        <v>1132.74</v>
      </c>
      <c r="V2530" t="str">
        <v>309ASY INV-PTS SALES</v>
      </c>
      <c r="W2530">
        <v>0</v>
      </c>
      <c r="X2530">
        <v>0</v>
      </c>
      <c r="Y2530">
        <v>713434</v>
      </c>
      <c r="Z2530" t="str">
        <v>上海安费诺永亿通讯电子有限公司</v>
      </c>
      <c r="AA2530">
        <v>0</v>
      </c>
      <c r="AB2530">
        <v>2019</v>
      </c>
      <c r="AC2530">
        <v>7</v>
      </c>
      <c r="AD2530" t="str">
        <v>Q2</v>
      </c>
      <c r="AE2530" t="str">
        <v>FY19/20</v>
      </c>
      <c r="AF2530" t="str">
        <v>EAST</v>
      </c>
    </row>
    <row r="2531" spans="1:32">
      <c r="A2531" t="str">
        <v>ESHL</v>
      </c>
      <c r="B2531" t="str">
        <v>SZX</v>
      </c>
      <c r="C2531" t="str">
        <v>SERVICE_CHARGE</v>
      </c>
      <c r="D2531" s="4">
        <v>43663</v>
      </c>
      <c r="E2531" t="str">
        <v>YAMAHA</v>
      </c>
      <c r="F2531">
        <v>12101040</v>
      </c>
      <c r="G2531">
        <v>43663</v>
      </c>
      <c r="H2531" t="str">
        <v>YMCT|REPAIR CHARGE</v>
      </c>
      <c r="I2531" t="str">
        <v>REPAIR CHARGE</v>
      </c>
      <c r="J2531">
        <v>1</v>
      </c>
      <c r="K2531">
        <v>1</v>
      </c>
      <c r="L2531">
        <v>2495.58</v>
      </c>
      <c r="M2531" t="str">
        <v>CNY</v>
      </c>
      <c r="N2531">
        <v>1.135</v>
      </c>
      <c r="O2531">
        <v>2495.58</v>
      </c>
      <c r="P2531">
        <v>2832.4832999999999</v>
      </c>
      <c r="Q2531" t="str">
        <v>C66SZX-SMT SERVICE</v>
      </c>
      <c r="R2531" t="str">
        <v>Lightking Optoelectronics TECH Group</v>
      </c>
      <c r="S2531" t="str">
        <v>Same</v>
      </c>
      <c r="T2531">
        <v>904993</v>
      </c>
      <c r="U2531">
        <v>0</v>
      </c>
      <c r="V2531" t="str">
        <v>309ASY INV-NON-CON</v>
      </c>
      <c r="W2531">
        <v>0</v>
      </c>
      <c r="X2531" t="str">
        <v>CG19061575,CG19061856</v>
      </c>
      <c r="Y2531">
        <v>0</v>
      </c>
      <c r="Z2531" t="str">
        <v>深圳市丽晶光电科技股份有限公司</v>
      </c>
      <c r="AA2531">
        <v>0</v>
      </c>
      <c r="AB2531">
        <v>2019</v>
      </c>
      <c r="AC2531">
        <v>7</v>
      </c>
      <c r="AD2531" t="str">
        <v>Q2</v>
      </c>
      <c r="AE2531" t="str">
        <v>FY19/20</v>
      </c>
      <c r="AF2531" t="str">
        <v>SOUTH</v>
      </c>
    </row>
    <row r="2532" spans="1:32">
      <c r="A2532" t="str">
        <v>ESHL</v>
      </c>
      <c r="B2532" t="str">
        <v>SZX</v>
      </c>
      <c r="C2532" t="str">
        <v>SERVICE_CHARGE</v>
      </c>
      <c r="D2532" s="4">
        <v>43663</v>
      </c>
      <c r="E2532" t="str">
        <v>OTHERS</v>
      </c>
      <c r="F2532">
        <v>12101041</v>
      </c>
      <c r="G2532">
        <v>43663</v>
      </c>
      <c r="H2532" t="str">
        <v>DEKI|REPAIR CHARGE</v>
      </c>
      <c r="I2532" t="str">
        <v>.</v>
      </c>
      <c r="J2532">
        <v>1</v>
      </c>
      <c r="K2532">
        <v>1</v>
      </c>
      <c r="L2532">
        <v>1061.95</v>
      </c>
      <c r="M2532" t="str">
        <v>CNY</v>
      </c>
      <c r="N2532">
        <v>1.135</v>
      </c>
      <c r="O2532">
        <v>1061.95</v>
      </c>
      <c r="P2532">
        <v>1205.3132500000002</v>
      </c>
      <c r="Q2532" t="str">
        <v>C66SZX-SMT SERVICE</v>
      </c>
      <c r="R2532" t="str">
        <v>Shen Zhen Raisecom Science &amp; Technology Co.Ltd</v>
      </c>
      <c r="S2532" t="str">
        <v>Same</v>
      </c>
      <c r="T2532">
        <v>904994</v>
      </c>
      <c r="U2532">
        <v>0</v>
      </c>
      <c r="V2532" t="str">
        <v>309ASY INV-NON-CON</v>
      </c>
      <c r="W2532">
        <v>0</v>
      </c>
      <c r="X2532">
        <v>0</v>
      </c>
      <c r="Y2532">
        <v>0</v>
      </c>
      <c r="Z2532" t="str">
        <v>深圳瑞斯康达科技发展有限公司</v>
      </c>
      <c r="AA2532">
        <v>0</v>
      </c>
      <c r="AB2532">
        <v>2019</v>
      </c>
      <c r="AC2532">
        <v>7</v>
      </c>
      <c r="AD2532" t="str">
        <v>Q2</v>
      </c>
      <c r="AE2532" t="str">
        <v>FY19/20</v>
      </c>
      <c r="AF2532" t="str">
        <v>SOUTH</v>
      </c>
    </row>
    <row r="2533" spans="1:32">
      <c r="A2533" t="str">
        <v>ESHL</v>
      </c>
      <c r="B2533" t="str">
        <v>SHA</v>
      </c>
      <c r="C2533" t="str">
        <v>CONTRACT_FEE</v>
      </c>
      <c r="D2533" s="4">
        <v>43663</v>
      </c>
      <c r="E2533" t="str">
        <v>YAMAHA</v>
      </c>
      <c r="F2533">
        <v>13100130</v>
      </c>
      <c r="G2533">
        <v>43663</v>
      </c>
      <c r="H2533" t="str">
        <v>YMCT|REPAIR CHARGE</v>
      </c>
      <c r="I2533" t="str">
        <v>REPAIR CHARGE</v>
      </c>
      <c r="J2533">
        <v>1</v>
      </c>
      <c r="K2533">
        <v>1</v>
      </c>
      <c r="L2533">
        <v>70770.8</v>
      </c>
      <c r="M2533" t="str">
        <v>CNY</v>
      </c>
      <c r="N2533">
        <v>1.135</v>
      </c>
      <c r="O2533">
        <v>70770.8</v>
      </c>
      <c r="P2533">
        <v>80324.858000000007</v>
      </c>
      <c r="Q2533" t="str">
        <v>C66SHA-SERVICE GROUP</v>
      </c>
      <c r="R2533" t="str">
        <v>Quansheng Electronics Co., Ltd.</v>
      </c>
      <c r="S2533" t="str">
        <v>Same</v>
      </c>
      <c r="T2533">
        <v>904991</v>
      </c>
      <c r="U2533">
        <v>0</v>
      </c>
      <c r="V2533" t="str">
        <v>309ASY INV-CONTRACT</v>
      </c>
      <c r="W2533">
        <v>0</v>
      </c>
      <c r="X2533">
        <v>0</v>
      </c>
      <c r="Y2533">
        <v>0</v>
      </c>
      <c r="Z2533" t="str">
        <v>福建泉盛电子有限公司</v>
      </c>
      <c r="AA2533">
        <v>0</v>
      </c>
      <c r="AB2533">
        <v>2019</v>
      </c>
      <c r="AC2533">
        <v>7</v>
      </c>
      <c r="AD2533" t="str">
        <v>Q2</v>
      </c>
      <c r="AE2533" t="str">
        <v>FY19/20</v>
      </c>
      <c r="AF2533" t="str">
        <v>EAST</v>
      </c>
    </row>
    <row r="2534" spans="1:32">
      <c r="A2534" t="str">
        <v>ESHL</v>
      </c>
      <c r="B2534" t="str">
        <v>BJS</v>
      </c>
      <c r="C2534" t="str">
        <v>SERVICE_CHARGE</v>
      </c>
      <c r="D2534" s="4">
        <v>43664</v>
      </c>
      <c r="E2534" t="str">
        <v>YAMAHA</v>
      </c>
      <c r="F2534">
        <v>12101042</v>
      </c>
      <c r="G2534">
        <v>43664</v>
      </c>
      <c r="H2534" t="str">
        <v>YMCT|REPAIR CHARGE</v>
      </c>
      <c r="I2534" t="str">
        <v>REPAIR CHARGE</v>
      </c>
      <c r="J2534">
        <v>1</v>
      </c>
      <c r="K2534">
        <v>1</v>
      </c>
      <c r="L2534">
        <v>4000</v>
      </c>
      <c r="M2534" t="str">
        <v>CNY</v>
      </c>
      <c r="N2534">
        <v>1.135</v>
      </c>
      <c r="O2534">
        <v>4000</v>
      </c>
      <c r="P2534">
        <v>4540</v>
      </c>
      <c r="Q2534" t="str">
        <v>C66BJS-SMT SERVICE</v>
      </c>
      <c r="R2534" t="str">
        <v>Beijing Promise &amp; Credit of Electronic Science and</v>
      </c>
      <c r="S2534" t="str">
        <v>Same</v>
      </c>
      <c r="T2534">
        <v>904998</v>
      </c>
      <c r="U2534">
        <v>0</v>
      </c>
      <c r="V2534" t="str">
        <v>309ASY INV-NON-CON</v>
      </c>
      <c r="W2534">
        <v>0</v>
      </c>
      <c r="X2534" t="str">
        <v>北京鼎和信20190625R1</v>
      </c>
      <c r="Y2534">
        <v>0</v>
      </c>
      <c r="Z2534" t="str">
        <v>北京鼎和信电子科技有限责任公司</v>
      </c>
      <c r="AA2534">
        <v>0</v>
      </c>
      <c r="AB2534">
        <v>2019</v>
      </c>
      <c r="AC2534">
        <v>7</v>
      </c>
      <c r="AD2534" t="str">
        <v>Q2</v>
      </c>
      <c r="AE2534" t="str">
        <v>FY19/20</v>
      </c>
      <c r="AF2534" t="str">
        <v>NORTH</v>
      </c>
    </row>
    <row r="2535" spans="1:32">
      <c r="A2535" t="str">
        <v>ESHL</v>
      </c>
      <c r="B2535" t="str">
        <v>SZX</v>
      </c>
      <c r="C2535" t="str">
        <v>SPARES/OTHER</v>
      </c>
      <c r="D2535" s="4">
        <v>43664</v>
      </c>
      <c r="E2535" t="str">
        <v>YAMAHA</v>
      </c>
      <c r="F2535">
        <v>14103503</v>
      </c>
      <c r="G2535">
        <v>43664</v>
      </c>
      <c r="H2535" t="str">
        <v>YMCT|KHY-M66A2-00.</v>
      </c>
      <c r="I2535" t="str">
        <v>HNS Y-FLEX SRV</v>
      </c>
      <c r="J2535">
        <v>1</v>
      </c>
      <c r="K2535">
        <v>1</v>
      </c>
      <c r="L2535">
        <v>1238.94</v>
      </c>
      <c r="M2535" t="str">
        <v>CNY</v>
      </c>
      <c r="N2535">
        <v>1.135</v>
      </c>
      <c r="O2535">
        <v>1238.94</v>
      </c>
      <c r="P2535">
        <v>1406.1969000000001</v>
      </c>
      <c r="Q2535" t="str">
        <v>C66SZX-SMT SERVICE</v>
      </c>
      <c r="R2535" t="str">
        <v>Lightking Optoelectronics TECH Group</v>
      </c>
      <c r="S2535" t="str">
        <v>Same</v>
      </c>
      <c r="T2535">
        <v>904992</v>
      </c>
      <c r="U2535">
        <v>0</v>
      </c>
      <c r="V2535" t="str">
        <v>309ASY INV-PTS SALES</v>
      </c>
      <c r="W2535">
        <v>0</v>
      </c>
      <c r="X2535">
        <v>0</v>
      </c>
      <c r="Y2535">
        <v>713661</v>
      </c>
      <c r="Z2535" t="str">
        <v>深圳市丽晶光电科技股份有限公司</v>
      </c>
      <c r="AA2535">
        <v>0</v>
      </c>
      <c r="AB2535">
        <v>2019</v>
      </c>
      <c r="AC2535">
        <v>7</v>
      </c>
      <c r="AD2535" t="str">
        <v>Q2</v>
      </c>
      <c r="AE2535" t="str">
        <v>FY19/20</v>
      </c>
      <c r="AF2535" t="str">
        <v>SOUTH</v>
      </c>
    </row>
    <row r="2536" spans="1:32">
      <c r="A2536" t="str">
        <v>ESHL</v>
      </c>
      <c r="B2536" t="str">
        <v>SZX</v>
      </c>
      <c r="C2536" t="str">
        <v>SPARES/OTHER</v>
      </c>
      <c r="D2536" s="4">
        <v>43664</v>
      </c>
      <c r="E2536" t="str">
        <v>HELLER</v>
      </c>
      <c r="F2536">
        <v>14103504</v>
      </c>
      <c r="G2536">
        <v>43664</v>
      </c>
      <c r="H2536" t="str">
        <v>HELI|2731</v>
      </c>
      <c r="I2536" t="str">
        <v>TERMINAL RING – LUGS FOR H. WIRES</v>
      </c>
      <c r="J2536">
        <v>40</v>
      </c>
      <c r="K2536">
        <v>40</v>
      </c>
      <c r="L2536">
        <v>1132.74</v>
      </c>
      <c r="M2536" t="str">
        <v>CNY</v>
      </c>
      <c r="N2536">
        <v>1.135</v>
      </c>
      <c r="O2536">
        <v>1132.74</v>
      </c>
      <c r="P2536">
        <v>1285.6599000000001</v>
      </c>
      <c r="Q2536" t="str">
        <v>C66SZX-SMT SERVICE</v>
      </c>
      <c r="R2536" t="str">
        <v>GSK CNC Equipment Co., Ltd</v>
      </c>
      <c r="S2536" t="str">
        <v>Same</v>
      </c>
      <c r="T2536">
        <v>904996</v>
      </c>
      <c r="U2536">
        <v>791.86</v>
      </c>
      <c r="V2536" t="str">
        <v>309ASY INV-PTS SALES</v>
      </c>
      <c r="W2536">
        <v>0</v>
      </c>
      <c r="X2536">
        <v>4200010697</v>
      </c>
      <c r="Y2536">
        <v>713664</v>
      </c>
      <c r="Z2536" t="str">
        <v>广州数控设备有限公司</v>
      </c>
      <c r="AA2536">
        <v>0</v>
      </c>
      <c r="AB2536">
        <v>2019</v>
      </c>
      <c r="AC2536">
        <v>7</v>
      </c>
      <c r="AD2536" t="str">
        <v>Q2</v>
      </c>
      <c r="AE2536" t="str">
        <v>FY19/20</v>
      </c>
      <c r="AF2536" t="str">
        <v>SOUTH</v>
      </c>
    </row>
    <row r="2537" spans="1:32">
      <c r="A2537" t="str">
        <v>ESHL</v>
      </c>
      <c r="B2537" t="str">
        <v>SZX</v>
      </c>
      <c r="C2537" t="str">
        <v>SPARES/OTHER</v>
      </c>
      <c r="D2537" s="4">
        <v>43664</v>
      </c>
      <c r="E2537" t="str">
        <v>HELLER</v>
      </c>
      <c r="F2537">
        <v>14103504</v>
      </c>
      <c r="G2537">
        <v>43664</v>
      </c>
      <c r="H2537" t="str">
        <v>HELI|4895</v>
      </c>
      <c r="I2537" t="str">
        <v>FERRULE - 12AWG WIRE – HEATER WIRE</v>
      </c>
      <c r="J2537">
        <v>20</v>
      </c>
      <c r="K2537">
        <v>20</v>
      </c>
      <c r="L2537">
        <v>265.49</v>
      </c>
      <c r="M2537" t="str">
        <v>CNY</v>
      </c>
      <c r="N2537">
        <v>1.135</v>
      </c>
      <c r="O2537">
        <v>265.49</v>
      </c>
      <c r="P2537">
        <v>301.33115000000004</v>
      </c>
      <c r="Q2537" t="str">
        <v>C66SZX-SMT SERVICE</v>
      </c>
      <c r="R2537" t="str">
        <v>GSK CNC Equipment Co., Ltd</v>
      </c>
      <c r="S2537" t="str">
        <v>Same</v>
      </c>
      <c r="T2537">
        <v>904996</v>
      </c>
      <c r="U2537">
        <v>134.34</v>
      </c>
      <c r="V2537" t="str">
        <v>309ASY INV-PTS SALES</v>
      </c>
      <c r="W2537">
        <v>0</v>
      </c>
      <c r="X2537">
        <v>4200010697</v>
      </c>
      <c r="Y2537">
        <v>713664</v>
      </c>
      <c r="Z2537" t="str">
        <v>广州数控设备有限公司</v>
      </c>
      <c r="AA2537">
        <v>0</v>
      </c>
      <c r="AB2537">
        <v>2019</v>
      </c>
      <c r="AC2537">
        <v>7</v>
      </c>
      <c r="AD2537" t="str">
        <v>Q2</v>
      </c>
      <c r="AE2537" t="str">
        <v>FY19/20</v>
      </c>
      <c r="AF2537" t="str">
        <v>SOUTH</v>
      </c>
    </row>
    <row r="2538" spans="1:32">
      <c r="A2538" t="str">
        <v>ESHL</v>
      </c>
      <c r="B2538" t="str">
        <v>SZX</v>
      </c>
      <c r="C2538" t="str">
        <v>SPARES/OTHER</v>
      </c>
      <c r="D2538" s="4">
        <v>43664</v>
      </c>
      <c r="E2538" t="str">
        <v>HELLER</v>
      </c>
      <c r="F2538">
        <v>14103504</v>
      </c>
      <c r="G2538">
        <v>43664</v>
      </c>
      <c r="H2538" t="str">
        <v>HELI|3438K</v>
      </c>
      <c r="I2538" t="str">
        <v>WIRE, HEATER RED 12GA 600V</v>
      </c>
      <c r="J2538">
        <v>10</v>
      </c>
      <c r="K2538">
        <v>10</v>
      </c>
      <c r="L2538">
        <v>4955.75</v>
      </c>
      <c r="M2538" t="str">
        <v>CNY</v>
      </c>
      <c r="N2538">
        <v>1.135</v>
      </c>
      <c r="O2538">
        <v>4955.75</v>
      </c>
      <c r="P2538">
        <v>5624.7762499999999</v>
      </c>
      <c r="Q2538" t="str">
        <v>C66SZX-SMT SERVICE</v>
      </c>
      <c r="R2538" t="str">
        <v>GSK CNC Equipment Co., Ltd</v>
      </c>
      <c r="S2538" t="str">
        <v>Same</v>
      </c>
      <c r="T2538">
        <v>904996</v>
      </c>
      <c r="U2538">
        <v>1855.49</v>
      </c>
      <c r="V2538" t="str">
        <v>309ASY INV-PTS SALES</v>
      </c>
      <c r="W2538">
        <v>0</v>
      </c>
      <c r="X2538">
        <v>4200010697</v>
      </c>
      <c r="Y2538">
        <v>713664</v>
      </c>
      <c r="Z2538" t="str">
        <v>广州数控设备有限公司</v>
      </c>
      <c r="AA2538">
        <v>0</v>
      </c>
      <c r="AB2538">
        <v>2019</v>
      </c>
      <c r="AC2538">
        <v>7</v>
      </c>
      <c r="AD2538" t="str">
        <v>Q2</v>
      </c>
      <c r="AE2538" t="str">
        <v>FY19/20</v>
      </c>
      <c r="AF2538" t="str">
        <v>SOUTH</v>
      </c>
    </row>
    <row r="2539" spans="1:32">
      <c r="A2539" t="str">
        <v>ESHL</v>
      </c>
      <c r="B2539" t="str">
        <v>SZX</v>
      </c>
      <c r="C2539" t="str">
        <v>SPARES/OTHER</v>
      </c>
      <c r="D2539" s="4">
        <v>43664</v>
      </c>
      <c r="E2539" t="str">
        <v>HELLER</v>
      </c>
      <c r="F2539">
        <v>14103504</v>
      </c>
      <c r="G2539">
        <v>43664</v>
      </c>
      <c r="H2539" t="str">
        <v>HELI|3439K</v>
      </c>
      <c r="I2539" t="str">
        <v>WIRE, HEATER WHITE 12GA 600V</v>
      </c>
      <c r="J2539">
        <v>10</v>
      </c>
      <c r="K2539">
        <v>10</v>
      </c>
      <c r="L2539">
        <v>2566.37</v>
      </c>
      <c r="M2539" t="str">
        <v>CNY</v>
      </c>
      <c r="N2539">
        <v>1.135</v>
      </c>
      <c r="O2539">
        <v>2566.37</v>
      </c>
      <c r="P2539">
        <v>2912.8299499999998</v>
      </c>
      <c r="Q2539" t="str">
        <v>C66SZX-SMT SERVICE</v>
      </c>
      <c r="R2539" t="str">
        <v>GSK CNC Equipment Co., Ltd</v>
      </c>
      <c r="S2539" t="str">
        <v>Same</v>
      </c>
      <c r="T2539">
        <v>904996</v>
      </c>
      <c r="U2539">
        <v>3564.6</v>
      </c>
      <c r="V2539" t="str">
        <v>309ASY INV-PTS SALES</v>
      </c>
      <c r="W2539">
        <v>0</v>
      </c>
      <c r="X2539">
        <v>4200010697</v>
      </c>
      <c r="Y2539">
        <v>713664</v>
      </c>
      <c r="Z2539" t="str">
        <v>广州数控设备有限公司</v>
      </c>
      <c r="AA2539">
        <v>0</v>
      </c>
      <c r="AB2539">
        <v>2019</v>
      </c>
      <c r="AC2539">
        <v>7</v>
      </c>
      <c r="AD2539" t="str">
        <v>Q2</v>
      </c>
      <c r="AE2539" t="str">
        <v>FY19/20</v>
      </c>
      <c r="AF2539" t="str">
        <v>SOUTH</v>
      </c>
    </row>
    <row r="2540" spans="1:32">
      <c r="A2540" t="str">
        <v>ESHL</v>
      </c>
      <c r="B2540" t="str">
        <v>SZX</v>
      </c>
      <c r="C2540" t="str">
        <v>SPARES/OTHER</v>
      </c>
      <c r="D2540" s="4">
        <v>43664</v>
      </c>
      <c r="E2540" t="str">
        <v>HELLER</v>
      </c>
      <c r="F2540">
        <v>14103505</v>
      </c>
      <c r="G2540">
        <v>43664</v>
      </c>
      <c r="H2540" t="str">
        <v>HELI|594873</v>
      </c>
      <c r="I2540" t="str">
        <v>.11HP NIDEC,5"IMP,MK3V AIR,SVC</v>
      </c>
      <c r="J2540">
        <v>1</v>
      </c>
      <c r="K2540">
        <v>1</v>
      </c>
      <c r="L2540">
        <v>4336.28</v>
      </c>
      <c r="M2540" t="str">
        <v>CNY</v>
      </c>
      <c r="N2540">
        <v>1.135</v>
      </c>
      <c r="O2540">
        <v>4336.28</v>
      </c>
      <c r="P2540">
        <v>4921.6777999999995</v>
      </c>
      <c r="Q2540" t="str">
        <v>C66SZX-SMT SERVICE</v>
      </c>
      <c r="R2540" t="str">
        <v>Flashbay Electronics Ltd.</v>
      </c>
      <c r="S2540" t="str">
        <v>Same</v>
      </c>
      <c r="T2540">
        <v>904997</v>
      </c>
      <c r="U2540">
        <v>3056.64</v>
      </c>
      <c r="V2540" t="str">
        <v>309ASY INV-PTS SALES</v>
      </c>
      <c r="W2540">
        <v>0</v>
      </c>
      <c r="X2540" t="str">
        <v>TMPO19060231</v>
      </c>
      <c r="Y2540">
        <v>713668</v>
      </c>
      <c r="Z2540" t="str">
        <v>天目电子（深圳）有限公司</v>
      </c>
      <c r="AA2540">
        <v>0</v>
      </c>
      <c r="AB2540">
        <v>2019</v>
      </c>
      <c r="AC2540">
        <v>7</v>
      </c>
      <c r="AD2540" t="str">
        <v>Q2</v>
      </c>
      <c r="AE2540" t="str">
        <v>FY19/20</v>
      </c>
      <c r="AF2540" t="str">
        <v>SOUTH</v>
      </c>
    </row>
    <row r="2541" spans="1:32">
      <c r="A2541" t="str">
        <v>ESHL</v>
      </c>
      <c r="B2541" t="str">
        <v>SZX</v>
      </c>
      <c r="C2541" t="str">
        <v>SPARES/OTHER</v>
      </c>
      <c r="D2541" s="4">
        <v>43664</v>
      </c>
      <c r="E2541" t="str">
        <v>HELLER</v>
      </c>
      <c r="F2541">
        <v>14103505</v>
      </c>
      <c r="G2541">
        <v>43664</v>
      </c>
      <c r="H2541" t="str">
        <v>HELI|594767</v>
      </c>
      <c r="I2541" t="str">
        <v>.11HP,NIDEC 5"IMP,MK3.6AIR,SVC</v>
      </c>
      <c r="J2541">
        <v>1</v>
      </c>
      <c r="K2541">
        <v>1</v>
      </c>
      <c r="L2541">
        <v>4407.08</v>
      </c>
      <c r="M2541" t="str">
        <v>CNY</v>
      </c>
      <c r="N2541">
        <v>1.135</v>
      </c>
      <c r="O2541">
        <v>4407.08</v>
      </c>
      <c r="P2541">
        <v>5002.0357999999997</v>
      </c>
      <c r="Q2541" t="str">
        <v>C66SZX-SMT SERVICE</v>
      </c>
      <c r="R2541" t="str">
        <v>Flashbay Electronics Ltd.</v>
      </c>
      <c r="S2541" t="str">
        <v>Same</v>
      </c>
      <c r="T2541">
        <v>904997</v>
      </c>
      <c r="U2541">
        <v>3068.79</v>
      </c>
      <c r="V2541" t="str">
        <v>309ASY INV-PTS SALES</v>
      </c>
      <c r="W2541">
        <v>0</v>
      </c>
      <c r="X2541" t="str">
        <v>TMPO19060231</v>
      </c>
      <c r="Y2541">
        <v>713668</v>
      </c>
      <c r="Z2541" t="str">
        <v>天目电子（深圳）有限公司</v>
      </c>
      <c r="AA2541">
        <v>0</v>
      </c>
      <c r="AB2541">
        <v>2019</v>
      </c>
      <c r="AC2541">
        <v>7</v>
      </c>
      <c r="AD2541" t="str">
        <v>Q2</v>
      </c>
      <c r="AE2541" t="str">
        <v>FY19/20</v>
      </c>
      <c r="AF2541" t="str">
        <v>SOUTH</v>
      </c>
    </row>
    <row r="2542" spans="1:32">
      <c r="A2542" t="str">
        <v>ESHL</v>
      </c>
      <c r="B2542" t="str">
        <v>SZX</v>
      </c>
      <c r="C2542" t="str">
        <v>SPARES/OTHER</v>
      </c>
      <c r="D2542" s="4">
        <v>43664</v>
      </c>
      <c r="E2542" t="str">
        <v>YAMAHA</v>
      </c>
      <c r="F2542">
        <v>14103506</v>
      </c>
      <c r="G2542">
        <v>43664</v>
      </c>
      <c r="H2542" t="str">
        <v>YMCT|SKHNM7BBFA00</v>
      </c>
      <c r="I2542" t="str">
        <v>NOZZLE 30BBF ASSY.</v>
      </c>
      <c r="J2542">
        <v>4</v>
      </c>
      <c r="K2542">
        <v>4</v>
      </c>
      <c r="L2542">
        <v>12553.84</v>
      </c>
      <c r="M2542" t="str">
        <v>CNY</v>
      </c>
      <c r="N2542">
        <v>1.135</v>
      </c>
      <c r="O2542">
        <v>12553.84</v>
      </c>
      <c r="P2542">
        <v>14248.608400000001</v>
      </c>
      <c r="Q2542" t="str">
        <v>C66SZX-SMT SERVICE</v>
      </c>
      <c r="R2542" t="str">
        <v>FUJI ELECTRIC (SHENZHEN) CO., LTD</v>
      </c>
      <c r="S2542" t="str">
        <v>Same</v>
      </c>
      <c r="T2542">
        <v>904995</v>
      </c>
      <c r="U2542">
        <v>10184</v>
      </c>
      <c r="V2542" t="str">
        <v>309ASY INV-PTS SALES</v>
      </c>
      <c r="W2542">
        <v>0</v>
      </c>
      <c r="X2542">
        <v>4500116762</v>
      </c>
      <c r="Y2542">
        <v>713662</v>
      </c>
      <c r="Z2542" t="str">
        <v>富士电机（深圳）有限公司</v>
      </c>
      <c r="AA2542">
        <v>0</v>
      </c>
      <c r="AB2542">
        <v>2019</v>
      </c>
      <c r="AC2542">
        <v>7</v>
      </c>
      <c r="AD2542" t="str">
        <v>Q2</v>
      </c>
      <c r="AE2542" t="str">
        <v>FY19/20</v>
      </c>
      <c r="AF2542" t="str">
        <v>SOUTH</v>
      </c>
    </row>
    <row r="2543" spans="1:32">
      <c r="A2543" t="str">
        <v>ESHL</v>
      </c>
      <c r="B2543" t="str">
        <v>SHA</v>
      </c>
      <c r="C2543" t="str">
        <v>SERVICE_CHARGE</v>
      </c>
      <c r="D2543" s="4">
        <v>43665</v>
      </c>
      <c r="E2543" t="str">
        <v>YAMAHA</v>
      </c>
      <c r="F2543">
        <v>12101043</v>
      </c>
      <c r="G2543">
        <v>43665</v>
      </c>
      <c r="H2543" t="str">
        <v>YMCT|REPAIR CHARGE</v>
      </c>
      <c r="I2543" t="str">
        <v>REPAIR CHARGE</v>
      </c>
      <c r="J2543">
        <v>2</v>
      </c>
      <c r="K2543">
        <v>2</v>
      </c>
      <c r="L2543">
        <v>1769.91</v>
      </c>
      <c r="M2543" t="str">
        <v>CNY</v>
      </c>
      <c r="N2543">
        <v>1.135</v>
      </c>
      <c r="O2543">
        <v>1769.91</v>
      </c>
      <c r="P2543">
        <v>2008.8478500000001</v>
      </c>
      <c r="Q2543" t="str">
        <v>C66SHA-SERVICE GROUP</v>
      </c>
      <c r="R2543" t="str">
        <v>Shanghai Amphenol Airwave Communication Electronic</v>
      </c>
      <c r="S2543" t="str">
        <v>Same</v>
      </c>
      <c r="T2543">
        <v>905002</v>
      </c>
      <c r="U2543">
        <v>0</v>
      </c>
      <c r="V2543" t="str">
        <v>309ASY INV-NON-CON-V</v>
      </c>
      <c r="W2543">
        <v>0</v>
      </c>
      <c r="X2543">
        <v>0</v>
      </c>
      <c r="Y2543">
        <v>0</v>
      </c>
      <c r="Z2543" t="str">
        <v>上海安费诺永亿通讯电子有限公司</v>
      </c>
      <c r="AA2543">
        <v>0</v>
      </c>
      <c r="AB2543">
        <v>2019</v>
      </c>
      <c r="AC2543">
        <v>7</v>
      </c>
      <c r="AD2543" t="str">
        <v>Q2</v>
      </c>
      <c r="AE2543" t="str">
        <v>FY19/20</v>
      </c>
      <c r="AF2543" t="str">
        <v>EAST</v>
      </c>
    </row>
    <row r="2544" spans="1:32">
      <c r="A2544" t="str">
        <v>ESHL</v>
      </c>
      <c r="B2544" t="str">
        <v>SHA</v>
      </c>
      <c r="C2544" t="str">
        <v>SPARES/OTHER</v>
      </c>
      <c r="D2544" s="4">
        <v>43665</v>
      </c>
      <c r="E2544" t="str">
        <v>YAMAHA</v>
      </c>
      <c r="F2544">
        <v>14103507</v>
      </c>
      <c r="G2544">
        <v>43665</v>
      </c>
      <c r="H2544" t="str">
        <v>YMCT|K87-M214P-00</v>
      </c>
      <c r="I2544" t="str">
        <v>GUIDE PIN</v>
      </c>
      <c r="J2544">
        <v>20</v>
      </c>
      <c r="K2544">
        <v>20</v>
      </c>
      <c r="L2544">
        <v>1557.52</v>
      </c>
      <c r="M2544" t="str">
        <v>CNY</v>
      </c>
      <c r="N2544">
        <v>1.135</v>
      </c>
      <c r="O2544">
        <v>1557.52</v>
      </c>
      <c r="P2544">
        <v>1767.7852</v>
      </c>
      <c r="Q2544" t="str">
        <v>C66SHA-SERVICE GROUP</v>
      </c>
      <c r="R2544" t="str">
        <v>Suzhou Inovance Technology Co Ltd</v>
      </c>
      <c r="S2544" t="str">
        <v>Same</v>
      </c>
      <c r="T2544">
        <v>905001</v>
      </c>
      <c r="U2544">
        <v>840</v>
      </c>
      <c r="V2544" t="str">
        <v>309ASY INV-PTS SALES</v>
      </c>
      <c r="W2544">
        <v>0</v>
      </c>
      <c r="X2544">
        <v>0</v>
      </c>
      <c r="Y2544">
        <v>713805</v>
      </c>
      <c r="Z2544" t="str">
        <v>苏州汇川技术有限公司</v>
      </c>
      <c r="AA2544">
        <v>0</v>
      </c>
      <c r="AB2544">
        <v>2019</v>
      </c>
      <c r="AC2544">
        <v>7</v>
      </c>
      <c r="AD2544" t="str">
        <v>Q2</v>
      </c>
      <c r="AE2544" t="str">
        <v>FY19/20</v>
      </c>
      <c r="AF2544" t="str">
        <v>EAST</v>
      </c>
    </row>
    <row r="2545" spans="1:32">
      <c r="A2545" t="str">
        <v>ESHL</v>
      </c>
      <c r="B2545" t="str">
        <v>SHA</v>
      </c>
      <c r="C2545" t="str">
        <v>SPARES/OTHER</v>
      </c>
      <c r="D2545" s="4">
        <v>43668</v>
      </c>
      <c r="E2545" t="str">
        <v>HELLER</v>
      </c>
      <c r="F2545">
        <v>14103508</v>
      </c>
      <c r="G2545">
        <v>43668</v>
      </c>
      <c r="H2545" t="str">
        <v>HELI|593555</v>
      </c>
      <c r="I2545" t="str">
        <v>HIGH TEMPERATURE LUBE OIL (250ML)</v>
      </c>
      <c r="J2545">
        <v>2</v>
      </c>
      <c r="K2545">
        <v>2</v>
      </c>
      <c r="L2545">
        <v>1357.52</v>
      </c>
      <c r="M2545" t="str">
        <v>CNY</v>
      </c>
      <c r="N2545">
        <v>1.135</v>
      </c>
      <c r="O2545">
        <v>1357.52</v>
      </c>
      <c r="P2545">
        <v>1540.7852</v>
      </c>
      <c r="Q2545" t="str">
        <v>C66SHA-SERVICE GROUP</v>
      </c>
      <c r="R2545" t="str">
        <v>Microtest Corporation (Kunshan)</v>
      </c>
      <c r="S2545" t="str">
        <v>Same</v>
      </c>
      <c r="T2545">
        <v>905003</v>
      </c>
      <c r="U2545">
        <v>979.4</v>
      </c>
      <c r="V2545" t="str">
        <v>309ASY INV-PTS SALES</v>
      </c>
      <c r="W2545">
        <v>0</v>
      </c>
      <c r="X2545">
        <v>0</v>
      </c>
      <c r="Y2545">
        <v>713999</v>
      </c>
      <c r="Z2545" t="str">
        <v>昆山相信电子有限公司</v>
      </c>
      <c r="AA2545">
        <v>0</v>
      </c>
      <c r="AB2545">
        <v>2019</v>
      </c>
      <c r="AC2545">
        <v>7</v>
      </c>
      <c r="AD2545" t="str">
        <v>Q2</v>
      </c>
      <c r="AE2545" t="str">
        <v>FY19/20</v>
      </c>
      <c r="AF2545" t="str">
        <v>EAST</v>
      </c>
    </row>
    <row r="2546" spans="1:32">
      <c r="A2546" t="str">
        <v>ESHL</v>
      </c>
      <c r="B2546" t="str">
        <v>SZX</v>
      </c>
      <c r="C2546" t="str">
        <v>SPARES/OTHER</v>
      </c>
      <c r="D2546" s="4">
        <v>43668</v>
      </c>
      <c r="E2546" t="str">
        <v>YAMAHA</v>
      </c>
      <c r="F2546">
        <v>14103509</v>
      </c>
      <c r="G2546">
        <v>43668</v>
      </c>
      <c r="H2546" t="str">
        <v>YMCT|KHY-M6186-00</v>
      </c>
      <c r="I2546" t="str">
        <v>FAN MOTOR ASSY</v>
      </c>
      <c r="J2546">
        <v>1</v>
      </c>
      <c r="K2546">
        <v>1</v>
      </c>
      <c r="L2546">
        <v>539.82000000000005</v>
      </c>
      <c r="M2546" t="str">
        <v>CNY</v>
      </c>
      <c r="N2546">
        <v>1.135</v>
      </c>
      <c r="O2546">
        <v>539.82000000000005</v>
      </c>
      <c r="P2546">
        <v>612.6957000000001</v>
      </c>
      <c r="Q2546" t="str">
        <v>C66SZX-SMT SERVICE</v>
      </c>
      <c r="R2546" t="str">
        <v>Shenzhen Longtech Smart Control Co., Ltd.</v>
      </c>
      <c r="S2546" t="str">
        <v>Same</v>
      </c>
      <c r="T2546">
        <v>905005</v>
      </c>
      <c r="U2546">
        <v>323.3</v>
      </c>
      <c r="V2546" t="str">
        <v>309ASY INV-PTS SALES</v>
      </c>
      <c r="W2546">
        <v>0</v>
      </c>
      <c r="X2546" t="str">
        <v>3502-201906050004</v>
      </c>
      <c r="Y2546">
        <v>714140</v>
      </c>
      <c r="Z2546" t="str">
        <v>深圳朗特智能控制股份有限公司</v>
      </c>
      <c r="AA2546">
        <v>0</v>
      </c>
      <c r="AB2546">
        <v>2019</v>
      </c>
      <c r="AC2546">
        <v>7</v>
      </c>
      <c r="AD2546" t="str">
        <v>Q2</v>
      </c>
      <c r="AE2546" t="str">
        <v>FY19/20</v>
      </c>
      <c r="AF2546" t="str">
        <v>SOUTH</v>
      </c>
    </row>
    <row r="2547" spans="1:32">
      <c r="A2547" t="str">
        <v>ESHL</v>
      </c>
      <c r="B2547" t="str">
        <v>SZX</v>
      </c>
      <c r="C2547" t="str">
        <v>SPARES/OTHER</v>
      </c>
      <c r="D2547" s="4">
        <v>43668</v>
      </c>
      <c r="E2547" t="str">
        <v>OTHERS</v>
      </c>
      <c r="F2547">
        <v>14103510</v>
      </c>
      <c r="G2547">
        <v>43668</v>
      </c>
      <c r="H2547" t="str">
        <v>ZZZZ|303In-S8</v>
      </c>
      <c r="I2547" t="str">
        <v>SPECIAL NOZZLE</v>
      </c>
      <c r="J2547">
        <v>1</v>
      </c>
      <c r="K2547">
        <v>1</v>
      </c>
      <c r="L2547">
        <v>884.96</v>
      </c>
      <c r="M2547" t="str">
        <v>CNY</v>
      </c>
      <c r="N2547">
        <v>1.135</v>
      </c>
      <c r="O2547">
        <v>884.96</v>
      </c>
      <c r="P2547">
        <v>1004.4296000000001</v>
      </c>
      <c r="Q2547" t="str">
        <v>C66SZX-SMT SERVICE</v>
      </c>
      <c r="R2547" t="str">
        <v>Infinova Technology Ltd.</v>
      </c>
      <c r="S2547" t="str">
        <v>Same</v>
      </c>
      <c r="T2547">
        <v>905004</v>
      </c>
      <c r="U2547">
        <v>619.47</v>
      </c>
      <c r="V2547" t="str">
        <v>309ASY INV-PTS SALES</v>
      </c>
      <c r="W2547">
        <v>0</v>
      </c>
      <c r="X2547" t="str">
        <v>190610C1</v>
      </c>
      <c r="Y2547">
        <v>714136</v>
      </c>
      <c r="Z2547" t="str">
        <v>深圳英飞拓智能技术有限公司</v>
      </c>
      <c r="AA2547">
        <v>0</v>
      </c>
      <c r="AB2547">
        <v>2019</v>
      </c>
      <c r="AC2547">
        <v>7</v>
      </c>
      <c r="AD2547" t="str">
        <v>Q2</v>
      </c>
      <c r="AE2547" t="str">
        <v>FY19/20</v>
      </c>
      <c r="AF2547" t="str">
        <v>SOUTH</v>
      </c>
    </row>
    <row r="2548" spans="1:32">
      <c r="A2548" t="str">
        <v>ESHL</v>
      </c>
      <c r="B2548" t="str">
        <v>SZX</v>
      </c>
      <c r="C2548" t="str">
        <v>SPARES/OTHER</v>
      </c>
      <c r="D2548" s="4">
        <v>43668</v>
      </c>
      <c r="E2548" t="str">
        <v>OTHERS</v>
      </c>
      <c r="F2548">
        <v>14103511</v>
      </c>
      <c r="G2548">
        <v>43668</v>
      </c>
      <c r="H2548" t="str">
        <v>ZZZZ|303MD</v>
      </c>
      <c r="I2548" t="str">
        <v>SPECIAL NOZZLE</v>
      </c>
      <c r="J2548">
        <v>10</v>
      </c>
      <c r="K2548">
        <v>10</v>
      </c>
      <c r="L2548">
        <v>13793.1</v>
      </c>
      <c r="M2548" t="str">
        <v>CNY</v>
      </c>
      <c r="N2548">
        <v>1.135</v>
      </c>
      <c r="O2548">
        <v>13793.1</v>
      </c>
      <c r="P2548">
        <v>15655.1685</v>
      </c>
      <c r="Q2548" t="str">
        <v>C66SZX-SMT SERVICE</v>
      </c>
      <c r="R2548" t="str">
        <v>Dongguan Cowell Optic Electronics Co., Ltd.</v>
      </c>
      <c r="S2548" t="str">
        <v>Same</v>
      </c>
      <c r="T2548">
        <v>905006</v>
      </c>
      <c r="U2548">
        <v>5575.22</v>
      </c>
      <c r="V2548" t="str">
        <v>309ASY INV-PTS SALES</v>
      </c>
      <c r="W2548">
        <v>0</v>
      </c>
      <c r="X2548" t="str">
        <v>ZZ201906043904,ZZ201906153928</v>
      </c>
      <c r="Y2548">
        <v>714143</v>
      </c>
      <c r="Z2548" t="str">
        <v>东莞高伟光学电子有限公司</v>
      </c>
      <c r="AA2548">
        <v>0</v>
      </c>
      <c r="AB2548">
        <v>2019</v>
      </c>
      <c r="AC2548">
        <v>7</v>
      </c>
      <c r="AD2548" t="str">
        <v>Q2</v>
      </c>
      <c r="AE2548" t="str">
        <v>FY19/20</v>
      </c>
      <c r="AF2548" t="str">
        <v>SOUTH</v>
      </c>
    </row>
    <row r="2549" spans="1:32">
      <c r="A2549" t="str">
        <v>ESHL</v>
      </c>
      <c r="B2549" t="str">
        <v>SZX</v>
      </c>
      <c r="C2549" t="str">
        <v>SPARES/OTHER</v>
      </c>
      <c r="D2549" s="4">
        <v>43668</v>
      </c>
      <c r="E2549" t="str">
        <v>YAMAHA</v>
      </c>
      <c r="F2549">
        <v>14103511</v>
      </c>
      <c r="G2549">
        <v>43668</v>
      </c>
      <c r="H2549" t="str">
        <v>YMCT|KGW-M4578-01</v>
      </c>
      <c r="I2549" t="str">
        <v>INDICATOR BOARD ASSY</v>
      </c>
      <c r="J2549">
        <v>2</v>
      </c>
      <c r="K2549">
        <v>2</v>
      </c>
      <c r="L2549">
        <v>4336.28</v>
      </c>
      <c r="M2549" t="str">
        <v>CNY</v>
      </c>
      <c r="N2549">
        <v>1.135</v>
      </c>
      <c r="O2549">
        <v>4336.28</v>
      </c>
      <c r="P2549">
        <v>4921.6777999999995</v>
      </c>
      <c r="Q2549" t="str">
        <v>C66SZX-SMT SERVICE</v>
      </c>
      <c r="R2549" t="str">
        <v>Dongguan Cowell Optic Electronics Co., Ltd.</v>
      </c>
      <c r="S2549" t="str">
        <v>Same</v>
      </c>
      <c r="T2549">
        <v>905006</v>
      </c>
      <c r="U2549">
        <v>2320</v>
      </c>
      <c r="V2549" t="str">
        <v>309ASY INV-PTS SALES</v>
      </c>
      <c r="W2549">
        <v>0</v>
      </c>
      <c r="X2549" t="str">
        <v>ZZ201906043904,ZZ201906153928</v>
      </c>
      <c r="Y2549">
        <v>714143</v>
      </c>
      <c r="Z2549" t="str">
        <v>东莞高伟光学电子有限公司</v>
      </c>
      <c r="AA2549">
        <v>0</v>
      </c>
      <c r="AB2549">
        <v>2019</v>
      </c>
      <c r="AC2549">
        <v>7</v>
      </c>
      <c r="AD2549" t="str">
        <v>Q2</v>
      </c>
      <c r="AE2549" t="str">
        <v>FY19/20</v>
      </c>
      <c r="AF2549" t="str">
        <v>SOUTH</v>
      </c>
    </row>
    <row r="2550" spans="1:32">
      <c r="A2550" t="str">
        <v>ESHL</v>
      </c>
      <c r="B2550" t="str">
        <v>SHA</v>
      </c>
      <c r="C2550" t="str">
        <v>FEEDER</v>
      </c>
      <c r="D2550" s="4">
        <v>43669</v>
      </c>
      <c r="E2550" t="str">
        <v>YAMAHA</v>
      </c>
      <c r="F2550">
        <v>14103512</v>
      </c>
      <c r="G2550">
        <v>43669</v>
      </c>
      <c r="H2550" t="str">
        <v>YMCT|KHJ-MC100-00</v>
      </c>
      <c r="I2550" t="str">
        <v>SS TAPE FEEDER 8mm</v>
      </c>
      <c r="J2550">
        <v>10</v>
      </c>
      <c r="K2550">
        <v>10</v>
      </c>
      <c r="L2550">
        <v>29017.7</v>
      </c>
      <c r="M2550" t="str">
        <v>CNY</v>
      </c>
      <c r="N2550">
        <v>1.135</v>
      </c>
      <c r="O2550">
        <v>29017.7</v>
      </c>
      <c r="P2550">
        <v>32935.089500000002</v>
      </c>
      <c r="Q2550" t="str">
        <v>C66SHA-SERVICE GROUP</v>
      </c>
      <c r="R2550" t="str">
        <v>Zhejiang Yitu Electric Vehicle Co., Ltd.</v>
      </c>
      <c r="S2550" t="str">
        <v>Same</v>
      </c>
      <c r="T2550">
        <v>905007</v>
      </c>
      <c r="U2550">
        <v>25000</v>
      </c>
      <c r="V2550" t="str">
        <v>309ASY INV-PTS SALES</v>
      </c>
      <c r="W2550">
        <v>0</v>
      </c>
      <c r="X2550">
        <v>0</v>
      </c>
      <c r="Y2550">
        <v>714182</v>
      </c>
      <c r="Z2550" t="str">
        <v>浙江易途电动车业有限公司</v>
      </c>
      <c r="AA2550">
        <v>0</v>
      </c>
      <c r="AB2550">
        <v>2019</v>
      </c>
      <c r="AC2550">
        <v>7</v>
      </c>
      <c r="AD2550" t="str">
        <v>Q2</v>
      </c>
      <c r="AE2550" t="str">
        <v>FY19/20</v>
      </c>
      <c r="AF2550" t="str">
        <v>EAST</v>
      </c>
    </row>
    <row r="2551" spans="1:32">
      <c r="A2551" t="str">
        <v>ESHL</v>
      </c>
      <c r="B2551" t="str">
        <v>SZX</v>
      </c>
      <c r="C2551" t="str">
        <v>SPARES/OTHER</v>
      </c>
      <c r="D2551" s="4">
        <v>43669</v>
      </c>
      <c r="E2551" t="str">
        <v>YAMAHA</v>
      </c>
      <c r="F2551">
        <v>14103513</v>
      </c>
      <c r="G2551">
        <v>43669</v>
      </c>
      <c r="H2551" t="str">
        <v>YMCT|KKE-M919R-00</v>
      </c>
      <c r="I2551" t="str">
        <v>BELT CONVEYOR</v>
      </c>
      <c r="J2551">
        <v>6</v>
      </c>
      <c r="K2551">
        <v>6</v>
      </c>
      <c r="L2551">
        <v>743.36</v>
      </c>
      <c r="M2551" t="str">
        <v>CNY</v>
      </c>
      <c r="N2551">
        <v>1.135</v>
      </c>
      <c r="O2551">
        <v>743.36</v>
      </c>
      <c r="P2551">
        <v>843.71360000000004</v>
      </c>
      <c r="Q2551" t="str">
        <v>C66SZX-SMT SERVICE</v>
      </c>
      <c r="R2551" t="str">
        <v>JiangXi Netis Technology Co., Ltd.</v>
      </c>
      <c r="S2551" t="str">
        <v>Same</v>
      </c>
      <c r="T2551">
        <v>905008</v>
      </c>
      <c r="U2551">
        <v>442.2</v>
      </c>
      <c r="V2551" t="str">
        <v>309ASY INV-PTS SALES</v>
      </c>
      <c r="W2551">
        <v>0</v>
      </c>
      <c r="X2551" t="str">
        <v>4400010764，4400010763</v>
      </c>
      <c r="Y2551">
        <v>714213</v>
      </c>
      <c r="Z2551" t="str">
        <v>江西网是科技有限公司</v>
      </c>
      <c r="AA2551">
        <v>0</v>
      </c>
      <c r="AB2551">
        <v>2019</v>
      </c>
      <c r="AC2551">
        <v>7</v>
      </c>
      <c r="AD2551" t="str">
        <v>Q2</v>
      </c>
      <c r="AE2551" t="str">
        <v>FY19/20</v>
      </c>
      <c r="AF2551" t="str">
        <v>SOUTH</v>
      </c>
    </row>
    <row r="2552" spans="1:32">
      <c r="A2552" t="str">
        <v>ESHL</v>
      </c>
      <c r="B2552" t="str">
        <v>SZX</v>
      </c>
      <c r="C2552" t="str">
        <v>SPARES/OTHER</v>
      </c>
      <c r="D2552" s="4">
        <v>43669</v>
      </c>
      <c r="E2552" t="str">
        <v>YAMAHA</v>
      </c>
      <c r="F2552">
        <v>14103513</v>
      </c>
      <c r="G2552">
        <v>43669</v>
      </c>
      <c r="H2552" t="str">
        <v>YMCT|KKE-M9127-00</v>
      </c>
      <c r="I2552" t="str">
        <v>BELT 1 CONVEYOR</v>
      </c>
      <c r="J2552">
        <v>6</v>
      </c>
      <c r="K2552">
        <v>6</v>
      </c>
      <c r="L2552">
        <v>743.36</v>
      </c>
      <c r="M2552" t="str">
        <v>CNY</v>
      </c>
      <c r="N2552">
        <v>1.135</v>
      </c>
      <c r="O2552">
        <v>743.36</v>
      </c>
      <c r="P2552">
        <v>843.71360000000004</v>
      </c>
      <c r="Q2552" t="str">
        <v>C66SZX-SMT SERVICE</v>
      </c>
      <c r="R2552" t="str">
        <v>JiangXi Netis Technology Co., Ltd.</v>
      </c>
      <c r="S2552" t="str">
        <v>Same</v>
      </c>
      <c r="T2552">
        <v>905008</v>
      </c>
      <c r="U2552">
        <v>587.4</v>
      </c>
      <c r="V2552" t="str">
        <v>309ASY INV-PTS SALES</v>
      </c>
      <c r="W2552">
        <v>0</v>
      </c>
      <c r="X2552" t="str">
        <v>4400010764，4400010763</v>
      </c>
      <c r="Y2552">
        <v>714213</v>
      </c>
      <c r="Z2552" t="str">
        <v>江西网是科技有限公司</v>
      </c>
      <c r="AA2552">
        <v>0</v>
      </c>
      <c r="AB2552">
        <v>2019</v>
      </c>
      <c r="AC2552">
        <v>7</v>
      </c>
      <c r="AD2552" t="str">
        <v>Q2</v>
      </c>
      <c r="AE2552" t="str">
        <v>FY19/20</v>
      </c>
      <c r="AF2552" t="str">
        <v>SOUTH</v>
      </c>
    </row>
    <row r="2553" spans="1:32">
      <c r="A2553" t="str">
        <v>ESHL</v>
      </c>
      <c r="B2553" t="str">
        <v>SZX</v>
      </c>
      <c r="C2553" t="str">
        <v>SPARES/OTHER</v>
      </c>
      <c r="D2553" s="4">
        <v>43669</v>
      </c>
      <c r="E2553" t="str">
        <v>YAMAHA</v>
      </c>
      <c r="F2553">
        <v>14103513</v>
      </c>
      <c r="G2553">
        <v>43669</v>
      </c>
      <c r="H2553" t="str">
        <v>YMCT|KKE-M917H-00</v>
      </c>
      <c r="I2553" t="str">
        <v>BELT CONVEYOR</v>
      </c>
      <c r="J2553">
        <v>4</v>
      </c>
      <c r="K2553">
        <v>4</v>
      </c>
      <c r="L2553">
        <v>424.78</v>
      </c>
      <c r="M2553" t="str">
        <v>CNY</v>
      </c>
      <c r="N2553">
        <v>1.135</v>
      </c>
      <c r="O2553">
        <v>424.78</v>
      </c>
      <c r="P2553">
        <v>482.12529999999998</v>
      </c>
      <c r="Q2553" t="str">
        <v>C66SZX-SMT SERVICE</v>
      </c>
      <c r="R2553" t="str">
        <v>JiangXi Netis Technology Co., Ltd.</v>
      </c>
      <c r="S2553" t="str">
        <v>Same</v>
      </c>
      <c r="T2553">
        <v>905008</v>
      </c>
      <c r="U2553">
        <v>294.8</v>
      </c>
      <c r="V2553" t="str">
        <v>309ASY INV-PTS SALES</v>
      </c>
      <c r="W2553">
        <v>0</v>
      </c>
      <c r="X2553" t="str">
        <v>4400010764，4400010763</v>
      </c>
      <c r="Y2553">
        <v>714213</v>
      </c>
      <c r="Z2553" t="str">
        <v>江西网是科技有限公司</v>
      </c>
      <c r="AA2553">
        <v>0</v>
      </c>
      <c r="AB2553">
        <v>2019</v>
      </c>
      <c r="AC2553">
        <v>7</v>
      </c>
      <c r="AD2553" t="str">
        <v>Q2</v>
      </c>
      <c r="AE2553" t="str">
        <v>FY19/20</v>
      </c>
      <c r="AF2553" t="str">
        <v>SOUTH</v>
      </c>
    </row>
    <row r="2554" spans="1:32">
      <c r="A2554" t="str">
        <v>ESHL</v>
      </c>
      <c r="B2554" t="str">
        <v>CTU</v>
      </c>
      <c r="C2554" t="str">
        <v>SPARES/OTHER</v>
      </c>
      <c r="D2554" s="4">
        <v>43670</v>
      </c>
      <c r="E2554" t="str">
        <v>YAMAHA</v>
      </c>
      <c r="F2554">
        <v>14103514</v>
      </c>
      <c r="G2554">
        <v>43670</v>
      </c>
      <c r="H2554" t="str">
        <v>YMCT|KLW-M66R1-10</v>
      </c>
      <c r="I2554" t="str">
        <v>HNS CLAMP PWR F2 R2</v>
      </c>
      <c r="J2554">
        <v>1</v>
      </c>
      <c r="K2554">
        <v>1</v>
      </c>
      <c r="L2554">
        <v>1817.7</v>
      </c>
      <c r="M2554" t="str">
        <v>CNY</v>
      </c>
      <c r="N2554">
        <v>1.135</v>
      </c>
      <c r="O2554">
        <v>1817.7</v>
      </c>
      <c r="P2554">
        <v>2063.0895</v>
      </c>
      <c r="Q2554" t="str">
        <v>C66CTU-SERVICE GROUP</v>
      </c>
      <c r="R2554" t="str">
        <v>Guiyang Yongqing Instruments &amp; Electronics Science</v>
      </c>
      <c r="S2554" t="str">
        <v>Same</v>
      </c>
      <c r="T2554">
        <v>904912</v>
      </c>
      <c r="U2554">
        <v>874</v>
      </c>
      <c r="V2554" t="str">
        <v>309ASY INV-PTS SALES</v>
      </c>
      <c r="W2554">
        <v>0</v>
      </c>
      <c r="X2554" t="str">
        <v>C66BJS20190531</v>
      </c>
      <c r="Y2554">
        <v>714155</v>
      </c>
      <c r="Z2554" t="str">
        <v>贵阳永青仪电科技有限公司</v>
      </c>
      <c r="AA2554">
        <v>0</v>
      </c>
      <c r="AB2554">
        <v>2019</v>
      </c>
      <c r="AC2554">
        <v>7</v>
      </c>
      <c r="AD2554" t="str">
        <v>Q2</v>
      </c>
      <c r="AE2554" t="str">
        <v>FY19/20</v>
      </c>
      <c r="AF2554" t="str">
        <v>WEST</v>
      </c>
    </row>
    <row r="2555" spans="1:32">
      <c r="A2555" t="str">
        <v>ESHL</v>
      </c>
      <c r="B2555" t="str">
        <v>XIY</v>
      </c>
      <c r="C2555" t="str">
        <v>SPARES/OTHER</v>
      </c>
      <c r="D2555" s="4">
        <v>43670</v>
      </c>
      <c r="E2555" t="str">
        <v>YAMAHA</v>
      </c>
      <c r="F2555">
        <v>14103515</v>
      </c>
      <c r="G2555">
        <v>43670</v>
      </c>
      <c r="H2555" t="str">
        <v>YMCT|KHN-M7720-A3</v>
      </c>
      <c r="I2555" t="str">
        <v>NOZZLE 302A ASSY</v>
      </c>
      <c r="J2555">
        <v>1</v>
      </c>
      <c r="K2555">
        <v>1</v>
      </c>
      <c r="L2555">
        <v>618.58000000000004</v>
      </c>
      <c r="M2555" t="str">
        <v>CNY</v>
      </c>
      <c r="N2555">
        <v>1.135</v>
      </c>
      <c r="O2555">
        <v>618.58000000000004</v>
      </c>
      <c r="P2555">
        <v>702.0883</v>
      </c>
      <c r="Q2555" t="str">
        <v>C66XIY-SERVICE GROUP</v>
      </c>
      <c r="R2555" t="str">
        <v>Shaanxi Yinhe Power Instruments and Meters Stock C</v>
      </c>
      <c r="S2555" t="str">
        <v>Same</v>
      </c>
      <c r="T2555">
        <v>904978</v>
      </c>
      <c r="U2555">
        <v>450</v>
      </c>
      <c r="V2555" t="str">
        <v>309ASY INV-PTS SALES</v>
      </c>
      <c r="W2555">
        <v>0</v>
      </c>
      <c r="X2555" t="str">
        <v>陕西银河20190520</v>
      </c>
      <c r="Y2555">
        <v>714156</v>
      </c>
      <c r="Z2555" t="str">
        <v>陕西银河电力仪表股份有限公司</v>
      </c>
      <c r="AA2555">
        <v>0</v>
      </c>
      <c r="AB2555">
        <v>2019</v>
      </c>
      <c r="AC2555">
        <v>7</v>
      </c>
      <c r="AD2555" t="str">
        <v>Q2</v>
      </c>
      <c r="AE2555" t="str">
        <v>FY19/20</v>
      </c>
      <c r="AF2555" t="str">
        <v>WEST</v>
      </c>
    </row>
    <row r="2556" spans="1:32">
      <c r="A2556" t="str">
        <v>ESHL</v>
      </c>
      <c r="B2556" t="str">
        <v>XIY</v>
      </c>
      <c r="C2556" t="str">
        <v>SPARES/OTHER</v>
      </c>
      <c r="D2556" s="4">
        <v>43670</v>
      </c>
      <c r="E2556" t="str">
        <v>YAMAHA</v>
      </c>
      <c r="F2556">
        <v>14103515</v>
      </c>
      <c r="G2556">
        <v>43670</v>
      </c>
      <c r="H2556" t="str">
        <v>YMCT|KHY-M7740-A0</v>
      </c>
      <c r="I2556" t="str">
        <v>NOZZLE 303A/314A AS.</v>
      </c>
      <c r="J2556">
        <v>2</v>
      </c>
      <c r="K2556">
        <v>2</v>
      </c>
      <c r="L2556">
        <v>1237.17</v>
      </c>
      <c r="M2556" t="str">
        <v>CNY</v>
      </c>
      <c r="N2556">
        <v>1.135</v>
      </c>
      <c r="O2556">
        <v>1237.17</v>
      </c>
      <c r="P2556">
        <v>1404.18795</v>
      </c>
      <c r="Q2556" t="str">
        <v>C66XIY-SERVICE GROUP</v>
      </c>
      <c r="R2556" t="str">
        <v>Shaanxi Yinhe Power Instruments and Meters Stock C</v>
      </c>
      <c r="S2556" t="str">
        <v>Same</v>
      </c>
      <c r="T2556">
        <v>904978</v>
      </c>
      <c r="U2556">
        <v>960</v>
      </c>
      <c r="V2556" t="str">
        <v>309ASY INV-PTS SALES</v>
      </c>
      <c r="W2556">
        <v>0</v>
      </c>
      <c r="X2556" t="str">
        <v>陕西银河20190520</v>
      </c>
      <c r="Y2556">
        <v>714156</v>
      </c>
      <c r="Z2556" t="str">
        <v>陕西银河电力仪表股份有限公司</v>
      </c>
      <c r="AA2556">
        <v>0</v>
      </c>
      <c r="AB2556">
        <v>2019</v>
      </c>
      <c r="AC2556">
        <v>7</v>
      </c>
      <c r="AD2556" t="str">
        <v>Q2</v>
      </c>
      <c r="AE2556" t="str">
        <v>FY19/20</v>
      </c>
      <c r="AF2556" t="str">
        <v>WEST</v>
      </c>
    </row>
    <row r="2557" spans="1:32">
      <c r="A2557" t="str">
        <v>ESHL</v>
      </c>
      <c r="B2557" t="str">
        <v>XIY</v>
      </c>
      <c r="C2557" t="str">
        <v>SPARES/OTHER</v>
      </c>
      <c r="D2557" s="4">
        <v>43670</v>
      </c>
      <c r="E2557" t="str">
        <v>YAMAHA</v>
      </c>
      <c r="F2557">
        <v>14103515</v>
      </c>
      <c r="G2557">
        <v>43670</v>
      </c>
      <c r="H2557" t="str">
        <v>YMCT|KHY-M7750-A0</v>
      </c>
      <c r="I2557" t="str">
        <v>NOZZLE 304A/315A AS.</v>
      </c>
      <c r="J2557">
        <v>1</v>
      </c>
      <c r="K2557">
        <v>1</v>
      </c>
      <c r="L2557">
        <v>618.58000000000004</v>
      </c>
      <c r="M2557" t="str">
        <v>CNY</v>
      </c>
      <c r="N2557">
        <v>1.135</v>
      </c>
      <c r="O2557">
        <v>618.58000000000004</v>
      </c>
      <c r="P2557">
        <v>702.0883</v>
      </c>
      <c r="Q2557" t="str">
        <v>C66XIY-SERVICE GROUP</v>
      </c>
      <c r="R2557" t="str">
        <v>Shaanxi Yinhe Power Instruments and Meters Stock C</v>
      </c>
      <c r="S2557" t="str">
        <v>Same</v>
      </c>
      <c r="T2557">
        <v>904978</v>
      </c>
      <c r="U2557">
        <v>430</v>
      </c>
      <c r="V2557" t="str">
        <v>309ASY INV-PTS SALES</v>
      </c>
      <c r="W2557">
        <v>0</v>
      </c>
      <c r="X2557" t="str">
        <v>陕西银河20190520</v>
      </c>
      <c r="Y2557">
        <v>714156</v>
      </c>
      <c r="Z2557" t="str">
        <v>陕西银河电力仪表股份有限公司</v>
      </c>
      <c r="AA2557">
        <v>0</v>
      </c>
      <c r="AB2557">
        <v>2019</v>
      </c>
      <c r="AC2557">
        <v>7</v>
      </c>
      <c r="AD2557" t="str">
        <v>Q2</v>
      </c>
      <c r="AE2557" t="str">
        <v>FY19/20</v>
      </c>
      <c r="AF2557" t="str">
        <v>WEST</v>
      </c>
    </row>
    <row r="2558" spans="1:32">
      <c r="A2558" t="str">
        <v>ESHL</v>
      </c>
      <c r="B2558" t="str">
        <v>XIY</v>
      </c>
      <c r="C2558" t="str">
        <v>SPARES/OTHER</v>
      </c>
      <c r="D2558" s="4">
        <v>43670</v>
      </c>
      <c r="E2558" t="str">
        <v>YAMAHA</v>
      </c>
      <c r="F2558">
        <v>14103515</v>
      </c>
      <c r="G2558">
        <v>43670</v>
      </c>
      <c r="H2558" t="str">
        <v>YMCT|K46-M8527-C0</v>
      </c>
      <c r="I2558" t="str">
        <v>FILTER(VACUUM PUMP)</v>
      </c>
      <c r="J2558">
        <v>30</v>
      </c>
      <c r="K2558">
        <v>30</v>
      </c>
      <c r="L2558">
        <v>1300.8800000000001</v>
      </c>
      <c r="M2558" t="str">
        <v>CNY</v>
      </c>
      <c r="N2558">
        <v>1.135</v>
      </c>
      <c r="O2558">
        <v>1300.8800000000001</v>
      </c>
      <c r="P2558">
        <v>1476.4988000000001</v>
      </c>
      <c r="Q2558" t="str">
        <v>C66XIY-SERVICE GROUP</v>
      </c>
      <c r="R2558" t="str">
        <v>Shaanxi Yinhe Power Instruments and Meters Stock C</v>
      </c>
      <c r="S2558" t="str">
        <v>Same</v>
      </c>
      <c r="T2558">
        <v>904978</v>
      </c>
      <c r="U2558">
        <v>1039.5</v>
      </c>
      <c r="V2558" t="str">
        <v>309ASY INV-PTS SALES</v>
      </c>
      <c r="W2558">
        <v>0</v>
      </c>
      <c r="X2558" t="str">
        <v>陕西银河20190520</v>
      </c>
      <c r="Y2558">
        <v>714156</v>
      </c>
      <c r="Z2558" t="str">
        <v>陕西银河电力仪表股份有限公司</v>
      </c>
      <c r="AA2558">
        <v>0</v>
      </c>
      <c r="AB2558">
        <v>2019</v>
      </c>
      <c r="AC2558">
        <v>7</v>
      </c>
      <c r="AD2558" t="str">
        <v>Q2</v>
      </c>
      <c r="AE2558" t="str">
        <v>FY19/20</v>
      </c>
      <c r="AF2558" t="str">
        <v>WEST</v>
      </c>
    </row>
    <row r="2559" spans="1:32">
      <c r="A2559" t="str">
        <v>ESHL</v>
      </c>
      <c r="B2559" t="str">
        <v>XIY</v>
      </c>
      <c r="C2559" t="str">
        <v>SPARES/OTHER</v>
      </c>
      <c r="D2559" s="4">
        <v>43670</v>
      </c>
      <c r="E2559" t="str">
        <v>YAMAHA</v>
      </c>
      <c r="F2559">
        <v>14103515</v>
      </c>
      <c r="G2559">
        <v>43670</v>
      </c>
      <c r="H2559" t="str">
        <v>YMCT|KG7-M7137-A0</v>
      </c>
      <c r="I2559" t="str">
        <v>LEAF SPRING</v>
      </c>
      <c r="J2559">
        <v>10</v>
      </c>
      <c r="K2559">
        <v>10</v>
      </c>
      <c r="L2559">
        <v>407.08</v>
      </c>
      <c r="M2559" t="str">
        <v>CNY</v>
      </c>
      <c r="N2559">
        <v>1.135</v>
      </c>
      <c r="O2559">
        <v>407.08</v>
      </c>
      <c r="P2559">
        <v>462.03579999999999</v>
      </c>
      <c r="Q2559" t="str">
        <v>C66XIY-SERVICE GROUP</v>
      </c>
      <c r="R2559" t="str">
        <v>Shaanxi Yinhe Power Instruments and Meters Stock C</v>
      </c>
      <c r="S2559" t="str">
        <v>Same</v>
      </c>
      <c r="T2559">
        <v>904978</v>
      </c>
      <c r="U2559">
        <v>280</v>
      </c>
      <c r="V2559" t="str">
        <v>309ASY INV-PTS SALES</v>
      </c>
      <c r="W2559">
        <v>0</v>
      </c>
      <c r="X2559" t="str">
        <v>陕西银河20190520</v>
      </c>
      <c r="Y2559">
        <v>714156</v>
      </c>
      <c r="Z2559" t="str">
        <v>陕西银河电力仪表股份有限公司</v>
      </c>
      <c r="AA2559">
        <v>0</v>
      </c>
      <c r="AB2559">
        <v>2019</v>
      </c>
      <c r="AC2559">
        <v>7</v>
      </c>
      <c r="AD2559" t="str">
        <v>Q2</v>
      </c>
      <c r="AE2559" t="str">
        <v>FY19/20</v>
      </c>
      <c r="AF2559" t="str">
        <v>WEST</v>
      </c>
    </row>
    <row r="2560" spans="1:32">
      <c r="A2560" t="str">
        <v>ESHL</v>
      </c>
      <c r="B2560" t="str">
        <v>BJS</v>
      </c>
      <c r="C2560" t="str">
        <v>SERVICE_CHARGE</v>
      </c>
      <c r="D2560" s="4">
        <v>43675</v>
      </c>
      <c r="E2560" t="str">
        <v>YAMAHA</v>
      </c>
      <c r="F2560">
        <v>12101044</v>
      </c>
      <c r="G2560">
        <v>43675</v>
      </c>
      <c r="H2560" t="str">
        <v>YMCT|REPAIR CHARGE</v>
      </c>
      <c r="I2560" t="str">
        <v>REPAIR CHARGE</v>
      </c>
      <c r="J2560">
        <v>1</v>
      </c>
      <c r="K2560">
        <v>1</v>
      </c>
      <c r="L2560">
        <v>1770</v>
      </c>
      <c r="M2560" t="str">
        <v>CNY</v>
      </c>
      <c r="N2560">
        <v>1.135</v>
      </c>
      <c r="O2560">
        <v>1770</v>
      </c>
      <c r="P2560">
        <v>2008.95</v>
      </c>
      <c r="Q2560" t="str">
        <v>C66BJS-SMT SERVICE</v>
      </c>
      <c r="R2560" t="str">
        <v>Beijing Promise &amp; Credit of Electronic Science and</v>
      </c>
      <c r="S2560" t="str">
        <v>Same</v>
      </c>
      <c r="T2560">
        <v>905009</v>
      </c>
      <c r="U2560">
        <v>0</v>
      </c>
      <c r="V2560" t="str">
        <v>309ASY INV-NON-CON</v>
      </c>
      <c r="W2560">
        <v>0</v>
      </c>
      <c r="X2560" t="str">
        <v>北京鼎和信20190708R2</v>
      </c>
      <c r="Y2560">
        <v>0</v>
      </c>
      <c r="Z2560" t="str">
        <v>北京鼎和信电子科技有限责任公司</v>
      </c>
      <c r="AA2560">
        <v>0</v>
      </c>
      <c r="AB2560">
        <v>2019</v>
      </c>
      <c r="AC2560">
        <v>7</v>
      </c>
      <c r="AD2560" t="str">
        <v>Q2</v>
      </c>
      <c r="AE2560" t="str">
        <v>FY19/20</v>
      </c>
      <c r="AF2560" t="str">
        <v>NORTH</v>
      </c>
    </row>
    <row r="2561" spans="1:32">
      <c r="A2561" t="str">
        <v>ESHL</v>
      </c>
      <c r="B2561" t="str">
        <v>SZX</v>
      </c>
      <c r="C2561" t="str">
        <v>SERVICE_CHARGE</v>
      </c>
      <c r="D2561" s="4">
        <v>43675</v>
      </c>
      <c r="E2561" t="str">
        <v>YAMAHA</v>
      </c>
      <c r="F2561">
        <v>12101045</v>
      </c>
      <c r="G2561">
        <v>43675</v>
      </c>
      <c r="H2561" t="str">
        <v>YMCT|REPAIR CHARGE</v>
      </c>
      <c r="I2561" t="str">
        <v>REPAIR CHARGE</v>
      </c>
      <c r="J2561">
        <v>1</v>
      </c>
      <c r="K2561">
        <v>1</v>
      </c>
      <c r="L2561">
        <v>3026.55</v>
      </c>
      <c r="M2561" t="str">
        <v>CNY</v>
      </c>
      <c r="N2561">
        <v>1.135</v>
      </c>
      <c r="O2561">
        <v>3026.55</v>
      </c>
      <c r="P2561">
        <v>3435.1342500000001</v>
      </c>
      <c r="Q2561" t="str">
        <v>C66SZX-SMT SERVICE</v>
      </c>
      <c r="R2561" t="str">
        <v>Huizhou Boshijie Technology Co., Ltd.</v>
      </c>
      <c r="S2561" t="str">
        <v>Same</v>
      </c>
      <c r="T2561">
        <v>905010</v>
      </c>
      <c r="U2561">
        <v>0</v>
      </c>
      <c r="V2561" t="str">
        <v>309ASY INV-NON-CON</v>
      </c>
      <c r="W2561">
        <v>0</v>
      </c>
      <c r="X2561">
        <v>0</v>
      </c>
      <c r="Y2561">
        <v>0</v>
      </c>
      <c r="Z2561" t="str">
        <v>惠州市博实结科技有限公司</v>
      </c>
      <c r="AA2561">
        <v>0</v>
      </c>
      <c r="AB2561">
        <v>2019</v>
      </c>
      <c r="AC2561">
        <v>7</v>
      </c>
      <c r="AD2561" t="str">
        <v>Q2</v>
      </c>
      <c r="AE2561" t="str">
        <v>FY19/20</v>
      </c>
      <c r="AF2561" t="str">
        <v>SOUTH</v>
      </c>
    </row>
    <row r="2562" spans="1:32">
      <c r="A2562" t="str">
        <v>ESHL</v>
      </c>
      <c r="B2562" t="str">
        <v>SZX</v>
      </c>
      <c r="C2562" t="str">
        <v>SPARES/OTHER</v>
      </c>
      <c r="D2562" s="4">
        <v>43675</v>
      </c>
      <c r="E2562" t="str">
        <v>YAMAHA</v>
      </c>
      <c r="F2562">
        <v>14103516</v>
      </c>
      <c r="G2562">
        <v>43675</v>
      </c>
      <c r="H2562" t="str">
        <v>YMCT|90990-25J026</v>
      </c>
      <c r="I2562" t="str">
        <v>BEARING</v>
      </c>
      <c r="J2562">
        <v>20</v>
      </c>
      <c r="K2562">
        <v>20</v>
      </c>
      <c r="L2562">
        <v>2407.08</v>
      </c>
      <c r="M2562" t="str">
        <v>CNY</v>
      </c>
      <c r="N2562">
        <v>1.135</v>
      </c>
      <c r="O2562">
        <v>2407.08</v>
      </c>
      <c r="P2562">
        <v>2732.0358000000001</v>
      </c>
      <c r="Q2562" t="str">
        <v>C66SZX-SMT SERVICE</v>
      </c>
      <c r="R2562" t="str">
        <v>Huizhou Boshijie Technology Co., Ltd.</v>
      </c>
      <c r="S2562" t="str">
        <v>Same</v>
      </c>
      <c r="T2562">
        <v>905011</v>
      </c>
      <c r="U2562">
        <v>1326.67</v>
      </c>
      <c r="V2562" t="str">
        <v>309ASY INV-PTS SALES</v>
      </c>
      <c r="W2562">
        <v>0</v>
      </c>
      <c r="X2562">
        <v>0</v>
      </c>
      <c r="Y2562">
        <v>714958</v>
      </c>
      <c r="Z2562" t="str">
        <v>惠州市博实结科技有限公司</v>
      </c>
      <c r="AA2562">
        <v>0</v>
      </c>
      <c r="AB2562">
        <v>2019</v>
      </c>
      <c r="AC2562">
        <v>7</v>
      </c>
      <c r="AD2562" t="str">
        <v>Q2</v>
      </c>
      <c r="AE2562" t="str">
        <v>FY19/20</v>
      </c>
      <c r="AF2562" t="str">
        <v>SOUTH</v>
      </c>
    </row>
    <row r="2563" spans="1:32">
      <c r="A2563" t="str">
        <v>ESHL</v>
      </c>
      <c r="B2563" t="str">
        <v>SZX</v>
      </c>
      <c r="C2563" t="str">
        <v>SPARES/OTHER</v>
      </c>
      <c r="D2563" s="4">
        <v>43675</v>
      </c>
      <c r="E2563" t="str">
        <v>YAMAHA</v>
      </c>
      <c r="F2563">
        <v>14103516</v>
      </c>
      <c r="G2563">
        <v>43675</v>
      </c>
      <c r="H2563" t="str">
        <v>YMCT|90990-25J026</v>
      </c>
      <c r="I2563" t="str">
        <v>BEARING</v>
      </c>
      <c r="J2563">
        <v>50</v>
      </c>
      <c r="K2563">
        <v>50</v>
      </c>
      <c r="L2563">
        <v>5752.21</v>
      </c>
      <c r="M2563" t="str">
        <v>CNY</v>
      </c>
      <c r="N2563">
        <v>1.135</v>
      </c>
      <c r="O2563">
        <v>5752.21</v>
      </c>
      <c r="P2563">
        <v>6528.7583500000001</v>
      </c>
      <c r="Q2563" t="str">
        <v>C66SZX-SMT SERVICE</v>
      </c>
      <c r="R2563" t="str">
        <v>Huizhou Boshijie Technology Co., Ltd.</v>
      </c>
      <c r="S2563" t="str">
        <v>Same</v>
      </c>
      <c r="T2563">
        <v>905011</v>
      </c>
      <c r="U2563">
        <v>3316.67</v>
      </c>
      <c r="V2563" t="str">
        <v>309ASY INV-PTS SALES</v>
      </c>
      <c r="W2563">
        <v>0</v>
      </c>
      <c r="X2563">
        <v>0</v>
      </c>
      <c r="Y2563">
        <v>714958</v>
      </c>
      <c r="Z2563" t="str">
        <v>惠州市博实结科技有限公司</v>
      </c>
      <c r="AA2563">
        <v>0</v>
      </c>
      <c r="AB2563">
        <v>2019</v>
      </c>
      <c r="AC2563">
        <v>7</v>
      </c>
      <c r="AD2563" t="str">
        <v>Q2</v>
      </c>
      <c r="AE2563" t="str">
        <v>FY19/20</v>
      </c>
      <c r="AF2563" t="str">
        <v>SOUTH</v>
      </c>
    </row>
    <row r="2564" spans="1:32">
      <c r="A2564" t="str">
        <v>ESHL</v>
      </c>
      <c r="B2564" t="str">
        <v>SZX</v>
      </c>
      <c r="C2564" t="str">
        <v>SPARES/OTHER</v>
      </c>
      <c r="D2564" s="4">
        <v>43675</v>
      </c>
      <c r="E2564" t="str">
        <v>YAMAHA</v>
      </c>
      <c r="F2564">
        <v>14103516</v>
      </c>
      <c r="G2564">
        <v>43675</v>
      </c>
      <c r="H2564" t="str">
        <v>YMCT|KHY-M7310-01</v>
      </c>
      <c r="I2564" t="str">
        <v>RFK.MULTI CAM.YS12</v>
      </c>
      <c r="J2564">
        <v>1</v>
      </c>
      <c r="K2564">
        <v>1</v>
      </c>
      <c r="L2564">
        <v>37168.14</v>
      </c>
      <c r="M2564" t="str">
        <v>CNY</v>
      </c>
      <c r="N2564">
        <v>1.135</v>
      </c>
      <c r="O2564">
        <v>37168.14</v>
      </c>
      <c r="P2564">
        <v>42185.838900000002</v>
      </c>
      <c r="Q2564" t="str">
        <v>C66SZX-SMT SERVICE</v>
      </c>
      <c r="R2564" t="str">
        <v>Huizhou Boshijie Technology Co., Ltd.</v>
      </c>
      <c r="S2564" t="str">
        <v>Same</v>
      </c>
      <c r="T2564">
        <v>905011</v>
      </c>
      <c r="U2564">
        <v>27898.42</v>
      </c>
      <c r="V2564" t="str">
        <v>309ASY INV-PTS SALES</v>
      </c>
      <c r="W2564">
        <v>0</v>
      </c>
      <c r="X2564">
        <v>0</v>
      </c>
      <c r="Y2564">
        <v>714958</v>
      </c>
      <c r="Z2564" t="str">
        <v>惠州市博实结科技有限公司</v>
      </c>
      <c r="AA2564">
        <v>0</v>
      </c>
      <c r="AB2564">
        <v>2019</v>
      </c>
      <c r="AC2564">
        <v>7</v>
      </c>
      <c r="AD2564" t="str">
        <v>Q2</v>
      </c>
      <c r="AE2564" t="str">
        <v>FY19/20</v>
      </c>
      <c r="AF2564" t="str">
        <v>SOUTH</v>
      </c>
    </row>
    <row r="2565" spans="1:32">
      <c r="A2565" t="str">
        <v>ESHL</v>
      </c>
      <c r="B2565" t="str">
        <v>SZX</v>
      </c>
      <c r="C2565" t="str">
        <v>SPARES/OTHER</v>
      </c>
      <c r="D2565" s="4">
        <v>43675</v>
      </c>
      <c r="E2565" t="str">
        <v>OTHERS</v>
      </c>
      <c r="F2565">
        <v>14103516</v>
      </c>
      <c r="G2565">
        <v>43675</v>
      </c>
      <c r="H2565" t="str">
        <v>ZZZZ|K48-M3856-00X</v>
      </c>
      <c r="I2565" t="str">
        <v>GREASE PACK(NSL)</v>
      </c>
      <c r="J2565">
        <v>10</v>
      </c>
      <c r="K2565">
        <v>10</v>
      </c>
      <c r="L2565">
        <v>2212.39</v>
      </c>
      <c r="M2565" t="str">
        <v>CNY</v>
      </c>
      <c r="N2565">
        <v>1.135</v>
      </c>
      <c r="O2565">
        <v>2212.39</v>
      </c>
      <c r="P2565">
        <v>2511.0626499999998</v>
      </c>
      <c r="Q2565" t="str">
        <v>C66SZX-SMT SERVICE</v>
      </c>
      <c r="R2565" t="str">
        <v>Huizhou Boshijie Technology Co., Ltd.</v>
      </c>
      <c r="S2565" t="str">
        <v>Same</v>
      </c>
      <c r="T2565">
        <v>905011</v>
      </c>
      <c r="U2565">
        <v>1327.4</v>
      </c>
      <c r="V2565" t="str">
        <v>309ASY INV-PTS SALES</v>
      </c>
      <c r="W2565">
        <v>0</v>
      </c>
      <c r="X2565">
        <v>0</v>
      </c>
      <c r="Y2565">
        <v>714958</v>
      </c>
      <c r="Z2565" t="str">
        <v>惠州市博实结科技有限公司</v>
      </c>
      <c r="AA2565">
        <v>0</v>
      </c>
      <c r="AB2565">
        <v>2019</v>
      </c>
      <c r="AC2565">
        <v>7</v>
      </c>
      <c r="AD2565" t="str">
        <v>Q2</v>
      </c>
      <c r="AE2565" t="str">
        <v>FY19/20</v>
      </c>
      <c r="AF2565" t="str">
        <v>SOUTH</v>
      </c>
    </row>
    <row r="2566" spans="1:32">
      <c r="A2566" t="str">
        <v>ESHL</v>
      </c>
      <c r="B2566" t="str">
        <v>SZX</v>
      </c>
      <c r="C2566" t="str">
        <v>SERVICE_CHARGE</v>
      </c>
      <c r="D2566" s="4">
        <v>43677</v>
      </c>
      <c r="E2566" t="str">
        <v>YAMAHA</v>
      </c>
      <c r="F2566">
        <v>12101046</v>
      </c>
      <c r="G2566">
        <v>43677</v>
      </c>
      <c r="H2566" t="str">
        <v>YMCT|REPAIR CHARGE</v>
      </c>
      <c r="I2566" t="str">
        <v>REPAIR CHARGE</v>
      </c>
      <c r="J2566">
        <v>1</v>
      </c>
      <c r="K2566">
        <v>1</v>
      </c>
      <c r="L2566">
        <v>2948.28</v>
      </c>
      <c r="M2566" t="str">
        <v>CNY</v>
      </c>
      <c r="N2566">
        <v>1.135</v>
      </c>
      <c r="O2566">
        <v>2948.28</v>
      </c>
      <c r="P2566">
        <v>3346.2978000000003</v>
      </c>
      <c r="Q2566" t="str">
        <v>C66SZX-SMT SERVICE</v>
      </c>
      <c r="R2566" t="str">
        <v>Huizhou Boshijie Technology Co., Ltd.</v>
      </c>
      <c r="S2566" t="str">
        <v>Same</v>
      </c>
      <c r="T2566">
        <v>905013</v>
      </c>
      <c r="U2566">
        <v>0</v>
      </c>
      <c r="V2566" t="str">
        <v>309ASY INV-NON-CON</v>
      </c>
      <c r="W2566">
        <v>0</v>
      </c>
      <c r="X2566">
        <v>0</v>
      </c>
      <c r="Y2566">
        <v>0</v>
      </c>
      <c r="Z2566" t="str">
        <v>惠州市博实结科技有限公司</v>
      </c>
      <c r="AA2566">
        <v>0</v>
      </c>
      <c r="AB2566">
        <v>2019</v>
      </c>
      <c r="AC2566">
        <v>7</v>
      </c>
      <c r="AD2566" t="str">
        <v>Q2</v>
      </c>
      <c r="AE2566" t="str">
        <v>FY19/20</v>
      </c>
      <c r="AF2566" t="str">
        <v>SOUTH</v>
      </c>
    </row>
    <row r="2567" spans="1:32">
      <c r="A2567" t="str">
        <v>ESHL</v>
      </c>
      <c r="B2567" t="str">
        <v>SZX</v>
      </c>
      <c r="C2567" t="str">
        <v>SPARES/OTHER</v>
      </c>
      <c r="D2567" s="4">
        <v>43677</v>
      </c>
      <c r="E2567" t="str">
        <v>YAMAHA</v>
      </c>
      <c r="F2567">
        <v>14103517</v>
      </c>
      <c r="G2567">
        <v>43677</v>
      </c>
      <c r="H2567" t="str">
        <v>YMCT|90990-25J026</v>
      </c>
      <c r="I2567" t="str">
        <v>BEARING</v>
      </c>
      <c r="J2567">
        <v>20</v>
      </c>
      <c r="K2567">
        <v>20</v>
      </c>
      <c r="L2567">
        <v>2344.83</v>
      </c>
      <c r="M2567" t="str">
        <v>CNY</v>
      </c>
      <c r="N2567">
        <v>1.135</v>
      </c>
      <c r="O2567">
        <v>2344.83</v>
      </c>
      <c r="P2567">
        <v>2661.3820500000002</v>
      </c>
      <c r="Q2567" t="str">
        <v>C66SZX-SMT SERVICE</v>
      </c>
      <c r="R2567" t="str">
        <v>Huizhou Boshijie Technology Co., Ltd.</v>
      </c>
      <c r="S2567" t="str">
        <v>Same</v>
      </c>
      <c r="T2567">
        <v>905012</v>
      </c>
      <c r="U2567">
        <v>1326.67</v>
      </c>
      <c r="V2567" t="str">
        <v>309ASY INV-PTS SALES</v>
      </c>
      <c r="W2567">
        <v>0</v>
      </c>
      <c r="X2567">
        <v>0</v>
      </c>
      <c r="Y2567">
        <v>715014</v>
      </c>
      <c r="Z2567" t="str">
        <v>惠州市博实结科技有限公司</v>
      </c>
      <c r="AA2567">
        <v>0</v>
      </c>
      <c r="AB2567">
        <v>2019</v>
      </c>
      <c r="AC2567">
        <v>7</v>
      </c>
      <c r="AD2567" t="str">
        <v>Q2</v>
      </c>
      <c r="AE2567" t="str">
        <v>FY19/20</v>
      </c>
      <c r="AF2567" t="str">
        <v>SOUTH</v>
      </c>
    </row>
    <row r="2568" spans="1:32">
      <c r="A2568" t="str">
        <v>ESHL</v>
      </c>
      <c r="B2568" t="str">
        <v>SZX</v>
      </c>
      <c r="C2568" t="str">
        <v>SPARES/OTHER</v>
      </c>
      <c r="D2568" s="4">
        <v>43677</v>
      </c>
      <c r="E2568" t="str">
        <v>YAMAHA</v>
      </c>
      <c r="F2568">
        <v>14103517</v>
      </c>
      <c r="G2568">
        <v>43677</v>
      </c>
      <c r="H2568" t="str">
        <v>YMCT|90990-25J026</v>
      </c>
      <c r="I2568" t="str">
        <v>BEARING</v>
      </c>
      <c r="J2568">
        <v>50</v>
      </c>
      <c r="K2568">
        <v>50</v>
      </c>
      <c r="L2568">
        <v>5603.45</v>
      </c>
      <c r="M2568" t="str">
        <v>CNY</v>
      </c>
      <c r="N2568">
        <v>1.135</v>
      </c>
      <c r="O2568">
        <v>5603.45</v>
      </c>
      <c r="P2568">
        <v>6359.9157500000001</v>
      </c>
      <c r="Q2568" t="str">
        <v>C66SZX-SMT SERVICE</v>
      </c>
      <c r="R2568" t="str">
        <v>Huizhou Boshijie Technology Co., Ltd.</v>
      </c>
      <c r="S2568" t="str">
        <v>Same</v>
      </c>
      <c r="T2568">
        <v>905012</v>
      </c>
      <c r="U2568">
        <v>3316.67</v>
      </c>
      <c r="V2568" t="str">
        <v>309ASY INV-PTS SALES</v>
      </c>
      <c r="W2568">
        <v>0</v>
      </c>
      <c r="X2568">
        <v>0</v>
      </c>
      <c r="Y2568">
        <v>715014</v>
      </c>
      <c r="Z2568" t="str">
        <v>惠州市博实结科技有限公司</v>
      </c>
      <c r="AA2568">
        <v>0</v>
      </c>
      <c r="AB2568">
        <v>2019</v>
      </c>
      <c r="AC2568">
        <v>7</v>
      </c>
      <c r="AD2568" t="str">
        <v>Q2</v>
      </c>
      <c r="AE2568" t="str">
        <v>FY19/20</v>
      </c>
      <c r="AF2568" t="str">
        <v>SOUTH</v>
      </c>
    </row>
    <row r="2569" spans="1:32">
      <c r="A2569" t="str">
        <v>ESHL</v>
      </c>
      <c r="B2569" t="str">
        <v>SZX</v>
      </c>
      <c r="C2569" t="str">
        <v>SPARES/OTHER</v>
      </c>
      <c r="D2569" s="4">
        <v>43677</v>
      </c>
      <c r="E2569" t="str">
        <v>YAMAHA</v>
      </c>
      <c r="F2569">
        <v>14103517</v>
      </c>
      <c r="G2569">
        <v>43677</v>
      </c>
      <c r="H2569" t="str">
        <v>YMCT|KHY-M7310-01</v>
      </c>
      <c r="I2569" t="str">
        <v>RFK.MULTI CAM.YS12</v>
      </c>
      <c r="J2569">
        <v>1</v>
      </c>
      <c r="K2569">
        <v>1</v>
      </c>
      <c r="L2569">
        <v>36206.9</v>
      </c>
      <c r="M2569" t="str">
        <v>CNY</v>
      </c>
      <c r="N2569">
        <v>1.135</v>
      </c>
      <c r="O2569">
        <v>36206.9</v>
      </c>
      <c r="P2569">
        <v>41094.8315</v>
      </c>
      <c r="Q2569" t="str">
        <v>C66SZX-SMT SERVICE</v>
      </c>
      <c r="R2569" t="str">
        <v>Huizhou Boshijie Technology Co., Ltd.</v>
      </c>
      <c r="S2569" t="str">
        <v>Same</v>
      </c>
      <c r="T2569">
        <v>905012</v>
      </c>
      <c r="U2569">
        <v>27898.42</v>
      </c>
      <c r="V2569" t="str">
        <v>309ASY INV-PTS SALES</v>
      </c>
      <c r="W2569">
        <v>0</v>
      </c>
      <c r="X2569">
        <v>0</v>
      </c>
      <c r="Y2569">
        <v>715014</v>
      </c>
      <c r="Z2569" t="str">
        <v>惠州市博实结科技有限公司</v>
      </c>
      <c r="AA2569">
        <v>0</v>
      </c>
      <c r="AB2569">
        <v>2019</v>
      </c>
      <c r="AC2569">
        <v>7</v>
      </c>
      <c r="AD2569" t="str">
        <v>Q2</v>
      </c>
      <c r="AE2569" t="str">
        <v>FY19/20</v>
      </c>
      <c r="AF2569" t="str">
        <v>SOUTH</v>
      </c>
    </row>
    <row r="2570" spans="1:32">
      <c r="A2570" t="str">
        <v>ESHL</v>
      </c>
      <c r="B2570" t="str">
        <v>SZX</v>
      </c>
      <c r="C2570" t="str">
        <v>SPARES/OTHER</v>
      </c>
      <c r="D2570" s="4">
        <v>43677</v>
      </c>
      <c r="E2570" t="str">
        <v>OTHERS</v>
      </c>
      <c r="F2570">
        <v>14103517</v>
      </c>
      <c r="G2570">
        <v>43677</v>
      </c>
      <c r="H2570" t="str">
        <v>ZZZZ|K48-M3856-00X</v>
      </c>
      <c r="I2570" t="str">
        <v>GREASE PACK(NSL)</v>
      </c>
      <c r="J2570">
        <v>10</v>
      </c>
      <c r="K2570">
        <v>10</v>
      </c>
      <c r="L2570">
        <v>2155.17</v>
      </c>
      <c r="M2570" t="str">
        <v>CNY</v>
      </c>
      <c r="N2570">
        <v>1.135</v>
      </c>
      <c r="O2570">
        <v>2155.17</v>
      </c>
      <c r="P2570">
        <v>2446.1179500000003</v>
      </c>
      <c r="Q2570" t="str">
        <v>C66SZX-SMT SERVICE</v>
      </c>
      <c r="R2570" t="str">
        <v>Huizhou Boshijie Technology Co., Ltd.</v>
      </c>
      <c r="S2570" t="str">
        <v>Same</v>
      </c>
      <c r="T2570">
        <v>905012</v>
      </c>
      <c r="U2570">
        <v>1327.4</v>
      </c>
      <c r="V2570" t="str">
        <v>309ASY INV-PTS SALES</v>
      </c>
      <c r="W2570">
        <v>0</v>
      </c>
      <c r="X2570">
        <v>0</v>
      </c>
      <c r="Y2570">
        <v>715014</v>
      </c>
      <c r="Z2570" t="str">
        <v>惠州市博实结科技有限公司</v>
      </c>
      <c r="AA2570">
        <v>0</v>
      </c>
      <c r="AB2570">
        <v>2019</v>
      </c>
      <c r="AC2570">
        <v>7</v>
      </c>
      <c r="AD2570" t="str">
        <v>Q2</v>
      </c>
      <c r="AE2570" t="str">
        <v>FY19/20</v>
      </c>
      <c r="AF2570" t="str">
        <v>SOUTH</v>
      </c>
    </row>
    <row r="2571" spans="1:32">
      <c r="A2571" t="str">
        <v>ESHL</v>
      </c>
      <c r="B2571" t="str">
        <v>BJS</v>
      </c>
      <c r="C2571" t="str">
        <v>SPARES/OTHER</v>
      </c>
      <c r="D2571" s="4">
        <v>43679</v>
      </c>
      <c r="E2571" t="str">
        <v>HELLER</v>
      </c>
      <c r="F2571">
        <v>14103518</v>
      </c>
      <c r="G2571">
        <v>43679</v>
      </c>
      <c r="H2571" t="str">
        <v>HELI|7609C</v>
      </c>
      <c r="I2571" t="str">
        <v>DY O2 ANALYZER FILTER</v>
      </c>
      <c r="J2571">
        <v>3</v>
      </c>
      <c r="K2571">
        <v>3</v>
      </c>
      <c r="L2571">
        <v>2177.58</v>
      </c>
      <c r="M2571" t="str">
        <v>CNY</v>
      </c>
      <c r="N2571">
        <v>1.135</v>
      </c>
      <c r="O2571">
        <v>2177.58</v>
      </c>
      <c r="P2571">
        <v>2471.5533</v>
      </c>
      <c r="Q2571" t="str">
        <v>C66BJS-SMT SERVICE</v>
      </c>
      <c r="R2571" t="str">
        <v>GoerTek Inc.</v>
      </c>
      <c r="S2571" t="str">
        <v>Same</v>
      </c>
      <c r="T2571">
        <v>904980</v>
      </c>
      <c r="U2571">
        <v>1398.27</v>
      </c>
      <c r="V2571" t="str">
        <v>309ASY INV-PTS SALES</v>
      </c>
      <c r="W2571">
        <v>0</v>
      </c>
      <c r="X2571" t="str">
        <v>2010374209-11</v>
      </c>
      <c r="Y2571">
        <v>715160</v>
      </c>
      <c r="Z2571" t="str">
        <v>歌尔股份有限公司</v>
      </c>
      <c r="AA2571">
        <v>0</v>
      </c>
      <c r="AB2571">
        <v>2019</v>
      </c>
      <c r="AC2571">
        <v>8</v>
      </c>
      <c r="AD2571" t="str">
        <v>Q2</v>
      </c>
      <c r="AE2571" t="str">
        <v>FY19/20</v>
      </c>
      <c r="AF2571" t="str">
        <v>NORTH</v>
      </c>
    </row>
    <row r="2572" spans="1:32">
      <c r="A2572" t="str">
        <v>ESHL</v>
      </c>
      <c r="B2572" t="str">
        <v>SHA</v>
      </c>
      <c r="C2572" t="str">
        <v>CONTRACT_FEE</v>
      </c>
      <c r="D2572" s="4">
        <v>43682</v>
      </c>
      <c r="E2572" t="str">
        <v>OTHERS</v>
      </c>
      <c r="F2572">
        <v>13100131</v>
      </c>
      <c r="G2572">
        <v>43682</v>
      </c>
      <c r="H2572" t="str">
        <v>SAKI|REPAIR CHARGE</v>
      </c>
      <c r="I2572" t="str">
        <v>REPAIR CHARGE</v>
      </c>
      <c r="J2572">
        <v>1</v>
      </c>
      <c r="K2572">
        <v>1</v>
      </c>
      <c r="L2572">
        <v>16112.39</v>
      </c>
      <c r="M2572" t="str">
        <v>CNY</v>
      </c>
      <c r="N2572">
        <v>1.135</v>
      </c>
      <c r="O2572">
        <v>16112.39</v>
      </c>
      <c r="P2572">
        <v>18287.56265</v>
      </c>
      <c r="Q2572" t="str">
        <v>C66SHA-SERVICE GROUP</v>
      </c>
      <c r="R2572" t="str">
        <v>E.G.O. Components (China) Co., Ltd</v>
      </c>
      <c r="S2572" t="str">
        <v>Same</v>
      </c>
      <c r="T2572">
        <v>905015</v>
      </c>
      <c r="U2572">
        <v>0</v>
      </c>
      <c r="V2572" t="str">
        <v>309ASY INV-CONTRACT</v>
      </c>
      <c r="W2572">
        <v>0</v>
      </c>
      <c r="X2572">
        <v>0</v>
      </c>
      <c r="Y2572">
        <v>0</v>
      </c>
      <c r="Z2572" t="str">
        <v>益技欧电子器件（中国）有限公司</v>
      </c>
      <c r="AA2572">
        <v>0</v>
      </c>
      <c r="AB2572">
        <v>2019</v>
      </c>
      <c r="AC2572">
        <v>8</v>
      </c>
      <c r="AD2572" t="str">
        <v>Q2</v>
      </c>
      <c r="AE2572" t="str">
        <v>FY19/20</v>
      </c>
      <c r="AF2572" t="str">
        <v>EAST</v>
      </c>
    </row>
    <row r="2573" spans="1:32">
      <c r="A2573" t="str">
        <v>ESHL</v>
      </c>
      <c r="B2573" t="str">
        <v>SHA</v>
      </c>
      <c r="C2573" t="str">
        <v>CONTRACT_FEE</v>
      </c>
      <c r="D2573" s="4">
        <v>43682</v>
      </c>
      <c r="E2573" t="str">
        <v>YAMAHA</v>
      </c>
      <c r="F2573">
        <v>13100132</v>
      </c>
      <c r="G2573">
        <v>43682</v>
      </c>
      <c r="H2573" t="str">
        <v>YMCT|REPAIR CHARGE</v>
      </c>
      <c r="I2573" t="str">
        <v>REPAIR CHARGE</v>
      </c>
      <c r="J2573">
        <v>1</v>
      </c>
      <c r="K2573">
        <v>1</v>
      </c>
      <c r="L2573">
        <v>8849.56</v>
      </c>
      <c r="M2573" t="str">
        <v>CNY</v>
      </c>
      <c r="N2573">
        <v>1.135</v>
      </c>
      <c r="O2573">
        <v>8849.56</v>
      </c>
      <c r="P2573">
        <v>10044.250599999999</v>
      </c>
      <c r="Q2573" t="str">
        <v>C66SHA-SERVICE GROUP</v>
      </c>
      <c r="R2573" t="str">
        <v>ZheJiang Inkpower Electronic Co., Ltd.</v>
      </c>
      <c r="S2573" t="str">
        <v>Same</v>
      </c>
      <c r="T2573">
        <v>905016</v>
      </c>
      <c r="U2573">
        <v>0</v>
      </c>
      <c r="V2573" t="str">
        <v>309ASY INV-CONTRACT</v>
      </c>
      <c r="W2573">
        <v>0</v>
      </c>
      <c r="X2573">
        <v>0</v>
      </c>
      <c r="Y2573">
        <v>0</v>
      </c>
      <c r="Z2573" t="str">
        <v>浙江榆阳电子有限公司</v>
      </c>
      <c r="AA2573">
        <v>0</v>
      </c>
      <c r="AB2573">
        <v>2019</v>
      </c>
      <c r="AC2573">
        <v>8</v>
      </c>
      <c r="AD2573" t="str">
        <v>Q2</v>
      </c>
      <c r="AE2573" t="str">
        <v>FY19/20</v>
      </c>
      <c r="AF2573" t="str">
        <v>EAST</v>
      </c>
    </row>
    <row r="2574" spans="1:32">
      <c r="A2574" t="str">
        <v>ESHL</v>
      </c>
      <c r="B2574" t="str">
        <v>BJS</v>
      </c>
      <c r="C2574" t="str">
        <v>FEEDER</v>
      </c>
      <c r="D2574" s="4">
        <v>43684</v>
      </c>
      <c r="E2574" t="str">
        <v>YAMAHA</v>
      </c>
      <c r="F2574">
        <v>14103519</v>
      </c>
      <c r="G2574">
        <v>43684</v>
      </c>
      <c r="H2574" t="str">
        <v>YMCT|KHJ-MC200-00</v>
      </c>
      <c r="I2574" t="str">
        <v>SS TAPE FEEDER 12/16mm</v>
      </c>
      <c r="J2574">
        <v>10</v>
      </c>
      <c r="K2574">
        <v>10</v>
      </c>
      <c r="L2574">
        <v>39380</v>
      </c>
      <c r="M2574" t="str">
        <v>CNY</v>
      </c>
      <c r="N2574">
        <v>1.135</v>
      </c>
      <c r="O2574">
        <v>39380</v>
      </c>
      <c r="P2574">
        <v>44696.3</v>
      </c>
      <c r="Q2574" t="str">
        <v>C66BJS-SMT SERVICE</v>
      </c>
      <c r="R2574" t="str">
        <v>Jinan Benan Science and Technology Development Co.</v>
      </c>
      <c r="S2574" t="str">
        <v>Same</v>
      </c>
      <c r="T2574">
        <v>904999</v>
      </c>
      <c r="U2574">
        <v>35000</v>
      </c>
      <c r="V2574" t="str">
        <v>309ASY INV-PTS SALES</v>
      </c>
      <c r="W2574">
        <v>0</v>
      </c>
      <c r="X2574" t="str">
        <v>济南本安20190708R1</v>
      </c>
      <c r="Y2574">
        <v>715877</v>
      </c>
      <c r="Z2574" t="str">
        <v>济南本安科技发展有限公司</v>
      </c>
      <c r="AA2574">
        <v>0</v>
      </c>
      <c r="AB2574">
        <v>2019</v>
      </c>
      <c r="AC2574">
        <v>8</v>
      </c>
      <c r="AD2574" t="str">
        <v>Q2</v>
      </c>
      <c r="AE2574" t="str">
        <v>FY19/20</v>
      </c>
      <c r="AF2574" t="str">
        <v>NORTH</v>
      </c>
    </row>
    <row r="2575" spans="1:32">
      <c r="A2575" t="str">
        <v>ESHL</v>
      </c>
      <c r="B2575" t="str">
        <v>BJS</v>
      </c>
      <c r="C2575" t="str">
        <v>SPARES/OTHER</v>
      </c>
      <c r="D2575" s="4">
        <v>43686</v>
      </c>
      <c r="E2575" t="str">
        <v>YAMAHA</v>
      </c>
      <c r="F2575">
        <v>14103520</v>
      </c>
      <c r="G2575">
        <v>43686</v>
      </c>
      <c r="H2575" t="str">
        <v>YMCT|KHN-M7710-A4</v>
      </c>
      <c r="I2575" t="str">
        <v>NOZZLE 301A ASSY</v>
      </c>
      <c r="J2575">
        <v>5</v>
      </c>
      <c r="K2575">
        <v>5</v>
      </c>
      <c r="L2575">
        <v>2840.71</v>
      </c>
      <c r="M2575" t="str">
        <v>CNY</v>
      </c>
      <c r="N2575">
        <v>1.135</v>
      </c>
      <c r="O2575">
        <v>2840.71</v>
      </c>
      <c r="P2575">
        <v>3224.2058500000003</v>
      </c>
      <c r="Q2575" t="str">
        <v>C66BJS-SMT SERVICE</v>
      </c>
      <c r="R2575" t="str">
        <v>Beijing Kuaijietong Electronics Co., Ltd.</v>
      </c>
      <c r="S2575" t="str">
        <v>Same</v>
      </c>
      <c r="T2575">
        <v>905000</v>
      </c>
      <c r="U2575">
        <v>2245</v>
      </c>
      <c r="V2575" t="str">
        <v>309ASY INV-PTS SALES</v>
      </c>
      <c r="W2575">
        <v>0</v>
      </c>
      <c r="X2575" t="str">
        <v>北京快捷通20190625</v>
      </c>
      <c r="Y2575">
        <v>716234</v>
      </c>
      <c r="Z2575" t="str">
        <v>北京快捷通电子有限公司</v>
      </c>
      <c r="AA2575">
        <v>0</v>
      </c>
      <c r="AB2575">
        <v>2019</v>
      </c>
      <c r="AC2575">
        <v>8</v>
      </c>
      <c r="AD2575" t="str">
        <v>Q2</v>
      </c>
      <c r="AE2575" t="str">
        <v>FY19/20</v>
      </c>
      <c r="AF2575" t="str">
        <v>NORTH</v>
      </c>
    </row>
    <row r="2576" spans="1:32">
      <c r="A2576" t="str">
        <v>ESHL</v>
      </c>
      <c r="B2576" t="str">
        <v>BJS</v>
      </c>
      <c r="C2576" t="str">
        <v>SPARES/OTHER</v>
      </c>
      <c r="D2576" s="4">
        <v>43686</v>
      </c>
      <c r="E2576" t="str">
        <v>YAMAHA</v>
      </c>
      <c r="F2576">
        <v>14103520</v>
      </c>
      <c r="G2576">
        <v>43686</v>
      </c>
      <c r="H2576" t="str">
        <v>YMCT|KHY-M7740-A0</v>
      </c>
      <c r="I2576" t="str">
        <v>NOZZLE 303A/314A AS.</v>
      </c>
      <c r="J2576">
        <v>6</v>
      </c>
      <c r="K2576">
        <v>6</v>
      </c>
      <c r="L2576">
        <v>3408.85</v>
      </c>
      <c r="M2576" t="str">
        <v>CNY</v>
      </c>
      <c r="N2576">
        <v>1.135</v>
      </c>
      <c r="O2576">
        <v>3408.85</v>
      </c>
      <c r="P2576">
        <v>3869.04475</v>
      </c>
      <c r="Q2576" t="str">
        <v>C66BJS-SMT SERVICE</v>
      </c>
      <c r="R2576" t="str">
        <v>Beijing Kuaijietong Electronics Co., Ltd.</v>
      </c>
      <c r="S2576" t="str">
        <v>Same</v>
      </c>
      <c r="T2576">
        <v>905000</v>
      </c>
      <c r="U2576">
        <v>2622</v>
      </c>
      <c r="V2576" t="str">
        <v>309ASY INV-PTS SALES</v>
      </c>
      <c r="W2576">
        <v>0</v>
      </c>
      <c r="X2576" t="str">
        <v>北京快捷通20190625</v>
      </c>
      <c r="Y2576">
        <v>716234</v>
      </c>
      <c r="Z2576" t="str">
        <v>北京快捷通电子有限公司</v>
      </c>
      <c r="AA2576">
        <v>0</v>
      </c>
      <c r="AB2576">
        <v>2019</v>
      </c>
      <c r="AC2576">
        <v>8</v>
      </c>
      <c r="AD2576" t="str">
        <v>Q2</v>
      </c>
      <c r="AE2576" t="str">
        <v>FY19/20</v>
      </c>
      <c r="AF2576" t="str">
        <v>NORTH</v>
      </c>
    </row>
    <row r="2577" spans="1:32">
      <c r="A2577" t="str">
        <v>ESHL</v>
      </c>
      <c r="B2577" t="str">
        <v>BJS</v>
      </c>
      <c r="C2577" t="str">
        <v>SPARES/OTHER</v>
      </c>
      <c r="D2577" s="4">
        <v>43686</v>
      </c>
      <c r="E2577" t="str">
        <v>YAMAHA</v>
      </c>
      <c r="F2577">
        <v>14103520</v>
      </c>
      <c r="G2577">
        <v>43686</v>
      </c>
      <c r="H2577" t="str">
        <v>YMCT|KHY-M7750-A0</v>
      </c>
      <c r="I2577" t="str">
        <v>NOZZLE 304A/315A AS.</v>
      </c>
      <c r="J2577">
        <v>4</v>
      </c>
      <c r="K2577">
        <v>4</v>
      </c>
      <c r="L2577">
        <v>2272.5700000000002</v>
      </c>
      <c r="M2577" t="str">
        <v>CNY</v>
      </c>
      <c r="N2577">
        <v>1.135</v>
      </c>
      <c r="O2577">
        <v>2272.5700000000002</v>
      </c>
      <c r="P2577">
        <v>2579.3669500000001</v>
      </c>
      <c r="Q2577" t="str">
        <v>C66BJS-SMT SERVICE</v>
      </c>
      <c r="R2577" t="str">
        <v>Beijing Kuaijietong Electronics Co., Ltd.</v>
      </c>
      <c r="S2577" t="str">
        <v>Same</v>
      </c>
      <c r="T2577">
        <v>905000</v>
      </c>
      <c r="U2577">
        <v>1704</v>
      </c>
      <c r="V2577" t="str">
        <v>309ASY INV-PTS SALES</v>
      </c>
      <c r="W2577">
        <v>0</v>
      </c>
      <c r="X2577" t="str">
        <v>北京快捷通20190625</v>
      </c>
      <c r="Y2577">
        <v>716234</v>
      </c>
      <c r="Z2577" t="str">
        <v>北京快捷通电子有限公司</v>
      </c>
      <c r="AA2577">
        <v>0</v>
      </c>
      <c r="AB2577">
        <v>2019</v>
      </c>
      <c r="AC2577">
        <v>8</v>
      </c>
      <c r="AD2577" t="str">
        <v>Q2</v>
      </c>
      <c r="AE2577" t="str">
        <v>FY19/20</v>
      </c>
      <c r="AF2577" t="str">
        <v>NORTH</v>
      </c>
    </row>
    <row r="2578" spans="1:32">
      <c r="A2578" t="str">
        <v>ESHL</v>
      </c>
      <c r="B2578" t="str">
        <v>BJS</v>
      </c>
      <c r="C2578" t="str">
        <v>SPARES/OTHER</v>
      </c>
      <c r="D2578" s="4">
        <v>43689</v>
      </c>
      <c r="E2578" t="str">
        <v>YAMAHA</v>
      </c>
      <c r="F2578">
        <v>14103521</v>
      </c>
      <c r="G2578">
        <v>43689</v>
      </c>
      <c r="H2578" t="str">
        <v>YMCT|KHN-M7710-A4</v>
      </c>
      <c r="I2578" t="str">
        <v>NOZZLE 301A ASSY</v>
      </c>
      <c r="J2578">
        <v>5</v>
      </c>
      <c r="K2578">
        <v>5</v>
      </c>
      <c r="L2578">
        <v>2840.71</v>
      </c>
      <c r="M2578" t="str">
        <v>CNY</v>
      </c>
      <c r="N2578">
        <v>1.135</v>
      </c>
      <c r="O2578">
        <v>2840.71</v>
      </c>
      <c r="P2578">
        <v>3224.2058500000003</v>
      </c>
      <c r="Q2578" t="str">
        <v>C66BJS-SMT SERVICE</v>
      </c>
      <c r="R2578" t="str">
        <v>Beijing Kuaijietong Electronics Co., Ltd.</v>
      </c>
      <c r="S2578" t="str">
        <v>Same</v>
      </c>
      <c r="T2578">
        <v>905014</v>
      </c>
      <c r="U2578">
        <v>1910.2</v>
      </c>
      <c r="V2578" t="str">
        <v>309ASY INV-PTS SALES</v>
      </c>
      <c r="W2578">
        <v>0</v>
      </c>
      <c r="X2578" t="str">
        <v>北京快捷通20190730</v>
      </c>
      <c r="Y2578">
        <v>716592</v>
      </c>
      <c r="Z2578" t="str">
        <v>北京快捷通电子有限公司</v>
      </c>
      <c r="AA2578">
        <v>0</v>
      </c>
      <c r="AB2578">
        <v>2019</v>
      </c>
      <c r="AC2578">
        <v>8</v>
      </c>
      <c r="AD2578" t="str">
        <v>Q2</v>
      </c>
      <c r="AE2578" t="str">
        <v>FY19/20</v>
      </c>
      <c r="AF2578" t="str">
        <v>NORTH</v>
      </c>
    </row>
    <row r="2579" spans="1:32">
      <c r="A2579" t="str">
        <v>ESHL</v>
      </c>
      <c r="B2579" t="str">
        <v>SHA</v>
      </c>
      <c r="C2579" t="str">
        <v>SPARES/OTHER</v>
      </c>
      <c r="D2579" s="4">
        <v>43691</v>
      </c>
      <c r="E2579" t="str">
        <v>YAMAHA</v>
      </c>
      <c r="F2579">
        <v>14103522</v>
      </c>
      <c r="G2579">
        <v>43691</v>
      </c>
      <c r="H2579" t="str">
        <v>YMCT|KHY-M712S-A0</v>
      </c>
      <c r="I2579" t="str">
        <v>SHAFT 2 SPARE</v>
      </c>
      <c r="J2579">
        <v>2</v>
      </c>
      <c r="K2579">
        <v>2</v>
      </c>
      <c r="L2579">
        <v>7562.83</v>
      </c>
      <c r="M2579" t="str">
        <v>CNY</v>
      </c>
      <c r="N2579">
        <v>1.135</v>
      </c>
      <c r="O2579">
        <v>7562.83</v>
      </c>
      <c r="P2579">
        <v>8583.8120500000005</v>
      </c>
      <c r="Q2579" t="str">
        <v>C66SHA-SERVICE GROUP</v>
      </c>
      <c r="R2579" t="str">
        <v xml:space="preserve">Changzhou Tongbao Photo-electricity Manufacturing </v>
      </c>
      <c r="S2579" t="str">
        <v>Same</v>
      </c>
      <c r="T2579">
        <v>905017</v>
      </c>
      <c r="U2579">
        <v>3882</v>
      </c>
      <c r="V2579" t="str">
        <v>309ASY INV-PTS SALES</v>
      </c>
      <c r="W2579">
        <v>0</v>
      </c>
      <c r="X2579">
        <v>0</v>
      </c>
      <c r="Y2579">
        <v>716916</v>
      </c>
      <c r="Z2579" t="str">
        <v>常州通宝光电股份有限公司</v>
      </c>
      <c r="AA2579">
        <v>0</v>
      </c>
      <c r="AB2579">
        <v>2019</v>
      </c>
      <c r="AC2579">
        <v>8</v>
      </c>
      <c r="AD2579" t="str">
        <v>Q2</v>
      </c>
      <c r="AE2579" t="str">
        <v>FY19/20</v>
      </c>
      <c r="AF2579" t="str">
        <v>EAST</v>
      </c>
    </row>
    <row r="2580" spans="1:32">
      <c r="A2580" t="str">
        <v>ESHL</v>
      </c>
      <c r="B2580" t="str">
        <v>SHA</v>
      </c>
      <c r="C2580" t="str">
        <v>SPARES/OTHER</v>
      </c>
      <c r="D2580" s="4">
        <v>43691</v>
      </c>
      <c r="E2580" t="str">
        <v>YAMAHA</v>
      </c>
      <c r="F2580">
        <v>14103523</v>
      </c>
      <c r="G2580">
        <v>43691</v>
      </c>
      <c r="H2580" t="str">
        <v>YMCT|KHN-M66K0-10</v>
      </c>
      <c r="I2580" t="str">
        <v>HNS X-FLEX H.PWR BC</v>
      </c>
      <c r="J2580">
        <v>1</v>
      </c>
      <c r="K2580">
        <v>1</v>
      </c>
      <c r="L2580">
        <v>415.04</v>
      </c>
      <c r="M2580" t="str">
        <v>CNY</v>
      </c>
      <c r="N2580">
        <v>1.135</v>
      </c>
      <c r="O2580">
        <v>415.04</v>
      </c>
      <c r="P2580">
        <v>471.07040000000001</v>
      </c>
      <c r="Q2580" t="str">
        <v>C66SHA-SERVICE GROUP</v>
      </c>
      <c r="R2580" t="str">
        <v>ZHEJIANG CHINT ELECTRICS CO.,LTD</v>
      </c>
      <c r="S2580" t="str">
        <v>Same</v>
      </c>
      <c r="T2580">
        <v>905018</v>
      </c>
      <c r="U2580">
        <v>231</v>
      </c>
      <c r="V2580" t="str">
        <v>309ASY INV-PTS SALES</v>
      </c>
      <c r="W2580">
        <v>0</v>
      </c>
      <c r="X2580">
        <v>0</v>
      </c>
      <c r="Y2580">
        <v>716921</v>
      </c>
      <c r="Z2580" t="str">
        <v>浙江正泰电器股份有限公司</v>
      </c>
      <c r="AA2580">
        <v>0</v>
      </c>
      <c r="AB2580">
        <v>2019</v>
      </c>
      <c r="AC2580">
        <v>8</v>
      </c>
      <c r="AD2580" t="str">
        <v>Q2</v>
      </c>
      <c r="AE2580" t="str">
        <v>FY19/20</v>
      </c>
      <c r="AF2580" t="str">
        <v>EAST</v>
      </c>
    </row>
    <row r="2581" spans="1:32">
      <c r="A2581" t="str">
        <v>ESHL</v>
      </c>
      <c r="B2581" t="str">
        <v>SHA</v>
      </c>
      <c r="C2581" t="str">
        <v>SPARES/OTHER</v>
      </c>
      <c r="D2581" s="4">
        <v>43691</v>
      </c>
      <c r="E2581" t="str">
        <v>YAMAHA</v>
      </c>
      <c r="F2581">
        <v>14103523</v>
      </c>
      <c r="G2581">
        <v>43691</v>
      </c>
      <c r="H2581" t="str">
        <v>YMCT|KHN-M66BK-11</v>
      </c>
      <c r="I2581" t="str">
        <v>HNS X-FLEX SRV BC</v>
      </c>
      <c r="J2581">
        <v>1</v>
      </c>
      <c r="K2581">
        <v>1</v>
      </c>
      <c r="L2581">
        <v>1473.45</v>
      </c>
      <c r="M2581" t="str">
        <v>CNY</v>
      </c>
      <c r="N2581">
        <v>1.135</v>
      </c>
      <c r="O2581">
        <v>1473.45</v>
      </c>
      <c r="P2581">
        <v>1672.3657500000002</v>
      </c>
      <c r="Q2581" t="str">
        <v>C66SHA-SERVICE GROUP</v>
      </c>
      <c r="R2581" t="str">
        <v>ZHEJIANG CHINT ELECTRICS CO.,LTD</v>
      </c>
      <c r="S2581" t="str">
        <v>Same</v>
      </c>
      <c r="T2581">
        <v>905018</v>
      </c>
      <c r="U2581">
        <v>818</v>
      </c>
      <c r="V2581" t="str">
        <v>309ASY INV-PTS SALES</v>
      </c>
      <c r="W2581">
        <v>0</v>
      </c>
      <c r="X2581">
        <v>0</v>
      </c>
      <c r="Y2581">
        <v>716921</v>
      </c>
      <c r="Z2581" t="str">
        <v>浙江正泰电器股份有限公司</v>
      </c>
      <c r="AA2581">
        <v>0</v>
      </c>
      <c r="AB2581">
        <v>2019</v>
      </c>
      <c r="AC2581">
        <v>8</v>
      </c>
      <c r="AD2581" t="str">
        <v>Q2</v>
      </c>
      <c r="AE2581" t="str">
        <v>FY19/20</v>
      </c>
      <c r="AF2581" t="str">
        <v>EAST</v>
      </c>
    </row>
    <row r="2582" spans="1:32">
      <c r="A2582" t="str">
        <v>ESHL</v>
      </c>
      <c r="B2582" t="str">
        <v>SHA</v>
      </c>
      <c r="C2582" t="str">
        <v>FEEDER</v>
      </c>
      <c r="D2582" s="4">
        <v>43692</v>
      </c>
      <c r="E2582" t="str">
        <v>YAMAHA</v>
      </c>
      <c r="F2582">
        <v>14103524</v>
      </c>
      <c r="G2582">
        <v>43692</v>
      </c>
      <c r="H2582" t="str">
        <v>YMCT|KHJ-MC700-00</v>
      </c>
      <c r="I2582" t="str">
        <v>SS TAPE FEEDER 56mm</v>
      </c>
      <c r="J2582">
        <v>1</v>
      </c>
      <c r="K2582">
        <v>1</v>
      </c>
      <c r="L2582">
        <v>8654.8700000000008</v>
      </c>
      <c r="M2582" t="str">
        <v>CNY</v>
      </c>
      <c r="N2582">
        <v>1.135</v>
      </c>
      <c r="O2582">
        <v>8654.8700000000008</v>
      </c>
      <c r="P2582">
        <v>9823.2774500000014</v>
      </c>
      <c r="Q2582" t="str">
        <v>C66SHA-SERVICE GROUP</v>
      </c>
      <c r="R2582" t="str">
        <v>Fujian Kaisida Electronic Co.,Ltd</v>
      </c>
      <c r="S2582" t="str">
        <v>Same</v>
      </c>
      <c r="T2582">
        <v>905019</v>
      </c>
      <c r="U2582">
        <v>7163.59</v>
      </c>
      <c r="V2582" t="str">
        <v>309ASY INV-PTS SALES</v>
      </c>
      <c r="W2582">
        <v>0</v>
      </c>
      <c r="X2582">
        <v>0</v>
      </c>
      <c r="Y2582">
        <v>717172</v>
      </c>
      <c r="Z2582" t="str">
        <v>福建凯思达电子有限公司</v>
      </c>
      <c r="AA2582">
        <v>0</v>
      </c>
      <c r="AB2582">
        <v>2019</v>
      </c>
      <c r="AC2582">
        <v>8</v>
      </c>
      <c r="AD2582" t="str">
        <v>Q2</v>
      </c>
      <c r="AE2582" t="str">
        <v>FY19/20</v>
      </c>
      <c r="AF2582" t="str">
        <v>EAST</v>
      </c>
    </row>
    <row r="2583" spans="1:32">
      <c r="A2583" t="str">
        <v>ESHL</v>
      </c>
      <c r="B2583" t="str">
        <v>SHA</v>
      </c>
      <c r="C2583" t="str">
        <v>SPARES/OTHER</v>
      </c>
      <c r="D2583" s="4">
        <v>43693</v>
      </c>
      <c r="E2583" t="str">
        <v>YAMAHA</v>
      </c>
      <c r="F2583">
        <v>14103525</v>
      </c>
      <c r="G2583">
        <v>43693</v>
      </c>
      <c r="H2583" t="str">
        <v>YMCT|KKE-M9127-00</v>
      </c>
      <c r="I2583" t="str">
        <v>BELT 1 CONVEYOR</v>
      </c>
      <c r="J2583">
        <v>4</v>
      </c>
      <c r="K2583">
        <v>4</v>
      </c>
      <c r="L2583">
        <v>644.25</v>
      </c>
      <c r="M2583" t="str">
        <v>CNY</v>
      </c>
      <c r="N2583">
        <v>1.135</v>
      </c>
      <c r="O2583">
        <v>644.25</v>
      </c>
      <c r="P2583">
        <v>731.22375</v>
      </c>
      <c r="Q2583" t="str">
        <v>C66SHA-SERVICE GROUP</v>
      </c>
      <c r="R2583" t="str">
        <v>ZHEJIANG CHINT ELECTRICS CO.,LTD</v>
      </c>
      <c r="S2583" t="str">
        <v>Same</v>
      </c>
      <c r="T2583">
        <v>905020</v>
      </c>
      <c r="U2583">
        <v>360</v>
      </c>
      <c r="V2583" t="str">
        <v>309ASY INV-PTS SALES</v>
      </c>
      <c r="W2583">
        <v>0</v>
      </c>
      <c r="X2583">
        <v>0</v>
      </c>
      <c r="Y2583">
        <v>717179</v>
      </c>
      <c r="Z2583" t="str">
        <v>浙江正泰电器股份有限公司</v>
      </c>
      <c r="AA2583">
        <v>0</v>
      </c>
      <c r="AB2583">
        <v>2019</v>
      </c>
      <c r="AC2583">
        <v>8</v>
      </c>
      <c r="AD2583" t="str">
        <v>Q2</v>
      </c>
      <c r="AE2583" t="str">
        <v>FY19/20</v>
      </c>
      <c r="AF2583" t="str">
        <v>EAST</v>
      </c>
    </row>
    <row r="2584" spans="1:32">
      <c r="A2584" t="str">
        <v>ESHL</v>
      </c>
      <c r="B2584" t="str">
        <v>SHA</v>
      </c>
      <c r="C2584" t="str">
        <v>SPARES/OTHER</v>
      </c>
      <c r="D2584" s="4">
        <v>43693</v>
      </c>
      <c r="E2584" t="str">
        <v>YAMAHA</v>
      </c>
      <c r="F2584">
        <v>14103525</v>
      </c>
      <c r="G2584">
        <v>43693</v>
      </c>
      <c r="H2584" t="str">
        <v>YMCT|KKE-M919R-00</v>
      </c>
      <c r="I2584" t="str">
        <v>BELT CONVEYOR</v>
      </c>
      <c r="J2584">
        <v>5</v>
      </c>
      <c r="K2584">
        <v>5</v>
      </c>
      <c r="L2584">
        <v>601.77</v>
      </c>
      <c r="M2584" t="str">
        <v>CNY</v>
      </c>
      <c r="N2584">
        <v>1.135</v>
      </c>
      <c r="O2584">
        <v>601.77</v>
      </c>
      <c r="P2584">
        <v>683.00895000000003</v>
      </c>
      <c r="Q2584" t="str">
        <v>C66SHA-SERVICE GROUP</v>
      </c>
      <c r="R2584" t="str">
        <v>ZHEJIANG CHINT ELECTRICS CO.,LTD</v>
      </c>
      <c r="S2584" t="str">
        <v>Same</v>
      </c>
      <c r="T2584">
        <v>905020</v>
      </c>
      <c r="U2584">
        <v>335</v>
      </c>
      <c r="V2584" t="str">
        <v>309ASY INV-PTS SALES</v>
      </c>
      <c r="W2584">
        <v>0</v>
      </c>
      <c r="X2584">
        <v>0</v>
      </c>
      <c r="Y2584">
        <v>717179</v>
      </c>
      <c r="Z2584" t="str">
        <v>浙江正泰电器股份有限公司</v>
      </c>
      <c r="AA2584">
        <v>0</v>
      </c>
      <c r="AB2584">
        <v>2019</v>
      </c>
      <c r="AC2584">
        <v>8</v>
      </c>
      <c r="AD2584" t="str">
        <v>Q2</v>
      </c>
      <c r="AE2584" t="str">
        <v>FY19/20</v>
      </c>
      <c r="AF2584" t="str">
        <v>EAST</v>
      </c>
    </row>
    <row r="2585" spans="1:32">
      <c r="A2585" t="str">
        <v>ESHL</v>
      </c>
      <c r="B2585" t="str">
        <v>SHA</v>
      </c>
      <c r="C2585" t="str">
        <v>SPARES/OTHER</v>
      </c>
      <c r="D2585" s="4">
        <v>43693</v>
      </c>
      <c r="E2585" t="str">
        <v>YAMAHA</v>
      </c>
      <c r="F2585">
        <v>14103526</v>
      </c>
      <c r="G2585">
        <v>43693</v>
      </c>
      <c r="H2585" t="str">
        <v>YMCT|KLV-M653X-00</v>
      </c>
      <c r="I2585" t="str">
        <v>SENS. CL WAIT ASSY</v>
      </c>
      <c r="J2585">
        <v>1</v>
      </c>
      <c r="K2585">
        <v>1</v>
      </c>
      <c r="L2585">
        <v>378.76</v>
      </c>
      <c r="M2585" t="str">
        <v>CNY</v>
      </c>
      <c r="N2585">
        <v>1.135</v>
      </c>
      <c r="O2585">
        <v>378.76</v>
      </c>
      <c r="P2585">
        <v>429.89260000000002</v>
      </c>
      <c r="Q2585" t="str">
        <v>C66SHA-SERVICE GROUP</v>
      </c>
      <c r="R2585" t="str">
        <v>Zhejiang Yilida Ventilator Co. Ltd</v>
      </c>
      <c r="S2585" t="str">
        <v>Same</v>
      </c>
      <c r="T2585">
        <v>905021</v>
      </c>
      <c r="U2585">
        <v>210</v>
      </c>
      <c r="V2585" t="str">
        <v>309ASY INV-PTS SALES</v>
      </c>
      <c r="W2585">
        <v>0</v>
      </c>
      <c r="X2585">
        <v>0</v>
      </c>
      <c r="Y2585">
        <v>717185</v>
      </c>
      <c r="Z2585" t="str">
        <v>浙江亿利达科技有限公司</v>
      </c>
      <c r="AA2585">
        <v>0</v>
      </c>
      <c r="AB2585">
        <v>2019</v>
      </c>
      <c r="AC2585">
        <v>8</v>
      </c>
      <c r="AD2585" t="str">
        <v>Q2</v>
      </c>
      <c r="AE2585" t="str">
        <v>FY19/20</v>
      </c>
      <c r="AF2585" t="str">
        <v>EAST</v>
      </c>
    </row>
    <row r="2586" spans="1:32">
      <c r="A2586" t="str">
        <v>ESHL</v>
      </c>
      <c r="B2586" t="str">
        <v>SHA</v>
      </c>
      <c r="C2586" t="str">
        <v>SPARES/OTHER</v>
      </c>
      <c r="D2586" s="4">
        <v>43693</v>
      </c>
      <c r="E2586" t="str">
        <v>YAMAHA</v>
      </c>
      <c r="F2586">
        <v>14103527</v>
      </c>
      <c r="G2586">
        <v>43693</v>
      </c>
      <c r="H2586" t="str">
        <v>YMCT|TOK433</v>
      </c>
      <c r="I2586" t="str">
        <v>YSi-V TOK433,  TRACEABILITY FOR YSi-V</v>
      </c>
      <c r="J2586">
        <v>1</v>
      </c>
      <c r="K2586">
        <v>1</v>
      </c>
      <c r="L2586">
        <v>20888.5</v>
      </c>
      <c r="M2586" t="str">
        <v>CNY</v>
      </c>
      <c r="N2586">
        <v>1.135</v>
      </c>
      <c r="O2586">
        <v>20888.5</v>
      </c>
      <c r="P2586">
        <v>23708.447499999998</v>
      </c>
      <c r="Q2586" t="str">
        <v>C66SHA-SERVICE GROUP</v>
      </c>
      <c r="R2586" t="str">
        <v>Zhejiang Yilida Ventilator Co. Ltd</v>
      </c>
      <c r="S2586" t="str">
        <v>Same</v>
      </c>
      <c r="T2586">
        <v>905022</v>
      </c>
      <c r="U2586">
        <v>9310</v>
      </c>
      <c r="V2586" t="str">
        <v>309ASY INV-PTS SALES</v>
      </c>
      <c r="W2586">
        <v>0</v>
      </c>
      <c r="X2586">
        <v>0</v>
      </c>
      <c r="Y2586">
        <v>717187</v>
      </c>
      <c r="Z2586" t="str">
        <v>浙江亿利达科技有限公司</v>
      </c>
      <c r="AA2586">
        <v>0</v>
      </c>
      <c r="AB2586">
        <v>2019</v>
      </c>
      <c r="AC2586">
        <v>8</v>
      </c>
      <c r="AD2586" t="str">
        <v>Q2</v>
      </c>
      <c r="AE2586" t="str">
        <v>FY19/20</v>
      </c>
      <c r="AF2586" t="str">
        <v>EAST</v>
      </c>
    </row>
    <row r="2587" spans="1:32">
      <c r="A2587" t="str">
        <v>ESHL</v>
      </c>
      <c r="B2587" t="str">
        <v>SHA</v>
      </c>
      <c r="C2587" t="str">
        <v>SPARES/OTHER</v>
      </c>
      <c r="D2587" s="4">
        <v>43693</v>
      </c>
      <c r="E2587" t="str">
        <v>YAMAHA</v>
      </c>
      <c r="F2587">
        <v>14103528</v>
      </c>
      <c r="G2587">
        <v>43693</v>
      </c>
      <c r="H2587" t="str">
        <v>YMCT|KHJ-MC145-01</v>
      </c>
      <c r="I2587" t="str">
        <v>LEVER TAPE GUIDE F</v>
      </c>
      <c r="J2587">
        <v>50</v>
      </c>
      <c r="K2587">
        <v>50</v>
      </c>
      <c r="L2587">
        <v>1725.66</v>
      </c>
      <c r="M2587" t="str">
        <v>CNY</v>
      </c>
      <c r="N2587">
        <v>1.135</v>
      </c>
      <c r="O2587">
        <v>1725.66</v>
      </c>
      <c r="P2587">
        <v>1958.6241</v>
      </c>
      <c r="Q2587" t="str">
        <v>C66SHA-SERVICE GROUP</v>
      </c>
      <c r="R2587" t="str">
        <v>Quansheng Electronics Co., Ltd.</v>
      </c>
      <c r="S2587" t="str">
        <v>Same</v>
      </c>
      <c r="T2587">
        <v>905023</v>
      </c>
      <c r="U2587">
        <v>950</v>
      </c>
      <c r="V2587" t="str">
        <v>309ASY INV-PTS SALES</v>
      </c>
      <c r="W2587">
        <v>0</v>
      </c>
      <c r="X2587">
        <v>0</v>
      </c>
      <c r="Y2587">
        <v>717196</v>
      </c>
      <c r="Z2587" t="str">
        <v>福建泉盛电子有限公司</v>
      </c>
      <c r="AA2587">
        <v>0</v>
      </c>
      <c r="AB2587">
        <v>2019</v>
      </c>
      <c r="AC2587">
        <v>8</v>
      </c>
      <c r="AD2587" t="str">
        <v>Q2</v>
      </c>
      <c r="AE2587" t="str">
        <v>FY19/20</v>
      </c>
      <c r="AF2587" t="str">
        <v>EAST</v>
      </c>
    </row>
    <row r="2588" spans="1:32">
      <c r="A2588" t="str">
        <v>ESHL</v>
      </c>
      <c r="B2588" t="str">
        <v>SHA</v>
      </c>
      <c r="C2588" t="str">
        <v>SPARES/OTHER</v>
      </c>
      <c r="D2588" s="4">
        <v>43693</v>
      </c>
      <c r="E2588" t="str">
        <v>YAMAHA</v>
      </c>
      <c r="F2588">
        <v>14103528</v>
      </c>
      <c r="G2588">
        <v>43693</v>
      </c>
      <c r="H2588" t="str">
        <v>YMCT|KHJ-MC245-01</v>
      </c>
      <c r="I2588" t="str">
        <v>LEVER TAPE GUIDE F</v>
      </c>
      <c r="J2588">
        <v>20</v>
      </c>
      <c r="K2588">
        <v>20</v>
      </c>
      <c r="L2588">
        <v>3362.83</v>
      </c>
      <c r="M2588" t="str">
        <v>CNY</v>
      </c>
      <c r="N2588">
        <v>1.135</v>
      </c>
      <c r="O2588">
        <v>3362.83</v>
      </c>
      <c r="P2588">
        <v>3816.81205</v>
      </c>
      <c r="Q2588" t="str">
        <v>C66SHA-SERVICE GROUP</v>
      </c>
      <c r="R2588" t="str">
        <v>Quansheng Electronics Co., Ltd.</v>
      </c>
      <c r="S2588" t="str">
        <v>Same</v>
      </c>
      <c r="T2588">
        <v>905023</v>
      </c>
      <c r="U2588">
        <v>1800</v>
      </c>
      <c r="V2588" t="str">
        <v>309ASY INV-PTS SALES</v>
      </c>
      <c r="W2588">
        <v>0</v>
      </c>
      <c r="X2588">
        <v>0</v>
      </c>
      <c r="Y2588">
        <v>717196</v>
      </c>
      <c r="Z2588" t="str">
        <v>福建泉盛电子有限公司</v>
      </c>
      <c r="AA2588">
        <v>0</v>
      </c>
      <c r="AB2588">
        <v>2019</v>
      </c>
      <c r="AC2588">
        <v>8</v>
      </c>
      <c r="AD2588" t="str">
        <v>Q2</v>
      </c>
      <c r="AE2588" t="str">
        <v>FY19/20</v>
      </c>
      <c r="AF2588" t="str">
        <v>EAST</v>
      </c>
    </row>
    <row r="2589" spans="1:32">
      <c r="A2589" t="str">
        <v>ESHL</v>
      </c>
      <c r="B2589" t="str">
        <v>SHA</v>
      </c>
      <c r="C2589" t="str">
        <v>SPARES/OTHER</v>
      </c>
      <c r="D2589" s="4">
        <v>43693</v>
      </c>
      <c r="E2589" t="str">
        <v>YAMAHA</v>
      </c>
      <c r="F2589">
        <v>14103528</v>
      </c>
      <c r="G2589">
        <v>43693</v>
      </c>
      <c r="H2589" t="str">
        <v>YMCT|KHJ-MC445-01</v>
      </c>
      <c r="I2589" t="str">
        <v>LEVER TAPE GUIDE F</v>
      </c>
      <c r="J2589">
        <v>10</v>
      </c>
      <c r="K2589">
        <v>10</v>
      </c>
      <c r="L2589">
        <v>2513.27</v>
      </c>
      <c r="M2589" t="str">
        <v>CNY</v>
      </c>
      <c r="N2589">
        <v>1.135</v>
      </c>
      <c r="O2589">
        <v>2513.27</v>
      </c>
      <c r="P2589">
        <v>2852.5614500000001</v>
      </c>
      <c r="Q2589" t="str">
        <v>C66SHA-SERVICE GROUP</v>
      </c>
      <c r="R2589" t="str">
        <v>Quansheng Electronics Co., Ltd.</v>
      </c>
      <c r="S2589" t="str">
        <v>Same</v>
      </c>
      <c r="T2589">
        <v>905023</v>
      </c>
      <c r="U2589">
        <v>1350</v>
      </c>
      <c r="V2589" t="str">
        <v>309ASY INV-PTS SALES</v>
      </c>
      <c r="W2589">
        <v>0</v>
      </c>
      <c r="X2589">
        <v>0</v>
      </c>
      <c r="Y2589">
        <v>717196</v>
      </c>
      <c r="Z2589" t="str">
        <v>福建泉盛电子有限公司</v>
      </c>
      <c r="AA2589">
        <v>0</v>
      </c>
      <c r="AB2589">
        <v>2019</v>
      </c>
      <c r="AC2589">
        <v>8</v>
      </c>
      <c r="AD2589" t="str">
        <v>Q2</v>
      </c>
      <c r="AE2589" t="str">
        <v>FY19/20</v>
      </c>
      <c r="AF2589" t="str">
        <v>EAST</v>
      </c>
    </row>
    <row r="2590" spans="1:32">
      <c r="A2590" t="str">
        <v>ESHL</v>
      </c>
      <c r="B2590" t="str">
        <v>SHA</v>
      </c>
      <c r="C2590" t="str">
        <v>SPARES/OTHER</v>
      </c>
      <c r="D2590" s="4">
        <v>43693</v>
      </c>
      <c r="E2590" t="str">
        <v>YAMAHA</v>
      </c>
      <c r="F2590">
        <v>14103528</v>
      </c>
      <c r="G2590">
        <v>43693</v>
      </c>
      <c r="H2590" t="str">
        <v>YMCT|KHJ-MC545-01</v>
      </c>
      <c r="I2590" t="str">
        <v>LEVER TAPE GUIDE F</v>
      </c>
      <c r="J2590">
        <v>10</v>
      </c>
      <c r="K2590">
        <v>10</v>
      </c>
      <c r="L2590">
        <v>2938.05</v>
      </c>
      <c r="M2590" t="str">
        <v>CNY</v>
      </c>
      <c r="N2590">
        <v>1.135</v>
      </c>
      <c r="O2590">
        <v>2938.05</v>
      </c>
      <c r="P2590">
        <v>3334.6867500000003</v>
      </c>
      <c r="Q2590" t="str">
        <v>C66SHA-SERVICE GROUP</v>
      </c>
      <c r="R2590" t="str">
        <v>Quansheng Electronics Co., Ltd.</v>
      </c>
      <c r="S2590" t="str">
        <v>Same</v>
      </c>
      <c r="T2590">
        <v>905023</v>
      </c>
      <c r="U2590">
        <v>1570</v>
      </c>
      <c r="V2590" t="str">
        <v>309ASY INV-PTS SALES</v>
      </c>
      <c r="W2590">
        <v>0</v>
      </c>
      <c r="X2590">
        <v>0</v>
      </c>
      <c r="Y2590">
        <v>717196</v>
      </c>
      <c r="Z2590" t="str">
        <v>福建泉盛电子有限公司</v>
      </c>
      <c r="AA2590">
        <v>0</v>
      </c>
      <c r="AB2590">
        <v>2019</v>
      </c>
      <c r="AC2590">
        <v>8</v>
      </c>
      <c r="AD2590" t="str">
        <v>Q2</v>
      </c>
      <c r="AE2590" t="str">
        <v>FY19/20</v>
      </c>
      <c r="AF2590" t="str">
        <v>EAST</v>
      </c>
    </row>
    <row r="2591" spans="1:32">
      <c r="A2591" t="str">
        <v>ESHL</v>
      </c>
      <c r="B2591" t="str">
        <v>SHA</v>
      </c>
      <c r="C2591" t="str">
        <v>SPARES/OTHER</v>
      </c>
      <c r="D2591" s="4">
        <v>43693</v>
      </c>
      <c r="E2591" t="str">
        <v>YAMAHA</v>
      </c>
      <c r="F2591">
        <v>14103528</v>
      </c>
      <c r="G2591">
        <v>43693</v>
      </c>
      <c r="H2591" t="str">
        <v>YMCT|KHJ-MC244-00</v>
      </c>
      <c r="I2591" t="str">
        <v>LEVER TAPE GUIDE R</v>
      </c>
      <c r="J2591">
        <v>30</v>
      </c>
      <c r="K2591">
        <v>30</v>
      </c>
      <c r="L2591">
        <v>637.16999999999996</v>
      </c>
      <c r="M2591" t="str">
        <v>CNY</v>
      </c>
      <c r="N2591">
        <v>1.135</v>
      </c>
      <c r="O2591">
        <v>637.16999999999996</v>
      </c>
      <c r="P2591">
        <v>723.18795</v>
      </c>
      <c r="Q2591" t="str">
        <v>C66SHA-SERVICE GROUP</v>
      </c>
      <c r="R2591" t="str">
        <v>Quansheng Electronics Co., Ltd.</v>
      </c>
      <c r="S2591" t="str">
        <v>Same</v>
      </c>
      <c r="T2591">
        <v>905023</v>
      </c>
      <c r="U2591">
        <v>330</v>
      </c>
      <c r="V2591" t="str">
        <v>309ASY INV-PTS SALES</v>
      </c>
      <c r="W2591">
        <v>0</v>
      </c>
      <c r="X2591">
        <v>0</v>
      </c>
      <c r="Y2591">
        <v>717196</v>
      </c>
      <c r="Z2591" t="str">
        <v>福建泉盛电子有限公司</v>
      </c>
      <c r="AA2591">
        <v>0</v>
      </c>
      <c r="AB2591">
        <v>2019</v>
      </c>
      <c r="AC2591">
        <v>8</v>
      </c>
      <c r="AD2591" t="str">
        <v>Q2</v>
      </c>
      <c r="AE2591" t="str">
        <v>FY19/20</v>
      </c>
      <c r="AF2591" t="str">
        <v>EAST</v>
      </c>
    </row>
    <row r="2592" spans="1:32">
      <c r="A2592" t="str">
        <v>ESHL</v>
      </c>
      <c r="B2592" t="str">
        <v>SHA</v>
      </c>
      <c r="C2592" t="str">
        <v>SPARES/OTHER</v>
      </c>
      <c r="D2592" s="4">
        <v>43693</v>
      </c>
      <c r="E2592" t="str">
        <v>YAMAHA</v>
      </c>
      <c r="F2592">
        <v>14103528</v>
      </c>
      <c r="G2592">
        <v>43693</v>
      </c>
      <c r="H2592" t="str">
        <v>YMCT|KHJ-MC147-02</v>
      </c>
      <c r="I2592" t="str">
        <v>SPRING TAPE GUIDE F</v>
      </c>
      <c r="J2592">
        <v>10</v>
      </c>
      <c r="K2592">
        <v>10</v>
      </c>
      <c r="L2592">
        <v>44.25</v>
      </c>
      <c r="M2592" t="str">
        <v>CNY</v>
      </c>
      <c r="N2592">
        <v>1.135</v>
      </c>
      <c r="O2592">
        <v>44.25</v>
      </c>
      <c r="P2592">
        <v>50.223750000000003</v>
      </c>
      <c r="Q2592" t="str">
        <v>C66SHA-SERVICE GROUP</v>
      </c>
      <c r="R2592" t="str">
        <v>Quansheng Electronics Co., Ltd.</v>
      </c>
      <c r="S2592" t="str">
        <v>Same</v>
      </c>
      <c r="T2592">
        <v>905023</v>
      </c>
      <c r="U2592">
        <v>10</v>
      </c>
      <c r="V2592" t="str">
        <v>309ASY INV-PTS SALES</v>
      </c>
      <c r="W2592">
        <v>0</v>
      </c>
      <c r="X2592">
        <v>0</v>
      </c>
      <c r="Y2592">
        <v>717196</v>
      </c>
      <c r="Z2592" t="str">
        <v>福建泉盛电子有限公司</v>
      </c>
      <c r="AA2592">
        <v>0</v>
      </c>
      <c r="AB2592">
        <v>2019</v>
      </c>
      <c r="AC2592">
        <v>8</v>
      </c>
      <c r="AD2592" t="str">
        <v>Q2</v>
      </c>
      <c r="AE2592" t="str">
        <v>FY19/20</v>
      </c>
      <c r="AF2592" t="str">
        <v>EAST</v>
      </c>
    </row>
    <row r="2593" spans="1:32">
      <c r="A2593" t="str">
        <v>ESHL</v>
      </c>
      <c r="B2593" t="str">
        <v>SHA</v>
      </c>
      <c r="C2593" t="str">
        <v>SPARES/OTHER</v>
      </c>
      <c r="D2593" s="4">
        <v>43693</v>
      </c>
      <c r="E2593" t="str">
        <v>YAMAHA</v>
      </c>
      <c r="F2593">
        <v>14103528</v>
      </c>
      <c r="G2593">
        <v>43693</v>
      </c>
      <c r="H2593" t="str">
        <v>YMCT|KHJ-MC146-02</v>
      </c>
      <c r="I2593" t="str">
        <v>SPRING TAPE GUIDE R</v>
      </c>
      <c r="J2593">
        <v>10</v>
      </c>
      <c r="K2593">
        <v>10</v>
      </c>
      <c r="L2593">
        <v>44.25</v>
      </c>
      <c r="M2593" t="str">
        <v>CNY</v>
      </c>
      <c r="N2593">
        <v>1.135</v>
      </c>
      <c r="O2593">
        <v>44.25</v>
      </c>
      <c r="P2593">
        <v>50.223750000000003</v>
      </c>
      <c r="Q2593" t="str">
        <v>C66SHA-SERVICE GROUP</v>
      </c>
      <c r="R2593" t="str">
        <v>Quansheng Electronics Co., Ltd.</v>
      </c>
      <c r="S2593" t="str">
        <v>Same</v>
      </c>
      <c r="T2593">
        <v>905023</v>
      </c>
      <c r="U2593">
        <v>10</v>
      </c>
      <c r="V2593" t="str">
        <v>309ASY INV-PTS SALES</v>
      </c>
      <c r="W2593">
        <v>0</v>
      </c>
      <c r="X2593">
        <v>0</v>
      </c>
      <c r="Y2593">
        <v>717196</v>
      </c>
      <c r="Z2593" t="str">
        <v>福建泉盛电子有限公司</v>
      </c>
      <c r="AA2593">
        <v>0</v>
      </c>
      <c r="AB2593">
        <v>2019</v>
      </c>
      <c r="AC2593">
        <v>8</v>
      </c>
      <c r="AD2593" t="str">
        <v>Q2</v>
      </c>
      <c r="AE2593" t="str">
        <v>FY19/20</v>
      </c>
      <c r="AF2593" t="str">
        <v>EAST</v>
      </c>
    </row>
    <row r="2594" spans="1:32">
      <c r="A2594" t="str">
        <v>ESHL</v>
      </c>
      <c r="B2594" t="str">
        <v>SHA</v>
      </c>
      <c r="C2594" t="str">
        <v>SPARES/OTHER</v>
      </c>
      <c r="D2594" s="4">
        <v>43693</v>
      </c>
      <c r="E2594" t="str">
        <v>YAMAHA</v>
      </c>
      <c r="F2594">
        <v>14103528</v>
      </c>
      <c r="G2594">
        <v>43693</v>
      </c>
      <c r="H2594" t="str">
        <v>YMCT|KHJ-MC16E-00</v>
      </c>
      <c r="I2594" t="str">
        <v>SPRING P/O LEVER</v>
      </c>
      <c r="J2594">
        <v>30</v>
      </c>
      <c r="K2594">
        <v>30</v>
      </c>
      <c r="L2594">
        <v>504.42</v>
      </c>
      <c r="M2594" t="str">
        <v>CNY</v>
      </c>
      <c r="N2594">
        <v>1.135</v>
      </c>
      <c r="O2594">
        <v>504.42</v>
      </c>
      <c r="P2594">
        <v>572.51670000000001</v>
      </c>
      <c r="Q2594" t="str">
        <v>C66SHA-SERVICE GROUP</v>
      </c>
      <c r="R2594" t="str">
        <v>Quansheng Electronics Co., Ltd.</v>
      </c>
      <c r="S2594" t="str">
        <v>Same</v>
      </c>
      <c r="T2594">
        <v>905023</v>
      </c>
      <c r="U2594">
        <v>270</v>
      </c>
      <c r="V2594" t="str">
        <v>309ASY INV-PTS SALES</v>
      </c>
      <c r="W2594">
        <v>0</v>
      </c>
      <c r="X2594">
        <v>0</v>
      </c>
      <c r="Y2594">
        <v>717196</v>
      </c>
      <c r="Z2594" t="str">
        <v>福建泉盛电子有限公司</v>
      </c>
      <c r="AA2594">
        <v>0</v>
      </c>
      <c r="AB2594">
        <v>2019</v>
      </c>
      <c r="AC2594">
        <v>8</v>
      </c>
      <c r="AD2594" t="str">
        <v>Q2</v>
      </c>
      <c r="AE2594" t="str">
        <v>FY19/20</v>
      </c>
      <c r="AF2594" t="str">
        <v>EAST</v>
      </c>
    </row>
    <row r="2595" spans="1:32">
      <c r="A2595" t="str">
        <v>ESHL</v>
      </c>
      <c r="B2595" t="str">
        <v>SZX</v>
      </c>
      <c r="C2595" t="str">
        <v>SERVICE_CHARGE</v>
      </c>
      <c r="D2595" s="4">
        <v>43696</v>
      </c>
      <c r="E2595" t="str">
        <v>YAMAHA</v>
      </c>
      <c r="F2595">
        <v>12101047</v>
      </c>
      <c r="G2595">
        <v>43696</v>
      </c>
      <c r="H2595" t="str">
        <v>YMCT|REPAIR CHARGE</v>
      </c>
      <c r="I2595" t="str">
        <v>REPAIR CHARGE</v>
      </c>
      <c r="J2595">
        <v>1</v>
      </c>
      <c r="K2595">
        <v>1</v>
      </c>
      <c r="L2595">
        <v>4867.26</v>
      </c>
      <c r="M2595" t="str">
        <v>CNY</v>
      </c>
      <c r="N2595">
        <v>1.135</v>
      </c>
      <c r="O2595">
        <v>4867.26</v>
      </c>
      <c r="P2595">
        <v>5524.3401000000003</v>
      </c>
      <c r="Q2595" t="str">
        <v>C66SZX-SMT SERVICE</v>
      </c>
      <c r="R2595" t="str">
        <v>JiangXi Netis Technology Co., Ltd.</v>
      </c>
      <c r="S2595" t="str">
        <v>Same</v>
      </c>
      <c r="T2595">
        <v>905029</v>
      </c>
      <c r="U2595">
        <v>0</v>
      </c>
      <c r="V2595" t="str">
        <v>309ASY INV-NON-CON</v>
      </c>
      <c r="W2595">
        <v>0</v>
      </c>
      <c r="X2595">
        <v>4400010540</v>
      </c>
      <c r="Y2595">
        <v>0</v>
      </c>
      <c r="Z2595" t="str">
        <v>江西网是科技有限公司</v>
      </c>
      <c r="AA2595">
        <v>0</v>
      </c>
      <c r="AB2595">
        <v>2019</v>
      </c>
      <c r="AC2595">
        <v>8</v>
      </c>
      <c r="AD2595" t="str">
        <v>Q2</v>
      </c>
      <c r="AE2595" t="str">
        <v>FY19/20</v>
      </c>
      <c r="AF2595" t="str">
        <v>SOUTH</v>
      </c>
    </row>
    <row r="2596" spans="1:32">
      <c r="A2596" t="str">
        <v>ESHL</v>
      </c>
      <c r="B2596" t="str">
        <v>SZX</v>
      </c>
      <c r="C2596" t="str">
        <v>CONTRACT_FEE</v>
      </c>
      <c r="D2596" s="4">
        <v>43696</v>
      </c>
      <c r="E2596" t="str">
        <v>YAMAHA</v>
      </c>
      <c r="F2596">
        <v>13100133</v>
      </c>
      <c r="G2596">
        <v>43696</v>
      </c>
      <c r="H2596" t="str">
        <v>YMCT|SERVICE FEE</v>
      </c>
      <c r="I2596" t="str">
        <v>SERVICE CHARGE</v>
      </c>
      <c r="J2596">
        <v>4</v>
      </c>
      <c r="K2596">
        <v>4</v>
      </c>
      <c r="L2596">
        <v>15094.34</v>
      </c>
      <c r="M2596" t="str">
        <v>CNY</v>
      </c>
      <c r="N2596">
        <v>1.135</v>
      </c>
      <c r="O2596">
        <v>15094.34</v>
      </c>
      <c r="P2596">
        <v>17132.0759</v>
      </c>
      <c r="Q2596" t="str">
        <v>C66SZX-SMT SERVICE</v>
      </c>
      <c r="R2596" t="str">
        <v>GNSS Electronics Co., Ltd.</v>
      </c>
      <c r="S2596" t="str">
        <v>Same</v>
      </c>
      <c r="T2596">
        <v>905024</v>
      </c>
      <c r="U2596">
        <v>0</v>
      </c>
      <c r="V2596" t="str">
        <v>309ASY INV-CONTRACT</v>
      </c>
      <c r="W2596">
        <v>0</v>
      </c>
      <c r="X2596" t="str">
        <v>GNSS0022019072305</v>
      </c>
      <c r="Y2596">
        <v>0</v>
      </c>
      <c r="Z2596" t="str">
        <v>深圳全球星电子有限公司</v>
      </c>
      <c r="AA2596">
        <v>0</v>
      </c>
      <c r="AB2596">
        <v>2019</v>
      </c>
      <c r="AC2596">
        <v>8</v>
      </c>
      <c r="AD2596" t="str">
        <v>Q2</v>
      </c>
      <c r="AE2596" t="str">
        <v>FY19/20</v>
      </c>
      <c r="AF2596" t="str">
        <v>SOUTH</v>
      </c>
    </row>
    <row r="2597" spans="1:32">
      <c r="A2597" t="str">
        <v>ESHL</v>
      </c>
      <c r="B2597" t="str">
        <v>SZX</v>
      </c>
      <c r="C2597" t="str">
        <v>FEEDER</v>
      </c>
      <c r="D2597" s="4">
        <v>43696</v>
      </c>
      <c r="E2597" t="str">
        <v>YAMAHA</v>
      </c>
      <c r="F2597">
        <v>14103529</v>
      </c>
      <c r="G2597">
        <v>43696</v>
      </c>
      <c r="H2597" t="str">
        <v>YMCT|KHJ-MC400-00</v>
      </c>
      <c r="I2597" t="str">
        <v>SS TAPE FEEDER 24mm</v>
      </c>
      <c r="J2597">
        <v>1</v>
      </c>
      <c r="K2597">
        <v>1</v>
      </c>
      <c r="L2597">
        <v>4601.7700000000004</v>
      </c>
      <c r="M2597" t="str">
        <v>CNY</v>
      </c>
      <c r="N2597">
        <v>1.135</v>
      </c>
      <c r="O2597">
        <v>4601.7700000000004</v>
      </c>
      <c r="P2597">
        <v>5223.0089500000004</v>
      </c>
      <c r="Q2597" t="str">
        <v>C66SZX-SMT SERVICE</v>
      </c>
      <c r="R2597" t="str">
        <v>LONGOAL DISPLAY LTD</v>
      </c>
      <c r="S2597" t="str">
        <v>Same</v>
      </c>
      <c r="T2597">
        <v>905025</v>
      </c>
      <c r="U2597">
        <v>3800</v>
      </c>
      <c r="V2597" t="str">
        <v>309ASY INV-PTS SALES</v>
      </c>
      <c r="W2597">
        <v>0</v>
      </c>
      <c r="X2597" t="str">
        <v>D1907028(REV.A)</v>
      </c>
      <c r="Y2597">
        <v>717365</v>
      </c>
      <c r="Z2597" t="str">
        <v>佛山市顺德区龙高液晶有限公司</v>
      </c>
      <c r="AA2597">
        <v>0</v>
      </c>
      <c r="AB2597">
        <v>2019</v>
      </c>
      <c r="AC2597">
        <v>8</v>
      </c>
      <c r="AD2597" t="str">
        <v>Q2</v>
      </c>
      <c r="AE2597" t="str">
        <v>FY19/20</v>
      </c>
      <c r="AF2597" t="str">
        <v>SOUTH</v>
      </c>
    </row>
    <row r="2598" spans="1:32">
      <c r="A2598" t="str">
        <v>ESHL</v>
      </c>
      <c r="B2598" t="str">
        <v>SZX</v>
      </c>
      <c r="C2598" t="str">
        <v>SPARES/OTHER</v>
      </c>
      <c r="D2598" s="4">
        <v>43696</v>
      </c>
      <c r="E2598" t="str">
        <v>YAMAHA</v>
      </c>
      <c r="F2598">
        <v>14103530</v>
      </c>
      <c r="G2598">
        <v>43696</v>
      </c>
      <c r="H2598" t="str">
        <v>YMCT|KKE-M9127-00</v>
      </c>
      <c r="I2598" t="str">
        <v>BELT 1 CONVEYOR</v>
      </c>
      <c r="J2598">
        <v>2</v>
      </c>
      <c r="K2598">
        <v>2</v>
      </c>
      <c r="L2598">
        <v>283.19</v>
      </c>
      <c r="M2598" t="str">
        <v>CNY</v>
      </c>
      <c r="N2598">
        <v>1.135</v>
      </c>
      <c r="O2598">
        <v>283.19</v>
      </c>
      <c r="P2598">
        <v>321.42065000000002</v>
      </c>
      <c r="Q2598" t="str">
        <v>C66SZX-SMT SERVICE</v>
      </c>
      <c r="R2598" t="str">
        <v>Guangzhou Aevision Electronics Technology Co., Ltd</v>
      </c>
      <c r="S2598" t="str">
        <v>Same</v>
      </c>
      <c r="T2598">
        <v>905026</v>
      </c>
      <c r="U2598">
        <v>185.65</v>
      </c>
      <c r="V2598" t="str">
        <v>309ASY INV-PTS SALES</v>
      </c>
      <c r="W2598">
        <v>0</v>
      </c>
      <c r="X2598" t="str">
        <v>C66SZ190154</v>
      </c>
      <c r="Y2598">
        <v>717366</v>
      </c>
      <c r="Z2598" t="str">
        <v>广州美电恩智电子科技有限公司</v>
      </c>
      <c r="AA2598">
        <v>0</v>
      </c>
      <c r="AB2598">
        <v>2019</v>
      </c>
      <c r="AC2598">
        <v>8</v>
      </c>
      <c r="AD2598" t="str">
        <v>Q2</v>
      </c>
      <c r="AE2598" t="str">
        <v>FY19/20</v>
      </c>
      <c r="AF2598" t="str">
        <v>SOUTH</v>
      </c>
    </row>
    <row r="2599" spans="1:32">
      <c r="A2599" t="str">
        <v>ESHL</v>
      </c>
      <c r="B2599" t="str">
        <v>SZX</v>
      </c>
      <c r="C2599" t="str">
        <v>SPARES/OTHER</v>
      </c>
      <c r="D2599" s="4">
        <v>43696</v>
      </c>
      <c r="E2599" t="str">
        <v>YAMAHA</v>
      </c>
      <c r="F2599">
        <v>14103530</v>
      </c>
      <c r="G2599">
        <v>43696</v>
      </c>
      <c r="H2599" t="str">
        <v>YMCT|KKE-M919R-00</v>
      </c>
      <c r="I2599" t="str">
        <v>BELT CONVEYOR</v>
      </c>
      <c r="J2599">
        <v>2</v>
      </c>
      <c r="K2599">
        <v>2</v>
      </c>
      <c r="L2599">
        <v>212.39</v>
      </c>
      <c r="M2599" t="str">
        <v>CNY</v>
      </c>
      <c r="N2599">
        <v>1.135</v>
      </c>
      <c r="O2599">
        <v>212.39</v>
      </c>
      <c r="P2599">
        <v>241.06264999999999</v>
      </c>
      <c r="Q2599" t="str">
        <v>C66SZX-SMT SERVICE</v>
      </c>
      <c r="R2599" t="str">
        <v>Guangzhou Aevision Electronics Technology Co., Ltd</v>
      </c>
      <c r="S2599" t="str">
        <v>Same</v>
      </c>
      <c r="T2599">
        <v>905026</v>
      </c>
      <c r="U2599">
        <v>143.65</v>
      </c>
      <c r="V2599" t="str">
        <v>309ASY INV-PTS SALES</v>
      </c>
      <c r="W2599">
        <v>0</v>
      </c>
      <c r="X2599" t="str">
        <v>C66SZ190154</v>
      </c>
      <c r="Y2599">
        <v>717366</v>
      </c>
      <c r="Z2599" t="str">
        <v>广州美电恩智电子科技有限公司</v>
      </c>
      <c r="AA2599">
        <v>0</v>
      </c>
      <c r="AB2599">
        <v>2019</v>
      </c>
      <c r="AC2599">
        <v>8</v>
      </c>
      <c r="AD2599" t="str">
        <v>Q2</v>
      </c>
      <c r="AE2599" t="str">
        <v>FY19/20</v>
      </c>
      <c r="AF2599" t="str">
        <v>SOUTH</v>
      </c>
    </row>
    <row r="2600" spans="1:32">
      <c r="A2600" t="str">
        <v>ESHL</v>
      </c>
      <c r="B2600" t="str">
        <v>SZX</v>
      </c>
      <c r="C2600" t="str">
        <v>SPARES/OTHER</v>
      </c>
      <c r="D2600" s="4">
        <v>43696</v>
      </c>
      <c r="E2600" t="str">
        <v>YAMAHA</v>
      </c>
      <c r="F2600">
        <v>14103531</v>
      </c>
      <c r="G2600">
        <v>43696</v>
      </c>
      <c r="H2600" t="str">
        <v>YMCT|KHY-M4592-01</v>
      </c>
      <c r="I2600" t="str">
        <v>VAC SENSOR BOARD ASSY</v>
      </c>
      <c r="J2600">
        <v>1</v>
      </c>
      <c r="K2600">
        <v>1</v>
      </c>
      <c r="L2600">
        <v>2300.88</v>
      </c>
      <c r="M2600" t="str">
        <v>CNY</v>
      </c>
      <c r="N2600">
        <v>1.135</v>
      </c>
      <c r="O2600">
        <v>2300.88</v>
      </c>
      <c r="P2600">
        <v>2611.4988000000003</v>
      </c>
      <c r="Q2600" t="str">
        <v>C66SZX-SMT SERVICE</v>
      </c>
      <c r="R2600" t="str">
        <v>COLIGEN (CHINA) CORP</v>
      </c>
      <c r="S2600" t="str">
        <v>Same</v>
      </c>
      <c r="T2600">
        <v>905027</v>
      </c>
      <c r="U2600">
        <v>1422</v>
      </c>
      <c r="V2600" t="str">
        <v>309ASY INV-PTS SALES</v>
      </c>
      <c r="W2600">
        <v>0</v>
      </c>
      <c r="X2600" t="str">
        <v>PO-2019052301</v>
      </c>
      <c r="Y2600">
        <v>717421</v>
      </c>
      <c r="Z2600" t="str">
        <v>珠海上富电技股份有限公司</v>
      </c>
      <c r="AA2600">
        <v>0</v>
      </c>
      <c r="AB2600">
        <v>2019</v>
      </c>
      <c r="AC2600">
        <v>8</v>
      </c>
      <c r="AD2600" t="str">
        <v>Q2</v>
      </c>
      <c r="AE2600" t="str">
        <v>FY19/20</v>
      </c>
      <c r="AF2600" t="str">
        <v>SOUTH</v>
      </c>
    </row>
    <row r="2601" spans="1:32">
      <c r="A2601" t="str">
        <v>ESHL</v>
      </c>
      <c r="B2601" t="str">
        <v>SZX</v>
      </c>
      <c r="C2601" t="str">
        <v>SPARES/OTHER</v>
      </c>
      <c r="D2601" s="4">
        <v>43696</v>
      </c>
      <c r="E2601" t="str">
        <v>YAMAHA</v>
      </c>
      <c r="F2601">
        <v>14103532</v>
      </c>
      <c r="G2601">
        <v>43696</v>
      </c>
      <c r="H2601" t="str">
        <v>YMCT|KKE-M9180-00</v>
      </c>
      <c r="I2601" t="str">
        <v>LM RAIL&amp;BLOCK 15 720</v>
      </c>
      <c r="J2601">
        <v>1</v>
      </c>
      <c r="K2601">
        <v>1</v>
      </c>
      <c r="L2601">
        <v>2654.87</v>
      </c>
      <c r="M2601" t="str">
        <v>CNY</v>
      </c>
      <c r="N2601">
        <v>1.135</v>
      </c>
      <c r="O2601">
        <v>2654.87</v>
      </c>
      <c r="P2601">
        <v>3013.27745</v>
      </c>
      <c r="Q2601" t="str">
        <v>C66SZX-SMT SERVICE</v>
      </c>
      <c r="R2601" t="str">
        <v>JiangXi Netis Technology Co., Ltd.</v>
      </c>
      <c r="S2601" t="str">
        <v>Same</v>
      </c>
      <c r="T2601">
        <v>905028</v>
      </c>
      <c r="U2601">
        <v>1216</v>
      </c>
      <c r="V2601" t="str">
        <v>309ASY INV-PTS SALES</v>
      </c>
      <c r="W2601">
        <v>0</v>
      </c>
      <c r="X2601">
        <v>4400010540</v>
      </c>
      <c r="Y2601">
        <v>717434</v>
      </c>
      <c r="Z2601" t="str">
        <v>江西网是科技有限公司</v>
      </c>
      <c r="AA2601">
        <v>0</v>
      </c>
      <c r="AB2601">
        <v>2019</v>
      </c>
      <c r="AC2601">
        <v>8</v>
      </c>
      <c r="AD2601" t="str">
        <v>Q2</v>
      </c>
      <c r="AE2601" t="str">
        <v>FY19/20</v>
      </c>
      <c r="AF2601" t="str">
        <v>SOUTH</v>
      </c>
    </row>
    <row r="2602" spans="1:32">
      <c r="A2602" t="str">
        <v>ESHL</v>
      </c>
      <c r="B2602" t="str">
        <v>SZX</v>
      </c>
      <c r="C2602" t="str">
        <v>SPARES/OTHER</v>
      </c>
      <c r="D2602" s="4">
        <v>43698</v>
      </c>
      <c r="E2602" t="str">
        <v>OTHERS</v>
      </c>
      <c r="F2602">
        <v>14103533</v>
      </c>
      <c r="G2602">
        <v>43698</v>
      </c>
      <c r="H2602" t="str">
        <v>DEKI|215607</v>
      </c>
      <c r="I2602" t="str">
        <v>BOM ASSY. BOARD CLAMP FOIL 500MM (TXT)</v>
      </c>
      <c r="J2602">
        <v>2</v>
      </c>
      <c r="K2602">
        <v>2</v>
      </c>
      <c r="L2602">
        <v>4138.05</v>
      </c>
      <c r="M2602" t="str">
        <v>CNY</v>
      </c>
      <c r="N2602">
        <v>1.135</v>
      </c>
      <c r="O2602">
        <v>4138.05</v>
      </c>
      <c r="P2602">
        <v>4696.6867499999998</v>
      </c>
      <c r="Q2602" t="str">
        <v>C66SZX-SMT SERVICE</v>
      </c>
      <c r="R2602" t="str">
        <v>Guangzhou Jinghua Precision Optics Co.,Ltd.</v>
      </c>
      <c r="S2602" t="str">
        <v>Same</v>
      </c>
      <c r="T2602">
        <v>905031</v>
      </c>
      <c r="U2602">
        <v>3139.82</v>
      </c>
      <c r="V2602" t="str">
        <v>309ASY INV-PTS SALES</v>
      </c>
      <c r="W2602">
        <v>0</v>
      </c>
      <c r="X2602" t="str">
        <v>P00RD023986</v>
      </c>
      <c r="Y2602">
        <v>717636</v>
      </c>
      <c r="Z2602" t="str">
        <v>广州市晶华精密光学股份有限公司</v>
      </c>
      <c r="AA2602">
        <v>0</v>
      </c>
      <c r="AB2602">
        <v>2019</v>
      </c>
      <c r="AC2602">
        <v>8</v>
      </c>
      <c r="AD2602" t="str">
        <v>Q2</v>
      </c>
      <c r="AE2602" t="str">
        <v>FY19/20</v>
      </c>
      <c r="AF2602" t="str">
        <v>SOUTH</v>
      </c>
    </row>
    <row r="2603" spans="1:32">
      <c r="A2603" t="str">
        <v>ESHL</v>
      </c>
      <c r="B2603" t="str">
        <v>SZX</v>
      </c>
      <c r="C2603" t="str">
        <v>SPARES/OTHER</v>
      </c>
      <c r="D2603" s="4">
        <v>43698</v>
      </c>
      <c r="E2603" t="str">
        <v>HELLER</v>
      </c>
      <c r="F2603">
        <v>14103534</v>
      </c>
      <c r="G2603">
        <v>43698</v>
      </c>
      <c r="H2603" t="str">
        <v>HELI|595108</v>
      </c>
      <c r="I2603" t="str">
        <v>NIDEC MTR ASY,5",AIR,EXL,SVC</v>
      </c>
      <c r="J2603">
        <v>5</v>
      </c>
      <c r="K2603">
        <v>5</v>
      </c>
      <c r="L2603">
        <v>20553.099999999999</v>
      </c>
      <c r="M2603" t="str">
        <v>CNY</v>
      </c>
      <c r="N2603">
        <v>1.135</v>
      </c>
      <c r="O2603">
        <v>20553.099999999999</v>
      </c>
      <c r="P2603">
        <v>23327.768499999998</v>
      </c>
      <c r="Q2603" t="str">
        <v>C66SZX-SMT SERVICE</v>
      </c>
      <c r="R2603" t="str">
        <v>Providence Enterprise Limited</v>
      </c>
      <c r="S2603" t="str">
        <v>Same</v>
      </c>
      <c r="T2603">
        <v>905030</v>
      </c>
      <c r="U2603">
        <v>14675.44</v>
      </c>
      <c r="V2603" t="str">
        <v>309ASY INV-PTS SALES</v>
      </c>
      <c r="W2603">
        <v>0</v>
      </c>
      <c r="X2603" t="str">
        <v>TP19006748,TP19006248</v>
      </c>
      <c r="Y2603">
        <v>717628</v>
      </c>
      <c r="Z2603" t="str">
        <v>金进科技(深圳)有限公司</v>
      </c>
      <c r="AA2603">
        <v>0</v>
      </c>
      <c r="AB2603">
        <v>2019</v>
      </c>
      <c r="AC2603">
        <v>8</v>
      </c>
      <c r="AD2603" t="str">
        <v>Q2</v>
      </c>
      <c r="AE2603" t="str">
        <v>FY19/20</v>
      </c>
      <c r="AF2603" t="str">
        <v>SOUTH</v>
      </c>
    </row>
    <row r="2604" spans="1:32">
      <c r="A2604" t="str">
        <v>ESHL</v>
      </c>
      <c r="B2604" t="str">
        <v>SZX</v>
      </c>
      <c r="C2604" t="str">
        <v>SPARES/OTHER</v>
      </c>
      <c r="D2604" s="4">
        <v>43698</v>
      </c>
      <c r="E2604" t="str">
        <v>HELLER</v>
      </c>
      <c r="F2604">
        <v>14103534</v>
      </c>
      <c r="G2604">
        <v>43698</v>
      </c>
      <c r="H2604" t="str">
        <v>HELI|595108</v>
      </c>
      <c r="I2604" t="str">
        <v>NIDEC MTR ASY,5",AIR,EXL,SVC</v>
      </c>
      <c r="J2604">
        <v>4</v>
      </c>
      <c r="K2604">
        <v>4</v>
      </c>
      <c r="L2604">
        <v>13982.3</v>
      </c>
      <c r="M2604" t="str">
        <v>CNY</v>
      </c>
      <c r="N2604">
        <v>1.135</v>
      </c>
      <c r="O2604">
        <v>13982.3</v>
      </c>
      <c r="P2604">
        <v>15869.9105</v>
      </c>
      <c r="Q2604" t="str">
        <v>C66SZX-SMT SERVICE</v>
      </c>
      <c r="R2604" t="str">
        <v>Providence Enterprise Limited</v>
      </c>
      <c r="S2604" t="str">
        <v>Same</v>
      </c>
      <c r="T2604">
        <v>905030</v>
      </c>
      <c r="U2604">
        <v>11740.35</v>
      </c>
      <c r="V2604" t="str">
        <v>309ASY INV-PTS SALES</v>
      </c>
      <c r="W2604">
        <v>0</v>
      </c>
      <c r="X2604" t="str">
        <v>TP19006748,TP19006248</v>
      </c>
      <c r="Y2604">
        <v>717628</v>
      </c>
      <c r="Z2604" t="str">
        <v>金进科技(深圳)有限公司</v>
      </c>
      <c r="AA2604">
        <v>0</v>
      </c>
      <c r="AB2604">
        <v>2019</v>
      </c>
      <c r="AC2604">
        <v>8</v>
      </c>
      <c r="AD2604" t="str">
        <v>Q2</v>
      </c>
      <c r="AE2604" t="str">
        <v>FY19/20</v>
      </c>
      <c r="AF2604" t="str">
        <v>SOUTH</v>
      </c>
    </row>
    <row r="2605" spans="1:32">
      <c r="A2605" t="str">
        <v>ESHL</v>
      </c>
      <c r="B2605" t="str">
        <v>SZX</v>
      </c>
      <c r="C2605" t="str">
        <v>CONTRACT_FEE</v>
      </c>
      <c r="D2605" s="4">
        <v>43699</v>
      </c>
      <c r="E2605" t="str">
        <v>OTHERS</v>
      </c>
      <c r="F2605">
        <v>13100134</v>
      </c>
      <c r="G2605">
        <v>43699</v>
      </c>
      <c r="H2605" t="str">
        <v>SAKI|REPAIR CHARGE</v>
      </c>
      <c r="I2605" t="str">
        <v>REPAIR CHARGE</v>
      </c>
      <c r="J2605">
        <v>3</v>
      </c>
      <c r="K2605">
        <v>3</v>
      </c>
      <c r="L2605">
        <v>11946.9</v>
      </c>
      <c r="M2605" t="str">
        <v>CNY</v>
      </c>
      <c r="N2605">
        <v>1.135</v>
      </c>
      <c r="O2605">
        <v>11946.9</v>
      </c>
      <c r="P2605">
        <v>13559.7315</v>
      </c>
      <c r="Q2605" t="str">
        <v>C66SZX-SMT SERVICE</v>
      </c>
      <c r="R2605" t="str">
        <v>Polar(Guangzhou) Electronics Co.,Ltd</v>
      </c>
      <c r="S2605" t="str">
        <v>Same</v>
      </c>
      <c r="T2605">
        <v>905032</v>
      </c>
      <c r="U2605">
        <v>0</v>
      </c>
      <c r="V2605" t="str">
        <v>309ASY INV-CONTRACT</v>
      </c>
      <c r="W2605">
        <v>0</v>
      </c>
      <c r="X2605">
        <v>4500199852</v>
      </c>
      <c r="Y2605">
        <v>0</v>
      </c>
      <c r="Z2605" t="str">
        <v>博能（广州）电子有限公司</v>
      </c>
      <c r="AA2605">
        <v>0</v>
      </c>
      <c r="AB2605">
        <v>2019</v>
      </c>
      <c r="AC2605">
        <v>8</v>
      </c>
      <c r="AD2605" t="str">
        <v>Q2</v>
      </c>
      <c r="AE2605" t="str">
        <v>FY19/20</v>
      </c>
      <c r="AF2605" t="str">
        <v>SOUTH</v>
      </c>
    </row>
    <row r="2606" spans="1:32">
      <c r="A2606" t="str">
        <v>ESHL</v>
      </c>
      <c r="B2606" t="str">
        <v>SZX</v>
      </c>
      <c r="C2606" t="str">
        <v>SERVICE_CHARGE</v>
      </c>
      <c r="D2606" s="4">
        <v>43700</v>
      </c>
      <c r="E2606" t="str">
        <v>YAMAHA</v>
      </c>
      <c r="F2606">
        <v>12101048</v>
      </c>
      <c r="G2606">
        <v>43700</v>
      </c>
      <c r="H2606" t="str">
        <v>YMCT|REPAIR CHARGE</v>
      </c>
      <c r="I2606" t="str">
        <v>REPAIR CHARGE</v>
      </c>
      <c r="J2606">
        <v>1</v>
      </c>
      <c r="K2606">
        <v>1</v>
      </c>
      <c r="L2606">
        <v>1637.17</v>
      </c>
      <c r="M2606" t="str">
        <v>CNY</v>
      </c>
      <c r="N2606">
        <v>1.135</v>
      </c>
      <c r="O2606">
        <v>1637.17</v>
      </c>
      <c r="P2606">
        <v>1858.18795</v>
      </c>
      <c r="Q2606" t="str">
        <v>C66SZX-SMT SERVICE</v>
      </c>
      <c r="R2606" t="str">
        <v>Kwong Ming Electric (Huizhou) Co., Ltd.</v>
      </c>
      <c r="S2606" t="str">
        <v>Same</v>
      </c>
      <c r="T2606">
        <v>905035</v>
      </c>
      <c r="U2606">
        <v>0</v>
      </c>
      <c r="V2606" t="str">
        <v>309ASY INV-NON-CON</v>
      </c>
      <c r="W2606">
        <v>0</v>
      </c>
      <c r="X2606" t="str">
        <v>KM-H1907205</v>
      </c>
      <c r="Y2606">
        <v>0</v>
      </c>
      <c r="Z2606" t="str">
        <v>冠明智能科技股份有限公司</v>
      </c>
      <c r="AA2606">
        <v>0</v>
      </c>
      <c r="AB2606">
        <v>2019</v>
      </c>
      <c r="AC2606">
        <v>8</v>
      </c>
      <c r="AD2606" t="str">
        <v>Q2</v>
      </c>
      <c r="AE2606" t="str">
        <v>FY19/20</v>
      </c>
      <c r="AF2606" t="str">
        <v>SOUTH</v>
      </c>
    </row>
    <row r="2607" spans="1:32">
      <c r="A2607" t="str">
        <v>ESHL</v>
      </c>
      <c r="B2607" t="str">
        <v>XIY</v>
      </c>
      <c r="C2607" t="str">
        <v>SPARES/OTHER</v>
      </c>
      <c r="D2607" s="4">
        <v>43700</v>
      </c>
      <c r="E2607" t="str">
        <v>YAMAHA</v>
      </c>
      <c r="F2607">
        <v>14103535</v>
      </c>
      <c r="G2607">
        <v>43700</v>
      </c>
      <c r="H2607" t="str">
        <v>YMCT|KHY-M2267-A0</v>
      </c>
      <c r="I2607" t="str">
        <v>GUIDE X AXIS ASSY</v>
      </c>
      <c r="J2607">
        <v>1</v>
      </c>
      <c r="K2607">
        <v>1</v>
      </c>
      <c r="L2607">
        <v>1185.8399999999999</v>
      </c>
      <c r="M2607" t="str">
        <v>CNY</v>
      </c>
      <c r="N2607">
        <v>1.135</v>
      </c>
      <c r="O2607">
        <v>1185.8399999999999</v>
      </c>
      <c r="P2607">
        <v>1345.9284</v>
      </c>
      <c r="Q2607" t="str">
        <v>C66XIY-SERVICE GROUP</v>
      </c>
      <c r="R2607" t="str">
        <v>Xianyang Yudi Electronics Co., Ltd.</v>
      </c>
      <c r="S2607" t="str">
        <v>Same</v>
      </c>
      <c r="T2607">
        <v>904979</v>
      </c>
      <c r="U2607">
        <v>624</v>
      </c>
      <c r="V2607" t="str">
        <v>309ASY INV-PTS SALES</v>
      </c>
      <c r="W2607">
        <v>0</v>
      </c>
      <c r="X2607" t="str">
        <v>C66BJS20190623</v>
      </c>
      <c r="Y2607">
        <v>718091</v>
      </c>
      <c r="Z2607" t="str">
        <v>咸阳宇迪电子有限公司</v>
      </c>
      <c r="AA2607">
        <v>0</v>
      </c>
      <c r="AB2607">
        <v>2019</v>
      </c>
      <c r="AC2607">
        <v>8</v>
      </c>
      <c r="AD2607" t="str">
        <v>Q2</v>
      </c>
      <c r="AE2607" t="str">
        <v>FY19/20</v>
      </c>
      <c r="AF2607" t="str">
        <v>WEST</v>
      </c>
    </row>
    <row r="2608" spans="1:32">
      <c r="A2608" t="str">
        <v>ESHL</v>
      </c>
      <c r="B2608" t="str">
        <v>XIY</v>
      </c>
      <c r="C2608" t="str">
        <v>SPARES/OTHER</v>
      </c>
      <c r="D2608" s="4">
        <v>43700</v>
      </c>
      <c r="E2608" t="str">
        <v>YAMAHA</v>
      </c>
      <c r="F2608">
        <v>14103535</v>
      </c>
      <c r="G2608">
        <v>43700</v>
      </c>
      <c r="H2608" t="str">
        <v>YMCT|KHY-M221A-A0</v>
      </c>
      <c r="I2608" t="str">
        <v>COVER DUCT ASSY.</v>
      </c>
      <c r="J2608">
        <v>1</v>
      </c>
      <c r="K2608">
        <v>1</v>
      </c>
      <c r="L2608">
        <v>491.15</v>
      </c>
      <c r="M2608" t="str">
        <v>CNY</v>
      </c>
      <c r="N2608">
        <v>1.135</v>
      </c>
      <c r="O2608">
        <v>491.15</v>
      </c>
      <c r="P2608">
        <v>557.45524999999998</v>
      </c>
      <c r="Q2608" t="str">
        <v>C66XIY-SERVICE GROUP</v>
      </c>
      <c r="R2608" t="str">
        <v>Xianyang Yudi Electronics Co., Ltd.</v>
      </c>
      <c r="S2608" t="str">
        <v>Same</v>
      </c>
      <c r="T2608">
        <v>904979</v>
      </c>
      <c r="U2608">
        <v>258</v>
      </c>
      <c r="V2608" t="str">
        <v>309ASY INV-PTS SALES</v>
      </c>
      <c r="W2608">
        <v>0</v>
      </c>
      <c r="X2608" t="str">
        <v>C66BJS20190623</v>
      </c>
      <c r="Y2608">
        <v>718091</v>
      </c>
      <c r="Z2608" t="str">
        <v>咸阳宇迪电子有限公司</v>
      </c>
      <c r="AA2608">
        <v>0</v>
      </c>
      <c r="AB2608">
        <v>2019</v>
      </c>
      <c r="AC2608">
        <v>8</v>
      </c>
      <c r="AD2608" t="str">
        <v>Q2</v>
      </c>
      <c r="AE2608" t="str">
        <v>FY19/20</v>
      </c>
      <c r="AF2608" t="str">
        <v>WEST</v>
      </c>
    </row>
    <row r="2609" spans="1:32">
      <c r="A2609" t="str">
        <v>ESHL</v>
      </c>
      <c r="B2609" t="str">
        <v>SHA</v>
      </c>
      <c r="C2609" t="str">
        <v>SPARES/OTHER</v>
      </c>
      <c r="D2609" s="4">
        <v>43703</v>
      </c>
      <c r="E2609" t="str">
        <v>YAMAHA</v>
      </c>
      <c r="F2609">
        <v>14103536</v>
      </c>
      <c r="G2609">
        <v>43703</v>
      </c>
      <c r="H2609" t="str">
        <v>YMCT|KM5-M7122-N0</v>
      </c>
      <c r="I2609" t="str">
        <v>GREASE 30G</v>
      </c>
      <c r="J2609">
        <v>2</v>
      </c>
      <c r="K2609">
        <v>2</v>
      </c>
      <c r="L2609">
        <v>1060.18</v>
      </c>
      <c r="M2609" t="str">
        <v>CNY</v>
      </c>
      <c r="N2609">
        <v>1.135</v>
      </c>
      <c r="O2609">
        <v>1060.18</v>
      </c>
      <c r="P2609">
        <v>1203.3043</v>
      </c>
      <c r="Q2609" t="str">
        <v>C66SHA-SERVICE GROUP</v>
      </c>
      <c r="R2609" t="str">
        <v>Keya Electro-optical Co., Ltd.</v>
      </c>
      <c r="S2609" t="str">
        <v>Same</v>
      </c>
      <c r="T2609">
        <v>905037</v>
      </c>
      <c r="U2609">
        <v>632</v>
      </c>
      <c r="V2609" t="str">
        <v>309ASY INV-PTS SALES</v>
      </c>
      <c r="W2609">
        <v>0</v>
      </c>
      <c r="X2609">
        <v>0</v>
      </c>
      <c r="Y2609">
        <v>718283</v>
      </c>
      <c r="Z2609" t="str">
        <v>科雅光电(镇江)有限公司</v>
      </c>
      <c r="AA2609">
        <v>0</v>
      </c>
      <c r="AB2609">
        <v>2019</v>
      </c>
      <c r="AC2609">
        <v>8</v>
      </c>
      <c r="AD2609" t="str">
        <v>Q2</v>
      </c>
      <c r="AE2609" t="str">
        <v>FY19/20</v>
      </c>
      <c r="AF2609" t="str">
        <v>EAST</v>
      </c>
    </row>
    <row r="2610" spans="1:32">
      <c r="A2610" t="str">
        <v>ESHL</v>
      </c>
      <c r="B2610" t="str">
        <v>SHA</v>
      </c>
      <c r="C2610" t="str">
        <v>SPARES/OTHER</v>
      </c>
      <c r="D2610" s="4">
        <v>43703</v>
      </c>
      <c r="E2610" t="str">
        <v>OTHERS</v>
      </c>
      <c r="F2610">
        <v>14103536</v>
      </c>
      <c r="G2610">
        <v>43703</v>
      </c>
      <c r="H2610" t="str">
        <v>ZZZZ|K48-M3856-00X</v>
      </c>
      <c r="I2610" t="str">
        <v>GREASE PACK(NSL)</v>
      </c>
      <c r="J2610">
        <v>10</v>
      </c>
      <c r="K2610">
        <v>10</v>
      </c>
      <c r="L2610">
        <v>5230.09</v>
      </c>
      <c r="M2610" t="str">
        <v>CNY</v>
      </c>
      <c r="N2610">
        <v>1.135</v>
      </c>
      <c r="O2610">
        <v>5230.09</v>
      </c>
      <c r="P2610">
        <v>5936.1521499999999</v>
      </c>
      <c r="Q2610" t="str">
        <v>C66SHA-SERVICE GROUP</v>
      </c>
      <c r="R2610" t="str">
        <v>Keya Electro-optical Co., Ltd.</v>
      </c>
      <c r="S2610" t="str">
        <v>Same</v>
      </c>
      <c r="T2610">
        <v>905037</v>
      </c>
      <c r="U2610">
        <v>1327.4</v>
      </c>
      <c r="V2610" t="str">
        <v>309ASY INV-PTS SALES</v>
      </c>
      <c r="W2610">
        <v>0</v>
      </c>
      <c r="X2610">
        <v>0</v>
      </c>
      <c r="Y2610">
        <v>718283</v>
      </c>
      <c r="Z2610" t="str">
        <v>科雅光电(镇江)有限公司</v>
      </c>
      <c r="AA2610">
        <v>0</v>
      </c>
      <c r="AB2610">
        <v>2019</v>
      </c>
      <c r="AC2610">
        <v>8</v>
      </c>
      <c r="AD2610" t="str">
        <v>Q2</v>
      </c>
      <c r="AE2610" t="str">
        <v>FY19/20</v>
      </c>
      <c r="AF2610" t="str">
        <v>EAST</v>
      </c>
    </row>
    <row r="2611" spans="1:32">
      <c r="A2611" t="str">
        <v>ESHL</v>
      </c>
      <c r="B2611" t="str">
        <v>SHA</v>
      </c>
      <c r="C2611" t="str">
        <v>SPARES/OTHER</v>
      </c>
      <c r="D2611" s="4">
        <v>43703</v>
      </c>
      <c r="E2611" t="str">
        <v>YAMAHA</v>
      </c>
      <c r="F2611">
        <v>14103537</v>
      </c>
      <c r="G2611">
        <v>43703</v>
      </c>
      <c r="H2611" t="str">
        <v>YMCT|KHY-M712S-A0</v>
      </c>
      <c r="I2611" t="str">
        <v>SHAFT 2 SPARE</v>
      </c>
      <c r="J2611">
        <v>2</v>
      </c>
      <c r="K2611">
        <v>2</v>
      </c>
      <c r="L2611">
        <v>6923.89</v>
      </c>
      <c r="M2611" t="str">
        <v>CNY</v>
      </c>
      <c r="N2611">
        <v>1.135</v>
      </c>
      <c r="O2611">
        <v>6923.89</v>
      </c>
      <c r="P2611">
        <v>7858.6151500000005</v>
      </c>
      <c r="Q2611" t="str">
        <v>C66SHA-SERVICE GROUP</v>
      </c>
      <c r="R2611" t="str">
        <v>Suzhou Inovance Technology Co Ltd</v>
      </c>
      <c r="S2611" t="str">
        <v>Same</v>
      </c>
      <c r="T2611">
        <v>905038</v>
      </c>
      <c r="U2611">
        <v>3916</v>
      </c>
      <c r="V2611" t="str">
        <v>309ASY INV-PTS SALES</v>
      </c>
      <c r="W2611">
        <v>0</v>
      </c>
      <c r="X2611">
        <v>0</v>
      </c>
      <c r="Y2611">
        <v>718284</v>
      </c>
      <c r="Z2611" t="str">
        <v>苏州汇川技术有限公司</v>
      </c>
      <c r="AA2611">
        <v>0</v>
      </c>
      <c r="AB2611">
        <v>2019</v>
      </c>
      <c r="AC2611">
        <v>8</v>
      </c>
      <c r="AD2611" t="str">
        <v>Q2</v>
      </c>
      <c r="AE2611" t="str">
        <v>FY19/20</v>
      </c>
      <c r="AF2611" t="str">
        <v>EAST</v>
      </c>
    </row>
    <row r="2612" spans="1:32">
      <c r="A2612" t="str">
        <v>ESHL</v>
      </c>
      <c r="B2612" t="str">
        <v>SHA</v>
      </c>
      <c r="C2612" t="str">
        <v>SPARES/OTHER</v>
      </c>
      <c r="D2612" s="4">
        <v>43703</v>
      </c>
      <c r="E2612" t="str">
        <v>YAMAHA</v>
      </c>
      <c r="F2612">
        <v>14103538</v>
      </c>
      <c r="G2612">
        <v>43703</v>
      </c>
      <c r="H2612" t="str">
        <v>YMCT|KHY-M712S-A0</v>
      </c>
      <c r="I2612" t="str">
        <v>SHAFT 2 SPARE</v>
      </c>
      <c r="J2612">
        <v>1</v>
      </c>
      <c r="K2612">
        <v>1</v>
      </c>
      <c r="L2612">
        <v>3656.64</v>
      </c>
      <c r="M2612" t="str">
        <v>CNY</v>
      </c>
      <c r="N2612">
        <v>1.135</v>
      </c>
      <c r="O2612">
        <v>3656.64</v>
      </c>
      <c r="P2612">
        <v>4150.2864</v>
      </c>
      <c r="Q2612" t="str">
        <v>C66SHA-SERVICE GROUP</v>
      </c>
      <c r="R2612" t="str">
        <v>XIAMEN JINYIHE ELECTRONIC TECHNOLOGY CO.,LTD</v>
      </c>
      <c r="S2612" t="str">
        <v>Same</v>
      </c>
      <c r="T2612">
        <v>905039</v>
      </c>
      <c r="U2612">
        <v>1958</v>
      </c>
      <c r="V2612" t="str">
        <v>309ASY INV-PTS SALES</v>
      </c>
      <c r="W2612">
        <v>0</v>
      </c>
      <c r="X2612">
        <v>0</v>
      </c>
      <c r="Y2612">
        <v>718285</v>
      </c>
      <c r="Z2612" t="str">
        <v>厦门市金易合电子科技有限公司</v>
      </c>
      <c r="AA2612">
        <v>0</v>
      </c>
      <c r="AB2612">
        <v>2019</v>
      </c>
      <c r="AC2612">
        <v>8</v>
      </c>
      <c r="AD2612" t="str">
        <v>Q2</v>
      </c>
      <c r="AE2612" t="str">
        <v>FY19/20</v>
      </c>
      <c r="AF2612" t="str">
        <v>EAST</v>
      </c>
    </row>
    <row r="2613" spans="1:32">
      <c r="A2613" t="str">
        <v>ESHL</v>
      </c>
      <c r="B2613" t="str">
        <v>SZX</v>
      </c>
      <c r="C2613" t="str">
        <v>SPARES/OTHER</v>
      </c>
      <c r="D2613" s="4">
        <v>43703</v>
      </c>
      <c r="E2613" t="str">
        <v>YAMAHA</v>
      </c>
      <c r="F2613">
        <v>14103539</v>
      </c>
      <c r="G2613">
        <v>43703</v>
      </c>
      <c r="H2613" t="str">
        <v>YMCT|KHJ-MC135-00</v>
      </c>
      <c r="I2613" t="str">
        <v>GEAR IDLE F2</v>
      </c>
      <c r="J2613">
        <v>14</v>
      </c>
      <c r="K2613">
        <v>14</v>
      </c>
      <c r="L2613">
        <v>557.52</v>
      </c>
      <c r="M2613" t="str">
        <v>CNY</v>
      </c>
      <c r="N2613">
        <v>1.135</v>
      </c>
      <c r="O2613">
        <v>557.52</v>
      </c>
      <c r="P2613">
        <v>632.78520000000003</v>
      </c>
      <c r="Q2613" t="str">
        <v>C66SZX-SMT SERVICE</v>
      </c>
      <c r="R2613" t="str">
        <v>Dongguan Cowell Optic Electronics Co., Ltd.</v>
      </c>
      <c r="S2613" t="str">
        <v>Same</v>
      </c>
      <c r="T2613">
        <v>905033</v>
      </c>
      <c r="U2613">
        <v>294</v>
      </c>
      <c r="V2613" t="str">
        <v>309ASY INV-PTS SALES</v>
      </c>
      <c r="W2613">
        <v>0</v>
      </c>
      <c r="X2613" t="str">
        <v>ZZ201905273881&amp;ZZ201907244042</v>
      </c>
      <c r="Y2613">
        <v>718215</v>
      </c>
      <c r="Z2613" t="str">
        <v>东莞高伟光学电子有限公司</v>
      </c>
      <c r="AA2613">
        <v>0</v>
      </c>
      <c r="AB2613">
        <v>2019</v>
      </c>
      <c r="AC2613">
        <v>8</v>
      </c>
      <c r="AD2613" t="str">
        <v>Q2</v>
      </c>
      <c r="AE2613" t="str">
        <v>FY19/20</v>
      </c>
      <c r="AF2613" t="str">
        <v>SOUTH</v>
      </c>
    </row>
    <row r="2614" spans="1:32">
      <c r="A2614" t="str">
        <v>ESHL</v>
      </c>
      <c r="B2614" t="str">
        <v>SZX</v>
      </c>
      <c r="C2614" t="str">
        <v>SPARES/OTHER</v>
      </c>
      <c r="D2614" s="4">
        <v>43703</v>
      </c>
      <c r="E2614" t="str">
        <v>YAMAHA</v>
      </c>
      <c r="F2614">
        <v>14103539</v>
      </c>
      <c r="G2614">
        <v>43703</v>
      </c>
      <c r="H2614" t="str">
        <v>YMCT|KHJ-MC137-00</v>
      </c>
      <c r="I2614" t="str">
        <v>GEAR IDLE F4</v>
      </c>
      <c r="J2614">
        <v>4</v>
      </c>
      <c r="K2614">
        <v>4</v>
      </c>
      <c r="L2614">
        <v>212.39</v>
      </c>
      <c r="M2614" t="str">
        <v>CNY</v>
      </c>
      <c r="N2614">
        <v>1.135</v>
      </c>
      <c r="O2614">
        <v>212.39</v>
      </c>
      <c r="P2614">
        <v>241.06264999999999</v>
      </c>
      <c r="Q2614" t="str">
        <v>C66SZX-SMT SERVICE</v>
      </c>
      <c r="R2614" t="str">
        <v>Dongguan Cowell Optic Electronics Co., Ltd.</v>
      </c>
      <c r="S2614" t="str">
        <v>Same</v>
      </c>
      <c r="T2614">
        <v>905033</v>
      </c>
      <c r="U2614">
        <v>149.28</v>
      </c>
      <c r="V2614" t="str">
        <v>309ASY INV-PTS SALES</v>
      </c>
      <c r="W2614">
        <v>0</v>
      </c>
      <c r="X2614" t="str">
        <v>ZZ201905273881&amp;ZZ201907244042</v>
      </c>
      <c r="Y2614">
        <v>718215</v>
      </c>
      <c r="Z2614" t="str">
        <v>东莞高伟光学电子有限公司</v>
      </c>
      <c r="AA2614">
        <v>0</v>
      </c>
      <c r="AB2614">
        <v>2019</v>
      </c>
      <c r="AC2614">
        <v>8</v>
      </c>
      <c r="AD2614" t="str">
        <v>Q2</v>
      </c>
      <c r="AE2614" t="str">
        <v>FY19/20</v>
      </c>
      <c r="AF2614" t="str">
        <v>SOUTH</v>
      </c>
    </row>
    <row r="2615" spans="1:32">
      <c r="A2615" t="str">
        <v>ESHL</v>
      </c>
      <c r="B2615" t="str">
        <v>SZX</v>
      </c>
      <c r="C2615" t="str">
        <v>SPARES/OTHER</v>
      </c>
      <c r="D2615" s="4">
        <v>43703</v>
      </c>
      <c r="E2615" t="str">
        <v>YAMAHA</v>
      </c>
      <c r="F2615">
        <v>14103539</v>
      </c>
      <c r="G2615">
        <v>43703</v>
      </c>
      <c r="H2615" t="str">
        <v>YMCT|KHJ-MC13P-00</v>
      </c>
      <c r="I2615" t="str">
        <v>SPACER F3</v>
      </c>
      <c r="J2615">
        <v>4</v>
      </c>
      <c r="K2615">
        <v>4</v>
      </c>
      <c r="L2615">
        <v>123.89</v>
      </c>
      <c r="M2615" t="str">
        <v>CNY</v>
      </c>
      <c r="N2615">
        <v>1.135</v>
      </c>
      <c r="O2615">
        <v>123.89</v>
      </c>
      <c r="P2615">
        <v>140.61515</v>
      </c>
      <c r="Q2615" t="str">
        <v>C66SZX-SMT SERVICE</v>
      </c>
      <c r="R2615" t="str">
        <v>Dongguan Cowell Optic Electronics Co., Ltd.</v>
      </c>
      <c r="S2615" t="str">
        <v>Same</v>
      </c>
      <c r="T2615">
        <v>905033</v>
      </c>
      <c r="U2615">
        <v>60</v>
      </c>
      <c r="V2615" t="str">
        <v>309ASY INV-PTS SALES</v>
      </c>
      <c r="W2615">
        <v>0</v>
      </c>
      <c r="X2615" t="str">
        <v>ZZ201905273881&amp;ZZ201907244042</v>
      </c>
      <c r="Y2615">
        <v>718215</v>
      </c>
      <c r="Z2615" t="str">
        <v>东莞高伟光学电子有限公司</v>
      </c>
      <c r="AA2615">
        <v>0</v>
      </c>
      <c r="AB2615">
        <v>2019</v>
      </c>
      <c r="AC2615">
        <v>8</v>
      </c>
      <c r="AD2615" t="str">
        <v>Q2</v>
      </c>
      <c r="AE2615" t="str">
        <v>FY19/20</v>
      </c>
      <c r="AF2615" t="str">
        <v>SOUTH</v>
      </c>
    </row>
    <row r="2616" spans="1:32">
      <c r="A2616" t="str">
        <v>ESHL</v>
      </c>
      <c r="B2616" t="str">
        <v>SZX</v>
      </c>
      <c r="C2616" t="str">
        <v>SPARES/OTHER</v>
      </c>
      <c r="D2616" s="4">
        <v>43703</v>
      </c>
      <c r="E2616" t="str">
        <v>YAMAHA</v>
      </c>
      <c r="F2616">
        <v>14103539</v>
      </c>
      <c r="G2616">
        <v>43703</v>
      </c>
      <c r="H2616" t="str">
        <v>YMCT|KHJ-MC238-00</v>
      </c>
      <c r="I2616" t="str">
        <v>GEAR DRIVEN</v>
      </c>
      <c r="J2616">
        <v>4</v>
      </c>
      <c r="K2616">
        <v>4</v>
      </c>
      <c r="L2616">
        <v>1097.3499999999999</v>
      </c>
      <c r="M2616" t="str">
        <v>CNY</v>
      </c>
      <c r="N2616">
        <v>1.135</v>
      </c>
      <c r="O2616">
        <v>1097.3499999999999</v>
      </c>
      <c r="P2616">
        <v>1245.49225</v>
      </c>
      <c r="Q2616" t="str">
        <v>C66SZX-SMT SERVICE</v>
      </c>
      <c r="R2616" t="str">
        <v>Dongguan Cowell Optic Electronics Co., Ltd.</v>
      </c>
      <c r="S2616" t="str">
        <v>Same</v>
      </c>
      <c r="T2616">
        <v>905033</v>
      </c>
      <c r="U2616">
        <v>643.67999999999995</v>
      </c>
      <c r="V2616" t="str">
        <v>309ASY INV-PTS SALES</v>
      </c>
      <c r="W2616">
        <v>0</v>
      </c>
      <c r="X2616" t="str">
        <v>ZZ201905273881&amp;ZZ201907244042</v>
      </c>
      <c r="Y2616">
        <v>718215</v>
      </c>
      <c r="Z2616" t="str">
        <v>东莞高伟光学电子有限公司</v>
      </c>
      <c r="AA2616">
        <v>0</v>
      </c>
      <c r="AB2616">
        <v>2019</v>
      </c>
      <c r="AC2616">
        <v>8</v>
      </c>
      <c r="AD2616" t="str">
        <v>Q2</v>
      </c>
      <c r="AE2616" t="str">
        <v>FY19/20</v>
      </c>
      <c r="AF2616" t="str">
        <v>SOUTH</v>
      </c>
    </row>
    <row r="2617" spans="1:32">
      <c r="A2617" t="str">
        <v>ESHL</v>
      </c>
      <c r="B2617" t="str">
        <v>SZX</v>
      </c>
      <c r="C2617" t="str">
        <v>SPARES/OTHER</v>
      </c>
      <c r="D2617" s="4">
        <v>43703</v>
      </c>
      <c r="E2617" t="str">
        <v>OTHERS</v>
      </c>
      <c r="F2617">
        <v>14103539</v>
      </c>
      <c r="G2617">
        <v>43703</v>
      </c>
      <c r="H2617" t="str">
        <v>ZZZZ|303OH</v>
      </c>
      <c r="I2617" t="str">
        <v>SPECIAL NOZZLE</v>
      </c>
      <c r="J2617">
        <v>3</v>
      </c>
      <c r="K2617">
        <v>3</v>
      </c>
      <c r="L2617">
        <v>3982.3</v>
      </c>
      <c r="M2617" t="str">
        <v>CNY</v>
      </c>
      <c r="N2617">
        <v>1.135</v>
      </c>
      <c r="O2617">
        <v>3982.3</v>
      </c>
      <c r="P2617">
        <v>4519.9105</v>
      </c>
      <c r="Q2617" t="str">
        <v>C66SZX-SMT SERVICE</v>
      </c>
      <c r="R2617" t="str">
        <v>Dongguan Cowell Optic Electronics Co., Ltd.</v>
      </c>
      <c r="S2617" t="str">
        <v>Same</v>
      </c>
      <c r="T2617">
        <v>905033</v>
      </c>
      <c r="U2617">
        <v>1725.66</v>
      </c>
      <c r="V2617" t="str">
        <v>309ASY INV-PTS SALES</v>
      </c>
      <c r="W2617">
        <v>0</v>
      </c>
      <c r="X2617" t="str">
        <v>ZZ201905273881&amp;ZZ201907244042</v>
      </c>
      <c r="Y2617">
        <v>718215</v>
      </c>
      <c r="Z2617" t="str">
        <v>东莞高伟光学电子有限公司</v>
      </c>
      <c r="AA2617">
        <v>0</v>
      </c>
      <c r="AB2617">
        <v>2019</v>
      </c>
      <c r="AC2617">
        <v>8</v>
      </c>
      <c r="AD2617" t="str">
        <v>Q2</v>
      </c>
      <c r="AE2617" t="str">
        <v>FY19/20</v>
      </c>
      <c r="AF2617" t="str">
        <v>SOUTH</v>
      </c>
    </row>
    <row r="2618" spans="1:32">
      <c r="A2618" t="str">
        <v>ESHL</v>
      </c>
      <c r="B2618" t="str">
        <v>SZX</v>
      </c>
      <c r="C2618" t="str">
        <v>SPARES/OTHER</v>
      </c>
      <c r="D2618" s="4">
        <v>43703</v>
      </c>
      <c r="E2618" t="str">
        <v>YAMAHA</v>
      </c>
      <c r="F2618">
        <v>14103540</v>
      </c>
      <c r="G2618">
        <v>43703</v>
      </c>
      <c r="H2618" t="str">
        <v>YMCT|KHY-M7131-00</v>
      </c>
      <c r="I2618" t="str">
        <v>BELT 1</v>
      </c>
      <c r="J2618">
        <v>2</v>
      </c>
      <c r="K2618">
        <v>2</v>
      </c>
      <c r="L2618">
        <v>247.79</v>
      </c>
      <c r="M2618" t="str">
        <v>CNY</v>
      </c>
      <c r="N2618">
        <v>1.135</v>
      </c>
      <c r="O2618">
        <v>247.79</v>
      </c>
      <c r="P2618">
        <v>281.24164999999999</v>
      </c>
      <c r="Q2618" t="str">
        <v>C66SZX-SMT SERVICE</v>
      </c>
      <c r="R2618" t="str">
        <v>Kwong Ming Electric (Huizhou) Co., Ltd.</v>
      </c>
      <c r="S2618" t="str">
        <v>Same</v>
      </c>
      <c r="T2618">
        <v>905034</v>
      </c>
      <c r="U2618">
        <v>134</v>
      </c>
      <c r="V2618" t="str">
        <v>309ASY INV-PTS SALES</v>
      </c>
      <c r="W2618">
        <v>0</v>
      </c>
      <c r="X2618" t="str">
        <v>KM-H1907205</v>
      </c>
      <c r="Y2618">
        <v>718216</v>
      </c>
      <c r="Z2618" t="str">
        <v>冠明智能科技股份有限公司</v>
      </c>
      <c r="AA2618">
        <v>0</v>
      </c>
      <c r="AB2618">
        <v>2019</v>
      </c>
      <c r="AC2618">
        <v>8</v>
      </c>
      <c r="AD2618" t="str">
        <v>Q2</v>
      </c>
      <c r="AE2618" t="str">
        <v>FY19/20</v>
      </c>
      <c r="AF2618" t="str">
        <v>SOUTH</v>
      </c>
    </row>
    <row r="2619" spans="1:32">
      <c r="A2619" t="str">
        <v>ESHL</v>
      </c>
      <c r="B2619" t="str">
        <v>SZX</v>
      </c>
      <c r="C2619" t="str">
        <v>SPARES/OTHER</v>
      </c>
      <c r="D2619" s="4">
        <v>43703</v>
      </c>
      <c r="E2619" t="str">
        <v>YAMAHA</v>
      </c>
      <c r="F2619">
        <v>14103540</v>
      </c>
      <c r="G2619">
        <v>43703</v>
      </c>
      <c r="H2619" t="str">
        <v>YMCT|KHY-M7132-00</v>
      </c>
      <c r="I2619" t="str">
        <v>BELT 2</v>
      </c>
      <c r="J2619">
        <v>2</v>
      </c>
      <c r="K2619">
        <v>2</v>
      </c>
      <c r="L2619">
        <v>238.94</v>
      </c>
      <c r="M2619" t="str">
        <v>CNY</v>
      </c>
      <c r="N2619">
        <v>1.135</v>
      </c>
      <c r="O2619">
        <v>238.94</v>
      </c>
      <c r="P2619">
        <v>271.19690000000003</v>
      </c>
      <c r="Q2619" t="str">
        <v>C66SZX-SMT SERVICE</v>
      </c>
      <c r="R2619" t="str">
        <v>Kwong Ming Electric (Huizhou) Co., Ltd.</v>
      </c>
      <c r="S2619" t="str">
        <v>Same</v>
      </c>
      <c r="T2619">
        <v>905034</v>
      </c>
      <c r="U2619">
        <v>124</v>
      </c>
      <c r="V2619" t="str">
        <v>309ASY INV-PTS SALES</v>
      </c>
      <c r="W2619">
        <v>0</v>
      </c>
      <c r="X2619" t="str">
        <v>KM-H1907205</v>
      </c>
      <c r="Y2619">
        <v>718216</v>
      </c>
      <c r="Z2619" t="str">
        <v>冠明智能科技股份有限公司</v>
      </c>
      <c r="AA2619">
        <v>0</v>
      </c>
      <c r="AB2619">
        <v>2019</v>
      </c>
      <c r="AC2619">
        <v>8</v>
      </c>
      <c r="AD2619" t="str">
        <v>Q2</v>
      </c>
      <c r="AE2619" t="str">
        <v>FY19/20</v>
      </c>
      <c r="AF2619" t="str">
        <v>SOUTH</v>
      </c>
    </row>
    <row r="2620" spans="1:32">
      <c r="A2620" t="str">
        <v>ESHL</v>
      </c>
      <c r="B2620" t="str">
        <v>SZX</v>
      </c>
      <c r="C2620" t="str">
        <v>SPARES/OTHER</v>
      </c>
      <c r="D2620" s="4">
        <v>43703</v>
      </c>
      <c r="E2620" t="str">
        <v>YAMAHA</v>
      </c>
      <c r="F2620">
        <v>14103541</v>
      </c>
      <c r="G2620">
        <v>43703</v>
      </c>
      <c r="H2620" t="str">
        <v>YMCT|KHY-M7116-00</v>
      </c>
      <c r="I2620" t="str">
        <v>SPRING RETURN</v>
      </c>
      <c r="J2620">
        <v>5</v>
      </c>
      <c r="K2620">
        <v>5</v>
      </c>
      <c r="L2620">
        <v>176.99</v>
      </c>
      <c r="M2620" t="str">
        <v>CNY</v>
      </c>
      <c r="N2620">
        <v>1.135</v>
      </c>
      <c r="O2620">
        <v>176.99</v>
      </c>
      <c r="P2620">
        <v>200.88365000000002</v>
      </c>
      <c r="Q2620" t="str">
        <v>C66SZX-SMT SERVICE</v>
      </c>
      <c r="R2620" t="str">
        <v>FUJI ELECTRIC (SHENZHEN) CO., LTD</v>
      </c>
      <c r="S2620" t="str">
        <v>Same</v>
      </c>
      <c r="T2620">
        <v>905036</v>
      </c>
      <c r="U2620">
        <v>100</v>
      </c>
      <c r="V2620" t="str">
        <v>309ASY INV-PTS SALES</v>
      </c>
      <c r="W2620">
        <v>0</v>
      </c>
      <c r="X2620">
        <v>4.5001184694500101E+29</v>
      </c>
      <c r="Y2620">
        <v>718217</v>
      </c>
      <c r="Z2620" t="str">
        <v>富士电机（深圳）有限公司</v>
      </c>
      <c r="AA2620">
        <v>0</v>
      </c>
      <c r="AB2620">
        <v>2019</v>
      </c>
      <c r="AC2620">
        <v>8</v>
      </c>
      <c r="AD2620" t="str">
        <v>Q2</v>
      </c>
      <c r="AE2620" t="str">
        <v>FY19/20</v>
      </c>
      <c r="AF2620" t="str">
        <v>SOUTH</v>
      </c>
    </row>
    <row r="2621" spans="1:32">
      <c r="A2621" t="str">
        <v>ESHL</v>
      </c>
      <c r="B2621" t="str">
        <v>SZX</v>
      </c>
      <c r="C2621" t="str">
        <v>SPARES/OTHER</v>
      </c>
      <c r="D2621" s="4">
        <v>43703</v>
      </c>
      <c r="E2621" t="str">
        <v>YAMAHA</v>
      </c>
      <c r="F2621">
        <v>14103541</v>
      </c>
      <c r="G2621">
        <v>43703</v>
      </c>
      <c r="H2621" t="str">
        <v>YMCT|92902-05200</v>
      </c>
      <c r="I2621" t="str">
        <v>WASHER PLAIN</v>
      </c>
      <c r="J2621">
        <v>10</v>
      </c>
      <c r="K2621">
        <v>10</v>
      </c>
      <c r="L2621">
        <v>26.55</v>
      </c>
      <c r="M2621" t="str">
        <v>CNY</v>
      </c>
      <c r="N2621">
        <v>1.135</v>
      </c>
      <c r="O2621">
        <v>26.55</v>
      </c>
      <c r="P2621">
        <v>30.134250000000002</v>
      </c>
      <c r="Q2621" t="str">
        <v>C66SZX-SMT SERVICE</v>
      </c>
      <c r="R2621" t="str">
        <v>FUJI ELECTRIC (SHENZHEN) CO., LTD</v>
      </c>
      <c r="S2621" t="str">
        <v>Same</v>
      </c>
      <c r="T2621">
        <v>905036</v>
      </c>
      <c r="U2621">
        <v>10</v>
      </c>
      <c r="V2621" t="str">
        <v>309ASY INV-PTS SALES</v>
      </c>
      <c r="W2621">
        <v>0</v>
      </c>
      <c r="X2621">
        <v>4.5001184694500101E+29</v>
      </c>
      <c r="Y2621">
        <v>718217</v>
      </c>
      <c r="Z2621" t="str">
        <v>富士电机（深圳）有限公司</v>
      </c>
      <c r="AA2621">
        <v>0</v>
      </c>
      <c r="AB2621">
        <v>2019</v>
      </c>
      <c r="AC2621">
        <v>8</v>
      </c>
      <c r="AD2621" t="str">
        <v>Q2</v>
      </c>
      <c r="AE2621" t="str">
        <v>FY19/20</v>
      </c>
      <c r="AF2621" t="str">
        <v>SOUTH</v>
      </c>
    </row>
    <row r="2622" spans="1:32">
      <c r="A2622" t="str">
        <v>ESHL</v>
      </c>
      <c r="B2622" t="str">
        <v>SZX</v>
      </c>
      <c r="C2622" t="str">
        <v>SPARES/OTHER</v>
      </c>
      <c r="D2622" s="4">
        <v>43703</v>
      </c>
      <c r="E2622" t="str">
        <v>YAMAHA</v>
      </c>
      <c r="F2622">
        <v>14103541</v>
      </c>
      <c r="G2622">
        <v>43703</v>
      </c>
      <c r="H2622" t="str">
        <v>YMCT|KV1-M9140-A0</v>
      </c>
      <c r="I2622" t="str">
        <v>PULLEY CONV. ASSY.</v>
      </c>
      <c r="J2622">
        <v>10</v>
      </c>
      <c r="K2622">
        <v>10</v>
      </c>
      <c r="L2622">
        <v>1946.9</v>
      </c>
      <c r="M2622" t="str">
        <v>CNY</v>
      </c>
      <c r="N2622">
        <v>1.135</v>
      </c>
      <c r="O2622">
        <v>1946.9</v>
      </c>
      <c r="P2622">
        <v>2209.7315000000003</v>
      </c>
      <c r="Q2622" t="str">
        <v>C66SZX-SMT SERVICE</v>
      </c>
      <c r="R2622" t="str">
        <v>FUJI ELECTRIC (SHENZHEN) CO., LTD</v>
      </c>
      <c r="S2622" t="str">
        <v>Same</v>
      </c>
      <c r="T2622">
        <v>905036</v>
      </c>
      <c r="U2622">
        <v>1120</v>
      </c>
      <c r="V2622" t="str">
        <v>309ASY INV-PTS SALES</v>
      </c>
      <c r="W2622">
        <v>0</v>
      </c>
      <c r="X2622">
        <v>4.5001184694500101E+29</v>
      </c>
      <c r="Y2622">
        <v>718217</v>
      </c>
      <c r="Z2622" t="str">
        <v>富士电机（深圳）有限公司</v>
      </c>
      <c r="AA2622">
        <v>0</v>
      </c>
      <c r="AB2622">
        <v>2019</v>
      </c>
      <c r="AC2622">
        <v>8</v>
      </c>
      <c r="AD2622" t="str">
        <v>Q2</v>
      </c>
      <c r="AE2622" t="str">
        <v>FY19/20</v>
      </c>
      <c r="AF2622" t="str">
        <v>SOUTH</v>
      </c>
    </row>
    <row r="2623" spans="1:32">
      <c r="A2623" t="str">
        <v>ESHL</v>
      </c>
      <c r="B2623" t="str">
        <v>SZX</v>
      </c>
      <c r="C2623" t="str">
        <v>SPARES/OTHER</v>
      </c>
      <c r="D2623" s="4">
        <v>43703</v>
      </c>
      <c r="E2623" t="str">
        <v>YAMAHA</v>
      </c>
      <c r="F2623">
        <v>14103541</v>
      </c>
      <c r="G2623">
        <v>43703</v>
      </c>
      <c r="H2623" t="str">
        <v>YMCT|KV7-M9140-A0</v>
      </c>
      <c r="I2623" t="str">
        <v>PULLEY CONV. ASSY.</v>
      </c>
      <c r="J2623">
        <v>10</v>
      </c>
      <c r="K2623">
        <v>10</v>
      </c>
      <c r="L2623">
        <v>1946.9</v>
      </c>
      <c r="M2623" t="str">
        <v>CNY</v>
      </c>
      <c r="N2623">
        <v>1.135</v>
      </c>
      <c r="O2623">
        <v>1946.9</v>
      </c>
      <c r="P2623">
        <v>2209.7315000000003</v>
      </c>
      <c r="Q2623" t="str">
        <v>C66SZX-SMT SERVICE</v>
      </c>
      <c r="R2623" t="str">
        <v>FUJI ELECTRIC (SHENZHEN) CO., LTD</v>
      </c>
      <c r="S2623" t="str">
        <v>Same</v>
      </c>
      <c r="T2623">
        <v>905036</v>
      </c>
      <c r="U2623">
        <v>1120</v>
      </c>
      <c r="V2623" t="str">
        <v>309ASY INV-PTS SALES</v>
      </c>
      <c r="W2623">
        <v>0</v>
      </c>
      <c r="X2623">
        <v>4.5001184694500101E+29</v>
      </c>
      <c r="Y2623">
        <v>718217</v>
      </c>
      <c r="Z2623" t="str">
        <v>富士电机（深圳）有限公司</v>
      </c>
      <c r="AA2623">
        <v>0</v>
      </c>
      <c r="AB2623">
        <v>2019</v>
      </c>
      <c r="AC2623">
        <v>8</v>
      </c>
      <c r="AD2623" t="str">
        <v>Q2</v>
      </c>
      <c r="AE2623" t="str">
        <v>FY19/20</v>
      </c>
      <c r="AF2623" t="str">
        <v>SOUTH</v>
      </c>
    </row>
    <row r="2624" spans="1:32">
      <c r="A2624" t="str">
        <v>ESHL</v>
      </c>
      <c r="B2624" t="str">
        <v>SZX</v>
      </c>
      <c r="C2624" t="str">
        <v>SPARES/OTHER</v>
      </c>
      <c r="D2624" s="4">
        <v>43703</v>
      </c>
      <c r="E2624" t="str">
        <v>YAMAHA</v>
      </c>
      <c r="F2624">
        <v>14103541</v>
      </c>
      <c r="G2624">
        <v>43703</v>
      </c>
      <c r="H2624" t="str">
        <v>YMCT|KHY-M9157-00</v>
      </c>
      <c r="I2624" t="str">
        <v>SHAFT MOTOR</v>
      </c>
      <c r="J2624">
        <v>2</v>
      </c>
      <c r="K2624">
        <v>2</v>
      </c>
      <c r="L2624">
        <v>1451.33</v>
      </c>
      <c r="M2624" t="str">
        <v>CNY</v>
      </c>
      <c r="N2624">
        <v>1.135</v>
      </c>
      <c r="O2624">
        <v>1451.33</v>
      </c>
      <c r="P2624">
        <v>1647.25955</v>
      </c>
      <c r="Q2624" t="str">
        <v>C66SZX-SMT SERVICE</v>
      </c>
      <c r="R2624" t="str">
        <v>FUJI ELECTRIC (SHENZHEN) CO., LTD</v>
      </c>
      <c r="S2624" t="str">
        <v>Same</v>
      </c>
      <c r="T2624">
        <v>905036</v>
      </c>
      <c r="U2624">
        <v>840</v>
      </c>
      <c r="V2624" t="str">
        <v>309ASY INV-PTS SALES</v>
      </c>
      <c r="W2624">
        <v>0</v>
      </c>
      <c r="X2624">
        <v>4.5001184694500101E+29</v>
      </c>
      <c r="Y2624">
        <v>718217</v>
      </c>
      <c r="Z2624" t="str">
        <v>富士电机（深圳）有限公司</v>
      </c>
      <c r="AA2624">
        <v>0</v>
      </c>
      <c r="AB2624">
        <v>2019</v>
      </c>
      <c r="AC2624">
        <v>8</v>
      </c>
      <c r="AD2624" t="str">
        <v>Q2</v>
      </c>
      <c r="AE2624" t="str">
        <v>FY19/20</v>
      </c>
      <c r="AF2624" t="str">
        <v>SOUTH</v>
      </c>
    </row>
    <row r="2625" spans="1:32">
      <c r="A2625" t="str">
        <v>ESHL</v>
      </c>
      <c r="B2625" t="str">
        <v>SZX</v>
      </c>
      <c r="C2625" t="str">
        <v>SPARES/OTHER</v>
      </c>
      <c r="D2625" s="4">
        <v>43703</v>
      </c>
      <c r="E2625" t="str">
        <v>YAMAHA</v>
      </c>
      <c r="F2625">
        <v>14103541</v>
      </c>
      <c r="G2625">
        <v>43703</v>
      </c>
      <c r="H2625" t="str">
        <v>YMCT|KG2-M9105-00</v>
      </c>
      <c r="I2625" t="str">
        <v>PULLEY 1 SPLINE</v>
      </c>
      <c r="J2625">
        <v>2</v>
      </c>
      <c r="K2625">
        <v>2</v>
      </c>
      <c r="L2625">
        <v>1415.93</v>
      </c>
      <c r="M2625" t="str">
        <v>CNY</v>
      </c>
      <c r="N2625">
        <v>1.135</v>
      </c>
      <c r="O2625">
        <v>1415.93</v>
      </c>
      <c r="P2625">
        <v>1607.0805500000001</v>
      </c>
      <c r="Q2625" t="str">
        <v>C66SZX-SMT SERVICE</v>
      </c>
      <c r="R2625" t="str">
        <v>FUJI ELECTRIC (SHENZHEN) CO., LTD</v>
      </c>
      <c r="S2625" t="str">
        <v>Same</v>
      </c>
      <c r="T2625">
        <v>905036</v>
      </c>
      <c r="U2625">
        <v>810</v>
      </c>
      <c r="V2625" t="str">
        <v>309ASY INV-PTS SALES</v>
      </c>
      <c r="W2625">
        <v>0</v>
      </c>
      <c r="X2625">
        <v>4.5001184694500101E+29</v>
      </c>
      <c r="Y2625">
        <v>718217</v>
      </c>
      <c r="Z2625" t="str">
        <v>富士电机（深圳）有限公司</v>
      </c>
      <c r="AA2625">
        <v>0</v>
      </c>
      <c r="AB2625">
        <v>2019</v>
      </c>
      <c r="AC2625">
        <v>8</v>
      </c>
      <c r="AD2625" t="str">
        <v>Q2</v>
      </c>
      <c r="AE2625" t="str">
        <v>FY19/20</v>
      </c>
      <c r="AF2625" t="str">
        <v>SOUTH</v>
      </c>
    </row>
    <row r="2626" spans="1:32">
      <c r="A2626" t="str">
        <v>ESHL</v>
      </c>
      <c r="B2626" t="str">
        <v>SZX</v>
      </c>
      <c r="C2626" t="str">
        <v>SPARES/OTHER</v>
      </c>
      <c r="D2626" s="4">
        <v>43703</v>
      </c>
      <c r="E2626" t="str">
        <v>YAMAHA</v>
      </c>
      <c r="F2626">
        <v>14103541</v>
      </c>
      <c r="G2626">
        <v>43703</v>
      </c>
      <c r="H2626" t="str">
        <v>YMCT|KG2-M9108-11</v>
      </c>
      <c r="I2626" t="str">
        <v>COLLAR CONVEYOR</v>
      </c>
      <c r="J2626">
        <v>2</v>
      </c>
      <c r="K2626">
        <v>2</v>
      </c>
      <c r="L2626">
        <v>601.77</v>
      </c>
      <c r="M2626" t="str">
        <v>CNY</v>
      </c>
      <c r="N2626">
        <v>1.135</v>
      </c>
      <c r="O2626">
        <v>601.77</v>
      </c>
      <c r="P2626">
        <v>683.00895000000003</v>
      </c>
      <c r="Q2626" t="str">
        <v>C66SZX-SMT SERVICE</v>
      </c>
      <c r="R2626" t="str">
        <v>FUJI ELECTRIC (SHENZHEN) CO., LTD</v>
      </c>
      <c r="S2626" t="str">
        <v>Same</v>
      </c>
      <c r="T2626">
        <v>905036</v>
      </c>
      <c r="U2626">
        <v>344</v>
      </c>
      <c r="V2626" t="str">
        <v>309ASY INV-PTS SALES</v>
      </c>
      <c r="W2626">
        <v>0</v>
      </c>
      <c r="X2626">
        <v>4.5001184694500101E+29</v>
      </c>
      <c r="Y2626">
        <v>718217</v>
      </c>
      <c r="Z2626" t="str">
        <v>富士电机（深圳）有限公司</v>
      </c>
      <c r="AA2626">
        <v>0</v>
      </c>
      <c r="AB2626">
        <v>2019</v>
      </c>
      <c r="AC2626">
        <v>8</v>
      </c>
      <c r="AD2626" t="str">
        <v>Q2</v>
      </c>
      <c r="AE2626" t="str">
        <v>FY19/20</v>
      </c>
      <c r="AF2626" t="str">
        <v>SOUTH</v>
      </c>
    </row>
    <row r="2627" spans="1:32">
      <c r="A2627" t="str">
        <v>ESHL</v>
      </c>
      <c r="B2627" t="str">
        <v>SZX</v>
      </c>
      <c r="C2627" t="str">
        <v>SPARES/OTHER</v>
      </c>
      <c r="D2627" s="4">
        <v>43703</v>
      </c>
      <c r="E2627" t="str">
        <v>YAMAHA</v>
      </c>
      <c r="F2627">
        <v>14103541</v>
      </c>
      <c r="G2627">
        <v>43703</v>
      </c>
      <c r="H2627" t="str">
        <v>YMCT|K48-M3852-01</v>
      </c>
      <c r="I2627" t="str">
        <v>GREASE GUN</v>
      </c>
      <c r="J2627">
        <v>1</v>
      </c>
      <c r="K2627">
        <v>1</v>
      </c>
      <c r="L2627">
        <v>787.61</v>
      </c>
      <c r="M2627" t="str">
        <v>CNY</v>
      </c>
      <c r="N2627">
        <v>1.135</v>
      </c>
      <c r="O2627">
        <v>787.61</v>
      </c>
      <c r="P2627">
        <v>893.93735000000004</v>
      </c>
      <c r="Q2627" t="str">
        <v>C66SZX-SMT SERVICE</v>
      </c>
      <c r="R2627" t="str">
        <v>FUJI ELECTRIC (SHENZHEN) CO., LTD</v>
      </c>
      <c r="S2627" t="str">
        <v>Same</v>
      </c>
      <c r="T2627">
        <v>905036</v>
      </c>
      <c r="U2627">
        <v>450</v>
      </c>
      <c r="V2627" t="str">
        <v>309ASY INV-PTS SALES</v>
      </c>
      <c r="W2627">
        <v>0</v>
      </c>
      <c r="X2627">
        <v>4.5001184694500101E+29</v>
      </c>
      <c r="Y2627">
        <v>718217</v>
      </c>
      <c r="Z2627" t="str">
        <v>富士电机（深圳）有限公司</v>
      </c>
      <c r="AA2627">
        <v>0</v>
      </c>
      <c r="AB2627">
        <v>2019</v>
      </c>
      <c r="AC2627">
        <v>8</v>
      </c>
      <c r="AD2627" t="str">
        <v>Q2</v>
      </c>
      <c r="AE2627" t="str">
        <v>FY19/20</v>
      </c>
      <c r="AF2627" t="str">
        <v>SOUTH</v>
      </c>
    </row>
    <row r="2628" spans="1:32">
      <c r="A2628" t="str">
        <v>ESHL</v>
      </c>
      <c r="B2628" t="str">
        <v>SZX</v>
      </c>
      <c r="C2628" t="str">
        <v>SPARES/OTHER</v>
      </c>
      <c r="D2628" s="4">
        <v>43703</v>
      </c>
      <c r="E2628" t="str">
        <v>YAMAHA</v>
      </c>
      <c r="F2628">
        <v>14103541</v>
      </c>
      <c r="G2628">
        <v>43703</v>
      </c>
      <c r="H2628" t="str">
        <v>YMCT|K48-M3857-00</v>
      </c>
      <c r="I2628" t="str">
        <v>NOZZLE,GREASE</v>
      </c>
      <c r="J2628">
        <v>1</v>
      </c>
      <c r="K2628">
        <v>1</v>
      </c>
      <c r="L2628">
        <v>539.82000000000005</v>
      </c>
      <c r="M2628" t="str">
        <v>CNY</v>
      </c>
      <c r="N2628">
        <v>1.135</v>
      </c>
      <c r="O2628">
        <v>539.82000000000005</v>
      </c>
      <c r="P2628">
        <v>612.6957000000001</v>
      </c>
      <c r="Q2628" t="str">
        <v>C66SZX-SMT SERVICE</v>
      </c>
      <c r="R2628" t="str">
        <v>FUJI ELECTRIC (SHENZHEN) CO., LTD</v>
      </c>
      <c r="S2628" t="str">
        <v>Same</v>
      </c>
      <c r="T2628">
        <v>905036</v>
      </c>
      <c r="U2628">
        <v>307</v>
      </c>
      <c r="V2628" t="str">
        <v>309ASY INV-PTS SALES</v>
      </c>
      <c r="W2628">
        <v>0</v>
      </c>
      <c r="X2628">
        <v>4.5001184694500101E+29</v>
      </c>
      <c r="Y2628">
        <v>718217</v>
      </c>
      <c r="Z2628" t="str">
        <v>富士电机（深圳）有限公司</v>
      </c>
      <c r="AA2628">
        <v>0</v>
      </c>
      <c r="AB2628">
        <v>2019</v>
      </c>
      <c r="AC2628">
        <v>8</v>
      </c>
      <c r="AD2628" t="str">
        <v>Q2</v>
      </c>
      <c r="AE2628" t="str">
        <v>FY19/20</v>
      </c>
      <c r="AF2628" t="str">
        <v>SOUTH</v>
      </c>
    </row>
    <row r="2629" spans="1:32">
      <c r="A2629" t="str">
        <v>ESHL</v>
      </c>
      <c r="B2629" t="str">
        <v>SZX</v>
      </c>
      <c r="C2629" t="str">
        <v>SPARES/OTHER</v>
      </c>
      <c r="D2629" s="4">
        <v>43703</v>
      </c>
      <c r="E2629" t="str">
        <v>YAMAHA</v>
      </c>
      <c r="F2629">
        <v>14103541</v>
      </c>
      <c r="G2629">
        <v>43703</v>
      </c>
      <c r="H2629" t="str">
        <v>YMCT|K48-M3854-00</v>
      </c>
      <c r="I2629" t="str">
        <v>NOZZLE GREASE</v>
      </c>
      <c r="J2629">
        <v>1</v>
      </c>
      <c r="K2629">
        <v>1</v>
      </c>
      <c r="L2629">
        <v>800.88</v>
      </c>
      <c r="M2629" t="str">
        <v>CNY</v>
      </c>
      <c r="N2629">
        <v>1.135</v>
      </c>
      <c r="O2629">
        <v>800.88</v>
      </c>
      <c r="P2629">
        <v>908.99879999999996</v>
      </c>
      <c r="Q2629" t="str">
        <v>C66SZX-SMT SERVICE</v>
      </c>
      <c r="R2629" t="str">
        <v>FUJI ELECTRIC (SHENZHEN) CO., LTD</v>
      </c>
      <c r="S2629" t="str">
        <v>Same</v>
      </c>
      <c r="T2629">
        <v>905036</v>
      </c>
      <c r="U2629">
        <v>465</v>
      </c>
      <c r="V2629" t="str">
        <v>309ASY INV-PTS SALES</v>
      </c>
      <c r="W2629">
        <v>0</v>
      </c>
      <c r="X2629">
        <v>4.5001184694500101E+29</v>
      </c>
      <c r="Y2629">
        <v>718217</v>
      </c>
      <c r="Z2629" t="str">
        <v>富士电机（深圳）有限公司</v>
      </c>
      <c r="AA2629">
        <v>0</v>
      </c>
      <c r="AB2629">
        <v>2019</v>
      </c>
      <c r="AC2629">
        <v>8</v>
      </c>
      <c r="AD2629" t="str">
        <v>Q2</v>
      </c>
      <c r="AE2629" t="str">
        <v>FY19/20</v>
      </c>
      <c r="AF2629" t="str">
        <v>SOUTH</v>
      </c>
    </row>
    <row r="2630" spans="1:32">
      <c r="A2630" t="str">
        <v>ESHL</v>
      </c>
      <c r="B2630" t="str">
        <v>SZX</v>
      </c>
      <c r="C2630" t="str">
        <v>SPARES/OTHER</v>
      </c>
      <c r="D2630" s="4">
        <v>43703</v>
      </c>
      <c r="E2630" t="str">
        <v>YAMAHA</v>
      </c>
      <c r="F2630">
        <v>14103541</v>
      </c>
      <c r="G2630">
        <v>43703</v>
      </c>
      <c r="H2630" t="str">
        <v>YMCT|SKHNM7BBFA00</v>
      </c>
      <c r="I2630" t="str">
        <v>NOZZLE 30BBF ASSY.</v>
      </c>
      <c r="J2630">
        <v>6</v>
      </c>
      <c r="K2630">
        <v>6</v>
      </c>
      <c r="L2630">
        <v>18830.759999999998</v>
      </c>
      <c r="M2630" t="str">
        <v>CNY</v>
      </c>
      <c r="N2630">
        <v>1.135</v>
      </c>
      <c r="O2630">
        <v>18830.759999999998</v>
      </c>
      <c r="P2630">
        <v>21372.9126</v>
      </c>
      <c r="Q2630" t="str">
        <v>C66SZX-SMT SERVICE</v>
      </c>
      <c r="R2630" t="str">
        <v>FUJI ELECTRIC (SHENZHEN) CO., LTD</v>
      </c>
      <c r="S2630" t="str">
        <v>Same</v>
      </c>
      <c r="T2630">
        <v>905036</v>
      </c>
      <c r="U2630">
        <v>16606</v>
      </c>
      <c r="V2630" t="str">
        <v>309ASY INV-PTS SALES</v>
      </c>
      <c r="W2630">
        <v>0</v>
      </c>
      <c r="X2630">
        <v>4.5001184694500101E+29</v>
      </c>
      <c r="Y2630">
        <v>718217</v>
      </c>
      <c r="Z2630" t="str">
        <v>富士电机（深圳）有限公司</v>
      </c>
      <c r="AA2630">
        <v>0</v>
      </c>
      <c r="AB2630">
        <v>2019</v>
      </c>
      <c r="AC2630">
        <v>8</v>
      </c>
      <c r="AD2630" t="str">
        <v>Q2</v>
      </c>
      <c r="AE2630" t="str">
        <v>FY19/20</v>
      </c>
      <c r="AF2630" t="str">
        <v>SOUTH</v>
      </c>
    </row>
    <row r="2631" spans="1:32">
      <c r="A2631" t="str">
        <v>ESHL</v>
      </c>
      <c r="B2631" t="str">
        <v>SZX</v>
      </c>
      <c r="C2631" t="str">
        <v>SPARES/OTHER</v>
      </c>
      <c r="D2631" s="4">
        <v>43703</v>
      </c>
      <c r="E2631" t="str">
        <v>YAMAHA</v>
      </c>
      <c r="F2631">
        <v>14103541</v>
      </c>
      <c r="G2631">
        <v>43703</v>
      </c>
      <c r="H2631" t="str">
        <v>YMCT|KM0-M71BC-08</v>
      </c>
      <c r="I2631" t="str">
        <v>RUBBER TIPS: R1-080</v>
      </c>
      <c r="J2631">
        <v>10</v>
      </c>
      <c r="K2631">
        <v>10</v>
      </c>
      <c r="L2631">
        <v>2380.5300000000002</v>
      </c>
      <c r="M2631" t="str">
        <v>CNY</v>
      </c>
      <c r="N2631">
        <v>1.135</v>
      </c>
      <c r="O2631">
        <v>2380.5300000000002</v>
      </c>
      <c r="P2631">
        <v>2701.90155</v>
      </c>
      <c r="Q2631" t="str">
        <v>C66SZX-SMT SERVICE</v>
      </c>
      <c r="R2631" t="str">
        <v>FUJI ELECTRIC (SHENZHEN) CO., LTD</v>
      </c>
      <c r="S2631" t="str">
        <v>Same</v>
      </c>
      <c r="T2631">
        <v>905036</v>
      </c>
      <c r="U2631">
        <v>1870</v>
      </c>
      <c r="V2631" t="str">
        <v>309ASY INV-PTS SALES</v>
      </c>
      <c r="W2631">
        <v>0</v>
      </c>
      <c r="X2631">
        <v>4.5001184694500101E+29</v>
      </c>
      <c r="Y2631">
        <v>718217</v>
      </c>
      <c r="Z2631" t="str">
        <v>富士电机（深圳）有限公司</v>
      </c>
      <c r="AA2631">
        <v>0</v>
      </c>
      <c r="AB2631">
        <v>2019</v>
      </c>
      <c r="AC2631">
        <v>8</v>
      </c>
      <c r="AD2631" t="str">
        <v>Q2</v>
      </c>
      <c r="AE2631" t="str">
        <v>FY19/20</v>
      </c>
      <c r="AF2631" t="str">
        <v>SOUTH</v>
      </c>
    </row>
    <row r="2632" spans="1:32">
      <c r="A2632" t="str">
        <v>ESHL</v>
      </c>
      <c r="B2632" t="str">
        <v>SHA</v>
      </c>
      <c r="C2632" t="str">
        <v>SERVICE_CHARGE</v>
      </c>
      <c r="D2632" s="4">
        <v>43704</v>
      </c>
      <c r="E2632" t="str">
        <v>YAMAHA</v>
      </c>
      <c r="F2632">
        <v>12101049</v>
      </c>
      <c r="G2632">
        <v>43704</v>
      </c>
      <c r="H2632" t="str">
        <v>YMCT|SERVICE FEE</v>
      </c>
      <c r="I2632" t="str">
        <v>SERVICE CHARGE</v>
      </c>
      <c r="J2632">
        <v>1</v>
      </c>
      <c r="K2632">
        <v>1</v>
      </c>
      <c r="L2632">
        <v>3773.58</v>
      </c>
      <c r="M2632" t="str">
        <v>CNY</v>
      </c>
      <c r="N2632">
        <v>1.135</v>
      </c>
      <c r="O2632">
        <v>3773.58</v>
      </c>
      <c r="P2632">
        <v>4283.0132999999996</v>
      </c>
      <c r="Q2632" t="str">
        <v>C66SHA-SERVICE GROUP</v>
      </c>
      <c r="R2632" t="str">
        <v>Shanghai Ao Xing Zhao Ming Dian Qi Zhi Zao Co.,Ltd</v>
      </c>
      <c r="S2632" t="str">
        <v>Same</v>
      </c>
      <c r="T2632">
        <v>905045</v>
      </c>
      <c r="U2632">
        <v>0</v>
      </c>
      <c r="V2632" t="str">
        <v>309ASY INV-NON-CON-V</v>
      </c>
      <c r="W2632">
        <v>0</v>
      </c>
      <c r="X2632">
        <v>0</v>
      </c>
      <c r="Y2632">
        <v>0</v>
      </c>
      <c r="Z2632" t="str">
        <v>上海澳星照明电器制造有限公司</v>
      </c>
      <c r="AA2632">
        <v>0</v>
      </c>
      <c r="AB2632">
        <v>2019</v>
      </c>
      <c r="AC2632">
        <v>8</v>
      </c>
      <c r="AD2632" t="str">
        <v>Q2</v>
      </c>
      <c r="AE2632" t="str">
        <v>FY19/20</v>
      </c>
      <c r="AF2632" t="str">
        <v>EAST</v>
      </c>
    </row>
    <row r="2633" spans="1:32">
      <c r="A2633" t="str">
        <v>ESHL</v>
      </c>
      <c r="B2633" t="str">
        <v>SZX</v>
      </c>
      <c r="C2633" t="str">
        <v>FEEDER</v>
      </c>
      <c r="D2633" s="4">
        <v>43704</v>
      </c>
      <c r="E2633" t="str">
        <v>YAMAHA</v>
      </c>
      <c r="F2633">
        <v>14103542</v>
      </c>
      <c r="G2633">
        <v>43704</v>
      </c>
      <c r="H2633" t="str">
        <v>YMCT|KHJ-MC100-00</v>
      </c>
      <c r="I2633" t="str">
        <v>SS TAPE FEEDER 8mm</v>
      </c>
      <c r="J2633">
        <v>100</v>
      </c>
      <c r="K2633">
        <v>100</v>
      </c>
      <c r="L2633">
        <v>281415.93</v>
      </c>
      <c r="M2633" t="str">
        <v>CNY</v>
      </c>
      <c r="N2633">
        <v>1.135</v>
      </c>
      <c r="O2633">
        <v>281415.93</v>
      </c>
      <c r="P2633">
        <v>319407.08055000001</v>
      </c>
      <c r="Q2633" t="str">
        <v>C66SZX-SMT SERVICE</v>
      </c>
      <c r="R2633" t="str">
        <v>Huizhou Boshijie Technology Co., Ltd.</v>
      </c>
      <c r="S2633" t="str">
        <v>Same</v>
      </c>
      <c r="T2633">
        <v>905040</v>
      </c>
      <c r="U2633">
        <v>255892.6</v>
      </c>
      <c r="V2633" t="str">
        <v>309ASY INV-PTS SALES</v>
      </c>
      <c r="W2633">
        <v>0</v>
      </c>
      <c r="X2633" t="str">
        <v>C66SZ190290REV.1</v>
      </c>
      <c r="Y2633">
        <v>718426</v>
      </c>
      <c r="Z2633" t="str">
        <v>惠州市博实结科技有限公司</v>
      </c>
      <c r="AA2633">
        <v>0</v>
      </c>
      <c r="AB2633">
        <v>2019</v>
      </c>
      <c r="AC2633">
        <v>8</v>
      </c>
      <c r="AD2633" t="str">
        <v>Q2</v>
      </c>
      <c r="AE2633" t="str">
        <v>FY19/20</v>
      </c>
      <c r="AF2633" t="str">
        <v>SOUTH</v>
      </c>
    </row>
    <row r="2634" spans="1:32">
      <c r="A2634" t="str">
        <v>ESHL</v>
      </c>
      <c r="B2634" t="str">
        <v>SZX</v>
      </c>
      <c r="C2634" t="str">
        <v>FEEDER</v>
      </c>
      <c r="D2634" s="4">
        <v>43704</v>
      </c>
      <c r="E2634" t="str">
        <v>YAMAHA</v>
      </c>
      <c r="F2634">
        <v>14103543</v>
      </c>
      <c r="G2634">
        <v>43704</v>
      </c>
      <c r="H2634" t="str">
        <v>YMCT|KHJ-MC200-00</v>
      </c>
      <c r="I2634" t="str">
        <v>SS TAPE FEEDER 12/16mm</v>
      </c>
      <c r="J2634">
        <v>1</v>
      </c>
      <c r="K2634">
        <v>1</v>
      </c>
      <c r="L2634">
        <v>3982.3</v>
      </c>
      <c r="M2634" t="str">
        <v>CNY</v>
      </c>
      <c r="N2634">
        <v>1.135</v>
      </c>
      <c r="O2634">
        <v>3982.3</v>
      </c>
      <c r="P2634">
        <v>4519.9105</v>
      </c>
      <c r="Q2634" t="str">
        <v>C66SZX-SMT SERVICE</v>
      </c>
      <c r="R2634" t="str">
        <v>VAS LIGHTING CO.,LTD</v>
      </c>
      <c r="S2634" t="str">
        <v>Same</v>
      </c>
      <c r="T2634">
        <v>905041</v>
      </c>
      <c r="U2634">
        <v>3573.78</v>
      </c>
      <c r="V2634" t="str">
        <v>309ASY INV-PTS SALES</v>
      </c>
      <c r="W2634">
        <v>0</v>
      </c>
      <c r="X2634">
        <v>20190816</v>
      </c>
      <c r="Y2634">
        <v>718428</v>
      </c>
      <c r="Z2634" t="str">
        <v>广州市胜亚灯具制造有限公司</v>
      </c>
      <c r="AA2634">
        <v>0</v>
      </c>
      <c r="AB2634">
        <v>2019</v>
      </c>
      <c r="AC2634">
        <v>8</v>
      </c>
      <c r="AD2634" t="str">
        <v>Q2</v>
      </c>
      <c r="AE2634" t="str">
        <v>FY19/20</v>
      </c>
      <c r="AF2634" t="str">
        <v>SOUTH</v>
      </c>
    </row>
    <row r="2635" spans="1:32">
      <c r="A2635" t="str">
        <v>ESHL</v>
      </c>
      <c r="B2635" t="str">
        <v>SHA</v>
      </c>
      <c r="C2635" t="str">
        <v>SPARES/OTHER</v>
      </c>
      <c r="D2635" s="4">
        <v>43704</v>
      </c>
      <c r="E2635" t="str">
        <v>YAMAHA</v>
      </c>
      <c r="F2635">
        <v>14103544</v>
      </c>
      <c r="G2635">
        <v>43704</v>
      </c>
      <c r="H2635" t="str">
        <v>YMCT|KKE-M9127-00</v>
      </c>
      <c r="I2635" t="str">
        <v>BELT 1 CONVEYOR</v>
      </c>
      <c r="J2635">
        <v>5</v>
      </c>
      <c r="K2635">
        <v>5</v>
      </c>
      <c r="L2635">
        <v>805.31</v>
      </c>
      <c r="M2635" t="str">
        <v>CNY</v>
      </c>
      <c r="N2635">
        <v>1.135</v>
      </c>
      <c r="O2635">
        <v>805.31</v>
      </c>
      <c r="P2635">
        <v>914.02684999999997</v>
      </c>
      <c r="Q2635" t="str">
        <v>C66SHA-SERVICE GROUP</v>
      </c>
      <c r="R2635" t="str">
        <v>Suzhou Inovance Technology Co Ltd</v>
      </c>
      <c r="S2635" t="str">
        <v>Same</v>
      </c>
      <c r="T2635">
        <v>905042</v>
      </c>
      <c r="U2635">
        <v>445</v>
      </c>
      <c r="V2635" t="str">
        <v>309ASY INV-PTS SALES</v>
      </c>
      <c r="W2635">
        <v>0</v>
      </c>
      <c r="X2635">
        <v>0</v>
      </c>
      <c r="Y2635">
        <v>718450</v>
      </c>
      <c r="Z2635" t="str">
        <v>苏州汇川技术有限公司</v>
      </c>
      <c r="AA2635">
        <v>0</v>
      </c>
      <c r="AB2635">
        <v>2019</v>
      </c>
      <c r="AC2635">
        <v>8</v>
      </c>
      <c r="AD2635" t="str">
        <v>Q2</v>
      </c>
      <c r="AE2635" t="str">
        <v>FY19/20</v>
      </c>
      <c r="AF2635" t="str">
        <v>EAST</v>
      </c>
    </row>
    <row r="2636" spans="1:32">
      <c r="A2636" t="str">
        <v>ESHL</v>
      </c>
      <c r="B2636" t="str">
        <v>SHA</v>
      </c>
      <c r="C2636" t="str">
        <v>SPARES/OTHER</v>
      </c>
      <c r="D2636" s="4">
        <v>43704</v>
      </c>
      <c r="E2636" t="str">
        <v>YAMAHA</v>
      </c>
      <c r="F2636">
        <v>14103544</v>
      </c>
      <c r="G2636">
        <v>43704</v>
      </c>
      <c r="H2636" t="str">
        <v>YMCT|KJJ-M2267-A0</v>
      </c>
      <c r="I2636" t="str">
        <v>CABLE DUCT</v>
      </c>
      <c r="J2636">
        <v>1</v>
      </c>
      <c r="K2636">
        <v>1</v>
      </c>
      <c r="L2636">
        <v>1539.82</v>
      </c>
      <c r="M2636" t="str">
        <v>CNY</v>
      </c>
      <c r="N2636">
        <v>1.135</v>
      </c>
      <c r="O2636">
        <v>1539.82</v>
      </c>
      <c r="P2636">
        <v>1747.6957</v>
      </c>
      <c r="Q2636" t="str">
        <v>C66SHA-SERVICE GROUP</v>
      </c>
      <c r="R2636" t="str">
        <v>Suzhou Inovance Technology Co Ltd</v>
      </c>
      <c r="S2636" t="str">
        <v>Same</v>
      </c>
      <c r="T2636">
        <v>905042</v>
      </c>
      <c r="U2636">
        <v>856</v>
      </c>
      <c r="V2636" t="str">
        <v>309ASY INV-PTS SALES</v>
      </c>
      <c r="W2636">
        <v>0</v>
      </c>
      <c r="X2636">
        <v>0</v>
      </c>
      <c r="Y2636">
        <v>718450</v>
      </c>
      <c r="Z2636" t="str">
        <v>苏州汇川技术有限公司</v>
      </c>
      <c r="AA2636">
        <v>0</v>
      </c>
      <c r="AB2636">
        <v>2019</v>
      </c>
      <c r="AC2636">
        <v>8</v>
      </c>
      <c r="AD2636" t="str">
        <v>Q2</v>
      </c>
      <c r="AE2636" t="str">
        <v>FY19/20</v>
      </c>
      <c r="AF2636" t="str">
        <v>EAST</v>
      </c>
    </row>
    <row r="2637" spans="1:32">
      <c r="A2637" t="str">
        <v>ESHL</v>
      </c>
      <c r="B2637" t="str">
        <v>SHA</v>
      </c>
      <c r="C2637" t="str">
        <v>SPARES/OTHER</v>
      </c>
      <c r="D2637" s="4">
        <v>43704</v>
      </c>
      <c r="E2637" t="str">
        <v>YAMAHA</v>
      </c>
      <c r="F2637">
        <v>14103544</v>
      </c>
      <c r="G2637">
        <v>43704</v>
      </c>
      <c r="H2637" t="str">
        <v>YMCT|KKE-M2267-A0</v>
      </c>
      <c r="I2637" t="str">
        <v>GUIDE X AXIS ASSY</v>
      </c>
      <c r="J2637">
        <v>1</v>
      </c>
      <c r="K2637">
        <v>1</v>
      </c>
      <c r="L2637">
        <v>1419.47</v>
      </c>
      <c r="M2637" t="str">
        <v>CNY</v>
      </c>
      <c r="N2637">
        <v>1.135</v>
      </c>
      <c r="O2637">
        <v>1419.47</v>
      </c>
      <c r="P2637">
        <v>1611.09845</v>
      </c>
      <c r="Q2637" t="str">
        <v>C66SHA-SERVICE GROUP</v>
      </c>
      <c r="R2637" t="str">
        <v>Suzhou Inovance Technology Co Ltd</v>
      </c>
      <c r="S2637" t="str">
        <v>Same</v>
      </c>
      <c r="T2637">
        <v>905042</v>
      </c>
      <c r="U2637">
        <v>789</v>
      </c>
      <c r="V2637" t="str">
        <v>309ASY INV-PTS SALES</v>
      </c>
      <c r="W2637">
        <v>0</v>
      </c>
      <c r="X2637">
        <v>0</v>
      </c>
      <c r="Y2637">
        <v>718450</v>
      </c>
      <c r="Z2637" t="str">
        <v>苏州汇川技术有限公司</v>
      </c>
      <c r="AA2637">
        <v>0</v>
      </c>
      <c r="AB2637">
        <v>2019</v>
      </c>
      <c r="AC2637">
        <v>8</v>
      </c>
      <c r="AD2637" t="str">
        <v>Q2</v>
      </c>
      <c r="AE2637" t="str">
        <v>FY19/20</v>
      </c>
      <c r="AF2637" t="str">
        <v>EAST</v>
      </c>
    </row>
    <row r="2638" spans="1:32">
      <c r="A2638" t="str">
        <v>ESHL</v>
      </c>
      <c r="B2638" t="str">
        <v>SHA</v>
      </c>
      <c r="C2638" t="str">
        <v>SPARES/OTHER</v>
      </c>
      <c r="D2638" s="4">
        <v>43704</v>
      </c>
      <c r="E2638" t="str">
        <v>YAMAHA</v>
      </c>
      <c r="F2638">
        <v>14103544</v>
      </c>
      <c r="G2638">
        <v>43704</v>
      </c>
      <c r="H2638" t="str">
        <v>YMCT|KLW-M3712-02</v>
      </c>
      <c r="I2638" t="str">
        <v>COVER TAPE GUIDE</v>
      </c>
      <c r="J2638">
        <v>1</v>
      </c>
      <c r="K2638">
        <v>1</v>
      </c>
      <c r="L2638">
        <v>223.89</v>
      </c>
      <c r="M2638" t="str">
        <v>CNY</v>
      </c>
      <c r="N2638">
        <v>1.135</v>
      </c>
      <c r="O2638">
        <v>223.89</v>
      </c>
      <c r="P2638">
        <v>254.11515</v>
      </c>
      <c r="Q2638" t="str">
        <v>C66SHA-SERVICE GROUP</v>
      </c>
      <c r="R2638" t="str">
        <v>Suzhou Inovance Technology Co Ltd</v>
      </c>
      <c r="S2638" t="str">
        <v>Same</v>
      </c>
      <c r="T2638">
        <v>905042</v>
      </c>
      <c r="U2638">
        <v>119</v>
      </c>
      <c r="V2638" t="str">
        <v>309ASY INV-PTS SALES</v>
      </c>
      <c r="W2638">
        <v>0</v>
      </c>
      <c r="X2638">
        <v>0</v>
      </c>
      <c r="Y2638">
        <v>718450</v>
      </c>
      <c r="Z2638" t="str">
        <v>苏州汇川技术有限公司</v>
      </c>
      <c r="AA2638">
        <v>0</v>
      </c>
      <c r="AB2638">
        <v>2019</v>
      </c>
      <c r="AC2638">
        <v>8</v>
      </c>
      <c r="AD2638" t="str">
        <v>Q2</v>
      </c>
      <c r="AE2638" t="str">
        <v>FY19/20</v>
      </c>
      <c r="AF2638" t="str">
        <v>EAST</v>
      </c>
    </row>
    <row r="2639" spans="1:32">
      <c r="A2639" t="str">
        <v>ESHL</v>
      </c>
      <c r="B2639" t="str">
        <v>SHA</v>
      </c>
      <c r="C2639" t="str">
        <v>SPARES/OTHER</v>
      </c>
      <c r="D2639" s="4">
        <v>43704</v>
      </c>
      <c r="E2639" t="str">
        <v>YAMAHA</v>
      </c>
      <c r="F2639">
        <v>14103544</v>
      </c>
      <c r="G2639">
        <v>43704</v>
      </c>
      <c r="H2639" t="str">
        <v>YMCT|KHY-M221A-A0</v>
      </c>
      <c r="I2639" t="str">
        <v>COVER DUCT ASSY.</v>
      </c>
      <c r="J2639">
        <v>2</v>
      </c>
      <c r="K2639">
        <v>2</v>
      </c>
      <c r="L2639">
        <v>964.6</v>
      </c>
      <c r="M2639" t="str">
        <v>CNY</v>
      </c>
      <c r="N2639">
        <v>1.135</v>
      </c>
      <c r="O2639">
        <v>964.6</v>
      </c>
      <c r="P2639">
        <v>1094.8210000000001</v>
      </c>
      <c r="Q2639" t="str">
        <v>C66SHA-SERVICE GROUP</v>
      </c>
      <c r="R2639" t="str">
        <v>Suzhou Inovance Technology Co Ltd</v>
      </c>
      <c r="S2639" t="str">
        <v>Same</v>
      </c>
      <c r="T2639">
        <v>905042</v>
      </c>
      <c r="U2639">
        <v>536</v>
      </c>
      <c r="V2639" t="str">
        <v>309ASY INV-PTS SALES</v>
      </c>
      <c r="W2639">
        <v>0</v>
      </c>
      <c r="X2639">
        <v>0</v>
      </c>
      <c r="Y2639">
        <v>718450</v>
      </c>
      <c r="Z2639" t="str">
        <v>苏州汇川技术有限公司</v>
      </c>
      <c r="AA2639">
        <v>0</v>
      </c>
      <c r="AB2639">
        <v>2019</v>
      </c>
      <c r="AC2639">
        <v>8</v>
      </c>
      <c r="AD2639" t="str">
        <v>Q2</v>
      </c>
      <c r="AE2639" t="str">
        <v>FY19/20</v>
      </c>
      <c r="AF2639" t="str">
        <v>EAST</v>
      </c>
    </row>
    <row r="2640" spans="1:32">
      <c r="A2640" t="str">
        <v>ESHL</v>
      </c>
      <c r="B2640" t="str">
        <v>SHA</v>
      </c>
      <c r="C2640" t="str">
        <v>SPARES/OTHER</v>
      </c>
      <c r="D2640" s="4">
        <v>43704</v>
      </c>
      <c r="E2640" t="str">
        <v>YAMAHA</v>
      </c>
      <c r="F2640">
        <v>14103544</v>
      </c>
      <c r="G2640">
        <v>43704</v>
      </c>
      <c r="H2640" t="str">
        <v>YMCT|KKG-M373L-00</v>
      </c>
      <c r="I2640" t="str">
        <v>LABEL FEEDER 32-12P</v>
      </c>
      <c r="J2640">
        <v>1</v>
      </c>
      <c r="K2640">
        <v>1</v>
      </c>
      <c r="L2640">
        <v>174.34</v>
      </c>
      <c r="M2640" t="str">
        <v>CNY</v>
      </c>
      <c r="N2640">
        <v>1.135</v>
      </c>
      <c r="O2640">
        <v>174.34</v>
      </c>
      <c r="P2640">
        <v>197.8759</v>
      </c>
      <c r="Q2640" t="str">
        <v>C66SHA-SERVICE GROUP</v>
      </c>
      <c r="R2640" t="str">
        <v>Suzhou Inovance Technology Co Ltd</v>
      </c>
      <c r="S2640" t="str">
        <v>Same</v>
      </c>
      <c r="T2640">
        <v>905042</v>
      </c>
      <c r="U2640">
        <v>97</v>
      </c>
      <c r="V2640" t="str">
        <v>309ASY INV-PTS SALES</v>
      </c>
      <c r="W2640">
        <v>0</v>
      </c>
      <c r="X2640">
        <v>0</v>
      </c>
      <c r="Y2640">
        <v>718450</v>
      </c>
      <c r="Z2640" t="str">
        <v>苏州汇川技术有限公司</v>
      </c>
      <c r="AA2640">
        <v>0</v>
      </c>
      <c r="AB2640">
        <v>2019</v>
      </c>
      <c r="AC2640">
        <v>8</v>
      </c>
      <c r="AD2640" t="str">
        <v>Q2</v>
      </c>
      <c r="AE2640" t="str">
        <v>FY19/20</v>
      </c>
      <c r="AF2640" t="str">
        <v>EAST</v>
      </c>
    </row>
    <row r="2641" spans="1:32">
      <c r="A2641" t="str">
        <v>ESHL</v>
      </c>
      <c r="B2641" t="str">
        <v>SHA</v>
      </c>
      <c r="C2641" t="str">
        <v>SPARES/OTHER</v>
      </c>
      <c r="D2641" s="4">
        <v>43704</v>
      </c>
      <c r="E2641" t="str">
        <v>YAMAHA</v>
      </c>
      <c r="F2641">
        <v>14103544</v>
      </c>
      <c r="G2641">
        <v>43704</v>
      </c>
      <c r="H2641" t="str">
        <v>YMCT|KKE-M919R-00</v>
      </c>
      <c r="I2641" t="str">
        <v>BELT CONVEYOR</v>
      </c>
      <c r="J2641">
        <v>3</v>
      </c>
      <c r="K2641">
        <v>3</v>
      </c>
      <c r="L2641">
        <v>361.06</v>
      </c>
      <c r="M2641" t="str">
        <v>CNY</v>
      </c>
      <c r="N2641">
        <v>1.135</v>
      </c>
      <c r="O2641">
        <v>361.06</v>
      </c>
      <c r="P2641">
        <v>409.80310000000003</v>
      </c>
      <c r="Q2641" t="str">
        <v>C66SHA-SERVICE GROUP</v>
      </c>
      <c r="R2641" t="str">
        <v>Suzhou Inovance Technology Co Ltd</v>
      </c>
      <c r="S2641" t="str">
        <v>Same</v>
      </c>
      <c r="T2641">
        <v>905042</v>
      </c>
      <c r="U2641">
        <v>201</v>
      </c>
      <c r="V2641" t="str">
        <v>309ASY INV-PTS SALES</v>
      </c>
      <c r="W2641">
        <v>0</v>
      </c>
      <c r="X2641">
        <v>0</v>
      </c>
      <c r="Y2641">
        <v>718450</v>
      </c>
      <c r="Z2641" t="str">
        <v>苏州汇川技术有限公司</v>
      </c>
      <c r="AA2641">
        <v>0</v>
      </c>
      <c r="AB2641">
        <v>2019</v>
      </c>
      <c r="AC2641">
        <v>8</v>
      </c>
      <c r="AD2641" t="str">
        <v>Q2</v>
      </c>
      <c r="AE2641" t="str">
        <v>FY19/20</v>
      </c>
      <c r="AF2641" t="str">
        <v>EAST</v>
      </c>
    </row>
    <row r="2642" spans="1:32">
      <c r="A2642" t="str">
        <v>ESHL</v>
      </c>
      <c r="B2642" t="str">
        <v>SHA</v>
      </c>
      <c r="C2642" t="str">
        <v>SPARES/OTHER</v>
      </c>
      <c r="D2642" s="4">
        <v>43704</v>
      </c>
      <c r="E2642" t="str">
        <v>YAMAHA</v>
      </c>
      <c r="F2642">
        <v>14103544</v>
      </c>
      <c r="G2642">
        <v>43704</v>
      </c>
      <c r="H2642" t="str">
        <v>YMCT|KMK-M134H-00</v>
      </c>
      <c r="I2642" t="str">
        <v>ROLLER</v>
      </c>
      <c r="J2642">
        <v>5</v>
      </c>
      <c r="K2642">
        <v>5</v>
      </c>
      <c r="L2642">
        <v>1606.19</v>
      </c>
      <c r="M2642" t="str">
        <v>CNY</v>
      </c>
      <c r="N2642">
        <v>1.135</v>
      </c>
      <c r="O2642">
        <v>1606.19</v>
      </c>
      <c r="P2642">
        <v>1823.02565</v>
      </c>
      <c r="Q2642" t="str">
        <v>C66SHA-SERVICE GROUP</v>
      </c>
      <c r="R2642" t="str">
        <v>Suzhou Inovance Technology Co Ltd</v>
      </c>
      <c r="S2642" t="str">
        <v>Same</v>
      </c>
      <c r="T2642">
        <v>905042</v>
      </c>
      <c r="U2642">
        <v>895</v>
      </c>
      <c r="V2642" t="str">
        <v>309ASY INV-PTS SALES</v>
      </c>
      <c r="W2642">
        <v>0</v>
      </c>
      <c r="X2642">
        <v>0</v>
      </c>
      <c r="Y2642">
        <v>718450</v>
      </c>
      <c r="Z2642" t="str">
        <v>苏州汇川技术有限公司</v>
      </c>
      <c r="AA2642">
        <v>0</v>
      </c>
      <c r="AB2642">
        <v>2019</v>
      </c>
      <c r="AC2642">
        <v>8</v>
      </c>
      <c r="AD2642" t="str">
        <v>Q2</v>
      </c>
      <c r="AE2642" t="str">
        <v>FY19/20</v>
      </c>
      <c r="AF2642" t="str">
        <v>EAST</v>
      </c>
    </row>
    <row r="2643" spans="1:32">
      <c r="A2643" t="str">
        <v>ESHL</v>
      </c>
      <c r="B2643" t="str">
        <v>SHA</v>
      </c>
      <c r="C2643" t="str">
        <v>SPARES/OTHER</v>
      </c>
      <c r="D2643" s="4">
        <v>43704</v>
      </c>
      <c r="E2643" t="str">
        <v>YAMAHA</v>
      </c>
      <c r="F2643">
        <v>14103544</v>
      </c>
      <c r="G2643">
        <v>43704</v>
      </c>
      <c r="H2643" t="str">
        <v>YMCT|KLJ-MC145-00</v>
      </c>
      <c r="I2643" t="str">
        <v>LEVER TAPE GUIDE F</v>
      </c>
      <c r="J2643">
        <v>20</v>
      </c>
      <c r="K2643">
        <v>20</v>
      </c>
      <c r="L2643">
        <v>743.36</v>
      </c>
      <c r="M2643" t="str">
        <v>CNY</v>
      </c>
      <c r="N2643">
        <v>1.135</v>
      </c>
      <c r="O2643">
        <v>743.36</v>
      </c>
      <c r="P2643">
        <v>843.71360000000004</v>
      </c>
      <c r="Q2643" t="str">
        <v>C66SHA-SERVICE GROUP</v>
      </c>
      <c r="R2643" t="str">
        <v>Suzhou Inovance Technology Co Ltd</v>
      </c>
      <c r="S2643" t="str">
        <v>Same</v>
      </c>
      <c r="T2643">
        <v>905042</v>
      </c>
      <c r="U2643">
        <v>420</v>
      </c>
      <c r="V2643" t="str">
        <v>309ASY INV-PTS SALES</v>
      </c>
      <c r="W2643">
        <v>0</v>
      </c>
      <c r="X2643">
        <v>0</v>
      </c>
      <c r="Y2643">
        <v>718450</v>
      </c>
      <c r="Z2643" t="str">
        <v>苏州汇川技术有限公司</v>
      </c>
      <c r="AA2643">
        <v>0</v>
      </c>
      <c r="AB2643">
        <v>2019</v>
      </c>
      <c r="AC2643">
        <v>8</v>
      </c>
      <c r="AD2643" t="str">
        <v>Q2</v>
      </c>
      <c r="AE2643" t="str">
        <v>FY19/20</v>
      </c>
      <c r="AF2643" t="str">
        <v>EAST</v>
      </c>
    </row>
    <row r="2644" spans="1:32">
      <c r="A2644" t="str">
        <v>ESHL</v>
      </c>
      <c r="B2644" t="str">
        <v>SHA</v>
      </c>
      <c r="C2644" t="str">
        <v>SPARES/OTHER</v>
      </c>
      <c r="D2644" s="4">
        <v>43704</v>
      </c>
      <c r="E2644" t="str">
        <v>YAMAHA</v>
      </c>
      <c r="F2644">
        <v>14103544</v>
      </c>
      <c r="G2644">
        <v>43704</v>
      </c>
      <c r="H2644" t="str">
        <v>YMCT|KLJ-MC263-00</v>
      </c>
      <c r="I2644" t="str">
        <v>COVER 1216 TAIL</v>
      </c>
      <c r="J2644">
        <v>20</v>
      </c>
      <c r="K2644">
        <v>20</v>
      </c>
      <c r="L2644">
        <v>1787.61</v>
      </c>
      <c r="M2644" t="str">
        <v>CNY</v>
      </c>
      <c r="N2644">
        <v>1.135</v>
      </c>
      <c r="O2644">
        <v>1787.61</v>
      </c>
      <c r="P2644">
        <v>2028.9373499999999</v>
      </c>
      <c r="Q2644" t="str">
        <v>C66SHA-SERVICE GROUP</v>
      </c>
      <c r="R2644" t="str">
        <v>Suzhou Inovance Technology Co Ltd</v>
      </c>
      <c r="S2644" t="str">
        <v>Same</v>
      </c>
      <c r="T2644">
        <v>905042</v>
      </c>
      <c r="U2644">
        <v>1000</v>
      </c>
      <c r="V2644" t="str">
        <v>309ASY INV-PTS SALES</v>
      </c>
      <c r="W2644">
        <v>0</v>
      </c>
      <c r="X2644">
        <v>0</v>
      </c>
      <c r="Y2644">
        <v>718450</v>
      </c>
      <c r="Z2644" t="str">
        <v>苏州汇川技术有限公司</v>
      </c>
      <c r="AA2644">
        <v>0</v>
      </c>
      <c r="AB2644">
        <v>2019</v>
      </c>
      <c r="AC2644">
        <v>8</v>
      </c>
      <c r="AD2644" t="str">
        <v>Q2</v>
      </c>
      <c r="AE2644" t="str">
        <v>FY19/20</v>
      </c>
      <c r="AF2644" t="str">
        <v>EAST</v>
      </c>
    </row>
    <row r="2645" spans="1:32">
      <c r="A2645" t="str">
        <v>ESHL</v>
      </c>
      <c r="B2645" t="str">
        <v>SHA</v>
      </c>
      <c r="C2645" t="str">
        <v>SPARES/OTHER</v>
      </c>
      <c r="D2645" s="4">
        <v>43704</v>
      </c>
      <c r="E2645" t="str">
        <v>YAMAHA</v>
      </c>
      <c r="F2645">
        <v>14103544</v>
      </c>
      <c r="G2645">
        <v>43704</v>
      </c>
      <c r="H2645" t="str">
        <v>YMCT|KLW-M8527-00</v>
      </c>
      <c r="I2645" t="str">
        <v>FILTER</v>
      </c>
      <c r="J2645">
        <v>200</v>
      </c>
      <c r="K2645">
        <v>200</v>
      </c>
      <c r="L2645">
        <v>7433.63</v>
      </c>
      <c r="M2645" t="str">
        <v>CNY</v>
      </c>
      <c r="N2645">
        <v>1.135</v>
      </c>
      <c r="O2645">
        <v>7433.63</v>
      </c>
      <c r="P2645">
        <v>8437.1700500000006</v>
      </c>
      <c r="Q2645" t="str">
        <v>C66SHA-SERVICE GROUP</v>
      </c>
      <c r="R2645" t="str">
        <v>Suzhou Inovance Technology Co Ltd</v>
      </c>
      <c r="S2645" t="str">
        <v>Same</v>
      </c>
      <c r="T2645">
        <v>905042</v>
      </c>
      <c r="U2645">
        <v>4200</v>
      </c>
      <c r="V2645" t="str">
        <v>309ASY INV-PTS SALES</v>
      </c>
      <c r="W2645">
        <v>0</v>
      </c>
      <c r="X2645">
        <v>0</v>
      </c>
      <c r="Y2645">
        <v>718450</v>
      </c>
      <c r="Z2645" t="str">
        <v>苏州汇川技术有限公司</v>
      </c>
      <c r="AA2645">
        <v>0</v>
      </c>
      <c r="AB2645">
        <v>2019</v>
      </c>
      <c r="AC2645">
        <v>8</v>
      </c>
      <c r="AD2645" t="str">
        <v>Q2</v>
      </c>
      <c r="AE2645" t="str">
        <v>FY19/20</v>
      </c>
      <c r="AF2645" t="str">
        <v>EAST</v>
      </c>
    </row>
    <row r="2646" spans="1:32">
      <c r="A2646" t="str">
        <v>ESHL</v>
      </c>
      <c r="B2646" t="str">
        <v>SHA</v>
      </c>
      <c r="C2646" t="str">
        <v>SPARES/OTHER</v>
      </c>
      <c r="D2646" s="4">
        <v>43704</v>
      </c>
      <c r="E2646" t="str">
        <v>YAMAHA</v>
      </c>
      <c r="F2646">
        <v>14103544</v>
      </c>
      <c r="G2646">
        <v>43704</v>
      </c>
      <c r="H2646" t="str">
        <v>YMCT|KLJ-MC163-00</v>
      </c>
      <c r="I2646" t="str">
        <v>COVER TAIL</v>
      </c>
      <c r="J2646">
        <v>20</v>
      </c>
      <c r="K2646">
        <v>20</v>
      </c>
      <c r="L2646">
        <v>1628.32</v>
      </c>
      <c r="M2646" t="str">
        <v>CNY</v>
      </c>
      <c r="N2646">
        <v>1.135</v>
      </c>
      <c r="O2646">
        <v>1628.32</v>
      </c>
      <c r="P2646">
        <v>1848.1432</v>
      </c>
      <c r="Q2646" t="str">
        <v>C66SHA-SERVICE GROUP</v>
      </c>
      <c r="R2646" t="str">
        <v>Suzhou Inovance Technology Co Ltd</v>
      </c>
      <c r="S2646" t="str">
        <v>Same</v>
      </c>
      <c r="T2646">
        <v>905042</v>
      </c>
      <c r="U2646">
        <v>900</v>
      </c>
      <c r="V2646" t="str">
        <v>309ASY INV-PTS SALES</v>
      </c>
      <c r="W2646">
        <v>0</v>
      </c>
      <c r="X2646">
        <v>0</v>
      </c>
      <c r="Y2646">
        <v>718450</v>
      </c>
      <c r="Z2646" t="str">
        <v>苏州汇川技术有限公司</v>
      </c>
      <c r="AA2646">
        <v>0</v>
      </c>
      <c r="AB2646">
        <v>2019</v>
      </c>
      <c r="AC2646">
        <v>8</v>
      </c>
      <c r="AD2646" t="str">
        <v>Q2</v>
      </c>
      <c r="AE2646" t="str">
        <v>FY19/20</v>
      </c>
      <c r="AF2646" t="str">
        <v>EAST</v>
      </c>
    </row>
    <row r="2647" spans="1:32">
      <c r="A2647" t="str">
        <v>ESHL</v>
      </c>
      <c r="B2647" t="str">
        <v>SHA</v>
      </c>
      <c r="C2647" t="str">
        <v>SPARES/OTHER</v>
      </c>
      <c r="D2647" s="4">
        <v>43704</v>
      </c>
      <c r="E2647" t="str">
        <v>YAMAHA</v>
      </c>
      <c r="F2647">
        <v>14103544</v>
      </c>
      <c r="G2647">
        <v>43704</v>
      </c>
      <c r="H2647" t="str">
        <v>YMCT|KHY-M7155-00</v>
      </c>
      <c r="I2647" t="str">
        <v>FILTER CAP</v>
      </c>
      <c r="J2647">
        <v>10</v>
      </c>
      <c r="K2647">
        <v>10</v>
      </c>
      <c r="L2647">
        <v>2008.85</v>
      </c>
      <c r="M2647" t="str">
        <v>CNY</v>
      </c>
      <c r="N2647">
        <v>1.135</v>
      </c>
      <c r="O2647">
        <v>2008.85</v>
      </c>
      <c r="P2647">
        <v>2280.04475</v>
      </c>
      <c r="Q2647" t="str">
        <v>C66SHA-SERVICE GROUP</v>
      </c>
      <c r="R2647" t="str">
        <v>Suzhou Inovance Technology Co Ltd</v>
      </c>
      <c r="S2647" t="str">
        <v>Same</v>
      </c>
      <c r="T2647">
        <v>905042</v>
      </c>
      <c r="U2647">
        <v>1120</v>
      </c>
      <c r="V2647" t="str">
        <v>309ASY INV-PTS SALES</v>
      </c>
      <c r="W2647">
        <v>0</v>
      </c>
      <c r="X2647">
        <v>0</v>
      </c>
      <c r="Y2647">
        <v>718450</v>
      </c>
      <c r="Z2647" t="str">
        <v>苏州汇川技术有限公司</v>
      </c>
      <c r="AA2647">
        <v>0</v>
      </c>
      <c r="AB2647">
        <v>2019</v>
      </c>
      <c r="AC2647">
        <v>8</v>
      </c>
      <c r="AD2647" t="str">
        <v>Q2</v>
      </c>
      <c r="AE2647" t="str">
        <v>FY19/20</v>
      </c>
      <c r="AF2647" t="str">
        <v>EAST</v>
      </c>
    </row>
    <row r="2648" spans="1:32">
      <c r="A2648" t="str">
        <v>ESHL</v>
      </c>
      <c r="B2648" t="str">
        <v>SHA</v>
      </c>
      <c r="C2648" t="str">
        <v>SPARES/OTHER</v>
      </c>
      <c r="D2648" s="4">
        <v>43704</v>
      </c>
      <c r="E2648" t="str">
        <v>YAMAHA</v>
      </c>
      <c r="F2648">
        <v>14103545</v>
      </c>
      <c r="G2648">
        <v>43704</v>
      </c>
      <c r="H2648" t="str">
        <v>YMCT|KKE-M919R-00</v>
      </c>
      <c r="I2648" t="str">
        <v>BELT CONVEYOR</v>
      </c>
      <c r="J2648">
        <v>3</v>
      </c>
      <c r="K2648">
        <v>3</v>
      </c>
      <c r="L2648">
        <v>361.06</v>
      </c>
      <c r="M2648" t="str">
        <v>CNY</v>
      </c>
      <c r="N2648">
        <v>1.135</v>
      </c>
      <c r="O2648">
        <v>361.06</v>
      </c>
      <c r="P2648">
        <v>409.80310000000003</v>
      </c>
      <c r="Q2648" t="str">
        <v>C66SHA-SERVICE GROUP</v>
      </c>
      <c r="R2648" t="str">
        <v>Suzhou Inovance Technology Co Ltd</v>
      </c>
      <c r="S2648" t="str">
        <v>Same</v>
      </c>
      <c r="T2648">
        <v>905043</v>
      </c>
      <c r="U2648">
        <v>201</v>
      </c>
      <c r="V2648" t="str">
        <v>309ASY INV-PTS SALES</v>
      </c>
      <c r="W2648">
        <v>0</v>
      </c>
      <c r="X2648">
        <v>0</v>
      </c>
      <c r="Y2648">
        <v>718451</v>
      </c>
      <c r="Z2648" t="str">
        <v>苏州汇川技术有限公司</v>
      </c>
      <c r="AA2648">
        <v>0</v>
      </c>
      <c r="AB2648">
        <v>2019</v>
      </c>
      <c r="AC2648">
        <v>8</v>
      </c>
      <c r="AD2648" t="str">
        <v>Q2</v>
      </c>
      <c r="AE2648" t="str">
        <v>FY19/20</v>
      </c>
      <c r="AF2648" t="str">
        <v>EAST</v>
      </c>
    </row>
    <row r="2649" spans="1:32">
      <c r="A2649" t="str">
        <v>ESHL</v>
      </c>
      <c r="B2649" t="str">
        <v>SHA</v>
      </c>
      <c r="C2649" t="str">
        <v>SPARES/OTHER</v>
      </c>
      <c r="D2649" s="4">
        <v>43704</v>
      </c>
      <c r="E2649" t="str">
        <v>YAMAHA</v>
      </c>
      <c r="F2649">
        <v>14103546</v>
      </c>
      <c r="G2649">
        <v>43704</v>
      </c>
      <c r="H2649" t="str">
        <v>YMCT|KKJ-M7310-01</v>
      </c>
      <c r="I2649" t="str">
        <v>RFK.MULTI CAM.YS12F</v>
      </c>
      <c r="J2649">
        <v>1</v>
      </c>
      <c r="K2649">
        <v>1</v>
      </c>
      <c r="L2649">
        <v>37306.19</v>
      </c>
      <c r="M2649" t="str">
        <v>CNY</v>
      </c>
      <c r="N2649">
        <v>1.135</v>
      </c>
      <c r="O2649">
        <v>37306.19</v>
      </c>
      <c r="P2649">
        <v>42342.525650000003</v>
      </c>
      <c r="Q2649" t="str">
        <v>C66SHA-SERVICE GROUP</v>
      </c>
      <c r="R2649" t="str">
        <v>Ningbo Yituo Intelligent Technology Co., Ltd.</v>
      </c>
      <c r="S2649" t="str">
        <v>Same</v>
      </c>
      <c r="T2649">
        <v>905044</v>
      </c>
      <c r="U2649">
        <v>23370</v>
      </c>
      <c r="V2649" t="str">
        <v>309ASY INV-PTS SALES</v>
      </c>
      <c r="W2649">
        <v>0</v>
      </c>
      <c r="X2649">
        <v>0</v>
      </c>
      <c r="Y2649">
        <v>718461</v>
      </c>
      <c r="Z2649" t="str">
        <v>宁波易拓智能科技有限公司</v>
      </c>
      <c r="AA2649">
        <v>0</v>
      </c>
      <c r="AB2649">
        <v>2019</v>
      </c>
      <c r="AC2649">
        <v>8</v>
      </c>
      <c r="AD2649" t="str">
        <v>Q2</v>
      </c>
      <c r="AE2649" t="str">
        <v>FY19/20</v>
      </c>
      <c r="AF2649" t="str">
        <v>EAST</v>
      </c>
    </row>
    <row r="2650" spans="1:32">
      <c r="A2650" t="str">
        <v>ESHL</v>
      </c>
      <c r="B2650" t="str">
        <v>SHA</v>
      </c>
      <c r="C2650" t="str">
        <v>SPARES/OTHER</v>
      </c>
      <c r="D2650" s="4">
        <v>43704</v>
      </c>
      <c r="E2650" t="str">
        <v>YAMAHA</v>
      </c>
      <c r="F2650">
        <v>14103546</v>
      </c>
      <c r="G2650">
        <v>43704</v>
      </c>
      <c r="H2650" t="str">
        <v>YMCT|KHY-M663M-00</v>
      </c>
      <c r="I2650" t="str">
        <v>HNS MULTI CAM. DC24V</v>
      </c>
      <c r="J2650">
        <v>1</v>
      </c>
      <c r="K2650">
        <v>1</v>
      </c>
      <c r="L2650">
        <v>0</v>
      </c>
      <c r="M2650" t="str">
        <v>CNY</v>
      </c>
      <c r="N2650">
        <v>1.135</v>
      </c>
      <c r="O2650">
        <v>0</v>
      </c>
      <c r="P2650">
        <v>0</v>
      </c>
      <c r="Q2650" t="str">
        <v>C66SHA-SERVICE GROUP</v>
      </c>
      <c r="R2650" t="str">
        <v>Ningbo Yituo Intelligent Technology Co., Ltd.</v>
      </c>
      <c r="S2650" t="str">
        <v>Same</v>
      </c>
      <c r="T2650">
        <v>905044</v>
      </c>
      <c r="U2650">
        <v>143</v>
      </c>
      <c r="V2650" t="str">
        <v>309ASY INV-PTS SALES</v>
      </c>
      <c r="W2650">
        <v>0</v>
      </c>
      <c r="X2650">
        <v>0</v>
      </c>
      <c r="Y2650">
        <v>718461</v>
      </c>
      <c r="Z2650" t="str">
        <v>宁波易拓智能科技有限公司</v>
      </c>
      <c r="AA2650">
        <v>0</v>
      </c>
      <c r="AB2650">
        <v>2019</v>
      </c>
      <c r="AC2650">
        <v>8</v>
      </c>
      <c r="AD2650" t="str">
        <v>Q2</v>
      </c>
      <c r="AE2650" t="str">
        <v>FY19/20</v>
      </c>
      <c r="AF2650" t="str">
        <v>EAST</v>
      </c>
    </row>
    <row r="2651" spans="1:32">
      <c r="A2651" t="str">
        <v>ESHL</v>
      </c>
      <c r="B2651" t="str">
        <v>SHA</v>
      </c>
      <c r="C2651" t="str">
        <v>SPARES/OTHER</v>
      </c>
      <c r="D2651" s="4">
        <v>43704</v>
      </c>
      <c r="E2651" t="str">
        <v>YAMAHA</v>
      </c>
      <c r="F2651">
        <v>14103546</v>
      </c>
      <c r="G2651">
        <v>43704</v>
      </c>
      <c r="H2651" t="str">
        <v>YMCT|KKE-M66BE-00</v>
      </c>
      <c r="I2651" t="str">
        <v>HNS VISION TRG</v>
      </c>
      <c r="J2651">
        <v>1</v>
      </c>
      <c r="K2651">
        <v>1</v>
      </c>
      <c r="L2651">
        <v>0</v>
      </c>
      <c r="M2651" t="str">
        <v>CNY</v>
      </c>
      <c r="N2651">
        <v>1.135</v>
      </c>
      <c r="O2651">
        <v>0</v>
      </c>
      <c r="P2651">
        <v>0</v>
      </c>
      <c r="Q2651" t="str">
        <v>C66SHA-SERVICE GROUP</v>
      </c>
      <c r="R2651" t="str">
        <v>Ningbo Yituo Intelligent Technology Co., Ltd.</v>
      </c>
      <c r="S2651" t="str">
        <v>Same</v>
      </c>
      <c r="T2651">
        <v>905044</v>
      </c>
      <c r="U2651">
        <v>459</v>
      </c>
      <c r="V2651" t="str">
        <v>309ASY INV-PTS SALES</v>
      </c>
      <c r="W2651">
        <v>0</v>
      </c>
      <c r="X2651">
        <v>0</v>
      </c>
      <c r="Y2651">
        <v>718461</v>
      </c>
      <c r="Z2651" t="str">
        <v>宁波易拓智能科技有限公司</v>
      </c>
      <c r="AA2651">
        <v>0</v>
      </c>
      <c r="AB2651">
        <v>2019</v>
      </c>
      <c r="AC2651">
        <v>8</v>
      </c>
      <c r="AD2651" t="str">
        <v>Q2</v>
      </c>
      <c r="AE2651" t="str">
        <v>FY19/20</v>
      </c>
      <c r="AF2651" t="str">
        <v>EAST</v>
      </c>
    </row>
    <row r="2652" spans="1:32">
      <c r="A2652" t="str">
        <v>ESHL</v>
      </c>
      <c r="B2652" t="str">
        <v>SHA</v>
      </c>
      <c r="C2652" t="str">
        <v>SPARES/OTHER</v>
      </c>
      <c r="D2652" s="4">
        <v>43704</v>
      </c>
      <c r="E2652" t="str">
        <v>OTHERS</v>
      </c>
      <c r="F2652">
        <v>14103546</v>
      </c>
      <c r="G2652">
        <v>43704</v>
      </c>
      <c r="H2652" t="str">
        <v>ZMTR|REEL HOLDER</v>
      </c>
      <c r="I2652" t="str">
        <v>.</v>
      </c>
      <c r="J2652">
        <v>1</v>
      </c>
      <c r="K2652">
        <v>1</v>
      </c>
      <c r="L2652">
        <v>0</v>
      </c>
      <c r="M2652" t="str">
        <v>CNY</v>
      </c>
      <c r="N2652">
        <v>1.135</v>
      </c>
      <c r="O2652">
        <v>0</v>
      </c>
      <c r="P2652">
        <v>0</v>
      </c>
      <c r="Q2652" t="str">
        <v>C66SHA-SERVICE GROUP</v>
      </c>
      <c r="R2652" t="str">
        <v>Ningbo Yituo Intelligent Technology Co., Ltd.</v>
      </c>
      <c r="S2652" t="str">
        <v>Same</v>
      </c>
      <c r="T2652">
        <v>905044</v>
      </c>
      <c r="U2652">
        <v>1946.9</v>
      </c>
      <c r="V2652" t="str">
        <v>309ASY INV-PTS SALES</v>
      </c>
      <c r="W2652">
        <v>0</v>
      </c>
      <c r="X2652">
        <v>0</v>
      </c>
      <c r="Y2652">
        <v>718461</v>
      </c>
      <c r="Z2652" t="str">
        <v>宁波易拓智能科技有限公司</v>
      </c>
      <c r="AA2652">
        <v>0</v>
      </c>
      <c r="AB2652">
        <v>2019</v>
      </c>
      <c r="AC2652">
        <v>8</v>
      </c>
      <c r="AD2652" t="str">
        <v>Q2</v>
      </c>
      <c r="AE2652" t="str">
        <v>FY19/20</v>
      </c>
      <c r="AF2652" t="str">
        <v>EAST</v>
      </c>
    </row>
    <row r="2653" spans="1:32">
      <c r="A2653" t="str">
        <v>ESHL</v>
      </c>
      <c r="B2653" t="str">
        <v>SHA</v>
      </c>
      <c r="C2653" t="str">
        <v>SPARES/OTHER</v>
      </c>
      <c r="D2653" s="4">
        <v>43705</v>
      </c>
      <c r="E2653" t="str">
        <v>YAMAHA</v>
      </c>
      <c r="F2653">
        <v>14103547</v>
      </c>
      <c r="G2653">
        <v>43705</v>
      </c>
      <c r="H2653" t="str">
        <v>YMCT|K46-M8527-C0</v>
      </c>
      <c r="I2653" t="str">
        <v>FILTER(VACUUM PUMP)</v>
      </c>
      <c r="J2653">
        <v>50</v>
      </c>
      <c r="K2653">
        <v>50</v>
      </c>
      <c r="L2653">
        <v>2831.86</v>
      </c>
      <c r="M2653" t="str">
        <v>CNY</v>
      </c>
      <c r="N2653">
        <v>1.135</v>
      </c>
      <c r="O2653">
        <v>2831.86</v>
      </c>
      <c r="P2653">
        <v>3214.1611000000003</v>
      </c>
      <c r="Q2653" t="str">
        <v>C66SHA-SERVICE GROUP</v>
      </c>
      <c r="R2653" t="str">
        <v>Keya Electro-optical Co., Ltd.</v>
      </c>
      <c r="S2653" t="str">
        <v>Same</v>
      </c>
      <c r="T2653">
        <v>905046</v>
      </c>
      <c r="U2653">
        <v>1700</v>
      </c>
      <c r="V2653" t="str">
        <v>309ASY INV-PTS SALES</v>
      </c>
      <c r="W2653">
        <v>0</v>
      </c>
      <c r="X2653">
        <v>0</v>
      </c>
      <c r="Y2653">
        <v>718592</v>
      </c>
      <c r="Z2653" t="str">
        <v>科雅光电(镇江)有限公司</v>
      </c>
      <c r="AA2653">
        <v>0</v>
      </c>
      <c r="AB2653">
        <v>2019</v>
      </c>
      <c r="AC2653">
        <v>8</v>
      </c>
      <c r="AD2653" t="str">
        <v>Q2</v>
      </c>
      <c r="AE2653" t="str">
        <v>FY19/20</v>
      </c>
      <c r="AF2653" t="str">
        <v>EAST</v>
      </c>
    </row>
    <row r="2654" spans="1:32">
      <c r="A2654" t="str">
        <v>ESHL</v>
      </c>
      <c r="B2654" t="str">
        <v>SZX</v>
      </c>
      <c r="C2654" t="str">
        <v>SPARES/OTHER</v>
      </c>
      <c r="D2654" s="4">
        <v>43705</v>
      </c>
      <c r="E2654" t="str">
        <v>YAMAHA</v>
      </c>
      <c r="F2654">
        <v>14103548</v>
      </c>
      <c r="G2654">
        <v>43705</v>
      </c>
      <c r="H2654" t="str">
        <v>YMCT|KHY-M9129-00</v>
      </c>
      <c r="I2654" t="str">
        <v>BELT 1 CONVEYOR</v>
      </c>
      <c r="J2654">
        <v>2</v>
      </c>
      <c r="K2654">
        <v>2</v>
      </c>
      <c r="L2654">
        <v>433.63</v>
      </c>
      <c r="M2654" t="str">
        <v>CNY</v>
      </c>
      <c r="N2654">
        <v>1.135</v>
      </c>
      <c r="O2654">
        <v>433.63</v>
      </c>
      <c r="P2654">
        <v>492.17005</v>
      </c>
      <c r="Q2654" t="str">
        <v>C66SZX-SMT SERVICE</v>
      </c>
      <c r="R2654" t="str">
        <v>SHENZHEN JIANKE ELECTRONICS CO.,LTD</v>
      </c>
      <c r="S2654" t="str">
        <v>Same</v>
      </c>
      <c r="T2654">
        <v>905049</v>
      </c>
      <c r="U2654">
        <v>490</v>
      </c>
      <c r="V2654" t="str">
        <v>309ASY INV-PTS SALES</v>
      </c>
      <c r="W2654">
        <v>0</v>
      </c>
      <c r="X2654" t="str">
        <v>C66SZ190217</v>
      </c>
      <c r="Y2654">
        <v>718688</v>
      </c>
      <c r="Z2654" t="str">
        <v>深圳市健科电子有限公司</v>
      </c>
      <c r="AA2654">
        <v>0</v>
      </c>
      <c r="AB2654">
        <v>2019</v>
      </c>
      <c r="AC2654">
        <v>8</v>
      </c>
      <c r="AD2654" t="str">
        <v>Q2</v>
      </c>
      <c r="AE2654" t="str">
        <v>FY19/20</v>
      </c>
      <c r="AF2654" t="str">
        <v>SOUTH</v>
      </c>
    </row>
    <row r="2655" spans="1:32">
      <c r="A2655" t="str">
        <v>ESHL</v>
      </c>
      <c r="B2655" t="str">
        <v>SZX</v>
      </c>
      <c r="C2655" t="str">
        <v>SPARES/OTHER</v>
      </c>
      <c r="D2655" s="4">
        <v>43705</v>
      </c>
      <c r="E2655" t="str">
        <v>YAMAHA</v>
      </c>
      <c r="F2655">
        <v>14103548</v>
      </c>
      <c r="G2655">
        <v>43705</v>
      </c>
      <c r="H2655" t="str">
        <v>YMCT|KLV-M9127-00</v>
      </c>
      <c r="I2655" t="str">
        <v>BELT CONV.</v>
      </c>
      <c r="J2655">
        <v>1</v>
      </c>
      <c r="K2655">
        <v>1</v>
      </c>
      <c r="L2655">
        <v>433.63</v>
      </c>
      <c r="M2655" t="str">
        <v>CNY</v>
      </c>
      <c r="N2655">
        <v>1.135</v>
      </c>
      <c r="O2655">
        <v>433.63</v>
      </c>
      <c r="P2655">
        <v>492.17005</v>
      </c>
      <c r="Q2655" t="str">
        <v>C66SZX-SMT SERVICE</v>
      </c>
      <c r="R2655" t="str">
        <v>SHENZHEN JIANKE ELECTRONICS CO.,LTD</v>
      </c>
      <c r="S2655" t="str">
        <v>Same</v>
      </c>
      <c r="T2655">
        <v>905049</v>
      </c>
      <c r="U2655">
        <v>490</v>
      </c>
      <c r="V2655" t="str">
        <v>309ASY INV-PTS SALES</v>
      </c>
      <c r="W2655">
        <v>0</v>
      </c>
      <c r="X2655" t="str">
        <v>C66SZ190217</v>
      </c>
      <c r="Y2655">
        <v>718688</v>
      </c>
      <c r="Z2655" t="str">
        <v>深圳市健科电子有限公司</v>
      </c>
      <c r="AA2655">
        <v>0</v>
      </c>
      <c r="AB2655">
        <v>2019</v>
      </c>
      <c r="AC2655">
        <v>8</v>
      </c>
      <c r="AD2655" t="str">
        <v>Q2</v>
      </c>
      <c r="AE2655" t="str">
        <v>FY19/20</v>
      </c>
      <c r="AF2655" t="str">
        <v>SOUTH</v>
      </c>
    </row>
    <row r="2656" spans="1:32">
      <c r="A2656" t="str">
        <v>ESHL</v>
      </c>
      <c r="B2656" t="str">
        <v>BJS</v>
      </c>
      <c r="C2656" t="str">
        <v>SPARES/OTHER</v>
      </c>
      <c r="D2656" s="4">
        <v>43705</v>
      </c>
      <c r="E2656" t="str">
        <v>YAMAHA</v>
      </c>
      <c r="F2656">
        <v>14103549</v>
      </c>
      <c r="G2656">
        <v>43705</v>
      </c>
      <c r="H2656" t="str">
        <v>YMCT|KHN-M5840-A2</v>
      </c>
      <c r="I2656" t="str">
        <v>SERVO BOARD ASSY</v>
      </c>
      <c r="J2656">
        <v>1</v>
      </c>
      <c r="K2656">
        <v>1</v>
      </c>
      <c r="L2656">
        <v>13270</v>
      </c>
      <c r="M2656" t="str">
        <v>CNY</v>
      </c>
      <c r="N2656">
        <v>1.135</v>
      </c>
      <c r="O2656">
        <v>13270</v>
      </c>
      <c r="P2656">
        <v>15061.45</v>
      </c>
      <c r="Q2656" t="str">
        <v>C66BJS-SMT SERVICE</v>
      </c>
      <c r="R2656" t="str">
        <v>Tianjin Zhixin Electronic Co., Ltd.</v>
      </c>
      <c r="S2656" t="str">
        <v>Same</v>
      </c>
      <c r="T2656">
        <v>905050</v>
      </c>
      <c r="U2656">
        <v>6041</v>
      </c>
      <c r="V2656" t="str">
        <v>309ASY INV-PTS SALES</v>
      </c>
      <c r="W2656">
        <v>0</v>
      </c>
      <c r="X2656" t="str">
        <v>北京华聚贤20190723</v>
      </c>
      <c r="Y2656">
        <v>718734</v>
      </c>
      <c r="Z2656" t="str">
        <v>天津智新电子有限公司</v>
      </c>
      <c r="AA2656">
        <v>0</v>
      </c>
      <c r="AB2656">
        <v>2019</v>
      </c>
      <c r="AC2656">
        <v>8</v>
      </c>
      <c r="AD2656" t="str">
        <v>Q2</v>
      </c>
      <c r="AE2656" t="str">
        <v>FY19/20</v>
      </c>
      <c r="AF2656" t="str">
        <v>NORTH</v>
      </c>
    </row>
    <row r="2657" spans="1:32">
      <c r="A2657" t="str">
        <v>ESHL</v>
      </c>
      <c r="B2657" t="str">
        <v>CTU</v>
      </c>
      <c r="C2657" t="str">
        <v>SPARES/OTHER</v>
      </c>
      <c r="D2657" s="4">
        <v>43713</v>
      </c>
      <c r="E2657" t="str">
        <v>OTHERS</v>
      </c>
      <c r="F2657">
        <v>14103550</v>
      </c>
      <c r="G2657">
        <v>43713</v>
      </c>
      <c r="H2657" t="str">
        <v>KEYE|SR-710</v>
      </c>
      <c r="I2657" t="str">
        <v>2D CODE READER</v>
      </c>
      <c r="J2657">
        <v>1</v>
      </c>
      <c r="K2657">
        <v>1</v>
      </c>
      <c r="L2657">
        <v>14159.29</v>
      </c>
      <c r="M2657" t="str">
        <v>CNY</v>
      </c>
      <c r="N2657">
        <v>1.095</v>
      </c>
      <c r="O2657">
        <v>14159.29</v>
      </c>
      <c r="P2657">
        <v>15504.422550000001</v>
      </c>
      <c r="Q2657" t="str">
        <v>C66CTU-SERVICE GROUP</v>
      </c>
      <c r="R2657" t="str">
        <v>Chongqing Jingle Electronic Technology Co., Ltd.</v>
      </c>
      <c r="S2657" t="str">
        <v>Same</v>
      </c>
      <c r="T2657">
        <v>905054</v>
      </c>
      <c r="U2657">
        <v>6637.17</v>
      </c>
      <c r="V2657" t="str">
        <v>309ASY INV-PTS SALES</v>
      </c>
      <c r="W2657">
        <v>0</v>
      </c>
      <c r="X2657" t="str">
        <v>重庆君歌20190612R2</v>
      </c>
      <c r="Y2657">
        <v>719662</v>
      </c>
      <c r="Z2657" t="str">
        <v>重庆君歌电子科技有限公司</v>
      </c>
      <c r="AA2657">
        <v>0</v>
      </c>
      <c r="AB2657">
        <v>2019</v>
      </c>
      <c r="AC2657">
        <v>9</v>
      </c>
      <c r="AD2657" t="str">
        <v>Q2</v>
      </c>
      <c r="AE2657" t="str">
        <v>FY19/20</v>
      </c>
      <c r="AF2657" t="str">
        <v>WEST</v>
      </c>
    </row>
    <row r="2658" spans="1:32">
      <c r="A2658" t="str">
        <v>ESHL</v>
      </c>
      <c r="B2658" t="str">
        <v>XIY</v>
      </c>
      <c r="C2658" t="str">
        <v>SPARES/OTHER</v>
      </c>
      <c r="D2658" s="4">
        <v>43718</v>
      </c>
      <c r="E2658" t="str">
        <v>YAMAHA</v>
      </c>
      <c r="F2658">
        <v>14103551</v>
      </c>
      <c r="G2658">
        <v>43718</v>
      </c>
      <c r="H2658" t="str">
        <v>YMCT|KHY-M2267-A0</v>
      </c>
      <c r="I2658" t="str">
        <v>GUIDE X AXIS ASSY</v>
      </c>
      <c r="J2658">
        <v>1</v>
      </c>
      <c r="K2658">
        <v>1</v>
      </c>
      <c r="L2658">
        <v>1185.8399999999999</v>
      </c>
      <c r="M2658" t="str">
        <v>CNY</v>
      </c>
      <c r="N2658">
        <v>1.095</v>
      </c>
      <c r="O2658">
        <v>1185.8399999999999</v>
      </c>
      <c r="P2658">
        <v>1298.4947999999999</v>
      </c>
      <c r="Q2658" t="str">
        <v>C66XIY-SERVICE GROUP</v>
      </c>
      <c r="R2658" t="str">
        <v>Xianyang Yudi Electronics Co., Ltd.</v>
      </c>
      <c r="S2658" t="str">
        <v>Same</v>
      </c>
      <c r="T2658">
        <v>905055</v>
      </c>
      <c r="U2658">
        <v>624</v>
      </c>
      <c r="V2658" t="str">
        <v>309ASY INV-PTS SALES</v>
      </c>
      <c r="W2658">
        <v>0</v>
      </c>
      <c r="X2658" t="str">
        <v>C66BJS20190623</v>
      </c>
      <c r="Y2658">
        <v>720253</v>
      </c>
      <c r="Z2658" t="str">
        <v>咸阳宇迪电子有限公司</v>
      </c>
      <c r="AA2658">
        <v>0</v>
      </c>
      <c r="AB2658">
        <v>2019</v>
      </c>
      <c r="AC2658">
        <v>9</v>
      </c>
      <c r="AD2658" t="str">
        <v>Q2</v>
      </c>
      <c r="AE2658" t="str">
        <v>FY19/20</v>
      </c>
      <c r="AF2658" t="str">
        <v>WEST</v>
      </c>
    </row>
    <row r="2659" spans="1:32">
      <c r="A2659" t="str">
        <v>ESHL</v>
      </c>
      <c r="B2659" t="str">
        <v>XIY</v>
      </c>
      <c r="C2659" t="str">
        <v>SPARES/OTHER</v>
      </c>
      <c r="D2659" s="4">
        <v>43718</v>
      </c>
      <c r="E2659" t="str">
        <v>YAMAHA</v>
      </c>
      <c r="F2659">
        <v>14103551</v>
      </c>
      <c r="G2659">
        <v>43718</v>
      </c>
      <c r="H2659" t="str">
        <v>YMCT|KHY-M221A-A0</v>
      </c>
      <c r="I2659" t="str">
        <v>COVER DUCT ASSY.</v>
      </c>
      <c r="J2659">
        <v>1</v>
      </c>
      <c r="K2659">
        <v>1</v>
      </c>
      <c r="L2659">
        <v>491.15</v>
      </c>
      <c r="M2659" t="str">
        <v>CNY</v>
      </c>
      <c r="N2659">
        <v>1.095</v>
      </c>
      <c r="O2659">
        <v>491.15</v>
      </c>
      <c r="P2659">
        <v>537.80924999999991</v>
      </c>
      <c r="Q2659" t="str">
        <v>C66XIY-SERVICE GROUP</v>
      </c>
      <c r="R2659" t="str">
        <v>Xianyang Yudi Electronics Co., Ltd.</v>
      </c>
      <c r="S2659" t="str">
        <v>Same</v>
      </c>
      <c r="T2659">
        <v>905055</v>
      </c>
      <c r="U2659">
        <v>258</v>
      </c>
      <c r="V2659" t="str">
        <v>309ASY INV-PTS SALES</v>
      </c>
      <c r="W2659">
        <v>0</v>
      </c>
      <c r="X2659" t="str">
        <v>C66BJS20190623</v>
      </c>
      <c r="Y2659">
        <v>720253</v>
      </c>
      <c r="Z2659" t="str">
        <v>咸阳宇迪电子有限公司</v>
      </c>
      <c r="AA2659">
        <v>0</v>
      </c>
      <c r="AB2659">
        <v>2019</v>
      </c>
      <c r="AC2659">
        <v>9</v>
      </c>
      <c r="AD2659" t="str">
        <v>Q2</v>
      </c>
      <c r="AE2659" t="str">
        <v>FY19/20</v>
      </c>
      <c r="AF2659" t="str">
        <v>WEST</v>
      </c>
    </row>
    <row r="2660" spans="1:32">
      <c r="A2660" t="str">
        <v>ESHL</v>
      </c>
      <c r="B2660" t="str">
        <v>BJS</v>
      </c>
      <c r="C2660" t="str">
        <v>SERVICE_CHARGE</v>
      </c>
      <c r="D2660" s="4">
        <v>43719</v>
      </c>
      <c r="E2660" t="str">
        <v>OTHERS</v>
      </c>
      <c r="F2660">
        <v>12101050</v>
      </c>
      <c r="G2660">
        <v>43719</v>
      </c>
      <c r="H2660" t="str">
        <v>DEKI|SERVICE FEE</v>
      </c>
      <c r="I2660" t="str">
        <v>SERVICE FEE</v>
      </c>
      <c r="J2660">
        <v>1</v>
      </c>
      <c r="K2660">
        <v>1</v>
      </c>
      <c r="L2660">
        <v>6600</v>
      </c>
      <c r="M2660" t="str">
        <v>CNY</v>
      </c>
      <c r="N2660">
        <v>1.095</v>
      </c>
      <c r="O2660">
        <v>6600</v>
      </c>
      <c r="P2660">
        <v>7227</v>
      </c>
      <c r="Q2660" t="str">
        <v>C66BJS-SMT SERVICE</v>
      </c>
      <c r="R2660" t="str">
        <v>Qingdao Huawei Tongli Electronic Technology Co., L</v>
      </c>
      <c r="S2660" t="str">
        <v>Same</v>
      </c>
      <c r="T2660">
        <v>905056</v>
      </c>
      <c r="U2660">
        <v>0</v>
      </c>
      <c r="V2660" t="str">
        <v>309ASY INV-NON-CON</v>
      </c>
      <c r="W2660">
        <v>0</v>
      </c>
      <c r="X2660" t="str">
        <v>C66BJS20190509</v>
      </c>
      <c r="Y2660">
        <v>0</v>
      </c>
      <c r="Z2660" t="str">
        <v>青岛华威通力电子技术有限公司</v>
      </c>
      <c r="AA2660">
        <v>0</v>
      </c>
      <c r="AB2660">
        <v>2019</v>
      </c>
      <c r="AC2660">
        <v>9</v>
      </c>
      <c r="AD2660" t="str">
        <v>Q2</v>
      </c>
      <c r="AE2660" t="str">
        <v>FY19/20</v>
      </c>
      <c r="AF2660" t="str">
        <v>NORTH</v>
      </c>
    </row>
    <row r="2661" spans="1:32">
      <c r="A2661" t="str">
        <v>ESHL</v>
      </c>
      <c r="B2661" t="str">
        <v>SHA</v>
      </c>
      <c r="C2661" t="str">
        <v>FEEDER</v>
      </c>
      <c r="D2661" s="4">
        <v>43719</v>
      </c>
      <c r="E2661" t="str">
        <v>YAMAHA</v>
      </c>
      <c r="F2661">
        <v>14103552</v>
      </c>
      <c r="G2661">
        <v>43719</v>
      </c>
      <c r="H2661" t="str">
        <v>YMCT|KHJ-MC700-00</v>
      </c>
      <c r="I2661" t="str">
        <v>SS TAPE FEEDER 56mm</v>
      </c>
      <c r="J2661">
        <v>1</v>
      </c>
      <c r="K2661">
        <v>1</v>
      </c>
      <c r="L2661">
        <v>8654.8700000000008</v>
      </c>
      <c r="M2661" t="str">
        <v>CNY</v>
      </c>
      <c r="N2661">
        <v>1.095</v>
      </c>
      <c r="O2661">
        <v>8654.8700000000008</v>
      </c>
      <c r="P2661">
        <v>9477.0826500000003</v>
      </c>
      <c r="Q2661" t="str">
        <v>C66SHA-SERVICE GROUP</v>
      </c>
      <c r="R2661" t="str">
        <v>Fujian Kaisida Electronic Co.,Ltd</v>
      </c>
      <c r="S2661" t="str">
        <v>Same</v>
      </c>
      <c r="T2661">
        <v>905057</v>
      </c>
      <c r="U2661">
        <v>7163.59</v>
      </c>
      <c r="V2661" t="str">
        <v>309ASY INV-PTS SALES</v>
      </c>
      <c r="W2661">
        <v>0</v>
      </c>
      <c r="X2661">
        <v>0</v>
      </c>
      <c r="Y2661">
        <v>720411</v>
      </c>
      <c r="Z2661" t="str">
        <v>福建凯思达电子有限公司</v>
      </c>
      <c r="AA2661">
        <v>0</v>
      </c>
      <c r="AB2661">
        <v>2019</v>
      </c>
      <c r="AC2661">
        <v>9</v>
      </c>
      <c r="AD2661" t="str">
        <v>Q2</v>
      </c>
      <c r="AE2661" t="str">
        <v>FY19/20</v>
      </c>
      <c r="AF2661" t="str">
        <v>EAST</v>
      </c>
    </row>
    <row r="2662" spans="1:32">
      <c r="A2662" t="str">
        <v>ESHL</v>
      </c>
      <c r="B2662" t="str">
        <v>SHA</v>
      </c>
      <c r="C2662" t="str">
        <v>SPARES/OTHER</v>
      </c>
      <c r="D2662" s="4">
        <v>43719</v>
      </c>
      <c r="E2662" t="str">
        <v>YAMAHA</v>
      </c>
      <c r="F2662">
        <v>14103553</v>
      </c>
      <c r="G2662">
        <v>43719</v>
      </c>
      <c r="H2662" t="str">
        <v>YMCT|KKE-M9127-00</v>
      </c>
      <c r="I2662" t="str">
        <v>BELT 1 CONVEYOR</v>
      </c>
      <c r="J2662">
        <v>4</v>
      </c>
      <c r="K2662">
        <v>4</v>
      </c>
      <c r="L2662">
        <v>644.25</v>
      </c>
      <c r="M2662" t="str">
        <v>CNY</v>
      </c>
      <c r="N2662">
        <v>1.095</v>
      </c>
      <c r="O2662">
        <v>644.25</v>
      </c>
      <c r="P2662">
        <v>705.45375000000001</v>
      </c>
      <c r="Q2662" t="str">
        <v>C66SHA-SERVICE GROUP</v>
      </c>
      <c r="R2662" t="str">
        <v>ZHEJIANG CHINT ELECTRICS CO.,LTD</v>
      </c>
      <c r="S2662" t="str">
        <v>Same</v>
      </c>
      <c r="T2662">
        <v>905058</v>
      </c>
      <c r="U2662">
        <v>360</v>
      </c>
      <c r="V2662" t="str">
        <v>309ASY INV-PTS SALES</v>
      </c>
      <c r="W2662">
        <v>0</v>
      </c>
      <c r="X2662">
        <v>0</v>
      </c>
      <c r="Y2662">
        <v>720420</v>
      </c>
      <c r="Z2662" t="str">
        <v>浙江正泰电器股份有限公司</v>
      </c>
      <c r="AA2662">
        <v>0</v>
      </c>
      <c r="AB2662">
        <v>2019</v>
      </c>
      <c r="AC2662">
        <v>9</v>
      </c>
      <c r="AD2662" t="str">
        <v>Q2</v>
      </c>
      <c r="AE2662" t="str">
        <v>FY19/20</v>
      </c>
      <c r="AF2662" t="str">
        <v>EAST</v>
      </c>
    </row>
    <row r="2663" spans="1:32">
      <c r="A2663" t="str">
        <v>ESHL</v>
      </c>
      <c r="B2663" t="str">
        <v>SHA</v>
      </c>
      <c r="C2663" t="str">
        <v>SPARES/OTHER</v>
      </c>
      <c r="D2663" s="4">
        <v>43719</v>
      </c>
      <c r="E2663" t="str">
        <v>YAMAHA</v>
      </c>
      <c r="F2663">
        <v>14103553</v>
      </c>
      <c r="G2663">
        <v>43719</v>
      </c>
      <c r="H2663" t="str">
        <v>YMCT|KKE-M919R-00</v>
      </c>
      <c r="I2663" t="str">
        <v>BELT CONVEYOR</v>
      </c>
      <c r="J2663">
        <v>5</v>
      </c>
      <c r="K2663">
        <v>5</v>
      </c>
      <c r="L2663">
        <v>601.77</v>
      </c>
      <c r="M2663" t="str">
        <v>CNY</v>
      </c>
      <c r="N2663">
        <v>1.095</v>
      </c>
      <c r="O2663">
        <v>601.77</v>
      </c>
      <c r="P2663">
        <v>658.93814999999995</v>
      </c>
      <c r="Q2663" t="str">
        <v>C66SHA-SERVICE GROUP</v>
      </c>
      <c r="R2663" t="str">
        <v>ZHEJIANG CHINT ELECTRICS CO.,LTD</v>
      </c>
      <c r="S2663" t="str">
        <v>Same</v>
      </c>
      <c r="T2663">
        <v>905058</v>
      </c>
      <c r="U2663">
        <v>335</v>
      </c>
      <c r="V2663" t="str">
        <v>309ASY INV-PTS SALES</v>
      </c>
      <c r="W2663">
        <v>0</v>
      </c>
      <c r="X2663">
        <v>0</v>
      </c>
      <c r="Y2663">
        <v>720420</v>
      </c>
      <c r="Z2663" t="str">
        <v>浙江正泰电器股份有限公司</v>
      </c>
      <c r="AA2663">
        <v>0</v>
      </c>
      <c r="AB2663">
        <v>2019</v>
      </c>
      <c r="AC2663">
        <v>9</v>
      </c>
      <c r="AD2663" t="str">
        <v>Q2</v>
      </c>
      <c r="AE2663" t="str">
        <v>FY19/20</v>
      </c>
      <c r="AF2663" t="str">
        <v>EAST</v>
      </c>
    </row>
    <row r="2664" spans="1:32">
      <c r="A2664" t="str">
        <v>ESHL</v>
      </c>
      <c r="B2664" t="str">
        <v>SHA</v>
      </c>
      <c r="C2664" t="str">
        <v>SPARES/OTHER</v>
      </c>
      <c r="D2664" s="4">
        <v>43719</v>
      </c>
      <c r="E2664" t="str">
        <v>YAMAHA</v>
      </c>
      <c r="F2664">
        <v>14103554</v>
      </c>
      <c r="G2664">
        <v>43719</v>
      </c>
      <c r="H2664" t="str">
        <v>YMCT|KLV-M653X-00</v>
      </c>
      <c r="I2664" t="str">
        <v>SENS. CL WAIT ASSY</v>
      </c>
      <c r="J2664">
        <v>1</v>
      </c>
      <c r="K2664">
        <v>1</v>
      </c>
      <c r="L2664">
        <v>378.76</v>
      </c>
      <c r="M2664" t="str">
        <v>CNY</v>
      </c>
      <c r="N2664">
        <v>1.095</v>
      </c>
      <c r="O2664">
        <v>378.76</v>
      </c>
      <c r="P2664">
        <v>414.74219999999997</v>
      </c>
      <c r="Q2664" t="str">
        <v>C66SHA-SERVICE GROUP</v>
      </c>
      <c r="R2664" t="str">
        <v>Zhejiang Yilida Ventilator Co. Ltd</v>
      </c>
      <c r="S2664" t="str">
        <v>Same</v>
      </c>
      <c r="T2664">
        <v>905059</v>
      </c>
      <c r="U2664">
        <v>210</v>
      </c>
      <c r="V2664" t="str">
        <v>309ASY INV-PTS SALES</v>
      </c>
      <c r="W2664">
        <v>0</v>
      </c>
      <c r="X2664">
        <v>0</v>
      </c>
      <c r="Y2664">
        <v>720427</v>
      </c>
      <c r="Z2664" t="str">
        <v>浙江亿利达科技有限公司</v>
      </c>
      <c r="AA2664">
        <v>0</v>
      </c>
      <c r="AB2664">
        <v>2019</v>
      </c>
      <c r="AC2664">
        <v>9</v>
      </c>
      <c r="AD2664" t="str">
        <v>Q2</v>
      </c>
      <c r="AE2664" t="str">
        <v>FY19/20</v>
      </c>
      <c r="AF2664" t="str">
        <v>EAST</v>
      </c>
    </row>
    <row r="2665" spans="1:32">
      <c r="A2665" t="str">
        <v>ESHL</v>
      </c>
      <c r="B2665" t="str">
        <v>SHA</v>
      </c>
      <c r="C2665" t="str">
        <v>SPARES/OTHER</v>
      </c>
      <c r="D2665" s="4">
        <v>43719</v>
      </c>
      <c r="E2665" t="str">
        <v>YAMAHA</v>
      </c>
      <c r="F2665">
        <v>14103555</v>
      </c>
      <c r="G2665">
        <v>43719</v>
      </c>
      <c r="H2665" t="str">
        <v>YMCT|TOK433</v>
      </c>
      <c r="I2665" t="str">
        <v>YSi-V TOK433,  TRACEABILITY FOR YSi-V</v>
      </c>
      <c r="J2665">
        <v>1</v>
      </c>
      <c r="K2665">
        <v>1</v>
      </c>
      <c r="L2665">
        <v>20888.5</v>
      </c>
      <c r="M2665" t="str">
        <v>CNY</v>
      </c>
      <c r="N2665">
        <v>1.095</v>
      </c>
      <c r="O2665">
        <v>20888.5</v>
      </c>
      <c r="P2665">
        <v>22872.907500000001</v>
      </c>
      <c r="Q2665" t="str">
        <v>C66SHA-SERVICE GROUP</v>
      </c>
      <c r="R2665" t="str">
        <v>Zhejiang Yilida Ventilator Co. Ltd</v>
      </c>
      <c r="S2665" t="str">
        <v>Same</v>
      </c>
      <c r="T2665">
        <v>905060</v>
      </c>
      <c r="U2665">
        <v>9310</v>
      </c>
      <c r="V2665" t="str">
        <v>309ASY INV-PTS SALES</v>
      </c>
      <c r="W2665">
        <v>0</v>
      </c>
      <c r="X2665">
        <v>0</v>
      </c>
      <c r="Y2665">
        <v>720436</v>
      </c>
      <c r="Z2665" t="str">
        <v>浙江亿利达科技有限公司</v>
      </c>
      <c r="AA2665">
        <v>0</v>
      </c>
      <c r="AB2665">
        <v>2019</v>
      </c>
      <c r="AC2665">
        <v>9</v>
      </c>
      <c r="AD2665" t="str">
        <v>Q2</v>
      </c>
      <c r="AE2665" t="str">
        <v>FY19/20</v>
      </c>
      <c r="AF2665" t="str">
        <v>EAST</v>
      </c>
    </row>
    <row r="2666" spans="1:32">
      <c r="A2666" t="str">
        <v>ESHL</v>
      </c>
      <c r="B2666" t="str">
        <v>SHA</v>
      </c>
      <c r="C2666" t="str">
        <v>SPARES/OTHER</v>
      </c>
      <c r="D2666" s="4">
        <v>43719</v>
      </c>
      <c r="E2666" t="str">
        <v>YAMAHA</v>
      </c>
      <c r="F2666">
        <v>14103556</v>
      </c>
      <c r="G2666">
        <v>43719</v>
      </c>
      <c r="H2666" t="str">
        <v>YMCT|KHJ-MC145-01</v>
      </c>
      <c r="I2666" t="str">
        <v>LEVER TAPE GUIDE F</v>
      </c>
      <c r="J2666">
        <v>50</v>
      </c>
      <c r="K2666">
        <v>50</v>
      </c>
      <c r="L2666">
        <v>1725.66</v>
      </c>
      <c r="M2666" t="str">
        <v>CNY</v>
      </c>
      <c r="N2666">
        <v>1.095</v>
      </c>
      <c r="O2666">
        <v>1725.66</v>
      </c>
      <c r="P2666">
        <v>1889.5977</v>
      </c>
      <c r="Q2666" t="str">
        <v>C66SHA-SERVICE GROUP</v>
      </c>
      <c r="R2666" t="str">
        <v>Quansheng Electronics Co., Ltd.</v>
      </c>
      <c r="S2666" t="str">
        <v>Same</v>
      </c>
      <c r="T2666">
        <v>905061</v>
      </c>
      <c r="U2666">
        <v>950</v>
      </c>
      <c r="V2666" t="str">
        <v>309ASY INV-PTS SALES</v>
      </c>
      <c r="W2666">
        <v>0</v>
      </c>
      <c r="X2666">
        <v>0</v>
      </c>
      <c r="Y2666">
        <v>720439</v>
      </c>
      <c r="Z2666" t="str">
        <v>福建泉盛电子有限公司</v>
      </c>
      <c r="AA2666">
        <v>0</v>
      </c>
      <c r="AB2666">
        <v>2019</v>
      </c>
      <c r="AC2666">
        <v>9</v>
      </c>
      <c r="AD2666" t="str">
        <v>Q2</v>
      </c>
      <c r="AE2666" t="str">
        <v>FY19/20</v>
      </c>
      <c r="AF2666" t="str">
        <v>EAST</v>
      </c>
    </row>
    <row r="2667" spans="1:32">
      <c r="A2667" t="str">
        <v>ESHL</v>
      </c>
      <c r="B2667" t="str">
        <v>SHA</v>
      </c>
      <c r="C2667" t="str">
        <v>SPARES/OTHER</v>
      </c>
      <c r="D2667" s="4">
        <v>43719</v>
      </c>
      <c r="E2667" t="str">
        <v>YAMAHA</v>
      </c>
      <c r="F2667">
        <v>14103556</v>
      </c>
      <c r="G2667">
        <v>43719</v>
      </c>
      <c r="H2667" t="str">
        <v>YMCT|KHJ-MC245-01</v>
      </c>
      <c r="I2667" t="str">
        <v>LEVER TAPE GUIDE F</v>
      </c>
      <c r="J2667">
        <v>20</v>
      </c>
      <c r="K2667">
        <v>20</v>
      </c>
      <c r="L2667">
        <v>3362.83</v>
      </c>
      <c r="M2667" t="str">
        <v>CNY</v>
      </c>
      <c r="N2667">
        <v>1.095</v>
      </c>
      <c r="O2667">
        <v>3362.83</v>
      </c>
      <c r="P2667">
        <v>3682.2988499999997</v>
      </c>
      <c r="Q2667" t="str">
        <v>C66SHA-SERVICE GROUP</v>
      </c>
      <c r="R2667" t="str">
        <v>Quansheng Electronics Co., Ltd.</v>
      </c>
      <c r="S2667" t="str">
        <v>Same</v>
      </c>
      <c r="T2667">
        <v>905061</v>
      </c>
      <c r="U2667">
        <v>1800</v>
      </c>
      <c r="V2667" t="str">
        <v>309ASY INV-PTS SALES</v>
      </c>
      <c r="W2667">
        <v>0</v>
      </c>
      <c r="X2667">
        <v>0</v>
      </c>
      <c r="Y2667">
        <v>720439</v>
      </c>
      <c r="Z2667" t="str">
        <v>福建泉盛电子有限公司</v>
      </c>
      <c r="AA2667">
        <v>0</v>
      </c>
      <c r="AB2667">
        <v>2019</v>
      </c>
      <c r="AC2667">
        <v>9</v>
      </c>
      <c r="AD2667" t="str">
        <v>Q2</v>
      </c>
      <c r="AE2667" t="str">
        <v>FY19/20</v>
      </c>
      <c r="AF2667" t="str">
        <v>EAST</v>
      </c>
    </row>
    <row r="2668" spans="1:32">
      <c r="A2668" t="str">
        <v>ESHL</v>
      </c>
      <c r="B2668" t="str">
        <v>SHA</v>
      </c>
      <c r="C2668" t="str">
        <v>SPARES/OTHER</v>
      </c>
      <c r="D2668" s="4">
        <v>43719</v>
      </c>
      <c r="E2668" t="str">
        <v>YAMAHA</v>
      </c>
      <c r="F2668">
        <v>14103556</v>
      </c>
      <c r="G2668">
        <v>43719</v>
      </c>
      <c r="H2668" t="str">
        <v>YMCT|KHJ-MC445-01</v>
      </c>
      <c r="I2668" t="str">
        <v>LEVER TAPE GUIDE F</v>
      </c>
      <c r="J2668">
        <v>10</v>
      </c>
      <c r="K2668">
        <v>10</v>
      </c>
      <c r="L2668">
        <v>2513.27</v>
      </c>
      <c r="M2668" t="str">
        <v>CNY</v>
      </c>
      <c r="N2668">
        <v>1.095</v>
      </c>
      <c r="O2668">
        <v>2513.27</v>
      </c>
      <c r="P2668">
        <v>2752.0306499999997</v>
      </c>
      <c r="Q2668" t="str">
        <v>C66SHA-SERVICE GROUP</v>
      </c>
      <c r="R2668" t="str">
        <v>Quansheng Electronics Co., Ltd.</v>
      </c>
      <c r="S2668" t="str">
        <v>Same</v>
      </c>
      <c r="T2668">
        <v>905061</v>
      </c>
      <c r="U2668">
        <v>1350</v>
      </c>
      <c r="V2668" t="str">
        <v>309ASY INV-PTS SALES</v>
      </c>
      <c r="W2668">
        <v>0</v>
      </c>
      <c r="X2668">
        <v>0</v>
      </c>
      <c r="Y2668">
        <v>720439</v>
      </c>
      <c r="Z2668" t="str">
        <v>福建泉盛电子有限公司</v>
      </c>
      <c r="AA2668">
        <v>0</v>
      </c>
      <c r="AB2668">
        <v>2019</v>
      </c>
      <c r="AC2668">
        <v>9</v>
      </c>
      <c r="AD2668" t="str">
        <v>Q2</v>
      </c>
      <c r="AE2668" t="str">
        <v>FY19/20</v>
      </c>
      <c r="AF2668" t="str">
        <v>EAST</v>
      </c>
    </row>
    <row r="2669" spans="1:32">
      <c r="A2669" t="str">
        <v>ESHL</v>
      </c>
      <c r="B2669" t="str">
        <v>SHA</v>
      </c>
      <c r="C2669" t="str">
        <v>SPARES/OTHER</v>
      </c>
      <c r="D2669" s="4">
        <v>43719</v>
      </c>
      <c r="E2669" t="str">
        <v>YAMAHA</v>
      </c>
      <c r="F2669">
        <v>14103556</v>
      </c>
      <c r="G2669">
        <v>43719</v>
      </c>
      <c r="H2669" t="str">
        <v>YMCT|KHJ-MC545-01</v>
      </c>
      <c r="I2669" t="str">
        <v>LEVER TAPE GUIDE F</v>
      </c>
      <c r="J2669">
        <v>10</v>
      </c>
      <c r="K2669">
        <v>10</v>
      </c>
      <c r="L2669">
        <v>2938.05</v>
      </c>
      <c r="M2669" t="str">
        <v>CNY</v>
      </c>
      <c r="N2669">
        <v>1.095</v>
      </c>
      <c r="O2669">
        <v>2938.05</v>
      </c>
      <c r="P2669">
        <v>3217.1647499999999</v>
      </c>
      <c r="Q2669" t="str">
        <v>C66SHA-SERVICE GROUP</v>
      </c>
      <c r="R2669" t="str">
        <v>Quansheng Electronics Co., Ltd.</v>
      </c>
      <c r="S2669" t="str">
        <v>Same</v>
      </c>
      <c r="T2669">
        <v>905061</v>
      </c>
      <c r="U2669">
        <v>1570</v>
      </c>
      <c r="V2669" t="str">
        <v>309ASY INV-PTS SALES</v>
      </c>
      <c r="W2669">
        <v>0</v>
      </c>
      <c r="X2669">
        <v>0</v>
      </c>
      <c r="Y2669">
        <v>720439</v>
      </c>
      <c r="Z2669" t="str">
        <v>福建泉盛电子有限公司</v>
      </c>
      <c r="AA2669">
        <v>0</v>
      </c>
      <c r="AB2669">
        <v>2019</v>
      </c>
      <c r="AC2669">
        <v>9</v>
      </c>
      <c r="AD2669" t="str">
        <v>Q2</v>
      </c>
      <c r="AE2669" t="str">
        <v>FY19/20</v>
      </c>
      <c r="AF2669" t="str">
        <v>EAST</v>
      </c>
    </row>
    <row r="2670" spans="1:32">
      <c r="A2670" t="str">
        <v>ESHL</v>
      </c>
      <c r="B2670" t="str">
        <v>SHA</v>
      </c>
      <c r="C2670" t="str">
        <v>SPARES/OTHER</v>
      </c>
      <c r="D2670" s="4">
        <v>43719</v>
      </c>
      <c r="E2670" t="str">
        <v>YAMAHA</v>
      </c>
      <c r="F2670">
        <v>14103556</v>
      </c>
      <c r="G2670">
        <v>43719</v>
      </c>
      <c r="H2670" t="str">
        <v>YMCT|KHJ-MC244-00</v>
      </c>
      <c r="I2670" t="str">
        <v>LEVER TAPE GUIDE R</v>
      </c>
      <c r="J2670">
        <v>30</v>
      </c>
      <c r="K2670">
        <v>30</v>
      </c>
      <c r="L2670">
        <v>637.16999999999996</v>
      </c>
      <c r="M2670" t="str">
        <v>CNY</v>
      </c>
      <c r="N2670">
        <v>1.095</v>
      </c>
      <c r="O2670">
        <v>637.16999999999996</v>
      </c>
      <c r="P2670">
        <v>697.70114999999998</v>
      </c>
      <c r="Q2670" t="str">
        <v>C66SHA-SERVICE GROUP</v>
      </c>
      <c r="R2670" t="str">
        <v>Quansheng Electronics Co., Ltd.</v>
      </c>
      <c r="S2670" t="str">
        <v>Same</v>
      </c>
      <c r="T2670">
        <v>905061</v>
      </c>
      <c r="U2670">
        <v>330</v>
      </c>
      <c r="V2670" t="str">
        <v>309ASY INV-PTS SALES</v>
      </c>
      <c r="W2670">
        <v>0</v>
      </c>
      <c r="X2670">
        <v>0</v>
      </c>
      <c r="Y2670">
        <v>720439</v>
      </c>
      <c r="Z2670" t="str">
        <v>福建泉盛电子有限公司</v>
      </c>
      <c r="AA2670">
        <v>0</v>
      </c>
      <c r="AB2670">
        <v>2019</v>
      </c>
      <c r="AC2670">
        <v>9</v>
      </c>
      <c r="AD2670" t="str">
        <v>Q2</v>
      </c>
      <c r="AE2670" t="str">
        <v>FY19/20</v>
      </c>
      <c r="AF2670" t="str">
        <v>EAST</v>
      </c>
    </row>
    <row r="2671" spans="1:32">
      <c r="A2671" t="str">
        <v>ESHL</v>
      </c>
      <c r="B2671" t="str">
        <v>SHA</v>
      </c>
      <c r="C2671" t="str">
        <v>SPARES/OTHER</v>
      </c>
      <c r="D2671" s="4">
        <v>43719</v>
      </c>
      <c r="E2671" t="str">
        <v>YAMAHA</v>
      </c>
      <c r="F2671">
        <v>14103556</v>
      </c>
      <c r="G2671">
        <v>43719</v>
      </c>
      <c r="H2671" t="str">
        <v>YMCT|KHJ-MC147-02</v>
      </c>
      <c r="I2671" t="str">
        <v>SPRING TAPE GUIDE F</v>
      </c>
      <c r="J2671">
        <v>10</v>
      </c>
      <c r="K2671">
        <v>10</v>
      </c>
      <c r="L2671">
        <v>44.25</v>
      </c>
      <c r="M2671" t="str">
        <v>CNY</v>
      </c>
      <c r="N2671">
        <v>1.095</v>
      </c>
      <c r="O2671">
        <v>44.25</v>
      </c>
      <c r="P2671">
        <v>48.453749999999999</v>
      </c>
      <c r="Q2671" t="str">
        <v>C66SHA-SERVICE GROUP</v>
      </c>
      <c r="R2671" t="str">
        <v>Quansheng Electronics Co., Ltd.</v>
      </c>
      <c r="S2671" t="str">
        <v>Same</v>
      </c>
      <c r="T2671">
        <v>905061</v>
      </c>
      <c r="U2671">
        <v>10</v>
      </c>
      <c r="V2671" t="str">
        <v>309ASY INV-PTS SALES</v>
      </c>
      <c r="W2671">
        <v>0</v>
      </c>
      <c r="X2671">
        <v>0</v>
      </c>
      <c r="Y2671">
        <v>720439</v>
      </c>
      <c r="Z2671" t="str">
        <v>福建泉盛电子有限公司</v>
      </c>
      <c r="AA2671">
        <v>0</v>
      </c>
      <c r="AB2671">
        <v>2019</v>
      </c>
      <c r="AC2671">
        <v>9</v>
      </c>
      <c r="AD2671" t="str">
        <v>Q2</v>
      </c>
      <c r="AE2671" t="str">
        <v>FY19/20</v>
      </c>
      <c r="AF2671" t="str">
        <v>EAST</v>
      </c>
    </row>
    <row r="2672" spans="1:32">
      <c r="A2672" t="str">
        <v>ESHL</v>
      </c>
      <c r="B2672" t="str">
        <v>SHA</v>
      </c>
      <c r="C2672" t="str">
        <v>SPARES/OTHER</v>
      </c>
      <c r="D2672" s="4">
        <v>43719</v>
      </c>
      <c r="E2672" t="str">
        <v>YAMAHA</v>
      </c>
      <c r="F2672">
        <v>14103556</v>
      </c>
      <c r="G2672">
        <v>43719</v>
      </c>
      <c r="H2672" t="str">
        <v>YMCT|KHJ-MC146-02</v>
      </c>
      <c r="I2672" t="str">
        <v>SPRING TAPE GUIDE R</v>
      </c>
      <c r="J2672">
        <v>10</v>
      </c>
      <c r="K2672">
        <v>10</v>
      </c>
      <c r="L2672">
        <v>44.25</v>
      </c>
      <c r="M2672" t="str">
        <v>CNY</v>
      </c>
      <c r="N2672">
        <v>1.095</v>
      </c>
      <c r="O2672">
        <v>44.25</v>
      </c>
      <c r="P2672">
        <v>48.453749999999999</v>
      </c>
      <c r="Q2672" t="str">
        <v>C66SHA-SERVICE GROUP</v>
      </c>
      <c r="R2672" t="str">
        <v>Quansheng Electronics Co., Ltd.</v>
      </c>
      <c r="S2672" t="str">
        <v>Same</v>
      </c>
      <c r="T2672">
        <v>905061</v>
      </c>
      <c r="U2672">
        <v>10</v>
      </c>
      <c r="V2672" t="str">
        <v>309ASY INV-PTS SALES</v>
      </c>
      <c r="W2672">
        <v>0</v>
      </c>
      <c r="X2672">
        <v>0</v>
      </c>
      <c r="Y2672">
        <v>720439</v>
      </c>
      <c r="Z2672" t="str">
        <v>福建泉盛电子有限公司</v>
      </c>
      <c r="AA2672">
        <v>0</v>
      </c>
      <c r="AB2672">
        <v>2019</v>
      </c>
      <c r="AC2672">
        <v>9</v>
      </c>
      <c r="AD2672" t="str">
        <v>Q2</v>
      </c>
      <c r="AE2672" t="str">
        <v>FY19/20</v>
      </c>
      <c r="AF2672" t="str">
        <v>EAST</v>
      </c>
    </row>
    <row r="2673" spans="1:32">
      <c r="A2673" t="str">
        <v>ESHL</v>
      </c>
      <c r="B2673" t="str">
        <v>SHA</v>
      </c>
      <c r="C2673" t="str">
        <v>SPARES/OTHER</v>
      </c>
      <c r="D2673" s="4">
        <v>43719</v>
      </c>
      <c r="E2673" t="str">
        <v>YAMAHA</v>
      </c>
      <c r="F2673">
        <v>14103556</v>
      </c>
      <c r="G2673">
        <v>43719</v>
      </c>
      <c r="H2673" t="str">
        <v>YMCT|KHJ-MC16E-00</v>
      </c>
      <c r="I2673" t="str">
        <v>SPRING P/O LEVER</v>
      </c>
      <c r="J2673">
        <v>30</v>
      </c>
      <c r="K2673">
        <v>30</v>
      </c>
      <c r="L2673">
        <v>504.42</v>
      </c>
      <c r="M2673" t="str">
        <v>CNY</v>
      </c>
      <c r="N2673">
        <v>1.095</v>
      </c>
      <c r="O2673">
        <v>504.42</v>
      </c>
      <c r="P2673">
        <v>552.33990000000006</v>
      </c>
      <c r="Q2673" t="str">
        <v>C66SHA-SERVICE GROUP</v>
      </c>
      <c r="R2673" t="str">
        <v>Quansheng Electronics Co., Ltd.</v>
      </c>
      <c r="S2673" t="str">
        <v>Same</v>
      </c>
      <c r="T2673">
        <v>905061</v>
      </c>
      <c r="U2673">
        <v>270</v>
      </c>
      <c r="V2673" t="str">
        <v>309ASY INV-PTS SALES</v>
      </c>
      <c r="W2673">
        <v>0</v>
      </c>
      <c r="X2673">
        <v>0</v>
      </c>
      <c r="Y2673">
        <v>720439</v>
      </c>
      <c r="Z2673" t="str">
        <v>福建泉盛电子有限公司</v>
      </c>
      <c r="AA2673">
        <v>0</v>
      </c>
      <c r="AB2673">
        <v>2019</v>
      </c>
      <c r="AC2673">
        <v>9</v>
      </c>
      <c r="AD2673" t="str">
        <v>Q2</v>
      </c>
      <c r="AE2673" t="str">
        <v>FY19/20</v>
      </c>
      <c r="AF2673" t="str">
        <v>EAST</v>
      </c>
    </row>
    <row r="2674" spans="1:32">
      <c r="A2674" t="str">
        <v>ESHL</v>
      </c>
      <c r="B2674" t="str">
        <v>SZX</v>
      </c>
      <c r="C2674" t="str">
        <v>SERVICE_CHARGE</v>
      </c>
      <c r="D2674" s="4">
        <v>43720</v>
      </c>
      <c r="E2674" t="str">
        <v>YAMAHA</v>
      </c>
      <c r="F2674">
        <v>12101051</v>
      </c>
      <c r="G2674">
        <v>43720</v>
      </c>
      <c r="H2674" t="str">
        <v>YMCT|REPAIR CHARGE</v>
      </c>
      <c r="I2674" t="str">
        <v>REPAIR CHARGE</v>
      </c>
      <c r="J2674">
        <v>1</v>
      </c>
      <c r="K2674">
        <v>1</v>
      </c>
      <c r="L2674">
        <v>1168.1400000000001</v>
      </c>
      <c r="M2674" t="str">
        <v>CNY</v>
      </c>
      <c r="N2674">
        <v>1.095</v>
      </c>
      <c r="O2674">
        <v>1168.1400000000001</v>
      </c>
      <c r="P2674">
        <v>1279.1133</v>
      </c>
      <c r="Q2674" t="str">
        <v>C66SZX-SMT SERVICE</v>
      </c>
      <c r="R2674" t="str">
        <v>Kwong Ming Electric (Huizhou) Co., Ltd.</v>
      </c>
      <c r="S2674" t="str">
        <v>Same</v>
      </c>
      <c r="T2674">
        <v>905072</v>
      </c>
      <c r="U2674">
        <v>0</v>
      </c>
      <c r="V2674" t="str">
        <v>309ASY INV-NON-CON</v>
      </c>
      <c r="W2674">
        <v>0</v>
      </c>
      <c r="X2674" t="str">
        <v>KM-H1906156</v>
      </c>
      <c r="Y2674">
        <v>0</v>
      </c>
      <c r="Z2674" t="str">
        <v>冠明智能科技股份有限公司</v>
      </c>
      <c r="AA2674">
        <v>0</v>
      </c>
      <c r="AB2674">
        <v>2019</v>
      </c>
      <c r="AC2674">
        <v>9</v>
      </c>
      <c r="AD2674" t="str">
        <v>Q2</v>
      </c>
      <c r="AE2674" t="str">
        <v>FY19/20</v>
      </c>
      <c r="AF2674" t="str">
        <v>SOUTH</v>
      </c>
    </row>
    <row r="2675" spans="1:32">
      <c r="A2675" t="str">
        <v>ESHL</v>
      </c>
      <c r="B2675" t="str">
        <v>SZX</v>
      </c>
      <c r="C2675" t="str">
        <v>SERVICE_CHARGE</v>
      </c>
      <c r="D2675" s="4">
        <v>43720</v>
      </c>
      <c r="E2675" t="str">
        <v>YAMAHA</v>
      </c>
      <c r="F2675">
        <v>12101051</v>
      </c>
      <c r="G2675">
        <v>43720</v>
      </c>
      <c r="H2675" t="str">
        <v>YMCT|REPAIR CHARGE</v>
      </c>
      <c r="I2675" t="str">
        <v>REPAIR CHARGE</v>
      </c>
      <c r="J2675">
        <v>1</v>
      </c>
      <c r="K2675">
        <v>1</v>
      </c>
      <c r="L2675">
        <v>1769.91</v>
      </c>
      <c r="M2675" t="str">
        <v>CNY</v>
      </c>
      <c r="N2675">
        <v>1.095</v>
      </c>
      <c r="O2675">
        <v>1769.91</v>
      </c>
      <c r="P2675">
        <v>1938.0514499999999</v>
      </c>
      <c r="Q2675" t="str">
        <v>C66SZX-SMT SERVICE</v>
      </c>
      <c r="R2675" t="str">
        <v>Kwong Ming Electric (Huizhou) Co., Ltd.</v>
      </c>
      <c r="S2675" t="str">
        <v>Same</v>
      </c>
      <c r="T2675">
        <v>905072</v>
      </c>
      <c r="U2675">
        <v>0</v>
      </c>
      <c r="V2675" t="str">
        <v>309ASY INV-NON-CON</v>
      </c>
      <c r="W2675">
        <v>0</v>
      </c>
      <c r="X2675" t="str">
        <v>KM-H1906156</v>
      </c>
      <c r="Y2675">
        <v>0</v>
      </c>
      <c r="Z2675" t="str">
        <v>冠明智能科技股份有限公司</v>
      </c>
      <c r="AA2675">
        <v>0</v>
      </c>
      <c r="AB2675">
        <v>2019</v>
      </c>
      <c r="AC2675">
        <v>9</v>
      </c>
      <c r="AD2675" t="str">
        <v>Q2</v>
      </c>
      <c r="AE2675" t="str">
        <v>FY19/20</v>
      </c>
      <c r="AF2675" t="str">
        <v>SOUTH</v>
      </c>
    </row>
    <row r="2676" spans="1:32">
      <c r="A2676" t="str">
        <v>ESHL</v>
      </c>
      <c r="B2676" t="str">
        <v>SHA</v>
      </c>
      <c r="C2676" t="str">
        <v>SPARES/OTHER</v>
      </c>
      <c r="D2676" s="4">
        <v>43720</v>
      </c>
      <c r="E2676" t="str">
        <v>YAMAHA</v>
      </c>
      <c r="F2676">
        <v>14103557</v>
      </c>
      <c r="G2676">
        <v>43720</v>
      </c>
      <c r="H2676" t="str">
        <v>YMCT|KM5-M7122-N0</v>
      </c>
      <c r="I2676" t="str">
        <v>GREASE 30G</v>
      </c>
      <c r="J2676">
        <v>2</v>
      </c>
      <c r="K2676">
        <v>2</v>
      </c>
      <c r="L2676">
        <v>1060.18</v>
      </c>
      <c r="M2676" t="str">
        <v>CNY</v>
      </c>
      <c r="N2676">
        <v>1.095</v>
      </c>
      <c r="O2676">
        <v>1060.18</v>
      </c>
      <c r="P2676">
        <v>1160.8971000000001</v>
      </c>
      <c r="Q2676" t="str">
        <v>C66SHA-SERVICE GROUP</v>
      </c>
      <c r="R2676" t="str">
        <v>Keya Electro-optical Co., Ltd.</v>
      </c>
      <c r="S2676" t="str">
        <v>Same</v>
      </c>
      <c r="T2676">
        <v>905064</v>
      </c>
      <c r="U2676">
        <v>632</v>
      </c>
      <c r="V2676" t="str">
        <v>309ASY INV-PTS SALES</v>
      </c>
      <c r="W2676">
        <v>0</v>
      </c>
      <c r="X2676">
        <v>0</v>
      </c>
      <c r="Y2676">
        <v>720634</v>
      </c>
      <c r="Z2676" t="str">
        <v>科雅光电(镇江)有限公司</v>
      </c>
      <c r="AA2676">
        <v>0</v>
      </c>
      <c r="AB2676">
        <v>2019</v>
      </c>
      <c r="AC2676">
        <v>9</v>
      </c>
      <c r="AD2676" t="str">
        <v>Q2</v>
      </c>
      <c r="AE2676" t="str">
        <v>FY19/20</v>
      </c>
      <c r="AF2676" t="str">
        <v>EAST</v>
      </c>
    </row>
    <row r="2677" spans="1:32">
      <c r="A2677" t="str">
        <v>ESHL</v>
      </c>
      <c r="B2677" t="str">
        <v>SHA</v>
      </c>
      <c r="C2677" t="str">
        <v>SPARES/OTHER</v>
      </c>
      <c r="D2677" s="4">
        <v>43720</v>
      </c>
      <c r="E2677" t="str">
        <v>OTHERS</v>
      </c>
      <c r="F2677">
        <v>14103557</v>
      </c>
      <c r="G2677">
        <v>43720</v>
      </c>
      <c r="H2677" t="str">
        <v>ZZZZ|K48-M3856-00X</v>
      </c>
      <c r="I2677" t="str">
        <v>GREASE PACK(NSL)</v>
      </c>
      <c r="J2677">
        <v>10</v>
      </c>
      <c r="K2677">
        <v>10</v>
      </c>
      <c r="L2677">
        <v>5230.09</v>
      </c>
      <c r="M2677" t="str">
        <v>CNY</v>
      </c>
      <c r="N2677">
        <v>1.095</v>
      </c>
      <c r="O2677">
        <v>5230.09</v>
      </c>
      <c r="P2677">
        <v>5726.9485500000001</v>
      </c>
      <c r="Q2677" t="str">
        <v>C66SHA-SERVICE GROUP</v>
      </c>
      <c r="R2677" t="str">
        <v>Keya Electro-optical Co., Ltd.</v>
      </c>
      <c r="S2677" t="str">
        <v>Same</v>
      </c>
      <c r="T2677">
        <v>905064</v>
      </c>
      <c r="U2677">
        <v>1327.4</v>
      </c>
      <c r="V2677" t="str">
        <v>309ASY INV-PTS SALES</v>
      </c>
      <c r="W2677">
        <v>0</v>
      </c>
      <c r="X2677">
        <v>0</v>
      </c>
      <c r="Y2677">
        <v>720634</v>
      </c>
      <c r="Z2677" t="str">
        <v>科雅光电(镇江)有限公司</v>
      </c>
      <c r="AA2677">
        <v>0</v>
      </c>
      <c r="AB2677">
        <v>2019</v>
      </c>
      <c r="AC2677">
        <v>9</v>
      </c>
      <c r="AD2677" t="str">
        <v>Q2</v>
      </c>
      <c r="AE2677" t="str">
        <v>FY19/20</v>
      </c>
      <c r="AF2677" t="str">
        <v>EAST</v>
      </c>
    </row>
    <row r="2678" spans="1:32">
      <c r="A2678" t="str">
        <v>ESHL</v>
      </c>
      <c r="B2678" t="str">
        <v>SHA</v>
      </c>
      <c r="C2678" t="str">
        <v>SPARES/OTHER</v>
      </c>
      <c r="D2678" s="4">
        <v>43720</v>
      </c>
      <c r="E2678" t="str">
        <v>YAMAHA</v>
      </c>
      <c r="F2678">
        <v>14103558</v>
      </c>
      <c r="G2678">
        <v>43720</v>
      </c>
      <c r="H2678" t="str">
        <v>YMCT|KHY-M712S-A0</v>
      </c>
      <c r="I2678" t="str">
        <v>SHAFT 2 SPARE</v>
      </c>
      <c r="J2678">
        <v>2</v>
      </c>
      <c r="K2678">
        <v>2</v>
      </c>
      <c r="L2678">
        <v>6923.89</v>
      </c>
      <c r="M2678" t="str">
        <v>CNY</v>
      </c>
      <c r="N2678">
        <v>1.095</v>
      </c>
      <c r="O2678">
        <v>6923.89</v>
      </c>
      <c r="P2678">
        <v>7581.6595500000003</v>
      </c>
      <c r="Q2678" t="str">
        <v>C66SHA-SERVICE GROUP</v>
      </c>
      <c r="R2678" t="str">
        <v>Suzhou Inovance Technology Co Ltd</v>
      </c>
      <c r="S2678" t="str">
        <v>Same</v>
      </c>
      <c r="T2678">
        <v>905065</v>
      </c>
      <c r="U2678">
        <v>3916</v>
      </c>
      <c r="V2678" t="str">
        <v>309ASY INV-PTS SALES</v>
      </c>
      <c r="W2678">
        <v>0</v>
      </c>
      <c r="X2678">
        <v>0</v>
      </c>
      <c r="Y2678">
        <v>720636</v>
      </c>
      <c r="Z2678" t="str">
        <v>苏州汇川技术有限公司</v>
      </c>
      <c r="AA2678">
        <v>0</v>
      </c>
      <c r="AB2678">
        <v>2019</v>
      </c>
      <c r="AC2678">
        <v>9</v>
      </c>
      <c r="AD2678" t="str">
        <v>Q2</v>
      </c>
      <c r="AE2678" t="str">
        <v>FY19/20</v>
      </c>
      <c r="AF2678" t="str">
        <v>EAST</v>
      </c>
    </row>
    <row r="2679" spans="1:32">
      <c r="A2679" t="str">
        <v>ESHL</v>
      </c>
      <c r="B2679" t="str">
        <v>SHA</v>
      </c>
      <c r="C2679" t="str">
        <v>SPARES/OTHER</v>
      </c>
      <c r="D2679" s="4">
        <v>43720</v>
      </c>
      <c r="E2679" t="str">
        <v>YAMAHA</v>
      </c>
      <c r="F2679">
        <v>14103559</v>
      </c>
      <c r="G2679">
        <v>43720</v>
      </c>
      <c r="H2679" t="str">
        <v>YMCT|KKE-M9127-00</v>
      </c>
      <c r="I2679" t="str">
        <v>BELT 1 CONVEYOR</v>
      </c>
      <c r="J2679">
        <v>5</v>
      </c>
      <c r="K2679">
        <v>5</v>
      </c>
      <c r="L2679">
        <v>805.31</v>
      </c>
      <c r="M2679" t="str">
        <v>CNY</v>
      </c>
      <c r="N2679">
        <v>1.095</v>
      </c>
      <c r="O2679">
        <v>805.31</v>
      </c>
      <c r="P2679">
        <v>881.81444999999997</v>
      </c>
      <c r="Q2679" t="str">
        <v>C66SHA-SERVICE GROUP</v>
      </c>
      <c r="R2679" t="str">
        <v>Suzhou Inovance Technology Co Ltd</v>
      </c>
      <c r="S2679" t="str">
        <v>Same</v>
      </c>
      <c r="T2679">
        <v>905067</v>
      </c>
      <c r="U2679">
        <v>445</v>
      </c>
      <c r="V2679" t="str">
        <v>309ASY INV-PTS SALES</v>
      </c>
      <c r="W2679">
        <v>0</v>
      </c>
      <c r="X2679">
        <v>0</v>
      </c>
      <c r="Y2679">
        <v>720647</v>
      </c>
      <c r="Z2679" t="str">
        <v>苏州汇川技术有限公司</v>
      </c>
      <c r="AA2679">
        <v>0</v>
      </c>
      <c r="AB2679">
        <v>2019</v>
      </c>
      <c r="AC2679">
        <v>9</v>
      </c>
      <c r="AD2679" t="str">
        <v>Q2</v>
      </c>
      <c r="AE2679" t="str">
        <v>FY19/20</v>
      </c>
      <c r="AF2679" t="str">
        <v>EAST</v>
      </c>
    </row>
    <row r="2680" spans="1:32">
      <c r="A2680" t="str">
        <v>ESHL</v>
      </c>
      <c r="B2680" t="str">
        <v>SHA</v>
      </c>
      <c r="C2680" t="str">
        <v>SPARES/OTHER</v>
      </c>
      <c r="D2680" s="4">
        <v>43720</v>
      </c>
      <c r="E2680" t="str">
        <v>YAMAHA</v>
      </c>
      <c r="F2680">
        <v>14103559</v>
      </c>
      <c r="G2680">
        <v>43720</v>
      </c>
      <c r="H2680" t="str">
        <v>YMCT|KJJ-M2267-A0</v>
      </c>
      <c r="I2680" t="str">
        <v>CABLE DUCT</v>
      </c>
      <c r="J2680">
        <v>1</v>
      </c>
      <c r="K2680">
        <v>1</v>
      </c>
      <c r="L2680">
        <v>1539.82</v>
      </c>
      <c r="M2680" t="str">
        <v>CNY</v>
      </c>
      <c r="N2680">
        <v>1.095</v>
      </c>
      <c r="O2680">
        <v>1539.82</v>
      </c>
      <c r="P2680">
        <v>1686.1028999999999</v>
      </c>
      <c r="Q2680" t="str">
        <v>C66SHA-SERVICE GROUP</v>
      </c>
      <c r="R2680" t="str">
        <v>Suzhou Inovance Technology Co Ltd</v>
      </c>
      <c r="S2680" t="str">
        <v>Same</v>
      </c>
      <c r="T2680">
        <v>905067</v>
      </c>
      <c r="U2680">
        <v>856</v>
      </c>
      <c r="V2680" t="str">
        <v>309ASY INV-PTS SALES</v>
      </c>
      <c r="W2680">
        <v>0</v>
      </c>
      <c r="X2680">
        <v>0</v>
      </c>
      <c r="Y2680">
        <v>720647</v>
      </c>
      <c r="Z2680" t="str">
        <v>苏州汇川技术有限公司</v>
      </c>
      <c r="AA2680">
        <v>0</v>
      </c>
      <c r="AB2680">
        <v>2019</v>
      </c>
      <c r="AC2680">
        <v>9</v>
      </c>
      <c r="AD2680" t="str">
        <v>Q2</v>
      </c>
      <c r="AE2680" t="str">
        <v>FY19/20</v>
      </c>
      <c r="AF2680" t="str">
        <v>EAST</v>
      </c>
    </row>
    <row r="2681" spans="1:32">
      <c r="A2681" t="str">
        <v>ESHL</v>
      </c>
      <c r="B2681" t="str">
        <v>SHA</v>
      </c>
      <c r="C2681" t="str">
        <v>SPARES/OTHER</v>
      </c>
      <c r="D2681" s="4">
        <v>43720</v>
      </c>
      <c r="E2681" t="str">
        <v>YAMAHA</v>
      </c>
      <c r="F2681">
        <v>14103559</v>
      </c>
      <c r="G2681">
        <v>43720</v>
      </c>
      <c r="H2681" t="str">
        <v>YMCT|KKE-M2267-A0</v>
      </c>
      <c r="I2681" t="str">
        <v>GUIDE X AXIS ASSY</v>
      </c>
      <c r="J2681">
        <v>1</v>
      </c>
      <c r="K2681">
        <v>1</v>
      </c>
      <c r="L2681">
        <v>1419.47</v>
      </c>
      <c r="M2681" t="str">
        <v>CNY</v>
      </c>
      <c r="N2681">
        <v>1.095</v>
      </c>
      <c r="O2681">
        <v>1419.47</v>
      </c>
      <c r="P2681">
        <v>1554.3196499999999</v>
      </c>
      <c r="Q2681" t="str">
        <v>C66SHA-SERVICE GROUP</v>
      </c>
      <c r="R2681" t="str">
        <v>Suzhou Inovance Technology Co Ltd</v>
      </c>
      <c r="S2681" t="str">
        <v>Same</v>
      </c>
      <c r="T2681">
        <v>905067</v>
      </c>
      <c r="U2681">
        <v>789</v>
      </c>
      <c r="V2681" t="str">
        <v>309ASY INV-PTS SALES</v>
      </c>
      <c r="W2681">
        <v>0</v>
      </c>
      <c r="X2681">
        <v>0</v>
      </c>
      <c r="Y2681">
        <v>720647</v>
      </c>
      <c r="Z2681" t="str">
        <v>苏州汇川技术有限公司</v>
      </c>
      <c r="AA2681">
        <v>0</v>
      </c>
      <c r="AB2681">
        <v>2019</v>
      </c>
      <c r="AC2681">
        <v>9</v>
      </c>
      <c r="AD2681" t="str">
        <v>Q2</v>
      </c>
      <c r="AE2681" t="str">
        <v>FY19/20</v>
      </c>
      <c r="AF2681" t="str">
        <v>EAST</v>
      </c>
    </row>
    <row r="2682" spans="1:32">
      <c r="A2682" t="str">
        <v>ESHL</v>
      </c>
      <c r="B2682" t="str">
        <v>SHA</v>
      </c>
      <c r="C2682" t="str">
        <v>SPARES/OTHER</v>
      </c>
      <c r="D2682" s="4">
        <v>43720</v>
      </c>
      <c r="E2682" t="str">
        <v>YAMAHA</v>
      </c>
      <c r="F2682">
        <v>14103559</v>
      </c>
      <c r="G2682">
        <v>43720</v>
      </c>
      <c r="H2682" t="str">
        <v>YMCT|KLW-M3712-02</v>
      </c>
      <c r="I2682" t="str">
        <v>COVER TAPE GUIDE</v>
      </c>
      <c r="J2682">
        <v>1</v>
      </c>
      <c r="K2682">
        <v>1</v>
      </c>
      <c r="L2682">
        <v>223.89</v>
      </c>
      <c r="M2682" t="str">
        <v>CNY</v>
      </c>
      <c r="N2682">
        <v>1.095</v>
      </c>
      <c r="O2682">
        <v>223.89</v>
      </c>
      <c r="P2682">
        <v>245.15954999999997</v>
      </c>
      <c r="Q2682" t="str">
        <v>C66SHA-SERVICE GROUP</v>
      </c>
      <c r="R2682" t="str">
        <v>Suzhou Inovance Technology Co Ltd</v>
      </c>
      <c r="S2682" t="str">
        <v>Same</v>
      </c>
      <c r="T2682">
        <v>905067</v>
      </c>
      <c r="U2682">
        <v>119</v>
      </c>
      <c r="V2682" t="str">
        <v>309ASY INV-PTS SALES</v>
      </c>
      <c r="W2682">
        <v>0</v>
      </c>
      <c r="X2682">
        <v>0</v>
      </c>
      <c r="Y2682">
        <v>720647</v>
      </c>
      <c r="Z2682" t="str">
        <v>苏州汇川技术有限公司</v>
      </c>
      <c r="AA2682">
        <v>0</v>
      </c>
      <c r="AB2682">
        <v>2019</v>
      </c>
      <c r="AC2682">
        <v>9</v>
      </c>
      <c r="AD2682" t="str">
        <v>Q2</v>
      </c>
      <c r="AE2682" t="str">
        <v>FY19/20</v>
      </c>
      <c r="AF2682" t="str">
        <v>EAST</v>
      </c>
    </row>
    <row r="2683" spans="1:32">
      <c r="A2683" t="str">
        <v>ESHL</v>
      </c>
      <c r="B2683" t="str">
        <v>SHA</v>
      </c>
      <c r="C2683" t="str">
        <v>SPARES/OTHER</v>
      </c>
      <c r="D2683" s="4">
        <v>43720</v>
      </c>
      <c r="E2683" t="str">
        <v>YAMAHA</v>
      </c>
      <c r="F2683">
        <v>14103559</v>
      </c>
      <c r="G2683">
        <v>43720</v>
      </c>
      <c r="H2683" t="str">
        <v>YMCT|KHY-M221A-A0</v>
      </c>
      <c r="I2683" t="str">
        <v>COVER DUCT ASSY.</v>
      </c>
      <c r="J2683">
        <v>2</v>
      </c>
      <c r="K2683">
        <v>2</v>
      </c>
      <c r="L2683">
        <v>964.6</v>
      </c>
      <c r="M2683" t="str">
        <v>CNY</v>
      </c>
      <c r="N2683">
        <v>1.095</v>
      </c>
      <c r="O2683">
        <v>964.6</v>
      </c>
      <c r="P2683">
        <v>1056.2370000000001</v>
      </c>
      <c r="Q2683" t="str">
        <v>C66SHA-SERVICE GROUP</v>
      </c>
      <c r="R2683" t="str">
        <v>Suzhou Inovance Technology Co Ltd</v>
      </c>
      <c r="S2683" t="str">
        <v>Same</v>
      </c>
      <c r="T2683">
        <v>905067</v>
      </c>
      <c r="U2683">
        <v>536</v>
      </c>
      <c r="V2683" t="str">
        <v>309ASY INV-PTS SALES</v>
      </c>
      <c r="W2683">
        <v>0</v>
      </c>
      <c r="X2683">
        <v>0</v>
      </c>
      <c r="Y2683">
        <v>720647</v>
      </c>
      <c r="Z2683" t="str">
        <v>苏州汇川技术有限公司</v>
      </c>
      <c r="AA2683">
        <v>0</v>
      </c>
      <c r="AB2683">
        <v>2019</v>
      </c>
      <c r="AC2683">
        <v>9</v>
      </c>
      <c r="AD2683" t="str">
        <v>Q2</v>
      </c>
      <c r="AE2683" t="str">
        <v>FY19/20</v>
      </c>
      <c r="AF2683" t="str">
        <v>EAST</v>
      </c>
    </row>
    <row r="2684" spans="1:32">
      <c r="A2684" t="str">
        <v>ESHL</v>
      </c>
      <c r="B2684" t="str">
        <v>SHA</v>
      </c>
      <c r="C2684" t="str">
        <v>SPARES/OTHER</v>
      </c>
      <c r="D2684" s="4">
        <v>43720</v>
      </c>
      <c r="E2684" t="str">
        <v>YAMAHA</v>
      </c>
      <c r="F2684">
        <v>14103559</v>
      </c>
      <c r="G2684">
        <v>43720</v>
      </c>
      <c r="H2684" t="str">
        <v>YMCT|KKG-M373L-00</v>
      </c>
      <c r="I2684" t="str">
        <v>LABEL FEEDER 32-12P</v>
      </c>
      <c r="J2684">
        <v>1</v>
      </c>
      <c r="K2684">
        <v>1</v>
      </c>
      <c r="L2684">
        <v>174.34</v>
      </c>
      <c r="M2684" t="str">
        <v>CNY</v>
      </c>
      <c r="N2684">
        <v>1.095</v>
      </c>
      <c r="O2684">
        <v>174.34</v>
      </c>
      <c r="P2684">
        <v>190.9023</v>
      </c>
      <c r="Q2684" t="str">
        <v>C66SHA-SERVICE GROUP</v>
      </c>
      <c r="R2684" t="str">
        <v>Suzhou Inovance Technology Co Ltd</v>
      </c>
      <c r="S2684" t="str">
        <v>Same</v>
      </c>
      <c r="T2684">
        <v>905067</v>
      </c>
      <c r="U2684">
        <v>97</v>
      </c>
      <c r="V2684" t="str">
        <v>309ASY INV-PTS SALES</v>
      </c>
      <c r="W2684">
        <v>0</v>
      </c>
      <c r="X2684">
        <v>0</v>
      </c>
      <c r="Y2684">
        <v>720647</v>
      </c>
      <c r="Z2684" t="str">
        <v>苏州汇川技术有限公司</v>
      </c>
      <c r="AA2684">
        <v>0</v>
      </c>
      <c r="AB2684">
        <v>2019</v>
      </c>
      <c r="AC2684">
        <v>9</v>
      </c>
      <c r="AD2684" t="str">
        <v>Q2</v>
      </c>
      <c r="AE2684" t="str">
        <v>FY19/20</v>
      </c>
      <c r="AF2684" t="str">
        <v>EAST</v>
      </c>
    </row>
    <row r="2685" spans="1:32">
      <c r="A2685" t="str">
        <v>ESHL</v>
      </c>
      <c r="B2685" t="str">
        <v>SHA</v>
      </c>
      <c r="C2685" t="str">
        <v>SPARES/OTHER</v>
      </c>
      <c r="D2685" s="4">
        <v>43720</v>
      </c>
      <c r="E2685" t="str">
        <v>YAMAHA</v>
      </c>
      <c r="F2685">
        <v>14103559</v>
      </c>
      <c r="G2685">
        <v>43720</v>
      </c>
      <c r="H2685" t="str">
        <v>YMCT|KKE-M919R-00</v>
      </c>
      <c r="I2685" t="str">
        <v>BELT CONVEYOR</v>
      </c>
      <c r="J2685">
        <v>3</v>
      </c>
      <c r="K2685">
        <v>3</v>
      </c>
      <c r="L2685">
        <v>361.06</v>
      </c>
      <c r="M2685" t="str">
        <v>CNY</v>
      </c>
      <c r="N2685">
        <v>1.095</v>
      </c>
      <c r="O2685">
        <v>361.06</v>
      </c>
      <c r="P2685">
        <v>395.36070000000001</v>
      </c>
      <c r="Q2685" t="str">
        <v>C66SHA-SERVICE GROUP</v>
      </c>
      <c r="R2685" t="str">
        <v>Suzhou Inovance Technology Co Ltd</v>
      </c>
      <c r="S2685" t="str">
        <v>Same</v>
      </c>
      <c r="T2685">
        <v>905067</v>
      </c>
      <c r="U2685">
        <v>201</v>
      </c>
      <c r="V2685" t="str">
        <v>309ASY INV-PTS SALES</v>
      </c>
      <c r="W2685">
        <v>0</v>
      </c>
      <c r="X2685">
        <v>0</v>
      </c>
      <c r="Y2685">
        <v>720647</v>
      </c>
      <c r="Z2685" t="str">
        <v>苏州汇川技术有限公司</v>
      </c>
      <c r="AA2685">
        <v>0</v>
      </c>
      <c r="AB2685">
        <v>2019</v>
      </c>
      <c r="AC2685">
        <v>9</v>
      </c>
      <c r="AD2685" t="str">
        <v>Q2</v>
      </c>
      <c r="AE2685" t="str">
        <v>FY19/20</v>
      </c>
      <c r="AF2685" t="str">
        <v>EAST</v>
      </c>
    </row>
    <row r="2686" spans="1:32">
      <c r="A2686" t="str">
        <v>ESHL</v>
      </c>
      <c r="B2686" t="str">
        <v>SHA</v>
      </c>
      <c r="C2686" t="str">
        <v>SPARES/OTHER</v>
      </c>
      <c r="D2686" s="4">
        <v>43720</v>
      </c>
      <c r="E2686" t="str">
        <v>YAMAHA</v>
      </c>
      <c r="F2686">
        <v>14103559</v>
      </c>
      <c r="G2686">
        <v>43720</v>
      </c>
      <c r="H2686" t="str">
        <v>YMCT|KMK-M134H-00</v>
      </c>
      <c r="I2686" t="str">
        <v>ROLLER</v>
      </c>
      <c r="J2686">
        <v>5</v>
      </c>
      <c r="K2686">
        <v>5</v>
      </c>
      <c r="L2686">
        <v>1606.19</v>
      </c>
      <c r="M2686" t="str">
        <v>CNY</v>
      </c>
      <c r="N2686">
        <v>1.095</v>
      </c>
      <c r="O2686">
        <v>1606.19</v>
      </c>
      <c r="P2686">
        <v>1758.7780500000001</v>
      </c>
      <c r="Q2686" t="str">
        <v>C66SHA-SERVICE GROUP</v>
      </c>
      <c r="R2686" t="str">
        <v>Suzhou Inovance Technology Co Ltd</v>
      </c>
      <c r="S2686" t="str">
        <v>Same</v>
      </c>
      <c r="T2686">
        <v>905067</v>
      </c>
      <c r="U2686">
        <v>895</v>
      </c>
      <c r="V2686" t="str">
        <v>309ASY INV-PTS SALES</v>
      </c>
      <c r="W2686">
        <v>0</v>
      </c>
      <c r="X2686">
        <v>0</v>
      </c>
      <c r="Y2686">
        <v>720647</v>
      </c>
      <c r="Z2686" t="str">
        <v>苏州汇川技术有限公司</v>
      </c>
      <c r="AA2686">
        <v>0</v>
      </c>
      <c r="AB2686">
        <v>2019</v>
      </c>
      <c r="AC2686">
        <v>9</v>
      </c>
      <c r="AD2686" t="str">
        <v>Q2</v>
      </c>
      <c r="AE2686" t="str">
        <v>FY19/20</v>
      </c>
      <c r="AF2686" t="str">
        <v>EAST</v>
      </c>
    </row>
    <row r="2687" spans="1:32">
      <c r="A2687" t="str">
        <v>ESHL</v>
      </c>
      <c r="B2687" t="str">
        <v>SHA</v>
      </c>
      <c r="C2687" t="str">
        <v>SPARES/OTHER</v>
      </c>
      <c r="D2687" s="4">
        <v>43720</v>
      </c>
      <c r="E2687" t="str">
        <v>YAMAHA</v>
      </c>
      <c r="F2687">
        <v>14103559</v>
      </c>
      <c r="G2687">
        <v>43720</v>
      </c>
      <c r="H2687" t="str">
        <v>YMCT|KLJ-MC145-00</v>
      </c>
      <c r="I2687" t="str">
        <v>LEVER TAPE GUIDE F</v>
      </c>
      <c r="J2687">
        <v>20</v>
      </c>
      <c r="K2687">
        <v>20</v>
      </c>
      <c r="L2687">
        <v>743.36</v>
      </c>
      <c r="M2687" t="str">
        <v>CNY</v>
      </c>
      <c r="N2687">
        <v>1.095</v>
      </c>
      <c r="O2687">
        <v>743.36</v>
      </c>
      <c r="P2687">
        <v>813.97919999999999</v>
      </c>
      <c r="Q2687" t="str">
        <v>C66SHA-SERVICE GROUP</v>
      </c>
      <c r="R2687" t="str">
        <v>Suzhou Inovance Technology Co Ltd</v>
      </c>
      <c r="S2687" t="str">
        <v>Same</v>
      </c>
      <c r="T2687">
        <v>905067</v>
      </c>
      <c r="U2687">
        <v>420</v>
      </c>
      <c r="V2687" t="str">
        <v>309ASY INV-PTS SALES</v>
      </c>
      <c r="W2687">
        <v>0</v>
      </c>
      <c r="X2687">
        <v>0</v>
      </c>
      <c r="Y2687">
        <v>720647</v>
      </c>
      <c r="Z2687" t="str">
        <v>苏州汇川技术有限公司</v>
      </c>
      <c r="AA2687">
        <v>0</v>
      </c>
      <c r="AB2687">
        <v>2019</v>
      </c>
      <c r="AC2687">
        <v>9</v>
      </c>
      <c r="AD2687" t="str">
        <v>Q2</v>
      </c>
      <c r="AE2687" t="str">
        <v>FY19/20</v>
      </c>
      <c r="AF2687" t="str">
        <v>EAST</v>
      </c>
    </row>
    <row r="2688" spans="1:32">
      <c r="A2688" t="str">
        <v>ESHL</v>
      </c>
      <c r="B2688" t="str">
        <v>SHA</v>
      </c>
      <c r="C2688" t="str">
        <v>SPARES/OTHER</v>
      </c>
      <c r="D2688" s="4">
        <v>43720</v>
      </c>
      <c r="E2688" t="str">
        <v>YAMAHA</v>
      </c>
      <c r="F2688">
        <v>14103559</v>
      </c>
      <c r="G2688">
        <v>43720</v>
      </c>
      <c r="H2688" t="str">
        <v>YMCT|KLJ-MC263-00</v>
      </c>
      <c r="I2688" t="str">
        <v>COVER 1216 TAIL</v>
      </c>
      <c r="J2688">
        <v>20</v>
      </c>
      <c r="K2688">
        <v>20</v>
      </c>
      <c r="L2688">
        <v>1787.61</v>
      </c>
      <c r="M2688" t="str">
        <v>CNY</v>
      </c>
      <c r="N2688">
        <v>1.095</v>
      </c>
      <c r="O2688">
        <v>1787.61</v>
      </c>
      <c r="P2688">
        <v>1957.4329499999999</v>
      </c>
      <c r="Q2688" t="str">
        <v>C66SHA-SERVICE GROUP</v>
      </c>
      <c r="R2688" t="str">
        <v>Suzhou Inovance Technology Co Ltd</v>
      </c>
      <c r="S2688" t="str">
        <v>Same</v>
      </c>
      <c r="T2688">
        <v>905067</v>
      </c>
      <c r="U2688">
        <v>1000</v>
      </c>
      <c r="V2688" t="str">
        <v>309ASY INV-PTS SALES</v>
      </c>
      <c r="W2688">
        <v>0</v>
      </c>
      <c r="X2688">
        <v>0</v>
      </c>
      <c r="Y2688">
        <v>720647</v>
      </c>
      <c r="Z2688" t="str">
        <v>苏州汇川技术有限公司</v>
      </c>
      <c r="AA2688">
        <v>0</v>
      </c>
      <c r="AB2688">
        <v>2019</v>
      </c>
      <c r="AC2688">
        <v>9</v>
      </c>
      <c r="AD2688" t="str">
        <v>Q2</v>
      </c>
      <c r="AE2688" t="str">
        <v>FY19/20</v>
      </c>
      <c r="AF2688" t="str">
        <v>EAST</v>
      </c>
    </row>
    <row r="2689" spans="1:32">
      <c r="A2689" t="str">
        <v>ESHL</v>
      </c>
      <c r="B2689" t="str">
        <v>SHA</v>
      </c>
      <c r="C2689" t="str">
        <v>SPARES/OTHER</v>
      </c>
      <c r="D2689" s="4">
        <v>43720</v>
      </c>
      <c r="E2689" t="str">
        <v>YAMAHA</v>
      </c>
      <c r="F2689">
        <v>14103559</v>
      </c>
      <c r="G2689">
        <v>43720</v>
      </c>
      <c r="H2689" t="str">
        <v>YMCT|KLW-M8527-00</v>
      </c>
      <c r="I2689" t="str">
        <v>FILTER</v>
      </c>
      <c r="J2689">
        <v>200</v>
      </c>
      <c r="K2689">
        <v>200</v>
      </c>
      <c r="L2689">
        <v>7433.63</v>
      </c>
      <c r="M2689" t="str">
        <v>CNY</v>
      </c>
      <c r="N2689">
        <v>1.095</v>
      </c>
      <c r="O2689">
        <v>7433.63</v>
      </c>
      <c r="P2689">
        <v>8139.82485</v>
      </c>
      <c r="Q2689" t="str">
        <v>C66SHA-SERVICE GROUP</v>
      </c>
      <c r="R2689" t="str">
        <v>Suzhou Inovance Technology Co Ltd</v>
      </c>
      <c r="S2689" t="str">
        <v>Same</v>
      </c>
      <c r="T2689">
        <v>905067</v>
      </c>
      <c r="U2689">
        <v>4200</v>
      </c>
      <c r="V2689" t="str">
        <v>309ASY INV-PTS SALES</v>
      </c>
      <c r="W2689">
        <v>0</v>
      </c>
      <c r="X2689">
        <v>0</v>
      </c>
      <c r="Y2689">
        <v>720647</v>
      </c>
      <c r="Z2689" t="str">
        <v>苏州汇川技术有限公司</v>
      </c>
      <c r="AA2689">
        <v>0</v>
      </c>
      <c r="AB2689">
        <v>2019</v>
      </c>
      <c r="AC2689">
        <v>9</v>
      </c>
      <c r="AD2689" t="str">
        <v>Q2</v>
      </c>
      <c r="AE2689" t="str">
        <v>FY19/20</v>
      </c>
      <c r="AF2689" t="str">
        <v>EAST</v>
      </c>
    </row>
    <row r="2690" spans="1:32">
      <c r="A2690" t="str">
        <v>ESHL</v>
      </c>
      <c r="B2690" t="str">
        <v>SHA</v>
      </c>
      <c r="C2690" t="str">
        <v>SPARES/OTHER</v>
      </c>
      <c r="D2690" s="4">
        <v>43720</v>
      </c>
      <c r="E2690" t="str">
        <v>YAMAHA</v>
      </c>
      <c r="F2690">
        <v>14103559</v>
      </c>
      <c r="G2690">
        <v>43720</v>
      </c>
      <c r="H2690" t="str">
        <v>YMCT|KLJ-MC163-00</v>
      </c>
      <c r="I2690" t="str">
        <v>COVER TAIL</v>
      </c>
      <c r="J2690">
        <v>20</v>
      </c>
      <c r="K2690">
        <v>20</v>
      </c>
      <c r="L2690">
        <v>1628.32</v>
      </c>
      <c r="M2690" t="str">
        <v>CNY</v>
      </c>
      <c r="N2690">
        <v>1.095</v>
      </c>
      <c r="O2690">
        <v>1628.32</v>
      </c>
      <c r="P2690">
        <v>1783.0103999999999</v>
      </c>
      <c r="Q2690" t="str">
        <v>C66SHA-SERVICE GROUP</v>
      </c>
      <c r="R2690" t="str">
        <v>Suzhou Inovance Technology Co Ltd</v>
      </c>
      <c r="S2690" t="str">
        <v>Same</v>
      </c>
      <c r="T2690">
        <v>905067</v>
      </c>
      <c r="U2690">
        <v>900</v>
      </c>
      <c r="V2690" t="str">
        <v>309ASY INV-PTS SALES</v>
      </c>
      <c r="W2690">
        <v>0</v>
      </c>
      <c r="X2690">
        <v>0</v>
      </c>
      <c r="Y2690">
        <v>720647</v>
      </c>
      <c r="Z2690" t="str">
        <v>苏州汇川技术有限公司</v>
      </c>
      <c r="AA2690">
        <v>0</v>
      </c>
      <c r="AB2690">
        <v>2019</v>
      </c>
      <c r="AC2690">
        <v>9</v>
      </c>
      <c r="AD2690" t="str">
        <v>Q2</v>
      </c>
      <c r="AE2690" t="str">
        <v>FY19/20</v>
      </c>
      <c r="AF2690" t="str">
        <v>EAST</v>
      </c>
    </row>
    <row r="2691" spans="1:32">
      <c r="A2691" t="str">
        <v>ESHL</v>
      </c>
      <c r="B2691" t="str">
        <v>SHA</v>
      </c>
      <c r="C2691" t="str">
        <v>SPARES/OTHER</v>
      </c>
      <c r="D2691" s="4">
        <v>43720</v>
      </c>
      <c r="E2691" t="str">
        <v>YAMAHA</v>
      </c>
      <c r="F2691">
        <v>14103559</v>
      </c>
      <c r="G2691">
        <v>43720</v>
      </c>
      <c r="H2691" t="str">
        <v>YMCT|KHY-M7155-00</v>
      </c>
      <c r="I2691" t="str">
        <v>FILTER CAP</v>
      </c>
      <c r="J2691">
        <v>10</v>
      </c>
      <c r="K2691">
        <v>10</v>
      </c>
      <c r="L2691">
        <v>2008.85</v>
      </c>
      <c r="M2691" t="str">
        <v>CNY</v>
      </c>
      <c r="N2691">
        <v>1.095</v>
      </c>
      <c r="O2691">
        <v>2008.85</v>
      </c>
      <c r="P2691">
        <v>2199.6907499999998</v>
      </c>
      <c r="Q2691" t="str">
        <v>C66SHA-SERVICE GROUP</v>
      </c>
      <c r="R2691" t="str">
        <v>Suzhou Inovance Technology Co Ltd</v>
      </c>
      <c r="S2691" t="str">
        <v>Same</v>
      </c>
      <c r="T2691">
        <v>905067</v>
      </c>
      <c r="U2691">
        <v>1120</v>
      </c>
      <c r="V2691" t="str">
        <v>309ASY INV-PTS SALES</v>
      </c>
      <c r="W2691">
        <v>0</v>
      </c>
      <c r="X2691">
        <v>0</v>
      </c>
      <c r="Y2691">
        <v>720647</v>
      </c>
      <c r="Z2691" t="str">
        <v>苏州汇川技术有限公司</v>
      </c>
      <c r="AA2691">
        <v>0</v>
      </c>
      <c r="AB2691">
        <v>2019</v>
      </c>
      <c r="AC2691">
        <v>9</v>
      </c>
      <c r="AD2691" t="str">
        <v>Q2</v>
      </c>
      <c r="AE2691" t="str">
        <v>FY19/20</v>
      </c>
      <c r="AF2691" t="str">
        <v>EAST</v>
      </c>
    </row>
    <row r="2692" spans="1:32">
      <c r="A2692" t="str">
        <v>ESHL</v>
      </c>
      <c r="B2692" t="str">
        <v>SHA</v>
      </c>
      <c r="C2692" t="str">
        <v>SPARES/OTHER</v>
      </c>
      <c r="D2692" s="4">
        <v>43720</v>
      </c>
      <c r="E2692" t="str">
        <v>YAMAHA</v>
      </c>
      <c r="F2692">
        <v>14103560</v>
      </c>
      <c r="G2692">
        <v>43720</v>
      </c>
      <c r="H2692" t="str">
        <v>YMCT|KHY-M712S-A0</v>
      </c>
      <c r="I2692" t="str">
        <v>SHAFT 2 SPARE</v>
      </c>
      <c r="J2692">
        <v>1</v>
      </c>
      <c r="K2692">
        <v>1</v>
      </c>
      <c r="L2692">
        <v>3656.64</v>
      </c>
      <c r="M2692" t="str">
        <v>CNY</v>
      </c>
      <c r="N2692">
        <v>1.095</v>
      </c>
      <c r="O2692">
        <v>3656.64</v>
      </c>
      <c r="P2692">
        <v>4004.0207999999998</v>
      </c>
      <c r="Q2692" t="str">
        <v>C66SHA-SERVICE GROUP</v>
      </c>
      <c r="R2692" t="str">
        <v>XIAMEN JINYIHE ELECTRONIC TECHNOLOGY CO.,LTD</v>
      </c>
      <c r="S2692" t="str">
        <v>Same</v>
      </c>
      <c r="T2692">
        <v>905066</v>
      </c>
      <c r="U2692">
        <v>1958</v>
      </c>
      <c r="V2692" t="str">
        <v>309ASY INV-PTS SALES</v>
      </c>
      <c r="W2692">
        <v>0</v>
      </c>
      <c r="X2692">
        <v>0</v>
      </c>
      <c r="Y2692">
        <v>720639</v>
      </c>
      <c r="Z2692" t="str">
        <v>厦门市金易合电子科技有限公司</v>
      </c>
      <c r="AA2692">
        <v>0</v>
      </c>
      <c r="AB2692">
        <v>2019</v>
      </c>
      <c r="AC2692">
        <v>9</v>
      </c>
      <c r="AD2692" t="str">
        <v>Q2</v>
      </c>
      <c r="AE2692" t="str">
        <v>FY19/20</v>
      </c>
      <c r="AF2692" t="str">
        <v>EAST</v>
      </c>
    </row>
    <row r="2693" spans="1:32">
      <c r="A2693" t="str">
        <v>ESHL</v>
      </c>
      <c r="B2693" t="str">
        <v>SHA</v>
      </c>
      <c r="C2693" t="str">
        <v>SPARES/OTHER</v>
      </c>
      <c r="D2693" s="4">
        <v>43720</v>
      </c>
      <c r="E2693" t="str">
        <v>YAMAHA</v>
      </c>
      <c r="F2693">
        <v>14103561</v>
      </c>
      <c r="G2693">
        <v>43720</v>
      </c>
      <c r="H2693" t="str">
        <v>YMCT|KKE-M919R-00</v>
      </c>
      <c r="I2693" t="str">
        <v>BELT CONVEYOR</v>
      </c>
      <c r="J2693">
        <v>3</v>
      </c>
      <c r="K2693">
        <v>3</v>
      </c>
      <c r="L2693">
        <v>361.06</v>
      </c>
      <c r="M2693" t="str">
        <v>CNY</v>
      </c>
      <c r="N2693">
        <v>1.095</v>
      </c>
      <c r="O2693">
        <v>361.06</v>
      </c>
      <c r="P2693">
        <v>395.36070000000001</v>
      </c>
      <c r="Q2693" t="str">
        <v>C66SHA-SERVICE GROUP</v>
      </c>
      <c r="R2693" t="str">
        <v>Suzhou Inovance Technology Co Ltd</v>
      </c>
      <c r="S2693" t="str">
        <v>Same</v>
      </c>
      <c r="T2693">
        <v>905068</v>
      </c>
      <c r="U2693">
        <v>201</v>
      </c>
      <c r="V2693" t="str">
        <v>309ASY INV-PTS SALES</v>
      </c>
      <c r="W2693">
        <v>0</v>
      </c>
      <c r="X2693">
        <v>0</v>
      </c>
      <c r="Y2693">
        <v>720651</v>
      </c>
      <c r="Z2693" t="str">
        <v>苏州汇川技术有限公司</v>
      </c>
      <c r="AA2693">
        <v>0</v>
      </c>
      <c r="AB2693">
        <v>2019</v>
      </c>
      <c r="AC2693">
        <v>9</v>
      </c>
      <c r="AD2693" t="str">
        <v>Q2</v>
      </c>
      <c r="AE2693" t="str">
        <v>FY19/20</v>
      </c>
      <c r="AF2693" t="str">
        <v>EAST</v>
      </c>
    </row>
    <row r="2694" spans="1:32">
      <c r="A2694" t="str">
        <v>ESHL</v>
      </c>
      <c r="B2694" t="str">
        <v>SHA</v>
      </c>
      <c r="C2694" t="str">
        <v>SPARES/OTHER</v>
      </c>
      <c r="D2694" s="4">
        <v>43720</v>
      </c>
      <c r="E2694" t="str">
        <v>YAMAHA</v>
      </c>
      <c r="F2694">
        <v>14103562</v>
      </c>
      <c r="G2694">
        <v>43720</v>
      </c>
      <c r="H2694" t="str">
        <v>YMCT|KKJ-M7310-01</v>
      </c>
      <c r="I2694" t="str">
        <v>RFK.MULTI CAM.YS12F</v>
      </c>
      <c r="J2694">
        <v>1</v>
      </c>
      <c r="K2694">
        <v>1</v>
      </c>
      <c r="L2694">
        <v>37306.19</v>
      </c>
      <c r="M2694" t="str">
        <v>CNY</v>
      </c>
      <c r="N2694">
        <v>1.095</v>
      </c>
      <c r="O2694">
        <v>37306.19</v>
      </c>
      <c r="P2694">
        <v>40850.278050000001</v>
      </c>
      <c r="Q2694" t="str">
        <v>C66SHA-SERVICE GROUP</v>
      </c>
      <c r="R2694" t="str">
        <v>Ningbo Yituo Intelligent Technology Co., Ltd.</v>
      </c>
      <c r="S2694" t="str">
        <v>Same</v>
      </c>
      <c r="T2694">
        <v>905069</v>
      </c>
      <c r="U2694">
        <v>23370</v>
      </c>
      <c r="V2694" t="str">
        <v>309ASY INV-PTS SALES</v>
      </c>
      <c r="W2694">
        <v>0</v>
      </c>
      <c r="X2694">
        <v>0</v>
      </c>
      <c r="Y2694">
        <v>720654</v>
      </c>
      <c r="Z2694" t="str">
        <v>宁波易拓智能科技有限公司</v>
      </c>
      <c r="AA2694">
        <v>0</v>
      </c>
      <c r="AB2694">
        <v>2019</v>
      </c>
      <c r="AC2694">
        <v>9</v>
      </c>
      <c r="AD2694" t="str">
        <v>Q2</v>
      </c>
      <c r="AE2694" t="str">
        <v>FY19/20</v>
      </c>
      <c r="AF2694" t="str">
        <v>EAST</v>
      </c>
    </row>
    <row r="2695" spans="1:32">
      <c r="A2695" t="str">
        <v>ESHL</v>
      </c>
      <c r="B2695" t="str">
        <v>SHA</v>
      </c>
      <c r="C2695" t="str">
        <v>SPARES/OTHER</v>
      </c>
      <c r="D2695" s="4">
        <v>43720</v>
      </c>
      <c r="E2695" t="str">
        <v>YAMAHA</v>
      </c>
      <c r="F2695">
        <v>14103562</v>
      </c>
      <c r="G2695">
        <v>43720</v>
      </c>
      <c r="H2695" t="str">
        <v>YMCT|KHY-M663M-00</v>
      </c>
      <c r="I2695" t="str">
        <v>HNS MULTI CAM. DC24V</v>
      </c>
      <c r="J2695">
        <v>1</v>
      </c>
      <c r="K2695">
        <v>1</v>
      </c>
      <c r="L2695">
        <v>0</v>
      </c>
      <c r="M2695" t="str">
        <v>CNY</v>
      </c>
      <c r="N2695">
        <v>1.095</v>
      </c>
      <c r="O2695">
        <v>0</v>
      </c>
      <c r="P2695">
        <v>0</v>
      </c>
      <c r="Q2695" t="str">
        <v>C66SHA-SERVICE GROUP</v>
      </c>
      <c r="R2695" t="str">
        <v>Ningbo Yituo Intelligent Technology Co., Ltd.</v>
      </c>
      <c r="S2695" t="str">
        <v>Same</v>
      </c>
      <c r="T2695">
        <v>905069</v>
      </c>
      <c r="U2695">
        <v>143</v>
      </c>
      <c r="V2695" t="str">
        <v>309ASY INV-PTS SALES</v>
      </c>
      <c r="W2695">
        <v>0</v>
      </c>
      <c r="X2695">
        <v>0</v>
      </c>
      <c r="Y2695">
        <v>720654</v>
      </c>
      <c r="Z2695" t="str">
        <v>宁波易拓智能科技有限公司</v>
      </c>
      <c r="AA2695">
        <v>0</v>
      </c>
      <c r="AB2695">
        <v>2019</v>
      </c>
      <c r="AC2695">
        <v>9</v>
      </c>
      <c r="AD2695" t="str">
        <v>Q2</v>
      </c>
      <c r="AE2695" t="str">
        <v>FY19/20</v>
      </c>
      <c r="AF2695" t="str">
        <v>EAST</v>
      </c>
    </row>
    <row r="2696" spans="1:32">
      <c r="A2696" t="str">
        <v>ESHL</v>
      </c>
      <c r="B2696" t="str">
        <v>SHA</v>
      </c>
      <c r="C2696" t="str">
        <v>SPARES/OTHER</v>
      </c>
      <c r="D2696" s="4">
        <v>43720</v>
      </c>
      <c r="E2696" t="str">
        <v>YAMAHA</v>
      </c>
      <c r="F2696">
        <v>14103562</v>
      </c>
      <c r="G2696">
        <v>43720</v>
      </c>
      <c r="H2696" t="str">
        <v>YMCT|KKE-M66BE-00</v>
      </c>
      <c r="I2696" t="str">
        <v>HNS VISION TRG</v>
      </c>
      <c r="J2696">
        <v>1</v>
      </c>
      <c r="K2696">
        <v>1</v>
      </c>
      <c r="L2696">
        <v>0</v>
      </c>
      <c r="M2696" t="str">
        <v>CNY</v>
      </c>
      <c r="N2696">
        <v>1.095</v>
      </c>
      <c r="O2696">
        <v>0</v>
      </c>
      <c r="P2696">
        <v>0</v>
      </c>
      <c r="Q2696" t="str">
        <v>C66SHA-SERVICE GROUP</v>
      </c>
      <c r="R2696" t="str">
        <v>Ningbo Yituo Intelligent Technology Co., Ltd.</v>
      </c>
      <c r="S2696" t="str">
        <v>Same</v>
      </c>
      <c r="T2696">
        <v>905069</v>
      </c>
      <c r="U2696">
        <v>459</v>
      </c>
      <c r="V2696" t="str">
        <v>309ASY INV-PTS SALES</v>
      </c>
      <c r="W2696">
        <v>0</v>
      </c>
      <c r="X2696">
        <v>0</v>
      </c>
      <c r="Y2696">
        <v>720654</v>
      </c>
      <c r="Z2696" t="str">
        <v>宁波易拓智能科技有限公司</v>
      </c>
      <c r="AA2696">
        <v>0</v>
      </c>
      <c r="AB2696">
        <v>2019</v>
      </c>
      <c r="AC2696">
        <v>9</v>
      </c>
      <c r="AD2696" t="str">
        <v>Q2</v>
      </c>
      <c r="AE2696" t="str">
        <v>FY19/20</v>
      </c>
      <c r="AF2696" t="str">
        <v>EAST</v>
      </c>
    </row>
    <row r="2697" spans="1:32">
      <c r="A2697" t="str">
        <v>ESHL</v>
      </c>
      <c r="B2697" t="str">
        <v>SHA</v>
      </c>
      <c r="C2697" t="str">
        <v>SPARES/OTHER</v>
      </c>
      <c r="D2697" s="4">
        <v>43720</v>
      </c>
      <c r="E2697" t="str">
        <v>OTHERS</v>
      </c>
      <c r="F2697">
        <v>14103562</v>
      </c>
      <c r="G2697">
        <v>43720</v>
      </c>
      <c r="H2697" t="str">
        <v>ZMTR|REEL HOLDER</v>
      </c>
      <c r="I2697" t="str">
        <v>.</v>
      </c>
      <c r="J2697">
        <v>1</v>
      </c>
      <c r="K2697">
        <v>1</v>
      </c>
      <c r="L2697">
        <v>0</v>
      </c>
      <c r="M2697" t="str">
        <v>CNY</v>
      </c>
      <c r="N2697">
        <v>1.095</v>
      </c>
      <c r="O2697">
        <v>0</v>
      </c>
      <c r="P2697">
        <v>0</v>
      </c>
      <c r="Q2697" t="str">
        <v>C66SHA-SERVICE GROUP</v>
      </c>
      <c r="R2697" t="str">
        <v>Ningbo Yituo Intelligent Technology Co., Ltd.</v>
      </c>
      <c r="S2697" t="str">
        <v>Same</v>
      </c>
      <c r="T2697">
        <v>905069</v>
      </c>
      <c r="U2697">
        <v>1946.9</v>
      </c>
      <c r="V2697" t="str">
        <v>309ASY INV-PTS SALES</v>
      </c>
      <c r="W2697">
        <v>0</v>
      </c>
      <c r="X2697">
        <v>0</v>
      </c>
      <c r="Y2697">
        <v>720654</v>
      </c>
      <c r="Z2697" t="str">
        <v>宁波易拓智能科技有限公司</v>
      </c>
      <c r="AA2697">
        <v>0</v>
      </c>
      <c r="AB2697">
        <v>2019</v>
      </c>
      <c r="AC2697">
        <v>9</v>
      </c>
      <c r="AD2697" t="str">
        <v>Q2</v>
      </c>
      <c r="AE2697" t="str">
        <v>FY19/20</v>
      </c>
      <c r="AF2697" t="str">
        <v>EAST</v>
      </c>
    </row>
    <row r="2698" spans="1:32">
      <c r="A2698" t="str">
        <v>ESHL</v>
      </c>
      <c r="B2698" t="str">
        <v>SZX</v>
      </c>
      <c r="C2698" t="str">
        <v>SPARES/OTHER</v>
      </c>
      <c r="D2698" s="4">
        <v>43720</v>
      </c>
      <c r="E2698" t="str">
        <v>YAMAHA</v>
      </c>
      <c r="F2698">
        <v>14103563</v>
      </c>
      <c r="G2698">
        <v>43720</v>
      </c>
      <c r="H2698" t="str">
        <v>YMCT|90K65-331H25</v>
      </c>
      <c r="I2698" t="str">
        <v>AC SERVO MOTOR</v>
      </c>
      <c r="J2698">
        <v>1</v>
      </c>
      <c r="K2698">
        <v>1</v>
      </c>
      <c r="L2698">
        <v>5840.71</v>
      </c>
      <c r="M2698" t="str">
        <v>CNY</v>
      </c>
      <c r="N2698">
        <v>1.095</v>
      </c>
      <c r="O2698">
        <v>5840.71</v>
      </c>
      <c r="P2698">
        <v>6395.5774499999998</v>
      </c>
      <c r="Q2698" t="str">
        <v>C66SZX-SMT SERVICE</v>
      </c>
      <c r="R2698" t="str">
        <v>Kwong Ming Electric (Huizhou) Co., Ltd.</v>
      </c>
      <c r="S2698" t="str">
        <v>Same</v>
      </c>
      <c r="T2698">
        <v>905071</v>
      </c>
      <c r="U2698">
        <v>3599.18</v>
      </c>
      <c r="V2698" t="str">
        <v>309ASY INV-PTS SALES</v>
      </c>
      <c r="W2698">
        <v>0</v>
      </c>
      <c r="X2698" t="str">
        <v>KM-H1906156</v>
      </c>
      <c r="Y2698">
        <v>720695</v>
      </c>
      <c r="Z2698" t="str">
        <v>冠明智能科技股份有限公司</v>
      </c>
      <c r="AA2698">
        <v>0</v>
      </c>
      <c r="AB2698">
        <v>2019</v>
      </c>
      <c r="AC2698">
        <v>9</v>
      </c>
      <c r="AD2698" t="str">
        <v>Q2</v>
      </c>
      <c r="AE2698" t="str">
        <v>FY19/20</v>
      </c>
      <c r="AF2698" t="str">
        <v>SOUTH</v>
      </c>
    </row>
    <row r="2699" spans="1:32">
      <c r="A2699" t="str">
        <v>ESHL</v>
      </c>
      <c r="B2699" t="str">
        <v>SZX</v>
      </c>
      <c r="C2699" t="str">
        <v>SPARES/OTHER</v>
      </c>
      <c r="D2699" s="4">
        <v>43720</v>
      </c>
      <c r="E2699" t="str">
        <v>YAMAHA</v>
      </c>
      <c r="F2699">
        <v>14103563</v>
      </c>
      <c r="G2699">
        <v>43720</v>
      </c>
      <c r="H2699" t="str">
        <v>YMCT|KHW-M9215-00</v>
      </c>
      <c r="I2699" t="str">
        <v>PULLEY:P60-3GT</v>
      </c>
      <c r="J2699">
        <v>1</v>
      </c>
      <c r="K2699">
        <v>1</v>
      </c>
      <c r="L2699">
        <v>1327.43</v>
      </c>
      <c r="M2699" t="str">
        <v>CNY</v>
      </c>
      <c r="N2699">
        <v>1.095</v>
      </c>
      <c r="O2699">
        <v>1327.43</v>
      </c>
      <c r="P2699">
        <v>1453.53585</v>
      </c>
      <c r="Q2699" t="str">
        <v>C66SZX-SMT SERVICE</v>
      </c>
      <c r="R2699" t="str">
        <v>Kwong Ming Electric (Huizhou) Co., Ltd.</v>
      </c>
      <c r="S2699" t="str">
        <v>Same</v>
      </c>
      <c r="T2699">
        <v>905071</v>
      </c>
      <c r="U2699">
        <v>899.64</v>
      </c>
      <c r="V2699" t="str">
        <v>309ASY INV-PTS SALES</v>
      </c>
      <c r="W2699">
        <v>0</v>
      </c>
      <c r="X2699" t="str">
        <v>KM-H1906156</v>
      </c>
      <c r="Y2699">
        <v>720695</v>
      </c>
      <c r="Z2699" t="str">
        <v>冠明智能科技股份有限公司</v>
      </c>
      <c r="AA2699">
        <v>0</v>
      </c>
      <c r="AB2699">
        <v>2019</v>
      </c>
      <c r="AC2699">
        <v>9</v>
      </c>
      <c r="AD2699" t="str">
        <v>Q2</v>
      </c>
      <c r="AE2699" t="str">
        <v>FY19/20</v>
      </c>
      <c r="AF2699" t="str">
        <v>SOUTH</v>
      </c>
    </row>
    <row r="2700" spans="1:32">
      <c r="A2700" t="str">
        <v>ESHL</v>
      </c>
      <c r="B2700" t="str">
        <v>SZX</v>
      </c>
      <c r="C2700" t="str">
        <v>SERVICE_CHARGE</v>
      </c>
      <c r="D2700" s="4">
        <v>43723</v>
      </c>
      <c r="E2700" t="str">
        <v>YAMAHA</v>
      </c>
      <c r="F2700">
        <v>12101052</v>
      </c>
      <c r="G2700">
        <v>43723</v>
      </c>
      <c r="H2700" t="str">
        <v>YMCT|REPAIR CHARGE</v>
      </c>
      <c r="I2700" t="str">
        <v>REPAIR CHARGE</v>
      </c>
      <c r="J2700">
        <v>1</v>
      </c>
      <c r="K2700">
        <v>1</v>
      </c>
      <c r="L2700">
        <v>1061.95</v>
      </c>
      <c r="M2700" t="str">
        <v>CNY</v>
      </c>
      <c r="N2700">
        <v>1.095</v>
      </c>
      <c r="O2700">
        <v>1061.95</v>
      </c>
      <c r="P2700">
        <v>1162.8352500000001</v>
      </c>
      <c r="Q2700" t="str">
        <v>C66SZX-SMT SERVICE</v>
      </c>
      <c r="R2700" t="str">
        <v>Shenzhen Chaosiwei Electronics Shares Co.,Ltd.</v>
      </c>
      <c r="S2700" t="str">
        <v>Same</v>
      </c>
      <c r="T2700">
        <v>905075</v>
      </c>
      <c r="U2700">
        <v>0</v>
      </c>
      <c r="V2700" t="str">
        <v>309ASY INV-NON-CON</v>
      </c>
      <c r="W2700">
        <v>0</v>
      </c>
      <c r="X2700" t="str">
        <v>CG2019003001</v>
      </c>
      <c r="Y2700">
        <v>0</v>
      </c>
      <c r="Z2700" t="str">
        <v>深圳市超思维电子股份有限公司</v>
      </c>
      <c r="AA2700">
        <v>0</v>
      </c>
      <c r="AB2700">
        <v>2019</v>
      </c>
      <c r="AC2700">
        <v>9</v>
      </c>
      <c r="AD2700" t="str">
        <v>Q2</v>
      </c>
      <c r="AE2700" t="str">
        <v>FY19/20</v>
      </c>
      <c r="AF2700" t="str">
        <v>SOUTH</v>
      </c>
    </row>
    <row r="2701" spans="1:32">
      <c r="A2701" t="str">
        <v>ESHL</v>
      </c>
      <c r="B2701" t="str">
        <v>SZX</v>
      </c>
      <c r="C2701" t="str">
        <v>FEEDER</v>
      </c>
      <c r="D2701" s="4">
        <v>43724</v>
      </c>
      <c r="E2701" t="str">
        <v>YAMAHA</v>
      </c>
      <c r="F2701">
        <v>14103564</v>
      </c>
      <c r="G2701">
        <v>43724</v>
      </c>
      <c r="H2701" t="str">
        <v>YMCT|KHJ-MC200-00</v>
      </c>
      <c r="I2701" t="str">
        <v>SS TAPE FEEDER 12/16mm</v>
      </c>
      <c r="J2701">
        <v>15</v>
      </c>
      <c r="K2701">
        <v>15</v>
      </c>
      <c r="L2701">
        <v>57079.65</v>
      </c>
      <c r="M2701" t="str">
        <v>CNY</v>
      </c>
      <c r="N2701">
        <v>1.095</v>
      </c>
      <c r="O2701">
        <v>57079.65</v>
      </c>
      <c r="P2701">
        <v>62502.21675</v>
      </c>
      <c r="Q2701" t="str">
        <v>C66SZX-SMT SERVICE</v>
      </c>
      <c r="R2701" t="str">
        <v>Shenzhen MTC Co., Ltd.</v>
      </c>
      <c r="S2701" t="str">
        <v>Same</v>
      </c>
      <c r="T2701">
        <v>905073</v>
      </c>
      <c r="U2701">
        <v>53606.66</v>
      </c>
      <c r="V2701" t="str">
        <v>309ASY INV-PTS SALES</v>
      </c>
      <c r="W2701">
        <v>0</v>
      </c>
      <c r="X2701">
        <v>4820022705</v>
      </c>
      <c r="Y2701">
        <v>720821</v>
      </c>
      <c r="Z2701" t="str">
        <v>深圳市兆驰节能照明股份有限公司</v>
      </c>
      <c r="AA2701">
        <v>0</v>
      </c>
      <c r="AB2701">
        <v>2019</v>
      </c>
      <c r="AC2701">
        <v>9</v>
      </c>
      <c r="AD2701" t="str">
        <v>Q2</v>
      </c>
      <c r="AE2701" t="str">
        <v>FY19/20</v>
      </c>
      <c r="AF2701" t="str">
        <v>SOUTH</v>
      </c>
    </row>
    <row r="2702" spans="1:32">
      <c r="A2702" t="str">
        <v>ESHL</v>
      </c>
      <c r="B2702" t="str">
        <v>SZX</v>
      </c>
      <c r="C2702" t="str">
        <v>SPARES/OTHER</v>
      </c>
      <c r="D2702" s="4">
        <v>43724</v>
      </c>
      <c r="E2702" t="str">
        <v>YAMAHA</v>
      </c>
      <c r="F2702">
        <v>14103565</v>
      </c>
      <c r="G2702">
        <v>43724</v>
      </c>
      <c r="H2702" t="str">
        <v>YMCT|KHY-M71G5-A0</v>
      </c>
      <c r="I2702" t="str">
        <v>Z UNIT ASSY.</v>
      </c>
      <c r="J2702">
        <v>1</v>
      </c>
      <c r="K2702">
        <v>1</v>
      </c>
      <c r="L2702">
        <v>8672.57</v>
      </c>
      <c r="M2702" t="str">
        <v>CNY</v>
      </c>
      <c r="N2702">
        <v>1.095</v>
      </c>
      <c r="O2702">
        <v>8672.57</v>
      </c>
      <c r="P2702">
        <v>9496.4641499999998</v>
      </c>
      <c r="Q2702" t="str">
        <v>C66SZX-SMT SERVICE</v>
      </c>
      <c r="R2702" t="str">
        <v>Shenzhen Chaosiwei Electronics Shares Co.,Ltd.</v>
      </c>
      <c r="S2702" t="str">
        <v>Same</v>
      </c>
      <c r="T2702">
        <v>905074</v>
      </c>
      <c r="U2702">
        <v>5805</v>
      </c>
      <c r="V2702" t="str">
        <v>309ASY INV-PTS SALES</v>
      </c>
      <c r="W2702">
        <v>0</v>
      </c>
      <c r="X2702" t="str">
        <v>CG2019003001</v>
      </c>
      <c r="Y2702">
        <v>720822</v>
      </c>
      <c r="Z2702" t="str">
        <v>深圳市超思维电子股份有限公司</v>
      </c>
      <c r="AA2702">
        <v>0</v>
      </c>
      <c r="AB2702">
        <v>2019</v>
      </c>
      <c r="AC2702">
        <v>9</v>
      </c>
      <c r="AD2702" t="str">
        <v>Q2</v>
      </c>
      <c r="AE2702" t="str">
        <v>FY19/20</v>
      </c>
      <c r="AF2702" t="str">
        <v>SOUTH</v>
      </c>
    </row>
    <row r="2703" spans="1:32">
      <c r="A2703" t="str">
        <v>ESHL</v>
      </c>
      <c r="B2703" t="str">
        <v>SZX</v>
      </c>
      <c r="C2703" t="str">
        <v>SPARES/OTHER</v>
      </c>
      <c r="D2703" s="4">
        <v>43724</v>
      </c>
      <c r="E2703" t="str">
        <v>OTHERS</v>
      </c>
      <c r="F2703">
        <v>14103566</v>
      </c>
      <c r="G2703">
        <v>43724</v>
      </c>
      <c r="H2703" t="str">
        <v>ZZZZ|LOCAL 1.2m MODIFICATION</v>
      </c>
      <c r="I2703" t="str">
        <v>.</v>
      </c>
      <c r="J2703">
        <v>1</v>
      </c>
      <c r="K2703">
        <v>1</v>
      </c>
      <c r="L2703">
        <v>13274.34</v>
      </c>
      <c r="M2703" t="str">
        <v>CNY</v>
      </c>
      <c r="N2703">
        <v>1.095</v>
      </c>
      <c r="O2703">
        <v>13274.34</v>
      </c>
      <c r="P2703">
        <v>14535.4023</v>
      </c>
      <c r="Q2703" t="str">
        <v>C66SZX-SMT SERVICE</v>
      </c>
      <c r="R2703" t="str">
        <v>VAS  LIGHTING  CO., LTD.</v>
      </c>
      <c r="S2703" t="str">
        <v>Same</v>
      </c>
      <c r="T2703">
        <v>905070</v>
      </c>
      <c r="U2703">
        <v>2800</v>
      </c>
      <c r="V2703" t="str">
        <v>309ASY INV-PTS SALES</v>
      </c>
      <c r="W2703">
        <v>0</v>
      </c>
      <c r="X2703" t="str">
        <v>C66SZ190311,C66SZ190316,C66SZ190350</v>
      </c>
      <c r="Y2703">
        <v>720820</v>
      </c>
      <c r="Z2703" t="str">
        <v>广州市胜亚灯具制造有限公司</v>
      </c>
      <c r="AA2703">
        <v>0</v>
      </c>
      <c r="AB2703">
        <v>2019</v>
      </c>
      <c r="AC2703">
        <v>9</v>
      </c>
      <c r="AD2703" t="str">
        <v>Q2</v>
      </c>
      <c r="AE2703" t="str">
        <v>FY19/20</v>
      </c>
      <c r="AF2703" t="str">
        <v>SOUTH</v>
      </c>
    </row>
    <row r="2704" spans="1:32">
      <c r="A2704" t="str">
        <v>ESHL</v>
      </c>
      <c r="B2704" t="str">
        <v>SZX</v>
      </c>
      <c r="C2704" t="str">
        <v>FEEDER</v>
      </c>
      <c r="D2704" s="4">
        <v>43724</v>
      </c>
      <c r="E2704" t="str">
        <v>YAMAHA</v>
      </c>
      <c r="F2704">
        <v>14103566</v>
      </c>
      <c r="G2704">
        <v>43724</v>
      </c>
      <c r="H2704" t="str">
        <v>YMCT|KHJ-MC200-00</v>
      </c>
      <c r="I2704" t="str">
        <v>SS TAPE FEEDER 12/16mm</v>
      </c>
      <c r="J2704">
        <v>1</v>
      </c>
      <c r="K2704">
        <v>1</v>
      </c>
      <c r="L2704">
        <v>3982.3</v>
      </c>
      <c r="M2704" t="str">
        <v>CNY</v>
      </c>
      <c r="N2704">
        <v>1.095</v>
      </c>
      <c r="O2704">
        <v>3982.3</v>
      </c>
      <c r="P2704">
        <v>4360.6185000000005</v>
      </c>
      <c r="Q2704" t="str">
        <v>C66SZX-SMT SERVICE</v>
      </c>
      <c r="R2704" t="str">
        <v>VAS  LIGHTING  CO., LTD.</v>
      </c>
      <c r="S2704" t="str">
        <v>Same</v>
      </c>
      <c r="T2704">
        <v>905070</v>
      </c>
      <c r="U2704">
        <v>3573.78</v>
      </c>
      <c r="V2704" t="str">
        <v>309ASY INV-PTS SALES</v>
      </c>
      <c r="W2704">
        <v>0</v>
      </c>
      <c r="X2704" t="str">
        <v>C66SZ190311,C66SZ190316,C66SZ190350</v>
      </c>
      <c r="Y2704">
        <v>720820</v>
      </c>
      <c r="Z2704" t="str">
        <v>广州市胜亚灯具制造有限公司</v>
      </c>
      <c r="AA2704">
        <v>0</v>
      </c>
      <c r="AB2704">
        <v>2019</v>
      </c>
      <c r="AC2704">
        <v>9</v>
      </c>
      <c r="AD2704" t="str">
        <v>Q2</v>
      </c>
      <c r="AE2704" t="str">
        <v>FY19/20</v>
      </c>
      <c r="AF2704" t="str">
        <v>SOUTH</v>
      </c>
    </row>
    <row r="2705" spans="1:32">
      <c r="A2705" t="str">
        <v>ESHL</v>
      </c>
      <c r="B2705" t="str">
        <v>SZX</v>
      </c>
      <c r="C2705" t="str">
        <v>SPARES/OTHER</v>
      </c>
      <c r="D2705" s="4">
        <v>43724</v>
      </c>
      <c r="E2705" t="str">
        <v>OTHERS</v>
      </c>
      <c r="F2705">
        <v>14103566</v>
      </c>
      <c r="G2705">
        <v>43724</v>
      </c>
      <c r="H2705" t="str">
        <v>ZMTR|MULTI-STICK FEEDER(3 CHANNEL)</v>
      </c>
      <c r="I2705" t="str">
        <v>3 Channels Multi-Stick Feeder</v>
      </c>
      <c r="J2705">
        <v>1</v>
      </c>
      <c r="K2705">
        <v>1</v>
      </c>
      <c r="L2705">
        <v>1769.91</v>
      </c>
      <c r="M2705" t="str">
        <v>CNY</v>
      </c>
      <c r="N2705">
        <v>1.095</v>
      </c>
      <c r="O2705">
        <v>1769.91</v>
      </c>
      <c r="P2705">
        <v>1938.0514499999999</v>
      </c>
      <c r="Q2705" t="str">
        <v>C66SZX-SMT SERVICE</v>
      </c>
      <c r="R2705" t="str">
        <v>VAS  LIGHTING  CO., LTD.</v>
      </c>
      <c r="S2705" t="str">
        <v>Same</v>
      </c>
      <c r="T2705">
        <v>905070</v>
      </c>
      <c r="U2705">
        <v>809.73</v>
      </c>
      <c r="V2705" t="str">
        <v>309ASY INV-PTS SALES</v>
      </c>
      <c r="W2705">
        <v>0</v>
      </c>
      <c r="X2705" t="str">
        <v>C66SZ190311,C66SZ190316,C66SZ190350</v>
      </c>
      <c r="Y2705">
        <v>720820</v>
      </c>
      <c r="Z2705" t="str">
        <v>广州市胜亚灯具制造有限公司</v>
      </c>
      <c r="AA2705">
        <v>0</v>
      </c>
      <c r="AB2705">
        <v>2019</v>
      </c>
      <c r="AC2705">
        <v>9</v>
      </c>
      <c r="AD2705" t="str">
        <v>Q2</v>
      </c>
      <c r="AE2705" t="str">
        <v>FY19/20</v>
      </c>
      <c r="AF2705" t="str">
        <v>SOUTH</v>
      </c>
    </row>
    <row r="2706" spans="1:32">
      <c r="A2706" t="str">
        <v>ESHL</v>
      </c>
      <c r="B2706" t="str">
        <v>SZX</v>
      </c>
      <c r="C2706" t="str">
        <v>SPARES/OTHER</v>
      </c>
      <c r="D2706" s="4">
        <v>43726</v>
      </c>
      <c r="E2706" t="str">
        <v>YAMAHA</v>
      </c>
      <c r="F2706">
        <v>14103567</v>
      </c>
      <c r="G2706">
        <v>43726</v>
      </c>
      <c r="H2706" t="str">
        <v>YMCT|KHY-M9129-00</v>
      </c>
      <c r="I2706" t="str">
        <v>BELT 1 CONVEYOR</v>
      </c>
      <c r="J2706">
        <v>8</v>
      </c>
      <c r="K2706">
        <v>8</v>
      </c>
      <c r="L2706">
        <v>2053.1</v>
      </c>
      <c r="M2706" t="str">
        <v>CNY</v>
      </c>
      <c r="N2706">
        <v>1.095</v>
      </c>
      <c r="O2706">
        <v>2053.1</v>
      </c>
      <c r="P2706">
        <v>2248.1444999999999</v>
      </c>
      <c r="Q2706" t="str">
        <v>C66SZX-SMT SERVICE</v>
      </c>
      <c r="R2706" t="str">
        <v>Hai Xin Technology(ShenZhen) Company Limited.</v>
      </c>
      <c r="S2706" t="str">
        <v>Same</v>
      </c>
      <c r="T2706">
        <v>905076</v>
      </c>
      <c r="U2706">
        <v>1352</v>
      </c>
      <c r="V2706" t="str">
        <v>309ASY INV-PTS SALES</v>
      </c>
      <c r="W2706">
        <v>0</v>
      </c>
      <c r="X2706" t="str">
        <v>PO1908000199(KDA01-HK33739)</v>
      </c>
      <c r="Y2706">
        <v>721111</v>
      </c>
      <c r="Z2706" t="str">
        <v>海星科技（深圳）有限公司</v>
      </c>
      <c r="AA2706">
        <v>0</v>
      </c>
      <c r="AB2706">
        <v>2019</v>
      </c>
      <c r="AC2706">
        <v>9</v>
      </c>
      <c r="AD2706" t="str">
        <v>Q2</v>
      </c>
      <c r="AE2706" t="str">
        <v>FY19/20</v>
      </c>
      <c r="AF2706" t="str">
        <v>SOUTH</v>
      </c>
    </row>
    <row r="2707" spans="1:32">
      <c r="A2707" t="str">
        <v>ESHL</v>
      </c>
      <c r="B2707" t="str">
        <v>SZX</v>
      </c>
      <c r="C2707" t="str">
        <v>SPARES/OTHER</v>
      </c>
      <c r="D2707" s="4">
        <v>43726</v>
      </c>
      <c r="E2707" t="str">
        <v>YAMAHA</v>
      </c>
      <c r="F2707">
        <v>14103567</v>
      </c>
      <c r="G2707">
        <v>43726</v>
      </c>
      <c r="H2707" t="str">
        <v>YMCT|KHN-M7720-A3</v>
      </c>
      <c r="I2707" t="str">
        <v>NOZZLE 302A ASSY</v>
      </c>
      <c r="J2707">
        <v>2</v>
      </c>
      <c r="K2707">
        <v>2</v>
      </c>
      <c r="L2707">
        <v>1716.81</v>
      </c>
      <c r="M2707" t="str">
        <v>CNY</v>
      </c>
      <c r="N2707">
        <v>1.095</v>
      </c>
      <c r="O2707">
        <v>1716.81</v>
      </c>
      <c r="P2707">
        <v>1879.9069499999998</v>
      </c>
      <c r="Q2707" t="str">
        <v>C66SZX-SMT SERVICE</v>
      </c>
      <c r="R2707" t="str">
        <v>Hai Xin Technology(ShenZhen) Company Limited.</v>
      </c>
      <c r="S2707" t="str">
        <v>Same</v>
      </c>
      <c r="T2707">
        <v>905076</v>
      </c>
      <c r="U2707">
        <v>852.6</v>
      </c>
      <c r="V2707" t="str">
        <v>309ASY INV-PTS SALES</v>
      </c>
      <c r="W2707">
        <v>0</v>
      </c>
      <c r="X2707" t="str">
        <v>PO1908000199(KDA01-HK33739)</v>
      </c>
      <c r="Y2707">
        <v>721111</v>
      </c>
      <c r="Z2707" t="str">
        <v>海星科技（深圳）有限公司</v>
      </c>
      <c r="AA2707">
        <v>0</v>
      </c>
      <c r="AB2707">
        <v>2019</v>
      </c>
      <c r="AC2707">
        <v>9</v>
      </c>
      <c r="AD2707" t="str">
        <v>Q2</v>
      </c>
      <c r="AE2707" t="str">
        <v>FY19/20</v>
      </c>
      <c r="AF2707" t="str">
        <v>SOUTH</v>
      </c>
    </row>
    <row r="2708" spans="1:32">
      <c r="A2708" t="str">
        <v>ESHL</v>
      </c>
      <c r="B2708" t="str">
        <v>SZX</v>
      </c>
      <c r="C2708" t="str">
        <v>SPARES/OTHER</v>
      </c>
      <c r="D2708" s="4">
        <v>43726</v>
      </c>
      <c r="E2708" t="str">
        <v>YAMAHA</v>
      </c>
      <c r="F2708">
        <v>14103568</v>
      </c>
      <c r="G2708">
        <v>43726</v>
      </c>
      <c r="H2708" t="str">
        <v>YMCT|KHY-M7116-00</v>
      </c>
      <c r="I2708" t="str">
        <v>SPRING RETURN</v>
      </c>
      <c r="J2708">
        <v>5</v>
      </c>
      <c r="K2708">
        <v>5</v>
      </c>
      <c r="L2708">
        <v>176.99</v>
      </c>
      <c r="M2708" t="str">
        <v>CNY</v>
      </c>
      <c r="N2708">
        <v>1.095</v>
      </c>
      <c r="O2708">
        <v>176.99</v>
      </c>
      <c r="P2708">
        <v>193.80405000000002</v>
      </c>
      <c r="Q2708" t="str">
        <v>C66SZX-SMT SERVICE</v>
      </c>
      <c r="R2708" t="str">
        <v>FUJI ELECTRIC (SHENZHEN) CO., LTD</v>
      </c>
      <c r="S2708" t="str">
        <v>Same</v>
      </c>
      <c r="T2708">
        <v>905078</v>
      </c>
      <c r="U2708">
        <v>100</v>
      </c>
      <c r="V2708" t="str">
        <v>309ASY INV-PTS SALES</v>
      </c>
      <c r="W2708">
        <v>0</v>
      </c>
      <c r="X2708">
        <v>4.5001184694500101E+29</v>
      </c>
      <c r="Y2708">
        <v>720880</v>
      </c>
      <c r="Z2708" t="str">
        <v>富士电机（深圳）有限公司</v>
      </c>
      <c r="AA2708">
        <v>0</v>
      </c>
      <c r="AB2708">
        <v>2019</v>
      </c>
      <c r="AC2708">
        <v>9</v>
      </c>
      <c r="AD2708" t="str">
        <v>Q2</v>
      </c>
      <c r="AE2708" t="str">
        <v>FY19/20</v>
      </c>
      <c r="AF2708" t="str">
        <v>SOUTH</v>
      </c>
    </row>
    <row r="2709" spans="1:32">
      <c r="A2709" t="str">
        <v>ESHL</v>
      </c>
      <c r="B2709" t="str">
        <v>SZX</v>
      </c>
      <c r="C2709" t="str">
        <v>SPARES/OTHER</v>
      </c>
      <c r="D2709" s="4">
        <v>43726</v>
      </c>
      <c r="E2709" t="str">
        <v>YAMAHA</v>
      </c>
      <c r="F2709">
        <v>14103568</v>
      </c>
      <c r="G2709">
        <v>43726</v>
      </c>
      <c r="H2709" t="str">
        <v>YMCT|92902-05200</v>
      </c>
      <c r="I2709" t="str">
        <v>WASHER PLAIN</v>
      </c>
      <c r="J2709">
        <v>10</v>
      </c>
      <c r="K2709">
        <v>10</v>
      </c>
      <c r="L2709">
        <v>26.55</v>
      </c>
      <c r="M2709" t="str">
        <v>CNY</v>
      </c>
      <c r="N2709">
        <v>1.095</v>
      </c>
      <c r="O2709">
        <v>26.55</v>
      </c>
      <c r="P2709">
        <v>29.07225</v>
      </c>
      <c r="Q2709" t="str">
        <v>C66SZX-SMT SERVICE</v>
      </c>
      <c r="R2709" t="str">
        <v>FUJI ELECTRIC (SHENZHEN) CO., LTD</v>
      </c>
      <c r="S2709" t="str">
        <v>Same</v>
      </c>
      <c r="T2709">
        <v>905078</v>
      </c>
      <c r="U2709">
        <v>10</v>
      </c>
      <c r="V2709" t="str">
        <v>309ASY INV-PTS SALES</v>
      </c>
      <c r="W2709">
        <v>0</v>
      </c>
      <c r="X2709">
        <v>4.5001184694500101E+29</v>
      </c>
      <c r="Y2709">
        <v>720880</v>
      </c>
      <c r="Z2709" t="str">
        <v>富士电机（深圳）有限公司</v>
      </c>
      <c r="AA2709">
        <v>0</v>
      </c>
      <c r="AB2709">
        <v>2019</v>
      </c>
      <c r="AC2709">
        <v>9</v>
      </c>
      <c r="AD2709" t="str">
        <v>Q2</v>
      </c>
      <c r="AE2709" t="str">
        <v>FY19/20</v>
      </c>
      <c r="AF2709" t="str">
        <v>SOUTH</v>
      </c>
    </row>
    <row r="2710" spans="1:32">
      <c r="A2710" t="str">
        <v>ESHL</v>
      </c>
      <c r="B2710" t="str">
        <v>SZX</v>
      </c>
      <c r="C2710" t="str">
        <v>SPARES/OTHER</v>
      </c>
      <c r="D2710" s="4">
        <v>43726</v>
      </c>
      <c r="E2710" t="str">
        <v>YAMAHA</v>
      </c>
      <c r="F2710">
        <v>14103568</v>
      </c>
      <c r="G2710">
        <v>43726</v>
      </c>
      <c r="H2710" t="str">
        <v>YMCT|KV1-M9140-A0</v>
      </c>
      <c r="I2710" t="str">
        <v>PULLEY CONV. ASSY.</v>
      </c>
      <c r="J2710">
        <v>10</v>
      </c>
      <c r="K2710">
        <v>10</v>
      </c>
      <c r="L2710">
        <v>1946.9</v>
      </c>
      <c r="M2710" t="str">
        <v>CNY</v>
      </c>
      <c r="N2710">
        <v>1.095</v>
      </c>
      <c r="O2710">
        <v>1946.9</v>
      </c>
      <c r="P2710">
        <v>2131.8555000000001</v>
      </c>
      <c r="Q2710" t="str">
        <v>C66SZX-SMT SERVICE</v>
      </c>
      <c r="R2710" t="str">
        <v>FUJI ELECTRIC (SHENZHEN) CO., LTD</v>
      </c>
      <c r="S2710" t="str">
        <v>Same</v>
      </c>
      <c r="T2710">
        <v>905078</v>
      </c>
      <c r="U2710">
        <v>1120</v>
      </c>
      <c r="V2710" t="str">
        <v>309ASY INV-PTS SALES</v>
      </c>
      <c r="W2710">
        <v>0</v>
      </c>
      <c r="X2710">
        <v>4.5001184694500101E+29</v>
      </c>
      <c r="Y2710">
        <v>720880</v>
      </c>
      <c r="Z2710" t="str">
        <v>富士电机（深圳）有限公司</v>
      </c>
      <c r="AA2710">
        <v>0</v>
      </c>
      <c r="AB2710">
        <v>2019</v>
      </c>
      <c r="AC2710">
        <v>9</v>
      </c>
      <c r="AD2710" t="str">
        <v>Q2</v>
      </c>
      <c r="AE2710" t="str">
        <v>FY19/20</v>
      </c>
      <c r="AF2710" t="str">
        <v>SOUTH</v>
      </c>
    </row>
    <row r="2711" spans="1:32">
      <c r="A2711" t="str">
        <v>ESHL</v>
      </c>
      <c r="B2711" t="str">
        <v>SZX</v>
      </c>
      <c r="C2711" t="str">
        <v>SPARES/OTHER</v>
      </c>
      <c r="D2711" s="4">
        <v>43726</v>
      </c>
      <c r="E2711" t="str">
        <v>YAMAHA</v>
      </c>
      <c r="F2711">
        <v>14103568</v>
      </c>
      <c r="G2711">
        <v>43726</v>
      </c>
      <c r="H2711" t="str">
        <v>YMCT|KV7-M9140-A0</v>
      </c>
      <c r="I2711" t="str">
        <v>PULLEY CONV. ASSY.</v>
      </c>
      <c r="J2711">
        <v>10</v>
      </c>
      <c r="K2711">
        <v>10</v>
      </c>
      <c r="L2711">
        <v>1946.9</v>
      </c>
      <c r="M2711" t="str">
        <v>CNY</v>
      </c>
      <c r="N2711">
        <v>1.095</v>
      </c>
      <c r="O2711">
        <v>1946.9</v>
      </c>
      <c r="P2711">
        <v>2131.8555000000001</v>
      </c>
      <c r="Q2711" t="str">
        <v>C66SZX-SMT SERVICE</v>
      </c>
      <c r="R2711" t="str">
        <v>FUJI ELECTRIC (SHENZHEN) CO., LTD</v>
      </c>
      <c r="S2711" t="str">
        <v>Same</v>
      </c>
      <c r="T2711">
        <v>905078</v>
      </c>
      <c r="U2711">
        <v>1120</v>
      </c>
      <c r="V2711" t="str">
        <v>309ASY INV-PTS SALES</v>
      </c>
      <c r="W2711">
        <v>0</v>
      </c>
      <c r="X2711">
        <v>4.5001184694500101E+29</v>
      </c>
      <c r="Y2711">
        <v>720880</v>
      </c>
      <c r="Z2711" t="str">
        <v>富士电机（深圳）有限公司</v>
      </c>
      <c r="AA2711">
        <v>0</v>
      </c>
      <c r="AB2711">
        <v>2019</v>
      </c>
      <c r="AC2711">
        <v>9</v>
      </c>
      <c r="AD2711" t="str">
        <v>Q2</v>
      </c>
      <c r="AE2711" t="str">
        <v>FY19/20</v>
      </c>
      <c r="AF2711" t="str">
        <v>SOUTH</v>
      </c>
    </row>
    <row r="2712" spans="1:32">
      <c r="A2712" t="str">
        <v>ESHL</v>
      </c>
      <c r="B2712" t="str">
        <v>SZX</v>
      </c>
      <c r="C2712" t="str">
        <v>SPARES/OTHER</v>
      </c>
      <c r="D2712" s="4">
        <v>43726</v>
      </c>
      <c r="E2712" t="str">
        <v>YAMAHA</v>
      </c>
      <c r="F2712">
        <v>14103568</v>
      </c>
      <c r="G2712">
        <v>43726</v>
      </c>
      <c r="H2712" t="str">
        <v>YMCT|KHY-M9157-00</v>
      </c>
      <c r="I2712" t="str">
        <v>SHAFT MOTOR</v>
      </c>
      <c r="J2712">
        <v>2</v>
      </c>
      <c r="K2712">
        <v>2</v>
      </c>
      <c r="L2712">
        <v>1451.33</v>
      </c>
      <c r="M2712" t="str">
        <v>CNY</v>
      </c>
      <c r="N2712">
        <v>1.095</v>
      </c>
      <c r="O2712">
        <v>1451.33</v>
      </c>
      <c r="P2712">
        <v>1589.2063499999999</v>
      </c>
      <c r="Q2712" t="str">
        <v>C66SZX-SMT SERVICE</v>
      </c>
      <c r="R2712" t="str">
        <v>FUJI ELECTRIC (SHENZHEN) CO., LTD</v>
      </c>
      <c r="S2712" t="str">
        <v>Same</v>
      </c>
      <c r="T2712">
        <v>905078</v>
      </c>
      <c r="U2712">
        <v>840</v>
      </c>
      <c r="V2712" t="str">
        <v>309ASY INV-PTS SALES</v>
      </c>
      <c r="W2712">
        <v>0</v>
      </c>
      <c r="X2712">
        <v>4.5001184694500101E+29</v>
      </c>
      <c r="Y2712">
        <v>720880</v>
      </c>
      <c r="Z2712" t="str">
        <v>富士电机（深圳）有限公司</v>
      </c>
      <c r="AA2712">
        <v>0</v>
      </c>
      <c r="AB2712">
        <v>2019</v>
      </c>
      <c r="AC2712">
        <v>9</v>
      </c>
      <c r="AD2712" t="str">
        <v>Q2</v>
      </c>
      <c r="AE2712" t="str">
        <v>FY19/20</v>
      </c>
      <c r="AF2712" t="str">
        <v>SOUTH</v>
      </c>
    </row>
    <row r="2713" spans="1:32">
      <c r="A2713" t="str">
        <v>ESHL</v>
      </c>
      <c r="B2713" t="str">
        <v>SZX</v>
      </c>
      <c r="C2713" t="str">
        <v>SPARES/OTHER</v>
      </c>
      <c r="D2713" s="4">
        <v>43726</v>
      </c>
      <c r="E2713" t="str">
        <v>YAMAHA</v>
      </c>
      <c r="F2713">
        <v>14103568</v>
      </c>
      <c r="G2713">
        <v>43726</v>
      </c>
      <c r="H2713" t="str">
        <v>YMCT|KG2-M9105-00</v>
      </c>
      <c r="I2713" t="str">
        <v>PULLEY 1 SPLINE</v>
      </c>
      <c r="J2713">
        <v>2</v>
      </c>
      <c r="K2713">
        <v>2</v>
      </c>
      <c r="L2713">
        <v>1415.93</v>
      </c>
      <c r="M2713" t="str">
        <v>CNY</v>
      </c>
      <c r="N2713">
        <v>1.095</v>
      </c>
      <c r="O2713">
        <v>1415.93</v>
      </c>
      <c r="P2713">
        <v>1550.44335</v>
      </c>
      <c r="Q2713" t="str">
        <v>C66SZX-SMT SERVICE</v>
      </c>
      <c r="R2713" t="str">
        <v>FUJI ELECTRIC (SHENZHEN) CO., LTD</v>
      </c>
      <c r="S2713" t="str">
        <v>Same</v>
      </c>
      <c r="T2713">
        <v>905078</v>
      </c>
      <c r="U2713">
        <v>810</v>
      </c>
      <c r="V2713" t="str">
        <v>309ASY INV-PTS SALES</v>
      </c>
      <c r="W2713">
        <v>0</v>
      </c>
      <c r="X2713">
        <v>4.5001184694500101E+29</v>
      </c>
      <c r="Y2713">
        <v>720880</v>
      </c>
      <c r="Z2713" t="str">
        <v>富士电机（深圳）有限公司</v>
      </c>
      <c r="AA2713">
        <v>0</v>
      </c>
      <c r="AB2713">
        <v>2019</v>
      </c>
      <c r="AC2713">
        <v>9</v>
      </c>
      <c r="AD2713" t="str">
        <v>Q2</v>
      </c>
      <c r="AE2713" t="str">
        <v>FY19/20</v>
      </c>
      <c r="AF2713" t="str">
        <v>SOUTH</v>
      </c>
    </row>
    <row r="2714" spans="1:32">
      <c r="A2714" t="str">
        <v>ESHL</v>
      </c>
      <c r="B2714" t="str">
        <v>SZX</v>
      </c>
      <c r="C2714" t="str">
        <v>SPARES/OTHER</v>
      </c>
      <c r="D2714" s="4">
        <v>43726</v>
      </c>
      <c r="E2714" t="str">
        <v>YAMAHA</v>
      </c>
      <c r="F2714">
        <v>14103568</v>
      </c>
      <c r="G2714">
        <v>43726</v>
      </c>
      <c r="H2714" t="str">
        <v>YMCT|KG2-M9108-11</v>
      </c>
      <c r="I2714" t="str">
        <v>COLLAR CONVEYOR</v>
      </c>
      <c r="J2714">
        <v>2</v>
      </c>
      <c r="K2714">
        <v>2</v>
      </c>
      <c r="L2714">
        <v>601.77</v>
      </c>
      <c r="M2714" t="str">
        <v>CNY</v>
      </c>
      <c r="N2714">
        <v>1.095</v>
      </c>
      <c r="O2714">
        <v>601.77</v>
      </c>
      <c r="P2714">
        <v>658.93814999999995</v>
      </c>
      <c r="Q2714" t="str">
        <v>C66SZX-SMT SERVICE</v>
      </c>
      <c r="R2714" t="str">
        <v>FUJI ELECTRIC (SHENZHEN) CO., LTD</v>
      </c>
      <c r="S2714" t="str">
        <v>Same</v>
      </c>
      <c r="T2714">
        <v>905078</v>
      </c>
      <c r="U2714">
        <v>344</v>
      </c>
      <c r="V2714" t="str">
        <v>309ASY INV-PTS SALES</v>
      </c>
      <c r="W2714">
        <v>0</v>
      </c>
      <c r="X2714">
        <v>4.5001184694500101E+29</v>
      </c>
      <c r="Y2714">
        <v>720880</v>
      </c>
      <c r="Z2714" t="str">
        <v>富士电机（深圳）有限公司</v>
      </c>
      <c r="AA2714">
        <v>0</v>
      </c>
      <c r="AB2714">
        <v>2019</v>
      </c>
      <c r="AC2714">
        <v>9</v>
      </c>
      <c r="AD2714" t="str">
        <v>Q2</v>
      </c>
      <c r="AE2714" t="str">
        <v>FY19/20</v>
      </c>
      <c r="AF2714" t="str">
        <v>SOUTH</v>
      </c>
    </row>
    <row r="2715" spans="1:32">
      <c r="A2715" t="str">
        <v>ESHL</v>
      </c>
      <c r="B2715" t="str">
        <v>SZX</v>
      </c>
      <c r="C2715" t="str">
        <v>SPARES/OTHER</v>
      </c>
      <c r="D2715" s="4">
        <v>43726</v>
      </c>
      <c r="E2715" t="str">
        <v>YAMAHA</v>
      </c>
      <c r="F2715">
        <v>14103568</v>
      </c>
      <c r="G2715">
        <v>43726</v>
      </c>
      <c r="H2715" t="str">
        <v>YMCT|K48-M3852-01</v>
      </c>
      <c r="I2715" t="str">
        <v>GREASE GUN</v>
      </c>
      <c r="J2715">
        <v>1</v>
      </c>
      <c r="K2715">
        <v>1</v>
      </c>
      <c r="L2715">
        <v>787.61</v>
      </c>
      <c r="M2715" t="str">
        <v>CNY</v>
      </c>
      <c r="N2715">
        <v>1.095</v>
      </c>
      <c r="O2715">
        <v>787.61</v>
      </c>
      <c r="P2715">
        <v>862.43295000000001</v>
      </c>
      <c r="Q2715" t="str">
        <v>C66SZX-SMT SERVICE</v>
      </c>
      <c r="R2715" t="str">
        <v>FUJI ELECTRIC (SHENZHEN) CO., LTD</v>
      </c>
      <c r="S2715" t="str">
        <v>Same</v>
      </c>
      <c r="T2715">
        <v>905078</v>
      </c>
      <c r="U2715">
        <v>450</v>
      </c>
      <c r="V2715" t="str">
        <v>309ASY INV-PTS SALES</v>
      </c>
      <c r="W2715">
        <v>0</v>
      </c>
      <c r="X2715">
        <v>4.5001184694500101E+29</v>
      </c>
      <c r="Y2715">
        <v>720880</v>
      </c>
      <c r="Z2715" t="str">
        <v>富士电机（深圳）有限公司</v>
      </c>
      <c r="AA2715">
        <v>0</v>
      </c>
      <c r="AB2715">
        <v>2019</v>
      </c>
      <c r="AC2715">
        <v>9</v>
      </c>
      <c r="AD2715" t="str">
        <v>Q2</v>
      </c>
      <c r="AE2715" t="str">
        <v>FY19/20</v>
      </c>
      <c r="AF2715" t="str">
        <v>SOUTH</v>
      </c>
    </row>
    <row r="2716" spans="1:32">
      <c r="A2716" t="str">
        <v>ESHL</v>
      </c>
      <c r="B2716" t="str">
        <v>SZX</v>
      </c>
      <c r="C2716" t="str">
        <v>SPARES/OTHER</v>
      </c>
      <c r="D2716" s="4">
        <v>43726</v>
      </c>
      <c r="E2716" t="str">
        <v>YAMAHA</v>
      </c>
      <c r="F2716">
        <v>14103568</v>
      </c>
      <c r="G2716">
        <v>43726</v>
      </c>
      <c r="H2716" t="str">
        <v>YMCT|K48-M3857-00</v>
      </c>
      <c r="I2716" t="str">
        <v>NOZZLE,GREASE</v>
      </c>
      <c r="J2716">
        <v>1</v>
      </c>
      <c r="K2716">
        <v>1</v>
      </c>
      <c r="L2716">
        <v>539.82000000000005</v>
      </c>
      <c r="M2716" t="str">
        <v>CNY</v>
      </c>
      <c r="N2716">
        <v>1.095</v>
      </c>
      <c r="O2716">
        <v>539.82000000000005</v>
      </c>
      <c r="P2716">
        <v>591.10290000000009</v>
      </c>
      <c r="Q2716" t="str">
        <v>C66SZX-SMT SERVICE</v>
      </c>
      <c r="R2716" t="str">
        <v>FUJI ELECTRIC (SHENZHEN) CO., LTD</v>
      </c>
      <c r="S2716" t="str">
        <v>Same</v>
      </c>
      <c r="T2716">
        <v>905078</v>
      </c>
      <c r="U2716">
        <v>307</v>
      </c>
      <c r="V2716" t="str">
        <v>309ASY INV-PTS SALES</v>
      </c>
      <c r="W2716">
        <v>0</v>
      </c>
      <c r="X2716">
        <v>4.5001184694500101E+29</v>
      </c>
      <c r="Y2716">
        <v>720880</v>
      </c>
      <c r="Z2716" t="str">
        <v>富士电机（深圳）有限公司</v>
      </c>
      <c r="AA2716">
        <v>0</v>
      </c>
      <c r="AB2716">
        <v>2019</v>
      </c>
      <c r="AC2716">
        <v>9</v>
      </c>
      <c r="AD2716" t="str">
        <v>Q2</v>
      </c>
      <c r="AE2716" t="str">
        <v>FY19/20</v>
      </c>
      <c r="AF2716" t="str">
        <v>SOUTH</v>
      </c>
    </row>
    <row r="2717" spans="1:32">
      <c r="A2717" t="str">
        <v>ESHL</v>
      </c>
      <c r="B2717" t="str">
        <v>SZX</v>
      </c>
      <c r="C2717" t="str">
        <v>SPARES/OTHER</v>
      </c>
      <c r="D2717" s="4">
        <v>43726</v>
      </c>
      <c r="E2717" t="str">
        <v>YAMAHA</v>
      </c>
      <c r="F2717">
        <v>14103568</v>
      </c>
      <c r="G2717">
        <v>43726</v>
      </c>
      <c r="H2717" t="str">
        <v>YMCT|K48-M3854-00</v>
      </c>
      <c r="I2717" t="str">
        <v>NOZZLE GREASE</v>
      </c>
      <c r="J2717">
        <v>1</v>
      </c>
      <c r="K2717">
        <v>1</v>
      </c>
      <c r="L2717">
        <v>800.88</v>
      </c>
      <c r="M2717" t="str">
        <v>CNY</v>
      </c>
      <c r="N2717">
        <v>1.095</v>
      </c>
      <c r="O2717">
        <v>800.88</v>
      </c>
      <c r="P2717">
        <v>876.96359999999993</v>
      </c>
      <c r="Q2717" t="str">
        <v>C66SZX-SMT SERVICE</v>
      </c>
      <c r="R2717" t="str">
        <v>FUJI ELECTRIC (SHENZHEN) CO., LTD</v>
      </c>
      <c r="S2717" t="str">
        <v>Same</v>
      </c>
      <c r="T2717">
        <v>905078</v>
      </c>
      <c r="U2717">
        <v>465</v>
      </c>
      <c r="V2717" t="str">
        <v>309ASY INV-PTS SALES</v>
      </c>
      <c r="W2717">
        <v>0</v>
      </c>
      <c r="X2717">
        <v>4.5001184694500101E+29</v>
      </c>
      <c r="Y2717">
        <v>720880</v>
      </c>
      <c r="Z2717" t="str">
        <v>富士电机（深圳）有限公司</v>
      </c>
      <c r="AA2717">
        <v>0</v>
      </c>
      <c r="AB2717">
        <v>2019</v>
      </c>
      <c r="AC2717">
        <v>9</v>
      </c>
      <c r="AD2717" t="str">
        <v>Q2</v>
      </c>
      <c r="AE2717" t="str">
        <v>FY19/20</v>
      </c>
      <c r="AF2717" t="str">
        <v>SOUTH</v>
      </c>
    </row>
    <row r="2718" spans="1:32">
      <c r="A2718" t="str">
        <v>ESHL</v>
      </c>
      <c r="B2718" t="str">
        <v>SZX</v>
      </c>
      <c r="C2718" t="str">
        <v>SPARES/OTHER</v>
      </c>
      <c r="D2718" s="4">
        <v>43726</v>
      </c>
      <c r="E2718" t="str">
        <v>YAMAHA</v>
      </c>
      <c r="F2718">
        <v>14103568</v>
      </c>
      <c r="G2718">
        <v>43726</v>
      </c>
      <c r="H2718" t="str">
        <v>YMCT|SKHNM7BBFA00</v>
      </c>
      <c r="I2718" t="str">
        <v>NOZZLE 30BBF ASSY.</v>
      </c>
      <c r="J2718">
        <v>6</v>
      </c>
      <c r="K2718">
        <v>6</v>
      </c>
      <c r="L2718">
        <v>18830.759999999998</v>
      </c>
      <c r="M2718" t="str">
        <v>CNY</v>
      </c>
      <c r="N2718">
        <v>1.095</v>
      </c>
      <c r="O2718">
        <v>18830.759999999998</v>
      </c>
      <c r="P2718">
        <v>20619.682199999999</v>
      </c>
      <c r="Q2718" t="str">
        <v>C66SZX-SMT SERVICE</v>
      </c>
      <c r="R2718" t="str">
        <v>FUJI ELECTRIC (SHENZHEN) CO., LTD</v>
      </c>
      <c r="S2718" t="str">
        <v>Same</v>
      </c>
      <c r="T2718">
        <v>905078</v>
      </c>
      <c r="U2718">
        <v>16606</v>
      </c>
      <c r="V2718" t="str">
        <v>309ASY INV-PTS SALES</v>
      </c>
      <c r="W2718">
        <v>0</v>
      </c>
      <c r="X2718">
        <v>4.5001184694500101E+29</v>
      </c>
      <c r="Y2718">
        <v>720880</v>
      </c>
      <c r="Z2718" t="str">
        <v>富士电机（深圳）有限公司</v>
      </c>
      <c r="AA2718">
        <v>0</v>
      </c>
      <c r="AB2718">
        <v>2019</v>
      </c>
      <c r="AC2718">
        <v>9</v>
      </c>
      <c r="AD2718" t="str">
        <v>Q2</v>
      </c>
      <c r="AE2718" t="str">
        <v>FY19/20</v>
      </c>
      <c r="AF2718" t="str">
        <v>SOUTH</v>
      </c>
    </row>
    <row r="2719" spans="1:32">
      <c r="A2719" t="str">
        <v>ESHL</v>
      </c>
      <c r="B2719" t="str">
        <v>SZX</v>
      </c>
      <c r="C2719" t="str">
        <v>SPARES/OTHER</v>
      </c>
      <c r="D2719" s="4">
        <v>43726</v>
      </c>
      <c r="E2719" t="str">
        <v>YAMAHA</v>
      </c>
      <c r="F2719">
        <v>14103568</v>
      </c>
      <c r="G2719">
        <v>43726</v>
      </c>
      <c r="H2719" t="str">
        <v>YMCT|KM0-M71BC-08</v>
      </c>
      <c r="I2719" t="str">
        <v>RUBBER TIPS: R1-080</v>
      </c>
      <c r="J2719">
        <v>10</v>
      </c>
      <c r="K2719">
        <v>10</v>
      </c>
      <c r="L2719">
        <v>2380.5300000000002</v>
      </c>
      <c r="M2719" t="str">
        <v>CNY</v>
      </c>
      <c r="N2719">
        <v>1.095</v>
      </c>
      <c r="O2719">
        <v>2380.5300000000002</v>
      </c>
      <c r="P2719">
        <v>2606.6803500000001</v>
      </c>
      <c r="Q2719" t="str">
        <v>C66SZX-SMT SERVICE</v>
      </c>
      <c r="R2719" t="str">
        <v>FUJI ELECTRIC (SHENZHEN) CO., LTD</v>
      </c>
      <c r="S2719" t="str">
        <v>Same</v>
      </c>
      <c r="T2719">
        <v>905078</v>
      </c>
      <c r="U2719">
        <v>1870</v>
      </c>
      <c r="V2719" t="str">
        <v>309ASY INV-PTS SALES</v>
      </c>
      <c r="W2719">
        <v>0</v>
      </c>
      <c r="X2719">
        <v>4.5001184694500101E+29</v>
      </c>
      <c r="Y2719">
        <v>720880</v>
      </c>
      <c r="Z2719" t="str">
        <v>富士电机（深圳）有限公司</v>
      </c>
      <c r="AA2719">
        <v>0</v>
      </c>
      <c r="AB2719">
        <v>2019</v>
      </c>
      <c r="AC2719">
        <v>9</v>
      </c>
      <c r="AD2719" t="str">
        <v>Q2</v>
      </c>
      <c r="AE2719" t="str">
        <v>FY19/20</v>
      </c>
      <c r="AF2719" t="str">
        <v>SOUTH</v>
      </c>
    </row>
    <row r="2720" spans="1:32">
      <c r="A2720" t="str">
        <v>ESHL</v>
      </c>
      <c r="B2720" t="str">
        <v>SZX</v>
      </c>
      <c r="C2720" t="str">
        <v>SPARES/OTHER</v>
      </c>
      <c r="D2720" s="4">
        <v>43726</v>
      </c>
      <c r="E2720" t="str">
        <v>YAMAHA</v>
      </c>
      <c r="F2720">
        <v>14103569</v>
      </c>
      <c r="G2720">
        <v>43726</v>
      </c>
      <c r="H2720" t="str">
        <v>YMCT|KHY-M7131-00</v>
      </c>
      <c r="I2720" t="str">
        <v>BELT 1</v>
      </c>
      <c r="J2720">
        <v>2</v>
      </c>
      <c r="K2720">
        <v>2</v>
      </c>
      <c r="L2720">
        <v>247.79</v>
      </c>
      <c r="M2720" t="str">
        <v>CNY</v>
      </c>
      <c r="N2720">
        <v>1.095</v>
      </c>
      <c r="O2720">
        <v>247.79</v>
      </c>
      <c r="P2720">
        <v>271.33004999999997</v>
      </c>
      <c r="Q2720" t="str">
        <v>C66SZX-SMT SERVICE</v>
      </c>
      <c r="R2720" t="str">
        <v>Kwong Ming Electric (Huizhou) Co., Ltd.</v>
      </c>
      <c r="S2720" t="str">
        <v>Same</v>
      </c>
      <c r="T2720">
        <v>905079</v>
      </c>
      <c r="U2720">
        <v>134</v>
      </c>
      <c r="V2720" t="str">
        <v>309ASY INV-PTS SALES</v>
      </c>
      <c r="W2720">
        <v>0</v>
      </c>
      <c r="X2720" t="str">
        <v>KM-H1907205</v>
      </c>
      <c r="Y2720">
        <v>721109</v>
      </c>
      <c r="Z2720" t="str">
        <v>冠明智能科技股份有限公司</v>
      </c>
      <c r="AA2720">
        <v>0</v>
      </c>
      <c r="AB2720">
        <v>2019</v>
      </c>
      <c r="AC2720">
        <v>9</v>
      </c>
      <c r="AD2720" t="str">
        <v>Q2</v>
      </c>
      <c r="AE2720" t="str">
        <v>FY19/20</v>
      </c>
      <c r="AF2720" t="str">
        <v>SOUTH</v>
      </c>
    </row>
    <row r="2721" spans="1:32">
      <c r="A2721" t="str">
        <v>ESHL</v>
      </c>
      <c r="B2721" t="str">
        <v>SZX</v>
      </c>
      <c r="C2721" t="str">
        <v>SPARES/OTHER</v>
      </c>
      <c r="D2721" s="4">
        <v>43726</v>
      </c>
      <c r="E2721" t="str">
        <v>YAMAHA</v>
      </c>
      <c r="F2721">
        <v>14103569</v>
      </c>
      <c r="G2721">
        <v>43726</v>
      </c>
      <c r="H2721" t="str">
        <v>YMCT|KHY-M7132-00</v>
      </c>
      <c r="I2721" t="str">
        <v>BELT 2</v>
      </c>
      <c r="J2721">
        <v>2</v>
      </c>
      <c r="K2721">
        <v>2</v>
      </c>
      <c r="L2721">
        <v>238.94</v>
      </c>
      <c r="M2721" t="str">
        <v>CNY</v>
      </c>
      <c r="N2721">
        <v>1.095</v>
      </c>
      <c r="O2721">
        <v>238.94</v>
      </c>
      <c r="P2721">
        <v>261.63929999999999</v>
      </c>
      <c r="Q2721" t="str">
        <v>C66SZX-SMT SERVICE</v>
      </c>
      <c r="R2721" t="str">
        <v>Kwong Ming Electric (Huizhou) Co., Ltd.</v>
      </c>
      <c r="S2721" t="str">
        <v>Same</v>
      </c>
      <c r="T2721">
        <v>905079</v>
      </c>
      <c r="U2721">
        <v>124</v>
      </c>
      <c r="V2721" t="str">
        <v>309ASY INV-PTS SALES</v>
      </c>
      <c r="W2721">
        <v>0</v>
      </c>
      <c r="X2721" t="str">
        <v>KM-H1907205</v>
      </c>
      <c r="Y2721">
        <v>721109</v>
      </c>
      <c r="Z2721" t="str">
        <v>冠明智能科技股份有限公司</v>
      </c>
      <c r="AA2721">
        <v>0</v>
      </c>
      <c r="AB2721">
        <v>2019</v>
      </c>
      <c r="AC2721">
        <v>9</v>
      </c>
      <c r="AD2721" t="str">
        <v>Q2</v>
      </c>
      <c r="AE2721" t="str">
        <v>FY19/20</v>
      </c>
      <c r="AF2721" t="str">
        <v>SOUTH</v>
      </c>
    </row>
    <row r="2722" spans="1:32">
      <c r="A2722" t="str">
        <v>ESHL</v>
      </c>
      <c r="B2722" t="str">
        <v>SZX</v>
      </c>
      <c r="C2722" t="str">
        <v>SPARES/OTHER</v>
      </c>
      <c r="D2722" s="4">
        <v>43726</v>
      </c>
      <c r="E2722" t="str">
        <v>YAMAHA</v>
      </c>
      <c r="F2722">
        <v>14103570</v>
      </c>
      <c r="G2722">
        <v>43726</v>
      </c>
      <c r="H2722" t="str">
        <v>YMCT|KHY-M9129-00</v>
      </c>
      <c r="I2722" t="str">
        <v>BELT 1 CONVEYOR</v>
      </c>
      <c r="J2722">
        <v>2</v>
      </c>
      <c r="K2722">
        <v>2</v>
      </c>
      <c r="L2722">
        <v>433.63</v>
      </c>
      <c r="M2722" t="str">
        <v>CNY</v>
      </c>
      <c r="N2722">
        <v>1.095</v>
      </c>
      <c r="O2722">
        <v>433.63</v>
      </c>
      <c r="P2722">
        <v>474.82484999999997</v>
      </c>
      <c r="Q2722" t="str">
        <v>C66SZX-SMT SERVICE</v>
      </c>
      <c r="R2722" t="str">
        <v>SHENZHEN JIANKE ELECTRONICS CO.,LTD</v>
      </c>
      <c r="S2722" t="str">
        <v>Same</v>
      </c>
      <c r="T2722">
        <v>905080</v>
      </c>
      <c r="U2722">
        <v>338</v>
      </c>
      <c r="V2722" t="str">
        <v>309ASY INV-PTS SALES</v>
      </c>
      <c r="W2722">
        <v>0</v>
      </c>
      <c r="X2722" t="str">
        <v>C66SZ190217</v>
      </c>
      <c r="Y2722">
        <v>721228</v>
      </c>
      <c r="Z2722" t="str">
        <v>深圳市健科电子有限公司</v>
      </c>
      <c r="AA2722">
        <v>0</v>
      </c>
      <c r="AB2722">
        <v>2019</v>
      </c>
      <c r="AC2722">
        <v>9</v>
      </c>
      <c r="AD2722" t="str">
        <v>Q2</v>
      </c>
      <c r="AE2722" t="str">
        <v>FY19/20</v>
      </c>
      <c r="AF2722" t="str">
        <v>SOUTH</v>
      </c>
    </row>
    <row r="2723" spans="1:32">
      <c r="A2723" t="str">
        <v>ESHL</v>
      </c>
      <c r="B2723" t="str">
        <v>SZX</v>
      </c>
      <c r="C2723" t="str">
        <v>SPARES/OTHER</v>
      </c>
      <c r="D2723" s="4">
        <v>43726</v>
      </c>
      <c r="E2723" t="str">
        <v>YAMAHA</v>
      </c>
      <c r="F2723">
        <v>14103570</v>
      </c>
      <c r="G2723">
        <v>43726</v>
      </c>
      <c r="H2723" t="str">
        <v>YMCT|KLV-M9127-00</v>
      </c>
      <c r="I2723" t="str">
        <v>BELT CONV.</v>
      </c>
      <c r="J2723">
        <v>1</v>
      </c>
      <c r="K2723">
        <v>1</v>
      </c>
      <c r="L2723">
        <v>433.63</v>
      </c>
      <c r="M2723" t="str">
        <v>CNY</v>
      </c>
      <c r="N2723">
        <v>1.095</v>
      </c>
      <c r="O2723">
        <v>433.63</v>
      </c>
      <c r="P2723">
        <v>474.82484999999997</v>
      </c>
      <c r="Q2723" t="str">
        <v>C66SZX-SMT SERVICE</v>
      </c>
      <c r="R2723" t="str">
        <v>SHENZHEN JIANKE ELECTRONICS CO.,LTD</v>
      </c>
      <c r="S2723" t="str">
        <v>Same</v>
      </c>
      <c r="T2723">
        <v>905080</v>
      </c>
      <c r="U2723">
        <v>490</v>
      </c>
      <c r="V2723" t="str">
        <v>309ASY INV-PTS SALES</v>
      </c>
      <c r="W2723">
        <v>0</v>
      </c>
      <c r="X2723" t="str">
        <v>C66SZ190217</v>
      </c>
      <c r="Y2723">
        <v>721228</v>
      </c>
      <c r="Z2723" t="str">
        <v>深圳市健科电子有限公司</v>
      </c>
      <c r="AA2723">
        <v>0</v>
      </c>
      <c r="AB2723">
        <v>2019</v>
      </c>
      <c r="AC2723">
        <v>9</v>
      </c>
      <c r="AD2723" t="str">
        <v>Q2</v>
      </c>
      <c r="AE2723" t="str">
        <v>FY19/20</v>
      </c>
      <c r="AF2723" t="str">
        <v>SOUTH</v>
      </c>
    </row>
    <row r="2724" spans="1:32">
      <c r="A2724" t="str">
        <v>ESHL</v>
      </c>
      <c r="B2724" t="str">
        <v>SHA</v>
      </c>
      <c r="C2724" t="str">
        <v>SPARES/OTHER</v>
      </c>
      <c r="D2724" s="4">
        <v>43731</v>
      </c>
      <c r="E2724" t="str">
        <v>HELLER</v>
      </c>
      <c r="F2724">
        <v>14103571</v>
      </c>
      <c r="G2724">
        <v>43731</v>
      </c>
      <c r="H2724" t="str">
        <v>HELI|594705</v>
      </c>
      <c r="I2724" t="str">
        <v>NIDEC MTR ASY, 5" NO SPCR, SVC</v>
      </c>
      <c r="J2724">
        <v>1</v>
      </c>
      <c r="K2724">
        <v>1</v>
      </c>
      <c r="L2724">
        <v>4560.18</v>
      </c>
      <c r="M2724" t="str">
        <v>CNY</v>
      </c>
      <c r="N2724">
        <v>1.095</v>
      </c>
      <c r="O2724">
        <v>4560.18</v>
      </c>
      <c r="P2724">
        <v>4993.3971000000001</v>
      </c>
      <c r="Q2724" t="str">
        <v>C66SHA-SERVICE GROUP</v>
      </c>
      <c r="R2724" t="str">
        <v xml:space="preserve">Changzhou Tongbao Photo-electricity Manufacturing </v>
      </c>
      <c r="S2724" t="str">
        <v>Same</v>
      </c>
      <c r="T2724">
        <v>905087</v>
      </c>
      <c r="U2724">
        <v>2958.73</v>
      </c>
      <c r="V2724" t="str">
        <v>309ASY INV-PTS SALES</v>
      </c>
      <c r="W2724">
        <v>0</v>
      </c>
      <c r="X2724">
        <v>0</v>
      </c>
      <c r="Y2724">
        <v>721920</v>
      </c>
      <c r="Z2724" t="str">
        <v>常州通宝光电股份有限公司</v>
      </c>
      <c r="AA2724">
        <v>0</v>
      </c>
      <c r="AB2724">
        <v>2019</v>
      </c>
      <c r="AC2724">
        <v>9</v>
      </c>
      <c r="AD2724" t="str">
        <v>Q2</v>
      </c>
      <c r="AE2724" t="str">
        <v>FY19/20</v>
      </c>
      <c r="AF2724" t="str">
        <v>EAST</v>
      </c>
    </row>
    <row r="2725" spans="1:32">
      <c r="A2725" t="str">
        <v>ESHL</v>
      </c>
      <c r="B2725" t="str">
        <v>SHA</v>
      </c>
      <c r="C2725" t="str">
        <v>SPARES/OTHER</v>
      </c>
      <c r="D2725" s="4">
        <v>43731</v>
      </c>
      <c r="E2725" t="str">
        <v>HELLER</v>
      </c>
      <c r="F2725">
        <v>14103571</v>
      </c>
      <c r="G2725">
        <v>43731</v>
      </c>
      <c r="H2725" t="str">
        <v>HELI|594706</v>
      </c>
      <c r="I2725" t="str">
        <v>NIDEC MTR ASY,5"IMP W/SPCR,SVC</v>
      </c>
      <c r="J2725">
        <v>1</v>
      </c>
      <c r="K2725">
        <v>1</v>
      </c>
      <c r="L2725">
        <v>4989.38</v>
      </c>
      <c r="M2725" t="str">
        <v>CNY</v>
      </c>
      <c r="N2725">
        <v>1.095</v>
      </c>
      <c r="O2725">
        <v>4989.38</v>
      </c>
      <c r="P2725">
        <v>5463.3711000000003</v>
      </c>
      <c r="Q2725" t="str">
        <v>C66SHA-SERVICE GROUP</v>
      </c>
      <c r="R2725" t="str">
        <v xml:space="preserve">Changzhou Tongbao Photo-electricity Manufacturing </v>
      </c>
      <c r="S2725" t="str">
        <v>Same</v>
      </c>
      <c r="T2725">
        <v>905087</v>
      </c>
      <c r="U2725">
        <v>3334.81</v>
      </c>
      <c r="V2725" t="str">
        <v>309ASY INV-PTS SALES</v>
      </c>
      <c r="W2725">
        <v>0</v>
      </c>
      <c r="X2725">
        <v>0</v>
      </c>
      <c r="Y2725">
        <v>721920</v>
      </c>
      <c r="Z2725" t="str">
        <v>常州通宝光电股份有限公司</v>
      </c>
      <c r="AA2725">
        <v>0</v>
      </c>
      <c r="AB2725">
        <v>2019</v>
      </c>
      <c r="AC2725">
        <v>9</v>
      </c>
      <c r="AD2725" t="str">
        <v>Q2</v>
      </c>
      <c r="AE2725" t="str">
        <v>FY19/20</v>
      </c>
      <c r="AF2725" t="str">
        <v>EAST</v>
      </c>
    </row>
    <row r="2726" spans="1:32">
      <c r="A2726" t="str">
        <v>ESHL</v>
      </c>
      <c r="B2726" t="str">
        <v>SHA</v>
      </c>
      <c r="C2726" t="str">
        <v>SPARES/OTHER</v>
      </c>
      <c r="D2726" s="4">
        <v>43731</v>
      </c>
      <c r="E2726" t="str">
        <v>YAMAHA</v>
      </c>
      <c r="F2726">
        <v>14103572</v>
      </c>
      <c r="G2726">
        <v>43731</v>
      </c>
      <c r="H2726" t="str">
        <v>YMCT|KLV-M3730-00</v>
      </c>
      <c r="I2726" t="str">
        <v>INVERTER</v>
      </c>
      <c r="J2726">
        <v>1</v>
      </c>
      <c r="K2726">
        <v>1</v>
      </c>
      <c r="L2726">
        <v>3938.05</v>
      </c>
      <c r="M2726" t="str">
        <v>CNY</v>
      </c>
      <c r="N2726">
        <v>1.095</v>
      </c>
      <c r="O2726">
        <v>3938.05</v>
      </c>
      <c r="P2726">
        <v>4312.1647499999999</v>
      </c>
      <c r="Q2726" t="str">
        <v>C66SHA-SERVICE GROUP</v>
      </c>
      <c r="R2726" t="str">
        <v>SHANGHAI KAIGE ELECTRONICS CO.,LTD.</v>
      </c>
      <c r="S2726" t="str">
        <v>Same</v>
      </c>
      <c r="T2726">
        <v>905047</v>
      </c>
      <c r="U2726">
        <v>2093</v>
      </c>
      <c r="V2726" t="str">
        <v>309ASY INV-PTS SALES</v>
      </c>
      <c r="W2726">
        <v>0</v>
      </c>
      <c r="X2726">
        <v>0</v>
      </c>
      <c r="Y2726">
        <v>721914</v>
      </c>
      <c r="Z2726" t="str">
        <v>上海凯歌电子有限公司</v>
      </c>
      <c r="AA2726">
        <v>0</v>
      </c>
      <c r="AB2726">
        <v>2019</v>
      </c>
      <c r="AC2726">
        <v>9</v>
      </c>
      <c r="AD2726" t="str">
        <v>Q2</v>
      </c>
      <c r="AE2726" t="str">
        <v>FY19/20</v>
      </c>
      <c r="AF2726" t="str">
        <v>EAST</v>
      </c>
    </row>
    <row r="2727" spans="1:32">
      <c r="A2727" t="str">
        <v>ESHL</v>
      </c>
      <c r="B2727" t="str">
        <v>SHA</v>
      </c>
      <c r="C2727" t="str">
        <v>SPARES/OTHER</v>
      </c>
      <c r="D2727" s="4">
        <v>43731</v>
      </c>
      <c r="E2727" t="str">
        <v>YAMAHA</v>
      </c>
      <c r="F2727">
        <v>14103573</v>
      </c>
      <c r="G2727">
        <v>43731</v>
      </c>
      <c r="H2727" t="str">
        <v>YMCT|KHJ-MC145-01</v>
      </c>
      <c r="I2727" t="str">
        <v>LEVER TAPE GUIDE F</v>
      </c>
      <c r="J2727">
        <v>10</v>
      </c>
      <c r="K2727">
        <v>10</v>
      </c>
      <c r="L2727">
        <v>345.13</v>
      </c>
      <c r="M2727" t="str">
        <v>CNY</v>
      </c>
      <c r="N2727">
        <v>1.095</v>
      </c>
      <c r="O2727">
        <v>345.13</v>
      </c>
      <c r="P2727">
        <v>377.91735</v>
      </c>
      <c r="Q2727" t="str">
        <v>C66SHA-SERVICE GROUP</v>
      </c>
      <c r="R2727" t="str">
        <v>Shanghai Amphenol Airwave Communication Electronic</v>
      </c>
      <c r="S2727" t="str">
        <v>Same</v>
      </c>
      <c r="T2727">
        <v>905048</v>
      </c>
      <c r="U2727">
        <v>190</v>
      </c>
      <c r="V2727" t="str">
        <v>309ASY INV-PTS SALES</v>
      </c>
      <c r="W2727">
        <v>0</v>
      </c>
      <c r="X2727">
        <v>0</v>
      </c>
      <c r="Y2727">
        <v>721885</v>
      </c>
      <c r="Z2727" t="str">
        <v>上海安费诺永亿通讯电子有限公司</v>
      </c>
      <c r="AA2727">
        <v>0</v>
      </c>
      <c r="AB2727">
        <v>2019</v>
      </c>
      <c r="AC2727">
        <v>9</v>
      </c>
      <c r="AD2727" t="str">
        <v>Q2</v>
      </c>
      <c r="AE2727" t="str">
        <v>FY19/20</v>
      </c>
      <c r="AF2727" t="str">
        <v>EAST</v>
      </c>
    </row>
    <row r="2728" spans="1:32">
      <c r="A2728" t="str">
        <v>ESHL</v>
      </c>
      <c r="B2728" t="str">
        <v>SHA</v>
      </c>
      <c r="C2728" t="str">
        <v>SPARES/OTHER</v>
      </c>
      <c r="D2728" s="4">
        <v>43731</v>
      </c>
      <c r="E2728" t="str">
        <v>YAMAHA</v>
      </c>
      <c r="F2728">
        <v>14103574</v>
      </c>
      <c r="G2728">
        <v>43731</v>
      </c>
      <c r="H2728" t="str">
        <v>YMCT|KHJ-MC1A1-00</v>
      </c>
      <c r="I2728" t="str">
        <v>BOX EL</v>
      </c>
      <c r="J2728">
        <v>1</v>
      </c>
      <c r="K2728">
        <v>1</v>
      </c>
      <c r="L2728">
        <v>165.49</v>
      </c>
      <c r="M2728" t="str">
        <v>CNY</v>
      </c>
      <c r="N2728">
        <v>1.095</v>
      </c>
      <c r="O2728">
        <v>165.49</v>
      </c>
      <c r="P2728">
        <v>181.21155000000002</v>
      </c>
      <c r="Q2728" t="str">
        <v>C66SHA-SERVICE GROUP</v>
      </c>
      <c r="R2728" t="str">
        <v>Jianfeng Electronic Technology Co., Ltd.</v>
      </c>
      <c r="S2728" t="str">
        <v>Same</v>
      </c>
      <c r="T2728">
        <v>905081</v>
      </c>
      <c r="U2728">
        <v>93.5</v>
      </c>
      <c r="V2728" t="str">
        <v>309ASY INV-PTS SALES</v>
      </c>
      <c r="W2728">
        <v>0</v>
      </c>
      <c r="X2728">
        <v>0</v>
      </c>
      <c r="Y2728">
        <v>721892</v>
      </c>
      <c r="Z2728" t="str">
        <v>鉴丰电子科技有限公司</v>
      </c>
      <c r="AA2728">
        <v>0</v>
      </c>
      <c r="AB2728">
        <v>2019</v>
      </c>
      <c r="AC2728">
        <v>9</v>
      </c>
      <c r="AD2728" t="str">
        <v>Q2</v>
      </c>
      <c r="AE2728" t="str">
        <v>FY19/20</v>
      </c>
      <c r="AF2728" t="str">
        <v>EAST</v>
      </c>
    </row>
    <row r="2729" spans="1:32">
      <c r="A2729" t="str">
        <v>ESHL</v>
      </c>
      <c r="B2729" t="str">
        <v>SHA</v>
      </c>
      <c r="C2729" t="str">
        <v>SPARES/OTHER</v>
      </c>
      <c r="D2729" s="4">
        <v>43731</v>
      </c>
      <c r="E2729" t="str">
        <v>YAMAHA</v>
      </c>
      <c r="F2729">
        <v>14103574</v>
      </c>
      <c r="G2729">
        <v>43731</v>
      </c>
      <c r="H2729" t="str">
        <v>YMCT|KHJ-MC1A3-02</v>
      </c>
      <c r="I2729" t="str">
        <v>COVER CABLE</v>
      </c>
      <c r="J2729">
        <v>1</v>
      </c>
      <c r="K2729">
        <v>1</v>
      </c>
      <c r="L2729">
        <v>29.2</v>
      </c>
      <c r="M2729" t="str">
        <v>CNY</v>
      </c>
      <c r="N2729">
        <v>1.095</v>
      </c>
      <c r="O2729">
        <v>29.2</v>
      </c>
      <c r="P2729">
        <v>31.974</v>
      </c>
      <c r="Q2729" t="str">
        <v>C66SHA-SERVICE GROUP</v>
      </c>
      <c r="R2729" t="str">
        <v>Jianfeng Electronic Technology Co., Ltd.</v>
      </c>
      <c r="S2729" t="str">
        <v>Same</v>
      </c>
      <c r="T2729">
        <v>905081</v>
      </c>
      <c r="U2729">
        <v>15</v>
      </c>
      <c r="V2729" t="str">
        <v>309ASY INV-PTS SALES</v>
      </c>
      <c r="W2729">
        <v>0</v>
      </c>
      <c r="X2729">
        <v>0</v>
      </c>
      <c r="Y2729">
        <v>721892</v>
      </c>
      <c r="Z2729" t="str">
        <v>鉴丰电子科技有限公司</v>
      </c>
      <c r="AA2729">
        <v>0</v>
      </c>
      <c r="AB2729">
        <v>2019</v>
      </c>
      <c r="AC2729">
        <v>9</v>
      </c>
      <c r="AD2729" t="str">
        <v>Q2</v>
      </c>
      <c r="AE2729" t="str">
        <v>FY19/20</v>
      </c>
      <c r="AF2729" t="str">
        <v>EAST</v>
      </c>
    </row>
    <row r="2730" spans="1:32">
      <c r="A2730" t="str">
        <v>ESHL</v>
      </c>
      <c r="B2730" t="str">
        <v>SHA</v>
      </c>
      <c r="C2730" t="str">
        <v>SPARES/OTHER</v>
      </c>
      <c r="D2730" s="4">
        <v>43731</v>
      </c>
      <c r="E2730" t="str">
        <v>YAMAHA</v>
      </c>
      <c r="F2730">
        <v>14103575</v>
      </c>
      <c r="G2730">
        <v>43731</v>
      </c>
      <c r="H2730" t="str">
        <v>YMCT|KHJ-MC134-00</v>
      </c>
      <c r="I2730" t="str">
        <v>GEAR IDLE F1</v>
      </c>
      <c r="J2730">
        <v>10</v>
      </c>
      <c r="K2730">
        <v>10</v>
      </c>
      <c r="L2730">
        <v>380.53</v>
      </c>
      <c r="M2730" t="str">
        <v>CNY</v>
      </c>
      <c r="N2730">
        <v>1.095</v>
      </c>
      <c r="O2730">
        <v>380.53</v>
      </c>
      <c r="P2730">
        <v>416.68034999999998</v>
      </c>
      <c r="Q2730" t="str">
        <v>C66SHA-SERVICE GROUP</v>
      </c>
      <c r="R2730" t="str">
        <v>Shanghai Keter New Materials Co., Ltd.</v>
      </c>
      <c r="S2730" t="str">
        <v>Same</v>
      </c>
      <c r="T2730">
        <v>905082</v>
      </c>
      <c r="U2730">
        <v>210</v>
      </c>
      <c r="V2730" t="str">
        <v>309ASY INV-PTS SALES</v>
      </c>
      <c r="W2730">
        <v>0</v>
      </c>
      <c r="X2730">
        <v>11400373</v>
      </c>
      <c r="Y2730">
        <v>721896</v>
      </c>
      <c r="Z2730" t="str">
        <v>上海科特新材料股份有限公司</v>
      </c>
      <c r="AA2730">
        <v>0</v>
      </c>
      <c r="AB2730">
        <v>2019</v>
      </c>
      <c r="AC2730">
        <v>9</v>
      </c>
      <c r="AD2730" t="str">
        <v>Q2</v>
      </c>
      <c r="AE2730" t="str">
        <v>FY19/20</v>
      </c>
      <c r="AF2730" t="str">
        <v>EAST</v>
      </c>
    </row>
    <row r="2731" spans="1:32">
      <c r="A2731" t="str">
        <v>ESHL</v>
      </c>
      <c r="B2731" t="str">
        <v>SHA</v>
      </c>
      <c r="C2731" t="str">
        <v>SPARES/OTHER</v>
      </c>
      <c r="D2731" s="4">
        <v>43731</v>
      </c>
      <c r="E2731" t="str">
        <v>YAMAHA</v>
      </c>
      <c r="F2731">
        <v>14103576</v>
      </c>
      <c r="G2731">
        <v>43731</v>
      </c>
      <c r="H2731" t="str">
        <v>YMCT|KHY-M7154-01</v>
      </c>
      <c r="I2731" t="str">
        <v>BIT</v>
      </c>
      <c r="J2731">
        <v>10</v>
      </c>
      <c r="K2731">
        <v>10</v>
      </c>
      <c r="L2731">
        <v>5123.8900000000003</v>
      </c>
      <c r="M2731" t="str">
        <v>CNY</v>
      </c>
      <c r="N2731">
        <v>1.095</v>
      </c>
      <c r="O2731">
        <v>5123.8900000000003</v>
      </c>
      <c r="P2731">
        <v>5610.6595500000003</v>
      </c>
      <c r="Q2731" t="str">
        <v>C66SHA-SERVICE GROUP</v>
      </c>
      <c r="R2731" t="str">
        <v>ZHEJIANG CHINT ELECTRICS CO.,LTD</v>
      </c>
      <c r="S2731" t="str">
        <v>Same</v>
      </c>
      <c r="T2731">
        <v>905083</v>
      </c>
      <c r="U2731">
        <v>2840</v>
      </c>
      <c r="V2731" t="str">
        <v>309ASY INV-PTS SALES</v>
      </c>
      <c r="W2731">
        <v>0</v>
      </c>
      <c r="X2731">
        <v>0</v>
      </c>
      <c r="Y2731">
        <v>721900</v>
      </c>
      <c r="Z2731" t="str">
        <v>浙江正泰电器股份有限公司</v>
      </c>
      <c r="AA2731">
        <v>0</v>
      </c>
      <c r="AB2731">
        <v>2019</v>
      </c>
      <c r="AC2731">
        <v>9</v>
      </c>
      <c r="AD2731" t="str">
        <v>Q2</v>
      </c>
      <c r="AE2731" t="str">
        <v>FY19/20</v>
      </c>
      <c r="AF2731" t="str">
        <v>EAST</v>
      </c>
    </row>
    <row r="2732" spans="1:32">
      <c r="A2732" t="str">
        <v>ESHL</v>
      </c>
      <c r="B2732" t="str">
        <v>SHA</v>
      </c>
      <c r="C2732" t="str">
        <v>SPARES/OTHER</v>
      </c>
      <c r="D2732" s="4">
        <v>43731</v>
      </c>
      <c r="E2732" t="str">
        <v>YAMAHA</v>
      </c>
      <c r="F2732">
        <v>14103577</v>
      </c>
      <c r="G2732">
        <v>43731</v>
      </c>
      <c r="H2732" t="str">
        <v>YMCT|KKH-M53N1-B0</v>
      </c>
      <c r="I2732" t="str">
        <v>HDD RECOVERY W7</v>
      </c>
      <c r="J2732">
        <v>1</v>
      </c>
      <c r="K2732">
        <v>1</v>
      </c>
      <c r="L2732">
        <v>8503.5400000000009</v>
      </c>
      <c r="M2732" t="str">
        <v>CNY</v>
      </c>
      <c r="N2732">
        <v>1.095</v>
      </c>
      <c r="O2732">
        <v>8503.5400000000009</v>
      </c>
      <c r="P2732">
        <v>9311.3762999999999</v>
      </c>
      <c r="Q2732" t="str">
        <v>C66SHA-SERVICE GROUP</v>
      </c>
      <c r="R2732" t="str">
        <v xml:space="preserve">Changzhou Tongbao Photo-electricity Manufacturing </v>
      </c>
      <c r="S2732" t="str">
        <v>Same</v>
      </c>
      <c r="T2732">
        <v>905084</v>
      </c>
      <c r="U2732">
        <v>4217</v>
      </c>
      <c r="V2732" t="str">
        <v>309ASY INV-PTS SALES</v>
      </c>
      <c r="W2732">
        <v>0</v>
      </c>
      <c r="X2732">
        <v>0</v>
      </c>
      <c r="Y2732">
        <v>721915</v>
      </c>
      <c r="Z2732" t="str">
        <v>常州通宝光电股份有限公司</v>
      </c>
      <c r="AA2732">
        <v>0</v>
      </c>
      <c r="AB2732">
        <v>2019</v>
      </c>
      <c r="AC2732">
        <v>9</v>
      </c>
      <c r="AD2732" t="str">
        <v>Q2</v>
      </c>
      <c r="AE2732" t="str">
        <v>FY19/20</v>
      </c>
      <c r="AF2732" t="str">
        <v>EAST</v>
      </c>
    </row>
    <row r="2733" spans="1:32">
      <c r="A2733" t="str">
        <v>ESHL</v>
      </c>
      <c r="B2733" t="str">
        <v>SHA</v>
      </c>
      <c r="C2733" t="str">
        <v>SPARES/OTHER</v>
      </c>
      <c r="D2733" s="4">
        <v>43731</v>
      </c>
      <c r="E2733" t="str">
        <v>OTHERS</v>
      </c>
      <c r="F2733">
        <v>14103577</v>
      </c>
      <c r="G2733">
        <v>43731</v>
      </c>
      <c r="H2733" t="str">
        <v>ZZZZ|BELT for 1.2m MODIFACATION</v>
      </c>
      <c r="I2733" t="str">
        <v>.</v>
      </c>
      <c r="J2733">
        <v>2</v>
      </c>
      <c r="K2733">
        <v>2</v>
      </c>
      <c r="L2733">
        <v>0</v>
      </c>
      <c r="M2733" t="str">
        <v>CNY</v>
      </c>
      <c r="N2733">
        <v>1.095</v>
      </c>
      <c r="O2733">
        <v>0</v>
      </c>
      <c r="P2733">
        <v>0</v>
      </c>
      <c r="Q2733" t="str">
        <v>C66SHA-SERVICE GROUP</v>
      </c>
      <c r="R2733" t="str">
        <v xml:space="preserve">Changzhou Tongbao Photo-electricity Manufacturing </v>
      </c>
      <c r="S2733" t="str">
        <v>Same</v>
      </c>
      <c r="T2733">
        <v>905084</v>
      </c>
      <c r="U2733">
        <v>141.59</v>
      </c>
      <c r="V2733" t="str">
        <v>309ASY INV-PTS SALES</v>
      </c>
      <c r="W2733">
        <v>0</v>
      </c>
      <c r="X2733">
        <v>0</v>
      </c>
      <c r="Y2733">
        <v>721915</v>
      </c>
      <c r="Z2733" t="str">
        <v>常州通宝光电股份有限公司</v>
      </c>
      <c r="AA2733">
        <v>0</v>
      </c>
      <c r="AB2733">
        <v>2019</v>
      </c>
      <c r="AC2733">
        <v>9</v>
      </c>
      <c r="AD2733" t="str">
        <v>Q2</v>
      </c>
      <c r="AE2733" t="str">
        <v>FY19/20</v>
      </c>
      <c r="AF2733" t="str">
        <v>EAST</v>
      </c>
    </row>
    <row r="2734" spans="1:32">
      <c r="A2734" t="str">
        <v>ESHL</v>
      </c>
      <c r="B2734" t="str">
        <v>SHA</v>
      </c>
      <c r="C2734" t="str">
        <v>SPARES/OTHER</v>
      </c>
      <c r="D2734" s="4">
        <v>43731</v>
      </c>
      <c r="E2734" t="str">
        <v>OTHERS</v>
      </c>
      <c r="F2734">
        <v>14103577</v>
      </c>
      <c r="G2734">
        <v>43731</v>
      </c>
      <c r="H2734" t="str">
        <v>ZZZZ|LOCAL 1.2m MODIFICATION</v>
      </c>
      <c r="I2734" t="str">
        <v>.</v>
      </c>
      <c r="J2734">
        <v>1</v>
      </c>
      <c r="K2734">
        <v>1</v>
      </c>
      <c r="L2734">
        <v>0</v>
      </c>
      <c r="M2734" t="str">
        <v>CNY</v>
      </c>
      <c r="N2734">
        <v>1.095</v>
      </c>
      <c r="O2734">
        <v>0</v>
      </c>
      <c r="P2734">
        <v>0</v>
      </c>
      <c r="Q2734" t="str">
        <v>C66SHA-SERVICE GROUP</v>
      </c>
      <c r="R2734" t="str">
        <v xml:space="preserve">Changzhou Tongbao Photo-electricity Manufacturing </v>
      </c>
      <c r="S2734" t="str">
        <v>Same</v>
      </c>
      <c r="T2734">
        <v>905084</v>
      </c>
      <c r="U2734">
        <v>2477.88</v>
      </c>
      <c r="V2734" t="str">
        <v>309ASY INV-PTS SALES</v>
      </c>
      <c r="W2734">
        <v>0</v>
      </c>
      <c r="X2734">
        <v>0</v>
      </c>
      <c r="Y2734">
        <v>721915</v>
      </c>
      <c r="Z2734" t="str">
        <v>常州通宝光电股份有限公司</v>
      </c>
      <c r="AA2734">
        <v>0</v>
      </c>
      <c r="AB2734">
        <v>2019</v>
      </c>
      <c r="AC2734">
        <v>9</v>
      </c>
      <c r="AD2734" t="str">
        <v>Q2</v>
      </c>
      <c r="AE2734" t="str">
        <v>FY19/20</v>
      </c>
      <c r="AF2734" t="str">
        <v>EAST</v>
      </c>
    </row>
    <row r="2735" spans="1:32">
      <c r="A2735" t="str">
        <v>ESHL</v>
      </c>
      <c r="B2735" t="str">
        <v>SHA</v>
      </c>
      <c r="C2735" t="str">
        <v>SPARES/OTHER</v>
      </c>
      <c r="D2735" s="4">
        <v>43731</v>
      </c>
      <c r="E2735" t="str">
        <v>YAMAHA</v>
      </c>
      <c r="F2735">
        <v>14103578</v>
      </c>
      <c r="G2735">
        <v>43731</v>
      </c>
      <c r="H2735" t="str">
        <v>YMCT|KHY-M7554-04</v>
      </c>
      <c r="I2735" t="str">
        <v>OF.LIGHT BRD.ASSY</v>
      </c>
      <c r="J2735">
        <v>1</v>
      </c>
      <c r="K2735">
        <v>1</v>
      </c>
      <c r="L2735">
        <v>953.1</v>
      </c>
      <c r="M2735" t="str">
        <v>CNY</v>
      </c>
      <c r="N2735">
        <v>1.095</v>
      </c>
      <c r="O2735">
        <v>953.1</v>
      </c>
      <c r="P2735">
        <v>1043.6445000000001</v>
      </c>
      <c r="Q2735" t="str">
        <v>C66SHA-SERVICE GROUP</v>
      </c>
      <c r="R2735" t="str">
        <v>XIAMEN JINYIHE ELECTRONIC TECHNOLOGY CO.,LTD</v>
      </c>
      <c r="S2735" t="str">
        <v>Same</v>
      </c>
      <c r="T2735">
        <v>905086</v>
      </c>
      <c r="U2735">
        <v>537</v>
      </c>
      <c r="V2735" t="str">
        <v>309ASY INV-PTS SALES</v>
      </c>
      <c r="W2735">
        <v>0</v>
      </c>
      <c r="X2735">
        <v>0</v>
      </c>
      <c r="Y2735">
        <v>721917</v>
      </c>
      <c r="Z2735" t="str">
        <v>厦门市金易合电子科技有限公司</v>
      </c>
      <c r="AA2735">
        <v>0</v>
      </c>
      <c r="AB2735">
        <v>2019</v>
      </c>
      <c r="AC2735">
        <v>9</v>
      </c>
      <c r="AD2735" t="str">
        <v>Q2</v>
      </c>
      <c r="AE2735" t="str">
        <v>FY19/20</v>
      </c>
      <c r="AF2735" t="str">
        <v>EAST</v>
      </c>
    </row>
    <row r="2736" spans="1:32">
      <c r="A2736" t="str">
        <v>ESHL</v>
      </c>
      <c r="B2736" t="str">
        <v>SHA</v>
      </c>
      <c r="C2736" t="str">
        <v>SPARES/OTHER</v>
      </c>
      <c r="D2736" s="4">
        <v>43731</v>
      </c>
      <c r="E2736" t="str">
        <v>YAMAHA</v>
      </c>
      <c r="F2736">
        <v>14103579</v>
      </c>
      <c r="G2736">
        <v>43731</v>
      </c>
      <c r="H2736" t="str">
        <v>YMCT|KGA-M37P0-00</v>
      </c>
      <c r="I2736" t="str">
        <v>VALVE KIT</v>
      </c>
      <c r="J2736">
        <v>3</v>
      </c>
      <c r="K2736">
        <v>3</v>
      </c>
      <c r="L2736">
        <v>2508.85</v>
      </c>
      <c r="M2736" t="str">
        <v>CNY</v>
      </c>
      <c r="N2736">
        <v>1.095</v>
      </c>
      <c r="O2736">
        <v>2508.85</v>
      </c>
      <c r="P2736">
        <v>2747.1907499999998</v>
      </c>
      <c r="Q2736" t="str">
        <v>C66SHA-SERVICE GROUP</v>
      </c>
      <c r="R2736" t="str">
        <v>Suzhou Inovance Technology Co Ltd</v>
      </c>
      <c r="S2736" t="str">
        <v>Same</v>
      </c>
      <c r="T2736">
        <v>905088</v>
      </c>
      <c r="U2736">
        <v>1386</v>
      </c>
      <c r="V2736" t="str">
        <v>309ASY INV-PTS SALES</v>
      </c>
      <c r="W2736">
        <v>0</v>
      </c>
      <c r="X2736">
        <v>0</v>
      </c>
      <c r="Y2736">
        <v>721926</v>
      </c>
      <c r="Z2736" t="str">
        <v>苏州汇川技术有限公司</v>
      </c>
      <c r="AA2736">
        <v>0</v>
      </c>
      <c r="AB2736">
        <v>2019</v>
      </c>
      <c r="AC2736">
        <v>9</v>
      </c>
      <c r="AD2736" t="str">
        <v>Q2</v>
      </c>
      <c r="AE2736" t="str">
        <v>FY19/20</v>
      </c>
      <c r="AF2736" t="str">
        <v>EAST</v>
      </c>
    </row>
    <row r="2737" spans="1:32">
      <c r="A2737" t="str">
        <v>ESHL</v>
      </c>
      <c r="B2737" t="str">
        <v>SHA</v>
      </c>
      <c r="C2737" t="str">
        <v>SPARES/OTHER</v>
      </c>
      <c r="D2737" s="4">
        <v>43731</v>
      </c>
      <c r="E2737" t="str">
        <v>YAMAHA</v>
      </c>
      <c r="F2737">
        <v>14103579</v>
      </c>
      <c r="G2737">
        <v>43731</v>
      </c>
      <c r="H2737" t="str">
        <v>YMCT|KKE-M9127-00</v>
      </c>
      <c r="I2737" t="str">
        <v>BELT 1 CONVEYOR</v>
      </c>
      <c r="J2737">
        <v>3</v>
      </c>
      <c r="K2737">
        <v>3</v>
      </c>
      <c r="L2737">
        <v>483.19</v>
      </c>
      <c r="M2737" t="str">
        <v>CNY</v>
      </c>
      <c r="N2737">
        <v>1.095</v>
      </c>
      <c r="O2737">
        <v>483.19</v>
      </c>
      <c r="P2737">
        <v>529.09304999999995</v>
      </c>
      <c r="Q2737" t="str">
        <v>C66SHA-SERVICE GROUP</v>
      </c>
      <c r="R2737" t="str">
        <v>Suzhou Inovance Technology Co Ltd</v>
      </c>
      <c r="S2737" t="str">
        <v>Same</v>
      </c>
      <c r="T2737">
        <v>905088</v>
      </c>
      <c r="U2737">
        <v>267</v>
      </c>
      <c r="V2737" t="str">
        <v>309ASY INV-PTS SALES</v>
      </c>
      <c r="W2737">
        <v>0</v>
      </c>
      <c r="X2737">
        <v>0</v>
      </c>
      <c r="Y2737">
        <v>721926</v>
      </c>
      <c r="Z2737" t="str">
        <v>苏州汇川技术有限公司</v>
      </c>
      <c r="AA2737">
        <v>0</v>
      </c>
      <c r="AB2737">
        <v>2019</v>
      </c>
      <c r="AC2737">
        <v>9</v>
      </c>
      <c r="AD2737" t="str">
        <v>Q2</v>
      </c>
      <c r="AE2737" t="str">
        <v>FY19/20</v>
      </c>
      <c r="AF2737" t="str">
        <v>EAST</v>
      </c>
    </row>
    <row r="2738" spans="1:32">
      <c r="A2738" t="str">
        <v>ESHL</v>
      </c>
      <c r="B2738" t="str">
        <v>SHA</v>
      </c>
      <c r="C2738" t="str">
        <v>SPARES/OTHER</v>
      </c>
      <c r="D2738" s="4">
        <v>43731</v>
      </c>
      <c r="E2738" t="str">
        <v>YAMAHA</v>
      </c>
      <c r="F2738">
        <v>14103579</v>
      </c>
      <c r="G2738">
        <v>43731</v>
      </c>
      <c r="H2738" t="str">
        <v>YMCT|KKE-M917H-00</v>
      </c>
      <c r="I2738" t="str">
        <v>BELT CONVEYOR</v>
      </c>
      <c r="J2738">
        <v>3</v>
      </c>
      <c r="K2738">
        <v>3</v>
      </c>
      <c r="L2738">
        <v>361.06</v>
      </c>
      <c r="M2738" t="str">
        <v>CNY</v>
      </c>
      <c r="N2738">
        <v>1.095</v>
      </c>
      <c r="O2738">
        <v>361.06</v>
      </c>
      <c r="P2738">
        <v>395.36070000000001</v>
      </c>
      <c r="Q2738" t="str">
        <v>C66SHA-SERVICE GROUP</v>
      </c>
      <c r="R2738" t="str">
        <v>Suzhou Inovance Technology Co Ltd</v>
      </c>
      <c r="S2738" t="str">
        <v>Same</v>
      </c>
      <c r="T2738">
        <v>905088</v>
      </c>
      <c r="U2738">
        <v>201</v>
      </c>
      <c r="V2738" t="str">
        <v>309ASY INV-PTS SALES</v>
      </c>
      <c r="W2738">
        <v>0</v>
      </c>
      <c r="X2738">
        <v>0</v>
      </c>
      <c r="Y2738">
        <v>721926</v>
      </c>
      <c r="Z2738" t="str">
        <v>苏州汇川技术有限公司</v>
      </c>
      <c r="AA2738">
        <v>0</v>
      </c>
      <c r="AB2738">
        <v>2019</v>
      </c>
      <c r="AC2738">
        <v>9</v>
      </c>
      <c r="AD2738" t="str">
        <v>Q2</v>
      </c>
      <c r="AE2738" t="str">
        <v>FY19/20</v>
      </c>
      <c r="AF2738" t="str">
        <v>EAST</v>
      </c>
    </row>
    <row r="2739" spans="1:32">
      <c r="A2739" t="str">
        <v>ESHL</v>
      </c>
      <c r="B2739" t="str">
        <v>SHA</v>
      </c>
      <c r="C2739" t="str">
        <v>SPARES/OTHER</v>
      </c>
      <c r="D2739" s="4">
        <v>43731</v>
      </c>
      <c r="E2739" t="str">
        <v>YAMAHA</v>
      </c>
      <c r="F2739">
        <v>14103579</v>
      </c>
      <c r="G2739">
        <v>43731</v>
      </c>
      <c r="H2739" t="str">
        <v>YMCT|KHY-M7132-00</v>
      </c>
      <c r="I2739" t="str">
        <v>BELT 2</v>
      </c>
      <c r="J2739">
        <v>3</v>
      </c>
      <c r="K2739">
        <v>3</v>
      </c>
      <c r="L2739">
        <v>334.51</v>
      </c>
      <c r="M2739" t="str">
        <v>CNY</v>
      </c>
      <c r="N2739">
        <v>1.095</v>
      </c>
      <c r="O2739">
        <v>334.51</v>
      </c>
      <c r="P2739">
        <v>366.28844999999995</v>
      </c>
      <c r="Q2739" t="str">
        <v>C66SHA-SERVICE GROUP</v>
      </c>
      <c r="R2739" t="str">
        <v>Suzhou Inovance Technology Co Ltd</v>
      </c>
      <c r="S2739" t="str">
        <v>Same</v>
      </c>
      <c r="T2739">
        <v>905088</v>
      </c>
      <c r="U2739">
        <v>186</v>
      </c>
      <c r="V2739" t="str">
        <v>309ASY INV-PTS SALES</v>
      </c>
      <c r="W2739">
        <v>0</v>
      </c>
      <c r="X2739">
        <v>0</v>
      </c>
      <c r="Y2739">
        <v>721926</v>
      </c>
      <c r="Z2739" t="str">
        <v>苏州汇川技术有限公司</v>
      </c>
      <c r="AA2739">
        <v>0</v>
      </c>
      <c r="AB2739">
        <v>2019</v>
      </c>
      <c r="AC2739">
        <v>9</v>
      </c>
      <c r="AD2739" t="str">
        <v>Q2</v>
      </c>
      <c r="AE2739" t="str">
        <v>FY19/20</v>
      </c>
      <c r="AF2739" t="str">
        <v>EAST</v>
      </c>
    </row>
    <row r="2740" spans="1:32">
      <c r="A2740" t="str">
        <v>ESHL</v>
      </c>
      <c r="B2740" t="str">
        <v>SHA</v>
      </c>
      <c r="C2740" t="str">
        <v>SPARES/OTHER</v>
      </c>
      <c r="D2740" s="4">
        <v>43731</v>
      </c>
      <c r="E2740" t="str">
        <v>YAMAHA</v>
      </c>
      <c r="F2740">
        <v>14103579</v>
      </c>
      <c r="G2740">
        <v>43731</v>
      </c>
      <c r="H2740" t="str">
        <v>YMCT|KG2-M3407-A0</v>
      </c>
      <c r="I2740" t="str">
        <v>AIR JOINT</v>
      </c>
      <c r="J2740">
        <v>5</v>
      </c>
      <c r="K2740">
        <v>5</v>
      </c>
      <c r="L2740">
        <v>1053.0999999999999</v>
      </c>
      <c r="M2740" t="str">
        <v>CNY</v>
      </c>
      <c r="N2740">
        <v>1.095</v>
      </c>
      <c r="O2740">
        <v>1053.0999999999999</v>
      </c>
      <c r="P2740">
        <v>1153.1444999999999</v>
      </c>
      <c r="Q2740" t="str">
        <v>C66SHA-SERVICE GROUP</v>
      </c>
      <c r="R2740" t="str">
        <v>Suzhou Inovance Technology Co Ltd</v>
      </c>
      <c r="S2740" t="str">
        <v>Same</v>
      </c>
      <c r="T2740">
        <v>905088</v>
      </c>
      <c r="U2740">
        <v>560</v>
      </c>
      <c r="V2740" t="str">
        <v>309ASY INV-PTS SALES</v>
      </c>
      <c r="W2740">
        <v>0</v>
      </c>
      <c r="X2740">
        <v>0</v>
      </c>
      <c r="Y2740">
        <v>721926</v>
      </c>
      <c r="Z2740" t="str">
        <v>苏州汇川技术有限公司</v>
      </c>
      <c r="AA2740">
        <v>0</v>
      </c>
      <c r="AB2740">
        <v>2019</v>
      </c>
      <c r="AC2740">
        <v>9</v>
      </c>
      <c r="AD2740" t="str">
        <v>Q2</v>
      </c>
      <c r="AE2740" t="str">
        <v>FY19/20</v>
      </c>
      <c r="AF2740" t="str">
        <v>EAST</v>
      </c>
    </row>
    <row r="2741" spans="1:32">
      <c r="A2741" t="str">
        <v>ESHL</v>
      </c>
      <c r="B2741" t="str">
        <v>SHA</v>
      </c>
      <c r="C2741" t="str">
        <v>SPARES/OTHER</v>
      </c>
      <c r="D2741" s="4">
        <v>43731</v>
      </c>
      <c r="E2741" t="str">
        <v>YAMAHA</v>
      </c>
      <c r="F2741">
        <v>14103579</v>
      </c>
      <c r="G2741">
        <v>43731</v>
      </c>
      <c r="H2741" t="str">
        <v>YMCT|KHW-M9129-00</v>
      </c>
      <c r="I2741" t="str">
        <v>BELT 1 CONVEYOR</v>
      </c>
      <c r="J2741">
        <v>2</v>
      </c>
      <c r="K2741">
        <v>2</v>
      </c>
      <c r="L2741">
        <v>672.57</v>
      </c>
      <c r="M2741" t="str">
        <v>CNY</v>
      </c>
      <c r="N2741">
        <v>1.095</v>
      </c>
      <c r="O2741">
        <v>672.57</v>
      </c>
      <c r="P2741">
        <v>736.46415000000002</v>
      </c>
      <c r="Q2741" t="str">
        <v>C66SHA-SERVICE GROUP</v>
      </c>
      <c r="R2741" t="str">
        <v>Suzhou Inovance Technology Co Ltd</v>
      </c>
      <c r="S2741" t="str">
        <v>Same</v>
      </c>
      <c r="T2741">
        <v>905088</v>
      </c>
      <c r="U2741">
        <v>358</v>
      </c>
      <c r="V2741" t="str">
        <v>309ASY INV-PTS SALES</v>
      </c>
      <c r="W2741">
        <v>0</v>
      </c>
      <c r="X2741">
        <v>0</v>
      </c>
      <c r="Y2741">
        <v>721926</v>
      </c>
      <c r="Z2741" t="str">
        <v>苏州汇川技术有限公司</v>
      </c>
      <c r="AA2741">
        <v>0</v>
      </c>
      <c r="AB2741">
        <v>2019</v>
      </c>
      <c r="AC2741">
        <v>9</v>
      </c>
      <c r="AD2741" t="str">
        <v>Q2</v>
      </c>
      <c r="AE2741" t="str">
        <v>FY19/20</v>
      </c>
      <c r="AF2741" t="str">
        <v>EAST</v>
      </c>
    </row>
    <row r="2742" spans="1:32">
      <c r="A2742" t="str">
        <v>ESHL</v>
      </c>
      <c r="B2742" t="str">
        <v>SHA</v>
      </c>
      <c r="C2742" t="str">
        <v>SPARES/OTHER</v>
      </c>
      <c r="D2742" s="4">
        <v>43731</v>
      </c>
      <c r="E2742" t="str">
        <v>YAMAHA</v>
      </c>
      <c r="F2742">
        <v>14103579</v>
      </c>
      <c r="G2742">
        <v>43731</v>
      </c>
      <c r="H2742" t="str">
        <v>YMCT|KLJ-MC181-01</v>
      </c>
      <c r="I2742" t="str">
        <v>HANDLE</v>
      </c>
      <c r="J2742">
        <v>10</v>
      </c>
      <c r="K2742">
        <v>10</v>
      </c>
      <c r="L2742">
        <v>1345.13</v>
      </c>
      <c r="M2742" t="str">
        <v>CNY</v>
      </c>
      <c r="N2742">
        <v>1.095</v>
      </c>
      <c r="O2742">
        <v>1345.13</v>
      </c>
      <c r="P2742">
        <v>1472.9173500000002</v>
      </c>
      <c r="Q2742" t="str">
        <v>C66SHA-SERVICE GROUP</v>
      </c>
      <c r="R2742" t="str">
        <v>Suzhou Inovance Technology Co Ltd</v>
      </c>
      <c r="S2742" t="str">
        <v>Same</v>
      </c>
      <c r="T2742">
        <v>905088</v>
      </c>
      <c r="U2742">
        <v>730</v>
      </c>
      <c r="V2742" t="str">
        <v>309ASY INV-PTS SALES</v>
      </c>
      <c r="W2742">
        <v>0</v>
      </c>
      <c r="X2742">
        <v>0</v>
      </c>
      <c r="Y2742">
        <v>721926</v>
      </c>
      <c r="Z2742" t="str">
        <v>苏州汇川技术有限公司</v>
      </c>
      <c r="AA2742">
        <v>0</v>
      </c>
      <c r="AB2742">
        <v>2019</v>
      </c>
      <c r="AC2742">
        <v>9</v>
      </c>
      <c r="AD2742" t="str">
        <v>Q2</v>
      </c>
      <c r="AE2742" t="str">
        <v>FY19/20</v>
      </c>
      <c r="AF2742" t="str">
        <v>EAST</v>
      </c>
    </row>
    <row r="2743" spans="1:32">
      <c r="A2743" t="str">
        <v>ESHL</v>
      </c>
      <c r="B2743" t="str">
        <v>SHA</v>
      </c>
      <c r="C2743" t="str">
        <v>SPARES/OTHER</v>
      </c>
      <c r="D2743" s="4">
        <v>43731</v>
      </c>
      <c r="E2743" t="str">
        <v>YAMAHA</v>
      </c>
      <c r="F2743">
        <v>14103579</v>
      </c>
      <c r="G2743">
        <v>43731</v>
      </c>
      <c r="H2743" t="str">
        <v>YMCT|KM5-M7174-F0</v>
      </c>
      <c r="I2743" t="str">
        <v>FILTER CAP</v>
      </c>
      <c r="J2743">
        <v>2</v>
      </c>
      <c r="K2743">
        <v>2</v>
      </c>
      <c r="L2743">
        <v>447.79</v>
      </c>
      <c r="M2743" t="str">
        <v>CNY</v>
      </c>
      <c r="N2743">
        <v>1.095</v>
      </c>
      <c r="O2743">
        <v>447.79</v>
      </c>
      <c r="P2743">
        <v>490.33005000000003</v>
      </c>
      <c r="Q2743" t="str">
        <v>C66SHA-SERVICE GROUP</v>
      </c>
      <c r="R2743" t="str">
        <v>Suzhou Inovance Technology Co Ltd</v>
      </c>
      <c r="S2743" t="str">
        <v>Same</v>
      </c>
      <c r="T2743">
        <v>905088</v>
      </c>
      <c r="U2743">
        <v>238</v>
      </c>
      <c r="V2743" t="str">
        <v>309ASY INV-PTS SALES</v>
      </c>
      <c r="W2743">
        <v>0</v>
      </c>
      <c r="X2743">
        <v>0</v>
      </c>
      <c r="Y2743">
        <v>721926</v>
      </c>
      <c r="Z2743" t="str">
        <v>苏州汇川技术有限公司</v>
      </c>
      <c r="AA2743">
        <v>0</v>
      </c>
      <c r="AB2743">
        <v>2019</v>
      </c>
      <c r="AC2743">
        <v>9</v>
      </c>
      <c r="AD2743" t="str">
        <v>Q2</v>
      </c>
      <c r="AE2743" t="str">
        <v>FY19/20</v>
      </c>
      <c r="AF2743" t="str">
        <v>EAST</v>
      </c>
    </row>
    <row r="2744" spans="1:32">
      <c r="A2744" t="str">
        <v>ESHL</v>
      </c>
      <c r="B2744" t="str">
        <v>SHA</v>
      </c>
      <c r="C2744" t="str">
        <v>SPARES/OTHER</v>
      </c>
      <c r="D2744" s="4">
        <v>43731</v>
      </c>
      <c r="E2744" t="str">
        <v>YAMAHA</v>
      </c>
      <c r="F2744">
        <v>14103579</v>
      </c>
      <c r="G2744">
        <v>43731</v>
      </c>
      <c r="H2744" t="str">
        <v>YMCT|KKE-M9165-02</v>
      </c>
      <c r="I2744" t="str">
        <v>PLATE,STOPPER</v>
      </c>
      <c r="J2744">
        <v>5</v>
      </c>
      <c r="K2744">
        <v>5</v>
      </c>
      <c r="L2744">
        <v>420.35</v>
      </c>
      <c r="M2744" t="str">
        <v>CNY</v>
      </c>
      <c r="N2744">
        <v>1.095</v>
      </c>
      <c r="O2744">
        <v>420.35</v>
      </c>
      <c r="P2744">
        <v>460.28325000000001</v>
      </c>
      <c r="Q2744" t="str">
        <v>C66SHA-SERVICE GROUP</v>
      </c>
      <c r="R2744" t="str">
        <v>Suzhou Inovance Technology Co Ltd</v>
      </c>
      <c r="S2744" t="str">
        <v>Same</v>
      </c>
      <c r="T2744">
        <v>905088</v>
      </c>
      <c r="U2744">
        <v>225</v>
      </c>
      <c r="V2744" t="str">
        <v>309ASY INV-PTS SALES</v>
      </c>
      <c r="W2744">
        <v>0</v>
      </c>
      <c r="X2744">
        <v>0</v>
      </c>
      <c r="Y2744">
        <v>721926</v>
      </c>
      <c r="Z2744" t="str">
        <v>苏州汇川技术有限公司</v>
      </c>
      <c r="AA2744">
        <v>0</v>
      </c>
      <c r="AB2744">
        <v>2019</v>
      </c>
      <c r="AC2744">
        <v>9</v>
      </c>
      <c r="AD2744" t="str">
        <v>Q2</v>
      </c>
      <c r="AE2744" t="str">
        <v>FY19/20</v>
      </c>
      <c r="AF2744" t="str">
        <v>EAST</v>
      </c>
    </row>
    <row r="2745" spans="1:32">
      <c r="A2745" t="str">
        <v>ESHL</v>
      </c>
      <c r="B2745" t="str">
        <v>SHA</v>
      </c>
      <c r="C2745" t="str">
        <v>SPARES/OTHER</v>
      </c>
      <c r="D2745" s="4">
        <v>43731</v>
      </c>
      <c r="E2745" t="str">
        <v>YAMAHA</v>
      </c>
      <c r="F2745">
        <v>14103579</v>
      </c>
      <c r="G2745">
        <v>43731</v>
      </c>
      <c r="H2745" t="str">
        <v>YMCT|KKE-M926C-00</v>
      </c>
      <c r="I2745" t="str">
        <v>PLATE BOARD CLAMP</v>
      </c>
      <c r="J2745">
        <v>1</v>
      </c>
      <c r="K2745">
        <v>1</v>
      </c>
      <c r="L2745">
        <v>377.88</v>
      </c>
      <c r="M2745" t="str">
        <v>CNY</v>
      </c>
      <c r="N2745">
        <v>1.095</v>
      </c>
      <c r="O2745">
        <v>377.88</v>
      </c>
      <c r="P2745">
        <v>413.77859999999998</v>
      </c>
      <c r="Q2745" t="str">
        <v>C66SHA-SERVICE GROUP</v>
      </c>
      <c r="R2745" t="str">
        <v>Suzhou Inovance Technology Co Ltd</v>
      </c>
      <c r="S2745" t="str">
        <v>Same</v>
      </c>
      <c r="T2745">
        <v>905088</v>
      </c>
      <c r="U2745">
        <v>201</v>
      </c>
      <c r="V2745" t="str">
        <v>309ASY INV-PTS SALES</v>
      </c>
      <c r="W2745">
        <v>0</v>
      </c>
      <c r="X2745">
        <v>0</v>
      </c>
      <c r="Y2745">
        <v>721926</v>
      </c>
      <c r="Z2745" t="str">
        <v>苏州汇川技术有限公司</v>
      </c>
      <c r="AA2745">
        <v>0</v>
      </c>
      <c r="AB2745">
        <v>2019</v>
      </c>
      <c r="AC2745">
        <v>9</v>
      </c>
      <c r="AD2745" t="str">
        <v>Q2</v>
      </c>
      <c r="AE2745" t="str">
        <v>FY19/20</v>
      </c>
      <c r="AF2745" t="str">
        <v>EAST</v>
      </c>
    </row>
    <row r="2746" spans="1:32">
      <c r="A2746" t="str">
        <v>ESHL</v>
      </c>
      <c r="B2746" t="str">
        <v>SHA</v>
      </c>
      <c r="C2746" t="str">
        <v>SPARES/OTHER</v>
      </c>
      <c r="D2746" s="4">
        <v>43731</v>
      </c>
      <c r="E2746" t="str">
        <v>YAMAHA</v>
      </c>
      <c r="F2746">
        <v>14103579</v>
      </c>
      <c r="G2746">
        <v>43731</v>
      </c>
      <c r="H2746" t="str">
        <v>YMCT|KKE-M7112-01</v>
      </c>
      <c r="I2746" t="str">
        <v>PLATE 1 BRO</v>
      </c>
      <c r="J2746">
        <v>10</v>
      </c>
      <c r="K2746">
        <v>10</v>
      </c>
      <c r="L2746">
        <v>247.79</v>
      </c>
      <c r="M2746" t="str">
        <v>CNY</v>
      </c>
      <c r="N2746">
        <v>1.095</v>
      </c>
      <c r="O2746">
        <v>247.79</v>
      </c>
      <c r="P2746">
        <v>271.33004999999997</v>
      </c>
      <c r="Q2746" t="str">
        <v>C66SHA-SERVICE GROUP</v>
      </c>
      <c r="R2746" t="str">
        <v>Suzhou Inovance Technology Co Ltd</v>
      </c>
      <c r="S2746" t="str">
        <v>Same</v>
      </c>
      <c r="T2746">
        <v>905088</v>
      </c>
      <c r="U2746">
        <v>130</v>
      </c>
      <c r="V2746" t="str">
        <v>309ASY INV-PTS SALES</v>
      </c>
      <c r="W2746">
        <v>0</v>
      </c>
      <c r="X2746">
        <v>0</v>
      </c>
      <c r="Y2746">
        <v>721926</v>
      </c>
      <c r="Z2746" t="str">
        <v>苏州汇川技术有限公司</v>
      </c>
      <c r="AA2746">
        <v>0</v>
      </c>
      <c r="AB2746">
        <v>2019</v>
      </c>
      <c r="AC2746">
        <v>9</v>
      </c>
      <c r="AD2746" t="str">
        <v>Q2</v>
      </c>
      <c r="AE2746" t="str">
        <v>FY19/20</v>
      </c>
      <c r="AF2746" t="str">
        <v>EAST</v>
      </c>
    </row>
    <row r="2747" spans="1:32">
      <c r="A2747" t="str">
        <v>ESHL</v>
      </c>
      <c r="B2747" t="str">
        <v>SHA</v>
      </c>
      <c r="C2747" t="str">
        <v>FEEDER</v>
      </c>
      <c r="D2747" s="4">
        <v>43731</v>
      </c>
      <c r="E2747" t="str">
        <v>OTHERS</v>
      </c>
      <c r="F2747">
        <v>14103580</v>
      </c>
      <c r="G2747">
        <v>43731</v>
      </c>
      <c r="H2747" t="str">
        <v>ZMTR|MANUAL TRAY FEEDER</v>
      </c>
      <c r="I2747" t="str">
        <v>MANUAL TRAY FEEDER（YS）</v>
      </c>
      <c r="J2747">
        <v>1</v>
      </c>
      <c r="K2747">
        <v>1</v>
      </c>
      <c r="L2747">
        <v>1742.48</v>
      </c>
      <c r="M2747" t="str">
        <v>CNY</v>
      </c>
      <c r="N2747">
        <v>1.095</v>
      </c>
      <c r="O2747">
        <v>1742.48</v>
      </c>
      <c r="P2747">
        <v>1908.0155999999999</v>
      </c>
      <c r="Q2747" t="str">
        <v>C66SHA-SERVICE GROUP</v>
      </c>
      <c r="R2747" t="str">
        <v xml:space="preserve">Changzhou Tongbao Photo-electricity Manufacturing </v>
      </c>
      <c r="S2747" t="str">
        <v>Same</v>
      </c>
      <c r="T2747">
        <v>905085</v>
      </c>
      <c r="U2747">
        <v>1132.74</v>
      </c>
      <c r="V2747" t="str">
        <v>309ASY INV-PTS SALES</v>
      </c>
      <c r="W2747">
        <v>0</v>
      </c>
      <c r="X2747">
        <v>0</v>
      </c>
      <c r="Y2747">
        <v>721916</v>
      </c>
      <c r="Z2747" t="str">
        <v>常州通宝光电股份有限公司</v>
      </c>
      <c r="AA2747">
        <v>0</v>
      </c>
      <c r="AB2747">
        <v>2019</v>
      </c>
      <c r="AC2747">
        <v>9</v>
      </c>
      <c r="AD2747" t="str">
        <v>Q2</v>
      </c>
      <c r="AE2747" t="str">
        <v>FY19/20</v>
      </c>
      <c r="AF2747" t="str">
        <v>EAST</v>
      </c>
    </row>
    <row r="2748" spans="1:32">
      <c r="A2748" t="str">
        <v>ESHL</v>
      </c>
      <c r="B2748" t="str">
        <v>SHA</v>
      </c>
      <c r="C2748" t="str">
        <v>SPARES/OTHER</v>
      </c>
      <c r="D2748" s="4">
        <v>43732</v>
      </c>
      <c r="E2748" t="str">
        <v>YAMAHA</v>
      </c>
      <c r="F2748">
        <v>14103581</v>
      </c>
      <c r="G2748">
        <v>43732</v>
      </c>
      <c r="H2748" t="str">
        <v>YMCT|KHY-M7740-A0</v>
      </c>
      <c r="I2748" t="str">
        <v>NOZZLE 303A/314A AS.</v>
      </c>
      <c r="J2748">
        <v>3</v>
      </c>
      <c r="K2748">
        <v>3</v>
      </c>
      <c r="L2748">
        <v>2253.98</v>
      </c>
      <c r="M2748" t="str">
        <v>CNY</v>
      </c>
      <c r="N2748">
        <v>1.095</v>
      </c>
      <c r="O2748">
        <v>2253.98</v>
      </c>
      <c r="P2748">
        <v>2468.1080999999999</v>
      </c>
      <c r="Q2748" t="str">
        <v>C66SHA-SERVICE GROUP</v>
      </c>
      <c r="R2748" t="str">
        <v>Keya Electro-optical Co., Ltd.</v>
      </c>
      <c r="S2748" t="str">
        <v>Same</v>
      </c>
      <c r="T2748">
        <v>905089</v>
      </c>
      <c r="U2748">
        <v>1358.73</v>
      </c>
      <c r="V2748" t="str">
        <v>309ASY INV-PTS SALES</v>
      </c>
      <c r="W2748">
        <v>0</v>
      </c>
      <c r="X2748" t="str">
        <v>Z460-190900001</v>
      </c>
      <c r="Y2748">
        <v>722082</v>
      </c>
      <c r="Z2748" t="str">
        <v>科雅光电(镇江)有限公司</v>
      </c>
      <c r="AA2748">
        <v>0</v>
      </c>
      <c r="AB2748">
        <v>2019</v>
      </c>
      <c r="AC2748">
        <v>9</v>
      </c>
      <c r="AD2748" t="str">
        <v>Q2</v>
      </c>
      <c r="AE2748" t="str">
        <v>FY19/20</v>
      </c>
      <c r="AF2748" t="str">
        <v>EAST</v>
      </c>
    </row>
    <row r="2749" spans="1:32">
      <c r="A2749" t="str">
        <v>ESHL</v>
      </c>
      <c r="B2749" t="str">
        <v>SHA</v>
      </c>
      <c r="C2749" t="str">
        <v>FEEDER</v>
      </c>
      <c r="D2749" s="4">
        <v>43732</v>
      </c>
      <c r="E2749" t="str">
        <v>YAMAHA</v>
      </c>
      <c r="F2749">
        <v>14103582</v>
      </c>
      <c r="G2749">
        <v>43732</v>
      </c>
      <c r="H2749" t="str">
        <v>YMCT|KHJ-MC100-00</v>
      </c>
      <c r="I2749" t="str">
        <v>SS TAPE FEEDER 8mm</v>
      </c>
      <c r="J2749">
        <v>30</v>
      </c>
      <c r="K2749">
        <v>30</v>
      </c>
      <c r="L2749">
        <v>84955.75</v>
      </c>
      <c r="M2749" t="str">
        <v>CNY</v>
      </c>
      <c r="N2749">
        <v>1.095</v>
      </c>
      <c r="O2749">
        <v>84955.75</v>
      </c>
      <c r="P2749">
        <v>93026.546249999999</v>
      </c>
      <c r="Q2749" t="str">
        <v>C66SHA-SERVICE GROUP</v>
      </c>
      <c r="R2749" t="str">
        <v>XIAMEN JINYIHE ELECTRONIC TECHNOLOGY CO.,LTD</v>
      </c>
      <c r="S2749" t="str">
        <v>Same</v>
      </c>
      <c r="T2749">
        <v>905090</v>
      </c>
      <c r="U2749">
        <v>75708.77</v>
      </c>
      <c r="V2749" t="str">
        <v>309ASY INV-PTS SALES</v>
      </c>
      <c r="W2749">
        <v>0</v>
      </c>
      <c r="X2749">
        <v>0</v>
      </c>
      <c r="Y2749">
        <v>722084</v>
      </c>
      <c r="Z2749" t="str">
        <v>厦门市金易合电子科技有限公司</v>
      </c>
      <c r="AA2749">
        <v>0</v>
      </c>
      <c r="AB2749">
        <v>2019</v>
      </c>
      <c r="AC2749">
        <v>9</v>
      </c>
      <c r="AD2749" t="str">
        <v>Q2</v>
      </c>
      <c r="AE2749" t="str">
        <v>FY19/20</v>
      </c>
      <c r="AF2749" t="str">
        <v>EAST</v>
      </c>
    </row>
    <row r="2750" spans="1:32">
      <c r="A2750" t="str">
        <v>ESHL</v>
      </c>
      <c r="B2750" t="str">
        <v>SZX</v>
      </c>
      <c r="C2750" t="str">
        <v>SERVICE_CHARGE</v>
      </c>
      <c r="D2750" s="4">
        <v>43733</v>
      </c>
      <c r="E2750" t="str">
        <v>HELLER</v>
      </c>
      <c r="F2750">
        <v>12101053</v>
      </c>
      <c r="G2750">
        <v>43733</v>
      </c>
      <c r="H2750" t="str">
        <v>HELI|REPAIR CHARGE</v>
      </c>
      <c r="I2750" t="str">
        <v>REPAIR CHARGE</v>
      </c>
      <c r="J2750">
        <v>1</v>
      </c>
      <c r="K2750">
        <v>1</v>
      </c>
      <c r="L2750">
        <v>1946.9</v>
      </c>
      <c r="M2750" t="str">
        <v>CNY</v>
      </c>
      <c r="N2750">
        <v>1.095</v>
      </c>
      <c r="O2750">
        <v>1946.9</v>
      </c>
      <c r="P2750">
        <v>2131.8555000000001</v>
      </c>
      <c r="Q2750" t="str">
        <v>C66SZX-SMT SERVICE</v>
      </c>
      <c r="R2750" t="str">
        <v>LOTES Guangzhou Co.,Ltd</v>
      </c>
      <c r="S2750" t="str">
        <v>Same</v>
      </c>
      <c r="T2750">
        <v>905097</v>
      </c>
      <c r="U2750">
        <v>0</v>
      </c>
      <c r="V2750" t="str">
        <v>309ASY INV-NON-CON</v>
      </c>
      <c r="W2750">
        <v>0</v>
      </c>
      <c r="X2750" t="str">
        <v>P2I-I70063</v>
      </c>
      <c r="Y2750">
        <v>0</v>
      </c>
      <c r="Z2750" t="str">
        <v>番禺得意精密电子工业有限公司</v>
      </c>
      <c r="AA2750">
        <v>0</v>
      </c>
      <c r="AB2750">
        <v>2019</v>
      </c>
      <c r="AC2750">
        <v>9</v>
      </c>
      <c r="AD2750" t="str">
        <v>Q2</v>
      </c>
      <c r="AE2750" t="str">
        <v>FY19/20</v>
      </c>
      <c r="AF2750" t="str">
        <v>SOUTH</v>
      </c>
    </row>
    <row r="2751" spans="1:32">
      <c r="A2751" t="str">
        <v>ESHL</v>
      </c>
      <c r="B2751" t="str">
        <v>SZX</v>
      </c>
      <c r="C2751" t="str">
        <v>CONTRACT_FEE</v>
      </c>
      <c r="D2751" s="4">
        <v>43733</v>
      </c>
      <c r="E2751" t="str">
        <v>YAMAHA</v>
      </c>
      <c r="F2751">
        <v>13100135</v>
      </c>
      <c r="G2751">
        <v>43733</v>
      </c>
      <c r="H2751" t="str">
        <v>YMCT|SERVICE FEE</v>
      </c>
      <c r="I2751" t="str">
        <v>SERVICE CHARGE</v>
      </c>
      <c r="J2751">
        <v>1</v>
      </c>
      <c r="K2751">
        <v>1</v>
      </c>
      <c r="L2751">
        <v>15566.04</v>
      </c>
      <c r="M2751" t="str">
        <v>CNY</v>
      </c>
      <c r="N2751">
        <v>1.095</v>
      </c>
      <c r="O2751">
        <v>15566.04</v>
      </c>
      <c r="P2751">
        <v>17044.8138</v>
      </c>
      <c r="Q2751" t="str">
        <v>C66SZX-SMT SERVICE</v>
      </c>
      <c r="R2751" t="str">
        <v>GUANGDONG NRE TECHNOLOGY CO.,LTD</v>
      </c>
      <c r="S2751" t="str">
        <v>Same</v>
      </c>
      <c r="T2751">
        <v>905098</v>
      </c>
      <c r="U2751">
        <v>0</v>
      </c>
      <c r="V2751" t="str">
        <v>309ASY INV-CONTRACT</v>
      </c>
      <c r="W2751">
        <v>0</v>
      </c>
      <c r="X2751" t="str">
        <v>C66-CAN-19015-NRE</v>
      </c>
      <c r="Y2751">
        <v>0</v>
      </c>
      <c r="Z2751" t="str">
        <v>广东新昇电业科技股份有限公司</v>
      </c>
      <c r="AA2751">
        <v>0</v>
      </c>
      <c r="AB2751">
        <v>2019</v>
      </c>
      <c r="AC2751">
        <v>9</v>
      </c>
      <c r="AD2751" t="str">
        <v>Q2</v>
      </c>
      <c r="AE2751" t="str">
        <v>FY19/20</v>
      </c>
      <c r="AF2751" t="str">
        <v>SOUTH</v>
      </c>
    </row>
    <row r="2752" spans="1:32">
      <c r="A2752" t="str">
        <v>ESHL</v>
      </c>
      <c r="B2752" t="str">
        <v>SZX</v>
      </c>
      <c r="C2752" t="str">
        <v>SPARES/OTHER</v>
      </c>
      <c r="D2752" s="4">
        <v>43733</v>
      </c>
      <c r="E2752" t="str">
        <v>HELLER</v>
      </c>
      <c r="F2752">
        <v>14103583</v>
      </c>
      <c r="G2752">
        <v>43733</v>
      </c>
      <c r="H2752" t="str">
        <v>HELI|8237</v>
      </c>
      <c r="I2752" t="str">
        <v>3/8" X 20MM FLAT GASKET</v>
      </c>
      <c r="J2752">
        <v>48</v>
      </c>
      <c r="K2752">
        <v>48</v>
      </c>
      <c r="L2752">
        <v>8070.8</v>
      </c>
      <c r="M2752" t="str">
        <v>CNY</v>
      </c>
      <c r="N2752">
        <v>1.095</v>
      </c>
      <c r="O2752">
        <v>8070.8</v>
      </c>
      <c r="P2752">
        <v>8837.5259999999998</v>
      </c>
      <c r="Q2752" t="str">
        <v>C66SZX-SMT SERVICE</v>
      </c>
      <c r="R2752" t="str">
        <v>GSK CNC Equipment Co., Ltd</v>
      </c>
      <c r="S2752" t="str">
        <v>Same</v>
      </c>
      <c r="T2752">
        <v>905077</v>
      </c>
      <c r="U2752">
        <v>4800</v>
      </c>
      <c r="V2752" t="str">
        <v>309ASY INV-PTS SALES</v>
      </c>
      <c r="W2752">
        <v>0</v>
      </c>
      <c r="X2752">
        <v>4200011078</v>
      </c>
      <c r="Y2752">
        <v>722206</v>
      </c>
      <c r="Z2752" t="str">
        <v>广州数控设备有限公司</v>
      </c>
      <c r="AA2752">
        <v>0</v>
      </c>
      <c r="AB2752">
        <v>2019</v>
      </c>
      <c r="AC2752">
        <v>9</v>
      </c>
      <c r="AD2752" t="str">
        <v>Q2</v>
      </c>
      <c r="AE2752" t="str">
        <v>FY19/20</v>
      </c>
      <c r="AF2752" t="str">
        <v>SOUTH</v>
      </c>
    </row>
    <row r="2753" spans="1:32">
      <c r="A2753" t="str">
        <v>ESHL</v>
      </c>
      <c r="B2753" t="str">
        <v>SZX</v>
      </c>
      <c r="C2753" t="str">
        <v>SPARES/OTHER</v>
      </c>
      <c r="D2753" s="4">
        <v>43733</v>
      </c>
      <c r="E2753" t="str">
        <v>HELLER</v>
      </c>
      <c r="F2753">
        <v>14103583</v>
      </c>
      <c r="G2753">
        <v>43733</v>
      </c>
      <c r="H2753" t="str">
        <v>HELI|5064</v>
      </c>
      <c r="I2753" t="str">
        <v>BLACK RTV</v>
      </c>
      <c r="J2753">
        <v>5</v>
      </c>
      <c r="K2753">
        <v>5</v>
      </c>
      <c r="L2753">
        <v>3539.82</v>
      </c>
      <c r="M2753" t="str">
        <v>CNY</v>
      </c>
      <c r="N2753">
        <v>1.095</v>
      </c>
      <c r="O2753">
        <v>3539.82</v>
      </c>
      <c r="P2753">
        <v>3876.1028999999999</v>
      </c>
      <c r="Q2753" t="str">
        <v>C66SZX-SMT SERVICE</v>
      </c>
      <c r="R2753" t="str">
        <v>GSK CNC Equipment Co., Ltd</v>
      </c>
      <c r="S2753" t="str">
        <v>Same</v>
      </c>
      <c r="T2753">
        <v>905077</v>
      </c>
      <c r="U2753">
        <v>2225</v>
      </c>
      <c r="V2753" t="str">
        <v>309ASY INV-PTS SALES</v>
      </c>
      <c r="W2753">
        <v>0</v>
      </c>
      <c r="X2753">
        <v>4200011078</v>
      </c>
      <c r="Y2753">
        <v>722206</v>
      </c>
      <c r="Z2753" t="str">
        <v>广州数控设备有限公司</v>
      </c>
      <c r="AA2753">
        <v>0</v>
      </c>
      <c r="AB2753">
        <v>2019</v>
      </c>
      <c r="AC2753">
        <v>9</v>
      </c>
      <c r="AD2753" t="str">
        <v>Q2</v>
      </c>
      <c r="AE2753" t="str">
        <v>FY19/20</v>
      </c>
      <c r="AF2753" t="str">
        <v>SOUTH</v>
      </c>
    </row>
    <row r="2754" spans="1:32">
      <c r="A2754" t="str">
        <v>ESHL</v>
      </c>
      <c r="B2754" t="str">
        <v>SHA</v>
      </c>
      <c r="C2754" t="str">
        <v>FEEDER</v>
      </c>
      <c r="D2754" s="4">
        <v>43733</v>
      </c>
      <c r="E2754" t="str">
        <v>YAMAHA</v>
      </c>
      <c r="F2754">
        <v>14103584</v>
      </c>
      <c r="G2754">
        <v>43733</v>
      </c>
      <c r="H2754" t="str">
        <v>YMCT|KHJ-MC100-00</v>
      </c>
      <c r="I2754" t="str">
        <v>SS TAPE FEEDER 8mm</v>
      </c>
      <c r="J2754">
        <v>5</v>
      </c>
      <c r="K2754">
        <v>5</v>
      </c>
      <c r="L2754">
        <v>14681.42</v>
      </c>
      <c r="M2754" t="str">
        <v>CNY</v>
      </c>
      <c r="N2754">
        <v>1.095</v>
      </c>
      <c r="O2754">
        <v>14681.42</v>
      </c>
      <c r="P2754">
        <v>16076.1549</v>
      </c>
      <c r="Q2754" t="str">
        <v>C66SHA-SERVICE GROUP</v>
      </c>
      <c r="R2754" t="str">
        <v>Anhui Taihua Instrument Co., Ltd.</v>
      </c>
      <c r="S2754" t="str">
        <v>Same</v>
      </c>
      <c r="T2754">
        <v>905091</v>
      </c>
      <c r="U2754">
        <v>12801.04</v>
      </c>
      <c r="V2754" t="str">
        <v>309ASY INV-PTS SALES</v>
      </c>
      <c r="W2754">
        <v>0</v>
      </c>
      <c r="X2754">
        <v>0</v>
      </c>
      <c r="Y2754">
        <v>722307</v>
      </c>
      <c r="Z2754" t="str">
        <v>安徽泰华仪表有限公司</v>
      </c>
      <c r="AA2754">
        <v>0</v>
      </c>
      <c r="AB2754">
        <v>2019</v>
      </c>
      <c r="AC2754">
        <v>9</v>
      </c>
      <c r="AD2754" t="str">
        <v>Q2</v>
      </c>
      <c r="AE2754" t="str">
        <v>FY19/20</v>
      </c>
      <c r="AF2754" t="str">
        <v>EAST</v>
      </c>
    </row>
    <row r="2755" spans="1:32">
      <c r="A2755" t="str">
        <v>ESHL</v>
      </c>
      <c r="B2755" t="str">
        <v>SHA</v>
      </c>
      <c r="C2755" t="str">
        <v>FEEDER</v>
      </c>
      <c r="D2755" s="4">
        <v>43733</v>
      </c>
      <c r="E2755" t="str">
        <v>YAMAHA</v>
      </c>
      <c r="F2755">
        <v>14103584</v>
      </c>
      <c r="G2755">
        <v>43733</v>
      </c>
      <c r="H2755" t="str">
        <v>YMCT|KHJ-MC400-00</v>
      </c>
      <c r="I2755" t="str">
        <v>SS TAPE FEEDER 24mm</v>
      </c>
      <c r="J2755">
        <v>1</v>
      </c>
      <c r="K2755">
        <v>1</v>
      </c>
      <c r="L2755">
        <v>4400.88</v>
      </c>
      <c r="M2755" t="str">
        <v>CNY</v>
      </c>
      <c r="N2755">
        <v>1.095</v>
      </c>
      <c r="O2755">
        <v>4400.88</v>
      </c>
      <c r="P2755">
        <v>4818.9636</v>
      </c>
      <c r="Q2755" t="str">
        <v>C66SHA-SERVICE GROUP</v>
      </c>
      <c r="R2755" t="str">
        <v>Anhui Taihua Instrument Co., Ltd.</v>
      </c>
      <c r="S2755" t="str">
        <v>Same</v>
      </c>
      <c r="T2755">
        <v>905091</v>
      </c>
      <c r="U2755">
        <v>3918.45</v>
      </c>
      <c r="V2755" t="str">
        <v>309ASY INV-PTS SALES</v>
      </c>
      <c r="W2755">
        <v>0</v>
      </c>
      <c r="X2755">
        <v>0</v>
      </c>
      <c r="Y2755">
        <v>722307</v>
      </c>
      <c r="Z2755" t="str">
        <v>安徽泰华仪表有限公司</v>
      </c>
      <c r="AA2755">
        <v>0</v>
      </c>
      <c r="AB2755">
        <v>2019</v>
      </c>
      <c r="AC2755">
        <v>9</v>
      </c>
      <c r="AD2755" t="str">
        <v>Q2</v>
      </c>
      <c r="AE2755" t="str">
        <v>FY19/20</v>
      </c>
      <c r="AF2755" t="str">
        <v>EAST</v>
      </c>
    </row>
    <row r="2756" spans="1:32">
      <c r="A2756" t="str">
        <v>ESHL</v>
      </c>
      <c r="B2756" t="str">
        <v>SHA</v>
      </c>
      <c r="C2756" t="str">
        <v>FEEDER</v>
      </c>
      <c r="D2756" s="4">
        <v>43733</v>
      </c>
      <c r="E2756" t="str">
        <v>YAMAHA</v>
      </c>
      <c r="F2756">
        <v>14103585</v>
      </c>
      <c r="G2756">
        <v>43733</v>
      </c>
      <c r="H2756" t="str">
        <v>YMCT|KHJ-MC100-00</v>
      </c>
      <c r="I2756" t="str">
        <v>SS TAPE FEEDER 8mm</v>
      </c>
      <c r="J2756">
        <v>10</v>
      </c>
      <c r="K2756">
        <v>10</v>
      </c>
      <c r="L2756">
        <v>29362.83</v>
      </c>
      <c r="M2756" t="str">
        <v>CNY</v>
      </c>
      <c r="N2756">
        <v>1.095</v>
      </c>
      <c r="O2756">
        <v>29362.83</v>
      </c>
      <c r="P2756">
        <v>32152.298850000003</v>
      </c>
      <c r="Q2756" t="str">
        <v>C66SHA-SERVICE GROUP</v>
      </c>
      <c r="R2756" t="str">
        <v>Anhui Taihua Instrument Co., Ltd.</v>
      </c>
      <c r="S2756" t="str">
        <v>Same</v>
      </c>
      <c r="T2756">
        <v>905092</v>
      </c>
      <c r="U2756">
        <v>25602.07</v>
      </c>
      <c r="V2756" t="str">
        <v>309ASY INV-PTS SALES</v>
      </c>
      <c r="W2756">
        <v>0</v>
      </c>
      <c r="X2756">
        <v>0</v>
      </c>
      <c r="Y2756">
        <v>722308</v>
      </c>
      <c r="Z2756" t="str">
        <v>安徽泰华仪表有限公司</v>
      </c>
      <c r="AA2756">
        <v>0</v>
      </c>
      <c r="AB2756">
        <v>2019</v>
      </c>
      <c r="AC2756">
        <v>9</v>
      </c>
      <c r="AD2756" t="str">
        <v>Q2</v>
      </c>
      <c r="AE2756" t="str">
        <v>FY19/20</v>
      </c>
      <c r="AF2756" t="str">
        <v>EAST</v>
      </c>
    </row>
    <row r="2757" spans="1:32">
      <c r="A2757" t="str">
        <v>ESHL</v>
      </c>
      <c r="B2757" t="str">
        <v>SHA</v>
      </c>
      <c r="C2757" t="str">
        <v>FEEDER</v>
      </c>
      <c r="D2757" s="4">
        <v>43733</v>
      </c>
      <c r="E2757" t="str">
        <v>YAMAHA</v>
      </c>
      <c r="F2757">
        <v>14103586</v>
      </c>
      <c r="G2757">
        <v>43733</v>
      </c>
      <c r="H2757" t="str">
        <v>YMCT|KHJ-MC400-00</v>
      </c>
      <c r="I2757" t="str">
        <v>SS TAPE FEEDER 24mm</v>
      </c>
      <c r="J2757">
        <v>1</v>
      </c>
      <c r="K2757">
        <v>1</v>
      </c>
      <c r="L2757">
        <v>4690.2700000000004</v>
      </c>
      <c r="M2757" t="str">
        <v>CNY</v>
      </c>
      <c r="N2757">
        <v>1.095</v>
      </c>
      <c r="O2757">
        <v>4690.2700000000004</v>
      </c>
      <c r="P2757">
        <v>5135.8456500000002</v>
      </c>
      <c r="Q2757" t="str">
        <v>C66SHA-SERVICE GROUP</v>
      </c>
      <c r="R2757" t="str">
        <v>Yuyao Lingtong Electric Appliance Co., Ltd.</v>
      </c>
      <c r="S2757" t="str">
        <v>Same</v>
      </c>
      <c r="T2757">
        <v>905093</v>
      </c>
      <c r="U2757">
        <v>3918.45</v>
      </c>
      <c r="V2757" t="str">
        <v>309ASY INV-PTS SALES</v>
      </c>
      <c r="W2757">
        <v>0</v>
      </c>
      <c r="X2757">
        <v>0</v>
      </c>
      <c r="Y2757">
        <v>722312</v>
      </c>
      <c r="Z2757" t="str">
        <v>余姚市灵通电器有限公司</v>
      </c>
      <c r="AA2757">
        <v>0</v>
      </c>
      <c r="AB2757">
        <v>2019</v>
      </c>
      <c r="AC2757">
        <v>9</v>
      </c>
      <c r="AD2757" t="str">
        <v>Q2</v>
      </c>
      <c r="AE2757" t="str">
        <v>FY19/20</v>
      </c>
      <c r="AF2757" t="str">
        <v>EAST</v>
      </c>
    </row>
    <row r="2758" spans="1:32">
      <c r="A2758" t="str">
        <v>ESHL</v>
      </c>
      <c r="B2758" t="str">
        <v>SZX</v>
      </c>
      <c r="C2758" t="str">
        <v>SPARES/OTHER</v>
      </c>
      <c r="D2758" s="4">
        <v>43733</v>
      </c>
      <c r="E2758" t="str">
        <v>HELLER</v>
      </c>
      <c r="F2758">
        <v>14103587</v>
      </c>
      <c r="G2758">
        <v>43733</v>
      </c>
      <c r="H2758" t="str">
        <v>HELI|585665</v>
      </c>
      <c r="I2758" t="str">
        <v>IDLER ROLLER ASSY</v>
      </c>
      <c r="J2758">
        <v>2</v>
      </c>
      <c r="K2758">
        <v>2</v>
      </c>
      <c r="L2758">
        <v>3185.84</v>
      </c>
      <c r="M2758" t="str">
        <v>CNY</v>
      </c>
      <c r="N2758">
        <v>1.095</v>
      </c>
      <c r="O2758">
        <v>3185.84</v>
      </c>
      <c r="P2758">
        <v>3488.4947999999999</v>
      </c>
      <c r="Q2758" t="str">
        <v>C66SZX-SMT SERVICE</v>
      </c>
      <c r="R2758" t="str">
        <v>LOTES Guangzhou Co.,Ltd</v>
      </c>
      <c r="S2758" t="str">
        <v>Same</v>
      </c>
      <c r="T2758">
        <v>905096</v>
      </c>
      <c r="U2758">
        <v>440</v>
      </c>
      <c r="V2758" t="str">
        <v>309ASY INV-PTS SALES</v>
      </c>
      <c r="W2758">
        <v>0</v>
      </c>
      <c r="X2758" t="str">
        <v>P2I-I70063,P2I-I90034</v>
      </c>
      <c r="Y2758">
        <v>722418</v>
      </c>
      <c r="Z2758" t="str">
        <v>番禺得意精密电子工业有限公司</v>
      </c>
      <c r="AA2758">
        <v>0</v>
      </c>
      <c r="AB2758">
        <v>2019</v>
      </c>
      <c r="AC2758">
        <v>9</v>
      </c>
      <c r="AD2758" t="str">
        <v>Q2</v>
      </c>
      <c r="AE2758" t="str">
        <v>FY19/20</v>
      </c>
      <c r="AF2758" t="str">
        <v>SOUTH</v>
      </c>
    </row>
    <row r="2759" spans="1:32">
      <c r="A2759" t="str">
        <v>ESHL</v>
      </c>
      <c r="B2759" t="str">
        <v>SZX</v>
      </c>
      <c r="C2759" t="str">
        <v>SPARES/OTHER</v>
      </c>
      <c r="D2759" s="4">
        <v>43733</v>
      </c>
      <c r="E2759" t="str">
        <v>HELLER</v>
      </c>
      <c r="F2759">
        <v>14103587</v>
      </c>
      <c r="G2759">
        <v>43733</v>
      </c>
      <c r="H2759" t="str">
        <v>HELI|591316</v>
      </c>
      <c r="I2759" t="str">
        <v>EHC Rail Middle 1913 MK3.5 SD</v>
      </c>
      <c r="J2759">
        <v>1</v>
      </c>
      <c r="K2759">
        <v>1</v>
      </c>
      <c r="L2759">
        <v>3539.82</v>
      </c>
      <c r="M2759" t="str">
        <v>CNY</v>
      </c>
      <c r="N2759">
        <v>1.095</v>
      </c>
      <c r="O2759">
        <v>3539.82</v>
      </c>
      <c r="P2759">
        <v>3876.1028999999999</v>
      </c>
      <c r="Q2759" t="str">
        <v>C66SZX-SMT SERVICE</v>
      </c>
      <c r="R2759" t="str">
        <v>LOTES Guangzhou Co.,Ltd</v>
      </c>
      <c r="S2759" t="str">
        <v>Same</v>
      </c>
      <c r="T2759">
        <v>905096</v>
      </c>
      <c r="U2759">
        <v>2850</v>
      </c>
      <c r="V2759" t="str">
        <v>309ASY INV-PTS SALES</v>
      </c>
      <c r="W2759">
        <v>0</v>
      </c>
      <c r="X2759" t="str">
        <v>P2I-I70063,P2I-I90034</v>
      </c>
      <c r="Y2759">
        <v>722418</v>
      </c>
      <c r="Z2759" t="str">
        <v>番禺得意精密电子工业有限公司</v>
      </c>
      <c r="AA2759">
        <v>0</v>
      </c>
      <c r="AB2759">
        <v>2019</v>
      </c>
      <c r="AC2759">
        <v>9</v>
      </c>
      <c r="AD2759" t="str">
        <v>Q2</v>
      </c>
      <c r="AE2759" t="str">
        <v>FY19/20</v>
      </c>
      <c r="AF2759" t="str">
        <v>SOUTH</v>
      </c>
    </row>
    <row r="2760" spans="1:32">
      <c r="A2760" t="str">
        <v>ESHL</v>
      </c>
      <c r="B2760" t="str">
        <v>SZX</v>
      </c>
      <c r="C2760" t="str">
        <v>SPARES/OTHER</v>
      </c>
      <c r="D2760" s="4">
        <v>43733</v>
      </c>
      <c r="E2760" t="str">
        <v>HELLER</v>
      </c>
      <c r="F2760">
        <v>14103587</v>
      </c>
      <c r="G2760">
        <v>43733</v>
      </c>
      <c r="H2760" t="str">
        <v>HELI|1314K</v>
      </c>
      <c r="I2760" t="str">
        <v>MASTER LINK 3/8 P - W/O Pin</v>
      </c>
      <c r="J2760">
        <v>1</v>
      </c>
      <c r="K2760">
        <v>1</v>
      </c>
      <c r="L2760">
        <v>0</v>
      </c>
      <c r="M2760" t="str">
        <v>CNY</v>
      </c>
      <c r="N2760">
        <v>1.095</v>
      </c>
      <c r="O2760">
        <v>0</v>
      </c>
      <c r="P2760">
        <v>0</v>
      </c>
      <c r="Q2760" t="str">
        <v>C66SZX-SMT SERVICE</v>
      </c>
      <c r="R2760" t="str">
        <v>LOTES Guangzhou Co.,Ltd</v>
      </c>
      <c r="S2760" t="str">
        <v>Same</v>
      </c>
      <c r="T2760">
        <v>905096</v>
      </c>
      <c r="U2760">
        <v>80.489999999999995</v>
      </c>
      <c r="V2760" t="str">
        <v>309ASY INV-PTS SALES</v>
      </c>
      <c r="W2760">
        <v>0</v>
      </c>
      <c r="X2760" t="str">
        <v>P2I-I70063,P2I-I90034</v>
      </c>
      <c r="Y2760">
        <v>722418</v>
      </c>
      <c r="Z2760" t="str">
        <v>番禺得意精密电子工业有限公司</v>
      </c>
      <c r="AA2760">
        <v>0</v>
      </c>
      <c r="AB2760">
        <v>2019</v>
      </c>
      <c r="AC2760">
        <v>9</v>
      </c>
      <c r="AD2760" t="str">
        <v>Q2</v>
      </c>
      <c r="AE2760" t="str">
        <v>FY19/20</v>
      </c>
      <c r="AF2760" t="str">
        <v>SOUTH</v>
      </c>
    </row>
    <row r="2761" spans="1:32">
      <c r="A2761" t="str">
        <v>ESHL</v>
      </c>
      <c r="B2761" t="str">
        <v>SZX</v>
      </c>
      <c r="C2761" t="str">
        <v>SPARES/OTHER</v>
      </c>
      <c r="D2761" s="4">
        <v>43733</v>
      </c>
      <c r="E2761" t="str">
        <v>OTHERS</v>
      </c>
      <c r="F2761">
        <v>14103588</v>
      </c>
      <c r="G2761">
        <v>43733</v>
      </c>
      <c r="H2761" t="str">
        <v>ZMTR|SL12</v>
      </c>
      <c r="I2761" t="str">
        <v>SPECIAL NOZZLE</v>
      </c>
      <c r="J2761">
        <v>144</v>
      </c>
      <c r="K2761">
        <v>144</v>
      </c>
      <c r="L2761">
        <v>35681.42</v>
      </c>
      <c r="M2761" t="str">
        <v>CNY</v>
      </c>
      <c r="N2761">
        <v>1.095</v>
      </c>
      <c r="O2761">
        <v>35681.42</v>
      </c>
      <c r="P2761">
        <v>39071.154899999994</v>
      </c>
      <c r="Q2761" t="str">
        <v>C66SZX-SMT SERVICE</v>
      </c>
      <c r="R2761" t="str">
        <v>Shenzhen Longda Optoelectronic Co., Ltd.</v>
      </c>
      <c r="S2761" t="str">
        <v>Same</v>
      </c>
      <c r="T2761">
        <v>905094</v>
      </c>
      <c r="U2761">
        <v>29946.9</v>
      </c>
      <c r="V2761" t="str">
        <v>309ASY INV-PTS SALES</v>
      </c>
      <c r="W2761">
        <v>0</v>
      </c>
      <c r="X2761" t="str">
        <v>C66SZ190164REV.2</v>
      </c>
      <c r="Y2761">
        <v>722386</v>
      </c>
      <c r="Z2761" t="str">
        <v>深圳市龙大光电有限公司</v>
      </c>
      <c r="AA2761">
        <v>0</v>
      </c>
      <c r="AB2761">
        <v>2019</v>
      </c>
      <c r="AC2761">
        <v>9</v>
      </c>
      <c r="AD2761" t="str">
        <v>Q2</v>
      </c>
      <c r="AE2761" t="str">
        <v>FY19/20</v>
      </c>
      <c r="AF2761" t="str">
        <v>SOUTH</v>
      </c>
    </row>
    <row r="2762" spans="1:32">
      <c r="A2762" t="str">
        <v>ESHL</v>
      </c>
      <c r="B2762" t="str">
        <v>SZX</v>
      </c>
      <c r="C2762" t="str">
        <v>SPARES/OTHER</v>
      </c>
      <c r="D2762" s="4">
        <v>43733</v>
      </c>
      <c r="E2762" t="str">
        <v>OTHERS</v>
      </c>
      <c r="F2762">
        <v>14103589</v>
      </c>
      <c r="G2762">
        <v>43733</v>
      </c>
      <c r="H2762" t="str">
        <v>ZMTR|303MD-S</v>
      </c>
      <c r="I2762" t="str">
        <v>SPECIAL NOZZLE</v>
      </c>
      <c r="J2762">
        <v>10</v>
      </c>
      <c r="K2762">
        <v>10</v>
      </c>
      <c r="L2762">
        <v>13793.1</v>
      </c>
      <c r="M2762" t="str">
        <v>CNY</v>
      </c>
      <c r="N2762">
        <v>1.095</v>
      </c>
      <c r="O2762">
        <v>13793.1</v>
      </c>
      <c r="P2762">
        <v>15103.4445</v>
      </c>
      <c r="Q2762" t="str">
        <v>C66SZX-SMT SERVICE</v>
      </c>
      <c r="R2762" t="str">
        <v>Dongguan Cowell Optic Electronics Co., Ltd.</v>
      </c>
      <c r="S2762" t="str">
        <v>Same</v>
      </c>
      <c r="T2762">
        <v>905095</v>
      </c>
      <c r="U2762">
        <v>4424.78</v>
      </c>
      <c r="V2762" t="str">
        <v>309ASY INV-PTS SALES</v>
      </c>
      <c r="W2762">
        <v>0</v>
      </c>
      <c r="X2762" t="str">
        <v>ZZ201909094183,ZZ201909044164</v>
      </c>
      <c r="Y2762">
        <v>722405</v>
      </c>
      <c r="Z2762" t="str">
        <v>东莞高伟光学电子有限公司</v>
      </c>
      <c r="AA2762">
        <v>0</v>
      </c>
      <c r="AB2762">
        <v>2019</v>
      </c>
      <c r="AC2762">
        <v>9</v>
      </c>
      <c r="AD2762" t="str">
        <v>Q2</v>
      </c>
      <c r="AE2762" t="str">
        <v>FY19/20</v>
      </c>
      <c r="AF2762" t="str">
        <v>SOUTH</v>
      </c>
    </row>
    <row r="2763" spans="1:32">
      <c r="A2763" t="str">
        <v>ESHL</v>
      </c>
      <c r="B2763" t="str">
        <v>SZX</v>
      </c>
      <c r="C2763" t="str">
        <v>SPARES/OTHER</v>
      </c>
      <c r="D2763" s="4">
        <v>43733</v>
      </c>
      <c r="E2763" t="str">
        <v>OTHERS</v>
      </c>
      <c r="F2763">
        <v>14103589</v>
      </c>
      <c r="G2763">
        <v>43733</v>
      </c>
      <c r="H2763" t="str">
        <v>ZZZZ|303MD</v>
      </c>
      <c r="I2763" t="str">
        <v>SPECIAL NOZZLE</v>
      </c>
      <c r="J2763">
        <v>3</v>
      </c>
      <c r="K2763">
        <v>3</v>
      </c>
      <c r="L2763">
        <v>3982.3</v>
      </c>
      <c r="M2763" t="str">
        <v>CNY</v>
      </c>
      <c r="N2763">
        <v>1.095</v>
      </c>
      <c r="O2763">
        <v>3982.3</v>
      </c>
      <c r="P2763">
        <v>4360.6185000000005</v>
      </c>
      <c r="Q2763" t="str">
        <v>C66SZX-SMT SERVICE</v>
      </c>
      <c r="R2763" t="str">
        <v>Dongguan Cowell Optic Electronics Co., Ltd.</v>
      </c>
      <c r="S2763" t="str">
        <v>Same</v>
      </c>
      <c r="T2763">
        <v>905095</v>
      </c>
      <c r="U2763">
        <v>1672.57</v>
      </c>
      <c r="V2763" t="str">
        <v>309ASY INV-PTS SALES</v>
      </c>
      <c r="W2763">
        <v>0</v>
      </c>
      <c r="X2763" t="str">
        <v>ZZ201909094183,ZZ201909044164</v>
      </c>
      <c r="Y2763">
        <v>722405</v>
      </c>
      <c r="Z2763" t="str">
        <v>东莞高伟光学电子有限公司</v>
      </c>
      <c r="AA2763">
        <v>0</v>
      </c>
      <c r="AB2763">
        <v>2019</v>
      </c>
      <c r="AC2763">
        <v>9</v>
      </c>
      <c r="AD2763" t="str">
        <v>Q2</v>
      </c>
      <c r="AE2763" t="str">
        <v>FY19/20</v>
      </c>
      <c r="AF2763" t="str">
        <v>SOUTH</v>
      </c>
    </row>
    <row r="2764" spans="1:32">
      <c r="A2764" t="str">
        <v>ESHL</v>
      </c>
      <c r="B2764" t="str">
        <v>SZX</v>
      </c>
      <c r="C2764" t="str">
        <v>SERVICE_CHARGE</v>
      </c>
      <c r="D2764" s="4">
        <v>43734</v>
      </c>
      <c r="E2764" t="str">
        <v>HELLER</v>
      </c>
      <c r="F2764">
        <v>12101054</v>
      </c>
      <c r="G2764">
        <v>43734</v>
      </c>
      <c r="H2764" t="str">
        <v>HELI|REPAIR CHARGE</v>
      </c>
      <c r="I2764" t="str">
        <v>REPAIR CHARGE</v>
      </c>
      <c r="J2764">
        <v>1</v>
      </c>
      <c r="K2764">
        <v>1</v>
      </c>
      <c r="L2764">
        <v>1769.91</v>
      </c>
      <c r="M2764" t="str">
        <v>CNY</v>
      </c>
      <c r="N2764">
        <v>1.095</v>
      </c>
      <c r="O2764">
        <v>1769.91</v>
      </c>
      <c r="P2764">
        <v>1938.0514499999999</v>
      </c>
      <c r="Q2764" t="str">
        <v>C66SZX-SMT SERVICE</v>
      </c>
      <c r="R2764" t="str">
        <v>Flashbay Electronics Ltd.</v>
      </c>
      <c r="S2764" t="str">
        <v>Same</v>
      </c>
      <c r="T2764">
        <v>905099</v>
      </c>
      <c r="U2764">
        <v>0</v>
      </c>
      <c r="V2764" t="str">
        <v>309ASY INV-NON-CON</v>
      </c>
      <c r="W2764">
        <v>0</v>
      </c>
      <c r="X2764" t="str">
        <v>TMPO19080258</v>
      </c>
      <c r="Y2764">
        <v>0</v>
      </c>
      <c r="Z2764" t="str">
        <v>天目电子（深圳）有限公司</v>
      </c>
      <c r="AA2764">
        <v>0</v>
      </c>
      <c r="AB2764">
        <v>2019</v>
      </c>
      <c r="AC2764">
        <v>9</v>
      </c>
      <c r="AD2764" t="str">
        <v>Q2</v>
      </c>
      <c r="AE2764" t="str">
        <v>FY19/20</v>
      </c>
      <c r="AF2764" t="str">
        <v>SOUTH</v>
      </c>
    </row>
    <row r="2765" spans="1:32">
      <c r="A2765" t="str">
        <v>ESHL</v>
      </c>
      <c r="B2765" t="str">
        <v>XIY</v>
      </c>
      <c r="C2765" t="str">
        <v>SPARES/OTHER</v>
      </c>
      <c r="D2765" s="4">
        <v>43734</v>
      </c>
      <c r="E2765" t="str">
        <v>YAMAHA</v>
      </c>
      <c r="F2765">
        <v>14103590</v>
      </c>
      <c r="G2765">
        <v>43734</v>
      </c>
      <c r="H2765" t="str">
        <v>YMCT|KHN-M7710-A4</v>
      </c>
      <c r="I2765" t="str">
        <v>NOZZLE 301A ASSY</v>
      </c>
      <c r="J2765">
        <v>4</v>
      </c>
      <c r="K2765">
        <v>4</v>
      </c>
      <c r="L2765">
        <v>2680</v>
      </c>
      <c r="M2765" t="str">
        <v>CNY</v>
      </c>
      <c r="N2765">
        <v>1.095</v>
      </c>
      <c r="O2765">
        <v>2680</v>
      </c>
      <c r="P2765">
        <v>2934.6</v>
      </c>
      <c r="Q2765" t="str">
        <v>C66XIY-SERVICE GROUP</v>
      </c>
      <c r="R2765" t="str">
        <v>Shaanxi Yinhe Power Instruments and Meters Stock C</v>
      </c>
      <c r="S2765" t="str">
        <v>Same</v>
      </c>
      <c r="T2765">
        <v>905053</v>
      </c>
      <c r="U2765">
        <v>1584</v>
      </c>
      <c r="V2765" t="str">
        <v>309ASY INV-PTS SALES</v>
      </c>
      <c r="W2765">
        <v>0</v>
      </c>
      <c r="X2765" t="str">
        <v>陕西银河电力20190822</v>
      </c>
      <c r="Y2765">
        <v>722638</v>
      </c>
      <c r="Z2765" t="str">
        <v>陕西银河电力仪表股份有限公司</v>
      </c>
      <c r="AA2765">
        <v>0</v>
      </c>
      <c r="AB2765">
        <v>2019</v>
      </c>
      <c r="AC2765">
        <v>9</v>
      </c>
      <c r="AD2765" t="str">
        <v>Q2</v>
      </c>
      <c r="AE2765" t="str">
        <v>FY19/20</v>
      </c>
      <c r="AF2765" t="str">
        <v>WEST</v>
      </c>
    </row>
    <row r="2766" spans="1:32">
      <c r="A2766" t="str">
        <v>ESHL</v>
      </c>
      <c r="B2766" t="str">
        <v>SZX</v>
      </c>
      <c r="C2766" t="str">
        <v>SPARES/OTHER</v>
      </c>
      <c r="D2766" s="4">
        <v>43734</v>
      </c>
      <c r="E2766" t="str">
        <v>HELLER</v>
      </c>
      <c r="F2766">
        <v>14103591</v>
      </c>
      <c r="G2766">
        <v>43734</v>
      </c>
      <c r="H2766" t="str">
        <v>HELI|594767</v>
      </c>
      <c r="I2766" t="str">
        <v>.11HP,NIDEC 5"IMP,MK3.6AIR,SVC</v>
      </c>
      <c r="J2766">
        <v>3</v>
      </c>
      <c r="K2766">
        <v>3</v>
      </c>
      <c r="L2766">
        <v>13221.24</v>
      </c>
      <c r="M2766" t="str">
        <v>CNY</v>
      </c>
      <c r="N2766">
        <v>1.095</v>
      </c>
      <c r="O2766">
        <v>13221.24</v>
      </c>
      <c r="P2766">
        <v>14477.257799999999</v>
      </c>
      <c r="Q2766" t="str">
        <v>C66SZX-SMT SERVICE</v>
      </c>
      <c r="R2766" t="str">
        <v>Flashbay Electronics Ltd.</v>
      </c>
      <c r="S2766" t="str">
        <v>Same</v>
      </c>
      <c r="T2766">
        <v>905100</v>
      </c>
      <c r="U2766">
        <v>9236.1</v>
      </c>
      <c r="V2766" t="str">
        <v>309ASY INV-PTS SALES</v>
      </c>
      <c r="W2766">
        <v>0</v>
      </c>
      <c r="X2766" t="str">
        <v>TMPO19080256,TMPO19080258</v>
      </c>
      <c r="Y2766">
        <v>722697</v>
      </c>
      <c r="Z2766" t="str">
        <v>天目电子（深圳）有限公司</v>
      </c>
      <c r="AA2766">
        <v>0</v>
      </c>
      <c r="AB2766">
        <v>2019</v>
      </c>
      <c r="AC2766">
        <v>9</v>
      </c>
      <c r="AD2766" t="str">
        <v>Q2</v>
      </c>
      <c r="AE2766" t="str">
        <v>FY19/20</v>
      </c>
      <c r="AF2766" t="str">
        <v>SOUTH</v>
      </c>
    </row>
    <row r="2767" spans="1:32">
      <c r="A2767" t="str">
        <v>ESHL</v>
      </c>
      <c r="B2767" t="str">
        <v>SZX</v>
      </c>
      <c r="C2767" t="str">
        <v>SPARES/OTHER</v>
      </c>
      <c r="D2767" s="4">
        <v>43734</v>
      </c>
      <c r="E2767" t="str">
        <v>HELLER</v>
      </c>
      <c r="F2767">
        <v>14103591</v>
      </c>
      <c r="G2767">
        <v>43734</v>
      </c>
      <c r="H2767" t="str">
        <v>HELI|594537</v>
      </c>
      <c r="I2767" t="str">
        <v>4400W HEATER ASSY, 12" BW MOD,TUTCO</v>
      </c>
      <c r="J2767">
        <v>2</v>
      </c>
      <c r="K2767">
        <v>2</v>
      </c>
      <c r="L2767">
        <v>5920.35</v>
      </c>
      <c r="M2767" t="str">
        <v>CNY</v>
      </c>
      <c r="N2767">
        <v>1.095</v>
      </c>
      <c r="O2767">
        <v>5920.35</v>
      </c>
      <c r="P2767">
        <v>6482.7832500000004</v>
      </c>
      <c r="Q2767" t="str">
        <v>C66SZX-SMT SERVICE</v>
      </c>
      <c r="R2767" t="str">
        <v>Flashbay Electronics Ltd.</v>
      </c>
      <c r="S2767" t="str">
        <v>Same</v>
      </c>
      <c r="T2767">
        <v>905100</v>
      </c>
      <c r="U2767">
        <v>4176.1099999999997</v>
      </c>
      <c r="V2767" t="str">
        <v>309ASY INV-PTS SALES</v>
      </c>
      <c r="W2767">
        <v>0</v>
      </c>
      <c r="X2767" t="str">
        <v>TMPO19080256,TMPO19080258</v>
      </c>
      <c r="Y2767">
        <v>722697</v>
      </c>
      <c r="Z2767" t="str">
        <v>天目电子（深圳）有限公司</v>
      </c>
      <c r="AA2767">
        <v>0</v>
      </c>
      <c r="AB2767">
        <v>2019</v>
      </c>
      <c r="AC2767">
        <v>9</v>
      </c>
      <c r="AD2767" t="str">
        <v>Q2</v>
      </c>
      <c r="AE2767" t="str">
        <v>FY19/20</v>
      </c>
      <c r="AF2767" t="str">
        <v>SOUTH</v>
      </c>
    </row>
    <row r="2768" spans="1:32">
      <c r="A2768" t="str">
        <v>ESHL</v>
      </c>
      <c r="B2768" t="str">
        <v>SZX</v>
      </c>
      <c r="C2768" t="str">
        <v>SPARES/OTHER</v>
      </c>
      <c r="D2768" s="4">
        <v>43734</v>
      </c>
      <c r="E2768" t="str">
        <v>HELLER</v>
      </c>
      <c r="F2768">
        <v>14103591</v>
      </c>
      <c r="G2768">
        <v>43734</v>
      </c>
      <c r="H2768" t="str">
        <v>HELI|4560K</v>
      </c>
      <c r="I2768" t="str">
        <v>MTR CNTRL 240V W/O SI5 .1OHM</v>
      </c>
      <c r="J2768">
        <v>1</v>
      </c>
      <c r="K2768">
        <v>1</v>
      </c>
      <c r="L2768">
        <v>2920.35</v>
      </c>
      <c r="M2768" t="str">
        <v>CNY</v>
      </c>
      <c r="N2768">
        <v>1.095</v>
      </c>
      <c r="O2768">
        <v>2920.35</v>
      </c>
      <c r="P2768">
        <v>3197.78325</v>
      </c>
      <c r="Q2768" t="str">
        <v>C66SZX-SMT SERVICE</v>
      </c>
      <c r="R2768" t="str">
        <v>Flashbay Electronics Ltd.</v>
      </c>
      <c r="S2768" t="str">
        <v>Same</v>
      </c>
      <c r="T2768">
        <v>905100</v>
      </c>
      <c r="U2768">
        <v>2038.89</v>
      </c>
      <c r="V2768" t="str">
        <v>309ASY INV-PTS SALES</v>
      </c>
      <c r="W2768">
        <v>0</v>
      </c>
      <c r="X2768" t="str">
        <v>TMPO19080256,TMPO19080258</v>
      </c>
      <c r="Y2768">
        <v>722697</v>
      </c>
      <c r="Z2768" t="str">
        <v>天目电子（深圳）有限公司</v>
      </c>
      <c r="AA2768">
        <v>0</v>
      </c>
      <c r="AB2768">
        <v>2019</v>
      </c>
      <c r="AC2768">
        <v>9</v>
      </c>
      <c r="AD2768" t="str">
        <v>Q2</v>
      </c>
      <c r="AE2768" t="str">
        <v>FY19/20</v>
      </c>
      <c r="AF2768" t="str">
        <v>SOUTH</v>
      </c>
    </row>
    <row r="2769" spans="1:32">
      <c r="A2769" t="str">
        <v>ESHL</v>
      </c>
      <c r="B2769" t="str">
        <v>SZX</v>
      </c>
      <c r="C2769" t="str">
        <v>SPARES/OTHER</v>
      </c>
      <c r="D2769" s="4">
        <v>43734</v>
      </c>
      <c r="E2769" t="str">
        <v>HELLER</v>
      </c>
      <c r="F2769">
        <v>14103592</v>
      </c>
      <c r="G2769">
        <v>43734</v>
      </c>
      <c r="H2769" t="str">
        <v>HELI|593139</v>
      </c>
      <c r="I2769" t="str">
        <v>EMERSON MOTOR ASSY, 7'BW IMP, AIR</v>
      </c>
      <c r="J2769">
        <v>1</v>
      </c>
      <c r="K2769">
        <v>1</v>
      </c>
      <c r="L2769">
        <v>5128.32</v>
      </c>
      <c r="M2769" t="str">
        <v>CNY</v>
      </c>
      <c r="N2769">
        <v>1.095</v>
      </c>
      <c r="O2769">
        <v>5128.32</v>
      </c>
      <c r="P2769">
        <v>5615.5103999999992</v>
      </c>
      <c r="Q2769" t="str">
        <v>C66SZX-SMT SERVICE</v>
      </c>
      <c r="R2769" t="str">
        <v>GSK CNC Equipment Co., Ltd</v>
      </c>
      <c r="S2769" t="str">
        <v>Same</v>
      </c>
      <c r="T2769">
        <v>905101</v>
      </c>
      <c r="U2769">
        <v>1935</v>
      </c>
      <c r="V2769" t="str">
        <v>309ASY INV-PTS SALES</v>
      </c>
      <c r="W2769">
        <v>0</v>
      </c>
      <c r="X2769">
        <v>4200011182</v>
      </c>
      <c r="Y2769">
        <v>722701</v>
      </c>
      <c r="Z2769" t="str">
        <v>广州数控设备有限公司</v>
      </c>
      <c r="AA2769">
        <v>0</v>
      </c>
      <c r="AB2769">
        <v>2019</v>
      </c>
      <c r="AC2769">
        <v>9</v>
      </c>
      <c r="AD2769" t="str">
        <v>Q2</v>
      </c>
      <c r="AE2769" t="str">
        <v>FY19/20</v>
      </c>
      <c r="AF2769" t="str">
        <v>SOUTH</v>
      </c>
    </row>
    <row r="2770" spans="1:32">
      <c r="A2770" t="str">
        <v>ESHL</v>
      </c>
      <c r="B2770" t="str">
        <v>BJS</v>
      </c>
      <c r="C2770" t="str">
        <v>SPARES/OTHER</v>
      </c>
      <c r="D2770" s="4">
        <v>43746</v>
      </c>
      <c r="E2770" t="str">
        <v>HELLER</v>
      </c>
      <c r="F2770">
        <v>14103593</v>
      </c>
      <c r="G2770">
        <v>43746</v>
      </c>
      <c r="H2770" t="str">
        <v>HELI|593555</v>
      </c>
      <c r="I2770" t="str">
        <v>HIGH TEMPERATURE LUBE OIL (250ML)</v>
      </c>
      <c r="J2770">
        <v>2</v>
      </c>
      <c r="K2770">
        <v>2</v>
      </c>
      <c r="L2770">
        <v>1490.6</v>
      </c>
      <c r="M2770" t="str">
        <v>CNY</v>
      </c>
      <c r="N2770">
        <v>1.095</v>
      </c>
      <c r="O2770">
        <v>1490.6</v>
      </c>
      <c r="P2770">
        <v>1632.2069999999999</v>
      </c>
      <c r="Q2770" t="str">
        <v>C66BJS-SMT SERVICE</v>
      </c>
      <c r="R2770" t="str">
        <v>GoerTek Inc.</v>
      </c>
      <c r="S2770" t="str">
        <v>Same</v>
      </c>
      <c r="T2770">
        <v>905051</v>
      </c>
      <c r="U2770">
        <v>982.57</v>
      </c>
      <c r="V2770" t="str">
        <v>309ASY INV-PTS SALES</v>
      </c>
      <c r="W2770">
        <v>0</v>
      </c>
      <c r="X2770" t="str">
        <v>2010374209-13</v>
      </c>
      <c r="Y2770">
        <v>722966</v>
      </c>
      <c r="Z2770" t="str">
        <v>歌尔股份有限公司</v>
      </c>
      <c r="AA2770">
        <v>0</v>
      </c>
      <c r="AB2770">
        <v>2019</v>
      </c>
      <c r="AC2770">
        <v>10</v>
      </c>
      <c r="AD2770" t="str">
        <v>Q3</v>
      </c>
      <c r="AE2770" t="str">
        <v>FY19/20</v>
      </c>
      <c r="AF2770" t="str">
        <v>NORTH</v>
      </c>
    </row>
    <row r="2771" spans="1:32">
      <c r="A2771" t="str">
        <v>ESHL</v>
      </c>
      <c r="B2771" t="str">
        <v>BJS</v>
      </c>
      <c r="C2771" t="str">
        <v>SPARES/OTHER</v>
      </c>
      <c r="D2771" s="4">
        <v>43746</v>
      </c>
      <c r="E2771" t="str">
        <v>HELLER</v>
      </c>
      <c r="F2771">
        <v>14103594</v>
      </c>
      <c r="G2771">
        <v>43746</v>
      </c>
      <c r="H2771" t="str">
        <v>HELI|593555</v>
      </c>
      <c r="I2771" t="str">
        <v>HIGH TEMPERATURE LUBE OIL (250ML)</v>
      </c>
      <c r="J2771">
        <v>10</v>
      </c>
      <c r="K2771">
        <v>10</v>
      </c>
      <c r="L2771">
        <v>7453.01</v>
      </c>
      <c r="M2771" t="str">
        <v>CNY</v>
      </c>
      <c r="N2771">
        <v>1.095</v>
      </c>
      <c r="O2771">
        <v>7453.01</v>
      </c>
      <c r="P2771">
        <v>8161.0459499999997</v>
      </c>
      <c r="Q2771" t="str">
        <v>C66BJS-SMT SERVICE</v>
      </c>
      <c r="R2771" t="str">
        <v>GoerTek Inc.</v>
      </c>
      <c r="S2771" t="str">
        <v>Same</v>
      </c>
      <c r="T2771">
        <v>905052</v>
      </c>
      <c r="U2771">
        <v>4912.83</v>
      </c>
      <c r="V2771" t="str">
        <v>309ASY INV-PTS SALES</v>
      </c>
      <c r="W2771">
        <v>0</v>
      </c>
      <c r="X2771" t="str">
        <v>2010374209-14</v>
      </c>
      <c r="Y2771">
        <v>722972</v>
      </c>
      <c r="Z2771" t="str">
        <v>歌尔股份有限公司</v>
      </c>
      <c r="AA2771">
        <v>0</v>
      </c>
      <c r="AB2771">
        <v>2019</v>
      </c>
      <c r="AC2771">
        <v>10</v>
      </c>
      <c r="AD2771" t="str">
        <v>Q3</v>
      </c>
      <c r="AE2771" t="str">
        <v>FY19/20</v>
      </c>
      <c r="AF2771" t="str">
        <v>NORTH</v>
      </c>
    </row>
    <row r="2772" spans="1:32">
      <c r="A2772" t="str">
        <v>ESHL</v>
      </c>
      <c r="B2772" t="str">
        <v>BJS</v>
      </c>
      <c r="C2772" t="str">
        <v>SPARES/OTHER</v>
      </c>
      <c r="D2772" s="4">
        <v>43746</v>
      </c>
      <c r="E2772" t="str">
        <v>HELLER</v>
      </c>
      <c r="F2772">
        <v>14103595</v>
      </c>
      <c r="G2772">
        <v>43746</v>
      </c>
      <c r="H2772" t="str">
        <v>HELI|7609C</v>
      </c>
      <c r="I2772" t="str">
        <v>DY O2 ANALYZER FILTER</v>
      </c>
      <c r="J2772">
        <v>6</v>
      </c>
      <c r="K2772">
        <v>6</v>
      </c>
      <c r="L2772">
        <v>4355.1499999999996</v>
      </c>
      <c r="M2772" t="str">
        <v>CNY</v>
      </c>
      <c r="N2772">
        <v>1.095</v>
      </c>
      <c r="O2772">
        <v>4355.1499999999996</v>
      </c>
      <c r="P2772">
        <v>4768.8892499999993</v>
      </c>
      <c r="Q2772" t="str">
        <v>C66BJS-SMT SERVICE</v>
      </c>
      <c r="R2772" t="str">
        <v>GoerTek Inc.</v>
      </c>
      <c r="S2772" t="str">
        <v>Same</v>
      </c>
      <c r="T2772">
        <v>905102</v>
      </c>
      <c r="U2772">
        <v>2877.19</v>
      </c>
      <c r="V2772" t="str">
        <v>309ASY INV-PTS SALES</v>
      </c>
      <c r="W2772">
        <v>0</v>
      </c>
      <c r="X2772" t="str">
        <v>2010374209-15</v>
      </c>
      <c r="Y2772">
        <v>722981</v>
      </c>
      <c r="Z2772" t="str">
        <v>歌尔股份有限公司</v>
      </c>
      <c r="AA2772">
        <v>0</v>
      </c>
      <c r="AB2772">
        <v>2019</v>
      </c>
      <c r="AC2772">
        <v>10</v>
      </c>
      <c r="AD2772" t="str">
        <v>Q3</v>
      </c>
      <c r="AE2772" t="str">
        <v>FY19/20</v>
      </c>
      <c r="AF2772" t="str">
        <v>NORTH</v>
      </c>
    </row>
    <row r="2773" spans="1:32">
      <c r="A2773" t="str">
        <v>ESHL</v>
      </c>
      <c r="B2773" t="str">
        <v>BJS</v>
      </c>
      <c r="C2773" t="str">
        <v>SPARES/OTHER</v>
      </c>
      <c r="D2773" s="4">
        <v>43746</v>
      </c>
      <c r="E2773" t="str">
        <v>HELLER</v>
      </c>
      <c r="F2773">
        <v>14103595</v>
      </c>
      <c r="G2773">
        <v>43746</v>
      </c>
      <c r="H2773" t="str">
        <v>HELI|6185C</v>
      </c>
      <c r="I2773" t="str">
        <v>WATER FILTER</v>
      </c>
      <c r="J2773">
        <v>6</v>
      </c>
      <c r="K2773">
        <v>6</v>
      </c>
      <c r="L2773">
        <v>1696.57</v>
      </c>
      <c r="M2773" t="str">
        <v>CNY</v>
      </c>
      <c r="N2773">
        <v>1.095</v>
      </c>
      <c r="O2773">
        <v>1696.57</v>
      </c>
      <c r="P2773">
        <v>1857.74415</v>
      </c>
      <c r="Q2773" t="str">
        <v>C66BJS-SMT SERVICE</v>
      </c>
      <c r="R2773" t="str">
        <v>GoerTek Inc.</v>
      </c>
      <c r="S2773" t="str">
        <v>Same</v>
      </c>
      <c r="T2773">
        <v>905102</v>
      </c>
      <c r="U2773">
        <v>1121.04</v>
      </c>
      <c r="V2773" t="str">
        <v>309ASY INV-PTS SALES</v>
      </c>
      <c r="W2773">
        <v>0</v>
      </c>
      <c r="X2773" t="str">
        <v>2010374209-15</v>
      </c>
      <c r="Y2773">
        <v>722981</v>
      </c>
      <c r="Z2773" t="str">
        <v>歌尔股份有限公司</v>
      </c>
      <c r="AA2773">
        <v>0</v>
      </c>
      <c r="AB2773">
        <v>2019</v>
      </c>
      <c r="AC2773">
        <v>10</v>
      </c>
      <c r="AD2773" t="str">
        <v>Q3</v>
      </c>
      <c r="AE2773" t="str">
        <v>FY19/20</v>
      </c>
      <c r="AF2773" t="str">
        <v>NORTH</v>
      </c>
    </row>
    <row r="2774" spans="1:32">
      <c r="A2774" t="str">
        <v>ESHL</v>
      </c>
      <c r="B2774" t="str">
        <v>SHA</v>
      </c>
      <c r="C2774" t="str">
        <v>SPARES/OTHER</v>
      </c>
      <c r="D2774" s="4">
        <v>43747</v>
      </c>
      <c r="E2774" t="str">
        <v>YAMAHA</v>
      </c>
      <c r="F2774">
        <v>14103596</v>
      </c>
      <c r="G2774">
        <v>43747</v>
      </c>
      <c r="H2774" t="str">
        <v>YMCT|KHJ-MC1A1-00</v>
      </c>
      <c r="I2774" t="str">
        <v>BOX EL</v>
      </c>
      <c r="J2774">
        <v>1</v>
      </c>
      <c r="K2774">
        <v>1</v>
      </c>
      <c r="L2774">
        <v>165.49</v>
      </c>
      <c r="M2774" t="str">
        <v>CNY</v>
      </c>
      <c r="N2774">
        <v>1.095</v>
      </c>
      <c r="O2774">
        <v>165.49</v>
      </c>
      <c r="P2774">
        <v>181.21155000000002</v>
      </c>
      <c r="Q2774" t="str">
        <v>C66SHA-SERVICE GROUP</v>
      </c>
      <c r="R2774" t="str">
        <v>Jianfeng Electronic Technology Co., Ltd.</v>
      </c>
      <c r="S2774" t="str">
        <v>Same</v>
      </c>
      <c r="T2774">
        <v>905105</v>
      </c>
      <c r="U2774">
        <v>93.5</v>
      </c>
      <c r="V2774" t="str">
        <v>309ASY INV-PTS SALES</v>
      </c>
      <c r="W2774">
        <v>0</v>
      </c>
      <c r="X2774">
        <v>0</v>
      </c>
      <c r="Y2774">
        <v>723397</v>
      </c>
      <c r="Z2774" t="str">
        <v>鉴丰电子科技有限公司</v>
      </c>
      <c r="AA2774">
        <v>0</v>
      </c>
      <c r="AB2774">
        <v>2019</v>
      </c>
      <c r="AC2774">
        <v>10</v>
      </c>
      <c r="AD2774" t="str">
        <v>Q3</v>
      </c>
      <c r="AE2774" t="str">
        <v>FY19/20</v>
      </c>
      <c r="AF2774" t="str">
        <v>EAST</v>
      </c>
    </row>
    <row r="2775" spans="1:32">
      <c r="A2775" t="str">
        <v>ESHL</v>
      </c>
      <c r="B2775" t="str">
        <v>SHA</v>
      </c>
      <c r="C2775" t="str">
        <v>SPARES/OTHER</v>
      </c>
      <c r="D2775" s="4">
        <v>43747</v>
      </c>
      <c r="E2775" t="str">
        <v>YAMAHA</v>
      </c>
      <c r="F2775">
        <v>14103596</v>
      </c>
      <c r="G2775">
        <v>43747</v>
      </c>
      <c r="H2775" t="str">
        <v>YMCT|KHJ-MC1A3-02</v>
      </c>
      <c r="I2775" t="str">
        <v>COVER CABLE</v>
      </c>
      <c r="J2775">
        <v>1</v>
      </c>
      <c r="K2775">
        <v>1</v>
      </c>
      <c r="L2775">
        <v>29.2</v>
      </c>
      <c r="M2775" t="str">
        <v>CNY</v>
      </c>
      <c r="N2775">
        <v>1.095</v>
      </c>
      <c r="O2775">
        <v>29.2</v>
      </c>
      <c r="P2775">
        <v>31.974</v>
      </c>
      <c r="Q2775" t="str">
        <v>C66SHA-SERVICE GROUP</v>
      </c>
      <c r="R2775" t="str">
        <v>Jianfeng Electronic Technology Co., Ltd.</v>
      </c>
      <c r="S2775" t="str">
        <v>Same</v>
      </c>
      <c r="T2775">
        <v>905105</v>
      </c>
      <c r="U2775">
        <v>15</v>
      </c>
      <c r="V2775" t="str">
        <v>309ASY INV-PTS SALES</v>
      </c>
      <c r="W2775">
        <v>0</v>
      </c>
      <c r="X2775">
        <v>0</v>
      </c>
      <c r="Y2775">
        <v>723397</v>
      </c>
      <c r="Z2775" t="str">
        <v>鉴丰电子科技有限公司</v>
      </c>
      <c r="AA2775">
        <v>0</v>
      </c>
      <c r="AB2775">
        <v>2019</v>
      </c>
      <c r="AC2775">
        <v>10</v>
      </c>
      <c r="AD2775" t="str">
        <v>Q3</v>
      </c>
      <c r="AE2775" t="str">
        <v>FY19/20</v>
      </c>
      <c r="AF2775" t="str">
        <v>EAST</v>
      </c>
    </row>
    <row r="2776" spans="1:32">
      <c r="A2776" t="str">
        <v>ESHL</v>
      </c>
      <c r="B2776" t="str">
        <v>SHA</v>
      </c>
      <c r="C2776" t="str">
        <v>SPARES/OTHER</v>
      </c>
      <c r="D2776" s="4">
        <v>43747</v>
      </c>
      <c r="E2776" t="str">
        <v>YAMAHA</v>
      </c>
      <c r="F2776">
        <v>14103597</v>
      </c>
      <c r="G2776">
        <v>43747</v>
      </c>
      <c r="H2776" t="str">
        <v>YMCT|KM5-M6554-10</v>
      </c>
      <c r="I2776" t="str">
        <v>MAIN SWITCH</v>
      </c>
      <c r="J2776">
        <v>1</v>
      </c>
      <c r="K2776">
        <v>1</v>
      </c>
      <c r="L2776">
        <v>688.5</v>
      </c>
      <c r="M2776" t="str">
        <v>CNY</v>
      </c>
      <c r="N2776">
        <v>1.095</v>
      </c>
      <c r="O2776">
        <v>688.5</v>
      </c>
      <c r="P2776">
        <v>753.90750000000003</v>
      </c>
      <c r="Q2776" t="str">
        <v>C66SHA-SERVICE GROUP</v>
      </c>
      <c r="R2776" t="str">
        <v>Suzhou Inovance Technology Co Ltd</v>
      </c>
      <c r="S2776" t="str">
        <v>Same</v>
      </c>
      <c r="T2776">
        <v>905106</v>
      </c>
      <c r="U2776">
        <v>379</v>
      </c>
      <c r="V2776" t="str">
        <v>309ASY INV-PTS SALES</v>
      </c>
      <c r="W2776">
        <v>0</v>
      </c>
      <c r="X2776">
        <v>0</v>
      </c>
      <c r="Y2776">
        <v>723400</v>
      </c>
      <c r="Z2776" t="str">
        <v>苏州汇川技术有限公司</v>
      </c>
      <c r="AA2776">
        <v>0</v>
      </c>
      <c r="AB2776">
        <v>2019</v>
      </c>
      <c r="AC2776">
        <v>10</v>
      </c>
      <c r="AD2776" t="str">
        <v>Q3</v>
      </c>
      <c r="AE2776" t="str">
        <v>FY19/20</v>
      </c>
      <c r="AF2776" t="str">
        <v>EAST</v>
      </c>
    </row>
    <row r="2777" spans="1:32">
      <c r="A2777" t="str">
        <v>ESHL</v>
      </c>
      <c r="B2777" t="str">
        <v>SHA</v>
      </c>
      <c r="C2777" t="str">
        <v>SPARES/OTHER</v>
      </c>
      <c r="D2777" s="4">
        <v>43748</v>
      </c>
      <c r="E2777" t="str">
        <v>YAMAHA</v>
      </c>
      <c r="F2777">
        <v>14103598</v>
      </c>
      <c r="G2777">
        <v>43748</v>
      </c>
      <c r="H2777" t="str">
        <v>YMCT|KHY-M71B0-L0</v>
      </c>
      <c r="I2777" t="str">
        <v>VISION ATTACHMENT L</v>
      </c>
      <c r="J2777">
        <v>1</v>
      </c>
      <c r="K2777">
        <v>1</v>
      </c>
      <c r="L2777">
        <v>23538.94</v>
      </c>
      <c r="M2777" t="str">
        <v>CNY</v>
      </c>
      <c r="N2777">
        <v>1.095</v>
      </c>
      <c r="O2777">
        <v>23538.94</v>
      </c>
      <c r="P2777">
        <v>25775.139299999999</v>
      </c>
      <c r="Q2777" t="str">
        <v>C66SHA-SERVICE GROUP</v>
      </c>
      <c r="R2777" t="str">
        <v>Ningbo Vealite Illumination Co., Ltd.</v>
      </c>
      <c r="S2777" t="str">
        <v>Same</v>
      </c>
      <c r="T2777">
        <v>905107</v>
      </c>
      <c r="U2777">
        <v>10283.33</v>
      </c>
      <c r="V2777" t="str">
        <v>309ASY INV-PTS SALES</v>
      </c>
      <c r="W2777">
        <v>0</v>
      </c>
      <c r="X2777">
        <v>0</v>
      </c>
      <c r="Y2777">
        <v>723639</v>
      </c>
      <c r="Z2777" t="str">
        <v>宁波科尔维特照明有限公司</v>
      </c>
      <c r="AA2777">
        <v>0</v>
      </c>
      <c r="AB2777">
        <v>2019</v>
      </c>
      <c r="AC2777">
        <v>10</v>
      </c>
      <c r="AD2777" t="str">
        <v>Q3</v>
      </c>
      <c r="AE2777" t="str">
        <v>FY19/20</v>
      </c>
      <c r="AF2777" t="str">
        <v>EAST</v>
      </c>
    </row>
    <row r="2778" spans="1:32">
      <c r="A2778" t="str">
        <v>ESHL</v>
      </c>
      <c r="B2778" t="str">
        <v>SHA</v>
      </c>
      <c r="C2778" t="str">
        <v>SPARES/OTHER</v>
      </c>
      <c r="D2778" s="4">
        <v>43748</v>
      </c>
      <c r="E2778" t="str">
        <v>YAMAHA</v>
      </c>
      <c r="F2778">
        <v>14103599</v>
      </c>
      <c r="G2778">
        <v>43748</v>
      </c>
      <c r="H2778" t="str">
        <v>YMCT|KKE-M917H-00</v>
      </c>
      <c r="I2778" t="str">
        <v>BELT CONVEYOR</v>
      </c>
      <c r="J2778">
        <v>5</v>
      </c>
      <c r="K2778">
        <v>5</v>
      </c>
      <c r="L2778">
        <v>601.77</v>
      </c>
      <c r="M2778" t="str">
        <v>CNY</v>
      </c>
      <c r="N2778">
        <v>1.095</v>
      </c>
      <c r="O2778">
        <v>601.77</v>
      </c>
      <c r="P2778">
        <v>658.93814999999995</v>
      </c>
      <c r="Q2778" t="str">
        <v>C66SHA-SERVICE GROUP</v>
      </c>
      <c r="R2778" t="str">
        <v>Suzhou Inovance Technology Co Ltd</v>
      </c>
      <c r="S2778" t="str">
        <v>Same</v>
      </c>
      <c r="T2778">
        <v>905108</v>
      </c>
      <c r="U2778">
        <v>355</v>
      </c>
      <c r="V2778" t="str">
        <v>309ASY INV-PTS SALES</v>
      </c>
      <c r="W2778">
        <v>0</v>
      </c>
      <c r="X2778" t="str">
        <v>SZFWPJ9D912B8340</v>
      </c>
      <c r="Y2778">
        <v>723646</v>
      </c>
      <c r="Z2778" t="str">
        <v>苏州汇川技术有限公司</v>
      </c>
      <c r="AA2778">
        <v>0</v>
      </c>
      <c r="AB2778">
        <v>2019</v>
      </c>
      <c r="AC2778">
        <v>10</v>
      </c>
      <c r="AD2778" t="str">
        <v>Q3</v>
      </c>
      <c r="AE2778" t="str">
        <v>FY19/20</v>
      </c>
      <c r="AF2778" t="str">
        <v>EAST</v>
      </c>
    </row>
    <row r="2779" spans="1:32">
      <c r="A2779" t="str">
        <v>ESHL</v>
      </c>
      <c r="B2779" t="str">
        <v>SHA</v>
      </c>
      <c r="C2779" t="str">
        <v>SPARES/OTHER</v>
      </c>
      <c r="D2779" s="4">
        <v>43748</v>
      </c>
      <c r="E2779" t="str">
        <v>YAMAHA</v>
      </c>
      <c r="F2779">
        <v>14103599</v>
      </c>
      <c r="G2779">
        <v>43748</v>
      </c>
      <c r="H2779" t="str">
        <v>YMCT|KKE-M9127-00</v>
      </c>
      <c r="I2779" t="str">
        <v>BELT 1 CONVEYOR</v>
      </c>
      <c r="J2779">
        <v>3</v>
      </c>
      <c r="K2779">
        <v>3</v>
      </c>
      <c r="L2779">
        <v>483.19</v>
      </c>
      <c r="M2779" t="str">
        <v>CNY</v>
      </c>
      <c r="N2779">
        <v>1.095</v>
      </c>
      <c r="O2779">
        <v>483.19</v>
      </c>
      <c r="P2779">
        <v>529.09304999999995</v>
      </c>
      <c r="Q2779" t="str">
        <v>C66SHA-SERVICE GROUP</v>
      </c>
      <c r="R2779" t="str">
        <v>Suzhou Inovance Technology Co Ltd</v>
      </c>
      <c r="S2779" t="str">
        <v>Same</v>
      </c>
      <c r="T2779">
        <v>905108</v>
      </c>
      <c r="U2779">
        <v>285</v>
      </c>
      <c r="V2779" t="str">
        <v>309ASY INV-PTS SALES</v>
      </c>
      <c r="W2779">
        <v>0</v>
      </c>
      <c r="X2779" t="str">
        <v>SZFWPJ9D912B8340</v>
      </c>
      <c r="Y2779">
        <v>723646</v>
      </c>
      <c r="Z2779" t="str">
        <v>苏州汇川技术有限公司</v>
      </c>
      <c r="AA2779">
        <v>0</v>
      </c>
      <c r="AB2779">
        <v>2019</v>
      </c>
      <c r="AC2779">
        <v>10</v>
      </c>
      <c r="AD2779" t="str">
        <v>Q3</v>
      </c>
      <c r="AE2779" t="str">
        <v>FY19/20</v>
      </c>
      <c r="AF2779" t="str">
        <v>EAST</v>
      </c>
    </row>
    <row r="2780" spans="1:32">
      <c r="A2780" t="str">
        <v>ESHL</v>
      </c>
      <c r="B2780" t="str">
        <v>SHA</v>
      </c>
      <c r="C2780" t="str">
        <v>SPARES/OTHER</v>
      </c>
      <c r="D2780" s="4">
        <v>43748</v>
      </c>
      <c r="E2780" t="str">
        <v>YAMAHA</v>
      </c>
      <c r="F2780">
        <v>14103599</v>
      </c>
      <c r="G2780">
        <v>43748</v>
      </c>
      <c r="H2780" t="str">
        <v>YMCT|KKE-M919R-00</v>
      </c>
      <c r="I2780" t="str">
        <v>BELT CONVEYOR</v>
      </c>
      <c r="J2780">
        <v>5</v>
      </c>
      <c r="K2780">
        <v>5</v>
      </c>
      <c r="L2780">
        <v>601.77</v>
      </c>
      <c r="M2780" t="str">
        <v>CNY</v>
      </c>
      <c r="N2780">
        <v>1.095</v>
      </c>
      <c r="O2780">
        <v>601.77</v>
      </c>
      <c r="P2780">
        <v>658.93814999999995</v>
      </c>
      <c r="Q2780" t="str">
        <v>C66SHA-SERVICE GROUP</v>
      </c>
      <c r="R2780" t="str">
        <v>Suzhou Inovance Technology Co Ltd</v>
      </c>
      <c r="S2780" t="str">
        <v>Same</v>
      </c>
      <c r="T2780">
        <v>905108</v>
      </c>
      <c r="U2780">
        <v>355</v>
      </c>
      <c r="V2780" t="str">
        <v>309ASY INV-PTS SALES</v>
      </c>
      <c r="W2780">
        <v>0</v>
      </c>
      <c r="X2780" t="str">
        <v>SZFWPJ9D912B8340</v>
      </c>
      <c r="Y2780">
        <v>723646</v>
      </c>
      <c r="Z2780" t="str">
        <v>苏州汇川技术有限公司</v>
      </c>
      <c r="AA2780">
        <v>0</v>
      </c>
      <c r="AB2780">
        <v>2019</v>
      </c>
      <c r="AC2780">
        <v>10</v>
      </c>
      <c r="AD2780" t="str">
        <v>Q3</v>
      </c>
      <c r="AE2780" t="str">
        <v>FY19/20</v>
      </c>
      <c r="AF2780" t="str">
        <v>EAST</v>
      </c>
    </row>
    <row r="2781" spans="1:32">
      <c r="A2781" t="str">
        <v>ESHL</v>
      </c>
      <c r="B2781" t="str">
        <v>SHA</v>
      </c>
      <c r="C2781" t="str">
        <v>SPARES/OTHER</v>
      </c>
      <c r="D2781" s="4">
        <v>43748</v>
      </c>
      <c r="E2781" t="str">
        <v>YAMAHA</v>
      </c>
      <c r="F2781">
        <v>14103600</v>
      </c>
      <c r="G2781">
        <v>43748</v>
      </c>
      <c r="H2781" t="str">
        <v>YMCT|KHY-M9129-00</v>
      </c>
      <c r="I2781" t="str">
        <v>BELT 1 CONVEYOR</v>
      </c>
      <c r="J2781">
        <v>3</v>
      </c>
      <c r="K2781">
        <v>3</v>
      </c>
      <c r="L2781">
        <v>799.12</v>
      </c>
      <c r="M2781" t="str">
        <v>CNY</v>
      </c>
      <c r="N2781">
        <v>1.095</v>
      </c>
      <c r="O2781">
        <v>799.12</v>
      </c>
      <c r="P2781">
        <v>875.03639999999996</v>
      </c>
      <c r="Q2781" t="str">
        <v>C66SHA-SERVICE GROUP</v>
      </c>
      <c r="R2781" t="str">
        <v>Suzhou Inovance Technology Co Ltd</v>
      </c>
      <c r="S2781" t="str">
        <v>Same</v>
      </c>
      <c r="T2781">
        <v>905109</v>
      </c>
      <c r="U2781">
        <v>468</v>
      </c>
      <c r="V2781" t="str">
        <v>309ASY INV-PTS SALES</v>
      </c>
      <c r="W2781">
        <v>0</v>
      </c>
      <c r="X2781" t="str">
        <v>SZFWPJ9D917B8399</v>
      </c>
      <c r="Y2781">
        <v>723647</v>
      </c>
      <c r="Z2781" t="str">
        <v>苏州汇川技术有限公司</v>
      </c>
      <c r="AA2781">
        <v>0</v>
      </c>
      <c r="AB2781">
        <v>2019</v>
      </c>
      <c r="AC2781">
        <v>10</v>
      </c>
      <c r="AD2781" t="str">
        <v>Q3</v>
      </c>
      <c r="AE2781" t="str">
        <v>FY19/20</v>
      </c>
      <c r="AF2781" t="str">
        <v>EAST</v>
      </c>
    </row>
    <row r="2782" spans="1:32">
      <c r="A2782" t="str">
        <v>ESHL</v>
      </c>
      <c r="B2782" t="str">
        <v>SHA</v>
      </c>
      <c r="C2782" t="str">
        <v>SPARES/OTHER</v>
      </c>
      <c r="D2782" s="4">
        <v>43748</v>
      </c>
      <c r="E2782" t="str">
        <v>YAMAHA</v>
      </c>
      <c r="F2782">
        <v>14103600</v>
      </c>
      <c r="G2782">
        <v>43748</v>
      </c>
      <c r="H2782" t="str">
        <v>YMCT|90990-17J008</v>
      </c>
      <c r="I2782" t="str">
        <v>O-RING</v>
      </c>
      <c r="J2782">
        <v>30</v>
      </c>
      <c r="K2782">
        <v>30</v>
      </c>
      <c r="L2782">
        <v>345.13</v>
      </c>
      <c r="M2782" t="str">
        <v>CNY</v>
      </c>
      <c r="N2782">
        <v>1.095</v>
      </c>
      <c r="O2782">
        <v>345.13</v>
      </c>
      <c r="P2782">
        <v>377.91735</v>
      </c>
      <c r="Q2782" t="str">
        <v>C66SHA-SERVICE GROUP</v>
      </c>
      <c r="R2782" t="str">
        <v>Suzhou Inovance Technology Co Ltd</v>
      </c>
      <c r="S2782" t="str">
        <v>Same</v>
      </c>
      <c r="T2782">
        <v>905109</v>
      </c>
      <c r="U2782">
        <v>210</v>
      </c>
      <c r="V2782" t="str">
        <v>309ASY INV-PTS SALES</v>
      </c>
      <c r="W2782">
        <v>0</v>
      </c>
      <c r="X2782" t="str">
        <v>SZFWPJ9D917B8399</v>
      </c>
      <c r="Y2782">
        <v>723647</v>
      </c>
      <c r="Z2782" t="str">
        <v>苏州汇川技术有限公司</v>
      </c>
      <c r="AA2782">
        <v>0</v>
      </c>
      <c r="AB2782">
        <v>2019</v>
      </c>
      <c r="AC2782">
        <v>10</v>
      </c>
      <c r="AD2782" t="str">
        <v>Q3</v>
      </c>
      <c r="AE2782" t="str">
        <v>FY19/20</v>
      </c>
      <c r="AF2782" t="str">
        <v>EAST</v>
      </c>
    </row>
    <row r="2783" spans="1:32">
      <c r="A2783" t="str">
        <v>ESHL</v>
      </c>
      <c r="B2783" t="str">
        <v>SHA</v>
      </c>
      <c r="C2783" t="str">
        <v>SPARES/OTHER</v>
      </c>
      <c r="D2783" s="4">
        <v>43749</v>
      </c>
      <c r="E2783" t="str">
        <v>HELLER</v>
      </c>
      <c r="F2783">
        <v>14103601</v>
      </c>
      <c r="G2783">
        <v>43749</v>
      </c>
      <c r="H2783" t="str">
        <v>HELI|4680C</v>
      </c>
      <c r="I2783" t="str">
        <v>RETAINING RING</v>
      </c>
      <c r="J2783">
        <v>1</v>
      </c>
      <c r="K2783">
        <v>1</v>
      </c>
      <c r="L2783">
        <v>78.760000000000005</v>
      </c>
      <c r="M2783" t="str">
        <v>CNY</v>
      </c>
      <c r="N2783">
        <v>1.095</v>
      </c>
      <c r="O2783">
        <v>78.760000000000005</v>
      </c>
      <c r="P2783">
        <v>86.242199999999997</v>
      </c>
      <c r="Q2783" t="str">
        <v>C66SHA-SERVICE GROUP</v>
      </c>
      <c r="R2783" t="str">
        <v>Trsensor Co.,Ltd</v>
      </c>
      <c r="S2783" t="str">
        <v>Same</v>
      </c>
      <c r="T2783">
        <v>905111</v>
      </c>
      <c r="U2783">
        <v>51.15</v>
      </c>
      <c r="V2783" t="str">
        <v>309ASY INV-PTS SALES</v>
      </c>
      <c r="W2783">
        <v>0</v>
      </c>
      <c r="X2783">
        <v>0</v>
      </c>
      <c r="Y2783">
        <v>723886</v>
      </c>
      <c r="Z2783" t="str">
        <v>无锡莱顿电子有限公司</v>
      </c>
      <c r="AA2783">
        <v>0</v>
      </c>
      <c r="AB2783">
        <v>2019</v>
      </c>
      <c r="AC2783">
        <v>10</v>
      </c>
      <c r="AD2783" t="str">
        <v>Q3</v>
      </c>
      <c r="AE2783" t="str">
        <v>FY19/20</v>
      </c>
      <c r="AF2783" t="str">
        <v>EAST</v>
      </c>
    </row>
    <row r="2784" spans="1:32">
      <c r="A2784" t="str">
        <v>ESHL</v>
      </c>
      <c r="B2784" t="str">
        <v>SHA</v>
      </c>
      <c r="C2784" t="str">
        <v>SPARES/OTHER</v>
      </c>
      <c r="D2784" s="4">
        <v>43749</v>
      </c>
      <c r="E2784" t="str">
        <v>HELLER</v>
      </c>
      <c r="F2784">
        <v>14103601</v>
      </c>
      <c r="G2784">
        <v>43749</v>
      </c>
      <c r="H2784" t="str">
        <v>HELI|4681C</v>
      </c>
      <c r="I2784" t="str">
        <v>THRUST WASHER</v>
      </c>
      <c r="J2784">
        <v>1</v>
      </c>
      <c r="K2784">
        <v>1</v>
      </c>
      <c r="L2784">
        <v>64.599999999999994</v>
      </c>
      <c r="M2784" t="str">
        <v>CNY</v>
      </c>
      <c r="N2784">
        <v>1.095</v>
      </c>
      <c r="O2784">
        <v>64.599999999999994</v>
      </c>
      <c r="P2784">
        <v>70.736999999999995</v>
      </c>
      <c r="Q2784" t="str">
        <v>C66SHA-SERVICE GROUP</v>
      </c>
      <c r="R2784" t="str">
        <v>Trsensor Co.,Ltd</v>
      </c>
      <c r="S2784" t="str">
        <v>Same</v>
      </c>
      <c r="T2784">
        <v>905111</v>
      </c>
      <c r="U2784">
        <v>41.51</v>
      </c>
      <c r="V2784" t="str">
        <v>309ASY INV-PTS SALES</v>
      </c>
      <c r="W2784">
        <v>0</v>
      </c>
      <c r="X2784">
        <v>0</v>
      </c>
      <c r="Y2784">
        <v>723886</v>
      </c>
      <c r="Z2784" t="str">
        <v>无锡莱顿电子有限公司</v>
      </c>
      <c r="AA2784">
        <v>0</v>
      </c>
      <c r="AB2784">
        <v>2019</v>
      </c>
      <c r="AC2784">
        <v>10</v>
      </c>
      <c r="AD2784" t="str">
        <v>Q3</v>
      </c>
      <c r="AE2784" t="str">
        <v>FY19/20</v>
      </c>
      <c r="AF2784" t="str">
        <v>EAST</v>
      </c>
    </row>
    <row r="2785" spans="1:32">
      <c r="A2785" t="str">
        <v>ESHL</v>
      </c>
      <c r="B2785" t="str">
        <v>SHA</v>
      </c>
      <c r="C2785" t="str">
        <v>SPARES/OTHER</v>
      </c>
      <c r="D2785" s="4">
        <v>43749</v>
      </c>
      <c r="E2785" t="str">
        <v>HELLER</v>
      </c>
      <c r="F2785">
        <v>14103601</v>
      </c>
      <c r="G2785">
        <v>43749</v>
      </c>
      <c r="H2785" t="str">
        <v>HELI|2978C</v>
      </c>
      <c r="I2785" t="str">
        <v>SHIM MC#3088A362</v>
      </c>
      <c r="J2785">
        <v>1</v>
      </c>
      <c r="K2785">
        <v>1</v>
      </c>
      <c r="L2785">
        <v>42.48</v>
      </c>
      <c r="M2785" t="str">
        <v>CNY</v>
      </c>
      <c r="N2785">
        <v>1.095</v>
      </c>
      <c r="O2785">
        <v>42.48</v>
      </c>
      <c r="P2785">
        <v>46.515599999999992</v>
      </c>
      <c r="Q2785" t="str">
        <v>C66SHA-SERVICE GROUP</v>
      </c>
      <c r="R2785" t="str">
        <v>Trsensor Co.,Ltd</v>
      </c>
      <c r="S2785" t="str">
        <v>Same</v>
      </c>
      <c r="T2785">
        <v>905111</v>
      </c>
      <c r="U2785">
        <v>27.29</v>
      </c>
      <c r="V2785" t="str">
        <v>309ASY INV-PTS SALES</v>
      </c>
      <c r="W2785">
        <v>0</v>
      </c>
      <c r="X2785">
        <v>0</v>
      </c>
      <c r="Y2785">
        <v>723886</v>
      </c>
      <c r="Z2785" t="str">
        <v>无锡莱顿电子有限公司</v>
      </c>
      <c r="AA2785">
        <v>0</v>
      </c>
      <c r="AB2785">
        <v>2019</v>
      </c>
      <c r="AC2785">
        <v>10</v>
      </c>
      <c r="AD2785" t="str">
        <v>Q3</v>
      </c>
      <c r="AE2785" t="str">
        <v>FY19/20</v>
      </c>
      <c r="AF2785" t="str">
        <v>EAST</v>
      </c>
    </row>
    <row r="2786" spans="1:32">
      <c r="A2786" t="str">
        <v>ESHL</v>
      </c>
      <c r="B2786" t="str">
        <v>SHA</v>
      </c>
      <c r="C2786" t="str">
        <v>SPARES/OTHER</v>
      </c>
      <c r="D2786" s="4">
        <v>43749</v>
      </c>
      <c r="E2786" t="str">
        <v>OTHERS</v>
      </c>
      <c r="F2786">
        <v>14103602</v>
      </c>
      <c r="G2786">
        <v>43749</v>
      </c>
      <c r="H2786" t="str">
        <v>ZZZZ|BELT for 1.2m MODIFACATION</v>
      </c>
      <c r="I2786" t="str">
        <v>.</v>
      </c>
      <c r="J2786">
        <v>6</v>
      </c>
      <c r="K2786">
        <v>6</v>
      </c>
      <c r="L2786">
        <v>1539.82</v>
      </c>
      <c r="M2786" t="str">
        <v>CNY</v>
      </c>
      <c r="N2786">
        <v>1.095</v>
      </c>
      <c r="O2786">
        <v>1539.82</v>
      </c>
      <c r="P2786">
        <v>1686.1028999999999</v>
      </c>
      <c r="Q2786" t="str">
        <v>C66SHA-SERVICE GROUP</v>
      </c>
      <c r="R2786" t="str">
        <v>Shanghai Edge Light Industry Co.,Ltd</v>
      </c>
      <c r="S2786" t="str">
        <v>Same</v>
      </c>
      <c r="T2786">
        <v>905110</v>
      </c>
      <c r="U2786">
        <v>424.78</v>
      </c>
      <c r="V2786" t="str">
        <v>309ASY INV-PTS SALES</v>
      </c>
      <c r="W2786">
        <v>0</v>
      </c>
      <c r="X2786" t="str">
        <v>PO20190903-1h030</v>
      </c>
      <c r="Y2786">
        <v>723882</v>
      </c>
      <c r="Z2786" t="str">
        <v>上海边光实业有限公司</v>
      </c>
      <c r="AA2786">
        <v>0</v>
      </c>
      <c r="AB2786">
        <v>2019</v>
      </c>
      <c r="AC2786">
        <v>10</v>
      </c>
      <c r="AD2786" t="str">
        <v>Q3</v>
      </c>
      <c r="AE2786" t="str">
        <v>FY19/20</v>
      </c>
      <c r="AF2786" t="str">
        <v>EAST</v>
      </c>
    </row>
    <row r="2787" spans="1:32">
      <c r="A2787" t="str">
        <v>ESHL</v>
      </c>
      <c r="B2787" t="str">
        <v>SHA</v>
      </c>
      <c r="C2787" t="str">
        <v>SPARES/OTHER</v>
      </c>
      <c r="D2787" s="4">
        <v>43749</v>
      </c>
      <c r="E2787" t="str">
        <v>YAMAHA</v>
      </c>
      <c r="F2787">
        <v>14103602</v>
      </c>
      <c r="G2787">
        <v>43749</v>
      </c>
      <c r="H2787" t="str">
        <v>YMCT|KHY-M9129-00</v>
      </c>
      <c r="I2787" t="str">
        <v>BELT 1 CONVEYOR</v>
      </c>
      <c r="J2787">
        <v>2</v>
      </c>
      <c r="K2787">
        <v>2</v>
      </c>
      <c r="L2787">
        <v>532.74</v>
      </c>
      <c r="M2787" t="str">
        <v>CNY</v>
      </c>
      <c r="N2787">
        <v>1.095</v>
      </c>
      <c r="O2787">
        <v>532.74</v>
      </c>
      <c r="P2787">
        <v>583.35029999999995</v>
      </c>
      <c r="Q2787" t="str">
        <v>C66SHA-SERVICE GROUP</v>
      </c>
      <c r="R2787" t="str">
        <v>Shanghai Edge Light Industry Co.,Ltd</v>
      </c>
      <c r="S2787" t="str">
        <v>Same</v>
      </c>
      <c r="T2787">
        <v>905110</v>
      </c>
      <c r="U2787">
        <v>312</v>
      </c>
      <c r="V2787" t="str">
        <v>309ASY INV-PTS SALES</v>
      </c>
      <c r="W2787">
        <v>0</v>
      </c>
      <c r="X2787" t="str">
        <v>PO20190903-1h030</v>
      </c>
      <c r="Y2787">
        <v>723882</v>
      </c>
      <c r="Z2787" t="str">
        <v>上海边光实业有限公司</v>
      </c>
      <c r="AA2787">
        <v>0</v>
      </c>
      <c r="AB2787">
        <v>2019</v>
      </c>
      <c r="AC2787">
        <v>10</v>
      </c>
      <c r="AD2787" t="str">
        <v>Q3</v>
      </c>
      <c r="AE2787" t="str">
        <v>FY19/20</v>
      </c>
      <c r="AF2787" t="str">
        <v>EAST</v>
      </c>
    </row>
    <row r="2788" spans="1:32">
      <c r="A2788" t="str">
        <v>ESHL</v>
      </c>
      <c r="B2788" t="str">
        <v>SZX</v>
      </c>
      <c r="C2788" t="str">
        <v>FEEDER</v>
      </c>
      <c r="D2788" s="4">
        <v>43749</v>
      </c>
      <c r="E2788" t="str">
        <v>YAMAHA</v>
      </c>
      <c r="F2788">
        <v>14103603</v>
      </c>
      <c r="G2788">
        <v>43749</v>
      </c>
      <c r="H2788" t="str">
        <v>YMCT|KHJ-MC100-00</v>
      </c>
      <c r="I2788" t="str">
        <v>SS TAPE FEEDER 8mm</v>
      </c>
      <c r="J2788">
        <v>5</v>
      </c>
      <c r="K2788">
        <v>5</v>
      </c>
      <c r="L2788">
        <v>13716.81</v>
      </c>
      <c r="M2788" t="str">
        <v>CNY</v>
      </c>
      <c r="N2788">
        <v>1.095</v>
      </c>
      <c r="O2788">
        <v>13716.81</v>
      </c>
      <c r="P2788">
        <v>15019.906949999999</v>
      </c>
      <c r="Q2788" t="str">
        <v>C66SZX-SMT SERVICE</v>
      </c>
      <c r="R2788" t="str">
        <v>Lightking Optoelectronics TECH Group</v>
      </c>
      <c r="S2788" t="str">
        <v>Same</v>
      </c>
      <c r="T2788">
        <v>905112</v>
      </c>
      <c r="U2788">
        <v>13270.88</v>
      </c>
      <c r="V2788" t="str">
        <v>309ASY INV-PTS SALES</v>
      </c>
      <c r="W2788">
        <v>0</v>
      </c>
      <c r="X2788" t="str">
        <v>CG19090932</v>
      </c>
      <c r="Y2788">
        <v>723900</v>
      </c>
      <c r="Z2788" t="str">
        <v>深圳市丽晶光电科技股份有限公司</v>
      </c>
      <c r="AA2788">
        <v>0</v>
      </c>
      <c r="AB2788">
        <v>2019</v>
      </c>
      <c r="AC2788">
        <v>10</v>
      </c>
      <c r="AD2788" t="str">
        <v>Q3</v>
      </c>
      <c r="AE2788" t="str">
        <v>FY19/20</v>
      </c>
      <c r="AF2788" t="str">
        <v>SOUTH</v>
      </c>
    </row>
    <row r="2789" spans="1:32">
      <c r="A2789" t="str">
        <v>ESHL</v>
      </c>
      <c r="B2789" t="str">
        <v>SZX</v>
      </c>
      <c r="C2789" t="str">
        <v>FEEDER</v>
      </c>
      <c r="D2789" s="4">
        <v>43749</v>
      </c>
      <c r="E2789" t="str">
        <v>YAMAHA</v>
      </c>
      <c r="F2789">
        <v>14103603</v>
      </c>
      <c r="G2789">
        <v>43749</v>
      </c>
      <c r="H2789" t="str">
        <v>YMCT|KHJ-MC200-00</v>
      </c>
      <c r="I2789" t="str">
        <v>SS TAPE FEEDER 12/16mm</v>
      </c>
      <c r="J2789">
        <v>3</v>
      </c>
      <c r="K2789">
        <v>3</v>
      </c>
      <c r="L2789">
        <v>11415.93</v>
      </c>
      <c r="M2789" t="str">
        <v>CNY</v>
      </c>
      <c r="N2789">
        <v>1.095</v>
      </c>
      <c r="O2789">
        <v>11415.93</v>
      </c>
      <c r="P2789">
        <v>12500.44335</v>
      </c>
      <c r="Q2789" t="str">
        <v>C66SZX-SMT SERVICE</v>
      </c>
      <c r="R2789" t="str">
        <v>Lightking Optoelectronics TECH Group</v>
      </c>
      <c r="S2789" t="str">
        <v>Same</v>
      </c>
      <c r="T2789">
        <v>905112</v>
      </c>
      <c r="U2789">
        <v>10888.57</v>
      </c>
      <c r="V2789" t="str">
        <v>309ASY INV-PTS SALES</v>
      </c>
      <c r="W2789">
        <v>0</v>
      </c>
      <c r="X2789" t="str">
        <v>CG19090932</v>
      </c>
      <c r="Y2789">
        <v>723900</v>
      </c>
      <c r="Z2789" t="str">
        <v>深圳市丽晶光电科技股份有限公司</v>
      </c>
      <c r="AA2789">
        <v>0</v>
      </c>
      <c r="AB2789">
        <v>2019</v>
      </c>
      <c r="AC2789">
        <v>10</v>
      </c>
      <c r="AD2789" t="str">
        <v>Q3</v>
      </c>
      <c r="AE2789" t="str">
        <v>FY19/20</v>
      </c>
      <c r="AF2789" t="str">
        <v>SOUTH</v>
      </c>
    </row>
    <row r="2790" spans="1:32">
      <c r="A2790" t="str">
        <v>ESHL</v>
      </c>
      <c r="B2790" t="str">
        <v>SZX</v>
      </c>
      <c r="C2790" t="str">
        <v>SPARES/OTHER</v>
      </c>
      <c r="D2790" s="4">
        <v>43749</v>
      </c>
      <c r="E2790" t="str">
        <v>YAMAHA</v>
      </c>
      <c r="F2790">
        <v>14103604</v>
      </c>
      <c r="G2790">
        <v>43749</v>
      </c>
      <c r="H2790" t="str">
        <v>YMCT|KHN-M4530-56</v>
      </c>
      <c r="I2790" t="str">
        <v>REMOTE IF BOARD ASSY</v>
      </c>
      <c r="J2790">
        <v>1</v>
      </c>
      <c r="K2790">
        <v>1</v>
      </c>
      <c r="L2790">
        <v>7787.61</v>
      </c>
      <c r="M2790" t="str">
        <v>CNY</v>
      </c>
      <c r="N2790">
        <v>1.095</v>
      </c>
      <c r="O2790">
        <v>7787.61</v>
      </c>
      <c r="P2790">
        <v>8527.4329499999985</v>
      </c>
      <c r="Q2790" t="str">
        <v>C66SZX-SMT SERVICE</v>
      </c>
      <c r="R2790" t="str">
        <v>FUJI ELECTRIC (SHENZHEN) CO., LTD</v>
      </c>
      <c r="S2790" t="str">
        <v>Same</v>
      </c>
      <c r="T2790">
        <v>905113</v>
      </c>
      <c r="U2790">
        <v>4275</v>
      </c>
      <c r="V2790" t="str">
        <v>309ASY INV-PTS SALES</v>
      </c>
      <c r="W2790">
        <v>0</v>
      </c>
      <c r="X2790">
        <v>4500119579</v>
      </c>
      <c r="Y2790">
        <v>723904</v>
      </c>
      <c r="Z2790" t="str">
        <v>富士电机（深圳）有限公司</v>
      </c>
      <c r="AA2790">
        <v>0</v>
      </c>
      <c r="AB2790">
        <v>2019</v>
      </c>
      <c r="AC2790">
        <v>10</v>
      </c>
      <c r="AD2790" t="str">
        <v>Q3</v>
      </c>
      <c r="AE2790" t="str">
        <v>FY19/20</v>
      </c>
      <c r="AF2790" t="str">
        <v>SOUTH</v>
      </c>
    </row>
    <row r="2791" spans="1:32">
      <c r="A2791" t="str">
        <v>ESHL</v>
      </c>
      <c r="B2791" t="str">
        <v>SZX</v>
      </c>
      <c r="C2791" t="str">
        <v>SPARES/OTHER</v>
      </c>
      <c r="D2791" s="4">
        <v>43749</v>
      </c>
      <c r="E2791" t="str">
        <v>YAMAHA</v>
      </c>
      <c r="F2791">
        <v>14103605</v>
      </c>
      <c r="G2791">
        <v>43749</v>
      </c>
      <c r="H2791" t="str">
        <v>YMCT|KHY-M7730-A2</v>
      </c>
      <c r="I2791" t="str">
        <v>NOZZLE 313A ASSY.</v>
      </c>
      <c r="J2791">
        <v>14</v>
      </c>
      <c r="K2791">
        <v>14</v>
      </c>
      <c r="L2791">
        <v>11893.81</v>
      </c>
      <c r="M2791" t="str">
        <v>CNY</v>
      </c>
      <c r="N2791">
        <v>1.095</v>
      </c>
      <c r="O2791">
        <v>11893.81</v>
      </c>
      <c r="P2791">
        <v>13023.721949999999</v>
      </c>
      <c r="Q2791" t="str">
        <v>C66SZX-SMT SERVICE</v>
      </c>
      <c r="R2791" t="str">
        <v>JiangXi Netis Technology Co., Ltd.</v>
      </c>
      <c r="S2791" t="str">
        <v>Same</v>
      </c>
      <c r="T2791">
        <v>905116</v>
      </c>
      <c r="U2791">
        <v>10948</v>
      </c>
      <c r="V2791" t="str">
        <v>309ASY INV-PTS SALES</v>
      </c>
      <c r="W2791">
        <v>0</v>
      </c>
      <c r="X2791">
        <v>4400011495</v>
      </c>
      <c r="Y2791">
        <v>723915</v>
      </c>
      <c r="Z2791" t="str">
        <v>江西网是科技有限公司</v>
      </c>
      <c r="AA2791">
        <v>0</v>
      </c>
      <c r="AB2791">
        <v>2019</v>
      </c>
      <c r="AC2791">
        <v>10</v>
      </c>
      <c r="AD2791" t="str">
        <v>Q3</v>
      </c>
      <c r="AE2791" t="str">
        <v>FY19/20</v>
      </c>
      <c r="AF2791" t="str">
        <v>SOUTH</v>
      </c>
    </row>
    <row r="2792" spans="1:32">
      <c r="A2792" t="str">
        <v>ESHL</v>
      </c>
      <c r="B2792" t="str">
        <v>SZX</v>
      </c>
      <c r="C2792" t="str">
        <v>SPARES/OTHER</v>
      </c>
      <c r="D2792" s="4">
        <v>43749</v>
      </c>
      <c r="E2792" t="str">
        <v>YAMAHA</v>
      </c>
      <c r="F2792">
        <v>14103605</v>
      </c>
      <c r="G2792">
        <v>43749</v>
      </c>
      <c r="H2792" t="str">
        <v>YMCT|KHY-M7740-A0</v>
      </c>
      <c r="I2792" t="str">
        <v>NOZZLE 303A/314A AS.</v>
      </c>
      <c r="J2792">
        <v>6</v>
      </c>
      <c r="K2792">
        <v>6</v>
      </c>
      <c r="L2792">
        <v>3504.42</v>
      </c>
      <c r="M2792" t="str">
        <v>CNY</v>
      </c>
      <c r="N2792">
        <v>1.095</v>
      </c>
      <c r="O2792">
        <v>3504.42</v>
      </c>
      <c r="P2792">
        <v>3837.3398999999999</v>
      </c>
      <c r="Q2792" t="str">
        <v>C66SZX-SMT SERVICE</v>
      </c>
      <c r="R2792" t="str">
        <v>JiangXi Netis Technology Co., Ltd.</v>
      </c>
      <c r="S2792" t="str">
        <v>Same</v>
      </c>
      <c r="T2792">
        <v>905116</v>
      </c>
      <c r="U2792">
        <v>2717.46</v>
      </c>
      <c r="V2792" t="str">
        <v>309ASY INV-PTS SALES</v>
      </c>
      <c r="W2792">
        <v>0</v>
      </c>
      <c r="X2792">
        <v>4400011495</v>
      </c>
      <c r="Y2792">
        <v>723915</v>
      </c>
      <c r="Z2792" t="str">
        <v>江西网是科技有限公司</v>
      </c>
      <c r="AA2792">
        <v>0</v>
      </c>
      <c r="AB2792">
        <v>2019</v>
      </c>
      <c r="AC2792">
        <v>10</v>
      </c>
      <c r="AD2792" t="str">
        <v>Q3</v>
      </c>
      <c r="AE2792" t="str">
        <v>FY19/20</v>
      </c>
      <c r="AF2792" t="str">
        <v>SOUTH</v>
      </c>
    </row>
    <row r="2793" spans="1:32">
      <c r="A2793" t="str">
        <v>ESHL</v>
      </c>
      <c r="B2793" t="str">
        <v>SZX</v>
      </c>
      <c r="C2793" t="str">
        <v>SPARES/OTHER</v>
      </c>
      <c r="D2793" s="4">
        <v>43749</v>
      </c>
      <c r="E2793" t="str">
        <v>HELLER</v>
      </c>
      <c r="F2793">
        <v>14103606</v>
      </c>
      <c r="G2793">
        <v>43749</v>
      </c>
      <c r="H2793" t="str">
        <v>HELI|594537</v>
      </c>
      <c r="I2793" t="str">
        <v>4400W HEATER ASSY, 12" BW MOD,TUTCO</v>
      </c>
      <c r="J2793">
        <v>2</v>
      </c>
      <c r="K2793">
        <v>2</v>
      </c>
      <c r="L2793">
        <v>5920.35</v>
      </c>
      <c r="M2793" t="str">
        <v>CNY</v>
      </c>
      <c r="N2793">
        <v>1.095</v>
      </c>
      <c r="O2793">
        <v>5920.35</v>
      </c>
      <c r="P2793">
        <v>6482.7832500000004</v>
      </c>
      <c r="Q2793" t="str">
        <v>C66SZX-SMT SERVICE</v>
      </c>
      <c r="R2793" t="str">
        <v>Flashbay Electronics Ltd.</v>
      </c>
      <c r="S2793" t="str">
        <v>Same</v>
      </c>
      <c r="T2793">
        <v>905115</v>
      </c>
      <c r="U2793">
        <v>2600</v>
      </c>
      <c r="V2793" t="str">
        <v>309ASY INV-PTS SALES</v>
      </c>
      <c r="W2793">
        <v>0</v>
      </c>
      <c r="X2793" t="str">
        <v>TMPO19090299</v>
      </c>
      <c r="Y2793">
        <v>723906</v>
      </c>
      <c r="Z2793" t="str">
        <v>天目电子（深圳）有限公司</v>
      </c>
      <c r="AA2793">
        <v>0</v>
      </c>
      <c r="AB2793">
        <v>2019</v>
      </c>
      <c r="AC2793">
        <v>10</v>
      </c>
      <c r="AD2793" t="str">
        <v>Q3</v>
      </c>
      <c r="AE2793" t="str">
        <v>FY19/20</v>
      </c>
      <c r="AF2793" t="str">
        <v>SOUTH</v>
      </c>
    </row>
    <row r="2794" spans="1:32">
      <c r="A2794" t="str">
        <v>ESHL</v>
      </c>
      <c r="B2794" t="str">
        <v>SZX</v>
      </c>
      <c r="C2794" t="str">
        <v>SPARES/OTHER</v>
      </c>
      <c r="D2794" s="4">
        <v>43749</v>
      </c>
      <c r="E2794" t="str">
        <v>YAMAHA</v>
      </c>
      <c r="F2794">
        <v>14103607</v>
      </c>
      <c r="G2794">
        <v>43749</v>
      </c>
      <c r="H2794" t="str">
        <v>YMCT|KHY-M71G5-A0</v>
      </c>
      <c r="I2794" t="str">
        <v>Z UNIT ASSY.</v>
      </c>
      <c r="J2794">
        <v>1</v>
      </c>
      <c r="K2794">
        <v>1</v>
      </c>
      <c r="L2794">
        <v>8672.57</v>
      </c>
      <c r="M2794" t="str">
        <v>CNY</v>
      </c>
      <c r="N2794">
        <v>1.095</v>
      </c>
      <c r="O2794">
        <v>8672.57</v>
      </c>
      <c r="P2794">
        <v>9496.4641499999998</v>
      </c>
      <c r="Q2794" t="str">
        <v>C66SZX-SMT SERVICE</v>
      </c>
      <c r="R2794" t="str">
        <v>Shenzhen Chaosiwei Electronics Shares Co.,Ltd.</v>
      </c>
      <c r="S2794" t="str">
        <v>Same</v>
      </c>
      <c r="T2794">
        <v>905117</v>
      </c>
      <c r="U2794">
        <v>6327.45</v>
      </c>
      <c r="V2794" t="str">
        <v>309ASY INV-PTS SALES</v>
      </c>
      <c r="W2794">
        <v>0</v>
      </c>
      <c r="X2794" t="str">
        <v>CG2019003001</v>
      </c>
      <c r="Y2794">
        <v>723926</v>
      </c>
      <c r="Z2794" t="str">
        <v>深圳市超思维电子股份有限公司</v>
      </c>
      <c r="AA2794">
        <v>0</v>
      </c>
      <c r="AB2794">
        <v>2019</v>
      </c>
      <c r="AC2794">
        <v>10</v>
      </c>
      <c r="AD2794" t="str">
        <v>Q3</v>
      </c>
      <c r="AE2794" t="str">
        <v>FY19/20</v>
      </c>
      <c r="AF2794" t="str">
        <v>SOUTH</v>
      </c>
    </row>
    <row r="2795" spans="1:32">
      <c r="A2795" t="str">
        <v>ESHL</v>
      </c>
      <c r="B2795" t="str">
        <v>BJS</v>
      </c>
      <c r="C2795" t="str">
        <v>SPARES/OTHER</v>
      </c>
      <c r="D2795" s="4">
        <v>43752</v>
      </c>
      <c r="E2795" t="str">
        <v>OTHERS</v>
      </c>
      <c r="F2795">
        <v>14103608</v>
      </c>
      <c r="G2795">
        <v>43752</v>
      </c>
      <c r="H2795" t="str">
        <v>EMBE|AC-RK-004</v>
      </c>
      <c r="I2795" t="str">
        <v>Wave Shuttle Topside Thermocouple Sensor complete with plug/top plate</v>
      </c>
      <c r="J2795">
        <v>2</v>
      </c>
      <c r="K2795">
        <v>2</v>
      </c>
      <c r="L2795">
        <v>3200</v>
      </c>
      <c r="M2795" t="str">
        <v>CNY</v>
      </c>
      <c r="N2795">
        <v>1.095</v>
      </c>
      <c r="O2795">
        <v>3200</v>
      </c>
      <c r="P2795">
        <v>3504</v>
      </c>
      <c r="Q2795" t="str">
        <v>C66BJS-SMT SERVICE</v>
      </c>
      <c r="R2795" t="str">
        <v>Enics Electronics (Beijing) Co. Ltd</v>
      </c>
      <c r="S2795" t="str">
        <v>Same</v>
      </c>
      <c r="T2795">
        <v>905104</v>
      </c>
      <c r="U2795">
        <v>1440</v>
      </c>
      <c r="V2795" t="str">
        <v>309ASY INV-PTS SALES</v>
      </c>
      <c r="W2795">
        <v>0</v>
      </c>
      <c r="X2795" t="str">
        <v>ENICS20190812</v>
      </c>
      <c r="Y2795">
        <v>724289</v>
      </c>
      <c r="Z2795" t="str">
        <v>艾尼克斯电子（北京）有限公司</v>
      </c>
      <c r="AA2795">
        <v>0</v>
      </c>
      <c r="AB2795">
        <v>2019</v>
      </c>
      <c r="AC2795">
        <v>10</v>
      </c>
      <c r="AD2795" t="str">
        <v>Q3</v>
      </c>
      <c r="AE2795" t="str">
        <v>FY19/20</v>
      </c>
      <c r="AF2795" t="str">
        <v>NORTH</v>
      </c>
    </row>
    <row r="2796" spans="1:32">
      <c r="A2796" t="str">
        <v>ESHL</v>
      </c>
      <c r="B2796" t="str">
        <v>BJS</v>
      </c>
      <c r="C2796" t="str">
        <v>SPARES/OTHER</v>
      </c>
      <c r="D2796" s="4">
        <v>43752</v>
      </c>
      <c r="E2796" t="str">
        <v>OTHERS</v>
      </c>
      <c r="F2796">
        <v>14103608</v>
      </c>
      <c r="G2796">
        <v>43752</v>
      </c>
      <c r="H2796" t="str">
        <v>EMBE|AC-RK-005</v>
      </c>
      <c r="I2796" t="str">
        <v>Wave Shuttle 0.5mm Solder Pot Probe Kit (Formed with brackets)</v>
      </c>
      <c r="J2796">
        <v>1</v>
      </c>
      <c r="K2796">
        <v>1</v>
      </c>
      <c r="L2796">
        <v>1200</v>
      </c>
      <c r="M2796" t="str">
        <v>CNY</v>
      </c>
      <c r="N2796">
        <v>1.095</v>
      </c>
      <c r="O2796">
        <v>1200</v>
      </c>
      <c r="P2796">
        <v>1314</v>
      </c>
      <c r="Q2796" t="str">
        <v>C66BJS-SMT SERVICE</v>
      </c>
      <c r="R2796" t="str">
        <v>Enics Electronics (Beijing) Co. Ltd</v>
      </c>
      <c r="S2796" t="str">
        <v>Same</v>
      </c>
      <c r="T2796">
        <v>905104</v>
      </c>
      <c r="U2796">
        <v>860</v>
      </c>
      <c r="V2796" t="str">
        <v>309ASY INV-PTS SALES</v>
      </c>
      <c r="W2796">
        <v>0</v>
      </c>
      <c r="X2796" t="str">
        <v>ENICS20190812</v>
      </c>
      <c r="Y2796">
        <v>724289</v>
      </c>
      <c r="Z2796" t="str">
        <v>艾尼克斯电子（北京）有限公司</v>
      </c>
      <c r="AA2796">
        <v>0</v>
      </c>
      <c r="AB2796">
        <v>2019</v>
      </c>
      <c r="AC2796">
        <v>10</v>
      </c>
      <c r="AD2796" t="str">
        <v>Q3</v>
      </c>
      <c r="AE2796" t="str">
        <v>FY19/20</v>
      </c>
      <c r="AF2796" t="str">
        <v>NORTH</v>
      </c>
    </row>
    <row r="2797" spans="1:32">
      <c r="A2797" t="str">
        <v>ESHL</v>
      </c>
      <c r="B2797" t="str">
        <v>BJS</v>
      </c>
      <c r="C2797" t="str">
        <v>SERVICE_CHARGE</v>
      </c>
      <c r="D2797" s="4">
        <v>43756</v>
      </c>
      <c r="E2797" t="str">
        <v>HELLER</v>
      </c>
      <c r="F2797">
        <v>12101055</v>
      </c>
      <c r="G2797">
        <v>43756</v>
      </c>
      <c r="H2797" t="str">
        <v>HELI|REPAIR CHARGE</v>
      </c>
      <c r="I2797" t="str">
        <v>REPAIR CHARGE</v>
      </c>
      <c r="J2797">
        <v>1</v>
      </c>
      <c r="K2797">
        <v>1</v>
      </c>
      <c r="L2797">
        <v>1800</v>
      </c>
      <c r="M2797" t="str">
        <v>CNY</v>
      </c>
      <c r="N2797">
        <v>1.095</v>
      </c>
      <c r="O2797">
        <v>1800</v>
      </c>
      <c r="P2797">
        <v>1971</v>
      </c>
      <c r="Q2797" t="str">
        <v>C66BJS-SMT SERVICE</v>
      </c>
      <c r="R2797" t="str">
        <v>Beijing Jinlongyiyang Technology &amp; Development Co.</v>
      </c>
      <c r="S2797" t="str">
        <v>Same</v>
      </c>
      <c r="T2797">
        <v>905121</v>
      </c>
      <c r="U2797">
        <v>0</v>
      </c>
      <c r="V2797" t="str">
        <v>309ASY INV-NON-CON</v>
      </c>
      <c r="W2797">
        <v>0</v>
      </c>
      <c r="X2797" t="str">
        <v>北京金龙翌阳20190927</v>
      </c>
      <c r="Y2797">
        <v>0</v>
      </c>
      <c r="Z2797" t="str">
        <v>北京金龙翌阳科技发展有限公司</v>
      </c>
      <c r="AA2797">
        <v>0</v>
      </c>
      <c r="AB2797">
        <v>2019</v>
      </c>
      <c r="AC2797">
        <v>10</v>
      </c>
      <c r="AD2797" t="str">
        <v>Q3</v>
      </c>
      <c r="AE2797" t="str">
        <v>FY19/20</v>
      </c>
      <c r="AF2797" t="str">
        <v>NORTH</v>
      </c>
    </row>
    <row r="2798" spans="1:32">
      <c r="A2798" t="str">
        <v>ESHL</v>
      </c>
      <c r="B2798" t="str">
        <v>BJS</v>
      </c>
      <c r="C2798" t="str">
        <v>SPARES/OTHER</v>
      </c>
      <c r="D2798" s="4">
        <v>43756</v>
      </c>
      <c r="E2798" t="str">
        <v>HELLER</v>
      </c>
      <c r="F2798">
        <v>14103609</v>
      </c>
      <c r="G2798">
        <v>43756</v>
      </c>
      <c r="H2798" t="str">
        <v>HELI|3485</v>
      </c>
      <c r="I2798" t="str">
        <v>BELT-MESH, 1/2" PITCH, 18" WIDE</v>
      </c>
      <c r="J2798">
        <v>1</v>
      </c>
      <c r="K2798">
        <v>1</v>
      </c>
      <c r="L2798">
        <v>516</v>
      </c>
      <c r="M2798" t="str">
        <v>CNY</v>
      </c>
      <c r="N2798">
        <v>1.095</v>
      </c>
      <c r="O2798">
        <v>516</v>
      </c>
      <c r="P2798">
        <v>565.02</v>
      </c>
      <c r="Q2798" t="str">
        <v>C66BJS-SMT SERVICE</v>
      </c>
      <c r="R2798" t="str">
        <v>Beijing Jinlongyiyang Technology &amp; Development Co.</v>
      </c>
      <c r="S2798" t="str">
        <v>Same</v>
      </c>
      <c r="T2798">
        <v>905122</v>
      </c>
      <c r="U2798">
        <v>302.94</v>
      </c>
      <c r="V2798" t="str">
        <v>309ASY INV-PTS SALES</v>
      </c>
      <c r="W2798">
        <v>0</v>
      </c>
      <c r="X2798" t="str">
        <v>北京金龙翌阳20190927</v>
      </c>
      <c r="Y2798">
        <v>724900</v>
      </c>
      <c r="Z2798" t="str">
        <v>北京金龙翌阳科技发展有限公司</v>
      </c>
      <c r="AA2798">
        <v>0</v>
      </c>
      <c r="AB2798">
        <v>2019</v>
      </c>
      <c r="AC2798">
        <v>10</v>
      </c>
      <c r="AD2798" t="str">
        <v>Q3</v>
      </c>
      <c r="AE2798" t="str">
        <v>FY19/20</v>
      </c>
      <c r="AF2798" t="str">
        <v>NORTH</v>
      </c>
    </row>
    <row r="2799" spans="1:32">
      <c r="A2799" t="str">
        <v>ESHL</v>
      </c>
      <c r="B2799" t="str">
        <v>BJS</v>
      </c>
      <c r="C2799" t="str">
        <v>SPARES/OTHER</v>
      </c>
      <c r="D2799" s="4">
        <v>43756</v>
      </c>
      <c r="E2799" t="str">
        <v>HELLER</v>
      </c>
      <c r="F2799">
        <v>14103609</v>
      </c>
      <c r="G2799">
        <v>43756</v>
      </c>
      <c r="H2799" t="str">
        <v>HELI|3568</v>
      </c>
      <c r="I2799" t="str">
        <v>BELT- LACING CLIPS, 18"</v>
      </c>
      <c r="J2799">
        <v>20</v>
      </c>
      <c r="K2799">
        <v>20</v>
      </c>
      <c r="L2799">
        <v>720</v>
      </c>
      <c r="M2799" t="str">
        <v>CNY</v>
      </c>
      <c r="N2799">
        <v>1.095</v>
      </c>
      <c r="O2799">
        <v>720</v>
      </c>
      <c r="P2799">
        <v>788.4</v>
      </c>
      <c r="Q2799" t="str">
        <v>C66BJS-SMT SERVICE</v>
      </c>
      <c r="R2799" t="str">
        <v>Beijing Jinlongyiyang Technology &amp; Development Co.</v>
      </c>
      <c r="S2799" t="str">
        <v>Same</v>
      </c>
      <c r="T2799">
        <v>905122</v>
      </c>
      <c r="U2799">
        <v>415.75</v>
      </c>
      <c r="V2799" t="str">
        <v>309ASY INV-PTS SALES</v>
      </c>
      <c r="W2799">
        <v>0</v>
      </c>
      <c r="X2799" t="str">
        <v>北京金龙翌阳20190927</v>
      </c>
      <c r="Y2799">
        <v>724900</v>
      </c>
      <c r="Z2799" t="str">
        <v>北京金龙翌阳科技发展有限公司</v>
      </c>
      <c r="AA2799">
        <v>0</v>
      </c>
      <c r="AB2799">
        <v>2019</v>
      </c>
      <c r="AC2799">
        <v>10</v>
      </c>
      <c r="AD2799" t="str">
        <v>Q3</v>
      </c>
      <c r="AE2799" t="str">
        <v>FY19/20</v>
      </c>
      <c r="AF2799" t="str">
        <v>NORTH</v>
      </c>
    </row>
    <row r="2800" spans="1:32">
      <c r="A2800" t="str">
        <v>ESHL</v>
      </c>
      <c r="B2800" t="str">
        <v>BJS</v>
      </c>
      <c r="C2800" t="str">
        <v>SPARES/OTHER</v>
      </c>
      <c r="D2800" s="4">
        <v>43756</v>
      </c>
      <c r="E2800" t="str">
        <v>HELLER</v>
      </c>
      <c r="F2800">
        <v>14103610</v>
      </c>
      <c r="G2800">
        <v>43756</v>
      </c>
      <c r="H2800" t="str">
        <v>HELI|6898</v>
      </c>
      <c r="I2800" t="str">
        <v>KRYTOX XHT-BDZ 0.5Kg(1.1Lb)</v>
      </c>
      <c r="J2800">
        <v>1</v>
      </c>
      <c r="K2800">
        <v>1</v>
      </c>
      <c r="L2800">
        <v>20763</v>
      </c>
      <c r="M2800" t="str">
        <v>CNY</v>
      </c>
      <c r="N2800">
        <v>1.095</v>
      </c>
      <c r="O2800">
        <v>20763</v>
      </c>
      <c r="P2800">
        <v>22735.485000000001</v>
      </c>
      <c r="Q2800" t="str">
        <v>C66BJS-SMT SERVICE</v>
      </c>
      <c r="R2800" t="str">
        <v>Beijing Jinlongyiyang Technology &amp; Development Co.</v>
      </c>
      <c r="S2800" t="str">
        <v>Same</v>
      </c>
      <c r="T2800">
        <v>905124</v>
      </c>
      <c r="U2800">
        <v>13230.6</v>
      </c>
      <c r="V2800" t="str">
        <v>309ASY INV-PTS SALES</v>
      </c>
      <c r="W2800">
        <v>0</v>
      </c>
      <c r="X2800" t="str">
        <v>北京金龙翌阳20190927</v>
      </c>
      <c r="Y2800">
        <v>724903</v>
      </c>
      <c r="Z2800" t="str">
        <v>北京金龙翌阳科技发展有限公司</v>
      </c>
      <c r="AA2800">
        <v>0</v>
      </c>
      <c r="AB2800">
        <v>2019</v>
      </c>
      <c r="AC2800">
        <v>10</v>
      </c>
      <c r="AD2800" t="str">
        <v>Q3</v>
      </c>
      <c r="AE2800" t="str">
        <v>FY19/20</v>
      </c>
      <c r="AF2800" t="str">
        <v>NORTH</v>
      </c>
    </row>
    <row r="2801" spans="1:32">
      <c r="A2801" t="str">
        <v>ESHL</v>
      </c>
      <c r="B2801" t="str">
        <v>BJS</v>
      </c>
      <c r="C2801" t="str">
        <v>SPARES/OTHER</v>
      </c>
      <c r="D2801" s="4">
        <v>43756</v>
      </c>
      <c r="E2801" t="str">
        <v>HELLER</v>
      </c>
      <c r="F2801">
        <v>14103611</v>
      </c>
      <c r="G2801">
        <v>43756</v>
      </c>
      <c r="H2801" t="str">
        <v>HELI|594767</v>
      </c>
      <c r="I2801" t="str">
        <v>.11HP,NIDEC 5"IMP,MK3.6AIR,SVC</v>
      </c>
      <c r="J2801">
        <v>2</v>
      </c>
      <c r="K2801">
        <v>2</v>
      </c>
      <c r="L2801">
        <v>9734.51</v>
      </c>
      <c r="M2801" t="str">
        <v>CNY</v>
      </c>
      <c r="N2801">
        <v>1.095</v>
      </c>
      <c r="O2801">
        <v>9734.51</v>
      </c>
      <c r="P2801">
        <v>10659.28845</v>
      </c>
      <c r="Q2801" t="str">
        <v>C66BJS-SMT SERVICE</v>
      </c>
      <c r="R2801" t="str">
        <v>Beijing Creative Distribution Automation Co., Ltd</v>
      </c>
      <c r="S2801" t="str">
        <v>Same</v>
      </c>
      <c r="T2801">
        <v>905118</v>
      </c>
      <c r="U2801">
        <v>3870</v>
      </c>
      <c r="V2801" t="str">
        <v>309ASY INV-PTS SALES</v>
      </c>
      <c r="W2801">
        <v>0</v>
      </c>
      <c r="X2801" t="str">
        <v>北京科锐20191010</v>
      </c>
      <c r="Y2801">
        <v>724677</v>
      </c>
      <c r="Z2801" t="str">
        <v>北京科锐配电自动化股份有限公司</v>
      </c>
      <c r="AA2801">
        <v>0</v>
      </c>
      <c r="AB2801">
        <v>2019</v>
      </c>
      <c r="AC2801">
        <v>10</v>
      </c>
      <c r="AD2801" t="str">
        <v>Q3</v>
      </c>
      <c r="AE2801" t="str">
        <v>FY19/20</v>
      </c>
      <c r="AF2801" t="str">
        <v>NORTH</v>
      </c>
    </row>
    <row r="2802" spans="1:32">
      <c r="A2802" t="str">
        <v>ESHL</v>
      </c>
      <c r="B2802" t="str">
        <v>SZX</v>
      </c>
      <c r="C2802" t="str">
        <v>SERVICE_CHARGE</v>
      </c>
      <c r="D2802" s="4">
        <v>43757</v>
      </c>
      <c r="E2802" t="str">
        <v>YAMAHA</v>
      </c>
      <c r="F2802">
        <v>12101056</v>
      </c>
      <c r="G2802">
        <v>43757</v>
      </c>
      <c r="H2802" t="str">
        <v>YMCT|REPAIR CHARGE</v>
      </c>
      <c r="I2802" t="str">
        <v>REPAIR CHARGE</v>
      </c>
      <c r="J2802">
        <v>1</v>
      </c>
      <c r="K2802">
        <v>1</v>
      </c>
      <c r="L2802">
        <v>1168.1400000000001</v>
      </c>
      <c r="M2802" t="str">
        <v>CNY</v>
      </c>
      <c r="N2802">
        <v>1.095</v>
      </c>
      <c r="O2802">
        <v>1168.1400000000001</v>
      </c>
      <c r="P2802">
        <v>1279.1133</v>
      </c>
      <c r="Q2802" t="str">
        <v>C66SZX-SMT SERVICE</v>
      </c>
      <c r="R2802" t="str">
        <v>Lightking Optoelectronics TECH Group</v>
      </c>
      <c r="S2802" t="str">
        <v>Same</v>
      </c>
      <c r="T2802">
        <v>905125</v>
      </c>
      <c r="U2802">
        <v>0</v>
      </c>
      <c r="V2802" t="str">
        <v>309ASY INV-NON-CON</v>
      </c>
      <c r="W2802">
        <v>0</v>
      </c>
      <c r="X2802" t="str">
        <v>CG19100516</v>
      </c>
      <c r="Y2802">
        <v>0</v>
      </c>
      <c r="Z2802" t="str">
        <v>深圳市丽晶光电科技股份有限公司</v>
      </c>
      <c r="AA2802">
        <v>0</v>
      </c>
      <c r="AB2802">
        <v>2019</v>
      </c>
      <c r="AC2802">
        <v>10</v>
      </c>
      <c r="AD2802" t="str">
        <v>Q3</v>
      </c>
      <c r="AE2802" t="str">
        <v>FY19/20</v>
      </c>
      <c r="AF2802" t="str">
        <v>SOUTH</v>
      </c>
    </row>
    <row r="2803" spans="1:32">
      <c r="A2803" t="str">
        <v>ESHL</v>
      </c>
      <c r="B2803" t="str">
        <v>SZX</v>
      </c>
      <c r="C2803" t="str">
        <v>SPARES/OTHER</v>
      </c>
      <c r="D2803" s="4">
        <v>43759</v>
      </c>
      <c r="E2803" t="str">
        <v>OTHERS</v>
      </c>
      <c r="F2803">
        <v>14103612</v>
      </c>
      <c r="G2803">
        <v>43759</v>
      </c>
      <c r="H2803" t="str">
        <v>ZMTR|303LT</v>
      </c>
      <c r="I2803" t="str">
        <v>SPECIAL NOZZLE</v>
      </c>
      <c r="J2803">
        <v>1</v>
      </c>
      <c r="K2803">
        <v>1</v>
      </c>
      <c r="L2803">
        <v>548.66999999999996</v>
      </c>
      <c r="M2803" t="str">
        <v>CNY</v>
      </c>
      <c r="N2803">
        <v>1.095</v>
      </c>
      <c r="O2803">
        <v>548.66999999999996</v>
      </c>
      <c r="P2803">
        <v>600.79364999999996</v>
      </c>
      <c r="Q2803" t="str">
        <v>C66SZX-SMT SERVICE</v>
      </c>
      <c r="R2803" t="str">
        <v>SHENZHEN LONG TENG GONG CHUANG ELECTRONIC TECHNOLO</v>
      </c>
      <c r="S2803" t="str">
        <v>Same</v>
      </c>
      <c r="T2803">
        <v>905126</v>
      </c>
      <c r="U2803">
        <v>398.23</v>
      </c>
      <c r="V2803" t="str">
        <v>309ASY INV-PTS SALES</v>
      </c>
      <c r="W2803">
        <v>0</v>
      </c>
      <c r="X2803" t="str">
        <v>C66SZ190347</v>
      </c>
      <c r="Y2803">
        <v>724935</v>
      </c>
      <c r="Z2803" t="str">
        <v>深圳市龙腾共创电子科技有限公司</v>
      </c>
      <c r="AA2803">
        <v>0</v>
      </c>
      <c r="AB2803">
        <v>2019</v>
      </c>
      <c r="AC2803">
        <v>10</v>
      </c>
      <c r="AD2803" t="str">
        <v>Q3</v>
      </c>
      <c r="AE2803" t="str">
        <v>FY19/20</v>
      </c>
      <c r="AF2803" t="str">
        <v>SOUTH</v>
      </c>
    </row>
    <row r="2804" spans="1:32">
      <c r="A2804" t="str">
        <v>ESHL</v>
      </c>
      <c r="B2804" t="str">
        <v>SHA</v>
      </c>
      <c r="C2804" t="str">
        <v>SERVICE_CHARGE</v>
      </c>
      <c r="D2804" s="4">
        <v>43760</v>
      </c>
      <c r="E2804" t="str">
        <v>YAMAHA</v>
      </c>
      <c r="F2804">
        <v>12101057</v>
      </c>
      <c r="G2804">
        <v>43760</v>
      </c>
      <c r="H2804" t="str">
        <v>YMCT|REPAIR CHARGE</v>
      </c>
      <c r="I2804" t="str">
        <v>REPAIR CHARGE</v>
      </c>
      <c r="J2804">
        <v>1</v>
      </c>
      <c r="K2804">
        <v>1</v>
      </c>
      <c r="L2804">
        <v>3539.82</v>
      </c>
      <c r="M2804" t="str">
        <v>CNY</v>
      </c>
      <c r="N2804">
        <v>1.095</v>
      </c>
      <c r="O2804">
        <v>3539.82</v>
      </c>
      <c r="P2804">
        <v>3876.1028999999999</v>
      </c>
      <c r="Q2804" t="str">
        <v>C66SHA-SERVICE GROUP</v>
      </c>
      <c r="R2804" t="str">
        <v xml:space="preserve">Changzhou Tongbao Photo-electricity Manufacturing </v>
      </c>
      <c r="S2804" t="str">
        <v>Same</v>
      </c>
      <c r="T2804">
        <v>905129</v>
      </c>
      <c r="U2804">
        <v>0</v>
      </c>
      <c r="V2804" t="str">
        <v>309ASY INV-NON-CON-V</v>
      </c>
      <c r="W2804">
        <v>0</v>
      </c>
      <c r="X2804">
        <v>0</v>
      </c>
      <c r="Y2804">
        <v>0</v>
      </c>
      <c r="Z2804" t="str">
        <v>常州通宝光电股份有限公司</v>
      </c>
      <c r="AA2804">
        <v>0</v>
      </c>
      <c r="AB2804">
        <v>2019</v>
      </c>
      <c r="AC2804">
        <v>10</v>
      </c>
      <c r="AD2804" t="str">
        <v>Q3</v>
      </c>
      <c r="AE2804" t="str">
        <v>FY19/20</v>
      </c>
      <c r="AF2804" t="str">
        <v>EAST</v>
      </c>
    </row>
    <row r="2805" spans="1:32">
      <c r="A2805" t="str">
        <v>ESHL</v>
      </c>
      <c r="B2805" t="str">
        <v>SHA</v>
      </c>
      <c r="C2805" t="str">
        <v>CONTRACT_FEE</v>
      </c>
      <c r="D2805" s="4">
        <v>43760</v>
      </c>
      <c r="E2805" t="str">
        <v>YAMAHA</v>
      </c>
      <c r="F2805">
        <v>13100136</v>
      </c>
      <c r="G2805">
        <v>43760</v>
      </c>
      <c r="H2805" t="str">
        <v>YMCT|REPAIR CHARGE</v>
      </c>
      <c r="I2805" t="str">
        <v>REPAIR CHARGE</v>
      </c>
      <c r="J2805">
        <v>1</v>
      </c>
      <c r="K2805">
        <v>1</v>
      </c>
      <c r="L2805">
        <v>11504.42</v>
      </c>
      <c r="M2805" t="str">
        <v>CNY</v>
      </c>
      <c r="N2805">
        <v>1.095</v>
      </c>
      <c r="O2805">
        <v>11504.42</v>
      </c>
      <c r="P2805">
        <v>12597.339899999999</v>
      </c>
      <c r="Q2805" t="str">
        <v>C66SHA-SERVICE GROUP</v>
      </c>
      <c r="R2805" t="str">
        <v>Nanjing Feiteng Electronic Technology Co., Ltd.</v>
      </c>
      <c r="S2805" t="str">
        <v>Same</v>
      </c>
      <c r="T2805">
        <v>905130</v>
      </c>
      <c r="U2805">
        <v>0</v>
      </c>
      <c r="V2805" t="str">
        <v>309ASY INV-CONTRACT</v>
      </c>
      <c r="W2805">
        <v>0</v>
      </c>
      <c r="X2805">
        <v>0</v>
      </c>
      <c r="Y2805">
        <v>0</v>
      </c>
      <c r="Z2805" t="str">
        <v>南京飞腾电子科技有限公司</v>
      </c>
      <c r="AA2805">
        <v>0</v>
      </c>
      <c r="AB2805">
        <v>2019</v>
      </c>
      <c r="AC2805">
        <v>10</v>
      </c>
      <c r="AD2805" t="str">
        <v>Q3</v>
      </c>
      <c r="AE2805" t="str">
        <v>FY19/20</v>
      </c>
      <c r="AF2805" t="str">
        <v>EAST</v>
      </c>
    </row>
    <row r="2806" spans="1:32">
      <c r="A2806" t="str">
        <v>ESHL</v>
      </c>
      <c r="B2806" t="str">
        <v>SHA</v>
      </c>
      <c r="C2806" t="str">
        <v>SERVICE_CHARGE</v>
      </c>
      <c r="D2806" s="4">
        <v>43761</v>
      </c>
      <c r="E2806" t="str">
        <v>YAMAHA</v>
      </c>
      <c r="F2806">
        <v>12101058</v>
      </c>
      <c r="G2806">
        <v>43761</v>
      </c>
      <c r="H2806" t="str">
        <v>YMCT|REPAIR CHARGE</v>
      </c>
      <c r="I2806" t="str">
        <v>REPAIR CHARGE</v>
      </c>
      <c r="J2806">
        <v>1</v>
      </c>
      <c r="K2806">
        <v>1</v>
      </c>
      <c r="L2806">
        <v>2596.46</v>
      </c>
      <c r="M2806" t="str">
        <v>CNY</v>
      </c>
      <c r="N2806">
        <v>1.095</v>
      </c>
      <c r="O2806">
        <v>2596.46</v>
      </c>
      <c r="P2806">
        <v>2843.1237000000001</v>
      </c>
      <c r="Q2806" t="str">
        <v>C66SHA-SERVICE GROUP</v>
      </c>
      <c r="R2806" t="str">
        <v>WUXI ZHUOSIKAI  Electronic Co.,Ltd</v>
      </c>
      <c r="S2806" t="str">
        <v>Same</v>
      </c>
      <c r="T2806">
        <v>905132</v>
      </c>
      <c r="U2806">
        <v>0</v>
      </c>
      <c r="V2806" t="str">
        <v>309ASY INV-NON-CON-V</v>
      </c>
      <c r="W2806">
        <v>0</v>
      </c>
      <c r="X2806">
        <v>0</v>
      </c>
      <c r="Y2806">
        <v>0</v>
      </c>
      <c r="Z2806" t="str">
        <v>无锡卓思凯科技有限公司</v>
      </c>
      <c r="AA2806">
        <v>0</v>
      </c>
      <c r="AB2806">
        <v>2019</v>
      </c>
      <c r="AC2806">
        <v>10</v>
      </c>
      <c r="AD2806" t="str">
        <v>Q3</v>
      </c>
      <c r="AE2806" t="str">
        <v>FY19/20</v>
      </c>
      <c r="AF2806" t="str">
        <v>EAST</v>
      </c>
    </row>
    <row r="2807" spans="1:32">
      <c r="A2807" t="str">
        <v>ESHL</v>
      </c>
      <c r="B2807" t="str">
        <v>SHA</v>
      </c>
      <c r="C2807" t="str">
        <v>FEEDER</v>
      </c>
      <c r="D2807" s="4">
        <v>43761</v>
      </c>
      <c r="E2807" t="str">
        <v>YAMAHA</v>
      </c>
      <c r="F2807">
        <v>14103613</v>
      </c>
      <c r="G2807">
        <v>43761</v>
      </c>
      <c r="H2807" t="str">
        <v>YMCT|KHJ-MC200-00</v>
      </c>
      <c r="I2807" t="str">
        <v>SS TAPE FEEDER 12/16mm</v>
      </c>
      <c r="J2807">
        <v>2</v>
      </c>
      <c r="K2807">
        <v>2</v>
      </c>
      <c r="L2807">
        <v>9557.52</v>
      </c>
      <c r="M2807" t="str">
        <v>CNY</v>
      </c>
      <c r="N2807">
        <v>1.095</v>
      </c>
      <c r="O2807">
        <v>9557.52</v>
      </c>
      <c r="P2807">
        <v>10465.484399999999</v>
      </c>
      <c r="Q2807" t="str">
        <v>C66SHA-SERVICE GROUP</v>
      </c>
      <c r="R2807" t="str">
        <v>WUXI NANJIE MICRO-ELECTRONICS CO.,LTD</v>
      </c>
      <c r="S2807" t="str">
        <v>Same</v>
      </c>
      <c r="T2807">
        <v>905131</v>
      </c>
      <c r="U2807">
        <v>6369.93</v>
      </c>
      <c r="V2807" t="str">
        <v>309ASY INV-PTS SALES</v>
      </c>
      <c r="W2807">
        <v>0</v>
      </c>
      <c r="X2807" t="str">
        <v>HZ-201909-014</v>
      </c>
      <c r="Y2807">
        <v>725376</v>
      </c>
      <c r="Z2807" t="str">
        <v>无锡南杰微电子有限公司</v>
      </c>
      <c r="AA2807">
        <v>0</v>
      </c>
      <c r="AB2807">
        <v>2019</v>
      </c>
      <c r="AC2807">
        <v>10</v>
      </c>
      <c r="AD2807" t="str">
        <v>Q3</v>
      </c>
      <c r="AE2807" t="str">
        <v>FY19/20</v>
      </c>
      <c r="AF2807" t="str">
        <v>EAST</v>
      </c>
    </row>
    <row r="2808" spans="1:32">
      <c r="A2808" t="str">
        <v>ESHL</v>
      </c>
      <c r="B2808" t="str">
        <v>SHA</v>
      </c>
      <c r="C2808" t="str">
        <v>FEEDER</v>
      </c>
      <c r="D2808" s="4">
        <v>43761</v>
      </c>
      <c r="E2808" t="str">
        <v>YAMAHA</v>
      </c>
      <c r="F2808">
        <v>14103613</v>
      </c>
      <c r="G2808">
        <v>43761</v>
      </c>
      <c r="H2808" t="str">
        <v>YMCT|KHJ-MC400-00</v>
      </c>
      <c r="I2808" t="str">
        <v>SS TAPE FEEDER 24mm</v>
      </c>
      <c r="J2808">
        <v>1</v>
      </c>
      <c r="K2808">
        <v>1</v>
      </c>
      <c r="L2808">
        <v>5221.24</v>
      </c>
      <c r="M2808" t="str">
        <v>CNY</v>
      </c>
      <c r="N2808">
        <v>1.095</v>
      </c>
      <c r="O2808">
        <v>5221.24</v>
      </c>
      <c r="P2808">
        <v>5717.2577999999994</v>
      </c>
      <c r="Q2808" t="str">
        <v>C66SHA-SERVICE GROUP</v>
      </c>
      <c r="R2808" t="str">
        <v>WUXI NANJIE MICRO-ELECTRONICS CO.,LTD</v>
      </c>
      <c r="S2808" t="str">
        <v>Same</v>
      </c>
      <c r="T2808">
        <v>905131</v>
      </c>
      <c r="U2808">
        <v>3427.26</v>
      </c>
      <c r="V2808" t="str">
        <v>309ASY INV-PTS SALES</v>
      </c>
      <c r="W2808">
        <v>0</v>
      </c>
      <c r="X2808" t="str">
        <v>HZ-201909-014</v>
      </c>
      <c r="Y2808">
        <v>725376</v>
      </c>
      <c r="Z2808" t="str">
        <v>无锡南杰微电子有限公司</v>
      </c>
      <c r="AA2808">
        <v>0</v>
      </c>
      <c r="AB2808">
        <v>2019</v>
      </c>
      <c r="AC2808">
        <v>10</v>
      </c>
      <c r="AD2808" t="str">
        <v>Q3</v>
      </c>
      <c r="AE2808" t="str">
        <v>FY19/20</v>
      </c>
      <c r="AF2808" t="str">
        <v>EAST</v>
      </c>
    </row>
    <row r="2809" spans="1:32">
      <c r="A2809" t="str">
        <v>ESHL</v>
      </c>
      <c r="B2809" t="str">
        <v>SZX</v>
      </c>
      <c r="C2809" t="str">
        <v>FEEDER</v>
      </c>
      <c r="D2809" s="4">
        <v>43762</v>
      </c>
      <c r="E2809" t="str">
        <v>YAMAHA</v>
      </c>
      <c r="F2809">
        <v>14103614</v>
      </c>
      <c r="G2809">
        <v>43762</v>
      </c>
      <c r="H2809" t="str">
        <v>YMCT|KHJ-MC200-00</v>
      </c>
      <c r="I2809" t="str">
        <v>SS TAPE FEEDER 12/16mm</v>
      </c>
      <c r="J2809">
        <v>1</v>
      </c>
      <c r="K2809">
        <v>1</v>
      </c>
      <c r="L2809">
        <v>3982.3</v>
      </c>
      <c r="M2809" t="str">
        <v>CNY</v>
      </c>
      <c r="N2809">
        <v>1.095</v>
      </c>
      <c r="O2809">
        <v>3982.3</v>
      </c>
      <c r="P2809">
        <v>4360.6185000000005</v>
      </c>
      <c r="Q2809" t="str">
        <v>C66SZX-SMT SERVICE</v>
      </c>
      <c r="R2809" t="str">
        <v>VAS  LIGHTING  CO., LTD.</v>
      </c>
      <c r="S2809" t="str">
        <v>Same</v>
      </c>
      <c r="T2809">
        <v>905134</v>
      </c>
      <c r="U2809">
        <v>3629.52</v>
      </c>
      <c r="V2809" t="str">
        <v>309ASY INV-PTS SALES</v>
      </c>
      <c r="W2809">
        <v>0</v>
      </c>
      <c r="X2809">
        <v>20190816</v>
      </c>
      <c r="Y2809">
        <v>725683</v>
      </c>
      <c r="Z2809" t="str">
        <v>广州市胜亚灯具制造有限公司</v>
      </c>
      <c r="AA2809">
        <v>0</v>
      </c>
      <c r="AB2809">
        <v>2019</v>
      </c>
      <c r="AC2809">
        <v>10</v>
      </c>
      <c r="AD2809" t="str">
        <v>Q3</v>
      </c>
      <c r="AE2809" t="str">
        <v>FY19/20</v>
      </c>
      <c r="AF2809" t="str">
        <v>SOUTH</v>
      </c>
    </row>
    <row r="2810" spans="1:32">
      <c r="A2810" t="str">
        <v>ESHL</v>
      </c>
      <c r="B2810" t="str">
        <v>SHA</v>
      </c>
      <c r="C2810" t="str">
        <v>SERVICE_CHARGE</v>
      </c>
      <c r="D2810" s="4">
        <v>43763</v>
      </c>
      <c r="E2810" t="str">
        <v>YAMAHA</v>
      </c>
      <c r="F2810">
        <v>12101059</v>
      </c>
      <c r="G2810">
        <v>43763</v>
      </c>
      <c r="H2810" t="str">
        <v>YMCT|REPAIR CHARGE</v>
      </c>
      <c r="I2810" t="str">
        <v>REPAIR CHARGE</v>
      </c>
      <c r="J2810">
        <v>1</v>
      </c>
      <c r="K2810">
        <v>1</v>
      </c>
      <c r="L2810">
        <v>2429.1999999999998</v>
      </c>
      <c r="M2810" t="str">
        <v>CNY</v>
      </c>
      <c r="N2810">
        <v>1.095</v>
      </c>
      <c r="O2810">
        <v>2429.1999999999998</v>
      </c>
      <c r="P2810">
        <v>2659.9739999999997</v>
      </c>
      <c r="Q2810" t="str">
        <v>C66SHA-SERVICE GROUP</v>
      </c>
      <c r="R2810" t="str">
        <v>Trsensor Co.,Ltd</v>
      </c>
      <c r="S2810" t="str">
        <v>Same</v>
      </c>
      <c r="T2810">
        <v>905135</v>
      </c>
      <c r="U2810">
        <v>0</v>
      </c>
      <c r="V2810" t="str">
        <v>309ASY INV-NON-CON-V</v>
      </c>
      <c r="W2810">
        <v>0</v>
      </c>
      <c r="X2810">
        <v>0</v>
      </c>
      <c r="Y2810">
        <v>0</v>
      </c>
      <c r="Z2810" t="str">
        <v>无锡莱顿电子有限公司</v>
      </c>
      <c r="AA2810">
        <v>0</v>
      </c>
      <c r="AB2810">
        <v>2019</v>
      </c>
      <c r="AC2810">
        <v>10</v>
      </c>
      <c r="AD2810" t="str">
        <v>Q3</v>
      </c>
      <c r="AE2810" t="str">
        <v>FY19/20</v>
      </c>
      <c r="AF2810" t="str">
        <v>EAST</v>
      </c>
    </row>
    <row r="2811" spans="1:32">
      <c r="A2811" t="str">
        <v>ESHL</v>
      </c>
      <c r="B2811" t="str">
        <v>BJS</v>
      </c>
      <c r="C2811" t="str">
        <v>SERVICE_CHARGE</v>
      </c>
      <c r="D2811" s="4">
        <v>43773</v>
      </c>
      <c r="E2811" t="str">
        <v>YAMAHA</v>
      </c>
      <c r="F2811">
        <v>12101060</v>
      </c>
      <c r="G2811">
        <v>43773</v>
      </c>
      <c r="H2811" t="str">
        <v>YMCT|REPAIR CHARGE</v>
      </c>
      <c r="I2811" t="str">
        <v>REPAIR CHARGE</v>
      </c>
      <c r="J2811">
        <v>1</v>
      </c>
      <c r="K2811">
        <v>1</v>
      </c>
      <c r="L2811">
        <v>15000</v>
      </c>
      <c r="M2811" t="str">
        <v>CNY</v>
      </c>
      <c r="N2811">
        <v>1.1100000000000001</v>
      </c>
      <c r="O2811">
        <v>15000</v>
      </c>
      <c r="P2811">
        <v>16650</v>
      </c>
      <c r="Q2811" t="str">
        <v>C66BJS-SMT SERVICE</v>
      </c>
      <c r="R2811" t="str">
        <v>Shandong Xingang Electronic Technology Co., Ltd.</v>
      </c>
      <c r="S2811" t="str">
        <v>Same</v>
      </c>
      <c r="T2811">
        <v>905062</v>
      </c>
      <c r="U2811">
        <v>0</v>
      </c>
      <c r="V2811" t="str">
        <v>309ASY INV-NON-CON</v>
      </c>
      <c r="W2811">
        <v>0</v>
      </c>
      <c r="X2811" t="str">
        <v>山东新港20190830</v>
      </c>
      <c r="Y2811">
        <v>0</v>
      </c>
      <c r="Z2811" t="str">
        <v>山东新港电子科技有限公司</v>
      </c>
      <c r="AA2811">
        <v>0</v>
      </c>
      <c r="AB2811">
        <v>2019</v>
      </c>
      <c r="AC2811">
        <v>11</v>
      </c>
      <c r="AD2811" t="str">
        <v>Q3</v>
      </c>
      <c r="AE2811" t="str">
        <v>FY19/20</v>
      </c>
      <c r="AF2811" t="str">
        <v>NORTH</v>
      </c>
    </row>
    <row r="2812" spans="1:32">
      <c r="A2812" t="str">
        <v>ESHL</v>
      </c>
      <c r="B2812" t="str">
        <v>BJS</v>
      </c>
      <c r="C2812" t="str">
        <v>SPARES/OTHER</v>
      </c>
      <c r="D2812" s="4">
        <v>43773</v>
      </c>
      <c r="E2812" t="str">
        <v>YAMAHA</v>
      </c>
      <c r="F2812">
        <v>14103615</v>
      </c>
      <c r="G2812">
        <v>43773</v>
      </c>
      <c r="H2812" t="str">
        <v>YMCT|KHN-M7720-A3</v>
      </c>
      <c r="I2812" t="str">
        <v>NOZZLE 302A ASSY</v>
      </c>
      <c r="J2812">
        <v>3</v>
      </c>
      <c r="K2812">
        <v>3</v>
      </c>
      <c r="L2812">
        <v>2070</v>
      </c>
      <c r="M2812" t="str">
        <v>CNY</v>
      </c>
      <c r="N2812">
        <v>1.1100000000000001</v>
      </c>
      <c r="O2812">
        <v>2070</v>
      </c>
      <c r="P2812">
        <v>2297.7000000000003</v>
      </c>
      <c r="Q2812" t="str">
        <v>C66BJS-SMT SERVICE</v>
      </c>
      <c r="R2812" t="str">
        <v>Shandong Xingang Electronic Technology Co., Ltd.</v>
      </c>
      <c r="S2812" t="str">
        <v>Same</v>
      </c>
      <c r="T2812">
        <v>905063</v>
      </c>
      <c r="U2812">
        <v>1335</v>
      </c>
      <c r="V2812" t="str">
        <v>309ASY INV-PTS SALES</v>
      </c>
      <c r="W2812">
        <v>0</v>
      </c>
      <c r="X2812" t="str">
        <v>山东新港20190830</v>
      </c>
      <c r="Y2812">
        <v>726371</v>
      </c>
      <c r="Z2812" t="str">
        <v>山东新港电子科技有限公司</v>
      </c>
      <c r="AA2812">
        <v>0</v>
      </c>
      <c r="AB2812">
        <v>2019</v>
      </c>
      <c r="AC2812">
        <v>11</v>
      </c>
      <c r="AD2812" t="str">
        <v>Q3</v>
      </c>
      <c r="AE2812" t="str">
        <v>FY19/20</v>
      </c>
      <c r="AF2812" t="str">
        <v>NORTH</v>
      </c>
    </row>
    <row r="2813" spans="1:32">
      <c r="A2813" t="str">
        <v>ESHL</v>
      </c>
      <c r="B2813" t="str">
        <v>BJS</v>
      </c>
      <c r="C2813" t="str">
        <v>SPARES/OTHER</v>
      </c>
      <c r="D2813" s="4">
        <v>43773</v>
      </c>
      <c r="E2813" t="str">
        <v>YAMAHA</v>
      </c>
      <c r="F2813">
        <v>14103615</v>
      </c>
      <c r="G2813">
        <v>43773</v>
      </c>
      <c r="H2813" t="str">
        <v>YMCT|KHY-M7740-A0</v>
      </c>
      <c r="I2813" t="str">
        <v>NOZZLE 303A/314A AS.</v>
      </c>
      <c r="J2813">
        <v>3</v>
      </c>
      <c r="K2813">
        <v>3</v>
      </c>
      <c r="L2813">
        <v>2070</v>
      </c>
      <c r="M2813" t="str">
        <v>CNY</v>
      </c>
      <c r="N2813">
        <v>1.1100000000000001</v>
      </c>
      <c r="O2813">
        <v>2070</v>
      </c>
      <c r="P2813">
        <v>2297.7000000000003</v>
      </c>
      <c r="Q2813" t="str">
        <v>C66BJS-SMT SERVICE</v>
      </c>
      <c r="R2813" t="str">
        <v>Shandong Xingang Electronic Technology Co., Ltd.</v>
      </c>
      <c r="S2813" t="str">
        <v>Same</v>
      </c>
      <c r="T2813">
        <v>905063</v>
      </c>
      <c r="U2813">
        <v>1560</v>
      </c>
      <c r="V2813" t="str">
        <v>309ASY INV-PTS SALES</v>
      </c>
      <c r="W2813">
        <v>0</v>
      </c>
      <c r="X2813" t="str">
        <v>山东新港20190830</v>
      </c>
      <c r="Y2813">
        <v>726371</v>
      </c>
      <c r="Z2813" t="str">
        <v>山东新港电子科技有限公司</v>
      </c>
      <c r="AA2813">
        <v>0</v>
      </c>
      <c r="AB2813">
        <v>2019</v>
      </c>
      <c r="AC2813">
        <v>11</v>
      </c>
      <c r="AD2813" t="str">
        <v>Q3</v>
      </c>
      <c r="AE2813" t="str">
        <v>FY19/20</v>
      </c>
      <c r="AF2813" t="str">
        <v>NORTH</v>
      </c>
    </row>
    <row r="2814" spans="1:32">
      <c r="A2814" t="str">
        <v>ESHL</v>
      </c>
      <c r="B2814" t="str">
        <v>BJS</v>
      </c>
      <c r="C2814" t="str">
        <v>SPARES/OTHER</v>
      </c>
      <c r="D2814" s="4">
        <v>43773</v>
      </c>
      <c r="E2814" t="str">
        <v>OTHERS</v>
      </c>
      <c r="F2814">
        <v>14103616</v>
      </c>
      <c r="G2814">
        <v>43773</v>
      </c>
      <c r="H2814" t="str">
        <v>ZZZZ|K48-M3856-00X</v>
      </c>
      <c r="I2814" t="str">
        <v>GREASE PACK(NSL)</v>
      </c>
      <c r="J2814">
        <v>1</v>
      </c>
      <c r="K2814">
        <v>1</v>
      </c>
      <c r="L2814">
        <v>0</v>
      </c>
      <c r="M2814" t="str">
        <v>CNY</v>
      </c>
      <c r="N2814">
        <v>1.1100000000000001</v>
      </c>
      <c r="O2814">
        <v>0</v>
      </c>
      <c r="P2814">
        <v>0</v>
      </c>
      <c r="Q2814" t="str">
        <v>C66BJS-SMT SERVICE</v>
      </c>
      <c r="R2814" t="str">
        <v>Shandong Xingang Electronic Technology Co., Ltd.</v>
      </c>
      <c r="S2814" t="str">
        <v>Same</v>
      </c>
      <c r="T2814">
        <v>905119</v>
      </c>
      <c r="U2814">
        <v>132.74</v>
      </c>
      <c r="V2814" t="str">
        <v>309ASY INV-PTS SALES</v>
      </c>
      <c r="W2814">
        <v>0</v>
      </c>
      <c r="X2814" t="str">
        <v>山东新港20190830</v>
      </c>
      <c r="Y2814">
        <v>726375</v>
      </c>
      <c r="Z2814" t="str">
        <v>山东新港电子科技有限公司</v>
      </c>
      <c r="AA2814">
        <v>0</v>
      </c>
      <c r="AB2814">
        <v>2019</v>
      </c>
      <c r="AC2814">
        <v>11</v>
      </c>
      <c r="AD2814" t="str">
        <v>Q3</v>
      </c>
      <c r="AE2814" t="str">
        <v>FY19/20</v>
      </c>
      <c r="AF2814" t="str">
        <v>NORTH</v>
      </c>
    </row>
    <row r="2815" spans="1:32">
      <c r="A2815" t="str">
        <v>ESHL</v>
      </c>
      <c r="B2815" t="str">
        <v>BJS</v>
      </c>
      <c r="C2815" t="str">
        <v>FEEDER</v>
      </c>
      <c r="D2815" s="4">
        <v>43774</v>
      </c>
      <c r="E2815" t="str">
        <v>YAMAHA</v>
      </c>
      <c r="F2815">
        <v>14103617</v>
      </c>
      <c r="G2815">
        <v>43774</v>
      </c>
      <c r="H2815" t="str">
        <v>YMCT|KHJ-MC400-00</v>
      </c>
      <c r="I2815" t="str">
        <v>SS TAPE FEEDER 24mm</v>
      </c>
      <c r="J2815">
        <v>2</v>
      </c>
      <c r="K2815">
        <v>2</v>
      </c>
      <c r="L2815">
        <v>9782</v>
      </c>
      <c r="M2815" t="str">
        <v>CNY</v>
      </c>
      <c r="N2815">
        <v>1.1100000000000001</v>
      </c>
      <c r="O2815">
        <v>9782</v>
      </c>
      <c r="P2815">
        <v>10858.02</v>
      </c>
      <c r="Q2815" t="str">
        <v>C66BJS-SMT SERVICE</v>
      </c>
      <c r="R2815" t="str">
        <v>Beijing Kuaijietong Electronics Co., Ltd.</v>
      </c>
      <c r="S2815" t="str">
        <v>Beijing Longtenglantian Technology Co., Ltd.</v>
      </c>
      <c r="T2815">
        <v>905133</v>
      </c>
      <c r="U2815">
        <v>7998.63</v>
      </c>
      <c r="V2815" t="str">
        <v>309ASY INV-PTS SALES</v>
      </c>
      <c r="W2815">
        <v>0</v>
      </c>
      <c r="X2815" t="str">
        <v>北京快捷通20191017</v>
      </c>
      <c r="Y2815">
        <v>726384</v>
      </c>
      <c r="Z2815" t="str">
        <v>北京龙腾蓝天科技有限公司</v>
      </c>
      <c r="AA2815">
        <v>0</v>
      </c>
      <c r="AB2815">
        <v>2019</v>
      </c>
      <c r="AC2815">
        <v>11</v>
      </c>
      <c r="AD2815" t="str">
        <v>Q3</v>
      </c>
      <c r="AE2815" t="str">
        <v>FY19/20</v>
      </c>
      <c r="AF2815" t="str">
        <v>NORTH</v>
      </c>
    </row>
    <row r="2816" spans="1:32">
      <c r="A2816" t="str">
        <v>ESHL</v>
      </c>
      <c r="B2816" t="str">
        <v>BJS</v>
      </c>
      <c r="C2816" t="str">
        <v>FEEDER</v>
      </c>
      <c r="D2816" s="4">
        <v>43774</v>
      </c>
      <c r="E2816" t="str">
        <v>YAMAHA</v>
      </c>
      <c r="F2816">
        <v>14103617</v>
      </c>
      <c r="G2816">
        <v>43774</v>
      </c>
      <c r="H2816" t="str">
        <v>YMCT|KHJ-MC500-00</v>
      </c>
      <c r="I2816" t="str">
        <v>SS TAPE FEEDER 32mm</v>
      </c>
      <c r="J2816">
        <v>1</v>
      </c>
      <c r="K2816">
        <v>1</v>
      </c>
      <c r="L2816">
        <v>6209</v>
      </c>
      <c r="M2816" t="str">
        <v>CNY</v>
      </c>
      <c r="N2816">
        <v>1.1100000000000001</v>
      </c>
      <c r="O2816">
        <v>6209</v>
      </c>
      <c r="P2816">
        <v>6891.9900000000007</v>
      </c>
      <c r="Q2816" t="str">
        <v>C66BJS-SMT SERVICE</v>
      </c>
      <c r="R2816" t="str">
        <v>Beijing Kuaijietong Electronics Co., Ltd.</v>
      </c>
      <c r="S2816" t="str">
        <v>Beijing Longtenglantian Technology Co., Ltd.</v>
      </c>
      <c r="T2816">
        <v>905133</v>
      </c>
      <c r="U2816">
        <v>4853.71</v>
      </c>
      <c r="V2816" t="str">
        <v>309ASY INV-PTS SALES</v>
      </c>
      <c r="W2816">
        <v>0</v>
      </c>
      <c r="X2816" t="str">
        <v>北京快捷通20191017</v>
      </c>
      <c r="Y2816">
        <v>726384</v>
      </c>
      <c r="Z2816" t="str">
        <v>北京龙腾蓝天科技有限公司</v>
      </c>
      <c r="AA2816">
        <v>0</v>
      </c>
      <c r="AB2816">
        <v>2019</v>
      </c>
      <c r="AC2816">
        <v>11</v>
      </c>
      <c r="AD2816" t="str">
        <v>Q3</v>
      </c>
      <c r="AE2816" t="str">
        <v>FY19/20</v>
      </c>
      <c r="AF2816" t="str">
        <v>NORTH</v>
      </c>
    </row>
    <row r="2817" spans="1:32">
      <c r="A2817" t="str">
        <v>ESHL</v>
      </c>
      <c r="B2817" t="str">
        <v>BJS</v>
      </c>
      <c r="C2817" t="str">
        <v>FEEDER</v>
      </c>
      <c r="D2817" s="4">
        <v>43774</v>
      </c>
      <c r="E2817" t="str">
        <v>YAMAHA</v>
      </c>
      <c r="F2817">
        <v>14103617</v>
      </c>
      <c r="G2817">
        <v>43774</v>
      </c>
      <c r="H2817" t="str">
        <v>YMCT|KHJ-MC600-00</v>
      </c>
      <c r="I2817" t="str">
        <v>SS TAPE FEEDER 44mm</v>
      </c>
      <c r="J2817">
        <v>1</v>
      </c>
      <c r="K2817">
        <v>1</v>
      </c>
      <c r="L2817">
        <v>8821</v>
      </c>
      <c r="M2817" t="str">
        <v>CNY</v>
      </c>
      <c r="N2817">
        <v>1.1100000000000001</v>
      </c>
      <c r="O2817">
        <v>8821</v>
      </c>
      <c r="P2817">
        <v>9791.3100000000013</v>
      </c>
      <c r="Q2817" t="str">
        <v>C66BJS-SMT SERVICE</v>
      </c>
      <c r="R2817" t="str">
        <v>Beijing Kuaijietong Electronics Co., Ltd.</v>
      </c>
      <c r="S2817" t="str">
        <v>Beijing Longtenglantian Technology Co., Ltd.</v>
      </c>
      <c r="T2817">
        <v>905133</v>
      </c>
      <c r="U2817">
        <v>6814.7</v>
      </c>
      <c r="V2817" t="str">
        <v>309ASY INV-PTS SALES</v>
      </c>
      <c r="W2817">
        <v>0</v>
      </c>
      <c r="X2817" t="str">
        <v>北京快捷通20191017</v>
      </c>
      <c r="Y2817">
        <v>726384</v>
      </c>
      <c r="Z2817" t="str">
        <v>北京龙腾蓝天科技有限公司</v>
      </c>
      <c r="AA2817">
        <v>0</v>
      </c>
      <c r="AB2817">
        <v>2019</v>
      </c>
      <c r="AC2817">
        <v>11</v>
      </c>
      <c r="AD2817" t="str">
        <v>Q3</v>
      </c>
      <c r="AE2817" t="str">
        <v>FY19/20</v>
      </c>
      <c r="AF2817" t="str">
        <v>NORTH</v>
      </c>
    </row>
    <row r="2818" spans="1:32">
      <c r="A2818" t="str">
        <v>ESHL</v>
      </c>
      <c r="B2818" t="str">
        <v>SHA</v>
      </c>
      <c r="C2818" t="str">
        <v>FEEDER</v>
      </c>
      <c r="D2818" s="4">
        <v>43774</v>
      </c>
      <c r="E2818" t="str">
        <v>YAMAHA</v>
      </c>
      <c r="F2818">
        <v>14103618</v>
      </c>
      <c r="G2818">
        <v>43774</v>
      </c>
      <c r="H2818" t="str">
        <v>YMCT|KHJ-MC600-00</v>
      </c>
      <c r="I2818" t="str">
        <v>SS TAPE FEEDER 44mm</v>
      </c>
      <c r="J2818">
        <v>1</v>
      </c>
      <c r="K2818">
        <v>1</v>
      </c>
      <c r="L2818">
        <v>8407.08</v>
      </c>
      <c r="M2818" t="str">
        <v>CNY</v>
      </c>
      <c r="N2818">
        <v>1.1100000000000001</v>
      </c>
      <c r="O2818">
        <v>8407.08</v>
      </c>
      <c r="P2818">
        <v>9331.8588</v>
      </c>
      <c r="Q2818" t="str">
        <v>C66SHA-SERVICE GROUP</v>
      </c>
      <c r="R2818" t="str">
        <v>Hangzhou Xinxin Technology Co.,Ltd</v>
      </c>
      <c r="S2818" t="str">
        <v>Same</v>
      </c>
      <c r="T2818">
        <v>905136</v>
      </c>
      <c r="U2818">
        <v>6570.02</v>
      </c>
      <c r="V2818" t="str">
        <v>309ASY INV-PTS SALES</v>
      </c>
      <c r="W2818">
        <v>0</v>
      </c>
      <c r="X2818">
        <v>0</v>
      </c>
      <c r="Y2818">
        <v>726846</v>
      </c>
      <c r="Z2818" t="str">
        <v>杭州芯欣科技有限公司</v>
      </c>
      <c r="AA2818">
        <v>0</v>
      </c>
      <c r="AB2818">
        <v>2019</v>
      </c>
      <c r="AC2818">
        <v>11</v>
      </c>
      <c r="AD2818" t="str">
        <v>Q3</v>
      </c>
      <c r="AE2818" t="str">
        <v>FY19/20</v>
      </c>
      <c r="AF2818" t="str">
        <v>EAST</v>
      </c>
    </row>
    <row r="2819" spans="1:32">
      <c r="A2819" t="str">
        <v>ESHL</v>
      </c>
      <c r="B2819" t="str">
        <v>SHA</v>
      </c>
      <c r="C2819" t="str">
        <v>SPARES/OTHER</v>
      </c>
      <c r="D2819" s="4">
        <v>43774</v>
      </c>
      <c r="E2819" t="str">
        <v>YAMAHA</v>
      </c>
      <c r="F2819">
        <v>14103619</v>
      </c>
      <c r="G2819">
        <v>43774</v>
      </c>
      <c r="H2819" t="str">
        <v>YMCT|KHN-M66K0-10</v>
      </c>
      <c r="I2819" t="str">
        <v>HNS X-FLEX H.PWR BC</v>
      </c>
      <c r="J2819">
        <v>1</v>
      </c>
      <c r="K2819">
        <v>1</v>
      </c>
      <c r="L2819">
        <v>446.02</v>
      </c>
      <c r="M2819" t="str">
        <v>CNY</v>
      </c>
      <c r="N2819">
        <v>1.1100000000000001</v>
      </c>
      <c r="O2819">
        <v>446.02</v>
      </c>
      <c r="P2819">
        <v>495.0822</v>
      </c>
      <c r="Q2819" t="str">
        <v>C66SHA-SERVICE GROUP</v>
      </c>
      <c r="R2819" t="str">
        <v>ZHEJIANG CHINT ELECTRICS CO.,LTD</v>
      </c>
      <c r="S2819" t="str">
        <v>Same</v>
      </c>
      <c r="T2819">
        <v>905137</v>
      </c>
      <c r="U2819">
        <v>245</v>
      </c>
      <c r="V2819" t="str">
        <v>309ASY INV-PTS SALES</v>
      </c>
      <c r="W2819">
        <v>0</v>
      </c>
      <c r="X2819">
        <v>0</v>
      </c>
      <c r="Y2819">
        <v>726855</v>
      </c>
      <c r="Z2819" t="str">
        <v>浙江正泰电器股份有限公司</v>
      </c>
      <c r="AA2819">
        <v>0</v>
      </c>
      <c r="AB2819">
        <v>2019</v>
      </c>
      <c r="AC2819">
        <v>11</v>
      </c>
      <c r="AD2819" t="str">
        <v>Q3</v>
      </c>
      <c r="AE2819" t="str">
        <v>FY19/20</v>
      </c>
      <c r="AF2819" t="str">
        <v>EAST</v>
      </c>
    </row>
    <row r="2820" spans="1:32">
      <c r="A2820" t="str">
        <v>ESHL</v>
      </c>
      <c r="B2820" t="str">
        <v>SHA</v>
      </c>
      <c r="C2820" t="str">
        <v>SPARES/OTHER</v>
      </c>
      <c r="D2820" s="4">
        <v>43774</v>
      </c>
      <c r="E2820" t="str">
        <v>YAMAHA</v>
      </c>
      <c r="F2820">
        <v>14103619</v>
      </c>
      <c r="G2820">
        <v>43774</v>
      </c>
      <c r="H2820" t="str">
        <v>YMCT|KHN-M66K0-00</v>
      </c>
      <c r="I2820" t="str">
        <v>HNS X-FLEX H.PWR AD</v>
      </c>
      <c r="J2820">
        <v>1</v>
      </c>
      <c r="K2820">
        <v>1</v>
      </c>
      <c r="L2820">
        <v>388.5</v>
      </c>
      <c r="M2820" t="str">
        <v>CNY</v>
      </c>
      <c r="N2820">
        <v>1.1100000000000001</v>
      </c>
      <c r="O2820">
        <v>388.5</v>
      </c>
      <c r="P2820">
        <v>431.23500000000001</v>
      </c>
      <c r="Q2820" t="str">
        <v>C66SHA-SERVICE GROUP</v>
      </c>
      <c r="R2820" t="str">
        <v>ZHEJIANG CHINT ELECTRICS CO.,LTD</v>
      </c>
      <c r="S2820" t="str">
        <v>Same</v>
      </c>
      <c r="T2820">
        <v>905137</v>
      </c>
      <c r="U2820">
        <v>210</v>
      </c>
      <c r="V2820" t="str">
        <v>309ASY INV-PTS SALES</v>
      </c>
      <c r="W2820">
        <v>0</v>
      </c>
      <c r="X2820">
        <v>0</v>
      </c>
      <c r="Y2820">
        <v>726855</v>
      </c>
      <c r="Z2820" t="str">
        <v>浙江正泰电器股份有限公司</v>
      </c>
      <c r="AA2820">
        <v>0</v>
      </c>
      <c r="AB2820">
        <v>2019</v>
      </c>
      <c r="AC2820">
        <v>11</v>
      </c>
      <c r="AD2820" t="str">
        <v>Q3</v>
      </c>
      <c r="AE2820" t="str">
        <v>FY19/20</v>
      </c>
      <c r="AF2820" t="str">
        <v>EAST</v>
      </c>
    </row>
    <row r="2821" spans="1:32">
      <c r="A2821" t="str">
        <v>ESHL</v>
      </c>
      <c r="B2821" t="str">
        <v>SHA</v>
      </c>
      <c r="C2821" t="str">
        <v>SPARES/OTHER</v>
      </c>
      <c r="D2821" s="4">
        <v>43774</v>
      </c>
      <c r="E2821" t="str">
        <v>YAMAHA</v>
      </c>
      <c r="F2821">
        <v>14103619</v>
      </c>
      <c r="G2821">
        <v>43774</v>
      </c>
      <c r="H2821" t="str">
        <v>YMCT|KHN-M66BK-11</v>
      </c>
      <c r="I2821" t="str">
        <v>HNS X-FLEX SRV BC</v>
      </c>
      <c r="J2821">
        <v>1</v>
      </c>
      <c r="K2821">
        <v>1</v>
      </c>
      <c r="L2821">
        <v>1581.42</v>
      </c>
      <c r="M2821" t="str">
        <v>CNY</v>
      </c>
      <c r="N2821">
        <v>1.1100000000000001</v>
      </c>
      <c r="O2821">
        <v>1581.42</v>
      </c>
      <c r="P2821">
        <v>1755.3762000000002</v>
      </c>
      <c r="Q2821" t="str">
        <v>C66SHA-SERVICE GROUP</v>
      </c>
      <c r="R2821" t="str">
        <v>ZHEJIANG CHINT ELECTRICS CO.,LTD</v>
      </c>
      <c r="S2821" t="str">
        <v>Same</v>
      </c>
      <c r="T2821">
        <v>905137</v>
      </c>
      <c r="U2821">
        <v>869</v>
      </c>
      <c r="V2821" t="str">
        <v>309ASY INV-PTS SALES</v>
      </c>
      <c r="W2821">
        <v>0</v>
      </c>
      <c r="X2821">
        <v>0</v>
      </c>
      <c r="Y2821">
        <v>726855</v>
      </c>
      <c r="Z2821" t="str">
        <v>浙江正泰电器股份有限公司</v>
      </c>
      <c r="AA2821">
        <v>0</v>
      </c>
      <c r="AB2821">
        <v>2019</v>
      </c>
      <c r="AC2821">
        <v>11</v>
      </c>
      <c r="AD2821" t="str">
        <v>Q3</v>
      </c>
      <c r="AE2821" t="str">
        <v>FY19/20</v>
      </c>
      <c r="AF2821" t="str">
        <v>EAST</v>
      </c>
    </row>
    <row r="2822" spans="1:32">
      <c r="A2822" t="str">
        <v>ESHL</v>
      </c>
      <c r="B2822" t="str">
        <v>SHA</v>
      </c>
      <c r="C2822" t="str">
        <v>SPARES/OTHER</v>
      </c>
      <c r="D2822" s="4">
        <v>43774</v>
      </c>
      <c r="E2822" t="str">
        <v>YAMAHA</v>
      </c>
      <c r="F2822">
        <v>14103619</v>
      </c>
      <c r="G2822">
        <v>43774</v>
      </c>
      <c r="H2822" t="str">
        <v>YMCT|KHN-M66BK-01</v>
      </c>
      <c r="I2822" t="str">
        <v>HNS X-FLEX SRV AD</v>
      </c>
      <c r="J2822">
        <v>1</v>
      </c>
      <c r="K2822">
        <v>1</v>
      </c>
      <c r="L2822">
        <v>1480.53</v>
      </c>
      <c r="M2822" t="str">
        <v>CNY</v>
      </c>
      <c r="N2822">
        <v>1.1100000000000001</v>
      </c>
      <c r="O2822">
        <v>1480.53</v>
      </c>
      <c r="P2822">
        <v>1643.3883000000001</v>
      </c>
      <c r="Q2822" t="str">
        <v>C66SHA-SERVICE GROUP</v>
      </c>
      <c r="R2822" t="str">
        <v>ZHEJIANG CHINT ELECTRICS CO.,LTD</v>
      </c>
      <c r="S2822" t="str">
        <v>Same</v>
      </c>
      <c r="T2822">
        <v>905137</v>
      </c>
      <c r="U2822">
        <v>802</v>
      </c>
      <c r="V2822" t="str">
        <v>309ASY INV-PTS SALES</v>
      </c>
      <c r="W2822">
        <v>0</v>
      </c>
      <c r="X2822">
        <v>0</v>
      </c>
      <c r="Y2822">
        <v>726855</v>
      </c>
      <c r="Z2822" t="str">
        <v>浙江正泰电器股份有限公司</v>
      </c>
      <c r="AA2822">
        <v>0</v>
      </c>
      <c r="AB2822">
        <v>2019</v>
      </c>
      <c r="AC2822">
        <v>11</v>
      </c>
      <c r="AD2822" t="str">
        <v>Q3</v>
      </c>
      <c r="AE2822" t="str">
        <v>FY19/20</v>
      </c>
      <c r="AF2822" t="str">
        <v>EAST</v>
      </c>
    </row>
    <row r="2823" spans="1:32">
      <c r="A2823" t="str">
        <v>ESHL</v>
      </c>
      <c r="B2823" t="str">
        <v>SHA</v>
      </c>
      <c r="C2823" t="str">
        <v>SERVICE_CHARGE</v>
      </c>
      <c r="D2823" s="4">
        <v>43775</v>
      </c>
      <c r="E2823" t="str">
        <v>YAMAHA</v>
      </c>
      <c r="F2823">
        <v>12101061</v>
      </c>
      <c r="G2823">
        <v>43775</v>
      </c>
      <c r="H2823" t="str">
        <v>YMCT|REPAIR CHARGE</v>
      </c>
      <c r="I2823" t="str">
        <v>REPAIR CHARGE</v>
      </c>
      <c r="J2823">
        <v>1</v>
      </c>
      <c r="K2823">
        <v>1</v>
      </c>
      <c r="L2823">
        <v>1961.06</v>
      </c>
      <c r="M2823" t="str">
        <v>CNY</v>
      </c>
      <c r="N2823">
        <v>1.1100000000000001</v>
      </c>
      <c r="O2823">
        <v>1961.06</v>
      </c>
      <c r="P2823">
        <v>2176.7766000000001</v>
      </c>
      <c r="Q2823" t="str">
        <v>C66SHA-SERVICE GROUP</v>
      </c>
      <c r="R2823" t="str">
        <v>ZHEJIANG CHINT ELECTRICS CO.,LTD</v>
      </c>
      <c r="S2823" t="str">
        <v>Same</v>
      </c>
      <c r="T2823">
        <v>905141</v>
      </c>
      <c r="U2823">
        <v>0</v>
      </c>
      <c r="V2823" t="str">
        <v>309ASY INV-NON-CON-V</v>
      </c>
      <c r="W2823">
        <v>0</v>
      </c>
      <c r="X2823">
        <v>0</v>
      </c>
      <c r="Y2823">
        <v>0</v>
      </c>
      <c r="Z2823" t="str">
        <v>浙江正泰电器股份有限公司</v>
      </c>
      <c r="AA2823">
        <v>0</v>
      </c>
      <c r="AB2823">
        <v>2019</v>
      </c>
      <c r="AC2823">
        <v>11</v>
      </c>
      <c r="AD2823" t="str">
        <v>Q3</v>
      </c>
      <c r="AE2823" t="str">
        <v>FY19/20</v>
      </c>
      <c r="AF2823" t="str">
        <v>EAST</v>
      </c>
    </row>
    <row r="2824" spans="1:32">
      <c r="A2824" t="str">
        <v>ESHL</v>
      </c>
      <c r="B2824" t="str">
        <v>SHA</v>
      </c>
      <c r="C2824" t="str">
        <v>CONTRACT_FEE</v>
      </c>
      <c r="D2824" s="4">
        <v>43775</v>
      </c>
      <c r="E2824" t="str">
        <v>YAMAHA</v>
      </c>
      <c r="F2824">
        <v>13100137</v>
      </c>
      <c r="G2824">
        <v>43775</v>
      </c>
      <c r="H2824" t="str">
        <v>YMCT|REPAIR CHARGE</v>
      </c>
      <c r="I2824" t="str">
        <v>REPAIR CHARGE</v>
      </c>
      <c r="J2824">
        <v>1</v>
      </c>
      <c r="K2824">
        <v>1</v>
      </c>
      <c r="L2824">
        <v>46017.7</v>
      </c>
      <c r="M2824" t="str">
        <v>CNY</v>
      </c>
      <c r="N2824">
        <v>1.1100000000000001</v>
      </c>
      <c r="O2824">
        <v>46017.7</v>
      </c>
      <c r="P2824">
        <v>51079.647000000004</v>
      </c>
      <c r="Q2824" t="str">
        <v>C66SHA-SERVICE GROUP</v>
      </c>
      <c r="R2824" t="str">
        <v>ZHEJIANG CHINT ELECTRICS CO.,LTD</v>
      </c>
      <c r="S2824" t="str">
        <v>Same</v>
      </c>
      <c r="T2824">
        <v>905142</v>
      </c>
      <c r="U2824">
        <v>0</v>
      </c>
      <c r="V2824" t="str">
        <v>309ASY INV-CONTRACT</v>
      </c>
      <c r="W2824">
        <v>0</v>
      </c>
      <c r="X2824">
        <v>0</v>
      </c>
      <c r="Y2824">
        <v>0</v>
      </c>
      <c r="Z2824" t="str">
        <v>浙江正泰电器股份有限公司</v>
      </c>
      <c r="AA2824">
        <v>0</v>
      </c>
      <c r="AB2824">
        <v>2019</v>
      </c>
      <c r="AC2824">
        <v>11</v>
      </c>
      <c r="AD2824" t="str">
        <v>Q3</v>
      </c>
      <c r="AE2824" t="str">
        <v>FY19/20</v>
      </c>
      <c r="AF2824" t="str">
        <v>EAST</v>
      </c>
    </row>
    <row r="2825" spans="1:32">
      <c r="A2825" t="str">
        <v>ESHL</v>
      </c>
      <c r="B2825" t="str">
        <v>BJS</v>
      </c>
      <c r="C2825" t="str">
        <v>SPARES/OTHER</v>
      </c>
      <c r="D2825" s="4">
        <v>43775</v>
      </c>
      <c r="E2825" t="str">
        <v>HELLER</v>
      </c>
      <c r="F2825">
        <v>14103620</v>
      </c>
      <c r="G2825">
        <v>43775</v>
      </c>
      <c r="H2825" t="str">
        <v>HELI|593555</v>
      </c>
      <c r="I2825" t="str">
        <v>HIGH TEMPERATURE LUBE OIL (250ML)</v>
      </c>
      <c r="J2825">
        <v>10</v>
      </c>
      <c r="K2825">
        <v>10</v>
      </c>
      <c r="L2825">
        <v>7453.01</v>
      </c>
      <c r="M2825" t="str">
        <v>CNY</v>
      </c>
      <c r="N2825">
        <v>1.1100000000000001</v>
      </c>
      <c r="O2825">
        <v>7453.01</v>
      </c>
      <c r="P2825">
        <v>8272.8411000000015</v>
      </c>
      <c r="Q2825" t="str">
        <v>C66BJS-SMT SERVICE</v>
      </c>
      <c r="R2825" t="str">
        <v>GoerTek Inc.</v>
      </c>
      <c r="S2825" t="str">
        <v>Same</v>
      </c>
      <c r="T2825">
        <v>905103</v>
      </c>
      <c r="U2825">
        <v>5051.42</v>
      </c>
      <c r="V2825" t="str">
        <v>309ASY INV-PTS SALES</v>
      </c>
      <c r="W2825">
        <v>0</v>
      </c>
      <c r="X2825" t="str">
        <v>2010374209-16</v>
      </c>
      <c r="Y2825">
        <v>726390</v>
      </c>
      <c r="Z2825" t="str">
        <v>歌尔股份有限公司</v>
      </c>
      <c r="AA2825">
        <v>0</v>
      </c>
      <c r="AB2825">
        <v>2019</v>
      </c>
      <c r="AC2825">
        <v>11</v>
      </c>
      <c r="AD2825" t="str">
        <v>Q3</v>
      </c>
      <c r="AE2825" t="str">
        <v>FY19/20</v>
      </c>
      <c r="AF2825" t="str">
        <v>NORTH</v>
      </c>
    </row>
    <row r="2826" spans="1:32">
      <c r="A2826" t="str">
        <v>ESHL</v>
      </c>
      <c r="B2826" t="str">
        <v>SHA</v>
      </c>
      <c r="C2826" t="str">
        <v>CONTRACT_FEE</v>
      </c>
      <c r="D2826" s="4">
        <v>43776</v>
      </c>
      <c r="E2826" t="str">
        <v>YAMAHA</v>
      </c>
      <c r="F2826">
        <v>13100138</v>
      </c>
      <c r="G2826">
        <v>43776</v>
      </c>
      <c r="H2826" t="str">
        <v>YMCT|REPAIR CHARGE</v>
      </c>
      <c r="I2826" t="str">
        <v>REPAIR CHARGE</v>
      </c>
      <c r="J2826">
        <v>1</v>
      </c>
      <c r="K2826">
        <v>1</v>
      </c>
      <c r="L2826">
        <v>9734.51</v>
      </c>
      <c r="M2826" t="str">
        <v>CNY</v>
      </c>
      <c r="N2826">
        <v>1.1100000000000001</v>
      </c>
      <c r="O2826">
        <v>9734.51</v>
      </c>
      <c r="P2826">
        <v>10805.306100000002</v>
      </c>
      <c r="Q2826" t="str">
        <v>C66SHA-SERVICE GROUP</v>
      </c>
      <c r="R2826" t="str">
        <v>Ningbo Hanpu Tools Co., Ltd.</v>
      </c>
      <c r="S2826" t="str">
        <v>Same</v>
      </c>
      <c r="T2826">
        <v>905146</v>
      </c>
      <c r="U2826">
        <v>0</v>
      </c>
      <c r="V2826" t="str">
        <v>309ASY INV-CONTRACT</v>
      </c>
      <c r="W2826">
        <v>0</v>
      </c>
      <c r="X2826">
        <v>0</v>
      </c>
      <c r="Y2826">
        <v>0</v>
      </c>
      <c r="Z2826" t="str">
        <v>宁波汉浦工具有限公司</v>
      </c>
      <c r="AA2826">
        <v>0</v>
      </c>
      <c r="AB2826">
        <v>2019</v>
      </c>
      <c r="AC2826">
        <v>11</v>
      </c>
      <c r="AD2826" t="str">
        <v>Q3</v>
      </c>
      <c r="AE2826" t="str">
        <v>FY19/20</v>
      </c>
      <c r="AF2826" t="str">
        <v>EAST</v>
      </c>
    </row>
    <row r="2827" spans="1:32">
      <c r="A2827" t="str">
        <v>ESHL</v>
      </c>
      <c r="B2827" t="str">
        <v>SHA</v>
      </c>
      <c r="C2827" t="str">
        <v>SPARES/OTHER</v>
      </c>
      <c r="D2827" s="4">
        <v>43776</v>
      </c>
      <c r="E2827" t="str">
        <v>YAMAHA</v>
      </c>
      <c r="F2827">
        <v>14103621</v>
      </c>
      <c r="G2827">
        <v>43776</v>
      </c>
      <c r="H2827" t="str">
        <v>YMCT|KHY-M712S-A0</v>
      </c>
      <c r="I2827" t="str">
        <v>SHAFT 2 SPARE</v>
      </c>
      <c r="J2827">
        <v>4</v>
      </c>
      <c r="K2827">
        <v>4</v>
      </c>
      <c r="L2827">
        <v>14626.55</v>
      </c>
      <c r="M2827" t="str">
        <v>CNY</v>
      </c>
      <c r="N2827">
        <v>1.1100000000000001</v>
      </c>
      <c r="O2827">
        <v>14626.55</v>
      </c>
      <c r="P2827">
        <v>16235.470500000001</v>
      </c>
      <c r="Q2827" t="str">
        <v>C66SHA-SERVICE GROUP</v>
      </c>
      <c r="R2827" t="str">
        <v>ZHEJIANG CHINT ELECTRICS CO.,LTD</v>
      </c>
      <c r="S2827" t="str">
        <v>Same</v>
      </c>
      <c r="T2827">
        <v>905144</v>
      </c>
      <c r="U2827">
        <v>8500</v>
      </c>
      <c r="V2827" t="str">
        <v>309ASY INV-PTS SALES</v>
      </c>
      <c r="W2827">
        <v>0</v>
      </c>
      <c r="X2827">
        <v>0</v>
      </c>
      <c r="Y2827">
        <v>727276</v>
      </c>
      <c r="Z2827" t="str">
        <v>浙江正泰电器股份有限公司</v>
      </c>
      <c r="AA2827">
        <v>0</v>
      </c>
      <c r="AB2827">
        <v>2019</v>
      </c>
      <c r="AC2827">
        <v>11</v>
      </c>
      <c r="AD2827" t="str">
        <v>Q3</v>
      </c>
      <c r="AE2827" t="str">
        <v>FY19/20</v>
      </c>
      <c r="AF2827" t="str">
        <v>EAST</v>
      </c>
    </row>
    <row r="2828" spans="1:32">
      <c r="A2828" t="str">
        <v>ESHL</v>
      </c>
      <c r="B2828" t="str">
        <v>SHA</v>
      </c>
      <c r="C2828" t="str">
        <v>SPARES/OTHER</v>
      </c>
      <c r="D2828" s="4">
        <v>43776</v>
      </c>
      <c r="E2828" t="str">
        <v>YAMAHA</v>
      </c>
      <c r="F2828">
        <v>14103621</v>
      </c>
      <c r="G2828">
        <v>43776</v>
      </c>
      <c r="H2828" t="str">
        <v>YMCT|90990-25J026</v>
      </c>
      <c r="I2828" t="str">
        <v>BEARING</v>
      </c>
      <c r="J2828">
        <v>60</v>
      </c>
      <c r="K2828">
        <v>60</v>
      </c>
      <c r="L2828">
        <v>7221.24</v>
      </c>
      <c r="M2828" t="str">
        <v>CNY</v>
      </c>
      <c r="N2828">
        <v>1.1100000000000001</v>
      </c>
      <c r="O2828">
        <v>7221.24</v>
      </c>
      <c r="P2828">
        <v>8015.5764000000008</v>
      </c>
      <c r="Q2828" t="str">
        <v>C66SHA-SERVICE GROUP</v>
      </c>
      <c r="R2828" t="str">
        <v>ZHEJIANG CHINT ELECTRICS CO.,LTD</v>
      </c>
      <c r="S2828" t="str">
        <v>Same</v>
      </c>
      <c r="T2828">
        <v>905144</v>
      </c>
      <c r="U2828">
        <v>4200</v>
      </c>
      <c r="V2828" t="str">
        <v>309ASY INV-PTS SALES</v>
      </c>
      <c r="W2828">
        <v>0</v>
      </c>
      <c r="X2828">
        <v>0</v>
      </c>
      <c r="Y2828">
        <v>727276</v>
      </c>
      <c r="Z2828" t="str">
        <v>浙江正泰电器股份有限公司</v>
      </c>
      <c r="AA2828">
        <v>0</v>
      </c>
      <c r="AB2828">
        <v>2019</v>
      </c>
      <c r="AC2828">
        <v>11</v>
      </c>
      <c r="AD2828" t="str">
        <v>Q3</v>
      </c>
      <c r="AE2828" t="str">
        <v>FY19/20</v>
      </c>
      <c r="AF2828" t="str">
        <v>EAST</v>
      </c>
    </row>
    <row r="2829" spans="1:32">
      <c r="A2829" t="str">
        <v>ESHL</v>
      </c>
      <c r="B2829" t="str">
        <v>SHA</v>
      </c>
      <c r="C2829" t="str">
        <v>SPARES/OTHER</v>
      </c>
      <c r="D2829" s="4">
        <v>43776</v>
      </c>
      <c r="E2829" t="str">
        <v>YAMAHA</v>
      </c>
      <c r="F2829">
        <v>14103622</v>
      </c>
      <c r="G2829">
        <v>43776</v>
      </c>
      <c r="H2829" t="str">
        <v>YMCT|KHY-M7154-01</v>
      </c>
      <c r="I2829" t="str">
        <v>BIT</v>
      </c>
      <c r="J2829">
        <v>3</v>
      </c>
      <c r="K2829">
        <v>3</v>
      </c>
      <c r="L2829">
        <v>1437.61</v>
      </c>
      <c r="M2829" t="str">
        <v>CNY</v>
      </c>
      <c r="N2829">
        <v>1.1100000000000001</v>
      </c>
      <c r="O2829">
        <v>1437.61</v>
      </c>
      <c r="P2829">
        <v>1595.7471</v>
      </c>
      <c r="Q2829" t="str">
        <v>C66SHA-SERVICE GROUP</v>
      </c>
      <c r="R2829" t="str">
        <v>Ningbo Hanpu Tools Co., Ltd.</v>
      </c>
      <c r="S2829" t="str">
        <v>Same</v>
      </c>
      <c r="T2829">
        <v>905145</v>
      </c>
      <c r="U2829">
        <v>840</v>
      </c>
      <c r="V2829" t="str">
        <v>309ASY INV-PTS SALES</v>
      </c>
      <c r="W2829">
        <v>0</v>
      </c>
      <c r="X2829">
        <v>0</v>
      </c>
      <c r="Y2829">
        <v>727279</v>
      </c>
      <c r="Z2829" t="str">
        <v>宁波汉浦工具有限公司</v>
      </c>
      <c r="AA2829">
        <v>0</v>
      </c>
      <c r="AB2829">
        <v>2019</v>
      </c>
      <c r="AC2829">
        <v>11</v>
      </c>
      <c r="AD2829" t="str">
        <v>Q3</v>
      </c>
      <c r="AE2829" t="str">
        <v>FY19/20</v>
      </c>
      <c r="AF2829" t="str">
        <v>EAST</v>
      </c>
    </row>
    <row r="2830" spans="1:32">
      <c r="A2830" t="str">
        <v>ESHL</v>
      </c>
      <c r="B2830" t="str">
        <v>SHA</v>
      </c>
      <c r="C2830" t="str">
        <v>SPARES/OTHER</v>
      </c>
      <c r="D2830" s="4">
        <v>43776</v>
      </c>
      <c r="E2830" t="str">
        <v>YAMAHA</v>
      </c>
      <c r="F2830">
        <v>14103622</v>
      </c>
      <c r="G2830">
        <v>43776</v>
      </c>
      <c r="H2830" t="str">
        <v>YMCT|KHY-M7156-01</v>
      </c>
      <c r="I2830" t="str">
        <v>BIT CAP</v>
      </c>
      <c r="J2830">
        <v>20</v>
      </c>
      <c r="K2830">
        <v>20</v>
      </c>
      <c r="L2830">
        <v>2202.65</v>
      </c>
      <c r="M2830" t="str">
        <v>CNY</v>
      </c>
      <c r="N2830">
        <v>1.1100000000000001</v>
      </c>
      <c r="O2830">
        <v>2202.65</v>
      </c>
      <c r="P2830">
        <v>2444.9415000000004</v>
      </c>
      <c r="Q2830" t="str">
        <v>C66SHA-SERVICE GROUP</v>
      </c>
      <c r="R2830" t="str">
        <v>Ningbo Hanpu Tools Co., Ltd.</v>
      </c>
      <c r="S2830" t="str">
        <v>Same</v>
      </c>
      <c r="T2830">
        <v>905145</v>
      </c>
      <c r="U2830">
        <v>1300</v>
      </c>
      <c r="V2830" t="str">
        <v>309ASY INV-PTS SALES</v>
      </c>
      <c r="W2830">
        <v>0</v>
      </c>
      <c r="X2830">
        <v>0</v>
      </c>
      <c r="Y2830">
        <v>727279</v>
      </c>
      <c r="Z2830" t="str">
        <v>宁波汉浦工具有限公司</v>
      </c>
      <c r="AA2830">
        <v>0</v>
      </c>
      <c r="AB2830">
        <v>2019</v>
      </c>
      <c r="AC2830">
        <v>11</v>
      </c>
      <c r="AD2830" t="str">
        <v>Q3</v>
      </c>
      <c r="AE2830" t="str">
        <v>FY19/20</v>
      </c>
      <c r="AF2830" t="str">
        <v>EAST</v>
      </c>
    </row>
    <row r="2831" spans="1:32">
      <c r="A2831" t="str">
        <v>ESHL</v>
      </c>
      <c r="B2831" t="str">
        <v>SHA</v>
      </c>
      <c r="C2831" t="str">
        <v>SPARES/OTHER</v>
      </c>
      <c r="D2831" s="4">
        <v>43776</v>
      </c>
      <c r="E2831" t="str">
        <v>YAMAHA</v>
      </c>
      <c r="F2831">
        <v>14103622</v>
      </c>
      <c r="G2831">
        <v>43776</v>
      </c>
      <c r="H2831" t="str">
        <v>YMCT|KHY-M715H-01</v>
      </c>
      <c r="I2831" t="str">
        <v>MAINTE. PARTS SET</v>
      </c>
      <c r="J2831">
        <v>2</v>
      </c>
      <c r="K2831">
        <v>2</v>
      </c>
      <c r="L2831">
        <v>1810.62</v>
      </c>
      <c r="M2831" t="str">
        <v>CNY</v>
      </c>
      <c r="N2831">
        <v>1.1100000000000001</v>
      </c>
      <c r="O2831">
        <v>1810.62</v>
      </c>
      <c r="P2831">
        <v>2009.7882</v>
      </c>
      <c r="Q2831" t="str">
        <v>C66SHA-SERVICE GROUP</v>
      </c>
      <c r="R2831" t="str">
        <v>Ningbo Hanpu Tools Co., Ltd.</v>
      </c>
      <c r="S2831" t="str">
        <v>Same</v>
      </c>
      <c r="T2831">
        <v>905145</v>
      </c>
      <c r="U2831">
        <v>1058</v>
      </c>
      <c r="V2831" t="str">
        <v>309ASY INV-PTS SALES</v>
      </c>
      <c r="W2831">
        <v>0</v>
      </c>
      <c r="X2831">
        <v>0</v>
      </c>
      <c r="Y2831">
        <v>727279</v>
      </c>
      <c r="Z2831" t="str">
        <v>宁波汉浦工具有限公司</v>
      </c>
      <c r="AA2831">
        <v>0</v>
      </c>
      <c r="AB2831">
        <v>2019</v>
      </c>
      <c r="AC2831">
        <v>11</v>
      </c>
      <c r="AD2831" t="str">
        <v>Q3</v>
      </c>
      <c r="AE2831" t="str">
        <v>FY19/20</v>
      </c>
      <c r="AF2831" t="str">
        <v>EAST</v>
      </c>
    </row>
    <row r="2832" spans="1:32">
      <c r="A2832" t="str">
        <v>ESHL</v>
      </c>
      <c r="B2832" t="str">
        <v>SHA</v>
      </c>
      <c r="C2832" t="str">
        <v>SPARES/OTHER</v>
      </c>
      <c r="D2832" s="4">
        <v>43776</v>
      </c>
      <c r="E2832" t="str">
        <v>OTHERS</v>
      </c>
      <c r="F2832">
        <v>14103622</v>
      </c>
      <c r="G2832">
        <v>43776</v>
      </c>
      <c r="H2832" t="str">
        <v>ZZZZ|K48-M3856-00X</v>
      </c>
      <c r="I2832" t="str">
        <v>GREASE PACK(NSL)</v>
      </c>
      <c r="J2832">
        <v>2</v>
      </c>
      <c r="K2832">
        <v>2</v>
      </c>
      <c r="L2832">
        <v>1168.58</v>
      </c>
      <c r="M2832" t="str">
        <v>CNY</v>
      </c>
      <c r="N2832">
        <v>1.1100000000000001</v>
      </c>
      <c r="O2832">
        <v>1168.58</v>
      </c>
      <c r="P2832">
        <v>1297.1238000000001</v>
      </c>
      <c r="Q2832" t="str">
        <v>C66SHA-SERVICE GROUP</v>
      </c>
      <c r="R2832" t="str">
        <v>Ningbo Hanpu Tools Co., Ltd.</v>
      </c>
      <c r="S2832" t="str">
        <v>Same</v>
      </c>
      <c r="T2832">
        <v>905145</v>
      </c>
      <c r="U2832">
        <v>265.48</v>
      </c>
      <c r="V2832" t="str">
        <v>309ASY INV-PTS SALES</v>
      </c>
      <c r="W2832">
        <v>0</v>
      </c>
      <c r="X2832">
        <v>0</v>
      </c>
      <c r="Y2832">
        <v>727279</v>
      </c>
      <c r="Z2832" t="str">
        <v>宁波汉浦工具有限公司</v>
      </c>
      <c r="AA2832">
        <v>0</v>
      </c>
      <c r="AB2832">
        <v>2019</v>
      </c>
      <c r="AC2832">
        <v>11</v>
      </c>
      <c r="AD2832" t="str">
        <v>Q3</v>
      </c>
      <c r="AE2832" t="str">
        <v>FY19/20</v>
      </c>
      <c r="AF2832" t="str">
        <v>EAST</v>
      </c>
    </row>
    <row r="2833" spans="1:32">
      <c r="A2833" t="str">
        <v>ESHL</v>
      </c>
      <c r="B2833" t="str">
        <v>SHA</v>
      </c>
      <c r="C2833" t="str">
        <v>FEEDER</v>
      </c>
      <c r="D2833" s="4">
        <v>43776</v>
      </c>
      <c r="E2833" t="str">
        <v>YAMAHA</v>
      </c>
      <c r="F2833">
        <v>14103623</v>
      </c>
      <c r="G2833">
        <v>43776</v>
      </c>
      <c r="H2833" t="str">
        <v>YMCT|KHJ-MC200-00</v>
      </c>
      <c r="I2833" t="str">
        <v>SS TAPE FEEDER 12/16mm</v>
      </c>
      <c r="J2833">
        <v>5</v>
      </c>
      <c r="K2833">
        <v>5</v>
      </c>
      <c r="L2833">
        <v>19747.79</v>
      </c>
      <c r="M2833" t="str">
        <v>CNY</v>
      </c>
      <c r="N2833">
        <v>1.1100000000000001</v>
      </c>
      <c r="O2833">
        <v>19747.79</v>
      </c>
      <c r="P2833">
        <v>21920.046900000001</v>
      </c>
      <c r="Q2833" t="str">
        <v>C66SHA-SERVICE GROUP</v>
      </c>
      <c r="R2833" t="str">
        <v>Nanjing Special Creation Electronic Technology Co.</v>
      </c>
      <c r="S2833" t="str">
        <v>Same</v>
      </c>
      <c r="T2833">
        <v>905143</v>
      </c>
      <c r="U2833">
        <v>15924.83</v>
      </c>
      <c r="V2833" t="str">
        <v>309ASY INV-PTS SALES</v>
      </c>
      <c r="W2833">
        <v>0</v>
      </c>
      <c r="X2833">
        <v>0</v>
      </c>
      <c r="Y2833">
        <v>727275</v>
      </c>
      <c r="Z2833" t="str">
        <v>南京特创电子科技有限公司</v>
      </c>
      <c r="AA2833">
        <v>0</v>
      </c>
      <c r="AB2833">
        <v>2019</v>
      </c>
      <c r="AC2833">
        <v>11</v>
      </c>
      <c r="AD2833" t="str">
        <v>Q3</v>
      </c>
      <c r="AE2833" t="str">
        <v>FY19/20</v>
      </c>
      <c r="AF2833" t="str">
        <v>EAST</v>
      </c>
    </row>
    <row r="2834" spans="1:32">
      <c r="A2834" t="str">
        <v>ESHL</v>
      </c>
      <c r="B2834" t="str">
        <v>SHA</v>
      </c>
      <c r="C2834" t="str">
        <v>FEEDER</v>
      </c>
      <c r="D2834" s="4">
        <v>43776</v>
      </c>
      <c r="E2834" t="str">
        <v>YAMAHA</v>
      </c>
      <c r="F2834">
        <v>14103623</v>
      </c>
      <c r="G2834">
        <v>43776</v>
      </c>
      <c r="H2834" t="str">
        <v>YMCT|KHJ-MC500-00</v>
      </c>
      <c r="I2834" t="str">
        <v>SS TAPE FEEDER 32mm</v>
      </c>
      <c r="J2834">
        <v>1</v>
      </c>
      <c r="K2834">
        <v>1</v>
      </c>
      <c r="L2834">
        <v>5507.96</v>
      </c>
      <c r="M2834" t="str">
        <v>CNY</v>
      </c>
      <c r="N2834">
        <v>1.1100000000000001</v>
      </c>
      <c r="O2834">
        <v>5507.96</v>
      </c>
      <c r="P2834">
        <v>6113.8356000000003</v>
      </c>
      <c r="Q2834" t="str">
        <v>C66SHA-SERVICE GROUP</v>
      </c>
      <c r="R2834" t="str">
        <v>Nanjing Special Creation Electronic Technology Co.</v>
      </c>
      <c r="S2834" t="str">
        <v>Same</v>
      </c>
      <c r="T2834">
        <v>905143</v>
      </c>
      <c r="U2834">
        <v>4480.45</v>
      </c>
      <c r="V2834" t="str">
        <v>309ASY INV-PTS SALES</v>
      </c>
      <c r="W2834">
        <v>0</v>
      </c>
      <c r="X2834">
        <v>0</v>
      </c>
      <c r="Y2834">
        <v>727275</v>
      </c>
      <c r="Z2834" t="str">
        <v>南京特创电子科技有限公司</v>
      </c>
      <c r="AA2834">
        <v>0</v>
      </c>
      <c r="AB2834">
        <v>2019</v>
      </c>
      <c r="AC2834">
        <v>11</v>
      </c>
      <c r="AD2834" t="str">
        <v>Q3</v>
      </c>
      <c r="AE2834" t="str">
        <v>FY19/20</v>
      </c>
      <c r="AF2834" t="str">
        <v>EAST</v>
      </c>
    </row>
    <row r="2835" spans="1:32">
      <c r="A2835" t="str">
        <v>ESHL</v>
      </c>
      <c r="B2835" t="str">
        <v>SHA</v>
      </c>
      <c r="C2835" t="str">
        <v>FEEDER</v>
      </c>
      <c r="D2835" s="4">
        <v>43776</v>
      </c>
      <c r="E2835" t="str">
        <v>YAMAHA</v>
      </c>
      <c r="F2835">
        <v>14103623</v>
      </c>
      <c r="G2835">
        <v>43776</v>
      </c>
      <c r="H2835" t="str">
        <v>YMCT|KHJ-MC600-00</v>
      </c>
      <c r="I2835" t="str">
        <v>SS TAPE FEEDER 44mm</v>
      </c>
      <c r="J2835">
        <v>1</v>
      </c>
      <c r="K2835">
        <v>1</v>
      </c>
      <c r="L2835">
        <v>7940.71</v>
      </c>
      <c r="M2835" t="str">
        <v>CNY</v>
      </c>
      <c r="N2835">
        <v>1.1100000000000001</v>
      </c>
      <c r="O2835">
        <v>7940.71</v>
      </c>
      <c r="P2835">
        <v>8814.1881000000012</v>
      </c>
      <c r="Q2835" t="str">
        <v>C66SHA-SERVICE GROUP</v>
      </c>
      <c r="R2835" t="str">
        <v>Nanjing Special Creation Electronic Technology Co.</v>
      </c>
      <c r="S2835" t="str">
        <v>Same</v>
      </c>
      <c r="T2835">
        <v>905143</v>
      </c>
      <c r="U2835">
        <v>6570.02</v>
      </c>
      <c r="V2835" t="str">
        <v>309ASY INV-PTS SALES</v>
      </c>
      <c r="W2835">
        <v>0</v>
      </c>
      <c r="X2835">
        <v>0</v>
      </c>
      <c r="Y2835">
        <v>727275</v>
      </c>
      <c r="Z2835" t="str">
        <v>南京特创电子科技有限公司</v>
      </c>
      <c r="AA2835">
        <v>0</v>
      </c>
      <c r="AB2835">
        <v>2019</v>
      </c>
      <c r="AC2835">
        <v>11</v>
      </c>
      <c r="AD2835" t="str">
        <v>Q3</v>
      </c>
      <c r="AE2835" t="str">
        <v>FY19/20</v>
      </c>
      <c r="AF2835" t="str">
        <v>EAST</v>
      </c>
    </row>
    <row r="2836" spans="1:32">
      <c r="A2836" t="str">
        <v>ESHL</v>
      </c>
      <c r="B2836" t="str">
        <v>SHA</v>
      </c>
      <c r="C2836" t="str">
        <v>SPARES/OTHER</v>
      </c>
      <c r="D2836" s="4">
        <v>43776</v>
      </c>
      <c r="E2836" t="str">
        <v>YAMAHA</v>
      </c>
      <c r="F2836">
        <v>14103624</v>
      </c>
      <c r="G2836">
        <v>43776</v>
      </c>
      <c r="H2836" t="str">
        <v>YMCT|KHW-M3852-A0</v>
      </c>
      <c r="I2836" t="str">
        <v>GREASE GUN SET</v>
      </c>
      <c r="J2836">
        <v>1</v>
      </c>
      <c r="K2836">
        <v>1</v>
      </c>
      <c r="L2836">
        <v>1815.04</v>
      </c>
      <c r="M2836" t="str">
        <v>CNY</v>
      </c>
      <c r="N2836">
        <v>1.1100000000000001</v>
      </c>
      <c r="O2836">
        <v>1815.04</v>
      </c>
      <c r="P2836">
        <v>2014.6944000000001</v>
      </c>
      <c r="Q2836" t="str">
        <v>C66SHA-SERVICE GROUP</v>
      </c>
      <c r="R2836" t="str">
        <v>INTELLIGENT EQUIPMENT AND MANUFACTURING INSTITUTE</v>
      </c>
      <c r="S2836" t="str">
        <v>Same</v>
      </c>
      <c r="T2836">
        <v>905147</v>
      </c>
      <c r="U2836">
        <v>957</v>
      </c>
      <c r="V2836" t="str">
        <v>309ASY INV-PTS SALES</v>
      </c>
      <c r="W2836">
        <v>0</v>
      </c>
      <c r="X2836">
        <v>0</v>
      </c>
      <c r="Y2836">
        <v>727314</v>
      </c>
      <c r="Z2836" t="str">
        <v>乐清市智能装备与制造研究院</v>
      </c>
      <c r="AA2836">
        <v>0</v>
      </c>
      <c r="AB2836">
        <v>2019</v>
      </c>
      <c r="AC2836">
        <v>11</v>
      </c>
      <c r="AD2836" t="str">
        <v>Q3</v>
      </c>
      <c r="AE2836" t="str">
        <v>FY19/20</v>
      </c>
      <c r="AF2836" t="str">
        <v>EAST</v>
      </c>
    </row>
    <row r="2837" spans="1:32">
      <c r="A2837" t="str">
        <v>ESHL</v>
      </c>
      <c r="B2837" t="str">
        <v>SZX</v>
      </c>
      <c r="C2837" t="str">
        <v>SPARES/OTHER</v>
      </c>
      <c r="D2837" s="4">
        <v>43781</v>
      </c>
      <c r="E2837" t="str">
        <v>OTHERS</v>
      </c>
      <c r="F2837">
        <v>14103625</v>
      </c>
      <c r="G2837">
        <v>43781</v>
      </c>
      <c r="H2837" t="str">
        <v>ZZZZ|Feeder table(24 slot)</v>
      </c>
      <c r="I2837" t="str">
        <v>Feeder table</v>
      </c>
      <c r="J2837">
        <v>3</v>
      </c>
      <c r="K2837">
        <v>3</v>
      </c>
      <c r="L2837">
        <v>66584.070000000007</v>
      </c>
      <c r="M2837" t="str">
        <v>CNY</v>
      </c>
      <c r="N2837">
        <v>1.1100000000000001</v>
      </c>
      <c r="O2837">
        <v>66584.070000000007</v>
      </c>
      <c r="P2837">
        <v>73908.317700000014</v>
      </c>
      <c r="Q2837" t="str">
        <v>C66SZX-SMT SERVICE</v>
      </c>
      <c r="R2837" t="str">
        <v>ShenZhen Nuo Yaxing Technology Co., Ltd.</v>
      </c>
      <c r="S2837" t="str">
        <v>Same</v>
      </c>
      <c r="T2837">
        <v>905148</v>
      </c>
      <c r="U2837">
        <v>44700</v>
      </c>
      <c r="V2837" t="str">
        <v>309ASY INV-PTS SALES</v>
      </c>
      <c r="W2837">
        <v>0</v>
      </c>
      <c r="X2837" t="str">
        <v>C66SZ190449REV.3</v>
      </c>
      <c r="Y2837">
        <v>727801</v>
      </c>
      <c r="Z2837" t="str">
        <v>深圳市诺亚兴科技有限公司</v>
      </c>
      <c r="AA2837">
        <v>0</v>
      </c>
      <c r="AB2837">
        <v>2019</v>
      </c>
      <c r="AC2837">
        <v>11</v>
      </c>
      <c r="AD2837" t="str">
        <v>Q3</v>
      </c>
      <c r="AE2837" t="str">
        <v>FY19/20</v>
      </c>
      <c r="AF2837" t="str">
        <v>SOUTH</v>
      </c>
    </row>
    <row r="2838" spans="1:32">
      <c r="A2838" t="str">
        <v>ESHL</v>
      </c>
      <c r="B2838" t="str">
        <v>XIY</v>
      </c>
      <c r="C2838" t="str">
        <v>SERVICE_CHARGE</v>
      </c>
      <c r="D2838" s="4">
        <v>43783</v>
      </c>
      <c r="E2838" t="str">
        <v>YAMAHA</v>
      </c>
      <c r="F2838">
        <v>12101062</v>
      </c>
      <c r="G2838">
        <v>43783</v>
      </c>
      <c r="H2838" t="str">
        <v>YMCT|REPAIR CHARGE</v>
      </c>
      <c r="I2838" t="str">
        <v>REPAIR CHARGE</v>
      </c>
      <c r="J2838">
        <v>1</v>
      </c>
      <c r="K2838">
        <v>1</v>
      </c>
      <c r="L2838">
        <v>1020</v>
      </c>
      <c r="M2838" t="str">
        <v>CNY</v>
      </c>
      <c r="N2838">
        <v>1.1100000000000001</v>
      </c>
      <c r="O2838">
        <v>1020</v>
      </c>
      <c r="P2838">
        <v>1132.2</v>
      </c>
      <c r="Q2838" t="str">
        <v>C66BJS-SMT SERVICE</v>
      </c>
      <c r="R2838" t="str">
        <v>Huanic Corporation</v>
      </c>
      <c r="S2838" t="str">
        <v>Same</v>
      </c>
      <c r="T2838">
        <v>905152</v>
      </c>
      <c r="U2838">
        <v>0</v>
      </c>
      <c r="V2838" t="str">
        <v>309ASY INV-NON-CON</v>
      </c>
      <c r="W2838">
        <v>0</v>
      </c>
      <c r="X2838" t="str">
        <v>西安华科20191015</v>
      </c>
      <c r="Y2838">
        <v>0</v>
      </c>
      <c r="Z2838" t="str">
        <v>西安华科光电有限公司</v>
      </c>
      <c r="AA2838">
        <v>0</v>
      </c>
      <c r="AB2838">
        <v>2019</v>
      </c>
      <c r="AC2838">
        <v>11</v>
      </c>
      <c r="AD2838" t="str">
        <v>Q3</v>
      </c>
      <c r="AE2838" t="str">
        <v>FY19/20</v>
      </c>
      <c r="AF2838" t="str">
        <v>WEST</v>
      </c>
    </row>
    <row r="2839" spans="1:32">
      <c r="A2839" t="str">
        <v>ESHL</v>
      </c>
      <c r="B2839" t="str">
        <v>SHA</v>
      </c>
      <c r="C2839" t="str">
        <v>CONTRACT_FEE</v>
      </c>
      <c r="D2839" s="4">
        <v>43783</v>
      </c>
      <c r="E2839" t="str">
        <v>YAMAHA</v>
      </c>
      <c r="F2839">
        <v>13100139</v>
      </c>
      <c r="G2839">
        <v>43783</v>
      </c>
      <c r="H2839" t="str">
        <v>YMCT|REPAIR CHARGE</v>
      </c>
      <c r="I2839" t="str">
        <v>REPAIR CHARGE</v>
      </c>
      <c r="J2839">
        <v>1</v>
      </c>
      <c r="K2839">
        <v>1</v>
      </c>
      <c r="L2839">
        <v>23893.81</v>
      </c>
      <c r="M2839" t="str">
        <v>CNY</v>
      </c>
      <c r="N2839">
        <v>1.1100000000000001</v>
      </c>
      <c r="O2839">
        <v>23893.81</v>
      </c>
      <c r="P2839">
        <v>26522.129100000006</v>
      </c>
      <c r="Q2839" t="str">
        <v>C66SHA-SERVICE GROUP</v>
      </c>
      <c r="R2839" t="str">
        <v>Nanjing Putao Electronic Equipment Manufacturing C</v>
      </c>
      <c r="S2839" t="str">
        <v>Same</v>
      </c>
      <c r="T2839">
        <v>905150</v>
      </c>
      <c r="U2839">
        <v>0</v>
      </c>
      <c r="V2839" t="str">
        <v>309ASY INV-CONTRACT</v>
      </c>
      <c r="W2839">
        <v>0</v>
      </c>
      <c r="X2839">
        <v>0</v>
      </c>
      <c r="Y2839">
        <v>0</v>
      </c>
      <c r="Z2839" t="str">
        <v>南京浦涛电子设备制造有限公司</v>
      </c>
      <c r="AA2839">
        <v>0</v>
      </c>
      <c r="AB2839">
        <v>2019</v>
      </c>
      <c r="AC2839">
        <v>11</v>
      </c>
      <c r="AD2839" t="str">
        <v>Q3</v>
      </c>
      <c r="AE2839" t="str">
        <v>FY19/20</v>
      </c>
      <c r="AF2839" t="str">
        <v>EAST</v>
      </c>
    </row>
    <row r="2840" spans="1:32">
      <c r="A2840" t="str">
        <v>ESHL</v>
      </c>
      <c r="B2840" t="str">
        <v>SZX</v>
      </c>
      <c r="C2840" t="str">
        <v>CONTRACT_FEE</v>
      </c>
      <c r="D2840" s="4">
        <v>43783</v>
      </c>
      <c r="E2840" t="str">
        <v>OTHERS</v>
      </c>
      <c r="F2840">
        <v>13100140</v>
      </c>
      <c r="G2840">
        <v>43783</v>
      </c>
      <c r="H2840" t="str">
        <v>ZZZZ|REPAIR CHARGE</v>
      </c>
      <c r="I2840" t="str">
        <v>REPAIR CHARGE</v>
      </c>
      <c r="J2840">
        <v>1</v>
      </c>
      <c r="K2840">
        <v>1</v>
      </c>
      <c r="L2840">
        <v>25752.21</v>
      </c>
      <c r="M2840" t="str">
        <v>CNY</v>
      </c>
      <c r="N2840">
        <v>1.1100000000000001</v>
      </c>
      <c r="O2840">
        <v>25752.21</v>
      </c>
      <c r="P2840">
        <v>28584.953100000002</v>
      </c>
      <c r="Q2840" t="str">
        <v>C66SZX-SMT SERVICE</v>
      </c>
      <c r="R2840" t="str">
        <v>SHENZHEN STANLEY ELECTRIC CO., LTD.</v>
      </c>
      <c r="S2840" t="str">
        <v>Same</v>
      </c>
      <c r="T2840">
        <v>905155</v>
      </c>
      <c r="U2840">
        <v>0</v>
      </c>
      <c r="V2840" t="str">
        <v>309ASY INV-CONTRACT</v>
      </c>
      <c r="W2840">
        <v>0</v>
      </c>
      <c r="X2840">
        <v>4300007613</v>
      </c>
      <c r="Y2840">
        <v>0</v>
      </c>
      <c r="Z2840" t="str">
        <v>深圳斯坦雷电气有限公司</v>
      </c>
      <c r="AA2840">
        <v>0</v>
      </c>
      <c r="AB2840">
        <v>2019</v>
      </c>
      <c r="AC2840">
        <v>11</v>
      </c>
      <c r="AD2840" t="str">
        <v>Q3</v>
      </c>
      <c r="AE2840" t="str">
        <v>FY19/20</v>
      </c>
      <c r="AF2840" t="str">
        <v>SOUTH</v>
      </c>
    </row>
    <row r="2841" spans="1:32">
      <c r="A2841" t="str">
        <v>ESHL</v>
      </c>
      <c r="B2841" t="str">
        <v>BJS</v>
      </c>
      <c r="C2841" t="str">
        <v>SPARES/OTHER</v>
      </c>
      <c r="D2841" s="4">
        <v>43783</v>
      </c>
      <c r="E2841" t="str">
        <v>YAMAHA</v>
      </c>
      <c r="F2841">
        <v>14103626</v>
      </c>
      <c r="G2841">
        <v>43783</v>
      </c>
      <c r="H2841" t="str">
        <v>YMCT|KHY-M7A13-02</v>
      </c>
      <c r="I2841" t="str">
        <v>DIFFUSER MAIN</v>
      </c>
      <c r="J2841">
        <v>1</v>
      </c>
      <c r="K2841">
        <v>1</v>
      </c>
      <c r="L2841">
        <v>469.03</v>
      </c>
      <c r="M2841" t="str">
        <v>CNY</v>
      </c>
      <c r="N2841">
        <v>1.1100000000000001</v>
      </c>
      <c r="O2841">
        <v>469.03</v>
      </c>
      <c r="P2841">
        <v>520.62329999999997</v>
      </c>
      <c r="Q2841" t="str">
        <v>C66BJS-SMT SERVICE</v>
      </c>
      <c r="R2841" t="str">
        <v>Beijing Promise &amp; Credit of Electronic Science and</v>
      </c>
      <c r="S2841" t="str">
        <v>Same</v>
      </c>
      <c r="T2841">
        <v>905127</v>
      </c>
      <c r="U2841">
        <v>288</v>
      </c>
      <c r="V2841" t="str">
        <v>309ASY INV-PTS SALES</v>
      </c>
      <c r="W2841">
        <v>0</v>
      </c>
      <c r="X2841" t="str">
        <v>北京鼎和信20191011</v>
      </c>
      <c r="Y2841">
        <v>728202</v>
      </c>
      <c r="Z2841" t="str">
        <v>北京鼎和信电子科技有限责任公司</v>
      </c>
      <c r="AA2841">
        <v>0</v>
      </c>
      <c r="AB2841">
        <v>2019</v>
      </c>
      <c r="AC2841">
        <v>11</v>
      </c>
      <c r="AD2841" t="str">
        <v>Q3</v>
      </c>
      <c r="AE2841" t="str">
        <v>FY19/20</v>
      </c>
      <c r="AF2841" t="str">
        <v>NORTH</v>
      </c>
    </row>
    <row r="2842" spans="1:32">
      <c r="A2842" t="str">
        <v>ESHL</v>
      </c>
      <c r="B2842" t="str">
        <v>BJS</v>
      </c>
      <c r="C2842" t="str">
        <v>SPARES/OTHER</v>
      </c>
      <c r="D2842" s="4">
        <v>43783</v>
      </c>
      <c r="E2842" t="str">
        <v>YAMAHA</v>
      </c>
      <c r="F2842">
        <v>14103626</v>
      </c>
      <c r="G2842">
        <v>43783</v>
      </c>
      <c r="H2842" t="str">
        <v>YMCT|KHY-M7554-04</v>
      </c>
      <c r="I2842" t="str">
        <v>OF.LIGHT BRD.ASSY</v>
      </c>
      <c r="J2842">
        <v>1</v>
      </c>
      <c r="K2842">
        <v>1</v>
      </c>
      <c r="L2842">
        <v>858.41</v>
      </c>
      <c r="M2842" t="str">
        <v>CNY</v>
      </c>
      <c r="N2842">
        <v>1.1100000000000001</v>
      </c>
      <c r="O2842">
        <v>858.41</v>
      </c>
      <c r="P2842">
        <v>952.83510000000001</v>
      </c>
      <c r="Q2842" t="str">
        <v>C66BJS-SMT SERVICE</v>
      </c>
      <c r="R2842" t="str">
        <v>Beijing Promise &amp; Credit of Electronic Science and</v>
      </c>
      <c r="S2842" t="str">
        <v>Same</v>
      </c>
      <c r="T2842">
        <v>905127</v>
      </c>
      <c r="U2842">
        <v>529</v>
      </c>
      <c r="V2842" t="str">
        <v>309ASY INV-PTS SALES</v>
      </c>
      <c r="W2842">
        <v>0</v>
      </c>
      <c r="X2842" t="str">
        <v>北京鼎和信20191011</v>
      </c>
      <c r="Y2842">
        <v>728202</v>
      </c>
      <c r="Z2842" t="str">
        <v>北京鼎和信电子科技有限责任公司</v>
      </c>
      <c r="AA2842">
        <v>0</v>
      </c>
      <c r="AB2842">
        <v>2019</v>
      </c>
      <c r="AC2842">
        <v>11</v>
      </c>
      <c r="AD2842" t="str">
        <v>Q3</v>
      </c>
      <c r="AE2842" t="str">
        <v>FY19/20</v>
      </c>
      <c r="AF2842" t="str">
        <v>NORTH</v>
      </c>
    </row>
    <row r="2843" spans="1:32">
      <c r="A2843" t="str">
        <v>ESHL</v>
      </c>
      <c r="B2843" t="str">
        <v>XIY</v>
      </c>
      <c r="C2843" t="str">
        <v>SPARES/OTHER</v>
      </c>
      <c r="D2843" s="4">
        <v>43783</v>
      </c>
      <c r="E2843" t="str">
        <v>YAMAHA</v>
      </c>
      <c r="F2843">
        <v>14103627</v>
      </c>
      <c r="G2843">
        <v>43783</v>
      </c>
      <c r="H2843" t="str">
        <v>YMCT|KLW-M7157-10</v>
      </c>
      <c r="I2843" t="str">
        <v>EJECTOR</v>
      </c>
      <c r="J2843">
        <v>1</v>
      </c>
      <c r="K2843">
        <v>1</v>
      </c>
      <c r="L2843">
        <v>3522.12</v>
      </c>
      <c r="M2843" t="str">
        <v>CNY</v>
      </c>
      <c r="N2843">
        <v>1.1100000000000001</v>
      </c>
      <c r="O2843">
        <v>3522.12</v>
      </c>
      <c r="P2843">
        <v>3909.5532000000003</v>
      </c>
      <c r="Q2843" t="str">
        <v>C66XIY-SERVICE GROUP</v>
      </c>
      <c r="R2843" t="str">
        <v>Huanic Corporation</v>
      </c>
      <c r="S2843" t="str">
        <v>Same</v>
      </c>
      <c r="T2843">
        <v>905128</v>
      </c>
      <c r="U2843">
        <v>2070</v>
      </c>
      <c r="V2843" t="str">
        <v>309ASY INV-PTS SALES</v>
      </c>
      <c r="W2843">
        <v>0</v>
      </c>
      <c r="X2843" t="str">
        <v>西安华科20191014</v>
      </c>
      <c r="Y2843">
        <v>728294</v>
      </c>
      <c r="Z2843" t="str">
        <v>西安华科光电有限公司</v>
      </c>
      <c r="AA2843">
        <v>0</v>
      </c>
      <c r="AB2843">
        <v>2019</v>
      </c>
      <c r="AC2843">
        <v>11</v>
      </c>
      <c r="AD2843" t="str">
        <v>Q3</v>
      </c>
      <c r="AE2843" t="str">
        <v>FY19/20</v>
      </c>
      <c r="AF2843" t="str">
        <v>WEST</v>
      </c>
    </row>
    <row r="2844" spans="1:32">
      <c r="A2844" t="str">
        <v>ESHL</v>
      </c>
      <c r="B2844" t="str">
        <v>SZX</v>
      </c>
      <c r="C2844" t="str">
        <v>SPARES/OTHER</v>
      </c>
      <c r="D2844" s="4">
        <v>43783</v>
      </c>
      <c r="E2844" t="str">
        <v>YAMAHA</v>
      </c>
      <c r="F2844">
        <v>14103628</v>
      </c>
      <c r="G2844">
        <v>43783</v>
      </c>
      <c r="H2844" t="str">
        <v>YMCT|KHN-M7710-A4</v>
      </c>
      <c r="I2844" t="str">
        <v>NOZZLE 301A ASSY</v>
      </c>
      <c r="J2844">
        <v>15</v>
      </c>
      <c r="K2844">
        <v>15</v>
      </c>
      <c r="L2844">
        <v>8097.35</v>
      </c>
      <c r="M2844" t="str">
        <v>CNY</v>
      </c>
      <c r="N2844">
        <v>1.1100000000000001</v>
      </c>
      <c r="O2844">
        <v>8097.35</v>
      </c>
      <c r="P2844">
        <v>8988.058500000001</v>
      </c>
      <c r="Q2844" t="str">
        <v>C66SZX-SMT SERVICE</v>
      </c>
      <c r="R2844" t="str">
        <v>Infinova Technology Ltd.</v>
      </c>
      <c r="S2844" t="str">
        <v>Same</v>
      </c>
      <c r="T2844">
        <v>905154</v>
      </c>
      <c r="U2844">
        <v>6000</v>
      </c>
      <c r="V2844" t="str">
        <v>309ASY INV-PTS SALES</v>
      </c>
      <c r="W2844">
        <v>0</v>
      </c>
      <c r="X2844" t="str">
        <v>191023CC</v>
      </c>
      <c r="Y2844">
        <v>728292</v>
      </c>
      <c r="Z2844" t="str">
        <v>深圳英飞拓智能技术有限公司</v>
      </c>
      <c r="AA2844">
        <v>0</v>
      </c>
      <c r="AB2844">
        <v>2019</v>
      </c>
      <c r="AC2844">
        <v>11</v>
      </c>
      <c r="AD2844" t="str">
        <v>Q3</v>
      </c>
      <c r="AE2844" t="str">
        <v>FY19/20</v>
      </c>
      <c r="AF2844" t="str">
        <v>SOUTH</v>
      </c>
    </row>
    <row r="2845" spans="1:32">
      <c r="A2845" t="str">
        <v>ESHL</v>
      </c>
      <c r="B2845" t="str">
        <v>SZX</v>
      </c>
      <c r="C2845" t="str">
        <v>SPARES/OTHER</v>
      </c>
      <c r="D2845" s="4">
        <v>43783</v>
      </c>
      <c r="E2845" t="str">
        <v>YAMAHA</v>
      </c>
      <c r="F2845">
        <v>14103628</v>
      </c>
      <c r="G2845">
        <v>43783</v>
      </c>
      <c r="H2845" t="str">
        <v>YMCT|KHN-M7720-A3</v>
      </c>
      <c r="I2845" t="str">
        <v>NOZZLE 302A ASSY</v>
      </c>
      <c r="J2845">
        <v>5</v>
      </c>
      <c r="K2845">
        <v>5</v>
      </c>
      <c r="L2845">
        <v>2898.23</v>
      </c>
      <c r="M2845" t="str">
        <v>CNY</v>
      </c>
      <c r="N2845">
        <v>1.1100000000000001</v>
      </c>
      <c r="O2845">
        <v>2898.23</v>
      </c>
      <c r="P2845">
        <v>3217.0353000000005</v>
      </c>
      <c r="Q2845" t="str">
        <v>C66SZX-SMT SERVICE</v>
      </c>
      <c r="R2845" t="str">
        <v>Infinova Technology Ltd.</v>
      </c>
      <c r="S2845" t="str">
        <v>Same</v>
      </c>
      <c r="T2845">
        <v>905154</v>
      </c>
      <c r="U2845">
        <v>2075</v>
      </c>
      <c r="V2845" t="str">
        <v>309ASY INV-PTS SALES</v>
      </c>
      <c r="W2845">
        <v>0</v>
      </c>
      <c r="X2845" t="str">
        <v>191023CC</v>
      </c>
      <c r="Y2845">
        <v>728292</v>
      </c>
      <c r="Z2845" t="str">
        <v>深圳英飞拓智能技术有限公司</v>
      </c>
      <c r="AA2845">
        <v>0</v>
      </c>
      <c r="AB2845">
        <v>2019</v>
      </c>
      <c r="AC2845">
        <v>11</v>
      </c>
      <c r="AD2845" t="str">
        <v>Q3</v>
      </c>
      <c r="AE2845" t="str">
        <v>FY19/20</v>
      </c>
      <c r="AF2845" t="str">
        <v>SOUTH</v>
      </c>
    </row>
    <row r="2846" spans="1:32">
      <c r="A2846" t="str">
        <v>ESHL</v>
      </c>
      <c r="B2846" t="str">
        <v>SZX</v>
      </c>
      <c r="C2846" t="str">
        <v>SPARES/OTHER</v>
      </c>
      <c r="D2846" s="4">
        <v>43783</v>
      </c>
      <c r="E2846" t="str">
        <v>OTHERS</v>
      </c>
      <c r="F2846">
        <v>14103629</v>
      </c>
      <c r="G2846">
        <v>43783</v>
      </c>
      <c r="H2846" t="str">
        <v>ZZZZ|E3052729000</v>
      </c>
      <c r="I2846" t="str">
        <v>FILTER</v>
      </c>
      <c r="J2846">
        <v>50</v>
      </c>
      <c r="K2846">
        <v>50</v>
      </c>
      <c r="L2846">
        <v>1769.91</v>
      </c>
      <c r="M2846" t="str">
        <v>CNY</v>
      </c>
      <c r="N2846">
        <v>1.1100000000000001</v>
      </c>
      <c r="O2846">
        <v>1769.91</v>
      </c>
      <c r="P2846">
        <v>1964.6001000000003</v>
      </c>
      <c r="Q2846" t="str">
        <v>C66SZX-SMT SERVICE</v>
      </c>
      <c r="R2846" t="str">
        <v>SHENZHEN STANLEY ELECTRIC CO., LTD.</v>
      </c>
      <c r="S2846" t="str">
        <v>Same</v>
      </c>
      <c r="T2846">
        <v>905153</v>
      </c>
      <c r="U2846">
        <v>1213.5</v>
      </c>
      <c r="V2846" t="str">
        <v>309ASY INV-PTS SALES</v>
      </c>
      <c r="W2846">
        <v>0</v>
      </c>
      <c r="X2846" t="str">
        <v>4300007633，4300007780</v>
      </c>
      <c r="Y2846">
        <v>728288</v>
      </c>
      <c r="Z2846" t="str">
        <v>深圳斯坦雷电气有限公司</v>
      </c>
      <c r="AA2846">
        <v>0</v>
      </c>
      <c r="AB2846">
        <v>2019</v>
      </c>
      <c r="AC2846">
        <v>11</v>
      </c>
      <c r="AD2846" t="str">
        <v>Q3</v>
      </c>
      <c r="AE2846" t="str">
        <v>FY19/20</v>
      </c>
      <c r="AF2846" t="str">
        <v>SOUTH</v>
      </c>
    </row>
    <row r="2847" spans="1:32">
      <c r="A2847" t="str">
        <v>ESHL</v>
      </c>
      <c r="B2847" t="str">
        <v>SZX</v>
      </c>
      <c r="C2847" t="str">
        <v>SPARES/OTHER</v>
      </c>
      <c r="D2847" s="4">
        <v>43783</v>
      </c>
      <c r="E2847" t="str">
        <v>OTHERS</v>
      </c>
      <c r="F2847">
        <v>14103629</v>
      </c>
      <c r="G2847">
        <v>43783</v>
      </c>
      <c r="H2847" t="str">
        <v>ZMTR|PF901002000</v>
      </c>
      <c r="I2847" t="str">
        <v>FILTER ELEMENT A</v>
      </c>
      <c r="J2847">
        <v>3</v>
      </c>
      <c r="K2847">
        <v>3</v>
      </c>
      <c r="L2847">
        <v>610.62</v>
      </c>
      <c r="M2847" t="str">
        <v>CNY</v>
      </c>
      <c r="N2847">
        <v>1.1100000000000001</v>
      </c>
      <c r="O2847">
        <v>610.62</v>
      </c>
      <c r="P2847">
        <v>677.78820000000007</v>
      </c>
      <c r="Q2847" t="str">
        <v>C66SZX-SMT SERVICE</v>
      </c>
      <c r="R2847" t="str">
        <v>SHENZHEN STANLEY ELECTRIC CO., LTD.</v>
      </c>
      <c r="S2847" t="str">
        <v>Same</v>
      </c>
      <c r="T2847">
        <v>905153</v>
      </c>
      <c r="U2847">
        <v>436.89</v>
      </c>
      <c r="V2847" t="str">
        <v>309ASY INV-PTS SALES</v>
      </c>
      <c r="W2847">
        <v>0</v>
      </c>
      <c r="X2847" t="str">
        <v>4300007633，4300007780</v>
      </c>
      <c r="Y2847">
        <v>728288</v>
      </c>
      <c r="Z2847" t="str">
        <v>深圳斯坦雷电气有限公司</v>
      </c>
      <c r="AA2847">
        <v>0</v>
      </c>
      <c r="AB2847">
        <v>2019</v>
      </c>
      <c r="AC2847">
        <v>11</v>
      </c>
      <c r="AD2847" t="str">
        <v>Q3</v>
      </c>
      <c r="AE2847" t="str">
        <v>FY19/20</v>
      </c>
      <c r="AF2847" t="str">
        <v>SOUTH</v>
      </c>
    </row>
    <row r="2848" spans="1:32">
      <c r="A2848" t="str">
        <v>ESHL</v>
      </c>
      <c r="B2848" t="str">
        <v>SZX</v>
      </c>
      <c r="C2848" t="str">
        <v>SPARES/OTHER</v>
      </c>
      <c r="D2848" s="4">
        <v>43783</v>
      </c>
      <c r="E2848" t="str">
        <v>OTHERS</v>
      </c>
      <c r="F2848">
        <v>14103629</v>
      </c>
      <c r="G2848">
        <v>43783</v>
      </c>
      <c r="H2848" t="str">
        <v>ZZZZ|PF901006000</v>
      </c>
      <c r="I2848" t="str">
        <v>FILTER ELEMENT</v>
      </c>
      <c r="J2848">
        <v>3</v>
      </c>
      <c r="K2848">
        <v>3</v>
      </c>
      <c r="L2848">
        <v>238.94</v>
      </c>
      <c r="M2848" t="str">
        <v>CNY</v>
      </c>
      <c r="N2848">
        <v>1.1100000000000001</v>
      </c>
      <c r="O2848">
        <v>238.94</v>
      </c>
      <c r="P2848">
        <v>265.22340000000003</v>
      </c>
      <c r="Q2848" t="str">
        <v>C66SZX-SMT SERVICE</v>
      </c>
      <c r="R2848" t="str">
        <v>SHENZHEN STANLEY ELECTRIC CO., LTD.</v>
      </c>
      <c r="S2848" t="str">
        <v>Same</v>
      </c>
      <c r="T2848">
        <v>905153</v>
      </c>
      <c r="U2848">
        <v>174.75</v>
      </c>
      <c r="V2848" t="str">
        <v>309ASY INV-PTS SALES</v>
      </c>
      <c r="W2848">
        <v>0</v>
      </c>
      <c r="X2848" t="str">
        <v>4300007633，4300007780</v>
      </c>
      <c r="Y2848">
        <v>728288</v>
      </c>
      <c r="Z2848" t="str">
        <v>深圳斯坦雷电气有限公司</v>
      </c>
      <c r="AA2848">
        <v>0</v>
      </c>
      <c r="AB2848">
        <v>2019</v>
      </c>
      <c r="AC2848">
        <v>11</v>
      </c>
      <c r="AD2848" t="str">
        <v>Q3</v>
      </c>
      <c r="AE2848" t="str">
        <v>FY19/20</v>
      </c>
      <c r="AF2848" t="str">
        <v>SOUTH</v>
      </c>
    </row>
    <row r="2849" spans="1:32">
      <c r="A2849" t="str">
        <v>ESHL</v>
      </c>
      <c r="B2849" t="str">
        <v>SZX</v>
      </c>
      <c r="C2849" t="str">
        <v>SPARES/OTHER</v>
      </c>
      <c r="D2849" s="4">
        <v>43783</v>
      </c>
      <c r="E2849" t="str">
        <v>OTHERS</v>
      </c>
      <c r="F2849">
        <v>14103629</v>
      </c>
      <c r="G2849">
        <v>43783</v>
      </c>
      <c r="H2849" t="str">
        <v>ZMTR|40000864</v>
      </c>
      <c r="I2849" t="str">
        <v>CONVEYOR BELT C</v>
      </c>
      <c r="J2849">
        <v>2</v>
      </c>
      <c r="K2849">
        <v>2</v>
      </c>
      <c r="L2849">
        <v>159.29</v>
      </c>
      <c r="M2849" t="str">
        <v>CNY</v>
      </c>
      <c r="N2849">
        <v>1.1100000000000001</v>
      </c>
      <c r="O2849">
        <v>159.29</v>
      </c>
      <c r="P2849">
        <v>176.81190000000001</v>
      </c>
      <c r="Q2849" t="str">
        <v>C66SZX-SMT SERVICE</v>
      </c>
      <c r="R2849" t="str">
        <v>SHENZHEN STANLEY ELECTRIC CO., LTD.</v>
      </c>
      <c r="S2849" t="str">
        <v>Same</v>
      </c>
      <c r="T2849">
        <v>905153</v>
      </c>
      <c r="U2849">
        <v>116.5</v>
      </c>
      <c r="V2849" t="str">
        <v>309ASY INV-PTS SALES</v>
      </c>
      <c r="W2849">
        <v>0</v>
      </c>
      <c r="X2849" t="str">
        <v>4300007633，4300007780</v>
      </c>
      <c r="Y2849">
        <v>728288</v>
      </c>
      <c r="Z2849" t="str">
        <v>深圳斯坦雷电气有限公司</v>
      </c>
      <c r="AA2849">
        <v>0</v>
      </c>
      <c r="AB2849">
        <v>2019</v>
      </c>
      <c r="AC2849">
        <v>11</v>
      </c>
      <c r="AD2849" t="str">
        <v>Q3</v>
      </c>
      <c r="AE2849" t="str">
        <v>FY19/20</v>
      </c>
      <c r="AF2849" t="str">
        <v>SOUTH</v>
      </c>
    </row>
    <row r="2850" spans="1:32">
      <c r="A2850" t="str">
        <v>ESHL</v>
      </c>
      <c r="B2850" t="str">
        <v>SZX</v>
      </c>
      <c r="C2850" t="str">
        <v>SPARES/OTHER</v>
      </c>
      <c r="D2850" s="4">
        <v>43783</v>
      </c>
      <c r="E2850" t="str">
        <v>OTHERS</v>
      </c>
      <c r="F2850">
        <v>14103629</v>
      </c>
      <c r="G2850">
        <v>43783</v>
      </c>
      <c r="H2850" t="str">
        <v>ZMTR|40000863</v>
      </c>
      <c r="I2850" t="str">
        <v>CONVEYOR BELT C</v>
      </c>
      <c r="J2850">
        <v>4</v>
      </c>
      <c r="K2850">
        <v>4</v>
      </c>
      <c r="L2850">
        <v>318.58</v>
      </c>
      <c r="M2850" t="str">
        <v>CNY</v>
      </c>
      <c r="N2850">
        <v>1.1100000000000001</v>
      </c>
      <c r="O2850">
        <v>318.58</v>
      </c>
      <c r="P2850">
        <v>353.62380000000002</v>
      </c>
      <c r="Q2850" t="str">
        <v>C66SZX-SMT SERVICE</v>
      </c>
      <c r="R2850" t="str">
        <v>SHENZHEN STANLEY ELECTRIC CO., LTD.</v>
      </c>
      <c r="S2850" t="str">
        <v>Same</v>
      </c>
      <c r="T2850">
        <v>905153</v>
      </c>
      <c r="U2850">
        <v>233</v>
      </c>
      <c r="V2850" t="str">
        <v>309ASY INV-PTS SALES</v>
      </c>
      <c r="W2850">
        <v>0</v>
      </c>
      <c r="X2850" t="str">
        <v>4300007633，4300007780</v>
      </c>
      <c r="Y2850">
        <v>728288</v>
      </c>
      <c r="Z2850" t="str">
        <v>深圳斯坦雷电气有限公司</v>
      </c>
      <c r="AA2850">
        <v>0</v>
      </c>
      <c r="AB2850">
        <v>2019</v>
      </c>
      <c r="AC2850">
        <v>11</v>
      </c>
      <c r="AD2850" t="str">
        <v>Q3</v>
      </c>
      <c r="AE2850" t="str">
        <v>FY19/20</v>
      </c>
      <c r="AF2850" t="str">
        <v>SOUTH</v>
      </c>
    </row>
    <row r="2851" spans="1:32">
      <c r="A2851" t="str">
        <v>ESHL</v>
      </c>
      <c r="B2851" t="str">
        <v>SZX</v>
      </c>
      <c r="C2851" t="str">
        <v>SPARES/OTHER</v>
      </c>
      <c r="D2851" s="4">
        <v>43783</v>
      </c>
      <c r="E2851" t="str">
        <v>OTHERS</v>
      </c>
      <c r="F2851">
        <v>14103629</v>
      </c>
      <c r="G2851">
        <v>43783</v>
      </c>
      <c r="H2851" t="str">
        <v>ZMTR|40032449</v>
      </c>
      <c r="I2851" t="str">
        <v>6459GREASE N</v>
      </c>
      <c r="J2851">
        <v>1</v>
      </c>
      <c r="K2851">
        <v>1</v>
      </c>
      <c r="L2851">
        <v>274.33999999999997</v>
      </c>
      <c r="M2851" t="str">
        <v>CNY</v>
      </c>
      <c r="N2851">
        <v>1.1100000000000001</v>
      </c>
      <c r="O2851">
        <v>274.33999999999997</v>
      </c>
      <c r="P2851">
        <v>304.51740000000001</v>
      </c>
      <c r="Q2851" t="str">
        <v>C66SZX-SMT SERVICE</v>
      </c>
      <c r="R2851" t="str">
        <v>SHENZHEN STANLEY ELECTRIC CO., LTD.</v>
      </c>
      <c r="S2851" t="str">
        <v>Same</v>
      </c>
      <c r="T2851">
        <v>905153</v>
      </c>
      <c r="U2851">
        <v>194.17</v>
      </c>
      <c r="V2851" t="str">
        <v>309ASY INV-PTS SALES</v>
      </c>
      <c r="W2851">
        <v>0</v>
      </c>
      <c r="X2851" t="str">
        <v>4300007633，4300007780</v>
      </c>
      <c r="Y2851">
        <v>728288</v>
      </c>
      <c r="Z2851" t="str">
        <v>深圳斯坦雷电气有限公司</v>
      </c>
      <c r="AA2851">
        <v>0</v>
      </c>
      <c r="AB2851">
        <v>2019</v>
      </c>
      <c r="AC2851">
        <v>11</v>
      </c>
      <c r="AD2851" t="str">
        <v>Q3</v>
      </c>
      <c r="AE2851" t="str">
        <v>FY19/20</v>
      </c>
      <c r="AF2851" t="str">
        <v>SOUTH</v>
      </c>
    </row>
    <row r="2852" spans="1:32">
      <c r="A2852" t="str">
        <v>ESHL</v>
      </c>
      <c r="B2852" t="str">
        <v>SZX</v>
      </c>
      <c r="C2852" t="str">
        <v>SPARES/OTHER</v>
      </c>
      <c r="D2852" s="4">
        <v>43783</v>
      </c>
      <c r="E2852" t="str">
        <v>OTHERS</v>
      </c>
      <c r="F2852">
        <v>14103629</v>
      </c>
      <c r="G2852">
        <v>43783</v>
      </c>
      <c r="H2852" t="str">
        <v>ZMTR|MDFRX1001L0</v>
      </c>
      <c r="I2852" t="str">
        <v>GREASE FOR YC/Z AXIS</v>
      </c>
      <c r="J2852">
        <v>1</v>
      </c>
      <c r="K2852">
        <v>1</v>
      </c>
      <c r="L2852">
        <v>274.33999999999997</v>
      </c>
      <c r="M2852" t="str">
        <v>CNY</v>
      </c>
      <c r="N2852">
        <v>1.1100000000000001</v>
      </c>
      <c r="O2852">
        <v>274.33999999999997</v>
      </c>
      <c r="P2852">
        <v>304.51740000000001</v>
      </c>
      <c r="Q2852" t="str">
        <v>C66SZX-SMT SERVICE</v>
      </c>
      <c r="R2852" t="str">
        <v>SHENZHEN STANLEY ELECTRIC CO., LTD.</v>
      </c>
      <c r="S2852" t="str">
        <v>Same</v>
      </c>
      <c r="T2852">
        <v>905153</v>
      </c>
      <c r="U2852">
        <v>194.17</v>
      </c>
      <c r="V2852" t="str">
        <v>309ASY INV-PTS SALES</v>
      </c>
      <c r="W2852">
        <v>0</v>
      </c>
      <c r="X2852" t="str">
        <v>4300007633，4300007780</v>
      </c>
      <c r="Y2852">
        <v>728288</v>
      </c>
      <c r="Z2852" t="str">
        <v>深圳斯坦雷电气有限公司</v>
      </c>
      <c r="AA2852">
        <v>0</v>
      </c>
      <c r="AB2852">
        <v>2019</v>
      </c>
      <c r="AC2852">
        <v>11</v>
      </c>
      <c r="AD2852" t="str">
        <v>Q3</v>
      </c>
      <c r="AE2852" t="str">
        <v>FY19/20</v>
      </c>
      <c r="AF2852" t="str">
        <v>SOUTH</v>
      </c>
    </row>
    <row r="2853" spans="1:32">
      <c r="A2853" t="str">
        <v>ESHL</v>
      </c>
      <c r="B2853" t="str">
        <v>SZX</v>
      </c>
      <c r="C2853" t="str">
        <v>SPARES/OTHER</v>
      </c>
      <c r="D2853" s="4">
        <v>43783</v>
      </c>
      <c r="E2853" t="str">
        <v>OTHERS</v>
      </c>
      <c r="F2853">
        <v>14103629</v>
      </c>
      <c r="G2853">
        <v>43783</v>
      </c>
      <c r="H2853" t="str">
        <v>ZMTR|MGREAS050GA</v>
      </c>
      <c r="I2853" t="str">
        <v>GREASE FOR YC/Z AXIS</v>
      </c>
      <c r="J2853">
        <v>1</v>
      </c>
      <c r="K2853">
        <v>1</v>
      </c>
      <c r="L2853">
        <v>353.98</v>
      </c>
      <c r="M2853" t="str">
        <v>CNY</v>
      </c>
      <c r="N2853">
        <v>1.1100000000000001</v>
      </c>
      <c r="O2853">
        <v>353.98</v>
      </c>
      <c r="P2853">
        <v>392.91780000000006</v>
      </c>
      <c r="Q2853" t="str">
        <v>C66SZX-SMT SERVICE</v>
      </c>
      <c r="R2853" t="str">
        <v>SHENZHEN STANLEY ELECTRIC CO., LTD.</v>
      </c>
      <c r="S2853" t="str">
        <v>Same</v>
      </c>
      <c r="T2853">
        <v>905153</v>
      </c>
      <c r="U2853">
        <v>252.43</v>
      </c>
      <c r="V2853" t="str">
        <v>309ASY INV-PTS SALES</v>
      </c>
      <c r="W2853">
        <v>0</v>
      </c>
      <c r="X2853" t="str">
        <v>4300007633，4300007780</v>
      </c>
      <c r="Y2853">
        <v>728288</v>
      </c>
      <c r="Z2853" t="str">
        <v>深圳斯坦雷电气有限公司</v>
      </c>
      <c r="AA2853">
        <v>0</v>
      </c>
      <c r="AB2853">
        <v>2019</v>
      </c>
      <c r="AC2853">
        <v>11</v>
      </c>
      <c r="AD2853" t="str">
        <v>Q3</v>
      </c>
      <c r="AE2853" t="str">
        <v>FY19/20</v>
      </c>
      <c r="AF2853" t="str">
        <v>SOUTH</v>
      </c>
    </row>
    <row r="2854" spans="1:32">
      <c r="A2854" t="str">
        <v>ESHL</v>
      </c>
      <c r="B2854" t="str">
        <v>SZX</v>
      </c>
      <c r="C2854" t="str">
        <v>SPARES/OTHER</v>
      </c>
      <c r="D2854" s="4">
        <v>43783</v>
      </c>
      <c r="E2854" t="str">
        <v>OTHERS</v>
      </c>
      <c r="F2854">
        <v>14103629</v>
      </c>
      <c r="G2854">
        <v>43783</v>
      </c>
      <c r="H2854" t="str">
        <v>ZMTR|40033446</v>
      </c>
      <c r="I2854" t="str">
        <v>VISION MONITOR ST ASM</v>
      </c>
      <c r="J2854">
        <v>2</v>
      </c>
      <c r="K2854">
        <v>2</v>
      </c>
      <c r="L2854">
        <v>3185.84</v>
      </c>
      <c r="M2854" t="str">
        <v>CNY</v>
      </c>
      <c r="N2854">
        <v>1.1100000000000001</v>
      </c>
      <c r="O2854">
        <v>3185.84</v>
      </c>
      <c r="P2854">
        <v>3536.2824000000005</v>
      </c>
      <c r="Q2854" t="str">
        <v>C66SZX-SMT SERVICE</v>
      </c>
      <c r="R2854" t="str">
        <v>SHENZHEN STANLEY ELECTRIC CO., LTD.</v>
      </c>
      <c r="S2854" t="str">
        <v>Same</v>
      </c>
      <c r="T2854">
        <v>905153</v>
      </c>
      <c r="U2854">
        <v>2330.1</v>
      </c>
      <c r="V2854" t="str">
        <v>309ASY INV-PTS SALES</v>
      </c>
      <c r="W2854">
        <v>0</v>
      </c>
      <c r="X2854" t="str">
        <v>4300007633，4300007780</v>
      </c>
      <c r="Y2854">
        <v>728288</v>
      </c>
      <c r="Z2854" t="str">
        <v>深圳斯坦雷电气有限公司</v>
      </c>
      <c r="AA2854">
        <v>0</v>
      </c>
      <c r="AB2854">
        <v>2019</v>
      </c>
      <c r="AC2854">
        <v>11</v>
      </c>
      <c r="AD2854" t="str">
        <v>Q3</v>
      </c>
      <c r="AE2854" t="str">
        <v>FY19/20</v>
      </c>
      <c r="AF2854" t="str">
        <v>SOUTH</v>
      </c>
    </row>
    <row r="2855" spans="1:32">
      <c r="A2855" t="str">
        <v>ESHL</v>
      </c>
      <c r="B2855" t="str">
        <v>SZX</v>
      </c>
      <c r="C2855" t="str">
        <v>SPARES/OTHER</v>
      </c>
      <c r="D2855" s="4">
        <v>43783</v>
      </c>
      <c r="E2855" t="str">
        <v>OTHERS</v>
      </c>
      <c r="F2855">
        <v>14103629</v>
      </c>
      <c r="G2855">
        <v>43783</v>
      </c>
      <c r="H2855" t="str">
        <v>ZMTR|40002186</v>
      </c>
      <c r="I2855" t="str">
        <v>Z VACUUM CABLE ASM</v>
      </c>
      <c r="J2855">
        <v>4</v>
      </c>
      <c r="K2855">
        <v>4</v>
      </c>
      <c r="L2855">
        <v>318.58</v>
      </c>
      <c r="M2855" t="str">
        <v>CNY</v>
      </c>
      <c r="N2855">
        <v>1.1100000000000001</v>
      </c>
      <c r="O2855">
        <v>318.58</v>
      </c>
      <c r="P2855">
        <v>353.62380000000002</v>
      </c>
      <c r="Q2855" t="str">
        <v>C66SZX-SMT SERVICE</v>
      </c>
      <c r="R2855" t="str">
        <v>SHENZHEN STANLEY ELECTRIC CO., LTD.</v>
      </c>
      <c r="S2855" t="str">
        <v>Same</v>
      </c>
      <c r="T2855">
        <v>905153</v>
      </c>
      <c r="U2855">
        <v>233</v>
      </c>
      <c r="V2855" t="str">
        <v>309ASY INV-PTS SALES</v>
      </c>
      <c r="W2855">
        <v>0</v>
      </c>
      <c r="X2855" t="str">
        <v>4300007633，4300007780</v>
      </c>
      <c r="Y2855">
        <v>728288</v>
      </c>
      <c r="Z2855" t="str">
        <v>深圳斯坦雷电气有限公司</v>
      </c>
      <c r="AA2855">
        <v>0</v>
      </c>
      <c r="AB2855">
        <v>2019</v>
      </c>
      <c r="AC2855">
        <v>11</v>
      </c>
      <c r="AD2855" t="str">
        <v>Q3</v>
      </c>
      <c r="AE2855" t="str">
        <v>FY19/20</v>
      </c>
      <c r="AF2855" t="str">
        <v>SOUTH</v>
      </c>
    </row>
    <row r="2856" spans="1:32">
      <c r="A2856" t="str">
        <v>ESHL</v>
      </c>
      <c r="B2856" t="str">
        <v>SHA</v>
      </c>
      <c r="C2856" t="str">
        <v>SPARES/OTHER</v>
      </c>
      <c r="D2856" s="4">
        <v>43784</v>
      </c>
      <c r="E2856" t="str">
        <v>YAMAHA</v>
      </c>
      <c r="F2856">
        <v>14103630</v>
      </c>
      <c r="G2856">
        <v>43784</v>
      </c>
      <c r="H2856" t="str">
        <v>YMCT|KKD-M78C0-00</v>
      </c>
      <c r="I2856" t="str">
        <v>SCAN CAM.ASSY</v>
      </c>
      <c r="J2856">
        <v>1</v>
      </c>
      <c r="K2856">
        <v>1</v>
      </c>
      <c r="L2856">
        <v>23008.85</v>
      </c>
      <c r="M2856" t="str">
        <v>CNY</v>
      </c>
      <c r="N2856">
        <v>1.1100000000000001</v>
      </c>
      <c r="O2856">
        <v>23008.85</v>
      </c>
      <c r="P2856">
        <v>25539.823500000002</v>
      </c>
      <c r="Q2856" t="str">
        <v>C66SHA-SERVICE GROUP</v>
      </c>
      <c r="R2856" t="str">
        <v>Shanghai Sungao te Electronics Co., ltd</v>
      </c>
      <c r="S2856" t="str">
        <v>Same</v>
      </c>
      <c r="T2856">
        <v>905156</v>
      </c>
      <c r="U2856">
        <v>10707</v>
      </c>
      <c r="V2856" t="str">
        <v>309ASY INV-PTS SALES</v>
      </c>
      <c r="W2856">
        <v>0</v>
      </c>
      <c r="X2856">
        <v>0</v>
      </c>
      <c r="Y2856">
        <v>728371</v>
      </c>
      <c r="Z2856" t="str">
        <v>上海山高特电子有限公司</v>
      </c>
      <c r="AA2856">
        <v>0</v>
      </c>
      <c r="AB2856">
        <v>2019</v>
      </c>
      <c r="AC2856">
        <v>11</v>
      </c>
      <c r="AD2856" t="str">
        <v>Q3</v>
      </c>
      <c r="AE2856" t="str">
        <v>FY19/20</v>
      </c>
      <c r="AF2856" t="str">
        <v>EAST</v>
      </c>
    </row>
    <row r="2857" spans="1:32">
      <c r="A2857" t="str">
        <v>ESHL</v>
      </c>
      <c r="B2857" t="str">
        <v>SZX</v>
      </c>
      <c r="C2857" t="str">
        <v>SPARES/OTHER</v>
      </c>
      <c r="D2857" s="4">
        <v>43788</v>
      </c>
      <c r="E2857" t="str">
        <v>YAMAHA</v>
      </c>
      <c r="F2857">
        <v>14103631</v>
      </c>
      <c r="G2857">
        <v>43788</v>
      </c>
      <c r="H2857" t="str">
        <v>YMCT|KHY-M9129-00</v>
      </c>
      <c r="I2857" t="str">
        <v>BELT 1 CONVEYOR</v>
      </c>
      <c r="J2857">
        <v>4</v>
      </c>
      <c r="K2857">
        <v>4</v>
      </c>
      <c r="L2857">
        <v>1097.3499999999999</v>
      </c>
      <c r="M2857" t="str">
        <v>CNY</v>
      </c>
      <c r="N2857">
        <v>1.1100000000000001</v>
      </c>
      <c r="O2857">
        <v>1097.3499999999999</v>
      </c>
      <c r="P2857">
        <v>1218.0585000000001</v>
      </c>
      <c r="Q2857" t="str">
        <v>C66SZX-SMT SERVICE</v>
      </c>
      <c r="R2857" t="str">
        <v>GUANGDONG NRE TECHNOLOGY CO.,LTD</v>
      </c>
      <c r="S2857" t="str">
        <v>Same</v>
      </c>
      <c r="T2857">
        <v>905159</v>
      </c>
      <c r="U2857">
        <v>592</v>
      </c>
      <c r="V2857" t="str">
        <v>309ASY INV-PTS SALES</v>
      </c>
      <c r="W2857">
        <v>0</v>
      </c>
      <c r="X2857" t="str">
        <v>C66SZ190353REV.2</v>
      </c>
      <c r="Y2857">
        <v>728772</v>
      </c>
      <c r="Z2857" t="str">
        <v>广东新昇电业科技股份有限公司</v>
      </c>
      <c r="AA2857">
        <v>0</v>
      </c>
      <c r="AB2857">
        <v>2019</v>
      </c>
      <c r="AC2857">
        <v>11</v>
      </c>
      <c r="AD2857" t="str">
        <v>Q3</v>
      </c>
      <c r="AE2857" t="str">
        <v>FY19/20</v>
      </c>
      <c r="AF2857" t="str">
        <v>SOUTH</v>
      </c>
    </row>
    <row r="2858" spans="1:32">
      <c r="A2858" t="str">
        <v>ESHL</v>
      </c>
      <c r="B2858" t="str">
        <v>SZX</v>
      </c>
      <c r="C2858" t="str">
        <v>SPARES/OTHER</v>
      </c>
      <c r="D2858" s="4">
        <v>43788</v>
      </c>
      <c r="E2858" t="str">
        <v>YAMAHA</v>
      </c>
      <c r="F2858">
        <v>14103631</v>
      </c>
      <c r="G2858">
        <v>43788</v>
      </c>
      <c r="H2858" t="str">
        <v>YMCT|KHY-M7131-00</v>
      </c>
      <c r="I2858" t="str">
        <v>BELT 1</v>
      </c>
      <c r="J2858">
        <v>2</v>
      </c>
      <c r="K2858">
        <v>2</v>
      </c>
      <c r="L2858">
        <v>256.64</v>
      </c>
      <c r="M2858" t="str">
        <v>CNY</v>
      </c>
      <c r="N2858">
        <v>1.1100000000000001</v>
      </c>
      <c r="O2858">
        <v>256.64</v>
      </c>
      <c r="P2858">
        <v>284.87040000000002</v>
      </c>
      <c r="Q2858" t="str">
        <v>C66SZX-SMT SERVICE</v>
      </c>
      <c r="R2858" t="str">
        <v>GUANGDONG NRE TECHNOLOGY CO.,LTD</v>
      </c>
      <c r="S2858" t="str">
        <v>Same</v>
      </c>
      <c r="T2858">
        <v>905159</v>
      </c>
      <c r="U2858">
        <v>140</v>
      </c>
      <c r="V2858" t="str">
        <v>309ASY INV-PTS SALES</v>
      </c>
      <c r="W2858">
        <v>0</v>
      </c>
      <c r="X2858" t="str">
        <v>C66SZ190353REV.2</v>
      </c>
      <c r="Y2858">
        <v>728772</v>
      </c>
      <c r="Z2858" t="str">
        <v>广东新昇电业科技股份有限公司</v>
      </c>
      <c r="AA2858">
        <v>0</v>
      </c>
      <c r="AB2858">
        <v>2019</v>
      </c>
      <c r="AC2858">
        <v>11</v>
      </c>
      <c r="AD2858" t="str">
        <v>Q3</v>
      </c>
      <c r="AE2858" t="str">
        <v>FY19/20</v>
      </c>
      <c r="AF2858" t="str">
        <v>SOUTH</v>
      </c>
    </row>
    <row r="2859" spans="1:32">
      <c r="A2859" t="str">
        <v>ESHL</v>
      </c>
      <c r="B2859" t="str">
        <v>SZX</v>
      </c>
      <c r="C2859" t="str">
        <v>SPARES/OTHER</v>
      </c>
      <c r="D2859" s="4">
        <v>43788</v>
      </c>
      <c r="E2859" t="str">
        <v>YAMAHA</v>
      </c>
      <c r="F2859">
        <v>14103631</v>
      </c>
      <c r="G2859">
        <v>43788</v>
      </c>
      <c r="H2859" t="str">
        <v>YMCT|KHY-M7132-00</v>
      </c>
      <c r="I2859" t="str">
        <v>BELT 2</v>
      </c>
      <c r="J2859">
        <v>2</v>
      </c>
      <c r="K2859">
        <v>2</v>
      </c>
      <c r="L2859">
        <v>238.94</v>
      </c>
      <c r="M2859" t="str">
        <v>CNY</v>
      </c>
      <c r="N2859">
        <v>1.1100000000000001</v>
      </c>
      <c r="O2859">
        <v>238.94</v>
      </c>
      <c r="P2859">
        <v>265.22340000000003</v>
      </c>
      <c r="Q2859" t="str">
        <v>C66SZX-SMT SERVICE</v>
      </c>
      <c r="R2859" t="str">
        <v>GUANGDONG NRE TECHNOLOGY CO.,LTD</v>
      </c>
      <c r="S2859" t="str">
        <v>Same</v>
      </c>
      <c r="T2859">
        <v>905159</v>
      </c>
      <c r="U2859">
        <v>130</v>
      </c>
      <c r="V2859" t="str">
        <v>309ASY INV-PTS SALES</v>
      </c>
      <c r="W2859">
        <v>0</v>
      </c>
      <c r="X2859" t="str">
        <v>C66SZ190353REV.2</v>
      </c>
      <c r="Y2859">
        <v>728772</v>
      </c>
      <c r="Z2859" t="str">
        <v>广东新昇电业科技股份有限公司</v>
      </c>
      <c r="AA2859">
        <v>0</v>
      </c>
      <c r="AB2859">
        <v>2019</v>
      </c>
      <c r="AC2859">
        <v>11</v>
      </c>
      <c r="AD2859" t="str">
        <v>Q3</v>
      </c>
      <c r="AE2859" t="str">
        <v>FY19/20</v>
      </c>
      <c r="AF2859" t="str">
        <v>SOUTH</v>
      </c>
    </row>
    <row r="2860" spans="1:32">
      <c r="A2860" t="str">
        <v>ESHL</v>
      </c>
      <c r="B2860" t="str">
        <v>SZX</v>
      </c>
      <c r="C2860" t="str">
        <v>SPARES/OTHER</v>
      </c>
      <c r="D2860" s="4">
        <v>43788</v>
      </c>
      <c r="E2860" t="str">
        <v>YAMAHA</v>
      </c>
      <c r="F2860">
        <v>14103631</v>
      </c>
      <c r="G2860">
        <v>43788</v>
      </c>
      <c r="H2860" t="str">
        <v>YMCT|KHY-M8C06-10</v>
      </c>
      <c r="I2860" t="str">
        <v>BIT SET 10</v>
      </c>
      <c r="J2860">
        <v>1</v>
      </c>
      <c r="K2860">
        <v>1</v>
      </c>
      <c r="L2860">
        <v>4070.8</v>
      </c>
      <c r="M2860" t="str">
        <v>CNY</v>
      </c>
      <c r="N2860">
        <v>1.1100000000000001</v>
      </c>
      <c r="O2860">
        <v>4070.8</v>
      </c>
      <c r="P2860">
        <v>4518.5880000000006</v>
      </c>
      <c r="Q2860" t="str">
        <v>C66SZX-SMT SERVICE</v>
      </c>
      <c r="R2860" t="str">
        <v>GUANGDONG NRE TECHNOLOGY CO.,LTD</v>
      </c>
      <c r="S2860" t="str">
        <v>Same</v>
      </c>
      <c r="T2860">
        <v>905159</v>
      </c>
      <c r="U2860">
        <v>2218</v>
      </c>
      <c r="V2860" t="str">
        <v>309ASY INV-PTS SALES</v>
      </c>
      <c r="W2860">
        <v>0</v>
      </c>
      <c r="X2860" t="str">
        <v>C66SZ190353REV.2</v>
      </c>
      <c r="Y2860">
        <v>728772</v>
      </c>
      <c r="Z2860" t="str">
        <v>广东新昇电业科技股份有限公司</v>
      </c>
      <c r="AA2860">
        <v>0</v>
      </c>
      <c r="AB2860">
        <v>2019</v>
      </c>
      <c r="AC2860">
        <v>11</v>
      </c>
      <c r="AD2860" t="str">
        <v>Q3</v>
      </c>
      <c r="AE2860" t="str">
        <v>FY19/20</v>
      </c>
      <c r="AF2860" t="str">
        <v>SOUTH</v>
      </c>
    </row>
    <row r="2861" spans="1:32">
      <c r="A2861" t="str">
        <v>ESHL</v>
      </c>
      <c r="B2861" t="str">
        <v>SZX</v>
      </c>
      <c r="C2861" t="str">
        <v>SPARES/OTHER</v>
      </c>
      <c r="D2861" s="4">
        <v>43788</v>
      </c>
      <c r="E2861" t="str">
        <v>YAMAHA</v>
      </c>
      <c r="F2861">
        <v>14103631</v>
      </c>
      <c r="G2861">
        <v>43788</v>
      </c>
      <c r="H2861" t="str">
        <v>YMCT|KHY-M7153-10</v>
      </c>
      <c r="I2861" t="str">
        <v>VALVE</v>
      </c>
      <c r="J2861">
        <v>2</v>
      </c>
      <c r="K2861">
        <v>2</v>
      </c>
      <c r="L2861">
        <v>5663.72</v>
      </c>
      <c r="M2861" t="str">
        <v>CNY</v>
      </c>
      <c r="N2861">
        <v>1.1100000000000001</v>
      </c>
      <c r="O2861">
        <v>5663.72</v>
      </c>
      <c r="P2861">
        <v>6286.7292000000007</v>
      </c>
      <c r="Q2861" t="str">
        <v>C66SZX-SMT SERVICE</v>
      </c>
      <c r="R2861" t="str">
        <v>GUANGDONG NRE TECHNOLOGY CO.,LTD</v>
      </c>
      <c r="S2861" t="str">
        <v>Same</v>
      </c>
      <c r="T2861">
        <v>905159</v>
      </c>
      <c r="U2861">
        <v>3050</v>
      </c>
      <c r="V2861" t="str">
        <v>309ASY INV-PTS SALES</v>
      </c>
      <c r="W2861">
        <v>0</v>
      </c>
      <c r="X2861" t="str">
        <v>C66SZ190353REV.2</v>
      </c>
      <c r="Y2861">
        <v>728772</v>
      </c>
      <c r="Z2861" t="str">
        <v>广东新昇电业科技股份有限公司</v>
      </c>
      <c r="AA2861">
        <v>0</v>
      </c>
      <c r="AB2861">
        <v>2019</v>
      </c>
      <c r="AC2861">
        <v>11</v>
      </c>
      <c r="AD2861" t="str">
        <v>Q3</v>
      </c>
      <c r="AE2861" t="str">
        <v>FY19/20</v>
      </c>
      <c r="AF2861" t="str">
        <v>SOUTH</v>
      </c>
    </row>
    <row r="2862" spans="1:32">
      <c r="A2862" t="str">
        <v>ESHL</v>
      </c>
      <c r="B2862" t="str">
        <v>SZX</v>
      </c>
      <c r="C2862" t="str">
        <v>SPARES/OTHER</v>
      </c>
      <c r="D2862" s="4">
        <v>43788</v>
      </c>
      <c r="E2862" t="str">
        <v>YAMAHA</v>
      </c>
      <c r="F2862">
        <v>14103631</v>
      </c>
      <c r="G2862">
        <v>43788</v>
      </c>
      <c r="H2862" t="str">
        <v>YMCT|KV8-M8883-A0</v>
      </c>
      <c r="I2862" t="str">
        <v>NEEDLE ASSY.</v>
      </c>
      <c r="J2862">
        <v>5</v>
      </c>
      <c r="K2862">
        <v>5</v>
      </c>
      <c r="L2862">
        <v>88.5</v>
      </c>
      <c r="M2862" t="str">
        <v>CNY</v>
      </c>
      <c r="N2862">
        <v>1.1100000000000001</v>
      </c>
      <c r="O2862">
        <v>88.5</v>
      </c>
      <c r="P2862">
        <v>98.235000000000014</v>
      </c>
      <c r="Q2862" t="str">
        <v>C66SZX-SMT SERVICE</v>
      </c>
      <c r="R2862" t="str">
        <v>GUANGDONG NRE TECHNOLOGY CO.,LTD</v>
      </c>
      <c r="S2862" t="str">
        <v>Same</v>
      </c>
      <c r="T2862">
        <v>905159</v>
      </c>
      <c r="U2862">
        <v>45</v>
      </c>
      <c r="V2862" t="str">
        <v>309ASY INV-PTS SALES</v>
      </c>
      <c r="W2862">
        <v>0</v>
      </c>
      <c r="X2862" t="str">
        <v>C66SZ190353REV.2</v>
      </c>
      <c r="Y2862">
        <v>728772</v>
      </c>
      <c r="Z2862" t="str">
        <v>广东新昇电业科技股份有限公司</v>
      </c>
      <c r="AA2862">
        <v>0</v>
      </c>
      <c r="AB2862">
        <v>2019</v>
      </c>
      <c r="AC2862">
        <v>11</v>
      </c>
      <c r="AD2862" t="str">
        <v>Q3</v>
      </c>
      <c r="AE2862" t="str">
        <v>FY19/20</v>
      </c>
      <c r="AF2862" t="str">
        <v>SOUTH</v>
      </c>
    </row>
    <row r="2863" spans="1:32">
      <c r="A2863" t="str">
        <v>ESHL</v>
      </c>
      <c r="B2863" t="str">
        <v>SZX</v>
      </c>
      <c r="C2863" t="str">
        <v>SPARES/OTHER</v>
      </c>
      <c r="D2863" s="4">
        <v>43788</v>
      </c>
      <c r="E2863" t="str">
        <v>OTHERS</v>
      </c>
      <c r="F2863">
        <v>14103631</v>
      </c>
      <c r="G2863">
        <v>43788</v>
      </c>
      <c r="H2863" t="str">
        <v>ZMTR|K48-M3852-01</v>
      </c>
      <c r="I2863" t="str">
        <v>GREASE GUN</v>
      </c>
      <c r="J2863">
        <v>1</v>
      </c>
      <c r="K2863">
        <v>1</v>
      </c>
      <c r="L2863">
        <v>1061.95</v>
      </c>
      <c r="M2863" t="str">
        <v>CNY</v>
      </c>
      <c r="N2863">
        <v>1.1100000000000001</v>
      </c>
      <c r="O2863">
        <v>1061.95</v>
      </c>
      <c r="P2863">
        <v>1178.7645000000002</v>
      </c>
      <c r="Q2863" t="str">
        <v>C66SZX-SMT SERVICE</v>
      </c>
      <c r="R2863" t="str">
        <v>GUANGDONG NRE TECHNOLOGY CO.,LTD</v>
      </c>
      <c r="S2863" t="str">
        <v>Same</v>
      </c>
      <c r="T2863">
        <v>905159</v>
      </c>
      <c r="U2863">
        <v>378.64</v>
      </c>
      <c r="V2863" t="str">
        <v>309ASY INV-PTS SALES</v>
      </c>
      <c r="W2863">
        <v>0</v>
      </c>
      <c r="X2863" t="str">
        <v>C66SZ190353REV.2</v>
      </c>
      <c r="Y2863">
        <v>728772</v>
      </c>
      <c r="Z2863" t="str">
        <v>广东新昇电业科技股份有限公司</v>
      </c>
      <c r="AA2863">
        <v>0</v>
      </c>
      <c r="AB2863">
        <v>2019</v>
      </c>
      <c r="AC2863">
        <v>11</v>
      </c>
      <c r="AD2863" t="str">
        <v>Q3</v>
      </c>
      <c r="AE2863" t="str">
        <v>FY19/20</v>
      </c>
      <c r="AF2863" t="str">
        <v>SOUTH</v>
      </c>
    </row>
    <row r="2864" spans="1:32">
      <c r="A2864" t="str">
        <v>ESHL</v>
      </c>
      <c r="B2864" t="str">
        <v>SZX</v>
      </c>
      <c r="C2864" t="str">
        <v>SPARES/OTHER</v>
      </c>
      <c r="D2864" s="4">
        <v>43788</v>
      </c>
      <c r="E2864" t="str">
        <v>OTHERS</v>
      </c>
      <c r="F2864">
        <v>14103631</v>
      </c>
      <c r="G2864">
        <v>43788</v>
      </c>
      <c r="H2864" t="str">
        <v>ZMTR|KGB-M7163-A0</v>
      </c>
      <c r="I2864" t="str">
        <v>EJECTOR</v>
      </c>
      <c r="J2864">
        <v>3</v>
      </c>
      <c r="K2864">
        <v>3</v>
      </c>
      <c r="L2864">
        <v>1858.41</v>
      </c>
      <c r="M2864" t="str">
        <v>CNY</v>
      </c>
      <c r="N2864">
        <v>1.1100000000000001</v>
      </c>
      <c r="O2864">
        <v>1858.41</v>
      </c>
      <c r="P2864">
        <v>2062.8351000000002</v>
      </c>
      <c r="Q2864" t="str">
        <v>C66SZX-SMT SERVICE</v>
      </c>
      <c r="R2864" t="str">
        <v>GUANGDONG NRE TECHNOLOGY CO.,LTD</v>
      </c>
      <c r="S2864" t="str">
        <v>Same</v>
      </c>
      <c r="T2864">
        <v>905159</v>
      </c>
      <c r="U2864">
        <v>932.04</v>
      </c>
      <c r="V2864" t="str">
        <v>309ASY INV-PTS SALES</v>
      </c>
      <c r="W2864">
        <v>0</v>
      </c>
      <c r="X2864" t="str">
        <v>C66SZ190353REV.2</v>
      </c>
      <c r="Y2864">
        <v>728772</v>
      </c>
      <c r="Z2864" t="str">
        <v>广东新昇电业科技股份有限公司</v>
      </c>
      <c r="AA2864">
        <v>0</v>
      </c>
      <c r="AB2864">
        <v>2019</v>
      </c>
      <c r="AC2864">
        <v>11</v>
      </c>
      <c r="AD2864" t="str">
        <v>Q3</v>
      </c>
      <c r="AE2864" t="str">
        <v>FY19/20</v>
      </c>
      <c r="AF2864" t="str">
        <v>SOUTH</v>
      </c>
    </row>
    <row r="2865" spans="1:32">
      <c r="A2865" t="str">
        <v>ESHL</v>
      </c>
      <c r="B2865" t="str">
        <v>SZX</v>
      </c>
      <c r="C2865" t="str">
        <v>SPARES/OTHER</v>
      </c>
      <c r="D2865" s="4">
        <v>43788</v>
      </c>
      <c r="E2865" t="str">
        <v>OTHERS</v>
      </c>
      <c r="F2865">
        <v>14103631</v>
      </c>
      <c r="G2865">
        <v>43788</v>
      </c>
      <c r="H2865" t="str">
        <v>ZMTR|KV8-M7162-10</v>
      </c>
      <c r="I2865" t="str">
        <v>VALVE</v>
      </c>
      <c r="J2865">
        <v>3</v>
      </c>
      <c r="K2865">
        <v>3</v>
      </c>
      <c r="L2865">
        <v>1061.95</v>
      </c>
      <c r="M2865" t="str">
        <v>CNY</v>
      </c>
      <c r="N2865">
        <v>1.1100000000000001</v>
      </c>
      <c r="O2865">
        <v>1061.95</v>
      </c>
      <c r="P2865">
        <v>1178.7645000000002</v>
      </c>
      <c r="Q2865" t="str">
        <v>C66SZX-SMT SERVICE</v>
      </c>
      <c r="R2865" t="str">
        <v>GUANGDONG NRE TECHNOLOGY CO.,LTD</v>
      </c>
      <c r="S2865" t="str">
        <v>Same</v>
      </c>
      <c r="T2865">
        <v>905159</v>
      </c>
      <c r="U2865">
        <v>466.02</v>
      </c>
      <c r="V2865" t="str">
        <v>309ASY INV-PTS SALES</v>
      </c>
      <c r="W2865">
        <v>0</v>
      </c>
      <c r="X2865" t="str">
        <v>C66SZ190353REV.2</v>
      </c>
      <c r="Y2865">
        <v>728772</v>
      </c>
      <c r="Z2865" t="str">
        <v>广东新昇电业科技股份有限公司</v>
      </c>
      <c r="AA2865">
        <v>0</v>
      </c>
      <c r="AB2865">
        <v>2019</v>
      </c>
      <c r="AC2865">
        <v>11</v>
      </c>
      <c r="AD2865" t="str">
        <v>Q3</v>
      </c>
      <c r="AE2865" t="str">
        <v>FY19/20</v>
      </c>
      <c r="AF2865" t="str">
        <v>SOUTH</v>
      </c>
    </row>
    <row r="2866" spans="1:32">
      <c r="A2866" t="str">
        <v>ESHL</v>
      </c>
      <c r="B2866" t="str">
        <v>SZX</v>
      </c>
      <c r="C2866" t="str">
        <v>SPARES/OTHER</v>
      </c>
      <c r="D2866" s="4">
        <v>43788</v>
      </c>
      <c r="E2866" t="str">
        <v>OTHERS</v>
      </c>
      <c r="F2866">
        <v>14103631</v>
      </c>
      <c r="G2866">
        <v>43788</v>
      </c>
      <c r="H2866" t="str">
        <v>ZMTR|KV8-M7162-20</v>
      </c>
      <c r="I2866" t="str">
        <v>VALVE</v>
      </c>
      <c r="J2866">
        <v>3</v>
      </c>
      <c r="K2866">
        <v>3</v>
      </c>
      <c r="L2866">
        <v>1061.95</v>
      </c>
      <c r="M2866" t="str">
        <v>CNY</v>
      </c>
      <c r="N2866">
        <v>1.1100000000000001</v>
      </c>
      <c r="O2866">
        <v>1061.95</v>
      </c>
      <c r="P2866">
        <v>1178.7645000000002</v>
      </c>
      <c r="Q2866" t="str">
        <v>C66SZX-SMT SERVICE</v>
      </c>
      <c r="R2866" t="str">
        <v>GUANGDONG NRE TECHNOLOGY CO.,LTD</v>
      </c>
      <c r="S2866" t="str">
        <v>Same</v>
      </c>
      <c r="T2866">
        <v>905159</v>
      </c>
      <c r="U2866">
        <v>466.02</v>
      </c>
      <c r="V2866" t="str">
        <v>309ASY INV-PTS SALES</v>
      </c>
      <c r="W2866">
        <v>0</v>
      </c>
      <c r="X2866" t="str">
        <v>C66SZ190353REV.2</v>
      </c>
      <c r="Y2866">
        <v>728772</v>
      </c>
      <c r="Z2866" t="str">
        <v>广东新昇电业科技股份有限公司</v>
      </c>
      <c r="AA2866">
        <v>0</v>
      </c>
      <c r="AB2866">
        <v>2019</v>
      </c>
      <c r="AC2866">
        <v>11</v>
      </c>
      <c r="AD2866" t="str">
        <v>Q3</v>
      </c>
      <c r="AE2866" t="str">
        <v>FY19/20</v>
      </c>
      <c r="AF2866" t="str">
        <v>SOUTH</v>
      </c>
    </row>
    <row r="2867" spans="1:32">
      <c r="A2867" t="str">
        <v>ESHL</v>
      </c>
      <c r="B2867" t="str">
        <v>SZX</v>
      </c>
      <c r="C2867" t="str">
        <v>SPARES/OTHER</v>
      </c>
      <c r="D2867" s="4">
        <v>43788</v>
      </c>
      <c r="E2867" t="str">
        <v>YAMAHA</v>
      </c>
      <c r="F2867">
        <v>14103631</v>
      </c>
      <c r="G2867">
        <v>43788</v>
      </c>
      <c r="H2867" t="str">
        <v>YMCT|KV7-M9129-00</v>
      </c>
      <c r="I2867" t="str">
        <v>BELT 1 CONVEYOR :MAM</v>
      </c>
      <c r="J2867">
        <v>2</v>
      </c>
      <c r="K2867">
        <v>2</v>
      </c>
      <c r="L2867">
        <v>1044.25</v>
      </c>
      <c r="M2867" t="str">
        <v>CNY</v>
      </c>
      <c r="N2867">
        <v>1.1100000000000001</v>
      </c>
      <c r="O2867">
        <v>1044.25</v>
      </c>
      <c r="P2867">
        <v>1159.1175000000001</v>
      </c>
      <c r="Q2867" t="str">
        <v>C66SZX-SMT SERVICE</v>
      </c>
      <c r="R2867" t="str">
        <v>GUANGDONG NRE TECHNOLOGY CO.,LTD</v>
      </c>
      <c r="S2867" t="str">
        <v>Same</v>
      </c>
      <c r="T2867">
        <v>905159</v>
      </c>
      <c r="U2867">
        <v>560</v>
      </c>
      <c r="V2867" t="str">
        <v>309ASY INV-PTS SALES</v>
      </c>
      <c r="W2867">
        <v>0</v>
      </c>
      <c r="X2867" t="str">
        <v>C66SZ190353REV.2</v>
      </c>
      <c r="Y2867">
        <v>728772</v>
      </c>
      <c r="Z2867" t="str">
        <v>广东新昇电业科技股份有限公司</v>
      </c>
      <c r="AA2867">
        <v>0</v>
      </c>
      <c r="AB2867">
        <v>2019</v>
      </c>
      <c r="AC2867">
        <v>11</v>
      </c>
      <c r="AD2867" t="str">
        <v>Q3</v>
      </c>
      <c r="AE2867" t="str">
        <v>FY19/20</v>
      </c>
      <c r="AF2867" t="str">
        <v>SOUTH</v>
      </c>
    </row>
    <row r="2868" spans="1:32">
      <c r="A2868" t="str">
        <v>ESHL</v>
      </c>
      <c r="B2868" t="str">
        <v>SZX</v>
      </c>
      <c r="C2868" t="str">
        <v>SPARES/OTHER</v>
      </c>
      <c r="D2868" s="4">
        <v>43788</v>
      </c>
      <c r="E2868" t="str">
        <v>YAMAHA</v>
      </c>
      <c r="F2868">
        <v>14103631</v>
      </c>
      <c r="G2868">
        <v>43788</v>
      </c>
      <c r="H2868" t="str">
        <v>YMCT|KGB-M7181-00</v>
      </c>
      <c r="I2868" t="str">
        <v>BELT HEAD</v>
      </c>
      <c r="J2868">
        <v>2</v>
      </c>
      <c r="K2868">
        <v>2</v>
      </c>
      <c r="L2868">
        <v>407.08</v>
      </c>
      <c r="M2868" t="str">
        <v>CNY</v>
      </c>
      <c r="N2868">
        <v>1.1100000000000001</v>
      </c>
      <c r="O2868">
        <v>407.08</v>
      </c>
      <c r="P2868">
        <v>451.85880000000003</v>
      </c>
      <c r="Q2868" t="str">
        <v>C66SZX-SMT SERVICE</v>
      </c>
      <c r="R2868" t="str">
        <v>GUANGDONG NRE TECHNOLOGY CO.,LTD</v>
      </c>
      <c r="S2868" t="str">
        <v>Same</v>
      </c>
      <c r="T2868">
        <v>905159</v>
      </c>
      <c r="U2868">
        <v>218</v>
      </c>
      <c r="V2868" t="str">
        <v>309ASY INV-PTS SALES</v>
      </c>
      <c r="W2868">
        <v>0</v>
      </c>
      <c r="X2868" t="str">
        <v>C66SZ190353REV.2</v>
      </c>
      <c r="Y2868">
        <v>728772</v>
      </c>
      <c r="Z2868" t="str">
        <v>广东新昇电业科技股份有限公司</v>
      </c>
      <c r="AA2868">
        <v>0</v>
      </c>
      <c r="AB2868">
        <v>2019</v>
      </c>
      <c r="AC2868">
        <v>11</v>
      </c>
      <c r="AD2868" t="str">
        <v>Q3</v>
      </c>
      <c r="AE2868" t="str">
        <v>FY19/20</v>
      </c>
      <c r="AF2868" t="str">
        <v>SOUTH</v>
      </c>
    </row>
    <row r="2869" spans="1:32">
      <c r="A2869" t="str">
        <v>ESHL</v>
      </c>
      <c r="B2869" t="str">
        <v>SZX</v>
      </c>
      <c r="C2869" t="str">
        <v>SPARES/OTHER</v>
      </c>
      <c r="D2869" s="4">
        <v>43788</v>
      </c>
      <c r="E2869" t="str">
        <v>YAMAHA</v>
      </c>
      <c r="F2869">
        <v>14103631</v>
      </c>
      <c r="G2869">
        <v>43788</v>
      </c>
      <c r="H2869" t="str">
        <v>YMCT|90990-17J007</v>
      </c>
      <c r="I2869" t="str">
        <v>O-RING</v>
      </c>
      <c r="J2869">
        <v>20</v>
      </c>
      <c r="K2869">
        <v>20</v>
      </c>
      <c r="L2869">
        <v>265.49</v>
      </c>
      <c r="M2869" t="str">
        <v>CNY</v>
      </c>
      <c r="N2869">
        <v>1.1100000000000001</v>
      </c>
      <c r="O2869">
        <v>265.49</v>
      </c>
      <c r="P2869">
        <v>294.69390000000004</v>
      </c>
      <c r="Q2869" t="str">
        <v>C66SZX-SMT SERVICE</v>
      </c>
      <c r="R2869" t="str">
        <v>GUANGDONG NRE TECHNOLOGY CO.,LTD</v>
      </c>
      <c r="S2869" t="str">
        <v>Same</v>
      </c>
      <c r="T2869">
        <v>905159</v>
      </c>
      <c r="U2869">
        <v>120</v>
      </c>
      <c r="V2869" t="str">
        <v>309ASY INV-PTS SALES</v>
      </c>
      <c r="W2869">
        <v>0</v>
      </c>
      <c r="X2869" t="str">
        <v>C66SZ190353REV.2</v>
      </c>
      <c r="Y2869">
        <v>728772</v>
      </c>
      <c r="Z2869" t="str">
        <v>广东新昇电业科技股份有限公司</v>
      </c>
      <c r="AA2869">
        <v>0</v>
      </c>
      <c r="AB2869">
        <v>2019</v>
      </c>
      <c r="AC2869">
        <v>11</v>
      </c>
      <c r="AD2869" t="str">
        <v>Q3</v>
      </c>
      <c r="AE2869" t="str">
        <v>FY19/20</v>
      </c>
      <c r="AF2869" t="str">
        <v>SOUTH</v>
      </c>
    </row>
    <row r="2870" spans="1:32">
      <c r="A2870" t="str">
        <v>ESHL</v>
      </c>
      <c r="B2870" t="str">
        <v>SZX</v>
      </c>
      <c r="C2870" t="str">
        <v>SPARES/OTHER</v>
      </c>
      <c r="D2870" s="4">
        <v>43788</v>
      </c>
      <c r="E2870" t="str">
        <v>YAMAHA</v>
      </c>
      <c r="F2870">
        <v>14103631</v>
      </c>
      <c r="G2870">
        <v>43788</v>
      </c>
      <c r="H2870" t="str">
        <v>YMCT|90200-01J125</v>
      </c>
      <c r="I2870" t="str">
        <v>O-RING</v>
      </c>
      <c r="J2870">
        <v>20</v>
      </c>
      <c r="K2870">
        <v>20</v>
      </c>
      <c r="L2870">
        <v>106.19</v>
      </c>
      <c r="M2870" t="str">
        <v>CNY</v>
      </c>
      <c r="N2870">
        <v>1.1100000000000001</v>
      </c>
      <c r="O2870">
        <v>106.19</v>
      </c>
      <c r="P2870">
        <v>117.87090000000001</v>
      </c>
      <c r="Q2870" t="str">
        <v>C66SZX-SMT SERVICE</v>
      </c>
      <c r="R2870" t="str">
        <v>GUANGDONG NRE TECHNOLOGY CO.,LTD</v>
      </c>
      <c r="S2870" t="str">
        <v>Same</v>
      </c>
      <c r="T2870">
        <v>905159</v>
      </c>
      <c r="U2870">
        <v>60</v>
      </c>
      <c r="V2870" t="str">
        <v>309ASY INV-PTS SALES</v>
      </c>
      <c r="W2870">
        <v>0</v>
      </c>
      <c r="X2870" t="str">
        <v>C66SZ190353REV.2</v>
      </c>
      <c r="Y2870">
        <v>728772</v>
      </c>
      <c r="Z2870" t="str">
        <v>广东新昇电业科技股份有限公司</v>
      </c>
      <c r="AA2870">
        <v>0</v>
      </c>
      <c r="AB2870">
        <v>2019</v>
      </c>
      <c r="AC2870">
        <v>11</v>
      </c>
      <c r="AD2870" t="str">
        <v>Q3</v>
      </c>
      <c r="AE2870" t="str">
        <v>FY19/20</v>
      </c>
      <c r="AF2870" t="str">
        <v>SOUTH</v>
      </c>
    </row>
    <row r="2871" spans="1:32">
      <c r="A2871" t="str">
        <v>ESHL</v>
      </c>
      <c r="B2871" t="str">
        <v>SZX</v>
      </c>
      <c r="C2871" t="str">
        <v>SPARES/OTHER</v>
      </c>
      <c r="D2871" s="4">
        <v>43788</v>
      </c>
      <c r="E2871" t="str">
        <v>YAMAHA</v>
      </c>
      <c r="F2871">
        <v>14103631</v>
      </c>
      <c r="G2871">
        <v>43788</v>
      </c>
      <c r="H2871" t="str">
        <v>YMCT|90990-22J003</v>
      </c>
      <c r="I2871" t="str">
        <v>PACKING</v>
      </c>
      <c r="J2871">
        <v>20</v>
      </c>
      <c r="K2871">
        <v>20</v>
      </c>
      <c r="L2871">
        <v>796.46</v>
      </c>
      <c r="M2871" t="str">
        <v>CNY</v>
      </c>
      <c r="N2871">
        <v>1.1100000000000001</v>
      </c>
      <c r="O2871">
        <v>796.46</v>
      </c>
      <c r="P2871">
        <v>884.07060000000013</v>
      </c>
      <c r="Q2871" t="str">
        <v>C66SZX-SMT SERVICE</v>
      </c>
      <c r="R2871" t="str">
        <v>GUANGDONG NRE TECHNOLOGY CO.,LTD</v>
      </c>
      <c r="S2871" t="str">
        <v>Same</v>
      </c>
      <c r="T2871">
        <v>905159</v>
      </c>
      <c r="U2871">
        <v>440</v>
      </c>
      <c r="V2871" t="str">
        <v>309ASY INV-PTS SALES</v>
      </c>
      <c r="W2871">
        <v>0</v>
      </c>
      <c r="X2871" t="str">
        <v>C66SZ190353REV.2</v>
      </c>
      <c r="Y2871">
        <v>728772</v>
      </c>
      <c r="Z2871" t="str">
        <v>广东新昇电业科技股份有限公司</v>
      </c>
      <c r="AA2871">
        <v>0</v>
      </c>
      <c r="AB2871">
        <v>2019</v>
      </c>
      <c r="AC2871">
        <v>11</v>
      </c>
      <c r="AD2871" t="str">
        <v>Q3</v>
      </c>
      <c r="AE2871" t="str">
        <v>FY19/20</v>
      </c>
      <c r="AF2871" t="str">
        <v>SOUTH</v>
      </c>
    </row>
    <row r="2872" spans="1:32">
      <c r="A2872" t="str">
        <v>ESHL</v>
      </c>
      <c r="B2872" t="str">
        <v>SZX</v>
      </c>
      <c r="C2872" t="str">
        <v>SPARES/OTHER</v>
      </c>
      <c r="D2872" s="4">
        <v>43788</v>
      </c>
      <c r="E2872" t="str">
        <v>YAMAHA</v>
      </c>
      <c r="F2872">
        <v>14103631</v>
      </c>
      <c r="G2872">
        <v>43788</v>
      </c>
      <c r="H2872" t="str">
        <v>YMCT|90990-22J006</v>
      </c>
      <c r="I2872" t="str">
        <v>PACKING</v>
      </c>
      <c r="J2872">
        <v>20</v>
      </c>
      <c r="K2872">
        <v>20</v>
      </c>
      <c r="L2872">
        <v>2035.4</v>
      </c>
      <c r="M2872" t="str">
        <v>CNY</v>
      </c>
      <c r="N2872">
        <v>1.1100000000000001</v>
      </c>
      <c r="O2872">
        <v>2035.4</v>
      </c>
      <c r="P2872">
        <v>2259.2940000000003</v>
      </c>
      <c r="Q2872" t="str">
        <v>C66SZX-SMT SERVICE</v>
      </c>
      <c r="R2872" t="str">
        <v>GUANGDONG NRE TECHNOLOGY CO.,LTD</v>
      </c>
      <c r="S2872" t="str">
        <v>Same</v>
      </c>
      <c r="T2872">
        <v>905159</v>
      </c>
      <c r="U2872">
        <v>1100</v>
      </c>
      <c r="V2872" t="str">
        <v>309ASY INV-PTS SALES</v>
      </c>
      <c r="W2872">
        <v>0</v>
      </c>
      <c r="X2872" t="str">
        <v>C66SZ190353REV.2</v>
      </c>
      <c r="Y2872">
        <v>728772</v>
      </c>
      <c r="Z2872" t="str">
        <v>广东新昇电业科技股份有限公司</v>
      </c>
      <c r="AA2872">
        <v>0</v>
      </c>
      <c r="AB2872">
        <v>2019</v>
      </c>
      <c r="AC2872">
        <v>11</v>
      </c>
      <c r="AD2872" t="str">
        <v>Q3</v>
      </c>
      <c r="AE2872" t="str">
        <v>FY19/20</v>
      </c>
      <c r="AF2872" t="str">
        <v>SOUTH</v>
      </c>
    </row>
    <row r="2873" spans="1:32">
      <c r="A2873" t="str">
        <v>ESHL</v>
      </c>
      <c r="B2873" t="str">
        <v>SZX</v>
      </c>
      <c r="C2873" t="str">
        <v>SPARES/OTHER</v>
      </c>
      <c r="D2873" s="4">
        <v>43788</v>
      </c>
      <c r="E2873" t="str">
        <v>YAMAHA</v>
      </c>
      <c r="F2873">
        <v>14103631</v>
      </c>
      <c r="G2873">
        <v>43788</v>
      </c>
      <c r="H2873" t="str">
        <v>YMCT|90990-22J002</v>
      </c>
      <c r="I2873" t="str">
        <v>PACKING</v>
      </c>
      <c r="J2873">
        <v>20</v>
      </c>
      <c r="K2873">
        <v>20</v>
      </c>
      <c r="L2873">
        <v>973.45</v>
      </c>
      <c r="M2873" t="str">
        <v>CNY</v>
      </c>
      <c r="N2873">
        <v>1.1100000000000001</v>
      </c>
      <c r="O2873">
        <v>973.45</v>
      </c>
      <c r="P2873">
        <v>1080.5295000000001</v>
      </c>
      <c r="Q2873" t="str">
        <v>C66SZX-SMT SERVICE</v>
      </c>
      <c r="R2873" t="str">
        <v>GUANGDONG NRE TECHNOLOGY CO.,LTD</v>
      </c>
      <c r="S2873" t="str">
        <v>Same</v>
      </c>
      <c r="T2873">
        <v>905159</v>
      </c>
      <c r="U2873">
        <v>520</v>
      </c>
      <c r="V2873" t="str">
        <v>309ASY INV-PTS SALES</v>
      </c>
      <c r="W2873">
        <v>0</v>
      </c>
      <c r="X2873" t="str">
        <v>C66SZ190353REV.2</v>
      </c>
      <c r="Y2873">
        <v>728772</v>
      </c>
      <c r="Z2873" t="str">
        <v>广东新昇电业科技股份有限公司</v>
      </c>
      <c r="AA2873">
        <v>0</v>
      </c>
      <c r="AB2873">
        <v>2019</v>
      </c>
      <c r="AC2873">
        <v>11</v>
      </c>
      <c r="AD2873" t="str">
        <v>Q3</v>
      </c>
      <c r="AE2873" t="str">
        <v>FY19/20</v>
      </c>
      <c r="AF2873" t="str">
        <v>SOUTH</v>
      </c>
    </row>
    <row r="2874" spans="1:32">
      <c r="A2874" t="str">
        <v>ESHL</v>
      </c>
      <c r="B2874" t="str">
        <v>SZX</v>
      </c>
      <c r="C2874" t="str">
        <v>SPARES/OTHER</v>
      </c>
      <c r="D2874" s="4">
        <v>43788</v>
      </c>
      <c r="E2874" t="str">
        <v>OTHERS</v>
      </c>
      <c r="F2874">
        <v>14103631</v>
      </c>
      <c r="G2874">
        <v>43788</v>
      </c>
      <c r="H2874" t="str">
        <v>ZZZZ|K48-M3856-00X</v>
      </c>
      <c r="I2874" t="str">
        <v>GREASE PACK(NSL)</v>
      </c>
      <c r="J2874">
        <v>2</v>
      </c>
      <c r="K2874">
        <v>2</v>
      </c>
      <c r="L2874">
        <v>0</v>
      </c>
      <c r="M2874" t="str">
        <v>CNY</v>
      </c>
      <c r="N2874">
        <v>1.1100000000000001</v>
      </c>
      <c r="O2874">
        <v>0</v>
      </c>
      <c r="P2874">
        <v>0</v>
      </c>
      <c r="Q2874" t="str">
        <v>C66SZX-SMT SERVICE</v>
      </c>
      <c r="R2874" t="str">
        <v>GUANGDONG NRE TECHNOLOGY CO.,LTD</v>
      </c>
      <c r="S2874" t="str">
        <v>Same</v>
      </c>
      <c r="T2874">
        <v>905159</v>
      </c>
      <c r="U2874">
        <v>265.48</v>
      </c>
      <c r="V2874" t="str">
        <v>309ASY INV-PTS SALES</v>
      </c>
      <c r="W2874">
        <v>0</v>
      </c>
      <c r="X2874" t="str">
        <v>C66SZ190353REV.2</v>
      </c>
      <c r="Y2874">
        <v>728772</v>
      </c>
      <c r="Z2874" t="str">
        <v>广东新昇电业科技股份有限公司</v>
      </c>
      <c r="AA2874">
        <v>0</v>
      </c>
      <c r="AB2874">
        <v>2019</v>
      </c>
      <c r="AC2874">
        <v>11</v>
      </c>
      <c r="AD2874" t="str">
        <v>Q3</v>
      </c>
      <c r="AE2874" t="str">
        <v>FY19/20</v>
      </c>
      <c r="AF2874" t="str">
        <v>SOUTH</v>
      </c>
    </row>
    <row r="2875" spans="1:32">
      <c r="A2875" t="str">
        <v>ESHL</v>
      </c>
      <c r="B2875" t="str">
        <v>SHA</v>
      </c>
      <c r="C2875" t="str">
        <v>FEEDER</v>
      </c>
      <c r="D2875" s="4">
        <v>43789</v>
      </c>
      <c r="E2875" t="str">
        <v>YAMAHA</v>
      </c>
      <c r="F2875">
        <v>14103632</v>
      </c>
      <c r="G2875">
        <v>43789</v>
      </c>
      <c r="H2875" t="str">
        <v>YMCT|KHJ-MC200-00</v>
      </c>
      <c r="I2875" t="str">
        <v>SS TAPE FEEDER 12/16mm</v>
      </c>
      <c r="J2875">
        <v>5</v>
      </c>
      <c r="K2875">
        <v>5</v>
      </c>
      <c r="L2875">
        <v>23101.77</v>
      </c>
      <c r="M2875" t="str">
        <v>CNY</v>
      </c>
      <c r="N2875">
        <v>1.1100000000000001</v>
      </c>
      <c r="O2875">
        <v>23101.77</v>
      </c>
      <c r="P2875">
        <v>25642.964700000004</v>
      </c>
      <c r="Q2875" t="str">
        <v>C66SHA-SERVICE GROUP</v>
      </c>
      <c r="R2875" t="str">
        <v>Zhejiang Dejie Electronics Technology Co., Ltd.</v>
      </c>
      <c r="S2875" t="str">
        <v>Same</v>
      </c>
      <c r="T2875">
        <v>905160</v>
      </c>
      <c r="U2875">
        <v>18082.68</v>
      </c>
      <c r="V2875" t="str">
        <v>309ASY INV-PTS SALES</v>
      </c>
      <c r="W2875">
        <v>0</v>
      </c>
      <c r="X2875">
        <v>0</v>
      </c>
      <c r="Y2875">
        <v>728853</v>
      </c>
      <c r="Z2875" t="str">
        <v>浙江德捷电子科技有限公司</v>
      </c>
      <c r="AA2875">
        <v>0</v>
      </c>
      <c r="AB2875">
        <v>2019</v>
      </c>
      <c r="AC2875">
        <v>11</v>
      </c>
      <c r="AD2875" t="str">
        <v>Q3</v>
      </c>
      <c r="AE2875" t="str">
        <v>FY19/20</v>
      </c>
      <c r="AF2875" t="str">
        <v>EAST</v>
      </c>
    </row>
    <row r="2876" spans="1:32">
      <c r="A2876" t="str">
        <v>ESHL</v>
      </c>
      <c r="B2876" t="str">
        <v>SHA</v>
      </c>
      <c r="C2876" t="str">
        <v>FEEDER</v>
      </c>
      <c r="D2876" s="4">
        <v>43789</v>
      </c>
      <c r="E2876" t="str">
        <v>YAMAHA</v>
      </c>
      <c r="F2876">
        <v>14103633</v>
      </c>
      <c r="G2876">
        <v>43789</v>
      </c>
      <c r="H2876" t="str">
        <v>YMCT|KHJ-MC100-00</v>
      </c>
      <c r="I2876" t="str">
        <v>SS TAPE FEEDER 8mm</v>
      </c>
      <c r="J2876">
        <v>3</v>
      </c>
      <c r="K2876">
        <v>3</v>
      </c>
      <c r="L2876">
        <v>8808.85</v>
      </c>
      <c r="M2876" t="str">
        <v>CNY</v>
      </c>
      <c r="N2876">
        <v>1.1100000000000001</v>
      </c>
      <c r="O2876">
        <v>8808.85</v>
      </c>
      <c r="P2876">
        <v>9777.8235000000004</v>
      </c>
      <c r="Q2876" t="str">
        <v>C66SHA-SERVICE GROUP</v>
      </c>
      <c r="R2876" t="str">
        <v>Anhui Taihua Instrument Co., Ltd.</v>
      </c>
      <c r="S2876" t="str">
        <v>Same</v>
      </c>
      <c r="T2876">
        <v>905161</v>
      </c>
      <c r="U2876">
        <v>7941.79</v>
      </c>
      <c r="V2876" t="str">
        <v>309ASY INV-PTS SALES</v>
      </c>
      <c r="W2876">
        <v>0</v>
      </c>
      <c r="X2876">
        <v>0</v>
      </c>
      <c r="Y2876">
        <v>728854</v>
      </c>
      <c r="Z2876" t="str">
        <v>安徽泰华仪表有限公司</v>
      </c>
      <c r="AA2876">
        <v>0</v>
      </c>
      <c r="AB2876">
        <v>2019</v>
      </c>
      <c r="AC2876">
        <v>11</v>
      </c>
      <c r="AD2876" t="str">
        <v>Q3</v>
      </c>
      <c r="AE2876" t="str">
        <v>FY19/20</v>
      </c>
      <c r="AF2876" t="str">
        <v>EAST</v>
      </c>
    </row>
    <row r="2877" spans="1:32">
      <c r="A2877" t="str">
        <v>ESHL</v>
      </c>
      <c r="B2877" t="str">
        <v>SHA</v>
      </c>
      <c r="C2877" t="str">
        <v>FEEDER</v>
      </c>
      <c r="D2877" s="4">
        <v>43789</v>
      </c>
      <c r="E2877" t="str">
        <v>YAMAHA</v>
      </c>
      <c r="F2877">
        <v>14103633</v>
      </c>
      <c r="G2877">
        <v>43789</v>
      </c>
      <c r="H2877" t="str">
        <v>YMCT|KHJ-MC200-00</v>
      </c>
      <c r="I2877" t="str">
        <v>SS TAPE FEEDER 12/16mm</v>
      </c>
      <c r="J2877">
        <v>2</v>
      </c>
      <c r="K2877">
        <v>2</v>
      </c>
      <c r="L2877">
        <v>8624.7800000000007</v>
      </c>
      <c r="M2877" t="str">
        <v>CNY</v>
      </c>
      <c r="N2877">
        <v>1.1100000000000001</v>
      </c>
      <c r="O2877">
        <v>8624.7800000000007</v>
      </c>
      <c r="P2877">
        <v>9573.5058000000008</v>
      </c>
      <c r="Q2877" t="str">
        <v>C66SHA-SERVICE GROUP</v>
      </c>
      <c r="R2877" t="str">
        <v>Anhui Taihua Instrument Co., Ltd.</v>
      </c>
      <c r="S2877" t="str">
        <v>Same</v>
      </c>
      <c r="T2877">
        <v>905161</v>
      </c>
      <c r="U2877">
        <v>7233.07</v>
      </c>
      <c r="V2877" t="str">
        <v>309ASY INV-PTS SALES</v>
      </c>
      <c r="W2877">
        <v>0</v>
      </c>
      <c r="X2877">
        <v>0</v>
      </c>
      <c r="Y2877">
        <v>728854</v>
      </c>
      <c r="Z2877" t="str">
        <v>安徽泰华仪表有限公司</v>
      </c>
      <c r="AA2877">
        <v>0</v>
      </c>
      <c r="AB2877">
        <v>2019</v>
      </c>
      <c r="AC2877">
        <v>11</v>
      </c>
      <c r="AD2877" t="str">
        <v>Q3</v>
      </c>
      <c r="AE2877" t="str">
        <v>FY19/20</v>
      </c>
      <c r="AF2877" t="str">
        <v>EAST</v>
      </c>
    </row>
    <row r="2878" spans="1:32">
      <c r="A2878" t="str">
        <v>ESHL</v>
      </c>
      <c r="B2878" t="str">
        <v>BJS</v>
      </c>
      <c r="C2878" t="str">
        <v>SPARES/OTHER</v>
      </c>
      <c r="D2878" s="4">
        <v>43791</v>
      </c>
      <c r="E2878" t="str">
        <v>HELLER</v>
      </c>
      <c r="F2878">
        <v>14103634</v>
      </c>
      <c r="G2878">
        <v>43791</v>
      </c>
      <c r="H2878" t="str">
        <v>HELI|5797602</v>
      </c>
      <c r="I2878" t="str">
        <v>SUPPORT PIN</v>
      </c>
      <c r="J2878">
        <v>10</v>
      </c>
      <c r="K2878">
        <v>10</v>
      </c>
      <c r="L2878">
        <v>3318.58</v>
      </c>
      <c r="M2878" t="str">
        <v>CNY</v>
      </c>
      <c r="N2878">
        <v>1.1100000000000001</v>
      </c>
      <c r="O2878">
        <v>3318.58</v>
      </c>
      <c r="P2878">
        <v>3683.6238000000003</v>
      </c>
      <c r="Q2878" t="str">
        <v>C66BJS-SMT SERVICE</v>
      </c>
      <c r="R2878" t="str">
        <v>Hanwang zhizao Co.,Ltd</v>
      </c>
      <c r="S2878" t="str">
        <v>Same</v>
      </c>
      <c r="T2878">
        <v>905140</v>
      </c>
      <c r="U2878">
        <v>700</v>
      </c>
      <c r="V2878" t="str">
        <v>309ASY INV-PTS SALES</v>
      </c>
      <c r="W2878">
        <v>0</v>
      </c>
      <c r="X2878">
        <v>45000191023</v>
      </c>
      <c r="Y2878">
        <v>729200</v>
      </c>
      <c r="Z2878" t="str">
        <v>汉王制造有限公司</v>
      </c>
      <c r="AA2878">
        <v>0</v>
      </c>
      <c r="AB2878">
        <v>2019</v>
      </c>
      <c r="AC2878">
        <v>11</v>
      </c>
      <c r="AD2878" t="str">
        <v>Q3</v>
      </c>
      <c r="AE2878" t="str">
        <v>FY19/20</v>
      </c>
      <c r="AF2878" t="str">
        <v>NORTH</v>
      </c>
    </row>
    <row r="2879" spans="1:32">
      <c r="A2879" t="str">
        <v>ESHL</v>
      </c>
      <c r="B2879" t="str">
        <v>BJS</v>
      </c>
      <c r="C2879" t="str">
        <v>SPARES/OTHER</v>
      </c>
      <c r="D2879" s="4">
        <v>43791</v>
      </c>
      <c r="E2879" t="str">
        <v>HELLER</v>
      </c>
      <c r="F2879">
        <v>14103634</v>
      </c>
      <c r="G2879">
        <v>43791</v>
      </c>
      <c r="H2879" t="str">
        <v>HELI|2976K</v>
      </c>
      <c r="I2879" t="str">
        <v>RING, RETAINING 3/16</v>
      </c>
      <c r="J2879">
        <v>10</v>
      </c>
      <c r="K2879">
        <v>10</v>
      </c>
      <c r="L2879">
        <v>725.66</v>
      </c>
      <c r="M2879" t="str">
        <v>CNY</v>
      </c>
      <c r="N2879">
        <v>1.1100000000000001</v>
      </c>
      <c r="O2879">
        <v>725.66</v>
      </c>
      <c r="P2879">
        <v>805.48260000000005</v>
      </c>
      <c r="Q2879" t="str">
        <v>C66BJS-SMT SERVICE</v>
      </c>
      <c r="R2879" t="str">
        <v>Hanwang zhizao Co.,Ltd</v>
      </c>
      <c r="S2879" t="str">
        <v>Same</v>
      </c>
      <c r="T2879">
        <v>905140</v>
      </c>
      <c r="U2879">
        <v>50</v>
      </c>
      <c r="V2879" t="str">
        <v>309ASY INV-PTS SALES</v>
      </c>
      <c r="W2879">
        <v>0</v>
      </c>
      <c r="X2879">
        <v>45000191023</v>
      </c>
      <c r="Y2879">
        <v>729200</v>
      </c>
      <c r="Z2879" t="str">
        <v>汉王制造有限公司</v>
      </c>
      <c r="AA2879">
        <v>0</v>
      </c>
      <c r="AB2879">
        <v>2019</v>
      </c>
      <c r="AC2879">
        <v>11</v>
      </c>
      <c r="AD2879" t="str">
        <v>Q3</v>
      </c>
      <c r="AE2879" t="str">
        <v>FY19/20</v>
      </c>
      <c r="AF2879" t="str">
        <v>NORTH</v>
      </c>
    </row>
    <row r="2880" spans="1:32">
      <c r="A2880" t="str">
        <v>ESHL</v>
      </c>
      <c r="B2880" t="str">
        <v>BJS</v>
      </c>
      <c r="C2880" t="str">
        <v>SPARES/OTHER</v>
      </c>
      <c r="D2880" s="4">
        <v>43791</v>
      </c>
      <c r="E2880" t="str">
        <v>HELLER</v>
      </c>
      <c r="F2880">
        <v>14103634</v>
      </c>
      <c r="G2880">
        <v>43791</v>
      </c>
      <c r="H2880" t="str">
        <v>HELI|571640</v>
      </c>
      <c r="I2880" t="str">
        <v>EXIT/ENTRANCE GUIDE</v>
      </c>
      <c r="J2880">
        <v>10</v>
      </c>
      <c r="K2880">
        <v>10</v>
      </c>
      <c r="L2880">
        <v>3955.75</v>
      </c>
      <c r="M2880" t="str">
        <v>CNY</v>
      </c>
      <c r="N2880">
        <v>1.1100000000000001</v>
      </c>
      <c r="O2880">
        <v>3955.75</v>
      </c>
      <c r="P2880">
        <v>4390.8825000000006</v>
      </c>
      <c r="Q2880" t="str">
        <v>C66BJS-SMT SERVICE</v>
      </c>
      <c r="R2880" t="str">
        <v>Hanwang zhizao Co.,Ltd</v>
      </c>
      <c r="S2880" t="str">
        <v>Same</v>
      </c>
      <c r="T2880">
        <v>905140</v>
      </c>
      <c r="U2880">
        <v>780</v>
      </c>
      <c r="V2880" t="str">
        <v>309ASY INV-PTS SALES</v>
      </c>
      <c r="W2880">
        <v>0</v>
      </c>
      <c r="X2880">
        <v>45000191023</v>
      </c>
      <c r="Y2880">
        <v>729200</v>
      </c>
      <c r="Z2880" t="str">
        <v>汉王制造有限公司</v>
      </c>
      <c r="AA2880">
        <v>0</v>
      </c>
      <c r="AB2880">
        <v>2019</v>
      </c>
      <c r="AC2880">
        <v>11</v>
      </c>
      <c r="AD2880" t="str">
        <v>Q3</v>
      </c>
      <c r="AE2880" t="str">
        <v>FY19/20</v>
      </c>
      <c r="AF2880" t="str">
        <v>NORTH</v>
      </c>
    </row>
    <row r="2881" spans="1:32">
      <c r="A2881" t="str">
        <v>ESHL</v>
      </c>
      <c r="B2881" t="str">
        <v>BJS</v>
      </c>
      <c r="C2881" t="str">
        <v>SPARES/OTHER</v>
      </c>
      <c r="D2881" s="4">
        <v>43791</v>
      </c>
      <c r="E2881" t="str">
        <v>HELLER</v>
      </c>
      <c r="F2881">
        <v>14103634</v>
      </c>
      <c r="G2881">
        <v>43791</v>
      </c>
      <c r="H2881" t="str">
        <v>HELI|59128101</v>
      </c>
      <c r="I2881" t="str">
        <v>BOARD GUIDE ENTR CUTDOWN RAIL</v>
      </c>
      <c r="J2881">
        <v>3</v>
      </c>
      <c r="K2881">
        <v>3</v>
      </c>
      <c r="L2881">
        <v>1595.58</v>
      </c>
      <c r="M2881" t="str">
        <v>CNY</v>
      </c>
      <c r="N2881">
        <v>1.1100000000000001</v>
      </c>
      <c r="O2881">
        <v>1595.58</v>
      </c>
      <c r="P2881">
        <v>1771.0938000000001</v>
      </c>
      <c r="Q2881" t="str">
        <v>C66BJS-SMT SERVICE</v>
      </c>
      <c r="R2881" t="str">
        <v>Hanwang zhizao Co.,Ltd</v>
      </c>
      <c r="S2881" t="str">
        <v>Same</v>
      </c>
      <c r="T2881">
        <v>905140</v>
      </c>
      <c r="U2881">
        <v>555</v>
      </c>
      <c r="V2881" t="str">
        <v>309ASY INV-PTS SALES</v>
      </c>
      <c r="W2881">
        <v>0</v>
      </c>
      <c r="X2881">
        <v>45000191023</v>
      </c>
      <c r="Y2881">
        <v>729200</v>
      </c>
      <c r="Z2881" t="str">
        <v>汉王制造有限公司</v>
      </c>
      <c r="AA2881">
        <v>0</v>
      </c>
      <c r="AB2881">
        <v>2019</v>
      </c>
      <c r="AC2881">
        <v>11</v>
      </c>
      <c r="AD2881" t="str">
        <v>Q3</v>
      </c>
      <c r="AE2881" t="str">
        <v>FY19/20</v>
      </c>
      <c r="AF2881" t="str">
        <v>NORTH</v>
      </c>
    </row>
    <row r="2882" spans="1:32">
      <c r="A2882" t="str">
        <v>ESHL</v>
      </c>
      <c r="B2882" t="str">
        <v>BJS</v>
      </c>
      <c r="C2882" t="str">
        <v>SPARES/OTHER</v>
      </c>
      <c r="D2882" s="4">
        <v>43791</v>
      </c>
      <c r="E2882" t="str">
        <v>HELLER</v>
      </c>
      <c r="F2882">
        <v>14103634</v>
      </c>
      <c r="G2882">
        <v>43791</v>
      </c>
      <c r="H2882" t="str">
        <v>HELI|59128102</v>
      </c>
      <c r="I2882" t="str">
        <v>BOARD GUIDE ENTR CUTDOWN RAIL</v>
      </c>
      <c r="J2882">
        <v>3</v>
      </c>
      <c r="K2882">
        <v>3</v>
      </c>
      <c r="L2882">
        <v>1595.58</v>
      </c>
      <c r="M2882" t="str">
        <v>CNY</v>
      </c>
      <c r="N2882">
        <v>1.1100000000000001</v>
      </c>
      <c r="O2882">
        <v>1595.58</v>
      </c>
      <c r="P2882">
        <v>1771.0938000000001</v>
      </c>
      <c r="Q2882" t="str">
        <v>C66BJS-SMT SERVICE</v>
      </c>
      <c r="R2882" t="str">
        <v>Hanwang zhizao Co.,Ltd</v>
      </c>
      <c r="S2882" t="str">
        <v>Same</v>
      </c>
      <c r="T2882">
        <v>905140</v>
      </c>
      <c r="U2882">
        <v>555</v>
      </c>
      <c r="V2882" t="str">
        <v>309ASY INV-PTS SALES</v>
      </c>
      <c r="W2882">
        <v>0</v>
      </c>
      <c r="X2882">
        <v>45000191023</v>
      </c>
      <c r="Y2882">
        <v>729200</v>
      </c>
      <c r="Z2882" t="str">
        <v>汉王制造有限公司</v>
      </c>
      <c r="AA2882">
        <v>0</v>
      </c>
      <c r="AB2882">
        <v>2019</v>
      </c>
      <c r="AC2882">
        <v>11</v>
      </c>
      <c r="AD2882" t="str">
        <v>Q3</v>
      </c>
      <c r="AE2882" t="str">
        <v>FY19/20</v>
      </c>
      <c r="AF2882" t="str">
        <v>NORTH</v>
      </c>
    </row>
    <row r="2883" spans="1:32">
      <c r="A2883" t="str">
        <v>ESHL</v>
      </c>
      <c r="B2883" t="str">
        <v>BJS</v>
      </c>
      <c r="C2883" t="str">
        <v>SPARES/OTHER</v>
      </c>
      <c r="D2883" s="4">
        <v>43791</v>
      </c>
      <c r="E2883" t="str">
        <v>HELLER</v>
      </c>
      <c r="F2883">
        <v>14103634</v>
      </c>
      <c r="G2883">
        <v>43791</v>
      </c>
      <c r="H2883" t="str">
        <v>HELI|587092</v>
      </c>
      <c r="I2883" t="str">
        <v>GRAPHITE 12MM ID BEARING ALTR</v>
      </c>
      <c r="J2883">
        <v>10</v>
      </c>
      <c r="K2883">
        <v>10</v>
      </c>
      <c r="L2883">
        <v>3318.58</v>
      </c>
      <c r="M2883" t="str">
        <v>CNY</v>
      </c>
      <c r="N2883">
        <v>1.1100000000000001</v>
      </c>
      <c r="O2883">
        <v>3318.58</v>
      </c>
      <c r="P2883">
        <v>3683.6238000000003</v>
      </c>
      <c r="Q2883" t="str">
        <v>C66BJS-SMT SERVICE</v>
      </c>
      <c r="R2883" t="str">
        <v>Hanwang zhizao Co.,Ltd</v>
      </c>
      <c r="S2883" t="str">
        <v>Same</v>
      </c>
      <c r="T2883">
        <v>905140</v>
      </c>
      <c r="U2883">
        <v>1100</v>
      </c>
      <c r="V2883" t="str">
        <v>309ASY INV-PTS SALES</v>
      </c>
      <c r="W2883">
        <v>0</v>
      </c>
      <c r="X2883">
        <v>45000191023</v>
      </c>
      <c r="Y2883">
        <v>729200</v>
      </c>
      <c r="Z2883" t="str">
        <v>汉王制造有限公司</v>
      </c>
      <c r="AA2883">
        <v>0</v>
      </c>
      <c r="AB2883">
        <v>2019</v>
      </c>
      <c r="AC2883">
        <v>11</v>
      </c>
      <c r="AD2883" t="str">
        <v>Q3</v>
      </c>
      <c r="AE2883" t="str">
        <v>FY19/20</v>
      </c>
      <c r="AF2883" t="str">
        <v>NORTH</v>
      </c>
    </row>
    <row r="2884" spans="1:32">
      <c r="A2884" t="str">
        <v>ESHL</v>
      </c>
      <c r="B2884" t="str">
        <v>BJS</v>
      </c>
      <c r="C2884" t="str">
        <v>SPARES/OTHER</v>
      </c>
      <c r="D2884" s="4">
        <v>43791</v>
      </c>
      <c r="E2884" t="str">
        <v>HELLER</v>
      </c>
      <c r="F2884">
        <v>14103634</v>
      </c>
      <c r="G2884">
        <v>43791</v>
      </c>
      <c r="H2884" t="str">
        <v>HELI|591539</v>
      </c>
      <c r="I2884" t="str">
        <v>GRAPHITE THRUST WASHER, 20mm ID</v>
      </c>
      <c r="J2884">
        <v>10</v>
      </c>
      <c r="K2884">
        <v>10</v>
      </c>
      <c r="L2884">
        <v>3061.95</v>
      </c>
      <c r="M2884" t="str">
        <v>CNY</v>
      </c>
      <c r="N2884">
        <v>1.1100000000000001</v>
      </c>
      <c r="O2884">
        <v>3061.95</v>
      </c>
      <c r="P2884">
        <v>3398.7645000000002</v>
      </c>
      <c r="Q2884" t="str">
        <v>C66BJS-SMT SERVICE</v>
      </c>
      <c r="R2884" t="str">
        <v>Hanwang zhizao Co.,Ltd</v>
      </c>
      <c r="S2884" t="str">
        <v>Same</v>
      </c>
      <c r="T2884">
        <v>905140</v>
      </c>
      <c r="U2884">
        <v>950</v>
      </c>
      <c r="V2884" t="str">
        <v>309ASY INV-PTS SALES</v>
      </c>
      <c r="W2884">
        <v>0</v>
      </c>
      <c r="X2884">
        <v>45000191023</v>
      </c>
      <c r="Y2884">
        <v>729200</v>
      </c>
      <c r="Z2884" t="str">
        <v>汉王制造有限公司</v>
      </c>
      <c r="AA2884">
        <v>0</v>
      </c>
      <c r="AB2884">
        <v>2019</v>
      </c>
      <c r="AC2884">
        <v>11</v>
      </c>
      <c r="AD2884" t="str">
        <v>Q3</v>
      </c>
      <c r="AE2884" t="str">
        <v>FY19/20</v>
      </c>
      <c r="AF2884" t="str">
        <v>NORTH</v>
      </c>
    </row>
    <row r="2885" spans="1:32">
      <c r="A2885" t="str">
        <v>ESHL</v>
      </c>
      <c r="B2885" t="str">
        <v>BJS</v>
      </c>
      <c r="C2885" t="str">
        <v>SPARES/OTHER</v>
      </c>
      <c r="D2885" s="4">
        <v>43791</v>
      </c>
      <c r="E2885" t="str">
        <v>HELLER</v>
      </c>
      <c r="F2885">
        <v>14103634</v>
      </c>
      <c r="G2885">
        <v>43791</v>
      </c>
      <c r="H2885" t="str">
        <v>HELI|7176C</v>
      </c>
      <c r="I2885" t="str">
        <v>SHIM 20 ID X 28 OD X 0.3 THK</v>
      </c>
      <c r="J2885">
        <v>20</v>
      </c>
      <c r="K2885">
        <v>20</v>
      </c>
      <c r="L2885">
        <v>1008.85</v>
      </c>
      <c r="M2885" t="str">
        <v>CNY</v>
      </c>
      <c r="N2885">
        <v>1.1100000000000001</v>
      </c>
      <c r="O2885">
        <v>1008.85</v>
      </c>
      <c r="P2885">
        <v>1119.8235000000002</v>
      </c>
      <c r="Q2885" t="str">
        <v>C66BJS-SMT SERVICE</v>
      </c>
      <c r="R2885" t="str">
        <v>Hanwang zhizao Co.,Ltd</v>
      </c>
      <c r="S2885" t="str">
        <v>Same</v>
      </c>
      <c r="T2885">
        <v>905140</v>
      </c>
      <c r="U2885">
        <v>80</v>
      </c>
      <c r="V2885" t="str">
        <v>309ASY INV-PTS SALES</v>
      </c>
      <c r="W2885">
        <v>0</v>
      </c>
      <c r="X2885">
        <v>45000191023</v>
      </c>
      <c r="Y2885">
        <v>729200</v>
      </c>
      <c r="Z2885" t="str">
        <v>汉王制造有限公司</v>
      </c>
      <c r="AA2885">
        <v>0</v>
      </c>
      <c r="AB2885">
        <v>2019</v>
      </c>
      <c r="AC2885">
        <v>11</v>
      </c>
      <c r="AD2885" t="str">
        <v>Q3</v>
      </c>
      <c r="AE2885" t="str">
        <v>FY19/20</v>
      </c>
      <c r="AF2885" t="str">
        <v>NORTH</v>
      </c>
    </row>
    <row r="2886" spans="1:32">
      <c r="A2886" t="str">
        <v>ESHL</v>
      </c>
      <c r="B2886" t="str">
        <v>BJS</v>
      </c>
      <c r="C2886" t="str">
        <v>SPARES/OTHER</v>
      </c>
      <c r="D2886" s="4">
        <v>43791</v>
      </c>
      <c r="E2886" t="str">
        <v>HELLER</v>
      </c>
      <c r="F2886">
        <v>14103634</v>
      </c>
      <c r="G2886">
        <v>43791</v>
      </c>
      <c r="H2886" t="str">
        <v>HELI|4680M</v>
      </c>
      <c r="I2886" t="str">
        <v>RETAINING RING</v>
      </c>
      <c r="J2886">
        <v>8</v>
      </c>
      <c r="K2886">
        <v>8</v>
      </c>
      <c r="L2886">
        <v>757.52</v>
      </c>
      <c r="M2886" t="str">
        <v>CNY</v>
      </c>
      <c r="N2886">
        <v>1.1100000000000001</v>
      </c>
      <c r="O2886">
        <v>757.52</v>
      </c>
      <c r="P2886">
        <v>840.84720000000004</v>
      </c>
      <c r="Q2886" t="str">
        <v>C66BJS-SMT SERVICE</v>
      </c>
      <c r="R2886" t="str">
        <v>Hanwang zhizao Co.,Ltd</v>
      </c>
      <c r="S2886" t="str">
        <v>Same</v>
      </c>
      <c r="T2886">
        <v>905140</v>
      </c>
      <c r="U2886">
        <v>104</v>
      </c>
      <c r="V2886" t="str">
        <v>309ASY INV-PTS SALES</v>
      </c>
      <c r="W2886">
        <v>0</v>
      </c>
      <c r="X2886">
        <v>45000191023</v>
      </c>
      <c r="Y2886">
        <v>729200</v>
      </c>
      <c r="Z2886" t="str">
        <v>汉王制造有限公司</v>
      </c>
      <c r="AA2886">
        <v>0</v>
      </c>
      <c r="AB2886">
        <v>2019</v>
      </c>
      <c r="AC2886">
        <v>11</v>
      </c>
      <c r="AD2886" t="str">
        <v>Q3</v>
      </c>
      <c r="AE2886" t="str">
        <v>FY19/20</v>
      </c>
      <c r="AF2886" t="str">
        <v>NORTH</v>
      </c>
    </row>
    <row r="2887" spans="1:32">
      <c r="A2887" t="str">
        <v>ESHL</v>
      </c>
      <c r="B2887" t="str">
        <v>BJS</v>
      </c>
      <c r="C2887" t="str">
        <v>SPARES/OTHER</v>
      </c>
      <c r="D2887" s="4">
        <v>43791</v>
      </c>
      <c r="E2887" t="str">
        <v>HELLER</v>
      </c>
      <c r="F2887">
        <v>14103634</v>
      </c>
      <c r="G2887">
        <v>43791</v>
      </c>
      <c r="H2887" t="str">
        <v>HELI|591538</v>
      </c>
      <c r="I2887" t="str">
        <v>THRUST FLANGE, 12 MM ID</v>
      </c>
      <c r="J2887">
        <v>8</v>
      </c>
      <c r="K2887">
        <v>8</v>
      </c>
      <c r="L2887">
        <v>2654.87</v>
      </c>
      <c r="M2887" t="str">
        <v>CNY</v>
      </c>
      <c r="N2887">
        <v>1.1100000000000001</v>
      </c>
      <c r="O2887">
        <v>2654.87</v>
      </c>
      <c r="P2887">
        <v>2946.9057000000003</v>
      </c>
      <c r="Q2887" t="str">
        <v>C66BJS-SMT SERVICE</v>
      </c>
      <c r="R2887" t="str">
        <v>Hanwang zhizao Co.,Ltd</v>
      </c>
      <c r="S2887" t="str">
        <v>Same</v>
      </c>
      <c r="T2887">
        <v>905140</v>
      </c>
      <c r="U2887">
        <v>840</v>
      </c>
      <c r="V2887" t="str">
        <v>309ASY INV-PTS SALES</v>
      </c>
      <c r="W2887">
        <v>0</v>
      </c>
      <c r="X2887">
        <v>45000191023</v>
      </c>
      <c r="Y2887">
        <v>729200</v>
      </c>
      <c r="Z2887" t="str">
        <v>汉王制造有限公司</v>
      </c>
      <c r="AA2887">
        <v>0</v>
      </c>
      <c r="AB2887">
        <v>2019</v>
      </c>
      <c r="AC2887">
        <v>11</v>
      </c>
      <c r="AD2887" t="str">
        <v>Q3</v>
      </c>
      <c r="AE2887" t="str">
        <v>FY19/20</v>
      </c>
      <c r="AF2887" t="str">
        <v>NORTH</v>
      </c>
    </row>
    <row r="2888" spans="1:32">
      <c r="A2888" t="str">
        <v>ESHL</v>
      </c>
      <c r="B2888" t="str">
        <v>SZX</v>
      </c>
      <c r="C2888" t="str">
        <v>SPARES/OTHER</v>
      </c>
      <c r="D2888" s="4">
        <v>43791</v>
      </c>
      <c r="E2888" t="str">
        <v>OTHERS</v>
      </c>
      <c r="F2888">
        <v>14103635</v>
      </c>
      <c r="G2888">
        <v>43791</v>
      </c>
      <c r="H2888" t="str">
        <v>ZMTR|303OH-N</v>
      </c>
      <c r="I2888" t="str">
        <v>SPECIAL NOZZLE</v>
      </c>
      <c r="J2888">
        <v>5</v>
      </c>
      <c r="K2888">
        <v>5</v>
      </c>
      <c r="L2888">
        <v>7079.65</v>
      </c>
      <c r="M2888" t="str">
        <v>CNY</v>
      </c>
      <c r="N2888">
        <v>1.1100000000000001</v>
      </c>
      <c r="O2888">
        <v>7079.65</v>
      </c>
      <c r="P2888">
        <v>7858.4115000000002</v>
      </c>
      <c r="Q2888" t="str">
        <v>C66SZX-SMT SERVICE</v>
      </c>
      <c r="R2888" t="str">
        <v>Dongguan Cowell Optic Electronics Co., Ltd.</v>
      </c>
      <c r="S2888" t="str">
        <v>Same</v>
      </c>
      <c r="T2888">
        <v>905165</v>
      </c>
      <c r="U2888">
        <v>2212.4</v>
      </c>
      <c r="V2888" t="str">
        <v>309ASY INV-PTS SALES</v>
      </c>
      <c r="W2888">
        <v>0</v>
      </c>
      <c r="X2888" t="str">
        <v>ZZ201910184319,ZZ201910214330</v>
      </c>
      <c r="Y2888">
        <v>729328</v>
      </c>
      <c r="Z2888" t="str">
        <v>东莞高伟光学电子有限公司</v>
      </c>
      <c r="AA2888">
        <v>0</v>
      </c>
      <c r="AB2888">
        <v>2019</v>
      </c>
      <c r="AC2888">
        <v>11</v>
      </c>
      <c r="AD2888" t="str">
        <v>Q3</v>
      </c>
      <c r="AE2888" t="str">
        <v>FY19/20</v>
      </c>
      <c r="AF2888" t="str">
        <v>SOUTH</v>
      </c>
    </row>
    <row r="2889" spans="1:32">
      <c r="A2889" t="str">
        <v>ESHL</v>
      </c>
      <c r="B2889" t="str">
        <v>SZX</v>
      </c>
      <c r="C2889" t="str">
        <v>SPARES/OTHER</v>
      </c>
      <c r="D2889" s="4">
        <v>43791</v>
      </c>
      <c r="E2889" t="str">
        <v>OTHERS</v>
      </c>
      <c r="F2889">
        <v>14103635</v>
      </c>
      <c r="G2889">
        <v>43791</v>
      </c>
      <c r="H2889" t="str">
        <v>ZZZZ|KHY-M9129-C00</v>
      </c>
      <c r="I2889" t="str">
        <v>BELT S CONVEY</v>
      </c>
      <c r="J2889">
        <v>4</v>
      </c>
      <c r="K2889">
        <v>4</v>
      </c>
      <c r="L2889">
        <v>824.78</v>
      </c>
      <c r="M2889" t="str">
        <v>CNY</v>
      </c>
      <c r="N2889">
        <v>1.1100000000000001</v>
      </c>
      <c r="O2889">
        <v>824.78</v>
      </c>
      <c r="P2889">
        <v>915.50580000000002</v>
      </c>
      <c r="Q2889" t="str">
        <v>C66SZX-SMT SERVICE</v>
      </c>
      <c r="R2889" t="str">
        <v>Dongguan Cowell Optic Electronics Co., Ltd.</v>
      </c>
      <c r="S2889" t="str">
        <v>Same</v>
      </c>
      <c r="T2889">
        <v>905165</v>
      </c>
      <c r="U2889">
        <v>283.2</v>
      </c>
      <c r="V2889" t="str">
        <v>309ASY INV-PTS SALES</v>
      </c>
      <c r="W2889">
        <v>0</v>
      </c>
      <c r="X2889" t="str">
        <v>ZZ201910184319,ZZ201910214330</v>
      </c>
      <c r="Y2889">
        <v>729328</v>
      </c>
      <c r="Z2889" t="str">
        <v>东莞高伟光学电子有限公司</v>
      </c>
      <c r="AA2889">
        <v>0</v>
      </c>
      <c r="AB2889">
        <v>2019</v>
      </c>
      <c r="AC2889">
        <v>11</v>
      </c>
      <c r="AD2889" t="str">
        <v>Q3</v>
      </c>
      <c r="AE2889" t="str">
        <v>FY19/20</v>
      </c>
      <c r="AF2889" t="str">
        <v>SOUTH</v>
      </c>
    </row>
    <row r="2890" spans="1:32">
      <c r="A2890" t="str">
        <v>ESHL</v>
      </c>
      <c r="B2890" t="str">
        <v>SHA</v>
      </c>
      <c r="C2890" t="str">
        <v>SERVICE_CHARGE</v>
      </c>
      <c r="D2890" s="4">
        <v>43794</v>
      </c>
      <c r="E2890" t="str">
        <v>YAMAHA</v>
      </c>
      <c r="F2890">
        <v>12101063</v>
      </c>
      <c r="G2890">
        <v>43794</v>
      </c>
      <c r="H2890" t="str">
        <v>YMCT|REPAIR CHARGE</v>
      </c>
      <c r="I2890" t="str">
        <v>REPAIR CHARGE</v>
      </c>
      <c r="J2890">
        <v>1</v>
      </c>
      <c r="K2890">
        <v>1</v>
      </c>
      <c r="L2890">
        <v>2123.89</v>
      </c>
      <c r="M2890" t="str">
        <v>CNY</v>
      </c>
      <c r="N2890">
        <v>1.1100000000000001</v>
      </c>
      <c r="O2890">
        <v>2123.89</v>
      </c>
      <c r="P2890">
        <v>2357.5179000000003</v>
      </c>
      <c r="Q2890" t="str">
        <v>C66SHA-SERVICE GROUP</v>
      </c>
      <c r="R2890" t="str">
        <v>Hubei Yihong Precision Manufacturing Co., Ltd.</v>
      </c>
      <c r="S2890" t="str">
        <v>Same</v>
      </c>
      <c r="T2890">
        <v>905166</v>
      </c>
      <c r="U2890">
        <v>0</v>
      </c>
      <c r="V2890" t="str">
        <v>309ASY INV-NON-CON-V</v>
      </c>
      <c r="W2890">
        <v>0</v>
      </c>
      <c r="X2890">
        <v>0</v>
      </c>
      <c r="Y2890">
        <v>0</v>
      </c>
      <c r="Z2890" t="str">
        <v>湖北奕宏精密制造有限公司</v>
      </c>
      <c r="AA2890">
        <v>0</v>
      </c>
      <c r="AB2890">
        <v>2019</v>
      </c>
      <c r="AC2890">
        <v>11</v>
      </c>
      <c r="AD2890" t="str">
        <v>Q3</v>
      </c>
      <c r="AE2890" t="str">
        <v>FY19/20</v>
      </c>
      <c r="AF2890" t="str">
        <v>EAST</v>
      </c>
    </row>
    <row r="2891" spans="1:32">
      <c r="A2891" t="str">
        <v>ESHL</v>
      </c>
      <c r="B2891" t="str">
        <v>SHA</v>
      </c>
      <c r="C2891" t="str">
        <v>SPARES/OTHER</v>
      </c>
      <c r="D2891" s="4">
        <v>43795</v>
      </c>
      <c r="E2891" t="str">
        <v>YAMAHA</v>
      </c>
      <c r="F2891">
        <v>14103636</v>
      </c>
      <c r="G2891">
        <v>43795</v>
      </c>
      <c r="H2891" t="str">
        <v>YMCT|KHN-M7720-A3</v>
      </c>
      <c r="I2891" t="str">
        <v>NOZZLE 302A ASSY</v>
      </c>
      <c r="J2891">
        <v>10</v>
      </c>
      <c r="K2891">
        <v>10</v>
      </c>
      <c r="L2891">
        <v>5646.02</v>
      </c>
      <c r="M2891" t="str">
        <v>CNY</v>
      </c>
      <c r="N2891">
        <v>1.1100000000000001</v>
      </c>
      <c r="O2891">
        <v>5646.02</v>
      </c>
      <c r="P2891">
        <v>6267.0822000000007</v>
      </c>
      <c r="Q2891" t="str">
        <v>C66SHA-SERVICE GROUP</v>
      </c>
      <c r="R2891" t="str">
        <v>Ningbo Hanpu Tools Co., Ltd.</v>
      </c>
      <c r="S2891" t="str">
        <v>Same</v>
      </c>
      <c r="T2891">
        <v>905168</v>
      </c>
      <c r="U2891">
        <v>4433.33</v>
      </c>
      <c r="V2891" t="str">
        <v>309ASY INV-PTS SALES</v>
      </c>
      <c r="W2891">
        <v>0</v>
      </c>
      <c r="X2891">
        <v>0</v>
      </c>
      <c r="Y2891">
        <v>729713</v>
      </c>
      <c r="Z2891" t="str">
        <v>宁波汉浦工具有限公司</v>
      </c>
      <c r="AA2891">
        <v>0</v>
      </c>
      <c r="AB2891">
        <v>2019</v>
      </c>
      <c r="AC2891">
        <v>11</v>
      </c>
      <c r="AD2891" t="str">
        <v>Q3</v>
      </c>
      <c r="AE2891" t="str">
        <v>FY19/20</v>
      </c>
      <c r="AF2891" t="str">
        <v>EAST</v>
      </c>
    </row>
    <row r="2892" spans="1:32">
      <c r="A2892" t="str">
        <v>ESHL</v>
      </c>
      <c r="B2892" t="str">
        <v>SHA</v>
      </c>
      <c r="C2892" t="str">
        <v>SPARES/OTHER</v>
      </c>
      <c r="D2892" s="4">
        <v>43795</v>
      </c>
      <c r="E2892" t="str">
        <v>YAMAHA</v>
      </c>
      <c r="F2892">
        <v>14103636</v>
      </c>
      <c r="G2892">
        <v>43795</v>
      </c>
      <c r="H2892" t="str">
        <v>YMCT|KHY-M7740-A0</v>
      </c>
      <c r="I2892" t="str">
        <v>NOZZLE 303A/314A AS.</v>
      </c>
      <c r="J2892">
        <v>5</v>
      </c>
      <c r="K2892">
        <v>5</v>
      </c>
      <c r="L2892">
        <v>2964.6</v>
      </c>
      <c r="M2892" t="str">
        <v>CNY</v>
      </c>
      <c r="N2892">
        <v>1.1100000000000001</v>
      </c>
      <c r="O2892">
        <v>2964.6</v>
      </c>
      <c r="P2892">
        <v>3290.7060000000001</v>
      </c>
      <c r="Q2892" t="str">
        <v>C66SHA-SERVICE GROUP</v>
      </c>
      <c r="R2892" t="str">
        <v>Ningbo Hanpu Tools Co., Ltd.</v>
      </c>
      <c r="S2892" t="str">
        <v>Same</v>
      </c>
      <c r="T2892">
        <v>905168</v>
      </c>
      <c r="U2892">
        <v>2200</v>
      </c>
      <c r="V2892" t="str">
        <v>309ASY INV-PTS SALES</v>
      </c>
      <c r="W2892">
        <v>0</v>
      </c>
      <c r="X2892">
        <v>0</v>
      </c>
      <c r="Y2892">
        <v>729713</v>
      </c>
      <c r="Z2892" t="str">
        <v>宁波汉浦工具有限公司</v>
      </c>
      <c r="AA2892">
        <v>0</v>
      </c>
      <c r="AB2892">
        <v>2019</v>
      </c>
      <c r="AC2892">
        <v>11</v>
      </c>
      <c r="AD2892" t="str">
        <v>Q3</v>
      </c>
      <c r="AE2892" t="str">
        <v>FY19/20</v>
      </c>
      <c r="AF2892" t="str">
        <v>EAST</v>
      </c>
    </row>
    <row r="2893" spans="1:32">
      <c r="A2893" t="str">
        <v>ESHL</v>
      </c>
      <c r="B2893" t="str">
        <v>BJS</v>
      </c>
      <c r="C2893" t="str">
        <v>FEEDER</v>
      </c>
      <c r="D2893" s="4">
        <v>43795</v>
      </c>
      <c r="E2893" t="str">
        <v>YAMAHA</v>
      </c>
      <c r="F2893">
        <v>14103637</v>
      </c>
      <c r="G2893">
        <v>43795</v>
      </c>
      <c r="H2893" t="str">
        <v>YMCT|KHJ-MC600-00</v>
      </c>
      <c r="I2893" t="str">
        <v>SS TAPE FEEDER 44mm</v>
      </c>
      <c r="J2893">
        <v>1</v>
      </c>
      <c r="K2893">
        <v>1</v>
      </c>
      <c r="L2893">
        <v>9300</v>
      </c>
      <c r="M2893" t="str">
        <v>CNY</v>
      </c>
      <c r="N2893">
        <v>1.1100000000000001</v>
      </c>
      <c r="O2893">
        <v>9300</v>
      </c>
      <c r="P2893">
        <v>10323</v>
      </c>
      <c r="Q2893" t="str">
        <v>C66BJS-SMT SERVICE</v>
      </c>
      <c r="R2893" t="str">
        <v>Qingdao Kerongda Electronic Co., Ltd.</v>
      </c>
      <c r="S2893" t="str">
        <v>Same</v>
      </c>
      <c r="T2893">
        <v>905162</v>
      </c>
      <c r="U2893">
        <v>6814.7</v>
      </c>
      <c r="V2893" t="str">
        <v>309ASY INV-PTS SALES</v>
      </c>
      <c r="W2893">
        <v>0</v>
      </c>
      <c r="X2893" t="str">
        <v>青岛科荣达20191120</v>
      </c>
      <c r="Y2893">
        <v>729765</v>
      </c>
      <c r="Z2893" t="str">
        <v>青岛科荣达电器科技有限公司</v>
      </c>
      <c r="AA2893">
        <v>0</v>
      </c>
      <c r="AB2893">
        <v>2019</v>
      </c>
      <c r="AC2893">
        <v>11</v>
      </c>
      <c r="AD2893" t="str">
        <v>Q3</v>
      </c>
      <c r="AE2893" t="str">
        <v>FY19/20</v>
      </c>
      <c r="AF2893" t="str">
        <v>NORTH</v>
      </c>
    </row>
    <row r="2894" spans="1:32">
      <c r="A2894" t="str">
        <v>ESHL</v>
      </c>
      <c r="B2894" t="str">
        <v>SZX</v>
      </c>
      <c r="C2894" t="str">
        <v>SERVICE_CHARGE</v>
      </c>
      <c r="D2894" s="4">
        <v>43796</v>
      </c>
      <c r="E2894" t="str">
        <v>HELLER</v>
      </c>
      <c r="F2894">
        <v>12101064</v>
      </c>
      <c r="G2894">
        <v>43796</v>
      </c>
      <c r="H2894" t="str">
        <v>HELI|REPAIR CHARGE</v>
      </c>
      <c r="I2894" t="str">
        <v>REPAIR CHARGE</v>
      </c>
      <c r="J2894">
        <v>1</v>
      </c>
      <c r="K2894">
        <v>1</v>
      </c>
      <c r="L2894">
        <v>1769.91</v>
      </c>
      <c r="M2894" t="str">
        <v>CNY</v>
      </c>
      <c r="N2894">
        <v>1.1100000000000001</v>
      </c>
      <c r="O2894">
        <v>1769.91</v>
      </c>
      <c r="P2894">
        <v>1964.6001000000003</v>
      </c>
      <c r="Q2894" t="str">
        <v>C66SZX-SMT SERVICE</v>
      </c>
      <c r="R2894" t="str">
        <v>LOTES Guangzhou Co.,Ltd</v>
      </c>
      <c r="S2894" t="str">
        <v>Same</v>
      </c>
      <c r="T2894">
        <v>905174</v>
      </c>
      <c r="U2894">
        <v>0</v>
      </c>
      <c r="V2894" t="str">
        <v>309ASY INV-NON-CON</v>
      </c>
      <c r="W2894">
        <v>0</v>
      </c>
      <c r="X2894" t="str">
        <v>P2I-IB0002</v>
      </c>
      <c r="Y2894">
        <v>0</v>
      </c>
      <c r="Z2894" t="str">
        <v>番禺得意精密电子工业有限公司</v>
      </c>
      <c r="AA2894">
        <v>0</v>
      </c>
      <c r="AB2894">
        <v>2019</v>
      </c>
      <c r="AC2894">
        <v>11</v>
      </c>
      <c r="AD2894" t="str">
        <v>Q3</v>
      </c>
      <c r="AE2894" t="str">
        <v>FY19/20</v>
      </c>
      <c r="AF2894" t="str">
        <v>SOUTH</v>
      </c>
    </row>
    <row r="2895" spans="1:32">
      <c r="A2895" t="str">
        <v>ESHL</v>
      </c>
      <c r="B2895" t="str">
        <v>SHA</v>
      </c>
      <c r="C2895" t="str">
        <v>SPARES/OTHER</v>
      </c>
      <c r="D2895" s="4">
        <v>43796</v>
      </c>
      <c r="E2895" t="str">
        <v>YAMAHA</v>
      </c>
      <c r="F2895">
        <v>14103638</v>
      </c>
      <c r="G2895">
        <v>43796</v>
      </c>
      <c r="H2895" t="str">
        <v>YMCT|KHY-M9129-00</v>
      </c>
      <c r="I2895" t="str">
        <v>BELT 1 CONVEYOR</v>
      </c>
      <c r="J2895">
        <v>2</v>
      </c>
      <c r="K2895">
        <v>2</v>
      </c>
      <c r="L2895">
        <v>532.74</v>
      </c>
      <c r="M2895" t="str">
        <v>CNY</v>
      </c>
      <c r="N2895">
        <v>1.1100000000000001</v>
      </c>
      <c r="O2895">
        <v>532.74</v>
      </c>
      <c r="P2895">
        <v>591.34140000000002</v>
      </c>
      <c r="Q2895" t="str">
        <v>C66SHA-SERVICE GROUP</v>
      </c>
      <c r="R2895" t="str">
        <v>Quanzhou TYT Electronics Co.,Ltd</v>
      </c>
      <c r="S2895" t="str">
        <v>Same</v>
      </c>
      <c r="T2895">
        <v>905169</v>
      </c>
      <c r="U2895">
        <v>290</v>
      </c>
      <c r="V2895" t="str">
        <v>309ASY INV-PTS SALES</v>
      </c>
      <c r="W2895">
        <v>0</v>
      </c>
      <c r="X2895">
        <v>0</v>
      </c>
      <c r="Y2895">
        <v>729782</v>
      </c>
      <c r="Z2895" t="str">
        <v>泉州市南安特易通电子有限公司</v>
      </c>
      <c r="AA2895">
        <v>0</v>
      </c>
      <c r="AB2895">
        <v>2019</v>
      </c>
      <c r="AC2895">
        <v>11</v>
      </c>
      <c r="AD2895" t="str">
        <v>Q3</v>
      </c>
      <c r="AE2895" t="str">
        <v>FY19/20</v>
      </c>
      <c r="AF2895" t="str">
        <v>EAST</v>
      </c>
    </row>
    <row r="2896" spans="1:32">
      <c r="A2896" t="str">
        <v>ESHL</v>
      </c>
      <c r="B2896" t="str">
        <v>SHA</v>
      </c>
      <c r="C2896" t="str">
        <v>SPARES/OTHER</v>
      </c>
      <c r="D2896" s="4">
        <v>43796</v>
      </c>
      <c r="E2896" t="str">
        <v>YAMAHA</v>
      </c>
      <c r="F2896">
        <v>14103638</v>
      </c>
      <c r="G2896">
        <v>43796</v>
      </c>
      <c r="H2896" t="str">
        <v>YMCT|K46-M8527-C0</v>
      </c>
      <c r="I2896" t="str">
        <v>FILTER(VACUUM PUMP)</v>
      </c>
      <c r="J2896">
        <v>50</v>
      </c>
      <c r="K2896">
        <v>50</v>
      </c>
      <c r="L2896">
        <v>3141.59</v>
      </c>
      <c r="M2896" t="str">
        <v>CNY</v>
      </c>
      <c r="N2896">
        <v>1.1100000000000001</v>
      </c>
      <c r="O2896">
        <v>3141.59</v>
      </c>
      <c r="P2896">
        <v>3487.1649000000007</v>
      </c>
      <c r="Q2896" t="str">
        <v>C66SHA-SERVICE GROUP</v>
      </c>
      <c r="R2896" t="str">
        <v>Quanzhou TYT Electronics Co.,Ltd</v>
      </c>
      <c r="S2896" t="str">
        <v>Same</v>
      </c>
      <c r="T2896">
        <v>905169</v>
      </c>
      <c r="U2896">
        <v>1700</v>
      </c>
      <c r="V2896" t="str">
        <v>309ASY INV-PTS SALES</v>
      </c>
      <c r="W2896">
        <v>0</v>
      </c>
      <c r="X2896">
        <v>0</v>
      </c>
      <c r="Y2896">
        <v>729782</v>
      </c>
      <c r="Z2896" t="str">
        <v>泉州市南安特易通电子有限公司</v>
      </c>
      <c r="AA2896">
        <v>0</v>
      </c>
      <c r="AB2896">
        <v>2019</v>
      </c>
      <c r="AC2896">
        <v>11</v>
      </c>
      <c r="AD2896" t="str">
        <v>Q3</v>
      </c>
      <c r="AE2896" t="str">
        <v>FY19/20</v>
      </c>
      <c r="AF2896" t="str">
        <v>EAST</v>
      </c>
    </row>
    <row r="2897" spans="1:32">
      <c r="A2897" t="str">
        <v>ESHL</v>
      </c>
      <c r="B2897" t="str">
        <v>SHA</v>
      </c>
      <c r="C2897" t="str">
        <v>SPARES/OTHER</v>
      </c>
      <c r="D2897" s="4">
        <v>43796</v>
      </c>
      <c r="E2897" t="str">
        <v>YAMAHA</v>
      </c>
      <c r="F2897">
        <v>14103638</v>
      </c>
      <c r="G2897">
        <v>43796</v>
      </c>
      <c r="H2897" t="str">
        <v>YMCT|KHN-M7710-A4</v>
      </c>
      <c r="I2897" t="str">
        <v>NOZZLE 301A ASSY</v>
      </c>
      <c r="J2897">
        <v>3</v>
      </c>
      <c r="K2897">
        <v>3</v>
      </c>
      <c r="L2897">
        <v>2349.56</v>
      </c>
      <c r="M2897" t="str">
        <v>CNY</v>
      </c>
      <c r="N2897">
        <v>1.1100000000000001</v>
      </c>
      <c r="O2897">
        <v>2349.56</v>
      </c>
      <c r="P2897">
        <v>2608.0116000000003</v>
      </c>
      <c r="Q2897" t="str">
        <v>C66SHA-SERVICE GROUP</v>
      </c>
      <c r="R2897" t="str">
        <v>Quanzhou TYT Electronics Co.,Ltd</v>
      </c>
      <c r="S2897" t="str">
        <v>Same</v>
      </c>
      <c r="T2897">
        <v>905169</v>
      </c>
      <c r="U2897">
        <v>1399.5</v>
      </c>
      <c r="V2897" t="str">
        <v>309ASY INV-PTS SALES</v>
      </c>
      <c r="W2897">
        <v>0</v>
      </c>
      <c r="X2897">
        <v>0</v>
      </c>
      <c r="Y2897">
        <v>729782</v>
      </c>
      <c r="Z2897" t="str">
        <v>泉州市南安特易通电子有限公司</v>
      </c>
      <c r="AA2897">
        <v>0</v>
      </c>
      <c r="AB2897">
        <v>2019</v>
      </c>
      <c r="AC2897">
        <v>11</v>
      </c>
      <c r="AD2897" t="str">
        <v>Q3</v>
      </c>
      <c r="AE2897" t="str">
        <v>FY19/20</v>
      </c>
      <c r="AF2897" t="str">
        <v>EAST</v>
      </c>
    </row>
    <row r="2898" spans="1:32">
      <c r="A2898" t="str">
        <v>ESHL</v>
      </c>
      <c r="B2898" t="str">
        <v>SHA</v>
      </c>
      <c r="C2898" t="str">
        <v>SPARES/OTHER</v>
      </c>
      <c r="D2898" s="4">
        <v>43796</v>
      </c>
      <c r="E2898" t="str">
        <v>YAMAHA</v>
      </c>
      <c r="F2898">
        <v>14103639</v>
      </c>
      <c r="G2898">
        <v>43796</v>
      </c>
      <c r="H2898" t="str">
        <v>YMCT|KHJ-MC16U-S0</v>
      </c>
      <c r="I2898" t="str">
        <v>PARTS TAIL COVER</v>
      </c>
      <c r="J2898">
        <v>1</v>
      </c>
      <c r="K2898">
        <v>1</v>
      </c>
      <c r="L2898">
        <v>97.35</v>
      </c>
      <c r="M2898" t="str">
        <v>CNY</v>
      </c>
      <c r="N2898">
        <v>1.1100000000000001</v>
      </c>
      <c r="O2898">
        <v>97.35</v>
      </c>
      <c r="P2898">
        <v>108.05850000000001</v>
      </c>
      <c r="Q2898" t="str">
        <v>C66SHA-SERVICE GROUP</v>
      </c>
      <c r="R2898" t="str">
        <v>Jianfeng Electronic Technology Co., Ltd.</v>
      </c>
      <c r="S2898" t="str">
        <v>Same</v>
      </c>
      <c r="T2898">
        <v>905170</v>
      </c>
      <c r="U2898">
        <v>49</v>
      </c>
      <c r="V2898" t="str">
        <v>309ASY INV-PTS SALES</v>
      </c>
      <c r="W2898">
        <v>0</v>
      </c>
      <c r="X2898">
        <v>0</v>
      </c>
      <c r="Y2898">
        <v>729771</v>
      </c>
      <c r="Z2898" t="str">
        <v>鉴丰电子科技有限公司</v>
      </c>
      <c r="AA2898">
        <v>0</v>
      </c>
      <c r="AB2898">
        <v>2019</v>
      </c>
      <c r="AC2898">
        <v>11</v>
      </c>
      <c r="AD2898" t="str">
        <v>Q3</v>
      </c>
      <c r="AE2898" t="str">
        <v>FY19/20</v>
      </c>
      <c r="AF2898" t="str">
        <v>EAST</v>
      </c>
    </row>
    <row r="2899" spans="1:32">
      <c r="A2899" t="str">
        <v>ESHL</v>
      </c>
      <c r="B2899" t="str">
        <v>SHA</v>
      </c>
      <c r="C2899" t="str">
        <v>SPARES/OTHER</v>
      </c>
      <c r="D2899" s="4">
        <v>43796</v>
      </c>
      <c r="E2899" t="str">
        <v>YAMAHA</v>
      </c>
      <c r="F2899">
        <v>14103639</v>
      </c>
      <c r="G2899">
        <v>43796</v>
      </c>
      <c r="H2899" t="str">
        <v>YMCT|KHJ-MC162-S0</v>
      </c>
      <c r="I2899" t="str">
        <v>PARTS BOX COVER</v>
      </c>
      <c r="J2899">
        <v>1</v>
      </c>
      <c r="K2899">
        <v>1</v>
      </c>
      <c r="L2899">
        <v>261.95</v>
      </c>
      <c r="M2899" t="str">
        <v>CNY</v>
      </c>
      <c r="N2899">
        <v>1.1100000000000001</v>
      </c>
      <c r="O2899">
        <v>261.95</v>
      </c>
      <c r="P2899">
        <v>290.7645</v>
      </c>
      <c r="Q2899" t="str">
        <v>C66SHA-SERVICE GROUP</v>
      </c>
      <c r="R2899" t="str">
        <v>Jianfeng Electronic Technology Co., Ltd.</v>
      </c>
      <c r="S2899" t="str">
        <v>Same</v>
      </c>
      <c r="T2899">
        <v>905170</v>
      </c>
      <c r="U2899">
        <v>132</v>
      </c>
      <c r="V2899" t="str">
        <v>309ASY INV-PTS SALES</v>
      </c>
      <c r="W2899">
        <v>0</v>
      </c>
      <c r="X2899">
        <v>0</v>
      </c>
      <c r="Y2899">
        <v>729771</v>
      </c>
      <c r="Z2899" t="str">
        <v>鉴丰电子科技有限公司</v>
      </c>
      <c r="AA2899">
        <v>0</v>
      </c>
      <c r="AB2899">
        <v>2019</v>
      </c>
      <c r="AC2899">
        <v>11</v>
      </c>
      <c r="AD2899" t="str">
        <v>Q3</v>
      </c>
      <c r="AE2899" t="str">
        <v>FY19/20</v>
      </c>
      <c r="AF2899" t="str">
        <v>EAST</v>
      </c>
    </row>
    <row r="2900" spans="1:32">
      <c r="A2900" t="str">
        <v>ESHL</v>
      </c>
      <c r="B2900" t="str">
        <v>SHA</v>
      </c>
      <c r="C2900" t="str">
        <v>SPARES/OTHER</v>
      </c>
      <c r="D2900" s="4">
        <v>43796</v>
      </c>
      <c r="E2900" t="str">
        <v>YAMAHA</v>
      </c>
      <c r="F2900">
        <v>14103639</v>
      </c>
      <c r="G2900">
        <v>43796</v>
      </c>
      <c r="H2900" t="str">
        <v>YMCT|KHJ-MC16Y-S2</v>
      </c>
      <c r="I2900" t="str">
        <v>PARTS TOP TAPE BOX</v>
      </c>
      <c r="J2900">
        <v>1</v>
      </c>
      <c r="K2900">
        <v>1</v>
      </c>
      <c r="L2900">
        <v>552.21</v>
      </c>
      <c r="M2900" t="str">
        <v>CNY</v>
      </c>
      <c r="N2900">
        <v>1.1100000000000001</v>
      </c>
      <c r="O2900">
        <v>552.21</v>
      </c>
      <c r="P2900">
        <v>612.95310000000006</v>
      </c>
      <c r="Q2900" t="str">
        <v>C66SHA-SERVICE GROUP</v>
      </c>
      <c r="R2900" t="str">
        <v>Jianfeng Electronic Technology Co., Ltd.</v>
      </c>
      <c r="S2900" t="str">
        <v>Same</v>
      </c>
      <c r="T2900">
        <v>905170</v>
      </c>
      <c r="U2900">
        <v>279</v>
      </c>
      <c r="V2900" t="str">
        <v>309ASY INV-PTS SALES</v>
      </c>
      <c r="W2900">
        <v>0</v>
      </c>
      <c r="X2900">
        <v>0</v>
      </c>
      <c r="Y2900">
        <v>729771</v>
      </c>
      <c r="Z2900" t="str">
        <v>鉴丰电子科技有限公司</v>
      </c>
      <c r="AA2900">
        <v>0</v>
      </c>
      <c r="AB2900">
        <v>2019</v>
      </c>
      <c r="AC2900">
        <v>11</v>
      </c>
      <c r="AD2900" t="str">
        <v>Q3</v>
      </c>
      <c r="AE2900" t="str">
        <v>FY19/20</v>
      </c>
      <c r="AF2900" t="str">
        <v>EAST</v>
      </c>
    </row>
    <row r="2901" spans="1:32">
      <c r="A2901" t="str">
        <v>ESHL</v>
      </c>
      <c r="B2901" t="str">
        <v>SHA</v>
      </c>
      <c r="C2901" t="str">
        <v>SPARES/OTHER</v>
      </c>
      <c r="D2901" s="4">
        <v>43796</v>
      </c>
      <c r="E2901" t="str">
        <v>YAMAHA</v>
      </c>
      <c r="F2901">
        <v>14103639</v>
      </c>
      <c r="G2901">
        <v>43796</v>
      </c>
      <c r="H2901" t="str">
        <v>YMCT|KHJ-MC167-00</v>
      </c>
      <c r="I2901" t="str">
        <v>COVER MENBRANE</v>
      </c>
      <c r="J2901">
        <v>1</v>
      </c>
      <c r="K2901">
        <v>1</v>
      </c>
      <c r="L2901">
        <v>20.350000000000001</v>
      </c>
      <c r="M2901" t="str">
        <v>CNY</v>
      </c>
      <c r="N2901">
        <v>1.1100000000000001</v>
      </c>
      <c r="O2901">
        <v>20.350000000000001</v>
      </c>
      <c r="P2901">
        <v>22.588500000000003</v>
      </c>
      <c r="Q2901" t="str">
        <v>C66SHA-SERVICE GROUP</v>
      </c>
      <c r="R2901" t="str">
        <v>Jianfeng Electronic Technology Co., Ltd.</v>
      </c>
      <c r="S2901" t="str">
        <v>Same</v>
      </c>
      <c r="T2901">
        <v>905170</v>
      </c>
      <c r="U2901">
        <v>10</v>
      </c>
      <c r="V2901" t="str">
        <v>309ASY INV-PTS SALES</v>
      </c>
      <c r="W2901">
        <v>0</v>
      </c>
      <c r="X2901">
        <v>0</v>
      </c>
      <c r="Y2901">
        <v>729771</v>
      </c>
      <c r="Z2901" t="str">
        <v>鉴丰电子科技有限公司</v>
      </c>
      <c r="AA2901">
        <v>0</v>
      </c>
      <c r="AB2901">
        <v>2019</v>
      </c>
      <c r="AC2901">
        <v>11</v>
      </c>
      <c r="AD2901" t="str">
        <v>Q3</v>
      </c>
      <c r="AE2901" t="str">
        <v>FY19/20</v>
      </c>
      <c r="AF2901" t="str">
        <v>EAST</v>
      </c>
    </row>
    <row r="2902" spans="1:32">
      <c r="A2902" t="str">
        <v>ESHL</v>
      </c>
      <c r="B2902" t="str">
        <v>SHA</v>
      </c>
      <c r="C2902" t="str">
        <v>SPARES/OTHER</v>
      </c>
      <c r="D2902" s="4">
        <v>43796</v>
      </c>
      <c r="E2902" t="str">
        <v>YAMAHA</v>
      </c>
      <c r="F2902">
        <v>14103639</v>
      </c>
      <c r="G2902">
        <v>43796</v>
      </c>
      <c r="H2902" t="str">
        <v>YMCT|KHJ-MC1A2-00</v>
      </c>
      <c r="I2902" t="str">
        <v>COVER BOX EL</v>
      </c>
      <c r="J2902">
        <v>1</v>
      </c>
      <c r="K2902">
        <v>1</v>
      </c>
      <c r="L2902">
        <v>51.33</v>
      </c>
      <c r="M2902" t="str">
        <v>CNY</v>
      </c>
      <c r="N2902">
        <v>1.1100000000000001</v>
      </c>
      <c r="O2902">
        <v>51.33</v>
      </c>
      <c r="P2902">
        <v>56.976300000000002</v>
      </c>
      <c r="Q2902" t="str">
        <v>C66SHA-SERVICE GROUP</v>
      </c>
      <c r="R2902" t="str">
        <v>Jianfeng Electronic Technology Co., Ltd.</v>
      </c>
      <c r="S2902" t="str">
        <v>Same</v>
      </c>
      <c r="T2902">
        <v>905170</v>
      </c>
      <c r="U2902">
        <v>26</v>
      </c>
      <c r="V2902" t="str">
        <v>309ASY INV-PTS SALES</v>
      </c>
      <c r="W2902">
        <v>0</v>
      </c>
      <c r="X2902">
        <v>0</v>
      </c>
      <c r="Y2902">
        <v>729771</v>
      </c>
      <c r="Z2902" t="str">
        <v>鉴丰电子科技有限公司</v>
      </c>
      <c r="AA2902">
        <v>0</v>
      </c>
      <c r="AB2902">
        <v>2019</v>
      </c>
      <c r="AC2902">
        <v>11</v>
      </c>
      <c r="AD2902" t="str">
        <v>Q3</v>
      </c>
      <c r="AE2902" t="str">
        <v>FY19/20</v>
      </c>
      <c r="AF2902" t="str">
        <v>EAST</v>
      </c>
    </row>
    <row r="2903" spans="1:32">
      <c r="A2903" t="str">
        <v>ESHL</v>
      </c>
      <c r="B2903" t="str">
        <v>SHA</v>
      </c>
      <c r="C2903" t="str">
        <v>SPARES/OTHER</v>
      </c>
      <c r="D2903" s="4">
        <v>43796</v>
      </c>
      <c r="E2903" t="str">
        <v>YAMAHA</v>
      </c>
      <c r="F2903">
        <v>14103639</v>
      </c>
      <c r="G2903">
        <v>43796</v>
      </c>
      <c r="H2903" t="str">
        <v>YMCT|KHJ-MC1A6-00</v>
      </c>
      <c r="I2903" t="str">
        <v>SCREW FLAT HEXLOBE T</v>
      </c>
      <c r="J2903">
        <v>1</v>
      </c>
      <c r="K2903">
        <v>1</v>
      </c>
      <c r="L2903">
        <v>4.42</v>
      </c>
      <c r="M2903" t="str">
        <v>CNY</v>
      </c>
      <c r="N2903">
        <v>1.1100000000000001</v>
      </c>
      <c r="O2903">
        <v>4.42</v>
      </c>
      <c r="P2903">
        <v>4.9062000000000001</v>
      </c>
      <c r="Q2903" t="str">
        <v>C66SHA-SERVICE GROUP</v>
      </c>
      <c r="R2903" t="str">
        <v>Jianfeng Electronic Technology Co., Ltd.</v>
      </c>
      <c r="S2903" t="str">
        <v>Same</v>
      </c>
      <c r="T2903">
        <v>905170</v>
      </c>
      <c r="U2903">
        <v>1</v>
      </c>
      <c r="V2903" t="str">
        <v>309ASY INV-PTS SALES</v>
      </c>
      <c r="W2903">
        <v>0</v>
      </c>
      <c r="X2903">
        <v>0</v>
      </c>
      <c r="Y2903">
        <v>729771</v>
      </c>
      <c r="Z2903" t="str">
        <v>鉴丰电子科技有限公司</v>
      </c>
      <c r="AA2903">
        <v>0</v>
      </c>
      <c r="AB2903">
        <v>2019</v>
      </c>
      <c r="AC2903">
        <v>11</v>
      </c>
      <c r="AD2903" t="str">
        <v>Q3</v>
      </c>
      <c r="AE2903" t="str">
        <v>FY19/20</v>
      </c>
      <c r="AF2903" t="str">
        <v>EAST</v>
      </c>
    </row>
    <row r="2904" spans="1:32">
      <c r="A2904" t="str">
        <v>ESHL</v>
      </c>
      <c r="B2904" t="str">
        <v>SHA</v>
      </c>
      <c r="C2904" t="str">
        <v>FEEDER</v>
      </c>
      <c r="D2904" s="4">
        <v>43796</v>
      </c>
      <c r="E2904" t="str">
        <v>YAMAHA</v>
      </c>
      <c r="F2904">
        <v>14103640</v>
      </c>
      <c r="G2904">
        <v>43796</v>
      </c>
      <c r="H2904" t="str">
        <v>YMCT|KHJ-MC200-00</v>
      </c>
      <c r="I2904" t="str">
        <v>SS TAPE FEEDER 12/16mm</v>
      </c>
      <c r="J2904">
        <v>10</v>
      </c>
      <c r="K2904">
        <v>10</v>
      </c>
      <c r="L2904">
        <v>39495.58</v>
      </c>
      <c r="M2904" t="str">
        <v>CNY</v>
      </c>
      <c r="N2904">
        <v>1.1100000000000001</v>
      </c>
      <c r="O2904">
        <v>39495.58</v>
      </c>
      <c r="P2904">
        <v>43840.093800000002</v>
      </c>
      <c r="Q2904" t="str">
        <v>C66SHA-SERVICE GROUP</v>
      </c>
      <c r="R2904" t="str">
        <v>Nanjing YourHeron M&amp;E Technology Co., Ltd.</v>
      </c>
      <c r="S2904" t="str">
        <v>Same</v>
      </c>
      <c r="T2904">
        <v>905171</v>
      </c>
      <c r="U2904">
        <v>35751.199999999997</v>
      </c>
      <c r="V2904" t="str">
        <v>309ASY INV-PTS SALES</v>
      </c>
      <c r="W2904">
        <v>0</v>
      </c>
      <c r="X2904">
        <v>0</v>
      </c>
      <c r="Y2904">
        <v>729872</v>
      </c>
      <c r="Z2904" t="str">
        <v>南京悦之恒机电科技有限公司</v>
      </c>
      <c r="AA2904">
        <v>0</v>
      </c>
      <c r="AB2904">
        <v>2019</v>
      </c>
      <c r="AC2904">
        <v>11</v>
      </c>
      <c r="AD2904" t="str">
        <v>Q3</v>
      </c>
      <c r="AE2904" t="str">
        <v>FY19/20</v>
      </c>
      <c r="AF2904" t="str">
        <v>EAST</v>
      </c>
    </row>
    <row r="2905" spans="1:32">
      <c r="A2905" t="str">
        <v>ESHL</v>
      </c>
      <c r="B2905" t="str">
        <v>SHA</v>
      </c>
      <c r="C2905" t="str">
        <v>FEEDER</v>
      </c>
      <c r="D2905" s="4">
        <v>43796</v>
      </c>
      <c r="E2905" t="str">
        <v>YAMAHA</v>
      </c>
      <c r="F2905">
        <v>14103640</v>
      </c>
      <c r="G2905">
        <v>43796</v>
      </c>
      <c r="H2905" t="str">
        <v>YMCT|KHJ-MC400-00</v>
      </c>
      <c r="I2905" t="str">
        <v>SS TAPE FEEDER 24mm</v>
      </c>
      <c r="J2905">
        <v>4</v>
      </c>
      <c r="K2905">
        <v>4</v>
      </c>
      <c r="L2905">
        <v>19076.11</v>
      </c>
      <c r="M2905" t="str">
        <v>CNY</v>
      </c>
      <c r="N2905">
        <v>1.1100000000000001</v>
      </c>
      <c r="O2905">
        <v>19076.11</v>
      </c>
      <c r="P2905">
        <v>21174.482100000001</v>
      </c>
      <c r="Q2905" t="str">
        <v>C66SHA-SERVICE GROUP</v>
      </c>
      <c r="R2905" t="str">
        <v>Nanjing YourHeron M&amp;E Technology Co., Ltd.</v>
      </c>
      <c r="S2905" t="str">
        <v>Same</v>
      </c>
      <c r="T2905">
        <v>905171</v>
      </c>
      <c r="U2905">
        <v>15850.07</v>
      </c>
      <c r="V2905" t="str">
        <v>309ASY INV-PTS SALES</v>
      </c>
      <c r="W2905">
        <v>0</v>
      </c>
      <c r="X2905">
        <v>0</v>
      </c>
      <c r="Y2905">
        <v>729872</v>
      </c>
      <c r="Z2905" t="str">
        <v>南京悦之恒机电科技有限公司</v>
      </c>
      <c r="AA2905">
        <v>0</v>
      </c>
      <c r="AB2905">
        <v>2019</v>
      </c>
      <c r="AC2905">
        <v>11</v>
      </c>
      <c r="AD2905" t="str">
        <v>Q3</v>
      </c>
      <c r="AE2905" t="str">
        <v>FY19/20</v>
      </c>
      <c r="AF2905" t="str">
        <v>EAST</v>
      </c>
    </row>
    <row r="2906" spans="1:32">
      <c r="A2906" t="str">
        <v>ESHL</v>
      </c>
      <c r="B2906" t="str">
        <v>SHA</v>
      </c>
      <c r="C2906" t="str">
        <v>SPARES/OTHER</v>
      </c>
      <c r="D2906" s="4">
        <v>43796</v>
      </c>
      <c r="E2906" t="str">
        <v>YAMAHA</v>
      </c>
      <c r="F2906">
        <v>14103641</v>
      </c>
      <c r="G2906">
        <v>43796</v>
      </c>
      <c r="H2906" t="str">
        <v>YMCT|KHN-M7710-A4</v>
      </c>
      <c r="I2906" t="str">
        <v>NOZZLE 301A ASSY</v>
      </c>
      <c r="J2906">
        <v>5</v>
      </c>
      <c r="K2906">
        <v>5</v>
      </c>
      <c r="L2906">
        <v>3915.93</v>
      </c>
      <c r="M2906" t="str">
        <v>CNY</v>
      </c>
      <c r="N2906">
        <v>1.1100000000000001</v>
      </c>
      <c r="O2906">
        <v>3915.93</v>
      </c>
      <c r="P2906">
        <v>4346.6823000000004</v>
      </c>
      <c r="Q2906" t="str">
        <v>C66SHA-SERVICE GROUP</v>
      </c>
      <c r="R2906" t="str">
        <v>Suzhou Kinglight Optoelectronics Co., Ltd.</v>
      </c>
      <c r="S2906" t="str">
        <v>Same</v>
      </c>
      <c r="T2906">
        <v>905172</v>
      </c>
      <c r="U2906">
        <v>2332.5</v>
      </c>
      <c r="V2906" t="str">
        <v>309ASY INV-PTS SALES</v>
      </c>
      <c r="W2906">
        <v>0</v>
      </c>
      <c r="X2906">
        <v>0</v>
      </c>
      <c r="Y2906">
        <v>729874</v>
      </c>
      <c r="Z2906" t="str">
        <v>苏州晶台光电有限公司</v>
      </c>
      <c r="AA2906">
        <v>0</v>
      </c>
      <c r="AB2906">
        <v>2019</v>
      </c>
      <c r="AC2906">
        <v>11</v>
      </c>
      <c r="AD2906" t="str">
        <v>Q3</v>
      </c>
      <c r="AE2906" t="str">
        <v>FY19/20</v>
      </c>
      <c r="AF2906" t="str">
        <v>EAST</v>
      </c>
    </row>
    <row r="2907" spans="1:32">
      <c r="A2907" t="str">
        <v>ESHL</v>
      </c>
      <c r="B2907" t="str">
        <v>SHA</v>
      </c>
      <c r="C2907" t="str">
        <v>SPARES/OTHER</v>
      </c>
      <c r="D2907" s="4">
        <v>43796</v>
      </c>
      <c r="E2907" t="str">
        <v>YAMAHA</v>
      </c>
      <c r="F2907">
        <v>14103641</v>
      </c>
      <c r="G2907">
        <v>43796</v>
      </c>
      <c r="H2907" t="str">
        <v>YMCT|KHN-M7720-A3</v>
      </c>
      <c r="I2907" t="str">
        <v>NOZZLE 302A ASSY</v>
      </c>
      <c r="J2907">
        <v>5</v>
      </c>
      <c r="K2907">
        <v>5</v>
      </c>
      <c r="L2907">
        <v>3774.34</v>
      </c>
      <c r="M2907" t="str">
        <v>CNY</v>
      </c>
      <c r="N2907">
        <v>1.1100000000000001</v>
      </c>
      <c r="O2907">
        <v>3774.34</v>
      </c>
      <c r="P2907">
        <v>4189.5174000000006</v>
      </c>
      <c r="Q2907" t="str">
        <v>C66SHA-SERVICE GROUP</v>
      </c>
      <c r="R2907" t="str">
        <v>Suzhou Kinglight Optoelectronics Co., Ltd.</v>
      </c>
      <c r="S2907" t="str">
        <v>Same</v>
      </c>
      <c r="T2907">
        <v>905172</v>
      </c>
      <c r="U2907">
        <v>2216.67</v>
      </c>
      <c r="V2907" t="str">
        <v>309ASY INV-PTS SALES</v>
      </c>
      <c r="W2907">
        <v>0</v>
      </c>
      <c r="X2907">
        <v>0</v>
      </c>
      <c r="Y2907">
        <v>729874</v>
      </c>
      <c r="Z2907" t="str">
        <v>苏州晶台光电有限公司</v>
      </c>
      <c r="AA2907">
        <v>0</v>
      </c>
      <c r="AB2907">
        <v>2019</v>
      </c>
      <c r="AC2907">
        <v>11</v>
      </c>
      <c r="AD2907" t="str">
        <v>Q3</v>
      </c>
      <c r="AE2907" t="str">
        <v>FY19/20</v>
      </c>
      <c r="AF2907" t="str">
        <v>EAST</v>
      </c>
    </row>
    <row r="2908" spans="1:32">
      <c r="A2908" t="str">
        <v>ESHL</v>
      </c>
      <c r="B2908" t="str">
        <v>SHA</v>
      </c>
      <c r="C2908" t="str">
        <v>SPARES/OTHER</v>
      </c>
      <c r="D2908" s="4">
        <v>43796</v>
      </c>
      <c r="E2908" t="str">
        <v>YAMAHA</v>
      </c>
      <c r="F2908">
        <v>14103641</v>
      </c>
      <c r="G2908">
        <v>43796</v>
      </c>
      <c r="H2908" t="str">
        <v>YMCT|KHJ-MC145-01</v>
      </c>
      <c r="I2908" t="str">
        <v>LEVER TAPE GUIDE F</v>
      </c>
      <c r="J2908">
        <v>8</v>
      </c>
      <c r="K2908">
        <v>8</v>
      </c>
      <c r="L2908">
        <v>304.42</v>
      </c>
      <c r="M2908" t="str">
        <v>CNY</v>
      </c>
      <c r="N2908">
        <v>1.1100000000000001</v>
      </c>
      <c r="O2908">
        <v>304.42</v>
      </c>
      <c r="P2908">
        <v>337.90620000000007</v>
      </c>
      <c r="Q2908" t="str">
        <v>C66SHA-SERVICE GROUP</v>
      </c>
      <c r="R2908" t="str">
        <v>Suzhou Kinglight Optoelectronics Co., Ltd.</v>
      </c>
      <c r="S2908" t="str">
        <v>Same</v>
      </c>
      <c r="T2908">
        <v>905172</v>
      </c>
      <c r="U2908">
        <v>144</v>
      </c>
      <c r="V2908" t="str">
        <v>309ASY INV-PTS SALES</v>
      </c>
      <c r="W2908">
        <v>0</v>
      </c>
      <c r="X2908">
        <v>0</v>
      </c>
      <c r="Y2908">
        <v>729874</v>
      </c>
      <c r="Z2908" t="str">
        <v>苏州晶台光电有限公司</v>
      </c>
      <c r="AA2908">
        <v>0</v>
      </c>
      <c r="AB2908">
        <v>2019</v>
      </c>
      <c r="AC2908">
        <v>11</v>
      </c>
      <c r="AD2908" t="str">
        <v>Q3</v>
      </c>
      <c r="AE2908" t="str">
        <v>FY19/20</v>
      </c>
      <c r="AF2908" t="str">
        <v>EAST</v>
      </c>
    </row>
    <row r="2909" spans="1:32">
      <c r="A2909" t="str">
        <v>ESHL</v>
      </c>
      <c r="B2909" t="str">
        <v>SHA</v>
      </c>
      <c r="C2909" t="str">
        <v>SPARES/OTHER</v>
      </c>
      <c r="D2909" s="4">
        <v>43796</v>
      </c>
      <c r="E2909" t="str">
        <v>YAMAHA</v>
      </c>
      <c r="F2909">
        <v>14103641</v>
      </c>
      <c r="G2909">
        <v>43796</v>
      </c>
      <c r="H2909" t="str">
        <v>YMCT|KHJ-MC245-01</v>
      </c>
      <c r="I2909" t="str">
        <v>LEVER TAPE GUIDE F</v>
      </c>
      <c r="J2909">
        <v>8</v>
      </c>
      <c r="K2909">
        <v>8</v>
      </c>
      <c r="L2909">
        <v>1430.09</v>
      </c>
      <c r="M2909" t="str">
        <v>CNY</v>
      </c>
      <c r="N2909">
        <v>1.1100000000000001</v>
      </c>
      <c r="O2909">
        <v>1430.09</v>
      </c>
      <c r="P2909">
        <v>1587.3999000000001</v>
      </c>
      <c r="Q2909" t="str">
        <v>C66SHA-SERVICE GROUP</v>
      </c>
      <c r="R2909" t="str">
        <v>Suzhou Kinglight Optoelectronics Co., Ltd.</v>
      </c>
      <c r="S2909" t="str">
        <v>Same</v>
      </c>
      <c r="T2909">
        <v>905172</v>
      </c>
      <c r="U2909">
        <v>704</v>
      </c>
      <c r="V2909" t="str">
        <v>309ASY INV-PTS SALES</v>
      </c>
      <c r="W2909">
        <v>0</v>
      </c>
      <c r="X2909">
        <v>0</v>
      </c>
      <c r="Y2909">
        <v>729874</v>
      </c>
      <c r="Z2909" t="str">
        <v>苏州晶台光电有限公司</v>
      </c>
      <c r="AA2909">
        <v>0</v>
      </c>
      <c r="AB2909">
        <v>2019</v>
      </c>
      <c r="AC2909">
        <v>11</v>
      </c>
      <c r="AD2909" t="str">
        <v>Q3</v>
      </c>
      <c r="AE2909" t="str">
        <v>FY19/20</v>
      </c>
      <c r="AF2909" t="str">
        <v>EAST</v>
      </c>
    </row>
    <row r="2910" spans="1:32">
      <c r="A2910" t="str">
        <v>ESHL</v>
      </c>
      <c r="B2910" t="str">
        <v>XIY</v>
      </c>
      <c r="C2910" t="str">
        <v>FEEDER</v>
      </c>
      <c r="D2910" s="4">
        <v>43796</v>
      </c>
      <c r="E2910" t="str">
        <v>YAMAHA</v>
      </c>
      <c r="F2910">
        <v>14103642</v>
      </c>
      <c r="G2910">
        <v>43796</v>
      </c>
      <c r="H2910" t="str">
        <v>YMCT|KHJ-MC200-00</v>
      </c>
      <c r="I2910" t="str">
        <v>SS TAPE FEEDER 12/16mm</v>
      </c>
      <c r="J2910">
        <v>5</v>
      </c>
      <c r="K2910">
        <v>5</v>
      </c>
      <c r="L2910">
        <v>20662.52</v>
      </c>
      <c r="M2910" t="str">
        <v>CNY</v>
      </c>
      <c r="N2910">
        <v>1.1100000000000001</v>
      </c>
      <c r="O2910">
        <v>20662.52</v>
      </c>
      <c r="P2910">
        <v>22935.397200000003</v>
      </c>
      <c r="Q2910" t="str">
        <v>C66XIY-SERVICE GROUP</v>
      </c>
      <c r="R2910" t="str">
        <v>Shaanxi Yinhe Power Instruments and Meters Stock C</v>
      </c>
      <c r="S2910" t="str">
        <v>Same</v>
      </c>
      <c r="T2910">
        <v>905157</v>
      </c>
      <c r="U2910">
        <v>17875.599999999999</v>
      </c>
      <c r="V2910" t="str">
        <v>309ASY INV-PTS SALES</v>
      </c>
      <c r="W2910">
        <v>0</v>
      </c>
      <c r="X2910" t="str">
        <v>陕西银河电力20191109R1</v>
      </c>
      <c r="Y2910">
        <v>729887</v>
      </c>
      <c r="Z2910" t="str">
        <v>陕西银河电力仪表股份有限公司</v>
      </c>
      <c r="AA2910">
        <v>0</v>
      </c>
      <c r="AB2910">
        <v>2019</v>
      </c>
      <c r="AC2910">
        <v>11</v>
      </c>
      <c r="AD2910" t="str">
        <v>Q3</v>
      </c>
      <c r="AE2910" t="str">
        <v>FY19/20</v>
      </c>
      <c r="AF2910" t="str">
        <v>WEST</v>
      </c>
    </row>
    <row r="2911" spans="1:32">
      <c r="A2911" t="str">
        <v>ESHL</v>
      </c>
      <c r="B2911" t="str">
        <v>XIY</v>
      </c>
      <c r="C2911" t="str">
        <v>FEEDER</v>
      </c>
      <c r="D2911" s="4">
        <v>43796</v>
      </c>
      <c r="E2911" t="str">
        <v>YAMAHA</v>
      </c>
      <c r="F2911">
        <v>14103642</v>
      </c>
      <c r="G2911">
        <v>43796</v>
      </c>
      <c r="H2911" t="str">
        <v>YMCT|KHJ-MC400-00</v>
      </c>
      <c r="I2911" t="str">
        <v>SS TAPE FEEDER 24mm</v>
      </c>
      <c r="J2911">
        <v>3</v>
      </c>
      <c r="K2911">
        <v>3</v>
      </c>
      <c r="L2911">
        <v>14819.97</v>
      </c>
      <c r="M2911" t="str">
        <v>CNY</v>
      </c>
      <c r="N2911">
        <v>1.1100000000000001</v>
      </c>
      <c r="O2911">
        <v>14819.97</v>
      </c>
      <c r="P2911">
        <v>16450.166700000002</v>
      </c>
      <c r="Q2911" t="str">
        <v>C66XIY-SERVICE GROUP</v>
      </c>
      <c r="R2911" t="str">
        <v>Shaanxi Yinhe Power Instruments and Meters Stock C</v>
      </c>
      <c r="S2911" t="str">
        <v>Same</v>
      </c>
      <c r="T2911">
        <v>905157</v>
      </c>
      <c r="U2911">
        <v>11887.55</v>
      </c>
      <c r="V2911" t="str">
        <v>309ASY INV-PTS SALES</v>
      </c>
      <c r="W2911">
        <v>0</v>
      </c>
      <c r="X2911" t="str">
        <v>陕西银河电力20191109R1</v>
      </c>
      <c r="Y2911">
        <v>729887</v>
      </c>
      <c r="Z2911" t="str">
        <v>陕西银河电力仪表股份有限公司</v>
      </c>
      <c r="AA2911">
        <v>0</v>
      </c>
      <c r="AB2911">
        <v>2019</v>
      </c>
      <c r="AC2911">
        <v>11</v>
      </c>
      <c r="AD2911" t="str">
        <v>Q3</v>
      </c>
      <c r="AE2911" t="str">
        <v>FY19/20</v>
      </c>
      <c r="AF2911" t="str">
        <v>WEST</v>
      </c>
    </row>
    <row r="2912" spans="1:32">
      <c r="A2912" t="str">
        <v>ESHL</v>
      </c>
      <c r="B2912" t="str">
        <v>XIY</v>
      </c>
      <c r="C2912" t="str">
        <v>FEEDER</v>
      </c>
      <c r="D2912" s="4">
        <v>43796</v>
      </c>
      <c r="E2912" t="str">
        <v>YAMAHA</v>
      </c>
      <c r="F2912">
        <v>14103642</v>
      </c>
      <c r="G2912">
        <v>43796</v>
      </c>
      <c r="H2912" t="str">
        <v>YMCT|KHJ-MC500-00</v>
      </c>
      <c r="I2912" t="str">
        <v>SS TAPE FEEDER 32mm</v>
      </c>
      <c r="J2912">
        <v>1</v>
      </c>
      <c r="K2912">
        <v>1</v>
      </c>
      <c r="L2912">
        <v>6602.5</v>
      </c>
      <c r="M2912" t="str">
        <v>CNY</v>
      </c>
      <c r="N2912">
        <v>1.1100000000000001</v>
      </c>
      <c r="O2912">
        <v>6602.5</v>
      </c>
      <c r="P2912">
        <v>7328.7750000000005</v>
      </c>
      <c r="Q2912" t="str">
        <v>C66XIY-SERVICE GROUP</v>
      </c>
      <c r="R2912" t="str">
        <v>Shaanxi Yinhe Power Instruments and Meters Stock C</v>
      </c>
      <c r="S2912" t="str">
        <v>Same</v>
      </c>
      <c r="T2912">
        <v>905157</v>
      </c>
      <c r="U2912">
        <v>4922.3599999999997</v>
      </c>
      <c r="V2912" t="str">
        <v>309ASY INV-PTS SALES</v>
      </c>
      <c r="W2912">
        <v>0</v>
      </c>
      <c r="X2912" t="str">
        <v>陕西银河电力20191109R1</v>
      </c>
      <c r="Y2912">
        <v>729887</v>
      </c>
      <c r="Z2912" t="str">
        <v>陕西银河电力仪表股份有限公司</v>
      </c>
      <c r="AA2912">
        <v>0</v>
      </c>
      <c r="AB2912">
        <v>2019</v>
      </c>
      <c r="AC2912">
        <v>11</v>
      </c>
      <c r="AD2912" t="str">
        <v>Q3</v>
      </c>
      <c r="AE2912" t="str">
        <v>FY19/20</v>
      </c>
      <c r="AF2912" t="str">
        <v>WEST</v>
      </c>
    </row>
    <row r="2913" spans="1:32">
      <c r="A2913" t="str">
        <v>ESHL</v>
      </c>
      <c r="B2913" t="str">
        <v>SZX</v>
      </c>
      <c r="C2913" t="str">
        <v>FEEDER</v>
      </c>
      <c r="D2913" s="4">
        <v>43796</v>
      </c>
      <c r="E2913" t="str">
        <v>YAMAHA</v>
      </c>
      <c r="F2913">
        <v>14103643</v>
      </c>
      <c r="G2913">
        <v>43796</v>
      </c>
      <c r="H2913" t="str">
        <v>YMCT|KHJ-MC200-00</v>
      </c>
      <c r="I2913" t="str">
        <v>SS TAPE FEEDER 12/16mm</v>
      </c>
      <c r="J2913">
        <v>3</v>
      </c>
      <c r="K2913">
        <v>3</v>
      </c>
      <c r="L2913">
        <v>11415.93</v>
      </c>
      <c r="M2913" t="str">
        <v>CNY</v>
      </c>
      <c r="N2913">
        <v>1.1100000000000001</v>
      </c>
      <c r="O2913">
        <v>11415.93</v>
      </c>
      <c r="P2913">
        <v>12671.682300000002</v>
      </c>
      <c r="Q2913" t="str">
        <v>C66SZX-SMT SERVICE</v>
      </c>
      <c r="R2913" t="str">
        <v>Lightking Optoelectronics TECH Group</v>
      </c>
      <c r="S2913" t="str">
        <v>Same</v>
      </c>
      <c r="T2913">
        <v>905173</v>
      </c>
      <c r="U2913">
        <v>10725.36</v>
      </c>
      <c r="V2913" t="str">
        <v>309ASY INV-PTS SALES</v>
      </c>
      <c r="W2913">
        <v>0</v>
      </c>
      <c r="X2913" t="str">
        <v>CG19110742</v>
      </c>
      <c r="Y2913">
        <v>729954</v>
      </c>
      <c r="Z2913" t="str">
        <v>深圳市丽晶光电科技股份有限公司</v>
      </c>
      <c r="AA2913">
        <v>0</v>
      </c>
      <c r="AB2913">
        <v>2019</v>
      </c>
      <c r="AC2913">
        <v>11</v>
      </c>
      <c r="AD2913" t="str">
        <v>Q3</v>
      </c>
      <c r="AE2913" t="str">
        <v>FY19/20</v>
      </c>
      <c r="AF2913" t="str">
        <v>SOUTH</v>
      </c>
    </row>
    <row r="2914" spans="1:32">
      <c r="A2914" t="str">
        <v>ESHL</v>
      </c>
      <c r="B2914" t="str">
        <v>SZX</v>
      </c>
      <c r="C2914" t="str">
        <v>SPARES/OTHER</v>
      </c>
      <c r="D2914" s="4">
        <v>43797</v>
      </c>
      <c r="E2914" t="str">
        <v>OTHERS</v>
      </c>
      <c r="F2914">
        <v>14103644</v>
      </c>
      <c r="G2914">
        <v>43797</v>
      </c>
      <c r="H2914" t="str">
        <v>ZMTR|KH100</v>
      </c>
      <c r="I2914" t="str">
        <v>OXYGEN ANALYZER</v>
      </c>
      <c r="J2914">
        <v>1</v>
      </c>
      <c r="K2914">
        <v>1</v>
      </c>
      <c r="L2914">
        <v>12920.35</v>
      </c>
      <c r="M2914" t="str">
        <v>CNY</v>
      </c>
      <c r="N2914">
        <v>1.1100000000000001</v>
      </c>
      <c r="O2914">
        <v>12920.35</v>
      </c>
      <c r="P2914">
        <v>14341.588500000002</v>
      </c>
      <c r="Q2914" t="str">
        <v>C66SZX-SMT SERVICE</v>
      </c>
      <c r="R2914" t="str">
        <v>LOTES Guangzhou Co.,Ltd</v>
      </c>
      <c r="S2914" t="str">
        <v>Same</v>
      </c>
      <c r="T2914">
        <v>905175</v>
      </c>
      <c r="U2914">
        <v>9700</v>
      </c>
      <c r="V2914" t="str">
        <v>309ASY INV-PTS SALES</v>
      </c>
      <c r="W2914">
        <v>0</v>
      </c>
      <c r="X2914" t="str">
        <v>P2I-IB0028</v>
      </c>
      <c r="Y2914">
        <v>730012</v>
      </c>
      <c r="Z2914" t="str">
        <v>番禺得意精密电子工业有限公司</v>
      </c>
      <c r="AA2914">
        <v>0</v>
      </c>
      <c r="AB2914">
        <v>2019</v>
      </c>
      <c r="AC2914">
        <v>11</v>
      </c>
      <c r="AD2914" t="str">
        <v>Q3</v>
      </c>
      <c r="AE2914" t="str">
        <v>FY19/20</v>
      </c>
      <c r="AF2914" t="str">
        <v>SOUTH</v>
      </c>
    </row>
    <row r="2915" spans="1:32">
      <c r="A2915" t="str">
        <v>ESHL</v>
      </c>
      <c r="B2915" t="str">
        <v>SHA</v>
      </c>
      <c r="C2915" t="str">
        <v>SPARES/OTHER</v>
      </c>
      <c r="D2915" s="4">
        <v>43802</v>
      </c>
      <c r="E2915" t="str">
        <v>YAMAHA</v>
      </c>
      <c r="F2915">
        <v>14103645</v>
      </c>
      <c r="G2915">
        <v>43802</v>
      </c>
      <c r="H2915" t="str">
        <v>YMCT|KJV-M3407-A0</v>
      </c>
      <c r="I2915" t="str">
        <v>JOINT ASSY</v>
      </c>
      <c r="J2915">
        <v>10</v>
      </c>
      <c r="K2915">
        <v>10</v>
      </c>
      <c r="L2915">
        <v>2433.63</v>
      </c>
      <c r="M2915" t="str">
        <v>CNY</v>
      </c>
      <c r="N2915">
        <v>1.1100000000000001</v>
      </c>
      <c r="O2915">
        <v>2433.63</v>
      </c>
      <c r="P2915">
        <v>2701.3293000000003</v>
      </c>
      <c r="Q2915" t="str">
        <v>C66SHA-SERVICE GROUP</v>
      </c>
      <c r="R2915" t="str">
        <v>Suzhou Inovance Technology Co Ltd</v>
      </c>
      <c r="S2915" t="str">
        <v>Same</v>
      </c>
      <c r="T2915">
        <v>905177</v>
      </c>
      <c r="U2915">
        <v>1320</v>
      </c>
      <c r="V2915" t="str">
        <v>309ASY INV-PTS SALES</v>
      </c>
      <c r="W2915">
        <v>0</v>
      </c>
      <c r="X2915" t="str">
        <v>SZFWPJBDB07B8210</v>
      </c>
      <c r="Y2915">
        <v>730086</v>
      </c>
      <c r="Z2915" t="str">
        <v>苏州汇川技术有限公司</v>
      </c>
      <c r="AA2915">
        <v>0</v>
      </c>
      <c r="AB2915">
        <v>2019</v>
      </c>
      <c r="AC2915">
        <v>12</v>
      </c>
      <c r="AD2915" t="str">
        <v>Q3</v>
      </c>
      <c r="AE2915" t="str">
        <v>FY19/20</v>
      </c>
      <c r="AF2915" t="str">
        <v>EAST</v>
      </c>
    </row>
    <row r="2916" spans="1:32">
      <c r="A2916" t="str">
        <v>ESHL</v>
      </c>
      <c r="B2916" t="str">
        <v>SHA</v>
      </c>
      <c r="C2916" t="str">
        <v>SPARES/OTHER</v>
      </c>
      <c r="D2916" s="4">
        <v>43802</v>
      </c>
      <c r="E2916" t="str">
        <v>YAMAHA</v>
      </c>
      <c r="F2916">
        <v>14103646</v>
      </c>
      <c r="G2916">
        <v>43802</v>
      </c>
      <c r="H2916" t="str">
        <v>YMCT|KLW-M715A-00</v>
      </c>
      <c r="I2916" t="str">
        <v>MUFFLER</v>
      </c>
      <c r="J2916">
        <v>20</v>
      </c>
      <c r="K2916">
        <v>20</v>
      </c>
      <c r="L2916">
        <v>2442.48</v>
      </c>
      <c r="M2916" t="str">
        <v>CNY</v>
      </c>
      <c r="N2916">
        <v>1.1100000000000001</v>
      </c>
      <c r="O2916">
        <v>2442.48</v>
      </c>
      <c r="P2916">
        <v>2711.1528000000003</v>
      </c>
      <c r="Q2916" t="str">
        <v>C66SHA-SERVICE GROUP</v>
      </c>
      <c r="R2916" t="str">
        <v>Suzhou Inovance Technology Co Ltd</v>
      </c>
      <c r="S2916" t="str">
        <v>Same</v>
      </c>
      <c r="T2916">
        <v>905178</v>
      </c>
      <c r="U2916">
        <v>1260</v>
      </c>
      <c r="V2916" t="str">
        <v>309ASY INV-PTS SALES</v>
      </c>
      <c r="W2916">
        <v>0</v>
      </c>
      <c r="X2916" t="str">
        <v>SZFWPJADA30B8517</v>
      </c>
      <c r="Y2916">
        <v>730088</v>
      </c>
      <c r="Z2916" t="str">
        <v>苏州汇川技术有限公司</v>
      </c>
      <c r="AA2916">
        <v>0</v>
      </c>
      <c r="AB2916">
        <v>2019</v>
      </c>
      <c r="AC2916">
        <v>12</v>
      </c>
      <c r="AD2916" t="str">
        <v>Q3</v>
      </c>
      <c r="AE2916" t="str">
        <v>FY19/20</v>
      </c>
      <c r="AF2916" t="str">
        <v>EAST</v>
      </c>
    </row>
    <row r="2917" spans="1:32">
      <c r="A2917" t="str">
        <v>ESHL</v>
      </c>
      <c r="B2917" t="str">
        <v>BJS</v>
      </c>
      <c r="C2917" t="str">
        <v>SPARES/OTHER</v>
      </c>
      <c r="D2917" s="4">
        <v>43802</v>
      </c>
      <c r="E2917" t="str">
        <v>HELLER</v>
      </c>
      <c r="F2917">
        <v>14103647</v>
      </c>
      <c r="G2917">
        <v>43802</v>
      </c>
      <c r="H2917" t="str">
        <v>HELI|593555</v>
      </c>
      <c r="I2917" t="str">
        <v>HIGH TEMPERATURE LUBE OIL (250ML)</v>
      </c>
      <c r="J2917">
        <v>2</v>
      </c>
      <c r="K2917">
        <v>2</v>
      </c>
      <c r="L2917">
        <v>1490.6</v>
      </c>
      <c r="M2917" t="str">
        <v>CNY</v>
      </c>
      <c r="N2917">
        <v>1.1100000000000001</v>
      </c>
      <c r="O2917">
        <v>1490.6</v>
      </c>
      <c r="P2917">
        <v>1654.566</v>
      </c>
      <c r="Q2917" t="str">
        <v>C66BJS-SMT SERVICE</v>
      </c>
      <c r="R2917" t="str">
        <v>GoerTek Inc.</v>
      </c>
      <c r="S2917" t="str">
        <v>Same</v>
      </c>
      <c r="T2917">
        <v>905149</v>
      </c>
      <c r="U2917">
        <v>1003.93</v>
      </c>
      <c r="V2917" t="str">
        <v>309ASY INV-PTS SALES</v>
      </c>
      <c r="W2917">
        <v>0</v>
      </c>
      <c r="X2917" t="str">
        <v>2010374209-17</v>
      </c>
      <c r="Y2917">
        <v>730188</v>
      </c>
      <c r="Z2917" t="str">
        <v>歌尔股份有限公司</v>
      </c>
      <c r="AA2917">
        <v>0</v>
      </c>
      <c r="AB2917">
        <v>2019</v>
      </c>
      <c r="AC2917">
        <v>12</v>
      </c>
      <c r="AD2917" t="str">
        <v>Q3</v>
      </c>
      <c r="AE2917" t="str">
        <v>FY19/20</v>
      </c>
      <c r="AF2917" t="str">
        <v>NORTH</v>
      </c>
    </row>
    <row r="2918" spans="1:32">
      <c r="A2918" t="str">
        <v>ESHL</v>
      </c>
      <c r="B2918" t="str">
        <v>BJS</v>
      </c>
      <c r="C2918" t="str">
        <v>SPARES/OTHER</v>
      </c>
      <c r="D2918" s="4">
        <v>43802</v>
      </c>
      <c r="E2918" t="str">
        <v>HELLER</v>
      </c>
      <c r="F2918">
        <v>14103648</v>
      </c>
      <c r="G2918">
        <v>43802</v>
      </c>
      <c r="H2918" t="str">
        <v>HELI|593555</v>
      </c>
      <c r="I2918" t="str">
        <v>HIGH TEMPERATURE LUBE OIL (250ML)</v>
      </c>
      <c r="J2918">
        <v>7</v>
      </c>
      <c r="K2918">
        <v>7</v>
      </c>
      <c r="L2918">
        <v>5217.1099999999997</v>
      </c>
      <c r="M2918" t="str">
        <v>CNY</v>
      </c>
      <c r="N2918">
        <v>1.1100000000000001</v>
      </c>
      <c r="O2918">
        <v>5217.1099999999997</v>
      </c>
      <c r="P2918">
        <v>5790.9921000000004</v>
      </c>
      <c r="Q2918" t="str">
        <v>C66BJS-SMT SERVICE</v>
      </c>
      <c r="R2918" t="str">
        <v>Weifang Goertek Electronics Co., Ltd.</v>
      </c>
      <c r="S2918" t="str">
        <v>Same</v>
      </c>
      <c r="T2918">
        <v>905164</v>
      </c>
      <c r="U2918">
        <v>3513.75</v>
      </c>
      <c r="V2918" t="str">
        <v>309ASY INV-PTS SALES</v>
      </c>
      <c r="W2918">
        <v>0</v>
      </c>
      <c r="X2918" t="str">
        <v>2020036809-1</v>
      </c>
      <c r="Y2918">
        <v>730252</v>
      </c>
      <c r="Z2918" t="str">
        <v>潍坊歌尔电子有限公司</v>
      </c>
      <c r="AA2918">
        <v>0</v>
      </c>
      <c r="AB2918">
        <v>2019</v>
      </c>
      <c r="AC2918">
        <v>12</v>
      </c>
      <c r="AD2918" t="str">
        <v>Q3</v>
      </c>
      <c r="AE2918" t="str">
        <v>FY19/20</v>
      </c>
      <c r="AF2918" t="str">
        <v>NORTH</v>
      </c>
    </row>
    <row r="2919" spans="1:32">
      <c r="A2919" t="str">
        <v>ESHL</v>
      </c>
      <c r="B2919" t="str">
        <v>XIY</v>
      </c>
      <c r="C2919" t="str">
        <v>SPARES/OTHER</v>
      </c>
      <c r="D2919" s="4">
        <v>43802</v>
      </c>
      <c r="E2919" t="str">
        <v>OTHERS</v>
      </c>
      <c r="F2919">
        <v>14103649</v>
      </c>
      <c r="G2919">
        <v>43802</v>
      </c>
      <c r="H2919" t="str">
        <v>SAKI|SJSS7Z012-01</v>
      </c>
      <c r="I2919" t="str">
        <v>ENCODER SENSOR</v>
      </c>
      <c r="J2919">
        <v>1</v>
      </c>
      <c r="K2919">
        <v>1</v>
      </c>
      <c r="L2919">
        <v>13020</v>
      </c>
      <c r="M2919" t="str">
        <v>CNY</v>
      </c>
      <c r="N2919">
        <v>1.1100000000000001</v>
      </c>
      <c r="O2919">
        <v>13020</v>
      </c>
      <c r="P2919">
        <v>14452.2</v>
      </c>
      <c r="Q2919" t="str">
        <v>C66XIY-SERVICE GROUP</v>
      </c>
      <c r="R2919" t="str">
        <v>Xi'an Jizhong Intelligent Technology Co., Ltd.</v>
      </c>
      <c r="S2919" t="str">
        <v>Same</v>
      </c>
      <c r="T2919">
        <v>905138</v>
      </c>
      <c r="U2919">
        <v>5559</v>
      </c>
      <c r="V2919" t="str">
        <v>309ASY INV-PTS SALES</v>
      </c>
      <c r="W2919">
        <v>0</v>
      </c>
      <c r="X2919" t="str">
        <v>西安极众20191025</v>
      </c>
      <c r="Y2919">
        <v>730330</v>
      </c>
      <c r="Z2919" t="str">
        <v>西安极众智能科技股份有限公司</v>
      </c>
      <c r="AA2919">
        <v>0</v>
      </c>
      <c r="AB2919">
        <v>2019</v>
      </c>
      <c r="AC2919">
        <v>12</v>
      </c>
      <c r="AD2919" t="str">
        <v>Q3</v>
      </c>
      <c r="AE2919" t="str">
        <v>FY19/20</v>
      </c>
      <c r="AF2919" t="str">
        <v>WEST</v>
      </c>
    </row>
    <row r="2920" spans="1:32">
      <c r="A2920" t="str">
        <v>ESHL</v>
      </c>
      <c r="B2920" t="str">
        <v>XIY</v>
      </c>
      <c r="C2920" t="str">
        <v>SPARES/OTHER</v>
      </c>
      <c r="D2920" s="4">
        <v>43802</v>
      </c>
      <c r="E2920" t="str">
        <v>OTHERS</v>
      </c>
      <c r="F2920">
        <v>14103650</v>
      </c>
      <c r="G2920">
        <v>43802</v>
      </c>
      <c r="H2920" t="str">
        <v>SAKI|SJSS7Z012-01</v>
      </c>
      <c r="I2920" t="str">
        <v>ENCODER SENSOR</v>
      </c>
      <c r="J2920">
        <v>1</v>
      </c>
      <c r="K2920">
        <v>1</v>
      </c>
      <c r="L2920">
        <v>12000</v>
      </c>
      <c r="M2920" t="str">
        <v>CNY</v>
      </c>
      <c r="N2920">
        <v>1.1100000000000001</v>
      </c>
      <c r="O2920">
        <v>12000</v>
      </c>
      <c r="P2920">
        <v>13320.000000000002</v>
      </c>
      <c r="Q2920" t="str">
        <v>C66XIY-SERVICE GROUP</v>
      </c>
      <c r="R2920" t="str">
        <v>Xi'an Jizhong Intelligent Technology Co., Ltd.</v>
      </c>
      <c r="S2920" t="str">
        <v>Same</v>
      </c>
      <c r="T2920">
        <v>905139</v>
      </c>
      <c r="U2920">
        <v>5559</v>
      </c>
      <c r="V2920" t="str">
        <v>309ASY INV-PTS SALES</v>
      </c>
      <c r="W2920">
        <v>0</v>
      </c>
      <c r="X2920" t="str">
        <v>西安极众20191027</v>
      </c>
      <c r="Y2920">
        <v>730339</v>
      </c>
      <c r="Z2920" t="str">
        <v>西安极众智能科技股份有限公司</v>
      </c>
      <c r="AA2920">
        <v>0</v>
      </c>
      <c r="AB2920">
        <v>2019</v>
      </c>
      <c r="AC2920">
        <v>12</v>
      </c>
      <c r="AD2920" t="str">
        <v>Q3</v>
      </c>
      <c r="AE2920" t="str">
        <v>FY19/20</v>
      </c>
      <c r="AF2920" t="str">
        <v>WEST</v>
      </c>
    </row>
    <row r="2921" spans="1:32">
      <c r="A2921" t="str">
        <v>ESHL</v>
      </c>
      <c r="B2921" t="str">
        <v>SHA</v>
      </c>
      <c r="C2921" t="str">
        <v>SERVICE_CHARGE</v>
      </c>
      <c r="D2921" s="4">
        <v>43803</v>
      </c>
      <c r="E2921" t="str">
        <v>YAMAHA</v>
      </c>
      <c r="F2921">
        <v>12101065</v>
      </c>
      <c r="G2921">
        <v>43803</v>
      </c>
      <c r="H2921" t="str">
        <v>YMCT|REPAIR CHARGE</v>
      </c>
      <c r="I2921" t="str">
        <v>REPAIR CHARGE</v>
      </c>
      <c r="J2921">
        <v>1</v>
      </c>
      <c r="K2921">
        <v>1</v>
      </c>
      <c r="L2921">
        <v>3097.35</v>
      </c>
      <c r="M2921" t="str">
        <v>CNY</v>
      </c>
      <c r="N2921">
        <v>1.1100000000000001</v>
      </c>
      <c r="O2921">
        <v>3097.35</v>
      </c>
      <c r="P2921">
        <v>3438.0585000000001</v>
      </c>
      <c r="Q2921" t="str">
        <v>C66SHA-SERVICE GROUP</v>
      </c>
      <c r="R2921" t="str">
        <v>Nanjing Feiteng Electronic Technology Co., Ltd.</v>
      </c>
      <c r="S2921" t="str">
        <v>Same</v>
      </c>
      <c r="T2921">
        <v>905179</v>
      </c>
      <c r="U2921">
        <v>0</v>
      </c>
      <c r="V2921" t="str">
        <v>309ASY INV-NON-CON-V</v>
      </c>
      <c r="W2921">
        <v>0</v>
      </c>
      <c r="X2921">
        <v>0</v>
      </c>
      <c r="Y2921">
        <v>0</v>
      </c>
      <c r="Z2921" t="str">
        <v>南京飞腾电子科技有限公司</v>
      </c>
      <c r="AA2921">
        <v>0</v>
      </c>
      <c r="AB2921">
        <v>2019</v>
      </c>
      <c r="AC2921">
        <v>12</v>
      </c>
      <c r="AD2921" t="str">
        <v>Q3</v>
      </c>
      <c r="AE2921" t="str">
        <v>FY19/20</v>
      </c>
      <c r="AF2921" t="str">
        <v>EAST</v>
      </c>
    </row>
    <row r="2922" spans="1:32">
      <c r="A2922" t="str">
        <v>ESHL</v>
      </c>
      <c r="B2922" t="str">
        <v>SHA</v>
      </c>
      <c r="C2922" t="str">
        <v>SPARES/OTHER</v>
      </c>
      <c r="D2922" s="4">
        <v>43803</v>
      </c>
      <c r="E2922" t="str">
        <v>YAMAHA</v>
      </c>
      <c r="F2922">
        <v>14103651</v>
      </c>
      <c r="G2922">
        <v>43803</v>
      </c>
      <c r="H2922" t="str">
        <v>YMCT|99480-04008</v>
      </c>
      <c r="I2922" t="str">
        <v>PIN PARALLEL : 4X8L</v>
      </c>
      <c r="J2922">
        <v>2</v>
      </c>
      <c r="K2922">
        <v>2</v>
      </c>
      <c r="L2922">
        <v>8.85</v>
      </c>
      <c r="M2922" t="str">
        <v>CNY</v>
      </c>
      <c r="N2922">
        <v>1.1100000000000001</v>
      </c>
      <c r="O2922">
        <v>8.85</v>
      </c>
      <c r="P2922">
        <v>9.823500000000001</v>
      </c>
      <c r="Q2922" t="str">
        <v>C66SHA-SERVICE GROUP</v>
      </c>
      <c r="R2922" t="str">
        <v>Nanjing Feiteng Electronic Technology Co., Ltd.</v>
      </c>
      <c r="S2922" t="str">
        <v>Same</v>
      </c>
      <c r="T2922">
        <v>905180</v>
      </c>
      <c r="U2922">
        <v>4</v>
      </c>
      <c r="V2922" t="str">
        <v>309ASY INV-PTS SALES</v>
      </c>
      <c r="W2922">
        <v>0</v>
      </c>
      <c r="X2922">
        <v>0</v>
      </c>
      <c r="Y2922">
        <v>730773</v>
      </c>
      <c r="Z2922" t="str">
        <v>南京飞腾电子科技有限公司</v>
      </c>
      <c r="AA2922">
        <v>0</v>
      </c>
      <c r="AB2922">
        <v>2019</v>
      </c>
      <c r="AC2922">
        <v>12</v>
      </c>
      <c r="AD2922" t="str">
        <v>Q3</v>
      </c>
      <c r="AE2922" t="str">
        <v>FY19/20</v>
      </c>
      <c r="AF2922" t="str">
        <v>EAST</v>
      </c>
    </row>
    <row r="2923" spans="1:32">
      <c r="A2923" t="str">
        <v>ESHL</v>
      </c>
      <c r="B2923" t="str">
        <v>SHA</v>
      </c>
      <c r="C2923" t="str">
        <v>SPARES/OTHER</v>
      </c>
      <c r="D2923" s="4">
        <v>43803</v>
      </c>
      <c r="E2923" t="str">
        <v>YAMAHA</v>
      </c>
      <c r="F2923">
        <v>14103651</v>
      </c>
      <c r="G2923">
        <v>43803</v>
      </c>
      <c r="H2923" t="str">
        <v>YMCT|KMB-M223M-00</v>
      </c>
      <c r="I2923" t="str">
        <v>PLATE CAMEAR</v>
      </c>
      <c r="J2923">
        <v>1</v>
      </c>
      <c r="K2923">
        <v>1</v>
      </c>
      <c r="L2923">
        <v>1005.31</v>
      </c>
      <c r="M2923" t="str">
        <v>CNY</v>
      </c>
      <c r="N2923">
        <v>1.1100000000000001</v>
      </c>
      <c r="O2923">
        <v>1005.31</v>
      </c>
      <c r="P2923">
        <v>1115.8941</v>
      </c>
      <c r="Q2923" t="str">
        <v>C66SHA-SERVICE GROUP</v>
      </c>
      <c r="R2923" t="str">
        <v>Nanjing Feiteng Electronic Technology Co., Ltd.</v>
      </c>
      <c r="S2923" t="str">
        <v>Same</v>
      </c>
      <c r="T2923">
        <v>905180</v>
      </c>
      <c r="U2923">
        <v>529</v>
      </c>
      <c r="V2923" t="str">
        <v>309ASY INV-PTS SALES</v>
      </c>
      <c r="W2923">
        <v>0</v>
      </c>
      <c r="X2923">
        <v>0</v>
      </c>
      <c r="Y2923">
        <v>730773</v>
      </c>
      <c r="Z2923" t="str">
        <v>南京飞腾电子科技有限公司</v>
      </c>
      <c r="AA2923">
        <v>0</v>
      </c>
      <c r="AB2923">
        <v>2019</v>
      </c>
      <c r="AC2923">
        <v>12</v>
      </c>
      <c r="AD2923" t="str">
        <v>Q3</v>
      </c>
      <c r="AE2923" t="str">
        <v>FY19/20</v>
      </c>
      <c r="AF2923" t="str">
        <v>EAST</v>
      </c>
    </row>
    <row r="2924" spans="1:32">
      <c r="A2924" t="str">
        <v>ESHL</v>
      </c>
      <c r="B2924" t="str">
        <v>BJS</v>
      </c>
      <c r="C2924" t="str">
        <v>SPARES/OTHER</v>
      </c>
      <c r="D2924" s="4">
        <v>43804</v>
      </c>
      <c r="E2924" t="str">
        <v>HELLER</v>
      </c>
      <c r="F2924">
        <v>14103652</v>
      </c>
      <c r="G2924">
        <v>43804</v>
      </c>
      <c r="H2924" t="str">
        <v>HELI|7609C</v>
      </c>
      <c r="I2924" t="str">
        <v>DY O2 ANALYZER FILTER</v>
      </c>
      <c r="J2924">
        <v>6</v>
      </c>
      <c r="K2924">
        <v>6</v>
      </c>
      <c r="L2924">
        <v>4355.1499999999996</v>
      </c>
      <c r="M2924" t="str">
        <v>CNY</v>
      </c>
      <c r="N2924">
        <v>1.1100000000000001</v>
      </c>
      <c r="O2924">
        <v>4355.1499999999996</v>
      </c>
      <c r="P2924">
        <v>4834.2165000000005</v>
      </c>
      <c r="Q2924" t="str">
        <v>C66BJS-SMT SERVICE</v>
      </c>
      <c r="R2924" t="str">
        <v>GoerTek Inc.</v>
      </c>
      <c r="S2924" t="str">
        <v>Same</v>
      </c>
      <c r="T2924">
        <v>905151</v>
      </c>
      <c r="U2924">
        <v>2859.08</v>
      </c>
      <c r="V2924" t="str">
        <v>309ASY INV-PTS SALES</v>
      </c>
      <c r="W2924">
        <v>0</v>
      </c>
      <c r="X2924" t="str">
        <v>2010374209-18</v>
      </c>
      <c r="Y2924">
        <v>730612</v>
      </c>
      <c r="Z2924" t="str">
        <v>歌尔股份有限公司</v>
      </c>
      <c r="AA2924">
        <v>0</v>
      </c>
      <c r="AB2924">
        <v>2019</v>
      </c>
      <c r="AC2924">
        <v>12</v>
      </c>
      <c r="AD2924" t="str">
        <v>Q3</v>
      </c>
      <c r="AE2924" t="str">
        <v>FY19/20</v>
      </c>
      <c r="AF2924" t="str">
        <v>NORTH</v>
      </c>
    </row>
    <row r="2925" spans="1:32">
      <c r="A2925" t="str">
        <v>ESHL</v>
      </c>
      <c r="B2925" t="str">
        <v>SHA</v>
      </c>
      <c r="C2925" t="str">
        <v>SPARES/OTHER</v>
      </c>
      <c r="D2925" s="4">
        <v>43808</v>
      </c>
      <c r="E2925" t="str">
        <v>YAMAHA</v>
      </c>
      <c r="F2925">
        <v>14103653</v>
      </c>
      <c r="G2925">
        <v>43808</v>
      </c>
      <c r="H2925" t="str">
        <v>YMCT|KGY-M71CA-A0</v>
      </c>
      <c r="I2925" t="str">
        <v>METAL SQG.WELD 3S 35</v>
      </c>
      <c r="J2925">
        <v>3</v>
      </c>
      <c r="K2925">
        <v>3</v>
      </c>
      <c r="L2925">
        <v>11915.04</v>
      </c>
      <c r="M2925" t="str">
        <v>CNY</v>
      </c>
      <c r="N2925">
        <v>1.1100000000000001</v>
      </c>
      <c r="O2925">
        <v>11915.04</v>
      </c>
      <c r="P2925">
        <v>13225.694400000002</v>
      </c>
      <c r="Q2925" t="str">
        <v>C66SHA-SERVICE GROUP</v>
      </c>
      <c r="R2925" t="str">
        <v>Lance Vehicle Technology Co., Ltd.</v>
      </c>
      <c r="S2925" t="str">
        <v>Same</v>
      </c>
      <c r="T2925">
        <v>905181</v>
      </c>
      <c r="U2925">
        <v>8466</v>
      </c>
      <c r="V2925" t="str">
        <v>309ASY INV-PTS SALES</v>
      </c>
      <c r="W2925">
        <v>0</v>
      </c>
      <c r="X2925">
        <v>0</v>
      </c>
      <c r="Y2925">
        <v>731261</v>
      </c>
      <c r="Z2925" t="str">
        <v>江苏中科朗恩斯车辆科技有限公司</v>
      </c>
      <c r="AA2925">
        <v>0</v>
      </c>
      <c r="AB2925">
        <v>2019</v>
      </c>
      <c r="AC2925">
        <v>12</v>
      </c>
      <c r="AD2925" t="str">
        <v>Q3</v>
      </c>
      <c r="AE2925" t="str">
        <v>FY19/20</v>
      </c>
      <c r="AF2925" t="str">
        <v>EAST</v>
      </c>
    </row>
    <row r="2926" spans="1:32">
      <c r="A2926" t="str">
        <v>ESHL</v>
      </c>
      <c r="B2926" t="str">
        <v>SHA</v>
      </c>
      <c r="C2926" t="str">
        <v>SPARES/OTHER</v>
      </c>
      <c r="D2926" s="4">
        <v>43808</v>
      </c>
      <c r="E2926" t="str">
        <v>YAMAHA</v>
      </c>
      <c r="F2926">
        <v>14103653</v>
      </c>
      <c r="G2926">
        <v>43808</v>
      </c>
      <c r="H2926" t="str">
        <v>YMCT|98702-03005</v>
      </c>
      <c r="I2926" t="str">
        <v>SCREW FLAT HEAD</v>
      </c>
      <c r="J2926">
        <v>100</v>
      </c>
      <c r="K2926">
        <v>100</v>
      </c>
      <c r="L2926">
        <v>212.39</v>
      </c>
      <c r="M2926" t="str">
        <v>CNY</v>
      </c>
      <c r="N2926">
        <v>1.1100000000000001</v>
      </c>
      <c r="O2926">
        <v>212.39</v>
      </c>
      <c r="P2926">
        <v>235.75290000000001</v>
      </c>
      <c r="Q2926" t="str">
        <v>C66SHA-SERVICE GROUP</v>
      </c>
      <c r="R2926" t="str">
        <v>Lance Vehicle Technology Co., Ltd.</v>
      </c>
      <c r="S2926" t="str">
        <v>Same</v>
      </c>
      <c r="T2926">
        <v>905181</v>
      </c>
      <c r="U2926">
        <v>100</v>
      </c>
      <c r="V2926" t="str">
        <v>309ASY INV-PTS SALES</v>
      </c>
      <c r="W2926">
        <v>0</v>
      </c>
      <c r="X2926">
        <v>0</v>
      </c>
      <c r="Y2926">
        <v>731261</v>
      </c>
      <c r="Z2926" t="str">
        <v>江苏中科朗恩斯车辆科技有限公司</v>
      </c>
      <c r="AA2926">
        <v>0</v>
      </c>
      <c r="AB2926">
        <v>2019</v>
      </c>
      <c r="AC2926">
        <v>12</v>
      </c>
      <c r="AD2926" t="str">
        <v>Q3</v>
      </c>
      <c r="AE2926" t="str">
        <v>FY19/20</v>
      </c>
      <c r="AF2926" t="str">
        <v>EAST</v>
      </c>
    </row>
    <row r="2927" spans="1:32">
      <c r="A2927" t="str">
        <v>ESHL</v>
      </c>
      <c r="B2927" t="str">
        <v>SHA</v>
      </c>
      <c r="C2927" t="str">
        <v>SPARES/OTHER</v>
      </c>
      <c r="D2927" s="4">
        <v>43808</v>
      </c>
      <c r="E2927" t="str">
        <v>OTHERS</v>
      </c>
      <c r="F2927">
        <v>14103654</v>
      </c>
      <c r="G2927">
        <v>43808</v>
      </c>
      <c r="H2927" t="str">
        <v>ZZZZ|STICK FEEDER</v>
      </c>
      <c r="I2927" t="str">
        <v>.</v>
      </c>
      <c r="J2927">
        <v>2</v>
      </c>
      <c r="K2927">
        <v>2</v>
      </c>
      <c r="L2927">
        <v>3504.42</v>
      </c>
      <c r="M2927" t="str">
        <v>CNY</v>
      </c>
      <c r="N2927">
        <v>1.1100000000000001</v>
      </c>
      <c r="O2927">
        <v>3504.42</v>
      </c>
      <c r="P2927">
        <v>3889.9062000000004</v>
      </c>
      <c r="Q2927" t="str">
        <v>C66SHA-SERVICE GROUP</v>
      </c>
      <c r="R2927" t="str">
        <v>Ningbo Hanpu Tools Co., Ltd.</v>
      </c>
      <c r="S2927" t="str">
        <v>Same</v>
      </c>
      <c r="T2927">
        <v>905182</v>
      </c>
      <c r="U2927">
        <v>2035.4</v>
      </c>
      <c r="V2927" t="str">
        <v>309ASY INV-PTS SALES</v>
      </c>
      <c r="W2927">
        <v>0</v>
      </c>
      <c r="X2927">
        <v>0</v>
      </c>
      <c r="Y2927">
        <v>731264</v>
      </c>
      <c r="Z2927" t="str">
        <v>宁波汉浦工具有限公司</v>
      </c>
      <c r="AA2927">
        <v>0</v>
      </c>
      <c r="AB2927">
        <v>2019</v>
      </c>
      <c r="AC2927">
        <v>12</v>
      </c>
      <c r="AD2927" t="str">
        <v>Q3</v>
      </c>
      <c r="AE2927" t="str">
        <v>FY19/20</v>
      </c>
      <c r="AF2927" t="str">
        <v>EAST</v>
      </c>
    </row>
    <row r="2928" spans="1:32">
      <c r="A2928" t="str">
        <v>ESHL</v>
      </c>
      <c r="B2928" t="str">
        <v>SHA</v>
      </c>
      <c r="C2928" t="str">
        <v>FEEDER</v>
      </c>
      <c r="D2928" s="4">
        <v>43809</v>
      </c>
      <c r="E2928" t="str">
        <v>YAMAHA</v>
      </c>
      <c r="F2928">
        <v>14103655</v>
      </c>
      <c r="G2928">
        <v>43809</v>
      </c>
      <c r="H2928" t="str">
        <v>YMCT|KHJ-MC100-00</v>
      </c>
      <c r="I2928" t="str">
        <v>SS TAPE FEEDER 8mm</v>
      </c>
      <c r="J2928">
        <v>50</v>
      </c>
      <c r="K2928">
        <v>50</v>
      </c>
      <c r="L2928">
        <v>139380.53</v>
      </c>
      <c r="M2928" t="str">
        <v>CNY</v>
      </c>
      <c r="N2928">
        <v>1.1100000000000001</v>
      </c>
      <c r="O2928">
        <v>139380.53</v>
      </c>
      <c r="P2928">
        <v>154712.38830000002</v>
      </c>
      <c r="Q2928" t="str">
        <v>C66SHA-SERVICE GROUP</v>
      </c>
      <c r="R2928" t="str">
        <v>Ningbo Hanpu Tools Co., Ltd.</v>
      </c>
      <c r="S2928" t="str">
        <v>Same</v>
      </c>
      <c r="T2928">
        <v>905183</v>
      </c>
      <c r="U2928">
        <v>130765.88</v>
      </c>
      <c r="V2928" t="str">
        <v>309ASY INV-PTS SALES</v>
      </c>
      <c r="W2928">
        <v>0</v>
      </c>
      <c r="X2928">
        <v>0</v>
      </c>
      <c r="Y2928">
        <v>731504</v>
      </c>
      <c r="Z2928" t="str">
        <v>宁波汉浦工具有限公司</v>
      </c>
      <c r="AA2928">
        <v>0</v>
      </c>
      <c r="AB2928">
        <v>2019</v>
      </c>
      <c r="AC2928">
        <v>12</v>
      </c>
      <c r="AD2928" t="str">
        <v>Q3</v>
      </c>
      <c r="AE2928" t="str">
        <v>FY19/20</v>
      </c>
      <c r="AF2928" t="str">
        <v>EAST</v>
      </c>
    </row>
    <row r="2929" spans="1:32">
      <c r="A2929" t="str">
        <v>ESHL</v>
      </c>
      <c r="B2929" t="str">
        <v>SHA</v>
      </c>
      <c r="C2929" t="str">
        <v>FEEDER</v>
      </c>
      <c r="D2929" s="4">
        <v>43809</v>
      </c>
      <c r="E2929" t="str">
        <v>YAMAHA</v>
      </c>
      <c r="F2929">
        <v>14103655</v>
      </c>
      <c r="G2929">
        <v>43809</v>
      </c>
      <c r="H2929" t="str">
        <v>YMCT|KHJ-MC200-00</v>
      </c>
      <c r="I2929" t="str">
        <v>SS TAPE FEEDER 12/16mm</v>
      </c>
      <c r="J2929">
        <v>8</v>
      </c>
      <c r="K2929">
        <v>8</v>
      </c>
      <c r="L2929">
        <v>30796.46</v>
      </c>
      <c r="M2929" t="str">
        <v>CNY</v>
      </c>
      <c r="N2929">
        <v>1.1100000000000001</v>
      </c>
      <c r="O2929">
        <v>30796.46</v>
      </c>
      <c r="P2929">
        <v>34184.070599999999</v>
      </c>
      <c r="Q2929" t="str">
        <v>C66SHA-SERVICE GROUP</v>
      </c>
      <c r="R2929" t="str">
        <v>Ningbo Hanpu Tools Co., Ltd.</v>
      </c>
      <c r="S2929" t="str">
        <v>Same</v>
      </c>
      <c r="T2929">
        <v>905183</v>
      </c>
      <c r="U2929">
        <v>27454.639999999999</v>
      </c>
      <c r="V2929" t="str">
        <v>309ASY INV-PTS SALES</v>
      </c>
      <c r="W2929">
        <v>0</v>
      </c>
      <c r="X2929">
        <v>0</v>
      </c>
      <c r="Y2929">
        <v>731504</v>
      </c>
      <c r="Z2929" t="str">
        <v>宁波汉浦工具有限公司</v>
      </c>
      <c r="AA2929">
        <v>0</v>
      </c>
      <c r="AB2929">
        <v>2019</v>
      </c>
      <c r="AC2929">
        <v>12</v>
      </c>
      <c r="AD2929" t="str">
        <v>Q3</v>
      </c>
      <c r="AE2929" t="str">
        <v>FY19/20</v>
      </c>
      <c r="AF2929" t="str">
        <v>EAST</v>
      </c>
    </row>
    <row r="2930" spans="1:32">
      <c r="A2930" t="str">
        <v>ESHL</v>
      </c>
      <c r="B2930" t="str">
        <v>SHA</v>
      </c>
      <c r="C2930" t="str">
        <v>FEEDER</v>
      </c>
      <c r="D2930" s="4">
        <v>43809</v>
      </c>
      <c r="E2930" t="str">
        <v>YAMAHA</v>
      </c>
      <c r="F2930">
        <v>14103655</v>
      </c>
      <c r="G2930">
        <v>43809</v>
      </c>
      <c r="H2930" t="str">
        <v>YMCT|KHJ-MC400-00</v>
      </c>
      <c r="I2930" t="str">
        <v>SS TAPE FEEDER 24mm</v>
      </c>
      <c r="J2930">
        <v>3</v>
      </c>
      <c r="K2930">
        <v>3</v>
      </c>
      <c r="L2930">
        <v>12212.39</v>
      </c>
      <c r="M2930" t="str">
        <v>CNY</v>
      </c>
      <c r="N2930">
        <v>1.1100000000000001</v>
      </c>
      <c r="O2930">
        <v>12212.39</v>
      </c>
      <c r="P2930">
        <v>13555.752900000001</v>
      </c>
      <c r="Q2930" t="str">
        <v>C66SHA-SERVICE GROUP</v>
      </c>
      <c r="R2930" t="str">
        <v>Ningbo Hanpu Tools Co., Ltd.</v>
      </c>
      <c r="S2930" t="str">
        <v>Same</v>
      </c>
      <c r="T2930">
        <v>905183</v>
      </c>
      <c r="U2930">
        <v>11887.55</v>
      </c>
      <c r="V2930" t="str">
        <v>309ASY INV-PTS SALES</v>
      </c>
      <c r="W2930">
        <v>0</v>
      </c>
      <c r="X2930">
        <v>0</v>
      </c>
      <c r="Y2930">
        <v>731504</v>
      </c>
      <c r="Z2930" t="str">
        <v>宁波汉浦工具有限公司</v>
      </c>
      <c r="AA2930">
        <v>0</v>
      </c>
      <c r="AB2930">
        <v>2019</v>
      </c>
      <c r="AC2930">
        <v>12</v>
      </c>
      <c r="AD2930" t="str">
        <v>Q3</v>
      </c>
      <c r="AE2930" t="str">
        <v>FY19/20</v>
      </c>
      <c r="AF2930" t="str">
        <v>EAST</v>
      </c>
    </row>
    <row r="2931" spans="1:32">
      <c r="A2931" t="str">
        <v>ESHL</v>
      </c>
      <c r="B2931" t="str">
        <v>SHA</v>
      </c>
      <c r="C2931" t="str">
        <v>SPARES/OTHER</v>
      </c>
      <c r="D2931" s="4">
        <v>43809</v>
      </c>
      <c r="E2931" t="str">
        <v>YAMAHA</v>
      </c>
      <c r="F2931">
        <v>14103655</v>
      </c>
      <c r="G2931">
        <v>43809</v>
      </c>
      <c r="H2931" t="str">
        <v>YMCT|KHY-M7750-A0</v>
      </c>
      <c r="I2931" t="str">
        <v>NOZZLE 304A/315A AS.</v>
      </c>
      <c r="J2931">
        <v>2</v>
      </c>
      <c r="K2931">
        <v>2</v>
      </c>
      <c r="L2931">
        <v>1150.44</v>
      </c>
      <c r="M2931" t="str">
        <v>CNY</v>
      </c>
      <c r="N2931">
        <v>1.1100000000000001</v>
      </c>
      <c r="O2931">
        <v>1150.44</v>
      </c>
      <c r="P2931">
        <v>1276.9884000000002</v>
      </c>
      <c r="Q2931" t="str">
        <v>C66SHA-SERVICE GROUP</v>
      </c>
      <c r="R2931" t="str">
        <v>Ningbo Hanpu Tools Co., Ltd.</v>
      </c>
      <c r="S2931" t="str">
        <v>Same</v>
      </c>
      <c r="T2931">
        <v>905183</v>
      </c>
      <c r="U2931">
        <v>880</v>
      </c>
      <c r="V2931" t="str">
        <v>309ASY INV-PTS SALES</v>
      </c>
      <c r="W2931">
        <v>0</v>
      </c>
      <c r="X2931">
        <v>0</v>
      </c>
      <c r="Y2931">
        <v>731504</v>
      </c>
      <c r="Z2931" t="str">
        <v>宁波汉浦工具有限公司</v>
      </c>
      <c r="AA2931">
        <v>0</v>
      </c>
      <c r="AB2931">
        <v>2019</v>
      </c>
      <c r="AC2931">
        <v>12</v>
      </c>
      <c r="AD2931" t="str">
        <v>Q3</v>
      </c>
      <c r="AE2931" t="str">
        <v>FY19/20</v>
      </c>
      <c r="AF2931" t="str">
        <v>EAST</v>
      </c>
    </row>
    <row r="2932" spans="1:32">
      <c r="A2932" t="str">
        <v>ESHL</v>
      </c>
      <c r="B2932" t="str">
        <v>SHA</v>
      </c>
      <c r="C2932" t="str">
        <v>SPARES/OTHER</v>
      </c>
      <c r="D2932" s="4">
        <v>43809</v>
      </c>
      <c r="E2932" t="str">
        <v>OTHERS</v>
      </c>
      <c r="F2932">
        <v>14103655</v>
      </c>
      <c r="G2932">
        <v>43809</v>
      </c>
      <c r="H2932" t="str">
        <v>ZZZZ|Feeder table(24 slot)</v>
      </c>
      <c r="I2932" t="str">
        <v>Feeder table</v>
      </c>
      <c r="J2932">
        <v>2</v>
      </c>
      <c r="K2932">
        <v>2</v>
      </c>
      <c r="L2932">
        <v>73451.33</v>
      </c>
      <c r="M2932" t="str">
        <v>CNY</v>
      </c>
      <c r="N2932">
        <v>1.1100000000000001</v>
      </c>
      <c r="O2932">
        <v>73451.33</v>
      </c>
      <c r="P2932">
        <v>81530.976300000009</v>
      </c>
      <c r="Q2932" t="str">
        <v>C66SHA-SERVICE GROUP</v>
      </c>
      <c r="R2932" t="str">
        <v>Ningbo Hanpu Tools Co., Ltd.</v>
      </c>
      <c r="S2932" t="str">
        <v>Same</v>
      </c>
      <c r="T2932">
        <v>905183</v>
      </c>
      <c r="U2932">
        <v>53000</v>
      </c>
      <c r="V2932" t="str">
        <v>309ASY INV-PTS SALES</v>
      </c>
      <c r="W2932">
        <v>0</v>
      </c>
      <c r="X2932">
        <v>0</v>
      </c>
      <c r="Y2932">
        <v>731504</v>
      </c>
      <c r="Z2932" t="str">
        <v>宁波汉浦工具有限公司</v>
      </c>
      <c r="AA2932">
        <v>0</v>
      </c>
      <c r="AB2932">
        <v>2019</v>
      </c>
      <c r="AC2932">
        <v>12</v>
      </c>
      <c r="AD2932" t="str">
        <v>Q3</v>
      </c>
      <c r="AE2932" t="str">
        <v>FY19/20</v>
      </c>
      <c r="AF2932" t="str">
        <v>EAST</v>
      </c>
    </row>
    <row r="2933" spans="1:32">
      <c r="A2933" t="str">
        <v>ESHL</v>
      </c>
      <c r="B2933" t="str">
        <v>SHA</v>
      </c>
      <c r="C2933" t="str">
        <v>SERVICE_CHARGE</v>
      </c>
      <c r="D2933" s="4">
        <v>43811</v>
      </c>
      <c r="E2933" t="str">
        <v>YAMAHA</v>
      </c>
      <c r="F2933">
        <v>12101066</v>
      </c>
      <c r="G2933">
        <v>43811</v>
      </c>
      <c r="H2933" t="str">
        <v>YMCT|REPAIR CHARGE</v>
      </c>
      <c r="I2933" t="str">
        <v>REPAIR CHARGE</v>
      </c>
      <c r="J2933">
        <v>1</v>
      </c>
      <c r="K2933">
        <v>1</v>
      </c>
      <c r="L2933">
        <v>1603.54</v>
      </c>
      <c r="M2933" t="str">
        <v>CNY</v>
      </c>
      <c r="N2933">
        <v>1.1100000000000001</v>
      </c>
      <c r="O2933">
        <v>1603.54</v>
      </c>
      <c r="P2933">
        <v>1779.9294000000002</v>
      </c>
      <c r="Q2933" t="str">
        <v>C66SHA-SERVICE GROUP</v>
      </c>
      <c r="R2933" t="str">
        <v>Wuxi Hengtong Electronic Devices Co., Ltd</v>
      </c>
      <c r="S2933" t="str">
        <v>Same</v>
      </c>
      <c r="T2933">
        <v>905185</v>
      </c>
      <c r="U2933">
        <v>0</v>
      </c>
      <c r="V2933" t="str">
        <v>309ASY INV-NON-CON-V</v>
      </c>
      <c r="W2933">
        <v>0</v>
      </c>
      <c r="X2933">
        <v>0</v>
      </c>
      <c r="Y2933">
        <v>0</v>
      </c>
      <c r="Z2933" t="str">
        <v>无锡市恒通电器有限公司</v>
      </c>
      <c r="AA2933">
        <v>0</v>
      </c>
      <c r="AB2933">
        <v>2019</v>
      </c>
      <c r="AC2933">
        <v>12</v>
      </c>
      <c r="AD2933" t="str">
        <v>Q3</v>
      </c>
      <c r="AE2933" t="str">
        <v>FY19/20</v>
      </c>
      <c r="AF2933" t="str">
        <v>EAST</v>
      </c>
    </row>
    <row r="2934" spans="1:32">
      <c r="A2934" t="str">
        <v>ESHL</v>
      </c>
      <c r="B2934" t="str">
        <v>SZX</v>
      </c>
      <c r="C2934" t="str">
        <v>CONTRACT_FEE</v>
      </c>
      <c r="D2934" s="4">
        <v>43813</v>
      </c>
      <c r="E2934" t="str">
        <v>YAMAHA</v>
      </c>
      <c r="F2934">
        <v>13100141</v>
      </c>
      <c r="G2934">
        <v>43813</v>
      </c>
      <c r="H2934" t="str">
        <v>YMCT|REPAIR CHARGE</v>
      </c>
      <c r="I2934" t="str">
        <v>REPAIR CHARGE</v>
      </c>
      <c r="J2934">
        <v>1</v>
      </c>
      <c r="K2934">
        <v>1</v>
      </c>
      <c r="L2934">
        <v>37168.14</v>
      </c>
      <c r="M2934" t="str">
        <v>CNY</v>
      </c>
      <c r="N2934">
        <v>1.1100000000000001</v>
      </c>
      <c r="O2934">
        <v>37168.14</v>
      </c>
      <c r="P2934">
        <v>41256.635400000006</v>
      </c>
      <c r="Q2934" t="str">
        <v>C66SZX-SMT SERVICE</v>
      </c>
      <c r="R2934" t="str">
        <v>FUJI ELECTRIC (SHENZHEN) CO., LTD</v>
      </c>
      <c r="S2934" t="str">
        <v>Same</v>
      </c>
      <c r="T2934">
        <v>905186</v>
      </c>
      <c r="U2934">
        <v>0</v>
      </c>
      <c r="V2934" t="str">
        <v>309ASY INV-CONTRACT</v>
      </c>
      <c r="W2934">
        <v>0</v>
      </c>
      <c r="X2934">
        <v>4500120278</v>
      </c>
      <c r="Y2934">
        <v>0</v>
      </c>
      <c r="Z2934" t="str">
        <v>富士电机（深圳）有限公司</v>
      </c>
      <c r="AA2934">
        <v>0</v>
      </c>
      <c r="AB2934">
        <v>2019</v>
      </c>
      <c r="AC2934">
        <v>12</v>
      </c>
      <c r="AD2934" t="str">
        <v>Q3</v>
      </c>
      <c r="AE2934" t="str">
        <v>FY19/20</v>
      </c>
      <c r="AF2934" t="str">
        <v>SOUTH</v>
      </c>
    </row>
    <row r="2935" spans="1:32">
      <c r="A2935" t="str">
        <v>ESHL</v>
      </c>
      <c r="B2935" t="str">
        <v>XIY</v>
      </c>
      <c r="C2935" t="str">
        <v>SERVICE_CHARGE</v>
      </c>
      <c r="D2935" s="4">
        <v>43815</v>
      </c>
      <c r="E2935" t="str">
        <v>YAMAHA</v>
      </c>
      <c r="F2935">
        <v>12101067</v>
      </c>
      <c r="G2935">
        <v>43815</v>
      </c>
      <c r="H2935" t="str">
        <v>YMCT|REPAIR CHARGE</v>
      </c>
      <c r="I2935" t="str">
        <v>REPAIR CHARGE</v>
      </c>
      <c r="J2935">
        <v>1</v>
      </c>
      <c r="K2935">
        <v>1</v>
      </c>
      <c r="L2935">
        <v>3500</v>
      </c>
      <c r="M2935" t="str">
        <v>CNY</v>
      </c>
      <c r="N2935">
        <v>1.1100000000000001</v>
      </c>
      <c r="O2935">
        <v>3500</v>
      </c>
      <c r="P2935">
        <v>3885.0000000000005</v>
      </c>
      <c r="Q2935" t="str">
        <v>C66XIY-SERVICE GROUP</v>
      </c>
      <c r="R2935" t="str">
        <v>Henan UIOT Technology Co., Ltd.</v>
      </c>
      <c r="S2935" t="str">
        <v>Same</v>
      </c>
      <c r="T2935">
        <v>905184</v>
      </c>
      <c r="U2935">
        <v>0</v>
      </c>
      <c r="V2935" t="str">
        <v>309ASY INV-NON-CON</v>
      </c>
      <c r="W2935">
        <v>0</v>
      </c>
      <c r="X2935">
        <v>0</v>
      </c>
      <c r="Y2935">
        <v>0</v>
      </c>
      <c r="Z2935" t="str">
        <v>河南紫联物联网技术有限公司</v>
      </c>
      <c r="AA2935">
        <v>0</v>
      </c>
      <c r="AB2935">
        <v>2019</v>
      </c>
      <c r="AC2935">
        <v>12</v>
      </c>
      <c r="AD2935" t="str">
        <v>Q3</v>
      </c>
      <c r="AE2935" t="str">
        <v>FY19/20</v>
      </c>
      <c r="AF2935" t="str">
        <v>WEST</v>
      </c>
    </row>
    <row r="2936" spans="1:32">
      <c r="A2936" t="str">
        <v>ESHL</v>
      </c>
      <c r="B2936" t="str">
        <v>BJS</v>
      </c>
      <c r="C2936" t="str">
        <v>SPARES/OTHER</v>
      </c>
      <c r="D2936" s="4">
        <v>43815</v>
      </c>
      <c r="E2936" t="str">
        <v>YAMAHA</v>
      </c>
      <c r="F2936">
        <v>14103656</v>
      </c>
      <c r="G2936">
        <v>43815</v>
      </c>
      <c r="H2936" t="str">
        <v>YMCT|KHN-M7710-A4</v>
      </c>
      <c r="I2936" t="str">
        <v>NOZZLE 301A ASSY</v>
      </c>
      <c r="J2936">
        <v>7</v>
      </c>
      <c r="K2936">
        <v>7</v>
      </c>
      <c r="L2936">
        <v>3846.9</v>
      </c>
      <c r="M2936" t="str">
        <v>CNY</v>
      </c>
      <c r="N2936">
        <v>1.1100000000000001</v>
      </c>
      <c r="O2936">
        <v>3846.9</v>
      </c>
      <c r="P2936">
        <v>4270.0590000000002</v>
      </c>
      <c r="Q2936" t="str">
        <v>C66BJS-SMT SERVICE</v>
      </c>
      <c r="R2936" t="str">
        <v>Shandong Xingang Electronic Technology Co., Ltd.</v>
      </c>
      <c r="S2936" t="str">
        <v>Same</v>
      </c>
      <c r="T2936">
        <v>905167</v>
      </c>
      <c r="U2936">
        <v>2940</v>
      </c>
      <c r="V2936" t="str">
        <v>309ASY INV-PTS SALES</v>
      </c>
      <c r="W2936">
        <v>0</v>
      </c>
      <c r="X2936" t="str">
        <v>山东新港20191122</v>
      </c>
      <c r="Y2936">
        <v>732321</v>
      </c>
      <c r="Z2936" t="str">
        <v>山东新港电子科技有限公司</v>
      </c>
      <c r="AA2936">
        <v>0</v>
      </c>
      <c r="AB2936">
        <v>2019</v>
      </c>
      <c r="AC2936">
        <v>12</v>
      </c>
      <c r="AD2936" t="str">
        <v>Q3</v>
      </c>
      <c r="AE2936" t="str">
        <v>FY19/20</v>
      </c>
      <c r="AF2936" t="str">
        <v>NORTH</v>
      </c>
    </row>
    <row r="2937" spans="1:32">
      <c r="A2937" t="str">
        <v>ESHL</v>
      </c>
      <c r="B2937" t="str">
        <v>BJS</v>
      </c>
      <c r="C2937" t="str">
        <v>SPARES/OTHER</v>
      </c>
      <c r="D2937" s="4">
        <v>43815</v>
      </c>
      <c r="E2937" t="str">
        <v>YAMAHA</v>
      </c>
      <c r="F2937">
        <v>14103656</v>
      </c>
      <c r="G2937">
        <v>43815</v>
      </c>
      <c r="H2937" t="str">
        <v>YMCT|KHN-M7720-A3</v>
      </c>
      <c r="I2937" t="str">
        <v>NOZZLE 302A ASSY</v>
      </c>
      <c r="J2937">
        <v>7</v>
      </c>
      <c r="K2937">
        <v>7</v>
      </c>
      <c r="L2937">
        <v>3989.38</v>
      </c>
      <c r="M2937" t="str">
        <v>CNY</v>
      </c>
      <c r="N2937">
        <v>1.1100000000000001</v>
      </c>
      <c r="O2937">
        <v>3989.38</v>
      </c>
      <c r="P2937">
        <v>4428.2118000000009</v>
      </c>
      <c r="Q2937" t="str">
        <v>C66BJS-SMT SERVICE</v>
      </c>
      <c r="R2937" t="str">
        <v>Shandong Xingang Electronic Technology Co., Ltd.</v>
      </c>
      <c r="S2937" t="str">
        <v>Same</v>
      </c>
      <c r="T2937">
        <v>905167</v>
      </c>
      <c r="U2937">
        <v>2940</v>
      </c>
      <c r="V2937" t="str">
        <v>309ASY INV-PTS SALES</v>
      </c>
      <c r="W2937">
        <v>0</v>
      </c>
      <c r="X2937" t="str">
        <v>山东新港20191122</v>
      </c>
      <c r="Y2937">
        <v>732321</v>
      </c>
      <c r="Z2937" t="str">
        <v>山东新港电子科技有限公司</v>
      </c>
      <c r="AA2937">
        <v>0</v>
      </c>
      <c r="AB2937">
        <v>2019</v>
      </c>
      <c r="AC2937">
        <v>12</v>
      </c>
      <c r="AD2937" t="str">
        <v>Q3</v>
      </c>
      <c r="AE2937" t="str">
        <v>FY19/20</v>
      </c>
      <c r="AF2937" t="str">
        <v>NORTH</v>
      </c>
    </row>
    <row r="2938" spans="1:32">
      <c r="A2938" t="str">
        <v>ESHL</v>
      </c>
      <c r="B2938" t="str">
        <v>BJS</v>
      </c>
      <c r="C2938" t="str">
        <v>SPARES/OTHER</v>
      </c>
      <c r="D2938" s="4">
        <v>43815</v>
      </c>
      <c r="E2938" t="str">
        <v>YAMAHA</v>
      </c>
      <c r="F2938">
        <v>14103656</v>
      </c>
      <c r="G2938">
        <v>43815</v>
      </c>
      <c r="H2938" t="str">
        <v>YMCT|KHY-M7750-A0</v>
      </c>
      <c r="I2938" t="str">
        <v>NOZZLE 304A/315A AS.</v>
      </c>
      <c r="J2938">
        <v>2</v>
      </c>
      <c r="K2938">
        <v>2</v>
      </c>
      <c r="L2938">
        <v>1200</v>
      </c>
      <c r="M2938" t="str">
        <v>CNY</v>
      </c>
      <c r="N2938">
        <v>1.1100000000000001</v>
      </c>
      <c r="O2938">
        <v>1200</v>
      </c>
      <c r="P2938">
        <v>1332.0000000000002</v>
      </c>
      <c r="Q2938" t="str">
        <v>C66BJS-SMT SERVICE</v>
      </c>
      <c r="R2938" t="str">
        <v>Shandong Xingang Electronic Technology Co., Ltd.</v>
      </c>
      <c r="S2938" t="str">
        <v>Same</v>
      </c>
      <c r="T2938">
        <v>905167</v>
      </c>
      <c r="U2938">
        <v>820</v>
      </c>
      <c r="V2938" t="str">
        <v>309ASY INV-PTS SALES</v>
      </c>
      <c r="W2938">
        <v>0</v>
      </c>
      <c r="X2938" t="str">
        <v>山东新港20191122</v>
      </c>
      <c r="Y2938">
        <v>732321</v>
      </c>
      <c r="Z2938" t="str">
        <v>山东新港电子科技有限公司</v>
      </c>
      <c r="AA2938">
        <v>0</v>
      </c>
      <c r="AB2938">
        <v>2019</v>
      </c>
      <c r="AC2938">
        <v>12</v>
      </c>
      <c r="AD2938" t="str">
        <v>Q3</v>
      </c>
      <c r="AE2938" t="str">
        <v>FY19/20</v>
      </c>
      <c r="AF2938" t="str">
        <v>NORTH</v>
      </c>
    </row>
    <row r="2939" spans="1:32">
      <c r="A2939" t="str">
        <v>ESHL</v>
      </c>
      <c r="B2939" t="str">
        <v>BJS</v>
      </c>
      <c r="C2939" t="str">
        <v>SPARES/OTHER</v>
      </c>
      <c r="D2939" s="4">
        <v>43815</v>
      </c>
      <c r="E2939" t="str">
        <v>OTHERS</v>
      </c>
      <c r="F2939">
        <v>14103656</v>
      </c>
      <c r="G2939">
        <v>43815</v>
      </c>
      <c r="H2939" t="str">
        <v>DEKI|STENCIL ADAPTER</v>
      </c>
      <c r="I2939" t="str">
        <v>STENCIL ADAPTER</v>
      </c>
      <c r="J2939">
        <v>2</v>
      </c>
      <c r="K2939">
        <v>2</v>
      </c>
      <c r="L2939">
        <v>8000</v>
      </c>
      <c r="M2939" t="str">
        <v>CNY</v>
      </c>
      <c r="N2939">
        <v>1.1100000000000001</v>
      </c>
      <c r="O2939">
        <v>8000</v>
      </c>
      <c r="P2939">
        <v>8880</v>
      </c>
      <c r="Q2939" t="str">
        <v>C66BJS-SMT SERVICE</v>
      </c>
      <c r="R2939" t="str">
        <v>Shandong Xingang Electronic Technology Co., Ltd.</v>
      </c>
      <c r="S2939" t="str">
        <v>Same</v>
      </c>
      <c r="T2939">
        <v>905167</v>
      </c>
      <c r="U2939">
        <v>4955.76</v>
      </c>
      <c r="V2939" t="str">
        <v>309ASY INV-PTS SALES</v>
      </c>
      <c r="W2939">
        <v>0</v>
      </c>
      <c r="X2939" t="str">
        <v>山东新港20191122</v>
      </c>
      <c r="Y2939">
        <v>732322</v>
      </c>
      <c r="Z2939" t="str">
        <v>山东新港电子科技有限公司</v>
      </c>
      <c r="AA2939">
        <v>0</v>
      </c>
      <c r="AB2939">
        <v>2019</v>
      </c>
      <c r="AC2939">
        <v>12</v>
      </c>
      <c r="AD2939" t="str">
        <v>Q3</v>
      </c>
      <c r="AE2939" t="str">
        <v>FY19/20</v>
      </c>
      <c r="AF2939" t="str">
        <v>NORTH</v>
      </c>
    </row>
    <row r="2940" spans="1:32">
      <c r="A2940" t="str">
        <v>ESHL</v>
      </c>
      <c r="B2940" t="str">
        <v>SZX</v>
      </c>
      <c r="C2940" t="str">
        <v>SPARES/OTHER</v>
      </c>
      <c r="D2940" s="4">
        <v>43816</v>
      </c>
      <c r="E2940" t="str">
        <v>YAMAHA</v>
      </c>
      <c r="F2940">
        <v>14103657</v>
      </c>
      <c r="G2940">
        <v>43816</v>
      </c>
      <c r="H2940" t="str">
        <v>YMCT|SKHNM7BBFA00</v>
      </c>
      <c r="I2940" t="str">
        <v>NOZZLE 30BBF ASSY.</v>
      </c>
      <c r="J2940">
        <v>5</v>
      </c>
      <c r="K2940">
        <v>5</v>
      </c>
      <c r="L2940">
        <v>17015</v>
      </c>
      <c r="M2940" t="str">
        <v>CNY</v>
      </c>
      <c r="N2940">
        <v>1.1100000000000001</v>
      </c>
      <c r="O2940">
        <v>17015</v>
      </c>
      <c r="P2940">
        <v>18886.650000000001</v>
      </c>
      <c r="Q2940" t="str">
        <v>C66SZX-SMT SERVICE</v>
      </c>
      <c r="R2940" t="str">
        <v>FUJI ELECTRIC (SHENZHEN) CO., LTD</v>
      </c>
      <c r="S2940" t="str">
        <v>Same</v>
      </c>
      <c r="T2940">
        <v>905187</v>
      </c>
      <c r="U2940">
        <v>14280</v>
      </c>
      <c r="V2940" t="str">
        <v>309ASY INV-PTS SALES</v>
      </c>
      <c r="W2940">
        <v>0</v>
      </c>
      <c r="X2940">
        <v>4500120706</v>
      </c>
      <c r="Y2940">
        <v>732154</v>
      </c>
      <c r="Z2940" t="str">
        <v>富士电机（深圳）有限公司</v>
      </c>
      <c r="AA2940">
        <v>0</v>
      </c>
      <c r="AB2940">
        <v>2019</v>
      </c>
      <c r="AC2940">
        <v>12</v>
      </c>
      <c r="AD2940" t="str">
        <v>Q3</v>
      </c>
      <c r="AE2940" t="str">
        <v>FY19/20</v>
      </c>
      <c r="AF2940" t="str">
        <v>SOUTH</v>
      </c>
    </row>
    <row r="2941" spans="1:32">
      <c r="A2941" t="str">
        <v>ESHL</v>
      </c>
      <c r="B2941" t="str">
        <v>BJS</v>
      </c>
      <c r="C2941" t="str">
        <v>SPARES/OTHER</v>
      </c>
      <c r="D2941" s="4">
        <v>43816</v>
      </c>
      <c r="E2941" t="str">
        <v>YAMAHA</v>
      </c>
      <c r="F2941">
        <v>14103658</v>
      </c>
      <c r="G2941">
        <v>43816</v>
      </c>
      <c r="H2941" t="str">
        <v>YMCT|KHY-M7A13-02</v>
      </c>
      <c r="I2941" t="str">
        <v>DIFFUSER MAIN</v>
      </c>
      <c r="J2941">
        <v>1</v>
      </c>
      <c r="K2941">
        <v>1</v>
      </c>
      <c r="L2941">
        <v>469.03</v>
      </c>
      <c r="M2941" t="str">
        <v>CNY</v>
      </c>
      <c r="N2941">
        <v>1.1100000000000001</v>
      </c>
      <c r="O2941">
        <v>469.03</v>
      </c>
      <c r="P2941">
        <v>520.62329999999997</v>
      </c>
      <c r="Q2941" t="str">
        <v>C66BJS-SMT SERVICE</v>
      </c>
      <c r="R2941" t="str">
        <v>Tianjin Zhixin Electronic Co., Ltd.</v>
      </c>
      <c r="S2941" t="str">
        <v>Same</v>
      </c>
      <c r="T2941">
        <v>905176</v>
      </c>
      <c r="U2941">
        <v>279</v>
      </c>
      <c r="V2941" t="str">
        <v>309ASY INV-PTS SALES</v>
      </c>
      <c r="W2941">
        <v>0</v>
      </c>
      <c r="X2941" t="str">
        <v>天津智新20191121</v>
      </c>
      <c r="Y2941">
        <v>732416</v>
      </c>
      <c r="Z2941" t="str">
        <v>天津智新电子有限公司</v>
      </c>
      <c r="AA2941">
        <v>0</v>
      </c>
      <c r="AB2941">
        <v>2019</v>
      </c>
      <c r="AC2941">
        <v>12</v>
      </c>
      <c r="AD2941" t="str">
        <v>Q3</v>
      </c>
      <c r="AE2941" t="str">
        <v>FY19/20</v>
      </c>
      <c r="AF2941" t="str">
        <v>NORTH</v>
      </c>
    </row>
    <row r="2942" spans="1:32">
      <c r="A2942" t="str">
        <v>ESHL</v>
      </c>
      <c r="B2942" t="str">
        <v>BJS</v>
      </c>
      <c r="C2942" t="str">
        <v>SPARES/OTHER</v>
      </c>
      <c r="D2942" s="4">
        <v>43816</v>
      </c>
      <c r="E2942" t="str">
        <v>YAMAHA</v>
      </c>
      <c r="F2942">
        <v>14103658</v>
      </c>
      <c r="G2942">
        <v>43816</v>
      </c>
      <c r="H2942" t="str">
        <v>YMCT|KHY-M7554-04</v>
      </c>
      <c r="I2942" t="str">
        <v>OF.LIGHT BRD.ASSY</v>
      </c>
      <c r="J2942">
        <v>1</v>
      </c>
      <c r="K2942">
        <v>1</v>
      </c>
      <c r="L2942">
        <v>858.41</v>
      </c>
      <c r="M2942" t="str">
        <v>CNY</v>
      </c>
      <c r="N2942">
        <v>1.1100000000000001</v>
      </c>
      <c r="O2942">
        <v>858.41</v>
      </c>
      <c r="P2942">
        <v>952.83510000000001</v>
      </c>
      <c r="Q2942" t="str">
        <v>C66BJS-SMT SERVICE</v>
      </c>
      <c r="R2942" t="str">
        <v>Tianjin Zhixin Electronic Co., Ltd.</v>
      </c>
      <c r="S2942" t="str">
        <v>Same</v>
      </c>
      <c r="T2942">
        <v>905176</v>
      </c>
      <c r="U2942">
        <v>514</v>
      </c>
      <c r="V2942" t="str">
        <v>309ASY INV-PTS SALES</v>
      </c>
      <c r="W2942">
        <v>0</v>
      </c>
      <c r="X2942" t="str">
        <v>天津智新20191121</v>
      </c>
      <c r="Y2942">
        <v>732416</v>
      </c>
      <c r="Z2942" t="str">
        <v>天津智新电子有限公司</v>
      </c>
      <c r="AA2942">
        <v>0</v>
      </c>
      <c r="AB2942">
        <v>2019</v>
      </c>
      <c r="AC2942">
        <v>12</v>
      </c>
      <c r="AD2942" t="str">
        <v>Q3</v>
      </c>
      <c r="AE2942" t="str">
        <v>FY19/20</v>
      </c>
      <c r="AF2942" t="str">
        <v>NORTH</v>
      </c>
    </row>
    <row r="2943" spans="1:32">
      <c r="A2943" t="str">
        <v>ESHL</v>
      </c>
      <c r="B2943" t="str">
        <v>BJS</v>
      </c>
      <c r="C2943" t="str">
        <v>SPARES/OTHER</v>
      </c>
      <c r="D2943" s="4">
        <v>43816</v>
      </c>
      <c r="E2943" t="str">
        <v>YAMAHA</v>
      </c>
      <c r="F2943">
        <v>14103658</v>
      </c>
      <c r="G2943">
        <v>43816</v>
      </c>
      <c r="H2943" t="str">
        <v>YMCT|KHY-M7A16-01</v>
      </c>
      <c r="I2943" t="str">
        <v>COVER PRIZM</v>
      </c>
      <c r="J2943">
        <v>1</v>
      </c>
      <c r="K2943">
        <v>1</v>
      </c>
      <c r="L2943">
        <v>429.2</v>
      </c>
      <c r="M2943" t="str">
        <v>CNY</v>
      </c>
      <c r="N2943">
        <v>1.1100000000000001</v>
      </c>
      <c r="O2943">
        <v>429.2</v>
      </c>
      <c r="P2943">
        <v>476.41200000000003</v>
      </c>
      <c r="Q2943" t="str">
        <v>C66BJS-SMT SERVICE</v>
      </c>
      <c r="R2943" t="str">
        <v>Tianjin Zhixin Electronic Co., Ltd.</v>
      </c>
      <c r="S2943" t="str">
        <v>Same</v>
      </c>
      <c r="T2943">
        <v>905176</v>
      </c>
      <c r="U2943">
        <v>23</v>
      </c>
      <c r="V2943" t="str">
        <v>309ASY INV-PTS SALES</v>
      </c>
      <c r="W2943">
        <v>0</v>
      </c>
      <c r="X2943" t="str">
        <v>天津智新20191121</v>
      </c>
      <c r="Y2943">
        <v>732416</v>
      </c>
      <c r="Z2943" t="str">
        <v>天津智新电子有限公司</v>
      </c>
      <c r="AA2943">
        <v>0</v>
      </c>
      <c r="AB2943">
        <v>2019</v>
      </c>
      <c r="AC2943">
        <v>12</v>
      </c>
      <c r="AD2943" t="str">
        <v>Q3</v>
      </c>
      <c r="AE2943" t="str">
        <v>FY19/20</v>
      </c>
      <c r="AF2943" t="str">
        <v>NORTH</v>
      </c>
    </row>
    <row r="2944" spans="1:32">
      <c r="A2944" t="str">
        <v>ESHL</v>
      </c>
      <c r="B2944" t="str">
        <v>XIY</v>
      </c>
      <c r="C2944" t="str">
        <v>SPARES/OTHER</v>
      </c>
      <c r="D2944" s="4">
        <v>43816</v>
      </c>
      <c r="E2944" t="str">
        <v>YAMAHA</v>
      </c>
      <c r="F2944">
        <v>14103659</v>
      </c>
      <c r="G2944">
        <v>43816</v>
      </c>
      <c r="H2944" t="str">
        <v>YMCT|KHW-M9265-00</v>
      </c>
      <c r="I2944" t="str">
        <v>SPACER</v>
      </c>
      <c r="J2944">
        <v>2</v>
      </c>
      <c r="K2944">
        <v>2</v>
      </c>
      <c r="L2944">
        <v>336</v>
      </c>
      <c r="M2944" t="str">
        <v>CNY</v>
      </c>
      <c r="N2944">
        <v>1.1100000000000001</v>
      </c>
      <c r="O2944">
        <v>336</v>
      </c>
      <c r="P2944">
        <v>372.96000000000004</v>
      </c>
      <c r="Q2944" t="str">
        <v>C66XIY-SERVICE GROUP</v>
      </c>
      <c r="R2944" t="str">
        <v>Xianyang Yudi Electronics Co., Ltd.</v>
      </c>
      <c r="S2944" t="str">
        <v>Same</v>
      </c>
      <c r="T2944">
        <v>905158</v>
      </c>
      <c r="U2944">
        <v>42</v>
      </c>
      <c r="V2944" t="str">
        <v>309ASY INV-PTS SALES</v>
      </c>
      <c r="W2944">
        <v>0</v>
      </c>
      <c r="X2944" t="str">
        <v>咸阳宇迪20191111</v>
      </c>
      <c r="Y2944">
        <v>732463</v>
      </c>
      <c r="Z2944" t="str">
        <v>咸阳宇迪电子有限公司</v>
      </c>
      <c r="AA2944">
        <v>0</v>
      </c>
      <c r="AB2944">
        <v>2019</v>
      </c>
      <c r="AC2944">
        <v>12</v>
      </c>
      <c r="AD2944" t="str">
        <v>Q3</v>
      </c>
      <c r="AE2944" t="str">
        <v>FY19/20</v>
      </c>
      <c r="AF2944" t="str">
        <v>WEST</v>
      </c>
    </row>
    <row r="2945" spans="1:32">
      <c r="A2945" t="str">
        <v>ESHL</v>
      </c>
      <c r="B2945" t="str">
        <v>XIY</v>
      </c>
      <c r="C2945" t="str">
        <v>SPARES/OTHER</v>
      </c>
      <c r="D2945" s="4">
        <v>43816</v>
      </c>
      <c r="E2945" t="str">
        <v>YAMAHA</v>
      </c>
      <c r="F2945">
        <v>14103659</v>
      </c>
      <c r="G2945">
        <v>43816</v>
      </c>
      <c r="H2945" t="str">
        <v>YMCT|KHW-M926A-00</v>
      </c>
      <c r="I2945" t="str">
        <v>COLLAR</v>
      </c>
      <c r="J2945">
        <v>2</v>
      </c>
      <c r="K2945">
        <v>2</v>
      </c>
      <c r="L2945">
        <v>192</v>
      </c>
      <c r="M2945" t="str">
        <v>CNY</v>
      </c>
      <c r="N2945">
        <v>1.1100000000000001</v>
      </c>
      <c r="O2945">
        <v>192</v>
      </c>
      <c r="P2945">
        <v>213.12</v>
      </c>
      <c r="Q2945" t="str">
        <v>C66XIY-SERVICE GROUP</v>
      </c>
      <c r="R2945" t="str">
        <v>Xianyang Yudi Electronics Co., Ltd.</v>
      </c>
      <c r="S2945" t="str">
        <v>Same</v>
      </c>
      <c r="T2945">
        <v>905158</v>
      </c>
      <c r="U2945">
        <v>24</v>
      </c>
      <c r="V2945" t="str">
        <v>309ASY INV-PTS SALES</v>
      </c>
      <c r="W2945">
        <v>0</v>
      </c>
      <c r="X2945" t="str">
        <v>咸阳宇迪20191111</v>
      </c>
      <c r="Y2945">
        <v>732463</v>
      </c>
      <c r="Z2945" t="str">
        <v>咸阳宇迪电子有限公司</v>
      </c>
      <c r="AA2945">
        <v>0</v>
      </c>
      <c r="AB2945">
        <v>2019</v>
      </c>
      <c r="AC2945">
        <v>12</v>
      </c>
      <c r="AD2945" t="str">
        <v>Q3</v>
      </c>
      <c r="AE2945" t="str">
        <v>FY19/20</v>
      </c>
      <c r="AF2945" t="str">
        <v>WEST</v>
      </c>
    </row>
    <row r="2946" spans="1:32">
      <c r="A2946" t="str">
        <v>ESHL</v>
      </c>
      <c r="B2946" t="str">
        <v>XIY</v>
      </c>
      <c r="C2946" t="str">
        <v>SPARES/OTHER</v>
      </c>
      <c r="D2946" s="4">
        <v>43816</v>
      </c>
      <c r="E2946" t="str">
        <v>OTHERS</v>
      </c>
      <c r="F2946">
        <v>14103659</v>
      </c>
      <c r="G2946">
        <v>43816</v>
      </c>
      <c r="H2946" t="str">
        <v>ZZZZ|K48-M3856-00X</v>
      </c>
      <c r="I2946" t="str">
        <v>GREASE PACK(NSL)</v>
      </c>
      <c r="J2946">
        <v>1</v>
      </c>
      <c r="K2946">
        <v>1</v>
      </c>
      <c r="L2946">
        <v>372</v>
      </c>
      <c r="M2946" t="str">
        <v>CNY</v>
      </c>
      <c r="N2946">
        <v>1.1100000000000001</v>
      </c>
      <c r="O2946">
        <v>372</v>
      </c>
      <c r="P2946">
        <v>412.92</v>
      </c>
      <c r="Q2946" t="str">
        <v>C66XIY-SERVICE GROUP</v>
      </c>
      <c r="R2946" t="str">
        <v>Xianyang Yudi Electronics Co., Ltd.</v>
      </c>
      <c r="S2946" t="str">
        <v>Same</v>
      </c>
      <c r="T2946">
        <v>905158</v>
      </c>
      <c r="U2946">
        <v>132.74</v>
      </c>
      <c r="V2946" t="str">
        <v>309ASY INV-PTS SALES</v>
      </c>
      <c r="W2946">
        <v>0</v>
      </c>
      <c r="X2946" t="str">
        <v>咸阳宇迪20191111</v>
      </c>
      <c r="Y2946">
        <v>732463</v>
      </c>
      <c r="Z2946" t="str">
        <v>咸阳宇迪电子有限公司</v>
      </c>
      <c r="AA2946">
        <v>0</v>
      </c>
      <c r="AB2946">
        <v>2019</v>
      </c>
      <c r="AC2946">
        <v>12</v>
      </c>
      <c r="AD2946" t="str">
        <v>Q3</v>
      </c>
      <c r="AE2946" t="str">
        <v>FY19/20</v>
      </c>
      <c r="AF2946" t="str">
        <v>WEST</v>
      </c>
    </row>
    <row r="2947" spans="1:32">
      <c r="A2947" t="str">
        <v>ESHL</v>
      </c>
      <c r="B2947" t="str">
        <v>SHA</v>
      </c>
      <c r="C2947" t="str">
        <v>SPARES/OTHER</v>
      </c>
      <c r="D2947" s="4">
        <v>43818</v>
      </c>
      <c r="E2947" t="str">
        <v>YAMAHA</v>
      </c>
      <c r="F2947">
        <v>14103660</v>
      </c>
      <c r="G2947">
        <v>43818</v>
      </c>
      <c r="H2947" t="str">
        <v>YMCT|KHY-M712S-A0</v>
      </c>
      <c r="I2947" t="str">
        <v>SHAFT 2 SPARE</v>
      </c>
      <c r="J2947">
        <v>1</v>
      </c>
      <c r="K2947">
        <v>1</v>
      </c>
      <c r="L2947">
        <v>3884.96</v>
      </c>
      <c r="M2947" t="str">
        <v>CNY</v>
      </c>
      <c r="N2947">
        <v>1.1100000000000001</v>
      </c>
      <c r="O2947">
        <v>3884.96</v>
      </c>
      <c r="P2947">
        <v>4312.3056000000006</v>
      </c>
      <c r="Q2947" t="str">
        <v>C66SHA-SERVICE GROUP</v>
      </c>
      <c r="R2947" t="str">
        <v>Changzhou Changying Electronics Co., Ltd.</v>
      </c>
      <c r="S2947" t="str">
        <v>Same</v>
      </c>
      <c r="T2947">
        <v>905190</v>
      </c>
      <c r="U2947">
        <v>2079</v>
      </c>
      <c r="V2947" t="str">
        <v>309ASY INV-PTS SALES</v>
      </c>
      <c r="W2947">
        <v>0</v>
      </c>
      <c r="X2947">
        <v>0</v>
      </c>
      <c r="Y2947">
        <v>732759</v>
      </c>
      <c r="Z2947" t="str">
        <v>常州市常鹰电子有限公司</v>
      </c>
      <c r="AA2947">
        <v>0</v>
      </c>
      <c r="AB2947">
        <v>2019</v>
      </c>
      <c r="AC2947">
        <v>12</v>
      </c>
      <c r="AD2947" t="str">
        <v>Q3</v>
      </c>
      <c r="AE2947" t="str">
        <v>FY19/20</v>
      </c>
      <c r="AF2947" t="str">
        <v>EAST</v>
      </c>
    </row>
    <row r="2948" spans="1:32">
      <c r="A2948" t="str">
        <v>ESHL</v>
      </c>
      <c r="B2948" t="str">
        <v>SZX</v>
      </c>
      <c r="C2948" t="str">
        <v>SERVICE_CHARGE</v>
      </c>
      <c r="D2948" s="4">
        <v>43820</v>
      </c>
      <c r="E2948" t="str">
        <v>OTHERS</v>
      </c>
      <c r="F2948">
        <v>12101068</v>
      </c>
      <c r="G2948">
        <v>43820</v>
      </c>
      <c r="H2948" t="str">
        <v>SAKI|REPAIR CHARGE</v>
      </c>
      <c r="I2948" t="str">
        <v>REPAIR CHARGE</v>
      </c>
      <c r="J2948">
        <v>1</v>
      </c>
      <c r="K2948">
        <v>1</v>
      </c>
      <c r="L2948">
        <v>2831.86</v>
      </c>
      <c r="M2948" t="str">
        <v>CNY</v>
      </c>
      <c r="N2948">
        <v>1.1100000000000001</v>
      </c>
      <c r="O2948">
        <v>2831.86</v>
      </c>
      <c r="P2948">
        <v>3143.3646000000003</v>
      </c>
      <c r="Q2948" t="str">
        <v>C66SZX-SMT SERVICE</v>
      </c>
      <c r="R2948" t="str">
        <v>SHENZHEN JIANKE ELECTRONICS CO.,LTD</v>
      </c>
      <c r="S2948" t="str">
        <v>Same</v>
      </c>
      <c r="T2948">
        <v>905192</v>
      </c>
      <c r="U2948">
        <v>0</v>
      </c>
      <c r="V2948" t="str">
        <v>309ASY INV-NON-CON</v>
      </c>
      <c r="W2948">
        <v>0</v>
      </c>
      <c r="X2948" t="str">
        <v>C66SZ190474REV.1</v>
      </c>
      <c r="Y2948">
        <v>0</v>
      </c>
      <c r="Z2948" t="str">
        <v>深圳市健科电子有限公司</v>
      </c>
      <c r="AA2948">
        <v>0</v>
      </c>
      <c r="AB2948">
        <v>2019</v>
      </c>
      <c r="AC2948">
        <v>12</v>
      </c>
      <c r="AD2948" t="str">
        <v>Q3</v>
      </c>
      <c r="AE2948" t="str">
        <v>FY19/20</v>
      </c>
      <c r="AF2948" t="str">
        <v>SOUTH</v>
      </c>
    </row>
    <row r="2949" spans="1:32">
      <c r="A2949" t="str">
        <v>ESHL</v>
      </c>
      <c r="B2949" t="str">
        <v>SZX</v>
      </c>
      <c r="C2949" t="str">
        <v>SERVICE_CHARGE</v>
      </c>
      <c r="D2949" s="4">
        <v>43822</v>
      </c>
      <c r="E2949" t="str">
        <v>YAMAHA</v>
      </c>
      <c r="F2949">
        <v>12101069</v>
      </c>
      <c r="G2949">
        <v>43822</v>
      </c>
      <c r="H2949" t="str">
        <v>YMCT|REPAIR CHARGE</v>
      </c>
      <c r="I2949" t="str">
        <v>REPAIR CHARGE</v>
      </c>
      <c r="J2949">
        <v>1</v>
      </c>
      <c r="K2949">
        <v>1</v>
      </c>
      <c r="L2949">
        <v>707.96</v>
      </c>
      <c r="M2949" t="str">
        <v>CNY</v>
      </c>
      <c r="N2949">
        <v>1.1100000000000001</v>
      </c>
      <c r="O2949">
        <v>707.96</v>
      </c>
      <c r="P2949">
        <v>785.83560000000011</v>
      </c>
      <c r="Q2949" t="str">
        <v>C66SZX-SMT SERVICE</v>
      </c>
      <c r="R2949" t="str">
        <v>Lightking Optoelectronics TECH Group</v>
      </c>
      <c r="S2949" t="str">
        <v>Same</v>
      </c>
      <c r="T2949">
        <v>905194</v>
      </c>
      <c r="U2949">
        <v>0</v>
      </c>
      <c r="V2949" t="str">
        <v>309ASY INV-NON-CON</v>
      </c>
      <c r="W2949">
        <v>0</v>
      </c>
      <c r="X2949" t="str">
        <v>CG19120094</v>
      </c>
      <c r="Y2949">
        <v>0</v>
      </c>
      <c r="Z2949" t="str">
        <v>深圳市丽晶光电科技股份有限公司</v>
      </c>
      <c r="AA2949">
        <v>0</v>
      </c>
      <c r="AB2949">
        <v>2019</v>
      </c>
      <c r="AC2949">
        <v>12</v>
      </c>
      <c r="AD2949" t="str">
        <v>Q3</v>
      </c>
      <c r="AE2949" t="str">
        <v>FY19/20</v>
      </c>
      <c r="AF2949" t="str">
        <v>SOUTH</v>
      </c>
    </row>
    <row r="2950" spans="1:32">
      <c r="A2950" t="str">
        <v>ESHL</v>
      </c>
      <c r="B2950" t="str">
        <v>SZX</v>
      </c>
      <c r="C2950" t="str">
        <v>CONTRACT_FEE</v>
      </c>
      <c r="D2950" s="4">
        <v>43822</v>
      </c>
      <c r="E2950" t="str">
        <v>YAMAHA</v>
      </c>
      <c r="F2950">
        <v>13100142</v>
      </c>
      <c r="G2950">
        <v>43822</v>
      </c>
      <c r="H2950" t="str">
        <v>YMCT|REPAIR CHARGE</v>
      </c>
      <c r="I2950" t="str">
        <v>REPAIR CHARGE</v>
      </c>
      <c r="J2950">
        <v>1</v>
      </c>
      <c r="K2950">
        <v>1</v>
      </c>
      <c r="L2950">
        <v>8849.56</v>
      </c>
      <c r="M2950" t="str">
        <v>CNY</v>
      </c>
      <c r="N2950">
        <v>1.1100000000000001</v>
      </c>
      <c r="O2950">
        <v>8849.56</v>
      </c>
      <c r="P2950">
        <v>9823.0115999999998</v>
      </c>
      <c r="Q2950" t="str">
        <v>C66SZX-SMT SERVICE</v>
      </c>
      <c r="R2950" t="str">
        <v>Shenzhen Huarifeng Digital Technology Ltd.</v>
      </c>
      <c r="S2950" t="str">
        <v>Same</v>
      </c>
      <c r="T2950">
        <v>905195</v>
      </c>
      <c r="U2950">
        <v>0</v>
      </c>
      <c r="V2950" t="str">
        <v>309ASY INV-CONTRACT</v>
      </c>
      <c r="W2950">
        <v>0</v>
      </c>
      <c r="X2950" t="str">
        <v>C66-CAN-19026-Huarifeng</v>
      </c>
      <c r="Y2950">
        <v>0</v>
      </c>
      <c r="Z2950" t="str">
        <v>深圳市华日锋数码科技有限公司</v>
      </c>
      <c r="AA2950">
        <v>0</v>
      </c>
      <c r="AB2950">
        <v>2019</v>
      </c>
      <c r="AC2950">
        <v>12</v>
      </c>
      <c r="AD2950" t="str">
        <v>Q3</v>
      </c>
      <c r="AE2950" t="str">
        <v>FY19/20</v>
      </c>
      <c r="AF2950" t="str">
        <v>SOUTH</v>
      </c>
    </row>
    <row r="2951" spans="1:32">
      <c r="A2951" t="str">
        <v>ESHL</v>
      </c>
      <c r="B2951" t="str">
        <v>SZX</v>
      </c>
      <c r="C2951" t="str">
        <v>FEEDER</v>
      </c>
      <c r="D2951" s="4">
        <v>43822</v>
      </c>
      <c r="E2951" t="str">
        <v>YAMAHA</v>
      </c>
      <c r="F2951">
        <v>14103661</v>
      </c>
      <c r="G2951">
        <v>43822</v>
      </c>
      <c r="H2951" t="str">
        <v>YMCT|KHJ-MC400-00</v>
      </c>
      <c r="I2951" t="str">
        <v>SS TAPE FEEDER 24mm</v>
      </c>
      <c r="J2951">
        <v>1</v>
      </c>
      <c r="K2951">
        <v>1</v>
      </c>
      <c r="L2951">
        <v>4557.5200000000004</v>
      </c>
      <c r="M2951" t="str">
        <v>CNY</v>
      </c>
      <c r="N2951">
        <v>1.1100000000000001</v>
      </c>
      <c r="O2951">
        <v>4557.5200000000004</v>
      </c>
      <c r="P2951">
        <v>5058.8472000000011</v>
      </c>
      <c r="Q2951" t="str">
        <v>C66SZX-SMT SERVICE</v>
      </c>
      <c r="R2951" t="str">
        <v>Shenzhen Unilumin Technology Co.,Ltd</v>
      </c>
      <c r="S2951" t="str">
        <v>Same</v>
      </c>
      <c r="T2951">
        <v>905193</v>
      </c>
      <c r="U2951">
        <v>3962.52</v>
      </c>
      <c r="V2951" t="str">
        <v>309ASY INV-PTS SALES</v>
      </c>
      <c r="W2951">
        <v>0</v>
      </c>
      <c r="X2951" t="str">
        <v>L5000302791</v>
      </c>
      <c r="Y2951">
        <v>733075</v>
      </c>
      <c r="Z2951" t="str">
        <v>深圳市洲明科技股份有限公司</v>
      </c>
      <c r="AA2951">
        <v>0</v>
      </c>
      <c r="AB2951">
        <v>2019</v>
      </c>
      <c r="AC2951">
        <v>12</v>
      </c>
      <c r="AD2951" t="str">
        <v>Q3</v>
      </c>
      <c r="AE2951" t="str">
        <v>FY19/20</v>
      </c>
      <c r="AF2951" t="str">
        <v>SOUTH</v>
      </c>
    </row>
    <row r="2952" spans="1:32">
      <c r="A2952" t="str">
        <v>ESHL</v>
      </c>
      <c r="B2952" t="str">
        <v>SZX</v>
      </c>
      <c r="C2952" t="str">
        <v>SPARES/OTHER</v>
      </c>
      <c r="D2952" s="4">
        <v>43822</v>
      </c>
      <c r="E2952" t="str">
        <v>YAMAHA</v>
      </c>
      <c r="F2952">
        <v>14103662</v>
      </c>
      <c r="G2952">
        <v>43822</v>
      </c>
      <c r="H2952" t="str">
        <v>YMCT|KKE-M9127-00</v>
      </c>
      <c r="I2952" t="str">
        <v>BELT 1 CONVEYOR</v>
      </c>
      <c r="J2952">
        <v>4</v>
      </c>
      <c r="K2952">
        <v>4</v>
      </c>
      <c r="L2952">
        <v>566.37</v>
      </c>
      <c r="M2952" t="str">
        <v>CNY</v>
      </c>
      <c r="N2952">
        <v>1.1100000000000001</v>
      </c>
      <c r="O2952">
        <v>566.37</v>
      </c>
      <c r="P2952">
        <v>628.67070000000001</v>
      </c>
      <c r="Q2952" t="str">
        <v>C66SZX-SMT SERVICE</v>
      </c>
      <c r="R2952" t="str">
        <v>COLIGEN (CHINA) CORP</v>
      </c>
      <c r="S2952" t="str">
        <v>Same</v>
      </c>
      <c r="T2952">
        <v>905198</v>
      </c>
      <c r="U2952">
        <v>364</v>
      </c>
      <c r="V2952" t="str">
        <v>309ASY INV-PTS SALES</v>
      </c>
      <c r="W2952">
        <v>0</v>
      </c>
      <c r="X2952" t="str">
        <v>PO-2019111305</v>
      </c>
      <c r="Y2952">
        <v>733234</v>
      </c>
      <c r="Z2952" t="str">
        <v>珠海上富电技股份有限公司</v>
      </c>
      <c r="AA2952">
        <v>0</v>
      </c>
      <c r="AB2952">
        <v>2019</v>
      </c>
      <c r="AC2952">
        <v>12</v>
      </c>
      <c r="AD2952" t="str">
        <v>Q3</v>
      </c>
      <c r="AE2952" t="str">
        <v>FY19/20</v>
      </c>
      <c r="AF2952" t="str">
        <v>SOUTH</v>
      </c>
    </row>
    <row r="2953" spans="1:32">
      <c r="A2953" t="str">
        <v>ESHL</v>
      </c>
      <c r="B2953" t="str">
        <v>SZX</v>
      </c>
      <c r="C2953" t="str">
        <v>SPARES/OTHER</v>
      </c>
      <c r="D2953" s="4">
        <v>43822</v>
      </c>
      <c r="E2953" t="str">
        <v>YAMAHA</v>
      </c>
      <c r="F2953">
        <v>14103662</v>
      </c>
      <c r="G2953">
        <v>43822</v>
      </c>
      <c r="H2953" t="str">
        <v>YMCT|KKE-M919R-00</v>
      </c>
      <c r="I2953" t="str">
        <v>BELT CONVEYOR</v>
      </c>
      <c r="J2953">
        <v>2</v>
      </c>
      <c r="K2953">
        <v>2</v>
      </c>
      <c r="L2953">
        <v>212.39</v>
      </c>
      <c r="M2953" t="str">
        <v>CNY</v>
      </c>
      <c r="N2953">
        <v>1.1100000000000001</v>
      </c>
      <c r="O2953">
        <v>212.39</v>
      </c>
      <c r="P2953">
        <v>235.75290000000001</v>
      </c>
      <c r="Q2953" t="str">
        <v>C66SZX-SMT SERVICE</v>
      </c>
      <c r="R2953" t="str">
        <v>COLIGEN (CHINA) CORP</v>
      </c>
      <c r="S2953" t="str">
        <v>Same</v>
      </c>
      <c r="T2953">
        <v>905198</v>
      </c>
      <c r="U2953">
        <v>138</v>
      </c>
      <c r="V2953" t="str">
        <v>309ASY INV-PTS SALES</v>
      </c>
      <c r="W2953">
        <v>0</v>
      </c>
      <c r="X2953" t="str">
        <v>PO-2019111305</v>
      </c>
      <c r="Y2953">
        <v>733234</v>
      </c>
      <c r="Z2953" t="str">
        <v>珠海上富电技股份有限公司</v>
      </c>
      <c r="AA2953">
        <v>0</v>
      </c>
      <c r="AB2953">
        <v>2019</v>
      </c>
      <c r="AC2953">
        <v>12</v>
      </c>
      <c r="AD2953" t="str">
        <v>Q3</v>
      </c>
      <c r="AE2953" t="str">
        <v>FY19/20</v>
      </c>
      <c r="AF2953" t="str">
        <v>SOUTH</v>
      </c>
    </row>
    <row r="2954" spans="1:32">
      <c r="A2954" t="str">
        <v>ESHL</v>
      </c>
      <c r="B2954" t="str">
        <v>SZX</v>
      </c>
      <c r="C2954" t="str">
        <v>SPARES/OTHER</v>
      </c>
      <c r="D2954" s="4">
        <v>43822</v>
      </c>
      <c r="E2954" t="str">
        <v>OTHERS</v>
      </c>
      <c r="F2954">
        <v>14103663</v>
      </c>
      <c r="G2954">
        <v>43822</v>
      </c>
      <c r="H2954" t="str">
        <v>ZZZZ|K48-M3856-00X</v>
      </c>
      <c r="I2954" t="str">
        <v>GREASE PACK(NSL)</v>
      </c>
      <c r="J2954">
        <v>5</v>
      </c>
      <c r="K2954">
        <v>5</v>
      </c>
      <c r="L2954">
        <v>0</v>
      </c>
      <c r="M2954" t="str">
        <v>CNY</v>
      </c>
      <c r="N2954">
        <v>1.1100000000000001</v>
      </c>
      <c r="O2954">
        <v>0</v>
      </c>
      <c r="P2954">
        <v>0</v>
      </c>
      <c r="Q2954" t="str">
        <v>C66SZX-SMT SERVICE</v>
      </c>
      <c r="R2954" t="str">
        <v>Shenzhen Huarifeng Digital Technology Ltd.</v>
      </c>
      <c r="S2954" t="str">
        <v>Same</v>
      </c>
      <c r="T2954">
        <v>905196</v>
      </c>
      <c r="U2954">
        <v>663.7</v>
      </c>
      <c r="V2954" t="str">
        <v>309ASY INV-PTS SALES</v>
      </c>
      <c r="W2954">
        <v>0</v>
      </c>
      <c r="X2954" t="str">
        <v>C66-CAN-19026-Huarifeng</v>
      </c>
      <c r="Y2954">
        <v>733209</v>
      </c>
      <c r="Z2954" t="str">
        <v>深圳市华日锋数码科技有限公司</v>
      </c>
      <c r="AA2954">
        <v>0</v>
      </c>
      <c r="AB2954">
        <v>2019</v>
      </c>
      <c r="AC2954">
        <v>12</v>
      </c>
      <c r="AD2954" t="str">
        <v>Q3</v>
      </c>
      <c r="AE2954" t="str">
        <v>FY19/20</v>
      </c>
      <c r="AF2954" t="str">
        <v>SOUTH</v>
      </c>
    </row>
    <row r="2955" spans="1:32">
      <c r="A2955" t="str">
        <v>ESHL</v>
      </c>
      <c r="B2955" t="str">
        <v>SZX</v>
      </c>
      <c r="C2955" t="str">
        <v>SPARES/OTHER</v>
      </c>
      <c r="D2955" s="4">
        <v>43822</v>
      </c>
      <c r="E2955" t="str">
        <v>OTHERS</v>
      </c>
      <c r="F2955">
        <v>14103664</v>
      </c>
      <c r="G2955">
        <v>43822</v>
      </c>
      <c r="H2955" t="str">
        <v>ZMTR|303-KA</v>
      </c>
      <c r="I2955" t="str">
        <v>SPECIAL NOZZLE</v>
      </c>
      <c r="J2955">
        <v>5</v>
      </c>
      <c r="K2955">
        <v>5</v>
      </c>
      <c r="L2955">
        <v>7079.65</v>
      </c>
      <c r="M2955" t="str">
        <v>CNY</v>
      </c>
      <c r="N2955">
        <v>1.1100000000000001</v>
      </c>
      <c r="O2955">
        <v>7079.65</v>
      </c>
      <c r="P2955">
        <v>7858.4115000000002</v>
      </c>
      <c r="Q2955" t="str">
        <v>C66SZX-SMT SERVICE</v>
      </c>
      <c r="R2955" t="str">
        <v>Dongguan Cowell Optic Electronics Co., Ltd.</v>
      </c>
      <c r="S2955" t="str">
        <v>Same</v>
      </c>
      <c r="T2955">
        <v>905197</v>
      </c>
      <c r="U2955">
        <v>2212.39</v>
      </c>
      <c r="V2955" t="str">
        <v>309ASY INV-PTS SALES</v>
      </c>
      <c r="W2955">
        <v>0</v>
      </c>
      <c r="X2955" t="str">
        <v>ZZ201911224464,ZZ201911134435,ZZ201911184448,</v>
      </c>
      <c r="Y2955">
        <v>733223</v>
      </c>
      <c r="Z2955" t="str">
        <v>东莞高伟光学电子有限公司</v>
      </c>
      <c r="AA2955">
        <v>0</v>
      </c>
      <c r="AB2955">
        <v>2019</v>
      </c>
      <c r="AC2955">
        <v>12</v>
      </c>
      <c r="AD2955" t="str">
        <v>Q3</v>
      </c>
      <c r="AE2955" t="str">
        <v>FY19/20</v>
      </c>
      <c r="AF2955" t="str">
        <v>SOUTH</v>
      </c>
    </row>
    <row r="2956" spans="1:32">
      <c r="A2956" t="str">
        <v>ESHL</v>
      </c>
      <c r="B2956" t="str">
        <v>SZX</v>
      </c>
      <c r="C2956" t="str">
        <v>SPARES/OTHER</v>
      </c>
      <c r="D2956" s="4">
        <v>43822</v>
      </c>
      <c r="E2956" t="str">
        <v>OTHERS</v>
      </c>
      <c r="F2956">
        <v>14103664</v>
      </c>
      <c r="G2956">
        <v>43822</v>
      </c>
      <c r="H2956" t="str">
        <v>ZMTR|303G2</v>
      </c>
      <c r="I2956" t="str">
        <v>SPECIAL NOZZLE</v>
      </c>
      <c r="J2956">
        <v>2</v>
      </c>
      <c r="K2956">
        <v>2</v>
      </c>
      <c r="L2956">
        <v>2735.03</v>
      </c>
      <c r="M2956" t="str">
        <v>CNY</v>
      </c>
      <c r="N2956">
        <v>1.1100000000000001</v>
      </c>
      <c r="O2956">
        <v>2735.03</v>
      </c>
      <c r="P2956">
        <v>3035.8833000000004</v>
      </c>
      <c r="Q2956" t="str">
        <v>C66SZX-SMT SERVICE</v>
      </c>
      <c r="R2956" t="str">
        <v>Dongguan Cowell Optic Electronics Co., Ltd.</v>
      </c>
      <c r="S2956" t="str">
        <v>Same</v>
      </c>
      <c r="T2956">
        <v>905197</v>
      </c>
      <c r="U2956">
        <v>796.46</v>
      </c>
      <c r="V2956" t="str">
        <v>309ASY INV-PTS SALES</v>
      </c>
      <c r="W2956">
        <v>0</v>
      </c>
      <c r="X2956" t="str">
        <v>ZZ201911224464,ZZ201911134435,ZZ201911184448,</v>
      </c>
      <c r="Y2956">
        <v>733223</v>
      </c>
      <c r="Z2956" t="str">
        <v>东莞高伟光学电子有限公司</v>
      </c>
      <c r="AA2956">
        <v>0</v>
      </c>
      <c r="AB2956">
        <v>2019</v>
      </c>
      <c r="AC2956">
        <v>12</v>
      </c>
      <c r="AD2956" t="str">
        <v>Q3</v>
      </c>
      <c r="AE2956" t="str">
        <v>FY19/20</v>
      </c>
      <c r="AF2956" t="str">
        <v>SOUTH</v>
      </c>
    </row>
    <row r="2957" spans="1:32">
      <c r="A2957" t="str">
        <v>ESHL</v>
      </c>
      <c r="B2957" t="str">
        <v>SZX</v>
      </c>
      <c r="C2957" t="str">
        <v>SPARES/OTHER</v>
      </c>
      <c r="D2957" s="4">
        <v>43822</v>
      </c>
      <c r="E2957" t="str">
        <v>OTHERS</v>
      </c>
      <c r="F2957">
        <v>14103664</v>
      </c>
      <c r="G2957">
        <v>43822</v>
      </c>
      <c r="H2957" t="str">
        <v>ZMTR|303OH-W</v>
      </c>
      <c r="I2957" t="str">
        <v>SPECIAL NOZZLE</v>
      </c>
      <c r="J2957">
        <v>5</v>
      </c>
      <c r="K2957">
        <v>5</v>
      </c>
      <c r="L2957">
        <v>7079.65</v>
      </c>
      <c r="M2957" t="str">
        <v>CNY</v>
      </c>
      <c r="N2957">
        <v>1.1100000000000001</v>
      </c>
      <c r="O2957">
        <v>7079.65</v>
      </c>
      <c r="P2957">
        <v>7858.4115000000002</v>
      </c>
      <c r="Q2957" t="str">
        <v>C66SZX-SMT SERVICE</v>
      </c>
      <c r="R2957" t="str">
        <v>Dongguan Cowell Optic Electronics Co., Ltd.</v>
      </c>
      <c r="S2957" t="str">
        <v>Same</v>
      </c>
      <c r="T2957">
        <v>905197</v>
      </c>
      <c r="U2957">
        <v>2212.39</v>
      </c>
      <c r="V2957" t="str">
        <v>309ASY INV-PTS SALES</v>
      </c>
      <c r="W2957">
        <v>0</v>
      </c>
      <c r="X2957" t="str">
        <v>ZZ201911224464,ZZ201911134435,ZZ201911184448,</v>
      </c>
      <c r="Y2957">
        <v>733223</v>
      </c>
      <c r="Z2957" t="str">
        <v>东莞高伟光学电子有限公司</v>
      </c>
      <c r="AA2957">
        <v>0</v>
      </c>
      <c r="AB2957">
        <v>2019</v>
      </c>
      <c r="AC2957">
        <v>12</v>
      </c>
      <c r="AD2957" t="str">
        <v>Q3</v>
      </c>
      <c r="AE2957" t="str">
        <v>FY19/20</v>
      </c>
      <c r="AF2957" t="str">
        <v>SOUTH</v>
      </c>
    </row>
    <row r="2958" spans="1:32">
      <c r="A2958" t="str">
        <v>ESHL</v>
      </c>
      <c r="B2958" t="str">
        <v>SZX</v>
      </c>
      <c r="C2958" t="str">
        <v>SPARES/OTHER</v>
      </c>
      <c r="D2958" s="4">
        <v>43822</v>
      </c>
      <c r="E2958" t="str">
        <v>OTHERS</v>
      </c>
      <c r="F2958">
        <v>14103664</v>
      </c>
      <c r="G2958">
        <v>43822</v>
      </c>
      <c r="H2958" t="str">
        <v>DEKI|191015</v>
      </c>
      <c r="I2958" t="str">
        <v>CARD EXPANSION FIREWIRE UNIBRAIN (TXT)</v>
      </c>
      <c r="J2958">
        <v>1</v>
      </c>
      <c r="K2958">
        <v>1</v>
      </c>
      <c r="L2958">
        <v>1194.69</v>
      </c>
      <c r="M2958" t="str">
        <v>CNY</v>
      </c>
      <c r="N2958">
        <v>1.1100000000000001</v>
      </c>
      <c r="O2958">
        <v>1194.69</v>
      </c>
      <c r="P2958">
        <v>1326.1059000000002</v>
      </c>
      <c r="Q2958" t="str">
        <v>C66SZX-SMT SERVICE</v>
      </c>
      <c r="R2958" t="str">
        <v>Dongguan Cowell Optic Electronics Co., Ltd.</v>
      </c>
      <c r="S2958" t="str">
        <v>Same</v>
      </c>
      <c r="T2958">
        <v>905197</v>
      </c>
      <c r="U2958">
        <v>699.12</v>
      </c>
      <c r="V2958" t="str">
        <v>309ASY INV-PTS SALES</v>
      </c>
      <c r="W2958">
        <v>0</v>
      </c>
      <c r="X2958" t="str">
        <v>ZZ201911224464,ZZ201911134435,ZZ201911184448,</v>
      </c>
      <c r="Y2958">
        <v>733223</v>
      </c>
      <c r="Z2958" t="str">
        <v>东莞高伟光学电子有限公司</v>
      </c>
      <c r="AA2958">
        <v>0</v>
      </c>
      <c r="AB2958">
        <v>2019</v>
      </c>
      <c r="AC2958">
        <v>12</v>
      </c>
      <c r="AD2958" t="str">
        <v>Q3</v>
      </c>
      <c r="AE2958" t="str">
        <v>FY19/20</v>
      </c>
      <c r="AF2958" t="str">
        <v>SOUTH</v>
      </c>
    </row>
    <row r="2959" spans="1:32">
      <c r="A2959" t="str">
        <v>ESHL</v>
      </c>
      <c r="B2959" t="str">
        <v>SZX</v>
      </c>
      <c r="C2959" t="str">
        <v>SERVICE_CHARGE</v>
      </c>
      <c r="D2959" s="4">
        <v>43824</v>
      </c>
      <c r="E2959" t="str">
        <v>HELLER</v>
      </c>
      <c r="F2959">
        <v>12101070</v>
      </c>
      <c r="G2959">
        <v>43824</v>
      </c>
      <c r="H2959" t="str">
        <v>HELI|REPAIR CHARGE</v>
      </c>
      <c r="I2959" t="str">
        <v>REPAIR CHARGE</v>
      </c>
      <c r="J2959">
        <v>1</v>
      </c>
      <c r="K2959">
        <v>1</v>
      </c>
      <c r="L2959">
        <v>1168.1400000000001</v>
      </c>
      <c r="M2959" t="str">
        <v>CNY</v>
      </c>
      <c r="N2959">
        <v>1.1100000000000001</v>
      </c>
      <c r="O2959">
        <v>1168.1400000000001</v>
      </c>
      <c r="P2959">
        <v>1296.6354000000001</v>
      </c>
      <c r="Q2959" t="str">
        <v>C66SZX-SMT SERVICE</v>
      </c>
      <c r="R2959" t="str">
        <v>Hai Xin Technology(ShenZhen) Company Limited.</v>
      </c>
      <c r="S2959" t="str">
        <v>Same</v>
      </c>
      <c r="T2959">
        <v>905201</v>
      </c>
      <c r="U2959">
        <v>0</v>
      </c>
      <c r="V2959" t="str">
        <v>309ASY INV-NON-CON</v>
      </c>
      <c r="W2959">
        <v>0</v>
      </c>
      <c r="X2959" t="str">
        <v>PO1911000125(KDA01-HK34415)</v>
      </c>
      <c r="Y2959">
        <v>0</v>
      </c>
      <c r="Z2959" t="str">
        <v>海星科技（深圳）有限公司</v>
      </c>
      <c r="AA2959">
        <v>0</v>
      </c>
      <c r="AB2959">
        <v>2019</v>
      </c>
      <c r="AC2959">
        <v>12</v>
      </c>
      <c r="AD2959" t="str">
        <v>Q3</v>
      </c>
      <c r="AE2959" t="str">
        <v>FY19/20</v>
      </c>
      <c r="AF2959" t="str">
        <v>SOUTH</v>
      </c>
    </row>
    <row r="2960" spans="1:32">
      <c r="A2960" t="str">
        <v>ESHL</v>
      </c>
      <c r="B2960" t="str">
        <v>SZX</v>
      </c>
      <c r="C2960" t="str">
        <v>SPARES/OTHER</v>
      </c>
      <c r="D2960" s="4">
        <v>43825</v>
      </c>
      <c r="E2960" t="str">
        <v>YAMAHA</v>
      </c>
      <c r="F2960">
        <v>14103665</v>
      </c>
      <c r="G2960">
        <v>43825</v>
      </c>
      <c r="H2960" t="str">
        <v>YMCT|KHJ-MC16E-00</v>
      </c>
      <c r="I2960" t="str">
        <v>SPRING P/O LEVER</v>
      </c>
      <c r="J2960">
        <v>4</v>
      </c>
      <c r="K2960">
        <v>4</v>
      </c>
      <c r="L2960">
        <v>60.18</v>
      </c>
      <c r="M2960" t="str">
        <v>CNY</v>
      </c>
      <c r="N2960">
        <v>1.1100000000000001</v>
      </c>
      <c r="O2960">
        <v>60.18</v>
      </c>
      <c r="P2960">
        <v>66.799800000000005</v>
      </c>
      <c r="Q2960" t="str">
        <v>C66SZX-SMT SERVICE</v>
      </c>
      <c r="R2960" t="str">
        <v>Huizhou Boshijie Technology Co., Ltd.</v>
      </c>
      <c r="S2960" t="str">
        <v>Same</v>
      </c>
      <c r="T2960">
        <v>905199</v>
      </c>
      <c r="U2960">
        <v>36</v>
      </c>
      <c r="V2960" t="str">
        <v>309ASY INV-PTS SALES</v>
      </c>
      <c r="W2960">
        <v>0</v>
      </c>
      <c r="X2960" t="str">
        <v>C66SZ190372REV.2</v>
      </c>
      <c r="Y2960">
        <v>733561</v>
      </c>
      <c r="Z2960" t="str">
        <v>惠州市博实结科技有限公司</v>
      </c>
      <c r="AA2960">
        <v>0</v>
      </c>
      <c r="AB2960">
        <v>2019</v>
      </c>
      <c r="AC2960">
        <v>12</v>
      </c>
      <c r="AD2960" t="str">
        <v>Q3</v>
      </c>
      <c r="AE2960" t="str">
        <v>FY19/20</v>
      </c>
      <c r="AF2960" t="str">
        <v>SOUTH</v>
      </c>
    </row>
    <row r="2961" spans="1:32">
      <c r="A2961" t="str">
        <v>ESHL</v>
      </c>
      <c r="B2961" t="str">
        <v>SZX</v>
      </c>
      <c r="C2961" t="str">
        <v>SPARES/OTHER</v>
      </c>
      <c r="D2961" s="4">
        <v>43825</v>
      </c>
      <c r="E2961" t="str">
        <v>YAMAHA</v>
      </c>
      <c r="F2961">
        <v>14103665</v>
      </c>
      <c r="G2961">
        <v>43825</v>
      </c>
      <c r="H2961" t="str">
        <v>YMCT|KHJ-MC151-02</v>
      </c>
      <c r="I2961" t="str">
        <v>GEAR IDLE P1</v>
      </c>
      <c r="J2961">
        <v>1</v>
      </c>
      <c r="K2961">
        <v>1</v>
      </c>
      <c r="L2961">
        <v>42.48</v>
      </c>
      <c r="M2961" t="str">
        <v>CNY</v>
      </c>
      <c r="N2961">
        <v>1.1100000000000001</v>
      </c>
      <c r="O2961">
        <v>42.48</v>
      </c>
      <c r="P2961">
        <v>47.152799999999999</v>
      </c>
      <c r="Q2961" t="str">
        <v>C66SZX-SMT SERVICE</v>
      </c>
      <c r="R2961" t="str">
        <v>Huizhou Boshijie Technology Co., Ltd.</v>
      </c>
      <c r="S2961" t="str">
        <v>Same</v>
      </c>
      <c r="T2961">
        <v>905199</v>
      </c>
      <c r="U2961">
        <v>25</v>
      </c>
      <c r="V2961" t="str">
        <v>309ASY INV-PTS SALES</v>
      </c>
      <c r="W2961">
        <v>0</v>
      </c>
      <c r="X2961" t="str">
        <v>C66SZ190372REV.2</v>
      </c>
      <c r="Y2961">
        <v>733561</v>
      </c>
      <c r="Z2961" t="str">
        <v>惠州市博实结科技有限公司</v>
      </c>
      <c r="AA2961">
        <v>0</v>
      </c>
      <c r="AB2961">
        <v>2019</v>
      </c>
      <c r="AC2961">
        <v>12</v>
      </c>
      <c r="AD2961" t="str">
        <v>Q3</v>
      </c>
      <c r="AE2961" t="str">
        <v>FY19/20</v>
      </c>
      <c r="AF2961" t="str">
        <v>SOUTH</v>
      </c>
    </row>
    <row r="2962" spans="1:32">
      <c r="A2962" t="str">
        <v>ESHL</v>
      </c>
      <c r="B2962" t="str">
        <v>SZX</v>
      </c>
      <c r="C2962" t="str">
        <v>SPARES/OTHER</v>
      </c>
      <c r="D2962" s="4">
        <v>43825</v>
      </c>
      <c r="E2962" t="str">
        <v>YAMAHA</v>
      </c>
      <c r="F2962">
        <v>14103665</v>
      </c>
      <c r="G2962">
        <v>43825</v>
      </c>
      <c r="H2962" t="str">
        <v>YMCT|98707-03006</v>
      </c>
      <c r="I2962" t="str">
        <v>SCREW FLAT HEAD</v>
      </c>
      <c r="J2962">
        <v>4</v>
      </c>
      <c r="K2962">
        <v>4</v>
      </c>
      <c r="L2962">
        <v>10.62</v>
      </c>
      <c r="M2962" t="str">
        <v>CNY</v>
      </c>
      <c r="N2962">
        <v>1.1100000000000001</v>
      </c>
      <c r="O2962">
        <v>10.62</v>
      </c>
      <c r="P2962">
        <v>11.7882</v>
      </c>
      <c r="Q2962" t="str">
        <v>C66SZX-SMT SERVICE</v>
      </c>
      <c r="R2962" t="str">
        <v>Huizhou Boshijie Technology Co., Ltd.</v>
      </c>
      <c r="S2962" t="str">
        <v>Same</v>
      </c>
      <c r="T2962">
        <v>905199</v>
      </c>
      <c r="U2962">
        <v>8</v>
      </c>
      <c r="V2962" t="str">
        <v>309ASY INV-PTS SALES</v>
      </c>
      <c r="W2962">
        <v>0</v>
      </c>
      <c r="X2962" t="str">
        <v>C66SZ190372REV.2</v>
      </c>
      <c r="Y2962">
        <v>733561</v>
      </c>
      <c r="Z2962" t="str">
        <v>惠州市博实结科技有限公司</v>
      </c>
      <c r="AA2962">
        <v>0</v>
      </c>
      <c r="AB2962">
        <v>2019</v>
      </c>
      <c r="AC2962">
        <v>12</v>
      </c>
      <c r="AD2962" t="str">
        <v>Q3</v>
      </c>
      <c r="AE2962" t="str">
        <v>FY19/20</v>
      </c>
      <c r="AF2962" t="str">
        <v>SOUTH</v>
      </c>
    </row>
    <row r="2963" spans="1:32">
      <c r="A2963" t="str">
        <v>ESHL</v>
      </c>
      <c r="B2963" t="str">
        <v>SZX</v>
      </c>
      <c r="C2963" t="str">
        <v>SPARES/OTHER</v>
      </c>
      <c r="D2963" s="4">
        <v>43825</v>
      </c>
      <c r="E2963" t="str">
        <v>YAMAHA</v>
      </c>
      <c r="F2963">
        <v>14103665</v>
      </c>
      <c r="G2963">
        <v>43825</v>
      </c>
      <c r="H2963" t="str">
        <v>YMCT|KLJ-MC163-S0</v>
      </c>
      <c r="I2963" t="str">
        <v>PARTS,TAIL COVER</v>
      </c>
      <c r="J2963">
        <v>1</v>
      </c>
      <c r="K2963">
        <v>1</v>
      </c>
      <c r="L2963">
        <v>78.760000000000005</v>
      </c>
      <c r="M2963" t="str">
        <v>CNY</v>
      </c>
      <c r="N2963">
        <v>1.1100000000000001</v>
      </c>
      <c r="O2963">
        <v>78.760000000000005</v>
      </c>
      <c r="P2963">
        <v>87.423600000000008</v>
      </c>
      <c r="Q2963" t="str">
        <v>C66SZX-SMT SERVICE</v>
      </c>
      <c r="R2963" t="str">
        <v>Huizhou Boshijie Technology Co., Ltd.</v>
      </c>
      <c r="S2963" t="str">
        <v>Same</v>
      </c>
      <c r="T2963">
        <v>905199</v>
      </c>
      <c r="U2963">
        <v>46</v>
      </c>
      <c r="V2963" t="str">
        <v>309ASY INV-PTS SALES</v>
      </c>
      <c r="W2963">
        <v>0</v>
      </c>
      <c r="X2963" t="str">
        <v>C66SZ190372REV.2</v>
      </c>
      <c r="Y2963">
        <v>733561</v>
      </c>
      <c r="Z2963" t="str">
        <v>惠州市博实结科技有限公司</v>
      </c>
      <c r="AA2963">
        <v>0</v>
      </c>
      <c r="AB2963">
        <v>2019</v>
      </c>
      <c r="AC2963">
        <v>12</v>
      </c>
      <c r="AD2963" t="str">
        <v>Q3</v>
      </c>
      <c r="AE2963" t="str">
        <v>FY19/20</v>
      </c>
      <c r="AF2963" t="str">
        <v>SOUTH</v>
      </c>
    </row>
    <row r="2964" spans="1:32">
      <c r="A2964" t="str">
        <v>ESHL</v>
      </c>
      <c r="B2964" t="str">
        <v>SZX</v>
      </c>
      <c r="C2964" t="str">
        <v>SPARES/OTHER</v>
      </c>
      <c r="D2964" s="4">
        <v>43825</v>
      </c>
      <c r="E2964" t="str">
        <v>YAMAHA</v>
      </c>
      <c r="F2964">
        <v>14103665</v>
      </c>
      <c r="G2964">
        <v>43825</v>
      </c>
      <c r="H2964" t="str">
        <v>YMCT|KLJ-MC1C1-02</v>
      </c>
      <c r="I2964" t="str">
        <v>SPRING PLATE ASSY.</v>
      </c>
      <c r="J2964">
        <v>1</v>
      </c>
      <c r="K2964">
        <v>1</v>
      </c>
      <c r="L2964">
        <v>69.03</v>
      </c>
      <c r="M2964" t="str">
        <v>CNY</v>
      </c>
      <c r="N2964">
        <v>1.1100000000000001</v>
      </c>
      <c r="O2964">
        <v>69.03</v>
      </c>
      <c r="P2964">
        <v>76.623300000000015</v>
      </c>
      <c r="Q2964" t="str">
        <v>C66SZX-SMT SERVICE</v>
      </c>
      <c r="R2964" t="str">
        <v>Huizhou Boshijie Technology Co., Ltd.</v>
      </c>
      <c r="S2964" t="str">
        <v>Same</v>
      </c>
      <c r="T2964">
        <v>905199</v>
      </c>
      <c r="U2964">
        <v>41</v>
      </c>
      <c r="V2964" t="str">
        <v>309ASY INV-PTS SALES</v>
      </c>
      <c r="W2964">
        <v>0</v>
      </c>
      <c r="X2964" t="str">
        <v>C66SZ190372REV.2</v>
      </c>
      <c r="Y2964">
        <v>733561</v>
      </c>
      <c r="Z2964" t="str">
        <v>惠州市博实结科技有限公司</v>
      </c>
      <c r="AA2964">
        <v>0</v>
      </c>
      <c r="AB2964">
        <v>2019</v>
      </c>
      <c r="AC2964">
        <v>12</v>
      </c>
      <c r="AD2964" t="str">
        <v>Q3</v>
      </c>
      <c r="AE2964" t="str">
        <v>FY19/20</v>
      </c>
      <c r="AF2964" t="str">
        <v>SOUTH</v>
      </c>
    </row>
    <row r="2965" spans="1:32">
      <c r="A2965" t="str">
        <v>ESHL</v>
      </c>
      <c r="B2965" t="str">
        <v>SZX</v>
      </c>
      <c r="C2965" t="str">
        <v>SPARES/OTHER</v>
      </c>
      <c r="D2965" s="4">
        <v>43825</v>
      </c>
      <c r="E2965" t="str">
        <v>YAMAHA</v>
      </c>
      <c r="F2965">
        <v>14103665</v>
      </c>
      <c r="G2965">
        <v>43825</v>
      </c>
      <c r="H2965" t="str">
        <v>YMCT|KHJ-MC1C3-00</v>
      </c>
      <c r="I2965" t="str">
        <v>SCREW</v>
      </c>
      <c r="J2965">
        <v>1</v>
      </c>
      <c r="K2965">
        <v>1</v>
      </c>
      <c r="L2965">
        <v>3.54</v>
      </c>
      <c r="M2965" t="str">
        <v>CNY</v>
      </c>
      <c r="N2965">
        <v>1.1100000000000001</v>
      </c>
      <c r="O2965">
        <v>3.54</v>
      </c>
      <c r="P2965">
        <v>3.9294000000000002</v>
      </c>
      <c r="Q2965" t="str">
        <v>C66SZX-SMT SERVICE</v>
      </c>
      <c r="R2965" t="str">
        <v>Huizhou Boshijie Technology Co., Ltd.</v>
      </c>
      <c r="S2965" t="str">
        <v>Same</v>
      </c>
      <c r="T2965">
        <v>905199</v>
      </c>
      <c r="U2965">
        <v>2</v>
      </c>
      <c r="V2965" t="str">
        <v>309ASY INV-PTS SALES</v>
      </c>
      <c r="W2965">
        <v>0</v>
      </c>
      <c r="X2965" t="str">
        <v>C66SZ190372REV.2</v>
      </c>
      <c r="Y2965">
        <v>733561</v>
      </c>
      <c r="Z2965" t="str">
        <v>惠州市博实结科技有限公司</v>
      </c>
      <c r="AA2965">
        <v>0</v>
      </c>
      <c r="AB2965">
        <v>2019</v>
      </c>
      <c r="AC2965">
        <v>12</v>
      </c>
      <c r="AD2965" t="str">
        <v>Q3</v>
      </c>
      <c r="AE2965" t="str">
        <v>FY19/20</v>
      </c>
      <c r="AF2965" t="str">
        <v>SOUTH</v>
      </c>
    </row>
    <row r="2966" spans="1:32">
      <c r="A2966" t="str">
        <v>ESHL</v>
      </c>
      <c r="B2966" t="str">
        <v>SZX</v>
      </c>
      <c r="C2966" t="str">
        <v>SPARES/OTHER</v>
      </c>
      <c r="D2966" s="4">
        <v>43825</v>
      </c>
      <c r="E2966" t="str">
        <v>YAMAHA</v>
      </c>
      <c r="F2966">
        <v>14103665</v>
      </c>
      <c r="G2966">
        <v>43825</v>
      </c>
      <c r="H2966" t="str">
        <v>YMCT|KLJ-MC1AA-00</v>
      </c>
      <c r="I2966" t="str">
        <v>SWITCH OPERATION</v>
      </c>
      <c r="J2966">
        <v>1</v>
      </c>
      <c r="K2966">
        <v>1</v>
      </c>
      <c r="L2966">
        <v>192.92</v>
      </c>
      <c r="M2966" t="str">
        <v>CNY</v>
      </c>
      <c r="N2966">
        <v>1.1100000000000001</v>
      </c>
      <c r="O2966">
        <v>192.92</v>
      </c>
      <c r="P2966">
        <v>214.1412</v>
      </c>
      <c r="Q2966" t="str">
        <v>C66SZX-SMT SERVICE</v>
      </c>
      <c r="R2966" t="str">
        <v>Huizhou Boshijie Technology Co., Ltd.</v>
      </c>
      <c r="S2966" t="str">
        <v>Same</v>
      </c>
      <c r="T2966">
        <v>905199</v>
      </c>
      <c r="U2966">
        <v>113</v>
      </c>
      <c r="V2966" t="str">
        <v>309ASY INV-PTS SALES</v>
      </c>
      <c r="W2966">
        <v>0</v>
      </c>
      <c r="X2966" t="str">
        <v>C66SZ190372REV.2</v>
      </c>
      <c r="Y2966">
        <v>733561</v>
      </c>
      <c r="Z2966" t="str">
        <v>惠州市博实结科技有限公司</v>
      </c>
      <c r="AA2966">
        <v>0</v>
      </c>
      <c r="AB2966">
        <v>2019</v>
      </c>
      <c r="AC2966">
        <v>12</v>
      </c>
      <c r="AD2966" t="str">
        <v>Q3</v>
      </c>
      <c r="AE2966" t="str">
        <v>FY19/20</v>
      </c>
      <c r="AF2966" t="str">
        <v>SOUTH</v>
      </c>
    </row>
    <row r="2967" spans="1:32">
      <c r="A2967" t="str">
        <v>ESHL</v>
      </c>
      <c r="B2967" t="str">
        <v>SZX</v>
      </c>
      <c r="C2967" t="str">
        <v>SPARES/OTHER</v>
      </c>
      <c r="D2967" s="4">
        <v>43825</v>
      </c>
      <c r="E2967" t="str">
        <v>YAMAHA</v>
      </c>
      <c r="F2967">
        <v>14103665</v>
      </c>
      <c r="G2967">
        <v>43825</v>
      </c>
      <c r="H2967" t="str">
        <v>YMCT|KLJ-MC26Y-S0</v>
      </c>
      <c r="I2967" t="str">
        <v>PARTS TOP TAPE BOX</v>
      </c>
      <c r="J2967">
        <v>1</v>
      </c>
      <c r="K2967">
        <v>1</v>
      </c>
      <c r="L2967">
        <v>809.73</v>
      </c>
      <c r="M2967" t="str">
        <v>CNY</v>
      </c>
      <c r="N2967">
        <v>1.1100000000000001</v>
      </c>
      <c r="O2967">
        <v>809.73</v>
      </c>
      <c r="P2967">
        <v>898.80030000000011</v>
      </c>
      <c r="Q2967" t="str">
        <v>C66SZX-SMT SERVICE</v>
      </c>
      <c r="R2967" t="str">
        <v>Huizhou Boshijie Technology Co., Ltd.</v>
      </c>
      <c r="S2967" t="str">
        <v>Same</v>
      </c>
      <c r="T2967">
        <v>905199</v>
      </c>
      <c r="U2967">
        <v>476</v>
      </c>
      <c r="V2967" t="str">
        <v>309ASY INV-PTS SALES</v>
      </c>
      <c r="W2967">
        <v>0</v>
      </c>
      <c r="X2967" t="str">
        <v>C66SZ190372REV.2</v>
      </c>
      <c r="Y2967">
        <v>733561</v>
      </c>
      <c r="Z2967" t="str">
        <v>惠州市博实结科技有限公司</v>
      </c>
      <c r="AA2967">
        <v>0</v>
      </c>
      <c r="AB2967">
        <v>2019</v>
      </c>
      <c r="AC2967">
        <v>12</v>
      </c>
      <c r="AD2967" t="str">
        <v>Q3</v>
      </c>
      <c r="AE2967" t="str">
        <v>FY19/20</v>
      </c>
      <c r="AF2967" t="str">
        <v>SOUTH</v>
      </c>
    </row>
    <row r="2968" spans="1:32">
      <c r="A2968" t="str">
        <v>ESHL</v>
      </c>
      <c r="B2968" t="str">
        <v>SZX</v>
      </c>
      <c r="C2968" t="str">
        <v>SPARES/OTHER</v>
      </c>
      <c r="D2968" s="4">
        <v>43825</v>
      </c>
      <c r="E2968" t="str">
        <v>YAMAHA</v>
      </c>
      <c r="F2968">
        <v>14103665</v>
      </c>
      <c r="G2968">
        <v>43825</v>
      </c>
      <c r="H2968" t="str">
        <v>YMCT|KLJ-MC167-00</v>
      </c>
      <c r="I2968" t="str">
        <v>COVER MENBRANE</v>
      </c>
      <c r="J2968">
        <v>1</v>
      </c>
      <c r="K2968">
        <v>1</v>
      </c>
      <c r="L2968">
        <v>22.12</v>
      </c>
      <c r="M2968" t="str">
        <v>CNY</v>
      </c>
      <c r="N2968">
        <v>1.1100000000000001</v>
      </c>
      <c r="O2968">
        <v>22.12</v>
      </c>
      <c r="P2968">
        <v>24.553200000000004</v>
      </c>
      <c r="Q2968" t="str">
        <v>C66SZX-SMT SERVICE</v>
      </c>
      <c r="R2968" t="str">
        <v>Huizhou Boshijie Technology Co., Ltd.</v>
      </c>
      <c r="S2968" t="str">
        <v>Same</v>
      </c>
      <c r="T2968">
        <v>905199</v>
      </c>
      <c r="U2968">
        <v>13</v>
      </c>
      <c r="V2968" t="str">
        <v>309ASY INV-PTS SALES</v>
      </c>
      <c r="W2968">
        <v>0</v>
      </c>
      <c r="X2968" t="str">
        <v>C66SZ190372REV.2</v>
      </c>
      <c r="Y2968">
        <v>733561</v>
      </c>
      <c r="Z2968" t="str">
        <v>惠州市博实结科技有限公司</v>
      </c>
      <c r="AA2968">
        <v>0</v>
      </c>
      <c r="AB2968">
        <v>2019</v>
      </c>
      <c r="AC2968">
        <v>12</v>
      </c>
      <c r="AD2968" t="str">
        <v>Q3</v>
      </c>
      <c r="AE2968" t="str">
        <v>FY19/20</v>
      </c>
      <c r="AF2968" t="str">
        <v>SOUTH</v>
      </c>
    </row>
    <row r="2969" spans="1:32">
      <c r="A2969" t="str">
        <v>ESHL</v>
      </c>
      <c r="B2969" t="str">
        <v>SZX</v>
      </c>
      <c r="C2969" t="str">
        <v>SPARES/OTHER</v>
      </c>
      <c r="D2969" s="4">
        <v>43825</v>
      </c>
      <c r="E2969" t="str">
        <v>YAMAHA</v>
      </c>
      <c r="F2969">
        <v>14103665</v>
      </c>
      <c r="G2969">
        <v>43825</v>
      </c>
      <c r="H2969" t="str">
        <v>YMCT|KHJ-M4664-11</v>
      </c>
      <c r="I2969" t="str">
        <v>ABS BOARD ASSY</v>
      </c>
      <c r="J2969">
        <v>1</v>
      </c>
      <c r="K2969">
        <v>1</v>
      </c>
      <c r="L2969">
        <v>283.19</v>
      </c>
      <c r="M2969" t="str">
        <v>CNY</v>
      </c>
      <c r="N2969">
        <v>1.1100000000000001</v>
      </c>
      <c r="O2969">
        <v>283.19</v>
      </c>
      <c r="P2969">
        <v>314.34090000000003</v>
      </c>
      <c r="Q2969" t="str">
        <v>C66SZX-SMT SERVICE</v>
      </c>
      <c r="R2969" t="str">
        <v>Huizhou Boshijie Technology Co., Ltd.</v>
      </c>
      <c r="S2969" t="str">
        <v>Same</v>
      </c>
      <c r="T2969">
        <v>905199</v>
      </c>
      <c r="U2969">
        <v>166</v>
      </c>
      <c r="V2969" t="str">
        <v>309ASY INV-PTS SALES</v>
      </c>
      <c r="W2969">
        <v>0</v>
      </c>
      <c r="X2969" t="str">
        <v>C66SZ190372REV.2</v>
      </c>
      <c r="Y2969">
        <v>733561</v>
      </c>
      <c r="Z2969" t="str">
        <v>惠州市博实结科技有限公司</v>
      </c>
      <c r="AA2969">
        <v>0</v>
      </c>
      <c r="AB2969">
        <v>2019</v>
      </c>
      <c r="AC2969">
        <v>12</v>
      </c>
      <c r="AD2969" t="str">
        <v>Q3</v>
      </c>
      <c r="AE2969" t="str">
        <v>FY19/20</v>
      </c>
      <c r="AF2969" t="str">
        <v>SOUTH</v>
      </c>
    </row>
    <row r="2970" spans="1:32">
      <c r="A2970" t="str">
        <v>ESHL</v>
      </c>
      <c r="B2970" t="str">
        <v>SZX</v>
      </c>
      <c r="C2970" t="str">
        <v>SPARES/OTHER</v>
      </c>
      <c r="D2970" s="4">
        <v>43825</v>
      </c>
      <c r="E2970" t="str">
        <v>YAMAHA</v>
      </c>
      <c r="F2970">
        <v>14103665</v>
      </c>
      <c r="G2970">
        <v>43825</v>
      </c>
      <c r="H2970" t="str">
        <v>YMCT|98502-03006</v>
      </c>
      <c r="I2970" t="str">
        <v>SCREW PAN HEAD</v>
      </c>
      <c r="J2970">
        <v>1</v>
      </c>
      <c r="K2970">
        <v>1</v>
      </c>
      <c r="L2970">
        <v>1.77</v>
      </c>
      <c r="M2970" t="str">
        <v>CNY</v>
      </c>
      <c r="N2970">
        <v>1.1100000000000001</v>
      </c>
      <c r="O2970">
        <v>1.77</v>
      </c>
      <c r="P2970">
        <v>1.9647000000000001</v>
      </c>
      <c r="Q2970" t="str">
        <v>C66SZX-SMT SERVICE</v>
      </c>
      <c r="R2970" t="str">
        <v>Huizhou Boshijie Technology Co., Ltd.</v>
      </c>
      <c r="S2970" t="str">
        <v>Same</v>
      </c>
      <c r="T2970">
        <v>905199</v>
      </c>
      <c r="U2970">
        <v>1</v>
      </c>
      <c r="V2970" t="str">
        <v>309ASY INV-PTS SALES</v>
      </c>
      <c r="W2970">
        <v>0</v>
      </c>
      <c r="X2970" t="str">
        <v>C66SZ190372REV.2</v>
      </c>
      <c r="Y2970">
        <v>733561</v>
      </c>
      <c r="Z2970" t="str">
        <v>惠州市博实结科技有限公司</v>
      </c>
      <c r="AA2970">
        <v>0</v>
      </c>
      <c r="AB2970">
        <v>2019</v>
      </c>
      <c r="AC2970">
        <v>12</v>
      </c>
      <c r="AD2970" t="str">
        <v>Q3</v>
      </c>
      <c r="AE2970" t="str">
        <v>FY19/20</v>
      </c>
      <c r="AF2970" t="str">
        <v>SOUTH</v>
      </c>
    </row>
    <row r="2971" spans="1:32">
      <c r="A2971" t="str">
        <v>ESHL</v>
      </c>
      <c r="B2971" t="str">
        <v>SZX</v>
      </c>
      <c r="C2971" t="str">
        <v>SPARES/OTHER</v>
      </c>
      <c r="D2971" s="4">
        <v>43825</v>
      </c>
      <c r="E2971" t="str">
        <v>YAMAHA</v>
      </c>
      <c r="F2971">
        <v>14103665</v>
      </c>
      <c r="G2971">
        <v>43825</v>
      </c>
      <c r="H2971" t="str">
        <v>YMCT|KLJ-MC2EH-00</v>
      </c>
      <c r="I2971" t="str">
        <v>BEARING 6-10</v>
      </c>
      <c r="J2971">
        <v>1</v>
      </c>
      <c r="K2971">
        <v>1</v>
      </c>
      <c r="L2971">
        <v>48.67</v>
      </c>
      <c r="M2971" t="str">
        <v>CNY</v>
      </c>
      <c r="N2971">
        <v>1.1100000000000001</v>
      </c>
      <c r="O2971">
        <v>48.67</v>
      </c>
      <c r="P2971">
        <v>54.023700000000005</v>
      </c>
      <c r="Q2971" t="str">
        <v>C66SZX-SMT SERVICE</v>
      </c>
      <c r="R2971" t="str">
        <v>Huizhou Boshijie Technology Co., Ltd.</v>
      </c>
      <c r="S2971" t="str">
        <v>Same</v>
      </c>
      <c r="T2971">
        <v>905199</v>
      </c>
      <c r="U2971">
        <v>29</v>
      </c>
      <c r="V2971" t="str">
        <v>309ASY INV-PTS SALES</v>
      </c>
      <c r="W2971">
        <v>0</v>
      </c>
      <c r="X2971" t="str">
        <v>C66SZ190372REV.2</v>
      </c>
      <c r="Y2971">
        <v>733561</v>
      </c>
      <c r="Z2971" t="str">
        <v>惠州市博实结科技有限公司</v>
      </c>
      <c r="AA2971">
        <v>0</v>
      </c>
      <c r="AB2971">
        <v>2019</v>
      </c>
      <c r="AC2971">
        <v>12</v>
      </c>
      <c r="AD2971" t="str">
        <v>Q3</v>
      </c>
      <c r="AE2971" t="str">
        <v>FY19/20</v>
      </c>
      <c r="AF2971" t="str">
        <v>SOUTH</v>
      </c>
    </row>
    <row r="2972" spans="1:32">
      <c r="A2972" t="str">
        <v>ESHL</v>
      </c>
      <c r="B2972" t="str">
        <v>SZX</v>
      </c>
      <c r="C2972" t="str">
        <v>SPARES/OTHER</v>
      </c>
      <c r="D2972" s="4">
        <v>43825</v>
      </c>
      <c r="E2972" t="str">
        <v>YAMAHA</v>
      </c>
      <c r="F2972">
        <v>14103665</v>
      </c>
      <c r="G2972">
        <v>43825</v>
      </c>
      <c r="H2972" t="str">
        <v>YMCT|KLJ-MC53U-00</v>
      </c>
      <c r="I2972" t="str">
        <v>COLLAR DRIVEN GEAR</v>
      </c>
      <c r="J2972">
        <v>1</v>
      </c>
      <c r="K2972">
        <v>1</v>
      </c>
      <c r="L2972">
        <v>33.630000000000003</v>
      </c>
      <c r="M2972" t="str">
        <v>CNY</v>
      </c>
      <c r="N2972">
        <v>1.1100000000000001</v>
      </c>
      <c r="O2972">
        <v>33.630000000000003</v>
      </c>
      <c r="P2972">
        <v>37.329300000000003</v>
      </c>
      <c r="Q2972" t="str">
        <v>C66SZX-SMT SERVICE</v>
      </c>
      <c r="R2972" t="str">
        <v>Huizhou Boshijie Technology Co., Ltd.</v>
      </c>
      <c r="S2972" t="str">
        <v>Same</v>
      </c>
      <c r="T2972">
        <v>905199</v>
      </c>
      <c r="U2972">
        <v>20</v>
      </c>
      <c r="V2972" t="str">
        <v>309ASY INV-PTS SALES</v>
      </c>
      <c r="W2972">
        <v>0</v>
      </c>
      <c r="X2972" t="str">
        <v>C66SZ190372REV.2</v>
      </c>
      <c r="Y2972">
        <v>733561</v>
      </c>
      <c r="Z2972" t="str">
        <v>惠州市博实结科技有限公司</v>
      </c>
      <c r="AA2972">
        <v>0</v>
      </c>
      <c r="AB2972">
        <v>2019</v>
      </c>
      <c r="AC2972">
        <v>12</v>
      </c>
      <c r="AD2972" t="str">
        <v>Q3</v>
      </c>
      <c r="AE2972" t="str">
        <v>FY19/20</v>
      </c>
      <c r="AF2972" t="str">
        <v>SOUTH</v>
      </c>
    </row>
    <row r="2973" spans="1:32">
      <c r="A2973" t="str">
        <v>ESHL</v>
      </c>
      <c r="B2973" t="str">
        <v>SZX</v>
      </c>
      <c r="C2973" t="str">
        <v>SPARES/OTHER</v>
      </c>
      <c r="D2973" s="4">
        <v>43825</v>
      </c>
      <c r="E2973" t="str">
        <v>YAMAHA</v>
      </c>
      <c r="F2973">
        <v>14103665</v>
      </c>
      <c r="G2973">
        <v>43825</v>
      </c>
      <c r="H2973" t="str">
        <v>YMCT|KLJ-MC5EE-00</v>
      </c>
      <c r="I2973" t="str">
        <v>SPROCKET ASSY. R</v>
      </c>
      <c r="J2973">
        <v>1</v>
      </c>
      <c r="K2973">
        <v>1</v>
      </c>
      <c r="L2973">
        <v>462.83</v>
      </c>
      <c r="M2973" t="str">
        <v>CNY</v>
      </c>
      <c r="N2973">
        <v>1.1100000000000001</v>
      </c>
      <c r="O2973">
        <v>462.83</v>
      </c>
      <c r="P2973">
        <v>513.74130000000002</v>
      </c>
      <c r="Q2973" t="str">
        <v>C66SZX-SMT SERVICE</v>
      </c>
      <c r="R2973" t="str">
        <v>Huizhou Boshijie Technology Co., Ltd.</v>
      </c>
      <c r="S2973" t="str">
        <v>Same</v>
      </c>
      <c r="T2973">
        <v>905199</v>
      </c>
      <c r="U2973">
        <v>272</v>
      </c>
      <c r="V2973" t="str">
        <v>309ASY INV-PTS SALES</v>
      </c>
      <c r="W2973">
        <v>0</v>
      </c>
      <c r="X2973" t="str">
        <v>C66SZ190372REV.2</v>
      </c>
      <c r="Y2973">
        <v>733561</v>
      </c>
      <c r="Z2973" t="str">
        <v>惠州市博实结科技有限公司</v>
      </c>
      <c r="AA2973">
        <v>0</v>
      </c>
      <c r="AB2973">
        <v>2019</v>
      </c>
      <c r="AC2973">
        <v>12</v>
      </c>
      <c r="AD2973" t="str">
        <v>Q3</v>
      </c>
      <c r="AE2973" t="str">
        <v>FY19/20</v>
      </c>
      <c r="AF2973" t="str">
        <v>SOUTH</v>
      </c>
    </row>
    <row r="2974" spans="1:32">
      <c r="A2974" t="str">
        <v>ESHL</v>
      </c>
      <c r="B2974" t="str">
        <v>SZX</v>
      </c>
      <c r="C2974" t="str">
        <v>SPARES/OTHER</v>
      </c>
      <c r="D2974" s="4">
        <v>43825</v>
      </c>
      <c r="E2974" t="str">
        <v>YAMAHA</v>
      </c>
      <c r="F2974">
        <v>14103665</v>
      </c>
      <c r="G2974">
        <v>43825</v>
      </c>
      <c r="H2974" t="str">
        <v>YMCT|KLJ-MC5E9-00</v>
      </c>
      <c r="I2974" t="str">
        <v>WAVE WASHER  D.G.</v>
      </c>
      <c r="J2974">
        <v>1</v>
      </c>
      <c r="K2974">
        <v>1</v>
      </c>
      <c r="L2974">
        <v>53.98</v>
      </c>
      <c r="M2974" t="str">
        <v>CNY</v>
      </c>
      <c r="N2974">
        <v>1.1100000000000001</v>
      </c>
      <c r="O2974">
        <v>53.98</v>
      </c>
      <c r="P2974">
        <v>59.9178</v>
      </c>
      <c r="Q2974" t="str">
        <v>C66SZX-SMT SERVICE</v>
      </c>
      <c r="R2974" t="str">
        <v>Huizhou Boshijie Technology Co., Ltd.</v>
      </c>
      <c r="S2974" t="str">
        <v>Same</v>
      </c>
      <c r="T2974">
        <v>905199</v>
      </c>
      <c r="U2974">
        <v>32</v>
      </c>
      <c r="V2974" t="str">
        <v>309ASY INV-PTS SALES</v>
      </c>
      <c r="W2974">
        <v>0</v>
      </c>
      <c r="X2974" t="str">
        <v>C66SZ190372REV.2</v>
      </c>
      <c r="Y2974">
        <v>733561</v>
      </c>
      <c r="Z2974" t="str">
        <v>惠州市博实结科技有限公司</v>
      </c>
      <c r="AA2974">
        <v>0</v>
      </c>
      <c r="AB2974">
        <v>2019</v>
      </c>
      <c r="AC2974">
        <v>12</v>
      </c>
      <c r="AD2974" t="str">
        <v>Q3</v>
      </c>
      <c r="AE2974" t="str">
        <v>FY19/20</v>
      </c>
      <c r="AF2974" t="str">
        <v>SOUTH</v>
      </c>
    </row>
    <row r="2975" spans="1:32">
      <c r="A2975" t="str">
        <v>ESHL</v>
      </c>
      <c r="B2975" t="str">
        <v>SZX</v>
      </c>
      <c r="C2975" t="str">
        <v>SPARES/OTHER</v>
      </c>
      <c r="D2975" s="4">
        <v>43825</v>
      </c>
      <c r="E2975" t="str">
        <v>YAMAHA</v>
      </c>
      <c r="F2975">
        <v>14103665</v>
      </c>
      <c r="G2975">
        <v>43825</v>
      </c>
      <c r="H2975" t="str">
        <v>YMCT|90990-01J043</v>
      </c>
      <c r="I2975" t="str">
        <v>BOLT EXTRA LOW HEAD</v>
      </c>
      <c r="J2975">
        <v>1</v>
      </c>
      <c r="K2975">
        <v>1</v>
      </c>
      <c r="L2975">
        <v>14.16</v>
      </c>
      <c r="M2975" t="str">
        <v>CNY</v>
      </c>
      <c r="N2975">
        <v>1.1100000000000001</v>
      </c>
      <c r="O2975">
        <v>14.16</v>
      </c>
      <c r="P2975">
        <v>15.717600000000001</v>
      </c>
      <c r="Q2975" t="str">
        <v>C66SZX-SMT SERVICE</v>
      </c>
      <c r="R2975" t="str">
        <v>Huizhou Boshijie Technology Co., Ltd.</v>
      </c>
      <c r="S2975" t="str">
        <v>Same</v>
      </c>
      <c r="T2975">
        <v>905199</v>
      </c>
      <c r="U2975">
        <v>8</v>
      </c>
      <c r="V2975" t="str">
        <v>309ASY INV-PTS SALES</v>
      </c>
      <c r="W2975">
        <v>0</v>
      </c>
      <c r="X2975" t="str">
        <v>C66SZ190372REV.2</v>
      </c>
      <c r="Y2975">
        <v>733561</v>
      </c>
      <c r="Z2975" t="str">
        <v>惠州市博实结科技有限公司</v>
      </c>
      <c r="AA2975">
        <v>0</v>
      </c>
      <c r="AB2975">
        <v>2019</v>
      </c>
      <c r="AC2975">
        <v>12</v>
      </c>
      <c r="AD2975" t="str">
        <v>Q3</v>
      </c>
      <c r="AE2975" t="str">
        <v>FY19/20</v>
      </c>
      <c r="AF2975" t="str">
        <v>SOUTH</v>
      </c>
    </row>
    <row r="2976" spans="1:32">
      <c r="A2976" t="str">
        <v>ESHL</v>
      </c>
      <c r="B2976" t="str">
        <v>SZX</v>
      </c>
      <c r="C2976" t="str">
        <v>SPARES/OTHER</v>
      </c>
      <c r="D2976" s="4">
        <v>43825</v>
      </c>
      <c r="E2976" t="str">
        <v>YAMAHA</v>
      </c>
      <c r="F2976">
        <v>14103665</v>
      </c>
      <c r="G2976">
        <v>43825</v>
      </c>
      <c r="H2976" t="str">
        <v>YMCT|KHJ-MC244-00</v>
      </c>
      <c r="I2976" t="str">
        <v>LEVER TAPE GUIDE R</v>
      </c>
      <c r="J2976">
        <v>1</v>
      </c>
      <c r="K2976">
        <v>1</v>
      </c>
      <c r="L2976">
        <v>19.47</v>
      </c>
      <c r="M2976" t="str">
        <v>CNY</v>
      </c>
      <c r="N2976">
        <v>1.1100000000000001</v>
      </c>
      <c r="O2976">
        <v>19.47</v>
      </c>
      <c r="P2976">
        <v>21.611699999999999</v>
      </c>
      <c r="Q2976" t="str">
        <v>C66SZX-SMT SERVICE</v>
      </c>
      <c r="R2976" t="str">
        <v>Huizhou Boshijie Technology Co., Ltd.</v>
      </c>
      <c r="S2976" t="str">
        <v>Same</v>
      </c>
      <c r="T2976">
        <v>905199</v>
      </c>
      <c r="U2976">
        <v>11</v>
      </c>
      <c r="V2976" t="str">
        <v>309ASY INV-PTS SALES</v>
      </c>
      <c r="W2976">
        <v>0</v>
      </c>
      <c r="X2976" t="str">
        <v>C66SZ190372REV.2</v>
      </c>
      <c r="Y2976">
        <v>733561</v>
      </c>
      <c r="Z2976" t="str">
        <v>惠州市博实结科技有限公司</v>
      </c>
      <c r="AA2976">
        <v>0</v>
      </c>
      <c r="AB2976">
        <v>2019</v>
      </c>
      <c r="AC2976">
        <v>12</v>
      </c>
      <c r="AD2976" t="str">
        <v>Q3</v>
      </c>
      <c r="AE2976" t="str">
        <v>FY19/20</v>
      </c>
      <c r="AF2976" t="str">
        <v>SOUTH</v>
      </c>
    </row>
    <row r="2977" spans="1:32">
      <c r="A2977" t="str">
        <v>ESHL</v>
      </c>
      <c r="B2977" t="str">
        <v>SZX</v>
      </c>
      <c r="C2977" t="str">
        <v>SPARES/OTHER</v>
      </c>
      <c r="D2977" s="4">
        <v>43825</v>
      </c>
      <c r="E2977" t="str">
        <v>YAMAHA</v>
      </c>
      <c r="F2977">
        <v>14103665</v>
      </c>
      <c r="G2977">
        <v>43825</v>
      </c>
      <c r="H2977" t="str">
        <v>YMCT|KLJ-M4488-A0</v>
      </c>
      <c r="I2977" t="str">
        <v>PARTS FEEDER BOARD</v>
      </c>
      <c r="J2977">
        <v>1</v>
      </c>
      <c r="K2977">
        <v>1</v>
      </c>
      <c r="L2977">
        <v>890.27</v>
      </c>
      <c r="M2977" t="str">
        <v>CNY</v>
      </c>
      <c r="N2977">
        <v>1.1100000000000001</v>
      </c>
      <c r="O2977">
        <v>890.27</v>
      </c>
      <c r="P2977">
        <v>988.19970000000012</v>
      </c>
      <c r="Q2977" t="str">
        <v>C66SZX-SMT SERVICE</v>
      </c>
      <c r="R2977" t="str">
        <v>Huizhou Boshijie Technology Co., Ltd.</v>
      </c>
      <c r="S2977" t="str">
        <v>Same</v>
      </c>
      <c r="T2977">
        <v>905199</v>
      </c>
      <c r="U2977">
        <v>498</v>
      </c>
      <c r="V2977" t="str">
        <v>309ASY INV-PTS SALES</v>
      </c>
      <c r="W2977">
        <v>0</v>
      </c>
      <c r="X2977" t="str">
        <v>C66SZ190372REV.2</v>
      </c>
      <c r="Y2977">
        <v>733561</v>
      </c>
      <c r="Z2977" t="str">
        <v>惠州市博实结科技有限公司</v>
      </c>
      <c r="AA2977">
        <v>0</v>
      </c>
      <c r="AB2977">
        <v>2019</v>
      </c>
      <c r="AC2977">
        <v>12</v>
      </c>
      <c r="AD2977" t="str">
        <v>Q3</v>
      </c>
      <c r="AE2977" t="str">
        <v>FY19/20</v>
      </c>
      <c r="AF2977" t="str">
        <v>SOUTH</v>
      </c>
    </row>
    <row r="2978" spans="1:32">
      <c r="A2978" t="str">
        <v>ESHL</v>
      </c>
      <c r="B2978" t="str">
        <v>SZX</v>
      </c>
      <c r="C2978" t="str">
        <v>SPARES/OTHER</v>
      </c>
      <c r="D2978" s="4">
        <v>43825</v>
      </c>
      <c r="E2978" t="str">
        <v>YAMAHA</v>
      </c>
      <c r="F2978">
        <v>14103666</v>
      </c>
      <c r="G2978">
        <v>43825</v>
      </c>
      <c r="H2978" t="str">
        <v>YMCT|KKD-M7131-00</v>
      </c>
      <c r="I2978" t="str">
        <v>BELT 1</v>
      </c>
      <c r="J2978">
        <v>1</v>
      </c>
      <c r="K2978">
        <v>1</v>
      </c>
      <c r="L2978">
        <v>132.74</v>
      </c>
      <c r="M2978" t="str">
        <v>CNY</v>
      </c>
      <c r="N2978">
        <v>1.1100000000000001</v>
      </c>
      <c r="O2978">
        <v>132.74</v>
      </c>
      <c r="P2978">
        <v>147.34140000000002</v>
      </c>
      <c r="Q2978" t="str">
        <v>C66SZX-SMT SERVICE</v>
      </c>
      <c r="R2978" t="str">
        <v>Hai Xin Technology(ShenZhen) Company Limited.</v>
      </c>
      <c r="S2978" t="str">
        <v>Same</v>
      </c>
      <c r="T2978">
        <v>905200</v>
      </c>
      <c r="U2978">
        <v>66</v>
      </c>
      <c r="V2978" t="str">
        <v>309ASY INV-PTS SALES</v>
      </c>
      <c r="W2978">
        <v>0</v>
      </c>
      <c r="X2978" t="str">
        <v>PO1911000064（KDA01-HK34354,PO1912000084(KDA01-HK</v>
      </c>
      <c r="Y2978">
        <v>733568</v>
      </c>
      <c r="Z2978" t="str">
        <v>海星科技（深圳）有限公司</v>
      </c>
      <c r="AA2978">
        <v>0</v>
      </c>
      <c r="AB2978">
        <v>2019</v>
      </c>
      <c r="AC2978">
        <v>12</v>
      </c>
      <c r="AD2978" t="str">
        <v>Q3</v>
      </c>
      <c r="AE2978" t="str">
        <v>FY19/20</v>
      </c>
      <c r="AF2978" t="str">
        <v>SOUTH</v>
      </c>
    </row>
    <row r="2979" spans="1:32">
      <c r="A2979" t="str">
        <v>ESHL</v>
      </c>
      <c r="B2979" t="str">
        <v>SZX</v>
      </c>
      <c r="C2979" t="str">
        <v>SPARES/OTHER</v>
      </c>
      <c r="D2979" s="4">
        <v>43825</v>
      </c>
      <c r="E2979" t="str">
        <v>OTHERS</v>
      </c>
      <c r="F2979">
        <v>14103666</v>
      </c>
      <c r="G2979">
        <v>43825</v>
      </c>
      <c r="H2979" t="str">
        <v>ZZZZ|KHL-M4255-00</v>
      </c>
      <c r="I2979" t="str">
        <v>FLASH DISK</v>
      </c>
      <c r="J2979">
        <v>1</v>
      </c>
      <c r="K2979">
        <v>1</v>
      </c>
      <c r="L2979">
        <v>1415.93</v>
      </c>
      <c r="M2979" t="str">
        <v>CNY</v>
      </c>
      <c r="N2979">
        <v>1.1100000000000001</v>
      </c>
      <c r="O2979">
        <v>1415.93</v>
      </c>
      <c r="P2979">
        <v>1571.6823000000002</v>
      </c>
      <c r="Q2979" t="str">
        <v>C66SZX-SMT SERVICE</v>
      </c>
      <c r="R2979" t="str">
        <v>Hai Xin Technology(ShenZhen) Company Limited.</v>
      </c>
      <c r="S2979" t="str">
        <v>Same</v>
      </c>
      <c r="T2979">
        <v>905200</v>
      </c>
      <c r="U2979">
        <v>265</v>
      </c>
      <c r="V2979" t="str">
        <v>309ASY INV-PTS SALES</v>
      </c>
      <c r="W2979">
        <v>0</v>
      </c>
      <c r="X2979" t="str">
        <v>PO1911000064（KDA01-HK34354,PO1912000084(KDA01-HK</v>
      </c>
      <c r="Y2979">
        <v>733568</v>
      </c>
      <c r="Z2979" t="str">
        <v>海星科技（深圳）有限公司</v>
      </c>
      <c r="AA2979">
        <v>0</v>
      </c>
      <c r="AB2979">
        <v>2019</v>
      </c>
      <c r="AC2979">
        <v>12</v>
      </c>
      <c r="AD2979" t="str">
        <v>Q3</v>
      </c>
      <c r="AE2979" t="str">
        <v>FY19/20</v>
      </c>
      <c r="AF2979" t="str">
        <v>SOUTH</v>
      </c>
    </row>
    <row r="2980" spans="1:32">
      <c r="A2980" t="str">
        <v>ESHL</v>
      </c>
      <c r="B2980" t="str">
        <v>SZX</v>
      </c>
      <c r="C2980" t="str">
        <v>SPARES/OTHER</v>
      </c>
      <c r="D2980" s="4">
        <v>43825</v>
      </c>
      <c r="E2980" t="str">
        <v>HELLER</v>
      </c>
      <c r="F2980">
        <v>14103666</v>
      </c>
      <c r="G2980">
        <v>43825</v>
      </c>
      <c r="H2980" t="str">
        <v>HELI|594587</v>
      </c>
      <c r="I2980" t="str">
        <v>4.4KW HEATER ASSY, TUTCO, EXL</v>
      </c>
      <c r="J2980">
        <v>1</v>
      </c>
      <c r="K2980">
        <v>1</v>
      </c>
      <c r="L2980">
        <v>2212.39</v>
      </c>
      <c r="M2980" t="str">
        <v>CNY</v>
      </c>
      <c r="N2980">
        <v>1.1100000000000001</v>
      </c>
      <c r="O2980">
        <v>2212.39</v>
      </c>
      <c r="P2980">
        <v>2455.7529</v>
      </c>
      <c r="Q2980" t="str">
        <v>C66SZX-SMT SERVICE</v>
      </c>
      <c r="R2980" t="str">
        <v>Hai Xin Technology(ShenZhen) Company Limited.</v>
      </c>
      <c r="S2980" t="str">
        <v>Same</v>
      </c>
      <c r="T2980">
        <v>905200</v>
      </c>
      <c r="U2980">
        <v>1300</v>
      </c>
      <c r="V2980" t="str">
        <v>309ASY INV-PTS SALES</v>
      </c>
      <c r="W2980">
        <v>0</v>
      </c>
      <c r="X2980" t="str">
        <v>PO1911000064（KDA01-HK34354,PO1912000084(KDA01-HK</v>
      </c>
      <c r="Y2980">
        <v>733568</v>
      </c>
      <c r="Z2980" t="str">
        <v>海星科技（深圳）有限公司</v>
      </c>
      <c r="AA2980">
        <v>0</v>
      </c>
      <c r="AB2980">
        <v>2019</v>
      </c>
      <c r="AC2980">
        <v>12</v>
      </c>
      <c r="AD2980" t="str">
        <v>Q3</v>
      </c>
      <c r="AE2980" t="str">
        <v>FY19/20</v>
      </c>
      <c r="AF2980" t="str">
        <v>SOUTH</v>
      </c>
    </row>
    <row r="2981" spans="1:32">
      <c r="A2981" t="str">
        <v>ESHL</v>
      </c>
      <c r="B2981" t="str">
        <v>SZX</v>
      </c>
      <c r="C2981" t="str">
        <v>SPARES/OTHER</v>
      </c>
      <c r="D2981" s="4">
        <v>43825</v>
      </c>
      <c r="E2981" t="str">
        <v>HELLER</v>
      </c>
      <c r="F2981">
        <v>14103666</v>
      </c>
      <c r="G2981">
        <v>43825</v>
      </c>
      <c r="H2981" t="str">
        <v>HELI|COMPUTER SYSTEM(PC)</v>
      </c>
      <c r="I2981" t="str">
        <v>COMPUTER SYSTEM(PC)</v>
      </c>
      <c r="J2981">
        <v>1</v>
      </c>
      <c r="K2981">
        <v>1</v>
      </c>
      <c r="L2981">
        <v>1769.91</v>
      </c>
      <c r="M2981" t="str">
        <v>CNY</v>
      </c>
      <c r="N2981">
        <v>1.1100000000000001</v>
      </c>
      <c r="O2981">
        <v>1769.91</v>
      </c>
      <c r="P2981">
        <v>1964.6001000000003</v>
      </c>
      <c r="Q2981" t="str">
        <v>C66SZX-SMT SERVICE</v>
      </c>
      <c r="R2981" t="str">
        <v>Hai Xin Technology(ShenZhen) Company Limited.</v>
      </c>
      <c r="S2981" t="str">
        <v>Same</v>
      </c>
      <c r="T2981">
        <v>905200</v>
      </c>
      <c r="U2981">
        <v>1165.05</v>
      </c>
      <c r="V2981" t="str">
        <v>309ASY INV-PTS SALES</v>
      </c>
      <c r="W2981">
        <v>0</v>
      </c>
      <c r="X2981" t="str">
        <v>PO1911000064（KDA01-HK34354,PO1912000084(KDA01-HK</v>
      </c>
      <c r="Y2981">
        <v>733568</v>
      </c>
      <c r="Z2981" t="str">
        <v>海星科技（深圳）有限公司</v>
      </c>
      <c r="AA2981">
        <v>0</v>
      </c>
      <c r="AB2981">
        <v>2019</v>
      </c>
      <c r="AC2981">
        <v>12</v>
      </c>
      <c r="AD2981" t="str">
        <v>Q3</v>
      </c>
      <c r="AE2981" t="str">
        <v>FY19/20</v>
      </c>
      <c r="AF2981" t="str">
        <v>SOUTH</v>
      </c>
    </row>
    <row r="2982" spans="1:32">
      <c r="A2982" t="str">
        <v>ESHL</v>
      </c>
      <c r="B2982" t="str">
        <v>SZX</v>
      </c>
      <c r="C2982" t="str">
        <v>CONTRACT_FEE</v>
      </c>
      <c r="D2982" s="4">
        <v>43833</v>
      </c>
      <c r="E2982" t="str">
        <v>YAMAHA</v>
      </c>
      <c r="F2982">
        <v>13100143</v>
      </c>
      <c r="G2982">
        <v>43833</v>
      </c>
      <c r="H2982" t="str">
        <v>YMCT|REPAIR CHARGE</v>
      </c>
      <c r="I2982" t="str">
        <v>REPAIR CHARGE</v>
      </c>
      <c r="J2982">
        <v>1</v>
      </c>
      <c r="K2982">
        <v>1</v>
      </c>
      <c r="L2982">
        <v>67256.639999999999</v>
      </c>
      <c r="M2982" t="str">
        <v>CNY</v>
      </c>
      <c r="N2982">
        <v>1.1100000000000001</v>
      </c>
      <c r="O2982">
        <v>67256.639999999999</v>
      </c>
      <c r="P2982">
        <v>74654.8704</v>
      </c>
      <c r="Q2982" t="str">
        <v>C66SZX-SMT SERVICE</v>
      </c>
      <c r="R2982" t="str">
        <v>ShenZhen Eastar Electronic Co., Ltd</v>
      </c>
      <c r="S2982" t="str">
        <v>Same</v>
      </c>
      <c r="T2982">
        <v>905204</v>
      </c>
      <c r="U2982">
        <v>0</v>
      </c>
      <c r="V2982" t="str">
        <v>309ASY INV-CONTRACT</v>
      </c>
      <c r="W2982">
        <v>0</v>
      </c>
      <c r="X2982" t="str">
        <v>ESDPAP20010001</v>
      </c>
      <c r="Y2982">
        <v>0</v>
      </c>
      <c r="Z2982" t="str">
        <v>深圳市易事达电子有限公司</v>
      </c>
      <c r="AA2982">
        <v>0</v>
      </c>
      <c r="AB2982">
        <v>2020</v>
      </c>
      <c r="AC2982">
        <v>1</v>
      </c>
      <c r="AD2982" t="str">
        <v>Q4</v>
      </c>
      <c r="AE2982" t="str">
        <v>FY19/20</v>
      </c>
      <c r="AF2982" t="str">
        <v>SOUTH</v>
      </c>
    </row>
    <row r="2983" spans="1:32">
      <c r="A2983" t="str">
        <v>ESHL</v>
      </c>
      <c r="B2983" t="str">
        <v>BJS</v>
      </c>
      <c r="C2983" t="str">
        <v>SPARES/OTHER</v>
      </c>
      <c r="D2983" s="4">
        <v>43833</v>
      </c>
      <c r="E2983" t="str">
        <v>HELLER</v>
      </c>
      <c r="F2983">
        <v>14103667</v>
      </c>
      <c r="G2983">
        <v>43833</v>
      </c>
      <c r="H2983" t="str">
        <v>HELI|571640</v>
      </c>
      <c r="I2983" t="str">
        <v>EXIT/ENTRANCE GUIDE</v>
      </c>
      <c r="J2983">
        <v>4</v>
      </c>
      <c r="K2983">
        <v>4</v>
      </c>
      <c r="L2983">
        <v>1362.05</v>
      </c>
      <c r="M2983" t="str">
        <v>CNY</v>
      </c>
      <c r="N2983">
        <v>1.1100000000000001</v>
      </c>
      <c r="O2983">
        <v>1362.05</v>
      </c>
      <c r="P2983">
        <v>1511.8755000000001</v>
      </c>
      <c r="Q2983" t="str">
        <v>C66BJS-SMT SERVICE</v>
      </c>
      <c r="R2983" t="str">
        <v>GoerTek Inc.</v>
      </c>
      <c r="S2983" t="str">
        <v>Same</v>
      </c>
      <c r="T2983">
        <v>905188</v>
      </c>
      <c r="U2983">
        <v>850.44</v>
      </c>
      <c r="V2983" t="str">
        <v>309ASY INV-PTS SALES</v>
      </c>
      <c r="W2983">
        <v>0</v>
      </c>
      <c r="X2983" t="str">
        <v>2010374209-22</v>
      </c>
      <c r="Y2983">
        <v>734184</v>
      </c>
      <c r="Z2983" t="str">
        <v>歌尔股份有限公司</v>
      </c>
      <c r="AA2983">
        <v>0</v>
      </c>
      <c r="AB2983">
        <v>2020</v>
      </c>
      <c r="AC2983">
        <v>1</v>
      </c>
      <c r="AD2983" t="str">
        <v>Q4</v>
      </c>
      <c r="AE2983" t="str">
        <v>FY19/20</v>
      </c>
      <c r="AF2983" t="str">
        <v>NORTH</v>
      </c>
    </row>
    <row r="2984" spans="1:32">
      <c r="A2984" t="str">
        <v>ESHL</v>
      </c>
      <c r="B2984" t="str">
        <v>BJS</v>
      </c>
      <c r="C2984" t="str">
        <v>SPARES/OTHER</v>
      </c>
      <c r="D2984" s="4">
        <v>43833</v>
      </c>
      <c r="E2984" t="str">
        <v>HELLER</v>
      </c>
      <c r="F2984">
        <v>14103667</v>
      </c>
      <c r="G2984">
        <v>43833</v>
      </c>
      <c r="H2984" t="str">
        <v>HELI|2976K</v>
      </c>
      <c r="I2984" t="str">
        <v>RING, RETAINING 3/16</v>
      </c>
      <c r="J2984">
        <v>4</v>
      </c>
      <c r="K2984">
        <v>4</v>
      </c>
      <c r="L2984">
        <v>248.28</v>
      </c>
      <c r="M2984" t="str">
        <v>CNY</v>
      </c>
      <c r="N2984">
        <v>1.1100000000000001</v>
      </c>
      <c r="O2984">
        <v>248.28</v>
      </c>
      <c r="P2984">
        <v>275.5908</v>
      </c>
      <c r="Q2984" t="str">
        <v>C66BJS-SMT SERVICE</v>
      </c>
      <c r="R2984" t="str">
        <v>GoerTek Inc.</v>
      </c>
      <c r="S2984" t="str">
        <v>Same</v>
      </c>
      <c r="T2984">
        <v>905188</v>
      </c>
      <c r="U2984">
        <v>154.55000000000001</v>
      </c>
      <c r="V2984" t="str">
        <v>309ASY INV-PTS SALES</v>
      </c>
      <c r="W2984">
        <v>0</v>
      </c>
      <c r="X2984" t="str">
        <v>2010374209-22</v>
      </c>
      <c r="Y2984">
        <v>734184</v>
      </c>
      <c r="Z2984" t="str">
        <v>歌尔股份有限公司</v>
      </c>
      <c r="AA2984">
        <v>0</v>
      </c>
      <c r="AB2984">
        <v>2020</v>
      </c>
      <c r="AC2984">
        <v>1</v>
      </c>
      <c r="AD2984" t="str">
        <v>Q4</v>
      </c>
      <c r="AE2984" t="str">
        <v>FY19/20</v>
      </c>
      <c r="AF2984" t="str">
        <v>NORTH</v>
      </c>
    </row>
    <row r="2985" spans="1:32">
      <c r="A2985" t="str">
        <v>ESHL</v>
      </c>
      <c r="B2985" t="str">
        <v>SZX</v>
      </c>
      <c r="C2985" t="str">
        <v>SPARES/OTHER</v>
      </c>
      <c r="D2985" s="4">
        <v>43833</v>
      </c>
      <c r="E2985" t="str">
        <v>OTHERS</v>
      </c>
      <c r="F2985">
        <v>14103668</v>
      </c>
      <c r="G2985">
        <v>43833</v>
      </c>
      <c r="H2985" t="str">
        <v>ZZZZ|K48-M3856-00X</v>
      </c>
      <c r="I2985" t="str">
        <v>GREASE PACK(NSL)</v>
      </c>
      <c r="J2985">
        <v>10</v>
      </c>
      <c r="K2985">
        <v>10</v>
      </c>
      <c r="L2985">
        <v>0</v>
      </c>
      <c r="M2985" t="str">
        <v>CNY</v>
      </c>
      <c r="N2985">
        <v>1.1100000000000001</v>
      </c>
      <c r="O2985">
        <v>0</v>
      </c>
      <c r="P2985">
        <v>0</v>
      </c>
      <c r="Q2985" t="str">
        <v>C66SZX-SMT SERVICE</v>
      </c>
      <c r="R2985" t="str">
        <v>ShenZhen Eastar Electronic Co., Ltd</v>
      </c>
      <c r="S2985" t="str">
        <v>Same</v>
      </c>
      <c r="T2985">
        <v>905205</v>
      </c>
      <c r="U2985">
        <v>1327.4</v>
      </c>
      <c r="V2985" t="str">
        <v>309ASY INV-PTS SALES</v>
      </c>
      <c r="W2985">
        <v>0</v>
      </c>
      <c r="X2985" t="str">
        <v>ESDPAP20010001</v>
      </c>
      <c r="Y2985">
        <v>734248</v>
      </c>
      <c r="Z2985" t="str">
        <v>深圳市易事达电子有限公司</v>
      </c>
      <c r="AA2985">
        <v>0</v>
      </c>
      <c r="AB2985">
        <v>2020</v>
      </c>
      <c r="AC2985">
        <v>1</v>
      </c>
      <c r="AD2985" t="str">
        <v>Q4</v>
      </c>
      <c r="AE2985" t="str">
        <v>FY19/20</v>
      </c>
      <c r="AF2985" t="str">
        <v>SOUTH</v>
      </c>
    </row>
    <row r="2986" spans="1:32">
      <c r="A2986" t="str">
        <v>ESHL</v>
      </c>
      <c r="B2986" t="str">
        <v>SHA</v>
      </c>
      <c r="C2986" t="str">
        <v>SERVICE_CHARGE</v>
      </c>
      <c r="D2986" s="4">
        <v>43836</v>
      </c>
      <c r="E2986" t="str">
        <v>YAMAHA</v>
      </c>
      <c r="F2986">
        <v>12101071</v>
      </c>
      <c r="G2986">
        <v>43836</v>
      </c>
      <c r="H2986" t="str">
        <v>YMCT|REPAIR CHARGE</v>
      </c>
      <c r="I2986" t="str">
        <v>REPAIR CHARGE</v>
      </c>
      <c r="J2986">
        <v>1</v>
      </c>
      <c r="K2986">
        <v>1</v>
      </c>
      <c r="L2986">
        <v>1379.65</v>
      </c>
      <c r="M2986" t="str">
        <v>CNY</v>
      </c>
      <c r="N2986">
        <v>1.1100000000000001</v>
      </c>
      <c r="O2986">
        <v>1379.65</v>
      </c>
      <c r="P2986">
        <v>1531.4115000000002</v>
      </c>
      <c r="Q2986" t="str">
        <v>C66SHA-SERVICE GROUP</v>
      </c>
      <c r="R2986" t="str">
        <v>Changzhou Changying Electronics Co., Ltd.</v>
      </c>
      <c r="S2986" t="str">
        <v>Same</v>
      </c>
      <c r="T2986">
        <v>905208</v>
      </c>
      <c r="U2986">
        <v>0</v>
      </c>
      <c r="V2986" t="str">
        <v>309ASY INV-NON-CON-V</v>
      </c>
      <c r="W2986">
        <v>0</v>
      </c>
      <c r="X2986">
        <v>0</v>
      </c>
      <c r="Y2986">
        <v>0</v>
      </c>
      <c r="Z2986" t="str">
        <v>常州市常鹰电子有限公司</v>
      </c>
      <c r="AA2986">
        <v>0</v>
      </c>
      <c r="AB2986">
        <v>2020</v>
      </c>
      <c r="AC2986">
        <v>1</v>
      </c>
      <c r="AD2986" t="str">
        <v>Q4</v>
      </c>
      <c r="AE2986" t="str">
        <v>FY19/20</v>
      </c>
      <c r="AF2986" t="str">
        <v>EAST</v>
      </c>
    </row>
    <row r="2987" spans="1:32">
      <c r="A2987" t="str">
        <v>ESHL</v>
      </c>
      <c r="B2987" t="str">
        <v>SHA</v>
      </c>
      <c r="C2987" t="str">
        <v>SPARES/OTHER</v>
      </c>
      <c r="D2987" s="4">
        <v>43836</v>
      </c>
      <c r="E2987" t="str">
        <v>YAMAHA</v>
      </c>
      <c r="F2987">
        <v>14103669</v>
      </c>
      <c r="G2987">
        <v>43836</v>
      </c>
      <c r="H2987" t="str">
        <v>YMCT|KHY-M7153-10</v>
      </c>
      <c r="I2987" t="str">
        <v>VALVE</v>
      </c>
      <c r="J2987">
        <v>1</v>
      </c>
      <c r="K2987">
        <v>1</v>
      </c>
      <c r="L2987">
        <v>2743.36</v>
      </c>
      <c r="M2987" t="str">
        <v>CNY</v>
      </c>
      <c r="N2987">
        <v>1.1100000000000001</v>
      </c>
      <c r="O2987">
        <v>2743.36</v>
      </c>
      <c r="P2987">
        <v>3045.1296000000002</v>
      </c>
      <c r="Q2987" t="str">
        <v>C66SHA-SERVICE GROUP</v>
      </c>
      <c r="R2987" t="str">
        <v>Tecoo Electronics Co., Ltd.</v>
      </c>
      <c r="S2987" t="str">
        <v>Same</v>
      </c>
      <c r="T2987">
        <v>905207</v>
      </c>
      <c r="U2987">
        <v>1480</v>
      </c>
      <c r="V2987" t="str">
        <v>309ASY INV-PTS SALES</v>
      </c>
      <c r="W2987">
        <v>0</v>
      </c>
      <c r="X2987">
        <v>0</v>
      </c>
      <c r="Y2987">
        <v>734448</v>
      </c>
      <c r="Z2987" t="str">
        <v>温州太科电子有限公司</v>
      </c>
      <c r="AA2987">
        <v>0</v>
      </c>
      <c r="AB2987">
        <v>2020</v>
      </c>
      <c r="AC2987">
        <v>1</v>
      </c>
      <c r="AD2987" t="str">
        <v>Q4</v>
      </c>
      <c r="AE2987" t="str">
        <v>FY19/20</v>
      </c>
      <c r="AF2987" t="str">
        <v>EAST</v>
      </c>
    </row>
    <row r="2988" spans="1:32">
      <c r="A2988" t="str">
        <v>ESHL</v>
      </c>
      <c r="B2988" t="str">
        <v>SHA</v>
      </c>
      <c r="C2988" t="str">
        <v>SERVICE_CHARGE</v>
      </c>
      <c r="D2988" s="4">
        <v>43838</v>
      </c>
      <c r="E2988" t="str">
        <v>HELLER</v>
      </c>
      <c r="F2988">
        <v>12101072</v>
      </c>
      <c r="G2988">
        <v>43838</v>
      </c>
      <c r="H2988" t="str">
        <v>HELI|REPAIR CHARGE</v>
      </c>
      <c r="I2988" t="str">
        <v>REPAIR CHARGE</v>
      </c>
      <c r="J2988">
        <v>1</v>
      </c>
      <c r="K2988">
        <v>1</v>
      </c>
      <c r="L2988">
        <v>1346.02</v>
      </c>
      <c r="M2988" t="str">
        <v>CNY</v>
      </c>
      <c r="N2988">
        <v>1.1100000000000001</v>
      </c>
      <c r="O2988">
        <v>1346.02</v>
      </c>
      <c r="P2988">
        <v>1494.0822000000001</v>
      </c>
      <c r="Q2988" t="str">
        <v>C66SHA-SERVICE GROUP</v>
      </c>
      <c r="R2988" t="str">
        <v>Zhejiang Howell Illuminating Technology Co., Ltd.</v>
      </c>
      <c r="S2988" t="str">
        <v>Same</v>
      </c>
      <c r="T2988">
        <v>905209</v>
      </c>
      <c r="U2988">
        <v>0</v>
      </c>
      <c r="V2988" t="str">
        <v>309ASY INV-NON-CON-V</v>
      </c>
      <c r="W2988">
        <v>0</v>
      </c>
      <c r="X2988">
        <v>0</v>
      </c>
      <c r="Y2988">
        <v>0</v>
      </c>
      <c r="Z2988" t="str">
        <v>浙江和惠照明科技有限公司</v>
      </c>
      <c r="AA2988">
        <v>0</v>
      </c>
      <c r="AB2988">
        <v>2020</v>
      </c>
      <c r="AC2988">
        <v>1</v>
      </c>
      <c r="AD2988" t="str">
        <v>Q4</v>
      </c>
      <c r="AE2988" t="str">
        <v>FY19/20</v>
      </c>
      <c r="AF2988" t="str">
        <v>EAST</v>
      </c>
    </row>
    <row r="2989" spans="1:32">
      <c r="A2989" t="str">
        <v>ESHL</v>
      </c>
      <c r="B2989" t="str">
        <v>SZX</v>
      </c>
      <c r="C2989" t="str">
        <v>SERVICE_CHARGE</v>
      </c>
      <c r="D2989" s="4">
        <v>43840</v>
      </c>
      <c r="E2989" t="str">
        <v>YAMAHA</v>
      </c>
      <c r="F2989">
        <v>12101073</v>
      </c>
      <c r="G2989">
        <v>43840</v>
      </c>
      <c r="H2989" t="str">
        <v>YMCT|REPAIR CHARGE</v>
      </c>
      <c r="I2989" t="str">
        <v>REPAIR CHARGE</v>
      </c>
      <c r="J2989">
        <v>1</v>
      </c>
      <c r="K2989">
        <v>1</v>
      </c>
      <c r="L2989">
        <v>3539.82</v>
      </c>
      <c r="M2989" t="str">
        <v>CNY</v>
      </c>
      <c r="N2989">
        <v>1.1100000000000001</v>
      </c>
      <c r="O2989">
        <v>3539.82</v>
      </c>
      <c r="P2989">
        <v>3929.2002000000007</v>
      </c>
      <c r="Q2989" t="str">
        <v>C66SZX-SMT SERVICE</v>
      </c>
      <c r="R2989" t="str">
        <v>VAS  LIGHTING  CO., LTD.</v>
      </c>
      <c r="S2989" t="str">
        <v>Same</v>
      </c>
      <c r="T2989">
        <v>905210</v>
      </c>
      <c r="U2989">
        <v>0</v>
      </c>
      <c r="V2989" t="str">
        <v>309ASY INV-NON-CON</v>
      </c>
      <c r="W2989">
        <v>0</v>
      </c>
      <c r="X2989" t="str">
        <v>C66SZ190231</v>
      </c>
      <c r="Y2989">
        <v>0</v>
      </c>
      <c r="Z2989" t="str">
        <v>广州市胜亚灯具制造有限公司</v>
      </c>
      <c r="AA2989">
        <v>0</v>
      </c>
      <c r="AB2989">
        <v>2020</v>
      </c>
      <c r="AC2989">
        <v>1</v>
      </c>
      <c r="AD2989" t="str">
        <v>Q4</v>
      </c>
      <c r="AE2989" t="str">
        <v>FY19/20</v>
      </c>
      <c r="AF2989" t="str">
        <v>SOUTH</v>
      </c>
    </row>
    <row r="2990" spans="1:32">
      <c r="A2990" t="str">
        <v>ESHL</v>
      </c>
      <c r="B2990" t="str">
        <v>SZX</v>
      </c>
      <c r="C2990" t="str">
        <v>SPARES/OTHER</v>
      </c>
      <c r="D2990" s="4">
        <v>43840</v>
      </c>
      <c r="E2990" t="str">
        <v>OTHERS</v>
      </c>
      <c r="F2990">
        <v>14103670</v>
      </c>
      <c r="G2990">
        <v>43840</v>
      </c>
      <c r="H2990" t="str">
        <v>ZZZZ|K48-M3856-00X</v>
      </c>
      <c r="I2990" t="str">
        <v>GREASE PACK(NSL)</v>
      </c>
      <c r="J2990">
        <v>1</v>
      </c>
      <c r="K2990">
        <v>1</v>
      </c>
      <c r="L2990">
        <v>0</v>
      </c>
      <c r="M2990" t="str">
        <v>CNY</v>
      </c>
      <c r="N2990">
        <v>1.1100000000000001</v>
      </c>
      <c r="O2990">
        <v>0</v>
      </c>
      <c r="P2990">
        <v>0</v>
      </c>
      <c r="Q2990" t="str">
        <v>C66SZX-SMT SERVICE</v>
      </c>
      <c r="R2990" t="str">
        <v>VAS  LIGHTING  CO., LTD.</v>
      </c>
      <c r="S2990" t="str">
        <v>Same</v>
      </c>
      <c r="T2990">
        <v>905211</v>
      </c>
      <c r="U2990">
        <v>132.74</v>
      </c>
      <c r="V2990" t="str">
        <v>309ASY INV-PTS SALES</v>
      </c>
      <c r="W2990">
        <v>0</v>
      </c>
      <c r="X2990" t="str">
        <v>C66SZ190231</v>
      </c>
      <c r="Y2990">
        <v>735260</v>
      </c>
      <c r="Z2990" t="str">
        <v>广州市胜亚灯具制造有限公司</v>
      </c>
      <c r="AA2990">
        <v>0</v>
      </c>
      <c r="AB2990">
        <v>2020</v>
      </c>
      <c r="AC2990">
        <v>1</v>
      </c>
      <c r="AD2990" t="str">
        <v>Q4</v>
      </c>
      <c r="AE2990" t="str">
        <v>FY19/20</v>
      </c>
      <c r="AF2990" t="str">
        <v>SOUTH</v>
      </c>
    </row>
    <row r="2991" spans="1:32">
      <c r="A2991" t="str">
        <v>ESHL</v>
      </c>
      <c r="B2991" t="str">
        <v>SHA</v>
      </c>
      <c r="C2991" t="str">
        <v>CONTRACT_FEE</v>
      </c>
      <c r="D2991" s="4">
        <v>43843</v>
      </c>
      <c r="E2991" t="str">
        <v>YAMAHA</v>
      </c>
      <c r="F2991">
        <v>13100144</v>
      </c>
      <c r="G2991">
        <v>43843</v>
      </c>
      <c r="H2991" t="str">
        <v>YMCT|REPAIR CHARGE</v>
      </c>
      <c r="I2991" t="str">
        <v>REPAIR CHARGE</v>
      </c>
      <c r="J2991">
        <v>1</v>
      </c>
      <c r="K2991">
        <v>1</v>
      </c>
      <c r="L2991">
        <v>7787.61</v>
      </c>
      <c r="M2991" t="str">
        <v>CNY</v>
      </c>
      <c r="N2991">
        <v>1.1100000000000001</v>
      </c>
      <c r="O2991">
        <v>7787.61</v>
      </c>
      <c r="P2991">
        <v>8644.2471000000005</v>
      </c>
      <c r="Q2991" t="str">
        <v>C66SHA-SERVICE GROUP</v>
      </c>
      <c r="R2991" t="str">
        <v>Wuxi Hengtong Electronic Devices Co., Ltd</v>
      </c>
      <c r="S2991" t="str">
        <v>Same</v>
      </c>
      <c r="T2991">
        <v>905212</v>
      </c>
      <c r="U2991">
        <v>0</v>
      </c>
      <c r="V2991" t="str">
        <v>309ASY INV-CONTRACT</v>
      </c>
      <c r="W2991">
        <v>0</v>
      </c>
      <c r="X2991">
        <v>0</v>
      </c>
      <c r="Y2991">
        <v>0</v>
      </c>
      <c r="Z2991" t="str">
        <v>无锡市恒通电器有限公司</v>
      </c>
      <c r="AA2991">
        <v>0</v>
      </c>
      <c r="AB2991">
        <v>2020</v>
      </c>
      <c r="AC2991">
        <v>1</v>
      </c>
      <c r="AD2991" t="str">
        <v>Q4</v>
      </c>
      <c r="AE2991" t="str">
        <v>FY19/20</v>
      </c>
      <c r="AF2991" t="str">
        <v>EAST</v>
      </c>
    </row>
    <row r="2992" spans="1:32">
      <c r="A2992" t="str">
        <v>ESHL</v>
      </c>
      <c r="B2992" t="str">
        <v>SHA</v>
      </c>
      <c r="C2992" t="str">
        <v>CONTRACT_FEE</v>
      </c>
      <c r="D2992" s="4">
        <v>43844</v>
      </c>
      <c r="E2992" t="str">
        <v>YAMAHA</v>
      </c>
      <c r="F2992">
        <v>13100145</v>
      </c>
      <c r="G2992">
        <v>43844</v>
      </c>
      <c r="H2992" t="str">
        <v>YMCT|REPAIR CHARGE</v>
      </c>
      <c r="I2992" t="str">
        <v>REPAIR CHARGE</v>
      </c>
      <c r="J2992">
        <v>1</v>
      </c>
      <c r="K2992">
        <v>1</v>
      </c>
      <c r="L2992">
        <v>5982.3</v>
      </c>
      <c r="M2992" t="str">
        <v>CNY</v>
      </c>
      <c r="N2992">
        <v>1.1100000000000001</v>
      </c>
      <c r="O2992">
        <v>5982.3</v>
      </c>
      <c r="P2992">
        <v>6640.353000000001</v>
      </c>
      <c r="Q2992" t="str">
        <v>C66SHA-SERVICE GROUP</v>
      </c>
      <c r="R2992" t="str">
        <v>Microtest Corporation (Kunshan)</v>
      </c>
      <c r="S2992" t="str">
        <v>Same</v>
      </c>
      <c r="T2992">
        <v>905213</v>
      </c>
      <c r="U2992">
        <v>0</v>
      </c>
      <c r="V2992" t="str">
        <v>309ASY INV-CONTRACT</v>
      </c>
      <c r="W2992">
        <v>0</v>
      </c>
      <c r="X2992">
        <v>0</v>
      </c>
      <c r="Y2992">
        <v>0</v>
      </c>
      <c r="Z2992" t="str">
        <v>昆山相信电子有限公司</v>
      </c>
      <c r="AA2992">
        <v>0</v>
      </c>
      <c r="AB2992">
        <v>2020</v>
      </c>
      <c r="AC2992">
        <v>1</v>
      </c>
      <c r="AD2992" t="str">
        <v>Q4</v>
      </c>
      <c r="AE2992" t="str">
        <v>FY19/20</v>
      </c>
      <c r="AF2992" t="str">
        <v>EAST</v>
      </c>
    </row>
    <row r="2993" spans="1:32">
      <c r="A2993" t="str">
        <v>ESHL</v>
      </c>
      <c r="B2993" t="str">
        <v>BJS</v>
      </c>
      <c r="C2993" t="str">
        <v>SPARES/OTHER</v>
      </c>
      <c r="D2993" s="4">
        <v>43844</v>
      </c>
      <c r="E2993" t="str">
        <v>HELLER</v>
      </c>
      <c r="F2993">
        <v>14103671</v>
      </c>
      <c r="G2993">
        <v>43844</v>
      </c>
      <c r="H2993" t="str">
        <v>HELI|590877</v>
      </c>
      <c r="I2993" t="str">
        <v>BUSHING ASSY, 20MM ID GRAPHALLOY BEARING</v>
      </c>
      <c r="J2993">
        <v>2</v>
      </c>
      <c r="K2993">
        <v>2</v>
      </c>
      <c r="L2993">
        <v>3600</v>
      </c>
      <c r="M2993" t="str">
        <v>CNY</v>
      </c>
      <c r="N2993">
        <v>1.1100000000000001</v>
      </c>
      <c r="O2993">
        <v>3600</v>
      </c>
      <c r="P2993">
        <v>3996.0000000000005</v>
      </c>
      <c r="Q2993" t="str">
        <v>C66BJS-SMT SERVICE</v>
      </c>
      <c r="R2993" t="str">
        <v>Tianjin Jinya Electronics Co., Ltd.</v>
      </c>
      <c r="S2993" t="str">
        <v>Same</v>
      </c>
      <c r="T2993">
        <v>905202</v>
      </c>
      <c r="U2993">
        <v>1290</v>
      </c>
      <c r="V2993" t="str">
        <v>309ASY INV-PTS SALES</v>
      </c>
      <c r="W2993">
        <v>0</v>
      </c>
      <c r="X2993" t="str">
        <v>QESE281119</v>
      </c>
      <c r="Y2993">
        <v>735651</v>
      </c>
      <c r="Z2993" t="str">
        <v>天津津亚电子有限公司</v>
      </c>
      <c r="AA2993">
        <v>0</v>
      </c>
      <c r="AB2993">
        <v>2020</v>
      </c>
      <c r="AC2993">
        <v>1</v>
      </c>
      <c r="AD2993" t="str">
        <v>Q4</v>
      </c>
      <c r="AE2993" t="str">
        <v>FY19/20</v>
      </c>
      <c r="AF2993" t="str">
        <v>NORTH</v>
      </c>
    </row>
    <row r="2994" spans="1:32">
      <c r="A2994" t="str">
        <v>ESHL</v>
      </c>
      <c r="B2994" t="str">
        <v>BJS</v>
      </c>
      <c r="C2994" t="str">
        <v>SPARES/OTHER</v>
      </c>
      <c r="D2994" s="4">
        <v>43844</v>
      </c>
      <c r="E2994" t="str">
        <v>HELLER</v>
      </c>
      <c r="F2994">
        <v>14103671</v>
      </c>
      <c r="G2994">
        <v>43844</v>
      </c>
      <c r="H2994" t="str">
        <v>HELI|587137</v>
      </c>
      <c r="I2994" t="str">
        <v>BUSHING ASSY</v>
      </c>
      <c r="J2994">
        <v>2</v>
      </c>
      <c r="K2994">
        <v>2</v>
      </c>
      <c r="L2994">
        <v>3600</v>
      </c>
      <c r="M2994" t="str">
        <v>CNY</v>
      </c>
      <c r="N2994">
        <v>1.1100000000000001</v>
      </c>
      <c r="O2994">
        <v>3600</v>
      </c>
      <c r="P2994">
        <v>3996.0000000000005</v>
      </c>
      <c r="Q2994" t="str">
        <v>C66BJS-SMT SERVICE</v>
      </c>
      <c r="R2994" t="str">
        <v>Tianjin Jinya Electronics Co., Ltd.</v>
      </c>
      <c r="S2994" t="str">
        <v>Same</v>
      </c>
      <c r="T2994">
        <v>905202</v>
      </c>
      <c r="U2994">
        <v>1100</v>
      </c>
      <c r="V2994" t="str">
        <v>309ASY INV-PTS SALES</v>
      </c>
      <c r="W2994">
        <v>0</v>
      </c>
      <c r="X2994" t="str">
        <v>QESE281119</v>
      </c>
      <c r="Y2994">
        <v>735651</v>
      </c>
      <c r="Z2994" t="str">
        <v>天津津亚电子有限公司</v>
      </c>
      <c r="AA2994">
        <v>0</v>
      </c>
      <c r="AB2994">
        <v>2020</v>
      </c>
      <c r="AC2994">
        <v>1</v>
      </c>
      <c r="AD2994" t="str">
        <v>Q4</v>
      </c>
      <c r="AE2994" t="str">
        <v>FY19/20</v>
      </c>
      <c r="AF2994" t="str">
        <v>NORTH</v>
      </c>
    </row>
    <row r="2995" spans="1:32">
      <c r="A2995" t="str">
        <v>ESHL</v>
      </c>
      <c r="B2995" t="str">
        <v>SZX</v>
      </c>
      <c r="C2995" t="str">
        <v>SERVICE_CHARGE</v>
      </c>
      <c r="D2995" s="4">
        <v>43845</v>
      </c>
      <c r="E2995" t="str">
        <v>HELLER</v>
      </c>
      <c r="F2995">
        <v>12101074</v>
      </c>
      <c r="G2995">
        <v>43845</v>
      </c>
      <c r="H2995" t="str">
        <v>HELI|REPAIR CHARGE</v>
      </c>
      <c r="I2995" t="str">
        <v>REPAIR CHARGE</v>
      </c>
      <c r="J2995">
        <v>1</v>
      </c>
      <c r="K2995">
        <v>1</v>
      </c>
      <c r="L2995">
        <v>1769.91</v>
      </c>
      <c r="M2995" t="str">
        <v>CNY</v>
      </c>
      <c r="N2995">
        <v>1.1100000000000001</v>
      </c>
      <c r="O2995">
        <v>1769.91</v>
      </c>
      <c r="P2995">
        <v>1964.6001000000003</v>
      </c>
      <c r="Q2995" t="str">
        <v>C66SZX-SMT SERVICE</v>
      </c>
      <c r="R2995" t="str">
        <v>LOTES Guangzhou Co.,Ltd</v>
      </c>
      <c r="S2995" t="str">
        <v>Same</v>
      </c>
      <c r="T2995">
        <v>905214</v>
      </c>
      <c r="U2995">
        <v>0</v>
      </c>
      <c r="V2995" t="str">
        <v>309ASY INV-NON-CON</v>
      </c>
      <c r="W2995">
        <v>0</v>
      </c>
      <c r="X2995" t="str">
        <v>P2I-J10003</v>
      </c>
      <c r="Y2995">
        <v>0</v>
      </c>
      <c r="Z2995" t="str">
        <v>番禺得意精密电子工业有限公司</v>
      </c>
      <c r="AA2995">
        <v>0</v>
      </c>
      <c r="AB2995">
        <v>2020</v>
      </c>
      <c r="AC2995">
        <v>1</v>
      </c>
      <c r="AD2995" t="str">
        <v>Q4</v>
      </c>
      <c r="AE2995" t="str">
        <v>FY19/20</v>
      </c>
      <c r="AF2995" t="str">
        <v>SOUTH</v>
      </c>
    </row>
    <row r="2996" spans="1:32">
      <c r="A2996" t="str">
        <v>ESHL</v>
      </c>
      <c r="B2996" t="str">
        <v>SZX</v>
      </c>
      <c r="C2996" t="str">
        <v>SPARES/OTHER</v>
      </c>
      <c r="D2996" s="4">
        <v>43846</v>
      </c>
      <c r="E2996" t="str">
        <v>HELLER</v>
      </c>
      <c r="F2996">
        <v>14103672</v>
      </c>
      <c r="G2996">
        <v>43846</v>
      </c>
      <c r="H2996" t="str">
        <v>HELI|593555</v>
      </c>
      <c r="I2996" t="str">
        <v>HIGH TEMPERATURE LUBE OIL (250ML)</v>
      </c>
      <c r="J2996">
        <v>6</v>
      </c>
      <c r="K2996">
        <v>6</v>
      </c>
      <c r="L2996">
        <v>3876.11</v>
      </c>
      <c r="M2996" t="str">
        <v>CNY</v>
      </c>
      <c r="N2996">
        <v>1.1100000000000001</v>
      </c>
      <c r="O2996">
        <v>3876.11</v>
      </c>
      <c r="P2996">
        <v>4302.4821000000002</v>
      </c>
      <c r="Q2996" t="str">
        <v>C66SZX-SMT SERVICE</v>
      </c>
      <c r="R2996" t="str">
        <v>LOTES Guangzhou Co.,Ltd</v>
      </c>
      <c r="S2996" t="str">
        <v>Same</v>
      </c>
      <c r="T2996">
        <v>905215</v>
      </c>
      <c r="U2996">
        <v>1320</v>
      </c>
      <c r="V2996" t="str">
        <v>309ASY INV-PTS SALES</v>
      </c>
      <c r="W2996">
        <v>0</v>
      </c>
      <c r="X2996" t="str">
        <v>P25-IC 0401</v>
      </c>
      <c r="Y2996">
        <v>735833</v>
      </c>
      <c r="Z2996" t="str">
        <v>番禺得意精密电子工业有限公司</v>
      </c>
      <c r="AA2996">
        <v>0</v>
      </c>
      <c r="AB2996">
        <v>2020</v>
      </c>
      <c r="AC2996">
        <v>1</v>
      </c>
      <c r="AD2996" t="str">
        <v>Q4</v>
      </c>
      <c r="AE2996" t="str">
        <v>FY19/20</v>
      </c>
      <c r="AF2996" t="str">
        <v>SOUTH</v>
      </c>
    </row>
    <row r="2997" spans="1:32">
      <c r="A2997" t="str">
        <v>ESHL</v>
      </c>
      <c r="B2997" t="str">
        <v>SZX</v>
      </c>
      <c r="C2997" t="str">
        <v>SPARES/OTHER</v>
      </c>
      <c r="D2997" s="4">
        <v>43850</v>
      </c>
      <c r="E2997" t="str">
        <v>OTHERS</v>
      </c>
      <c r="F2997">
        <v>14103673</v>
      </c>
      <c r="G2997">
        <v>43850</v>
      </c>
      <c r="H2997" t="str">
        <v>ZZZZ|KHL-M4255-00</v>
      </c>
      <c r="I2997" t="str">
        <v>FLASH DISK</v>
      </c>
      <c r="J2997">
        <v>1</v>
      </c>
      <c r="K2997">
        <v>1</v>
      </c>
      <c r="L2997">
        <v>1415.93</v>
      </c>
      <c r="M2997" t="str">
        <v>CNY</v>
      </c>
      <c r="N2997">
        <v>1.1100000000000001</v>
      </c>
      <c r="O2997">
        <v>1415.93</v>
      </c>
      <c r="P2997">
        <v>1571.6823000000002</v>
      </c>
      <c r="Q2997" t="str">
        <v>C66SZX-SMT SERVICE</v>
      </c>
      <c r="R2997" t="str">
        <v>Dongguan Cowell Optic Electronics Co., Ltd.</v>
      </c>
      <c r="S2997" t="str">
        <v>Same</v>
      </c>
      <c r="T2997">
        <v>905216</v>
      </c>
      <c r="U2997">
        <v>265</v>
      </c>
      <c r="V2997" t="str">
        <v>309ASY INV-PTS SALES</v>
      </c>
      <c r="W2997">
        <v>0</v>
      </c>
      <c r="X2997" t="str">
        <v>ZZ201912114527，ZZ201912244583，ZZ201912024495</v>
      </c>
      <c r="Y2997">
        <v>736064</v>
      </c>
      <c r="Z2997" t="str">
        <v>东莞高伟光学电子有限公司</v>
      </c>
      <c r="AA2997">
        <v>0</v>
      </c>
      <c r="AB2997">
        <v>2020</v>
      </c>
      <c r="AC2997">
        <v>1</v>
      </c>
      <c r="AD2997" t="str">
        <v>Q4</v>
      </c>
      <c r="AE2997" t="str">
        <v>FY19/20</v>
      </c>
      <c r="AF2997" t="str">
        <v>SOUTH</v>
      </c>
    </row>
    <row r="2998" spans="1:32">
      <c r="A2998" t="str">
        <v>ESHL</v>
      </c>
      <c r="B2998" t="str">
        <v>SZX</v>
      </c>
      <c r="C2998" t="str">
        <v>SPARES/OTHER</v>
      </c>
      <c r="D2998" s="4">
        <v>43850</v>
      </c>
      <c r="E2998" t="str">
        <v>OTHERS</v>
      </c>
      <c r="F2998">
        <v>14103673</v>
      </c>
      <c r="G2998">
        <v>43850</v>
      </c>
      <c r="H2998" t="str">
        <v>DEKI|185281</v>
      </c>
      <c r="I2998" t="str">
        <v>BOM^NODE 4 (UNDER SCREEN CLEAN) ^COMPLETE ASSEMBLY</v>
      </c>
      <c r="J2998">
        <v>1</v>
      </c>
      <c r="K2998">
        <v>1</v>
      </c>
      <c r="L2998">
        <v>3805.31</v>
      </c>
      <c r="M2998" t="str">
        <v>CNY</v>
      </c>
      <c r="N2998">
        <v>1.1100000000000001</v>
      </c>
      <c r="O2998">
        <v>3805.31</v>
      </c>
      <c r="P2998">
        <v>4223.8941000000004</v>
      </c>
      <c r="Q2998" t="str">
        <v>C66SZX-SMT SERVICE</v>
      </c>
      <c r="R2998" t="str">
        <v>Dongguan Cowell Optic Electronics Co., Ltd.</v>
      </c>
      <c r="S2998" t="str">
        <v>Same</v>
      </c>
      <c r="T2998">
        <v>905216</v>
      </c>
      <c r="U2998">
        <v>3000</v>
      </c>
      <c r="V2998" t="str">
        <v>309ASY INV-PTS SALES</v>
      </c>
      <c r="W2998">
        <v>0</v>
      </c>
      <c r="X2998" t="str">
        <v>ZZ201912114527，ZZ201912244583，ZZ201912024495</v>
      </c>
      <c r="Y2998">
        <v>736064</v>
      </c>
      <c r="Z2998" t="str">
        <v>东莞高伟光学电子有限公司</v>
      </c>
      <c r="AA2998">
        <v>0</v>
      </c>
      <c r="AB2998">
        <v>2020</v>
      </c>
      <c r="AC2998">
        <v>1</v>
      </c>
      <c r="AD2998" t="str">
        <v>Q4</v>
      </c>
      <c r="AE2998" t="str">
        <v>FY19/20</v>
      </c>
      <c r="AF2998" t="str">
        <v>SOUTH</v>
      </c>
    </row>
    <row r="2999" spans="1:32">
      <c r="A2999" t="str">
        <v>ESHL</v>
      </c>
      <c r="B2999" t="str">
        <v>SZX</v>
      </c>
      <c r="C2999" t="str">
        <v>SPARES/OTHER</v>
      </c>
      <c r="D2999" s="4">
        <v>43850</v>
      </c>
      <c r="E2999" t="str">
        <v>YAMAHA</v>
      </c>
      <c r="F2999">
        <v>14103673</v>
      </c>
      <c r="G2999">
        <v>43850</v>
      </c>
      <c r="H2999" t="str">
        <v>YMCT|KHY-M3T22-01</v>
      </c>
      <c r="I2999" t="str">
        <v>SHOCK ABSORBERS</v>
      </c>
      <c r="J2999">
        <v>4</v>
      </c>
      <c r="K2999">
        <v>4</v>
      </c>
      <c r="L2999">
        <v>3681.42</v>
      </c>
      <c r="M2999" t="str">
        <v>CNY</v>
      </c>
      <c r="N2999">
        <v>1.1100000000000001</v>
      </c>
      <c r="O2999">
        <v>3681.42</v>
      </c>
      <c r="P2999">
        <v>4086.3762000000006</v>
      </c>
      <c r="Q2999" t="str">
        <v>C66SZX-SMT SERVICE</v>
      </c>
      <c r="R2999" t="str">
        <v>Dongguan Cowell Optic Electronics Co., Ltd.</v>
      </c>
      <c r="S2999" t="str">
        <v>Same</v>
      </c>
      <c r="T2999">
        <v>905216</v>
      </c>
      <c r="U2999">
        <v>2024</v>
      </c>
      <c r="V2999" t="str">
        <v>309ASY INV-PTS SALES</v>
      </c>
      <c r="W2999">
        <v>0</v>
      </c>
      <c r="X2999" t="str">
        <v>ZZ201912114527，ZZ201912244583，ZZ201912024495</v>
      </c>
      <c r="Y2999">
        <v>736064</v>
      </c>
      <c r="Z2999" t="str">
        <v>东莞高伟光学电子有限公司</v>
      </c>
      <c r="AA2999">
        <v>0</v>
      </c>
      <c r="AB2999">
        <v>2020</v>
      </c>
      <c r="AC2999">
        <v>1</v>
      </c>
      <c r="AD2999" t="str">
        <v>Q4</v>
      </c>
      <c r="AE2999" t="str">
        <v>FY19/20</v>
      </c>
      <c r="AF2999" t="str">
        <v>SOUTH</v>
      </c>
    </row>
    <row r="3000" spans="1:32">
      <c r="A3000" t="str">
        <v>ESHL</v>
      </c>
      <c r="B3000" t="str">
        <v>SZX</v>
      </c>
      <c r="C3000" t="str">
        <v>SPARES/OTHER</v>
      </c>
      <c r="D3000" s="4">
        <v>43850</v>
      </c>
      <c r="E3000" t="str">
        <v>YAMAHA</v>
      </c>
      <c r="F3000">
        <v>14103673</v>
      </c>
      <c r="G3000">
        <v>43850</v>
      </c>
      <c r="H3000" t="str">
        <v>YMCT|K46-M8527-C0</v>
      </c>
      <c r="I3000" t="str">
        <v>FILTER(VACUUM PUMP)</v>
      </c>
      <c r="J3000">
        <v>70</v>
      </c>
      <c r="K3000">
        <v>70</v>
      </c>
      <c r="L3000">
        <v>4026.55</v>
      </c>
      <c r="M3000" t="str">
        <v>CNY</v>
      </c>
      <c r="N3000">
        <v>1.1100000000000001</v>
      </c>
      <c r="O3000">
        <v>4026.55</v>
      </c>
      <c r="P3000">
        <v>4469.4705000000004</v>
      </c>
      <c r="Q3000" t="str">
        <v>C66SZX-SMT SERVICE</v>
      </c>
      <c r="R3000" t="str">
        <v>Dongguan Cowell Optic Electronics Co., Ltd.</v>
      </c>
      <c r="S3000" t="str">
        <v>Same</v>
      </c>
      <c r="T3000">
        <v>905216</v>
      </c>
      <c r="U3000">
        <v>2380</v>
      </c>
      <c r="V3000" t="str">
        <v>309ASY INV-PTS SALES</v>
      </c>
      <c r="W3000">
        <v>0</v>
      </c>
      <c r="X3000" t="str">
        <v>ZZ201912114527，ZZ201912244583，ZZ201912024495</v>
      </c>
      <c r="Y3000">
        <v>736064</v>
      </c>
      <c r="Z3000" t="str">
        <v>东莞高伟光学电子有限公司</v>
      </c>
      <c r="AA3000">
        <v>0</v>
      </c>
      <c r="AB3000">
        <v>2020</v>
      </c>
      <c r="AC3000">
        <v>1</v>
      </c>
      <c r="AD3000" t="str">
        <v>Q4</v>
      </c>
      <c r="AE3000" t="str">
        <v>FY19/20</v>
      </c>
      <c r="AF3000" t="str">
        <v>SOUTH</v>
      </c>
    </row>
    <row r="3001" spans="1:32">
      <c r="A3001" t="str">
        <v>ESHL</v>
      </c>
      <c r="B3001" t="str">
        <v>SZX</v>
      </c>
      <c r="C3001" t="str">
        <v>SPARES/OTHER</v>
      </c>
      <c r="D3001" s="4">
        <v>43850</v>
      </c>
      <c r="E3001" t="str">
        <v>YAMAHA</v>
      </c>
      <c r="F3001">
        <v>14103673</v>
      </c>
      <c r="G3001">
        <v>43850</v>
      </c>
      <c r="H3001" t="str">
        <v>YMCT|KGS-M1348-00</v>
      </c>
      <c r="I3001" t="str">
        <v>GAS SPRING</v>
      </c>
      <c r="J3001">
        <v>10</v>
      </c>
      <c r="K3001">
        <v>10</v>
      </c>
      <c r="L3001">
        <v>3699.12</v>
      </c>
      <c r="M3001" t="str">
        <v>CNY</v>
      </c>
      <c r="N3001">
        <v>1.1100000000000001</v>
      </c>
      <c r="O3001">
        <v>3699.12</v>
      </c>
      <c r="P3001">
        <v>4106.0232000000005</v>
      </c>
      <c r="Q3001" t="str">
        <v>C66SZX-SMT SERVICE</v>
      </c>
      <c r="R3001" t="str">
        <v>Dongguan Cowell Optic Electronics Co., Ltd.</v>
      </c>
      <c r="S3001" t="str">
        <v>Same</v>
      </c>
      <c r="T3001">
        <v>905216</v>
      </c>
      <c r="U3001">
        <v>2040</v>
      </c>
      <c r="V3001" t="str">
        <v>309ASY INV-PTS SALES</v>
      </c>
      <c r="W3001">
        <v>0</v>
      </c>
      <c r="X3001" t="str">
        <v>ZZ201912114527，ZZ201912244583，ZZ201912024495</v>
      </c>
      <c r="Y3001">
        <v>736064</v>
      </c>
      <c r="Z3001" t="str">
        <v>东莞高伟光学电子有限公司</v>
      </c>
      <c r="AA3001">
        <v>0</v>
      </c>
      <c r="AB3001">
        <v>2020</v>
      </c>
      <c r="AC3001">
        <v>1</v>
      </c>
      <c r="AD3001" t="str">
        <v>Q4</v>
      </c>
      <c r="AE3001" t="str">
        <v>FY19/20</v>
      </c>
      <c r="AF3001" t="str">
        <v>SOUTH</v>
      </c>
    </row>
    <row r="3002" spans="1:32">
      <c r="A3002" t="str">
        <v>ESHL</v>
      </c>
      <c r="B3002" t="str">
        <v>SZX</v>
      </c>
      <c r="C3002" t="str">
        <v>SPARES/OTHER</v>
      </c>
      <c r="D3002" s="4">
        <v>43850</v>
      </c>
      <c r="E3002" t="str">
        <v>YAMAHA</v>
      </c>
      <c r="F3002">
        <v>14103673</v>
      </c>
      <c r="G3002">
        <v>43850</v>
      </c>
      <c r="H3002" t="str">
        <v>YMCT|KHY-M7153-10</v>
      </c>
      <c r="I3002" t="str">
        <v>VALVE</v>
      </c>
      <c r="J3002">
        <v>1</v>
      </c>
      <c r="K3002">
        <v>1</v>
      </c>
      <c r="L3002">
        <v>2477.88</v>
      </c>
      <c r="M3002" t="str">
        <v>CNY</v>
      </c>
      <c r="N3002">
        <v>1.1100000000000001</v>
      </c>
      <c r="O3002">
        <v>2477.88</v>
      </c>
      <c r="P3002">
        <v>2750.4468000000002</v>
      </c>
      <c r="Q3002" t="str">
        <v>C66SZX-SMT SERVICE</v>
      </c>
      <c r="R3002" t="str">
        <v>Dongguan Cowell Optic Electronics Co., Ltd.</v>
      </c>
      <c r="S3002" t="str">
        <v>Same</v>
      </c>
      <c r="T3002">
        <v>905216</v>
      </c>
      <c r="U3002">
        <v>1480</v>
      </c>
      <c r="V3002" t="str">
        <v>309ASY INV-PTS SALES</v>
      </c>
      <c r="W3002">
        <v>0</v>
      </c>
      <c r="X3002" t="str">
        <v>ZZ201912114527，ZZ201912244583，ZZ201912024495</v>
      </c>
      <c r="Y3002">
        <v>736064</v>
      </c>
      <c r="Z3002" t="str">
        <v>东莞高伟光学电子有限公司</v>
      </c>
      <c r="AA3002">
        <v>0</v>
      </c>
      <c r="AB3002">
        <v>2020</v>
      </c>
      <c r="AC3002">
        <v>1</v>
      </c>
      <c r="AD3002" t="str">
        <v>Q4</v>
      </c>
      <c r="AE3002" t="str">
        <v>FY19/20</v>
      </c>
      <c r="AF3002" t="str">
        <v>SOUTH</v>
      </c>
    </row>
    <row r="3003" spans="1:32">
      <c r="A3003" t="str">
        <v>ESHL</v>
      </c>
      <c r="B3003" t="str">
        <v>SHA</v>
      </c>
      <c r="C3003" t="str">
        <v>SPARES/OTHER</v>
      </c>
      <c r="D3003" s="4">
        <v>43885</v>
      </c>
      <c r="E3003" t="str">
        <v>YAMAHA</v>
      </c>
      <c r="F3003">
        <v>14103674</v>
      </c>
      <c r="G3003">
        <v>43885</v>
      </c>
      <c r="H3003" t="str">
        <v>YMCT|KKE-M2267-A0</v>
      </c>
      <c r="I3003" t="str">
        <v>GUIDE X AXIS ASSY</v>
      </c>
      <c r="J3003">
        <v>2</v>
      </c>
      <c r="K3003">
        <v>2</v>
      </c>
      <c r="L3003">
        <v>2670.8</v>
      </c>
      <c r="M3003" t="str">
        <v>CNY</v>
      </c>
      <c r="N3003">
        <v>1.1100000000000001</v>
      </c>
      <c r="O3003">
        <v>2670.8</v>
      </c>
      <c r="P3003">
        <v>2964.5880000000006</v>
      </c>
      <c r="Q3003" t="str">
        <v>C66SHA-SERVICE GROUP</v>
      </c>
      <c r="R3003" t="str">
        <v>XIAMEN JINYIHE ELECTRONIC TECHNOLOGY CO.,LTD</v>
      </c>
      <c r="S3003" t="str">
        <v>Same</v>
      </c>
      <c r="T3003">
        <v>905217</v>
      </c>
      <c r="U3003">
        <v>962.4</v>
      </c>
      <c r="V3003" t="str">
        <v>309ASY INV-PTS SALES</v>
      </c>
      <c r="W3003">
        <v>0</v>
      </c>
      <c r="X3003">
        <v>0</v>
      </c>
      <c r="Y3003">
        <v>737109</v>
      </c>
      <c r="Z3003" t="str">
        <v>厦门市金易合电子科技有限公司</v>
      </c>
      <c r="AA3003">
        <v>0</v>
      </c>
      <c r="AB3003">
        <v>2020</v>
      </c>
      <c r="AC3003">
        <v>2</v>
      </c>
      <c r="AD3003" t="str">
        <v>Q4</v>
      </c>
      <c r="AE3003" t="str">
        <v>FY19/20</v>
      </c>
      <c r="AF3003" t="str">
        <v>EAST</v>
      </c>
    </row>
    <row r="3004" spans="1:32">
      <c r="A3004" t="str">
        <v>ESHL</v>
      </c>
      <c r="B3004" t="str">
        <v>SZX</v>
      </c>
      <c r="C3004" t="str">
        <v>SPARES/OTHER</v>
      </c>
      <c r="D3004" s="4">
        <v>43885</v>
      </c>
      <c r="E3004" t="str">
        <v>HELLER</v>
      </c>
      <c r="F3004">
        <v>14103675</v>
      </c>
      <c r="G3004">
        <v>43885</v>
      </c>
      <c r="H3004" t="str">
        <v>HELI|585665</v>
      </c>
      <c r="I3004" t="str">
        <v>IDLER ROLLER ASSY</v>
      </c>
      <c r="J3004">
        <v>4</v>
      </c>
      <c r="K3004">
        <v>4</v>
      </c>
      <c r="L3004">
        <v>8141.59</v>
      </c>
      <c r="M3004" t="str">
        <v>CNY</v>
      </c>
      <c r="N3004">
        <v>1.1100000000000001</v>
      </c>
      <c r="O3004">
        <v>8141.59</v>
      </c>
      <c r="P3004">
        <v>9037.1649000000016</v>
      </c>
      <c r="Q3004" t="str">
        <v>C66SZX-SMT SERVICE</v>
      </c>
      <c r="R3004" t="str">
        <v>Providence Enterprise Limited</v>
      </c>
      <c r="S3004" t="str">
        <v>Same</v>
      </c>
      <c r="T3004">
        <v>905219</v>
      </c>
      <c r="U3004">
        <v>880</v>
      </c>
      <c r="V3004" t="str">
        <v>309ASY INV-PTS SALES</v>
      </c>
      <c r="W3004">
        <v>0</v>
      </c>
      <c r="X3004" t="str">
        <v>TP20000186</v>
      </c>
      <c r="Y3004">
        <v>737128</v>
      </c>
      <c r="Z3004" t="str">
        <v>金进科技(深圳)有限公司</v>
      </c>
      <c r="AA3004">
        <v>0</v>
      </c>
      <c r="AB3004">
        <v>2020</v>
      </c>
      <c r="AC3004">
        <v>2</v>
      </c>
      <c r="AD3004" t="str">
        <v>Q4</v>
      </c>
      <c r="AE3004" t="str">
        <v>FY19/20</v>
      </c>
      <c r="AF3004" t="str">
        <v>SOUTH</v>
      </c>
    </row>
    <row r="3005" spans="1:32">
      <c r="A3005" t="str">
        <v>ESHL</v>
      </c>
      <c r="B3005" t="str">
        <v>SHA</v>
      </c>
      <c r="C3005" t="str">
        <v>SPARES/OTHER</v>
      </c>
      <c r="D3005" s="4">
        <v>43885</v>
      </c>
      <c r="E3005" t="str">
        <v>YAMAHA</v>
      </c>
      <c r="F3005">
        <v>14103676</v>
      </c>
      <c r="G3005">
        <v>43885</v>
      </c>
      <c r="H3005" t="str">
        <v>YMCT|KKE-M917H-00</v>
      </c>
      <c r="I3005" t="str">
        <v>BELT CONVEYOR</v>
      </c>
      <c r="J3005">
        <v>2</v>
      </c>
      <c r="K3005">
        <v>2</v>
      </c>
      <c r="L3005">
        <v>254.87</v>
      </c>
      <c r="M3005" t="str">
        <v>CNY</v>
      </c>
      <c r="N3005">
        <v>1.1100000000000001</v>
      </c>
      <c r="O3005">
        <v>254.87</v>
      </c>
      <c r="P3005">
        <v>282.90570000000002</v>
      </c>
      <c r="Q3005" t="str">
        <v>C66SHA-SERVICE GROUP</v>
      </c>
      <c r="R3005" t="str">
        <v>Jianfeng Electronic Technology Co., Ltd.</v>
      </c>
      <c r="S3005" t="str">
        <v>Same</v>
      </c>
      <c r="T3005">
        <v>905218</v>
      </c>
      <c r="U3005">
        <v>136</v>
      </c>
      <c r="V3005" t="str">
        <v>309ASY INV-PTS SALES</v>
      </c>
      <c r="W3005">
        <v>0</v>
      </c>
      <c r="X3005">
        <v>0</v>
      </c>
      <c r="Y3005">
        <v>737124</v>
      </c>
      <c r="Z3005" t="str">
        <v>鉴丰电子科技有限公司</v>
      </c>
      <c r="AA3005">
        <v>0</v>
      </c>
      <c r="AB3005">
        <v>2020</v>
      </c>
      <c r="AC3005">
        <v>2</v>
      </c>
      <c r="AD3005" t="str">
        <v>Q4</v>
      </c>
      <c r="AE3005" t="str">
        <v>FY19/20</v>
      </c>
      <c r="AF3005" t="str">
        <v>EAST</v>
      </c>
    </row>
    <row r="3006" spans="1:32">
      <c r="A3006" t="str">
        <v>ESHL</v>
      </c>
      <c r="B3006" t="str">
        <v>SHA</v>
      </c>
      <c r="C3006" t="str">
        <v>SPARES/OTHER</v>
      </c>
      <c r="D3006" s="4">
        <v>43885</v>
      </c>
      <c r="E3006" t="str">
        <v>YAMAHA</v>
      </c>
      <c r="F3006">
        <v>14103677</v>
      </c>
      <c r="G3006">
        <v>43885</v>
      </c>
      <c r="H3006" t="str">
        <v>YMCT|KHY-M221A-A0</v>
      </c>
      <c r="I3006" t="str">
        <v>COVER DUCT ASSY.</v>
      </c>
      <c r="J3006">
        <v>1</v>
      </c>
      <c r="K3006">
        <v>1</v>
      </c>
      <c r="L3006">
        <v>471.68</v>
      </c>
      <c r="M3006" t="str">
        <v>CNY</v>
      </c>
      <c r="N3006">
        <v>1.1100000000000001</v>
      </c>
      <c r="O3006">
        <v>471.68</v>
      </c>
      <c r="P3006">
        <v>523.5648000000001</v>
      </c>
      <c r="Q3006" t="str">
        <v>C66SHA-SERVICE GROUP</v>
      </c>
      <c r="R3006" t="str">
        <v>Changzhou Jingshang Electronics Co., Ltd.</v>
      </c>
      <c r="S3006" t="str">
        <v>Same</v>
      </c>
      <c r="T3006">
        <v>905220</v>
      </c>
      <c r="U3006">
        <v>272</v>
      </c>
      <c r="V3006" t="str">
        <v>309ASY INV-PTS SALES</v>
      </c>
      <c r="W3006">
        <v>0</v>
      </c>
      <c r="X3006">
        <v>0</v>
      </c>
      <c r="Y3006">
        <v>737127</v>
      </c>
      <c r="Z3006" t="str">
        <v>常州璟上电子有限公司</v>
      </c>
      <c r="AA3006">
        <v>0</v>
      </c>
      <c r="AB3006">
        <v>2020</v>
      </c>
      <c r="AC3006">
        <v>2</v>
      </c>
      <c r="AD3006" t="str">
        <v>Q4</v>
      </c>
      <c r="AE3006" t="str">
        <v>FY19/20</v>
      </c>
      <c r="AF3006" t="str">
        <v>EAST</v>
      </c>
    </row>
    <row r="3007" spans="1:32">
      <c r="A3007" t="str">
        <v>ESHL</v>
      </c>
      <c r="B3007" t="str">
        <v>SHA</v>
      </c>
      <c r="C3007" t="str">
        <v>SPARES/OTHER</v>
      </c>
      <c r="D3007" s="4">
        <v>43885</v>
      </c>
      <c r="E3007" t="str">
        <v>YAMAHA</v>
      </c>
      <c r="F3007">
        <v>14103677</v>
      </c>
      <c r="G3007">
        <v>43885</v>
      </c>
      <c r="H3007" t="str">
        <v>YMCT|KHY-M2267-A0</v>
      </c>
      <c r="I3007" t="str">
        <v>GUIDE X AXIS ASSY</v>
      </c>
      <c r="J3007">
        <v>1</v>
      </c>
      <c r="K3007">
        <v>1</v>
      </c>
      <c r="L3007">
        <v>1156.6400000000001</v>
      </c>
      <c r="M3007" t="str">
        <v>CNY</v>
      </c>
      <c r="N3007">
        <v>1.1100000000000001</v>
      </c>
      <c r="O3007">
        <v>1156.6400000000001</v>
      </c>
      <c r="P3007">
        <v>1283.8704000000002</v>
      </c>
      <c r="Q3007" t="str">
        <v>C66SHA-SERVICE GROUP</v>
      </c>
      <c r="R3007" t="str">
        <v>Changzhou Jingshang Electronics Co., Ltd.</v>
      </c>
      <c r="S3007" t="str">
        <v>Same</v>
      </c>
      <c r="T3007">
        <v>905220</v>
      </c>
      <c r="U3007">
        <v>658</v>
      </c>
      <c r="V3007" t="str">
        <v>309ASY INV-PTS SALES</v>
      </c>
      <c r="W3007">
        <v>0</v>
      </c>
      <c r="X3007">
        <v>0</v>
      </c>
      <c r="Y3007">
        <v>737127</v>
      </c>
      <c r="Z3007" t="str">
        <v>常州璟上电子有限公司</v>
      </c>
      <c r="AA3007">
        <v>0</v>
      </c>
      <c r="AB3007">
        <v>2020</v>
      </c>
      <c r="AC3007">
        <v>2</v>
      </c>
      <c r="AD3007" t="str">
        <v>Q4</v>
      </c>
      <c r="AE3007" t="str">
        <v>FY19/20</v>
      </c>
      <c r="AF3007" t="str">
        <v>EAST</v>
      </c>
    </row>
    <row r="3008" spans="1:32">
      <c r="A3008" t="str">
        <v>ESHL</v>
      </c>
      <c r="B3008" t="str">
        <v>SHA</v>
      </c>
      <c r="C3008" t="str">
        <v>FEEDER</v>
      </c>
      <c r="D3008" s="4">
        <v>43885</v>
      </c>
      <c r="E3008" t="str">
        <v>YAMAHA</v>
      </c>
      <c r="F3008">
        <v>14103678</v>
      </c>
      <c r="G3008">
        <v>43885</v>
      </c>
      <c r="H3008" t="str">
        <v>YMCT|KHJ-MC200-00</v>
      </c>
      <c r="I3008" t="str">
        <v>SS TAPE FEEDER 12/16mm</v>
      </c>
      <c r="J3008">
        <v>5</v>
      </c>
      <c r="K3008">
        <v>5</v>
      </c>
      <c r="L3008">
        <v>20460.18</v>
      </c>
      <c r="M3008" t="str">
        <v>CNY</v>
      </c>
      <c r="N3008">
        <v>1.1100000000000001</v>
      </c>
      <c r="O3008">
        <v>20460.18</v>
      </c>
      <c r="P3008">
        <v>22710.799800000001</v>
      </c>
      <c r="Q3008" t="str">
        <v>C66SHA-SERVICE GROUP</v>
      </c>
      <c r="R3008" t="str">
        <v>Summit Electronics Technology (Kunshan) Co., Ltd.</v>
      </c>
      <c r="S3008" t="str">
        <v>Same</v>
      </c>
      <c r="T3008">
        <v>905222</v>
      </c>
      <c r="U3008">
        <v>17500</v>
      </c>
      <c r="V3008" t="str">
        <v>309ASY INV-PTS SALES</v>
      </c>
      <c r="W3008">
        <v>0</v>
      </c>
      <c r="X3008">
        <v>0</v>
      </c>
      <c r="Y3008">
        <v>737135</v>
      </c>
      <c r="Z3008" t="str">
        <v>昆山绿亮电子科技股份有限公司</v>
      </c>
      <c r="AA3008">
        <v>0</v>
      </c>
      <c r="AB3008">
        <v>2020</v>
      </c>
      <c r="AC3008">
        <v>2</v>
      </c>
      <c r="AD3008" t="str">
        <v>Q4</v>
      </c>
      <c r="AE3008" t="str">
        <v>FY19/20</v>
      </c>
      <c r="AF3008" t="str">
        <v>EAST</v>
      </c>
    </row>
    <row r="3009" spans="1:32">
      <c r="A3009" t="str">
        <v>ESHL</v>
      </c>
      <c r="B3009" t="str">
        <v>SHA</v>
      </c>
      <c r="C3009" t="str">
        <v>FEEDER</v>
      </c>
      <c r="D3009" s="4">
        <v>43885</v>
      </c>
      <c r="E3009" t="str">
        <v>YAMAHA</v>
      </c>
      <c r="F3009">
        <v>14103678</v>
      </c>
      <c r="G3009">
        <v>43885</v>
      </c>
      <c r="H3009" t="str">
        <v>YMCT|KHJ-MC400-00</v>
      </c>
      <c r="I3009" t="str">
        <v>SS TAPE FEEDER 24mm</v>
      </c>
      <c r="J3009">
        <v>1</v>
      </c>
      <c r="K3009">
        <v>1</v>
      </c>
      <c r="L3009">
        <v>4230.09</v>
      </c>
      <c r="M3009" t="str">
        <v>CNY</v>
      </c>
      <c r="N3009">
        <v>1.1100000000000001</v>
      </c>
      <c r="O3009">
        <v>4230.09</v>
      </c>
      <c r="P3009">
        <v>4695.3999000000003</v>
      </c>
      <c r="Q3009" t="str">
        <v>C66SHA-SERVICE GROUP</v>
      </c>
      <c r="R3009" t="str">
        <v>Summit Electronics Technology (Kunshan) Co., Ltd.</v>
      </c>
      <c r="S3009" t="str">
        <v>Same</v>
      </c>
      <c r="T3009">
        <v>905222</v>
      </c>
      <c r="U3009">
        <v>3800</v>
      </c>
      <c r="V3009" t="str">
        <v>309ASY INV-PTS SALES</v>
      </c>
      <c r="W3009">
        <v>0</v>
      </c>
      <c r="X3009">
        <v>0</v>
      </c>
      <c r="Y3009">
        <v>737135</v>
      </c>
      <c r="Z3009" t="str">
        <v>昆山绿亮电子科技股份有限公司</v>
      </c>
      <c r="AA3009">
        <v>0</v>
      </c>
      <c r="AB3009">
        <v>2020</v>
      </c>
      <c r="AC3009">
        <v>2</v>
      </c>
      <c r="AD3009" t="str">
        <v>Q4</v>
      </c>
      <c r="AE3009" t="str">
        <v>FY19/20</v>
      </c>
      <c r="AF3009" t="str">
        <v>EAST</v>
      </c>
    </row>
    <row r="3010" spans="1:32">
      <c r="A3010" t="str">
        <v>ESHL</v>
      </c>
      <c r="B3010" t="str">
        <v>SHA</v>
      </c>
      <c r="C3010" t="str">
        <v>FEEDER</v>
      </c>
      <c r="D3010" s="4">
        <v>43885</v>
      </c>
      <c r="E3010" t="str">
        <v>YAMAHA</v>
      </c>
      <c r="F3010">
        <v>14103678</v>
      </c>
      <c r="G3010">
        <v>43885</v>
      </c>
      <c r="H3010" t="str">
        <v>YMCT|KHJ-MC500-00</v>
      </c>
      <c r="I3010" t="str">
        <v>SS TAPE FEEDER 32mm</v>
      </c>
      <c r="J3010">
        <v>1</v>
      </c>
      <c r="K3010">
        <v>1</v>
      </c>
      <c r="L3010">
        <v>5471.68</v>
      </c>
      <c r="M3010" t="str">
        <v>CNY</v>
      </c>
      <c r="N3010">
        <v>1.1100000000000001</v>
      </c>
      <c r="O3010">
        <v>5471.68</v>
      </c>
      <c r="P3010">
        <v>6073.564800000001</v>
      </c>
      <c r="Q3010" t="str">
        <v>C66SHA-SERVICE GROUP</v>
      </c>
      <c r="R3010" t="str">
        <v>Summit Electronics Technology (Kunshan) Co., Ltd.</v>
      </c>
      <c r="S3010" t="str">
        <v>Same</v>
      </c>
      <c r="T3010">
        <v>905222</v>
      </c>
      <c r="U3010">
        <v>4906.3900000000003</v>
      </c>
      <c r="V3010" t="str">
        <v>309ASY INV-PTS SALES</v>
      </c>
      <c r="W3010">
        <v>0</v>
      </c>
      <c r="X3010">
        <v>0</v>
      </c>
      <c r="Y3010">
        <v>737135</v>
      </c>
      <c r="Z3010" t="str">
        <v>昆山绿亮电子科技股份有限公司</v>
      </c>
      <c r="AA3010">
        <v>0</v>
      </c>
      <c r="AB3010">
        <v>2020</v>
      </c>
      <c r="AC3010">
        <v>2</v>
      </c>
      <c r="AD3010" t="str">
        <v>Q4</v>
      </c>
      <c r="AE3010" t="str">
        <v>FY19/20</v>
      </c>
      <c r="AF3010" t="str">
        <v>EAST</v>
      </c>
    </row>
    <row r="3011" spans="1:32">
      <c r="A3011" t="str">
        <v>ESHL</v>
      </c>
      <c r="B3011" t="str">
        <v>SZX</v>
      </c>
      <c r="C3011" t="str">
        <v>SPARES/OTHER</v>
      </c>
      <c r="D3011" s="4">
        <v>43885</v>
      </c>
      <c r="E3011" t="str">
        <v>YAMAHA</v>
      </c>
      <c r="F3011">
        <v>14103679</v>
      </c>
      <c r="G3011">
        <v>43885</v>
      </c>
      <c r="H3011" t="str">
        <v>YMCT|KGY-M9140-A0</v>
      </c>
      <c r="I3011" t="str">
        <v>PULLEY CONV. ASSY.</v>
      </c>
      <c r="J3011">
        <v>2</v>
      </c>
      <c r="K3011">
        <v>2</v>
      </c>
      <c r="L3011">
        <v>486.73</v>
      </c>
      <c r="M3011" t="str">
        <v>CNY</v>
      </c>
      <c r="N3011">
        <v>1.1100000000000001</v>
      </c>
      <c r="O3011">
        <v>486.73</v>
      </c>
      <c r="P3011">
        <v>540.27030000000002</v>
      </c>
      <c r="Q3011" t="str">
        <v>C66SZX-SMT SERVICE</v>
      </c>
      <c r="R3011" t="str">
        <v>Dongguan Cowell Optic Electronics Co., Ltd.</v>
      </c>
      <c r="S3011" t="str">
        <v>Same</v>
      </c>
      <c r="T3011">
        <v>905221</v>
      </c>
      <c r="U3011">
        <v>272</v>
      </c>
      <c r="V3011" t="str">
        <v>309ASY INV-PTS SALES</v>
      </c>
      <c r="W3011">
        <v>0</v>
      </c>
      <c r="X3011">
        <v>0</v>
      </c>
      <c r="Y3011">
        <v>737134</v>
      </c>
      <c r="Z3011" t="str">
        <v>东莞高伟光学电子有限公司</v>
      </c>
      <c r="AA3011">
        <v>0</v>
      </c>
      <c r="AB3011">
        <v>2020</v>
      </c>
      <c r="AC3011">
        <v>2</v>
      </c>
      <c r="AD3011" t="str">
        <v>Q4</v>
      </c>
      <c r="AE3011" t="str">
        <v>FY19/20</v>
      </c>
      <c r="AF3011" t="str">
        <v>SOUTH</v>
      </c>
    </row>
    <row r="3012" spans="1:32">
      <c r="A3012" t="str">
        <v>ESHL</v>
      </c>
      <c r="B3012" t="str">
        <v>SZX</v>
      </c>
      <c r="C3012" t="str">
        <v>SPARES/OTHER</v>
      </c>
      <c r="D3012" s="4">
        <v>43885</v>
      </c>
      <c r="E3012" t="str">
        <v>YAMAHA</v>
      </c>
      <c r="F3012">
        <v>14103679</v>
      </c>
      <c r="G3012">
        <v>43885</v>
      </c>
      <c r="H3012" t="str">
        <v>YMCT|KV1-M9140-A0</v>
      </c>
      <c r="I3012" t="str">
        <v>PULLEY CONV. ASSY.</v>
      </c>
      <c r="J3012">
        <v>2</v>
      </c>
      <c r="K3012">
        <v>2</v>
      </c>
      <c r="L3012">
        <v>407.08</v>
      </c>
      <c r="M3012" t="str">
        <v>CNY</v>
      </c>
      <c r="N3012">
        <v>1.1100000000000001</v>
      </c>
      <c r="O3012">
        <v>407.08</v>
      </c>
      <c r="P3012">
        <v>451.85880000000003</v>
      </c>
      <c r="Q3012" t="str">
        <v>C66SZX-SMT SERVICE</v>
      </c>
      <c r="R3012" t="str">
        <v>Dongguan Cowell Optic Electronics Co., Ltd.</v>
      </c>
      <c r="S3012" t="str">
        <v>Same</v>
      </c>
      <c r="T3012">
        <v>905221</v>
      </c>
      <c r="U3012">
        <v>226</v>
      </c>
      <c r="V3012" t="str">
        <v>309ASY INV-PTS SALES</v>
      </c>
      <c r="W3012">
        <v>0</v>
      </c>
      <c r="X3012">
        <v>0</v>
      </c>
      <c r="Y3012">
        <v>737134</v>
      </c>
      <c r="Z3012" t="str">
        <v>东莞高伟光学电子有限公司</v>
      </c>
      <c r="AA3012">
        <v>0</v>
      </c>
      <c r="AB3012">
        <v>2020</v>
      </c>
      <c r="AC3012">
        <v>2</v>
      </c>
      <c r="AD3012" t="str">
        <v>Q4</v>
      </c>
      <c r="AE3012" t="str">
        <v>FY19/20</v>
      </c>
      <c r="AF3012" t="str">
        <v>SOUTH</v>
      </c>
    </row>
    <row r="3013" spans="1:32">
      <c r="A3013" t="str">
        <v>ESHL</v>
      </c>
      <c r="B3013" t="str">
        <v>SZX</v>
      </c>
      <c r="C3013" t="str">
        <v>SPARES/OTHER</v>
      </c>
      <c r="D3013" s="4">
        <v>43885</v>
      </c>
      <c r="E3013" t="str">
        <v>YAMAHA</v>
      </c>
      <c r="F3013">
        <v>14103679</v>
      </c>
      <c r="G3013">
        <v>43885</v>
      </c>
      <c r="H3013" t="str">
        <v>YMCT|KV7-M9140-A0</v>
      </c>
      <c r="I3013" t="str">
        <v>PULLEY CONV. ASSY.</v>
      </c>
      <c r="J3013">
        <v>3</v>
      </c>
      <c r="K3013">
        <v>3</v>
      </c>
      <c r="L3013">
        <v>610.62</v>
      </c>
      <c r="M3013" t="str">
        <v>CNY</v>
      </c>
      <c r="N3013">
        <v>1.1100000000000001</v>
      </c>
      <c r="O3013">
        <v>610.62</v>
      </c>
      <c r="P3013">
        <v>677.78820000000007</v>
      </c>
      <c r="Q3013" t="str">
        <v>C66SZX-SMT SERVICE</v>
      </c>
      <c r="R3013" t="str">
        <v>Dongguan Cowell Optic Electronics Co., Ltd.</v>
      </c>
      <c r="S3013" t="str">
        <v>Same</v>
      </c>
      <c r="T3013">
        <v>905221</v>
      </c>
      <c r="U3013">
        <v>339</v>
      </c>
      <c r="V3013" t="str">
        <v>309ASY INV-PTS SALES</v>
      </c>
      <c r="W3013">
        <v>0</v>
      </c>
      <c r="X3013">
        <v>0</v>
      </c>
      <c r="Y3013">
        <v>737134</v>
      </c>
      <c r="Z3013" t="str">
        <v>东莞高伟光学电子有限公司</v>
      </c>
      <c r="AA3013">
        <v>0</v>
      </c>
      <c r="AB3013">
        <v>2020</v>
      </c>
      <c r="AC3013">
        <v>2</v>
      </c>
      <c r="AD3013" t="str">
        <v>Q4</v>
      </c>
      <c r="AE3013" t="str">
        <v>FY19/20</v>
      </c>
      <c r="AF3013" t="str">
        <v>SOUTH</v>
      </c>
    </row>
    <row r="3014" spans="1:32">
      <c r="A3014" t="str">
        <v>ESHL</v>
      </c>
      <c r="B3014" t="str">
        <v>SZX</v>
      </c>
      <c r="C3014" t="str">
        <v>SPARES/OTHER</v>
      </c>
      <c r="D3014" s="4">
        <v>43885</v>
      </c>
      <c r="E3014" t="str">
        <v>OTHERS</v>
      </c>
      <c r="F3014">
        <v>14103679</v>
      </c>
      <c r="G3014">
        <v>43885</v>
      </c>
      <c r="H3014" t="str">
        <v>ZMTR|PA-303</v>
      </c>
      <c r="I3014" t="str">
        <v>SPECIAL NOZZLE</v>
      </c>
      <c r="J3014">
        <v>5</v>
      </c>
      <c r="K3014">
        <v>5</v>
      </c>
      <c r="L3014">
        <v>7079.65</v>
      </c>
      <c r="M3014" t="str">
        <v>CNY</v>
      </c>
      <c r="N3014">
        <v>1.1100000000000001</v>
      </c>
      <c r="O3014">
        <v>7079.65</v>
      </c>
      <c r="P3014">
        <v>7858.4115000000002</v>
      </c>
      <c r="Q3014" t="str">
        <v>C66SZX-SMT SERVICE</v>
      </c>
      <c r="R3014" t="str">
        <v>Dongguan Cowell Optic Electronics Co., Ltd.</v>
      </c>
      <c r="S3014" t="str">
        <v>Same</v>
      </c>
      <c r="T3014">
        <v>905221</v>
      </c>
      <c r="U3014">
        <v>1769.91</v>
      </c>
      <c r="V3014" t="str">
        <v>309ASY INV-PTS SALES</v>
      </c>
      <c r="W3014">
        <v>0</v>
      </c>
      <c r="X3014">
        <v>0</v>
      </c>
      <c r="Y3014">
        <v>737134</v>
      </c>
      <c r="Z3014" t="str">
        <v>东莞高伟光学电子有限公司</v>
      </c>
      <c r="AA3014">
        <v>0</v>
      </c>
      <c r="AB3014">
        <v>2020</v>
      </c>
      <c r="AC3014">
        <v>2</v>
      </c>
      <c r="AD3014" t="str">
        <v>Q4</v>
      </c>
      <c r="AE3014" t="str">
        <v>FY19/20</v>
      </c>
      <c r="AF3014" t="str">
        <v>SOUTH</v>
      </c>
    </row>
    <row r="3015" spans="1:32">
      <c r="A3015" t="str">
        <v>ESHL</v>
      </c>
      <c r="B3015" t="str">
        <v>SZX</v>
      </c>
      <c r="C3015" t="str">
        <v>SPARES/OTHER</v>
      </c>
      <c r="D3015" s="4">
        <v>43885</v>
      </c>
      <c r="E3015" t="str">
        <v>OTHERS</v>
      </c>
      <c r="F3015">
        <v>14103679</v>
      </c>
      <c r="G3015">
        <v>43885</v>
      </c>
      <c r="H3015" t="str">
        <v>ZMTR|303-PA</v>
      </c>
      <c r="I3015" t="str">
        <v>SPECIAL NOZZLE</v>
      </c>
      <c r="J3015">
        <v>5</v>
      </c>
      <c r="K3015">
        <v>5</v>
      </c>
      <c r="L3015">
        <v>7079.65</v>
      </c>
      <c r="M3015" t="str">
        <v>CNY</v>
      </c>
      <c r="N3015">
        <v>1.1100000000000001</v>
      </c>
      <c r="O3015">
        <v>7079.65</v>
      </c>
      <c r="P3015">
        <v>7858.4115000000002</v>
      </c>
      <c r="Q3015" t="str">
        <v>C66SZX-SMT SERVICE</v>
      </c>
      <c r="R3015" t="str">
        <v>Dongguan Cowell Optic Electronics Co., Ltd.</v>
      </c>
      <c r="S3015" t="str">
        <v>Same</v>
      </c>
      <c r="T3015">
        <v>905221</v>
      </c>
      <c r="U3015">
        <v>1769.91</v>
      </c>
      <c r="V3015" t="str">
        <v>309ASY INV-PTS SALES</v>
      </c>
      <c r="W3015">
        <v>0</v>
      </c>
      <c r="X3015">
        <v>0</v>
      </c>
      <c r="Y3015">
        <v>737134</v>
      </c>
      <c r="Z3015" t="str">
        <v>东莞高伟光学电子有限公司</v>
      </c>
      <c r="AA3015">
        <v>0</v>
      </c>
      <c r="AB3015">
        <v>2020</v>
      </c>
      <c r="AC3015">
        <v>2</v>
      </c>
      <c r="AD3015" t="str">
        <v>Q4</v>
      </c>
      <c r="AE3015" t="str">
        <v>FY19/20</v>
      </c>
      <c r="AF3015" t="str">
        <v>SOUTH</v>
      </c>
    </row>
    <row r="3016" spans="1:32">
      <c r="A3016" t="str">
        <v>ESHL</v>
      </c>
      <c r="B3016" t="str">
        <v>SZX</v>
      </c>
      <c r="C3016" t="str">
        <v>SPARES/OTHER</v>
      </c>
      <c r="D3016" s="4">
        <v>43885</v>
      </c>
      <c r="E3016" t="str">
        <v>OTHERS</v>
      </c>
      <c r="F3016">
        <v>14103679</v>
      </c>
      <c r="G3016">
        <v>43885</v>
      </c>
      <c r="H3016" t="str">
        <v>ZMTR|303MD-Y</v>
      </c>
      <c r="I3016" t="str">
        <v>SPECIAL NOZZLE</v>
      </c>
      <c r="J3016">
        <v>3</v>
      </c>
      <c r="K3016">
        <v>3</v>
      </c>
      <c r="L3016">
        <v>4247.79</v>
      </c>
      <c r="M3016" t="str">
        <v>CNY</v>
      </c>
      <c r="N3016">
        <v>1.1100000000000001</v>
      </c>
      <c r="O3016">
        <v>4247.79</v>
      </c>
      <c r="P3016">
        <v>4715.0469000000003</v>
      </c>
      <c r="Q3016" t="str">
        <v>C66SZX-SMT SERVICE</v>
      </c>
      <c r="R3016" t="str">
        <v>Dongguan Cowell Optic Electronics Co., Ltd.</v>
      </c>
      <c r="S3016" t="str">
        <v>Same</v>
      </c>
      <c r="T3016">
        <v>905221</v>
      </c>
      <c r="U3016">
        <v>1672.57</v>
      </c>
      <c r="V3016" t="str">
        <v>309ASY INV-PTS SALES</v>
      </c>
      <c r="W3016">
        <v>0</v>
      </c>
      <c r="X3016">
        <v>0</v>
      </c>
      <c r="Y3016">
        <v>737134</v>
      </c>
      <c r="Z3016" t="str">
        <v>东莞高伟光学电子有限公司</v>
      </c>
      <c r="AA3016">
        <v>0</v>
      </c>
      <c r="AB3016">
        <v>2020</v>
      </c>
      <c r="AC3016">
        <v>2</v>
      </c>
      <c r="AD3016" t="str">
        <v>Q4</v>
      </c>
      <c r="AE3016" t="str">
        <v>FY19/20</v>
      </c>
      <c r="AF3016" t="str">
        <v>SOUTH</v>
      </c>
    </row>
    <row r="3017" spans="1:32">
      <c r="A3017" t="str">
        <v>ESHL</v>
      </c>
      <c r="B3017" t="str">
        <v>SZX</v>
      </c>
      <c r="C3017" t="str">
        <v>SPARES/OTHER</v>
      </c>
      <c r="D3017" s="4">
        <v>43885</v>
      </c>
      <c r="E3017" t="str">
        <v>OTHERS</v>
      </c>
      <c r="F3017">
        <v>14103679</v>
      </c>
      <c r="G3017">
        <v>43885</v>
      </c>
      <c r="H3017" t="str">
        <v>ZMTR|303MD-Z</v>
      </c>
      <c r="I3017" t="str">
        <v>SPECIAL NOZZLE</v>
      </c>
      <c r="J3017">
        <v>3</v>
      </c>
      <c r="K3017">
        <v>3</v>
      </c>
      <c r="L3017">
        <v>4247.79</v>
      </c>
      <c r="M3017" t="str">
        <v>CNY</v>
      </c>
      <c r="N3017">
        <v>1.1100000000000001</v>
      </c>
      <c r="O3017">
        <v>4247.79</v>
      </c>
      <c r="P3017">
        <v>4715.0469000000003</v>
      </c>
      <c r="Q3017" t="str">
        <v>C66SZX-SMT SERVICE</v>
      </c>
      <c r="R3017" t="str">
        <v>Dongguan Cowell Optic Electronics Co., Ltd.</v>
      </c>
      <c r="S3017" t="str">
        <v>Same</v>
      </c>
      <c r="T3017">
        <v>905221</v>
      </c>
      <c r="U3017">
        <v>1725.66</v>
      </c>
      <c r="V3017" t="str">
        <v>309ASY INV-PTS SALES</v>
      </c>
      <c r="W3017">
        <v>0</v>
      </c>
      <c r="X3017">
        <v>0</v>
      </c>
      <c r="Y3017">
        <v>737134</v>
      </c>
      <c r="Z3017" t="str">
        <v>东莞高伟光学电子有限公司</v>
      </c>
      <c r="AA3017">
        <v>0</v>
      </c>
      <c r="AB3017">
        <v>2020</v>
      </c>
      <c r="AC3017">
        <v>2</v>
      </c>
      <c r="AD3017" t="str">
        <v>Q4</v>
      </c>
      <c r="AE3017" t="str">
        <v>FY19/20</v>
      </c>
      <c r="AF3017" t="str">
        <v>SOUTH</v>
      </c>
    </row>
    <row r="3018" spans="1:32">
      <c r="A3018" t="str">
        <v>ESHL</v>
      </c>
      <c r="B3018" t="str">
        <v>SHA</v>
      </c>
      <c r="C3018" t="str">
        <v>SPARES/OTHER</v>
      </c>
      <c r="D3018" s="4">
        <v>43885</v>
      </c>
      <c r="E3018" t="str">
        <v>YAMAHA</v>
      </c>
      <c r="F3018">
        <v>14103680</v>
      </c>
      <c r="G3018">
        <v>43885</v>
      </c>
      <c r="H3018" t="str">
        <v>YMCT|KHJ-MC244-00</v>
      </c>
      <c r="I3018" t="str">
        <v>LEVER TAPE GUIDE R</v>
      </c>
      <c r="J3018">
        <v>30</v>
      </c>
      <c r="K3018">
        <v>30</v>
      </c>
      <c r="L3018">
        <v>637.16999999999996</v>
      </c>
      <c r="M3018" t="str">
        <v>CNY</v>
      </c>
      <c r="N3018">
        <v>1.1100000000000001</v>
      </c>
      <c r="O3018">
        <v>637.16999999999996</v>
      </c>
      <c r="P3018">
        <v>707.25869999999998</v>
      </c>
      <c r="Q3018" t="str">
        <v>C66SHA-SERVICE GROUP</v>
      </c>
      <c r="R3018" t="str">
        <v>Shanghai Amphenol Airwave Communication Electronic</v>
      </c>
      <c r="S3018" t="str">
        <v>Same</v>
      </c>
      <c r="T3018">
        <v>905223</v>
      </c>
      <c r="U3018">
        <v>330</v>
      </c>
      <c r="V3018" t="str">
        <v>309ASY INV-PTS SALES</v>
      </c>
      <c r="W3018">
        <v>0</v>
      </c>
      <c r="X3018">
        <v>0</v>
      </c>
      <c r="Y3018">
        <v>737168</v>
      </c>
      <c r="Z3018" t="str">
        <v>上海安费诺永亿通讯电子有限公司</v>
      </c>
      <c r="AA3018">
        <v>0</v>
      </c>
      <c r="AB3018">
        <v>2020</v>
      </c>
      <c r="AC3018">
        <v>2</v>
      </c>
      <c r="AD3018" t="str">
        <v>Q4</v>
      </c>
      <c r="AE3018" t="str">
        <v>FY19/20</v>
      </c>
      <c r="AF3018" t="str">
        <v>EAST</v>
      </c>
    </row>
    <row r="3019" spans="1:32">
      <c r="A3019" t="str">
        <v>ESHL</v>
      </c>
      <c r="B3019" t="str">
        <v>SHA</v>
      </c>
      <c r="C3019" t="str">
        <v>SPARES/OTHER</v>
      </c>
      <c r="D3019" s="4">
        <v>43885</v>
      </c>
      <c r="E3019" t="str">
        <v>YAMAHA</v>
      </c>
      <c r="F3019">
        <v>14103681</v>
      </c>
      <c r="G3019">
        <v>43885</v>
      </c>
      <c r="H3019" t="str">
        <v>YMCT|KGY-M71H3-A0</v>
      </c>
      <c r="I3019" t="str">
        <v>URE.SQG.ASSY 3S 350</v>
      </c>
      <c r="J3019">
        <v>1</v>
      </c>
      <c r="K3019">
        <v>1</v>
      </c>
      <c r="L3019">
        <v>1650.44</v>
      </c>
      <c r="M3019" t="str">
        <v>CNY</v>
      </c>
      <c r="N3019">
        <v>1.1100000000000001</v>
      </c>
      <c r="O3019">
        <v>1650.44</v>
      </c>
      <c r="P3019">
        <v>1831.9884000000002</v>
      </c>
      <c r="Q3019" t="str">
        <v>C66SHA-SERVICE GROUP</v>
      </c>
      <c r="R3019" t="str">
        <v>JIANGXI ADEL TECHNOLOGY CO., LTD.</v>
      </c>
      <c r="S3019" t="str">
        <v>Same</v>
      </c>
      <c r="T3019">
        <v>905224</v>
      </c>
      <c r="U3019">
        <v>877</v>
      </c>
      <c r="V3019" t="str">
        <v>309ASY INV-PTS SALES</v>
      </c>
      <c r="W3019">
        <v>0</v>
      </c>
      <c r="X3019">
        <v>0</v>
      </c>
      <c r="Y3019">
        <v>737174</v>
      </c>
      <c r="Z3019" t="str">
        <v>江西安缔诺科技有限公司</v>
      </c>
      <c r="AA3019">
        <v>0</v>
      </c>
      <c r="AB3019">
        <v>2020</v>
      </c>
      <c r="AC3019">
        <v>2</v>
      </c>
      <c r="AD3019" t="str">
        <v>Q4</v>
      </c>
      <c r="AE3019" t="str">
        <v>FY19/20</v>
      </c>
      <c r="AF3019" t="str">
        <v>EAST</v>
      </c>
    </row>
    <row r="3020" spans="1:32">
      <c r="A3020" t="str">
        <v>ESHL</v>
      </c>
      <c r="B3020" t="str">
        <v>SZX</v>
      </c>
      <c r="C3020" t="str">
        <v>SPARES/OTHER</v>
      </c>
      <c r="D3020" s="4">
        <v>43887</v>
      </c>
      <c r="E3020" t="str">
        <v>OTHERS</v>
      </c>
      <c r="F3020">
        <v>14103682</v>
      </c>
      <c r="G3020">
        <v>43887</v>
      </c>
      <c r="H3020" t="str">
        <v>ZMTR|303MD-W</v>
      </c>
      <c r="I3020" t="str">
        <v>SPECIAL NOZZLE</v>
      </c>
      <c r="J3020">
        <v>3</v>
      </c>
      <c r="K3020">
        <v>3</v>
      </c>
      <c r="L3020">
        <v>4247.79</v>
      </c>
      <c r="M3020" t="str">
        <v>CNY</v>
      </c>
      <c r="N3020">
        <v>1.1100000000000001</v>
      </c>
      <c r="O3020">
        <v>4247.79</v>
      </c>
      <c r="P3020">
        <v>4715.0469000000003</v>
      </c>
      <c r="Q3020" t="str">
        <v>C66SZX-SMT SERVICE</v>
      </c>
      <c r="R3020" t="str">
        <v>Dongguan Cowell Optic Electronics Co., Ltd.</v>
      </c>
      <c r="S3020" t="str">
        <v>Same</v>
      </c>
      <c r="T3020">
        <v>905221</v>
      </c>
      <c r="U3020">
        <v>1725.66</v>
      </c>
      <c r="V3020" t="str">
        <v>309ASY INV-PTS SALES</v>
      </c>
      <c r="W3020">
        <v>0</v>
      </c>
      <c r="X3020">
        <v>0</v>
      </c>
      <c r="Y3020">
        <v>737209</v>
      </c>
      <c r="Z3020" t="str">
        <v>东莞高伟光学电子有限公司</v>
      </c>
      <c r="AA3020">
        <v>0</v>
      </c>
      <c r="AB3020">
        <v>2020</v>
      </c>
      <c r="AC3020">
        <v>2</v>
      </c>
      <c r="AD3020" t="str">
        <v>Q4</v>
      </c>
      <c r="AE3020" t="str">
        <v>FY19/20</v>
      </c>
      <c r="AF3020" t="str">
        <v>SOUTH</v>
      </c>
    </row>
    <row r="3021" spans="1:32">
      <c r="A3021" t="str">
        <v>ESHL</v>
      </c>
      <c r="B3021" t="str">
        <v>BJS</v>
      </c>
      <c r="C3021" t="str">
        <v>SPARES/OTHER</v>
      </c>
      <c r="D3021" s="4">
        <v>43896</v>
      </c>
      <c r="E3021" t="str">
        <v>HELLER</v>
      </c>
      <c r="F3021">
        <v>14103683</v>
      </c>
      <c r="G3021">
        <v>43896</v>
      </c>
      <c r="H3021" t="str">
        <v>HELI|593555</v>
      </c>
      <c r="I3021" t="str">
        <v>HIGH TEMPERATURE LUBE OIL (250ML)</v>
      </c>
      <c r="J3021">
        <v>10</v>
      </c>
      <c r="K3021">
        <v>10</v>
      </c>
      <c r="L3021">
        <v>7453.01</v>
      </c>
      <c r="M3021" t="str">
        <v>CNY</v>
      </c>
      <c r="N3021">
        <v>1.1100000000000001</v>
      </c>
      <c r="O3021">
        <v>7453.01</v>
      </c>
      <c r="P3021">
        <v>8272.8411000000015</v>
      </c>
      <c r="Q3021" t="str">
        <v>C66BJS-SMT SERVICE</v>
      </c>
      <c r="R3021" t="str">
        <v>GoerTek Inc.</v>
      </c>
      <c r="S3021" t="str">
        <v>Same</v>
      </c>
      <c r="T3021">
        <v>905189</v>
      </c>
      <c r="U3021">
        <v>5007.17</v>
      </c>
      <c r="V3021" t="str">
        <v>309ASY INV-PTS SALES</v>
      </c>
      <c r="W3021">
        <v>0</v>
      </c>
      <c r="X3021" t="str">
        <v>2010374209-23</v>
      </c>
      <c r="Y3021">
        <v>738314</v>
      </c>
      <c r="Z3021" t="str">
        <v>歌尔股份有限公司</v>
      </c>
      <c r="AA3021">
        <v>0</v>
      </c>
      <c r="AB3021">
        <v>2020</v>
      </c>
      <c r="AC3021">
        <v>3</v>
      </c>
      <c r="AD3021" t="str">
        <v>Q4</v>
      </c>
      <c r="AE3021" t="str">
        <v>FY19/20</v>
      </c>
      <c r="AF3021" t="str">
        <v>NORTH</v>
      </c>
    </row>
    <row r="3022" spans="1:32">
      <c r="A3022" t="str">
        <v>ESHL</v>
      </c>
      <c r="B3022" t="str">
        <v>BJS</v>
      </c>
      <c r="C3022" t="str">
        <v>SPARES/OTHER</v>
      </c>
      <c r="D3022" s="4">
        <v>43896</v>
      </c>
      <c r="E3022" t="str">
        <v>HELLER</v>
      </c>
      <c r="F3022">
        <v>14103684</v>
      </c>
      <c r="G3022">
        <v>43896</v>
      </c>
      <c r="H3022" t="str">
        <v>HELI|7609C</v>
      </c>
      <c r="I3022" t="str">
        <v>DY O2 ANALYZER FILTER</v>
      </c>
      <c r="J3022">
        <v>5</v>
      </c>
      <c r="K3022">
        <v>5</v>
      </c>
      <c r="L3022">
        <v>3629.29</v>
      </c>
      <c r="M3022" t="str">
        <v>CNY</v>
      </c>
      <c r="N3022">
        <v>1.1100000000000001</v>
      </c>
      <c r="O3022">
        <v>3629.29</v>
      </c>
      <c r="P3022">
        <v>4028.5119000000004</v>
      </c>
      <c r="Q3022" t="str">
        <v>C66BJS-SMT SERVICE</v>
      </c>
      <c r="R3022" t="str">
        <v>GoerTek Inc.</v>
      </c>
      <c r="S3022" t="str">
        <v>Same</v>
      </c>
      <c r="T3022">
        <v>905191</v>
      </c>
      <c r="U3022">
        <v>2376.6799999999998</v>
      </c>
      <c r="V3022" t="str">
        <v>309ASY INV-PTS SALES</v>
      </c>
      <c r="W3022">
        <v>0</v>
      </c>
      <c r="X3022" t="str">
        <v>2010374209-24</v>
      </c>
      <c r="Y3022">
        <v>738317</v>
      </c>
      <c r="Z3022" t="str">
        <v>歌尔股份有限公司</v>
      </c>
      <c r="AA3022">
        <v>0</v>
      </c>
      <c r="AB3022">
        <v>2020</v>
      </c>
      <c r="AC3022">
        <v>3</v>
      </c>
      <c r="AD3022" t="str">
        <v>Q4</v>
      </c>
      <c r="AE3022" t="str">
        <v>FY19/20</v>
      </c>
      <c r="AF3022" t="str">
        <v>NORTH</v>
      </c>
    </row>
    <row r="3023" spans="1:32">
      <c r="A3023" t="str">
        <v>ESHL</v>
      </c>
      <c r="B3023" t="str">
        <v>BJS</v>
      </c>
      <c r="C3023" t="str">
        <v>SPARES/OTHER</v>
      </c>
      <c r="D3023" s="4">
        <v>43896</v>
      </c>
      <c r="E3023" t="str">
        <v>HELLER</v>
      </c>
      <c r="F3023">
        <v>14103685</v>
      </c>
      <c r="G3023">
        <v>43896</v>
      </c>
      <c r="H3023" t="str">
        <v>HELI|7609C</v>
      </c>
      <c r="I3023" t="str">
        <v>DY O2 ANALYZER FILTER</v>
      </c>
      <c r="J3023">
        <v>5</v>
      </c>
      <c r="K3023">
        <v>5</v>
      </c>
      <c r="L3023">
        <v>3629.29</v>
      </c>
      <c r="M3023" t="str">
        <v>CNY</v>
      </c>
      <c r="N3023">
        <v>1.1100000000000001</v>
      </c>
      <c r="O3023">
        <v>3629.29</v>
      </c>
      <c r="P3023">
        <v>4028.5119000000004</v>
      </c>
      <c r="Q3023" t="str">
        <v>C66BJS-SMT SERVICE</v>
      </c>
      <c r="R3023" t="str">
        <v>GoerTek Inc.</v>
      </c>
      <c r="S3023" t="str">
        <v>Same</v>
      </c>
      <c r="T3023">
        <v>905203</v>
      </c>
      <c r="U3023">
        <v>2376.6799999999998</v>
      </c>
      <c r="V3023" t="str">
        <v>309ASY INV-PTS SALES</v>
      </c>
      <c r="W3023">
        <v>0</v>
      </c>
      <c r="X3023" t="str">
        <v>2010374209-25</v>
      </c>
      <c r="Y3023">
        <v>738318</v>
      </c>
      <c r="Z3023" t="str">
        <v>歌尔股份有限公司</v>
      </c>
      <c r="AA3023">
        <v>0</v>
      </c>
      <c r="AB3023">
        <v>2020</v>
      </c>
      <c r="AC3023">
        <v>3</v>
      </c>
      <c r="AD3023" t="str">
        <v>Q4</v>
      </c>
      <c r="AE3023" t="str">
        <v>FY19/20</v>
      </c>
      <c r="AF3023" t="str">
        <v>NORTH</v>
      </c>
    </row>
    <row r="3024" spans="1:32">
      <c r="A3024" t="str">
        <v>ESHL</v>
      </c>
      <c r="B3024" t="str">
        <v>BJS</v>
      </c>
      <c r="C3024" t="str">
        <v>SPARES/OTHER</v>
      </c>
      <c r="D3024" s="4">
        <v>43896</v>
      </c>
      <c r="E3024" t="str">
        <v>HELLER</v>
      </c>
      <c r="F3024">
        <v>14103686</v>
      </c>
      <c r="G3024">
        <v>43896</v>
      </c>
      <c r="H3024" t="str">
        <v>HELI|571640</v>
      </c>
      <c r="I3024" t="str">
        <v>EXIT/ENTRANCE GUIDE</v>
      </c>
      <c r="J3024">
        <v>3</v>
      </c>
      <c r="K3024">
        <v>3</v>
      </c>
      <c r="L3024">
        <v>1021.54</v>
      </c>
      <c r="M3024" t="str">
        <v>CNY</v>
      </c>
      <c r="N3024">
        <v>1.1100000000000001</v>
      </c>
      <c r="O3024">
        <v>1021.54</v>
      </c>
      <c r="P3024">
        <v>1133.9094</v>
      </c>
      <c r="Q3024" t="str">
        <v>C66BJS-SMT SERVICE</v>
      </c>
      <c r="R3024" t="str">
        <v>GoerTek Inc.</v>
      </c>
      <c r="S3024" t="str">
        <v>Same</v>
      </c>
      <c r="T3024">
        <v>905206</v>
      </c>
      <c r="U3024">
        <v>631.96</v>
      </c>
      <c r="V3024" t="str">
        <v>309ASY INV-PTS SALES</v>
      </c>
      <c r="W3024">
        <v>0</v>
      </c>
      <c r="X3024" t="str">
        <v>2010374209-26</v>
      </c>
      <c r="Y3024">
        <v>738320</v>
      </c>
      <c r="Z3024" t="str">
        <v>歌尔股份有限公司</v>
      </c>
      <c r="AA3024">
        <v>0</v>
      </c>
      <c r="AB3024">
        <v>2020</v>
      </c>
      <c r="AC3024">
        <v>3</v>
      </c>
      <c r="AD3024" t="str">
        <v>Q4</v>
      </c>
      <c r="AE3024" t="str">
        <v>FY19/20</v>
      </c>
      <c r="AF3024" t="str">
        <v>NORTH</v>
      </c>
    </row>
    <row r="3025" spans="1:32">
      <c r="A3025" t="str">
        <v>ESHL</v>
      </c>
      <c r="B3025" t="str">
        <v>BJS</v>
      </c>
      <c r="C3025" t="str">
        <v>SPARES/OTHER</v>
      </c>
      <c r="D3025" s="4">
        <v>43896</v>
      </c>
      <c r="E3025" t="str">
        <v>HELLER</v>
      </c>
      <c r="F3025">
        <v>14103686</v>
      </c>
      <c r="G3025">
        <v>43896</v>
      </c>
      <c r="H3025" t="str">
        <v>HELI|2976K</v>
      </c>
      <c r="I3025" t="str">
        <v>RING, RETAINING 3/16</v>
      </c>
      <c r="J3025">
        <v>3</v>
      </c>
      <c r="K3025">
        <v>3</v>
      </c>
      <c r="L3025">
        <v>186.21</v>
      </c>
      <c r="M3025" t="str">
        <v>CNY</v>
      </c>
      <c r="N3025">
        <v>1.1100000000000001</v>
      </c>
      <c r="O3025">
        <v>186.21</v>
      </c>
      <c r="P3025">
        <v>206.69310000000002</v>
      </c>
      <c r="Q3025" t="str">
        <v>C66BJS-SMT SERVICE</v>
      </c>
      <c r="R3025" t="str">
        <v>GoerTek Inc.</v>
      </c>
      <c r="S3025" t="str">
        <v>Same</v>
      </c>
      <c r="T3025">
        <v>905206</v>
      </c>
      <c r="U3025">
        <v>114.85</v>
      </c>
      <c r="V3025" t="str">
        <v>309ASY INV-PTS SALES</v>
      </c>
      <c r="W3025">
        <v>0</v>
      </c>
      <c r="X3025" t="str">
        <v>2010374209-26</v>
      </c>
      <c r="Y3025">
        <v>738320</v>
      </c>
      <c r="Z3025" t="str">
        <v>歌尔股份有限公司</v>
      </c>
      <c r="AA3025">
        <v>0</v>
      </c>
      <c r="AB3025">
        <v>2020</v>
      </c>
      <c r="AC3025">
        <v>3</v>
      </c>
      <c r="AD3025" t="str">
        <v>Q4</v>
      </c>
      <c r="AE3025" t="str">
        <v>FY19/20</v>
      </c>
      <c r="AF3025" t="str">
        <v>NORTH</v>
      </c>
    </row>
    <row r="3026" spans="1:32">
      <c r="A3026" t="str">
        <v>ESHL</v>
      </c>
      <c r="B3026" t="str">
        <v>BJS</v>
      </c>
      <c r="C3026" t="str">
        <v>SPARES/OTHER</v>
      </c>
      <c r="D3026" s="4">
        <v>43896</v>
      </c>
      <c r="E3026" t="str">
        <v>HELLER</v>
      </c>
      <c r="F3026">
        <v>14103686</v>
      </c>
      <c r="G3026">
        <v>43896</v>
      </c>
      <c r="H3026" t="str">
        <v>HELI|8200K</v>
      </c>
      <c r="I3026" t="str">
        <v>PNP TYPE DIFFUSE PHOTO SENSOR- (SMEMA sensor without reflector)</v>
      </c>
      <c r="J3026">
        <v>2</v>
      </c>
      <c r="K3026">
        <v>2</v>
      </c>
      <c r="L3026">
        <v>4889.66</v>
      </c>
      <c r="M3026" t="str">
        <v>CNY</v>
      </c>
      <c r="N3026">
        <v>1.1100000000000001</v>
      </c>
      <c r="O3026">
        <v>4889.66</v>
      </c>
      <c r="P3026">
        <v>5427.5226000000002</v>
      </c>
      <c r="Q3026" t="str">
        <v>C66BJS-SMT SERVICE</v>
      </c>
      <c r="R3026" t="str">
        <v>GoerTek Inc.</v>
      </c>
      <c r="S3026" t="str">
        <v>Same</v>
      </c>
      <c r="T3026">
        <v>905206</v>
      </c>
      <c r="U3026">
        <v>3005.7</v>
      </c>
      <c r="V3026" t="str">
        <v>309ASY INV-PTS SALES</v>
      </c>
      <c r="W3026">
        <v>0</v>
      </c>
      <c r="X3026" t="str">
        <v>2010374209-26</v>
      </c>
      <c r="Y3026">
        <v>738320</v>
      </c>
      <c r="Z3026" t="str">
        <v>歌尔股份有限公司</v>
      </c>
      <c r="AA3026">
        <v>0</v>
      </c>
      <c r="AB3026">
        <v>2020</v>
      </c>
      <c r="AC3026">
        <v>3</v>
      </c>
      <c r="AD3026" t="str">
        <v>Q4</v>
      </c>
      <c r="AE3026" t="str">
        <v>FY19/20</v>
      </c>
      <c r="AF3026" t="str">
        <v>NORTH</v>
      </c>
    </row>
    <row r="3027" spans="1:32">
      <c r="A3027" t="str">
        <v>ESHL</v>
      </c>
      <c r="B3027" t="str">
        <v>SZX</v>
      </c>
      <c r="C3027" t="str">
        <v>SPARES/OTHER</v>
      </c>
      <c r="D3027" s="4">
        <v>43899</v>
      </c>
      <c r="E3027" t="str">
        <v>YAMAHA</v>
      </c>
      <c r="F3027">
        <v>14103687</v>
      </c>
      <c r="G3027">
        <v>43899</v>
      </c>
      <c r="H3027" t="str">
        <v>YMCT|KHN-M7710-A4</v>
      </c>
      <c r="I3027" t="str">
        <v>NOZZLE 301A ASSY</v>
      </c>
      <c r="J3027">
        <v>20</v>
      </c>
      <c r="K3027">
        <v>20</v>
      </c>
      <c r="L3027">
        <v>10619.47</v>
      </c>
      <c r="M3027" t="str">
        <v>CNY</v>
      </c>
      <c r="N3027">
        <v>1.1100000000000001</v>
      </c>
      <c r="O3027">
        <v>10619.47</v>
      </c>
      <c r="P3027">
        <v>11787.611699999999</v>
      </c>
      <c r="Q3027" t="str">
        <v>C66SZX-SMT SERVICE</v>
      </c>
      <c r="R3027" t="str">
        <v>Infinova Technology Ltd.</v>
      </c>
      <c r="S3027" t="str">
        <v>Same</v>
      </c>
      <c r="T3027">
        <v>905227</v>
      </c>
      <c r="U3027">
        <v>7800</v>
      </c>
      <c r="V3027" t="str">
        <v>309ASY INV-PTS SALES</v>
      </c>
      <c r="W3027">
        <v>0</v>
      </c>
      <c r="X3027" t="str">
        <v>200115C4</v>
      </c>
      <c r="Y3027">
        <v>738408</v>
      </c>
      <c r="Z3027" t="str">
        <v>深圳英飞拓智能技术有限公司</v>
      </c>
      <c r="AA3027">
        <v>0</v>
      </c>
      <c r="AB3027">
        <v>2020</v>
      </c>
      <c r="AC3027">
        <v>3</v>
      </c>
      <c r="AD3027" t="str">
        <v>Q4</v>
      </c>
      <c r="AE3027" t="str">
        <v>FY19/20</v>
      </c>
      <c r="AF3027" t="str">
        <v>SOUTH</v>
      </c>
    </row>
    <row r="3028" spans="1:32">
      <c r="A3028" t="str">
        <v>ESHL</v>
      </c>
      <c r="B3028" t="str">
        <v>SZX</v>
      </c>
      <c r="C3028" t="str">
        <v>SPARES/OTHER</v>
      </c>
      <c r="D3028" s="4">
        <v>43899</v>
      </c>
      <c r="E3028" t="str">
        <v>YAMAHA</v>
      </c>
      <c r="F3028">
        <v>14103687</v>
      </c>
      <c r="G3028">
        <v>43899</v>
      </c>
      <c r="H3028" t="str">
        <v>YMCT|KHN-M7720-A3</v>
      </c>
      <c r="I3028" t="str">
        <v>NOZZLE 302A ASSY</v>
      </c>
      <c r="J3028">
        <v>20</v>
      </c>
      <c r="K3028">
        <v>20</v>
      </c>
      <c r="L3028">
        <v>11415.93</v>
      </c>
      <c r="M3028" t="str">
        <v>CNY</v>
      </c>
      <c r="N3028">
        <v>1.1100000000000001</v>
      </c>
      <c r="O3028">
        <v>11415.93</v>
      </c>
      <c r="P3028">
        <v>12671.682300000002</v>
      </c>
      <c r="Q3028" t="str">
        <v>C66SZX-SMT SERVICE</v>
      </c>
      <c r="R3028" t="str">
        <v>Infinova Technology Ltd.</v>
      </c>
      <c r="S3028" t="str">
        <v>Same</v>
      </c>
      <c r="T3028">
        <v>905227</v>
      </c>
      <c r="U3028">
        <v>8400</v>
      </c>
      <c r="V3028" t="str">
        <v>309ASY INV-PTS SALES</v>
      </c>
      <c r="W3028">
        <v>0</v>
      </c>
      <c r="X3028" t="str">
        <v>200115C4</v>
      </c>
      <c r="Y3028">
        <v>738408</v>
      </c>
      <c r="Z3028" t="str">
        <v>深圳英飞拓智能技术有限公司</v>
      </c>
      <c r="AA3028">
        <v>0</v>
      </c>
      <c r="AB3028">
        <v>2020</v>
      </c>
      <c r="AC3028">
        <v>3</v>
      </c>
      <c r="AD3028" t="str">
        <v>Q4</v>
      </c>
      <c r="AE3028" t="str">
        <v>FY19/20</v>
      </c>
      <c r="AF3028" t="str">
        <v>SOUTH</v>
      </c>
    </row>
    <row r="3029" spans="1:32">
      <c r="A3029" t="str">
        <v>ESHL</v>
      </c>
      <c r="B3029" t="str">
        <v>SHA</v>
      </c>
      <c r="C3029" t="str">
        <v>SPARES/OTHER</v>
      </c>
      <c r="D3029" s="4">
        <v>43902</v>
      </c>
      <c r="E3029" t="str">
        <v>OTHERS</v>
      </c>
      <c r="F3029">
        <v>14103688</v>
      </c>
      <c r="G3029">
        <v>43902</v>
      </c>
      <c r="H3029" t="str">
        <v>ZMTR|K48-M3856-00X</v>
      </c>
      <c r="I3029" t="str">
        <v>GREASE PACK(NSL)</v>
      </c>
      <c r="J3029">
        <v>6</v>
      </c>
      <c r="K3029">
        <v>6</v>
      </c>
      <c r="L3029">
        <v>3690.27</v>
      </c>
      <c r="M3029" t="str">
        <v>CNY</v>
      </c>
      <c r="N3029">
        <v>1.1100000000000001</v>
      </c>
      <c r="O3029">
        <v>3690.27</v>
      </c>
      <c r="P3029">
        <v>4096.1997000000001</v>
      </c>
      <c r="Q3029" t="str">
        <v>C66SHA-SERVICE GROUP</v>
      </c>
      <c r="R3029" t="str">
        <v>Jianfeng Electronic Technology Co., Ltd.</v>
      </c>
      <c r="S3029" t="str">
        <v>Same</v>
      </c>
      <c r="T3029">
        <v>905228</v>
      </c>
      <c r="U3029">
        <v>796.44</v>
      </c>
      <c r="V3029" t="str">
        <v>309ASY INV-PTS SALES</v>
      </c>
      <c r="W3029">
        <v>0</v>
      </c>
      <c r="X3029">
        <v>0</v>
      </c>
      <c r="Y3029">
        <v>739030</v>
      </c>
      <c r="Z3029" t="str">
        <v>鉴丰电子科技有限公司</v>
      </c>
      <c r="AA3029">
        <v>0</v>
      </c>
      <c r="AB3029">
        <v>2020</v>
      </c>
      <c r="AC3029">
        <v>3</v>
      </c>
      <c r="AD3029" t="str">
        <v>Q4</v>
      </c>
      <c r="AE3029" t="str">
        <v>FY19/20</v>
      </c>
      <c r="AF3029" t="str">
        <v>EAST</v>
      </c>
    </row>
    <row r="3030" spans="1:32">
      <c r="A3030" t="str">
        <v>ESHL</v>
      </c>
      <c r="B3030" t="str">
        <v>SZX</v>
      </c>
      <c r="C3030" t="str">
        <v>SPARES/OTHER</v>
      </c>
      <c r="D3030" s="4">
        <v>43902</v>
      </c>
      <c r="E3030" t="str">
        <v>PEMTRON</v>
      </c>
      <c r="F3030">
        <v>14103691</v>
      </c>
      <c r="G3030">
        <v>43902</v>
      </c>
      <c r="H3030" t="str">
        <v>PEMR|06580150-2463</v>
      </c>
      <c r="I3030" t="str">
        <v>SP-NET IO CONTROLLER</v>
      </c>
      <c r="J3030">
        <v>1</v>
      </c>
      <c r="K3030">
        <v>1</v>
      </c>
      <c r="L3030">
        <v>14601.77</v>
      </c>
      <c r="M3030" t="str">
        <v>CNY</v>
      </c>
      <c r="N3030">
        <v>1.1100000000000001</v>
      </c>
      <c r="O3030">
        <v>14601.77</v>
      </c>
      <c r="P3030">
        <v>16207.964700000002</v>
      </c>
      <c r="Q3030" t="str">
        <v>C66SZX-SMT SERVICE</v>
      </c>
      <c r="R3030" t="str">
        <v>DongGuan XinGuangLian Optoelectronics Technology C</v>
      </c>
      <c r="S3030" t="str">
        <v>Same</v>
      </c>
      <c r="T3030">
        <v>905230</v>
      </c>
      <c r="U3030">
        <v>11915.2</v>
      </c>
      <c r="V3030" t="str">
        <v>309ASY INV-PTS SALES</v>
      </c>
      <c r="W3030">
        <v>0</v>
      </c>
      <c r="X3030" t="str">
        <v>C66SZ20023REV.1</v>
      </c>
      <c r="Y3030">
        <v>739084</v>
      </c>
      <c r="Z3030" t="str">
        <v>东莞市新广联光电科技有限公司</v>
      </c>
      <c r="AA3030">
        <v>0</v>
      </c>
      <c r="AB3030">
        <v>2020</v>
      </c>
      <c r="AC3030">
        <v>3</v>
      </c>
      <c r="AD3030" t="str">
        <v>Q4</v>
      </c>
      <c r="AE3030" t="str">
        <v>FY19/20</v>
      </c>
      <c r="AF3030" t="str">
        <v>SOUTH</v>
      </c>
    </row>
    <row r="3031" spans="1:32">
      <c r="A3031" t="str">
        <v>ESHL</v>
      </c>
      <c r="B3031" t="str">
        <v>SZX</v>
      </c>
      <c r="C3031" t="str">
        <v>SPARES/OTHER</v>
      </c>
      <c r="D3031" s="4">
        <v>43903</v>
      </c>
      <c r="E3031" t="str">
        <v>HELLER</v>
      </c>
      <c r="F3031">
        <v>14103689</v>
      </c>
      <c r="G3031">
        <v>43903</v>
      </c>
      <c r="H3031" t="str">
        <v>HELI|593555</v>
      </c>
      <c r="I3031" t="str">
        <v>HIGH TEMPERATURE LUBE OIL (250ML)</v>
      </c>
      <c r="J3031">
        <v>5</v>
      </c>
      <c r="K3031">
        <v>5</v>
      </c>
      <c r="L3031">
        <v>3726.5</v>
      </c>
      <c r="M3031" t="str">
        <v>CNY</v>
      </c>
      <c r="N3031">
        <v>1.1100000000000001</v>
      </c>
      <c r="O3031">
        <v>3726.5</v>
      </c>
      <c r="P3031">
        <v>4136.415</v>
      </c>
      <c r="Q3031" t="str">
        <v>C66SZX-SMT SERVICE</v>
      </c>
      <c r="R3031" t="str">
        <v>Goertek Intelligence Technology Co., Ltd.</v>
      </c>
      <c r="S3031" t="str">
        <v>Same</v>
      </c>
      <c r="T3031">
        <v>905229</v>
      </c>
      <c r="U3031">
        <v>1100</v>
      </c>
      <c r="V3031" t="str">
        <v>309ASY INV-PTS SALES</v>
      </c>
      <c r="W3031">
        <v>0</v>
      </c>
      <c r="X3031" t="str">
        <v>2240003644-1</v>
      </c>
      <c r="Y3031">
        <v>739081</v>
      </c>
      <c r="Z3031" t="str">
        <v>歌尔智能科技有限公司</v>
      </c>
      <c r="AA3031">
        <v>0</v>
      </c>
      <c r="AB3031">
        <v>2020</v>
      </c>
      <c r="AC3031">
        <v>3</v>
      </c>
      <c r="AD3031" t="str">
        <v>Q4</v>
      </c>
      <c r="AE3031" t="str">
        <v>FY19/20</v>
      </c>
      <c r="AF3031" t="str">
        <v>SOUTH</v>
      </c>
    </row>
    <row r="3032" spans="1:32">
      <c r="A3032" t="str">
        <v>ESHL</v>
      </c>
      <c r="B3032" t="str">
        <v>SZX</v>
      </c>
      <c r="C3032" t="str">
        <v>SPARES/OTHER</v>
      </c>
      <c r="D3032" s="4">
        <v>43903</v>
      </c>
      <c r="E3032" t="str">
        <v>HELLER</v>
      </c>
      <c r="F3032">
        <v>14103690</v>
      </c>
      <c r="G3032">
        <v>43903</v>
      </c>
      <c r="H3032" t="str">
        <v>HELI|593555</v>
      </c>
      <c r="I3032" t="str">
        <v>HIGH TEMPERATURE LUBE OIL (250ML)</v>
      </c>
      <c r="J3032">
        <v>2</v>
      </c>
      <c r="K3032">
        <v>2</v>
      </c>
      <c r="L3032">
        <v>1292.04</v>
      </c>
      <c r="M3032" t="str">
        <v>CNY</v>
      </c>
      <c r="N3032">
        <v>1.1100000000000001</v>
      </c>
      <c r="O3032">
        <v>1292.04</v>
      </c>
      <c r="P3032">
        <v>1434.1644000000001</v>
      </c>
      <c r="Q3032" t="str">
        <v>C66SZX-SMT SERVICE</v>
      </c>
      <c r="R3032" t="str">
        <v>LOTES Guangzhou Co.,Ltd</v>
      </c>
      <c r="S3032" t="str">
        <v>Same</v>
      </c>
      <c r="T3032">
        <v>905231</v>
      </c>
      <c r="U3032">
        <v>440</v>
      </c>
      <c r="V3032" t="str">
        <v>309ASY INV-PTS SALES</v>
      </c>
      <c r="W3032">
        <v>0</v>
      </c>
      <c r="X3032" t="str">
        <v>P25-J30075</v>
      </c>
      <c r="Y3032">
        <v>739086</v>
      </c>
      <c r="Z3032" t="str">
        <v>番禺得意精密电子工业有限公司</v>
      </c>
      <c r="AA3032">
        <v>0</v>
      </c>
      <c r="AB3032">
        <v>2020</v>
      </c>
      <c r="AC3032">
        <v>3</v>
      </c>
      <c r="AD3032" t="str">
        <v>Q4</v>
      </c>
      <c r="AE3032" t="str">
        <v>FY19/20</v>
      </c>
      <c r="AF3032" t="str">
        <v>SOUTH</v>
      </c>
    </row>
    <row r="3033" spans="1:32">
      <c r="A3033" t="str">
        <v>ESHL</v>
      </c>
      <c r="B3033" t="str">
        <v>BJS</v>
      </c>
      <c r="C3033" t="str">
        <v>FEEDER</v>
      </c>
      <c r="D3033" s="4">
        <v>43908</v>
      </c>
      <c r="E3033" t="str">
        <v>YAMAHA</v>
      </c>
      <c r="F3033">
        <v>14103692</v>
      </c>
      <c r="G3033">
        <v>43908</v>
      </c>
      <c r="H3033" t="str">
        <v>YMCT|KHJ-MC200-00</v>
      </c>
      <c r="I3033" t="str">
        <v>SS TAPE FEEDER 12/16mm</v>
      </c>
      <c r="J3033">
        <v>10</v>
      </c>
      <c r="K3033">
        <v>10</v>
      </c>
      <c r="L3033">
        <v>39800</v>
      </c>
      <c r="M3033" t="str">
        <v>CNY</v>
      </c>
      <c r="N3033">
        <v>1.1100000000000001</v>
      </c>
      <c r="O3033">
        <v>39800</v>
      </c>
      <c r="P3033">
        <v>44178.000000000007</v>
      </c>
      <c r="Q3033" t="str">
        <v>C66BJS-SMT SERVICE</v>
      </c>
      <c r="R3033" t="str">
        <v>Qingdao Kerongda Electronic Co., Ltd.</v>
      </c>
      <c r="S3033" t="str">
        <v>Same</v>
      </c>
      <c r="T3033">
        <v>905225</v>
      </c>
      <c r="U3033">
        <v>35000</v>
      </c>
      <c r="V3033" t="str">
        <v>309ASY INV-PTS SALES</v>
      </c>
      <c r="W3033">
        <v>0</v>
      </c>
      <c r="X3033" t="str">
        <v>青岛科荣达20200302</v>
      </c>
      <c r="Y3033">
        <v>739681</v>
      </c>
      <c r="Z3033" t="str">
        <v>青岛科荣达电器科技有限公司</v>
      </c>
      <c r="AA3033">
        <v>0</v>
      </c>
      <c r="AB3033">
        <v>2020</v>
      </c>
      <c r="AC3033">
        <v>3</v>
      </c>
      <c r="AD3033" t="str">
        <v>Q4</v>
      </c>
      <c r="AE3033" t="str">
        <v>FY19/20</v>
      </c>
      <c r="AF3033" t="str">
        <v>NORTH</v>
      </c>
    </row>
    <row r="3034" spans="1:32">
      <c r="A3034" t="str">
        <v>ESHL</v>
      </c>
      <c r="B3034" t="str">
        <v>BJS</v>
      </c>
      <c r="C3034" t="str">
        <v>FEEDER</v>
      </c>
      <c r="D3034" s="4">
        <v>43908</v>
      </c>
      <c r="E3034" t="str">
        <v>YAMAHA</v>
      </c>
      <c r="F3034">
        <v>14103692</v>
      </c>
      <c r="G3034">
        <v>43908</v>
      </c>
      <c r="H3034" t="str">
        <v>YMCT|KHJ-MC500-00</v>
      </c>
      <c r="I3034" t="str">
        <v>SS TAPE FEEDER 32mm</v>
      </c>
      <c r="J3034">
        <v>1</v>
      </c>
      <c r="K3034">
        <v>1</v>
      </c>
      <c r="L3034">
        <v>6000</v>
      </c>
      <c r="M3034" t="str">
        <v>CNY</v>
      </c>
      <c r="N3034">
        <v>1.1100000000000001</v>
      </c>
      <c r="O3034">
        <v>6000</v>
      </c>
      <c r="P3034">
        <v>6660.0000000000009</v>
      </c>
      <c r="Q3034" t="str">
        <v>C66BJS-SMT SERVICE</v>
      </c>
      <c r="R3034" t="str">
        <v>Qingdao Kerongda Electronic Co., Ltd.</v>
      </c>
      <c r="S3034" t="str">
        <v>Same</v>
      </c>
      <c r="T3034">
        <v>905225</v>
      </c>
      <c r="U3034">
        <v>4906.3900000000003</v>
      </c>
      <c r="V3034" t="str">
        <v>309ASY INV-PTS SALES</v>
      </c>
      <c r="W3034">
        <v>0</v>
      </c>
      <c r="X3034" t="str">
        <v>青岛科荣达20200302</v>
      </c>
      <c r="Y3034">
        <v>739681</v>
      </c>
      <c r="Z3034" t="str">
        <v>青岛科荣达电器科技有限公司</v>
      </c>
      <c r="AA3034">
        <v>0</v>
      </c>
      <c r="AB3034">
        <v>2020</v>
      </c>
      <c r="AC3034">
        <v>3</v>
      </c>
      <c r="AD3034" t="str">
        <v>Q4</v>
      </c>
      <c r="AE3034" t="str">
        <v>FY19/20</v>
      </c>
      <c r="AF3034" t="str">
        <v>NORTH</v>
      </c>
    </row>
    <row r="3035" spans="1:32">
      <c r="A3035" t="str">
        <v>ESHL</v>
      </c>
      <c r="B3035" t="str">
        <v>XIY</v>
      </c>
      <c r="C3035" t="str">
        <v>CONTRACT_FEE</v>
      </c>
      <c r="D3035" s="4">
        <v>43909</v>
      </c>
      <c r="E3035" t="str">
        <v>OTHERS</v>
      </c>
      <c r="F3035">
        <v>13100146</v>
      </c>
      <c r="G3035">
        <v>43909</v>
      </c>
      <c r="H3035" t="str">
        <v>DEKI|SERVICE FEE</v>
      </c>
      <c r="I3035" t="str">
        <v>SERVICE FEE</v>
      </c>
      <c r="J3035">
        <v>1</v>
      </c>
      <c r="K3035">
        <v>1</v>
      </c>
      <c r="L3035">
        <v>37735.85</v>
      </c>
      <c r="M3035" t="str">
        <v>CNY</v>
      </c>
      <c r="N3035">
        <v>1.1100000000000001</v>
      </c>
      <c r="O3035">
        <v>37735.85</v>
      </c>
      <c r="P3035">
        <v>41886.7935</v>
      </c>
      <c r="Q3035" t="str">
        <v>C66BJS-SMT SERVICE</v>
      </c>
      <c r="R3035" t="str">
        <v>Micron Semiconductor (Xi'an) Co., Ltd.</v>
      </c>
      <c r="S3035" t="str">
        <v>Same</v>
      </c>
      <c r="T3035">
        <v>905235</v>
      </c>
      <c r="U3035">
        <v>0</v>
      </c>
      <c r="V3035" t="str">
        <v>309ASY INV-CONTRACT</v>
      </c>
      <c r="W3035">
        <v>0</v>
      </c>
      <c r="X3035">
        <v>3500329613</v>
      </c>
      <c r="Y3035">
        <v>0</v>
      </c>
      <c r="Z3035" t="str">
        <v>美光半导体（西安）有限责任公司</v>
      </c>
      <c r="AA3035">
        <v>0</v>
      </c>
      <c r="AB3035">
        <v>2020</v>
      </c>
      <c r="AC3035">
        <v>3</v>
      </c>
      <c r="AD3035" t="str">
        <v>Q4</v>
      </c>
      <c r="AE3035" t="str">
        <v>FY19/20</v>
      </c>
      <c r="AF3035" t="str">
        <v>WEST</v>
      </c>
    </row>
    <row r="3036" spans="1:32">
      <c r="A3036" t="str">
        <v>ESHL</v>
      </c>
      <c r="B3036" t="str">
        <v>XIY</v>
      </c>
      <c r="C3036" t="str">
        <v>CONTRACT_FEE</v>
      </c>
      <c r="D3036" s="4">
        <v>43909</v>
      </c>
      <c r="E3036" t="str">
        <v>OTHERS</v>
      </c>
      <c r="F3036">
        <v>13100147</v>
      </c>
      <c r="G3036">
        <v>43909</v>
      </c>
      <c r="H3036" t="str">
        <v>DEKI|SERVICE FEE</v>
      </c>
      <c r="I3036" t="str">
        <v>SERVICE FEE</v>
      </c>
      <c r="J3036">
        <v>1</v>
      </c>
      <c r="K3036">
        <v>1</v>
      </c>
      <c r="L3036">
        <v>18867.919999999998</v>
      </c>
      <c r="M3036" t="str">
        <v>CNY</v>
      </c>
      <c r="N3036">
        <v>1.1100000000000001</v>
      </c>
      <c r="O3036">
        <v>18867.919999999998</v>
      </c>
      <c r="P3036">
        <v>20943.391199999998</v>
      </c>
      <c r="Q3036" t="str">
        <v>C66BJS-SMT SERVICE</v>
      </c>
      <c r="R3036" t="str">
        <v>Micron Semiconductor (Xi'an) Co., Ltd.</v>
      </c>
      <c r="S3036" t="str">
        <v>Same</v>
      </c>
      <c r="T3036">
        <v>905236</v>
      </c>
      <c r="U3036">
        <v>0</v>
      </c>
      <c r="V3036" t="str">
        <v>309ASY INV-CONTRACT</v>
      </c>
      <c r="W3036">
        <v>0</v>
      </c>
      <c r="X3036">
        <v>3500329613</v>
      </c>
      <c r="Y3036">
        <v>0</v>
      </c>
      <c r="Z3036" t="str">
        <v>美光半导体（西安）有限责任公司</v>
      </c>
      <c r="AA3036">
        <v>0</v>
      </c>
      <c r="AB3036">
        <v>2020</v>
      </c>
      <c r="AC3036">
        <v>3</v>
      </c>
      <c r="AD3036" t="str">
        <v>Q4</v>
      </c>
      <c r="AE3036" t="str">
        <v>FY19/20</v>
      </c>
      <c r="AF3036" t="str">
        <v>WEST</v>
      </c>
    </row>
    <row r="3037" spans="1:32">
      <c r="A3037" t="str">
        <v>ESHL</v>
      </c>
      <c r="B3037" t="str">
        <v>CTU</v>
      </c>
      <c r="C3037" t="str">
        <v>FEEDER</v>
      </c>
      <c r="D3037" s="4">
        <v>43909</v>
      </c>
      <c r="E3037" t="str">
        <v>YAMAHA</v>
      </c>
      <c r="F3037">
        <v>14103693</v>
      </c>
      <c r="G3037">
        <v>43909</v>
      </c>
      <c r="H3037" t="str">
        <v>YMCT|KHJ-MC100-00</v>
      </c>
      <c r="I3037" t="str">
        <v>SS TAPE FEEDER 8mm</v>
      </c>
      <c r="J3037">
        <v>40</v>
      </c>
      <c r="K3037">
        <v>40</v>
      </c>
      <c r="L3037">
        <v>112800</v>
      </c>
      <c r="M3037" t="str">
        <v>CNY</v>
      </c>
      <c r="N3037">
        <v>1.1100000000000001</v>
      </c>
      <c r="O3037">
        <v>112800</v>
      </c>
      <c r="P3037">
        <v>125208.00000000001</v>
      </c>
      <c r="Q3037" t="str">
        <v>C66CTU-SERVICE GROUP</v>
      </c>
      <c r="R3037" t="str">
        <v>Zigong Xingchuan Photoelectric Co., Ltd.</v>
      </c>
      <c r="S3037" t="str">
        <v>Same</v>
      </c>
      <c r="T3037">
        <v>905234</v>
      </c>
      <c r="U3037">
        <v>102080</v>
      </c>
      <c r="V3037" t="str">
        <v>309ASY INV-PTS SALES</v>
      </c>
      <c r="W3037">
        <v>0</v>
      </c>
      <c r="X3037">
        <v>0</v>
      </c>
      <c r="Y3037">
        <v>739870</v>
      </c>
      <c r="Z3037" t="str">
        <v>自贡兴川光电有限公司</v>
      </c>
      <c r="AA3037">
        <v>0</v>
      </c>
      <c r="AB3037">
        <v>2020</v>
      </c>
      <c r="AC3037">
        <v>3</v>
      </c>
      <c r="AD3037" t="str">
        <v>Q4</v>
      </c>
      <c r="AE3037" t="str">
        <v>FY19/20</v>
      </c>
      <c r="AF3037" t="str">
        <v>WEST</v>
      </c>
    </row>
    <row r="3038" spans="1:32">
      <c r="A3038" t="str">
        <v>ESHL</v>
      </c>
      <c r="B3038" t="str">
        <v>CTU</v>
      </c>
      <c r="C3038" t="str">
        <v>FEEDER</v>
      </c>
      <c r="D3038" s="4">
        <v>43909</v>
      </c>
      <c r="E3038" t="str">
        <v>YAMAHA</v>
      </c>
      <c r="F3038">
        <v>14103693</v>
      </c>
      <c r="G3038">
        <v>43909</v>
      </c>
      <c r="H3038" t="str">
        <v>YMCT|KHJ-MC200-00</v>
      </c>
      <c r="I3038" t="str">
        <v>SS TAPE FEEDER 12/16mm</v>
      </c>
      <c r="J3038">
        <v>5</v>
      </c>
      <c r="K3038">
        <v>5</v>
      </c>
      <c r="L3038">
        <v>19057.52</v>
      </c>
      <c r="M3038" t="str">
        <v>CNY</v>
      </c>
      <c r="N3038">
        <v>1.1100000000000001</v>
      </c>
      <c r="O3038">
        <v>19057.52</v>
      </c>
      <c r="P3038">
        <v>21153.847200000004</v>
      </c>
      <c r="Q3038" t="str">
        <v>C66CTU-SERVICE GROUP</v>
      </c>
      <c r="R3038" t="str">
        <v>Zigong Xingchuan Photoelectric Co., Ltd.</v>
      </c>
      <c r="S3038" t="str">
        <v>Same</v>
      </c>
      <c r="T3038">
        <v>905234</v>
      </c>
      <c r="U3038">
        <v>17500</v>
      </c>
      <c r="V3038" t="str">
        <v>309ASY INV-PTS SALES</v>
      </c>
      <c r="W3038">
        <v>0</v>
      </c>
      <c r="X3038">
        <v>0</v>
      </c>
      <c r="Y3038">
        <v>739870</v>
      </c>
      <c r="Z3038" t="str">
        <v>自贡兴川光电有限公司</v>
      </c>
      <c r="AA3038">
        <v>0</v>
      </c>
      <c r="AB3038">
        <v>2020</v>
      </c>
      <c r="AC3038">
        <v>3</v>
      </c>
      <c r="AD3038" t="str">
        <v>Q4</v>
      </c>
      <c r="AE3038" t="str">
        <v>FY19/20</v>
      </c>
      <c r="AF3038" t="str">
        <v>WEST</v>
      </c>
    </row>
    <row r="3039" spans="1:32">
      <c r="A3039" t="str">
        <v>ESHL</v>
      </c>
      <c r="B3039" t="str">
        <v>CTU</v>
      </c>
      <c r="C3039" t="str">
        <v>SPARES/OTHER</v>
      </c>
      <c r="D3039" s="4">
        <v>43909</v>
      </c>
      <c r="E3039" t="str">
        <v>YAMAHA</v>
      </c>
      <c r="F3039">
        <v>14103693</v>
      </c>
      <c r="G3039">
        <v>43909</v>
      </c>
      <c r="H3039" t="str">
        <v>YMCT|KHN-M7720-A3</v>
      </c>
      <c r="I3039" t="str">
        <v>NOZZLE 302A ASSY</v>
      </c>
      <c r="J3039">
        <v>8</v>
      </c>
      <c r="K3039">
        <v>8</v>
      </c>
      <c r="L3039">
        <v>4000</v>
      </c>
      <c r="M3039" t="str">
        <v>CNY</v>
      </c>
      <c r="N3039">
        <v>1.1100000000000001</v>
      </c>
      <c r="O3039">
        <v>4000</v>
      </c>
      <c r="P3039">
        <v>4440</v>
      </c>
      <c r="Q3039" t="str">
        <v>C66CTU-SERVICE GROUP</v>
      </c>
      <c r="R3039" t="str">
        <v>Zigong Xingchuan Photoelectric Co., Ltd.</v>
      </c>
      <c r="S3039" t="str">
        <v>Same</v>
      </c>
      <c r="T3039">
        <v>905234</v>
      </c>
      <c r="U3039">
        <v>2656</v>
      </c>
      <c r="V3039" t="str">
        <v>309ASY INV-PTS SALES</v>
      </c>
      <c r="W3039">
        <v>0</v>
      </c>
      <c r="X3039">
        <v>0</v>
      </c>
      <c r="Y3039">
        <v>739870</v>
      </c>
      <c r="Z3039" t="str">
        <v>自贡兴川光电有限公司</v>
      </c>
      <c r="AA3039">
        <v>0</v>
      </c>
      <c r="AB3039">
        <v>2020</v>
      </c>
      <c r="AC3039">
        <v>3</v>
      </c>
      <c r="AD3039" t="str">
        <v>Q4</v>
      </c>
      <c r="AE3039" t="str">
        <v>FY19/20</v>
      </c>
      <c r="AF3039" t="str">
        <v>WEST</v>
      </c>
    </row>
    <row r="3040" spans="1:32">
      <c r="A3040" t="str">
        <v>ESHL</v>
      </c>
      <c r="B3040" t="str">
        <v>CTU</v>
      </c>
      <c r="C3040" t="str">
        <v>SPARES/OTHER</v>
      </c>
      <c r="D3040" s="4">
        <v>43909</v>
      </c>
      <c r="E3040" t="str">
        <v>YAMAHA</v>
      </c>
      <c r="F3040">
        <v>14103693</v>
      </c>
      <c r="G3040">
        <v>43909</v>
      </c>
      <c r="H3040" t="str">
        <v>YMCT|KHY-M7740-A0</v>
      </c>
      <c r="I3040" t="str">
        <v>NOZZLE 303A/314A AS.</v>
      </c>
      <c r="J3040">
        <v>5</v>
      </c>
      <c r="K3040">
        <v>5</v>
      </c>
      <c r="L3040">
        <v>2650</v>
      </c>
      <c r="M3040" t="str">
        <v>CNY</v>
      </c>
      <c r="N3040">
        <v>1.1100000000000001</v>
      </c>
      <c r="O3040">
        <v>2650</v>
      </c>
      <c r="P3040">
        <v>2941.5000000000005</v>
      </c>
      <c r="Q3040" t="str">
        <v>C66CTU-SERVICE GROUP</v>
      </c>
      <c r="R3040" t="str">
        <v>Zigong Xingchuan Photoelectric Co., Ltd.</v>
      </c>
      <c r="S3040" t="str">
        <v>Same</v>
      </c>
      <c r="T3040">
        <v>905234</v>
      </c>
      <c r="U3040">
        <v>1924</v>
      </c>
      <c r="V3040" t="str">
        <v>309ASY INV-PTS SALES</v>
      </c>
      <c r="W3040">
        <v>0</v>
      </c>
      <c r="X3040">
        <v>0</v>
      </c>
      <c r="Y3040">
        <v>739870</v>
      </c>
      <c r="Z3040" t="str">
        <v>自贡兴川光电有限公司</v>
      </c>
      <c r="AA3040">
        <v>0</v>
      </c>
      <c r="AB3040">
        <v>2020</v>
      </c>
      <c r="AC3040">
        <v>3</v>
      </c>
      <c r="AD3040" t="str">
        <v>Q4</v>
      </c>
      <c r="AE3040" t="str">
        <v>FY19/20</v>
      </c>
      <c r="AF3040" t="str">
        <v>WEST</v>
      </c>
    </row>
    <row r="3041" spans="1:32">
      <c r="A3041" t="str">
        <v>ESHL</v>
      </c>
      <c r="B3041" t="str">
        <v>CTU</v>
      </c>
      <c r="C3041" t="str">
        <v>SPARES/OTHER</v>
      </c>
      <c r="D3041" s="4">
        <v>43909</v>
      </c>
      <c r="E3041" t="str">
        <v>YAMAHA</v>
      </c>
      <c r="F3041">
        <v>14103693</v>
      </c>
      <c r="G3041">
        <v>43909</v>
      </c>
      <c r="H3041" t="str">
        <v>YMCT|KHY-M7750-A0</v>
      </c>
      <c r="I3041" t="str">
        <v>NOZZLE 304A/315A AS.</v>
      </c>
      <c r="J3041">
        <v>5</v>
      </c>
      <c r="K3041">
        <v>5</v>
      </c>
      <c r="L3041">
        <v>2600</v>
      </c>
      <c r="M3041" t="str">
        <v>CNY</v>
      </c>
      <c r="N3041">
        <v>1.1100000000000001</v>
      </c>
      <c r="O3041">
        <v>2600</v>
      </c>
      <c r="P3041">
        <v>2886.0000000000005</v>
      </c>
      <c r="Q3041" t="str">
        <v>C66CTU-SERVICE GROUP</v>
      </c>
      <c r="R3041" t="str">
        <v>Zigong Xingchuan Photoelectric Co., Ltd.</v>
      </c>
      <c r="S3041" t="str">
        <v>Same</v>
      </c>
      <c r="T3041">
        <v>905234</v>
      </c>
      <c r="U3041">
        <v>2200</v>
      </c>
      <c r="V3041" t="str">
        <v>309ASY INV-PTS SALES</v>
      </c>
      <c r="W3041">
        <v>0</v>
      </c>
      <c r="X3041">
        <v>0</v>
      </c>
      <c r="Y3041">
        <v>739870</v>
      </c>
      <c r="Z3041" t="str">
        <v>自贡兴川光电有限公司</v>
      </c>
      <c r="AA3041">
        <v>0</v>
      </c>
      <c r="AB3041">
        <v>2020</v>
      </c>
      <c r="AC3041">
        <v>3</v>
      </c>
      <c r="AD3041" t="str">
        <v>Q4</v>
      </c>
      <c r="AE3041" t="str">
        <v>FY19/20</v>
      </c>
      <c r="AF3041" t="str">
        <v>WEST</v>
      </c>
    </row>
    <row r="3042" spans="1:32">
      <c r="A3042" t="str">
        <v>ESHL</v>
      </c>
      <c r="B3042" t="str">
        <v>XIY</v>
      </c>
      <c r="C3042" t="str">
        <v>CONTRACT_FEE</v>
      </c>
      <c r="D3042" s="4">
        <v>43910</v>
      </c>
      <c r="E3042" t="str">
        <v>OTHERS</v>
      </c>
      <c r="F3042">
        <v>13100148</v>
      </c>
      <c r="G3042">
        <v>43910</v>
      </c>
      <c r="H3042" t="str">
        <v>DEKI|SERVICE FEE</v>
      </c>
      <c r="I3042" t="str">
        <v>SERVICE FEE</v>
      </c>
      <c r="J3042">
        <v>1</v>
      </c>
      <c r="K3042">
        <v>1</v>
      </c>
      <c r="L3042">
        <v>18867.919999999998</v>
      </c>
      <c r="M3042" t="str">
        <v>CNY</v>
      </c>
      <c r="N3042">
        <v>1.1100000000000001</v>
      </c>
      <c r="O3042">
        <v>18867.919999999998</v>
      </c>
      <c r="P3042">
        <v>20943.391199999998</v>
      </c>
      <c r="Q3042" t="str">
        <v>C66XIY-SERVICE GROUP</v>
      </c>
      <c r="R3042" t="str">
        <v>Micron Semiconductor (Xi'an) Co., Ltd.</v>
      </c>
      <c r="S3042" t="str">
        <v>Same</v>
      </c>
      <c r="T3042">
        <v>905237</v>
      </c>
      <c r="U3042">
        <v>0</v>
      </c>
      <c r="V3042" t="str">
        <v>309ASY INV-CONTRACT</v>
      </c>
      <c r="W3042">
        <v>0</v>
      </c>
      <c r="X3042">
        <v>3500329613</v>
      </c>
      <c r="Y3042">
        <v>0</v>
      </c>
      <c r="Z3042" t="str">
        <v>美光半导体（西安）有限责任公司</v>
      </c>
      <c r="AA3042">
        <v>0</v>
      </c>
      <c r="AB3042">
        <v>2020</v>
      </c>
      <c r="AC3042">
        <v>3</v>
      </c>
      <c r="AD3042" t="str">
        <v>Q4</v>
      </c>
      <c r="AE3042" t="str">
        <v>FY19/20</v>
      </c>
      <c r="AF3042" t="str">
        <v>WEST</v>
      </c>
    </row>
    <row r="3043" spans="1:32">
      <c r="A3043" t="str">
        <v>ESHL</v>
      </c>
      <c r="B3043" t="str">
        <v>XIY</v>
      </c>
      <c r="C3043" t="str">
        <v>FEEDER</v>
      </c>
      <c r="D3043" s="4">
        <v>43910</v>
      </c>
      <c r="E3043" t="str">
        <v>YAMAHA</v>
      </c>
      <c r="F3043">
        <v>14103694</v>
      </c>
      <c r="G3043">
        <v>43910</v>
      </c>
      <c r="H3043" t="str">
        <v>YMCT|KHJ-MC100-00</v>
      </c>
      <c r="I3043" t="str">
        <v>SS TAPE FEEDER 8mm</v>
      </c>
      <c r="J3043">
        <v>60</v>
      </c>
      <c r="K3043">
        <v>60</v>
      </c>
      <c r="L3043">
        <v>159000</v>
      </c>
      <c r="M3043" t="str">
        <v>CNY</v>
      </c>
      <c r="N3043">
        <v>1.1100000000000001</v>
      </c>
      <c r="O3043">
        <v>159000</v>
      </c>
      <c r="P3043">
        <v>176490.00000000003</v>
      </c>
      <c r="Q3043" t="str">
        <v>C66XIY-SERVICE GROUP</v>
      </c>
      <c r="R3043" t="str">
        <v>Xi'An Jingjie Electronic Technology Co., Ltd.</v>
      </c>
      <c r="S3043" t="str">
        <v>Same</v>
      </c>
      <c r="T3043">
        <v>905233</v>
      </c>
      <c r="U3043">
        <v>153120</v>
      </c>
      <c r="V3043" t="str">
        <v>309ASY INV-PTS SALES</v>
      </c>
      <c r="W3043">
        <v>0</v>
      </c>
      <c r="X3043" t="str">
        <v>C66BJS20200316</v>
      </c>
      <c r="Y3043">
        <v>739895</v>
      </c>
      <c r="Z3043" t="str">
        <v>西安晶捷电子技术有限公司</v>
      </c>
      <c r="AA3043">
        <v>0</v>
      </c>
      <c r="AB3043">
        <v>2020</v>
      </c>
      <c r="AC3043">
        <v>3</v>
      </c>
      <c r="AD3043" t="str">
        <v>Q4</v>
      </c>
      <c r="AE3043" t="str">
        <v>FY19/20</v>
      </c>
      <c r="AF3043" t="str">
        <v>WEST</v>
      </c>
    </row>
    <row r="3044" spans="1:32">
      <c r="A3044" t="str">
        <v>ESHL</v>
      </c>
      <c r="B3044" t="str">
        <v>XIY</v>
      </c>
      <c r="C3044" t="str">
        <v>SERVICE_CHARGE</v>
      </c>
      <c r="D3044" s="4">
        <v>43913</v>
      </c>
      <c r="E3044" t="str">
        <v>YAMAHA</v>
      </c>
      <c r="F3044">
        <v>12101075</v>
      </c>
      <c r="G3044">
        <v>43913</v>
      </c>
      <c r="H3044" t="str">
        <v>YMCT|REPAIR CHARGE</v>
      </c>
      <c r="I3044" t="str">
        <v>REPAIR CHARGE</v>
      </c>
      <c r="J3044">
        <v>1</v>
      </c>
      <c r="K3044">
        <v>1</v>
      </c>
      <c r="L3044">
        <v>960</v>
      </c>
      <c r="M3044" t="str">
        <v>CNY</v>
      </c>
      <c r="N3044">
        <v>1.1100000000000001</v>
      </c>
      <c r="O3044">
        <v>960</v>
      </c>
      <c r="P3044">
        <v>1065.6000000000001</v>
      </c>
      <c r="Q3044" t="str">
        <v>C66XIY-SERVICE GROUP</v>
      </c>
      <c r="R3044" t="str">
        <v>Xianyang Yudi Electronics Co., Ltd.</v>
      </c>
      <c r="S3044" t="str">
        <v>Same</v>
      </c>
      <c r="T3044">
        <v>905239</v>
      </c>
      <c r="U3044">
        <v>0</v>
      </c>
      <c r="V3044" t="str">
        <v>309ASY INV-NON-CON</v>
      </c>
      <c r="W3044">
        <v>0</v>
      </c>
      <c r="X3044">
        <v>0</v>
      </c>
      <c r="Y3044">
        <v>0</v>
      </c>
      <c r="Z3044" t="str">
        <v>咸阳宇迪电子有限公司</v>
      </c>
      <c r="AA3044">
        <v>0</v>
      </c>
      <c r="AB3044">
        <v>2020</v>
      </c>
      <c r="AC3044">
        <v>3</v>
      </c>
      <c r="AD3044" t="str">
        <v>Q4</v>
      </c>
      <c r="AE3044" t="str">
        <v>FY19/20</v>
      </c>
      <c r="AF3044" t="str">
        <v>WEST</v>
      </c>
    </row>
    <row r="3045" spans="1:32">
      <c r="A3045" t="str">
        <v>ESHL</v>
      </c>
      <c r="B3045" t="str">
        <v>XIY</v>
      </c>
      <c r="C3045" t="str">
        <v>CONTRACT_FEE</v>
      </c>
      <c r="D3045" s="4">
        <v>43915</v>
      </c>
      <c r="E3045" t="str">
        <v>OTHERS</v>
      </c>
      <c r="F3045">
        <v>13100149</v>
      </c>
      <c r="G3045">
        <v>43915</v>
      </c>
      <c r="H3045" t="str">
        <v>DEKI|REPAIR CHARGE</v>
      </c>
      <c r="I3045" t="str">
        <v>.</v>
      </c>
      <c r="J3045">
        <v>1</v>
      </c>
      <c r="K3045">
        <v>1</v>
      </c>
      <c r="L3045">
        <v>17699.12</v>
      </c>
      <c r="M3045" t="str">
        <v>CNY</v>
      </c>
      <c r="N3045">
        <v>1.1100000000000001</v>
      </c>
      <c r="O3045">
        <v>17699.12</v>
      </c>
      <c r="P3045">
        <v>19646.0232</v>
      </c>
      <c r="Q3045" t="str">
        <v>C66XIY-SERVICE GROUP</v>
      </c>
      <c r="R3045" t="str">
        <v>Micron Semiconductor (Xi'an) Co., Ltd.</v>
      </c>
      <c r="S3045" t="str">
        <v>Same</v>
      </c>
      <c r="T3045">
        <v>905238</v>
      </c>
      <c r="U3045">
        <v>0</v>
      </c>
      <c r="V3045" t="str">
        <v>309ASY INV-CONTRACT</v>
      </c>
      <c r="W3045">
        <v>0</v>
      </c>
      <c r="X3045">
        <v>3500329613</v>
      </c>
      <c r="Y3045">
        <v>0</v>
      </c>
      <c r="Z3045" t="str">
        <v>美光半导体（西安）有限责任公司</v>
      </c>
      <c r="AA3045">
        <v>0</v>
      </c>
      <c r="AB3045">
        <v>2020</v>
      </c>
      <c r="AC3045">
        <v>3</v>
      </c>
      <c r="AD3045" t="str">
        <v>Q4</v>
      </c>
      <c r="AE3045" t="str">
        <v>FY19/20</v>
      </c>
      <c r="AF3045" t="str">
        <v>WEST</v>
      </c>
    </row>
    <row r="3046" spans="1:32">
      <c r="A3046" t="str">
        <v>ESHL</v>
      </c>
      <c r="B3046" t="str">
        <v>SZX</v>
      </c>
      <c r="C3046" t="str">
        <v>CONTRACT_FEE</v>
      </c>
      <c r="D3046" s="4">
        <v>43915</v>
      </c>
      <c r="E3046" t="str">
        <v>YAMAHA</v>
      </c>
      <c r="F3046">
        <v>13100150</v>
      </c>
      <c r="G3046">
        <v>43915</v>
      </c>
      <c r="H3046" t="str">
        <v>YMCT|REPAIR CHARGE</v>
      </c>
      <c r="I3046" t="str">
        <v>REPAIR CHARGE</v>
      </c>
      <c r="J3046">
        <v>1</v>
      </c>
      <c r="K3046">
        <v>1</v>
      </c>
      <c r="L3046">
        <v>8849.56</v>
      </c>
      <c r="M3046" t="str">
        <v>CNY</v>
      </c>
      <c r="N3046">
        <v>1.1100000000000001</v>
      </c>
      <c r="O3046">
        <v>8849.56</v>
      </c>
      <c r="P3046">
        <v>9823.0115999999998</v>
      </c>
      <c r="Q3046" t="str">
        <v>C66SZX-SMT SERVICE</v>
      </c>
      <c r="R3046" t="str">
        <v>Jiangmen  Hengzhiyuan Transportation Equipment Co.</v>
      </c>
      <c r="S3046" t="str">
        <v>Same</v>
      </c>
      <c r="T3046">
        <v>905245</v>
      </c>
      <c r="U3046">
        <v>0</v>
      </c>
      <c r="V3046" t="str">
        <v>309ASY INV-CONTRACT</v>
      </c>
      <c r="W3046">
        <v>0</v>
      </c>
      <c r="X3046" t="str">
        <v>C66-CAN-20002-Jiangmen Hengzhiyuan</v>
      </c>
      <c r="Y3046">
        <v>0</v>
      </c>
      <c r="Z3046" t="str">
        <v>江门恒之源交通设备有限公司</v>
      </c>
      <c r="AA3046">
        <v>0</v>
      </c>
      <c r="AB3046">
        <v>2020</v>
      </c>
      <c r="AC3046">
        <v>3</v>
      </c>
      <c r="AD3046" t="str">
        <v>Q4</v>
      </c>
      <c r="AE3046" t="str">
        <v>FY19/20</v>
      </c>
      <c r="AF3046" t="str">
        <v>SOUTH</v>
      </c>
    </row>
    <row r="3047" spans="1:32">
      <c r="A3047" t="str">
        <v>ESHL</v>
      </c>
      <c r="B3047" t="str">
        <v>SZX</v>
      </c>
      <c r="C3047" t="str">
        <v>CONTRACT_FEE</v>
      </c>
      <c r="D3047" s="4">
        <v>43915</v>
      </c>
      <c r="E3047" t="str">
        <v>YAMAHA</v>
      </c>
      <c r="F3047">
        <v>13100151</v>
      </c>
      <c r="G3047">
        <v>43915</v>
      </c>
      <c r="H3047" t="str">
        <v>YMCT|REPAIR CHARGE</v>
      </c>
      <c r="I3047" t="str">
        <v>REPAIR CHARGE</v>
      </c>
      <c r="J3047">
        <v>1</v>
      </c>
      <c r="K3047">
        <v>1</v>
      </c>
      <c r="L3047">
        <v>12389.38</v>
      </c>
      <c r="M3047" t="str">
        <v>CNY</v>
      </c>
      <c r="N3047">
        <v>1.1100000000000001</v>
      </c>
      <c r="O3047">
        <v>12389.38</v>
      </c>
      <c r="P3047">
        <v>13752.211800000001</v>
      </c>
      <c r="Q3047" t="str">
        <v>C66SZX-SMT SERVICE</v>
      </c>
      <c r="R3047" t="str">
        <v>Shenzhen Maichi Security&amp;Surveillance Technology C</v>
      </c>
      <c r="S3047" t="str">
        <v>Same</v>
      </c>
      <c r="T3047">
        <v>905247</v>
      </c>
      <c r="U3047">
        <v>0</v>
      </c>
      <c r="V3047" t="str">
        <v>309ASY INV-CONTRACT</v>
      </c>
      <c r="W3047">
        <v>0</v>
      </c>
      <c r="X3047" t="str">
        <v>C66-CAN-20004-Mochoi</v>
      </c>
      <c r="Y3047">
        <v>0</v>
      </c>
      <c r="Z3047" t="str">
        <v>深圳市麦驰安防技术有限公司</v>
      </c>
      <c r="AA3047">
        <v>0</v>
      </c>
      <c r="AB3047">
        <v>2020</v>
      </c>
      <c r="AC3047">
        <v>3</v>
      </c>
      <c r="AD3047" t="str">
        <v>Q4</v>
      </c>
      <c r="AE3047" t="str">
        <v>FY19/20</v>
      </c>
      <c r="AF3047" t="str">
        <v>SOUTH</v>
      </c>
    </row>
    <row r="3048" spans="1:32">
      <c r="A3048" t="str">
        <v>ESHL</v>
      </c>
      <c r="B3048" t="str">
        <v>SHA</v>
      </c>
      <c r="C3048" t="str">
        <v>SPARES/OTHER</v>
      </c>
      <c r="D3048" s="4">
        <v>43915</v>
      </c>
      <c r="E3048" t="str">
        <v>OTHERS</v>
      </c>
      <c r="F3048">
        <v>14103695</v>
      </c>
      <c r="G3048">
        <v>43915</v>
      </c>
      <c r="H3048" t="str">
        <v>ZMTR|K48-M3856-00X</v>
      </c>
      <c r="I3048" t="str">
        <v>GREASE PACK(NSL)</v>
      </c>
      <c r="J3048">
        <v>4</v>
      </c>
      <c r="K3048">
        <v>4</v>
      </c>
      <c r="L3048">
        <v>2460.1799999999998</v>
      </c>
      <c r="M3048" t="str">
        <v>CNY</v>
      </c>
      <c r="N3048">
        <v>1.1100000000000001</v>
      </c>
      <c r="O3048">
        <v>2460.1799999999998</v>
      </c>
      <c r="P3048">
        <v>2730.7998000000002</v>
      </c>
      <c r="Q3048" t="str">
        <v>C66SHA-SERVICE GROUP</v>
      </c>
      <c r="R3048" t="str">
        <v>Shanghai Run Chan Optical Technology Co Ltd</v>
      </c>
      <c r="S3048" t="str">
        <v>Same</v>
      </c>
      <c r="T3048">
        <v>905241</v>
      </c>
      <c r="U3048">
        <v>530.96</v>
      </c>
      <c r="V3048" t="str">
        <v>309ASY INV-PTS SALES</v>
      </c>
      <c r="W3048">
        <v>0</v>
      </c>
      <c r="X3048">
        <v>0</v>
      </c>
      <c r="Y3048">
        <v>740374</v>
      </c>
      <c r="Z3048" t="str">
        <v>上海润尚光电科技有限公司</v>
      </c>
      <c r="AA3048">
        <v>0</v>
      </c>
      <c r="AB3048">
        <v>2020</v>
      </c>
      <c r="AC3048">
        <v>3</v>
      </c>
      <c r="AD3048" t="str">
        <v>Q4</v>
      </c>
      <c r="AE3048" t="str">
        <v>FY19/20</v>
      </c>
      <c r="AF3048" t="str">
        <v>EAST</v>
      </c>
    </row>
    <row r="3049" spans="1:32">
      <c r="A3049" t="str">
        <v>ESHL</v>
      </c>
      <c r="B3049" t="str">
        <v>SHA</v>
      </c>
      <c r="C3049" t="str">
        <v>SPARES/OTHER</v>
      </c>
      <c r="D3049" s="4">
        <v>43915</v>
      </c>
      <c r="E3049" t="str">
        <v>YAMAHA</v>
      </c>
      <c r="F3049">
        <v>14103695</v>
      </c>
      <c r="G3049">
        <v>43915</v>
      </c>
      <c r="H3049" t="str">
        <v>YMCT|KHM-M654C-01</v>
      </c>
      <c r="I3049" t="str">
        <v>SENSOR,FIBER 2</v>
      </c>
      <c r="J3049">
        <v>1</v>
      </c>
      <c r="K3049">
        <v>1</v>
      </c>
      <c r="L3049">
        <v>1115.04</v>
      </c>
      <c r="M3049" t="str">
        <v>CNY</v>
      </c>
      <c r="N3049">
        <v>1.1100000000000001</v>
      </c>
      <c r="O3049">
        <v>1115.04</v>
      </c>
      <c r="P3049">
        <v>1237.6944000000001</v>
      </c>
      <c r="Q3049" t="str">
        <v>C66SHA-SERVICE GROUP</v>
      </c>
      <c r="R3049" t="str">
        <v>Shanghai Run Chan Optical Technology Co Ltd</v>
      </c>
      <c r="S3049" t="str">
        <v>Same</v>
      </c>
      <c r="T3049">
        <v>905241</v>
      </c>
      <c r="U3049">
        <v>597</v>
      </c>
      <c r="V3049" t="str">
        <v>309ASY INV-PTS SALES</v>
      </c>
      <c r="W3049">
        <v>0</v>
      </c>
      <c r="X3049">
        <v>0</v>
      </c>
      <c r="Y3049">
        <v>740374</v>
      </c>
      <c r="Z3049" t="str">
        <v>上海润尚光电科技有限公司</v>
      </c>
      <c r="AA3049">
        <v>0</v>
      </c>
      <c r="AB3049">
        <v>2020</v>
      </c>
      <c r="AC3049">
        <v>3</v>
      </c>
      <c r="AD3049" t="str">
        <v>Q4</v>
      </c>
      <c r="AE3049" t="str">
        <v>FY19/20</v>
      </c>
      <c r="AF3049" t="str">
        <v>EAST</v>
      </c>
    </row>
    <row r="3050" spans="1:32">
      <c r="A3050" t="str">
        <v>ESHL</v>
      </c>
      <c r="B3050" t="str">
        <v>SZX</v>
      </c>
      <c r="C3050" t="str">
        <v>SPARES/OTHER</v>
      </c>
      <c r="D3050" s="4">
        <v>43915</v>
      </c>
      <c r="E3050" t="str">
        <v>YAMAHA</v>
      </c>
      <c r="F3050">
        <v>14103696</v>
      </c>
      <c r="G3050">
        <v>43915</v>
      </c>
      <c r="H3050" t="str">
        <v>YMCT|KGS-M7710-A1</v>
      </c>
      <c r="I3050" t="str">
        <v>NOZZLE 211A ASSY.</v>
      </c>
      <c r="J3050">
        <v>2</v>
      </c>
      <c r="K3050">
        <v>2</v>
      </c>
      <c r="L3050">
        <v>3469.02</v>
      </c>
      <c r="M3050" t="str">
        <v>CNY</v>
      </c>
      <c r="N3050">
        <v>1.1100000000000001</v>
      </c>
      <c r="O3050">
        <v>3469.02</v>
      </c>
      <c r="P3050">
        <v>3850.6122000000005</v>
      </c>
      <c r="Q3050" t="str">
        <v>C66SZX-SMT SERVICE</v>
      </c>
      <c r="R3050" t="str">
        <v>FUJI ELECTRIC (SHENZHEN) CO., LTD</v>
      </c>
      <c r="S3050" t="str">
        <v>Same</v>
      </c>
      <c r="T3050">
        <v>905240</v>
      </c>
      <c r="U3050">
        <v>2616</v>
      </c>
      <c r="V3050" t="str">
        <v>309ASY INV-PTS SALES</v>
      </c>
      <c r="W3050">
        <v>0</v>
      </c>
      <c r="X3050">
        <v>4.5001224084500103E+19</v>
      </c>
      <c r="Y3050">
        <v>740366</v>
      </c>
      <c r="Z3050" t="str">
        <v>富士电机（深圳）有限公司</v>
      </c>
      <c r="AA3050">
        <v>0</v>
      </c>
      <c r="AB3050">
        <v>2020</v>
      </c>
      <c r="AC3050">
        <v>3</v>
      </c>
      <c r="AD3050" t="str">
        <v>Q4</v>
      </c>
      <c r="AE3050" t="str">
        <v>FY19/20</v>
      </c>
      <c r="AF3050" t="str">
        <v>SOUTH</v>
      </c>
    </row>
    <row r="3051" spans="1:32">
      <c r="A3051" t="str">
        <v>ESHL</v>
      </c>
      <c r="B3051" t="str">
        <v>SZX</v>
      </c>
      <c r="C3051" t="str">
        <v>SPARES/OTHER</v>
      </c>
      <c r="D3051" s="4">
        <v>43915</v>
      </c>
      <c r="E3051" t="str">
        <v>YAMAHA</v>
      </c>
      <c r="F3051">
        <v>14103696</v>
      </c>
      <c r="G3051">
        <v>43915</v>
      </c>
      <c r="H3051" t="str">
        <v>YMCT|KGS-M7740-A1</v>
      </c>
      <c r="I3051" t="str">
        <v>NOZZLE 214A ASSY.</v>
      </c>
      <c r="J3051">
        <v>2</v>
      </c>
      <c r="K3051">
        <v>2</v>
      </c>
      <c r="L3051">
        <v>2336.2800000000002</v>
      </c>
      <c r="M3051" t="str">
        <v>CNY</v>
      </c>
      <c r="N3051">
        <v>1.1100000000000001</v>
      </c>
      <c r="O3051">
        <v>2336.2800000000002</v>
      </c>
      <c r="P3051">
        <v>2593.2708000000002</v>
      </c>
      <c r="Q3051" t="str">
        <v>C66SZX-SMT SERVICE</v>
      </c>
      <c r="R3051" t="str">
        <v>FUJI ELECTRIC (SHENZHEN) CO., LTD</v>
      </c>
      <c r="S3051" t="str">
        <v>Same</v>
      </c>
      <c r="T3051">
        <v>905240</v>
      </c>
      <c r="U3051">
        <v>1770</v>
      </c>
      <c r="V3051" t="str">
        <v>309ASY INV-PTS SALES</v>
      </c>
      <c r="W3051">
        <v>0</v>
      </c>
      <c r="X3051">
        <v>4.5001224084500103E+19</v>
      </c>
      <c r="Y3051">
        <v>740366</v>
      </c>
      <c r="Z3051" t="str">
        <v>富士电机（深圳）有限公司</v>
      </c>
      <c r="AA3051">
        <v>0</v>
      </c>
      <c r="AB3051">
        <v>2020</v>
      </c>
      <c r="AC3051">
        <v>3</v>
      </c>
      <c r="AD3051" t="str">
        <v>Q4</v>
      </c>
      <c r="AE3051" t="str">
        <v>FY19/20</v>
      </c>
      <c r="AF3051" t="str">
        <v>SOUTH</v>
      </c>
    </row>
    <row r="3052" spans="1:32">
      <c r="A3052" t="str">
        <v>ESHL</v>
      </c>
      <c r="B3052" t="str">
        <v>SZX</v>
      </c>
      <c r="C3052" t="str">
        <v>SPARES/OTHER</v>
      </c>
      <c r="D3052" s="4">
        <v>43915</v>
      </c>
      <c r="E3052" t="str">
        <v>YAMAHA</v>
      </c>
      <c r="F3052">
        <v>14103696</v>
      </c>
      <c r="G3052">
        <v>43915</v>
      </c>
      <c r="H3052" t="str">
        <v>YMCT|SKHNM7BBFA00</v>
      </c>
      <c r="I3052" t="str">
        <v>NOZZLE 30BBF ASSY.</v>
      </c>
      <c r="J3052">
        <v>5</v>
      </c>
      <c r="K3052">
        <v>5</v>
      </c>
      <c r="L3052">
        <v>16526.55</v>
      </c>
      <c r="M3052" t="str">
        <v>CNY</v>
      </c>
      <c r="N3052">
        <v>1.1100000000000001</v>
      </c>
      <c r="O3052">
        <v>16526.55</v>
      </c>
      <c r="P3052">
        <v>18344.470499999999</v>
      </c>
      <c r="Q3052" t="str">
        <v>C66SZX-SMT SERVICE</v>
      </c>
      <c r="R3052" t="str">
        <v>FUJI ELECTRIC (SHENZHEN) CO., LTD</v>
      </c>
      <c r="S3052" t="str">
        <v>Same</v>
      </c>
      <c r="T3052">
        <v>905240</v>
      </c>
      <c r="U3052">
        <v>14120</v>
      </c>
      <c r="V3052" t="str">
        <v>309ASY INV-PTS SALES</v>
      </c>
      <c r="W3052">
        <v>0</v>
      </c>
      <c r="X3052">
        <v>4.5001224084500103E+19</v>
      </c>
      <c r="Y3052">
        <v>740366</v>
      </c>
      <c r="Z3052" t="str">
        <v>富士电机（深圳）有限公司</v>
      </c>
      <c r="AA3052">
        <v>0</v>
      </c>
      <c r="AB3052">
        <v>2020</v>
      </c>
      <c r="AC3052">
        <v>3</v>
      </c>
      <c r="AD3052" t="str">
        <v>Q4</v>
      </c>
      <c r="AE3052" t="str">
        <v>FY19/20</v>
      </c>
      <c r="AF3052" t="str">
        <v>SOUTH</v>
      </c>
    </row>
    <row r="3053" spans="1:32">
      <c r="A3053" t="str">
        <v>ESHL</v>
      </c>
      <c r="B3053" t="str">
        <v>SHA</v>
      </c>
      <c r="C3053" t="str">
        <v>SPARES/OTHER</v>
      </c>
      <c r="D3053" s="4">
        <v>43915</v>
      </c>
      <c r="E3053" t="str">
        <v>YAMAHA</v>
      </c>
      <c r="F3053">
        <v>14103697</v>
      </c>
      <c r="G3053">
        <v>43915</v>
      </c>
      <c r="H3053" t="str">
        <v>YMCT|KHY-M2267-A0</v>
      </c>
      <c r="I3053" t="str">
        <v>GUIDE X AXIS ASSY</v>
      </c>
      <c r="J3053">
        <v>1</v>
      </c>
      <c r="K3053">
        <v>1</v>
      </c>
      <c r="L3053">
        <v>1156.6400000000001</v>
      </c>
      <c r="M3053" t="str">
        <v>CNY</v>
      </c>
      <c r="N3053">
        <v>1.1100000000000001</v>
      </c>
      <c r="O3053">
        <v>1156.6400000000001</v>
      </c>
      <c r="P3053">
        <v>1283.8704000000002</v>
      </c>
      <c r="Q3053" t="str">
        <v>C66SHA-SERVICE GROUP</v>
      </c>
      <c r="R3053" t="str">
        <v>Changzhou Jingshang Electronics Co., Ltd.</v>
      </c>
      <c r="S3053" t="str">
        <v>Same</v>
      </c>
      <c r="T3053">
        <v>905242</v>
      </c>
      <c r="U3053">
        <v>658</v>
      </c>
      <c r="V3053" t="str">
        <v>309ASY INV-PTS SALES</v>
      </c>
      <c r="W3053">
        <v>0</v>
      </c>
      <c r="X3053">
        <v>0</v>
      </c>
      <c r="Y3053">
        <v>740404</v>
      </c>
      <c r="Z3053" t="str">
        <v>常州璟上电子有限公司</v>
      </c>
      <c r="AA3053">
        <v>0</v>
      </c>
      <c r="AB3053">
        <v>2020</v>
      </c>
      <c r="AC3053">
        <v>3</v>
      </c>
      <c r="AD3053" t="str">
        <v>Q4</v>
      </c>
      <c r="AE3053" t="str">
        <v>FY19/20</v>
      </c>
      <c r="AF3053" t="str">
        <v>EAST</v>
      </c>
    </row>
    <row r="3054" spans="1:32">
      <c r="A3054" t="str">
        <v>ESHL</v>
      </c>
      <c r="B3054" t="str">
        <v>SHA</v>
      </c>
      <c r="C3054" t="str">
        <v>SPARES/OTHER</v>
      </c>
      <c r="D3054" s="4">
        <v>43915</v>
      </c>
      <c r="E3054" t="str">
        <v>YAMAHA</v>
      </c>
      <c r="F3054">
        <v>14103698</v>
      </c>
      <c r="G3054">
        <v>43915</v>
      </c>
      <c r="H3054" t="str">
        <v>YMCT|KHY-M9263-00</v>
      </c>
      <c r="I3054" t="str">
        <v>CYLINDER</v>
      </c>
      <c r="J3054">
        <v>2</v>
      </c>
      <c r="K3054">
        <v>2</v>
      </c>
      <c r="L3054">
        <v>1244.25</v>
      </c>
      <c r="M3054" t="str">
        <v>CNY</v>
      </c>
      <c r="N3054">
        <v>1.1100000000000001</v>
      </c>
      <c r="O3054">
        <v>1244.25</v>
      </c>
      <c r="P3054">
        <v>1381.1175000000001</v>
      </c>
      <c r="Q3054" t="str">
        <v>C66SHA-SERVICE GROUP</v>
      </c>
      <c r="R3054" t="str">
        <v>Suzhou Inovance Technology Co Ltd</v>
      </c>
      <c r="S3054" t="str">
        <v>Same</v>
      </c>
      <c r="T3054">
        <v>905244</v>
      </c>
      <c r="U3054">
        <v>562</v>
      </c>
      <c r="V3054" t="str">
        <v>309ASY INV-PTS SALES</v>
      </c>
      <c r="W3054">
        <v>0</v>
      </c>
      <c r="X3054">
        <v>0</v>
      </c>
      <c r="Y3054">
        <v>740415</v>
      </c>
      <c r="Z3054" t="str">
        <v>苏州汇川技术有限公司</v>
      </c>
      <c r="AA3054">
        <v>0</v>
      </c>
      <c r="AB3054">
        <v>2020</v>
      </c>
      <c r="AC3054">
        <v>3</v>
      </c>
      <c r="AD3054" t="str">
        <v>Q4</v>
      </c>
      <c r="AE3054" t="str">
        <v>FY19/20</v>
      </c>
      <c r="AF3054" t="str">
        <v>EAST</v>
      </c>
    </row>
    <row r="3055" spans="1:32">
      <c r="A3055" t="str">
        <v>ESHL</v>
      </c>
      <c r="B3055" t="str">
        <v>SHA</v>
      </c>
      <c r="C3055" t="str">
        <v>SPARES/OTHER</v>
      </c>
      <c r="D3055" s="4">
        <v>43915</v>
      </c>
      <c r="E3055" t="str">
        <v>YAMAHA</v>
      </c>
      <c r="F3055">
        <v>14103698</v>
      </c>
      <c r="G3055">
        <v>43915</v>
      </c>
      <c r="H3055" t="str">
        <v>YMCT|KHJ-MC134-00</v>
      </c>
      <c r="I3055" t="str">
        <v>GEAR IDLE F1</v>
      </c>
      <c r="J3055">
        <v>5</v>
      </c>
      <c r="K3055">
        <v>5</v>
      </c>
      <c r="L3055">
        <v>243.36</v>
      </c>
      <c r="M3055" t="str">
        <v>CNY</v>
      </c>
      <c r="N3055">
        <v>1.1100000000000001</v>
      </c>
      <c r="O3055">
        <v>243.36</v>
      </c>
      <c r="P3055">
        <v>270.12960000000004</v>
      </c>
      <c r="Q3055" t="str">
        <v>C66SHA-SERVICE GROUP</v>
      </c>
      <c r="R3055" t="str">
        <v>Suzhou Inovance Technology Co Ltd</v>
      </c>
      <c r="S3055" t="str">
        <v>Same</v>
      </c>
      <c r="T3055">
        <v>905244</v>
      </c>
      <c r="U3055">
        <v>105</v>
      </c>
      <c r="V3055" t="str">
        <v>309ASY INV-PTS SALES</v>
      </c>
      <c r="W3055">
        <v>0</v>
      </c>
      <c r="X3055">
        <v>0</v>
      </c>
      <c r="Y3055">
        <v>740415</v>
      </c>
      <c r="Z3055" t="str">
        <v>苏州汇川技术有限公司</v>
      </c>
      <c r="AA3055">
        <v>0</v>
      </c>
      <c r="AB3055">
        <v>2020</v>
      </c>
      <c r="AC3055">
        <v>3</v>
      </c>
      <c r="AD3055" t="str">
        <v>Q4</v>
      </c>
      <c r="AE3055" t="str">
        <v>FY19/20</v>
      </c>
      <c r="AF3055" t="str">
        <v>EAST</v>
      </c>
    </row>
    <row r="3056" spans="1:32">
      <c r="A3056" t="str">
        <v>ESHL</v>
      </c>
      <c r="B3056" t="str">
        <v>SZX</v>
      </c>
      <c r="C3056" t="str">
        <v>SPARES/OTHER</v>
      </c>
      <c r="D3056" s="4">
        <v>43916</v>
      </c>
      <c r="E3056" t="str">
        <v>OTHERS</v>
      </c>
      <c r="F3056">
        <v>14103699</v>
      </c>
      <c r="G3056">
        <v>43916</v>
      </c>
      <c r="H3056" t="str">
        <v>ZMTR|K48-M3856-00X</v>
      </c>
      <c r="I3056" t="str">
        <v>GREASE PACK(NSL)</v>
      </c>
      <c r="J3056">
        <v>6</v>
      </c>
      <c r="K3056">
        <v>6</v>
      </c>
      <c r="L3056">
        <v>0</v>
      </c>
      <c r="M3056" t="str">
        <v>CNY</v>
      </c>
      <c r="N3056">
        <v>1.1100000000000001</v>
      </c>
      <c r="O3056">
        <v>0</v>
      </c>
      <c r="P3056">
        <v>0</v>
      </c>
      <c r="Q3056" t="str">
        <v>C66SZX-SMT SERVICE</v>
      </c>
      <c r="R3056" t="str">
        <v>Jiangmen  Hengzhiyuan Transportation Equipment Co.</v>
      </c>
      <c r="S3056" t="str">
        <v>Same</v>
      </c>
      <c r="T3056">
        <v>905246</v>
      </c>
      <c r="U3056">
        <v>796.44</v>
      </c>
      <c r="V3056" t="str">
        <v>309ASY INV-PTS SALES</v>
      </c>
      <c r="W3056">
        <v>0</v>
      </c>
      <c r="X3056" t="str">
        <v>C66-CAN-20002-Jiangmen Hengzhiyuan</v>
      </c>
      <c r="Y3056">
        <v>740506</v>
      </c>
      <c r="Z3056" t="str">
        <v>江门恒之源交通设备有限公司</v>
      </c>
      <c r="AA3056">
        <v>0</v>
      </c>
      <c r="AB3056">
        <v>2020</v>
      </c>
      <c r="AC3056">
        <v>3</v>
      </c>
      <c r="AD3056" t="str">
        <v>Q4</v>
      </c>
      <c r="AE3056" t="str">
        <v>FY19/20</v>
      </c>
      <c r="AF3056" t="str">
        <v>SOUTH</v>
      </c>
    </row>
    <row r="3057" spans="1:32">
      <c r="A3057" t="str">
        <v>ESHL</v>
      </c>
      <c r="B3057" t="str">
        <v>SZX</v>
      </c>
      <c r="C3057" t="str">
        <v>SPARES/OTHER</v>
      </c>
      <c r="D3057" s="4">
        <v>43916</v>
      </c>
      <c r="E3057" t="str">
        <v>OTHERS</v>
      </c>
      <c r="F3057">
        <v>14103700</v>
      </c>
      <c r="G3057">
        <v>43916</v>
      </c>
      <c r="H3057" t="str">
        <v>ZMTR|K48-M3856-00X</v>
      </c>
      <c r="I3057" t="str">
        <v>GREASE PACK(NSL)</v>
      </c>
      <c r="J3057">
        <v>12</v>
      </c>
      <c r="K3057">
        <v>12</v>
      </c>
      <c r="L3057">
        <v>0</v>
      </c>
      <c r="M3057" t="str">
        <v>CNY</v>
      </c>
      <c r="N3057">
        <v>1.1100000000000001</v>
      </c>
      <c r="O3057">
        <v>0</v>
      </c>
      <c r="P3057">
        <v>0</v>
      </c>
      <c r="Q3057" t="str">
        <v>C66SZX-SMT SERVICE</v>
      </c>
      <c r="R3057" t="str">
        <v>Shenzhen Maichi Security&amp;Surveillance Technology C</v>
      </c>
      <c r="S3057" t="str">
        <v>Same</v>
      </c>
      <c r="T3057">
        <v>905248</v>
      </c>
      <c r="U3057">
        <v>1592.88</v>
      </c>
      <c r="V3057" t="str">
        <v>309ASY INV-PTS SALES</v>
      </c>
      <c r="W3057">
        <v>0</v>
      </c>
      <c r="X3057" t="str">
        <v>C66S-CAN-20004-Michoi</v>
      </c>
      <c r="Y3057">
        <v>740509</v>
      </c>
      <c r="Z3057" t="str">
        <v>深圳市麦驰安防技术有限公司</v>
      </c>
      <c r="AA3057">
        <v>0</v>
      </c>
      <c r="AB3057">
        <v>2020</v>
      </c>
      <c r="AC3057">
        <v>3</v>
      </c>
      <c r="AD3057" t="str">
        <v>Q4</v>
      </c>
      <c r="AE3057" t="str">
        <v>FY19/20</v>
      </c>
      <c r="AF3057" t="str">
        <v>SOUTH</v>
      </c>
    </row>
    <row r="3058" spans="1:32">
      <c r="A3058" t="str">
        <v>ESHL</v>
      </c>
      <c r="B3058" t="str">
        <v>SZX</v>
      </c>
      <c r="C3058" t="str">
        <v>SERVICE_CHARGE</v>
      </c>
      <c r="D3058" s="4">
        <v>43917</v>
      </c>
      <c r="E3058" t="str">
        <v>YAMAHA</v>
      </c>
      <c r="F3058">
        <v>12101076</v>
      </c>
      <c r="G3058">
        <v>43917</v>
      </c>
      <c r="H3058" t="str">
        <v>YMCT|REPAIR CHARGE</v>
      </c>
      <c r="I3058" t="str">
        <v>REPAIR CHARGE</v>
      </c>
      <c r="J3058">
        <v>1</v>
      </c>
      <c r="K3058">
        <v>1</v>
      </c>
      <c r="L3058">
        <v>3185.84</v>
      </c>
      <c r="M3058" t="str">
        <v>CNY</v>
      </c>
      <c r="N3058">
        <v>1.1100000000000001</v>
      </c>
      <c r="O3058">
        <v>3185.84</v>
      </c>
      <c r="P3058">
        <v>3536.2824000000005</v>
      </c>
      <c r="Q3058" t="str">
        <v>C66SZX-SMT SERVICE</v>
      </c>
      <c r="R3058" t="str">
        <v>Dongguan Langqin Electronic Technology Co., Ltd.</v>
      </c>
      <c r="S3058" t="str">
        <v>Same</v>
      </c>
      <c r="T3058">
        <v>905257</v>
      </c>
      <c r="U3058">
        <v>0</v>
      </c>
      <c r="V3058" t="str">
        <v>309ASY INV-NON-CON</v>
      </c>
      <c r="W3058">
        <v>0</v>
      </c>
      <c r="X3058" t="str">
        <v>C66SZ190513</v>
      </c>
      <c r="Y3058">
        <v>0</v>
      </c>
      <c r="Z3058" t="str">
        <v>东莞朗勤电子科技有限公司</v>
      </c>
      <c r="AA3058">
        <v>0</v>
      </c>
      <c r="AB3058">
        <v>2020</v>
      </c>
      <c r="AC3058">
        <v>3</v>
      </c>
      <c r="AD3058" t="str">
        <v>Q4</v>
      </c>
      <c r="AE3058" t="str">
        <v>FY19/20</v>
      </c>
      <c r="AF3058" t="str">
        <v>SOUTH</v>
      </c>
    </row>
    <row r="3059" spans="1:32">
      <c r="A3059" t="str">
        <v>ESHL</v>
      </c>
      <c r="B3059" t="str">
        <v>SHA</v>
      </c>
      <c r="C3059" t="str">
        <v>SPARES/OTHER</v>
      </c>
      <c r="D3059" s="4">
        <v>43917</v>
      </c>
      <c r="E3059" t="str">
        <v>YAMAHA</v>
      </c>
      <c r="F3059">
        <v>14103701</v>
      </c>
      <c r="G3059">
        <v>43917</v>
      </c>
      <c r="H3059" t="str">
        <v>YMCT|KHY-M712S-A0</v>
      </c>
      <c r="I3059" t="str">
        <v>SHAFT 2 SPARE</v>
      </c>
      <c r="J3059">
        <v>1</v>
      </c>
      <c r="K3059">
        <v>1</v>
      </c>
      <c r="L3059">
        <v>6982.3</v>
      </c>
      <c r="M3059" t="str">
        <v>CNY</v>
      </c>
      <c r="N3059">
        <v>1.1100000000000001</v>
      </c>
      <c r="O3059">
        <v>6982.3</v>
      </c>
      <c r="P3059">
        <v>7750.353000000001</v>
      </c>
      <c r="Q3059" t="str">
        <v>C66SHA-SERVICE GROUP</v>
      </c>
      <c r="R3059" t="str">
        <v>Shanghai Amphenol Airwave Communication Electronic</v>
      </c>
      <c r="S3059" t="str">
        <v>Same</v>
      </c>
      <c r="T3059">
        <v>905249</v>
      </c>
      <c r="U3059">
        <v>2056</v>
      </c>
      <c r="V3059" t="str">
        <v>309ASY INV-PTS SALES</v>
      </c>
      <c r="W3059">
        <v>0</v>
      </c>
      <c r="X3059">
        <v>0</v>
      </c>
      <c r="Y3059">
        <v>740664</v>
      </c>
      <c r="Z3059" t="str">
        <v>上海安费诺永亿通讯电子有限公司</v>
      </c>
      <c r="AA3059">
        <v>0</v>
      </c>
      <c r="AB3059">
        <v>2020</v>
      </c>
      <c r="AC3059">
        <v>3</v>
      </c>
      <c r="AD3059" t="str">
        <v>Q4</v>
      </c>
      <c r="AE3059" t="str">
        <v>FY19/20</v>
      </c>
      <c r="AF3059" t="str">
        <v>EAST</v>
      </c>
    </row>
    <row r="3060" spans="1:32">
      <c r="A3060" t="str">
        <v>ESHL</v>
      </c>
      <c r="B3060" t="str">
        <v>SZX</v>
      </c>
      <c r="C3060" t="str">
        <v>SPARES/OTHER</v>
      </c>
      <c r="D3060" s="4">
        <v>43920</v>
      </c>
      <c r="E3060" t="str">
        <v>YAMAHA</v>
      </c>
      <c r="F3060">
        <v>14103702</v>
      </c>
      <c r="G3060">
        <v>43920</v>
      </c>
      <c r="H3060" t="str">
        <v>YMCT|KMB-M5802-48</v>
      </c>
      <c r="I3060" t="str">
        <v>HEAD SERVO UNIT ASSY</v>
      </c>
      <c r="J3060">
        <v>1</v>
      </c>
      <c r="K3060">
        <v>1</v>
      </c>
      <c r="L3060">
        <v>7522.12</v>
      </c>
      <c r="M3060" t="str">
        <v>CNY</v>
      </c>
      <c r="N3060">
        <v>1.1100000000000001</v>
      </c>
      <c r="O3060">
        <v>7522.12</v>
      </c>
      <c r="P3060">
        <v>8349.5532000000003</v>
      </c>
      <c r="Q3060" t="str">
        <v>C66SZX-SMT SERVICE</v>
      </c>
      <c r="R3060" t="str">
        <v>ShenZhen Eastar Electronic Co., Ltd</v>
      </c>
      <c r="S3060" t="str">
        <v>Same</v>
      </c>
      <c r="T3060">
        <v>905251</v>
      </c>
      <c r="U3060">
        <v>4417</v>
      </c>
      <c r="V3060" t="str">
        <v>309ASY INV-PTS SALES</v>
      </c>
      <c r="W3060">
        <v>0</v>
      </c>
      <c r="X3060" t="str">
        <v>ESDPAP20020008</v>
      </c>
      <c r="Y3060">
        <v>740810</v>
      </c>
      <c r="Z3060" t="str">
        <v>深圳市易事达电子有限公司</v>
      </c>
      <c r="AA3060">
        <v>0</v>
      </c>
      <c r="AB3060">
        <v>2020</v>
      </c>
      <c r="AC3060">
        <v>3</v>
      </c>
      <c r="AD3060" t="str">
        <v>Q4</v>
      </c>
      <c r="AE3060" t="str">
        <v>FY19/20</v>
      </c>
      <c r="AF3060" t="str">
        <v>SOUTH</v>
      </c>
    </row>
    <row r="3061" spans="1:32">
      <c r="A3061" t="str">
        <v>ESHL</v>
      </c>
      <c r="B3061" t="str">
        <v>SZX</v>
      </c>
      <c r="C3061" t="str">
        <v>SPARES/OTHER</v>
      </c>
      <c r="D3061" s="4">
        <v>43920</v>
      </c>
      <c r="E3061" t="str">
        <v>YAMAHA</v>
      </c>
      <c r="F3061">
        <v>14103702</v>
      </c>
      <c r="G3061">
        <v>43920</v>
      </c>
      <c r="H3061" t="str">
        <v>YMCT|KLW-M5802-49</v>
      </c>
      <c r="I3061" t="str">
        <v>HEAD SERVO UNIT ASSY</v>
      </c>
      <c r="J3061">
        <v>1</v>
      </c>
      <c r="K3061">
        <v>1</v>
      </c>
      <c r="L3061">
        <v>7522.12</v>
      </c>
      <c r="M3061" t="str">
        <v>CNY</v>
      </c>
      <c r="N3061">
        <v>1.1100000000000001</v>
      </c>
      <c r="O3061">
        <v>7522.12</v>
      </c>
      <c r="P3061">
        <v>8349.5532000000003</v>
      </c>
      <c r="Q3061" t="str">
        <v>C66SZX-SMT SERVICE</v>
      </c>
      <c r="R3061" t="str">
        <v>ShenZhen Eastar Electronic Co., Ltd</v>
      </c>
      <c r="S3061" t="str">
        <v>Same</v>
      </c>
      <c r="T3061">
        <v>905251</v>
      </c>
      <c r="U3061">
        <v>4198</v>
      </c>
      <c r="V3061" t="str">
        <v>309ASY INV-PTS SALES</v>
      </c>
      <c r="W3061">
        <v>0</v>
      </c>
      <c r="X3061" t="str">
        <v>ESDPAP20020008</v>
      </c>
      <c r="Y3061">
        <v>740810</v>
      </c>
      <c r="Z3061" t="str">
        <v>深圳市易事达电子有限公司</v>
      </c>
      <c r="AA3061">
        <v>0</v>
      </c>
      <c r="AB3061">
        <v>2020</v>
      </c>
      <c r="AC3061">
        <v>3</v>
      </c>
      <c r="AD3061" t="str">
        <v>Q4</v>
      </c>
      <c r="AE3061" t="str">
        <v>FY19/20</v>
      </c>
      <c r="AF3061" t="str">
        <v>SOUTH</v>
      </c>
    </row>
    <row r="3062" spans="1:32">
      <c r="A3062" t="str">
        <v>ESHL</v>
      </c>
      <c r="B3062" t="str">
        <v>SZX</v>
      </c>
      <c r="C3062" t="str">
        <v>SPARES/OTHER</v>
      </c>
      <c r="D3062" s="4">
        <v>43920</v>
      </c>
      <c r="E3062" t="str">
        <v>YAMAHA</v>
      </c>
      <c r="F3062">
        <v>14103703</v>
      </c>
      <c r="G3062">
        <v>43920</v>
      </c>
      <c r="H3062" t="str">
        <v>YMCT|KHY-M9263-00</v>
      </c>
      <c r="I3062" t="str">
        <v>CYLINDER</v>
      </c>
      <c r="J3062">
        <v>3</v>
      </c>
      <c r="K3062">
        <v>3</v>
      </c>
      <c r="L3062">
        <v>1460.18</v>
      </c>
      <c r="M3062" t="str">
        <v>CNY</v>
      </c>
      <c r="N3062">
        <v>1.1100000000000001</v>
      </c>
      <c r="O3062">
        <v>1460.18</v>
      </c>
      <c r="P3062">
        <v>1620.7998000000002</v>
      </c>
      <c r="Q3062" t="str">
        <v>C66SZX-SMT SERVICE</v>
      </c>
      <c r="R3062" t="str">
        <v>JiangXi Netis Technology Co., Ltd.</v>
      </c>
      <c r="S3062" t="str">
        <v>Same</v>
      </c>
      <c r="T3062">
        <v>905252</v>
      </c>
      <c r="U3062">
        <v>816</v>
      </c>
      <c r="V3062" t="str">
        <v>309ASY INV-PTS SALES</v>
      </c>
      <c r="W3062">
        <v>0</v>
      </c>
      <c r="X3062">
        <v>4.4000124284399998E+29</v>
      </c>
      <c r="Y3062">
        <v>740812</v>
      </c>
      <c r="Z3062" t="str">
        <v>江西网是科技有限公司</v>
      </c>
      <c r="AA3062">
        <v>0</v>
      </c>
      <c r="AB3062">
        <v>2020</v>
      </c>
      <c r="AC3062">
        <v>3</v>
      </c>
      <c r="AD3062" t="str">
        <v>Q4</v>
      </c>
      <c r="AE3062" t="str">
        <v>FY19/20</v>
      </c>
      <c r="AF3062" t="str">
        <v>SOUTH</v>
      </c>
    </row>
    <row r="3063" spans="1:32">
      <c r="A3063" t="str">
        <v>ESHL</v>
      </c>
      <c r="B3063" t="str">
        <v>SZX</v>
      </c>
      <c r="C3063" t="str">
        <v>SPARES/OTHER</v>
      </c>
      <c r="D3063" s="4">
        <v>43920</v>
      </c>
      <c r="E3063" t="str">
        <v>YAMAHA</v>
      </c>
      <c r="F3063">
        <v>14103703</v>
      </c>
      <c r="G3063">
        <v>43920</v>
      </c>
      <c r="H3063" t="str">
        <v>YMCT|KHJ-MD301-00</v>
      </c>
      <c r="I3063" t="str">
        <v>MASTER TAPE 8MM</v>
      </c>
      <c r="J3063">
        <v>5</v>
      </c>
      <c r="K3063">
        <v>5</v>
      </c>
      <c r="L3063">
        <v>1637.17</v>
      </c>
      <c r="M3063" t="str">
        <v>CNY</v>
      </c>
      <c r="N3063">
        <v>1.1100000000000001</v>
      </c>
      <c r="O3063">
        <v>1637.17</v>
      </c>
      <c r="P3063">
        <v>1817.2587000000003</v>
      </c>
      <c r="Q3063" t="str">
        <v>C66SZX-SMT SERVICE</v>
      </c>
      <c r="R3063" t="str">
        <v>JiangXi Netis Technology Co., Ltd.</v>
      </c>
      <c r="S3063" t="str">
        <v>Same</v>
      </c>
      <c r="T3063">
        <v>905252</v>
      </c>
      <c r="U3063">
        <v>870</v>
      </c>
      <c r="V3063" t="str">
        <v>309ASY INV-PTS SALES</v>
      </c>
      <c r="W3063">
        <v>0</v>
      </c>
      <c r="X3063">
        <v>4.4000124284399998E+29</v>
      </c>
      <c r="Y3063">
        <v>740812</v>
      </c>
      <c r="Z3063" t="str">
        <v>江西网是科技有限公司</v>
      </c>
      <c r="AA3063">
        <v>0</v>
      </c>
      <c r="AB3063">
        <v>2020</v>
      </c>
      <c r="AC3063">
        <v>3</v>
      </c>
      <c r="AD3063" t="str">
        <v>Q4</v>
      </c>
      <c r="AE3063" t="str">
        <v>FY19/20</v>
      </c>
      <c r="AF3063" t="str">
        <v>SOUTH</v>
      </c>
    </row>
    <row r="3064" spans="1:32">
      <c r="A3064" t="str">
        <v>ESHL</v>
      </c>
      <c r="B3064" t="str">
        <v>SZX</v>
      </c>
      <c r="C3064" t="str">
        <v>SPARES/OTHER</v>
      </c>
      <c r="D3064" s="4">
        <v>43920</v>
      </c>
      <c r="E3064" t="str">
        <v>YAMAHA</v>
      </c>
      <c r="F3064">
        <v>14103703</v>
      </c>
      <c r="G3064">
        <v>43920</v>
      </c>
      <c r="H3064" t="str">
        <v>YMCT|KKE-M2267-A0</v>
      </c>
      <c r="I3064" t="str">
        <v>GUIDE X AXIS ASSY</v>
      </c>
      <c r="J3064">
        <v>3</v>
      </c>
      <c r="K3064">
        <v>3</v>
      </c>
      <c r="L3064">
        <v>4513.2700000000004</v>
      </c>
      <c r="M3064" t="str">
        <v>CNY</v>
      </c>
      <c r="N3064">
        <v>1.1100000000000001</v>
      </c>
      <c r="O3064">
        <v>4513.2700000000004</v>
      </c>
      <c r="P3064">
        <v>5009.7297000000008</v>
      </c>
      <c r="Q3064" t="str">
        <v>C66SZX-SMT SERVICE</v>
      </c>
      <c r="R3064" t="str">
        <v>JiangXi Netis Technology Co., Ltd.</v>
      </c>
      <c r="S3064" t="str">
        <v>Same</v>
      </c>
      <c r="T3064">
        <v>905252</v>
      </c>
      <c r="U3064">
        <v>1443.6</v>
      </c>
      <c r="V3064" t="str">
        <v>309ASY INV-PTS SALES</v>
      </c>
      <c r="W3064">
        <v>0</v>
      </c>
      <c r="X3064">
        <v>4.4000124284399998E+29</v>
      </c>
      <c r="Y3064">
        <v>740812</v>
      </c>
      <c r="Z3064" t="str">
        <v>江西网是科技有限公司</v>
      </c>
      <c r="AA3064">
        <v>0</v>
      </c>
      <c r="AB3064">
        <v>2020</v>
      </c>
      <c r="AC3064">
        <v>3</v>
      </c>
      <c r="AD3064" t="str">
        <v>Q4</v>
      </c>
      <c r="AE3064" t="str">
        <v>FY19/20</v>
      </c>
      <c r="AF3064" t="str">
        <v>SOUTH</v>
      </c>
    </row>
    <row r="3065" spans="1:32">
      <c r="A3065" t="str">
        <v>ESHL</v>
      </c>
      <c r="B3065" t="str">
        <v>SZX</v>
      </c>
      <c r="C3065" t="str">
        <v>SPARES/OTHER</v>
      </c>
      <c r="D3065" s="4">
        <v>43920</v>
      </c>
      <c r="E3065" t="str">
        <v>OTHERS</v>
      </c>
      <c r="F3065">
        <v>14103704</v>
      </c>
      <c r="G3065">
        <v>43920</v>
      </c>
      <c r="H3065" t="str">
        <v>ZMTR|K46-M8527-C0</v>
      </c>
      <c r="I3065" t="str">
        <v>FILTER</v>
      </c>
      <c r="J3065">
        <v>100</v>
      </c>
      <c r="K3065">
        <v>100</v>
      </c>
      <c r="L3065">
        <v>707.96</v>
      </c>
      <c r="M3065" t="str">
        <v>CNY</v>
      </c>
      <c r="N3065">
        <v>1.1100000000000001</v>
      </c>
      <c r="O3065">
        <v>707.96</v>
      </c>
      <c r="P3065">
        <v>785.83560000000011</v>
      </c>
      <c r="Q3065" t="str">
        <v>C66SZX-SMT SERVICE</v>
      </c>
      <c r="R3065" t="str">
        <v>Huizhou Boshijie Technology Co., Ltd.</v>
      </c>
      <c r="S3065" t="str">
        <v>Same</v>
      </c>
      <c r="T3065">
        <v>905253</v>
      </c>
      <c r="U3065">
        <v>339.81</v>
      </c>
      <c r="V3065" t="str">
        <v>309ASY INV-PTS SALES</v>
      </c>
      <c r="W3065">
        <v>0</v>
      </c>
      <c r="X3065" t="str">
        <v>C66SZ190487REV.1</v>
      </c>
      <c r="Y3065">
        <v>740814</v>
      </c>
      <c r="Z3065" t="str">
        <v>惠州市博实结科技有限公司</v>
      </c>
      <c r="AA3065">
        <v>0</v>
      </c>
      <c r="AB3065">
        <v>2020</v>
      </c>
      <c r="AC3065">
        <v>3</v>
      </c>
      <c r="AD3065" t="str">
        <v>Q4</v>
      </c>
      <c r="AE3065" t="str">
        <v>FY19/20</v>
      </c>
      <c r="AF3065" t="str">
        <v>SOUTH</v>
      </c>
    </row>
    <row r="3066" spans="1:32">
      <c r="A3066" t="str">
        <v>ESHL</v>
      </c>
      <c r="B3066" t="str">
        <v>SZX</v>
      </c>
      <c r="C3066" t="str">
        <v>SPARES/OTHER</v>
      </c>
      <c r="D3066" s="4">
        <v>43920</v>
      </c>
      <c r="E3066" t="str">
        <v>YAMAHA</v>
      </c>
      <c r="F3066">
        <v>14103704</v>
      </c>
      <c r="G3066">
        <v>43920</v>
      </c>
      <c r="H3066" t="str">
        <v>YMCT|KLW-M3T0D-00</v>
      </c>
      <c r="I3066" t="str">
        <v>SHOCK ABSORBERS</v>
      </c>
      <c r="J3066">
        <v>2</v>
      </c>
      <c r="K3066">
        <v>2</v>
      </c>
      <c r="L3066">
        <v>1592.92</v>
      </c>
      <c r="M3066" t="str">
        <v>CNY</v>
      </c>
      <c r="N3066">
        <v>1.1100000000000001</v>
      </c>
      <c r="O3066">
        <v>1592.92</v>
      </c>
      <c r="P3066">
        <v>1768.1412000000003</v>
      </c>
      <c r="Q3066" t="str">
        <v>C66SZX-SMT SERVICE</v>
      </c>
      <c r="R3066" t="str">
        <v>Huizhou Boshijie Technology Co., Ltd.</v>
      </c>
      <c r="S3066" t="str">
        <v>Same</v>
      </c>
      <c r="T3066">
        <v>905253</v>
      </c>
      <c r="U3066">
        <v>848</v>
      </c>
      <c r="V3066" t="str">
        <v>309ASY INV-PTS SALES</v>
      </c>
      <c r="W3066">
        <v>0</v>
      </c>
      <c r="X3066" t="str">
        <v>C66SZ190487REV.1</v>
      </c>
      <c r="Y3066">
        <v>740814</v>
      </c>
      <c r="Z3066" t="str">
        <v>惠州市博实结科技有限公司</v>
      </c>
      <c r="AA3066">
        <v>0</v>
      </c>
      <c r="AB3066">
        <v>2020</v>
      </c>
      <c r="AC3066">
        <v>3</v>
      </c>
      <c r="AD3066" t="str">
        <v>Q4</v>
      </c>
      <c r="AE3066" t="str">
        <v>FY19/20</v>
      </c>
      <c r="AF3066" t="str">
        <v>SOUTH</v>
      </c>
    </row>
    <row r="3067" spans="1:32">
      <c r="A3067" t="str">
        <v>ESHL</v>
      </c>
      <c r="B3067" t="str">
        <v>SZX</v>
      </c>
      <c r="C3067" t="str">
        <v>SPARES/OTHER</v>
      </c>
      <c r="D3067" s="4">
        <v>43920</v>
      </c>
      <c r="E3067" t="str">
        <v>YAMAHA</v>
      </c>
      <c r="F3067">
        <v>14103705</v>
      </c>
      <c r="G3067">
        <v>43920</v>
      </c>
      <c r="H3067" t="str">
        <v>YMCT|KHY-M9129-00</v>
      </c>
      <c r="I3067" t="str">
        <v>BELT 1 CONVEYOR</v>
      </c>
      <c r="J3067">
        <v>1</v>
      </c>
      <c r="K3067">
        <v>1</v>
      </c>
      <c r="L3067">
        <v>216.81</v>
      </c>
      <c r="M3067" t="str">
        <v>CNY</v>
      </c>
      <c r="N3067">
        <v>1.1100000000000001</v>
      </c>
      <c r="O3067">
        <v>216.81</v>
      </c>
      <c r="P3067">
        <v>240.65910000000002</v>
      </c>
      <c r="Q3067" t="str">
        <v>C66SZX-SMT SERVICE</v>
      </c>
      <c r="R3067" t="str">
        <v>SHENZHEN JIANKE ELECTRONICS CO.,LTD</v>
      </c>
      <c r="S3067" t="str">
        <v>Same</v>
      </c>
      <c r="T3067">
        <v>905255</v>
      </c>
      <c r="U3067">
        <v>143</v>
      </c>
      <c r="V3067" t="str">
        <v>309ASY INV-PTS SALES</v>
      </c>
      <c r="W3067">
        <v>0</v>
      </c>
      <c r="X3067" t="str">
        <v>C66SZ20025</v>
      </c>
      <c r="Y3067">
        <v>740816</v>
      </c>
      <c r="Z3067" t="str">
        <v>深圳市健科电子有限公司</v>
      </c>
      <c r="AA3067">
        <v>0</v>
      </c>
      <c r="AB3067">
        <v>2020</v>
      </c>
      <c r="AC3067">
        <v>3</v>
      </c>
      <c r="AD3067" t="str">
        <v>Q4</v>
      </c>
      <c r="AE3067" t="str">
        <v>FY19/20</v>
      </c>
      <c r="AF3067" t="str">
        <v>SOUTH</v>
      </c>
    </row>
    <row r="3068" spans="1:32">
      <c r="A3068" t="str">
        <v>ESHL</v>
      </c>
      <c r="B3068" t="str">
        <v>SZX</v>
      </c>
      <c r="C3068" t="str">
        <v>SPARES/OTHER</v>
      </c>
      <c r="D3068" s="4">
        <v>43920</v>
      </c>
      <c r="E3068" t="str">
        <v>YAMAHA</v>
      </c>
      <c r="F3068">
        <v>14103706</v>
      </c>
      <c r="G3068">
        <v>43920</v>
      </c>
      <c r="H3068" t="str">
        <v>YMCT|90990-25J026</v>
      </c>
      <c r="I3068" t="str">
        <v>BEARING</v>
      </c>
      <c r="J3068">
        <v>20</v>
      </c>
      <c r="K3068">
        <v>20</v>
      </c>
      <c r="L3068">
        <v>2477.88</v>
      </c>
      <c r="M3068" t="str">
        <v>CNY</v>
      </c>
      <c r="N3068">
        <v>1.1100000000000001</v>
      </c>
      <c r="O3068">
        <v>2477.88</v>
      </c>
      <c r="P3068">
        <v>2750.4468000000002</v>
      </c>
      <c r="Q3068" t="str">
        <v>C66SZX-SMT SERVICE</v>
      </c>
      <c r="R3068" t="str">
        <v>Dongguan Langqin Electronic Technology Co., Ltd.</v>
      </c>
      <c r="S3068" t="str">
        <v>Same</v>
      </c>
      <c r="T3068">
        <v>905256</v>
      </c>
      <c r="U3068">
        <v>1360</v>
      </c>
      <c r="V3068" t="str">
        <v>309ASY INV-PTS SALES</v>
      </c>
      <c r="W3068">
        <v>0</v>
      </c>
      <c r="X3068" t="str">
        <v>C66SZ20007,C66SZ190513</v>
      </c>
      <c r="Y3068">
        <v>740817</v>
      </c>
      <c r="Z3068" t="str">
        <v>东莞朗勤电子科技有限公司</v>
      </c>
      <c r="AA3068">
        <v>0</v>
      </c>
      <c r="AB3068">
        <v>2020</v>
      </c>
      <c r="AC3068">
        <v>3</v>
      </c>
      <c r="AD3068" t="str">
        <v>Q4</v>
      </c>
      <c r="AE3068" t="str">
        <v>FY19/20</v>
      </c>
      <c r="AF3068" t="str">
        <v>SOUTH</v>
      </c>
    </row>
    <row r="3069" spans="1:32">
      <c r="A3069" t="str">
        <v>ESHL</v>
      </c>
      <c r="B3069" t="str">
        <v>SZX</v>
      </c>
      <c r="C3069" t="str">
        <v>SPARES/OTHER</v>
      </c>
      <c r="D3069" s="4">
        <v>43920</v>
      </c>
      <c r="E3069" t="str">
        <v>YAMAHA</v>
      </c>
      <c r="F3069">
        <v>14103706</v>
      </c>
      <c r="G3069">
        <v>43920</v>
      </c>
      <c r="H3069" t="str">
        <v>YMCT|KGS-M537G-11</v>
      </c>
      <c r="I3069" t="str">
        <v>CONTACTOR 1</v>
      </c>
      <c r="J3069">
        <v>1</v>
      </c>
      <c r="K3069">
        <v>1</v>
      </c>
      <c r="L3069">
        <v>256.64</v>
      </c>
      <c r="M3069" t="str">
        <v>CNY</v>
      </c>
      <c r="N3069">
        <v>1.1100000000000001</v>
      </c>
      <c r="O3069">
        <v>256.64</v>
      </c>
      <c r="P3069">
        <v>284.87040000000002</v>
      </c>
      <c r="Q3069" t="str">
        <v>C66SZX-SMT SERVICE</v>
      </c>
      <c r="R3069" t="str">
        <v>Dongguan Langqin Electronic Technology Co., Ltd.</v>
      </c>
      <c r="S3069" t="str">
        <v>Same</v>
      </c>
      <c r="T3069">
        <v>905256</v>
      </c>
      <c r="U3069">
        <v>113</v>
      </c>
      <c r="V3069" t="str">
        <v>309ASY INV-PTS SALES</v>
      </c>
      <c r="W3069">
        <v>0</v>
      </c>
      <c r="X3069" t="str">
        <v>C66SZ20007,C66SZ190513</v>
      </c>
      <c r="Y3069">
        <v>740817</v>
      </c>
      <c r="Z3069" t="str">
        <v>东莞朗勤电子科技有限公司</v>
      </c>
      <c r="AA3069">
        <v>0</v>
      </c>
      <c r="AB3069">
        <v>2020</v>
      </c>
      <c r="AC3069">
        <v>3</v>
      </c>
      <c r="AD3069" t="str">
        <v>Q4</v>
      </c>
      <c r="AE3069" t="str">
        <v>FY19/20</v>
      </c>
      <c r="AF3069" t="str">
        <v>SOUTH</v>
      </c>
    </row>
    <row r="3070" spans="1:32">
      <c r="A3070" t="str">
        <v>ESHL</v>
      </c>
      <c r="B3070" t="str">
        <v>SZX</v>
      </c>
      <c r="C3070" t="str">
        <v>SPARES/OTHER</v>
      </c>
      <c r="D3070" s="4">
        <v>43920</v>
      </c>
      <c r="E3070" t="str">
        <v>OTHERS</v>
      </c>
      <c r="F3070">
        <v>14103707</v>
      </c>
      <c r="G3070">
        <v>43920</v>
      </c>
      <c r="H3070" t="str">
        <v>ZMTR|KKD-M7131-00</v>
      </c>
      <c r="I3070" t="str">
        <v>BELT 1</v>
      </c>
      <c r="J3070">
        <v>1</v>
      </c>
      <c r="K3070">
        <v>1</v>
      </c>
      <c r="L3070">
        <v>123.89</v>
      </c>
      <c r="M3070" t="str">
        <v>CNY</v>
      </c>
      <c r="N3070">
        <v>1.1100000000000001</v>
      </c>
      <c r="O3070">
        <v>123.89</v>
      </c>
      <c r="P3070">
        <v>137.51790000000003</v>
      </c>
      <c r="Q3070" t="str">
        <v>C66SZX-SMT SERVICE</v>
      </c>
      <c r="R3070" t="str">
        <v>Dometic (Shenzhen) Electronic Co., Ltd.</v>
      </c>
      <c r="S3070" t="str">
        <v>Same</v>
      </c>
      <c r="T3070">
        <v>905254</v>
      </c>
      <c r="U3070">
        <v>48.54</v>
      </c>
      <c r="V3070" t="str">
        <v>309ASY INV-PTS SALES</v>
      </c>
      <c r="W3070">
        <v>0</v>
      </c>
      <c r="X3070" t="str">
        <v>PO19111134S</v>
      </c>
      <c r="Y3070">
        <v>740815</v>
      </c>
      <c r="Z3070" t="str">
        <v>多美达（深圳）电器有限公司</v>
      </c>
      <c r="AA3070">
        <v>0</v>
      </c>
      <c r="AB3070">
        <v>2020</v>
      </c>
      <c r="AC3070">
        <v>3</v>
      </c>
      <c r="AD3070" t="str">
        <v>Q4</v>
      </c>
      <c r="AE3070" t="str">
        <v>FY19/20</v>
      </c>
      <c r="AF3070" t="str">
        <v>SOUTH</v>
      </c>
    </row>
    <row r="3071" spans="1:32">
      <c r="A3071" t="str">
        <v>ESHL</v>
      </c>
      <c r="B3071" t="str">
        <v>SZX</v>
      </c>
      <c r="C3071" t="str">
        <v>SERVICE_CHARGE</v>
      </c>
      <c r="D3071" s="4">
        <v>43924</v>
      </c>
      <c r="E3071" t="str">
        <v>YAMAHA</v>
      </c>
      <c r="F3071">
        <v>12101077</v>
      </c>
      <c r="G3071">
        <v>43924</v>
      </c>
      <c r="H3071" t="str">
        <v>YMCT|REPAIR CHARGE</v>
      </c>
      <c r="I3071" t="str">
        <v>REPAIR CHARGE</v>
      </c>
      <c r="J3071">
        <v>1</v>
      </c>
      <c r="K3071">
        <v>1</v>
      </c>
      <c r="L3071">
        <v>442.48</v>
      </c>
      <c r="M3071" t="str">
        <v>CNY</v>
      </c>
      <c r="N3071">
        <v>1.095</v>
      </c>
      <c r="O3071">
        <v>442.48</v>
      </c>
      <c r="P3071">
        <v>484.51560000000001</v>
      </c>
      <c r="Q3071" t="str">
        <v>C66SZX-SMT SERVICE</v>
      </c>
      <c r="R3071" t="str">
        <v>SHENZHEN MINGZE ELECTRONICS TECHNOLOGY CO., LTD</v>
      </c>
      <c r="S3071" t="str">
        <v>Same</v>
      </c>
      <c r="T3071">
        <v>905260</v>
      </c>
      <c r="U3071">
        <v>0</v>
      </c>
      <c r="V3071" t="str">
        <v>309ASY INV-NON-CON</v>
      </c>
      <c r="W3071">
        <v>0</v>
      </c>
      <c r="X3071" t="str">
        <v>C66SZ20011</v>
      </c>
      <c r="Y3071">
        <v>0</v>
      </c>
      <c r="Z3071" t="str">
        <v>深圳市明泽电子科技有限公司</v>
      </c>
      <c r="AA3071">
        <v>0</v>
      </c>
      <c r="AB3071">
        <v>2020</v>
      </c>
      <c r="AC3071">
        <v>4</v>
      </c>
      <c r="AD3071" t="str">
        <v>Q1</v>
      </c>
      <c r="AE3071" t="str">
        <v>FY20/21</v>
      </c>
      <c r="AF3071" t="str">
        <v>SOUTH</v>
      </c>
    </row>
    <row r="3072" spans="1:32">
      <c r="A3072" t="str">
        <v>ESHL</v>
      </c>
      <c r="B3072" t="str">
        <v>BJS</v>
      </c>
      <c r="C3072" t="str">
        <v>SPARES/OTHER</v>
      </c>
      <c r="D3072" s="4">
        <v>43924</v>
      </c>
      <c r="E3072" t="str">
        <v>HELLER</v>
      </c>
      <c r="F3072">
        <v>14103708</v>
      </c>
      <c r="G3072">
        <v>43924</v>
      </c>
      <c r="H3072" t="str">
        <v>HELI|593555</v>
      </c>
      <c r="I3072" t="str">
        <v>HIGH TEMPERATURE LUBE OIL (250ML)</v>
      </c>
      <c r="J3072">
        <v>10</v>
      </c>
      <c r="K3072">
        <v>10</v>
      </c>
      <c r="L3072">
        <v>7453.01</v>
      </c>
      <c r="M3072" t="str">
        <v>CNY</v>
      </c>
      <c r="N3072">
        <v>1.095</v>
      </c>
      <c r="O3072">
        <v>7453.01</v>
      </c>
      <c r="P3072">
        <v>8161.0459499999997</v>
      </c>
      <c r="Q3072" t="str">
        <v>C66BJS-SMT SERVICE</v>
      </c>
      <c r="R3072" t="str">
        <v>GoerTek Inc.</v>
      </c>
      <c r="S3072" t="str">
        <v>Same</v>
      </c>
      <c r="T3072">
        <v>905226</v>
      </c>
      <c r="U3072">
        <v>4975.04</v>
      </c>
      <c r="V3072" t="str">
        <v>309ASY INV-PTS SALES</v>
      </c>
      <c r="W3072">
        <v>0</v>
      </c>
      <c r="X3072" t="str">
        <v>2010374209-27</v>
      </c>
      <c r="Y3072">
        <v>740966</v>
      </c>
      <c r="Z3072" t="str">
        <v>歌尔股份有限公司</v>
      </c>
      <c r="AA3072">
        <v>0</v>
      </c>
      <c r="AB3072">
        <v>2020</v>
      </c>
      <c r="AC3072">
        <v>4</v>
      </c>
      <c r="AD3072" t="str">
        <v>Q1</v>
      </c>
      <c r="AE3072" t="str">
        <v>FY20/21</v>
      </c>
      <c r="AF3072" t="str">
        <v>NORTH</v>
      </c>
    </row>
    <row r="3073" spans="1:32">
      <c r="A3073" t="str">
        <v>ESHL</v>
      </c>
      <c r="B3073" t="str">
        <v>BJS</v>
      </c>
      <c r="C3073" t="str">
        <v>SPARES/OTHER</v>
      </c>
      <c r="D3073" s="4">
        <v>43924</v>
      </c>
      <c r="E3073" t="str">
        <v>HELLER</v>
      </c>
      <c r="F3073">
        <v>14103709</v>
      </c>
      <c r="G3073">
        <v>43924</v>
      </c>
      <c r="H3073" t="str">
        <v>HELI|59476802</v>
      </c>
      <c r="I3073" t="str">
        <v>.11HP,NIDEC,MK3.6 N2,W/FSL,SVC</v>
      </c>
      <c r="J3073">
        <v>5</v>
      </c>
      <c r="K3073">
        <v>5</v>
      </c>
      <c r="L3073">
        <v>27318.14</v>
      </c>
      <c r="M3073" t="str">
        <v>CNY</v>
      </c>
      <c r="N3073">
        <v>1.095</v>
      </c>
      <c r="O3073">
        <v>27318.14</v>
      </c>
      <c r="P3073">
        <v>29913.363299999997</v>
      </c>
      <c r="Q3073" t="str">
        <v>C66BJS-SMT SERVICE</v>
      </c>
      <c r="R3073" t="str">
        <v>Tianjin Jinya Electronics Co., Ltd.</v>
      </c>
      <c r="S3073" t="str">
        <v>Same</v>
      </c>
      <c r="T3073">
        <v>905232</v>
      </c>
      <c r="U3073">
        <v>9675</v>
      </c>
      <c r="V3073" t="str">
        <v>309ASY INV-PTS SALES</v>
      </c>
      <c r="W3073">
        <v>0</v>
      </c>
      <c r="X3073" t="str">
        <v>QESE080120</v>
      </c>
      <c r="Y3073">
        <v>741128</v>
      </c>
      <c r="Z3073" t="str">
        <v>天津津亚电子有限公司</v>
      </c>
      <c r="AA3073">
        <v>0</v>
      </c>
      <c r="AB3073">
        <v>2020</v>
      </c>
      <c r="AC3073">
        <v>4</v>
      </c>
      <c r="AD3073" t="str">
        <v>Q1</v>
      </c>
      <c r="AE3073" t="str">
        <v>FY20/21</v>
      </c>
      <c r="AF3073" t="str">
        <v>NORTH</v>
      </c>
    </row>
    <row r="3074" spans="1:32">
      <c r="A3074" t="str">
        <v>ESHL</v>
      </c>
      <c r="B3074" t="str">
        <v>BJS</v>
      </c>
      <c r="C3074" t="str">
        <v>SPARES/OTHER</v>
      </c>
      <c r="D3074" s="4">
        <v>43924</v>
      </c>
      <c r="E3074" t="str">
        <v>HELLER</v>
      </c>
      <c r="F3074">
        <v>14103709</v>
      </c>
      <c r="G3074">
        <v>43924</v>
      </c>
      <c r="H3074" t="str">
        <v>HELI|594907</v>
      </c>
      <c r="I3074" t="str">
        <v>.11 NIDEC ASY,5"IM,MK3.5N2,SVC</v>
      </c>
      <c r="J3074">
        <v>5</v>
      </c>
      <c r="K3074">
        <v>5</v>
      </c>
      <c r="L3074">
        <v>27358.41</v>
      </c>
      <c r="M3074" t="str">
        <v>CNY</v>
      </c>
      <c r="N3074">
        <v>1.095</v>
      </c>
      <c r="O3074">
        <v>27358.41</v>
      </c>
      <c r="P3074">
        <v>29957.45895</v>
      </c>
      <c r="Q3074" t="str">
        <v>C66BJS-SMT SERVICE</v>
      </c>
      <c r="R3074" t="str">
        <v>Tianjin Jinya Electronics Co., Ltd.</v>
      </c>
      <c r="S3074" t="str">
        <v>Same</v>
      </c>
      <c r="T3074">
        <v>905232</v>
      </c>
      <c r="U3074">
        <v>9675</v>
      </c>
      <c r="V3074" t="str">
        <v>309ASY INV-PTS SALES</v>
      </c>
      <c r="W3074">
        <v>0</v>
      </c>
      <c r="X3074" t="str">
        <v>QESE080120</v>
      </c>
      <c r="Y3074">
        <v>741128</v>
      </c>
      <c r="Z3074" t="str">
        <v>天津津亚电子有限公司</v>
      </c>
      <c r="AA3074">
        <v>0</v>
      </c>
      <c r="AB3074">
        <v>2020</v>
      </c>
      <c r="AC3074">
        <v>4</v>
      </c>
      <c r="AD3074" t="str">
        <v>Q1</v>
      </c>
      <c r="AE3074" t="str">
        <v>FY20/21</v>
      </c>
      <c r="AF3074" t="str">
        <v>NORTH</v>
      </c>
    </row>
    <row r="3075" spans="1:32">
      <c r="A3075" t="str">
        <v>ESHL</v>
      </c>
      <c r="B3075" t="str">
        <v>BJS</v>
      </c>
      <c r="C3075" t="str">
        <v>SPARES/OTHER</v>
      </c>
      <c r="D3075" s="4">
        <v>43924</v>
      </c>
      <c r="E3075" t="str">
        <v>HELLER</v>
      </c>
      <c r="F3075">
        <v>14103709</v>
      </c>
      <c r="G3075">
        <v>43924</v>
      </c>
      <c r="H3075" t="str">
        <v>HELI|8129</v>
      </c>
      <c r="I3075" t="str">
        <v>CAPACITOR, 3 uF, 450VAC, 85C</v>
      </c>
      <c r="J3075">
        <v>10</v>
      </c>
      <c r="K3075">
        <v>10</v>
      </c>
      <c r="L3075">
        <v>2813.27</v>
      </c>
      <c r="M3075" t="str">
        <v>CNY</v>
      </c>
      <c r="N3075">
        <v>1.095</v>
      </c>
      <c r="O3075">
        <v>2813.27</v>
      </c>
      <c r="P3075">
        <v>3080.5306499999997</v>
      </c>
      <c r="Q3075" t="str">
        <v>C66BJS-SMT SERVICE</v>
      </c>
      <c r="R3075" t="str">
        <v>Tianjin Jinya Electronics Co., Ltd.</v>
      </c>
      <c r="S3075" t="str">
        <v>Same</v>
      </c>
      <c r="T3075">
        <v>905232</v>
      </c>
      <c r="U3075">
        <v>190</v>
      </c>
      <c r="V3075" t="str">
        <v>309ASY INV-PTS SALES</v>
      </c>
      <c r="W3075">
        <v>0</v>
      </c>
      <c r="X3075" t="str">
        <v>QESE080120</v>
      </c>
      <c r="Y3075">
        <v>741128</v>
      </c>
      <c r="Z3075" t="str">
        <v>天津津亚电子有限公司</v>
      </c>
      <c r="AA3075">
        <v>0</v>
      </c>
      <c r="AB3075">
        <v>2020</v>
      </c>
      <c r="AC3075">
        <v>4</v>
      </c>
      <c r="AD3075" t="str">
        <v>Q1</v>
      </c>
      <c r="AE3075" t="str">
        <v>FY20/21</v>
      </c>
      <c r="AF3075" t="str">
        <v>NORTH</v>
      </c>
    </row>
    <row r="3076" spans="1:32">
      <c r="A3076" t="str">
        <v>ESHL</v>
      </c>
      <c r="B3076" t="str">
        <v>BJS</v>
      </c>
      <c r="C3076" t="str">
        <v>SPARES/OTHER</v>
      </c>
      <c r="D3076" s="4">
        <v>43924</v>
      </c>
      <c r="E3076" t="str">
        <v>HELLER</v>
      </c>
      <c r="F3076">
        <v>14103709</v>
      </c>
      <c r="G3076">
        <v>43924</v>
      </c>
      <c r="H3076" t="str">
        <v>HELI|8130</v>
      </c>
      <c r="I3076" t="str">
        <v>CAPACITOR BRACKET</v>
      </c>
      <c r="J3076">
        <v>5</v>
      </c>
      <c r="K3076">
        <v>5</v>
      </c>
      <c r="L3076">
        <v>631.86</v>
      </c>
      <c r="M3076" t="str">
        <v>CNY</v>
      </c>
      <c r="N3076">
        <v>1.095</v>
      </c>
      <c r="O3076">
        <v>631.86</v>
      </c>
      <c r="P3076">
        <v>691.88670000000002</v>
      </c>
      <c r="Q3076" t="str">
        <v>C66BJS-SMT SERVICE</v>
      </c>
      <c r="R3076" t="str">
        <v>Tianjin Jinya Electronics Co., Ltd.</v>
      </c>
      <c r="S3076" t="str">
        <v>Same</v>
      </c>
      <c r="T3076">
        <v>905232</v>
      </c>
      <c r="U3076">
        <v>60</v>
      </c>
      <c r="V3076" t="str">
        <v>309ASY INV-PTS SALES</v>
      </c>
      <c r="W3076">
        <v>0</v>
      </c>
      <c r="X3076" t="str">
        <v>QESE080120</v>
      </c>
      <c r="Y3076">
        <v>741128</v>
      </c>
      <c r="Z3076" t="str">
        <v>天津津亚电子有限公司</v>
      </c>
      <c r="AA3076">
        <v>0</v>
      </c>
      <c r="AB3076">
        <v>2020</v>
      </c>
      <c r="AC3076">
        <v>4</v>
      </c>
      <c r="AD3076" t="str">
        <v>Q1</v>
      </c>
      <c r="AE3076" t="str">
        <v>FY20/21</v>
      </c>
      <c r="AF3076" t="str">
        <v>NORTH</v>
      </c>
    </row>
    <row r="3077" spans="1:32">
      <c r="A3077" t="str">
        <v>ESHL</v>
      </c>
      <c r="B3077" t="str">
        <v>BJS</v>
      </c>
      <c r="C3077" t="str">
        <v>SPARES/OTHER</v>
      </c>
      <c r="D3077" s="4">
        <v>43924</v>
      </c>
      <c r="E3077" t="str">
        <v>HELLER</v>
      </c>
      <c r="F3077">
        <v>14103709</v>
      </c>
      <c r="G3077">
        <v>43924</v>
      </c>
      <c r="H3077" t="str">
        <v>HELI|5797602</v>
      </c>
      <c r="I3077" t="str">
        <v>SUPPORT PIN</v>
      </c>
      <c r="J3077">
        <v>5</v>
      </c>
      <c r="K3077">
        <v>5</v>
      </c>
      <c r="L3077">
        <v>1284.51</v>
      </c>
      <c r="M3077" t="str">
        <v>CNY</v>
      </c>
      <c r="N3077">
        <v>1.095</v>
      </c>
      <c r="O3077">
        <v>1284.51</v>
      </c>
      <c r="P3077">
        <v>1406.53845</v>
      </c>
      <c r="Q3077" t="str">
        <v>C66BJS-SMT SERVICE</v>
      </c>
      <c r="R3077" t="str">
        <v>Tianjin Jinya Electronics Co., Ltd.</v>
      </c>
      <c r="S3077" t="str">
        <v>Same</v>
      </c>
      <c r="T3077">
        <v>905232</v>
      </c>
      <c r="U3077">
        <v>350</v>
      </c>
      <c r="V3077" t="str">
        <v>309ASY INV-PTS SALES</v>
      </c>
      <c r="W3077">
        <v>0</v>
      </c>
      <c r="X3077" t="str">
        <v>QESE080120</v>
      </c>
      <c r="Y3077">
        <v>741128</v>
      </c>
      <c r="Z3077" t="str">
        <v>天津津亚电子有限公司</v>
      </c>
      <c r="AA3077">
        <v>0</v>
      </c>
      <c r="AB3077">
        <v>2020</v>
      </c>
      <c r="AC3077">
        <v>4</v>
      </c>
      <c r="AD3077" t="str">
        <v>Q1</v>
      </c>
      <c r="AE3077" t="str">
        <v>FY20/21</v>
      </c>
      <c r="AF3077" t="str">
        <v>NORTH</v>
      </c>
    </row>
    <row r="3078" spans="1:32">
      <c r="A3078" t="str">
        <v>ESHL</v>
      </c>
      <c r="B3078" t="str">
        <v>BJS</v>
      </c>
      <c r="C3078" t="str">
        <v>SPARES/OTHER</v>
      </c>
      <c r="D3078" s="4">
        <v>43924</v>
      </c>
      <c r="E3078" t="str">
        <v>HELLER</v>
      </c>
      <c r="F3078">
        <v>14103709</v>
      </c>
      <c r="G3078">
        <v>43924</v>
      </c>
      <c r="H3078" t="str">
        <v>HELI|2976K</v>
      </c>
      <c r="I3078" t="str">
        <v>RING, RETAINING 3/16</v>
      </c>
      <c r="J3078">
        <v>5</v>
      </c>
      <c r="K3078">
        <v>5</v>
      </c>
      <c r="L3078">
        <v>285.39999999999998</v>
      </c>
      <c r="M3078" t="str">
        <v>CNY</v>
      </c>
      <c r="N3078">
        <v>1.095</v>
      </c>
      <c r="O3078">
        <v>285.39999999999998</v>
      </c>
      <c r="P3078">
        <v>312.51299999999998</v>
      </c>
      <c r="Q3078" t="str">
        <v>C66BJS-SMT SERVICE</v>
      </c>
      <c r="R3078" t="str">
        <v>Tianjin Jinya Electronics Co., Ltd.</v>
      </c>
      <c r="S3078" t="str">
        <v>Same</v>
      </c>
      <c r="T3078">
        <v>905232</v>
      </c>
      <c r="U3078">
        <v>25</v>
      </c>
      <c r="V3078" t="str">
        <v>309ASY INV-PTS SALES</v>
      </c>
      <c r="W3078">
        <v>0</v>
      </c>
      <c r="X3078" t="str">
        <v>QESE080120</v>
      </c>
      <c r="Y3078">
        <v>741128</v>
      </c>
      <c r="Z3078" t="str">
        <v>天津津亚电子有限公司</v>
      </c>
      <c r="AA3078">
        <v>0</v>
      </c>
      <c r="AB3078">
        <v>2020</v>
      </c>
      <c r="AC3078">
        <v>4</v>
      </c>
      <c r="AD3078" t="str">
        <v>Q1</v>
      </c>
      <c r="AE3078" t="str">
        <v>FY20/21</v>
      </c>
      <c r="AF3078" t="str">
        <v>NORTH</v>
      </c>
    </row>
    <row r="3079" spans="1:32">
      <c r="A3079" t="str">
        <v>ESHL</v>
      </c>
      <c r="B3079" t="str">
        <v>BJS</v>
      </c>
      <c r="C3079" t="str">
        <v>SPARES/OTHER</v>
      </c>
      <c r="D3079" s="4">
        <v>43924</v>
      </c>
      <c r="E3079" t="str">
        <v>HELLER</v>
      </c>
      <c r="F3079">
        <v>14103709</v>
      </c>
      <c r="G3079">
        <v>43924</v>
      </c>
      <c r="H3079" t="str">
        <v>HELI|571640</v>
      </c>
      <c r="I3079" t="str">
        <v>EXIT/ENTRANCE GUIDE</v>
      </c>
      <c r="J3079">
        <v>5</v>
      </c>
      <c r="K3079">
        <v>5</v>
      </c>
      <c r="L3079">
        <v>1528.76</v>
      </c>
      <c r="M3079" t="str">
        <v>CNY</v>
      </c>
      <c r="N3079">
        <v>1.095</v>
      </c>
      <c r="O3079">
        <v>1528.76</v>
      </c>
      <c r="P3079">
        <v>1673.9921999999999</v>
      </c>
      <c r="Q3079" t="str">
        <v>C66BJS-SMT SERVICE</v>
      </c>
      <c r="R3079" t="str">
        <v>Tianjin Jinya Electronics Co., Ltd.</v>
      </c>
      <c r="S3079" t="str">
        <v>Same</v>
      </c>
      <c r="T3079">
        <v>905232</v>
      </c>
      <c r="U3079">
        <v>390</v>
      </c>
      <c r="V3079" t="str">
        <v>309ASY INV-PTS SALES</v>
      </c>
      <c r="W3079">
        <v>0</v>
      </c>
      <c r="X3079" t="str">
        <v>QESE080120</v>
      </c>
      <c r="Y3079">
        <v>741128</v>
      </c>
      <c r="Z3079" t="str">
        <v>天津津亚电子有限公司</v>
      </c>
      <c r="AA3079">
        <v>0</v>
      </c>
      <c r="AB3079">
        <v>2020</v>
      </c>
      <c r="AC3079">
        <v>4</v>
      </c>
      <c r="AD3079" t="str">
        <v>Q1</v>
      </c>
      <c r="AE3079" t="str">
        <v>FY20/21</v>
      </c>
      <c r="AF3079" t="str">
        <v>NORTH</v>
      </c>
    </row>
    <row r="3080" spans="1:32">
      <c r="A3080" t="str">
        <v>ESHL</v>
      </c>
      <c r="B3080" t="str">
        <v>BJS</v>
      </c>
      <c r="C3080" t="str">
        <v>SPARES/OTHER</v>
      </c>
      <c r="D3080" s="4">
        <v>43924</v>
      </c>
      <c r="E3080" t="str">
        <v>HELLER</v>
      </c>
      <c r="F3080">
        <v>14103709</v>
      </c>
      <c r="G3080">
        <v>43924</v>
      </c>
      <c r="H3080" t="str">
        <v>HELI|585665</v>
      </c>
      <c r="I3080" t="str">
        <v>IDLER ROLLER ASSY</v>
      </c>
      <c r="J3080">
        <v>5</v>
      </c>
      <c r="K3080">
        <v>5</v>
      </c>
      <c r="L3080">
        <v>11986.73</v>
      </c>
      <c r="M3080" t="str">
        <v>CNY</v>
      </c>
      <c r="N3080">
        <v>1.095</v>
      </c>
      <c r="O3080">
        <v>11986.73</v>
      </c>
      <c r="P3080">
        <v>13125.469349999999</v>
      </c>
      <c r="Q3080" t="str">
        <v>C66BJS-SMT SERVICE</v>
      </c>
      <c r="R3080" t="str">
        <v>Tianjin Jinya Electronics Co., Ltd.</v>
      </c>
      <c r="S3080" t="str">
        <v>Same</v>
      </c>
      <c r="T3080">
        <v>905232</v>
      </c>
      <c r="U3080">
        <v>1100</v>
      </c>
      <c r="V3080" t="str">
        <v>309ASY INV-PTS SALES</v>
      </c>
      <c r="W3080">
        <v>0</v>
      </c>
      <c r="X3080" t="str">
        <v>QESE080120</v>
      </c>
      <c r="Y3080">
        <v>741128</v>
      </c>
      <c r="Z3080" t="str">
        <v>天津津亚电子有限公司</v>
      </c>
      <c r="AA3080">
        <v>0</v>
      </c>
      <c r="AB3080">
        <v>2020</v>
      </c>
      <c r="AC3080">
        <v>4</v>
      </c>
      <c r="AD3080" t="str">
        <v>Q1</v>
      </c>
      <c r="AE3080" t="str">
        <v>FY20/21</v>
      </c>
      <c r="AF3080" t="str">
        <v>NORTH</v>
      </c>
    </row>
    <row r="3081" spans="1:32">
      <c r="A3081" t="str">
        <v>ESHL</v>
      </c>
      <c r="B3081" t="str">
        <v>BJS</v>
      </c>
      <c r="C3081" t="str">
        <v>SPARES/OTHER</v>
      </c>
      <c r="D3081" s="4">
        <v>43924</v>
      </c>
      <c r="E3081" t="str">
        <v>HELLER</v>
      </c>
      <c r="F3081">
        <v>14103709</v>
      </c>
      <c r="G3081">
        <v>43924</v>
      </c>
      <c r="H3081" t="str">
        <v>HELI|3438K</v>
      </c>
      <c r="I3081" t="str">
        <v>WIRE, HEATER RED 12GA 600V</v>
      </c>
      <c r="J3081">
        <v>250</v>
      </c>
      <c r="K3081">
        <v>250</v>
      </c>
      <c r="L3081">
        <v>30579.65</v>
      </c>
      <c r="M3081" t="str">
        <v>CNY</v>
      </c>
      <c r="N3081">
        <v>1.095</v>
      </c>
      <c r="O3081">
        <v>30579.65</v>
      </c>
      <c r="P3081">
        <v>33484.71675</v>
      </c>
      <c r="Q3081" t="str">
        <v>C66BJS-SMT SERVICE</v>
      </c>
      <c r="R3081" t="str">
        <v>Tianjin Jinya Electronics Co., Ltd.</v>
      </c>
      <c r="S3081" t="str">
        <v>Same</v>
      </c>
      <c r="T3081">
        <v>905232</v>
      </c>
      <c r="U3081">
        <v>9500</v>
      </c>
      <c r="V3081" t="str">
        <v>309ASY INV-PTS SALES</v>
      </c>
      <c r="W3081">
        <v>0</v>
      </c>
      <c r="X3081" t="str">
        <v>QESE080120</v>
      </c>
      <c r="Y3081">
        <v>741128</v>
      </c>
      <c r="Z3081" t="str">
        <v>天津津亚电子有限公司</v>
      </c>
      <c r="AA3081">
        <v>0</v>
      </c>
      <c r="AB3081">
        <v>2020</v>
      </c>
      <c r="AC3081">
        <v>4</v>
      </c>
      <c r="AD3081" t="str">
        <v>Q1</v>
      </c>
      <c r="AE3081" t="str">
        <v>FY20/21</v>
      </c>
      <c r="AF3081" t="str">
        <v>NORTH</v>
      </c>
    </row>
    <row r="3082" spans="1:32">
      <c r="A3082" t="str">
        <v>ESHL</v>
      </c>
      <c r="B3082" t="str">
        <v>BJS</v>
      </c>
      <c r="C3082" t="str">
        <v>SPARES/OTHER</v>
      </c>
      <c r="D3082" s="4">
        <v>43924</v>
      </c>
      <c r="E3082" t="str">
        <v>HELLER</v>
      </c>
      <c r="F3082">
        <v>14103709</v>
      </c>
      <c r="G3082">
        <v>43924</v>
      </c>
      <c r="H3082" t="str">
        <v>HELI|3439K</v>
      </c>
      <c r="I3082" t="str">
        <v>WIRE, HEATER WHITE 12GA 600V</v>
      </c>
      <c r="J3082">
        <v>250</v>
      </c>
      <c r="K3082">
        <v>250</v>
      </c>
      <c r="L3082">
        <v>30579.65</v>
      </c>
      <c r="M3082" t="str">
        <v>CNY</v>
      </c>
      <c r="N3082">
        <v>1.095</v>
      </c>
      <c r="O3082">
        <v>30579.65</v>
      </c>
      <c r="P3082">
        <v>33484.71675</v>
      </c>
      <c r="Q3082" t="str">
        <v>C66BJS-SMT SERVICE</v>
      </c>
      <c r="R3082" t="str">
        <v>Tianjin Jinya Electronics Co., Ltd.</v>
      </c>
      <c r="S3082" t="str">
        <v>Same</v>
      </c>
      <c r="T3082">
        <v>905232</v>
      </c>
      <c r="U3082">
        <v>9500</v>
      </c>
      <c r="V3082" t="str">
        <v>309ASY INV-PTS SALES</v>
      </c>
      <c r="W3082">
        <v>0</v>
      </c>
      <c r="X3082" t="str">
        <v>QESE080120</v>
      </c>
      <c r="Y3082">
        <v>741128</v>
      </c>
      <c r="Z3082" t="str">
        <v>天津津亚电子有限公司</v>
      </c>
      <c r="AA3082">
        <v>0</v>
      </c>
      <c r="AB3082">
        <v>2020</v>
      </c>
      <c r="AC3082">
        <v>4</v>
      </c>
      <c r="AD3082" t="str">
        <v>Q1</v>
      </c>
      <c r="AE3082" t="str">
        <v>FY20/21</v>
      </c>
      <c r="AF3082" t="str">
        <v>NORTH</v>
      </c>
    </row>
    <row r="3083" spans="1:32">
      <c r="A3083" t="str">
        <v>ESHL</v>
      </c>
      <c r="B3083" t="str">
        <v>BJS</v>
      </c>
      <c r="C3083" t="str">
        <v>SPARES/OTHER</v>
      </c>
      <c r="D3083" s="4">
        <v>43924</v>
      </c>
      <c r="E3083" t="str">
        <v>HELLER</v>
      </c>
      <c r="F3083">
        <v>14103709</v>
      </c>
      <c r="G3083">
        <v>43924</v>
      </c>
      <c r="H3083" t="str">
        <v>HELI|2731</v>
      </c>
      <c r="I3083" t="str">
        <v>TERMINAL RING – LUGS FOR H. WIRES</v>
      </c>
      <c r="J3083">
        <v>440</v>
      </c>
      <c r="K3083">
        <v>440</v>
      </c>
      <c r="L3083">
        <v>10766.37</v>
      </c>
      <c r="M3083" t="str">
        <v>CNY</v>
      </c>
      <c r="N3083">
        <v>1.095</v>
      </c>
      <c r="O3083">
        <v>10766.37</v>
      </c>
      <c r="P3083">
        <v>11789.175150000001</v>
      </c>
      <c r="Q3083" t="str">
        <v>C66BJS-SMT SERVICE</v>
      </c>
      <c r="R3083" t="str">
        <v>Tianjin Jinya Electronics Co., Ltd.</v>
      </c>
      <c r="S3083" t="str">
        <v>Same</v>
      </c>
      <c r="T3083">
        <v>905232</v>
      </c>
      <c r="U3083">
        <v>3520</v>
      </c>
      <c r="V3083" t="str">
        <v>309ASY INV-PTS SALES</v>
      </c>
      <c r="W3083">
        <v>0</v>
      </c>
      <c r="X3083" t="str">
        <v>QESE080120</v>
      </c>
      <c r="Y3083">
        <v>741128</v>
      </c>
      <c r="Z3083" t="str">
        <v>天津津亚电子有限公司</v>
      </c>
      <c r="AA3083">
        <v>0</v>
      </c>
      <c r="AB3083">
        <v>2020</v>
      </c>
      <c r="AC3083">
        <v>4</v>
      </c>
      <c r="AD3083" t="str">
        <v>Q1</v>
      </c>
      <c r="AE3083" t="str">
        <v>FY20/21</v>
      </c>
      <c r="AF3083" t="str">
        <v>NORTH</v>
      </c>
    </row>
    <row r="3084" spans="1:32">
      <c r="A3084" t="str">
        <v>ESHL</v>
      </c>
      <c r="B3084" t="str">
        <v>BJS</v>
      </c>
      <c r="C3084" t="str">
        <v>SPARES/OTHER</v>
      </c>
      <c r="D3084" s="4">
        <v>43924</v>
      </c>
      <c r="E3084" t="str">
        <v>HELLER</v>
      </c>
      <c r="F3084">
        <v>14103710</v>
      </c>
      <c r="G3084">
        <v>43924</v>
      </c>
      <c r="H3084" t="str">
        <v>HELI|2566</v>
      </c>
      <c r="I3084" t="str">
        <v>SSR</v>
      </c>
      <c r="J3084">
        <v>10</v>
      </c>
      <c r="K3084">
        <v>10</v>
      </c>
      <c r="L3084">
        <v>9000</v>
      </c>
      <c r="M3084" t="str">
        <v>CNY</v>
      </c>
      <c r="N3084">
        <v>1.095</v>
      </c>
      <c r="O3084">
        <v>9000</v>
      </c>
      <c r="P3084">
        <v>9855</v>
      </c>
      <c r="Q3084" t="str">
        <v>C66BJS-SMT SERVICE</v>
      </c>
      <c r="R3084" t="str">
        <v>Tianjin Jinya Electronics Co., Ltd.</v>
      </c>
      <c r="S3084" t="str">
        <v>Same</v>
      </c>
      <c r="T3084">
        <v>905250</v>
      </c>
      <c r="U3084">
        <v>5226.6400000000003</v>
      </c>
      <c r="V3084" t="str">
        <v>309ASY INV-PTS SALES</v>
      </c>
      <c r="W3084">
        <v>0</v>
      </c>
      <c r="X3084" t="str">
        <v>QESE170320</v>
      </c>
      <c r="Y3084">
        <v>741135</v>
      </c>
      <c r="Z3084" t="str">
        <v>天津津亚电子有限公司</v>
      </c>
      <c r="AA3084">
        <v>0</v>
      </c>
      <c r="AB3084">
        <v>2020</v>
      </c>
      <c r="AC3084">
        <v>4</v>
      </c>
      <c r="AD3084" t="str">
        <v>Q1</v>
      </c>
      <c r="AE3084" t="str">
        <v>FY20/21</v>
      </c>
      <c r="AF3084" t="str">
        <v>NORTH</v>
      </c>
    </row>
    <row r="3085" spans="1:32">
      <c r="A3085" t="str">
        <v>ESHL</v>
      </c>
      <c r="B3085" t="str">
        <v>SZX</v>
      </c>
      <c r="C3085" t="str">
        <v>SPARES/OTHER</v>
      </c>
      <c r="D3085" s="4">
        <v>43925</v>
      </c>
      <c r="E3085" t="str">
        <v>YAMAHA</v>
      </c>
      <c r="F3085">
        <v>14103711</v>
      </c>
      <c r="G3085">
        <v>43925</v>
      </c>
      <c r="H3085" t="str">
        <v>YMCT|KHY-M7554-04</v>
      </c>
      <c r="I3085" t="str">
        <v>OF.LIGHT BRD.ASSY</v>
      </c>
      <c r="J3085">
        <v>1</v>
      </c>
      <c r="K3085">
        <v>1</v>
      </c>
      <c r="L3085">
        <v>929.2</v>
      </c>
      <c r="M3085" t="str">
        <v>CNY</v>
      </c>
      <c r="N3085">
        <v>1.095</v>
      </c>
      <c r="O3085">
        <v>929.2</v>
      </c>
      <c r="P3085">
        <v>1017.474</v>
      </c>
      <c r="Q3085" t="str">
        <v>C66SZX-SMT SERVICE</v>
      </c>
      <c r="R3085" t="str">
        <v>SHENZHEN MINGZE ELECTRONICS TECHNOLOGY CO., LTD</v>
      </c>
      <c r="S3085" t="str">
        <v>Same</v>
      </c>
      <c r="T3085">
        <v>905259</v>
      </c>
      <c r="U3085">
        <v>514</v>
      </c>
      <c r="V3085" t="str">
        <v>309ASY INV-PTS SALES</v>
      </c>
      <c r="W3085">
        <v>0</v>
      </c>
      <c r="X3085" t="str">
        <v>C66SZ20011</v>
      </c>
      <c r="Y3085">
        <v>741422</v>
      </c>
      <c r="Z3085" t="str">
        <v>深圳市明泽电子科技有限公司</v>
      </c>
      <c r="AA3085">
        <v>0</v>
      </c>
      <c r="AB3085">
        <v>2020</v>
      </c>
      <c r="AC3085">
        <v>4</v>
      </c>
      <c r="AD3085" t="str">
        <v>Q1</v>
      </c>
      <c r="AE3085" t="str">
        <v>FY20/21</v>
      </c>
      <c r="AF3085" t="str">
        <v>SOUTH</v>
      </c>
    </row>
    <row r="3086" spans="1:32">
      <c r="A3086" t="str">
        <v>ESHL</v>
      </c>
      <c r="B3086" t="str">
        <v>SZX</v>
      </c>
      <c r="C3086" t="str">
        <v>FEEDER</v>
      </c>
      <c r="D3086" s="4">
        <v>43925</v>
      </c>
      <c r="E3086" t="str">
        <v>YAMAHA</v>
      </c>
      <c r="F3086">
        <v>14103712</v>
      </c>
      <c r="G3086">
        <v>43925</v>
      </c>
      <c r="H3086" t="str">
        <v>YMCT|KHJ-MC200-00</v>
      </c>
      <c r="I3086" t="str">
        <v>SS TAPE FEEDER 12/16mm</v>
      </c>
      <c r="J3086">
        <v>1</v>
      </c>
      <c r="K3086">
        <v>1</v>
      </c>
      <c r="L3086">
        <v>3893.81</v>
      </c>
      <c r="M3086" t="str">
        <v>CNY</v>
      </c>
      <c r="N3086">
        <v>1.095</v>
      </c>
      <c r="O3086">
        <v>3893.81</v>
      </c>
      <c r="P3086">
        <v>4263.7219500000001</v>
      </c>
      <c r="Q3086" t="str">
        <v>C66SZX-SMT SERVICE</v>
      </c>
      <c r="R3086" t="str">
        <v>LONGOAL DISPLAY LTD</v>
      </c>
      <c r="S3086" t="str">
        <v>Same</v>
      </c>
      <c r="T3086">
        <v>905261</v>
      </c>
      <c r="U3086">
        <v>3500</v>
      </c>
      <c r="V3086" t="str">
        <v>309ASY INV-PTS SALES</v>
      </c>
      <c r="W3086">
        <v>0</v>
      </c>
      <c r="X3086" t="str">
        <v>D2004001</v>
      </c>
      <c r="Y3086">
        <v>741423</v>
      </c>
      <c r="Z3086" t="str">
        <v>佛山市顺德区龙高液晶有限公司</v>
      </c>
      <c r="AA3086">
        <v>0</v>
      </c>
      <c r="AB3086">
        <v>2020</v>
      </c>
      <c r="AC3086">
        <v>4</v>
      </c>
      <c r="AD3086" t="str">
        <v>Q1</v>
      </c>
      <c r="AE3086" t="str">
        <v>FY20/21</v>
      </c>
      <c r="AF3086" t="str">
        <v>SOUTH</v>
      </c>
    </row>
    <row r="3087" spans="1:32">
      <c r="A3087" t="str">
        <v>ESHL</v>
      </c>
      <c r="B3087" t="str">
        <v>SHA</v>
      </c>
      <c r="C3087" t="str">
        <v>SERVICE_CHARGE</v>
      </c>
      <c r="D3087" s="4">
        <v>43928</v>
      </c>
      <c r="E3087" t="str">
        <v>YAMAHA</v>
      </c>
      <c r="F3087">
        <v>12101078</v>
      </c>
      <c r="G3087">
        <v>43928</v>
      </c>
      <c r="H3087" t="str">
        <v>YMCT|REPAIR CHARGE</v>
      </c>
      <c r="I3087" t="str">
        <v>REPAIR CHARGE</v>
      </c>
      <c r="J3087">
        <v>1</v>
      </c>
      <c r="K3087">
        <v>1</v>
      </c>
      <c r="L3087">
        <v>5484.96</v>
      </c>
      <c r="M3087" t="str">
        <v>CNY</v>
      </c>
      <c r="N3087">
        <v>1.095</v>
      </c>
      <c r="O3087">
        <v>5484.96</v>
      </c>
      <c r="P3087">
        <v>6006.0311999999994</v>
      </c>
      <c r="Q3087" t="str">
        <v>C66SHA-SERVICE GROUP</v>
      </c>
      <c r="R3087" t="str">
        <v>ZHEJIANG CHINT ELECTRICS CO.,LTD</v>
      </c>
      <c r="S3087" t="str">
        <v>Same</v>
      </c>
      <c r="T3087">
        <v>905265</v>
      </c>
      <c r="U3087">
        <v>0</v>
      </c>
      <c r="V3087" t="str">
        <v>309ASY INV-NON-CON-V</v>
      </c>
      <c r="W3087">
        <v>0</v>
      </c>
      <c r="X3087">
        <v>0</v>
      </c>
      <c r="Y3087">
        <v>0</v>
      </c>
      <c r="Z3087" t="str">
        <v>浙江正泰电器股份有限公司</v>
      </c>
      <c r="AA3087">
        <v>0</v>
      </c>
      <c r="AB3087">
        <v>2020</v>
      </c>
      <c r="AC3087">
        <v>4</v>
      </c>
      <c r="AD3087" t="str">
        <v>Q1</v>
      </c>
      <c r="AE3087" t="str">
        <v>FY20/21</v>
      </c>
      <c r="AF3087" t="str">
        <v>EAST</v>
      </c>
    </row>
    <row r="3088" spans="1:32">
      <c r="A3088" t="str">
        <v>ESHL</v>
      </c>
      <c r="B3088" t="str">
        <v>SHA</v>
      </c>
      <c r="C3088" t="str">
        <v>CONTRACT_FEE</v>
      </c>
      <c r="D3088" s="4">
        <v>43928</v>
      </c>
      <c r="E3088" t="str">
        <v>YAMAHA</v>
      </c>
      <c r="F3088">
        <v>13100152</v>
      </c>
      <c r="G3088">
        <v>43928</v>
      </c>
      <c r="H3088" t="str">
        <v>YMCT|REPAIR CHARGE</v>
      </c>
      <c r="I3088" t="str">
        <v>REPAIR CHARGE</v>
      </c>
      <c r="J3088">
        <v>1</v>
      </c>
      <c r="K3088">
        <v>1</v>
      </c>
      <c r="L3088">
        <v>8230.09</v>
      </c>
      <c r="M3088" t="str">
        <v>CNY</v>
      </c>
      <c r="N3088">
        <v>1.095</v>
      </c>
      <c r="O3088">
        <v>8230.09</v>
      </c>
      <c r="P3088">
        <v>9011.9485499999992</v>
      </c>
      <c r="Q3088" t="str">
        <v>C66SHA-SERVICE GROUP</v>
      </c>
      <c r="R3088" t="str">
        <v>ZHEJIANG JUCHUANG INTELLIGENT TECHNOLOGY CO.,LTD.</v>
      </c>
      <c r="S3088" t="str">
        <v>Same</v>
      </c>
      <c r="T3088">
        <v>905262</v>
      </c>
      <c r="U3088">
        <v>0</v>
      </c>
      <c r="V3088" t="str">
        <v>309ASY INV-CONTRACT</v>
      </c>
      <c r="W3088">
        <v>0</v>
      </c>
      <c r="X3088">
        <v>0</v>
      </c>
      <c r="Y3088">
        <v>0</v>
      </c>
      <c r="Z3088" t="str">
        <v>浙江聚创智能科技股份有限公司</v>
      </c>
      <c r="AA3088">
        <v>0</v>
      </c>
      <c r="AB3088">
        <v>2020</v>
      </c>
      <c r="AC3088">
        <v>4</v>
      </c>
      <c r="AD3088" t="str">
        <v>Q1</v>
      </c>
      <c r="AE3088" t="str">
        <v>FY20/21</v>
      </c>
      <c r="AF3088" t="str">
        <v>EAST</v>
      </c>
    </row>
    <row r="3089" spans="1:32">
      <c r="A3089" t="str">
        <v>ESHL</v>
      </c>
      <c r="B3089" t="str">
        <v>SHA</v>
      </c>
      <c r="C3089" t="str">
        <v>CONTRACT_FEE</v>
      </c>
      <c r="D3089" s="4">
        <v>43928</v>
      </c>
      <c r="E3089" t="str">
        <v>YAMAHA</v>
      </c>
      <c r="F3089">
        <v>13100153</v>
      </c>
      <c r="G3089">
        <v>43928</v>
      </c>
      <c r="H3089" t="str">
        <v>YMCT|REPAIR CHARGE</v>
      </c>
      <c r="I3089" t="str">
        <v>REPAIR CHARGE</v>
      </c>
      <c r="J3089">
        <v>1</v>
      </c>
      <c r="K3089">
        <v>1</v>
      </c>
      <c r="L3089">
        <v>9557.52</v>
      </c>
      <c r="M3089" t="str">
        <v>CNY</v>
      </c>
      <c r="N3089">
        <v>1.095</v>
      </c>
      <c r="O3089">
        <v>9557.52</v>
      </c>
      <c r="P3089">
        <v>10465.484399999999</v>
      </c>
      <c r="Q3089" t="str">
        <v>C66SHA-SERVICE GROUP</v>
      </c>
      <c r="R3089" t="str">
        <v>Shanghai Keter New Materials Co., Ltd.</v>
      </c>
      <c r="S3089" t="str">
        <v>Same</v>
      </c>
      <c r="T3089">
        <v>905263</v>
      </c>
      <c r="U3089">
        <v>0</v>
      </c>
      <c r="V3089" t="str">
        <v>309ASY INV-CONTRACT</v>
      </c>
      <c r="W3089">
        <v>0</v>
      </c>
      <c r="X3089">
        <v>0</v>
      </c>
      <c r="Y3089">
        <v>0</v>
      </c>
      <c r="Z3089" t="str">
        <v>上海科特新材料股份有限公司</v>
      </c>
      <c r="AA3089">
        <v>0</v>
      </c>
      <c r="AB3089">
        <v>2020</v>
      </c>
      <c r="AC3089">
        <v>4</v>
      </c>
      <c r="AD3089" t="str">
        <v>Q1</v>
      </c>
      <c r="AE3089" t="str">
        <v>FY20/21</v>
      </c>
      <c r="AF3089" t="str">
        <v>EAST</v>
      </c>
    </row>
    <row r="3090" spans="1:32">
      <c r="A3090" t="str">
        <v>ESHL</v>
      </c>
      <c r="B3090" t="str">
        <v>SHA</v>
      </c>
      <c r="C3090" t="str">
        <v>CONTRACT_FEE</v>
      </c>
      <c r="D3090" s="4">
        <v>43928</v>
      </c>
      <c r="E3090" t="str">
        <v>YAMAHA</v>
      </c>
      <c r="F3090">
        <v>13100154</v>
      </c>
      <c r="G3090">
        <v>43928</v>
      </c>
      <c r="H3090" t="str">
        <v>YMCT|REPAIR CHARGE</v>
      </c>
      <c r="I3090" t="str">
        <v>REPAIR CHARGE</v>
      </c>
      <c r="J3090">
        <v>1</v>
      </c>
      <c r="K3090">
        <v>1</v>
      </c>
      <c r="L3090">
        <v>38318.58</v>
      </c>
      <c r="M3090" t="str">
        <v>CNY</v>
      </c>
      <c r="N3090">
        <v>1.095</v>
      </c>
      <c r="O3090">
        <v>38318.58</v>
      </c>
      <c r="P3090">
        <v>41958.845099999999</v>
      </c>
      <c r="Q3090" t="str">
        <v>C66SHA-SERVICE GROUP</v>
      </c>
      <c r="R3090" t="str">
        <v>Zhejiang Yilida Ventilator Co. Ltd</v>
      </c>
      <c r="S3090" t="str">
        <v>Same</v>
      </c>
      <c r="T3090">
        <v>905264</v>
      </c>
      <c r="U3090">
        <v>0</v>
      </c>
      <c r="V3090" t="str">
        <v>309ASY INV-CONTRACT</v>
      </c>
      <c r="W3090">
        <v>0</v>
      </c>
      <c r="X3090">
        <v>0</v>
      </c>
      <c r="Y3090">
        <v>0</v>
      </c>
      <c r="Z3090" t="str">
        <v>浙江亿利达科技有限公司</v>
      </c>
      <c r="AA3090">
        <v>0</v>
      </c>
      <c r="AB3090">
        <v>2020</v>
      </c>
      <c r="AC3090">
        <v>4</v>
      </c>
      <c r="AD3090" t="str">
        <v>Q1</v>
      </c>
      <c r="AE3090" t="str">
        <v>FY20/21</v>
      </c>
      <c r="AF3090" t="str">
        <v>EAST</v>
      </c>
    </row>
    <row r="3091" spans="1:32">
      <c r="A3091" t="str">
        <v>ESHL</v>
      </c>
      <c r="B3091" t="str">
        <v>SHA</v>
      </c>
      <c r="C3091" t="str">
        <v>CONTRACT_FEE</v>
      </c>
      <c r="D3091" s="4">
        <v>43928</v>
      </c>
      <c r="E3091" t="str">
        <v>YAMAHA</v>
      </c>
      <c r="F3091">
        <v>13100155</v>
      </c>
      <c r="G3091">
        <v>43928</v>
      </c>
      <c r="H3091" t="str">
        <v>YMCT|REPAIR CHARGE</v>
      </c>
      <c r="I3091" t="str">
        <v>REPAIR CHARGE</v>
      </c>
      <c r="J3091">
        <v>1</v>
      </c>
      <c r="K3091">
        <v>1</v>
      </c>
      <c r="L3091">
        <v>11150.44</v>
      </c>
      <c r="M3091" t="str">
        <v>CNY</v>
      </c>
      <c r="N3091">
        <v>1.095</v>
      </c>
      <c r="O3091">
        <v>11150.44</v>
      </c>
      <c r="P3091">
        <v>12209.7318</v>
      </c>
      <c r="Q3091" t="str">
        <v>C66SHA-SERVICE GROUP</v>
      </c>
      <c r="R3091" t="str">
        <v>Nanjing Feiteng Electronic Technology Co., Ltd.</v>
      </c>
      <c r="S3091" t="str">
        <v>Same</v>
      </c>
      <c r="T3091">
        <v>905266</v>
      </c>
      <c r="U3091">
        <v>0</v>
      </c>
      <c r="V3091" t="str">
        <v>309ASY INV-CONTRACT</v>
      </c>
      <c r="W3091">
        <v>0</v>
      </c>
      <c r="X3091">
        <v>0</v>
      </c>
      <c r="Y3091">
        <v>0</v>
      </c>
      <c r="Z3091" t="str">
        <v>南京飞腾电子科技有限公司</v>
      </c>
      <c r="AA3091">
        <v>0</v>
      </c>
      <c r="AB3091">
        <v>2020</v>
      </c>
      <c r="AC3091">
        <v>4</v>
      </c>
      <c r="AD3091" t="str">
        <v>Q1</v>
      </c>
      <c r="AE3091" t="str">
        <v>FY20/21</v>
      </c>
      <c r="AF3091" t="str">
        <v>EAST</v>
      </c>
    </row>
    <row r="3092" spans="1:32">
      <c r="A3092" t="str">
        <v>ESHL</v>
      </c>
      <c r="B3092" t="str">
        <v>SZX</v>
      </c>
      <c r="C3092" t="str">
        <v>SPARES/OTHER</v>
      </c>
      <c r="D3092" s="4">
        <v>43929</v>
      </c>
      <c r="E3092" t="str">
        <v>YAMAHA</v>
      </c>
      <c r="F3092">
        <v>14103713</v>
      </c>
      <c r="G3092">
        <v>43929</v>
      </c>
      <c r="H3092" t="str">
        <v>YMCT|KLR-M66U6-10</v>
      </c>
      <c r="I3092" t="str">
        <v>HNS,HEAD MOTOR R</v>
      </c>
      <c r="J3092">
        <v>1</v>
      </c>
      <c r="K3092">
        <v>1</v>
      </c>
      <c r="L3092">
        <v>637.16999999999996</v>
      </c>
      <c r="M3092" t="str">
        <v>CNY</v>
      </c>
      <c r="N3092">
        <v>1.095</v>
      </c>
      <c r="O3092">
        <v>637.16999999999996</v>
      </c>
      <c r="P3092">
        <v>697.70114999999998</v>
      </c>
      <c r="Q3092" t="str">
        <v>C66SZX-SMT SERVICE</v>
      </c>
      <c r="R3092" t="str">
        <v>Guang Dong Kstar Industrial Science &amp; Technology C</v>
      </c>
      <c r="S3092" t="str">
        <v>Same</v>
      </c>
      <c r="T3092">
        <v>905267</v>
      </c>
      <c r="U3092">
        <v>386</v>
      </c>
      <c r="V3092" t="str">
        <v>309ASY INV-PTS SALES</v>
      </c>
      <c r="W3092">
        <v>0</v>
      </c>
      <c r="X3092" t="str">
        <v>HZ04-202002240002</v>
      </c>
      <c r="Y3092">
        <v>741753</v>
      </c>
      <c r="Z3092" t="str">
        <v>广东科士达工业科技有限公司</v>
      </c>
      <c r="AA3092">
        <v>0</v>
      </c>
      <c r="AB3092">
        <v>2020</v>
      </c>
      <c r="AC3092">
        <v>4</v>
      </c>
      <c r="AD3092" t="str">
        <v>Q1</v>
      </c>
      <c r="AE3092" t="str">
        <v>FY20/21</v>
      </c>
      <c r="AF3092" t="str">
        <v>SOUTH</v>
      </c>
    </row>
    <row r="3093" spans="1:32">
      <c r="A3093" t="str">
        <v>ESHL</v>
      </c>
      <c r="B3093" t="str">
        <v>SZX</v>
      </c>
      <c r="C3093" t="str">
        <v>SPARES/OTHER</v>
      </c>
      <c r="D3093" s="4">
        <v>43929</v>
      </c>
      <c r="E3093" t="str">
        <v>YAMAHA</v>
      </c>
      <c r="F3093">
        <v>14103713</v>
      </c>
      <c r="G3093">
        <v>43929</v>
      </c>
      <c r="H3093" t="str">
        <v>YMCT|KLA-M5802-Y0</v>
      </c>
      <c r="I3093" t="str">
        <v>HEAD SERVO UNIT ASSY</v>
      </c>
      <c r="J3093">
        <v>1</v>
      </c>
      <c r="K3093">
        <v>1</v>
      </c>
      <c r="L3093">
        <v>7168.14</v>
      </c>
      <c r="M3093" t="str">
        <v>CNY</v>
      </c>
      <c r="N3093">
        <v>1.095</v>
      </c>
      <c r="O3093">
        <v>7168.14</v>
      </c>
      <c r="P3093">
        <v>7849.1133</v>
      </c>
      <c r="Q3093" t="str">
        <v>C66SZX-SMT SERVICE</v>
      </c>
      <c r="R3093" t="str">
        <v>Guang Dong Kstar Industrial Science &amp; Technology C</v>
      </c>
      <c r="S3093" t="str">
        <v>Same</v>
      </c>
      <c r="T3093">
        <v>905267</v>
      </c>
      <c r="U3093">
        <v>4424</v>
      </c>
      <c r="V3093" t="str">
        <v>309ASY INV-PTS SALES</v>
      </c>
      <c r="W3093">
        <v>0</v>
      </c>
      <c r="X3093" t="str">
        <v>HZ04-202002240002</v>
      </c>
      <c r="Y3093">
        <v>741753</v>
      </c>
      <c r="Z3093" t="str">
        <v>广东科士达工业科技有限公司</v>
      </c>
      <c r="AA3093">
        <v>0</v>
      </c>
      <c r="AB3093">
        <v>2020</v>
      </c>
      <c r="AC3093">
        <v>4</v>
      </c>
      <c r="AD3093" t="str">
        <v>Q1</v>
      </c>
      <c r="AE3093" t="str">
        <v>FY20/21</v>
      </c>
      <c r="AF3093" t="str">
        <v>SOUTH</v>
      </c>
    </row>
    <row r="3094" spans="1:32">
      <c r="A3094" t="str">
        <v>ESHL</v>
      </c>
      <c r="B3094" t="str">
        <v>SZX</v>
      </c>
      <c r="C3094" t="str">
        <v>SPARES/OTHER</v>
      </c>
      <c r="D3094" s="4">
        <v>43929</v>
      </c>
      <c r="E3094" t="str">
        <v>YAMAHA</v>
      </c>
      <c r="F3094">
        <v>14103714</v>
      </c>
      <c r="G3094">
        <v>43929</v>
      </c>
      <c r="H3094" t="str">
        <v>YMCT|KHY-M2267-A0</v>
      </c>
      <c r="I3094" t="str">
        <v>GUIDE X AXIS ASSY</v>
      </c>
      <c r="J3094">
        <v>3</v>
      </c>
      <c r="K3094">
        <v>3</v>
      </c>
      <c r="L3094">
        <v>3584.07</v>
      </c>
      <c r="M3094" t="str">
        <v>CNY</v>
      </c>
      <c r="N3094">
        <v>1.095</v>
      </c>
      <c r="O3094">
        <v>3584.07</v>
      </c>
      <c r="P3094">
        <v>3924.55665</v>
      </c>
      <c r="Q3094" t="str">
        <v>C66SZX-SMT SERVICE</v>
      </c>
      <c r="R3094" t="str">
        <v>Hai Xin Technology(ShenZhen) Company Limited.</v>
      </c>
      <c r="S3094" t="str">
        <v>Same</v>
      </c>
      <c r="T3094">
        <v>905268</v>
      </c>
      <c r="U3094">
        <v>1974</v>
      </c>
      <c r="V3094" t="str">
        <v>309ASY INV-PTS SALES</v>
      </c>
      <c r="W3094">
        <v>0</v>
      </c>
      <c r="X3094" t="str">
        <v>PO1912000118(KDA01-HK34588)</v>
      </c>
      <c r="Y3094">
        <v>741766</v>
      </c>
      <c r="Z3094" t="str">
        <v>海星科技（深圳）有限公司</v>
      </c>
      <c r="AA3094">
        <v>0</v>
      </c>
      <c r="AB3094">
        <v>2020</v>
      </c>
      <c r="AC3094">
        <v>4</v>
      </c>
      <c r="AD3094" t="str">
        <v>Q1</v>
      </c>
      <c r="AE3094" t="str">
        <v>FY20/21</v>
      </c>
      <c r="AF3094" t="str">
        <v>SOUTH</v>
      </c>
    </row>
    <row r="3095" spans="1:32">
      <c r="A3095" t="str">
        <v>ESHL</v>
      </c>
      <c r="B3095" t="str">
        <v>SHA</v>
      </c>
      <c r="C3095" t="str">
        <v>SPARES/OTHER</v>
      </c>
      <c r="D3095" s="4">
        <v>43930</v>
      </c>
      <c r="E3095" t="str">
        <v>YAMAHA</v>
      </c>
      <c r="F3095">
        <v>14103715</v>
      </c>
      <c r="G3095">
        <v>43930</v>
      </c>
      <c r="H3095" t="str">
        <v>YMCT|K46-M8527-C0</v>
      </c>
      <c r="I3095" t="str">
        <v>FILTER(VACUUM PUMP)</v>
      </c>
      <c r="J3095">
        <v>50</v>
      </c>
      <c r="K3095">
        <v>50</v>
      </c>
      <c r="L3095">
        <v>2831.86</v>
      </c>
      <c r="M3095" t="str">
        <v>CNY</v>
      </c>
      <c r="N3095">
        <v>1.095</v>
      </c>
      <c r="O3095">
        <v>2831.86</v>
      </c>
      <c r="P3095">
        <v>3100.8867</v>
      </c>
      <c r="Q3095" t="str">
        <v>C66SHA-SERVICE GROUP</v>
      </c>
      <c r="R3095" t="str">
        <v>Keya Electro-optical Co., Ltd.</v>
      </c>
      <c r="S3095" t="str">
        <v>Same</v>
      </c>
      <c r="T3095">
        <v>905269</v>
      </c>
      <c r="U3095">
        <v>1700</v>
      </c>
      <c r="V3095" t="str">
        <v>309ASY INV-PTS SALES</v>
      </c>
      <c r="W3095">
        <v>0</v>
      </c>
      <c r="X3095">
        <v>0</v>
      </c>
      <c r="Y3095">
        <v>741958</v>
      </c>
      <c r="Z3095" t="str">
        <v>科雅光电(镇江)有限公司</v>
      </c>
      <c r="AA3095">
        <v>0</v>
      </c>
      <c r="AB3095">
        <v>2020</v>
      </c>
      <c r="AC3095">
        <v>4</v>
      </c>
      <c r="AD3095" t="str">
        <v>Q1</v>
      </c>
      <c r="AE3095" t="str">
        <v>FY20/21</v>
      </c>
      <c r="AF3095" t="str">
        <v>EAST</v>
      </c>
    </row>
    <row r="3096" spans="1:32">
      <c r="A3096" t="str">
        <v>ESHL</v>
      </c>
      <c r="B3096" t="str">
        <v>SHA</v>
      </c>
      <c r="C3096" t="str">
        <v>SPARES/OTHER</v>
      </c>
      <c r="D3096" s="4">
        <v>43930</v>
      </c>
      <c r="E3096" t="str">
        <v>YAMAHA</v>
      </c>
      <c r="F3096">
        <v>14103716</v>
      </c>
      <c r="G3096">
        <v>43930</v>
      </c>
      <c r="H3096" t="str">
        <v>YMCT|KHY-M8801-A1</v>
      </c>
      <c r="I3096" t="str">
        <v>R FIX JIG ASSY.</v>
      </c>
      <c r="J3096">
        <v>1</v>
      </c>
      <c r="K3096">
        <v>1</v>
      </c>
      <c r="L3096">
        <v>4079.65</v>
      </c>
      <c r="M3096" t="str">
        <v>CNY</v>
      </c>
      <c r="N3096">
        <v>1.095</v>
      </c>
      <c r="O3096">
        <v>4079.65</v>
      </c>
      <c r="P3096">
        <v>4467.2167499999996</v>
      </c>
      <c r="Q3096" t="str">
        <v>C66SHA-SERVICE GROUP</v>
      </c>
      <c r="R3096" t="str">
        <v>ZHEJIANG CHINT ELECTRICS CO.,LTD</v>
      </c>
      <c r="S3096" t="str">
        <v>Same</v>
      </c>
      <c r="T3096">
        <v>905270</v>
      </c>
      <c r="U3096">
        <v>1157</v>
      </c>
      <c r="V3096" t="str">
        <v>309ASY INV-PTS SALES</v>
      </c>
      <c r="W3096">
        <v>0</v>
      </c>
      <c r="X3096">
        <v>0</v>
      </c>
      <c r="Y3096">
        <v>741961</v>
      </c>
      <c r="Z3096" t="str">
        <v>浙江正泰电器股份有限公司</v>
      </c>
      <c r="AA3096">
        <v>0</v>
      </c>
      <c r="AB3096">
        <v>2020</v>
      </c>
      <c r="AC3096">
        <v>4</v>
      </c>
      <c r="AD3096" t="str">
        <v>Q1</v>
      </c>
      <c r="AE3096" t="str">
        <v>FY20/21</v>
      </c>
      <c r="AF3096" t="str">
        <v>EAST</v>
      </c>
    </row>
    <row r="3097" spans="1:32">
      <c r="A3097" t="str">
        <v>ESHL</v>
      </c>
      <c r="B3097" t="str">
        <v>SHA</v>
      </c>
      <c r="C3097" t="str">
        <v>SPARES/OTHER</v>
      </c>
      <c r="D3097" s="4">
        <v>43930</v>
      </c>
      <c r="E3097" t="str">
        <v>YAMAHA</v>
      </c>
      <c r="F3097">
        <v>14103716</v>
      </c>
      <c r="G3097">
        <v>43930</v>
      </c>
      <c r="H3097" t="str">
        <v>YMCT|KKE-M8802-00</v>
      </c>
      <c r="I3097" t="str">
        <v>STAY SPRING FIX</v>
      </c>
      <c r="J3097">
        <v>1</v>
      </c>
      <c r="K3097">
        <v>1</v>
      </c>
      <c r="L3097">
        <v>479.65</v>
      </c>
      <c r="M3097" t="str">
        <v>CNY</v>
      </c>
      <c r="N3097">
        <v>1.095</v>
      </c>
      <c r="O3097">
        <v>479.65</v>
      </c>
      <c r="P3097">
        <v>525.21674999999993</v>
      </c>
      <c r="Q3097" t="str">
        <v>C66SHA-SERVICE GROUP</v>
      </c>
      <c r="R3097" t="str">
        <v>ZHEJIANG CHINT ELECTRICS CO.,LTD</v>
      </c>
      <c r="S3097" t="str">
        <v>Same</v>
      </c>
      <c r="T3097">
        <v>905270</v>
      </c>
      <c r="U3097">
        <v>136</v>
      </c>
      <c r="V3097" t="str">
        <v>309ASY INV-PTS SALES</v>
      </c>
      <c r="W3097">
        <v>0</v>
      </c>
      <c r="X3097">
        <v>0</v>
      </c>
      <c r="Y3097">
        <v>741961</v>
      </c>
      <c r="Z3097" t="str">
        <v>浙江正泰电器股份有限公司</v>
      </c>
      <c r="AA3097">
        <v>0</v>
      </c>
      <c r="AB3097">
        <v>2020</v>
      </c>
      <c r="AC3097">
        <v>4</v>
      </c>
      <c r="AD3097" t="str">
        <v>Q1</v>
      </c>
      <c r="AE3097" t="str">
        <v>FY20/21</v>
      </c>
      <c r="AF3097" t="str">
        <v>EAST</v>
      </c>
    </row>
    <row r="3098" spans="1:32">
      <c r="A3098" t="str">
        <v>ESHL</v>
      </c>
      <c r="B3098" t="str">
        <v>SHA</v>
      </c>
      <c r="C3098" t="str">
        <v>SPARES/OTHER</v>
      </c>
      <c r="D3098" s="4">
        <v>43930</v>
      </c>
      <c r="E3098" t="str">
        <v>YAMAHA</v>
      </c>
      <c r="F3098">
        <v>14103717</v>
      </c>
      <c r="G3098">
        <v>43930</v>
      </c>
      <c r="H3098" t="str">
        <v>YMCT|KHY-M5802-03</v>
      </c>
      <c r="I3098" t="str">
        <v>Z SERVO UNIT ASSY</v>
      </c>
      <c r="J3098">
        <v>2</v>
      </c>
      <c r="K3098">
        <v>2</v>
      </c>
      <c r="L3098">
        <v>14019.47</v>
      </c>
      <c r="M3098" t="str">
        <v>CNY</v>
      </c>
      <c r="N3098">
        <v>1.095</v>
      </c>
      <c r="O3098">
        <v>14019.47</v>
      </c>
      <c r="P3098">
        <v>15351.319649999999</v>
      </c>
      <c r="Q3098" t="str">
        <v>C66SHA-SERVICE GROUP</v>
      </c>
      <c r="R3098" t="str">
        <v>Amphenol Airwave (HaiYan) Communication Electronic</v>
      </c>
      <c r="S3098" t="str">
        <v>Same</v>
      </c>
      <c r="T3098">
        <v>905271</v>
      </c>
      <c r="U3098">
        <v>7532</v>
      </c>
      <c r="V3098" t="str">
        <v>309ASY INV-PTS SALES</v>
      </c>
      <c r="W3098">
        <v>0</v>
      </c>
      <c r="X3098">
        <v>0</v>
      </c>
      <c r="Y3098">
        <v>741966</v>
      </c>
      <c r="Z3098" t="str">
        <v>安费诺永亿(海盐)通讯电子有限公司</v>
      </c>
      <c r="AA3098">
        <v>0</v>
      </c>
      <c r="AB3098">
        <v>2020</v>
      </c>
      <c r="AC3098">
        <v>4</v>
      </c>
      <c r="AD3098" t="str">
        <v>Q1</v>
      </c>
      <c r="AE3098" t="str">
        <v>FY20/21</v>
      </c>
      <c r="AF3098" t="str">
        <v>EAST</v>
      </c>
    </row>
    <row r="3099" spans="1:32">
      <c r="A3099" t="str">
        <v>ESHL</v>
      </c>
      <c r="B3099" t="str">
        <v>SHA</v>
      </c>
      <c r="C3099" t="str">
        <v>SPARES/OTHER</v>
      </c>
      <c r="D3099" s="4">
        <v>43930</v>
      </c>
      <c r="E3099" t="str">
        <v>YAMAHA</v>
      </c>
      <c r="F3099">
        <v>14103718</v>
      </c>
      <c r="G3099">
        <v>43930</v>
      </c>
      <c r="H3099" t="str">
        <v>YMCT|KHY-M6186-00</v>
      </c>
      <c r="I3099" t="str">
        <v>FAN MOTOR ASSY</v>
      </c>
      <c r="J3099">
        <v>1</v>
      </c>
      <c r="K3099">
        <v>1</v>
      </c>
      <c r="L3099">
        <v>690.27</v>
      </c>
      <c r="M3099" t="str">
        <v>CNY</v>
      </c>
      <c r="N3099">
        <v>1.095</v>
      </c>
      <c r="O3099">
        <v>690.27</v>
      </c>
      <c r="P3099">
        <v>755.84564999999998</v>
      </c>
      <c r="Q3099" t="str">
        <v>C66SHA-SERVICE GROUP</v>
      </c>
      <c r="R3099" t="str">
        <v>Amphenol Airwave (HaiYan) Communication Electronic</v>
      </c>
      <c r="S3099" t="str">
        <v>Same</v>
      </c>
      <c r="T3099">
        <v>905272</v>
      </c>
      <c r="U3099">
        <v>310</v>
      </c>
      <c r="V3099" t="str">
        <v>309ASY INV-PTS SALES</v>
      </c>
      <c r="W3099">
        <v>0</v>
      </c>
      <c r="X3099">
        <v>0</v>
      </c>
      <c r="Y3099">
        <v>741968</v>
      </c>
      <c r="Z3099" t="str">
        <v>安费诺永亿(海盐)通讯电子有限公司</v>
      </c>
      <c r="AA3099">
        <v>0</v>
      </c>
      <c r="AB3099">
        <v>2020</v>
      </c>
      <c r="AC3099">
        <v>4</v>
      </c>
      <c r="AD3099" t="str">
        <v>Q1</v>
      </c>
      <c r="AE3099" t="str">
        <v>FY20/21</v>
      </c>
      <c r="AF3099" t="str">
        <v>EAST</v>
      </c>
    </row>
    <row r="3100" spans="1:32">
      <c r="A3100" t="str">
        <v>ESHL</v>
      </c>
      <c r="B3100" t="str">
        <v>SHA</v>
      </c>
      <c r="C3100" t="str">
        <v>SPARES/OTHER</v>
      </c>
      <c r="D3100" s="4">
        <v>43930</v>
      </c>
      <c r="E3100" t="str">
        <v>YAMAHA</v>
      </c>
      <c r="F3100">
        <v>14103719</v>
      </c>
      <c r="G3100">
        <v>43930</v>
      </c>
      <c r="H3100" t="str">
        <v>YMCT|KLW-M76L4-00</v>
      </c>
      <c r="I3100" t="str">
        <v>STAY FID. LIGHT</v>
      </c>
      <c r="J3100">
        <v>1</v>
      </c>
      <c r="K3100">
        <v>1</v>
      </c>
      <c r="L3100">
        <v>509.73</v>
      </c>
      <c r="M3100" t="str">
        <v>CNY</v>
      </c>
      <c r="N3100">
        <v>1.095</v>
      </c>
      <c r="O3100">
        <v>509.73</v>
      </c>
      <c r="P3100">
        <v>558.15435000000002</v>
      </c>
      <c r="Q3100" t="str">
        <v>C66SHA-SERVICE GROUP</v>
      </c>
      <c r="R3100" t="str">
        <v>Shanghai Keter New Materials Co., Ltd.</v>
      </c>
      <c r="S3100" t="str">
        <v>Same</v>
      </c>
      <c r="T3100">
        <v>905273</v>
      </c>
      <c r="U3100">
        <v>272</v>
      </c>
      <c r="V3100" t="str">
        <v>309ASY INV-PTS SALES</v>
      </c>
      <c r="W3100">
        <v>0</v>
      </c>
      <c r="X3100">
        <v>0</v>
      </c>
      <c r="Y3100">
        <v>741969</v>
      </c>
      <c r="Z3100" t="str">
        <v>上海科特新材料股份有限公司</v>
      </c>
      <c r="AA3100">
        <v>0</v>
      </c>
      <c r="AB3100">
        <v>2020</v>
      </c>
      <c r="AC3100">
        <v>4</v>
      </c>
      <c r="AD3100" t="str">
        <v>Q1</v>
      </c>
      <c r="AE3100" t="str">
        <v>FY20/21</v>
      </c>
      <c r="AF3100" t="str">
        <v>EAST</v>
      </c>
    </row>
    <row r="3101" spans="1:32">
      <c r="A3101" t="str">
        <v>ESHL</v>
      </c>
      <c r="B3101" t="str">
        <v>SHA</v>
      </c>
      <c r="C3101" t="str">
        <v>SPARES/OTHER</v>
      </c>
      <c r="D3101" s="4">
        <v>43930</v>
      </c>
      <c r="E3101" t="str">
        <v>YAMAHA</v>
      </c>
      <c r="F3101">
        <v>14103720</v>
      </c>
      <c r="G3101">
        <v>43930</v>
      </c>
      <c r="H3101" t="str">
        <v>YMCT|KMB-M3810-00</v>
      </c>
      <c r="I3101" t="str">
        <v>FILTER INSERT JIG</v>
      </c>
      <c r="J3101">
        <v>1</v>
      </c>
      <c r="K3101">
        <v>1</v>
      </c>
      <c r="L3101">
        <v>839.82</v>
      </c>
      <c r="M3101" t="str">
        <v>CNY</v>
      </c>
      <c r="N3101">
        <v>1.095</v>
      </c>
      <c r="O3101">
        <v>839.82</v>
      </c>
      <c r="P3101">
        <v>919.60289999999998</v>
      </c>
      <c r="Q3101" t="str">
        <v>C66SHA-SERVICE GROUP</v>
      </c>
      <c r="R3101" t="str">
        <v>Nanjing Feiteng Electronic Technology Co., Ltd.</v>
      </c>
      <c r="S3101" t="str">
        <v>Same</v>
      </c>
      <c r="T3101">
        <v>905274</v>
      </c>
      <c r="U3101">
        <v>4508</v>
      </c>
      <c r="V3101" t="str">
        <v>309ASY INV-PTS SALES</v>
      </c>
      <c r="W3101">
        <v>0</v>
      </c>
      <c r="X3101">
        <v>0</v>
      </c>
      <c r="Y3101">
        <v>741970</v>
      </c>
      <c r="Z3101" t="str">
        <v>南京飞腾电子科技有限公司</v>
      </c>
      <c r="AA3101">
        <v>0</v>
      </c>
      <c r="AB3101">
        <v>2020</v>
      </c>
      <c r="AC3101">
        <v>4</v>
      </c>
      <c r="AD3101" t="str">
        <v>Q1</v>
      </c>
      <c r="AE3101" t="str">
        <v>FY20/21</v>
      </c>
      <c r="AF3101" t="str">
        <v>EAST</v>
      </c>
    </row>
    <row r="3102" spans="1:32">
      <c r="A3102" t="str">
        <v>ESHL</v>
      </c>
      <c r="B3102" t="str">
        <v>SHA</v>
      </c>
      <c r="C3102" t="str">
        <v>SPARES/OTHER</v>
      </c>
      <c r="D3102" s="4">
        <v>43930</v>
      </c>
      <c r="E3102" t="str">
        <v>YAMAHA</v>
      </c>
      <c r="F3102">
        <v>14103720</v>
      </c>
      <c r="G3102">
        <v>43930</v>
      </c>
      <c r="H3102" t="str">
        <v>YMCT|KMB-M3820-00</v>
      </c>
      <c r="I3102" t="str">
        <v>LUBRICATION SET</v>
      </c>
      <c r="J3102">
        <v>1</v>
      </c>
      <c r="K3102">
        <v>1</v>
      </c>
      <c r="L3102">
        <v>882.3</v>
      </c>
      <c r="M3102" t="str">
        <v>CNY</v>
      </c>
      <c r="N3102">
        <v>1.095</v>
      </c>
      <c r="O3102">
        <v>882.3</v>
      </c>
      <c r="P3102">
        <v>966.11849999999993</v>
      </c>
      <c r="Q3102" t="str">
        <v>C66SHA-SERVICE GROUP</v>
      </c>
      <c r="R3102" t="str">
        <v>Nanjing Feiteng Electronic Technology Co., Ltd.</v>
      </c>
      <c r="S3102" t="str">
        <v>Same</v>
      </c>
      <c r="T3102">
        <v>905274</v>
      </c>
      <c r="U3102">
        <v>771</v>
      </c>
      <c r="V3102" t="str">
        <v>309ASY INV-PTS SALES</v>
      </c>
      <c r="W3102">
        <v>0</v>
      </c>
      <c r="X3102">
        <v>0</v>
      </c>
      <c r="Y3102">
        <v>741970</v>
      </c>
      <c r="Z3102" t="str">
        <v>南京飞腾电子科技有限公司</v>
      </c>
      <c r="AA3102">
        <v>0</v>
      </c>
      <c r="AB3102">
        <v>2020</v>
      </c>
      <c r="AC3102">
        <v>4</v>
      </c>
      <c r="AD3102" t="str">
        <v>Q1</v>
      </c>
      <c r="AE3102" t="str">
        <v>FY20/21</v>
      </c>
      <c r="AF3102" t="str">
        <v>EAST</v>
      </c>
    </row>
    <row r="3103" spans="1:32">
      <c r="A3103" t="str">
        <v>ESHL</v>
      </c>
      <c r="B3103" t="str">
        <v>SHA</v>
      </c>
      <c r="C3103" t="str">
        <v>SPARES/OTHER</v>
      </c>
      <c r="D3103" s="4">
        <v>43930</v>
      </c>
      <c r="E3103" t="str">
        <v>YAMAHA</v>
      </c>
      <c r="F3103">
        <v>14103720</v>
      </c>
      <c r="G3103">
        <v>43930</v>
      </c>
      <c r="H3103" t="str">
        <v>YMCT|KMB-M3858-00</v>
      </c>
      <c r="I3103" t="str">
        <v>BRUSH SPLINE</v>
      </c>
      <c r="J3103">
        <v>5</v>
      </c>
      <c r="K3103">
        <v>5</v>
      </c>
      <c r="L3103">
        <v>1424.78</v>
      </c>
      <c r="M3103" t="str">
        <v>CNY</v>
      </c>
      <c r="N3103">
        <v>1.095</v>
      </c>
      <c r="O3103">
        <v>1424.78</v>
      </c>
      <c r="P3103">
        <v>1560.1341</v>
      </c>
      <c r="Q3103" t="str">
        <v>C66SHA-SERVICE GROUP</v>
      </c>
      <c r="R3103" t="str">
        <v>Nanjing Feiteng Electronic Technology Co., Ltd.</v>
      </c>
      <c r="S3103" t="str">
        <v>Same</v>
      </c>
      <c r="T3103">
        <v>905274</v>
      </c>
      <c r="U3103">
        <v>755</v>
      </c>
      <c r="V3103" t="str">
        <v>309ASY INV-PTS SALES</v>
      </c>
      <c r="W3103">
        <v>0</v>
      </c>
      <c r="X3103">
        <v>0</v>
      </c>
      <c r="Y3103">
        <v>741970</v>
      </c>
      <c r="Z3103" t="str">
        <v>南京飞腾电子科技有限公司</v>
      </c>
      <c r="AA3103">
        <v>0</v>
      </c>
      <c r="AB3103">
        <v>2020</v>
      </c>
      <c r="AC3103">
        <v>4</v>
      </c>
      <c r="AD3103" t="str">
        <v>Q1</v>
      </c>
      <c r="AE3103" t="str">
        <v>FY20/21</v>
      </c>
      <c r="AF3103" t="str">
        <v>EAST</v>
      </c>
    </row>
    <row r="3104" spans="1:32">
      <c r="A3104" t="str">
        <v>ESHL</v>
      </c>
      <c r="B3104" t="str">
        <v>SHA</v>
      </c>
      <c r="C3104" t="str">
        <v>SPARES/OTHER</v>
      </c>
      <c r="D3104" s="4">
        <v>43930</v>
      </c>
      <c r="E3104" t="str">
        <v>YAMAHA</v>
      </c>
      <c r="F3104">
        <v>14103720</v>
      </c>
      <c r="G3104">
        <v>43930</v>
      </c>
      <c r="H3104" t="str">
        <v>YMCT|KMB-M3859-00</v>
      </c>
      <c r="I3104" t="str">
        <v>GREASE PACK(L500)</v>
      </c>
      <c r="J3104">
        <v>1</v>
      </c>
      <c r="K3104">
        <v>1</v>
      </c>
      <c r="L3104">
        <v>341.59</v>
      </c>
      <c r="M3104" t="str">
        <v>CNY</v>
      </c>
      <c r="N3104">
        <v>1.095</v>
      </c>
      <c r="O3104">
        <v>341.59</v>
      </c>
      <c r="P3104">
        <v>374.04104999999998</v>
      </c>
      <c r="Q3104" t="str">
        <v>C66SHA-SERVICE GROUP</v>
      </c>
      <c r="R3104" t="str">
        <v>Nanjing Feiteng Electronic Technology Co., Ltd.</v>
      </c>
      <c r="S3104" t="str">
        <v>Same</v>
      </c>
      <c r="T3104">
        <v>905274</v>
      </c>
      <c r="U3104">
        <v>182</v>
      </c>
      <c r="V3104" t="str">
        <v>309ASY INV-PTS SALES</v>
      </c>
      <c r="W3104">
        <v>0</v>
      </c>
      <c r="X3104">
        <v>0</v>
      </c>
      <c r="Y3104">
        <v>741970</v>
      </c>
      <c r="Z3104" t="str">
        <v>南京飞腾电子科技有限公司</v>
      </c>
      <c r="AA3104">
        <v>0</v>
      </c>
      <c r="AB3104">
        <v>2020</v>
      </c>
      <c r="AC3104">
        <v>4</v>
      </c>
      <c r="AD3104" t="str">
        <v>Q1</v>
      </c>
      <c r="AE3104" t="str">
        <v>FY20/21</v>
      </c>
      <c r="AF3104" t="str">
        <v>EAST</v>
      </c>
    </row>
    <row r="3105" spans="1:32">
      <c r="A3105" t="str">
        <v>ESHL</v>
      </c>
      <c r="B3105" t="str">
        <v>SHA</v>
      </c>
      <c r="C3105" t="str">
        <v>FEEDER</v>
      </c>
      <c r="D3105" s="4">
        <v>43930</v>
      </c>
      <c r="E3105" t="str">
        <v>YAMAHA</v>
      </c>
      <c r="F3105">
        <v>14103721</v>
      </c>
      <c r="G3105">
        <v>43930</v>
      </c>
      <c r="H3105" t="str">
        <v>YMCT|KHJ-MC600-00</v>
      </c>
      <c r="I3105" t="str">
        <v>SS TAPE FEEDER 44mm</v>
      </c>
      <c r="J3105">
        <v>1</v>
      </c>
      <c r="K3105">
        <v>1</v>
      </c>
      <c r="L3105">
        <v>8407.08</v>
      </c>
      <c r="M3105" t="str">
        <v>CNY</v>
      </c>
      <c r="N3105">
        <v>1.095</v>
      </c>
      <c r="O3105">
        <v>8407.08</v>
      </c>
      <c r="P3105">
        <v>9205.7525999999998</v>
      </c>
      <c r="Q3105" t="str">
        <v>C66SHA-SERVICE GROUP</v>
      </c>
      <c r="R3105" t="str">
        <v>Shanghai Duoyue Electronic Technology Co., Ltd.</v>
      </c>
      <c r="S3105" t="str">
        <v>Same</v>
      </c>
      <c r="T3105">
        <v>905275</v>
      </c>
      <c r="U3105">
        <v>6814.7</v>
      </c>
      <c r="V3105" t="str">
        <v>309ASY INV-PTS SALES</v>
      </c>
      <c r="W3105">
        <v>0</v>
      </c>
      <c r="X3105">
        <v>0</v>
      </c>
      <c r="Y3105">
        <v>741971</v>
      </c>
      <c r="Z3105" t="str">
        <v>上海多越电子科技有限公司</v>
      </c>
      <c r="AA3105">
        <v>0</v>
      </c>
      <c r="AB3105">
        <v>2020</v>
      </c>
      <c r="AC3105">
        <v>4</v>
      </c>
      <c r="AD3105" t="str">
        <v>Q1</v>
      </c>
      <c r="AE3105" t="str">
        <v>FY20/21</v>
      </c>
      <c r="AF3105" t="str">
        <v>EAST</v>
      </c>
    </row>
    <row r="3106" spans="1:32">
      <c r="A3106" t="str">
        <v>ESHL</v>
      </c>
      <c r="B3106" t="str">
        <v>SHA</v>
      </c>
      <c r="C3106" t="str">
        <v>FEEDER</v>
      </c>
      <c r="D3106" s="4">
        <v>43930</v>
      </c>
      <c r="E3106" t="str">
        <v>YAMAHA</v>
      </c>
      <c r="F3106">
        <v>14103722</v>
      </c>
      <c r="G3106">
        <v>43930</v>
      </c>
      <c r="H3106" t="str">
        <v>YMCT|KHJ-MC200-00</v>
      </c>
      <c r="I3106" t="str">
        <v>SS TAPE FEEDER 12/16mm</v>
      </c>
      <c r="J3106">
        <v>10</v>
      </c>
      <c r="K3106">
        <v>10</v>
      </c>
      <c r="L3106">
        <v>44690.27</v>
      </c>
      <c r="M3106" t="str">
        <v>CNY</v>
      </c>
      <c r="N3106">
        <v>1.095</v>
      </c>
      <c r="O3106">
        <v>44690.27</v>
      </c>
      <c r="P3106">
        <v>48935.845649999996</v>
      </c>
      <c r="Q3106" t="str">
        <v>C66SHA-SERVICE GROUP</v>
      </c>
      <c r="R3106" t="str">
        <v>Shanghai Micen Electronics Technology Co., Ltd.</v>
      </c>
      <c r="S3106" t="str">
        <v>Same</v>
      </c>
      <c r="T3106">
        <v>905276</v>
      </c>
      <c r="U3106">
        <v>35000</v>
      </c>
      <c r="V3106" t="str">
        <v>309ASY INV-PTS SALES</v>
      </c>
      <c r="W3106">
        <v>0</v>
      </c>
      <c r="X3106">
        <v>0</v>
      </c>
      <c r="Y3106">
        <v>741972</v>
      </c>
      <c r="Z3106" t="str">
        <v>上海米岑电子科技有限公司</v>
      </c>
      <c r="AA3106">
        <v>0</v>
      </c>
      <c r="AB3106">
        <v>2020</v>
      </c>
      <c r="AC3106">
        <v>4</v>
      </c>
      <c r="AD3106" t="str">
        <v>Q1</v>
      </c>
      <c r="AE3106" t="str">
        <v>FY20/21</v>
      </c>
      <c r="AF3106" t="str">
        <v>EAST</v>
      </c>
    </row>
    <row r="3107" spans="1:32">
      <c r="A3107" t="str">
        <v>ESHL</v>
      </c>
      <c r="B3107" t="str">
        <v>SHA</v>
      </c>
      <c r="C3107" t="str">
        <v>FEEDER</v>
      </c>
      <c r="D3107" s="4">
        <v>43930</v>
      </c>
      <c r="E3107" t="str">
        <v>YAMAHA</v>
      </c>
      <c r="F3107">
        <v>14103723</v>
      </c>
      <c r="G3107">
        <v>43930</v>
      </c>
      <c r="H3107" t="str">
        <v>YMCT|KHJ-MC400-00</v>
      </c>
      <c r="I3107" t="str">
        <v>SS TAPE FEEDER 24mm</v>
      </c>
      <c r="J3107">
        <v>3</v>
      </c>
      <c r="K3107">
        <v>3</v>
      </c>
      <c r="L3107">
        <v>12058.41</v>
      </c>
      <c r="M3107" t="str">
        <v>CNY</v>
      </c>
      <c r="N3107">
        <v>1.095</v>
      </c>
      <c r="O3107">
        <v>12058.41</v>
      </c>
      <c r="P3107">
        <v>13203.95895</v>
      </c>
      <c r="Q3107" t="str">
        <v>C66SHA-SERVICE GROUP</v>
      </c>
      <c r="R3107" t="str">
        <v>Zhejiang Jinzixing Electric Co., Ltd.</v>
      </c>
      <c r="S3107" t="str">
        <v>Same</v>
      </c>
      <c r="T3107">
        <v>905277</v>
      </c>
      <c r="U3107">
        <v>11400</v>
      </c>
      <c r="V3107" t="str">
        <v>309ASY INV-PTS SALES</v>
      </c>
      <c r="W3107">
        <v>0</v>
      </c>
      <c r="X3107">
        <v>0</v>
      </c>
      <c r="Y3107">
        <v>741974</v>
      </c>
      <c r="Z3107" t="str">
        <v>浙江金子星电子有限公司</v>
      </c>
      <c r="AA3107">
        <v>0</v>
      </c>
      <c r="AB3107">
        <v>2020</v>
      </c>
      <c r="AC3107">
        <v>4</v>
      </c>
      <c r="AD3107" t="str">
        <v>Q1</v>
      </c>
      <c r="AE3107" t="str">
        <v>FY20/21</v>
      </c>
      <c r="AF3107" t="str">
        <v>EAST</v>
      </c>
    </row>
    <row r="3108" spans="1:32">
      <c r="A3108" t="str">
        <v>ESHL</v>
      </c>
      <c r="B3108" t="str">
        <v>SZX</v>
      </c>
      <c r="C3108" t="str">
        <v>SPARES/OTHER</v>
      </c>
      <c r="D3108" s="4">
        <v>43931</v>
      </c>
      <c r="E3108" t="str">
        <v>YAMAHA</v>
      </c>
      <c r="F3108">
        <v>14103724</v>
      </c>
      <c r="G3108">
        <v>43931</v>
      </c>
      <c r="H3108" t="str">
        <v>YMCT|91312-05008.</v>
      </c>
      <c r="I3108" t="str">
        <v>BOLT HEX.SOCKET HEAD</v>
      </c>
      <c r="J3108">
        <v>4</v>
      </c>
      <c r="K3108">
        <v>4</v>
      </c>
      <c r="L3108">
        <v>10.62</v>
      </c>
      <c r="M3108" t="str">
        <v>CNY</v>
      </c>
      <c r="N3108">
        <v>1.095</v>
      </c>
      <c r="O3108">
        <v>10.62</v>
      </c>
      <c r="P3108">
        <v>11.628899999999998</v>
      </c>
      <c r="Q3108" t="str">
        <v>C66SZX-SMT SERVICE</v>
      </c>
      <c r="R3108" t="str">
        <v>SQUARE TECHNOLOGY</v>
      </c>
      <c r="S3108" t="str">
        <v>Same</v>
      </c>
      <c r="T3108">
        <v>905278</v>
      </c>
      <c r="U3108">
        <v>0</v>
      </c>
      <c r="V3108" t="str">
        <v>309ASY INV-PTS SALES</v>
      </c>
      <c r="W3108">
        <v>0</v>
      </c>
      <c r="X3108" t="str">
        <v>C66SZ190203</v>
      </c>
      <c r="Y3108">
        <v>742113</v>
      </c>
      <c r="Z3108" t="str">
        <v>深圳市平方兆赫科技有限公司</v>
      </c>
      <c r="AA3108">
        <v>0</v>
      </c>
      <c r="AB3108">
        <v>2020</v>
      </c>
      <c r="AC3108">
        <v>4</v>
      </c>
      <c r="AD3108" t="str">
        <v>Q1</v>
      </c>
      <c r="AE3108" t="str">
        <v>FY20/21</v>
      </c>
      <c r="AF3108" t="str">
        <v>SOUTH</v>
      </c>
    </row>
    <row r="3109" spans="1:32">
      <c r="A3109" t="str">
        <v>ESHL</v>
      </c>
      <c r="B3109" t="str">
        <v>SZX</v>
      </c>
      <c r="C3109" t="str">
        <v>SPARES/OTHER</v>
      </c>
      <c r="D3109" s="4">
        <v>43931</v>
      </c>
      <c r="E3109" t="str">
        <v>YAMAHA</v>
      </c>
      <c r="F3109">
        <v>14103724</v>
      </c>
      <c r="G3109">
        <v>43931</v>
      </c>
      <c r="H3109" t="str">
        <v>YMCT|98702-03008.</v>
      </c>
      <c r="I3109" t="str">
        <v>SCREW FLAT HEAD</v>
      </c>
      <c r="J3109">
        <v>1</v>
      </c>
      <c r="K3109">
        <v>1</v>
      </c>
      <c r="L3109">
        <v>2.65</v>
      </c>
      <c r="M3109" t="str">
        <v>CNY</v>
      </c>
      <c r="N3109">
        <v>1.095</v>
      </c>
      <c r="O3109">
        <v>2.65</v>
      </c>
      <c r="P3109">
        <v>2.9017499999999998</v>
      </c>
      <c r="Q3109" t="str">
        <v>C66SZX-SMT SERVICE</v>
      </c>
      <c r="R3109" t="str">
        <v>SQUARE TECHNOLOGY</v>
      </c>
      <c r="S3109" t="str">
        <v>Same</v>
      </c>
      <c r="T3109">
        <v>905278</v>
      </c>
      <c r="U3109">
        <v>0</v>
      </c>
      <c r="V3109" t="str">
        <v>309ASY INV-PTS SALES</v>
      </c>
      <c r="W3109">
        <v>0</v>
      </c>
      <c r="X3109" t="str">
        <v>C66SZ190203</v>
      </c>
      <c r="Y3109">
        <v>742113</v>
      </c>
      <c r="Z3109" t="str">
        <v>深圳市平方兆赫科技有限公司</v>
      </c>
      <c r="AA3109">
        <v>0</v>
      </c>
      <c r="AB3109">
        <v>2020</v>
      </c>
      <c r="AC3109">
        <v>4</v>
      </c>
      <c r="AD3109" t="str">
        <v>Q1</v>
      </c>
      <c r="AE3109" t="str">
        <v>FY20/21</v>
      </c>
      <c r="AF3109" t="str">
        <v>SOUTH</v>
      </c>
    </row>
    <row r="3110" spans="1:32">
      <c r="A3110" t="str">
        <v>ESHL</v>
      </c>
      <c r="B3110" t="str">
        <v>SZX</v>
      </c>
      <c r="C3110" t="str">
        <v>SPARES/OTHER</v>
      </c>
      <c r="D3110" s="4">
        <v>43931</v>
      </c>
      <c r="E3110" t="str">
        <v>YAMAHA</v>
      </c>
      <c r="F3110">
        <v>14103724</v>
      </c>
      <c r="G3110">
        <v>43931</v>
      </c>
      <c r="H3110" t="str">
        <v>YMCT|KLW-M1348-00</v>
      </c>
      <c r="I3110" t="str">
        <v>ROLLER</v>
      </c>
      <c r="J3110">
        <v>2</v>
      </c>
      <c r="K3110">
        <v>2</v>
      </c>
      <c r="L3110">
        <v>1008.85</v>
      </c>
      <c r="M3110" t="str">
        <v>CNY</v>
      </c>
      <c r="N3110">
        <v>1.095</v>
      </c>
      <c r="O3110">
        <v>1008.85</v>
      </c>
      <c r="P3110">
        <v>1104.69075</v>
      </c>
      <c r="Q3110" t="str">
        <v>C66SZX-SMT SERVICE</v>
      </c>
      <c r="R3110" t="str">
        <v>SQUARE TECHNOLOGY</v>
      </c>
      <c r="S3110" t="str">
        <v>Same</v>
      </c>
      <c r="T3110">
        <v>905278</v>
      </c>
      <c r="U3110">
        <v>560</v>
      </c>
      <c r="V3110" t="str">
        <v>309ASY INV-PTS SALES</v>
      </c>
      <c r="W3110">
        <v>0</v>
      </c>
      <c r="X3110" t="str">
        <v>C66SZ190203</v>
      </c>
      <c r="Y3110">
        <v>742113</v>
      </c>
      <c r="Z3110" t="str">
        <v>深圳市平方兆赫科技有限公司</v>
      </c>
      <c r="AA3110">
        <v>0</v>
      </c>
      <c r="AB3110">
        <v>2020</v>
      </c>
      <c r="AC3110">
        <v>4</v>
      </c>
      <c r="AD3110" t="str">
        <v>Q1</v>
      </c>
      <c r="AE3110" t="str">
        <v>FY20/21</v>
      </c>
      <c r="AF3110" t="str">
        <v>SOUTH</v>
      </c>
    </row>
    <row r="3111" spans="1:32">
      <c r="A3111" t="str">
        <v>ESHL</v>
      </c>
      <c r="B3111" t="str">
        <v>SZX</v>
      </c>
      <c r="C3111" t="str">
        <v>SPARES/OTHER</v>
      </c>
      <c r="D3111" s="4">
        <v>43931</v>
      </c>
      <c r="E3111" t="str">
        <v>YAMAHA</v>
      </c>
      <c r="F3111">
        <v>14103724</v>
      </c>
      <c r="G3111">
        <v>43931</v>
      </c>
      <c r="H3111" t="str">
        <v>YMCT|KLW-M3T0N-A0</v>
      </c>
      <c r="I3111" t="str">
        <v>PLATE 32 ASSY.</v>
      </c>
      <c r="J3111">
        <v>1</v>
      </c>
      <c r="K3111">
        <v>1</v>
      </c>
      <c r="L3111">
        <v>929.2</v>
      </c>
      <c r="M3111" t="str">
        <v>CNY</v>
      </c>
      <c r="N3111">
        <v>1.095</v>
      </c>
      <c r="O3111">
        <v>929.2</v>
      </c>
      <c r="P3111">
        <v>1017.474</v>
      </c>
      <c r="Q3111" t="str">
        <v>C66SZX-SMT SERVICE</v>
      </c>
      <c r="R3111" t="str">
        <v>SQUARE TECHNOLOGY</v>
      </c>
      <c r="S3111" t="str">
        <v>Same</v>
      </c>
      <c r="T3111">
        <v>905278</v>
      </c>
      <c r="U3111">
        <v>516</v>
      </c>
      <c r="V3111" t="str">
        <v>309ASY INV-PTS SALES</v>
      </c>
      <c r="W3111">
        <v>0</v>
      </c>
      <c r="X3111" t="str">
        <v>C66SZ190203</v>
      </c>
      <c r="Y3111">
        <v>742113</v>
      </c>
      <c r="Z3111" t="str">
        <v>深圳市平方兆赫科技有限公司</v>
      </c>
      <c r="AA3111">
        <v>0</v>
      </c>
      <c r="AB3111">
        <v>2020</v>
      </c>
      <c r="AC3111">
        <v>4</v>
      </c>
      <c r="AD3111" t="str">
        <v>Q1</v>
      </c>
      <c r="AE3111" t="str">
        <v>FY20/21</v>
      </c>
      <c r="AF3111" t="str">
        <v>SOUTH</v>
      </c>
    </row>
    <row r="3112" spans="1:32">
      <c r="A3112" t="str">
        <v>ESHL</v>
      </c>
      <c r="B3112" t="str">
        <v>SZX</v>
      </c>
      <c r="C3112" t="str">
        <v>SPARES/OTHER</v>
      </c>
      <c r="D3112" s="4">
        <v>43931</v>
      </c>
      <c r="E3112" t="str">
        <v>YAMAHA</v>
      </c>
      <c r="F3112">
        <v>14103724</v>
      </c>
      <c r="G3112">
        <v>43931</v>
      </c>
      <c r="H3112" t="str">
        <v>YMCT|KLW-M134F-01</v>
      </c>
      <c r="I3112" t="str">
        <v>BRKT.1 ROLLER</v>
      </c>
      <c r="J3112">
        <v>1</v>
      </c>
      <c r="K3112">
        <v>1</v>
      </c>
      <c r="L3112">
        <v>247.79</v>
      </c>
      <c r="M3112" t="str">
        <v>CNY</v>
      </c>
      <c r="N3112">
        <v>1.095</v>
      </c>
      <c r="O3112">
        <v>247.79</v>
      </c>
      <c r="P3112">
        <v>271.33004999999997</v>
      </c>
      <c r="Q3112" t="str">
        <v>C66SZX-SMT SERVICE</v>
      </c>
      <c r="R3112" t="str">
        <v>SQUARE TECHNOLOGY</v>
      </c>
      <c r="S3112" t="str">
        <v>Same</v>
      </c>
      <c r="T3112">
        <v>905278</v>
      </c>
      <c r="U3112">
        <v>129</v>
      </c>
      <c r="V3112" t="str">
        <v>309ASY INV-PTS SALES</v>
      </c>
      <c r="W3112">
        <v>0</v>
      </c>
      <c r="X3112" t="str">
        <v>C66SZ190203</v>
      </c>
      <c r="Y3112">
        <v>742113</v>
      </c>
      <c r="Z3112" t="str">
        <v>深圳市平方兆赫科技有限公司</v>
      </c>
      <c r="AA3112">
        <v>0</v>
      </c>
      <c r="AB3112">
        <v>2020</v>
      </c>
      <c r="AC3112">
        <v>4</v>
      </c>
      <c r="AD3112" t="str">
        <v>Q1</v>
      </c>
      <c r="AE3112" t="str">
        <v>FY20/21</v>
      </c>
      <c r="AF3112" t="str">
        <v>SOUTH</v>
      </c>
    </row>
    <row r="3113" spans="1:32">
      <c r="A3113" t="str">
        <v>ESHL</v>
      </c>
      <c r="B3113" t="str">
        <v>SZX</v>
      </c>
      <c r="C3113" t="str">
        <v>SPARES/OTHER</v>
      </c>
      <c r="D3113" s="4">
        <v>43931</v>
      </c>
      <c r="E3113" t="str">
        <v>YAMAHA</v>
      </c>
      <c r="F3113">
        <v>14103724</v>
      </c>
      <c r="G3113">
        <v>43931</v>
      </c>
      <c r="H3113" t="str">
        <v>YMCT|KLW-M134G-01</v>
      </c>
      <c r="I3113" t="str">
        <v>BRKT.2 ROLLER</v>
      </c>
      <c r="J3113">
        <v>1</v>
      </c>
      <c r="K3113">
        <v>1</v>
      </c>
      <c r="L3113">
        <v>247.79</v>
      </c>
      <c r="M3113" t="str">
        <v>CNY</v>
      </c>
      <c r="N3113">
        <v>1.095</v>
      </c>
      <c r="O3113">
        <v>247.79</v>
      </c>
      <c r="P3113">
        <v>271.33004999999997</v>
      </c>
      <c r="Q3113" t="str">
        <v>C66SZX-SMT SERVICE</v>
      </c>
      <c r="R3113" t="str">
        <v>SQUARE TECHNOLOGY</v>
      </c>
      <c r="S3113" t="str">
        <v>Same</v>
      </c>
      <c r="T3113">
        <v>905278</v>
      </c>
      <c r="U3113">
        <v>129</v>
      </c>
      <c r="V3113" t="str">
        <v>309ASY INV-PTS SALES</v>
      </c>
      <c r="W3113">
        <v>0</v>
      </c>
      <c r="X3113" t="str">
        <v>C66SZ190203</v>
      </c>
      <c r="Y3113">
        <v>742113</v>
      </c>
      <c r="Z3113" t="str">
        <v>深圳市平方兆赫科技有限公司</v>
      </c>
      <c r="AA3113">
        <v>0</v>
      </c>
      <c r="AB3113">
        <v>2020</v>
      </c>
      <c r="AC3113">
        <v>4</v>
      </c>
      <c r="AD3113" t="str">
        <v>Q1</v>
      </c>
      <c r="AE3113" t="str">
        <v>FY20/21</v>
      </c>
      <c r="AF3113" t="str">
        <v>SOUTH</v>
      </c>
    </row>
    <row r="3114" spans="1:32">
      <c r="A3114" t="str">
        <v>ESHL</v>
      </c>
      <c r="B3114" t="str">
        <v>SZX</v>
      </c>
      <c r="C3114" t="str">
        <v>SPARES/OTHER</v>
      </c>
      <c r="D3114" s="4">
        <v>43931</v>
      </c>
      <c r="E3114" t="str">
        <v>YAMAHA</v>
      </c>
      <c r="F3114">
        <v>14103724</v>
      </c>
      <c r="G3114">
        <v>43931</v>
      </c>
      <c r="H3114" t="str">
        <v>YMCT|KLW-M223J-00</v>
      </c>
      <c r="I3114" t="str">
        <v>STAY SCR</v>
      </c>
      <c r="J3114">
        <v>1</v>
      </c>
      <c r="K3114">
        <v>1</v>
      </c>
      <c r="L3114">
        <v>168.14</v>
      </c>
      <c r="M3114" t="str">
        <v>CNY</v>
      </c>
      <c r="N3114">
        <v>1.095</v>
      </c>
      <c r="O3114">
        <v>168.14</v>
      </c>
      <c r="P3114">
        <v>184.11329999999998</v>
      </c>
      <c r="Q3114" t="str">
        <v>C66SZX-SMT SERVICE</v>
      </c>
      <c r="R3114" t="str">
        <v>SQUARE TECHNOLOGY</v>
      </c>
      <c r="S3114" t="str">
        <v>Same</v>
      </c>
      <c r="T3114">
        <v>905278</v>
      </c>
      <c r="U3114">
        <v>93</v>
      </c>
      <c r="V3114" t="str">
        <v>309ASY INV-PTS SALES</v>
      </c>
      <c r="W3114">
        <v>0</v>
      </c>
      <c r="X3114" t="str">
        <v>C66SZ190203</v>
      </c>
      <c r="Y3114">
        <v>742113</v>
      </c>
      <c r="Z3114" t="str">
        <v>深圳市平方兆赫科技有限公司</v>
      </c>
      <c r="AA3114">
        <v>0</v>
      </c>
      <c r="AB3114">
        <v>2020</v>
      </c>
      <c r="AC3114">
        <v>4</v>
      </c>
      <c r="AD3114" t="str">
        <v>Q1</v>
      </c>
      <c r="AE3114" t="str">
        <v>FY20/21</v>
      </c>
      <c r="AF3114" t="str">
        <v>SOUTH</v>
      </c>
    </row>
    <row r="3115" spans="1:32">
      <c r="A3115" t="str">
        <v>ESHL</v>
      </c>
      <c r="B3115" t="str">
        <v>SZX</v>
      </c>
      <c r="C3115" t="str">
        <v>SPARES/OTHER</v>
      </c>
      <c r="D3115" s="4">
        <v>43931</v>
      </c>
      <c r="E3115" t="str">
        <v>YAMAHA</v>
      </c>
      <c r="F3115">
        <v>14103724</v>
      </c>
      <c r="G3115">
        <v>43931</v>
      </c>
      <c r="H3115" t="str">
        <v>YMCT|KLW-M223S-00</v>
      </c>
      <c r="I3115" t="str">
        <v>COVER SCR</v>
      </c>
      <c r="J3115">
        <v>1</v>
      </c>
      <c r="K3115">
        <v>1</v>
      </c>
      <c r="L3115">
        <v>212.39</v>
      </c>
      <c r="M3115" t="str">
        <v>CNY</v>
      </c>
      <c r="N3115">
        <v>1.095</v>
      </c>
      <c r="O3115">
        <v>212.39</v>
      </c>
      <c r="P3115">
        <v>232.56704999999997</v>
      </c>
      <c r="Q3115" t="str">
        <v>C66SZX-SMT SERVICE</v>
      </c>
      <c r="R3115" t="str">
        <v>SQUARE TECHNOLOGY</v>
      </c>
      <c r="S3115" t="str">
        <v>Same</v>
      </c>
      <c r="T3115">
        <v>905278</v>
      </c>
      <c r="U3115">
        <v>115</v>
      </c>
      <c r="V3115" t="str">
        <v>309ASY INV-PTS SALES</v>
      </c>
      <c r="W3115">
        <v>0</v>
      </c>
      <c r="X3115" t="str">
        <v>C66SZ190203</v>
      </c>
      <c r="Y3115">
        <v>742113</v>
      </c>
      <c r="Z3115" t="str">
        <v>深圳市平方兆赫科技有限公司</v>
      </c>
      <c r="AA3115">
        <v>0</v>
      </c>
      <c r="AB3115">
        <v>2020</v>
      </c>
      <c r="AC3115">
        <v>4</v>
      </c>
      <c r="AD3115" t="str">
        <v>Q1</v>
      </c>
      <c r="AE3115" t="str">
        <v>FY20/21</v>
      </c>
      <c r="AF3115" t="str">
        <v>SOUTH</v>
      </c>
    </row>
    <row r="3116" spans="1:32">
      <c r="A3116" t="str">
        <v>ESHL</v>
      </c>
      <c r="B3116" t="str">
        <v>SZX</v>
      </c>
      <c r="C3116" t="str">
        <v>SPARES/OTHER</v>
      </c>
      <c r="D3116" s="4">
        <v>43931</v>
      </c>
      <c r="E3116" t="str">
        <v>YAMAHA</v>
      </c>
      <c r="F3116">
        <v>14103724</v>
      </c>
      <c r="G3116">
        <v>43931</v>
      </c>
      <c r="H3116" t="str">
        <v>YMCT|KLW-M66BR-00</v>
      </c>
      <c r="I3116" t="str">
        <v>HNS EXT.LAN</v>
      </c>
      <c r="J3116">
        <v>1</v>
      </c>
      <c r="K3116">
        <v>1</v>
      </c>
      <c r="L3116">
        <v>1238.94</v>
      </c>
      <c r="M3116" t="str">
        <v>CNY</v>
      </c>
      <c r="N3116">
        <v>1.095</v>
      </c>
      <c r="O3116">
        <v>1238.94</v>
      </c>
      <c r="P3116">
        <v>1356.6393</v>
      </c>
      <c r="Q3116" t="str">
        <v>C66SZX-SMT SERVICE</v>
      </c>
      <c r="R3116" t="str">
        <v>SQUARE TECHNOLOGY</v>
      </c>
      <c r="S3116" t="str">
        <v>Same</v>
      </c>
      <c r="T3116">
        <v>905278</v>
      </c>
      <c r="U3116">
        <v>660</v>
      </c>
      <c r="V3116" t="str">
        <v>309ASY INV-PTS SALES</v>
      </c>
      <c r="W3116">
        <v>0</v>
      </c>
      <c r="X3116" t="str">
        <v>C66SZ190203</v>
      </c>
      <c r="Y3116">
        <v>742113</v>
      </c>
      <c r="Z3116" t="str">
        <v>深圳市平方兆赫科技有限公司</v>
      </c>
      <c r="AA3116">
        <v>0</v>
      </c>
      <c r="AB3116">
        <v>2020</v>
      </c>
      <c r="AC3116">
        <v>4</v>
      </c>
      <c r="AD3116" t="str">
        <v>Q1</v>
      </c>
      <c r="AE3116" t="str">
        <v>FY20/21</v>
      </c>
      <c r="AF3116" t="str">
        <v>SOUTH</v>
      </c>
    </row>
    <row r="3117" spans="1:32">
      <c r="A3117" t="str">
        <v>ESHL</v>
      </c>
      <c r="B3117" t="str">
        <v>SZX</v>
      </c>
      <c r="C3117" t="str">
        <v>SPARES/OTHER</v>
      </c>
      <c r="D3117" s="4">
        <v>43931</v>
      </c>
      <c r="E3117" t="str">
        <v>YAMAHA</v>
      </c>
      <c r="F3117">
        <v>14103724</v>
      </c>
      <c r="G3117">
        <v>43931</v>
      </c>
      <c r="H3117" t="str">
        <v>YMCT|90990-01J032.</v>
      </c>
      <c r="I3117" t="str">
        <v>BOLT HEX.SOCKET HEAD</v>
      </c>
      <c r="J3117">
        <v>8</v>
      </c>
      <c r="K3117">
        <v>8</v>
      </c>
      <c r="L3117">
        <v>141.59</v>
      </c>
      <c r="M3117" t="str">
        <v>CNY</v>
      </c>
      <c r="N3117">
        <v>1.095</v>
      </c>
      <c r="O3117">
        <v>141.59</v>
      </c>
      <c r="P3117">
        <v>155.04105000000001</v>
      </c>
      <c r="Q3117" t="str">
        <v>C66SZX-SMT SERVICE</v>
      </c>
      <c r="R3117" t="str">
        <v>SQUARE TECHNOLOGY</v>
      </c>
      <c r="S3117" t="str">
        <v>Same</v>
      </c>
      <c r="T3117">
        <v>905278</v>
      </c>
      <c r="U3117">
        <v>0</v>
      </c>
      <c r="V3117" t="str">
        <v>309ASY INV-PTS SALES</v>
      </c>
      <c r="W3117">
        <v>0</v>
      </c>
      <c r="X3117" t="str">
        <v>C66SZ190203</v>
      </c>
      <c r="Y3117">
        <v>742113</v>
      </c>
      <c r="Z3117" t="str">
        <v>深圳市平方兆赫科技有限公司</v>
      </c>
      <c r="AA3117">
        <v>0</v>
      </c>
      <c r="AB3117">
        <v>2020</v>
      </c>
      <c r="AC3117">
        <v>4</v>
      </c>
      <c r="AD3117" t="str">
        <v>Q1</v>
      </c>
      <c r="AE3117" t="str">
        <v>FY20/21</v>
      </c>
      <c r="AF3117" t="str">
        <v>SOUTH</v>
      </c>
    </row>
    <row r="3118" spans="1:32">
      <c r="A3118" t="str">
        <v>ESHL</v>
      </c>
      <c r="B3118" t="str">
        <v>SHA</v>
      </c>
      <c r="C3118" t="str">
        <v>SERVICE_CHARGE</v>
      </c>
      <c r="D3118" s="4">
        <v>43936</v>
      </c>
      <c r="E3118" t="str">
        <v>YAMAHA</v>
      </c>
      <c r="F3118">
        <v>12101079</v>
      </c>
      <c r="G3118">
        <v>43936</v>
      </c>
      <c r="H3118" t="str">
        <v>YMCT|REPAIR CHARGE</v>
      </c>
      <c r="I3118" t="str">
        <v>REPAIR CHARGE</v>
      </c>
      <c r="J3118">
        <v>1</v>
      </c>
      <c r="K3118">
        <v>1</v>
      </c>
      <c r="L3118">
        <v>38600</v>
      </c>
      <c r="M3118" t="str">
        <v>CNY</v>
      </c>
      <c r="N3118">
        <v>1.095</v>
      </c>
      <c r="O3118">
        <v>38600</v>
      </c>
      <c r="P3118">
        <v>42267</v>
      </c>
      <c r="Q3118" t="str">
        <v>C66SHA-SERVICE GROUP</v>
      </c>
      <c r="R3118" t="str">
        <v>Beijing Yupont Electric Power Technology Co., Ltd</v>
      </c>
      <c r="S3118" t="str">
        <v>Same</v>
      </c>
      <c r="T3118">
        <v>905280</v>
      </c>
      <c r="U3118">
        <v>0</v>
      </c>
      <c r="V3118" t="str">
        <v>309ASY INV-NON-CON-V</v>
      </c>
      <c r="W3118">
        <v>0</v>
      </c>
      <c r="X3118">
        <v>0</v>
      </c>
      <c r="Y3118">
        <v>0</v>
      </c>
      <c r="Z3118" t="str">
        <v>北京煜邦电力技术股份有限公司</v>
      </c>
      <c r="AA3118">
        <v>0</v>
      </c>
      <c r="AB3118">
        <v>2020</v>
      </c>
      <c r="AC3118">
        <v>4</v>
      </c>
      <c r="AD3118" t="str">
        <v>Q1</v>
      </c>
      <c r="AE3118" t="str">
        <v>FY20/21</v>
      </c>
      <c r="AF3118" t="str">
        <v>EAST</v>
      </c>
    </row>
    <row r="3119" spans="1:32">
      <c r="A3119" t="str">
        <v>ESHL</v>
      </c>
      <c r="B3119" t="str">
        <v>SZX</v>
      </c>
      <c r="C3119" t="str">
        <v>SPARES/OTHER</v>
      </c>
      <c r="D3119" s="4">
        <v>43936</v>
      </c>
      <c r="E3119" t="str">
        <v>OTHERS</v>
      </c>
      <c r="F3119">
        <v>14103725</v>
      </c>
      <c r="G3119">
        <v>43936</v>
      </c>
      <c r="H3119" t="str">
        <v>ZMTR|303S-JK</v>
      </c>
      <c r="I3119" t="str">
        <v>SPECIAL NOZZLE</v>
      </c>
      <c r="J3119">
        <v>4</v>
      </c>
      <c r="K3119">
        <v>4</v>
      </c>
      <c r="L3119">
        <v>3115.04</v>
      </c>
      <c r="M3119" t="str">
        <v>CNY</v>
      </c>
      <c r="N3119">
        <v>1.095</v>
      </c>
      <c r="O3119">
        <v>3115.04</v>
      </c>
      <c r="P3119">
        <v>3410.9688000000001</v>
      </c>
      <c r="Q3119" t="str">
        <v>C66SZX-SMT SERVICE</v>
      </c>
      <c r="R3119" t="str">
        <v>SHENZHEN JIANKE ELECTRONICS CO.,LTD</v>
      </c>
      <c r="S3119" t="str">
        <v>Same</v>
      </c>
      <c r="T3119">
        <v>905281</v>
      </c>
      <c r="U3119">
        <v>1415.93</v>
      </c>
      <c r="V3119" t="str">
        <v>309ASY INV-PTS SALES</v>
      </c>
      <c r="W3119">
        <v>0</v>
      </c>
      <c r="X3119" t="str">
        <v>C66SZ20087,C66SZ20117</v>
      </c>
      <c r="Y3119">
        <v>742551</v>
      </c>
      <c r="Z3119" t="str">
        <v>深圳市健科电子有限公司</v>
      </c>
      <c r="AA3119">
        <v>0</v>
      </c>
      <c r="AB3119">
        <v>2020</v>
      </c>
      <c r="AC3119">
        <v>4</v>
      </c>
      <c r="AD3119" t="str">
        <v>Q1</v>
      </c>
      <c r="AE3119" t="str">
        <v>FY20/21</v>
      </c>
      <c r="AF3119" t="str">
        <v>SOUTH</v>
      </c>
    </row>
    <row r="3120" spans="1:32">
      <c r="A3120" t="str">
        <v>ESHL</v>
      </c>
      <c r="B3120" t="str">
        <v>SZX</v>
      </c>
      <c r="C3120" t="str">
        <v>SPARES/OTHER</v>
      </c>
      <c r="D3120" s="4">
        <v>43936</v>
      </c>
      <c r="E3120" t="str">
        <v>OTHERS</v>
      </c>
      <c r="F3120">
        <v>14103725</v>
      </c>
      <c r="G3120">
        <v>43936</v>
      </c>
      <c r="H3120" t="str">
        <v>ZMTR|303-JK</v>
      </c>
      <c r="I3120" t="str">
        <v>SPECIAL NOZZLE</v>
      </c>
      <c r="J3120">
        <v>1</v>
      </c>
      <c r="K3120">
        <v>1</v>
      </c>
      <c r="L3120">
        <v>778.76</v>
      </c>
      <c r="M3120" t="str">
        <v>CNY</v>
      </c>
      <c r="N3120">
        <v>1.095</v>
      </c>
      <c r="O3120">
        <v>778.76</v>
      </c>
      <c r="P3120">
        <v>852.74220000000003</v>
      </c>
      <c r="Q3120" t="str">
        <v>C66SZX-SMT SERVICE</v>
      </c>
      <c r="R3120" t="str">
        <v>SHENZHEN JIANKE ELECTRONICS CO.,LTD</v>
      </c>
      <c r="S3120" t="str">
        <v>Same</v>
      </c>
      <c r="T3120">
        <v>905281</v>
      </c>
      <c r="U3120">
        <v>336.28</v>
      </c>
      <c r="V3120" t="str">
        <v>309ASY INV-PTS SALES</v>
      </c>
      <c r="W3120">
        <v>0</v>
      </c>
      <c r="X3120" t="str">
        <v>C66SZ20087,C66SZ20117</v>
      </c>
      <c r="Y3120">
        <v>742551</v>
      </c>
      <c r="Z3120" t="str">
        <v>深圳市健科电子有限公司</v>
      </c>
      <c r="AA3120">
        <v>0</v>
      </c>
      <c r="AB3120">
        <v>2020</v>
      </c>
      <c r="AC3120">
        <v>4</v>
      </c>
      <c r="AD3120" t="str">
        <v>Q1</v>
      </c>
      <c r="AE3120" t="str">
        <v>FY20/21</v>
      </c>
      <c r="AF3120" t="str">
        <v>SOUTH</v>
      </c>
    </row>
    <row r="3121" spans="1:32">
      <c r="A3121" t="str">
        <v>ESHL</v>
      </c>
      <c r="B3121" t="str">
        <v>SZX</v>
      </c>
      <c r="C3121" t="str">
        <v>SERVICE_CHARGE</v>
      </c>
      <c r="D3121" s="4">
        <v>43937</v>
      </c>
      <c r="E3121" t="str">
        <v>HELLER</v>
      </c>
      <c r="F3121">
        <v>12101080</v>
      </c>
      <c r="G3121">
        <v>43937</v>
      </c>
      <c r="H3121" t="str">
        <v>HELI|REPAIR CHARGE</v>
      </c>
      <c r="I3121" t="str">
        <v>REPAIR CHARGE</v>
      </c>
      <c r="J3121">
        <v>1</v>
      </c>
      <c r="K3121">
        <v>1</v>
      </c>
      <c r="L3121">
        <v>1327.43</v>
      </c>
      <c r="M3121" t="str">
        <v>CNY</v>
      </c>
      <c r="N3121">
        <v>1.095</v>
      </c>
      <c r="O3121">
        <v>1327.43</v>
      </c>
      <c r="P3121">
        <v>1453.53585</v>
      </c>
      <c r="Q3121" t="str">
        <v>C66SZX-SMT SERVICE</v>
      </c>
      <c r="R3121" t="str">
        <v>Shen Zhen Raisecom Science &amp; Technology Co.Ltd</v>
      </c>
      <c r="S3121" t="str">
        <v>Same</v>
      </c>
      <c r="T3121">
        <v>905283</v>
      </c>
      <c r="U3121">
        <v>0</v>
      </c>
      <c r="V3121" t="str">
        <v>309ASY INV-NON-CON</v>
      </c>
      <c r="W3121">
        <v>0</v>
      </c>
      <c r="X3121" t="str">
        <v>C66SZ190471</v>
      </c>
      <c r="Y3121">
        <v>0</v>
      </c>
      <c r="Z3121" t="str">
        <v>深圳瑞斯康达科技发展有限公司</v>
      </c>
      <c r="AA3121">
        <v>0</v>
      </c>
      <c r="AB3121">
        <v>2020</v>
      </c>
      <c r="AC3121">
        <v>4</v>
      </c>
      <c r="AD3121" t="str">
        <v>Q1</v>
      </c>
      <c r="AE3121" t="str">
        <v>FY20/21</v>
      </c>
      <c r="AF3121" t="str">
        <v>SOUTH</v>
      </c>
    </row>
    <row r="3122" spans="1:32">
      <c r="A3122" t="str">
        <v>ESHL</v>
      </c>
      <c r="B3122" t="str">
        <v>SZX</v>
      </c>
      <c r="C3122" t="str">
        <v>SPARES/OTHER</v>
      </c>
      <c r="D3122" s="4">
        <v>43937</v>
      </c>
      <c r="E3122" t="str">
        <v>OTHERS</v>
      </c>
      <c r="F3122">
        <v>14103726</v>
      </c>
      <c r="G3122">
        <v>43937</v>
      </c>
      <c r="H3122" t="str">
        <v>ZMTR|BELT CONVEYOR</v>
      </c>
      <c r="I3122" t="str">
        <v>BELT CONVEYOR</v>
      </c>
      <c r="J3122">
        <v>2</v>
      </c>
      <c r="K3122">
        <v>2</v>
      </c>
      <c r="L3122">
        <v>1061.95</v>
      </c>
      <c r="M3122" t="str">
        <v>CNY</v>
      </c>
      <c r="N3122">
        <v>1.095</v>
      </c>
      <c r="O3122">
        <v>1061.95</v>
      </c>
      <c r="P3122">
        <v>1162.8352500000001</v>
      </c>
      <c r="Q3122" t="str">
        <v>C66SZX-SMT SERVICE</v>
      </c>
      <c r="R3122" t="str">
        <v>Changsha Jianke Electronics Co., Ltd.</v>
      </c>
      <c r="S3122" t="str">
        <v>Same</v>
      </c>
      <c r="T3122">
        <v>905282</v>
      </c>
      <c r="U3122">
        <v>849.56</v>
      </c>
      <c r="V3122" t="str">
        <v>309ASY INV-PTS SALES</v>
      </c>
      <c r="W3122">
        <v>0</v>
      </c>
      <c r="X3122" t="str">
        <v>C66SZ20110</v>
      </c>
      <c r="Y3122">
        <v>742665</v>
      </c>
      <c r="Z3122" t="str">
        <v>长沙市健科电子有限公司</v>
      </c>
      <c r="AA3122">
        <v>0</v>
      </c>
      <c r="AB3122">
        <v>2020</v>
      </c>
      <c r="AC3122">
        <v>4</v>
      </c>
      <c r="AD3122" t="str">
        <v>Q1</v>
      </c>
      <c r="AE3122" t="str">
        <v>FY20/21</v>
      </c>
      <c r="AF3122" t="str">
        <v>SOUTH</v>
      </c>
    </row>
    <row r="3123" spans="1:32">
      <c r="A3123" t="str">
        <v>ESHL</v>
      </c>
      <c r="B3123" t="str">
        <v>BJS</v>
      </c>
      <c r="C3123" t="str">
        <v>SERVICE_CHARGE</v>
      </c>
      <c r="D3123" s="4">
        <v>43938</v>
      </c>
      <c r="E3123" t="str">
        <v>HELLER</v>
      </c>
      <c r="F3123">
        <v>12101081</v>
      </c>
      <c r="G3123">
        <v>43938</v>
      </c>
      <c r="H3123" t="str">
        <v>HELI|REPAIR CHARGE</v>
      </c>
      <c r="I3123" t="str">
        <v>REPAIR CHARGE</v>
      </c>
      <c r="J3123">
        <v>1</v>
      </c>
      <c r="K3123">
        <v>1</v>
      </c>
      <c r="L3123">
        <v>4867.26</v>
      </c>
      <c r="M3123" t="str">
        <v>CNY</v>
      </c>
      <c r="N3123">
        <v>1.095</v>
      </c>
      <c r="O3123">
        <v>4867.26</v>
      </c>
      <c r="P3123">
        <v>5329.6496999999999</v>
      </c>
      <c r="Q3123" t="str">
        <v>C66BJS-SMT SERVICE</v>
      </c>
      <c r="R3123" t="str">
        <v>GoerTek Inc.</v>
      </c>
      <c r="S3123" t="str">
        <v>Same</v>
      </c>
      <c r="T3123">
        <v>905285</v>
      </c>
      <c r="U3123">
        <v>0</v>
      </c>
      <c r="V3123" t="str">
        <v>309ASY INV-NON-CON</v>
      </c>
      <c r="W3123">
        <v>0</v>
      </c>
      <c r="X3123">
        <v>57490</v>
      </c>
      <c r="Y3123">
        <v>0</v>
      </c>
      <c r="Z3123" t="str">
        <v>歌尔股份有限公司</v>
      </c>
      <c r="AA3123">
        <v>0</v>
      </c>
      <c r="AB3123">
        <v>2020</v>
      </c>
      <c r="AC3123">
        <v>4</v>
      </c>
      <c r="AD3123" t="str">
        <v>Q1</v>
      </c>
      <c r="AE3123" t="str">
        <v>FY20/21</v>
      </c>
      <c r="AF3123" t="str">
        <v>NORTH</v>
      </c>
    </row>
    <row r="3124" spans="1:32">
      <c r="A3124" t="str">
        <v>ESHL</v>
      </c>
      <c r="B3124" t="str">
        <v>SHA</v>
      </c>
      <c r="C3124" t="str">
        <v>CONTRACT_FEE</v>
      </c>
      <c r="D3124" s="4">
        <v>43938</v>
      </c>
      <c r="E3124" t="str">
        <v>YAMAHA</v>
      </c>
      <c r="F3124">
        <v>13100156</v>
      </c>
      <c r="G3124">
        <v>43938</v>
      </c>
      <c r="H3124" t="str">
        <v>YMCT|REPAIR CHARGE</v>
      </c>
      <c r="I3124" t="str">
        <v>REPAIR CHARGE</v>
      </c>
      <c r="J3124">
        <v>1</v>
      </c>
      <c r="K3124">
        <v>1</v>
      </c>
      <c r="L3124">
        <v>5000</v>
      </c>
      <c r="M3124" t="str">
        <v>CNY</v>
      </c>
      <c r="N3124">
        <v>1.095</v>
      </c>
      <c r="O3124">
        <v>5000</v>
      </c>
      <c r="P3124">
        <v>5475</v>
      </c>
      <c r="Q3124" t="str">
        <v>C66SHA-SERVICE GROUP</v>
      </c>
      <c r="R3124" t="str">
        <v>Xi'an Shenxi Electric Co., Ltd.</v>
      </c>
      <c r="S3124" t="str">
        <v>Same</v>
      </c>
      <c r="T3124">
        <v>905284</v>
      </c>
      <c r="U3124">
        <v>0</v>
      </c>
      <c r="V3124" t="str">
        <v>309ASY INV-CONTRACT</v>
      </c>
      <c r="W3124">
        <v>0</v>
      </c>
      <c r="X3124">
        <v>0</v>
      </c>
      <c r="Y3124">
        <v>0</v>
      </c>
      <c r="Z3124" t="str">
        <v>西安神西电气有限责任公司</v>
      </c>
      <c r="AA3124">
        <v>0</v>
      </c>
      <c r="AB3124">
        <v>2020</v>
      </c>
      <c r="AC3124">
        <v>4</v>
      </c>
      <c r="AD3124" t="str">
        <v>Q1</v>
      </c>
      <c r="AE3124" t="str">
        <v>FY20/21</v>
      </c>
      <c r="AF3124" t="str">
        <v>EAST</v>
      </c>
    </row>
    <row r="3125" spans="1:32">
      <c r="A3125" t="str">
        <v>ESHL</v>
      </c>
      <c r="B3125" t="str">
        <v>SHA</v>
      </c>
      <c r="C3125" t="str">
        <v>SPARES/OTHER</v>
      </c>
      <c r="D3125" s="4">
        <v>43941</v>
      </c>
      <c r="E3125" t="str">
        <v>YAMAHA</v>
      </c>
      <c r="F3125">
        <v>14103727</v>
      </c>
      <c r="G3125">
        <v>43941</v>
      </c>
      <c r="H3125" t="str">
        <v>YMCT|KHU-M3765-A0</v>
      </c>
      <c r="I3125" t="str">
        <v>BOTTLE ASSY.</v>
      </c>
      <c r="J3125">
        <v>1</v>
      </c>
      <c r="K3125">
        <v>1</v>
      </c>
      <c r="L3125">
        <v>2034.51</v>
      </c>
      <c r="M3125" t="str">
        <v>CNY</v>
      </c>
      <c r="N3125">
        <v>1.095</v>
      </c>
      <c r="O3125">
        <v>2034.51</v>
      </c>
      <c r="P3125">
        <v>2227.78845</v>
      </c>
      <c r="Q3125" t="str">
        <v>C66SHA-SERVICE GROUP</v>
      </c>
      <c r="R3125" t="str">
        <v xml:space="preserve">Changzhou Tongbao Photo-electricity Manufacturing </v>
      </c>
      <c r="S3125" t="str">
        <v>Same</v>
      </c>
      <c r="T3125">
        <v>905287</v>
      </c>
      <c r="U3125">
        <v>109</v>
      </c>
      <c r="V3125" t="str">
        <v>309ASY INV-PTS SALES</v>
      </c>
      <c r="W3125">
        <v>0</v>
      </c>
      <c r="X3125">
        <v>0</v>
      </c>
      <c r="Y3125">
        <v>743026</v>
      </c>
      <c r="Z3125" t="str">
        <v>常州通宝光电股份有限公司</v>
      </c>
      <c r="AA3125">
        <v>0</v>
      </c>
      <c r="AB3125">
        <v>2020</v>
      </c>
      <c r="AC3125">
        <v>4</v>
      </c>
      <c r="AD3125" t="str">
        <v>Q1</v>
      </c>
      <c r="AE3125" t="str">
        <v>FY20/21</v>
      </c>
      <c r="AF3125" t="str">
        <v>EAST</v>
      </c>
    </row>
    <row r="3126" spans="1:32">
      <c r="A3126" t="str">
        <v>ESHL</v>
      </c>
      <c r="B3126" t="str">
        <v>SHA</v>
      </c>
      <c r="C3126" t="str">
        <v>SPARES/OTHER</v>
      </c>
      <c r="D3126" s="4">
        <v>43941</v>
      </c>
      <c r="E3126" t="str">
        <v>YAMAHA</v>
      </c>
      <c r="F3126">
        <v>14103727</v>
      </c>
      <c r="G3126">
        <v>43941</v>
      </c>
      <c r="H3126" t="str">
        <v>YMCT|KHT-M3682-00</v>
      </c>
      <c r="I3126" t="str">
        <v>SOCKET</v>
      </c>
      <c r="J3126">
        <v>1</v>
      </c>
      <c r="K3126">
        <v>1</v>
      </c>
      <c r="L3126">
        <v>324.77999999999997</v>
      </c>
      <c r="M3126" t="str">
        <v>CNY</v>
      </c>
      <c r="N3126">
        <v>1.095</v>
      </c>
      <c r="O3126">
        <v>324.77999999999997</v>
      </c>
      <c r="P3126">
        <v>355.63409999999999</v>
      </c>
      <c r="Q3126" t="str">
        <v>C66SHA-SERVICE GROUP</v>
      </c>
      <c r="R3126" t="str">
        <v xml:space="preserve">Changzhou Tongbao Photo-electricity Manufacturing </v>
      </c>
      <c r="S3126" t="str">
        <v>Same</v>
      </c>
      <c r="T3126">
        <v>905287</v>
      </c>
      <c r="U3126">
        <v>174</v>
      </c>
      <c r="V3126" t="str">
        <v>309ASY INV-PTS SALES</v>
      </c>
      <c r="W3126">
        <v>0</v>
      </c>
      <c r="X3126">
        <v>0</v>
      </c>
      <c r="Y3126">
        <v>743026</v>
      </c>
      <c r="Z3126" t="str">
        <v>常州通宝光电股份有限公司</v>
      </c>
      <c r="AA3126">
        <v>0</v>
      </c>
      <c r="AB3126">
        <v>2020</v>
      </c>
      <c r="AC3126">
        <v>4</v>
      </c>
      <c r="AD3126" t="str">
        <v>Q1</v>
      </c>
      <c r="AE3126" t="str">
        <v>FY20/21</v>
      </c>
      <c r="AF3126" t="str">
        <v>EAST</v>
      </c>
    </row>
    <row r="3127" spans="1:32">
      <c r="A3127" t="str">
        <v>ESHL</v>
      </c>
      <c r="B3127" t="str">
        <v>SHA</v>
      </c>
      <c r="C3127" t="str">
        <v>SPARES/OTHER</v>
      </c>
      <c r="D3127" s="4">
        <v>43941</v>
      </c>
      <c r="E3127" t="str">
        <v>YAMAHA</v>
      </c>
      <c r="F3127">
        <v>14103728</v>
      </c>
      <c r="G3127">
        <v>43941</v>
      </c>
      <c r="H3127" t="str">
        <v>YMCT|KHY-M221A-A0</v>
      </c>
      <c r="I3127" t="str">
        <v>COVER DUCT ASSY.</v>
      </c>
      <c r="J3127">
        <v>2</v>
      </c>
      <c r="K3127">
        <v>2</v>
      </c>
      <c r="L3127">
        <v>1161.06</v>
      </c>
      <c r="M3127" t="str">
        <v>CNY</v>
      </c>
      <c r="N3127">
        <v>1.095</v>
      </c>
      <c r="O3127">
        <v>1161.06</v>
      </c>
      <c r="P3127">
        <v>1271.3607</v>
      </c>
      <c r="Q3127" t="str">
        <v>C66SHA-SERVICE GROUP</v>
      </c>
      <c r="R3127" t="str">
        <v>Suzhou Inovance Technology Co Ltd</v>
      </c>
      <c r="S3127" t="str">
        <v>Same</v>
      </c>
      <c r="T3127">
        <v>905288</v>
      </c>
      <c r="U3127">
        <v>544</v>
      </c>
      <c r="V3127" t="str">
        <v>309ASY INV-PTS SALES</v>
      </c>
      <c r="W3127">
        <v>0</v>
      </c>
      <c r="X3127">
        <v>0</v>
      </c>
      <c r="Y3127">
        <v>743029</v>
      </c>
      <c r="Z3127" t="str">
        <v>苏州汇川技术有限公司</v>
      </c>
      <c r="AA3127">
        <v>0</v>
      </c>
      <c r="AB3127">
        <v>2020</v>
      </c>
      <c r="AC3127">
        <v>4</v>
      </c>
      <c r="AD3127" t="str">
        <v>Q1</v>
      </c>
      <c r="AE3127" t="str">
        <v>FY20/21</v>
      </c>
      <c r="AF3127" t="str">
        <v>EAST</v>
      </c>
    </row>
    <row r="3128" spans="1:32">
      <c r="A3128" t="str">
        <v>ESHL</v>
      </c>
      <c r="B3128" t="str">
        <v>SHA</v>
      </c>
      <c r="C3128" t="str">
        <v>SPARES/OTHER</v>
      </c>
      <c r="D3128" s="4">
        <v>43941</v>
      </c>
      <c r="E3128" t="str">
        <v>YAMAHA</v>
      </c>
      <c r="F3128">
        <v>14103729</v>
      </c>
      <c r="G3128">
        <v>43941</v>
      </c>
      <c r="H3128" t="str">
        <v>YMCT|KHN-M7710-A4</v>
      </c>
      <c r="I3128" t="str">
        <v>NOZZLE 301A ASSY</v>
      </c>
      <c r="J3128">
        <v>6</v>
      </c>
      <c r="K3128">
        <v>6</v>
      </c>
      <c r="L3128">
        <v>4290.2700000000004</v>
      </c>
      <c r="M3128" t="str">
        <v>CNY</v>
      </c>
      <c r="N3128">
        <v>1.095</v>
      </c>
      <c r="O3128">
        <v>4290.2700000000004</v>
      </c>
      <c r="P3128">
        <v>4697.8456500000002</v>
      </c>
      <c r="Q3128" t="str">
        <v>C66SHA-SERVICE GROUP</v>
      </c>
      <c r="R3128" t="str">
        <v>XIAMEN JINYIHE ELECTRONIC TECHNOLOGY CO.,LTD</v>
      </c>
      <c r="S3128" t="str">
        <v>Same</v>
      </c>
      <c r="T3128">
        <v>905289</v>
      </c>
      <c r="U3128">
        <v>2040</v>
      </c>
      <c r="V3128" t="str">
        <v>309ASY INV-PTS SALES</v>
      </c>
      <c r="W3128">
        <v>0</v>
      </c>
      <c r="X3128">
        <v>0</v>
      </c>
      <c r="Y3128">
        <v>743031</v>
      </c>
      <c r="Z3128" t="str">
        <v>厦门市金易合电子科技有限公司</v>
      </c>
      <c r="AA3128">
        <v>0</v>
      </c>
      <c r="AB3128">
        <v>2020</v>
      </c>
      <c r="AC3128">
        <v>4</v>
      </c>
      <c r="AD3128" t="str">
        <v>Q1</v>
      </c>
      <c r="AE3128" t="str">
        <v>FY20/21</v>
      </c>
      <c r="AF3128" t="str">
        <v>EAST</v>
      </c>
    </row>
    <row r="3129" spans="1:32">
      <c r="A3129" t="str">
        <v>ESHL</v>
      </c>
      <c r="B3129" t="str">
        <v>SHA</v>
      </c>
      <c r="C3129" t="str">
        <v>SPARES/OTHER</v>
      </c>
      <c r="D3129" s="4">
        <v>43941</v>
      </c>
      <c r="E3129" t="str">
        <v>YAMAHA</v>
      </c>
      <c r="F3129">
        <v>14103730</v>
      </c>
      <c r="G3129">
        <v>43941</v>
      </c>
      <c r="H3129" t="str">
        <v>YMCT|KU4-M8590-00</v>
      </c>
      <c r="I3129" t="str">
        <v>AIR BLOW TOOL</v>
      </c>
      <c r="J3129">
        <v>1</v>
      </c>
      <c r="K3129">
        <v>1</v>
      </c>
      <c r="L3129">
        <v>658.41</v>
      </c>
      <c r="M3129" t="str">
        <v>CNY</v>
      </c>
      <c r="N3129">
        <v>1.095</v>
      </c>
      <c r="O3129">
        <v>658.41</v>
      </c>
      <c r="P3129">
        <v>720.95894999999996</v>
      </c>
      <c r="Q3129" t="str">
        <v>C66SHA-SERVICE GROUP</v>
      </c>
      <c r="R3129" t="str">
        <v>Keya Electro-optical Co., Ltd.</v>
      </c>
      <c r="S3129" t="str">
        <v>Same</v>
      </c>
      <c r="T3129">
        <v>905290</v>
      </c>
      <c r="U3129">
        <v>371</v>
      </c>
      <c r="V3129" t="str">
        <v>309ASY INV-PTS SALES</v>
      </c>
      <c r="W3129">
        <v>0</v>
      </c>
      <c r="X3129">
        <v>0</v>
      </c>
      <c r="Y3129">
        <v>743045</v>
      </c>
      <c r="Z3129" t="str">
        <v>科雅光电(镇江)有限公司</v>
      </c>
      <c r="AA3129">
        <v>0</v>
      </c>
      <c r="AB3129">
        <v>2020</v>
      </c>
      <c r="AC3129">
        <v>4</v>
      </c>
      <c r="AD3129" t="str">
        <v>Q1</v>
      </c>
      <c r="AE3129" t="str">
        <v>FY20/21</v>
      </c>
      <c r="AF3129" t="str">
        <v>EAST</v>
      </c>
    </row>
    <row r="3130" spans="1:32">
      <c r="A3130" t="str">
        <v>ESHL</v>
      </c>
      <c r="B3130" t="str">
        <v>SHA</v>
      </c>
      <c r="C3130" t="str">
        <v>SPARES/OTHER</v>
      </c>
      <c r="D3130" s="4">
        <v>43941</v>
      </c>
      <c r="E3130" t="str">
        <v>YAMAHA</v>
      </c>
      <c r="F3130">
        <v>14103730</v>
      </c>
      <c r="G3130">
        <v>43941</v>
      </c>
      <c r="H3130" t="str">
        <v>YMCT|KGA-M3801-00</v>
      </c>
      <c r="I3130" t="str">
        <v>CLEANER,LENS</v>
      </c>
      <c r="J3130">
        <v>2</v>
      </c>
      <c r="K3130">
        <v>2</v>
      </c>
      <c r="L3130">
        <v>161.06</v>
      </c>
      <c r="M3130" t="str">
        <v>CNY</v>
      </c>
      <c r="N3130">
        <v>1.095</v>
      </c>
      <c r="O3130">
        <v>161.06</v>
      </c>
      <c r="P3130">
        <v>176.36070000000001</v>
      </c>
      <c r="Q3130" t="str">
        <v>C66SHA-SERVICE GROUP</v>
      </c>
      <c r="R3130" t="str">
        <v>Keya Electro-optical Co., Ltd.</v>
      </c>
      <c r="S3130" t="str">
        <v>Same</v>
      </c>
      <c r="T3130">
        <v>905290</v>
      </c>
      <c r="U3130">
        <v>90</v>
      </c>
      <c r="V3130" t="str">
        <v>309ASY INV-PTS SALES</v>
      </c>
      <c r="W3130">
        <v>0</v>
      </c>
      <c r="X3130">
        <v>0</v>
      </c>
      <c r="Y3130">
        <v>743045</v>
      </c>
      <c r="Z3130" t="str">
        <v>科雅光电(镇江)有限公司</v>
      </c>
      <c r="AA3130">
        <v>0</v>
      </c>
      <c r="AB3130">
        <v>2020</v>
      </c>
      <c r="AC3130">
        <v>4</v>
      </c>
      <c r="AD3130" t="str">
        <v>Q1</v>
      </c>
      <c r="AE3130" t="str">
        <v>FY20/21</v>
      </c>
      <c r="AF3130" t="str">
        <v>EAST</v>
      </c>
    </row>
    <row r="3131" spans="1:32">
      <c r="A3131" t="str">
        <v>ESHL</v>
      </c>
      <c r="B3131" t="str">
        <v>SHA</v>
      </c>
      <c r="C3131" t="str">
        <v>SPARES/OTHER</v>
      </c>
      <c r="D3131" s="4">
        <v>43941</v>
      </c>
      <c r="E3131" t="str">
        <v>YAMAHA</v>
      </c>
      <c r="F3131">
        <v>14103730</v>
      </c>
      <c r="G3131">
        <v>43941</v>
      </c>
      <c r="H3131" t="str">
        <v>YMCT|KHY-M8C06-10</v>
      </c>
      <c r="I3131" t="str">
        <v>BIT SET 10</v>
      </c>
      <c r="J3131">
        <v>1</v>
      </c>
      <c r="K3131">
        <v>1</v>
      </c>
      <c r="L3131">
        <v>3826.55</v>
      </c>
      <c r="M3131" t="str">
        <v>CNY</v>
      </c>
      <c r="N3131">
        <v>1.095</v>
      </c>
      <c r="O3131">
        <v>3826.55</v>
      </c>
      <c r="P3131">
        <v>4190.0722500000002</v>
      </c>
      <c r="Q3131" t="str">
        <v>C66SHA-SERVICE GROUP</v>
      </c>
      <c r="R3131" t="str">
        <v>Keya Electro-optical Co., Ltd.</v>
      </c>
      <c r="S3131" t="str">
        <v>Same</v>
      </c>
      <c r="T3131">
        <v>905290</v>
      </c>
      <c r="U3131">
        <v>2155</v>
      </c>
      <c r="V3131" t="str">
        <v>309ASY INV-PTS SALES</v>
      </c>
      <c r="W3131">
        <v>0</v>
      </c>
      <c r="X3131">
        <v>0</v>
      </c>
      <c r="Y3131">
        <v>743045</v>
      </c>
      <c r="Z3131" t="str">
        <v>科雅光电(镇江)有限公司</v>
      </c>
      <c r="AA3131">
        <v>0</v>
      </c>
      <c r="AB3131">
        <v>2020</v>
      </c>
      <c r="AC3131">
        <v>4</v>
      </c>
      <c r="AD3131" t="str">
        <v>Q1</v>
      </c>
      <c r="AE3131" t="str">
        <v>FY20/21</v>
      </c>
      <c r="AF3131" t="str">
        <v>EAST</v>
      </c>
    </row>
    <row r="3132" spans="1:32">
      <c r="A3132" t="str">
        <v>ESHL</v>
      </c>
      <c r="B3132" t="str">
        <v>SHA</v>
      </c>
      <c r="C3132" t="str">
        <v>SPARES/OTHER</v>
      </c>
      <c r="D3132" s="4">
        <v>43941</v>
      </c>
      <c r="E3132" t="str">
        <v>YAMAHA</v>
      </c>
      <c r="F3132">
        <v>14103730</v>
      </c>
      <c r="G3132">
        <v>43941</v>
      </c>
      <c r="H3132" t="str">
        <v>YMCT|KHY-M7156-01</v>
      </c>
      <c r="I3132" t="str">
        <v>BIT CAP</v>
      </c>
      <c r="J3132">
        <v>10</v>
      </c>
      <c r="K3132">
        <v>10</v>
      </c>
      <c r="L3132">
        <v>1115.04</v>
      </c>
      <c r="M3132" t="str">
        <v>CNY</v>
      </c>
      <c r="N3132">
        <v>1.095</v>
      </c>
      <c r="O3132">
        <v>1115.04</v>
      </c>
      <c r="P3132">
        <v>1220.9687999999999</v>
      </c>
      <c r="Q3132" t="str">
        <v>C66SHA-SERVICE GROUP</v>
      </c>
      <c r="R3132" t="str">
        <v>Keya Electro-optical Co., Ltd.</v>
      </c>
      <c r="S3132" t="str">
        <v>Same</v>
      </c>
      <c r="T3132">
        <v>905290</v>
      </c>
      <c r="U3132">
        <v>630</v>
      </c>
      <c r="V3132" t="str">
        <v>309ASY INV-PTS SALES</v>
      </c>
      <c r="W3132">
        <v>0</v>
      </c>
      <c r="X3132">
        <v>0</v>
      </c>
      <c r="Y3132">
        <v>743045</v>
      </c>
      <c r="Z3132" t="str">
        <v>科雅光电(镇江)有限公司</v>
      </c>
      <c r="AA3132">
        <v>0</v>
      </c>
      <c r="AB3132">
        <v>2020</v>
      </c>
      <c r="AC3132">
        <v>4</v>
      </c>
      <c r="AD3132" t="str">
        <v>Q1</v>
      </c>
      <c r="AE3132" t="str">
        <v>FY20/21</v>
      </c>
      <c r="AF3132" t="str">
        <v>EAST</v>
      </c>
    </row>
    <row r="3133" spans="1:32">
      <c r="A3133" t="str">
        <v>ESHL</v>
      </c>
      <c r="B3133" t="str">
        <v>SHA</v>
      </c>
      <c r="C3133" t="str">
        <v>SPARES/OTHER</v>
      </c>
      <c r="D3133" s="4">
        <v>43941</v>
      </c>
      <c r="E3133" t="str">
        <v>YAMAHA</v>
      </c>
      <c r="F3133">
        <v>14103730</v>
      </c>
      <c r="G3133">
        <v>43941</v>
      </c>
      <c r="H3133" t="str">
        <v>YMCT|KKD-M715H-01</v>
      </c>
      <c r="I3133" t="str">
        <v>MAINTE.PARTS SET</v>
      </c>
      <c r="J3133">
        <v>1</v>
      </c>
      <c r="K3133">
        <v>1</v>
      </c>
      <c r="L3133">
        <v>483.19</v>
      </c>
      <c r="M3133" t="str">
        <v>CNY</v>
      </c>
      <c r="N3133">
        <v>1.095</v>
      </c>
      <c r="O3133">
        <v>483.19</v>
      </c>
      <c r="P3133">
        <v>529.09304999999995</v>
      </c>
      <c r="Q3133" t="str">
        <v>C66SHA-SERVICE GROUP</v>
      </c>
      <c r="R3133" t="str">
        <v>Keya Electro-optical Co., Ltd.</v>
      </c>
      <c r="S3133" t="str">
        <v>Same</v>
      </c>
      <c r="T3133">
        <v>905290</v>
      </c>
      <c r="U3133">
        <v>272</v>
      </c>
      <c r="V3133" t="str">
        <v>309ASY INV-PTS SALES</v>
      </c>
      <c r="W3133">
        <v>0</v>
      </c>
      <c r="X3133">
        <v>0</v>
      </c>
      <c r="Y3133">
        <v>743045</v>
      </c>
      <c r="Z3133" t="str">
        <v>科雅光电(镇江)有限公司</v>
      </c>
      <c r="AA3133">
        <v>0</v>
      </c>
      <c r="AB3133">
        <v>2020</v>
      </c>
      <c r="AC3133">
        <v>4</v>
      </c>
      <c r="AD3133" t="str">
        <v>Q1</v>
      </c>
      <c r="AE3133" t="str">
        <v>FY20/21</v>
      </c>
      <c r="AF3133" t="str">
        <v>EAST</v>
      </c>
    </row>
    <row r="3134" spans="1:32">
      <c r="A3134" t="str">
        <v>ESHL</v>
      </c>
      <c r="B3134" t="str">
        <v>SHA</v>
      </c>
      <c r="C3134" t="str">
        <v>SPARES/OTHER</v>
      </c>
      <c r="D3134" s="4">
        <v>43941</v>
      </c>
      <c r="E3134" t="str">
        <v>YAMAHA</v>
      </c>
      <c r="F3134">
        <v>14103730</v>
      </c>
      <c r="G3134">
        <v>43941</v>
      </c>
      <c r="H3134" t="str">
        <v>YMCT|KKE-M715H-01</v>
      </c>
      <c r="I3134" t="str">
        <v>MAINTE.PARTS SET</v>
      </c>
      <c r="J3134">
        <v>2</v>
      </c>
      <c r="K3134">
        <v>2</v>
      </c>
      <c r="L3134">
        <v>3784.07</v>
      </c>
      <c r="M3134" t="str">
        <v>CNY</v>
      </c>
      <c r="N3134">
        <v>1.095</v>
      </c>
      <c r="O3134">
        <v>3784.07</v>
      </c>
      <c r="P3134">
        <v>4143.5566500000004</v>
      </c>
      <c r="Q3134" t="str">
        <v>C66SHA-SERVICE GROUP</v>
      </c>
      <c r="R3134" t="str">
        <v>Keya Electro-optical Co., Ltd.</v>
      </c>
      <c r="S3134" t="str">
        <v>Same</v>
      </c>
      <c r="T3134">
        <v>905290</v>
      </c>
      <c r="U3134">
        <v>2042</v>
      </c>
      <c r="V3134" t="str">
        <v>309ASY INV-PTS SALES</v>
      </c>
      <c r="W3134">
        <v>0</v>
      </c>
      <c r="X3134">
        <v>0</v>
      </c>
      <c r="Y3134">
        <v>743045</v>
      </c>
      <c r="Z3134" t="str">
        <v>科雅光电(镇江)有限公司</v>
      </c>
      <c r="AA3134">
        <v>0</v>
      </c>
      <c r="AB3134">
        <v>2020</v>
      </c>
      <c r="AC3134">
        <v>4</v>
      </c>
      <c r="AD3134" t="str">
        <v>Q1</v>
      </c>
      <c r="AE3134" t="str">
        <v>FY20/21</v>
      </c>
      <c r="AF3134" t="str">
        <v>EAST</v>
      </c>
    </row>
    <row r="3135" spans="1:32">
      <c r="A3135" t="str">
        <v>ESHL</v>
      </c>
      <c r="B3135" t="str">
        <v>SHA</v>
      </c>
      <c r="C3135" t="str">
        <v>SPARES/OTHER</v>
      </c>
      <c r="D3135" s="4">
        <v>43941</v>
      </c>
      <c r="E3135" t="str">
        <v>YAMAHA</v>
      </c>
      <c r="F3135">
        <v>14103731</v>
      </c>
      <c r="G3135">
        <v>43941</v>
      </c>
      <c r="H3135" t="str">
        <v>YMCT|KHJ-MC145-01</v>
      </c>
      <c r="I3135" t="str">
        <v>LEVER TAPE GUIDE F</v>
      </c>
      <c r="J3135">
        <v>10</v>
      </c>
      <c r="K3135">
        <v>10</v>
      </c>
      <c r="L3135">
        <v>380.53</v>
      </c>
      <c r="M3135" t="str">
        <v>CNY</v>
      </c>
      <c r="N3135">
        <v>1.095</v>
      </c>
      <c r="O3135">
        <v>380.53</v>
      </c>
      <c r="P3135">
        <v>416.68034999999998</v>
      </c>
      <c r="Q3135" t="str">
        <v>C66SHA-SERVICE GROUP</v>
      </c>
      <c r="R3135" t="str">
        <v>Changzhou Jingshang Electronics Co., Ltd.</v>
      </c>
      <c r="S3135" t="str">
        <v>Same</v>
      </c>
      <c r="T3135">
        <v>905286</v>
      </c>
      <c r="U3135">
        <v>190</v>
      </c>
      <c r="V3135" t="str">
        <v>309ASY INV-PTS SALES</v>
      </c>
      <c r="W3135">
        <v>0</v>
      </c>
      <c r="X3135">
        <v>0</v>
      </c>
      <c r="Y3135">
        <v>743081</v>
      </c>
      <c r="Z3135" t="str">
        <v>常州璟上电子有限公司</v>
      </c>
      <c r="AA3135">
        <v>0</v>
      </c>
      <c r="AB3135">
        <v>2020</v>
      </c>
      <c r="AC3135">
        <v>4</v>
      </c>
      <c r="AD3135" t="str">
        <v>Q1</v>
      </c>
      <c r="AE3135" t="str">
        <v>FY20/21</v>
      </c>
      <c r="AF3135" t="str">
        <v>EAST</v>
      </c>
    </row>
    <row r="3136" spans="1:32">
      <c r="A3136" t="str">
        <v>ESHL</v>
      </c>
      <c r="B3136" t="str">
        <v>SHA</v>
      </c>
      <c r="C3136" t="str">
        <v>SPARES/OTHER</v>
      </c>
      <c r="D3136" s="4">
        <v>43941</v>
      </c>
      <c r="E3136" t="str">
        <v>YAMAHA</v>
      </c>
      <c r="F3136">
        <v>14103731</v>
      </c>
      <c r="G3136">
        <v>43941</v>
      </c>
      <c r="H3136" t="str">
        <v>YMCT|KHJ-MC245-01</v>
      </c>
      <c r="I3136" t="str">
        <v>LEVER TAPE GUIDE F</v>
      </c>
      <c r="J3136">
        <v>3</v>
      </c>
      <c r="K3136">
        <v>3</v>
      </c>
      <c r="L3136">
        <v>536.28</v>
      </c>
      <c r="M3136" t="str">
        <v>CNY</v>
      </c>
      <c r="N3136">
        <v>1.095</v>
      </c>
      <c r="O3136">
        <v>536.28</v>
      </c>
      <c r="P3136">
        <v>587.22659999999996</v>
      </c>
      <c r="Q3136" t="str">
        <v>C66SHA-SERVICE GROUP</v>
      </c>
      <c r="R3136" t="str">
        <v>Changzhou Jingshang Electronics Co., Ltd.</v>
      </c>
      <c r="S3136" t="str">
        <v>Same</v>
      </c>
      <c r="T3136">
        <v>905286</v>
      </c>
      <c r="U3136">
        <v>273</v>
      </c>
      <c r="V3136" t="str">
        <v>309ASY INV-PTS SALES</v>
      </c>
      <c r="W3136">
        <v>0</v>
      </c>
      <c r="X3136">
        <v>0</v>
      </c>
      <c r="Y3136">
        <v>743081</v>
      </c>
      <c r="Z3136" t="str">
        <v>常州璟上电子有限公司</v>
      </c>
      <c r="AA3136">
        <v>0</v>
      </c>
      <c r="AB3136">
        <v>2020</v>
      </c>
      <c r="AC3136">
        <v>4</v>
      </c>
      <c r="AD3136" t="str">
        <v>Q1</v>
      </c>
      <c r="AE3136" t="str">
        <v>FY20/21</v>
      </c>
      <c r="AF3136" t="str">
        <v>EAST</v>
      </c>
    </row>
    <row r="3137" spans="1:32">
      <c r="A3137" t="str">
        <v>ESHL</v>
      </c>
      <c r="B3137" t="str">
        <v>SHA</v>
      </c>
      <c r="C3137" t="str">
        <v>SPARES/OTHER</v>
      </c>
      <c r="D3137" s="4">
        <v>43941</v>
      </c>
      <c r="E3137" t="str">
        <v>YAMAHA</v>
      </c>
      <c r="F3137">
        <v>14103731</v>
      </c>
      <c r="G3137">
        <v>43941</v>
      </c>
      <c r="H3137" t="str">
        <v>YMCT|KHJ-MC134-00</v>
      </c>
      <c r="I3137" t="str">
        <v>GEAR IDLE F1</v>
      </c>
      <c r="J3137">
        <v>2</v>
      </c>
      <c r="K3137">
        <v>2</v>
      </c>
      <c r="L3137">
        <v>83.19</v>
      </c>
      <c r="M3137" t="str">
        <v>CNY</v>
      </c>
      <c r="N3137">
        <v>1.095</v>
      </c>
      <c r="O3137">
        <v>83.19</v>
      </c>
      <c r="P3137">
        <v>91.093049999999991</v>
      </c>
      <c r="Q3137" t="str">
        <v>C66SHA-SERVICE GROUP</v>
      </c>
      <c r="R3137" t="str">
        <v>Changzhou Jingshang Electronics Co., Ltd.</v>
      </c>
      <c r="S3137" t="str">
        <v>Same</v>
      </c>
      <c r="T3137">
        <v>905286</v>
      </c>
      <c r="U3137">
        <v>21</v>
      </c>
      <c r="V3137" t="str">
        <v>309ASY INV-PTS SALES</v>
      </c>
      <c r="W3137">
        <v>0</v>
      </c>
      <c r="X3137">
        <v>0</v>
      </c>
      <c r="Y3137">
        <v>743081</v>
      </c>
      <c r="Z3137" t="str">
        <v>常州璟上电子有限公司</v>
      </c>
      <c r="AA3137">
        <v>0</v>
      </c>
      <c r="AB3137">
        <v>2020</v>
      </c>
      <c r="AC3137">
        <v>4</v>
      </c>
      <c r="AD3137" t="str">
        <v>Q1</v>
      </c>
      <c r="AE3137" t="str">
        <v>FY20/21</v>
      </c>
      <c r="AF3137" t="str">
        <v>EAST</v>
      </c>
    </row>
    <row r="3138" spans="1:32">
      <c r="A3138" t="str">
        <v>ESHL</v>
      </c>
      <c r="B3138" t="str">
        <v>SZX</v>
      </c>
      <c r="C3138" t="str">
        <v>SERVICE_CHARGE</v>
      </c>
      <c r="D3138" s="4">
        <v>43943</v>
      </c>
      <c r="E3138" t="str">
        <v>YAMAHA</v>
      </c>
      <c r="F3138">
        <v>12101082</v>
      </c>
      <c r="G3138">
        <v>43943</v>
      </c>
      <c r="H3138" t="str">
        <v>YMCT|REPAIR CHARGE</v>
      </c>
      <c r="I3138" t="str">
        <v>REPAIR CHARGE</v>
      </c>
      <c r="J3138">
        <v>7</v>
      </c>
      <c r="K3138">
        <v>7</v>
      </c>
      <c r="L3138">
        <v>4955.75</v>
      </c>
      <c r="M3138" t="str">
        <v>CNY</v>
      </c>
      <c r="N3138">
        <v>1.095</v>
      </c>
      <c r="O3138">
        <v>4955.75</v>
      </c>
      <c r="P3138">
        <v>5426.5462499999994</v>
      </c>
      <c r="Q3138" t="str">
        <v>C66SZX-SMT SERVICE</v>
      </c>
      <c r="R3138" t="str">
        <v>Shenzhen Longtech Smart Control Co., Ltd.</v>
      </c>
      <c r="S3138" t="str">
        <v>Same</v>
      </c>
      <c r="T3138">
        <v>905293</v>
      </c>
      <c r="U3138">
        <v>0</v>
      </c>
      <c r="V3138" t="str">
        <v>309ASY INV-NON-CON</v>
      </c>
      <c r="W3138">
        <v>0</v>
      </c>
      <c r="X3138" t="str">
        <v>C66SZ20116</v>
      </c>
      <c r="Y3138">
        <v>0</v>
      </c>
      <c r="Z3138" t="str">
        <v>深圳朗特智能控制股份有限公司</v>
      </c>
      <c r="AA3138">
        <v>0</v>
      </c>
      <c r="AB3138">
        <v>2020</v>
      </c>
      <c r="AC3138">
        <v>4</v>
      </c>
      <c r="AD3138" t="str">
        <v>Q1</v>
      </c>
      <c r="AE3138" t="str">
        <v>FY20/21</v>
      </c>
      <c r="AF3138" t="str">
        <v>SOUTH</v>
      </c>
    </row>
    <row r="3139" spans="1:32">
      <c r="A3139" t="str">
        <v>ESHL</v>
      </c>
      <c r="B3139" t="str">
        <v>SZX</v>
      </c>
      <c r="C3139" t="str">
        <v>SERVICE_CHARGE</v>
      </c>
      <c r="D3139" s="4">
        <v>43943</v>
      </c>
      <c r="E3139" t="str">
        <v>YAMAHA</v>
      </c>
      <c r="F3139">
        <v>12101083</v>
      </c>
      <c r="G3139">
        <v>43943</v>
      </c>
      <c r="H3139" t="str">
        <v>YMCT|REPAIR CHARGE</v>
      </c>
      <c r="I3139" t="str">
        <v>REPAIR CHARGE</v>
      </c>
      <c r="J3139">
        <v>1</v>
      </c>
      <c r="K3139">
        <v>1</v>
      </c>
      <c r="L3139">
        <v>2212.39</v>
      </c>
      <c r="M3139" t="str">
        <v>CNY</v>
      </c>
      <c r="N3139">
        <v>1.095</v>
      </c>
      <c r="O3139">
        <v>2212.39</v>
      </c>
      <c r="P3139">
        <v>2422.5670499999997</v>
      </c>
      <c r="Q3139" t="str">
        <v>C66SZX-SMT SERVICE</v>
      </c>
      <c r="R3139" t="str">
        <v>Infinova Technology Ltd.</v>
      </c>
      <c r="S3139" t="str">
        <v>Same</v>
      </c>
      <c r="T3139">
        <v>905294</v>
      </c>
      <c r="U3139">
        <v>0</v>
      </c>
      <c r="V3139" t="str">
        <v>309ASY INV-NON-CON</v>
      </c>
      <c r="W3139">
        <v>0</v>
      </c>
      <c r="X3139" t="str">
        <v>C66SZ20126</v>
      </c>
      <c r="Y3139">
        <v>0</v>
      </c>
      <c r="Z3139" t="str">
        <v>深圳英飞拓智能技术有限公司</v>
      </c>
      <c r="AA3139">
        <v>0</v>
      </c>
      <c r="AB3139">
        <v>2020</v>
      </c>
      <c r="AC3139">
        <v>4</v>
      </c>
      <c r="AD3139" t="str">
        <v>Q1</v>
      </c>
      <c r="AE3139" t="str">
        <v>FY20/21</v>
      </c>
      <c r="AF3139" t="str">
        <v>SOUTH</v>
      </c>
    </row>
    <row r="3140" spans="1:32">
      <c r="A3140" t="str">
        <v>ESHL</v>
      </c>
      <c r="B3140" t="str">
        <v>SZX</v>
      </c>
      <c r="C3140" t="str">
        <v>FEEDER</v>
      </c>
      <c r="D3140" s="4">
        <v>43943</v>
      </c>
      <c r="E3140" t="str">
        <v>YAMAHA</v>
      </c>
      <c r="F3140">
        <v>14103732</v>
      </c>
      <c r="G3140">
        <v>43943</v>
      </c>
      <c r="H3140" t="str">
        <v>YMCT|KHJ-MC100-00</v>
      </c>
      <c r="I3140" t="str">
        <v>SS TAPE FEEDER 8mm</v>
      </c>
      <c r="J3140">
        <v>5</v>
      </c>
      <c r="K3140">
        <v>5</v>
      </c>
      <c r="L3140">
        <v>13938.05</v>
      </c>
      <c r="M3140" t="str">
        <v>CNY</v>
      </c>
      <c r="N3140">
        <v>1.095</v>
      </c>
      <c r="O3140">
        <v>13938.05</v>
      </c>
      <c r="P3140">
        <v>15262.164749999998</v>
      </c>
      <c r="Q3140" t="str">
        <v>C66SZX-SMT SERVICE</v>
      </c>
      <c r="R3140" t="str">
        <v>Guangzhou Fineart Lighting Ltd</v>
      </c>
      <c r="S3140" t="str">
        <v>Same</v>
      </c>
      <c r="T3140">
        <v>905292</v>
      </c>
      <c r="U3140">
        <v>12754.56</v>
      </c>
      <c r="V3140" t="str">
        <v>309ASY INV-PTS SALES</v>
      </c>
      <c r="W3140">
        <v>0</v>
      </c>
      <c r="X3140" t="str">
        <v>C66SZ20078REV.2</v>
      </c>
      <c r="Y3140">
        <v>743370</v>
      </c>
      <c r="Z3140" t="str">
        <v>广州彩熠灯光股份有限公司</v>
      </c>
      <c r="AA3140">
        <v>0</v>
      </c>
      <c r="AB3140">
        <v>2020</v>
      </c>
      <c r="AC3140">
        <v>4</v>
      </c>
      <c r="AD3140" t="str">
        <v>Q1</v>
      </c>
      <c r="AE3140" t="str">
        <v>FY20/21</v>
      </c>
      <c r="AF3140" t="str">
        <v>SOUTH</v>
      </c>
    </row>
    <row r="3141" spans="1:32">
      <c r="A3141" t="str">
        <v>ESHL</v>
      </c>
      <c r="B3141" t="str">
        <v>SZX</v>
      </c>
      <c r="C3141" t="str">
        <v>FEEDER</v>
      </c>
      <c r="D3141" s="4">
        <v>43943</v>
      </c>
      <c r="E3141" t="str">
        <v>YAMAHA</v>
      </c>
      <c r="F3141">
        <v>14103732</v>
      </c>
      <c r="G3141">
        <v>43943</v>
      </c>
      <c r="H3141" t="str">
        <v>YMCT|KHJ-MC200-00</v>
      </c>
      <c r="I3141" t="str">
        <v>SS TAPE FEEDER 12/16mm</v>
      </c>
      <c r="J3141">
        <v>4</v>
      </c>
      <c r="K3141">
        <v>4</v>
      </c>
      <c r="L3141">
        <v>16283.19</v>
      </c>
      <c r="M3141" t="str">
        <v>CNY</v>
      </c>
      <c r="N3141">
        <v>1.095</v>
      </c>
      <c r="O3141">
        <v>16283.19</v>
      </c>
      <c r="P3141">
        <v>17830.093049999999</v>
      </c>
      <c r="Q3141" t="str">
        <v>C66SZX-SMT SERVICE</v>
      </c>
      <c r="R3141" t="str">
        <v>Guangzhou Fineart Lighting Ltd</v>
      </c>
      <c r="S3141" t="str">
        <v>Same</v>
      </c>
      <c r="T3141">
        <v>905292</v>
      </c>
      <c r="U3141">
        <v>14000</v>
      </c>
      <c r="V3141" t="str">
        <v>309ASY INV-PTS SALES</v>
      </c>
      <c r="W3141">
        <v>0</v>
      </c>
      <c r="X3141" t="str">
        <v>C66SZ20078REV.2</v>
      </c>
      <c r="Y3141">
        <v>743370</v>
      </c>
      <c r="Z3141" t="str">
        <v>广州彩熠灯光股份有限公司</v>
      </c>
      <c r="AA3141">
        <v>0</v>
      </c>
      <c r="AB3141">
        <v>2020</v>
      </c>
      <c r="AC3141">
        <v>4</v>
      </c>
      <c r="AD3141" t="str">
        <v>Q1</v>
      </c>
      <c r="AE3141" t="str">
        <v>FY20/21</v>
      </c>
      <c r="AF3141" t="str">
        <v>SOUTH</v>
      </c>
    </row>
    <row r="3142" spans="1:32">
      <c r="A3142" t="str">
        <v>ESHL</v>
      </c>
      <c r="B3142" t="str">
        <v>SZX</v>
      </c>
      <c r="C3142" t="str">
        <v>FEEDER</v>
      </c>
      <c r="D3142" s="4">
        <v>43943</v>
      </c>
      <c r="E3142" t="str">
        <v>YAMAHA</v>
      </c>
      <c r="F3142">
        <v>14103732</v>
      </c>
      <c r="G3142">
        <v>43943</v>
      </c>
      <c r="H3142" t="str">
        <v>YMCT|KHJ-MC400-00</v>
      </c>
      <c r="I3142" t="str">
        <v>SS TAPE FEEDER 24mm</v>
      </c>
      <c r="J3142">
        <v>2</v>
      </c>
      <c r="K3142">
        <v>2</v>
      </c>
      <c r="L3142">
        <v>9380.5300000000007</v>
      </c>
      <c r="M3142" t="str">
        <v>CNY</v>
      </c>
      <c r="N3142">
        <v>1.095</v>
      </c>
      <c r="O3142">
        <v>9380.5300000000007</v>
      </c>
      <c r="P3142">
        <v>10271.680350000001</v>
      </c>
      <c r="Q3142" t="str">
        <v>C66SZX-SMT SERVICE</v>
      </c>
      <c r="R3142" t="str">
        <v>Guangzhou Fineart Lighting Ltd</v>
      </c>
      <c r="S3142" t="str">
        <v>Same</v>
      </c>
      <c r="T3142">
        <v>905292</v>
      </c>
      <c r="U3142">
        <v>7600</v>
      </c>
      <c r="V3142" t="str">
        <v>309ASY INV-PTS SALES</v>
      </c>
      <c r="W3142">
        <v>0</v>
      </c>
      <c r="X3142" t="str">
        <v>C66SZ20078REV.2</v>
      </c>
      <c r="Y3142">
        <v>743370</v>
      </c>
      <c r="Z3142" t="str">
        <v>广州彩熠灯光股份有限公司</v>
      </c>
      <c r="AA3142">
        <v>0</v>
      </c>
      <c r="AB3142">
        <v>2020</v>
      </c>
      <c r="AC3142">
        <v>4</v>
      </c>
      <c r="AD3142" t="str">
        <v>Q1</v>
      </c>
      <c r="AE3142" t="str">
        <v>FY20/21</v>
      </c>
      <c r="AF3142" t="str">
        <v>SOUTH</v>
      </c>
    </row>
    <row r="3143" spans="1:32">
      <c r="A3143" t="str">
        <v>ESHL</v>
      </c>
      <c r="B3143" t="str">
        <v>SZX</v>
      </c>
      <c r="C3143" t="str">
        <v>SPARES/OTHER</v>
      </c>
      <c r="D3143" s="4">
        <v>43943</v>
      </c>
      <c r="E3143" t="str">
        <v>OTHERS</v>
      </c>
      <c r="F3143">
        <v>14103732</v>
      </c>
      <c r="G3143">
        <v>43943</v>
      </c>
      <c r="H3143" t="str">
        <v>ZMTR|MULTI-STICK FEEDER(3 CHANNEL)</v>
      </c>
      <c r="I3143" t="str">
        <v>3 Channels Multi-Stick Feeder</v>
      </c>
      <c r="J3143">
        <v>1</v>
      </c>
      <c r="K3143">
        <v>1</v>
      </c>
      <c r="L3143">
        <v>1415.93</v>
      </c>
      <c r="M3143" t="str">
        <v>CNY</v>
      </c>
      <c r="N3143">
        <v>1.095</v>
      </c>
      <c r="O3143">
        <v>1415.93</v>
      </c>
      <c r="P3143">
        <v>1550.44335</v>
      </c>
      <c r="Q3143" t="str">
        <v>C66SZX-SMT SERVICE</v>
      </c>
      <c r="R3143" t="str">
        <v>Guangzhou Fineart Lighting Ltd</v>
      </c>
      <c r="S3143" t="str">
        <v>Same</v>
      </c>
      <c r="T3143">
        <v>905292</v>
      </c>
      <c r="U3143">
        <v>809.73</v>
      </c>
      <c r="V3143" t="str">
        <v>309ASY INV-PTS SALES</v>
      </c>
      <c r="W3143">
        <v>0</v>
      </c>
      <c r="X3143" t="str">
        <v>C66SZ20078REV.2</v>
      </c>
      <c r="Y3143">
        <v>743370</v>
      </c>
      <c r="Z3143" t="str">
        <v>广州彩熠灯光股份有限公司</v>
      </c>
      <c r="AA3143">
        <v>0</v>
      </c>
      <c r="AB3143">
        <v>2020</v>
      </c>
      <c r="AC3143">
        <v>4</v>
      </c>
      <c r="AD3143" t="str">
        <v>Q1</v>
      </c>
      <c r="AE3143" t="str">
        <v>FY20/21</v>
      </c>
      <c r="AF3143" t="str">
        <v>SOUTH</v>
      </c>
    </row>
    <row r="3144" spans="1:32">
      <c r="A3144" t="str">
        <v>ESHL</v>
      </c>
      <c r="B3144" t="str">
        <v>SZX</v>
      </c>
      <c r="C3144" t="str">
        <v>SPARES/OTHER</v>
      </c>
      <c r="D3144" s="4">
        <v>43943</v>
      </c>
      <c r="E3144" t="str">
        <v>OTHERS</v>
      </c>
      <c r="F3144">
        <v>14103733</v>
      </c>
      <c r="G3144">
        <v>43943</v>
      </c>
      <c r="H3144" t="str">
        <v>ZZZZ|Feeder table(24 slot)</v>
      </c>
      <c r="I3144" t="str">
        <v>Feeder table</v>
      </c>
      <c r="J3144">
        <v>1</v>
      </c>
      <c r="K3144">
        <v>1</v>
      </c>
      <c r="L3144">
        <v>11504.42</v>
      </c>
      <c r="M3144" t="str">
        <v>CNY</v>
      </c>
      <c r="N3144">
        <v>1.095</v>
      </c>
      <c r="O3144">
        <v>11504.42</v>
      </c>
      <c r="P3144">
        <v>12597.339899999999</v>
      </c>
      <c r="Q3144" t="str">
        <v>C66SZX-SMT SERVICE</v>
      </c>
      <c r="R3144" t="str">
        <v>Guangzhou Fineart Lighting Ltd</v>
      </c>
      <c r="S3144" t="str">
        <v>Same</v>
      </c>
      <c r="T3144">
        <v>905291</v>
      </c>
      <c r="U3144">
        <v>7522.12</v>
      </c>
      <c r="V3144" t="str">
        <v>309ASY INV-PTS SALES</v>
      </c>
      <c r="W3144">
        <v>0</v>
      </c>
      <c r="X3144" t="str">
        <v>C66SZ20079REV.1</v>
      </c>
      <c r="Y3144">
        <v>743362</v>
      </c>
      <c r="Z3144" t="str">
        <v>广州彩熠灯光股份有限公司</v>
      </c>
      <c r="AA3144">
        <v>0</v>
      </c>
      <c r="AB3144">
        <v>2020</v>
      </c>
      <c r="AC3144">
        <v>4</v>
      </c>
      <c r="AD3144" t="str">
        <v>Q1</v>
      </c>
      <c r="AE3144" t="str">
        <v>FY20/21</v>
      </c>
      <c r="AF3144" t="str">
        <v>SOUTH</v>
      </c>
    </row>
    <row r="3145" spans="1:32">
      <c r="A3145" t="str">
        <v>ESHL</v>
      </c>
      <c r="B3145" t="str">
        <v>SZX</v>
      </c>
      <c r="C3145" t="str">
        <v>SPARES/OTHER</v>
      </c>
      <c r="D3145" s="4">
        <v>43943</v>
      </c>
      <c r="E3145" t="str">
        <v>OTHERS</v>
      </c>
      <c r="F3145">
        <v>14103733</v>
      </c>
      <c r="G3145">
        <v>43943</v>
      </c>
      <c r="H3145" t="str">
        <v>ZZZZ|Setup Control Box</v>
      </c>
      <c r="I3145" t="str">
        <v>Step Adjustment Control Box</v>
      </c>
      <c r="J3145">
        <v>1</v>
      </c>
      <c r="K3145">
        <v>1</v>
      </c>
      <c r="L3145">
        <v>0</v>
      </c>
      <c r="M3145" t="str">
        <v>CNY</v>
      </c>
      <c r="N3145">
        <v>1.095</v>
      </c>
      <c r="O3145">
        <v>0</v>
      </c>
      <c r="P3145">
        <v>0</v>
      </c>
      <c r="Q3145" t="str">
        <v>C66SZX-SMT SERVICE</v>
      </c>
      <c r="R3145" t="str">
        <v>Guangzhou Fineart Lighting Ltd</v>
      </c>
      <c r="S3145" t="str">
        <v>Same</v>
      </c>
      <c r="T3145">
        <v>905291</v>
      </c>
      <c r="U3145">
        <v>1327.43</v>
      </c>
      <c r="V3145" t="str">
        <v>309ASY INV-PTS SALES</v>
      </c>
      <c r="W3145">
        <v>0</v>
      </c>
      <c r="X3145" t="str">
        <v>C66SZ20079REV.1</v>
      </c>
      <c r="Y3145">
        <v>743362</v>
      </c>
      <c r="Z3145" t="str">
        <v>广州彩熠灯光股份有限公司</v>
      </c>
      <c r="AA3145">
        <v>0</v>
      </c>
      <c r="AB3145">
        <v>2020</v>
      </c>
      <c r="AC3145">
        <v>4</v>
      </c>
      <c r="AD3145" t="str">
        <v>Q1</v>
      </c>
      <c r="AE3145" t="str">
        <v>FY20/21</v>
      </c>
      <c r="AF3145" t="str">
        <v>SOUTH</v>
      </c>
    </row>
    <row r="3146" spans="1:32">
      <c r="A3146" t="str">
        <v>ESHL</v>
      </c>
      <c r="B3146" t="str">
        <v>SZX</v>
      </c>
      <c r="C3146" t="str">
        <v>SPARES/OTHER</v>
      </c>
      <c r="D3146" s="4">
        <v>43943</v>
      </c>
      <c r="E3146" t="str">
        <v>OTHERS</v>
      </c>
      <c r="F3146">
        <v>14103733</v>
      </c>
      <c r="G3146">
        <v>43943</v>
      </c>
      <c r="H3146" t="str">
        <v>ZMTR|FEEDER STORAGE CARRIAGE</v>
      </c>
      <c r="I3146" t="str">
        <v>FEEDER STORAGE CARRIAGE</v>
      </c>
      <c r="J3146">
        <v>1</v>
      </c>
      <c r="K3146">
        <v>1</v>
      </c>
      <c r="L3146">
        <v>0</v>
      </c>
      <c r="M3146" t="str">
        <v>CNY</v>
      </c>
      <c r="N3146">
        <v>1.095</v>
      </c>
      <c r="O3146">
        <v>0</v>
      </c>
      <c r="P3146">
        <v>0</v>
      </c>
      <c r="Q3146" t="str">
        <v>C66SZX-SMT SERVICE</v>
      </c>
      <c r="R3146" t="str">
        <v>Guangzhou Fineart Lighting Ltd</v>
      </c>
      <c r="S3146" t="str">
        <v>Same</v>
      </c>
      <c r="T3146">
        <v>905291</v>
      </c>
      <c r="U3146">
        <v>1530.97</v>
      </c>
      <c r="V3146" t="str">
        <v>309ASY INV-PTS SALES</v>
      </c>
      <c r="W3146">
        <v>0</v>
      </c>
      <c r="X3146" t="str">
        <v>C66SZ20079REV.1</v>
      </c>
      <c r="Y3146">
        <v>743362</v>
      </c>
      <c r="Z3146" t="str">
        <v>广州彩熠灯光股份有限公司</v>
      </c>
      <c r="AA3146">
        <v>0</v>
      </c>
      <c r="AB3146">
        <v>2020</v>
      </c>
      <c r="AC3146">
        <v>4</v>
      </c>
      <c r="AD3146" t="str">
        <v>Q1</v>
      </c>
      <c r="AE3146" t="str">
        <v>FY20/21</v>
      </c>
      <c r="AF3146" t="str">
        <v>SOUTH</v>
      </c>
    </row>
    <row r="3147" spans="1:32">
      <c r="A3147" t="str">
        <v>ESHL</v>
      </c>
      <c r="B3147" t="str">
        <v>BJS</v>
      </c>
      <c r="C3147" t="str">
        <v>SPARES/OTHER</v>
      </c>
      <c r="D3147" s="4">
        <v>43948</v>
      </c>
      <c r="E3147" t="str">
        <v>HELLER</v>
      </c>
      <c r="F3147">
        <v>14103734</v>
      </c>
      <c r="G3147">
        <v>43948</v>
      </c>
      <c r="H3147" t="str">
        <v>HELI|593555</v>
      </c>
      <c r="I3147" t="str">
        <v>HIGH TEMPERATURE LUBE OIL (250ML)</v>
      </c>
      <c r="J3147">
        <v>4</v>
      </c>
      <c r="K3147">
        <v>4</v>
      </c>
      <c r="L3147">
        <v>2981.2</v>
      </c>
      <c r="M3147" t="str">
        <v>CNY</v>
      </c>
      <c r="N3147">
        <v>1.095</v>
      </c>
      <c r="O3147">
        <v>2981.2</v>
      </c>
      <c r="P3147">
        <v>3264.4139999999998</v>
      </c>
      <c r="Q3147" t="str">
        <v>C66BJS-SMT SERVICE</v>
      </c>
      <c r="R3147" t="str">
        <v>GoerTek Inc.</v>
      </c>
      <c r="S3147" t="str">
        <v>Same</v>
      </c>
      <c r="T3147">
        <v>905258</v>
      </c>
      <c r="U3147">
        <v>2017.38</v>
      </c>
      <c r="V3147" t="str">
        <v>309ASY INV-PTS SALES</v>
      </c>
      <c r="W3147">
        <v>0</v>
      </c>
      <c r="X3147" t="str">
        <v>2010374209-28</v>
      </c>
      <c r="Y3147">
        <v>743897</v>
      </c>
      <c r="Z3147" t="str">
        <v>歌尔股份有限公司</v>
      </c>
      <c r="AA3147">
        <v>0</v>
      </c>
      <c r="AB3147">
        <v>2020</v>
      </c>
      <c r="AC3147">
        <v>4</v>
      </c>
      <c r="AD3147" t="str">
        <v>Q1</v>
      </c>
      <c r="AE3147" t="str">
        <v>FY20/21</v>
      </c>
      <c r="AF3147" t="str">
        <v>NORTH</v>
      </c>
    </row>
    <row r="3148" spans="1:32">
      <c r="A3148" t="str">
        <v>ESHL</v>
      </c>
      <c r="B3148" t="str">
        <v>SZX</v>
      </c>
      <c r="C3148" t="str">
        <v>SERVICE_CHARGE</v>
      </c>
      <c r="D3148" s="4">
        <v>43949</v>
      </c>
      <c r="E3148" t="str">
        <v>YAMAHA</v>
      </c>
      <c r="F3148">
        <v>12101084</v>
      </c>
      <c r="G3148">
        <v>43949</v>
      </c>
      <c r="H3148" t="str">
        <v>YMCT|REPAIR CHARGE</v>
      </c>
      <c r="I3148" t="str">
        <v>REPAIR CHARGE</v>
      </c>
      <c r="J3148">
        <v>1</v>
      </c>
      <c r="K3148">
        <v>1</v>
      </c>
      <c r="L3148">
        <v>1592.92</v>
      </c>
      <c r="M3148" t="str">
        <v>CNY</v>
      </c>
      <c r="N3148">
        <v>1.095</v>
      </c>
      <c r="O3148">
        <v>1592.92</v>
      </c>
      <c r="P3148">
        <v>1744.2474</v>
      </c>
      <c r="Q3148" t="str">
        <v>C66SZX-SMT SERVICE</v>
      </c>
      <c r="R3148" t="str">
        <v>ShenZhen Eastar Electronic Co., Ltd</v>
      </c>
      <c r="S3148" t="str">
        <v>Same</v>
      </c>
      <c r="T3148">
        <v>905297</v>
      </c>
      <c r="U3148">
        <v>0</v>
      </c>
      <c r="V3148" t="str">
        <v>309ASY INV-NON-CON</v>
      </c>
      <c r="W3148">
        <v>0</v>
      </c>
      <c r="X3148" t="str">
        <v>ESDPAP20030089</v>
      </c>
      <c r="Y3148">
        <v>0</v>
      </c>
      <c r="Z3148" t="str">
        <v>深圳市易事达电子有限公司</v>
      </c>
      <c r="AA3148">
        <v>0</v>
      </c>
      <c r="AB3148">
        <v>2020</v>
      </c>
      <c r="AC3148">
        <v>4</v>
      </c>
      <c r="AD3148" t="str">
        <v>Q1</v>
      </c>
      <c r="AE3148" t="str">
        <v>FY20/21</v>
      </c>
      <c r="AF3148" t="str">
        <v>SOUTH</v>
      </c>
    </row>
    <row r="3149" spans="1:32">
      <c r="A3149" t="str">
        <v>ESHL</v>
      </c>
      <c r="B3149" t="str">
        <v>SZX</v>
      </c>
      <c r="C3149" t="str">
        <v>SPARES/OTHER</v>
      </c>
      <c r="D3149" s="4">
        <v>43949</v>
      </c>
      <c r="E3149" t="str">
        <v>OTHERS</v>
      </c>
      <c r="F3149">
        <v>14103735</v>
      </c>
      <c r="G3149">
        <v>43949</v>
      </c>
      <c r="H3149" t="str">
        <v>ZMTR|440001471</v>
      </c>
      <c r="I3149" t="str">
        <v>GAS SPRING A</v>
      </c>
      <c r="J3149">
        <v>4</v>
      </c>
      <c r="K3149">
        <v>4</v>
      </c>
      <c r="L3149">
        <v>1840.71</v>
      </c>
      <c r="M3149" t="str">
        <v>CNY</v>
      </c>
      <c r="N3149">
        <v>1.095</v>
      </c>
      <c r="O3149">
        <v>1840.71</v>
      </c>
      <c r="P3149">
        <v>2015.57745</v>
      </c>
      <c r="Q3149" t="str">
        <v>C66SZX-SMT SERVICE</v>
      </c>
      <c r="R3149" t="str">
        <v>SHENZHEN STANLEY ELECTRIC CO., LTD.</v>
      </c>
      <c r="S3149" t="str">
        <v>Same</v>
      </c>
      <c r="T3149">
        <v>905295</v>
      </c>
      <c r="U3149">
        <v>1386.14</v>
      </c>
      <c r="V3149" t="str">
        <v>309ASY INV-PTS SALES</v>
      </c>
      <c r="W3149">
        <v>0</v>
      </c>
      <c r="X3149">
        <v>4300008427</v>
      </c>
      <c r="Y3149">
        <v>743952</v>
      </c>
      <c r="Z3149" t="str">
        <v>深圳斯坦雷电气有限公司</v>
      </c>
      <c r="AA3149">
        <v>0</v>
      </c>
      <c r="AB3149">
        <v>2020</v>
      </c>
      <c r="AC3149">
        <v>4</v>
      </c>
      <c r="AD3149" t="str">
        <v>Q1</v>
      </c>
      <c r="AE3149" t="str">
        <v>FY20/21</v>
      </c>
      <c r="AF3149" t="str">
        <v>SOUTH</v>
      </c>
    </row>
    <row r="3150" spans="1:32">
      <c r="A3150" t="str">
        <v>ESHL</v>
      </c>
      <c r="B3150" t="str">
        <v>SZX</v>
      </c>
      <c r="C3150" t="str">
        <v>SPARES/OTHER</v>
      </c>
      <c r="D3150" s="4">
        <v>43950</v>
      </c>
      <c r="E3150" t="str">
        <v>YAMAHA</v>
      </c>
      <c r="F3150">
        <v>14103736</v>
      </c>
      <c r="G3150">
        <v>43950</v>
      </c>
      <c r="H3150" t="str">
        <v>YMCT|KMB-M5802-48</v>
      </c>
      <c r="I3150" t="str">
        <v>HEAD SERVO UNIT ASSY</v>
      </c>
      <c r="J3150">
        <v>1</v>
      </c>
      <c r="K3150">
        <v>1</v>
      </c>
      <c r="L3150">
        <v>7522.12</v>
      </c>
      <c r="M3150" t="str">
        <v>CNY</v>
      </c>
      <c r="N3150">
        <v>1.095</v>
      </c>
      <c r="O3150">
        <v>7522.12</v>
      </c>
      <c r="P3150">
        <v>8236.7214000000004</v>
      </c>
      <c r="Q3150" t="str">
        <v>C66SZX-SMT SERVICE</v>
      </c>
      <c r="R3150" t="str">
        <v>ShenZhen Eastar Electronic Co., Ltd</v>
      </c>
      <c r="S3150" t="str">
        <v>Same</v>
      </c>
      <c r="T3150">
        <v>905296</v>
      </c>
      <c r="U3150">
        <v>4514</v>
      </c>
      <c r="V3150" t="str">
        <v>309ASY INV-PTS SALES</v>
      </c>
      <c r="W3150">
        <v>0</v>
      </c>
      <c r="X3150" t="str">
        <v>ESDPAP20030081</v>
      </c>
      <c r="Y3150">
        <v>744078</v>
      </c>
      <c r="Z3150" t="str">
        <v>深圳市易事达电子有限公司</v>
      </c>
      <c r="AA3150">
        <v>0</v>
      </c>
      <c r="AB3150">
        <v>2020</v>
      </c>
      <c r="AC3150">
        <v>4</v>
      </c>
      <c r="AD3150" t="str">
        <v>Q1</v>
      </c>
      <c r="AE3150" t="str">
        <v>FY20/21</v>
      </c>
      <c r="AF3150" t="str">
        <v>SOUTH</v>
      </c>
    </row>
    <row r="3151" spans="1:32">
      <c r="A3151" t="str">
        <v>ESHL</v>
      </c>
      <c r="B3151" t="str">
        <v>SHA</v>
      </c>
      <c r="C3151" t="str">
        <v>CONTRACT_FEE</v>
      </c>
      <c r="D3151" s="4">
        <v>43959</v>
      </c>
      <c r="E3151" t="str">
        <v>YAMAHA</v>
      </c>
      <c r="F3151">
        <v>13100157</v>
      </c>
      <c r="G3151">
        <v>43959</v>
      </c>
      <c r="H3151" t="str">
        <v>YMCT|REPAIR CHARGE</v>
      </c>
      <c r="I3151" t="str">
        <v>REPAIR CHARGE</v>
      </c>
      <c r="J3151">
        <v>1</v>
      </c>
      <c r="K3151">
        <v>1</v>
      </c>
      <c r="L3151">
        <v>16814.16</v>
      </c>
      <c r="M3151" t="str">
        <v>CNY</v>
      </c>
      <c r="N3151">
        <v>1.095</v>
      </c>
      <c r="O3151">
        <v>16814.16</v>
      </c>
      <c r="P3151">
        <v>18411.5052</v>
      </c>
      <c r="Q3151" t="str">
        <v>C66SHA-SERVICE GROUP</v>
      </c>
      <c r="R3151" t="str">
        <v>Zigong Xingchuan Photoelectric Co., Ltd.</v>
      </c>
      <c r="S3151" t="str">
        <v>Same</v>
      </c>
      <c r="T3151">
        <v>905298</v>
      </c>
      <c r="U3151">
        <v>0</v>
      </c>
      <c r="V3151" t="str">
        <v>309ASY INV-CONTRACT</v>
      </c>
      <c r="W3151">
        <v>0</v>
      </c>
      <c r="X3151">
        <v>0</v>
      </c>
      <c r="Y3151">
        <v>0</v>
      </c>
      <c r="Z3151" t="str">
        <v>自贡兴川光电有限公司</v>
      </c>
      <c r="AA3151">
        <v>0</v>
      </c>
      <c r="AB3151">
        <v>2020</v>
      </c>
      <c r="AC3151">
        <v>5</v>
      </c>
      <c r="AD3151" t="str">
        <v>Q1</v>
      </c>
      <c r="AE3151" t="str">
        <v>FY20/21</v>
      </c>
      <c r="AF3151" t="str">
        <v>EAST</v>
      </c>
    </row>
    <row r="3152" spans="1:32">
      <c r="A3152" t="str">
        <v>ESHL</v>
      </c>
      <c r="B3152" t="str">
        <v>SHA</v>
      </c>
      <c r="C3152" t="str">
        <v>CONTRACT_FEE</v>
      </c>
      <c r="D3152" s="4">
        <v>43959</v>
      </c>
      <c r="E3152" t="str">
        <v>YAMAHA</v>
      </c>
      <c r="F3152">
        <v>13100158</v>
      </c>
      <c r="G3152">
        <v>43959</v>
      </c>
      <c r="H3152" t="str">
        <v>YMCT|REPAIR CHARGE</v>
      </c>
      <c r="I3152" t="str">
        <v>REPAIR CHARGE</v>
      </c>
      <c r="J3152">
        <v>1</v>
      </c>
      <c r="K3152">
        <v>1</v>
      </c>
      <c r="L3152">
        <v>5309.73</v>
      </c>
      <c r="M3152" t="str">
        <v>CNY</v>
      </c>
      <c r="N3152">
        <v>1.095</v>
      </c>
      <c r="O3152">
        <v>5309.73</v>
      </c>
      <c r="P3152">
        <v>5814.1543499999998</v>
      </c>
      <c r="Q3152" t="str">
        <v>C66SHA-SERVICE GROUP</v>
      </c>
      <c r="R3152" t="str">
        <v>Xian Yideng Electronics Technology Co., Ltd</v>
      </c>
      <c r="S3152" t="str">
        <v>Same</v>
      </c>
      <c r="T3152">
        <v>905300</v>
      </c>
      <c r="U3152">
        <v>0</v>
      </c>
      <c r="V3152" t="str">
        <v>309ASY INV-CONTRACT</v>
      </c>
      <c r="W3152">
        <v>0</v>
      </c>
      <c r="X3152">
        <v>0</v>
      </c>
      <c r="Y3152">
        <v>0</v>
      </c>
      <c r="Z3152" t="str">
        <v>西安益登电子科技有限公司</v>
      </c>
      <c r="AA3152">
        <v>0</v>
      </c>
      <c r="AB3152">
        <v>2020</v>
      </c>
      <c r="AC3152">
        <v>5</v>
      </c>
      <c r="AD3152" t="str">
        <v>Q1</v>
      </c>
      <c r="AE3152" t="str">
        <v>FY20/21</v>
      </c>
      <c r="AF3152" t="str">
        <v>EAST</v>
      </c>
    </row>
    <row r="3153" spans="1:32">
      <c r="A3153" t="str">
        <v>ESHL</v>
      </c>
      <c r="B3153" t="str">
        <v>SZX</v>
      </c>
      <c r="C3153" t="str">
        <v>SPARES/OTHER</v>
      </c>
      <c r="D3153" s="4">
        <v>43959</v>
      </c>
      <c r="E3153" t="str">
        <v>OTHERS</v>
      </c>
      <c r="F3153">
        <v>14103737</v>
      </c>
      <c r="G3153">
        <v>43959</v>
      </c>
      <c r="H3153" t="str">
        <v>ZMTR|HARD DISK</v>
      </c>
      <c r="I3153" t="str">
        <v>HARD DISK</v>
      </c>
      <c r="J3153">
        <v>1</v>
      </c>
      <c r="K3153">
        <v>1</v>
      </c>
      <c r="L3153">
        <v>1327.43</v>
      </c>
      <c r="M3153" t="str">
        <v>CNY</v>
      </c>
      <c r="N3153">
        <v>1.095</v>
      </c>
      <c r="O3153">
        <v>1327.43</v>
      </c>
      <c r="P3153">
        <v>1453.53585</v>
      </c>
      <c r="Q3153" t="str">
        <v>C66SZX-SMT SERVICE</v>
      </c>
      <c r="R3153" t="str">
        <v>Hai Xin Technology(ShenZhen) Company Limited.</v>
      </c>
      <c r="S3153" t="str">
        <v>Same</v>
      </c>
      <c r="T3153">
        <v>905299</v>
      </c>
      <c r="U3153">
        <v>495.05</v>
      </c>
      <c r="V3153" t="str">
        <v>309ASY INV-PTS SALES</v>
      </c>
      <c r="W3153">
        <v>0</v>
      </c>
      <c r="X3153" t="str">
        <v>PO2003000199(KDA01-HK34901)</v>
      </c>
      <c r="Y3153">
        <v>744704</v>
      </c>
      <c r="Z3153" t="str">
        <v>海星科技（深圳）有限公司</v>
      </c>
      <c r="AA3153">
        <v>0</v>
      </c>
      <c r="AB3153">
        <v>2020</v>
      </c>
      <c r="AC3153">
        <v>5</v>
      </c>
      <c r="AD3153" t="str">
        <v>Q1</v>
      </c>
      <c r="AE3153" t="str">
        <v>FY20/21</v>
      </c>
      <c r="AF3153" t="str">
        <v>SOUTH</v>
      </c>
    </row>
    <row r="3154" spans="1:32">
      <c r="A3154" t="str">
        <v>ESHL</v>
      </c>
      <c r="B3154" t="str">
        <v>XIY</v>
      </c>
      <c r="C3154" t="str">
        <v>CONTRACT_FEE</v>
      </c>
      <c r="D3154" s="4">
        <v>43962</v>
      </c>
      <c r="E3154" t="str">
        <v>YAMAHA</v>
      </c>
      <c r="F3154">
        <v>13100159</v>
      </c>
      <c r="G3154">
        <v>43962</v>
      </c>
      <c r="H3154" t="str">
        <v>YMCT|REPAIR CHARGE</v>
      </c>
      <c r="I3154" t="str">
        <v>REPAIR CHARGE</v>
      </c>
      <c r="J3154">
        <v>1</v>
      </c>
      <c r="K3154">
        <v>1</v>
      </c>
      <c r="L3154">
        <v>5000</v>
      </c>
      <c r="M3154" t="str">
        <v>CNY</v>
      </c>
      <c r="N3154">
        <v>1.095</v>
      </c>
      <c r="O3154">
        <v>5000</v>
      </c>
      <c r="P3154">
        <v>5475</v>
      </c>
      <c r="Q3154" t="str">
        <v>C66XIY-SERVICE GROUP</v>
      </c>
      <c r="R3154" t="str">
        <v>Xi'an Shenxi Electric Co., Ltd.</v>
      </c>
      <c r="S3154" t="str">
        <v>Same</v>
      </c>
      <c r="T3154">
        <v>905307</v>
      </c>
      <c r="U3154">
        <v>0</v>
      </c>
      <c r="V3154" t="str">
        <v>309ASY INV-CONTRACT</v>
      </c>
      <c r="W3154">
        <v>0</v>
      </c>
      <c r="X3154">
        <v>0</v>
      </c>
      <c r="Y3154">
        <v>0</v>
      </c>
      <c r="Z3154" t="str">
        <v>西安神西电气有限责任公司</v>
      </c>
      <c r="AA3154">
        <v>0</v>
      </c>
      <c r="AB3154">
        <v>2020</v>
      </c>
      <c r="AC3154">
        <v>5</v>
      </c>
      <c r="AD3154" t="str">
        <v>Q1</v>
      </c>
      <c r="AE3154" t="str">
        <v>FY20/21</v>
      </c>
      <c r="AF3154" t="str">
        <v>WEST</v>
      </c>
    </row>
    <row r="3155" spans="1:32">
      <c r="A3155" t="str">
        <v>ESHL</v>
      </c>
      <c r="B3155" t="str">
        <v>XIY</v>
      </c>
      <c r="C3155" t="str">
        <v>CONTRACT_FEE</v>
      </c>
      <c r="D3155" s="4">
        <v>43962</v>
      </c>
      <c r="E3155" t="str">
        <v>YAMAHA</v>
      </c>
      <c r="F3155">
        <v>13100160</v>
      </c>
      <c r="G3155">
        <v>43962</v>
      </c>
      <c r="H3155" t="str">
        <v>YMCT|REPAIR CHARGE</v>
      </c>
      <c r="I3155" t="str">
        <v>REPAIR CHARGE</v>
      </c>
      <c r="J3155">
        <v>1</v>
      </c>
      <c r="K3155">
        <v>1</v>
      </c>
      <c r="L3155">
        <v>16814.16</v>
      </c>
      <c r="M3155" t="str">
        <v>CNY</v>
      </c>
      <c r="N3155">
        <v>1.095</v>
      </c>
      <c r="O3155">
        <v>16814.16</v>
      </c>
      <c r="P3155">
        <v>18411.5052</v>
      </c>
      <c r="Q3155" t="str">
        <v>C66XIY-SERVICE GROUP</v>
      </c>
      <c r="R3155" t="str">
        <v>Zigong Xingchuan Photoelectric Co., Ltd.</v>
      </c>
      <c r="S3155" t="str">
        <v>Same</v>
      </c>
      <c r="T3155">
        <v>905308</v>
      </c>
      <c r="U3155">
        <v>0</v>
      </c>
      <c r="V3155" t="str">
        <v>309ASY INV-CONTRACT</v>
      </c>
      <c r="W3155">
        <v>0</v>
      </c>
      <c r="X3155">
        <v>0</v>
      </c>
      <c r="Y3155">
        <v>0</v>
      </c>
      <c r="Z3155" t="str">
        <v>自贡兴川光电有限公司</v>
      </c>
      <c r="AA3155">
        <v>0</v>
      </c>
      <c r="AB3155">
        <v>2020</v>
      </c>
      <c r="AC3155">
        <v>5</v>
      </c>
      <c r="AD3155" t="str">
        <v>Q1</v>
      </c>
      <c r="AE3155" t="str">
        <v>FY20/21</v>
      </c>
      <c r="AF3155" t="str">
        <v>WEST</v>
      </c>
    </row>
    <row r="3156" spans="1:32">
      <c r="A3156" t="str">
        <v>ESHL</v>
      </c>
      <c r="B3156" t="str">
        <v>XIY</v>
      </c>
      <c r="C3156" t="str">
        <v>CONTRACT_FEE</v>
      </c>
      <c r="D3156" s="4">
        <v>43962</v>
      </c>
      <c r="E3156" t="str">
        <v>YAMAHA</v>
      </c>
      <c r="F3156">
        <v>13100161</v>
      </c>
      <c r="G3156">
        <v>43962</v>
      </c>
      <c r="H3156" t="str">
        <v>YMCT|REPAIR CHARGE</v>
      </c>
      <c r="I3156" t="str">
        <v>REPAIR CHARGE</v>
      </c>
      <c r="J3156">
        <v>1</v>
      </c>
      <c r="K3156">
        <v>1</v>
      </c>
      <c r="L3156">
        <v>5309.73</v>
      </c>
      <c r="M3156" t="str">
        <v>CNY</v>
      </c>
      <c r="N3156">
        <v>1.095</v>
      </c>
      <c r="O3156">
        <v>5309.73</v>
      </c>
      <c r="P3156">
        <v>5814.1543499999998</v>
      </c>
      <c r="Q3156" t="str">
        <v>C66XIY-SERVICE GROUP</v>
      </c>
      <c r="R3156" t="str">
        <v>Xian Yideng Electronics Technology Co., Ltd</v>
      </c>
      <c r="S3156" t="str">
        <v>Same</v>
      </c>
      <c r="T3156">
        <v>905309</v>
      </c>
      <c r="U3156">
        <v>0</v>
      </c>
      <c r="V3156" t="str">
        <v>309ASY INV-CONTRACT</v>
      </c>
      <c r="W3156">
        <v>0</v>
      </c>
      <c r="X3156">
        <v>0</v>
      </c>
      <c r="Y3156">
        <v>0</v>
      </c>
      <c r="Z3156" t="str">
        <v>西安益登电子科技有限公司</v>
      </c>
      <c r="AA3156">
        <v>0</v>
      </c>
      <c r="AB3156">
        <v>2020</v>
      </c>
      <c r="AC3156">
        <v>5</v>
      </c>
      <c r="AD3156" t="str">
        <v>Q1</v>
      </c>
      <c r="AE3156" t="str">
        <v>FY20/21</v>
      </c>
      <c r="AF3156" t="str">
        <v>WEST</v>
      </c>
    </row>
    <row r="3157" spans="1:32">
      <c r="A3157" t="str">
        <v>ESHL</v>
      </c>
      <c r="B3157" t="str">
        <v>SHA</v>
      </c>
      <c r="C3157" t="str">
        <v>SPARES/OTHER</v>
      </c>
      <c r="D3157" s="4">
        <v>43962</v>
      </c>
      <c r="E3157" t="str">
        <v>YAMAHA</v>
      </c>
      <c r="F3157">
        <v>14103738</v>
      </c>
      <c r="G3157">
        <v>43962</v>
      </c>
      <c r="H3157" t="str">
        <v>YMCT|KMB-M70R0-10</v>
      </c>
      <c r="I3157" t="str">
        <v>V AXIS ASSY.</v>
      </c>
      <c r="J3157">
        <v>1</v>
      </c>
      <c r="K3157">
        <v>1</v>
      </c>
      <c r="L3157">
        <v>8141.59</v>
      </c>
      <c r="M3157" t="str">
        <v>CNY</v>
      </c>
      <c r="N3157">
        <v>1.095</v>
      </c>
      <c r="O3157">
        <v>8141.59</v>
      </c>
      <c r="P3157">
        <v>8915.0410499999998</v>
      </c>
      <c r="Q3157" t="str">
        <v>C66SHA-SERVICE GROUP</v>
      </c>
      <c r="R3157" t="str">
        <v>Nanjing Feiteng Electronic Technology Co., Ltd.</v>
      </c>
      <c r="S3157" t="str">
        <v>Same</v>
      </c>
      <c r="T3157">
        <v>905301</v>
      </c>
      <c r="U3157">
        <v>4568</v>
      </c>
      <c r="V3157" t="str">
        <v>309ASY INV-PTS SALES</v>
      </c>
      <c r="W3157">
        <v>0</v>
      </c>
      <c r="X3157">
        <v>0</v>
      </c>
      <c r="Y3157">
        <v>744761</v>
      </c>
      <c r="Z3157" t="str">
        <v>南京飞腾电子科技有限公司</v>
      </c>
      <c r="AA3157">
        <v>0</v>
      </c>
      <c r="AB3157">
        <v>2020</v>
      </c>
      <c r="AC3157">
        <v>5</v>
      </c>
      <c r="AD3157" t="str">
        <v>Q1</v>
      </c>
      <c r="AE3157" t="str">
        <v>FY20/21</v>
      </c>
      <c r="AF3157" t="str">
        <v>EAST</v>
      </c>
    </row>
    <row r="3158" spans="1:32">
      <c r="A3158" t="str">
        <v>ESHL</v>
      </c>
      <c r="B3158" t="str">
        <v>SHA</v>
      </c>
      <c r="C3158" t="str">
        <v>SPARES/OTHER</v>
      </c>
      <c r="D3158" s="4">
        <v>43962</v>
      </c>
      <c r="E3158" t="str">
        <v>YAMAHA</v>
      </c>
      <c r="F3158">
        <v>14103739</v>
      </c>
      <c r="G3158">
        <v>43962</v>
      </c>
      <c r="H3158" t="str">
        <v>YMCT|KJJ-M4186-10</v>
      </c>
      <c r="I3158" t="str">
        <v>FAN MOTOR ASSY</v>
      </c>
      <c r="J3158">
        <v>3</v>
      </c>
      <c r="K3158">
        <v>3</v>
      </c>
      <c r="L3158">
        <v>1526.55</v>
      </c>
      <c r="M3158" t="str">
        <v>CNY</v>
      </c>
      <c r="N3158">
        <v>1.095</v>
      </c>
      <c r="O3158">
        <v>1526.55</v>
      </c>
      <c r="P3158">
        <v>1671.5722499999999</v>
      </c>
      <c r="Q3158" t="str">
        <v>C66SHA-SERVICE GROUP</v>
      </c>
      <c r="R3158" t="str">
        <v>Quansheng Electronics Co., Ltd.</v>
      </c>
      <c r="S3158" t="str">
        <v>Same</v>
      </c>
      <c r="T3158">
        <v>905302</v>
      </c>
      <c r="U3158">
        <v>834</v>
      </c>
      <c r="V3158" t="str">
        <v>309ASY INV-PTS SALES</v>
      </c>
      <c r="W3158">
        <v>0</v>
      </c>
      <c r="X3158">
        <v>0</v>
      </c>
      <c r="Y3158">
        <v>744833</v>
      </c>
      <c r="Z3158" t="str">
        <v>福建泉盛电子有限公司</v>
      </c>
      <c r="AA3158">
        <v>0</v>
      </c>
      <c r="AB3158">
        <v>2020</v>
      </c>
      <c r="AC3158">
        <v>5</v>
      </c>
      <c r="AD3158" t="str">
        <v>Q1</v>
      </c>
      <c r="AE3158" t="str">
        <v>FY20/21</v>
      </c>
      <c r="AF3158" t="str">
        <v>EAST</v>
      </c>
    </row>
    <row r="3159" spans="1:32">
      <c r="A3159" t="str">
        <v>ESHL</v>
      </c>
      <c r="B3159" t="str">
        <v>SHA</v>
      </c>
      <c r="C3159" t="str">
        <v>SPARES/OTHER</v>
      </c>
      <c r="D3159" s="4">
        <v>43962</v>
      </c>
      <c r="E3159" t="str">
        <v>YAMAHA</v>
      </c>
      <c r="F3159">
        <v>14103739</v>
      </c>
      <c r="G3159">
        <v>43962</v>
      </c>
      <c r="H3159" t="str">
        <v>YMCT|90990-25J026</v>
      </c>
      <c r="I3159" t="str">
        <v>BEARING</v>
      </c>
      <c r="J3159">
        <v>40</v>
      </c>
      <c r="K3159">
        <v>40</v>
      </c>
      <c r="L3159">
        <v>4318.58</v>
      </c>
      <c r="M3159" t="str">
        <v>CNY</v>
      </c>
      <c r="N3159">
        <v>1.095</v>
      </c>
      <c r="O3159">
        <v>4318.58</v>
      </c>
      <c r="P3159">
        <v>4728.8450999999995</v>
      </c>
      <c r="Q3159" t="str">
        <v>C66SHA-SERVICE GROUP</v>
      </c>
      <c r="R3159" t="str">
        <v>Quansheng Electronics Co., Ltd.</v>
      </c>
      <c r="S3159" t="str">
        <v>Same</v>
      </c>
      <c r="T3159">
        <v>905302</v>
      </c>
      <c r="U3159">
        <v>2800</v>
      </c>
      <c r="V3159" t="str">
        <v>309ASY INV-PTS SALES</v>
      </c>
      <c r="W3159">
        <v>0</v>
      </c>
      <c r="X3159">
        <v>0</v>
      </c>
      <c r="Y3159">
        <v>744833</v>
      </c>
      <c r="Z3159" t="str">
        <v>福建泉盛电子有限公司</v>
      </c>
      <c r="AA3159">
        <v>0</v>
      </c>
      <c r="AB3159">
        <v>2020</v>
      </c>
      <c r="AC3159">
        <v>5</v>
      </c>
      <c r="AD3159" t="str">
        <v>Q1</v>
      </c>
      <c r="AE3159" t="str">
        <v>FY20/21</v>
      </c>
      <c r="AF3159" t="str">
        <v>EAST</v>
      </c>
    </row>
    <row r="3160" spans="1:32">
      <c r="A3160" t="str">
        <v>ESHL</v>
      </c>
      <c r="B3160" t="str">
        <v>SHA</v>
      </c>
      <c r="C3160" t="str">
        <v>SPARES/OTHER</v>
      </c>
      <c r="D3160" s="4">
        <v>43962</v>
      </c>
      <c r="E3160" t="str">
        <v>YAMAHA</v>
      </c>
      <c r="F3160">
        <v>14103739</v>
      </c>
      <c r="G3160">
        <v>43962</v>
      </c>
      <c r="H3160" t="str">
        <v>YMCT|KV7-M9266-01</v>
      </c>
      <c r="I3160" t="str">
        <v>GUIDE</v>
      </c>
      <c r="J3160">
        <v>2</v>
      </c>
      <c r="K3160">
        <v>2</v>
      </c>
      <c r="L3160">
        <v>1525.66</v>
      </c>
      <c r="M3160" t="str">
        <v>CNY</v>
      </c>
      <c r="N3160">
        <v>1.095</v>
      </c>
      <c r="O3160">
        <v>1525.66</v>
      </c>
      <c r="P3160">
        <v>1670.5977</v>
      </c>
      <c r="Q3160" t="str">
        <v>C66SHA-SERVICE GROUP</v>
      </c>
      <c r="R3160" t="str">
        <v>Quansheng Electronics Co., Ltd.</v>
      </c>
      <c r="S3160" t="str">
        <v>Same</v>
      </c>
      <c r="T3160">
        <v>905302</v>
      </c>
      <c r="U3160">
        <v>834</v>
      </c>
      <c r="V3160" t="str">
        <v>309ASY INV-PTS SALES</v>
      </c>
      <c r="W3160">
        <v>0</v>
      </c>
      <c r="X3160">
        <v>0</v>
      </c>
      <c r="Y3160">
        <v>744833</v>
      </c>
      <c r="Z3160" t="str">
        <v>福建泉盛电子有限公司</v>
      </c>
      <c r="AA3160">
        <v>0</v>
      </c>
      <c r="AB3160">
        <v>2020</v>
      </c>
      <c r="AC3160">
        <v>5</v>
      </c>
      <c r="AD3160" t="str">
        <v>Q1</v>
      </c>
      <c r="AE3160" t="str">
        <v>FY20/21</v>
      </c>
      <c r="AF3160" t="str">
        <v>EAST</v>
      </c>
    </row>
    <row r="3161" spans="1:32">
      <c r="A3161" t="str">
        <v>ESHL</v>
      </c>
      <c r="B3161" t="str">
        <v>SHA</v>
      </c>
      <c r="C3161" t="str">
        <v>SPARES/OTHER</v>
      </c>
      <c r="D3161" s="4">
        <v>43962</v>
      </c>
      <c r="E3161" t="str">
        <v>YAMAHA</v>
      </c>
      <c r="F3161">
        <v>14103739</v>
      </c>
      <c r="G3161">
        <v>43962</v>
      </c>
      <c r="H3161" t="str">
        <v>YMCT|KHY-M712S-A0</v>
      </c>
      <c r="I3161" t="str">
        <v>SHAFT 2 SPARE</v>
      </c>
      <c r="J3161">
        <v>2</v>
      </c>
      <c r="K3161">
        <v>2</v>
      </c>
      <c r="L3161">
        <v>6529.2</v>
      </c>
      <c r="M3161" t="str">
        <v>CNY</v>
      </c>
      <c r="N3161">
        <v>1.095</v>
      </c>
      <c r="O3161">
        <v>6529.2</v>
      </c>
      <c r="P3161">
        <v>7149.4739999999993</v>
      </c>
      <c r="Q3161" t="str">
        <v>C66SHA-SERVICE GROUP</v>
      </c>
      <c r="R3161" t="str">
        <v>Quansheng Electronics Co., Ltd.</v>
      </c>
      <c r="S3161" t="str">
        <v>Same</v>
      </c>
      <c r="T3161">
        <v>905302</v>
      </c>
      <c r="U3161">
        <v>4220</v>
      </c>
      <c r="V3161" t="str">
        <v>309ASY INV-PTS SALES</v>
      </c>
      <c r="W3161">
        <v>0</v>
      </c>
      <c r="X3161">
        <v>0</v>
      </c>
      <c r="Y3161">
        <v>744833</v>
      </c>
      <c r="Z3161" t="str">
        <v>福建泉盛电子有限公司</v>
      </c>
      <c r="AA3161">
        <v>0</v>
      </c>
      <c r="AB3161">
        <v>2020</v>
      </c>
      <c r="AC3161">
        <v>5</v>
      </c>
      <c r="AD3161" t="str">
        <v>Q1</v>
      </c>
      <c r="AE3161" t="str">
        <v>FY20/21</v>
      </c>
      <c r="AF3161" t="str">
        <v>EAST</v>
      </c>
    </row>
    <row r="3162" spans="1:32">
      <c r="A3162" t="str">
        <v>ESHL</v>
      </c>
      <c r="B3162" t="str">
        <v>SHA</v>
      </c>
      <c r="C3162" t="str">
        <v>SPARES/OTHER</v>
      </c>
      <c r="D3162" s="4">
        <v>43962</v>
      </c>
      <c r="E3162" t="str">
        <v>YAMAHA</v>
      </c>
      <c r="F3162">
        <v>14103739</v>
      </c>
      <c r="G3162">
        <v>43962</v>
      </c>
      <c r="H3162" t="str">
        <v>YMCT|KHY-M8C06-10</v>
      </c>
      <c r="I3162" t="str">
        <v>BIT SET 10</v>
      </c>
      <c r="J3162">
        <v>1</v>
      </c>
      <c r="K3162">
        <v>1</v>
      </c>
      <c r="L3162">
        <v>3923.01</v>
      </c>
      <c r="M3162" t="str">
        <v>CNY</v>
      </c>
      <c r="N3162">
        <v>1.095</v>
      </c>
      <c r="O3162">
        <v>3923.01</v>
      </c>
      <c r="P3162">
        <v>4295.6959500000003</v>
      </c>
      <c r="Q3162" t="str">
        <v>C66SHA-SERVICE GROUP</v>
      </c>
      <c r="R3162" t="str">
        <v>Quansheng Electronics Co., Ltd.</v>
      </c>
      <c r="S3162" t="str">
        <v>Same</v>
      </c>
      <c r="T3162">
        <v>905302</v>
      </c>
      <c r="U3162">
        <v>2203</v>
      </c>
      <c r="V3162" t="str">
        <v>309ASY INV-PTS SALES</v>
      </c>
      <c r="W3162">
        <v>0</v>
      </c>
      <c r="X3162">
        <v>0</v>
      </c>
      <c r="Y3162">
        <v>744833</v>
      </c>
      <c r="Z3162" t="str">
        <v>福建泉盛电子有限公司</v>
      </c>
      <c r="AA3162">
        <v>0</v>
      </c>
      <c r="AB3162">
        <v>2020</v>
      </c>
      <c r="AC3162">
        <v>5</v>
      </c>
      <c r="AD3162" t="str">
        <v>Q1</v>
      </c>
      <c r="AE3162" t="str">
        <v>FY20/21</v>
      </c>
      <c r="AF3162" t="str">
        <v>EAST</v>
      </c>
    </row>
    <row r="3163" spans="1:32">
      <c r="A3163" t="str">
        <v>ESHL</v>
      </c>
      <c r="B3163" t="str">
        <v>SHA</v>
      </c>
      <c r="C3163" t="str">
        <v>SPARES/OTHER</v>
      </c>
      <c r="D3163" s="4">
        <v>43962</v>
      </c>
      <c r="E3163" t="str">
        <v>YAMAHA</v>
      </c>
      <c r="F3163">
        <v>14103739</v>
      </c>
      <c r="G3163">
        <v>43962</v>
      </c>
      <c r="H3163" t="str">
        <v>YMCT|KHY-M7156-01</v>
      </c>
      <c r="I3163" t="str">
        <v>BIT CAP</v>
      </c>
      <c r="J3163">
        <v>20</v>
      </c>
      <c r="K3163">
        <v>20</v>
      </c>
      <c r="L3163">
        <v>2336.2800000000002</v>
      </c>
      <c r="M3163" t="str">
        <v>CNY</v>
      </c>
      <c r="N3163">
        <v>1.095</v>
      </c>
      <c r="O3163">
        <v>2336.2800000000002</v>
      </c>
      <c r="P3163">
        <v>2558.2266</v>
      </c>
      <c r="Q3163" t="str">
        <v>C66SHA-SERVICE GROUP</v>
      </c>
      <c r="R3163" t="str">
        <v>Quansheng Electronics Co., Ltd.</v>
      </c>
      <c r="S3163" t="str">
        <v>Same</v>
      </c>
      <c r="T3163">
        <v>905302</v>
      </c>
      <c r="U3163">
        <v>1280</v>
      </c>
      <c r="V3163" t="str">
        <v>309ASY INV-PTS SALES</v>
      </c>
      <c r="W3163">
        <v>0</v>
      </c>
      <c r="X3163">
        <v>0</v>
      </c>
      <c r="Y3163">
        <v>744833</v>
      </c>
      <c r="Z3163" t="str">
        <v>福建泉盛电子有限公司</v>
      </c>
      <c r="AA3163">
        <v>0</v>
      </c>
      <c r="AB3163">
        <v>2020</v>
      </c>
      <c r="AC3163">
        <v>5</v>
      </c>
      <c r="AD3163" t="str">
        <v>Q1</v>
      </c>
      <c r="AE3163" t="str">
        <v>FY20/21</v>
      </c>
      <c r="AF3163" t="str">
        <v>EAST</v>
      </c>
    </row>
    <row r="3164" spans="1:32">
      <c r="A3164" t="str">
        <v>ESHL</v>
      </c>
      <c r="B3164" t="str">
        <v>SHA</v>
      </c>
      <c r="C3164" t="str">
        <v>SPARES/OTHER</v>
      </c>
      <c r="D3164" s="4">
        <v>43962</v>
      </c>
      <c r="E3164" t="str">
        <v>YAMAHA</v>
      </c>
      <c r="F3164">
        <v>14103739</v>
      </c>
      <c r="G3164">
        <v>43962</v>
      </c>
      <c r="H3164" t="str">
        <v>YMCT|KHJ-MC181-00</v>
      </c>
      <c r="I3164" t="str">
        <v>HANDLE</v>
      </c>
      <c r="J3164">
        <v>10</v>
      </c>
      <c r="K3164">
        <v>10</v>
      </c>
      <c r="L3164">
        <v>734.51</v>
      </c>
      <c r="M3164" t="str">
        <v>CNY</v>
      </c>
      <c r="N3164">
        <v>1.095</v>
      </c>
      <c r="O3164">
        <v>734.51</v>
      </c>
      <c r="P3164">
        <v>804.28845000000001</v>
      </c>
      <c r="Q3164" t="str">
        <v>C66SHA-SERVICE GROUP</v>
      </c>
      <c r="R3164" t="str">
        <v>Quansheng Electronics Co., Ltd.</v>
      </c>
      <c r="S3164" t="str">
        <v>Same</v>
      </c>
      <c r="T3164">
        <v>905302</v>
      </c>
      <c r="U3164">
        <v>400</v>
      </c>
      <c r="V3164" t="str">
        <v>309ASY INV-PTS SALES</v>
      </c>
      <c r="W3164">
        <v>0</v>
      </c>
      <c r="X3164">
        <v>0</v>
      </c>
      <c r="Y3164">
        <v>744833</v>
      </c>
      <c r="Z3164" t="str">
        <v>福建泉盛电子有限公司</v>
      </c>
      <c r="AA3164">
        <v>0</v>
      </c>
      <c r="AB3164">
        <v>2020</v>
      </c>
      <c r="AC3164">
        <v>5</v>
      </c>
      <c r="AD3164" t="str">
        <v>Q1</v>
      </c>
      <c r="AE3164" t="str">
        <v>FY20/21</v>
      </c>
      <c r="AF3164" t="str">
        <v>EAST</v>
      </c>
    </row>
    <row r="3165" spans="1:32">
      <c r="A3165" t="str">
        <v>ESHL</v>
      </c>
      <c r="B3165" t="str">
        <v>SHA</v>
      </c>
      <c r="C3165" t="str">
        <v>SPARES/OTHER</v>
      </c>
      <c r="D3165" s="4">
        <v>43962</v>
      </c>
      <c r="E3165" t="str">
        <v>YAMAHA</v>
      </c>
      <c r="F3165">
        <v>14103739</v>
      </c>
      <c r="G3165">
        <v>43962</v>
      </c>
      <c r="H3165" t="str">
        <v>YMCT|KHJ-MC254-00</v>
      </c>
      <c r="I3165" t="str">
        <v>GEAR IDLE P4</v>
      </c>
      <c r="J3165">
        <v>10</v>
      </c>
      <c r="K3165">
        <v>10</v>
      </c>
      <c r="L3165">
        <v>522.12</v>
      </c>
      <c r="M3165" t="str">
        <v>CNY</v>
      </c>
      <c r="N3165">
        <v>1.095</v>
      </c>
      <c r="O3165">
        <v>522.12</v>
      </c>
      <c r="P3165">
        <v>571.72140000000002</v>
      </c>
      <c r="Q3165" t="str">
        <v>C66SHA-SERVICE GROUP</v>
      </c>
      <c r="R3165" t="str">
        <v>Quansheng Electronics Co., Ltd.</v>
      </c>
      <c r="S3165" t="str">
        <v>Same</v>
      </c>
      <c r="T3165">
        <v>905302</v>
      </c>
      <c r="U3165">
        <v>280</v>
      </c>
      <c r="V3165" t="str">
        <v>309ASY INV-PTS SALES</v>
      </c>
      <c r="W3165">
        <v>0</v>
      </c>
      <c r="X3165">
        <v>0</v>
      </c>
      <c r="Y3165">
        <v>744833</v>
      </c>
      <c r="Z3165" t="str">
        <v>福建泉盛电子有限公司</v>
      </c>
      <c r="AA3165">
        <v>0</v>
      </c>
      <c r="AB3165">
        <v>2020</v>
      </c>
      <c r="AC3165">
        <v>5</v>
      </c>
      <c r="AD3165" t="str">
        <v>Q1</v>
      </c>
      <c r="AE3165" t="str">
        <v>FY20/21</v>
      </c>
      <c r="AF3165" t="str">
        <v>EAST</v>
      </c>
    </row>
    <row r="3166" spans="1:32">
      <c r="A3166" t="str">
        <v>ESHL</v>
      </c>
      <c r="B3166" t="str">
        <v>SHA</v>
      </c>
      <c r="C3166" t="str">
        <v>SPARES/OTHER</v>
      </c>
      <c r="D3166" s="4">
        <v>43962</v>
      </c>
      <c r="E3166" t="str">
        <v>YAMAHA</v>
      </c>
      <c r="F3166">
        <v>14103739</v>
      </c>
      <c r="G3166">
        <v>43962</v>
      </c>
      <c r="H3166" t="str">
        <v>YMCT|KHJ-MC253-00</v>
      </c>
      <c r="I3166" t="str">
        <v>GEAR IDLE P3</v>
      </c>
      <c r="J3166">
        <v>20</v>
      </c>
      <c r="K3166">
        <v>20</v>
      </c>
      <c r="L3166">
        <v>1044.25</v>
      </c>
      <c r="M3166" t="str">
        <v>CNY</v>
      </c>
      <c r="N3166">
        <v>1.095</v>
      </c>
      <c r="O3166">
        <v>1044.25</v>
      </c>
      <c r="P3166">
        <v>1143.4537499999999</v>
      </c>
      <c r="Q3166" t="str">
        <v>C66SHA-SERVICE GROUP</v>
      </c>
      <c r="R3166" t="str">
        <v>Quansheng Electronics Co., Ltd.</v>
      </c>
      <c r="S3166" t="str">
        <v>Same</v>
      </c>
      <c r="T3166">
        <v>905302</v>
      </c>
      <c r="U3166">
        <v>560</v>
      </c>
      <c r="V3166" t="str">
        <v>309ASY INV-PTS SALES</v>
      </c>
      <c r="W3166">
        <v>0</v>
      </c>
      <c r="X3166">
        <v>0</v>
      </c>
      <c r="Y3166">
        <v>744833</v>
      </c>
      <c r="Z3166" t="str">
        <v>福建泉盛电子有限公司</v>
      </c>
      <c r="AA3166">
        <v>0</v>
      </c>
      <c r="AB3166">
        <v>2020</v>
      </c>
      <c r="AC3166">
        <v>5</v>
      </c>
      <c r="AD3166" t="str">
        <v>Q1</v>
      </c>
      <c r="AE3166" t="str">
        <v>FY20/21</v>
      </c>
      <c r="AF3166" t="str">
        <v>EAST</v>
      </c>
    </row>
    <row r="3167" spans="1:32">
      <c r="A3167" t="str">
        <v>ESHL</v>
      </c>
      <c r="B3167" t="str">
        <v>SHA</v>
      </c>
      <c r="C3167" t="str">
        <v>SPARES/OTHER</v>
      </c>
      <c r="D3167" s="4">
        <v>43962</v>
      </c>
      <c r="E3167" t="str">
        <v>YAMAHA</v>
      </c>
      <c r="F3167">
        <v>14103739</v>
      </c>
      <c r="G3167">
        <v>43962</v>
      </c>
      <c r="H3167" t="str">
        <v>YMCT|KHJ-MC186-00</v>
      </c>
      <c r="I3167" t="str">
        <v>WIRE UNCLAMP</v>
      </c>
      <c r="J3167">
        <v>3</v>
      </c>
      <c r="K3167">
        <v>3</v>
      </c>
      <c r="L3167">
        <v>241.59</v>
      </c>
      <c r="M3167" t="str">
        <v>CNY</v>
      </c>
      <c r="N3167">
        <v>1.095</v>
      </c>
      <c r="O3167">
        <v>241.59</v>
      </c>
      <c r="P3167">
        <v>264.54104999999998</v>
      </c>
      <c r="Q3167" t="str">
        <v>C66SHA-SERVICE GROUP</v>
      </c>
      <c r="R3167" t="str">
        <v>Quansheng Electronics Co., Ltd.</v>
      </c>
      <c r="S3167" t="str">
        <v>Same</v>
      </c>
      <c r="T3167">
        <v>905302</v>
      </c>
      <c r="U3167">
        <v>132</v>
      </c>
      <c r="V3167" t="str">
        <v>309ASY INV-PTS SALES</v>
      </c>
      <c r="W3167">
        <v>0</v>
      </c>
      <c r="X3167">
        <v>0</v>
      </c>
      <c r="Y3167">
        <v>744833</v>
      </c>
      <c r="Z3167" t="str">
        <v>福建泉盛电子有限公司</v>
      </c>
      <c r="AA3167">
        <v>0</v>
      </c>
      <c r="AB3167">
        <v>2020</v>
      </c>
      <c r="AC3167">
        <v>5</v>
      </c>
      <c r="AD3167" t="str">
        <v>Q1</v>
      </c>
      <c r="AE3167" t="str">
        <v>FY20/21</v>
      </c>
      <c r="AF3167" t="str">
        <v>EAST</v>
      </c>
    </row>
    <row r="3168" spans="1:32">
      <c r="A3168" t="str">
        <v>ESHL</v>
      </c>
      <c r="B3168" t="str">
        <v>SHA</v>
      </c>
      <c r="C3168" t="str">
        <v>SPARES/OTHER</v>
      </c>
      <c r="D3168" s="4">
        <v>43962</v>
      </c>
      <c r="E3168" t="str">
        <v>YAMAHA</v>
      </c>
      <c r="F3168">
        <v>14103739</v>
      </c>
      <c r="G3168">
        <v>43962</v>
      </c>
      <c r="H3168" t="str">
        <v>YMCT|KHJ-MC286-00</v>
      </c>
      <c r="I3168" t="str">
        <v>WIRE,UNCLAMP</v>
      </c>
      <c r="J3168">
        <v>2</v>
      </c>
      <c r="K3168">
        <v>2</v>
      </c>
      <c r="L3168">
        <v>161.06</v>
      </c>
      <c r="M3168" t="str">
        <v>CNY</v>
      </c>
      <c r="N3168">
        <v>1.095</v>
      </c>
      <c r="O3168">
        <v>161.06</v>
      </c>
      <c r="P3168">
        <v>176.36070000000001</v>
      </c>
      <c r="Q3168" t="str">
        <v>C66SHA-SERVICE GROUP</v>
      </c>
      <c r="R3168" t="str">
        <v>Quansheng Electronics Co., Ltd.</v>
      </c>
      <c r="S3168" t="str">
        <v>Same</v>
      </c>
      <c r="T3168">
        <v>905302</v>
      </c>
      <c r="U3168">
        <v>88</v>
      </c>
      <c r="V3168" t="str">
        <v>309ASY INV-PTS SALES</v>
      </c>
      <c r="W3168">
        <v>0</v>
      </c>
      <c r="X3168">
        <v>0</v>
      </c>
      <c r="Y3168">
        <v>744833</v>
      </c>
      <c r="Z3168" t="str">
        <v>福建泉盛电子有限公司</v>
      </c>
      <c r="AA3168">
        <v>0</v>
      </c>
      <c r="AB3168">
        <v>2020</v>
      </c>
      <c r="AC3168">
        <v>5</v>
      </c>
      <c r="AD3168" t="str">
        <v>Q1</v>
      </c>
      <c r="AE3168" t="str">
        <v>FY20/21</v>
      </c>
      <c r="AF3168" t="str">
        <v>EAST</v>
      </c>
    </row>
    <row r="3169" spans="1:32">
      <c r="A3169" t="str">
        <v>ESHL</v>
      </c>
      <c r="B3169" t="str">
        <v>SHA</v>
      </c>
      <c r="C3169" t="str">
        <v>SPARES/OTHER</v>
      </c>
      <c r="D3169" s="4">
        <v>43962</v>
      </c>
      <c r="E3169" t="str">
        <v>YAMAHA</v>
      </c>
      <c r="F3169">
        <v>14103739</v>
      </c>
      <c r="G3169">
        <v>43962</v>
      </c>
      <c r="H3169" t="str">
        <v>YMCT|90563-23J060</v>
      </c>
      <c r="I3169" t="str">
        <v>SPACER</v>
      </c>
      <c r="J3169">
        <v>5</v>
      </c>
      <c r="K3169">
        <v>5</v>
      </c>
      <c r="L3169">
        <v>57.52</v>
      </c>
      <c r="M3169" t="str">
        <v>CNY</v>
      </c>
      <c r="N3169">
        <v>1.095</v>
      </c>
      <c r="O3169">
        <v>57.52</v>
      </c>
      <c r="P3169">
        <v>62.984400000000001</v>
      </c>
      <c r="Q3169" t="str">
        <v>C66SHA-SERVICE GROUP</v>
      </c>
      <c r="R3169" t="str">
        <v>Quansheng Electronics Co., Ltd.</v>
      </c>
      <c r="S3169" t="str">
        <v>Same</v>
      </c>
      <c r="T3169">
        <v>905302</v>
      </c>
      <c r="U3169">
        <v>30</v>
      </c>
      <c r="V3169" t="str">
        <v>309ASY INV-PTS SALES</v>
      </c>
      <c r="W3169">
        <v>0</v>
      </c>
      <c r="X3169">
        <v>0</v>
      </c>
      <c r="Y3169">
        <v>744833</v>
      </c>
      <c r="Z3169" t="str">
        <v>福建泉盛电子有限公司</v>
      </c>
      <c r="AA3169">
        <v>0</v>
      </c>
      <c r="AB3169">
        <v>2020</v>
      </c>
      <c r="AC3169">
        <v>5</v>
      </c>
      <c r="AD3169" t="str">
        <v>Q1</v>
      </c>
      <c r="AE3169" t="str">
        <v>FY20/21</v>
      </c>
      <c r="AF3169" t="str">
        <v>EAST</v>
      </c>
    </row>
    <row r="3170" spans="1:32">
      <c r="A3170" t="str">
        <v>ESHL</v>
      </c>
      <c r="B3170" t="str">
        <v>SHA</v>
      </c>
      <c r="C3170" t="str">
        <v>FEEDER</v>
      </c>
      <c r="D3170" s="4">
        <v>43962</v>
      </c>
      <c r="E3170" t="str">
        <v>OTHERS</v>
      </c>
      <c r="F3170">
        <v>14103740</v>
      </c>
      <c r="G3170">
        <v>43962</v>
      </c>
      <c r="H3170" t="str">
        <v>ZMTR|MANUAL TRAY FEEDER</v>
      </c>
      <c r="I3170" t="str">
        <v>MANUAL TRAY FEEDER（YS）</v>
      </c>
      <c r="J3170">
        <v>4</v>
      </c>
      <c r="K3170">
        <v>4</v>
      </c>
      <c r="L3170">
        <v>6969.91</v>
      </c>
      <c r="M3170" t="str">
        <v>CNY</v>
      </c>
      <c r="N3170">
        <v>1.095</v>
      </c>
      <c r="O3170">
        <v>6969.91</v>
      </c>
      <c r="P3170">
        <v>7632.0514499999999</v>
      </c>
      <c r="Q3170" t="str">
        <v>C66SHA-SERVICE GROUP</v>
      </c>
      <c r="R3170" t="str">
        <v>Shanghai Amphenol Airwave Communication Electronic</v>
      </c>
      <c r="S3170" t="str">
        <v>Same</v>
      </c>
      <c r="T3170">
        <v>905303</v>
      </c>
      <c r="U3170">
        <v>4530.97</v>
      </c>
      <c r="V3170" t="str">
        <v>309ASY INV-PTS SALES</v>
      </c>
      <c r="W3170">
        <v>0</v>
      </c>
      <c r="X3170">
        <v>0</v>
      </c>
      <c r="Y3170">
        <v>744778</v>
      </c>
      <c r="Z3170" t="str">
        <v>上海安费诺永亿通讯电子有限公司</v>
      </c>
      <c r="AA3170">
        <v>0</v>
      </c>
      <c r="AB3170">
        <v>2020</v>
      </c>
      <c r="AC3170">
        <v>5</v>
      </c>
      <c r="AD3170" t="str">
        <v>Q1</v>
      </c>
      <c r="AE3170" t="str">
        <v>FY20/21</v>
      </c>
      <c r="AF3170" t="str">
        <v>EAST</v>
      </c>
    </row>
    <row r="3171" spans="1:32">
      <c r="A3171" t="str">
        <v>ESHL</v>
      </c>
      <c r="B3171" t="str">
        <v>SHA</v>
      </c>
      <c r="C3171" t="str">
        <v>SPARES/OTHER</v>
      </c>
      <c r="D3171" s="4">
        <v>43962</v>
      </c>
      <c r="E3171" t="str">
        <v>YAMAHA</v>
      </c>
      <c r="F3171">
        <v>14103741</v>
      </c>
      <c r="G3171">
        <v>43962</v>
      </c>
      <c r="H3171" t="str">
        <v>YMCT|90990-25J026</v>
      </c>
      <c r="I3171" t="str">
        <v>BEARING</v>
      </c>
      <c r="J3171">
        <v>20</v>
      </c>
      <c r="K3171">
        <v>20</v>
      </c>
      <c r="L3171">
        <v>2530.9699999999998</v>
      </c>
      <c r="M3171" t="str">
        <v>CNY</v>
      </c>
      <c r="N3171">
        <v>1.095</v>
      </c>
      <c r="O3171">
        <v>2530.9699999999998</v>
      </c>
      <c r="P3171">
        <v>2771.4121499999997</v>
      </c>
      <c r="Q3171" t="str">
        <v>C66SHA-SERVICE GROUP</v>
      </c>
      <c r="R3171" t="str">
        <v>SHANGHAI KAIGE ELECTRONICS CO.,LTD.</v>
      </c>
      <c r="S3171" t="str">
        <v>Same</v>
      </c>
      <c r="T3171">
        <v>905304</v>
      </c>
      <c r="U3171">
        <v>1400</v>
      </c>
      <c r="V3171" t="str">
        <v>309ASY INV-PTS SALES</v>
      </c>
      <c r="W3171">
        <v>0</v>
      </c>
      <c r="X3171">
        <v>0</v>
      </c>
      <c r="Y3171">
        <v>744796</v>
      </c>
      <c r="Z3171" t="str">
        <v>上海凯歌电子有限公司</v>
      </c>
      <c r="AA3171">
        <v>0</v>
      </c>
      <c r="AB3171">
        <v>2020</v>
      </c>
      <c r="AC3171">
        <v>5</v>
      </c>
      <c r="AD3171" t="str">
        <v>Q1</v>
      </c>
      <c r="AE3171" t="str">
        <v>FY20/21</v>
      </c>
      <c r="AF3171" t="str">
        <v>EAST</v>
      </c>
    </row>
    <row r="3172" spans="1:32">
      <c r="A3172" t="str">
        <v>ESHL</v>
      </c>
      <c r="B3172" t="str">
        <v>SHA</v>
      </c>
      <c r="C3172" t="str">
        <v>SPARES/OTHER</v>
      </c>
      <c r="D3172" s="4">
        <v>43962</v>
      </c>
      <c r="E3172" t="str">
        <v>YAMAHA</v>
      </c>
      <c r="F3172">
        <v>14103741</v>
      </c>
      <c r="G3172">
        <v>43962</v>
      </c>
      <c r="H3172" t="str">
        <v>YMCT|KHY-M7113-00</v>
      </c>
      <c r="I3172" t="str">
        <v>PLATE 2 BRG.</v>
      </c>
      <c r="J3172">
        <v>1</v>
      </c>
      <c r="K3172">
        <v>1</v>
      </c>
      <c r="L3172">
        <v>126.55</v>
      </c>
      <c r="M3172" t="str">
        <v>CNY</v>
      </c>
      <c r="N3172">
        <v>1.095</v>
      </c>
      <c r="O3172">
        <v>126.55</v>
      </c>
      <c r="P3172">
        <v>138.57225</v>
      </c>
      <c r="Q3172" t="str">
        <v>C66SHA-SERVICE GROUP</v>
      </c>
      <c r="R3172" t="str">
        <v>SHANGHAI KAIGE ELECTRONICS CO.,LTD.</v>
      </c>
      <c r="S3172" t="str">
        <v>Same</v>
      </c>
      <c r="T3172">
        <v>905304</v>
      </c>
      <c r="U3172">
        <v>70</v>
      </c>
      <c r="V3172" t="str">
        <v>309ASY INV-PTS SALES</v>
      </c>
      <c r="W3172">
        <v>0</v>
      </c>
      <c r="X3172">
        <v>0</v>
      </c>
      <c r="Y3172">
        <v>744796</v>
      </c>
      <c r="Z3172" t="str">
        <v>上海凯歌电子有限公司</v>
      </c>
      <c r="AA3172">
        <v>0</v>
      </c>
      <c r="AB3172">
        <v>2020</v>
      </c>
      <c r="AC3172">
        <v>5</v>
      </c>
      <c r="AD3172" t="str">
        <v>Q1</v>
      </c>
      <c r="AE3172" t="str">
        <v>FY20/21</v>
      </c>
      <c r="AF3172" t="str">
        <v>EAST</v>
      </c>
    </row>
    <row r="3173" spans="1:32">
      <c r="A3173" t="str">
        <v>ESHL</v>
      </c>
      <c r="B3173" t="str">
        <v>SHA</v>
      </c>
      <c r="C3173" t="str">
        <v>SPARES/OTHER</v>
      </c>
      <c r="D3173" s="4">
        <v>43962</v>
      </c>
      <c r="E3173" t="str">
        <v>YAMAHA</v>
      </c>
      <c r="F3173">
        <v>14103741</v>
      </c>
      <c r="G3173">
        <v>43962</v>
      </c>
      <c r="H3173" t="str">
        <v>YMCT|KHY-M712S-A0</v>
      </c>
      <c r="I3173" t="str">
        <v>SHAFT 2 SPARE</v>
      </c>
      <c r="J3173">
        <v>1</v>
      </c>
      <c r="K3173">
        <v>1</v>
      </c>
      <c r="L3173">
        <v>3858.41</v>
      </c>
      <c r="M3173" t="str">
        <v>CNY</v>
      </c>
      <c r="N3173">
        <v>1.095</v>
      </c>
      <c r="O3173">
        <v>3858.41</v>
      </c>
      <c r="P3173">
        <v>4224.9589500000002</v>
      </c>
      <c r="Q3173" t="str">
        <v>C66SHA-SERVICE GROUP</v>
      </c>
      <c r="R3173" t="str">
        <v>SHANGHAI KAIGE ELECTRONICS CO.,LTD.</v>
      </c>
      <c r="S3173" t="str">
        <v>Same</v>
      </c>
      <c r="T3173">
        <v>905304</v>
      </c>
      <c r="U3173">
        <v>2110</v>
      </c>
      <c r="V3173" t="str">
        <v>309ASY INV-PTS SALES</v>
      </c>
      <c r="W3173">
        <v>0</v>
      </c>
      <c r="X3173">
        <v>0</v>
      </c>
      <c r="Y3173">
        <v>744796</v>
      </c>
      <c r="Z3173" t="str">
        <v>上海凯歌电子有限公司</v>
      </c>
      <c r="AA3173">
        <v>0</v>
      </c>
      <c r="AB3173">
        <v>2020</v>
      </c>
      <c r="AC3173">
        <v>5</v>
      </c>
      <c r="AD3173" t="str">
        <v>Q1</v>
      </c>
      <c r="AE3173" t="str">
        <v>FY20/21</v>
      </c>
      <c r="AF3173" t="str">
        <v>EAST</v>
      </c>
    </row>
    <row r="3174" spans="1:32">
      <c r="A3174" t="str">
        <v>ESHL</v>
      </c>
      <c r="B3174" t="str">
        <v>XIY</v>
      </c>
      <c r="C3174" t="str">
        <v>SPARES/OTHER</v>
      </c>
      <c r="D3174" s="4">
        <v>43962</v>
      </c>
      <c r="E3174" t="str">
        <v>YAMAHA</v>
      </c>
      <c r="F3174">
        <v>14103742</v>
      </c>
      <c r="G3174">
        <v>43962</v>
      </c>
      <c r="H3174" t="str">
        <v>YMCT|K48-M3852-01</v>
      </c>
      <c r="I3174" t="str">
        <v>GREASE GUN</v>
      </c>
      <c r="J3174">
        <v>1</v>
      </c>
      <c r="K3174">
        <v>1</v>
      </c>
      <c r="L3174">
        <v>831.86</v>
      </c>
      <c r="M3174" t="str">
        <v>CNY</v>
      </c>
      <c r="N3174">
        <v>1.095</v>
      </c>
      <c r="O3174">
        <v>831.86</v>
      </c>
      <c r="P3174">
        <v>910.88670000000002</v>
      </c>
      <c r="Q3174" t="str">
        <v>C66XIY-SERVICE GROUP</v>
      </c>
      <c r="R3174" t="str">
        <v>Xi'an Morebeck Semiconductor Technology Co., Ltd.</v>
      </c>
      <c r="S3174" t="str">
        <v>Same</v>
      </c>
      <c r="T3174">
        <v>905305</v>
      </c>
      <c r="U3174">
        <v>464</v>
      </c>
      <c r="V3174" t="str">
        <v>309ASY INV-PTS SALES</v>
      </c>
      <c r="W3174">
        <v>0</v>
      </c>
      <c r="X3174">
        <v>0</v>
      </c>
      <c r="Y3174">
        <v>744865</v>
      </c>
      <c r="Z3174" t="str">
        <v>西安莫贝克半导体科技有限公司</v>
      </c>
      <c r="AA3174">
        <v>0</v>
      </c>
      <c r="AB3174">
        <v>2020</v>
      </c>
      <c r="AC3174">
        <v>5</v>
      </c>
      <c r="AD3174" t="str">
        <v>Q1</v>
      </c>
      <c r="AE3174" t="str">
        <v>FY20/21</v>
      </c>
      <c r="AF3174" t="str">
        <v>WEST</v>
      </c>
    </row>
    <row r="3175" spans="1:32">
      <c r="A3175" t="str">
        <v>ESHL</v>
      </c>
      <c r="B3175" t="str">
        <v>XIY</v>
      </c>
      <c r="C3175" t="str">
        <v>SPARES/OTHER</v>
      </c>
      <c r="D3175" s="4">
        <v>43962</v>
      </c>
      <c r="E3175" t="str">
        <v>YAMAHA</v>
      </c>
      <c r="F3175">
        <v>14103742</v>
      </c>
      <c r="G3175">
        <v>43962</v>
      </c>
      <c r="H3175" t="str">
        <v>YMCT|K48-M3857-00</v>
      </c>
      <c r="I3175" t="str">
        <v>NOZZLE,GREASE</v>
      </c>
      <c r="J3175">
        <v>1</v>
      </c>
      <c r="K3175">
        <v>1</v>
      </c>
      <c r="L3175">
        <v>570.79999999999995</v>
      </c>
      <c r="M3175" t="str">
        <v>CNY</v>
      </c>
      <c r="N3175">
        <v>1.095</v>
      </c>
      <c r="O3175">
        <v>570.79999999999995</v>
      </c>
      <c r="P3175">
        <v>625.02599999999995</v>
      </c>
      <c r="Q3175" t="str">
        <v>C66XIY-SERVICE GROUP</v>
      </c>
      <c r="R3175" t="str">
        <v>Xi'an Morebeck Semiconductor Technology Co., Ltd.</v>
      </c>
      <c r="S3175" t="str">
        <v>Same</v>
      </c>
      <c r="T3175">
        <v>905305</v>
      </c>
      <c r="U3175">
        <v>317</v>
      </c>
      <c r="V3175" t="str">
        <v>309ASY INV-PTS SALES</v>
      </c>
      <c r="W3175">
        <v>0</v>
      </c>
      <c r="X3175">
        <v>0</v>
      </c>
      <c r="Y3175">
        <v>744865</v>
      </c>
      <c r="Z3175" t="str">
        <v>西安莫贝克半导体科技有限公司</v>
      </c>
      <c r="AA3175">
        <v>0</v>
      </c>
      <c r="AB3175">
        <v>2020</v>
      </c>
      <c r="AC3175">
        <v>5</v>
      </c>
      <c r="AD3175" t="str">
        <v>Q1</v>
      </c>
      <c r="AE3175" t="str">
        <v>FY20/21</v>
      </c>
      <c r="AF3175" t="str">
        <v>WEST</v>
      </c>
    </row>
    <row r="3176" spans="1:32">
      <c r="A3176" t="str">
        <v>ESHL</v>
      </c>
      <c r="B3176" t="str">
        <v>XIY</v>
      </c>
      <c r="C3176" t="str">
        <v>SPARES/OTHER</v>
      </c>
      <c r="D3176" s="4">
        <v>43962</v>
      </c>
      <c r="E3176" t="str">
        <v>YAMAHA</v>
      </c>
      <c r="F3176">
        <v>14103743</v>
      </c>
      <c r="G3176">
        <v>43962</v>
      </c>
      <c r="H3176" t="str">
        <v>YMCT|KLW-M9110-01</v>
      </c>
      <c r="I3176" t="str">
        <v>BELT,CONVEYOR</v>
      </c>
      <c r="J3176">
        <v>4</v>
      </c>
      <c r="K3176">
        <v>4</v>
      </c>
      <c r="L3176">
        <v>260</v>
      </c>
      <c r="M3176" t="str">
        <v>CNY</v>
      </c>
      <c r="N3176">
        <v>1.095</v>
      </c>
      <c r="O3176">
        <v>260</v>
      </c>
      <c r="P3176">
        <v>284.7</v>
      </c>
      <c r="Q3176" t="str">
        <v>C66XIY-SERVICE GROUP</v>
      </c>
      <c r="R3176" t="str">
        <v>Xi'an Qingsong Xinrui Electronic Technology Co.,Lt</v>
      </c>
      <c r="S3176" t="str">
        <v>Same</v>
      </c>
      <c r="T3176">
        <v>905306</v>
      </c>
      <c r="U3176">
        <v>192</v>
      </c>
      <c r="V3176" t="str">
        <v>309ASY INV-PTS SALES</v>
      </c>
      <c r="W3176">
        <v>0</v>
      </c>
      <c r="X3176">
        <v>0</v>
      </c>
      <c r="Y3176">
        <v>745048</v>
      </c>
      <c r="Z3176" t="str">
        <v>西安青松新瑞电子科技有限公司</v>
      </c>
      <c r="AA3176">
        <v>0</v>
      </c>
      <c r="AB3176">
        <v>2020</v>
      </c>
      <c r="AC3176">
        <v>5</v>
      </c>
      <c r="AD3176" t="str">
        <v>Q1</v>
      </c>
      <c r="AE3176" t="str">
        <v>FY20/21</v>
      </c>
      <c r="AF3176" t="str">
        <v>WEST</v>
      </c>
    </row>
    <row r="3177" spans="1:32">
      <c r="A3177" t="str">
        <v>ESHL</v>
      </c>
      <c r="B3177" t="str">
        <v>XIY</v>
      </c>
      <c r="C3177" t="str">
        <v>SPARES/OTHER</v>
      </c>
      <c r="D3177" s="4">
        <v>43962</v>
      </c>
      <c r="E3177" t="str">
        <v>YAMAHA</v>
      </c>
      <c r="F3177">
        <v>14103743</v>
      </c>
      <c r="G3177">
        <v>43962</v>
      </c>
      <c r="H3177" t="str">
        <v>YMCT|KLW-M917H-01</v>
      </c>
      <c r="I3177" t="str">
        <v>BELT,CONVEYOR</v>
      </c>
      <c r="J3177">
        <v>4</v>
      </c>
      <c r="K3177">
        <v>4</v>
      </c>
      <c r="L3177">
        <v>240</v>
      </c>
      <c r="M3177" t="str">
        <v>CNY</v>
      </c>
      <c r="N3177">
        <v>1.095</v>
      </c>
      <c r="O3177">
        <v>240</v>
      </c>
      <c r="P3177">
        <v>262.8</v>
      </c>
      <c r="Q3177" t="str">
        <v>C66XIY-SERVICE GROUP</v>
      </c>
      <c r="R3177" t="str">
        <v>Xi'an Qingsong Xinrui Electronic Technology Co.,Lt</v>
      </c>
      <c r="S3177" t="str">
        <v>Same</v>
      </c>
      <c r="T3177">
        <v>905306</v>
      </c>
      <c r="U3177">
        <v>172</v>
      </c>
      <c r="V3177" t="str">
        <v>309ASY INV-PTS SALES</v>
      </c>
      <c r="W3177">
        <v>0</v>
      </c>
      <c r="X3177">
        <v>0</v>
      </c>
      <c r="Y3177">
        <v>745048</v>
      </c>
      <c r="Z3177" t="str">
        <v>西安青松新瑞电子科技有限公司</v>
      </c>
      <c r="AA3177">
        <v>0</v>
      </c>
      <c r="AB3177">
        <v>2020</v>
      </c>
      <c r="AC3177">
        <v>5</v>
      </c>
      <c r="AD3177" t="str">
        <v>Q1</v>
      </c>
      <c r="AE3177" t="str">
        <v>FY20/21</v>
      </c>
      <c r="AF3177" t="str">
        <v>WEST</v>
      </c>
    </row>
    <row r="3178" spans="1:32">
      <c r="A3178" t="str">
        <v>ESHL</v>
      </c>
      <c r="B3178" t="str">
        <v>XIY</v>
      </c>
      <c r="C3178" t="str">
        <v>SPARES/OTHER</v>
      </c>
      <c r="D3178" s="4">
        <v>43962</v>
      </c>
      <c r="E3178" t="str">
        <v>YAMAHA</v>
      </c>
      <c r="F3178">
        <v>14103743</v>
      </c>
      <c r="G3178">
        <v>43962</v>
      </c>
      <c r="H3178" t="str">
        <v>YMCT|KLW-M1348-00</v>
      </c>
      <c r="I3178" t="str">
        <v>ROLLER</v>
      </c>
      <c r="J3178">
        <v>2</v>
      </c>
      <c r="K3178">
        <v>2</v>
      </c>
      <c r="L3178">
        <v>800</v>
      </c>
      <c r="M3178" t="str">
        <v>CNY</v>
      </c>
      <c r="N3178">
        <v>1.095</v>
      </c>
      <c r="O3178">
        <v>800</v>
      </c>
      <c r="P3178">
        <v>876</v>
      </c>
      <c r="Q3178" t="str">
        <v>C66XIY-SERVICE GROUP</v>
      </c>
      <c r="R3178" t="str">
        <v>Xi'an Qingsong Xinrui Electronic Technology Co.,Lt</v>
      </c>
      <c r="S3178" t="str">
        <v>Same</v>
      </c>
      <c r="T3178">
        <v>905306</v>
      </c>
      <c r="U3178">
        <v>602</v>
      </c>
      <c r="V3178" t="str">
        <v>309ASY INV-PTS SALES</v>
      </c>
      <c r="W3178">
        <v>0</v>
      </c>
      <c r="X3178">
        <v>0</v>
      </c>
      <c r="Y3178">
        <v>745048</v>
      </c>
      <c r="Z3178" t="str">
        <v>西安青松新瑞电子科技有限公司</v>
      </c>
      <c r="AA3178">
        <v>0</v>
      </c>
      <c r="AB3178">
        <v>2020</v>
      </c>
      <c r="AC3178">
        <v>5</v>
      </c>
      <c r="AD3178" t="str">
        <v>Q1</v>
      </c>
      <c r="AE3178" t="str">
        <v>FY20/21</v>
      </c>
      <c r="AF3178" t="str">
        <v>WEST</v>
      </c>
    </row>
    <row r="3179" spans="1:32">
      <c r="A3179" t="str">
        <v>ESHL</v>
      </c>
      <c r="B3179" t="str">
        <v>XIY</v>
      </c>
      <c r="C3179" t="str">
        <v>SPARES/OTHER</v>
      </c>
      <c r="D3179" s="4">
        <v>43962</v>
      </c>
      <c r="E3179" t="str">
        <v>YAMAHA</v>
      </c>
      <c r="F3179">
        <v>14103743</v>
      </c>
      <c r="G3179">
        <v>43962</v>
      </c>
      <c r="H3179" t="str">
        <v>YMCT|KLW-M134F-01</v>
      </c>
      <c r="I3179" t="str">
        <v>BRKT.1 ROLLER</v>
      </c>
      <c r="J3179">
        <v>1</v>
      </c>
      <c r="K3179">
        <v>1</v>
      </c>
      <c r="L3179">
        <v>184.96</v>
      </c>
      <c r="M3179" t="str">
        <v>CNY</v>
      </c>
      <c r="N3179">
        <v>1.095</v>
      </c>
      <c r="O3179">
        <v>184.96</v>
      </c>
      <c r="P3179">
        <v>202.53120000000001</v>
      </c>
      <c r="Q3179" t="str">
        <v>C66XIY-SERVICE GROUP</v>
      </c>
      <c r="R3179" t="str">
        <v>Xi'an Qingsong Xinrui Electronic Technology Co.,Lt</v>
      </c>
      <c r="S3179" t="str">
        <v>Same</v>
      </c>
      <c r="T3179">
        <v>905306</v>
      </c>
      <c r="U3179">
        <v>139</v>
      </c>
      <c r="V3179" t="str">
        <v>309ASY INV-PTS SALES</v>
      </c>
      <c r="W3179">
        <v>0</v>
      </c>
      <c r="X3179">
        <v>0</v>
      </c>
      <c r="Y3179">
        <v>745048</v>
      </c>
      <c r="Z3179" t="str">
        <v>西安青松新瑞电子科技有限公司</v>
      </c>
      <c r="AA3179">
        <v>0</v>
      </c>
      <c r="AB3179">
        <v>2020</v>
      </c>
      <c r="AC3179">
        <v>5</v>
      </c>
      <c r="AD3179" t="str">
        <v>Q1</v>
      </c>
      <c r="AE3179" t="str">
        <v>FY20/21</v>
      </c>
      <c r="AF3179" t="str">
        <v>WEST</v>
      </c>
    </row>
    <row r="3180" spans="1:32">
      <c r="A3180" t="str">
        <v>ESHL</v>
      </c>
      <c r="B3180" t="str">
        <v>XIY</v>
      </c>
      <c r="C3180" t="str">
        <v>SPARES/OTHER</v>
      </c>
      <c r="D3180" s="4">
        <v>43962</v>
      </c>
      <c r="E3180" t="str">
        <v>YAMAHA</v>
      </c>
      <c r="F3180">
        <v>14103743</v>
      </c>
      <c r="G3180">
        <v>43962</v>
      </c>
      <c r="H3180" t="str">
        <v>YMCT|KLW-M134G-01</v>
      </c>
      <c r="I3180" t="str">
        <v>BRKT.2 ROLLER</v>
      </c>
      <c r="J3180">
        <v>1</v>
      </c>
      <c r="K3180">
        <v>1</v>
      </c>
      <c r="L3180">
        <v>184.96</v>
      </c>
      <c r="M3180" t="str">
        <v>CNY</v>
      </c>
      <c r="N3180">
        <v>1.095</v>
      </c>
      <c r="O3180">
        <v>184.96</v>
      </c>
      <c r="P3180">
        <v>202.53120000000001</v>
      </c>
      <c r="Q3180" t="str">
        <v>C66XIY-SERVICE GROUP</v>
      </c>
      <c r="R3180" t="str">
        <v>Xi'an Qingsong Xinrui Electronic Technology Co.,Lt</v>
      </c>
      <c r="S3180" t="str">
        <v>Same</v>
      </c>
      <c r="T3180">
        <v>905306</v>
      </c>
      <c r="U3180">
        <v>139</v>
      </c>
      <c r="V3180" t="str">
        <v>309ASY INV-PTS SALES</v>
      </c>
      <c r="W3180">
        <v>0</v>
      </c>
      <c r="X3180">
        <v>0</v>
      </c>
      <c r="Y3180">
        <v>745048</v>
      </c>
      <c r="Z3180" t="str">
        <v>西安青松新瑞电子科技有限公司</v>
      </c>
      <c r="AA3180">
        <v>0</v>
      </c>
      <c r="AB3180">
        <v>2020</v>
      </c>
      <c r="AC3180">
        <v>5</v>
      </c>
      <c r="AD3180" t="str">
        <v>Q1</v>
      </c>
      <c r="AE3180" t="str">
        <v>FY20/21</v>
      </c>
      <c r="AF3180" t="str">
        <v>WEST</v>
      </c>
    </row>
    <row r="3181" spans="1:32">
      <c r="A3181" t="str">
        <v>ESHL</v>
      </c>
      <c r="B3181" t="str">
        <v>SHA</v>
      </c>
      <c r="C3181" t="str">
        <v>CONTRACT_FEE</v>
      </c>
      <c r="D3181" s="4">
        <v>43963</v>
      </c>
      <c r="E3181" t="str">
        <v>YAMAHA</v>
      </c>
      <c r="F3181">
        <v>13100162</v>
      </c>
      <c r="G3181">
        <v>43963</v>
      </c>
      <c r="H3181" t="str">
        <v>YMCT|REPAIR CHARGE</v>
      </c>
      <c r="I3181" t="str">
        <v>REPAIR CHARGE</v>
      </c>
      <c r="J3181">
        <v>1</v>
      </c>
      <c r="K3181">
        <v>1</v>
      </c>
      <c r="L3181">
        <v>4424.78</v>
      </c>
      <c r="M3181" t="str">
        <v>CNY</v>
      </c>
      <c r="N3181">
        <v>1.095</v>
      </c>
      <c r="O3181">
        <v>4424.78</v>
      </c>
      <c r="P3181">
        <v>4845.1340999999993</v>
      </c>
      <c r="Q3181" t="str">
        <v>C66SHA-SERVICE GROUP</v>
      </c>
      <c r="R3181" t="str">
        <v>YUEQING QICHENG ELECTRIC CO.,LTD.</v>
      </c>
      <c r="S3181" t="str">
        <v>Same</v>
      </c>
      <c r="T3181">
        <v>905311</v>
      </c>
      <c r="U3181">
        <v>0</v>
      </c>
      <c r="V3181" t="str">
        <v>309ASY INV-CONTRACT</v>
      </c>
      <c r="W3181">
        <v>0</v>
      </c>
      <c r="X3181">
        <v>0</v>
      </c>
      <c r="Y3181">
        <v>0</v>
      </c>
      <c r="Z3181" t="str">
        <v>乐清市启程电气有限公司</v>
      </c>
      <c r="AA3181">
        <v>0</v>
      </c>
      <c r="AB3181">
        <v>2020</v>
      </c>
      <c r="AC3181">
        <v>5</v>
      </c>
      <c r="AD3181" t="str">
        <v>Q1</v>
      </c>
      <c r="AE3181" t="str">
        <v>FY20/21</v>
      </c>
      <c r="AF3181" t="str">
        <v>EAST</v>
      </c>
    </row>
    <row r="3182" spans="1:32">
      <c r="A3182" t="str">
        <v>ESHL</v>
      </c>
      <c r="B3182" t="str">
        <v>SHA</v>
      </c>
      <c r="C3182" t="str">
        <v>CONTRACT_FEE</v>
      </c>
      <c r="D3182" s="4">
        <v>43963</v>
      </c>
      <c r="E3182" t="str">
        <v>YAMAHA</v>
      </c>
      <c r="F3182">
        <v>13100163</v>
      </c>
      <c r="G3182">
        <v>43963</v>
      </c>
      <c r="H3182" t="str">
        <v>YMCT|REPAIR CHARGE</v>
      </c>
      <c r="I3182" t="str">
        <v>REPAIR CHARGE</v>
      </c>
      <c r="J3182">
        <v>1</v>
      </c>
      <c r="K3182">
        <v>1</v>
      </c>
      <c r="L3182">
        <v>15812.39</v>
      </c>
      <c r="M3182" t="str">
        <v>CNY</v>
      </c>
      <c r="N3182">
        <v>1.095</v>
      </c>
      <c r="O3182">
        <v>15812.39</v>
      </c>
      <c r="P3182">
        <v>17314.567049999998</v>
      </c>
      <c r="Q3182" t="str">
        <v>C66SHA-SERVICE GROUP</v>
      </c>
      <c r="R3182" t="str">
        <v>Shanghai Daimay Automotive Interior Co., Ltd</v>
      </c>
      <c r="S3182" t="str">
        <v>Same</v>
      </c>
      <c r="T3182">
        <v>905312</v>
      </c>
      <c r="U3182">
        <v>0</v>
      </c>
      <c r="V3182" t="str">
        <v>309ASY INV-CONTRACT</v>
      </c>
      <c r="W3182">
        <v>0</v>
      </c>
      <c r="X3182">
        <v>0</v>
      </c>
      <c r="Y3182">
        <v>0</v>
      </c>
      <c r="Z3182" t="str">
        <v>上海岱美汽车零部件有限公司</v>
      </c>
      <c r="AA3182">
        <v>0</v>
      </c>
      <c r="AB3182">
        <v>2020</v>
      </c>
      <c r="AC3182">
        <v>5</v>
      </c>
      <c r="AD3182" t="str">
        <v>Q1</v>
      </c>
      <c r="AE3182" t="str">
        <v>FY20/21</v>
      </c>
      <c r="AF3182" t="str">
        <v>EAST</v>
      </c>
    </row>
    <row r="3183" spans="1:32">
      <c r="A3183" t="str">
        <v>ESHL</v>
      </c>
      <c r="B3183" t="str">
        <v>XIY</v>
      </c>
      <c r="C3183" t="str">
        <v>FEEDER</v>
      </c>
      <c r="D3183" s="4">
        <v>43963</v>
      </c>
      <c r="E3183" t="str">
        <v>YAMAHA</v>
      </c>
      <c r="F3183">
        <v>14103744</v>
      </c>
      <c r="G3183">
        <v>43963</v>
      </c>
      <c r="H3183" t="str">
        <v>YMCT|KHJ-MC100-00</v>
      </c>
      <c r="I3183" t="str">
        <v>SS TAPE FEEDER 8mm</v>
      </c>
      <c r="J3183">
        <v>8</v>
      </c>
      <c r="K3183">
        <v>8</v>
      </c>
      <c r="L3183">
        <v>23525.66</v>
      </c>
      <c r="M3183" t="str">
        <v>CNY</v>
      </c>
      <c r="N3183">
        <v>1.095</v>
      </c>
      <c r="O3183">
        <v>23525.66</v>
      </c>
      <c r="P3183">
        <v>25760.597699999998</v>
      </c>
      <c r="Q3183" t="str">
        <v>C66XIY-SERVICE GROUP</v>
      </c>
      <c r="R3183" t="str">
        <v>Xi'an Bokang Electronic Co., Ltd.</v>
      </c>
      <c r="S3183" t="str">
        <v>Same</v>
      </c>
      <c r="T3183">
        <v>905310</v>
      </c>
      <c r="U3183">
        <v>19875.77</v>
      </c>
      <c r="V3183" t="str">
        <v>309ASY INV-PTS SALES</v>
      </c>
      <c r="W3183">
        <v>0</v>
      </c>
      <c r="X3183">
        <v>0</v>
      </c>
      <c r="Y3183">
        <v>745130</v>
      </c>
      <c r="Z3183" t="str">
        <v>西安博康电子有限公司</v>
      </c>
      <c r="AA3183">
        <v>0</v>
      </c>
      <c r="AB3183">
        <v>2020</v>
      </c>
      <c r="AC3183">
        <v>5</v>
      </c>
      <c r="AD3183" t="str">
        <v>Q1</v>
      </c>
      <c r="AE3183" t="str">
        <v>FY20/21</v>
      </c>
      <c r="AF3183" t="str">
        <v>WEST</v>
      </c>
    </row>
    <row r="3184" spans="1:32">
      <c r="A3184" t="str">
        <v>ESHL</v>
      </c>
      <c r="B3184" t="str">
        <v>XIY</v>
      </c>
      <c r="C3184" t="str">
        <v>FEEDER</v>
      </c>
      <c r="D3184" s="4">
        <v>43963</v>
      </c>
      <c r="E3184" t="str">
        <v>YAMAHA</v>
      </c>
      <c r="F3184">
        <v>14103744</v>
      </c>
      <c r="G3184">
        <v>43963</v>
      </c>
      <c r="H3184" t="str">
        <v>YMCT|KHJ-MC200-00</v>
      </c>
      <c r="I3184" t="str">
        <v>SS TAPE FEEDER 12/16mm</v>
      </c>
      <c r="J3184">
        <v>5</v>
      </c>
      <c r="K3184">
        <v>5</v>
      </c>
      <c r="L3184">
        <v>20659.29</v>
      </c>
      <c r="M3184" t="str">
        <v>CNY</v>
      </c>
      <c r="N3184">
        <v>1.095</v>
      </c>
      <c r="O3184">
        <v>20659.29</v>
      </c>
      <c r="P3184">
        <v>22621.922549999999</v>
      </c>
      <c r="Q3184" t="str">
        <v>C66XIY-SERVICE GROUP</v>
      </c>
      <c r="R3184" t="str">
        <v>Xi'an Bokang Electronic Co., Ltd.</v>
      </c>
      <c r="S3184" t="str">
        <v>Same</v>
      </c>
      <c r="T3184">
        <v>905310</v>
      </c>
      <c r="U3184">
        <v>17500</v>
      </c>
      <c r="V3184" t="str">
        <v>309ASY INV-PTS SALES</v>
      </c>
      <c r="W3184">
        <v>0</v>
      </c>
      <c r="X3184">
        <v>0</v>
      </c>
      <c r="Y3184">
        <v>745130</v>
      </c>
      <c r="Z3184" t="str">
        <v>西安博康电子有限公司</v>
      </c>
      <c r="AA3184">
        <v>0</v>
      </c>
      <c r="AB3184">
        <v>2020</v>
      </c>
      <c r="AC3184">
        <v>5</v>
      </c>
      <c r="AD3184" t="str">
        <v>Q1</v>
      </c>
      <c r="AE3184" t="str">
        <v>FY20/21</v>
      </c>
      <c r="AF3184" t="str">
        <v>WEST</v>
      </c>
    </row>
    <row r="3185" spans="1:32">
      <c r="A3185" t="str">
        <v>ESHL</v>
      </c>
      <c r="B3185" t="str">
        <v>SHA</v>
      </c>
      <c r="C3185" t="str">
        <v>FEEDER</v>
      </c>
      <c r="D3185" s="4">
        <v>43963</v>
      </c>
      <c r="E3185" t="str">
        <v>YAMAHA</v>
      </c>
      <c r="F3185">
        <v>14103745</v>
      </c>
      <c r="G3185">
        <v>43963</v>
      </c>
      <c r="H3185" t="str">
        <v>YMCT|KLJ-MC200-00</v>
      </c>
      <c r="I3185" t="str">
        <v>ZS FEEDER ASSY. 1216</v>
      </c>
      <c r="J3185">
        <v>3</v>
      </c>
      <c r="K3185">
        <v>3</v>
      </c>
      <c r="L3185">
        <v>12876.11</v>
      </c>
      <c r="M3185" t="str">
        <v>CNY</v>
      </c>
      <c r="N3185">
        <v>1.095</v>
      </c>
      <c r="O3185">
        <v>12876.11</v>
      </c>
      <c r="P3185">
        <v>14099.34045</v>
      </c>
      <c r="Q3185" t="str">
        <v>C66SHA-SERVICE GROUP</v>
      </c>
      <c r="R3185" t="str">
        <v>NINGBO WISH ELECTRONIC TECHNOLOGY CO., LTD.</v>
      </c>
      <c r="S3185" t="str">
        <v>Same</v>
      </c>
      <c r="T3185">
        <v>905313</v>
      </c>
      <c r="U3185">
        <v>10681.53</v>
      </c>
      <c r="V3185" t="str">
        <v>309ASY INV-PTS SALES</v>
      </c>
      <c r="W3185">
        <v>0</v>
      </c>
      <c r="X3185">
        <v>0</v>
      </c>
      <c r="Y3185">
        <v>745230</v>
      </c>
      <c r="Z3185" t="str">
        <v>宁波万芯诚电子科技有限公司</v>
      </c>
      <c r="AA3185">
        <v>0</v>
      </c>
      <c r="AB3185">
        <v>2020</v>
      </c>
      <c r="AC3185">
        <v>5</v>
      </c>
      <c r="AD3185" t="str">
        <v>Q1</v>
      </c>
      <c r="AE3185" t="str">
        <v>FY20/21</v>
      </c>
      <c r="AF3185" t="str">
        <v>EAST</v>
      </c>
    </row>
    <row r="3186" spans="1:32">
      <c r="A3186" t="str">
        <v>ESHL</v>
      </c>
      <c r="B3186" t="str">
        <v>SZX</v>
      </c>
      <c r="C3186" t="str">
        <v>SPARES/OTHER</v>
      </c>
      <c r="D3186" s="4">
        <v>43965</v>
      </c>
      <c r="E3186" t="str">
        <v>YAMAHA</v>
      </c>
      <c r="F3186">
        <v>14103746</v>
      </c>
      <c r="G3186">
        <v>43965</v>
      </c>
      <c r="H3186" t="str">
        <v>YMCT|KJM-M652J-01</v>
      </c>
      <c r="I3186" t="str">
        <v>CYLINDER HOOK ASSY</v>
      </c>
      <c r="J3186">
        <v>1</v>
      </c>
      <c r="K3186">
        <v>1</v>
      </c>
      <c r="L3186">
        <v>3805.31</v>
      </c>
      <c r="M3186" t="str">
        <v>CNY</v>
      </c>
      <c r="N3186">
        <v>1.095</v>
      </c>
      <c r="O3186">
        <v>3805.31</v>
      </c>
      <c r="P3186">
        <v>4166.8144499999999</v>
      </c>
      <c r="Q3186" t="str">
        <v>C66SZX-SMT SERVICE</v>
      </c>
      <c r="R3186" t="str">
        <v>JiangXi Netis Technology Co., Ltd.</v>
      </c>
      <c r="S3186" t="str">
        <v>Same</v>
      </c>
      <c r="T3186">
        <v>905315</v>
      </c>
      <c r="U3186">
        <v>2450</v>
      </c>
      <c r="V3186" t="str">
        <v>309ASY INV-PTS SALES</v>
      </c>
      <c r="W3186">
        <v>0</v>
      </c>
      <c r="X3186">
        <v>4.4000128314399998E+29</v>
      </c>
      <c r="Y3186">
        <v>745506</v>
      </c>
      <c r="Z3186" t="str">
        <v>江西网是科技有限公司</v>
      </c>
      <c r="AA3186">
        <v>0</v>
      </c>
      <c r="AB3186">
        <v>2020</v>
      </c>
      <c r="AC3186">
        <v>5</v>
      </c>
      <c r="AD3186" t="str">
        <v>Q1</v>
      </c>
      <c r="AE3186" t="str">
        <v>FY20/21</v>
      </c>
      <c r="AF3186" t="str">
        <v>SOUTH</v>
      </c>
    </row>
    <row r="3187" spans="1:32">
      <c r="A3187" t="str">
        <v>ESHL</v>
      </c>
      <c r="B3187" t="str">
        <v>SZX</v>
      </c>
      <c r="C3187" t="str">
        <v>SPARES/OTHER</v>
      </c>
      <c r="D3187" s="4">
        <v>43965</v>
      </c>
      <c r="E3187" t="str">
        <v>YAMAHA</v>
      </c>
      <c r="F3187">
        <v>14103746</v>
      </c>
      <c r="G3187">
        <v>43965</v>
      </c>
      <c r="H3187" t="str">
        <v>YMCT|KKE-M2267-A0</v>
      </c>
      <c r="I3187" t="str">
        <v>GUIDE X AXIS ASSY</v>
      </c>
      <c r="J3187">
        <v>5</v>
      </c>
      <c r="K3187">
        <v>5</v>
      </c>
      <c r="L3187">
        <v>7522.12</v>
      </c>
      <c r="M3187" t="str">
        <v>CNY</v>
      </c>
      <c r="N3187">
        <v>1.095</v>
      </c>
      <c r="O3187">
        <v>7522.12</v>
      </c>
      <c r="P3187">
        <v>8236.7214000000004</v>
      </c>
      <c r="Q3187" t="str">
        <v>C66SZX-SMT SERVICE</v>
      </c>
      <c r="R3187" t="str">
        <v>JiangXi Netis Technology Co., Ltd.</v>
      </c>
      <c r="S3187" t="str">
        <v>Same</v>
      </c>
      <c r="T3187">
        <v>905315</v>
      </c>
      <c r="U3187">
        <v>4010</v>
      </c>
      <c r="V3187" t="str">
        <v>309ASY INV-PTS SALES</v>
      </c>
      <c r="W3187">
        <v>0</v>
      </c>
      <c r="X3187">
        <v>4.4000128314399998E+29</v>
      </c>
      <c r="Y3187">
        <v>745506</v>
      </c>
      <c r="Z3187" t="str">
        <v>江西网是科技有限公司</v>
      </c>
      <c r="AA3187">
        <v>0</v>
      </c>
      <c r="AB3187">
        <v>2020</v>
      </c>
      <c r="AC3187">
        <v>5</v>
      </c>
      <c r="AD3187" t="str">
        <v>Q1</v>
      </c>
      <c r="AE3187" t="str">
        <v>FY20/21</v>
      </c>
      <c r="AF3187" t="str">
        <v>SOUTH</v>
      </c>
    </row>
    <row r="3188" spans="1:32">
      <c r="A3188" t="str">
        <v>ESHL</v>
      </c>
      <c r="B3188" t="str">
        <v>SZX</v>
      </c>
      <c r="C3188" t="str">
        <v>SPARES/OTHER</v>
      </c>
      <c r="D3188" s="4">
        <v>43965</v>
      </c>
      <c r="E3188" t="str">
        <v>YAMAHA</v>
      </c>
      <c r="F3188">
        <v>14103746</v>
      </c>
      <c r="G3188">
        <v>43965</v>
      </c>
      <c r="H3188" t="str">
        <v>YMCT|KHY-M221A-A0</v>
      </c>
      <c r="I3188" t="str">
        <v>COVER DUCT ASSY.</v>
      </c>
      <c r="J3188">
        <v>3</v>
      </c>
      <c r="K3188">
        <v>3</v>
      </c>
      <c r="L3188">
        <v>1486.73</v>
      </c>
      <c r="M3188" t="str">
        <v>CNY</v>
      </c>
      <c r="N3188">
        <v>1.095</v>
      </c>
      <c r="O3188">
        <v>1486.73</v>
      </c>
      <c r="P3188">
        <v>1627.9693500000001</v>
      </c>
      <c r="Q3188" t="str">
        <v>C66SZX-SMT SERVICE</v>
      </c>
      <c r="R3188" t="str">
        <v>JiangXi Netis Technology Co., Ltd.</v>
      </c>
      <c r="S3188" t="str">
        <v>Same</v>
      </c>
      <c r="T3188">
        <v>905315</v>
      </c>
      <c r="U3188">
        <v>816</v>
      </c>
      <c r="V3188" t="str">
        <v>309ASY INV-PTS SALES</v>
      </c>
      <c r="W3188">
        <v>0</v>
      </c>
      <c r="X3188">
        <v>4.4000128314399998E+29</v>
      </c>
      <c r="Y3188">
        <v>745506</v>
      </c>
      <c r="Z3188" t="str">
        <v>江西网是科技有限公司</v>
      </c>
      <c r="AA3188">
        <v>0</v>
      </c>
      <c r="AB3188">
        <v>2020</v>
      </c>
      <c r="AC3188">
        <v>5</v>
      </c>
      <c r="AD3188" t="str">
        <v>Q1</v>
      </c>
      <c r="AE3188" t="str">
        <v>FY20/21</v>
      </c>
      <c r="AF3188" t="str">
        <v>SOUTH</v>
      </c>
    </row>
    <row r="3189" spans="1:32">
      <c r="A3189" t="str">
        <v>ESHL</v>
      </c>
      <c r="B3189" t="str">
        <v>SZX</v>
      </c>
      <c r="C3189" t="str">
        <v>SPARES/OTHER</v>
      </c>
      <c r="D3189" s="4">
        <v>43965</v>
      </c>
      <c r="E3189" t="str">
        <v>YAMAHA</v>
      </c>
      <c r="F3189">
        <v>14103746</v>
      </c>
      <c r="G3189">
        <v>43965</v>
      </c>
      <c r="H3189" t="str">
        <v>YMCT|KHJ-MC181-00</v>
      </c>
      <c r="I3189" t="str">
        <v>HANDLE</v>
      </c>
      <c r="J3189">
        <v>10</v>
      </c>
      <c r="K3189">
        <v>10</v>
      </c>
      <c r="L3189">
        <v>619.47</v>
      </c>
      <c r="M3189" t="str">
        <v>CNY</v>
      </c>
      <c r="N3189">
        <v>1.095</v>
      </c>
      <c r="O3189">
        <v>619.47</v>
      </c>
      <c r="P3189">
        <v>678.31965000000002</v>
      </c>
      <c r="Q3189" t="str">
        <v>C66SZX-SMT SERVICE</v>
      </c>
      <c r="R3189" t="str">
        <v>JiangXi Netis Technology Co., Ltd.</v>
      </c>
      <c r="S3189" t="str">
        <v>Same</v>
      </c>
      <c r="T3189">
        <v>905315</v>
      </c>
      <c r="U3189">
        <v>400</v>
      </c>
      <c r="V3189" t="str">
        <v>309ASY INV-PTS SALES</v>
      </c>
      <c r="W3189">
        <v>0</v>
      </c>
      <c r="X3189">
        <v>4.4000128314399998E+29</v>
      </c>
      <c r="Y3189">
        <v>745506</v>
      </c>
      <c r="Z3189" t="str">
        <v>江西网是科技有限公司</v>
      </c>
      <c r="AA3189">
        <v>0</v>
      </c>
      <c r="AB3189">
        <v>2020</v>
      </c>
      <c r="AC3189">
        <v>5</v>
      </c>
      <c r="AD3189" t="str">
        <v>Q1</v>
      </c>
      <c r="AE3189" t="str">
        <v>FY20/21</v>
      </c>
      <c r="AF3189" t="str">
        <v>SOUTH</v>
      </c>
    </row>
    <row r="3190" spans="1:32">
      <c r="A3190" t="str">
        <v>ESHL</v>
      </c>
      <c r="B3190" t="str">
        <v>SZX</v>
      </c>
      <c r="C3190" t="str">
        <v>SPARES/OTHER</v>
      </c>
      <c r="D3190" s="4">
        <v>43965</v>
      </c>
      <c r="E3190" t="str">
        <v>YAMAHA</v>
      </c>
      <c r="F3190">
        <v>14103746</v>
      </c>
      <c r="G3190">
        <v>43965</v>
      </c>
      <c r="H3190" t="str">
        <v>YMCT|KHJ-MC141-S1</v>
      </c>
      <c r="I3190" t="str">
        <v>PARTS,TAPE GUIDE</v>
      </c>
      <c r="J3190">
        <v>10</v>
      </c>
      <c r="K3190">
        <v>10</v>
      </c>
      <c r="L3190">
        <v>4424.78</v>
      </c>
      <c r="M3190" t="str">
        <v>CNY</v>
      </c>
      <c r="N3190">
        <v>1.095</v>
      </c>
      <c r="O3190">
        <v>4424.78</v>
      </c>
      <c r="P3190">
        <v>4845.1340999999993</v>
      </c>
      <c r="Q3190" t="str">
        <v>C66SZX-SMT SERVICE</v>
      </c>
      <c r="R3190" t="str">
        <v>JiangXi Netis Technology Co., Ltd.</v>
      </c>
      <c r="S3190" t="str">
        <v>Same</v>
      </c>
      <c r="T3190">
        <v>905315</v>
      </c>
      <c r="U3190">
        <v>834</v>
      </c>
      <c r="V3190" t="str">
        <v>309ASY INV-PTS SALES</v>
      </c>
      <c r="W3190">
        <v>0</v>
      </c>
      <c r="X3190">
        <v>4.4000128314399998E+29</v>
      </c>
      <c r="Y3190">
        <v>745506</v>
      </c>
      <c r="Z3190" t="str">
        <v>江西网是科技有限公司</v>
      </c>
      <c r="AA3190">
        <v>0</v>
      </c>
      <c r="AB3190">
        <v>2020</v>
      </c>
      <c r="AC3190">
        <v>5</v>
      </c>
      <c r="AD3190" t="str">
        <v>Q1</v>
      </c>
      <c r="AE3190" t="str">
        <v>FY20/21</v>
      </c>
      <c r="AF3190" t="str">
        <v>SOUTH</v>
      </c>
    </row>
    <row r="3191" spans="1:32">
      <c r="A3191" t="str">
        <v>ESHL</v>
      </c>
      <c r="B3191" t="str">
        <v>SZX</v>
      </c>
      <c r="C3191" t="str">
        <v>SPARES/OTHER</v>
      </c>
      <c r="D3191" s="4">
        <v>43965</v>
      </c>
      <c r="E3191" t="str">
        <v>YAMAHA</v>
      </c>
      <c r="F3191">
        <v>14103746</v>
      </c>
      <c r="G3191">
        <v>43965</v>
      </c>
      <c r="H3191" t="str">
        <v>YMCT|KHY-M7710-A4</v>
      </c>
      <c r="I3191" t="str">
        <v>NOZZLE 311A ASSY.</v>
      </c>
      <c r="J3191">
        <v>20</v>
      </c>
      <c r="K3191">
        <v>20</v>
      </c>
      <c r="L3191">
        <v>13097.35</v>
      </c>
      <c r="M3191" t="str">
        <v>CNY</v>
      </c>
      <c r="N3191">
        <v>1.095</v>
      </c>
      <c r="O3191">
        <v>13097.35</v>
      </c>
      <c r="P3191">
        <v>14341.598250000001</v>
      </c>
      <c r="Q3191" t="str">
        <v>C66SZX-SMT SERVICE</v>
      </c>
      <c r="R3191" t="str">
        <v>JiangXi Netis Technology Co., Ltd.</v>
      </c>
      <c r="S3191" t="str">
        <v>Same</v>
      </c>
      <c r="T3191">
        <v>905315</v>
      </c>
      <c r="U3191">
        <v>7400</v>
      </c>
      <c r="V3191" t="str">
        <v>309ASY INV-PTS SALES</v>
      </c>
      <c r="W3191">
        <v>0</v>
      </c>
      <c r="X3191">
        <v>4.4000128314399998E+29</v>
      </c>
      <c r="Y3191">
        <v>745506</v>
      </c>
      <c r="Z3191" t="str">
        <v>江西网是科技有限公司</v>
      </c>
      <c r="AA3191">
        <v>0</v>
      </c>
      <c r="AB3191">
        <v>2020</v>
      </c>
      <c r="AC3191">
        <v>5</v>
      </c>
      <c r="AD3191" t="str">
        <v>Q1</v>
      </c>
      <c r="AE3191" t="str">
        <v>FY20/21</v>
      </c>
      <c r="AF3191" t="str">
        <v>SOUTH</v>
      </c>
    </row>
    <row r="3192" spans="1:32">
      <c r="A3192" t="str">
        <v>ESHL</v>
      </c>
      <c r="B3192" t="str">
        <v>SZX</v>
      </c>
      <c r="C3192" t="str">
        <v>SERVICE_CHARGE</v>
      </c>
      <c r="D3192" s="4">
        <v>43966</v>
      </c>
      <c r="E3192" t="str">
        <v>HELLER</v>
      </c>
      <c r="F3192">
        <v>12101085</v>
      </c>
      <c r="G3192">
        <v>43966</v>
      </c>
      <c r="H3192" t="str">
        <v>HELI|REPAIR CHARGE</v>
      </c>
      <c r="I3192" t="str">
        <v>REPAIR CHARGE</v>
      </c>
      <c r="J3192">
        <v>1</v>
      </c>
      <c r="K3192">
        <v>1</v>
      </c>
      <c r="L3192">
        <v>1769.91</v>
      </c>
      <c r="M3192" t="str">
        <v>CNY</v>
      </c>
      <c r="N3192">
        <v>1.095</v>
      </c>
      <c r="O3192">
        <v>1769.91</v>
      </c>
      <c r="P3192">
        <v>1938.0514499999999</v>
      </c>
      <c r="Q3192" t="str">
        <v>C66SZX-SMT SERVICE</v>
      </c>
      <c r="R3192" t="str">
        <v>LOTES Guangzhou Co.,Ltd</v>
      </c>
      <c r="S3192" t="str">
        <v>Same</v>
      </c>
      <c r="T3192">
        <v>905316</v>
      </c>
      <c r="U3192">
        <v>0</v>
      </c>
      <c r="V3192" t="str">
        <v>309ASY INV-NON-CON</v>
      </c>
      <c r="W3192">
        <v>0</v>
      </c>
      <c r="X3192" t="str">
        <v>P2I-J40052</v>
      </c>
      <c r="Y3192">
        <v>0</v>
      </c>
      <c r="Z3192" t="str">
        <v>番禺得意精密电子工业有限公司</v>
      </c>
      <c r="AA3192">
        <v>0</v>
      </c>
      <c r="AB3192">
        <v>2020</v>
      </c>
      <c r="AC3192">
        <v>5</v>
      </c>
      <c r="AD3192" t="str">
        <v>Q1</v>
      </c>
      <c r="AE3192" t="str">
        <v>FY20/21</v>
      </c>
      <c r="AF3192" t="str">
        <v>SOUTH</v>
      </c>
    </row>
    <row r="3193" spans="1:32">
      <c r="A3193" t="str">
        <v>ESHL</v>
      </c>
      <c r="B3193" t="str">
        <v>SHA</v>
      </c>
      <c r="C3193" t="str">
        <v>SERVICE_CHARGE</v>
      </c>
      <c r="D3193" s="4">
        <v>43970</v>
      </c>
      <c r="E3193" t="str">
        <v>YAMAHA</v>
      </c>
      <c r="F3193">
        <v>12101086</v>
      </c>
      <c r="G3193">
        <v>43970</v>
      </c>
      <c r="H3193" t="str">
        <v>YMCT|REPAIR CHARGE</v>
      </c>
      <c r="I3193" t="str">
        <v>REPAIR CHARGE</v>
      </c>
      <c r="J3193">
        <v>1</v>
      </c>
      <c r="K3193">
        <v>1</v>
      </c>
      <c r="L3193">
        <v>1971.68</v>
      </c>
      <c r="M3193" t="str">
        <v>CNY</v>
      </c>
      <c r="N3193">
        <v>1.095</v>
      </c>
      <c r="O3193">
        <v>1971.68</v>
      </c>
      <c r="P3193">
        <v>2158.9895999999999</v>
      </c>
      <c r="Q3193" t="str">
        <v>C66SHA-SERVICE GROUP</v>
      </c>
      <c r="R3193" t="str">
        <v>Nantong Leisheng Special Motor Co., Ltd</v>
      </c>
      <c r="S3193" t="str">
        <v>Same</v>
      </c>
      <c r="T3193">
        <v>905322</v>
      </c>
      <c r="U3193">
        <v>0</v>
      </c>
      <c r="V3193" t="str">
        <v>309ASY INV-NON-CON-V</v>
      </c>
      <c r="W3193">
        <v>0</v>
      </c>
      <c r="X3193">
        <v>0</v>
      </c>
      <c r="Y3193">
        <v>0</v>
      </c>
      <c r="Z3193" t="str">
        <v>南通雷圣特种电机有限公司</v>
      </c>
      <c r="AA3193">
        <v>0</v>
      </c>
      <c r="AB3193">
        <v>2020</v>
      </c>
      <c r="AC3193">
        <v>5</v>
      </c>
      <c r="AD3193" t="str">
        <v>Q1</v>
      </c>
      <c r="AE3193" t="str">
        <v>FY20/21</v>
      </c>
      <c r="AF3193" t="str">
        <v>EAST</v>
      </c>
    </row>
    <row r="3194" spans="1:32">
      <c r="A3194" t="str">
        <v>ESHL</v>
      </c>
      <c r="B3194" t="str">
        <v>SHA</v>
      </c>
      <c r="C3194" t="str">
        <v>SPARES/OTHER</v>
      </c>
      <c r="D3194" s="4">
        <v>43970</v>
      </c>
      <c r="E3194" t="str">
        <v>YAMAHA</v>
      </c>
      <c r="F3194">
        <v>14103747</v>
      </c>
      <c r="G3194">
        <v>43970</v>
      </c>
      <c r="H3194" t="str">
        <v>YMCT|KHY-M9129-00</v>
      </c>
      <c r="I3194" t="str">
        <v>BELT 1 CONVEYOR</v>
      </c>
      <c r="J3194">
        <v>3</v>
      </c>
      <c r="K3194">
        <v>3</v>
      </c>
      <c r="L3194">
        <v>799.12</v>
      </c>
      <c r="M3194" t="str">
        <v>CNY</v>
      </c>
      <c r="N3194">
        <v>1.095</v>
      </c>
      <c r="O3194">
        <v>799.12</v>
      </c>
      <c r="P3194">
        <v>875.03639999999996</v>
      </c>
      <c r="Q3194" t="str">
        <v>C66SHA-SERVICE GROUP</v>
      </c>
      <c r="R3194" t="str">
        <v>Suzhou Inovance Technology Co Ltd</v>
      </c>
      <c r="S3194" t="str">
        <v>Same</v>
      </c>
      <c r="T3194">
        <v>905317</v>
      </c>
      <c r="U3194">
        <v>442.2</v>
      </c>
      <c r="V3194" t="str">
        <v>309ASY INV-PTS SALES</v>
      </c>
      <c r="W3194">
        <v>0</v>
      </c>
      <c r="X3194">
        <v>0</v>
      </c>
      <c r="Y3194">
        <v>745868</v>
      </c>
      <c r="Z3194" t="str">
        <v>苏州汇川技术有限公司</v>
      </c>
      <c r="AA3194">
        <v>0</v>
      </c>
      <c r="AB3194">
        <v>2020</v>
      </c>
      <c r="AC3194">
        <v>5</v>
      </c>
      <c r="AD3194" t="str">
        <v>Q1</v>
      </c>
      <c r="AE3194" t="str">
        <v>FY20/21</v>
      </c>
      <c r="AF3194" t="str">
        <v>EAST</v>
      </c>
    </row>
    <row r="3195" spans="1:32">
      <c r="A3195" t="str">
        <v>ESHL</v>
      </c>
      <c r="B3195" t="str">
        <v>SHA</v>
      </c>
      <c r="C3195" t="str">
        <v>SPARES/OTHER</v>
      </c>
      <c r="D3195" s="4">
        <v>43970</v>
      </c>
      <c r="E3195" t="str">
        <v>YAMAHA</v>
      </c>
      <c r="F3195">
        <v>14103747</v>
      </c>
      <c r="G3195">
        <v>43970</v>
      </c>
      <c r="H3195" t="str">
        <v>YMCT|KHY-M9263-00</v>
      </c>
      <c r="I3195" t="str">
        <v>CYLINDER</v>
      </c>
      <c r="J3195">
        <v>1</v>
      </c>
      <c r="K3195">
        <v>1</v>
      </c>
      <c r="L3195">
        <v>622.12</v>
      </c>
      <c r="M3195" t="str">
        <v>CNY</v>
      </c>
      <c r="N3195">
        <v>1.095</v>
      </c>
      <c r="O3195">
        <v>622.12</v>
      </c>
      <c r="P3195">
        <v>681.22140000000002</v>
      </c>
      <c r="Q3195" t="str">
        <v>C66SHA-SERVICE GROUP</v>
      </c>
      <c r="R3195" t="str">
        <v>Suzhou Inovance Technology Co Ltd</v>
      </c>
      <c r="S3195" t="str">
        <v>Same</v>
      </c>
      <c r="T3195">
        <v>905317</v>
      </c>
      <c r="U3195">
        <v>278</v>
      </c>
      <c r="V3195" t="str">
        <v>309ASY INV-PTS SALES</v>
      </c>
      <c r="W3195">
        <v>0</v>
      </c>
      <c r="X3195">
        <v>0</v>
      </c>
      <c r="Y3195">
        <v>745868</v>
      </c>
      <c r="Z3195" t="str">
        <v>苏州汇川技术有限公司</v>
      </c>
      <c r="AA3195">
        <v>0</v>
      </c>
      <c r="AB3195">
        <v>2020</v>
      </c>
      <c r="AC3195">
        <v>5</v>
      </c>
      <c r="AD3195" t="str">
        <v>Q1</v>
      </c>
      <c r="AE3195" t="str">
        <v>FY20/21</v>
      </c>
      <c r="AF3195" t="str">
        <v>EAST</v>
      </c>
    </row>
    <row r="3196" spans="1:32">
      <c r="A3196" t="str">
        <v>ESHL</v>
      </c>
      <c r="B3196" t="str">
        <v>SHA</v>
      </c>
      <c r="C3196" t="str">
        <v>SPARES/OTHER</v>
      </c>
      <c r="D3196" s="4">
        <v>43970</v>
      </c>
      <c r="E3196" t="str">
        <v>YAMAHA</v>
      </c>
      <c r="F3196">
        <v>14103748</v>
      </c>
      <c r="G3196">
        <v>43970</v>
      </c>
      <c r="H3196" t="str">
        <v>YMCT|KHY-M2267-A0</v>
      </c>
      <c r="I3196" t="str">
        <v>GUIDE X AXIS ASSY</v>
      </c>
      <c r="J3196">
        <v>1</v>
      </c>
      <c r="K3196">
        <v>1</v>
      </c>
      <c r="L3196">
        <v>1496.46</v>
      </c>
      <c r="M3196" t="str">
        <v>CNY</v>
      </c>
      <c r="N3196">
        <v>1.095</v>
      </c>
      <c r="O3196">
        <v>1496.46</v>
      </c>
      <c r="P3196">
        <v>1638.6237000000001</v>
      </c>
      <c r="Q3196" t="str">
        <v>C66SHA-SERVICE GROUP</v>
      </c>
      <c r="R3196" t="str">
        <v>Suzhou Inovance Technology Co Ltd</v>
      </c>
      <c r="S3196" t="str">
        <v>Same</v>
      </c>
      <c r="T3196">
        <v>905318</v>
      </c>
      <c r="U3196">
        <v>679</v>
      </c>
      <c r="V3196" t="str">
        <v>309ASY INV-PTS SALES</v>
      </c>
      <c r="W3196">
        <v>0</v>
      </c>
      <c r="X3196">
        <v>0</v>
      </c>
      <c r="Y3196">
        <v>745870</v>
      </c>
      <c r="Z3196" t="str">
        <v>苏州汇川技术有限公司</v>
      </c>
      <c r="AA3196">
        <v>0</v>
      </c>
      <c r="AB3196">
        <v>2020</v>
      </c>
      <c r="AC3196">
        <v>5</v>
      </c>
      <c r="AD3196" t="str">
        <v>Q1</v>
      </c>
      <c r="AE3196" t="str">
        <v>FY20/21</v>
      </c>
      <c r="AF3196" t="str">
        <v>EAST</v>
      </c>
    </row>
    <row r="3197" spans="1:32">
      <c r="A3197" t="str">
        <v>ESHL</v>
      </c>
      <c r="B3197" t="str">
        <v>SHA</v>
      </c>
      <c r="C3197" t="str">
        <v>SPARES/OTHER</v>
      </c>
      <c r="D3197" s="4">
        <v>43970</v>
      </c>
      <c r="E3197" t="str">
        <v>YAMAHA</v>
      </c>
      <c r="F3197">
        <v>14103748</v>
      </c>
      <c r="G3197">
        <v>43970</v>
      </c>
      <c r="H3197" t="str">
        <v>YMCT|KLJ-MC245-00</v>
      </c>
      <c r="I3197" t="str">
        <v>LEVER F 1216</v>
      </c>
      <c r="J3197">
        <v>10</v>
      </c>
      <c r="K3197">
        <v>10</v>
      </c>
      <c r="L3197">
        <v>566.37</v>
      </c>
      <c r="M3197" t="str">
        <v>CNY</v>
      </c>
      <c r="N3197">
        <v>1.095</v>
      </c>
      <c r="O3197">
        <v>566.37</v>
      </c>
      <c r="P3197">
        <v>620.17515000000003</v>
      </c>
      <c r="Q3197" t="str">
        <v>C66SHA-SERVICE GROUP</v>
      </c>
      <c r="R3197" t="str">
        <v>Suzhou Inovance Technology Co Ltd</v>
      </c>
      <c r="S3197" t="str">
        <v>Same</v>
      </c>
      <c r="T3197">
        <v>905318</v>
      </c>
      <c r="U3197">
        <v>260</v>
      </c>
      <c r="V3197" t="str">
        <v>309ASY INV-PTS SALES</v>
      </c>
      <c r="W3197">
        <v>0</v>
      </c>
      <c r="X3197">
        <v>0</v>
      </c>
      <c r="Y3197">
        <v>745870</v>
      </c>
      <c r="Z3197" t="str">
        <v>苏州汇川技术有限公司</v>
      </c>
      <c r="AA3197">
        <v>0</v>
      </c>
      <c r="AB3197">
        <v>2020</v>
      </c>
      <c r="AC3197">
        <v>5</v>
      </c>
      <c r="AD3197" t="str">
        <v>Q1</v>
      </c>
      <c r="AE3197" t="str">
        <v>FY20/21</v>
      </c>
      <c r="AF3197" t="str">
        <v>EAST</v>
      </c>
    </row>
    <row r="3198" spans="1:32">
      <c r="A3198" t="str">
        <v>ESHL</v>
      </c>
      <c r="B3198" t="str">
        <v>SHA</v>
      </c>
      <c r="C3198" t="str">
        <v>SPARES/OTHER</v>
      </c>
      <c r="D3198" s="4">
        <v>43970</v>
      </c>
      <c r="E3198" t="str">
        <v>YAMAHA</v>
      </c>
      <c r="F3198">
        <v>14103748</v>
      </c>
      <c r="G3198">
        <v>43970</v>
      </c>
      <c r="H3198" t="str">
        <v>YMCT|91690-10004</v>
      </c>
      <c r="I3198" t="str">
        <v>PIN SPRING (D1.0XL4)</v>
      </c>
      <c r="J3198">
        <v>3</v>
      </c>
      <c r="K3198">
        <v>3</v>
      </c>
      <c r="L3198">
        <v>31.86</v>
      </c>
      <c r="M3198" t="str">
        <v>CNY</v>
      </c>
      <c r="N3198">
        <v>1.095</v>
      </c>
      <c r="O3198">
        <v>31.86</v>
      </c>
      <c r="P3198">
        <v>34.886699999999998</v>
      </c>
      <c r="Q3198" t="str">
        <v>C66SHA-SERVICE GROUP</v>
      </c>
      <c r="R3198" t="str">
        <v>Suzhou Inovance Technology Co Ltd</v>
      </c>
      <c r="S3198" t="str">
        <v>Same</v>
      </c>
      <c r="T3198">
        <v>905318</v>
      </c>
      <c r="U3198">
        <v>15</v>
      </c>
      <c r="V3198" t="str">
        <v>309ASY INV-PTS SALES</v>
      </c>
      <c r="W3198">
        <v>0</v>
      </c>
      <c r="X3198">
        <v>0</v>
      </c>
      <c r="Y3198">
        <v>745870</v>
      </c>
      <c r="Z3198" t="str">
        <v>苏州汇川技术有限公司</v>
      </c>
      <c r="AA3198">
        <v>0</v>
      </c>
      <c r="AB3198">
        <v>2020</v>
      </c>
      <c r="AC3198">
        <v>5</v>
      </c>
      <c r="AD3198" t="str">
        <v>Q1</v>
      </c>
      <c r="AE3198" t="str">
        <v>FY20/21</v>
      </c>
      <c r="AF3198" t="str">
        <v>EAST</v>
      </c>
    </row>
    <row r="3199" spans="1:32">
      <c r="A3199" t="str">
        <v>ESHL</v>
      </c>
      <c r="B3199" t="str">
        <v>SHA</v>
      </c>
      <c r="C3199" t="str">
        <v>SPARES/OTHER</v>
      </c>
      <c r="D3199" s="4">
        <v>43970</v>
      </c>
      <c r="E3199" t="str">
        <v>OTHERS</v>
      </c>
      <c r="F3199">
        <v>14103749</v>
      </c>
      <c r="G3199">
        <v>43970</v>
      </c>
      <c r="H3199" t="str">
        <v>ZMTR|K48-M3856-00X</v>
      </c>
      <c r="I3199" t="str">
        <v>GREASE PACK(NSL)</v>
      </c>
      <c r="J3199">
        <v>10</v>
      </c>
      <c r="K3199">
        <v>10</v>
      </c>
      <c r="L3199">
        <v>5230.09</v>
      </c>
      <c r="M3199" t="str">
        <v>CNY</v>
      </c>
      <c r="N3199">
        <v>1.095</v>
      </c>
      <c r="O3199">
        <v>5230.09</v>
      </c>
      <c r="P3199">
        <v>5726.9485500000001</v>
      </c>
      <c r="Q3199" t="str">
        <v>C66SHA-SERVICE GROUP</v>
      </c>
      <c r="R3199" t="str">
        <v>Keya Electro-optical Co., Ltd.</v>
      </c>
      <c r="S3199" t="str">
        <v>Same</v>
      </c>
      <c r="T3199">
        <v>905319</v>
      </c>
      <c r="U3199">
        <v>1327.4</v>
      </c>
      <c r="V3199" t="str">
        <v>309ASY INV-PTS SALES</v>
      </c>
      <c r="W3199">
        <v>0</v>
      </c>
      <c r="X3199">
        <v>0</v>
      </c>
      <c r="Y3199">
        <v>745878</v>
      </c>
      <c r="Z3199" t="str">
        <v>科雅光电(镇江)有限公司</v>
      </c>
      <c r="AA3199">
        <v>0</v>
      </c>
      <c r="AB3199">
        <v>2020</v>
      </c>
      <c r="AC3199">
        <v>5</v>
      </c>
      <c r="AD3199" t="str">
        <v>Q1</v>
      </c>
      <c r="AE3199" t="str">
        <v>FY20/21</v>
      </c>
      <c r="AF3199" t="str">
        <v>EAST</v>
      </c>
    </row>
    <row r="3200" spans="1:32">
      <c r="A3200" t="str">
        <v>ESHL</v>
      </c>
      <c r="B3200" t="str">
        <v>SHA</v>
      </c>
      <c r="C3200" t="str">
        <v>SPARES/OTHER</v>
      </c>
      <c r="D3200" s="4">
        <v>43970</v>
      </c>
      <c r="E3200" t="str">
        <v>YAMAHA</v>
      </c>
      <c r="F3200">
        <v>14103749</v>
      </c>
      <c r="G3200">
        <v>43970</v>
      </c>
      <c r="H3200" t="str">
        <v>YMCT|KHY-M9129-00</v>
      </c>
      <c r="I3200" t="str">
        <v>BELT 1 CONVEYOR</v>
      </c>
      <c r="J3200">
        <v>2</v>
      </c>
      <c r="K3200">
        <v>2</v>
      </c>
      <c r="L3200">
        <v>536.28</v>
      </c>
      <c r="M3200" t="str">
        <v>CNY</v>
      </c>
      <c r="N3200">
        <v>1.095</v>
      </c>
      <c r="O3200">
        <v>536.28</v>
      </c>
      <c r="P3200">
        <v>587.22659999999996</v>
      </c>
      <c r="Q3200" t="str">
        <v>C66SHA-SERVICE GROUP</v>
      </c>
      <c r="R3200" t="str">
        <v>Keya Electro-optical Co., Ltd.</v>
      </c>
      <c r="S3200" t="str">
        <v>Same</v>
      </c>
      <c r="T3200">
        <v>905319</v>
      </c>
      <c r="U3200">
        <v>294.8</v>
      </c>
      <c r="V3200" t="str">
        <v>309ASY INV-PTS SALES</v>
      </c>
      <c r="W3200">
        <v>0</v>
      </c>
      <c r="X3200">
        <v>0</v>
      </c>
      <c r="Y3200">
        <v>745878</v>
      </c>
      <c r="Z3200" t="str">
        <v>科雅光电(镇江)有限公司</v>
      </c>
      <c r="AA3200">
        <v>0</v>
      </c>
      <c r="AB3200">
        <v>2020</v>
      </c>
      <c r="AC3200">
        <v>5</v>
      </c>
      <c r="AD3200" t="str">
        <v>Q1</v>
      </c>
      <c r="AE3200" t="str">
        <v>FY20/21</v>
      </c>
      <c r="AF3200" t="str">
        <v>EAST</v>
      </c>
    </row>
    <row r="3201" spans="1:32">
      <c r="A3201" t="str">
        <v>ESHL</v>
      </c>
      <c r="B3201" t="str">
        <v>SHA</v>
      </c>
      <c r="C3201" t="str">
        <v>SPARES/OTHER</v>
      </c>
      <c r="D3201" s="4">
        <v>43970</v>
      </c>
      <c r="E3201" t="str">
        <v>YAMAHA</v>
      </c>
      <c r="F3201">
        <v>14103749</v>
      </c>
      <c r="G3201">
        <v>43970</v>
      </c>
      <c r="H3201" t="str">
        <v>YMCT|KKE-M917H-00</v>
      </c>
      <c r="I3201" t="str">
        <v>BELT CONVEYOR</v>
      </c>
      <c r="J3201">
        <v>2</v>
      </c>
      <c r="K3201">
        <v>2</v>
      </c>
      <c r="L3201">
        <v>253.1</v>
      </c>
      <c r="M3201" t="str">
        <v>CNY</v>
      </c>
      <c r="N3201">
        <v>1.095</v>
      </c>
      <c r="O3201">
        <v>253.1</v>
      </c>
      <c r="P3201">
        <v>277.14449999999999</v>
      </c>
      <c r="Q3201" t="str">
        <v>C66SHA-SERVICE GROUP</v>
      </c>
      <c r="R3201" t="str">
        <v>Keya Electro-optical Co., Ltd.</v>
      </c>
      <c r="S3201" t="str">
        <v>Same</v>
      </c>
      <c r="T3201">
        <v>905319</v>
      </c>
      <c r="U3201">
        <v>140</v>
      </c>
      <c r="V3201" t="str">
        <v>309ASY INV-PTS SALES</v>
      </c>
      <c r="W3201">
        <v>0</v>
      </c>
      <c r="X3201">
        <v>0</v>
      </c>
      <c r="Y3201">
        <v>745878</v>
      </c>
      <c r="Z3201" t="str">
        <v>科雅光电(镇江)有限公司</v>
      </c>
      <c r="AA3201">
        <v>0</v>
      </c>
      <c r="AB3201">
        <v>2020</v>
      </c>
      <c r="AC3201">
        <v>5</v>
      </c>
      <c r="AD3201" t="str">
        <v>Q1</v>
      </c>
      <c r="AE3201" t="str">
        <v>FY20/21</v>
      </c>
      <c r="AF3201" t="str">
        <v>EAST</v>
      </c>
    </row>
    <row r="3202" spans="1:32">
      <c r="A3202" t="str">
        <v>ESHL</v>
      </c>
      <c r="B3202" t="str">
        <v>SHA</v>
      </c>
      <c r="C3202" t="str">
        <v>SPARES/OTHER</v>
      </c>
      <c r="D3202" s="4">
        <v>43970</v>
      </c>
      <c r="E3202" t="str">
        <v>YAMAHA</v>
      </c>
      <c r="F3202">
        <v>14103749</v>
      </c>
      <c r="G3202">
        <v>43970</v>
      </c>
      <c r="H3202" t="str">
        <v>YMCT|KKE-M9127-00</v>
      </c>
      <c r="I3202" t="str">
        <v>BELT 1 CONVEYOR</v>
      </c>
      <c r="J3202">
        <v>2</v>
      </c>
      <c r="K3202">
        <v>2</v>
      </c>
      <c r="L3202">
        <v>339.82</v>
      </c>
      <c r="M3202" t="str">
        <v>CNY</v>
      </c>
      <c r="N3202">
        <v>1.095</v>
      </c>
      <c r="O3202">
        <v>339.82</v>
      </c>
      <c r="P3202">
        <v>372.10289999999998</v>
      </c>
      <c r="Q3202" t="str">
        <v>C66SHA-SERVICE GROUP</v>
      </c>
      <c r="R3202" t="str">
        <v>Keya Electro-optical Co., Ltd.</v>
      </c>
      <c r="S3202" t="str">
        <v>Same</v>
      </c>
      <c r="T3202">
        <v>905319</v>
      </c>
      <c r="U3202">
        <v>188</v>
      </c>
      <c r="V3202" t="str">
        <v>309ASY INV-PTS SALES</v>
      </c>
      <c r="W3202">
        <v>0</v>
      </c>
      <c r="X3202">
        <v>0</v>
      </c>
      <c r="Y3202">
        <v>745878</v>
      </c>
      <c r="Z3202" t="str">
        <v>科雅光电(镇江)有限公司</v>
      </c>
      <c r="AA3202">
        <v>0</v>
      </c>
      <c r="AB3202">
        <v>2020</v>
      </c>
      <c r="AC3202">
        <v>5</v>
      </c>
      <c r="AD3202" t="str">
        <v>Q1</v>
      </c>
      <c r="AE3202" t="str">
        <v>FY20/21</v>
      </c>
      <c r="AF3202" t="str">
        <v>EAST</v>
      </c>
    </row>
    <row r="3203" spans="1:32">
      <c r="A3203" t="str">
        <v>ESHL</v>
      </c>
      <c r="B3203" t="str">
        <v>SHA</v>
      </c>
      <c r="C3203" t="str">
        <v>SPARES/OTHER</v>
      </c>
      <c r="D3203" s="4">
        <v>43970</v>
      </c>
      <c r="E3203" t="str">
        <v>YAMAHA</v>
      </c>
      <c r="F3203">
        <v>14103749</v>
      </c>
      <c r="G3203">
        <v>43970</v>
      </c>
      <c r="H3203" t="str">
        <v>YMCT|KKE-M919R-00</v>
      </c>
      <c r="I3203" t="str">
        <v>BELT CONVEYOR</v>
      </c>
      <c r="J3203">
        <v>2</v>
      </c>
      <c r="K3203">
        <v>2</v>
      </c>
      <c r="L3203">
        <v>253.1</v>
      </c>
      <c r="M3203" t="str">
        <v>CNY</v>
      </c>
      <c r="N3203">
        <v>1.095</v>
      </c>
      <c r="O3203">
        <v>253.1</v>
      </c>
      <c r="P3203">
        <v>277.14449999999999</v>
      </c>
      <c r="Q3203" t="str">
        <v>C66SHA-SERVICE GROUP</v>
      </c>
      <c r="R3203" t="str">
        <v>Keya Electro-optical Co., Ltd.</v>
      </c>
      <c r="S3203" t="str">
        <v>Same</v>
      </c>
      <c r="T3203">
        <v>905319</v>
      </c>
      <c r="U3203">
        <v>140</v>
      </c>
      <c r="V3203" t="str">
        <v>309ASY INV-PTS SALES</v>
      </c>
      <c r="W3203">
        <v>0</v>
      </c>
      <c r="X3203">
        <v>0</v>
      </c>
      <c r="Y3203">
        <v>745878</v>
      </c>
      <c r="Z3203" t="str">
        <v>科雅光电(镇江)有限公司</v>
      </c>
      <c r="AA3203">
        <v>0</v>
      </c>
      <c r="AB3203">
        <v>2020</v>
      </c>
      <c r="AC3203">
        <v>5</v>
      </c>
      <c r="AD3203" t="str">
        <v>Q1</v>
      </c>
      <c r="AE3203" t="str">
        <v>FY20/21</v>
      </c>
      <c r="AF3203" t="str">
        <v>EAST</v>
      </c>
    </row>
    <row r="3204" spans="1:32">
      <c r="A3204" t="str">
        <v>ESHL</v>
      </c>
      <c r="B3204" t="str">
        <v>SHA</v>
      </c>
      <c r="C3204" t="str">
        <v>SPARES/OTHER</v>
      </c>
      <c r="D3204" s="4">
        <v>43970</v>
      </c>
      <c r="E3204" t="str">
        <v>YAMAHA</v>
      </c>
      <c r="F3204">
        <v>14103749</v>
      </c>
      <c r="G3204">
        <v>43970</v>
      </c>
      <c r="H3204" t="str">
        <v>YMCT|KV8-M8870-10</v>
      </c>
      <c r="I3204" t="str">
        <v>TURBINE OIL 1L</v>
      </c>
      <c r="J3204">
        <v>1</v>
      </c>
      <c r="K3204">
        <v>1</v>
      </c>
      <c r="L3204">
        <v>467.26</v>
      </c>
      <c r="M3204" t="str">
        <v>CNY</v>
      </c>
      <c r="N3204">
        <v>1.095</v>
      </c>
      <c r="O3204">
        <v>467.26</v>
      </c>
      <c r="P3204">
        <v>511.6497</v>
      </c>
      <c r="Q3204" t="str">
        <v>C66SHA-SERVICE GROUP</v>
      </c>
      <c r="R3204" t="str">
        <v>Keya Electro-optical Co., Ltd.</v>
      </c>
      <c r="S3204" t="str">
        <v>Same</v>
      </c>
      <c r="T3204">
        <v>905319</v>
      </c>
      <c r="U3204">
        <v>250</v>
      </c>
      <c r="V3204" t="str">
        <v>309ASY INV-PTS SALES</v>
      </c>
      <c r="W3204">
        <v>0</v>
      </c>
      <c r="X3204">
        <v>0</v>
      </c>
      <c r="Y3204">
        <v>745878</v>
      </c>
      <c r="Z3204" t="str">
        <v>科雅光电(镇江)有限公司</v>
      </c>
      <c r="AA3204">
        <v>0</v>
      </c>
      <c r="AB3204">
        <v>2020</v>
      </c>
      <c r="AC3204">
        <v>5</v>
      </c>
      <c r="AD3204" t="str">
        <v>Q1</v>
      </c>
      <c r="AE3204" t="str">
        <v>FY20/21</v>
      </c>
      <c r="AF3204" t="str">
        <v>EAST</v>
      </c>
    </row>
    <row r="3205" spans="1:32">
      <c r="A3205" t="str">
        <v>ESHL</v>
      </c>
      <c r="B3205" t="str">
        <v>SHA</v>
      </c>
      <c r="C3205" t="str">
        <v>SPARES/OTHER</v>
      </c>
      <c r="D3205" s="4">
        <v>43970</v>
      </c>
      <c r="E3205" t="str">
        <v>YAMAHA</v>
      </c>
      <c r="F3205">
        <v>14103750</v>
      </c>
      <c r="G3205">
        <v>43970</v>
      </c>
      <c r="H3205" t="str">
        <v>YMCT|KMB-M70V0-01</v>
      </c>
      <c r="I3205" t="str">
        <v>VALVE ASSY.</v>
      </c>
      <c r="J3205">
        <v>3</v>
      </c>
      <c r="K3205">
        <v>3</v>
      </c>
      <c r="L3205">
        <v>4792.04</v>
      </c>
      <c r="M3205" t="str">
        <v>CNY</v>
      </c>
      <c r="N3205">
        <v>1.095</v>
      </c>
      <c r="O3205">
        <v>4792.04</v>
      </c>
      <c r="P3205">
        <v>5247.2838000000002</v>
      </c>
      <c r="Q3205" t="str">
        <v>C66SHA-SERVICE GROUP</v>
      </c>
      <c r="R3205" t="str">
        <v>Nanjing Feiteng Electronic Technology Co., Ltd.</v>
      </c>
      <c r="S3205" t="str">
        <v>Same</v>
      </c>
      <c r="T3205">
        <v>905320</v>
      </c>
      <c r="U3205">
        <v>2619</v>
      </c>
      <c r="V3205" t="str">
        <v>309ASY INV-PTS SALES</v>
      </c>
      <c r="W3205">
        <v>0</v>
      </c>
      <c r="X3205">
        <v>0</v>
      </c>
      <c r="Y3205">
        <v>745886</v>
      </c>
      <c r="Z3205" t="str">
        <v>南京飞腾电子科技有限公司</v>
      </c>
      <c r="AA3205">
        <v>0</v>
      </c>
      <c r="AB3205">
        <v>2020</v>
      </c>
      <c r="AC3205">
        <v>5</v>
      </c>
      <c r="AD3205" t="str">
        <v>Q1</v>
      </c>
      <c r="AE3205" t="str">
        <v>FY20/21</v>
      </c>
      <c r="AF3205" t="str">
        <v>EAST</v>
      </c>
    </row>
    <row r="3206" spans="1:32">
      <c r="A3206" t="str">
        <v>ESHL</v>
      </c>
      <c r="B3206" t="str">
        <v>SHA</v>
      </c>
      <c r="C3206" t="str">
        <v>SPARES/OTHER</v>
      </c>
      <c r="D3206" s="4">
        <v>43970</v>
      </c>
      <c r="E3206" t="str">
        <v>YAMAHA</v>
      </c>
      <c r="F3206">
        <v>14103750</v>
      </c>
      <c r="G3206">
        <v>43970</v>
      </c>
      <c r="H3206" t="str">
        <v>YMCT|KLA-M53M4-10</v>
      </c>
      <c r="I3206" t="str">
        <v>FAN MOTOR ASSY</v>
      </c>
      <c r="J3206">
        <v>1</v>
      </c>
      <c r="K3206">
        <v>1</v>
      </c>
      <c r="L3206">
        <v>565.49</v>
      </c>
      <c r="M3206" t="str">
        <v>CNY</v>
      </c>
      <c r="N3206">
        <v>1.095</v>
      </c>
      <c r="O3206">
        <v>565.49</v>
      </c>
      <c r="P3206">
        <v>619.21154999999999</v>
      </c>
      <c r="Q3206" t="str">
        <v>C66SHA-SERVICE GROUP</v>
      </c>
      <c r="R3206" t="str">
        <v>Nanjing Feiteng Electronic Technology Co., Ltd.</v>
      </c>
      <c r="S3206" t="str">
        <v>Same</v>
      </c>
      <c r="T3206">
        <v>905320</v>
      </c>
      <c r="U3206">
        <v>309</v>
      </c>
      <c r="V3206" t="str">
        <v>309ASY INV-PTS SALES</v>
      </c>
      <c r="W3206">
        <v>0</v>
      </c>
      <c r="X3206">
        <v>0</v>
      </c>
      <c r="Y3206">
        <v>745886</v>
      </c>
      <c r="Z3206" t="str">
        <v>南京飞腾电子科技有限公司</v>
      </c>
      <c r="AA3206">
        <v>0</v>
      </c>
      <c r="AB3206">
        <v>2020</v>
      </c>
      <c r="AC3206">
        <v>5</v>
      </c>
      <c r="AD3206" t="str">
        <v>Q1</v>
      </c>
      <c r="AE3206" t="str">
        <v>FY20/21</v>
      </c>
      <c r="AF3206" t="str">
        <v>EAST</v>
      </c>
    </row>
    <row r="3207" spans="1:32">
      <c r="A3207" t="str">
        <v>ESHL</v>
      </c>
      <c r="B3207" t="str">
        <v>SHA</v>
      </c>
      <c r="C3207" t="str">
        <v>SPARES/OTHER</v>
      </c>
      <c r="D3207" s="4">
        <v>43970</v>
      </c>
      <c r="E3207" t="str">
        <v>YAMAHA</v>
      </c>
      <c r="F3207">
        <v>14103750</v>
      </c>
      <c r="G3207">
        <v>43970</v>
      </c>
      <c r="H3207" t="str">
        <v>YMCT|KLA-M53M4-20</v>
      </c>
      <c r="I3207" t="str">
        <v>FAN MOTOR ASSY</v>
      </c>
      <c r="J3207">
        <v>1</v>
      </c>
      <c r="K3207">
        <v>1</v>
      </c>
      <c r="L3207">
        <v>565.49</v>
      </c>
      <c r="M3207" t="str">
        <v>CNY</v>
      </c>
      <c r="N3207">
        <v>1.095</v>
      </c>
      <c r="O3207">
        <v>565.49</v>
      </c>
      <c r="P3207">
        <v>619.21154999999999</v>
      </c>
      <c r="Q3207" t="str">
        <v>C66SHA-SERVICE GROUP</v>
      </c>
      <c r="R3207" t="str">
        <v>Nanjing Feiteng Electronic Technology Co., Ltd.</v>
      </c>
      <c r="S3207" t="str">
        <v>Same</v>
      </c>
      <c r="T3207">
        <v>905320</v>
      </c>
      <c r="U3207">
        <v>309</v>
      </c>
      <c r="V3207" t="str">
        <v>309ASY INV-PTS SALES</v>
      </c>
      <c r="W3207">
        <v>0</v>
      </c>
      <c r="X3207">
        <v>0</v>
      </c>
      <c r="Y3207">
        <v>745886</v>
      </c>
      <c r="Z3207" t="str">
        <v>南京飞腾电子科技有限公司</v>
      </c>
      <c r="AA3207">
        <v>0</v>
      </c>
      <c r="AB3207">
        <v>2020</v>
      </c>
      <c r="AC3207">
        <v>5</v>
      </c>
      <c r="AD3207" t="str">
        <v>Q1</v>
      </c>
      <c r="AE3207" t="str">
        <v>FY20/21</v>
      </c>
      <c r="AF3207" t="str">
        <v>EAST</v>
      </c>
    </row>
    <row r="3208" spans="1:32">
      <c r="A3208" t="str">
        <v>ESHL</v>
      </c>
      <c r="B3208" t="str">
        <v>SHA</v>
      </c>
      <c r="C3208" t="str">
        <v>SPARES/OTHER</v>
      </c>
      <c r="D3208" s="4">
        <v>43970</v>
      </c>
      <c r="E3208" t="str">
        <v>YAMAHA</v>
      </c>
      <c r="F3208">
        <v>14103750</v>
      </c>
      <c r="G3208">
        <v>43970</v>
      </c>
      <c r="H3208" t="str">
        <v>YMCT|KLA-M53L2-00</v>
      </c>
      <c r="I3208" t="str">
        <v>FAN MOTOR ASSY</v>
      </c>
      <c r="J3208">
        <v>1</v>
      </c>
      <c r="K3208">
        <v>1</v>
      </c>
      <c r="L3208">
        <v>510.62</v>
      </c>
      <c r="M3208" t="str">
        <v>CNY</v>
      </c>
      <c r="N3208">
        <v>1.095</v>
      </c>
      <c r="O3208">
        <v>510.62</v>
      </c>
      <c r="P3208">
        <v>559.12890000000004</v>
      </c>
      <c r="Q3208" t="str">
        <v>C66SHA-SERVICE GROUP</v>
      </c>
      <c r="R3208" t="str">
        <v>Nanjing Feiteng Electronic Technology Co., Ltd.</v>
      </c>
      <c r="S3208" t="str">
        <v>Same</v>
      </c>
      <c r="T3208">
        <v>905320</v>
      </c>
      <c r="U3208">
        <v>278</v>
      </c>
      <c r="V3208" t="str">
        <v>309ASY INV-PTS SALES</v>
      </c>
      <c r="W3208">
        <v>0</v>
      </c>
      <c r="X3208">
        <v>0</v>
      </c>
      <c r="Y3208">
        <v>745886</v>
      </c>
      <c r="Z3208" t="str">
        <v>南京飞腾电子科技有限公司</v>
      </c>
      <c r="AA3208">
        <v>0</v>
      </c>
      <c r="AB3208">
        <v>2020</v>
      </c>
      <c r="AC3208">
        <v>5</v>
      </c>
      <c r="AD3208" t="str">
        <v>Q1</v>
      </c>
      <c r="AE3208" t="str">
        <v>FY20/21</v>
      </c>
      <c r="AF3208" t="str">
        <v>EAST</v>
      </c>
    </row>
    <row r="3209" spans="1:32">
      <c r="A3209" t="str">
        <v>ESHL</v>
      </c>
      <c r="B3209" t="str">
        <v>SHA</v>
      </c>
      <c r="C3209" t="str">
        <v>SPARES/OTHER</v>
      </c>
      <c r="D3209" s="4">
        <v>43970</v>
      </c>
      <c r="E3209" t="str">
        <v>YAMAHA</v>
      </c>
      <c r="F3209">
        <v>14103750</v>
      </c>
      <c r="G3209">
        <v>43970</v>
      </c>
      <c r="H3209" t="str">
        <v>YMCT|KLF-M66TE-10</v>
      </c>
      <c r="I3209" t="str">
        <v>HNS F.CTRL - FDR</v>
      </c>
      <c r="J3209">
        <v>1</v>
      </c>
      <c r="K3209">
        <v>1</v>
      </c>
      <c r="L3209">
        <v>261.95</v>
      </c>
      <c r="M3209" t="str">
        <v>CNY</v>
      </c>
      <c r="N3209">
        <v>1.095</v>
      </c>
      <c r="O3209">
        <v>261.95</v>
      </c>
      <c r="P3209">
        <v>286.83524999999997</v>
      </c>
      <c r="Q3209" t="str">
        <v>C66SHA-SERVICE GROUP</v>
      </c>
      <c r="R3209" t="str">
        <v>Nanjing Feiteng Electronic Technology Co., Ltd.</v>
      </c>
      <c r="S3209" t="str">
        <v>Same</v>
      </c>
      <c r="T3209">
        <v>905320</v>
      </c>
      <c r="U3209">
        <v>139</v>
      </c>
      <c r="V3209" t="str">
        <v>309ASY INV-PTS SALES</v>
      </c>
      <c r="W3209">
        <v>0</v>
      </c>
      <c r="X3209">
        <v>0</v>
      </c>
      <c r="Y3209">
        <v>745886</v>
      </c>
      <c r="Z3209" t="str">
        <v>南京飞腾电子科技有限公司</v>
      </c>
      <c r="AA3209">
        <v>0</v>
      </c>
      <c r="AB3209">
        <v>2020</v>
      </c>
      <c r="AC3209">
        <v>5</v>
      </c>
      <c r="AD3209" t="str">
        <v>Q1</v>
      </c>
      <c r="AE3209" t="str">
        <v>FY20/21</v>
      </c>
      <c r="AF3209" t="str">
        <v>EAST</v>
      </c>
    </row>
    <row r="3210" spans="1:32">
      <c r="A3210" t="str">
        <v>ESHL</v>
      </c>
      <c r="B3210" t="str">
        <v>SHA</v>
      </c>
      <c r="C3210" t="str">
        <v>SPARES/OTHER</v>
      </c>
      <c r="D3210" s="4">
        <v>43970</v>
      </c>
      <c r="E3210" t="str">
        <v>YAMAHA</v>
      </c>
      <c r="F3210">
        <v>14103750</v>
      </c>
      <c r="G3210">
        <v>43970</v>
      </c>
      <c r="H3210" t="str">
        <v>YMCT|KMB-M7013-03</v>
      </c>
      <c r="I3210" t="str">
        <v>DIFFUSER</v>
      </c>
      <c r="J3210">
        <v>4</v>
      </c>
      <c r="K3210">
        <v>4</v>
      </c>
      <c r="L3210">
        <v>1316.81</v>
      </c>
      <c r="M3210" t="str">
        <v>CNY</v>
      </c>
      <c r="N3210">
        <v>1.095</v>
      </c>
      <c r="O3210">
        <v>1316.81</v>
      </c>
      <c r="P3210">
        <v>1441.9069499999998</v>
      </c>
      <c r="Q3210" t="str">
        <v>C66SHA-SERVICE GROUP</v>
      </c>
      <c r="R3210" t="str">
        <v>Nanjing Feiteng Electronic Technology Co., Ltd.</v>
      </c>
      <c r="S3210" t="str">
        <v>Same</v>
      </c>
      <c r="T3210">
        <v>905320</v>
      </c>
      <c r="U3210">
        <v>648</v>
      </c>
      <c r="V3210" t="str">
        <v>309ASY INV-PTS SALES</v>
      </c>
      <c r="W3210">
        <v>0</v>
      </c>
      <c r="X3210">
        <v>0</v>
      </c>
      <c r="Y3210">
        <v>745886</v>
      </c>
      <c r="Z3210" t="str">
        <v>南京飞腾电子科技有限公司</v>
      </c>
      <c r="AA3210">
        <v>0</v>
      </c>
      <c r="AB3210">
        <v>2020</v>
      </c>
      <c r="AC3210">
        <v>5</v>
      </c>
      <c r="AD3210" t="str">
        <v>Q1</v>
      </c>
      <c r="AE3210" t="str">
        <v>FY20/21</v>
      </c>
      <c r="AF3210" t="str">
        <v>EAST</v>
      </c>
    </row>
    <row r="3211" spans="1:32">
      <c r="A3211" t="str">
        <v>ESHL</v>
      </c>
      <c r="B3211" t="str">
        <v>SHA</v>
      </c>
      <c r="C3211" t="str">
        <v>FEEDER</v>
      </c>
      <c r="D3211" s="4">
        <v>43970</v>
      </c>
      <c r="E3211" t="str">
        <v>YAMAHA</v>
      </c>
      <c r="F3211">
        <v>14103751</v>
      </c>
      <c r="G3211">
        <v>43970</v>
      </c>
      <c r="H3211" t="str">
        <v>YMCT|KHJ-MC200-00</v>
      </c>
      <c r="I3211" t="str">
        <v>SS TAPE FEEDER 12/16mm</v>
      </c>
      <c r="J3211">
        <v>20</v>
      </c>
      <c r="K3211">
        <v>20</v>
      </c>
      <c r="L3211">
        <v>74725.66</v>
      </c>
      <c r="M3211" t="str">
        <v>CNY</v>
      </c>
      <c r="N3211">
        <v>1.095</v>
      </c>
      <c r="O3211">
        <v>74725.66</v>
      </c>
      <c r="P3211">
        <v>81824.597699999998</v>
      </c>
      <c r="Q3211" t="str">
        <v>C66SHA-SERVICE GROUP</v>
      </c>
      <c r="R3211" t="str">
        <v>Quansheng Electronics Co., Ltd.</v>
      </c>
      <c r="S3211" t="str">
        <v>Same</v>
      </c>
      <c r="T3211">
        <v>905321</v>
      </c>
      <c r="U3211">
        <v>70000</v>
      </c>
      <c r="V3211" t="str">
        <v>309ASY INV-PTS SALES</v>
      </c>
      <c r="W3211">
        <v>0</v>
      </c>
      <c r="X3211">
        <v>0</v>
      </c>
      <c r="Y3211">
        <v>745890</v>
      </c>
      <c r="Z3211" t="str">
        <v>福建泉盛电子有限公司</v>
      </c>
      <c r="AA3211">
        <v>0</v>
      </c>
      <c r="AB3211">
        <v>2020</v>
      </c>
      <c r="AC3211">
        <v>5</v>
      </c>
      <c r="AD3211" t="str">
        <v>Q1</v>
      </c>
      <c r="AE3211" t="str">
        <v>FY20/21</v>
      </c>
      <c r="AF3211" t="str">
        <v>EAST</v>
      </c>
    </row>
    <row r="3212" spans="1:32">
      <c r="A3212" t="str">
        <v>ESHL</v>
      </c>
      <c r="B3212" t="str">
        <v>SHA</v>
      </c>
      <c r="C3212" t="str">
        <v>FEEDER</v>
      </c>
      <c r="D3212" s="4">
        <v>43970</v>
      </c>
      <c r="E3212" t="str">
        <v>YAMAHA</v>
      </c>
      <c r="F3212">
        <v>14103751</v>
      </c>
      <c r="G3212">
        <v>43970</v>
      </c>
      <c r="H3212" t="str">
        <v>YMCT|KHJ-MC400-00</v>
      </c>
      <c r="I3212" t="str">
        <v>SS TAPE FEEDER 24mm</v>
      </c>
      <c r="J3212">
        <v>4</v>
      </c>
      <c r="K3212">
        <v>4</v>
      </c>
      <c r="L3212">
        <v>16332.74</v>
      </c>
      <c r="M3212" t="str">
        <v>CNY</v>
      </c>
      <c r="N3212">
        <v>1.095</v>
      </c>
      <c r="O3212">
        <v>16332.74</v>
      </c>
      <c r="P3212">
        <v>17884.350299999998</v>
      </c>
      <c r="Q3212" t="str">
        <v>C66SHA-SERVICE GROUP</v>
      </c>
      <c r="R3212" t="str">
        <v>Quansheng Electronics Co., Ltd.</v>
      </c>
      <c r="S3212" t="str">
        <v>Same</v>
      </c>
      <c r="T3212">
        <v>905321</v>
      </c>
      <c r="U3212">
        <v>15200</v>
      </c>
      <c r="V3212" t="str">
        <v>309ASY INV-PTS SALES</v>
      </c>
      <c r="W3212">
        <v>0</v>
      </c>
      <c r="X3212">
        <v>0</v>
      </c>
      <c r="Y3212">
        <v>745890</v>
      </c>
      <c r="Z3212" t="str">
        <v>福建泉盛电子有限公司</v>
      </c>
      <c r="AA3212">
        <v>0</v>
      </c>
      <c r="AB3212">
        <v>2020</v>
      </c>
      <c r="AC3212">
        <v>5</v>
      </c>
      <c r="AD3212" t="str">
        <v>Q1</v>
      </c>
      <c r="AE3212" t="str">
        <v>FY20/21</v>
      </c>
      <c r="AF3212" t="str">
        <v>EAST</v>
      </c>
    </row>
    <row r="3213" spans="1:32">
      <c r="A3213" t="str">
        <v>ESHL</v>
      </c>
      <c r="B3213" t="str">
        <v>SHA</v>
      </c>
      <c r="C3213" t="str">
        <v>FEEDER</v>
      </c>
      <c r="D3213" s="4">
        <v>43970</v>
      </c>
      <c r="E3213" t="str">
        <v>YAMAHA</v>
      </c>
      <c r="F3213">
        <v>14103751</v>
      </c>
      <c r="G3213">
        <v>43970</v>
      </c>
      <c r="H3213" t="str">
        <v>YMCT|KHJ-MC500-00</v>
      </c>
      <c r="I3213" t="str">
        <v>SS TAPE FEEDER 32mm</v>
      </c>
      <c r="J3213">
        <v>5</v>
      </c>
      <c r="K3213">
        <v>5</v>
      </c>
      <c r="L3213">
        <v>26314.16</v>
      </c>
      <c r="M3213" t="str">
        <v>CNY</v>
      </c>
      <c r="N3213">
        <v>1.095</v>
      </c>
      <c r="O3213">
        <v>26314.16</v>
      </c>
      <c r="P3213">
        <v>28814.0052</v>
      </c>
      <c r="Q3213" t="str">
        <v>C66SHA-SERVICE GROUP</v>
      </c>
      <c r="R3213" t="str">
        <v>Quansheng Electronics Co., Ltd.</v>
      </c>
      <c r="S3213" t="str">
        <v>Same</v>
      </c>
      <c r="T3213">
        <v>905321</v>
      </c>
      <c r="U3213">
        <v>24503.74</v>
      </c>
      <c r="V3213" t="str">
        <v>309ASY INV-PTS SALES</v>
      </c>
      <c r="W3213">
        <v>0</v>
      </c>
      <c r="X3213">
        <v>0</v>
      </c>
      <c r="Y3213">
        <v>745890</v>
      </c>
      <c r="Z3213" t="str">
        <v>福建泉盛电子有限公司</v>
      </c>
      <c r="AA3213">
        <v>0</v>
      </c>
      <c r="AB3213">
        <v>2020</v>
      </c>
      <c r="AC3213">
        <v>5</v>
      </c>
      <c r="AD3213" t="str">
        <v>Q1</v>
      </c>
      <c r="AE3213" t="str">
        <v>FY20/21</v>
      </c>
      <c r="AF3213" t="str">
        <v>EAST</v>
      </c>
    </row>
    <row r="3214" spans="1:32">
      <c r="A3214" t="str">
        <v>ESHL</v>
      </c>
      <c r="B3214" t="str">
        <v>SHA</v>
      </c>
      <c r="C3214" t="str">
        <v>FEEDER</v>
      </c>
      <c r="D3214" s="4">
        <v>43970</v>
      </c>
      <c r="E3214" t="str">
        <v>YAMAHA</v>
      </c>
      <c r="F3214">
        <v>14103751</v>
      </c>
      <c r="G3214">
        <v>43970</v>
      </c>
      <c r="H3214" t="str">
        <v>YMCT|KHJ-MC600-00</v>
      </c>
      <c r="I3214" t="str">
        <v>SS TAPE FEEDER 44mm</v>
      </c>
      <c r="J3214">
        <v>4</v>
      </c>
      <c r="K3214">
        <v>4</v>
      </c>
      <c r="L3214">
        <v>30654.87</v>
      </c>
      <c r="M3214" t="str">
        <v>CNY</v>
      </c>
      <c r="N3214">
        <v>1.095</v>
      </c>
      <c r="O3214">
        <v>30654.87</v>
      </c>
      <c r="P3214">
        <v>33567.082649999997</v>
      </c>
      <c r="Q3214" t="str">
        <v>C66SHA-SERVICE GROUP</v>
      </c>
      <c r="R3214" t="str">
        <v>Quansheng Electronics Co., Ltd.</v>
      </c>
      <c r="S3214" t="str">
        <v>Same</v>
      </c>
      <c r="T3214">
        <v>905321</v>
      </c>
      <c r="U3214">
        <v>27788.22</v>
      </c>
      <c r="V3214" t="str">
        <v>309ASY INV-PTS SALES</v>
      </c>
      <c r="W3214">
        <v>0</v>
      </c>
      <c r="X3214">
        <v>0</v>
      </c>
      <c r="Y3214">
        <v>745890</v>
      </c>
      <c r="Z3214" t="str">
        <v>福建泉盛电子有限公司</v>
      </c>
      <c r="AA3214">
        <v>0</v>
      </c>
      <c r="AB3214">
        <v>2020</v>
      </c>
      <c r="AC3214">
        <v>5</v>
      </c>
      <c r="AD3214" t="str">
        <v>Q1</v>
      </c>
      <c r="AE3214" t="str">
        <v>FY20/21</v>
      </c>
      <c r="AF3214" t="str">
        <v>EAST</v>
      </c>
    </row>
    <row r="3215" spans="1:32">
      <c r="A3215" t="str">
        <v>ESHL</v>
      </c>
      <c r="B3215" t="str">
        <v>SHA</v>
      </c>
      <c r="C3215" t="str">
        <v>SPARES/OTHER</v>
      </c>
      <c r="D3215" s="4">
        <v>43970</v>
      </c>
      <c r="E3215" t="str">
        <v>YAMAHA</v>
      </c>
      <c r="F3215">
        <v>14103751</v>
      </c>
      <c r="G3215">
        <v>43970</v>
      </c>
      <c r="H3215" t="str">
        <v>YMCT|KJ8-M7451-20</v>
      </c>
      <c r="I3215" t="str">
        <v>SPRING RACK</v>
      </c>
      <c r="J3215">
        <v>5</v>
      </c>
      <c r="K3215">
        <v>5</v>
      </c>
      <c r="L3215">
        <v>460.18</v>
      </c>
      <c r="M3215" t="str">
        <v>CNY</v>
      </c>
      <c r="N3215">
        <v>1.095</v>
      </c>
      <c r="O3215">
        <v>460.18</v>
      </c>
      <c r="P3215">
        <v>503.89710000000002</v>
      </c>
      <c r="Q3215" t="str">
        <v>C66SHA-SERVICE GROUP</v>
      </c>
      <c r="R3215" t="str">
        <v>Quansheng Electronics Co., Ltd.</v>
      </c>
      <c r="S3215" t="str">
        <v>Same</v>
      </c>
      <c r="T3215">
        <v>905321</v>
      </c>
      <c r="U3215">
        <v>245</v>
      </c>
      <c r="V3215" t="str">
        <v>309ASY INV-PTS SALES</v>
      </c>
      <c r="W3215">
        <v>0</v>
      </c>
      <c r="X3215">
        <v>0</v>
      </c>
      <c r="Y3215">
        <v>745890</v>
      </c>
      <c r="Z3215" t="str">
        <v>福建泉盛电子有限公司</v>
      </c>
      <c r="AA3215">
        <v>0</v>
      </c>
      <c r="AB3215">
        <v>2020</v>
      </c>
      <c r="AC3215">
        <v>5</v>
      </c>
      <c r="AD3215" t="str">
        <v>Q1</v>
      </c>
      <c r="AE3215" t="str">
        <v>FY20/21</v>
      </c>
      <c r="AF3215" t="str">
        <v>EAST</v>
      </c>
    </row>
    <row r="3216" spans="1:32">
      <c r="A3216" t="str">
        <v>ESHL</v>
      </c>
      <c r="B3216" t="str">
        <v>SZX</v>
      </c>
      <c r="C3216" t="str">
        <v>SPARES/OTHER</v>
      </c>
      <c r="D3216" s="4">
        <v>43971</v>
      </c>
      <c r="E3216" t="str">
        <v>OTHERS</v>
      </c>
      <c r="F3216">
        <v>14103752</v>
      </c>
      <c r="G3216">
        <v>43971</v>
      </c>
      <c r="H3216" t="str">
        <v>DEKI|215607</v>
      </c>
      <c r="I3216" t="str">
        <v>BOM ASSY. BOARD CLAMP FOIL 500MM (TXT)</v>
      </c>
      <c r="J3216">
        <v>3</v>
      </c>
      <c r="K3216">
        <v>3</v>
      </c>
      <c r="L3216">
        <v>7380.53</v>
      </c>
      <c r="M3216" t="str">
        <v>CNY</v>
      </c>
      <c r="N3216">
        <v>1.095</v>
      </c>
      <c r="O3216">
        <v>7380.53</v>
      </c>
      <c r="P3216">
        <v>8081.6803499999996</v>
      </c>
      <c r="Q3216" t="str">
        <v>C66SZX-SMT SERVICE</v>
      </c>
      <c r="R3216" t="str">
        <v>Providence Enterprise Limited</v>
      </c>
      <c r="S3216" t="str">
        <v>Same</v>
      </c>
      <c r="T3216">
        <v>905323</v>
      </c>
      <c r="U3216">
        <v>5872.57</v>
      </c>
      <c r="V3216" t="str">
        <v>309ASY INV-PTS SALES</v>
      </c>
      <c r="W3216">
        <v>0</v>
      </c>
      <c r="X3216" t="str">
        <v>TP20003910</v>
      </c>
      <c r="Y3216">
        <v>746015</v>
      </c>
      <c r="Z3216" t="str">
        <v>金进科技(深圳)有限公司</v>
      </c>
      <c r="AA3216">
        <v>0</v>
      </c>
      <c r="AB3216">
        <v>2020</v>
      </c>
      <c r="AC3216">
        <v>5</v>
      </c>
      <c r="AD3216" t="str">
        <v>Q1</v>
      </c>
      <c r="AE3216" t="str">
        <v>FY20/21</v>
      </c>
      <c r="AF3216" t="str">
        <v>SOUTH</v>
      </c>
    </row>
    <row r="3217" spans="1:32">
      <c r="A3217" t="str">
        <v>ESHL</v>
      </c>
      <c r="B3217" t="str">
        <v>SZX</v>
      </c>
      <c r="C3217" t="str">
        <v>SPARES/OTHER</v>
      </c>
      <c r="D3217" s="4">
        <v>43971</v>
      </c>
      <c r="E3217" t="str">
        <v>OTHERS</v>
      </c>
      <c r="F3217">
        <v>14103752</v>
      </c>
      <c r="G3217">
        <v>43971</v>
      </c>
      <c r="H3217" t="str">
        <v>DEKI|202418</v>
      </c>
      <c r="I3217" t="str">
        <v>BELT ROUND 3MM X2630MM SOLID ESD</v>
      </c>
      <c r="J3217">
        <v>4</v>
      </c>
      <c r="K3217">
        <v>4</v>
      </c>
      <c r="L3217">
        <v>1656.64</v>
      </c>
      <c r="M3217" t="str">
        <v>CNY</v>
      </c>
      <c r="N3217">
        <v>1.095</v>
      </c>
      <c r="O3217">
        <v>1656.64</v>
      </c>
      <c r="P3217">
        <v>1814.0208</v>
      </c>
      <c r="Q3217" t="str">
        <v>C66SZX-SMT SERVICE</v>
      </c>
      <c r="R3217" t="str">
        <v>Providence Enterprise Limited</v>
      </c>
      <c r="S3217" t="str">
        <v>Same</v>
      </c>
      <c r="T3217">
        <v>905323</v>
      </c>
      <c r="U3217">
        <v>1330.97</v>
      </c>
      <c r="V3217" t="str">
        <v>309ASY INV-PTS SALES</v>
      </c>
      <c r="W3217">
        <v>0</v>
      </c>
      <c r="X3217" t="str">
        <v>TP20003910</v>
      </c>
      <c r="Y3217">
        <v>746015</v>
      </c>
      <c r="Z3217" t="str">
        <v>金进科技(深圳)有限公司</v>
      </c>
      <c r="AA3217">
        <v>0</v>
      </c>
      <c r="AB3217">
        <v>2020</v>
      </c>
      <c r="AC3217">
        <v>5</v>
      </c>
      <c r="AD3217" t="str">
        <v>Q1</v>
      </c>
      <c r="AE3217" t="str">
        <v>FY20/21</v>
      </c>
      <c r="AF3217" t="str">
        <v>SOUTH</v>
      </c>
    </row>
    <row r="3218" spans="1:32">
      <c r="A3218" t="str">
        <v>ESHL</v>
      </c>
      <c r="B3218" t="str">
        <v>SZX</v>
      </c>
      <c r="C3218" t="str">
        <v>SPARES/OTHER</v>
      </c>
      <c r="D3218" s="4">
        <v>43971</v>
      </c>
      <c r="E3218" t="str">
        <v>OTHERS</v>
      </c>
      <c r="F3218">
        <v>14103752</v>
      </c>
      <c r="G3218">
        <v>43971</v>
      </c>
      <c r="H3218" t="str">
        <v>DEKI|158815</v>
      </c>
      <c r="I3218" t="str">
        <v>CARRIER^BOARD CLAMP^TRANSPORT RAILS^500</v>
      </c>
      <c r="J3218">
        <v>2</v>
      </c>
      <c r="K3218">
        <v>2</v>
      </c>
      <c r="L3218">
        <v>10796.46</v>
      </c>
      <c r="M3218" t="str">
        <v>CNY</v>
      </c>
      <c r="N3218">
        <v>1.095</v>
      </c>
      <c r="O3218">
        <v>10796.46</v>
      </c>
      <c r="P3218">
        <v>11822.123699999998</v>
      </c>
      <c r="Q3218" t="str">
        <v>C66SZX-SMT SERVICE</v>
      </c>
      <c r="R3218" t="str">
        <v>Providence Enterprise Limited</v>
      </c>
      <c r="S3218" t="str">
        <v>Same</v>
      </c>
      <c r="T3218">
        <v>905323</v>
      </c>
      <c r="U3218">
        <v>8860.18</v>
      </c>
      <c r="V3218" t="str">
        <v>309ASY INV-PTS SALES</v>
      </c>
      <c r="W3218">
        <v>0</v>
      </c>
      <c r="X3218" t="str">
        <v>TP20003910</v>
      </c>
      <c r="Y3218">
        <v>746015</v>
      </c>
      <c r="Z3218" t="str">
        <v>金进科技(深圳)有限公司</v>
      </c>
      <c r="AA3218">
        <v>0</v>
      </c>
      <c r="AB3218">
        <v>2020</v>
      </c>
      <c r="AC3218">
        <v>5</v>
      </c>
      <c r="AD3218" t="str">
        <v>Q1</v>
      </c>
      <c r="AE3218" t="str">
        <v>FY20/21</v>
      </c>
      <c r="AF3218" t="str">
        <v>SOUTH</v>
      </c>
    </row>
    <row r="3219" spans="1:32">
      <c r="A3219" t="str">
        <v>ESHL</v>
      </c>
      <c r="B3219" t="str">
        <v>SZX</v>
      </c>
      <c r="C3219" t="str">
        <v>SPARES/OTHER</v>
      </c>
      <c r="D3219" s="4">
        <v>43971</v>
      </c>
      <c r="E3219" t="str">
        <v>YAMAHA</v>
      </c>
      <c r="F3219">
        <v>14103753</v>
      </c>
      <c r="G3219">
        <v>43971</v>
      </c>
      <c r="H3219" t="str">
        <v>YMCT|KHN-M7720-A3</v>
      </c>
      <c r="I3219" t="str">
        <v>NOZZLE 302A ASSY</v>
      </c>
      <c r="J3219">
        <v>3</v>
      </c>
      <c r="K3219">
        <v>3</v>
      </c>
      <c r="L3219">
        <v>2575.2199999999998</v>
      </c>
      <c r="M3219" t="str">
        <v>CNY</v>
      </c>
      <c r="N3219">
        <v>1.095</v>
      </c>
      <c r="O3219">
        <v>2575.2199999999998</v>
      </c>
      <c r="P3219">
        <v>2819.8658999999998</v>
      </c>
      <c r="Q3219" t="str">
        <v>C66SZX-SMT SERVICE</v>
      </c>
      <c r="R3219" t="str">
        <v>Hai Xin Technology(ShenZhen) Company Limited.</v>
      </c>
      <c r="S3219" t="str">
        <v>Same</v>
      </c>
      <c r="T3219">
        <v>905324</v>
      </c>
      <c r="U3219">
        <v>900</v>
      </c>
      <c r="V3219" t="str">
        <v>309ASY INV-PTS SALES</v>
      </c>
      <c r="W3219">
        <v>0</v>
      </c>
      <c r="X3219" t="str">
        <v>PO2004000098,PO2005000101,PO2005000071</v>
      </c>
      <c r="Y3219">
        <v>746031</v>
      </c>
      <c r="Z3219" t="str">
        <v>海星科技（深圳）有限公司</v>
      </c>
      <c r="AA3219">
        <v>0</v>
      </c>
      <c r="AB3219">
        <v>2020</v>
      </c>
      <c r="AC3219">
        <v>5</v>
      </c>
      <c r="AD3219" t="str">
        <v>Q1</v>
      </c>
      <c r="AE3219" t="str">
        <v>FY20/21</v>
      </c>
      <c r="AF3219" t="str">
        <v>SOUTH</v>
      </c>
    </row>
    <row r="3220" spans="1:32">
      <c r="A3220" t="str">
        <v>ESHL</v>
      </c>
      <c r="B3220" t="str">
        <v>SZX</v>
      </c>
      <c r="C3220" t="str">
        <v>SPARES/OTHER</v>
      </c>
      <c r="D3220" s="4">
        <v>43971</v>
      </c>
      <c r="E3220" t="str">
        <v>YAMAHA</v>
      </c>
      <c r="F3220">
        <v>14103753</v>
      </c>
      <c r="G3220">
        <v>43971</v>
      </c>
      <c r="H3220" t="str">
        <v>YMCT|KHY-M712S-A0</v>
      </c>
      <c r="I3220" t="str">
        <v>SHAFT 2 SPARE</v>
      </c>
      <c r="J3220">
        <v>1</v>
      </c>
      <c r="K3220">
        <v>1</v>
      </c>
      <c r="L3220">
        <v>4685.84</v>
      </c>
      <c r="M3220" t="str">
        <v>CNY</v>
      </c>
      <c r="N3220">
        <v>1.095</v>
      </c>
      <c r="O3220">
        <v>4685.84</v>
      </c>
      <c r="P3220">
        <v>5130.9948000000004</v>
      </c>
      <c r="Q3220" t="str">
        <v>C66SZX-SMT SERVICE</v>
      </c>
      <c r="R3220" t="str">
        <v>Hai Xin Technology(ShenZhen) Company Limited.</v>
      </c>
      <c r="S3220" t="str">
        <v>Same</v>
      </c>
      <c r="T3220">
        <v>905324</v>
      </c>
      <c r="U3220">
        <v>2110</v>
      </c>
      <c r="V3220" t="str">
        <v>309ASY INV-PTS SALES</v>
      </c>
      <c r="W3220">
        <v>0</v>
      </c>
      <c r="X3220" t="str">
        <v>PO2004000098,PO2005000101,PO2005000071</v>
      </c>
      <c r="Y3220">
        <v>746031</v>
      </c>
      <c r="Z3220" t="str">
        <v>海星科技（深圳）有限公司</v>
      </c>
      <c r="AA3220">
        <v>0</v>
      </c>
      <c r="AB3220">
        <v>2020</v>
      </c>
      <c r="AC3220">
        <v>5</v>
      </c>
      <c r="AD3220" t="str">
        <v>Q1</v>
      </c>
      <c r="AE3220" t="str">
        <v>FY20/21</v>
      </c>
      <c r="AF3220" t="str">
        <v>SOUTH</v>
      </c>
    </row>
    <row r="3221" spans="1:32">
      <c r="A3221" t="str">
        <v>ESHL</v>
      </c>
      <c r="B3221" t="str">
        <v>SZX</v>
      </c>
      <c r="C3221" t="str">
        <v>SPARES/OTHER</v>
      </c>
      <c r="D3221" s="4">
        <v>43971</v>
      </c>
      <c r="E3221" t="str">
        <v>OTHERS</v>
      </c>
      <c r="F3221">
        <v>14103753</v>
      </c>
      <c r="G3221">
        <v>43971</v>
      </c>
      <c r="H3221" t="str">
        <v>ZMTR|K48-M3856-00X</v>
      </c>
      <c r="I3221" t="str">
        <v>GREASE PACK(NSL)</v>
      </c>
      <c r="J3221">
        <v>20</v>
      </c>
      <c r="K3221">
        <v>20</v>
      </c>
      <c r="L3221">
        <v>4310.3500000000004</v>
      </c>
      <c r="M3221" t="str">
        <v>CNY</v>
      </c>
      <c r="N3221">
        <v>1.095</v>
      </c>
      <c r="O3221">
        <v>4310.3500000000004</v>
      </c>
      <c r="P3221">
        <v>4719.8332500000006</v>
      </c>
      <c r="Q3221" t="str">
        <v>C66SZX-SMT SERVICE</v>
      </c>
      <c r="R3221" t="str">
        <v>Hai Xin Technology(ShenZhen) Company Limited.</v>
      </c>
      <c r="S3221" t="str">
        <v>Same</v>
      </c>
      <c r="T3221">
        <v>905324</v>
      </c>
      <c r="U3221">
        <v>2654.8</v>
      </c>
      <c r="V3221" t="str">
        <v>309ASY INV-PTS SALES</v>
      </c>
      <c r="W3221">
        <v>0</v>
      </c>
      <c r="X3221" t="str">
        <v>PO2004000098,PO2005000101,PO2005000071</v>
      </c>
      <c r="Y3221">
        <v>746031</v>
      </c>
      <c r="Z3221" t="str">
        <v>海星科技（深圳）有限公司</v>
      </c>
      <c r="AA3221">
        <v>0</v>
      </c>
      <c r="AB3221">
        <v>2020</v>
      </c>
      <c r="AC3221">
        <v>5</v>
      </c>
      <c r="AD3221" t="str">
        <v>Q1</v>
      </c>
      <c r="AE3221" t="str">
        <v>FY20/21</v>
      </c>
      <c r="AF3221" t="str">
        <v>SOUTH</v>
      </c>
    </row>
    <row r="3222" spans="1:32">
      <c r="A3222" t="str">
        <v>ESHL</v>
      </c>
      <c r="B3222" t="str">
        <v>SZX</v>
      </c>
      <c r="C3222" t="str">
        <v>SPARES/OTHER</v>
      </c>
      <c r="D3222" s="4">
        <v>43971</v>
      </c>
      <c r="E3222" t="str">
        <v>OTHERS</v>
      </c>
      <c r="F3222">
        <v>14103753</v>
      </c>
      <c r="G3222">
        <v>43971</v>
      </c>
      <c r="H3222" t="str">
        <v>ZMTR|40042709</v>
      </c>
      <c r="I3222" t="str">
        <v>CYLINDER</v>
      </c>
      <c r="J3222">
        <v>2</v>
      </c>
      <c r="K3222">
        <v>2</v>
      </c>
      <c r="L3222">
        <v>2477.88</v>
      </c>
      <c r="M3222" t="str">
        <v>CNY</v>
      </c>
      <c r="N3222">
        <v>1.095</v>
      </c>
      <c r="O3222">
        <v>2477.88</v>
      </c>
      <c r="P3222">
        <v>2713.2786000000001</v>
      </c>
      <c r="Q3222" t="str">
        <v>C66SZX-SMT SERVICE</v>
      </c>
      <c r="R3222" t="str">
        <v>Hai Xin Technology(ShenZhen) Company Limited.</v>
      </c>
      <c r="S3222" t="str">
        <v>Same</v>
      </c>
      <c r="T3222">
        <v>905324</v>
      </c>
      <c r="U3222">
        <v>1287.1300000000001</v>
      </c>
      <c r="V3222" t="str">
        <v>309ASY INV-PTS SALES</v>
      </c>
      <c r="W3222">
        <v>0</v>
      </c>
      <c r="X3222" t="str">
        <v>PO2004000098,PO2005000101,PO2005000071</v>
      </c>
      <c r="Y3222">
        <v>746031</v>
      </c>
      <c r="Z3222" t="str">
        <v>海星科技（深圳）有限公司</v>
      </c>
      <c r="AA3222">
        <v>0</v>
      </c>
      <c r="AB3222">
        <v>2020</v>
      </c>
      <c r="AC3222">
        <v>5</v>
      </c>
      <c r="AD3222" t="str">
        <v>Q1</v>
      </c>
      <c r="AE3222" t="str">
        <v>FY20/21</v>
      </c>
      <c r="AF3222" t="str">
        <v>SOUTH</v>
      </c>
    </row>
    <row r="3223" spans="1:32">
      <c r="A3223" t="str">
        <v>ESHL</v>
      </c>
      <c r="B3223" t="str">
        <v>SZX</v>
      </c>
      <c r="C3223" t="str">
        <v>SPARES/OTHER</v>
      </c>
      <c r="D3223" s="4">
        <v>43971</v>
      </c>
      <c r="E3223" t="str">
        <v>OTHERS</v>
      </c>
      <c r="F3223">
        <v>14103753</v>
      </c>
      <c r="G3223">
        <v>43971</v>
      </c>
      <c r="H3223" t="str">
        <v>ZMTR|PARTS COUNTER</v>
      </c>
      <c r="I3223" t="str">
        <v>PARTS COUNTER</v>
      </c>
      <c r="J3223">
        <v>1</v>
      </c>
      <c r="K3223">
        <v>1</v>
      </c>
      <c r="L3223">
        <v>3716.81</v>
      </c>
      <c r="M3223" t="str">
        <v>CNY</v>
      </c>
      <c r="N3223">
        <v>1.095</v>
      </c>
      <c r="O3223">
        <v>3716.81</v>
      </c>
      <c r="P3223">
        <v>4069.9069500000001</v>
      </c>
      <c r="Q3223" t="str">
        <v>C66SZX-SMT SERVICE</v>
      </c>
      <c r="R3223" t="str">
        <v>Hai Xin Technology(ShenZhen) Company Limited.</v>
      </c>
      <c r="S3223" t="str">
        <v>Same</v>
      </c>
      <c r="T3223">
        <v>905324</v>
      </c>
      <c r="U3223">
        <v>1980.2</v>
      </c>
      <c r="V3223" t="str">
        <v>309ASY INV-PTS SALES</v>
      </c>
      <c r="W3223">
        <v>0</v>
      </c>
      <c r="X3223" t="str">
        <v>PO2004000098,PO2005000101,PO2005000071</v>
      </c>
      <c r="Y3223">
        <v>746031</v>
      </c>
      <c r="Z3223" t="str">
        <v>海星科技（深圳）有限公司</v>
      </c>
      <c r="AA3223">
        <v>0</v>
      </c>
      <c r="AB3223">
        <v>2020</v>
      </c>
      <c r="AC3223">
        <v>5</v>
      </c>
      <c r="AD3223" t="str">
        <v>Q1</v>
      </c>
      <c r="AE3223" t="str">
        <v>FY20/21</v>
      </c>
      <c r="AF3223" t="str">
        <v>SOUTH</v>
      </c>
    </row>
    <row r="3224" spans="1:32">
      <c r="A3224" t="str">
        <v>ESHL</v>
      </c>
      <c r="B3224" t="str">
        <v>SHA</v>
      </c>
      <c r="C3224" t="str">
        <v>SPARES/OTHER</v>
      </c>
      <c r="D3224" s="4">
        <v>43971</v>
      </c>
      <c r="E3224" t="str">
        <v>YAMAHA</v>
      </c>
      <c r="F3224">
        <v>14103754</v>
      </c>
      <c r="G3224">
        <v>43971</v>
      </c>
      <c r="H3224" t="str">
        <v>YMCT|KHY-M652H-01</v>
      </c>
      <c r="I3224" t="str">
        <v>SENSOR W1ORG ASSY</v>
      </c>
      <c r="J3224">
        <v>1</v>
      </c>
      <c r="K3224">
        <v>1</v>
      </c>
      <c r="L3224">
        <v>825.66</v>
      </c>
      <c r="M3224" t="str">
        <v>CNY</v>
      </c>
      <c r="N3224">
        <v>1.095</v>
      </c>
      <c r="O3224">
        <v>825.66</v>
      </c>
      <c r="P3224">
        <v>904.09769999999992</v>
      </c>
      <c r="Q3224" t="str">
        <v>C66SHA-SERVICE GROUP</v>
      </c>
      <c r="R3224" t="str">
        <v>Shanghai Amphenol Airwave Communication Electronic</v>
      </c>
      <c r="S3224" t="str">
        <v>Same</v>
      </c>
      <c r="T3224">
        <v>905325</v>
      </c>
      <c r="U3224">
        <v>445</v>
      </c>
      <c r="V3224" t="str">
        <v>309ASY INV-PTS SALES</v>
      </c>
      <c r="W3224">
        <v>0</v>
      </c>
      <c r="X3224">
        <v>0</v>
      </c>
      <c r="Y3224">
        <v>746040</v>
      </c>
      <c r="Z3224" t="str">
        <v>上海安费诺永亿通讯电子有限公司</v>
      </c>
      <c r="AA3224">
        <v>0</v>
      </c>
      <c r="AB3224">
        <v>2020</v>
      </c>
      <c r="AC3224">
        <v>5</v>
      </c>
      <c r="AD3224" t="str">
        <v>Q1</v>
      </c>
      <c r="AE3224" t="str">
        <v>FY20/21</v>
      </c>
      <c r="AF3224" t="str">
        <v>EAST</v>
      </c>
    </row>
    <row r="3225" spans="1:32">
      <c r="A3225" t="str">
        <v>ESHL</v>
      </c>
      <c r="B3225" t="str">
        <v>SZX</v>
      </c>
      <c r="C3225" t="str">
        <v>SPARES/OTHER</v>
      </c>
      <c r="D3225" s="4">
        <v>43971</v>
      </c>
      <c r="E3225" t="str">
        <v>OTHERS</v>
      </c>
      <c r="F3225">
        <v>14103755</v>
      </c>
      <c r="G3225">
        <v>43971</v>
      </c>
      <c r="H3225" t="str">
        <v>ZMTR|K48-M3856-00X</v>
      </c>
      <c r="I3225" t="str">
        <v>GREASE PACK(NSL)</v>
      </c>
      <c r="J3225">
        <v>2</v>
      </c>
      <c r="K3225">
        <v>2</v>
      </c>
      <c r="L3225">
        <v>495.58</v>
      </c>
      <c r="M3225" t="str">
        <v>CNY</v>
      </c>
      <c r="N3225">
        <v>1.095</v>
      </c>
      <c r="O3225">
        <v>495.58</v>
      </c>
      <c r="P3225">
        <v>542.66009999999994</v>
      </c>
      <c r="Q3225" t="str">
        <v>C66SZX-SMT SERVICE</v>
      </c>
      <c r="R3225" t="str">
        <v>LONGOAL DISPLAY LTD</v>
      </c>
      <c r="S3225" t="str">
        <v>Same</v>
      </c>
      <c r="T3225">
        <v>905326</v>
      </c>
      <c r="U3225">
        <v>265.48</v>
      </c>
      <c r="V3225" t="str">
        <v>309ASY INV-PTS SALES</v>
      </c>
      <c r="W3225">
        <v>0</v>
      </c>
      <c r="X3225" t="str">
        <v>D2005028</v>
      </c>
      <c r="Y3225">
        <v>746081</v>
      </c>
      <c r="Z3225" t="str">
        <v>佛山市顺德区龙高液晶有限公司</v>
      </c>
      <c r="AA3225">
        <v>0</v>
      </c>
      <c r="AB3225">
        <v>2020</v>
      </c>
      <c r="AC3225">
        <v>5</v>
      </c>
      <c r="AD3225" t="str">
        <v>Q1</v>
      </c>
      <c r="AE3225" t="str">
        <v>FY20/21</v>
      </c>
      <c r="AF3225" t="str">
        <v>SOUTH</v>
      </c>
    </row>
    <row r="3226" spans="1:32">
      <c r="A3226" t="str">
        <v>ESHL</v>
      </c>
      <c r="B3226" t="str">
        <v>SHA</v>
      </c>
      <c r="C3226" t="str">
        <v>CONTRACT_FEE</v>
      </c>
      <c r="D3226" s="4">
        <v>43972</v>
      </c>
      <c r="E3226" t="str">
        <v>YAMAHA</v>
      </c>
      <c r="F3226">
        <v>13100164</v>
      </c>
      <c r="G3226">
        <v>43972</v>
      </c>
      <c r="H3226" t="str">
        <v>YMCT|REPAIR CHARGE</v>
      </c>
      <c r="I3226" t="str">
        <v>REPAIR CHARGE</v>
      </c>
      <c r="J3226">
        <v>1</v>
      </c>
      <c r="K3226">
        <v>1</v>
      </c>
      <c r="L3226">
        <v>3539.82</v>
      </c>
      <c r="M3226" t="str">
        <v>CNY</v>
      </c>
      <c r="N3226">
        <v>1.095</v>
      </c>
      <c r="O3226">
        <v>3539.82</v>
      </c>
      <c r="P3226">
        <v>3876.1028999999999</v>
      </c>
      <c r="Q3226" t="str">
        <v>C66SHA-SERVICE GROUP</v>
      </c>
      <c r="R3226" t="str">
        <v>WUXI ZHUOSIKAI  Electronic Co.,Ltd</v>
      </c>
      <c r="S3226" t="str">
        <v>Same</v>
      </c>
      <c r="T3226">
        <v>905328</v>
      </c>
      <c r="U3226">
        <v>0</v>
      </c>
      <c r="V3226" t="str">
        <v>309ASY INV-CONTRACT</v>
      </c>
      <c r="W3226">
        <v>0</v>
      </c>
      <c r="X3226">
        <v>0</v>
      </c>
      <c r="Y3226">
        <v>0</v>
      </c>
      <c r="Z3226" t="str">
        <v>无锡卓思凯科技有限公司</v>
      </c>
      <c r="AA3226">
        <v>0</v>
      </c>
      <c r="AB3226">
        <v>2020</v>
      </c>
      <c r="AC3226">
        <v>5</v>
      </c>
      <c r="AD3226" t="str">
        <v>Q1</v>
      </c>
      <c r="AE3226" t="str">
        <v>FY20/21</v>
      </c>
      <c r="AF3226" t="str">
        <v>EAST</v>
      </c>
    </row>
    <row r="3227" spans="1:32">
      <c r="A3227" t="str">
        <v>ESHL</v>
      </c>
      <c r="B3227" t="str">
        <v>SHA</v>
      </c>
      <c r="C3227" t="str">
        <v>SPARES/OTHER</v>
      </c>
      <c r="D3227" s="4">
        <v>43972</v>
      </c>
      <c r="E3227" t="str">
        <v>YAMAHA</v>
      </c>
      <c r="F3227">
        <v>14103756</v>
      </c>
      <c r="G3227">
        <v>43972</v>
      </c>
      <c r="H3227" t="str">
        <v>YMCT|KHY-M5802-03</v>
      </c>
      <c r="I3227" t="str">
        <v>Z SERVO UNIT ASSY</v>
      </c>
      <c r="J3227">
        <v>1</v>
      </c>
      <c r="K3227">
        <v>1</v>
      </c>
      <c r="L3227">
        <v>6856.64</v>
      </c>
      <c r="M3227" t="str">
        <v>CNY</v>
      </c>
      <c r="N3227">
        <v>1.095</v>
      </c>
      <c r="O3227">
        <v>6856.64</v>
      </c>
      <c r="P3227">
        <v>7508.0208000000002</v>
      </c>
      <c r="Q3227" t="str">
        <v>C66SHA-SERVICE GROUP</v>
      </c>
      <c r="R3227" t="str">
        <v>Yupont Electric Intelligent Equipment (Jiaxing) Co</v>
      </c>
      <c r="S3227" t="str">
        <v>Same</v>
      </c>
      <c r="T3227">
        <v>905327</v>
      </c>
      <c r="U3227">
        <v>3849</v>
      </c>
      <c r="V3227" t="str">
        <v>309ASY INV-PTS SALES</v>
      </c>
      <c r="W3227">
        <v>0</v>
      </c>
      <c r="X3227">
        <v>0</v>
      </c>
      <c r="Y3227">
        <v>746185</v>
      </c>
      <c r="Z3227" t="str">
        <v>煜邦电力智能装备(嘉兴)有限公司</v>
      </c>
      <c r="AA3227">
        <v>0</v>
      </c>
      <c r="AB3227">
        <v>2020</v>
      </c>
      <c r="AC3227">
        <v>5</v>
      </c>
      <c r="AD3227" t="str">
        <v>Q1</v>
      </c>
      <c r="AE3227" t="str">
        <v>FY20/21</v>
      </c>
      <c r="AF3227" t="str">
        <v>EAST</v>
      </c>
    </row>
    <row r="3228" spans="1:32">
      <c r="A3228" t="str">
        <v>ESHL</v>
      </c>
      <c r="B3228" t="str">
        <v>SHA</v>
      </c>
      <c r="C3228" t="str">
        <v>SPARES/OTHER</v>
      </c>
      <c r="D3228" s="4">
        <v>43972</v>
      </c>
      <c r="E3228" t="str">
        <v>YAMAHA</v>
      </c>
      <c r="F3228">
        <v>14103756</v>
      </c>
      <c r="G3228">
        <v>43972</v>
      </c>
      <c r="H3228" t="str">
        <v>YMCT|KHY-M7554-04</v>
      </c>
      <c r="I3228" t="str">
        <v>OF.LIGHT BRD.ASSY</v>
      </c>
      <c r="J3228">
        <v>1</v>
      </c>
      <c r="K3228">
        <v>1</v>
      </c>
      <c r="L3228">
        <v>961.06</v>
      </c>
      <c r="M3228" t="str">
        <v>CNY</v>
      </c>
      <c r="N3228">
        <v>1.095</v>
      </c>
      <c r="O3228">
        <v>961.06</v>
      </c>
      <c r="P3228">
        <v>1052.3607</v>
      </c>
      <c r="Q3228" t="str">
        <v>C66SHA-SERVICE GROUP</v>
      </c>
      <c r="R3228" t="str">
        <v>Yupont Electric Intelligent Equipment (Jiaxing) Co</v>
      </c>
      <c r="S3228" t="str">
        <v>Same</v>
      </c>
      <c r="T3228">
        <v>905327</v>
      </c>
      <c r="U3228">
        <v>526</v>
      </c>
      <c r="V3228" t="str">
        <v>309ASY INV-PTS SALES</v>
      </c>
      <c r="W3228">
        <v>0</v>
      </c>
      <c r="X3228">
        <v>0</v>
      </c>
      <c r="Y3228">
        <v>746185</v>
      </c>
      <c r="Z3228" t="str">
        <v>煜邦电力智能装备(嘉兴)有限公司</v>
      </c>
      <c r="AA3228">
        <v>0</v>
      </c>
      <c r="AB3228">
        <v>2020</v>
      </c>
      <c r="AC3228">
        <v>5</v>
      </c>
      <c r="AD3228" t="str">
        <v>Q1</v>
      </c>
      <c r="AE3228" t="str">
        <v>FY20/21</v>
      </c>
      <c r="AF3228" t="str">
        <v>EAST</v>
      </c>
    </row>
    <row r="3229" spans="1:32">
      <c r="A3229" t="str">
        <v>ESHL</v>
      </c>
      <c r="B3229" t="str">
        <v>BJS</v>
      </c>
      <c r="C3229" t="str">
        <v>SPARES/OTHER</v>
      </c>
      <c r="D3229" s="4">
        <v>43973</v>
      </c>
      <c r="E3229" t="str">
        <v>YAMAHA</v>
      </c>
      <c r="F3229">
        <v>14103757</v>
      </c>
      <c r="G3229">
        <v>43973</v>
      </c>
      <c r="H3229" t="str">
        <v>YMCT|KHN-M7720-A3</v>
      </c>
      <c r="I3229" t="str">
        <v>NOZZLE 302A ASSY</v>
      </c>
      <c r="J3229">
        <v>5</v>
      </c>
      <c r="K3229">
        <v>5</v>
      </c>
      <c r="L3229">
        <v>2200</v>
      </c>
      <c r="M3229" t="str">
        <v>CNY</v>
      </c>
      <c r="N3229">
        <v>1.095</v>
      </c>
      <c r="O3229">
        <v>2200</v>
      </c>
      <c r="P3229">
        <v>2409</v>
      </c>
      <c r="Q3229" t="str">
        <v>C66BJS-SMT SERVICE</v>
      </c>
      <c r="R3229" t="str">
        <v>Yingkou New Shining Alarm Equipment Co., Ltd.</v>
      </c>
      <c r="S3229" t="str">
        <v>Same</v>
      </c>
      <c r="T3229">
        <v>905279</v>
      </c>
      <c r="U3229">
        <v>1650</v>
      </c>
      <c r="V3229" t="str">
        <v>309ASY INV-PTS SALES</v>
      </c>
      <c r="W3229">
        <v>0</v>
      </c>
      <c r="X3229" t="str">
        <v>20200512-1</v>
      </c>
      <c r="Y3229">
        <v>746263</v>
      </c>
      <c r="Z3229" t="str">
        <v>营口新山鹰报警设备有限公司</v>
      </c>
      <c r="AA3229">
        <v>0</v>
      </c>
      <c r="AB3229">
        <v>2020</v>
      </c>
      <c r="AC3229">
        <v>5</v>
      </c>
      <c r="AD3229" t="str">
        <v>Q1</v>
      </c>
      <c r="AE3229" t="str">
        <v>FY20/21</v>
      </c>
      <c r="AF3229" t="str">
        <v>NORTH</v>
      </c>
    </row>
    <row r="3230" spans="1:32">
      <c r="A3230" t="str">
        <v>ESHL</v>
      </c>
      <c r="B3230" t="str">
        <v>BJS</v>
      </c>
      <c r="C3230" t="str">
        <v>SPARES/OTHER</v>
      </c>
      <c r="D3230" s="4">
        <v>43973</v>
      </c>
      <c r="E3230" t="str">
        <v>YAMAHA</v>
      </c>
      <c r="F3230">
        <v>14103757</v>
      </c>
      <c r="G3230">
        <v>43973</v>
      </c>
      <c r="H3230" t="str">
        <v>YMCT|KHY-M7770-A0</v>
      </c>
      <c r="I3230" t="str">
        <v>NOZZLE 306A/317A AS.</v>
      </c>
      <c r="J3230">
        <v>4</v>
      </c>
      <c r="K3230">
        <v>4</v>
      </c>
      <c r="L3230">
        <v>2760</v>
      </c>
      <c r="M3230" t="str">
        <v>CNY</v>
      </c>
      <c r="N3230">
        <v>1.095</v>
      </c>
      <c r="O3230">
        <v>2760</v>
      </c>
      <c r="P3230">
        <v>3022.2</v>
      </c>
      <c r="Q3230" t="str">
        <v>C66BJS-SMT SERVICE</v>
      </c>
      <c r="R3230" t="str">
        <v>Yingkou New Shining Alarm Equipment Co., Ltd.</v>
      </c>
      <c r="S3230" t="str">
        <v>Same</v>
      </c>
      <c r="T3230">
        <v>905279</v>
      </c>
      <c r="U3230">
        <v>2072</v>
      </c>
      <c r="V3230" t="str">
        <v>309ASY INV-PTS SALES</v>
      </c>
      <c r="W3230">
        <v>0</v>
      </c>
      <c r="X3230" t="str">
        <v>20200512-1</v>
      </c>
      <c r="Y3230">
        <v>746263</v>
      </c>
      <c r="Z3230" t="str">
        <v>营口新山鹰报警设备有限公司</v>
      </c>
      <c r="AA3230">
        <v>0</v>
      </c>
      <c r="AB3230">
        <v>2020</v>
      </c>
      <c r="AC3230">
        <v>5</v>
      </c>
      <c r="AD3230" t="str">
        <v>Q1</v>
      </c>
      <c r="AE3230" t="str">
        <v>FY20/21</v>
      </c>
      <c r="AF3230" t="str">
        <v>NORTH</v>
      </c>
    </row>
    <row r="3231" spans="1:32">
      <c r="A3231" t="str">
        <v>ESHL</v>
      </c>
      <c r="B3231" t="str">
        <v>SZX</v>
      </c>
      <c r="C3231" t="str">
        <v>SERVICE_CHARGE</v>
      </c>
      <c r="D3231" s="4">
        <v>43976</v>
      </c>
      <c r="E3231" t="str">
        <v>YAMAHA</v>
      </c>
      <c r="F3231">
        <v>12101087</v>
      </c>
      <c r="G3231">
        <v>43976</v>
      </c>
      <c r="H3231" t="str">
        <v>YMCT|REPAIR CHARGE</v>
      </c>
      <c r="I3231" t="str">
        <v>REPAIR CHARGE</v>
      </c>
      <c r="J3231">
        <v>1</v>
      </c>
      <c r="K3231">
        <v>1</v>
      </c>
      <c r="L3231">
        <v>1592.92</v>
      </c>
      <c r="M3231" t="str">
        <v>CNY</v>
      </c>
      <c r="N3231">
        <v>1.095</v>
      </c>
      <c r="O3231">
        <v>1592.92</v>
      </c>
      <c r="P3231">
        <v>1744.2474</v>
      </c>
      <c r="Q3231" t="str">
        <v>C66SZX-SMT SERVICE</v>
      </c>
      <c r="R3231" t="str">
        <v>ShenZhen Eastar Electronic Co., Ltd</v>
      </c>
      <c r="S3231" t="str">
        <v>Same</v>
      </c>
      <c r="T3231">
        <v>905331</v>
      </c>
      <c r="U3231">
        <v>0</v>
      </c>
      <c r="V3231" t="str">
        <v>309ASY INV-NON-CON</v>
      </c>
      <c r="W3231">
        <v>0</v>
      </c>
      <c r="X3231" t="str">
        <v>ESDPAP20050013</v>
      </c>
      <c r="Y3231">
        <v>0</v>
      </c>
      <c r="Z3231" t="str">
        <v>深圳市易事达电子有限公司</v>
      </c>
      <c r="AA3231">
        <v>0</v>
      </c>
      <c r="AB3231">
        <v>2020</v>
      </c>
      <c r="AC3231">
        <v>5</v>
      </c>
      <c r="AD3231" t="str">
        <v>Q1</v>
      </c>
      <c r="AE3231" t="str">
        <v>FY20/21</v>
      </c>
      <c r="AF3231" t="str">
        <v>SOUTH</v>
      </c>
    </row>
    <row r="3232" spans="1:32">
      <c r="A3232" t="str">
        <v>ESHL</v>
      </c>
      <c r="B3232" t="str">
        <v>SZX</v>
      </c>
      <c r="C3232" t="str">
        <v>SERVICE_CHARGE</v>
      </c>
      <c r="D3232" s="4">
        <v>43976</v>
      </c>
      <c r="E3232" t="str">
        <v>YAMAHA</v>
      </c>
      <c r="F3232">
        <v>12101088</v>
      </c>
      <c r="G3232">
        <v>43976</v>
      </c>
      <c r="H3232" t="str">
        <v>YMCT|REPAIR CHARGE</v>
      </c>
      <c r="I3232" t="str">
        <v>REPAIR CHARGE</v>
      </c>
      <c r="J3232">
        <v>1</v>
      </c>
      <c r="K3232">
        <v>1</v>
      </c>
      <c r="L3232">
        <v>1000</v>
      </c>
      <c r="M3232" t="str">
        <v>CNY</v>
      </c>
      <c r="N3232">
        <v>1.095</v>
      </c>
      <c r="O3232">
        <v>1000</v>
      </c>
      <c r="P3232">
        <v>1095</v>
      </c>
      <c r="Q3232" t="str">
        <v>C66SZX-SMT SERVICE</v>
      </c>
      <c r="R3232" t="str">
        <v>Shenzhen Unilumin Technology Co.,Ltd</v>
      </c>
      <c r="S3232" t="str">
        <v>Same</v>
      </c>
      <c r="T3232">
        <v>905332</v>
      </c>
      <c r="U3232">
        <v>0</v>
      </c>
      <c r="V3232" t="str">
        <v>309ASY INV-NON-CON</v>
      </c>
      <c r="W3232">
        <v>0</v>
      </c>
      <c r="X3232" t="str">
        <v>C66SZ20153</v>
      </c>
      <c r="Y3232">
        <v>0</v>
      </c>
      <c r="Z3232" t="str">
        <v>深圳市洲明科技股份有限公司</v>
      </c>
      <c r="AA3232">
        <v>0</v>
      </c>
      <c r="AB3232">
        <v>2020</v>
      </c>
      <c r="AC3232">
        <v>5</v>
      </c>
      <c r="AD3232" t="str">
        <v>Q1</v>
      </c>
      <c r="AE3232" t="str">
        <v>FY20/21</v>
      </c>
      <c r="AF3232" t="str">
        <v>SOUTH</v>
      </c>
    </row>
    <row r="3233" spans="1:32">
      <c r="A3233" t="str">
        <v>ESHL</v>
      </c>
      <c r="B3233" t="str">
        <v>XIY</v>
      </c>
      <c r="C3233" t="str">
        <v>FEEDER</v>
      </c>
      <c r="D3233" s="4">
        <v>43976</v>
      </c>
      <c r="E3233" t="str">
        <v>YAMAHA</v>
      </c>
      <c r="F3233">
        <v>14103758</v>
      </c>
      <c r="G3233">
        <v>43976</v>
      </c>
      <c r="H3233" t="str">
        <v>YMCT|KHJ-MC100-00</v>
      </c>
      <c r="I3233" t="str">
        <v>SS TAPE FEEDER 8mm</v>
      </c>
      <c r="J3233">
        <v>20</v>
      </c>
      <c r="K3233">
        <v>20</v>
      </c>
      <c r="L3233">
        <v>54548.67</v>
      </c>
      <c r="M3233" t="str">
        <v>CNY</v>
      </c>
      <c r="N3233">
        <v>1.095</v>
      </c>
      <c r="O3233">
        <v>54548.67</v>
      </c>
      <c r="P3233">
        <v>59730.79365</v>
      </c>
      <c r="Q3233" t="str">
        <v>C66XIY-SERVICE GROUP</v>
      </c>
      <c r="R3233" t="str">
        <v>Xi'an Shenxi Electric Co., Ltd.</v>
      </c>
      <c r="S3233" t="str">
        <v>Same</v>
      </c>
      <c r="T3233">
        <v>905330</v>
      </c>
      <c r="U3233">
        <v>49689.43</v>
      </c>
      <c r="V3233" t="str">
        <v>309ASY INV-PTS SALES</v>
      </c>
      <c r="W3233">
        <v>0</v>
      </c>
      <c r="X3233">
        <v>0</v>
      </c>
      <c r="Y3233">
        <v>746357</v>
      </c>
      <c r="Z3233" t="str">
        <v>西安神西电气有限责任公司</v>
      </c>
      <c r="AA3233">
        <v>0</v>
      </c>
      <c r="AB3233">
        <v>2020</v>
      </c>
      <c r="AC3233">
        <v>5</v>
      </c>
      <c r="AD3233" t="str">
        <v>Q1</v>
      </c>
      <c r="AE3233" t="str">
        <v>FY20/21</v>
      </c>
      <c r="AF3233" t="str">
        <v>WEST</v>
      </c>
    </row>
    <row r="3234" spans="1:32">
      <c r="A3234" t="str">
        <v>ESHL</v>
      </c>
      <c r="B3234" t="str">
        <v>XIY</v>
      </c>
      <c r="C3234" t="str">
        <v>FEEDER</v>
      </c>
      <c r="D3234" s="4">
        <v>43976</v>
      </c>
      <c r="E3234" t="str">
        <v>YAMAHA</v>
      </c>
      <c r="F3234">
        <v>14103758</v>
      </c>
      <c r="G3234">
        <v>43976</v>
      </c>
      <c r="H3234" t="str">
        <v>YMCT|KHJ-MC200-00</v>
      </c>
      <c r="I3234" t="str">
        <v>SS TAPE FEEDER 12/16mm</v>
      </c>
      <c r="J3234">
        <v>10</v>
      </c>
      <c r="K3234">
        <v>10</v>
      </c>
      <c r="L3234">
        <v>38946.9</v>
      </c>
      <c r="M3234" t="str">
        <v>CNY</v>
      </c>
      <c r="N3234">
        <v>1.095</v>
      </c>
      <c r="O3234">
        <v>38946.9</v>
      </c>
      <c r="P3234">
        <v>42646.855499999998</v>
      </c>
      <c r="Q3234" t="str">
        <v>C66XIY-SERVICE GROUP</v>
      </c>
      <c r="R3234" t="str">
        <v>Xi'an Shenxi Electric Co., Ltd.</v>
      </c>
      <c r="S3234" t="str">
        <v>Same</v>
      </c>
      <c r="T3234">
        <v>905330</v>
      </c>
      <c r="U3234">
        <v>35000</v>
      </c>
      <c r="V3234" t="str">
        <v>309ASY INV-PTS SALES</v>
      </c>
      <c r="W3234">
        <v>0</v>
      </c>
      <c r="X3234">
        <v>0</v>
      </c>
      <c r="Y3234">
        <v>746357</v>
      </c>
      <c r="Z3234" t="str">
        <v>西安神西电气有限责任公司</v>
      </c>
      <c r="AA3234">
        <v>0</v>
      </c>
      <c r="AB3234">
        <v>2020</v>
      </c>
      <c r="AC3234">
        <v>5</v>
      </c>
      <c r="AD3234" t="str">
        <v>Q1</v>
      </c>
      <c r="AE3234" t="str">
        <v>FY20/21</v>
      </c>
      <c r="AF3234" t="str">
        <v>WEST</v>
      </c>
    </row>
    <row r="3235" spans="1:32">
      <c r="A3235" t="str">
        <v>ESHL</v>
      </c>
      <c r="B3235" t="str">
        <v>XIY</v>
      </c>
      <c r="C3235" t="str">
        <v>FEEDER</v>
      </c>
      <c r="D3235" s="4">
        <v>43976</v>
      </c>
      <c r="E3235" t="str">
        <v>YAMAHA</v>
      </c>
      <c r="F3235">
        <v>14103758</v>
      </c>
      <c r="G3235">
        <v>43976</v>
      </c>
      <c r="H3235" t="str">
        <v>YMCT|KHJ-MC500-00</v>
      </c>
      <c r="I3235" t="str">
        <v>SS TAPE FEEDER 32mm</v>
      </c>
      <c r="J3235">
        <v>1</v>
      </c>
      <c r="K3235">
        <v>1</v>
      </c>
      <c r="L3235">
        <v>5889.38</v>
      </c>
      <c r="M3235" t="str">
        <v>CNY</v>
      </c>
      <c r="N3235">
        <v>1.095</v>
      </c>
      <c r="O3235">
        <v>5889.38</v>
      </c>
      <c r="P3235">
        <v>6448.8711000000003</v>
      </c>
      <c r="Q3235" t="str">
        <v>C66XIY-SERVICE GROUP</v>
      </c>
      <c r="R3235" t="str">
        <v>Xi'an Shenxi Electric Co., Ltd.</v>
      </c>
      <c r="S3235" t="str">
        <v>Same</v>
      </c>
      <c r="T3235">
        <v>905330</v>
      </c>
      <c r="U3235">
        <v>4900.75</v>
      </c>
      <c r="V3235" t="str">
        <v>309ASY INV-PTS SALES</v>
      </c>
      <c r="W3235">
        <v>0</v>
      </c>
      <c r="X3235">
        <v>0</v>
      </c>
      <c r="Y3235">
        <v>746357</v>
      </c>
      <c r="Z3235" t="str">
        <v>西安神西电气有限责任公司</v>
      </c>
      <c r="AA3235">
        <v>0</v>
      </c>
      <c r="AB3235">
        <v>2020</v>
      </c>
      <c r="AC3235">
        <v>5</v>
      </c>
      <c r="AD3235" t="str">
        <v>Q1</v>
      </c>
      <c r="AE3235" t="str">
        <v>FY20/21</v>
      </c>
      <c r="AF3235" t="str">
        <v>WEST</v>
      </c>
    </row>
    <row r="3236" spans="1:32">
      <c r="A3236" t="str">
        <v>ESHL</v>
      </c>
      <c r="B3236" t="str">
        <v>XIY</v>
      </c>
      <c r="C3236" t="str">
        <v>SPARES/OTHER</v>
      </c>
      <c r="D3236" s="4">
        <v>43976</v>
      </c>
      <c r="E3236" t="str">
        <v>YAMAHA</v>
      </c>
      <c r="F3236">
        <v>14103758</v>
      </c>
      <c r="G3236">
        <v>43976</v>
      </c>
      <c r="H3236" t="str">
        <v>YMCT|KHJ-MC145-01</v>
      </c>
      <c r="I3236" t="str">
        <v>LEVER TAPE GUIDE F</v>
      </c>
      <c r="J3236">
        <v>2</v>
      </c>
      <c r="K3236">
        <v>2</v>
      </c>
      <c r="L3236">
        <v>0</v>
      </c>
      <c r="M3236" t="str">
        <v>CNY</v>
      </c>
      <c r="N3236">
        <v>1.095</v>
      </c>
      <c r="O3236">
        <v>0</v>
      </c>
      <c r="P3236">
        <v>0</v>
      </c>
      <c r="Q3236" t="str">
        <v>C66XIY-SERVICE GROUP</v>
      </c>
      <c r="R3236" t="str">
        <v>Xi'an Shenxi Electric Co., Ltd.</v>
      </c>
      <c r="S3236" t="str">
        <v>Same</v>
      </c>
      <c r="T3236">
        <v>905330</v>
      </c>
      <c r="U3236">
        <v>40</v>
      </c>
      <c r="V3236" t="str">
        <v>309ASY INV-PTS SALES</v>
      </c>
      <c r="W3236">
        <v>0</v>
      </c>
      <c r="X3236">
        <v>0</v>
      </c>
      <c r="Y3236">
        <v>746357</v>
      </c>
      <c r="Z3236" t="str">
        <v>西安神西电气有限责任公司</v>
      </c>
      <c r="AA3236">
        <v>0</v>
      </c>
      <c r="AB3236">
        <v>2020</v>
      </c>
      <c r="AC3236">
        <v>5</v>
      </c>
      <c r="AD3236" t="str">
        <v>Q1</v>
      </c>
      <c r="AE3236" t="str">
        <v>FY20/21</v>
      </c>
      <c r="AF3236" t="str">
        <v>WEST</v>
      </c>
    </row>
    <row r="3237" spans="1:32">
      <c r="A3237" t="str">
        <v>ESHL</v>
      </c>
      <c r="B3237" t="str">
        <v>XIY</v>
      </c>
      <c r="C3237" t="str">
        <v>SPARES/OTHER</v>
      </c>
      <c r="D3237" s="4">
        <v>43976</v>
      </c>
      <c r="E3237" t="str">
        <v>YAMAHA</v>
      </c>
      <c r="F3237">
        <v>14103758</v>
      </c>
      <c r="G3237">
        <v>43976</v>
      </c>
      <c r="H3237" t="str">
        <v>YMCT|KHJ-MC141-S1</v>
      </c>
      <c r="I3237" t="str">
        <v>PARTS,TAPE GUIDE</v>
      </c>
      <c r="J3237">
        <v>1</v>
      </c>
      <c r="K3237">
        <v>1</v>
      </c>
      <c r="L3237">
        <v>0</v>
      </c>
      <c r="M3237" t="str">
        <v>CNY</v>
      </c>
      <c r="N3237">
        <v>1.095</v>
      </c>
      <c r="O3237">
        <v>0</v>
      </c>
      <c r="P3237">
        <v>0</v>
      </c>
      <c r="Q3237" t="str">
        <v>C66XIY-SERVICE GROUP</v>
      </c>
      <c r="R3237" t="str">
        <v>Xi'an Shenxi Electric Co., Ltd.</v>
      </c>
      <c r="S3237" t="str">
        <v>Same</v>
      </c>
      <c r="T3237">
        <v>905330</v>
      </c>
      <c r="U3237">
        <v>281</v>
      </c>
      <c r="V3237" t="str">
        <v>309ASY INV-PTS SALES</v>
      </c>
      <c r="W3237">
        <v>0</v>
      </c>
      <c r="X3237">
        <v>0</v>
      </c>
      <c r="Y3237">
        <v>746357</v>
      </c>
      <c r="Z3237" t="str">
        <v>西安神西电气有限责任公司</v>
      </c>
      <c r="AA3237">
        <v>0</v>
      </c>
      <c r="AB3237">
        <v>2020</v>
      </c>
      <c r="AC3237">
        <v>5</v>
      </c>
      <c r="AD3237" t="str">
        <v>Q1</v>
      </c>
      <c r="AE3237" t="str">
        <v>FY20/21</v>
      </c>
      <c r="AF3237" t="str">
        <v>WEST</v>
      </c>
    </row>
    <row r="3238" spans="1:32">
      <c r="A3238" t="str">
        <v>ESHL</v>
      </c>
      <c r="B3238" t="str">
        <v>SZX</v>
      </c>
      <c r="C3238" t="str">
        <v>SPARES/OTHER</v>
      </c>
      <c r="D3238" s="4">
        <v>43976</v>
      </c>
      <c r="E3238" t="str">
        <v>OTHERS</v>
      </c>
      <c r="F3238">
        <v>14103759</v>
      </c>
      <c r="G3238">
        <v>43976</v>
      </c>
      <c r="H3238" t="str">
        <v>ZMTR|KA-303</v>
      </c>
      <c r="I3238" t="str">
        <v>SPECIAL NOZZLE</v>
      </c>
      <c r="J3238">
        <v>5</v>
      </c>
      <c r="K3238">
        <v>5</v>
      </c>
      <c r="L3238">
        <v>7079.65</v>
      </c>
      <c r="M3238" t="str">
        <v>CNY</v>
      </c>
      <c r="N3238">
        <v>1.095</v>
      </c>
      <c r="O3238">
        <v>7079.65</v>
      </c>
      <c r="P3238">
        <v>7752.2167499999996</v>
      </c>
      <c r="Q3238" t="str">
        <v>C66SZX-SMT SERVICE</v>
      </c>
      <c r="R3238" t="str">
        <v>Dongguan Cowell Optic Electronics Co., Ltd.</v>
      </c>
      <c r="S3238" t="str">
        <v>Same</v>
      </c>
      <c r="T3238">
        <v>905329</v>
      </c>
      <c r="U3238">
        <v>2212.39</v>
      </c>
      <c r="V3238" t="str">
        <v>309ASY INV-PTS SALES</v>
      </c>
      <c r="W3238">
        <v>0</v>
      </c>
      <c r="X3238" t="str">
        <v>ZZ202004304907</v>
      </c>
      <c r="Y3238">
        <v>746355</v>
      </c>
      <c r="Z3238" t="str">
        <v>东莞高伟光学电子有限公司</v>
      </c>
      <c r="AA3238">
        <v>0</v>
      </c>
      <c r="AB3238">
        <v>2020</v>
      </c>
      <c r="AC3238">
        <v>5</v>
      </c>
      <c r="AD3238" t="str">
        <v>Q1</v>
      </c>
      <c r="AE3238" t="str">
        <v>FY20/21</v>
      </c>
      <c r="AF3238" t="str">
        <v>SOUTH</v>
      </c>
    </row>
    <row r="3239" spans="1:32">
      <c r="A3239" t="str">
        <v>ESHL</v>
      </c>
      <c r="B3239" t="str">
        <v>BJS</v>
      </c>
      <c r="C3239" t="str">
        <v>FEEDER</v>
      </c>
      <c r="D3239" s="4">
        <v>43976</v>
      </c>
      <c r="E3239" t="str">
        <v>YAMAHA</v>
      </c>
      <c r="F3239">
        <v>14103760</v>
      </c>
      <c r="G3239">
        <v>43976</v>
      </c>
      <c r="H3239" t="str">
        <v>YMCT|KLJ-MC200-00</v>
      </c>
      <c r="I3239" t="str">
        <v>ZS FEEDER ASSY. 1216</v>
      </c>
      <c r="J3239">
        <v>14</v>
      </c>
      <c r="K3239">
        <v>14</v>
      </c>
      <c r="L3239">
        <v>56700</v>
      </c>
      <c r="M3239" t="str">
        <v>CNY</v>
      </c>
      <c r="N3239">
        <v>1.095</v>
      </c>
      <c r="O3239">
        <v>56700</v>
      </c>
      <c r="P3239">
        <v>62086.5</v>
      </c>
      <c r="Q3239" t="str">
        <v>C66BJS-SMT SERVICE</v>
      </c>
      <c r="R3239" t="str">
        <v>Beijing Kuaijietong Electronics Co., Ltd.</v>
      </c>
      <c r="S3239" t="str">
        <v>Beijing Longtenglantian Technology Co., Ltd.</v>
      </c>
      <c r="T3239">
        <v>905314</v>
      </c>
      <c r="U3239">
        <v>49847.13</v>
      </c>
      <c r="V3239" t="str">
        <v>309ASY INV-PTS SALES</v>
      </c>
      <c r="W3239">
        <v>0</v>
      </c>
      <c r="X3239" t="str">
        <v>北京快捷通20200507</v>
      </c>
      <c r="Y3239">
        <v>746453</v>
      </c>
      <c r="Z3239" t="str">
        <v>北京龙腾蓝天科技有限公司</v>
      </c>
      <c r="AA3239">
        <v>0</v>
      </c>
      <c r="AB3239">
        <v>2020</v>
      </c>
      <c r="AC3239">
        <v>5</v>
      </c>
      <c r="AD3239" t="str">
        <v>Q1</v>
      </c>
      <c r="AE3239" t="str">
        <v>FY20/21</v>
      </c>
      <c r="AF3239" t="str">
        <v>NORTH</v>
      </c>
    </row>
    <row r="3240" spans="1:32">
      <c r="A3240" t="str">
        <v>ESHL</v>
      </c>
      <c r="B3240" t="str">
        <v>BJS</v>
      </c>
      <c r="C3240" t="str">
        <v>FEEDER</v>
      </c>
      <c r="D3240" s="4">
        <v>43976</v>
      </c>
      <c r="E3240" t="str">
        <v>YAMAHA</v>
      </c>
      <c r="F3240">
        <v>14103760</v>
      </c>
      <c r="G3240">
        <v>43976</v>
      </c>
      <c r="H3240" t="str">
        <v>YMCT|KHJ-MC400-00</v>
      </c>
      <c r="I3240" t="str">
        <v>SS TAPE FEEDER 24mm</v>
      </c>
      <c r="J3240">
        <v>3</v>
      </c>
      <c r="K3240">
        <v>3</v>
      </c>
      <c r="L3240">
        <v>14250</v>
      </c>
      <c r="M3240" t="str">
        <v>CNY</v>
      </c>
      <c r="N3240">
        <v>1.095</v>
      </c>
      <c r="O3240">
        <v>14250</v>
      </c>
      <c r="P3240">
        <v>15603.75</v>
      </c>
      <c r="Q3240" t="str">
        <v>C66BJS-SMT SERVICE</v>
      </c>
      <c r="R3240" t="str">
        <v>Beijing Kuaijietong Electronics Co., Ltd.</v>
      </c>
      <c r="S3240" t="str">
        <v>Beijing Longtenglantian Technology Co., Ltd.</v>
      </c>
      <c r="T3240">
        <v>905314</v>
      </c>
      <c r="U3240">
        <v>11400</v>
      </c>
      <c r="V3240" t="str">
        <v>309ASY INV-PTS SALES</v>
      </c>
      <c r="W3240">
        <v>0</v>
      </c>
      <c r="X3240" t="str">
        <v>北京快捷通20200507</v>
      </c>
      <c r="Y3240">
        <v>746453</v>
      </c>
      <c r="Z3240" t="str">
        <v>北京龙腾蓝天科技有限公司</v>
      </c>
      <c r="AA3240">
        <v>0</v>
      </c>
      <c r="AB3240">
        <v>2020</v>
      </c>
      <c r="AC3240">
        <v>5</v>
      </c>
      <c r="AD3240" t="str">
        <v>Q1</v>
      </c>
      <c r="AE3240" t="str">
        <v>FY20/21</v>
      </c>
      <c r="AF3240" t="str">
        <v>NORTH</v>
      </c>
    </row>
    <row r="3241" spans="1:32">
      <c r="A3241" t="str">
        <v>ESHL</v>
      </c>
      <c r="B3241" t="str">
        <v>BJS</v>
      </c>
      <c r="C3241" t="str">
        <v>FEEDER</v>
      </c>
      <c r="D3241" s="4">
        <v>43976</v>
      </c>
      <c r="E3241" t="str">
        <v>YAMAHA</v>
      </c>
      <c r="F3241">
        <v>14103760</v>
      </c>
      <c r="G3241">
        <v>43976</v>
      </c>
      <c r="H3241" t="str">
        <v>YMCT|KHJ-MC700-00</v>
      </c>
      <c r="I3241" t="str">
        <v>SS TAPE FEEDER 56mm</v>
      </c>
      <c r="J3241">
        <v>1</v>
      </c>
      <c r="K3241">
        <v>1</v>
      </c>
      <c r="L3241">
        <v>10000</v>
      </c>
      <c r="M3241" t="str">
        <v>CNY</v>
      </c>
      <c r="N3241">
        <v>1.095</v>
      </c>
      <c r="O3241">
        <v>10000</v>
      </c>
      <c r="P3241">
        <v>10950</v>
      </c>
      <c r="Q3241" t="str">
        <v>C66BJS-SMT SERVICE</v>
      </c>
      <c r="R3241" t="str">
        <v>Beijing Kuaijietong Electronics Co., Ltd.</v>
      </c>
      <c r="S3241" t="str">
        <v>Beijing Longtenglantian Technology Co., Ltd.</v>
      </c>
      <c r="T3241">
        <v>905314</v>
      </c>
      <c r="U3241">
        <v>7555</v>
      </c>
      <c r="V3241" t="str">
        <v>309ASY INV-PTS SALES</v>
      </c>
      <c r="W3241">
        <v>0</v>
      </c>
      <c r="X3241" t="str">
        <v>北京快捷通20200507</v>
      </c>
      <c r="Y3241">
        <v>746453</v>
      </c>
      <c r="Z3241" t="str">
        <v>北京龙腾蓝天科技有限公司</v>
      </c>
      <c r="AA3241">
        <v>0</v>
      </c>
      <c r="AB3241">
        <v>2020</v>
      </c>
      <c r="AC3241">
        <v>5</v>
      </c>
      <c r="AD3241" t="str">
        <v>Q1</v>
      </c>
      <c r="AE3241" t="str">
        <v>FY20/21</v>
      </c>
      <c r="AF3241" t="str">
        <v>NORTH</v>
      </c>
    </row>
    <row r="3242" spans="1:32">
      <c r="A3242" t="str">
        <v>ESHL</v>
      </c>
      <c r="B3242" t="str">
        <v>SHA</v>
      </c>
      <c r="C3242" t="str">
        <v>SERVICE_CHARGE</v>
      </c>
      <c r="D3242" s="4">
        <v>43984</v>
      </c>
      <c r="E3242" t="str">
        <v>YAMAHA</v>
      </c>
      <c r="F3242">
        <v>12101089</v>
      </c>
      <c r="G3242">
        <v>43984</v>
      </c>
      <c r="H3242" t="str">
        <v>YMCT|REPAIR CHARGE</v>
      </c>
      <c r="I3242" t="str">
        <v>REPAIR CHARGE</v>
      </c>
      <c r="J3242">
        <v>1</v>
      </c>
      <c r="K3242">
        <v>1</v>
      </c>
      <c r="L3242">
        <v>3370.8</v>
      </c>
      <c r="M3242" t="str">
        <v>CNY</v>
      </c>
      <c r="N3242">
        <v>1.089</v>
      </c>
      <c r="O3242">
        <v>3370.8</v>
      </c>
      <c r="P3242">
        <v>3670.8011999999999</v>
      </c>
      <c r="Q3242" t="str">
        <v>C66SHA-SERVICE GROUP</v>
      </c>
      <c r="R3242" t="str">
        <v>Hangzhou Bozhou Electric Appliance Co., Ltd.</v>
      </c>
      <c r="S3242" t="str">
        <v>Same</v>
      </c>
      <c r="T3242">
        <v>905336</v>
      </c>
      <c r="U3242">
        <v>0</v>
      </c>
      <c r="V3242" t="str">
        <v>309ASY INV-NON-CON-V</v>
      </c>
      <c r="W3242">
        <v>0</v>
      </c>
      <c r="X3242">
        <v>0</v>
      </c>
      <c r="Y3242">
        <v>0</v>
      </c>
      <c r="Z3242" t="str">
        <v>杭州博洲电器有限公司</v>
      </c>
      <c r="AA3242">
        <v>0</v>
      </c>
      <c r="AB3242">
        <v>2020</v>
      </c>
      <c r="AC3242">
        <v>6</v>
      </c>
      <c r="AD3242" t="str">
        <v>Q1</v>
      </c>
      <c r="AE3242" t="str">
        <v>FY20/21</v>
      </c>
      <c r="AF3242" t="str">
        <v>EAST</v>
      </c>
    </row>
    <row r="3243" spans="1:32">
      <c r="A3243" t="str">
        <v>ESHL</v>
      </c>
      <c r="B3243" t="str">
        <v>SHA</v>
      </c>
      <c r="C3243" t="str">
        <v>SPARES/OTHER</v>
      </c>
      <c r="D3243" s="4">
        <v>43984</v>
      </c>
      <c r="E3243" t="str">
        <v>YAMAHA</v>
      </c>
      <c r="F3243">
        <v>14103761</v>
      </c>
      <c r="G3243">
        <v>43984</v>
      </c>
      <c r="H3243" t="str">
        <v>YMCT|KM0-M8810-41</v>
      </c>
      <c r="I3243" t="str">
        <v>GLASS PCB ASSY.4</v>
      </c>
      <c r="J3243">
        <v>1</v>
      </c>
      <c r="K3243">
        <v>1</v>
      </c>
      <c r="L3243">
        <v>13260.18</v>
      </c>
      <c r="M3243" t="str">
        <v>CNY</v>
      </c>
      <c r="N3243">
        <v>1.089</v>
      </c>
      <c r="O3243">
        <v>13260.18</v>
      </c>
      <c r="P3243">
        <v>14440.336020000001</v>
      </c>
      <c r="Q3243" t="str">
        <v>C66SHA-SERVICE GROUP</v>
      </c>
      <c r="R3243" t="str">
        <v>ZHEJIANG CHINT ELECTRICS CO.,LTD</v>
      </c>
      <c r="S3243" t="str">
        <v>Same</v>
      </c>
      <c r="T3243">
        <v>905333</v>
      </c>
      <c r="U3243">
        <v>6149</v>
      </c>
      <c r="V3243" t="str">
        <v>309ASY INV-PTS SALES</v>
      </c>
      <c r="W3243">
        <v>0</v>
      </c>
      <c r="X3243">
        <v>0</v>
      </c>
      <c r="Y3243">
        <v>746913</v>
      </c>
      <c r="Z3243" t="str">
        <v>浙江正泰电器股份有限公司</v>
      </c>
      <c r="AA3243">
        <v>0</v>
      </c>
      <c r="AB3243">
        <v>2020</v>
      </c>
      <c r="AC3243">
        <v>6</v>
      </c>
      <c r="AD3243" t="str">
        <v>Q1</v>
      </c>
      <c r="AE3243" t="str">
        <v>FY20/21</v>
      </c>
      <c r="AF3243" t="str">
        <v>EAST</v>
      </c>
    </row>
    <row r="3244" spans="1:32">
      <c r="A3244" t="str">
        <v>ESHL</v>
      </c>
      <c r="B3244" t="str">
        <v>SHA</v>
      </c>
      <c r="C3244" t="str">
        <v>SPARES/OTHER</v>
      </c>
      <c r="D3244" s="4">
        <v>43984</v>
      </c>
      <c r="E3244" t="str">
        <v>YAMAHA</v>
      </c>
      <c r="F3244">
        <v>14103761</v>
      </c>
      <c r="G3244">
        <v>43984</v>
      </c>
      <c r="H3244" t="str">
        <v>YMCT|KHY-M880A-00</v>
      </c>
      <c r="I3244" t="str">
        <v>GLASS QFP 16 ASSY</v>
      </c>
      <c r="J3244">
        <v>2</v>
      </c>
      <c r="K3244">
        <v>2</v>
      </c>
      <c r="L3244">
        <v>1649.56</v>
      </c>
      <c r="M3244" t="str">
        <v>CNY</v>
      </c>
      <c r="N3244">
        <v>1.089</v>
      </c>
      <c r="O3244">
        <v>1649.56</v>
      </c>
      <c r="P3244">
        <v>1796.3708399999998</v>
      </c>
      <c r="Q3244" t="str">
        <v>C66SHA-SERVICE GROUP</v>
      </c>
      <c r="R3244" t="str">
        <v>ZHEJIANG CHINT ELECTRICS CO.,LTD</v>
      </c>
      <c r="S3244" t="str">
        <v>Same</v>
      </c>
      <c r="T3244">
        <v>905333</v>
      </c>
      <c r="U3244">
        <v>764</v>
      </c>
      <c r="V3244" t="str">
        <v>309ASY INV-PTS SALES</v>
      </c>
      <c r="W3244">
        <v>0</v>
      </c>
      <c r="X3244">
        <v>0</v>
      </c>
      <c r="Y3244">
        <v>746913</v>
      </c>
      <c r="Z3244" t="str">
        <v>浙江正泰电器股份有限公司</v>
      </c>
      <c r="AA3244">
        <v>0</v>
      </c>
      <c r="AB3244">
        <v>2020</v>
      </c>
      <c r="AC3244">
        <v>6</v>
      </c>
      <c r="AD3244" t="str">
        <v>Q1</v>
      </c>
      <c r="AE3244" t="str">
        <v>FY20/21</v>
      </c>
      <c r="AF3244" t="str">
        <v>EAST</v>
      </c>
    </row>
    <row r="3245" spans="1:32">
      <c r="A3245" t="str">
        <v>ESHL</v>
      </c>
      <c r="B3245" t="str">
        <v>SHA</v>
      </c>
      <c r="C3245" t="str">
        <v>SPARES/OTHER</v>
      </c>
      <c r="D3245" s="4">
        <v>43984</v>
      </c>
      <c r="E3245" t="str">
        <v>YAMAHA</v>
      </c>
      <c r="F3245">
        <v>14103761</v>
      </c>
      <c r="G3245">
        <v>43984</v>
      </c>
      <c r="H3245" t="str">
        <v>YMCT|KW8-M880A-10</v>
      </c>
      <c r="I3245" t="str">
        <v>GLASS QFP 68P</v>
      </c>
      <c r="J3245">
        <v>2</v>
      </c>
      <c r="K3245">
        <v>2</v>
      </c>
      <c r="L3245">
        <v>941.59</v>
      </c>
      <c r="M3245" t="str">
        <v>CNY</v>
      </c>
      <c r="N3245">
        <v>1.089</v>
      </c>
      <c r="O3245">
        <v>941.59</v>
      </c>
      <c r="P3245">
        <v>1025.3915099999999</v>
      </c>
      <c r="Q3245" t="str">
        <v>C66SHA-SERVICE GROUP</v>
      </c>
      <c r="R3245" t="str">
        <v>ZHEJIANG CHINT ELECTRICS CO.,LTD</v>
      </c>
      <c r="S3245" t="str">
        <v>Same</v>
      </c>
      <c r="T3245">
        <v>905333</v>
      </c>
      <c r="U3245">
        <v>436</v>
      </c>
      <c r="V3245" t="str">
        <v>309ASY INV-PTS SALES</v>
      </c>
      <c r="W3245">
        <v>0</v>
      </c>
      <c r="X3245">
        <v>0</v>
      </c>
      <c r="Y3245">
        <v>746913</v>
      </c>
      <c r="Z3245" t="str">
        <v>浙江正泰电器股份有限公司</v>
      </c>
      <c r="AA3245">
        <v>0</v>
      </c>
      <c r="AB3245">
        <v>2020</v>
      </c>
      <c r="AC3245">
        <v>6</v>
      </c>
      <c r="AD3245" t="str">
        <v>Q1</v>
      </c>
      <c r="AE3245" t="str">
        <v>FY20/21</v>
      </c>
      <c r="AF3245" t="str">
        <v>EAST</v>
      </c>
    </row>
    <row r="3246" spans="1:32">
      <c r="A3246" t="str">
        <v>ESHL</v>
      </c>
      <c r="B3246" t="str">
        <v>SHA</v>
      </c>
      <c r="C3246" t="str">
        <v>SPARES/OTHER</v>
      </c>
      <c r="D3246" s="4">
        <v>43984</v>
      </c>
      <c r="E3246" t="str">
        <v>YAMAHA</v>
      </c>
      <c r="F3246">
        <v>14103761</v>
      </c>
      <c r="G3246">
        <v>43984</v>
      </c>
      <c r="H3246" t="str">
        <v>YMCT|KGA-M88F0-A0</v>
      </c>
      <c r="I3246" t="str">
        <v>FAMF STATION ASSY.</v>
      </c>
      <c r="J3246">
        <v>1</v>
      </c>
      <c r="K3246">
        <v>1</v>
      </c>
      <c r="L3246">
        <v>8834.51</v>
      </c>
      <c r="M3246" t="str">
        <v>CNY</v>
      </c>
      <c r="N3246">
        <v>1.089</v>
      </c>
      <c r="O3246">
        <v>8834.51</v>
      </c>
      <c r="P3246">
        <v>9620.7813900000001</v>
      </c>
      <c r="Q3246" t="str">
        <v>C66SHA-SERVICE GROUP</v>
      </c>
      <c r="R3246" t="str">
        <v>ZHEJIANG CHINT ELECTRICS CO.,LTD</v>
      </c>
      <c r="S3246" t="str">
        <v>Same</v>
      </c>
      <c r="T3246">
        <v>905333</v>
      </c>
      <c r="U3246">
        <v>4097</v>
      </c>
      <c r="V3246" t="str">
        <v>309ASY INV-PTS SALES</v>
      </c>
      <c r="W3246">
        <v>0</v>
      </c>
      <c r="X3246">
        <v>0</v>
      </c>
      <c r="Y3246">
        <v>746913</v>
      </c>
      <c r="Z3246" t="str">
        <v>浙江正泰电器股份有限公司</v>
      </c>
      <c r="AA3246">
        <v>0</v>
      </c>
      <c r="AB3246">
        <v>2020</v>
      </c>
      <c r="AC3246">
        <v>6</v>
      </c>
      <c r="AD3246" t="str">
        <v>Q1</v>
      </c>
      <c r="AE3246" t="str">
        <v>FY20/21</v>
      </c>
      <c r="AF3246" t="str">
        <v>EAST</v>
      </c>
    </row>
    <row r="3247" spans="1:32">
      <c r="A3247" t="str">
        <v>ESHL</v>
      </c>
      <c r="B3247" t="str">
        <v>SHA</v>
      </c>
      <c r="C3247" t="str">
        <v>SPARES/OTHER</v>
      </c>
      <c r="D3247" s="4">
        <v>43984</v>
      </c>
      <c r="E3247" t="str">
        <v>YAMAHA</v>
      </c>
      <c r="F3247">
        <v>14103761</v>
      </c>
      <c r="G3247">
        <v>43984</v>
      </c>
      <c r="H3247" t="str">
        <v>YMCT|KHN-M88N1-00</v>
      </c>
      <c r="I3247" t="str">
        <v>JIG NOZZLE R</v>
      </c>
      <c r="J3247">
        <v>1</v>
      </c>
      <c r="K3247">
        <v>1</v>
      </c>
      <c r="L3247">
        <v>2238.0500000000002</v>
      </c>
      <c r="M3247" t="str">
        <v>CNY</v>
      </c>
      <c r="N3247">
        <v>1.089</v>
      </c>
      <c r="O3247">
        <v>2238.0500000000002</v>
      </c>
      <c r="P3247">
        <v>2437.2364500000003</v>
      </c>
      <c r="Q3247" t="str">
        <v>C66SHA-SERVICE GROUP</v>
      </c>
      <c r="R3247" t="str">
        <v>ZHEJIANG CHINT ELECTRICS CO.,LTD</v>
      </c>
      <c r="S3247" t="str">
        <v>Same</v>
      </c>
      <c r="T3247">
        <v>905333</v>
      </c>
      <c r="U3247">
        <v>1038</v>
      </c>
      <c r="V3247" t="str">
        <v>309ASY INV-PTS SALES</v>
      </c>
      <c r="W3247">
        <v>0</v>
      </c>
      <c r="X3247">
        <v>0</v>
      </c>
      <c r="Y3247">
        <v>746913</v>
      </c>
      <c r="Z3247" t="str">
        <v>浙江正泰电器股份有限公司</v>
      </c>
      <c r="AA3247">
        <v>0</v>
      </c>
      <c r="AB3247">
        <v>2020</v>
      </c>
      <c r="AC3247">
        <v>6</v>
      </c>
      <c r="AD3247" t="str">
        <v>Q1</v>
      </c>
      <c r="AE3247" t="str">
        <v>FY20/21</v>
      </c>
      <c r="AF3247" t="str">
        <v>EAST</v>
      </c>
    </row>
    <row r="3248" spans="1:32">
      <c r="A3248" t="str">
        <v>ESHL</v>
      </c>
      <c r="B3248" t="str">
        <v>SHA</v>
      </c>
      <c r="C3248" t="str">
        <v>SPARES/OTHER</v>
      </c>
      <c r="D3248" s="4">
        <v>43984</v>
      </c>
      <c r="E3248" t="str">
        <v>YAMAHA</v>
      </c>
      <c r="F3248">
        <v>14103761</v>
      </c>
      <c r="G3248">
        <v>43984</v>
      </c>
      <c r="H3248" t="str">
        <v>YMCT|KGA-M880C-10</v>
      </c>
      <c r="I3248" t="str">
        <v>REEL CERAMIC 1005</v>
      </c>
      <c r="J3248">
        <v>1</v>
      </c>
      <c r="K3248">
        <v>1</v>
      </c>
      <c r="L3248">
        <v>10146.9</v>
      </c>
      <c r="M3248" t="str">
        <v>CNY</v>
      </c>
      <c r="N3248">
        <v>1.089</v>
      </c>
      <c r="O3248">
        <v>10146.9</v>
      </c>
      <c r="P3248">
        <v>11049.974099999999</v>
      </c>
      <c r="Q3248" t="str">
        <v>C66SHA-SERVICE GROUP</v>
      </c>
      <c r="R3248" t="str">
        <v>ZHEJIANG CHINT ELECTRICS CO.,LTD</v>
      </c>
      <c r="S3248" t="str">
        <v>Same</v>
      </c>
      <c r="T3248">
        <v>905333</v>
      </c>
      <c r="U3248">
        <v>4705</v>
      </c>
      <c r="V3248" t="str">
        <v>309ASY INV-PTS SALES</v>
      </c>
      <c r="W3248">
        <v>0</v>
      </c>
      <c r="X3248">
        <v>0</v>
      </c>
      <c r="Y3248">
        <v>746913</v>
      </c>
      <c r="Z3248" t="str">
        <v>浙江正泰电器股份有限公司</v>
      </c>
      <c r="AA3248">
        <v>0</v>
      </c>
      <c r="AB3248">
        <v>2020</v>
      </c>
      <c r="AC3248">
        <v>6</v>
      </c>
      <c r="AD3248" t="str">
        <v>Q1</v>
      </c>
      <c r="AE3248" t="str">
        <v>FY20/21</v>
      </c>
      <c r="AF3248" t="str">
        <v>EAST</v>
      </c>
    </row>
    <row r="3249" spans="1:32">
      <c r="A3249" t="str">
        <v>ESHL</v>
      </c>
      <c r="B3249" t="str">
        <v>SHA</v>
      </c>
      <c r="C3249" t="str">
        <v>SPARES/OTHER</v>
      </c>
      <c r="D3249" s="4">
        <v>43984</v>
      </c>
      <c r="E3249" t="str">
        <v>YAMAHA</v>
      </c>
      <c r="F3249">
        <v>14103761</v>
      </c>
      <c r="G3249">
        <v>43984</v>
      </c>
      <c r="H3249" t="str">
        <v>YMCT|KMC-M8806-D0</v>
      </c>
      <c r="I3249" t="str">
        <v>LIGHT ADJ. 4 ASSY</v>
      </c>
      <c r="J3249">
        <v>1</v>
      </c>
      <c r="K3249">
        <v>1</v>
      </c>
      <c r="L3249">
        <v>882.3</v>
      </c>
      <c r="M3249" t="str">
        <v>CNY</v>
      </c>
      <c r="N3249">
        <v>1.089</v>
      </c>
      <c r="O3249">
        <v>882.3</v>
      </c>
      <c r="P3249">
        <v>960.82469999999989</v>
      </c>
      <c r="Q3249" t="str">
        <v>C66SHA-SERVICE GROUP</v>
      </c>
      <c r="R3249" t="str">
        <v>ZHEJIANG CHINT ELECTRICS CO.,LTD</v>
      </c>
      <c r="S3249" t="str">
        <v>Same</v>
      </c>
      <c r="T3249">
        <v>905333</v>
      </c>
      <c r="U3249">
        <v>320</v>
      </c>
      <c r="V3249" t="str">
        <v>309ASY INV-PTS SALES</v>
      </c>
      <c r="W3249">
        <v>0</v>
      </c>
      <c r="X3249">
        <v>0</v>
      </c>
      <c r="Y3249">
        <v>746913</v>
      </c>
      <c r="Z3249" t="str">
        <v>浙江正泰电器股份有限公司</v>
      </c>
      <c r="AA3249">
        <v>0</v>
      </c>
      <c r="AB3249">
        <v>2020</v>
      </c>
      <c r="AC3249">
        <v>6</v>
      </c>
      <c r="AD3249" t="str">
        <v>Q1</v>
      </c>
      <c r="AE3249" t="str">
        <v>FY20/21</v>
      </c>
      <c r="AF3249" t="str">
        <v>EAST</v>
      </c>
    </row>
    <row r="3250" spans="1:32">
      <c r="A3250" t="str">
        <v>ESHL</v>
      </c>
      <c r="B3250" t="str">
        <v>SHA</v>
      </c>
      <c r="C3250" t="str">
        <v>SPARES/OTHER</v>
      </c>
      <c r="D3250" s="4">
        <v>43984</v>
      </c>
      <c r="E3250" t="str">
        <v>YAMAHA</v>
      </c>
      <c r="F3250">
        <v>14103761</v>
      </c>
      <c r="G3250">
        <v>43984</v>
      </c>
      <c r="H3250" t="str">
        <v>YMCT|KMC-M8806-A0</v>
      </c>
      <c r="I3250" t="str">
        <v>LIGHT ADJ. 1 ASSY</v>
      </c>
      <c r="J3250">
        <v>1</v>
      </c>
      <c r="K3250">
        <v>1</v>
      </c>
      <c r="L3250">
        <v>916.81</v>
      </c>
      <c r="M3250" t="str">
        <v>CNY</v>
      </c>
      <c r="N3250">
        <v>1.089</v>
      </c>
      <c r="O3250">
        <v>916.81</v>
      </c>
      <c r="P3250">
        <v>998.40608999999995</v>
      </c>
      <c r="Q3250" t="str">
        <v>C66SHA-SERVICE GROUP</v>
      </c>
      <c r="R3250" t="str">
        <v>ZHEJIANG CHINT ELECTRICS CO.,LTD</v>
      </c>
      <c r="S3250" t="str">
        <v>Same</v>
      </c>
      <c r="T3250">
        <v>905333</v>
      </c>
      <c r="U3250">
        <v>336</v>
      </c>
      <c r="V3250" t="str">
        <v>309ASY INV-PTS SALES</v>
      </c>
      <c r="W3250">
        <v>0</v>
      </c>
      <c r="X3250">
        <v>0</v>
      </c>
      <c r="Y3250">
        <v>746913</v>
      </c>
      <c r="Z3250" t="str">
        <v>浙江正泰电器股份有限公司</v>
      </c>
      <c r="AA3250">
        <v>0</v>
      </c>
      <c r="AB3250">
        <v>2020</v>
      </c>
      <c r="AC3250">
        <v>6</v>
      </c>
      <c r="AD3250" t="str">
        <v>Q1</v>
      </c>
      <c r="AE3250" t="str">
        <v>FY20/21</v>
      </c>
      <c r="AF3250" t="str">
        <v>EAST</v>
      </c>
    </row>
    <row r="3251" spans="1:32">
      <c r="A3251" t="str">
        <v>ESHL</v>
      </c>
      <c r="B3251" t="str">
        <v>SHA</v>
      </c>
      <c r="C3251" t="str">
        <v>SPARES/OTHER</v>
      </c>
      <c r="D3251" s="4">
        <v>43984</v>
      </c>
      <c r="E3251" t="str">
        <v>YAMAHA</v>
      </c>
      <c r="F3251">
        <v>14103762</v>
      </c>
      <c r="G3251">
        <v>43984</v>
      </c>
      <c r="H3251" t="str">
        <v>YMCT|KHY-M2267-A0</v>
      </c>
      <c r="I3251" t="str">
        <v>GUIDE X AXIS ASSY</v>
      </c>
      <c r="J3251">
        <v>1</v>
      </c>
      <c r="K3251">
        <v>1</v>
      </c>
      <c r="L3251">
        <v>1223.8900000000001</v>
      </c>
      <c r="M3251" t="str">
        <v>CNY</v>
      </c>
      <c r="N3251">
        <v>1.089</v>
      </c>
      <c r="O3251">
        <v>1223.8900000000001</v>
      </c>
      <c r="P3251">
        <v>1332.8162100000002</v>
      </c>
      <c r="Q3251" t="str">
        <v>C66SHA-SERVICE GROUP</v>
      </c>
      <c r="R3251" t="str">
        <v>Quanzhou TYT Electronics Co.,Ltd</v>
      </c>
      <c r="S3251" t="str">
        <v>Same</v>
      </c>
      <c r="T3251">
        <v>905334</v>
      </c>
      <c r="U3251">
        <v>679</v>
      </c>
      <c r="V3251" t="str">
        <v>309ASY INV-PTS SALES</v>
      </c>
      <c r="W3251">
        <v>0</v>
      </c>
      <c r="X3251">
        <v>0</v>
      </c>
      <c r="Y3251">
        <v>746929</v>
      </c>
      <c r="Z3251" t="str">
        <v>泉州市南安特易通电子有限公司</v>
      </c>
      <c r="AA3251">
        <v>0</v>
      </c>
      <c r="AB3251">
        <v>2020</v>
      </c>
      <c r="AC3251">
        <v>6</v>
      </c>
      <c r="AD3251" t="str">
        <v>Q1</v>
      </c>
      <c r="AE3251" t="str">
        <v>FY20/21</v>
      </c>
      <c r="AF3251" t="str">
        <v>EAST</v>
      </c>
    </row>
    <row r="3252" spans="1:32">
      <c r="A3252" t="str">
        <v>ESHL</v>
      </c>
      <c r="B3252" t="str">
        <v>SHA</v>
      </c>
      <c r="C3252" t="str">
        <v>SPARES/OTHER</v>
      </c>
      <c r="D3252" s="4">
        <v>43984</v>
      </c>
      <c r="E3252" t="str">
        <v>YAMAHA</v>
      </c>
      <c r="F3252">
        <v>14103762</v>
      </c>
      <c r="G3252">
        <v>43984</v>
      </c>
      <c r="H3252" t="str">
        <v>YMCT|KHY-M221A-A0</v>
      </c>
      <c r="I3252" t="str">
        <v>COVER DUCT ASSY.</v>
      </c>
      <c r="J3252">
        <v>1</v>
      </c>
      <c r="K3252">
        <v>1</v>
      </c>
      <c r="L3252">
        <v>506.19</v>
      </c>
      <c r="M3252" t="str">
        <v>CNY</v>
      </c>
      <c r="N3252">
        <v>1.089</v>
      </c>
      <c r="O3252">
        <v>506.19</v>
      </c>
      <c r="P3252">
        <v>551.24090999999999</v>
      </c>
      <c r="Q3252" t="str">
        <v>C66SHA-SERVICE GROUP</v>
      </c>
      <c r="R3252" t="str">
        <v>Quanzhou TYT Electronics Co.,Ltd</v>
      </c>
      <c r="S3252" t="str">
        <v>Same</v>
      </c>
      <c r="T3252">
        <v>905334</v>
      </c>
      <c r="U3252">
        <v>281</v>
      </c>
      <c r="V3252" t="str">
        <v>309ASY INV-PTS SALES</v>
      </c>
      <c r="W3252">
        <v>0</v>
      </c>
      <c r="X3252">
        <v>0</v>
      </c>
      <c r="Y3252">
        <v>746929</v>
      </c>
      <c r="Z3252" t="str">
        <v>泉州市南安特易通电子有限公司</v>
      </c>
      <c r="AA3252">
        <v>0</v>
      </c>
      <c r="AB3252">
        <v>2020</v>
      </c>
      <c r="AC3252">
        <v>6</v>
      </c>
      <c r="AD3252" t="str">
        <v>Q1</v>
      </c>
      <c r="AE3252" t="str">
        <v>FY20/21</v>
      </c>
      <c r="AF3252" t="str">
        <v>EAST</v>
      </c>
    </row>
    <row r="3253" spans="1:32">
      <c r="A3253" t="str">
        <v>ESHL</v>
      </c>
      <c r="B3253" t="str">
        <v>SHA</v>
      </c>
      <c r="C3253" t="str">
        <v>SPARES/OTHER</v>
      </c>
      <c r="D3253" s="4">
        <v>43984</v>
      </c>
      <c r="E3253" t="str">
        <v>YAMAHA</v>
      </c>
      <c r="F3253">
        <v>14103762</v>
      </c>
      <c r="G3253">
        <v>43984</v>
      </c>
      <c r="H3253" t="str">
        <v>YMCT|KHY-M2267-A0</v>
      </c>
      <c r="I3253" t="str">
        <v>GUIDE X AXIS ASSY</v>
      </c>
      <c r="J3253">
        <v>2</v>
      </c>
      <c r="K3253">
        <v>2</v>
      </c>
      <c r="L3253">
        <v>2447.79</v>
      </c>
      <c r="M3253" t="str">
        <v>CNY</v>
      </c>
      <c r="N3253">
        <v>1.089</v>
      </c>
      <c r="O3253">
        <v>2447.79</v>
      </c>
      <c r="P3253">
        <v>2665.6433099999999</v>
      </c>
      <c r="Q3253" t="str">
        <v>C66SHA-SERVICE GROUP</v>
      </c>
      <c r="R3253" t="str">
        <v>Quanzhou TYT Electronics Co.,Ltd</v>
      </c>
      <c r="S3253" t="str">
        <v>Same</v>
      </c>
      <c r="T3253">
        <v>905334</v>
      </c>
      <c r="U3253">
        <v>1358</v>
      </c>
      <c r="V3253" t="str">
        <v>309ASY INV-PTS SALES</v>
      </c>
      <c r="W3253">
        <v>0</v>
      </c>
      <c r="X3253">
        <v>0</v>
      </c>
      <c r="Y3253">
        <v>746929</v>
      </c>
      <c r="Z3253" t="str">
        <v>泉州市南安特易通电子有限公司</v>
      </c>
      <c r="AA3253">
        <v>0</v>
      </c>
      <c r="AB3253">
        <v>2020</v>
      </c>
      <c r="AC3253">
        <v>6</v>
      </c>
      <c r="AD3253" t="str">
        <v>Q1</v>
      </c>
      <c r="AE3253" t="str">
        <v>FY20/21</v>
      </c>
      <c r="AF3253" t="str">
        <v>EAST</v>
      </c>
    </row>
    <row r="3254" spans="1:32">
      <c r="A3254" t="str">
        <v>ESHL</v>
      </c>
      <c r="B3254" t="str">
        <v>SHA</v>
      </c>
      <c r="C3254" t="str">
        <v>SPARES/OTHER</v>
      </c>
      <c r="D3254" s="4">
        <v>43984</v>
      </c>
      <c r="E3254" t="str">
        <v>YAMAHA</v>
      </c>
      <c r="F3254">
        <v>14103763</v>
      </c>
      <c r="G3254">
        <v>43984</v>
      </c>
      <c r="H3254" t="str">
        <v>YMCT|KHN-M7710-A4</v>
      </c>
      <c r="I3254" t="str">
        <v>NOZZLE 301A ASSY</v>
      </c>
      <c r="J3254">
        <v>6</v>
      </c>
      <c r="K3254">
        <v>6</v>
      </c>
      <c r="L3254">
        <v>4699.12</v>
      </c>
      <c r="M3254" t="str">
        <v>CNY</v>
      </c>
      <c r="N3254">
        <v>1.089</v>
      </c>
      <c r="O3254">
        <v>4699.12</v>
      </c>
      <c r="P3254">
        <v>5117.3416799999995</v>
      </c>
      <c r="Q3254" t="str">
        <v>C66SHA-SERVICE GROUP</v>
      </c>
      <c r="R3254" t="str">
        <v>Quanzhou TYT Electronics Co.,Ltd</v>
      </c>
      <c r="S3254" t="str">
        <v>Same</v>
      </c>
      <c r="T3254">
        <v>905335</v>
      </c>
      <c r="U3254">
        <v>2100</v>
      </c>
      <c r="V3254" t="str">
        <v>309ASY INV-PTS SALES</v>
      </c>
      <c r="W3254">
        <v>0</v>
      </c>
      <c r="X3254">
        <v>0</v>
      </c>
      <c r="Y3254">
        <v>746956</v>
      </c>
      <c r="Z3254" t="str">
        <v>泉州市南安特易通电子有限公司</v>
      </c>
      <c r="AA3254">
        <v>0</v>
      </c>
      <c r="AB3254">
        <v>2020</v>
      </c>
      <c r="AC3254">
        <v>6</v>
      </c>
      <c r="AD3254" t="str">
        <v>Q1</v>
      </c>
      <c r="AE3254" t="str">
        <v>FY20/21</v>
      </c>
      <c r="AF3254" t="str">
        <v>EAST</v>
      </c>
    </row>
    <row r="3255" spans="1:32">
      <c r="A3255" t="str">
        <v>ESHL</v>
      </c>
      <c r="B3255" t="str">
        <v>SHA</v>
      </c>
      <c r="C3255" t="str">
        <v>SPARES/OTHER</v>
      </c>
      <c r="D3255" s="4">
        <v>43986</v>
      </c>
      <c r="E3255" t="str">
        <v>OTHERS</v>
      </c>
      <c r="F3255">
        <v>14103764</v>
      </c>
      <c r="G3255">
        <v>43986</v>
      </c>
      <c r="H3255" t="str">
        <v>ZMTR|REEL HOLDER</v>
      </c>
      <c r="I3255" t="str">
        <v>.</v>
      </c>
      <c r="J3255">
        <v>1</v>
      </c>
      <c r="K3255">
        <v>1</v>
      </c>
      <c r="L3255">
        <v>1832.74</v>
      </c>
      <c r="M3255" t="str">
        <v>CNY</v>
      </c>
      <c r="N3255">
        <v>1.089</v>
      </c>
      <c r="O3255">
        <v>1832.74</v>
      </c>
      <c r="P3255">
        <v>1995.8538599999999</v>
      </c>
      <c r="Q3255" t="str">
        <v>C66SHA-SERVICE GROUP</v>
      </c>
      <c r="R3255" t="str">
        <v>Anhui Taihua Instrument Co., Ltd.</v>
      </c>
      <c r="S3255" t="str">
        <v>Same</v>
      </c>
      <c r="T3255">
        <v>905337</v>
      </c>
      <c r="U3255">
        <v>1283.19</v>
      </c>
      <c r="V3255" t="str">
        <v>309ASY INV-PTS SALES</v>
      </c>
      <c r="W3255">
        <v>0</v>
      </c>
      <c r="X3255">
        <v>0</v>
      </c>
      <c r="Y3255">
        <v>746990</v>
      </c>
      <c r="Z3255" t="str">
        <v>安徽泰华仪表有限公司</v>
      </c>
      <c r="AA3255">
        <v>0</v>
      </c>
      <c r="AB3255">
        <v>2020</v>
      </c>
      <c r="AC3255">
        <v>6</v>
      </c>
      <c r="AD3255" t="str">
        <v>Q1</v>
      </c>
      <c r="AE3255" t="str">
        <v>FY20/21</v>
      </c>
      <c r="AF3255" t="str">
        <v>EAST</v>
      </c>
    </row>
    <row r="3256" spans="1:32">
      <c r="A3256" t="str">
        <v>ESHL</v>
      </c>
      <c r="B3256" t="str">
        <v>CTU</v>
      </c>
      <c r="C3256" t="str">
        <v>CONTRACT_FEE</v>
      </c>
      <c r="D3256" s="4">
        <v>43990</v>
      </c>
      <c r="E3256" t="str">
        <v>YAMAHA</v>
      </c>
      <c r="F3256">
        <v>13100165</v>
      </c>
      <c r="G3256">
        <v>43990</v>
      </c>
      <c r="H3256" t="str">
        <v>YMCT|REPAIR CHARGE</v>
      </c>
      <c r="I3256" t="str">
        <v>REPAIR CHARGE</v>
      </c>
      <c r="J3256">
        <v>1</v>
      </c>
      <c r="K3256">
        <v>1</v>
      </c>
      <c r="L3256">
        <v>16814.16</v>
      </c>
      <c r="M3256" t="str">
        <v>CNY</v>
      </c>
      <c r="N3256">
        <v>1.089</v>
      </c>
      <c r="O3256">
        <v>16814.16</v>
      </c>
      <c r="P3256">
        <v>18310.62024</v>
      </c>
      <c r="Q3256" t="str">
        <v>C66CTU-SERVICE GROUP</v>
      </c>
      <c r="R3256" t="str">
        <v>Zigong Xingchuan Photoelectric Co., Ltd.</v>
      </c>
      <c r="S3256" t="str">
        <v>Same</v>
      </c>
      <c r="T3256">
        <v>905340</v>
      </c>
      <c r="U3256">
        <v>0</v>
      </c>
      <c r="V3256" t="str">
        <v>309ASY INV-CONTRACT</v>
      </c>
      <c r="W3256">
        <v>0</v>
      </c>
      <c r="X3256">
        <v>0</v>
      </c>
      <c r="Y3256">
        <v>0</v>
      </c>
      <c r="Z3256" t="str">
        <v>自贡兴川光电有限公司</v>
      </c>
      <c r="AA3256">
        <v>0</v>
      </c>
      <c r="AB3256">
        <v>2020</v>
      </c>
      <c r="AC3256">
        <v>6</v>
      </c>
      <c r="AD3256" t="str">
        <v>Q1</v>
      </c>
      <c r="AE3256" t="str">
        <v>FY20/21</v>
      </c>
      <c r="AF3256" t="str">
        <v>WEST</v>
      </c>
    </row>
    <row r="3257" spans="1:32">
      <c r="A3257" t="str">
        <v>ESHL</v>
      </c>
      <c r="B3257" t="str">
        <v>CTU</v>
      </c>
      <c r="C3257" t="str">
        <v>SPARES/OTHER</v>
      </c>
      <c r="D3257" s="4">
        <v>43990</v>
      </c>
      <c r="E3257" t="str">
        <v>OTHERS</v>
      </c>
      <c r="F3257">
        <v>13100165</v>
      </c>
      <c r="G3257">
        <v>43990</v>
      </c>
      <c r="H3257" t="str">
        <v>ZMTR|K48-M3856-00X</v>
      </c>
      <c r="I3257" t="str">
        <v>GREASE PACK(NSL)</v>
      </c>
      <c r="J3257">
        <v>1</v>
      </c>
      <c r="K3257">
        <v>1</v>
      </c>
      <c r="L3257">
        <v>0</v>
      </c>
      <c r="M3257" t="str">
        <v>CNY</v>
      </c>
      <c r="N3257">
        <v>1.089</v>
      </c>
      <c r="O3257">
        <v>0</v>
      </c>
      <c r="P3257">
        <v>0</v>
      </c>
      <c r="Q3257" t="str">
        <v>C66CTU-SERVICE GROUP</v>
      </c>
      <c r="R3257" t="str">
        <v>Zigong Xingchuan Photoelectric Co., Ltd.</v>
      </c>
      <c r="S3257" t="str">
        <v>Same</v>
      </c>
      <c r="T3257">
        <v>905340</v>
      </c>
      <c r="U3257">
        <v>0</v>
      </c>
      <c r="V3257" t="str">
        <v>309ASY INV-CONTRACT</v>
      </c>
      <c r="W3257">
        <v>0</v>
      </c>
      <c r="X3257">
        <v>0</v>
      </c>
      <c r="Y3257">
        <v>0</v>
      </c>
      <c r="Z3257" t="str">
        <v>自贡兴川光电有限公司</v>
      </c>
      <c r="AA3257">
        <v>0</v>
      </c>
      <c r="AB3257">
        <v>2020</v>
      </c>
      <c r="AC3257">
        <v>6</v>
      </c>
      <c r="AD3257" t="str">
        <v>Q1</v>
      </c>
      <c r="AE3257" t="str">
        <v>FY20/21</v>
      </c>
      <c r="AF3257" t="str">
        <v>WEST</v>
      </c>
    </row>
    <row r="3258" spans="1:32">
      <c r="A3258" t="str">
        <v>ESHL</v>
      </c>
      <c r="B3258" t="str">
        <v>CTU</v>
      </c>
      <c r="C3258" t="str">
        <v>SPARES/OTHER</v>
      </c>
      <c r="D3258" s="4">
        <v>43990</v>
      </c>
      <c r="E3258" t="str">
        <v>OTHERS</v>
      </c>
      <c r="F3258">
        <v>14103765</v>
      </c>
      <c r="G3258">
        <v>43990</v>
      </c>
      <c r="H3258" t="str">
        <v>ZMTR|K48-M3856-00X</v>
      </c>
      <c r="I3258" t="str">
        <v>GREASE PACK(NSL)</v>
      </c>
      <c r="J3258">
        <v>1</v>
      </c>
      <c r="K3258">
        <v>1</v>
      </c>
      <c r="L3258">
        <v>0</v>
      </c>
      <c r="M3258" t="str">
        <v>CNY</v>
      </c>
      <c r="N3258">
        <v>1.089</v>
      </c>
      <c r="O3258">
        <v>0</v>
      </c>
      <c r="P3258">
        <v>0</v>
      </c>
      <c r="Q3258" t="str">
        <v>C66CTU-SERVICE GROUP</v>
      </c>
      <c r="R3258" t="str">
        <v>Zigong Xingchuan Photoelectric Co., Ltd.</v>
      </c>
      <c r="S3258" t="str">
        <v>Same</v>
      </c>
      <c r="T3258">
        <v>905341</v>
      </c>
      <c r="U3258">
        <v>132.74</v>
      </c>
      <c r="V3258" t="str">
        <v>309ASY INV-PTS SALES</v>
      </c>
      <c r="W3258">
        <v>0</v>
      </c>
      <c r="X3258">
        <v>0</v>
      </c>
      <c r="Y3258">
        <v>747747</v>
      </c>
      <c r="Z3258" t="str">
        <v>自贡兴川光电有限公司</v>
      </c>
      <c r="AA3258">
        <v>0</v>
      </c>
      <c r="AB3258">
        <v>2020</v>
      </c>
      <c r="AC3258">
        <v>6</v>
      </c>
      <c r="AD3258" t="str">
        <v>Q1</v>
      </c>
      <c r="AE3258" t="str">
        <v>FY20/21</v>
      </c>
      <c r="AF3258" t="str">
        <v>WEST</v>
      </c>
    </row>
    <row r="3259" spans="1:32">
      <c r="A3259" t="str">
        <v>ESHL</v>
      </c>
      <c r="B3259" t="str">
        <v>SZX</v>
      </c>
      <c r="C3259" t="str">
        <v>SPARES/OTHER</v>
      </c>
      <c r="D3259" s="4">
        <v>43991</v>
      </c>
      <c r="E3259" t="str">
        <v>YAMAHA</v>
      </c>
      <c r="F3259">
        <v>14103766</v>
      </c>
      <c r="G3259">
        <v>43991</v>
      </c>
      <c r="H3259" t="str">
        <v>YMCT|KHY-M71G5-A5</v>
      </c>
      <c r="I3259" t="str">
        <v>Z UNIT ASSY</v>
      </c>
      <c r="J3259">
        <v>1</v>
      </c>
      <c r="K3259">
        <v>1</v>
      </c>
      <c r="L3259">
        <v>9734.51</v>
      </c>
      <c r="M3259" t="str">
        <v>CNY</v>
      </c>
      <c r="N3259">
        <v>1.089</v>
      </c>
      <c r="O3259">
        <v>9734.51</v>
      </c>
      <c r="P3259">
        <v>10600.88139</v>
      </c>
      <c r="Q3259" t="str">
        <v>C66SZX-SMT SERVICE</v>
      </c>
      <c r="R3259" t="str">
        <v>Huizhou Boshijie Technology Co., Ltd.</v>
      </c>
      <c r="S3259" t="str">
        <v>Same</v>
      </c>
      <c r="T3259">
        <v>905342</v>
      </c>
      <c r="U3259">
        <v>5735</v>
      </c>
      <c r="V3259" t="str">
        <v>309ASY INV-PTS SALES</v>
      </c>
      <c r="W3259">
        <v>0</v>
      </c>
      <c r="X3259" t="str">
        <v>C66SZ20092REV.2</v>
      </c>
      <c r="Y3259">
        <v>747919</v>
      </c>
      <c r="Z3259" t="str">
        <v>惠州市博实结科技有限公司</v>
      </c>
      <c r="AA3259">
        <v>0</v>
      </c>
      <c r="AB3259">
        <v>2020</v>
      </c>
      <c r="AC3259">
        <v>6</v>
      </c>
      <c r="AD3259" t="str">
        <v>Q1</v>
      </c>
      <c r="AE3259" t="str">
        <v>FY20/21</v>
      </c>
      <c r="AF3259" t="str">
        <v>SOUTH</v>
      </c>
    </row>
    <row r="3260" spans="1:32">
      <c r="A3260" t="str">
        <v>ESHL</v>
      </c>
      <c r="B3260" t="str">
        <v>SZX</v>
      </c>
      <c r="C3260" t="str">
        <v>SPARES/OTHER</v>
      </c>
      <c r="D3260" s="4">
        <v>43991</v>
      </c>
      <c r="E3260" t="str">
        <v>YAMAHA</v>
      </c>
      <c r="F3260">
        <v>14103766</v>
      </c>
      <c r="G3260">
        <v>43991</v>
      </c>
      <c r="H3260" t="str">
        <v>YMCT|KLW-M7101-01</v>
      </c>
      <c r="I3260" t="str">
        <v>HOUSING HEAD</v>
      </c>
      <c r="J3260">
        <v>1</v>
      </c>
      <c r="K3260">
        <v>1</v>
      </c>
      <c r="L3260">
        <v>2787.61</v>
      </c>
      <c r="M3260" t="str">
        <v>CNY</v>
      </c>
      <c r="N3260">
        <v>1.089</v>
      </c>
      <c r="O3260">
        <v>2787.61</v>
      </c>
      <c r="P3260">
        <v>3035.7072899999998</v>
      </c>
      <c r="Q3260" t="str">
        <v>C66SZX-SMT SERVICE</v>
      </c>
      <c r="R3260" t="str">
        <v>Huizhou Boshijie Technology Co., Ltd.</v>
      </c>
      <c r="S3260" t="str">
        <v>Same</v>
      </c>
      <c r="T3260">
        <v>905342</v>
      </c>
      <c r="U3260">
        <v>1646</v>
      </c>
      <c r="V3260" t="str">
        <v>309ASY INV-PTS SALES</v>
      </c>
      <c r="W3260">
        <v>0</v>
      </c>
      <c r="X3260" t="str">
        <v>C66SZ20092REV.2</v>
      </c>
      <c r="Y3260">
        <v>747919</v>
      </c>
      <c r="Z3260" t="str">
        <v>惠州市博实结科技有限公司</v>
      </c>
      <c r="AA3260">
        <v>0</v>
      </c>
      <c r="AB3260">
        <v>2020</v>
      </c>
      <c r="AC3260">
        <v>6</v>
      </c>
      <c r="AD3260" t="str">
        <v>Q1</v>
      </c>
      <c r="AE3260" t="str">
        <v>FY20/21</v>
      </c>
      <c r="AF3260" t="str">
        <v>SOUTH</v>
      </c>
    </row>
    <row r="3261" spans="1:32">
      <c r="A3261" t="str">
        <v>ESHL</v>
      </c>
      <c r="B3261" t="str">
        <v>SZX</v>
      </c>
      <c r="C3261" t="str">
        <v>SPARES/OTHER</v>
      </c>
      <c r="D3261" s="4">
        <v>43991</v>
      </c>
      <c r="E3261" t="str">
        <v>YAMAHA</v>
      </c>
      <c r="F3261">
        <v>14103766</v>
      </c>
      <c r="G3261">
        <v>43991</v>
      </c>
      <c r="H3261" t="str">
        <v>YMCT|KHY-M3T22-01</v>
      </c>
      <c r="I3261" t="str">
        <v>SHOCK ABSORBERS</v>
      </c>
      <c r="J3261">
        <v>2</v>
      </c>
      <c r="K3261">
        <v>2</v>
      </c>
      <c r="L3261">
        <v>1769.91</v>
      </c>
      <c r="M3261" t="str">
        <v>CNY</v>
      </c>
      <c r="N3261">
        <v>1.089</v>
      </c>
      <c r="O3261">
        <v>1769.91</v>
      </c>
      <c r="P3261">
        <v>1927.43199</v>
      </c>
      <c r="Q3261" t="str">
        <v>C66SZX-SMT SERVICE</v>
      </c>
      <c r="R3261" t="str">
        <v>Huizhou Boshijie Technology Co., Ltd.</v>
      </c>
      <c r="S3261" t="str">
        <v>Same</v>
      </c>
      <c r="T3261">
        <v>905342</v>
      </c>
      <c r="U3261">
        <v>1046</v>
      </c>
      <c r="V3261" t="str">
        <v>309ASY INV-PTS SALES</v>
      </c>
      <c r="W3261">
        <v>0</v>
      </c>
      <c r="X3261" t="str">
        <v>C66SZ20092REV.2</v>
      </c>
      <c r="Y3261">
        <v>747919</v>
      </c>
      <c r="Z3261" t="str">
        <v>惠州市博实结科技有限公司</v>
      </c>
      <c r="AA3261">
        <v>0</v>
      </c>
      <c r="AB3261">
        <v>2020</v>
      </c>
      <c r="AC3261">
        <v>6</v>
      </c>
      <c r="AD3261" t="str">
        <v>Q1</v>
      </c>
      <c r="AE3261" t="str">
        <v>FY20/21</v>
      </c>
      <c r="AF3261" t="str">
        <v>SOUTH</v>
      </c>
    </row>
    <row r="3262" spans="1:32">
      <c r="A3262" t="str">
        <v>ESHL</v>
      </c>
      <c r="B3262" t="str">
        <v>SZX</v>
      </c>
      <c r="C3262" t="str">
        <v>SPARES/OTHER</v>
      </c>
      <c r="D3262" s="4">
        <v>43991</v>
      </c>
      <c r="E3262" t="str">
        <v>YAMAHA</v>
      </c>
      <c r="F3262">
        <v>14103766</v>
      </c>
      <c r="G3262">
        <v>43991</v>
      </c>
      <c r="H3262" t="str">
        <v>YMCT|KLW-M3T0D-00</v>
      </c>
      <c r="I3262" t="str">
        <v>SHOCK ABSORBERS</v>
      </c>
      <c r="J3262">
        <v>2</v>
      </c>
      <c r="K3262">
        <v>2</v>
      </c>
      <c r="L3262">
        <v>1539.82</v>
      </c>
      <c r="M3262" t="str">
        <v>CNY</v>
      </c>
      <c r="N3262">
        <v>1.089</v>
      </c>
      <c r="O3262">
        <v>1539.82</v>
      </c>
      <c r="P3262">
        <v>1676.8639799999999</v>
      </c>
      <c r="Q3262" t="str">
        <v>C66SZX-SMT SERVICE</v>
      </c>
      <c r="R3262" t="str">
        <v>Huizhou Boshijie Technology Co., Ltd.</v>
      </c>
      <c r="S3262" t="str">
        <v>Same</v>
      </c>
      <c r="T3262">
        <v>905342</v>
      </c>
      <c r="U3262">
        <v>874</v>
      </c>
      <c r="V3262" t="str">
        <v>309ASY INV-PTS SALES</v>
      </c>
      <c r="W3262">
        <v>0</v>
      </c>
      <c r="X3262" t="str">
        <v>C66SZ20092REV.2</v>
      </c>
      <c r="Y3262">
        <v>747919</v>
      </c>
      <c r="Z3262" t="str">
        <v>惠州市博实结科技有限公司</v>
      </c>
      <c r="AA3262">
        <v>0</v>
      </c>
      <c r="AB3262">
        <v>2020</v>
      </c>
      <c r="AC3262">
        <v>6</v>
      </c>
      <c r="AD3262" t="str">
        <v>Q1</v>
      </c>
      <c r="AE3262" t="str">
        <v>FY20/21</v>
      </c>
      <c r="AF3262" t="str">
        <v>SOUTH</v>
      </c>
    </row>
    <row r="3263" spans="1:32">
      <c r="A3263" t="str">
        <v>ESHL</v>
      </c>
      <c r="B3263" t="str">
        <v>BJS</v>
      </c>
      <c r="C3263" t="str">
        <v>SPARES/OTHER</v>
      </c>
      <c r="D3263" s="4">
        <v>43991</v>
      </c>
      <c r="E3263" t="str">
        <v>OTHERS</v>
      </c>
      <c r="F3263">
        <v>14103767</v>
      </c>
      <c r="G3263">
        <v>43991</v>
      </c>
      <c r="H3263" t="str">
        <v>ZMTR|NOZZLE 85B</v>
      </c>
      <c r="I3263" t="str">
        <v>NOZZLE 85B</v>
      </c>
      <c r="J3263">
        <v>2</v>
      </c>
      <c r="K3263">
        <v>2</v>
      </c>
      <c r="L3263">
        <v>1150.44</v>
      </c>
      <c r="M3263" t="str">
        <v>CNY</v>
      </c>
      <c r="N3263">
        <v>1.089</v>
      </c>
      <c r="O3263">
        <v>1150.44</v>
      </c>
      <c r="P3263">
        <v>1252.82916</v>
      </c>
      <c r="Q3263" t="str">
        <v>C66BJS-SMT SERVICE</v>
      </c>
      <c r="R3263" t="str">
        <v>Sanhe Kun Fang Electronic Technology Co., Ltd.</v>
      </c>
      <c r="S3263" t="str">
        <v>Same</v>
      </c>
      <c r="T3263">
        <v>905338</v>
      </c>
      <c r="U3263">
        <v>619.47</v>
      </c>
      <c r="V3263" t="str">
        <v>309ASY INV-PTS SALES</v>
      </c>
      <c r="W3263">
        <v>0</v>
      </c>
      <c r="X3263" t="str">
        <v>三河市坤方电子20200526</v>
      </c>
      <c r="Y3263">
        <v>747927</v>
      </c>
      <c r="Z3263" t="str">
        <v>三河市坤方电子技术有限公司</v>
      </c>
      <c r="AA3263">
        <v>0</v>
      </c>
      <c r="AB3263">
        <v>2020</v>
      </c>
      <c r="AC3263">
        <v>6</v>
      </c>
      <c r="AD3263" t="str">
        <v>Q1</v>
      </c>
      <c r="AE3263" t="str">
        <v>FY20/21</v>
      </c>
      <c r="AF3263" t="str">
        <v>NORTH</v>
      </c>
    </row>
    <row r="3264" spans="1:32">
      <c r="A3264" t="str">
        <v>ESHL</v>
      </c>
      <c r="B3264" t="str">
        <v>SZX</v>
      </c>
      <c r="C3264" t="str">
        <v>SERVICE_CHARGE</v>
      </c>
      <c r="D3264" s="4">
        <v>43992</v>
      </c>
      <c r="E3264" t="str">
        <v>YAMAHA</v>
      </c>
      <c r="F3264">
        <v>12101090</v>
      </c>
      <c r="G3264">
        <v>43992</v>
      </c>
      <c r="H3264" t="str">
        <v>YMCT|REPAIR CHARGE</v>
      </c>
      <c r="I3264" t="str">
        <v>REPAIR CHARGE</v>
      </c>
      <c r="J3264">
        <v>1</v>
      </c>
      <c r="K3264">
        <v>1</v>
      </c>
      <c r="L3264">
        <v>5309.73</v>
      </c>
      <c r="M3264" t="str">
        <v>CNY</v>
      </c>
      <c r="N3264">
        <v>1.089</v>
      </c>
      <c r="O3264">
        <v>5309.73</v>
      </c>
      <c r="P3264">
        <v>5782.2959699999992</v>
      </c>
      <c r="Q3264" t="str">
        <v>C66SZX-SMT SERVICE</v>
      </c>
      <c r="R3264" t="str">
        <v>Dongguan Langqin Electronic Technology Co., Ltd.</v>
      </c>
      <c r="S3264" t="str">
        <v>Same</v>
      </c>
      <c r="T3264">
        <v>905348</v>
      </c>
      <c r="U3264">
        <v>0</v>
      </c>
      <c r="V3264" t="str">
        <v>309ASY INV-NON-CON</v>
      </c>
      <c r="W3264">
        <v>0</v>
      </c>
      <c r="X3264" t="str">
        <v>C66SZ20083REV.1</v>
      </c>
      <c r="Y3264">
        <v>0</v>
      </c>
      <c r="Z3264" t="str">
        <v>东莞朗勤电子科技有限公司</v>
      </c>
      <c r="AA3264">
        <v>0</v>
      </c>
      <c r="AB3264">
        <v>2020</v>
      </c>
      <c r="AC3264">
        <v>6</v>
      </c>
      <c r="AD3264" t="str">
        <v>Q1</v>
      </c>
      <c r="AE3264" t="str">
        <v>FY20/21</v>
      </c>
      <c r="AF3264" t="str">
        <v>SOUTH</v>
      </c>
    </row>
    <row r="3265" spans="1:32">
      <c r="A3265" t="str">
        <v>ESHL</v>
      </c>
      <c r="B3265" t="str">
        <v>SZX</v>
      </c>
      <c r="C3265" t="str">
        <v>SPARES/OTHER</v>
      </c>
      <c r="D3265" s="4">
        <v>43992</v>
      </c>
      <c r="E3265" t="str">
        <v>YAMAHA</v>
      </c>
      <c r="F3265">
        <v>14103768</v>
      </c>
      <c r="G3265">
        <v>43992</v>
      </c>
      <c r="H3265" t="str">
        <v>YMCT|KHY-M7720-A3</v>
      </c>
      <c r="I3265" t="str">
        <v>NOZZLE 312A ASSY.</v>
      </c>
      <c r="J3265">
        <v>20</v>
      </c>
      <c r="K3265">
        <v>20</v>
      </c>
      <c r="L3265">
        <v>15398.23</v>
      </c>
      <c r="M3265" t="str">
        <v>CNY</v>
      </c>
      <c r="N3265">
        <v>1.089</v>
      </c>
      <c r="O3265">
        <v>15398.23</v>
      </c>
      <c r="P3265">
        <v>16768.672469999998</v>
      </c>
      <c r="Q3265" t="str">
        <v>C66SZX-SMT SERVICE</v>
      </c>
      <c r="R3265" t="str">
        <v>JiangXi Netis Technology Co., Ltd.</v>
      </c>
      <c r="S3265" t="str">
        <v>Same</v>
      </c>
      <c r="T3265">
        <v>905343</v>
      </c>
      <c r="U3265">
        <v>9700</v>
      </c>
      <c r="V3265" t="str">
        <v>309ASY INV-PTS SALES</v>
      </c>
      <c r="W3265">
        <v>0</v>
      </c>
      <c r="X3265">
        <v>4400012868</v>
      </c>
      <c r="Y3265">
        <v>747992</v>
      </c>
      <c r="Z3265" t="str">
        <v>江西网是科技有限公司</v>
      </c>
      <c r="AA3265">
        <v>0</v>
      </c>
      <c r="AB3265">
        <v>2020</v>
      </c>
      <c r="AC3265">
        <v>6</v>
      </c>
      <c r="AD3265" t="str">
        <v>Q1</v>
      </c>
      <c r="AE3265" t="str">
        <v>FY20/21</v>
      </c>
      <c r="AF3265" t="str">
        <v>SOUTH</v>
      </c>
    </row>
    <row r="3266" spans="1:32">
      <c r="A3266" t="str">
        <v>ESHL</v>
      </c>
      <c r="B3266" t="str">
        <v>SHA</v>
      </c>
      <c r="C3266" t="str">
        <v>SPARES/OTHER</v>
      </c>
      <c r="D3266" s="4">
        <v>43992</v>
      </c>
      <c r="E3266" t="str">
        <v>YAMAHA</v>
      </c>
      <c r="F3266">
        <v>14103769</v>
      </c>
      <c r="G3266">
        <v>43992</v>
      </c>
      <c r="H3266" t="str">
        <v>YMCT|KLW-M711S-A0</v>
      </c>
      <c r="I3266" t="str">
        <v>SHAFT 1 SPARE</v>
      </c>
      <c r="J3266">
        <v>1</v>
      </c>
      <c r="K3266">
        <v>1</v>
      </c>
      <c r="L3266">
        <v>4336.28</v>
      </c>
      <c r="M3266" t="str">
        <v>CNY</v>
      </c>
      <c r="N3266">
        <v>1.089</v>
      </c>
      <c r="O3266">
        <v>4336.28</v>
      </c>
      <c r="P3266">
        <v>4722.20892</v>
      </c>
      <c r="Q3266" t="str">
        <v>C66SHA-SERVICE GROUP</v>
      </c>
      <c r="R3266" t="str">
        <v>Shanghai Keter New Materials Co., Ltd.</v>
      </c>
      <c r="S3266" t="str">
        <v>Same</v>
      </c>
      <c r="T3266">
        <v>905344</v>
      </c>
      <c r="U3266">
        <v>3306</v>
      </c>
      <c r="V3266" t="str">
        <v>309ASY INV-PTS SALES</v>
      </c>
      <c r="W3266">
        <v>0</v>
      </c>
      <c r="X3266">
        <v>0</v>
      </c>
      <c r="Y3266">
        <v>748044</v>
      </c>
      <c r="Z3266" t="str">
        <v>上海科特新材料股份有限公司</v>
      </c>
      <c r="AA3266">
        <v>0</v>
      </c>
      <c r="AB3266">
        <v>2020</v>
      </c>
      <c r="AC3266">
        <v>6</v>
      </c>
      <c r="AD3266" t="str">
        <v>Q1</v>
      </c>
      <c r="AE3266" t="str">
        <v>FY20/21</v>
      </c>
      <c r="AF3266" t="str">
        <v>EAST</v>
      </c>
    </row>
    <row r="3267" spans="1:32">
      <c r="A3267" t="str">
        <v>ESHL</v>
      </c>
      <c r="B3267" t="str">
        <v>SHA</v>
      </c>
      <c r="C3267" t="str">
        <v>SPARES/OTHER</v>
      </c>
      <c r="D3267" s="4">
        <v>43992</v>
      </c>
      <c r="E3267" t="str">
        <v>YAMAHA</v>
      </c>
      <c r="F3267">
        <v>14103769</v>
      </c>
      <c r="G3267">
        <v>43992</v>
      </c>
      <c r="H3267" t="str">
        <v>YMCT|KMG-M7A13-00</v>
      </c>
      <c r="I3267" t="str">
        <v>DIFFUSER MAIN</v>
      </c>
      <c r="J3267">
        <v>1</v>
      </c>
      <c r="K3267">
        <v>1</v>
      </c>
      <c r="L3267">
        <v>401.77</v>
      </c>
      <c r="M3267" t="str">
        <v>CNY</v>
      </c>
      <c r="N3267">
        <v>1.089</v>
      </c>
      <c r="O3267">
        <v>401.77</v>
      </c>
      <c r="P3267">
        <v>437.52752999999996</v>
      </c>
      <c r="Q3267" t="str">
        <v>C66SHA-SERVICE GROUP</v>
      </c>
      <c r="R3267" t="str">
        <v>Shanghai Keter New Materials Co., Ltd.</v>
      </c>
      <c r="S3267" t="str">
        <v>Same</v>
      </c>
      <c r="T3267">
        <v>905344</v>
      </c>
      <c r="U3267">
        <v>306</v>
      </c>
      <c r="V3267" t="str">
        <v>309ASY INV-PTS SALES</v>
      </c>
      <c r="W3267">
        <v>0</v>
      </c>
      <c r="X3267">
        <v>0</v>
      </c>
      <c r="Y3267">
        <v>748044</v>
      </c>
      <c r="Z3267" t="str">
        <v>上海科特新材料股份有限公司</v>
      </c>
      <c r="AA3267">
        <v>0</v>
      </c>
      <c r="AB3267">
        <v>2020</v>
      </c>
      <c r="AC3267">
        <v>6</v>
      </c>
      <c r="AD3267" t="str">
        <v>Q1</v>
      </c>
      <c r="AE3267" t="str">
        <v>FY20/21</v>
      </c>
      <c r="AF3267" t="str">
        <v>EAST</v>
      </c>
    </row>
    <row r="3268" spans="1:32">
      <c r="A3268" t="str">
        <v>ESHL</v>
      </c>
      <c r="B3268" t="str">
        <v>SHA</v>
      </c>
      <c r="C3268" t="str">
        <v>SPARES/OTHER</v>
      </c>
      <c r="D3268" s="4">
        <v>43992</v>
      </c>
      <c r="E3268" t="str">
        <v>YAMAHA</v>
      </c>
      <c r="F3268">
        <v>14103769</v>
      </c>
      <c r="G3268">
        <v>43992</v>
      </c>
      <c r="H3268" t="str">
        <v>YMCT|KMG-M755S-00</v>
      </c>
      <c r="I3268" t="str">
        <v>SC.LIGHT BRD.SET</v>
      </c>
      <c r="J3268">
        <v>1</v>
      </c>
      <c r="K3268">
        <v>1</v>
      </c>
      <c r="L3268">
        <v>1420.35</v>
      </c>
      <c r="M3268" t="str">
        <v>CNY</v>
      </c>
      <c r="N3268">
        <v>1.089</v>
      </c>
      <c r="O3268">
        <v>1420.35</v>
      </c>
      <c r="P3268">
        <v>1546.7611499999998</v>
      </c>
      <c r="Q3268" t="str">
        <v>C66SHA-SERVICE GROUP</v>
      </c>
      <c r="R3268" t="str">
        <v>Shanghai Keter New Materials Co., Ltd.</v>
      </c>
      <c r="S3268" t="str">
        <v>Same</v>
      </c>
      <c r="T3268">
        <v>905344</v>
      </c>
      <c r="U3268">
        <v>1083</v>
      </c>
      <c r="V3268" t="str">
        <v>309ASY INV-PTS SALES</v>
      </c>
      <c r="W3268">
        <v>0</v>
      </c>
      <c r="X3268">
        <v>0</v>
      </c>
      <c r="Y3268">
        <v>748044</v>
      </c>
      <c r="Z3268" t="str">
        <v>上海科特新材料股份有限公司</v>
      </c>
      <c r="AA3268">
        <v>0</v>
      </c>
      <c r="AB3268">
        <v>2020</v>
      </c>
      <c r="AC3268">
        <v>6</v>
      </c>
      <c r="AD3268" t="str">
        <v>Q1</v>
      </c>
      <c r="AE3268" t="str">
        <v>FY20/21</v>
      </c>
      <c r="AF3268" t="str">
        <v>EAST</v>
      </c>
    </row>
    <row r="3269" spans="1:32">
      <c r="A3269" t="str">
        <v>ESHL</v>
      </c>
      <c r="B3269" t="str">
        <v>SHA</v>
      </c>
      <c r="C3269" t="str">
        <v>SPARES/OTHER</v>
      </c>
      <c r="D3269" s="4">
        <v>43992</v>
      </c>
      <c r="E3269" t="str">
        <v>YAMAHA</v>
      </c>
      <c r="F3269">
        <v>14103769</v>
      </c>
      <c r="G3269">
        <v>43992</v>
      </c>
      <c r="H3269" t="str">
        <v>YMCT|KMG-M7A16-00</v>
      </c>
      <c r="I3269" t="str">
        <v>COVER PRIZM</v>
      </c>
      <c r="J3269">
        <v>1</v>
      </c>
      <c r="K3269">
        <v>1</v>
      </c>
      <c r="L3269">
        <v>37.17</v>
      </c>
      <c r="M3269" t="str">
        <v>CNY</v>
      </c>
      <c r="N3269">
        <v>1.089</v>
      </c>
      <c r="O3269">
        <v>37.17</v>
      </c>
      <c r="P3269">
        <v>40.47813</v>
      </c>
      <c r="Q3269" t="str">
        <v>C66SHA-SERVICE GROUP</v>
      </c>
      <c r="R3269" t="str">
        <v>Shanghai Keter New Materials Co., Ltd.</v>
      </c>
      <c r="S3269" t="str">
        <v>Same</v>
      </c>
      <c r="T3269">
        <v>905344</v>
      </c>
      <c r="U3269">
        <v>28</v>
      </c>
      <c r="V3269" t="str">
        <v>309ASY INV-PTS SALES</v>
      </c>
      <c r="W3269">
        <v>0</v>
      </c>
      <c r="X3269">
        <v>0</v>
      </c>
      <c r="Y3269">
        <v>748044</v>
      </c>
      <c r="Z3269" t="str">
        <v>上海科特新材料股份有限公司</v>
      </c>
      <c r="AA3269">
        <v>0</v>
      </c>
      <c r="AB3269">
        <v>2020</v>
      </c>
      <c r="AC3269">
        <v>6</v>
      </c>
      <c r="AD3269" t="str">
        <v>Q1</v>
      </c>
      <c r="AE3269" t="str">
        <v>FY20/21</v>
      </c>
      <c r="AF3269" t="str">
        <v>EAST</v>
      </c>
    </row>
    <row r="3270" spans="1:32">
      <c r="A3270" t="str">
        <v>ESHL</v>
      </c>
      <c r="B3270" t="str">
        <v>SHA</v>
      </c>
      <c r="C3270" t="str">
        <v>SPARES/OTHER</v>
      </c>
      <c r="D3270" s="4">
        <v>43992</v>
      </c>
      <c r="E3270" t="str">
        <v>YAMAHA</v>
      </c>
      <c r="F3270">
        <v>14103770</v>
      </c>
      <c r="G3270">
        <v>43992</v>
      </c>
      <c r="H3270" t="str">
        <v>YMCT|KHY-M712S-A0</v>
      </c>
      <c r="I3270" t="str">
        <v>SHAFT 2 SPARE</v>
      </c>
      <c r="J3270">
        <v>1</v>
      </c>
      <c r="K3270">
        <v>1</v>
      </c>
      <c r="L3270">
        <v>3980.53</v>
      </c>
      <c r="M3270" t="str">
        <v>CNY</v>
      </c>
      <c r="N3270">
        <v>1.089</v>
      </c>
      <c r="O3270">
        <v>3980.53</v>
      </c>
      <c r="P3270">
        <v>4334.7971699999998</v>
      </c>
      <c r="Q3270" t="str">
        <v>C66SHA-SERVICE GROUP</v>
      </c>
      <c r="R3270" t="str">
        <v>Hangzhou Bozhou Electric Appliance Co., Ltd.</v>
      </c>
      <c r="S3270" t="str">
        <v>Same</v>
      </c>
      <c r="T3270">
        <v>905345</v>
      </c>
      <c r="U3270">
        <v>2130</v>
      </c>
      <c r="V3270" t="str">
        <v>309ASY INV-PTS SALES</v>
      </c>
      <c r="W3270">
        <v>0</v>
      </c>
      <c r="X3270">
        <v>0</v>
      </c>
      <c r="Y3270">
        <v>748045</v>
      </c>
      <c r="Z3270" t="str">
        <v>杭州博洲电器有限公司</v>
      </c>
      <c r="AA3270">
        <v>0</v>
      </c>
      <c r="AB3270">
        <v>2020</v>
      </c>
      <c r="AC3270">
        <v>6</v>
      </c>
      <c r="AD3270" t="str">
        <v>Q1</v>
      </c>
      <c r="AE3270" t="str">
        <v>FY20/21</v>
      </c>
      <c r="AF3270" t="str">
        <v>EAST</v>
      </c>
    </row>
    <row r="3271" spans="1:32">
      <c r="A3271" t="str">
        <v>ESHL</v>
      </c>
      <c r="B3271" t="str">
        <v>SHA</v>
      </c>
      <c r="C3271" t="str">
        <v>SPARES/OTHER</v>
      </c>
      <c r="D3271" s="4">
        <v>43993</v>
      </c>
      <c r="E3271" t="str">
        <v>YAMAHA</v>
      </c>
      <c r="F3271">
        <v>14103771</v>
      </c>
      <c r="G3271">
        <v>43993</v>
      </c>
      <c r="H3271" t="str">
        <v>YMCT|KLJ-MC163-00</v>
      </c>
      <c r="I3271" t="str">
        <v>COVER TAIL</v>
      </c>
      <c r="J3271">
        <v>15</v>
      </c>
      <c r="K3271">
        <v>15</v>
      </c>
      <c r="L3271">
        <v>1460.18</v>
      </c>
      <c r="M3271" t="str">
        <v>CNY</v>
      </c>
      <c r="N3271">
        <v>1.089</v>
      </c>
      <c r="O3271">
        <v>1460.18</v>
      </c>
      <c r="P3271">
        <v>1590.1360199999999</v>
      </c>
      <c r="Q3271" t="str">
        <v>C66SHA-SERVICE GROUP</v>
      </c>
      <c r="R3271" t="str">
        <v>Suzhou Inovance Technology Co Ltd</v>
      </c>
      <c r="S3271" t="str">
        <v>Same</v>
      </c>
      <c r="T3271">
        <v>905346</v>
      </c>
      <c r="U3271">
        <v>720</v>
      </c>
      <c r="V3271" t="str">
        <v>309ASY INV-PTS SALES</v>
      </c>
      <c r="W3271">
        <v>0</v>
      </c>
      <c r="X3271">
        <v>0</v>
      </c>
      <c r="Y3271">
        <v>748121</v>
      </c>
      <c r="Z3271" t="str">
        <v>苏州汇川技术有限公司</v>
      </c>
      <c r="AA3271">
        <v>0</v>
      </c>
      <c r="AB3271">
        <v>2020</v>
      </c>
      <c r="AC3271">
        <v>6</v>
      </c>
      <c r="AD3271" t="str">
        <v>Q1</v>
      </c>
      <c r="AE3271" t="str">
        <v>FY20/21</v>
      </c>
      <c r="AF3271" t="str">
        <v>EAST</v>
      </c>
    </row>
    <row r="3272" spans="1:32">
      <c r="A3272" t="str">
        <v>ESHL</v>
      </c>
      <c r="B3272" t="str">
        <v>SHA</v>
      </c>
      <c r="C3272" t="str">
        <v>SPARES/OTHER</v>
      </c>
      <c r="D3272" s="4">
        <v>43993</v>
      </c>
      <c r="E3272" t="str">
        <v>YAMAHA</v>
      </c>
      <c r="F3272">
        <v>14103771</v>
      </c>
      <c r="G3272">
        <v>43993</v>
      </c>
      <c r="H3272" t="str">
        <v>YMCT|KKE-M2267-A0</v>
      </c>
      <c r="I3272" t="str">
        <v>GUIDE X AXIS ASSY</v>
      </c>
      <c r="J3272">
        <v>1</v>
      </c>
      <c r="K3272">
        <v>1</v>
      </c>
      <c r="L3272">
        <v>1695.58</v>
      </c>
      <c r="M3272" t="str">
        <v>CNY</v>
      </c>
      <c r="N3272">
        <v>1.089</v>
      </c>
      <c r="O3272">
        <v>1695.58</v>
      </c>
      <c r="P3272">
        <v>1846.4866199999999</v>
      </c>
      <c r="Q3272" t="str">
        <v>C66SHA-SERVICE GROUP</v>
      </c>
      <c r="R3272" t="str">
        <v>Suzhou Inovance Technology Co Ltd</v>
      </c>
      <c r="S3272" t="str">
        <v>Same</v>
      </c>
      <c r="T3272">
        <v>905346</v>
      </c>
      <c r="U3272">
        <v>827</v>
      </c>
      <c r="V3272" t="str">
        <v>309ASY INV-PTS SALES</v>
      </c>
      <c r="W3272">
        <v>0</v>
      </c>
      <c r="X3272">
        <v>0</v>
      </c>
      <c r="Y3272">
        <v>748121</v>
      </c>
      <c r="Z3272" t="str">
        <v>苏州汇川技术有限公司</v>
      </c>
      <c r="AA3272">
        <v>0</v>
      </c>
      <c r="AB3272">
        <v>2020</v>
      </c>
      <c r="AC3272">
        <v>6</v>
      </c>
      <c r="AD3272" t="str">
        <v>Q1</v>
      </c>
      <c r="AE3272" t="str">
        <v>FY20/21</v>
      </c>
      <c r="AF3272" t="str">
        <v>EAST</v>
      </c>
    </row>
    <row r="3273" spans="1:32">
      <c r="A3273" t="str">
        <v>ESHL</v>
      </c>
      <c r="B3273" t="str">
        <v>SHA</v>
      </c>
      <c r="C3273" t="str">
        <v>SPARES/OTHER</v>
      </c>
      <c r="D3273" s="4">
        <v>43993</v>
      </c>
      <c r="E3273" t="str">
        <v>YAMAHA</v>
      </c>
      <c r="F3273">
        <v>14103771</v>
      </c>
      <c r="G3273">
        <v>43993</v>
      </c>
      <c r="H3273" t="str">
        <v>YMCT|KHY-M221A-A0</v>
      </c>
      <c r="I3273" t="str">
        <v>COVER DUCT ASSY.</v>
      </c>
      <c r="J3273">
        <v>1</v>
      </c>
      <c r="K3273">
        <v>1</v>
      </c>
      <c r="L3273">
        <v>580.53</v>
      </c>
      <c r="M3273" t="str">
        <v>CNY</v>
      </c>
      <c r="N3273">
        <v>1.089</v>
      </c>
      <c r="O3273">
        <v>580.53</v>
      </c>
      <c r="P3273">
        <v>632.19716999999991</v>
      </c>
      <c r="Q3273" t="str">
        <v>C66SHA-SERVICE GROUP</v>
      </c>
      <c r="R3273" t="str">
        <v>Suzhou Inovance Technology Co Ltd</v>
      </c>
      <c r="S3273" t="str">
        <v>Same</v>
      </c>
      <c r="T3273">
        <v>905346</v>
      </c>
      <c r="U3273">
        <v>281</v>
      </c>
      <c r="V3273" t="str">
        <v>309ASY INV-PTS SALES</v>
      </c>
      <c r="W3273">
        <v>0</v>
      </c>
      <c r="X3273">
        <v>0</v>
      </c>
      <c r="Y3273">
        <v>748121</v>
      </c>
      <c r="Z3273" t="str">
        <v>苏州汇川技术有限公司</v>
      </c>
      <c r="AA3273">
        <v>0</v>
      </c>
      <c r="AB3273">
        <v>2020</v>
      </c>
      <c r="AC3273">
        <v>6</v>
      </c>
      <c r="AD3273" t="str">
        <v>Q1</v>
      </c>
      <c r="AE3273" t="str">
        <v>FY20/21</v>
      </c>
      <c r="AF3273" t="str">
        <v>EAST</v>
      </c>
    </row>
    <row r="3274" spans="1:32">
      <c r="A3274" t="str">
        <v>ESHL</v>
      </c>
      <c r="B3274" t="str">
        <v>SZX</v>
      </c>
      <c r="C3274" t="str">
        <v>SPARES/OTHER</v>
      </c>
      <c r="D3274" s="4">
        <v>43993</v>
      </c>
      <c r="E3274" t="str">
        <v>YAMAHA</v>
      </c>
      <c r="F3274">
        <v>14103772</v>
      </c>
      <c r="G3274">
        <v>43993</v>
      </c>
      <c r="H3274" t="str">
        <v>YMCT|90990-25J026</v>
      </c>
      <c r="I3274" t="str">
        <v>BEARING</v>
      </c>
      <c r="J3274">
        <v>30</v>
      </c>
      <c r="K3274">
        <v>30</v>
      </c>
      <c r="L3274">
        <v>3716.81</v>
      </c>
      <c r="M3274" t="str">
        <v>CNY</v>
      </c>
      <c r="N3274">
        <v>1.089</v>
      </c>
      <c r="O3274">
        <v>3716.81</v>
      </c>
      <c r="P3274">
        <v>4047.6060899999998</v>
      </c>
      <c r="Q3274" t="str">
        <v>C66SZX-SMT SERVICE</v>
      </c>
      <c r="R3274" t="str">
        <v>Dongguan Langqin Electronic Technology Co., Ltd.</v>
      </c>
      <c r="S3274" t="str">
        <v>Same</v>
      </c>
      <c r="T3274">
        <v>905347</v>
      </c>
      <c r="U3274">
        <v>2100</v>
      </c>
      <c r="V3274" t="str">
        <v>309ASY INV-PTS SALES</v>
      </c>
      <c r="W3274">
        <v>0</v>
      </c>
      <c r="X3274" t="str">
        <v>C66SZ20083REV.1</v>
      </c>
      <c r="Y3274">
        <v>748123</v>
      </c>
      <c r="Z3274" t="str">
        <v>东莞朗勤电子科技有限公司</v>
      </c>
      <c r="AA3274">
        <v>0</v>
      </c>
      <c r="AB3274">
        <v>2020</v>
      </c>
      <c r="AC3274">
        <v>6</v>
      </c>
      <c r="AD3274" t="str">
        <v>Q1</v>
      </c>
      <c r="AE3274" t="str">
        <v>FY20/21</v>
      </c>
      <c r="AF3274" t="str">
        <v>SOUTH</v>
      </c>
    </row>
    <row r="3275" spans="1:32">
      <c r="A3275" t="str">
        <v>ESHL</v>
      </c>
      <c r="B3275" t="str">
        <v>SZX</v>
      </c>
      <c r="C3275" t="str">
        <v>SPARES/OTHER</v>
      </c>
      <c r="D3275" s="4">
        <v>43993</v>
      </c>
      <c r="E3275" t="str">
        <v>YAMAHA</v>
      </c>
      <c r="F3275">
        <v>14103772</v>
      </c>
      <c r="G3275">
        <v>43993</v>
      </c>
      <c r="H3275" t="str">
        <v>YMCT|KHJ-M4488-B0</v>
      </c>
      <c r="I3275" t="str">
        <v>PARTS,FEEDER BOARD</v>
      </c>
      <c r="J3275">
        <v>5</v>
      </c>
      <c r="K3275">
        <v>5</v>
      </c>
      <c r="L3275">
        <v>0</v>
      </c>
      <c r="M3275" t="str">
        <v>CNY</v>
      </c>
      <c r="N3275">
        <v>1.089</v>
      </c>
      <c r="O3275">
        <v>0</v>
      </c>
      <c r="P3275">
        <v>0</v>
      </c>
      <c r="Q3275" t="str">
        <v>C66SZX-SMT SERVICE</v>
      </c>
      <c r="R3275" t="str">
        <v>Dongguan Langqin Electronic Technology Co., Ltd.</v>
      </c>
      <c r="S3275" t="str">
        <v>Same</v>
      </c>
      <c r="T3275">
        <v>905347</v>
      </c>
      <c r="U3275">
        <v>2595</v>
      </c>
      <c r="V3275" t="str">
        <v>309ASY INV-PTS SALES</v>
      </c>
      <c r="W3275">
        <v>0</v>
      </c>
      <c r="X3275" t="str">
        <v>C66SZ20083REV.1</v>
      </c>
      <c r="Y3275">
        <v>748123</v>
      </c>
      <c r="Z3275" t="str">
        <v>东莞朗勤电子科技有限公司</v>
      </c>
      <c r="AA3275">
        <v>0</v>
      </c>
      <c r="AB3275">
        <v>2020</v>
      </c>
      <c r="AC3275">
        <v>6</v>
      </c>
      <c r="AD3275" t="str">
        <v>Q1</v>
      </c>
      <c r="AE3275" t="str">
        <v>FY20/21</v>
      </c>
      <c r="AF3275" t="str">
        <v>SOUTH</v>
      </c>
    </row>
    <row r="3276" spans="1:32">
      <c r="A3276" t="str">
        <v>ESHL</v>
      </c>
      <c r="B3276" t="str">
        <v>SHA</v>
      </c>
      <c r="C3276" t="str">
        <v>SPARES/OTHER</v>
      </c>
      <c r="D3276" s="4">
        <v>43997</v>
      </c>
      <c r="E3276" t="str">
        <v>HELLER</v>
      </c>
      <c r="F3276">
        <v>14103773</v>
      </c>
      <c r="G3276">
        <v>43997</v>
      </c>
      <c r="H3276" t="str">
        <v>HELI|57174201</v>
      </c>
      <c r="I3276" t="str">
        <v>THERMOCOUPLE ASSY</v>
      </c>
      <c r="J3276">
        <v>1</v>
      </c>
      <c r="K3276">
        <v>1</v>
      </c>
      <c r="L3276">
        <v>419.47</v>
      </c>
      <c r="M3276" t="str">
        <v>CNY</v>
      </c>
      <c r="N3276">
        <v>1.089</v>
      </c>
      <c r="O3276">
        <v>419.47</v>
      </c>
      <c r="P3276">
        <v>456.80283000000003</v>
      </c>
      <c r="Q3276" t="str">
        <v>C66SHA-SERVICE GROUP</v>
      </c>
      <c r="R3276" t="str">
        <v>HEFEI MEYER OPTOELECTRONIC TECHNOLOGY INC</v>
      </c>
      <c r="S3276" t="str">
        <v>Same</v>
      </c>
      <c r="T3276">
        <v>905350</v>
      </c>
      <c r="U3276">
        <v>248.7</v>
      </c>
      <c r="V3276" t="str">
        <v>309ASY INV-PTS SALES</v>
      </c>
      <c r="W3276">
        <v>0</v>
      </c>
      <c r="X3276">
        <v>0</v>
      </c>
      <c r="Y3276">
        <v>748456</v>
      </c>
      <c r="Z3276" t="str">
        <v>合肥美亚光电技术股份有限公司</v>
      </c>
      <c r="AA3276">
        <v>0</v>
      </c>
      <c r="AB3276">
        <v>2020</v>
      </c>
      <c r="AC3276">
        <v>6</v>
      </c>
      <c r="AD3276" t="str">
        <v>Q1</v>
      </c>
      <c r="AE3276" t="str">
        <v>FY20/21</v>
      </c>
      <c r="AF3276" t="str">
        <v>EAST</v>
      </c>
    </row>
    <row r="3277" spans="1:32">
      <c r="A3277" t="str">
        <v>ESHL</v>
      </c>
      <c r="B3277" t="str">
        <v>SHA</v>
      </c>
      <c r="C3277" t="str">
        <v>SPARES/OTHER</v>
      </c>
      <c r="D3277" s="4">
        <v>43997</v>
      </c>
      <c r="E3277" t="str">
        <v>HELLER</v>
      </c>
      <c r="F3277">
        <v>14103773</v>
      </c>
      <c r="G3277">
        <v>43997</v>
      </c>
      <c r="H3277" t="str">
        <v>HELI|5064</v>
      </c>
      <c r="I3277" t="str">
        <v>BLACK RTV</v>
      </c>
      <c r="J3277">
        <v>1</v>
      </c>
      <c r="K3277">
        <v>1</v>
      </c>
      <c r="L3277">
        <v>1228.32</v>
      </c>
      <c r="M3277" t="str">
        <v>CNY</v>
      </c>
      <c r="N3277">
        <v>1.089</v>
      </c>
      <c r="O3277">
        <v>1228.32</v>
      </c>
      <c r="P3277">
        <v>1337.6404799999998</v>
      </c>
      <c r="Q3277" t="str">
        <v>C66SHA-SERVICE GROUP</v>
      </c>
      <c r="R3277" t="str">
        <v>HEFEI MEYER OPTOELECTRONIC TECHNOLOGY INC</v>
      </c>
      <c r="S3277" t="str">
        <v>Same</v>
      </c>
      <c r="T3277">
        <v>905350</v>
      </c>
      <c r="U3277">
        <v>730.17</v>
      </c>
      <c r="V3277" t="str">
        <v>309ASY INV-PTS SALES</v>
      </c>
      <c r="W3277">
        <v>0</v>
      </c>
      <c r="X3277">
        <v>0</v>
      </c>
      <c r="Y3277">
        <v>748456</v>
      </c>
      <c r="Z3277" t="str">
        <v>合肥美亚光电技术股份有限公司</v>
      </c>
      <c r="AA3277">
        <v>0</v>
      </c>
      <c r="AB3277">
        <v>2020</v>
      </c>
      <c r="AC3277">
        <v>6</v>
      </c>
      <c r="AD3277" t="str">
        <v>Q1</v>
      </c>
      <c r="AE3277" t="str">
        <v>FY20/21</v>
      </c>
      <c r="AF3277" t="str">
        <v>EAST</v>
      </c>
    </row>
    <row r="3278" spans="1:32">
      <c r="A3278" t="str">
        <v>ESHL</v>
      </c>
      <c r="B3278" t="str">
        <v>BJS</v>
      </c>
      <c r="C3278" t="str">
        <v>SPARES/OTHER</v>
      </c>
      <c r="D3278" s="4">
        <v>43998</v>
      </c>
      <c r="E3278" t="str">
        <v>HELLER</v>
      </c>
      <c r="F3278">
        <v>14103774</v>
      </c>
      <c r="G3278">
        <v>43998</v>
      </c>
      <c r="H3278" t="str">
        <v>HELI|594430</v>
      </c>
      <c r="I3278" t="str">
        <v>CONVEYOR MOTOR ASSEMBLY, 15MM SHAFT</v>
      </c>
      <c r="J3278">
        <v>2</v>
      </c>
      <c r="K3278">
        <v>2</v>
      </c>
      <c r="L3278">
        <v>15500</v>
      </c>
      <c r="M3278" t="str">
        <v>CNY</v>
      </c>
      <c r="N3278">
        <v>1.089</v>
      </c>
      <c r="O3278">
        <v>15500</v>
      </c>
      <c r="P3278">
        <v>16879.5</v>
      </c>
      <c r="Q3278" t="str">
        <v>C66BJS-SMT SERVICE</v>
      </c>
      <c r="R3278" t="str">
        <v>Tianjin Jinya Electronics Co., Ltd.</v>
      </c>
      <c r="S3278" t="str">
        <v>Same</v>
      </c>
      <c r="T3278">
        <v>905351</v>
      </c>
      <c r="U3278">
        <v>10380.799999999999</v>
      </c>
      <c r="V3278" t="str">
        <v>309ASY INV-PTS SALES</v>
      </c>
      <c r="W3278">
        <v>0</v>
      </c>
      <c r="X3278" t="str">
        <v>QESE290520</v>
      </c>
      <c r="Y3278">
        <v>748673</v>
      </c>
      <c r="Z3278" t="str">
        <v>天津津亚电子有限公司</v>
      </c>
      <c r="AA3278">
        <v>0</v>
      </c>
      <c r="AB3278">
        <v>2020</v>
      </c>
      <c r="AC3278">
        <v>6</v>
      </c>
      <c r="AD3278" t="str">
        <v>Q1</v>
      </c>
      <c r="AE3278" t="str">
        <v>FY20/21</v>
      </c>
      <c r="AF3278" t="str">
        <v>NORTH</v>
      </c>
    </row>
    <row r="3279" spans="1:32">
      <c r="A3279" t="str">
        <v>ESHL</v>
      </c>
      <c r="B3279" t="str">
        <v>SZX</v>
      </c>
      <c r="C3279" t="str">
        <v>SERVICE_CHARGE</v>
      </c>
      <c r="D3279" s="4">
        <v>44001</v>
      </c>
      <c r="E3279" t="str">
        <v>OTHERS</v>
      </c>
      <c r="F3279">
        <v>12101091</v>
      </c>
      <c r="G3279">
        <v>44001</v>
      </c>
      <c r="H3279" t="str">
        <v>SAKI|REPAIR CHARGE</v>
      </c>
      <c r="I3279" t="str">
        <v>REPAIR CHARGE</v>
      </c>
      <c r="J3279">
        <v>1</v>
      </c>
      <c r="K3279">
        <v>1</v>
      </c>
      <c r="L3279">
        <v>2654.87</v>
      </c>
      <c r="M3279" t="str">
        <v>CNY</v>
      </c>
      <c r="N3279">
        <v>1.089</v>
      </c>
      <c r="O3279">
        <v>2654.87</v>
      </c>
      <c r="P3279">
        <v>2891.1534299999998</v>
      </c>
      <c r="Q3279" t="str">
        <v>C66SZX-SMT SERVICE</v>
      </c>
      <c r="R3279" t="str">
        <v>Polar(Guangzhou) Electronics Co.,Ltd</v>
      </c>
      <c r="S3279" t="str">
        <v>Same</v>
      </c>
      <c r="T3279">
        <v>905352</v>
      </c>
      <c r="U3279">
        <v>0</v>
      </c>
      <c r="V3279" t="str">
        <v>309ASY INV-NON-CON</v>
      </c>
      <c r="W3279">
        <v>0</v>
      </c>
      <c r="X3279">
        <v>4500208795</v>
      </c>
      <c r="Y3279">
        <v>0</v>
      </c>
      <c r="Z3279" t="str">
        <v>博能（广州）电子有限公司</v>
      </c>
      <c r="AA3279">
        <v>0</v>
      </c>
      <c r="AB3279">
        <v>2020</v>
      </c>
      <c r="AC3279">
        <v>6</v>
      </c>
      <c r="AD3279" t="str">
        <v>Q1</v>
      </c>
      <c r="AE3279" t="str">
        <v>FY20/21</v>
      </c>
      <c r="AF3279" t="str">
        <v>SOUTH</v>
      </c>
    </row>
    <row r="3280" spans="1:32">
      <c r="A3280" t="str">
        <v>ESHL</v>
      </c>
      <c r="B3280" t="str">
        <v>SHA</v>
      </c>
      <c r="C3280" t="str">
        <v>SPARES/OTHER</v>
      </c>
      <c r="D3280" s="4">
        <v>44004</v>
      </c>
      <c r="E3280" t="str">
        <v>YAMAHA</v>
      </c>
      <c r="F3280">
        <v>14103775</v>
      </c>
      <c r="G3280">
        <v>44004</v>
      </c>
      <c r="H3280" t="str">
        <v>YMCT|KHY-M4592-10</v>
      </c>
      <c r="I3280" t="str">
        <v>VAC5 SENS BRD ASSY</v>
      </c>
      <c r="J3280">
        <v>1</v>
      </c>
      <c r="K3280">
        <v>1</v>
      </c>
      <c r="L3280">
        <v>1926.55</v>
      </c>
      <c r="M3280" t="str">
        <v>CNY</v>
      </c>
      <c r="N3280">
        <v>1.089</v>
      </c>
      <c r="O3280">
        <v>1926.55</v>
      </c>
      <c r="P3280">
        <v>2098.0129499999998</v>
      </c>
      <c r="Q3280" t="str">
        <v>C66SHA-SERVICE GROUP</v>
      </c>
      <c r="R3280" t="str">
        <v>Keya Electro-optical Co., Ltd.</v>
      </c>
      <c r="S3280" t="str">
        <v>Same</v>
      </c>
      <c r="T3280">
        <v>905353</v>
      </c>
      <c r="U3280">
        <v>1023</v>
      </c>
      <c r="V3280" t="str">
        <v>309ASY INV-PTS SALES</v>
      </c>
      <c r="W3280">
        <v>0</v>
      </c>
      <c r="X3280">
        <v>0</v>
      </c>
      <c r="Y3280">
        <v>749253</v>
      </c>
      <c r="Z3280" t="str">
        <v>科雅光电(镇江)有限公司</v>
      </c>
      <c r="AA3280">
        <v>0</v>
      </c>
      <c r="AB3280">
        <v>2020</v>
      </c>
      <c r="AC3280">
        <v>6</v>
      </c>
      <c r="AD3280" t="str">
        <v>Q1</v>
      </c>
      <c r="AE3280" t="str">
        <v>FY20/21</v>
      </c>
      <c r="AF3280" t="str">
        <v>EAST</v>
      </c>
    </row>
    <row r="3281" spans="1:32">
      <c r="A3281" t="str">
        <v>ESHL</v>
      </c>
      <c r="B3281" t="str">
        <v>XIY</v>
      </c>
      <c r="C3281" t="str">
        <v>FEEDER</v>
      </c>
      <c r="D3281" s="4">
        <v>44005</v>
      </c>
      <c r="E3281" t="str">
        <v>YAMAHA</v>
      </c>
      <c r="F3281">
        <v>14103776</v>
      </c>
      <c r="G3281">
        <v>44005</v>
      </c>
      <c r="H3281" t="str">
        <v>YMCT|KHJ-MC400-00</v>
      </c>
      <c r="I3281" t="str">
        <v>SS TAPE FEEDER 24mm</v>
      </c>
      <c r="J3281">
        <v>6</v>
      </c>
      <c r="K3281">
        <v>6</v>
      </c>
      <c r="L3281">
        <v>28030.09</v>
      </c>
      <c r="M3281" t="str">
        <v>CNY</v>
      </c>
      <c r="N3281">
        <v>1.089</v>
      </c>
      <c r="O3281">
        <v>28030.09</v>
      </c>
      <c r="P3281">
        <v>30524.76801</v>
      </c>
      <c r="Q3281" t="str">
        <v>C66XIY-SERVICE GROUP</v>
      </c>
      <c r="R3281" t="str">
        <v>Xian Yideng Electronics Technology Co., Ltd</v>
      </c>
      <c r="S3281" t="str">
        <v>Same</v>
      </c>
      <c r="T3281">
        <v>905354</v>
      </c>
      <c r="U3281">
        <v>22800</v>
      </c>
      <c r="V3281" t="str">
        <v>309ASY INV-PTS SALES</v>
      </c>
      <c r="W3281">
        <v>0</v>
      </c>
      <c r="X3281">
        <v>0</v>
      </c>
      <c r="Y3281">
        <v>749342</v>
      </c>
      <c r="Z3281" t="str">
        <v>西安益登电子科技有限公司</v>
      </c>
      <c r="AA3281">
        <v>0</v>
      </c>
      <c r="AB3281">
        <v>2020</v>
      </c>
      <c r="AC3281">
        <v>6</v>
      </c>
      <c r="AD3281" t="str">
        <v>Q1</v>
      </c>
      <c r="AE3281" t="str">
        <v>FY20/21</v>
      </c>
      <c r="AF3281" t="str">
        <v>WEST</v>
      </c>
    </row>
    <row r="3282" spans="1:32">
      <c r="A3282" t="str">
        <v>ESHL</v>
      </c>
      <c r="B3282" t="str">
        <v>XIY</v>
      </c>
      <c r="C3282" t="str">
        <v>FEEDER</v>
      </c>
      <c r="D3282" s="4">
        <v>44005</v>
      </c>
      <c r="E3282" t="str">
        <v>YAMAHA</v>
      </c>
      <c r="F3282">
        <v>14103776</v>
      </c>
      <c r="G3282">
        <v>44005</v>
      </c>
      <c r="H3282" t="str">
        <v>YMCT|KHJ-MC500-00</v>
      </c>
      <c r="I3282" t="str">
        <v>SS TAPE FEEDER 32mm</v>
      </c>
      <c r="J3282">
        <v>1</v>
      </c>
      <c r="K3282">
        <v>1</v>
      </c>
      <c r="L3282">
        <v>5909.73</v>
      </c>
      <c r="M3282" t="str">
        <v>CNY</v>
      </c>
      <c r="N3282">
        <v>1.089</v>
      </c>
      <c r="O3282">
        <v>5909.73</v>
      </c>
      <c r="P3282">
        <v>6435.6959699999998</v>
      </c>
      <c r="Q3282" t="str">
        <v>C66XIY-SERVICE GROUP</v>
      </c>
      <c r="R3282" t="str">
        <v>Xian Yideng Electronics Technology Co., Ltd</v>
      </c>
      <c r="S3282" t="str">
        <v>Same</v>
      </c>
      <c r="T3282">
        <v>905354</v>
      </c>
      <c r="U3282">
        <v>4900.3599999999997</v>
      </c>
      <c r="V3282" t="str">
        <v>309ASY INV-PTS SALES</v>
      </c>
      <c r="W3282">
        <v>0</v>
      </c>
      <c r="X3282">
        <v>0</v>
      </c>
      <c r="Y3282">
        <v>749342</v>
      </c>
      <c r="Z3282" t="str">
        <v>西安益登电子科技有限公司</v>
      </c>
      <c r="AA3282">
        <v>0</v>
      </c>
      <c r="AB3282">
        <v>2020</v>
      </c>
      <c r="AC3282">
        <v>6</v>
      </c>
      <c r="AD3282" t="str">
        <v>Q1</v>
      </c>
      <c r="AE3282" t="str">
        <v>FY20/21</v>
      </c>
      <c r="AF3282" t="str">
        <v>WEST</v>
      </c>
    </row>
    <row r="3283" spans="1:32">
      <c r="A3283" t="str">
        <v>ESHL</v>
      </c>
      <c r="B3283" t="str">
        <v>SHA</v>
      </c>
      <c r="C3283" t="str">
        <v>FEEDER</v>
      </c>
      <c r="D3283" s="4">
        <v>44005</v>
      </c>
      <c r="E3283" t="str">
        <v>YAMAHA</v>
      </c>
      <c r="F3283">
        <v>14103777</v>
      </c>
      <c r="G3283">
        <v>44005</v>
      </c>
      <c r="H3283" t="str">
        <v>YMCT|KHJ-MC100-00</v>
      </c>
      <c r="I3283" t="str">
        <v>SS TAPE FEEDER 8mm</v>
      </c>
      <c r="J3283">
        <v>1</v>
      </c>
      <c r="K3283">
        <v>1</v>
      </c>
      <c r="L3283">
        <v>3097.35</v>
      </c>
      <c r="M3283" t="str">
        <v>CNY</v>
      </c>
      <c r="N3283">
        <v>1.089</v>
      </c>
      <c r="O3283">
        <v>3097.35</v>
      </c>
      <c r="P3283">
        <v>3373.01415</v>
      </c>
      <c r="Q3283" t="str">
        <v>C66SHA-SERVICE GROUP</v>
      </c>
      <c r="R3283" t="str">
        <v>Changzhou Changying Electronics Co., Ltd.</v>
      </c>
      <c r="S3283" t="str">
        <v>Same</v>
      </c>
      <c r="T3283">
        <v>905356</v>
      </c>
      <c r="U3283">
        <v>2485.52</v>
      </c>
      <c r="V3283" t="str">
        <v>309ASY INV-PTS SALES</v>
      </c>
      <c r="W3283">
        <v>0</v>
      </c>
      <c r="X3283">
        <v>0</v>
      </c>
      <c r="Y3283">
        <v>749354</v>
      </c>
      <c r="Z3283" t="str">
        <v>常州市常鹰电子有限公司</v>
      </c>
      <c r="AA3283">
        <v>0</v>
      </c>
      <c r="AB3283">
        <v>2020</v>
      </c>
      <c r="AC3283">
        <v>6</v>
      </c>
      <c r="AD3283" t="str">
        <v>Q1</v>
      </c>
      <c r="AE3283" t="str">
        <v>FY20/21</v>
      </c>
      <c r="AF3283" t="str">
        <v>EAST</v>
      </c>
    </row>
    <row r="3284" spans="1:32">
      <c r="A3284" t="str">
        <v>ESHL</v>
      </c>
      <c r="B3284" t="str">
        <v>SHA</v>
      </c>
      <c r="C3284" t="str">
        <v>FEEDER</v>
      </c>
      <c r="D3284" s="4">
        <v>44005</v>
      </c>
      <c r="E3284" t="str">
        <v>YAMAHA</v>
      </c>
      <c r="F3284">
        <v>14103777</v>
      </c>
      <c r="G3284">
        <v>44005</v>
      </c>
      <c r="H3284" t="str">
        <v>YMCT|KHJ-MC200-00</v>
      </c>
      <c r="I3284" t="str">
        <v>SS TAPE FEEDER 12/16mm</v>
      </c>
      <c r="J3284">
        <v>1</v>
      </c>
      <c r="K3284">
        <v>1</v>
      </c>
      <c r="L3284">
        <v>4336.28</v>
      </c>
      <c r="M3284" t="str">
        <v>CNY</v>
      </c>
      <c r="N3284">
        <v>1.089</v>
      </c>
      <c r="O3284">
        <v>4336.28</v>
      </c>
      <c r="P3284">
        <v>4722.20892</v>
      </c>
      <c r="Q3284" t="str">
        <v>C66SHA-SERVICE GROUP</v>
      </c>
      <c r="R3284" t="str">
        <v>Changzhou Changying Electronics Co., Ltd.</v>
      </c>
      <c r="S3284" t="str">
        <v>Same</v>
      </c>
      <c r="T3284">
        <v>905356</v>
      </c>
      <c r="U3284">
        <v>3500</v>
      </c>
      <c r="V3284" t="str">
        <v>309ASY INV-PTS SALES</v>
      </c>
      <c r="W3284">
        <v>0</v>
      </c>
      <c r="X3284">
        <v>0</v>
      </c>
      <c r="Y3284">
        <v>749354</v>
      </c>
      <c r="Z3284" t="str">
        <v>常州市常鹰电子有限公司</v>
      </c>
      <c r="AA3284">
        <v>0</v>
      </c>
      <c r="AB3284">
        <v>2020</v>
      </c>
      <c r="AC3284">
        <v>6</v>
      </c>
      <c r="AD3284" t="str">
        <v>Q1</v>
      </c>
      <c r="AE3284" t="str">
        <v>FY20/21</v>
      </c>
      <c r="AF3284" t="str">
        <v>EAST</v>
      </c>
    </row>
    <row r="3285" spans="1:32">
      <c r="A3285" t="str">
        <v>ESHL</v>
      </c>
      <c r="B3285" t="str">
        <v>XIY</v>
      </c>
      <c r="C3285" t="str">
        <v>FEEDER</v>
      </c>
      <c r="D3285" s="4">
        <v>44005</v>
      </c>
      <c r="E3285" t="str">
        <v>YAMAHA</v>
      </c>
      <c r="F3285">
        <v>14103778</v>
      </c>
      <c r="G3285">
        <v>44005</v>
      </c>
      <c r="H3285" t="str">
        <v>YMCT|KHJ-MC400-00</v>
      </c>
      <c r="I3285" t="str">
        <v>SS TAPE FEEDER 24mm</v>
      </c>
      <c r="J3285">
        <v>2</v>
      </c>
      <c r="K3285">
        <v>2</v>
      </c>
      <c r="L3285">
        <v>8106.19</v>
      </c>
      <c r="M3285" t="str">
        <v>CNY</v>
      </c>
      <c r="N3285">
        <v>1.089</v>
      </c>
      <c r="O3285">
        <v>8106.19</v>
      </c>
      <c r="P3285">
        <v>8827.6409100000001</v>
      </c>
      <c r="Q3285" t="str">
        <v>C66XIY-SERVICE GROUP</v>
      </c>
      <c r="R3285" t="str">
        <v>Henan UIOT Technology Co., Ltd.</v>
      </c>
      <c r="S3285" t="str">
        <v>Same</v>
      </c>
      <c r="T3285">
        <v>905355</v>
      </c>
      <c r="U3285">
        <v>7600</v>
      </c>
      <c r="V3285" t="str">
        <v>309ASY INV-PTS SALES</v>
      </c>
      <c r="W3285">
        <v>0</v>
      </c>
      <c r="X3285">
        <v>0</v>
      </c>
      <c r="Y3285">
        <v>749352</v>
      </c>
      <c r="Z3285" t="str">
        <v>河南紫联物联网技术有限公司</v>
      </c>
      <c r="AA3285">
        <v>0</v>
      </c>
      <c r="AB3285">
        <v>2020</v>
      </c>
      <c r="AC3285">
        <v>6</v>
      </c>
      <c r="AD3285" t="str">
        <v>Q1</v>
      </c>
      <c r="AE3285" t="str">
        <v>FY20/21</v>
      </c>
      <c r="AF3285" t="str">
        <v>WEST</v>
      </c>
    </row>
    <row r="3286" spans="1:32">
      <c r="A3286" t="str">
        <v>ESHL</v>
      </c>
      <c r="B3286" t="str">
        <v>XIY</v>
      </c>
      <c r="C3286" t="str">
        <v>FEEDER</v>
      </c>
      <c r="D3286" s="4">
        <v>44005</v>
      </c>
      <c r="E3286" t="str">
        <v>YAMAHA</v>
      </c>
      <c r="F3286">
        <v>14103778</v>
      </c>
      <c r="G3286">
        <v>44005</v>
      </c>
      <c r="H3286" t="str">
        <v>YMCT|KHJ-MC200-00</v>
      </c>
      <c r="I3286" t="str">
        <v>SS TAPE FEEDER 12/16mm</v>
      </c>
      <c r="J3286">
        <v>4</v>
      </c>
      <c r="K3286">
        <v>4</v>
      </c>
      <c r="L3286">
        <v>15734.51</v>
      </c>
      <c r="M3286" t="str">
        <v>CNY</v>
      </c>
      <c r="N3286">
        <v>1.089</v>
      </c>
      <c r="O3286">
        <v>15734.51</v>
      </c>
      <c r="P3286">
        <v>17134.881389999999</v>
      </c>
      <c r="Q3286" t="str">
        <v>C66XIY-SERVICE GROUP</v>
      </c>
      <c r="R3286" t="str">
        <v>Henan UIOT Technology Co., Ltd.</v>
      </c>
      <c r="S3286" t="str">
        <v>Same</v>
      </c>
      <c r="T3286">
        <v>905355</v>
      </c>
      <c r="U3286">
        <v>14000</v>
      </c>
      <c r="V3286" t="str">
        <v>309ASY INV-PTS SALES</v>
      </c>
      <c r="W3286">
        <v>0</v>
      </c>
      <c r="X3286">
        <v>0</v>
      </c>
      <c r="Y3286">
        <v>749352</v>
      </c>
      <c r="Z3286" t="str">
        <v>河南紫联物联网技术有限公司</v>
      </c>
      <c r="AA3286">
        <v>0</v>
      </c>
      <c r="AB3286">
        <v>2020</v>
      </c>
      <c r="AC3286">
        <v>6</v>
      </c>
      <c r="AD3286" t="str">
        <v>Q1</v>
      </c>
      <c r="AE3286" t="str">
        <v>FY20/21</v>
      </c>
      <c r="AF3286" t="str">
        <v>WEST</v>
      </c>
    </row>
    <row r="3287" spans="1:32">
      <c r="A3287" t="str">
        <v>ESHL</v>
      </c>
      <c r="B3287" t="str">
        <v>XIY</v>
      </c>
      <c r="C3287" t="str">
        <v>FEEDER</v>
      </c>
      <c r="D3287" s="4">
        <v>44005</v>
      </c>
      <c r="E3287" t="str">
        <v>YAMAHA</v>
      </c>
      <c r="F3287">
        <v>14103778</v>
      </c>
      <c r="G3287">
        <v>44005</v>
      </c>
      <c r="H3287" t="str">
        <v>YMCT|KHJ-MC100-00</v>
      </c>
      <c r="I3287" t="str">
        <v>SS TAPE FEEDER 8mm</v>
      </c>
      <c r="J3287">
        <v>10</v>
      </c>
      <c r="K3287">
        <v>10</v>
      </c>
      <c r="L3287">
        <v>29026.55</v>
      </c>
      <c r="M3287" t="str">
        <v>CNY</v>
      </c>
      <c r="N3287">
        <v>1.089</v>
      </c>
      <c r="O3287">
        <v>29026.55</v>
      </c>
      <c r="P3287">
        <v>31609.912949999998</v>
      </c>
      <c r="Q3287" t="str">
        <v>C66XIY-SERVICE GROUP</v>
      </c>
      <c r="R3287" t="str">
        <v>Henan UIOT Technology Co., Ltd.</v>
      </c>
      <c r="S3287" t="str">
        <v>Same</v>
      </c>
      <c r="T3287">
        <v>905355</v>
      </c>
      <c r="U3287">
        <v>24855.15</v>
      </c>
      <c r="V3287" t="str">
        <v>309ASY INV-PTS SALES</v>
      </c>
      <c r="W3287">
        <v>0</v>
      </c>
      <c r="X3287">
        <v>0</v>
      </c>
      <c r="Y3287">
        <v>749352</v>
      </c>
      <c r="Z3287" t="str">
        <v>河南紫联物联网技术有限公司</v>
      </c>
      <c r="AA3287">
        <v>0</v>
      </c>
      <c r="AB3287">
        <v>2020</v>
      </c>
      <c r="AC3287">
        <v>6</v>
      </c>
      <c r="AD3287" t="str">
        <v>Q1</v>
      </c>
      <c r="AE3287" t="str">
        <v>FY20/21</v>
      </c>
      <c r="AF3287" t="str">
        <v>WEST</v>
      </c>
    </row>
    <row r="3288" spans="1:32">
      <c r="A3288" t="str">
        <v>ESHL</v>
      </c>
      <c r="B3288" t="str">
        <v>XIY</v>
      </c>
      <c r="C3288" t="str">
        <v>SPARES/OTHER</v>
      </c>
      <c r="D3288" s="4">
        <v>44005</v>
      </c>
      <c r="E3288" t="str">
        <v>OTHERS</v>
      </c>
      <c r="F3288">
        <v>14103778</v>
      </c>
      <c r="G3288">
        <v>44005</v>
      </c>
      <c r="H3288" t="str">
        <v>ZMTR|MULTI-STICK FEEDER(5 CHANNEL)</v>
      </c>
      <c r="I3288" t="str">
        <v>5 Channels Multi-Stick Feeder</v>
      </c>
      <c r="J3288">
        <v>1</v>
      </c>
      <c r="K3288">
        <v>1</v>
      </c>
      <c r="L3288">
        <v>1575.22</v>
      </c>
      <c r="M3288" t="str">
        <v>CNY</v>
      </c>
      <c r="N3288">
        <v>1.089</v>
      </c>
      <c r="O3288">
        <v>1575.22</v>
      </c>
      <c r="P3288">
        <v>1715.4145799999999</v>
      </c>
      <c r="Q3288" t="str">
        <v>C66XIY-SERVICE GROUP</v>
      </c>
      <c r="R3288" t="str">
        <v>Henan UIOT Technology Co., Ltd.</v>
      </c>
      <c r="S3288" t="str">
        <v>Same</v>
      </c>
      <c r="T3288">
        <v>905355</v>
      </c>
      <c r="U3288">
        <v>1017.7</v>
      </c>
      <c r="V3288" t="str">
        <v>309ASY INV-PTS SALES</v>
      </c>
      <c r="W3288">
        <v>0</v>
      </c>
      <c r="X3288">
        <v>0</v>
      </c>
      <c r="Y3288">
        <v>749352</v>
      </c>
      <c r="Z3288" t="str">
        <v>河南紫联物联网技术有限公司</v>
      </c>
      <c r="AA3288">
        <v>0</v>
      </c>
      <c r="AB3288">
        <v>2020</v>
      </c>
      <c r="AC3288">
        <v>6</v>
      </c>
      <c r="AD3288" t="str">
        <v>Q1</v>
      </c>
      <c r="AE3288" t="str">
        <v>FY20/21</v>
      </c>
      <c r="AF3288" t="str">
        <v>WEST</v>
      </c>
    </row>
    <row r="3289" spans="1:32">
      <c r="A3289" t="str">
        <v>ESHL</v>
      </c>
      <c r="B3289" t="str">
        <v>SHA</v>
      </c>
      <c r="C3289" t="str">
        <v>FEEDER</v>
      </c>
      <c r="D3289" s="4">
        <v>44005</v>
      </c>
      <c r="E3289" t="str">
        <v>YAMAHA</v>
      </c>
      <c r="F3289">
        <v>14103779</v>
      </c>
      <c r="G3289">
        <v>44005</v>
      </c>
      <c r="H3289" t="str">
        <v>YMCT|KHJ-MC400-00</v>
      </c>
      <c r="I3289" t="str">
        <v>SS TAPE FEEDER 24mm</v>
      </c>
      <c r="J3289">
        <v>1</v>
      </c>
      <c r="K3289">
        <v>1</v>
      </c>
      <c r="L3289">
        <v>4424.78</v>
      </c>
      <c r="M3289" t="str">
        <v>CNY</v>
      </c>
      <c r="N3289">
        <v>1.089</v>
      </c>
      <c r="O3289">
        <v>4424.78</v>
      </c>
      <c r="P3289">
        <v>4818.5854199999994</v>
      </c>
      <c r="Q3289" t="str">
        <v>C66SHA-SERVICE GROUP</v>
      </c>
      <c r="R3289" t="str">
        <v>Ningbo Zhongche Era Sensing Technology Co., Ltd.</v>
      </c>
      <c r="S3289" t="str">
        <v>Same</v>
      </c>
      <c r="T3289">
        <v>905357</v>
      </c>
      <c r="U3289">
        <v>3800</v>
      </c>
      <c r="V3289" t="str">
        <v>309ASY INV-PTS SALES</v>
      </c>
      <c r="W3289">
        <v>0</v>
      </c>
      <c r="X3289">
        <v>0</v>
      </c>
      <c r="Y3289">
        <v>749367</v>
      </c>
      <c r="Z3289" t="str">
        <v>宁波中车时代传感技术有限公司</v>
      </c>
      <c r="AA3289">
        <v>0</v>
      </c>
      <c r="AB3289">
        <v>2020</v>
      </c>
      <c r="AC3289">
        <v>6</v>
      </c>
      <c r="AD3289" t="str">
        <v>Q1</v>
      </c>
      <c r="AE3289" t="str">
        <v>FY20/21</v>
      </c>
      <c r="AF3289" t="str">
        <v>EAST</v>
      </c>
    </row>
    <row r="3290" spans="1:32">
      <c r="A3290" t="str">
        <v>ESHL</v>
      </c>
      <c r="B3290" t="str">
        <v>SHA</v>
      </c>
      <c r="C3290" t="str">
        <v>SPARES/OTHER</v>
      </c>
      <c r="D3290" s="4">
        <v>44005</v>
      </c>
      <c r="E3290" t="str">
        <v>YAMAHA</v>
      </c>
      <c r="F3290">
        <v>14103779</v>
      </c>
      <c r="G3290">
        <v>44005</v>
      </c>
      <c r="H3290" t="str">
        <v>YMCT|KHJ-MC145-01</v>
      </c>
      <c r="I3290" t="str">
        <v>LEVER TAPE GUIDE F</v>
      </c>
      <c r="J3290">
        <v>4</v>
      </c>
      <c r="K3290">
        <v>4</v>
      </c>
      <c r="L3290">
        <v>145.13</v>
      </c>
      <c r="M3290" t="str">
        <v>CNY</v>
      </c>
      <c r="N3290">
        <v>1.089</v>
      </c>
      <c r="O3290">
        <v>145.13</v>
      </c>
      <c r="P3290">
        <v>158.04657</v>
      </c>
      <c r="Q3290" t="str">
        <v>C66SHA-SERVICE GROUP</v>
      </c>
      <c r="R3290" t="str">
        <v>Ningbo Zhongche Era Sensing Technology Co., Ltd.</v>
      </c>
      <c r="S3290" t="str">
        <v>Same</v>
      </c>
      <c r="T3290">
        <v>905357</v>
      </c>
      <c r="U3290">
        <v>78.290000000000006</v>
      </c>
      <c r="V3290" t="str">
        <v>309ASY INV-PTS SALES</v>
      </c>
      <c r="W3290">
        <v>0</v>
      </c>
      <c r="X3290">
        <v>0</v>
      </c>
      <c r="Y3290">
        <v>749367</v>
      </c>
      <c r="Z3290" t="str">
        <v>宁波中车时代传感技术有限公司</v>
      </c>
      <c r="AA3290">
        <v>0</v>
      </c>
      <c r="AB3290">
        <v>2020</v>
      </c>
      <c r="AC3290">
        <v>6</v>
      </c>
      <c r="AD3290" t="str">
        <v>Q1</v>
      </c>
      <c r="AE3290" t="str">
        <v>FY20/21</v>
      </c>
      <c r="AF3290" t="str">
        <v>EAST</v>
      </c>
    </row>
    <row r="3291" spans="1:32">
      <c r="A3291" t="str">
        <v>ESHL</v>
      </c>
      <c r="B3291" t="str">
        <v>SZX</v>
      </c>
      <c r="C3291" t="str">
        <v>SPARES/OTHER</v>
      </c>
      <c r="D3291" s="4">
        <v>44005</v>
      </c>
      <c r="E3291" t="str">
        <v>YAMAHA</v>
      </c>
      <c r="F3291">
        <v>14103780</v>
      </c>
      <c r="G3291">
        <v>44005</v>
      </c>
      <c r="H3291" t="str">
        <v>YMCT|KKE-M9127-00</v>
      </c>
      <c r="I3291" t="str">
        <v>BELT 1 CONVEYOR</v>
      </c>
      <c r="J3291">
        <v>2</v>
      </c>
      <c r="K3291">
        <v>2</v>
      </c>
      <c r="L3291">
        <v>265.49</v>
      </c>
      <c r="M3291" t="str">
        <v>CNY</v>
      </c>
      <c r="N3291">
        <v>1.089</v>
      </c>
      <c r="O3291">
        <v>265.49</v>
      </c>
      <c r="P3291">
        <v>289.11860999999999</v>
      </c>
      <c r="Q3291" t="str">
        <v>C66SZX-SMT SERVICE</v>
      </c>
      <c r="R3291" t="str">
        <v>Dongguan Langqin Electronic Technology Co., Ltd.</v>
      </c>
      <c r="S3291" t="str">
        <v>Same</v>
      </c>
      <c r="T3291">
        <v>905359</v>
      </c>
      <c r="U3291">
        <v>186</v>
      </c>
      <c r="V3291" t="str">
        <v>309ASY INV-PTS SALES</v>
      </c>
      <c r="W3291">
        <v>0</v>
      </c>
      <c r="X3291" t="str">
        <v>3507-202005260002</v>
      </c>
      <c r="Y3291">
        <v>749443</v>
      </c>
      <c r="Z3291" t="str">
        <v>东莞朗勤电子科技有限公司</v>
      </c>
      <c r="AA3291">
        <v>0</v>
      </c>
      <c r="AB3291">
        <v>2020</v>
      </c>
      <c r="AC3291">
        <v>6</v>
      </c>
      <c r="AD3291" t="str">
        <v>Q1</v>
      </c>
      <c r="AE3291" t="str">
        <v>FY20/21</v>
      </c>
      <c r="AF3291" t="str">
        <v>SOUTH</v>
      </c>
    </row>
    <row r="3292" spans="1:32">
      <c r="A3292" t="str">
        <v>ESHL</v>
      </c>
      <c r="B3292" t="str">
        <v>SZX</v>
      </c>
      <c r="C3292" t="str">
        <v>SPARES/OTHER</v>
      </c>
      <c r="D3292" s="4">
        <v>44005</v>
      </c>
      <c r="E3292" t="str">
        <v>YAMAHA</v>
      </c>
      <c r="F3292">
        <v>14103780</v>
      </c>
      <c r="G3292">
        <v>44005</v>
      </c>
      <c r="H3292" t="str">
        <v>YMCT|KKE-M919R-00</v>
      </c>
      <c r="I3292" t="str">
        <v>BELT CONVEYOR</v>
      </c>
      <c r="J3292">
        <v>2</v>
      </c>
      <c r="K3292">
        <v>2</v>
      </c>
      <c r="L3292">
        <v>200</v>
      </c>
      <c r="M3292" t="str">
        <v>CNY</v>
      </c>
      <c r="N3292">
        <v>1.089</v>
      </c>
      <c r="O3292">
        <v>200</v>
      </c>
      <c r="P3292">
        <v>217.79999999999998</v>
      </c>
      <c r="Q3292" t="str">
        <v>C66SZX-SMT SERVICE</v>
      </c>
      <c r="R3292" t="str">
        <v>Dongguan Langqin Electronic Technology Co., Ltd.</v>
      </c>
      <c r="S3292" t="str">
        <v>Same</v>
      </c>
      <c r="T3292">
        <v>905359</v>
      </c>
      <c r="U3292">
        <v>140</v>
      </c>
      <c r="V3292" t="str">
        <v>309ASY INV-PTS SALES</v>
      </c>
      <c r="W3292">
        <v>0</v>
      </c>
      <c r="X3292" t="str">
        <v>3507-202005260002</v>
      </c>
      <c r="Y3292">
        <v>749443</v>
      </c>
      <c r="Z3292" t="str">
        <v>东莞朗勤电子科技有限公司</v>
      </c>
      <c r="AA3292">
        <v>0</v>
      </c>
      <c r="AB3292">
        <v>2020</v>
      </c>
      <c r="AC3292">
        <v>6</v>
      </c>
      <c r="AD3292" t="str">
        <v>Q1</v>
      </c>
      <c r="AE3292" t="str">
        <v>FY20/21</v>
      </c>
      <c r="AF3292" t="str">
        <v>SOUTH</v>
      </c>
    </row>
    <row r="3293" spans="1:32">
      <c r="A3293" t="str">
        <v>ESHL</v>
      </c>
      <c r="B3293" t="str">
        <v>SZX</v>
      </c>
      <c r="C3293" t="str">
        <v>SPARES/OTHER</v>
      </c>
      <c r="D3293" s="4">
        <v>44005</v>
      </c>
      <c r="E3293" t="str">
        <v>YAMAHA</v>
      </c>
      <c r="F3293">
        <v>14103780</v>
      </c>
      <c r="G3293">
        <v>44005</v>
      </c>
      <c r="H3293" t="str">
        <v>YMCT|KKE-M917H-00</v>
      </c>
      <c r="I3293" t="str">
        <v>BELT CONVEYOR</v>
      </c>
      <c r="J3293">
        <v>2</v>
      </c>
      <c r="K3293">
        <v>2</v>
      </c>
      <c r="L3293">
        <v>200</v>
      </c>
      <c r="M3293" t="str">
        <v>CNY</v>
      </c>
      <c r="N3293">
        <v>1.089</v>
      </c>
      <c r="O3293">
        <v>200</v>
      </c>
      <c r="P3293">
        <v>217.79999999999998</v>
      </c>
      <c r="Q3293" t="str">
        <v>C66SZX-SMT SERVICE</v>
      </c>
      <c r="R3293" t="str">
        <v>Dongguan Langqin Electronic Technology Co., Ltd.</v>
      </c>
      <c r="S3293" t="str">
        <v>Same</v>
      </c>
      <c r="T3293">
        <v>905359</v>
      </c>
      <c r="U3293">
        <v>140</v>
      </c>
      <c r="V3293" t="str">
        <v>309ASY INV-PTS SALES</v>
      </c>
      <c r="W3293">
        <v>0</v>
      </c>
      <c r="X3293" t="str">
        <v>3507-202005260002</v>
      </c>
      <c r="Y3293">
        <v>749443</v>
      </c>
      <c r="Z3293" t="str">
        <v>东莞朗勤电子科技有限公司</v>
      </c>
      <c r="AA3293">
        <v>0</v>
      </c>
      <c r="AB3293">
        <v>2020</v>
      </c>
      <c r="AC3293">
        <v>6</v>
      </c>
      <c r="AD3293" t="str">
        <v>Q1</v>
      </c>
      <c r="AE3293" t="str">
        <v>FY20/21</v>
      </c>
      <c r="AF3293" t="str">
        <v>SOUTH</v>
      </c>
    </row>
    <row r="3294" spans="1:32">
      <c r="A3294" t="str">
        <v>ESHL</v>
      </c>
      <c r="B3294" t="str">
        <v>SZX</v>
      </c>
      <c r="C3294" t="str">
        <v>SPARES/OTHER</v>
      </c>
      <c r="D3294" s="4">
        <v>44005</v>
      </c>
      <c r="E3294" t="str">
        <v>YAMAHA</v>
      </c>
      <c r="F3294">
        <v>14103780</v>
      </c>
      <c r="G3294">
        <v>44005</v>
      </c>
      <c r="H3294" t="str">
        <v>YMCT|KHY-M9129-00</v>
      </c>
      <c r="I3294" t="str">
        <v>BELT 1 CONVEYOR</v>
      </c>
      <c r="J3294">
        <v>2</v>
      </c>
      <c r="K3294">
        <v>2</v>
      </c>
      <c r="L3294">
        <v>424.78</v>
      </c>
      <c r="M3294" t="str">
        <v>CNY</v>
      </c>
      <c r="N3294">
        <v>1.089</v>
      </c>
      <c r="O3294">
        <v>424.78</v>
      </c>
      <c r="P3294">
        <v>462.58541999999994</v>
      </c>
      <c r="Q3294" t="str">
        <v>C66SZX-SMT SERVICE</v>
      </c>
      <c r="R3294" t="str">
        <v>Dongguan Langqin Electronic Technology Co., Ltd.</v>
      </c>
      <c r="S3294" t="str">
        <v>Same</v>
      </c>
      <c r="T3294">
        <v>905359</v>
      </c>
      <c r="U3294">
        <v>294</v>
      </c>
      <c r="V3294" t="str">
        <v>309ASY INV-PTS SALES</v>
      </c>
      <c r="W3294">
        <v>0</v>
      </c>
      <c r="X3294" t="str">
        <v>3507-202005260002</v>
      </c>
      <c r="Y3294">
        <v>749443</v>
      </c>
      <c r="Z3294" t="str">
        <v>东莞朗勤电子科技有限公司</v>
      </c>
      <c r="AA3294">
        <v>0</v>
      </c>
      <c r="AB3294">
        <v>2020</v>
      </c>
      <c r="AC3294">
        <v>6</v>
      </c>
      <c r="AD3294" t="str">
        <v>Q1</v>
      </c>
      <c r="AE3294" t="str">
        <v>FY20/21</v>
      </c>
      <c r="AF3294" t="str">
        <v>SOUTH</v>
      </c>
    </row>
    <row r="3295" spans="1:32">
      <c r="A3295" t="str">
        <v>ESHL</v>
      </c>
      <c r="B3295" t="str">
        <v>SZX</v>
      </c>
      <c r="C3295" t="str">
        <v>SPARES/OTHER</v>
      </c>
      <c r="D3295" s="4">
        <v>44005</v>
      </c>
      <c r="E3295" t="str">
        <v>YAMAHA</v>
      </c>
      <c r="F3295">
        <v>14103781</v>
      </c>
      <c r="G3295">
        <v>44005</v>
      </c>
      <c r="H3295" t="str">
        <v>YMCT|KKS-M71E0-10</v>
      </c>
      <c r="I3295" t="str">
        <v>MULTI MACS ASSY.</v>
      </c>
      <c r="J3295">
        <v>1</v>
      </c>
      <c r="K3295">
        <v>1</v>
      </c>
      <c r="L3295">
        <v>1592.92</v>
      </c>
      <c r="M3295" t="str">
        <v>CNY</v>
      </c>
      <c r="N3295">
        <v>1.089</v>
      </c>
      <c r="O3295">
        <v>1592.92</v>
      </c>
      <c r="P3295">
        <v>1734.6898800000001</v>
      </c>
      <c r="Q3295" t="str">
        <v>C66SZX-SMT SERVICE</v>
      </c>
      <c r="R3295" t="str">
        <v>Dongguan Cowell Optic Electronics Co., Ltd.</v>
      </c>
      <c r="S3295" t="str">
        <v>Same</v>
      </c>
      <c r="T3295">
        <v>905358</v>
      </c>
      <c r="U3295">
        <v>876</v>
      </c>
      <c r="V3295" t="str">
        <v>309ASY INV-PTS SALES</v>
      </c>
      <c r="W3295">
        <v>0</v>
      </c>
      <c r="X3295" t="str">
        <v>ZZ202005044910,ZZ202006054995,ZZ202006105015</v>
      </c>
      <c r="Y3295">
        <v>749428</v>
      </c>
      <c r="Z3295" t="str">
        <v>东莞高伟光学电子有限公司</v>
      </c>
      <c r="AA3295">
        <v>0</v>
      </c>
      <c r="AB3295">
        <v>2020</v>
      </c>
      <c r="AC3295">
        <v>6</v>
      </c>
      <c r="AD3295" t="str">
        <v>Q1</v>
      </c>
      <c r="AE3295" t="str">
        <v>FY20/21</v>
      </c>
      <c r="AF3295" t="str">
        <v>SOUTH</v>
      </c>
    </row>
    <row r="3296" spans="1:32">
      <c r="A3296" t="str">
        <v>ESHL</v>
      </c>
      <c r="B3296" t="str">
        <v>SZX</v>
      </c>
      <c r="C3296" t="str">
        <v>SPARES/OTHER</v>
      </c>
      <c r="D3296" s="4">
        <v>44005</v>
      </c>
      <c r="E3296" t="str">
        <v>YAMAHA</v>
      </c>
      <c r="F3296">
        <v>14103781</v>
      </c>
      <c r="G3296">
        <v>44005</v>
      </c>
      <c r="H3296" t="str">
        <v>YMCT|KKS-M71E0-00</v>
      </c>
      <c r="I3296" t="str">
        <v>MULTI MACS ASSY.</v>
      </c>
      <c r="J3296">
        <v>1</v>
      </c>
      <c r="K3296">
        <v>1</v>
      </c>
      <c r="L3296">
        <v>1681.42</v>
      </c>
      <c r="M3296" t="str">
        <v>CNY</v>
      </c>
      <c r="N3296">
        <v>1.089</v>
      </c>
      <c r="O3296">
        <v>1681.42</v>
      </c>
      <c r="P3296">
        <v>1831.06638</v>
      </c>
      <c r="Q3296" t="str">
        <v>C66SZX-SMT SERVICE</v>
      </c>
      <c r="R3296" t="str">
        <v>Dongguan Cowell Optic Electronics Co., Ltd.</v>
      </c>
      <c r="S3296" t="str">
        <v>Same</v>
      </c>
      <c r="T3296">
        <v>905358</v>
      </c>
      <c r="U3296">
        <v>930</v>
      </c>
      <c r="V3296" t="str">
        <v>309ASY INV-PTS SALES</v>
      </c>
      <c r="W3296">
        <v>0</v>
      </c>
      <c r="X3296" t="str">
        <v>ZZ202005044910,ZZ202006054995,ZZ202006105015</v>
      </c>
      <c r="Y3296">
        <v>749428</v>
      </c>
      <c r="Z3296" t="str">
        <v>东莞高伟光学电子有限公司</v>
      </c>
      <c r="AA3296">
        <v>0</v>
      </c>
      <c r="AB3296">
        <v>2020</v>
      </c>
      <c r="AC3296">
        <v>6</v>
      </c>
      <c r="AD3296" t="str">
        <v>Q1</v>
      </c>
      <c r="AE3296" t="str">
        <v>FY20/21</v>
      </c>
      <c r="AF3296" t="str">
        <v>SOUTH</v>
      </c>
    </row>
    <row r="3297" spans="1:32">
      <c r="A3297" t="str">
        <v>ESHL</v>
      </c>
      <c r="B3297" t="str">
        <v>SZX</v>
      </c>
      <c r="C3297" t="str">
        <v>SPARES/OTHER</v>
      </c>
      <c r="D3297" s="4">
        <v>44005</v>
      </c>
      <c r="E3297" t="str">
        <v>YAMAHA</v>
      </c>
      <c r="F3297">
        <v>14103781</v>
      </c>
      <c r="G3297">
        <v>44005</v>
      </c>
      <c r="H3297" t="str">
        <v>YMCT|KHN-M5840-02</v>
      </c>
      <c r="I3297" t="str">
        <v>SERVO BOARD ASSY</v>
      </c>
      <c r="J3297">
        <v>1</v>
      </c>
      <c r="K3297">
        <v>1</v>
      </c>
      <c r="L3297">
        <v>10582.76</v>
      </c>
      <c r="M3297" t="str">
        <v>CNY</v>
      </c>
      <c r="N3297">
        <v>1.089</v>
      </c>
      <c r="O3297">
        <v>10582.76</v>
      </c>
      <c r="P3297">
        <v>11524.62564</v>
      </c>
      <c r="Q3297" t="str">
        <v>C66SZX-SMT SERVICE</v>
      </c>
      <c r="R3297" t="str">
        <v>Dongguan Cowell Optic Electronics Co., Ltd.</v>
      </c>
      <c r="S3297" t="str">
        <v>Same</v>
      </c>
      <c r="T3297">
        <v>905358</v>
      </c>
      <c r="U3297">
        <v>5744</v>
      </c>
      <c r="V3297" t="str">
        <v>309ASY INV-PTS SALES</v>
      </c>
      <c r="W3297">
        <v>0</v>
      </c>
      <c r="X3297" t="str">
        <v>ZZ202005044910,ZZ202006054995,ZZ202006105015</v>
      </c>
      <c r="Y3297">
        <v>749428</v>
      </c>
      <c r="Z3297" t="str">
        <v>东莞高伟光学电子有限公司</v>
      </c>
      <c r="AA3297">
        <v>0</v>
      </c>
      <c r="AB3297">
        <v>2020</v>
      </c>
      <c r="AC3297">
        <v>6</v>
      </c>
      <c r="AD3297" t="str">
        <v>Q1</v>
      </c>
      <c r="AE3297" t="str">
        <v>FY20/21</v>
      </c>
      <c r="AF3297" t="str">
        <v>SOUTH</v>
      </c>
    </row>
    <row r="3298" spans="1:32">
      <c r="A3298" t="str">
        <v>ESHL</v>
      </c>
      <c r="B3298" t="str">
        <v>SZX</v>
      </c>
      <c r="C3298" t="str">
        <v>SPARES/OTHER</v>
      </c>
      <c r="D3298" s="4">
        <v>44005</v>
      </c>
      <c r="E3298" t="str">
        <v>OTHERS</v>
      </c>
      <c r="F3298">
        <v>14103781</v>
      </c>
      <c r="G3298">
        <v>44005</v>
      </c>
      <c r="H3298" t="str">
        <v>ZMTR|303MD-W</v>
      </c>
      <c r="I3298" t="str">
        <v>SPECIAL NOZZLE</v>
      </c>
      <c r="J3298">
        <v>6</v>
      </c>
      <c r="K3298">
        <v>6</v>
      </c>
      <c r="L3298">
        <v>8495.58</v>
      </c>
      <c r="M3298" t="str">
        <v>CNY</v>
      </c>
      <c r="N3298">
        <v>1.089</v>
      </c>
      <c r="O3298">
        <v>8495.58</v>
      </c>
      <c r="P3298">
        <v>9251.6866200000004</v>
      </c>
      <c r="Q3298" t="str">
        <v>C66SZX-SMT SERVICE</v>
      </c>
      <c r="R3298" t="str">
        <v>Dongguan Cowell Optic Electronics Co., Ltd.</v>
      </c>
      <c r="S3298" t="str">
        <v>Same</v>
      </c>
      <c r="T3298">
        <v>905358</v>
      </c>
      <c r="U3298">
        <v>3185.84</v>
      </c>
      <c r="V3298" t="str">
        <v>309ASY INV-PTS SALES</v>
      </c>
      <c r="W3298">
        <v>0</v>
      </c>
      <c r="X3298" t="str">
        <v>ZZ202005044910,ZZ202006054995,ZZ202006105015</v>
      </c>
      <c r="Y3298">
        <v>749428</v>
      </c>
      <c r="Z3298" t="str">
        <v>东莞高伟光学电子有限公司</v>
      </c>
      <c r="AA3298">
        <v>0</v>
      </c>
      <c r="AB3298">
        <v>2020</v>
      </c>
      <c r="AC3298">
        <v>6</v>
      </c>
      <c r="AD3298" t="str">
        <v>Q1</v>
      </c>
      <c r="AE3298" t="str">
        <v>FY20/21</v>
      </c>
      <c r="AF3298" t="str">
        <v>SOUTH</v>
      </c>
    </row>
    <row r="3299" spans="1:32">
      <c r="A3299" t="str">
        <v>ESHL</v>
      </c>
      <c r="B3299" t="str">
        <v>SZX</v>
      </c>
      <c r="C3299" t="str">
        <v>SPARES/OTHER</v>
      </c>
      <c r="D3299" s="4">
        <v>44005</v>
      </c>
      <c r="E3299" t="str">
        <v>OTHERS</v>
      </c>
      <c r="F3299">
        <v>14103781</v>
      </c>
      <c r="G3299">
        <v>44005</v>
      </c>
      <c r="H3299" t="str">
        <v>ZMTR|303MD-Z</v>
      </c>
      <c r="I3299" t="str">
        <v>SPECIAL NOZZLE</v>
      </c>
      <c r="J3299">
        <v>3</v>
      </c>
      <c r="K3299">
        <v>3</v>
      </c>
      <c r="L3299">
        <v>4247.79</v>
      </c>
      <c r="M3299" t="str">
        <v>CNY</v>
      </c>
      <c r="N3299">
        <v>1.089</v>
      </c>
      <c r="O3299">
        <v>4247.79</v>
      </c>
      <c r="P3299">
        <v>4625.8433100000002</v>
      </c>
      <c r="Q3299" t="str">
        <v>C66SZX-SMT SERVICE</v>
      </c>
      <c r="R3299" t="str">
        <v>Dongguan Cowell Optic Electronics Co., Ltd.</v>
      </c>
      <c r="S3299" t="str">
        <v>Same</v>
      </c>
      <c r="T3299">
        <v>905358</v>
      </c>
      <c r="U3299">
        <v>1672.57</v>
      </c>
      <c r="V3299" t="str">
        <v>309ASY INV-PTS SALES</v>
      </c>
      <c r="W3299">
        <v>0</v>
      </c>
      <c r="X3299" t="str">
        <v>ZZ202005044910,ZZ202006054995,ZZ202006105015</v>
      </c>
      <c r="Y3299">
        <v>749428</v>
      </c>
      <c r="Z3299" t="str">
        <v>东莞高伟光学电子有限公司</v>
      </c>
      <c r="AA3299">
        <v>0</v>
      </c>
      <c r="AB3299">
        <v>2020</v>
      </c>
      <c r="AC3299">
        <v>6</v>
      </c>
      <c r="AD3299" t="str">
        <v>Q1</v>
      </c>
      <c r="AE3299" t="str">
        <v>FY20/21</v>
      </c>
      <c r="AF3299" t="str">
        <v>SOUTH</v>
      </c>
    </row>
    <row r="3300" spans="1:32">
      <c r="A3300" t="str">
        <v>ESHL</v>
      </c>
      <c r="B3300" t="str">
        <v>SZX</v>
      </c>
      <c r="C3300" t="str">
        <v>SPARES/OTHER</v>
      </c>
      <c r="D3300" s="4">
        <v>44005</v>
      </c>
      <c r="E3300" t="str">
        <v>OTHERS</v>
      </c>
      <c r="F3300">
        <v>14103781</v>
      </c>
      <c r="G3300">
        <v>44005</v>
      </c>
      <c r="H3300" t="str">
        <v>ZMTR|303-OHIO</v>
      </c>
      <c r="I3300" t="str">
        <v>SPECIAL NOZZLE</v>
      </c>
      <c r="J3300">
        <v>1</v>
      </c>
      <c r="K3300">
        <v>1</v>
      </c>
      <c r="L3300">
        <v>1415.93</v>
      </c>
      <c r="M3300" t="str">
        <v>CNY</v>
      </c>
      <c r="N3300">
        <v>1.089</v>
      </c>
      <c r="O3300">
        <v>1415.93</v>
      </c>
      <c r="P3300">
        <v>1541.94777</v>
      </c>
      <c r="Q3300" t="str">
        <v>C66SZX-SMT SERVICE</v>
      </c>
      <c r="R3300" t="str">
        <v>Dongguan Cowell Optic Electronics Co., Ltd.</v>
      </c>
      <c r="S3300" t="str">
        <v>Same</v>
      </c>
      <c r="T3300">
        <v>905358</v>
      </c>
      <c r="U3300">
        <v>442.48</v>
      </c>
      <c r="V3300" t="str">
        <v>309ASY INV-PTS SALES</v>
      </c>
      <c r="W3300">
        <v>0</v>
      </c>
      <c r="X3300" t="str">
        <v>ZZ202005044910,ZZ202006054995,ZZ202006105015</v>
      </c>
      <c r="Y3300">
        <v>749428</v>
      </c>
      <c r="Z3300" t="str">
        <v>东莞高伟光学电子有限公司</v>
      </c>
      <c r="AA3300">
        <v>0</v>
      </c>
      <c r="AB3300">
        <v>2020</v>
      </c>
      <c r="AC3300">
        <v>6</v>
      </c>
      <c r="AD3300" t="str">
        <v>Q1</v>
      </c>
      <c r="AE3300" t="str">
        <v>FY20/21</v>
      </c>
      <c r="AF3300" t="str">
        <v>SOUTH</v>
      </c>
    </row>
    <row r="3301" spans="1:32">
      <c r="A3301" t="str">
        <v>ESHL</v>
      </c>
      <c r="B3301" t="str">
        <v>SZX</v>
      </c>
      <c r="C3301" t="str">
        <v>SPARES/OTHER</v>
      </c>
      <c r="D3301" s="4">
        <v>44005</v>
      </c>
      <c r="E3301" t="str">
        <v>YAMAHA</v>
      </c>
      <c r="F3301">
        <v>14103781</v>
      </c>
      <c r="G3301">
        <v>44005</v>
      </c>
      <c r="H3301" t="str">
        <v>YMCT|KHJ-M4488-B0</v>
      </c>
      <c r="I3301" t="str">
        <v>PARTS,FEEDER BOARD</v>
      </c>
      <c r="J3301">
        <v>5</v>
      </c>
      <c r="K3301">
        <v>5</v>
      </c>
      <c r="L3301">
        <v>0</v>
      </c>
      <c r="M3301" t="str">
        <v>CNY</v>
      </c>
      <c r="N3301">
        <v>1.089</v>
      </c>
      <c r="O3301">
        <v>0</v>
      </c>
      <c r="P3301">
        <v>0</v>
      </c>
      <c r="Q3301" t="str">
        <v>C66SZX-SMT SERVICE</v>
      </c>
      <c r="R3301" t="str">
        <v>Dongguan Cowell Optic Electronics Co., Ltd.</v>
      </c>
      <c r="S3301" t="str">
        <v>Same</v>
      </c>
      <c r="T3301">
        <v>905358</v>
      </c>
      <c r="U3301">
        <v>2595</v>
      </c>
      <c r="V3301" t="str">
        <v>309ASY INV-PTS SALES</v>
      </c>
      <c r="W3301">
        <v>0</v>
      </c>
      <c r="X3301" t="str">
        <v>ZZ202005044910,ZZ202006054995,ZZ202006105015</v>
      </c>
      <c r="Y3301">
        <v>749428</v>
      </c>
      <c r="Z3301" t="str">
        <v>东莞高伟光学电子有限公司</v>
      </c>
      <c r="AA3301">
        <v>0</v>
      </c>
      <c r="AB3301">
        <v>2020</v>
      </c>
      <c r="AC3301">
        <v>6</v>
      </c>
      <c r="AD3301" t="str">
        <v>Q1</v>
      </c>
      <c r="AE3301" t="str">
        <v>FY20/21</v>
      </c>
      <c r="AF3301" t="str">
        <v>SOUTH</v>
      </c>
    </row>
    <row r="3302" spans="1:32">
      <c r="A3302" t="str">
        <v>ESHL</v>
      </c>
      <c r="B3302" t="str">
        <v>SHA</v>
      </c>
      <c r="C3302" t="str">
        <v>CONTRACT_FEE</v>
      </c>
      <c r="D3302" s="4">
        <v>44018</v>
      </c>
      <c r="E3302" t="str">
        <v>YAMAHA</v>
      </c>
      <c r="F3302">
        <v>13100166</v>
      </c>
      <c r="G3302">
        <v>44018</v>
      </c>
      <c r="H3302" t="str">
        <v>YMCT|REPAIR CHARGE</v>
      </c>
      <c r="I3302" t="str">
        <v>REPAIR CHARGE</v>
      </c>
      <c r="J3302">
        <v>1</v>
      </c>
      <c r="K3302">
        <v>1</v>
      </c>
      <c r="L3302">
        <v>14336.28</v>
      </c>
      <c r="M3302" t="str">
        <v>CNY</v>
      </c>
      <c r="N3302">
        <v>1.095</v>
      </c>
      <c r="O3302">
        <v>14336.28</v>
      </c>
      <c r="P3302">
        <v>15698.2266</v>
      </c>
      <c r="Q3302" t="str">
        <v>C66SHA-SERVICE GROUP</v>
      </c>
      <c r="R3302" t="str">
        <v>Quanzhou TYT Electronics Co.,Ltd</v>
      </c>
      <c r="S3302" t="str">
        <v>Same</v>
      </c>
      <c r="T3302">
        <v>905366</v>
      </c>
      <c r="U3302">
        <v>0</v>
      </c>
      <c r="V3302" t="str">
        <v>309ASY INV-CONTRACT</v>
      </c>
      <c r="W3302">
        <v>0</v>
      </c>
      <c r="X3302">
        <v>0</v>
      </c>
      <c r="Y3302">
        <v>0</v>
      </c>
      <c r="Z3302" t="str">
        <v>泉州市南安特易通电子有限公司</v>
      </c>
      <c r="AA3302">
        <v>0</v>
      </c>
      <c r="AB3302">
        <v>2020</v>
      </c>
      <c r="AC3302">
        <v>7</v>
      </c>
      <c r="AD3302" t="str">
        <v>Q2</v>
      </c>
      <c r="AE3302" t="str">
        <v>FY20/21</v>
      </c>
      <c r="AF3302" t="str">
        <v>EAST</v>
      </c>
    </row>
    <row r="3303" spans="1:32">
      <c r="A3303" t="str">
        <v>ESHL</v>
      </c>
      <c r="B3303" t="str">
        <v>BJS</v>
      </c>
      <c r="C3303" t="str">
        <v>SPARES/OTHER</v>
      </c>
      <c r="D3303" s="4">
        <v>44018</v>
      </c>
      <c r="E3303" t="str">
        <v>HELLER</v>
      </c>
      <c r="F3303">
        <v>14103782</v>
      </c>
      <c r="G3303">
        <v>44018</v>
      </c>
      <c r="H3303" t="str">
        <v>HELI|593139</v>
      </c>
      <c r="I3303" t="str">
        <v>EMERSON MOTOR ASSY, 7'BW IMP, AIR</v>
      </c>
      <c r="J3303">
        <v>2</v>
      </c>
      <c r="K3303">
        <v>2</v>
      </c>
      <c r="L3303">
        <v>14707.96</v>
      </c>
      <c r="M3303" t="str">
        <v>CNY</v>
      </c>
      <c r="N3303">
        <v>1.095</v>
      </c>
      <c r="O3303">
        <v>14707.96</v>
      </c>
      <c r="P3303">
        <v>16105.216199999999</v>
      </c>
      <c r="Q3303" t="str">
        <v>C66BJS-SMT SERVICE</v>
      </c>
      <c r="R3303" t="str">
        <v>Nanning Goertek Trading Co., Ltd.</v>
      </c>
      <c r="S3303" t="str">
        <v>Same</v>
      </c>
      <c r="T3303">
        <v>905362</v>
      </c>
      <c r="U3303">
        <v>8041.06</v>
      </c>
      <c r="V3303" t="str">
        <v>309ASY INV-PTS SALES</v>
      </c>
      <c r="W3303">
        <v>0</v>
      </c>
      <c r="X3303">
        <v>2320002983</v>
      </c>
      <c r="Y3303">
        <v>749967</v>
      </c>
      <c r="Z3303" t="str">
        <v>南宁歌尔贸易有限公司</v>
      </c>
      <c r="AA3303">
        <v>0</v>
      </c>
      <c r="AB3303">
        <v>2020</v>
      </c>
      <c r="AC3303">
        <v>7</v>
      </c>
      <c r="AD3303" t="str">
        <v>Q2</v>
      </c>
      <c r="AE3303" t="str">
        <v>FY20/21</v>
      </c>
      <c r="AF3303" t="str">
        <v>NORTH</v>
      </c>
    </row>
    <row r="3304" spans="1:32">
      <c r="A3304" t="str">
        <v>ESHL</v>
      </c>
      <c r="B3304" t="str">
        <v>BJS</v>
      </c>
      <c r="C3304" t="str">
        <v>SPARES/OTHER</v>
      </c>
      <c r="D3304" s="4">
        <v>44018</v>
      </c>
      <c r="E3304" t="str">
        <v>HELLER</v>
      </c>
      <c r="F3304">
        <v>14103783</v>
      </c>
      <c r="G3304">
        <v>44018</v>
      </c>
      <c r="H3304" t="str">
        <v>HELI|59476802</v>
      </c>
      <c r="I3304" t="str">
        <v>.11HP,NIDEC,MK3.6 N2,W/FSL,SVC</v>
      </c>
      <c r="J3304">
        <v>1</v>
      </c>
      <c r="K3304">
        <v>1</v>
      </c>
      <c r="L3304">
        <v>7026.55</v>
      </c>
      <c r="M3304" t="str">
        <v>CNY</v>
      </c>
      <c r="N3304">
        <v>1.095</v>
      </c>
      <c r="O3304">
        <v>7026.55</v>
      </c>
      <c r="P3304">
        <v>7694.0722500000002</v>
      </c>
      <c r="Q3304" t="str">
        <v>C66BJS-SMT SERVICE</v>
      </c>
      <c r="R3304" t="str">
        <v>Weifang Goertek Microelectronics Co., Ltd.</v>
      </c>
      <c r="S3304" t="str">
        <v>Same</v>
      </c>
      <c r="T3304">
        <v>905364</v>
      </c>
      <c r="U3304">
        <v>4151.97</v>
      </c>
      <c r="V3304" t="str">
        <v>309ASY INV-PTS SALES</v>
      </c>
      <c r="W3304">
        <v>0</v>
      </c>
      <c r="X3304" t="str">
        <v>20013962-1</v>
      </c>
      <c r="Y3304">
        <v>750361</v>
      </c>
      <c r="Z3304" t="str">
        <v>潍坊歌尔微电子有限公司</v>
      </c>
      <c r="AA3304">
        <v>0</v>
      </c>
      <c r="AB3304">
        <v>2020</v>
      </c>
      <c r="AC3304">
        <v>7</v>
      </c>
      <c r="AD3304" t="str">
        <v>Q2</v>
      </c>
      <c r="AE3304" t="str">
        <v>FY20/21</v>
      </c>
      <c r="AF3304" t="str">
        <v>NORTH</v>
      </c>
    </row>
    <row r="3305" spans="1:32">
      <c r="A3305" t="str">
        <v>ESHL</v>
      </c>
      <c r="B3305" t="str">
        <v>SHA</v>
      </c>
      <c r="C3305" t="str">
        <v>SPARES/OTHER</v>
      </c>
      <c r="D3305" s="4">
        <v>44018</v>
      </c>
      <c r="E3305" t="str">
        <v>YAMAHA</v>
      </c>
      <c r="F3305">
        <v>14103784</v>
      </c>
      <c r="G3305">
        <v>44018</v>
      </c>
      <c r="H3305" t="str">
        <v>YMCT|KHJ-MC145-01</v>
      </c>
      <c r="I3305" t="str">
        <v>LEVER TAPE GUIDE F</v>
      </c>
      <c r="J3305">
        <v>3</v>
      </c>
      <c r="K3305">
        <v>3</v>
      </c>
      <c r="L3305">
        <v>103.54</v>
      </c>
      <c r="M3305" t="str">
        <v>CNY</v>
      </c>
      <c r="N3305">
        <v>1.095</v>
      </c>
      <c r="O3305">
        <v>103.54</v>
      </c>
      <c r="P3305">
        <v>113.3763</v>
      </c>
      <c r="Q3305" t="str">
        <v>C66SHA-SERVICE GROUP</v>
      </c>
      <c r="R3305" t="str">
        <v>Amphenol Airwave (HaiYan) Communication Electronic</v>
      </c>
      <c r="S3305" t="str">
        <v>Same</v>
      </c>
      <c r="T3305">
        <v>905363</v>
      </c>
      <c r="U3305">
        <v>58.71</v>
      </c>
      <c r="V3305" t="str">
        <v>309ASY INV-PTS SALES</v>
      </c>
      <c r="W3305">
        <v>0</v>
      </c>
      <c r="X3305">
        <v>0</v>
      </c>
      <c r="Y3305">
        <v>750128</v>
      </c>
      <c r="Z3305" t="str">
        <v>安费诺永亿(海盐)通讯电子有限公司</v>
      </c>
      <c r="AA3305">
        <v>0</v>
      </c>
      <c r="AB3305">
        <v>2020</v>
      </c>
      <c r="AC3305">
        <v>7</v>
      </c>
      <c r="AD3305" t="str">
        <v>Q2</v>
      </c>
      <c r="AE3305" t="str">
        <v>FY20/21</v>
      </c>
      <c r="AF3305" t="str">
        <v>EAST</v>
      </c>
    </row>
    <row r="3306" spans="1:32">
      <c r="A3306" t="str">
        <v>ESHL</v>
      </c>
      <c r="B3306" t="str">
        <v>SHA</v>
      </c>
      <c r="C3306" t="str">
        <v>SPARES/OTHER</v>
      </c>
      <c r="D3306" s="4">
        <v>44018</v>
      </c>
      <c r="E3306" t="str">
        <v>YAMAHA</v>
      </c>
      <c r="F3306">
        <v>14103784</v>
      </c>
      <c r="G3306">
        <v>44018</v>
      </c>
      <c r="H3306" t="str">
        <v>YMCT|KHJ-MC244-00</v>
      </c>
      <c r="I3306" t="str">
        <v>LEVER TAPE GUIDE R</v>
      </c>
      <c r="J3306">
        <v>3</v>
      </c>
      <c r="K3306">
        <v>3</v>
      </c>
      <c r="L3306">
        <v>63.72</v>
      </c>
      <c r="M3306" t="str">
        <v>CNY</v>
      </c>
      <c r="N3306">
        <v>1.095</v>
      </c>
      <c r="O3306">
        <v>63.72</v>
      </c>
      <c r="P3306">
        <v>69.773399999999995</v>
      </c>
      <c r="Q3306" t="str">
        <v>C66SHA-SERVICE GROUP</v>
      </c>
      <c r="R3306" t="str">
        <v>Amphenol Airwave (HaiYan) Communication Electronic</v>
      </c>
      <c r="S3306" t="str">
        <v>Same</v>
      </c>
      <c r="T3306">
        <v>905363</v>
      </c>
      <c r="U3306">
        <v>36</v>
      </c>
      <c r="V3306" t="str">
        <v>309ASY INV-PTS SALES</v>
      </c>
      <c r="W3306">
        <v>0</v>
      </c>
      <c r="X3306">
        <v>0</v>
      </c>
      <c r="Y3306">
        <v>750128</v>
      </c>
      <c r="Z3306" t="str">
        <v>安费诺永亿(海盐)通讯电子有限公司</v>
      </c>
      <c r="AA3306">
        <v>0</v>
      </c>
      <c r="AB3306">
        <v>2020</v>
      </c>
      <c r="AC3306">
        <v>7</v>
      </c>
      <c r="AD3306" t="str">
        <v>Q2</v>
      </c>
      <c r="AE3306" t="str">
        <v>FY20/21</v>
      </c>
      <c r="AF3306" t="str">
        <v>EAST</v>
      </c>
    </row>
    <row r="3307" spans="1:32">
      <c r="A3307" t="str">
        <v>ESHL</v>
      </c>
      <c r="B3307" t="str">
        <v>SHA</v>
      </c>
      <c r="C3307" t="str">
        <v>SPARES/OTHER</v>
      </c>
      <c r="D3307" s="4">
        <v>44018</v>
      </c>
      <c r="E3307" t="str">
        <v>YAMAHA</v>
      </c>
      <c r="F3307">
        <v>14103785</v>
      </c>
      <c r="G3307">
        <v>44018</v>
      </c>
      <c r="H3307" t="str">
        <v>YMCT|KHV-M9121-01</v>
      </c>
      <c r="I3307" t="str">
        <v>FRAME,CONVEYOR</v>
      </c>
      <c r="J3307">
        <v>2</v>
      </c>
      <c r="K3307">
        <v>2</v>
      </c>
      <c r="L3307">
        <v>4299.12</v>
      </c>
      <c r="M3307" t="str">
        <v>CNY</v>
      </c>
      <c r="N3307">
        <v>1.095</v>
      </c>
      <c r="O3307">
        <v>4299.12</v>
      </c>
      <c r="P3307">
        <v>4707.5364</v>
      </c>
      <c r="Q3307" t="str">
        <v>C66SHA-SERVICE GROUP</v>
      </c>
      <c r="R3307" t="str">
        <v>Suzhou Inovance Technology Co Ltd</v>
      </c>
      <c r="S3307" t="str">
        <v>Same</v>
      </c>
      <c r="T3307">
        <v>905365</v>
      </c>
      <c r="U3307">
        <v>1938</v>
      </c>
      <c r="V3307" t="str">
        <v>309ASY INV-PTS SALES</v>
      </c>
      <c r="W3307">
        <v>0</v>
      </c>
      <c r="X3307">
        <v>0</v>
      </c>
      <c r="Y3307">
        <v>750556</v>
      </c>
      <c r="Z3307" t="str">
        <v>苏州汇川技术有限公司</v>
      </c>
      <c r="AA3307">
        <v>0</v>
      </c>
      <c r="AB3307">
        <v>2020</v>
      </c>
      <c r="AC3307">
        <v>7</v>
      </c>
      <c r="AD3307" t="str">
        <v>Q2</v>
      </c>
      <c r="AE3307" t="str">
        <v>FY20/21</v>
      </c>
      <c r="AF3307" t="str">
        <v>EAST</v>
      </c>
    </row>
    <row r="3308" spans="1:32">
      <c r="A3308" t="str">
        <v>ESHL</v>
      </c>
      <c r="B3308" t="str">
        <v>SHA</v>
      </c>
      <c r="C3308" t="str">
        <v>SPARES/OTHER</v>
      </c>
      <c r="D3308" s="4">
        <v>44018</v>
      </c>
      <c r="E3308" t="str">
        <v>YAMAHA</v>
      </c>
      <c r="F3308">
        <v>14103785</v>
      </c>
      <c r="G3308">
        <v>44018</v>
      </c>
      <c r="H3308" t="str">
        <v>YMCT|KJJ-M9124-01</v>
      </c>
      <c r="I3308" t="str">
        <v>PLATE 1 GUIDE</v>
      </c>
      <c r="J3308">
        <v>1</v>
      </c>
      <c r="K3308">
        <v>1</v>
      </c>
      <c r="L3308">
        <v>1823.89</v>
      </c>
      <c r="M3308" t="str">
        <v>CNY</v>
      </c>
      <c r="N3308">
        <v>1.095</v>
      </c>
      <c r="O3308">
        <v>1823.89</v>
      </c>
      <c r="P3308">
        <v>1997.1595500000001</v>
      </c>
      <c r="Q3308" t="str">
        <v>C66SHA-SERVICE GROUP</v>
      </c>
      <c r="R3308" t="str">
        <v>Suzhou Inovance Technology Co Ltd</v>
      </c>
      <c r="S3308" t="str">
        <v>Same</v>
      </c>
      <c r="T3308">
        <v>905365</v>
      </c>
      <c r="U3308">
        <v>822</v>
      </c>
      <c r="V3308" t="str">
        <v>309ASY INV-PTS SALES</v>
      </c>
      <c r="W3308">
        <v>0</v>
      </c>
      <c r="X3308">
        <v>0</v>
      </c>
      <c r="Y3308">
        <v>750556</v>
      </c>
      <c r="Z3308" t="str">
        <v>苏州汇川技术有限公司</v>
      </c>
      <c r="AA3308">
        <v>0</v>
      </c>
      <c r="AB3308">
        <v>2020</v>
      </c>
      <c r="AC3308">
        <v>7</v>
      </c>
      <c r="AD3308" t="str">
        <v>Q2</v>
      </c>
      <c r="AE3308" t="str">
        <v>FY20/21</v>
      </c>
      <c r="AF3308" t="str">
        <v>EAST</v>
      </c>
    </row>
    <row r="3309" spans="1:32">
      <c r="A3309" t="str">
        <v>ESHL</v>
      </c>
      <c r="B3309" t="str">
        <v>SHA</v>
      </c>
      <c r="C3309" t="str">
        <v>SPARES/OTHER</v>
      </c>
      <c r="D3309" s="4">
        <v>44018</v>
      </c>
      <c r="E3309" t="str">
        <v>YAMAHA</v>
      </c>
      <c r="F3309">
        <v>14103785</v>
      </c>
      <c r="G3309">
        <v>44018</v>
      </c>
      <c r="H3309" t="str">
        <v>YMCT|KJJ-M9124-51</v>
      </c>
      <c r="I3309" t="str">
        <v>PLATE 1 GUIDE</v>
      </c>
      <c r="J3309">
        <v>1</v>
      </c>
      <c r="K3309">
        <v>1</v>
      </c>
      <c r="L3309">
        <v>1823.89</v>
      </c>
      <c r="M3309" t="str">
        <v>CNY</v>
      </c>
      <c r="N3309">
        <v>1.095</v>
      </c>
      <c r="O3309">
        <v>1823.89</v>
      </c>
      <c r="P3309">
        <v>1997.1595500000001</v>
      </c>
      <c r="Q3309" t="str">
        <v>C66SHA-SERVICE GROUP</v>
      </c>
      <c r="R3309" t="str">
        <v>Suzhou Inovance Technology Co Ltd</v>
      </c>
      <c r="S3309" t="str">
        <v>Same</v>
      </c>
      <c r="T3309">
        <v>905365</v>
      </c>
      <c r="U3309">
        <v>822</v>
      </c>
      <c r="V3309" t="str">
        <v>309ASY INV-PTS SALES</v>
      </c>
      <c r="W3309">
        <v>0</v>
      </c>
      <c r="X3309">
        <v>0</v>
      </c>
      <c r="Y3309">
        <v>750556</v>
      </c>
      <c r="Z3309" t="str">
        <v>苏州汇川技术有限公司</v>
      </c>
      <c r="AA3309">
        <v>0</v>
      </c>
      <c r="AB3309">
        <v>2020</v>
      </c>
      <c r="AC3309">
        <v>7</v>
      </c>
      <c r="AD3309" t="str">
        <v>Q2</v>
      </c>
      <c r="AE3309" t="str">
        <v>FY20/21</v>
      </c>
      <c r="AF3309" t="str">
        <v>EAST</v>
      </c>
    </row>
    <row r="3310" spans="1:32">
      <c r="A3310" t="str">
        <v>ESHL</v>
      </c>
      <c r="B3310" t="str">
        <v>SHA</v>
      </c>
      <c r="C3310" t="str">
        <v>SPARES/OTHER</v>
      </c>
      <c r="D3310" s="4">
        <v>44018</v>
      </c>
      <c r="E3310" t="str">
        <v>YAMAHA</v>
      </c>
      <c r="F3310">
        <v>14103785</v>
      </c>
      <c r="G3310">
        <v>44018</v>
      </c>
      <c r="H3310" t="str">
        <v>YMCT|KKE-M9191-01</v>
      </c>
      <c r="I3310" t="str">
        <v>FRAME CONVEYOR</v>
      </c>
      <c r="J3310">
        <v>1</v>
      </c>
      <c r="K3310">
        <v>1</v>
      </c>
      <c r="L3310">
        <v>2098.23</v>
      </c>
      <c r="M3310" t="str">
        <v>CNY</v>
      </c>
      <c r="N3310">
        <v>1.095</v>
      </c>
      <c r="O3310">
        <v>2098.23</v>
      </c>
      <c r="P3310">
        <v>2297.56185</v>
      </c>
      <c r="Q3310" t="str">
        <v>C66SHA-SERVICE GROUP</v>
      </c>
      <c r="R3310" t="str">
        <v>Suzhou Inovance Technology Co Ltd</v>
      </c>
      <c r="S3310" t="str">
        <v>Same</v>
      </c>
      <c r="T3310">
        <v>905365</v>
      </c>
      <c r="U3310">
        <v>946</v>
      </c>
      <c r="V3310" t="str">
        <v>309ASY INV-PTS SALES</v>
      </c>
      <c r="W3310">
        <v>0</v>
      </c>
      <c r="X3310">
        <v>0</v>
      </c>
      <c r="Y3310">
        <v>750556</v>
      </c>
      <c r="Z3310" t="str">
        <v>苏州汇川技术有限公司</v>
      </c>
      <c r="AA3310">
        <v>0</v>
      </c>
      <c r="AB3310">
        <v>2020</v>
      </c>
      <c r="AC3310">
        <v>7</v>
      </c>
      <c r="AD3310" t="str">
        <v>Q2</v>
      </c>
      <c r="AE3310" t="str">
        <v>FY20/21</v>
      </c>
      <c r="AF3310" t="str">
        <v>EAST</v>
      </c>
    </row>
    <row r="3311" spans="1:32">
      <c r="A3311" t="str">
        <v>ESHL</v>
      </c>
      <c r="B3311" t="str">
        <v>SHA</v>
      </c>
      <c r="C3311" t="str">
        <v>SPARES/OTHER</v>
      </c>
      <c r="D3311" s="4">
        <v>44018</v>
      </c>
      <c r="E3311" t="str">
        <v>YAMAHA</v>
      </c>
      <c r="F3311">
        <v>14103785</v>
      </c>
      <c r="G3311">
        <v>44018</v>
      </c>
      <c r="H3311" t="str">
        <v>YMCT|KKE-M9192-00</v>
      </c>
      <c r="I3311" t="str">
        <v>PLATE 1 GUIDE</v>
      </c>
      <c r="J3311">
        <v>1</v>
      </c>
      <c r="K3311">
        <v>1</v>
      </c>
      <c r="L3311">
        <v>997.35</v>
      </c>
      <c r="M3311" t="str">
        <v>CNY</v>
      </c>
      <c r="N3311">
        <v>1.095</v>
      </c>
      <c r="O3311">
        <v>997.35</v>
      </c>
      <c r="P3311">
        <v>1092.09825</v>
      </c>
      <c r="Q3311" t="str">
        <v>C66SHA-SERVICE GROUP</v>
      </c>
      <c r="R3311" t="str">
        <v>Suzhou Inovance Technology Co Ltd</v>
      </c>
      <c r="S3311" t="str">
        <v>Same</v>
      </c>
      <c r="T3311">
        <v>905365</v>
      </c>
      <c r="U3311">
        <v>450</v>
      </c>
      <c r="V3311" t="str">
        <v>309ASY INV-PTS SALES</v>
      </c>
      <c r="W3311">
        <v>0</v>
      </c>
      <c r="X3311">
        <v>0</v>
      </c>
      <c r="Y3311">
        <v>750556</v>
      </c>
      <c r="Z3311" t="str">
        <v>苏州汇川技术有限公司</v>
      </c>
      <c r="AA3311">
        <v>0</v>
      </c>
      <c r="AB3311">
        <v>2020</v>
      </c>
      <c r="AC3311">
        <v>7</v>
      </c>
      <c r="AD3311" t="str">
        <v>Q2</v>
      </c>
      <c r="AE3311" t="str">
        <v>FY20/21</v>
      </c>
      <c r="AF3311" t="str">
        <v>EAST</v>
      </c>
    </row>
    <row r="3312" spans="1:32">
      <c r="A3312" t="str">
        <v>ESHL</v>
      </c>
      <c r="B3312" t="str">
        <v>SHA</v>
      </c>
      <c r="C3312" t="str">
        <v>SPARES/OTHER</v>
      </c>
      <c r="D3312" s="4">
        <v>44018</v>
      </c>
      <c r="E3312" t="str">
        <v>YAMAHA</v>
      </c>
      <c r="F3312">
        <v>14103785</v>
      </c>
      <c r="G3312">
        <v>44018</v>
      </c>
      <c r="H3312" t="str">
        <v>YMCT|KKE-M9193-00</v>
      </c>
      <c r="I3312" t="str">
        <v>PLATE 2 GUIDE</v>
      </c>
      <c r="J3312">
        <v>1</v>
      </c>
      <c r="K3312">
        <v>1</v>
      </c>
      <c r="L3312">
        <v>860.18</v>
      </c>
      <c r="M3312" t="str">
        <v>CNY</v>
      </c>
      <c r="N3312">
        <v>1.095</v>
      </c>
      <c r="O3312">
        <v>860.18</v>
      </c>
      <c r="P3312">
        <v>941.89709999999991</v>
      </c>
      <c r="Q3312" t="str">
        <v>C66SHA-SERVICE GROUP</v>
      </c>
      <c r="R3312" t="str">
        <v>Suzhou Inovance Technology Co Ltd</v>
      </c>
      <c r="S3312" t="str">
        <v>Same</v>
      </c>
      <c r="T3312">
        <v>905365</v>
      </c>
      <c r="U3312">
        <v>388</v>
      </c>
      <c r="V3312" t="str">
        <v>309ASY INV-PTS SALES</v>
      </c>
      <c r="W3312">
        <v>0</v>
      </c>
      <c r="X3312">
        <v>0</v>
      </c>
      <c r="Y3312">
        <v>750556</v>
      </c>
      <c r="Z3312" t="str">
        <v>苏州汇川技术有限公司</v>
      </c>
      <c r="AA3312">
        <v>0</v>
      </c>
      <c r="AB3312">
        <v>2020</v>
      </c>
      <c r="AC3312">
        <v>7</v>
      </c>
      <c r="AD3312" t="str">
        <v>Q2</v>
      </c>
      <c r="AE3312" t="str">
        <v>FY20/21</v>
      </c>
      <c r="AF3312" t="str">
        <v>EAST</v>
      </c>
    </row>
    <row r="3313" spans="1:32">
      <c r="A3313" t="str">
        <v>ESHL</v>
      </c>
      <c r="B3313" t="str">
        <v>SZX</v>
      </c>
      <c r="C3313" t="str">
        <v>SPARES/OTHER</v>
      </c>
      <c r="D3313" s="4">
        <v>44021</v>
      </c>
      <c r="E3313" t="str">
        <v>HELLER</v>
      </c>
      <c r="F3313">
        <v>14103786</v>
      </c>
      <c r="G3313">
        <v>44021</v>
      </c>
      <c r="H3313" t="str">
        <v>HELI|593139</v>
      </c>
      <c r="I3313" t="str">
        <v>EMERSON MOTOR ASSY, 7'BW IMP, AIR</v>
      </c>
      <c r="J3313">
        <v>2</v>
      </c>
      <c r="K3313">
        <v>2</v>
      </c>
      <c r="L3313">
        <v>9292.0400000000009</v>
      </c>
      <c r="M3313" t="str">
        <v>CNY</v>
      </c>
      <c r="N3313">
        <v>1.095</v>
      </c>
      <c r="O3313">
        <v>9292.0400000000009</v>
      </c>
      <c r="P3313">
        <v>10174.783800000001</v>
      </c>
      <c r="Q3313" t="str">
        <v>C66SZX-SMT SERVICE</v>
      </c>
      <c r="R3313" t="str">
        <v>GSK CNC Equipment Co., Ltd</v>
      </c>
      <c r="S3313" t="str">
        <v>Same</v>
      </c>
      <c r="T3313">
        <v>905369</v>
      </c>
      <c r="U3313">
        <v>3870</v>
      </c>
      <c r="V3313" t="str">
        <v>309ASY INV-PTS SALES</v>
      </c>
      <c r="W3313">
        <v>0</v>
      </c>
      <c r="X3313">
        <v>4200013264</v>
      </c>
      <c r="Y3313">
        <v>751203</v>
      </c>
      <c r="Z3313" t="str">
        <v>广州数控设备有限公司</v>
      </c>
      <c r="AA3313">
        <v>0</v>
      </c>
      <c r="AB3313">
        <v>2020</v>
      </c>
      <c r="AC3313">
        <v>7</v>
      </c>
      <c r="AD3313" t="str">
        <v>Q2</v>
      </c>
      <c r="AE3313" t="str">
        <v>FY20/21</v>
      </c>
      <c r="AF3313" t="str">
        <v>SOUTH</v>
      </c>
    </row>
    <row r="3314" spans="1:32">
      <c r="A3314" t="str">
        <v>ESHL</v>
      </c>
      <c r="B3314" t="str">
        <v>SZX</v>
      </c>
      <c r="C3314" t="str">
        <v>SPARES/OTHER</v>
      </c>
      <c r="D3314" s="4">
        <v>44021</v>
      </c>
      <c r="E3314" t="str">
        <v>YAMAHA</v>
      </c>
      <c r="F3314">
        <v>14103786</v>
      </c>
      <c r="G3314">
        <v>44021</v>
      </c>
      <c r="H3314" t="str">
        <v>YMCT|KHJ-M4488-B0</v>
      </c>
      <c r="I3314" t="str">
        <v>PARTS,FEEDER BOARD</v>
      </c>
      <c r="J3314">
        <v>3</v>
      </c>
      <c r="K3314">
        <v>3</v>
      </c>
      <c r="L3314">
        <v>0</v>
      </c>
      <c r="M3314" t="str">
        <v>CNY</v>
      </c>
      <c r="N3314">
        <v>1.095</v>
      </c>
      <c r="O3314">
        <v>0</v>
      </c>
      <c r="P3314">
        <v>0</v>
      </c>
      <c r="Q3314" t="str">
        <v>C66SZX-SMT SERVICE</v>
      </c>
      <c r="R3314" t="str">
        <v>GSK CNC Equipment Co., Ltd</v>
      </c>
      <c r="S3314" t="str">
        <v>Same</v>
      </c>
      <c r="T3314">
        <v>905369</v>
      </c>
      <c r="U3314">
        <v>1557</v>
      </c>
      <c r="V3314" t="str">
        <v>309ASY INV-PTS SALES</v>
      </c>
      <c r="W3314">
        <v>0</v>
      </c>
      <c r="X3314">
        <v>4200013264</v>
      </c>
      <c r="Y3314">
        <v>751203</v>
      </c>
      <c r="Z3314" t="str">
        <v>广州数控设备有限公司</v>
      </c>
      <c r="AA3314">
        <v>0</v>
      </c>
      <c r="AB3314">
        <v>2020</v>
      </c>
      <c r="AC3314">
        <v>7</v>
      </c>
      <c r="AD3314" t="str">
        <v>Q2</v>
      </c>
      <c r="AE3314" t="str">
        <v>FY20/21</v>
      </c>
      <c r="AF3314" t="str">
        <v>SOUTH</v>
      </c>
    </row>
    <row r="3315" spans="1:32">
      <c r="A3315" t="str">
        <v>ESHL</v>
      </c>
      <c r="B3315" t="str">
        <v>SZX</v>
      </c>
      <c r="C3315" t="str">
        <v>SPARES/OTHER</v>
      </c>
      <c r="D3315" s="4">
        <v>44021</v>
      </c>
      <c r="E3315" t="str">
        <v>YAMAHA</v>
      </c>
      <c r="F3315">
        <v>14103787</v>
      </c>
      <c r="G3315">
        <v>44021</v>
      </c>
      <c r="H3315" t="str">
        <v>YMCT|KHJ-MC145-01</v>
      </c>
      <c r="I3315" t="str">
        <v>LEVER TAPE GUIDE F</v>
      </c>
      <c r="J3315">
        <v>5</v>
      </c>
      <c r="K3315">
        <v>5</v>
      </c>
      <c r="L3315">
        <v>176.99</v>
      </c>
      <c r="M3315" t="str">
        <v>CNY</v>
      </c>
      <c r="N3315">
        <v>1.095</v>
      </c>
      <c r="O3315">
        <v>176.99</v>
      </c>
      <c r="P3315">
        <v>193.80405000000002</v>
      </c>
      <c r="Q3315" t="str">
        <v>C66SZX-SMT SERVICE</v>
      </c>
      <c r="R3315" t="str">
        <v>FUJI ELECTRIC (SHENZHEN) CO., LTD</v>
      </c>
      <c r="S3315" t="str">
        <v>Same</v>
      </c>
      <c r="T3315">
        <v>905367</v>
      </c>
      <c r="U3315">
        <v>95</v>
      </c>
      <c r="V3315" t="str">
        <v>309ASY INV-PTS SALES</v>
      </c>
      <c r="W3315">
        <v>0</v>
      </c>
      <c r="X3315">
        <v>4.5001264204500099E+19</v>
      </c>
      <c r="Y3315">
        <v>751185</v>
      </c>
      <c r="Z3315" t="str">
        <v>富士电机（深圳）有限公司</v>
      </c>
      <c r="AA3315">
        <v>0</v>
      </c>
      <c r="AB3315">
        <v>2020</v>
      </c>
      <c r="AC3315">
        <v>7</v>
      </c>
      <c r="AD3315" t="str">
        <v>Q2</v>
      </c>
      <c r="AE3315" t="str">
        <v>FY20/21</v>
      </c>
      <c r="AF3315" t="str">
        <v>SOUTH</v>
      </c>
    </row>
    <row r="3316" spans="1:32">
      <c r="A3316" t="str">
        <v>ESHL</v>
      </c>
      <c r="B3316" t="str">
        <v>SZX</v>
      </c>
      <c r="C3316" t="str">
        <v>FEEDER</v>
      </c>
      <c r="D3316" s="4">
        <v>44021</v>
      </c>
      <c r="E3316" t="str">
        <v>YAMAHA</v>
      </c>
      <c r="F3316">
        <v>14103787</v>
      </c>
      <c r="G3316">
        <v>44021</v>
      </c>
      <c r="H3316" t="str">
        <v>YMCT|KHJ-MC100-00</v>
      </c>
      <c r="I3316" t="str">
        <v>SS TAPE FEEDER 8mm</v>
      </c>
      <c r="J3316">
        <v>2</v>
      </c>
      <c r="K3316">
        <v>2</v>
      </c>
      <c r="L3316">
        <v>6637.17</v>
      </c>
      <c r="M3316" t="str">
        <v>CNY</v>
      </c>
      <c r="N3316">
        <v>1.095</v>
      </c>
      <c r="O3316">
        <v>6637.17</v>
      </c>
      <c r="P3316">
        <v>7267.7011499999999</v>
      </c>
      <c r="Q3316" t="str">
        <v>C66SZX-SMT SERVICE</v>
      </c>
      <c r="R3316" t="str">
        <v>FUJI ELECTRIC (SHENZHEN) CO., LTD</v>
      </c>
      <c r="S3316" t="str">
        <v>Same</v>
      </c>
      <c r="T3316">
        <v>905367</v>
      </c>
      <c r="U3316">
        <v>4971.03</v>
      </c>
      <c r="V3316" t="str">
        <v>309ASY INV-PTS SALES</v>
      </c>
      <c r="W3316">
        <v>0</v>
      </c>
      <c r="X3316">
        <v>4.5001264204500099E+19</v>
      </c>
      <c r="Y3316">
        <v>751185</v>
      </c>
      <c r="Z3316" t="str">
        <v>富士电机（深圳）有限公司</v>
      </c>
      <c r="AA3316">
        <v>0</v>
      </c>
      <c r="AB3316">
        <v>2020</v>
      </c>
      <c r="AC3316">
        <v>7</v>
      </c>
      <c r="AD3316" t="str">
        <v>Q2</v>
      </c>
      <c r="AE3316" t="str">
        <v>FY20/21</v>
      </c>
      <c r="AF3316" t="str">
        <v>SOUTH</v>
      </c>
    </row>
    <row r="3317" spans="1:32">
      <c r="A3317" t="str">
        <v>ESHL</v>
      </c>
      <c r="B3317" t="str">
        <v>SZX</v>
      </c>
      <c r="C3317" t="str">
        <v>SPARES/OTHER</v>
      </c>
      <c r="D3317" s="4">
        <v>44021</v>
      </c>
      <c r="E3317" t="str">
        <v>YAMAHA</v>
      </c>
      <c r="F3317">
        <v>14103788</v>
      </c>
      <c r="G3317">
        <v>44021</v>
      </c>
      <c r="H3317" t="str">
        <v>YMCT|90990-25J026</v>
      </c>
      <c r="I3317" t="str">
        <v>BEARING</v>
      </c>
      <c r="J3317">
        <v>10</v>
      </c>
      <c r="K3317">
        <v>10</v>
      </c>
      <c r="L3317">
        <v>1283.19</v>
      </c>
      <c r="M3317" t="str">
        <v>CNY</v>
      </c>
      <c r="N3317">
        <v>1.095</v>
      </c>
      <c r="O3317">
        <v>1283.19</v>
      </c>
      <c r="P3317">
        <v>1405.0930499999999</v>
      </c>
      <c r="Q3317" t="str">
        <v>C66SZX-SMT SERVICE</v>
      </c>
      <c r="R3317" t="str">
        <v>SQUARE TECHNOLOGY</v>
      </c>
      <c r="S3317" t="str">
        <v>Same</v>
      </c>
      <c r="T3317">
        <v>905368</v>
      </c>
      <c r="U3317">
        <v>700</v>
      </c>
      <c r="V3317" t="str">
        <v>309ASY INV-PTS SALES</v>
      </c>
      <c r="W3317">
        <v>0</v>
      </c>
      <c r="X3317" t="str">
        <v>C66SZ20221REV.1</v>
      </c>
      <c r="Y3317">
        <v>751196</v>
      </c>
      <c r="Z3317" t="str">
        <v>深圳市平方兆赫科技有限公司</v>
      </c>
      <c r="AA3317">
        <v>0</v>
      </c>
      <c r="AB3317">
        <v>2020</v>
      </c>
      <c r="AC3317">
        <v>7</v>
      </c>
      <c r="AD3317" t="str">
        <v>Q2</v>
      </c>
      <c r="AE3317" t="str">
        <v>FY20/21</v>
      </c>
      <c r="AF3317" t="str">
        <v>SOUTH</v>
      </c>
    </row>
    <row r="3318" spans="1:32">
      <c r="A3318" t="str">
        <v>ESHL</v>
      </c>
      <c r="B3318" t="str">
        <v>SHA</v>
      </c>
      <c r="C3318" t="str">
        <v>CONTRACT_FEE</v>
      </c>
      <c r="D3318" s="4">
        <v>44022</v>
      </c>
      <c r="E3318" t="str">
        <v>YAMAHA</v>
      </c>
      <c r="F3318">
        <v>13100167</v>
      </c>
      <c r="G3318">
        <v>44022</v>
      </c>
      <c r="H3318" t="str">
        <v>YMCT|REPAIR CHARGE</v>
      </c>
      <c r="I3318" t="str">
        <v>REPAIR CHARGE</v>
      </c>
      <c r="J3318">
        <v>1</v>
      </c>
      <c r="K3318">
        <v>1</v>
      </c>
      <c r="L3318">
        <v>11061.95</v>
      </c>
      <c r="M3318" t="str">
        <v>CNY</v>
      </c>
      <c r="N3318">
        <v>1.095</v>
      </c>
      <c r="O3318">
        <v>11061.95</v>
      </c>
      <c r="P3318">
        <v>12112.83525</v>
      </c>
      <c r="Q3318" t="str">
        <v>C66SHA-SERVICE GROUP</v>
      </c>
      <c r="R3318" t="str">
        <v>Keya Electro-optical Co., Ltd.</v>
      </c>
      <c r="S3318" t="str">
        <v>Same</v>
      </c>
      <c r="T3318">
        <v>905378</v>
      </c>
      <c r="U3318">
        <v>0</v>
      </c>
      <c r="V3318" t="str">
        <v>309ASY INV-CONTRACT</v>
      </c>
      <c r="W3318">
        <v>0</v>
      </c>
      <c r="X3318">
        <v>0</v>
      </c>
      <c r="Y3318">
        <v>0</v>
      </c>
      <c r="Z3318" t="str">
        <v>科雅光电(镇江)有限公司</v>
      </c>
      <c r="AA3318">
        <v>0</v>
      </c>
      <c r="AB3318">
        <v>2020</v>
      </c>
      <c r="AC3318">
        <v>7</v>
      </c>
      <c r="AD3318" t="str">
        <v>Q2</v>
      </c>
      <c r="AE3318" t="str">
        <v>FY20/21</v>
      </c>
      <c r="AF3318" t="str">
        <v>EAST</v>
      </c>
    </row>
    <row r="3319" spans="1:32">
      <c r="A3319" t="str">
        <v>ESHL</v>
      </c>
      <c r="B3319" t="str">
        <v>SHA</v>
      </c>
      <c r="C3319" t="str">
        <v>SPARES/OTHER</v>
      </c>
      <c r="D3319" s="4">
        <v>44022</v>
      </c>
      <c r="E3319" t="str">
        <v>YAMAHA</v>
      </c>
      <c r="F3319">
        <v>14103789</v>
      </c>
      <c r="G3319">
        <v>44022</v>
      </c>
      <c r="H3319" t="str">
        <v>YMCT|KHJ-MC145-01</v>
      </c>
      <c r="I3319" t="str">
        <v>LEVER TAPE GUIDE F</v>
      </c>
      <c r="J3319">
        <v>5</v>
      </c>
      <c r="K3319">
        <v>5</v>
      </c>
      <c r="L3319">
        <v>181.42</v>
      </c>
      <c r="M3319" t="str">
        <v>CNY</v>
      </c>
      <c r="N3319">
        <v>1.095</v>
      </c>
      <c r="O3319">
        <v>181.42</v>
      </c>
      <c r="P3319">
        <v>198.65489999999997</v>
      </c>
      <c r="Q3319" t="str">
        <v>C66SHA-SERVICE GROUP</v>
      </c>
      <c r="R3319" t="str">
        <v>Nanjing Putao Electronic Equipment Manufacturing C</v>
      </c>
      <c r="S3319" t="str">
        <v>Same</v>
      </c>
      <c r="T3319">
        <v>905370</v>
      </c>
      <c r="U3319">
        <v>95</v>
      </c>
      <c r="V3319" t="str">
        <v>309ASY INV-PTS SALES</v>
      </c>
      <c r="W3319">
        <v>0</v>
      </c>
      <c r="X3319">
        <v>0</v>
      </c>
      <c r="Y3319">
        <v>751242</v>
      </c>
      <c r="Z3319" t="str">
        <v>南京浦涛电子设备制造有限公司</v>
      </c>
      <c r="AA3319">
        <v>0</v>
      </c>
      <c r="AB3319">
        <v>2020</v>
      </c>
      <c r="AC3319">
        <v>7</v>
      </c>
      <c r="AD3319" t="str">
        <v>Q2</v>
      </c>
      <c r="AE3319" t="str">
        <v>FY20/21</v>
      </c>
      <c r="AF3319" t="str">
        <v>EAST</v>
      </c>
    </row>
    <row r="3320" spans="1:32">
      <c r="A3320" t="str">
        <v>ESHL</v>
      </c>
      <c r="B3320" t="str">
        <v>SHA</v>
      </c>
      <c r="C3320" t="str">
        <v>SPARES/OTHER</v>
      </c>
      <c r="D3320" s="4">
        <v>44022</v>
      </c>
      <c r="E3320" t="str">
        <v>YAMAHA</v>
      </c>
      <c r="F3320">
        <v>14103789</v>
      </c>
      <c r="G3320">
        <v>44022</v>
      </c>
      <c r="H3320" t="str">
        <v>YMCT|KHJ-MC154-00</v>
      </c>
      <c r="I3320" t="str">
        <v>GEAR IDLE P4</v>
      </c>
      <c r="J3320">
        <v>5</v>
      </c>
      <c r="K3320">
        <v>5</v>
      </c>
      <c r="L3320">
        <v>238.94</v>
      </c>
      <c r="M3320" t="str">
        <v>CNY</v>
      </c>
      <c r="N3320">
        <v>1.095</v>
      </c>
      <c r="O3320">
        <v>238.94</v>
      </c>
      <c r="P3320">
        <v>261.63929999999999</v>
      </c>
      <c r="Q3320" t="str">
        <v>C66SHA-SERVICE GROUP</v>
      </c>
      <c r="R3320" t="str">
        <v>Nanjing Putao Electronic Equipment Manufacturing C</v>
      </c>
      <c r="S3320" t="str">
        <v>Same</v>
      </c>
      <c r="T3320">
        <v>905370</v>
      </c>
      <c r="U3320">
        <v>130</v>
      </c>
      <c r="V3320" t="str">
        <v>309ASY INV-PTS SALES</v>
      </c>
      <c r="W3320">
        <v>0</v>
      </c>
      <c r="X3320">
        <v>0</v>
      </c>
      <c r="Y3320">
        <v>751242</v>
      </c>
      <c r="Z3320" t="str">
        <v>南京浦涛电子设备制造有限公司</v>
      </c>
      <c r="AA3320">
        <v>0</v>
      </c>
      <c r="AB3320">
        <v>2020</v>
      </c>
      <c r="AC3320">
        <v>7</v>
      </c>
      <c r="AD3320" t="str">
        <v>Q2</v>
      </c>
      <c r="AE3320" t="str">
        <v>FY20/21</v>
      </c>
      <c r="AF3320" t="str">
        <v>EAST</v>
      </c>
    </row>
    <row r="3321" spans="1:32">
      <c r="A3321" t="str">
        <v>ESHL</v>
      </c>
      <c r="B3321" t="str">
        <v>SHA</v>
      </c>
      <c r="C3321" t="str">
        <v>SPARES/OTHER</v>
      </c>
      <c r="D3321" s="4">
        <v>44022</v>
      </c>
      <c r="E3321" t="str">
        <v>YAMAHA</v>
      </c>
      <c r="F3321">
        <v>14103789</v>
      </c>
      <c r="G3321">
        <v>44022</v>
      </c>
      <c r="H3321" t="str">
        <v>YMCT|KHJ-MC253-00</v>
      </c>
      <c r="I3321" t="str">
        <v>GEAR IDLE P3</v>
      </c>
      <c r="J3321">
        <v>5</v>
      </c>
      <c r="K3321">
        <v>5</v>
      </c>
      <c r="L3321">
        <v>261.06</v>
      </c>
      <c r="M3321" t="str">
        <v>CNY</v>
      </c>
      <c r="N3321">
        <v>1.095</v>
      </c>
      <c r="O3321">
        <v>261.06</v>
      </c>
      <c r="P3321">
        <v>285.86070000000001</v>
      </c>
      <c r="Q3321" t="str">
        <v>C66SHA-SERVICE GROUP</v>
      </c>
      <c r="R3321" t="str">
        <v>Nanjing Putao Electronic Equipment Manufacturing C</v>
      </c>
      <c r="S3321" t="str">
        <v>Same</v>
      </c>
      <c r="T3321">
        <v>905370</v>
      </c>
      <c r="U3321">
        <v>140</v>
      </c>
      <c r="V3321" t="str">
        <v>309ASY INV-PTS SALES</v>
      </c>
      <c r="W3321">
        <v>0</v>
      </c>
      <c r="X3321">
        <v>0</v>
      </c>
      <c r="Y3321">
        <v>751242</v>
      </c>
      <c r="Z3321" t="str">
        <v>南京浦涛电子设备制造有限公司</v>
      </c>
      <c r="AA3321">
        <v>0</v>
      </c>
      <c r="AB3321">
        <v>2020</v>
      </c>
      <c r="AC3321">
        <v>7</v>
      </c>
      <c r="AD3321" t="str">
        <v>Q2</v>
      </c>
      <c r="AE3321" t="str">
        <v>FY20/21</v>
      </c>
      <c r="AF3321" t="str">
        <v>EAST</v>
      </c>
    </row>
    <row r="3322" spans="1:32">
      <c r="A3322" t="str">
        <v>ESHL</v>
      </c>
      <c r="B3322" t="str">
        <v>SHA</v>
      </c>
      <c r="C3322" t="str">
        <v>SPARES/OTHER</v>
      </c>
      <c r="D3322" s="4">
        <v>44022</v>
      </c>
      <c r="E3322" t="str">
        <v>YAMAHA</v>
      </c>
      <c r="F3322">
        <v>14103789</v>
      </c>
      <c r="G3322">
        <v>44022</v>
      </c>
      <c r="H3322" t="str">
        <v>YMCT|KKE-M2267-A0</v>
      </c>
      <c r="I3322" t="str">
        <v>GUIDE X AXIS ASSY</v>
      </c>
      <c r="J3322">
        <v>3</v>
      </c>
      <c r="K3322">
        <v>3</v>
      </c>
      <c r="L3322">
        <v>4638.05</v>
      </c>
      <c r="M3322" t="str">
        <v>CNY</v>
      </c>
      <c r="N3322">
        <v>1.095</v>
      </c>
      <c r="O3322">
        <v>4638.05</v>
      </c>
      <c r="P3322">
        <v>5078.6647499999999</v>
      </c>
      <c r="Q3322" t="str">
        <v>C66SHA-SERVICE GROUP</v>
      </c>
      <c r="R3322" t="str">
        <v>Nanjing Putao Electronic Equipment Manufacturing C</v>
      </c>
      <c r="S3322" t="str">
        <v>Same</v>
      </c>
      <c r="T3322">
        <v>905370</v>
      </c>
      <c r="U3322">
        <v>2466</v>
      </c>
      <c r="V3322" t="str">
        <v>309ASY INV-PTS SALES</v>
      </c>
      <c r="W3322">
        <v>0</v>
      </c>
      <c r="X3322">
        <v>0</v>
      </c>
      <c r="Y3322">
        <v>751242</v>
      </c>
      <c r="Z3322" t="str">
        <v>南京浦涛电子设备制造有限公司</v>
      </c>
      <c r="AA3322">
        <v>0</v>
      </c>
      <c r="AB3322">
        <v>2020</v>
      </c>
      <c r="AC3322">
        <v>7</v>
      </c>
      <c r="AD3322" t="str">
        <v>Q2</v>
      </c>
      <c r="AE3322" t="str">
        <v>FY20/21</v>
      </c>
      <c r="AF3322" t="str">
        <v>EAST</v>
      </c>
    </row>
    <row r="3323" spans="1:32">
      <c r="A3323" t="str">
        <v>ESHL</v>
      </c>
      <c r="B3323" t="str">
        <v>SHA</v>
      </c>
      <c r="C3323" t="str">
        <v>SPARES/OTHER</v>
      </c>
      <c r="D3323" s="4">
        <v>44022</v>
      </c>
      <c r="E3323" t="str">
        <v>YAMAHA</v>
      </c>
      <c r="F3323">
        <v>14103790</v>
      </c>
      <c r="G3323">
        <v>44022</v>
      </c>
      <c r="H3323" t="str">
        <v>YMCT|KLW-M918V-00</v>
      </c>
      <c r="I3323" t="str">
        <v>BRKT. W MOTOR</v>
      </c>
      <c r="J3323">
        <v>1</v>
      </c>
      <c r="K3323">
        <v>1</v>
      </c>
      <c r="L3323">
        <v>238.05</v>
      </c>
      <c r="M3323" t="str">
        <v>CNY</v>
      </c>
      <c r="N3323">
        <v>1.095</v>
      </c>
      <c r="O3323">
        <v>238.05</v>
      </c>
      <c r="P3323">
        <v>260.66475000000003</v>
      </c>
      <c r="Q3323" t="str">
        <v>C66SHA-SERVICE GROUP</v>
      </c>
      <c r="R3323" t="str">
        <v xml:space="preserve">Changzhou Tongbao Photo-electricity Manufacturing </v>
      </c>
      <c r="S3323" t="str">
        <v>Same</v>
      </c>
      <c r="T3323">
        <v>905371</v>
      </c>
      <c r="U3323">
        <v>124</v>
      </c>
      <c r="V3323" t="str">
        <v>309ASY INV-PTS SALES</v>
      </c>
      <c r="W3323">
        <v>0</v>
      </c>
      <c r="X3323">
        <v>0</v>
      </c>
      <c r="Y3323">
        <v>751243</v>
      </c>
      <c r="Z3323" t="str">
        <v>常州通宝光电股份有限公司</v>
      </c>
      <c r="AA3323">
        <v>0</v>
      </c>
      <c r="AB3323">
        <v>2020</v>
      </c>
      <c r="AC3323">
        <v>7</v>
      </c>
      <c r="AD3323" t="str">
        <v>Q2</v>
      </c>
      <c r="AE3323" t="str">
        <v>FY20/21</v>
      </c>
      <c r="AF3323" t="str">
        <v>EAST</v>
      </c>
    </row>
    <row r="3324" spans="1:32">
      <c r="A3324" t="str">
        <v>ESHL</v>
      </c>
      <c r="B3324" t="str">
        <v>SHA</v>
      </c>
      <c r="C3324" t="str">
        <v>SPARES/OTHER</v>
      </c>
      <c r="D3324" s="4">
        <v>44022</v>
      </c>
      <c r="E3324" t="str">
        <v>YAMAHA</v>
      </c>
      <c r="F3324">
        <v>14103791</v>
      </c>
      <c r="G3324">
        <v>44022</v>
      </c>
      <c r="H3324" t="str">
        <v>YMCT|KLJ-MC14B-00</v>
      </c>
      <c r="I3324" t="str">
        <v>TAPE GUIDE W8P4</v>
      </c>
      <c r="J3324">
        <v>2</v>
      </c>
      <c r="K3324">
        <v>2</v>
      </c>
      <c r="L3324">
        <v>1102.6500000000001</v>
      </c>
      <c r="M3324" t="str">
        <v>CNY</v>
      </c>
      <c r="N3324">
        <v>1.095</v>
      </c>
      <c r="O3324">
        <v>1102.6500000000001</v>
      </c>
      <c r="P3324">
        <v>1207.40175</v>
      </c>
      <c r="Q3324" t="str">
        <v>C66SHA-SERVICE GROUP</v>
      </c>
      <c r="R3324" t="str">
        <v>Anhui Taihua Instrument Co., Ltd.</v>
      </c>
      <c r="S3324" t="str">
        <v>Same</v>
      </c>
      <c r="T3324">
        <v>905372</v>
      </c>
      <c r="U3324">
        <v>574</v>
      </c>
      <c r="V3324" t="str">
        <v>309ASY INV-PTS SALES</v>
      </c>
      <c r="W3324">
        <v>0</v>
      </c>
      <c r="X3324">
        <v>0</v>
      </c>
      <c r="Y3324">
        <v>751248</v>
      </c>
      <c r="Z3324" t="str">
        <v>安徽泰华仪表有限公司</v>
      </c>
      <c r="AA3324">
        <v>0</v>
      </c>
      <c r="AB3324">
        <v>2020</v>
      </c>
      <c r="AC3324">
        <v>7</v>
      </c>
      <c r="AD3324" t="str">
        <v>Q2</v>
      </c>
      <c r="AE3324" t="str">
        <v>FY20/21</v>
      </c>
      <c r="AF3324" t="str">
        <v>EAST</v>
      </c>
    </row>
    <row r="3325" spans="1:32">
      <c r="A3325" t="str">
        <v>ESHL</v>
      </c>
      <c r="B3325" t="str">
        <v>SHA</v>
      </c>
      <c r="C3325" t="str">
        <v>FEEDER</v>
      </c>
      <c r="D3325" s="4">
        <v>44022</v>
      </c>
      <c r="E3325" t="str">
        <v>YAMAHA</v>
      </c>
      <c r="F3325">
        <v>14103792</v>
      </c>
      <c r="G3325">
        <v>44022</v>
      </c>
      <c r="H3325" t="str">
        <v>YMCT|KHJ-MC400-00</v>
      </c>
      <c r="I3325" t="str">
        <v>SS TAPE FEEDER 24mm</v>
      </c>
      <c r="J3325">
        <v>10</v>
      </c>
      <c r="K3325">
        <v>10</v>
      </c>
      <c r="L3325">
        <v>40831.86</v>
      </c>
      <c r="M3325" t="str">
        <v>CNY</v>
      </c>
      <c r="N3325">
        <v>1.095</v>
      </c>
      <c r="O3325">
        <v>40831.86</v>
      </c>
      <c r="P3325">
        <v>44710.886700000003</v>
      </c>
      <c r="Q3325" t="str">
        <v>C66SHA-SERVICE GROUP</v>
      </c>
      <c r="R3325" t="str">
        <v>Quansheng Electronics Co., Ltd.</v>
      </c>
      <c r="S3325" t="str">
        <v>Same</v>
      </c>
      <c r="T3325">
        <v>905373</v>
      </c>
      <c r="U3325">
        <v>38000</v>
      </c>
      <c r="V3325" t="str">
        <v>309ASY INV-PTS SALES</v>
      </c>
      <c r="W3325">
        <v>0</v>
      </c>
      <c r="X3325">
        <v>0</v>
      </c>
      <c r="Y3325">
        <v>751252</v>
      </c>
      <c r="Z3325" t="str">
        <v>福建泉盛电子有限公司</v>
      </c>
      <c r="AA3325">
        <v>0</v>
      </c>
      <c r="AB3325">
        <v>2020</v>
      </c>
      <c r="AC3325">
        <v>7</v>
      </c>
      <c r="AD3325" t="str">
        <v>Q2</v>
      </c>
      <c r="AE3325" t="str">
        <v>FY20/21</v>
      </c>
      <c r="AF3325" t="str">
        <v>EAST</v>
      </c>
    </row>
    <row r="3326" spans="1:32">
      <c r="A3326" t="str">
        <v>ESHL</v>
      </c>
      <c r="B3326" t="str">
        <v>SHA</v>
      </c>
      <c r="C3326" t="str">
        <v>SPARES/OTHER</v>
      </c>
      <c r="D3326" s="4">
        <v>44022</v>
      </c>
      <c r="E3326" t="str">
        <v>YAMAHA</v>
      </c>
      <c r="F3326">
        <v>14103793</v>
      </c>
      <c r="G3326">
        <v>44022</v>
      </c>
      <c r="H3326" t="str">
        <v>YMCT|KHY-M9129-00</v>
      </c>
      <c r="I3326" t="str">
        <v>BELT 1 CONVEYOR</v>
      </c>
      <c r="J3326">
        <v>3</v>
      </c>
      <c r="K3326">
        <v>3</v>
      </c>
      <c r="L3326">
        <v>799.12</v>
      </c>
      <c r="M3326" t="str">
        <v>CNY</v>
      </c>
      <c r="N3326">
        <v>1.095</v>
      </c>
      <c r="O3326">
        <v>799.12</v>
      </c>
      <c r="P3326">
        <v>875.03639999999996</v>
      </c>
      <c r="Q3326" t="str">
        <v>C66SHA-SERVICE GROUP</v>
      </c>
      <c r="R3326" t="str">
        <v>Suzhou Inovance Technology Co Ltd</v>
      </c>
      <c r="S3326" t="str">
        <v>Same</v>
      </c>
      <c r="T3326">
        <v>905376</v>
      </c>
      <c r="U3326">
        <v>441</v>
      </c>
      <c r="V3326" t="str">
        <v>309ASY INV-PTS SALES</v>
      </c>
      <c r="W3326">
        <v>0</v>
      </c>
      <c r="X3326">
        <v>0</v>
      </c>
      <c r="Y3326">
        <v>751263</v>
      </c>
      <c r="Z3326" t="str">
        <v>苏州汇川技术有限公司</v>
      </c>
      <c r="AA3326">
        <v>0</v>
      </c>
      <c r="AB3326">
        <v>2020</v>
      </c>
      <c r="AC3326">
        <v>7</v>
      </c>
      <c r="AD3326" t="str">
        <v>Q2</v>
      </c>
      <c r="AE3326" t="str">
        <v>FY20/21</v>
      </c>
      <c r="AF3326" t="str">
        <v>EAST</v>
      </c>
    </row>
    <row r="3327" spans="1:32">
      <c r="A3327" t="str">
        <v>ESHL</v>
      </c>
      <c r="B3327" t="str">
        <v>SHA</v>
      </c>
      <c r="C3327" t="str">
        <v>SPARES/OTHER</v>
      </c>
      <c r="D3327" s="4">
        <v>44022</v>
      </c>
      <c r="E3327" t="str">
        <v>YAMAHA</v>
      </c>
      <c r="F3327">
        <v>14103793</v>
      </c>
      <c r="G3327">
        <v>44022</v>
      </c>
      <c r="H3327" t="str">
        <v>YMCT|KLJ-MC163-00</v>
      </c>
      <c r="I3327" t="str">
        <v>COVER TAIL</v>
      </c>
      <c r="J3327">
        <v>10</v>
      </c>
      <c r="K3327">
        <v>10</v>
      </c>
      <c r="L3327">
        <v>973.45</v>
      </c>
      <c r="M3327" t="str">
        <v>CNY</v>
      </c>
      <c r="N3327">
        <v>1.095</v>
      </c>
      <c r="O3327">
        <v>973.45</v>
      </c>
      <c r="P3327">
        <v>1065.9277500000001</v>
      </c>
      <c r="Q3327" t="str">
        <v>C66SHA-SERVICE GROUP</v>
      </c>
      <c r="R3327" t="str">
        <v>Suzhou Inovance Technology Co Ltd</v>
      </c>
      <c r="S3327" t="str">
        <v>Same</v>
      </c>
      <c r="T3327">
        <v>905376</v>
      </c>
      <c r="U3327">
        <v>470</v>
      </c>
      <c r="V3327" t="str">
        <v>309ASY INV-PTS SALES</v>
      </c>
      <c r="W3327">
        <v>0</v>
      </c>
      <c r="X3327">
        <v>0</v>
      </c>
      <c r="Y3327">
        <v>751263</v>
      </c>
      <c r="Z3327" t="str">
        <v>苏州汇川技术有限公司</v>
      </c>
      <c r="AA3327">
        <v>0</v>
      </c>
      <c r="AB3327">
        <v>2020</v>
      </c>
      <c r="AC3327">
        <v>7</v>
      </c>
      <c r="AD3327" t="str">
        <v>Q2</v>
      </c>
      <c r="AE3327" t="str">
        <v>FY20/21</v>
      </c>
      <c r="AF3327" t="str">
        <v>EAST</v>
      </c>
    </row>
    <row r="3328" spans="1:32">
      <c r="A3328" t="str">
        <v>ESHL</v>
      </c>
      <c r="B3328" t="str">
        <v>SHA</v>
      </c>
      <c r="C3328" t="str">
        <v>SPARES/OTHER</v>
      </c>
      <c r="D3328" s="4">
        <v>44022</v>
      </c>
      <c r="E3328" t="str">
        <v>YAMAHA</v>
      </c>
      <c r="F3328">
        <v>14103793</v>
      </c>
      <c r="G3328">
        <v>44022</v>
      </c>
      <c r="H3328" t="str">
        <v>YMCT|KLW-M3712-02</v>
      </c>
      <c r="I3328" t="str">
        <v>COVER TAPE GUIDE</v>
      </c>
      <c r="J3328">
        <v>2</v>
      </c>
      <c r="K3328">
        <v>2</v>
      </c>
      <c r="L3328">
        <v>573.45000000000005</v>
      </c>
      <c r="M3328" t="str">
        <v>CNY</v>
      </c>
      <c r="N3328">
        <v>1.095</v>
      </c>
      <c r="O3328">
        <v>573.45000000000005</v>
      </c>
      <c r="P3328">
        <v>627.92775000000006</v>
      </c>
      <c r="Q3328" t="str">
        <v>C66SHA-SERVICE GROUP</v>
      </c>
      <c r="R3328" t="str">
        <v>Suzhou Inovance Technology Co Ltd</v>
      </c>
      <c r="S3328" t="str">
        <v>Same</v>
      </c>
      <c r="T3328">
        <v>905376</v>
      </c>
      <c r="U3328">
        <v>248</v>
      </c>
      <c r="V3328" t="str">
        <v>309ASY INV-PTS SALES</v>
      </c>
      <c r="W3328">
        <v>0</v>
      </c>
      <c r="X3328">
        <v>0</v>
      </c>
      <c r="Y3328">
        <v>751263</v>
      </c>
      <c r="Z3328" t="str">
        <v>苏州汇川技术有限公司</v>
      </c>
      <c r="AA3328">
        <v>0</v>
      </c>
      <c r="AB3328">
        <v>2020</v>
      </c>
      <c r="AC3328">
        <v>7</v>
      </c>
      <c r="AD3328" t="str">
        <v>Q2</v>
      </c>
      <c r="AE3328" t="str">
        <v>FY20/21</v>
      </c>
      <c r="AF3328" t="str">
        <v>EAST</v>
      </c>
    </row>
    <row r="3329" spans="1:32">
      <c r="A3329" t="str">
        <v>ESHL</v>
      </c>
      <c r="B3329" t="str">
        <v>SHA</v>
      </c>
      <c r="C3329" t="str">
        <v>SPARES/OTHER</v>
      </c>
      <c r="D3329" s="4">
        <v>44022</v>
      </c>
      <c r="E3329" t="str">
        <v>YAMAHA</v>
      </c>
      <c r="F3329">
        <v>14103794</v>
      </c>
      <c r="G3329">
        <v>44022</v>
      </c>
      <c r="H3329" t="str">
        <v>YMCT|KHY-M7740-A0</v>
      </c>
      <c r="I3329" t="str">
        <v>NOZZLE 303A/314A AS.</v>
      </c>
      <c r="J3329">
        <v>3</v>
      </c>
      <c r="K3329">
        <v>3</v>
      </c>
      <c r="L3329">
        <v>2230.09</v>
      </c>
      <c r="M3329" t="str">
        <v>CNY</v>
      </c>
      <c r="N3329">
        <v>1.095</v>
      </c>
      <c r="O3329">
        <v>2230.09</v>
      </c>
      <c r="P3329">
        <v>2441.9485500000001</v>
      </c>
      <c r="Q3329" t="str">
        <v>C66SHA-SERVICE GROUP</v>
      </c>
      <c r="R3329" t="str">
        <v>Jiangyin Tori Electric Co., Ltd.</v>
      </c>
      <c r="S3329" t="str">
        <v>Same</v>
      </c>
      <c r="T3329">
        <v>905377</v>
      </c>
      <c r="U3329">
        <v>1181.55</v>
      </c>
      <c r="V3329" t="str">
        <v>309ASY INV-PTS SALES</v>
      </c>
      <c r="W3329">
        <v>0</v>
      </c>
      <c r="X3329">
        <v>0</v>
      </c>
      <c r="Y3329">
        <v>751259</v>
      </c>
      <c r="Z3329" t="str">
        <v>江阴东瑞电气有限公司</v>
      </c>
      <c r="AA3329">
        <v>0</v>
      </c>
      <c r="AB3329">
        <v>2020</v>
      </c>
      <c r="AC3329">
        <v>7</v>
      </c>
      <c r="AD3329" t="str">
        <v>Q2</v>
      </c>
      <c r="AE3329" t="str">
        <v>FY20/21</v>
      </c>
      <c r="AF3329" t="str">
        <v>EAST</v>
      </c>
    </row>
    <row r="3330" spans="1:32">
      <c r="A3330" t="str">
        <v>ESHL</v>
      </c>
      <c r="B3330" t="str">
        <v>SHA</v>
      </c>
      <c r="C3330" t="str">
        <v>SPARES/OTHER</v>
      </c>
      <c r="D3330" s="4">
        <v>44022</v>
      </c>
      <c r="E3330" t="str">
        <v>YAMAHA</v>
      </c>
      <c r="F3330">
        <v>14103794</v>
      </c>
      <c r="G3330">
        <v>44022</v>
      </c>
      <c r="H3330" t="str">
        <v>YMCT|KHY-M7750-A0</v>
      </c>
      <c r="I3330" t="str">
        <v>NOZZLE 304A/315A AS.</v>
      </c>
      <c r="J3330">
        <v>1</v>
      </c>
      <c r="K3330">
        <v>1</v>
      </c>
      <c r="L3330">
        <v>854.87</v>
      </c>
      <c r="M3330" t="str">
        <v>CNY</v>
      </c>
      <c r="N3330">
        <v>1.095</v>
      </c>
      <c r="O3330">
        <v>854.87</v>
      </c>
      <c r="P3330">
        <v>936.08264999999994</v>
      </c>
      <c r="Q3330" t="str">
        <v>C66SHA-SERVICE GROUP</v>
      </c>
      <c r="R3330" t="str">
        <v>Jiangyin Tori Electric Co., Ltd.</v>
      </c>
      <c r="S3330" t="str">
        <v>Same</v>
      </c>
      <c r="T3330">
        <v>905377</v>
      </c>
      <c r="U3330">
        <v>450</v>
      </c>
      <c r="V3330" t="str">
        <v>309ASY INV-PTS SALES</v>
      </c>
      <c r="W3330">
        <v>0</v>
      </c>
      <c r="X3330">
        <v>0</v>
      </c>
      <c r="Y3330">
        <v>751259</v>
      </c>
      <c r="Z3330" t="str">
        <v>江阴东瑞电气有限公司</v>
      </c>
      <c r="AA3330">
        <v>0</v>
      </c>
      <c r="AB3330">
        <v>2020</v>
      </c>
      <c r="AC3330">
        <v>7</v>
      </c>
      <c r="AD3330" t="str">
        <v>Q2</v>
      </c>
      <c r="AE3330" t="str">
        <v>FY20/21</v>
      </c>
      <c r="AF3330" t="str">
        <v>EAST</v>
      </c>
    </row>
    <row r="3331" spans="1:32">
      <c r="A3331" t="str">
        <v>ESHL</v>
      </c>
      <c r="B3331" t="str">
        <v>SHA</v>
      </c>
      <c r="C3331" t="str">
        <v>SPARES/OTHER</v>
      </c>
      <c r="D3331" s="4">
        <v>44022</v>
      </c>
      <c r="E3331" t="str">
        <v>YAMAHA</v>
      </c>
      <c r="F3331">
        <v>14103794</v>
      </c>
      <c r="G3331">
        <v>44022</v>
      </c>
      <c r="H3331" t="str">
        <v>YMCT|KHY-M7770-A0</v>
      </c>
      <c r="I3331" t="str">
        <v>NOZZLE 306A/317A AS.</v>
      </c>
      <c r="J3331">
        <v>1</v>
      </c>
      <c r="K3331">
        <v>1</v>
      </c>
      <c r="L3331">
        <v>913.27</v>
      </c>
      <c r="M3331" t="str">
        <v>CNY</v>
      </c>
      <c r="N3331">
        <v>1.095</v>
      </c>
      <c r="O3331">
        <v>913.27</v>
      </c>
      <c r="P3331">
        <v>1000.0306499999999</v>
      </c>
      <c r="Q3331" t="str">
        <v>C66SHA-SERVICE GROUP</v>
      </c>
      <c r="R3331" t="str">
        <v>Jiangyin Tori Electric Co., Ltd.</v>
      </c>
      <c r="S3331" t="str">
        <v>Same</v>
      </c>
      <c r="T3331">
        <v>905377</v>
      </c>
      <c r="U3331">
        <v>480</v>
      </c>
      <c r="V3331" t="str">
        <v>309ASY INV-PTS SALES</v>
      </c>
      <c r="W3331">
        <v>0</v>
      </c>
      <c r="X3331">
        <v>0</v>
      </c>
      <c r="Y3331">
        <v>751259</v>
      </c>
      <c r="Z3331" t="str">
        <v>江阴东瑞电气有限公司</v>
      </c>
      <c r="AA3331">
        <v>0</v>
      </c>
      <c r="AB3331">
        <v>2020</v>
      </c>
      <c r="AC3331">
        <v>7</v>
      </c>
      <c r="AD3331" t="str">
        <v>Q2</v>
      </c>
      <c r="AE3331" t="str">
        <v>FY20/21</v>
      </c>
      <c r="AF3331" t="str">
        <v>EAST</v>
      </c>
    </row>
    <row r="3332" spans="1:32">
      <c r="A3332" t="str">
        <v>ESHL</v>
      </c>
      <c r="B3332" t="str">
        <v>XIY</v>
      </c>
      <c r="C3332" t="str">
        <v>SPARES/OTHER</v>
      </c>
      <c r="D3332" s="4">
        <v>44022</v>
      </c>
      <c r="E3332" t="str">
        <v>YAMAHA</v>
      </c>
      <c r="F3332">
        <v>14103795</v>
      </c>
      <c r="G3332">
        <v>44022</v>
      </c>
      <c r="H3332" t="str">
        <v>YMCT|KLF-M6185-C0</v>
      </c>
      <c r="I3332" t="str">
        <v>FAN MOTOR ASSY</v>
      </c>
      <c r="J3332">
        <v>1</v>
      </c>
      <c r="K3332">
        <v>1</v>
      </c>
      <c r="L3332">
        <v>600.88</v>
      </c>
      <c r="M3332" t="str">
        <v>CNY</v>
      </c>
      <c r="N3332">
        <v>1.095</v>
      </c>
      <c r="O3332">
        <v>600.88</v>
      </c>
      <c r="P3332">
        <v>657.96359999999993</v>
      </c>
      <c r="Q3332" t="str">
        <v>C66XIY-SERVICE GROUP</v>
      </c>
      <c r="R3332" t="str">
        <v>Xi'an Qingsong Xinrui Electronic Technology Co.,Lt</v>
      </c>
      <c r="S3332" t="str">
        <v>Same</v>
      </c>
      <c r="T3332">
        <v>905375</v>
      </c>
      <c r="U3332">
        <v>318</v>
      </c>
      <c r="V3332" t="str">
        <v>309ASY INV-PTS SALES</v>
      </c>
      <c r="W3332">
        <v>0</v>
      </c>
      <c r="X3332">
        <v>0</v>
      </c>
      <c r="Y3332">
        <v>751255</v>
      </c>
      <c r="Z3332" t="str">
        <v>西安青松新瑞电子科技有限公司</v>
      </c>
      <c r="AA3332">
        <v>0</v>
      </c>
      <c r="AB3332">
        <v>2020</v>
      </c>
      <c r="AC3332">
        <v>7</v>
      </c>
      <c r="AD3332" t="str">
        <v>Q2</v>
      </c>
      <c r="AE3332" t="str">
        <v>FY20/21</v>
      </c>
      <c r="AF3332" t="str">
        <v>WEST</v>
      </c>
    </row>
    <row r="3333" spans="1:32">
      <c r="A3333" t="str">
        <v>ESHL</v>
      </c>
      <c r="B3333" t="str">
        <v>XIY</v>
      </c>
      <c r="C3333" t="str">
        <v>SPARES/OTHER</v>
      </c>
      <c r="D3333" s="4">
        <v>44022</v>
      </c>
      <c r="E3333" t="str">
        <v>YAMAHA</v>
      </c>
      <c r="F3333">
        <v>14103795</v>
      </c>
      <c r="G3333">
        <v>44022</v>
      </c>
      <c r="H3333" t="str">
        <v>YMCT|KLW-M66B3-01</v>
      </c>
      <c r="I3333" t="str">
        <v>HNS X-FLEX LAN</v>
      </c>
      <c r="J3333">
        <v>1</v>
      </c>
      <c r="K3333">
        <v>1</v>
      </c>
      <c r="L3333">
        <v>3247.79</v>
      </c>
      <c r="M3333" t="str">
        <v>CNY</v>
      </c>
      <c r="N3333">
        <v>1.095</v>
      </c>
      <c r="O3333">
        <v>3247.79</v>
      </c>
      <c r="P3333">
        <v>3556.33005</v>
      </c>
      <c r="Q3333" t="str">
        <v>C66XIY-SERVICE GROUP</v>
      </c>
      <c r="R3333" t="str">
        <v>Xi'an Qingsong Xinrui Electronic Technology Co.,Lt</v>
      </c>
      <c r="S3333" t="str">
        <v>Same</v>
      </c>
      <c r="T3333">
        <v>905375</v>
      </c>
      <c r="U3333">
        <v>1015</v>
      </c>
      <c r="V3333" t="str">
        <v>309ASY INV-PTS SALES</v>
      </c>
      <c r="W3333">
        <v>0</v>
      </c>
      <c r="X3333">
        <v>0</v>
      </c>
      <c r="Y3333">
        <v>751255</v>
      </c>
      <c r="Z3333" t="str">
        <v>西安青松新瑞电子科技有限公司</v>
      </c>
      <c r="AA3333">
        <v>0</v>
      </c>
      <c r="AB3333">
        <v>2020</v>
      </c>
      <c r="AC3333">
        <v>7</v>
      </c>
      <c r="AD3333" t="str">
        <v>Q2</v>
      </c>
      <c r="AE3333" t="str">
        <v>FY20/21</v>
      </c>
      <c r="AF3333" t="str">
        <v>WEST</v>
      </c>
    </row>
    <row r="3334" spans="1:32">
      <c r="A3334" t="str">
        <v>ESHL</v>
      </c>
      <c r="B3334" t="str">
        <v>XIY</v>
      </c>
      <c r="C3334" t="str">
        <v>SPARES/OTHER</v>
      </c>
      <c r="D3334" s="4">
        <v>44022</v>
      </c>
      <c r="E3334" t="str">
        <v>OTHERS</v>
      </c>
      <c r="F3334">
        <v>14103796</v>
      </c>
      <c r="G3334">
        <v>44022</v>
      </c>
      <c r="H3334" t="str">
        <v>ZZZZ|BELT for 1.2m MODIFACATION</v>
      </c>
      <c r="I3334" t="str">
        <v>.</v>
      </c>
      <c r="J3334">
        <v>4</v>
      </c>
      <c r="K3334">
        <v>4</v>
      </c>
      <c r="L3334">
        <v>460.18</v>
      </c>
      <c r="M3334" t="str">
        <v>CNY</v>
      </c>
      <c r="N3334">
        <v>1.095</v>
      </c>
      <c r="O3334">
        <v>460.18</v>
      </c>
      <c r="P3334">
        <v>503.89710000000002</v>
      </c>
      <c r="Q3334" t="str">
        <v>C66XIY-SERVICE GROUP</v>
      </c>
      <c r="R3334" t="str">
        <v>Xianyang Yudi Electronics Co., Ltd.</v>
      </c>
      <c r="S3334" t="str">
        <v>Same</v>
      </c>
      <c r="T3334">
        <v>905374</v>
      </c>
      <c r="U3334">
        <v>283.2</v>
      </c>
      <c r="V3334" t="str">
        <v>309ASY INV-PTS SALES</v>
      </c>
      <c r="W3334">
        <v>0</v>
      </c>
      <c r="X3334">
        <v>0</v>
      </c>
      <c r="Y3334">
        <v>751254</v>
      </c>
      <c r="Z3334" t="str">
        <v>咸阳宇迪电子有限公司</v>
      </c>
      <c r="AA3334">
        <v>0</v>
      </c>
      <c r="AB3334">
        <v>2020</v>
      </c>
      <c r="AC3334">
        <v>7</v>
      </c>
      <c r="AD3334" t="str">
        <v>Q2</v>
      </c>
      <c r="AE3334" t="str">
        <v>FY20/21</v>
      </c>
      <c r="AF3334" t="str">
        <v>WEST</v>
      </c>
    </row>
    <row r="3335" spans="1:32">
      <c r="A3335" t="str">
        <v>ESHL</v>
      </c>
      <c r="B3335" t="str">
        <v>SZX</v>
      </c>
      <c r="C3335" t="str">
        <v>SPARES/OTHER</v>
      </c>
      <c r="D3335" s="4">
        <v>44022</v>
      </c>
      <c r="E3335" t="str">
        <v>OTHERS</v>
      </c>
      <c r="F3335">
        <v>14103797</v>
      </c>
      <c r="G3335">
        <v>44022</v>
      </c>
      <c r="H3335" t="str">
        <v>DEKI|157679</v>
      </c>
      <c r="I3335" t="str">
        <v>EXTRUSION ASSEMBLY (520LG)</v>
      </c>
      <c r="J3335">
        <v>1</v>
      </c>
      <c r="K3335">
        <v>1</v>
      </c>
      <c r="L3335">
        <v>4690.2700000000004</v>
      </c>
      <c r="M3335" t="str">
        <v>CNY</v>
      </c>
      <c r="N3335">
        <v>1.095</v>
      </c>
      <c r="O3335">
        <v>4690.2700000000004</v>
      </c>
      <c r="P3335">
        <v>5135.8456500000002</v>
      </c>
      <c r="Q3335" t="str">
        <v>C66SZX-SMT SERVICE</v>
      </c>
      <c r="R3335" t="str">
        <v>Providence Enterprise Limited</v>
      </c>
      <c r="S3335" t="str">
        <v>Same</v>
      </c>
      <c r="T3335">
        <v>905379</v>
      </c>
      <c r="U3335">
        <v>1600</v>
      </c>
      <c r="V3335" t="str">
        <v>309ASY INV-PTS SALES</v>
      </c>
      <c r="W3335">
        <v>0</v>
      </c>
      <c r="X3335" t="str">
        <v>TP20004842</v>
      </c>
      <c r="Y3335">
        <v>751345</v>
      </c>
      <c r="Z3335" t="str">
        <v>金进科技(深圳)有限公司</v>
      </c>
      <c r="AA3335">
        <v>0</v>
      </c>
      <c r="AB3335">
        <v>2020</v>
      </c>
      <c r="AC3335">
        <v>7</v>
      </c>
      <c r="AD3335" t="str">
        <v>Q2</v>
      </c>
      <c r="AE3335" t="str">
        <v>FY20/21</v>
      </c>
      <c r="AF3335" t="str">
        <v>SOUTH</v>
      </c>
    </row>
    <row r="3336" spans="1:32">
      <c r="A3336" t="str">
        <v>ESHL</v>
      </c>
      <c r="B3336" t="str">
        <v>SZX</v>
      </c>
      <c r="C3336" t="str">
        <v>SPARES/OTHER</v>
      </c>
      <c r="D3336" s="4">
        <v>44022</v>
      </c>
      <c r="E3336" t="str">
        <v>YAMAHA</v>
      </c>
      <c r="F3336">
        <v>14103798</v>
      </c>
      <c r="G3336">
        <v>44022</v>
      </c>
      <c r="H3336" t="str">
        <v>YMCT|KKE-M9127-00</v>
      </c>
      <c r="I3336" t="str">
        <v>BELT 1 CONVEYOR</v>
      </c>
      <c r="J3336">
        <v>10</v>
      </c>
      <c r="K3336">
        <v>10</v>
      </c>
      <c r="L3336">
        <v>1238.94</v>
      </c>
      <c r="M3336" t="str">
        <v>CNY</v>
      </c>
      <c r="N3336">
        <v>1.095</v>
      </c>
      <c r="O3336">
        <v>1238.94</v>
      </c>
      <c r="P3336">
        <v>1356.6393</v>
      </c>
      <c r="Q3336" t="str">
        <v>C66SZX-SMT SERVICE</v>
      </c>
      <c r="R3336" t="str">
        <v>JiangXi Netis Technology Co., Ltd.</v>
      </c>
      <c r="S3336" t="str">
        <v>Same</v>
      </c>
      <c r="T3336">
        <v>905380</v>
      </c>
      <c r="U3336">
        <v>930</v>
      </c>
      <c r="V3336" t="str">
        <v>309ASY INV-PTS SALES</v>
      </c>
      <c r="W3336">
        <v>0</v>
      </c>
      <c r="X3336" t="str">
        <v>4400013297，4400013276，4400013372</v>
      </c>
      <c r="Y3336">
        <v>751351</v>
      </c>
      <c r="Z3336" t="str">
        <v>江西网是科技有限公司</v>
      </c>
      <c r="AA3336">
        <v>0</v>
      </c>
      <c r="AB3336">
        <v>2020</v>
      </c>
      <c r="AC3336">
        <v>7</v>
      </c>
      <c r="AD3336" t="str">
        <v>Q2</v>
      </c>
      <c r="AE3336" t="str">
        <v>FY20/21</v>
      </c>
      <c r="AF3336" t="str">
        <v>SOUTH</v>
      </c>
    </row>
    <row r="3337" spans="1:32">
      <c r="A3337" t="str">
        <v>ESHL</v>
      </c>
      <c r="B3337" t="str">
        <v>SZX</v>
      </c>
      <c r="C3337" t="str">
        <v>SPARES/OTHER</v>
      </c>
      <c r="D3337" s="4">
        <v>44022</v>
      </c>
      <c r="E3337" t="str">
        <v>YAMAHA</v>
      </c>
      <c r="F3337">
        <v>14103798</v>
      </c>
      <c r="G3337">
        <v>44022</v>
      </c>
      <c r="H3337" t="str">
        <v>YMCT|KKE-M919R-00</v>
      </c>
      <c r="I3337" t="str">
        <v>BELT CONVEYOR</v>
      </c>
      <c r="J3337">
        <v>10</v>
      </c>
      <c r="K3337">
        <v>10</v>
      </c>
      <c r="L3337">
        <v>1238.94</v>
      </c>
      <c r="M3337" t="str">
        <v>CNY</v>
      </c>
      <c r="N3337">
        <v>1.095</v>
      </c>
      <c r="O3337">
        <v>1238.94</v>
      </c>
      <c r="P3337">
        <v>1356.6393</v>
      </c>
      <c r="Q3337" t="str">
        <v>C66SZX-SMT SERVICE</v>
      </c>
      <c r="R3337" t="str">
        <v>JiangXi Netis Technology Co., Ltd.</v>
      </c>
      <c r="S3337" t="str">
        <v>Same</v>
      </c>
      <c r="T3337">
        <v>905380</v>
      </c>
      <c r="U3337">
        <v>700</v>
      </c>
      <c r="V3337" t="str">
        <v>309ASY INV-PTS SALES</v>
      </c>
      <c r="W3337">
        <v>0</v>
      </c>
      <c r="X3337" t="str">
        <v>4400013297，4400013276，4400013372</v>
      </c>
      <c r="Y3337">
        <v>751351</v>
      </c>
      <c r="Z3337" t="str">
        <v>江西网是科技有限公司</v>
      </c>
      <c r="AA3337">
        <v>0</v>
      </c>
      <c r="AB3337">
        <v>2020</v>
      </c>
      <c r="AC3337">
        <v>7</v>
      </c>
      <c r="AD3337" t="str">
        <v>Q2</v>
      </c>
      <c r="AE3337" t="str">
        <v>FY20/21</v>
      </c>
      <c r="AF3337" t="str">
        <v>SOUTH</v>
      </c>
    </row>
    <row r="3338" spans="1:32">
      <c r="A3338" t="str">
        <v>ESHL</v>
      </c>
      <c r="B3338" t="str">
        <v>SZX</v>
      </c>
      <c r="C3338" t="str">
        <v>SPARES/OTHER</v>
      </c>
      <c r="D3338" s="4">
        <v>44022</v>
      </c>
      <c r="E3338" t="str">
        <v>YAMAHA</v>
      </c>
      <c r="F3338">
        <v>14103798</v>
      </c>
      <c r="G3338">
        <v>44022</v>
      </c>
      <c r="H3338" t="str">
        <v>YMCT|KKE-M917H-00</v>
      </c>
      <c r="I3338" t="str">
        <v>BELT CONVEYOR</v>
      </c>
      <c r="J3338">
        <v>10</v>
      </c>
      <c r="K3338">
        <v>10</v>
      </c>
      <c r="L3338">
        <v>1061.95</v>
      </c>
      <c r="M3338" t="str">
        <v>CNY</v>
      </c>
      <c r="N3338">
        <v>1.095</v>
      </c>
      <c r="O3338">
        <v>1061.95</v>
      </c>
      <c r="P3338">
        <v>1162.8352500000001</v>
      </c>
      <c r="Q3338" t="str">
        <v>C66SZX-SMT SERVICE</v>
      </c>
      <c r="R3338" t="str">
        <v>JiangXi Netis Technology Co., Ltd.</v>
      </c>
      <c r="S3338" t="str">
        <v>Same</v>
      </c>
      <c r="T3338">
        <v>905380</v>
      </c>
      <c r="U3338">
        <v>700</v>
      </c>
      <c r="V3338" t="str">
        <v>309ASY INV-PTS SALES</v>
      </c>
      <c r="W3338">
        <v>0</v>
      </c>
      <c r="X3338" t="str">
        <v>4400013297，4400013276，4400013372</v>
      </c>
      <c r="Y3338">
        <v>751351</v>
      </c>
      <c r="Z3338" t="str">
        <v>江西网是科技有限公司</v>
      </c>
      <c r="AA3338">
        <v>0</v>
      </c>
      <c r="AB3338">
        <v>2020</v>
      </c>
      <c r="AC3338">
        <v>7</v>
      </c>
      <c r="AD3338" t="str">
        <v>Q2</v>
      </c>
      <c r="AE3338" t="str">
        <v>FY20/21</v>
      </c>
      <c r="AF3338" t="str">
        <v>SOUTH</v>
      </c>
    </row>
    <row r="3339" spans="1:32">
      <c r="A3339" t="str">
        <v>ESHL</v>
      </c>
      <c r="B3339" t="str">
        <v>SZX</v>
      </c>
      <c r="C3339" t="str">
        <v>SPARES/OTHER</v>
      </c>
      <c r="D3339" s="4">
        <v>44022</v>
      </c>
      <c r="E3339" t="str">
        <v>YAMAHA</v>
      </c>
      <c r="F3339">
        <v>14103798</v>
      </c>
      <c r="G3339">
        <v>44022</v>
      </c>
      <c r="H3339" t="str">
        <v>YMCT|KKU-M86A0-00</v>
      </c>
      <c r="I3339" t="str">
        <v>HAND SPARE ASSY.</v>
      </c>
      <c r="J3339">
        <v>1</v>
      </c>
      <c r="K3339">
        <v>1</v>
      </c>
      <c r="L3339">
        <v>9539.82</v>
      </c>
      <c r="M3339" t="str">
        <v>CNY</v>
      </c>
      <c r="N3339">
        <v>1.095</v>
      </c>
      <c r="O3339">
        <v>9539.82</v>
      </c>
      <c r="P3339">
        <v>10446.1029</v>
      </c>
      <c r="Q3339" t="str">
        <v>C66SZX-SMT SERVICE</v>
      </c>
      <c r="R3339" t="str">
        <v>JiangXi Netis Technology Co., Ltd.</v>
      </c>
      <c r="S3339" t="str">
        <v>Same</v>
      </c>
      <c r="T3339">
        <v>905380</v>
      </c>
      <c r="U3339">
        <v>6689</v>
      </c>
      <c r="V3339" t="str">
        <v>309ASY INV-PTS SALES</v>
      </c>
      <c r="W3339">
        <v>0</v>
      </c>
      <c r="X3339" t="str">
        <v>4400013297，4400013276，4400013372</v>
      </c>
      <c r="Y3339">
        <v>751351</v>
      </c>
      <c r="Z3339" t="str">
        <v>江西网是科技有限公司</v>
      </c>
      <c r="AA3339">
        <v>0</v>
      </c>
      <c r="AB3339">
        <v>2020</v>
      </c>
      <c r="AC3339">
        <v>7</v>
      </c>
      <c r="AD3339" t="str">
        <v>Q2</v>
      </c>
      <c r="AE3339" t="str">
        <v>FY20/21</v>
      </c>
      <c r="AF3339" t="str">
        <v>SOUTH</v>
      </c>
    </row>
    <row r="3340" spans="1:32">
      <c r="A3340" t="str">
        <v>ESHL</v>
      </c>
      <c r="B3340" t="str">
        <v>SZX</v>
      </c>
      <c r="C3340" t="str">
        <v>SPARES/OTHER</v>
      </c>
      <c r="D3340" s="4">
        <v>44022</v>
      </c>
      <c r="E3340" t="str">
        <v>YAMAHA</v>
      </c>
      <c r="F3340">
        <v>14103798</v>
      </c>
      <c r="G3340">
        <v>44022</v>
      </c>
      <c r="H3340" t="str">
        <v>YMCT|KHF-M1818-00</v>
      </c>
      <c r="I3340" t="str">
        <v>BELT HOOK</v>
      </c>
      <c r="J3340">
        <v>1</v>
      </c>
      <c r="K3340">
        <v>1</v>
      </c>
      <c r="L3340">
        <v>597.35</v>
      </c>
      <c r="M3340" t="str">
        <v>CNY</v>
      </c>
      <c r="N3340">
        <v>1.095</v>
      </c>
      <c r="O3340">
        <v>597.35</v>
      </c>
      <c r="P3340">
        <v>654.09825000000001</v>
      </c>
      <c r="Q3340" t="str">
        <v>C66SZX-SMT SERVICE</v>
      </c>
      <c r="R3340" t="str">
        <v>JiangXi Netis Technology Co., Ltd.</v>
      </c>
      <c r="S3340" t="str">
        <v>Same</v>
      </c>
      <c r="T3340">
        <v>905380</v>
      </c>
      <c r="U3340">
        <v>419</v>
      </c>
      <c r="V3340" t="str">
        <v>309ASY INV-PTS SALES</v>
      </c>
      <c r="W3340">
        <v>0</v>
      </c>
      <c r="X3340" t="str">
        <v>4400013297，4400013276，4400013372</v>
      </c>
      <c r="Y3340">
        <v>751351</v>
      </c>
      <c r="Z3340" t="str">
        <v>江西网是科技有限公司</v>
      </c>
      <c r="AA3340">
        <v>0</v>
      </c>
      <c r="AB3340">
        <v>2020</v>
      </c>
      <c r="AC3340">
        <v>7</v>
      </c>
      <c r="AD3340" t="str">
        <v>Q2</v>
      </c>
      <c r="AE3340" t="str">
        <v>FY20/21</v>
      </c>
      <c r="AF3340" t="str">
        <v>SOUTH</v>
      </c>
    </row>
    <row r="3341" spans="1:32">
      <c r="A3341" t="str">
        <v>ESHL</v>
      </c>
      <c r="B3341" t="str">
        <v>SZX</v>
      </c>
      <c r="C3341" t="str">
        <v>SPARES/OTHER</v>
      </c>
      <c r="D3341" s="4">
        <v>44022</v>
      </c>
      <c r="E3341" t="str">
        <v>YAMAHA</v>
      </c>
      <c r="F3341">
        <v>14103798</v>
      </c>
      <c r="G3341">
        <v>44022</v>
      </c>
      <c r="H3341" t="str">
        <v>YMCT|KKE-M2267-A0</v>
      </c>
      <c r="I3341" t="str">
        <v>GUIDE X AXIS ASSY</v>
      </c>
      <c r="J3341">
        <v>5</v>
      </c>
      <c r="K3341">
        <v>5</v>
      </c>
      <c r="L3341">
        <v>7300.88</v>
      </c>
      <c r="M3341" t="str">
        <v>CNY</v>
      </c>
      <c r="N3341">
        <v>1.095</v>
      </c>
      <c r="O3341">
        <v>7300.88</v>
      </c>
      <c r="P3341">
        <v>7994.4636</v>
      </c>
      <c r="Q3341" t="str">
        <v>C66SZX-SMT SERVICE</v>
      </c>
      <c r="R3341" t="str">
        <v>JiangXi Netis Technology Co., Ltd.</v>
      </c>
      <c r="S3341" t="str">
        <v>Same</v>
      </c>
      <c r="T3341">
        <v>905380</v>
      </c>
      <c r="U3341">
        <v>4110</v>
      </c>
      <c r="V3341" t="str">
        <v>309ASY INV-PTS SALES</v>
      </c>
      <c r="W3341">
        <v>0</v>
      </c>
      <c r="X3341" t="str">
        <v>4400013297，4400013276，4400013372</v>
      </c>
      <c r="Y3341">
        <v>751351</v>
      </c>
      <c r="Z3341" t="str">
        <v>江西网是科技有限公司</v>
      </c>
      <c r="AA3341">
        <v>0</v>
      </c>
      <c r="AB3341">
        <v>2020</v>
      </c>
      <c r="AC3341">
        <v>7</v>
      </c>
      <c r="AD3341" t="str">
        <v>Q2</v>
      </c>
      <c r="AE3341" t="str">
        <v>FY20/21</v>
      </c>
      <c r="AF3341" t="str">
        <v>SOUTH</v>
      </c>
    </row>
    <row r="3342" spans="1:32">
      <c r="A3342" t="str">
        <v>ESHL</v>
      </c>
      <c r="B3342" t="str">
        <v>SHA</v>
      </c>
      <c r="C3342" t="str">
        <v>SPARES/OTHER</v>
      </c>
      <c r="D3342" s="4">
        <v>44025</v>
      </c>
      <c r="E3342" t="str">
        <v>HELLER</v>
      </c>
      <c r="F3342">
        <v>14103799</v>
      </c>
      <c r="G3342">
        <v>44025</v>
      </c>
      <c r="H3342" t="str">
        <v>HELI|57174201</v>
      </c>
      <c r="I3342" t="str">
        <v>THERMOCOUPLE ASSY</v>
      </c>
      <c r="J3342">
        <v>2</v>
      </c>
      <c r="K3342">
        <v>2</v>
      </c>
      <c r="L3342">
        <v>838.94</v>
      </c>
      <c r="M3342" t="str">
        <v>CNY</v>
      </c>
      <c r="N3342">
        <v>1.095</v>
      </c>
      <c r="O3342">
        <v>838.94</v>
      </c>
      <c r="P3342">
        <v>918.63930000000005</v>
      </c>
      <c r="Q3342" t="str">
        <v>C66SHA-SERVICE GROUP</v>
      </c>
      <c r="R3342" t="str">
        <v>HEFEI MEYER OPTOELECTRONIC TECHNOLOGY INC</v>
      </c>
      <c r="S3342" t="str">
        <v>Same</v>
      </c>
      <c r="T3342">
        <v>905381</v>
      </c>
      <c r="U3342">
        <v>497.54</v>
      </c>
      <c r="V3342" t="str">
        <v>309ASY INV-PTS SALES</v>
      </c>
      <c r="W3342">
        <v>0</v>
      </c>
      <c r="X3342">
        <v>0</v>
      </c>
      <c r="Y3342">
        <v>751532</v>
      </c>
      <c r="Z3342" t="str">
        <v>合肥美亚光电技术股份有限公司</v>
      </c>
      <c r="AA3342">
        <v>0</v>
      </c>
      <c r="AB3342">
        <v>2020</v>
      </c>
      <c r="AC3342">
        <v>7</v>
      </c>
      <c r="AD3342" t="str">
        <v>Q2</v>
      </c>
      <c r="AE3342" t="str">
        <v>FY20/21</v>
      </c>
      <c r="AF3342" t="str">
        <v>EAST</v>
      </c>
    </row>
    <row r="3343" spans="1:32">
      <c r="A3343" t="str">
        <v>ESHL</v>
      </c>
      <c r="B3343" t="str">
        <v>SHA</v>
      </c>
      <c r="C3343" t="str">
        <v>SERVICE_CHARGE</v>
      </c>
      <c r="D3343" s="4">
        <v>44027</v>
      </c>
      <c r="E3343" t="str">
        <v>OTHERS</v>
      </c>
      <c r="F3343">
        <v>12101092</v>
      </c>
      <c r="G3343">
        <v>44027</v>
      </c>
      <c r="H3343" t="str">
        <v>SAKI|REPAIR CHARGE</v>
      </c>
      <c r="I3343" t="str">
        <v>REPAIR CHARGE</v>
      </c>
      <c r="J3343">
        <v>1</v>
      </c>
      <c r="K3343">
        <v>1</v>
      </c>
      <c r="L3343">
        <v>5309.73</v>
      </c>
      <c r="M3343" t="str">
        <v>CNY</v>
      </c>
      <c r="N3343">
        <v>1.095</v>
      </c>
      <c r="O3343">
        <v>5309.73</v>
      </c>
      <c r="P3343">
        <v>5814.1543499999998</v>
      </c>
      <c r="Q3343" t="str">
        <v>C66SHA-SERVICE GROUP</v>
      </c>
      <c r="R3343" t="str">
        <v>Wuxi Electronics Manufacturing Co., Ltd.</v>
      </c>
      <c r="S3343" t="str">
        <v>Same</v>
      </c>
      <c r="T3343">
        <v>905384</v>
      </c>
      <c r="U3343">
        <v>0</v>
      </c>
      <c r="V3343" t="str">
        <v>309ASY INV-NON-CON</v>
      </c>
      <c r="W3343">
        <v>0</v>
      </c>
      <c r="X3343">
        <v>0</v>
      </c>
      <c r="Y3343">
        <v>0</v>
      </c>
      <c r="Z3343" t="str">
        <v>无锡市同步电子制造有限公司</v>
      </c>
      <c r="AA3343">
        <v>0</v>
      </c>
      <c r="AB3343">
        <v>2020</v>
      </c>
      <c r="AC3343">
        <v>7</v>
      </c>
      <c r="AD3343" t="str">
        <v>Q2</v>
      </c>
      <c r="AE3343" t="str">
        <v>FY20/21</v>
      </c>
      <c r="AF3343" t="str">
        <v>EAST</v>
      </c>
    </row>
    <row r="3344" spans="1:32">
      <c r="A3344" t="str">
        <v>ESHL</v>
      </c>
      <c r="B3344" t="str">
        <v>SHA</v>
      </c>
      <c r="C3344" t="str">
        <v>CONTRACT_FEE</v>
      </c>
      <c r="D3344" s="4">
        <v>44028</v>
      </c>
      <c r="E3344" t="str">
        <v>OTHERS</v>
      </c>
      <c r="F3344">
        <v>13100168</v>
      </c>
      <c r="G3344">
        <v>44028</v>
      </c>
      <c r="H3344" t="str">
        <v>SAKI|REPAIR CHARGE</v>
      </c>
      <c r="I3344" t="str">
        <v>REPAIR CHARGE</v>
      </c>
      <c r="J3344">
        <v>1</v>
      </c>
      <c r="K3344">
        <v>1</v>
      </c>
      <c r="L3344">
        <v>5309.73</v>
      </c>
      <c r="M3344" t="str">
        <v>CNY</v>
      </c>
      <c r="N3344">
        <v>1.095</v>
      </c>
      <c r="O3344">
        <v>5309.73</v>
      </c>
      <c r="P3344">
        <v>5814.1543499999998</v>
      </c>
      <c r="Q3344" t="str">
        <v>C66SHA-SERVICE GROUP</v>
      </c>
      <c r="R3344" t="str">
        <v>Wuxi Electronics Manufacturing Co., Ltd.</v>
      </c>
      <c r="S3344" t="str">
        <v>Same</v>
      </c>
      <c r="T3344">
        <v>905385</v>
      </c>
      <c r="U3344">
        <v>0</v>
      </c>
      <c r="V3344" t="str">
        <v>309ASY INV-CONTRACT</v>
      </c>
      <c r="W3344">
        <v>0</v>
      </c>
      <c r="X3344">
        <v>0</v>
      </c>
      <c r="Y3344">
        <v>0</v>
      </c>
      <c r="Z3344" t="str">
        <v>无锡市同步电子制造有限公司</v>
      </c>
      <c r="AA3344">
        <v>0</v>
      </c>
      <c r="AB3344">
        <v>2020</v>
      </c>
      <c r="AC3344">
        <v>7</v>
      </c>
      <c r="AD3344" t="str">
        <v>Q2</v>
      </c>
      <c r="AE3344" t="str">
        <v>FY20/21</v>
      </c>
      <c r="AF3344" t="str">
        <v>EAST</v>
      </c>
    </row>
    <row r="3345" spans="1:32">
      <c r="A3345" t="str">
        <v>ESHL</v>
      </c>
      <c r="B3345" t="str">
        <v>BJS</v>
      </c>
      <c r="C3345" t="str">
        <v>SPARES/OTHER</v>
      </c>
      <c r="D3345" s="4">
        <v>44033</v>
      </c>
      <c r="E3345" t="str">
        <v>HELLER</v>
      </c>
      <c r="F3345">
        <v>14103800</v>
      </c>
      <c r="G3345">
        <v>44033</v>
      </c>
      <c r="H3345" t="str">
        <v>HELI|5797602</v>
      </c>
      <c r="I3345" t="str">
        <v>SUPPORT PIN</v>
      </c>
      <c r="J3345">
        <v>10</v>
      </c>
      <c r="K3345">
        <v>10</v>
      </c>
      <c r="L3345">
        <v>2703.98</v>
      </c>
      <c r="M3345" t="str">
        <v>CNY</v>
      </c>
      <c r="N3345">
        <v>1.095</v>
      </c>
      <c r="O3345">
        <v>2703.98</v>
      </c>
      <c r="P3345">
        <v>2960.8580999999999</v>
      </c>
      <c r="Q3345" t="str">
        <v>C66BJS-SMT SERVICE</v>
      </c>
      <c r="R3345" t="str">
        <v>Tianjin Jinya Electronics Co., Ltd.</v>
      </c>
      <c r="S3345" t="str">
        <v>Same</v>
      </c>
      <c r="T3345">
        <v>905383</v>
      </c>
      <c r="U3345">
        <v>700</v>
      </c>
      <c r="V3345" t="str">
        <v>309ASY INV-PTS SALES</v>
      </c>
      <c r="W3345">
        <v>0</v>
      </c>
      <c r="X3345" t="str">
        <v>QESE300620</v>
      </c>
      <c r="Y3345">
        <v>752365</v>
      </c>
      <c r="Z3345" t="str">
        <v>天津津亚电子有限公司</v>
      </c>
      <c r="AA3345">
        <v>0</v>
      </c>
      <c r="AB3345">
        <v>2020</v>
      </c>
      <c r="AC3345">
        <v>7</v>
      </c>
      <c r="AD3345" t="str">
        <v>Q2</v>
      </c>
      <c r="AE3345" t="str">
        <v>FY20/21</v>
      </c>
      <c r="AF3345" t="str">
        <v>NORTH</v>
      </c>
    </row>
    <row r="3346" spans="1:32">
      <c r="A3346" t="str">
        <v>ESHL</v>
      </c>
      <c r="B3346" t="str">
        <v>BJS</v>
      </c>
      <c r="C3346" t="str">
        <v>SPARES/OTHER</v>
      </c>
      <c r="D3346" s="4">
        <v>44033</v>
      </c>
      <c r="E3346" t="str">
        <v>HELLER</v>
      </c>
      <c r="F3346">
        <v>14103800</v>
      </c>
      <c r="G3346">
        <v>44033</v>
      </c>
      <c r="H3346" t="str">
        <v>HELI|2976K</v>
      </c>
      <c r="I3346" t="str">
        <v>RING, RETAINING 3/16</v>
      </c>
      <c r="J3346">
        <v>10</v>
      </c>
      <c r="K3346">
        <v>10</v>
      </c>
      <c r="L3346">
        <v>600.88</v>
      </c>
      <c r="M3346" t="str">
        <v>CNY</v>
      </c>
      <c r="N3346">
        <v>1.095</v>
      </c>
      <c r="O3346">
        <v>600.88</v>
      </c>
      <c r="P3346">
        <v>657.96359999999993</v>
      </c>
      <c r="Q3346" t="str">
        <v>C66BJS-SMT SERVICE</v>
      </c>
      <c r="R3346" t="str">
        <v>Tianjin Jinya Electronics Co., Ltd.</v>
      </c>
      <c r="S3346" t="str">
        <v>Same</v>
      </c>
      <c r="T3346">
        <v>905383</v>
      </c>
      <c r="U3346">
        <v>50</v>
      </c>
      <c r="V3346" t="str">
        <v>309ASY INV-PTS SALES</v>
      </c>
      <c r="W3346">
        <v>0</v>
      </c>
      <c r="X3346" t="str">
        <v>QESE300620</v>
      </c>
      <c r="Y3346">
        <v>752365</v>
      </c>
      <c r="Z3346" t="str">
        <v>天津津亚电子有限公司</v>
      </c>
      <c r="AA3346">
        <v>0</v>
      </c>
      <c r="AB3346">
        <v>2020</v>
      </c>
      <c r="AC3346">
        <v>7</v>
      </c>
      <c r="AD3346" t="str">
        <v>Q2</v>
      </c>
      <c r="AE3346" t="str">
        <v>FY20/21</v>
      </c>
      <c r="AF3346" t="str">
        <v>NORTH</v>
      </c>
    </row>
    <row r="3347" spans="1:32">
      <c r="A3347" t="str">
        <v>ESHL</v>
      </c>
      <c r="B3347" t="str">
        <v>BJS</v>
      </c>
      <c r="C3347" t="str">
        <v>SPARES/OTHER</v>
      </c>
      <c r="D3347" s="4">
        <v>44033</v>
      </c>
      <c r="E3347" t="str">
        <v>HELLER</v>
      </c>
      <c r="F3347">
        <v>14103800</v>
      </c>
      <c r="G3347">
        <v>44033</v>
      </c>
      <c r="H3347" t="str">
        <v>HELI|571640</v>
      </c>
      <c r="I3347" t="str">
        <v>EXIT/ENTRANCE GUIDE</v>
      </c>
      <c r="J3347">
        <v>10</v>
      </c>
      <c r="K3347">
        <v>10</v>
      </c>
      <c r="L3347">
        <v>3219.03</v>
      </c>
      <c r="M3347" t="str">
        <v>CNY</v>
      </c>
      <c r="N3347">
        <v>1.095</v>
      </c>
      <c r="O3347">
        <v>3219.03</v>
      </c>
      <c r="P3347">
        <v>3524.8378500000003</v>
      </c>
      <c r="Q3347" t="str">
        <v>C66BJS-SMT SERVICE</v>
      </c>
      <c r="R3347" t="str">
        <v>Tianjin Jinya Electronics Co., Ltd.</v>
      </c>
      <c r="S3347" t="str">
        <v>Same</v>
      </c>
      <c r="T3347">
        <v>905383</v>
      </c>
      <c r="U3347">
        <v>780</v>
      </c>
      <c r="V3347" t="str">
        <v>309ASY INV-PTS SALES</v>
      </c>
      <c r="W3347">
        <v>0</v>
      </c>
      <c r="X3347" t="str">
        <v>QESE300620</v>
      </c>
      <c r="Y3347">
        <v>752365</v>
      </c>
      <c r="Z3347" t="str">
        <v>天津津亚电子有限公司</v>
      </c>
      <c r="AA3347">
        <v>0</v>
      </c>
      <c r="AB3347">
        <v>2020</v>
      </c>
      <c r="AC3347">
        <v>7</v>
      </c>
      <c r="AD3347" t="str">
        <v>Q2</v>
      </c>
      <c r="AE3347" t="str">
        <v>FY20/21</v>
      </c>
      <c r="AF3347" t="str">
        <v>NORTH</v>
      </c>
    </row>
    <row r="3348" spans="1:32">
      <c r="A3348" t="str">
        <v>ESHL</v>
      </c>
      <c r="B3348" t="str">
        <v>BJS</v>
      </c>
      <c r="C3348" t="str">
        <v>SPARES/OTHER</v>
      </c>
      <c r="D3348" s="4">
        <v>44033</v>
      </c>
      <c r="E3348" t="str">
        <v>HELLER</v>
      </c>
      <c r="F3348">
        <v>14103800</v>
      </c>
      <c r="G3348">
        <v>44033</v>
      </c>
      <c r="H3348" t="str">
        <v>HELI|585665</v>
      </c>
      <c r="I3348" t="str">
        <v>IDLER ROLLER ASSY</v>
      </c>
      <c r="J3348">
        <v>10</v>
      </c>
      <c r="K3348">
        <v>10</v>
      </c>
      <c r="L3348">
        <v>25237.17</v>
      </c>
      <c r="M3348" t="str">
        <v>CNY</v>
      </c>
      <c r="N3348">
        <v>1.095</v>
      </c>
      <c r="O3348">
        <v>25237.17</v>
      </c>
      <c r="P3348">
        <v>27634.701149999997</v>
      </c>
      <c r="Q3348" t="str">
        <v>C66BJS-SMT SERVICE</v>
      </c>
      <c r="R3348" t="str">
        <v>Tianjin Jinya Electronics Co., Ltd.</v>
      </c>
      <c r="S3348" t="str">
        <v>Same</v>
      </c>
      <c r="T3348">
        <v>905383</v>
      </c>
      <c r="U3348">
        <v>2200</v>
      </c>
      <c r="V3348" t="str">
        <v>309ASY INV-PTS SALES</v>
      </c>
      <c r="W3348">
        <v>0</v>
      </c>
      <c r="X3348" t="str">
        <v>QESE300620</v>
      </c>
      <c r="Y3348">
        <v>752365</v>
      </c>
      <c r="Z3348" t="str">
        <v>天津津亚电子有限公司</v>
      </c>
      <c r="AA3348">
        <v>0</v>
      </c>
      <c r="AB3348">
        <v>2020</v>
      </c>
      <c r="AC3348">
        <v>7</v>
      </c>
      <c r="AD3348" t="str">
        <v>Q2</v>
      </c>
      <c r="AE3348" t="str">
        <v>FY20/21</v>
      </c>
      <c r="AF3348" t="str">
        <v>NORTH</v>
      </c>
    </row>
    <row r="3349" spans="1:32">
      <c r="A3349" t="str">
        <v>ESHL</v>
      </c>
      <c r="B3349" t="str">
        <v>SZX</v>
      </c>
      <c r="C3349" t="str">
        <v>SERVICE_CHARGE</v>
      </c>
      <c r="D3349" s="4">
        <v>44034</v>
      </c>
      <c r="E3349" t="str">
        <v>YAMAHA</v>
      </c>
      <c r="F3349">
        <v>12101093</v>
      </c>
      <c r="G3349">
        <v>44034</v>
      </c>
      <c r="H3349" t="str">
        <v>YMCT|REPAIR CHARGE</v>
      </c>
      <c r="I3349" t="str">
        <v>REPAIR CHARGE</v>
      </c>
      <c r="J3349">
        <v>3</v>
      </c>
      <c r="K3349">
        <v>3</v>
      </c>
      <c r="L3349">
        <v>362.07</v>
      </c>
      <c r="M3349" t="str">
        <v>CNY</v>
      </c>
      <c r="N3349">
        <v>1.095</v>
      </c>
      <c r="O3349">
        <v>362.07</v>
      </c>
      <c r="P3349">
        <v>396.46664999999996</v>
      </c>
      <c r="Q3349" t="str">
        <v>C66SZX-SMT SERVICE</v>
      </c>
      <c r="R3349" t="str">
        <v>Dongguan Cowell Optic Electronics Co., Ltd.</v>
      </c>
      <c r="S3349" t="str">
        <v>Same</v>
      </c>
      <c r="T3349">
        <v>905389</v>
      </c>
      <c r="U3349">
        <v>0</v>
      </c>
      <c r="V3349" t="str">
        <v>309ASY INV-NON-CON</v>
      </c>
      <c r="W3349">
        <v>0</v>
      </c>
      <c r="X3349" t="str">
        <v>ZZ202006054994</v>
      </c>
      <c r="Y3349">
        <v>0</v>
      </c>
      <c r="Z3349" t="str">
        <v>东莞高伟光学电子有限公司</v>
      </c>
      <c r="AA3349">
        <v>0</v>
      </c>
      <c r="AB3349">
        <v>2020</v>
      </c>
      <c r="AC3349">
        <v>7</v>
      </c>
      <c r="AD3349" t="str">
        <v>Q2</v>
      </c>
      <c r="AE3349" t="str">
        <v>FY20/21</v>
      </c>
      <c r="AF3349" t="str">
        <v>SOUTH</v>
      </c>
    </row>
    <row r="3350" spans="1:32">
      <c r="A3350" t="str">
        <v>ESHL</v>
      </c>
      <c r="B3350" t="str">
        <v>SHA</v>
      </c>
      <c r="C3350" t="str">
        <v>SPARES/OTHER</v>
      </c>
      <c r="D3350" s="4">
        <v>44034</v>
      </c>
      <c r="E3350" t="str">
        <v>YAMAHA</v>
      </c>
      <c r="F3350">
        <v>14103801</v>
      </c>
      <c r="G3350">
        <v>44034</v>
      </c>
      <c r="H3350" t="str">
        <v>YMCT|KHN-M7710-A4</v>
      </c>
      <c r="I3350" t="str">
        <v>NOZZLE 301A ASSY</v>
      </c>
      <c r="J3350">
        <v>7</v>
      </c>
      <c r="K3350">
        <v>7</v>
      </c>
      <c r="L3350">
        <v>5209.7299999999996</v>
      </c>
      <c r="M3350" t="str">
        <v>CNY</v>
      </c>
      <c r="N3350">
        <v>1.095</v>
      </c>
      <c r="O3350">
        <v>5209.7299999999996</v>
      </c>
      <c r="P3350">
        <v>5704.6543499999998</v>
      </c>
      <c r="Q3350" t="str">
        <v>C66SHA-SERVICE GROUP</v>
      </c>
      <c r="R3350" t="str">
        <v>Ningbo Yijia Electronics Co., Ltd.</v>
      </c>
      <c r="S3350" t="str">
        <v>Same</v>
      </c>
      <c r="T3350">
        <v>905386</v>
      </c>
      <c r="U3350">
        <v>2240</v>
      </c>
      <c r="V3350" t="str">
        <v>309ASY INV-PTS SALES</v>
      </c>
      <c r="W3350">
        <v>0</v>
      </c>
      <c r="X3350">
        <v>0</v>
      </c>
      <c r="Y3350">
        <v>752579</v>
      </c>
      <c r="Z3350" t="str">
        <v>宁波益佳电子有限公司</v>
      </c>
      <c r="AA3350">
        <v>0</v>
      </c>
      <c r="AB3350">
        <v>2020</v>
      </c>
      <c r="AC3350">
        <v>7</v>
      </c>
      <c r="AD3350" t="str">
        <v>Q2</v>
      </c>
      <c r="AE3350" t="str">
        <v>FY20/21</v>
      </c>
      <c r="AF3350" t="str">
        <v>EAST</v>
      </c>
    </row>
    <row r="3351" spans="1:32">
      <c r="A3351" t="str">
        <v>ESHL</v>
      </c>
      <c r="B3351" t="str">
        <v>SHA</v>
      </c>
      <c r="C3351" t="str">
        <v>FEEDER</v>
      </c>
      <c r="D3351" s="4">
        <v>44034</v>
      </c>
      <c r="E3351" t="str">
        <v>YAMAHA</v>
      </c>
      <c r="F3351">
        <v>14103802</v>
      </c>
      <c r="G3351">
        <v>44034</v>
      </c>
      <c r="H3351" t="str">
        <v>YMCT|KHJ-MC200-00</v>
      </c>
      <c r="I3351" t="str">
        <v>SS TAPE FEEDER 12/16mm</v>
      </c>
      <c r="J3351">
        <v>5</v>
      </c>
      <c r="K3351">
        <v>5</v>
      </c>
      <c r="L3351">
        <v>19026.55</v>
      </c>
      <c r="M3351" t="str">
        <v>CNY</v>
      </c>
      <c r="N3351">
        <v>1.095</v>
      </c>
      <c r="O3351">
        <v>19026.55</v>
      </c>
      <c r="P3351">
        <v>20834.072249999997</v>
      </c>
      <c r="Q3351" t="str">
        <v>C66SHA-SERVICE GROUP</v>
      </c>
      <c r="R3351" t="str">
        <v>Jiangyin Tori Electric Co., Ltd.</v>
      </c>
      <c r="S3351" t="str">
        <v>Same</v>
      </c>
      <c r="T3351">
        <v>905387</v>
      </c>
      <c r="U3351">
        <v>17500</v>
      </c>
      <c r="V3351" t="str">
        <v>309ASY INV-PTS SALES</v>
      </c>
      <c r="W3351">
        <v>0</v>
      </c>
      <c r="X3351">
        <v>0</v>
      </c>
      <c r="Y3351">
        <v>752584</v>
      </c>
      <c r="Z3351" t="str">
        <v>江阴东瑞电气有限公司</v>
      </c>
      <c r="AA3351">
        <v>0</v>
      </c>
      <c r="AB3351">
        <v>2020</v>
      </c>
      <c r="AC3351">
        <v>7</v>
      </c>
      <c r="AD3351" t="str">
        <v>Q2</v>
      </c>
      <c r="AE3351" t="str">
        <v>FY20/21</v>
      </c>
      <c r="AF3351" t="str">
        <v>EAST</v>
      </c>
    </row>
    <row r="3352" spans="1:32">
      <c r="A3352" t="str">
        <v>ESHL</v>
      </c>
      <c r="B3352" t="str">
        <v>SZX</v>
      </c>
      <c r="C3352" t="str">
        <v>SPARES/OTHER</v>
      </c>
      <c r="D3352" s="4">
        <v>44035</v>
      </c>
      <c r="E3352" t="str">
        <v>YAMAHA</v>
      </c>
      <c r="F3352">
        <v>14103803</v>
      </c>
      <c r="G3352">
        <v>44035</v>
      </c>
      <c r="H3352" t="str">
        <v>YMCT|KHY-M66A2-00</v>
      </c>
      <c r="I3352" t="str">
        <v>HNS Y-FLEX SRV</v>
      </c>
      <c r="J3352">
        <v>1</v>
      </c>
      <c r="K3352">
        <v>1</v>
      </c>
      <c r="L3352">
        <v>934.51</v>
      </c>
      <c r="M3352" t="str">
        <v>CNY</v>
      </c>
      <c r="N3352">
        <v>1.095</v>
      </c>
      <c r="O3352">
        <v>934.51</v>
      </c>
      <c r="P3352">
        <v>1023.28845</v>
      </c>
      <c r="Q3352" t="str">
        <v>C66SZX-SMT SERVICE</v>
      </c>
      <c r="R3352" t="str">
        <v>Dongguan Cowell Optic Electronics Co., Ltd.</v>
      </c>
      <c r="S3352" t="str">
        <v>Same</v>
      </c>
      <c r="T3352">
        <v>905388</v>
      </c>
      <c r="U3352">
        <v>566</v>
      </c>
      <c r="V3352" t="str">
        <v>309ASY INV-PTS SALES</v>
      </c>
      <c r="W3352">
        <v>0</v>
      </c>
      <c r="X3352" t="str">
        <v>ZZ202006054996，ZZ202006105019，ZZ202007035115</v>
      </c>
      <c r="Y3352">
        <v>752651</v>
      </c>
      <c r="Z3352" t="str">
        <v>东莞高伟光学电子有限公司</v>
      </c>
      <c r="AA3352">
        <v>0</v>
      </c>
      <c r="AB3352">
        <v>2020</v>
      </c>
      <c r="AC3352">
        <v>7</v>
      </c>
      <c r="AD3352" t="str">
        <v>Q2</v>
      </c>
      <c r="AE3352" t="str">
        <v>FY20/21</v>
      </c>
      <c r="AF3352" t="str">
        <v>SOUTH</v>
      </c>
    </row>
    <row r="3353" spans="1:32">
      <c r="A3353" t="str">
        <v>ESHL</v>
      </c>
      <c r="B3353" t="str">
        <v>SZX</v>
      </c>
      <c r="C3353" t="str">
        <v>SPARES/OTHER</v>
      </c>
      <c r="D3353" s="4">
        <v>44035</v>
      </c>
      <c r="E3353" t="str">
        <v>YAMAHA</v>
      </c>
      <c r="F3353">
        <v>14103803</v>
      </c>
      <c r="G3353">
        <v>44035</v>
      </c>
      <c r="H3353" t="str">
        <v>YMCT|MSOFT-TOK1781</v>
      </c>
      <c r="I3353" t="str">
        <v>CUSTOMIZED SOFT TOK1781</v>
      </c>
      <c r="J3353">
        <v>3</v>
      </c>
      <c r="K3353">
        <v>3</v>
      </c>
      <c r="L3353">
        <v>53097.35</v>
      </c>
      <c r="M3353" t="str">
        <v>CNY</v>
      </c>
      <c r="N3353">
        <v>1.095</v>
      </c>
      <c r="O3353">
        <v>53097.35</v>
      </c>
      <c r="P3353">
        <v>58141.598249999995</v>
      </c>
      <c r="Q3353" t="str">
        <v>C66SZX-SMT SERVICE</v>
      </c>
      <c r="R3353" t="str">
        <v>Dongguan Cowell Optic Electronics Co., Ltd.</v>
      </c>
      <c r="S3353" t="str">
        <v>Same</v>
      </c>
      <c r="T3353">
        <v>905388</v>
      </c>
      <c r="U3353">
        <v>33516</v>
      </c>
      <c r="V3353" t="str">
        <v>309ASY INV-PTS SALES</v>
      </c>
      <c r="W3353">
        <v>0</v>
      </c>
      <c r="X3353" t="str">
        <v>ZZ202006054996，ZZ202006105019，ZZ202007035115</v>
      </c>
      <c r="Y3353">
        <v>752651</v>
      </c>
      <c r="Z3353" t="str">
        <v>东莞高伟光学电子有限公司</v>
      </c>
      <c r="AA3353">
        <v>0</v>
      </c>
      <c r="AB3353">
        <v>2020</v>
      </c>
      <c r="AC3353">
        <v>7</v>
      </c>
      <c r="AD3353" t="str">
        <v>Q2</v>
      </c>
      <c r="AE3353" t="str">
        <v>FY20/21</v>
      </c>
      <c r="AF3353" t="str">
        <v>SOUTH</v>
      </c>
    </row>
    <row r="3354" spans="1:32">
      <c r="A3354" t="str">
        <v>ESHL</v>
      </c>
      <c r="B3354" t="str">
        <v>SZX</v>
      </c>
      <c r="C3354" t="str">
        <v>SPARES/OTHER</v>
      </c>
      <c r="D3354" s="4">
        <v>44035</v>
      </c>
      <c r="E3354" t="str">
        <v>OTHERS</v>
      </c>
      <c r="F3354">
        <v>14103803</v>
      </c>
      <c r="G3354">
        <v>44035</v>
      </c>
      <c r="H3354" t="str">
        <v>ZMTR|303PA</v>
      </c>
      <c r="I3354" t="str">
        <v>SPECIAL NOZZLE</v>
      </c>
      <c r="J3354">
        <v>3</v>
      </c>
      <c r="K3354">
        <v>3</v>
      </c>
      <c r="L3354">
        <v>4247.79</v>
      </c>
      <c r="M3354" t="str">
        <v>CNY</v>
      </c>
      <c r="N3354">
        <v>1.095</v>
      </c>
      <c r="O3354">
        <v>4247.79</v>
      </c>
      <c r="P3354">
        <v>4651.3300499999996</v>
      </c>
      <c r="Q3354" t="str">
        <v>C66SZX-SMT SERVICE</v>
      </c>
      <c r="R3354" t="str">
        <v>Dongguan Cowell Optic Electronics Co., Ltd.</v>
      </c>
      <c r="S3354" t="str">
        <v>Same</v>
      </c>
      <c r="T3354">
        <v>905388</v>
      </c>
      <c r="U3354">
        <v>929.2</v>
      </c>
      <c r="V3354" t="str">
        <v>309ASY INV-PTS SALES</v>
      </c>
      <c r="W3354">
        <v>0</v>
      </c>
      <c r="X3354" t="str">
        <v>ZZ202006054996，ZZ202006105019，ZZ202007035115</v>
      </c>
      <c r="Y3354">
        <v>752651</v>
      </c>
      <c r="Z3354" t="str">
        <v>东莞高伟光学电子有限公司</v>
      </c>
      <c r="AA3354">
        <v>0</v>
      </c>
      <c r="AB3354">
        <v>2020</v>
      </c>
      <c r="AC3354">
        <v>7</v>
      </c>
      <c r="AD3354" t="str">
        <v>Q2</v>
      </c>
      <c r="AE3354" t="str">
        <v>FY20/21</v>
      </c>
      <c r="AF3354" t="str">
        <v>SOUTH</v>
      </c>
    </row>
    <row r="3355" spans="1:32">
      <c r="A3355" t="str">
        <v>ESHL</v>
      </c>
      <c r="B3355" t="str">
        <v>SZX</v>
      </c>
      <c r="C3355" t="str">
        <v>SPARES/OTHER</v>
      </c>
      <c r="D3355" s="4">
        <v>44035</v>
      </c>
      <c r="E3355" t="str">
        <v>YAMAHA</v>
      </c>
      <c r="F3355">
        <v>14103803</v>
      </c>
      <c r="G3355">
        <v>44035</v>
      </c>
      <c r="H3355" t="str">
        <v>YMCT|KHJ-M4488-B0</v>
      </c>
      <c r="I3355" t="str">
        <v>PARTS,FEEDER BOARD</v>
      </c>
      <c r="J3355">
        <v>7</v>
      </c>
      <c r="K3355">
        <v>7</v>
      </c>
      <c r="L3355">
        <v>0</v>
      </c>
      <c r="M3355" t="str">
        <v>CNY</v>
      </c>
      <c r="N3355">
        <v>1.095</v>
      </c>
      <c r="O3355">
        <v>0</v>
      </c>
      <c r="P3355">
        <v>0</v>
      </c>
      <c r="Q3355" t="str">
        <v>C66SZX-SMT SERVICE</v>
      </c>
      <c r="R3355" t="str">
        <v>Dongguan Cowell Optic Electronics Co., Ltd.</v>
      </c>
      <c r="S3355" t="str">
        <v>Same</v>
      </c>
      <c r="T3355">
        <v>905388</v>
      </c>
      <c r="U3355">
        <v>3633</v>
      </c>
      <c r="V3355" t="str">
        <v>309ASY INV-PTS SALES</v>
      </c>
      <c r="W3355">
        <v>0</v>
      </c>
      <c r="X3355" t="str">
        <v>ZZ202006054996，ZZ202006105019，ZZ202007035115</v>
      </c>
      <c r="Y3355">
        <v>752651</v>
      </c>
      <c r="Z3355" t="str">
        <v>东莞高伟光学电子有限公司</v>
      </c>
      <c r="AA3355">
        <v>0</v>
      </c>
      <c r="AB3355">
        <v>2020</v>
      </c>
      <c r="AC3355">
        <v>7</v>
      </c>
      <c r="AD3355" t="str">
        <v>Q2</v>
      </c>
      <c r="AE3355" t="str">
        <v>FY20/21</v>
      </c>
      <c r="AF3355" t="str">
        <v>SOUTH</v>
      </c>
    </row>
    <row r="3356" spans="1:32">
      <c r="A3356" t="str">
        <v>ESHL</v>
      </c>
      <c r="B3356" t="str">
        <v>SHA</v>
      </c>
      <c r="C3356" t="str">
        <v>CONTRACT_FEE</v>
      </c>
      <c r="D3356" s="4">
        <v>44048</v>
      </c>
      <c r="E3356" t="str">
        <v>YAMAHA</v>
      </c>
      <c r="F3356">
        <v>13100169</v>
      </c>
      <c r="G3356">
        <v>44048</v>
      </c>
      <c r="H3356" t="str">
        <v>YMCT|REPAIR CHARGE</v>
      </c>
      <c r="I3356" t="str">
        <v>REPAIR CHARGE</v>
      </c>
      <c r="J3356">
        <v>1</v>
      </c>
      <c r="K3356">
        <v>1</v>
      </c>
      <c r="L3356">
        <v>5309.73</v>
      </c>
      <c r="M3356" t="str">
        <v>CNY</v>
      </c>
      <c r="N3356">
        <v>1.105</v>
      </c>
      <c r="O3356">
        <v>5309.73</v>
      </c>
      <c r="P3356">
        <v>5867.2516499999992</v>
      </c>
      <c r="Q3356" t="str">
        <v>C66SHA-SERVICE GROUP</v>
      </c>
      <c r="R3356" t="str">
        <v>Suzhou Kinglight Optoelectronics Co., Ltd.</v>
      </c>
      <c r="S3356" t="str">
        <v>Same</v>
      </c>
      <c r="T3356">
        <v>905391</v>
      </c>
      <c r="U3356">
        <v>0</v>
      </c>
      <c r="V3356" t="str">
        <v>309ASY INV-CONTRACT</v>
      </c>
      <c r="W3356">
        <v>0</v>
      </c>
      <c r="X3356">
        <v>0</v>
      </c>
      <c r="Y3356">
        <v>0</v>
      </c>
      <c r="Z3356" t="str">
        <v>苏州晶台光电有限公司</v>
      </c>
      <c r="AA3356">
        <v>0</v>
      </c>
      <c r="AB3356">
        <v>2020</v>
      </c>
      <c r="AC3356">
        <v>8</v>
      </c>
      <c r="AD3356" t="str">
        <v>Q2</v>
      </c>
      <c r="AE3356" t="str">
        <v>FY20/21</v>
      </c>
      <c r="AF3356" t="str">
        <v>EAST</v>
      </c>
    </row>
    <row r="3357" spans="1:32">
      <c r="A3357" t="str">
        <v>ESHL</v>
      </c>
      <c r="B3357" t="str">
        <v>BJS</v>
      </c>
      <c r="C3357" t="str">
        <v>SPARES/OTHER</v>
      </c>
      <c r="D3357" s="4">
        <v>44048</v>
      </c>
      <c r="E3357" t="str">
        <v>HELLER</v>
      </c>
      <c r="F3357">
        <v>14103804</v>
      </c>
      <c r="G3357">
        <v>44048</v>
      </c>
      <c r="H3357" t="str">
        <v>HELI|593555</v>
      </c>
      <c r="I3357" t="str">
        <v>HIGH TEMPERATURE LUBE OIL (250ML)</v>
      </c>
      <c r="J3357">
        <v>4</v>
      </c>
      <c r="K3357">
        <v>4</v>
      </c>
      <c r="L3357">
        <v>2981.2</v>
      </c>
      <c r="M3357" t="str">
        <v>CNY</v>
      </c>
      <c r="N3357">
        <v>1.105</v>
      </c>
      <c r="O3357">
        <v>2981.2</v>
      </c>
      <c r="P3357">
        <v>3294.2259999999997</v>
      </c>
      <c r="Q3357" t="str">
        <v>C66BJS-SMT SERVICE</v>
      </c>
      <c r="R3357" t="str">
        <v>GoerTek Inc.</v>
      </c>
      <c r="S3357" t="str">
        <v>Same</v>
      </c>
      <c r="T3357">
        <v>905360</v>
      </c>
      <c r="U3357">
        <v>2032.88</v>
      </c>
      <c r="V3357" t="str">
        <v>309ASY INV-PTS SALES</v>
      </c>
      <c r="W3357">
        <v>0</v>
      </c>
      <c r="X3357" t="str">
        <v>2010374209-30</v>
      </c>
      <c r="Y3357">
        <v>753826</v>
      </c>
      <c r="Z3357" t="str">
        <v>歌尔股份有限公司</v>
      </c>
      <c r="AA3357">
        <v>0</v>
      </c>
      <c r="AB3357">
        <v>2020</v>
      </c>
      <c r="AC3357">
        <v>8</v>
      </c>
      <c r="AD3357" t="str">
        <v>Q2</v>
      </c>
      <c r="AE3357" t="str">
        <v>FY20/21</v>
      </c>
      <c r="AF3357" t="str">
        <v>NORTH</v>
      </c>
    </row>
    <row r="3358" spans="1:32">
      <c r="A3358" t="str">
        <v>ESHL</v>
      </c>
      <c r="B3358" t="str">
        <v>BJS</v>
      </c>
      <c r="C3358" t="str">
        <v>SPARES/OTHER</v>
      </c>
      <c r="D3358" s="4">
        <v>44048</v>
      </c>
      <c r="E3358" t="str">
        <v>HELLER</v>
      </c>
      <c r="F3358">
        <v>14103805</v>
      </c>
      <c r="G3358">
        <v>44048</v>
      </c>
      <c r="H3358" t="str">
        <v>HELI|593555</v>
      </c>
      <c r="I3358" t="str">
        <v>HIGH TEMPERATURE LUBE OIL (250ML)</v>
      </c>
      <c r="J3358">
        <v>4</v>
      </c>
      <c r="K3358">
        <v>4</v>
      </c>
      <c r="L3358">
        <v>2981.2</v>
      </c>
      <c r="M3358" t="str">
        <v>CNY</v>
      </c>
      <c r="N3358">
        <v>1.105</v>
      </c>
      <c r="O3358">
        <v>2981.2</v>
      </c>
      <c r="P3358">
        <v>3294.2259999999997</v>
      </c>
      <c r="Q3358" t="str">
        <v>C66BJS-SMT SERVICE</v>
      </c>
      <c r="R3358" t="str">
        <v>GoerTek Inc.</v>
      </c>
      <c r="S3358" t="str">
        <v>Same</v>
      </c>
      <c r="T3358">
        <v>905361</v>
      </c>
      <c r="U3358">
        <v>2032.88</v>
      </c>
      <c r="V3358" t="str">
        <v>309ASY INV-PTS SALES</v>
      </c>
      <c r="W3358">
        <v>0</v>
      </c>
      <c r="X3358" t="str">
        <v>2010374209-31</v>
      </c>
      <c r="Y3358">
        <v>753827</v>
      </c>
      <c r="Z3358" t="str">
        <v>歌尔股份有限公司</v>
      </c>
      <c r="AA3358">
        <v>0</v>
      </c>
      <c r="AB3358">
        <v>2020</v>
      </c>
      <c r="AC3358">
        <v>8</v>
      </c>
      <c r="AD3358" t="str">
        <v>Q2</v>
      </c>
      <c r="AE3358" t="str">
        <v>FY20/21</v>
      </c>
      <c r="AF3358" t="str">
        <v>NORTH</v>
      </c>
    </row>
    <row r="3359" spans="1:32">
      <c r="A3359" t="str">
        <v>ESHL</v>
      </c>
      <c r="B3359" t="str">
        <v>SHA</v>
      </c>
      <c r="C3359" t="str">
        <v>SPARES/OTHER</v>
      </c>
      <c r="D3359" s="4">
        <v>44048</v>
      </c>
      <c r="E3359" t="str">
        <v>YAMAHA</v>
      </c>
      <c r="F3359">
        <v>14103806</v>
      </c>
      <c r="G3359">
        <v>44048</v>
      </c>
      <c r="H3359" t="str">
        <v>YMCT|90990-25J026</v>
      </c>
      <c r="I3359" t="str">
        <v>BEARING</v>
      </c>
      <c r="J3359">
        <v>50</v>
      </c>
      <c r="K3359">
        <v>50</v>
      </c>
      <c r="L3359">
        <v>6283.19</v>
      </c>
      <c r="M3359" t="str">
        <v>CNY</v>
      </c>
      <c r="N3359">
        <v>1.105</v>
      </c>
      <c r="O3359">
        <v>6283.19</v>
      </c>
      <c r="P3359">
        <v>6942.9249499999996</v>
      </c>
      <c r="Q3359" t="str">
        <v>C66SHA-SERVICE GROUP</v>
      </c>
      <c r="R3359" t="str">
        <v>Xinyu Gan Feng Electronics Co., Ltd.</v>
      </c>
      <c r="S3359" t="str">
        <v>Same</v>
      </c>
      <c r="T3359">
        <v>905390</v>
      </c>
      <c r="U3359">
        <v>3450</v>
      </c>
      <c r="V3359" t="str">
        <v>309ASY INV-PTS SALES</v>
      </c>
      <c r="W3359">
        <v>0</v>
      </c>
      <c r="X3359">
        <v>0</v>
      </c>
      <c r="Y3359">
        <v>753892</v>
      </c>
      <c r="Z3359" t="str">
        <v>新余赣锋电子有限公司</v>
      </c>
      <c r="AA3359">
        <v>0</v>
      </c>
      <c r="AB3359">
        <v>2020</v>
      </c>
      <c r="AC3359">
        <v>8</v>
      </c>
      <c r="AD3359" t="str">
        <v>Q2</v>
      </c>
      <c r="AE3359" t="str">
        <v>FY20/21</v>
      </c>
      <c r="AF3359" t="str">
        <v>EAST</v>
      </c>
    </row>
    <row r="3360" spans="1:32">
      <c r="A3360" t="str">
        <v>ESHL</v>
      </c>
      <c r="B3360" t="str">
        <v>SZX</v>
      </c>
      <c r="C3360" t="str">
        <v>SPARES/OTHER</v>
      </c>
      <c r="D3360" s="4">
        <v>44049</v>
      </c>
      <c r="E3360" t="str">
        <v>YAMAHA</v>
      </c>
      <c r="F3360">
        <v>14103807</v>
      </c>
      <c r="G3360">
        <v>44049</v>
      </c>
      <c r="H3360" t="str">
        <v>YMCT|KLW-M7155-00</v>
      </c>
      <c r="I3360" t="str">
        <v>FILTER CAP</v>
      </c>
      <c r="J3360">
        <v>5</v>
      </c>
      <c r="K3360">
        <v>5</v>
      </c>
      <c r="L3360">
        <v>1283.19</v>
      </c>
      <c r="M3360" t="str">
        <v>CNY</v>
      </c>
      <c r="N3360">
        <v>1.105</v>
      </c>
      <c r="O3360">
        <v>1283.19</v>
      </c>
      <c r="P3360">
        <v>1417.9249500000001</v>
      </c>
      <c r="Q3360" t="str">
        <v>C66SZX-SMT SERVICE</v>
      </c>
      <c r="R3360" t="str">
        <v>SQUARE TECHNOLOGY</v>
      </c>
      <c r="S3360" t="str">
        <v>Same</v>
      </c>
      <c r="T3360">
        <v>905392</v>
      </c>
      <c r="U3360">
        <v>965</v>
      </c>
      <c r="V3360" t="str">
        <v>309ASY INV-PTS SALES</v>
      </c>
      <c r="W3360">
        <v>0</v>
      </c>
      <c r="X3360" t="str">
        <v>C66SZ20250</v>
      </c>
      <c r="Y3360">
        <v>754411</v>
      </c>
      <c r="Z3360" t="str">
        <v>深圳市平方兆赫科技有限公司</v>
      </c>
      <c r="AA3360">
        <v>0</v>
      </c>
      <c r="AB3360">
        <v>2020</v>
      </c>
      <c r="AC3360">
        <v>8</v>
      </c>
      <c r="AD3360" t="str">
        <v>Q2</v>
      </c>
      <c r="AE3360" t="str">
        <v>FY20/21</v>
      </c>
      <c r="AF3360" t="str">
        <v>SOUTH</v>
      </c>
    </row>
    <row r="3361" spans="1:32">
      <c r="A3361" t="str">
        <v>ESHL</v>
      </c>
      <c r="B3361" t="str">
        <v>SHA</v>
      </c>
      <c r="C3361" t="str">
        <v>SPARES/OTHER</v>
      </c>
      <c r="D3361" s="4">
        <v>44050</v>
      </c>
      <c r="E3361" t="str">
        <v>YAMAHA</v>
      </c>
      <c r="F3361">
        <v>14103808</v>
      </c>
      <c r="G3361">
        <v>44050</v>
      </c>
      <c r="H3361" t="str">
        <v>YMCT|KMG-M550C-00</v>
      </c>
      <c r="I3361" t="str">
        <v>RFK.IT BASIC PKG1</v>
      </c>
      <c r="J3361">
        <v>1</v>
      </c>
      <c r="K3361">
        <v>1</v>
      </c>
      <c r="L3361">
        <v>28980.53</v>
      </c>
      <c r="M3361" t="str">
        <v>CNY</v>
      </c>
      <c r="N3361">
        <v>1.105</v>
      </c>
      <c r="O3361">
        <v>28980.53</v>
      </c>
      <c r="P3361">
        <v>32023.485649999999</v>
      </c>
      <c r="Q3361" t="str">
        <v>C66SHA-SERVICE GROUP</v>
      </c>
      <c r="R3361" t="str">
        <v>FrSky Electronic Co., Ltd.</v>
      </c>
      <c r="S3361" t="str">
        <v>Same</v>
      </c>
      <c r="T3361">
        <v>905393</v>
      </c>
      <c r="U3361">
        <v>11824</v>
      </c>
      <c r="V3361" t="str">
        <v>309ASY INV-PTS SALES</v>
      </c>
      <c r="W3361">
        <v>0</v>
      </c>
      <c r="X3361">
        <v>0</v>
      </c>
      <c r="Y3361">
        <v>754417</v>
      </c>
      <c r="Z3361" t="str">
        <v>无锡睿思凯科技股份有限公司</v>
      </c>
      <c r="AA3361">
        <v>0</v>
      </c>
      <c r="AB3361">
        <v>2020</v>
      </c>
      <c r="AC3361">
        <v>8</v>
      </c>
      <c r="AD3361" t="str">
        <v>Q2</v>
      </c>
      <c r="AE3361" t="str">
        <v>FY20/21</v>
      </c>
      <c r="AF3361" t="str">
        <v>EAST</v>
      </c>
    </row>
    <row r="3362" spans="1:32">
      <c r="A3362" t="str">
        <v>ESHL</v>
      </c>
      <c r="B3362" t="str">
        <v>SHA</v>
      </c>
      <c r="C3362" t="str">
        <v>SPARES/OTHER</v>
      </c>
      <c r="D3362" s="4">
        <v>44050</v>
      </c>
      <c r="E3362" t="str">
        <v>OTHERS</v>
      </c>
      <c r="F3362">
        <v>14103808</v>
      </c>
      <c r="G3362">
        <v>44050</v>
      </c>
      <c r="H3362" t="str">
        <v>ZMTR|PARTS</v>
      </c>
      <c r="I3362" t="str">
        <v>SMT DOMESTIC PARTS</v>
      </c>
      <c r="J3362">
        <v>2</v>
      </c>
      <c r="K3362">
        <v>2</v>
      </c>
      <c r="L3362">
        <v>3115.04</v>
      </c>
      <c r="M3362" t="str">
        <v>CNY</v>
      </c>
      <c r="N3362">
        <v>1.105</v>
      </c>
      <c r="O3362">
        <v>3115.04</v>
      </c>
      <c r="P3362">
        <v>3442.1192000000001</v>
      </c>
      <c r="Q3362" t="str">
        <v>C66SHA-SERVICE GROUP</v>
      </c>
      <c r="R3362" t="str">
        <v>FrSky Electronic Co., Ltd.</v>
      </c>
      <c r="S3362" t="str">
        <v>Same</v>
      </c>
      <c r="T3362">
        <v>905393</v>
      </c>
      <c r="U3362">
        <v>2141.6</v>
      </c>
      <c r="V3362" t="str">
        <v>309ASY INV-PTS SALES</v>
      </c>
      <c r="W3362">
        <v>0</v>
      </c>
      <c r="X3362">
        <v>0</v>
      </c>
      <c r="Y3362">
        <v>754417</v>
      </c>
      <c r="Z3362" t="str">
        <v>无锡睿思凯科技股份有限公司</v>
      </c>
      <c r="AA3362">
        <v>0</v>
      </c>
      <c r="AB3362">
        <v>2020</v>
      </c>
      <c r="AC3362">
        <v>8</v>
      </c>
      <c r="AD3362" t="str">
        <v>Q2</v>
      </c>
      <c r="AE3362" t="str">
        <v>FY20/21</v>
      </c>
      <c r="AF3362" t="str">
        <v>EAST</v>
      </c>
    </row>
    <row r="3363" spans="1:32">
      <c r="A3363" t="str">
        <v>ESHL</v>
      </c>
      <c r="B3363" t="str">
        <v>SHA</v>
      </c>
      <c r="C3363" t="str">
        <v>SERVICE_CHARGE</v>
      </c>
      <c r="D3363" s="4">
        <v>44053</v>
      </c>
      <c r="E3363" t="str">
        <v>YAMAHA</v>
      </c>
      <c r="F3363">
        <v>12101094</v>
      </c>
      <c r="G3363">
        <v>44053</v>
      </c>
      <c r="H3363" t="str">
        <v>YMCT|REPAIR CHARGE</v>
      </c>
      <c r="I3363" t="str">
        <v>REPAIR CHARGE</v>
      </c>
      <c r="J3363">
        <v>1</v>
      </c>
      <c r="K3363">
        <v>1</v>
      </c>
      <c r="L3363">
        <v>1969.91</v>
      </c>
      <c r="M3363" t="str">
        <v>CNY</v>
      </c>
      <c r="N3363">
        <v>1.105</v>
      </c>
      <c r="O3363">
        <v>1969.91</v>
      </c>
      <c r="P3363">
        <v>2176.7505500000002</v>
      </c>
      <c r="Q3363" t="str">
        <v>C66SHA-SERVICE GROUP</v>
      </c>
      <c r="R3363" t="str">
        <v>Jiangsu Xinli Electronics Changzhou Co., Ltd.</v>
      </c>
      <c r="S3363" t="str">
        <v>Same</v>
      </c>
      <c r="T3363">
        <v>905402</v>
      </c>
      <c r="U3363">
        <v>0</v>
      </c>
      <c r="V3363" t="str">
        <v>309ASY INV-NON-CON-V</v>
      </c>
      <c r="W3363">
        <v>0</v>
      </c>
      <c r="X3363">
        <v>0</v>
      </c>
      <c r="Y3363">
        <v>0</v>
      </c>
      <c r="Z3363" t="str">
        <v>江苏信利电子常州有限公司</v>
      </c>
      <c r="AA3363">
        <v>0</v>
      </c>
      <c r="AB3363">
        <v>2020</v>
      </c>
      <c r="AC3363">
        <v>8</v>
      </c>
      <c r="AD3363" t="str">
        <v>Q2</v>
      </c>
      <c r="AE3363" t="str">
        <v>FY20/21</v>
      </c>
      <c r="AF3363" t="str">
        <v>EAST</v>
      </c>
    </row>
    <row r="3364" spans="1:32">
      <c r="A3364" t="str">
        <v>ESHL</v>
      </c>
      <c r="B3364" t="str">
        <v>SZX</v>
      </c>
      <c r="C3364" t="str">
        <v>CONTRACT_FEE</v>
      </c>
      <c r="D3364" s="4">
        <v>44053</v>
      </c>
      <c r="E3364" t="str">
        <v>HELLER</v>
      </c>
      <c r="F3364">
        <v>13100170</v>
      </c>
      <c r="G3364">
        <v>44053</v>
      </c>
      <c r="H3364" t="str">
        <v>HELI|REPAIR CHARGE</v>
      </c>
      <c r="I3364" t="str">
        <v>REPAIR CHARGE</v>
      </c>
      <c r="J3364">
        <v>1</v>
      </c>
      <c r="K3364">
        <v>1</v>
      </c>
      <c r="L3364">
        <v>46017.7</v>
      </c>
      <c r="M3364" t="str">
        <v>CNY</v>
      </c>
      <c r="N3364">
        <v>1.105</v>
      </c>
      <c r="O3364">
        <v>46017.7</v>
      </c>
      <c r="P3364">
        <v>50849.558499999999</v>
      </c>
      <c r="Q3364" t="str">
        <v>C66SZX-SMT SERVICE</v>
      </c>
      <c r="R3364" t="str">
        <v>Providence Enterprise Limited</v>
      </c>
      <c r="S3364" t="str">
        <v>Same</v>
      </c>
      <c r="T3364">
        <v>905400</v>
      </c>
      <c r="U3364">
        <v>0</v>
      </c>
      <c r="V3364" t="str">
        <v>309ASY INV-CONTRACT</v>
      </c>
      <c r="W3364">
        <v>0</v>
      </c>
      <c r="X3364" t="str">
        <v>TP20005955/C66-CAN-20006REV.1-PROVIDENCE</v>
      </c>
      <c r="Y3364">
        <v>0</v>
      </c>
      <c r="Z3364" t="str">
        <v>金进科技(深圳)有限公司</v>
      </c>
      <c r="AA3364">
        <v>0</v>
      </c>
      <c r="AB3364">
        <v>2020</v>
      </c>
      <c r="AC3364">
        <v>8</v>
      </c>
      <c r="AD3364" t="str">
        <v>Q2</v>
      </c>
      <c r="AE3364" t="str">
        <v>FY20/21</v>
      </c>
      <c r="AF3364" t="str">
        <v>SOUTH</v>
      </c>
    </row>
    <row r="3365" spans="1:32">
      <c r="A3365" t="str">
        <v>ESHL</v>
      </c>
      <c r="B3365" t="str">
        <v>SHA</v>
      </c>
      <c r="C3365" t="str">
        <v>SPARES/OTHER</v>
      </c>
      <c r="D3365" s="4">
        <v>44053</v>
      </c>
      <c r="E3365" t="str">
        <v>YAMAHA</v>
      </c>
      <c r="F3365">
        <v>14103809</v>
      </c>
      <c r="G3365">
        <v>44053</v>
      </c>
      <c r="H3365" t="str">
        <v>YMCT|90990-25J026</v>
      </c>
      <c r="I3365" t="str">
        <v>BEARING</v>
      </c>
      <c r="J3365">
        <v>20</v>
      </c>
      <c r="K3365">
        <v>20</v>
      </c>
      <c r="L3365">
        <v>2955.75</v>
      </c>
      <c r="M3365" t="str">
        <v>CNY</v>
      </c>
      <c r="N3365">
        <v>1.105</v>
      </c>
      <c r="O3365">
        <v>2955.75</v>
      </c>
      <c r="P3365">
        <v>3266.1037499999998</v>
      </c>
      <c r="Q3365" t="str">
        <v>C66SHA-SERVICE GROUP</v>
      </c>
      <c r="R3365" t="str">
        <v>WUXI ZHUOSIKAI  Electronic Co.,Ltd</v>
      </c>
      <c r="S3365" t="str">
        <v>Same</v>
      </c>
      <c r="T3365">
        <v>905394</v>
      </c>
      <c r="U3365">
        <v>1380</v>
      </c>
      <c r="V3365" t="str">
        <v>309ASY INV-PTS SALES</v>
      </c>
      <c r="W3365">
        <v>0</v>
      </c>
      <c r="X3365">
        <v>0</v>
      </c>
      <c r="Y3365">
        <v>754476</v>
      </c>
      <c r="Z3365" t="str">
        <v>无锡卓思凯科技有限公司</v>
      </c>
      <c r="AA3365">
        <v>0</v>
      </c>
      <c r="AB3365">
        <v>2020</v>
      </c>
      <c r="AC3365">
        <v>8</v>
      </c>
      <c r="AD3365" t="str">
        <v>Q2</v>
      </c>
      <c r="AE3365" t="str">
        <v>FY20/21</v>
      </c>
      <c r="AF3365" t="str">
        <v>EAST</v>
      </c>
    </row>
    <row r="3366" spans="1:32">
      <c r="A3366" t="str">
        <v>ESHL</v>
      </c>
      <c r="B3366" t="str">
        <v>SHA</v>
      </c>
      <c r="C3366" t="str">
        <v>SPARES/OTHER</v>
      </c>
      <c r="D3366" s="4">
        <v>44053</v>
      </c>
      <c r="E3366" t="str">
        <v>YAMAHA</v>
      </c>
      <c r="F3366">
        <v>14103809</v>
      </c>
      <c r="G3366">
        <v>44053</v>
      </c>
      <c r="H3366" t="str">
        <v>YMCT|KHY-M712S-A0</v>
      </c>
      <c r="I3366" t="str">
        <v>SHAFT 2 SPARE</v>
      </c>
      <c r="J3366">
        <v>1</v>
      </c>
      <c r="K3366">
        <v>1</v>
      </c>
      <c r="L3366">
        <v>4462.83</v>
      </c>
      <c r="M3366" t="str">
        <v>CNY</v>
      </c>
      <c r="N3366">
        <v>1.105</v>
      </c>
      <c r="O3366">
        <v>4462.83</v>
      </c>
      <c r="P3366">
        <v>4931.4271499999995</v>
      </c>
      <c r="Q3366" t="str">
        <v>C66SHA-SERVICE GROUP</v>
      </c>
      <c r="R3366" t="str">
        <v>WUXI ZHUOSIKAI  Electronic Co.,Ltd</v>
      </c>
      <c r="S3366" t="str">
        <v>Same</v>
      </c>
      <c r="T3366">
        <v>905394</v>
      </c>
      <c r="U3366">
        <v>2104</v>
      </c>
      <c r="V3366" t="str">
        <v>309ASY INV-PTS SALES</v>
      </c>
      <c r="W3366">
        <v>0</v>
      </c>
      <c r="X3366">
        <v>0</v>
      </c>
      <c r="Y3366">
        <v>754476</v>
      </c>
      <c r="Z3366" t="str">
        <v>无锡卓思凯科技有限公司</v>
      </c>
      <c r="AA3366">
        <v>0</v>
      </c>
      <c r="AB3366">
        <v>2020</v>
      </c>
      <c r="AC3366">
        <v>8</v>
      </c>
      <c r="AD3366" t="str">
        <v>Q2</v>
      </c>
      <c r="AE3366" t="str">
        <v>FY20/21</v>
      </c>
      <c r="AF3366" t="str">
        <v>EAST</v>
      </c>
    </row>
    <row r="3367" spans="1:32">
      <c r="A3367" t="str">
        <v>ESHL</v>
      </c>
      <c r="B3367" t="str">
        <v>SHA</v>
      </c>
      <c r="C3367" t="str">
        <v>FEEDER</v>
      </c>
      <c r="D3367" s="4">
        <v>44053</v>
      </c>
      <c r="E3367" t="str">
        <v>YAMAHA</v>
      </c>
      <c r="F3367">
        <v>14103810</v>
      </c>
      <c r="G3367">
        <v>44053</v>
      </c>
      <c r="H3367" t="str">
        <v>YMCT|KHJ-MC700-00</v>
      </c>
      <c r="I3367" t="str">
        <v>SS TAPE FEEDER 56mm</v>
      </c>
      <c r="J3367">
        <v>1</v>
      </c>
      <c r="K3367">
        <v>1</v>
      </c>
      <c r="L3367">
        <v>11695.58</v>
      </c>
      <c r="M3367" t="str">
        <v>CNY</v>
      </c>
      <c r="N3367">
        <v>1.105</v>
      </c>
      <c r="O3367">
        <v>11695.58</v>
      </c>
      <c r="P3367">
        <v>12923.615899999999</v>
      </c>
      <c r="Q3367" t="str">
        <v>C66SHA-SERVICE GROUP</v>
      </c>
      <c r="R3367" t="str">
        <v>Jiangsu Xinli Electronics Changzhou Co., Ltd.</v>
      </c>
      <c r="S3367" t="str">
        <v>Same</v>
      </c>
      <c r="T3367">
        <v>905395</v>
      </c>
      <c r="U3367">
        <v>7288.75</v>
      </c>
      <c r="V3367" t="str">
        <v>309ASY INV-PTS SALES</v>
      </c>
      <c r="W3367">
        <v>0</v>
      </c>
      <c r="X3367">
        <v>0</v>
      </c>
      <c r="Y3367">
        <v>754481</v>
      </c>
      <c r="Z3367" t="str">
        <v>江苏信利电子常州有限公司</v>
      </c>
      <c r="AA3367">
        <v>0</v>
      </c>
      <c r="AB3367">
        <v>2020</v>
      </c>
      <c r="AC3367">
        <v>8</v>
      </c>
      <c r="AD3367" t="str">
        <v>Q2</v>
      </c>
      <c r="AE3367" t="str">
        <v>FY20/21</v>
      </c>
      <c r="AF3367" t="str">
        <v>EAST</v>
      </c>
    </row>
    <row r="3368" spans="1:32">
      <c r="A3368" t="str">
        <v>ESHL</v>
      </c>
      <c r="B3368" t="str">
        <v>SHA</v>
      </c>
      <c r="C3368" t="str">
        <v>SPARES/OTHER</v>
      </c>
      <c r="D3368" s="4">
        <v>44053</v>
      </c>
      <c r="E3368" t="str">
        <v>YAMAHA</v>
      </c>
      <c r="F3368">
        <v>14103810</v>
      </c>
      <c r="G3368">
        <v>44053</v>
      </c>
      <c r="H3368" t="str">
        <v>YMCT|KLF-M7152-00</v>
      </c>
      <c r="I3368" t="str">
        <v>VALVE</v>
      </c>
      <c r="J3368">
        <v>2</v>
      </c>
      <c r="K3368">
        <v>2</v>
      </c>
      <c r="L3368">
        <v>1120.3499999999999</v>
      </c>
      <c r="M3368" t="str">
        <v>CNY</v>
      </c>
      <c r="N3368">
        <v>1.105</v>
      </c>
      <c r="O3368">
        <v>1120.3499999999999</v>
      </c>
      <c r="P3368">
        <v>1237.9867499999998</v>
      </c>
      <c r="Q3368" t="str">
        <v>C66SHA-SERVICE GROUP</v>
      </c>
      <c r="R3368" t="str">
        <v>Jiangsu Xinli Electronics Changzhou Co., Ltd.</v>
      </c>
      <c r="S3368" t="str">
        <v>Same</v>
      </c>
      <c r="T3368">
        <v>905395</v>
      </c>
      <c r="U3368">
        <v>586</v>
      </c>
      <c r="V3368" t="str">
        <v>309ASY INV-PTS SALES</v>
      </c>
      <c r="W3368">
        <v>0</v>
      </c>
      <c r="X3368">
        <v>0</v>
      </c>
      <c r="Y3368">
        <v>754481</v>
      </c>
      <c r="Z3368" t="str">
        <v>江苏信利电子常州有限公司</v>
      </c>
      <c r="AA3368">
        <v>0</v>
      </c>
      <c r="AB3368">
        <v>2020</v>
      </c>
      <c r="AC3368">
        <v>8</v>
      </c>
      <c r="AD3368" t="str">
        <v>Q2</v>
      </c>
      <c r="AE3368" t="str">
        <v>FY20/21</v>
      </c>
      <c r="AF3368" t="str">
        <v>EAST</v>
      </c>
    </row>
    <row r="3369" spans="1:32">
      <c r="A3369" t="str">
        <v>ESHL</v>
      </c>
      <c r="B3369" t="str">
        <v>SHA</v>
      </c>
      <c r="C3369" t="str">
        <v>SPARES/OTHER</v>
      </c>
      <c r="D3369" s="4">
        <v>44053</v>
      </c>
      <c r="E3369" t="str">
        <v>YAMAHA</v>
      </c>
      <c r="F3369">
        <v>14103810</v>
      </c>
      <c r="G3369">
        <v>44053</v>
      </c>
      <c r="H3369" t="str">
        <v>YMCT|KLF-M7153-00</v>
      </c>
      <c r="I3369" t="str">
        <v>VALVE</v>
      </c>
      <c r="J3369">
        <v>2</v>
      </c>
      <c r="K3369">
        <v>2</v>
      </c>
      <c r="L3369">
        <v>2316.81</v>
      </c>
      <c r="M3369" t="str">
        <v>CNY</v>
      </c>
      <c r="N3369">
        <v>1.105</v>
      </c>
      <c r="O3369">
        <v>2316.81</v>
      </c>
      <c r="P3369">
        <v>2560.0750499999999</v>
      </c>
      <c r="Q3369" t="str">
        <v>C66SHA-SERVICE GROUP</v>
      </c>
      <c r="R3369" t="str">
        <v>Jiangsu Xinli Electronics Changzhou Co., Ltd.</v>
      </c>
      <c r="S3369" t="str">
        <v>Same</v>
      </c>
      <c r="T3369">
        <v>905395</v>
      </c>
      <c r="U3369">
        <v>1218</v>
      </c>
      <c r="V3369" t="str">
        <v>309ASY INV-PTS SALES</v>
      </c>
      <c r="W3369">
        <v>0</v>
      </c>
      <c r="X3369">
        <v>0</v>
      </c>
      <c r="Y3369">
        <v>754481</v>
      </c>
      <c r="Z3369" t="str">
        <v>江苏信利电子常州有限公司</v>
      </c>
      <c r="AA3369">
        <v>0</v>
      </c>
      <c r="AB3369">
        <v>2020</v>
      </c>
      <c r="AC3369">
        <v>8</v>
      </c>
      <c r="AD3369" t="str">
        <v>Q2</v>
      </c>
      <c r="AE3369" t="str">
        <v>FY20/21</v>
      </c>
      <c r="AF3369" t="str">
        <v>EAST</v>
      </c>
    </row>
    <row r="3370" spans="1:32">
      <c r="A3370" t="str">
        <v>ESHL</v>
      </c>
      <c r="B3370" t="str">
        <v>SHA</v>
      </c>
      <c r="C3370" t="str">
        <v>SPARES/OTHER</v>
      </c>
      <c r="D3370" s="4">
        <v>44053</v>
      </c>
      <c r="E3370" t="str">
        <v>YAMAHA</v>
      </c>
      <c r="F3370">
        <v>14103811</v>
      </c>
      <c r="G3370">
        <v>44053</v>
      </c>
      <c r="H3370" t="str">
        <v>YMCT|KKE-M917H-00</v>
      </c>
      <c r="I3370" t="str">
        <v>BELT CONVEYOR</v>
      </c>
      <c r="J3370">
        <v>1</v>
      </c>
      <c r="K3370">
        <v>1</v>
      </c>
      <c r="L3370">
        <v>131.86000000000001</v>
      </c>
      <c r="M3370" t="str">
        <v>CNY</v>
      </c>
      <c r="N3370">
        <v>1.105</v>
      </c>
      <c r="O3370">
        <v>131.86000000000001</v>
      </c>
      <c r="P3370">
        <v>145.70530000000002</v>
      </c>
      <c r="Q3370" t="str">
        <v>C66SHA-SERVICE GROUP</v>
      </c>
      <c r="R3370" t="str">
        <v>Nanjing Putao Electronic Equipment Manufacturing C</v>
      </c>
      <c r="S3370" t="str">
        <v>Same</v>
      </c>
      <c r="T3370">
        <v>905396</v>
      </c>
      <c r="U3370">
        <v>69</v>
      </c>
      <c r="V3370" t="str">
        <v>309ASY INV-PTS SALES</v>
      </c>
      <c r="W3370">
        <v>0</v>
      </c>
      <c r="X3370">
        <v>0</v>
      </c>
      <c r="Y3370">
        <v>754482</v>
      </c>
      <c r="Z3370" t="str">
        <v>南京浦涛电子设备制造有限公司</v>
      </c>
      <c r="AA3370">
        <v>0</v>
      </c>
      <c r="AB3370">
        <v>2020</v>
      </c>
      <c r="AC3370">
        <v>8</v>
      </c>
      <c r="AD3370" t="str">
        <v>Q2</v>
      </c>
      <c r="AE3370" t="str">
        <v>FY20/21</v>
      </c>
      <c r="AF3370" t="str">
        <v>EAST</v>
      </c>
    </row>
    <row r="3371" spans="1:32">
      <c r="A3371" t="str">
        <v>ESHL</v>
      </c>
      <c r="B3371" t="str">
        <v>SHA</v>
      </c>
      <c r="C3371" t="str">
        <v>FEEDER</v>
      </c>
      <c r="D3371" s="4">
        <v>44053</v>
      </c>
      <c r="E3371" t="str">
        <v>YAMAHA</v>
      </c>
      <c r="F3371">
        <v>14103812</v>
      </c>
      <c r="G3371">
        <v>44053</v>
      </c>
      <c r="H3371" t="str">
        <v>YMCT|KHJ-MC600-00</v>
      </c>
      <c r="I3371" t="str">
        <v>SS TAPE FEEDER 44mm</v>
      </c>
      <c r="J3371">
        <v>2</v>
      </c>
      <c r="K3371">
        <v>2</v>
      </c>
      <c r="L3371">
        <v>16814.16</v>
      </c>
      <c r="M3371" t="str">
        <v>CNY</v>
      </c>
      <c r="N3371">
        <v>1.105</v>
      </c>
      <c r="O3371">
        <v>16814.16</v>
      </c>
      <c r="P3371">
        <v>18579.646799999999</v>
      </c>
      <c r="Q3371" t="str">
        <v>C66SHA-SERVICE GROUP</v>
      </c>
      <c r="R3371" t="str">
        <v>Shanghai Duoyue Electronic Technology Co., Ltd.</v>
      </c>
      <c r="S3371" t="str">
        <v>Same</v>
      </c>
      <c r="T3371">
        <v>905397</v>
      </c>
      <c r="U3371">
        <v>13993.95</v>
      </c>
      <c r="V3371" t="str">
        <v>309ASY INV-PTS SALES</v>
      </c>
      <c r="W3371">
        <v>0</v>
      </c>
      <c r="X3371">
        <v>0</v>
      </c>
      <c r="Y3371">
        <v>754483</v>
      </c>
      <c r="Z3371" t="str">
        <v>上海多越电子科技有限公司</v>
      </c>
      <c r="AA3371">
        <v>0</v>
      </c>
      <c r="AB3371">
        <v>2020</v>
      </c>
      <c r="AC3371">
        <v>8</v>
      </c>
      <c r="AD3371" t="str">
        <v>Q2</v>
      </c>
      <c r="AE3371" t="str">
        <v>FY20/21</v>
      </c>
      <c r="AF3371" t="str">
        <v>EAST</v>
      </c>
    </row>
    <row r="3372" spans="1:32">
      <c r="A3372" t="str">
        <v>ESHL</v>
      </c>
      <c r="B3372" t="str">
        <v>SHA</v>
      </c>
      <c r="C3372" t="str">
        <v>FEEDER</v>
      </c>
      <c r="D3372" s="4">
        <v>44053</v>
      </c>
      <c r="E3372" t="str">
        <v>YAMAHA</v>
      </c>
      <c r="F3372">
        <v>14103813</v>
      </c>
      <c r="G3372">
        <v>44053</v>
      </c>
      <c r="H3372" t="str">
        <v>YMCT|KHJ-MC500-00</v>
      </c>
      <c r="I3372" t="str">
        <v>SS TAPE FEEDER 32mm</v>
      </c>
      <c r="J3372">
        <v>1</v>
      </c>
      <c r="K3372">
        <v>1</v>
      </c>
      <c r="L3372">
        <v>4867.26</v>
      </c>
      <c r="M3372" t="str">
        <v>CNY</v>
      </c>
      <c r="N3372">
        <v>1.105</v>
      </c>
      <c r="O3372">
        <v>4867.26</v>
      </c>
      <c r="P3372">
        <v>5378.3222999999998</v>
      </c>
      <c r="Q3372" t="str">
        <v>C66SHA-SERVICE GROUP</v>
      </c>
      <c r="R3372" t="str">
        <v>Jiangyin Tori Electric Co., Ltd.</v>
      </c>
      <c r="S3372" t="str">
        <v>Same</v>
      </c>
      <c r="T3372">
        <v>905398</v>
      </c>
      <c r="U3372">
        <v>4900.01</v>
      </c>
      <c r="V3372" t="str">
        <v>309ASY INV-PTS SALES</v>
      </c>
      <c r="W3372">
        <v>0</v>
      </c>
      <c r="X3372">
        <v>0</v>
      </c>
      <c r="Y3372">
        <v>754485</v>
      </c>
      <c r="Z3372" t="str">
        <v>江阴东瑞电气有限公司</v>
      </c>
      <c r="AA3372">
        <v>0</v>
      </c>
      <c r="AB3372">
        <v>2020</v>
      </c>
      <c r="AC3372">
        <v>8</v>
      </c>
      <c r="AD3372" t="str">
        <v>Q2</v>
      </c>
      <c r="AE3372" t="str">
        <v>FY20/21</v>
      </c>
      <c r="AF3372" t="str">
        <v>EAST</v>
      </c>
    </row>
    <row r="3373" spans="1:32">
      <c r="A3373" t="str">
        <v>ESHL</v>
      </c>
      <c r="B3373" t="str">
        <v>SZX</v>
      </c>
      <c r="C3373" t="str">
        <v>SPARES/OTHER</v>
      </c>
      <c r="D3373" s="4">
        <v>44053</v>
      </c>
      <c r="E3373" t="str">
        <v>YAMAHA</v>
      </c>
      <c r="F3373">
        <v>14103814</v>
      </c>
      <c r="G3373">
        <v>44053</v>
      </c>
      <c r="H3373" t="str">
        <v>YMCT|SKGSM77BSA00</v>
      </c>
      <c r="I3373" t="str">
        <v>NOZZLE 21BS ASSY.</v>
      </c>
      <c r="J3373">
        <v>2</v>
      </c>
      <c r="K3373">
        <v>2</v>
      </c>
      <c r="L3373">
        <v>7787.61</v>
      </c>
      <c r="M3373" t="str">
        <v>CNY</v>
      </c>
      <c r="N3373">
        <v>1.105</v>
      </c>
      <c r="O3373">
        <v>7787.61</v>
      </c>
      <c r="P3373">
        <v>8605.3090499999998</v>
      </c>
      <c r="Q3373" t="str">
        <v>C66SZX-SMT SERVICE</v>
      </c>
      <c r="R3373" t="str">
        <v>FUJI ELECTRIC (SHENZHEN) CO., LTD</v>
      </c>
      <c r="S3373" t="str">
        <v>Same</v>
      </c>
      <c r="T3373">
        <v>905403</v>
      </c>
      <c r="U3373">
        <v>5782</v>
      </c>
      <c r="V3373" t="str">
        <v>309ASY INV-PTS SALES</v>
      </c>
      <c r="W3373">
        <v>0</v>
      </c>
      <c r="X3373">
        <v>4500126135</v>
      </c>
      <c r="Y3373">
        <v>754720</v>
      </c>
      <c r="Z3373" t="str">
        <v>富士电机（深圳）有限公司</v>
      </c>
      <c r="AA3373">
        <v>0</v>
      </c>
      <c r="AB3373">
        <v>2020</v>
      </c>
      <c r="AC3373">
        <v>8</v>
      </c>
      <c r="AD3373" t="str">
        <v>Q2</v>
      </c>
      <c r="AE3373" t="str">
        <v>FY20/21</v>
      </c>
      <c r="AF3373" t="str">
        <v>SOUTH</v>
      </c>
    </row>
    <row r="3374" spans="1:32">
      <c r="A3374" t="str">
        <v>ESHL</v>
      </c>
      <c r="B3374" t="str">
        <v>SZX</v>
      </c>
      <c r="C3374" t="str">
        <v>SPARES/OTHER</v>
      </c>
      <c r="D3374" s="4">
        <v>44053</v>
      </c>
      <c r="E3374" t="str">
        <v>YAMAHA</v>
      </c>
      <c r="F3374">
        <v>14103814</v>
      </c>
      <c r="G3374">
        <v>44053</v>
      </c>
      <c r="H3374" t="str">
        <v>YMCT|KGS-M77B6-A0</v>
      </c>
      <c r="I3374" t="str">
        <v>NOZZLE 21B6 ASSY.</v>
      </c>
      <c r="J3374">
        <v>2</v>
      </c>
      <c r="K3374">
        <v>2</v>
      </c>
      <c r="L3374">
        <v>7787.61</v>
      </c>
      <c r="M3374" t="str">
        <v>CNY</v>
      </c>
      <c r="N3374">
        <v>1.105</v>
      </c>
      <c r="O3374">
        <v>7787.61</v>
      </c>
      <c r="P3374">
        <v>8605.3090499999998</v>
      </c>
      <c r="Q3374" t="str">
        <v>C66SZX-SMT SERVICE</v>
      </c>
      <c r="R3374" t="str">
        <v>FUJI ELECTRIC (SHENZHEN) CO., LTD</v>
      </c>
      <c r="S3374" t="str">
        <v>Same</v>
      </c>
      <c r="T3374">
        <v>905403</v>
      </c>
      <c r="U3374">
        <v>5782</v>
      </c>
      <c r="V3374" t="str">
        <v>309ASY INV-PTS SALES</v>
      </c>
      <c r="W3374">
        <v>0</v>
      </c>
      <c r="X3374">
        <v>4500126135</v>
      </c>
      <c r="Y3374">
        <v>754720</v>
      </c>
      <c r="Z3374" t="str">
        <v>富士电机（深圳）有限公司</v>
      </c>
      <c r="AA3374">
        <v>0</v>
      </c>
      <c r="AB3374">
        <v>2020</v>
      </c>
      <c r="AC3374">
        <v>8</v>
      </c>
      <c r="AD3374" t="str">
        <v>Q2</v>
      </c>
      <c r="AE3374" t="str">
        <v>FY20/21</v>
      </c>
      <c r="AF3374" t="str">
        <v>SOUTH</v>
      </c>
    </row>
    <row r="3375" spans="1:32">
      <c r="A3375" t="str">
        <v>ESHL</v>
      </c>
      <c r="B3375" t="str">
        <v>XIY</v>
      </c>
      <c r="C3375" t="str">
        <v>SPARES/OTHER</v>
      </c>
      <c r="D3375" s="4">
        <v>44053</v>
      </c>
      <c r="E3375" t="str">
        <v>YAMAHA</v>
      </c>
      <c r="F3375">
        <v>14103815</v>
      </c>
      <c r="G3375">
        <v>44053</v>
      </c>
      <c r="H3375" t="str">
        <v>YMCT|KMG-M8620-A0</v>
      </c>
      <c r="I3375" t="str">
        <v>X DUCT SET</v>
      </c>
      <c r="J3375">
        <v>1</v>
      </c>
      <c r="K3375">
        <v>1</v>
      </c>
      <c r="L3375">
        <v>6107.08</v>
      </c>
      <c r="M3375" t="str">
        <v>CNY</v>
      </c>
      <c r="N3375">
        <v>1.105</v>
      </c>
      <c r="O3375">
        <v>6107.08</v>
      </c>
      <c r="P3375">
        <v>6748.3234000000002</v>
      </c>
      <c r="Q3375" t="str">
        <v>C66XIY-SERVICE GROUP</v>
      </c>
      <c r="R3375" t="str">
        <v>Xi'an Qingsong Xinrui Electronic Technology Co.,Lt</v>
      </c>
      <c r="S3375" t="str">
        <v>Same</v>
      </c>
      <c r="T3375">
        <v>905401</v>
      </c>
      <c r="U3375">
        <v>3268</v>
      </c>
      <c r="V3375" t="str">
        <v>309ASY INV-PTS SALES</v>
      </c>
      <c r="W3375">
        <v>0</v>
      </c>
      <c r="X3375">
        <v>0</v>
      </c>
      <c r="Y3375">
        <v>754617</v>
      </c>
      <c r="Z3375" t="str">
        <v>西安青松新瑞电子科技有限公司</v>
      </c>
      <c r="AA3375">
        <v>0</v>
      </c>
      <c r="AB3375">
        <v>2020</v>
      </c>
      <c r="AC3375">
        <v>8</v>
      </c>
      <c r="AD3375" t="str">
        <v>Q2</v>
      </c>
      <c r="AE3375" t="str">
        <v>FY20/21</v>
      </c>
      <c r="AF3375" t="str">
        <v>WEST</v>
      </c>
    </row>
    <row r="3376" spans="1:32">
      <c r="A3376" t="str">
        <v>ESHL</v>
      </c>
      <c r="B3376" t="str">
        <v>SHA</v>
      </c>
      <c r="C3376" t="str">
        <v>SPARES/OTHER</v>
      </c>
      <c r="D3376" s="4">
        <v>44053</v>
      </c>
      <c r="E3376" t="str">
        <v>YAMAHA</v>
      </c>
      <c r="F3376">
        <v>14103816</v>
      </c>
      <c r="G3376">
        <v>44053</v>
      </c>
      <c r="H3376" t="str">
        <v>YMCT|KHY-M2678-00</v>
      </c>
      <c r="I3376" t="str">
        <v>GUIDE CABLE Y AXIS</v>
      </c>
      <c r="J3376">
        <v>1</v>
      </c>
      <c r="K3376">
        <v>1</v>
      </c>
      <c r="L3376">
        <v>2268.14</v>
      </c>
      <c r="M3376" t="str">
        <v>CNY</v>
      </c>
      <c r="N3376">
        <v>1.105</v>
      </c>
      <c r="O3376">
        <v>2268.14</v>
      </c>
      <c r="P3376">
        <v>2506.2946999999999</v>
      </c>
      <c r="Q3376" t="str">
        <v>C66SHA-SERVICE GROUP</v>
      </c>
      <c r="R3376" t="str">
        <v>Quanzhou TYT Electronics Co.,Ltd</v>
      </c>
      <c r="S3376" t="str">
        <v>Same</v>
      </c>
      <c r="T3376">
        <v>905404</v>
      </c>
      <c r="U3376">
        <v>740</v>
      </c>
      <c r="V3376" t="str">
        <v>309ASY INV-PTS SALES</v>
      </c>
      <c r="W3376">
        <v>0</v>
      </c>
      <c r="X3376">
        <v>0</v>
      </c>
      <c r="Y3376">
        <v>754741</v>
      </c>
      <c r="Z3376" t="str">
        <v>泉州市南安特易通电子有限公司</v>
      </c>
      <c r="AA3376">
        <v>0</v>
      </c>
      <c r="AB3376">
        <v>2020</v>
      </c>
      <c r="AC3376">
        <v>8</v>
      </c>
      <c r="AD3376" t="str">
        <v>Q2</v>
      </c>
      <c r="AE3376" t="str">
        <v>FY20/21</v>
      </c>
      <c r="AF3376" t="str">
        <v>EAST</v>
      </c>
    </row>
    <row r="3377" spans="1:32">
      <c r="A3377" t="str">
        <v>ESHL</v>
      </c>
      <c r="B3377" t="str">
        <v>SHA</v>
      </c>
      <c r="C3377" t="str">
        <v>SPARES/OTHER</v>
      </c>
      <c r="D3377" s="4">
        <v>44053</v>
      </c>
      <c r="E3377" t="str">
        <v>YAMAHA</v>
      </c>
      <c r="F3377">
        <v>14103816</v>
      </c>
      <c r="G3377">
        <v>44053</v>
      </c>
      <c r="H3377" t="str">
        <v>YMCT|KHY-M7156-01</v>
      </c>
      <c r="I3377" t="str">
        <v>BIT CAP</v>
      </c>
      <c r="J3377">
        <v>15</v>
      </c>
      <c r="K3377">
        <v>15</v>
      </c>
      <c r="L3377">
        <v>1792.04</v>
      </c>
      <c r="M3377" t="str">
        <v>CNY</v>
      </c>
      <c r="N3377">
        <v>1.105</v>
      </c>
      <c r="O3377">
        <v>1792.04</v>
      </c>
      <c r="P3377">
        <v>1980.2041999999999</v>
      </c>
      <c r="Q3377" t="str">
        <v>C66SHA-SERVICE GROUP</v>
      </c>
      <c r="R3377" t="str">
        <v>Quanzhou TYT Electronics Co.,Ltd</v>
      </c>
      <c r="S3377" t="str">
        <v>Same</v>
      </c>
      <c r="T3377">
        <v>905404</v>
      </c>
      <c r="U3377">
        <v>964</v>
      </c>
      <c r="V3377" t="str">
        <v>309ASY INV-PTS SALES</v>
      </c>
      <c r="W3377">
        <v>0</v>
      </c>
      <c r="X3377">
        <v>0</v>
      </c>
      <c r="Y3377">
        <v>754741</v>
      </c>
      <c r="Z3377" t="str">
        <v>泉州市南安特易通电子有限公司</v>
      </c>
      <c r="AA3377">
        <v>0</v>
      </c>
      <c r="AB3377">
        <v>2020</v>
      </c>
      <c r="AC3377">
        <v>8</v>
      </c>
      <c r="AD3377" t="str">
        <v>Q2</v>
      </c>
      <c r="AE3377" t="str">
        <v>FY20/21</v>
      </c>
      <c r="AF3377" t="str">
        <v>EAST</v>
      </c>
    </row>
    <row r="3378" spans="1:32">
      <c r="A3378" t="str">
        <v>ESHL</v>
      </c>
      <c r="B3378" t="str">
        <v>SHA</v>
      </c>
      <c r="C3378" t="str">
        <v>SPARES/OTHER</v>
      </c>
      <c r="D3378" s="4">
        <v>44053</v>
      </c>
      <c r="E3378" t="str">
        <v>YAMAHA</v>
      </c>
      <c r="F3378">
        <v>14103816</v>
      </c>
      <c r="G3378">
        <v>44053</v>
      </c>
      <c r="H3378" t="str">
        <v>YMCT|KG7-M7137-A0</v>
      </c>
      <c r="I3378" t="str">
        <v>LEAF SPRING</v>
      </c>
      <c r="J3378">
        <v>10</v>
      </c>
      <c r="K3378">
        <v>10</v>
      </c>
      <c r="L3378">
        <v>548.66999999999996</v>
      </c>
      <c r="M3378" t="str">
        <v>CNY</v>
      </c>
      <c r="N3378">
        <v>1.105</v>
      </c>
      <c r="O3378">
        <v>548.66999999999996</v>
      </c>
      <c r="P3378">
        <v>606.28035</v>
      </c>
      <c r="Q3378" t="str">
        <v>C66SHA-SERVICE GROUP</v>
      </c>
      <c r="R3378" t="str">
        <v>Quanzhou TYT Electronics Co.,Ltd</v>
      </c>
      <c r="S3378" t="str">
        <v>Same</v>
      </c>
      <c r="T3378">
        <v>905404</v>
      </c>
      <c r="U3378">
        <v>290</v>
      </c>
      <c r="V3378" t="str">
        <v>309ASY INV-PTS SALES</v>
      </c>
      <c r="W3378">
        <v>0</v>
      </c>
      <c r="X3378">
        <v>0</v>
      </c>
      <c r="Y3378">
        <v>754741</v>
      </c>
      <c r="Z3378" t="str">
        <v>泉州市南安特易通电子有限公司</v>
      </c>
      <c r="AA3378">
        <v>0</v>
      </c>
      <c r="AB3378">
        <v>2020</v>
      </c>
      <c r="AC3378">
        <v>8</v>
      </c>
      <c r="AD3378" t="str">
        <v>Q2</v>
      </c>
      <c r="AE3378" t="str">
        <v>FY20/21</v>
      </c>
      <c r="AF3378" t="str">
        <v>EAST</v>
      </c>
    </row>
    <row r="3379" spans="1:32">
      <c r="A3379" t="str">
        <v>ESHL</v>
      </c>
      <c r="B3379" t="str">
        <v>SHA</v>
      </c>
      <c r="C3379" t="str">
        <v>SPARES/OTHER</v>
      </c>
      <c r="D3379" s="4">
        <v>44053</v>
      </c>
      <c r="E3379" t="str">
        <v>YAMAHA</v>
      </c>
      <c r="F3379">
        <v>14103816</v>
      </c>
      <c r="G3379">
        <v>44053</v>
      </c>
      <c r="H3379" t="str">
        <v>YMCT|K46-M8527-C0</v>
      </c>
      <c r="I3379" t="str">
        <v>FILTER(VACUUM PUMP)</v>
      </c>
      <c r="J3379">
        <v>10</v>
      </c>
      <c r="K3379">
        <v>10</v>
      </c>
      <c r="L3379">
        <v>628.32000000000005</v>
      </c>
      <c r="M3379" t="str">
        <v>CNY</v>
      </c>
      <c r="N3379">
        <v>1.105</v>
      </c>
      <c r="O3379">
        <v>628.32000000000005</v>
      </c>
      <c r="P3379">
        <v>694.29360000000008</v>
      </c>
      <c r="Q3379" t="str">
        <v>C66SHA-SERVICE GROUP</v>
      </c>
      <c r="R3379" t="str">
        <v>Quanzhou TYT Electronics Co.,Ltd</v>
      </c>
      <c r="S3379" t="str">
        <v>Same</v>
      </c>
      <c r="T3379">
        <v>905404</v>
      </c>
      <c r="U3379">
        <v>350</v>
      </c>
      <c r="V3379" t="str">
        <v>309ASY INV-PTS SALES</v>
      </c>
      <c r="W3379">
        <v>0</v>
      </c>
      <c r="X3379">
        <v>0</v>
      </c>
      <c r="Y3379">
        <v>754741</v>
      </c>
      <c r="Z3379" t="str">
        <v>泉州市南安特易通电子有限公司</v>
      </c>
      <c r="AA3379">
        <v>0</v>
      </c>
      <c r="AB3379">
        <v>2020</v>
      </c>
      <c r="AC3379">
        <v>8</v>
      </c>
      <c r="AD3379" t="str">
        <v>Q2</v>
      </c>
      <c r="AE3379" t="str">
        <v>FY20/21</v>
      </c>
      <c r="AF3379" t="str">
        <v>EAST</v>
      </c>
    </row>
    <row r="3380" spans="1:32">
      <c r="A3380" t="str">
        <v>ESHL</v>
      </c>
      <c r="B3380" t="str">
        <v>SHA</v>
      </c>
      <c r="C3380" t="str">
        <v>SPARES/OTHER</v>
      </c>
      <c r="D3380" s="4">
        <v>44053</v>
      </c>
      <c r="E3380" t="str">
        <v>YAMAHA</v>
      </c>
      <c r="F3380">
        <v>14103816</v>
      </c>
      <c r="G3380">
        <v>44053</v>
      </c>
      <c r="H3380" t="str">
        <v>YMCT|KG7-M8501-40</v>
      </c>
      <c r="I3380" t="str">
        <v>FILTER ELEMENT</v>
      </c>
      <c r="J3380">
        <v>3</v>
      </c>
      <c r="K3380">
        <v>3</v>
      </c>
      <c r="L3380">
        <v>1168.1400000000001</v>
      </c>
      <c r="M3380" t="str">
        <v>CNY</v>
      </c>
      <c r="N3380">
        <v>1.105</v>
      </c>
      <c r="O3380">
        <v>1168.1400000000001</v>
      </c>
      <c r="P3380">
        <v>1290.7947000000001</v>
      </c>
      <c r="Q3380" t="str">
        <v>C66SHA-SERVICE GROUP</v>
      </c>
      <c r="R3380" t="str">
        <v>Quanzhou TYT Electronics Co.,Ltd</v>
      </c>
      <c r="S3380" t="str">
        <v>Same</v>
      </c>
      <c r="T3380">
        <v>905404</v>
      </c>
      <c r="U3380">
        <v>624</v>
      </c>
      <c r="V3380" t="str">
        <v>309ASY INV-PTS SALES</v>
      </c>
      <c r="W3380">
        <v>0</v>
      </c>
      <c r="X3380">
        <v>0</v>
      </c>
      <c r="Y3380">
        <v>754741</v>
      </c>
      <c r="Z3380" t="str">
        <v>泉州市南安特易通电子有限公司</v>
      </c>
      <c r="AA3380">
        <v>0</v>
      </c>
      <c r="AB3380">
        <v>2020</v>
      </c>
      <c r="AC3380">
        <v>8</v>
      </c>
      <c r="AD3380" t="str">
        <v>Q2</v>
      </c>
      <c r="AE3380" t="str">
        <v>FY20/21</v>
      </c>
      <c r="AF3380" t="str">
        <v>EAST</v>
      </c>
    </row>
    <row r="3381" spans="1:32">
      <c r="A3381" t="str">
        <v>ESHL</v>
      </c>
      <c r="B3381" t="str">
        <v>SHA</v>
      </c>
      <c r="C3381" t="str">
        <v>SPARES/OTHER</v>
      </c>
      <c r="D3381" s="4">
        <v>44053</v>
      </c>
      <c r="E3381" t="str">
        <v>YAMAHA</v>
      </c>
      <c r="F3381">
        <v>14103816</v>
      </c>
      <c r="G3381">
        <v>44053</v>
      </c>
      <c r="H3381" t="str">
        <v>YMCT|KG7-M8502-40</v>
      </c>
      <c r="I3381" t="str">
        <v>FILTER ELEMENT</v>
      </c>
      <c r="J3381">
        <v>3</v>
      </c>
      <c r="K3381">
        <v>3</v>
      </c>
      <c r="L3381">
        <v>3111.5</v>
      </c>
      <c r="M3381" t="str">
        <v>CNY</v>
      </c>
      <c r="N3381">
        <v>1.105</v>
      </c>
      <c r="O3381">
        <v>3111.5</v>
      </c>
      <c r="P3381">
        <v>3438.2075</v>
      </c>
      <c r="Q3381" t="str">
        <v>C66SHA-SERVICE GROUP</v>
      </c>
      <c r="R3381" t="str">
        <v>Quanzhou TYT Electronics Co.,Ltd</v>
      </c>
      <c r="S3381" t="str">
        <v>Same</v>
      </c>
      <c r="T3381">
        <v>905404</v>
      </c>
      <c r="U3381">
        <v>1665</v>
      </c>
      <c r="V3381" t="str">
        <v>309ASY INV-PTS SALES</v>
      </c>
      <c r="W3381">
        <v>0</v>
      </c>
      <c r="X3381">
        <v>0</v>
      </c>
      <c r="Y3381">
        <v>754741</v>
      </c>
      <c r="Z3381" t="str">
        <v>泉州市南安特易通电子有限公司</v>
      </c>
      <c r="AA3381">
        <v>0</v>
      </c>
      <c r="AB3381">
        <v>2020</v>
      </c>
      <c r="AC3381">
        <v>8</v>
      </c>
      <c r="AD3381" t="str">
        <v>Q2</v>
      </c>
      <c r="AE3381" t="str">
        <v>FY20/21</v>
      </c>
      <c r="AF3381" t="str">
        <v>EAST</v>
      </c>
    </row>
    <row r="3382" spans="1:32">
      <c r="A3382" t="str">
        <v>ESHL</v>
      </c>
      <c r="B3382" t="str">
        <v>SHA</v>
      </c>
      <c r="C3382" t="str">
        <v>SPARES/OTHER</v>
      </c>
      <c r="D3382" s="4">
        <v>44053</v>
      </c>
      <c r="E3382" t="str">
        <v>YAMAHA</v>
      </c>
      <c r="F3382">
        <v>14103816</v>
      </c>
      <c r="G3382">
        <v>44053</v>
      </c>
      <c r="H3382" t="str">
        <v>YMCT|KHY-M9129-00</v>
      </c>
      <c r="I3382" t="str">
        <v>BELT 1 CONVEYOR</v>
      </c>
      <c r="J3382">
        <v>3</v>
      </c>
      <c r="K3382">
        <v>3</v>
      </c>
      <c r="L3382">
        <v>799.12</v>
      </c>
      <c r="M3382" t="str">
        <v>CNY</v>
      </c>
      <c r="N3382">
        <v>1.105</v>
      </c>
      <c r="O3382">
        <v>799.12</v>
      </c>
      <c r="P3382">
        <v>883.02760000000001</v>
      </c>
      <c r="Q3382" t="str">
        <v>C66SHA-SERVICE GROUP</v>
      </c>
      <c r="R3382" t="str">
        <v>Quanzhou TYT Electronics Co.,Ltd</v>
      </c>
      <c r="S3382" t="str">
        <v>Same</v>
      </c>
      <c r="T3382">
        <v>905404</v>
      </c>
      <c r="U3382">
        <v>438</v>
      </c>
      <c r="V3382" t="str">
        <v>309ASY INV-PTS SALES</v>
      </c>
      <c r="W3382">
        <v>0</v>
      </c>
      <c r="X3382">
        <v>0</v>
      </c>
      <c r="Y3382">
        <v>754741</v>
      </c>
      <c r="Z3382" t="str">
        <v>泉州市南安特易通电子有限公司</v>
      </c>
      <c r="AA3382">
        <v>0</v>
      </c>
      <c r="AB3382">
        <v>2020</v>
      </c>
      <c r="AC3382">
        <v>8</v>
      </c>
      <c r="AD3382" t="str">
        <v>Q2</v>
      </c>
      <c r="AE3382" t="str">
        <v>FY20/21</v>
      </c>
      <c r="AF3382" t="str">
        <v>EAST</v>
      </c>
    </row>
    <row r="3383" spans="1:32">
      <c r="A3383" t="str">
        <v>ESHL</v>
      </c>
      <c r="B3383" t="str">
        <v>SHA</v>
      </c>
      <c r="C3383" t="str">
        <v>SPARES/OTHER</v>
      </c>
      <c r="D3383" s="4">
        <v>44053</v>
      </c>
      <c r="E3383" t="str">
        <v>YAMAHA</v>
      </c>
      <c r="F3383">
        <v>14103816</v>
      </c>
      <c r="G3383">
        <v>44053</v>
      </c>
      <c r="H3383" t="str">
        <v>YMCT|KHY-M7131-00</v>
      </c>
      <c r="I3383" t="str">
        <v>BELT 1</v>
      </c>
      <c r="J3383">
        <v>2</v>
      </c>
      <c r="K3383">
        <v>2</v>
      </c>
      <c r="L3383">
        <v>260.18</v>
      </c>
      <c r="M3383" t="str">
        <v>CNY</v>
      </c>
      <c r="N3383">
        <v>1.105</v>
      </c>
      <c r="O3383">
        <v>260.18</v>
      </c>
      <c r="P3383">
        <v>287.49889999999999</v>
      </c>
      <c r="Q3383" t="str">
        <v>C66SHA-SERVICE GROUP</v>
      </c>
      <c r="R3383" t="str">
        <v>Quanzhou TYT Electronics Co.,Ltd</v>
      </c>
      <c r="S3383" t="str">
        <v>Same</v>
      </c>
      <c r="T3383">
        <v>905404</v>
      </c>
      <c r="U3383">
        <v>138</v>
      </c>
      <c r="V3383" t="str">
        <v>309ASY INV-PTS SALES</v>
      </c>
      <c r="W3383">
        <v>0</v>
      </c>
      <c r="X3383">
        <v>0</v>
      </c>
      <c r="Y3383">
        <v>754741</v>
      </c>
      <c r="Z3383" t="str">
        <v>泉州市南安特易通电子有限公司</v>
      </c>
      <c r="AA3383">
        <v>0</v>
      </c>
      <c r="AB3383">
        <v>2020</v>
      </c>
      <c r="AC3383">
        <v>8</v>
      </c>
      <c r="AD3383" t="str">
        <v>Q2</v>
      </c>
      <c r="AE3383" t="str">
        <v>FY20/21</v>
      </c>
      <c r="AF3383" t="str">
        <v>EAST</v>
      </c>
    </row>
    <row r="3384" spans="1:32">
      <c r="A3384" t="str">
        <v>ESHL</v>
      </c>
      <c r="B3384" t="str">
        <v>SHA</v>
      </c>
      <c r="C3384" t="str">
        <v>SPARES/OTHER</v>
      </c>
      <c r="D3384" s="4">
        <v>44053</v>
      </c>
      <c r="E3384" t="str">
        <v>YAMAHA</v>
      </c>
      <c r="F3384">
        <v>14103816</v>
      </c>
      <c r="G3384">
        <v>44053</v>
      </c>
      <c r="H3384" t="str">
        <v>YMCT|KHY-M7132-00</v>
      </c>
      <c r="I3384" t="str">
        <v>BELT 2</v>
      </c>
      <c r="J3384">
        <v>2</v>
      </c>
      <c r="K3384">
        <v>2</v>
      </c>
      <c r="L3384">
        <v>238.94</v>
      </c>
      <c r="M3384" t="str">
        <v>CNY</v>
      </c>
      <c r="N3384">
        <v>1.105</v>
      </c>
      <c r="O3384">
        <v>238.94</v>
      </c>
      <c r="P3384">
        <v>264.02870000000001</v>
      </c>
      <c r="Q3384" t="str">
        <v>C66SHA-SERVICE GROUP</v>
      </c>
      <c r="R3384" t="str">
        <v>Quanzhou TYT Electronics Co.,Ltd</v>
      </c>
      <c r="S3384" t="str">
        <v>Same</v>
      </c>
      <c r="T3384">
        <v>905404</v>
      </c>
      <c r="U3384">
        <v>128</v>
      </c>
      <c r="V3384" t="str">
        <v>309ASY INV-PTS SALES</v>
      </c>
      <c r="W3384">
        <v>0</v>
      </c>
      <c r="X3384">
        <v>0</v>
      </c>
      <c r="Y3384">
        <v>754741</v>
      </c>
      <c r="Z3384" t="str">
        <v>泉州市南安特易通电子有限公司</v>
      </c>
      <c r="AA3384">
        <v>0</v>
      </c>
      <c r="AB3384">
        <v>2020</v>
      </c>
      <c r="AC3384">
        <v>8</v>
      </c>
      <c r="AD3384" t="str">
        <v>Q2</v>
      </c>
      <c r="AE3384" t="str">
        <v>FY20/21</v>
      </c>
      <c r="AF3384" t="str">
        <v>EAST</v>
      </c>
    </row>
    <row r="3385" spans="1:32">
      <c r="A3385" t="str">
        <v>ESHL</v>
      </c>
      <c r="B3385" t="str">
        <v>SHA</v>
      </c>
      <c r="C3385" t="str">
        <v>FEEDER</v>
      </c>
      <c r="D3385" s="4">
        <v>44053</v>
      </c>
      <c r="E3385" t="str">
        <v>OTHERS</v>
      </c>
      <c r="F3385">
        <v>14103816</v>
      </c>
      <c r="G3385">
        <v>44053</v>
      </c>
      <c r="H3385" t="str">
        <v>ZMTR|MANUAL TRAY FEEDER</v>
      </c>
      <c r="I3385" t="str">
        <v>MANUAL TRAY FEEDER（YS）</v>
      </c>
      <c r="J3385">
        <v>1</v>
      </c>
      <c r="K3385">
        <v>1</v>
      </c>
      <c r="L3385">
        <v>2627.43</v>
      </c>
      <c r="M3385" t="str">
        <v>CNY</v>
      </c>
      <c r="N3385">
        <v>1.105</v>
      </c>
      <c r="O3385">
        <v>2627.43</v>
      </c>
      <c r="P3385">
        <v>2903.3101499999998</v>
      </c>
      <c r="Q3385" t="str">
        <v>C66SHA-SERVICE GROUP</v>
      </c>
      <c r="R3385" t="str">
        <v>Quanzhou TYT Electronics Co.,Ltd</v>
      </c>
      <c r="S3385" t="str">
        <v>Same</v>
      </c>
      <c r="T3385">
        <v>905404</v>
      </c>
      <c r="U3385">
        <v>1132.74</v>
      </c>
      <c r="V3385" t="str">
        <v>309ASY INV-PTS SALES</v>
      </c>
      <c r="W3385">
        <v>0</v>
      </c>
      <c r="X3385">
        <v>0</v>
      </c>
      <c r="Y3385">
        <v>754741</v>
      </c>
      <c r="Z3385" t="str">
        <v>泉州市南安特易通电子有限公司</v>
      </c>
      <c r="AA3385">
        <v>0</v>
      </c>
      <c r="AB3385">
        <v>2020</v>
      </c>
      <c r="AC3385">
        <v>8</v>
      </c>
      <c r="AD3385" t="str">
        <v>Q2</v>
      </c>
      <c r="AE3385" t="str">
        <v>FY20/21</v>
      </c>
      <c r="AF3385" t="str">
        <v>EAST</v>
      </c>
    </row>
    <row r="3386" spans="1:32">
      <c r="A3386" t="str">
        <v>ESHL</v>
      </c>
      <c r="B3386" t="str">
        <v>SZX</v>
      </c>
      <c r="C3386" t="str">
        <v>SERVICE_CHARGE</v>
      </c>
      <c r="D3386" s="4">
        <v>44054</v>
      </c>
      <c r="E3386" t="str">
        <v>YAMAHA</v>
      </c>
      <c r="F3386">
        <v>12101095</v>
      </c>
      <c r="G3386">
        <v>44054</v>
      </c>
      <c r="H3386" t="str">
        <v>YMCT|REPAIR CHARGE</v>
      </c>
      <c r="I3386" t="str">
        <v>REPAIR CHARGE</v>
      </c>
      <c r="J3386">
        <v>1</v>
      </c>
      <c r="K3386">
        <v>1</v>
      </c>
      <c r="L3386">
        <v>23831.86</v>
      </c>
      <c r="M3386" t="str">
        <v>CNY</v>
      </c>
      <c r="N3386">
        <v>1.105</v>
      </c>
      <c r="O3386">
        <v>23831.86</v>
      </c>
      <c r="P3386">
        <v>26334.205300000001</v>
      </c>
      <c r="Q3386" t="str">
        <v>C66SZX-SMT SERVICE</v>
      </c>
      <c r="R3386" t="str">
        <v>JIANGXI LONGTECH SMART CONTROL CO., LTD</v>
      </c>
      <c r="S3386" t="str">
        <v>Same</v>
      </c>
      <c r="T3386">
        <v>905406</v>
      </c>
      <c r="U3386">
        <v>0</v>
      </c>
      <c r="V3386" t="str">
        <v>309ASY INV-NON-CON</v>
      </c>
      <c r="W3386">
        <v>0</v>
      </c>
      <c r="X3386">
        <v>0</v>
      </c>
      <c r="Y3386">
        <v>0</v>
      </c>
      <c r="Z3386" t="str">
        <v>江西朗特智能控制有限公司</v>
      </c>
      <c r="AA3386">
        <v>0</v>
      </c>
      <c r="AB3386">
        <v>2020</v>
      </c>
      <c r="AC3386">
        <v>8</v>
      </c>
      <c r="AD3386" t="str">
        <v>Q2</v>
      </c>
      <c r="AE3386" t="str">
        <v>FY20/21</v>
      </c>
      <c r="AF3386" t="str">
        <v>SOUTH</v>
      </c>
    </row>
    <row r="3387" spans="1:32">
      <c r="A3387" t="str">
        <v>ESHL</v>
      </c>
      <c r="B3387" t="str">
        <v>SZX</v>
      </c>
      <c r="C3387" t="str">
        <v>SPARES/OTHER</v>
      </c>
      <c r="D3387" s="4">
        <v>44054</v>
      </c>
      <c r="E3387" t="str">
        <v>YAMAHA</v>
      </c>
      <c r="F3387">
        <v>14103817</v>
      </c>
      <c r="G3387">
        <v>44054</v>
      </c>
      <c r="H3387" t="str">
        <v>YMCT|KMK-M1301-00</v>
      </c>
      <c r="I3387" t="str">
        <v>COVER 1</v>
      </c>
      <c r="J3387">
        <v>1</v>
      </c>
      <c r="K3387">
        <v>1</v>
      </c>
      <c r="L3387">
        <v>3185.84</v>
      </c>
      <c r="M3387" t="str">
        <v>CNY</v>
      </c>
      <c r="N3387">
        <v>1.105</v>
      </c>
      <c r="O3387">
        <v>3185.84</v>
      </c>
      <c r="P3387">
        <v>3520.3532</v>
      </c>
      <c r="Q3387" t="str">
        <v>C66SZX-SMT SERVICE</v>
      </c>
      <c r="R3387" t="str">
        <v>JIANGXI LONGTECH SMART CONTROL CO., LTD</v>
      </c>
      <c r="S3387" t="str">
        <v>Same</v>
      </c>
      <c r="T3387">
        <v>905405</v>
      </c>
      <c r="U3387">
        <v>1758</v>
      </c>
      <c r="V3387" t="str">
        <v>309ASY INV-PTS SALES</v>
      </c>
      <c r="W3387">
        <v>0</v>
      </c>
      <c r="X3387" t="str">
        <v>C66SZ20225</v>
      </c>
      <c r="Y3387">
        <v>754976</v>
      </c>
      <c r="Z3387" t="str">
        <v>江西朗特智能控制有限公司</v>
      </c>
      <c r="AA3387">
        <v>0</v>
      </c>
      <c r="AB3387">
        <v>2020</v>
      </c>
      <c r="AC3387">
        <v>8</v>
      </c>
      <c r="AD3387" t="str">
        <v>Q2</v>
      </c>
      <c r="AE3387" t="str">
        <v>FY20/21</v>
      </c>
      <c r="AF3387" t="str">
        <v>SOUTH</v>
      </c>
    </row>
    <row r="3388" spans="1:32">
      <c r="A3388" t="str">
        <v>ESHL</v>
      </c>
      <c r="B3388" t="str">
        <v>SZX</v>
      </c>
      <c r="C3388" t="str">
        <v>SPARES/OTHER</v>
      </c>
      <c r="D3388" s="4">
        <v>44054</v>
      </c>
      <c r="E3388" t="str">
        <v>YAMAHA</v>
      </c>
      <c r="F3388">
        <v>14103817</v>
      </c>
      <c r="G3388">
        <v>44054</v>
      </c>
      <c r="H3388" t="str">
        <v>YMCT|KLW-M1341-01</v>
      </c>
      <c r="I3388" t="str">
        <v>RAIL R COVER9</v>
      </c>
      <c r="J3388">
        <v>1</v>
      </c>
      <c r="K3388">
        <v>1</v>
      </c>
      <c r="L3388">
        <v>716.81</v>
      </c>
      <c r="M3388" t="str">
        <v>CNY</v>
      </c>
      <c r="N3388">
        <v>1.105</v>
      </c>
      <c r="O3388">
        <v>716.81</v>
      </c>
      <c r="P3388">
        <v>792.07504999999992</v>
      </c>
      <c r="Q3388" t="str">
        <v>C66SZX-SMT SERVICE</v>
      </c>
      <c r="R3388" t="str">
        <v>JIANGXI LONGTECH SMART CONTROL CO., LTD</v>
      </c>
      <c r="S3388" t="str">
        <v>Same</v>
      </c>
      <c r="T3388">
        <v>905405</v>
      </c>
      <c r="U3388">
        <v>393</v>
      </c>
      <c r="V3388" t="str">
        <v>309ASY INV-PTS SALES</v>
      </c>
      <c r="W3388">
        <v>0</v>
      </c>
      <c r="X3388" t="str">
        <v>C66SZ20225</v>
      </c>
      <c r="Y3388">
        <v>754976</v>
      </c>
      <c r="Z3388" t="str">
        <v>江西朗特智能控制有限公司</v>
      </c>
      <c r="AA3388">
        <v>0</v>
      </c>
      <c r="AB3388">
        <v>2020</v>
      </c>
      <c r="AC3388">
        <v>8</v>
      </c>
      <c r="AD3388" t="str">
        <v>Q2</v>
      </c>
      <c r="AE3388" t="str">
        <v>FY20/21</v>
      </c>
      <c r="AF3388" t="str">
        <v>SOUTH</v>
      </c>
    </row>
    <row r="3389" spans="1:32">
      <c r="A3389" t="str">
        <v>ESHL</v>
      </c>
      <c r="B3389" t="str">
        <v>SZX</v>
      </c>
      <c r="C3389" t="str">
        <v>SPARES/OTHER</v>
      </c>
      <c r="D3389" s="4">
        <v>44054</v>
      </c>
      <c r="E3389" t="str">
        <v>YAMAHA</v>
      </c>
      <c r="F3389">
        <v>14103817</v>
      </c>
      <c r="G3389">
        <v>44054</v>
      </c>
      <c r="H3389" t="str">
        <v>YMCT|KMK-M131J-00</v>
      </c>
      <c r="I3389" t="str">
        <v>COVER PANEL UR</v>
      </c>
      <c r="J3389">
        <v>1</v>
      </c>
      <c r="K3389">
        <v>1</v>
      </c>
      <c r="L3389">
        <v>327.43</v>
      </c>
      <c r="M3389" t="str">
        <v>CNY</v>
      </c>
      <c r="N3389">
        <v>1.105</v>
      </c>
      <c r="O3389">
        <v>327.43</v>
      </c>
      <c r="P3389">
        <v>361.81015000000002</v>
      </c>
      <c r="Q3389" t="str">
        <v>C66SZX-SMT SERVICE</v>
      </c>
      <c r="R3389" t="str">
        <v>JIANGXI LONGTECH SMART CONTROL CO., LTD</v>
      </c>
      <c r="S3389" t="str">
        <v>Same</v>
      </c>
      <c r="T3389">
        <v>905405</v>
      </c>
      <c r="U3389">
        <v>177</v>
      </c>
      <c r="V3389" t="str">
        <v>309ASY INV-PTS SALES</v>
      </c>
      <c r="W3389">
        <v>0</v>
      </c>
      <c r="X3389" t="str">
        <v>C66SZ20225</v>
      </c>
      <c r="Y3389">
        <v>754976</v>
      </c>
      <c r="Z3389" t="str">
        <v>江西朗特智能控制有限公司</v>
      </c>
      <c r="AA3389">
        <v>0</v>
      </c>
      <c r="AB3389">
        <v>2020</v>
      </c>
      <c r="AC3389">
        <v>8</v>
      </c>
      <c r="AD3389" t="str">
        <v>Q2</v>
      </c>
      <c r="AE3389" t="str">
        <v>FY20/21</v>
      </c>
      <c r="AF3389" t="str">
        <v>SOUTH</v>
      </c>
    </row>
    <row r="3390" spans="1:32">
      <c r="A3390" t="str">
        <v>ESHL</v>
      </c>
      <c r="B3390" t="str">
        <v>SZX</v>
      </c>
      <c r="C3390" t="str">
        <v>SPARES/OTHER</v>
      </c>
      <c r="D3390" s="4">
        <v>44054</v>
      </c>
      <c r="E3390" t="str">
        <v>YAMAHA</v>
      </c>
      <c r="F3390">
        <v>14103817</v>
      </c>
      <c r="G3390">
        <v>44054</v>
      </c>
      <c r="H3390" t="str">
        <v>YMCT|KLW-M915G-00</v>
      </c>
      <c r="I3390" t="str">
        <v>DUCT CABLE</v>
      </c>
      <c r="J3390">
        <v>1</v>
      </c>
      <c r="K3390">
        <v>1</v>
      </c>
      <c r="L3390">
        <v>592.91999999999996</v>
      </c>
      <c r="M3390" t="str">
        <v>CNY</v>
      </c>
      <c r="N3390">
        <v>1.105</v>
      </c>
      <c r="O3390">
        <v>592.91999999999996</v>
      </c>
      <c r="P3390">
        <v>655.17659999999989</v>
      </c>
      <c r="Q3390" t="str">
        <v>C66SZX-SMT SERVICE</v>
      </c>
      <c r="R3390" t="str">
        <v>JIANGXI LONGTECH SMART CONTROL CO., LTD</v>
      </c>
      <c r="S3390" t="str">
        <v>Same</v>
      </c>
      <c r="T3390">
        <v>905405</v>
      </c>
      <c r="U3390">
        <v>316</v>
      </c>
      <c r="V3390" t="str">
        <v>309ASY INV-PTS SALES</v>
      </c>
      <c r="W3390">
        <v>0</v>
      </c>
      <c r="X3390" t="str">
        <v>C66SZ20225</v>
      </c>
      <c r="Y3390">
        <v>754976</v>
      </c>
      <c r="Z3390" t="str">
        <v>江西朗特智能控制有限公司</v>
      </c>
      <c r="AA3390">
        <v>0</v>
      </c>
      <c r="AB3390">
        <v>2020</v>
      </c>
      <c r="AC3390">
        <v>8</v>
      </c>
      <c r="AD3390" t="str">
        <v>Q2</v>
      </c>
      <c r="AE3390" t="str">
        <v>FY20/21</v>
      </c>
      <c r="AF3390" t="str">
        <v>SOUTH</v>
      </c>
    </row>
    <row r="3391" spans="1:32">
      <c r="A3391" t="str">
        <v>ESHL</v>
      </c>
      <c r="B3391" t="str">
        <v>SZX</v>
      </c>
      <c r="C3391" t="str">
        <v>SPARES/OTHER</v>
      </c>
      <c r="D3391" s="4">
        <v>44054</v>
      </c>
      <c r="E3391" t="str">
        <v>YAMAHA</v>
      </c>
      <c r="F3391">
        <v>14103817</v>
      </c>
      <c r="G3391">
        <v>44054</v>
      </c>
      <c r="H3391" t="str">
        <v>YMCT|KMK-M1302-00</v>
      </c>
      <c r="I3391" t="str">
        <v>COVER 2</v>
      </c>
      <c r="J3391">
        <v>1</v>
      </c>
      <c r="K3391">
        <v>1</v>
      </c>
      <c r="L3391">
        <v>3185.84</v>
      </c>
      <c r="M3391" t="str">
        <v>CNY</v>
      </c>
      <c r="N3391">
        <v>1.105</v>
      </c>
      <c r="O3391">
        <v>3185.84</v>
      </c>
      <c r="P3391">
        <v>3520.3532</v>
      </c>
      <c r="Q3391" t="str">
        <v>C66SZX-SMT SERVICE</v>
      </c>
      <c r="R3391" t="str">
        <v>JIANGXI LONGTECH SMART CONTROL CO., LTD</v>
      </c>
      <c r="S3391" t="str">
        <v>Same</v>
      </c>
      <c r="T3391">
        <v>905405</v>
      </c>
      <c r="U3391">
        <v>1742</v>
      </c>
      <c r="V3391" t="str">
        <v>309ASY INV-PTS SALES</v>
      </c>
      <c r="W3391">
        <v>0</v>
      </c>
      <c r="X3391" t="str">
        <v>C66SZ20225</v>
      </c>
      <c r="Y3391">
        <v>754976</v>
      </c>
      <c r="Z3391" t="str">
        <v>江西朗特智能控制有限公司</v>
      </c>
      <c r="AA3391">
        <v>0</v>
      </c>
      <c r="AB3391">
        <v>2020</v>
      </c>
      <c r="AC3391">
        <v>8</v>
      </c>
      <c r="AD3391" t="str">
        <v>Q2</v>
      </c>
      <c r="AE3391" t="str">
        <v>FY20/21</v>
      </c>
      <c r="AF3391" t="str">
        <v>SOUTH</v>
      </c>
    </row>
    <row r="3392" spans="1:32">
      <c r="A3392" t="str">
        <v>ESHL</v>
      </c>
      <c r="B3392" t="str">
        <v>SZX</v>
      </c>
      <c r="C3392" t="str">
        <v>SPARES/OTHER</v>
      </c>
      <c r="D3392" s="4">
        <v>44054</v>
      </c>
      <c r="E3392" t="str">
        <v>YAMAHA</v>
      </c>
      <c r="F3392">
        <v>14103817</v>
      </c>
      <c r="G3392">
        <v>44054</v>
      </c>
      <c r="H3392" t="str">
        <v>YMCT|KMK-M1304-00</v>
      </c>
      <c r="I3392" t="str">
        <v>COVER 4</v>
      </c>
      <c r="J3392">
        <v>1</v>
      </c>
      <c r="K3392">
        <v>1</v>
      </c>
      <c r="L3392">
        <v>3185.84</v>
      </c>
      <c r="M3392" t="str">
        <v>CNY</v>
      </c>
      <c r="N3392">
        <v>1.105</v>
      </c>
      <c r="O3392">
        <v>3185.84</v>
      </c>
      <c r="P3392">
        <v>3520.3532</v>
      </c>
      <c r="Q3392" t="str">
        <v>C66SZX-SMT SERVICE</v>
      </c>
      <c r="R3392" t="str">
        <v>JIANGXI LONGTECH SMART CONTROL CO., LTD</v>
      </c>
      <c r="S3392" t="str">
        <v>Same</v>
      </c>
      <c r="T3392">
        <v>905405</v>
      </c>
      <c r="U3392">
        <v>1750</v>
      </c>
      <c r="V3392" t="str">
        <v>309ASY INV-PTS SALES</v>
      </c>
      <c r="W3392">
        <v>0</v>
      </c>
      <c r="X3392" t="str">
        <v>C66SZ20225</v>
      </c>
      <c r="Y3392">
        <v>754976</v>
      </c>
      <c r="Z3392" t="str">
        <v>江西朗特智能控制有限公司</v>
      </c>
      <c r="AA3392">
        <v>0</v>
      </c>
      <c r="AB3392">
        <v>2020</v>
      </c>
      <c r="AC3392">
        <v>8</v>
      </c>
      <c r="AD3392" t="str">
        <v>Q2</v>
      </c>
      <c r="AE3392" t="str">
        <v>FY20/21</v>
      </c>
      <c r="AF3392" t="str">
        <v>SOUTH</v>
      </c>
    </row>
    <row r="3393" spans="1:32">
      <c r="A3393" t="str">
        <v>ESHL</v>
      </c>
      <c r="B3393" t="str">
        <v>SZX</v>
      </c>
      <c r="C3393" t="str">
        <v>SPARES/OTHER</v>
      </c>
      <c r="D3393" s="4">
        <v>44054</v>
      </c>
      <c r="E3393" t="str">
        <v>YAMAHA</v>
      </c>
      <c r="F3393">
        <v>14103817</v>
      </c>
      <c r="G3393">
        <v>44054</v>
      </c>
      <c r="H3393" t="str">
        <v>YMCT|KMK-M132C-00</v>
      </c>
      <c r="I3393" t="str">
        <v>COVER 15-1</v>
      </c>
      <c r="J3393">
        <v>1</v>
      </c>
      <c r="K3393">
        <v>1</v>
      </c>
      <c r="L3393">
        <v>477.88</v>
      </c>
      <c r="M3393" t="str">
        <v>CNY</v>
      </c>
      <c r="N3393">
        <v>1.105</v>
      </c>
      <c r="O3393">
        <v>477.88</v>
      </c>
      <c r="P3393">
        <v>528.05740000000003</v>
      </c>
      <c r="Q3393" t="str">
        <v>C66SZX-SMT SERVICE</v>
      </c>
      <c r="R3393" t="str">
        <v>JIANGXI LONGTECH SMART CONTROL CO., LTD</v>
      </c>
      <c r="S3393" t="str">
        <v>Same</v>
      </c>
      <c r="T3393">
        <v>905405</v>
      </c>
      <c r="U3393">
        <v>262</v>
      </c>
      <c r="V3393" t="str">
        <v>309ASY INV-PTS SALES</v>
      </c>
      <c r="W3393">
        <v>0</v>
      </c>
      <c r="X3393" t="str">
        <v>C66SZ20225</v>
      </c>
      <c r="Y3393">
        <v>754976</v>
      </c>
      <c r="Z3393" t="str">
        <v>江西朗特智能控制有限公司</v>
      </c>
      <c r="AA3393">
        <v>0</v>
      </c>
      <c r="AB3393">
        <v>2020</v>
      </c>
      <c r="AC3393">
        <v>8</v>
      </c>
      <c r="AD3393" t="str">
        <v>Q2</v>
      </c>
      <c r="AE3393" t="str">
        <v>FY20/21</v>
      </c>
      <c r="AF3393" t="str">
        <v>SOUTH</v>
      </c>
    </row>
    <row r="3394" spans="1:32">
      <c r="A3394" t="str">
        <v>ESHL</v>
      </c>
      <c r="B3394" t="str">
        <v>SZX</v>
      </c>
      <c r="C3394" t="str">
        <v>SPARES/OTHER</v>
      </c>
      <c r="D3394" s="4">
        <v>44054</v>
      </c>
      <c r="E3394" t="str">
        <v>YAMAHA</v>
      </c>
      <c r="F3394">
        <v>14103817</v>
      </c>
      <c r="G3394">
        <v>44054</v>
      </c>
      <c r="H3394" t="str">
        <v>YMCT|KGS-M64A0-00</v>
      </c>
      <c r="I3394" t="str">
        <v>CHINA ROHS KIT</v>
      </c>
      <c r="J3394">
        <v>1</v>
      </c>
      <c r="K3394">
        <v>1</v>
      </c>
      <c r="L3394">
        <v>30.97</v>
      </c>
      <c r="M3394" t="str">
        <v>CNY</v>
      </c>
      <c r="N3394">
        <v>1.105</v>
      </c>
      <c r="O3394">
        <v>30.97</v>
      </c>
      <c r="P3394">
        <v>34.221849999999996</v>
      </c>
      <c r="Q3394" t="str">
        <v>C66SZX-SMT SERVICE</v>
      </c>
      <c r="R3394" t="str">
        <v>JIANGXI LONGTECH SMART CONTROL CO., LTD</v>
      </c>
      <c r="S3394" t="str">
        <v>Same</v>
      </c>
      <c r="T3394">
        <v>905405</v>
      </c>
      <c r="U3394">
        <v>528</v>
      </c>
      <c r="V3394" t="str">
        <v>309ASY INV-PTS SALES</v>
      </c>
      <c r="W3394">
        <v>0</v>
      </c>
      <c r="X3394" t="str">
        <v>C66SZ20225</v>
      </c>
      <c r="Y3394">
        <v>754976</v>
      </c>
      <c r="Z3394" t="str">
        <v>江西朗特智能控制有限公司</v>
      </c>
      <c r="AA3394">
        <v>0</v>
      </c>
      <c r="AB3394">
        <v>2020</v>
      </c>
      <c r="AC3394">
        <v>8</v>
      </c>
      <c r="AD3394" t="str">
        <v>Q2</v>
      </c>
      <c r="AE3394" t="str">
        <v>FY20/21</v>
      </c>
      <c r="AF3394" t="str">
        <v>SOUTH</v>
      </c>
    </row>
    <row r="3395" spans="1:32">
      <c r="A3395" t="str">
        <v>ESHL</v>
      </c>
      <c r="B3395" t="str">
        <v>SZX</v>
      </c>
      <c r="C3395" t="str">
        <v>SPARES/OTHER</v>
      </c>
      <c r="D3395" s="4">
        <v>44054</v>
      </c>
      <c r="E3395" t="str">
        <v>YAMAHA</v>
      </c>
      <c r="F3395">
        <v>14103817</v>
      </c>
      <c r="G3395">
        <v>44054</v>
      </c>
      <c r="H3395" t="str">
        <v>YMCT|KGS-M64A0-00</v>
      </c>
      <c r="I3395" t="str">
        <v>CHINA ROHS KIT</v>
      </c>
      <c r="J3395">
        <v>1</v>
      </c>
      <c r="K3395">
        <v>1</v>
      </c>
      <c r="L3395">
        <v>128.32</v>
      </c>
      <c r="M3395" t="str">
        <v>CNY</v>
      </c>
      <c r="N3395">
        <v>1.105</v>
      </c>
      <c r="O3395">
        <v>128.32</v>
      </c>
      <c r="P3395">
        <v>141.7936</v>
      </c>
      <c r="Q3395" t="str">
        <v>C66SZX-SMT SERVICE</v>
      </c>
      <c r="R3395" t="str">
        <v>JIANGXI LONGTECH SMART CONTROL CO., LTD</v>
      </c>
      <c r="S3395" t="str">
        <v>Same</v>
      </c>
      <c r="T3395">
        <v>905405</v>
      </c>
      <c r="U3395">
        <v>528</v>
      </c>
      <c r="V3395" t="str">
        <v>309ASY INV-PTS SALES</v>
      </c>
      <c r="W3395">
        <v>0</v>
      </c>
      <c r="X3395" t="str">
        <v>C66SZ20225</v>
      </c>
      <c r="Y3395">
        <v>754976</v>
      </c>
      <c r="Z3395" t="str">
        <v>江西朗特智能控制有限公司</v>
      </c>
      <c r="AA3395">
        <v>0</v>
      </c>
      <c r="AB3395">
        <v>2020</v>
      </c>
      <c r="AC3395">
        <v>8</v>
      </c>
      <c r="AD3395" t="str">
        <v>Q2</v>
      </c>
      <c r="AE3395" t="str">
        <v>FY20/21</v>
      </c>
      <c r="AF3395" t="str">
        <v>SOUTH</v>
      </c>
    </row>
    <row r="3396" spans="1:32">
      <c r="A3396" t="str">
        <v>ESHL</v>
      </c>
      <c r="B3396" t="str">
        <v>SZX</v>
      </c>
      <c r="C3396" t="str">
        <v>SPARES/OTHER</v>
      </c>
      <c r="D3396" s="4">
        <v>44054</v>
      </c>
      <c r="E3396" t="str">
        <v>YAMAHA</v>
      </c>
      <c r="F3396">
        <v>14103817</v>
      </c>
      <c r="G3396">
        <v>44054</v>
      </c>
      <c r="H3396" t="str">
        <v>YMCT|KLW-M11C2-00</v>
      </c>
      <c r="I3396" t="str">
        <v>DUCT 70</v>
      </c>
      <c r="J3396">
        <v>1</v>
      </c>
      <c r="K3396">
        <v>1</v>
      </c>
      <c r="L3396">
        <v>1796.46</v>
      </c>
      <c r="M3396" t="str">
        <v>CNY</v>
      </c>
      <c r="N3396">
        <v>1.105</v>
      </c>
      <c r="O3396">
        <v>1796.46</v>
      </c>
      <c r="P3396">
        <v>1985.0883000000001</v>
      </c>
      <c r="Q3396" t="str">
        <v>C66SZX-SMT SERVICE</v>
      </c>
      <c r="R3396" t="str">
        <v>JIANGXI LONGTECH SMART CONTROL CO., LTD</v>
      </c>
      <c r="S3396" t="str">
        <v>Same</v>
      </c>
      <c r="T3396">
        <v>905405</v>
      </c>
      <c r="U3396">
        <v>2166</v>
      </c>
      <c r="V3396" t="str">
        <v>309ASY INV-PTS SALES</v>
      </c>
      <c r="W3396">
        <v>0</v>
      </c>
      <c r="X3396" t="str">
        <v>C66SZ20225</v>
      </c>
      <c r="Y3396">
        <v>754976</v>
      </c>
      <c r="Z3396" t="str">
        <v>江西朗特智能控制有限公司</v>
      </c>
      <c r="AA3396">
        <v>0</v>
      </c>
      <c r="AB3396">
        <v>2020</v>
      </c>
      <c r="AC3396">
        <v>8</v>
      </c>
      <c r="AD3396" t="str">
        <v>Q2</v>
      </c>
      <c r="AE3396" t="str">
        <v>FY20/21</v>
      </c>
      <c r="AF3396" t="str">
        <v>SOUTH</v>
      </c>
    </row>
    <row r="3397" spans="1:32">
      <c r="A3397" t="str">
        <v>ESHL</v>
      </c>
      <c r="B3397" t="str">
        <v>SZX</v>
      </c>
      <c r="C3397" t="str">
        <v>SPARES/OTHER</v>
      </c>
      <c r="D3397" s="4">
        <v>44054</v>
      </c>
      <c r="E3397" t="str">
        <v>YAMAHA</v>
      </c>
      <c r="F3397">
        <v>14103817</v>
      </c>
      <c r="G3397">
        <v>44054</v>
      </c>
      <c r="H3397" t="str">
        <v>YMCT|KLW-M11C6-50</v>
      </c>
      <c r="I3397" t="str">
        <v>COVER SAFETY 70</v>
      </c>
      <c r="J3397">
        <v>1</v>
      </c>
      <c r="K3397">
        <v>1</v>
      </c>
      <c r="L3397">
        <v>3982.3</v>
      </c>
      <c r="M3397" t="str">
        <v>CNY</v>
      </c>
      <c r="N3397">
        <v>1.105</v>
      </c>
      <c r="O3397">
        <v>3982.3</v>
      </c>
      <c r="P3397">
        <v>4400.4414999999999</v>
      </c>
      <c r="Q3397" t="str">
        <v>C66SZX-SMT SERVICE</v>
      </c>
      <c r="R3397" t="str">
        <v>JIANGXI LONGTECH SMART CONTROL CO., LTD</v>
      </c>
      <c r="S3397" t="str">
        <v>Same</v>
      </c>
      <c r="T3397">
        <v>905405</v>
      </c>
      <c r="U3397">
        <v>69</v>
      </c>
      <c r="V3397" t="str">
        <v>309ASY INV-PTS SALES</v>
      </c>
      <c r="W3397">
        <v>0</v>
      </c>
      <c r="X3397" t="str">
        <v>C66SZ20225</v>
      </c>
      <c r="Y3397">
        <v>754976</v>
      </c>
      <c r="Z3397" t="str">
        <v>江西朗特智能控制有限公司</v>
      </c>
      <c r="AA3397">
        <v>0</v>
      </c>
      <c r="AB3397">
        <v>2020</v>
      </c>
      <c r="AC3397">
        <v>8</v>
      </c>
      <c r="AD3397" t="str">
        <v>Q2</v>
      </c>
      <c r="AE3397" t="str">
        <v>FY20/21</v>
      </c>
      <c r="AF3397" t="str">
        <v>SOUTH</v>
      </c>
    </row>
    <row r="3398" spans="1:32">
      <c r="A3398" t="str">
        <v>ESHL</v>
      </c>
      <c r="B3398" t="str">
        <v>SZX</v>
      </c>
      <c r="C3398" t="str">
        <v>SPARES/OTHER</v>
      </c>
      <c r="D3398" s="4">
        <v>44054</v>
      </c>
      <c r="E3398" t="str">
        <v>YAMAHA</v>
      </c>
      <c r="F3398">
        <v>14103817</v>
      </c>
      <c r="G3398">
        <v>44054</v>
      </c>
      <c r="H3398" t="str">
        <v>YMCT|KJJ-M5127-00</v>
      </c>
      <c r="I3398" t="str">
        <v>SAFETY SWITCH KEY</v>
      </c>
      <c r="J3398">
        <v>1</v>
      </c>
      <c r="K3398">
        <v>1</v>
      </c>
      <c r="L3398">
        <v>132.74</v>
      </c>
      <c r="M3398" t="str">
        <v>CNY</v>
      </c>
      <c r="N3398">
        <v>1.105</v>
      </c>
      <c r="O3398">
        <v>132.74</v>
      </c>
      <c r="P3398">
        <v>146.67770000000002</v>
      </c>
      <c r="Q3398" t="str">
        <v>C66SZX-SMT SERVICE</v>
      </c>
      <c r="R3398" t="str">
        <v>JIANGXI LONGTECH SMART CONTROL CO., LTD</v>
      </c>
      <c r="S3398" t="str">
        <v>Same</v>
      </c>
      <c r="T3398">
        <v>905405</v>
      </c>
      <c r="U3398">
        <v>69</v>
      </c>
      <c r="V3398" t="str">
        <v>309ASY INV-PTS SALES</v>
      </c>
      <c r="W3398">
        <v>0</v>
      </c>
      <c r="X3398" t="str">
        <v>C66SZ20225</v>
      </c>
      <c r="Y3398">
        <v>754976</v>
      </c>
      <c r="Z3398" t="str">
        <v>江西朗特智能控制有限公司</v>
      </c>
      <c r="AA3398">
        <v>0</v>
      </c>
      <c r="AB3398">
        <v>2020</v>
      </c>
      <c r="AC3398">
        <v>8</v>
      </c>
      <c r="AD3398" t="str">
        <v>Q2</v>
      </c>
      <c r="AE3398" t="str">
        <v>FY20/21</v>
      </c>
      <c r="AF3398" t="str">
        <v>SOUTH</v>
      </c>
    </row>
    <row r="3399" spans="1:32">
      <c r="A3399" t="str">
        <v>ESHL</v>
      </c>
      <c r="B3399" t="str">
        <v>SZX</v>
      </c>
      <c r="C3399" t="str">
        <v>SPARES/OTHER</v>
      </c>
      <c r="D3399" s="4">
        <v>44054</v>
      </c>
      <c r="E3399" t="str">
        <v>YAMAHA</v>
      </c>
      <c r="F3399">
        <v>14103817</v>
      </c>
      <c r="G3399">
        <v>44054</v>
      </c>
      <c r="H3399" t="str">
        <v>YMCT|KLW-M11C8-00</v>
      </c>
      <c r="I3399" t="str">
        <v>BRKT. COVER SAFETY L</v>
      </c>
      <c r="J3399">
        <v>1</v>
      </c>
      <c r="K3399">
        <v>1</v>
      </c>
      <c r="L3399">
        <v>70.8</v>
      </c>
      <c r="M3399" t="str">
        <v>CNY</v>
      </c>
      <c r="N3399">
        <v>1.105</v>
      </c>
      <c r="O3399">
        <v>70.8</v>
      </c>
      <c r="P3399">
        <v>78.233999999999995</v>
      </c>
      <c r="Q3399" t="str">
        <v>C66SZX-SMT SERVICE</v>
      </c>
      <c r="R3399" t="str">
        <v>JIANGXI LONGTECH SMART CONTROL CO., LTD</v>
      </c>
      <c r="S3399" t="str">
        <v>Same</v>
      </c>
      <c r="T3399">
        <v>905405</v>
      </c>
      <c r="U3399">
        <v>35</v>
      </c>
      <c r="V3399" t="str">
        <v>309ASY INV-PTS SALES</v>
      </c>
      <c r="W3399">
        <v>0</v>
      </c>
      <c r="X3399" t="str">
        <v>C66SZ20225</v>
      </c>
      <c r="Y3399">
        <v>754976</v>
      </c>
      <c r="Z3399" t="str">
        <v>江西朗特智能控制有限公司</v>
      </c>
      <c r="AA3399">
        <v>0</v>
      </c>
      <c r="AB3399">
        <v>2020</v>
      </c>
      <c r="AC3399">
        <v>8</v>
      </c>
      <c r="AD3399" t="str">
        <v>Q2</v>
      </c>
      <c r="AE3399" t="str">
        <v>FY20/21</v>
      </c>
      <c r="AF3399" t="str">
        <v>SOUTH</v>
      </c>
    </row>
    <row r="3400" spans="1:32">
      <c r="A3400" t="str">
        <v>ESHL</v>
      </c>
      <c r="B3400" t="str">
        <v>SZX</v>
      </c>
      <c r="C3400" t="str">
        <v>SPARES/OTHER</v>
      </c>
      <c r="D3400" s="4">
        <v>44054</v>
      </c>
      <c r="E3400" t="str">
        <v>YAMAHA</v>
      </c>
      <c r="F3400">
        <v>14103817</v>
      </c>
      <c r="G3400">
        <v>44054</v>
      </c>
      <c r="H3400" t="str">
        <v>YMCT|KLW-M11C9-01</v>
      </c>
      <c r="I3400" t="str">
        <v>BRKT. COVER SAFETY R</v>
      </c>
      <c r="J3400">
        <v>1</v>
      </c>
      <c r="K3400">
        <v>1</v>
      </c>
      <c r="L3400">
        <v>70.8</v>
      </c>
      <c r="M3400" t="str">
        <v>CNY</v>
      </c>
      <c r="N3400">
        <v>1.105</v>
      </c>
      <c r="O3400">
        <v>70.8</v>
      </c>
      <c r="P3400">
        <v>78.233999999999995</v>
      </c>
      <c r="Q3400" t="str">
        <v>C66SZX-SMT SERVICE</v>
      </c>
      <c r="R3400" t="str">
        <v>JIANGXI LONGTECH SMART CONTROL CO., LTD</v>
      </c>
      <c r="S3400" t="str">
        <v>Same</v>
      </c>
      <c r="T3400">
        <v>905405</v>
      </c>
      <c r="U3400">
        <v>35</v>
      </c>
      <c r="V3400" t="str">
        <v>309ASY INV-PTS SALES</v>
      </c>
      <c r="W3400">
        <v>0</v>
      </c>
      <c r="X3400" t="str">
        <v>C66SZ20225</v>
      </c>
      <c r="Y3400">
        <v>754976</v>
      </c>
      <c r="Z3400" t="str">
        <v>江西朗特智能控制有限公司</v>
      </c>
      <c r="AA3400">
        <v>0</v>
      </c>
      <c r="AB3400">
        <v>2020</v>
      </c>
      <c r="AC3400">
        <v>8</v>
      </c>
      <c r="AD3400" t="str">
        <v>Q2</v>
      </c>
      <c r="AE3400" t="str">
        <v>FY20/21</v>
      </c>
      <c r="AF3400" t="str">
        <v>SOUTH</v>
      </c>
    </row>
    <row r="3401" spans="1:32">
      <c r="A3401" t="str">
        <v>ESHL</v>
      </c>
      <c r="B3401" t="str">
        <v>SZX</v>
      </c>
      <c r="C3401" t="str">
        <v>SPARES/OTHER</v>
      </c>
      <c r="D3401" s="4">
        <v>44054</v>
      </c>
      <c r="E3401" t="str">
        <v>YAMAHA</v>
      </c>
      <c r="F3401">
        <v>14103817</v>
      </c>
      <c r="G3401">
        <v>44054</v>
      </c>
      <c r="H3401" t="str">
        <v>YMCT|90K41-001410</v>
      </c>
      <c r="I3401" t="str">
        <v>LABEL WARNING</v>
      </c>
      <c r="J3401">
        <v>1</v>
      </c>
      <c r="K3401">
        <v>1</v>
      </c>
      <c r="L3401">
        <v>97.35</v>
      </c>
      <c r="M3401" t="str">
        <v>CNY</v>
      </c>
      <c r="N3401">
        <v>1.105</v>
      </c>
      <c r="O3401">
        <v>97.35</v>
      </c>
      <c r="P3401">
        <v>107.57174999999999</v>
      </c>
      <c r="Q3401" t="str">
        <v>C66SZX-SMT SERVICE</v>
      </c>
      <c r="R3401" t="str">
        <v>JIANGXI LONGTECH SMART CONTROL CO., LTD</v>
      </c>
      <c r="S3401" t="str">
        <v>Same</v>
      </c>
      <c r="T3401">
        <v>905405</v>
      </c>
      <c r="U3401">
        <v>52</v>
      </c>
      <c r="V3401" t="str">
        <v>309ASY INV-PTS SALES</v>
      </c>
      <c r="W3401">
        <v>0</v>
      </c>
      <c r="X3401" t="str">
        <v>C66SZ20225</v>
      </c>
      <c r="Y3401">
        <v>754976</v>
      </c>
      <c r="Z3401" t="str">
        <v>江西朗特智能控制有限公司</v>
      </c>
      <c r="AA3401">
        <v>0</v>
      </c>
      <c r="AB3401">
        <v>2020</v>
      </c>
      <c r="AC3401">
        <v>8</v>
      </c>
      <c r="AD3401" t="str">
        <v>Q2</v>
      </c>
      <c r="AE3401" t="str">
        <v>FY20/21</v>
      </c>
      <c r="AF3401" t="str">
        <v>SOUTH</v>
      </c>
    </row>
    <row r="3402" spans="1:32">
      <c r="A3402" t="str">
        <v>ESHL</v>
      </c>
      <c r="B3402" t="str">
        <v>SZX</v>
      </c>
      <c r="C3402" t="str">
        <v>SPARES/OTHER</v>
      </c>
      <c r="D3402" s="4">
        <v>44054</v>
      </c>
      <c r="E3402" t="str">
        <v>YAMAHA</v>
      </c>
      <c r="F3402">
        <v>14103817</v>
      </c>
      <c r="G3402">
        <v>44054</v>
      </c>
      <c r="H3402" t="str">
        <v>YMCT|KMK-M1372-00</v>
      </c>
      <c r="I3402" t="str">
        <v>COVER 72</v>
      </c>
      <c r="J3402">
        <v>1</v>
      </c>
      <c r="K3402">
        <v>1</v>
      </c>
      <c r="L3402">
        <v>1327.43</v>
      </c>
      <c r="M3402" t="str">
        <v>CNY</v>
      </c>
      <c r="N3402">
        <v>1.105</v>
      </c>
      <c r="O3402">
        <v>1327.43</v>
      </c>
      <c r="P3402">
        <v>1466.81015</v>
      </c>
      <c r="Q3402" t="str">
        <v>C66SZX-SMT SERVICE</v>
      </c>
      <c r="R3402" t="str">
        <v>JIANGXI LONGTECH SMART CONTROL CO., LTD</v>
      </c>
      <c r="S3402" t="str">
        <v>Same</v>
      </c>
      <c r="T3402">
        <v>905405</v>
      </c>
      <c r="U3402">
        <v>732</v>
      </c>
      <c r="V3402" t="str">
        <v>309ASY INV-PTS SALES</v>
      </c>
      <c r="W3402">
        <v>0</v>
      </c>
      <c r="X3402" t="str">
        <v>C66SZ20225</v>
      </c>
      <c r="Y3402">
        <v>754976</v>
      </c>
      <c r="Z3402" t="str">
        <v>江西朗特智能控制有限公司</v>
      </c>
      <c r="AA3402">
        <v>0</v>
      </c>
      <c r="AB3402">
        <v>2020</v>
      </c>
      <c r="AC3402">
        <v>8</v>
      </c>
      <c r="AD3402" t="str">
        <v>Q2</v>
      </c>
      <c r="AE3402" t="str">
        <v>FY20/21</v>
      </c>
      <c r="AF3402" t="str">
        <v>SOUTH</v>
      </c>
    </row>
    <row r="3403" spans="1:32">
      <c r="A3403" t="str">
        <v>ESHL</v>
      </c>
      <c r="B3403" t="str">
        <v>SZX</v>
      </c>
      <c r="C3403" t="str">
        <v>SPARES/OTHER</v>
      </c>
      <c r="D3403" s="4">
        <v>44054</v>
      </c>
      <c r="E3403" t="str">
        <v>OTHERS</v>
      </c>
      <c r="F3403">
        <v>14103817</v>
      </c>
      <c r="G3403">
        <v>44054</v>
      </c>
      <c r="H3403" t="str">
        <v>ZMTR|TAPE DUMP BOX</v>
      </c>
      <c r="I3403" t="str">
        <v>Tape dump box</v>
      </c>
      <c r="J3403">
        <v>2</v>
      </c>
      <c r="K3403">
        <v>2</v>
      </c>
      <c r="L3403">
        <v>530.97</v>
      </c>
      <c r="M3403" t="str">
        <v>CNY</v>
      </c>
      <c r="N3403">
        <v>1.105</v>
      </c>
      <c r="O3403">
        <v>530.97</v>
      </c>
      <c r="P3403">
        <v>586.72185000000002</v>
      </c>
      <c r="Q3403" t="str">
        <v>C66SZX-SMT SERVICE</v>
      </c>
      <c r="R3403" t="str">
        <v>JIANGXI LONGTECH SMART CONTROL CO., LTD</v>
      </c>
      <c r="S3403" t="str">
        <v>Same</v>
      </c>
      <c r="T3403">
        <v>905405</v>
      </c>
      <c r="U3403">
        <v>378.76</v>
      </c>
      <c r="V3403" t="str">
        <v>309ASY INV-PTS SALES</v>
      </c>
      <c r="W3403">
        <v>0</v>
      </c>
      <c r="X3403" t="str">
        <v>C66SZ20225</v>
      </c>
      <c r="Y3403">
        <v>754976</v>
      </c>
      <c r="Z3403" t="str">
        <v>江西朗特智能控制有限公司</v>
      </c>
      <c r="AA3403">
        <v>0</v>
      </c>
      <c r="AB3403">
        <v>2020</v>
      </c>
      <c r="AC3403">
        <v>8</v>
      </c>
      <c r="AD3403" t="str">
        <v>Q2</v>
      </c>
      <c r="AE3403" t="str">
        <v>FY20/21</v>
      </c>
      <c r="AF3403" t="str">
        <v>SOUTH</v>
      </c>
    </row>
    <row r="3404" spans="1:32">
      <c r="A3404" t="str">
        <v>ESHL</v>
      </c>
      <c r="B3404" t="str">
        <v>SZX</v>
      </c>
      <c r="C3404" t="str">
        <v>SPARES/OTHER</v>
      </c>
      <c r="D3404" s="4">
        <v>44054</v>
      </c>
      <c r="E3404" t="str">
        <v>YAMAHA</v>
      </c>
      <c r="F3404">
        <v>14103817</v>
      </c>
      <c r="G3404">
        <v>44054</v>
      </c>
      <c r="H3404" t="str">
        <v>YMCT|KHY-M1302-02</v>
      </c>
      <c r="I3404" t="str">
        <v>COVER 2</v>
      </c>
      <c r="J3404">
        <v>1</v>
      </c>
      <c r="K3404">
        <v>1</v>
      </c>
      <c r="L3404">
        <v>2300.88</v>
      </c>
      <c r="M3404" t="str">
        <v>CNY</v>
      </c>
      <c r="N3404">
        <v>1.105</v>
      </c>
      <c r="O3404">
        <v>2300.88</v>
      </c>
      <c r="P3404">
        <v>2542.4724000000001</v>
      </c>
      <c r="Q3404" t="str">
        <v>C66SZX-SMT SERVICE</v>
      </c>
      <c r="R3404" t="str">
        <v>JIANGXI LONGTECH SMART CONTROL CO., LTD</v>
      </c>
      <c r="S3404" t="str">
        <v>Same</v>
      </c>
      <c r="T3404">
        <v>905405</v>
      </c>
      <c r="U3404">
        <v>1264</v>
      </c>
      <c r="V3404" t="str">
        <v>309ASY INV-PTS SALES</v>
      </c>
      <c r="W3404">
        <v>0</v>
      </c>
      <c r="X3404" t="str">
        <v>C66SZ20225</v>
      </c>
      <c r="Y3404">
        <v>754976</v>
      </c>
      <c r="Z3404" t="str">
        <v>江西朗特智能控制有限公司</v>
      </c>
      <c r="AA3404">
        <v>0</v>
      </c>
      <c r="AB3404">
        <v>2020</v>
      </c>
      <c r="AC3404">
        <v>8</v>
      </c>
      <c r="AD3404" t="str">
        <v>Q2</v>
      </c>
      <c r="AE3404" t="str">
        <v>FY20/21</v>
      </c>
      <c r="AF3404" t="str">
        <v>SOUTH</v>
      </c>
    </row>
    <row r="3405" spans="1:32">
      <c r="A3405" t="str">
        <v>ESHL</v>
      </c>
      <c r="B3405" t="str">
        <v>SZX</v>
      </c>
      <c r="C3405" t="str">
        <v>SPARES/OTHER</v>
      </c>
      <c r="D3405" s="4">
        <v>44054</v>
      </c>
      <c r="E3405" t="str">
        <v>YAMAHA</v>
      </c>
      <c r="F3405">
        <v>14103817</v>
      </c>
      <c r="G3405">
        <v>44054</v>
      </c>
      <c r="H3405" t="str">
        <v>YMCT|KHY-M13M2-01</v>
      </c>
      <c r="I3405" t="str">
        <v>PLATE M2</v>
      </c>
      <c r="J3405">
        <v>1</v>
      </c>
      <c r="K3405">
        <v>1</v>
      </c>
      <c r="L3405">
        <v>212.39</v>
      </c>
      <c r="M3405" t="str">
        <v>CNY</v>
      </c>
      <c r="N3405">
        <v>1.105</v>
      </c>
      <c r="O3405">
        <v>212.39</v>
      </c>
      <c r="P3405">
        <v>234.69094999999999</v>
      </c>
      <c r="Q3405" t="str">
        <v>C66SZX-SMT SERVICE</v>
      </c>
      <c r="R3405" t="str">
        <v>JIANGXI LONGTECH SMART CONTROL CO., LTD</v>
      </c>
      <c r="S3405" t="str">
        <v>Same</v>
      </c>
      <c r="T3405">
        <v>905405</v>
      </c>
      <c r="U3405">
        <v>116</v>
      </c>
      <c r="V3405" t="str">
        <v>309ASY INV-PTS SALES</v>
      </c>
      <c r="W3405">
        <v>0</v>
      </c>
      <c r="X3405" t="str">
        <v>C66SZ20225</v>
      </c>
      <c r="Y3405">
        <v>754976</v>
      </c>
      <c r="Z3405" t="str">
        <v>江西朗特智能控制有限公司</v>
      </c>
      <c r="AA3405">
        <v>0</v>
      </c>
      <c r="AB3405">
        <v>2020</v>
      </c>
      <c r="AC3405">
        <v>8</v>
      </c>
      <c r="AD3405" t="str">
        <v>Q2</v>
      </c>
      <c r="AE3405" t="str">
        <v>FY20/21</v>
      </c>
      <c r="AF3405" t="str">
        <v>SOUTH</v>
      </c>
    </row>
    <row r="3406" spans="1:32">
      <c r="A3406" t="str">
        <v>ESHL</v>
      </c>
      <c r="B3406" t="str">
        <v>SZX</v>
      </c>
      <c r="C3406" t="str">
        <v>SPARES/OTHER</v>
      </c>
      <c r="D3406" s="4">
        <v>44054</v>
      </c>
      <c r="E3406" t="str">
        <v>YAMAHA</v>
      </c>
      <c r="F3406">
        <v>14103817</v>
      </c>
      <c r="G3406">
        <v>44054</v>
      </c>
      <c r="H3406" t="str">
        <v>YMCT|KHY-M8596-00</v>
      </c>
      <c r="I3406" t="str">
        <v>PRESSURE GAUGE</v>
      </c>
      <c r="J3406">
        <v>1</v>
      </c>
      <c r="K3406">
        <v>1</v>
      </c>
      <c r="L3406">
        <v>1265.49</v>
      </c>
      <c r="M3406" t="str">
        <v>CNY</v>
      </c>
      <c r="N3406">
        <v>1.105</v>
      </c>
      <c r="O3406">
        <v>1265.49</v>
      </c>
      <c r="P3406">
        <v>1398.36645</v>
      </c>
      <c r="Q3406" t="str">
        <v>C66SZX-SMT SERVICE</v>
      </c>
      <c r="R3406" t="str">
        <v>JIANGXI LONGTECH SMART CONTROL CO., LTD</v>
      </c>
      <c r="S3406" t="str">
        <v>Same</v>
      </c>
      <c r="T3406">
        <v>905405</v>
      </c>
      <c r="U3406">
        <v>694</v>
      </c>
      <c r="V3406" t="str">
        <v>309ASY INV-PTS SALES</v>
      </c>
      <c r="W3406">
        <v>0</v>
      </c>
      <c r="X3406" t="str">
        <v>C66SZ20225</v>
      </c>
      <c r="Y3406">
        <v>754976</v>
      </c>
      <c r="Z3406" t="str">
        <v>江西朗特智能控制有限公司</v>
      </c>
      <c r="AA3406">
        <v>0</v>
      </c>
      <c r="AB3406">
        <v>2020</v>
      </c>
      <c r="AC3406">
        <v>8</v>
      </c>
      <c r="AD3406" t="str">
        <v>Q2</v>
      </c>
      <c r="AE3406" t="str">
        <v>FY20/21</v>
      </c>
      <c r="AF3406" t="str">
        <v>SOUTH</v>
      </c>
    </row>
    <row r="3407" spans="1:32">
      <c r="A3407" t="str">
        <v>ESHL</v>
      </c>
      <c r="B3407" t="str">
        <v>SZX</v>
      </c>
      <c r="C3407" t="str">
        <v>SPARES/OTHER</v>
      </c>
      <c r="D3407" s="4">
        <v>44054</v>
      </c>
      <c r="E3407" t="str">
        <v>YAMAHA</v>
      </c>
      <c r="F3407">
        <v>14103817</v>
      </c>
      <c r="G3407">
        <v>44054</v>
      </c>
      <c r="H3407" t="str">
        <v>YMCT|KKS-M1339-01</v>
      </c>
      <c r="I3407" t="str">
        <v>BRKT.FL</v>
      </c>
      <c r="J3407">
        <v>1</v>
      </c>
      <c r="K3407">
        <v>1</v>
      </c>
      <c r="L3407">
        <v>380.53</v>
      </c>
      <c r="M3407" t="str">
        <v>CNY</v>
      </c>
      <c r="N3407">
        <v>1.105</v>
      </c>
      <c r="O3407">
        <v>380.53</v>
      </c>
      <c r="P3407">
        <v>420.48564999999996</v>
      </c>
      <c r="Q3407" t="str">
        <v>C66SZX-SMT SERVICE</v>
      </c>
      <c r="R3407" t="str">
        <v>JIANGXI LONGTECH SMART CONTROL CO., LTD</v>
      </c>
      <c r="S3407" t="str">
        <v>Same</v>
      </c>
      <c r="T3407">
        <v>905405</v>
      </c>
      <c r="U3407">
        <v>185</v>
      </c>
      <c r="V3407" t="str">
        <v>309ASY INV-PTS SALES</v>
      </c>
      <c r="W3407">
        <v>0</v>
      </c>
      <c r="X3407" t="str">
        <v>C66SZ20225</v>
      </c>
      <c r="Y3407">
        <v>754976</v>
      </c>
      <c r="Z3407" t="str">
        <v>江西朗特智能控制有限公司</v>
      </c>
      <c r="AA3407">
        <v>0</v>
      </c>
      <c r="AB3407">
        <v>2020</v>
      </c>
      <c r="AC3407">
        <v>8</v>
      </c>
      <c r="AD3407" t="str">
        <v>Q2</v>
      </c>
      <c r="AE3407" t="str">
        <v>FY20/21</v>
      </c>
      <c r="AF3407" t="str">
        <v>SOUTH</v>
      </c>
    </row>
    <row r="3408" spans="1:32">
      <c r="A3408" t="str">
        <v>ESHL</v>
      </c>
      <c r="B3408" t="str">
        <v>SZX</v>
      </c>
      <c r="C3408" t="str">
        <v>SPARES/OTHER</v>
      </c>
      <c r="D3408" s="4">
        <v>44054</v>
      </c>
      <c r="E3408" t="str">
        <v>YAMAHA</v>
      </c>
      <c r="F3408">
        <v>14103817</v>
      </c>
      <c r="G3408">
        <v>44054</v>
      </c>
      <c r="H3408" t="str">
        <v>YMCT|KHY-M3T22-01</v>
      </c>
      <c r="I3408" t="str">
        <v>SHOCK ABSORBERS</v>
      </c>
      <c r="J3408">
        <v>2</v>
      </c>
      <c r="K3408">
        <v>2</v>
      </c>
      <c r="L3408">
        <v>1946.9</v>
      </c>
      <c r="M3408" t="str">
        <v>CNY</v>
      </c>
      <c r="N3408">
        <v>1.105</v>
      </c>
      <c r="O3408">
        <v>1946.9</v>
      </c>
      <c r="P3408">
        <v>2151.3245000000002</v>
      </c>
      <c r="Q3408" t="str">
        <v>C66SZX-SMT SERVICE</v>
      </c>
      <c r="R3408" t="str">
        <v>JIANGXI LONGTECH SMART CONTROL CO., LTD</v>
      </c>
      <c r="S3408" t="str">
        <v>Same</v>
      </c>
      <c r="T3408">
        <v>905405</v>
      </c>
      <c r="U3408">
        <v>1032</v>
      </c>
      <c r="V3408" t="str">
        <v>309ASY INV-PTS SALES</v>
      </c>
      <c r="W3408">
        <v>0</v>
      </c>
      <c r="X3408" t="str">
        <v>C66SZ20225</v>
      </c>
      <c r="Y3408">
        <v>754976</v>
      </c>
      <c r="Z3408" t="str">
        <v>江西朗特智能控制有限公司</v>
      </c>
      <c r="AA3408">
        <v>0</v>
      </c>
      <c r="AB3408">
        <v>2020</v>
      </c>
      <c r="AC3408">
        <v>8</v>
      </c>
      <c r="AD3408" t="str">
        <v>Q2</v>
      </c>
      <c r="AE3408" t="str">
        <v>FY20/21</v>
      </c>
      <c r="AF3408" t="str">
        <v>SOUTH</v>
      </c>
    </row>
    <row r="3409" spans="1:32">
      <c r="A3409" t="str">
        <v>ESHL</v>
      </c>
      <c r="B3409" t="str">
        <v>SZX</v>
      </c>
      <c r="C3409" t="str">
        <v>SPARES/OTHER</v>
      </c>
      <c r="D3409" s="4">
        <v>44054</v>
      </c>
      <c r="E3409" t="str">
        <v>YAMAHA</v>
      </c>
      <c r="F3409">
        <v>14103817</v>
      </c>
      <c r="G3409">
        <v>44054</v>
      </c>
      <c r="H3409" t="str">
        <v>YMCT|KGS-M1371-00</v>
      </c>
      <c r="I3409" t="str">
        <v>BRACKET FIX</v>
      </c>
      <c r="J3409">
        <v>2</v>
      </c>
      <c r="K3409">
        <v>2</v>
      </c>
      <c r="L3409">
        <v>1592.92</v>
      </c>
      <c r="M3409" t="str">
        <v>CNY</v>
      </c>
      <c r="N3409">
        <v>1.105</v>
      </c>
      <c r="O3409">
        <v>1592.92</v>
      </c>
      <c r="P3409">
        <v>1760.1766</v>
      </c>
      <c r="Q3409" t="str">
        <v>C66SZX-SMT SERVICE</v>
      </c>
      <c r="R3409" t="str">
        <v>JIANGXI LONGTECH SMART CONTROL CO., LTD</v>
      </c>
      <c r="S3409" t="str">
        <v>Same</v>
      </c>
      <c r="T3409">
        <v>905405</v>
      </c>
      <c r="U3409">
        <v>88</v>
      </c>
      <c r="V3409" t="str">
        <v>309ASY INV-PTS SALES</v>
      </c>
      <c r="W3409">
        <v>0</v>
      </c>
      <c r="X3409" t="str">
        <v>C66SZ20225</v>
      </c>
      <c r="Y3409">
        <v>754976</v>
      </c>
      <c r="Z3409" t="str">
        <v>江西朗特智能控制有限公司</v>
      </c>
      <c r="AA3409">
        <v>0</v>
      </c>
      <c r="AB3409">
        <v>2020</v>
      </c>
      <c r="AC3409">
        <v>8</v>
      </c>
      <c r="AD3409" t="str">
        <v>Q2</v>
      </c>
      <c r="AE3409" t="str">
        <v>FY20/21</v>
      </c>
      <c r="AF3409" t="str">
        <v>SOUTH</v>
      </c>
    </row>
    <row r="3410" spans="1:32">
      <c r="A3410" t="str">
        <v>ESHL</v>
      </c>
      <c r="B3410" t="str">
        <v>SZX</v>
      </c>
      <c r="C3410" t="str">
        <v>SPARES/OTHER</v>
      </c>
      <c r="D3410" s="4">
        <v>44054</v>
      </c>
      <c r="E3410" t="str">
        <v>YAMAHA</v>
      </c>
      <c r="F3410">
        <v>14103817</v>
      </c>
      <c r="G3410">
        <v>44054</v>
      </c>
      <c r="H3410" t="str">
        <v>YMCT|KHY-M13A7-02</v>
      </c>
      <c r="I3410" t="str">
        <v>COVER A7</v>
      </c>
      <c r="J3410">
        <v>1</v>
      </c>
      <c r="K3410">
        <v>1</v>
      </c>
      <c r="L3410">
        <v>619.47</v>
      </c>
      <c r="M3410" t="str">
        <v>CNY</v>
      </c>
      <c r="N3410">
        <v>1.105</v>
      </c>
      <c r="O3410">
        <v>619.47</v>
      </c>
      <c r="P3410">
        <v>684.51435000000004</v>
      </c>
      <c r="Q3410" t="str">
        <v>C66SZX-SMT SERVICE</v>
      </c>
      <c r="R3410" t="str">
        <v>JIANGXI LONGTECH SMART CONTROL CO., LTD</v>
      </c>
      <c r="S3410" t="str">
        <v>Same</v>
      </c>
      <c r="T3410">
        <v>905405</v>
      </c>
      <c r="U3410">
        <v>339</v>
      </c>
      <c r="V3410" t="str">
        <v>309ASY INV-PTS SALES</v>
      </c>
      <c r="W3410">
        <v>0</v>
      </c>
      <c r="X3410" t="str">
        <v>C66SZ20225</v>
      </c>
      <c r="Y3410">
        <v>754976</v>
      </c>
      <c r="Z3410" t="str">
        <v>江西朗特智能控制有限公司</v>
      </c>
      <c r="AA3410">
        <v>0</v>
      </c>
      <c r="AB3410">
        <v>2020</v>
      </c>
      <c r="AC3410">
        <v>8</v>
      </c>
      <c r="AD3410" t="str">
        <v>Q2</v>
      </c>
      <c r="AE3410" t="str">
        <v>FY20/21</v>
      </c>
      <c r="AF3410" t="str">
        <v>SOUTH</v>
      </c>
    </row>
    <row r="3411" spans="1:32">
      <c r="A3411" t="str">
        <v>ESHL</v>
      </c>
      <c r="B3411" t="str">
        <v>SZX</v>
      </c>
      <c r="C3411" t="str">
        <v>SPARES/OTHER</v>
      </c>
      <c r="D3411" s="4">
        <v>44054</v>
      </c>
      <c r="E3411" t="str">
        <v>YAMAHA</v>
      </c>
      <c r="F3411">
        <v>14103817</v>
      </c>
      <c r="G3411">
        <v>44054</v>
      </c>
      <c r="H3411" t="str">
        <v>YMCT|KHJ-MD100-01</v>
      </c>
      <c r="I3411" t="str">
        <v>SET UP ST.ON MC</v>
      </c>
      <c r="J3411">
        <v>1</v>
      </c>
      <c r="K3411">
        <v>1</v>
      </c>
      <c r="L3411">
        <v>10884.96</v>
      </c>
      <c r="M3411" t="str">
        <v>CNY</v>
      </c>
      <c r="N3411">
        <v>1.105</v>
      </c>
      <c r="O3411">
        <v>10884.96</v>
      </c>
      <c r="P3411">
        <v>12027.880799999999</v>
      </c>
      <c r="Q3411" t="str">
        <v>C66SZX-SMT SERVICE</v>
      </c>
      <c r="R3411" t="str">
        <v>JIANGXI LONGTECH SMART CONTROL CO., LTD</v>
      </c>
      <c r="S3411" t="str">
        <v>Same</v>
      </c>
      <c r="T3411">
        <v>905405</v>
      </c>
      <c r="U3411">
        <v>5920</v>
      </c>
      <c r="V3411" t="str">
        <v>309ASY INV-PTS SALES</v>
      </c>
      <c r="W3411">
        <v>0</v>
      </c>
      <c r="X3411" t="str">
        <v>C66SZ20225</v>
      </c>
      <c r="Y3411">
        <v>754976</v>
      </c>
      <c r="Z3411" t="str">
        <v>江西朗特智能控制有限公司</v>
      </c>
      <c r="AA3411">
        <v>0</v>
      </c>
      <c r="AB3411">
        <v>2020</v>
      </c>
      <c r="AC3411">
        <v>8</v>
      </c>
      <c r="AD3411" t="str">
        <v>Q2</v>
      </c>
      <c r="AE3411" t="str">
        <v>FY20/21</v>
      </c>
      <c r="AF3411" t="str">
        <v>SOUTH</v>
      </c>
    </row>
    <row r="3412" spans="1:32">
      <c r="A3412" t="str">
        <v>ESHL</v>
      </c>
      <c r="B3412" t="str">
        <v>SZX</v>
      </c>
      <c r="C3412" t="str">
        <v>SPARES/OTHER</v>
      </c>
      <c r="D3412" s="4">
        <v>44054</v>
      </c>
      <c r="E3412" t="str">
        <v>YAMAHA</v>
      </c>
      <c r="F3412">
        <v>14103817</v>
      </c>
      <c r="G3412">
        <v>44054</v>
      </c>
      <c r="H3412" t="str">
        <v>YMCT|KHY-M1311-A1</v>
      </c>
      <c r="I3412" t="str">
        <v>COVER 11 ASSY.</v>
      </c>
      <c r="J3412">
        <v>1</v>
      </c>
      <c r="K3412">
        <v>1</v>
      </c>
      <c r="L3412">
        <v>1778.76</v>
      </c>
      <c r="M3412" t="str">
        <v>CNY</v>
      </c>
      <c r="N3412">
        <v>1.105</v>
      </c>
      <c r="O3412">
        <v>1778.76</v>
      </c>
      <c r="P3412">
        <v>1965.5298</v>
      </c>
      <c r="Q3412" t="str">
        <v>C66SZX-SMT SERVICE</v>
      </c>
      <c r="R3412" t="str">
        <v>JIANGXI LONGTECH SMART CONTROL CO., LTD</v>
      </c>
      <c r="S3412" t="str">
        <v>Same</v>
      </c>
      <c r="T3412">
        <v>905405</v>
      </c>
      <c r="U3412">
        <v>979</v>
      </c>
      <c r="V3412" t="str">
        <v>309ASY INV-PTS SALES</v>
      </c>
      <c r="W3412">
        <v>0</v>
      </c>
      <c r="X3412" t="str">
        <v>C66SZ20225</v>
      </c>
      <c r="Y3412">
        <v>754976</v>
      </c>
      <c r="Z3412" t="str">
        <v>江西朗特智能控制有限公司</v>
      </c>
      <c r="AA3412">
        <v>0</v>
      </c>
      <c r="AB3412">
        <v>2020</v>
      </c>
      <c r="AC3412">
        <v>8</v>
      </c>
      <c r="AD3412" t="str">
        <v>Q2</v>
      </c>
      <c r="AE3412" t="str">
        <v>FY20/21</v>
      </c>
      <c r="AF3412" t="str">
        <v>SOUTH</v>
      </c>
    </row>
    <row r="3413" spans="1:32">
      <c r="A3413" t="str">
        <v>ESHL</v>
      </c>
      <c r="B3413" t="str">
        <v>SZX</v>
      </c>
      <c r="C3413" t="str">
        <v>SPARES/OTHER</v>
      </c>
      <c r="D3413" s="4">
        <v>44054</v>
      </c>
      <c r="E3413" t="str">
        <v>OTHERS</v>
      </c>
      <c r="F3413">
        <v>14103817</v>
      </c>
      <c r="G3413">
        <v>44054</v>
      </c>
      <c r="H3413" t="str">
        <v>ZMTR|RH(YS)</v>
      </c>
      <c r="I3413" t="str">
        <v>Reel holder for YS series.</v>
      </c>
      <c r="J3413">
        <v>1</v>
      </c>
      <c r="K3413">
        <v>1</v>
      </c>
      <c r="L3413">
        <v>1769.91</v>
      </c>
      <c r="M3413" t="str">
        <v>CNY</v>
      </c>
      <c r="N3413">
        <v>1.105</v>
      </c>
      <c r="O3413">
        <v>1769.91</v>
      </c>
      <c r="P3413">
        <v>1955.75055</v>
      </c>
      <c r="Q3413" t="str">
        <v>C66SZX-SMT SERVICE</v>
      </c>
      <c r="R3413" t="str">
        <v>JIANGXI LONGTECH SMART CONTROL CO., LTD</v>
      </c>
      <c r="S3413" t="str">
        <v>Same</v>
      </c>
      <c r="T3413">
        <v>905405</v>
      </c>
      <c r="U3413">
        <v>1453.98</v>
      </c>
      <c r="V3413" t="str">
        <v>309ASY INV-PTS SALES</v>
      </c>
      <c r="W3413">
        <v>0</v>
      </c>
      <c r="X3413" t="str">
        <v>C66SZ20225</v>
      </c>
      <c r="Y3413">
        <v>754976</v>
      </c>
      <c r="Z3413" t="str">
        <v>江西朗特智能控制有限公司</v>
      </c>
      <c r="AA3413">
        <v>0</v>
      </c>
      <c r="AB3413">
        <v>2020</v>
      </c>
      <c r="AC3413">
        <v>8</v>
      </c>
      <c r="AD3413" t="str">
        <v>Q2</v>
      </c>
      <c r="AE3413" t="str">
        <v>FY20/21</v>
      </c>
      <c r="AF3413" t="str">
        <v>SOUTH</v>
      </c>
    </row>
    <row r="3414" spans="1:32">
      <c r="A3414" t="str">
        <v>ESHL</v>
      </c>
      <c r="B3414" t="str">
        <v>SZX</v>
      </c>
      <c r="C3414" t="str">
        <v>FEEDER</v>
      </c>
      <c r="D3414" s="4">
        <v>44054</v>
      </c>
      <c r="E3414" t="str">
        <v>OTHERS</v>
      </c>
      <c r="F3414">
        <v>14103817</v>
      </c>
      <c r="G3414">
        <v>44054</v>
      </c>
      <c r="H3414" t="str">
        <v>ZMTR|MANUAL TRAY FEEDER</v>
      </c>
      <c r="I3414" t="str">
        <v>MANUAL TRAY FEEDER（YS）</v>
      </c>
      <c r="J3414">
        <v>1</v>
      </c>
      <c r="K3414">
        <v>1</v>
      </c>
      <c r="L3414">
        <v>1150.44</v>
      </c>
      <c r="M3414" t="str">
        <v>CNY</v>
      </c>
      <c r="N3414">
        <v>1.105</v>
      </c>
      <c r="O3414">
        <v>1150.44</v>
      </c>
      <c r="P3414">
        <v>1271.2362000000001</v>
      </c>
      <c r="Q3414" t="str">
        <v>C66SZX-SMT SERVICE</v>
      </c>
      <c r="R3414" t="str">
        <v>JIANGXI LONGTECH SMART CONTROL CO., LTD</v>
      </c>
      <c r="S3414" t="str">
        <v>Same</v>
      </c>
      <c r="T3414">
        <v>905405</v>
      </c>
      <c r="U3414">
        <v>765.49</v>
      </c>
      <c r="V3414" t="str">
        <v>309ASY INV-PTS SALES</v>
      </c>
      <c r="W3414">
        <v>0</v>
      </c>
      <c r="X3414" t="str">
        <v>C66SZ20225</v>
      </c>
      <c r="Y3414">
        <v>754976</v>
      </c>
      <c r="Z3414" t="str">
        <v>江西朗特智能控制有限公司</v>
      </c>
      <c r="AA3414">
        <v>0</v>
      </c>
      <c r="AB3414">
        <v>2020</v>
      </c>
      <c r="AC3414">
        <v>8</v>
      </c>
      <c r="AD3414" t="str">
        <v>Q2</v>
      </c>
      <c r="AE3414" t="str">
        <v>FY20/21</v>
      </c>
      <c r="AF3414" t="str">
        <v>SOUTH</v>
      </c>
    </row>
    <row r="3415" spans="1:32">
      <c r="A3415" t="str">
        <v>ESHL</v>
      </c>
      <c r="B3415" t="str">
        <v>SZX</v>
      </c>
      <c r="C3415" t="str">
        <v>SPARES/OTHER</v>
      </c>
      <c r="D3415" s="4">
        <v>44054</v>
      </c>
      <c r="E3415" t="str">
        <v>OTHERS</v>
      </c>
      <c r="F3415">
        <v>14103817</v>
      </c>
      <c r="G3415">
        <v>44054</v>
      </c>
      <c r="H3415" t="str">
        <v>ZMTR|TAPE DUMP BOX</v>
      </c>
      <c r="I3415" t="str">
        <v>Tape dump box</v>
      </c>
      <c r="J3415">
        <v>1</v>
      </c>
      <c r="K3415">
        <v>1</v>
      </c>
      <c r="L3415">
        <v>265.49</v>
      </c>
      <c r="M3415" t="str">
        <v>CNY</v>
      </c>
      <c r="N3415">
        <v>1.105</v>
      </c>
      <c r="O3415">
        <v>265.49</v>
      </c>
      <c r="P3415">
        <v>293.36644999999999</v>
      </c>
      <c r="Q3415" t="str">
        <v>C66SZX-SMT SERVICE</v>
      </c>
      <c r="R3415" t="str">
        <v>JIANGXI LONGTECH SMART CONTROL CO., LTD</v>
      </c>
      <c r="S3415" t="str">
        <v>Same</v>
      </c>
      <c r="T3415">
        <v>905405</v>
      </c>
      <c r="U3415">
        <v>189.38</v>
      </c>
      <c r="V3415" t="str">
        <v>309ASY INV-PTS SALES</v>
      </c>
      <c r="W3415">
        <v>0</v>
      </c>
      <c r="X3415" t="str">
        <v>C66SZ20225</v>
      </c>
      <c r="Y3415">
        <v>754976</v>
      </c>
      <c r="Z3415" t="str">
        <v>江西朗特智能控制有限公司</v>
      </c>
      <c r="AA3415">
        <v>0</v>
      </c>
      <c r="AB3415">
        <v>2020</v>
      </c>
      <c r="AC3415">
        <v>8</v>
      </c>
      <c r="AD3415" t="str">
        <v>Q2</v>
      </c>
      <c r="AE3415" t="str">
        <v>FY20/21</v>
      </c>
      <c r="AF3415" t="str">
        <v>SOUTH</v>
      </c>
    </row>
    <row r="3416" spans="1:32">
      <c r="A3416" t="str">
        <v>ESHL</v>
      </c>
      <c r="B3416" t="str">
        <v>SZX</v>
      </c>
      <c r="C3416" t="str">
        <v>CONTRACT_FEE</v>
      </c>
      <c r="D3416" s="4">
        <v>44056</v>
      </c>
      <c r="E3416" t="str">
        <v>OTHERS</v>
      </c>
      <c r="F3416">
        <v>13100171</v>
      </c>
      <c r="G3416">
        <v>44056</v>
      </c>
      <c r="H3416" t="str">
        <v>SAKI|REPAIR CHARGE</v>
      </c>
      <c r="I3416" t="str">
        <v>REPAIR CHARGE</v>
      </c>
      <c r="J3416">
        <v>1</v>
      </c>
      <c r="K3416">
        <v>1</v>
      </c>
      <c r="L3416">
        <v>11061.95</v>
      </c>
      <c r="M3416" t="str">
        <v>CNY</v>
      </c>
      <c r="N3416">
        <v>1.105</v>
      </c>
      <c r="O3416">
        <v>11061.95</v>
      </c>
      <c r="P3416">
        <v>12223.454750000001</v>
      </c>
      <c r="Q3416" t="str">
        <v>C66SZX-SMT SERVICE</v>
      </c>
      <c r="R3416" t="str">
        <v>Polar(Guangzhou) Electronics Co.,Ltd</v>
      </c>
      <c r="S3416" t="str">
        <v>Same</v>
      </c>
      <c r="T3416">
        <v>905407</v>
      </c>
      <c r="U3416">
        <v>0</v>
      </c>
      <c r="V3416" t="str">
        <v>309ASY INV-CONTRACT</v>
      </c>
      <c r="W3416">
        <v>0</v>
      </c>
      <c r="X3416">
        <v>4500210870</v>
      </c>
      <c r="Y3416">
        <v>0</v>
      </c>
      <c r="Z3416" t="str">
        <v>博能（广州）电子有限公司</v>
      </c>
      <c r="AA3416">
        <v>0</v>
      </c>
      <c r="AB3416">
        <v>2020</v>
      </c>
      <c r="AC3416">
        <v>8</v>
      </c>
      <c r="AD3416" t="str">
        <v>Q2</v>
      </c>
      <c r="AE3416" t="str">
        <v>FY20/21</v>
      </c>
      <c r="AF3416" t="str">
        <v>SOUTH</v>
      </c>
    </row>
    <row r="3417" spans="1:32">
      <c r="A3417" t="str">
        <v>ESHL</v>
      </c>
      <c r="B3417" t="str">
        <v>SZX</v>
      </c>
      <c r="C3417" t="str">
        <v>SPARES/OTHER</v>
      </c>
      <c r="D3417" s="4">
        <v>44056</v>
      </c>
      <c r="E3417" t="str">
        <v>OTHERS</v>
      </c>
      <c r="F3417">
        <v>14103818</v>
      </c>
      <c r="G3417">
        <v>44056</v>
      </c>
      <c r="H3417" t="str">
        <v>DEKI|215607</v>
      </c>
      <c r="I3417" t="str">
        <v>BOM ASSY. BOARD CLAMP FOIL 500MM (TXT)</v>
      </c>
      <c r="J3417">
        <v>2</v>
      </c>
      <c r="K3417">
        <v>2</v>
      </c>
      <c r="L3417">
        <v>4920.3500000000004</v>
      </c>
      <c r="M3417" t="str">
        <v>CNY</v>
      </c>
      <c r="N3417">
        <v>1.105</v>
      </c>
      <c r="O3417">
        <v>4920.3500000000004</v>
      </c>
      <c r="P3417">
        <v>5436.98675</v>
      </c>
      <c r="Q3417" t="str">
        <v>C66SZX-SMT SERVICE</v>
      </c>
      <c r="R3417" t="str">
        <v>Providence Enterprise Limited</v>
      </c>
      <c r="S3417" t="str">
        <v>Same</v>
      </c>
      <c r="T3417">
        <v>905408</v>
      </c>
      <c r="U3417">
        <v>3915.04</v>
      </c>
      <c r="V3417" t="str">
        <v>309ASY INV-PTS SALES</v>
      </c>
      <c r="W3417">
        <v>0</v>
      </c>
      <c r="X3417" t="str">
        <v>TP2007499</v>
      </c>
      <c r="Y3417">
        <v>755219</v>
      </c>
      <c r="Z3417" t="str">
        <v>金进科技(深圳)有限公司</v>
      </c>
      <c r="AA3417">
        <v>0</v>
      </c>
      <c r="AB3417">
        <v>2020</v>
      </c>
      <c r="AC3417">
        <v>8</v>
      </c>
      <c r="AD3417" t="str">
        <v>Q2</v>
      </c>
      <c r="AE3417" t="str">
        <v>FY20/21</v>
      </c>
      <c r="AF3417" t="str">
        <v>SOUTH</v>
      </c>
    </row>
    <row r="3418" spans="1:32">
      <c r="A3418" t="str">
        <v>ESHL</v>
      </c>
      <c r="B3418" t="str">
        <v>SZX</v>
      </c>
      <c r="C3418" t="str">
        <v>SPARES/OTHER</v>
      </c>
      <c r="D3418" s="4">
        <v>44056</v>
      </c>
      <c r="E3418" t="str">
        <v>OTHERS</v>
      </c>
      <c r="F3418">
        <v>14103818</v>
      </c>
      <c r="G3418">
        <v>44056</v>
      </c>
      <c r="H3418" t="str">
        <v>DEKI|198227</v>
      </c>
      <c r="I3418" t="str">
        <v>SQUEEGEE ASSY. LOW HEIGHT 400</v>
      </c>
      <c r="J3418">
        <v>2</v>
      </c>
      <c r="K3418">
        <v>2</v>
      </c>
      <c r="L3418">
        <v>7911.5</v>
      </c>
      <c r="M3418" t="str">
        <v>CNY</v>
      </c>
      <c r="N3418">
        <v>1.105</v>
      </c>
      <c r="O3418">
        <v>7911.5</v>
      </c>
      <c r="P3418">
        <v>8742.2075000000004</v>
      </c>
      <c r="Q3418" t="str">
        <v>C66SZX-SMT SERVICE</v>
      </c>
      <c r="R3418" t="str">
        <v>Providence Enterprise Limited</v>
      </c>
      <c r="S3418" t="str">
        <v>Same</v>
      </c>
      <c r="T3418">
        <v>905408</v>
      </c>
      <c r="U3418">
        <v>6516.82</v>
      </c>
      <c r="V3418" t="str">
        <v>309ASY INV-PTS SALES</v>
      </c>
      <c r="W3418">
        <v>0</v>
      </c>
      <c r="X3418" t="str">
        <v>TP2007499</v>
      </c>
      <c r="Y3418">
        <v>755219</v>
      </c>
      <c r="Z3418" t="str">
        <v>金进科技(深圳)有限公司</v>
      </c>
      <c r="AA3418">
        <v>0</v>
      </c>
      <c r="AB3418">
        <v>2020</v>
      </c>
      <c r="AC3418">
        <v>8</v>
      </c>
      <c r="AD3418" t="str">
        <v>Q2</v>
      </c>
      <c r="AE3418" t="str">
        <v>FY20/21</v>
      </c>
      <c r="AF3418" t="str">
        <v>SOUTH</v>
      </c>
    </row>
    <row r="3419" spans="1:32">
      <c r="A3419" t="str">
        <v>ESHL</v>
      </c>
      <c r="B3419" t="str">
        <v>SHA</v>
      </c>
      <c r="C3419" t="str">
        <v>CONTRACT_FEE</v>
      </c>
      <c r="D3419" s="4">
        <v>44060</v>
      </c>
      <c r="E3419" t="str">
        <v>YAMAHA</v>
      </c>
      <c r="F3419">
        <v>13100172</v>
      </c>
      <c r="G3419">
        <v>44060</v>
      </c>
      <c r="H3419" t="str">
        <v>YMCT|REPAIR CHARGE</v>
      </c>
      <c r="I3419" t="str">
        <v>REPAIR CHARGE</v>
      </c>
      <c r="J3419">
        <v>1</v>
      </c>
      <c r="K3419">
        <v>1</v>
      </c>
      <c r="L3419">
        <v>14159.29</v>
      </c>
      <c r="M3419" t="str">
        <v>CNY</v>
      </c>
      <c r="N3419">
        <v>1.105</v>
      </c>
      <c r="O3419">
        <v>14159.29</v>
      </c>
      <c r="P3419">
        <v>15646.015450000001</v>
      </c>
      <c r="Q3419" t="str">
        <v>C66SHA-SERVICE GROUP</v>
      </c>
      <c r="R3419" t="str">
        <v>Xinyu Gan Feng Electronics Co., Ltd.</v>
      </c>
      <c r="S3419" t="str">
        <v>Same</v>
      </c>
      <c r="T3419">
        <v>905410</v>
      </c>
      <c r="U3419">
        <v>0</v>
      </c>
      <c r="V3419" t="str">
        <v>309ASY INV-CONTRACT</v>
      </c>
      <c r="W3419">
        <v>0</v>
      </c>
      <c r="X3419">
        <v>0</v>
      </c>
      <c r="Y3419">
        <v>0</v>
      </c>
      <c r="Z3419" t="str">
        <v>新余赣锋电子有限公司</v>
      </c>
      <c r="AA3419">
        <v>0</v>
      </c>
      <c r="AB3419">
        <v>2020</v>
      </c>
      <c r="AC3419">
        <v>8</v>
      </c>
      <c r="AD3419" t="str">
        <v>Q2</v>
      </c>
      <c r="AE3419" t="str">
        <v>FY20/21</v>
      </c>
      <c r="AF3419" t="str">
        <v>EAST</v>
      </c>
    </row>
    <row r="3420" spans="1:32">
      <c r="A3420" t="str">
        <v>ESHL</v>
      </c>
      <c r="B3420" t="str">
        <v>SHA</v>
      </c>
      <c r="C3420" t="str">
        <v>CONTRACT_FEE</v>
      </c>
      <c r="D3420" s="4">
        <v>44060</v>
      </c>
      <c r="E3420" t="str">
        <v>YAMAHA</v>
      </c>
      <c r="F3420">
        <v>13100173</v>
      </c>
      <c r="G3420">
        <v>44060</v>
      </c>
      <c r="H3420" t="str">
        <v>YMCT|REPAIR CHARGE</v>
      </c>
      <c r="I3420" t="str">
        <v>REPAIR CHARGE</v>
      </c>
      <c r="J3420">
        <v>1</v>
      </c>
      <c r="K3420">
        <v>1</v>
      </c>
      <c r="L3420">
        <v>10619.47</v>
      </c>
      <c r="M3420" t="str">
        <v>CNY</v>
      </c>
      <c r="N3420">
        <v>1.105</v>
      </c>
      <c r="O3420">
        <v>10619.47</v>
      </c>
      <c r="P3420">
        <v>11734.514349999999</v>
      </c>
      <c r="Q3420" t="str">
        <v>C66SHA-SERVICE GROUP</v>
      </c>
      <c r="R3420" t="str">
        <v xml:space="preserve">Changzhou Tongbao Photo-electricity Manufacturing </v>
      </c>
      <c r="S3420" t="str">
        <v>Same</v>
      </c>
      <c r="T3420">
        <v>905411</v>
      </c>
      <c r="U3420">
        <v>0</v>
      </c>
      <c r="V3420" t="str">
        <v>309ASY INV-CONTRACT</v>
      </c>
      <c r="W3420">
        <v>0</v>
      </c>
      <c r="X3420">
        <v>0</v>
      </c>
      <c r="Y3420">
        <v>0</v>
      </c>
      <c r="Z3420" t="str">
        <v>常州通宝光电股份有限公司</v>
      </c>
      <c r="AA3420">
        <v>0</v>
      </c>
      <c r="AB3420">
        <v>2020</v>
      </c>
      <c r="AC3420">
        <v>8</v>
      </c>
      <c r="AD3420" t="str">
        <v>Q2</v>
      </c>
      <c r="AE3420" t="str">
        <v>FY20/21</v>
      </c>
      <c r="AF3420" t="str">
        <v>EAST</v>
      </c>
    </row>
    <row r="3421" spans="1:32">
      <c r="A3421" t="str">
        <v>ESHL</v>
      </c>
      <c r="B3421" t="str">
        <v>SZX</v>
      </c>
      <c r="C3421" t="str">
        <v>SPARES/OTHER</v>
      </c>
      <c r="D3421" s="4">
        <v>44062</v>
      </c>
      <c r="E3421" t="str">
        <v>HELLER</v>
      </c>
      <c r="F3421">
        <v>14103819</v>
      </c>
      <c r="G3421">
        <v>44062</v>
      </c>
      <c r="H3421" t="str">
        <v>HELI|593139</v>
      </c>
      <c r="I3421" t="str">
        <v>EMERSON MOTOR ASSY, 7'BW IMP, AIR</v>
      </c>
      <c r="J3421">
        <v>1</v>
      </c>
      <c r="K3421">
        <v>1</v>
      </c>
      <c r="L3421">
        <v>3097.35</v>
      </c>
      <c r="M3421" t="str">
        <v>CNY</v>
      </c>
      <c r="N3421">
        <v>1.105</v>
      </c>
      <c r="O3421">
        <v>3097.35</v>
      </c>
      <c r="P3421">
        <v>3422.5717500000001</v>
      </c>
      <c r="Q3421" t="str">
        <v>C66SZX-SMT SERVICE</v>
      </c>
      <c r="R3421" t="str">
        <v>Shen Zhen Raisecom Science &amp; Technology Co.Ltd</v>
      </c>
      <c r="S3421" t="str">
        <v>Same</v>
      </c>
      <c r="T3421">
        <v>905413</v>
      </c>
      <c r="U3421">
        <v>1935</v>
      </c>
      <c r="V3421" t="str">
        <v>309ASY INV-PTS SALES</v>
      </c>
      <c r="W3421">
        <v>0</v>
      </c>
      <c r="X3421" t="str">
        <v>C66SZ20327</v>
      </c>
      <c r="Y3421">
        <v>756044</v>
      </c>
      <c r="Z3421" t="str">
        <v>深圳瑞斯康达科技发展有限公司</v>
      </c>
      <c r="AA3421">
        <v>0</v>
      </c>
      <c r="AB3421">
        <v>2020</v>
      </c>
      <c r="AC3421">
        <v>8</v>
      </c>
      <c r="AD3421" t="str">
        <v>Q2</v>
      </c>
      <c r="AE3421" t="str">
        <v>FY20/21</v>
      </c>
      <c r="AF3421" t="str">
        <v>SOUTH</v>
      </c>
    </row>
    <row r="3422" spans="1:32">
      <c r="A3422" t="str">
        <v>ESHL</v>
      </c>
      <c r="B3422" t="str">
        <v>SZX</v>
      </c>
      <c r="C3422" t="str">
        <v>SERVICE_CHARGE</v>
      </c>
      <c r="D3422" s="4">
        <v>44063</v>
      </c>
      <c r="E3422" t="str">
        <v>YAMAHA</v>
      </c>
      <c r="F3422">
        <v>12101096</v>
      </c>
      <c r="G3422">
        <v>44063</v>
      </c>
      <c r="H3422" t="str">
        <v>YMCT|REPAIR CHARGE</v>
      </c>
      <c r="I3422" t="str">
        <v>REPAIR CHARGE</v>
      </c>
      <c r="J3422">
        <v>1</v>
      </c>
      <c r="K3422">
        <v>1</v>
      </c>
      <c r="L3422">
        <v>23628.32</v>
      </c>
      <c r="M3422" t="str">
        <v>CNY</v>
      </c>
      <c r="N3422">
        <v>1.105</v>
      </c>
      <c r="O3422">
        <v>23628.32</v>
      </c>
      <c r="P3422">
        <v>26109.293600000001</v>
      </c>
      <c r="Q3422" t="str">
        <v>C66SZX-SMT SERVICE</v>
      </c>
      <c r="R3422" t="str">
        <v>JIANGXI LONGTECH SMART CONTROL CO., LTD</v>
      </c>
      <c r="S3422" t="str">
        <v>Same</v>
      </c>
      <c r="T3422">
        <v>905415</v>
      </c>
      <c r="U3422">
        <v>0</v>
      </c>
      <c r="V3422" t="str">
        <v>309ASY INV-NON-CON</v>
      </c>
      <c r="W3422">
        <v>0</v>
      </c>
      <c r="X3422" t="str">
        <v>C66SZ20333</v>
      </c>
      <c r="Y3422">
        <v>0</v>
      </c>
      <c r="Z3422" t="str">
        <v>江西朗特智能控制有限公司</v>
      </c>
      <c r="AA3422">
        <v>0</v>
      </c>
      <c r="AB3422">
        <v>2020</v>
      </c>
      <c r="AC3422">
        <v>8</v>
      </c>
      <c r="AD3422" t="str">
        <v>Q2</v>
      </c>
      <c r="AE3422" t="str">
        <v>FY20/21</v>
      </c>
      <c r="AF3422" t="str">
        <v>SOUTH</v>
      </c>
    </row>
    <row r="3423" spans="1:32">
      <c r="A3423" t="str">
        <v>ESHL</v>
      </c>
      <c r="B3423" t="str">
        <v>SZX</v>
      </c>
      <c r="C3423" t="str">
        <v>SERVICE_CHARGE</v>
      </c>
      <c r="D3423" s="4">
        <v>44063</v>
      </c>
      <c r="E3423" t="str">
        <v>YAMAHA</v>
      </c>
      <c r="F3423">
        <v>12101097</v>
      </c>
      <c r="G3423">
        <v>44063</v>
      </c>
      <c r="H3423" t="str">
        <v>YMCT|REPAIR CHARGE</v>
      </c>
      <c r="I3423" t="str">
        <v>REPAIR CHARGE</v>
      </c>
      <c r="J3423">
        <v>1</v>
      </c>
      <c r="K3423">
        <v>1</v>
      </c>
      <c r="L3423">
        <v>1769.91</v>
      </c>
      <c r="M3423" t="str">
        <v>CNY</v>
      </c>
      <c r="N3423">
        <v>1.105</v>
      </c>
      <c r="O3423">
        <v>1769.91</v>
      </c>
      <c r="P3423">
        <v>1955.75055</v>
      </c>
      <c r="Q3423" t="str">
        <v>C66SZX-SMT SERVICE</v>
      </c>
      <c r="R3423" t="str">
        <v>Kwong Ming Electric (Huizhou) Co., Ltd.</v>
      </c>
      <c r="S3423" t="str">
        <v>Same</v>
      </c>
      <c r="T3423">
        <v>905416</v>
      </c>
      <c r="U3423">
        <v>0</v>
      </c>
      <c r="V3423" t="str">
        <v>309ASY INV-NON-CON</v>
      </c>
      <c r="W3423">
        <v>0</v>
      </c>
      <c r="X3423" t="str">
        <v>KM-H2007158</v>
      </c>
      <c r="Y3423">
        <v>0</v>
      </c>
      <c r="Z3423" t="str">
        <v>冠明智能科技股份有限公司</v>
      </c>
      <c r="AA3423">
        <v>0</v>
      </c>
      <c r="AB3423">
        <v>2020</v>
      </c>
      <c r="AC3423">
        <v>8</v>
      </c>
      <c r="AD3423" t="str">
        <v>Q2</v>
      </c>
      <c r="AE3423" t="str">
        <v>FY20/21</v>
      </c>
      <c r="AF3423" t="str">
        <v>SOUTH</v>
      </c>
    </row>
    <row r="3424" spans="1:32">
      <c r="A3424" t="str">
        <v>ESHL</v>
      </c>
      <c r="B3424" t="str">
        <v>SZX</v>
      </c>
      <c r="C3424" t="str">
        <v>SPARES/OTHER</v>
      </c>
      <c r="D3424" s="4">
        <v>44063</v>
      </c>
      <c r="E3424" t="str">
        <v>OTHERS</v>
      </c>
      <c r="F3424">
        <v>14103820</v>
      </c>
      <c r="G3424">
        <v>44063</v>
      </c>
      <c r="H3424" t="str">
        <v>ZMTR|303-HX-1</v>
      </c>
      <c r="I3424" t="str">
        <v>SPECIAL NOZZLE</v>
      </c>
      <c r="J3424">
        <v>10</v>
      </c>
      <c r="K3424">
        <v>10</v>
      </c>
      <c r="L3424">
        <v>5752.21</v>
      </c>
      <c r="M3424" t="str">
        <v>CNY</v>
      </c>
      <c r="N3424">
        <v>1.105</v>
      </c>
      <c r="O3424">
        <v>5752.21</v>
      </c>
      <c r="P3424">
        <v>6356.1920499999997</v>
      </c>
      <c r="Q3424" t="str">
        <v>C66SZX-SMT SERVICE</v>
      </c>
      <c r="R3424" t="str">
        <v>Hai Xin Technology(ShenZhen) Company Limited.</v>
      </c>
      <c r="S3424" t="str">
        <v>Same</v>
      </c>
      <c r="T3424">
        <v>905414</v>
      </c>
      <c r="U3424">
        <v>3000</v>
      </c>
      <c r="V3424" t="str">
        <v>309ASY INV-PTS SALES</v>
      </c>
      <c r="W3424">
        <v>0</v>
      </c>
      <c r="X3424" t="str">
        <v>PO2007000116</v>
      </c>
      <c r="Y3424">
        <v>756153</v>
      </c>
      <c r="Z3424" t="str">
        <v>海星科技（深圳）有限公司</v>
      </c>
      <c r="AA3424">
        <v>0</v>
      </c>
      <c r="AB3424">
        <v>2020</v>
      </c>
      <c r="AC3424">
        <v>8</v>
      </c>
      <c r="AD3424" t="str">
        <v>Q2</v>
      </c>
      <c r="AE3424" t="str">
        <v>FY20/21</v>
      </c>
      <c r="AF3424" t="str">
        <v>SOUTH</v>
      </c>
    </row>
    <row r="3425" spans="1:32">
      <c r="A3425" t="str">
        <v>ESHL</v>
      </c>
      <c r="B3425" t="str">
        <v>SZX</v>
      </c>
      <c r="C3425" t="str">
        <v>SPARES/OTHER</v>
      </c>
      <c r="D3425" s="4">
        <v>44067</v>
      </c>
      <c r="E3425" t="str">
        <v>YAMAHA</v>
      </c>
      <c r="F3425">
        <v>14103821</v>
      </c>
      <c r="G3425">
        <v>44067</v>
      </c>
      <c r="H3425" t="str">
        <v>YMCT|MSOFT-TOK1781</v>
      </c>
      <c r="I3425" t="str">
        <v>CUSTOMIZED SOFT TOK1781</v>
      </c>
      <c r="J3425">
        <v>1</v>
      </c>
      <c r="K3425">
        <v>1</v>
      </c>
      <c r="L3425">
        <v>17699.12</v>
      </c>
      <c r="M3425" t="str">
        <v>CNY</v>
      </c>
      <c r="N3425">
        <v>1.105</v>
      </c>
      <c r="O3425">
        <v>17699.12</v>
      </c>
      <c r="P3425">
        <v>19557.527599999998</v>
      </c>
      <c r="Q3425" t="str">
        <v>C66SZX-SMT SERVICE</v>
      </c>
      <c r="R3425" t="str">
        <v>Dongguan Cowell Optic Electronics Co., Ltd.</v>
      </c>
      <c r="S3425" t="str">
        <v>Same</v>
      </c>
      <c r="T3425">
        <v>905418</v>
      </c>
      <c r="U3425">
        <v>11111</v>
      </c>
      <c r="V3425" t="str">
        <v>309ASY INV-PTS SALES</v>
      </c>
      <c r="W3425">
        <v>0</v>
      </c>
      <c r="X3425" t="str">
        <v>ZZ202007075139</v>
      </c>
      <c r="Y3425">
        <v>756434</v>
      </c>
      <c r="Z3425" t="str">
        <v>东莞高伟光学电子有限公司</v>
      </c>
      <c r="AA3425">
        <v>0</v>
      </c>
      <c r="AB3425">
        <v>2020</v>
      </c>
      <c r="AC3425">
        <v>8</v>
      </c>
      <c r="AD3425" t="str">
        <v>Q2</v>
      </c>
      <c r="AE3425" t="str">
        <v>FY20/21</v>
      </c>
      <c r="AF3425" t="str">
        <v>SOUTH</v>
      </c>
    </row>
    <row r="3426" spans="1:32">
      <c r="A3426" t="str">
        <v>ESHL</v>
      </c>
      <c r="B3426" t="str">
        <v>SHA</v>
      </c>
      <c r="C3426" t="str">
        <v>SPARES/OTHER</v>
      </c>
      <c r="D3426" s="4">
        <v>44067</v>
      </c>
      <c r="E3426" t="str">
        <v>HELLER</v>
      </c>
      <c r="F3426">
        <v>14103822</v>
      </c>
      <c r="G3426">
        <v>44067</v>
      </c>
      <c r="H3426" t="str">
        <v>HELI|586806</v>
      </c>
      <c r="I3426" t="str">
        <v>ROLLER ASS'Y 17.5MM DIA </v>
      </c>
      <c r="J3426">
        <v>2</v>
      </c>
      <c r="K3426">
        <v>2</v>
      </c>
      <c r="L3426">
        <v>2352.21</v>
      </c>
      <c r="M3426" t="str">
        <v>CNY</v>
      </c>
      <c r="N3426">
        <v>1.105</v>
      </c>
      <c r="O3426">
        <v>2352.21</v>
      </c>
      <c r="P3426">
        <v>2599.1920500000001</v>
      </c>
      <c r="Q3426" t="str">
        <v>C66SHA-SERVICE GROUP</v>
      </c>
      <c r="R3426" t="str">
        <v>Pioneer Technology (Shanghai) Co., Ltd.</v>
      </c>
      <c r="S3426" t="str">
        <v>Same</v>
      </c>
      <c r="T3426">
        <v>905420</v>
      </c>
      <c r="U3426">
        <v>1598.42</v>
      </c>
      <c r="V3426" t="str">
        <v>309ASY INV-PTS SALES</v>
      </c>
      <c r="W3426">
        <v>0</v>
      </c>
      <c r="X3426">
        <v>0</v>
      </c>
      <c r="Y3426">
        <v>756429</v>
      </c>
      <c r="Z3426" t="str">
        <v>先锋高科技（上海）有限公司</v>
      </c>
      <c r="AA3426">
        <v>0</v>
      </c>
      <c r="AB3426">
        <v>2020</v>
      </c>
      <c r="AC3426">
        <v>8</v>
      </c>
      <c r="AD3426" t="str">
        <v>Q2</v>
      </c>
      <c r="AE3426" t="str">
        <v>FY20/21</v>
      </c>
      <c r="AF3426" t="str">
        <v>EAST</v>
      </c>
    </row>
    <row r="3427" spans="1:32">
      <c r="A3427" t="str">
        <v>ESHL</v>
      </c>
      <c r="B3427" t="str">
        <v>SHA</v>
      </c>
      <c r="C3427" t="str">
        <v>SPARES/OTHER</v>
      </c>
      <c r="D3427" s="4">
        <v>44067</v>
      </c>
      <c r="E3427" t="str">
        <v>YAMAHA</v>
      </c>
      <c r="F3427">
        <v>14103823</v>
      </c>
      <c r="G3427">
        <v>44067</v>
      </c>
      <c r="H3427" t="str">
        <v>YMCT|KHN-M7710-A4</v>
      </c>
      <c r="I3427" t="str">
        <v>NOZZLE 301A ASSY</v>
      </c>
      <c r="J3427">
        <v>16</v>
      </c>
      <c r="K3427">
        <v>16</v>
      </c>
      <c r="L3427">
        <v>10194.69</v>
      </c>
      <c r="M3427" t="str">
        <v>CNY</v>
      </c>
      <c r="N3427">
        <v>1.105</v>
      </c>
      <c r="O3427">
        <v>10194.69</v>
      </c>
      <c r="P3427">
        <v>11265.132450000001</v>
      </c>
      <c r="Q3427" t="str">
        <v>C66SHA-SERVICE GROUP</v>
      </c>
      <c r="R3427" t="str">
        <v>Suzhou Yingke Industry Co.,Ltd.</v>
      </c>
      <c r="S3427" t="str">
        <v>Same</v>
      </c>
      <c r="T3427">
        <v>905419</v>
      </c>
      <c r="U3427">
        <v>5946.9</v>
      </c>
      <c r="V3427" t="str">
        <v>309ASY INV-PTS SALES</v>
      </c>
      <c r="W3427">
        <v>0</v>
      </c>
      <c r="X3427">
        <v>0</v>
      </c>
      <c r="Y3427">
        <v>756427</v>
      </c>
      <c r="Z3427" t="str">
        <v>苏州盈科实业有限公司</v>
      </c>
      <c r="AA3427">
        <v>0</v>
      </c>
      <c r="AB3427">
        <v>2020</v>
      </c>
      <c r="AC3427">
        <v>8</v>
      </c>
      <c r="AD3427" t="str">
        <v>Q2</v>
      </c>
      <c r="AE3427" t="str">
        <v>FY20/21</v>
      </c>
      <c r="AF3427" t="str">
        <v>EAST</v>
      </c>
    </row>
    <row r="3428" spans="1:32">
      <c r="A3428" t="str">
        <v>ESHL</v>
      </c>
      <c r="B3428" t="str">
        <v>SHA</v>
      </c>
      <c r="C3428" t="str">
        <v>SPARES/OTHER</v>
      </c>
      <c r="D3428" s="4">
        <v>44067</v>
      </c>
      <c r="E3428" t="str">
        <v>YAMAHA</v>
      </c>
      <c r="F3428">
        <v>14103823</v>
      </c>
      <c r="G3428">
        <v>44067</v>
      </c>
      <c r="H3428" t="str">
        <v>YMCT|KHY-M7710-A4</v>
      </c>
      <c r="I3428" t="str">
        <v>NOZZLE 311A ASSY.</v>
      </c>
      <c r="J3428">
        <v>11</v>
      </c>
      <c r="K3428">
        <v>11</v>
      </c>
      <c r="L3428">
        <v>7670.8</v>
      </c>
      <c r="M3428" t="str">
        <v>CNY</v>
      </c>
      <c r="N3428">
        <v>1.105</v>
      </c>
      <c r="O3428">
        <v>7670.8</v>
      </c>
      <c r="P3428">
        <v>8476.2340000000004</v>
      </c>
      <c r="Q3428" t="str">
        <v>C66SHA-SERVICE GROUP</v>
      </c>
      <c r="R3428" t="str">
        <v>Suzhou Yingke Industry Co.,Ltd.</v>
      </c>
      <c r="S3428" t="str">
        <v>Same</v>
      </c>
      <c r="T3428">
        <v>905419</v>
      </c>
      <c r="U3428">
        <v>5353.98</v>
      </c>
      <c r="V3428" t="str">
        <v>309ASY INV-PTS SALES</v>
      </c>
      <c r="W3428">
        <v>0</v>
      </c>
      <c r="X3428">
        <v>0</v>
      </c>
      <c r="Y3428">
        <v>756427</v>
      </c>
      <c r="Z3428" t="str">
        <v>苏州盈科实业有限公司</v>
      </c>
      <c r="AA3428">
        <v>0</v>
      </c>
      <c r="AB3428">
        <v>2020</v>
      </c>
      <c r="AC3428">
        <v>8</v>
      </c>
      <c r="AD3428" t="str">
        <v>Q2</v>
      </c>
      <c r="AE3428" t="str">
        <v>FY20/21</v>
      </c>
      <c r="AF3428" t="str">
        <v>EAST</v>
      </c>
    </row>
    <row r="3429" spans="1:32">
      <c r="A3429" t="str">
        <v>ESHL</v>
      </c>
      <c r="B3429" t="str">
        <v>SHA</v>
      </c>
      <c r="C3429" t="str">
        <v>SERVICE_CHARGE</v>
      </c>
      <c r="D3429" s="4">
        <v>44068</v>
      </c>
      <c r="E3429" t="str">
        <v>YAMAHA</v>
      </c>
      <c r="F3429">
        <v>12101098</v>
      </c>
      <c r="G3429">
        <v>44068</v>
      </c>
      <c r="H3429" t="str">
        <v>YMCT|REPAIR CHARGE</v>
      </c>
      <c r="I3429" t="str">
        <v>REPAIR CHARGE</v>
      </c>
      <c r="J3429">
        <v>1</v>
      </c>
      <c r="K3429">
        <v>1</v>
      </c>
      <c r="L3429">
        <v>7079.65</v>
      </c>
      <c r="M3429" t="str">
        <v>CNY</v>
      </c>
      <c r="N3429">
        <v>1.105</v>
      </c>
      <c r="O3429">
        <v>7079.65</v>
      </c>
      <c r="P3429">
        <v>7823.0132499999991</v>
      </c>
      <c r="Q3429" t="str">
        <v>C66SHA-SERVICE GROUP</v>
      </c>
      <c r="R3429" t="str">
        <v>Suzhou Inovance Technology Co Ltd</v>
      </c>
      <c r="S3429" t="str">
        <v>Same</v>
      </c>
      <c r="T3429">
        <v>905423</v>
      </c>
      <c r="U3429">
        <v>0</v>
      </c>
      <c r="V3429" t="str">
        <v>309ASY INV-NON-CON-V</v>
      </c>
      <c r="W3429">
        <v>0</v>
      </c>
      <c r="X3429">
        <v>0</v>
      </c>
      <c r="Y3429">
        <v>0</v>
      </c>
      <c r="Z3429" t="str">
        <v>苏州汇川技术有限公司</v>
      </c>
      <c r="AA3429">
        <v>0</v>
      </c>
      <c r="AB3429">
        <v>2020</v>
      </c>
      <c r="AC3429">
        <v>8</v>
      </c>
      <c r="AD3429" t="str">
        <v>Q2</v>
      </c>
      <c r="AE3429" t="str">
        <v>FY20/21</v>
      </c>
      <c r="AF3429" t="str">
        <v>EAST</v>
      </c>
    </row>
    <row r="3430" spans="1:32">
      <c r="A3430" t="str">
        <v>ESHL</v>
      </c>
      <c r="B3430" t="str">
        <v>SZX</v>
      </c>
      <c r="C3430" t="str">
        <v>CONTRACT_FEE</v>
      </c>
      <c r="D3430" s="4">
        <v>44068</v>
      </c>
      <c r="E3430" t="str">
        <v>YAMAHA</v>
      </c>
      <c r="F3430">
        <v>13100174</v>
      </c>
      <c r="G3430">
        <v>44068</v>
      </c>
      <c r="H3430" t="str">
        <v>YMCT|REPAIR CHARGE</v>
      </c>
      <c r="I3430" t="str">
        <v>REPAIR CHARGE</v>
      </c>
      <c r="J3430">
        <v>5</v>
      </c>
      <c r="K3430">
        <v>5</v>
      </c>
      <c r="L3430">
        <v>15929.2</v>
      </c>
      <c r="M3430" t="str">
        <v>CNY</v>
      </c>
      <c r="N3430">
        <v>1.105</v>
      </c>
      <c r="O3430">
        <v>15929.2</v>
      </c>
      <c r="P3430">
        <v>17601.766</v>
      </c>
      <c r="Q3430" t="str">
        <v>C66SZX-SMT SERVICE</v>
      </c>
      <c r="R3430" t="str">
        <v>GNSS Electronics Co., Ltd.</v>
      </c>
      <c r="S3430" t="str">
        <v>Same</v>
      </c>
      <c r="T3430">
        <v>905425</v>
      </c>
      <c r="U3430">
        <v>0</v>
      </c>
      <c r="V3430" t="str">
        <v>309ASY INV-CONTRACT</v>
      </c>
      <c r="W3430">
        <v>0</v>
      </c>
      <c r="X3430" t="str">
        <v>GNSS0022020072101</v>
      </c>
      <c r="Y3430">
        <v>0</v>
      </c>
      <c r="Z3430" t="str">
        <v>深圳全球星电子有限公司</v>
      </c>
      <c r="AA3430">
        <v>0</v>
      </c>
      <c r="AB3430">
        <v>2020</v>
      </c>
      <c r="AC3430">
        <v>8</v>
      </c>
      <c r="AD3430" t="str">
        <v>Q2</v>
      </c>
      <c r="AE3430" t="str">
        <v>FY20/21</v>
      </c>
      <c r="AF3430" t="str">
        <v>SOUTH</v>
      </c>
    </row>
    <row r="3431" spans="1:32">
      <c r="A3431" t="str">
        <v>ESHL</v>
      </c>
      <c r="B3431" t="str">
        <v>SHA</v>
      </c>
      <c r="C3431" t="str">
        <v>SPARES/OTHER</v>
      </c>
      <c r="D3431" s="4">
        <v>44068</v>
      </c>
      <c r="E3431" t="str">
        <v>YAMAHA</v>
      </c>
      <c r="F3431">
        <v>14103824</v>
      </c>
      <c r="G3431">
        <v>44068</v>
      </c>
      <c r="H3431" t="str">
        <v>YMCT|KHJ-MD800-01</v>
      </c>
      <c r="I3431" t="str">
        <v>SS TUNE-UP STATION</v>
      </c>
      <c r="J3431">
        <v>1</v>
      </c>
      <c r="K3431">
        <v>1</v>
      </c>
      <c r="L3431">
        <v>56017.7</v>
      </c>
      <c r="M3431" t="str">
        <v>CNY</v>
      </c>
      <c r="N3431">
        <v>1.105</v>
      </c>
      <c r="O3431">
        <v>56017.7</v>
      </c>
      <c r="P3431">
        <v>61899.558499999999</v>
      </c>
      <c r="Q3431" t="str">
        <v>C66SHA-SERVICE GROUP</v>
      </c>
      <c r="R3431" t="str">
        <v>ZHEJIANG CHINT ELECTRICS CO.,LTD</v>
      </c>
      <c r="S3431" t="str">
        <v>Same</v>
      </c>
      <c r="T3431">
        <v>905424</v>
      </c>
      <c r="U3431">
        <v>20872.8</v>
      </c>
      <c r="V3431" t="str">
        <v>309ASY INV-PTS SALES</v>
      </c>
      <c r="W3431">
        <v>0</v>
      </c>
      <c r="X3431">
        <v>0</v>
      </c>
      <c r="Y3431">
        <v>756667</v>
      </c>
      <c r="Z3431" t="str">
        <v>浙江正泰电器股份有限公司</v>
      </c>
      <c r="AA3431">
        <v>0</v>
      </c>
      <c r="AB3431">
        <v>2020</v>
      </c>
      <c r="AC3431">
        <v>8</v>
      </c>
      <c r="AD3431" t="str">
        <v>Q2</v>
      </c>
      <c r="AE3431" t="str">
        <v>FY20/21</v>
      </c>
      <c r="AF3431" t="str">
        <v>EAST</v>
      </c>
    </row>
    <row r="3432" spans="1:32">
      <c r="A3432" t="str">
        <v>ESHL</v>
      </c>
      <c r="B3432" t="str">
        <v>SHA</v>
      </c>
      <c r="C3432" t="str">
        <v>SPARES/OTHER</v>
      </c>
      <c r="D3432" s="4">
        <v>44068</v>
      </c>
      <c r="E3432" t="str">
        <v>YAMAHA</v>
      </c>
      <c r="F3432">
        <v>14103824</v>
      </c>
      <c r="G3432">
        <v>44068</v>
      </c>
      <c r="H3432" t="str">
        <v>YMCT|KHJ-MD301-00</v>
      </c>
      <c r="I3432" t="str">
        <v>MASTER TAPE 8MM</v>
      </c>
      <c r="J3432">
        <v>6</v>
      </c>
      <c r="K3432">
        <v>6</v>
      </c>
      <c r="L3432">
        <v>0</v>
      </c>
      <c r="M3432" t="str">
        <v>CNY</v>
      </c>
      <c r="N3432">
        <v>1.105</v>
      </c>
      <c r="O3432">
        <v>0</v>
      </c>
      <c r="P3432">
        <v>0</v>
      </c>
      <c r="Q3432" t="str">
        <v>C66SHA-SERVICE GROUP</v>
      </c>
      <c r="R3432" t="str">
        <v>ZHEJIANG CHINT ELECTRICS CO.,LTD</v>
      </c>
      <c r="S3432" t="str">
        <v>Same</v>
      </c>
      <c r="T3432">
        <v>905424</v>
      </c>
      <c r="U3432">
        <v>553.92999999999995</v>
      </c>
      <c r="V3432" t="str">
        <v>309ASY INV-PTS SALES</v>
      </c>
      <c r="W3432">
        <v>0</v>
      </c>
      <c r="X3432">
        <v>0</v>
      </c>
      <c r="Y3432">
        <v>756667</v>
      </c>
      <c r="Z3432" t="str">
        <v>浙江正泰电器股份有限公司</v>
      </c>
      <c r="AA3432">
        <v>0</v>
      </c>
      <c r="AB3432">
        <v>2020</v>
      </c>
      <c r="AC3432">
        <v>8</v>
      </c>
      <c r="AD3432" t="str">
        <v>Q2</v>
      </c>
      <c r="AE3432" t="str">
        <v>FY20/21</v>
      </c>
      <c r="AF3432" t="str">
        <v>EAST</v>
      </c>
    </row>
    <row r="3433" spans="1:32">
      <c r="A3433" t="str">
        <v>ESHL</v>
      </c>
      <c r="B3433" t="str">
        <v>SHA</v>
      </c>
      <c r="C3433" t="str">
        <v>SPARES/OTHER</v>
      </c>
      <c r="D3433" s="4">
        <v>44068</v>
      </c>
      <c r="E3433" t="str">
        <v>YAMAHA</v>
      </c>
      <c r="F3433">
        <v>14103824</v>
      </c>
      <c r="G3433">
        <v>44068</v>
      </c>
      <c r="H3433" t="str">
        <v>YMCT|KHJ-MD302-00</v>
      </c>
      <c r="I3433" t="str">
        <v>MASTER TAPE 12mm</v>
      </c>
      <c r="J3433">
        <v>4</v>
      </c>
      <c r="K3433">
        <v>4</v>
      </c>
      <c r="L3433">
        <v>0</v>
      </c>
      <c r="M3433" t="str">
        <v>CNY</v>
      </c>
      <c r="N3433">
        <v>1.105</v>
      </c>
      <c r="O3433">
        <v>0</v>
      </c>
      <c r="P3433">
        <v>0</v>
      </c>
      <c r="Q3433" t="str">
        <v>C66SHA-SERVICE GROUP</v>
      </c>
      <c r="R3433" t="str">
        <v>ZHEJIANG CHINT ELECTRICS CO.,LTD</v>
      </c>
      <c r="S3433" t="str">
        <v>Same</v>
      </c>
      <c r="T3433">
        <v>905424</v>
      </c>
      <c r="U3433">
        <v>497.74</v>
      </c>
      <c r="V3433" t="str">
        <v>309ASY INV-PTS SALES</v>
      </c>
      <c r="W3433">
        <v>0</v>
      </c>
      <c r="X3433">
        <v>0</v>
      </c>
      <c r="Y3433">
        <v>756667</v>
      </c>
      <c r="Z3433" t="str">
        <v>浙江正泰电器股份有限公司</v>
      </c>
      <c r="AA3433">
        <v>0</v>
      </c>
      <c r="AB3433">
        <v>2020</v>
      </c>
      <c r="AC3433">
        <v>8</v>
      </c>
      <c r="AD3433" t="str">
        <v>Q2</v>
      </c>
      <c r="AE3433" t="str">
        <v>FY20/21</v>
      </c>
      <c r="AF3433" t="str">
        <v>EAST</v>
      </c>
    </row>
    <row r="3434" spans="1:32">
      <c r="A3434" t="str">
        <v>ESHL</v>
      </c>
      <c r="B3434" t="str">
        <v>SHA</v>
      </c>
      <c r="C3434" t="str">
        <v>SPARES/OTHER</v>
      </c>
      <c r="D3434" s="4">
        <v>44068</v>
      </c>
      <c r="E3434" t="str">
        <v>YAMAHA</v>
      </c>
      <c r="F3434">
        <v>14103824</v>
      </c>
      <c r="G3434">
        <v>44068</v>
      </c>
      <c r="H3434" t="str">
        <v>YMCT|KHJ-MD303-00</v>
      </c>
      <c r="I3434" t="str">
        <v>MASTER TAPE 16mm</v>
      </c>
      <c r="J3434">
        <v>2</v>
      </c>
      <c r="K3434">
        <v>2</v>
      </c>
      <c r="L3434">
        <v>0</v>
      </c>
      <c r="M3434" t="str">
        <v>CNY</v>
      </c>
      <c r="N3434">
        <v>1.105</v>
      </c>
      <c r="O3434">
        <v>0</v>
      </c>
      <c r="P3434">
        <v>0</v>
      </c>
      <c r="Q3434" t="str">
        <v>C66SHA-SERVICE GROUP</v>
      </c>
      <c r="R3434" t="str">
        <v>ZHEJIANG CHINT ELECTRICS CO.,LTD</v>
      </c>
      <c r="S3434" t="str">
        <v>Same</v>
      </c>
      <c r="T3434">
        <v>905424</v>
      </c>
      <c r="U3434">
        <v>272.95</v>
      </c>
      <c r="V3434" t="str">
        <v>309ASY INV-PTS SALES</v>
      </c>
      <c r="W3434">
        <v>0</v>
      </c>
      <c r="X3434">
        <v>0</v>
      </c>
      <c r="Y3434">
        <v>756667</v>
      </c>
      <c r="Z3434" t="str">
        <v>浙江正泰电器股份有限公司</v>
      </c>
      <c r="AA3434">
        <v>0</v>
      </c>
      <c r="AB3434">
        <v>2020</v>
      </c>
      <c r="AC3434">
        <v>8</v>
      </c>
      <c r="AD3434" t="str">
        <v>Q2</v>
      </c>
      <c r="AE3434" t="str">
        <v>FY20/21</v>
      </c>
      <c r="AF3434" t="str">
        <v>EAST</v>
      </c>
    </row>
    <row r="3435" spans="1:32">
      <c r="A3435" t="str">
        <v>ESHL</v>
      </c>
      <c r="B3435" t="str">
        <v>SHA</v>
      </c>
      <c r="C3435" t="str">
        <v>SPARES/OTHER</v>
      </c>
      <c r="D3435" s="4">
        <v>44068</v>
      </c>
      <c r="E3435" t="str">
        <v>YAMAHA</v>
      </c>
      <c r="F3435">
        <v>14103824</v>
      </c>
      <c r="G3435">
        <v>44068</v>
      </c>
      <c r="H3435" t="str">
        <v>YMCT|KHJ-MD304-00</v>
      </c>
      <c r="I3435" t="str">
        <v>MASTER TAPE 24mm</v>
      </c>
      <c r="J3435">
        <v>2</v>
      </c>
      <c r="K3435">
        <v>2</v>
      </c>
      <c r="L3435">
        <v>0</v>
      </c>
      <c r="M3435" t="str">
        <v>CNY</v>
      </c>
      <c r="N3435">
        <v>1.105</v>
      </c>
      <c r="O3435">
        <v>0</v>
      </c>
      <c r="P3435">
        <v>0</v>
      </c>
      <c r="Q3435" t="str">
        <v>C66SHA-SERVICE GROUP</v>
      </c>
      <c r="R3435" t="str">
        <v>ZHEJIANG CHINT ELECTRICS CO.,LTD</v>
      </c>
      <c r="S3435" t="str">
        <v>Same</v>
      </c>
      <c r="T3435">
        <v>905424</v>
      </c>
      <c r="U3435">
        <v>433.51</v>
      </c>
      <c r="V3435" t="str">
        <v>309ASY INV-PTS SALES</v>
      </c>
      <c r="W3435">
        <v>0</v>
      </c>
      <c r="X3435">
        <v>0</v>
      </c>
      <c r="Y3435">
        <v>756667</v>
      </c>
      <c r="Z3435" t="str">
        <v>浙江正泰电器股份有限公司</v>
      </c>
      <c r="AA3435">
        <v>0</v>
      </c>
      <c r="AB3435">
        <v>2020</v>
      </c>
      <c r="AC3435">
        <v>8</v>
      </c>
      <c r="AD3435" t="str">
        <v>Q2</v>
      </c>
      <c r="AE3435" t="str">
        <v>FY20/21</v>
      </c>
      <c r="AF3435" t="str">
        <v>EAST</v>
      </c>
    </row>
    <row r="3436" spans="1:32">
      <c r="A3436" t="str">
        <v>ESHL</v>
      </c>
      <c r="B3436" t="str">
        <v>BJS</v>
      </c>
      <c r="C3436" t="str">
        <v>SERVICE_CHARGE</v>
      </c>
      <c r="D3436" s="4">
        <v>44070</v>
      </c>
      <c r="E3436" t="str">
        <v>HELLER</v>
      </c>
      <c r="F3436">
        <v>12101099</v>
      </c>
      <c r="G3436">
        <v>44070</v>
      </c>
      <c r="H3436" t="str">
        <v>HELI|REPAIR CHARGE</v>
      </c>
      <c r="I3436" t="str">
        <v>REPAIR CHARGE</v>
      </c>
      <c r="J3436">
        <v>1</v>
      </c>
      <c r="K3436">
        <v>1</v>
      </c>
      <c r="L3436">
        <v>1800</v>
      </c>
      <c r="M3436" t="str">
        <v>CNY</v>
      </c>
      <c r="N3436">
        <v>1.105</v>
      </c>
      <c r="O3436">
        <v>1800</v>
      </c>
      <c r="P3436">
        <v>1989</v>
      </c>
      <c r="Q3436" t="str">
        <v>C66BJS-SMT SERVICE</v>
      </c>
      <c r="R3436" t="str">
        <v>Beijing Guang Li He Xi Tong Gong Cheng Co.,Ltd</v>
      </c>
      <c r="S3436" t="str">
        <v>Beijing Jinlongyiyang Technology &amp; Development Co.</v>
      </c>
      <c r="T3436">
        <v>905422</v>
      </c>
      <c r="U3436">
        <v>0</v>
      </c>
      <c r="V3436" t="str">
        <v>309ASY INV-NON-CON</v>
      </c>
      <c r="W3436">
        <v>0</v>
      </c>
      <c r="X3436" t="str">
        <v>北京金龙翌阳20200813-2</v>
      </c>
      <c r="Y3436">
        <v>0</v>
      </c>
      <c r="Z3436" t="str">
        <v>北京金龙翌阳科技发展有限公司</v>
      </c>
      <c r="AA3436">
        <v>0</v>
      </c>
      <c r="AB3436">
        <v>2020</v>
      </c>
      <c r="AC3436">
        <v>8</v>
      </c>
      <c r="AD3436" t="str">
        <v>Q2</v>
      </c>
      <c r="AE3436" t="str">
        <v>FY20/21</v>
      </c>
      <c r="AF3436" t="str">
        <v>NORTH</v>
      </c>
    </row>
    <row r="3437" spans="1:32">
      <c r="A3437" t="str">
        <v>ESHL</v>
      </c>
      <c r="B3437" t="str">
        <v>BJS</v>
      </c>
      <c r="C3437" t="str">
        <v>SPARES/OTHER</v>
      </c>
      <c r="D3437" s="4">
        <v>44070</v>
      </c>
      <c r="E3437" t="str">
        <v>HELLER</v>
      </c>
      <c r="F3437">
        <v>14103825</v>
      </c>
      <c r="G3437">
        <v>44070</v>
      </c>
      <c r="H3437" t="str">
        <v>HELI|5542C</v>
      </c>
      <c r="I3437" t="str">
        <v>LIGHT TOWER ASSEMBLY</v>
      </c>
      <c r="J3437">
        <v>1</v>
      </c>
      <c r="K3437">
        <v>1</v>
      </c>
      <c r="L3437">
        <v>4000</v>
      </c>
      <c r="M3437" t="str">
        <v>CNY</v>
      </c>
      <c r="N3437">
        <v>1.105</v>
      </c>
      <c r="O3437">
        <v>4000</v>
      </c>
      <c r="P3437">
        <v>4420</v>
      </c>
      <c r="Q3437" t="str">
        <v>C66BJS-SMT SERVICE</v>
      </c>
      <c r="R3437" t="str">
        <v>Beijing Guang Li He Xi Tong Gong Cheng Co.,Ltd</v>
      </c>
      <c r="S3437" t="str">
        <v>Beijing Jinlongyiyang Technology &amp; Development Co.</v>
      </c>
      <c r="T3437">
        <v>905421</v>
      </c>
      <c r="U3437">
        <v>2553.25</v>
      </c>
      <c r="V3437" t="str">
        <v>309ASY INV-PTS SALES</v>
      </c>
      <c r="W3437">
        <v>0</v>
      </c>
      <c r="X3437" t="str">
        <v>北京金龙翌阳20200813-1</v>
      </c>
      <c r="Y3437">
        <v>756962</v>
      </c>
      <c r="Z3437" t="str">
        <v>北京金龙翌阳科技发展有限公司</v>
      </c>
      <c r="AA3437">
        <v>0</v>
      </c>
      <c r="AB3437">
        <v>2020</v>
      </c>
      <c r="AC3437">
        <v>8</v>
      </c>
      <c r="AD3437" t="str">
        <v>Q2</v>
      </c>
      <c r="AE3437" t="str">
        <v>FY20/21</v>
      </c>
      <c r="AF3437" t="str">
        <v>NORTH</v>
      </c>
    </row>
    <row r="3438" spans="1:32">
      <c r="A3438" t="str">
        <v>ESHL</v>
      </c>
      <c r="B3438" t="str">
        <v>SZX</v>
      </c>
      <c r="C3438" t="str">
        <v>SPARES/OTHER</v>
      </c>
      <c r="D3438" s="4">
        <v>44070</v>
      </c>
      <c r="E3438" t="str">
        <v>OTHERS</v>
      </c>
      <c r="F3438">
        <v>14103826</v>
      </c>
      <c r="G3438">
        <v>44070</v>
      </c>
      <c r="H3438" t="str">
        <v>ZMTR|K48-M3856-00X</v>
      </c>
      <c r="I3438" t="str">
        <v>GREASE PACK(NSL)</v>
      </c>
      <c r="J3438">
        <v>2</v>
      </c>
      <c r="K3438">
        <v>2</v>
      </c>
      <c r="L3438">
        <v>495.58</v>
      </c>
      <c r="M3438" t="str">
        <v>CNY</v>
      </c>
      <c r="N3438">
        <v>1.105</v>
      </c>
      <c r="O3438">
        <v>495.58</v>
      </c>
      <c r="P3438">
        <v>547.61590000000001</v>
      </c>
      <c r="Q3438" t="str">
        <v>C66SZX-SMT SERVICE</v>
      </c>
      <c r="R3438" t="str">
        <v>LONGOAL DISPLAY LTD</v>
      </c>
      <c r="S3438" t="str">
        <v>Same</v>
      </c>
      <c r="T3438">
        <v>905428</v>
      </c>
      <c r="U3438">
        <v>265.48</v>
      </c>
      <c r="V3438" t="str">
        <v>309ASY INV-PTS SALES</v>
      </c>
      <c r="W3438">
        <v>0</v>
      </c>
      <c r="X3438" t="str">
        <v>D2008033</v>
      </c>
      <c r="Y3438">
        <v>757005</v>
      </c>
      <c r="Z3438" t="str">
        <v>佛山市顺德区龙高液晶有限公司</v>
      </c>
      <c r="AA3438">
        <v>0</v>
      </c>
      <c r="AB3438">
        <v>2020</v>
      </c>
      <c r="AC3438">
        <v>8</v>
      </c>
      <c r="AD3438" t="str">
        <v>Q2</v>
      </c>
      <c r="AE3438" t="str">
        <v>FY20/21</v>
      </c>
      <c r="AF3438" t="str">
        <v>SOUTH</v>
      </c>
    </row>
    <row r="3439" spans="1:32">
      <c r="A3439" t="str">
        <v>ESHL</v>
      </c>
      <c r="B3439" t="str">
        <v>BJS</v>
      </c>
      <c r="C3439" t="str">
        <v>SPARES/OTHER</v>
      </c>
      <c r="D3439" s="4">
        <v>44076</v>
      </c>
      <c r="E3439" t="str">
        <v>HELLER</v>
      </c>
      <c r="F3439">
        <v>14103827</v>
      </c>
      <c r="G3439">
        <v>44076</v>
      </c>
      <c r="H3439" t="str">
        <v>HELI|593555</v>
      </c>
      <c r="I3439" t="str">
        <v>HIGH TEMPERATURE LUBE OIL (250ML)</v>
      </c>
      <c r="J3439">
        <v>2</v>
      </c>
      <c r="K3439">
        <v>2</v>
      </c>
      <c r="L3439">
        <v>1490.6</v>
      </c>
      <c r="M3439" t="str">
        <v>CNY</v>
      </c>
      <c r="N3439">
        <v>1.1299999999999999</v>
      </c>
      <c r="O3439">
        <v>1490.6</v>
      </c>
      <c r="P3439">
        <v>1684.3779999999997</v>
      </c>
      <c r="Q3439" t="str">
        <v>C66BJS-SMT SERVICE</v>
      </c>
      <c r="R3439" t="str">
        <v>Weifang Goertek Microelectronics Co., Ltd.</v>
      </c>
      <c r="S3439" t="str">
        <v>Same</v>
      </c>
      <c r="T3439">
        <v>905412</v>
      </c>
      <c r="U3439">
        <v>997.42</v>
      </c>
      <c r="V3439" t="str">
        <v>309ASY INV-PTS SALES</v>
      </c>
      <c r="W3439">
        <v>0</v>
      </c>
      <c r="X3439" t="str">
        <v>20013962-3</v>
      </c>
      <c r="Y3439">
        <v>757138</v>
      </c>
      <c r="Z3439" t="str">
        <v>潍坊歌尔微电子有限公司</v>
      </c>
      <c r="AA3439">
        <v>0</v>
      </c>
      <c r="AB3439">
        <v>2020</v>
      </c>
      <c r="AC3439">
        <v>9</v>
      </c>
      <c r="AD3439" t="str">
        <v>Q2</v>
      </c>
      <c r="AE3439" t="str">
        <v>FY20/21</v>
      </c>
      <c r="AF3439" t="str">
        <v>NORTH</v>
      </c>
    </row>
    <row r="3440" spans="1:32">
      <c r="A3440" t="str">
        <v>ESHL</v>
      </c>
      <c r="B3440" t="str">
        <v>SHA</v>
      </c>
      <c r="C3440" t="str">
        <v>CONTRACT_FEE</v>
      </c>
      <c r="D3440" s="4">
        <v>44081</v>
      </c>
      <c r="E3440" t="str">
        <v>YAMAHA</v>
      </c>
      <c r="F3440">
        <v>13100175</v>
      </c>
      <c r="G3440">
        <v>44081</v>
      </c>
      <c r="H3440" t="str">
        <v>YMCT|REPAIR CHARGE</v>
      </c>
      <c r="I3440" t="str">
        <v>REPAIR CHARGE</v>
      </c>
      <c r="J3440">
        <v>1</v>
      </c>
      <c r="K3440">
        <v>1</v>
      </c>
      <c r="L3440">
        <v>70770.8</v>
      </c>
      <c r="M3440" t="str">
        <v>CNY</v>
      </c>
      <c r="N3440">
        <v>1.1299999999999999</v>
      </c>
      <c r="O3440">
        <v>70770.8</v>
      </c>
      <c r="P3440">
        <v>79971.004000000001</v>
      </c>
      <c r="Q3440" t="str">
        <v>C66SHA-SERVICE GROUP</v>
      </c>
      <c r="R3440" t="str">
        <v>Quansheng Electronics Co., Ltd.</v>
      </c>
      <c r="S3440" t="str">
        <v>Same</v>
      </c>
      <c r="T3440">
        <v>905431</v>
      </c>
      <c r="U3440">
        <v>0</v>
      </c>
      <c r="V3440" t="str">
        <v>309ASY INV-CONTRACT</v>
      </c>
      <c r="W3440">
        <v>0</v>
      </c>
      <c r="X3440">
        <v>0</v>
      </c>
      <c r="Y3440">
        <v>0</v>
      </c>
      <c r="Z3440" t="str">
        <v>福建泉盛电子有限公司</v>
      </c>
      <c r="AA3440">
        <v>0</v>
      </c>
      <c r="AB3440">
        <v>2020</v>
      </c>
      <c r="AC3440">
        <v>9</v>
      </c>
      <c r="AD3440" t="str">
        <v>Q2</v>
      </c>
      <c r="AE3440" t="str">
        <v>FY20/21</v>
      </c>
      <c r="AF3440" t="str">
        <v>EAST</v>
      </c>
    </row>
    <row r="3441" spans="1:32">
      <c r="A3441" t="str">
        <v>ESHL</v>
      </c>
      <c r="B3441" t="str">
        <v>SHA</v>
      </c>
      <c r="C3441" t="str">
        <v>SPARES/OTHER</v>
      </c>
      <c r="D3441" s="4">
        <v>44083</v>
      </c>
      <c r="E3441" t="str">
        <v>OTHERS</v>
      </c>
      <c r="F3441">
        <v>14103828</v>
      </c>
      <c r="G3441">
        <v>44083</v>
      </c>
      <c r="H3441" t="str">
        <v>NUTE|MQBF551791</v>
      </c>
      <c r="I3441" t="str">
        <v>TU-6 ENDLESS BELT 3MM * 2105MM</v>
      </c>
      <c r="J3441">
        <v>4</v>
      </c>
      <c r="K3441">
        <v>4</v>
      </c>
      <c r="L3441">
        <v>969.92</v>
      </c>
      <c r="M3441" t="str">
        <v>CNY</v>
      </c>
      <c r="N3441">
        <v>1.1299999999999999</v>
      </c>
      <c r="O3441">
        <v>969.92</v>
      </c>
      <c r="P3441">
        <v>1096.0095999999999</v>
      </c>
      <c r="Q3441" t="str">
        <v>C66SHA-SERVICE GROUP</v>
      </c>
      <c r="R3441" t="str">
        <v>E.G.O. Components (China) Co., Ltd</v>
      </c>
      <c r="S3441" t="str">
        <v>Same</v>
      </c>
      <c r="T3441">
        <v>905432</v>
      </c>
      <c r="U3441">
        <v>498.67</v>
      </c>
      <c r="V3441" t="str">
        <v>309ASY INV-PTS SALES</v>
      </c>
      <c r="W3441">
        <v>0</v>
      </c>
      <c r="X3441">
        <v>0</v>
      </c>
      <c r="Y3441">
        <v>758355</v>
      </c>
      <c r="Z3441" t="str">
        <v>益技欧电子器件（中国）有限公司</v>
      </c>
      <c r="AA3441">
        <v>0</v>
      </c>
      <c r="AB3441">
        <v>2020</v>
      </c>
      <c r="AC3441">
        <v>9</v>
      </c>
      <c r="AD3441" t="str">
        <v>Q2</v>
      </c>
      <c r="AE3441" t="str">
        <v>FY20/21</v>
      </c>
      <c r="AF3441" t="str">
        <v>EAST</v>
      </c>
    </row>
    <row r="3442" spans="1:32">
      <c r="A3442" t="str">
        <v>ESHL</v>
      </c>
      <c r="B3442" t="str">
        <v>SHA</v>
      </c>
      <c r="C3442" t="str">
        <v>SPARES/OTHER</v>
      </c>
      <c r="D3442" s="4">
        <v>44083</v>
      </c>
      <c r="E3442" t="str">
        <v>OTHERS</v>
      </c>
      <c r="F3442">
        <v>14103828</v>
      </c>
      <c r="G3442">
        <v>44083</v>
      </c>
      <c r="H3442" t="str">
        <v>SAKI|SJMC6B023-01</v>
      </c>
      <c r="I3442" t="str">
        <v>CONVEYOR BELT</v>
      </c>
      <c r="J3442">
        <v>2</v>
      </c>
      <c r="K3442">
        <v>2</v>
      </c>
      <c r="L3442">
        <v>3169.92</v>
      </c>
      <c r="M3442" t="str">
        <v>CNY</v>
      </c>
      <c r="N3442">
        <v>1.1299999999999999</v>
      </c>
      <c r="O3442">
        <v>3169.92</v>
      </c>
      <c r="P3442">
        <v>3582.0095999999999</v>
      </c>
      <c r="Q3442" t="str">
        <v>C66SHA-SERVICE GROUP</v>
      </c>
      <c r="R3442" t="str">
        <v>E.G.O. Components (China) Co., Ltd</v>
      </c>
      <c r="S3442" t="str">
        <v>Same</v>
      </c>
      <c r="T3442">
        <v>905432</v>
      </c>
      <c r="U3442">
        <v>1734</v>
      </c>
      <c r="V3442" t="str">
        <v>309ASY INV-PTS SALES</v>
      </c>
      <c r="W3442">
        <v>0</v>
      </c>
      <c r="X3442">
        <v>0</v>
      </c>
      <c r="Y3442">
        <v>758355</v>
      </c>
      <c r="Z3442" t="str">
        <v>益技欧电子器件（中国）有限公司</v>
      </c>
      <c r="AA3442">
        <v>0</v>
      </c>
      <c r="AB3442">
        <v>2020</v>
      </c>
      <c r="AC3442">
        <v>9</v>
      </c>
      <c r="AD3442" t="str">
        <v>Q2</v>
      </c>
      <c r="AE3442" t="str">
        <v>FY20/21</v>
      </c>
      <c r="AF3442" t="str">
        <v>EAST</v>
      </c>
    </row>
    <row r="3443" spans="1:32">
      <c r="A3443" t="str">
        <v>ESHL</v>
      </c>
      <c r="B3443" t="str">
        <v>SHA</v>
      </c>
      <c r="C3443" t="str">
        <v>SPARES/OTHER</v>
      </c>
      <c r="D3443" s="4">
        <v>44083</v>
      </c>
      <c r="E3443" t="str">
        <v>YAMAHA</v>
      </c>
      <c r="F3443">
        <v>14103829</v>
      </c>
      <c r="G3443">
        <v>44083</v>
      </c>
      <c r="H3443" t="str">
        <v>YMCT|KLW-M66R1-10</v>
      </c>
      <c r="I3443" t="str">
        <v>HNS CLAMP PWR F2 R2</v>
      </c>
      <c r="J3443">
        <v>1</v>
      </c>
      <c r="K3443">
        <v>1</v>
      </c>
      <c r="L3443">
        <v>2193.81</v>
      </c>
      <c r="M3443" t="str">
        <v>CNY</v>
      </c>
      <c r="N3443">
        <v>1.1299999999999999</v>
      </c>
      <c r="O3443">
        <v>2193.81</v>
      </c>
      <c r="P3443">
        <v>2479.0052999999998</v>
      </c>
      <c r="Q3443" t="str">
        <v>C66SHA-SERVICE GROUP</v>
      </c>
      <c r="R3443" t="str">
        <v>Suzhou Inovance Technology Co Ltd</v>
      </c>
      <c r="S3443" t="str">
        <v>Same</v>
      </c>
      <c r="T3443">
        <v>905435</v>
      </c>
      <c r="U3443">
        <v>969</v>
      </c>
      <c r="V3443" t="str">
        <v>309ASY INV-PTS SALES</v>
      </c>
      <c r="W3443">
        <v>0</v>
      </c>
      <c r="X3443">
        <v>0</v>
      </c>
      <c r="Y3443">
        <v>758361</v>
      </c>
      <c r="Z3443" t="str">
        <v>苏州汇川技术有限公司</v>
      </c>
      <c r="AA3443">
        <v>0</v>
      </c>
      <c r="AB3443">
        <v>2020</v>
      </c>
      <c r="AC3443">
        <v>9</v>
      </c>
      <c r="AD3443" t="str">
        <v>Q2</v>
      </c>
      <c r="AE3443" t="str">
        <v>FY20/21</v>
      </c>
      <c r="AF3443" t="str">
        <v>EAST</v>
      </c>
    </row>
    <row r="3444" spans="1:32">
      <c r="A3444" t="str">
        <v>ESHL</v>
      </c>
      <c r="B3444" t="str">
        <v>XIY</v>
      </c>
      <c r="C3444" t="str">
        <v>SPARES/OTHER</v>
      </c>
      <c r="D3444" s="4">
        <v>44083</v>
      </c>
      <c r="E3444" t="str">
        <v>YAMAHA</v>
      </c>
      <c r="F3444">
        <v>14103830</v>
      </c>
      <c r="G3444">
        <v>44083</v>
      </c>
      <c r="H3444" t="str">
        <v>YMCT|KKD-M7151-02</v>
      </c>
      <c r="I3444" t="str">
        <v>EJECTOR RESIN</v>
      </c>
      <c r="J3444">
        <v>1</v>
      </c>
      <c r="K3444">
        <v>1</v>
      </c>
      <c r="L3444">
        <v>13855.75</v>
      </c>
      <c r="M3444" t="str">
        <v>CNY</v>
      </c>
      <c r="N3444">
        <v>1.1299999999999999</v>
      </c>
      <c r="O3444">
        <v>13855.75</v>
      </c>
      <c r="P3444">
        <v>15656.997499999998</v>
      </c>
      <c r="Q3444" t="str">
        <v>C66XIY-SERVICE GROUP</v>
      </c>
      <c r="R3444" t="str">
        <v>Zhengzhou Jinfei Automotive Electrical Co., Ltd.</v>
      </c>
      <c r="S3444" t="str">
        <v>Same</v>
      </c>
      <c r="T3444">
        <v>905433</v>
      </c>
      <c r="U3444">
        <v>7445</v>
      </c>
      <c r="V3444" t="str">
        <v>309ASY INV-PTS SALES</v>
      </c>
      <c r="W3444">
        <v>0</v>
      </c>
      <c r="X3444">
        <v>0</v>
      </c>
      <c r="Y3444">
        <v>758357</v>
      </c>
      <c r="Z3444" t="str">
        <v>郑州市锦飞汽车电气系统有限公司</v>
      </c>
      <c r="AA3444">
        <v>0</v>
      </c>
      <c r="AB3444">
        <v>2020</v>
      </c>
      <c r="AC3444">
        <v>9</v>
      </c>
      <c r="AD3444" t="str">
        <v>Q2</v>
      </c>
      <c r="AE3444" t="str">
        <v>FY20/21</v>
      </c>
      <c r="AF3444" t="str">
        <v>WEST</v>
      </c>
    </row>
    <row r="3445" spans="1:32">
      <c r="A3445" t="str">
        <v>ESHL</v>
      </c>
      <c r="B3445" t="str">
        <v>XIY</v>
      </c>
      <c r="C3445" t="str">
        <v>SPARES/OTHER</v>
      </c>
      <c r="D3445" s="4">
        <v>44083</v>
      </c>
      <c r="E3445" t="str">
        <v>YAMAHA</v>
      </c>
      <c r="F3445">
        <v>14103831</v>
      </c>
      <c r="G3445">
        <v>44083</v>
      </c>
      <c r="H3445" t="str">
        <v>YMCT|KHY-M712S-A0</v>
      </c>
      <c r="I3445" t="str">
        <v>SHAFT 2 SPARE</v>
      </c>
      <c r="J3445">
        <v>1</v>
      </c>
      <c r="K3445">
        <v>1</v>
      </c>
      <c r="L3445">
        <v>5701.77</v>
      </c>
      <c r="M3445" t="str">
        <v>CNY</v>
      </c>
      <c r="N3445">
        <v>1.1299999999999999</v>
      </c>
      <c r="O3445">
        <v>5701.77</v>
      </c>
      <c r="P3445">
        <v>6443.0001000000002</v>
      </c>
      <c r="Q3445" t="str">
        <v>C66XIY-SERVICE GROUP</v>
      </c>
      <c r="R3445" t="str">
        <v>Shaanxi Yinhe Power Instruments and Meters Stock C</v>
      </c>
      <c r="S3445" t="str">
        <v>Same</v>
      </c>
      <c r="T3445">
        <v>905434</v>
      </c>
      <c r="U3445">
        <v>2151</v>
      </c>
      <c r="V3445" t="str">
        <v>309ASY INV-PTS SALES</v>
      </c>
      <c r="W3445">
        <v>0</v>
      </c>
      <c r="X3445">
        <v>0</v>
      </c>
      <c r="Y3445">
        <v>758359</v>
      </c>
      <c r="Z3445" t="str">
        <v>陕西银河电力仪表股份有限公司</v>
      </c>
      <c r="AA3445">
        <v>0</v>
      </c>
      <c r="AB3445">
        <v>2020</v>
      </c>
      <c r="AC3445">
        <v>9</v>
      </c>
      <c r="AD3445" t="str">
        <v>Q2</v>
      </c>
      <c r="AE3445" t="str">
        <v>FY20/21</v>
      </c>
      <c r="AF3445" t="str">
        <v>WEST</v>
      </c>
    </row>
    <row r="3446" spans="1:32">
      <c r="A3446" t="str">
        <v>ESHL</v>
      </c>
      <c r="B3446" t="str">
        <v>SHA</v>
      </c>
      <c r="C3446" t="str">
        <v>SPARES/OTHER</v>
      </c>
      <c r="D3446" s="4">
        <v>44083</v>
      </c>
      <c r="E3446" t="str">
        <v>YAMAHA</v>
      </c>
      <c r="F3446">
        <v>14103832</v>
      </c>
      <c r="G3446">
        <v>44083</v>
      </c>
      <c r="H3446" t="str">
        <v>YMCT|KKL-M1809-00</v>
      </c>
      <c r="I3446" t="str">
        <v>GUIDE PALETTE L1</v>
      </c>
      <c r="J3446">
        <v>2</v>
      </c>
      <c r="K3446">
        <v>2</v>
      </c>
      <c r="L3446">
        <v>950.44</v>
      </c>
      <c r="M3446" t="str">
        <v>CNY</v>
      </c>
      <c r="N3446">
        <v>1.1299999999999999</v>
      </c>
      <c r="O3446">
        <v>950.44</v>
      </c>
      <c r="P3446">
        <v>1073.9972</v>
      </c>
      <c r="Q3446" t="str">
        <v>C66SHA-SERVICE GROUP</v>
      </c>
      <c r="R3446" t="str">
        <v>Quansheng Electronics Co., Ltd.</v>
      </c>
      <c r="S3446" t="str">
        <v>Same</v>
      </c>
      <c r="T3446">
        <v>905436</v>
      </c>
      <c r="U3446">
        <v>520</v>
      </c>
      <c r="V3446" t="str">
        <v>309ASY INV-PTS SALES</v>
      </c>
      <c r="W3446">
        <v>0</v>
      </c>
      <c r="X3446">
        <v>0</v>
      </c>
      <c r="Y3446">
        <v>758365</v>
      </c>
      <c r="Z3446" t="str">
        <v>福建泉盛电子有限公司</v>
      </c>
      <c r="AA3446">
        <v>0</v>
      </c>
      <c r="AB3446">
        <v>2020</v>
      </c>
      <c r="AC3446">
        <v>9</v>
      </c>
      <c r="AD3446" t="str">
        <v>Q2</v>
      </c>
      <c r="AE3446" t="str">
        <v>FY20/21</v>
      </c>
      <c r="AF3446" t="str">
        <v>EAST</v>
      </c>
    </row>
    <row r="3447" spans="1:32">
      <c r="A3447" t="str">
        <v>ESHL</v>
      </c>
      <c r="B3447" t="str">
        <v>SHA</v>
      </c>
      <c r="C3447" t="str">
        <v>SPARES/OTHER</v>
      </c>
      <c r="D3447" s="4">
        <v>44083</v>
      </c>
      <c r="E3447" t="str">
        <v>YAMAHA</v>
      </c>
      <c r="F3447">
        <v>14103832</v>
      </c>
      <c r="G3447">
        <v>44083</v>
      </c>
      <c r="H3447" t="str">
        <v>YMCT|KKL-M1810-00</v>
      </c>
      <c r="I3447" t="str">
        <v>GUIDE PALETTE L2</v>
      </c>
      <c r="J3447">
        <v>1</v>
      </c>
      <c r="K3447">
        <v>1</v>
      </c>
      <c r="L3447">
        <v>706.19</v>
      </c>
      <c r="M3447" t="str">
        <v>CNY</v>
      </c>
      <c r="N3447">
        <v>1.1299999999999999</v>
      </c>
      <c r="O3447">
        <v>706.19</v>
      </c>
      <c r="P3447">
        <v>797.99469999999997</v>
      </c>
      <c r="Q3447" t="str">
        <v>C66SHA-SERVICE GROUP</v>
      </c>
      <c r="R3447" t="str">
        <v>Quansheng Electronics Co., Ltd.</v>
      </c>
      <c r="S3447" t="str">
        <v>Same</v>
      </c>
      <c r="T3447">
        <v>905436</v>
      </c>
      <c r="U3447">
        <v>386</v>
      </c>
      <c r="V3447" t="str">
        <v>309ASY INV-PTS SALES</v>
      </c>
      <c r="W3447">
        <v>0</v>
      </c>
      <c r="X3447">
        <v>0</v>
      </c>
      <c r="Y3447">
        <v>758365</v>
      </c>
      <c r="Z3447" t="str">
        <v>福建泉盛电子有限公司</v>
      </c>
      <c r="AA3447">
        <v>0</v>
      </c>
      <c r="AB3447">
        <v>2020</v>
      </c>
      <c r="AC3447">
        <v>9</v>
      </c>
      <c r="AD3447" t="str">
        <v>Q2</v>
      </c>
      <c r="AE3447" t="str">
        <v>FY20/21</v>
      </c>
      <c r="AF3447" t="str">
        <v>EAST</v>
      </c>
    </row>
    <row r="3448" spans="1:32">
      <c r="A3448" t="str">
        <v>ESHL</v>
      </c>
      <c r="B3448" t="str">
        <v>SHA</v>
      </c>
      <c r="C3448" t="str">
        <v>SPARES/OTHER</v>
      </c>
      <c r="D3448" s="4">
        <v>44083</v>
      </c>
      <c r="E3448" t="str">
        <v>YAMAHA</v>
      </c>
      <c r="F3448">
        <v>14103832</v>
      </c>
      <c r="G3448">
        <v>44083</v>
      </c>
      <c r="H3448" t="str">
        <v>YMCT|KKL-M1811-00</v>
      </c>
      <c r="I3448" t="str">
        <v>GUIDE PALLETE R</v>
      </c>
      <c r="J3448">
        <v>1</v>
      </c>
      <c r="K3448">
        <v>1</v>
      </c>
      <c r="L3448">
        <v>475.22</v>
      </c>
      <c r="M3448" t="str">
        <v>CNY</v>
      </c>
      <c r="N3448">
        <v>1.1299999999999999</v>
      </c>
      <c r="O3448">
        <v>475.22</v>
      </c>
      <c r="P3448">
        <v>536.99860000000001</v>
      </c>
      <c r="Q3448" t="str">
        <v>C66SHA-SERVICE GROUP</v>
      </c>
      <c r="R3448" t="str">
        <v>Quansheng Electronics Co., Ltd.</v>
      </c>
      <c r="S3448" t="str">
        <v>Same</v>
      </c>
      <c r="T3448">
        <v>905436</v>
      </c>
      <c r="U3448">
        <v>260</v>
      </c>
      <c r="V3448" t="str">
        <v>309ASY INV-PTS SALES</v>
      </c>
      <c r="W3448">
        <v>0</v>
      </c>
      <c r="X3448">
        <v>0</v>
      </c>
      <c r="Y3448">
        <v>758365</v>
      </c>
      <c r="Z3448" t="str">
        <v>福建泉盛电子有限公司</v>
      </c>
      <c r="AA3448">
        <v>0</v>
      </c>
      <c r="AB3448">
        <v>2020</v>
      </c>
      <c r="AC3448">
        <v>9</v>
      </c>
      <c r="AD3448" t="str">
        <v>Q2</v>
      </c>
      <c r="AE3448" t="str">
        <v>FY20/21</v>
      </c>
      <c r="AF3448" t="str">
        <v>EAST</v>
      </c>
    </row>
    <row r="3449" spans="1:32">
      <c r="A3449" t="str">
        <v>ESHL</v>
      </c>
      <c r="B3449" t="str">
        <v>SHA</v>
      </c>
      <c r="C3449" t="str">
        <v>SPARES/OTHER</v>
      </c>
      <c r="D3449" s="4">
        <v>44083</v>
      </c>
      <c r="E3449" t="str">
        <v>YAMAHA</v>
      </c>
      <c r="F3449">
        <v>14103832</v>
      </c>
      <c r="G3449">
        <v>44083</v>
      </c>
      <c r="H3449" t="str">
        <v>YMCT|KKL-M1812-00</v>
      </c>
      <c r="I3449" t="str">
        <v>GUIDE PALLETE L3</v>
      </c>
      <c r="J3449">
        <v>1</v>
      </c>
      <c r="K3449">
        <v>1</v>
      </c>
      <c r="L3449">
        <v>850.44</v>
      </c>
      <c r="M3449" t="str">
        <v>CNY</v>
      </c>
      <c r="N3449">
        <v>1.1299999999999999</v>
      </c>
      <c r="O3449">
        <v>850.44</v>
      </c>
      <c r="P3449">
        <v>960.99720000000002</v>
      </c>
      <c r="Q3449" t="str">
        <v>C66SHA-SERVICE GROUP</v>
      </c>
      <c r="R3449" t="str">
        <v>Quansheng Electronics Co., Ltd.</v>
      </c>
      <c r="S3449" t="str">
        <v>Same</v>
      </c>
      <c r="T3449">
        <v>905436</v>
      </c>
      <c r="U3449">
        <v>465</v>
      </c>
      <c r="V3449" t="str">
        <v>309ASY INV-PTS SALES</v>
      </c>
      <c r="W3449">
        <v>0</v>
      </c>
      <c r="X3449">
        <v>0</v>
      </c>
      <c r="Y3449">
        <v>758365</v>
      </c>
      <c r="Z3449" t="str">
        <v>福建泉盛电子有限公司</v>
      </c>
      <c r="AA3449">
        <v>0</v>
      </c>
      <c r="AB3449">
        <v>2020</v>
      </c>
      <c r="AC3449">
        <v>9</v>
      </c>
      <c r="AD3449" t="str">
        <v>Q2</v>
      </c>
      <c r="AE3449" t="str">
        <v>FY20/21</v>
      </c>
      <c r="AF3449" t="str">
        <v>EAST</v>
      </c>
    </row>
    <row r="3450" spans="1:32">
      <c r="A3450" t="str">
        <v>ESHL</v>
      </c>
      <c r="B3450" t="str">
        <v>SHA</v>
      </c>
      <c r="C3450" t="str">
        <v>SPARES/OTHER</v>
      </c>
      <c r="D3450" s="4">
        <v>44083</v>
      </c>
      <c r="E3450" t="str">
        <v>OTHERS</v>
      </c>
      <c r="F3450">
        <v>14103833</v>
      </c>
      <c r="G3450">
        <v>44083</v>
      </c>
      <c r="H3450" t="str">
        <v>ZMTR|K48-M3856-00X</v>
      </c>
      <c r="I3450" t="str">
        <v>GREASE PACK(NSL)</v>
      </c>
      <c r="J3450">
        <v>4</v>
      </c>
      <c r="K3450">
        <v>4</v>
      </c>
      <c r="L3450">
        <v>2088.5</v>
      </c>
      <c r="M3450" t="str">
        <v>CNY</v>
      </c>
      <c r="N3450">
        <v>1.1299999999999999</v>
      </c>
      <c r="O3450">
        <v>2088.5</v>
      </c>
      <c r="P3450">
        <v>2360.0049999999997</v>
      </c>
      <c r="Q3450" t="str">
        <v>C66SHA-SERVICE GROUP</v>
      </c>
      <c r="R3450" t="str">
        <v>Wuxi Hengtong Electronic Devices Co., Ltd</v>
      </c>
      <c r="S3450" t="str">
        <v>Same</v>
      </c>
      <c r="T3450">
        <v>905437</v>
      </c>
      <c r="U3450">
        <v>530.96</v>
      </c>
      <c r="V3450" t="str">
        <v>309ASY INV-PTS SALES</v>
      </c>
      <c r="W3450">
        <v>0</v>
      </c>
      <c r="X3450">
        <v>0</v>
      </c>
      <c r="Y3450">
        <v>758391</v>
      </c>
      <c r="Z3450" t="str">
        <v>无锡市恒通电器有限公司</v>
      </c>
      <c r="AA3450">
        <v>0</v>
      </c>
      <c r="AB3450">
        <v>2020</v>
      </c>
      <c r="AC3450">
        <v>9</v>
      </c>
      <c r="AD3450" t="str">
        <v>Q2</v>
      </c>
      <c r="AE3450" t="str">
        <v>FY20/21</v>
      </c>
      <c r="AF3450" t="str">
        <v>EAST</v>
      </c>
    </row>
    <row r="3451" spans="1:32">
      <c r="A3451" t="str">
        <v>ESHL</v>
      </c>
      <c r="B3451" t="str">
        <v>SHA</v>
      </c>
      <c r="C3451" t="str">
        <v>SPARES/OTHER</v>
      </c>
      <c r="D3451" s="4">
        <v>44083</v>
      </c>
      <c r="E3451" t="str">
        <v>YAMAHA</v>
      </c>
      <c r="F3451">
        <v>14103833</v>
      </c>
      <c r="G3451">
        <v>44083</v>
      </c>
      <c r="H3451" t="str">
        <v>YMCT|KHJ-MC141-S1</v>
      </c>
      <c r="I3451" t="str">
        <v>PARTS,TAPE GUIDE</v>
      </c>
      <c r="J3451">
        <v>15</v>
      </c>
      <c r="K3451">
        <v>15</v>
      </c>
      <c r="L3451">
        <v>7234.51</v>
      </c>
      <c r="M3451" t="str">
        <v>CNY</v>
      </c>
      <c r="N3451">
        <v>1.1299999999999999</v>
      </c>
      <c r="O3451">
        <v>7234.51</v>
      </c>
      <c r="P3451">
        <v>8174.9962999999998</v>
      </c>
      <c r="Q3451" t="str">
        <v>C66SHA-SERVICE GROUP</v>
      </c>
      <c r="R3451" t="str">
        <v>Wuxi Hengtong Electronic Devices Co., Ltd</v>
      </c>
      <c r="S3451" t="str">
        <v>Same</v>
      </c>
      <c r="T3451">
        <v>905437</v>
      </c>
      <c r="U3451">
        <v>4260</v>
      </c>
      <c r="V3451" t="str">
        <v>309ASY INV-PTS SALES</v>
      </c>
      <c r="W3451">
        <v>0</v>
      </c>
      <c r="X3451">
        <v>0</v>
      </c>
      <c r="Y3451">
        <v>758391</v>
      </c>
      <c r="Z3451" t="str">
        <v>无锡市恒通电器有限公司</v>
      </c>
      <c r="AA3451">
        <v>0</v>
      </c>
      <c r="AB3451">
        <v>2020</v>
      </c>
      <c r="AC3451">
        <v>9</v>
      </c>
      <c r="AD3451" t="str">
        <v>Q2</v>
      </c>
      <c r="AE3451" t="str">
        <v>FY20/21</v>
      </c>
      <c r="AF3451" t="str">
        <v>EAST</v>
      </c>
    </row>
    <row r="3452" spans="1:32">
      <c r="A3452" t="str">
        <v>ESHL</v>
      </c>
      <c r="B3452" t="str">
        <v>SHA</v>
      </c>
      <c r="C3452" t="str">
        <v>SPARES/OTHER</v>
      </c>
      <c r="D3452" s="4">
        <v>44083</v>
      </c>
      <c r="E3452" t="str">
        <v>YAMAHA</v>
      </c>
      <c r="F3452">
        <v>14103833</v>
      </c>
      <c r="G3452">
        <v>44083</v>
      </c>
      <c r="H3452" t="str">
        <v>YMCT|KHN-M7720-A3</v>
      </c>
      <c r="I3452" t="str">
        <v>NOZZLE 302A ASSY</v>
      </c>
      <c r="J3452">
        <v>10</v>
      </c>
      <c r="K3452">
        <v>10</v>
      </c>
      <c r="L3452">
        <v>7283.19</v>
      </c>
      <c r="M3452" t="str">
        <v>CNY</v>
      </c>
      <c r="N3452">
        <v>1.1299999999999999</v>
      </c>
      <c r="O3452">
        <v>7283.19</v>
      </c>
      <c r="P3452">
        <v>8230.0046999999995</v>
      </c>
      <c r="Q3452" t="str">
        <v>C66SHA-SERVICE GROUP</v>
      </c>
      <c r="R3452" t="str">
        <v>Wuxi Hengtong Electronic Devices Co., Ltd</v>
      </c>
      <c r="S3452" t="str">
        <v>Same</v>
      </c>
      <c r="T3452">
        <v>905437</v>
      </c>
      <c r="U3452">
        <v>3900</v>
      </c>
      <c r="V3452" t="str">
        <v>309ASY INV-PTS SALES</v>
      </c>
      <c r="W3452">
        <v>0</v>
      </c>
      <c r="X3452">
        <v>0</v>
      </c>
      <c r="Y3452">
        <v>758391</v>
      </c>
      <c r="Z3452" t="str">
        <v>无锡市恒通电器有限公司</v>
      </c>
      <c r="AA3452">
        <v>0</v>
      </c>
      <c r="AB3452">
        <v>2020</v>
      </c>
      <c r="AC3452">
        <v>9</v>
      </c>
      <c r="AD3452" t="str">
        <v>Q2</v>
      </c>
      <c r="AE3452" t="str">
        <v>FY20/21</v>
      </c>
      <c r="AF3452" t="str">
        <v>EAST</v>
      </c>
    </row>
    <row r="3453" spans="1:32">
      <c r="A3453" t="str">
        <v>ESHL</v>
      </c>
      <c r="B3453" t="str">
        <v>SHA</v>
      </c>
      <c r="C3453" t="str">
        <v>SPARES/OTHER</v>
      </c>
      <c r="D3453" s="4">
        <v>44083</v>
      </c>
      <c r="E3453" t="str">
        <v>YAMAHA</v>
      </c>
      <c r="F3453">
        <v>14103833</v>
      </c>
      <c r="G3453">
        <v>44083</v>
      </c>
      <c r="H3453" t="str">
        <v>YMCT|KKE-M2267-A0</v>
      </c>
      <c r="I3453" t="str">
        <v>GUIDE X AXIS ASSY</v>
      </c>
      <c r="J3453">
        <v>2</v>
      </c>
      <c r="K3453">
        <v>2</v>
      </c>
      <c r="L3453">
        <v>2846.02</v>
      </c>
      <c r="M3453" t="str">
        <v>CNY</v>
      </c>
      <c r="N3453">
        <v>1.1299999999999999</v>
      </c>
      <c r="O3453">
        <v>2846.02</v>
      </c>
      <c r="P3453">
        <v>3216.0025999999998</v>
      </c>
      <c r="Q3453" t="str">
        <v>C66SHA-SERVICE GROUP</v>
      </c>
      <c r="R3453" t="str">
        <v>Wuxi Hengtong Electronic Devices Co., Ltd</v>
      </c>
      <c r="S3453" t="str">
        <v>Same</v>
      </c>
      <c r="T3453">
        <v>905437</v>
      </c>
      <c r="U3453">
        <v>1670</v>
      </c>
      <c r="V3453" t="str">
        <v>309ASY INV-PTS SALES</v>
      </c>
      <c r="W3453">
        <v>0</v>
      </c>
      <c r="X3453">
        <v>0</v>
      </c>
      <c r="Y3453">
        <v>758391</v>
      </c>
      <c r="Z3453" t="str">
        <v>无锡市恒通电器有限公司</v>
      </c>
      <c r="AA3453">
        <v>0</v>
      </c>
      <c r="AB3453">
        <v>2020</v>
      </c>
      <c r="AC3453">
        <v>9</v>
      </c>
      <c r="AD3453" t="str">
        <v>Q2</v>
      </c>
      <c r="AE3453" t="str">
        <v>FY20/21</v>
      </c>
      <c r="AF3453" t="str">
        <v>EAST</v>
      </c>
    </row>
    <row r="3454" spans="1:32">
      <c r="A3454" t="str">
        <v>ESHL</v>
      </c>
      <c r="B3454" t="str">
        <v>SHA</v>
      </c>
      <c r="C3454" t="str">
        <v>SPARES/OTHER</v>
      </c>
      <c r="D3454" s="4">
        <v>44083</v>
      </c>
      <c r="E3454" t="str">
        <v>YAMAHA</v>
      </c>
      <c r="F3454">
        <v>14103833</v>
      </c>
      <c r="G3454">
        <v>44083</v>
      </c>
      <c r="H3454" t="str">
        <v>YMCT|KHY-M3T22-01</v>
      </c>
      <c r="I3454" t="str">
        <v>SHOCK ABSORBERS</v>
      </c>
      <c r="J3454">
        <v>2</v>
      </c>
      <c r="K3454">
        <v>2</v>
      </c>
      <c r="L3454">
        <v>1800</v>
      </c>
      <c r="M3454" t="str">
        <v>CNY</v>
      </c>
      <c r="N3454">
        <v>1.1299999999999999</v>
      </c>
      <c r="O3454">
        <v>1800</v>
      </c>
      <c r="P3454">
        <v>2033.9999999999998</v>
      </c>
      <c r="Q3454" t="str">
        <v>C66SHA-SERVICE GROUP</v>
      </c>
      <c r="R3454" t="str">
        <v>Wuxi Hengtong Electronic Devices Co., Ltd</v>
      </c>
      <c r="S3454" t="str">
        <v>Same</v>
      </c>
      <c r="T3454">
        <v>905437</v>
      </c>
      <c r="U3454">
        <v>1056</v>
      </c>
      <c r="V3454" t="str">
        <v>309ASY INV-PTS SALES</v>
      </c>
      <c r="W3454">
        <v>0</v>
      </c>
      <c r="X3454">
        <v>0</v>
      </c>
      <c r="Y3454">
        <v>758391</v>
      </c>
      <c r="Z3454" t="str">
        <v>无锡市恒通电器有限公司</v>
      </c>
      <c r="AA3454">
        <v>0</v>
      </c>
      <c r="AB3454">
        <v>2020</v>
      </c>
      <c r="AC3454">
        <v>9</v>
      </c>
      <c r="AD3454" t="str">
        <v>Q2</v>
      </c>
      <c r="AE3454" t="str">
        <v>FY20/21</v>
      </c>
      <c r="AF3454" t="str">
        <v>EAST</v>
      </c>
    </row>
    <row r="3455" spans="1:32">
      <c r="A3455" t="str">
        <v>ESHL</v>
      </c>
      <c r="B3455" t="str">
        <v>SHA</v>
      </c>
      <c r="C3455" t="str">
        <v>SPARES/OTHER</v>
      </c>
      <c r="D3455" s="4">
        <v>44083</v>
      </c>
      <c r="E3455" t="str">
        <v>YAMAHA</v>
      </c>
      <c r="F3455">
        <v>14103833</v>
      </c>
      <c r="G3455">
        <v>44083</v>
      </c>
      <c r="H3455" t="str">
        <v>YMCT|KHY-M9129-00</v>
      </c>
      <c r="I3455" t="str">
        <v>BELT 1 CONVEYOR</v>
      </c>
      <c r="J3455">
        <v>2</v>
      </c>
      <c r="K3455">
        <v>2</v>
      </c>
      <c r="L3455">
        <v>509.73</v>
      </c>
      <c r="M3455" t="str">
        <v>CNY</v>
      </c>
      <c r="N3455">
        <v>1.1299999999999999</v>
      </c>
      <c r="O3455">
        <v>509.73</v>
      </c>
      <c r="P3455">
        <v>575.99489999999992</v>
      </c>
      <c r="Q3455" t="str">
        <v>C66SHA-SERVICE GROUP</v>
      </c>
      <c r="R3455" t="str">
        <v>Wuxi Hengtong Electronic Devices Co., Ltd</v>
      </c>
      <c r="S3455" t="str">
        <v>Same</v>
      </c>
      <c r="T3455">
        <v>905437</v>
      </c>
      <c r="U3455">
        <v>300</v>
      </c>
      <c r="V3455" t="str">
        <v>309ASY INV-PTS SALES</v>
      </c>
      <c r="W3455">
        <v>0</v>
      </c>
      <c r="X3455">
        <v>0</v>
      </c>
      <c r="Y3455">
        <v>758391</v>
      </c>
      <c r="Z3455" t="str">
        <v>无锡市恒通电器有限公司</v>
      </c>
      <c r="AA3455">
        <v>0</v>
      </c>
      <c r="AB3455">
        <v>2020</v>
      </c>
      <c r="AC3455">
        <v>9</v>
      </c>
      <c r="AD3455" t="str">
        <v>Q2</v>
      </c>
      <c r="AE3455" t="str">
        <v>FY20/21</v>
      </c>
      <c r="AF3455" t="str">
        <v>EAST</v>
      </c>
    </row>
    <row r="3456" spans="1:32">
      <c r="A3456" t="str">
        <v>ESHL</v>
      </c>
      <c r="B3456" t="str">
        <v>SHA</v>
      </c>
      <c r="C3456" t="str">
        <v>SPARES/OTHER</v>
      </c>
      <c r="D3456" s="4">
        <v>44083</v>
      </c>
      <c r="E3456" t="str">
        <v>YAMAHA</v>
      </c>
      <c r="F3456">
        <v>14103833</v>
      </c>
      <c r="G3456">
        <v>44083</v>
      </c>
      <c r="H3456" t="str">
        <v>YMCT|KKE-M917H-00</v>
      </c>
      <c r="I3456" t="str">
        <v>BELT CONVEYOR</v>
      </c>
      <c r="J3456">
        <v>2</v>
      </c>
      <c r="K3456">
        <v>2</v>
      </c>
      <c r="L3456">
        <v>233.63</v>
      </c>
      <c r="M3456" t="str">
        <v>CNY</v>
      </c>
      <c r="N3456">
        <v>1.1299999999999999</v>
      </c>
      <c r="O3456">
        <v>233.63</v>
      </c>
      <c r="P3456">
        <v>264.00189999999998</v>
      </c>
      <c r="Q3456" t="str">
        <v>C66SHA-SERVICE GROUP</v>
      </c>
      <c r="R3456" t="str">
        <v>Wuxi Hengtong Electronic Devices Co., Ltd</v>
      </c>
      <c r="S3456" t="str">
        <v>Same</v>
      </c>
      <c r="T3456">
        <v>905437</v>
      </c>
      <c r="U3456">
        <v>142</v>
      </c>
      <c r="V3456" t="str">
        <v>309ASY INV-PTS SALES</v>
      </c>
      <c r="W3456">
        <v>0</v>
      </c>
      <c r="X3456">
        <v>0</v>
      </c>
      <c r="Y3456">
        <v>758391</v>
      </c>
      <c r="Z3456" t="str">
        <v>无锡市恒通电器有限公司</v>
      </c>
      <c r="AA3456">
        <v>0</v>
      </c>
      <c r="AB3456">
        <v>2020</v>
      </c>
      <c r="AC3456">
        <v>9</v>
      </c>
      <c r="AD3456" t="str">
        <v>Q2</v>
      </c>
      <c r="AE3456" t="str">
        <v>FY20/21</v>
      </c>
      <c r="AF3456" t="str">
        <v>EAST</v>
      </c>
    </row>
    <row r="3457" spans="1:32">
      <c r="A3457" t="str">
        <v>ESHL</v>
      </c>
      <c r="B3457" t="str">
        <v>SHA</v>
      </c>
      <c r="C3457" t="str">
        <v>SPARES/OTHER</v>
      </c>
      <c r="D3457" s="4">
        <v>44083</v>
      </c>
      <c r="E3457" t="str">
        <v>YAMAHA</v>
      </c>
      <c r="F3457">
        <v>14103833</v>
      </c>
      <c r="G3457">
        <v>44083</v>
      </c>
      <c r="H3457" t="str">
        <v>YMCT|KKE-M9127-00</v>
      </c>
      <c r="I3457" t="str">
        <v>BELT 1 CONVEYOR</v>
      </c>
      <c r="J3457">
        <v>2</v>
      </c>
      <c r="K3457">
        <v>2</v>
      </c>
      <c r="L3457">
        <v>322.12</v>
      </c>
      <c r="M3457" t="str">
        <v>CNY</v>
      </c>
      <c r="N3457">
        <v>1.1299999999999999</v>
      </c>
      <c r="O3457">
        <v>322.12</v>
      </c>
      <c r="P3457">
        <v>363.99559999999997</v>
      </c>
      <c r="Q3457" t="str">
        <v>C66SHA-SERVICE GROUP</v>
      </c>
      <c r="R3457" t="str">
        <v>Wuxi Hengtong Electronic Devices Co., Ltd</v>
      </c>
      <c r="S3457" t="str">
        <v>Same</v>
      </c>
      <c r="T3457">
        <v>905437</v>
      </c>
      <c r="U3457">
        <v>190</v>
      </c>
      <c r="V3457" t="str">
        <v>309ASY INV-PTS SALES</v>
      </c>
      <c r="W3457">
        <v>0</v>
      </c>
      <c r="X3457">
        <v>0</v>
      </c>
      <c r="Y3457">
        <v>758391</v>
      </c>
      <c r="Z3457" t="str">
        <v>无锡市恒通电器有限公司</v>
      </c>
      <c r="AA3457">
        <v>0</v>
      </c>
      <c r="AB3457">
        <v>2020</v>
      </c>
      <c r="AC3457">
        <v>9</v>
      </c>
      <c r="AD3457" t="str">
        <v>Q2</v>
      </c>
      <c r="AE3457" t="str">
        <v>FY20/21</v>
      </c>
      <c r="AF3457" t="str">
        <v>EAST</v>
      </c>
    </row>
    <row r="3458" spans="1:32">
      <c r="A3458" t="str">
        <v>ESHL</v>
      </c>
      <c r="B3458" t="str">
        <v>SHA</v>
      </c>
      <c r="C3458" t="str">
        <v>SPARES/OTHER</v>
      </c>
      <c r="D3458" s="4">
        <v>44083</v>
      </c>
      <c r="E3458" t="str">
        <v>YAMAHA</v>
      </c>
      <c r="F3458">
        <v>14103833</v>
      </c>
      <c r="G3458">
        <v>44083</v>
      </c>
      <c r="H3458" t="str">
        <v>YMCT|KKE-M919R-00</v>
      </c>
      <c r="I3458" t="str">
        <v>BELT CONVEYOR</v>
      </c>
      <c r="J3458">
        <v>2</v>
      </c>
      <c r="K3458">
        <v>2</v>
      </c>
      <c r="L3458">
        <v>240.71</v>
      </c>
      <c r="M3458" t="str">
        <v>CNY</v>
      </c>
      <c r="N3458">
        <v>1.1299999999999999</v>
      </c>
      <c r="O3458">
        <v>240.71</v>
      </c>
      <c r="P3458">
        <v>272.00229999999999</v>
      </c>
      <c r="Q3458" t="str">
        <v>C66SHA-SERVICE GROUP</v>
      </c>
      <c r="R3458" t="str">
        <v>Wuxi Hengtong Electronic Devices Co., Ltd</v>
      </c>
      <c r="S3458" t="str">
        <v>Same</v>
      </c>
      <c r="T3458">
        <v>905437</v>
      </c>
      <c r="U3458">
        <v>142</v>
      </c>
      <c r="V3458" t="str">
        <v>309ASY INV-PTS SALES</v>
      </c>
      <c r="W3458">
        <v>0</v>
      </c>
      <c r="X3458">
        <v>0</v>
      </c>
      <c r="Y3458">
        <v>758391</v>
      </c>
      <c r="Z3458" t="str">
        <v>无锡市恒通电器有限公司</v>
      </c>
      <c r="AA3458">
        <v>0</v>
      </c>
      <c r="AB3458">
        <v>2020</v>
      </c>
      <c r="AC3458">
        <v>9</v>
      </c>
      <c r="AD3458" t="str">
        <v>Q2</v>
      </c>
      <c r="AE3458" t="str">
        <v>FY20/21</v>
      </c>
      <c r="AF3458" t="str">
        <v>EAST</v>
      </c>
    </row>
    <row r="3459" spans="1:32">
      <c r="A3459" t="str">
        <v>ESHL</v>
      </c>
      <c r="B3459" t="str">
        <v>SHA</v>
      </c>
      <c r="C3459" t="str">
        <v>SPARES/OTHER</v>
      </c>
      <c r="D3459" s="4">
        <v>44083</v>
      </c>
      <c r="E3459" t="str">
        <v>YAMAHA</v>
      </c>
      <c r="F3459">
        <v>14103833</v>
      </c>
      <c r="G3459">
        <v>44083</v>
      </c>
      <c r="H3459" t="str">
        <v>YMCT|KHY-M2267-A0</v>
      </c>
      <c r="I3459" t="str">
        <v>GUIDE X AXIS ASSY</v>
      </c>
      <c r="J3459">
        <v>1</v>
      </c>
      <c r="K3459">
        <v>1</v>
      </c>
      <c r="L3459">
        <v>1167.26</v>
      </c>
      <c r="M3459" t="str">
        <v>CNY</v>
      </c>
      <c r="N3459">
        <v>1.1299999999999999</v>
      </c>
      <c r="O3459">
        <v>1167.26</v>
      </c>
      <c r="P3459">
        <v>1319.0038</v>
      </c>
      <c r="Q3459" t="str">
        <v>C66SHA-SERVICE GROUP</v>
      </c>
      <c r="R3459" t="str">
        <v>Wuxi Hengtong Electronic Devices Co., Ltd</v>
      </c>
      <c r="S3459" t="str">
        <v>Same</v>
      </c>
      <c r="T3459">
        <v>905437</v>
      </c>
      <c r="U3459">
        <v>685</v>
      </c>
      <c r="V3459" t="str">
        <v>309ASY INV-PTS SALES</v>
      </c>
      <c r="W3459">
        <v>0</v>
      </c>
      <c r="X3459">
        <v>0</v>
      </c>
      <c r="Y3459">
        <v>758391</v>
      </c>
      <c r="Z3459" t="str">
        <v>无锡市恒通电器有限公司</v>
      </c>
      <c r="AA3459">
        <v>0</v>
      </c>
      <c r="AB3459">
        <v>2020</v>
      </c>
      <c r="AC3459">
        <v>9</v>
      </c>
      <c r="AD3459" t="str">
        <v>Q2</v>
      </c>
      <c r="AE3459" t="str">
        <v>FY20/21</v>
      </c>
      <c r="AF3459" t="str">
        <v>EAST</v>
      </c>
    </row>
    <row r="3460" spans="1:32">
      <c r="A3460" t="str">
        <v>ESHL</v>
      </c>
      <c r="B3460" t="str">
        <v>SHA</v>
      </c>
      <c r="C3460" t="str">
        <v>SPARES/OTHER</v>
      </c>
      <c r="D3460" s="4">
        <v>44083</v>
      </c>
      <c r="E3460" t="str">
        <v>YAMAHA</v>
      </c>
      <c r="F3460">
        <v>14103834</v>
      </c>
      <c r="G3460">
        <v>44083</v>
      </c>
      <c r="H3460" t="str">
        <v>YMCT|KHW-M3852-A0</v>
      </c>
      <c r="I3460" t="str">
        <v>GREASE GUN SET</v>
      </c>
      <c r="J3460">
        <v>1</v>
      </c>
      <c r="K3460">
        <v>1</v>
      </c>
      <c r="L3460">
        <v>1926.55</v>
      </c>
      <c r="M3460" t="str">
        <v>CNY</v>
      </c>
      <c r="N3460">
        <v>1.1299999999999999</v>
      </c>
      <c r="O3460">
        <v>1926.55</v>
      </c>
      <c r="P3460">
        <v>2177.0014999999999</v>
      </c>
      <c r="Q3460" t="str">
        <v>C66SHA-SERVICE GROUP</v>
      </c>
      <c r="R3460" t="str">
        <v>Shanghai Keter New Materials Co., Ltd.</v>
      </c>
      <c r="S3460" t="str">
        <v>Same</v>
      </c>
      <c r="T3460">
        <v>905438</v>
      </c>
      <c r="U3460">
        <v>1040</v>
      </c>
      <c r="V3460" t="str">
        <v>309ASY INV-PTS SALES</v>
      </c>
      <c r="W3460">
        <v>0</v>
      </c>
      <c r="X3460">
        <v>0</v>
      </c>
      <c r="Y3460">
        <v>758374</v>
      </c>
      <c r="Z3460" t="str">
        <v>上海科特新材料股份有限公司</v>
      </c>
      <c r="AA3460">
        <v>0</v>
      </c>
      <c r="AB3460">
        <v>2020</v>
      </c>
      <c r="AC3460">
        <v>9</v>
      </c>
      <c r="AD3460" t="str">
        <v>Q2</v>
      </c>
      <c r="AE3460" t="str">
        <v>FY20/21</v>
      </c>
      <c r="AF3460" t="str">
        <v>EAST</v>
      </c>
    </row>
    <row r="3461" spans="1:32">
      <c r="A3461" t="str">
        <v>ESHL</v>
      </c>
      <c r="B3461" t="str">
        <v>SHA</v>
      </c>
      <c r="C3461" t="str">
        <v>SPARES/OTHER</v>
      </c>
      <c r="D3461" s="4">
        <v>44083</v>
      </c>
      <c r="E3461" t="str">
        <v>YAMAHA</v>
      </c>
      <c r="F3461">
        <v>14103835</v>
      </c>
      <c r="G3461">
        <v>44083</v>
      </c>
      <c r="H3461" t="str">
        <v>YMCT|KHY-M7154-01</v>
      </c>
      <c r="I3461" t="str">
        <v>BIT</v>
      </c>
      <c r="J3461">
        <v>2</v>
      </c>
      <c r="K3461">
        <v>2</v>
      </c>
      <c r="L3461">
        <v>1060.18</v>
      </c>
      <c r="M3461" t="str">
        <v>CNY</v>
      </c>
      <c r="N3461">
        <v>1.1299999999999999</v>
      </c>
      <c r="O3461">
        <v>1060.18</v>
      </c>
      <c r="P3461">
        <v>1198.0034000000001</v>
      </c>
      <c r="Q3461" t="str">
        <v>C66SHA-SERVICE GROUP</v>
      </c>
      <c r="R3461" t="str">
        <v>Shaoxing Feihong Electronic Technology Co., Ltd.</v>
      </c>
      <c r="S3461" t="str">
        <v>Same</v>
      </c>
      <c r="T3461">
        <v>905439</v>
      </c>
      <c r="U3461">
        <v>568</v>
      </c>
      <c r="V3461" t="str">
        <v>309ASY INV-PTS SALES</v>
      </c>
      <c r="W3461">
        <v>0</v>
      </c>
      <c r="X3461">
        <v>0</v>
      </c>
      <c r="Y3461">
        <v>758394</v>
      </c>
      <c r="Z3461" t="str">
        <v>绍兴市飞宏电子科技有限公司</v>
      </c>
      <c r="AA3461">
        <v>0</v>
      </c>
      <c r="AB3461">
        <v>2020</v>
      </c>
      <c r="AC3461">
        <v>9</v>
      </c>
      <c r="AD3461" t="str">
        <v>Q2</v>
      </c>
      <c r="AE3461" t="str">
        <v>FY20/21</v>
      </c>
      <c r="AF3461" t="str">
        <v>EAST</v>
      </c>
    </row>
    <row r="3462" spans="1:32">
      <c r="A3462" t="str">
        <v>ESHL</v>
      </c>
      <c r="B3462" t="str">
        <v>SHA</v>
      </c>
      <c r="C3462" t="str">
        <v>SPARES/OTHER</v>
      </c>
      <c r="D3462" s="4">
        <v>44083</v>
      </c>
      <c r="E3462" t="str">
        <v>YAMAHA</v>
      </c>
      <c r="F3462">
        <v>14103835</v>
      </c>
      <c r="G3462">
        <v>44083</v>
      </c>
      <c r="H3462" t="str">
        <v>YMCT|KHW-M3852-A0</v>
      </c>
      <c r="I3462" t="str">
        <v>GREASE GUN SET</v>
      </c>
      <c r="J3462">
        <v>1</v>
      </c>
      <c r="K3462">
        <v>1</v>
      </c>
      <c r="L3462">
        <v>1943.36</v>
      </c>
      <c r="M3462" t="str">
        <v>CNY</v>
      </c>
      <c r="N3462">
        <v>1.1299999999999999</v>
      </c>
      <c r="O3462">
        <v>1943.36</v>
      </c>
      <c r="P3462">
        <v>2195.9967999999999</v>
      </c>
      <c r="Q3462" t="str">
        <v>C66SHA-SERVICE GROUP</v>
      </c>
      <c r="R3462" t="str">
        <v>Shaoxing Feihong Electronic Technology Co., Ltd.</v>
      </c>
      <c r="S3462" t="str">
        <v>Same</v>
      </c>
      <c r="T3462">
        <v>905439</v>
      </c>
      <c r="U3462">
        <v>1040</v>
      </c>
      <c r="V3462" t="str">
        <v>309ASY INV-PTS SALES</v>
      </c>
      <c r="W3462">
        <v>0</v>
      </c>
      <c r="X3462">
        <v>0</v>
      </c>
      <c r="Y3462">
        <v>758394</v>
      </c>
      <c r="Z3462" t="str">
        <v>绍兴市飞宏电子科技有限公司</v>
      </c>
      <c r="AA3462">
        <v>0</v>
      </c>
      <c r="AB3462">
        <v>2020</v>
      </c>
      <c r="AC3462">
        <v>9</v>
      </c>
      <c r="AD3462" t="str">
        <v>Q2</v>
      </c>
      <c r="AE3462" t="str">
        <v>FY20/21</v>
      </c>
      <c r="AF3462" t="str">
        <v>EAST</v>
      </c>
    </row>
    <row r="3463" spans="1:32">
      <c r="A3463" t="str">
        <v>ESHL</v>
      </c>
      <c r="B3463" t="str">
        <v>SHA</v>
      </c>
      <c r="C3463" t="str">
        <v>SPARES/OTHER</v>
      </c>
      <c r="D3463" s="4">
        <v>44083</v>
      </c>
      <c r="E3463" t="str">
        <v>YAMAHA</v>
      </c>
      <c r="F3463">
        <v>14103835</v>
      </c>
      <c r="G3463">
        <v>44083</v>
      </c>
      <c r="H3463" t="str">
        <v>YMCT|KM5-M7122-N0</v>
      </c>
      <c r="I3463" t="str">
        <v>GREASE 30G</v>
      </c>
      <c r="J3463">
        <v>1</v>
      </c>
      <c r="K3463">
        <v>1</v>
      </c>
      <c r="L3463">
        <v>647.79</v>
      </c>
      <c r="M3463" t="str">
        <v>CNY</v>
      </c>
      <c r="N3463">
        <v>1.1299999999999999</v>
      </c>
      <c r="O3463">
        <v>647.79</v>
      </c>
      <c r="P3463">
        <v>732.00269999999989</v>
      </c>
      <c r="Q3463" t="str">
        <v>C66SHA-SERVICE GROUP</v>
      </c>
      <c r="R3463" t="str">
        <v>Shaoxing Feihong Electronic Technology Co., Ltd.</v>
      </c>
      <c r="S3463" t="str">
        <v>Same</v>
      </c>
      <c r="T3463">
        <v>905439</v>
      </c>
      <c r="U3463">
        <v>347</v>
      </c>
      <c r="V3463" t="str">
        <v>309ASY INV-PTS SALES</v>
      </c>
      <c r="W3463">
        <v>0</v>
      </c>
      <c r="X3463">
        <v>0</v>
      </c>
      <c r="Y3463">
        <v>758394</v>
      </c>
      <c r="Z3463" t="str">
        <v>绍兴市飞宏电子科技有限公司</v>
      </c>
      <c r="AA3463">
        <v>0</v>
      </c>
      <c r="AB3463">
        <v>2020</v>
      </c>
      <c r="AC3463">
        <v>9</v>
      </c>
      <c r="AD3463" t="str">
        <v>Q2</v>
      </c>
      <c r="AE3463" t="str">
        <v>FY20/21</v>
      </c>
      <c r="AF3463" t="str">
        <v>EAST</v>
      </c>
    </row>
    <row r="3464" spans="1:32">
      <c r="A3464" t="str">
        <v>ESHL</v>
      </c>
      <c r="B3464" t="str">
        <v>XIY</v>
      </c>
      <c r="C3464" t="str">
        <v>FEEDER</v>
      </c>
      <c r="D3464" s="4">
        <v>44083</v>
      </c>
      <c r="E3464" t="str">
        <v>YAMAHA</v>
      </c>
      <c r="F3464">
        <v>14103836</v>
      </c>
      <c r="G3464">
        <v>44083</v>
      </c>
      <c r="H3464" t="str">
        <v>YMCT|KHJ-MC100-00</v>
      </c>
      <c r="I3464" t="str">
        <v>SS TAPE FEEDER 8mm</v>
      </c>
      <c r="J3464">
        <v>40</v>
      </c>
      <c r="K3464">
        <v>40</v>
      </c>
      <c r="L3464">
        <v>111504.42</v>
      </c>
      <c r="M3464" t="str">
        <v>CNY</v>
      </c>
      <c r="N3464">
        <v>1.1299999999999999</v>
      </c>
      <c r="O3464">
        <v>111504.42</v>
      </c>
      <c r="P3464">
        <v>125999.99459999999</v>
      </c>
      <c r="Q3464" t="str">
        <v>C66XIY-SERVICE GROUP</v>
      </c>
      <c r="R3464" t="str">
        <v>Huanic Corporation</v>
      </c>
      <c r="S3464" t="str">
        <v>Same</v>
      </c>
      <c r="T3464">
        <v>905440</v>
      </c>
      <c r="U3464">
        <v>100185.36</v>
      </c>
      <c r="V3464" t="str">
        <v>309ASY INV-PTS SALES</v>
      </c>
      <c r="W3464">
        <v>0</v>
      </c>
      <c r="X3464">
        <v>0</v>
      </c>
      <c r="Y3464">
        <v>758400</v>
      </c>
      <c r="Z3464" t="str">
        <v>西安华科光电有限公司</v>
      </c>
      <c r="AA3464">
        <v>0</v>
      </c>
      <c r="AB3464">
        <v>2020</v>
      </c>
      <c r="AC3464">
        <v>9</v>
      </c>
      <c r="AD3464" t="str">
        <v>Q2</v>
      </c>
      <c r="AE3464" t="str">
        <v>FY20/21</v>
      </c>
      <c r="AF3464" t="str">
        <v>WEST</v>
      </c>
    </row>
    <row r="3465" spans="1:32">
      <c r="A3465" t="str">
        <v>ESHL</v>
      </c>
      <c r="B3465" t="str">
        <v>SZX</v>
      </c>
      <c r="C3465" t="str">
        <v>SPARES/OTHER</v>
      </c>
      <c r="D3465" s="4">
        <v>44083</v>
      </c>
      <c r="E3465" t="str">
        <v>OTHERS</v>
      </c>
      <c r="F3465">
        <v>14103837</v>
      </c>
      <c r="G3465">
        <v>44083</v>
      </c>
      <c r="H3465" t="str">
        <v>ZZZZ|40001253</v>
      </c>
      <c r="I3465" t="str">
        <v>EJECTOR 50</v>
      </c>
      <c r="J3465">
        <v>4</v>
      </c>
      <c r="K3465">
        <v>4</v>
      </c>
      <c r="L3465">
        <v>6371.68</v>
      </c>
      <c r="M3465" t="str">
        <v>CNY</v>
      </c>
      <c r="N3465">
        <v>1.1299999999999999</v>
      </c>
      <c r="O3465">
        <v>6371.68</v>
      </c>
      <c r="P3465">
        <v>7199.9983999999995</v>
      </c>
      <c r="Q3465" t="str">
        <v>C66SZX-SMT SERVICE</v>
      </c>
      <c r="R3465" t="str">
        <v>SHENZHEN STANLEY ELECTRIC CO., LTD.</v>
      </c>
      <c r="S3465" t="str">
        <v>Same</v>
      </c>
      <c r="T3465">
        <v>905441</v>
      </c>
      <c r="U3465">
        <v>5200</v>
      </c>
      <c r="V3465" t="str">
        <v>309ASY INV-PTS SALES</v>
      </c>
      <c r="W3465">
        <v>0</v>
      </c>
      <c r="X3465">
        <v>4300009488</v>
      </c>
      <c r="Y3465">
        <v>758568</v>
      </c>
      <c r="Z3465" t="str">
        <v>深圳斯坦雷电气有限公司</v>
      </c>
      <c r="AA3465">
        <v>0</v>
      </c>
      <c r="AB3465">
        <v>2020</v>
      </c>
      <c r="AC3465">
        <v>9</v>
      </c>
      <c r="AD3465" t="str">
        <v>Q2</v>
      </c>
      <c r="AE3465" t="str">
        <v>FY20/21</v>
      </c>
      <c r="AF3465" t="str">
        <v>SOUTH</v>
      </c>
    </row>
    <row r="3466" spans="1:32">
      <c r="A3466" t="str">
        <v>ESHL</v>
      </c>
      <c r="B3466" t="str">
        <v>SZX</v>
      </c>
      <c r="C3466" t="str">
        <v>SPARES/OTHER</v>
      </c>
      <c r="D3466" s="4">
        <v>44083</v>
      </c>
      <c r="E3466" t="str">
        <v>OTHERS</v>
      </c>
      <c r="F3466">
        <v>14103837</v>
      </c>
      <c r="G3466">
        <v>44083</v>
      </c>
      <c r="H3466" t="str">
        <v>ZZZZ|E1003706CB0</v>
      </c>
      <c r="I3466" t="str">
        <v>CF081E 8mmFeeder</v>
      </c>
      <c r="J3466">
        <v>3</v>
      </c>
      <c r="K3466">
        <v>3</v>
      </c>
      <c r="L3466">
        <v>5840.7</v>
      </c>
      <c r="M3466" t="str">
        <v>CNY</v>
      </c>
      <c r="N3466">
        <v>1.1299999999999999</v>
      </c>
      <c r="O3466">
        <v>5840.7</v>
      </c>
      <c r="P3466">
        <v>6599.9909999999991</v>
      </c>
      <c r="Q3466" t="str">
        <v>C66SZX-SMT SERVICE</v>
      </c>
      <c r="R3466" t="str">
        <v>SHENZHEN STANLEY ELECTRIC CO., LTD.</v>
      </c>
      <c r="S3466" t="str">
        <v>Same</v>
      </c>
      <c r="T3466">
        <v>905441</v>
      </c>
      <c r="U3466">
        <v>4944</v>
      </c>
      <c r="V3466" t="str">
        <v>309ASY INV-PTS SALES</v>
      </c>
      <c r="W3466">
        <v>0</v>
      </c>
      <c r="X3466">
        <v>4300009488</v>
      </c>
      <c r="Y3466">
        <v>758568</v>
      </c>
      <c r="Z3466" t="str">
        <v>深圳斯坦雷电气有限公司</v>
      </c>
      <c r="AA3466">
        <v>0</v>
      </c>
      <c r="AB3466">
        <v>2020</v>
      </c>
      <c r="AC3466">
        <v>9</v>
      </c>
      <c r="AD3466" t="str">
        <v>Q2</v>
      </c>
      <c r="AE3466" t="str">
        <v>FY20/21</v>
      </c>
      <c r="AF3466" t="str">
        <v>SOUTH</v>
      </c>
    </row>
    <row r="3467" spans="1:32">
      <c r="A3467" t="str">
        <v>ESHL</v>
      </c>
      <c r="B3467" t="str">
        <v>SZX</v>
      </c>
      <c r="C3467" t="str">
        <v>SERVICE_CHARGE</v>
      </c>
      <c r="D3467" s="4">
        <v>44088</v>
      </c>
      <c r="E3467" t="str">
        <v>OTHERS</v>
      </c>
      <c r="F3467">
        <v>12101100</v>
      </c>
      <c r="G3467">
        <v>44088</v>
      </c>
      <c r="H3467" t="str">
        <v>ZZZZ|REPAIR CHARGE</v>
      </c>
      <c r="I3467" t="str">
        <v>REPAIR CHARGE</v>
      </c>
      <c r="J3467">
        <v>1</v>
      </c>
      <c r="K3467">
        <v>1</v>
      </c>
      <c r="L3467">
        <v>663.72</v>
      </c>
      <c r="M3467" t="str">
        <v>CNY</v>
      </c>
      <c r="N3467">
        <v>1.1299999999999999</v>
      </c>
      <c r="O3467">
        <v>663.72</v>
      </c>
      <c r="P3467">
        <v>750.00360000000001</v>
      </c>
      <c r="Q3467" t="str">
        <v>C66SZX-SMT SERVICE</v>
      </c>
      <c r="R3467" t="str">
        <v>Guangzhou Fineart Lighting Ltd</v>
      </c>
      <c r="S3467" t="str">
        <v>Same</v>
      </c>
      <c r="T3467">
        <v>905444</v>
      </c>
      <c r="U3467">
        <v>0</v>
      </c>
      <c r="V3467" t="str">
        <v>309ASY INV-NON-CON</v>
      </c>
      <c r="W3467">
        <v>0</v>
      </c>
      <c r="X3467" t="str">
        <v>C66SZ20306</v>
      </c>
      <c r="Y3467">
        <v>0</v>
      </c>
      <c r="Z3467" t="str">
        <v>广州彩熠灯光股份有限公司</v>
      </c>
      <c r="AA3467">
        <v>0</v>
      </c>
      <c r="AB3467">
        <v>2020</v>
      </c>
      <c r="AC3467">
        <v>9</v>
      </c>
      <c r="AD3467" t="str">
        <v>Q2</v>
      </c>
      <c r="AE3467" t="str">
        <v>FY20/21</v>
      </c>
      <c r="AF3467" t="str">
        <v>SOUTH</v>
      </c>
    </row>
    <row r="3468" spans="1:32">
      <c r="A3468" t="str">
        <v>ESHL</v>
      </c>
      <c r="B3468" t="str">
        <v>SZX</v>
      </c>
      <c r="C3468" t="str">
        <v>SERVICE_CHARGE</v>
      </c>
      <c r="D3468" s="4">
        <v>44088</v>
      </c>
      <c r="E3468" t="str">
        <v>YAMAHA</v>
      </c>
      <c r="F3468">
        <v>12101101</v>
      </c>
      <c r="G3468">
        <v>44088</v>
      </c>
      <c r="H3468" t="str">
        <v>YMCT|REPAIR CHARGE</v>
      </c>
      <c r="I3468" t="str">
        <v>REPAIR CHARGE</v>
      </c>
      <c r="J3468">
        <v>1</v>
      </c>
      <c r="K3468">
        <v>1</v>
      </c>
      <c r="L3468">
        <v>460.18</v>
      </c>
      <c r="M3468" t="str">
        <v>CNY</v>
      </c>
      <c r="N3468">
        <v>1.1299999999999999</v>
      </c>
      <c r="O3468">
        <v>460.18</v>
      </c>
      <c r="P3468">
        <v>520.00339999999994</v>
      </c>
      <c r="Q3468" t="str">
        <v>C66SZX-SMT SERVICE</v>
      </c>
      <c r="R3468" t="str">
        <v>Infinova Technology Ltd.</v>
      </c>
      <c r="S3468" t="str">
        <v>Same</v>
      </c>
      <c r="T3468">
        <v>905447</v>
      </c>
      <c r="U3468">
        <v>0</v>
      </c>
      <c r="V3468" t="str">
        <v>309ASY INV-NON-CON</v>
      </c>
      <c r="W3468">
        <v>0</v>
      </c>
      <c r="X3468" t="str">
        <v>C66SZ20350REV.1</v>
      </c>
      <c r="Y3468">
        <v>0</v>
      </c>
      <c r="Z3468" t="str">
        <v>深圳英飞拓智能技术有限公司</v>
      </c>
      <c r="AA3468">
        <v>0</v>
      </c>
      <c r="AB3468">
        <v>2020</v>
      </c>
      <c r="AC3468">
        <v>9</v>
      </c>
      <c r="AD3468" t="str">
        <v>Q2</v>
      </c>
      <c r="AE3468" t="str">
        <v>FY20/21</v>
      </c>
      <c r="AF3468" t="str">
        <v>SOUTH</v>
      </c>
    </row>
    <row r="3469" spans="1:32">
      <c r="A3469" t="str">
        <v>ESHL</v>
      </c>
      <c r="B3469" t="str">
        <v>SZX</v>
      </c>
      <c r="C3469" t="str">
        <v>SERVICE_CHARGE</v>
      </c>
      <c r="D3469" s="4">
        <v>44088</v>
      </c>
      <c r="E3469" t="str">
        <v>YAMAHA</v>
      </c>
      <c r="F3469">
        <v>12101102</v>
      </c>
      <c r="G3469">
        <v>44088</v>
      </c>
      <c r="H3469" t="str">
        <v>YMCT|REPAIR CHARGE</v>
      </c>
      <c r="I3469" t="str">
        <v>REPAIR CHARGE</v>
      </c>
      <c r="J3469">
        <v>1</v>
      </c>
      <c r="K3469">
        <v>1</v>
      </c>
      <c r="L3469">
        <v>460.18</v>
      </c>
      <c r="M3469" t="str">
        <v>CNY</v>
      </c>
      <c r="N3469">
        <v>1.1299999999999999</v>
      </c>
      <c r="O3469">
        <v>460.18</v>
      </c>
      <c r="P3469">
        <v>520.00339999999994</v>
      </c>
      <c r="Q3469" t="str">
        <v>C66SZX-SMT SERVICE</v>
      </c>
      <c r="R3469" t="str">
        <v>Infinova Technology Ltd.</v>
      </c>
      <c r="S3469" t="str">
        <v>Same</v>
      </c>
      <c r="T3469">
        <v>905448</v>
      </c>
      <c r="U3469">
        <v>0</v>
      </c>
      <c r="V3469" t="str">
        <v>309ASY INV-NON-CON</v>
      </c>
      <c r="W3469">
        <v>0</v>
      </c>
      <c r="X3469" t="str">
        <v>C66SZ20364</v>
      </c>
      <c r="Y3469">
        <v>0</v>
      </c>
      <c r="Z3469" t="str">
        <v>深圳英飞拓智能技术有限公司</v>
      </c>
      <c r="AA3469">
        <v>0</v>
      </c>
      <c r="AB3469">
        <v>2020</v>
      </c>
      <c r="AC3469">
        <v>9</v>
      </c>
      <c r="AD3469" t="str">
        <v>Q2</v>
      </c>
      <c r="AE3469" t="str">
        <v>FY20/21</v>
      </c>
      <c r="AF3469" t="str">
        <v>SOUTH</v>
      </c>
    </row>
    <row r="3470" spans="1:32">
      <c r="A3470" t="str">
        <v>ESHL</v>
      </c>
      <c r="B3470" t="str">
        <v>SZX</v>
      </c>
      <c r="C3470" t="str">
        <v>CONTRACT_FEE</v>
      </c>
      <c r="D3470" s="4">
        <v>44088</v>
      </c>
      <c r="E3470" t="str">
        <v>YAMAHA</v>
      </c>
      <c r="F3470">
        <v>13100176</v>
      </c>
      <c r="G3470">
        <v>44088</v>
      </c>
      <c r="H3470" t="str">
        <v>YMCT|REPAIR CHARGE</v>
      </c>
      <c r="I3470" t="str">
        <v>REPAIR CHARGE</v>
      </c>
      <c r="J3470">
        <v>1</v>
      </c>
      <c r="K3470">
        <v>1</v>
      </c>
      <c r="L3470">
        <v>17699.12</v>
      </c>
      <c r="M3470" t="str">
        <v>CNY</v>
      </c>
      <c r="N3470">
        <v>1.1299999999999999</v>
      </c>
      <c r="O3470">
        <v>17699.12</v>
      </c>
      <c r="P3470">
        <v>20000.005599999997</v>
      </c>
      <c r="Q3470" t="str">
        <v>C66SZX-SMT SERVICE</v>
      </c>
      <c r="R3470" t="str">
        <v>SQUARE TECHNOLOGY</v>
      </c>
      <c r="S3470" t="str">
        <v>Same</v>
      </c>
      <c r="T3470">
        <v>905445</v>
      </c>
      <c r="U3470">
        <v>0</v>
      </c>
      <c r="V3470" t="str">
        <v>309ASY INV-CONTRACT</v>
      </c>
      <c r="W3470">
        <v>0</v>
      </c>
      <c r="X3470" t="str">
        <v>C66-CAN-20010-SQUARE</v>
      </c>
      <c r="Y3470">
        <v>0</v>
      </c>
      <c r="Z3470" t="str">
        <v>深圳市平方兆赫科技有限公司</v>
      </c>
      <c r="AA3470">
        <v>0</v>
      </c>
      <c r="AB3470">
        <v>2020</v>
      </c>
      <c r="AC3470">
        <v>9</v>
      </c>
      <c r="AD3470" t="str">
        <v>Q2</v>
      </c>
      <c r="AE3470" t="str">
        <v>FY20/21</v>
      </c>
      <c r="AF3470" t="str">
        <v>SOUTH</v>
      </c>
    </row>
    <row r="3471" spans="1:32">
      <c r="A3471" t="str">
        <v>ESHL</v>
      </c>
      <c r="B3471" t="str">
        <v>SZX</v>
      </c>
      <c r="C3471" t="str">
        <v>SPARES/OTHER</v>
      </c>
      <c r="D3471" s="4">
        <v>44088</v>
      </c>
      <c r="E3471" t="str">
        <v>OTHERS</v>
      </c>
      <c r="F3471">
        <v>14103838</v>
      </c>
      <c r="G3471">
        <v>44088</v>
      </c>
      <c r="H3471" t="str">
        <v>ZMTR|K48-M3856-00X</v>
      </c>
      <c r="I3471" t="str">
        <v>GREASE PACK(NSL)</v>
      </c>
      <c r="J3471">
        <v>10</v>
      </c>
      <c r="K3471">
        <v>10</v>
      </c>
      <c r="L3471">
        <v>0</v>
      </c>
      <c r="M3471" t="str">
        <v>CNY</v>
      </c>
      <c r="N3471">
        <v>1.1299999999999999</v>
      </c>
      <c r="O3471">
        <v>0</v>
      </c>
      <c r="P3471">
        <v>0</v>
      </c>
      <c r="Q3471" t="str">
        <v>C66SZX-SMT SERVICE</v>
      </c>
      <c r="R3471" t="str">
        <v>SQUARE TECHNOLOGY</v>
      </c>
      <c r="S3471" t="str">
        <v>Same</v>
      </c>
      <c r="T3471">
        <v>905446</v>
      </c>
      <c r="U3471">
        <v>1327.4</v>
      </c>
      <c r="V3471" t="str">
        <v>309ASY INV-PTS SALES</v>
      </c>
      <c r="W3471">
        <v>0</v>
      </c>
      <c r="X3471" t="str">
        <v>C66-CAN-20010-SQUARE</v>
      </c>
      <c r="Y3471">
        <v>759229</v>
      </c>
      <c r="Z3471" t="str">
        <v>深圳市平方兆赫科技有限公司</v>
      </c>
      <c r="AA3471">
        <v>0</v>
      </c>
      <c r="AB3471">
        <v>2020</v>
      </c>
      <c r="AC3471">
        <v>9</v>
      </c>
      <c r="AD3471" t="str">
        <v>Q2</v>
      </c>
      <c r="AE3471" t="str">
        <v>FY20/21</v>
      </c>
      <c r="AF3471" t="str">
        <v>SOUTH</v>
      </c>
    </row>
    <row r="3472" spans="1:32">
      <c r="A3472" t="str">
        <v>ESHL</v>
      </c>
      <c r="B3472" t="str">
        <v>SZX</v>
      </c>
      <c r="C3472" t="str">
        <v>SPARES/OTHER</v>
      </c>
      <c r="D3472" s="4">
        <v>44088</v>
      </c>
      <c r="E3472" t="str">
        <v>YAMAHA</v>
      </c>
      <c r="F3472">
        <v>14103838</v>
      </c>
      <c r="G3472">
        <v>44088</v>
      </c>
      <c r="H3472" t="str">
        <v>YMCT|KHJ-M4488-B0</v>
      </c>
      <c r="I3472" t="str">
        <v>PARTS,FEEDER BOARD</v>
      </c>
      <c r="J3472">
        <v>10</v>
      </c>
      <c r="K3472">
        <v>10</v>
      </c>
      <c r="L3472">
        <v>0</v>
      </c>
      <c r="M3472" t="str">
        <v>CNY</v>
      </c>
      <c r="N3472">
        <v>1.1299999999999999</v>
      </c>
      <c r="O3472">
        <v>0</v>
      </c>
      <c r="P3472">
        <v>0</v>
      </c>
      <c r="Q3472" t="str">
        <v>C66SZX-SMT SERVICE</v>
      </c>
      <c r="R3472" t="str">
        <v>SQUARE TECHNOLOGY</v>
      </c>
      <c r="S3472" t="str">
        <v>Same</v>
      </c>
      <c r="T3472">
        <v>905446</v>
      </c>
      <c r="U3472">
        <v>5190</v>
      </c>
      <c r="V3472" t="str">
        <v>309ASY INV-PTS SALES</v>
      </c>
      <c r="W3472">
        <v>0</v>
      </c>
      <c r="X3472" t="str">
        <v>C66-CAN-20010-SQUARE</v>
      </c>
      <c r="Y3472">
        <v>759229</v>
      </c>
      <c r="Z3472" t="str">
        <v>深圳市平方兆赫科技有限公司</v>
      </c>
      <c r="AA3472">
        <v>0</v>
      </c>
      <c r="AB3472">
        <v>2020</v>
      </c>
      <c r="AC3472">
        <v>9</v>
      </c>
      <c r="AD3472" t="str">
        <v>Q2</v>
      </c>
      <c r="AE3472" t="str">
        <v>FY20/21</v>
      </c>
      <c r="AF3472" t="str">
        <v>SOUTH</v>
      </c>
    </row>
    <row r="3473" spans="1:32">
      <c r="A3473" t="str">
        <v>ESHL</v>
      </c>
      <c r="B3473" t="str">
        <v>BJS</v>
      </c>
      <c r="C3473" t="str">
        <v>SPARES/OTHER</v>
      </c>
      <c r="D3473" s="4">
        <v>44089</v>
      </c>
      <c r="E3473" t="str">
        <v>HELLER</v>
      </c>
      <c r="F3473">
        <v>14103839</v>
      </c>
      <c r="G3473">
        <v>44089</v>
      </c>
      <c r="H3473" t="str">
        <v>HELI|594705</v>
      </c>
      <c r="I3473" t="str">
        <v>NIDEC MTR ASY, 5" NO SPCR, SVC</v>
      </c>
      <c r="J3473">
        <v>10</v>
      </c>
      <c r="K3473">
        <v>10</v>
      </c>
      <c r="L3473">
        <v>48000</v>
      </c>
      <c r="M3473" t="str">
        <v>CNY</v>
      </c>
      <c r="N3473">
        <v>1.1299999999999999</v>
      </c>
      <c r="O3473">
        <v>48000</v>
      </c>
      <c r="P3473">
        <v>54239.999999999993</v>
      </c>
      <c r="Q3473" t="str">
        <v>C66BJS-SMT SERVICE</v>
      </c>
      <c r="R3473" t="str">
        <v>Tianjin Jinya Electronics Co., Ltd.</v>
      </c>
      <c r="S3473" t="str">
        <v>Same</v>
      </c>
      <c r="T3473">
        <v>905427</v>
      </c>
      <c r="U3473">
        <v>29210.35</v>
      </c>
      <c r="V3473" t="str">
        <v>309ASY INV-PTS SALES</v>
      </c>
      <c r="W3473">
        <v>0</v>
      </c>
      <c r="X3473" t="str">
        <v>QESE140820</v>
      </c>
      <c r="Y3473">
        <v>759302</v>
      </c>
      <c r="Z3473" t="str">
        <v>天津津亚电子有限公司</v>
      </c>
      <c r="AA3473">
        <v>0</v>
      </c>
      <c r="AB3473">
        <v>2020</v>
      </c>
      <c r="AC3473">
        <v>9</v>
      </c>
      <c r="AD3473" t="str">
        <v>Q2</v>
      </c>
      <c r="AE3473" t="str">
        <v>FY20/21</v>
      </c>
      <c r="AF3473" t="str">
        <v>NORTH</v>
      </c>
    </row>
    <row r="3474" spans="1:32">
      <c r="A3474" t="str">
        <v>ESHL</v>
      </c>
      <c r="B3474" t="str">
        <v>SHA</v>
      </c>
      <c r="C3474" t="str">
        <v>FEEDER</v>
      </c>
      <c r="D3474" s="4">
        <v>44090</v>
      </c>
      <c r="E3474" t="str">
        <v>YAMAHA</v>
      </c>
      <c r="F3474">
        <v>14103840</v>
      </c>
      <c r="G3474">
        <v>44090</v>
      </c>
      <c r="H3474" t="str">
        <v>YMCT|KHJ-MC500-00</v>
      </c>
      <c r="I3474" t="str">
        <v>SS TAPE FEEDER 32mm</v>
      </c>
      <c r="J3474">
        <v>1</v>
      </c>
      <c r="K3474">
        <v>1</v>
      </c>
      <c r="L3474">
        <v>6530.09</v>
      </c>
      <c r="M3474" t="str">
        <v>CNY</v>
      </c>
      <c r="N3474">
        <v>1.1299999999999999</v>
      </c>
      <c r="O3474">
        <v>6530.09</v>
      </c>
      <c r="P3474">
        <v>7379.0016999999998</v>
      </c>
      <c r="Q3474" t="str">
        <v>C66SHA-SERVICE GROUP</v>
      </c>
      <c r="R3474" t="str">
        <v>Nanjing Changdecheng Electric Appliance Co., Ltd.</v>
      </c>
      <c r="S3474" t="str">
        <v>Same</v>
      </c>
      <c r="T3474">
        <v>905449</v>
      </c>
      <c r="U3474">
        <v>4900</v>
      </c>
      <c r="V3474" t="str">
        <v>309ASY INV-PTS SALES</v>
      </c>
      <c r="W3474">
        <v>0</v>
      </c>
      <c r="X3474">
        <v>0</v>
      </c>
      <c r="Y3474">
        <v>759443</v>
      </c>
      <c r="Z3474" t="str">
        <v>南京昌德成电器有限公司</v>
      </c>
      <c r="AA3474">
        <v>0</v>
      </c>
      <c r="AB3474">
        <v>2020</v>
      </c>
      <c r="AC3474">
        <v>9</v>
      </c>
      <c r="AD3474" t="str">
        <v>Q2</v>
      </c>
      <c r="AE3474" t="str">
        <v>FY20/21</v>
      </c>
      <c r="AF3474" t="str">
        <v>EAST</v>
      </c>
    </row>
    <row r="3475" spans="1:32">
      <c r="A3475" t="str">
        <v>ESHL</v>
      </c>
      <c r="B3475" t="str">
        <v>SHA</v>
      </c>
      <c r="C3475" t="str">
        <v>FEEDER</v>
      </c>
      <c r="D3475" s="4">
        <v>44090</v>
      </c>
      <c r="E3475" t="str">
        <v>YAMAHA</v>
      </c>
      <c r="F3475">
        <v>14103840</v>
      </c>
      <c r="G3475">
        <v>44090</v>
      </c>
      <c r="H3475" t="str">
        <v>YMCT|KHJ-MC600-00</v>
      </c>
      <c r="I3475" t="str">
        <v>SS TAPE FEEDER 44mm</v>
      </c>
      <c r="J3475">
        <v>1</v>
      </c>
      <c r="K3475">
        <v>1</v>
      </c>
      <c r="L3475">
        <v>9177.8799999999992</v>
      </c>
      <c r="M3475" t="str">
        <v>CNY</v>
      </c>
      <c r="N3475">
        <v>1.1299999999999999</v>
      </c>
      <c r="O3475">
        <v>9177.8799999999992</v>
      </c>
      <c r="P3475">
        <v>10371.004399999998</v>
      </c>
      <c r="Q3475" t="str">
        <v>C66SHA-SERVICE GROUP</v>
      </c>
      <c r="R3475" t="str">
        <v>Nanjing Changdecheng Electric Appliance Co., Ltd.</v>
      </c>
      <c r="S3475" t="str">
        <v>Same</v>
      </c>
      <c r="T3475">
        <v>905449</v>
      </c>
      <c r="U3475">
        <v>6997.65</v>
      </c>
      <c r="V3475" t="str">
        <v>309ASY INV-PTS SALES</v>
      </c>
      <c r="W3475">
        <v>0</v>
      </c>
      <c r="X3475">
        <v>0</v>
      </c>
      <c r="Y3475">
        <v>759443</v>
      </c>
      <c r="Z3475" t="str">
        <v>南京昌德成电器有限公司</v>
      </c>
      <c r="AA3475">
        <v>0</v>
      </c>
      <c r="AB3475">
        <v>2020</v>
      </c>
      <c r="AC3475">
        <v>9</v>
      </c>
      <c r="AD3475" t="str">
        <v>Q2</v>
      </c>
      <c r="AE3475" t="str">
        <v>FY20/21</v>
      </c>
      <c r="AF3475" t="str">
        <v>EAST</v>
      </c>
    </row>
    <row r="3476" spans="1:32">
      <c r="A3476" t="str">
        <v>ESHL</v>
      </c>
      <c r="B3476" t="str">
        <v>SHA</v>
      </c>
      <c r="C3476" t="str">
        <v>CONTRACT_FEE</v>
      </c>
      <c r="D3476" s="4">
        <v>44091</v>
      </c>
      <c r="E3476" t="str">
        <v>YAMAHA</v>
      </c>
      <c r="F3476">
        <v>13100177</v>
      </c>
      <c r="G3476">
        <v>44091</v>
      </c>
      <c r="H3476" t="str">
        <v>YMCT|REPAIR CHARGE</v>
      </c>
      <c r="I3476" t="str">
        <v>REPAIR CHARGE</v>
      </c>
      <c r="J3476">
        <v>1</v>
      </c>
      <c r="K3476">
        <v>1</v>
      </c>
      <c r="L3476">
        <v>11327.43</v>
      </c>
      <c r="M3476" t="str">
        <v>CNY</v>
      </c>
      <c r="N3476">
        <v>1.1299999999999999</v>
      </c>
      <c r="O3476">
        <v>11327.43</v>
      </c>
      <c r="P3476">
        <v>12799.9959</v>
      </c>
      <c r="Q3476" t="str">
        <v>C66SHA-SERVICE GROUP</v>
      </c>
      <c r="R3476" t="str">
        <v>HangZhou iSmart Video Tech Co., Ltd.</v>
      </c>
      <c r="S3476" t="str">
        <v>Same</v>
      </c>
      <c r="T3476">
        <v>905451</v>
      </c>
      <c r="U3476">
        <v>0</v>
      </c>
      <c r="V3476" t="str">
        <v>309ASY INV-CONTRACT</v>
      </c>
      <c r="W3476">
        <v>0</v>
      </c>
      <c r="X3476">
        <v>0</v>
      </c>
      <c r="Y3476">
        <v>0</v>
      </c>
      <c r="Z3476" t="str">
        <v>杭州晨安科技股份有限公司</v>
      </c>
      <c r="AA3476">
        <v>0</v>
      </c>
      <c r="AB3476">
        <v>2020</v>
      </c>
      <c r="AC3476">
        <v>9</v>
      </c>
      <c r="AD3476" t="str">
        <v>Q2</v>
      </c>
      <c r="AE3476" t="str">
        <v>FY20/21</v>
      </c>
      <c r="AF3476" t="str">
        <v>EAST</v>
      </c>
    </row>
    <row r="3477" spans="1:32">
      <c r="A3477" t="str">
        <v>ESHL</v>
      </c>
      <c r="B3477" t="str">
        <v>BJS</v>
      </c>
      <c r="C3477" t="str">
        <v>FEEDER</v>
      </c>
      <c r="D3477" s="4">
        <v>44092</v>
      </c>
      <c r="E3477" t="str">
        <v>YAMAHA</v>
      </c>
      <c r="F3477">
        <v>14103841</v>
      </c>
      <c r="G3477">
        <v>44092</v>
      </c>
      <c r="H3477" t="str">
        <v>YMCT|KHJ-MC500-00</v>
      </c>
      <c r="I3477" t="str">
        <v>SS TAPE FEEDER 32mm</v>
      </c>
      <c r="J3477">
        <v>1</v>
      </c>
      <c r="K3477">
        <v>1</v>
      </c>
      <c r="L3477">
        <v>5400</v>
      </c>
      <c r="M3477" t="str">
        <v>CNY</v>
      </c>
      <c r="N3477">
        <v>1.1299999999999999</v>
      </c>
      <c r="O3477">
        <v>5400</v>
      </c>
      <c r="P3477">
        <v>6101.9999999999991</v>
      </c>
      <c r="Q3477" t="str">
        <v>C66BJS-SMT SERVICE</v>
      </c>
      <c r="R3477" t="str">
        <v>Tianjin Jinboxin Technology Co., Ltd.</v>
      </c>
      <c r="S3477" t="str">
        <v>Same</v>
      </c>
      <c r="T3477">
        <v>905450</v>
      </c>
      <c r="U3477">
        <v>4900</v>
      </c>
      <c r="V3477" t="str">
        <v>309ASY INV-PTS SALES</v>
      </c>
      <c r="W3477">
        <v>0</v>
      </c>
      <c r="X3477" t="str">
        <v>天津金博信20200910</v>
      </c>
      <c r="Y3477">
        <v>759823</v>
      </c>
      <c r="Z3477" t="str">
        <v>天津金博信科技有限公司</v>
      </c>
      <c r="AA3477">
        <v>0</v>
      </c>
      <c r="AB3477">
        <v>2020</v>
      </c>
      <c r="AC3477">
        <v>9</v>
      </c>
      <c r="AD3477" t="str">
        <v>Q2</v>
      </c>
      <c r="AE3477" t="str">
        <v>FY20/21</v>
      </c>
      <c r="AF3477" t="str">
        <v>NORTH</v>
      </c>
    </row>
    <row r="3478" spans="1:32">
      <c r="A3478" t="str">
        <v>ESHL</v>
      </c>
      <c r="B3478" t="str">
        <v>SHA</v>
      </c>
      <c r="C3478" t="str">
        <v>SPARES/OTHER</v>
      </c>
      <c r="D3478" s="4">
        <v>44095</v>
      </c>
      <c r="E3478" t="str">
        <v>YAMAHA</v>
      </c>
      <c r="F3478">
        <v>14103842</v>
      </c>
      <c r="G3478">
        <v>44095</v>
      </c>
      <c r="H3478" t="str">
        <v>YMCT|KKE-M917H-00</v>
      </c>
      <c r="I3478" t="str">
        <v>BELT CONVEYOR</v>
      </c>
      <c r="J3478">
        <v>4</v>
      </c>
      <c r="K3478">
        <v>4</v>
      </c>
      <c r="L3478">
        <v>520.35</v>
      </c>
      <c r="M3478" t="str">
        <v>CNY</v>
      </c>
      <c r="N3478">
        <v>1.1299999999999999</v>
      </c>
      <c r="O3478">
        <v>520.35</v>
      </c>
      <c r="P3478">
        <v>587.99549999999999</v>
      </c>
      <c r="Q3478" t="str">
        <v>C66SHA-SERVICE GROUP</v>
      </c>
      <c r="R3478" t="str">
        <v>Shenlong Elevator Co.,Ltd</v>
      </c>
      <c r="S3478" t="str">
        <v>Same</v>
      </c>
      <c r="T3478">
        <v>905452</v>
      </c>
      <c r="U3478">
        <v>356.8</v>
      </c>
      <c r="V3478" t="str">
        <v>309ASY INV-PTS SALES</v>
      </c>
      <c r="W3478">
        <v>0</v>
      </c>
      <c r="X3478">
        <v>0</v>
      </c>
      <c r="Y3478">
        <v>760096</v>
      </c>
      <c r="Z3478" t="str">
        <v>申龙电梯股份有限公司</v>
      </c>
      <c r="AA3478">
        <v>0</v>
      </c>
      <c r="AB3478">
        <v>2020</v>
      </c>
      <c r="AC3478">
        <v>9</v>
      </c>
      <c r="AD3478" t="str">
        <v>Q2</v>
      </c>
      <c r="AE3478" t="str">
        <v>FY20/21</v>
      </c>
      <c r="AF3478" t="str">
        <v>EAST</v>
      </c>
    </row>
    <row r="3479" spans="1:32">
      <c r="A3479" t="str">
        <v>ESHL</v>
      </c>
      <c r="B3479" t="str">
        <v>XIY</v>
      </c>
      <c r="C3479" t="str">
        <v>SPARES/OTHER</v>
      </c>
      <c r="D3479" s="4">
        <v>44096</v>
      </c>
      <c r="E3479" t="str">
        <v>YAMAHA</v>
      </c>
      <c r="F3479">
        <v>14103843</v>
      </c>
      <c r="G3479">
        <v>44096</v>
      </c>
      <c r="H3479" t="str">
        <v>YMCT|KHJ-MC53M-01</v>
      </c>
      <c r="I3479" t="str">
        <v>SUB-BUSH SPROCKET</v>
      </c>
      <c r="J3479">
        <v>1</v>
      </c>
      <c r="K3479">
        <v>1</v>
      </c>
      <c r="L3479">
        <v>189.38</v>
      </c>
      <c r="M3479" t="str">
        <v>CNY</v>
      </c>
      <c r="N3479">
        <v>1.1299999999999999</v>
      </c>
      <c r="O3479">
        <v>189.38</v>
      </c>
      <c r="P3479">
        <v>213.99939999999998</v>
      </c>
      <c r="Q3479" t="str">
        <v>C66XIY-SERVICE GROUP</v>
      </c>
      <c r="R3479" t="str">
        <v>Xianyang Yudi Electronics Co., Ltd.</v>
      </c>
      <c r="S3479" t="str">
        <v>Same</v>
      </c>
      <c r="T3479">
        <v>905453</v>
      </c>
      <c r="U3479">
        <v>91</v>
      </c>
      <c r="V3479" t="str">
        <v>309ASY INV-PTS SALES</v>
      </c>
      <c r="W3479">
        <v>0</v>
      </c>
      <c r="X3479">
        <v>0</v>
      </c>
      <c r="Y3479">
        <v>760127</v>
      </c>
      <c r="Z3479" t="str">
        <v>咸阳宇迪电子有限公司</v>
      </c>
      <c r="AA3479">
        <v>0</v>
      </c>
      <c r="AB3479">
        <v>2020</v>
      </c>
      <c r="AC3479">
        <v>9</v>
      </c>
      <c r="AD3479" t="str">
        <v>Q2</v>
      </c>
      <c r="AE3479" t="str">
        <v>FY20/21</v>
      </c>
      <c r="AF3479" t="str">
        <v>WEST</v>
      </c>
    </row>
    <row r="3480" spans="1:32">
      <c r="A3480" t="str">
        <v>ESHL</v>
      </c>
      <c r="B3480" t="str">
        <v>XIY</v>
      </c>
      <c r="C3480" t="str">
        <v>SPARES/OTHER</v>
      </c>
      <c r="D3480" s="4">
        <v>44096</v>
      </c>
      <c r="E3480" t="str">
        <v>YAMAHA</v>
      </c>
      <c r="F3480">
        <v>14103843</v>
      </c>
      <c r="G3480">
        <v>44096</v>
      </c>
      <c r="H3480" t="str">
        <v>YMCT|KHJ-MC254-00</v>
      </c>
      <c r="I3480" t="str">
        <v>GEAR IDLE P4</v>
      </c>
      <c r="J3480">
        <v>1</v>
      </c>
      <c r="K3480">
        <v>1</v>
      </c>
      <c r="L3480">
        <v>55.75</v>
      </c>
      <c r="M3480" t="str">
        <v>CNY</v>
      </c>
      <c r="N3480">
        <v>1.1299999999999999</v>
      </c>
      <c r="O3480">
        <v>55.75</v>
      </c>
      <c r="P3480">
        <v>62.997499999999995</v>
      </c>
      <c r="Q3480" t="str">
        <v>C66XIY-SERVICE GROUP</v>
      </c>
      <c r="R3480" t="str">
        <v>Xianyang Yudi Electronics Co., Ltd.</v>
      </c>
      <c r="S3480" t="str">
        <v>Same</v>
      </c>
      <c r="T3480">
        <v>905453</v>
      </c>
      <c r="U3480">
        <v>27</v>
      </c>
      <c r="V3480" t="str">
        <v>309ASY INV-PTS SALES</v>
      </c>
      <c r="W3480">
        <v>0</v>
      </c>
      <c r="X3480">
        <v>0</v>
      </c>
      <c r="Y3480">
        <v>760127</v>
      </c>
      <c r="Z3480" t="str">
        <v>咸阳宇迪电子有限公司</v>
      </c>
      <c r="AA3480">
        <v>0</v>
      </c>
      <c r="AB3480">
        <v>2020</v>
      </c>
      <c r="AC3480">
        <v>9</v>
      </c>
      <c r="AD3480" t="str">
        <v>Q2</v>
      </c>
      <c r="AE3480" t="str">
        <v>FY20/21</v>
      </c>
      <c r="AF3480" t="str">
        <v>WEST</v>
      </c>
    </row>
    <row r="3481" spans="1:32">
      <c r="A3481" t="str">
        <v>ESHL</v>
      </c>
      <c r="B3481" t="str">
        <v>XIY</v>
      </c>
      <c r="C3481" t="str">
        <v>SPARES/OTHER</v>
      </c>
      <c r="D3481" s="4">
        <v>44096</v>
      </c>
      <c r="E3481" t="str">
        <v>YAMAHA</v>
      </c>
      <c r="F3481">
        <v>14103843</v>
      </c>
      <c r="G3481">
        <v>44096</v>
      </c>
      <c r="H3481" t="str">
        <v>YMCT|KHJ-MC253-00</v>
      </c>
      <c r="I3481" t="str">
        <v>GEAR IDLE P3</v>
      </c>
      <c r="J3481">
        <v>1</v>
      </c>
      <c r="K3481">
        <v>1</v>
      </c>
      <c r="L3481">
        <v>55.75</v>
      </c>
      <c r="M3481" t="str">
        <v>CNY</v>
      </c>
      <c r="N3481">
        <v>1.1299999999999999</v>
      </c>
      <c r="O3481">
        <v>55.75</v>
      </c>
      <c r="P3481">
        <v>62.997499999999995</v>
      </c>
      <c r="Q3481" t="str">
        <v>C66XIY-SERVICE GROUP</v>
      </c>
      <c r="R3481" t="str">
        <v>Xianyang Yudi Electronics Co., Ltd.</v>
      </c>
      <c r="S3481" t="str">
        <v>Same</v>
      </c>
      <c r="T3481">
        <v>905453</v>
      </c>
      <c r="U3481">
        <v>27</v>
      </c>
      <c r="V3481" t="str">
        <v>309ASY INV-PTS SALES</v>
      </c>
      <c r="W3481">
        <v>0</v>
      </c>
      <c r="X3481">
        <v>0</v>
      </c>
      <c r="Y3481">
        <v>760127</v>
      </c>
      <c r="Z3481" t="str">
        <v>咸阳宇迪电子有限公司</v>
      </c>
      <c r="AA3481">
        <v>0</v>
      </c>
      <c r="AB3481">
        <v>2020</v>
      </c>
      <c r="AC3481">
        <v>9</v>
      </c>
      <c r="AD3481" t="str">
        <v>Q2</v>
      </c>
      <c r="AE3481" t="str">
        <v>FY20/21</v>
      </c>
      <c r="AF3481" t="str">
        <v>WEST</v>
      </c>
    </row>
    <row r="3482" spans="1:32">
      <c r="A3482" t="str">
        <v>ESHL</v>
      </c>
      <c r="B3482" t="str">
        <v>SZX</v>
      </c>
      <c r="C3482" t="str">
        <v>SPARES/OTHER</v>
      </c>
      <c r="D3482" s="4">
        <v>44097</v>
      </c>
      <c r="E3482" t="str">
        <v>YAMAHA</v>
      </c>
      <c r="F3482">
        <v>14103844</v>
      </c>
      <c r="G3482">
        <v>44097</v>
      </c>
      <c r="H3482" t="str">
        <v>YMCT|KGW-M4578-01</v>
      </c>
      <c r="I3482" t="str">
        <v>INDICATOR BOARD ASSY</v>
      </c>
      <c r="J3482">
        <v>3</v>
      </c>
      <c r="K3482">
        <v>3</v>
      </c>
      <c r="L3482">
        <v>6439.38</v>
      </c>
      <c r="M3482" t="str">
        <v>CNY</v>
      </c>
      <c r="N3482">
        <v>1.1299999999999999</v>
      </c>
      <c r="O3482">
        <v>6439.38</v>
      </c>
      <c r="P3482">
        <v>7276.4993999999997</v>
      </c>
      <c r="Q3482" t="str">
        <v>C66SZX-SMT SERVICE</v>
      </c>
      <c r="R3482" t="str">
        <v>Dongguan Cowell Optic Electronics Co., Ltd.</v>
      </c>
      <c r="S3482" t="str">
        <v>Same</v>
      </c>
      <c r="T3482">
        <v>905454</v>
      </c>
      <c r="U3482">
        <v>3687</v>
      </c>
      <c r="V3482" t="str">
        <v>309ASY INV-PTS SALES</v>
      </c>
      <c r="W3482">
        <v>0</v>
      </c>
      <c r="X3482" t="str">
        <v>ZZ202008035279</v>
      </c>
      <c r="Y3482">
        <v>760343</v>
      </c>
      <c r="Z3482" t="str">
        <v>东莞高伟光学电子有限公司</v>
      </c>
      <c r="AA3482">
        <v>0</v>
      </c>
      <c r="AB3482">
        <v>2020</v>
      </c>
      <c r="AC3482">
        <v>9</v>
      </c>
      <c r="AD3482" t="str">
        <v>Q2</v>
      </c>
      <c r="AE3482" t="str">
        <v>FY20/21</v>
      </c>
      <c r="AF3482" t="str">
        <v>SOUTH</v>
      </c>
    </row>
    <row r="3483" spans="1:32">
      <c r="A3483" t="str">
        <v>ESHL</v>
      </c>
      <c r="B3483" t="str">
        <v>SZX</v>
      </c>
      <c r="C3483" t="str">
        <v>SERVICE_CHARGE</v>
      </c>
      <c r="D3483" s="4">
        <v>44098</v>
      </c>
      <c r="E3483" t="str">
        <v>YAMAHA</v>
      </c>
      <c r="F3483">
        <v>12101103</v>
      </c>
      <c r="G3483">
        <v>44098</v>
      </c>
      <c r="H3483" t="str">
        <v>YMCT|REPAIR CHARGE</v>
      </c>
      <c r="I3483" t="str">
        <v>REPAIR CHARGE</v>
      </c>
      <c r="J3483">
        <v>1</v>
      </c>
      <c r="K3483">
        <v>1</v>
      </c>
      <c r="L3483">
        <v>1168.1400000000001</v>
      </c>
      <c r="M3483" t="str">
        <v>CNY</v>
      </c>
      <c r="N3483">
        <v>1.1299999999999999</v>
      </c>
      <c r="O3483">
        <v>1168.1400000000001</v>
      </c>
      <c r="P3483">
        <v>1319.9982</v>
      </c>
      <c r="Q3483" t="str">
        <v>C66SZX-SMT SERVICE</v>
      </c>
      <c r="R3483" t="str">
        <v>Hai Xin Technology(ShenZhen) Company Limited.</v>
      </c>
      <c r="S3483" t="str">
        <v>Same</v>
      </c>
      <c r="T3483">
        <v>905456</v>
      </c>
      <c r="U3483">
        <v>0</v>
      </c>
      <c r="V3483" t="str">
        <v>309ASY INV-NON-CON</v>
      </c>
      <c r="W3483">
        <v>0</v>
      </c>
      <c r="X3483" t="str">
        <v>PO2007000168</v>
      </c>
      <c r="Y3483">
        <v>0</v>
      </c>
      <c r="Z3483" t="str">
        <v>海星科技（深圳）有限公司</v>
      </c>
      <c r="AA3483">
        <v>0</v>
      </c>
      <c r="AB3483">
        <v>2020</v>
      </c>
      <c r="AC3483">
        <v>9</v>
      </c>
      <c r="AD3483" t="str">
        <v>Q2</v>
      </c>
      <c r="AE3483" t="str">
        <v>FY20/21</v>
      </c>
      <c r="AF3483" t="str">
        <v>SOUTH</v>
      </c>
    </row>
    <row r="3484" spans="1:32">
      <c r="A3484" t="str">
        <v>ESHL</v>
      </c>
      <c r="B3484" t="str">
        <v>SZX</v>
      </c>
      <c r="C3484" t="str">
        <v>SERVICE_CHARGE</v>
      </c>
      <c r="D3484" s="4">
        <v>44098</v>
      </c>
      <c r="E3484" t="str">
        <v>YAMAHA</v>
      </c>
      <c r="F3484">
        <v>12101104</v>
      </c>
      <c r="G3484">
        <v>44098</v>
      </c>
      <c r="H3484" t="str">
        <v>YMCT|REPAIR CHARGE</v>
      </c>
      <c r="I3484" t="str">
        <v>REPAIR CHARGE</v>
      </c>
      <c r="J3484">
        <v>1</v>
      </c>
      <c r="K3484">
        <v>1</v>
      </c>
      <c r="L3484">
        <v>1592.92</v>
      </c>
      <c r="M3484" t="str">
        <v>CNY</v>
      </c>
      <c r="N3484">
        <v>1.1299999999999999</v>
      </c>
      <c r="O3484">
        <v>1592.92</v>
      </c>
      <c r="P3484">
        <v>1799.9995999999999</v>
      </c>
      <c r="Q3484" t="str">
        <v>C66SZX-SMT SERVICE</v>
      </c>
      <c r="R3484" t="str">
        <v>Dongguan Langqin Electronic Technology Co., Ltd.</v>
      </c>
      <c r="S3484" t="str">
        <v>Same</v>
      </c>
      <c r="T3484">
        <v>905458</v>
      </c>
      <c r="U3484">
        <v>0</v>
      </c>
      <c r="V3484" t="str">
        <v>309ASY INV-NON-CON</v>
      </c>
      <c r="W3484">
        <v>0</v>
      </c>
      <c r="X3484" t="str">
        <v>C66SZ20322</v>
      </c>
      <c r="Y3484">
        <v>0</v>
      </c>
      <c r="Z3484" t="str">
        <v>东莞朗勤电子科技有限公司</v>
      </c>
      <c r="AA3484">
        <v>0</v>
      </c>
      <c r="AB3484">
        <v>2020</v>
      </c>
      <c r="AC3484">
        <v>9</v>
      </c>
      <c r="AD3484" t="str">
        <v>Q2</v>
      </c>
      <c r="AE3484" t="str">
        <v>FY20/21</v>
      </c>
      <c r="AF3484" t="str">
        <v>SOUTH</v>
      </c>
    </row>
    <row r="3485" spans="1:32">
      <c r="A3485" t="str">
        <v>ESHL</v>
      </c>
      <c r="B3485" t="str">
        <v>SZX</v>
      </c>
      <c r="C3485" t="str">
        <v>SPARES/OTHER</v>
      </c>
      <c r="D3485" s="4">
        <v>44098</v>
      </c>
      <c r="E3485" t="str">
        <v>YAMAHA</v>
      </c>
      <c r="F3485">
        <v>14103845</v>
      </c>
      <c r="G3485">
        <v>44098</v>
      </c>
      <c r="H3485" t="str">
        <v>YMCT|90990-25J026</v>
      </c>
      <c r="I3485" t="str">
        <v>BEARING</v>
      </c>
      <c r="J3485">
        <v>10</v>
      </c>
      <c r="K3485">
        <v>10</v>
      </c>
      <c r="L3485">
        <v>1238.94</v>
      </c>
      <c r="M3485" t="str">
        <v>CNY</v>
      </c>
      <c r="N3485">
        <v>1.1299999999999999</v>
      </c>
      <c r="O3485">
        <v>1238.94</v>
      </c>
      <c r="P3485">
        <v>1400.0021999999999</v>
      </c>
      <c r="Q3485" t="str">
        <v>C66SZX-SMT SERVICE</v>
      </c>
      <c r="R3485" t="str">
        <v>Dongguan Langqin Electronic Technology Co., Ltd.</v>
      </c>
      <c r="S3485" t="str">
        <v>Same</v>
      </c>
      <c r="T3485">
        <v>905457</v>
      </c>
      <c r="U3485">
        <v>745.2</v>
      </c>
      <c r="V3485" t="str">
        <v>309ASY INV-PTS SALES</v>
      </c>
      <c r="W3485">
        <v>0</v>
      </c>
      <c r="X3485" t="str">
        <v>C66SZ20322</v>
      </c>
      <c r="Y3485">
        <v>760611</v>
      </c>
      <c r="Z3485" t="str">
        <v>东莞朗勤电子科技有限公司</v>
      </c>
      <c r="AA3485">
        <v>0</v>
      </c>
      <c r="AB3485">
        <v>2020</v>
      </c>
      <c r="AC3485">
        <v>9</v>
      </c>
      <c r="AD3485" t="str">
        <v>Q2</v>
      </c>
      <c r="AE3485" t="str">
        <v>FY20/21</v>
      </c>
      <c r="AF3485" t="str">
        <v>SOUTH</v>
      </c>
    </row>
    <row r="3486" spans="1:32">
      <c r="A3486" t="str">
        <v>ESHL</v>
      </c>
      <c r="B3486" t="str">
        <v>SZX</v>
      </c>
      <c r="C3486" t="str">
        <v>SPARES/OTHER</v>
      </c>
      <c r="D3486" s="4">
        <v>44098</v>
      </c>
      <c r="E3486" t="str">
        <v>YAMAHA</v>
      </c>
      <c r="F3486">
        <v>14103846</v>
      </c>
      <c r="G3486">
        <v>44098</v>
      </c>
      <c r="H3486" t="str">
        <v>YMCT|KU8-M66F5-50</v>
      </c>
      <c r="I3486" t="str">
        <v>HNS,VGA 5M</v>
      </c>
      <c r="J3486">
        <v>1</v>
      </c>
      <c r="K3486">
        <v>1</v>
      </c>
      <c r="L3486">
        <v>544.25</v>
      </c>
      <c r="M3486" t="str">
        <v>CNY</v>
      </c>
      <c r="N3486">
        <v>1.1299999999999999</v>
      </c>
      <c r="O3486">
        <v>544.25</v>
      </c>
      <c r="P3486">
        <v>615.00249999999994</v>
      </c>
      <c r="Q3486" t="str">
        <v>C66SZX-SMT SERVICE</v>
      </c>
      <c r="R3486" t="str">
        <v>Hai Xin Technology(ShenZhen) Company Limited.</v>
      </c>
      <c r="S3486" t="str">
        <v>Same</v>
      </c>
      <c r="T3486">
        <v>905455</v>
      </c>
      <c r="U3486">
        <v>307</v>
      </c>
      <c r="V3486" t="str">
        <v>309ASY INV-PTS SALES</v>
      </c>
      <c r="W3486">
        <v>0</v>
      </c>
      <c r="X3486" t="str">
        <v>PO2007000168/PO2008000160</v>
      </c>
      <c r="Y3486">
        <v>760601</v>
      </c>
      <c r="Z3486" t="str">
        <v>海星科技（深圳）有限公司</v>
      </c>
      <c r="AA3486">
        <v>0</v>
      </c>
      <c r="AB3486">
        <v>2020</v>
      </c>
      <c r="AC3486">
        <v>9</v>
      </c>
      <c r="AD3486" t="str">
        <v>Q2</v>
      </c>
      <c r="AE3486" t="str">
        <v>FY20/21</v>
      </c>
      <c r="AF3486" t="str">
        <v>SOUTH</v>
      </c>
    </row>
    <row r="3487" spans="1:32">
      <c r="A3487" t="str">
        <v>ESHL</v>
      </c>
      <c r="B3487" t="str">
        <v>SZX</v>
      </c>
      <c r="C3487" t="str">
        <v>SPARES/OTHER</v>
      </c>
      <c r="D3487" s="4">
        <v>44098</v>
      </c>
      <c r="E3487" t="str">
        <v>OTHERS</v>
      </c>
      <c r="F3487">
        <v>14103846</v>
      </c>
      <c r="G3487">
        <v>44098</v>
      </c>
      <c r="H3487" t="str">
        <v>ZZZZ|40000685</v>
      </c>
      <c r="I3487" t="str">
        <v>X MOTOR ASSY(AC600W)</v>
      </c>
      <c r="J3487">
        <v>3</v>
      </c>
      <c r="K3487">
        <v>3</v>
      </c>
      <c r="L3487">
        <v>3584.07</v>
      </c>
      <c r="M3487" t="str">
        <v>CNY</v>
      </c>
      <c r="N3487">
        <v>1.1299999999999999</v>
      </c>
      <c r="O3487">
        <v>3584.07</v>
      </c>
      <c r="P3487">
        <v>4049.9991</v>
      </c>
      <c r="Q3487" t="str">
        <v>C66SZX-SMT SERVICE</v>
      </c>
      <c r="R3487" t="str">
        <v>Hai Xin Technology(ShenZhen) Company Limited.</v>
      </c>
      <c r="S3487" t="str">
        <v>Same</v>
      </c>
      <c r="T3487">
        <v>905455</v>
      </c>
      <c r="U3487">
        <v>2700</v>
      </c>
      <c r="V3487" t="str">
        <v>309ASY INV-PTS SALES</v>
      </c>
      <c r="W3487">
        <v>0</v>
      </c>
      <c r="X3487" t="str">
        <v>PO2007000168/PO2008000160</v>
      </c>
      <c r="Y3487">
        <v>760601</v>
      </c>
      <c r="Z3487" t="str">
        <v>海星科技（深圳）有限公司</v>
      </c>
      <c r="AA3487">
        <v>0</v>
      </c>
      <c r="AB3487">
        <v>2020</v>
      </c>
      <c r="AC3487">
        <v>9</v>
      </c>
      <c r="AD3487" t="str">
        <v>Q2</v>
      </c>
      <c r="AE3487" t="str">
        <v>FY20/21</v>
      </c>
      <c r="AF3487" t="str">
        <v>SOUTH</v>
      </c>
    </row>
    <row r="3488" spans="1:32">
      <c r="A3488" t="str">
        <v>ESHL</v>
      </c>
      <c r="B3488" t="str">
        <v>SZX</v>
      </c>
      <c r="C3488" t="str">
        <v>CONTRACT_FEE</v>
      </c>
      <c r="D3488" s="4">
        <v>44099</v>
      </c>
      <c r="E3488" t="str">
        <v>OTHERS</v>
      </c>
      <c r="F3488">
        <v>13100178</v>
      </c>
      <c r="G3488">
        <v>44099</v>
      </c>
      <c r="H3488" t="str">
        <v>ZZZZ|REPAIR CHARGE</v>
      </c>
      <c r="I3488" t="str">
        <v>REPAIR CHARGE</v>
      </c>
      <c r="J3488">
        <v>1</v>
      </c>
      <c r="K3488">
        <v>1</v>
      </c>
      <c r="L3488">
        <v>25752.21</v>
      </c>
      <c r="M3488" t="str">
        <v>CNY</v>
      </c>
      <c r="N3488">
        <v>1.1299999999999999</v>
      </c>
      <c r="O3488">
        <v>25752.21</v>
      </c>
      <c r="P3488">
        <v>29099.997299999995</v>
      </c>
      <c r="Q3488" t="str">
        <v>C66SZX-SMT SERVICE</v>
      </c>
      <c r="R3488" t="str">
        <v>SHENZHEN STANLEY ELECTRIC CO., LTD.</v>
      </c>
      <c r="S3488" t="str">
        <v>Same</v>
      </c>
      <c r="T3488">
        <v>905459</v>
      </c>
      <c r="U3488">
        <v>0</v>
      </c>
      <c r="V3488" t="str">
        <v>309ASY INV-CONTRACT</v>
      </c>
      <c r="W3488">
        <v>0</v>
      </c>
      <c r="X3488">
        <v>4300010127</v>
      </c>
      <c r="Y3488">
        <v>0</v>
      </c>
      <c r="Z3488" t="str">
        <v>深圳斯坦雷电气有限公司</v>
      </c>
      <c r="AA3488">
        <v>0</v>
      </c>
      <c r="AB3488">
        <v>2020</v>
      </c>
      <c r="AC3488">
        <v>9</v>
      </c>
      <c r="AD3488" t="str">
        <v>Q2</v>
      </c>
      <c r="AE3488" t="str">
        <v>FY20/21</v>
      </c>
      <c r="AF3488" t="str">
        <v>SOUTH</v>
      </c>
    </row>
    <row r="3489" spans="1:32">
      <c r="A3489" t="str">
        <v>ESHL</v>
      </c>
      <c r="B3489" t="str">
        <v>SZX</v>
      </c>
      <c r="C3489" t="str">
        <v>SPARES/OTHER</v>
      </c>
      <c r="D3489" s="4">
        <v>44099</v>
      </c>
      <c r="E3489" t="str">
        <v>YAMAHA</v>
      </c>
      <c r="F3489">
        <v>14103847</v>
      </c>
      <c r="G3489">
        <v>44099</v>
      </c>
      <c r="H3489" t="str">
        <v>YMCT|KHJ-M4488-B0</v>
      </c>
      <c r="I3489" t="str">
        <v>PARTS,FEEDER BOARD</v>
      </c>
      <c r="J3489">
        <v>10</v>
      </c>
      <c r="K3489">
        <v>10</v>
      </c>
      <c r="L3489">
        <v>0</v>
      </c>
      <c r="M3489" t="str">
        <v>CNY</v>
      </c>
      <c r="N3489">
        <v>1.1299999999999999</v>
      </c>
      <c r="O3489">
        <v>0</v>
      </c>
      <c r="P3489">
        <v>0</v>
      </c>
      <c r="Q3489" t="str">
        <v>C66SZX-SMT SERVICE</v>
      </c>
      <c r="R3489" t="str">
        <v>SHENZHEN STANLEY ELECTRIC CO., LTD.</v>
      </c>
      <c r="S3489" t="str">
        <v>Same</v>
      </c>
      <c r="T3489">
        <v>905460</v>
      </c>
      <c r="U3489">
        <v>5190</v>
      </c>
      <c r="V3489" t="str">
        <v>309ASY INV-PTS SALES</v>
      </c>
      <c r="W3489">
        <v>0</v>
      </c>
      <c r="X3489">
        <v>4500010127</v>
      </c>
      <c r="Y3489">
        <v>760679</v>
      </c>
      <c r="Z3489" t="str">
        <v>深圳斯坦雷电气有限公司</v>
      </c>
      <c r="AA3489">
        <v>0</v>
      </c>
      <c r="AB3489">
        <v>2020</v>
      </c>
      <c r="AC3489">
        <v>9</v>
      </c>
      <c r="AD3489" t="str">
        <v>Q2</v>
      </c>
      <c r="AE3489" t="str">
        <v>FY20/21</v>
      </c>
      <c r="AF3489" t="str">
        <v>SOUTH</v>
      </c>
    </row>
    <row r="3490" spans="1:32">
      <c r="A3490" t="str">
        <v>ESHL</v>
      </c>
      <c r="B3490" t="str">
        <v>BJS</v>
      </c>
      <c r="C3490" t="str">
        <v>SPARES/OTHER</v>
      </c>
      <c r="D3490" s="4">
        <v>44102</v>
      </c>
      <c r="E3490" t="str">
        <v>HELLER</v>
      </c>
      <c r="F3490">
        <v>14103848</v>
      </c>
      <c r="G3490">
        <v>44102</v>
      </c>
      <c r="H3490" t="str">
        <v>HELI|594851</v>
      </c>
      <c r="I3490" t="str">
        <v>LOCAL SOLENOID VALVE 2S150, AIR/N2 - China</v>
      </c>
      <c r="J3490">
        <v>1</v>
      </c>
      <c r="K3490">
        <v>1</v>
      </c>
      <c r="L3490">
        <v>1991.15</v>
      </c>
      <c r="M3490" t="str">
        <v>CNY</v>
      </c>
      <c r="N3490">
        <v>1.1299999999999999</v>
      </c>
      <c r="O3490">
        <v>1991.15</v>
      </c>
      <c r="P3490">
        <v>2249.9994999999999</v>
      </c>
      <c r="Q3490" t="str">
        <v>C66BJS-SMT SERVICE</v>
      </c>
      <c r="R3490" t="str">
        <v>GoerTek Inc.</v>
      </c>
      <c r="S3490" t="str">
        <v>Same</v>
      </c>
      <c r="T3490">
        <v>905399</v>
      </c>
      <c r="U3490">
        <v>1269.3900000000001</v>
      </c>
      <c r="V3490" t="str">
        <v>309ASY INV-PTS SALES</v>
      </c>
      <c r="W3490">
        <v>0</v>
      </c>
      <c r="X3490" t="str">
        <v>2010374209-32</v>
      </c>
      <c r="Y3490">
        <v>761042</v>
      </c>
      <c r="Z3490" t="str">
        <v>歌尔股份有限公司</v>
      </c>
      <c r="AA3490">
        <v>0</v>
      </c>
      <c r="AB3490">
        <v>2020</v>
      </c>
      <c r="AC3490">
        <v>9</v>
      </c>
      <c r="AD3490" t="str">
        <v>Q2</v>
      </c>
      <c r="AE3490" t="str">
        <v>FY20/21</v>
      </c>
      <c r="AF3490" t="str">
        <v>NORTH</v>
      </c>
    </row>
    <row r="3491" spans="1:32">
      <c r="A3491" t="str">
        <v>ESHL</v>
      </c>
      <c r="B3491" t="str">
        <v>BJS</v>
      </c>
      <c r="C3491" t="str">
        <v>SPARES/OTHER</v>
      </c>
      <c r="D3491" s="4">
        <v>44102</v>
      </c>
      <c r="E3491" t="str">
        <v>HELLER</v>
      </c>
      <c r="F3491">
        <v>14103849</v>
      </c>
      <c r="G3491">
        <v>44102</v>
      </c>
      <c r="H3491" t="str">
        <v>HELI|584762</v>
      </c>
      <c r="I3491" t="str">
        <v>SHAFT BALL BEARING</v>
      </c>
      <c r="J3491">
        <v>6</v>
      </c>
      <c r="K3491">
        <v>6</v>
      </c>
      <c r="L3491">
        <v>6889.65</v>
      </c>
      <c r="M3491" t="str">
        <v>CNY</v>
      </c>
      <c r="N3491">
        <v>1.1299999999999999</v>
      </c>
      <c r="O3491">
        <v>6889.65</v>
      </c>
      <c r="P3491">
        <v>7785.3044999999993</v>
      </c>
      <c r="Q3491" t="str">
        <v>C66BJS-SMT SERVICE</v>
      </c>
      <c r="R3491" t="str">
        <v>GoerTek Inc.</v>
      </c>
      <c r="S3491" t="str">
        <v>Same</v>
      </c>
      <c r="T3491">
        <v>905409</v>
      </c>
      <c r="U3491">
        <v>4262.4399999999996</v>
      </c>
      <c r="V3491" t="str">
        <v>309ASY INV-PTS SALES</v>
      </c>
      <c r="W3491">
        <v>0</v>
      </c>
      <c r="X3491" t="str">
        <v>2010374209-33</v>
      </c>
      <c r="Y3491">
        <v>761052</v>
      </c>
      <c r="Z3491" t="str">
        <v>歌尔股份有限公司</v>
      </c>
      <c r="AA3491">
        <v>0</v>
      </c>
      <c r="AB3491">
        <v>2020</v>
      </c>
      <c r="AC3491">
        <v>9</v>
      </c>
      <c r="AD3491" t="str">
        <v>Q2</v>
      </c>
      <c r="AE3491" t="str">
        <v>FY20/21</v>
      </c>
      <c r="AF3491" t="str">
        <v>NORTH</v>
      </c>
    </row>
    <row r="3492" spans="1:32">
      <c r="A3492" t="str">
        <v>ESHL</v>
      </c>
      <c r="B3492" t="str">
        <v>BJS</v>
      </c>
      <c r="C3492" t="str">
        <v>SPARES/OTHER</v>
      </c>
      <c r="D3492" s="4">
        <v>44102</v>
      </c>
      <c r="E3492" t="str">
        <v>HELLER</v>
      </c>
      <c r="F3492">
        <v>14103850</v>
      </c>
      <c r="G3492">
        <v>44102</v>
      </c>
      <c r="H3492" t="str">
        <v>HELI|593555</v>
      </c>
      <c r="I3492" t="str">
        <v>HIGH TEMPERATURE LUBE OIL (250ML)</v>
      </c>
      <c r="J3492">
        <v>10</v>
      </c>
      <c r="K3492">
        <v>10</v>
      </c>
      <c r="L3492">
        <v>7453.01</v>
      </c>
      <c r="M3492" t="str">
        <v>CNY</v>
      </c>
      <c r="N3492">
        <v>1.1299999999999999</v>
      </c>
      <c r="O3492">
        <v>7453.01</v>
      </c>
      <c r="P3492">
        <v>8421.9012999999995</v>
      </c>
      <c r="Q3492" t="str">
        <v>C66BJS-SMT SERVICE</v>
      </c>
      <c r="R3492" t="str">
        <v>GoerTek Inc.</v>
      </c>
      <c r="S3492" t="str">
        <v>Same</v>
      </c>
      <c r="T3492">
        <v>905417</v>
      </c>
      <c r="U3492">
        <v>4969.47</v>
      </c>
      <c r="V3492" t="str">
        <v>309ASY INV-PTS SALES</v>
      </c>
      <c r="W3492">
        <v>0</v>
      </c>
      <c r="X3492" t="str">
        <v>2010374209-34</v>
      </c>
      <c r="Y3492">
        <v>761057</v>
      </c>
      <c r="Z3492" t="str">
        <v>歌尔股份有限公司</v>
      </c>
      <c r="AA3492">
        <v>0</v>
      </c>
      <c r="AB3492">
        <v>2020</v>
      </c>
      <c r="AC3492">
        <v>9</v>
      </c>
      <c r="AD3492" t="str">
        <v>Q2</v>
      </c>
      <c r="AE3492" t="str">
        <v>FY20/21</v>
      </c>
      <c r="AF3492" t="str">
        <v>NORTH</v>
      </c>
    </row>
    <row r="3493" spans="1:32">
      <c r="A3493" t="str">
        <v>ESHL</v>
      </c>
      <c r="B3493" t="str">
        <v>BJS</v>
      </c>
      <c r="C3493" t="str">
        <v>SPARES/OTHER</v>
      </c>
      <c r="D3493" s="4">
        <v>44102</v>
      </c>
      <c r="E3493" t="str">
        <v>HELLER</v>
      </c>
      <c r="F3493">
        <v>14103851</v>
      </c>
      <c r="G3493">
        <v>44102</v>
      </c>
      <c r="H3493" t="str">
        <v>HELI|4126720</v>
      </c>
      <c r="I3493" t="str">
        <v>OVERTEMPERATURE PROTECTOR WITH ADJUSTABLE KNOB</v>
      </c>
      <c r="J3493">
        <v>2</v>
      </c>
      <c r="K3493">
        <v>2</v>
      </c>
      <c r="L3493">
        <v>849.56</v>
      </c>
      <c r="M3493" t="str">
        <v>CNY</v>
      </c>
      <c r="N3493">
        <v>1.1299999999999999</v>
      </c>
      <c r="O3493">
        <v>849.56</v>
      </c>
      <c r="P3493">
        <v>960.00279999999987</v>
      </c>
      <c r="Q3493" t="str">
        <v>C66BJS-SMT SERVICE</v>
      </c>
      <c r="R3493" t="str">
        <v>GoerTek Inc.</v>
      </c>
      <c r="S3493" t="str">
        <v>Same</v>
      </c>
      <c r="T3493">
        <v>905426</v>
      </c>
      <c r="U3493">
        <v>492.85</v>
      </c>
      <c r="V3493" t="str">
        <v>309ASY INV-PTS SALES</v>
      </c>
      <c r="W3493">
        <v>0</v>
      </c>
      <c r="X3493" t="str">
        <v>2010374209-36</v>
      </c>
      <c r="Y3493">
        <v>761067</v>
      </c>
      <c r="Z3493" t="str">
        <v>歌尔股份有限公司</v>
      </c>
      <c r="AA3493">
        <v>0</v>
      </c>
      <c r="AB3493">
        <v>2020</v>
      </c>
      <c r="AC3493">
        <v>9</v>
      </c>
      <c r="AD3493" t="str">
        <v>Q2</v>
      </c>
      <c r="AE3493" t="str">
        <v>FY20/21</v>
      </c>
      <c r="AF3493" t="str">
        <v>NORTH</v>
      </c>
    </row>
    <row r="3494" spans="1:32">
      <c r="A3494" t="str">
        <v>ESHL</v>
      </c>
      <c r="B3494" t="str">
        <v>BJS</v>
      </c>
      <c r="C3494" t="str">
        <v>SPARES/OTHER</v>
      </c>
      <c r="D3494" s="4">
        <v>44102</v>
      </c>
      <c r="E3494" t="str">
        <v>HELLER</v>
      </c>
      <c r="F3494">
        <v>14103851</v>
      </c>
      <c r="G3494">
        <v>44102</v>
      </c>
      <c r="H3494" t="str">
        <v>HELI|4126720</v>
      </c>
      <c r="I3494" t="str">
        <v>OVERTEMPERATURE PROTECTOR WITH ADJUSTABLE KNOB</v>
      </c>
      <c r="J3494">
        <v>2</v>
      </c>
      <c r="K3494">
        <v>2</v>
      </c>
      <c r="L3494">
        <v>849.56</v>
      </c>
      <c r="M3494" t="str">
        <v>CNY</v>
      </c>
      <c r="N3494">
        <v>1.1299999999999999</v>
      </c>
      <c r="O3494">
        <v>849.56</v>
      </c>
      <c r="P3494">
        <v>960.00279999999987</v>
      </c>
      <c r="Q3494" t="str">
        <v>C66BJS-SMT SERVICE</v>
      </c>
      <c r="R3494" t="str">
        <v>GoerTek Inc.</v>
      </c>
      <c r="S3494" t="str">
        <v>Same</v>
      </c>
      <c r="T3494">
        <v>905426</v>
      </c>
      <c r="U3494">
        <v>492.85</v>
      </c>
      <c r="V3494" t="str">
        <v>309ASY INV-PTS SALES</v>
      </c>
      <c r="W3494">
        <v>0</v>
      </c>
      <c r="X3494" t="str">
        <v>2010374209-36</v>
      </c>
      <c r="Y3494">
        <v>761067</v>
      </c>
      <c r="Z3494" t="str">
        <v>歌尔股份有限公司</v>
      </c>
      <c r="AA3494">
        <v>0</v>
      </c>
      <c r="AB3494">
        <v>2020</v>
      </c>
      <c r="AC3494">
        <v>9</v>
      </c>
      <c r="AD3494" t="str">
        <v>Q2</v>
      </c>
      <c r="AE3494" t="str">
        <v>FY20/21</v>
      </c>
      <c r="AF3494" t="str">
        <v>NORTH</v>
      </c>
    </row>
    <row r="3495" spans="1:32">
      <c r="A3495" t="str">
        <v>ESHL</v>
      </c>
      <c r="B3495" t="str">
        <v>BJS</v>
      </c>
      <c r="C3495" t="str">
        <v>SPARES/OTHER</v>
      </c>
      <c r="D3495" s="4">
        <v>44102</v>
      </c>
      <c r="E3495" t="str">
        <v>HELLER</v>
      </c>
      <c r="F3495">
        <v>14103852</v>
      </c>
      <c r="G3495">
        <v>44102</v>
      </c>
      <c r="H3495" t="str">
        <v>HELI|593555</v>
      </c>
      <c r="I3495" t="str">
        <v>HIGH TEMPERATURE LUBE OIL (250ML)</v>
      </c>
      <c r="J3495">
        <v>10</v>
      </c>
      <c r="K3495">
        <v>10</v>
      </c>
      <c r="L3495">
        <v>7453.01</v>
      </c>
      <c r="M3495" t="str">
        <v>CNY</v>
      </c>
      <c r="N3495">
        <v>1.1299999999999999</v>
      </c>
      <c r="O3495">
        <v>7453.01</v>
      </c>
      <c r="P3495">
        <v>8421.9012999999995</v>
      </c>
      <c r="Q3495" t="str">
        <v>C66BJS-SMT SERVICE</v>
      </c>
      <c r="R3495" t="str">
        <v>GoerTek Inc.</v>
      </c>
      <c r="S3495" t="str">
        <v>Same</v>
      </c>
      <c r="T3495">
        <v>905430</v>
      </c>
      <c r="U3495">
        <v>4969.47</v>
      </c>
      <c r="V3495" t="str">
        <v>309ASY INV-PTS SALES</v>
      </c>
      <c r="W3495">
        <v>0</v>
      </c>
      <c r="X3495" t="str">
        <v>2010374209-37</v>
      </c>
      <c r="Y3495">
        <v>761069</v>
      </c>
      <c r="Z3495" t="str">
        <v>歌尔股份有限公司</v>
      </c>
      <c r="AA3495">
        <v>0</v>
      </c>
      <c r="AB3495">
        <v>2020</v>
      </c>
      <c r="AC3495">
        <v>9</v>
      </c>
      <c r="AD3495" t="str">
        <v>Q2</v>
      </c>
      <c r="AE3495" t="str">
        <v>FY20/21</v>
      </c>
      <c r="AF3495" t="str">
        <v>NORTH</v>
      </c>
    </row>
    <row r="3496" spans="1:32">
      <c r="A3496" t="str">
        <v>ESHL</v>
      </c>
      <c r="B3496" t="str">
        <v>BJS</v>
      </c>
      <c r="C3496" t="str">
        <v>SPARES/OTHER</v>
      </c>
      <c r="D3496" s="4">
        <v>44102</v>
      </c>
      <c r="E3496" t="str">
        <v>HELLER</v>
      </c>
      <c r="F3496">
        <v>14103853</v>
      </c>
      <c r="G3496">
        <v>44102</v>
      </c>
      <c r="H3496" t="str">
        <v>HELI|593555</v>
      </c>
      <c r="I3496" t="str">
        <v>HIGH TEMPERATURE LUBE OIL (250ML)</v>
      </c>
      <c r="J3496">
        <v>4</v>
      </c>
      <c r="K3496">
        <v>4</v>
      </c>
      <c r="L3496">
        <v>2981.2</v>
      </c>
      <c r="M3496" t="str">
        <v>CNY</v>
      </c>
      <c r="N3496">
        <v>1.1299999999999999</v>
      </c>
      <c r="O3496">
        <v>2981.2</v>
      </c>
      <c r="P3496">
        <v>3368.7559999999994</v>
      </c>
      <c r="Q3496" t="str">
        <v>C66BJS-SMT SERVICE</v>
      </c>
      <c r="R3496" t="str">
        <v>Weifang Goertek Electronics Co., Ltd.</v>
      </c>
      <c r="S3496" t="str">
        <v>Same</v>
      </c>
      <c r="T3496">
        <v>905442</v>
      </c>
      <c r="U3496">
        <v>1987.79</v>
      </c>
      <c r="V3496" t="str">
        <v>309ASY INV-PTS SALES</v>
      </c>
      <c r="W3496">
        <v>0</v>
      </c>
      <c r="X3496" t="str">
        <v>2020036809-2</v>
      </c>
      <c r="Y3496">
        <v>761152</v>
      </c>
      <c r="Z3496" t="str">
        <v>潍坊歌尔电子有限公司</v>
      </c>
      <c r="AA3496">
        <v>0</v>
      </c>
      <c r="AB3496">
        <v>2020</v>
      </c>
      <c r="AC3496">
        <v>9</v>
      </c>
      <c r="AD3496" t="str">
        <v>Q2</v>
      </c>
      <c r="AE3496" t="str">
        <v>FY20/21</v>
      </c>
      <c r="AF3496" t="str">
        <v>NORTH</v>
      </c>
    </row>
    <row r="3497" spans="1:32">
      <c r="A3497" t="str">
        <v>ESHL</v>
      </c>
      <c r="B3497" t="str">
        <v>SHA</v>
      </c>
      <c r="C3497" t="str">
        <v>SERVICE_CHARGE</v>
      </c>
      <c r="D3497" s="4">
        <v>44114</v>
      </c>
      <c r="E3497" t="str">
        <v>YAMAHA</v>
      </c>
      <c r="F3497">
        <v>12101105</v>
      </c>
      <c r="G3497">
        <v>44114</v>
      </c>
      <c r="H3497" t="str">
        <v>YMCT|REPAIR CHARGE</v>
      </c>
      <c r="I3497" t="str">
        <v>REPAIR CHARGE</v>
      </c>
      <c r="J3497">
        <v>1</v>
      </c>
      <c r="K3497">
        <v>1</v>
      </c>
      <c r="L3497">
        <v>1769.91</v>
      </c>
      <c r="M3497" t="str">
        <v>CNY</v>
      </c>
      <c r="N3497">
        <v>1.135</v>
      </c>
      <c r="O3497">
        <v>1769.91</v>
      </c>
      <c r="P3497">
        <v>2008.8478500000001</v>
      </c>
      <c r="Q3497" t="str">
        <v>C66SHA-SERVICE GROUP</v>
      </c>
      <c r="R3497" t="str">
        <v>Shanghai Keter New Materials Co., Ltd.</v>
      </c>
      <c r="S3497" t="str">
        <v>Same</v>
      </c>
      <c r="T3497">
        <v>905466</v>
      </c>
      <c r="U3497">
        <v>0</v>
      </c>
      <c r="V3497" t="str">
        <v>309ASY INV-NON-CON-V</v>
      </c>
      <c r="W3497">
        <v>0</v>
      </c>
      <c r="X3497">
        <v>0</v>
      </c>
      <c r="Y3497">
        <v>0</v>
      </c>
      <c r="Z3497" t="str">
        <v>上海科特新材料股份有限公司</v>
      </c>
      <c r="AA3497">
        <v>0</v>
      </c>
      <c r="AB3497">
        <v>2020</v>
      </c>
      <c r="AC3497">
        <v>10</v>
      </c>
      <c r="AD3497" t="str">
        <v>Q3</v>
      </c>
      <c r="AE3497" t="str">
        <v>FY20/21</v>
      </c>
      <c r="AF3497" t="str">
        <v>EAST</v>
      </c>
    </row>
    <row r="3498" spans="1:32">
      <c r="A3498" t="str">
        <v>ESHL</v>
      </c>
      <c r="B3498" t="str">
        <v>SHA</v>
      </c>
      <c r="C3498" t="str">
        <v>CONTRACT_FEE</v>
      </c>
      <c r="D3498" s="4">
        <v>44114</v>
      </c>
      <c r="E3498" t="str">
        <v>YAMAHA</v>
      </c>
      <c r="F3498">
        <v>13100179</v>
      </c>
      <c r="G3498">
        <v>44114</v>
      </c>
      <c r="H3498" t="str">
        <v>YMCT|REPAIR CHARGE</v>
      </c>
      <c r="I3498" t="str">
        <v>REPAIR CHARGE</v>
      </c>
      <c r="J3498">
        <v>1</v>
      </c>
      <c r="K3498">
        <v>1</v>
      </c>
      <c r="L3498">
        <v>7079.65</v>
      </c>
      <c r="M3498" t="str">
        <v>CNY</v>
      </c>
      <c r="N3498">
        <v>1.135</v>
      </c>
      <c r="O3498">
        <v>7079.65</v>
      </c>
      <c r="P3498">
        <v>8035.4027499999993</v>
      </c>
      <c r="Q3498" t="str">
        <v>C66SHA-SERVICE GROUP</v>
      </c>
      <c r="R3498" t="str">
        <v>Luoyang Weixin Electronics Technology Co.,Ltd</v>
      </c>
      <c r="S3498" t="str">
        <v>Same</v>
      </c>
      <c r="T3498">
        <v>905465</v>
      </c>
      <c r="U3498">
        <v>0</v>
      </c>
      <c r="V3498" t="str">
        <v>309ASY INV-CONTRACT</v>
      </c>
      <c r="W3498">
        <v>0</v>
      </c>
      <c r="X3498">
        <v>0</v>
      </c>
      <c r="Y3498">
        <v>0</v>
      </c>
      <c r="Z3498" t="str">
        <v>洛阳伟信电子科技有限公司</v>
      </c>
      <c r="AA3498">
        <v>0</v>
      </c>
      <c r="AB3498">
        <v>2020</v>
      </c>
      <c r="AC3498">
        <v>10</v>
      </c>
      <c r="AD3498" t="str">
        <v>Q3</v>
      </c>
      <c r="AE3498" t="str">
        <v>FY20/21</v>
      </c>
      <c r="AF3498" t="str">
        <v>EAST</v>
      </c>
    </row>
    <row r="3499" spans="1:32">
      <c r="A3499" t="str">
        <v>ESHL</v>
      </c>
      <c r="B3499" t="str">
        <v>SZX</v>
      </c>
      <c r="C3499" t="str">
        <v>CONTRACT_FEE</v>
      </c>
      <c r="D3499" s="4">
        <v>44114</v>
      </c>
      <c r="E3499" t="str">
        <v>YAMAHA</v>
      </c>
      <c r="F3499">
        <v>13100180</v>
      </c>
      <c r="G3499">
        <v>44114</v>
      </c>
      <c r="H3499" t="str">
        <v>YMCT|REPAIR CHARGE</v>
      </c>
      <c r="I3499" t="str">
        <v>REPAIR CHARGE</v>
      </c>
      <c r="J3499">
        <v>1</v>
      </c>
      <c r="K3499">
        <v>1</v>
      </c>
      <c r="L3499">
        <v>37168.14</v>
      </c>
      <c r="M3499" t="str">
        <v>CNY</v>
      </c>
      <c r="N3499">
        <v>1.135</v>
      </c>
      <c r="O3499">
        <v>37168.14</v>
      </c>
      <c r="P3499">
        <v>42185.838900000002</v>
      </c>
      <c r="Q3499" t="str">
        <v>C66SZX-SMT SERVICE</v>
      </c>
      <c r="R3499" t="str">
        <v>FUJI ELECTRIC (SHENZHEN) CO., LTD</v>
      </c>
      <c r="S3499" t="str">
        <v>Same</v>
      </c>
      <c r="T3499">
        <v>905469</v>
      </c>
      <c r="U3499">
        <v>0</v>
      </c>
      <c r="V3499" t="str">
        <v>309ASY INV-CONTRACT</v>
      </c>
      <c r="W3499">
        <v>0</v>
      </c>
      <c r="X3499" t="str">
        <v>4500128366(C66-CAN-20015-Fuji Electric)</v>
      </c>
      <c r="Y3499">
        <v>0</v>
      </c>
      <c r="Z3499" t="str">
        <v>富士电机（深圳）有限公司</v>
      </c>
      <c r="AA3499">
        <v>0</v>
      </c>
      <c r="AB3499">
        <v>2020</v>
      </c>
      <c r="AC3499">
        <v>10</v>
      </c>
      <c r="AD3499" t="str">
        <v>Q3</v>
      </c>
      <c r="AE3499" t="str">
        <v>FY20/21</v>
      </c>
      <c r="AF3499" t="str">
        <v>SOUTH</v>
      </c>
    </row>
    <row r="3500" spans="1:32">
      <c r="A3500" t="str">
        <v>ESHL</v>
      </c>
      <c r="B3500" t="str">
        <v>BJS</v>
      </c>
      <c r="C3500" t="str">
        <v>SPARES/OTHER</v>
      </c>
      <c r="D3500" s="4">
        <v>44116</v>
      </c>
      <c r="E3500" t="str">
        <v>HELLER</v>
      </c>
      <c r="F3500">
        <v>14103854</v>
      </c>
      <c r="G3500">
        <v>44116</v>
      </c>
      <c r="H3500" t="str">
        <v>HELI|6898</v>
      </c>
      <c r="I3500" t="str">
        <v>KRYTOX XHT-BDZ 0.5Kg(1.1Lb)</v>
      </c>
      <c r="J3500">
        <v>1</v>
      </c>
      <c r="K3500">
        <v>1</v>
      </c>
      <c r="L3500">
        <v>21600</v>
      </c>
      <c r="M3500" t="str">
        <v>CNY</v>
      </c>
      <c r="N3500">
        <v>1.135</v>
      </c>
      <c r="O3500">
        <v>21600</v>
      </c>
      <c r="P3500">
        <v>24516</v>
      </c>
      <c r="Q3500" t="str">
        <v>C66BJS-SMT SERVICE</v>
      </c>
      <c r="R3500" t="str">
        <v>Qingdao Rongchuang Xinwei Technology Co., Ltd.</v>
      </c>
      <c r="S3500" t="str">
        <v>Same</v>
      </c>
      <c r="T3500">
        <v>905429</v>
      </c>
      <c r="U3500">
        <v>13062.05</v>
      </c>
      <c r="V3500" t="str">
        <v>309ASY INV-PTS SALES</v>
      </c>
      <c r="W3500">
        <v>0</v>
      </c>
      <c r="X3500" t="str">
        <v>青岛融创20200730</v>
      </c>
      <c r="Y3500">
        <v>761754</v>
      </c>
      <c r="Z3500" t="str">
        <v>青岛融创信为技术有限公司</v>
      </c>
      <c r="AA3500">
        <v>0</v>
      </c>
      <c r="AB3500">
        <v>2020</v>
      </c>
      <c r="AC3500">
        <v>10</v>
      </c>
      <c r="AD3500" t="str">
        <v>Q3</v>
      </c>
      <c r="AE3500" t="str">
        <v>FY20/21</v>
      </c>
      <c r="AF3500" t="str">
        <v>NORTH</v>
      </c>
    </row>
    <row r="3501" spans="1:32">
      <c r="A3501" t="str">
        <v>ESHL</v>
      </c>
      <c r="B3501" t="str">
        <v>SHA</v>
      </c>
      <c r="C3501" t="str">
        <v>SPARES/OTHER</v>
      </c>
      <c r="D3501" s="4">
        <v>44116</v>
      </c>
      <c r="E3501" t="str">
        <v>YAMAHA</v>
      </c>
      <c r="F3501">
        <v>14103855</v>
      </c>
      <c r="G3501">
        <v>44116</v>
      </c>
      <c r="H3501" t="str">
        <v>YMCT|KMG-M5802-49</v>
      </c>
      <c r="I3501" t="str">
        <v>HEAD SERVO UNIT ASSY</v>
      </c>
      <c r="J3501">
        <v>1</v>
      </c>
      <c r="K3501">
        <v>1</v>
      </c>
      <c r="L3501">
        <v>9860.18</v>
      </c>
      <c r="M3501" t="str">
        <v>CNY</v>
      </c>
      <c r="N3501">
        <v>1.135</v>
      </c>
      <c r="O3501">
        <v>9860.18</v>
      </c>
      <c r="P3501">
        <v>11191.3043</v>
      </c>
      <c r="Q3501" t="str">
        <v>C66SHA-SERVICE GROUP</v>
      </c>
      <c r="R3501" t="str">
        <v>Wuxi Maxdone Electronics Technology Co., Ltd.</v>
      </c>
      <c r="S3501" t="str">
        <v>Same</v>
      </c>
      <c r="T3501">
        <v>905462</v>
      </c>
      <c r="U3501">
        <v>4372</v>
      </c>
      <c r="V3501" t="str">
        <v>309ASY INV-PTS SALES</v>
      </c>
      <c r="W3501">
        <v>0</v>
      </c>
      <c r="X3501">
        <v>0</v>
      </c>
      <c r="Y3501">
        <v>761642</v>
      </c>
      <c r="Z3501" t="str">
        <v>无锡麦道电子科技有限公司</v>
      </c>
      <c r="AA3501">
        <v>0</v>
      </c>
      <c r="AB3501">
        <v>2020</v>
      </c>
      <c r="AC3501">
        <v>10</v>
      </c>
      <c r="AD3501" t="str">
        <v>Q3</v>
      </c>
      <c r="AE3501" t="str">
        <v>FY20/21</v>
      </c>
      <c r="AF3501" t="str">
        <v>EAST</v>
      </c>
    </row>
    <row r="3502" spans="1:32">
      <c r="A3502" t="str">
        <v>ESHL</v>
      </c>
      <c r="B3502" t="str">
        <v>SZX</v>
      </c>
      <c r="C3502" t="str">
        <v>SPARES/OTHER</v>
      </c>
      <c r="D3502" s="4">
        <v>44116</v>
      </c>
      <c r="E3502" t="str">
        <v>YAMAHA</v>
      </c>
      <c r="F3502">
        <v>14103856</v>
      </c>
      <c r="G3502">
        <v>44116</v>
      </c>
      <c r="H3502" t="str">
        <v>YMCT|KHM-M654C-01</v>
      </c>
      <c r="I3502" t="str">
        <v>SENSOR,FIBER 2</v>
      </c>
      <c r="J3502">
        <v>1</v>
      </c>
      <c r="K3502">
        <v>1</v>
      </c>
      <c r="L3502">
        <v>1061.95</v>
      </c>
      <c r="M3502" t="str">
        <v>CNY</v>
      </c>
      <c r="N3502">
        <v>1.135</v>
      </c>
      <c r="O3502">
        <v>1061.95</v>
      </c>
      <c r="P3502">
        <v>1205.3132500000002</v>
      </c>
      <c r="Q3502" t="str">
        <v>C66SZX-SMT SERVICE</v>
      </c>
      <c r="R3502" t="str">
        <v>JiangXi Netis Technology Co., Ltd.</v>
      </c>
      <c r="S3502" t="str">
        <v>Same</v>
      </c>
      <c r="T3502">
        <v>905467</v>
      </c>
      <c r="U3502">
        <v>622</v>
      </c>
      <c r="V3502" t="str">
        <v>309ASY INV-PTS SALES</v>
      </c>
      <c r="W3502">
        <v>0</v>
      </c>
      <c r="X3502" t="str">
        <v>4400013793/4400013947/4400014091</v>
      </c>
      <c r="Y3502">
        <v>761851</v>
      </c>
      <c r="Z3502" t="str">
        <v>江西网是科技有限公司</v>
      </c>
      <c r="AA3502">
        <v>0</v>
      </c>
      <c r="AB3502">
        <v>2020</v>
      </c>
      <c r="AC3502">
        <v>10</v>
      </c>
      <c r="AD3502" t="str">
        <v>Q3</v>
      </c>
      <c r="AE3502" t="str">
        <v>FY20/21</v>
      </c>
      <c r="AF3502" t="str">
        <v>SOUTH</v>
      </c>
    </row>
    <row r="3503" spans="1:32">
      <c r="A3503" t="str">
        <v>ESHL</v>
      </c>
      <c r="B3503" t="str">
        <v>SZX</v>
      </c>
      <c r="C3503" t="str">
        <v>SPARES/OTHER</v>
      </c>
      <c r="D3503" s="4">
        <v>44116</v>
      </c>
      <c r="E3503" t="str">
        <v>OTHERS</v>
      </c>
      <c r="F3503">
        <v>14103856</v>
      </c>
      <c r="G3503">
        <v>44116</v>
      </c>
      <c r="H3503" t="str">
        <v>ZMTR|KHM-M654B-01</v>
      </c>
      <c r="I3503" t="str">
        <v>SENSOR, FIBER</v>
      </c>
      <c r="J3503">
        <v>2</v>
      </c>
      <c r="K3503">
        <v>2</v>
      </c>
      <c r="L3503">
        <v>1849.56</v>
      </c>
      <c r="M3503" t="str">
        <v>CNY</v>
      </c>
      <c r="N3503">
        <v>1.135</v>
      </c>
      <c r="O3503">
        <v>1849.56</v>
      </c>
      <c r="P3503">
        <v>2099.2505999999998</v>
      </c>
      <c r="Q3503" t="str">
        <v>C66SZX-SMT SERVICE</v>
      </c>
      <c r="R3503" t="str">
        <v>JiangXi Netis Technology Co., Ltd.</v>
      </c>
      <c r="S3503" t="str">
        <v>Same</v>
      </c>
      <c r="T3503">
        <v>905467</v>
      </c>
      <c r="U3503">
        <v>1287.1199999999999</v>
      </c>
      <c r="V3503" t="str">
        <v>309ASY INV-PTS SALES</v>
      </c>
      <c r="W3503">
        <v>0</v>
      </c>
      <c r="X3503" t="str">
        <v>4400013793/4400013947/4400014091</v>
      </c>
      <c r="Y3503">
        <v>761851</v>
      </c>
      <c r="Z3503" t="str">
        <v>江西网是科技有限公司</v>
      </c>
      <c r="AA3503">
        <v>0</v>
      </c>
      <c r="AB3503">
        <v>2020</v>
      </c>
      <c r="AC3503">
        <v>10</v>
      </c>
      <c r="AD3503" t="str">
        <v>Q3</v>
      </c>
      <c r="AE3503" t="str">
        <v>FY20/21</v>
      </c>
      <c r="AF3503" t="str">
        <v>SOUTH</v>
      </c>
    </row>
    <row r="3504" spans="1:32">
      <c r="A3504" t="str">
        <v>ESHL</v>
      </c>
      <c r="B3504" t="str">
        <v>SZX</v>
      </c>
      <c r="C3504" t="str">
        <v>SPARES/OTHER</v>
      </c>
      <c r="D3504" s="4">
        <v>44116</v>
      </c>
      <c r="E3504" t="str">
        <v>YAMAHA</v>
      </c>
      <c r="F3504">
        <v>14103856</v>
      </c>
      <c r="G3504">
        <v>44116</v>
      </c>
      <c r="H3504" t="str">
        <v>YMCT|KHY-M7710-A4</v>
      </c>
      <c r="I3504" t="str">
        <v>NOZZLE 311A ASSY.</v>
      </c>
      <c r="J3504">
        <v>10</v>
      </c>
      <c r="K3504">
        <v>10</v>
      </c>
      <c r="L3504">
        <v>6371.68</v>
      </c>
      <c r="M3504" t="str">
        <v>CNY</v>
      </c>
      <c r="N3504">
        <v>1.135</v>
      </c>
      <c r="O3504">
        <v>6371.68</v>
      </c>
      <c r="P3504">
        <v>7231.8568000000005</v>
      </c>
      <c r="Q3504" t="str">
        <v>C66SZX-SMT SERVICE</v>
      </c>
      <c r="R3504" t="str">
        <v>JiangXi Netis Technology Co., Ltd.</v>
      </c>
      <c r="S3504" t="str">
        <v>Same</v>
      </c>
      <c r="T3504">
        <v>905467</v>
      </c>
      <c r="U3504">
        <v>4000</v>
      </c>
      <c r="V3504" t="str">
        <v>309ASY INV-PTS SALES</v>
      </c>
      <c r="W3504">
        <v>0</v>
      </c>
      <c r="X3504" t="str">
        <v>4400013793/4400013947/4400014091</v>
      </c>
      <c r="Y3504">
        <v>761851</v>
      </c>
      <c r="Z3504" t="str">
        <v>江西网是科技有限公司</v>
      </c>
      <c r="AA3504">
        <v>0</v>
      </c>
      <c r="AB3504">
        <v>2020</v>
      </c>
      <c r="AC3504">
        <v>10</v>
      </c>
      <c r="AD3504" t="str">
        <v>Q3</v>
      </c>
      <c r="AE3504" t="str">
        <v>FY20/21</v>
      </c>
      <c r="AF3504" t="str">
        <v>SOUTH</v>
      </c>
    </row>
    <row r="3505" spans="1:32">
      <c r="A3505" t="str">
        <v>ESHL</v>
      </c>
      <c r="B3505" t="str">
        <v>SZX</v>
      </c>
      <c r="C3505" t="str">
        <v>SPARES/OTHER</v>
      </c>
      <c r="D3505" s="4">
        <v>44116</v>
      </c>
      <c r="E3505" t="str">
        <v>YAMAHA</v>
      </c>
      <c r="F3505">
        <v>14103857</v>
      </c>
      <c r="G3505">
        <v>44116</v>
      </c>
      <c r="H3505" t="str">
        <v>YMCT|KHJ-MC16Y-S2</v>
      </c>
      <c r="I3505" t="str">
        <v>PARTS TOP TAPE BOX</v>
      </c>
      <c r="J3505">
        <v>1</v>
      </c>
      <c r="K3505">
        <v>1</v>
      </c>
      <c r="L3505">
        <v>530.97</v>
      </c>
      <c r="M3505" t="str">
        <v>CNY</v>
      </c>
      <c r="N3505">
        <v>1.135</v>
      </c>
      <c r="O3505">
        <v>530.97</v>
      </c>
      <c r="P3505">
        <v>602.65095000000008</v>
      </c>
      <c r="Q3505" t="str">
        <v>C66SZX-SMT SERVICE</v>
      </c>
      <c r="R3505" t="str">
        <v>FUJI ELECTRIC (SHENZHEN) CO., LTD</v>
      </c>
      <c r="S3505" t="str">
        <v>Same</v>
      </c>
      <c r="T3505">
        <v>905468</v>
      </c>
      <c r="U3505">
        <v>299</v>
      </c>
      <c r="V3505" t="str">
        <v>309ASY INV-PTS SALES</v>
      </c>
      <c r="W3505">
        <v>0</v>
      </c>
      <c r="X3505" t="str">
        <v>4500128321/4500127945/4500127312</v>
      </c>
      <c r="Y3505">
        <v>761888</v>
      </c>
      <c r="Z3505" t="str">
        <v>富士电机（深圳）有限公司</v>
      </c>
      <c r="AA3505">
        <v>0</v>
      </c>
      <c r="AB3505">
        <v>2020</v>
      </c>
      <c r="AC3505">
        <v>10</v>
      </c>
      <c r="AD3505" t="str">
        <v>Q3</v>
      </c>
      <c r="AE3505" t="str">
        <v>FY20/21</v>
      </c>
      <c r="AF3505" t="str">
        <v>SOUTH</v>
      </c>
    </row>
    <row r="3506" spans="1:32">
      <c r="A3506" t="str">
        <v>ESHL</v>
      </c>
      <c r="B3506" t="str">
        <v>SZX</v>
      </c>
      <c r="C3506" t="str">
        <v>SPARES/OTHER</v>
      </c>
      <c r="D3506" s="4">
        <v>44116</v>
      </c>
      <c r="E3506" t="str">
        <v>YAMAHA</v>
      </c>
      <c r="F3506">
        <v>14103857</v>
      </c>
      <c r="G3506">
        <v>44116</v>
      </c>
      <c r="H3506" t="str">
        <v>YMCT|KHJ-MC1AA-00</v>
      </c>
      <c r="I3506" t="str">
        <v>SWITCH OPERATION</v>
      </c>
      <c r="J3506">
        <v>1</v>
      </c>
      <c r="K3506">
        <v>1</v>
      </c>
      <c r="L3506">
        <v>212.39</v>
      </c>
      <c r="M3506" t="str">
        <v>CNY</v>
      </c>
      <c r="N3506">
        <v>1.135</v>
      </c>
      <c r="O3506">
        <v>212.39</v>
      </c>
      <c r="P3506">
        <v>241.06264999999999</v>
      </c>
      <c r="Q3506" t="str">
        <v>C66SZX-SMT SERVICE</v>
      </c>
      <c r="R3506" t="str">
        <v>FUJI ELECTRIC (SHENZHEN) CO., LTD</v>
      </c>
      <c r="S3506" t="str">
        <v>Same</v>
      </c>
      <c r="T3506">
        <v>905468</v>
      </c>
      <c r="U3506">
        <v>118</v>
      </c>
      <c r="V3506" t="str">
        <v>309ASY INV-PTS SALES</v>
      </c>
      <c r="W3506">
        <v>0</v>
      </c>
      <c r="X3506" t="str">
        <v>4500128321/4500127945/4500127312</v>
      </c>
      <c r="Y3506">
        <v>761888</v>
      </c>
      <c r="Z3506" t="str">
        <v>富士电机（深圳）有限公司</v>
      </c>
      <c r="AA3506">
        <v>0</v>
      </c>
      <c r="AB3506">
        <v>2020</v>
      </c>
      <c r="AC3506">
        <v>10</v>
      </c>
      <c r="AD3506" t="str">
        <v>Q3</v>
      </c>
      <c r="AE3506" t="str">
        <v>FY20/21</v>
      </c>
      <c r="AF3506" t="str">
        <v>SOUTH</v>
      </c>
    </row>
    <row r="3507" spans="1:32">
      <c r="A3507" t="str">
        <v>ESHL</v>
      </c>
      <c r="B3507" t="str">
        <v>SZX</v>
      </c>
      <c r="C3507" t="str">
        <v>SPARES/OTHER</v>
      </c>
      <c r="D3507" s="4">
        <v>44116</v>
      </c>
      <c r="E3507" t="str">
        <v>YAMAHA</v>
      </c>
      <c r="F3507">
        <v>14103857</v>
      </c>
      <c r="G3507">
        <v>44116</v>
      </c>
      <c r="H3507" t="str">
        <v>YMCT|KHJ-MC167-00</v>
      </c>
      <c r="I3507" t="str">
        <v>COVER MENBRANE</v>
      </c>
      <c r="J3507">
        <v>1</v>
      </c>
      <c r="K3507">
        <v>1</v>
      </c>
      <c r="L3507">
        <v>22.12</v>
      </c>
      <c r="M3507" t="str">
        <v>CNY</v>
      </c>
      <c r="N3507">
        <v>1.135</v>
      </c>
      <c r="O3507">
        <v>22.12</v>
      </c>
      <c r="P3507">
        <v>25.106200000000001</v>
      </c>
      <c r="Q3507" t="str">
        <v>C66SZX-SMT SERVICE</v>
      </c>
      <c r="R3507" t="str">
        <v>FUJI ELECTRIC (SHENZHEN) CO., LTD</v>
      </c>
      <c r="S3507" t="str">
        <v>Same</v>
      </c>
      <c r="T3507">
        <v>905468</v>
      </c>
      <c r="U3507">
        <v>11</v>
      </c>
      <c r="V3507" t="str">
        <v>309ASY INV-PTS SALES</v>
      </c>
      <c r="W3507">
        <v>0</v>
      </c>
      <c r="X3507" t="str">
        <v>4500128321/4500127945/4500127312</v>
      </c>
      <c r="Y3507">
        <v>761888</v>
      </c>
      <c r="Z3507" t="str">
        <v>富士电机（深圳）有限公司</v>
      </c>
      <c r="AA3507">
        <v>0</v>
      </c>
      <c r="AB3507">
        <v>2020</v>
      </c>
      <c r="AC3507">
        <v>10</v>
      </c>
      <c r="AD3507" t="str">
        <v>Q3</v>
      </c>
      <c r="AE3507" t="str">
        <v>FY20/21</v>
      </c>
      <c r="AF3507" t="str">
        <v>SOUTH</v>
      </c>
    </row>
    <row r="3508" spans="1:32">
      <c r="A3508" t="str">
        <v>ESHL</v>
      </c>
      <c r="B3508" t="str">
        <v>SZX</v>
      </c>
      <c r="C3508" t="str">
        <v>SPARES/OTHER</v>
      </c>
      <c r="D3508" s="4">
        <v>44116</v>
      </c>
      <c r="E3508" t="str">
        <v>YAMAHA</v>
      </c>
      <c r="F3508">
        <v>14103857</v>
      </c>
      <c r="G3508">
        <v>44116</v>
      </c>
      <c r="H3508" t="str">
        <v>YMCT|KHY-M7154-01</v>
      </c>
      <c r="I3508" t="str">
        <v>BIT</v>
      </c>
      <c r="J3508">
        <v>20</v>
      </c>
      <c r="K3508">
        <v>20</v>
      </c>
      <c r="L3508">
        <v>10000</v>
      </c>
      <c r="M3508" t="str">
        <v>CNY</v>
      </c>
      <c r="N3508">
        <v>1.135</v>
      </c>
      <c r="O3508">
        <v>10000</v>
      </c>
      <c r="P3508">
        <v>11350</v>
      </c>
      <c r="Q3508" t="str">
        <v>C66SZX-SMT SERVICE</v>
      </c>
      <c r="R3508" t="str">
        <v>FUJI ELECTRIC (SHENZHEN) CO., LTD</v>
      </c>
      <c r="S3508" t="str">
        <v>Same</v>
      </c>
      <c r="T3508">
        <v>905468</v>
      </c>
      <c r="U3508">
        <v>5680</v>
      </c>
      <c r="V3508" t="str">
        <v>309ASY INV-PTS SALES</v>
      </c>
      <c r="W3508">
        <v>0</v>
      </c>
      <c r="X3508" t="str">
        <v>4500128321/4500127945/4500127312</v>
      </c>
      <c r="Y3508">
        <v>761888</v>
      </c>
      <c r="Z3508" t="str">
        <v>富士电机（深圳）有限公司</v>
      </c>
      <c r="AA3508">
        <v>0</v>
      </c>
      <c r="AB3508">
        <v>2020</v>
      </c>
      <c r="AC3508">
        <v>10</v>
      </c>
      <c r="AD3508" t="str">
        <v>Q3</v>
      </c>
      <c r="AE3508" t="str">
        <v>FY20/21</v>
      </c>
      <c r="AF3508" t="str">
        <v>SOUTH</v>
      </c>
    </row>
    <row r="3509" spans="1:32">
      <c r="A3509" t="str">
        <v>ESHL</v>
      </c>
      <c r="B3509" t="str">
        <v>SZX</v>
      </c>
      <c r="C3509" t="str">
        <v>SPARES/OTHER</v>
      </c>
      <c r="D3509" s="4">
        <v>44116</v>
      </c>
      <c r="E3509" t="str">
        <v>YAMAHA</v>
      </c>
      <c r="F3509">
        <v>14103857</v>
      </c>
      <c r="G3509">
        <v>44116</v>
      </c>
      <c r="H3509" t="str">
        <v>YMCT|KHY-M2267-A0</v>
      </c>
      <c r="I3509" t="str">
        <v>GUIDE X AXIS ASSY</v>
      </c>
      <c r="J3509">
        <v>1</v>
      </c>
      <c r="K3509">
        <v>1</v>
      </c>
      <c r="L3509">
        <v>1371.68</v>
      </c>
      <c r="M3509" t="str">
        <v>CNY</v>
      </c>
      <c r="N3509">
        <v>1.135</v>
      </c>
      <c r="O3509">
        <v>1371.68</v>
      </c>
      <c r="P3509">
        <v>1556.8568</v>
      </c>
      <c r="Q3509" t="str">
        <v>C66SZX-SMT SERVICE</v>
      </c>
      <c r="R3509" t="str">
        <v>FUJI ELECTRIC (SHENZHEN) CO., LTD</v>
      </c>
      <c r="S3509" t="str">
        <v>Same</v>
      </c>
      <c r="T3509">
        <v>905468</v>
      </c>
      <c r="U3509">
        <v>663</v>
      </c>
      <c r="V3509" t="str">
        <v>309ASY INV-PTS SALES</v>
      </c>
      <c r="W3509">
        <v>0</v>
      </c>
      <c r="X3509" t="str">
        <v>4500128321/4500127945/4500127312</v>
      </c>
      <c r="Y3509">
        <v>761888</v>
      </c>
      <c r="Z3509" t="str">
        <v>富士电机（深圳）有限公司</v>
      </c>
      <c r="AA3509">
        <v>0</v>
      </c>
      <c r="AB3509">
        <v>2020</v>
      </c>
      <c r="AC3509">
        <v>10</v>
      </c>
      <c r="AD3509" t="str">
        <v>Q3</v>
      </c>
      <c r="AE3509" t="str">
        <v>FY20/21</v>
      </c>
      <c r="AF3509" t="str">
        <v>SOUTH</v>
      </c>
    </row>
    <row r="3510" spans="1:32">
      <c r="A3510" t="str">
        <v>ESHL</v>
      </c>
      <c r="B3510" t="str">
        <v>SZX</v>
      </c>
      <c r="C3510" t="str">
        <v>SPARES/OTHER</v>
      </c>
      <c r="D3510" s="4">
        <v>44116</v>
      </c>
      <c r="E3510" t="str">
        <v>YAMAHA</v>
      </c>
      <c r="F3510">
        <v>14103857</v>
      </c>
      <c r="G3510">
        <v>44116</v>
      </c>
      <c r="H3510" t="str">
        <v>YMCT|KHY-M66K1-02</v>
      </c>
      <c r="I3510" t="str">
        <v>HNS X-FLEX CAM.EXT</v>
      </c>
      <c r="J3510">
        <v>1</v>
      </c>
      <c r="K3510">
        <v>1</v>
      </c>
      <c r="L3510">
        <v>3907.08</v>
      </c>
      <c r="M3510" t="str">
        <v>CNY</v>
      </c>
      <c r="N3510">
        <v>1.135</v>
      </c>
      <c r="O3510">
        <v>3907.08</v>
      </c>
      <c r="P3510">
        <v>4434.5357999999997</v>
      </c>
      <c r="Q3510" t="str">
        <v>C66SZX-SMT SERVICE</v>
      </c>
      <c r="R3510" t="str">
        <v>FUJI ELECTRIC (SHENZHEN) CO., LTD</v>
      </c>
      <c r="S3510" t="str">
        <v>Same</v>
      </c>
      <c r="T3510">
        <v>905468</v>
      </c>
      <c r="U3510">
        <v>2096</v>
      </c>
      <c r="V3510" t="str">
        <v>309ASY INV-PTS SALES</v>
      </c>
      <c r="W3510">
        <v>0</v>
      </c>
      <c r="X3510" t="str">
        <v>4500128321/4500127945/4500127312</v>
      </c>
      <c r="Y3510">
        <v>761888</v>
      </c>
      <c r="Z3510" t="str">
        <v>富士电机（深圳）有限公司</v>
      </c>
      <c r="AA3510">
        <v>0</v>
      </c>
      <c r="AB3510">
        <v>2020</v>
      </c>
      <c r="AC3510">
        <v>10</v>
      </c>
      <c r="AD3510" t="str">
        <v>Q3</v>
      </c>
      <c r="AE3510" t="str">
        <v>FY20/21</v>
      </c>
      <c r="AF3510" t="str">
        <v>SOUTH</v>
      </c>
    </row>
    <row r="3511" spans="1:32">
      <c r="A3511" t="str">
        <v>ESHL</v>
      </c>
      <c r="B3511" t="str">
        <v>SZX</v>
      </c>
      <c r="C3511" t="str">
        <v>SPARES/OTHER</v>
      </c>
      <c r="D3511" s="4">
        <v>44116</v>
      </c>
      <c r="E3511" t="str">
        <v>YAMAHA</v>
      </c>
      <c r="F3511">
        <v>14103857</v>
      </c>
      <c r="G3511">
        <v>44116</v>
      </c>
      <c r="H3511" t="str">
        <v>YMCT|KJM-M652F-00</v>
      </c>
      <c r="I3511" t="str">
        <v>SENSOR AZ POS.ASSY</v>
      </c>
      <c r="J3511">
        <v>1</v>
      </c>
      <c r="K3511">
        <v>1</v>
      </c>
      <c r="L3511">
        <v>707.96</v>
      </c>
      <c r="M3511" t="str">
        <v>CNY</v>
      </c>
      <c r="N3511">
        <v>1.135</v>
      </c>
      <c r="O3511">
        <v>707.96</v>
      </c>
      <c r="P3511">
        <v>803.53460000000007</v>
      </c>
      <c r="Q3511" t="str">
        <v>C66SZX-SMT SERVICE</v>
      </c>
      <c r="R3511" t="str">
        <v>FUJI ELECTRIC (SHENZHEN) CO., LTD</v>
      </c>
      <c r="S3511" t="str">
        <v>Same</v>
      </c>
      <c r="T3511">
        <v>905468</v>
      </c>
      <c r="U3511">
        <v>366</v>
      </c>
      <c r="V3511" t="str">
        <v>309ASY INV-PTS SALES</v>
      </c>
      <c r="W3511">
        <v>0</v>
      </c>
      <c r="X3511" t="str">
        <v>4500128321/4500127945/4500127312</v>
      </c>
      <c r="Y3511">
        <v>761888</v>
      </c>
      <c r="Z3511" t="str">
        <v>富士电机（深圳）有限公司</v>
      </c>
      <c r="AA3511">
        <v>0</v>
      </c>
      <c r="AB3511">
        <v>2020</v>
      </c>
      <c r="AC3511">
        <v>10</v>
      </c>
      <c r="AD3511" t="str">
        <v>Q3</v>
      </c>
      <c r="AE3511" t="str">
        <v>FY20/21</v>
      </c>
      <c r="AF3511" t="str">
        <v>SOUTH</v>
      </c>
    </row>
    <row r="3512" spans="1:32">
      <c r="A3512" t="str">
        <v>ESHL</v>
      </c>
      <c r="B3512" t="str">
        <v>SZX</v>
      </c>
      <c r="C3512" t="str">
        <v>SPARES/OTHER</v>
      </c>
      <c r="D3512" s="4">
        <v>44116</v>
      </c>
      <c r="E3512" t="str">
        <v>YAMAHA</v>
      </c>
      <c r="F3512">
        <v>14103857</v>
      </c>
      <c r="G3512">
        <v>44116</v>
      </c>
      <c r="H3512" t="str">
        <v>YMCT|KKL-M652H-01</v>
      </c>
      <c r="I3512" t="str">
        <v>SENSOR PLT.ASSY</v>
      </c>
      <c r="J3512">
        <v>1</v>
      </c>
      <c r="K3512">
        <v>1</v>
      </c>
      <c r="L3512">
        <v>1150.44</v>
      </c>
      <c r="M3512" t="str">
        <v>CNY</v>
      </c>
      <c r="N3512">
        <v>1.135</v>
      </c>
      <c r="O3512">
        <v>1150.44</v>
      </c>
      <c r="P3512">
        <v>1305.7494000000002</v>
      </c>
      <c r="Q3512" t="str">
        <v>C66SZX-SMT SERVICE</v>
      </c>
      <c r="R3512" t="str">
        <v>FUJI ELECTRIC (SHENZHEN) CO., LTD</v>
      </c>
      <c r="S3512" t="str">
        <v>Same</v>
      </c>
      <c r="T3512">
        <v>905468</v>
      </c>
      <c r="U3512">
        <v>587</v>
      </c>
      <c r="V3512" t="str">
        <v>309ASY INV-PTS SALES</v>
      </c>
      <c r="W3512">
        <v>0</v>
      </c>
      <c r="X3512" t="str">
        <v>4500128321/4500127945/4500127312</v>
      </c>
      <c r="Y3512">
        <v>761888</v>
      </c>
      <c r="Z3512" t="str">
        <v>富士电机（深圳）有限公司</v>
      </c>
      <c r="AA3512">
        <v>0</v>
      </c>
      <c r="AB3512">
        <v>2020</v>
      </c>
      <c r="AC3512">
        <v>10</v>
      </c>
      <c r="AD3512" t="str">
        <v>Q3</v>
      </c>
      <c r="AE3512" t="str">
        <v>FY20/21</v>
      </c>
      <c r="AF3512" t="str">
        <v>SOUTH</v>
      </c>
    </row>
    <row r="3513" spans="1:32">
      <c r="A3513" t="str">
        <v>ESHL</v>
      </c>
      <c r="B3513" t="str">
        <v>SZX</v>
      </c>
      <c r="C3513" t="str">
        <v>SPARES/OTHER</v>
      </c>
      <c r="D3513" s="4">
        <v>44116</v>
      </c>
      <c r="E3513" t="str">
        <v>YAMAHA</v>
      </c>
      <c r="F3513">
        <v>14103858</v>
      </c>
      <c r="G3513">
        <v>44116</v>
      </c>
      <c r="H3513" t="str">
        <v>YMCT|KHJ-M4488-B0</v>
      </c>
      <c r="I3513" t="str">
        <v>PARTS,FEEDER BOARD</v>
      </c>
      <c r="J3513">
        <v>15</v>
      </c>
      <c r="K3513">
        <v>15</v>
      </c>
      <c r="L3513">
        <v>0</v>
      </c>
      <c r="M3513" t="str">
        <v>CNY</v>
      </c>
      <c r="N3513">
        <v>1.135</v>
      </c>
      <c r="O3513">
        <v>0</v>
      </c>
      <c r="P3513">
        <v>0</v>
      </c>
      <c r="Q3513" t="str">
        <v>C66SZX-SMT SERVICE</v>
      </c>
      <c r="R3513" t="str">
        <v>FUJI ELECTRIC (SHENZHEN) CO., LTD</v>
      </c>
      <c r="S3513" t="str">
        <v>Same</v>
      </c>
      <c r="T3513">
        <v>905470</v>
      </c>
      <c r="U3513">
        <v>7860</v>
      </c>
      <c r="V3513" t="str">
        <v>309ASY INV-PTS SALES</v>
      </c>
      <c r="W3513">
        <v>0</v>
      </c>
      <c r="X3513" t="str">
        <v>4500128366(C66-CAN-20015-Fuji Electric)</v>
      </c>
      <c r="Y3513">
        <v>761900</v>
      </c>
      <c r="Z3513" t="str">
        <v>富士电机（深圳）有限公司</v>
      </c>
      <c r="AA3513">
        <v>0</v>
      </c>
      <c r="AB3513">
        <v>2020</v>
      </c>
      <c r="AC3513">
        <v>10</v>
      </c>
      <c r="AD3513" t="str">
        <v>Q3</v>
      </c>
      <c r="AE3513" t="str">
        <v>FY20/21</v>
      </c>
      <c r="AF3513" t="str">
        <v>SOUTH</v>
      </c>
    </row>
    <row r="3514" spans="1:32">
      <c r="A3514" t="str">
        <v>ESHL</v>
      </c>
      <c r="B3514" t="str">
        <v>SHA</v>
      </c>
      <c r="C3514" t="str">
        <v>SPARES/OTHER</v>
      </c>
      <c r="D3514" s="4">
        <v>44116</v>
      </c>
      <c r="E3514" t="str">
        <v>YAMAHA</v>
      </c>
      <c r="F3514">
        <v>14103859</v>
      </c>
      <c r="G3514">
        <v>44116</v>
      </c>
      <c r="H3514" t="str">
        <v>YMCT|KHY-M550B-50</v>
      </c>
      <c r="I3514" t="str">
        <v>RFK.ADD APCO</v>
      </c>
      <c r="J3514">
        <v>1</v>
      </c>
      <c r="K3514">
        <v>1</v>
      </c>
      <c r="L3514">
        <v>21392.04</v>
      </c>
      <c r="M3514" t="str">
        <v>CNY</v>
      </c>
      <c r="N3514">
        <v>1.135</v>
      </c>
      <c r="O3514">
        <v>21392.04</v>
      </c>
      <c r="P3514">
        <v>24279.965400000001</v>
      </c>
      <c r="Q3514" t="str">
        <v>C66SHA-SERVICE GROUP</v>
      </c>
      <c r="R3514" t="str">
        <v>Trsensor Co.,Ltd</v>
      </c>
      <c r="S3514" t="str">
        <v>Same</v>
      </c>
      <c r="T3514">
        <v>905461</v>
      </c>
      <c r="U3514">
        <v>10062</v>
      </c>
      <c r="V3514" t="str">
        <v>309ASY INV-PTS SALES</v>
      </c>
      <c r="W3514">
        <v>0</v>
      </c>
      <c r="X3514">
        <v>0</v>
      </c>
      <c r="Y3514">
        <v>761933</v>
      </c>
      <c r="Z3514" t="str">
        <v>无锡莱顿电子有限公司</v>
      </c>
      <c r="AA3514">
        <v>0</v>
      </c>
      <c r="AB3514">
        <v>2020</v>
      </c>
      <c r="AC3514">
        <v>10</v>
      </c>
      <c r="AD3514" t="str">
        <v>Q3</v>
      </c>
      <c r="AE3514" t="str">
        <v>FY20/21</v>
      </c>
      <c r="AF3514" t="str">
        <v>EAST</v>
      </c>
    </row>
    <row r="3515" spans="1:32">
      <c r="A3515" t="str">
        <v>ESHL</v>
      </c>
      <c r="B3515" t="str">
        <v>SHA</v>
      </c>
      <c r="C3515" t="str">
        <v>SPARES/OTHER</v>
      </c>
      <c r="D3515" s="4">
        <v>44116</v>
      </c>
      <c r="E3515" t="str">
        <v>YAMAHA</v>
      </c>
      <c r="F3515">
        <v>14103859</v>
      </c>
      <c r="G3515">
        <v>44116</v>
      </c>
      <c r="H3515" t="str">
        <v>YMCT|MSOFT-TOK577</v>
      </c>
      <c r="I3515" t="str">
        <v>SOFTWARE FOR YSM20R</v>
      </c>
      <c r="J3515">
        <v>1</v>
      </c>
      <c r="K3515">
        <v>1</v>
      </c>
      <c r="L3515">
        <v>17826.55</v>
      </c>
      <c r="M3515" t="str">
        <v>CNY</v>
      </c>
      <c r="N3515">
        <v>1.135</v>
      </c>
      <c r="O3515">
        <v>17826.55</v>
      </c>
      <c r="P3515">
        <v>20233.134249999999</v>
      </c>
      <c r="Q3515" t="str">
        <v>C66SHA-SERVICE GROUP</v>
      </c>
      <c r="R3515" t="str">
        <v>Trsensor Co.,Ltd</v>
      </c>
      <c r="S3515" t="str">
        <v>Same</v>
      </c>
      <c r="T3515">
        <v>905461</v>
      </c>
      <c r="U3515">
        <v>8385</v>
      </c>
      <c r="V3515" t="str">
        <v>309ASY INV-PTS SALES</v>
      </c>
      <c r="W3515">
        <v>0</v>
      </c>
      <c r="X3515">
        <v>0</v>
      </c>
      <c r="Y3515">
        <v>761933</v>
      </c>
      <c r="Z3515" t="str">
        <v>无锡莱顿电子有限公司</v>
      </c>
      <c r="AA3515">
        <v>0</v>
      </c>
      <c r="AB3515">
        <v>2020</v>
      </c>
      <c r="AC3515">
        <v>10</v>
      </c>
      <c r="AD3515" t="str">
        <v>Q3</v>
      </c>
      <c r="AE3515" t="str">
        <v>FY20/21</v>
      </c>
      <c r="AF3515" t="str">
        <v>EAST</v>
      </c>
    </row>
    <row r="3516" spans="1:32">
      <c r="A3516" t="str">
        <v>ESHL</v>
      </c>
      <c r="B3516" t="str">
        <v>SHA</v>
      </c>
      <c r="C3516" t="str">
        <v>SPARES/OTHER</v>
      </c>
      <c r="D3516" s="4">
        <v>44116</v>
      </c>
      <c r="E3516" t="str">
        <v>YAMAHA</v>
      </c>
      <c r="F3516">
        <v>14103860</v>
      </c>
      <c r="G3516">
        <v>44116</v>
      </c>
      <c r="H3516" t="str">
        <v>YMCT|KHN-M2993-S0</v>
      </c>
      <c r="I3516" t="str">
        <v>JIG CYL. 1 SPARE</v>
      </c>
      <c r="J3516">
        <v>2</v>
      </c>
      <c r="K3516">
        <v>2</v>
      </c>
      <c r="L3516">
        <v>4808.8500000000004</v>
      </c>
      <c r="M3516" t="str">
        <v>CNY</v>
      </c>
      <c r="N3516">
        <v>1.135</v>
      </c>
      <c r="O3516">
        <v>4808.8500000000004</v>
      </c>
      <c r="P3516">
        <v>5458.04475</v>
      </c>
      <c r="Q3516" t="str">
        <v>C66SHA-SERVICE GROUP</v>
      </c>
      <c r="R3516" t="str">
        <v>ZHEJIANG CHINT ELECTRICS CO.,LTD</v>
      </c>
      <c r="S3516" t="str">
        <v>Same</v>
      </c>
      <c r="T3516">
        <v>905463</v>
      </c>
      <c r="U3516">
        <v>2809.68</v>
      </c>
      <c r="V3516" t="str">
        <v>309ASY INV-PTS SALES</v>
      </c>
      <c r="W3516">
        <v>0</v>
      </c>
      <c r="X3516">
        <v>0</v>
      </c>
      <c r="Y3516">
        <v>761664</v>
      </c>
      <c r="Z3516" t="str">
        <v>浙江正泰电器股份有限公司</v>
      </c>
      <c r="AA3516">
        <v>0</v>
      </c>
      <c r="AB3516">
        <v>2020</v>
      </c>
      <c r="AC3516">
        <v>10</v>
      </c>
      <c r="AD3516" t="str">
        <v>Q3</v>
      </c>
      <c r="AE3516" t="str">
        <v>FY20/21</v>
      </c>
      <c r="AF3516" t="str">
        <v>EAST</v>
      </c>
    </row>
    <row r="3517" spans="1:32">
      <c r="A3517" t="str">
        <v>ESHL</v>
      </c>
      <c r="B3517" t="str">
        <v>SHA</v>
      </c>
      <c r="C3517" t="str">
        <v>SPARES/OTHER</v>
      </c>
      <c r="D3517" s="4">
        <v>44116</v>
      </c>
      <c r="E3517" t="str">
        <v>YAMAHA</v>
      </c>
      <c r="F3517">
        <v>14103861</v>
      </c>
      <c r="G3517">
        <v>44116</v>
      </c>
      <c r="H3517" t="str">
        <v>YMCT|KLW-M711S-A0</v>
      </c>
      <c r="I3517" t="str">
        <v>SHAFT 1 SPARE</v>
      </c>
      <c r="J3517">
        <v>1</v>
      </c>
      <c r="K3517">
        <v>1</v>
      </c>
      <c r="L3517">
        <v>6349.87</v>
      </c>
      <c r="M3517" t="str">
        <v>CNY</v>
      </c>
      <c r="N3517">
        <v>1.135</v>
      </c>
      <c r="O3517">
        <v>6349.87</v>
      </c>
      <c r="P3517">
        <v>7207.1024500000003</v>
      </c>
      <c r="Q3517" t="str">
        <v>C66SHA-SERVICE GROUP</v>
      </c>
      <c r="R3517" t="str">
        <v>Yuyao Lingtong Electric Appliance Co., Ltd.</v>
      </c>
      <c r="S3517" t="str">
        <v>Same</v>
      </c>
      <c r="T3517">
        <v>905464</v>
      </c>
      <c r="U3517">
        <v>3229</v>
      </c>
      <c r="V3517" t="str">
        <v>309ASY INV-PTS SALES</v>
      </c>
      <c r="W3517">
        <v>0</v>
      </c>
      <c r="X3517">
        <v>0</v>
      </c>
      <c r="Y3517">
        <v>761669</v>
      </c>
      <c r="Z3517" t="str">
        <v>余姚市灵通电器有限公司</v>
      </c>
      <c r="AA3517">
        <v>0</v>
      </c>
      <c r="AB3517">
        <v>2020</v>
      </c>
      <c r="AC3517">
        <v>10</v>
      </c>
      <c r="AD3517" t="str">
        <v>Q3</v>
      </c>
      <c r="AE3517" t="str">
        <v>FY20/21</v>
      </c>
      <c r="AF3517" t="str">
        <v>EAST</v>
      </c>
    </row>
    <row r="3518" spans="1:32">
      <c r="A3518" t="str">
        <v>ESHL</v>
      </c>
      <c r="B3518" t="str">
        <v>SHA</v>
      </c>
      <c r="C3518" t="str">
        <v>SPARES/OTHER</v>
      </c>
      <c r="D3518" s="4">
        <v>44118</v>
      </c>
      <c r="E3518" t="str">
        <v>YAMAHA</v>
      </c>
      <c r="F3518">
        <v>14103862</v>
      </c>
      <c r="G3518">
        <v>44118</v>
      </c>
      <c r="H3518" t="str">
        <v>YMCT|KLW-M3712-02</v>
      </c>
      <c r="I3518" t="str">
        <v>COVER TAPE GUIDE</v>
      </c>
      <c r="J3518">
        <v>3</v>
      </c>
      <c r="K3518">
        <v>3</v>
      </c>
      <c r="L3518">
        <v>860.18</v>
      </c>
      <c r="M3518" t="str">
        <v>CNY</v>
      </c>
      <c r="N3518">
        <v>1.135</v>
      </c>
      <c r="O3518">
        <v>860.18</v>
      </c>
      <c r="P3518">
        <v>976.3042999999999</v>
      </c>
      <c r="Q3518" t="str">
        <v>C66SHA-SERVICE GROUP</v>
      </c>
      <c r="R3518" t="str">
        <v>Suzhou Inovance Technology Co Ltd</v>
      </c>
      <c r="S3518" t="str">
        <v>Same</v>
      </c>
      <c r="T3518">
        <v>905471</v>
      </c>
      <c r="U3518">
        <v>366</v>
      </c>
      <c r="V3518" t="str">
        <v>309ASY INV-PTS SALES</v>
      </c>
      <c r="W3518">
        <v>0</v>
      </c>
      <c r="X3518">
        <v>0</v>
      </c>
      <c r="Y3518">
        <v>762232</v>
      </c>
      <c r="Z3518" t="str">
        <v>苏州汇川技术有限公司</v>
      </c>
      <c r="AA3518">
        <v>0</v>
      </c>
      <c r="AB3518">
        <v>2020</v>
      </c>
      <c r="AC3518">
        <v>10</v>
      </c>
      <c r="AD3518" t="str">
        <v>Q3</v>
      </c>
      <c r="AE3518" t="str">
        <v>FY20/21</v>
      </c>
      <c r="AF3518" t="str">
        <v>EAST</v>
      </c>
    </row>
    <row r="3519" spans="1:32">
      <c r="A3519" t="str">
        <v>ESHL</v>
      </c>
      <c r="B3519" t="str">
        <v>SHA</v>
      </c>
      <c r="C3519" t="str">
        <v>SPARES/OTHER</v>
      </c>
      <c r="D3519" s="4">
        <v>44118</v>
      </c>
      <c r="E3519" t="str">
        <v>YAMAHA</v>
      </c>
      <c r="F3519">
        <v>14103863</v>
      </c>
      <c r="G3519">
        <v>44118</v>
      </c>
      <c r="H3519" t="str">
        <v>YMCT|KKE-M2267-A0</v>
      </c>
      <c r="I3519" t="str">
        <v>GUIDE X AXIS ASSY</v>
      </c>
      <c r="J3519">
        <v>1</v>
      </c>
      <c r="K3519">
        <v>1</v>
      </c>
      <c r="L3519">
        <v>1695.58</v>
      </c>
      <c r="M3519" t="str">
        <v>CNY</v>
      </c>
      <c r="N3519">
        <v>1.135</v>
      </c>
      <c r="O3519">
        <v>1695.58</v>
      </c>
      <c r="P3519">
        <v>1924.4832999999999</v>
      </c>
      <c r="Q3519" t="str">
        <v>C66SHA-SERVICE GROUP</v>
      </c>
      <c r="R3519" t="str">
        <v>Suzhou Inovance Technology Co Ltd</v>
      </c>
      <c r="S3519" t="str">
        <v>Same</v>
      </c>
      <c r="T3519">
        <v>905472</v>
      </c>
      <c r="U3519">
        <v>808</v>
      </c>
      <c r="V3519" t="str">
        <v>309ASY INV-PTS SALES</v>
      </c>
      <c r="W3519">
        <v>0</v>
      </c>
      <c r="X3519">
        <v>0</v>
      </c>
      <c r="Y3519">
        <v>762237</v>
      </c>
      <c r="Z3519" t="str">
        <v>苏州汇川技术有限公司</v>
      </c>
      <c r="AA3519">
        <v>0</v>
      </c>
      <c r="AB3519">
        <v>2020</v>
      </c>
      <c r="AC3519">
        <v>10</v>
      </c>
      <c r="AD3519" t="str">
        <v>Q3</v>
      </c>
      <c r="AE3519" t="str">
        <v>FY20/21</v>
      </c>
      <c r="AF3519" t="str">
        <v>EAST</v>
      </c>
    </row>
    <row r="3520" spans="1:32">
      <c r="A3520" t="str">
        <v>ESHL</v>
      </c>
      <c r="B3520" t="str">
        <v>SHA</v>
      </c>
      <c r="C3520" t="str">
        <v>SPARES/OTHER</v>
      </c>
      <c r="D3520" s="4">
        <v>44118</v>
      </c>
      <c r="E3520" t="str">
        <v>YAMAHA</v>
      </c>
      <c r="F3520">
        <v>14103863</v>
      </c>
      <c r="G3520">
        <v>44118</v>
      </c>
      <c r="H3520" t="str">
        <v>YMCT|KLJ-MC145-00</v>
      </c>
      <c r="I3520" t="str">
        <v>LEVER TAPE GUIDE F</v>
      </c>
      <c r="J3520">
        <v>15</v>
      </c>
      <c r="K3520">
        <v>15</v>
      </c>
      <c r="L3520">
        <v>743.36</v>
      </c>
      <c r="M3520" t="str">
        <v>CNY</v>
      </c>
      <c r="N3520">
        <v>1.135</v>
      </c>
      <c r="O3520">
        <v>743.36</v>
      </c>
      <c r="P3520">
        <v>843.71360000000004</v>
      </c>
      <c r="Q3520" t="str">
        <v>C66SHA-SERVICE GROUP</v>
      </c>
      <c r="R3520" t="str">
        <v>Suzhou Inovance Technology Co Ltd</v>
      </c>
      <c r="S3520" t="str">
        <v>Same</v>
      </c>
      <c r="T3520">
        <v>905472</v>
      </c>
      <c r="U3520">
        <v>329.7</v>
      </c>
      <c r="V3520" t="str">
        <v>309ASY INV-PTS SALES</v>
      </c>
      <c r="W3520">
        <v>0</v>
      </c>
      <c r="X3520">
        <v>0</v>
      </c>
      <c r="Y3520">
        <v>762237</v>
      </c>
      <c r="Z3520" t="str">
        <v>苏州汇川技术有限公司</v>
      </c>
      <c r="AA3520">
        <v>0</v>
      </c>
      <c r="AB3520">
        <v>2020</v>
      </c>
      <c r="AC3520">
        <v>10</v>
      </c>
      <c r="AD3520" t="str">
        <v>Q3</v>
      </c>
      <c r="AE3520" t="str">
        <v>FY20/21</v>
      </c>
      <c r="AF3520" t="str">
        <v>EAST</v>
      </c>
    </row>
    <row r="3521" spans="1:32">
      <c r="A3521" t="str">
        <v>ESHL</v>
      </c>
      <c r="B3521" t="str">
        <v>SHA</v>
      </c>
      <c r="C3521" t="str">
        <v>SPARES/OTHER</v>
      </c>
      <c r="D3521" s="4">
        <v>44119</v>
      </c>
      <c r="E3521" t="str">
        <v>YAMAHA</v>
      </c>
      <c r="F3521">
        <v>14103864</v>
      </c>
      <c r="G3521">
        <v>44119</v>
      </c>
      <c r="H3521" t="str">
        <v>YMCT|KHN-M7710-A4</v>
      </c>
      <c r="I3521" t="str">
        <v>NOZZLE 301A ASSY</v>
      </c>
      <c r="J3521">
        <v>10</v>
      </c>
      <c r="K3521">
        <v>10</v>
      </c>
      <c r="L3521">
        <v>7840.71</v>
      </c>
      <c r="M3521" t="str">
        <v>CNY</v>
      </c>
      <c r="N3521">
        <v>1.135</v>
      </c>
      <c r="O3521">
        <v>7840.71</v>
      </c>
      <c r="P3521">
        <v>8899.2058500000003</v>
      </c>
      <c r="Q3521" t="str">
        <v>C66SHA-SERVICE GROUP</v>
      </c>
      <c r="R3521" t="str">
        <v>WUXI NANJIE MICRO-ELECTRONICS CO.,LTD</v>
      </c>
      <c r="S3521" t="str">
        <v>Same</v>
      </c>
      <c r="T3521">
        <v>905473</v>
      </c>
      <c r="U3521">
        <v>4183.72</v>
      </c>
      <c r="V3521" t="str">
        <v>309ASY INV-PTS SALES</v>
      </c>
      <c r="W3521">
        <v>0</v>
      </c>
      <c r="X3521">
        <v>0</v>
      </c>
      <c r="Y3521">
        <v>762631</v>
      </c>
      <c r="Z3521" t="str">
        <v>无锡南杰微电子有限公司</v>
      </c>
      <c r="AA3521">
        <v>0</v>
      </c>
      <c r="AB3521">
        <v>2020</v>
      </c>
      <c r="AC3521">
        <v>10</v>
      </c>
      <c r="AD3521" t="str">
        <v>Q3</v>
      </c>
      <c r="AE3521" t="str">
        <v>FY20/21</v>
      </c>
      <c r="AF3521" t="str">
        <v>EAST</v>
      </c>
    </row>
    <row r="3522" spans="1:32">
      <c r="A3522" t="str">
        <v>ESHL</v>
      </c>
      <c r="B3522" t="str">
        <v>SHA</v>
      </c>
      <c r="C3522" t="str">
        <v>SPARES/OTHER</v>
      </c>
      <c r="D3522" s="4">
        <v>44119</v>
      </c>
      <c r="E3522" t="str">
        <v>YAMAHA</v>
      </c>
      <c r="F3522">
        <v>14103865</v>
      </c>
      <c r="G3522">
        <v>44119</v>
      </c>
      <c r="H3522" t="str">
        <v>YMCT|KHN-M7710-A4</v>
      </c>
      <c r="I3522" t="str">
        <v>NOZZLE 301A ASSY</v>
      </c>
      <c r="J3522">
        <v>3</v>
      </c>
      <c r="K3522">
        <v>3</v>
      </c>
      <c r="L3522">
        <v>2092.04</v>
      </c>
      <c r="M3522" t="str">
        <v>CNY</v>
      </c>
      <c r="N3522">
        <v>1.135</v>
      </c>
      <c r="O3522">
        <v>2092.04</v>
      </c>
      <c r="P3522">
        <v>2374.4654</v>
      </c>
      <c r="Q3522" t="str">
        <v>C66SHA-SERVICE GROUP</v>
      </c>
      <c r="R3522" t="str">
        <v>Jiangyin Tori Electric Co., Ltd.</v>
      </c>
      <c r="S3522" t="str">
        <v>Same</v>
      </c>
      <c r="T3522">
        <v>905474</v>
      </c>
      <c r="U3522">
        <v>1255.1199999999999</v>
      </c>
      <c r="V3522" t="str">
        <v>309ASY INV-PTS SALES</v>
      </c>
      <c r="W3522">
        <v>0</v>
      </c>
      <c r="X3522">
        <v>0</v>
      </c>
      <c r="Y3522">
        <v>762632</v>
      </c>
      <c r="Z3522" t="str">
        <v>江阴东瑞电气有限公司</v>
      </c>
      <c r="AA3522">
        <v>0</v>
      </c>
      <c r="AB3522">
        <v>2020</v>
      </c>
      <c r="AC3522">
        <v>10</v>
      </c>
      <c r="AD3522" t="str">
        <v>Q3</v>
      </c>
      <c r="AE3522" t="str">
        <v>FY20/21</v>
      </c>
      <c r="AF3522" t="str">
        <v>EAST</v>
      </c>
    </row>
    <row r="3523" spans="1:32">
      <c r="A3523" t="str">
        <v>ESHL</v>
      </c>
      <c r="B3523" t="str">
        <v>SHA</v>
      </c>
      <c r="C3523" t="str">
        <v>SERVICE_CHARGE</v>
      </c>
      <c r="D3523" s="4">
        <v>44123</v>
      </c>
      <c r="E3523" t="str">
        <v>YAMAHA</v>
      </c>
      <c r="F3523">
        <v>12101106</v>
      </c>
      <c r="G3523">
        <v>44123</v>
      </c>
      <c r="H3523" t="str">
        <v>YMCT|REPAIR CHARGE</v>
      </c>
      <c r="I3523" t="str">
        <v>REPAIR CHARGE</v>
      </c>
      <c r="J3523">
        <v>1</v>
      </c>
      <c r="K3523">
        <v>1</v>
      </c>
      <c r="L3523">
        <v>1769.91</v>
      </c>
      <c r="M3523" t="str">
        <v>CNY</v>
      </c>
      <c r="N3523">
        <v>1.135</v>
      </c>
      <c r="O3523">
        <v>1769.91</v>
      </c>
      <c r="P3523">
        <v>2008.8478500000001</v>
      </c>
      <c r="Q3523" t="str">
        <v>C66SHA-SERVICE GROUP</v>
      </c>
      <c r="R3523" t="str">
        <v>Shanghai Keter New Materials Co., Ltd.</v>
      </c>
      <c r="S3523" t="str">
        <v>Same</v>
      </c>
      <c r="T3523">
        <v>905475</v>
      </c>
      <c r="U3523">
        <v>0</v>
      </c>
      <c r="V3523" t="str">
        <v>309ASY INV-NON-CON-V</v>
      </c>
      <c r="W3523">
        <v>0</v>
      </c>
      <c r="X3523">
        <v>0</v>
      </c>
      <c r="Y3523">
        <v>0</v>
      </c>
      <c r="Z3523" t="str">
        <v>上海科特新材料股份有限公司</v>
      </c>
      <c r="AA3523">
        <v>0</v>
      </c>
      <c r="AB3523">
        <v>2020</v>
      </c>
      <c r="AC3523">
        <v>10</v>
      </c>
      <c r="AD3523" t="str">
        <v>Q3</v>
      </c>
      <c r="AE3523" t="str">
        <v>FY20/21</v>
      </c>
      <c r="AF3523" t="str">
        <v>EAST</v>
      </c>
    </row>
    <row r="3524" spans="1:32">
      <c r="A3524" t="str">
        <v>ESHL</v>
      </c>
      <c r="B3524" t="str">
        <v>SHA</v>
      </c>
      <c r="C3524" t="str">
        <v>CONTRACT_FEE</v>
      </c>
      <c r="D3524" s="4">
        <v>44123</v>
      </c>
      <c r="E3524" t="str">
        <v>YAMAHA</v>
      </c>
      <c r="F3524">
        <v>13100181</v>
      </c>
      <c r="G3524">
        <v>44123</v>
      </c>
      <c r="H3524" t="str">
        <v>YMCT|REPAIR CHARGE</v>
      </c>
      <c r="I3524" t="str">
        <v>REPAIR CHARGE</v>
      </c>
      <c r="J3524">
        <v>1</v>
      </c>
      <c r="K3524">
        <v>1</v>
      </c>
      <c r="L3524">
        <v>28761.06</v>
      </c>
      <c r="M3524" t="str">
        <v>CNY</v>
      </c>
      <c r="N3524">
        <v>1.135</v>
      </c>
      <c r="O3524">
        <v>28761.06</v>
      </c>
      <c r="P3524">
        <v>32643.803100000001</v>
      </c>
      <c r="Q3524" t="str">
        <v>C66SHA-SERVICE GROUP</v>
      </c>
      <c r="R3524" t="str">
        <v>Nanjing Putao Electronic Equipment Manufacturing C</v>
      </c>
      <c r="S3524" t="str">
        <v>Same</v>
      </c>
      <c r="T3524">
        <v>905476</v>
      </c>
      <c r="U3524">
        <v>0</v>
      </c>
      <c r="V3524" t="str">
        <v>309ASY INV-CONTRACT</v>
      </c>
      <c r="W3524">
        <v>0</v>
      </c>
      <c r="X3524">
        <v>0</v>
      </c>
      <c r="Y3524">
        <v>0</v>
      </c>
      <c r="Z3524" t="str">
        <v>南京浦涛电子设备制造有限公司</v>
      </c>
      <c r="AA3524">
        <v>0</v>
      </c>
      <c r="AB3524">
        <v>2020</v>
      </c>
      <c r="AC3524">
        <v>10</v>
      </c>
      <c r="AD3524" t="str">
        <v>Q3</v>
      </c>
      <c r="AE3524" t="str">
        <v>FY20/21</v>
      </c>
      <c r="AF3524" t="str">
        <v>EAST</v>
      </c>
    </row>
    <row r="3525" spans="1:32">
      <c r="A3525" t="str">
        <v>ESHL</v>
      </c>
      <c r="B3525" t="str">
        <v>SHA</v>
      </c>
      <c r="C3525" t="str">
        <v>CONTRACT_FEE</v>
      </c>
      <c r="D3525" s="4">
        <v>44123</v>
      </c>
      <c r="E3525" t="str">
        <v>YAMAHA</v>
      </c>
      <c r="F3525">
        <v>13100182</v>
      </c>
      <c r="G3525">
        <v>44123</v>
      </c>
      <c r="H3525" t="str">
        <v>YMCT|REPAIR CHARGE</v>
      </c>
      <c r="I3525" t="str">
        <v>REPAIR CHARGE</v>
      </c>
      <c r="J3525">
        <v>1</v>
      </c>
      <c r="K3525">
        <v>1</v>
      </c>
      <c r="L3525">
        <v>5309.73</v>
      </c>
      <c r="M3525" t="str">
        <v>CNY</v>
      </c>
      <c r="N3525">
        <v>1.135</v>
      </c>
      <c r="O3525">
        <v>5309.73</v>
      </c>
      <c r="P3525">
        <v>6026.5435499999994</v>
      </c>
      <c r="Q3525" t="str">
        <v>C66SHA-SERVICE GROUP</v>
      </c>
      <c r="R3525" t="str">
        <v>Shanghai Leizhu Lighting Device Co.,Ltd.</v>
      </c>
      <c r="S3525" t="str">
        <v>Same</v>
      </c>
      <c r="T3525">
        <v>905477</v>
      </c>
      <c r="U3525">
        <v>0</v>
      </c>
      <c r="V3525" t="str">
        <v>309ASY INV-CONTRACT</v>
      </c>
      <c r="W3525">
        <v>0</v>
      </c>
      <c r="X3525">
        <v>0</v>
      </c>
      <c r="Y3525">
        <v>0</v>
      </c>
      <c r="Z3525" t="str">
        <v>上海雷蛛照明电器有限公司</v>
      </c>
      <c r="AA3525">
        <v>0</v>
      </c>
      <c r="AB3525">
        <v>2020</v>
      </c>
      <c r="AC3525">
        <v>10</v>
      </c>
      <c r="AD3525" t="str">
        <v>Q3</v>
      </c>
      <c r="AE3525" t="str">
        <v>FY20/21</v>
      </c>
      <c r="AF3525" t="str">
        <v>EAST</v>
      </c>
    </row>
    <row r="3526" spans="1:32">
      <c r="A3526" t="str">
        <v>ESHL</v>
      </c>
      <c r="B3526" t="str">
        <v>SZX</v>
      </c>
      <c r="C3526" t="str">
        <v>SPARES/OTHER</v>
      </c>
      <c r="D3526" s="4">
        <v>44123</v>
      </c>
      <c r="E3526" t="str">
        <v>YAMAHA</v>
      </c>
      <c r="F3526">
        <v>14103866</v>
      </c>
      <c r="G3526">
        <v>44123</v>
      </c>
      <c r="H3526" t="str">
        <v>YMCT|90990-25J026.</v>
      </c>
      <c r="I3526" t="str">
        <v>BEARING</v>
      </c>
      <c r="J3526">
        <v>10</v>
      </c>
      <c r="K3526">
        <v>10</v>
      </c>
      <c r="L3526">
        <v>1327.43</v>
      </c>
      <c r="M3526" t="str">
        <v>CNY</v>
      </c>
      <c r="N3526">
        <v>1.135</v>
      </c>
      <c r="O3526">
        <v>1327.43</v>
      </c>
      <c r="P3526">
        <v>1506.6330500000001</v>
      </c>
      <c r="Q3526" t="str">
        <v>C66SZX-SMT SERVICE</v>
      </c>
      <c r="R3526" t="str">
        <v>ShenZhen Eastar Electronic Co., Ltd</v>
      </c>
      <c r="S3526" t="str">
        <v>Same</v>
      </c>
      <c r="T3526">
        <v>905478</v>
      </c>
      <c r="U3526">
        <v>0</v>
      </c>
      <c r="V3526" t="str">
        <v>309ASY INV-PTS SALES</v>
      </c>
      <c r="W3526">
        <v>0</v>
      </c>
      <c r="X3526" t="str">
        <v>ESDPAP20070022/ESDPAP20080029/ESDPAP20080030</v>
      </c>
      <c r="Y3526">
        <v>763012</v>
      </c>
      <c r="Z3526" t="str">
        <v>深圳市易事达电子有限公司</v>
      </c>
      <c r="AA3526">
        <v>0</v>
      </c>
      <c r="AB3526">
        <v>2020</v>
      </c>
      <c r="AC3526">
        <v>10</v>
      </c>
      <c r="AD3526" t="str">
        <v>Q3</v>
      </c>
      <c r="AE3526" t="str">
        <v>FY20/21</v>
      </c>
      <c r="AF3526" t="str">
        <v>SOUTH</v>
      </c>
    </row>
    <row r="3527" spans="1:32">
      <c r="A3527" t="str">
        <v>ESHL</v>
      </c>
      <c r="B3527" t="str">
        <v>SZX</v>
      </c>
      <c r="C3527" t="str">
        <v>SPARES/OTHER</v>
      </c>
      <c r="D3527" s="4">
        <v>44123</v>
      </c>
      <c r="E3527" t="str">
        <v>YAMAHA</v>
      </c>
      <c r="F3527">
        <v>14103866</v>
      </c>
      <c r="G3527">
        <v>44123</v>
      </c>
      <c r="H3527" t="str">
        <v>YMCT|KLW-M5802-T0</v>
      </c>
      <c r="I3527" t="str">
        <v>HEAD SERVO UNIT ASSY</v>
      </c>
      <c r="J3527">
        <v>1</v>
      </c>
      <c r="K3527">
        <v>1</v>
      </c>
      <c r="L3527">
        <v>7699.12</v>
      </c>
      <c r="M3527" t="str">
        <v>CNY</v>
      </c>
      <c r="N3527">
        <v>1.135</v>
      </c>
      <c r="O3527">
        <v>7699.12</v>
      </c>
      <c r="P3527">
        <v>8738.5012000000006</v>
      </c>
      <c r="Q3527" t="str">
        <v>C66SZX-SMT SERVICE</v>
      </c>
      <c r="R3527" t="str">
        <v>ShenZhen Eastar Electronic Co., Ltd</v>
      </c>
      <c r="S3527" t="str">
        <v>Same</v>
      </c>
      <c r="T3527">
        <v>905478</v>
      </c>
      <c r="U3527">
        <v>4215</v>
      </c>
      <c r="V3527" t="str">
        <v>309ASY INV-PTS SALES</v>
      </c>
      <c r="W3527">
        <v>0</v>
      </c>
      <c r="X3527" t="str">
        <v>ESDPAP20070022/ESDPAP20080029/ESDPAP20080030</v>
      </c>
      <c r="Y3527">
        <v>763012</v>
      </c>
      <c r="Z3527" t="str">
        <v>深圳市易事达电子有限公司</v>
      </c>
      <c r="AA3527">
        <v>0</v>
      </c>
      <c r="AB3527">
        <v>2020</v>
      </c>
      <c r="AC3527">
        <v>10</v>
      </c>
      <c r="AD3527" t="str">
        <v>Q3</v>
      </c>
      <c r="AE3527" t="str">
        <v>FY20/21</v>
      </c>
      <c r="AF3527" t="str">
        <v>SOUTH</v>
      </c>
    </row>
    <row r="3528" spans="1:32">
      <c r="A3528" t="str">
        <v>ESHL</v>
      </c>
      <c r="B3528" t="str">
        <v>SZX</v>
      </c>
      <c r="C3528" t="str">
        <v>SPARES/OTHER</v>
      </c>
      <c r="D3528" s="4">
        <v>44123</v>
      </c>
      <c r="E3528" t="str">
        <v>YAMAHA</v>
      </c>
      <c r="F3528">
        <v>14103866</v>
      </c>
      <c r="G3528">
        <v>44123</v>
      </c>
      <c r="H3528" t="str">
        <v>YMCT|KLC-M9192-00</v>
      </c>
      <c r="I3528" t="str">
        <v>SENSOR HEAD 2</v>
      </c>
      <c r="J3528">
        <v>2</v>
      </c>
      <c r="K3528">
        <v>2</v>
      </c>
      <c r="L3528">
        <v>4265.49</v>
      </c>
      <c r="M3528" t="str">
        <v>CNY</v>
      </c>
      <c r="N3528">
        <v>1.135</v>
      </c>
      <c r="O3528">
        <v>4265.49</v>
      </c>
      <c r="P3528">
        <v>4841.33115</v>
      </c>
      <c r="Q3528" t="str">
        <v>C66SZX-SMT SERVICE</v>
      </c>
      <c r="R3528" t="str">
        <v>ShenZhen Eastar Electronic Co., Ltd</v>
      </c>
      <c r="S3528" t="str">
        <v>Same</v>
      </c>
      <c r="T3528">
        <v>905478</v>
      </c>
      <c r="U3528">
        <v>2286</v>
      </c>
      <c r="V3528" t="str">
        <v>309ASY INV-PTS SALES</v>
      </c>
      <c r="W3528">
        <v>0</v>
      </c>
      <c r="X3528" t="str">
        <v>ESDPAP20070022/ESDPAP20080029/ESDPAP20080030</v>
      </c>
      <c r="Y3528">
        <v>763012</v>
      </c>
      <c r="Z3528" t="str">
        <v>深圳市易事达电子有限公司</v>
      </c>
      <c r="AA3528">
        <v>0</v>
      </c>
      <c r="AB3528">
        <v>2020</v>
      </c>
      <c r="AC3528">
        <v>10</v>
      </c>
      <c r="AD3528" t="str">
        <v>Q3</v>
      </c>
      <c r="AE3528" t="str">
        <v>FY20/21</v>
      </c>
      <c r="AF3528" t="str">
        <v>SOUTH</v>
      </c>
    </row>
    <row r="3529" spans="1:32">
      <c r="A3529" t="str">
        <v>ESHL</v>
      </c>
      <c r="B3529" t="str">
        <v>SZX</v>
      </c>
      <c r="C3529" t="str">
        <v>SPARES/OTHER</v>
      </c>
      <c r="D3529" s="4">
        <v>44123</v>
      </c>
      <c r="E3529" t="str">
        <v>YAMAHA</v>
      </c>
      <c r="F3529">
        <v>14103866</v>
      </c>
      <c r="G3529">
        <v>44123</v>
      </c>
      <c r="H3529" t="str">
        <v>YMCT|KLW-M653R-42</v>
      </c>
      <c r="I3529" t="str">
        <v>SEN.DS CV5 AMP ASSY</v>
      </c>
      <c r="J3529">
        <v>1</v>
      </c>
      <c r="K3529">
        <v>1</v>
      </c>
      <c r="L3529">
        <v>1415.93</v>
      </c>
      <c r="M3529" t="str">
        <v>CNY</v>
      </c>
      <c r="N3529">
        <v>1.135</v>
      </c>
      <c r="O3529">
        <v>1415.93</v>
      </c>
      <c r="P3529">
        <v>1607.0805500000001</v>
      </c>
      <c r="Q3529" t="str">
        <v>C66SZX-SMT SERVICE</v>
      </c>
      <c r="R3529" t="str">
        <v>ShenZhen Eastar Electronic Co., Ltd</v>
      </c>
      <c r="S3529" t="str">
        <v>Same</v>
      </c>
      <c r="T3529">
        <v>905478</v>
      </c>
      <c r="U3529">
        <v>755</v>
      </c>
      <c r="V3529" t="str">
        <v>309ASY INV-PTS SALES</v>
      </c>
      <c r="W3529">
        <v>0</v>
      </c>
      <c r="X3529" t="str">
        <v>ESDPAP20070022/ESDPAP20080029/ESDPAP20080030</v>
      </c>
      <c r="Y3529">
        <v>763012</v>
      </c>
      <c r="Z3529" t="str">
        <v>深圳市易事达电子有限公司</v>
      </c>
      <c r="AA3529">
        <v>0</v>
      </c>
      <c r="AB3529">
        <v>2020</v>
      </c>
      <c r="AC3529">
        <v>10</v>
      </c>
      <c r="AD3529" t="str">
        <v>Q3</v>
      </c>
      <c r="AE3529" t="str">
        <v>FY20/21</v>
      </c>
      <c r="AF3529" t="str">
        <v>SOUTH</v>
      </c>
    </row>
    <row r="3530" spans="1:32">
      <c r="A3530" t="str">
        <v>ESHL</v>
      </c>
      <c r="B3530" t="str">
        <v>SZX</v>
      </c>
      <c r="C3530" t="str">
        <v>SPARES/OTHER</v>
      </c>
      <c r="D3530" s="4">
        <v>44123</v>
      </c>
      <c r="E3530" t="str">
        <v>YAMAHA</v>
      </c>
      <c r="F3530">
        <v>14103866</v>
      </c>
      <c r="G3530">
        <v>44123</v>
      </c>
      <c r="H3530" t="str">
        <v>YMCT|KLW-M516A-00</v>
      </c>
      <c r="I3530" t="str">
        <v>PEN TOUCH</v>
      </c>
      <c r="J3530">
        <v>1</v>
      </c>
      <c r="K3530">
        <v>1</v>
      </c>
      <c r="L3530">
        <v>0</v>
      </c>
      <c r="M3530" t="str">
        <v>CNY</v>
      </c>
      <c r="N3530">
        <v>1.135</v>
      </c>
      <c r="O3530">
        <v>0</v>
      </c>
      <c r="P3530">
        <v>0</v>
      </c>
      <c r="Q3530" t="str">
        <v>C66SZX-SMT SERVICE</v>
      </c>
      <c r="R3530" t="str">
        <v>ShenZhen Eastar Electronic Co., Ltd</v>
      </c>
      <c r="S3530" t="str">
        <v>Same</v>
      </c>
      <c r="T3530">
        <v>905478</v>
      </c>
      <c r="U3530">
        <v>12</v>
      </c>
      <c r="V3530" t="str">
        <v>309ASY INV-PTS SALES</v>
      </c>
      <c r="W3530">
        <v>0</v>
      </c>
      <c r="X3530" t="str">
        <v>ESDPAP20070022/ESDPAP20080029/ESDPAP20080030</v>
      </c>
      <c r="Y3530">
        <v>763012</v>
      </c>
      <c r="Z3530" t="str">
        <v>深圳市易事达电子有限公司</v>
      </c>
      <c r="AA3530">
        <v>0</v>
      </c>
      <c r="AB3530">
        <v>2020</v>
      </c>
      <c r="AC3530">
        <v>10</v>
      </c>
      <c r="AD3530" t="str">
        <v>Q3</v>
      </c>
      <c r="AE3530" t="str">
        <v>FY20/21</v>
      </c>
      <c r="AF3530" t="str">
        <v>SOUTH</v>
      </c>
    </row>
    <row r="3531" spans="1:32">
      <c r="A3531" t="str">
        <v>ESHL</v>
      </c>
      <c r="B3531" t="str">
        <v>SHA</v>
      </c>
      <c r="C3531" t="str">
        <v>SPARES/OTHER</v>
      </c>
      <c r="D3531" s="4">
        <v>44123</v>
      </c>
      <c r="E3531" t="str">
        <v>YAMAHA</v>
      </c>
      <c r="F3531">
        <v>14103867</v>
      </c>
      <c r="G3531">
        <v>44123</v>
      </c>
      <c r="H3531" t="str">
        <v>YMCT|KV7-M9266-01</v>
      </c>
      <c r="I3531" t="str">
        <v>GUIDE</v>
      </c>
      <c r="J3531">
        <v>3</v>
      </c>
      <c r="K3531">
        <v>3</v>
      </c>
      <c r="L3531">
        <v>2384.0700000000002</v>
      </c>
      <c r="M3531" t="str">
        <v>CNY</v>
      </c>
      <c r="N3531">
        <v>1.135</v>
      </c>
      <c r="O3531">
        <v>2384.0700000000002</v>
      </c>
      <c r="P3531">
        <v>2705.9194500000003</v>
      </c>
      <c r="Q3531" t="str">
        <v>C66SHA-SERVICE GROUP</v>
      </c>
      <c r="R3531" t="str">
        <v>Shanghai Leizhu Lighting Device Co.,Ltd.</v>
      </c>
      <c r="S3531" t="str">
        <v>Same</v>
      </c>
      <c r="T3531">
        <v>905479</v>
      </c>
      <c r="U3531">
        <v>1236</v>
      </c>
      <c r="V3531" t="str">
        <v>309ASY INV-PTS SALES</v>
      </c>
      <c r="W3531">
        <v>0</v>
      </c>
      <c r="X3531">
        <v>0</v>
      </c>
      <c r="Y3531">
        <v>763006</v>
      </c>
      <c r="Z3531" t="str">
        <v>上海雷蛛照明电器有限公司</v>
      </c>
      <c r="AA3531">
        <v>0</v>
      </c>
      <c r="AB3531">
        <v>2020</v>
      </c>
      <c r="AC3531">
        <v>10</v>
      </c>
      <c r="AD3531" t="str">
        <v>Q3</v>
      </c>
      <c r="AE3531" t="str">
        <v>FY20/21</v>
      </c>
      <c r="AF3531" t="str">
        <v>EAST</v>
      </c>
    </row>
    <row r="3532" spans="1:32">
      <c r="A3532" t="str">
        <v>ESHL</v>
      </c>
      <c r="B3532" t="str">
        <v>SHA</v>
      </c>
      <c r="C3532" t="str">
        <v>SPARES/OTHER</v>
      </c>
      <c r="D3532" s="4">
        <v>44124</v>
      </c>
      <c r="E3532" t="str">
        <v>YAMAHA</v>
      </c>
      <c r="F3532">
        <v>14103868</v>
      </c>
      <c r="G3532">
        <v>44124</v>
      </c>
      <c r="H3532" t="str">
        <v>YMCT|KLJ-MC145-00</v>
      </c>
      <c r="I3532" t="str">
        <v>LEVER TAPE GUIDE F</v>
      </c>
      <c r="J3532">
        <v>30</v>
      </c>
      <c r="K3532">
        <v>30</v>
      </c>
      <c r="L3532">
        <v>1486.73</v>
      </c>
      <c r="M3532" t="str">
        <v>CNY</v>
      </c>
      <c r="N3532">
        <v>1.135</v>
      </c>
      <c r="O3532">
        <v>1486.73</v>
      </c>
      <c r="P3532">
        <v>1687.4385500000001</v>
      </c>
      <c r="Q3532" t="str">
        <v>C66SHA-SERVICE GROUP</v>
      </c>
      <c r="R3532" t="str">
        <v>Suzhou Inovance Technology Co Ltd</v>
      </c>
      <c r="S3532" t="str">
        <v>Same</v>
      </c>
      <c r="T3532">
        <v>905480</v>
      </c>
      <c r="U3532">
        <v>659.4</v>
      </c>
      <c r="V3532" t="str">
        <v>309ASY INV-PTS SALES</v>
      </c>
      <c r="W3532">
        <v>0</v>
      </c>
      <c r="X3532">
        <v>0</v>
      </c>
      <c r="Y3532">
        <v>763143</v>
      </c>
      <c r="Z3532" t="str">
        <v>苏州汇川技术有限公司</v>
      </c>
      <c r="AA3532">
        <v>0</v>
      </c>
      <c r="AB3532">
        <v>2020</v>
      </c>
      <c r="AC3532">
        <v>10</v>
      </c>
      <c r="AD3532" t="str">
        <v>Q3</v>
      </c>
      <c r="AE3532" t="str">
        <v>FY20/21</v>
      </c>
      <c r="AF3532" t="str">
        <v>EAST</v>
      </c>
    </row>
    <row r="3533" spans="1:32">
      <c r="A3533" t="str">
        <v>ESHL</v>
      </c>
      <c r="B3533" t="str">
        <v>SHA</v>
      </c>
      <c r="C3533" t="str">
        <v>SPARES/OTHER</v>
      </c>
      <c r="D3533" s="4">
        <v>44124</v>
      </c>
      <c r="E3533" t="str">
        <v>YAMAHA</v>
      </c>
      <c r="F3533">
        <v>14103868</v>
      </c>
      <c r="G3533">
        <v>44124</v>
      </c>
      <c r="H3533" t="str">
        <v>YMCT|KLJ-MC163-00</v>
      </c>
      <c r="I3533" t="str">
        <v>COVER TAIL</v>
      </c>
      <c r="J3533">
        <v>4</v>
      </c>
      <c r="K3533">
        <v>4</v>
      </c>
      <c r="L3533">
        <v>389.38</v>
      </c>
      <c r="M3533" t="str">
        <v>CNY</v>
      </c>
      <c r="N3533">
        <v>1.135</v>
      </c>
      <c r="O3533">
        <v>389.38</v>
      </c>
      <c r="P3533">
        <v>441.94630000000001</v>
      </c>
      <c r="Q3533" t="str">
        <v>C66SHA-SERVICE GROUP</v>
      </c>
      <c r="R3533" t="str">
        <v>Suzhou Inovance Technology Co Ltd</v>
      </c>
      <c r="S3533" t="str">
        <v>Same</v>
      </c>
      <c r="T3533">
        <v>905480</v>
      </c>
      <c r="U3533">
        <v>184</v>
      </c>
      <c r="V3533" t="str">
        <v>309ASY INV-PTS SALES</v>
      </c>
      <c r="W3533">
        <v>0</v>
      </c>
      <c r="X3533">
        <v>0</v>
      </c>
      <c r="Y3533">
        <v>763143</v>
      </c>
      <c r="Z3533" t="str">
        <v>苏州汇川技术有限公司</v>
      </c>
      <c r="AA3533">
        <v>0</v>
      </c>
      <c r="AB3533">
        <v>2020</v>
      </c>
      <c r="AC3533">
        <v>10</v>
      </c>
      <c r="AD3533" t="str">
        <v>Q3</v>
      </c>
      <c r="AE3533" t="str">
        <v>FY20/21</v>
      </c>
      <c r="AF3533" t="str">
        <v>EAST</v>
      </c>
    </row>
    <row r="3534" spans="1:32">
      <c r="A3534" t="str">
        <v>ESHL</v>
      </c>
      <c r="B3534" t="str">
        <v>SHA</v>
      </c>
      <c r="C3534" t="str">
        <v>SPARES/OTHER</v>
      </c>
      <c r="D3534" s="4">
        <v>44124</v>
      </c>
      <c r="E3534" t="str">
        <v>YAMAHA</v>
      </c>
      <c r="F3534">
        <v>14103868</v>
      </c>
      <c r="G3534">
        <v>44124</v>
      </c>
      <c r="H3534" t="str">
        <v>YMCT|KGA-M3803-00</v>
      </c>
      <c r="I3534" t="str">
        <v>BLOWER</v>
      </c>
      <c r="J3534">
        <v>1</v>
      </c>
      <c r="K3534">
        <v>1</v>
      </c>
      <c r="L3534">
        <v>233.63</v>
      </c>
      <c r="M3534" t="str">
        <v>CNY</v>
      </c>
      <c r="N3534">
        <v>1.135</v>
      </c>
      <c r="O3534">
        <v>233.63</v>
      </c>
      <c r="P3534">
        <v>265.17005</v>
      </c>
      <c r="Q3534" t="str">
        <v>C66SHA-SERVICE GROUP</v>
      </c>
      <c r="R3534" t="str">
        <v>Suzhou Inovance Technology Co Ltd</v>
      </c>
      <c r="S3534" t="str">
        <v>Same</v>
      </c>
      <c r="T3534">
        <v>905480</v>
      </c>
      <c r="U3534">
        <v>99</v>
      </c>
      <c r="V3534" t="str">
        <v>309ASY INV-PTS SALES</v>
      </c>
      <c r="W3534">
        <v>0</v>
      </c>
      <c r="X3534">
        <v>0</v>
      </c>
      <c r="Y3534">
        <v>763143</v>
      </c>
      <c r="Z3534" t="str">
        <v>苏州汇川技术有限公司</v>
      </c>
      <c r="AA3534">
        <v>0</v>
      </c>
      <c r="AB3534">
        <v>2020</v>
      </c>
      <c r="AC3534">
        <v>10</v>
      </c>
      <c r="AD3534" t="str">
        <v>Q3</v>
      </c>
      <c r="AE3534" t="str">
        <v>FY20/21</v>
      </c>
      <c r="AF3534" t="str">
        <v>EAST</v>
      </c>
    </row>
    <row r="3535" spans="1:32">
      <c r="A3535" t="str">
        <v>ESHL</v>
      </c>
      <c r="B3535" t="str">
        <v>SHA</v>
      </c>
      <c r="C3535" t="str">
        <v>SPARES/OTHER</v>
      </c>
      <c r="D3535" s="4">
        <v>44124</v>
      </c>
      <c r="E3535" t="str">
        <v>YAMAHA</v>
      </c>
      <c r="F3535">
        <v>14103868</v>
      </c>
      <c r="G3535">
        <v>44124</v>
      </c>
      <c r="H3535" t="str">
        <v>YMCT|KGA-M3801-00</v>
      </c>
      <c r="I3535" t="str">
        <v>CLEANER,LENS</v>
      </c>
      <c r="J3535">
        <v>2</v>
      </c>
      <c r="K3535">
        <v>2</v>
      </c>
      <c r="L3535">
        <v>215.93</v>
      </c>
      <c r="M3535" t="str">
        <v>CNY</v>
      </c>
      <c r="N3535">
        <v>1.135</v>
      </c>
      <c r="O3535">
        <v>215.93</v>
      </c>
      <c r="P3535">
        <v>245.08055000000002</v>
      </c>
      <c r="Q3535" t="str">
        <v>C66SHA-SERVICE GROUP</v>
      </c>
      <c r="R3535" t="str">
        <v>Suzhou Inovance Technology Co Ltd</v>
      </c>
      <c r="S3535" t="str">
        <v>Same</v>
      </c>
      <c r="T3535">
        <v>905480</v>
      </c>
      <c r="U3535">
        <v>92</v>
      </c>
      <c r="V3535" t="str">
        <v>309ASY INV-PTS SALES</v>
      </c>
      <c r="W3535">
        <v>0</v>
      </c>
      <c r="X3535">
        <v>0</v>
      </c>
      <c r="Y3535">
        <v>763143</v>
      </c>
      <c r="Z3535" t="str">
        <v>苏州汇川技术有限公司</v>
      </c>
      <c r="AA3535">
        <v>0</v>
      </c>
      <c r="AB3535">
        <v>2020</v>
      </c>
      <c r="AC3535">
        <v>10</v>
      </c>
      <c r="AD3535" t="str">
        <v>Q3</v>
      </c>
      <c r="AE3535" t="str">
        <v>FY20/21</v>
      </c>
      <c r="AF3535" t="str">
        <v>EAST</v>
      </c>
    </row>
    <row r="3536" spans="1:32">
      <c r="A3536" t="str">
        <v>ESHL</v>
      </c>
      <c r="B3536" t="str">
        <v>SHA</v>
      </c>
      <c r="C3536" t="str">
        <v>SPARES/OTHER</v>
      </c>
      <c r="D3536" s="4">
        <v>44124</v>
      </c>
      <c r="E3536" t="str">
        <v>YAMAHA</v>
      </c>
      <c r="F3536">
        <v>14103868</v>
      </c>
      <c r="G3536">
        <v>44124</v>
      </c>
      <c r="H3536" t="str">
        <v>YMCT|KGA-M3802-00</v>
      </c>
      <c r="I3536" t="str">
        <v>SWAB</v>
      </c>
      <c r="J3536">
        <v>6</v>
      </c>
      <c r="K3536">
        <v>6</v>
      </c>
      <c r="L3536">
        <v>26.55</v>
      </c>
      <c r="M3536" t="str">
        <v>CNY</v>
      </c>
      <c r="N3536">
        <v>1.135</v>
      </c>
      <c r="O3536">
        <v>26.55</v>
      </c>
      <c r="P3536">
        <v>30.134250000000002</v>
      </c>
      <c r="Q3536" t="str">
        <v>C66SHA-SERVICE GROUP</v>
      </c>
      <c r="R3536" t="str">
        <v>Suzhou Inovance Technology Co Ltd</v>
      </c>
      <c r="S3536" t="str">
        <v>Same</v>
      </c>
      <c r="T3536">
        <v>905480</v>
      </c>
      <c r="U3536">
        <v>6</v>
      </c>
      <c r="V3536" t="str">
        <v>309ASY INV-PTS SALES</v>
      </c>
      <c r="W3536">
        <v>0</v>
      </c>
      <c r="X3536">
        <v>0</v>
      </c>
      <c r="Y3536">
        <v>763143</v>
      </c>
      <c r="Z3536" t="str">
        <v>苏州汇川技术有限公司</v>
      </c>
      <c r="AA3536">
        <v>0</v>
      </c>
      <c r="AB3536">
        <v>2020</v>
      </c>
      <c r="AC3536">
        <v>10</v>
      </c>
      <c r="AD3536" t="str">
        <v>Q3</v>
      </c>
      <c r="AE3536" t="str">
        <v>FY20/21</v>
      </c>
      <c r="AF3536" t="str">
        <v>EAST</v>
      </c>
    </row>
    <row r="3537" spans="1:32">
      <c r="A3537" t="str">
        <v>ESHL</v>
      </c>
      <c r="B3537" t="str">
        <v>XIY</v>
      </c>
      <c r="C3537" t="str">
        <v>SPARES/OTHER</v>
      </c>
      <c r="D3537" s="4">
        <v>44125</v>
      </c>
      <c r="E3537" t="str">
        <v>YAMAHA</v>
      </c>
      <c r="F3537">
        <v>14103869</v>
      </c>
      <c r="G3537">
        <v>44125</v>
      </c>
      <c r="H3537" t="str">
        <v>YMCT|KHN-M7710-A4</v>
      </c>
      <c r="I3537" t="str">
        <v>NOZZLE 301A ASSY</v>
      </c>
      <c r="J3537">
        <v>2</v>
      </c>
      <c r="K3537">
        <v>2</v>
      </c>
      <c r="L3537">
        <v>1527.43</v>
      </c>
      <c r="M3537" t="str">
        <v>CNY</v>
      </c>
      <c r="N3537">
        <v>1.135</v>
      </c>
      <c r="O3537">
        <v>1527.43</v>
      </c>
      <c r="P3537">
        <v>1733.6330500000001</v>
      </c>
      <c r="Q3537" t="str">
        <v>C66XIY-SERVICE GROUP</v>
      </c>
      <c r="R3537" t="str">
        <v>Zhengzhou jingchengda Electronic Technology Co., L</v>
      </c>
      <c r="S3537" t="str">
        <v>Same</v>
      </c>
      <c r="T3537">
        <v>905481</v>
      </c>
      <c r="U3537">
        <v>640</v>
      </c>
      <c r="V3537" t="str">
        <v>309ASY INV-PTS SALES</v>
      </c>
      <c r="W3537">
        <v>0</v>
      </c>
      <c r="X3537">
        <v>0</v>
      </c>
      <c r="Y3537">
        <v>763435</v>
      </c>
      <c r="Z3537" t="str">
        <v>郑州精诚达电子技术有限公司</v>
      </c>
      <c r="AA3537">
        <v>0</v>
      </c>
      <c r="AB3537">
        <v>2020</v>
      </c>
      <c r="AC3537">
        <v>10</v>
      </c>
      <c r="AD3537" t="str">
        <v>Q3</v>
      </c>
      <c r="AE3537" t="str">
        <v>FY20/21</v>
      </c>
      <c r="AF3537" t="str">
        <v>WEST</v>
      </c>
    </row>
    <row r="3538" spans="1:32">
      <c r="A3538" t="str">
        <v>ESHL</v>
      </c>
      <c r="B3538" t="str">
        <v>XIY</v>
      </c>
      <c r="C3538" t="str">
        <v>SPARES/OTHER</v>
      </c>
      <c r="D3538" s="4">
        <v>44125</v>
      </c>
      <c r="E3538" t="str">
        <v>YAMAHA</v>
      </c>
      <c r="F3538">
        <v>14103869</v>
      </c>
      <c r="G3538">
        <v>44125</v>
      </c>
      <c r="H3538" t="str">
        <v>YMCT|KHN-M7720-A3</v>
      </c>
      <c r="I3538" t="str">
        <v>NOZZLE 302A ASSY</v>
      </c>
      <c r="J3538">
        <v>5</v>
      </c>
      <c r="K3538">
        <v>5</v>
      </c>
      <c r="L3538">
        <v>3818.58</v>
      </c>
      <c r="M3538" t="str">
        <v>CNY</v>
      </c>
      <c r="N3538">
        <v>1.135</v>
      </c>
      <c r="O3538">
        <v>3818.58</v>
      </c>
      <c r="P3538">
        <v>4334.0883000000003</v>
      </c>
      <c r="Q3538" t="str">
        <v>C66XIY-SERVICE GROUP</v>
      </c>
      <c r="R3538" t="str">
        <v>Zhengzhou jingchengda Electronic Technology Co., L</v>
      </c>
      <c r="S3538" t="str">
        <v>Same</v>
      </c>
      <c r="T3538">
        <v>905481</v>
      </c>
      <c r="U3538">
        <v>1525</v>
      </c>
      <c r="V3538" t="str">
        <v>309ASY INV-PTS SALES</v>
      </c>
      <c r="W3538">
        <v>0</v>
      </c>
      <c r="X3538">
        <v>0</v>
      </c>
      <c r="Y3538">
        <v>763435</v>
      </c>
      <c r="Z3538" t="str">
        <v>郑州精诚达电子技术有限公司</v>
      </c>
      <c r="AA3538">
        <v>0</v>
      </c>
      <c r="AB3538">
        <v>2020</v>
      </c>
      <c r="AC3538">
        <v>10</v>
      </c>
      <c r="AD3538" t="str">
        <v>Q3</v>
      </c>
      <c r="AE3538" t="str">
        <v>FY20/21</v>
      </c>
      <c r="AF3538" t="str">
        <v>WEST</v>
      </c>
    </row>
    <row r="3539" spans="1:32">
      <c r="A3539" t="str">
        <v>ESHL</v>
      </c>
      <c r="B3539" t="str">
        <v>XIY</v>
      </c>
      <c r="C3539" t="str">
        <v>SPARES/OTHER</v>
      </c>
      <c r="D3539" s="4">
        <v>44125</v>
      </c>
      <c r="E3539" t="str">
        <v>YAMAHA</v>
      </c>
      <c r="F3539">
        <v>14103869</v>
      </c>
      <c r="G3539">
        <v>44125</v>
      </c>
      <c r="H3539" t="str">
        <v>YMCT|KHY-M7740-A0</v>
      </c>
      <c r="I3539" t="str">
        <v>NOZZLE 303A/314A AS.</v>
      </c>
      <c r="J3539">
        <v>10</v>
      </c>
      <c r="K3539">
        <v>10</v>
      </c>
      <c r="L3539">
        <v>7690.27</v>
      </c>
      <c r="M3539" t="str">
        <v>CNY</v>
      </c>
      <c r="N3539">
        <v>1.135</v>
      </c>
      <c r="O3539">
        <v>7690.27</v>
      </c>
      <c r="P3539">
        <v>8728.4564499999997</v>
      </c>
      <c r="Q3539" t="str">
        <v>C66XIY-SERVICE GROUP</v>
      </c>
      <c r="R3539" t="str">
        <v>Zhengzhou jingchengda Electronic Technology Co., L</v>
      </c>
      <c r="S3539" t="str">
        <v>Same</v>
      </c>
      <c r="T3539">
        <v>905481</v>
      </c>
      <c r="U3539">
        <v>3938.5</v>
      </c>
      <c r="V3539" t="str">
        <v>309ASY INV-PTS SALES</v>
      </c>
      <c r="W3539">
        <v>0</v>
      </c>
      <c r="X3539">
        <v>0</v>
      </c>
      <c r="Y3539">
        <v>763435</v>
      </c>
      <c r="Z3539" t="str">
        <v>郑州精诚达电子技术有限公司</v>
      </c>
      <c r="AA3539">
        <v>0</v>
      </c>
      <c r="AB3539">
        <v>2020</v>
      </c>
      <c r="AC3539">
        <v>10</v>
      </c>
      <c r="AD3539" t="str">
        <v>Q3</v>
      </c>
      <c r="AE3539" t="str">
        <v>FY20/21</v>
      </c>
      <c r="AF3539" t="str">
        <v>WEST</v>
      </c>
    </row>
    <row r="3540" spans="1:32">
      <c r="A3540" t="str">
        <v>ESHL</v>
      </c>
      <c r="B3540" t="str">
        <v>XIY</v>
      </c>
      <c r="C3540" t="str">
        <v>SPARES/OTHER</v>
      </c>
      <c r="D3540" s="4">
        <v>44125</v>
      </c>
      <c r="E3540" t="str">
        <v>YAMAHA</v>
      </c>
      <c r="F3540">
        <v>14103869</v>
      </c>
      <c r="G3540">
        <v>44125</v>
      </c>
      <c r="H3540" t="str">
        <v>YMCT|KHY-M7750-A0</v>
      </c>
      <c r="I3540" t="str">
        <v>NOZZLE 304A/315A AS.</v>
      </c>
      <c r="J3540">
        <v>2</v>
      </c>
      <c r="K3540">
        <v>2</v>
      </c>
      <c r="L3540">
        <v>1543.36</v>
      </c>
      <c r="M3540" t="str">
        <v>CNY</v>
      </c>
      <c r="N3540">
        <v>1.135</v>
      </c>
      <c r="O3540">
        <v>1543.36</v>
      </c>
      <c r="P3540">
        <v>1751.7135999999998</v>
      </c>
      <c r="Q3540" t="str">
        <v>C66XIY-SERVICE GROUP</v>
      </c>
      <c r="R3540" t="str">
        <v>Zhengzhou jingchengda Electronic Technology Co., L</v>
      </c>
      <c r="S3540" t="str">
        <v>Same</v>
      </c>
      <c r="T3540">
        <v>905481</v>
      </c>
      <c r="U3540">
        <v>900</v>
      </c>
      <c r="V3540" t="str">
        <v>309ASY INV-PTS SALES</v>
      </c>
      <c r="W3540">
        <v>0</v>
      </c>
      <c r="X3540">
        <v>0</v>
      </c>
      <c r="Y3540">
        <v>763435</v>
      </c>
      <c r="Z3540" t="str">
        <v>郑州精诚达电子技术有限公司</v>
      </c>
      <c r="AA3540">
        <v>0</v>
      </c>
      <c r="AB3540">
        <v>2020</v>
      </c>
      <c r="AC3540">
        <v>10</v>
      </c>
      <c r="AD3540" t="str">
        <v>Q3</v>
      </c>
      <c r="AE3540" t="str">
        <v>FY20/21</v>
      </c>
      <c r="AF3540" t="str">
        <v>WEST</v>
      </c>
    </row>
    <row r="3541" spans="1:32">
      <c r="A3541" t="str">
        <v>ESHL</v>
      </c>
      <c r="B3541" t="str">
        <v>XIY</v>
      </c>
      <c r="C3541" t="str">
        <v>SPARES/OTHER</v>
      </c>
      <c r="D3541" s="4">
        <v>44125</v>
      </c>
      <c r="E3541" t="str">
        <v>YAMAHA</v>
      </c>
      <c r="F3541">
        <v>14103869</v>
      </c>
      <c r="G3541">
        <v>44125</v>
      </c>
      <c r="H3541" t="str">
        <v>YMCT|KLW-M8527-00</v>
      </c>
      <c r="I3541" t="str">
        <v>FILTER</v>
      </c>
      <c r="J3541">
        <v>40</v>
      </c>
      <c r="K3541">
        <v>40</v>
      </c>
      <c r="L3541">
        <v>1628.32</v>
      </c>
      <c r="M3541" t="str">
        <v>CNY</v>
      </c>
      <c r="N3541">
        <v>1.135</v>
      </c>
      <c r="O3541">
        <v>1628.32</v>
      </c>
      <c r="P3541">
        <v>1848.1432</v>
      </c>
      <c r="Q3541" t="str">
        <v>C66XIY-SERVICE GROUP</v>
      </c>
      <c r="R3541" t="str">
        <v>Zhengzhou jingchengda Electronic Technology Co., L</v>
      </c>
      <c r="S3541" t="str">
        <v>Same</v>
      </c>
      <c r="T3541">
        <v>905481</v>
      </c>
      <c r="U3541">
        <v>880</v>
      </c>
      <c r="V3541" t="str">
        <v>309ASY INV-PTS SALES</v>
      </c>
      <c r="W3541">
        <v>0</v>
      </c>
      <c r="X3541">
        <v>0</v>
      </c>
      <c r="Y3541">
        <v>763435</v>
      </c>
      <c r="Z3541" t="str">
        <v>郑州精诚达电子技术有限公司</v>
      </c>
      <c r="AA3541">
        <v>0</v>
      </c>
      <c r="AB3541">
        <v>2020</v>
      </c>
      <c r="AC3541">
        <v>10</v>
      </c>
      <c r="AD3541" t="str">
        <v>Q3</v>
      </c>
      <c r="AE3541" t="str">
        <v>FY20/21</v>
      </c>
      <c r="AF3541" t="str">
        <v>WEST</v>
      </c>
    </row>
    <row r="3542" spans="1:32">
      <c r="A3542" t="str">
        <v>ESHL</v>
      </c>
      <c r="B3542" t="str">
        <v>XIY</v>
      </c>
      <c r="C3542" t="str">
        <v>SPARES/OTHER</v>
      </c>
      <c r="D3542" s="4">
        <v>44125</v>
      </c>
      <c r="E3542" t="str">
        <v>YAMAHA</v>
      </c>
      <c r="F3542">
        <v>14103869</v>
      </c>
      <c r="G3542">
        <v>44125</v>
      </c>
      <c r="H3542" t="str">
        <v>YMCT|K46-M8527-C0</v>
      </c>
      <c r="I3542" t="str">
        <v>FILTER(VACUUM PUMP)</v>
      </c>
      <c r="J3542">
        <v>40</v>
      </c>
      <c r="K3542">
        <v>40</v>
      </c>
      <c r="L3542">
        <v>2619.4699999999998</v>
      </c>
      <c r="M3542" t="str">
        <v>CNY</v>
      </c>
      <c r="N3542">
        <v>1.135</v>
      </c>
      <c r="O3542">
        <v>2619.4699999999998</v>
      </c>
      <c r="P3542">
        <v>2973.09845</v>
      </c>
      <c r="Q3542" t="str">
        <v>C66XIY-SERVICE GROUP</v>
      </c>
      <c r="R3542" t="str">
        <v>Zhengzhou jingchengda Electronic Technology Co., L</v>
      </c>
      <c r="S3542" t="str">
        <v>Same</v>
      </c>
      <c r="T3542">
        <v>905481</v>
      </c>
      <c r="U3542">
        <v>1400</v>
      </c>
      <c r="V3542" t="str">
        <v>309ASY INV-PTS SALES</v>
      </c>
      <c r="W3542">
        <v>0</v>
      </c>
      <c r="X3542">
        <v>0</v>
      </c>
      <c r="Y3542">
        <v>763435</v>
      </c>
      <c r="Z3542" t="str">
        <v>郑州精诚达电子技术有限公司</v>
      </c>
      <c r="AA3542">
        <v>0</v>
      </c>
      <c r="AB3542">
        <v>2020</v>
      </c>
      <c r="AC3542">
        <v>10</v>
      </c>
      <c r="AD3542" t="str">
        <v>Q3</v>
      </c>
      <c r="AE3542" t="str">
        <v>FY20/21</v>
      </c>
      <c r="AF3542" t="str">
        <v>WEST</v>
      </c>
    </row>
    <row r="3543" spans="1:32">
      <c r="A3543" t="str">
        <v>ESHL</v>
      </c>
      <c r="B3543" t="str">
        <v>XIY</v>
      </c>
      <c r="C3543" t="str">
        <v>SPARES/OTHER</v>
      </c>
      <c r="D3543" s="4">
        <v>44125</v>
      </c>
      <c r="E3543" t="str">
        <v>YAMAHA</v>
      </c>
      <c r="F3543">
        <v>14103869</v>
      </c>
      <c r="G3543">
        <v>44125</v>
      </c>
      <c r="H3543" t="str">
        <v>YMCT|KLW-M715B-00</v>
      </c>
      <c r="I3543" t="str">
        <v>GASKET</v>
      </c>
      <c r="J3543">
        <v>20</v>
      </c>
      <c r="K3543">
        <v>20</v>
      </c>
      <c r="L3543">
        <v>513.27</v>
      </c>
      <c r="M3543" t="str">
        <v>CNY</v>
      </c>
      <c r="N3543">
        <v>1.135</v>
      </c>
      <c r="O3543">
        <v>513.27</v>
      </c>
      <c r="P3543">
        <v>582.56145000000004</v>
      </c>
      <c r="Q3543" t="str">
        <v>C66XIY-SERVICE GROUP</v>
      </c>
      <c r="R3543" t="str">
        <v>Zhengzhou jingchengda Electronic Technology Co., L</v>
      </c>
      <c r="S3543" t="str">
        <v>Same</v>
      </c>
      <c r="T3543">
        <v>905481</v>
      </c>
      <c r="U3543">
        <v>280</v>
      </c>
      <c r="V3543" t="str">
        <v>309ASY INV-PTS SALES</v>
      </c>
      <c r="W3543">
        <v>0</v>
      </c>
      <c r="X3543">
        <v>0</v>
      </c>
      <c r="Y3543">
        <v>763435</v>
      </c>
      <c r="Z3543" t="str">
        <v>郑州精诚达电子技术有限公司</v>
      </c>
      <c r="AA3543">
        <v>0</v>
      </c>
      <c r="AB3543">
        <v>2020</v>
      </c>
      <c r="AC3543">
        <v>10</v>
      </c>
      <c r="AD3543" t="str">
        <v>Q3</v>
      </c>
      <c r="AE3543" t="str">
        <v>FY20/21</v>
      </c>
      <c r="AF3543" t="str">
        <v>WEST</v>
      </c>
    </row>
    <row r="3544" spans="1:32">
      <c r="A3544" t="str">
        <v>ESHL</v>
      </c>
      <c r="B3544" t="str">
        <v>XIY</v>
      </c>
      <c r="C3544" t="str">
        <v>SPARES/OTHER</v>
      </c>
      <c r="D3544" s="4">
        <v>44125</v>
      </c>
      <c r="E3544" t="str">
        <v>YAMAHA</v>
      </c>
      <c r="F3544">
        <v>14103869</v>
      </c>
      <c r="G3544">
        <v>44125</v>
      </c>
      <c r="H3544" t="str">
        <v>YMCT|90990-17J010</v>
      </c>
      <c r="I3544" t="str">
        <v>O-RING</v>
      </c>
      <c r="J3544">
        <v>20</v>
      </c>
      <c r="K3544">
        <v>20</v>
      </c>
      <c r="L3544">
        <v>247.79</v>
      </c>
      <c r="M3544" t="str">
        <v>CNY</v>
      </c>
      <c r="N3544">
        <v>1.135</v>
      </c>
      <c r="O3544">
        <v>247.79</v>
      </c>
      <c r="P3544">
        <v>281.24164999999999</v>
      </c>
      <c r="Q3544" t="str">
        <v>C66XIY-SERVICE GROUP</v>
      </c>
      <c r="R3544" t="str">
        <v>Zhengzhou jingchengda Electronic Technology Co., L</v>
      </c>
      <c r="S3544" t="str">
        <v>Same</v>
      </c>
      <c r="T3544">
        <v>905481</v>
      </c>
      <c r="U3544">
        <v>120</v>
      </c>
      <c r="V3544" t="str">
        <v>309ASY INV-PTS SALES</v>
      </c>
      <c r="W3544">
        <v>0</v>
      </c>
      <c r="X3544">
        <v>0</v>
      </c>
      <c r="Y3544">
        <v>763435</v>
      </c>
      <c r="Z3544" t="str">
        <v>郑州精诚达电子技术有限公司</v>
      </c>
      <c r="AA3544">
        <v>0</v>
      </c>
      <c r="AB3544">
        <v>2020</v>
      </c>
      <c r="AC3544">
        <v>10</v>
      </c>
      <c r="AD3544" t="str">
        <v>Q3</v>
      </c>
      <c r="AE3544" t="str">
        <v>FY20/21</v>
      </c>
      <c r="AF3544" t="str">
        <v>WEST</v>
      </c>
    </row>
    <row r="3545" spans="1:32">
      <c r="A3545" t="str">
        <v>ESHL</v>
      </c>
      <c r="B3545" t="str">
        <v>XIY</v>
      </c>
      <c r="C3545" t="str">
        <v>SPARES/OTHER</v>
      </c>
      <c r="D3545" s="4">
        <v>44125</v>
      </c>
      <c r="E3545" t="str">
        <v>YAMAHA</v>
      </c>
      <c r="F3545">
        <v>14103869</v>
      </c>
      <c r="G3545">
        <v>44125</v>
      </c>
      <c r="H3545" t="str">
        <v>YMCT|KV8-M8883-A0</v>
      </c>
      <c r="I3545" t="str">
        <v>NEEDLE ASSY.</v>
      </c>
      <c r="J3545">
        <v>1</v>
      </c>
      <c r="K3545">
        <v>1</v>
      </c>
      <c r="L3545">
        <v>16.809999999999999</v>
      </c>
      <c r="M3545" t="str">
        <v>CNY</v>
      </c>
      <c r="N3545">
        <v>1.135</v>
      </c>
      <c r="O3545">
        <v>16.809999999999999</v>
      </c>
      <c r="P3545">
        <v>19.079349999999998</v>
      </c>
      <c r="Q3545" t="str">
        <v>C66XIY-SERVICE GROUP</v>
      </c>
      <c r="R3545" t="str">
        <v>Zhengzhou jingchengda Electronic Technology Co., L</v>
      </c>
      <c r="S3545" t="str">
        <v>Same</v>
      </c>
      <c r="T3545">
        <v>905481</v>
      </c>
      <c r="U3545">
        <v>9</v>
      </c>
      <c r="V3545" t="str">
        <v>309ASY INV-PTS SALES</v>
      </c>
      <c r="W3545">
        <v>0</v>
      </c>
      <c r="X3545">
        <v>0</v>
      </c>
      <c r="Y3545">
        <v>763435</v>
      </c>
      <c r="Z3545" t="str">
        <v>郑州精诚达电子技术有限公司</v>
      </c>
      <c r="AA3545">
        <v>0</v>
      </c>
      <c r="AB3545">
        <v>2020</v>
      </c>
      <c r="AC3545">
        <v>10</v>
      </c>
      <c r="AD3545" t="str">
        <v>Q3</v>
      </c>
      <c r="AE3545" t="str">
        <v>FY20/21</v>
      </c>
      <c r="AF3545" t="str">
        <v>WEST</v>
      </c>
    </row>
    <row r="3546" spans="1:32">
      <c r="A3546" t="str">
        <v>ESHL</v>
      </c>
      <c r="B3546" t="str">
        <v>XIY</v>
      </c>
      <c r="C3546" t="str">
        <v>SPARES/OTHER</v>
      </c>
      <c r="D3546" s="4">
        <v>44125</v>
      </c>
      <c r="E3546" t="str">
        <v>YAMAHA</v>
      </c>
      <c r="F3546">
        <v>14103869</v>
      </c>
      <c r="G3546">
        <v>44125</v>
      </c>
      <c r="H3546" t="str">
        <v>YMCT|KJK-M194S-00</v>
      </c>
      <c r="I3546" t="str">
        <v>PLATE.BASE 1.2</v>
      </c>
      <c r="J3546">
        <v>1</v>
      </c>
      <c r="K3546">
        <v>1</v>
      </c>
      <c r="L3546">
        <v>78.760000000000005</v>
      </c>
      <c r="M3546" t="str">
        <v>CNY</v>
      </c>
      <c r="N3546">
        <v>1.135</v>
      </c>
      <c r="O3546">
        <v>78.760000000000005</v>
      </c>
      <c r="P3546">
        <v>89.392600000000002</v>
      </c>
      <c r="Q3546" t="str">
        <v>C66XIY-SERVICE GROUP</v>
      </c>
      <c r="R3546" t="str">
        <v>Zhengzhou jingchengda Electronic Technology Co., L</v>
      </c>
      <c r="S3546" t="str">
        <v>Same</v>
      </c>
      <c r="T3546">
        <v>905481</v>
      </c>
      <c r="U3546">
        <v>42</v>
      </c>
      <c r="V3546" t="str">
        <v>309ASY INV-PTS SALES</v>
      </c>
      <c r="W3546">
        <v>0</v>
      </c>
      <c r="X3546">
        <v>0</v>
      </c>
      <c r="Y3546">
        <v>763435</v>
      </c>
      <c r="Z3546" t="str">
        <v>郑州精诚达电子技术有限公司</v>
      </c>
      <c r="AA3546">
        <v>0</v>
      </c>
      <c r="AB3546">
        <v>2020</v>
      </c>
      <c r="AC3546">
        <v>10</v>
      </c>
      <c r="AD3546" t="str">
        <v>Q3</v>
      </c>
      <c r="AE3546" t="str">
        <v>FY20/21</v>
      </c>
      <c r="AF3546" t="str">
        <v>WEST</v>
      </c>
    </row>
    <row r="3547" spans="1:32">
      <c r="A3547" t="str">
        <v>ESHL</v>
      </c>
      <c r="B3547" t="str">
        <v>XIY</v>
      </c>
      <c r="C3547" t="str">
        <v>SPARES/OTHER</v>
      </c>
      <c r="D3547" s="4">
        <v>44125</v>
      </c>
      <c r="E3547" t="str">
        <v>YAMAHA</v>
      </c>
      <c r="F3547">
        <v>14103869</v>
      </c>
      <c r="G3547">
        <v>44125</v>
      </c>
      <c r="H3547" t="str">
        <v>YMCT|KLJ-MC1C3-00</v>
      </c>
      <c r="I3547" t="str">
        <v>SCREW</v>
      </c>
      <c r="J3547">
        <v>3</v>
      </c>
      <c r="K3547">
        <v>3</v>
      </c>
      <c r="L3547">
        <v>7.96</v>
      </c>
      <c r="M3547" t="str">
        <v>CNY</v>
      </c>
      <c r="N3547">
        <v>1.135</v>
      </c>
      <c r="O3547">
        <v>7.96</v>
      </c>
      <c r="P3547">
        <v>9.0345999999999993</v>
      </c>
      <c r="Q3547" t="str">
        <v>C66XIY-SERVICE GROUP</v>
      </c>
      <c r="R3547" t="str">
        <v>Zhengzhou jingchengda Electronic Technology Co., L</v>
      </c>
      <c r="S3547" t="str">
        <v>Same</v>
      </c>
      <c r="T3547">
        <v>905481</v>
      </c>
      <c r="U3547">
        <v>3</v>
      </c>
      <c r="V3547" t="str">
        <v>309ASY INV-PTS SALES</v>
      </c>
      <c r="W3547">
        <v>0</v>
      </c>
      <c r="X3547">
        <v>0</v>
      </c>
      <c r="Y3547">
        <v>763435</v>
      </c>
      <c r="Z3547" t="str">
        <v>郑州精诚达电子技术有限公司</v>
      </c>
      <c r="AA3547">
        <v>0</v>
      </c>
      <c r="AB3547">
        <v>2020</v>
      </c>
      <c r="AC3547">
        <v>10</v>
      </c>
      <c r="AD3547" t="str">
        <v>Q3</v>
      </c>
      <c r="AE3547" t="str">
        <v>FY20/21</v>
      </c>
      <c r="AF3547" t="str">
        <v>WEST</v>
      </c>
    </row>
    <row r="3548" spans="1:32">
      <c r="A3548" t="str">
        <v>ESHL</v>
      </c>
      <c r="B3548" t="str">
        <v>XIY</v>
      </c>
      <c r="C3548" t="str">
        <v>SPARES/OTHER</v>
      </c>
      <c r="D3548" s="4">
        <v>44125</v>
      </c>
      <c r="E3548" t="str">
        <v>YAMAHA</v>
      </c>
      <c r="F3548">
        <v>14103869</v>
      </c>
      <c r="G3548">
        <v>44125</v>
      </c>
      <c r="H3548" t="str">
        <v>YMCT|KV8-M8870-10</v>
      </c>
      <c r="I3548" t="str">
        <v>TURBINE OIL 1L</v>
      </c>
      <c r="J3548">
        <v>1</v>
      </c>
      <c r="K3548">
        <v>1</v>
      </c>
      <c r="L3548">
        <v>99.12</v>
      </c>
      <c r="M3548" t="str">
        <v>CNY</v>
      </c>
      <c r="N3548">
        <v>1.135</v>
      </c>
      <c r="O3548">
        <v>99.12</v>
      </c>
      <c r="P3548">
        <v>112.50120000000001</v>
      </c>
      <c r="Q3548" t="str">
        <v>C66XIY-SERVICE GROUP</v>
      </c>
      <c r="R3548" t="str">
        <v>Zhengzhou jingchengda Electronic Technology Co., L</v>
      </c>
      <c r="S3548" t="str">
        <v>Same</v>
      </c>
      <c r="T3548">
        <v>905481</v>
      </c>
      <c r="U3548">
        <v>252</v>
      </c>
      <c r="V3548" t="str">
        <v>309ASY INV-PTS SALES</v>
      </c>
      <c r="W3548">
        <v>0</v>
      </c>
      <c r="X3548">
        <v>0</v>
      </c>
      <c r="Y3548">
        <v>763435</v>
      </c>
      <c r="Z3548" t="str">
        <v>郑州精诚达电子技术有限公司</v>
      </c>
      <c r="AA3548">
        <v>0</v>
      </c>
      <c r="AB3548">
        <v>2020</v>
      </c>
      <c r="AC3548">
        <v>10</v>
      </c>
      <c r="AD3548" t="str">
        <v>Q3</v>
      </c>
      <c r="AE3548" t="str">
        <v>FY20/21</v>
      </c>
      <c r="AF3548" t="str">
        <v>WEST</v>
      </c>
    </row>
    <row r="3549" spans="1:32">
      <c r="A3549" t="str">
        <v>ESHL</v>
      </c>
      <c r="B3549" t="str">
        <v>XIY</v>
      </c>
      <c r="C3549" t="str">
        <v>SPARES/OTHER</v>
      </c>
      <c r="D3549" s="4">
        <v>44125</v>
      </c>
      <c r="E3549" t="str">
        <v>YAMAHA</v>
      </c>
      <c r="F3549">
        <v>14103869</v>
      </c>
      <c r="G3549">
        <v>44125</v>
      </c>
      <c r="H3549" t="str">
        <v>YMCT|KHN-M8860-01</v>
      </c>
      <c r="I3549" t="str">
        <v>CLEANING KIT</v>
      </c>
      <c r="J3549">
        <v>1</v>
      </c>
      <c r="K3549">
        <v>1</v>
      </c>
      <c r="L3549">
        <v>786.73</v>
      </c>
      <c r="M3549" t="str">
        <v>CNY</v>
      </c>
      <c r="N3549">
        <v>1.135</v>
      </c>
      <c r="O3549">
        <v>786.73</v>
      </c>
      <c r="P3549">
        <v>892.93855000000008</v>
      </c>
      <c r="Q3549" t="str">
        <v>C66XIY-SERVICE GROUP</v>
      </c>
      <c r="R3549" t="str">
        <v>Zhengzhou jingchengda Electronic Technology Co., L</v>
      </c>
      <c r="S3549" t="str">
        <v>Same</v>
      </c>
      <c r="T3549">
        <v>905481</v>
      </c>
      <c r="U3549">
        <v>416</v>
      </c>
      <c r="V3549" t="str">
        <v>309ASY INV-PTS SALES</v>
      </c>
      <c r="W3549">
        <v>0</v>
      </c>
      <c r="X3549">
        <v>0</v>
      </c>
      <c r="Y3549">
        <v>763435</v>
      </c>
      <c r="Z3549" t="str">
        <v>郑州精诚达电子技术有限公司</v>
      </c>
      <c r="AA3549">
        <v>0</v>
      </c>
      <c r="AB3549">
        <v>2020</v>
      </c>
      <c r="AC3549">
        <v>10</v>
      </c>
      <c r="AD3549" t="str">
        <v>Q3</v>
      </c>
      <c r="AE3549" t="str">
        <v>FY20/21</v>
      </c>
      <c r="AF3549" t="str">
        <v>WEST</v>
      </c>
    </row>
    <row r="3550" spans="1:32">
      <c r="A3550" t="str">
        <v>ESHL</v>
      </c>
      <c r="B3550" t="str">
        <v>SHA</v>
      </c>
      <c r="C3550" t="str">
        <v>SPARES/OTHER</v>
      </c>
      <c r="D3550" s="4">
        <v>44126</v>
      </c>
      <c r="E3550" t="str">
        <v>OTHERS</v>
      </c>
      <c r="F3550">
        <v>14103870</v>
      </c>
      <c r="G3550">
        <v>44126</v>
      </c>
      <c r="H3550" t="str">
        <v>ZMTR|MULTI-STICK FEEDER(3 CHANNEL)</v>
      </c>
      <c r="I3550" t="str">
        <v>3 Channels Multi-Stick Feeder</v>
      </c>
      <c r="J3550">
        <v>1</v>
      </c>
      <c r="K3550">
        <v>1</v>
      </c>
      <c r="L3550">
        <v>1752.21</v>
      </c>
      <c r="M3550" t="str">
        <v>CNY</v>
      </c>
      <c r="N3550">
        <v>1.135</v>
      </c>
      <c r="O3550">
        <v>1752.21</v>
      </c>
      <c r="P3550">
        <v>1988.7583500000001</v>
      </c>
      <c r="Q3550" t="str">
        <v>C66SHA-SERVICE GROUP</v>
      </c>
      <c r="R3550" t="str">
        <v>FrSky Electronic Co., Ltd.</v>
      </c>
      <c r="S3550" t="str">
        <v>Same</v>
      </c>
      <c r="T3550">
        <v>905482</v>
      </c>
      <c r="U3550">
        <v>1017.7</v>
      </c>
      <c r="V3550" t="str">
        <v>309ASY INV-PTS SALES</v>
      </c>
      <c r="W3550">
        <v>0</v>
      </c>
      <c r="X3550">
        <v>0</v>
      </c>
      <c r="Y3550">
        <v>763558</v>
      </c>
      <c r="Z3550" t="str">
        <v>无锡睿思凯科技股份有限公司</v>
      </c>
      <c r="AA3550">
        <v>0</v>
      </c>
      <c r="AB3550">
        <v>2020</v>
      </c>
      <c r="AC3550">
        <v>10</v>
      </c>
      <c r="AD3550" t="str">
        <v>Q3</v>
      </c>
      <c r="AE3550" t="str">
        <v>FY20/21</v>
      </c>
      <c r="AF3550" t="str">
        <v>EAST</v>
      </c>
    </row>
    <row r="3551" spans="1:32">
      <c r="A3551" t="str">
        <v>ESHL</v>
      </c>
      <c r="B3551" t="str">
        <v>SHA</v>
      </c>
      <c r="C3551" t="str">
        <v>CONTRACT_FEE</v>
      </c>
      <c r="D3551" s="4">
        <v>44138</v>
      </c>
      <c r="E3551" t="str">
        <v>OTHERS</v>
      </c>
      <c r="F3551">
        <v>13100183</v>
      </c>
      <c r="G3551">
        <v>44138</v>
      </c>
      <c r="H3551" t="str">
        <v>SAKI|REPAIR CHARGE</v>
      </c>
      <c r="I3551" t="str">
        <v>REPAIR CHARGE</v>
      </c>
      <c r="J3551">
        <v>5</v>
      </c>
      <c r="K3551">
        <v>5</v>
      </c>
      <c r="L3551">
        <v>19911.5</v>
      </c>
      <c r="M3551" t="str">
        <v>CNY</v>
      </c>
      <c r="N3551">
        <v>1.155</v>
      </c>
      <c r="O3551">
        <v>19911.5</v>
      </c>
      <c r="P3551">
        <v>22997.782500000001</v>
      </c>
      <c r="Q3551" t="str">
        <v>C66SHA-SERVICE GROUP</v>
      </c>
      <c r="R3551" t="str">
        <v>E.G.O. Components (China) Co., Ltd</v>
      </c>
      <c r="S3551" t="str">
        <v>Same</v>
      </c>
      <c r="T3551">
        <v>905487</v>
      </c>
      <c r="U3551">
        <v>0</v>
      </c>
      <c r="V3551" t="str">
        <v>309ASY INV-CONTRACT</v>
      </c>
      <c r="W3551">
        <v>0</v>
      </c>
      <c r="X3551">
        <v>0</v>
      </c>
      <c r="Y3551">
        <v>0</v>
      </c>
      <c r="Z3551" t="str">
        <v>益技欧电子器件（中国）有限公司</v>
      </c>
      <c r="AA3551">
        <v>0</v>
      </c>
      <c r="AB3551">
        <v>2020</v>
      </c>
      <c r="AC3551">
        <v>11</v>
      </c>
      <c r="AD3551" t="str">
        <v>Q3</v>
      </c>
      <c r="AE3551" t="str">
        <v>FY20/21</v>
      </c>
      <c r="AF3551" t="str">
        <v>EAST</v>
      </c>
    </row>
    <row r="3552" spans="1:32">
      <c r="A3552" t="str">
        <v>ESHL</v>
      </c>
      <c r="B3552" t="str">
        <v>BJS</v>
      </c>
      <c r="C3552" t="str">
        <v>SPARES/OTHER</v>
      </c>
      <c r="D3552" s="4">
        <v>44138</v>
      </c>
      <c r="E3552" t="str">
        <v>HELLER</v>
      </c>
      <c r="F3552">
        <v>14103871</v>
      </c>
      <c r="G3552">
        <v>44138</v>
      </c>
      <c r="H3552" t="str">
        <v>HELI|6898</v>
      </c>
      <c r="I3552" t="str">
        <v>KRYTOX XHT-BDZ 0.5Kg(1.1Lb)</v>
      </c>
      <c r="J3552">
        <v>1</v>
      </c>
      <c r="K3552">
        <v>1</v>
      </c>
      <c r="L3552">
        <v>21600</v>
      </c>
      <c r="M3552" t="str">
        <v>CNY</v>
      </c>
      <c r="N3552">
        <v>1.155</v>
      </c>
      <c r="O3552">
        <v>21600</v>
      </c>
      <c r="P3552">
        <v>24948</v>
      </c>
      <c r="Q3552" t="str">
        <v>C66BJS-SMT SERVICE</v>
      </c>
      <c r="R3552" t="str">
        <v>Qingdao Rongchuang Xinwei Technology Co., Ltd.</v>
      </c>
      <c r="S3552" t="str">
        <v>Same</v>
      </c>
      <c r="T3552">
        <v>905484</v>
      </c>
      <c r="U3552">
        <v>12785.42</v>
      </c>
      <c r="V3552" t="str">
        <v>309ASY INV-PTS SALES</v>
      </c>
      <c r="W3552">
        <v>0</v>
      </c>
      <c r="X3552" t="str">
        <v>青岛融创20200730</v>
      </c>
      <c r="Y3552">
        <v>764501</v>
      </c>
      <c r="Z3552" t="str">
        <v>青岛融创信为技术有限公司</v>
      </c>
      <c r="AA3552">
        <v>0</v>
      </c>
      <c r="AB3552">
        <v>2020</v>
      </c>
      <c r="AC3552">
        <v>11</v>
      </c>
      <c r="AD3552" t="str">
        <v>Q3</v>
      </c>
      <c r="AE3552" t="str">
        <v>FY20/21</v>
      </c>
      <c r="AF3552" t="str">
        <v>NORTH</v>
      </c>
    </row>
    <row r="3553" spans="1:32">
      <c r="A3553" t="str">
        <v>ESHL</v>
      </c>
      <c r="B3553" t="str">
        <v>SHA</v>
      </c>
      <c r="C3553" t="str">
        <v>SPARES/OTHER</v>
      </c>
      <c r="D3553" s="4">
        <v>44138</v>
      </c>
      <c r="E3553" t="str">
        <v>YAMAHA</v>
      </c>
      <c r="F3553">
        <v>14103872</v>
      </c>
      <c r="G3553">
        <v>44138</v>
      </c>
      <c r="H3553" t="str">
        <v>YMCT|KKE-M917H-00</v>
      </c>
      <c r="I3553" t="str">
        <v>BELT CONVEYOR</v>
      </c>
      <c r="J3553">
        <v>2</v>
      </c>
      <c r="K3553">
        <v>2</v>
      </c>
      <c r="L3553">
        <v>254.87</v>
      </c>
      <c r="M3553" t="str">
        <v>CNY</v>
      </c>
      <c r="N3553">
        <v>1.155</v>
      </c>
      <c r="O3553">
        <v>254.87</v>
      </c>
      <c r="P3553">
        <v>294.37485000000004</v>
      </c>
      <c r="Q3553" t="str">
        <v>C66SHA-SERVICE GROUP</v>
      </c>
      <c r="R3553" t="str">
        <v>Jianfeng Electronic Technology Co., Ltd.</v>
      </c>
      <c r="S3553" t="str">
        <v>Same</v>
      </c>
      <c r="T3553">
        <v>905486</v>
      </c>
      <c r="U3553">
        <v>138</v>
      </c>
      <c r="V3553" t="str">
        <v>309ASY INV-PTS SALES</v>
      </c>
      <c r="W3553">
        <v>0</v>
      </c>
      <c r="X3553">
        <v>0</v>
      </c>
      <c r="Y3553">
        <v>764702</v>
      </c>
      <c r="Z3553" t="str">
        <v>鉴丰电子科技有限公司</v>
      </c>
      <c r="AA3553">
        <v>0</v>
      </c>
      <c r="AB3553">
        <v>2020</v>
      </c>
      <c r="AC3553">
        <v>11</v>
      </c>
      <c r="AD3553" t="str">
        <v>Q3</v>
      </c>
      <c r="AE3553" t="str">
        <v>FY20/21</v>
      </c>
      <c r="AF3553" t="str">
        <v>EAST</v>
      </c>
    </row>
    <row r="3554" spans="1:32">
      <c r="A3554" t="str">
        <v>ESHL</v>
      </c>
      <c r="B3554" t="str">
        <v>SHA</v>
      </c>
      <c r="C3554" t="str">
        <v>SPARES/OTHER</v>
      </c>
      <c r="D3554" s="4">
        <v>44139</v>
      </c>
      <c r="E3554" t="str">
        <v>YAMAHA</v>
      </c>
      <c r="F3554">
        <v>14103873</v>
      </c>
      <c r="G3554">
        <v>44139</v>
      </c>
      <c r="H3554" t="str">
        <v>YMCT|KHY-M9129-00</v>
      </c>
      <c r="I3554" t="str">
        <v>BELT 1 CONVEYOR</v>
      </c>
      <c r="J3554">
        <v>4</v>
      </c>
      <c r="K3554">
        <v>4</v>
      </c>
      <c r="L3554">
        <v>1118.58</v>
      </c>
      <c r="M3554" t="str">
        <v>CNY</v>
      </c>
      <c r="N3554">
        <v>1.155</v>
      </c>
      <c r="O3554">
        <v>1118.58</v>
      </c>
      <c r="P3554">
        <v>1291.9598999999998</v>
      </c>
      <c r="Q3554" t="str">
        <v>C66SHA-SERVICE GROUP</v>
      </c>
      <c r="R3554" t="str">
        <v>Jiangsu Xinli Electronics Changzhou Co., Ltd.</v>
      </c>
      <c r="S3554" t="str">
        <v>Same</v>
      </c>
      <c r="T3554">
        <v>905488</v>
      </c>
      <c r="U3554">
        <v>580</v>
      </c>
      <c r="V3554" t="str">
        <v>309ASY INV-PTS SALES</v>
      </c>
      <c r="W3554">
        <v>0</v>
      </c>
      <c r="X3554">
        <v>0</v>
      </c>
      <c r="Y3554">
        <v>765031</v>
      </c>
      <c r="Z3554" t="str">
        <v>江苏信利电子常州有限公司</v>
      </c>
      <c r="AA3554">
        <v>0</v>
      </c>
      <c r="AB3554">
        <v>2020</v>
      </c>
      <c r="AC3554">
        <v>11</v>
      </c>
      <c r="AD3554" t="str">
        <v>Q3</v>
      </c>
      <c r="AE3554" t="str">
        <v>FY20/21</v>
      </c>
      <c r="AF3554" t="str">
        <v>EAST</v>
      </c>
    </row>
    <row r="3555" spans="1:32">
      <c r="A3555" t="str">
        <v>ESHL</v>
      </c>
      <c r="B3555" t="str">
        <v>SHA</v>
      </c>
      <c r="C3555" t="str">
        <v>SPARES/OTHER</v>
      </c>
      <c r="D3555" s="4">
        <v>44139</v>
      </c>
      <c r="E3555" t="str">
        <v>YAMAHA</v>
      </c>
      <c r="F3555">
        <v>14103873</v>
      </c>
      <c r="G3555">
        <v>44139</v>
      </c>
      <c r="H3555" t="str">
        <v>YMCT|KKE-M9127-00</v>
      </c>
      <c r="I3555" t="str">
        <v>BELT 1 CONVEYOR</v>
      </c>
      <c r="J3555">
        <v>2</v>
      </c>
      <c r="K3555">
        <v>2</v>
      </c>
      <c r="L3555">
        <v>352.21</v>
      </c>
      <c r="M3555" t="str">
        <v>CNY</v>
      </c>
      <c r="N3555">
        <v>1.155</v>
      </c>
      <c r="O3555">
        <v>352.21</v>
      </c>
      <c r="P3555">
        <v>406.80255</v>
      </c>
      <c r="Q3555" t="str">
        <v>C66SHA-SERVICE GROUP</v>
      </c>
      <c r="R3555" t="str">
        <v>Jiangsu Xinli Electronics Changzhou Co., Ltd.</v>
      </c>
      <c r="S3555" t="str">
        <v>Same</v>
      </c>
      <c r="T3555">
        <v>905488</v>
      </c>
      <c r="U3555">
        <v>182</v>
      </c>
      <c r="V3555" t="str">
        <v>309ASY INV-PTS SALES</v>
      </c>
      <c r="W3555">
        <v>0</v>
      </c>
      <c r="X3555">
        <v>0</v>
      </c>
      <c r="Y3555">
        <v>765031</v>
      </c>
      <c r="Z3555" t="str">
        <v>江苏信利电子常州有限公司</v>
      </c>
      <c r="AA3555">
        <v>0</v>
      </c>
      <c r="AB3555">
        <v>2020</v>
      </c>
      <c r="AC3555">
        <v>11</v>
      </c>
      <c r="AD3555" t="str">
        <v>Q3</v>
      </c>
      <c r="AE3555" t="str">
        <v>FY20/21</v>
      </c>
      <c r="AF3555" t="str">
        <v>EAST</v>
      </c>
    </row>
    <row r="3556" spans="1:32">
      <c r="A3556" t="str">
        <v>ESHL</v>
      </c>
      <c r="B3556" t="str">
        <v>SHA</v>
      </c>
      <c r="C3556" t="str">
        <v>SPARES/OTHER</v>
      </c>
      <c r="D3556" s="4">
        <v>44139</v>
      </c>
      <c r="E3556" t="str">
        <v>YAMAHA</v>
      </c>
      <c r="F3556">
        <v>14103873</v>
      </c>
      <c r="G3556">
        <v>44139</v>
      </c>
      <c r="H3556" t="str">
        <v>YMCT|KKE-M917H-00</v>
      </c>
      <c r="I3556" t="str">
        <v>BELT CONVEYOR</v>
      </c>
      <c r="J3556">
        <v>2</v>
      </c>
      <c r="K3556">
        <v>2</v>
      </c>
      <c r="L3556">
        <v>263.72000000000003</v>
      </c>
      <c r="M3556" t="str">
        <v>CNY</v>
      </c>
      <c r="N3556">
        <v>1.155</v>
      </c>
      <c r="O3556">
        <v>263.72000000000003</v>
      </c>
      <c r="P3556">
        <v>304.59660000000002</v>
      </c>
      <c r="Q3556" t="str">
        <v>C66SHA-SERVICE GROUP</v>
      </c>
      <c r="R3556" t="str">
        <v>Jiangsu Xinli Electronics Changzhou Co., Ltd.</v>
      </c>
      <c r="S3556" t="str">
        <v>Same</v>
      </c>
      <c r="T3556">
        <v>905488</v>
      </c>
      <c r="U3556">
        <v>138</v>
      </c>
      <c r="V3556" t="str">
        <v>309ASY INV-PTS SALES</v>
      </c>
      <c r="W3556">
        <v>0</v>
      </c>
      <c r="X3556">
        <v>0</v>
      </c>
      <c r="Y3556">
        <v>765031</v>
      </c>
      <c r="Z3556" t="str">
        <v>江苏信利电子常州有限公司</v>
      </c>
      <c r="AA3556">
        <v>0</v>
      </c>
      <c r="AB3556">
        <v>2020</v>
      </c>
      <c r="AC3556">
        <v>11</v>
      </c>
      <c r="AD3556" t="str">
        <v>Q3</v>
      </c>
      <c r="AE3556" t="str">
        <v>FY20/21</v>
      </c>
      <c r="AF3556" t="str">
        <v>EAST</v>
      </c>
    </row>
    <row r="3557" spans="1:32">
      <c r="A3557" t="str">
        <v>ESHL</v>
      </c>
      <c r="B3557" t="str">
        <v>SHA</v>
      </c>
      <c r="C3557" t="str">
        <v>SPARES/OTHER</v>
      </c>
      <c r="D3557" s="4">
        <v>44139</v>
      </c>
      <c r="E3557" t="str">
        <v>YAMAHA</v>
      </c>
      <c r="F3557">
        <v>14103874</v>
      </c>
      <c r="G3557">
        <v>44139</v>
      </c>
      <c r="H3557" t="str">
        <v>YMCT|KKE-M7126-00</v>
      </c>
      <c r="I3557" t="str">
        <v>SHAFT 2 TENSION</v>
      </c>
      <c r="J3557">
        <v>2</v>
      </c>
      <c r="K3557">
        <v>2</v>
      </c>
      <c r="L3557">
        <v>263.72000000000003</v>
      </c>
      <c r="M3557" t="str">
        <v>CNY</v>
      </c>
      <c r="N3557">
        <v>1.155</v>
      </c>
      <c r="O3557">
        <v>263.72000000000003</v>
      </c>
      <c r="P3557">
        <v>304.59660000000002</v>
      </c>
      <c r="Q3557" t="str">
        <v>C66SHA-SERVICE GROUP</v>
      </c>
      <c r="R3557" t="str">
        <v>ZHEJIANG CHINT ELECTRICS CO.,LTD</v>
      </c>
      <c r="S3557" t="str">
        <v>Same</v>
      </c>
      <c r="T3557">
        <v>905489</v>
      </c>
      <c r="U3557">
        <v>122</v>
      </c>
      <c r="V3557" t="str">
        <v>309ASY INV-PTS SALES</v>
      </c>
      <c r="W3557">
        <v>0</v>
      </c>
      <c r="X3557">
        <v>0</v>
      </c>
      <c r="Y3557">
        <v>765047</v>
      </c>
      <c r="Z3557" t="str">
        <v>浙江正泰电器股份有限公司</v>
      </c>
      <c r="AA3557">
        <v>0</v>
      </c>
      <c r="AB3557">
        <v>2020</v>
      </c>
      <c r="AC3557">
        <v>11</v>
      </c>
      <c r="AD3557" t="str">
        <v>Q3</v>
      </c>
      <c r="AE3557" t="str">
        <v>FY20/21</v>
      </c>
      <c r="AF3557" t="str">
        <v>EAST</v>
      </c>
    </row>
    <row r="3558" spans="1:32">
      <c r="A3558" t="str">
        <v>ESHL</v>
      </c>
      <c r="B3558" t="str">
        <v>SHA</v>
      </c>
      <c r="C3558" t="str">
        <v>SPARES/OTHER</v>
      </c>
      <c r="D3558" s="4">
        <v>44139</v>
      </c>
      <c r="E3558" t="str">
        <v>YAMAHA</v>
      </c>
      <c r="F3558">
        <v>14103874</v>
      </c>
      <c r="G3558">
        <v>44139</v>
      </c>
      <c r="H3558" t="str">
        <v>YMCT|90933-03J128</v>
      </c>
      <c r="I3558" t="str">
        <v>BEARING:MF128ZZS</v>
      </c>
      <c r="J3558">
        <v>2</v>
      </c>
      <c r="K3558">
        <v>2</v>
      </c>
      <c r="L3558">
        <v>323.89</v>
      </c>
      <c r="M3558" t="str">
        <v>CNY</v>
      </c>
      <c r="N3558">
        <v>1.155</v>
      </c>
      <c r="O3558">
        <v>323.89</v>
      </c>
      <c r="P3558">
        <v>374.09294999999997</v>
      </c>
      <c r="Q3558" t="str">
        <v>C66SHA-SERVICE GROUP</v>
      </c>
      <c r="R3558" t="str">
        <v>ZHEJIANG CHINT ELECTRICS CO.,LTD</v>
      </c>
      <c r="S3558" t="str">
        <v>Same</v>
      </c>
      <c r="T3558">
        <v>905489</v>
      </c>
      <c r="U3558">
        <v>148</v>
      </c>
      <c r="V3558" t="str">
        <v>309ASY INV-PTS SALES</v>
      </c>
      <c r="W3558">
        <v>0</v>
      </c>
      <c r="X3558">
        <v>0</v>
      </c>
      <c r="Y3558">
        <v>765047</v>
      </c>
      <c r="Z3558" t="str">
        <v>浙江正泰电器股份有限公司</v>
      </c>
      <c r="AA3558">
        <v>0</v>
      </c>
      <c r="AB3558">
        <v>2020</v>
      </c>
      <c r="AC3558">
        <v>11</v>
      </c>
      <c r="AD3558" t="str">
        <v>Q3</v>
      </c>
      <c r="AE3558" t="str">
        <v>FY20/21</v>
      </c>
      <c r="AF3558" t="str">
        <v>EAST</v>
      </c>
    </row>
    <row r="3559" spans="1:32">
      <c r="A3559" t="str">
        <v>ESHL</v>
      </c>
      <c r="B3559" t="str">
        <v>SHA</v>
      </c>
      <c r="C3559" t="str">
        <v>SPARES/OTHER</v>
      </c>
      <c r="D3559" s="4">
        <v>44139</v>
      </c>
      <c r="E3559" t="str">
        <v>YAMAHA</v>
      </c>
      <c r="F3559">
        <v>14103874</v>
      </c>
      <c r="G3559">
        <v>44139</v>
      </c>
      <c r="H3559" t="str">
        <v>YMCT|KKE-M652N-00</v>
      </c>
      <c r="I3559" t="str">
        <v>SENSOR U2 ORG ASSY</v>
      </c>
      <c r="J3559">
        <v>2</v>
      </c>
      <c r="K3559">
        <v>2</v>
      </c>
      <c r="L3559">
        <v>1003.54</v>
      </c>
      <c r="M3559" t="str">
        <v>CNY</v>
      </c>
      <c r="N3559">
        <v>1.155</v>
      </c>
      <c r="O3559">
        <v>1003.54</v>
      </c>
      <c r="P3559">
        <v>1159.0887</v>
      </c>
      <c r="Q3559" t="str">
        <v>C66SHA-SERVICE GROUP</v>
      </c>
      <c r="R3559" t="str">
        <v>ZHEJIANG CHINT ELECTRICS CO.,LTD</v>
      </c>
      <c r="S3559" t="str">
        <v>Same</v>
      </c>
      <c r="T3559">
        <v>905489</v>
      </c>
      <c r="U3559">
        <v>518</v>
      </c>
      <c r="V3559" t="str">
        <v>309ASY INV-PTS SALES</v>
      </c>
      <c r="W3559">
        <v>0</v>
      </c>
      <c r="X3559">
        <v>0</v>
      </c>
      <c r="Y3559">
        <v>765047</v>
      </c>
      <c r="Z3559" t="str">
        <v>浙江正泰电器股份有限公司</v>
      </c>
      <c r="AA3559">
        <v>0</v>
      </c>
      <c r="AB3559">
        <v>2020</v>
      </c>
      <c r="AC3559">
        <v>11</v>
      </c>
      <c r="AD3559" t="str">
        <v>Q3</v>
      </c>
      <c r="AE3559" t="str">
        <v>FY20/21</v>
      </c>
      <c r="AF3559" t="str">
        <v>EAST</v>
      </c>
    </row>
    <row r="3560" spans="1:32">
      <c r="A3560" t="str">
        <v>ESHL</v>
      </c>
      <c r="B3560" t="str">
        <v>SHA</v>
      </c>
      <c r="C3560" t="str">
        <v>FEEDER</v>
      </c>
      <c r="D3560" s="4">
        <v>44139</v>
      </c>
      <c r="E3560" t="str">
        <v>YAMAHA</v>
      </c>
      <c r="F3560">
        <v>14103875</v>
      </c>
      <c r="G3560">
        <v>44139</v>
      </c>
      <c r="H3560" t="str">
        <v>YMCT|KHJ-MC100-00</v>
      </c>
      <c r="I3560" t="str">
        <v>SS TAPE FEEDER 8mm</v>
      </c>
      <c r="J3560">
        <v>10</v>
      </c>
      <c r="K3560">
        <v>10</v>
      </c>
      <c r="L3560">
        <v>26548.67</v>
      </c>
      <c r="M3560" t="str">
        <v>CNY</v>
      </c>
      <c r="N3560">
        <v>1.155</v>
      </c>
      <c r="O3560">
        <v>26548.67</v>
      </c>
      <c r="P3560">
        <v>30663.71385</v>
      </c>
      <c r="Q3560" t="str">
        <v>C66SHA-SERVICE GROUP</v>
      </c>
      <c r="R3560" t="str">
        <v>Nanjing AOYI Electronics Co., Ltd.</v>
      </c>
      <c r="S3560" t="str">
        <v>Same</v>
      </c>
      <c r="T3560">
        <v>905490</v>
      </c>
      <c r="U3560">
        <v>25023.75</v>
      </c>
      <c r="V3560" t="str">
        <v>309ASY INV-PTS SALES</v>
      </c>
      <c r="W3560">
        <v>0</v>
      </c>
      <c r="X3560">
        <v>0</v>
      </c>
      <c r="Y3560">
        <v>765053</v>
      </c>
      <c r="Z3560" t="str">
        <v>南京傲屹电子有限公司</v>
      </c>
      <c r="AA3560">
        <v>0</v>
      </c>
      <c r="AB3560">
        <v>2020</v>
      </c>
      <c r="AC3560">
        <v>11</v>
      </c>
      <c r="AD3560" t="str">
        <v>Q3</v>
      </c>
      <c r="AE3560" t="str">
        <v>FY20/21</v>
      </c>
      <c r="AF3560" t="str">
        <v>EAST</v>
      </c>
    </row>
    <row r="3561" spans="1:32">
      <c r="A3561" t="str">
        <v>ESHL</v>
      </c>
      <c r="B3561" t="str">
        <v>SHA</v>
      </c>
      <c r="C3561" t="str">
        <v>FEEDER</v>
      </c>
      <c r="D3561" s="4">
        <v>44139</v>
      </c>
      <c r="E3561" t="str">
        <v>YAMAHA</v>
      </c>
      <c r="F3561">
        <v>14103875</v>
      </c>
      <c r="G3561">
        <v>44139</v>
      </c>
      <c r="H3561" t="str">
        <v>YMCT|KHJ-MC600-00</v>
      </c>
      <c r="I3561" t="str">
        <v>SS TAPE FEEDER 44mm</v>
      </c>
      <c r="J3561">
        <v>1</v>
      </c>
      <c r="K3561">
        <v>1</v>
      </c>
      <c r="L3561">
        <v>7964.6</v>
      </c>
      <c r="M3561" t="str">
        <v>CNY</v>
      </c>
      <c r="N3561">
        <v>1.155</v>
      </c>
      <c r="O3561">
        <v>7964.6</v>
      </c>
      <c r="P3561">
        <v>9199.1130000000012</v>
      </c>
      <c r="Q3561" t="str">
        <v>C66SHA-SERVICE GROUP</v>
      </c>
      <c r="R3561" t="str">
        <v>Nanjing AOYI Electronics Co., Ltd.</v>
      </c>
      <c r="S3561" t="str">
        <v>Same</v>
      </c>
      <c r="T3561">
        <v>905490</v>
      </c>
      <c r="U3561">
        <v>6999.94</v>
      </c>
      <c r="V3561" t="str">
        <v>309ASY INV-PTS SALES</v>
      </c>
      <c r="W3561">
        <v>0</v>
      </c>
      <c r="X3561">
        <v>0</v>
      </c>
      <c r="Y3561">
        <v>765053</v>
      </c>
      <c r="Z3561" t="str">
        <v>南京傲屹电子有限公司</v>
      </c>
      <c r="AA3561">
        <v>0</v>
      </c>
      <c r="AB3561">
        <v>2020</v>
      </c>
      <c r="AC3561">
        <v>11</v>
      </c>
      <c r="AD3561" t="str">
        <v>Q3</v>
      </c>
      <c r="AE3561" t="str">
        <v>FY20/21</v>
      </c>
      <c r="AF3561" t="str">
        <v>EAST</v>
      </c>
    </row>
    <row r="3562" spans="1:32">
      <c r="A3562" t="str">
        <v>ESHL</v>
      </c>
      <c r="B3562" t="str">
        <v>SHA</v>
      </c>
      <c r="C3562" t="str">
        <v>FEEDER</v>
      </c>
      <c r="D3562" s="4">
        <v>44139</v>
      </c>
      <c r="E3562" t="str">
        <v>YAMAHA</v>
      </c>
      <c r="F3562">
        <v>14103876</v>
      </c>
      <c r="G3562">
        <v>44139</v>
      </c>
      <c r="H3562" t="str">
        <v>YMCT|KHJ-MC200-00</v>
      </c>
      <c r="I3562" t="str">
        <v>SS TAPE FEEDER 12/16mm</v>
      </c>
      <c r="J3562">
        <v>4</v>
      </c>
      <c r="K3562">
        <v>4</v>
      </c>
      <c r="L3562">
        <v>15929.2</v>
      </c>
      <c r="M3562" t="str">
        <v>CNY</v>
      </c>
      <c r="N3562">
        <v>1.155</v>
      </c>
      <c r="O3562">
        <v>15929.2</v>
      </c>
      <c r="P3562">
        <v>18398.226000000002</v>
      </c>
      <c r="Q3562" t="str">
        <v>C66SHA-SERVICE GROUP</v>
      </c>
      <c r="R3562" t="str">
        <v>Nanjing AOYI Electronics Co., Ltd.</v>
      </c>
      <c r="S3562" t="str">
        <v>Same</v>
      </c>
      <c r="T3562">
        <v>905491</v>
      </c>
      <c r="U3562">
        <v>14153.11</v>
      </c>
      <c r="V3562" t="str">
        <v>309ASY INV-PTS SALES</v>
      </c>
      <c r="W3562">
        <v>0</v>
      </c>
      <c r="X3562">
        <v>0</v>
      </c>
      <c r="Y3562">
        <v>765061</v>
      </c>
      <c r="Z3562" t="str">
        <v>南京傲屹电子有限公司</v>
      </c>
      <c r="AA3562">
        <v>0</v>
      </c>
      <c r="AB3562">
        <v>2020</v>
      </c>
      <c r="AC3562">
        <v>11</v>
      </c>
      <c r="AD3562" t="str">
        <v>Q3</v>
      </c>
      <c r="AE3562" t="str">
        <v>FY20/21</v>
      </c>
      <c r="AF3562" t="str">
        <v>EAST</v>
      </c>
    </row>
    <row r="3563" spans="1:32">
      <c r="A3563" t="str">
        <v>ESHL</v>
      </c>
      <c r="B3563" t="str">
        <v>SHA</v>
      </c>
      <c r="C3563" t="str">
        <v>SPARES/OTHER</v>
      </c>
      <c r="D3563" s="4">
        <v>44139</v>
      </c>
      <c r="E3563" t="str">
        <v>YAMAHA</v>
      </c>
      <c r="F3563">
        <v>14103877</v>
      </c>
      <c r="G3563">
        <v>44139</v>
      </c>
      <c r="H3563" t="str">
        <v>YMCT|KHN-M7710-A4</v>
      </c>
      <c r="I3563" t="str">
        <v>NOZZLE 301A ASSY</v>
      </c>
      <c r="J3563">
        <v>3</v>
      </c>
      <c r="K3563">
        <v>3</v>
      </c>
      <c r="L3563">
        <v>2418.58</v>
      </c>
      <c r="M3563" t="str">
        <v>CNY</v>
      </c>
      <c r="N3563">
        <v>1.155</v>
      </c>
      <c r="O3563">
        <v>2418.58</v>
      </c>
      <c r="P3563">
        <v>2793.4598999999998</v>
      </c>
      <c r="Q3563" t="str">
        <v>C66SHA-SERVICE GROUP</v>
      </c>
      <c r="R3563" t="str">
        <v>COSCO SHIPPING TECHNOLOGY CO., LTD</v>
      </c>
      <c r="S3563" t="str">
        <v>Same</v>
      </c>
      <c r="T3563">
        <v>905492</v>
      </c>
      <c r="U3563">
        <v>1203.24</v>
      </c>
      <c r="V3563" t="str">
        <v>309ASY INV-PTS SALES</v>
      </c>
      <c r="W3563">
        <v>0</v>
      </c>
      <c r="X3563">
        <v>0</v>
      </c>
      <c r="Y3563">
        <v>765072</v>
      </c>
      <c r="Z3563" t="str">
        <v>中远海运科技股份有限公司</v>
      </c>
      <c r="AA3563">
        <v>0</v>
      </c>
      <c r="AB3563">
        <v>2020</v>
      </c>
      <c r="AC3563">
        <v>11</v>
      </c>
      <c r="AD3563" t="str">
        <v>Q3</v>
      </c>
      <c r="AE3563" t="str">
        <v>FY20/21</v>
      </c>
      <c r="AF3563" t="str">
        <v>EAST</v>
      </c>
    </row>
    <row r="3564" spans="1:32">
      <c r="A3564" t="str">
        <v>ESHL</v>
      </c>
      <c r="B3564" t="str">
        <v>SHA</v>
      </c>
      <c r="C3564" t="str">
        <v>SPARES/OTHER</v>
      </c>
      <c r="D3564" s="4">
        <v>44139</v>
      </c>
      <c r="E3564" t="str">
        <v>YAMAHA</v>
      </c>
      <c r="F3564">
        <v>14103877</v>
      </c>
      <c r="G3564">
        <v>44139</v>
      </c>
      <c r="H3564" t="str">
        <v>YMCT|KHN-M7720-A3</v>
      </c>
      <c r="I3564" t="str">
        <v>NOZZLE 302A ASSY</v>
      </c>
      <c r="J3564">
        <v>5</v>
      </c>
      <c r="K3564">
        <v>5</v>
      </c>
      <c r="L3564">
        <v>3862.83</v>
      </c>
      <c r="M3564" t="str">
        <v>CNY</v>
      </c>
      <c r="N3564">
        <v>1.155</v>
      </c>
      <c r="O3564">
        <v>3862.83</v>
      </c>
      <c r="P3564">
        <v>4461.5686500000002</v>
      </c>
      <c r="Q3564" t="str">
        <v>C66SHA-SERVICE GROUP</v>
      </c>
      <c r="R3564" t="str">
        <v>COSCO SHIPPING TECHNOLOGY CO., LTD</v>
      </c>
      <c r="S3564" t="str">
        <v>Same</v>
      </c>
      <c r="T3564">
        <v>905492</v>
      </c>
      <c r="U3564">
        <v>1980</v>
      </c>
      <c r="V3564" t="str">
        <v>309ASY INV-PTS SALES</v>
      </c>
      <c r="W3564">
        <v>0</v>
      </c>
      <c r="X3564">
        <v>0</v>
      </c>
      <c r="Y3564">
        <v>765072</v>
      </c>
      <c r="Z3564" t="str">
        <v>中远海运科技股份有限公司</v>
      </c>
      <c r="AA3564">
        <v>0</v>
      </c>
      <c r="AB3564">
        <v>2020</v>
      </c>
      <c r="AC3564">
        <v>11</v>
      </c>
      <c r="AD3564" t="str">
        <v>Q3</v>
      </c>
      <c r="AE3564" t="str">
        <v>FY20/21</v>
      </c>
      <c r="AF3564" t="str">
        <v>EAST</v>
      </c>
    </row>
    <row r="3565" spans="1:32">
      <c r="A3565" t="str">
        <v>ESHL</v>
      </c>
      <c r="B3565" t="str">
        <v>SHA</v>
      </c>
      <c r="C3565" t="str">
        <v>SPARES/OTHER</v>
      </c>
      <c r="D3565" s="4">
        <v>44139</v>
      </c>
      <c r="E3565" t="str">
        <v>YAMAHA</v>
      </c>
      <c r="F3565">
        <v>14103877</v>
      </c>
      <c r="G3565">
        <v>44139</v>
      </c>
      <c r="H3565" t="str">
        <v>YMCT|KHY-M7740-A0</v>
      </c>
      <c r="I3565" t="str">
        <v>NOZZLE 303A/314A AS.</v>
      </c>
      <c r="J3565">
        <v>4</v>
      </c>
      <c r="K3565">
        <v>4</v>
      </c>
      <c r="L3565">
        <v>3139.82</v>
      </c>
      <c r="M3565" t="str">
        <v>CNY</v>
      </c>
      <c r="N3565">
        <v>1.155</v>
      </c>
      <c r="O3565">
        <v>3139.82</v>
      </c>
      <c r="P3565">
        <v>3626.4921000000004</v>
      </c>
      <c r="Q3565" t="str">
        <v>C66SHA-SERVICE GROUP</v>
      </c>
      <c r="R3565" t="str">
        <v>COSCO SHIPPING TECHNOLOGY CO., LTD</v>
      </c>
      <c r="S3565" t="str">
        <v>Same</v>
      </c>
      <c r="T3565">
        <v>905492</v>
      </c>
      <c r="U3565">
        <v>1600</v>
      </c>
      <c r="V3565" t="str">
        <v>309ASY INV-PTS SALES</v>
      </c>
      <c r="W3565">
        <v>0</v>
      </c>
      <c r="X3565">
        <v>0</v>
      </c>
      <c r="Y3565">
        <v>765072</v>
      </c>
      <c r="Z3565" t="str">
        <v>中远海运科技股份有限公司</v>
      </c>
      <c r="AA3565">
        <v>0</v>
      </c>
      <c r="AB3565">
        <v>2020</v>
      </c>
      <c r="AC3565">
        <v>11</v>
      </c>
      <c r="AD3565" t="str">
        <v>Q3</v>
      </c>
      <c r="AE3565" t="str">
        <v>FY20/21</v>
      </c>
      <c r="AF3565" t="str">
        <v>EAST</v>
      </c>
    </row>
    <row r="3566" spans="1:32">
      <c r="A3566" t="str">
        <v>ESHL</v>
      </c>
      <c r="B3566" t="str">
        <v>SHA</v>
      </c>
      <c r="C3566" t="str">
        <v>SPARES/OTHER</v>
      </c>
      <c r="D3566" s="4">
        <v>44139</v>
      </c>
      <c r="E3566" t="str">
        <v>YAMAHA</v>
      </c>
      <c r="F3566">
        <v>14103877</v>
      </c>
      <c r="G3566">
        <v>44139</v>
      </c>
      <c r="H3566" t="str">
        <v>YMCT|KHY-M7750-A0</v>
      </c>
      <c r="I3566" t="str">
        <v>NOZZLE 304A/315A AS.</v>
      </c>
      <c r="J3566">
        <v>2</v>
      </c>
      <c r="K3566">
        <v>2</v>
      </c>
      <c r="L3566">
        <v>1532.74</v>
      </c>
      <c r="M3566" t="str">
        <v>CNY</v>
      </c>
      <c r="N3566">
        <v>1.155</v>
      </c>
      <c r="O3566">
        <v>1532.74</v>
      </c>
      <c r="P3566">
        <v>1770.3147000000001</v>
      </c>
      <c r="Q3566" t="str">
        <v>C66SHA-SERVICE GROUP</v>
      </c>
      <c r="R3566" t="str">
        <v>COSCO SHIPPING TECHNOLOGY CO., LTD</v>
      </c>
      <c r="S3566" t="str">
        <v>Same</v>
      </c>
      <c r="T3566">
        <v>905492</v>
      </c>
      <c r="U3566">
        <v>820</v>
      </c>
      <c r="V3566" t="str">
        <v>309ASY INV-PTS SALES</v>
      </c>
      <c r="W3566">
        <v>0</v>
      </c>
      <c r="X3566">
        <v>0</v>
      </c>
      <c r="Y3566">
        <v>765072</v>
      </c>
      <c r="Z3566" t="str">
        <v>中远海运科技股份有限公司</v>
      </c>
      <c r="AA3566">
        <v>0</v>
      </c>
      <c r="AB3566">
        <v>2020</v>
      </c>
      <c r="AC3566">
        <v>11</v>
      </c>
      <c r="AD3566" t="str">
        <v>Q3</v>
      </c>
      <c r="AE3566" t="str">
        <v>FY20/21</v>
      </c>
      <c r="AF3566" t="str">
        <v>EAST</v>
      </c>
    </row>
    <row r="3567" spans="1:32">
      <c r="A3567" t="str">
        <v>ESHL</v>
      </c>
      <c r="B3567" t="str">
        <v>SHA</v>
      </c>
      <c r="C3567" t="str">
        <v>SPARES/OTHER</v>
      </c>
      <c r="D3567" s="4">
        <v>44139</v>
      </c>
      <c r="E3567" t="str">
        <v>YAMAHA</v>
      </c>
      <c r="F3567">
        <v>14103877</v>
      </c>
      <c r="G3567">
        <v>44139</v>
      </c>
      <c r="H3567" t="str">
        <v>YMCT|KHY-M7770-A0</v>
      </c>
      <c r="I3567" t="str">
        <v>NOZZLE 306A/317A AS.</v>
      </c>
      <c r="J3567">
        <v>3</v>
      </c>
      <c r="K3567">
        <v>3</v>
      </c>
      <c r="L3567">
        <v>3161.95</v>
      </c>
      <c r="M3567" t="str">
        <v>CNY</v>
      </c>
      <c r="N3567">
        <v>1.155</v>
      </c>
      <c r="O3567">
        <v>3161.95</v>
      </c>
      <c r="P3567">
        <v>3652.0522499999997</v>
      </c>
      <c r="Q3567" t="str">
        <v>C66SHA-SERVICE GROUP</v>
      </c>
      <c r="R3567" t="str">
        <v>COSCO SHIPPING TECHNOLOGY CO., LTD</v>
      </c>
      <c r="S3567" t="str">
        <v>Same</v>
      </c>
      <c r="T3567">
        <v>905492</v>
      </c>
      <c r="U3567">
        <v>1440</v>
      </c>
      <c r="V3567" t="str">
        <v>309ASY INV-PTS SALES</v>
      </c>
      <c r="W3567">
        <v>0</v>
      </c>
      <c r="X3567">
        <v>0</v>
      </c>
      <c r="Y3567">
        <v>765072</v>
      </c>
      <c r="Z3567" t="str">
        <v>中远海运科技股份有限公司</v>
      </c>
      <c r="AA3567">
        <v>0</v>
      </c>
      <c r="AB3567">
        <v>2020</v>
      </c>
      <c r="AC3567">
        <v>11</v>
      </c>
      <c r="AD3567" t="str">
        <v>Q3</v>
      </c>
      <c r="AE3567" t="str">
        <v>FY20/21</v>
      </c>
      <c r="AF3567" t="str">
        <v>EAST</v>
      </c>
    </row>
    <row r="3568" spans="1:32">
      <c r="A3568" t="str">
        <v>ESHL</v>
      </c>
      <c r="B3568" t="str">
        <v>BJS</v>
      </c>
      <c r="C3568" t="str">
        <v>SPARES/OTHER</v>
      </c>
      <c r="D3568" s="4">
        <v>44140</v>
      </c>
      <c r="E3568" t="str">
        <v>HELLER</v>
      </c>
      <c r="F3568">
        <v>14103878</v>
      </c>
      <c r="G3568">
        <v>44140</v>
      </c>
      <c r="H3568" t="str">
        <v>HELI|6898</v>
      </c>
      <c r="I3568" t="str">
        <v>KRYTOX XHT-BDZ 0.5Kg(1.1Lb)</v>
      </c>
      <c r="J3568">
        <v>1</v>
      </c>
      <c r="K3568">
        <v>1</v>
      </c>
      <c r="L3568">
        <v>20619.47</v>
      </c>
      <c r="M3568" t="str">
        <v>CNY</v>
      </c>
      <c r="N3568">
        <v>1.155</v>
      </c>
      <c r="O3568">
        <v>20619.47</v>
      </c>
      <c r="P3568">
        <v>23815.487850000001</v>
      </c>
      <c r="Q3568" t="str">
        <v>C66BJS-SMT SERVICE</v>
      </c>
      <c r="R3568" t="str">
        <v>Weifang Goertek Electronics Co., Ltd.</v>
      </c>
      <c r="S3568" t="str">
        <v>Same</v>
      </c>
      <c r="T3568">
        <v>905443</v>
      </c>
      <c r="U3568">
        <v>12785.42</v>
      </c>
      <c r="V3568" t="str">
        <v>309ASY INV-PTS SALES</v>
      </c>
      <c r="W3568">
        <v>0</v>
      </c>
      <c r="X3568" t="str">
        <v>2020036809-3</v>
      </c>
      <c r="Y3568">
        <v>765151</v>
      </c>
      <c r="Z3568" t="str">
        <v>潍坊歌尔电子有限公司</v>
      </c>
      <c r="AA3568">
        <v>0</v>
      </c>
      <c r="AB3568">
        <v>2020</v>
      </c>
      <c r="AC3568">
        <v>11</v>
      </c>
      <c r="AD3568" t="str">
        <v>Q3</v>
      </c>
      <c r="AE3568" t="str">
        <v>FY20/21</v>
      </c>
      <c r="AF3568" t="str">
        <v>NORTH</v>
      </c>
    </row>
    <row r="3569" spans="1:32">
      <c r="A3569" t="str">
        <v>ESHL</v>
      </c>
      <c r="B3569" t="str">
        <v>SHA</v>
      </c>
      <c r="C3569" t="str">
        <v>SERVICE_CHARGE</v>
      </c>
      <c r="D3569" s="4">
        <v>44144</v>
      </c>
      <c r="E3569" t="str">
        <v>HELLER</v>
      </c>
      <c r="F3569">
        <v>12101107</v>
      </c>
      <c r="G3569">
        <v>44144</v>
      </c>
      <c r="H3569" t="str">
        <v>HELI|REPAIR CHARGE</v>
      </c>
      <c r="I3569" t="str">
        <v>REPAIR CHARGE</v>
      </c>
      <c r="J3569">
        <v>1</v>
      </c>
      <c r="K3569">
        <v>1</v>
      </c>
      <c r="L3569">
        <v>2124.7800000000002</v>
      </c>
      <c r="M3569" t="str">
        <v>CNY</v>
      </c>
      <c r="N3569">
        <v>1.155</v>
      </c>
      <c r="O3569">
        <v>2124.7800000000002</v>
      </c>
      <c r="P3569">
        <v>2454.1209000000003</v>
      </c>
      <c r="Q3569" t="str">
        <v>C66SHA-SERVICE GROUP</v>
      </c>
      <c r="R3569" t="str">
        <v>Zhejiang Howell Illuminating Technology Co., Ltd.</v>
      </c>
      <c r="S3569" t="str">
        <v>Same</v>
      </c>
      <c r="T3569">
        <v>905493</v>
      </c>
      <c r="U3569">
        <v>0</v>
      </c>
      <c r="V3569" t="str">
        <v>309ASY INV-NON-CON-V</v>
      </c>
      <c r="W3569">
        <v>0</v>
      </c>
      <c r="X3569">
        <v>0</v>
      </c>
      <c r="Y3569">
        <v>0</v>
      </c>
      <c r="Z3569" t="str">
        <v>浙江和惠照明科技有限公司</v>
      </c>
      <c r="AA3569">
        <v>0</v>
      </c>
      <c r="AB3569">
        <v>2020</v>
      </c>
      <c r="AC3569">
        <v>11</v>
      </c>
      <c r="AD3569" t="str">
        <v>Q3</v>
      </c>
      <c r="AE3569" t="str">
        <v>FY20/21</v>
      </c>
      <c r="AF3569" t="str">
        <v>EAST</v>
      </c>
    </row>
    <row r="3570" spans="1:32">
      <c r="A3570" t="str">
        <v>ESHL</v>
      </c>
      <c r="B3570" t="str">
        <v>BJS</v>
      </c>
      <c r="C3570" t="str">
        <v>SPARES/OTHER</v>
      </c>
      <c r="D3570" s="4">
        <v>44145</v>
      </c>
      <c r="E3570" t="str">
        <v>HELLER</v>
      </c>
      <c r="F3570">
        <v>14103879</v>
      </c>
      <c r="G3570">
        <v>44145</v>
      </c>
      <c r="H3570" t="str">
        <v>HELI|5797602</v>
      </c>
      <c r="I3570" t="str">
        <v>SUPPORT PIN</v>
      </c>
      <c r="J3570">
        <v>2</v>
      </c>
      <c r="K3570">
        <v>2</v>
      </c>
      <c r="L3570">
        <v>486.73</v>
      </c>
      <c r="M3570" t="str">
        <v>CNY</v>
      </c>
      <c r="N3570">
        <v>1.155</v>
      </c>
      <c r="O3570">
        <v>486.73</v>
      </c>
      <c r="P3570">
        <v>562.17315000000008</v>
      </c>
      <c r="Q3570" t="str">
        <v>C66BJS-SMT SERVICE</v>
      </c>
      <c r="R3570" t="str">
        <v>Generaltec (Tianjin) Co., Ltd.</v>
      </c>
      <c r="S3570" t="str">
        <v>Same</v>
      </c>
      <c r="T3570">
        <v>905485</v>
      </c>
      <c r="U3570">
        <v>122</v>
      </c>
      <c r="V3570" t="str">
        <v>309ASY INV-PTS SALES</v>
      </c>
      <c r="W3570">
        <v>0</v>
      </c>
      <c r="X3570">
        <v>40955</v>
      </c>
      <c r="Y3570">
        <v>765901</v>
      </c>
      <c r="Z3570" t="str">
        <v>振而达（天津）科技发展有限公司</v>
      </c>
      <c r="AA3570">
        <v>0</v>
      </c>
      <c r="AB3570">
        <v>2020</v>
      </c>
      <c r="AC3570">
        <v>11</v>
      </c>
      <c r="AD3570" t="str">
        <v>Q3</v>
      </c>
      <c r="AE3570" t="str">
        <v>FY20/21</v>
      </c>
      <c r="AF3570" t="str">
        <v>NORTH</v>
      </c>
    </row>
    <row r="3571" spans="1:32">
      <c r="A3571" t="str">
        <v>ESHL</v>
      </c>
      <c r="B3571" t="str">
        <v>BJS</v>
      </c>
      <c r="C3571" t="str">
        <v>SPARES/OTHER</v>
      </c>
      <c r="D3571" s="4">
        <v>44145</v>
      </c>
      <c r="E3571" t="str">
        <v>HELLER</v>
      </c>
      <c r="F3571">
        <v>14103879</v>
      </c>
      <c r="G3571">
        <v>44145</v>
      </c>
      <c r="H3571" t="str">
        <v>HELI|2976K</v>
      </c>
      <c r="I3571" t="str">
        <v>RING, RETAINING 3/16</v>
      </c>
      <c r="J3571">
        <v>2</v>
      </c>
      <c r="K3571">
        <v>2</v>
      </c>
      <c r="L3571">
        <v>115.04</v>
      </c>
      <c r="M3571" t="str">
        <v>CNY</v>
      </c>
      <c r="N3571">
        <v>1.155</v>
      </c>
      <c r="O3571">
        <v>115.04</v>
      </c>
      <c r="P3571">
        <v>132.87120000000002</v>
      </c>
      <c r="Q3571" t="str">
        <v>C66BJS-SMT SERVICE</v>
      </c>
      <c r="R3571" t="str">
        <v>Generaltec (Tianjin) Co., Ltd.</v>
      </c>
      <c r="S3571" t="str">
        <v>Same</v>
      </c>
      <c r="T3571">
        <v>905485</v>
      </c>
      <c r="U3571">
        <v>6</v>
      </c>
      <c r="V3571" t="str">
        <v>309ASY INV-PTS SALES</v>
      </c>
      <c r="W3571">
        <v>0</v>
      </c>
      <c r="X3571">
        <v>40955</v>
      </c>
      <c r="Y3571">
        <v>765901</v>
      </c>
      <c r="Z3571" t="str">
        <v>振而达（天津）科技发展有限公司</v>
      </c>
      <c r="AA3571">
        <v>0</v>
      </c>
      <c r="AB3571">
        <v>2020</v>
      </c>
      <c r="AC3571">
        <v>11</v>
      </c>
      <c r="AD3571" t="str">
        <v>Q3</v>
      </c>
      <c r="AE3571" t="str">
        <v>FY20/21</v>
      </c>
      <c r="AF3571" t="str">
        <v>NORTH</v>
      </c>
    </row>
    <row r="3572" spans="1:32">
      <c r="A3572" t="str">
        <v>ESHL</v>
      </c>
      <c r="B3572" t="str">
        <v>BJS</v>
      </c>
      <c r="C3572" t="str">
        <v>SPARES/OTHER</v>
      </c>
      <c r="D3572" s="4">
        <v>44145</v>
      </c>
      <c r="E3572" t="str">
        <v>HELLER</v>
      </c>
      <c r="F3572">
        <v>14103879</v>
      </c>
      <c r="G3572">
        <v>44145</v>
      </c>
      <c r="H3572" t="str">
        <v>HELI|571640</v>
      </c>
      <c r="I3572" t="str">
        <v>EXIT/ENTRANCE GUIDE</v>
      </c>
      <c r="J3572">
        <v>2</v>
      </c>
      <c r="K3572">
        <v>2</v>
      </c>
      <c r="L3572">
        <v>584.07000000000005</v>
      </c>
      <c r="M3572" t="str">
        <v>CNY</v>
      </c>
      <c r="N3572">
        <v>1.155</v>
      </c>
      <c r="O3572">
        <v>584.07000000000005</v>
      </c>
      <c r="P3572">
        <v>674.60085000000004</v>
      </c>
      <c r="Q3572" t="str">
        <v>C66BJS-SMT SERVICE</v>
      </c>
      <c r="R3572" t="str">
        <v>Generaltec (Tianjin) Co., Ltd.</v>
      </c>
      <c r="S3572" t="str">
        <v>Same</v>
      </c>
      <c r="T3572">
        <v>905485</v>
      </c>
      <c r="U3572">
        <v>132</v>
      </c>
      <c r="V3572" t="str">
        <v>309ASY INV-PTS SALES</v>
      </c>
      <c r="W3572">
        <v>0</v>
      </c>
      <c r="X3572">
        <v>40955</v>
      </c>
      <c r="Y3572">
        <v>765901</v>
      </c>
      <c r="Z3572" t="str">
        <v>振而达（天津）科技发展有限公司</v>
      </c>
      <c r="AA3572">
        <v>0</v>
      </c>
      <c r="AB3572">
        <v>2020</v>
      </c>
      <c r="AC3572">
        <v>11</v>
      </c>
      <c r="AD3572" t="str">
        <v>Q3</v>
      </c>
      <c r="AE3572" t="str">
        <v>FY20/21</v>
      </c>
      <c r="AF3572" t="str">
        <v>NORTH</v>
      </c>
    </row>
    <row r="3573" spans="1:32">
      <c r="A3573" t="str">
        <v>ESHL</v>
      </c>
      <c r="B3573" t="str">
        <v>SZX</v>
      </c>
      <c r="C3573" t="str">
        <v>SPARES/OTHER</v>
      </c>
      <c r="D3573" s="4">
        <v>44145</v>
      </c>
      <c r="E3573" t="str">
        <v>YAMAHA</v>
      </c>
      <c r="F3573">
        <v>14103880</v>
      </c>
      <c r="G3573">
        <v>44145</v>
      </c>
      <c r="H3573" t="str">
        <v>YMCT|KL3-M1348-10</v>
      </c>
      <c r="I3573" t="str">
        <v>GAS SPRING</v>
      </c>
      <c r="J3573">
        <v>2</v>
      </c>
      <c r="K3573">
        <v>2</v>
      </c>
      <c r="L3573">
        <v>822.99</v>
      </c>
      <c r="M3573" t="str">
        <v>CNY</v>
      </c>
      <c r="N3573">
        <v>1.155</v>
      </c>
      <c r="O3573">
        <v>822.99</v>
      </c>
      <c r="P3573">
        <v>950.55345</v>
      </c>
      <c r="Q3573" t="str">
        <v>C66SZX-SMT SERVICE</v>
      </c>
      <c r="R3573" t="str">
        <v>Hai Xin Technology(ShenZhen) Company Limited.</v>
      </c>
      <c r="S3573" t="str">
        <v>Same</v>
      </c>
      <c r="T3573">
        <v>905494</v>
      </c>
      <c r="U3573">
        <v>456</v>
      </c>
      <c r="V3573" t="str">
        <v>309ASY INV-PTS SALES</v>
      </c>
      <c r="W3573">
        <v>0</v>
      </c>
      <c r="X3573" t="str">
        <v>PO2009000285/PO2010000163</v>
      </c>
      <c r="Y3573">
        <v>766034</v>
      </c>
      <c r="Z3573" t="str">
        <v>海星科技（深圳）有限公司</v>
      </c>
      <c r="AA3573">
        <v>0</v>
      </c>
      <c r="AB3573">
        <v>2020</v>
      </c>
      <c r="AC3573">
        <v>11</v>
      </c>
      <c r="AD3573" t="str">
        <v>Q3</v>
      </c>
      <c r="AE3573" t="str">
        <v>FY20/21</v>
      </c>
      <c r="AF3573" t="str">
        <v>SOUTH</v>
      </c>
    </row>
    <row r="3574" spans="1:32">
      <c r="A3574" t="str">
        <v>ESHL</v>
      </c>
      <c r="B3574" t="str">
        <v>SZX</v>
      </c>
      <c r="C3574" t="str">
        <v>SPARES/OTHER</v>
      </c>
      <c r="D3574" s="4">
        <v>44145</v>
      </c>
      <c r="E3574" t="str">
        <v>YAMAHA</v>
      </c>
      <c r="F3574">
        <v>14103880</v>
      </c>
      <c r="G3574">
        <v>44145</v>
      </c>
      <c r="H3574" t="str">
        <v>YMCT|KHN-M7720-A3</v>
      </c>
      <c r="I3574" t="str">
        <v>NOZZLE 302A ASSY</v>
      </c>
      <c r="J3574">
        <v>20</v>
      </c>
      <c r="K3574">
        <v>20</v>
      </c>
      <c r="L3574">
        <v>15575.22</v>
      </c>
      <c r="M3574" t="str">
        <v>CNY</v>
      </c>
      <c r="N3574">
        <v>1.155</v>
      </c>
      <c r="O3574">
        <v>15575.22</v>
      </c>
      <c r="P3574">
        <v>17989.379099999998</v>
      </c>
      <c r="Q3574" t="str">
        <v>C66SZX-SMT SERVICE</v>
      </c>
      <c r="R3574" t="str">
        <v>Hai Xin Technology(ShenZhen) Company Limited.</v>
      </c>
      <c r="S3574" t="str">
        <v>Same</v>
      </c>
      <c r="T3574">
        <v>905494</v>
      </c>
      <c r="U3574">
        <v>7920</v>
      </c>
      <c r="V3574" t="str">
        <v>309ASY INV-PTS SALES</v>
      </c>
      <c r="W3574">
        <v>0</v>
      </c>
      <c r="X3574" t="str">
        <v>PO2009000285/PO2010000163</v>
      </c>
      <c r="Y3574">
        <v>766034</v>
      </c>
      <c r="Z3574" t="str">
        <v>海星科技（深圳）有限公司</v>
      </c>
      <c r="AA3574">
        <v>0</v>
      </c>
      <c r="AB3574">
        <v>2020</v>
      </c>
      <c r="AC3574">
        <v>11</v>
      </c>
      <c r="AD3574" t="str">
        <v>Q3</v>
      </c>
      <c r="AE3574" t="str">
        <v>FY20/21</v>
      </c>
      <c r="AF3574" t="str">
        <v>SOUTH</v>
      </c>
    </row>
    <row r="3575" spans="1:32">
      <c r="A3575" t="str">
        <v>ESHL</v>
      </c>
      <c r="B3575" t="str">
        <v>SZX</v>
      </c>
      <c r="C3575" t="str">
        <v>SPARES/OTHER</v>
      </c>
      <c r="D3575" s="4">
        <v>44145</v>
      </c>
      <c r="E3575" t="str">
        <v>OTHERS</v>
      </c>
      <c r="F3575">
        <v>14103880</v>
      </c>
      <c r="G3575">
        <v>44145</v>
      </c>
      <c r="H3575" t="str">
        <v>ZMTR|K48-M3856-00X</v>
      </c>
      <c r="I3575" t="str">
        <v>GREASE PACK(NSL)</v>
      </c>
      <c r="J3575">
        <v>30</v>
      </c>
      <c r="K3575">
        <v>30</v>
      </c>
      <c r="L3575">
        <v>6465.53</v>
      </c>
      <c r="M3575" t="str">
        <v>CNY</v>
      </c>
      <c r="N3575">
        <v>1.155</v>
      </c>
      <c r="O3575">
        <v>6465.53</v>
      </c>
      <c r="P3575">
        <v>7467.6871499999997</v>
      </c>
      <c r="Q3575" t="str">
        <v>C66SZX-SMT SERVICE</v>
      </c>
      <c r="R3575" t="str">
        <v>Hai Xin Technology(ShenZhen) Company Limited.</v>
      </c>
      <c r="S3575" t="str">
        <v>Same</v>
      </c>
      <c r="T3575">
        <v>905494</v>
      </c>
      <c r="U3575">
        <v>3982.2</v>
      </c>
      <c r="V3575" t="str">
        <v>309ASY INV-PTS SALES</v>
      </c>
      <c r="W3575">
        <v>0</v>
      </c>
      <c r="X3575" t="str">
        <v>PO2009000285/PO2010000163</v>
      </c>
      <c r="Y3575">
        <v>766034</v>
      </c>
      <c r="Z3575" t="str">
        <v>海星科技（深圳）有限公司</v>
      </c>
      <c r="AA3575">
        <v>0</v>
      </c>
      <c r="AB3575">
        <v>2020</v>
      </c>
      <c r="AC3575">
        <v>11</v>
      </c>
      <c r="AD3575" t="str">
        <v>Q3</v>
      </c>
      <c r="AE3575" t="str">
        <v>FY20/21</v>
      </c>
      <c r="AF3575" t="str">
        <v>SOUTH</v>
      </c>
    </row>
    <row r="3576" spans="1:32">
      <c r="A3576" t="str">
        <v>ESHL</v>
      </c>
      <c r="B3576" t="str">
        <v>SZX</v>
      </c>
      <c r="C3576" t="str">
        <v>SERVICE_CHARGE</v>
      </c>
      <c r="D3576" s="4">
        <v>44147</v>
      </c>
      <c r="E3576" t="str">
        <v>HELLER</v>
      </c>
      <c r="F3576">
        <v>12101108</v>
      </c>
      <c r="G3576">
        <v>44147</v>
      </c>
      <c r="H3576" t="str">
        <v>HELI|REPAIR CHARGE</v>
      </c>
      <c r="I3576" t="str">
        <v>REPAIR CHARGE</v>
      </c>
      <c r="J3576">
        <v>1</v>
      </c>
      <c r="K3576">
        <v>1</v>
      </c>
      <c r="L3576">
        <v>3141.59</v>
      </c>
      <c r="M3576" t="str">
        <v>CNY</v>
      </c>
      <c r="N3576">
        <v>1.155</v>
      </c>
      <c r="O3576">
        <v>3141.59</v>
      </c>
      <c r="P3576">
        <v>3628.5364500000001</v>
      </c>
      <c r="Q3576" t="str">
        <v>C66SZX-SMT SERVICE</v>
      </c>
      <c r="R3576" t="str">
        <v>GSK CNC Equipment Co., Ltd</v>
      </c>
      <c r="S3576" t="str">
        <v>Same</v>
      </c>
      <c r="T3576">
        <v>905495</v>
      </c>
      <c r="U3576">
        <v>0</v>
      </c>
      <c r="V3576" t="str">
        <v>309ASY INV-NON-CON</v>
      </c>
      <c r="W3576">
        <v>0</v>
      </c>
      <c r="X3576" t="str">
        <v>C66SZ20450</v>
      </c>
      <c r="Y3576">
        <v>0</v>
      </c>
      <c r="Z3576" t="str">
        <v>广州数控设备有限公司</v>
      </c>
      <c r="AA3576">
        <v>0</v>
      </c>
      <c r="AB3576">
        <v>2020</v>
      </c>
      <c r="AC3576">
        <v>11</v>
      </c>
      <c r="AD3576" t="str">
        <v>Q3</v>
      </c>
      <c r="AE3576" t="str">
        <v>FY20/21</v>
      </c>
      <c r="AF3576" t="str">
        <v>SOUTH</v>
      </c>
    </row>
    <row r="3577" spans="1:32">
      <c r="A3577" t="str">
        <v>ESHL</v>
      </c>
      <c r="B3577" t="str">
        <v>SZX</v>
      </c>
      <c r="C3577" t="str">
        <v>SERVICE_CHARGE</v>
      </c>
      <c r="D3577" s="4">
        <v>44147</v>
      </c>
      <c r="E3577" t="str">
        <v>YAMAHA</v>
      </c>
      <c r="F3577">
        <v>12101109</v>
      </c>
      <c r="G3577">
        <v>44147</v>
      </c>
      <c r="H3577" t="str">
        <v>YMCT|REPAIR CHARGE</v>
      </c>
      <c r="I3577" t="str">
        <v>REPAIR CHARGE</v>
      </c>
      <c r="J3577">
        <v>1</v>
      </c>
      <c r="K3577">
        <v>1</v>
      </c>
      <c r="L3577">
        <v>3982.3</v>
      </c>
      <c r="M3577" t="str">
        <v>CNY</v>
      </c>
      <c r="N3577">
        <v>1.155</v>
      </c>
      <c r="O3577">
        <v>3982.3</v>
      </c>
      <c r="P3577">
        <v>4599.5565000000006</v>
      </c>
      <c r="Q3577" t="str">
        <v>C66SZX-SMT SERVICE</v>
      </c>
      <c r="R3577" t="str">
        <v>LONGOAL DISPLAY LTD</v>
      </c>
      <c r="S3577" t="str">
        <v>Same</v>
      </c>
      <c r="T3577">
        <v>905497</v>
      </c>
      <c r="U3577">
        <v>0</v>
      </c>
      <c r="V3577" t="str">
        <v>309ASY INV-NON-CON</v>
      </c>
      <c r="W3577">
        <v>0</v>
      </c>
      <c r="X3577" t="str">
        <v>D2009006</v>
      </c>
      <c r="Y3577">
        <v>0</v>
      </c>
      <c r="Z3577" t="str">
        <v>佛山市顺德区龙高液晶有限公司</v>
      </c>
      <c r="AA3577">
        <v>0</v>
      </c>
      <c r="AB3577">
        <v>2020</v>
      </c>
      <c r="AC3577">
        <v>11</v>
      </c>
      <c r="AD3577" t="str">
        <v>Q3</v>
      </c>
      <c r="AE3577" t="str">
        <v>FY20/21</v>
      </c>
      <c r="AF3577" t="str">
        <v>SOUTH</v>
      </c>
    </row>
    <row r="3578" spans="1:32">
      <c r="A3578" t="str">
        <v>ESHL</v>
      </c>
      <c r="B3578" t="str">
        <v>SZX</v>
      </c>
      <c r="C3578" t="str">
        <v>SPARES/OTHER</v>
      </c>
      <c r="D3578" s="4">
        <v>44147</v>
      </c>
      <c r="E3578" t="str">
        <v>YAMAHA</v>
      </c>
      <c r="F3578">
        <v>14103881</v>
      </c>
      <c r="G3578">
        <v>44147</v>
      </c>
      <c r="H3578" t="str">
        <v>YMCT|S02AMNG99002</v>
      </c>
      <c r="I3578" t="str">
        <v>BELT 1,CONVEYOR</v>
      </c>
      <c r="J3578">
        <v>2</v>
      </c>
      <c r="K3578">
        <v>2</v>
      </c>
      <c r="L3578">
        <v>7858.41</v>
      </c>
      <c r="M3578" t="str">
        <v>CNY</v>
      </c>
      <c r="N3578">
        <v>1.155</v>
      </c>
      <c r="O3578">
        <v>7858.41</v>
      </c>
      <c r="P3578">
        <v>9076.4635500000004</v>
      </c>
      <c r="Q3578" t="str">
        <v>C66SZX-SMT SERVICE</v>
      </c>
      <c r="R3578" t="str">
        <v>FUJI ELECTRIC (SHENZHEN) CO., LTD</v>
      </c>
      <c r="S3578" t="str">
        <v>Same</v>
      </c>
      <c r="T3578">
        <v>905496</v>
      </c>
      <c r="U3578">
        <v>4964</v>
      </c>
      <c r="V3578" t="str">
        <v>309ASY INV-PTS SALES</v>
      </c>
      <c r="W3578">
        <v>0</v>
      </c>
      <c r="X3578" t="str">
        <v>4500127842/4500127872</v>
      </c>
      <c r="Y3578">
        <v>766374</v>
      </c>
      <c r="Z3578" t="str">
        <v>富士电机（深圳）有限公司</v>
      </c>
      <c r="AA3578">
        <v>0</v>
      </c>
      <c r="AB3578">
        <v>2020</v>
      </c>
      <c r="AC3578">
        <v>11</v>
      </c>
      <c r="AD3578" t="str">
        <v>Q3</v>
      </c>
      <c r="AE3578" t="str">
        <v>FY20/21</v>
      </c>
      <c r="AF3578" t="str">
        <v>SOUTH</v>
      </c>
    </row>
    <row r="3579" spans="1:32">
      <c r="A3579" t="str">
        <v>ESHL</v>
      </c>
      <c r="B3579" t="str">
        <v>SZX</v>
      </c>
      <c r="C3579" t="str">
        <v>SPARES/OTHER</v>
      </c>
      <c r="D3579" s="4">
        <v>44147</v>
      </c>
      <c r="E3579" t="str">
        <v>YAMAHA</v>
      </c>
      <c r="F3579">
        <v>14103881</v>
      </c>
      <c r="G3579">
        <v>44147</v>
      </c>
      <c r="H3579" t="str">
        <v>YMCT|KKL-M652L-00</v>
      </c>
      <c r="I3579" t="str">
        <v>CYLIDER LAT L ASSY</v>
      </c>
      <c r="J3579">
        <v>1</v>
      </c>
      <c r="K3579">
        <v>1</v>
      </c>
      <c r="L3579">
        <v>2097.35</v>
      </c>
      <c r="M3579" t="str">
        <v>CNY</v>
      </c>
      <c r="N3579">
        <v>1.155</v>
      </c>
      <c r="O3579">
        <v>2097.35</v>
      </c>
      <c r="P3579">
        <v>2422.4392499999999</v>
      </c>
      <c r="Q3579" t="str">
        <v>C66SZX-SMT SERVICE</v>
      </c>
      <c r="R3579" t="str">
        <v>FUJI ELECTRIC (SHENZHEN) CO., LTD</v>
      </c>
      <c r="S3579" t="str">
        <v>Same</v>
      </c>
      <c r="T3579">
        <v>905496</v>
      </c>
      <c r="U3579">
        <v>1116</v>
      </c>
      <c r="V3579" t="str">
        <v>309ASY INV-PTS SALES</v>
      </c>
      <c r="W3579">
        <v>0</v>
      </c>
      <c r="X3579" t="str">
        <v>4500127842/4500127872</v>
      </c>
      <c r="Y3579">
        <v>766374</v>
      </c>
      <c r="Z3579" t="str">
        <v>富士电机（深圳）有限公司</v>
      </c>
      <c r="AA3579">
        <v>0</v>
      </c>
      <c r="AB3579">
        <v>2020</v>
      </c>
      <c r="AC3579">
        <v>11</v>
      </c>
      <c r="AD3579" t="str">
        <v>Q3</v>
      </c>
      <c r="AE3579" t="str">
        <v>FY20/21</v>
      </c>
      <c r="AF3579" t="str">
        <v>SOUTH</v>
      </c>
    </row>
    <row r="3580" spans="1:32">
      <c r="A3580" t="str">
        <v>ESHL</v>
      </c>
      <c r="B3580" t="str">
        <v>SZX</v>
      </c>
      <c r="C3580" t="str">
        <v>SPARES/OTHER</v>
      </c>
      <c r="D3580" s="4">
        <v>44147</v>
      </c>
      <c r="E3580" t="str">
        <v>YAMAHA</v>
      </c>
      <c r="F3580">
        <v>14103881</v>
      </c>
      <c r="G3580">
        <v>44147</v>
      </c>
      <c r="H3580" t="str">
        <v>YMCT|KKL-M652J-00</v>
      </c>
      <c r="I3580" t="str">
        <v>CYLINDER HOOK ASSY</v>
      </c>
      <c r="J3580">
        <v>1</v>
      </c>
      <c r="K3580">
        <v>1</v>
      </c>
      <c r="L3580">
        <v>4690.2700000000004</v>
      </c>
      <c r="M3580" t="str">
        <v>CNY</v>
      </c>
      <c r="N3580">
        <v>1.155</v>
      </c>
      <c r="O3580">
        <v>4690.2700000000004</v>
      </c>
      <c r="P3580">
        <v>5417.2618500000008</v>
      </c>
      <c r="Q3580" t="str">
        <v>C66SZX-SMT SERVICE</v>
      </c>
      <c r="R3580" t="str">
        <v>FUJI ELECTRIC (SHENZHEN) CO., LTD</v>
      </c>
      <c r="S3580" t="str">
        <v>Same</v>
      </c>
      <c r="T3580">
        <v>905496</v>
      </c>
      <c r="U3580">
        <v>2489</v>
      </c>
      <c r="V3580" t="str">
        <v>309ASY INV-PTS SALES</v>
      </c>
      <c r="W3580">
        <v>0</v>
      </c>
      <c r="X3580" t="str">
        <v>4500127842/4500127872</v>
      </c>
      <c r="Y3580">
        <v>766374</v>
      </c>
      <c r="Z3580" t="str">
        <v>富士电机（深圳）有限公司</v>
      </c>
      <c r="AA3580">
        <v>0</v>
      </c>
      <c r="AB3580">
        <v>2020</v>
      </c>
      <c r="AC3580">
        <v>11</v>
      </c>
      <c r="AD3580" t="str">
        <v>Q3</v>
      </c>
      <c r="AE3580" t="str">
        <v>FY20/21</v>
      </c>
      <c r="AF3580" t="str">
        <v>SOUTH</v>
      </c>
    </row>
    <row r="3581" spans="1:32">
      <c r="A3581" t="str">
        <v>ESHL</v>
      </c>
      <c r="B3581" t="str">
        <v>SZX</v>
      </c>
      <c r="C3581" t="str">
        <v>SPARES/OTHER</v>
      </c>
      <c r="D3581" s="4">
        <v>44147</v>
      </c>
      <c r="E3581" t="str">
        <v>YAMAHA</v>
      </c>
      <c r="F3581">
        <v>14103881</v>
      </c>
      <c r="G3581">
        <v>44147</v>
      </c>
      <c r="H3581" t="str">
        <v>YMCT|KL4-M1826-00</v>
      </c>
      <c r="I3581" t="str">
        <v>VALVE</v>
      </c>
      <c r="J3581">
        <v>1</v>
      </c>
      <c r="K3581">
        <v>1</v>
      </c>
      <c r="L3581">
        <v>3230.09</v>
      </c>
      <c r="M3581" t="str">
        <v>CNY</v>
      </c>
      <c r="N3581">
        <v>1.155</v>
      </c>
      <c r="O3581">
        <v>3230.09</v>
      </c>
      <c r="P3581">
        <v>3730.7539500000003</v>
      </c>
      <c r="Q3581" t="str">
        <v>C66SZX-SMT SERVICE</v>
      </c>
      <c r="R3581" t="str">
        <v>FUJI ELECTRIC (SHENZHEN) CO., LTD</v>
      </c>
      <c r="S3581" t="str">
        <v>Same</v>
      </c>
      <c r="T3581">
        <v>905496</v>
      </c>
      <c r="U3581">
        <v>1715</v>
      </c>
      <c r="V3581" t="str">
        <v>309ASY INV-PTS SALES</v>
      </c>
      <c r="W3581">
        <v>0</v>
      </c>
      <c r="X3581" t="str">
        <v>4500127842/4500127872</v>
      </c>
      <c r="Y3581">
        <v>766374</v>
      </c>
      <c r="Z3581" t="str">
        <v>富士电机（深圳）有限公司</v>
      </c>
      <c r="AA3581">
        <v>0</v>
      </c>
      <c r="AB3581">
        <v>2020</v>
      </c>
      <c r="AC3581">
        <v>11</v>
      </c>
      <c r="AD3581" t="str">
        <v>Q3</v>
      </c>
      <c r="AE3581" t="str">
        <v>FY20/21</v>
      </c>
      <c r="AF3581" t="str">
        <v>SOUTH</v>
      </c>
    </row>
    <row r="3582" spans="1:32">
      <c r="A3582" t="str">
        <v>ESHL</v>
      </c>
      <c r="B3582" t="str">
        <v>SZX</v>
      </c>
      <c r="C3582" t="str">
        <v>SPARES/OTHER</v>
      </c>
      <c r="D3582" s="4">
        <v>44147</v>
      </c>
      <c r="E3582" t="str">
        <v>YAMAHA</v>
      </c>
      <c r="F3582">
        <v>14103881</v>
      </c>
      <c r="G3582">
        <v>44147</v>
      </c>
      <c r="H3582" t="str">
        <v>YMCT|KG2-M8582-40</v>
      </c>
      <c r="I3582" t="str">
        <v>VALVE (UNIT)</v>
      </c>
      <c r="J3582">
        <v>1</v>
      </c>
      <c r="K3582">
        <v>1</v>
      </c>
      <c r="L3582">
        <v>1628.32</v>
      </c>
      <c r="M3582" t="str">
        <v>CNY</v>
      </c>
      <c r="N3582">
        <v>1.155</v>
      </c>
      <c r="O3582">
        <v>1628.32</v>
      </c>
      <c r="P3582">
        <v>1880.7095999999999</v>
      </c>
      <c r="Q3582" t="str">
        <v>C66SZX-SMT SERVICE</v>
      </c>
      <c r="R3582" t="str">
        <v>FUJI ELECTRIC (SHENZHEN) CO., LTD</v>
      </c>
      <c r="S3582" t="str">
        <v>Same</v>
      </c>
      <c r="T3582">
        <v>905496</v>
      </c>
      <c r="U3582">
        <v>865</v>
      </c>
      <c r="V3582" t="str">
        <v>309ASY INV-PTS SALES</v>
      </c>
      <c r="W3582">
        <v>0</v>
      </c>
      <c r="X3582" t="str">
        <v>4500127842/4500127872</v>
      </c>
      <c r="Y3582">
        <v>766374</v>
      </c>
      <c r="Z3582" t="str">
        <v>富士电机（深圳）有限公司</v>
      </c>
      <c r="AA3582">
        <v>0</v>
      </c>
      <c r="AB3582">
        <v>2020</v>
      </c>
      <c r="AC3582">
        <v>11</v>
      </c>
      <c r="AD3582" t="str">
        <v>Q3</v>
      </c>
      <c r="AE3582" t="str">
        <v>FY20/21</v>
      </c>
      <c r="AF3582" t="str">
        <v>SOUTH</v>
      </c>
    </row>
    <row r="3583" spans="1:32">
      <c r="A3583" t="str">
        <v>ESHL</v>
      </c>
      <c r="B3583" t="str">
        <v>SZX</v>
      </c>
      <c r="C3583" t="str">
        <v>SPARES/OTHER</v>
      </c>
      <c r="D3583" s="4">
        <v>44147</v>
      </c>
      <c r="E3583" t="str">
        <v>OTHERS</v>
      </c>
      <c r="F3583">
        <v>14103882</v>
      </c>
      <c r="G3583">
        <v>44147</v>
      </c>
      <c r="H3583" t="str">
        <v>ZMTR|K48-M3856-00X</v>
      </c>
      <c r="I3583" t="str">
        <v>GREASE PACK(NSL)</v>
      </c>
      <c r="J3583">
        <v>3</v>
      </c>
      <c r="K3583">
        <v>3</v>
      </c>
      <c r="L3583">
        <v>0</v>
      </c>
      <c r="M3583" t="str">
        <v>CNY</v>
      </c>
      <c r="N3583">
        <v>1.155</v>
      </c>
      <c r="O3583">
        <v>0</v>
      </c>
      <c r="P3583">
        <v>0</v>
      </c>
      <c r="Q3583" t="str">
        <v>C66SZX-SMT SERVICE</v>
      </c>
      <c r="R3583" t="str">
        <v>LONGOAL DISPLAY LTD</v>
      </c>
      <c r="S3583" t="str">
        <v>Same</v>
      </c>
      <c r="T3583">
        <v>905498</v>
      </c>
      <c r="U3583">
        <v>398.22</v>
      </c>
      <c r="V3583" t="str">
        <v>309ASY INV-PTS SALES</v>
      </c>
      <c r="W3583">
        <v>0</v>
      </c>
      <c r="X3583" t="str">
        <v>D2009006</v>
      </c>
      <c r="Y3583">
        <v>766403</v>
      </c>
      <c r="Z3583" t="str">
        <v>佛山市顺德区龙高液晶有限公司</v>
      </c>
      <c r="AA3583">
        <v>0</v>
      </c>
      <c r="AB3583">
        <v>2020</v>
      </c>
      <c r="AC3583">
        <v>11</v>
      </c>
      <c r="AD3583" t="str">
        <v>Q3</v>
      </c>
      <c r="AE3583" t="str">
        <v>FY20/21</v>
      </c>
      <c r="AF3583" t="str">
        <v>SOUTH</v>
      </c>
    </row>
    <row r="3584" spans="1:32">
      <c r="A3584" t="str">
        <v>ESHL</v>
      </c>
      <c r="B3584" t="str">
        <v>SZX</v>
      </c>
      <c r="C3584" t="str">
        <v>SERVICE_CHARGE</v>
      </c>
      <c r="D3584" s="4">
        <v>44152</v>
      </c>
      <c r="E3584" t="str">
        <v>YAMAHA</v>
      </c>
      <c r="F3584">
        <v>12101110</v>
      </c>
      <c r="G3584">
        <v>44152</v>
      </c>
      <c r="H3584" t="str">
        <v>YMCT|REPAIR CHARGE</v>
      </c>
      <c r="I3584" t="str">
        <v>REPAIR CHARGE</v>
      </c>
      <c r="J3584">
        <v>2</v>
      </c>
      <c r="K3584">
        <v>2</v>
      </c>
      <c r="L3584">
        <v>5309.73</v>
      </c>
      <c r="M3584" t="str">
        <v>CNY</v>
      </c>
      <c r="N3584">
        <v>1.155</v>
      </c>
      <c r="O3584">
        <v>5309.73</v>
      </c>
      <c r="P3584">
        <v>6132.7381499999992</v>
      </c>
      <c r="Q3584" t="str">
        <v>C66SZX-SMT SERVICE</v>
      </c>
      <c r="R3584" t="str">
        <v>Guangzhou Fineart Lighting Ltd</v>
      </c>
      <c r="S3584" t="str">
        <v>Same</v>
      </c>
      <c r="T3584">
        <v>905499</v>
      </c>
      <c r="U3584">
        <v>0</v>
      </c>
      <c r="V3584" t="str">
        <v>309ASY INV-NON-CON</v>
      </c>
      <c r="W3584">
        <v>0</v>
      </c>
      <c r="X3584" t="str">
        <v>C66SZ20421REV.1</v>
      </c>
      <c r="Y3584">
        <v>0</v>
      </c>
      <c r="Z3584" t="str">
        <v>广州彩熠灯光股份有限公司</v>
      </c>
      <c r="AA3584">
        <v>0</v>
      </c>
      <c r="AB3584">
        <v>2020</v>
      </c>
      <c r="AC3584">
        <v>11</v>
      </c>
      <c r="AD3584" t="str">
        <v>Q3</v>
      </c>
      <c r="AE3584" t="str">
        <v>FY20/21</v>
      </c>
      <c r="AF3584" t="str">
        <v>SOUTH</v>
      </c>
    </row>
    <row r="3585" spans="1:32">
      <c r="A3585" t="str">
        <v>ESHL</v>
      </c>
      <c r="B3585" t="str">
        <v>BJS</v>
      </c>
      <c r="C3585" t="str">
        <v>SPARES/OTHER</v>
      </c>
      <c r="D3585" s="4">
        <v>44158</v>
      </c>
      <c r="E3585" t="str">
        <v>OTHERS</v>
      </c>
      <c r="F3585">
        <v>14103883</v>
      </c>
      <c r="G3585">
        <v>44158</v>
      </c>
      <c r="H3585" t="str">
        <v>ZMTR|YSM10-4040LED</v>
      </c>
      <c r="I3585" t="str">
        <v>SPECIAL NOZZLE</v>
      </c>
      <c r="J3585">
        <v>2</v>
      </c>
      <c r="K3585">
        <v>2</v>
      </c>
      <c r="L3585">
        <v>1150.44</v>
      </c>
      <c r="M3585" t="str">
        <v>CNY</v>
      </c>
      <c r="N3585">
        <v>1.155</v>
      </c>
      <c r="O3585">
        <v>1150.44</v>
      </c>
      <c r="P3585">
        <v>1328.7582</v>
      </c>
      <c r="Q3585" t="str">
        <v>C66BJS-SMT SERVICE</v>
      </c>
      <c r="R3585" t="str">
        <v>Weihai Baoer Electric Co., Ltd.</v>
      </c>
      <c r="S3585" t="str">
        <v>Weihai Dongren Electronics Co., Ltd.</v>
      </c>
      <c r="T3585">
        <v>905500</v>
      </c>
      <c r="U3585">
        <v>530.98</v>
      </c>
      <c r="V3585" t="str">
        <v>309ASY INV-PTS SALES</v>
      </c>
      <c r="W3585">
        <v>0</v>
      </c>
      <c r="X3585" t="str">
        <v>DR20201110-1</v>
      </c>
      <c r="Y3585">
        <v>767458</v>
      </c>
      <c r="Z3585" t="str">
        <v>威海东仁电子有限公司</v>
      </c>
      <c r="AA3585">
        <v>0</v>
      </c>
      <c r="AB3585">
        <v>2020</v>
      </c>
      <c r="AC3585">
        <v>11</v>
      </c>
      <c r="AD3585" t="str">
        <v>Q3</v>
      </c>
      <c r="AE3585" t="str">
        <v>FY20/21</v>
      </c>
      <c r="AF3585" t="str">
        <v>NORTH</v>
      </c>
    </row>
    <row r="3586" spans="1:32">
      <c r="A3586" t="str">
        <v>ESHL</v>
      </c>
      <c r="B3586" t="str">
        <v>XIY</v>
      </c>
      <c r="C3586" t="str">
        <v>SPARES/OTHER</v>
      </c>
      <c r="D3586" s="4">
        <v>44158</v>
      </c>
      <c r="E3586" t="str">
        <v>YAMAHA</v>
      </c>
      <c r="F3586">
        <v>14103884</v>
      </c>
      <c r="G3586">
        <v>44158</v>
      </c>
      <c r="H3586" t="str">
        <v>YMCT|KKE-M917H-00</v>
      </c>
      <c r="I3586" t="str">
        <v>BELT CONVEYOR</v>
      </c>
      <c r="J3586">
        <v>2</v>
      </c>
      <c r="K3586">
        <v>2</v>
      </c>
      <c r="L3586">
        <v>323.89</v>
      </c>
      <c r="M3586" t="str">
        <v>CNY</v>
      </c>
      <c r="N3586">
        <v>1.155</v>
      </c>
      <c r="O3586">
        <v>323.89</v>
      </c>
      <c r="P3586">
        <v>374.09294999999997</v>
      </c>
      <c r="Q3586" t="str">
        <v>C66XIY-SERVICE GROUP</v>
      </c>
      <c r="R3586" t="str">
        <v>Xianyang Yudi Electronics Co., Ltd.</v>
      </c>
      <c r="S3586" t="str">
        <v>Same</v>
      </c>
      <c r="T3586">
        <v>905506</v>
      </c>
      <c r="U3586">
        <v>136</v>
      </c>
      <c r="V3586" t="str">
        <v>309ASY INV-PTS SALES</v>
      </c>
      <c r="W3586">
        <v>0</v>
      </c>
      <c r="X3586">
        <v>0</v>
      </c>
      <c r="Y3586">
        <v>767442</v>
      </c>
      <c r="Z3586" t="str">
        <v>咸阳宇迪电子有限公司</v>
      </c>
      <c r="AA3586">
        <v>0</v>
      </c>
      <c r="AB3586">
        <v>2020</v>
      </c>
      <c r="AC3586">
        <v>11</v>
      </c>
      <c r="AD3586" t="str">
        <v>Q3</v>
      </c>
      <c r="AE3586" t="str">
        <v>FY20/21</v>
      </c>
      <c r="AF3586" t="str">
        <v>WEST</v>
      </c>
    </row>
    <row r="3587" spans="1:32">
      <c r="A3587" t="str">
        <v>ESHL</v>
      </c>
      <c r="B3587" t="str">
        <v>XIY</v>
      </c>
      <c r="C3587" t="str">
        <v>SPARES/OTHER</v>
      </c>
      <c r="D3587" s="4">
        <v>44158</v>
      </c>
      <c r="E3587" t="str">
        <v>YAMAHA</v>
      </c>
      <c r="F3587">
        <v>14103884</v>
      </c>
      <c r="G3587">
        <v>44158</v>
      </c>
      <c r="H3587" t="str">
        <v>YMCT|KKE-M9127-00</v>
      </c>
      <c r="I3587" t="str">
        <v>BELT 1 CONVEYOR</v>
      </c>
      <c r="J3587">
        <v>2</v>
      </c>
      <c r="K3587">
        <v>2</v>
      </c>
      <c r="L3587">
        <v>431.86</v>
      </c>
      <c r="M3587" t="str">
        <v>CNY</v>
      </c>
      <c r="N3587">
        <v>1.155</v>
      </c>
      <c r="O3587">
        <v>431.86</v>
      </c>
      <c r="P3587">
        <v>498.79830000000004</v>
      </c>
      <c r="Q3587" t="str">
        <v>C66XIY-SERVICE GROUP</v>
      </c>
      <c r="R3587" t="str">
        <v>Xianyang Yudi Electronics Co., Ltd.</v>
      </c>
      <c r="S3587" t="str">
        <v>Same</v>
      </c>
      <c r="T3587">
        <v>905506</v>
      </c>
      <c r="U3587">
        <v>182</v>
      </c>
      <c r="V3587" t="str">
        <v>309ASY INV-PTS SALES</v>
      </c>
      <c r="W3587">
        <v>0</v>
      </c>
      <c r="X3587">
        <v>0</v>
      </c>
      <c r="Y3587">
        <v>767442</v>
      </c>
      <c r="Z3587" t="str">
        <v>咸阳宇迪电子有限公司</v>
      </c>
      <c r="AA3587">
        <v>0</v>
      </c>
      <c r="AB3587">
        <v>2020</v>
      </c>
      <c r="AC3587">
        <v>11</v>
      </c>
      <c r="AD3587" t="str">
        <v>Q3</v>
      </c>
      <c r="AE3587" t="str">
        <v>FY20/21</v>
      </c>
      <c r="AF3587" t="str">
        <v>WEST</v>
      </c>
    </row>
    <row r="3588" spans="1:32">
      <c r="A3588" t="str">
        <v>ESHL</v>
      </c>
      <c r="B3588" t="str">
        <v>SHA</v>
      </c>
      <c r="C3588" t="str">
        <v>SPARES/OTHER</v>
      </c>
      <c r="D3588" s="4">
        <v>44158</v>
      </c>
      <c r="E3588" t="str">
        <v>YAMAHA</v>
      </c>
      <c r="F3588">
        <v>14103885</v>
      </c>
      <c r="G3588">
        <v>44158</v>
      </c>
      <c r="H3588" t="str">
        <v>YMCT|MSOFT-TOK872</v>
      </c>
      <c r="I3588" t="str">
        <v>SOFTWARE</v>
      </c>
      <c r="J3588">
        <v>1</v>
      </c>
      <c r="K3588">
        <v>1</v>
      </c>
      <c r="L3588">
        <v>14750.44</v>
      </c>
      <c r="M3588" t="str">
        <v>CNY</v>
      </c>
      <c r="N3588">
        <v>1.155</v>
      </c>
      <c r="O3588">
        <v>14750.44</v>
      </c>
      <c r="P3588">
        <v>17036.7582</v>
      </c>
      <c r="Q3588" t="str">
        <v>C66SHA-SERVICE GROUP</v>
      </c>
      <c r="R3588" t="str">
        <v>Shanghai Duoyue Electronic Technology Co., Ltd.</v>
      </c>
      <c r="S3588" t="str">
        <v>Same</v>
      </c>
      <c r="T3588">
        <v>905505</v>
      </c>
      <c r="U3588">
        <v>9424</v>
      </c>
      <c r="V3588" t="str">
        <v>309ASY INV-PTS SALES</v>
      </c>
      <c r="W3588">
        <v>0</v>
      </c>
      <c r="X3588">
        <v>0</v>
      </c>
      <c r="Y3588">
        <v>767431</v>
      </c>
      <c r="Z3588" t="str">
        <v>上海多越电子科技有限公司</v>
      </c>
      <c r="AA3588">
        <v>0</v>
      </c>
      <c r="AB3588">
        <v>2020</v>
      </c>
      <c r="AC3588">
        <v>11</v>
      </c>
      <c r="AD3588" t="str">
        <v>Q3</v>
      </c>
      <c r="AE3588" t="str">
        <v>FY20/21</v>
      </c>
      <c r="AF3588" t="str">
        <v>EAST</v>
      </c>
    </row>
    <row r="3589" spans="1:32">
      <c r="A3589" t="str">
        <v>ESHL</v>
      </c>
      <c r="B3589" t="str">
        <v>SHA</v>
      </c>
      <c r="C3589" t="str">
        <v>FEEDER</v>
      </c>
      <c r="D3589" s="4">
        <v>44158</v>
      </c>
      <c r="E3589" t="str">
        <v>YAMAHA</v>
      </c>
      <c r="F3589">
        <v>14103886</v>
      </c>
      <c r="G3589">
        <v>44158</v>
      </c>
      <c r="H3589" t="str">
        <v>YMCT|KHJ-MC100-00</v>
      </c>
      <c r="I3589" t="str">
        <v>SS TAPE FEEDER 8mm</v>
      </c>
      <c r="J3589">
        <v>4</v>
      </c>
      <c r="K3589">
        <v>4</v>
      </c>
      <c r="L3589">
        <v>12389.38</v>
      </c>
      <c r="M3589" t="str">
        <v>CNY</v>
      </c>
      <c r="N3589">
        <v>1.155</v>
      </c>
      <c r="O3589">
        <v>12389.38</v>
      </c>
      <c r="P3589">
        <v>14309.733899999999</v>
      </c>
      <c r="Q3589" t="str">
        <v>C66SHA-SERVICE GROUP</v>
      </c>
      <c r="R3589" t="str">
        <v>YUEQING QICHENG ELECTRIC CO.,LTD.</v>
      </c>
      <c r="S3589" t="str">
        <v>Same</v>
      </c>
      <c r="T3589">
        <v>905509</v>
      </c>
      <c r="U3589">
        <v>10009.15</v>
      </c>
      <c r="V3589" t="str">
        <v>309ASY INV-PTS SALES</v>
      </c>
      <c r="W3589">
        <v>0</v>
      </c>
      <c r="X3589">
        <v>0</v>
      </c>
      <c r="Y3589">
        <v>767451</v>
      </c>
      <c r="Z3589" t="str">
        <v>乐清市启程电气有限公司</v>
      </c>
      <c r="AA3589">
        <v>0</v>
      </c>
      <c r="AB3589">
        <v>2020</v>
      </c>
      <c r="AC3589">
        <v>11</v>
      </c>
      <c r="AD3589" t="str">
        <v>Q3</v>
      </c>
      <c r="AE3589" t="str">
        <v>FY20/21</v>
      </c>
      <c r="AF3589" t="str">
        <v>EAST</v>
      </c>
    </row>
    <row r="3590" spans="1:32">
      <c r="A3590" t="str">
        <v>ESHL</v>
      </c>
      <c r="B3590" t="str">
        <v>SHA</v>
      </c>
      <c r="C3590" t="str">
        <v>SPARES/OTHER</v>
      </c>
      <c r="D3590" s="4">
        <v>44158</v>
      </c>
      <c r="E3590" t="str">
        <v>YAMAHA</v>
      </c>
      <c r="F3590">
        <v>14103887</v>
      </c>
      <c r="G3590">
        <v>44158</v>
      </c>
      <c r="H3590" t="str">
        <v>YMCT|KLJ-MC145-00</v>
      </c>
      <c r="I3590" t="str">
        <v>LEVER TAPE GUIDE F</v>
      </c>
      <c r="J3590">
        <v>10</v>
      </c>
      <c r="K3590">
        <v>10</v>
      </c>
      <c r="L3590">
        <v>495.58</v>
      </c>
      <c r="M3590" t="str">
        <v>CNY</v>
      </c>
      <c r="N3590">
        <v>1.155</v>
      </c>
      <c r="O3590">
        <v>495.58</v>
      </c>
      <c r="P3590">
        <v>572.39490000000001</v>
      </c>
      <c r="Q3590" t="str">
        <v>C66SHA-SERVICE GROUP</v>
      </c>
      <c r="R3590" t="str">
        <v>Suzhou Inovance Technology Co Ltd</v>
      </c>
      <c r="S3590" t="str">
        <v>Same</v>
      </c>
      <c r="T3590">
        <v>905510</v>
      </c>
      <c r="U3590">
        <v>210</v>
      </c>
      <c r="V3590" t="str">
        <v>309ASY INV-PTS SALES</v>
      </c>
      <c r="W3590">
        <v>0</v>
      </c>
      <c r="X3590">
        <v>0</v>
      </c>
      <c r="Y3590">
        <v>767456</v>
      </c>
      <c r="Z3590" t="str">
        <v>苏州汇川技术有限公司</v>
      </c>
      <c r="AA3590">
        <v>0</v>
      </c>
      <c r="AB3590">
        <v>2020</v>
      </c>
      <c r="AC3590">
        <v>11</v>
      </c>
      <c r="AD3590" t="str">
        <v>Q3</v>
      </c>
      <c r="AE3590" t="str">
        <v>FY20/21</v>
      </c>
      <c r="AF3590" t="str">
        <v>EAST</v>
      </c>
    </row>
    <row r="3591" spans="1:32">
      <c r="A3591" t="str">
        <v>ESHL</v>
      </c>
      <c r="B3591" t="str">
        <v>SHA</v>
      </c>
      <c r="C3591" t="str">
        <v>SPARES/OTHER</v>
      </c>
      <c r="D3591" s="4">
        <v>44158</v>
      </c>
      <c r="E3591" t="str">
        <v>YAMAHA</v>
      </c>
      <c r="F3591">
        <v>14103887</v>
      </c>
      <c r="G3591">
        <v>44158</v>
      </c>
      <c r="H3591" t="str">
        <v>YMCT|KKE-M2267-A0</v>
      </c>
      <c r="I3591" t="str">
        <v>GUIDE X AXIS ASSY</v>
      </c>
      <c r="J3591">
        <v>2</v>
      </c>
      <c r="K3591">
        <v>2</v>
      </c>
      <c r="L3591">
        <v>3391.15</v>
      </c>
      <c r="M3591" t="str">
        <v>CNY</v>
      </c>
      <c r="N3591">
        <v>1.155</v>
      </c>
      <c r="O3591">
        <v>3391.15</v>
      </c>
      <c r="P3591">
        <v>3916.7782500000003</v>
      </c>
      <c r="Q3591" t="str">
        <v>C66SHA-SERVICE GROUP</v>
      </c>
      <c r="R3591" t="str">
        <v>Suzhou Inovance Technology Co Ltd</v>
      </c>
      <c r="S3591" t="str">
        <v>Same</v>
      </c>
      <c r="T3591">
        <v>905510</v>
      </c>
      <c r="U3591">
        <v>1608</v>
      </c>
      <c r="V3591" t="str">
        <v>309ASY INV-PTS SALES</v>
      </c>
      <c r="W3591">
        <v>0</v>
      </c>
      <c r="X3591">
        <v>0</v>
      </c>
      <c r="Y3591">
        <v>767456</v>
      </c>
      <c r="Z3591" t="str">
        <v>苏州汇川技术有限公司</v>
      </c>
      <c r="AA3591">
        <v>0</v>
      </c>
      <c r="AB3591">
        <v>2020</v>
      </c>
      <c r="AC3591">
        <v>11</v>
      </c>
      <c r="AD3591" t="str">
        <v>Q3</v>
      </c>
      <c r="AE3591" t="str">
        <v>FY20/21</v>
      </c>
      <c r="AF3591" t="str">
        <v>EAST</v>
      </c>
    </row>
    <row r="3592" spans="1:32">
      <c r="A3592" t="str">
        <v>ESHL</v>
      </c>
      <c r="B3592" t="str">
        <v>SHA</v>
      </c>
      <c r="C3592" t="str">
        <v>SPARES/OTHER</v>
      </c>
      <c r="D3592" s="4">
        <v>44158</v>
      </c>
      <c r="E3592" t="str">
        <v>YAMAHA</v>
      </c>
      <c r="F3592">
        <v>14103888</v>
      </c>
      <c r="G3592">
        <v>44158</v>
      </c>
      <c r="H3592" t="str">
        <v>YMCT|KLW-M66R5-00</v>
      </c>
      <c r="I3592" t="str">
        <v>HNS FES PWR</v>
      </c>
      <c r="J3592">
        <v>2</v>
      </c>
      <c r="K3592">
        <v>2</v>
      </c>
      <c r="L3592">
        <v>2246.02</v>
      </c>
      <c r="M3592" t="str">
        <v>CNY</v>
      </c>
      <c r="N3592">
        <v>1.155</v>
      </c>
      <c r="O3592">
        <v>2246.02</v>
      </c>
      <c r="P3592">
        <v>2594.1531</v>
      </c>
      <c r="Q3592" t="str">
        <v>C66SHA-SERVICE GROUP</v>
      </c>
      <c r="R3592" t="str">
        <v>Suzhou Inovance Technology Co Ltd</v>
      </c>
      <c r="S3592" t="str">
        <v>Same</v>
      </c>
      <c r="T3592">
        <v>905511</v>
      </c>
      <c r="U3592">
        <v>956</v>
      </c>
      <c r="V3592" t="str">
        <v>309ASY INV-PTS SALES</v>
      </c>
      <c r="W3592">
        <v>0</v>
      </c>
      <c r="X3592">
        <v>0</v>
      </c>
      <c r="Y3592">
        <v>767461</v>
      </c>
      <c r="Z3592" t="str">
        <v>苏州汇川技术有限公司</v>
      </c>
      <c r="AA3592">
        <v>0</v>
      </c>
      <c r="AB3592">
        <v>2020</v>
      </c>
      <c r="AC3592">
        <v>11</v>
      </c>
      <c r="AD3592" t="str">
        <v>Q3</v>
      </c>
      <c r="AE3592" t="str">
        <v>FY20/21</v>
      </c>
      <c r="AF3592" t="str">
        <v>EAST</v>
      </c>
    </row>
    <row r="3593" spans="1:32">
      <c r="A3593" t="str">
        <v>ESHL</v>
      </c>
      <c r="B3593" t="str">
        <v>SHA</v>
      </c>
      <c r="C3593" t="str">
        <v>SPARES/OTHER</v>
      </c>
      <c r="D3593" s="4">
        <v>44158</v>
      </c>
      <c r="E3593" t="str">
        <v>YAMAHA</v>
      </c>
      <c r="F3593">
        <v>14103888</v>
      </c>
      <c r="G3593">
        <v>44158</v>
      </c>
      <c r="H3593" t="str">
        <v>YMCT|KLW-M66R1-10</v>
      </c>
      <c r="I3593" t="str">
        <v>HNS CLAMP PWR F2 R2</v>
      </c>
      <c r="J3593">
        <v>1</v>
      </c>
      <c r="K3593">
        <v>1</v>
      </c>
      <c r="L3593">
        <v>2193.81</v>
      </c>
      <c r="M3593" t="str">
        <v>CNY</v>
      </c>
      <c r="N3593">
        <v>1.155</v>
      </c>
      <c r="O3593">
        <v>2193.81</v>
      </c>
      <c r="P3593">
        <v>2533.8505500000001</v>
      </c>
      <c r="Q3593" t="str">
        <v>C66SHA-SERVICE GROUP</v>
      </c>
      <c r="R3593" t="str">
        <v>Suzhou Inovance Technology Co Ltd</v>
      </c>
      <c r="S3593" t="str">
        <v>Same</v>
      </c>
      <c r="T3593">
        <v>905511</v>
      </c>
      <c r="U3593">
        <v>933</v>
      </c>
      <c r="V3593" t="str">
        <v>309ASY INV-PTS SALES</v>
      </c>
      <c r="W3593">
        <v>0</v>
      </c>
      <c r="X3593">
        <v>0</v>
      </c>
      <c r="Y3593">
        <v>767461</v>
      </c>
      <c r="Z3593" t="str">
        <v>苏州汇川技术有限公司</v>
      </c>
      <c r="AA3593">
        <v>0</v>
      </c>
      <c r="AB3593">
        <v>2020</v>
      </c>
      <c r="AC3593">
        <v>11</v>
      </c>
      <c r="AD3593" t="str">
        <v>Q3</v>
      </c>
      <c r="AE3593" t="str">
        <v>FY20/21</v>
      </c>
      <c r="AF3593" t="str">
        <v>EAST</v>
      </c>
    </row>
    <row r="3594" spans="1:32">
      <c r="A3594" t="str">
        <v>ESHL</v>
      </c>
      <c r="B3594" t="str">
        <v>XIY</v>
      </c>
      <c r="C3594" t="str">
        <v>SPARES/OTHER</v>
      </c>
      <c r="D3594" s="4">
        <v>44158</v>
      </c>
      <c r="E3594" t="str">
        <v>YAMAHA</v>
      </c>
      <c r="F3594">
        <v>14103889</v>
      </c>
      <c r="G3594">
        <v>44158</v>
      </c>
      <c r="H3594" t="str">
        <v>YMCT|KLW-M3T0D-00</v>
      </c>
      <c r="I3594" t="str">
        <v>SHOCK ABSORBERS</v>
      </c>
      <c r="J3594">
        <v>1</v>
      </c>
      <c r="K3594">
        <v>1</v>
      </c>
      <c r="L3594">
        <v>799.12</v>
      </c>
      <c r="M3594" t="str">
        <v>CNY</v>
      </c>
      <c r="N3594">
        <v>1.155</v>
      </c>
      <c r="O3594">
        <v>799.12</v>
      </c>
      <c r="P3594">
        <v>922.98360000000002</v>
      </c>
      <c r="Q3594" t="str">
        <v>C66XIY-SERVICE GROUP</v>
      </c>
      <c r="R3594" t="str">
        <v>Xi'an Qingsong Xinrui Electronic Technology Co.,Lt</v>
      </c>
      <c r="S3594" t="str">
        <v>Same</v>
      </c>
      <c r="T3594">
        <v>905507</v>
      </c>
      <c r="U3594">
        <v>425</v>
      </c>
      <c r="V3594" t="str">
        <v>309ASY INV-PTS SALES</v>
      </c>
      <c r="W3594">
        <v>0</v>
      </c>
      <c r="X3594">
        <v>0</v>
      </c>
      <c r="Y3594">
        <v>767445</v>
      </c>
      <c r="Z3594" t="str">
        <v>西安青松新瑞电子科技有限公司</v>
      </c>
      <c r="AA3594">
        <v>0</v>
      </c>
      <c r="AB3594">
        <v>2020</v>
      </c>
      <c r="AC3594">
        <v>11</v>
      </c>
      <c r="AD3594" t="str">
        <v>Q3</v>
      </c>
      <c r="AE3594" t="str">
        <v>FY20/21</v>
      </c>
      <c r="AF3594" t="str">
        <v>WEST</v>
      </c>
    </row>
    <row r="3595" spans="1:32">
      <c r="A3595" t="str">
        <v>ESHL</v>
      </c>
      <c r="B3595" t="str">
        <v>XIY</v>
      </c>
      <c r="C3595" t="str">
        <v>SPARES/OTHER</v>
      </c>
      <c r="D3595" s="4">
        <v>44158</v>
      </c>
      <c r="E3595" t="str">
        <v>YAMAHA</v>
      </c>
      <c r="F3595">
        <v>14103889</v>
      </c>
      <c r="G3595">
        <v>44158</v>
      </c>
      <c r="H3595" t="str">
        <v>YMCT|KLW-M3T0N-B0</v>
      </c>
      <c r="I3595" t="str">
        <v>PLATE 70 ASSY.</v>
      </c>
      <c r="J3595">
        <v>1</v>
      </c>
      <c r="K3595">
        <v>1</v>
      </c>
      <c r="L3595">
        <v>1925.66</v>
      </c>
      <c r="M3595" t="str">
        <v>CNY</v>
      </c>
      <c r="N3595">
        <v>1.155</v>
      </c>
      <c r="O3595">
        <v>1925.66</v>
      </c>
      <c r="P3595">
        <v>2224.1373000000003</v>
      </c>
      <c r="Q3595" t="str">
        <v>C66XIY-SERVICE GROUP</v>
      </c>
      <c r="R3595" t="str">
        <v>Xi'an Qingsong Xinrui Electronic Technology Co.,Lt</v>
      </c>
      <c r="S3595" t="str">
        <v>Same</v>
      </c>
      <c r="T3595">
        <v>905507</v>
      </c>
      <c r="U3595">
        <v>1025</v>
      </c>
      <c r="V3595" t="str">
        <v>309ASY INV-PTS SALES</v>
      </c>
      <c r="W3595">
        <v>0</v>
      </c>
      <c r="X3595">
        <v>0</v>
      </c>
      <c r="Y3595">
        <v>767445</v>
      </c>
      <c r="Z3595" t="str">
        <v>西安青松新瑞电子科技有限公司</v>
      </c>
      <c r="AA3595">
        <v>0</v>
      </c>
      <c r="AB3595">
        <v>2020</v>
      </c>
      <c r="AC3595">
        <v>11</v>
      </c>
      <c r="AD3595" t="str">
        <v>Q3</v>
      </c>
      <c r="AE3595" t="str">
        <v>FY20/21</v>
      </c>
      <c r="AF3595" t="str">
        <v>WEST</v>
      </c>
    </row>
    <row r="3596" spans="1:32">
      <c r="A3596" t="str">
        <v>ESHL</v>
      </c>
      <c r="B3596" t="str">
        <v>XIY</v>
      </c>
      <c r="C3596" t="str">
        <v>SPARES/OTHER</v>
      </c>
      <c r="D3596" s="4">
        <v>44158</v>
      </c>
      <c r="E3596" t="str">
        <v>YAMAHA</v>
      </c>
      <c r="F3596">
        <v>14103890</v>
      </c>
      <c r="G3596">
        <v>44158</v>
      </c>
      <c r="H3596" t="str">
        <v>YMCT|KHT-M71A0-30</v>
      </c>
      <c r="I3596" t="str">
        <v>METAL ASSY 3S 350</v>
      </c>
      <c r="J3596">
        <v>1</v>
      </c>
      <c r="K3596">
        <v>1</v>
      </c>
      <c r="L3596">
        <v>6400.88</v>
      </c>
      <c r="M3596" t="str">
        <v>CNY</v>
      </c>
      <c r="N3596">
        <v>1.155</v>
      </c>
      <c r="O3596">
        <v>6400.88</v>
      </c>
      <c r="P3596">
        <v>7393.0164000000004</v>
      </c>
      <c r="Q3596" t="str">
        <v>C66XIY-SERVICE GROUP</v>
      </c>
      <c r="R3596" t="str">
        <v>Xi'an Hailong Electronic Technology Co., Ltd.</v>
      </c>
      <c r="S3596" t="str">
        <v>Same</v>
      </c>
      <c r="T3596">
        <v>905508</v>
      </c>
      <c r="U3596">
        <v>5071</v>
      </c>
      <c r="V3596" t="str">
        <v>309ASY INV-PTS SALES</v>
      </c>
      <c r="W3596">
        <v>0</v>
      </c>
      <c r="X3596">
        <v>0</v>
      </c>
      <c r="Y3596">
        <v>767446</v>
      </c>
      <c r="Z3596" t="str">
        <v>西安海龙电子科技有限公司</v>
      </c>
      <c r="AA3596">
        <v>0</v>
      </c>
      <c r="AB3596">
        <v>2020</v>
      </c>
      <c r="AC3596">
        <v>11</v>
      </c>
      <c r="AD3596" t="str">
        <v>Q3</v>
      </c>
      <c r="AE3596" t="str">
        <v>FY20/21</v>
      </c>
      <c r="AF3596" t="str">
        <v>WEST</v>
      </c>
    </row>
    <row r="3597" spans="1:32">
      <c r="A3597" t="str">
        <v>ESHL</v>
      </c>
      <c r="B3597" t="str">
        <v>SZX</v>
      </c>
      <c r="C3597" t="str">
        <v>SPARES/OTHER</v>
      </c>
      <c r="D3597" s="4">
        <v>44159</v>
      </c>
      <c r="E3597" t="str">
        <v>YAMAHA</v>
      </c>
      <c r="F3597">
        <v>14103891</v>
      </c>
      <c r="G3597">
        <v>44159</v>
      </c>
      <c r="H3597" t="str">
        <v>YMCT|KHY-M652M-00</v>
      </c>
      <c r="I3597" t="str">
        <v>SENSOR EXIT ASSY</v>
      </c>
      <c r="J3597">
        <v>3</v>
      </c>
      <c r="K3597">
        <v>3</v>
      </c>
      <c r="L3597">
        <v>2920.35</v>
      </c>
      <c r="M3597" t="str">
        <v>CNY</v>
      </c>
      <c r="N3597">
        <v>1.155</v>
      </c>
      <c r="O3597">
        <v>2920.35</v>
      </c>
      <c r="P3597">
        <v>3373.00425</v>
      </c>
      <c r="Q3597" t="str">
        <v>C66SZX-SMT SERVICE</v>
      </c>
      <c r="R3597" t="str">
        <v>Dongguan Cowell Optic Electronics Co., Ltd.</v>
      </c>
      <c r="S3597" t="str">
        <v>Same</v>
      </c>
      <c r="T3597">
        <v>905512</v>
      </c>
      <c r="U3597">
        <v>961.17</v>
      </c>
      <c r="V3597" t="str">
        <v>309ASY INV-PTS SALES</v>
      </c>
      <c r="W3597">
        <v>0</v>
      </c>
      <c r="X3597" t="str">
        <v>ZZ202011045697</v>
      </c>
      <c r="Y3597">
        <v>767597</v>
      </c>
      <c r="Z3597" t="str">
        <v>东莞高伟光学电子有限公司</v>
      </c>
      <c r="AA3597">
        <v>0</v>
      </c>
      <c r="AB3597">
        <v>2020</v>
      </c>
      <c r="AC3597">
        <v>11</v>
      </c>
      <c r="AD3597" t="str">
        <v>Q3</v>
      </c>
      <c r="AE3597" t="str">
        <v>FY20/21</v>
      </c>
      <c r="AF3597" t="str">
        <v>SOUTH</v>
      </c>
    </row>
    <row r="3598" spans="1:32">
      <c r="A3598" t="str">
        <v>ESHL</v>
      </c>
      <c r="B3598" t="str">
        <v>SZX</v>
      </c>
      <c r="C3598" t="str">
        <v>SPARES/OTHER</v>
      </c>
      <c r="D3598" s="4">
        <v>44159</v>
      </c>
      <c r="E3598" t="str">
        <v>YAMAHA</v>
      </c>
      <c r="F3598">
        <v>14103892</v>
      </c>
      <c r="G3598">
        <v>44159</v>
      </c>
      <c r="H3598" t="str">
        <v>YMCT|KLA-M4255-00</v>
      </c>
      <c r="I3598" t="str">
        <v>FLASH DISK</v>
      </c>
      <c r="J3598">
        <v>2</v>
      </c>
      <c r="K3598">
        <v>2</v>
      </c>
      <c r="L3598">
        <v>3274.34</v>
      </c>
      <c r="M3598" t="str">
        <v>CNY</v>
      </c>
      <c r="N3598">
        <v>1.155</v>
      </c>
      <c r="O3598">
        <v>3274.34</v>
      </c>
      <c r="P3598">
        <v>3781.8627000000001</v>
      </c>
      <c r="Q3598" t="str">
        <v>C66SZX-SMT SERVICE</v>
      </c>
      <c r="R3598" t="str">
        <v>Dongguan Langqin Electronic Technology Co., Ltd.</v>
      </c>
      <c r="S3598" t="str">
        <v>Same</v>
      </c>
      <c r="T3598">
        <v>905513</v>
      </c>
      <c r="U3598">
        <v>1806</v>
      </c>
      <c r="V3598" t="str">
        <v>309ASY INV-PTS SALES</v>
      </c>
      <c r="W3598">
        <v>0</v>
      </c>
      <c r="X3598" t="str">
        <v>C66SZ20414</v>
      </c>
      <c r="Y3598">
        <v>767600</v>
      </c>
      <c r="Z3598" t="str">
        <v>东莞朗勤电子科技有限公司</v>
      </c>
      <c r="AA3598">
        <v>0</v>
      </c>
      <c r="AB3598">
        <v>2020</v>
      </c>
      <c r="AC3598">
        <v>11</v>
      </c>
      <c r="AD3598" t="str">
        <v>Q3</v>
      </c>
      <c r="AE3598" t="str">
        <v>FY20/21</v>
      </c>
      <c r="AF3598" t="str">
        <v>SOUTH</v>
      </c>
    </row>
    <row r="3599" spans="1:32">
      <c r="A3599" t="str">
        <v>ESHL</v>
      </c>
      <c r="B3599" t="str">
        <v>SZX</v>
      </c>
      <c r="C3599" t="str">
        <v>SPARES/OTHER</v>
      </c>
      <c r="D3599" s="4">
        <v>44159</v>
      </c>
      <c r="E3599" t="str">
        <v>YAMAHA</v>
      </c>
      <c r="F3599">
        <v>14103893</v>
      </c>
      <c r="G3599">
        <v>44159</v>
      </c>
      <c r="H3599" t="str">
        <v>YMCT|KHY-M9129-00</v>
      </c>
      <c r="I3599" t="str">
        <v>BELT 1 CONVEYOR</v>
      </c>
      <c r="J3599">
        <v>2</v>
      </c>
      <c r="K3599">
        <v>2</v>
      </c>
      <c r="L3599">
        <v>424.78</v>
      </c>
      <c r="M3599" t="str">
        <v>CNY</v>
      </c>
      <c r="N3599">
        <v>1.155</v>
      </c>
      <c r="O3599">
        <v>424.78</v>
      </c>
      <c r="P3599">
        <v>490.62090000000001</v>
      </c>
      <c r="Q3599" t="str">
        <v>C66SZX-SMT SERVICE</v>
      </c>
      <c r="R3599" t="str">
        <v>JIANGXI LONGTECH SMART CONTROL CO., LTD</v>
      </c>
      <c r="S3599" t="str">
        <v>Same</v>
      </c>
      <c r="T3599">
        <v>905514</v>
      </c>
      <c r="U3599">
        <v>288</v>
      </c>
      <c r="V3599" t="str">
        <v>309ASY INV-PTS SALES</v>
      </c>
      <c r="W3599">
        <v>0</v>
      </c>
      <c r="X3599" t="str">
        <v>3511-202010130001</v>
      </c>
      <c r="Y3599">
        <v>767632</v>
      </c>
      <c r="Z3599" t="str">
        <v>江西朗特智能控制有限公司</v>
      </c>
      <c r="AA3599">
        <v>0</v>
      </c>
      <c r="AB3599">
        <v>2020</v>
      </c>
      <c r="AC3599">
        <v>11</v>
      </c>
      <c r="AD3599" t="str">
        <v>Q3</v>
      </c>
      <c r="AE3599" t="str">
        <v>FY20/21</v>
      </c>
      <c r="AF3599" t="str">
        <v>SOUTH</v>
      </c>
    </row>
    <row r="3600" spans="1:32">
      <c r="A3600" t="str">
        <v>ESHL</v>
      </c>
      <c r="B3600" t="str">
        <v>SHA</v>
      </c>
      <c r="C3600" t="str">
        <v>FEEDER</v>
      </c>
      <c r="D3600" s="4">
        <v>44160</v>
      </c>
      <c r="E3600" t="str">
        <v>YAMAHA</v>
      </c>
      <c r="F3600">
        <v>14103894</v>
      </c>
      <c r="G3600">
        <v>44160</v>
      </c>
      <c r="H3600" t="str">
        <v>YMCT|KHJ-MC200-00</v>
      </c>
      <c r="I3600" t="str">
        <v>SS TAPE FEEDER 12/16mm</v>
      </c>
      <c r="J3600">
        <v>15</v>
      </c>
      <c r="K3600">
        <v>15</v>
      </c>
      <c r="L3600">
        <v>57544.25</v>
      </c>
      <c r="M3600" t="str">
        <v>CNY</v>
      </c>
      <c r="N3600">
        <v>1.155</v>
      </c>
      <c r="O3600">
        <v>57544.25</v>
      </c>
      <c r="P3600">
        <v>66463.608749999999</v>
      </c>
      <c r="Q3600" t="str">
        <v>C66SHA-SERVICE GROUP</v>
      </c>
      <c r="R3600" t="str">
        <v>Shanghai Hexian Technology Co.,Ltd</v>
      </c>
      <c r="S3600" t="str">
        <v>Same</v>
      </c>
      <c r="T3600">
        <v>905515</v>
      </c>
      <c r="U3600">
        <v>52883.82</v>
      </c>
      <c r="V3600" t="str">
        <v>309ASY INV-PTS SALES</v>
      </c>
      <c r="W3600">
        <v>0</v>
      </c>
      <c r="X3600">
        <v>0</v>
      </c>
      <c r="Y3600">
        <v>767763</v>
      </c>
      <c r="Z3600" t="str">
        <v>上海和贤电子科技有限公司</v>
      </c>
      <c r="AA3600">
        <v>0</v>
      </c>
      <c r="AB3600">
        <v>2020</v>
      </c>
      <c r="AC3600">
        <v>11</v>
      </c>
      <c r="AD3600" t="str">
        <v>Q3</v>
      </c>
      <c r="AE3600" t="str">
        <v>FY20/21</v>
      </c>
      <c r="AF3600" t="str">
        <v>EAST</v>
      </c>
    </row>
    <row r="3601" spans="1:32">
      <c r="A3601" t="str">
        <v>ESHL</v>
      </c>
      <c r="B3601" t="str">
        <v>SHA</v>
      </c>
      <c r="C3601" t="str">
        <v>FEEDER</v>
      </c>
      <c r="D3601" s="4">
        <v>44160</v>
      </c>
      <c r="E3601" t="str">
        <v>YAMAHA</v>
      </c>
      <c r="F3601">
        <v>14103894</v>
      </c>
      <c r="G3601">
        <v>44160</v>
      </c>
      <c r="H3601" t="str">
        <v>YMCT|KHJ-MC400-00</v>
      </c>
      <c r="I3601" t="str">
        <v>SS TAPE FEEDER 24mm</v>
      </c>
      <c r="J3601">
        <v>3</v>
      </c>
      <c r="K3601">
        <v>3</v>
      </c>
      <c r="L3601">
        <v>12684.96</v>
      </c>
      <c r="M3601" t="str">
        <v>CNY</v>
      </c>
      <c r="N3601">
        <v>1.155</v>
      </c>
      <c r="O3601">
        <v>12684.96</v>
      </c>
      <c r="P3601">
        <v>14651.128799999999</v>
      </c>
      <c r="Q3601" t="str">
        <v>C66SHA-SERVICE GROUP</v>
      </c>
      <c r="R3601" t="str">
        <v>Shanghai Hexian Technology Co.,Ltd</v>
      </c>
      <c r="S3601" t="str">
        <v>Same</v>
      </c>
      <c r="T3601">
        <v>905515</v>
      </c>
      <c r="U3601">
        <v>11406.63</v>
      </c>
      <c r="V3601" t="str">
        <v>309ASY INV-PTS SALES</v>
      </c>
      <c r="W3601">
        <v>0</v>
      </c>
      <c r="X3601">
        <v>0</v>
      </c>
      <c r="Y3601">
        <v>767763</v>
      </c>
      <c r="Z3601" t="str">
        <v>上海和贤电子科技有限公司</v>
      </c>
      <c r="AA3601">
        <v>0</v>
      </c>
      <c r="AB3601">
        <v>2020</v>
      </c>
      <c r="AC3601">
        <v>11</v>
      </c>
      <c r="AD3601" t="str">
        <v>Q3</v>
      </c>
      <c r="AE3601" t="str">
        <v>FY20/21</v>
      </c>
      <c r="AF3601" t="str">
        <v>EAST</v>
      </c>
    </row>
    <row r="3602" spans="1:32">
      <c r="A3602" t="str">
        <v>ESHL</v>
      </c>
      <c r="B3602" t="str">
        <v>BJS</v>
      </c>
      <c r="C3602" t="str">
        <v>SPARES/OTHER</v>
      </c>
      <c r="D3602" s="4">
        <v>44168</v>
      </c>
      <c r="E3602" t="str">
        <v>HELLER</v>
      </c>
      <c r="F3602">
        <v>14103895</v>
      </c>
      <c r="G3602">
        <v>44168</v>
      </c>
      <c r="H3602" t="str">
        <v>HELI|6572K</v>
      </c>
      <c r="I3602" t="str">
        <v>SOLENOID VALVE</v>
      </c>
      <c r="J3602">
        <v>1</v>
      </c>
      <c r="K3602">
        <v>1</v>
      </c>
      <c r="L3602">
        <v>740</v>
      </c>
      <c r="M3602" t="str">
        <v>CNY</v>
      </c>
      <c r="N3602">
        <v>1.175</v>
      </c>
      <c r="O3602">
        <v>740</v>
      </c>
      <c r="P3602">
        <v>869.5</v>
      </c>
      <c r="Q3602" t="str">
        <v>C66BJS-SMT SERVICE</v>
      </c>
      <c r="R3602" t="str">
        <v>Fawer Automotive Parts Company Ltd. Changchun Elec</v>
      </c>
      <c r="S3602" t="str">
        <v>Same</v>
      </c>
      <c r="T3602">
        <v>905504</v>
      </c>
      <c r="U3602">
        <v>551.80999999999995</v>
      </c>
      <c r="V3602" t="str">
        <v>309ASY INV-PTS SALES</v>
      </c>
      <c r="W3602">
        <v>0</v>
      </c>
      <c r="X3602">
        <v>2020111645</v>
      </c>
      <c r="Y3602">
        <v>768855</v>
      </c>
      <c r="Z3602" t="str">
        <v>富奥汽车零部件股份有限公司电子电器分公司</v>
      </c>
      <c r="AA3602">
        <v>0</v>
      </c>
      <c r="AB3602">
        <v>2020</v>
      </c>
      <c r="AC3602">
        <v>12</v>
      </c>
      <c r="AD3602" t="str">
        <v>Q3</v>
      </c>
      <c r="AE3602" t="str">
        <v>FY20/21</v>
      </c>
      <c r="AF3602" t="str">
        <v>NORTH</v>
      </c>
    </row>
    <row r="3603" spans="1:32">
      <c r="A3603" t="str">
        <v>ESHL</v>
      </c>
      <c r="B3603" t="str">
        <v>BJS</v>
      </c>
      <c r="C3603" t="str">
        <v>SPARES/OTHER</v>
      </c>
      <c r="D3603" s="4">
        <v>44168</v>
      </c>
      <c r="E3603" t="str">
        <v>HELLER</v>
      </c>
      <c r="F3603">
        <v>14103895</v>
      </c>
      <c r="G3603">
        <v>44168</v>
      </c>
      <c r="H3603" t="str">
        <v>HELI|3860</v>
      </c>
      <c r="I3603" t="str">
        <v>MALE ELBOW W169PL-4-2</v>
      </c>
      <c r="J3603">
        <v>1</v>
      </c>
      <c r="K3603">
        <v>1</v>
      </c>
      <c r="L3603">
        <v>110</v>
      </c>
      <c r="M3603" t="str">
        <v>CNY</v>
      </c>
      <c r="N3603">
        <v>1.175</v>
      </c>
      <c r="O3603">
        <v>110</v>
      </c>
      <c r="P3603">
        <v>129.25</v>
      </c>
      <c r="Q3603" t="str">
        <v>C66BJS-SMT SERVICE</v>
      </c>
      <c r="R3603" t="str">
        <v>Fawer Automotive Parts Company Ltd. Changchun Elec</v>
      </c>
      <c r="S3603" t="str">
        <v>Same</v>
      </c>
      <c r="T3603">
        <v>905504</v>
      </c>
      <c r="U3603">
        <v>78.540000000000006</v>
      </c>
      <c r="V3603" t="str">
        <v>309ASY INV-PTS SALES</v>
      </c>
      <c r="W3603">
        <v>0</v>
      </c>
      <c r="X3603">
        <v>2020111645</v>
      </c>
      <c r="Y3603">
        <v>768855</v>
      </c>
      <c r="Z3603" t="str">
        <v>富奥汽车零部件股份有限公司电子电器分公司</v>
      </c>
      <c r="AA3603">
        <v>0</v>
      </c>
      <c r="AB3603">
        <v>2020</v>
      </c>
      <c r="AC3603">
        <v>12</v>
      </c>
      <c r="AD3603" t="str">
        <v>Q3</v>
      </c>
      <c r="AE3603" t="str">
        <v>FY20/21</v>
      </c>
      <c r="AF3603" t="str">
        <v>NORTH</v>
      </c>
    </row>
    <row r="3604" spans="1:32">
      <c r="A3604" t="str">
        <v>ESHL</v>
      </c>
      <c r="B3604" t="str">
        <v>SHA</v>
      </c>
      <c r="C3604" t="str">
        <v>SPARES/OTHER</v>
      </c>
      <c r="D3604" s="4">
        <v>44176</v>
      </c>
      <c r="E3604" t="str">
        <v>YAMAHA</v>
      </c>
      <c r="F3604">
        <v>14103896</v>
      </c>
      <c r="G3604">
        <v>44176</v>
      </c>
      <c r="H3604" t="str">
        <v>YMCT|KLJ-MC163-00</v>
      </c>
      <c r="I3604" t="str">
        <v>COVER TAIL</v>
      </c>
      <c r="J3604">
        <v>10</v>
      </c>
      <c r="K3604">
        <v>10</v>
      </c>
      <c r="L3604">
        <v>973.45</v>
      </c>
      <c r="M3604" t="str">
        <v>CNY</v>
      </c>
      <c r="N3604">
        <v>1.175</v>
      </c>
      <c r="O3604">
        <v>973.45</v>
      </c>
      <c r="P3604">
        <v>1143.80375</v>
      </c>
      <c r="Q3604" t="str">
        <v>C66SHA-SERVICE GROUP</v>
      </c>
      <c r="R3604" t="str">
        <v>Suzhou Inovance Technology Co Ltd</v>
      </c>
      <c r="S3604" t="str">
        <v>Same</v>
      </c>
      <c r="T3604">
        <v>905524</v>
      </c>
      <c r="U3604">
        <v>460</v>
      </c>
      <c r="V3604" t="str">
        <v>309ASY INV-PTS SALES</v>
      </c>
      <c r="W3604">
        <v>0</v>
      </c>
      <c r="X3604">
        <v>0</v>
      </c>
      <c r="Y3604">
        <v>770106</v>
      </c>
      <c r="Z3604" t="str">
        <v>苏州汇川技术有限公司</v>
      </c>
      <c r="AA3604">
        <v>0</v>
      </c>
      <c r="AB3604">
        <v>2020</v>
      </c>
      <c r="AC3604">
        <v>12</v>
      </c>
      <c r="AD3604" t="str">
        <v>Q3</v>
      </c>
      <c r="AE3604" t="str">
        <v>FY20/21</v>
      </c>
      <c r="AF3604" t="str">
        <v>EAST</v>
      </c>
    </row>
    <row r="3605" spans="1:32">
      <c r="A3605" t="str">
        <v>ESHL</v>
      </c>
      <c r="B3605" t="str">
        <v>SHA</v>
      </c>
      <c r="C3605" t="str">
        <v>SPARES/OTHER</v>
      </c>
      <c r="D3605" s="4">
        <v>44176</v>
      </c>
      <c r="E3605" t="str">
        <v>YAMAHA</v>
      </c>
      <c r="F3605">
        <v>14103896</v>
      </c>
      <c r="G3605">
        <v>44176</v>
      </c>
      <c r="H3605" t="str">
        <v>YMCT|KKE-M917H-00</v>
      </c>
      <c r="I3605" t="str">
        <v>BELT CONVEYOR</v>
      </c>
      <c r="J3605">
        <v>4</v>
      </c>
      <c r="K3605">
        <v>4</v>
      </c>
      <c r="L3605">
        <v>623.01</v>
      </c>
      <c r="M3605" t="str">
        <v>CNY</v>
      </c>
      <c r="N3605">
        <v>1.175</v>
      </c>
      <c r="O3605">
        <v>623.01</v>
      </c>
      <c r="P3605">
        <v>732.03674999999998</v>
      </c>
      <c r="Q3605" t="str">
        <v>C66SHA-SERVICE GROUP</v>
      </c>
      <c r="R3605" t="str">
        <v>Suzhou Inovance Technology Co Ltd</v>
      </c>
      <c r="S3605" t="str">
        <v>Same</v>
      </c>
      <c r="T3605">
        <v>905524</v>
      </c>
      <c r="U3605">
        <v>272</v>
      </c>
      <c r="V3605" t="str">
        <v>309ASY INV-PTS SALES</v>
      </c>
      <c r="W3605">
        <v>0</v>
      </c>
      <c r="X3605">
        <v>0</v>
      </c>
      <c r="Y3605">
        <v>770106</v>
      </c>
      <c r="Z3605" t="str">
        <v>苏州汇川技术有限公司</v>
      </c>
      <c r="AA3605">
        <v>0</v>
      </c>
      <c r="AB3605">
        <v>2020</v>
      </c>
      <c r="AC3605">
        <v>12</v>
      </c>
      <c r="AD3605" t="str">
        <v>Q3</v>
      </c>
      <c r="AE3605" t="str">
        <v>FY20/21</v>
      </c>
      <c r="AF3605" t="str">
        <v>EAST</v>
      </c>
    </row>
    <row r="3606" spans="1:32">
      <c r="A3606" t="str">
        <v>ESHL</v>
      </c>
      <c r="B3606" t="str">
        <v>SHA</v>
      </c>
      <c r="C3606" t="str">
        <v>SPARES/OTHER</v>
      </c>
      <c r="D3606" s="4">
        <v>44176</v>
      </c>
      <c r="E3606" t="str">
        <v>YAMAHA</v>
      </c>
      <c r="F3606">
        <v>14103896</v>
      </c>
      <c r="G3606">
        <v>44176</v>
      </c>
      <c r="H3606" t="str">
        <v>YMCT|KGR-M7111-C0</v>
      </c>
      <c r="I3606" t="str">
        <v>VALVE</v>
      </c>
      <c r="J3606">
        <v>1</v>
      </c>
      <c r="K3606">
        <v>1</v>
      </c>
      <c r="L3606">
        <v>2321.2399999999998</v>
      </c>
      <c r="M3606" t="str">
        <v>CNY</v>
      </c>
      <c r="N3606">
        <v>1.175</v>
      </c>
      <c r="O3606">
        <v>2321.2399999999998</v>
      </c>
      <c r="P3606">
        <v>2727.4569999999999</v>
      </c>
      <c r="Q3606" t="str">
        <v>C66SHA-SERVICE GROUP</v>
      </c>
      <c r="R3606" t="str">
        <v>Suzhou Inovance Technology Co Ltd</v>
      </c>
      <c r="S3606" t="str">
        <v>Same</v>
      </c>
      <c r="T3606">
        <v>905524</v>
      </c>
      <c r="U3606">
        <v>972</v>
      </c>
      <c r="V3606" t="str">
        <v>309ASY INV-PTS SALES</v>
      </c>
      <c r="W3606">
        <v>0</v>
      </c>
      <c r="X3606">
        <v>0</v>
      </c>
      <c r="Y3606">
        <v>770106</v>
      </c>
      <c r="Z3606" t="str">
        <v>苏州汇川技术有限公司</v>
      </c>
      <c r="AA3606">
        <v>0</v>
      </c>
      <c r="AB3606">
        <v>2020</v>
      </c>
      <c r="AC3606">
        <v>12</v>
      </c>
      <c r="AD3606" t="str">
        <v>Q3</v>
      </c>
      <c r="AE3606" t="str">
        <v>FY20/21</v>
      </c>
      <c r="AF3606" t="str">
        <v>EAST</v>
      </c>
    </row>
    <row r="3607" spans="1:32">
      <c r="A3607" t="str">
        <v>ESHL</v>
      </c>
      <c r="B3607" t="str">
        <v>SHA</v>
      </c>
      <c r="C3607" t="str">
        <v>SPARES/OTHER</v>
      </c>
      <c r="D3607" s="4">
        <v>44176</v>
      </c>
      <c r="E3607" t="str">
        <v>YAMAHA</v>
      </c>
      <c r="F3607">
        <v>14103897</v>
      </c>
      <c r="G3607">
        <v>44176</v>
      </c>
      <c r="H3607" t="str">
        <v>YMCT|KHJ-MC145-01</v>
      </c>
      <c r="I3607" t="str">
        <v>LEVER TAPE GUIDE F</v>
      </c>
      <c r="J3607">
        <v>10</v>
      </c>
      <c r="K3607">
        <v>10</v>
      </c>
      <c r="L3607">
        <v>362.83</v>
      </c>
      <c r="M3607" t="str">
        <v>CNY</v>
      </c>
      <c r="N3607">
        <v>1.175</v>
      </c>
      <c r="O3607">
        <v>362.83</v>
      </c>
      <c r="P3607">
        <v>426.32524999999998</v>
      </c>
      <c r="Q3607" t="str">
        <v>C66SHA-SERVICE GROUP</v>
      </c>
      <c r="R3607" t="str">
        <v>Quanzhou TYT Electronics Co.,Ltd</v>
      </c>
      <c r="S3607" t="str">
        <v>Same</v>
      </c>
      <c r="T3607">
        <v>905525</v>
      </c>
      <c r="U3607">
        <v>190</v>
      </c>
      <c r="V3607" t="str">
        <v>309ASY INV-PTS SALES</v>
      </c>
      <c r="W3607">
        <v>0</v>
      </c>
      <c r="X3607">
        <v>0</v>
      </c>
      <c r="Y3607">
        <v>770129</v>
      </c>
      <c r="Z3607" t="str">
        <v>泉州市南安特易通电子有限公司</v>
      </c>
      <c r="AA3607">
        <v>0</v>
      </c>
      <c r="AB3607">
        <v>2020</v>
      </c>
      <c r="AC3607">
        <v>12</v>
      </c>
      <c r="AD3607" t="str">
        <v>Q3</v>
      </c>
      <c r="AE3607" t="str">
        <v>FY20/21</v>
      </c>
      <c r="AF3607" t="str">
        <v>EAST</v>
      </c>
    </row>
    <row r="3608" spans="1:32">
      <c r="A3608" t="str">
        <v>ESHL</v>
      </c>
      <c r="B3608" t="str">
        <v>SHA</v>
      </c>
      <c r="C3608" t="str">
        <v>SPARES/OTHER</v>
      </c>
      <c r="D3608" s="4">
        <v>44176</v>
      </c>
      <c r="E3608" t="str">
        <v>YAMAHA</v>
      </c>
      <c r="F3608">
        <v>14103897</v>
      </c>
      <c r="G3608">
        <v>44176</v>
      </c>
      <c r="H3608" t="str">
        <v>YMCT|KHJ-MC144-00</v>
      </c>
      <c r="I3608" t="str">
        <v>LEVER TAPE GUIDE R</v>
      </c>
      <c r="J3608">
        <v>10</v>
      </c>
      <c r="K3608">
        <v>10</v>
      </c>
      <c r="L3608">
        <v>141.59</v>
      </c>
      <c r="M3608" t="str">
        <v>CNY</v>
      </c>
      <c r="N3608">
        <v>1.175</v>
      </c>
      <c r="O3608">
        <v>141.59</v>
      </c>
      <c r="P3608">
        <v>166.36825000000002</v>
      </c>
      <c r="Q3608" t="str">
        <v>C66SHA-SERVICE GROUP</v>
      </c>
      <c r="R3608" t="str">
        <v>Quanzhou TYT Electronics Co.,Ltd</v>
      </c>
      <c r="S3608" t="str">
        <v>Same</v>
      </c>
      <c r="T3608">
        <v>905525</v>
      </c>
      <c r="U3608">
        <v>70</v>
      </c>
      <c r="V3608" t="str">
        <v>309ASY INV-PTS SALES</v>
      </c>
      <c r="W3608">
        <v>0</v>
      </c>
      <c r="X3608">
        <v>0</v>
      </c>
      <c r="Y3608">
        <v>770129</v>
      </c>
      <c r="Z3608" t="str">
        <v>泉州市南安特易通电子有限公司</v>
      </c>
      <c r="AA3608">
        <v>0</v>
      </c>
      <c r="AB3608">
        <v>2020</v>
      </c>
      <c r="AC3608">
        <v>12</v>
      </c>
      <c r="AD3608" t="str">
        <v>Q3</v>
      </c>
      <c r="AE3608" t="str">
        <v>FY20/21</v>
      </c>
      <c r="AF3608" t="str">
        <v>EAST</v>
      </c>
    </row>
    <row r="3609" spans="1:32">
      <c r="A3609" t="str">
        <v>ESHL</v>
      </c>
      <c r="B3609" t="str">
        <v>SHA</v>
      </c>
      <c r="C3609" t="str">
        <v>SPARES/OTHER</v>
      </c>
      <c r="D3609" s="4">
        <v>44176</v>
      </c>
      <c r="E3609" t="str">
        <v>YAMAHA</v>
      </c>
      <c r="F3609">
        <v>14103897</v>
      </c>
      <c r="G3609">
        <v>44176</v>
      </c>
      <c r="H3609" t="str">
        <v>YMCT|KHY-M260D-00</v>
      </c>
      <c r="I3609" t="str">
        <v>TAPE 3  Y DUCT</v>
      </c>
      <c r="J3609">
        <v>2</v>
      </c>
      <c r="K3609">
        <v>2</v>
      </c>
      <c r="L3609">
        <v>254.87</v>
      </c>
      <c r="M3609" t="str">
        <v>CNY</v>
      </c>
      <c r="N3609">
        <v>1.175</v>
      </c>
      <c r="O3609">
        <v>254.87</v>
      </c>
      <c r="P3609">
        <v>299.47225000000003</v>
      </c>
      <c r="Q3609" t="str">
        <v>C66SHA-SERVICE GROUP</v>
      </c>
      <c r="R3609" t="str">
        <v>Quanzhou TYT Electronics Co.,Ltd</v>
      </c>
      <c r="S3609" t="str">
        <v>Same</v>
      </c>
      <c r="T3609">
        <v>905525</v>
      </c>
      <c r="U3609">
        <v>136</v>
      </c>
      <c r="V3609" t="str">
        <v>309ASY INV-PTS SALES</v>
      </c>
      <c r="W3609">
        <v>0</v>
      </c>
      <c r="X3609">
        <v>0</v>
      </c>
      <c r="Y3609">
        <v>770129</v>
      </c>
      <c r="Z3609" t="str">
        <v>泉州市南安特易通电子有限公司</v>
      </c>
      <c r="AA3609">
        <v>0</v>
      </c>
      <c r="AB3609">
        <v>2020</v>
      </c>
      <c r="AC3609">
        <v>12</v>
      </c>
      <c r="AD3609" t="str">
        <v>Q3</v>
      </c>
      <c r="AE3609" t="str">
        <v>FY20/21</v>
      </c>
      <c r="AF3609" t="str">
        <v>EAST</v>
      </c>
    </row>
    <row r="3610" spans="1:32">
      <c r="A3610" t="str">
        <v>ESHL</v>
      </c>
      <c r="B3610" t="str">
        <v>SHA</v>
      </c>
      <c r="C3610" t="str">
        <v>SPARES/OTHER</v>
      </c>
      <c r="D3610" s="4">
        <v>44176</v>
      </c>
      <c r="E3610" t="str">
        <v>YAMAHA</v>
      </c>
      <c r="F3610">
        <v>14103898</v>
      </c>
      <c r="G3610">
        <v>44176</v>
      </c>
      <c r="H3610" t="str">
        <v>YMCT|KKE-M9B00-00</v>
      </c>
      <c r="I3610" t="str">
        <v>BALL SCREW PU</v>
      </c>
      <c r="J3610">
        <v>2</v>
      </c>
      <c r="K3610">
        <v>2</v>
      </c>
      <c r="L3610">
        <v>3856.64</v>
      </c>
      <c r="M3610" t="str">
        <v>CNY</v>
      </c>
      <c r="N3610">
        <v>1.175</v>
      </c>
      <c r="O3610">
        <v>3856.64</v>
      </c>
      <c r="P3610">
        <v>4531.5519999999997</v>
      </c>
      <c r="Q3610" t="str">
        <v>C66SHA-SERVICE GROUP</v>
      </c>
      <c r="R3610" t="str">
        <v>SHANGHAI KAIGE ELECTRONICS CO.,LTD.</v>
      </c>
      <c r="S3610" t="str">
        <v>Same</v>
      </c>
      <c r="T3610">
        <v>905526</v>
      </c>
      <c r="U3610">
        <v>2050</v>
      </c>
      <c r="V3610" t="str">
        <v>309ASY INV-PTS SALES</v>
      </c>
      <c r="W3610">
        <v>0</v>
      </c>
      <c r="X3610">
        <v>0</v>
      </c>
      <c r="Y3610">
        <v>770135</v>
      </c>
      <c r="Z3610" t="str">
        <v>上海凯歌电子有限公司</v>
      </c>
      <c r="AA3610">
        <v>0</v>
      </c>
      <c r="AB3610">
        <v>2020</v>
      </c>
      <c r="AC3610">
        <v>12</v>
      </c>
      <c r="AD3610" t="str">
        <v>Q3</v>
      </c>
      <c r="AE3610" t="str">
        <v>FY20/21</v>
      </c>
      <c r="AF3610" t="str">
        <v>EAST</v>
      </c>
    </row>
    <row r="3611" spans="1:32">
      <c r="A3611" t="str">
        <v>ESHL</v>
      </c>
      <c r="B3611" t="str">
        <v>SHA</v>
      </c>
      <c r="C3611" t="str">
        <v>SPARES/OTHER</v>
      </c>
      <c r="D3611" s="4">
        <v>44176</v>
      </c>
      <c r="E3611" t="str">
        <v>YAMAHA</v>
      </c>
      <c r="F3611">
        <v>14103898</v>
      </c>
      <c r="G3611">
        <v>44176</v>
      </c>
      <c r="H3611" t="str">
        <v>YMCT|90440-01J090</v>
      </c>
      <c r="I3611" t="str">
        <v>CIRCLIP</v>
      </c>
      <c r="J3611">
        <v>2</v>
      </c>
      <c r="K3611">
        <v>2</v>
      </c>
      <c r="L3611">
        <v>8.85</v>
      </c>
      <c r="M3611" t="str">
        <v>CNY</v>
      </c>
      <c r="N3611">
        <v>1.175</v>
      </c>
      <c r="O3611">
        <v>8.85</v>
      </c>
      <c r="P3611">
        <v>10.39875</v>
      </c>
      <c r="Q3611" t="str">
        <v>C66SHA-SERVICE GROUP</v>
      </c>
      <c r="R3611" t="str">
        <v>SHANGHAI KAIGE ELECTRONICS CO.,LTD.</v>
      </c>
      <c r="S3611" t="str">
        <v>Same</v>
      </c>
      <c r="T3611">
        <v>905526</v>
      </c>
      <c r="U3611">
        <v>2</v>
      </c>
      <c r="V3611" t="str">
        <v>309ASY INV-PTS SALES</v>
      </c>
      <c r="W3611">
        <v>0</v>
      </c>
      <c r="X3611">
        <v>0</v>
      </c>
      <c r="Y3611">
        <v>770135</v>
      </c>
      <c r="Z3611" t="str">
        <v>上海凯歌电子有限公司</v>
      </c>
      <c r="AA3611">
        <v>0</v>
      </c>
      <c r="AB3611">
        <v>2020</v>
      </c>
      <c r="AC3611">
        <v>12</v>
      </c>
      <c r="AD3611" t="str">
        <v>Q3</v>
      </c>
      <c r="AE3611" t="str">
        <v>FY20/21</v>
      </c>
      <c r="AF3611" t="str">
        <v>EAST</v>
      </c>
    </row>
    <row r="3612" spans="1:32">
      <c r="A3612" t="str">
        <v>ESHL</v>
      </c>
      <c r="B3612" t="str">
        <v>SHA</v>
      </c>
      <c r="C3612" t="str">
        <v>SPARES/OTHER</v>
      </c>
      <c r="D3612" s="4">
        <v>44176</v>
      </c>
      <c r="E3612" t="str">
        <v>YAMAHA</v>
      </c>
      <c r="F3612">
        <v>14103898</v>
      </c>
      <c r="G3612">
        <v>44176</v>
      </c>
      <c r="H3612" t="str">
        <v>YMCT|90990-25J026</v>
      </c>
      <c r="I3612" t="str">
        <v>BEARING</v>
      </c>
      <c r="J3612">
        <v>10</v>
      </c>
      <c r="K3612">
        <v>10</v>
      </c>
      <c r="L3612">
        <v>1265.49</v>
      </c>
      <c r="M3612" t="str">
        <v>CNY</v>
      </c>
      <c r="N3612">
        <v>1.175</v>
      </c>
      <c r="O3612">
        <v>1265.49</v>
      </c>
      <c r="P3612">
        <v>1486.95075</v>
      </c>
      <c r="Q3612" t="str">
        <v>C66SHA-SERVICE GROUP</v>
      </c>
      <c r="R3612" t="str">
        <v>SHANGHAI KAIGE ELECTRONICS CO.,LTD.</v>
      </c>
      <c r="S3612" t="str">
        <v>Same</v>
      </c>
      <c r="T3612">
        <v>905526</v>
      </c>
      <c r="U3612">
        <v>680</v>
      </c>
      <c r="V3612" t="str">
        <v>309ASY INV-PTS SALES</v>
      </c>
      <c r="W3612">
        <v>0</v>
      </c>
      <c r="X3612">
        <v>0</v>
      </c>
      <c r="Y3612">
        <v>770135</v>
      </c>
      <c r="Z3612" t="str">
        <v>上海凯歌电子有限公司</v>
      </c>
      <c r="AA3612">
        <v>0</v>
      </c>
      <c r="AB3612">
        <v>2020</v>
      </c>
      <c r="AC3612">
        <v>12</v>
      </c>
      <c r="AD3612" t="str">
        <v>Q3</v>
      </c>
      <c r="AE3612" t="str">
        <v>FY20/21</v>
      </c>
      <c r="AF3612" t="str">
        <v>EAST</v>
      </c>
    </row>
    <row r="3613" spans="1:32">
      <c r="A3613" t="str">
        <v>ESHL</v>
      </c>
      <c r="B3613" t="str">
        <v>SHA</v>
      </c>
      <c r="C3613" t="str">
        <v>SPARES/OTHER</v>
      </c>
      <c r="D3613" s="4">
        <v>44176</v>
      </c>
      <c r="E3613" t="str">
        <v>YAMAHA</v>
      </c>
      <c r="F3613">
        <v>14103898</v>
      </c>
      <c r="G3613">
        <v>44176</v>
      </c>
      <c r="H3613" t="str">
        <v>YMCT|KHY-M712S-A0</v>
      </c>
      <c r="I3613" t="str">
        <v>SHAFT 2 SPARE</v>
      </c>
      <c r="J3613">
        <v>1</v>
      </c>
      <c r="K3613">
        <v>1</v>
      </c>
      <c r="L3613">
        <v>3858.41</v>
      </c>
      <c r="M3613" t="str">
        <v>CNY</v>
      </c>
      <c r="N3613">
        <v>1.175</v>
      </c>
      <c r="O3613">
        <v>3858.41</v>
      </c>
      <c r="P3613">
        <v>4533.6317499999996</v>
      </c>
      <c r="Q3613" t="str">
        <v>C66SHA-SERVICE GROUP</v>
      </c>
      <c r="R3613" t="str">
        <v>SHANGHAI KAIGE ELECTRONICS CO.,LTD.</v>
      </c>
      <c r="S3613" t="str">
        <v>Same</v>
      </c>
      <c r="T3613">
        <v>905526</v>
      </c>
      <c r="U3613">
        <v>2058</v>
      </c>
      <c r="V3613" t="str">
        <v>309ASY INV-PTS SALES</v>
      </c>
      <c r="W3613">
        <v>0</v>
      </c>
      <c r="X3613">
        <v>0</v>
      </c>
      <c r="Y3613">
        <v>770135</v>
      </c>
      <c r="Z3613" t="str">
        <v>上海凯歌电子有限公司</v>
      </c>
      <c r="AA3613">
        <v>0</v>
      </c>
      <c r="AB3613">
        <v>2020</v>
      </c>
      <c r="AC3613">
        <v>12</v>
      </c>
      <c r="AD3613" t="str">
        <v>Q3</v>
      </c>
      <c r="AE3613" t="str">
        <v>FY20/21</v>
      </c>
      <c r="AF3613" t="str">
        <v>EAST</v>
      </c>
    </row>
    <row r="3614" spans="1:32">
      <c r="A3614" t="str">
        <v>ESHL</v>
      </c>
      <c r="B3614" t="str">
        <v>SHA</v>
      </c>
      <c r="C3614" t="str">
        <v>SPARES/OTHER</v>
      </c>
      <c r="D3614" s="4">
        <v>44176</v>
      </c>
      <c r="E3614" t="str">
        <v>YAMAHA</v>
      </c>
      <c r="F3614">
        <v>14103898</v>
      </c>
      <c r="G3614">
        <v>44176</v>
      </c>
      <c r="H3614" t="str">
        <v>YMCT|KHY-M7156-01</v>
      </c>
      <c r="I3614" t="str">
        <v>BIT CAP</v>
      </c>
      <c r="J3614">
        <v>10</v>
      </c>
      <c r="K3614">
        <v>10</v>
      </c>
      <c r="L3614">
        <v>1176.99</v>
      </c>
      <c r="M3614" t="str">
        <v>CNY</v>
      </c>
      <c r="N3614">
        <v>1.175</v>
      </c>
      <c r="O3614">
        <v>1176.99</v>
      </c>
      <c r="P3614">
        <v>1382.96325</v>
      </c>
      <c r="Q3614" t="str">
        <v>C66SHA-SERVICE GROUP</v>
      </c>
      <c r="R3614" t="str">
        <v>SHANGHAI KAIGE ELECTRONICS CO.,LTD.</v>
      </c>
      <c r="S3614" t="str">
        <v>Same</v>
      </c>
      <c r="T3614">
        <v>905526</v>
      </c>
      <c r="U3614">
        <v>630</v>
      </c>
      <c r="V3614" t="str">
        <v>309ASY INV-PTS SALES</v>
      </c>
      <c r="W3614">
        <v>0</v>
      </c>
      <c r="X3614">
        <v>0</v>
      </c>
      <c r="Y3614">
        <v>770135</v>
      </c>
      <c r="Z3614" t="str">
        <v>上海凯歌电子有限公司</v>
      </c>
      <c r="AA3614">
        <v>0</v>
      </c>
      <c r="AB3614">
        <v>2020</v>
      </c>
      <c r="AC3614">
        <v>12</v>
      </c>
      <c r="AD3614" t="str">
        <v>Q3</v>
      </c>
      <c r="AE3614" t="str">
        <v>FY20/21</v>
      </c>
      <c r="AF3614" t="str">
        <v>EAST</v>
      </c>
    </row>
    <row r="3615" spans="1:32">
      <c r="A3615" t="str">
        <v>ESHL</v>
      </c>
      <c r="B3615" t="str">
        <v>SHA</v>
      </c>
      <c r="C3615" t="str">
        <v>SPARES/OTHER</v>
      </c>
      <c r="D3615" s="4">
        <v>44176</v>
      </c>
      <c r="E3615" t="str">
        <v>YAMAHA</v>
      </c>
      <c r="F3615">
        <v>14103898</v>
      </c>
      <c r="G3615">
        <v>44176</v>
      </c>
      <c r="H3615" t="str">
        <v>YMCT|KHY-M2267-A0</v>
      </c>
      <c r="I3615" t="str">
        <v>GUIDE X AXIS ASSY</v>
      </c>
      <c r="J3615">
        <v>2</v>
      </c>
      <c r="K3615">
        <v>2</v>
      </c>
      <c r="L3615">
        <v>2467.2600000000002</v>
      </c>
      <c r="M3615" t="str">
        <v>CNY</v>
      </c>
      <c r="N3615">
        <v>1.175</v>
      </c>
      <c r="O3615">
        <v>2467.2600000000002</v>
      </c>
      <c r="P3615">
        <v>2899.0305000000003</v>
      </c>
      <c r="Q3615" t="str">
        <v>C66SHA-SERVICE GROUP</v>
      </c>
      <c r="R3615" t="str">
        <v>SHANGHAI KAIGE ELECTRONICS CO.,LTD.</v>
      </c>
      <c r="S3615" t="str">
        <v>Same</v>
      </c>
      <c r="T3615">
        <v>905526</v>
      </c>
      <c r="U3615">
        <v>1312</v>
      </c>
      <c r="V3615" t="str">
        <v>309ASY INV-PTS SALES</v>
      </c>
      <c r="W3615">
        <v>0</v>
      </c>
      <c r="X3615">
        <v>0</v>
      </c>
      <c r="Y3615">
        <v>770135</v>
      </c>
      <c r="Z3615" t="str">
        <v>上海凯歌电子有限公司</v>
      </c>
      <c r="AA3615">
        <v>0</v>
      </c>
      <c r="AB3615">
        <v>2020</v>
      </c>
      <c r="AC3615">
        <v>12</v>
      </c>
      <c r="AD3615" t="str">
        <v>Q3</v>
      </c>
      <c r="AE3615" t="str">
        <v>FY20/21</v>
      </c>
      <c r="AF3615" t="str">
        <v>EAST</v>
      </c>
    </row>
    <row r="3616" spans="1:32">
      <c r="A3616" t="str">
        <v>ESHL</v>
      </c>
      <c r="B3616" t="str">
        <v>SHA</v>
      </c>
      <c r="C3616" t="str">
        <v>SPARES/OTHER</v>
      </c>
      <c r="D3616" s="4">
        <v>44179</v>
      </c>
      <c r="E3616" t="str">
        <v>OTHERS</v>
      </c>
      <c r="F3616">
        <v>14103899</v>
      </c>
      <c r="G3616">
        <v>44179</v>
      </c>
      <c r="H3616" t="str">
        <v>ZMTR|K48-M3856-00X</v>
      </c>
      <c r="I3616" t="str">
        <v>GREASE PACK(NSL)</v>
      </c>
      <c r="J3616">
        <v>2</v>
      </c>
      <c r="K3616">
        <v>2</v>
      </c>
      <c r="L3616">
        <v>1093.81</v>
      </c>
      <c r="M3616" t="str">
        <v>CNY</v>
      </c>
      <c r="N3616">
        <v>1.175</v>
      </c>
      <c r="O3616">
        <v>1093.81</v>
      </c>
      <c r="P3616">
        <v>1285.22675</v>
      </c>
      <c r="Q3616" t="str">
        <v>C66SHA-SERVICE GROUP</v>
      </c>
      <c r="R3616" t="str">
        <v>Yuyao Lingtong Electric Appliance Co., Ltd.</v>
      </c>
      <c r="S3616" t="str">
        <v>Same</v>
      </c>
      <c r="T3616">
        <v>905519</v>
      </c>
      <c r="U3616">
        <v>265.48</v>
      </c>
      <c r="V3616" t="str">
        <v>309ASY INV-PTS SALES</v>
      </c>
      <c r="W3616">
        <v>0</v>
      </c>
      <c r="X3616">
        <v>0</v>
      </c>
      <c r="Y3616">
        <v>770254</v>
      </c>
      <c r="Z3616" t="str">
        <v>余姚市灵通电器有限公司</v>
      </c>
      <c r="AA3616">
        <v>0</v>
      </c>
      <c r="AB3616">
        <v>2020</v>
      </c>
      <c r="AC3616">
        <v>12</v>
      </c>
      <c r="AD3616" t="str">
        <v>Q3</v>
      </c>
      <c r="AE3616" t="str">
        <v>FY20/21</v>
      </c>
      <c r="AF3616" t="str">
        <v>EAST</v>
      </c>
    </row>
    <row r="3617" spans="1:32">
      <c r="A3617" t="str">
        <v>ESHL</v>
      </c>
      <c r="B3617" t="str">
        <v>SHA</v>
      </c>
      <c r="C3617" t="str">
        <v>SPARES/OTHER</v>
      </c>
      <c r="D3617" s="4">
        <v>44179</v>
      </c>
      <c r="E3617" t="str">
        <v>YAMAHA</v>
      </c>
      <c r="F3617">
        <v>14103900</v>
      </c>
      <c r="G3617">
        <v>44179</v>
      </c>
      <c r="H3617" t="str">
        <v>YMCT|KLW-M7850-00</v>
      </c>
      <c r="I3617" t="str">
        <v>SC MOTOR ASSY.</v>
      </c>
      <c r="J3617">
        <v>1</v>
      </c>
      <c r="K3617">
        <v>1</v>
      </c>
      <c r="L3617">
        <v>23739.82</v>
      </c>
      <c r="M3617" t="str">
        <v>CNY</v>
      </c>
      <c r="N3617">
        <v>1.175</v>
      </c>
      <c r="O3617">
        <v>23739.82</v>
      </c>
      <c r="P3617">
        <v>27894.288500000002</v>
      </c>
      <c r="Q3617" t="str">
        <v>C66SHA-SERVICE GROUP</v>
      </c>
      <c r="R3617" t="str">
        <v xml:space="preserve">Changzhou Tongbao Photo-electricity Manufacturing </v>
      </c>
      <c r="S3617" t="str">
        <v>Same</v>
      </c>
      <c r="T3617">
        <v>905527</v>
      </c>
      <c r="U3617">
        <v>14019</v>
      </c>
      <c r="V3617" t="str">
        <v>309ASY INV-PTS SALES</v>
      </c>
      <c r="W3617">
        <v>0</v>
      </c>
      <c r="X3617">
        <v>0</v>
      </c>
      <c r="Y3617">
        <v>770259</v>
      </c>
      <c r="Z3617" t="str">
        <v>常州通宝光电股份有限公司</v>
      </c>
      <c r="AA3617">
        <v>0</v>
      </c>
      <c r="AB3617">
        <v>2020</v>
      </c>
      <c r="AC3617">
        <v>12</v>
      </c>
      <c r="AD3617" t="str">
        <v>Q3</v>
      </c>
      <c r="AE3617" t="str">
        <v>FY20/21</v>
      </c>
      <c r="AF3617" t="str">
        <v>EAST</v>
      </c>
    </row>
    <row r="3618" spans="1:32">
      <c r="A3618" t="str">
        <v>ESHL</v>
      </c>
      <c r="B3618" t="str">
        <v>SHA</v>
      </c>
      <c r="C3618" t="str">
        <v>SPARES/OTHER</v>
      </c>
      <c r="D3618" s="4">
        <v>44179</v>
      </c>
      <c r="E3618" t="str">
        <v>YAMAHA</v>
      </c>
      <c r="F3618">
        <v>14103901</v>
      </c>
      <c r="G3618">
        <v>44179</v>
      </c>
      <c r="H3618" t="str">
        <v>YMCT|KLW-M78H0-00</v>
      </c>
      <c r="I3618" t="str">
        <v>HNS,SCAN ASSY</v>
      </c>
      <c r="J3618">
        <v>1</v>
      </c>
      <c r="K3618">
        <v>1</v>
      </c>
      <c r="L3618">
        <v>7841.59</v>
      </c>
      <c r="M3618" t="str">
        <v>CNY</v>
      </c>
      <c r="N3618">
        <v>1.175</v>
      </c>
      <c r="O3618">
        <v>7841.59</v>
      </c>
      <c r="P3618">
        <v>9213.8682500000014</v>
      </c>
      <c r="Q3618" t="str">
        <v>C66SHA-SERVICE GROUP</v>
      </c>
      <c r="R3618" t="str">
        <v xml:space="preserve">Changzhou Tongbao Photo-electricity Manufacturing </v>
      </c>
      <c r="S3618" t="str">
        <v>Same</v>
      </c>
      <c r="T3618">
        <v>905528</v>
      </c>
      <c r="U3618">
        <v>4417</v>
      </c>
      <c r="V3618" t="str">
        <v>309ASY INV-PTS SALES</v>
      </c>
      <c r="W3618">
        <v>0</v>
      </c>
      <c r="X3618">
        <v>0</v>
      </c>
      <c r="Y3618">
        <v>770260</v>
      </c>
      <c r="Z3618" t="str">
        <v>常州通宝光电股份有限公司</v>
      </c>
      <c r="AA3618">
        <v>0</v>
      </c>
      <c r="AB3618">
        <v>2020</v>
      </c>
      <c r="AC3618">
        <v>12</v>
      </c>
      <c r="AD3618" t="str">
        <v>Q3</v>
      </c>
      <c r="AE3618" t="str">
        <v>FY20/21</v>
      </c>
      <c r="AF3618" t="str">
        <v>EAST</v>
      </c>
    </row>
    <row r="3619" spans="1:32">
      <c r="A3619" t="str">
        <v>ESHL</v>
      </c>
      <c r="B3619" t="str">
        <v>SHA</v>
      </c>
      <c r="C3619" t="str">
        <v>SPARES/OTHER</v>
      </c>
      <c r="D3619" s="4">
        <v>44179</v>
      </c>
      <c r="E3619" t="str">
        <v>YAMAHA</v>
      </c>
      <c r="F3619">
        <v>14103901</v>
      </c>
      <c r="G3619">
        <v>44179</v>
      </c>
      <c r="H3619" t="str">
        <v>YMCT|KLW-M1348-00</v>
      </c>
      <c r="I3619" t="str">
        <v>ROLLER</v>
      </c>
      <c r="J3619">
        <v>2</v>
      </c>
      <c r="K3619">
        <v>2</v>
      </c>
      <c r="L3619">
        <v>1044.25</v>
      </c>
      <c r="M3619" t="str">
        <v>CNY</v>
      </c>
      <c r="N3619">
        <v>1.175</v>
      </c>
      <c r="O3619">
        <v>1044.25</v>
      </c>
      <c r="P3619">
        <v>1226.9937500000001</v>
      </c>
      <c r="Q3619" t="str">
        <v>C66SHA-SERVICE GROUP</v>
      </c>
      <c r="R3619" t="str">
        <v xml:space="preserve">Changzhou Tongbao Photo-electricity Manufacturing </v>
      </c>
      <c r="S3619" t="str">
        <v>Same</v>
      </c>
      <c r="T3619">
        <v>905528</v>
      </c>
      <c r="U3619">
        <v>588</v>
      </c>
      <c r="V3619" t="str">
        <v>309ASY INV-PTS SALES</v>
      </c>
      <c r="W3619">
        <v>0</v>
      </c>
      <c r="X3619">
        <v>0</v>
      </c>
      <c r="Y3619">
        <v>770260</v>
      </c>
      <c r="Z3619" t="str">
        <v>常州通宝光电股份有限公司</v>
      </c>
      <c r="AA3619">
        <v>0</v>
      </c>
      <c r="AB3619">
        <v>2020</v>
      </c>
      <c r="AC3619">
        <v>12</v>
      </c>
      <c r="AD3619" t="str">
        <v>Q3</v>
      </c>
      <c r="AE3619" t="str">
        <v>FY20/21</v>
      </c>
      <c r="AF3619" t="str">
        <v>EAST</v>
      </c>
    </row>
    <row r="3620" spans="1:32">
      <c r="A3620" t="str">
        <v>ESHL</v>
      </c>
      <c r="B3620" t="str">
        <v>SHA</v>
      </c>
      <c r="C3620" t="str">
        <v>SPARES/OTHER</v>
      </c>
      <c r="D3620" s="4">
        <v>44179</v>
      </c>
      <c r="E3620" t="str">
        <v>YAMAHA</v>
      </c>
      <c r="F3620">
        <v>14103901</v>
      </c>
      <c r="G3620">
        <v>44179</v>
      </c>
      <c r="H3620" t="str">
        <v>YMCT|KLW-M1342-01</v>
      </c>
      <c r="I3620" t="str">
        <v>RAIL L,COVER9</v>
      </c>
      <c r="J3620">
        <v>1</v>
      </c>
      <c r="K3620">
        <v>1</v>
      </c>
      <c r="L3620">
        <v>682.3</v>
      </c>
      <c r="M3620" t="str">
        <v>CNY</v>
      </c>
      <c r="N3620">
        <v>1.175</v>
      </c>
      <c r="O3620">
        <v>682.3</v>
      </c>
      <c r="P3620">
        <v>801.70249999999999</v>
      </c>
      <c r="Q3620" t="str">
        <v>C66SHA-SERVICE GROUP</v>
      </c>
      <c r="R3620" t="str">
        <v xml:space="preserve">Changzhou Tongbao Photo-electricity Manufacturing </v>
      </c>
      <c r="S3620" t="str">
        <v>Same</v>
      </c>
      <c r="T3620">
        <v>905528</v>
      </c>
      <c r="U3620">
        <v>384</v>
      </c>
      <c r="V3620" t="str">
        <v>309ASY INV-PTS SALES</v>
      </c>
      <c r="W3620">
        <v>0</v>
      </c>
      <c r="X3620">
        <v>0</v>
      </c>
      <c r="Y3620">
        <v>770260</v>
      </c>
      <c r="Z3620" t="str">
        <v>常州通宝光电股份有限公司</v>
      </c>
      <c r="AA3620">
        <v>0</v>
      </c>
      <c r="AB3620">
        <v>2020</v>
      </c>
      <c r="AC3620">
        <v>12</v>
      </c>
      <c r="AD3620" t="str">
        <v>Q3</v>
      </c>
      <c r="AE3620" t="str">
        <v>FY20/21</v>
      </c>
      <c r="AF3620" t="str">
        <v>EAST</v>
      </c>
    </row>
    <row r="3621" spans="1:32">
      <c r="A3621" t="str">
        <v>ESHL</v>
      </c>
      <c r="B3621" t="str">
        <v>SHA</v>
      </c>
      <c r="C3621" t="str">
        <v>SPARES/OTHER</v>
      </c>
      <c r="D3621" s="4">
        <v>44179</v>
      </c>
      <c r="E3621" t="str">
        <v>YAMAHA</v>
      </c>
      <c r="F3621">
        <v>14103902</v>
      </c>
      <c r="G3621">
        <v>44179</v>
      </c>
      <c r="H3621" t="str">
        <v>YMCT|KHY-M9129-00</v>
      </c>
      <c r="I3621" t="str">
        <v>BELT 1 CONVEYOR</v>
      </c>
      <c r="J3621">
        <v>6</v>
      </c>
      <c r="K3621">
        <v>6</v>
      </c>
      <c r="L3621">
        <v>1502.65</v>
      </c>
      <c r="M3621" t="str">
        <v>CNY</v>
      </c>
      <c r="N3621">
        <v>1.175</v>
      </c>
      <c r="O3621">
        <v>1502.65</v>
      </c>
      <c r="P3621">
        <v>1765.6137500000002</v>
      </c>
      <c r="Q3621" t="str">
        <v>C66SHA-SERVICE GROUP</v>
      </c>
      <c r="R3621" t="str">
        <v>Quansheng Electronics Co., Ltd.</v>
      </c>
      <c r="S3621" t="str">
        <v>Same</v>
      </c>
      <c r="T3621">
        <v>905529</v>
      </c>
      <c r="U3621">
        <v>858</v>
      </c>
      <c r="V3621" t="str">
        <v>309ASY INV-PTS SALES</v>
      </c>
      <c r="W3621">
        <v>0</v>
      </c>
      <c r="X3621">
        <v>0</v>
      </c>
      <c r="Y3621">
        <v>770265</v>
      </c>
      <c r="Z3621" t="str">
        <v>福建泉盛电子有限公司</v>
      </c>
      <c r="AA3621">
        <v>0</v>
      </c>
      <c r="AB3621">
        <v>2020</v>
      </c>
      <c r="AC3621">
        <v>12</v>
      </c>
      <c r="AD3621" t="str">
        <v>Q3</v>
      </c>
      <c r="AE3621" t="str">
        <v>FY20/21</v>
      </c>
      <c r="AF3621" t="str">
        <v>EAST</v>
      </c>
    </row>
    <row r="3622" spans="1:32">
      <c r="A3622" t="str">
        <v>ESHL</v>
      </c>
      <c r="B3622" t="str">
        <v>SHA</v>
      </c>
      <c r="C3622" t="str">
        <v>SPARES/OTHER</v>
      </c>
      <c r="D3622" s="4">
        <v>44179</v>
      </c>
      <c r="E3622" t="str">
        <v>YAMAHA</v>
      </c>
      <c r="F3622">
        <v>14103902</v>
      </c>
      <c r="G3622">
        <v>44179</v>
      </c>
      <c r="H3622" t="str">
        <v>YMCT|KHY-M2267-A0</v>
      </c>
      <c r="I3622" t="str">
        <v>GUIDE X AXIS ASSY</v>
      </c>
      <c r="J3622">
        <v>4</v>
      </c>
      <c r="K3622">
        <v>4</v>
      </c>
      <c r="L3622">
        <v>4757.5200000000004</v>
      </c>
      <c r="M3622" t="str">
        <v>CNY</v>
      </c>
      <c r="N3622">
        <v>1.175</v>
      </c>
      <c r="O3622">
        <v>4757.5200000000004</v>
      </c>
      <c r="P3622">
        <v>5590.0860000000011</v>
      </c>
      <c r="Q3622" t="str">
        <v>C66SHA-SERVICE GROUP</v>
      </c>
      <c r="R3622" t="str">
        <v>Quansheng Electronics Co., Ltd.</v>
      </c>
      <c r="S3622" t="str">
        <v>Same</v>
      </c>
      <c r="T3622">
        <v>905529</v>
      </c>
      <c r="U3622">
        <v>2624</v>
      </c>
      <c r="V3622" t="str">
        <v>309ASY INV-PTS SALES</v>
      </c>
      <c r="W3622">
        <v>0</v>
      </c>
      <c r="X3622">
        <v>0</v>
      </c>
      <c r="Y3622">
        <v>770265</v>
      </c>
      <c r="Z3622" t="str">
        <v>福建泉盛电子有限公司</v>
      </c>
      <c r="AA3622">
        <v>0</v>
      </c>
      <c r="AB3622">
        <v>2020</v>
      </c>
      <c r="AC3622">
        <v>12</v>
      </c>
      <c r="AD3622" t="str">
        <v>Q3</v>
      </c>
      <c r="AE3622" t="str">
        <v>FY20/21</v>
      </c>
      <c r="AF3622" t="str">
        <v>EAST</v>
      </c>
    </row>
    <row r="3623" spans="1:32">
      <c r="A3623" t="str">
        <v>ESHL</v>
      </c>
      <c r="B3623" t="str">
        <v>SHA</v>
      </c>
      <c r="C3623" t="str">
        <v>SPARES/OTHER</v>
      </c>
      <c r="D3623" s="4">
        <v>44179</v>
      </c>
      <c r="E3623" t="str">
        <v>YAMAHA</v>
      </c>
      <c r="F3623">
        <v>14103902</v>
      </c>
      <c r="G3623">
        <v>44179</v>
      </c>
      <c r="H3623" t="str">
        <v>YMCT|KKE-M917H-00</v>
      </c>
      <c r="I3623" t="str">
        <v>BELT CONVEYOR</v>
      </c>
      <c r="J3623">
        <v>2</v>
      </c>
      <c r="K3623">
        <v>2</v>
      </c>
      <c r="L3623">
        <v>237.17</v>
      </c>
      <c r="M3623" t="str">
        <v>CNY</v>
      </c>
      <c r="N3623">
        <v>1.175</v>
      </c>
      <c r="O3623">
        <v>237.17</v>
      </c>
      <c r="P3623">
        <v>278.67475000000002</v>
      </c>
      <c r="Q3623" t="str">
        <v>C66SHA-SERVICE GROUP</v>
      </c>
      <c r="R3623" t="str">
        <v>Quansheng Electronics Co., Ltd.</v>
      </c>
      <c r="S3623" t="str">
        <v>Same</v>
      </c>
      <c r="T3623">
        <v>905529</v>
      </c>
      <c r="U3623">
        <v>136</v>
      </c>
      <c r="V3623" t="str">
        <v>309ASY INV-PTS SALES</v>
      </c>
      <c r="W3623">
        <v>0</v>
      </c>
      <c r="X3623">
        <v>0</v>
      </c>
      <c r="Y3623">
        <v>770265</v>
      </c>
      <c r="Z3623" t="str">
        <v>福建泉盛电子有限公司</v>
      </c>
      <c r="AA3623">
        <v>0</v>
      </c>
      <c r="AB3623">
        <v>2020</v>
      </c>
      <c r="AC3623">
        <v>12</v>
      </c>
      <c r="AD3623" t="str">
        <v>Q3</v>
      </c>
      <c r="AE3623" t="str">
        <v>FY20/21</v>
      </c>
      <c r="AF3623" t="str">
        <v>EAST</v>
      </c>
    </row>
    <row r="3624" spans="1:32">
      <c r="A3624" t="str">
        <v>ESHL</v>
      </c>
      <c r="B3624" t="str">
        <v>SHA</v>
      </c>
      <c r="C3624" t="str">
        <v>SPARES/OTHER</v>
      </c>
      <c r="D3624" s="4">
        <v>44179</v>
      </c>
      <c r="E3624" t="str">
        <v>YAMAHA</v>
      </c>
      <c r="F3624">
        <v>14103902</v>
      </c>
      <c r="G3624">
        <v>44179</v>
      </c>
      <c r="H3624" t="str">
        <v>YMCT|KHJ-MC145-01</v>
      </c>
      <c r="I3624" t="str">
        <v>LEVER TAPE GUIDE F</v>
      </c>
      <c r="J3624">
        <v>50</v>
      </c>
      <c r="K3624">
        <v>50</v>
      </c>
      <c r="L3624">
        <v>1725.66</v>
      </c>
      <c r="M3624" t="str">
        <v>CNY</v>
      </c>
      <c r="N3624">
        <v>1.175</v>
      </c>
      <c r="O3624">
        <v>1725.66</v>
      </c>
      <c r="P3624">
        <v>2027.6505000000002</v>
      </c>
      <c r="Q3624" t="str">
        <v>C66SHA-SERVICE GROUP</v>
      </c>
      <c r="R3624" t="str">
        <v>Quansheng Electronics Co., Ltd.</v>
      </c>
      <c r="S3624" t="str">
        <v>Same</v>
      </c>
      <c r="T3624">
        <v>905529</v>
      </c>
      <c r="U3624">
        <v>950</v>
      </c>
      <c r="V3624" t="str">
        <v>309ASY INV-PTS SALES</v>
      </c>
      <c r="W3624">
        <v>0</v>
      </c>
      <c r="X3624">
        <v>0</v>
      </c>
      <c r="Y3624">
        <v>770265</v>
      </c>
      <c r="Z3624" t="str">
        <v>福建泉盛电子有限公司</v>
      </c>
      <c r="AA3624">
        <v>0</v>
      </c>
      <c r="AB3624">
        <v>2020</v>
      </c>
      <c r="AC3624">
        <v>12</v>
      </c>
      <c r="AD3624" t="str">
        <v>Q3</v>
      </c>
      <c r="AE3624" t="str">
        <v>FY20/21</v>
      </c>
      <c r="AF3624" t="str">
        <v>EAST</v>
      </c>
    </row>
    <row r="3625" spans="1:32">
      <c r="A3625" t="str">
        <v>ESHL</v>
      </c>
      <c r="B3625" t="str">
        <v>SHA</v>
      </c>
      <c r="C3625" t="str">
        <v>SPARES/OTHER</v>
      </c>
      <c r="D3625" s="4">
        <v>44179</v>
      </c>
      <c r="E3625" t="str">
        <v>YAMAHA</v>
      </c>
      <c r="F3625">
        <v>14103902</v>
      </c>
      <c r="G3625">
        <v>44179</v>
      </c>
      <c r="H3625" t="str">
        <v>YMCT|KHJ-MC181-00</v>
      </c>
      <c r="I3625" t="str">
        <v>HANDLE</v>
      </c>
      <c r="J3625">
        <v>20</v>
      </c>
      <c r="K3625">
        <v>20</v>
      </c>
      <c r="L3625">
        <v>1469.03</v>
      </c>
      <c r="M3625" t="str">
        <v>CNY</v>
      </c>
      <c r="N3625">
        <v>1.175</v>
      </c>
      <c r="O3625">
        <v>1469.03</v>
      </c>
      <c r="P3625">
        <v>1726.11025</v>
      </c>
      <c r="Q3625" t="str">
        <v>C66SHA-SERVICE GROUP</v>
      </c>
      <c r="R3625" t="str">
        <v>Quansheng Electronics Co., Ltd.</v>
      </c>
      <c r="S3625" t="str">
        <v>Same</v>
      </c>
      <c r="T3625">
        <v>905529</v>
      </c>
      <c r="U3625">
        <v>780</v>
      </c>
      <c r="V3625" t="str">
        <v>309ASY INV-PTS SALES</v>
      </c>
      <c r="W3625">
        <v>0</v>
      </c>
      <c r="X3625">
        <v>0</v>
      </c>
      <c r="Y3625">
        <v>770265</v>
      </c>
      <c r="Z3625" t="str">
        <v>福建泉盛电子有限公司</v>
      </c>
      <c r="AA3625">
        <v>0</v>
      </c>
      <c r="AB3625">
        <v>2020</v>
      </c>
      <c r="AC3625">
        <v>12</v>
      </c>
      <c r="AD3625" t="str">
        <v>Q3</v>
      </c>
      <c r="AE3625" t="str">
        <v>FY20/21</v>
      </c>
      <c r="AF3625" t="str">
        <v>EAST</v>
      </c>
    </row>
    <row r="3626" spans="1:32">
      <c r="A3626" t="str">
        <v>ESHL</v>
      </c>
      <c r="B3626" t="str">
        <v>SHA</v>
      </c>
      <c r="C3626" t="str">
        <v>SPARES/OTHER</v>
      </c>
      <c r="D3626" s="4">
        <v>44179</v>
      </c>
      <c r="E3626" t="str">
        <v>YAMAHA</v>
      </c>
      <c r="F3626">
        <v>14103903</v>
      </c>
      <c r="G3626">
        <v>44179</v>
      </c>
      <c r="H3626" t="str">
        <v>YMCT|KMB-M701S-A0</v>
      </c>
      <c r="I3626" t="str">
        <v>SHAFT 1 SPARE</v>
      </c>
      <c r="J3626">
        <v>1</v>
      </c>
      <c r="K3626">
        <v>1</v>
      </c>
      <c r="L3626">
        <v>4350.4399999999996</v>
      </c>
      <c r="M3626" t="str">
        <v>CNY</v>
      </c>
      <c r="N3626">
        <v>1.175</v>
      </c>
      <c r="O3626">
        <v>4350.4399999999996</v>
      </c>
      <c r="P3626">
        <v>5111.7669999999998</v>
      </c>
      <c r="Q3626" t="str">
        <v>C66SHA-SERVICE GROUP</v>
      </c>
      <c r="R3626" t="str">
        <v>Nanjing Feiteng Electronic Technology Co., Ltd.</v>
      </c>
      <c r="S3626" t="str">
        <v>Same</v>
      </c>
      <c r="T3626">
        <v>905530</v>
      </c>
      <c r="U3626">
        <v>2269</v>
      </c>
      <c r="V3626" t="str">
        <v>309ASY INV-PTS SALES</v>
      </c>
      <c r="W3626">
        <v>0</v>
      </c>
      <c r="X3626">
        <v>0</v>
      </c>
      <c r="Y3626">
        <v>770277</v>
      </c>
      <c r="Z3626" t="str">
        <v>南京飞腾电子科技有限公司</v>
      </c>
      <c r="AA3626">
        <v>0</v>
      </c>
      <c r="AB3626">
        <v>2020</v>
      </c>
      <c r="AC3626">
        <v>12</v>
      </c>
      <c r="AD3626" t="str">
        <v>Q3</v>
      </c>
      <c r="AE3626" t="str">
        <v>FY20/21</v>
      </c>
      <c r="AF3626" t="str">
        <v>EAST</v>
      </c>
    </row>
    <row r="3627" spans="1:32">
      <c r="A3627" t="str">
        <v>ESHL</v>
      </c>
      <c r="B3627" t="str">
        <v>SHA</v>
      </c>
      <c r="C3627" t="str">
        <v>FEEDER</v>
      </c>
      <c r="D3627" s="4">
        <v>44179</v>
      </c>
      <c r="E3627" t="str">
        <v>YAMAHA</v>
      </c>
      <c r="F3627">
        <v>14103904</v>
      </c>
      <c r="G3627">
        <v>44179</v>
      </c>
      <c r="H3627" t="str">
        <v>YMCT|KLJ-MC500-00</v>
      </c>
      <c r="I3627" t="str">
        <v>ZS FEEDER ASSY. 32mm</v>
      </c>
      <c r="J3627">
        <v>2</v>
      </c>
      <c r="K3627">
        <v>2</v>
      </c>
      <c r="L3627">
        <v>10734.51</v>
      </c>
      <c r="M3627" t="str">
        <v>CNY</v>
      </c>
      <c r="N3627">
        <v>1.175</v>
      </c>
      <c r="O3627">
        <v>10734.51</v>
      </c>
      <c r="P3627">
        <v>12613.04925</v>
      </c>
      <c r="Q3627" t="str">
        <v>C66SHA-SERVICE GROUP</v>
      </c>
      <c r="R3627" t="str">
        <v>Shanghai Hexian Technology Co.,Ltd</v>
      </c>
      <c r="S3627" t="str">
        <v>Same</v>
      </c>
      <c r="T3627">
        <v>905531</v>
      </c>
      <c r="U3627">
        <v>10110.799999999999</v>
      </c>
      <c r="V3627" t="str">
        <v>309ASY INV-PTS SALES</v>
      </c>
      <c r="W3627">
        <v>0</v>
      </c>
      <c r="X3627">
        <v>0</v>
      </c>
      <c r="Y3627">
        <v>770284</v>
      </c>
      <c r="Z3627" t="str">
        <v>上海和贤电子科技有限公司</v>
      </c>
      <c r="AA3627">
        <v>0</v>
      </c>
      <c r="AB3627">
        <v>2020</v>
      </c>
      <c r="AC3627">
        <v>12</v>
      </c>
      <c r="AD3627" t="str">
        <v>Q3</v>
      </c>
      <c r="AE3627" t="str">
        <v>FY20/21</v>
      </c>
      <c r="AF3627" t="str">
        <v>EAST</v>
      </c>
    </row>
    <row r="3628" spans="1:32">
      <c r="A3628" t="str">
        <v>ESHL</v>
      </c>
      <c r="B3628" t="str">
        <v>SHA</v>
      </c>
      <c r="C3628" t="str">
        <v>FEEDER</v>
      </c>
      <c r="D3628" s="4">
        <v>44179</v>
      </c>
      <c r="E3628" t="str">
        <v>YAMAHA</v>
      </c>
      <c r="F3628">
        <v>14103904</v>
      </c>
      <c r="G3628">
        <v>44179</v>
      </c>
      <c r="H3628" t="str">
        <v>YMCT|KHJ-MC500-00</v>
      </c>
      <c r="I3628" t="str">
        <v>SS TAPE FEEDER 32mm</v>
      </c>
      <c r="J3628">
        <v>1</v>
      </c>
      <c r="K3628">
        <v>1</v>
      </c>
      <c r="L3628">
        <v>5179.6499999999996</v>
      </c>
      <c r="M3628" t="str">
        <v>CNY</v>
      </c>
      <c r="N3628">
        <v>1.175</v>
      </c>
      <c r="O3628">
        <v>5179.6499999999996</v>
      </c>
      <c r="P3628">
        <v>6086.0887499999999</v>
      </c>
      <c r="Q3628" t="str">
        <v>C66SHA-SERVICE GROUP</v>
      </c>
      <c r="R3628" t="str">
        <v>Shanghai Hexian Technology Co.,Ltd</v>
      </c>
      <c r="S3628" t="str">
        <v>Same</v>
      </c>
      <c r="T3628">
        <v>905531</v>
      </c>
      <c r="U3628">
        <v>4900</v>
      </c>
      <c r="V3628" t="str">
        <v>309ASY INV-PTS SALES</v>
      </c>
      <c r="W3628">
        <v>0</v>
      </c>
      <c r="X3628">
        <v>0</v>
      </c>
      <c r="Y3628">
        <v>770284</v>
      </c>
      <c r="Z3628" t="str">
        <v>上海和贤电子科技有限公司</v>
      </c>
      <c r="AA3628">
        <v>0</v>
      </c>
      <c r="AB3628">
        <v>2020</v>
      </c>
      <c r="AC3628">
        <v>12</v>
      </c>
      <c r="AD3628" t="str">
        <v>Q3</v>
      </c>
      <c r="AE3628" t="str">
        <v>FY20/21</v>
      </c>
      <c r="AF3628" t="str">
        <v>EAST</v>
      </c>
    </row>
    <row r="3629" spans="1:32">
      <c r="A3629" t="str">
        <v>ESHL</v>
      </c>
      <c r="B3629" t="str">
        <v>SHA</v>
      </c>
      <c r="C3629" t="str">
        <v>FEEDER</v>
      </c>
      <c r="D3629" s="4">
        <v>44179</v>
      </c>
      <c r="E3629" t="str">
        <v>YAMAHA</v>
      </c>
      <c r="F3629">
        <v>14103904</v>
      </c>
      <c r="G3629">
        <v>44179</v>
      </c>
      <c r="H3629" t="str">
        <v>YMCT|KHJ-MC600-00</v>
      </c>
      <c r="I3629" t="str">
        <v>SS TAPE FEEDER 44mm</v>
      </c>
      <c r="J3629">
        <v>1</v>
      </c>
      <c r="K3629">
        <v>1</v>
      </c>
      <c r="L3629">
        <v>7262.83</v>
      </c>
      <c r="M3629" t="str">
        <v>CNY</v>
      </c>
      <c r="N3629">
        <v>1.175</v>
      </c>
      <c r="O3629">
        <v>7262.83</v>
      </c>
      <c r="P3629">
        <v>8533.8252499999999</v>
      </c>
      <c r="Q3629" t="str">
        <v>C66SHA-SERVICE GROUP</v>
      </c>
      <c r="R3629" t="str">
        <v>Shanghai Hexian Technology Co.,Ltd</v>
      </c>
      <c r="S3629" t="str">
        <v>Same</v>
      </c>
      <c r="T3629">
        <v>905531</v>
      </c>
      <c r="U3629">
        <v>6999.96</v>
      </c>
      <c r="V3629" t="str">
        <v>309ASY INV-PTS SALES</v>
      </c>
      <c r="W3629">
        <v>0</v>
      </c>
      <c r="X3629">
        <v>0</v>
      </c>
      <c r="Y3629">
        <v>770284</v>
      </c>
      <c r="Z3629" t="str">
        <v>上海和贤电子科技有限公司</v>
      </c>
      <c r="AA3629">
        <v>0</v>
      </c>
      <c r="AB3629">
        <v>2020</v>
      </c>
      <c r="AC3629">
        <v>12</v>
      </c>
      <c r="AD3629" t="str">
        <v>Q3</v>
      </c>
      <c r="AE3629" t="str">
        <v>FY20/21</v>
      </c>
      <c r="AF3629" t="str">
        <v>EAST</v>
      </c>
    </row>
    <row r="3630" spans="1:32">
      <c r="A3630" t="str">
        <v>ESHL</v>
      </c>
      <c r="B3630" t="str">
        <v>SHA</v>
      </c>
      <c r="C3630" t="str">
        <v>FEEDER</v>
      </c>
      <c r="D3630" s="4">
        <v>44179</v>
      </c>
      <c r="E3630" t="str">
        <v>YAMAHA</v>
      </c>
      <c r="F3630">
        <v>14103904</v>
      </c>
      <c r="G3630">
        <v>44179</v>
      </c>
      <c r="H3630" t="str">
        <v>YMCT|KLJ-MC700-00</v>
      </c>
      <c r="I3630" t="str">
        <v>ZS FEEDER ASSY. 56mm</v>
      </c>
      <c r="J3630">
        <v>1</v>
      </c>
      <c r="K3630">
        <v>1</v>
      </c>
      <c r="L3630">
        <v>7513.27</v>
      </c>
      <c r="M3630" t="str">
        <v>CNY</v>
      </c>
      <c r="N3630">
        <v>1.175</v>
      </c>
      <c r="O3630">
        <v>7513.27</v>
      </c>
      <c r="P3630">
        <v>8828.0922500000015</v>
      </c>
      <c r="Q3630" t="str">
        <v>C66SHA-SERVICE GROUP</v>
      </c>
      <c r="R3630" t="str">
        <v>Shanghai Hexian Technology Co.,Ltd</v>
      </c>
      <c r="S3630" t="str">
        <v>Same</v>
      </c>
      <c r="T3630">
        <v>905531</v>
      </c>
      <c r="U3630">
        <v>7411.5</v>
      </c>
      <c r="V3630" t="str">
        <v>309ASY INV-PTS SALES</v>
      </c>
      <c r="W3630">
        <v>0</v>
      </c>
      <c r="X3630">
        <v>0</v>
      </c>
      <c r="Y3630">
        <v>770284</v>
      </c>
      <c r="Z3630" t="str">
        <v>上海和贤电子科技有限公司</v>
      </c>
      <c r="AA3630">
        <v>0</v>
      </c>
      <c r="AB3630">
        <v>2020</v>
      </c>
      <c r="AC3630">
        <v>12</v>
      </c>
      <c r="AD3630" t="str">
        <v>Q3</v>
      </c>
      <c r="AE3630" t="str">
        <v>FY20/21</v>
      </c>
      <c r="AF3630" t="str">
        <v>EAST</v>
      </c>
    </row>
    <row r="3631" spans="1:32">
      <c r="A3631" t="str">
        <v>ESHL</v>
      </c>
      <c r="B3631" t="str">
        <v>SHA</v>
      </c>
      <c r="C3631" t="str">
        <v>FEEDER</v>
      </c>
      <c r="D3631" s="4">
        <v>44179</v>
      </c>
      <c r="E3631" t="str">
        <v>YAMAHA</v>
      </c>
      <c r="F3631">
        <v>14103905</v>
      </c>
      <c r="G3631">
        <v>44179</v>
      </c>
      <c r="H3631" t="str">
        <v>YMCT|KLJ-MC400-00</v>
      </c>
      <c r="I3631" t="str">
        <v>ZS FEEDER ASSY. 24mm</v>
      </c>
      <c r="J3631">
        <v>1</v>
      </c>
      <c r="K3631">
        <v>1</v>
      </c>
      <c r="L3631">
        <v>4228.32</v>
      </c>
      <c r="M3631" t="str">
        <v>CNY</v>
      </c>
      <c r="N3631">
        <v>1.175</v>
      </c>
      <c r="O3631">
        <v>4228.32</v>
      </c>
      <c r="P3631">
        <v>4968.2759999999998</v>
      </c>
      <c r="Q3631" t="str">
        <v>C66SHA-SERVICE GROUP</v>
      </c>
      <c r="R3631" t="str">
        <v>Shanghai Hexian Technology Co.,Ltd</v>
      </c>
      <c r="S3631" t="str">
        <v>Same</v>
      </c>
      <c r="T3631">
        <v>905532</v>
      </c>
      <c r="U3631">
        <v>3922.79</v>
      </c>
      <c r="V3631" t="str">
        <v>309ASY INV-PTS SALES</v>
      </c>
      <c r="W3631">
        <v>0</v>
      </c>
      <c r="X3631">
        <v>0</v>
      </c>
      <c r="Y3631">
        <v>770291</v>
      </c>
      <c r="Z3631" t="str">
        <v>上海和贤电子科技有限公司</v>
      </c>
      <c r="AA3631">
        <v>0</v>
      </c>
      <c r="AB3631">
        <v>2020</v>
      </c>
      <c r="AC3631">
        <v>12</v>
      </c>
      <c r="AD3631" t="str">
        <v>Q3</v>
      </c>
      <c r="AE3631" t="str">
        <v>FY20/21</v>
      </c>
      <c r="AF3631" t="str">
        <v>EAST</v>
      </c>
    </row>
    <row r="3632" spans="1:32">
      <c r="A3632" t="str">
        <v>ESHL</v>
      </c>
      <c r="B3632" t="str">
        <v>BJS</v>
      </c>
      <c r="C3632" t="str">
        <v>SERVICE_CHARGE</v>
      </c>
      <c r="D3632" s="4">
        <v>44180</v>
      </c>
      <c r="E3632" t="str">
        <v>YAMAHA</v>
      </c>
      <c r="F3632">
        <v>12101111</v>
      </c>
      <c r="G3632">
        <v>44180</v>
      </c>
      <c r="H3632" t="str">
        <v>YMCT|REPAIR CHARGE</v>
      </c>
      <c r="I3632" t="str">
        <v>REPAIR CHARGE</v>
      </c>
      <c r="J3632">
        <v>1</v>
      </c>
      <c r="K3632">
        <v>1</v>
      </c>
      <c r="L3632">
        <v>1061.95</v>
      </c>
      <c r="M3632" t="str">
        <v>CNY</v>
      </c>
      <c r="N3632">
        <v>1.175</v>
      </c>
      <c r="O3632">
        <v>1061.95</v>
      </c>
      <c r="P3632">
        <v>1247.79125</v>
      </c>
      <c r="Q3632" t="str">
        <v>C66BJS-SMT SERVICE</v>
      </c>
      <c r="R3632" t="str">
        <v>Qingdao Dingsen Electronics Co., Ltd</v>
      </c>
      <c r="S3632" t="str">
        <v>Qingdao Yaofa Electronic Technology Co.,Ltd.</v>
      </c>
      <c r="T3632">
        <v>905535</v>
      </c>
      <c r="U3632">
        <v>0</v>
      </c>
      <c r="V3632" t="str">
        <v>309ASY INV-NON-CON</v>
      </c>
      <c r="W3632">
        <v>0</v>
      </c>
      <c r="X3632">
        <v>0</v>
      </c>
      <c r="Y3632">
        <v>0</v>
      </c>
      <c r="Z3632" t="str">
        <v>青岛耀发电子科技有限公司</v>
      </c>
      <c r="AA3632">
        <v>0</v>
      </c>
      <c r="AB3632">
        <v>2020</v>
      </c>
      <c r="AC3632">
        <v>12</v>
      </c>
      <c r="AD3632" t="str">
        <v>Q3</v>
      </c>
      <c r="AE3632" t="str">
        <v>FY20/21</v>
      </c>
      <c r="AF3632" t="str">
        <v>NORTH</v>
      </c>
    </row>
    <row r="3633" spans="1:32">
      <c r="A3633" t="str">
        <v>ESHL</v>
      </c>
      <c r="B3633" t="str">
        <v>BJS</v>
      </c>
      <c r="C3633" t="str">
        <v>FEEDER</v>
      </c>
      <c r="D3633" s="4">
        <v>44180</v>
      </c>
      <c r="E3633" t="str">
        <v>YAMAHA</v>
      </c>
      <c r="F3633">
        <v>14103906</v>
      </c>
      <c r="G3633">
        <v>44180</v>
      </c>
      <c r="H3633" t="str">
        <v>YMCT|KHJ-MC500-00</v>
      </c>
      <c r="I3633" t="str">
        <v>SS TAPE FEEDER 32mm</v>
      </c>
      <c r="J3633">
        <v>3</v>
      </c>
      <c r="K3633">
        <v>3</v>
      </c>
      <c r="L3633">
        <v>15930</v>
      </c>
      <c r="M3633" t="str">
        <v>CNY</v>
      </c>
      <c r="N3633">
        <v>1.175</v>
      </c>
      <c r="O3633">
        <v>15930</v>
      </c>
      <c r="P3633">
        <v>18717.75</v>
      </c>
      <c r="Q3633" t="str">
        <v>C66BJS-SMT SERVICE</v>
      </c>
      <c r="R3633" t="str">
        <v>Yingkou New Shining Alarm Equipment Co., Ltd.</v>
      </c>
      <c r="S3633" t="str">
        <v>Same</v>
      </c>
      <c r="T3633">
        <v>905521</v>
      </c>
      <c r="U3633">
        <v>14700</v>
      </c>
      <c r="V3633" t="str">
        <v>309ASY INV-PTS SALES</v>
      </c>
      <c r="W3633">
        <v>0</v>
      </c>
      <c r="X3633" t="str">
        <v>20201125-1</v>
      </c>
      <c r="Y3633">
        <v>770361</v>
      </c>
      <c r="Z3633" t="str">
        <v>营口新山鹰报警设备有限公司</v>
      </c>
      <c r="AA3633">
        <v>0</v>
      </c>
      <c r="AB3633">
        <v>2020</v>
      </c>
      <c r="AC3633">
        <v>12</v>
      </c>
      <c r="AD3633" t="str">
        <v>Q3</v>
      </c>
      <c r="AE3633" t="str">
        <v>FY20/21</v>
      </c>
      <c r="AF3633" t="str">
        <v>NORTH</v>
      </c>
    </row>
    <row r="3634" spans="1:32">
      <c r="A3634" t="str">
        <v>ESHL</v>
      </c>
      <c r="B3634" t="str">
        <v>BJS</v>
      </c>
      <c r="C3634" t="str">
        <v>FEEDER</v>
      </c>
      <c r="D3634" s="4">
        <v>44180</v>
      </c>
      <c r="E3634" t="str">
        <v>YAMAHA</v>
      </c>
      <c r="F3634">
        <v>14103906</v>
      </c>
      <c r="G3634">
        <v>44180</v>
      </c>
      <c r="H3634" t="str">
        <v>YMCT|KHJ-MC600-00</v>
      </c>
      <c r="I3634" t="str">
        <v>SS TAPE FEEDER 44mm</v>
      </c>
      <c r="J3634">
        <v>2</v>
      </c>
      <c r="K3634">
        <v>2</v>
      </c>
      <c r="L3634">
        <v>17280</v>
      </c>
      <c r="M3634" t="str">
        <v>CNY</v>
      </c>
      <c r="N3634">
        <v>1.175</v>
      </c>
      <c r="O3634">
        <v>17280</v>
      </c>
      <c r="P3634">
        <v>20304</v>
      </c>
      <c r="Q3634" t="str">
        <v>C66BJS-SMT SERVICE</v>
      </c>
      <c r="R3634" t="str">
        <v>Yingkou New Shining Alarm Equipment Co., Ltd.</v>
      </c>
      <c r="S3634" t="str">
        <v>Same</v>
      </c>
      <c r="T3634">
        <v>905521</v>
      </c>
      <c r="U3634">
        <v>13999.92</v>
      </c>
      <c r="V3634" t="str">
        <v>309ASY INV-PTS SALES</v>
      </c>
      <c r="W3634">
        <v>0</v>
      </c>
      <c r="X3634" t="str">
        <v>20201125-1</v>
      </c>
      <c r="Y3634">
        <v>770361</v>
      </c>
      <c r="Z3634" t="str">
        <v>营口新山鹰报警设备有限公司</v>
      </c>
      <c r="AA3634">
        <v>0</v>
      </c>
      <c r="AB3634">
        <v>2020</v>
      </c>
      <c r="AC3634">
        <v>12</v>
      </c>
      <c r="AD3634" t="str">
        <v>Q3</v>
      </c>
      <c r="AE3634" t="str">
        <v>FY20/21</v>
      </c>
      <c r="AF3634" t="str">
        <v>NORTH</v>
      </c>
    </row>
    <row r="3635" spans="1:32">
      <c r="A3635" t="str">
        <v>ESHL</v>
      </c>
      <c r="B3635" t="str">
        <v>SHA</v>
      </c>
      <c r="C3635" t="str">
        <v>SPARES/OTHER</v>
      </c>
      <c r="D3635" s="4">
        <v>44180</v>
      </c>
      <c r="E3635" t="str">
        <v>YAMAHA</v>
      </c>
      <c r="F3635">
        <v>14103907</v>
      </c>
      <c r="G3635">
        <v>44180</v>
      </c>
      <c r="H3635" t="str">
        <v>YMCT|KGY-M71CA-A0</v>
      </c>
      <c r="I3635" t="str">
        <v>METAL SQG.WELD 3S 35</v>
      </c>
      <c r="J3635">
        <v>3</v>
      </c>
      <c r="K3635">
        <v>3</v>
      </c>
      <c r="L3635">
        <v>11915.04</v>
      </c>
      <c r="M3635" t="str">
        <v>CNY</v>
      </c>
      <c r="N3635">
        <v>1.175</v>
      </c>
      <c r="O3635">
        <v>11915.04</v>
      </c>
      <c r="P3635">
        <v>14000.172000000002</v>
      </c>
      <c r="Q3635" t="str">
        <v>C66SHA-SERVICE GROUP</v>
      </c>
      <c r="R3635" t="str">
        <v>Lance Vehicle Technology Co., Ltd.</v>
      </c>
      <c r="S3635" t="str">
        <v>Same</v>
      </c>
      <c r="T3635">
        <v>905533</v>
      </c>
      <c r="U3635">
        <v>8304</v>
      </c>
      <c r="V3635" t="str">
        <v>309ASY INV-PTS SALES</v>
      </c>
      <c r="W3635">
        <v>0</v>
      </c>
      <c r="X3635">
        <v>0</v>
      </c>
      <c r="Y3635">
        <v>770333</v>
      </c>
      <c r="Z3635" t="str">
        <v>江苏中科朗恩斯车辆科技有限公司</v>
      </c>
      <c r="AA3635">
        <v>0</v>
      </c>
      <c r="AB3635">
        <v>2020</v>
      </c>
      <c r="AC3635">
        <v>12</v>
      </c>
      <c r="AD3635" t="str">
        <v>Q3</v>
      </c>
      <c r="AE3635" t="str">
        <v>FY20/21</v>
      </c>
      <c r="AF3635" t="str">
        <v>EAST</v>
      </c>
    </row>
    <row r="3636" spans="1:32">
      <c r="A3636" t="str">
        <v>ESHL</v>
      </c>
      <c r="B3636" t="str">
        <v>SHA</v>
      </c>
      <c r="C3636" t="str">
        <v>SPARES/OTHER</v>
      </c>
      <c r="D3636" s="4">
        <v>44180</v>
      </c>
      <c r="E3636" t="str">
        <v>YAMAHA</v>
      </c>
      <c r="F3636">
        <v>14103907</v>
      </c>
      <c r="G3636">
        <v>44180</v>
      </c>
      <c r="H3636" t="str">
        <v>YMCT|KGY-M71DA-A0</v>
      </c>
      <c r="I3636" t="str">
        <v>METAL SQUEEGEE L (L: 400mm)</v>
      </c>
      <c r="J3636">
        <v>1</v>
      </c>
      <c r="K3636">
        <v>1</v>
      </c>
      <c r="L3636">
        <v>4244.25</v>
      </c>
      <c r="M3636" t="str">
        <v>CNY</v>
      </c>
      <c r="N3636">
        <v>1.175</v>
      </c>
      <c r="O3636">
        <v>4244.25</v>
      </c>
      <c r="P3636">
        <v>4986.9937500000005</v>
      </c>
      <c r="Q3636" t="str">
        <v>C66SHA-SERVICE GROUP</v>
      </c>
      <c r="R3636" t="str">
        <v>Lance Vehicle Technology Co., Ltd.</v>
      </c>
      <c r="S3636" t="str">
        <v>Same</v>
      </c>
      <c r="T3636">
        <v>905533</v>
      </c>
      <c r="U3636">
        <v>2941</v>
      </c>
      <c r="V3636" t="str">
        <v>309ASY INV-PTS SALES</v>
      </c>
      <c r="W3636">
        <v>0</v>
      </c>
      <c r="X3636">
        <v>0</v>
      </c>
      <c r="Y3636">
        <v>770333</v>
      </c>
      <c r="Z3636" t="str">
        <v>江苏中科朗恩斯车辆科技有限公司</v>
      </c>
      <c r="AA3636">
        <v>0</v>
      </c>
      <c r="AB3636">
        <v>2020</v>
      </c>
      <c r="AC3636">
        <v>12</v>
      </c>
      <c r="AD3636" t="str">
        <v>Q3</v>
      </c>
      <c r="AE3636" t="str">
        <v>FY20/21</v>
      </c>
      <c r="AF3636" t="str">
        <v>EAST</v>
      </c>
    </row>
    <row r="3637" spans="1:32">
      <c r="A3637" t="str">
        <v>ESHL</v>
      </c>
      <c r="B3637" t="str">
        <v>SHA</v>
      </c>
      <c r="C3637" t="str">
        <v>SPARES/OTHER</v>
      </c>
      <c r="D3637" s="4">
        <v>44180</v>
      </c>
      <c r="E3637" t="str">
        <v>YAMAHA</v>
      </c>
      <c r="F3637">
        <v>14103907</v>
      </c>
      <c r="G3637">
        <v>44180</v>
      </c>
      <c r="H3637" t="str">
        <v>YMCT|KGY-M71EA-A0</v>
      </c>
      <c r="I3637" t="str">
        <v>METAL SQG.WELD 3S 44</v>
      </c>
      <c r="J3637">
        <v>1</v>
      </c>
      <c r="K3637">
        <v>1</v>
      </c>
      <c r="L3637">
        <v>4399.12</v>
      </c>
      <c r="M3637" t="str">
        <v>CNY</v>
      </c>
      <c r="N3637">
        <v>1.175</v>
      </c>
      <c r="O3637">
        <v>4399.12</v>
      </c>
      <c r="P3637">
        <v>5168.9660000000003</v>
      </c>
      <c r="Q3637" t="str">
        <v>C66SHA-SERVICE GROUP</v>
      </c>
      <c r="R3637" t="str">
        <v>Lance Vehicle Technology Co., Ltd.</v>
      </c>
      <c r="S3637" t="str">
        <v>Same</v>
      </c>
      <c r="T3637">
        <v>905533</v>
      </c>
      <c r="U3637">
        <v>3050</v>
      </c>
      <c r="V3637" t="str">
        <v>309ASY INV-PTS SALES</v>
      </c>
      <c r="W3637">
        <v>0</v>
      </c>
      <c r="X3637">
        <v>0</v>
      </c>
      <c r="Y3637">
        <v>770333</v>
      </c>
      <c r="Z3637" t="str">
        <v>江苏中科朗恩斯车辆科技有限公司</v>
      </c>
      <c r="AA3637">
        <v>0</v>
      </c>
      <c r="AB3637">
        <v>2020</v>
      </c>
      <c r="AC3637">
        <v>12</v>
      </c>
      <c r="AD3637" t="str">
        <v>Q3</v>
      </c>
      <c r="AE3637" t="str">
        <v>FY20/21</v>
      </c>
      <c r="AF3637" t="str">
        <v>EAST</v>
      </c>
    </row>
    <row r="3638" spans="1:32">
      <c r="A3638" t="str">
        <v>ESHL</v>
      </c>
      <c r="B3638" t="str">
        <v>SHA</v>
      </c>
      <c r="C3638" t="str">
        <v>FEEDER</v>
      </c>
      <c r="D3638" s="4">
        <v>44180</v>
      </c>
      <c r="E3638" t="str">
        <v>YAMAHA</v>
      </c>
      <c r="F3638">
        <v>14103908</v>
      </c>
      <c r="G3638">
        <v>44180</v>
      </c>
      <c r="H3638" t="str">
        <v>YMCT|KHJ-MC700-00</v>
      </c>
      <c r="I3638" t="str">
        <v>SS TAPE FEEDER 56mm</v>
      </c>
      <c r="J3638">
        <v>1</v>
      </c>
      <c r="K3638">
        <v>1</v>
      </c>
      <c r="L3638">
        <v>9122.1200000000008</v>
      </c>
      <c r="M3638" t="str">
        <v>CNY</v>
      </c>
      <c r="N3638">
        <v>1.175</v>
      </c>
      <c r="O3638">
        <v>9122.1200000000008</v>
      </c>
      <c r="P3638">
        <v>10718.491000000002</v>
      </c>
      <c r="Q3638" t="str">
        <v>C66SHA-SERVICE GROUP</v>
      </c>
      <c r="R3638" t="str">
        <v>Lance Vehicle Technology Co., Ltd.</v>
      </c>
      <c r="S3638" t="str">
        <v>Same</v>
      </c>
      <c r="T3638">
        <v>905534</v>
      </c>
      <c r="U3638">
        <v>7209.34</v>
      </c>
      <c r="V3638" t="str">
        <v>309ASY INV-PTS SALES</v>
      </c>
      <c r="W3638">
        <v>0</v>
      </c>
      <c r="X3638">
        <v>0</v>
      </c>
      <c r="Y3638">
        <v>770342</v>
      </c>
      <c r="Z3638" t="str">
        <v>江苏中科朗恩斯车辆科技有限公司</v>
      </c>
      <c r="AA3638">
        <v>0</v>
      </c>
      <c r="AB3638">
        <v>2020</v>
      </c>
      <c r="AC3638">
        <v>12</v>
      </c>
      <c r="AD3638" t="str">
        <v>Q3</v>
      </c>
      <c r="AE3638" t="str">
        <v>FY20/21</v>
      </c>
      <c r="AF3638" t="str">
        <v>EAST</v>
      </c>
    </row>
    <row r="3639" spans="1:32">
      <c r="A3639" t="str">
        <v>ESHL</v>
      </c>
      <c r="B3639" t="str">
        <v>SZX</v>
      </c>
      <c r="C3639" t="str">
        <v>SERVICE_CHARGE</v>
      </c>
      <c r="D3639" s="4">
        <v>44181</v>
      </c>
      <c r="E3639" t="str">
        <v>YAMAHA</v>
      </c>
      <c r="F3639">
        <v>12101112</v>
      </c>
      <c r="G3639">
        <v>44181</v>
      </c>
      <c r="H3639" t="str">
        <v>YMCT|REPAIR CHARGE</v>
      </c>
      <c r="I3639" t="str">
        <v>REPAIR CHARGE</v>
      </c>
      <c r="J3639">
        <v>1</v>
      </c>
      <c r="K3639">
        <v>1</v>
      </c>
      <c r="L3639">
        <v>1238.94</v>
      </c>
      <c r="M3639" t="str">
        <v>CNY</v>
      </c>
      <c r="N3639">
        <v>1.175</v>
      </c>
      <c r="O3639">
        <v>1238.94</v>
      </c>
      <c r="P3639">
        <v>1455.7545</v>
      </c>
      <c r="Q3639" t="str">
        <v>C66SZX-SMT SERVICE</v>
      </c>
      <c r="R3639" t="str">
        <v>JiangXi Netis Technology Co., Ltd.</v>
      </c>
      <c r="S3639" t="str">
        <v>Same</v>
      </c>
      <c r="T3639">
        <v>905540</v>
      </c>
      <c r="U3639">
        <v>0</v>
      </c>
      <c r="V3639" t="str">
        <v>309ASY INV-NON-CON</v>
      </c>
      <c r="W3639">
        <v>0</v>
      </c>
      <c r="X3639">
        <v>4400014349</v>
      </c>
      <c r="Y3639">
        <v>0</v>
      </c>
      <c r="Z3639" t="str">
        <v>江西网是科技有限公司</v>
      </c>
      <c r="AA3639">
        <v>0</v>
      </c>
      <c r="AB3639">
        <v>2020</v>
      </c>
      <c r="AC3639">
        <v>12</v>
      </c>
      <c r="AD3639" t="str">
        <v>Q3</v>
      </c>
      <c r="AE3639" t="str">
        <v>FY20/21</v>
      </c>
      <c r="AF3639" t="str">
        <v>SOUTH</v>
      </c>
    </row>
    <row r="3640" spans="1:32">
      <c r="A3640" t="str">
        <v>ESHL</v>
      </c>
      <c r="B3640" t="str">
        <v>SHA</v>
      </c>
      <c r="C3640" t="str">
        <v>CONTRACT_FEE</v>
      </c>
      <c r="D3640" s="4">
        <v>44181</v>
      </c>
      <c r="E3640" t="str">
        <v>YAMAHA</v>
      </c>
      <c r="F3640">
        <v>13100184</v>
      </c>
      <c r="G3640">
        <v>44181</v>
      </c>
      <c r="H3640" t="str">
        <v>YMCT|REPAIR CHARGE</v>
      </c>
      <c r="I3640" t="str">
        <v>REPAIR CHARGE</v>
      </c>
      <c r="J3640">
        <v>1</v>
      </c>
      <c r="K3640">
        <v>1</v>
      </c>
      <c r="L3640">
        <v>9734.51</v>
      </c>
      <c r="M3640" t="str">
        <v>CNY</v>
      </c>
      <c r="N3640">
        <v>1.175</v>
      </c>
      <c r="O3640">
        <v>9734.51</v>
      </c>
      <c r="P3640">
        <v>11438.04925</v>
      </c>
      <c r="Q3640" t="str">
        <v>C66SHA-SERVICE GROUP</v>
      </c>
      <c r="R3640" t="str">
        <v>Luoyang Peony Communication Co.,Ltd</v>
      </c>
      <c r="S3640" t="str">
        <v>Same</v>
      </c>
      <c r="T3640">
        <v>905537</v>
      </c>
      <c r="U3640">
        <v>0</v>
      </c>
      <c r="V3640" t="str">
        <v>309ASY INV-CONTRACT</v>
      </c>
      <c r="W3640">
        <v>0</v>
      </c>
      <c r="X3640">
        <v>0</v>
      </c>
      <c r="Y3640">
        <v>0</v>
      </c>
      <c r="Z3640" t="str">
        <v>洛阳牡丹通讯股份有限公司</v>
      </c>
      <c r="AA3640">
        <v>0</v>
      </c>
      <c r="AB3640">
        <v>2020</v>
      </c>
      <c r="AC3640">
        <v>12</v>
      </c>
      <c r="AD3640" t="str">
        <v>Q3</v>
      </c>
      <c r="AE3640" t="str">
        <v>FY20/21</v>
      </c>
      <c r="AF3640" t="str">
        <v>EAST</v>
      </c>
    </row>
    <row r="3641" spans="1:32">
      <c r="A3641" t="str">
        <v>ESHL</v>
      </c>
      <c r="B3641" t="str">
        <v>SZX</v>
      </c>
      <c r="C3641" t="str">
        <v>SPARES/OTHER</v>
      </c>
      <c r="D3641" s="4">
        <v>44181</v>
      </c>
      <c r="E3641" t="str">
        <v>YAMAHA</v>
      </c>
      <c r="F3641">
        <v>14103909</v>
      </c>
      <c r="G3641">
        <v>44181</v>
      </c>
      <c r="H3641" t="str">
        <v>YMCT|90933-03J685</v>
      </c>
      <c r="I3641" t="str">
        <v>BEARING</v>
      </c>
      <c r="J3641">
        <v>6</v>
      </c>
      <c r="K3641">
        <v>6</v>
      </c>
      <c r="L3641">
        <v>424.78</v>
      </c>
      <c r="M3641" t="str">
        <v>CNY</v>
      </c>
      <c r="N3641">
        <v>1.175</v>
      </c>
      <c r="O3641">
        <v>424.78</v>
      </c>
      <c r="P3641">
        <v>499.11649999999997</v>
      </c>
      <c r="Q3641" t="str">
        <v>C66SZX-SMT SERVICE</v>
      </c>
      <c r="R3641" t="str">
        <v>JiangXi Netis Technology Co., Ltd.</v>
      </c>
      <c r="S3641" t="str">
        <v>Same</v>
      </c>
      <c r="T3641">
        <v>905538</v>
      </c>
      <c r="U3641">
        <v>228</v>
      </c>
      <c r="V3641" t="str">
        <v>309ASY INV-PTS SALES</v>
      </c>
      <c r="W3641">
        <v>0</v>
      </c>
      <c r="X3641" t="str">
        <v>4400014349/4400014133/4400014246/4400014307</v>
      </c>
      <c r="Y3641">
        <v>770695</v>
      </c>
      <c r="Z3641" t="str">
        <v>江西网是科技有限公司</v>
      </c>
      <c r="AA3641">
        <v>0</v>
      </c>
      <c r="AB3641">
        <v>2020</v>
      </c>
      <c r="AC3641">
        <v>12</v>
      </c>
      <c r="AD3641" t="str">
        <v>Q3</v>
      </c>
      <c r="AE3641" t="str">
        <v>FY20/21</v>
      </c>
      <c r="AF3641" t="str">
        <v>SOUTH</v>
      </c>
    </row>
    <row r="3642" spans="1:32">
      <c r="A3642" t="str">
        <v>ESHL</v>
      </c>
      <c r="B3642" t="str">
        <v>SZX</v>
      </c>
      <c r="C3642" t="str">
        <v>SPARES/OTHER</v>
      </c>
      <c r="D3642" s="4">
        <v>44181</v>
      </c>
      <c r="E3642" t="str">
        <v>YAMAHA</v>
      </c>
      <c r="F3642">
        <v>14103909</v>
      </c>
      <c r="G3642">
        <v>44181</v>
      </c>
      <c r="H3642" t="str">
        <v>YMCT|KC4-M1751-00</v>
      </c>
      <c r="I3642" t="str">
        <v>PULLEY,1</v>
      </c>
      <c r="J3642">
        <v>3</v>
      </c>
      <c r="K3642">
        <v>3</v>
      </c>
      <c r="L3642">
        <v>2203.54</v>
      </c>
      <c r="M3642" t="str">
        <v>CNY</v>
      </c>
      <c r="N3642">
        <v>1.175</v>
      </c>
      <c r="O3642">
        <v>2203.54</v>
      </c>
      <c r="P3642">
        <v>2589.1595000000002</v>
      </c>
      <c r="Q3642" t="str">
        <v>C66SZX-SMT SERVICE</v>
      </c>
      <c r="R3642" t="str">
        <v>JiangXi Netis Technology Co., Ltd.</v>
      </c>
      <c r="S3642" t="str">
        <v>Same</v>
      </c>
      <c r="T3642">
        <v>905538</v>
      </c>
      <c r="U3642">
        <v>1230</v>
      </c>
      <c r="V3642" t="str">
        <v>309ASY INV-PTS SALES</v>
      </c>
      <c r="W3642">
        <v>0</v>
      </c>
      <c r="X3642" t="str">
        <v>4400014349/4400014133/4400014246/4400014307</v>
      </c>
      <c r="Y3642">
        <v>770695</v>
      </c>
      <c r="Z3642" t="str">
        <v>江西网是科技有限公司</v>
      </c>
      <c r="AA3642">
        <v>0</v>
      </c>
      <c r="AB3642">
        <v>2020</v>
      </c>
      <c r="AC3642">
        <v>12</v>
      </c>
      <c r="AD3642" t="str">
        <v>Q3</v>
      </c>
      <c r="AE3642" t="str">
        <v>FY20/21</v>
      </c>
      <c r="AF3642" t="str">
        <v>SOUTH</v>
      </c>
    </row>
    <row r="3643" spans="1:32">
      <c r="A3643" t="str">
        <v>ESHL</v>
      </c>
      <c r="B3643" t="str">
        <v>SZX</v>
      </c>
      <c r="C3643" t="str">
        <v>SPARES/OTHER</v>
      </c>
      <c r="D3643" s="4">
        <v>44181</v>
      </c>
      <c r="E3643" t="str">
        <v>YAMAHA</v>
      </c>
      <c r="F3643">
        <v>14103909</v>
      </c>
      <c r="G3643">
        <v>44181</v>
      </c>
      <c r="H3643" t="str">
        <v>YMCT|KGX-M1826-00</v>
      </c>
      <c r="I3643" t="str">
        <v>SHAFT 1 PULLEY</v>
      </c>
      <c r="J3643">
        <v>2</v>
      </c>
      <c r="K3643">
        <v>2</v>
      </c>
      <c r="L3643">
        <v>530.97</v>
      </c>
      <c r="M3643" t="str">
        <v>CNY</v>
      </c>
      <c r="N3643">
        <v>1.175</v>
      </c>
      <c r="O3643">
        <v>530.97</v>
      </c>
      <c r="P3643">
        <v>623.88975000000005</v>
      </c>
      <c r="Q3643" t="str">
        <v>C66SZX-SMT SERVICE</v>
      </c>
      <c r="R3643" t="str">
        <v>JiangXi Netis Technology Co., Ltd.</v>
      </c>
      <c r="S3643" t="str">
        <v>Same</v>
      </c>
      <c r="T3643">
        <v>905538</v>
      </c>
      <c r="U3643">
        <v>304</v>
      </c>
      <c r="V3643" t="str">
        <v>309ASY INV-PTS SALES</v>
      </c>
      <c r="W3643">
        <v>0</v>
      </c>
      <c r="X3643" t="str">
        <v>4400014349/4400014133/4400014246/4400014307</v>
      </c>
      <c r="Y3643">
        <v>770695</v>
      </c>
      <c r="Z3643" t="str">
        <v>江西网是科技有限公司</v>
      </c>
      <c r="AA3643">
        <v>0</v>
      </c>
      <c r="AB3643">
        <v>2020</v>
      </c>
      <c r="AC3643">
        <v>12</v>
      </c>
      <c r="AD3643" t="str">
        <v>Q3</v>
      </c>
      <c r="AE3643" t="str">
        <v>FY20/21</v>
      </c>
      <c r="AF3643" t="str">
        <v>SOUTH</v>
      </c>
    </row>
    <row r="3644" spans="1:32">
      <c r="A3644" t="str">
        <v>ESHL</v>
      </c>
      <c r="B3644" t="str">
        <v>SZX</v>
      </c>
      <c r="C3644" t="str">
        <v>SPARES/OTHER</v>
      </c>
      <c r="D3644" s="4">
        <v>44181</v>
      </c>
      <c r="E3644" t="str">
        <v>YAMAHA</v>
      </c>
      <c r="F3644">
        <v>14103909</v>
      </c>
      <c r="G3644">
        <v>44181</v>
      </c>
      <c r="H3644" t="str">
        <v>YMCT|KHJ-MC281-00</v>
      </c>
      <c r="I3644" t="str">
        <v>HANDLE</v>
      </c>
      <c r="J3644">
        <v>5</v>
      </c>
      <c r="K3644">
        <v>5</v>
      </c>
      <c r="L3644">
        <v>442.48</v>
      </c>
      <c r="M3644" t="str">
        <v>CNY</v>
      </c>
      <c r="N3644">
        <v>1.175</v>
      </c>
      <c r="O3644">
        <v>442.48</v>
      </c>
      <c r="P3644">
        <v>519.91399999999999</v>
      </c>
      <c r="Q3644" t="str">
        <v>C66SZX-SMT SERVICE</v>
      </c>
      <c r="R3644" t="str">
        <v>JiangXi Netis Technology Co., Ltd.</v>
      </c>
      <c r="S3644" t="str">
        <v>Same</v>
      </c>
      <c r="T3644">
        <v>905538</v>
      </c>
      <c r="U3644">
        <v>255</v>
      </c>
      <c r="V3644" t="str">
        <v>309ASY INV-PTS SALES</v>
      </c>
      <c r="W3644">
        <v>0</v>
      </c>
      <c r="X3644" t="str">
        <v>4400014349/4400014133/4400014246/4400014307</v>
      </c>
      <c r="Y3644">
        <v>770695</v>
      </c>
      <c r="Z3644" t="str">
        <v>江西网是科技有限公司</v>
      </c>
      <c r="AA3644">
        <v>0</v>
      </c>
      <c r="AB3644">
        <v>2020</v>
      </c>
      <c r="AC3644">
        <v>12</v>
      </c>
      <c r="AD3644" t="str">
        <v>Q3</v>
      </c>
      <c r="AE3644" t="str">
        <v>FY20/21</v>
      </c>
      <c r="AF3644" t="str">
        <v>SOUTH</v>
      </c>
    </row>
    <row r="3645" spans="1:32">
      <c r="A3645" t="str">
        <v>ESHL</v>
      </c>
      <c r="B3645" t="str">
        <v>SZX</v>
      </c>
      <c r="C3645" t="str">
        <v>SPARES/OTHER</v>
      </c>
      <c r="D3645" s="4">
        <v>44181</v>
      </c>
      <c r="E3645" t="str">
        <v>YAMAHA</v>
      </c>
      <c r="F3645">
        <v>14103909</v>
      </c>
      <c r="G3645">
        <v>44181</v>
      </c>
      <c r="H3645" t="str">
        <v>YMCT|KHJ-MC281-00</v>
      </c>
      <c r="I3645" t="str">
        <v>HANDLE</v>
      </c>
      <c r="J3645">
        <v>2</v>
      </c>
      <c r="K3645">
        <v>2</v>
      </c>
      <c r="L3645">
        <v>176.99</v>
      </c>
      <c r="M3645" t="str">
        <v>CNY</v>
      </c>
      <c r="N3645">
        <v>1.175</v>
      </c>
      <c r="O3645">
        <v>176.99</v>
      </c>
      <c r="P3645">
        <v>207.96325000000002</v>
      </c>
      <c r="Q3645" t="str">
        <v>C66SZX-SMT SERVICE</v>
      </c>
      <c r="R3645" t="str">
        <v>JiangXi Netis Technology Co., Ltd.</v>
      </c>
      <c r="S3645" t="str">
        <v>Same</v>
      </c>
      <c r="T3645">
        <v>905538</v>
      </c>
      <c r="U3645">
        <v>102</v>
      </c>
      <c r="V3645" t="str">
        <v>309ASY INV-PTS SALES</v>
      </c>
      <c r="W3645">
        <v>0</v>
      </c>
      <c r="X3645" t="str">
        <v>4400014349/4400014133/4400014246/4400014307</v>
      </c>
      <c r="Y3645">
        <v>770695</v>
      </c>
      <c r="Z3645" t="str">
        <v>江西网是科技有限公司</v>
      </c>
      <c r="AA3645">
        <v>0</v>
      </c>
      <c r="AB3645">
        <v>2020</v>
      </c>
      <c r="AC3645">
        <v>12</v>
      </c>
      <c r="AD3645" t="str">
        <v>Q3</v>
      </c>
      <c r="AE3645" t="str">
        <v>FY20/21</v>
      </c>
      <c r="AF3645" t="str">
        <v>SOUTH</v>
      </c>
    </row>
    <row r="3646" spans="1:32">
      <c r="A3646" t="str">
        <v>ESHL</v>
      </c>
      <c r="B3646" t="str">
        <v>SZX</v>
      </c>
      <c r="C3646" t="str">
        <v>SPARES/OTHER</v>
      </c>
      <c r="D3646" s="4">
        <v>44181</v>
      </c>
      <c r="E3646" t="str">
        <v>YAMAHA</v>
      </c>
      <c r="F3646">
        <v>14103909</v>
      </c>
      <c r="G3646">
        <v>44181</v>
      </c>
      <c r="H3646" t="str">
        <v>YMCT|KHJ-MC645-01</v>
      </c>
      <c r="I3646" t="str">
        <v>LEVER TAPE GUIDE F</v>
      </c>
      <c r="J3646">
        <v>2</v>
      </c>
      <c r="K3646">
        <v>2</v>
      </c>
      <c r="L3646">
        <v>566.37</v>
      </c>
      <c r="M3646" t="str">
        <v>CNY</v>
      </c>
      <c r="N3646">
        <v>1.175</v>
      </c>
      <c r="O3646">
        <v>566.37</v>
      </c>
      <c r="P3646">
        <v>665.48475000000008</v>
      </c>
      <c r="Q3646" t="str">
        <v>C66SZX-SMT SERVICE</v>
      </c>
      <c r="R3646" t="str">
        <v>JiangXi Netis Technology Co., Ltd.</v>
      </c>
      <c r="S3646" t="str">
        <v>Same</v>
      </c>
      <c r="T3646">
        <v>905538</v>
      </c>
      <c r="U3646">
        <v>316</v>
      </c>
      <c r="V3646" t="str">
        <v>309ASY INV-PTS SALES</v>
      </c>
      <c r="W3646">
        <v>0</v>
      </c>
      <c r="X3646" t="str">
        <v>4400014349/4400014133/4400014246/4400014307</v>
      </c>
      <c r="Y3646">
        <v>770695</v>
      </c>
      <c r="Z3646" t="str">
        <v>江西网是科技有限公司</v>
      </c>
      <c r="AA3646">
        <v>0</v>
      </c>
      <c r="AB3646">
        <v>2020</v>
      </c>
      <c r="AC3646">
        <v>12</v>
      </c>
      <c r="AD3646" t="str">
        <v>Q3</v>
      </c>
      <c r="AE3646" t="str">
        <v>FY20/21</v>
      </c>
      <c r="AF3646" t="str">
        <v>SOUTH</v>
      </c>
    </row>
    <row r="3647" spans="1:32">
      <c r="A3647" t="str">
        <v>ESHL</v>
      </c>
      <c r="B3647" t="str">
        <v>SZX</v>
      </c>
      <c r="C3647" t="str">
        <v>SPARES/OTHER</v>
      </c>
      <c r="D3647" s="4">
        <v>44181</v>
      </c>
      <c r="E3647" t="str">
        <v>YAMAHA</v>
      </c>
      <c r="F3647">
        <v>14103909</v>
      </c>
      <c r="G3647">
        <v>44181</v>
      </c>
      <c r="H3647" t="str">
        <v>YMCT|KKE-M9165-02</v>
      </c>
      <c r="I3647" t="str">
        <v>PLATE,STOPPER</v>
      </c>
      <c r="J3647">
        <v>5</v>
      </c>
      <c r="K3647">
        <v>5</v>
      </c>
      <c r="L3647">
        <v>442.48</v>
      </c>
      <c r="M3647" t="str">
        <v>CNY</v>
      </c>
      <c r="N3647">
        <v>1.175</v>
      </c>
      <c r="O3647">
        <v>442.48</v>
      </c>
      <c r="P3647">
        <v>519.91399999999999</v>
      </c>
      <c r="Q3647" t="str">
        <v>C66SZX-SMT SERVICE</v>
      </c>
      <c r="R3647" t="str">
        <v>JiangXi Netis Technology Co., Ltd.</v>
      </c>
      <c r="S3647" t="str">
        <v>Same</v>
      </c>
      <c r="T3647">
        <v>905538</v>
      </c>
      <c r="U3647">
        <v>230</v>
      </c>
      <c r="V3647" t="str">
        <v>309ASY INV-PTS SALES</v>
      </c>
      <c r="W3647">
        <v>0</v>
      </c>
      <c r="X3647" t="str">
        <v>4400014349/4400014133/4400014246/4400014307</v>
      </c>
      <c r="Y3647">
        <v>770695</v>
      </c>
      <c r="Z3647" t="str">
        <v>江西网是科技有限公司</v>
      </c>
      <c r="AA3647">
        <v>0</v>
      </c>
      <c r="AB3647">
        <v>2020</v>
      </c>
      <c r="AC3647">
        <v>12</v>
      </c>
      <c r="AD3647" t="str">
        <v>Q3</v>
      </c>
      <c r="AE3647" t="str">
        <v>FY20/21</v>
      </c>
      <c r="AF3647" t="str">
        <v>SOUTH</v>
      </c>
    </row>
    <row r="3648" spans="1:32">
      <c r="A3648" t="str">
        <v>ESHL</v>
      </c>
      <c r="B3648" t="str">
        <v>SHA</v>
      </c>
      <c r="C3648" t="str">
        <v>SERVICE_CHARGE</v>
      </c>
      <c r="D3648" s="4">
        <v>44182</v>
      </c>
      <c r="E3648" t="str">
        <v>YAMAHA</v>
      </c>
      <c r="F3648">
        <v>12101113</v>
      </c>
      <c r="G3648">
        <v>44182</v>
      </c>
      <c r="H3648" t="str">
        <v>YMCT|REPAIR CHARGE</v>
      </c>
      <c r="I3648" t="str">
        <v>REPAIR CHARGE</v>
      </c>
      <c r="J3648">
        <v>1</v>
      </c>
      <c r="K3648">
        <v>1</v>
      </c>
      <c r="L3648">
        <v>2585.84</v>
      </c>
      <c r="M3648" t="str">
        <v>CNY</v>
      </c>
      <c r="N3648">
        <v>1.175</v>
      </c>
      <c r="O3648">
        <v>2585.84</v>
      </c>
      <c r="P3648">
        <v>3038.3620000000001</v>
      </c>
      <c r="Q3648" t="str">
        <v>C66SHA-SERVICE GROUP</v>
      </c>
      <c r="R3648" t="str">
        <v>Amphenol Airwave (HaiYan) Communication Electronic</v>
      </c>
      <c r="S3648" t="str">
        <v>Same</v>
      </c>
      <c r="T3648">
        <v>905542</v>
      </c>
      <c r="U3648">
        <v>0</v>
      </c>
      <c r="V3648" t="str">
        <v>309ASY INV-NON-CON-V</v>
      </c>
      <c r="W3648">
        <v>0</v>
      </c>
      <c r="X3648">
        <v>0</v>
      </c>
      <c r="Y3648">
        <v>0</v>
      </c>
      <c r="Z3648" t="str">
        <v>安费诺永亿(海盐)通讯电子有限公司</v>
      </c>
      <c r="AA3648">
        <v>0</v>
      </c>
      <c r="AB3648">
        <v>2020</v>
      </c>
      <c r="AC3648">
        <v>12</v>
      </c>
      <c r="AD3648" t="str">
        <v>Q3</v>
      </c>
      <c r="AE3648" t="str">
        <v>FY20/21</v>
      </c>
      <c r="AF3648" t="str">
        <v>EAST</v>
      </c>
    </row>
    <row r="3649" spans="1:32">
      <c r="A3649" t="str">
        <v>ESHL</v>
      </c>
      <c r="B3649" t="str">
        <v>SHA</v>
      </c>
      <c r="C3649" t="str">
        <v>SERVICE_CHARGE</v>
      </c>
      <c r="D3649" s="4">
        <v>44182</v>
      </c>
      <c r="E3649" t="str">
        <v>YAMAHA</v>
      </c>
      <c r="F3649">
        <v>12101113</v>
      </c>
      <c r="G3649">
        <v>44182</v>
      </c>
      <c r="H3649" t="str">
        <v>YMCT|REPAIR CHARGE</v>
      </c>
      <c r="I3649" t="str">
        <v>REPAIR CHARGE</v>
      </c>
      <c r="J3649">
        <v>1</v>
      </c>
      <c r="K3649">
        <v>1</v>
      </c>
      <c r="L3649">
        <v>5309.73</v>
      </c>
      <c r="M3649" t="str">
        <v>CNY</v>
      </c>
      <c r="N3649">
        <v>1.175</v>
      </c>
      <c r="O3649">
        <v>5309.73</v>
      </c>
      <c r="P3649">
        <v>6238.9327499999999</v>
      </c>
      <c r="Q3649" t="str">
        <v>C66SHA-SERVICE GROUP</v>
      </c>
      <c r="R3649" t="str">
        <v>Amphenol Airwave (HaiYan) Communication Electronic</v>
      </c>
      <c r="S3649" t="str">
        <v>Same</v>
      </c>
      <c r="T3649">
        <v>905542</v>
      </c>
      <c r="U3649">
        <v>0</v>
      </c>
      <c r="V3649" t="str">
        <v>309ASY INV-NON-CON-V</v>
      </c>
      <c r="W3649">
        <v>0</v>
      </c>
      <c r="X3649">
        <v>0</v>
      </c>
      <c r="Y3649">
        <v>0</v>
      </c>
      <c r="Z3649" t="str">
        <v>安费诺永亿(海盐)通讯电子有限公司</v>
      </c>
      <c r="AA3649">
        <v>0</v>
      </c>
      <c r="AB3649">
        <v>2020</v>
      </c>
      <c r="AC3649">
        <v>12</v>
      </c>
      <c r="AD3649" t="str">
        <v>Q3</v>
      </c>
      <c r="AE3649" t="str">
        <v>FY20/21</v>
      </c>
      <c r="AF3649" t="str">
        <v>EAST</v>
      </c>
    </row>
    <row r="3650" spans="1:32">
      <c r="A3650" t="str">
        <v>ESHL</v>
      </c>
      <c r="B3650" t="str">
        <v>SHA</v>
      </c>
      <c r="C3650" t="str">
        <v>SERVICE_CHARGE</v>
      </c>
      <c r="D3650" s="4">
        <v>44182</v>
      </c>
      <c r="E3650" t="str">
        <v>YAMAHA</v>
      </c>
      <c r="F3650">
        <v>12101113</v>
      </c>
      <c r="G3650">
        <v>44182</v>
      </c>
      <c r="H3650" t="str">
        <v>YMCT|REPAIR CHARGE</v>
      </c>
      <c r="I3650" t="str">
        <v>REPAIR CHARGE</v>
      </c>
      <c r="J3650">
        <v>3</v>
      </c>
      <c r="K3650">
        <v>3</v>
      </c>
      <c r="L3650">
        <v>1634.51</v>
      </c>
      <c r="M3650" t="str">
        <v>CNY</v>
      </c>
      <c r="N3650">
        <v>1.175</v>
      </c>
      <c r="O3650">
        <v>1634.51</v>
      </c>
      <c r="P3650">
        <v>1920.54925</v>
      </c>
      <c r="Q3650" t="str">
        <v>C66SHA-SERVICE GROUP</v>
      </c>
      <c r="R3650" t="str">
        <v>Amphenol Airwave (HaiYan) Communication Electronic</v>
      </c>
      <c r="S3650" t="str">
        <v>Same</v>
      </c>
      <c r="T3650">
        <v>905542</v>
      </c>
      <c r="U3650">
        <v>0</v>
      </c>
      <c r="V3650" t="str">
        <v>309ASY INV-NON-CON-V</v>
      </c>
      <c r="W3650">
        <v>0</v>
      </c>
      <c r="X3650">
        <v>0</v>
      </c>
      <c r="Y3650">
        <v>0</v>
      </c>
      <c r="Z3650" t="str">
        <v>安费诺永亿(海盐)通讯电子有限公司</v>
      </c>
      <c r="AA3650">
        <v>0</v>
      </c>
      <c r="AB3650">
        <v>2020</v>
      </c>
      <c r="AC3650">
        <v>12</v>
      </c>
      <c r="AD3650" t="str">
        <v>Q3</v>
      </c>
      <c r="AE3650" t="str">
        <v>FY20/21</v>
      </c>
      <c r="AF3650" t="str">
        <v>EAST</v>
      </c>
    </row>
    <row r="3651" spans="1:32">
      <c r="A3651" t="str">
        <v>ESHL</v>
      </c>
      <c r="B3651" t="str">
        <v>SHA</v>
      </c>
      <c r="C3651" t="str">
        <v>CONTRACT_FEE</v>
      </c>
      <c r="D3651" s="4">
        <v>44182</v>
      </c>
      <c r="E3651" t="str">
        <v>YAMAHA</v>
      </c>
      <c r="F3651">
        <v>13100185</v>
      </c>
      <c r="G3651">
        <v>44182</v>
      </c>
      <c r="H3651" t="str">
        <v>YMCT|REPAIR CHARGE</v>
      </c>
      <c r="I3651" t="str">
        <v>REPAIR CHARGE</v>
      </c>
      <c r="J3651">
        <v>1</v>
      </c>
      <c r="K3651">
        <v>1</v>
      </c>
      <c r="L3651">
        <v>21238.94</v>
      </c>
      <c r="M3651" t="str">
        <v>CNY</v>
      </c>
      <c r="N3651">
        <v>1.175</v>
      </c>
      <c r="O3651">
        <v>21238.94</v>
      </c>
      <c r="P3651">
        <v>24955.754499999999</v>
      </c>
      <c r="Q3651" t="str">
        <v>C66SHA-SERVICE GROUP</v>
      </c>
      <c r="R3651" t="str">
        <v xml:space="preserve">Changzhou Tongbao Photo-electricity Manufacturing </v>
      </c>
      <c r="S3651" t="str">
        <v>Same</v>
      </c>
      <c r="T3651">
        <v>905543</v>
      </c>
      <c r="U3651">
        <v>0</v>
      </c>
      <c r="V3651" t="str">
        <v>309ASY INV-CONTRACT</v>
      </c>
      <c r="W3651">
        <v>0</v>
      </c>
      <c r="X3651">
        <v>0</v>
      </c>
      <c r="Y3651">
        <v>0</v>
      </c>
      <c r="Z3651" t="str">
        <v>常州通宝光电股份有限公司</v>
      </c>
      <c r="AA3651">
        <v>0</v>
      </c>
      <c r="AB3651">
        <v>2020</v>
      </c>
      <c r="AC3651">
        <v>12</v>
      </c>
      <c r="AD3651" t="str">
        <v>Q3</v>
      </c>
      <c r="AE3651" t="str">
        <v>FY20/21</v>
      </c>
      <c r="AF3651" t="str">
        <v>EAST</v>
      </c>
    </row>
    <row r="3652" spans="1:32">
      <c r="A3652" t="str">
        <v>ESHL</v>
      </c>
      <c r="B3652" t="str">
        <v>SZX</v>
      </c>
      <c r="C3652" t="str">
        <v>SPARES/OTHER</v>
      </c>
      <c r="D3652" s="4">
        <v>44182</v>
      </c>
      <c r="E3652" t="str">
        <v>YAMAHA</v>
      </c>
      <c r="F3652">
        <v>14103910</v>
      </c>
      <c r="G3652">
        <v>44182</v>
      </c>
      <c r="H3652" t="str">
        <v>YMCT|KLW-M5802-T0.</v>
      </c>
      <c r="I3652" t="str">
        <v>HEAD SERVO UNIT ASSY</v>
      </c>
      <c r="J3652">
        <v>1</v>
      </c>
      <c r="K3652">
        <v>1</v>
      </c>
      <c r="L3652">
        <v>7699.12</v>
      </c>
      <c r="M3652" t="str">
        <v>CNY</v>
      </c>
      <c r="N3652">
        <v>1.175</v>
      </c>
      <c r="O3652">
        <v>7699.12</v>
      </c>
      <c r="P3652">
        <v>9046.4660000000003</v>
      </c>
      <c r="Q3652" t="str">
        <v>C66SZX-SMT SERVICE</v>
      </c>
      <c r="R3652" t="str">
        <v>SQUARE TECHNOLOGY</v>
      </c>
      <c r="S3652" t="str">
        <v>Same</v>
      </c>
      <c r="T3652">
        <v>905541</v>
      </c>
      <c r="U3652">
        <v>0</v>
      </c>
      <c r="V3652" t="str">
        <v>309ASY INV-PTS SALES</v>
      </c>
      <c r="W3652">
        <v>0</v>
      </c>
      <c r="X3652" t="str">
        <v>C66SZ20262</v>
      </c>
      <c r="Y3652">
        <v>770756</v>
      </c>
      <c r="Z3652" t="str">
        <v>深圳市平方兆赫科技有限公司</v>
      </c>
      <c r="AA3652">
        <v>0</v>
      </c>
      <c r="AB3652">
        <v>2020</v>
      </c>
      <c r="AC3652">
        <v>12</v>
      </c>
      <c r="AD3652" t="str">
        <v>Q3</v>
      </c>
      <c r="AE3652" t="str">
        <v>FY20/21</v>
      </c>
      <c r="AF3652" t="str">
        <v>SOUTH</v>
      </c>
    </row>
    <row r="3653" spans="1:32">
      <c r="A3653" t="str">
        <v>ESHL</v>
      </c>
      <c r="B3653" t="str">
        <v>XIY</v>
      </c>
      <c r="C3653" t="str">
        <v>CONTRACT_FEE</v>
      </c>
      <c r="D3653" s="4">
        <v>44187</v>
      </c>
      <c r="E3653" t="str">
        <v>YAMAHA</v>
      </c>
      <c r="F3653">
        <v>13100186</v>
      </c>
      <c r="G3653">
        <v>44187</v>
      </c>
      <c r="H3653" t="str">
        <v>YMCT|REPAIR CHARGE</v>
      </c>
      <c r="I3653" t="str">
        <v>REPAIR CHARGE</v>
      </c>
      <c r="J3653">
        <v>1</v>
      </c>
      <c r="K3653">
        <v>1</v>
      </c>
      <c r="L3653">
        <v>12336.28</v>
      </c>
      <c r="M3653" t="str">
        <v>CNY</v>
      </c>
      <c r="N3653">
        <v>1.175</v>
      </c>
      <c r="O3653">
        <v>12336.28</v>
      </c>
      <c r="P3653">
        <v>14495.129000000001</v>
      </c>
      <c r="Q3653" t="str">
        <v>C66XIY-SERVICE GROUP</v>
      </c>
      <c r="R3653" t="str">
        <v>Ningxia LGG Instrument Co., Ltd.</v>
      </c>
      <c r="S3653" t="str">
        <v>Same</v>
      </c>
      <c r="T3653">
        <v>905545</v>
      </c>
      <c r="U3653">
        <v>0</v>
      </c>
      <c r="V3653" t="str">
        <v>309ASY INV-CONTRACT</v>
      </c>
      <c r="W3653">
        <v>0</v>
      </c>
      <c r="X3653">
        <v>0</v>
      </c>
      <c r="Y3653">
        <v>0</v>
      </c>
      <c r="Z3653" t="str">
        <v>宁夏隆基宁光仪表股份有限公司</v>
      </c>
      <c r="AA3653">
        <v>0</v>
      </c>
      <c r="AB3653">
        <v>2020</v>
      </c>
      <c r="AC3653">
        <v>12</v>
      </c>
      <c r="AD3653" t="str">
        <v>Q3</v>
      </c>
      <c r="AE3653" t="str">
        <v>FY20/21</v>
      </c>
      <c r="AF3653" t="str">
        <v>WEST</v>
      </c>
    </row>
    <row r="3654" spans="1:32">
      <c r="A3654" t="str">
        <v>ESHL</v>
      </c>
      <c r="B3654" t="str">
        <v>SHA</v>
      </c>
      <c r="C3654" t="str">
        <v>CONTRACT_FEE</v>
      </c>
      <c r="D3654" s="4">
        <v>44189</v>
      </c>
      <c r="E3654" t="str">
        <v>YAMAHA</v>
      </c>
      <c r="F3654">
        <v>13100187</v>
      </c>
      <c r="G3654">
        <v>44189</v>
      </c>
      <c r="H3654" t="str">
        <v>YMCT|REPAIR CHARGE</v>
      </c>
      <c r="I3654" t="str">
        <v>REPAIR CHARGE</v>
      </c>
      <c r="J3654">
        <v>1</v>
      </c>
      <c r="K3654">
        <v>1</v>
      </c>
      <c r="L3654">
        <v>12743.36</v>
      </c>
      <c r="M3654" t="str">
        <v>CNY</v>
      </c>
      <c r="N3654">
        <v>1.175</v>
      </c>
      <c r="O3654">
        <v>12743.36</v>
      </c>
      <c r="P3654">
        <v>14973.448000000002</v>
      </c>
      <c r="Q3654" t="str">
        <v>C66SHA-SERVICE GROUP</v>
      </c>
      <c r="R3654" t="str">
        <v>Jianfeng Electronic Technology Co., Ltd.</v>
      </c>
      <c r="S3654" t="str">
        <v>Same</v>
      </c>
      <c r="T3654">
        <v>905547</v>
      </c>
      <c r="U3654">
        <v>0</v>
      </c>
      <c r="V3654" t="str">
        <v>309ASY INV-CONTRACT</v>
      </c>
      <c r="W3654">
        <v>0</v>
      </c>
      <c r="X3654">
        <v>0</v>
      </c>
      <c r="Y3654">
        <v>0</v>
      </c>
      <c r="Z3654" t="str">
        <v>鉴丰电子科技有限公司</v>
      </c>
      <c r="AA3654">
        <v>0</v>
      </c>
      <c r="AB3654">
        <v>2020</v>
      </c>
      <c r="AC3654">
        <v>12</v>
      </c>
      <c r="AD3654" t="str">
        <v>Q3</v>
      </c>
      <c r="AE3654" t="str">
        <v>FY20/21</v>
      </c>
      <c r="AF3654" t="str">
        <v>EAST</v>
      </c>
    </row>
    <row r="3655" spans="1:32">
      <c r="A3655" t="str">
        <v>ESHL</v>
      </c>
      <c r="B3655" t="str">
        <v>XIY</v>
      </c>
      <c r="C3655" t="str">
        <v>SERVICE_CHARGE</v>
      </c>
      <c r="D3655" s="4">
        <v>44193</v>
      </c>
      <c r="E3655" t="str">
        <v>YAMAHA</v>
      </c>
      <c r="F3655">
        <v>12101114</v>
      </c>
      <c r="G3655">
        <v>44193</v>
      </c>
      <c r="H3655" t="str">
        <v>YMCT|REPAIR CHARGE</v>
      </c>
      <c r="I3655" t="str">
        <v>REPAIR CHARGE</v>
      </c>
      <c r="J3655">
        <v>1</v>
      </c>
      <c r="K3655">
        <v>1</v>
      </c>
      <c r="L3655">
        <v>2451.33</v>
      </c>
      <c r="M3655" t="str">
        <v>CNY</v>
      </c>
      <c r="N3655">
        <v>1.175</v>
      </c>
      <c r="O3655">
        <v>2451.33</v>
      </c>
      <c r="P3655">
        <v>2880.3127500000001</v>
      </c>
      <c r="Q3655" t="str">
        <v>C66XIY-SERVICE GROUP</v>
      </c>
      <c r="R3655" t="str">
        <v>Zhengzhou Jinfei Automotive Electrical Co., Ltd.</v>
      </c>
      <c r="S3655" t="str">
        <v>Same</v>
      </c>
      <c r="T3655">
        <v>905550</v>
      </c>
      <c r="U3655">
        <v>0</v>
      </c>
      <c r="V3655" t="str">
        <v>309ASY INV-NON-CON-V</v>
      </c>
      <c r="W3655">
        <v>0</v>
      </c>
      <c r="X3655">
        <v>0</v>
      </c>
      <c r="Y3655">
        <v>0</v>
      </c>
      <c r="Z3655" t="str">
        <v>郑州市锦飞汽车电气系统有限公司</v>
      </c>
      <c r="AA3655">
        <v>0</v>
      </c>
      <c r="AB3655">
        <v>2020</v>
      </c>
      <c r="AC3655">
        <v>12</v>
      </c>
      <c r="AD3655" t="str">
        <v>Q3</v>
      </c>
      <c r="AE3655" t="str">
        <v>FY20/21</v>
      </c>
      <c r="AF3655" t="str">
        <v>WEST</v>
      </c>
    </row>
    <row r="3656" spans="1:32">
      <c r="A3656" t="str">
        <v>ESHL</v>
      </c>
      <c r="B3656" t="str">
        <v>XIY</v>
      </c>
      <c r="C3656" t="str">
        <v>SPARES/OTHER</v>
      </c>
      <c r="D3656" s="4">
        <v>44193</v>
      </c>
      <c r="E3656" t="str">
        <v>YAMAHA</v>
      </c>
      <c r="F3656">
        <v>14103911</v>
      </c>
      <c r="G3656">
        <v>44193</v>
      </c>
      <c r="H3656" t="str">
        <v>YMCT|KHY-M3T22-01</v>
      </c>
      <c r="I3656" t="str">
        <v>SHOCK ABSORBERS</v>
      </c>
      <c r="J3656">
        <v>1</v>
      </c>
      <c r="K3656">
        <v>1</v>
      </c>
      <c r="L3656">
        <v>953.1</v>
      </c>
      <c r="M3656" t="str">
        <v>CNY</v>
      </c>
      <c r="N3656">
        <v>1.175</v>
      </c>
      <c r="O3656">
        <v>953.1</v>
      </c>
      <c r="P3656">
        <v>1119.8925000000002</v>
      </c>
      <c r="Q3656" t="str">
        <v>C66XIY-SERVICE GROUP</v>
      </c>
      <c r="R3656" t="str">
        <v>Zhengzhou Jinfei Automotive Electrical Co., Ltd.</v>
      </c>
      <c r="S3656" t="str">
        <v>Same</v>
      </c>
      <c r="T3656">
        <v>905549</v>
      </c>
      <c r="U3656">
        <v>505</v>
      </c>
      <c r="V3656" t="str">
        <v>309ASY INV-PTS SALES</v>
      </c>
      <c r="W3656">
        <v>0</v>
      </c>
      <c r="X3656">
        <v>0</v>
      </c>
      <c r="Y3656">
        <v>772105</v>
      </c>
      <c r="Z3656" t="str">
        <v>郑州市锦飞汽车电气系统有限公司</v>
      </c>
      <c r="AA3656">
        <v>0</v>
      </c>
      <c r="AB3656">
        <v>2020</v>
      </c>
      <c r="AC3656">
        <v>12</v>
      </c>
      <c r="AD3656" t="str">
        <v>Q3</v>
      </c>
      <c r="AE3656" t="str">
        <v>FY20/21</v>
      </c>
      <c r="AF3656" t="str">
        <v>WEST</v>
      </c>
    </row>
    <row r="3657" spans="1:32">
      <c r="A3657" t="str">
        <v>ESHL</v>
      </c>
      <c r="B3657" t="str">
        <v>SHA</v>
      </c>
      <c r="C3657" t="str">
        <v>FEEDER</v>
      </c>
      <c r="D3657" s="4">
        <v>44193</v>
      </c>
      <c r="E3657" t="str">
        <v>YAMAHA</v>
      </c>
      <c r="F3657">
        <v>14103912</v>
      </c>
      <c r="G3657">
        <v>44193</v>
      </c>
      <c r="H3657" t="str">
        <v>YMCT|KHJ-MC100-00</v>
      </c>
      <c r="I3657" t="str">
        <v>SS TAPE FEEDER 8mm</v>
      </c>
      <c r="J3657">
        <v>10</v>
      </c>
      <c r="K3657">
        <v>10</v>
      </c>
      <c r="L3657">
        <v>28318.58</v>
      </c>
      <c r="M3657" t="str">
        <v>CNY</v>
      </c>
      <c r="N3657">
        <v>1.175</v>
      </c>
      <c r="O3657">
        <v>28318.58</v>
      </c>
      <c r="P3657">
        <v>33274.3315</v>
      </c>
      <c r="Q3657" t="str">
        <v>C66SHA-SERVICE GROUP</v>
      </c>
      <c r="R3657" t="str">
        <v>Yuyao Lingtong Electric Appliance Co., Ltd.</v>
      </c>
      <c r="S3657" t="str">
        <v>Same</v>
      </c>
      <c r="T3657">
        <v>905551</v>
      </c>
      <c r="U3657">
        <v>25098.11</v>
      </c>
      <c r="V3657" t="str">
        <v>309ASY INV-PTS SALES</v>
      </c>
      <c r="W3657">
        <v>0</v>
      </c>
      <c r="X3657">
        <v>0</v>
      </c>
      <c r="Y3657">
        <v>772151</v>
      </c>
      <c r="Z3657" t="str">
        <v>余姚市灵通电器有限公司</v>
      </c>
      <c r="AA3657">
        <v>0</v>
      </c>
      <c r="AB3657">
        <v>2020</v>
      </c>
      <c r="AC3657">
        <v>12</v>
      </c>
      <c r="AD3657" t="str">
        <v>Q3</v>
      </c>
      <c r="AE3657" t="str">
        <v>FY20/21</v>
      </c>
      <c r="AF3657" t="str">
        <v>EAST</v>
      </c>
    </row>
    <row r="3658" spans="1:32">
      <c r="A3658" t="str">
        <v>ESHL</v>
      </c>
      <c r="B3658" t="str">
        <v>SHA</v>
      </c>
      <c r="C3658" t="str">
        <v>FEEDER</v>
      </c>
      <c r="D3658" s="4">
        <v>44193</v>
      </c>
      <c r="E3658" t="str">
        <v>YAMAHA</v>
      </c>
      <c r="F3658">
        <v>14103913</v>
      </c>
      <c r="G3658">
        <v>44193</v>
      </c>
      <c r="H3658" t="str">
        <v>YMCT|KLJ-MC500-00</v>
      </c>
      <c r="I3658" t="str">
        <v>ZS FEEDER ASSY. 32mm</v>
      </c>
      <c r="J3658">
        <v>5</v>
      </c>
      <c r="K3658">
        <v>5</v>
      </c>
      <c r="L3658">
        <v>26836.28</v>
      </c>
      <c r="M3658" t="str">
        <v>CNY</v>
      </c>
      <c r="N3658">
        <v>1.175</v>
      </c>
      <c r="O3658">
        <v>26836.28</v>
      </c>
      <c r="P3658">
        <v>31532.629000000001</v>
      </c>
      <c r="Q3658" t="str">
        <v>C66SHA-SERVICE GROUP</v>
      </c>
      <c r="R3658" t="str">
        <v>Shanghai Hexian Technology Co.,Ltd</v>
      </c>
      <c r="S3658" t="str">
        <v>Same</v>
      </c>
      <c r="T3658">
        <v>905552</v>
      </c>
      <c r="U3658">
        <v>25603.9</v>
      </c>
      <c r="V3658" t="str">
        <v>309ASY INV-PTS SALES</v>
      </c>
      <c r="W3658">
        <v>0</v>
      </c>
      <c r="X3658">
        <v>0</v>
      </c>
      <c r="Y3658">
        <v>772153</v>
      </c>
      <c r="Z3658" t="str">
        <v>上海和贤电子科技有限公司</v>
      </c>
      <c r="AA3658">
        <v>0</v>
      </c>
      <c r="AB3658">
        <v>2020</v>
      </c>
      <c r="AC3658">
        <v>12</v>
      </c>
      <c r="AD3658" t="str">
        <v>Q3</v>
      </c>
      <c r="AE3658" t="str">
        <v>FY20/21</v>
      </c>
      <c r="AF3658" t="str">
        <v>EAST</v>
      </c>
    </row>
    <row r="3659" spans="1:32">
      <c r="A3659" t="str">
        <v>ESHL</v>
      </c>
      <c r="B3659" t="str">
        <v>SHA</v>
      </c>
      <c r="C3659" t="str">
        <v>FEEDER</v>
      </c>
      <c r="D3659" s="4">
        <v>44193</v>
      </c>
      <c r="E3659" t="str">
        <v>YAMAHA</v>
      </c>
      <c r="F3659">
        <v>14103913</v>
      </c>
      <c r="G3659">
        <v>44193</v>
      </c>
      <c r="H3659" t="str">
        <v>YMCT|KLJ-MC200-00</v>
      </c>
      <c r="I3659" t="str">
        <v>ZS FEEDER ASSY. 1216</v>
      </c>
      <c r="J3659">
        <v>1</v>
      </c>
      <c r="K3659">
        <v>1</v>
      </c>
      <c r="L3659">
        <v>3836.28</v>
      </c>
      <c r="M3659" t="str">
        <v>CNY</v>
      </c>
      <c r="N3659">
        <v>1.175</v>
      </c>
      <c r="O3659">
        <v>3836.28</v>
      </c>
      <c r="P3659">
        <v>4507.6290000000008</v>
      </c>
      <c r="Q3659" t="str">
        <v>C66SHA-SERVICE GROUP</v>
      </c>
      <c r="R3659" t="str">
        <v>Shanghai Hexian Technology Co.,Ltd</v>
      </c>
      <c r="S3659" t="str">
        <v>Same</v>
      </c>
      <c r="T3659">
        <v>905552</v>
      </c>
      <c r="U3659">
        <v>3587.06</v>
      </c>
      <c r="V3659" t="str">
        <v>309ASY INV-PTS SALES</v>
      </c>
      <c r="W3659">
        <v>0</v>
      </c>
      <c r="X3659">
        <v>0</v>
      </c>
      <c r="Y3659">
        <v>772153</v>
      </c>
      <c r="Z3659" t="str">
        <v>上海和贤电子科技有限公司</v>
      </c>
      <c r="AA3659">
        <v>0</v>
      </c>
      <c r="AB3659">
        <v>2020</v>
      </c>
      <c r="AC3659">
        <v>12</v>
      </c>
      <c r="AD3659" t="str">
        <v>Q3</v>
      </c>
      <c r="AE3659" t="str">
        <v>FY20/21</v>
      </c>
      <c r="AF3659" t="str">
        <v>EAST</v>
      </c>
    </row>
    <row r="3660" spans="1:32">
      <c r="A3660" t="str">
        <v>ESHL</v>
      </c>
      <c r="B3660" t="str">
        <v>SHA</v>
      </c>
      <c r="C3660" t="str">
        <v>SPARES/OTHER</v>
      </c>
      <c r="D3660" s="4">
        <v>44193</v>
      </c>
      <c r="E3660" t="str">
        <v>YAMAHA</v>
      </c>
      <c r="F3660">
        <v>14103914</v>
      </c>
      <c r="G3660">
        <v>44193</v>
      </c>
      <c r="H3660" t="str">
        <v>YMCT|KHY-M712S-A0</v>
      </c>
      <c r="I3660" t="str">
        <v>SHAFT 2 SPARE</v>
      </c>
      <c r="J3660">
        <v>1</v>
      </c>
      <c r="K3660">
        <v>1</v>
      </c>
      <c r="L3660">
        <v>3656.64</v>
      </c>
      <c r="M3660" t="str">
        <v>CNY</v>
      </c>
      <c r="N3660">
        <v>1.175</v>
      </c>
      <c r="O3660">
        <v>3656.64</v>
      </c>
      <c r="P3660">
        <v>4296.5519999999997</v>
      </c>
      <c r="Q3660" t="str">
        <v>C66SHA-SERVICE GROUP</v>
      </c>
      <c r="R3660" t="str">
        <v>XIAMEN JINYIHE ELECTRONIC TECHNOLOGY CO.,LTD</v>
      </c>
      <c r="S3660" t="str">
        <v>Same</v>
      </c>
      <c r="T3660">
        <v>905553</v>
      </c>
      <c r="U3660">
        <v>2033</v>
      </c>
      <c r="V3660" t="str">
        <v>309ASY INV-PTS SALES</v>
      </c>
      <c r="W3660">
        <v>0</v>
      </c>
      <c r="X3660">
        <v>0</v>
      </c>
      <c r="Y3660">
        <v>772154</v>
      </c>
      <c r="Z3660" t="str">
        <v>厦门市金易合电子科技有限公司</v>
      </c>
      <c r="AA3660">
        <v>0</v>
      </c>
      <c r="AB3660">
        <v>2020</v>
      </c>
      <c r="AC3660">
        <v>12</v>
      </c>
      <c r="AD3660" t="str">
        <v>Q3</v>
      </c>
      <c r="AE3660" t="str">
        <v>FY20/21</v>
      </c>
      <c r="AF3660" t="str">
        <v>EAST</v>
      </c>
    </row>
    <row r="3661" spans="1:32">
      <c r="A3661" t="str">
        <v>ESHL</v>
      </c>
      <c r="B3661" t="str">
        <v>XIY</v>
      </c>
      <c r="C3661" t="str">
        <v>SPARES/OTHER</v>
      </c>
      <c r="D3661" s="4">
        <v>44193</v>
      </c>
      <c r="E3661" t="str">
        <v>YAMAHA</v>
      </c>
      <c r="F3661">
        <v>14103915</v>
      </c>
      <c r="G3661">
        <v>44193</v>
      </c>
      <c r="H3661" t="str">
        <v>YMCT|KMG-M91A3-00</v>
      </c>
      <c r="I3661" t="str">
        <v>BELT CONV.(2670)</v>
      </c>
      <c r="J3661">
        <v>2</v>
      </c>
      <c r="K3661">
        <v>2</v>
      </c>
      <c r="L3661">
        <v>405.31</v>
      </c>
      <c r="M3661" t="str">
        <v>CNY</v>
      </c>
      <c r="N3661">
        <v>1.175</v>
      </c>
      <c r="O3661">
        <v>405.31</v>
      </c>
      <c r="P3661">
        <v>476.23925000000003</v>
      </c>
      <c r="Q3661" t="str">
        <v>C66XIY-SERVICE GROUP</v>
      </c>
      <c r="R3661" t="str">
        <v>Xianyang Yudi Electronics Co., Ltd.</v>
      </c>
      <c r="S3661" t="str">
        <v>Same</v>
      </c>
      <c r="T3661">
        <v>905554</v>
      </c>
      <c r="U3661">
        <v>212</v>
      </c>
      <c r="V3661" t="str">
        <v>309ASY INV-PTS SALES</v>
      </c>
      <c r="W3661">
        <v>0</v>
      </c>
      <c r="X3661">
        <v>0</v>
      </c>
      <c r="Y3661">
        <v>772156</v>
      </c>
      <c r="Z3661" t="str">
        <v>咸阳宇迪电子有限公司</v>
      </c>
      <c r="AA3661">
        <v>0</v>
      </c>
      <c r="AB3661">
        <v>2020</v>
      </c>
      <c r="AC3661">
        <v>12</v>
      </c>
      <c r="AD3661" t="str">
        <v>Q3</v>
      </c>
      <c r="AE3661" t="str">
        <v>FY20/21</v>
      </c>
      <c r="AF3661" t="str">
        <v>WEST</v>
      </c>
    </row>
    <row r="3662" spans="1:32">
      <c r="A3662" t="str">
        <v>ESHL</v>
      </c>
      <c r="B3662" t="str">
        <v>SZX</v>
      </c>
      <c r="C3662" t="str">
        <v>SPARES/OTHER</v>
      </c>
      <c r="D3662" s="4">
        <v>44193</v>
      </c>
      <c r="E3662" t="str">
        <v>HELLER</v>
      </c>
      <c r="F3662">
        <v>14103916</v>
      </c>
      <c r="G3662">
        <v>44193</v>
      </c>
      <c r="H3662" t="str">
        <v>HELI|490833</v>
      </c>
      <c r="I3662" t="str">
        <v>4400W Heater Element, Changshu</v>
      </c>
      <c r="J3662">
        <v>4</v>
      </c>
      <c r="K3662">
        <v>4</v>
      </c>
      <c r="L3662">
        <v>9557.52</v>
      </c>
      <c r="M3662" t="str">
        <v>CNY</v>
      </c>
      <c r="N3662">
        <v>1.175</v>
      </c>
      <c r="O3662">
        <v>9557.52</v>
      </c>
      <c r="P3662">
        <v>11230.086000000001</v>
      </c>
      <c r="Q3662" t="str">
        <v>C66SZX-SMT SERVICE</v>
      </c>
      <c r="R3662" t="str">
        <v>GSK CNC Equipment Co., Ltd</v>
      </c>
      <c r="S3662" t="str">
        <v>Same</v>
      </c>
      <c r="T3662">
        <v>905557</v>
      </c>
      <c r="U3662">
        <v>2580</v>
      </c>
      <c r="V3662" t="str">
        <v>309ASY INV-PTS SALES</v>
      </c>
      <c r="W3662">
        <v>0</v>
      </c>
      <c r="X3662" t="str">
        <v>4200014863/4200014754</v>
      </c>
      <c r="Y3662">
        <v>772190</v>
      </c>
      <c r="Z3662" t="str">
        <v>广州数控设备有限公司</v>
      </c>
      <c r="AA3662">
        <v>0</v>
      </c>
      <c r="AB3662">
        <v>2020</v>
      </c>
      <c r="AC3662">
        <v>12</v>
      </c>
      <c r="AD3662" t="str">
        <v>Q3</v>
      </c>
      <c r="AE3662" t="str">
        <v>FY20/21</v>
      </c>
      <c r="AF3662" t="str">
        <v>SOUTH</v>
      </c>
    </row>
    <row r="3663" spans="1:32">
      <c r="A3663" t="str">
        <v>ESHL</v>
      </c>
      <c r="B3663" t="str">
        <v>SZX</v>
      </c>
      <c r="C3663" t="str">
        <v>SPARES/OTHER</v>
      </c>
      <c r="D3663" s="4">
        <v>44193</v>
      </c>
      <c r="E3663" t="str">
        <v>HELLER</v>
      </c>
      <c r="F3663">
        <v>14103916</v>
      </c>
      <c r="G3663">
        <v>44193</v>
      </c>
      <c r="H3663" t="str">
        <v>HELI|57174205</v>
      </c>
      <c r="I3663" t="str">
        <v>THERMOCOUPLE ASSY</v>
      </c>
      <c r="J3663">
        <v>4</v>
      </c>
      <c r="K3663">
        <v>4</v>
      </c>
      <c r="L3663">
        <v>707.96</v>
      </c>
      <c r="M3663" t="str">
        <v>CNY</v>
      </c>
      <c r="N3663">
        <v>1.175</v>
      </c>
      <c r="O3663">
        <v>707.96</v>
      </c>
      <c r="P3663">
        <v>831.85300000000007</v>
      </c>
      <c r="Q3663" t="str">
        <v>C66SZX-SMT SERVICE</v>
      </c>
      <c r="R3663" t="str">
        <v>GSK CNC Equipment Co., Ltd</v>
      </c>
      <c r="S3663" t="str">
        <v>Same</v>
      </c>
      <c r="T3663">
        <v>905557</v>
      </c>
      <c r="U3663">
        <v>480</v>
      </c>
      <c r="V3663" t="str">
        <v>309ASY INV-PTS SALES</v>
      </c>
      <c r="W3663">
        <v>0</v>
      </c>
      <c r="X3663" t="str">
        <v>4200014863/4200014754</v>
      </c>
      <c r="Y3663">
        <v>772190</v>
      </c>
      <c r="Z3663" t="str">
        <v>广州数控设备有限公司</v>
      </c>
      <c r="AA3663">
        <v>0</v>
      </c>
      <c r="AB3663">
        <v>2020</v>
      </c>
      <c r="AC3663">
        <v>12</v>
      </c>
      <c r="AD3663" t="str">
        <v>Q3</v>
      </c>
      <c r="AE3663" t="str">
        <v>FY20/21</v>
      </c>
      <c r="AF3663" t="str">
        <v>SOUTH</v>
      </c>
    </row>
    <row r="3664" spans="1:32">
      <c r="A3664" t="str">
        <v>ESHL</v>
      </c>
      <c r="B3664" t="str">
        <v>SZX</v>
      </c>
      <c r="C3664" t="str">
        <v>SPARES/OTHER</v>
      </c>
      <c r="D3664" s="4">
        <v>44193</v>
      </c>
      <c r="E3664" t="str">
        <v>HELLER</v>
      </c>
      <c r="F3664">
        <v>14103916</v>
      </c>
      <c r="G3664">
        <v>44193</v>
      </c>
      <c r="H3664" t="str">
        <v>HELI|6572</v>
      </c>
      <c r="I3664" t="str">
        <v>SOLENOID VALVE</v>
      </c>
      <c r="J3664">
        <v>6</v>
      </c>
      <c r="K3664">
        <v>6</v>
      </c>
      <c r="L3664">
        <v>5044.25</v>
      </c>
      <c r="M3664" t="str">
        <v>CNY</v>
      </c>
      <c r="N3664">
        <v>1.175</v>
      </c>
      <c r="O3664">
        <v>5044.25</v>
      </c>
      <c r="P3664">
        <v>5926.9937500000005</v>
      </c>
      <c r="Q3664" t="str">
        <v>C66SZX-SMT SERVICE</v>
      </c>
      <c r="R3664" t="str">
        <v>GSK CNC Equipment Co., Ltd</v>
      </c>
      <c r="S3664" t="str">
        <v>Same</v>
      </c>
      <c r="T3664">
        <v>905557</v>
      </c>
      <c r="U3664">
        <v>3090</v>
      </c>
      <c r="V3664" t="str">
        <v>309ASY INV-PTS SALES</v>
      </c>
      <c r="W3664">
        <v>0</v>
      </c>
      <c r="X3664" t="str">
        <v>4200014863/4200014754</v>
      </c>
      <c r="Y3664">
        <v>772190</v>
      </c>
      <c r="Z3664" t="str">
        <v>广州数控设备有限公司</v>
      </c>
      <c r="AA3664">
        <v>0</v>
      </c>
      <c r="AB3664">
        <v>2020</v>
      </c>
      <c r="AC3664">
        <v>12</v>
      </c>
      <c r="AD3664" t="str">
        <v>Q3</v>
      </c>
      <c r="AE3664" t="str">
        <v>FY20/21</v>
      </c>
      <c r="AF3664" t="str">
        <v>SOUTH</v>
      </c>
    </row>
    <row r="3665" spans="1:32">
      <c r="A3665" t="str">
        <v>ESHL</v>
      </c>
      <c r="B3665" t="str">
        <v>SZX</v>
      </c>
      <c r="C3665" t="str">
        <v>SPARES/OTHER</v>
      </c>
      <c r="D3665" s="4">
        <v>44193</v>
      </c>
      <c r="E3665" t="str">
        <v>OTHERS</v>
      </c>
      <c r="F3665">
        <v>14103917</v>
      </c>
      <c r="G3665">
        <v>44193</v>
      </c>
      <c r="H3665" t="str">
        <v>ZMTR|LOCAL 1.2m MODIFICATION</v>
      </c>
      <c r="I3665" t="str">
        <v>LOCAL 1.2m MODIFICATION FOR YS.</v>
      </c>
      <c r="J3665">
        <v>1</v>
      </c>
      <c r="K3665">
        <v>1</v>
      </c>
      <c r="L3665">
        <v>12389.38</v>
      </c>
      <c r="M3665" t="str">
        <v>CNY</v>
      </c>
      <c r="N3665">
        <v>1.175</v>
      </c>
      <c r="O3665">
        <v>12389.38</v>
      </c>
      <c r="P3665">
        <v>14557.521499999999</v>
      </c>
      <c r="Q3665" t="str">
        <v>C66SZX-SMT SERVICE</v>
      </c>
      <c r="R3665" t="str">
        <v>Dongguan Cowell Optic Electronics Co., Ltd.</v>
      </c>
      <c r="S3665" t="str">
        <v>Same</v>
      </c>
      <c r="T3665">
        <v>905555</v>
      </c>
      <c r="U3665">
        <v>2900</v>
      </c>
      <c r="V3665" t="str">
        <v>309ASY INV-PTS SALES</v>
      </c>
      <c r="W3665">
        <v>0</v>
      </c>
      <c r="X3665" t="str">
        <v>ZX2020120413237/ZZ202012025812/ZZ202011255790</v>
      </c>
      <c r="Y3665">
        <v>772187</v>
      </c>
      <c r="Z3665" t="str">
        <v>东莞高伟光学电子有限公司</v>
      </c>
      <c r="AA3665">
        <v>0</v>
      </c>
      <c r="AB3665">
        <v>2020</v>
      </c>
      <c r="AC3665">
        <v>12</v>
      </c>
      <c r="AD3665" t="str">
        <v>Q3</v>
      </c>
      <c r="AE3665" t="str">
        <v>FY20/21</v>
      </c>
      <c r="AF3665" t="str">
        <v>SOUTH</v>
      </c>
    </row>
    <row r="3666" spans="1:32">
      <c r="A3666" t="str">
        <v>ESHL</v>
      </c>
      <c r="B3666" t="str">
        <v>SZX</v>
      </c>
      <c r="C3666" t="str">
        <v>SPARES/OTHER</v>
      </c>
      <c r="D3666" s="4">
        <v>44193</v>
      </c>
      <c r="E3666" t="str">
        <v>OTHERS</v>
      </c>
      <c r="F3666">
        <v>14103917</v>
      </c>
      <c r="G3666">
        <v>44193</v>
      </c>
      <c r="H3666" t="str">
        <v>ZMTR|PA-303</v>
      </c>
      <c r="I3666" t="str">
        <v>SPECIAL NOZZLE</v>
      </c>
      <c r="J3666">
        <v>1</v>
      </c>
      <c r="K3666">
        <v>1</v>
      </c>
      <c r="L3666">
        <v>1401.77</v>
      </c>
      <c r="M3666" t="str">
        <v>CNY</v>
      </c>
      <c r="N3666">
        <v>1.175</v>
      </c>
      <c r="O3666">
        <v>1401.77</v>
      </c>
      <c r="P3666">
        <v>1647.0797500000001</v>
      </c>
      <c r="Q3666" t="str">
        <v>C66SZX-SMT SERVICE</v>
      </c>
      <c r="R3666" t="str">
        <v>Dongguan Cowell Optic Electronics Co., Ltd.</v>
      </c>
      <c r="S3666" t="str">
        <v>Same</v>
      </c>
      <c r="T3666">
        <v>905555</v>
      </c>
      <c r="U3666">
        <v>353.98</v>
      </c>
      <c r="V3666" t="str">
        <v>309ASY INV-PTS SALES</v>
      </c>
      <c r="W3666">
        <v>0</v>
      </c>
      <c r="X3666" t="str">
        <v>ZX2020120413237/ZZ202012025812/ZZ202011255790</v>
      </c>
      <c r="Y3666">
        <v>772187</v>
      </c>
      <c r="Z3666" t="str">
        <v>东莞高伟光学电子有限公司</v>
      </c>
      <c r="AA3666">
        <v>0</v>
      </c>
      <c r="AB3666">
        <v>2020</v>
      </c>
      <c r="AC3666">
        <v>12</v>
      </c>
      <c r="AD3666" t="str">
        <v>Q3</v>
      </c>
      <c r="AE3666" t="str">
        <v>FY20/21</v>
      </c>
      <c r="AF3666" t="str">
        <v>SOUTH</v>
      </c>
    </row>
    <row r="3667" spans="1:32">
      <c r="A3667" t="str">
        <v>ESHL</v>
      </c>
      <c r="B3667" t="str">
        <v>SZX</v>
      </c>
      <c r="C3667" t="str">
        <v>SPARES/OTHER</v>
      </c>
      <c r="D3667" s="4">
        <v>44193</v>
      </c>
      <c r="E3667" t="str">
        <v>YAMAHA</v>
      </c>
      <c r="F3667">
        <v>14103917</v>
      </c>
      <c r="G3667">
        <v>44193</v>
      </c>
      <c r="H3667" t="str">
        <v>YMCT|KV7-M9266-01</v>
      </c>
      <c r="I3667" t="str">
        <v>GUIDE</v>
      </c>
      <c r="J3667">
        <v>6</v>
      </c>
      <c r="K3667">
        <v>6</v>
      </c>
      <c r="L3667">
        <v>5044.25</v>
      </c>
      <c r="M3667" t="str">
        <v>CNY</v>
      </c>
      <c r="N3667">
        <v>1.175</v>
      </c>
      <c r="O3667">
        <v>5044.25</v>
      </c>
      <c r="P3667">
        <v>5926.9937500000005</v>
      </c>
      <c r="Q3667" t="str">
        <v>C66SZX-SMT SERVICE</v>
      </c>
      <c r="R3667" t="str">
        <v>Dongguan Cowell Optic Electronics Co., Ltd.</v>
      </c>
      <c r="S3667" t="str">
        <v>Same</v>
      </c>
      <c r="T3667">
        <v>905555</v>
      </c>
      <c r="U3667">
        <v>2412</v>
      </c>
      <c r="V3667" t="str">
        <v>309ASY INV-PTS SALES</v>
      </c>
      <c r="W3667">
        <v>0</v>
      </c>
      <c r="X3667" t="str">
        <v>ZX2020120413237/ZZ202012025812/ZZ202011255790</v>
      </c>
      <c r="Y3667">
        <v>772187</v>
      </c>
      <c r="Z3667" t="str">
        <v>东莞高伟光学电子有限公司</v>
      </c>
      <c r="AA3667">
        <v>0</v>
      </c>
      <c r="AB3667">
        <v>2020</v>
      </c>
      <c r="AC3667">
        <v>12</v>
      </c>
      <c r="AD3667" t="str">
        <v>Q3</v>
      </c>
      <c r="AE3667" t="str">
        <v>FY20/21</v>
      </c>
      <c r="AF3667" t="str">
        <v>SOUTH</v>
      </c>
    </row>
    <row r="3668" spans="1:32">
      <c r="A3668" t="str">
        <v>ESHL</v>
      </c>
      <c r="B3668" t="str">
        <v>SZX</v>
      </c>
      <c r="C3668" t="str">
        <v>SPARES/OTHER</v>
      </c>
      <c r="D3668" s="4">
        <v>44193</v>
      </c>
      <c r="E3668" t="str">
        <v>YAMAHA</v>
      </c>
      <c r="F3668">
        <v>14103918</v>
      </c>
      <c r="G3668">
        <v>44193</v>
      </c>
      <c r="H3668" t="str">
        <v>YMCT|KHW-M3852-A0</v>
      </c>
      <c r="I3668" t="str">
        <v>GREASE GUN SET</v>
      </c>
      <c r="J3668">
        <v>1</v>
      </c>
      <c r="K3668">
        <v>1</v>
      </c>
      <c r="L3668">
        <v>1061.95</v>
      </c>
      <c r="M3668" t="str">
        <v>CNY</v>
      </c>
      <c r="N3668">
        <v>1.175</v>
      </c>
      <c r="O3668">
        <v>1061.95</v>
      </c>
      <c r="P3668">
        <v>1247.79125</v>
      </c>
      <c r="Q3668" t="str">
        <v>C66SZX-SMT SERVICE</v>
      </c>
      <c r="R3668" t="str">
        <v>LONGOAL DISPLAY LTD</v>
      </c>
      <c r="S3668" t="str">
        <v>Same</v>
      </c>
      <c r="T3668">
        <v>905556</v>
      </c>
      <c r="U3668">
        <v>776.7</v>
      </c>
      <c r="V3668" t="str">
        <v>309ASY INV-PTS SALES</v>
      </c>
      <c r="W3668">
        <v>0</v>
      </c>
      <c r="X3668" t="str">
        <v>D2011034</v>
      </c>
      <c r="Y3668">
        <v>772188</v>
      </c>
      <c r="Z3668" t="str">
        <v>佛山市顺德区龙高液晶有限公司</v>
      </c>
      <c r="AA3668">
        <v>0</v>
      </c>
      <c r="AB3668">
        <v>2020</v>
      </c>
      <c r="AC3668">
        <v>12</v>
      </c>
      <c r="AD3668" t="str">
        <v>Q3</v>
      </c>
      <c r="AE3668" t="str">
        <v>FY20/21</v>
      </c>
      <c r="AF3668" t="str">
        <v>SOUTH</v>
      </c>
    </row>
    <row r="3669" spans="1:32">
      <c r="A3669" t="str">
        <v>ESHL</v>
      </c>
      <c r="B3669" t="str">
        <v>SZX</v>
      </c>
      <c r="C3669" t="str">
        <v>SPARES/OTHER</v>
      </c>
      <c r="D3669" s="4">
        <v>44193</v>
      </c>
      <c r="E3669" t="str">
        <v>OTHERS</v>
      </c>
      <c r="F3669">
        <v>14103918</v>
      </c>
      <c r="G3669">
        <v>44193</v>
      </c>
      <c r="H3669" t="str">
        <v>ZMTR|K48-M3854-00</v>
      </c>
      <c r="I3669" t="str">
        <v>NOZZLE GREASE</v>
      </c>
      <c r="J3669">
        <v>1</v>
      </c>
      <c r="K3669">
        <v>1</v>
      </c>
      <c r="L3669">
        <v>0</v>
      </c>
      <c r="M3669" t="str">
        <v>CNY</v>
      </c>
      <c r="N3669">
        <v>1.175</v>
      </c>
      <c r="O3669">
        <v>0</v>
      </c>
      <c r="P3669">
        <v>0</v>
      </c>
      <c r="Q3669" t="str">
        <v>C66SZX-SMT SERVICE</v>
      </c>
      <c r="R3669" t="str">
        <v>LONGOAL DISPLAY LTD</v>
      </c>
      <c r="S3669" t="str">
        <v>Same</v>
      </c>
      <c r="T3669">
        <v>905556</v>
      </c>
      <c r="U3669">
        <v>155.34</v>
      </c>
      <c r="V3669" t="str">
        <v>309ASY INV-PTS SALES</v>
      </c>
      <c r="W3669">
        <v>0</v>
      </c>
      <c r="X3669" t="str">
        <v>D2011034</v>
      </c>
      <c r="Y3669">
        <v>772188</v>
      </c>
      <c r="Z3669" t="str">
        <v>佛山市顺德区龙高液晶有限公司</v>
      </c>
      <c r="AA3669">
        <v>0</v>
      </c>
      <c r="AB3669">
        <v>2020</v>
      </c>
      <c r="AC3669">
        <v>12</v>
      </c>
      <c r="AD3669" t="str">
        <v>Q3</v>
      </c>
      <c r="AE3669" t="str">
        <v>FY20/21</v>
      </c>
      <c r="AF3669" t="str">
        <v>SOUTH</v>
      </c>
    </row>
    <row r="3670" spans="1:32">
      <c r="A3670" t="str">
        <v>ESHL</v>
      </c>
      <c r="B3670" t="str">
        <v>SHA</v>
      </c>
      <c r="C3670" t="str">
        <v>SPARES/OTHER</v>
      </c>
      <c r="D3670" s="4">
        <v>44202</v>
      </c>
      <c r="E3670" t="str">
        <v>OTHERS</v>
      </c>
      <c r="F3670">
        <v>14103919</v>
      </c>
      <c r="G3670">
        <v>44202</v>
      </c>
      <c r="H3670" t="str">
        <v>SAKI|SJMC6B023-01</v>
      </c>
      <c r="I3670" t="str">
        <v>CONVEYOR BELT</v>
      </c>
      <c r="J3670">
        <v>4</v>
      </c>
      <c r="K3670">
        <v>4</v>
      </c>
      <c r="L3670">
        <v>6339.84</v>
      </c>
      <c r="M3670" t="str">
        <v>CNY</v>
      </c>
      <c r="N3670">
        <v>1.1850000000000001</v>
      </c>
      <c r="O3670">
        <v>6339.84</v>
      </c>
      <c r="P3670">
        <v>7512.7104000000008</v>
      </c>
      <c r="Q3670" t="str">
        <v>C66SHA-SERVICE GROUP</v>
      </c>
      <c r="R3670" t="str">
        <v>E.G.O. Components (China) Co., Ltd</v>
      </c>
      <c r="S3670" t="str">
        <v>Same</v>
      </c>
      <c r="T3670">
        <v>905559</v>
      </c>
      <c r="U3670">
        <v>3276</v>
      </c>
      <c r="V3670" t="str">
        <v>309ASY INV-PTS SALES</v>
      </c>
      <c r="W3670">
        <v>0</v>
      </c>
      <c r="X3670">
        <v>0</v>
      </c>
      <c r="Y3670">
        <v>772621</v>
      </c>
      <c r="Z3670" t="str">
        <v>益技欧电子器件（中国）有限公司</v>
      </c>
      <c r="AA3670">
        <v>0</v>
      </c>
      <c r="AB3670">
        <v>2021</v>
      </c>
      <c r="AC3670">
        <v>1</v>
      </c>
      <c r="AD3670" t="str">
        <v>Q4</v>
      </c>
      <c r="AE3670" t="str">
        <v>FY20/21</v>
      </c>
      <c r="AF3670" t="str">
        <v>EAST</v>
      </c>
    </row>
    <row r="3671" spans="1:32">
      <c r="A3671" t="str">
        <v>ESHL</v>
      </c>
      <c r="B3671" t="str">
        <v>SHA</v>
      </c>
      <c r="C3671" t="str">
        <v>SPARES/OTHER</v>
      </c>
      <c r="D3671" s="4">
        <v>44202</v>
      </c>
      <c r="E3671" t="str">
        <v>YAMAHA</v>
      </c>
      <c r="F3671">
        <v>14103920</v>
      </c>
      <c r="G3671">
        <v>44202</v>
      </c>
      <c r="H3671" t="str">
        <v>YMCT|KHJ-MC162-S0</v>
      </c>
      <c r="I3671" t="str">
        <v>PARTS BOX COVER</v>
      </c>
      <c r="J3671">
        <v>4</v>
      </c>
      <c r="K3671">
        <v>4</v>
      </c>
      <c r="L3671">
        <v>1012.39</v>
      </c>
      <c r="M3671" t="str">
        <v>CNY</v>
      </c>
      <c r="N3671">
        <v>1.1850000000000001</v>
      </c>
      <c r="O3671">
        <v>1012.39</v>
      </c>
      <c r="P3671">
        <v>1199.6821500000001</v>
      </c>
      <c r="Q3671" t="str">
        <v>C66SHA-SERVICE GROUP</v>
      </c>
      <c r="R3671" t="str">
        <v>Shanghai Duoyue Electronic Technology Co., Ltd.</v>
      </c>
      <c r="S3671" t="str">
        <v>Same</v>
      </c>
      <c r="T3671">
        <v>905558</v>
      </c>
      <c r="U3671">
        <v>544</v>
      </c>
      <c r="V3671" t="str">
        <v>309ASY INV-PTS SALES</v>
      </c>
      <c r="W3671">
        <v>0</v>
      </c>
      <c r="X3671">
        <v>0</v>
      </c>
      <c r="Y3671">
        <v>772609</v>
      </c>
      <c r="Z3671" t="str">
        <v>上海多越电子科技有限公司</v>
      </c>
      <c r="AA3671">
        <v>0</v>
      </c>
      <c r="AB3671">
        <v>2021</v>
      </c>
      <c r="AC3671">
        <v>1</v>
      </c>
      <c r="AD3671" t="str">
        <v>Q4</v>
      </c>
      <c r="AE3671" t="str">
        <v>FY20/21</v>
      </c>
      <c r="AF3671" t="str">
        <v>EAST</v>
      </c>
    </row>
    <row r="3672" spans="1:32">
      <c r="A3672" t="str">
        <v>ESHL</v>
      </c>
      <c r="B3672" t="str">
        <v>SHA</v>
      </c>
      <c r="C3672" t="str">
        <v>SPARES/OTHER</v>
      </c>
      <c r="D3672" s="4">
        <v>44202</v>
      </c>
      <c r="E3672" t="str">
        <v>YAMAHA</v>
      </c>
      <c r="F3672">
        <v>14103920</v>
      </c>
      <c r="G3672">
        <v>44202</v>
      </c>
      <c r="H3672" t="str">
        <v>YMCT|KHJ-MC16Y-S2</v>
      </c>
      <c r="I3672" t="str">
        <v>PARTS TOP TAPE BOX</v>
      </c>
      <c r="J3672">
        <v>4</v>
      </c>
      <c r="K3672">
        <v>4</v>
      </c>
      <c r="L3672">
        <v>2148.67</v>
      </c>
      <c r="M3672" t="str">
        <v>CNY</v>
      </c>
      <c r="N3672">
        <v>1.1850000000000001</v>
      </c>
      <c r="O3672">
        <v>2148.67</v>
      </c>
      <c r="P3672">
        <v>2546.1739500000003</v>
      </c>
      <c r="Q3672" t="str">
        <v>C66SHA-SERVICE GROUP</v>
      </c>
      <c r="R3672" t="str">
        <v>Shanghai Duoyue Electronic Technology Co., Ltd.</v>
      </c>
      <c r="S3672" t="str">
        <v>Same</v>
      </c>
      <c r="T3672">
        <v>905558</v>
      </c>
      <c r="U3672">
        <v>1144</v>
      </c>
      <c r="V3672" t="str">
        <v>309ASY INV-PTS SALES</v>
      </c>
      <c r="W3672">
        <v>0</v>
      </c>
      <c r="X3672">
        <v>0</v>
      </c>
      <c r="Y3672">
        <v>772609</v>
      </c>
      <c r="Z3672" t="str">
        <v>上海多越电子科技有限公司</v>
      </c>
      <c r="AA3672">
        <v>0</v>
      </c>
      <c r="AB3672">
        <v>2021</v>
      </c>
      <c r="AC3672">
        <v>1</v>
      </c>
      <c r="AD3672" t="str">
        <v>Q4</v>
      </c>
      <c r="AE3672" t="str">
        <v>FY20/21</v>
      </c>
      <c r="AF3672" t="str">
        <v>EAST</v>
      </c>
    </row>
    <row r="3673" spans="1:32">
      <c r="A3673" t="str">
        <v>ESHL</v>
      </c>
      <c r="B3673" t="str">
        <v>SHA</v>
      </c>
      <c r="C3673" t="str">
        <v>SPARES/OTHER</v>
      </c>
      <c r="D3673" s="4">
        <v>44202</v>
      </c>
      <c r="E3673" t="str">
        <v>YAMAHA</v>
      </c>
      <c r="F3673">
        <v>14103920</v>
      </c>
      <c r="G3673">
        <v>44202</v>
      </c>
      <c r="H3673" t="str">
        <v>YMCT|KHJ-MC1A1-00</v>
      </c>
      <c r="I3673" t="str">
        <v>BOX EL</v>
      </c>
      <c r="J3673">
        <v>4</v>
      </c>
      <c r="K3673">
        <v>4</v>
      </c>
      <c r="L3673">
        <v>676.11</v>
      </c>
      <c r="M3673" t="str">
        <v>CNY</v>
      </c>
      <c r="N3673">
        <v>1.1850000000000001</v>
      </c>
      <c r="O3673">
        <v>676.11</v>
      </c>
      <c r="P3673">
        <v>801.19035000000008</v>
      </c>
      <c r="Q3673" t="str">
        <v>C66SHA-SERVICE GROUP</v>
      </c>
      <c r="R3673" t="str">
        <v>Shanghai Duoyue Electronic Technology Co., Ltd.</v>
      </c>
      <c r="S3673" t="str">
        <v>Same</v>
      </c>
      <c r="T3673">
        <v>905558</v>
      </c>
      <c r="U3673">
        <v>360</v>
      </c>
      <c r="V3673" t="str">
        <v>309ASY INV-PTS SALES</v>
      </c>
      <c r="W3673">
        <v>0</v>
      </c>
      <c r="X3673">
        <v>0</v>
      </c>
      <c r="Y3673">
        <v>772609</v>
      </c>
      <c r="Z3673" t="str">
        <v>上海多越电子科技有限公司</v>
      </c>
      <c r="AA3673">
        <v>0</v>
      </c>
      <c r="AB3673">
        <v>2021</v>
      </c>
      <c r="AC3673">
        <v>1</v>
      </c>
      <c r="AD3673" t="str">
        <v>Q4</v>
      </c>
      <c r="AE3673" t="str">
        <v>FY20/21</v>
      </c>
      <c r="AF3673" t="str">
        <v>EAST</v>
      </c>
    </row>
    <row r="3674" spans="1:32">
      <c r="A3674" t="str">
        <v>ESHL</v>
      </c>
      <c r="B3674" t="str">
        <v>SHA</v>
      </c>
      <c r="C3674" t="str">
        <v>SPARES/OTHER</v>
      </c>
      <c r="D3674" s="4">
        <v>44202</v>
      </c>
      <c r="E3674" t="str">
        <v>YAMAHA</v>
      </c>
      <c r="F3674">
        <v>14103920</v>
      </c>
      <c r="G3674">
        <v>44202</v>
      </c>
      <c r="H3674" t="str">
        <v>YMCT|KHJ-MC1A2-00</v>
      </c>
      <c r="I3674" t="str">
        <v>COVER BOX EL</v>
      </c>
      <c r="J3674">
        <v>4</v>
      </c>
      <c r="K3674">
        <v>4</v>
      </c>
      <c r="L3674">
        <v>198.23</v>
      </c>
      <c r="M3674" t="str">
        <v>CNY</v>
      </c>
      <c r="N3674">
        <v>1.1850000000000001</v>
      </c>
      <c r="O3674">
        <v>198.23</v>
      </c>
      <c r="P3674">
        <v>234.90254999999999</v>
      </c>
      <c r="Q3674" t="str">
        <v>C66SHA-SERVICE GROUP</v>
      </c>
      <c r="R3674" t="str">
        <v>Shanghai Duoyue Electronic Technology Co., Ltd.</v>
      </c>
      <c r="S3674" t="str">
        <v>Same</v>
      </c>
      <c r="T3674">
        <v>905558</v>
      </c>
      <c r="U3674">
        <v>104</v>
      </c>
      <c r="V3674" t="str">
        <v>309ASY INV-PTS SALES</v>
      </c>
      <c r="W3674">
        <v>0</v>
      </c>
      <c r="X3674">
        <v>0</v>
      </c>
      <c r="Y3674">
        <v>772609</v>
      </c>
      <c r="Z3674" t="str">
        <v>上海多越电子科技有限公司</v>
      </c>
      <c r="AA3674">
        <v>0</v>
      </c>
      <c r="AB3674">
        <v>2021</v>
      </c>
      <c r="AC3674">
        <v>1</v>
      </c>
      <c r="AD3674" t="str">
        <v>Q4</v>
      </c>
      <c r="AE3674" t="str">
        <v>FY20/21</v>
      </c>
      <c r="AF3674" t="str">
        <v>EAST</v>
      </c>
    </row>
    <row r="3675" spans="1:32">
      <c r="A3675" t="str">
        <v>ESHL</v>
      </c>
      <c r="B3675" t="str">
        <v>SHA</v>
      </c>
      <c r="C3675" t="str">
        <v>SPARES/OTHER</v>
      </c>
      <c r="D3675" s="4">
        <v>44202</v>
      </c>
      <c r="E3675" t="str">
        <v>YAMAHA</v>
      </c>
      <c r="F3675">
        <v>14103920</v>
      </c>
      <c r="G3675">
        <v>44202</v>
      </c>
      <c r="H3675" t="str">
        <v>YMCT|KHJ-MC253-00</v>
      </c>
      <c r="I3675" t="str">
        <v>GEAR IDLE P3</v>
      </c>
      <c r="J3675">
        <v>1</v>
      </c>
      <c r="K3675">
        <v>1</v>
      </c>
      <c r="L3675">
        <v>51.33</v>
      </c>
      <c r="M3675" t="str">
        <v>CNY</v>
      </c>
      <c r="N3675">
        <v>1.1850000000000001</v>
      </c>
      <c r="O3675">
        <v>51.33</v>
      </c>
      <c r="P3675">
        <v>60.826050000000002</v>
      </c>
      <c r="Q3675" t="str">
        <v>C66SHA-SERVICE GROUP</v>
      </c>
      <c r="R3675" t="str">
        <v>Shanghai Duoyue Electronic Technology Co., Ltd.</v>
      </c>
      <c r="S3675" t="str">
        <v>Same</v>
      </c>
      <c r="T3675">
        <v>905558</v>
      </c>
      <c r="U3675">
        <v>27</v>
      </c>
      <c r="V3675" t="str">
        <v>309ASY INV-PTS SALES</v>
      </c>
      <c r="W3675">
        <v>0</v>
      </c>
      <c r="X3675">
        <v>0</v>
      </c>
      <c r="Y3675">
        <v>772609</v>
      </c>
      <c r="Z3675" t="str">
        <v>上海多越电子科技有限公司</v>
      </c>
      <c r="AA3675">
        <v>0</v>
      </c>
      <c r="AB3675">
        <v>2021</v>
      </c>
      <c r="AC3675">
        <v>1</v>
      </c>
      <c r="AD3675" t="str">
        <v>Q4</v>
      </c>
      <c r="AE3675" t="str">
        <v>FY20/21</v>
      </c>
      <c r="AF3675" t="str">
        <v>EAST</v>
      </c>
    </row>
    <row r="3676" spans="1:32">
      <c r="A3676" t="str">
        <v>ESHL</v>
      </c>
      <c r="B3676" t="str">
        <v>SHA</v>
      </c>
      <c r="C3676" t="str">
        <v>SPARES/OTHER</v>
      </c>
      <c r="D3676" s="4">
        <v>44202</v>
      </c>
      <c r="E3676" t="str">
        <v>YAMAHA</v>
      </c>
      <c r="F3676">
        <v>14103921</v>
      </c>
      <c r="G3676">
        <v>44202</v>
      </c>
      <c r="H3676" t="str">
        <v>YMCT|KHY-M66J5-13</v>
      </c>
      <c r="I3676" t="str">
        <v>HNS Z LINEAR PI 1</v>
      </c>
      <c r="J3676">
        <v>1</v>
      </c>
      <c r="K3676">
        <v>1</v>
      </c>
      <c r="L3676">
        <v>704.42</v>
      </c>
      <c r="M3676" t="str">
        <v>CNY</v>
      </c>
      <c r="N3676">
        <v>1.1850000000000001</v>
      </c>
      <c r="O3676">
        <v>704.42</v>
      </c>
      <c r="P3676">
        <v>834.73770000000002</v>
      </c>
      <c r="Q3676" t="str">
        <v>C66SHA-SERVICE GROUP</v>
      </c>
      <c r="R3676" t="str">
        <v>Zhejiang Jinlong Electrical Machinery Stock Co.,LT</v>
      </c>
      <c r="S3676" t="str">
        <v>Same</v>
      </c>
      <c r="T3676">
        <v>905561</v>
      </c>
      <c r="U3676">
        <v>377</v>
      </c>
      <c r="V3676" t="str">
        <v>309ASY INV-PTS SALES</v>
      </c>
      <c r="W3676">
        <v>0</v>
      </c>
      <c r="X3676">
        <v>0</v>
      </c>
      <c r="Y3676">
        <v>773017</v>
      </c>
      <c r="Z3676" t="str">
        <v>浙江金龙电机股份有限公司</v>
      </c>
      <c r="AA3676">
        <v>0</v>
      </c>
      <c r="AB3676">
        <v>2021</v>
      </c>
      <c r="AC3676">
        <v>1</v>
      </c>
      <c r="AD3676" t="str">
        <v>Q4</v>
      </c>
      <c r="AE3676" t="str">
        <v>FY20/21</v>
      </c>
      <c r="AF3676" t="str">
        <v>EAST</v>
      </c>
    </row>
    <row r="3677" spans="1:32">
      <c r="A3677" t="str">
        <v>ESHL</v>
      </c>
      <c r="B3677" t="str">
        <v>SHA</v>
      </c>
      <c r="C3677" t="str">
        <v>SPARES/OTHER</v>
      </c>
      <c r="D3677" s="4">
        <v>44202</v>
      </c>
      <c r="E3677" t="str">
        <v>YAMAHA</v>
      </c>
      <c r="F3677">
        <v>14103921</v>
      </c>
      <c r="G3677">
        <v>44202</v>
      </c>
      <c r="H3677" t="str">
        <v>YMCT|KHY-M7106-A2</v>
      </c>
      <c r="I3677" t="str">
        <v>HEAD SHAFT 1 ASSY.</v>
      </c>
      <c r="J3677">
        <v>1</v>
      </c>
      <c r="K3677">
        <v>1</v>
      </c>
      <c r="L3677">
        <v>4732.74</v>
      </c>
      <c r="M3677" t="str">
        <v>CNY</v>
      </c>
      <c r="N3677">
        <v>1.1850000000000001</v>
      </c>
      <c r="O3677">
        <v>4732.74</v>
      </c>
      <c r="P3677">
        <v>5608.2969000000003</v>
      </c>
      <c r="Q3677" t="str">
        <v>C66SHA-SERVICE GROUP</v>
      </c>
      <c r="R3677" t="str">
        <v>Zhejiang Jinlong Electrical Machinery Stock Co.,LT</v>
      </c>
      <c r="S3677" t="str">
        <v>Same</v>
      </c>
      <c r="T3677">
        <v>905561</v>
      </c>
      <c r="U3677">
        <v>2533</v>
      </c>
      <c r="V3677" t="str">
        <v>309ASY INV-PTS SALES</v>
      </c>
      <c r="W3677">
        <v>0</v>
      </c>
      <c r="X3677">
        <v>0</v>
      </c>
      <c r="Y3677">
        <v>773017</v>
      </c>
      <c r="Z3677" t="str">
        <v>浙江金龙电机股份有限公司</v>
      </c>
      <c r="AA3677">
        <v>0</v>
      </c>
      <c r="AB3677">
        <v>2021</v>
      </c>
      <c r="AC3677">
        <v>1</v>
      </c>
      <c r="AD3677" t="str">
        <v>Q4</v>
      </c>
      <c r="AE3677" t="str">
        <v>FY20/21</v>
      </c>
      <c r="AF3677" t="str">
        <v>EAST</v>
      </c>
    </row>
    <row r="3678" spans="1:32">
      <c r="A3678" t="str">
        <v>ESHL</v>
      </c>
      <c r="B3678" t="str">
        <v>SHA</v>
      </c>
      <c r="C3678" t="str">
        <v>SPARES/OTHER</v>
      </c>
      <c r="D3678" s="4">
        <v>44202</v>
      </c>
      <c r="E3678" t="str">
        <v>YAMAHA</v>
      </c>
      <c r="F3678">
        <v>14103921</v>
      </c>
      <c r="G3678">
        <v>44202</v>
      </c>
      <c r="H3678" t="str">
        <v>YMCT|KHY-M71G5-A0</v>
      </c>
      <c r="I3678" t="str">
        <v>Z UNIT ASSY.</v>
      </c>
      <c r="J3678">
        <v>1</v>
      </c>
      <c r="K3678">
        <v>1</v>
      </c>
      <c r="L3678">
        <v>10352.209999999999</v>
      </c>
      <c r="M3678" t="str">
        <v>CNY</v>
      </c>
      <c r="N3678">
        <v>1.1850000000000001</v>
      </c>
      <c r="O3678">
        <v>10352.209999999999</v>
      </c>
      <c r="P3678">
        <v>12267.368849999999</v>
      </c>
      <c r="Q3678" t="str">
        <v>C66SHA-SERVICE GROUP</v>
      </c>
      <c r="R3678" t="str">
        <v>Zhejiang Jinlong Electrical Machinery Stock Co.,LT</v>
      </c>
      <c r="S3678" t="str">
        <v>Same</v>
      </c>
      <c r="T3678">
        <v>905561</v>
      </c>
      <c r="U3678">
        <v>5540</v>
      </c>
      <c r="V3678" t="str">
        <v>309ASY INV-PTS SALES</v>
      </c>
      <c r="W3678">
        <v>0</v>
      </c>
      <c r="X3678">
        <v>0</v>
      </c>
      <c r="Y3678">
        <v>773017</v>
      </c>
      <c r="Z3678" t="str">
        <v>浙江金龙电机股份有限公司</v>
      </c>
      <c r="AA3678">
        <v>0</v>
      </c>
      <c r="AB3678">
        <v>2021</v>
      </c>
      <c r="AC3678">
        <v>1</v>
      </c>
      <c r="AD3678" t="str">
        <v>Q4</v>
      </c>
      <c r="AE3678" t="str">
        <v>FY20/21</v>
      </c>
      <c r="AF3678" t="str">
        <v>EAST</v>
      </c>
    </row>
    <row r="3679" spans="1:32">
      <c r="A3679" t="str">
        <v>ESHL</v>
      </c>
      <c r="B3679" t="str">
        <v>SZX</v>
      </c>
      <c r="C3679" t="str">
        <v>SERVICE_CHARGE</v>
      </c>
      <c r="D3679" s="4">
        <v>44203</v>
      </c>
      <c r="E3679" t="str">
        <v>YAMAHA</v>
      </c>
      <c r="F3679">
        <v>12101115</v>
      </c>
      <c r="G3679">
        <v>44203</v>
      </c>
      <c r="H3679" t="str">
        <v>YMCT|REPAIR CHARGE</v>
      </c>
      <c r="I3679" t="str">
        <v>REPAIR CHARGE</v>
      </c>
      <c r="J3679">
        <v>1</v>
      </c>
      <c r="K3679">
        <v>1</v>
      </c>
      <c r="L3679">
        <v>2654.87</v>
      </c>
      <c r="M3679" t="str">
        <v>CNY</v>
      </c>
      <c r="N3679">
        <v>1.1850000000000001</v>
      </c>
      <c r="O3679">
        <v>2654.87</v>
      </c>
      <c r="P3679">
        <v>3146.0209500000001</v>
      </c>
      <c r="Q3679" t="str">
        <v>C66SZX-SMT SERVICE</v>
      </c>
      <c r="R3679" t="str">
        <v>Dometic (Shenzhen) Electronic Co., Ltd.</v>
      </c>
      <c r="S3679" t="str">
        <v>Same</v>
      </c>
      <c r="T3679">
        <v>905565</v>
      </c>
      <c r="U3679">
        <v>0</v>
      </c>
      <c r="V3679" t="str">
        <v>309ASY INV-NON-CON</v>
      </c>
      <c r="W3679">
        <v>0</v>
      </c>
      <c r="X3679" t="str">
        <v>20110751S</v>
      </c>
      <c r="Y3679">
        <v>0</v>
      </c>
      <c r="Z3679" t="str">
        <v>多美达（深圳）电器有限公司</v>
      </c>
      <c r="AA3679">
        <v>0</v>
      </c>
      <c r="AB3679">
        <v>2021</v>
      </c>
      <c r="AC3679">
        <v>1</v>
      </c>
      <c r="AD3679" t="str">
        <v>Q4</v>
      </c>
      <c r="AE3679" t="str">
        <v>FY20/21</v>
      </c>
      <c r="AF3679" t="str">
        <v>SOUTH</v>
      </c>
    </row>
    <row r="3680" spans="1:32">
      <c r="A3680" t="str">
        <v>ESHL</v>
      </c>
      <c r="B3680" t="str">
        <v>SHA</v>
      </c>
      <c r="C3680" t="str">
        <v>SERVICE_CHARGE</v>
      </c>
      <c r="D3680" s="4">
        <v>44203</v>
      </c>
      <c r="E3680" t="str">
        <v>YAMAHA</v>
      </c>
      <c r="F3680">
        <v>12101116</v>
      </c>
      <c r="G3680">
        <v>44203</v>
      </c>
      <c r="H3680" t="str">
        <v>YMCT|REPAIR CHARGE</v>
      </c>
      <c r="I3680" t="str">
        <v>REPAIR CHARGE</v>
      </c>
      <c r="J3680">
        <v>1</v>
      </c>
      <c r="K3680">
        <v>1</v>
      </c>
      <c r="L3680">
        <v>2515.9299999999998</v>
      </c>
      <c r="M3680" t="str">
        <v>CNY</v>
      </c>
      <c r="N3680">
        <v>1.1850000000000001</v>
      </c>
      <c r="O3680">
        <v>2515.9299999999998</v>
      </c>
      <c r="P3680">
        <v>2981.3770500000001</v>
      </c>
      <c r="Q3680" t="str">
        <v>C66SHA-SERVICE GROUP</v>
      </c>
      <c r="R3680" t="str">
        <v>Zhejiang Jinlong Electrical Machinery Stock Co.,LT</v>
      </c>
      <c r="S3680" t="str">
        <v>Same</v>
      </c>
      <c r="T3680">
        <v>905566</v>
      </c>
      <c r="U3680">
        <v>0</v>
      </c>
      <c r="V3680" t="str">
        <v>309ASY INV-NON-CON-V</v>
      </c>
      <c r="W3680">
        <v>0</v>
      </c>
      <c r="X3680">
        <v>0</v>
      </c>
      <c r="Y3680">
        <v>0</v>
      </c>
      <c r="Z3680" t="str">
        <v>浙江金龙电机股份有限公司</v>
      </c>
      <c r="AA3680">
        <v>0</v>
      </c>
      <c r="AB3680">
        <v>2021</v>
      </c>
      <c r="AC3680">
        <v>1</v>
      </c>
      <c r="AD3680" t="str">
        <v>Q4</v>
      </c>
      <c r="AE3680" t="str">
        <v>FY20/21</v>
      </c>
      <c r="AF3680" t="str">
        <v>EAST</v>
      </c>
    </row>
    <row r="3681" spans="1:32">
      <c r="A3681" t="str">
        <v>ESHL</v>
      </c>
      <c r="B3681" t="str">
        <v>BJS</v>
      </c>
      <c r="C3681" t="str">
        <v>SPARES/OTHER</v>
      </c>
      <c r="D3681" s="4">
        <v>44203</v>
      </c>
      <c r="E3681" t="str">
        <v>HELLER</v>
      </c>
      <c r="F3681">
        <v>14103922</v>
      </c>
      <c r="G3681">
        <v>44203</v>
      </c>
      <c r="H3681" t="str">
        <v>HELI|581328</v>
      </c>
      <c r="I3681" t="str">
        <v>FELT BRUSH (EA)</v>
      </c>
      <c r="J3681">
        <v>2</v>
      </c>
      <c r="K3681">
        <v>2</v>
      </c>
      <c r="L3681">
        <v>261.95</v>
      </c>
      <c r="M3681" t="str">
        <v>CNY</v>
      </c>
      <c r="N3681">
        <v>1.1850000000000001</v>
      </c>
      <c r="O3681">
        <v>261.95</v>
      </c>
      <c r="P3681">
        <v>310.41075000000001</v>
      </c>
      <c r="Q3681" t="str">
        <v>C66BJS-SMT SERVICE</v>
      </c>
      <c r="R3681" t="str">
        <v>Fawer Automotive Parts Company Ltd. Changchun Elec</v>
      </c>
      <c r="S3681" t="str">
        <v>Same</v>
      </c>
      <c r="T3681">
        <v>905548</v>
      </c>
      <c r="U3681">
        <v>24.99</v>
      </c>
      <c r="V3681" t="str">
        <v>309ASY INV-PTS SALES</v>
      </c>
      <c r="W3681">
        <v>0</v>
      </c>
      <c r="X3681">
        <v>2020121866</v>
      </c>
      <c r="Y3681">
        <v>773316</v>
      </c>
      <c r="Z3681" t="str">
        <v>富奥汽车零部件股份有限公司电子电器分公司</v>
      </c>
      <c r="AA3681">
        <v>0</v>
      </c>
      <c r="AB3681">
        <v>2021</v>
      </c>
      <c r="AC3681">
        <v>1</v>
      </c>
      <c r="AD3681" t="str">
        <v>Q4</v>
      </c>
      <c r="AE3681" t="str">
        <v>FY20/21</v>
      </c>
      <c r="AF3681" t="str">
        <v>NORTH</v>
      </c>
    </row>
    <row r="3682" spans="1:32">
      <c r="A3682" t="str">
        <v>ESHL</v>
      </c>
      <c r="B3682" t="str">
        <v>SZX</v>
      </c>
      <c r="C3682" t="str">
        <v>SPARES/OTHER</v>
      </c>
      <c r="D3682" s="4">
        <v>44203</v>
      </c>
      <c r="E3682" t="str">
        <v>YAMAHA</v>
      </c>
      <c r="F3682">
        <v>14103923</v>
      </c>
      <c r="G3682">
        <v>44203</v>
      </c>
      <c r="H3682" t="str">
        <v>YMCT|KHY-M712S-A0</v>
      </c>
      <c r="I3682" t="str">
        <v>SHAFT 2 SPARE</v>
      </c>
      <c r="J3682">
        <v>1</v>
      </c>
      <c r="K3682">
        <v>1</v>
      </c>
      <c r="L3682">
        <v>3734.51</v>
      </c>
      <c r="M3682" t="str">
        <v>CNY</v>
      </c>
      <c r="N3682">
        <v>1.1850000000000001</v>
      </c>
      <c r="O3682">
        <v>3734.51</v>
      </c>
      <c r="P3682">
        <v>4425.3943500000005</v>
      </c>
      <c r="Q3682" t="str">
        <v>C66SZX-SMT SERVICE</v>
      </c>
      <c r="R3682" t="str">
        <v>Dometic (Shenzhen) Electronic Co., Ltd.</v>
      </c>
      <c r="S3682" t="str">
        <v>Same</v>
      </c>
      <c r="T3682">
        <v>905563</v>
      </c>
      <c r="U3682">
        <v>2033</v>
      </c>
      <c r="V3682" t="str">
        <v>309ASY INV-PTS SALES</v>
      </c>
      <c r="W3682">
        <v>0</v>
      </c>
      <c r="X3682" t="str">
        <v>PO#20110751S</v>
      </c>
      <c r="Y3682">
        <v>773329</v>
      </c>
      <c r="Z3682" t="str">
        <v>多美达（深圳）电器有限公司</v>
      </c>
      <c r="AA3682">
        <v>0</v>
      </c>
      <c r="AB3682">
        <v>2021</v>
      </c>
      <c r="AC3682">
        <v>1</v>
      </c>
      <c r="AD3682" t="str">
        <v>Q4</v>
      </c>
      <c r="AE3682" t="str">
        <v>FY20/21</v>
      </c>
      <c r="AF3682" t="str">
        <v>SOUTH</v>
      </c>
    </row>
    <row r="3683" spans="1:32">
      <c r="A3683" t="str">
        <v>ESHL</v>
      </c>
      <c r="B3683" t="str">
        <v>SZX</v>
      </c>
      <c r="C3683" t="str">
        <v>SPARES/OTHER</v>
      </c>
      <c r="D3683" s="4">
        <v>44203</v>
      </c>
      <c r="E3683" t="str">
        <v>YAMAHA</v>
      </c>
      <c r="F3683">
        <v>14103923</v>
      </c>
      <c r="G3683">
        <v>44203</v>
      </c>
      <c r="H3683" t="str">
        <v>YMCT|KKS-M71E2-00</v>
      </c>
      <c r="I3683" t="str">
        <v>HOLDER MULTI MACS</v>
      </c>
      <c r="J3683">
        <v>1</v>
      </c>
      <c r="K3683">
        <v>1</v>
      </c>
      <c r="L3683">
        <v>796.46</v>
      </c>
      <c r="M3683" t="str">
        <v>CNY</v>
      </c>
      <c r="N3683">
        <v>1.1850000000000001</v>
      </c>
      <c r="O3683">
        <v>796.46</v>
      </c>
      <c r="P3683">
        <v>943.80510000000004</v>
      </c>
      <c r="Q3683" t="str">
        <v>C66SZX-SMT SERVICE</v>
      </c>
      <c r="R3683" t="str">
        <v>Dometic (Shenzhen) Electronic Co., Ltd.</v>
      </c>
      <c r="S3683" t="str">
        <v>Same</v>
      </c>
      <c r="T3683">
        <v>905563</v>
      </c>
      <c r="U3683">
        <v>425</v>
      </c>
      <c r="V3683" t="str">
        <v>309ASY INV-PTS SALES</v>
      </c>
      <c r="W3683">
        <v>0</v>
      </c>
      <c r="X3683" t="str">
        <v>PO#20110751S</v>
      </c>
      <c r="Y3683">
        <v>773329</v>
      </c>
      <c r="Z3683" t="str">
        <v>多美达（深圳）电器有限公司</v>
      </c>
      <c r="AA3683">
        <v>0</v>
      </c>
      <c r="AB3683">
        <v>2021</v>
      </c>
      <c r="AC3683">
        <v>1</v>
      </c>
      <c r="AD3683" t="str">
        <v>Q4</v>
      </c>
      <c r="AE3683" t="str">
        <v>FY20/21</v>
      </c>
      <c r="AF3683" t="str">
        <v>SOUTH</v>
      </c>
    </row>
    <row r="3684" spans="1:32">
      <c r="A3684" t="str">
        <v>ESHL</v>
      </c>
      <c r="B3684" t="str">
        <v>BJS</v>
      </c>
      <c r="C3684" t="str">
        <v>SPARES/OTHER</v>
      </c>
      <c r="D3684" s="4">
        <v>44203</v>
      </c>
      <c r="E3684" t="str">
        <v>HELLER</v>
      </c>
      <c r="F3684">
        <v>14103924</v>
      </c>
      <c r="G3684">
        <v>44203</v>
      </c>
      <c r="H3684" t="str">
        <v>HELI|594537</v>
      </c>
      <c r="I3684" t="str">
        <v>4400W HEATER ASSY, 12" BW MOD,TUTCO</v>
      </c>
      <c r="J3684">
        <v>20</v>
      </c>
      <c r="K3684">
        <v>20</v>
      </c>
      <c r="L3684">
        <v>70800</v>
      </c>
      <c r="M3684" t="str">
        <v>CNY</v>
      </c>
      <c r="N3684">
        <v>1.1850000000000001</v>
      </c>
      <c r="O3684">
        <v>70800</v>
      </c>
      <c r="P3684">
        <v>83898</v>
      </c>
      <c r="Q3684" t="str">
        <v>C66BJS-SMT SERVICE</v>
      </c>
      <c r="R3684" t="str">
        <v>Tianjin Jinya Electronics Co., Ltd.</v>
      </c>
      <c r="S3684" t="str">
        <v>Same</v>
      </c>
      <c r="T3684">
        <v>905522</v>
      </c>
      <c r="U3684">
        <v>39933.449999999997</v>
      </c>
      <c r="V3684" t="str">
        <v>309ASY INV-PTS SALES</v>
      </c>
      <c r="W3684">
        <v>0</v>
      </c>
      <c r="X3684" t="str">
        <v>QESE031120</v>
      </c>
      <c r="Y3684">
        <v>773331</v>
      </c>
      <c r="Z3684" t="str">
        <v>天津津亚电子有限公司</v>
      </c>
      <c r="AA3684">
        <v>0</v>
      </c>
      <c r="AB3684">
        <v>2021</v>
      </c>
      <c r="AC3684">
        <v>1</v>
      </c>
      <c r="AD3684" t="str">
        <v>Q4</v>
      </c>
      <c r="AE3684" t="str">
        <v>FY20/21</v>
      </c>
      <c r="AF3684" t="str">
        <v>NORTH</v>
      </c>
    </row>
    <row r="3685" spans="1:32">
      <c r="A3685" t="str">
        <v>ESHL</v>
      </c>
      <c r="B3685" t="str">
        <v>BJS</v>
      </c>
      <c r="C3685" t="str">
        <v>SPARES/OTHER</v>
      </c>
      <c r="D3685" s="4">
        <v>44203</v>
      </c>
      <c r="E3685" t="str">
        <v>HELLER</v>
      </c>
      <c r="F3685">
        <v>14103924</v>
      </c>
      <c r="G3685">
        <v>44203</v>
      </c>
      <c r="H3685" t="str">
        <v>HELI|7945</v>
      </c>
      <c r="I3685" t="str">
        <v>#35 CHAIN MASTER LINK WITH PIN</v>
      </c>
      <c r="J3685">
        <v>30</v>
      </c>
      <c r="K3685">
        <v>30</v>
      </c>
      <c r="L3685">
        <v>5340</v>
      </c>
      <c r="M3685" t="str">
        <v>CNY</v>
      </c>
      <c r="N3685">
        <v>1.1850000000000001</v>
      </c>
      <c r="O3685">
        <v>5340</v>
      </c>
      <c r="P3685">
        <v>6327.9000000000005</v>
      </c>
      <c r="Q3685" t="str">
        <v>C66BJS-SMT SERVICE</v>
      </c>
      <c r="R3685" t="str">
        <v>Tianjin Jinya Electronics Co., Ltd.</v>
      </c>
      <c r="S3685" t="str">
        <v>Same</v>
      </c>
      <c r="T3685">
        <v>905522</v>
      </c>
      <c r="U3685">
        <v>2319.8200000000002</v>
      </c>
      <c r="V3685" t="str">
        <v>309ASY INV-PTS SALES</v>
      </c>
      <c r="W3685">
        <v>0</v>
      </c>
      <c r="X3685" t="str">
        <v>QESE031120</v>
      </c>
      <c r="Y3685">
        <v>773331</v>
      </c>
      <c r="Z3685" t="str">
        <v>天津津亚电子有限公司</v>
      </c>
      <c r="AA3685">
        <v>0</v>
      </c>
      <c r="AB3685">
        <v>2021</v>
      </c>
      <c r="AC3685">
        <v>1</v>
      </c>
      <c r="AD3685" t="str">
        <v>Q4</v>
      </c>
      <c r="AE3685" t="str">
        <v>FY20/21</v>
      </c>
      <c r="AF3685" t="str">
        <v>NORTH</v>
      </c>
    </row>
    <row r="3686" spans="1:32">
      <c r="A3686" t="str">
        <v>ESHL</v>
      </c>
      <c r="B3686" t="str">
        <v>BJS</v>
      </c>
      <c r="C3686" t="str">
        <v>SPARES/OTHER</v>
      </c>
      <c r="D3686" s="4">
        <v>44203</v>
      </c>
      <c r="E3686" t="str">
        <v>HELLER</v>
      </c>
      <c r="F3686">
        <v>14103924</v>
      </c>
      <c r="G3686">
        <v>44203</v>
      </c>
      <c r="H3686" t="str">
        <v>HELI|2477</v>
      </c>
      <c r="I3686" t="str">
        <v>LINK – CONNECTING 1/4" PITCH CHAI</v>
      </c>
      <c r="J3686">
        <v>30</v>
      </c>
      <c r="K3686">
        <v>30</v>
      </c>
      <c r="L3686">
        <v>3570</v>
      </c>
      <c r="M3686" t="str">
        <v>CNY</v>
      </c>
      <c r="N3686">
        <v>1.1850000000000001</v>
      </c>
      <c r="O3686">
        <v>3570</v>
      </c>
      <c r="P3686">
        <v>4230.45</v>
      </c>
      <c r="Q3686" t="str">
        <v>C66BJS-SMT SERVICE</v>
      </c>
      <c r="R3686" t="str">
        <v>Tianjin Jinya Electronics Co., Ltd.</v>
      </c>
      <c r="S3686" t="str">
        <v>Same</v>
      </c>
      <c r="T3686">
        <v>905522</v>
      </c>
      <c r="U3686">
        <v>1544.87</v>
      </c>
      <c r="V3686" t="str">
        <v>309ASY INV-PTS SALES</v>
      </c>
      <c r="W3686">
        <v>0</v>
      </c>
      <c r="X3686" t="str">
        <v>QESE031120</v>
      </c>
      <c r="Y3686">
        <v>773331</v>
      </c>
      <c r="Z3686" t="str">
        <v>天津津亚电子有限公司</v>
      </c>
      <c r="AA3686">
        <v>0</v>
      </c>
      <c r="AB3686">
        <v>2021</v>
      </c>
      <c r="AC3686">
        <v>1</v>
      </c>
      <c r="AD3686" t="str">
        <v>Q4</v>
      </c>
      <c r="AE3686" t="str">
        <v>FY20/21</v>
      </c>
      <c r="AF3686" t="str">
        <v>NORTH</v>
      </c>
    </row>
    <row r="3687" spans="1:32">
      <c r="A3687" t="str">
        <v>ESHL</v>
      </c>
      <c r="B3687" t="str">
        <v>SZX</v>
      </c>
      <c r="C3687" t="str">
        <v>SERVICE_CHARGE</v>
      </c>
      <c r="D3687" s="4">
        <v>44207</v>
      </c>
      <c r="E3687" t="str">
        <v>YAMAHA</v>
      </c>
      <c r="F3687">
        <v>12101117</v>
      </c>
      <c r="G3687">
        <v>44207</v>
      </c>
      <c r="H3687" t="str">
        <v>YMCT|REPAIR CHARGE</v>
      </c>
      <c r="I3687" t="str">
        <v>REPAIR CHARGE</v>
      </c>
      <c r="J3687">
        <v>1</v>
      </c>
      <c r="K3687">
        <v>1</v>
      </c>
      <c r="L3687">
        <v>2654.87</v>
      </c>
      <c r="M3687" t="str">
        <v>CNY</v>
      </c>
      <c r="N3687">
        <v>1.1850000000000001</v>
      </c>
      <c r="O3687">
        <v>2654.87</v>
      </c>
      <c r="P3687">
        <v>3146.0209500000001</v>
      </c>
      <c r="Q3687" t="str">
        <v>C66SZX-SMT SERVICE</v>
      </c>
      <c r="R3687" t="str">
        <v>JiangXi Netis Technology Co., Ltd.</v>
      </c>
      <c r="S3687" t="str">
        <v>Same</v>
      </c>
      <c r="T3687">
        <v>905568</v>
      </c>
      <c r="U3687">
        <v>0</v>
      </c>
      <c r="V3687" t="str">
        <v>309ASY INV-NON-CON</v>
      </c>
      <c r="W3687">
        <v>0</v>
      </c>
      <c r="X3687">
        <v>4400014745</v>
      </c>
      <c r="Y3687">
        <v>0</v>
      </c>
      <c r="Z3687" t="str">
        <v>江西网是科技有限公司</v>
      </c>
      <c r="AA3687">
        <v>0</v>
      </c>
      <c r="AB3687">
        <v>2021</v>
      </c>
      <c r="AC3687">
        <v>1</v>
      </c>
      <c r="AD3687" t="str">
        <v>Q4</v>
      </c>
      <c r="AE3687" t="str">
        <v>FY20/21</v>
      </c>
      <c r="AF3687" t="str">
        <v>SOUTH</v>
      </c>
    </row>
    <row r="3688" spans="1:32">
      <c r="A3688" t="str">
        <v>ESHL</v>
      </c>
      <c r="B3688" t="str">
        <v>BJS</v>
      </c>
      <c r="C3688" t="str">
        <v>SPARES/OTHER</v>
      </c>
      <c r="D3688" s="4">
        <v>44207</v>
      </c>
      <c r="E3688" t="str">
        <v>OTHERS</v>
      </c>
      <c r="F3688">
        <v>14103925</v>
      </c>
      <c r="G3688">
        <v>44207</v>
      </c>
      <c r="H3688" t="str">
        <v>ZMTR|K48-M3856-00X</v>
      </c>
      <c r="I3688" t="str">
        <v>GREASE PACK(NSL)</v>
      </c>
      <c r="J3688">
        <v>12</v>
      </c>
      <c r="K3688">
        <v>12</v>
      </c>
      <c r="L3688">
        <v>3238.94</v>
      </c>
      <c r="M3688" t="str">
        <v>CNY</v>
      </c>
      <c r="N3688">
        <v>1.1850000000000001</v>
      </c>
      <c r="O3688">
        <v>3238.94</v>
      </c>
      <c r="P3688">
        <v>3838.1439</v>
      </c>
      <c r="Q3688" t="str">
        <v>C66BJS-SMT SERVICE</v>
      </c>
      <c r="R3688" t="str">
        <v>Jade Bird Fire Co., Ltd.</v>
      </c>
      <c r="S3688" t="str">
        <v>Same</v>
      </c>
      <c r="T3688">
        <v>905567</v>
      </c>
      <c r="U3688">
        <v>1592.88</v>
      </c>
      <c r="V3688" t="str">
        <v>309ASY INV-PTS SALES</v>
      </c>
      <c r="W3688">
        <v>0</v>
      </c>
      <c r="X3688" t="str">
        <v>青鸟20201218</v>
      </c>
      <c r="Y3688">
        <v>773852</v>
      </c>
      <c r="Z3688" t="str">
        <v>青鸟消防股份有限公司</v>
      </c>
      <c r="AA3688">
        <v>0</v>
      </c>
      <c r="AB3688">
        <v>2021</v>
      </c>
      <c r="AC3688">
        <v>1</v>
      </c>
      <c r="AD3688" t="str">
        <v>Q4</v>
      </c>
      <c r="AE3688" t="str">
        <v>FY20/21</v>
      </c>
      <c r="AF3688" t="str">
        <v>NORTH</v>
      </c>
    </row>
    <row r="3689" spans="1:32">
      <c r="A3689" t="str">
        <v>ESHL</v>
      </c>
      <c r="B3689" t="str">
        <v>SZX</v>
      </c>
      <c r="C3689" t="str">
        <v>SPARES/OTHER</v>
      </c>
      <c r="D3689" s="4">
        <v>44207</v>
      </c>
      <c r="E3689" t="str">
        <v>YAMAHA</v>
      </c>
      <c r="F3689">
        <v>14103926</v>
      </c>
      <c r="G3689">
        <v>44207</v>
      </c>
      <c r="H3689" t="str">
        <v>YMCT|KHY-M7131-00</v>
      </c>
      <c r="I3689" t="str">
        <v>BELT 1</v>
      </c>
      <c r="J3689">
        <v>2</v>
      </c>
      <c r="K3689">
        <v>2</v>
      </c>
      <c r="L3689">
        <v>221.24</v>
      </c>
      <c r="M3689" t="str">
        <v>CNY</v>
      </c>
      <c r="N3689">
        <v>1.1850000000000001</v>
      </c>
      <c r="O3689">
        <v>221.24</v>
      </c>
      <c r="P3689">
        <v>262.1694</v>
      </c>
      <c r="Q3689" t="str">
        <v>C66SZX-SMT SERVICE</v>
      </c>
      <c r="R3689" t="str">
        <v>JiangXi Netis Technology Co., Ltd.</v>
      </c>
      <c r="S3689" t="str">
        <v>Same</v>
      </c>
      <c r="T3689">
        <v>905569</v>
      </c>
      <c r="U3689">
        <v>136</v>
      </c>
      <c r="V3689" t="str">
        <v>309ASY INV-PTS SALES</v>
      </c>
      <c r="W3689">
        <v>0</v>
      </c>
      <c r="X3689" t="str">
        <v>4400014439/4400014544/4400014628</v>
      </c>
      <c r="Y3689">
        <v>773990</v>
      </c>
      <c r="Z3689" t="str">
        <v>江西网是科技有限公司</v>
      </c>
      <c r="AA3689">
        <v>0</v>
      </c>
      <c r="AB3689">
        <v>2021</v>
      </c>
      <c r="AC3689">
        <v>1</v>
      </c>
      <c r="AD3689" t="str">
        <v>Q4</v>
      </c>
      <c r="AE3689" t="str">
        <v>FY20/21</v>
      </c>
      <c r="AF3689" t="str">
        <v>SOUTH</v>
      </c>
    </row>
    <row r="3690" spans="1:32">
      <c r="A3690" t="str">
        <v>ESHL</v>
      </c>
      <c r="B3690" t="str">
        <v>SZX</v>
      </c>
      <c r="C3690" t="str">
        <v>SPARES/OTHER</v>
      </c>
      <c r="D3690" s="4">
        <v>44207</v>
      </c>
      <c r="E3690" t="str">
        <v>YAMAHA</v>
      </c>
      <c r="F3690">
        <v>14103926</v>
      </c>
      <c r="G3690">
        <v>44207</v>
      </c>
      <c r="H3690" t="str">
        <v>YMCT|KHY-M7132-00</v>
      </c>
      <c r="I3690" t="str">
        <v>BELT 2</v>
      </c>
      <c r="J3690">
        <v>2</v>
      </c>
      <c r="K3690">
        <v>2</v>
      </c>
      <c r="L3690">
        <v>212.39</v>
      </c>
      <c r="M3690" t="str">
        <v>CNY</v>
      </c>
      <c r="N3690">
        <v>1.1850000000000001</v>
      </c>
      <c r="O3690">
        <v>212.39</v>
      </c>
      <c r="P3690">
        <v>251.68215000000001</v>
      </c>
      <c r="Q3690" t="str">
        <v>C66SZX-SMT SERVICE</v>
      </c>
      <c r="R3690" t="str">
        <v>JiangXi Netis Technology Co., Ltd.</v>
      </c>
      <c r="S3690" t="str">
        <v>Same</v>
      </c>
      <c r="T3690">
        <v>905569</v>
      </c>
      <c r="U3690">
        <v>126</v>
      </c>
      <c r="V3690" t="str">
        <v>309ASY INV-PTS SALES</v>
      </c>
      <c r="W3690">
        <v>0</v>
      </c>
      <c r="X3690" t="str">
        <v>4400014439/4400014544/4400014628</v>
      </c>
      <c r="Y3690">
        <v>773990</v>
      </c>
      <c r="Z3690" t="str">
        <v>江西网是科技有限公司</v>
      </c>
      <c r="AA3690">
        <v>0</v>
      </c>
      <c r="AB3690">
        <v>2021</v>
      </c>
      <c r="AC3690">
        <v>1</v>
      </c>
      <c r="AD3690" t="str">
        <v>Q4</v>
      </c>
      <c r="AE3690" t="str">
        <v>FY20/21</v>
      </c>
      <c r="AF3690" t="str">
        <v>SOUTH</v>
      </c>
    </row>
    <row r="3691" spans="1:32">
      <c r="A3691" t="str">
        <v>ESHL</v>
      </c>
      <c r="B3691" t="str">
        <v>SZX</v>
      </c>
      <c r="C3691" t="str">
        <v>SPARES/OTHER</v>
      </c>
      <c r="D3691" s="4">
        <v>44207</v>
      </c>
      <c r="E3691" t="str">
        <v>YAMAHA</v>
      </c>
      <c r="F3691">
        <v>14103926</v>
      </c>
      <c r="G3691">
        <v>44207</v>
      </c>
      <c r="H3691" t="str">
        <v>YMCT|KHY-M3T22-01</v>
      </c>
      <c r="I3691" t="str">
        <v>SHOCK ABSORBERS</v>
      </c>
      <c r="J3691">
        <v>4</v>
      </c>
      <c r="K3691">
        <v>4</v>
      </c>
      <c r="L3691">
        <v>3451.33</v>
      </c>
      <c r="M3691" t="str">
        <v>CNY</v>
      </c>
      <c r="N3691">
        <v>1.1850000000000001</v>
      </c>
      <c r="O3691">
        <v>3451.33</v>
      </c>
      <c r="P3691">
        <v>4089.8260500000001</v>
      </c>
      <c r="Q3691" t="str">
        <v>C66SZX-SMT SERVICE</v>
      </c>
      <c r="R3691" t="str">
        <v>JiangXi Netis Technology Co., Ltd.</v>
      </c>
      <c r="S3691" t="str">
        <v>Same</v>
      </c>
      <c r="T3691">
        <v>905569</v>
      </c>
      <c r="U3691">
        <v>1996</v>
      </c>
      <c r="V3691" t="str">
        <v>309ASY INV-PTS SALES</v>
      </c>
      <c r="W3691">
        <v>0</v>
      </c>
      <c r="X3691" t="str">
        <v>4400014439/4400014544/4400014628</v>
      </c>
      <c r="Y3691">
        <v>773990</v>
      </c>
      <c r="Z3691" t="str">
        <v>江西网是科技有限公司</v>
      </c>
      <c r="AA3691">
        <v>0</v>
      </c>
      <c r="AB3691">
        <v>2021</v>
      </c>
      <c r="AC3691">
        <v>1</v>
      </c>
      <c r="AD3691" t="str">
        <v>Q4</v>
      </c>
      <c r="AE3691" t="str">
        <v>FY20/21</v>
      </c>
      <c r="AF3691" t="str">
        <v>SOUTH</v>
      </c>
    </row>
    <row r="3692" spans="1:32">
      <c r="A3692" t="str">
        <v>ESHL</v>
      </c>
      <c r="B3692" t="str">
        <v>SZX</v>
      </c>
      <c r="C3692" t="str">
        <v>SPARES/OTHER</v>
      </c>
      <c r="D3692" s="4">
        <v>44207</v>
      </c>
      <c r="E3692" t="str">
        <v>YAMAHA</v>
      </c>
      <c r="F3692">
        <v>14103926</v>
      </c>
      <c r="G3692">
        <v>44207</v>
      </c>
      <c r="H3692" t="str">
        <v>YMCT|KGS-M1348-00</v>
      </c>
      <c r="I3692" t="str">
        <v>GAS SPRING</v>
      </c>
      <c r="J3692">
        <v>6</v>
      </c>
      <c r="K3692">
        <v>6</v>
      </c>
      <c r="L3692">
        <v>2097.35</v>
      </c>
      <c r="M3692" t="str">
        <v>CNY</v>
      </c>
      <c r="N3692">
        <v>1.1850000000000001</v>
      </c>
      <c r="O3692">
        <v>2097.35</v>
      </c>
      <c r="P3692">
        <v>2485.3597500000001</v>
      </c>
      <c r="Q3692" t="str">
        <v>C66SZX-SMT SERVICE</v>
      </c>
      <c r="R3692" t="str">
        <v>JiangXi Netis Technology Co., Ltd.</v>
      </c>
      <c r="S3692" t="str">
        <v>Same</v>
      </c>
      <c r="T3692">
        <v>905569</v>
      </c>
      <c r="U3692">
        <v>1206</v>
      </c>
      <c r="V3692" t="str">
        <v>309ASY INV-PTS SALES</v>
      </c>
      <c r="W3692">
        <v>0</v>
      </c>
      <c r="X3692" t="str">
        <v>4400014439/4400014544/4400014628</v>
      </c>
      <c r="Y3692">
        <v>773990</v>
      </c>
      <c r="Z3692" t="str">
        <v>江西网是科技有限公司</v>
      </c>
      <c r="AA3692">
        <v>0</v>
      </c>
      <c r="AB3692">
        <v>2021</v>
      </c>
      <c r="AC3692">
        <v>1</v>
      </c>
      <c r="AD3692" t="str">
        <v>Q4</v>
      </c>
      <c r="AE3692" t="str">
        <v>FY20/21</v>
      </c>
      <c r="AF3692" t="str">
        <v>SOUTH</v>
      </c>
    </row>
    <row r="3693" spans="1:32">
      <c r="A3693" t="str">
        <v>ESHL</v>
      </c>
      <c r="B3693" t="str">
        <v>SZX</v>
      </c>
      <c r="C3693" t="str">
        <v>SPARES/OTHER</v>
      </c>
      <c r="D3693" s="4">
        <v>44207</v>
      </c>
      <c r="E3693" t="str">
        <v>YAMAHA</v>
      </c>
      <c r="F3693">
        <v>14103926</v>
      </c>
      <c r="G3693">
        <v>44207</v>
      </c>
      <c r="H3693" t="str">
        <v>YMCT|KHJ-MC181-00</v>
      </c>
      <c r="I3693" t="str">
        <v>HANDLE</v>
      </c>
      <c r="J3693">
        <v>20</v>
      </c>
      <c r="K3693">
        <v>20</v>
      </c>
      <c r="L3693">
        <v>1238.94</v>
      </c>
      <c r="M3693" t="str">
        <v>CNY</v>
      </c>
      <c r="N3693">
        <v>1.1850000000000001</v>
      </c>
      <c r="O3693">
        <v>1238.94</v>
      </c>
      <c r="P3693">
        <v>1468.1439</v>
      </c>
      <c r="Q3693" t="str">
        <v>C66SZX-SMT SERVICE</v>
      </c>
      <c r="R3693" t="str">
        <v>JiangXi Netis Technology Co., Ltd.</v>
      </c>
      <c r="S3693" t="str">
        <v>Same</v>
      </c>
      <c r="T3693">
        <v>905569</v>
      </c>
      <c r="U3693">
        <v>780</v>
      </c>
      <c r="V3693" t="str">
        <v>309ASY INV-PTS SALES</v>
      </c>
      <c r="W3693">
        <v>0</v>
      </c>
      <c r="X3693" t="str">
        <v>4400014439/4400014544/4400014628</v>
      </c>
      <c r="Y3693">
        <v>773990</v>
      </c>
      <c r="Z3693" t="str">
        <v>江西网是科技有限公司</v>
      </c>
      <c r="AA3693">
        <v>0</v>
      </c>
      <c r="AB3693">
        <v>2021</v>
      </c>
      <c r="AC3693">
        <v>1</v>
      </c>
      <c r="AD3693" t="str">
        <v>Q4</v>
      </c>
      <c r="AE3693" t="str">
        <v>FY20/21</v>
      </c>
      <c r="AF3693" t="str">
        <v>SOUTH</v>
      </c>
    </row>
    <row r="3694" spans="1:32">
      <c r="A3694" t="str">
        <v>ESHL</v>
      </c>
      <c r="B3694" t="str">
        <v>SZX</v>
      </c>
      <c r="C3694" t="str">
        <v>SPARES/OTHER</v>
      </c>
      <c r="D3694" s="4">
        <v>44207</v>
      </c>
      <c r="E3694" t="str">
        <v>YAMAHA</v>
      </c>
      <c r="F3694">
        <v>14103926</v>
      </c>
      <c r="G3694">
        <v>44207</v>
      </c>
      <c r="H3694" t="str">
        <v>YMCT|KHJ-MC16E-00</v>
      </c>
      <c r="I3694" t="str">
        <v>SPRING P/O LEVER</v>
      </c>
      <c r="J3694">
        <v>40</v>
      </c>
      <c r="K3694">
        <v>40</v>
      </c>
      <c r="L3694">
        <v>672.57</v>
      </c>
      <c r="M3694" t="str">
        <v>CNY</v>
      </c>
      <c r="N3694">
        <v>1.1850000000000001</v>
      </c>
      <c r="O3694">
        <v>672.57</v>
      </c>
      <c r="P3694">
        <v>796.99545000000012</v>
      </c>
      <c r="Q3694" t="str">
        <v>C66SZX-SMT SERVICE</v>
      </c>
      <c r="R3694" t="str">
        <v>JiangXi Netis Technology Co., Ltd.</v>
      </c>
      <c r="S3694" t="str">
        <v>Same</v>
      </c>
      <c r="T3694">
        <v>905569</v>
      </c>
      <c r="U3694">
        <v>360</v>
      </c>
      <c r="V3694" t="str">
        <v>309ASY INV-PTS SALES</v>
      </c>
      <c r="W3694">
        <v>0</v>
      </c>
      <c r="X3694" t="str">
        <v>4400014439/4400014544/4400014628</v>
      </c>
      <c r="Y3694">
        <v>773990</v>
      </c>
      <c r="Z3694" t="str">
        <v>江西网是科技有限公司</v>
      </c>
      <c r="AA3694">
        <v>0</v>
      </c>
      <c r="AB3694">
        <v>2021</v>
      </c>
      <c r="AC3694">
        <v>1</v>
      </c>
      <c r="AD3694" t="str">
        <v>Q4</v>
      </c>
      <c r="AE3694" t="str">
        <v>FY20/21</v>
      </c>
      <c r="AF3694" t="str">
        <v>SOUTH</v>
      </c>
    </row>
    <row r="3695" spans="1:32">
      <c r="A3695" t="str">
        <v>ESHL</v>
      </c>
      <c r="B3695" t="str">
        <v>SZX</v>
      </c>
      <c r="C3695" t="str">
        <v>SPARES/OTHER</v>
      </c>
      <c r="D3695" s="4">
        <v>44207</v>
      </c>
      <c r="E3695" t="str">
        <v>YAMAHA</v>
      </c>
      <c r="F3695">
        <v>14103926</v>
      </c>
      <c r="G3695">
        <v>44207</v>
      </c>
      <c r="H3695" t="str">
        <v>YMCT|KHJ-MC147-02</v>
      </c>
      <c r="I3695" t="str">
        <v>SPRING TAPE GUIDE F</v>
      </c>
      <c r="J3695">
        <v>40</v>
      </c>
      <c r="K3695">
        <v>40</v>
      </c>
      <c r="L3695">
        <v>106.19</v>
      </c>
      <c r="M3695" t="str">
        <v>CNY</v>
      </c>
      <c r="N3695">
        <v>1.1850000000000001</v>
      </c>
      <c r="O3695">
        <v>106.19</v>
      </c>
      <c r="P3695">
        <v>125.83515</v>
      </c>
      <c r="Q3695" t="str">
        <v>C66SZX-SMT SERVICE</v>
      </c>
      <c r="R3695" t="str">
        <v>JiangXi Netis Technology Co., Ltd.</v>
      </c>
      <c r="S3695" t="str">
        <v>Same</v>
      </c>
      <c r="T3695">
        <v>905569</v>
      </c>
      <c r="U3695">
        <v>40</v>
      </c>
      <c r="V3695" t="str">
        <v>309ASY INV-PTS SALES</v>
      </c>
      <c r="W3695">
        <v>0</v>
      </c>
      <c r="X3695" t="str">
        <v>4400014439/4400014544/4400014628</v>
      </c>
      <c r="Y3695">
        <v>773990</v>
      </c>
      <c r="Z3695" t="str">
        <v>江西网是科技有限公司</v>
      </c>
      <c r="AA3695">
        <v>0</v>
      </c>
      <c r="AB3695">
        <v>2021</v>
      </c>
      <c r="AC3695">
        <v>1</v>
      </c>
      <c r="AD3695" t="str">
        <v>Q4</v>
      </c>
      <c r="AE3695" t="str">
        <v>FY20/21</v>
      </c>
      <c r="AF3695" t="str">
        <v>SOUTH</v>
      </c>
    </row>
    <row r="3696" spans="1:32">
      <c r="A3696" t="str">
        <v>ESHL</v>
      </c>
      <c r="B3696" t="str">
        <v>SZX</v>
      </c>
      <c r="C3696" t="str">
        <v>SPARES/OTHER</v>
      </c>
      <c r="D3696" s="4">
        <v>44207</v>
      </c>
      <c r="E3696" t="str">
        <v>YAMAHA</v>
      </c>
      <c r="F3696">
        <v>14103926</v>
      </c>
      <c r="G3696">
        <v>44207</v>
      </c>
      <c r="H3696" t="str">
        <v>YMCT|KHJ-MC187-00</v>
      </c>
      <c r="I3696" t="str">
        <v>SPRING TENSION</v>
      </c>
      <c r="J3696">
        <v>40</v>
      </c>
      <c r="K3696">
        <v>40</v>
      </c>
      <c r="L3696">
        <v>707.96</v>
      </c>
      <c r="M3696" t="str">
        <v>CNY</v>
      </c>
      <c r="N3696">
        <v>1.1850000000000001</v>
      </c>
      <c r="O3696">
        <v>707.96</v>
      </c>
      <c r="P3696">
        <v>838.93260000000009</v>
      </c>
      <c r="Q3696" t="str">
        <v>C66SZX-SMT SERVICE</v>
      </c>
      <c r="R3696" t="str">
        <v>JiangXi Netis Technology Co., Ltd.</v>
      </c>
      <c r="S3696" t="str">
        <v>Same</v>
      </c>
      <c r="T3696">
        <v>905569</v>
      </c>
      <c r="U3696">
        <v>360</v>
      </c>
      <c r="V3696" t="str">
        <v>309ASY INV-PTS SALES</v>
      </c>
      <c r="W3696">
        <v>0</v>
      </c>
      <c r="X3696" t="str">
        <v>4400014439/4400014544/4400014628</v>
      </c>
      <c r="Y3696">
        <v>773990</v>
      </c>
      <c r="Z3696" t="str">
        <v>江西网是科技有限公司</v>
      </c>
      <c r="AA3696">
        <v>0</v>
      </c>
      <c r="AB3696">
        <v>2021</v>
      </c>
      <c r="AC3696">
        <v>1</v>
      </c>
      <c r="AD3696" t="str">
        <v>Q4</v>
      </c>
      <c r="AE3696" t="str">
        <v>FY20/21</v>
      </c>
      <c r="AF3696" t="str">
        <v>SOUTH</v>
      </c>
    </row>
    <row r="3697" spans="1:32">
      <c r="A3697" t="str">
        <v>ESHL</v>
      </c>
      <c r="B3697" t="str">
        <v>SHA</v>
      </c>
      <c r="C3697" t="str">
        <v>SERVICE_CHARGE</v>
      </c>
      <c r="D3697" s="4">
        <v>44208</v>
      </c>
      <c r="E3697" t="str">
        <v>YAMAHA</v>
      </c>
      <c r="F3697">
        <v>12101118</v>
      </c>
      <c r="G3697">
        <v>44208</v>
      </c>
      <c r="H3697" t="str">
        <v>YMCT|REPAIR CHARGE</v>
      </c>
      <c r="I3697" t="str">
        <v>REPAIR CHARGE</v>
      </c>
      <c r="J3697">
        <v>1</v>
      </c>
      <c r="K3697">
        <v>1</v>
      </c>
      <c r="L3697">
        <v>11673.45</v>
      </c>
      <c r="M3697" t="str">
        <v>CNY</v>
      </c>
      <c r="N3697">
        <v>1.1850000000000001</v>
      </c>
      <c r="O3697">
        <v>11673.45</v>
      </c>
      <c r="P3697">
        <v>13833.038250000001</v>
      </c>
      <c r="Q3697" t="str">
        <v>C66SHA-SERVICE GROUP</v>
      </c>
      <c r="R3697" t="str">
        <v>Yupont Electric Intelligent Equipment (Jiaxing) Co</v>
      </c>
      <c r="S3697" t="str">
        <v>Same</v>
      </c>
      <c r="T3697">
        <v>905571</v>
      </c>
      <c r="U3697">
        <v>0</v>
      </c>
      <c r="V3697" t="str">
        <v>309ASY INV-NON-CON-V</v>
      </c>
      <c r="W3697">
        <v>0</v>
      </c>
      <c r="X3697">
        <v>0</v>
      </c>
      <c r="Y3697">
        <v>0</v>
      </c>
      <c r="Z3697" t="str">
        <v>煜邦电力智能装备(嘉兴)有限公司</v>
      </c>
      <c r="AA3697">
        <v>0</v>
      </c>
      <c r="AB3697">
        <v>2021</v>
      </c>
      <c r="AC3697">
        <v>1</v>
      </c>
      <c r="AD3697" t="str">
        <v>Q4</v>
      </c>
      <c r="AE3697" t="str">
        <v>FY20/21</v>
      </c>
      <c r="AF3697" t="str">
        <v>EAST</v>
      </c>
    </row>
    <row r="3698" spans="1:32">
      <c r="A3698" t="str">
        <v>ESHL</v>
      </c>
      <c r="B3698" t="str">
        <v>SHA</v>
      </c>
      <c r="C3698" t="str">
        <v>SERVICE_CHARGE</v>
      </c>
      <c r="D3698" s="4">
        <v>44208</v>
      </c>
      <c r="E3698" t="str">
        <v>HELLER</v>
      </c>
      <c r="F3698">
        <v>12101119</v>
      </c>
      <c r="G3698">
        <v>44208</v>
      </c>
      <c r="H3698" t="str">
        <v>HELI|REPAIR CHARGE</v>
      </c>
      <c r="I3698" t="str">
        <v>REPAIR CHARGE</v>
      </c>
      <c r="J3698">
        <v>1</v>
      </c>
      <c r="K3698">
        <v>1</v>
      </c>
      <c r="L3698">
        <v>1389.38</v>
      </c>
      <c r="M3698" t="str">
        <v>CNY</v>
      </c>
      <c r="N3698">
        <v>1.1850000000000001</v>
      </c>
      <c r="O3698">
        <v>1389.38</v>
      </c>
      <c r="P3698">
        <v>1646.4153000000001</v>
      </c>
      <c r="Q3698" t="str">
        <v>C66SHA-SERVICE GROUP</v>
      </c>
      <c r="R3698" t="str">
        <v>Pioneer Technology (Shanghai) Co., Ltd.</v>
      </c>
      <c r="S3698" t="str">
        <v>Same</v>
      </c>
      <c r="T3698">
        <v>905572</v>
      </c>
      <c r="U3698">
        <v>0</v>
      </c>
      <c r="V3698" t="str">
        <v>309ASY INV-NON-CON-V</v>
      </c>
      <c r="W3698">
        <v>0</v>
      </c>
      <c r="X3698">
        <v>0</v>
      </c>
      <c r="Y3698">
        <v>0</v>
      </c>
      <c r="Z3698" t="str">
        <v>先锋高科技（上海）有限公司</v>
      </c>
      <c r="AA3698">
        <v>0</v>
      </c>
      <c r="AB3698">
        <v>2021</v>
      </c>
      <c r="AC3698">
        <v>1</v>
      </c>
      <c r="AD3698" t="str">
        <v>Q4</v>
      </c>
      <c r="AE3698" t="str">
        <v>FY20/21</v>
      </c>
      <c r="AF3698" t="str">
        <v>EAST</v>
      </c>
    </row>
    <row r="3699" spans="1:32">
      <c r="A3699" t="str">
        <v>ESHL</v>
      </c>
      <c r="B3699" t="str">
        <v>SHA</v>
      </c>
      <c r="C3699" t="str">
        <v>SPARES/OTHER</v>
      </c>
      <c r="D3699" s="4">
        <v>44208</v>
      </c>
      <c r="E3699" t="str">
        <v>OTHERS</v>
      </c>
      <c r="F3699">
        <v>14103927</v>
      </c>
      <c r="G3699">
        <v>44208</v>
      </c>
      <c r="H3699" t="str">
        <v>SAKI|SJMC6B055-01</v>
      </c>
      <c r="I3699" t="str">
        <v>BELT</v>
      </c>
      <c r="J3699">
        <v>2</v>
      </c>
      <c r="K3699">
        <v>2</v>
      </c>
      <c r="L3699">
        <v>2155.7600000000002</v>
      </c>
      <c r="M3699" t="str">
        <v>CNY</v>
      </c>
      <c r="N3699">
        <v>1.1850000000000001</v>
      </c>
      <c r="O3699">
        <v>2155.7600000000002</v>
      </c>
      <c r="P3699">
        <v>2554.5756000000006</v>
      </c>
      <c r="Q3699" t="str">
        <v>C66SHA-SERVICE GROUP</v>
      </c>
      <c r="R3699" t="str">
        <v>CIG Shanghai Co., Ltd.</v>
      </c>
      <c r="S3699" t="str">
        <v>Same</v>
      </c>
      <c r="T3699">
        <v>905560</v>
      </c>
      <c r="U3699">
        <v>1192</v>
      </c>
      <c r="V3699" t="str">
        <v>309ASY INV-PTS SALES</v>
      </c>
      <c r="W3699">
        <v>0</v>
      </c>
      <c r="X3699">
        <v>0</v>
      </c>
      <c r="Y3699">
        <v>774068</v>
      </c>
      <c r="Z3699" t="str">
        <v>上海剑桥科技股份有限公司</v>
      </c>
      <c r="AA3699">
        <v>0</v>
      </c>
      <c r="AB3699">
        <v>2021</v>
      </c>
      <c r="AC3699">
        <v>1</v>
      </c>
      <c r="AD3699" t="str">
        <v>Q4</v>
      </c>
      <c r="AE3699" t="str">
        <v>FY20/21</v>
      </c>
      <c r="AF3699" t="str">
        <v>EAST</v>
      </c>
    </row>
    <row r="3700" spans="1:32">
      <c r="A3700" t="str">
        <v>ESHL</v>
      </c>
      <c r="B3700" t="str">
        <v>SHA</v>
      </c>
      <c r="C3700" t="str">
        <v>SPARES/OTHER</v>
      </c>
      <c r="D3700" s="4">
        <v>44208</v>
      </c>
      <c r="E3700" t="str">
        <v>YAMAHA</v>
      </c>
      <c r="F3700">
        <v>14103928</v>
      </c>
      <c r="G3700">
        <v>44208</v>
      </c>
      <c r="H3700" t="str">
        <v>YMCT|KHY-M8C06-10</v>
      </c>
      <c r="I3700" t="str">
        <v>BIT SET 10</v>
      </c>
      <c r="J3700">
        <v>3</v>
      </c>
      <c r="K3700">
        <v>3</v>
      </c>
      <c r="L3700">
        <v>9193.81</v>
      </c>
      <c r="M3700" t="str">
        <v>CNY</v>
      </c>
      <c r="N3700">
        <v>1.1850000000000001</v>
      </c>
      <c r="O3700">
        <v>9193.81</v>
      </c>
      <c r="P3700">
        <v>10894.664849999999</v>
      </c>
      <c r="Q3700" t="str">
        <v>C66SHA-SERVICE GROUP</v>
      </c>
      <c r="R3700" t="str">
        <v>Yupont Electric Intelligent Equipment (Jiaxing) Co</v>
      </c>
      <c r="S3700" t="str">
        <v>Same</v>
      </c>
      <c r="T3700">
        <v>905570</v>
      </c>
      <c r="U3700">
        <v>3830.4</v>
      </c>
      <c r="V3700" t="str">
        <v>309ASY INV-PTS SALES</v>
      </c>
      <c r="W3700">
        <v>0</v>
      </c>
      <c r="X3700">
        <v>0</v>
      </c>
      <c r="Y3700">
        <v>774067</v>
      </c>
      <c r="Z3700" t="str">
        <v>煜邦电力智能装备(嘉兴)有限公司</v>
      </c>
      <c r="AA3700">
        <v>0</v>
      </c>
      <c r="AB3700">
        <v>2021</v>
      </c>
      <c r="AC3700">
        <v>1</v>
      </c>
      <c r="AD3700" t="str">
        <v>Q4</v>
      </c>
      <c r="AE3700" t="str">
        <v>FY20/21</v>
      </c>
      <c r="AF3700" t="str">
        <v>EAST</v>
      </c>
    </row>
    <row r="3701" spans="1:32">
      <c r="A3701" t="str">
        <v>ESHL</v>
      </c>
      <c r="B3701" t="str">
        <v>SHA</v>
      </c>
      <c r="C3701" t="str">
        <v>SPARES/OTHER</v>
      </c>
      <c r="D3701" s="4">
        <v>44208</v>
      </c>
      <c r="E3701" t="str">
        <v>YAMAHA</v>
      </c>
      <c r="F3701">
        <v>14103928</v>
      </c>
      <c r="G3701">
        <v>44208</v>
      </c>
      <c r="H3701" t="str">
        <v>YMCT|KHY-M8C06-00</v>
      </c>
      <c r="I3701" t="str">
        <v>BIT SET 5</v>
      </c>
      <c r="J3701">
        <v>1</v>
      </c>
      <c r="K3701">
        <v>1</v>
      </c>
      <c r="L3701">
        <v>1666.37</v>
      </c>
      <c r="M3701" t="str">
        <v>CNY</v>
      </c>
      <c r="N3701">
        <v>1.1850000000000001</v>
      </c>
      <c r="O3701">
        <v>1666.37</v>
      </c>
      <c r="P3701">
        <v>1974.6484499999999</v>
      </c>
      <c r="Q3701" t="str">
        <v>C66SHA-SERVICE GROUP</v>
      </c>
      <c r="R3701" t="str">
        <v>Yupont Electric Intelligent Equipment (Jiaxing) Co</v>
      </c>
      <c r="S3701" t="str">
        <v>Same</v>
      </c>
      <c r="T3701">
        <v>905570</v>
      </c>
      <c r="U3701">
        <v>694.4</v>
      </c>
      <c r="V3701" t="str">
        <v>309ASY INV-PTS SALES</v>
      </c>
      <c r="W3701">
        <v>0</v>
      </c>
      <c r="X3701">
        <v>0</v>
      </c>
      <c r="Y3701">
        <v>774067</v>
      </c>
      <c r="Z3701" t="str">
        <v>煜邦电力智能装备(嘉兴)有限公司</v>
      </c>
      <c r="AA3701">
        <v>0</v>
      </c>
      <c r="AB3701">
        <v>2021</v>
      </c>
      <c r="AC3701">
        <v>1</v>
      </c>
      <c r="AD3701" t="str">
        <v>Q4</v>
      </c>
      <c r="AE3701" t="str">
        <v>FY20/21</v>
      </c>
      <c r="AF3701" t="str">
        <v>EAST</v>
      </c>
    </row>
    <row r="3702" spans="1:32">
      <c r="A3702" t="str">
        <v>ESHL</v>
      </c>
      <c r="B3702" t="str">
        <v>SHA</v>
      </c>
      <c r="C3702" t="str">
        <v>SPARES/OTHER</v>
      </c>
      <c r="D3702" s="4">
        <v>44208</v>
      </c>
      <c r="E3702" t="str">
        <v>YAMAHA</v>
      </c>
      <c r="F3702">
        <v>14103928</v>
      </c>
      <c r="G3702">
        <v>44208</v>
      </c>
      <c r="H3702" t="str">
        <v>YMCT|KHJ-MD800-01</v>
      </c>
      <c r="I3702" t="str">
        <v>SS TUNE-UP STATION</v>
      </c>
      <c r="J3702">
        <v>1</v>
      </c>
      <c r="K3702">
        <v>1</v>
      </c>
      <c r="L3702">
        <v>55912.39</v>
      </c>
      <c r="M3702" t="str">
        <v>CNY</v>
      </c>
      <c r="N3702">
        <v>1.1850000000000001</v>
      </c>
      <c r="O3702">
        <v>55912.39</v>
      </c>
      <c r="P3702">
        <v>66256.182150000008</v>
      </c>
      <c r="Q3702" t="str">
        <v>C66SHA-SERVICE GROUP</v>
      </c>
      <c r="R3702" t="str">
        <v>Yupont Electric Intelligent Equipment (Jiaxing) Co</v>
      </c>
      <c r="S3702" t="str">
        <v>Same</v>
      </c>
      <c r="T3702">
        <v>905570</v>
      </c>
      <c r="U3702">
        <v>23296</v>
      </c>
      <c r="V3702" t="str">
        <v>309ASY INV-PTS SALES</v>
      </c>
      <c r="W3702">
        <v>0</v>
      </c>
      <c r="X3702">
        <v>0</v>
      </c>
      <c r="Y3702">
        <v>774067</v>
      </c>
      <c r="Z3702" t="str">
        <v>煜邦电力智能装备(嘉兴)有限公司</v>
      </c>
      <c r="AA3702">
        <v>0</v>
      </c>
      <c r="AB3702">
        <v>2021</v>
      </c>
      <c r="AC3702">
        <v>1</v>
      </c>
      <c r="AD3702" t="str">
        <v>Q4</v>
      </c>
      <c r="AE3702" t="str">
        <v>FY20/21</v>
      </c>
      <c r="AF3702" t="str">
        <v>EAST</v>
      </c>
    </row>
    <row r="3703" spans="1:32">
      <c r="A3703" t="str">
        <v>ESHL</v>
      </c>
      <c r="B3703" t="str">
        <v>SHA</v>
      </c>
      <c r="C3703" t="str">
        <v>SPARES/OTHER</v>
      </c>
      <c r="D3703" s="4">
        <v>44208</v>
      </c>
      <c r="E3703" t="str">
        <v>YAMAHA</v>
      </c>
      <c r="F3703">
        <v>14103928</v>
      </c>
      <c r="G3703">
        <v>44208</v>
      </c>
      <c r="H3703" t="str">
        <v>YMCT|KHY-M88C0-00</v>
      </c>
      <c r="I3703" t="str">
        <v>ADJUST TOOL KIT YS</v>
      </c>
      <c r="J3703">
        <v>1</v>
      </c>
      <c r="K3703">
        <v>1</v>
      </c>
      <c r="L3703">
        <v>34176.11</v>
      </c>
      <c r="M3703" t="str">
        <v>CNY</v>
      </c>
      <c r="N3703">
        <v>1.1850000000000001</v>
      </c>
      <c r="O3703">
        <v>34176.11</v>
      </c>
      <c r="P3703">
        <v>40498.690350000004</v>
      </c>
      <c r="Q3703" t="str">
        <v>C66SHA-SERVICE GROUP</v>
      </c>
      <c r="R3703" t="str">
        <v>Yupont Electric Intelligent Equipment (Jiaxing) Co</v>
      </c>
      <c r="S3703" t="str">
        <v>Same</v>
      </c>
      <c r="T3703">
        <v>905570</v>
      </c>
      <c r="U3703">
        <v>11289.6</v>
      </c>
      <c r="V3703" t="str">
        <v>309ASY INV-PTS SALES</v>
      </c>
      <c r="W3703">
        <v>0</v>
      </c>
      <c r="X3703">
        <v>0</v>
      </c>
      <c r="Y3703">
        <v>774067</v>
      </c>
      <c r="Z3703" t="str">
        <v>煜邦电力智能装备(嘉兴)有限公司</v>
      </c>
      <c r="AA3703">
        <v>0</v>
      </c>
      <c r="AB3703">
        <v>2021</v>
      </c>
      <c r="AC3703">
        <v>1</v>
      </c>
      <c r="AD3703" t="str">
        <v>Q4</v>
      </c>
      <c r="AE3703" t="str">
        <v>FY20/21</v>
      </c>
      <c r="AF3703" t="str">
        <v>EAST</v>
      </c>
    </row>
    <row r="3704" spans="1:32">
      <c r="A3704" t="str">
        <v>ESHL</v>
      </c>
      <c r="B3704" t="str">
        <v>SHA</v>
      </c>
      <c r="C3704" t="str">
        <v>SPARES/OTHER</v>
      </c>
      <c r="D3704" s="4">
        <v>44208</v>
      </c>
      <c r="E3704" t="str">
        <v>YAMAHA</v>
      </c>
      <c r="F3704">
        <v>14103928</v>
      </c>
      <c r="G3704">
        <v>44208</v>
      </c>
      <c r="H3704" t="str">
        <v>YMCT|KHY-M7131-00</v>
      </c>
      <c r="I3704" t="str">
        <v>BELT 1</v>
      </c>
      <c r="J3704">
        <v>2</v>
      </c>
      <c r="K3704">
        <v>2</v>
      </c>
      <c r="L3704">
        <v>194.69</v>
      </c>
      <c r="M3704" t="str">
        <v>CNY</v>
      </c>
      <c r="N3704">
        <v>1.1850000000000001</v>
      </c>
      <c r="O3704">
        <v>194.69</v>
      </c>
      <c r="P3704">
        <v>230.70765</v>
      </c>
      <c r="Q3704" t="str">
        <v>C66SHA-SERVICE GROUP</v>
      </c>
      <c r="R3704" t="str">
        <v>Yupont Electric Intelligent Equipment (Jiaxing) Co</v>
      </c>
      <c r="S3704" t="str">
        <v>Same</v>
      </c>
      <c r="T3704">
        <v>905570</v>
      </c>
      <c r="U3704">
        <v>80.64</v>
      </c>
      <c r="V3704" t="str">
        <v>309ASY INV-PTS SALES</v>
      </c>
      <c r="W3704">
        <v>0</v>
      </c>
      <c r="X3704">
        <v>0</v>
      </c>
      <c r="Y3704">
        <v>774067</v>
      </c>
      <c r="Z3704" t="str">
        <v>煜邦电力智能装备(嘉兴)有限公司</v>
      </c>
      <c r="AA3704">
        <v>0</v>
      </c>
      <c r="AB3704">
        <v>2021</v>
      </c>
      <c r="AC3704">
        <v>1</v>
      </c>
      <c r="AD3704" t="str">
        <v>Q4</v>
      </c>
      <c r="AE3704" t="str">
        <v>FY20/21</v>
      </c>
      <c r="AF3704" t="str">
        <v>EAST</v>
      </c>
    </row>
    <row r="3705" spans="1:32">
      <c r="A3705" t="str">
        <v>ESHL</v>
      </c>
      <c r="B3705" t="str">
        <v>SHA</v>
      </c>
      <c r="C3705" t="str">
        <v>SPARES/OTHER</v>
      </c>
      <c r="D3705" s="4">
        <v>44208</v>
      </c>
      <c r="E3705" t="str">
        <v>YAMAHA</v>
      </c>
      <c r="F3705">
        <v>14103928</v>
      </c>
      <c r="G3705">
        <v>44208</v>
      </c>
      <c r="H3705" t="str">
        <v>YMCT|KHY-M7132-00</v>
      </c>
      <c r="I3705" t="str">
        <v>BELT 2</v>
      </c>
      <c r="J3705">
        <v>2</v>
      </c>
      <c r="K3705">
        <v>2</v>
      </c>
      <c r="L3705">
        <v>194.69</v>
      </c>
      <c r="M3705" t="str">
        <v>CNY</v>
      </c>
      <c r="N3705">
        <v>1.1850000000000001</v>
      </c>
      <c r="O3705">
        <v>194.69</v>
      </c>
      <c r="P3705">
        <v>230.70765</v>
      </c>
      <c r="Q3705" t="str">
        <v>C66SHA-SERVICE GROUP</v>
      </c>
      <c r="R3705" t="str">
        <v>Yupont Electric Intelligent Equipment (Jiaxing) Co</v>
      </c>
      <c r="S3705" t="str">
        <v>Same</v>
      </c>
      <c r="T3705">
        <v>905570</v>
      </c>
      <c r="U3705">
        <v>74.37</v>
      </c>
      <c r="V3705" t="str">
        <v>309ASY INV-PTS SALES</v>
      </c>
      <c r="W3705">
        <v>0</v>
      </c>
      <c r="X3705">
        <v>0</v>
      </c>
      <c r="Y3705">
        <v>774067</v>
      </c>
      <c r="Z3705" t="str">
        <v>煜邦电力智能装备(嘉兴)有限公司</v>
      </c>
      <c r="AA3705">
        <v>0</v>
      </c>
      <c r="AB3705">
        <v>2021</v>
      </c>
      <c r="AC3705">
        <v>1</v>
      </c>
      <c r="AD3705" t="str">
        <v>Q4</v>
      </c>
      <c r="AE3705" t="str">
        <v>FY20/21</v>
      </c>
      <c r="AF3705" t="str">
        <v>EAST</v>
      </c>
    </row>
    <row r="3706" spans="1:32">
      <c r="A3706" t="str">
        <v>ESHL</v>
      </c>
      <c r="B3706" t="str">
        <v>SHA</v>
      </c>
      <c r="C3706" t="str">
        <v>SPARES/OTHER</v>
      </c>
      <c r="D3706" s="4">
        <v>44208</v>
      </c>
      <c r="E3706" t="str">
        <v>YAMAHA</v>
      </c>
      <c r="F3706">
        <v>14103928</v>
      </c>
      <c r="G3706">
        <v>44208</v>
      </c>
      <c r="H3706" t="str">
        <v>YMCT|KKD-M7131-00</v>
      </c>
      <c r="I3706" t="str">
        <v>BELT 1</v>
      </c>
      <c r="J3706">
        <v>2</v>
      </c>
      <c r="K3706">
        <v>2</v>
      </c>
      <c r="L3706">
        <v>194.69</v>
      </c>
      <c r="M3706" t="str">
        <v>CNY</v>
      </c>
      <c r="N3706">
        <v>1.1850000000000001</v>
      </c>
      <c r="O3706">
        <v>194.69</v>
      </c>
      <c r="P3706">
        <v>230.70765</v>
      </c>
      <c r="Q3706" t="str">
        <v>C66SHA-SERVICE GROUP</v>
      </c>
      <c r="R3706" t="str">
        <v>Yupont Electric Intelligent Equipment (Jiaxing) Co</v>
      </c>
      <c r="S3706" t="str">
        <v>Same</v>
      </c>
      <c r="T3706">
        <v>905570</v>
      </c>
      <c r="U3706">
        <v>80.64</v>
      </c>
      <c r="V3706" t="str">
        <v>309ASY INV-PTS SALES</v>
      </c>
      <c r="W3706">
        <v>0</v>
      </c>
      <c r="X3706">
        <v>0</v>
      </c>
      <c r="Y3706">
        <v>774067</v>
      </c>
      <c r="Z3706" t="str">
        <v>煜邦电力智能装备(嘉兴)有限公司</v>
      </c>
      <c r="AA3706">
        <v>0</v>
      </c>
      <c r="AB3706">
        <v>2021</v>
      </c>
      <c r="AC3706">
        <v>1</v>
      </c>
      <c r="AD3706" t="str">
        <v>Q4</v>
      </c>
      <c r="AE3706" t="str">
        <v>FY20/21</v>
      </c>
      <c r="AF3706" t="str">
        <v>EAST</v>
      </c>
    </row>
    <row r="3707" spans="1:32">
      <c r="A3707" t="str">
        <v>ESHL</v>
      </c>
      <c r="B3707" t="str">
        <v>SHA</v>
      </c>
      <c r="C3707" t="str">
        <v>SPARES/OTHER</v>
      </c>
      <c r="D3707" s="4">
        <v>44208</v>
      </c>
      <c r="E3707" t="str">
        <v>YAMAHA</v>
      </c>
      <c r="F3707">
        <v>14103928</v>
      </c>
      <c r="G3707">
        <v>44208</v>
      </c>
      <c r="H3707" t="str">
        <v>YMCT|KKD-M7132-00</v>
      </c>
      <c r="I3707" t="str">
        <v>BELT 2</v>
      </c>
      <c r="J3707">
        <v>2</v>
      </c>
      <c r="K3707">
        <v>2</v>
      </c>
      <c r="L3707">
        <v>194.69</v>
      </c>
      <c r="M3707" t="str">
        <v>CNY</v>
      </c>
      <c r="N3707">
        <v>1.1850000000000001</v>
      </c>
      <c r="O3707">
        <v>194.69</v>
      </c>
      <c r="P3707">
        <v>230.70765</v>
      </c>
      <c r="Q3707" t="str">
        <v>C66SHA-SERVICE GROUP</v>
      </c>
      <c r="R3707" t="str">
        <v>Yupont Electric Intelligent Equipment (Jiaxing) Co</v>
      </c>
      <c r="S3707" t="str">
        <v>Same</v>
      </c>
      <c r="T3707">
        <v>905570</v>
      </c>
      <c r="U3707">
        <v>80.64</v>
      </c>
      <c r="V3707" t="str">
        <v>309ASY INV-PTS SALES</v>
      </c>
      <c r="W3707">
        <v>0</v>
      </c>
      <c r="X3707">
        <v>0</v>
      </c>
      <c r="Y3707">
        <v>774067</v>
      </c>
      <c r="Z3707" t="str">
        <v>煜邦电力智能装备(嘉兴)有限公司</v>
      </c>
      <c r="AA3707">
        <v>0</v>
      </c>
      <c r="AB3707">
        <v>2021</v>
      </c>
      <c r="AC3707">
        <v>1</v>
      </c>
      <c r="AD3707" t="str">
        <v>Q4</v>
      </c>
      <c r="AE3707" t="str">
        <v>FY20/21</v>
      </c>
      <c r="AF3707" t="str">
        <v>EAST</v>
      </c>
    </row>
    <row r="3708" spans="1:32">
      <c r="A3708" t="str">
        <v>ESHL</v>
      </c>
      <c r="B3708" t="str">
        <v>SHA</v>
      </c>
      <c r="C3708" t="str">
        <v>SPARES/OTHER</v>
      </c>
      <c r="D3708" s="4">
        <v>44208</v>
      </c>
      <c r="E3708" t="str">
        <v>YAMAHA</v>
      </c>
      <c r="F3708">
        <v>14103928</v>
      </c>
      <c r="G3708">
        <v>44208</v>
      </c>
      <c r="H3708" t="str">
        <v>YMCT|90990-25J026</v>
      </c>
      <c r="I3708" t="str">
        <v>BEARING</v>
      </c>
      <c r="J3708">
        <v>10</v>
      </c>
      <c r="K3708">
        <v>10</v>
      </c>
      <c r="L3708">
        <v>1008.85</v>
      </c>
      <c r="M3708" t="str">
        <v>CNY</v>
      </c>
      <c r="N3708">
        <v>1.1850000000000001</v>
      </c>
      <c r="O3708">
        <v>1008.85</v>
      </c>
      <c r="P3708">
        <v>1195.4872500000001</v>
      </c>
      <c r="Q3708" t="str">
        <v>C66SHA-SERVICE GROUP</v>
      </c>
      <c r="R3708" t="str">
        <v>Yupont Electric Intelligent Equipment (Jiaxing) Co</v>
      </c>
      <c r="S3708" t="str">
        <v>Same</v>
      </c>
      <c r="T3708">
        <v>905570</v>
      </c>
      <c r="U3708">
        <v>403.2</v>
      </c>
      <c r="V3708" t="str">
        <v>309ASY INV-PTS SALES</v>
      </c>
      <c r="W3708">
        <v>0</v>
      </c>
      <c r="X3708">
        <v>0</v>
      </c>
      <c r="Y3708">
        <v>774067</v>
      </c>
      <c r="Z3708" t="str">
        <v>煜邦电力智能装备(嘉兴)有限公司</v>
      </c>
      <c r="AA3708">
        <v>0</v>
      </c>
      <c r="AB3708">
        <v>2021</v>
      </c>
      <c r="AC3708">
        <v>1</v>
      </c>
      <c r="AD3708" t="str">
        <v>Q4</v>
      </c>
      <c r="AE3708" t="str">
        <v>FY20/21</v>
      </c>
      <c r="AF3708" t="str">
        <v>EAST</v>
      </c>
    </row>
    <row r="3709" spans="1:32">
      <c r="A3709" t="str">
        <v>ESHL</v>
      </c>
      <c r="B3709" t="str">
        <v>SHA</v>
      </c>
      <c r="C3709" t="str">
        <v>SPARES/OTHER</v>
      </c>
      <c r="D3709" s="4">
        <v>44208</v>
      </c>
      <c r="E3709" t="str">
        <v>YAMAHA</v>
      </c>
      <c r="F3709">
        <v>14103928</v>
      </c>
      <c r="G3709">
        <v>44208</v>
      </c>
      <c r="H3709" t="str">
        <v>YMCT|KHY-M7113-00</v>
      </c>
      <c r="I3709" t="str">
        <v>PLATE 2 BRG.</v>
      </c>
      <c r="J3709">
        <v>3</v>
      </c>
      <c r="K3709">
        <v>3</v>
      </c>
      <c r="L3709">
        <v>302.64999999999998</v>
      </c>
      <c r="M3709" t="str">
        <v>CNY</v>
      </c>
      <c r="N3709">
        <v>1.1850000000000001</v>
      </c>
      <c r="O3709">
        <v>302.64999999999998</v>
      </c>
      <c r="P3709">
        <v>358.64024999999998</v>
      </c>
      <c r="Q3709" t="str">
        <v>C66SHA-SERVICE GROUP</v>
      </c>
      <c r="R3709" t="str">
        <v>Yupont Electric Intelligent Equipment (Jiaxing) Co</v>
      </c>
      <c r="S3709" t="str">
        <v>Same</v>
      </c>
      <c r="T3709">
        <v>905570</v>
      </c>
      <c r="U3709">
        <v>120.96</v>
      </c>
      <c r="V3709" t="str">
        <v>309ASY INV-PTS SALES</v>
      </c>
      <c r="W3709">
        <v>0</v>
      </c>
      <c r="X3709">
        <v>0</v>
      </c>
      <c r="Y3709">
        <v>774067</v>
      </c>
      <c r="Z3709" t="str">
        <v>煜邦电力智能装备(嘉兴)有限公司</v>
      </c>
      <c r="AA3709">
        <v>0</v>
      </c>
      <c r="AB3709">
        <v>2021</v>
      </c>
      <c r="AC3709">
        <v>1</v>
      </c>
      <c r="AD3709" t="str">
        <v>Q4</v>
      </c>
      <c r="AE3709" t="str">
        <v>FY20/21</v>
      </c>
      <c r="AF3709" t="str">
        <v>EAST</v>
      </c>
    </row>
    <row r="3710" spans="1:32">
      <c r="A3710" t="str">
        <v>ESHL</v>
      </c>
      <c r="B3710" t="str">
        <v>SHA</v>
      </c>
      <c r="C3710" t="str">
        <v>SPARES/OTHER</v>
      </c>
      <c r="D3710" s="4">
        <v>44208</v>
      </c>
      <c r="E3710" t="str">
        <v>YAMAHA</v>
      </c>
      <c r="F3710">
        <v>14103928</v>
      </c>
      <c r="G3710">
        <v>44208</v>
      </c>
      <c r="H3710" t="str">
        <v>YMCT|KHY-M712S-A0</v>
      </c>
      <c r="I3710" t="str">
        <v>SHAFT 2 SPARE</v>
      </c>
      <c r="J3710">
        <v>2</v>
      </c>
      <c r="K3710">
        <v>2</v>
      </c>
      <c r="L3710">
        <v>5872.57</v>
      </c>
      <c r="M3710" t="str">
        <v>CNY</v>
      </c>
      <c r="N3710">
        <v>1.1850000000000001</v>
      </c>
      <c r="O3710">
        <v>5872.57</v>
      </c>
      <c r="P3710">
        <v>6958.9954500000003</v>
      </c>
      <c r="Q3710" t="str">
        <v>C66SHA-SERVICE GROUP</v>
      </c>
      <c r="R3710" t="str">
        <v>Yupont Electric Intelligent Equipment (Jiaxing) Co</v>
      </c>
      <c r="S3710" t="str">
        <v>Same</v>
      </c>
      <c r="T3710">
        <v>905570</v>
      </c>
      <c r="U3710">
        <v>2446.08</v>
      </c>
      <c r="V3710" t="str">
        <v>309ASY INV-PTS SALES</v>
      </c>
      <c r="W3710">
        <v>0</v>
      </c>
      <c r="X3710">
        <v>0</v>
      </c>
      <c r="Y3710">
        <v>774067</v>
      </c>
      <c r="Z3710" t="str">
        <v>煜邦电力智能装备(嘉兴)有限公司</v>
      </c>
      <c r="AA3710">
        <v>0</v>
      </c>
      <c r="AB3710">
        <v>2021</v>
      </c>
      <c r="AC3710">
        <v>1</v>
      </c>
      <c r="AD3710" t="str">
        <v>Q4</v>
      </c>
      <c r="AE3710" t="str">
        <v>FY20/21</v>
      </c>
      <c r="AF3710" t="str">
        <v>EAST</v>
      </c>
    </row>
    <row r="3711" spans="1:32">
      <c r="A3711" t="str">
        <v>ESHL</v>
      </c>
      <c r="B3711" t="str">
        <v>SHA</v>
      </c>
      <c r="C3711" t="str">
        <v>CONTRACT_FEE</v>
      </c>
      <c r="D3711" s="4">
        <v>44209</v>
      </c>
      <c r="E3711" t="str">
        <v>YAMAHA</v>
      </c>
      <c r="F3711">
        <v>13100188</v>
      </c>
      <c r="G3711">
        <v>44209</v>
      </c>
      <c r="H3711" t="str">
        <v>YMCT|REPAIR CHARGE</v>
      </c>
      <c r="I3711" t="str">
        <v>REPAIR CHARGE</v>
      </c>
      <c r="J3711">
        <v>1</v>
      </c>
      <c r="K3711">
        <v>1</v>
      </c>
      <c r="L3711">
        <v>4115.04</v>
      </c>
      <c r="M3711" t="str">
        <v>CNY</v>
      </c>
      <c r="N3711">
        <v>1.1850000000000001</v>
      </c>
      <c r="O3711">
        <v>4115.04</v>
      </c>
      <c r="P3711">
        <v>4876.3224</v>
      </c>
      <c r="Q3711" t="str">
        <v>C66SHA-SERVICE GROUP</v>
      </c>
      <c r="R3711" t="str">
        <v>ZHEJIANG JUCHUANG INTELLIGENT TECHNOLOGY CO.,LTD.</v>
      </c>
      <c r="S3711" t="str">
        <v>Same</v>
      </c>
      <c r="T3711">
        <v>905576</v>
      </c>
      <c r="U3711">
        <v>0</v>
      </c>
      <c r="V3711" t="str">
        <v>309ASY INV-CONTRACT</v>
      </c>
      <c r="W3711">
        <v>0</v>
      </c>
      <c r="X3711">
        <v>0</v>
      </c>
      <c r="Y3711">
        <v>0</v>
      </c>
      <c r="Z3711" t="str">
        <v>浙江聚创智能科技股份有限公司</v>
      </c>
      <c r="AA3711">
        <v>0</v>
      </c>
      <c r="AB3711">
        <v>2021</v>
      </c>
      <c r="AC3711">
        <v>1</v>
      </c>
      <c r="AD3711" t="str">
        <v>Q4</v>
      </c>
      <c r="AE3711" t="str">
        <v>FY20/21</v>
      </c>
      <c r="AF3711" t="str">
        <v>EAST</v>
      </c>
    </row>
    <row r="3712" spans="1:32">
      <c r="A3712" t="str">
        <v>ESHL</v>
      </c>
      <c r="B3712" t="str">
        <v>SHA</v>
      </c>
      <c r="C3712" t="str">
        <v>CONTRACT_FEE</v>
      </c>
      <c r="D3712" s="4">
        <v>44209</v>
      </c>
      <c r="E3712" t="str">
        <v>YAMAHA</v>
      </c>
      <c r="F3712">
        <v>13100188</v>
      </c>
      <c r="G3712">
        <v>44209</v>
      </c>
      <c r="H3712" t="str">
        <v>YMCT|REPAIR CHARGE</v>
      </c>
      <c r="I3712" t="str">
        <v>REPAIR CHARGE</v>
      </c>
      <c r="J3712">
        <v>1</v>
      </c>
      <c r="K3712">
        <v>1</v>
      </c>
      <c r="L3712">
        <v>4115.04</v>
      </c>
      <c r="M3712" t="str">
        <v>CNY</v>
      </c>
      <c r="N3712">
        <v>1.1850000000000001</v>
      </c>
      <c r="O3712">
        <v>4115.04</v>
      </c>
      <c r="P3712">
        <v>4876.3224</v>
      </c>
      <c r="Q3712" t="str">
        <v>C66SHA-SERVICE GROUP</v>
      </c>
      <c r="R3712" t="str">
        <v>ZHEJIANG JUCHUANG INTELLIGENT TECHNOLOGY CO.,LTD.</v>
      </c>
      <c r="S3712" t="str">
        <v>Same</v>
      </c>
      <c r="T3712">
        <v>905576</v>
      </c>
      <c r="U3712">
        <v>0</v>
      </c>
      <c r="V3712" t="str">
        <v>309ASY INV-CONTRACT</v>
      </c>
      <c r="W3712">
        <v>0</v>
      </c>
      <c r="X3712">
        <v>0</v>
      </c>
      <c r="Y3712">
        <v>0</v>
      </c>
      <c r="Z3712" t="str">
        <v>浙江聚创智能科技股份有限公司</v>
      </c>
      <c r="AA3712">
        <v>0</v>
      </c>
      <c r="AB3712">
        <v>2021</v>
      </c>
      <c r="AC3712">
        <v>1</v>
      </c>
      <c r="AD3712" t="str">
        <v>Q4</v>
      </c>
      <c r="AE3712" t="str">
        <v>FY20/21</v>
      </c>
      <c r="AF3712" t="str">
        <v>EAST</v>
      </c>
    </row>
    <row r="3713" spans="1:32">
      <c r="A3713" t="str">
        <v>ESHL</v>
      </c>
      <c r="B3713" t="str">
        <v>SHA</v>
      </c>
      <c r="C3713" t="str">
        <v>CONTRACT_FEE</v>
      </c>
      <c r="D3713" s="4">
        <v>44209</v>
      </c>
      <c r="E3713" t="str">
        <v>YAMAHA</v>
      </c>
      <c r="F3713">
        <v>13100188</v>
      </c>
      <c r="G3713">
        <v>44209</v>
      </c>
      <c r="H3713" t="str">
        <v>YMCT|REPAIR CHARGE</v>
      </c>
      <c r="I3713" t="str">
        <v>REPAIR CHARGE</v>
      </c>
      <c r="J3713">
        <v>1</v>
      </c>
      <c r="K3713">
        <v>1</v>
      </c>
      <c r="L3713">
        <v>6637.17</v>
      </c>
      <c r="M3713" t="str">
        <v>CNY</v>
      </c>
      <c r="N3713">
        <v>1.1850000000000001</v>
      </c>
      <c r="O3713">
        <v>6637.17</v>
      </c>
      <c r="P3713">
        <v>7865.0464500000007</v>
      </c>
      <c r="Q3713" t="str">
        <v>C66SHA-SERVICE GROUP</v>
      </c>
      <c r="R3713" t="str">
        <v>ZHEJIANG JUCHUANG INTELLIGENT TECHNOLOGY CO.,LTD.</v>
      </c>
      <c r="S3713" t="str">
        <v>Same</v>
      </c>
      <c r="T3713">
        <v>905576</v>
      </c>
      <c r="U3713">
        <v>0</v>
      </c>
      <c r="V3713" t="str">
        <v>309ASY INV-CONTRACT</v>
      </c>
      <c r="W3713">
        <v>0</v>
      </c>
      <c r="X3713">
        <v>0</v>
      </c>
      <c r="Y3713">
        <v>0</v>
      </c>
      <c r="Z3713" t="str">
        <v>浙江聚创智能科技股份有限公司</v>
      </c>
      <c r="AA3713">
        <v>0</v>
      </c>
      <c r="AB3713">
        <v>2021</v>
      </c>
      <c r="AC3713">
        <v>1</v>
      </c>
      <c r="AD3713" t="str">
        <v>Q4</v>
      </c>
      <c r="AE3713" t="str">
        <v>FY20/21</v>
      </c>
      <c r="AF3713" t="str">
        <v>EAST</v>
      </c>
    </row>
    <row r="3714" spans="1:32">
      <c r="A3714" t="str">
        <v>ESHL</v>
      </c>
      <c r="B3714" t="str">
        <v>SHA</v>
      </c>
      <c r="C3714" t="str">
        <v>FEEDER</v>
      </c>
      <c r="D3714" s="4">
        <v>44209</v>
      </c>
      <c r="E3714" t="str">
        <v>YAMAHA</v>
      </c>
      <c r="F3714">
        <v>14103929</v>
      </c>
      <c r="G3714">
        <v>44209</v>
      </c>
      <c r="H3714" t="str">
        <v>YMCT|KHJ-MC100-00</v>
      </c>
      <c r="I3714" t="str">
        <v>SS TAPE FEEDER 8mm</v>
      </c>
      <c r="J3714">
        <v>50</v>
      </c>
      <c r="K3714">
        <v>50</v>
      </c>
      <c r="L3714">
        <v>134955.75</v>
      </c>
      <c r="M3714" t="str">
        <v>CNY</v>
      </c>
      <c r="N3714">
        <v>1.1850000000000001</v>
      </c>
      <c r="O3714">
        <v>134955.75</v>
      </c>
      <c r="P3714">
        <v>159922.56375</v>
      </c>
      <c r="Q3714" t="str">
        <v>C66SHA-SERVICE GROUP</v>
      </c>
      <c r="R3714" t="str">
        <v>Quansheng Electronics Co., Ltd.</v>
      </c>
      <c r="S3714" t="str">
        <v>Same</v>
      </c>
      <c r="T3714">
        <v>905573</v>
      </c>
      <c r="U3714">
        <v>125490.54</v>
      </c>
      <c r="V3714" t="str">
        <v>309ASY INV-PTS SALES</v>
      </c>
      <c r="W3714">
        <v>0</v>
      </c>
      <c r="X3714">
        <v>0</v>
      </c>
      <c r="Y3714">
        <v>774291</v>
      </c>
      <c r="Z3714" t="str">
        <v>福建泉盛电子有限公司</v>
      </c>
      <c r="AA3714">
        <v>0</v>
      </c>
      <c r="AB3714">
        <v>2021</v>
      </c>
      <c r="AC3714">
        <v>1</v>
      </c>
      <c r="AD3714" t="str">
        <v>Q4</v>
      </c>
      <c r="AE3714" t="str">
        <v>FY20/21</v>
      </c>
      <c r="AF3714" t="str">
        <v>EAST</v>
      </c>
    </row>
    <row r="3715" spans="1:32">
      <c r="A3715" t="str">
        <v>ESHL</v>
      </c>
      <c r="B3715" t="str">
        <v>SHA</v>
      </c>
      <c r="C3715" t="str">
        <v>FEEDER</v>
      </c>
      <c r="D3715" s="4">
        <v>44209</v>
      </c>
      <c r="E3715" t="str">
        <v>YAMAHA</v>
      </c>
      <c r="F3715">
        <v>14103929</v>
      </c>
      <c r="G3715">
        <v>44209</v>
      </c>
      <c r="H3715" t="str">
        <v>YMCT|KHJ-MC200-00</v>
      </c>
      <c r="I3715" t="str">
        <v>SS TAPE FEEDER 12/16mm</v>
      </c>
      <c r="J3715">
        <v>10</v>
      </c>
      <c r="K3715">
        <v>10</v>
      </c>
      <c r="L3715">
        <v>35592.92</v>
      </c>
      <c r="M3715" t="str">
        <v>CNY</v>
      </c>
      <c r="N3715">
        <v>1.1850000000000001</v>
      </c>
      <c r="O3715">
        <v>35592.92</v>
      </c>
      <c r="P3715">
        <v>42177.610200000003</v>
      </c>
      <c r="Q3715" t="str">
        <v>C66SHA-SERVICE GROUP</v>
      </c>
      <c r="R3715" t="str">
        <v>Quansheng Electronics Co., Ltd.</v>
      </c>
      <c r="S3715" t="str">
        <v>Same</v>
      </c>
      <c r="T3715">
        <v>905573</v>
      </c>
      <c r="U3715">
        <v>35239.82</v>
      </c>
      <c r="V3715" t="str">
        <v>309ASY INV-PTS SALES</v>
      </c>
      <c r="W3715">
        <v>0</v>
      </c>
      <c r="X3715">
        <v>0</v>
      </c>
      <c r="Y3715">
        <v>774291</v>
      </c>
      <c r="Z3715" t="str">
        <v>福建泉盛电子有限公司</v>
      </c>
      <c r="AA3715">
        <v>0</v>
      </c>
      <c r="AB3715">
        <v>2021</v>
      </c>
      <c r="AC3715">
        <v>1</v>
      </c>
      <c r="AD3715" t="str">
        <v>Q4</v>
      </c>
      <c r="AE3715" t="str">
        <v>FY20/21</v>
      </c>
      <c r="AF3715" t="str">
        <v>EAST</v>
      </c>
    </row>
    <row r="3716" spans="1:32">
      <c r="A3716" t="str">
        <v>ESHL</v>
      </c>
      <c r="B3716" t="str">
        <v>SHA</v>
      </c>
      <c r="C3716" t="str">
        <v>FEEDER</v>
      </c>
      <c r="D3716" s="4">
        <v>44209</v>
      </c>
      <c r="E3716" t="str">
        <v>YAMAHA</v>
      </c>
      <c r="F3716">
        <v>14103930</v>
      </c>
      <c r="G3716">
        <v>44209</v>
      </c>
      <c r="H3716" t="str">
        <v>YMCT|KLJ-MC400-00</v>
      </c>
      <c r="I3716" t="str">
        <v>ZS FEEDER ASSY. 24mm</v>
      </c>
      <c r="J3716">
        <v>1</v>
      </c>
      <c r="K3716">
        <v>1</v>
      </c>
      <c r="L3716">
        <v>4228.32</v>
      </c>
      <c r="M3716" t="str">
        <v>CNY</v>
      </c>
      <c r="N3716">
        <v>1.1850000000000001</v>
      </c>
      <c r="O3716">
        <v>4228.32</v>
      </c>
      <c r="P3716">
        <v>5010.5591999999997</v>
      </c>
      <c r="Q3716" t="str">
        <v>C66SHA-SERVICE GROUP</v>
      </c>
      <c r="R3716" t="str">
        <v>Shanghai Hexian Technology Co.,Ltd</v>
      </c>
      <c r="S3716" t="str">
        <v>Same</v>
      </c>
      <c r="T3716">
        <v>905574</v>
      </c>
      <c r="U3716">
        <v>3922.79</v>
      </c>
      <c r="V3716" t="str">
        <v>309ASY INV-PTS SALES</v>
      </c>
      <c r="W3716">
        <v>0</v>
      </c>
      <c r="X3716">
        <v>0</v>
      </c>
      <c r="Y3716">
        <v>774293</v>
      </c>
      <c r="Z3716" t="str">
        <v>上海和贤电子科技有限公司</v>
      </c>
      <c r="AA3716">
        <v>0</v>
      </c>
      <c r="AB3716">
        <v>2021</v>
      </c>
      <c r="AC3716">
        <v>1</v>
      </c>
      <c r="AD3716" t="str">
        <v>Q4</v>
      </c>
      <c r="AE3716" t="str">
        <v>FY20/21</v>
      </c>
      <c r="AF3716" t="str">
        <v>EAST</v>
      </c>
    </row>
    <row r="3717" spans="1:32">
      <c r="A3717" t="str">
        <v>ESHL</v>
      </c>
      <c r="B3717" t="str">
        <v>SHA</v>
      </c>
      <c r="C3717" t="str">
        <v>FEEDER</v>
      </c>
      <c r="D3717" s="4">
        <v>44209</v>
      </c>
      <c r="E3717" t="str">
        <v>YAMAHA</v>
      </c>
      <c r="F3717">
        <v>14103930</v>
      </c>
      <c r="G3717">
        <v>44209</v>
      </c>
      <c r="H3717" t="str">
        <v>YMCT|KLJ-MC200-00</v>
      </c>
      <c r="I3717" t="str">
        <v>ZS FEEDER ASSY. 1216</v>
      </c>
      <c r="J3717">
        <v>4</v>
      </c>
      <c r="K3717">
        <v>4</v>
      </c>
      <c r="L3717">
        <v>15345.13</v>
      </c>
      <c r="M3717" t="str">
        <v>CNY</v>
      </c>
      <c r="N3717">
        <v>1.1850000000000001</v>
      </c>
      <c r="O3717">
        <v>15345.13</v>
      </c>
      <c r="P3717">
        <v>18183.979049999998</v>
      </c>
      <c r="Q3717" t="str">
        <v>C66SHA-SERVICE GROUP</v>
      </c>
      <c r="R3717" t="str">
        <v>Shanghai Hexian Technology Co.,Ltd</v>
      </c>
      <c r="S3717" t="str">
        <v>Same</v>
      </c>
      <c r="T3717">
        <v>905574</v>
      </c>
      <c r="U3717">
        <v>14348.24</v>
      </c>
      <c r="V3717" t="str">
        <v>309ASY INV-PTS SALES</v>
      </c>
      <c r="W3717">
        <v>0</v>
      </c>
      <c r="X3717">
        <v>0</v>
      </c>
      <c r="Y3717">
        <v>774293</v>
      </c>
      <c r="Z3717" t="str">
        <v>上海和贤电子科技有限公司</v>
      </c>
      <c r="AA3717">
        <v>0</v>
      </c>
      <c r="AB3717">
        <v>2021</v>
      </c>
      <c r="AC3717">
        <v>1</v>
      </c>
      <c r="AD3717" t="str">
        <v>Q4</v>
      </c>
      <c r="AE3717" t="str">
        <v>FY20/21</v>
      </c>
      <c r="AF3717" t="str">
        <v>EAST</v>
      </c>
    </row>
    <row r="3718" spans="1:32">
      <c r="A3718" t="str">
        <v>ESHL</v>
      </c>
      <c r="B3718" t="str">
        <v>SHA</v>
      </c>
      <c r="C3718" t="str">
        <v>FEEDER</v>
      </c>
      <c r="D3718" s="4">
        <v>44209</v>
      </c>
      <c r="E3718" t="str">
        <v>YAMAHA</v>
      </c>
      <c r="F3718">
        <v>14103931</v>
      </c>
      <c r="G3718">
        <v>44209</v>
      </c>
      <c r="H3718" t="str">
        <v>YMCT|KLJ-MC200-00</v>
      </c>
      <c r="I3718" t="str">
        <v>ZS FEEDER ASSY. 1216</v>
      </c>
      <c r="J3718">
        <v>5</v>
      </c>
      <c r="K3718">
        <v>5</v>
      </c>
      <c r="L3718">
        <v>18584.07</v>
      </c>
      <c r="M3718" t="str">
        <v>CNY</v>
      </c>
      <c r="N3718">
        <v>1.1850000000000001</v>
      </c>
      <c r="O3718">
        <v>18584.07</v>
      </c>
      <c r="P3718">
        <v>22022.122950000001</v>
      </c>
      <c r="Q3718" t="str">
        <v>C66SHA-SERVICE GROUP</v>
      </c>
      <c r="R3718" t="str">
        <v>Hangzhou Xiupu Technology Co., Ltd</v>
      </c>
      <c r="S3718" t="str">
        <v>Same</v>
      </c>
      <c r="T3718">
        <v>905575</v>
      </c>
      <c r="U3718">
        <v>17935.3</v>
      </c>
      <c r="V3718" t="str">
        <v>309ASY INV-PTS SALES</v>
      </c>
      <c r="W3718">
        <v>0</v>
      </c>
      <c r="X3718">
        <v>0</v>
      </c>
      <c r="Y3718">
        <v>774295</v>
      </c>
      <c r="Z3718" t="str">
        <v>杭州秀普科技有限公司</v>
      </c>
      <c r="AA3718">
        <v>0</v>
      </c>
      <c r="AB3718">
        <v>2021</v>
      </c>
      <c r="AC3718">
        <v>1</v>
      </c>
      <c r="AD3718" t="str">
        <v>Q4</v>
      </c>
      <c r="AE3718" t="str">
        <v>FY20/21</v>
      </c>
      <c r="AF3718" t="str">
        <v>EAST</v>
      </c>
    </row>
    <row r="3719" spans="1:32">
      <c r="A3719" t="str">
        <v>ESHL</v>
      </c>
      <c r="B3719" t="str">
        <v>SZX</v>
      </c>
      <c r="C3719" t="str">
        <v>SPARES/OTHER</v>
      </c>
      <c r="D3719" s="4">
        <v>44210</v>
      </c>
      <c r="E3719" t="str">
        <v>HELLER</v>
      </c>
      <c r="F3719">
        <v>14103932</v>
      </c>
      <c r="G3719">
        <v>44210</v>
      </c>
      <c r="H3719" t="str">
        <v>HELI|591225</v>
      </c>
      <c r="I3719" t="str">
        <v>.11HP Motor Assy 4.75Imp Air MK3</v>
      </c>
      <c r="J3719">
        <v>3</v>
      </c>
      <c r="K3719">
        <v>3</v>
      </c>
      <c r="L3719">
        <v>10486.73</v>
      </c>
      <c r="M3719" t="str">
        <v>CNY</v>
      </c>
      <c r="N3719">
        <v>1.1850000000000001</v>
      </c>
      <c r="O3719">
        <v>10486.73</v>
      </c>
      <c r="P3719">
        <v>12426.77505</v>
      </c>
      <c r="Q3719" t="str">
        <v>C66SZX-SMT SERVICE</v>
      </c>
      <c r="R3719" t="str">
        <v>Providence Enterprise Limited</v>
      </c>
      <c r="S3719" t="str">
        <v>Same</v>
      </c>
      <c r="T3719">
        <v>905577</v>
      </c>
      <c r="U3719">
        <v>3300</v>
      </c>
      <c r="V3719" t="str">
        <v>309ASY INV-PTS SALES</v>
      </c>
      <c r="W3719">
        <v>0</v>
      </c>
      <c r="X3719" t="str">
        <v>TP20013383</v>
      </c>
      <c r="Y3719">
        <v>774500</v>
      </c>
      <c r="Z3719" t="str">
        <v>金进科技(深圳)有限公司</v>
      </c>
      <c r="AA3719">
        <v>0</v>
      </c>
      <c r="AB3719">
        <v>2021</v>
      </c>
      <c r="AC3719">
        <v>1</v>
      </c>
      <c r="AD3719" t="str">
        <v>Q4</v>
      </c>
      <c r="AE3719" t="str">
        <v>FY20/21</v>
      </c>
      <c r="AF3719" t="str">
        <v>SOUTH</v>
      </c>
    </row>
    <row r="3720" spans="1:32">
      <c r="A3720" t="str">
        <v>ESHL</v>
      </c>
      <c r="B3720" t="str">
        <v>SZX</v>
      </c>
      <c r="C3720" t="str">
        <v>SPARES/OTHER</v>
      </c>
      <c r="D3720" s="4">
        <v>44211</v>
      </c>
      <c r="E3720" t="str">
        <v>HELLER</v>
      </c>
      <c r="F3720">
        <v>14103933</v>
      </c>
      <c r="G3720">
        <v>44211</v>
      </c>
      <c r="H3720" t="str">
        <v>HELI|594767</v>
      </c>
      <c r="I3720" t="str">
        <v>.11HP,NIDEC 5"IMP,MK3.6AIR,SVC</v>
      </c>
      <c r="J3720">
        <v>2</v>
      </c>
      <c r="K3720">
        <v>2</v>
      </c>
      <c r="L3720">
        <v>8814.16</v>
      </c>
      <c r="M3720" t="str">
        <v>CNY</v>
      </c>
      <c r="N3720">
        <v>1.1850000000000001</v>
      </c>
      <c r="O3720">
        <v>8814.16</v>
      </c>
      <c r="P3720">
        <v>10444.7796</v>
      </c>
      <c r="Q3720" t="str">
        <v>C66SZX-SMT SERVICE</v>
      </c>
      <c r="R3720" t="str">
        <v>Flashbay （Huizhou） Electronics Ltd.</v>
      </c>
      <c r="S3720" t="str">
        <v>Same</v>
      </c>
      <c r="T3720">
        <v>905578</v>
      </c>
      <c r="U3720">
        <v>3510</v>
      </c>
      <c r="V3720" t="str">
        <v>309ASY INV-PTS SALES</v>
      </c>
      <c r="W3720">
        <v>0</v>
      </c>
      <c r="X3720" t="str">
        <v>HZPO20120392</v>
      </c>
      <c r="Y3720">
        <v>774703</v>
      </c>
      <c r="Z3720" t="str">
        <v>天目电子（惠州）有限公司</v>
      </c>
      <c r="AA3720">
        <v>0</v>
      </c>
      <c r="AB3720">
        <v>2021</v>
      </c>
      <c r="AC3720">
        <v>1</v>
      </c>
      <c r="AD3720" t="str">
        <v>Q4</v>
      </c>
      <c r="AE3720" t="str">
        <v>FY20/21</v>
      </c>
      <c r="AF3720" t="str">
        <v>SOUTH</v>
      </c>
    </row>
    <row r="3721" spans="1:32">
      <c r="A3721" t="str">
        <v>ESHL</v>
      </c>
      <c r="B3721" t="str">
        <v>SZX</v>
      </c>
      <c r="C3721" t="str">
        <v>SPARES/OTHER</v>
      </c>
      <c r="D3721" s="4">
        <v>44221</v>
      </c>
      <c r="E3721" t="str">
        <v>OTHERS</v>
      </c>
      <c r="F3721">
        <v>14103934</v>
      </c>
      <c r="G3721">
        <v>44221</v>
      </c>
      <c r="H3721" t="str">
        <v>ZZZZ|KHY-M9129-C00</v>
      </c>
      <c r="I3721" t="str">
        <v>BELT S CONVEY</v>
      </c>
      <c r="J3721">
        <v>4</v>
      </c>
      <c r="K3721">
        <v>4</v>
      </c>
      <c r="L3721">
        <v>816.53</v>
      </c>
      <c r="M3721" t="str">
        <v>CNY</v>
      </c>
      <c r="N3721">
        <v>1.1850000000000001</v>
      </c>
      <c r="O3721">
        <v>816.53</v>
      </c>
      <c r="P3721">
        <v>967.58805000000007</v>
      </c>
      <c r="Q3721" t="str">
        <v>C66SZX-SMT SERVICE</v>
      </c>
      <c r="R3721" t="str">
        <v>Dongguan Cowell Optic Electronics Co., Ltd.</v>
      </c>
      <c r="S3721" t="str">
        <v>Same</v>
      </c>
      <c r="T3721">
        <v>905579</v>
      </c>
      <c r="U3721">
        <v>306.8</v>
      </c>
      <c r="V3721" t="str">
        <v>309ASY INV-PTS SALES</v>
      </c>
      <c r="W3721">
        <v>0</v>
      </c>
      <c r="X3721" t="str">
        <v>ZZ202012255903/ZZ202012245898/ZZ202101045936</v>
      </c>
      <c r="Y3721">
        <v>776011</v>
      </c>
      <c r="Z3721" t="str">
        <v>东莞高伟光学电子有限公司</v>
      </c>
      <c r="AA3721">
        <v>0</v>
      </c>
      <c r="AB3721">
        <v>2021</v>
      </c>
      <c r="AC3721">
        <v>1</v>
      </c>
      <c r="AD3721" t="str">
        <v>Q4</v>
      </c>
      <c r="AE3721" t="str">
        <v>FY20/21</v>
      </c>
      <c r="AF3721" t="str">
        <v>SOUTH</v>
      </c>
    </row>
    <row r="3722" spans="1:32">
      <c r="A3722" t="str">
        <v>ESHL</v>
      </c>
      <c r="B3722" t="str">
        <v>SZX</v>
      </c>
      <c r="C3722" t="str">
        <v>SPARES/OTHER</v>
      </c>
      <c r="D3722" s="4">
        <v>44221</v>
      </c>
      <c r="E3722" t="str">
        <v>OTHERS</v>
      </c>
      <c r="F3722">
        <v>14103934</v>
      </c>
      <c r="G3722">
        <v>44221</v>
      </c>
      <c r="H3722" t="str">
        <v>ZZZZ|KHY-M9129-C00</v>
      </c>
      <c r="I3722" t="str">
        <v>BELT S CONVEY</v>
      </c>
      <c r="J3722">
        <v>2</v>
      </c>
      <c r="K3722">
        <v>2</v>
      </c>
      <c r="L3722">
        <v>0</v>
      </c>
      <c r="M3722" t="str">
        <v>CNY</v>
      </c>
      <c r="N3722">
        <v>1.1850000000000001</v>
      </c>
      <c r="O3722">
        <v>0</v>
      </c>
      <c r="P3722">
        <v>0</v>
      </c>
      <c r="Q3722" t="str">
        <v>C66SZX-SMT SERVICE</v>
      </c>
      <c r="R3722" t="str">
        <v>Dongguan Cowell Optic Electronics Co., Ltd.</v>
      </c>
      <c r="S3722" t="str">
        <v>Same</v>
      </c>
      <c r="T3722">
        <v>905579</v>
      </c>
      <c r="U3722">
        <v>153.4</v>
      </c>
      <c r="V3722" t="str">
        <v>309ASY INV-PTS SALES</v>
      </c>
      <c r="W3722">
        <v>0</v>
      </c>
      <c r="X3722" t="str">
        <v>ZZ202012255903/ZZ202012245898/ZZ202101045936</v>
      </c>
      <c r="Y3722">
        <v>776011</v>
      </c>
      <c r="Z3722" t="str">
        <v>东莞高伟光学电子有限公司</v>
      </c>
      <c r="AA3722">
        <v>0</v>
      </c>
      <c r="AB3722">
        <v>2021</v>
      </c>
      <c r="AC3722">
        <v>1</v>
      </c>
      <c r="AD3722" t="str">
        <v>Q4</v>
      </c>
      <c r="AE3722" t="str">
        <v>FY20/21</v>
      </c>
      <c r="AF3722" t="str">
        <v>SOUTH</v>
      </c>
    </row>
    <row r="3723" spans="1:32">
      <c r="A3723" t="str">
        <v>ESHL</v>
      </c>
      <c r="B3723" t="str">
        <v>SZX</v>
      </c>
      <c r="C3723" t="str">
        <v>SPARES/OTHER</v>
      </c>
      <c r="D3723" s="4">
        <v>44221</v>
      </c>
      <c r="E3723" t="str">
        <v>OTHERS</v>
      </c>
      <c r="F3723">
        <v>14103934</v>
      </c>
      <c r="G3723">
        <v>44221</v>
      </c>
      <c r="H3723" t="str">
        <v>ZMTR|PA-C</v>
      </c>
      <c r="I3723" t="str">
        <v>SPECIAL NOZZLE</v>
      </c>
      <c r="J3723">
        <v>3</v>
      </c>
      <c r="K3723">
        <v>3</v>
      </c>
      <c r="L3723">
        <v>4247.79</v>
      </c>
      <c r="M3723" t="str">
        <v>CNY</v>
      </c>
      <c r="N3723">
        <v>1.1850000000000001</v>
      </c>
      <c r="O3723">
        <v>4247.79</v>
      </c>
      <c r="P3723">
        <v>5033.6311500000002</v>
      </c>
      <c r="Q3723" t="str">
        <v>C66SZX-SMT SERVICE</v>
      </c>
      <c r="R3723" t="str">
        <v>Dongguan Cowell Optic Electronics Co., Ltd.</v>
      </c>
      <c r="S3723" t="str">
        <v>Same</v>
      </c>
      <c r="T3723">
        <v>905579</v>
      </c>
      <c r="U3723">
        <v>929.19</v>
      </c>
      <c r="V3723" t="str">
        <v>309ASY INV-PTS SALES</v>
      </c>
      <c r="W3723">
        <v>0</v>
      </c>
      <c r="X3723" t="str">
        <v>ZZ202012255903/ZZ202012245898/ZZ202101045936</v>
      </c>
      <c r="Y3723">
        <v>776011</v>
      </c>
      <c r="Z3723" t="str">
        <v>东莞高伟光学电子有限公司</v>
      </c>
      <c r="AA3723">
        <v>0</v>
      </c>
      <c r="AB3723">
        <v>2021</v>
      </c>
      <c r="AC3723">
        <v>1</v>
      </c>
      <c r="AD3723" t="str">
        <v>Q4</v>
      </c>
      <c r="AE3723" t="str">
        <v>FY20/21</v>
      </c>
      <c r="AF3723" t="str">
        <v>SOUTH</v>
      </c>
    </row>
    <row r="3724" spans="1:32">
      <c r="A3724" t="str">
        <v>ESHL</v>
      </c>
      <c r="B3724" t="str">
        <v>SZX</v>
      </c>
      <c r="C3724" t="str">
        <v>SPARES/OTHER</v>
      </c>
      <c r="D3724" s="4">
        <v>44221</v>
      </c>
      <c r="E3724" t="str">
        <v>OTHERS</v>
      </c>
      <c r="F3724">
        <v>14103934</v>
      </c>
      <c r="G3724">
        <v>44221</v>
      </c>
      <c r="H3724" t="str">
        <v>ZMTR|PA-D</v>
      </c>
      <c r="I3724" t="str">
        <v>SPECIAL NOZZLE</v>
      </c>
      <c r="J3724">
        <v>3</v>
      </c>
      <c r="K3724">
        <v>3</v>
      </c>
      <c r="L3724">
        <v>4247.79</v>
      </c>
      <c r="M3724" t="str">
        <v>CNY</v>
      </c>
      <c r="N3724">
        <v>1.1850000000000001</v>
      </c>
      <c r="O3724">
        <v>4247.79</v>
      </c>
      <c r="P3724">
        <v>5033.6311500000002</v>
      </c>
      <c r="Q3724" t="str">
        <v>C66SZX-SMT SERVICE</v>
      </c>
      <c r="R3724" t="str">
        <v>Dongguan Cowell Optic Electronics Co., Ltd.</v>
      </c>
      <c r="S3724" t="str">
        <v>Same</v>
      </c>
      <c r="T3724">
        <v>905579</v>
      </c>
      <c r="U3724">
        <v>929.19</v>
      </c>
      <c r="V3724" t="str">
        <v>309ASY INV-PTS SALES</v>
      </c>
      <c r="W3724">
        <v>0</v>
      </c>
      <c r="X3724" t="str">
        <v>ZZ202012255903/ZZ202012245898/ZZ202101045936</v>
      </c>
      <c r="Y3724">
        <v>776011</v>
      </c>
      <c r="Z3724" t="str">
        <v>东莞高伟光学电子有限公司</v>
      </c>
      <c r="AA3724">
        <v>0</v>
      </c>
      <c r="AB3724">
        <v>2021</v>
      </c>
      <c r="AC3724">
        <v>1</v>
      </c>
      <c r="AD3724" t="str">
        <v>Q4</v>
      </c>
      <c r="AE3724" t="str">
        <v>FY20/21</v>
      </c>
      <c r="AF3724" t="str">
        <v>SOUTH</v>
      </c>
    </row>
    <row r="3725" spans="1:32">
      <c r="A3725" t="str">
        <v>ESHL</v>
      </c>
      <c r="B3725" t="str">
        <v>SZX</v>
      </c>
      <c r="C3725" t="str">
        <v>SPARES/OTHER</v>
      </c>
      <c r="D3725" s="4">
        <v>44221</v>
      </c>
      <c r="E3725" t="str">
        <v>OTHERS</v>
      </c>
      <c r="F3725">
        <v>14103934</v>
      </c>
      <c r="G3725">
        <v>44221</v>
      </c>
      <c r="H3725" t="str">
        <v>ZMTR|MD-D/K</v>
      </c>
      <c r="I3725" t="str">
        <v>SPECIAL NOZZLE</v>
      </c>
      <c r="J3725">
        <v>3</v>
      </c>
      <c r="K3725">
        <v>3</v>
      </c>
      <c r="L3725">
        <v>4247.79</v>
      </c>
      <c r="M3725" t="str">
        <v>CNY</v>
      </c>
      <c r="N3725">
        <v>1.1850000000000001</v>
      </c>
      <c r="O3725">
        <v>4247.79</v>
      </c>
      <c r="P3725">
        <v>5033.6311500000002</v>
      </c>
      <c r="Q3725" t="str">
        <v>C66SZX-SMT SERVICE</v>
      </c>
      <c r="R3725" t="str">
        <v>Dongguan Cowell Optic Electronics Co., Ltd.</v>
      </c>
      <c r="S3725" t="str">
        <v>Same</v>
      </c>
      <c r="T3725">
        <v>905579</v>
      </c>
      <c r="U3725">
        <v>1592.91</v>
      </c>
      <c r="V3725" t="str">
        <v>309ASY INV-PTS SALES</v>
      </c>
      <c r="W3725">
        <v>0</v>
      </c>
      <c r="X3725" t="str">
        <v>ZZ202012255903/ZZ202012245898/ZZ202101045936</v>
      </c>
      <c r="Y3725">
        <v>776011</v>
      </c>
      <c r="Z3725" t="str">
        <v>东莞高伟光学电子有限公司</v>
      </c>
      <c r="AA3725">
        <v>0</v>
      </c>
      <c r="AB3725">
        <v>2021</v>
      </c>
      <c r="AC3725">
        <v>1</v>
      </c>
      <c r="AD3725" t="str">
        <v>Q4</v>
      </c>
      <c r="AE3725" t="str">
        <v>FY20/21</v>
      </c>
      <c r="AF3725" t="str">
        <v>SOUTH</v>
      </c>
    </row>
    <row r="3726" spans="1:32">
      <c r="A3726" t="str">
        <v>ESHL</v>
      </c>
      <c r="B3726" t="str">
        <v>SZX</v>
      </c>
      <c r="C3726" t="str">
        <v>SPARES/OTHER</v>
      </c>
      <c r="D3726" s="4">
        <v>44221</v>
      </c>
      <c r="E3726" t="str">
        <v>OTHERS</v>
      </c>
      <c r="F3726">
        <v>14103934</v>
      </c>
      <c r="G3726">
        <v>44221</v>
      </c>
      <c r="H3726" t="str">
        <v>ZMTR|MD-T</v>
      </c>
      <c r="I3726" t="str">
        <v>SPECIAL NOZZLE</v>
      </c>
      <c r="J3726">
        <v>3</v>
      </c>
      <c r="K3726">
        <v>3</v>
      </c>
      <c r="L3726">
        <v>4247.79</v>
      </c>
      <c r="M3726" t="str">
        <v>CNY</v>
      </c>
      <c r="N3726">
        <v>1.1850000000000001</v>
      </c>
      <c r="O3726">
        <v>4247.79</v>
      </c>
      <c r="P3726">
        <v>5033.6311500000002</v>
      </c>
      <c r="Q3726" t="str">
        <v>C66SZX-SMT SERVICE</v>
      </c>
      <c r="R3726" t="str">
        <v>Dongguan Cowell Optic Electronics Co., Ltd.</v>
      </c>
      <c r="S3726" t="str">
        <v>Same</v>
      </c>
      <c r="T3726">
        <v>905579</v>
      </c>
      <c r="U3726">
        <v>1592.91</v>
      </c>
      <c r="V3726" t="str">
        <v>309ASY INV-PTS SALES</v>
      </c>
      <c r="W3726">
        <v>0</v>
      </c>
      <c r="X3726" t="str">
        <v>ZZ202012255903/ZZ202012245898/ZZ202101045936</v>
      </c>
      <c r="Y3726">
        <v>776011</v>
      </c>
      <c r="Z3726" t="str">
        <v>东莞高伟光学电子有限公司</v>
      </c>
      <c r="AA3726">
        <v>0</v>
      </c>
      <c r="AB3726">
        <v>2021</v>
      </c>
      <c r="AC3726">
        <v>1</v>
      </c>
      <c r="AD3726" t="str">
        <v>Q4</v>
      </c>
      <c r="AE3726" t="str">
        <v>FY20/21</v>
      </c>
      <c r="AF3726" t="str">
        <v>SOUTH</v>
      </c>
    </row>
    <row r="3727" spans="1:32">
      <c r="A3727" t="str">
        <v>ESHL</v>
      </c>
      <c r="B3727" t="str">
        <v>BJS</v>
      </c>
      <c r="C3727" t="str">
        <v>SPARES/OTHER</v>
      </c>
      <c r="D3727" s="4">
        <v>44222</v>
      </c>
      <c r="E3727" t="str">
        <v>HELLER</v>
      </c>
      <c r="F3727">
        <v>14103935</v>
      </c>
      <c r="G3727">
        <v>44222</v>
      </c>
      <c r="H3727" t="str">
        <v>HELI|593139</v>
      </c>
      <c r="I3727" t="str">
        <v>EMERSON MOTOR ASSY, 7'BW IMP, AIR</v>
      </c>
      <c r="J3727">
        <v>1</v>
      </c>
      <c r="K3727">
        <v>1</v>
      </c>
      <c r="L3727">
        <v>7353.98</v>
      </c>
      <c r="M3727" t="str">
        <v>CNY</v>
      </c>
      <c r="N3727">
        <v>1.1850000000000001</v>
      </c>
      <c r="O3727">
        <v>7353.98</v>
      </c>
      <c r="P3727">
        <v>8714.4663</v>
      </c>
      <c r="Q3727" t="str">
        <v>C66BJS-SMT SERVICE</v>
      </c>
      <c r="R3727" t="str">
        <v>GoerTek Inc.</v>
      </c>
      <c r="S3727" t="str">
        <v>Same</v>
      </c>
      <c r="T3727">
        <v>905544</v>
      </c>
      <c r="U3727">
        <v>3716.43</v>
      </c>
      <c r="V3727" t="str">
        <v>309ASY INV-PTS SALES</v>
      </c>
      <c r="W3727">
        <v>0</v>
      </c>
      <c r="X3727" t="str">
        <v>2010374209-41</v>
      </c>
      <c r="Y3727">
        <v>776326</v>
      </c>
      <c r="Z3727" t="str">
        <v>歌尔股份有限公司</v>
      </c>
      <c r="AA3727">
        <v>0</v>
      </c>
      <c r="AB3727">
        <v>2021</v>
      </c>
      <c r="AC3727">
        <v>1</v>
      </c>
      <c r="AD3727" t="str">
        <v>Q4</v>
      </c>
      <c r="AE3727" t="str">
        <v>FY20/21</v>
      </c>
      <c r="AF3727" t="str">
        <v>NORTH</v>
      </c>
    </row>
    <row r="3728" spans="1:32">
      <c r="A3728" t="str">
        <v>ESHL</v>
      </c>
      <c r="B3728" t="str">
        <v>BJS</v>
      </c>
      <c r="C3728" t="str">
        <v>SPARES/OTHER</v>
      </c>
      <c r="D3728" s="4">
        <v>44229</v>
      </c>
      <c r="E3728" t="str">
        <v>HELLER</v>
      </c>
      <c r="F3728">
        <v>14103936</v>
      </c>
      <c r="G3728">
        <v>44229</v>
      </c>
      <c r="H3728" t="str">
        <v>HELI|6898</v>
      </c>
      <c r="I3728" t="str">
        <v>KRYTOX XHT-BDZ 0.5Kg(1.1Lb)</v>
      </c>
      <c r="J3728">
        <v>1</v>
      </c>
      <c r="K3728">
        <v>1</v>
      </c>
      <c r="L3728">
        <v>21600</v>
      </c>
      <c r="M3728" t="str">
        <v>CNY</v>
      </c>
      <c r="N3728">
        <v>1.2</v>
      </c>
      <c r="O3728">
        <v>21600</v>
      </c>
      <c r="P3728">
        <v>25920</v>
      </c>
      <c r="Q3728" t="str">
        <v>C66BJS-SMT SERVICE</v>
      </c>
      <c r="R3728" t="str">
        <v>Qingdao Rongchuang Xinwei Technology Co., Ltd.</v>
      </c>
      <c r="S3728" t="str">
        <v>Same</v>
      </c>
      <c r="T3728">
        <v>905517</v>
      </c>
      <c r="U3728">
        <v>12695.33</v>
      </c>
      <c r="V3728" t="str">
        <v>309ASY INV-PTS SALES</v>
      </c>
      <c r="W3728">
        <v>0</v>
      </c>
      <c r="X3728" t="str">
        <v>青岛融创20200730</v>
      </c>
      <c r="Y3728">
        <v>776758</v>
      </c>
      <c r="Z3728" t="str">
        <v>青岛融创信为技术有限公司</v>
      </c>
      <c r="AA3728">
        <v>0</v>
      </c>
      <c r="AB3728">
        <v>2021</v>
      </c>
      <c r="AC3728">
        <v>2</v>
      </c>
      <c r="AD3728" t="str">
        <v>Q4</v>
      </c>
      <c r="AE3728" t="str">
        <v>FY20/21</v>
      </c>
      <c r="AF3728" t="str">
        <v>NORTH</v>
      </c>
    </row>
    <row r="3729" spans="1:32">
      <c r="A3729" t="str">
        <v>ESHL</v>
      </c>
      <c r="B3729" t="str">
        <v>SHA</v>
      </c>
      <c r="C3729" t="str">
        <v>SPARES/OTHER</v>
      </c>
      <c r="D3729" s="4">
        <v>44230</v>
      </c>
      <c r="E3729" t="str">
        <v>OTHERS</v>
      </c>
      <c r="F3729">
        <v>14103937</v>
      </c>
      <c r="G3729">
        <v>44230</v>
      </c>
      <c r="H3729" t="str">
        <v>ZMTR|K48-M3856-00X</v>
      </c>
      <c r="I3729" t="str">
        <v>GREASE PACK(NSL)</v>
      </c>
      <c r="J3729">
        <v>1</v>
      </c>
      <c r="K3729">
        <v>1</v>
      </c>
      <c r="L3729">
        <v>525.66</v>
      </c>
      <c r="M3729" t="str">
        <v>CNY</v>
      </c>
      <c r="N3729">
        <v>1.2</v>
      </c>
      <c r="O3729">
        <v>525.66</v>
      </c>
      <c r="P3729">
        <v>630.79199999999992</v>
      </c>
      <c r="Q3729" t="str">
        <v>C66SHA-SERVICE GROUP</v>
      </c>
      <c r="R3729" t="str">
        <v>Ningbo Hanpu Tools Co., Ltd.</v>
      </c>
      <c r="S3729" t="str">
        <v>Same</v>
      </c>
      <c r="T3729">
        <v>905581</v>
      </c>
      <c r="U3729">
        <v>132.74</v>
      </c>
      <c r="V3729" t="str">
        <v>309ASY INV-PTS SALES</v>
      </c>
      <c r="W3729">
        <v>0</v>
      </c>
      <c r="X3729">
        <v>0</v>
      </c>
      <c r="Y3729">
        <v>776930</v>
      </c>
      <c r="Z3729" t="str">
        <v>宁波汉浦工具有限公司</v>
      </c>
      <c r="AA3729">
        <v>0</v>
      </c>
      <c r="AB3729">
        <v>2021</v>
      </c>
      <c r="AC3729">
        <v>2</v>
      </c>
      <c r="AD3729" t="str">
        <v>Q4</v>
      </c>
      <c r="AE3729" t="str">
        <v>FY20/21</v>
      </c>
      <c r="AF3729" t="str">
        <v>EAST</v>
      </c>
    </row>
    <row r="3730" spans="1:32">
      <c r="A3730" t="str">
        <v>ESHL</v>
      </c>
      <c r="B3730" t="str">
        <v>SZX</v>
      </c>
      <c r="C3730" t="str">
        <v>SERVICE_CHARGE</v>
      </c>
      <c r="D3730" s="4">
        <v>44231</v>
      </c>
      <c r="E3730" t="str">
        <v>HELLER</v>
      </c>
      <c r="F3730">
        <v>12101120</v>
      </c>
      <c r="G3730">
        <v>44231</v>
      </c>
      <c r="H3730" t="str">
        <v>HELI|REPAIR CHARGE</v>
      </c>
      <c r="I3730" t="str">
        <v>REPAIR CHARGE</v>
      </c>
      <c r="J3730">
        <v>1</v>
      </c>
      <c r="K3730">
        <v>1</v>
      </c>
      <c r="L3730">
        <v>1769.91</v>
      </c>
      <c r="M3730" t="str">
        <v>CNY</v>
      </c>
      <c r="N3730">
        <v>1.2</v>
      </c>
      <c r="O3730">
        <v>1769.91</v>
      </c>
      <c r="P3730">
        <v>2123.8919999999998</v>
      </c>
      <c r="Q3730" t="str">
        <v>C66SZX-SMT SERVICE</v>
      </c>
      <c r="R3730" t="str">
        <v>GSK CNC Equipment Co., Ltd</v>
      </c>
      <c r="S3730" t="str">
        <v>Same</v>
      </c>
      <c r="T3730">
        <v>905585</v>
      </c>
      <c r="U3730">
        <v>0</v>
      </c>
      <c r="V3730" t="str">
        <v>309ASY INV-NON-CON</v>
      </c>
      <c r="W3730">
        <v>0</v>
      </c>
      <c r="X3730" t="str">
        <v>C66SZ21046</v>
      </c>
      <c r="Y3730">
        <v>0</v>
      </c>
      <c r="Z3730" t="str">
        <v>广州数控设备有限公司</v>
      </c>
      <c r="AA3730">
        <v>0</v>
      </c>
      <c r="AB3730">
        <v>2021</v>
      </c>
      <c r="AC3730">
        <v>2</v>
      </c>
      <c r="AD3730" t="str">
        <v>Q4</v>
      </c>
      <c r="AE3730" t="str">
        <v>FY20/21</v>
      </c>
      <c r="AF3730" t="str">
        <v>SOUTH</v>
      </c>
    </row>
    <row r="3731" spans="1:32">
      <c r="A3731" t="str">
        <v>ESHL</v>
      </c>
      <c r="B3731" t="str">
        <v>SHA</v>
      </c>
      <c r="C3731" t="str">
        <v>SPARES/OTHER</v>
      </c>
      <c r="D3731" s="4">
        <v>44231</v>
      </c>
      <c r="E3731" t="str">
        <v>YAMAHA</v>
      </c>
      <c r="F3731">
        <v>14103938</v>
      </c>
      <c r="G3731">
        <v>44231</v>
      </c>
      <c r="H3731" t="str">
        <v>YMCT|KKE-M917H-50</v>
      </c>
      <c r="I3731" t="str">
        <v>BELT CONVEYOR</v>
      </c>
      <c r="J3731">
        <v>2</v>
      </c>
      <c r="K3731">
        <v>2</v>
      </c>
      <c r="L3731">
        <v>309.73</v>
      </c>
      <c r="M3731" t="str">
        <v>CNY</v>
      </c>
      <c r="N3731">
        <v>1.2</v>
      </c>
      <c r="O3731">
        <v>309.73</v>
      </c>
      <c r="P3731">
        <v>371.67599999999999</v>
      </c>
      <c r="Q3731" t="str">
        <v>C66SHA-SERVICE GROUP</v>
      </c>
      <c r="R3731" t="str">
        <v>Suzhou Inovance Technology Co Ltd</v>
      </c>
      <c r="S3731" t="str">
        <v>Same</v>
      </c>
      <c r="T3731">
        <v>905586</v>
      </c>
      <c r="U3731">
        <v>147.4</v>
      </c>
      <c r="V3731" t="str">
        <v>309ASY INV-PTS SALES</v>
      </c>
      <c r="W3731">
        <v>0</v>
      </c>
      <c r="X3731">
        <v>0</v>
      </c>
      <c r="Y3731">
        <v>777484</v>
      </c>
      <c r="Z3731" t="str">
        <v>苏州汇川技术有限公司</v>
      </c>
      <c r="AA3731">
        <v>0</v>
      </c>
      <c r="AB3731">
        <v>2021</v>
      </c>
      <c r="AC3731">
        <v>2</v>
      </c>
      <c r="AD3731" t="str">
        <v>Q4</v>
      </c>
      <c r="AE3731" t="str">
        <v>FY20/21</v>
      </c>
      <c r="AF3731" t="str">
        <v>EAST</v>
      </c>
    </row>
    <row r="3732" spans="1:32">
      <c r="A3732" t="str">
        <v>ESHL</v>
      </c>
      <c r="B3732" t="str">
        <v>SHA</v>
      </c>
      <c r="C3732" t="str">
        <v>SPARES/OTHER</v>
      </c>
      <c r="D3732" s="4">
        <v>44231</v>
      </c>
      <c r="E3732" t="str">
        <v>YAMAHA</v>
      </c>
      <c r="F3732">
        <v>14103938</v>
      </c>
      <c r="G3732">
        <v>44231</v>
      </c>
      <c r="H3732" t="str">
        <v>YMCT|KKE-M919R-00</v>
      </c>
      <c r="I3732" t="str">
        <v>BELT CONVEYOR</v>
      </c>
      <c r="J3732">
        <v>2</v>
      </c>
      <c r="K3732">
        <v>2</v>
      </c>
      <c r="L3732">
        <v>309.73</v>
      </c>
      <c r="M3732" t="str">
        <v>CNY</v>
      </c>
      <c r="N3732">
        <v>1.2</v>
      </c>
      <c r="O3732">
        <v>309.73</v>
      </c>
      <c r="P3732">
        <v>371.67599999999999</v>
      </c>
      <c r="Q3732" t="str">
        <v>C66SHA-SERVICE GROUP</v>
      </c>
      <c r="R3732" t="str">
        <v>Suzhou Inovance Technology Co Ltd</v>
      </c>
      <c r="S3732" t="str">
        <v>Same</v>
      </c>
      <c r="T3732">
        <v>905586</v>
      </c>
      <c r="U3732">
        <v>147.4</v>
      </c>
      <c r="V3732" t="str">
        <v>309ASY INV-PTS SALES</v>
      </c>
      <c r="W3732">
        <v>0</v>
      </c>
      <c r="X3732">
        <v>0</v>
      </c>
      <c r="Y3732">
        <v>777484</v>
      </c>
      <c r="Z3732" t="str">
        <v>苏州汇川技术有限公司</v>
      </c>
      <c r="AA3732">
        <v>0</v>
      </c>
      <c r="AB3732">
        <v>2021</v>
      </c>
      <c r="AC3732">
        <v>2</v>
      </c>
      <c r="AD3732" t="str">
        <v>Q4</v>
      </c>
      <c r="AE3732" t="str">
        <v>FY20/21</v>
      </c>
      <c r="AF3732" t="str">
        <v>EAST</v>
      </c>
    </row>
    <row r="3733" spans="1:32">
      <c r="A3733" t="str">
        <v>ESHL</v>
      </c>
      <c r="B3733" t="str">
        <v>SHA</v>
      </c>
      <c r="C3733" t="str">
        <v>SPARES/OTHER</v>
      </c>
      <c r="D3733" s="4">
        <v>44231</v>
      </c>
      <c r="E3733" t="str">
        <v>YAMAHA</v>
      </c>
      <c r="F3733">
        <v>14103938</v>
      </c>
      <c r="G3733">
        <v>44231</v>
      </c>
      <c r="H3733" t="str">
        <v>YMCT|KKE-M917H-00</v>
      </c>
      <c r="I3733" t="str">
        <v>BELT CONVEYOR</v>
      </c>
      <c r="J3733">
        <v>2</v>
      </c>
      <c r="K3733">
        <v>2</v>
      </c>
      <c r="L3733">
        <v>309.73</v>
      </c>
      <c r="M3733" t="str">
        <v>CNY</v>
      </c>
      <c r="N3733">
        <v>1.2</v>
      </c>
      <c r="O3733">
        <v>309.73</v>
      </c>
      <c r="P3733">
        <v>371.67599999999999</v>
      </c>
      <c r="Q3733" t="str">
        <v>C66SHA-SERVICE GROUP</v>
      </c>
      <c r="R3733" t="str">
        <v>Suzhou Inovance Technology Co Ltd</v>
      </c>
      <c r="S3733" t="str">
        <v>Same</v>
      </c>
      <c r="T3733">
        <v>905586</v>
      </c>
      <c r="U3733">
        <v>147.4</v>
      </c>
      <c r="V3733" t="str">
        <v>309ASY INV-PTS SALES</v>
      </c>
      <c r="W3733">
        <v>0</v>
      </c>
      <c r="X3733">
        <v>0</v>
      </c>
      <c r="Y3733">
        <v>777484</v>
      </c>
      <c r="Z3733" t="str">
        <v>苏州汇川技术有限公司</v>
      </c>
      <c r="AA3733">
        <v>0</v>
      </c>
      <c r="AB3733">
        <v>2021</v>
      </c>
      <c r="AC3733">
        <v>2</v>
      </c>
      <c r="AD3733" t="str">
        <v>Q4</v>
      </c>
      <c r="AE3733" t="str">
        <v>FY20/21</v>
      </c>
      <c r="AF3733" t="str">
        <v>EAST</v>
      </c>
    </row>
    <row r="3734" spans="1:32">
      <c r="A3734" t="str">
        <v>ESHL</v>
      </c>
      <c r="B3734" t="str">
        <v>BJS</v>
      </c>
      <c r="C3734" t="str">
        <v>SPARES/OTHER</v>
      </c>
      <c r="D3734" s="4">
        <v>44232</v>
      </c>
      <c r="E3734" t="str">
        <v>HELLER</v>
      </c>
      <c r="F3734">
        <v>14103939</v>
      </c>
      <c r="G3734">
        <v>44232</v>
      </c>
      <c r="H3734" t="str">
        <v>HELI|5087C</v>
      </c>
      <c r="I3734" t="str">
        <v>STANDOFF 8X30LG M4 THRD</v>
      </c>
      <c r="J3734">
        <v>2</v>
      </c>
      <c r="K3734">
        <v>2</v>
      </c>
      <c r="L3734">
        <v>160</v>
      </c>
      <c r="M3734" t="str">
        <v>CNY</v>
      </c>
      <c r="N3734">
        <v>1.2</v>
      </c>
      <c r="O3734">
        <v>160</v>
      </c>
      <c r="P3734">
        <v>192</v>
      </c>
      <c r="Q3734" t="str">
        <v>C66BJS-SMT SERVICE</v>
      </c>
      <c r="R3734" t="str">
        <v>Beijing Creative Distribution Automation Co., Ltd</v>
      </c>
      <c r="S3734" t="str">
        <v>Same</v>
      </c>
      <c r="T3734">
        <v>905501</v>
      </c>
      <c r="U3734">
        <v>91.65</v>
      </c>
      <c r="V3734" t="str">
        <v>309ASY INV-PTS SALES</v>
      </c>
      <c r="W3734">
        <v>0</v>
      </c>
      <c r="X3734" t="str">
        <v>北京科锐20201118</v>
      </c>
      <c r="Y3734">
        <v>777570</v>
      </c>
      <c r="Z3734" t="str">
        <v>北京科锐配电自动化股份有限公司</v>
      </c>
      <c r="AA3734">
        <v>0</v>
      </c>
      <c r="AB3734">
        <v>2021</v>
      </c>
      <c r="AC3734">
        <v>2</v>
      </c>
      <c r="AD3734" t="str">
        <v>Q4</v>
      </c>
      <c r="AE3734" t="str">
        <v>FY20/21</v>
      </c>
      <c r="AF3734" t="str">
        <v>NORTH</v>
      </c>
    </row>
    <row r="3735" spans="1:32">
      <c r="A3735" t="str">
        <v>ESHL</v>
      </c>
      <c r="B3735" t="str">
        <v>BJS</v>
      </c>
      <c r="C3735" t="str">
        <v>SPARES/OTHER</v>
      </c>
      <c r="D3735" s="4">
        <v>44232</v>
      </c>
      <c r="E3735" t="str">
        <v>HELLER</v>
      </c>
      <c r="F3735">
        <v>14103939</v>
      </c>
      <c r="G3735">
        <v>44232</v>
      </c>
      <c r="H3735" t="str">
        <v>HELI|67090504</v>
      </c>
      <c r="I3735" t="str">
        <v>Thermocouple Profiling Assy (3pc set)- For oven models 1700</v>
      </c>
      <c r="J3735">
        <v>2</v>
      </c>
      <c r="K3735">
        <v>2</v>
      </c>
      <c r="L3735">
        <v>2340</v>
      </c>
      <c r="M3735" t="str">
        <v>CNY</v>
      </c>
      <c r="N3735">
        <v>1.2</v>
      </c>
      <c r="O3735">
        <v>2340</v>
      </c>
      <c r="P3735">
        <v>2808</v>
      </c>
      <c r="Q3735" t="str">
        <v>C66BJS-SMT SERVICE</v>
      </c>
      <c r="R3735" t="str">
        <v>Beijing Creative Distribution Automation Co., Ltd</v>
      </c>
      <c r="S3735" t="str">
        <v>Same</v>
      </c>
      <c r="T3735">
        <v>905501</v>
      </c>
      <c r="U3735">
        <v>1893.52</v>
      </c>
      <c r="V3735" t="str">
        <v>309ASY INV-PTS SALES</v>
      </c>
      <c r="W3735">
        <v>0</v>
      </c>
      <c r="X3735" t="str">
        <v>北京科锐20201118</v>
      </c>
      <c r="Y3735">
        <v>777570</v>
      </c>
      <c r="Z3735" t="str">
        <v>北京科锐配电自动化股份有限公司</v>
      </c>
      <c r="AA3735">
        <v>0</v>
      </c>
      <c r="AB3735">
        <v>2021</v>
      </c>
      <c r="AC3735">
        <v>2</v>
      </c>
      <c r="AD3735" t="str">
        <v>Q4</v>
      </c>
      <c r="AE3735" t="str">
        <v>FY20/21</v>
      </c>
      <c r="AF3735" t="str">
        <v>NORTH</v>
      </c>
    </row>
    <row r="3736" spans="1:32">
      <c r="A3736" t="str">
        <v>ESHL</v>
      </c>
      <c r="B3736" t="str">
        <v>BJS</v>
      </c>
      <c r="C3736" t="str">
        <v>SPARES/OTHER</v>
      </c>
      <c r="D3736" s="4">
        <v>44232</v>
      </c>
      <c r="E3736" t="str">
        <v>HELLER</v>
      </c>
      <c r="F3736">
        <v>14103939</v>
      </c>
      <c r="G3736">
        <v>44232</v>
      </c>
      <c r="H3736" t="str">
        <v>HELI|6898</v>
      </c>
      <c r="I3736" t="str">
        <v>KRYTOX XHT-BDZ 0.5Kg(1.1Lb)</v>
      </c>
      <c r="J3736">
        <v>1</v>
      </c>
      <c r="K3736">
        <v>1</v>
      </c>
      <c r="L3736">
        <v>20500</v>
      </c>
      <c r="M3736" t="str">
        <v>CNY</v>
      </c>
      <c r="N3736">
        <v>1.2</v>
      </c>
      <c r="O3736">
        <v>20500</v>
      </c>
      <c r="P3736">
        <v>24600</v>
      </c>
      <c r="Q3736" t="str">
        <v>C66BJS-SMT SERVICE</v>
      </c>
      <c r="R3736" t="str">
        <v>Beijing Creative Distribution Automation Co., Ltd</v>
      </c>
      <c r="S3736" t="str">
        <v>Same</v>
      </c>
      <c r="T3736">
        <v>905501</v>
      </c>
      <c r="U3736">
        <v>12695.33</v>
      </c>
      <c r="V3736" t="str">
        <v>309ASY INV-PTS SALES</v>
      </c>
      <c r="W3736">
        <v>0</v>
      </c>
      <c r="X3736" t="str">
        <v>北京科锐20201118</v>
      </c>
      <c r="Y3736">
        <v>777570</v>
      </c>
      <c r="Z3736" t="str">
        <v>北京科锐配电自动化股份有限公司</v>
      </c>
      <c r="AA3736">
        <v>0</v>
      </c>
      <c r="AB3736">
        <v>2021</v>
      </c>
      <c r="AC3736">
        <v>2</v>
      </c>
      <c r="AD3736" t="str">
        <v>Q4</v>
      </c>
      <c r="AE3736" t="str">
        <v>FY20/21</v>
      </c>
      <c r="AF3736" t="str">
        <v>NORTH</v>
      </c>
    </row>
    <row r="3737" spans="1:32">
      <c r="A3737" t="str">
        <v>ESHL</v>
      </c>
      <c r="B3737" t="str">
        <v>SHA</v>
      </c>
      <c r="C3737" t="str">
        <v>SPARES/OTHER</v>
      </c>
      <c r="D3737" s="4">
        <v>44246</v>
      </c>
      <c r="E3737" t="str">
        <v>YAMAHA</v>
      </c>
      <c r="F3737">
        <v>14103940</v>
      </c>
      <c r="G3737">
        <v>44246</v>
      </c>
      <c r="H3737" t="str">
        <v>YMCT|KHN-M7710-A4</v>
      </c>
      <c r="I3737" t="str">
        <v>NOZZLE 301A ASSY</v>
      </c>
      <c r="J3737">
        <v>2</v>
      </c>
      <c r="K3737">
        <v>2</v>
      </c>
      <c r="L3737">
        <v>1476.11</v>
      </c>
      <c r="M3737" t="str">
        <v>CNY</v>
      </c>
      <c r="N3737">
        <v>1.2</v>
      </c>
      <c r="O3737">
        <v>1476.11</v>
      </c>
      <c r="P3737">
        <v>1771.3319999999999</v>
      </c>
      <c r="Q3737" t="str">
        <v>C66SHA-SERVICE GROUP</v>
      </c>
      <c r="R3737" t="str">
        <v>Ningbo Laneng Electronics Co.,Ltd.</v>
      </c>
      <c r="S3737" t="str">
        <v>Same</v>
      </c>
      <c r="T3737">
        <v>905588</v>
      </c>
      <c r="U3737">
        <v>802.16</v>
      </c>
      <c r="V3737" t="str">
        <v>309ASY INV-PTS SALES</v>
      </c>
      <c r="W3737">
        <v>0</v>
      </c>
      <c r="X3737">
        <v>0</v>
      </c>
      <c r="Y3737">
        <v>777961</v>
      </c>
      <c r="Z3737" t="str">
        <v>宁波朗能电子有限公司</v>
      </c>
      <c r="AA3737">
        <v>0</v>
      </c>
      <c r="AB3737">
        <v>2021</v>
      </c>
      <c r="AC3737">
        <v>2</v>
      </c>
      <c r="AD3737" t="str">
        <v>Q4</v>
      </c>
      <c r="AE3737" t="str">
        <v>FY20/21</v>
      </c>
      <c r="AF3737" t="str">
        <v>EAST</v>
      </c>
    </row>
    <row r="3738" spans="1:32">
      <c r="A3738" t="str">
        <v>ESHL</v>
      </c>
      <c r="B3738" t="str">
        <v>SHA</v>
      </c>
      <c r="C3738" t="str">
        <v>SPARES/OTHER</v>
      </c>
      <c r="D3738" s="4">
        <v>44246</v>
      </c>
      <c r="E3738" t="str">
        <v>YAMAHA</v>
      </c>
      <c r="F3738">
        <v>14103941</v>
      </c>
      <c r="G3738">
        <v>44246</v>
      </c>
      <c r="H3738" t="str">
        <v>YMCT|KLV-M1342-00</v>
      </c>
      <c r="I3738" t="str">
        <v>FRAME 3</v>
      </c>
      <c r="J3738">
        <v>1</v>
      </c>
      <c r="K3738">
        <v>1</v>
      </c>
      <c r="L3738">
        <v>1258.4100000000001</v>
      </c>
      <c r="M3738" t="str">
        <v>CNY</v>
      </c>
      <c r="N3738">
        <v>1.2</v>
      </c>
      <c r="O3738">
        <v>1258.4100000000001</v>
      </c>
      <c r="P3738">
        <v>1510.0920000000001</v>
      </c>
      <c r="Q3738" t="str">
        <v>C66SHA-SERVICE GROUP</v>
      </c>
      <c r="R3738" t="str">
        <v xml:space="preserve">Changzhou Tongbao Photo-electricity Manufacturing </v>
      </c>
      <c r="S3738" t="str">
        <v>Same</v>
      </c>
      <c r="T3738">
        <v>905589</v>
      </c>
      <c r="U3738">
        <v>671</v>
      </c>
      <c r="V3738" t="str">
        <v>309ASY INV-PTS SALES</v>
      </c>
      <c r="W3738">
        <v>0</v>
      </c>
      <c r="X3738">
        <v>0</v>
      </c>
      <c r="Y3738">
        <v>777966</v>
      </c>
      <c r="Z3738" t="str">
        <v>常州通宝光电股份有限公司</v>
      </c>
      <c r="AA3738">
        <v>0</v>
      </c>
      <c r="AB3738">
        <v>2021</v>
      </c>
      <c r="AC3738">
        <v>2</v>
      </c>
      <c r="AD3738" t="str">
        <v>Q4</v>
      </c>
      <c r="AE3738" t="str">
        <v>FY20/21</v>
      </c>
      <c r="AF3738" t="str">
        <v>EAST</v>
      </c>
    </row>
    <row r="3739" spans="1:32">
      <c r="A3739" t="str">
        <v>ESHL</v>
      </c>
      <c r="B3739" t="str">
        <v>SHA</v>
      </c>
      <c r="C3739" t="str">
        <v>SPARES/OTHER</v>
      </c>
      <c r="D3739" s="4">
        <v>44246</v>
      </c>
      <c r="E3739" t="str">
        <v>YAMAHA</v>
      </c>
      <c r="F3739">
        <v>14103942</v>
      </c>
      <c r="G3739">
        <v>44246</v>
      </c>
      <c r="H3739" t="str">
        <v>YMCT|KHY-M66A2-00</v>
      </c>
      <c r="I3739" t="str">
        <v>HNS Y-FLEX SRV</v>
      </c>
      <c r="J3739">
        <v>1</v>
      </c>
      <c r="K3739">
        <v>1</v>
      </c>
      <c r="L3739">
        <v>1015.93</v>
      </c>
      <c r="M3739" t="str">
        <v>CNY</v>
      </c>
      <c r="N3739">
        <v>1.2</v>
      </c>
      <c r="O3739">
        <v>1015.93</v>
      </c>
      <c r="P3739">
        <v>1219.116</v>
      </c>
      <c r="Q3739" t="str">
        <v>C66SHA-SERVICE GROUP</v>
      </c>
      <c r="R3739" t="str">
        <v>Changzhou Jingshang Electronics Co., Ltd.</v>
      </c>
      <c r="S3739" t="str">
        <v>Same</v>
      </c>
      <c r="T3739">
        <v>905590</v>
      </c>
      <c r="U3739">
        <v>544</v>
      </c>
      <c r="V3739" t="str">
        <v>309ASY INV-PTS SALES</v>
      </c>
      <c r="W3739">
        <v>0</v>
      </c>
      <c r="X3739">
        <v>0</v>
      </c>
      <c r="Y3739">
        <v>777971</v>
      </c>
      <c r="Z3739" t="str">
        <v>常州璟上电子有限公司</v>
      </c>
      <c r="AA3739">
        <v>0</v>
      </c>
      <c r="AB3739">
        <v>2021</v>
      </c>
      <c r="AC3739">
        <v>2</v>
      </c>
      <c r="AD3739" t="str">
        <v>Q4</v>
      </c>
      <c r="AE3739" t="str">
        <v>FY20/21</v>
      </c>
      <c r="AF3739" t="str">
        <v>EAST</v>
      </c>
    </row>
    <row r="3740" spans="1:32">
      <c r="A3740" t="str">
        <v>ESHL</v>
      </c>
      <c r="B3740" t="str">
        <v>SHA</v>
      </c>
      <c r="C3740" t="str">
        <v>SPARES/OTHER</v>
      </c>
      <c r="D3740" s="4">
        <v>44246</v>
      </c>
      <c r="E3740" t="str">
        <v>YAMAHA</v>
      </c>
      <c r="F3740">
        <v>14103942</v>
      </c>
      <c r="G3740">
        <v>44246</v>
      </c>
      <c r="H3740" t="str">
        <v>YMCT|KHY-M66A3-00</v>
      </c>
      <c r="I3740" t="str">
        <v>HNS X-FLEX SRV</v>
      </c>
      <c r="J3740">
        <v>1</v>
      </c>
      <c r="K3740">
        <v>1</v>
      </c>
      <c r="L3740">
        <v>1169.9100000000001</v>
      </c>
      <c r="M3740" t="str">
        <v>CNY</v>
      </c>
      <c r="N3740">
        <v>1.2</v>
      </c>
      <c r="O3740">
        <v>1169.9100000000001</v>
      </c>
      <c r="P3740">
        <v>1403.8920000000001</v>
      </c>
      <c r="Q3740" t="str">
        <v>C66SHA-SERVICE GROUP</v>
      </c>
      <c r="R3740" t="str">
        <v>Changzhou Jingshang Electronics Co., Ltd.</v>
      </c>
      <c r="S3740" t="str">
        <v>Same</v>
      </c>
      <c r="T3740">
        <v>905590</v>
      </c>
      <c r="U3740">
        <v>626</v>
      </c>
      <c r="V3740" t="str">
        <v>309ASY INV-PTS SALES</v>
      </c>
      <c r="W3740">
        <v>0</v>
      </c>
      <c r="X3740">
        <v>0</v>
      </c>
      <c r="Y3740">
        <v>777971</v>
      </c>
      <c r="Z3740" t="str">
        <v>常州璟上电子有限公司</v>
      </c>
      <c r="AA3740">
        <v>0</v>
      </c>
      <c r="AB3740">
        <v>2021</v>
      </c>
      <c r="AC3740">
        <v>2</v>
      </c>
      <c r="AD3740" t="str">
        <v>Q4</v>
      </c>
      <c r="AE3740" t="str">
        <v>FY20/21</v>
      </c>
      <c r="AF3740" t="str">
        <v>EAST</v>
      </c>
    </row>
    <row r="3741" spans="1:32">
      <c r="A3741" t="str">
        <v>ESHL</v>
      </c>
      <c r="B3741" t="str">
        <v>SHA</v>
      </c>
      <c r="C3741" t="str">
        <v>FEEDER</v>
      </c>
      <c r="D3741" s="4">
        <v>44246</v>
      </c>
      <c r="E3741" t="str">
        <v>YAMAHA</v>
      </c>
      <c r="F3741">
        <v>14103943</v>
      </c>
      <c r="G3741">
        <v>44246</v>
      </c>
      <c r="H3741" t="str">
        <v>YMCT|KHJ-MC100-00</v>
      </c>
      <c r="I3741" t="str">
        <v>SS TAPE FEEDER 8mm</v>
      </c>
      <c r="J3741">
        <v>50</v>
      </c>
      <c r="K3741">
        <v>50</v>
      </c>
      <c r="L3741">
        <v>137168.14000000001</v>
      </c>
      <c r="M3741" t="str">
        <v>CNY</v>
      </c>
      <c r="N3741">
        <v>1.2</v>
      </c>
      <c r="O3741">
        <v>137168.14000000001</v>
      </c>
      <c r="P3741">
        <v>164601.76800000001</v>
      </c>
      <c r="Q3741" t="str">
        <v>C66SHA-SERVICE GROUP</v>
      </c>
      <c r="R3741" t="str">
        <v>Quansheng Electronics Co., Ltd.</v>
      </c>
      <c r="S3741" t="str">
        <v>Same</v>
      </c>
      <c r="T3741">
        <v>905591</v>
      </c>
      <c r="U3741">
        <v>125490.54</v>
      </c>
      <c r="V3741" t="str">
        <v>309ASY INV-PTS SALES</v>
      </c>
      <c r="W3741">
        <v>0</v>
      </c>
      <c r="X3741">
        <v>0</v>
      </c>
      <c r="Y3741">
        <v>777977</v>
      </c>
      <c r="Z3741" t="str">
        <v>福建泉盛电子有限公司</v>
      </c>
      <c r="AA3741">
        <v>0</v>
      </c>
      <c r="AB3741">
        <v>2021</v>
      </c>
      <c r="AC3741">
        <v>2</v>
      </c>
      <c r="AD3741" t="str">
        <v>Q4</v>
      </c>
      <c r="AE3741" t="str">
        <v>FY20/21</v>
      </c>
      <c r="AF3741" t="str">
        <v>EAST</v>
      </c>
    </row>
    <row r="3742" spans="1:32">
      <c r="A3742" t="str">
        <v>ESHL</v>
      </c>
      <c r="B3742" t="str">
        <v>SHA</v>
      </c>
      <c r="C3742" t="str">
        <v>FEEDER</v>
      </c>
      <c r="D3742" s="4">
        <v>44246</v>
      </c>
      <c r="E3742" t="str">
        <v>YAMAHA</v>
      </c>
      <c r="F3742">
        <v>14103943</v>
      </c>
      <c r="G3742">
        <v>44246</v>
      </c>
      <c r="H3742" t="str">
        <v>YMCT|KHJ-MC200-00</v>
      </c>
      <c r="I3742" t="str">
        <v>SS TAPE FEEDER 12/16mm</v>
      </c>
      <c r="J3742">
        <v>20</v>
      </c>
      <c r="K3742">
        <v>20</v>
      </c>
      <c r="L3742">
        <v>74725.66</v>
      </c>
      <c r="M3742" t="str">
        <v>CNY</v>
      </c>
      <c r="N3742">
        <v>1.2</v>
      </c>
      <c r="O3742">
        <v>74725.66</v>
      </c>
      <c r="P3742">
        <v>89670.792000000001</v>
      </c>
      <c r="Q3742" t="str">
        <v>C66SHA-SERVICE GROUP</v>
      </c>
      <c r="R3742" t="str">
        <v>Quansheng Electronics Co., Ltd.</v>
      </c>
      <c r="S3742" t="str">
        <v>Same</v>
      </c>
      <c r="T3742">
        <v>905591</v>
      </c>
      <c r="U3742">
        <v>70471.259999999995</v>
      </c>
      <c r="V3742" t="str">
        <v>309ASY INV-PTS SALES</v>
      </c>
      <c r="W3742">
        <v>0</v>
      </c>
      <c r="X3742">
        <v>0</v>
      </c>
      <c r="Y3742">
        <v>777977</v>
      </c>
      <c r="Z3742" t="str">
        <v>福建泉盛电子有限公司</v>
      </c>
      <c r="AA3742">
        <v>0</v>
      </c>
      <c r="AB3742">
        <v>2021</v>
      </c>
      <c r="AC3742">
        <v>2</v>
      </c>
      <c r="AD3742" t="str">
        <v>Q4</v>
      </c>
      <c r="AE3742" t="str">
        <v>FY20/21</v>
      </c>
      <c r="AF3742" t="str">
        <v>EAST</v>
      </c>
    </row>
    <row r="3743" spans="1:32">
      <c r="A3743" t="str">
        <v>ESHL</v>
      </c>
      <c r="B3743" t="str">
        <v>SHA</v>
      </c>
      <c r="C3743" t="str">
        <v>SPARES/OTHER</v>
      </c>
      <c r="D3743" s="4">
        <v>44246</v>
      </c>
      <c r="E3743" t="str">
        <v>YAMAHA</v>
      </c>
      <c r="F3743">
        <v>14103943</v>
      </c>
      <c r="G3743">
        <v>44246</v>
      </c>
      <c r="H3743" t="str">
        <v>YMCT|KHJ-MC800-00</v>
      </c>
      <c r="I3743" t="str">
        <v>SS FEEDER ASSY. 72mm</v>
      </c>
      <c r="J3743">
        <v>1</v>
      </c>
      <c r="K3743">
        <v>1</v>
      </c>
      <c r="L3743">
        <v>22895.58</v>
      </c>
      <c r="M3743" t="str">
        <v>CNY</v>
      </c>
      <c r="N3743">
        <v>1.2</v>
      </c>
      <c r="O3743">
        <v>22895.58</v>
      </c>
      <c r="P3743">
        <v>27474.696</v>
      </c>
      <c r="Q3743" t="str">
        <v>C66SHA-SERVICE GROUP</v>
      </c>
      <c r="R3743" t="str">
        <v>Quansheng Electronics Co., Ltd.</v>
      </c>
      <c r="S3743" t="str">
        <v>Same</v>
      </c>
      <c r="T3743">
        <v>905591</v>
      </c>
      <c r="U3743">
        <v>16500</v>
      </c>
      <c r="V3743" t="str">
        <v>309ASY INV-PTS SALES</v>
      </c>
      <c r="W3743">
        <v>0</v>
      </c>
      <c r="X3743">
        <v>0</v>
      </c>
      <c r="Y3743">
        <v>777977</v>
      </c>
      <c r="Z3743" t="str">
        <v>福建泉盛电子有限公司</v>
      </c>
      <c r="AA3743">
        <v>0</v>
      </c>
      <c r="AB3743">
        <v>2021</v>
      </c>
      <c r="AC3743">
        <v>2</v>
      </c>
      <c r="AD3743" t="str">
        <v>Q4</v>
      </c>
      <c r="AE3743" t="str">
        <v>FY20/21</v>
      </c>
      <c r="AF3743" t="str">
        <v>EAST</v>
      </c>
    </row>
    <row r="3744" spans="1:32">
      <c r="A3744" t="str">
        <v>ESHL</v>
      </c>
      <c r="B3744" t="str">
        <v>SHA</v>
      </c>
      <c r="C3744" t="str">
        <v>FEEDER</v>
      </c>
      <c r="D3744" s="4">
        <v>44246</v>
      </c>
      <c r="E3744" t="str">
        <v>YAMAHA</v>
      </c>
      <c r="F3744">
        <v>14103944</v>
      </c>
      <c r="G3744">
        <v>44246</v>
      </c>
      <c r="H3744" t="str">
        <v>YMCT|KLJ-MC400-00</v>
      </c>
      <c r="I3744" t="str">
        <v>ZS FEEDER ASSY. 24mm</v>
      </c>
      <c r="J3744">
        <v>3</v>
      </c>
      <c r="K3744">
        <v>3</v>
      </c>
      <c r="L3744">
        <v>13953.98</v>
      </c>
      <c r="M3744" t="str">
        <v>CNY</v>
      </c>
      <c r="N3744">
        <v>1.2</v>
      </c>
      <c r="O3744">
        <v>13953.98</v>
      </c>
      <c r="P3744">
        <v>16744.775999999998</v>
      </c>
      <c r="Q3744" t="str">
        <v>C66SHA-SERVICE GROUP</v>
      </c>
      <c r="R3744" t="str">
        <v>Shanghai Hexian Technology Co.,Ltd</v>
      </c>
      <c r="S3744" t="str">
        <v>Same</v>
      </c>
      <c r="T3744">
        <v>905592</v>
      </c>
      <c r="U3744">
        <v>11768.37</v>
      </c>
      <c r="V3744" t="str">
        <v>309ASY INV-PTS SALES</v>
      </c>
      <c r="W3744">
        <v>0</v>
      </c>
      <c r="X3744">
        <v>0</v>
      </c>
      <c r="Y3744">
        <v>777978</v>
      </c>
      <c r="Z3744" t="str">
        <v>上海和贤电子科技有限公司</v>
      </c>
      <c r="AA3744">
        <v>0</v>
      </c>
      <c r="AB3744">
        <v>2021</v>
      </c>
      <c r="AC3744">
        <v>2</v>
      </c>
      <c r="AD3744" t="str">
        <v>Q4</v>
      </c>
      <c r="AE3744" t="str">
        <v>FY20/21</v>
      </c>
      <c r="AF3744" t="str">
        <v>EAST</v>
      </c>
    </row>
    <row r="3745" spans="1:32">
      <c r="A3745" t="str">
        <v>ESHL</v>
      </c>
      <c r="B3745" t="str">
        <v>SZX</v>
      </c>
      <c r="C3745" t="str">
        <v>SERVICE_CHARGE</v>
      </c>
      <c r="D3745" s="4">
        <v>44249</v>
      </c>
      <c r="E3745" t="str">
        <v>YAMAHA</v>
      </c>
      <c r="F3745">
        <v>12101121</v>
      </c>
      <c r="G3745">
        <v>44249</v>
      </c>
      <c r="H3745" t="str">
        <v>YMCT|REPAIR CHARGE</v>
      </c>
      <c r="I3745" t="str">
        <v>REPAIR CHARGE</v>
      </c>
      <c r="J3745">
        <v>1</v>
      </c>
      <c r="K3745">
        <v>1</v>
      </c>
      <c r="L3745">
        <v>7079.65</v>
      </c>
      <c r="M3745" t="str">
        <v>CNY</v>
      </c>
      <c r="N3745">
        <v>1.2</v>
      </c>
      <c r="O3745">
        <v>7079.65</v>
      </c>
      <c r="P3745">
        <v>8495.58</v>
      </c>
      <c r="Q3745" t="str">
        <v>C66SZX-SMT SERVICE</v>
      </c>
      <c r="R3745" t="str">
        <v>Dongguan Cowell Optic Electronics Co., Ltd.</v>
      </c>
      <c r="S3745" t="str">
        <v>Same</v>
      </c>
      <c r="T3745">
        <v>905595</v>
      </c>
      <c r="U3745">
        <v>0</v>
      </c>
      <c r="V3745" t="str">
        <v>309ASY INV-NON-CON</v>
      </c>
      <c r="W3745">
        <v>0</v>
      </c>
      <c r="X3745" t="str">
        <v>ZZ202101155999</v>
      </c>
      <c r="Y3745">
        <v>0</v>
      </c>
      <c r="Z3745" t="str">
        <v>东莞高伟光学电子有限公司</v>
      </c>
      <c r="AA3745">
        <v>0</v>
      </c>
      <c r="AB3745">
        <v>2021</v>
      </c>
      <c r="AC3745">
        <v>2</v>
      </c>
      <c r="AD3745" t="str">
        <v>Q4</v>
      </c>
      <c r="AE3745" t="str">
        <v>FY20/21</v>
      </c>
      <c r="AF3745" t="str">
        <v>SOUTH</v>
      </c>
    </row>
    <row r="3746" spans="1:32">
      <c r="A3746" t="str">
        <v>ESHL</v>
      </c>
      <c r="B3746" t="str">
        <v>XIY</v>
      </c>
      <c r="C3746" t="str">
        <v>FEEDER</v>
      </c>
      <c r="D3746" s="4">
        <v>44249</v>
      </c>
      <c r="E3746" t="str">
        <v>YAMAHA</v>
      </c>
      <c r="F3746">
        <v>14103945</v>
      </c>
      <c r="G3746">
        <v>44249</v>
      </c>
      <c r="H3746" t="str">
        <v>YMCT|KHJ-MC200-00</v>
      </c>
      <c r="I3746" t="str">
        <v>SS TAPE FEEDER 12/16mm</v>
      </c>
      <c r="J3746">
        <v>3</v>
      </c>
      <c r="K3746">
        <v>3</v>
      </c>
      <c r="L3746">
        <v>13539.82</v>
      </c>
      <c r="M3746" t="str">
        <v>CNY</v>
      </c>
      <c r="N3746">
        <v>1.2</v>
      </c>
      <c r="O3746">
        <v>13539.82</v>
      </c>
      <c r="P3746">
        <v>16247.784</v>
      </c>
      <c r="Q3746" t="str">
        <v>C66XIY-SERVICE GROUP</v>
      </c>
      <c r="R3746" t="str">
        <v>Xi'an Shengxin Technology Development Co.,Ltd</v>
      </c>
      <c r="S3746" t="str">
        <v>Same</v>
      </c>
      <c r="T3746">
        <v>905593</v>
      </c>
      <c r="U3746">
        <v>10570.69</v>
      </c>
      <c r="V3746" t="str">
        <v>309ASY INV-PTS SALES</v>
      </c>
      <c r="W3746">
        <v>0</v>
      </c>
      <c r="X3746">
        <v>0</v>
      </c>
      <c r="Y3746">
        <v>778175</v>
      </c>
      <c r="Z3746" t="str">
        <v>西安晟昕科技发展有限公司</v>
      </c>
      <c r="AA3746">
        <v>0</v>
      </c>
      <c r="AB3746">
        <v>2021</v>
      </c>
      <c r="AC3746">
        <v>2</v>
      </c>
      <c r="AD3746" t="str">
        <v>Q4</v>
      </c>
      <c r="AE3746" t="str">
        <v>FY20/21</v>
      </c>
      <c r="AF3746" t="str">
        <v>WEST</v>
      </c>
    </row>
    <row r="3747" spans="1:32">
      <c r="A3747" t="str">
        <v>ESHL</v>
      </c>
      <c r="B3747" t="str">
        <v>SZX</v>
      </c>
      <c r="C3747" t="str">
        <v>SPARES/OTHER</v>
      </c>
      <c r="D3747" s="4">
        <v>44249</v>
      </c>
      <c r="E3747" t="str">
        <v>YAMAHA</v>
      </c>
      <c r="F3747">
        <v>14103946</v>
      </c>
      <c r="G3747">
        <v>44249</v>
      </c>
      <c r="H3747" t="str">
        <v>YMCT|KHY-M7153-10</v>
      </c>
      <c r="I3747" t="str">
        <v>VALVE</v>
      </c>
      <c r="J3747">
        <v>2</v>
      </c>
      <c r="K3747">
        <v>2</v>
      </c>
      <c r="L3747">
        <v>4485.66</v>
      </c>
      <c r="M3747" t="str">
        <v>CNY</v>
      </c>
      <c r="N3747">
        <v>1.2</v>
      </c>
      <c r="O3747">
        <v>4485.66</v>
      </c>
      <c r="P3747">
        <v>5382.7919999999995</v>
      </c>
      <c r="Q3747" t="str">
        <v>C66SZX-SMT SERVICE</v>
      </c>
      <c r="R3747" t="str">
        <v>Dongguan Cowell Optic Electronics Co., Ltd.</v>
      </c>
      <c r="S3747" t="str">
        <v>Same</v>
      </c>
      <c r="T3747">
        <v>905594</v>
      </c>
      <c r="U3747">
        <v>2922</v>
      </c>
      <c r="V3747" t="str">
        <v>309ASY INV-PTS SALES</v>
      </c>
      <c r="W3747">
        <v>0</v>
      </c>
      <c r="X3747" t="str">
        <v>ZZ202101065946/ZZ202101065947</v>
      </c>
      <c r="Y3747">
        <v>778257</v>
      </c>
      <c r="Z3747" t="str">
        <v>东莞高伟光学电子有限公司</v>
      </c>
      <c r="AA3747">
        <v>0</v>
      </c>
      <c r="AB3747">
        <v>2021</v>
      </c>
      <c r="AC3747">
        <v>2</v>
      </c>
      <c r="AD3747" t="str">
        <v>Q4</v>
      </c>
      <c r="AE3747" t="str">
        <v>FY20/21</v>
      </c>
      <c r="AF3747" t="str">
        <v>SOUTH</v>
      </c>
    </row>
    <row r="3748" spans="1:32">
      <c r="A3748" t="str">
        <v>ESHL</v>
      </c>
      <c r="B3748" t="str">
        <v>SZX</v>
      </c>
      <c r="C3748" t="str">
        <v>SPARES/OTHER</v>
      </c>
      <c r="D3748" s="4">
        <v>44249</v>
      </c>
      <c r="E3748" t="str">
        <v>YAMAHA</v>
      </c>
      <c r="F3748">
        <v>14103946</v>
      </c>
      <c r="G3748">
        <v>44249</v>
      </c>
      <c r="H3748" t="str">
        <v>YMCT|KHY-M9129-00</v>
      </c>
      <c r="I3748" t="str">
        <v>BELT 1 CONVEYOR</v>
      </c>
      <c r="J3748">
        <v>24</v>
      </c>
      <c r="K3748">
        <v>24</v>
      </c>
      <c r="L3748">
        <v>6116.81</v>
      </c>
      <c r="M3748" t="str">
        <v>CNY</v>
      </c>
      <c r="N3748">
        <v>1.2</v>
      </c>
      <c r="O3748">
        <v>6116.81</v>
      </c>
      <c r="P3748">
        <v>7340.1720000000005</v>
      </c>
      <c r="Q3748" t="str">
        <v>C66SZX-SMT SERVICE</v>
      </c>
      <c r="R3748" t="str">
        <v>Dongguan Cowell Optic Electronics Co., Ltd.</v>
      </c>
      <c r="S3748" t="str">
        <v>Same</v>
      </c>
      <c r="T3748">
        <v>905594</v>
      </c>
      <c r="U3748">
        <v>3408</v>
      </c>
      <c r="V3748" t="str">
        <v>309ASY INV-PTS SALES</v>
      </c>
      <c r="W3748">
        <v>0</v>
      </c>
      <c r="X3748" t="str">
        <v>ZZ202101065946/ZZ202101065947</v>
      </c>
      <c r="Y3748">
        <v>778257</v>
      </c>
      <c r="Z3748" t="str">
        <v>东莞高伟光学电子有限公司</v>
      </c>
      <c r="AA3748">
        <v>0</v>
      </c>
      <c r="AB3748">
        <v>2021</v>
      </c>
      <c r="AC3748">
        <v>2</v>
      </c>
      <c r="AD3748" t="str">
        <v>Q4</v>
      </c>
      <c r="AE3748" t="str">
        <v>FY20/21</v>
      </c>
      <c r="AF3748" t="str">
        <v>SOUTH</v>
      </c>
    </row>
    <row r="3749" spans="1:32">
      <c r="A3749" t="str">
        <v>ESHL</v>
      </c>
      <c r="B3749" t="str">
        <v>BJS</v>
      </c>
      <c r="C3749" t="str">
        <v>SERVICE_CHARGE</v>
      </c>
      <c r="D3749" s="4">
        <v>44257</v>
      </c>
      <c r="E3749" t="str">
        <v>HELLER</v>
      </c>
      <c r="F3749">
        <v>12101122</v>
      </c>
      <c r="G3749">
        <v>44257</v>
      </c>
      <c r="H3749" t="str">
        <v>HELI|REPAIR CHARGE</v>
      </c>
      <c r="I3749" t="str">
        <v>REPAIR CHARGE</v>
      </c>
      <c r="J3749">
        <v>1</v>
      </c>
      <c r="K3749">
        <v>1</v>
      </c>
      <c r="L3749">
        <v>185840.71</v>
      </c>
      <c r="M3749" t="str">
        <v>CNY</v>
      </c>
      <c r="N3749">
        <v>1.2</v>
      </c>
      <c r="O3749">
        <v>185840.71</v>
      </c>
      <c r="P3749">
        <v>223008.85199999998</v>
      </c>
      <c r="Q3749" t="str">
        <v>C66BJS-SMT SERVICE</v>
      </c>
      <c r="R3749" t="str">
        <v>Qingdao Goertek Microelectronics Research Institut</v>
      </c>
      <c r="S3749" t="str">
        <v>Same</v>
      </c>
      <c r="T3749">
        <v>905601</v>
      </c>
      <c r="U3749">
        <v>0</v>
      </c>
      <c r="V3749" t="str">
        <v>309ASY INV-NON-CON</v>
      </c>
      <c r="W3749">
        <v>0</v>
      </c>
      <c r="X3749">
        <v>68642</v>
      </c>
      <c r="Y3749">
        <v>0</v>
      </c>
      <c r="Z3749" t="str">
        <v>青岛歌尔微电子研究院有限公司</v>
      </c>
      <c r="AA3749">
        <v>0</v>
      </c>
      <c r="AB3749">
        <v>2021</v>
      </c>
      <c r="AC3749">
        <v>3</v>
      </c>
      <c r="AD3749" t="str">
        <v>Q4</v>
      </c>
      <c r="AE3749" t="str">
        <v>FY20/21</v>
      </c>
      <c r="AF3749" t="str">
        <v>NORTH</v>
      </c>
    </row>
    <row r="3750" spans="1:32">
      <c r="A3750" t="str">
        <v>ESHL</v>
      </c>
      <c r="B3750" t="str">
        <v>BJS</v>
      </c>
      <c r="C3750" t="str">
        <v>SPARES/OTHER</v>
      </c>
      <c r="D3750" s="4">
        <v>44258</v>
      </c>
      <c r="E3750" t="str">
        <v>HELLER</v>
      </c>
      <c r="F3750">
        <v>14103947</v>
      </c>
      <c r="G3750">
        <v>44258</v>
      </c>
      <c r="H3750" t="str">
        <v>HELI|6898</v>
      </c>
      <c r="I3750" t="str">
        <v>KRYTOX XHT-BDZ 0.5Kg(1.1Lb)</v>
      </c>
      <c r="J3750">
        <v>1</v>
      </c>
      <c r="K3750">
        <v>1</v>
      </c>
      <c r="L3750">
        <v>20619.47</v>
      </c>
      <c r="M3750" t="str">
        <v>CNY</v>
      </c>
      <c r="N3750">
        <v>1.2</v>
      </c>
      <c r="O3750">
        <v>20619.47</v>
      </c>
      <c r="P3750">
        <v>24743.364000000001</v>
      </c>
      <c r="Q3750" t="str">
        <v>C66BJS-SMT SERVICE</v>
      </c>
      <c r="R3750" t="str">
        <v>Weifang Goertek Electronics Co., Ltd.</v>
      </c>
      <c r="S3750" t="str">
        <v>Same</v>
      </c>
      <c r="T3750">
        <v>905516</v>
      </c>
      <c r="U3750">
        <v>12695.33</v>
      </c>
      <c r="V3750" t="str">
        <v>309ASY INV-PTS SALES</v>
      </c>
      <c r="W3750">
        <v>0</v>
      </c>
      <c r="X3750" t="str">
        <v>2020036809-3</v>
      </c>
      <c r="Y3750">
        <v>778734</v>
      </c>
      <c r="Z3750" t="str">
        <v>潍坊歌尔电子有限公司</v>
      </c>
      <c r="AA3750">
        <v>0</v>
      </c>
      <c r="AB3750">
        <v>2021</v>
      </c>
      <c r="AC3750">
        <v>3</v>
      </c>
      <c r="AD3750" t="str">
        <v>Q4</v>
      </c>
      <c r="AE3750" t="str">
        <v>FY20/21</v>
      </c>
      <c r="AF3750" t="str">
        <v>NORTH</v>
      </c>
    </row>
    <row r="3751" spans="1:32">
      <c r="A3751" t="str">
        <v>ESHL</v>
      </c>
      <c r="B3751" t="str">
        <v>BJS</v>
      </c>
      <c r="C3751" t="str">
        <v>SPARES/OTHER</v>
      </c>
      <c r="D3751" s="4">
        <v>44258</v>
      </c>
      <c r="E3751" t="str">
        <v>HELLER</v>
      </c>
      <c r="F3751">
        <v>14103948</v>
      </c>
      <c r="G3751">
        <v>44258</v>
      </c>
      <c r="H3751" t="str">
        <v>HELI|593555</v>
      </c>
      <c r="I3751" t="str">
        <v>HIGH TEMPERATURE LUBE OIL (250ML)</v>
      </c>
      <c r="J3751">
        <v>2</v>
      </c>
      <c r="K3751">
        <v>2</v>
      </c>
      <c r="L3751">
        <v>1490.6</v>
      </c>
      <c r="M3751" t="str">
        <v>CNY</v>
      </c>
      <c r="N3751">
        <v>1.2</v>
      </c>
      <c r="O3751">
        <v>1490.6</v>
      </c>
      <c r="P3751">
        <v>1788.7199999999998</v>
      </c>
      <c r="Q3751" t="str">
        <v>C66BJS-SMT SERVICE</v>
      </c>
      <c r="R3751" t="str">
        <v>Weifang Goertek Electronics Co., Ltd.</v>
      </c>
      <c r="S3751" t="str">
        <v>Same</v>
      </c>
      <c r="T3751">
        <v>905520</v>
      </c>
      <c r="U3751">
        <v>948.11</v>
      </c>
      <c r="V3751" t="str">
        <v>309ASY INV-PTS SALES</v>
      </c>
      <c r="W3751">
        <v>0</v>
      </c>
      <c r="X3751" t="str">
        <v>2020036809-5</v>
      </c>
      <c r="Y3751">
        <v>778743</v>
      </c>
      <c r="Z3751" t="str">
        <v>潍坊歌尔电子有限公司</v>
      </c>
      <c r="AA3751">
        <v>0</v>
      </c>
      <c r="AB3751">
        <v>2021</v>
      </c>
      <c r="AC3751">
        <v>3</v>
      </c>
      <c r="AD3751" t="str">
        <v>Q4</v>
      </c>
      <c r="AE3751" t="str">
        <v>FY20/21</v>
      </c>
      <c r="AF3751" t="str">
        <v>NORTH</v>
      </c>
    </row>
    <row r="3752" spans="1:32">
      <c r="A3752" t="str">
        <v>ESHL</v>
      </c>
      <c r="B3752" t="str">
        <v>BJS</v>
      </c>
      <c r="C3752" t="str">
        <v>SPARES/OTHER</v>
      </c>
      <c r="D3752" s="4">
        <v>44258</v>
      </c>
      <c r="E3752" t="str">
        <v>HELLER</v>
      </c>
      <c r="F3752">
        <v>14103949</v>
      </c>
      <c r="G3752">
        <v>44258</v>
      </c>
      <c r="H3752" t="str">
        <v>HELI|593555</v>
      </c>
      <c r="I3752" t="str">
        <v>HIGH TEMPERATURE LUBE OIL (250ML)</v>
      </c>
      <c r="J3752">
        <v>5</v>
      </c>
      <c r="K3752">
        <v>5</v>
      </c>
      <c r="L3752">
        <v>3726.5</v>
      </c>
      <c r="M3752" t="str">
        <v>CNY</v>
      </c>
      <c r="N3752">
        <v>1.2</v>
      </c>
      <c r="O3752">
        <v>3726.5</v>
      </c>
      <c r="P3752">
        <v>4471.8</v>
      </c>
      <c r="Q3752" t="str">
        <v>C66BJS-SMT SERVICE</v>
      </c>
      <c r="R3752" t="str">
        <v>GoerTek Inc.</v>
      </c>
      <c r="S3752" t="str">
        <v>Same</v>
      </c>
      <c r="T3752">
        <v>905483</v>
      </c>
      <c r="U3752">
        <v>2370.2800000000002</v>
      </c>
      <c r="V3752" t="str">
        <v>309ASY INV-PTS SALES</v>
      </c>
      <c r="W3752">
        <v>0</v>
      </c>
      <c r="X3752" t="str">
        <v>2010374209-38</v>
      </c>
      <c r="Y3752">
        <v>778752</v>
      </c>
      <c r="Z3752" t="str">
        <v>歌尔股份有限公司</v>
      </c>
      <c r="AA3752">
        <v>0</v>
      </c>
      <c r="AB3752">
        <v>2021</v>
      </c>
      <c r="AC3752">
        <v>3</v>
      </c>
      <c r="AD3752" t="str">
        <v>Q4</v>
      </c>
      <c r="AE3752" t="str">
        <v>FY20/21</v>
      </c>
      <c r="AF3752" t="str">
        <v>NORTH</v>
      </c>
    </row>
    <row r="3753" spans="1:32">
      <c r="A3753" t="str">
        <v>ESHL</v>
      </c>
      <c r="B3753" t="str">
        <v>BJS</v>
      </c>
      <c r="C3753" t="str">
        <v>SPARES/OTHER</v>
      </c>
      <c r="D3753" s="4">
        <v>44258</v>
      </c>
      <c r="E3753" t="str">
        <v>HELLER</v>
      </c>
      <c r="F3753">
        <v>14103950</v>
      </c>
      <c r="G3753">
        <v>44258</v>
      </c>
      <c r="H3753" t="str">
        <v>HELI|593555</v>
      </c>
      <c r="I3753" t="str">
        <v>HIGH TEMPERATURE LUBE OIL (250ML)</v>
      </c>
      <c r="J3753">
        <v>4</v>
      </c>
      <c r="K3753">
        <v>4</v>
      </c>
      <c r="L3753">
        <v>2981.2</v>
      </c>
      <c r="M3753" t="str">
        <v>CNY</v>
      </c>
      <c r="N3753">
        <v>1.2</v>
      </c>
      <c r="O3753">
        <v>2981.2</v>
      </c>
      <c r="P3753">
        <v>3577.4399999999996</v>
      </c>
      <c r="Q3753" t="str">
        <v>C66BJS-SMT SERVICE</v>
      </c>
      <c r="R3753" t="str">
        <v>GoerTek Inc.</v>
      </c>
      <c r="S3753" t="str">
        <v>Same</v>
      </c>
      <c r="T3753">
        <v>905502</v>
      </c>
      <c r="U3753">
        <v>1896.22</v>
      </c>
      <c r="V3753" t="str">
        <v>309ASY INV-PTS SALES</v>
      </c>
      <c r="W3753">
        <v>0</v>
      </c>
      <c r="X3753" t="str">
        <v>2010374209-39</v>
      </c>
      <c r="Y3753">
        <v>778754</v>
      </c>
      <c r="Z3753" t="str">
        <v>歌尔股份有限公司</v>
      </c>
      <c r="AA3753">
        <v>0</v>
      </c>
      <c r="AB3753">
        <v>2021</v>
      </c>
      <c r="AC3753">
        <v>3</v>
      </c>
      <c r="AD3753" t="str">
        <v>Q4</v>
      </c>
      <c r="AE3753" t="str">
        <v>FY20/21</v>
      </c>
      <c r="AF3753" t="str">
        <v>NORTH</v>
      </c>
    </row>
    <row r="3754" spans="1:32">
      <c r="A3754" t="str">
        <v>ESHL</v>
      </c>
      <c r="B3754" t="str">
        <v>BJS</v>
      </c>
      <c r="C3754" t="str">
        <v>SPARES/OTHER</v>
      </c>
      <c r="D3754" s="4">
        <v>44258</v>
      </c>
      <c r="E3754" t="str">
        <v>HELLER</v>
      </c>
      <c r="F3754">
        <v>14103951</v>
      </c>
      <c r="G3754">
        <v>44258</v>
      </c>
      <c r="H3754" t="str">
        <v>HELI|593555</v>
      </c>
      <c r="I3754" t="str">
        <v>HIGH TEMPERATURE LUBE OIL (250ML)</v>
      </c>
      <c r="J3754">
        <v>6</v>
      </c>
      <c r="K3754">
        <v>6</v>
      </c>
      <c r="L3754">
        <v>4471.8100000000004</v>
      </c>
      <c r="M3754" t="str">
        <v>CNY</v>
      </c>
      <c r="N3754">
        <v>1.2</v>
      </c>
      <c r="O3754">
        <v>4471.8100000000004</v>
      </c>
      <c r="P3754">
        <v>5366.1720000000005</v>
      </c>
      <c r="Q3754" t="str">
        <v>C66BJS-SMT SERVICE</v>
      </c>
      <c r="R3754" t="str">
        <v>GoerTek Inc.</v>
      </c>
      <c r="S3754" t="str">
        <v>Same</v>
      </c>
      <c r="T3754">
        <v>905503</v>
      </c>
      <c r="U3754">
        <v>2844.33</v>
      </c>
      <c r="V3754" t="str">
        <v>309ASY INV-PTS SALES</v>
      </c>
      <c r="W3754">
        <v>0</v>
      </c>
      <c r="X3754" t="str">
        <v>2010374209-40</v>
      </c>
      <c r="Y3754">
        <v>778757</v>
      </c>
      <c r="Z3754" t="str">
        <v>歌尔股份有限公司</v>
      </c>
      <c r="AA3754">
        <v>0</v>
      </c>
      <c r="AB3754">
        <v>2021</v>
      </c>
      <c r="AC3754">
        <v>3</v>
      </c>
      <c r="AD3754" t="str">
        <v>Q4</v>
      </c>
      <c r="AE3754" t="str">
        <v>FY20/21</v>
      </c>
      <c r="AF3754" t="str">
        <v>NORTH</v>
      </c>
    </row>
    <row r="3755" spans="1:32">
      <c r="A3755" t="str">
        <v>ESHL</v>
      </c>
      <c r="B3755" t="str">
        <v>BJS</v>
      </c>
      <c r="C3755" t="str">
        <v>SPARES/OTHER</v>
      </c>
      <c r="D3755" s="4">
        <v>44258</v>
      </c>
      <c r="E3755" t="str">
        <v>HELLER</v>
      </c>
      <c r="F3755">
        <v>14103952</v>
      </c>
      <c r="G3755">
        <v>44258</v>
      </c>
      <c r="H3755" t="str">
        <v>HELI|593555</v>
      </c>
      <c r="I3755" t="str">
        <v>HIGH TEMPERATURE LUBE OIL (250ML)</v>
      </c>
      <c r="J3755">
        <v>5</v>
      </c>
      <c r="K3755">
        <v>5</v>
      </c>
      <c r="L3755">
        <v>3726.5</v>
      </c>
      <c r="M3755" t="str">
        <v>CNY</v>
      </c>
      <c r="N3755">
        <v>1.2</v>
      </c>
      <c r="O3755">
        <v>3726.5</v>
      </c>
      <c r="P3755">
        <v>4471.8</v>
      </c>
      <c r="Q3755" t="str">
        <v>C66BJS-SMT SERVICE</v>
      </c>
      <c r="R3755" t="str">
        <v>GoerTek Inc.</v>
      </c>
      <c r="S3755" t="str">
        <v>Same</v>
      </c>
      <c r="T3755">
        <v>905546</v>
      </c>
      <c r="U3755">
        <v>2370.2800000000002</v>
      </c>
      <c r="V3755" t="str">
        <v>309ASY INV-PTS SALES</v>
      </c>
      <c r="W3755">
        <v>0</v>
      </c>
      <c r="X3755" t="str">
        <v>2010374209-42</v>
      </c>
      <c r="Y3755">
        <v>778760</v>
      </c>
      <c r="Z3755" t="str">
        <v>歌尔股份有限公司</v>
      </c>
      <c r="AA3755">
        <v>0</v>
      </c>
      <c r="AB3755">
        <v>2021</v>
      </c>
      <c r="AC3755">
        <v>3</v>
      </c>
      <c r="AD3755" t="str">
        <v>Q4</v>
      </c>
      <c r="AE3755" t="str">
        <v>FY20/21</v>
      </c>
      <c r="AF3755" t="str">
        <v>NORTH</v>
      </c>
    </row>
    <row r="3756" spans="1:32">
      <c r="A3756" t="str">
        <v>ESHL</v>
      </c>
      <c r="B3756" t="str">
        <v>BJS</v>
      </c>
      <c r="C3756" t="str">
        <v>SPARES/OTHER</v>
      </c>
      <c r="D3756" s="4">
        <v>44258</v>
      </c>
      <c r="E3756" t="str">
        <v>HELLER</v>
      </c>
      <c r="F3756">
        <v>14103953</v>
      </c>
      <c r="G3756">
        <v>44258</v>
      </c>
      <c r="H3756" t="str">
        <v>HELI|593555</v>
      </c>
      <c r="I3756" t="str">
        <v>HIGH TEMPERATURE LUBE OIL (250ML)</v>
      </c>
      <c r="J3756">
        <v>5</v>
      </c>
      <c r="K3756">
        <v>5</v>
      </c>
      <c r="L3756">
        <v>3726.5</v>
      </c>
      <c r="M3756" t="str">
        <v>CNY</v>
      </c>
      <c r="N3756">
        <v>1.2</v>
      </c>
      <c r="O3756">
        <v>3726.5</v>
      </c>
      <c r="P3756">
        <v>4471.8</v>
      </c>
      <c r="Q3756" t="str">
        <v>C66BJS-SMT SERVICE</v>
      </c>
      <c r="R3756" t="str">
        <v>GoerTek Inc.</v>
      </c>
      <c r="S3756" t="str">
        <v>Same</v>
      </c>
      <c r="T3756">
        <v>905580</v>
      </c>
      <c r="U3756">
        <v>2370.2800000000002</v>
      </c>
      <c r="V3756" t="str">
        <v>309ASY INV-PTS SALES</v>
      </c>
      <c r="W3756">
        <v>0</v>
      </c>
      <c r="X3756" t="str">
        <v>2010679474-1</v>
      </c>
      <c r="Y3756">
        <v>778765</v>
      </c>
      <c r="Z3756" t="str">
        <v>歌尔股份有限公司</v>
      </c>
      <c r="AA3756">
        <v>0</v>
      </c>
      <c r="AB3756">
        <v>2021</v>
      </c>
      <c r="AC3756">
        <v>3</v>
      </c>
      <c r="AD3756" t="str">
        <v>Q4</v>
      </c>
      <c r="AE3756" t="str">
        <v>FY20/21</v>
      </c>
      <c r="AF3756" t="str">
        <v>NORTH</v>
      </c>
    </row>
    <row r="3757" spans="1:32">
      <c r="A3757" t="str">
        <v>ESHL</v>
      </c>
      <c r="B3757" t="str">
        <v>BJS</v>
      </c>
      <c r="C3757" t="str">
        <v>SPARES/OTHER</v>
      </c>
      <c r="D3757" s="4">
        <v>44258</v>
      </c>
      <c r="E3757" t="str">
        <v>HELLER</v>
      </c>
      <c r="F3757">
        <v>14103954</v>
      </c>
      <c r="G3757">
        <v>44258</v>
      </c>
      <c r="H3757" t="str">
        <v>HELI|593555</v>
      </c>
      <c r="I3757" t="str">
        <v>HIGH TEMPERATURE LUBE OIL (250ML)</v>
      </c>
      <c r="J3757">
        <v>2</v>
      </c>
      <c r="K3757">
        <v>2</v>
      </c>
      <c r="L3757">
        <v>1500</v>
      </c>
      <c r="M3757" t="str">
        <v>CNY</v>
      </c>
      <c r="N3757">
        <v>1.2</v>
      </c>
      <c r="O3757">
        <v>1500</v>
      </c>
      <c r="P3757">
        <v>1800</v>
      </c>
      <c r="Q3757" t="str">
        <v>C66BJS-SMT SERVICE</v>
      </c>
      <c r="R3757" t="str">
        <v xml:space="preserve">Beijing Wanlong JingYi Electronic Technology Co., </v>
      </c>
      <c r="S3757" t="str">
        <v>Same</v>
      </c>
      <c r="T3757">
        <v>905596</v>
      </c>
      <c r="U3757">
        <v>940.38</v>
      </c>
      <c r="V3757" t="str">
        <v>309ASY INV-PTS SALES</v>
      </c>
      <c r="W3757">
        <v>0</v>
      </c>
      <c r="X3757" t="str">
        <v>北京万龙精益20210121</v>
      </c>
      <c r="Y3757">
        <v>779231</v>
      </c>
      <c r="Z3757" t="str">
        <v>北京万龙精益电子技术有限公司</v>
      </c>
      <c r="AA3757">
        <v>0</v>
      </c>
      <c r="AB3757">
        <v>2021</v>
      </c>
      <c r="AC3757">
        <v>3</v>
      </c>
      <c r="AD3757" t="str">
        <v>Q4</v>
      </c>
      <c r="AE3757" t="str">
        <v>FY20/21</v>
      </c>
      <c r="AF3757" t="str">
        <v>NORTH</v>
      </c>
    </row>
    <row r="3758" spans="1:32">
      <c r="A3758" t="str">
        <v>ESHL</v>
      </c>
      <c r="B3758" t="str">
        <v>SHA</v>
      </c>
      <c r="C3758" t="str">
        <v>SPARES/OTHER</v>
      </c>
      <c r="D3758" s="4">
        <v>44259</v>
      </c>
      <c r="E3758" t="str">
        <v>YAMAHA</v>
      </c>
      <c r="F3758">
        <v>14103955</v>
      </c>
      <c r="G3758">
        <v>44259</v>
      </c>
      <c r="H3758" t="str">
        <v>YMCT|KKE-M2267-A0</v>
      </c>
      <c r="I3758" t="str">
        <v>GUIDE X AXIS ASSY</v>
      </c>
      <c r="J3758">
        <v>2</v>
      </c>
      <c r="K3758">
        <v>2</v>
      </c>
      <c r="L3758">
        <v>3391.15</v>
      </c>
      <c r="M3758" t="str">
        <v>CNY</v>
      </c>
      <c r="N3758">
        <v>1.2</v>
      </c>
      <c r="O3758">
        <v>3391.15</v>
      </c>
      <c r="P3758">
        <v>4069.38</v>
      </c>
      <c r="Q3758" t="str">
        <v>C66SHA-SERVICE GROUP</v>
      </c>
      <c r="R3758" t="str">
        <v>Jianfeng Electronic Technology Co., Ltd.</v>
      </c>
      <c r="S3758" t="str">
        <v>Same</v>
      </c>
      <c r="T3758">
        <v>905602</v>
      </c>
      <c r="U3758">
        <v>1738</v>
      </c>
      <c r="V3758" t="str">
        <v>309ASY INV-PTS SALES</v>
      </c>
      <c r="W3758">
        <v>0</v>
      </c>
      <c r="X3758">
        <v>0</v>
      </c>
      <c r="Y3758">
        <v>779331</v>
      </c>
      <c r="Z3758" t="str">
        <v>鉴丰电子科技有限公司</v>
      </c>
      <c r="AA3758">
        <v>0</v>
      </c>
      <c r="AB3758">
        <v>2021</v>
      </c>
      <c r="AC3758">
        <v>3</v>
      </c>
      <c r="AD3758" t="str">
        <v>Q4</v>
      </c>
      <c r="AE3758" t="str">
        <v>FY20/21</v>
      </c>
      <c r="AF3758" t="str">
        <v>EAST</v>
      </c>
    </row>
    <row r="3759" spans="1:32">
      <c r="A3759" t="str">
        <v>ESHL</v>
      </c>
      <c r="B3759" t="str">
        <v>SZX</v>
      </c>
      <c r="C3759" t="str">
        <v>SPARES/OTHER</v>
      </c>
      <c r="D3759" s="4">
        <v>44260</v>
      </c>
      <c r="E3759" t="str">
        <v>YAMAHA</v>
      </c>
      <c r="F3759">
        <v>14103956</v>
      </c>
      <c r="G3759">
        <v>44260</v>
      </c>
      <c r="H3759" t="str">
        <v>YMCT|S02AMNG99110</v>
      </c>
      <c r="I3759" t="str">
        <v>BELT 1,CONVEYOR</v>
      </c>
      <c r="J3759">
        <v>4</v>
      </c>
      <c r="K3759">
        <v>4</v>
      </c>
      <c r="L3759">
        <v>15398.23</v>
      </c>
      <c r="M3759" t="str">
        <v>CNY</v>
      </c>
      <c r="N3759">
        <v>1.2</v>
      </c>
      <c r="O3759">
        <v>15398.23</v>
      </c>
      <c r="P3759">
        <v>18477.876</v>
      </c>
      <c r="Q3759" t="str">
        <v>C66SZX-SMT SERVICE</v>
      </c>
      <c r="R3759" t="str">
        <v>FUJI ELECTRIC (SHENZHEN) CO., LTD</v>
      </c>
      <c r="S3759" t="str">
        <v>Same</v>
      </c>
      <c r="T3759">
        <v>905603</v>
      </c>
      <c r="U3759">
        <v>11092</v>
      </c>
      <c r="V3759" t="str">
        <v>309ASY INV-PTS SALES</v>
      </c>
      <c r="W3759">
        <v>0</v>
      </c>
      <c r="X3759">
        <v>4500130459</v>
      </c>
      <c r="Y3759">
        <v>779528</v>
      </c>
      <c r="Z3759" t="str">
        <v>富士电机（深圳）有限公司</v>
      </c>
      <c r="AA3759">
        <v>0</v>
      </c>
      <c r="AB3759">
        <v>2021</v>
      </c>
      <c r="AC3759">
        <v>3</v>
      </c>
      <c r="AD3759" t="str">
        <v>Q4</v>
      </c>
      <c r="AE3759" t="str">
        <v>FY20/21</v>
      </c>
      <c r="AF3759" t="str">
        <v>SOUTH</v>
      </c>
    </row>
    <row r="3760" spans="1:32">
      <c r="A3760" t="str">
        <v>ESHL</v>
      </c>
      <c r="B3760" t="str">
        <v>SZX</v>
      </c>
      <c r="C3760" t="str">
        <v>SPARES/OTHER</v>
      </c>
      <c r="D3760" s="4">
        <v>44260</v>
      </c>
      <c r="E3760" t="str">
        <v>YAMAHA</v>
      </c>
      <c r="F3760">
        <v>14103957</v>
      </c>
      <c r="G3760">
        <v>44260</v>
      </c>
      <c r="H3760" t="str">
        <v>YMCT|KKE-M652J-00</v>
      </c>
      <c r="I3760" t="str">
        <v>CYLINDER ANC ASSY</v>
      </c>
      <c r="J3760">
        <v>2</v>
      </c>
      <c r="K3760">
        <v>2</v>
      </c>
      <c r="L3760">
        <v>3185.84</v>
      </c>
      <c r="M3760" t="str">
        <v>CNY</v>
      </c>
      <c r="N3760">
        <v>1.2</v>
      </c>
      <c r="O3760">
        <v>3185.84</v>
      </c>
      <c r="P3760">
        <v>3823.0079999999998</v>
      </c>
      <c r="Q3760" t="str">
        <v>C66SZX-SMT SERVICE</v>
      </c>
      <c r="R3760" t="str">
        <v>JiangXi Netis Technology Co., Ltd.</v>
      </c>
      <c r="S3760" t="str">
        <v>Same</v>
      </c>
      <c r="T3760">
        <v>905604</v>
      </c>
      <c r="U3760">
        <v>1878</v>
      </c>
      <c r="V3760" t="str">
        <v>309ASY INV-PTS SALES</v>
      </c>
      <c r="W3760">
        <v>0</v>
      </c>
      <c r="X3760" t="str">
        <v>4400014839/4400014840</v>
      </c>
      <c r="Y3760">
        <v>779530</v>
      </c>
      <c r="Z3760" t="str">
        <v>江西网是科技有限公司</v>
      </c>
      <c r="AA3760">
        <v>0</v>
      </c>
      <c r="AB3760">
        <v>2021</v>
      </c>
      <c r="AC3760">
        <v>3</v>
      </c>
      <c r="AD3760" t="str">
        <v>Q4</v>
      </c>
      <c r="AE3760" t="str">
        <v>FY20/21</v>
      </c>
      <c r="AF3760" t="str">
        <v>SOUTH</v>
      </c>
    </row>
    <row r="3761" spans="1:32">
      <c r="A3761" t="str">
        <v>ESHL</v>
      </c>
      <c r="B3761" t="str">
        <v>SZX</v>
      </c>
      <c r="C3761" t="str">
        <v>SPARES/OTHER</v>
      </c>
      <c r="D3761" s="4">
        <v>44260</v>
      </c>
      <c r="E3761" t="str">
        <v>YAMAHA</v>
      </c>
      <c r="F3761">
        <v>14103957</v>
      </c>
      <c r="G3761">
        <v>44260</v>
      </c>
      <c r="H3761" t="str">
        <v>YMCT|KKE-M917H-00</v>
      </c>
      <c r="I3761" t="str">
        <v>BELT CONVEYOR</v>
      </c>
      <c r="J3761">
        <v>10</v>
      </c>
      <c r="K3761">
        <v>10</v>
      </c>
      <c r="L3761">
        <v>1061.95</v>
      </c>
      <c r="M3761" t="str">
        <v>CNY</v>
      </c>
      <c r="N3761">
        <v>1.2</v>
      </c>
      <c r="O3761">
        <v>1061.95</v>
      </c>
      <c r="P3761">
        <v>1274.3399999999999</v>
      </c>
      <c r="Q3761" t="str">
        <v>C66SZX-SMT SERVICE</v>
      </c>
      <c r="R3761" t="str">
        <v>JiangXi Netis Technology Co., Ltd.</v>
      </c>
      <c r="S3761" t="str">
        <v>Same</v>
      </c>
      <c r="T3761">
        <v>905604</v>
      </c>
      <c r="U3761">
        <v>670</v>
      </c>
      <c r="V3761" t="str">
        <v>309ASY INV-PTS SALES</v>
      </c>
      <c r="W3761">
        <v>0</v>
      </c>
      <c r="X3761" t="str">
        <v>4400014839/4400014840</v>
      </c>
      <c r="Y3761">
        <v>779530</v>
      </c>
      <c r="Z3761" t="str">
        <v>江西网是科技有限公司</v>
      </c>
      <c r="AA3761">
        <v>0</v>
      </c>
      <c r="AB3761">
        <v>2021</v>
      </c>
      <c r="AC3761">
        <v>3</v>
      </c>
      <c r="AD3761" t="str">
        <v>Q4</v>
      </c>
      <c r="AE3761" t="str">
        <v>FY20/21</v>
      </c>
      <c r="AF3761" t="str">
        <v>SOUTH</v>
      </c>
    </row>
    <row r="3762" spans="1:32">
      <c r="A3762" t="str">
        <v>ESHL</v>
      </c>
      <c r="B3762" t="str">
        <v>SHA</v>
      </c>
      <c r="C3762" t="str">
        <v>SERVICE_CHARGE</v>
      </c>
      <c r="D3762" s="4">
        <v>44263</v>
      </c>
      <c r="E3762" t="str">
        <v>OTHERS</v>
      </c>
      <c r="F3762">
        <v>12101123</v>
      </c>
      <c r="G3762">
        <v>44263</v>
      </c>
      <c r="H3762" t="str">
        <v>SAKI|REPAIR CHARGE</v>
      </c>
      <c r="I3762" t="str">
        <v>REPAIR CHARGE</v>
      </c>
      <c r="J3762">
        <v>1</v>
      </c>
      <c r="K3762">
        <v>1</v>
      </c>
      <c r="L3762">
        <v>1473.45</v>
      </c>
      <c r="M3762" t="str">
        <v>CNY</v>
      </c>
      <c r="N3762">
        <v>1.2</v>
      </c>
      <c r="O3762">
        <v>1473.45</v>
      </c>
      <c r="P3762">
        <v>1768.14</v>
      </c>
      <c r="Q3762" t="str">
        <v>C66SHA-SERVICE GROUP</v>
      </c>
      <c r="R3762" t="str">
        <v>Shenlong Elevator Co.,Ltd</v>
      </c>
      <c r="S3762" t="str">
        <v>Same</v>
      </c>
      <c r="T3762">
        <v>905605</v>
      </c>
      <c r="U3762">
        <v>0</v>
      </c>
      <c r="V3762" t="str">
        <v>309ASY INV-NON-CON-V</v>
      </c>
      <c r="W3762">
        <v>0</v>
      </c>
      <c r="X3762">
        <v>0</v>
      </c>
      <c r="Y3762">
        <v>0</v>
      </c>
      <c r="Z3762" t="str">
        <v>申龙电梯股份有限公司</v>
      </c>
      <c r="AA3762">
        <v>0</v>
      </c>
      <c r="AB3762">
        <v>2021</v>
      </c>
      <c r="AC3762">
        <v>3</v>
      </c>
      <c r="AD3762" t="str">
        <v>Q4</v>
      </c>
      <c r="AE3762" t="str">
        <v>FY20/21</v>
      </c>
      <c r="AF3762" t="str">
        <v>EAST</v>
      </c>
    </row>
    <row r="3763" spans="1:32">
      <c r="A3763" t="str">
        <v>ESHL</v>
      </c>
      <c r="B3763" t="str">
        <v>SZX</v>
      </c>
      <c r="C3763" t="str">
        <v>SPARES/OTHER</v>
      </c>
      <c r="D3763" s="4">
        <v>44278</v>
      </c>
      <c r="E3763" t="str">
        <v>YAMAHA</v>
      </c>
      <c r="F3763">
        <v>14103958</v>
      </c>
      <c r="G3763">
        <v>44278</v>
      </c>
      <c r="H3763" t="str">
        <v>YMCT|KGW-M4578-01</v>
      </c>
      <c r="I3763" t="str">
        <v>INDICATOR BOARD ASSY</v>
      </c>
      <c r="J3763">
        <v>1</v>
      </c>
      <c r="K3763">
        <v>1</v>
      </c>
      <c r="L3763">
        <v>2125</v>
      </c>
      <c r="M3763" t="str">
        <v>CNY</v>
      </c>
      <c r="N3763">
        <v>1.2</v>
      </c>
      <c r="O3763">
        <v>2125</v>
      </c>
      <c r="P3763">
        <v>2550</v>
      </c>
      <c r="Q3763" t="str">
        <v>C66SZX-SMT SERVICE</v>
      </c>
      <c r="R3763" t="str">
        <v>Dongguan Cowell Optic Electronics Co., Ltd.</v>
      </c>
      <c r="S3763" t="str">
        <v>Same</v>
      </c>
      <c r="T3763">
        <v>905608</v>
      </c>
      <c r="U3763">
        <v>1132</v>
      </c>
      <c r="V3763" t="str">
        <v>309ASY INV-PTS SALES</v>
      </c>
      <c r="W3763">
        <v>0</v>
      </c>
      <c r="X3763">
        <v>0</v>
      </c>
      <c r="Y3763">
        <v>781374</v>
      </c>
      <c r="Z3763" t="str">
        <v>东莞高伟光学电子有限公司</v>
      </c>
      <c r="AA3763">
        <v>0</v>
      </c>
      <c r="AB3763">
        <v>2021</v>
      </c>
      <c r="AC3763">
        <v>3</v>
      </c>
      <c r="AD3763" t="str">
        <v>Q4</v>
      </c>
      <c r="AE3763" t="str">
        <v>FY20/21</v>
      </c>
      <c r="AF3763" t="str">
        <v>SOUTH</v>
      </c>
    </row>
    <row r="3764" spans="1:32">
      <c r="A3764" t="str">
        <v>ESHL</v>
      </c>
      <c r="B3764" t="str">
        <v>SZX</v>
      </c>
      <c r="C3764" t="str">
        <v>SPARES/OTHER</v>
      </c>
      <c r="D3764" s="4">
        <v>44278</v>
      </c>
      <c r="E3764" t="str">
        <v>OTHERS</v>
      </c>
      <c r="F3764">
        <v>14103958</v>
      </c>
      <c r="G3764">
        <v>44278</v>
      </c>
      <c r="H3764" t="str">
        <v>ZMTR|PA-303</v>
      </c>
      <c r="I3764" t="str">
        <v>SPECIAL NOZZLE</v>
      </c>
      <c r="J3764">
        <v>1</v>
      </c>
      <c r="K3764">
        <v>1</v>
      </c>
      <c r="L3764">
        <v>1401.77</v>
      </c>
      <c r="M3764" t="str">
        <v>CNY</v>
      </c>
      <c r="N3764">
        <v>1.2</v>
      </c>
      <c r="O3764">
        <v>1401.77</v>
      </c>
      <c r="P3764">
        <v>1682.124</v>
      </c>
      <c r="Q3764" t="str">
        <v>C66SZX-SMT SERVICE</v>
      </c>
      <c r="R3764" t="str">
        <v>Dongguan Cowell Optic Electronics Co., Ltd.</v>
      </c>
      <c r="S3764" t="str">
        <v>Same</v>
      </c>
      <c r="T3764">
        <v>905608</v>
      </c>
      <c r="U3764">
        <v>353.98</v>
      </c>
      <c r="V3764" t="str">
        <v>309ASY INV-PTS SALES</v>
      </c>
      <c r="W3764">
        <v>0</v>
      </c>
      <c r="X3764">
        <v>0</v>
      </c>
      <c r="Y3764">
        <v>781374</v>
      </c>
      <c r="Z3764" t="str">
        <v>东莞高伟光学电子有限公司</v>
      </c>
      <c r="AA3764">
        <v>0</v>
      </c>
      <c r="AB3764">
        <v>2021</v>
      </c>
      <c r="AC3764">
        <v>3</v>
      </c>
      <c r="AD3764" t="str">
        <v>Q4</v>
      </c>
      <c r="AE3764" t="str">
        <v>FY20/21</v>
      </c>
      <c r="AF3764" t="str">
        <v>SOUTH</v>
      </c>
    </row>
    <row r="3765" spans="1:32">
      <c r="A3765" t="str">
        <v>ESHL</v>
      </c>
      <c r="B3765" t="str">
        <v>SZX</v>
      </c>
      <c r="C3765" t="str">
        <v>SPARES/OTHER</v>
      </c>
      <c r="D3765" s="4">
        <v>44278</v>
      </c>
      <c r="E3765" t="str">
        <v>OTHERS</v>
      </c>
      <c r="F3765">
        <v>14103958</v>
      </c>
      <c r="G3765">
        <v>44278</v>
      </c>
      <c r="H3765" t="str">
        <v>ZMTR|303-PA</v>
      </c>
      <c r="I3765" t="str">
        <v>SPECIAL NOZZLE</v>
      </c>
      <c r="J3765">
        <v>6</v>
      </c>
      <c r="K3765">
        <v>6</v>
      </c>
      <c r="L3765">
        <v>8203.5400000000009</v>
      </c>
      <c r="M3765" t="str">
        <v>CNY</v>
      </c>
      <c r="N3765">
        <v>1.2</v>
      </c>
      <c r="O3765">
        <v>8203.5400000000009</v>
      </c>
      <c r="P3765">
        <v>9844.2480000000014</v>
      </c>
      <c r="Q3765" t="str">
        <v>C66SZX-SMT SERVICE</v>
      </c>
      <c r="R3765" t="str">
        <v>Dongguan Cowell Optic Electronics Co., Ltd.</v>
      </c>
      <c r="S3765" t="str">
        <v>Same</v>
      </c>
      <c r="T3765">
        <v>905608</v>
      </c>
      <c r="U3765">
        <v>1858.38</v>
      </c>
      <c r="V3765" t="str">
        <v>309ASY INV-PTS SALES</v>
      </c>
      <c r="W3765">
        <v>0</v>
      </c>
      <c r="X3765">
        <v>0</v>
      </c>
      <c r="Y3765">
        <v>781374</v>
      </c>
      <c r="Z3765" t="str">
        <v>东莞高伟光学电子有限公司</v>
      </c>
      <c r="AA3765">
        <v>0</v>
      </c>
      <c r="AB3765">
        <v>2021</v>
      </c>
      <c r="AC3765">
        <v>3</v>
      </c>
      <c r="AD3765" t="str">
        <v>Q4</v>
      </c>
      <c r="AE3765" t="str">
        <v>FY20/21</v>
      </c>
      <c r="AF3765" t="str">
        <v>SOUTH</v>
      </c>
    </row>
    <row r="3766" spans="1:32">
      <c r="A3766" t="str">
        <v>ESHL</v>
      </c>
      <c r="B3766" t="str">
        <v>SZX</v>
      </c>
      <c r="C3766" t="str">
        <v>SPARES/OTHER</v>
      </c>
      <c r="D3766" s="4">
        <v>44278</v>
      </c>
      <c r="E3766" t="str">
        <v>OTHERS</v>
      </c>
      <c r="F3766">
        <v>14103958</v>
      </c>
      <c r="G3766">
        <v>44278</v>
      </c>
      <c r="H3766" t="str">
        <v>ZMTR|303G2</v>
      </c>
      <c r="I3766" t="str">
        <v>SPECIAL NOZZLE</v>
      </c>
      <c r="J3766">
        <v>5</v>
      </c>
      <c r="K3766">
        <v>5</v>
      </c>
      <c r="L3766">
        <v>6769.2</v>
      </c>
      <c r="M3766" t="str">
        <v>CNY</v>
      </c>
      <c r="N3766">
        <v>1.2</v>
      </c>
      <c r="O3766">
        <v>6769.2</v>
      </c>
      <c r="P3766">
        <v>8123.0399999999991</v>
      </c>
      <c r="Q3766" t="str">
        <v>C66SZX-SMT SERVICE</v>
      </c>
      <c r="R3766" t="str">
        <v>Dongguan Cowell Optic Electronics Co., Ltd.</v>
      </c>
      <c r="S3766" t="str">
        <v>Same</v>
      </c>
      <c r="T3766">
        <v>905608</v>
      </c>
      <c r="U3766">
        <v>1991.15</v>
      </c>
      <c r="V3766" t="str">
        <v>309ASY INV-PTS SALES</v>
      </c>
      <c r="W3766">
        <v>0</v>
      </c>
      <c r="X3766">
        <v>0</v>
      </c>
      <c r="Y3766">
        <v>781374</v>
      </c>
      <c r="Z3766" t="str">
        <v>东莞高伟光学电子有限公司</v>
      </c>
      <c r="AA3766">
        <v>0</v>
      </c>
      <c r="AB3766">
        <v>2021</v>
      </c>
      <c r="AC3766">
        <v>3</v>
      </c>
      <c r="AD3766" t="str">
        <v>Q4</v>
      </c>
      <c r="AE3766" t="str">
        <v>FY20/21</v>
      </c>
      <c r="AF3766" t="str">
        <v>SOUTH</v>
      </c>
    </row>
    <row r="3767" spans="1:32">
      <c r="A3767" t="str">
        <v>ESHL</v>
      </c>
      <c r="B3767" t="str">
        <v>SZX</v>
      </c>
      <c r="C3767" t="str">
        <v>SPARES/OTHER</v>
      </c>
      <c r="D3767" s="4">
        <v>44278</v>
      </c>
      <c r="E3767" t="str">
        <v>OTHERS</v>
      </c>
      <c r="F3767">
        <v>14103958</v>
      </c>
      <c r="G3767">
        <v>44278</v>
      </c>
      <c r="H3767" t="str">
        <v>ZMTR|303OH</v>
      </c>
      <c r="I3767" t="str">
        <v>SPECIAL NOZZLE</v>
      </c>
      <c r="J3767">
        <v>2</v>
      </c>
      <c r="K3767">
        <v>2</v>
      </c>
      <c r="L3767">
        <v>2628.32</v>
      </c>
      <c r="M3767" t="str">
        <v>CNY</v>
      </c>
      <c r="N3767">
        <v>1.2</v>
      </c>
      <c r="O3767">
        <v>2628.32</v>
      </c>
      <c r="P3767">
        <v>3153.9839999999999</v>
      </c>
      <c r="Q3767" t="str">
        <v>C66SZX-SMT SERVICE</v>
      </c>
      <c r="R3767" t="str">
        <v>Dongguan Cowell Optic Electronics Co., Ltd.</v>
      </c>
      <c r="S3767" t="str">
        <v>Same</v>
      </c>
      <c r="T3767">
        <v>905608</v>
      </c>
      <c r="U3767">
        <v>884.96</v>
      </c>
      <c r="V3767" t="str">
        <v>309ASY INV-PTS SALES</v>
      </c>
      <c r="W3767">
        <v>0</v>
      </c>
      <c r="X3767">
        <v>0</v>
      </c>
      <c r="Y3767">
        <v>781374</v>
      </c>
      <c r="Z3767" t="str">
        <v>东莞高伟光学电子有限公司</v>
      </c>
      <c r="AA3767">
        <v>0</v>
      </c>
      <c r="AB3767">
        <v>2021</v>
      </c>
      <c r="AC3767">
        <v>3</v>
      </c>
      <c r="AD3767" t="str">
        <v>Q4</v>
      </c>
      <c r="AE3767" t="str">
        <v>FY20/21</v>
      </c>
      <c r="AF3767" t="str">
        <v>SOUTH</v>
      </c>
    </row>
    <row r="3768" spans="1:32">
      <c r="A3768" t="str">
        <v>ESHL</v>
      </c>
      <c r="B3768" t="str">
        <v>SZX</v>
      </c>
      <c r="C3768" t="str">
        <v>SPARES/OTHER</v>
      </c>
      <c r="D3768" s="4">
        <v>44279</v>
      </c>
      <c r="E3768" t="str">
        <v>YAMAHA</v>
      </c>
      <c r="F3768">
        <v>14103959</v>
      </c>
      <c r="G3768">
        <v>44279</v>
      </c>
      <c r="H3768" t="str">
        <v>YMCT|KLA-M5303-40</v>
      </c>
      <c r="I3768" t="str">
        <v>SW POWER DC5</v>
      </c>
      <c r="J3768">
        <v>1</v>
      </c>
      <c r="K3768">
        <v>1</v>
      </c>
      <c r="L3768">
        <v>1265.49</v>
      </c>
      <c r="M3768" t="str">
        <v>CNY</v>
      </c>
      <c r="N3768">
        <v>1.2</v>
      </c>
      <c r="O3768">
        <v>1265.49</v>
      </c>
      <c r="P3768">
        <v>1518.588</v>
      </c>
      <c r="Q3768" t="str">
        <v>C66SZX-SMT SERVICE</v>
      </c>
      <c r="R3768" t="str">
        <v>JIANGXI LONGTECH SMART CONTROL CO., LTD</v>
      </c>
      <c r="S3768" t="str">
        <v>Same</v>
      </c>
      <c r="T3768">
        <v>905609</v>
      </c>
      <c r="U3768">
        <v>685</v>
      </c>
      <c r="V3768" t="str">
        <v>309ASY INV-PTS SALES</v>
      </c>
      <c r="W3768">
        <v>0</v>
      </c>
      <c r="X3768" t="str">
        <v>3511-202102250002</v>
      </c>
      <c r="Y3768">
        <v>781498</v>
      </c>
      <c r="Z3768" t="str">
        <v>江西朗特智能控制有限公司</v>
      </c>
      <c r="AA3768">
        <v>0</v>
      </c>
      <c r="AB3768">
        <v>2021</v>
      </c>
      <c r="AC3768">
        <v>3</v>
      </c>
      <c r="AD3768" t="str">
        <v>Q4</v>
      </c>
      <c r="AE3768" t="str">
        <v>FY20/21</v>
      </c>
      <c r="AF3768" t="str">
        <v>SOUTH</v>
      </c>
    </row>
    <row r="3769" spans="1:32">
      <c r="A3769" t="str">
        <v>ESHL</v>
      </c>
      <c r="B3769" t="str">
        <v>SZX</v>
      </c>
      <c r="C3769" t="str">
        <v>SPARES/OTHER</v>
      </c>
      <c r="D3769" s="4">
        <v>44279</v>
      </c>
      <c r="E3769" t="str">
        <v>YAMAHA</v>
      </c>
      <c r="F3769">
        <v>14103960</v>
      </c>
      <c r="G3769">
        <v>44279</v>
      </c>
      <c r="H3769" t="str">
        <v>YMCT|KGK-M5138-00</v>
      </c>
      <c r="I3769" t="str">
        <v>SWITCH EMG ASSY</v>
      </c>
      <c r="J3769">
        <v>2</v>
      </c>
      <c r="K3769">
        <v>2</v>
      </c>
      <c r="L3769">
        <v>646.02</v>
      </c>
      <c r="M3769" t="str">
        <v>CNY</v>
      </c>
      <c r="N3769">
        <v>1.2</v>
      </c>
      <c r="O3769">
        <v>646.02</v>
      </c>
      <c r="P3769">
        <v>775.22399999999993</v>
      </c>
      <c r="Q3769" t="str">
        <v>C66SZX-SMT SERVICE</v>
      </c>
      <c r="R3769" t="str">
        <v>Dometic (Shenzhen) Electronic Co., Ltd.</v>
      </c>
      <c r="S3769" t="str">
        <v>Same</v>
      </c>
      <c r="T3769">
        <v>905610</v>
      </c>
      <c r="U3769">
        <v>358</v>
      </c>
      <c r="V3769" t="str">
        <v>309ASY INV-PTS SALES</v>
      </c>
      <c r="W3769">
        <v>0</v>
      </c>
      <c r="X3769" t="str">
        <v>21010116S</v>
      </c>
      <c r="Y3769">
        <v>781494</v>
      </c>
      <c r="Z3769" t="str">
        <v>多美达（深圳）电器有限公司</v>
      </c>
      <c r="AA3769">
        <v>0</v>
      </c>
      <c r="AB3769">
        <v>2021</v>
      </c>
      <c r="AC3769">
        <v>3</v>
      </c>
      <c r="AD3769" t="str">
        <v>Q4</v>
      </c>
      <c r="AE3769" t="str">
        <v>FY20/21</v>
      </c>
      <c r="AF3769" t="str">
        <v>SOUTH</v>
      </c>
    </row>
    <row r="3770" spans="1:32">
      <c r="A3770" t="str">
        <v>ESHL</v>
      </c>
      <c r="B3770" t="str">
        <v>SZX</v>
      </c>
      <c r="C3770" t="str">
        <v>SPARES/OTHER</v>
      </c>
      <c r="D3770" s="4">
        <v>44279</v>
      </c>
      <c r="E3770" t="str">
        <v>HELLER</v>
      </c>
      <c r="F3770">
        <v>14103961</v>
      </c>
      <c r="G3770">
        <v>44279</v>
      </c>
      <c r="H3770" t="str">
        <v>HELI|593555</v>
      </c>
      <c r="I3770" t="str">
        <v>HIGH TEMPERATURE LUBE OIL (250ML)</v>
      </c>
      <c r="J3770">
        <v>4</v>
      </c>
      <c r="K3770">
        <v>4</v>
      </c>
      <c r="L3770">
        <v>1840.71</v>
      </c>
      <c r="M3770" t="str">
        <v>CNY</v>
      </c>
      <c r="N3770">
        <v>1.2</v>
      </c>
      <c r="O3770">
        <v>1840.71</v>
      </c>
      <c r="P3770">
        <v>2208.8519999999999</v>
      </c>
      <c r="Q3770" t="str">
        <v>C66SZX-SMT SERVICE</v>
      </c>
      <c r="R3770" t="str">
        <v>GSK CNC Equipment Co., Ltd</v>
      </c>
      <c r="S3770" t="str">
        <v>Same</v>
      </c>
      <c r="T3770">
        <v>905612</v>
      </c>
      <c r="U3770">
        <v>672</v>
      </c>
      <c r="V3770" t="str">
        <v>309ASY INV-PTS SALES</v>
      </c>
      <c r="W3770">
        <v>0</v>
      </c>
      <c r="X3770">
        <v>4200015778</v>
      </c>
      <c r="Y3770">
        <v>781493</v>
      </c>
      <c r="Z3770" t="str">
        <v>广州数控设备有限公司</v>
      </c>
      <c r="AA3770">
        <v>0</v>
      </c>
      <c r="AB3770">
        <v>2021</v>
      </c>
      <c r="AC3770">
        <v>3</v>
      </c>
      <c r="AD3770" t="str">
        <v>Q4</v>
      </c>
      <c r="AE3770" t="str">
        <v>FY20/21</v>
      </c>
      <c r="AF3770" t="str">
        <v>SOUTH</v>
      </c>
    </row>
    <row r="3771" spans="1:32">
      <c r="A3771" t="str">
        <v>ESHL</v>
      </c>
      <c r="B3771" t="str">
        <v>SZX</v>
      </c>
      <c r="C3771" t="str">
        <v>SPARES/OTHER</v>
      </c>
      <c r="D3771" s="4">
        <v>44279</v>
      </c>
      <c r="E3771" t="str">
        <v>YAMAHA</v>
      </c>
      <c r="F3771">
        <v>14103962</v>
      </c>
      <c r="G3771">
        <v>44279</v>
      </c>
      <c r="H3771" t="str">
        <v>YMCT|KHN-M7720-A3</v>
      </c>
      <c r="I3771" t="str">
        <v>NOZZLE 302A ASSY</v>
      </c>
      <c r="J3771">
        <v>4</v>
      </c>
      <c r="K3771">
        <v>4</v>
      </c>
      <c r="L3771">
        <v>2400</v>
      </c>
      <c r="M3771" t="str">
        <v>CNY</v>
      </c>
      <c r="N3771">
        <v>1.2</v>
      </c>
      <c r="O3771">
        <v>2400</v>
      </c>
      <c r="P3771">
        <v>2880</v>
      </c>
      <c r="Q3771" t="str">
        <v>C66SZX-SMT SERVICE</v>
      </c>
      <c r="R3771" t="str">
        <v>Dometic (Shenzhen) Electronic Co., Ltd.</v>
      </c>
      <c r="S3771" t="str">
        <v>Same</v>
      </c>
      <c r="T3771">
        <v>905611</v>
      </c>
      <c r="U3771">
        <v>1540</v>
      </c>
      <c r="V3771" t="str">
        <v>309ASY INV-PTS SALES</v>
      </c>
      <c r="W3771">
        <v>0</v>
      </c>
      <c r="X3771" t="str">
        <v>21020055S</v>
      </c>
      <c r="Y3771">
        <v>781490</v>
      </c>
      <c r="Z3771" t="str">
        <v>多美达（深圳）电器有限公司</v>
      </c>
      <c r="AA3771">
        <v>0</v>
      </c>
      <c r="AB3771">
        <v>2021</v>
      </c>
      <c r="AC3771">
        <v>3</v>
      </c>
      <c r="AD3771" t="str">
        <v>Q4</v>
      </c>
      <c r="AE3771" t="str">
        <v>FY20/21</v>
      </c>
      <c r="AF3771" t="str">
        <v>SOUTH</v>
      </c>
    </row>
    <row r="3772" spans="1:32">
      <c r="A3772" t="str">
        <v>ESHL</v>
      </c>
      <c r="B3772" t="str">
        <v>SZX</v>
      </c>
      <c r="C3772" t="str">
        <v>SPARES/OTHER</v>
      </c>
      <c r="D3772" s="4">
        <v>44279</v>
      </c>
      <c r="E3772" t="str">
        <v>YAMAHA</v>
      </c>
      <c r="F3772">
        <v>14103962</v>
      </c>
      <c r="G3772">
        <v>44279</v>
      </c>
      <c r="H3772" t="str">
        <v>YMCT|KHY-M7750-A0</v>
      </c>
      <c r="I3772" t="str">
        <v>NOZZLE 304A/315A AS.</v>
      </c>
      <c r="J3772">
        <v>2</v>
      </c>
      <c r="K3772">
        <v>2</v>
      </c>
      <c r="L3772">
        <v>1159.29</v>
      </c>
      <c r="M3772" t="str">
        <v>CNY</v>
      </c>
      <c r="N3772">
        <v>1.2</v>
      </c>
      <c r="O3772">
        <v>1159.29</v>
      </c>
      <c r="P3772">
        <v>1391.1479999999999</v>
      </c>
      <c r="Q3772" t="str">
        <v>C66SZX-SMT SERVICE</v>
      </c>
      <c r="R3772" t="str">
        <v>Dometic (Shenzhen) Electronic Co., Ltd.</v>
      </c>
      <c r="S3772" t="str">
        <v>Same</v>
      </c>
      <c r="T3772">
        <v>905611</v>
      </c>
      <c r="U3772">
        <v>820</v>
      </c>
      <c r="V3772" t="str">
        <v>309ASY INV-PTS SALES</v>
      </c>
      <c r="W3772">
        <v>0</v>
      </c>
      <c r="X3772" t="str">
        <v>21020055S</v>
      </c>
      <c r="Y3772">
        <v>781490</v>
      </c>
      <c r="Z3772" t="str">
        <v>多美达（深圳）电器有限公司</v>
      </c>
      <c r="AA3772">
        <v>0</v>
      </c>
      <c r="AB3772">
        <v>2021</v>
      </c>
      <c r="AC3772">
        <v>3</v>
      </c>
      <c r="AD3772" t="str">
        <v>Q4</v>
      </c>
      <c r="AE3772" t="str">
        <v>FY20/21</v>
      </c>
      <c r="AF3772" t="str">
        <v>SOUTH</v>
      </c>
    </row>
    <row r="3773" spans="1:32">
      <c r="A3773" t="str">
        <v>ESHL</v>
      </c>
      <c r="B3773" t="str">
        <v>SHA</v>
      </c>
      <c r="C3773" t="str">
        <v>SPARES/OTHER</v>
      </c>
      <c r="D3773" s="4">
        <v>44280</v>
      </c>
      <c r="E3773" t="str">
        <v>YAMAHA</v>
      </c>
      <c r="F3773">
        <v>14103963</v>
      </c>
      <c r="G3773">
        <v>44280</v>
      </c>
      <c r="H3773" t="str">
        <v>YMCT|KG2-M3407-A1</v>
      </c>
      <c r="I3773" t="str">
        <v>AIR JOINT</v>
      </c>
      <c r="J3773">
        <v>2</v>
      </c>
      <c r="K3773">
        <v>2</v>
      </c>
      <c r="L3773">
        <v>518.58000000000004</v>
      </c>
      <c r="M3773" t="str">
        <v>CNY</v>
      </c>
      <c r="N3773">
        <v>1.2</v>
      </c>
      <c r="O3773">
        <v>518.58000000000004</v>
      </c>
      <c r="P3773">
        <v>622.29600000000005</v>
      </c>
      <c r="Q3773" t="str">
        <v>C66SHA-SERVICE GROUP</v>
      </c>
      <c r="R3773" t="str">
        <v>Suzhou Inovance Technology Co Ltd</v>
      </c>
      <c r="S3773" t="str">
        <v>Same</v>
      </c>
      <c r="T3773">
        <v>905613</v>
      </c>
      <c r="U3773">
        <v>262</v>
      </c>
      <c r="V3773" t="str">
        <v>309ASY INV-PTS SALES</v>
      </c>
      <c r="W3773">
        <v>0</v>
      </c>
      <c r="X3773">
        <v>0</v>
      </c>
      <c r="Y3773">
        <v>781603</v>
      </c>
      <c r="Z3773" t="str">
        <v>苏州汇川技术有限公司</v>
      </c>
      <c r="AA3773">
        <v>0</v>
      </c>
      <c r="AB3773">
        <v>2021</v>
      </c>
      <c r="AC3773">
        <v>3</v>
      </c>
      <c r="AD3773" t="str">
        <v>Q4</v>
      </c>
      <c r="AE3773" t="str">
        <v>FY20/21</v>
      </c>
      <c r="AF3773" t="str">
        <v>EAST</v>
      </c>
    </row>
    <row r="3774" spans="1:32">
      <c r="A3774" t="str">
        <v>ESHL</v>
      </c>
      <c r="B3774" t="str">
        <v>SHA</v>
      </c>
      <c r="C3774" t="str">
        <v>SPARES/OTHER</v>
      </c>
      <c r="D3774" s="4">
        <v>44280</v>
      </c>
      <c r="E3774" t="str">
        <v>YAMAHA</v>
      </c>
      <c r="F3774">
        <v>14103963</v>
      </c>
      <c r="G3774">
        <v>44280</v>
      </c>
      <c r="H3774" t="str">
        <v>YMCT|KHW-M9129-00</v>
      </c>
      <c r="I3774" t="str">
        <v>BELT 1 CONVEYOR</v>
      </c>
      <c r="J3774">
        <v>2</v>
      </c>
      <c r="K3774">
        <v>2</v>
      </c>
      <c r="L3774">
        <v>835.4</v>
      </c>
      <c r="M3774" t="str">
        <v>CNY</v>
      </c>
      <c r="N3774">
        <v>1.2</v>
      </c>
      <c r="O3774">
        <v>835.4</v>
      </c>
      <c r="P3774">
        <v>1002.4799999999999</v>
      </c>
      <c r="Q3774" t="str">
        <v>C66SHA-SERVICE GROUP</v>
      </c>
      <c r="R3774" t="str">
        <v>Suzhou Inovance Technology Co Ltd</v>
      </c>
      <c r="S3774" t="str">
        <v>Same</v>
      </c>
      <c r="T3774">
        <v>905613</v>
      </c>
      <c r="U3774">
        <v>436</v>
      </c>
      <c r="V3774" t="str">
        <v>309ASY INV-PTS SALES</v>
      </c>
      <c r="W3774">
        <v>0</v>
      </c>
      <c r="X3774">
        <v>0</v>
      </c>
      <c r="Y3774">
        <v>781603</v>
      </c>
      <c r="Z3774" t="str">
        <v>苏州汇川技术有限公司</v>
      </c>
      <c r="AA3774">
        <v>0</v>
      </c>
      <c r="AB3774">
        <v>2021</v>
      </c>
      <c r="AC3774">
        <v>3</v>
      </c>
      <c r="AD3774" t="str">
        <v>Q4</v>
      </c>
      <c r="AE3774" t="str">
        <v>FY20/21</v>
      </c>
      <c r="AF3774" t="str">
        <v>EAST</v>
      </c>
    </row>
    <row r="3775" spans="1:32">
      <c r="A3775" t="str">
        <v>ESHL</v>
      </c>
      <c r="B3775" t="str">
        <v>SHA</v>
      </c>
      <c r="C3775" t="str">
        <v>SPARES/OTHER</v>
      </c>
      <c r="D3775" s="4">
        <v>44280</v>
      </c>
      <c r="E3775" t="str">
        <v>YAMAHA</v>
      </c>
      <c r="F3775">
        <v>14103964</v>
      </c>
      <c r="G3775">
        <v>44280</v>
      </c>
      <c r="H3775" t="str">
        <v>YMCT|KHY-M9129-00</v>
      </c>
      <c r="I3775" t="str">
        <v>BELT 1 CONVEYOR</v>
      </c>
      <c r="J3775">
        <v>3</v>
      </c>
      <c r="K3775">
        <v>3</v>
      </c>
      <c r="L3775">
        <v>799.12</v>
      </c>
      <c r="M3775" t="str">
        <v>CNY</v>
      </c>
      <c r="N3775">
        <v>1.2</v>
      </c>
      <c r="O3775">
        <v>799.12</v>
      </c>
      <c r="P3775">
        <v>958.94399999999996</v>
      </c>
      <c r="Q3775" t="str">
        <v>C66SHA-SERVICE GROUP</v>
      </c>
      <c r="R3775" t="str">
        <v>Suzhou Inovance Technology Co Ltd</v>
      </c>
      <c r="S3775" t="str">
        <v>Same</v>
      </c>
      <c r="T3775">
        <v>905614</v>
      </c>
      <c r="U3775">
        <v>414</v>
      </c>
      <c r="V3775" t="str">
        <v>309ASY INV-PTS SALES</v>
      </c>
      <c r="W3775">
        <v>0</v>
      </c>
      <c r="X3775">
        <v>0</v>
      </c>
      <c r="Y3775">
        <v>781605</v>
      </c>
      <c r="Z3775" t="str">
        <v>苏州汇川技术有限公司</v>
      </c>
      <c r="AA3775">
        <v>0</v>
      </c>
      <c r="AB3775">
        <v>2021</v>
      </c>
      <c r="AC3775">
        <v>3</v>
      </c>
      <c r="AD3775" t="str">
        <v>Q4</v>
      </c>
      <c r="AE3775" t="str">
        <v>FY20/21</v>
      </c>
      <c r="AF3775" t="str">
        <v>EAST</v>
      </c>
    </row>
    <row r="3776" spans="1:32">
      <c r="A3776" t="str">
        <v>ESHL</v>
      </c>
      <c r="B3776" t="str">
        <v>SHA</v>
      </c>
      <c r="C3776" t="str">
        <v>SPARES/OTHER</v>
      </c>
      <c r="D3776" s="4">
        <v>44280</v>
      </c>
      <c r="E3776" t="str">
        <v>YAMAHA</v>
      </c>
      <c r="F3776">
        <v>14103964</v>
      </c>
      <c r="G3776">
        <v>44280</v>
      </c>
      <c r="H3776" t="str">
        <v>YMCT|KLJ-MC245-00</v>
      </c>
      <c r="I3776" t="str">
        <v>LEVER F 1216</v>
      </c>
      <c r="J3776">
        <v>5</v>
      </c>
      <c r="K3776">
        <v>5</v>
      </c>
      <c r="L3776">
        <v>283.19</v>
      </c>
      <c r="M3776" t="str">
        <v>CNY</v>
      </c>
      <c r="N3776">
        <v>1.2</v>
      </c>
      <c r="O3776">
        <v>283.19</v>
      </c>
      <c r="P3776">
        <v>339.82799999999997</v>
      </c>
      <c r="Q3776" t="str">
        <v>C66SHA-SERVICE GROUP</v>
      </c>
      <c r="R3776" t="str">
        <v>Suzhou Inovance Technology Co Ltd</v>
      </c>
      <c r="S3776" t="str">
        <v>Same</v>
      </c>
      <c r="T3776">
        <v>905614</v>
      </c>
      <c r="U3776">
        <v>120</v>
      </c>
      <c r="V3776" t="str">
        <v>309ASY INV-PTS SALES</v>
      </c>
      <c r="W3776">
        <v>0</v>
      </c>
      <c r="X3776">
        <v>0</v>
      </c>
      <c r="Y3776">
        <v>781605</v>
      </c>
      <c r="Z3776" t="str">
        <v>苏州汇川技术有限公司</v>
      </c>
      <c r="AA3776">
        <v>0</v>
      </c>
      <c r="AB3776">
        <v>2021</v>
      </c>
      <c r="AC3776">
        <v>3</v>
      </c>
      <c r="AD3776" t="str">
        <v>Q4</v>
      </c>
      <c r="AE3776" t="str">
        <v>FY20/21</v>
      </c>
      <c r="AF3776" t="str">
        <v>EAST</v>
      </c>
    </row>
    <row r="3777" spans="1:32">
      <c r="A3777" t="str">
        <v>ESHL</v>
      </c>
      <c r="B3777" t="str">
        <v>SHA</v>
      </c>
      <c r="C3777" t="str">
        <v>SPARES/OTHER</v>
      </c>
      <c r="D3777" s="4">
        <v>44280</v>
      </c>
      <c r="E3777" t="str">
        <v>YAMAHA</v>
      </c>
      <c r="F3777">
        <v>14103964</v>
      </c>
      <c r="G3777">
        <v>44280</v>
      </c>
      <c r="H3777" t="str">
        <v>YMCT|KHW-M9129-00</v>
      </c>
      <c r="I3777" t="str">
        <v>BELT 1 CONVEYOR</v>
      </c>
      <c r="J3777">
        <v>2</v>
      </c>
      <c r="K3777">
        <v>2</v>
      </c>
      <c r="L3777">
        <v>835.4</v>
      </c>
      <c r="M3777" t="str">
        <v>CNY</v>
      </c>
      <c r="N3777">
        <v>1.2</v>
      </c>
      <c r="O3777">
        <v>835.4</v>
      </c>
      <c r="P3777">
        <v>1002.4799999999999</v>
      </c>
      <c r="Q3777" t="str">
        <v>C66SHA-SERVICE GROUP</v>
      </c>
      <c r="R3777" t="str">
        <v>Suzhou Inovance Technology Co Ltd</v>
      </c>
      <c r="S3777" t="str">
        <v>Same</v>
      </c>
      <c r="T3777">
        <v>905614</v>
      </c>
      <c r="U3777">
        <v>436</v>
      </c>
      <c r="V3777" t="str">
        <v>309ASY INV-PTS SALES</v>
      </c>
      <c r="W3777">
        <v>0</v>
      </c>
      <c r="X3777">
        <v>0</v>
      </c>
      <c r="Y3777">
        <v>781605</v>
      </c>
      <c r="Z3777" t="str">
        <v>苏州汇川技术有限公司</v>
      </c>
      <c r="AA3777">
        <v>0</v>
      </c>
      <c r="AB3777">
        <v>2021</v>
      </c>
      <c r="AC3777">
        <v>3</v>
      </c>
      <c r="AD3777" t="str">
        <v>Q4</v>
      </c>
      <c r="AE3777" t="str">
        <v>FY20/21</v>
      </c>
      <c r="AF3777" t="str">
        <v>EAST</v>
      </c>
    </row>
    <row r="3778" spans="1:32">
      <c r="A3778" t="str">
        <v>ESHL</v>
      </c>
      <c r="B3778" t="str">
        <v>SHA</v>
      </c>
      <c r="C3778" t="str">
        <v>SPARES/OTHER</v>
      </c>
      <c r="D3778" s="4">
        <v>44280</v>
      </c>
      <c r="E3778" t="str">
        <v>YAMAHA</v>
      </c>
      <c r="F3778">
        <v>14103964</v>
      </c>
      <c r="G3778">
        <v>44280</v>
      </c>
      <c r="H3778" t="str">
        <v>YMCT|KKE-M917H-00</v>
      </c>
      <c r="I3778" t="str">
        <v>BELT CONVEYOR</v>
      </c>
      <c r="J3778">
        <v>3</v>
      </c>
      <c r="K3778">
        <v>3</v>
      </c>
      <c r="L3778">
        <v>464.6</v>
      </c>
      <c r="M3778" t="str">
        <v>CNY</v>
      </c>
      <c r="N3778">
        <v>1.2</v>
      </c>
      <c r="O3778">
        <v>464.6</v>
      </c>
      <c r="P3778">
        <v>557.52</v>
      </c>
      <c r="Q3778" t="str">
        <v>C66SHA-SERVICE GROUP</v>
      </c>
      <c r="R3778" t="str">
        <v>Suzhou Inovance Technology Co Ltd</v>
      </c>
      <c r="S3778" t="str">
        <v>Same</v>
      </c>
      <c r="T3778">
        <v>905614</v>
      </c>
      <c r="U3778">
        <v>195</v>
      </c>
      <c r="V3778" t="str">
        <v>309ASY INV-PTS SALES</v>
      </c>
      <c r="W3778">
        <v>0</v>
      </c>
      <c r="X3778">
        <v>0</v>
      </c>
      <c r="Y3778">
        <v>781605</v>
      </c>
      <c r="Z3778" t="str">
        <v>苏州汇川技术有限公司</v>
      </c>
      <c r="AA3778">
        <v>0</v>
      </c>
      <c r="AB3778">
        <v>2021</v>
      </c>
      <c r="AC3778">
        <v>3</v>
      </c>
      <c r="AD3778" t="str">
        <v>Q4</v>
      </c>
      <c r="AE3778" t="str">
        <v>FY20/21</v>
      </c>
      <c r="AF3778" t="str">
        <v>EAST</v>
      </c>
    </row>
    <row r="3779" spans="1:32">
      <c r="A3779" t="str">
        <v>ESHL</v>
      </c>
      <c r="B3779" t="str">
        <v>SHA</v>
      </c>
      <c r="C3779" t="str">
        <v>SPARES/OTHER</v>
      </c>
      <c r="D3779" s="4">
        <v>44280</v>
      </c>
      <c r="E3779" t="str">
        <v>YAMAHA</v>
      </c>
      <c r="F3779">
        <v>14103964</v>
      </c>
      <c r="G3779">
        <v>44280</v>
      </c>
      <c r="H3779" t="str">
        <v>YMCT|KLW-M715A-00</v>
      </c>
      <c r="I3779" t="str">
        <v>MUFFLER</v>
      </c>
      <c r="J3779">
        <v>2</v>
      </c>
      <c r="K3779">
        <v>2</v>
      </c>
      <c r="L3779">
        <v>281.42</v>
      </c>
      <c r="M3779" t="str">
        <v>CNY</v>
      </c>
      <c r="N3779">
        <v>1.2</v>
      </c>
      <c r="O3779">
        <v>281.42</v>
      </c>
      <c r="P3779">
        <v>337.70400000000001</v>
      </c>
      <c r="Q3779" t="str">
        <v>C66SHA-SERVICE GROUP</v>
      </c>
      <c r="R3779" t="str">
        <v>Suzhou Inovance Technology Co Ltd</v>
      </c>
      <c r="S3779" t="str">
        <v>Same</v>
      </c>
      <c r="T3779">
        <v>905614</v>
      </c>
      <c r="U3779">
        <v>120</v>
      </c>
      <c r="V3779" t="str">
        <v>309ASY INV-PTS SALES</v>
      </c>
      <c r="W3779">
        <v>0</v>
      </c>
      <c r="X3779">
        <v>0</v>
      </c>
      <c r="Y3779">
        <v>781605</v>
      </c>
      <c r="Z3779" t="str">
        <v>苏州汇川技术有限公司</v>
      </c>
      <c r="AA3779">
        <v>0</v>
      </c>
      <c r="AB3779">
        <v>2021</v>
      </c>
      <c r="AC3779">
        <v>3</v>
      </c>
      <c r="AD3779" t="str">
        <v>Q4</v>
      </c>
      <c r="AE3779" t="str">
        <v>FY20/21</v>
      </c>
      <c r="AF3779" t="str">
        <v>EAST</v>
      </c>
    </row>
    <row r="3780" spans="1:32">
      <c r="A3780" t="str">
        <v>ESHL</v>
      </c>
      <c r="B3780" t="str">
        <v>SHA</v>
      </c>
      <c r="C3780" t="str">
        <v>SPARES/OTHER</v>
      </c>
      <c r="D3780" s="4">
        <v>44280</v>
      </c>
      <c r="E3780" t="str">
        <v>YAMAHA</v>
      </c>
      <c r="F3780">
        <v>14103965</v>
      </c>
      <c r="G3780">
        <v>44280</v>
      </c>
      <c r="H3780" t="str">
        <v>YMCT|KHW-M3852-A0</v>
      </c>
      <c r="I3780" t="str">
        <v>GREASE GUN SET</v>
      </c>
      <c r="J3780">
        <v>1</v>
      </c>
      <c r="K3780">
        <v>1</v>
      </c>
      <c r="L3780">
        <v>1633.63</v>
      </c>
      <c r="M3780" t="str">
        <v>CNY</v>
      </c>
      <c r="N3780">
        <v>1.2</v>
      </c>
      <c r="O3780">
        <v>1633.63</v>
      </c>
      <c r="P3780">
        <v>1960.356</v>
      </c>
      <c r="Q3780" t="str">
        <v>C66SHA-SERVICE GROUP</v>
      </c>
      <c r="R3780" t="str">
        <v>Ningbo Hanpu Tools Co., Ltd.</v>
      </c>
      <c r="S3780" t="str">
        <v>Same</v>
      </c>
      <c r="T3780">
        <v>905615</v>
      </c>
      <c r="U3780">
        <v>958</v>
      </c>
      <c r="V3780" t="str">
        <v>309ASY INV-PTS SALES</v>
      </c>
      <c r="W3780">
        <v>0</v>
      </c>
      <c r="X3780">
        <v>0</v>
      </c>
      <c r="Y3780">
        <v>781610</v>
      </c>
      <c r="Z3780" t="str">
        <v>宁波汉浦工具有限公司</v>
      </c>
      <c r="AA3780">
        <v>0</v>
      </c>
      <c r="AB3780">
        <v>2021</v>
      </c>
      <c r="AC3780">
        <v>3</v>
      </c>
      <c r="AD3780" t="str">
        <v>Q4</v>
      </c>
      <c r="AE3780" t="str">
        <v>FY20/21</v>
      </c>
      <c r="AF3780" t="str">
        <v>EAST</v>
      </c>
    </row>
    <row r="3781" spans="1:32">
      <c r="A3781" t="str">
        <v>ESHL</v>
      </c>
      <c r="B3781" t="str">
        <v>SHA</v>
      </c>
      <c r="C3781" t="str">
        <v>SPARES/OTHER</v>
      </c>
      <c r="D3781" s="4">
        <v>44280</v>
      </c>
      <c r="E3781" t="str">
        <v>YAMAHA</v>
      </c>
      <c r="F3781">
        <v>14103965</v>
      </c>
      <c r="G3781">
        <v>44280</v>
      </c>
      <c r="H3781" t="str">
        <v>YMCT|KM5-M7122-N0</v>
      </c>
      <c r="I3781" t="str">
        <v>GREASE 30G</v>
      </c>
      <c r="J3781">
        <v>1</v>
      </c>
      <c r="K3781">
        <v>1</v>
      </c>
      <c r="L3781">
        <v>583.19000000000005</v>
      </c>
      <c r="M3781" t="str">
        <v>CNY</v>
      </c>
      <c r="N3781">
        <v>1.2</v>
      </c>
      <c r="O3781">
        <v>583.19000000000005</v>
      </c>
      <c r="P3781">
        <v>699.82800000000009</v>
      </c>
      <c r="Q3781" t="str">
        <v>C66SHA-SERVICE GROUP</v>
      </c>
      <c r="R3781" t="str">
        <v>Ningbo Hanpu Tools Co., Ltd.</v>
      </c>
      <c r="S3781" t="str">
        <v>Same</v>
      </c>
      <c r="T3781">
        <v>905615</v>
      </c>
      <c r="U3781">
        <v>319</v>
      </c>
      <c r="V3781" t="str">
        <v>309ASY INV-PTS SALES</v>
      </c>
      <c r="W3781">
        <v>0</v>
      </c>
      <c r="X3781">
        <v>0</v>
      </c>
      <c r="Y3781">
        <v>781610</v>
      </c>
      <c r="Z3781" t="str">
        <v>宁波汉浦工具有限公司</v>
      </c>
      <c r="AA3781">
        <v>0</v>
      </c>
      <c r="AB3781">
        <v>2021</v>
      </c>
      <c r="AC3781">
        <v>3</v>
      </c>
      <c r="AD3781" t="str">
        <v>Q4</v>
      </c>
      <c r="AE3781" t="str">
        <v>FY20/21</v>
      </c>
      <c r="AF3781" t="str">
        <v>EAST</v>
      </c>
    </row>
    <row r="3782" spans="1:32">
      <c r="A3782" t="str">
        <v>ESHL</v>
      </c>
      <c r="B3782" t="str">
        <v>SHA</v>
      </c>
      <c r="C3782" t="str">
        <v>SPARES/OTHER</v>
      </c>
      <c r="D3782" s="4">
        <v>44280</v>
      </c>
      <c r="E3782" t="str">
        <v>OTHERS</v>
      </c>
      <c r="F3782">
        <v>14103965</v>
      </c>
      <c r="G3782">
        <v>44280</v>
      </c>
      <c r="H3782" t="str">
        <v>ZMTR|K48-M3856-00X</v>
      </c>
      <c r="I3782" t="str">
        <v>GREASE PACK(NSL)</v>
      </c>
      <c r="J3782">
        <v>3</v>
      </c>
      <c r="K3782">
        <v>3</v>
      </c>
      <c r="L3782">
        <v>1576.99</v>
      </c>
      <c r="M3782" t="str">
        <v>CNY</v>
      </c>
      <c r="N3782">
        <v>1.2</v>
      </c>
      <c r="O3782">
        <v>1576.99</v>
      </c>
      <c r="P3782">
        <v>1892.3879999999999</v>
      </c>
      <c r="Q3782" t="str">
        <v>C66SHA-SERVICE GROUP</v>
      </c>
      <c r="R3782" t="str">
        <v>Ningbo Hanpu Tools Co., Ltd.</v>
      </c>
      <c r="S3782" t="str">
        <v>Same</v>
      </c>
      <c r="T3782">
        <v>905615</v>
      </c>
      <c r="U3782">
        <v>398.22</v>
      </c>
      <c r="V3782" t="str">
        <v>309ASY INV-PTS SALES</v>
      </c>
      <c r="W3782">
        <v>0</v>
      </c>
      <c r="X3782">
        <v>0</v>
      </c>
      <c r="Y3782">
        <v>781610</v>
      </c>
      <c r="Z3782" t="str">
        <v>宁波汉浦工具有限公司</v>
      </c>
      <c r="AA3782">
        <v>0</v>
      </c>
      <c r="AB3782">
        <v>2021</v>
      </c>
      <c r="AC3782">
        <v>3</v>
      </c>
      <c r="AD3782" t="str">
        <v>Q4</v>
      </c>
      <c r="AE3782" t="str">
        <v>FY20/21</v>
      </c>
      <c r="AF3782" t="str">
        <v>EAST</v>
      </c>
    </row>
    <row r="3783" spans="1:32">
      <c r="A3783" t="str">
        <v>ESHL</v>
      </c>
      <c r="B3783" t="str">
        <v>SHA</v>
      </c>
      <c r="C3783" t="str">
        <v>SPARES/OTHER</v>
      </c>
      <c r="D3783" s="4">
        <v>44280</v>
      </c>
      <c r="E3783" t="str">
        <v>HELLER</v>
      </c>
      <c r="F3783">
        <v>14103966</v>
      </c>
      <c r="G3783">
        <v>44280</v>
      </c>
      <c r="H3783" t="str">
        <v>HELI|7301</v>
      </c>
      <c r="I3783" t="str">
        <v>FAN SPEED ALARM TACHSCAN 36 BOARD  </v>
      </c>
      <c r="J3783">
        <v>1</v>
      </c>
      <c r="K3783">
        <v>1</v>
      </c>
      <c r="L3783">
        <v>5392.04</v>
      </c>
      <c r="M3783" t="str">
        <v>CNY</v>
      </c>
      <c r="N3783">
        <v>1.2</v>
      </c>
      <c r="O3783">
        <v>5392.04</v>
      </c>
      <c r="P3783">
        <v>6470.4479999999994</v>
      </c>
      <c r="Q3783" t="str">
        <v>C66SHA-SERVICE GROUP</v>
      </c>
      <c r="R3783" t="str">
        <v>Sensata Technologies Changzhou Co Ltd</v>
      </c>
      <c r="S3783" t="str">
        <v>Same</v>
      </c>
      <c r="T3783">
        <v>905620</v>
      </c>
      <c r="U3783">
        <v>3772.02</v>
      </c>
      <c r="V3783" t="str">
        <v>309ASY INV-PTS SALES</v>
      </c>
      <c r="W3783">
        <v>0</v>
      </c>
      <c r="X3783">
        <v>0</v>
      </c>
      <c r="Y3783">
        <v>781624</v>
      </c>
      <c r="Z3783" t="str">
        <v>森萨塔科技(常州)有限公司</v>
      </c>
      <c r="AA3783">
        <v>0</v>
      </c>
      <c r="AB3783">
        <v>2021</v>
      </c>
      <c r="AC3783">
        <v>3</v>
      </c>
      <c r="AD3783" t="str">
        <v>Q4</v>
      </c>
      <c r="AE3783" t="str">
        <v>FY20/21</v>
      </c>
      <c r="AF3783" t="str">
        <v>EAST</v>
      </c>
    </row>
    <row r="3784" spans="1:32">
      <c r="A3784" t="str">
        <v>ESHL</v>
      </c>
      <c r="B3784" t="str">
        <v>SHA</v>
      </c>
      <c r="C3784" t="str">
        <v>SPARES/OTHER</v>
      </c>
      <c r="D3784" s="4">
        <v>44280</v>
      </c>
      <c r="E3784" t="str">
        <v>OTHERS</v>
      </c>
      <c r="F3784">
        <v>14103967</v>
      </c>
      <c r="G3784">
        <v>44280</v>
      </c>
      <c r="H3784" t="str">
        <v>SAKI|SJMC6B055-01</v>
      </c>
      <c r="I3784" t="str">
        <v>BELT</v>
      </c>
      <c r="J3784">
        <v>1</v>
      </c>
      <c r="K3784">
        <v>1</v>
      </c>
      <c r="L3784">
        <v>1077.8800000000001</v>
      </c>
      <c r="M3784" t="str">
        <v>CNY</v>
      </c>
      <c r="N3784">
        <v>1.2</v>
      </c>
      <c r="O3784">
        <v>1077.8800000000001</v>
      </c>
      <c r="P3784">
        <v>1293.4560000000001</v>
      </c>
      <c r="Q3784" t="str">
        <v>C66SHA-SERVICE GROUP</v>
      </c>
      <c r="R3784" t="str">
        <v>CIG Shanghai Co., Ltd.</v>
      </c>
      <c r="S3784" t="str">
        <v>Same</v>
      </c>
      <c r="T3784">
        <v>905619</v>
      </c>
      <c r="U3784">
        <v>580</v>
      </c>
      <c r="V3784" t="str">
        <v>309ASY INV-PTS SALES</v>
      </c>
      <c r="W3784">
        <v>0</v>
      </c>
      <c r="X3784">
        <v>0</v>
      </c>
      <c r="Y3784">
        <v>781621</v>
      </c>
      <c r="Z3784" t="str">
        <v>上海剑桥科技股份有限公司</v>
      </c>
      <c r="AA3784">
        <v>0</v>
      </c>
      <c r="AB3784">
        <v>2021</v>
      </c>
      <c r="AC3784">
        <v>3</v>
      </c>
      <c r="AD3784" t="str">
        <v>Q4</v>
      </c>
      <c r="AE3784" t="str">
        <v>FY20/21</v>
      </c>
      <c r="AF3784" t="str">
        <v>EAST</v>
      </c>
    </row>
    <row r="3785" spans="1:32">
      <c r="A3785" t="str">
        <v>ESHL</v>
      </c>
      <c r="B3785" t="str">
        <v>SHA</v>
      </c>
      <c r="C3785" t="str">
        <v>SPARES/OTHER</v>
      </c>
      <c r="D3785" s="4">
        <v>44280</v>
      </c>
      <c r="E3785" t="str">
        <v>YAMAHA</v>
      </c>
      <c r="F3785">
        <v>14103968</v>
      </c>
      <c r="G3785">
        <v>44280</v>
      </c>
      <c r="H3785" t="str">
        <v>YMCT|KGY-M71BA-A0</v>
      </c>
      <c r="I3785" t="str">
        <v>METAL SQUEEGEE M (L: 300mm)</v>
      </c>
      <c r="J3785">
        <v>1</v>
      </c>
      <c r="K3785">
        <v>1</v>
      </c>
      <c r="L3785">
        <v>5122.12</v>
      </c>
      <c r="M3785" t="str">
        <v>CNY</v>
      </c>
      <c r="N3785">
        <v>1.2</v>
      </c>
      <c r="O3785">
        <v>5122.12</v>
      </c>
      <c r="P3785">
        <v>6146.5439999999999</v>
      </c>
      <c r="Q3785" t="str">
        <v>C66SHA-SERVICE GROUP</v>
      </c>
      <c r="R3785" t="str">
        <v>Zhejiang Jinlong Electrical Machinery Stock Co.,LT</v>
      </c>
      <c r="S3785" t="str">
        <v>Same</v>
      </c>
      <c r="T3785">
        <v>905616</v>
      </c>
      <c r="U3785">
        <v>2670</v>
      </c>
      <c r="V3785" t="str">
        <v>309ASY INV-PTS SALES</v>
      </c>
      <c r="W3785">
        <v>0</v>
      </c>
      <c r="X3785">
        <v>0</v>
      </c>
      <c r="Y3785">
        <v>781612</v>
      </c>
      <c r="Z3785" t="str">
        <v>浙江金龙电机股份有限公司</v>
      </c>
      <c r="AA3785">
        <v>0</v>
      </c>
      <c r="AB3785">
        <v>2021</v>
      </c>
      <c r="AC3785">
        <v>3</v>
      </c>
      <c r="AD3785" t="str">
        <v>Q4</v>
      </c>
      <c r="AE3785" t="str">
        <v>FY20/21</v>
      </c>
      <c r="AF3785" t="str">
        <v>EAST</v>
      </c>
    </row>
    <row r="3786" spans="1:32">
      <c r="A3786" t="str">
        <v>ESHL</v>
      </c>
      <c r="B3786" t="str">
        <v>SHA</v>
      </c>
      <c r="C3786" t="str">
        <v>SPARES/OTHER</v>
      </c>
      <c r="D3786" s="4">
        <v>44280</v>
      </c>
      <c r="E3786" t="str">
        <v>YAMAHA</v>
      </c>
      <c r="F3786">
        <v>14103969</v>
      </c>
      <c r="G3786">
        <v>44280</v>
      </c>
      <c r="H3786" t="str">
        <v>YMCT|KGS-M1348-00</v>
      </c>
      <c r="I3786" t="str">
        <v>GAS SPRING</v>
      </c>
      <c r="J3786">
        <v>2</v>
      </c>
      <c r="K3786">
        <v>2</v>
      </c>
      <c r="L3786">
        <v>739.82</v>
      </c>
      <c r="M3786" t="str">
        <v>CNY</v>
      </c>
      <c r="N3786">
        <v>1.2</v>
      </c>
      <c r="O3786">
        <v>739.82</v>
      </c>
      <c r="P3786">
        <v>887.78399999999999</v>
      </c>
      <c r="Q3786" t="str">
        <v>C66SHA-SERVICE GROUP</v>
      </c>
      <c r="R3786" t="str">
        <v>Suzhou W&amp;E Technology Co., Ltd</v>
      </c>
      <c r="S3786" t="str">
        <v>Same</v>
      </c>
      <c r="T3786">
        <v>905617</v>
      </c>
      <c r="U3786">
        <v>392</v>
      </c>
      <c r="V3786" t="str">
        <v>309ASY INV-PTS SALES</v>
      </c>
      <c r="W3786">
        <v>0</v>
      </c>
      <c r="X3786">
        <v>0</v>
      </c>
      <c r="Y3786">
        <v>781616</v>
      </c>
      <c r="Z3786" t="str">
        <v>苏州万易通讯科技有限公司</v>
      </c>
      <c r="AA3786">
        <v>0</v>
      </c>
      <c r="AB3786">
        <v>2021</v>
      </c>
      <c r="AC3786">
        <v>3</v>
      </c>
      <c r="AD3786" t="str">
        <v>Q4</v>
      </c>
      <c r="AE3786" t="str">
        <v>FY20/21</v>
      </c>
      <c r="AF3786" t="str">
        <v>EAST</v>
      </c>
    </row>
    <row r="3787" spans="1:32">
      <c r="A3787" t="str">
        <v>ESHL</v>
      </c>
      <c r="B3787" t="str">
        <v>SHA</v>
      </c>
      <c r="C3787" t="str">
        <v>SPARES/OTHER</v>
      </c>
      <c r="D3787" s="4">
        <v>44280</v>
      </c>
      <c r="E3787" t="str">
        <v>YAMAHA</v>
      </c>
      <c r="F3787">
        <v>14103970</v>
      </c>
      <c r="G3787">
        <v>44280</v>
      </c>
      <c r="H3787" t="str">
        <v>YMCT|KLJ-MC445-00</v>
      </c>
      <c r="I3787" t="str">
        <v>LEVER F 24MM</v>
      </c>
      <c r="J3787">
        <v>10</v>
      </c>
      <c r="K3787">
        <v>10</v>
      </c>
      <c r="L3787">
        <v>716.81</v>
      </c>
      <c r="M3787" t="str">
        <v>CNY</v>
      </c>
      <c r="N3787">
        <v>1.2</v>
      </c>
      <c r="O3787">
        <v>716.81</v>
      </c>
      <c r="P3787">
        <v>860.17199999999991</v>
      </c>
      <c r="Q3787" t="str">
        <v>C66SHA-SERVICE GROUP</v>
      </c>
      <c r="R3787" t="str">
        <v>Shanghai Amphenol Airwave Communication Electronic</v>
      </c>
      <c r="S3787" t="str">
        <v>Same</v>
      </c>
      <c r="T3787">
        <v>905618</v>
      </c>
      <c r="U3787">
        <v>380</v>
      </c>
      <c r="V3787" t="str">
        <v>309ASY INV-PTS SALES</v>
      </c>
      <c r="W3787">
        <v>0</v>
      </c>
      <c r="X3787">
        <v>0</v>
      </c>
      <c r="Y3787">
        <v>781618</v>
      </c>
      <c r="Z3787" t="str">
        <v>上海安费诺永亿通讯电子有限公司</v>
      </c>
      <c r="AA3787">
        <v>0</v>
      </c>
      <c r="AB3787">
        <v>2021</v>
      </c>
      <c r="AC3787">
        <v>3</v>
      </c>
      <c r="AD3787" t="str">
        <v>Q4</v>
      </c>
      <c r="AE3787" t="str">
        <v>FY20/21</v>
      </c>
      <c r="AF3787" t="str">
        <v>EAST</v>
      </c>
    </row>
    <row r="3788" spans="1:32">
      <c r="A3788" t="str">
        <v>ESHL</v>
      </c>
      <c r="B3788" t="str">
        <v>SHA</v>
      </c>
      <c r="C3788" t="str">
        <v>SPARES/OTHER</v>
      </c>
      <c r="D3788" s="4">
        <v>44280</v>
      </c>
      <c r="E3788" t="str">
        <v>YAMAHA</v>
      </c>
      <c r="F3788">
        <v>14103970</v>
      </c>
      <c r="G3788">
        <v>44280</v>
      </c>
      <c r="H3788" t="str">
        <v>YMCT|99480-04030</v>
      </c>
      <c r="I3788" t="str">
        <v>PIN,PARALLEL</v>
      </c>
      <c r="J3788">
        <v>3</v>
      </c>
      <c r="K3788">
        <v>3</v>
      </c>
      <c r="L3788">
        <v>39.82</v>
      </c>
      <c r="M3788" t="str">
        <v>CNY</v>
      </c>
      <c r="N3788">
        <v>1.2</v>
      </c>
      <c r="O3788">
        <v>39.82</v>
      </c>
      <c r="P3788">
        <v>47.783999999999999</v>
      </c>
      <c r="Q3788" t="str">
        <v>C66SHA-SERVICE GROUP</v>
      </c>
      <c r="R3788" t="str">
        <v>Shanghai Amphenol Airwave Communication Electronic</v>
      </c>
      <c r="S3788" t="str">
        <v>Same</v>
      </c>
      <c r="T3788">
        <v>905618</v>
      </c>
      <c r="U3788">
        <v>21</v>
      </c>
      <c r="V3788" t="str">
        <v>309ASY INV-PTS SALES</v>
      </c>
      <c r="W3788">
        <v>0</v>
      </c>
      <c r="X3788">
        <v>0</v>
      </c>
      <c r="Y3788">
        <v>781618</v>
      </c>
      <c r="Z3788" t="str">
        <v>上海安费诺永亿通讯电子有限公司</v>
      </c>
      <c r="AA3788">
        <v>0</v>
      </c>
      <c r="AB3788">
        <v>2021</v>
      </c>
      <c r="AC3788">
        <v>3</v>
      </c>
      <c r="AD3788" t="str">
        <v>Q4</v>
      </c>
      <c r="AE3788" t="str">
        <v>FY20/21</v>
      </c>
      <c r="AF3788" t="str">
        <v>EAST</v>
      </c>
    </row>
    <row r="3789" spans="1:32">
      <c r="A3789" t="str">
        <v>ESHL</v>
      </c>
      <c r="B3789" t="str">
        <v>BJS</v>
      </c>
      <c r="C3789" t="str">
        <v>SPARES/OTHER</v>
      </c>
      <c r="D3789" s="4">
        <v>44293</v>
      </c>
      <c r="E3789" t="str">
        <v>HELLER</v>
      </c>
      <c r="F3789">
        <v>14103971</v>
      </c>
      <c r="G3789">
        <v>44293</v>
      </c>
      <c r="H3789" t="str">
        <v>HELI|593555</v>
      </c>
      <c r="I3789" t="str">
        <v>HIGH TEMPERATURE LUBE OIL (250ML)</v>
      </c>
      <c r="J3789">
        <v>3</v>
      </c>
      <c r="K3789">
        <v>3</v>
      </c>
      <c r="L3789">
        <v>2235.9</v>
      </c>
      <c r="M3789" t="str">
        <v>CNY</v>
      </c>
      <c r="N3789">
        <v>1.18</v>
      </c>
      <c r="O3789">
        <v>2235.9</v>
      </c>
      <c r="P3789">
        <v>2638.3620000000001</v>
      </c>
      <c r="Q3789" t="str">
        <v>C66BJS-SMT SERVICE</v>
      </c>
      <c r="R3789" t="str">
        <v>Weifang Goertek Microelectronics Co., Ltd.</v>
      </c>
      <c r="S3789" t="str">
        <v>Same</v>
      </c>
      <c r="T3789">
        <v>905518</v>
      </c>
      <c r="U3789">
        <v>1394.86</v>
      </c>
      <c r="V3789" t="str">
        <v>309ASY INV-PTS SALES</v>
      </c>
      <c r="W3789">
        <v>0</v>
      </c>
      <c r="X3789" t="str">
        <v>20013962-4</v>
      </c>
      <c r="Y3789">
        <v>781969</v>
      </c>
      <c r="Z3789" t="str">
        <v>潍坊歌尔微电子有限公司</v>
      </c>
      <c r="AA3789">
        <v>0</v>
      </c>
      <c r="AB3789">
        <v>2021</v>
      </c>
      <c r="AC3789">
        <v>4</v>
      </c>
      <c r="AD3789" t="str">
        <v>Q1</v>
      </c>
      <c r="AE3789" t="str">
        <v>FY21/22</v>
      </c>
      <c r="AF3789" t="str">
        <v>NORTH</v>
      </c>
    </row>
    <row r="3790" spans="1:32">
      <c r="A3790" t="str">
        <v>ESHL</v>
      </c>
      <c r="B3790" t="str">
        <v>BJS</v>
      </c>
      <c r="C3790" t="str">
        <v>SPARES/OTHER</v>
      </c>
      <c r="D3790" s="4">
        <v>44293</v>
      </c>
      <c r="E3790" t="str">
        <v>HELLER</v>
      </c>
      <c r="F3790">
        <v>14103972</v>
      </c>
      <c r="G3790">
        <v>44293</v>
      </c>
      <c r="H3790" t="str">
        <v>HELI|593555</v>
      </c>
      <c r="I3790" t="str">
        <v>HIGH TEMPERATURE LUBE OIL (250ML)</v>
      </c>
      <c r="J3790">
        <v>4</v>
      </c>
      <c r="K3790">
        <v>4</v>
      </c>
      <c r="L3790">
        <v>2981.2</v>
      </c>
      <c r="M3790" t="str">
        <v>CNY</v>
      </c>
      <c r="N3790">
        <v>1.18</v>
      </c>
      <c r="O3790">
        <v>2981.2</v>
      </c>
      <c r="P3790">
        <v>3517.8159999999998</v>
      </c>
      <c r="Q3790" t="str">
        <v>C66BJS-SMT SERVICE</v>
      </c>
      <c r="R3790" t="str">
        <v>Weifang Goertek Microelectronics Co., Ltd.</v>
      </c>
      <c r="S3790" t="str">
        <v>Same</v>
      </c>
      <c r="T3790">
        <v>905523</v>
      </c>
      <c r="U3790">
        <v>1859.81</v>
      </c>
      <c r="V3790" t="str">
        <v>309ASY INV-PTS SALES</v>
      </c>
      <c r="W3790">
        <v>0</v>
      </c>
      <c r="X3790" t="str">
        <v>20013962-5</v>
      </c>
      <c r="Y3790">
        <v>781973</v>
      </c>
      <c r="Z3790" t="str">
        <v>潍坊歌尔微电子有限公司</v>
      </c>
      <c r="AA3790">
        <v>0</v>
      </c>
      <c r="AB3790">
        <v>2021</v>
      </c>
      <c r="AC3790">
        <v>4</v>
      </c>
      <c r="AD3790" t="str">
        <v>Q1</v>
      </c>
      <c r="AE3790" t="str">
        <v>FY21/22</v>
      </c>
      <c r="AF3790" t="str">
        <v>NORTH</v>
      </c>
    </row>
    <row r="3791" spans="1:32">
      <c r="A3791" t="str">
        <v>ESHL</v>
      </c>
      <c r="B3791" t="str">
        <v>BJS</v>
      </c>
      <c r="C3791" t="str">
        <v>SPARES/OTHER</v>
      </c>
      <c r="D3791" s="4">
        <v>44293</v>
      </c>
      <c r="E3791" t="str">
        <v>HELLER</v>
      </c>
      <c r="F3791">
        <v>14103973</v>
      </c>
      <c r="G3791">
        <v>44293</v>
      </c>
      <c r="H3791" t="str">
        <v>HELI|59476802</v>
      </c>
      <c r="I3791" t="str">
        <v>.11HP,NIDEC,MK3.6 N2,W/FSL,SVC</v>
      </c>
      <c r="J3791">
        <v>1</v>
      </c>
      <c r="K3791">
        <v>1</v>
      </c>
      <c r="L3791">
        <v>7026.55</v>
      </c>
      <c r="M3791" t="str">
        <v>CNY</v>
      </c>
      <c r="N3791">
        <v>1.18</v>
      </c>
      <c r="O3791">
        <v>7026.55</v>
      </c>
      <c r="P3791">
        <v>8291.3289999999997</v>
      </c>
      <c r="Q3791" t="str">
        <v>C66BJS-SMT SERVICE</v>
      </c>
      <c r="R3791" t="str">
        <v>Weifang Goertek Microelectronics Co., Ltd.</v>
      </c>
      <c r="S3791" t="str">
        <v>Same</v>
      </c>
      <c r="T3791">
        <v>905536</v>
      </c>
      <c r="U3791">
        <v>3871.87</v>
      </c>
      <c r="V3791" t="str">
        <v>309ASY INV-PTS SALES</v>
      </c>
      <c r="W3791">
        <v>0</v>
      </c>
      <c r="X3791" t="str">
        <v>20013962-7</v>
      </c>
      <c r="Y3791">
        <v>781975</v>
      </c>
      <c r="Z3791" t="str">
        <v>潍坊歌尔微电子有限公司</v>
      </c>
      <c r="AA3791">
        <v>0</v>
      </c>
      <c r="AB3791">
        <v>2021</v>
      </c>
      <c r="AC3791">
        <v>4</v>
      </c>
      <c r="AD3791" t="str">
        <v>Q1</v>
      </c>
      <c r="AE3791" t="str">
        <v>FY21/22</v>
      </c>
      <c r="AF3791" t="str">
        <v>NORTH</v>
      </c>
    </row>
    <row r="3792" spans="1:32">
      <c r="A3792" t="str">
        <v>ESHL</v>
      </c>
      <c r="B3792" t="str">
        <v>BJS</v>
      </c>
      <c r="C3792" t="str">
        <v>SPARES/OTHER</v>
      </c>
      <c r="D3792" s="4">
        <v>44293</v>
      </c>
      <c r="E3792" t="str">
        <v>HELLER</v>
      </c>
      <c r="F3792">
        <v>14103974</v>
      </c>
      <c r="G3792">
        <v>44293</v>
      </c>
      <c r="H3792" t="str">
        <v>HELI|593555</v>
      </c>
      <c r="I3792" t="str">
        <v>HIGH TEMPERATURE LUBE OIL (250ML)</v>
      </c>
      <c r="J3792">
        <v>3</v>
      </c>
      <c r="K3792">
        <v>3</v>
      </c>
      <c r="L3792">
        <v>2235.9</v>
      </c>
      <c r="M3792" t="str">
        <v>CNY</v>
      </c>
      <c r="N3792">
        <v>1.18</v>
      </c>
      <c r="O3792">
        <v>2235.9</v>
      </c>
      <c r="P3792">
        <v>2638.3620000000001</v>
      </c>
      <c r="Q3792" t="str">
        <v>C66BJS-SMT SERVICE</v>
      </c>
      <c r="R3792" t="str">
        <v>Weifang Goertek Microelectronics Co., Ltd.</v>
      </c>
      <c r="S3792" t="str">
        <v>Same</v>
      </c>
      <c r="T3792">
        <v>905562</v>
      </c>
      <c r="U3792">
        <v>1394.86</v>
      </c>
      <c r="V3792" t="str">
        <v>309ASY INV-PTS SALES</v>
      </c>
      <c r="W3792">
        <v>0</v>
      </c>
      <c r="X3792" t="str">
        <v>20013962-8</v>
      </c>
      <c r="Y3792">
        <v>781978</v>
      </c>
      <c r="Z3792" t="str">
        <v>潍坊歌尔微电子有限公司</v>
      </c>
      <c r="AA3792">
        <v>0</v>
      </c>
      <c r="AB3792">
        <v>2021</v>
      </c>
      <c r="AC3792">
        <v>4</v>
      </c>
      <c r="AD3792" t="str">
        <v>Q1</v>
      </c>
      <c r="AE3792" t="str">
        <v>FY21/22</v>
      </c>
      <c r="AF3792" t="str">
        <v>NORTH</v>
      </c>
    </row>
    <row r="3793" spans="1:32">
      <c r="A3793" t="str">
        <v>ESHL</v>
      </c>
      <c r="B3793" t="str">
        <v>BJS</v>
      </c>
      <c r="C3793" t="str">
        <v>SPARES/OTHER</v>
      </c>
      <c r="D3793" s="4">
        <v>44293</v>
      </c>
      <c r="E3793" t="str">
        <v>HELLER</v>
      </c>
      <c r="F3793">
        <v>14103975</v>
      </c>
      <c r="G3793">
        <v>44293</v>
      </c>
      <c r="H3793" t="str">
        <v>HELI|593555</v>
      </c>
      <c r="I3793" t="str">
        <v>HIGH TEMPERATURE LUBE OIL (250ML)</v>
      </c>
      <c r="J3793">
        <v>2</v>
      </c>
      <c r="K3793">
        <v>2</v>
      </c>
      <c r="L3793">
        <v>1490.6</v>
      </c>
      <c r="M3793" t="str">
        <v>CNY</v>
      </c>
      <c r="N3793">
        <v>1.18</v>
      </c>
      <c r="O3793">
        <v>1490.6</v>
      </c>
      <c r="P3793">
        <v>1758.9079999999999</v>
      </c>
      <c r="Q3793" t="str">
        <v>C66BJS-SMT SERVICE</v>
      </c>
      <c r="R3793" t="str">
        <v>Weifang Goertek Microelectronics Co., Ltd.</v>
      </c>
      <c r="S3793" t="str">
        <v>Same</v>
      </c>
      <c r="T3793">
        <v>905599</v>
      </c>
      <c r="U3793">
        <v>929.91</v>
      </c>
      <c r="V3793" t="str">
        <v>309ASY INV-PTS SALES</v>
      </c>
      <c r="W3793">
        <v>0</v>
      </c>
      <c r="X3793" t="str">
        <v>20013962-10</v>
      </c>
      <c r="Y3793">
        <v>781985</v>
      </c>
      <c r="Z3793" t="str">
        <v>潍坊歌尔微电子有限公司</v>
      </c>
      <c r="AA3793">
        <v>0</v>
      </c>
      <c r="AB3793">
        <v>2021</v>
      </c>
      <c r="AC3793">
        <v>4</v>
      </c>
      <c r="AD3793" t="str">
        <v>Q1</v>
      </c>
      <c r="AE3793" t="str">
        <v>FY21/22</v>
      </c>
      <c r="AF3793" t="str">
        <v>NORTH</v>
      </c>
    </row>
    <row r="3794" spans="1:32">
      <c r="A3794" t="str">
        <v>ESHL</v>
      </c>
      <c r="B3794" t="str">
        <v>BJS</v>
      </c>
      <c r="C3794" t="str">
        <v>SPARES/OTHER</v>
      </c>
      <c r="D3794" s="4">
        <v>44293</v>
      </c>
      <c r="E3794" t="str">
        <v>HELLER</v>
      </c>
      <c r="F3794">
        <v>14103976</v>
      </c>
      <c r="G3794">
        <v>44293</v>
      </c>
      <c r="H3794" t="str">
        <v>HELI|593555</v>
      </c>
      <c r="I3794" t="str">
        <v>HIGH TEMPERATURE LUBE OIL (250ML)</v>
      </c>
      <c r="J3794">
        <v>2</v>
      </c>
      <c r="K3794">
        <v>2</v>
      </c>
      <c r="L3794">
        <v>1490.6</v>
      </c>
      <c r="M3794" t="str">
        <v>CNY</v>
      </c>
      <c r="N3794">
        <v>1.18</v>
      </c>
      <c r="O3794">
        <v>1490.6</v>
      </c>
      <c r="P3794">
        <v>1758.9079999999999</v>
      </c>
      <c r="Q3794" t="str">
        <v>C66BJS-SMT SERVICE</v>
      </c>
      <c r="R3794" t="str">
        <v>Weifang Goertek Microelectronics Co., Ltd.</v>
      </c>
      <c r="S3794" t="str">
        <v>Same</v>
      </c>
      <c r="T3794">
        <v>905606</v>
      </c>
      <c r="U3794">
        <v>929.91</v>
      </c>
      <c r="V3794" t="str">
        <v>309ASY INV-PTS SALES</v>
      </c>
      <c r="W3794">
        <v>0</v>
      </c>
      <c r="X3794" t="str">
        <v>20013962-11</v>
      </c>
      <c r="Y3794">
        <v>781989</v>
      </c>
      <c r="Z3794" t="str">
        <v>潍坊歌尔微电子有限公司</v>
      </c>
      <c r="AA3794">
        <v>0</v>
      </c>
      <c r="AB3794">
        <v>2021</v>
      </c>
      <c r="AC3794">
        <v>4</v>
      </c>
      <c r="AD3794" t="str">
        <v>Q1</v>
      </c>
      <c r="AE3794" t="str">
        <v>FY21/22</v>
      </c>
      <c r="AF3794" t="str">
        <v>NORTH</v>
      </c>
    </row>
    <row r="3795" spans="1:32">
      <c r="A3795" t="str">
        <v>ESHL</v>
      </c>
      <c r="B3795" t="str">
        <v>BJS</v>
      </c>
      <c r="C3795" t="str">
        <v>SPARES/OTHER</v>
      </c>
      <c r="D3795" s="4">
        <v>44293</v>
      </c>
      <c r="E3795" t="str">
        <v>HELLER</v>
      </c>
      <c r="F3795">
        <v>14103977</v>
      </c>
      <c r="G3795">
        <v>44293</v>
      </c>
      <c r="H3795" t="str">
        <v>HELI|8129</v>
      </c>
      <c r="I3795" t="str">
        <v>CAPACITOR, 3 uF, 450VAC, 85C</v>
      </c>
      <c r="J3795">
        <v>2</v>
      </c>
      <c r="K3795">
        <v>2</v>
      </c>
      <c r="L3795">
        <v>711.5</v>
      </c>
      <c r="M3795" t="str">
        <v>CNY</v>
      </c>
      <c r="N3795">
        <v>1.18</v>
      </c>
      <c r="O3795">
        <v>711.5</v>
      </c>
      <c r="P3795">
        <v>839.56999999999994</v>
      </c>
      <c r="Q3795" t="str">
        <v>C66BJS-SMT SERVICE</v>
      </c>
      <c r="R3795" t="str">
        <v>Weifang Goertek Electronics Co., Ltd.</v>
      </c>
      <c r="S3795" t="str">
        <v>Same</v>
      </c>
      <c r="T3795">
        <v>905582</v>
      </c>
      <c r="U3795">
        <v>365.06</v>
      </c>
      <c r="V3795" t="str">
        <v>309ASY INV-PTS SALES</v>
      </c>
      <c r="W3795">
        <v>0</v>
      </c>
      <c r="X3795" t="str">
        <v>2020061403-2</v>
      </c>
      <c r="Y3795">
        <v>781992</v>
      </c>
      <c r="Z3795" t="str">
        <v>潍坊歌尔电子有限公司</v>
      </c>
      <c r="AA3795">
        <v>0</v>
      </c>
      <c r="AB3795">
        <v>2021</v>
      </c>
      <c r="AC3795">
        <v>4</v>
      </c>
      <c r="AD3795" t="str">
        <v>Q1</v>
      </c>
      <c r="AE3795" t="str">
        <v>FY21/22</v>
      </c>
      <c r="AF3795" t="str">
        <v>NORTH</v>
      </c>
    </row>
    <row r="3796" spans="1:32">
      <c r="A3796" t="str">
        <v>ESHL</v>
      </c>
      <c r="B3796" t="str">
        <v>BJS</v>
      </c>
      <c r="C3796" t="str">
        <v>SPARES/OTHER</v>
      </c>
      <c r="D3796" s="4">
        <v>44293</v>
      </c>
      <c r="E3796" t="str">
        <v>HELLER</v>
      </c>
      <c r="F3796">
        <v>14103977</v>
      </c>
      <c r="G3796">
        <v>44293</v>
      </c>
      <c r="H3796" t="str">
        <v>HELI|452085</v>
      </c>
      <c r="I3796" t="str">
        <v>NIDEC MOTOR, CAPACITOR</v>
      </c>
      <c r="J3796">
        <v>2</v>
      </c>
      <c r="K3796">
        <v>2</v>
      </c>
      <c r="L3796">
        <v>761.06</v>
      </c>
      <c r="M3796" t="str">
        <v>CNY</v>
      </c>
      <c r="N3796">
        <v>1.18</v>
      </c>
      <c r="O3796">
        <v>761.06</v>
      </c>
      <c r="P3796">
        <v>898.05079999999987</v>
      </c>
      <c r="Q3796" t="str">
        <v>C66BJS-SMT SERVICE</v>
      </c>
      <c r="R3796" t="str">
        <v>Weifang Goertek Electronics Co., Ltd.</v>
      </c>
      <c r="S3796" t="str">
        <v>Same</v>
      </c>
      <c r="T3796">
        <v>905582</v>
      </c>
      <c r="U3796">
        <v>373.52</v>
      </c>
      <c r="V3796" t="str">
        <v>309ASY INV-PTS SALES</v>
      </c>
      <c r="W3796">
        <v>0</v>
      </c>
      <c r="X3796" t="str">
        <v>2020061403-2</v>
      </c>
      <c r="Y3796">
        <v>781992</v>
      </c>
      <c r="Z3796" t="str">
        <v>潍坊歌尔电子有限公司</v>
      </c>
      <c r="AA3796">
        <v>0</v>
      </c>
      <c r="AB3796">
        <v>2021</v>
      </c>
      <c r="AC3796">
        <v>4</v>
      </c>
      <c r="AD3796" t="str">
        <v>Q1</v>
      </c>
      <c r="AE3796" t="str">
        <v>FY21/22</v>
      </c>
      <c r="AF3796" t="str">
        <v>NORTH</v>
      </c>
    </row>
    <row r="3797" spans="1:32">
      <c r="A3797" t="str">
        <v>ESHL</v>
      </c>
      <c r="B3797" t="str">
        <v>BJS</v>
      </c>
      <c r="C3797" t="str">
        <v>SPARES/OTHER</v>
      </c>
      <c r="D3797" s="4">
        <v>44293</v>
      </c>
      <c r="E3797" t="str">
        <v>HELLER</v>
      </c>
      <c r="F3797">
        <v>14103978</v>
      </c>
      <c r="G3797">
        <v>44293</v>
      </c>
      <c r="H3797" t="str">
        <v>HELI|5064K</v>
      </c>
      <c r="I3797" t="str">
        <v>BLACK RTV</v>
      </c>
      <c r="J3797">
        <v>5</v>
      </c>
      <c r="K3797">
        <v>5</v>
      </c>
      <c r="L3797">
        <v>6234.51</v>
      </c>
      <c r="M3797" t="str">
        <v>CNY</v>
      </c>
      <c r="N3797">
        <v>1.18</v>
      </c>
      <c r="O3797">
        <v>6234.51</v>
      </c>
      <c r="P3797">
        <v>7356.7218000000003</v>
      </c>
      <c r="Q3797" t="str">
        <v>C66BJS-SMT SERVICE</v>
      </c>
      <c r="R3797" t="str">
        <v>Weifang Goertek Microelectronics Co., Ltd.</v>
      </c>
      <c r="S3797" t="str">
        <v>Same</v>
      </c>
      <c r="T3797">
        <v>905587</v>
      </c>
      <c r="U3797">
        <v>3371.02</v>
      </c>
      <c r="V3797" t="str">
        <v>309ASY INV-PTS SALES</v>
      </c>
      <c r="W3797">
        <v>0</v>
      </c>
      <c r="X3797" t="str">
        <v>20013962-9</v>
      </c>
      <c r="Y3797">
        <v>782246</v>
      </c>
      <c r="Z3797" t="str">
        <v>潍坊歌尔微电子有限公司</v>
      </c>
      <c r="AA3797">
        <v>0</v>
      </c>
      <c r="AB3797">
        <v>2021</v>
      </c>
      <c r="AC3797">
        <v>4</v>
      </c>
      <c r="AD3797" t="str">
        <v>Q1</v>
      </c>
      <c r="AE3797" t="str">
        <v>FY21/22</v>
      </c>
      <c r="AF3797" t="str">
        <v>NORTH</v>
      </c>
    </row>
    <row r="3798" spans="1:32">
      <c r="A3798" t="str">
        <v>ESHL</v>
      </c>
      <c r="B3798" t="str">
        <v>BJS</v>
      </c>
      <c r="C3798" t="str">
        <v>SPARES/OTHER</v>
      </c>
      <c r="D3798" s="4">
        <v>44293</v>
      </c>
      <c r="E3798" t="str">
        <v>HELLER</v>
      </c>
      <c r="F3798">
        <v>14103978</v>
      </c>
      <c r="G3798">
        <v>44293</v>
      </c>
      <c r="H3798" t="str">
        <v>HELI|3970K</v>
      </c>
      <c r="I3798" t="str">
        <v>1”WIDE GASKET(METER)</v>
      </c>
      <c r="J3798">
        <v>10</v>
      </c>
      <c r="K3798">
        <v>10</v>
      </c>
      <c r="L3798">
        <v>2974.78</v>
      </c>
      <c r="M3798" t="str">
        <v>CNY</v>
      </c>
      <c r="N3798">
        <v>1.18</v>
      </c>
      <c r="O3798">
        <v>2974.78</v>
      </c>
      <c r="P3798">
        <v>3510.2404000000001</v>
      </c>
      <c r="Q3798" t="str">
        <v>C66BJS-SMT SERVICE</v>
      </c>
      <c r="R3798" t="str">
        <v>Weifang Goertek Microelectronics Co., Ltd.</v>
      </c>
      <c r="S3798" t="str">
        <v>Same</v>
      </c>
      <c r="T3798">
        <v>905587</v>
      </c>
      <c r="U3798">
        <v>1608.32</v>
      </c>
      <c r="V3798" t="str">
        <v>309ASY INV-PTS SALES</v>
      </c>
      <c r="W3798">
        <v>0</v>
      </c>
      <c r="X3798" t="str">
        <v>20013962-9</v>
      </c>
      <c r="Y3798">
        <v>782246</v>
      </c>
      <c r="Z3798" t="str">
        <v>潍坊歌尔微电子有限公司</v>
      </c>
      <c r="AA3798">
        <v>0</v>
      </c>
      <c r="AB3798">
        <v>2021</v>
      </c>
      <c r="AC3798">
        <v>4</v>
      </c>
      <c r="AD3798" t="str">
        <v>Q1</v>
      </c>
      <c r="AE3798" t="str">
        <v>FY21/22</v>
      </c>
      <c r="AF3798" t="str">
        <v>NORTH</v>
      </c>
    </row>
    <row r="3799" spans="1:32">
      <c r="A3799" t="str">
        <v>ESHL</v>
      </c>
      <c r="B3799" t="str">
        <v>BJS</v>
      </c>
      <c r="C3799" t="str">
        <v>SPARES/OTHER</v>
      </c>
      <c r="D3799" s="4">
        <v>44293</v>
      </c>
      <c r="E3799" t="str">
        <v>HELLER</v>
      </c>
      <c r="F3799">
        <v>14103978</v>
      </c>
      <c r="G3799">
        <v>44293</v>
      </c>
      <c r="H3799" t="str">
        <v>HELI|5663K</v>
      </c>
      <c r="I3799" t="str">
        <v>Hose 3" High Temp. Insulated 11 feet</v>
      </c>
      <c r="J3799">
        <v>4</v>
      </c>
      <c r="K3799">
        <v>4</v>
      </c>
      <c r="L3799">
        <v>34088.5</v>
      </c>
      <c r="M3799" t="str">
        <v>CNY</v>
      </c>
      <c r="N3799">
        <v>1.18</v>
      </c>
      <c r="O3799">
        <v>34088.5</v>
      </c>
      <c r="P3799">
        <v>40224.43</v>
      </c>
      <c r="Q3799" t="str">
        <v>C66BJS-SMT SERVICE</v>
      </c>
      <c r="R3799" t="str">
        <v>Weifang Goertek Microelectronics Co., Ltd.</v>
      </c>
      <c r="S3799" t="str">
        <v>Same</v>
      </c>
      <c r="T3799">
        <v>905587</v>
      </c>
      <c r="U3799">
        <v>20108.39</v>
      </c>
      <c r="V3799" t="str">
        <v>309ASY INV-PTS SALES</v>
      </c>
      <c r="W3799">
        <v>0</v>
      </c>
      <c r="X3799" t="str">
        <v>20013962-9</v>
      </c>
      <c r="Y3799">
        <v>782246</v>
      </c>
      <c r="Z3799" t="str">
        <v>潍坊歌尔微电子有限公司</v>
      </c>
      <c r="AA3799">
        <v>0</v>
      </c>
      <c r="AB3799">
        <v>2021</v>
      </c>
      <c r="AC3799">
        <v>4</v>
      </c>
      <c r="AD3799" t="str">
        <v>Q1</v>
      </c>
      <c r="AE3799" t="str">
        <v>FY21/22</v>
      </c>
      <c r="AF3799" t="str">
        <v>NORTH</v>
      </c>
    </row>
    <row r="3800" spans="1:32">
      <c r="A3800" t="str">
        <v>ESHL</v>
      </c>
      <c r="B3800" t="str">
        <v>BJS</v>
      </c>
      <c r="C3800" t="str">
        <v>SPARES/OTHER</v>
      </c>
      <c r="D3800" s="4">
        <v>44293</v>
      </c>
      <c r="E3800" t="str">
        <v>HELLER</v>
      </c>
      <c r="F3800">
        <v>14103978</v>
      </c>
      <c r="G3800">
        <v>44293</v>
      </c>
      <c r="H3800" t="str">
        <v>HELI|6248K</v>
      </c>
      <c r="I3800" t="str">
        <v>gasket quick clamp fitting 3"</v>
      </c>
      <c r="J3800">
        <v>15</v>
      </c>
      <c r="K3800">
        <v>15</v>
      </c>
      <c r="L3800">
        <v>6185.84</v>
      </c>
      <c r="M3800" t="str">
        <v>CNY</v>
      </c>
      <c r="N3800">
        <v>1.18</v>
      </c>
      <c r="O3800">
        <v>6185.84</v>
      </c>
      <c r="P3800">
        <v>7299.2911999999997</v>
      </c>
      <c r="Q3800" t="str">
        <v>C66BJS-SMT SERVICE</v>
      </c>
      <c r="R3800" t="str">
        <v>Weifang Goertek Microelectronics Co., Ltd.</v>
      </c>
      <c r="S3800" t="str">
        <v>Same</v>
      </c>
      <c r="T3800">
        <v>905587</v>
      </c>
      <c r="U3800">
        <v>3344.34</v>
      </c>
      <c r="V3800" t="str">
        <v>309ASY INV-PTS SALES</v>
      </c>
      <c r="W3800">
        <v>0</v>
      </c>
      <c r="X3800" t="str">
        <v>20013962-9</v>
      </c>
      <c r="Y3800">
        <v>782246</v>
      </c>
      <c r="Z3800" t="str">
        <v>潍坊歌尔微电子有限公司</v>
      </c>
      <c r="AA3800">
        <v>0</v>
      </c>
      <c r="AB3800">
        <v>2021</v>
      </c>
      <c r="AC3800">
        <v>4</v>
      </c>
      <c r="AD3800" t="str">
        <v>Q1</v>
      </c>
      <c r="AE3800" t="str">
        <v>FY21/22</v>
      </c>
      <c r="AF3800" t="str">
        <v>NORTH</v>
      </c>
    </row>
    <row r="3801" spans="1:32">
      <c r="A3801" t="str">
        <v>ESHL</v>
      </c>
      <c r="B3801" t="str">
        <v>BJS</v>
      </c>
      <c r="C3801" t="str">
        <v>SPARES/OTHER</v>
      </c>
      <c r="D3801" s="4">
        <v>44293</v>
      </c>
      <c r="E3801" t="str">
        <v>HELLER</v>
      </c>
      <c r="F3801">
        <v>14103978</v>
      </c>
      <c r="G3801">
        <v>44293</v>
      </c>
      <c r="H3801" t="str">
        <v>HELI|5612K</v>
      </c>
      <c r="I3801" t="str">
        <v>POWER SUPPLY 24VDC, 4.5A</v>
      </c>
      <c r="J3801">
        <v>1</v>
      </c>
      <c r="K3801">
        <v>1</v>
      </c>
      <c r="L3801">
        <v>3263.72</v>
      </c>
      <c r="M3801" t="str">
        <v>CNY</v>
      </c>
      <c r="N3801">
        <v>1.18</v>
      </c>
      <c r="O3801">
        <v>3263.72</v>
      </c>
      <c r="P3801">
        <v>3851.1895999999997</v>
      </c>
      <c r="Q3801" t="str">
        <v>C66BJS-SMT SERVICE</v>
      </c>
      <c r="R3801" t="str">
        <v>Weifang Goertek Microelectronics Co., Ltd.</v>
      </c>
      <c r="S3801" t="str">
        <v>Same</v>
      </c>
      <c r="T3801">
        <v>905587</v>
      </c>
      <c r="U3801">
        <v>1764.73</v>
      </c>
      <c r="V3801" t="str">
        <v>309ASY INV-PTS SALES</v>
      </c>
      <c r="W3801">
        <v>0</v>
      </c>
      <c r="X3801" t="str">
        <v>20013962-9</v>
      </c>
      <c r="Y3801">
        <v>782246</v>
      </c>
      <c r="Z3801" t="str">
        <v>潍坊歌尔微电子有限公司</v>
      </c>
      <c r="AA3801">
        <v>0</v>
      </c>
      <c r="AB3801">
        <v>2021</v>
      </c>
      <c r="AC3801">
        <v>4</v>
      </c>
      <c r="AD3801" t="str">
        <v>Q1</v>
      </c>
      <c r="AE3801" t="str">
        <v>FY21/22</v>
      </c>
      <c r="AF3801" t="str">
        <v>NORTH</v>
      </c>
    </row>
    <row r="3802" spans="1:32">
      <c r="A3802" t="str">
        <v>ESHL</v>
      </c>
      <c r="B3802" t="str">
        <v>BJS</v>
      </c>
      <c r="C3802" t="str">
        <v>SPARES/OTHER</v>
      </c>
      <c r="D3802" s="4">
        <v>44293</v>
      </c>
      <c r="E3802" t="str">
        <v>HELLER</v>
      </c>
      <c r="F3802">
        <v>14103978</v>
      </c>
      <c r="G3802">
        <v>44293</v>
      </c>
      <c r="H3802" t="str">
        <v>HELI|4101</v>
      </c>
      <c r="I3802" t="str">
        <v>DESKTOP COMPUTER</v>
      </c>
      <c r="J3802">
        <v>1</v>
      </c>
      <c r="K3802">
        <v>1</v>
      </c>
      <c r="L3802">
        <v>14907.96</v>
      </c>
      <c r="M3802" t="str">
        <v>CNY</v>
      </c>
      <c r="N3802">
        <v>1.18</v>
      </c>
      <c r="O3802">
        <v>14907.96</v>
      </c>
      <c r="P3802">
        <v>17591.392799999998</v>
      </c>
      <c r="Q3802" t="str">
        <v>C66BJS-SMT SERVICE</v>
      </c>
      <c r="R3802" t="str">
        <v>Weifang Goertek Microelectronics Co., Ltd.</v>
      </c>
      <c r="S3802" t="str">
        <v>Same</v>
      </c>
      <c r="T3802">
        <v>905587</v>
      </c>
      <c r="U3802">
        <v>8793.84</v>
      </c>
      <c r="V3802" t="str">
        <v>309ASY INV-PTS SALES</v>
      </c>
      <c r="W3802">
        <v>0</v>
      </c>
      <c r="X3802" t="str">
        <v>20013962-9</v>
      </c>
      <c r="Y3802">
        <v>782246</v>
      </c>
      <c r="Z3802" t="str">
        <v>潍坊歌尔微电子有限公司</v>
      </c>
      <c r="AA3802">
        <v>0</v>
      </c>
      <c r="AB3802">
        <v>2021</v>
      </c>
      <c r="AC3802">
        <v>4</v>
      </c>
      <c r="AD3802" t="str">
        <v>Q1</v>
      </c>
      <c r="AE3802" t="str">
        <v>FY21/22</v>
      </c>
      <c r="AF3802" t="str">
        <v>NORTH</v>
      </c>
    </row>
    <row r="3803" spans="1:32">
      <c r="A3803" t="str">
        <v>ESHL</v>
      </c>
      <c r="B3803" t="str">
        <v>BJS</v>
      </c>
      <c r="C3803" t="str">
        <v>SPARES/OTHER</v>
      </c>
      <c r="D3803" s="4">
        <v>44293</v>
      </c>
      <c r="E3803" t="str">
        <v>HELLER</v>
      </c>
      <c r="F3803">
        <v>14103978</v>
      </c>
      <c r="G3803">
        <v>44293</v>
      </c>
      <c r="H3803" t="str">
        <v>HELI|4708K</v>
      </c>
      <c r="I3803" t="str">
        <v>ETHERNET NETWORK ADAPTER CARD</v>
      </c>
      <c r="J3803">
        <v>1</v>
      </c>
      <c r="K3803">
        <v>1</v>
      </c>
      <c r="L3803">
        <v>898.23</v>
      </c>
      <c r="M3803" t="str">
        <v>CNY</v>
      </c>
      <c r="N3803">
        <v>1.18</v>
      </c>
      <c r="O3803">
        <v>898.23</v>
      </c>
      <c r="P3803">
        <v>1059.9114</v>
      </c>
      <c r="Q3803" t="str">
        <v>C66BJS-SMT SERVICE</v>
      </c>
      <c r="R3803" t="str">
        <v>Weifang Goertek Microelectronics Co., Ltd.</v>
      </c>
      <c r="S3803" t="str">
        <v>Same</v>
      </c>
      <c r="T3803">
        <v>905587</v>
      </c>
      <c r="U3803">
        <v>484.81</v>
      </c>
      <c r="V3803" t="str">
        <v>309ASY INV-PTS SALES</v>
      </c>
      <c r="W3803">
        <v>0</v>
      </c>
      <c r="X3803" t="str">
        <v>20013962-9</v>
      </c>
      <c r="Y3803">
        <v>782246</v>
      </c>
      <c r="Z3803" t="str">
        <v>潍坊歌尔微电子有限公司</v>
      </c>
      <c r="AA3803">
        <v>0</v>
      </c>
      <c r="AB3803">
        <v>2021</v>
      </c>
      <c r="AC3803">
        <v>4</v>
      </c>
      <c r="AD3803" t="str">
        <v>Q1</v>
      </c>
      <c r="AE3803" t="str">
        <v>FY21/22</v>
      </c>
      <c r="AF3803" t="str">
        <v>NORTH</v>
      </c>
    </row>
    <row r="3804" spans="1:32">
      <c r="A3804" t="str">
        <v>ESHL</v>
      </c>
      <c r="B3804" t="str">
        <v>BJS</v>
      </c>
      <c r="C3804" t="str">
        <v>SPARES/OTHER</v>
      </c>
      <c r="D3804" s="4">
        <v>44293</v>
      </c>
      <c r="E3804" t="str">
        <v>HELLER</v>
      </c>
      <c r="F3804">
        <v>14103979</v>
      </c>
      <c r="G3804">
        <v>44293</v>
      </c>
      <c r="H3804" t="str">
        <v>HELI|5064K</v>
      </c>
      <c r="I3804" t="str">
        <v>BLACK RTV</v>
      </c>
      <c r="J3804">
        <v>2</v>
      </c>
      <c r="K3804">
        <v>2</v>
      </c>
      <c r="L3804">
        <v>2493.81</v>
      </c>
      <c r="M3804" t="str">
        <v>CNY</v>
      </c>
      <c r="N3804">
        <v>1.18</v>
      </c>
      <c r="O3804">
        <v>2493.81</v>
      </c>
      <c r="P3804">
        <v>2942.6958</v>
      </c>
      <c r="Q3804" t="str">
        <v>C66BJS-SMT SERVICE</v>
      </c>
      <c r="R3804" t="str">
        <v>Weifang Goertek Electronics Co., Ltd.</v>
      </c>
      <c r="S3804" t="str">
        <v>Same</v>
      </c>
      <c r="T3804">
        <v>905597</v>
      </c>
      <c r="U3804">
        <v>1348.41</v>
      </c>
      <c r="V3804" t="str">
        <v>309ASY INV-PTS SALES</v>
      </c>
      <c r="W3804">
        <v>0</v>
      </c>
      <c r="X3804" t="str">
        <v>2020061403-3</v>
      </c>
      <c r="Y3804">
        <v>781995</v>
      </c>
      <c r="Z3804" t="str">
        <v>潍坊歌尔电子有限公司</v>
      </c>
      <c r="AA3804">
        <v>0</v>
      </c>
      <c r="AB3804">
        <v>2021</v>
      </c>
      <c r="AC3804">
        <v>4</v>
      </c>
      <c r="AD3804" t="str">
        <v>Q1</v>
      </c>
      <c r="AE3804" t="str">
        <v>FY21/22</v>
      </c>
      <c r="AF3804" t="str">
        <v>NORTH</v>
      </c>
    </row>
    <row r="3805" spans="1:32">
      <c r="A3805" t="str">
        <v>ESHL</v>
      </c>
      <c r="B3805" t="str">
        <v>BJS</v>
      </c>
      <c r="C3805" t="str">
        <v>SPARES/OTHER</v>
      </c>
      <c r="D3805" s="4">
        <v>44293</v>
      </c>
      <c r="E3805" t="str">
        <v>HELLER</v>
      </c>
      <c r="F3805">
        <v>14103980</v>
      </c>
      <c r="G3805">
        <v>44293</v>
      </c>
      <c r="H3805" t="str">
        <v>HELI|8129</v>
      </c>
      <c r="I3805" t="str">
        <v>CAPACITOR, 3 uF, 450VAC, 85C</v>
      </c>
      <c r="J3805">
        <v>5</v>
      </c>
      <c r="K3805">
        <v>5</v>
      </c>
      <c r="L3805">
        <v>1778.76</v>
      </c>
      <c r="M3805" t="str">
        <v>CNY</v>
      </c>
      <c r="N3805">
        <v>1.18</v>
      </c>
      <c r="O3805">
        <v>1778.76</v>
      </c>
      <c r="P3805">
        <v>2098.9367999999999</v>
      </c>
      <c r="Q3805" t="str">
        <v>C66BJS-SMT SERVICE</v>
      </c>
      <c r="R3805" t="str">
        <v>GoerTek Inc.</v>
      </c>
      <c r="S3805" t="str">
        <v>Same</v>
      </c>
      <c r="T3805">
        <v>905583</v>
      </c>
      <c r="U3805">
        <v>912.65</v>
      </c>
      <c r="V3805" t="str">
        <v>309ASY INV-PTS SALES</v>
      </c>
      <c r="W3805">
        <v>0</v>
      </c>
      <c r="X3805" t="str">
        <v>2010679474-2</v>
      </c>
      <c r="Y3805">
        <v>781996</v>
      </c>
      <c r="Z3805" t="str">
        <v>歌尔股份有限公司</v>
      </c>
      <c r="AA3805">
        <v>0</v>
      </c>
      <c r="AB3805">
        <v>2021</v>
      </c>
      <c r="AC3805">
        <v>4</v>
      </c>
      <c r="AD3805" t="str">
        <v>Q1</v>
      </c>
      <c r="AE3805" t="str">
        <v>FY21/22</v>
      </c>
      <c r="AF3805" t="str">
        <v>NORTH</v>
      </c>
    </row>
    <row r="3806" spans="1:32">
      <c r="A3806" t="str">
        <v>ESHL</v>
      </c>
      <c r="B3806" t="str">
        <v>SHA</v>
      </c>
      <c r="C3806" t="str">
        <v>SERVICE_CHARGE</v>
      </c>
      <c r="D3806" s="4">
        <v>44298</v>
      </c>
      <c r="E3806" t="str">
        <v>YAMAHA</v>
      </c>
      <c r="F3806">
        <v>12101124</v>
      </c>
      <c r="G3806">
        <v>44298</v>
      </c>
      <c r="H3806" t="str">
        <v>YMCT|REPAIR CHARGE</v>
      </c>
      <c r="I3806" t="str">
        <v>REPAIR CHARGE</v>
      </c>
      <c r="J3806">
        <v>1</v>
      </c>
      <c r="K3806">
        <v>1</v>
      </c>
      <c r="L3806">
        <v>5300.88</v>
      </c>
      <c r="M3806" t="str">
        <v>CNY</v>
      </c>
      <c r="N3806">
        <v>1.18</v>
      </c>
      <c r="O3806">
        <v>5300.88</v>
      </c>
      <c r="P3806">
        <v>6255.0383999999995</v>
      </c>
      <c r="Q3806" t="str">
        <v>C66SHA-SERVICE GROUP</v>
      </c>
      <c r="R3806" t="str">
        <v>Changzhou Jingshang Electronics Co., Ltd.</v>
      </c>
      <c r="S3806" t="str">
        <v>Same</v>
      </c>
      <c r="T3806">
        <v>905623</v>
      </c>
      <c r="U3806">
        <v>0</v>
      </c>
      <c r="V3806" t="str">
        <v>309ASY INV-NON-CON-V</v>
      </c>
      <c r="W3806">
        <v>0</v>
      </c>
      <c r="X3806">
        <v>0</v>
      </c>
      <c r="Y3806">
        <v>0</v>
      </c>
      <c r="Z3806" t="str">
        <v>常州璟上电子有限公司</v>
      </c>
      <c r="AA3806">
        <v>0</v>
      </c>
      <c r="AB3806">
        <v>2021</v>
      </c>
      <c r="AC3806">
        <v>4</v>
      </c>
      <c r="AD3806" t="str">
        <v>Q1</v>
      </c>
      <c r="AE3806" t="str">
        <v>FY21/22</v>
      </c>
      <c r="AF3806" t="str">
        <v>EAST</v>
      </c>
    </row>
    <row r="3807" spans="1:32">
      <c r="A3807" t="str">
        <v>ESHL</v>
      </c>
      <c r="B3807" t="str">
        <v>XIY</v>
      </c>
      <c r="C3807" t="str">
        <v>SPARES/OTHER</v>
      </c>
      <c r="D3807" s="4">
        <v>44298</v>
      </c>
      <c r="E3807" t="str">
        <v>OTHERS</v>
      </c>
      <c r="F3807">
        <v>14103981</v>
      </c>
      <c r="G3807">
        <v>44298</v>
      </c>
      <c r="H3807" t="str">
        <v>EMBE|BT-002</v>
      </c>
      <c r="I3807" t="str">
        <v>NEPTUNE USB</v>
      </c>
      <c r="J3807">
        <v>1</v>
      </c>
      <c r="K3807">
        <v>1</v>
      </c>
      <c r="L3807">
        <v>707.96</v>
      </c>
      <c r="M3807" t="str">
        <v>CNY</v>
      </c>
      <c r="N3807">
        <v>1.18</v>
      </c>
      <c r="O3807">
        <v>707.96</v>
      </c>
      <c r="P3807">
        <v>835.39279999999997</v>
      </c>
      <c r="Q3807" t="str">
        <v>C66XIY-SERVICE GROUP</v>
      </c>
      <c r="R3807" t="str">
        <v>Baoji Weicheng Technology Co.,Ltd</v>
      </c>
      <c r="S3807" t="str">
        <v>Same</v>
      </c>
      <c r="T3807">
        <v>905624</v>
      </c>
      <c r="U3807">
        <v>0</v>
      </c>
      <c r="V3807" t="str">
        <v>309ASY INV-PTS SALES</v>
      </c>
      <c r="W3807">
        <v>0</v>
      </c>
      <c r="X3807">
        <v>0</v>
      </c>
      <c r="Y3807">
        <v>783139</v>
      </c>
      <c r="Z3807" t="str">
        <v>宝鸡玮诚科技有限公司</v>
      </c>
      <c r="AA3807">
        <v>0</v>
      </c>
      <c r="AB3807">
        <v>2021</v>
      </c>
      <c r="AC3807">
        <v>4</v>
      </c>
      <c r="AD3807" t="str">
        <v>Q1</v>
      </c>
      <c r="AE3807" t="str">
        <v>FY21/22</v>
      </c>
      <c r="AF3807" t="str">
        <v>WEST</v>
      </c>
    </row>
    <row r="3808" spans="1:32">
      <c r="A3808" t="str">
        <v>ESHL</v>
      </c>
      <c r="B3808" t="str">
        <v>SZX</v>
      </c>
      <c r="C3808" t="str">
        <v>SPARES/OTHER</v>
      </c>
      <c r="D3808" s="4">
        <v>44299</v>
      </c>
      <c r="E3808" t="str">
        <v>HELLER</v>
      </c>
      <c r="F3808">
        <v>14103982</v>
      </c>
      <c r="G3808">
        <v>44299</v>
      </c>
      <c r="H3808" t="str">
        <v>HELI|593555</v>
      </c>
      <c r="I3808" t="str">
        <v>HIGH TEMPERATURE LUBE OIL (250ML)</v>
      </c>
      <c r="J3808">
        <v>5</v>
      </c>
      <c r="K3808">
        <v>5</v>
      </c>
      <c r="L3808">
        <v>2123.89</v>
      </c>
      <c r="M3808" t="str">
        <v>CNY</v>
      </c>
      <c r="N3808">
        <v>1.18</v>
      </c>
      <c r="O3808">
        <v>2123.89</v>
      </c>
      <c r="P3808">
        <v>2506.1901999999995</v>
      </c>
      <c r="Q3808" t="str">
        <v>C66SZX-SMT SERVICE</v>
      </c>
      <c r="R3808" t="str">
        <v>Shen Zhen Raisecom Science &amp; Technology Co.Ltd</v>
      </c>
      <c r="S3808" t="str">
        <v>Same</v>
      </c>
      <c r="T3808">
        <v>905625</v>
      </c>
      <c r="U3808">
        <v>840</v>
      </c>
      <c r="V3808" t="str">
        <v>309ASY INV-PTS SALES</v>
      </c>
      <c r="W3808">
        <v>0</v>
      </c>
      <c r="X3808" t="str">
        <v>C66SZ21090REV.2</v>
      </c>
      <c r="Y3808">
        <v>783442</v>
      </c>
      <c r="Z3808" t="str">
        <v>深圳瑞斯康达科技发展有限公司</v>
      </c>
      <c r="AA3808">
        <v>0</v>
      </c>
      <c r="AB3808">
        <v>2021</v>
      </c>
      <c r="AC3808">
        <v>4</v>
      </c>
      <c r="AD3808" t="str">
        <v>Q1</v>
      </c>
      <c r="AE3808" t="str">
        <v>FY21/22</v>
      </c>
      <c r="AF3808" t="str">
        <v>SOUTH</v>
      </c>
    </row>
    <row r="3809" spans="1:32">
      <c r="A3809" t="str">
        <v>ESHL</v>
      </c>
      <c r="B3809" t="str">
        <v>SHA</v>
      </c>
      <c r="C3809" t="str">
        <v>SERVICE_CHARGE</v>
      </c>
      <c r="D3809" s="4">
        <v>44300</v>
      </c>
      <c r="E3809" t="str">
        <v>YAMAHA</v>
      </c>
      <c r="F3809">
        <v>12101125</v>
      </c>
      <c r="G3809">
        <v>44300</v>
      </c>
      <c r="H3809" t="str">
        <v>YMCT|REPAIR CHARGE</v>
      </c>
      <c r="I3809" t="str">
        <v>REPAIR CHARGE</v>
      </c>
      <c r="J3809">
        <v>170</v>
      </c>
      <c r="K3809">
        <v>170</v>
      </c>
      <c r="L3809">
        <v>24070.799999999999</v>
      </c>
      <c r="M3809" t="str">
        <v>CNY</v>
      </c>
      <c r="N3809">
        <v>1.18</v>
      </c>
      <c r="O3809">
        <v>24070.799999999999</v>
      </c>
      <c r="P3809">
        <v>28403.543999999998</v>
      </c>
      <c r="Q3809" t="str">
        <v>C66SHA-SERVICE GROUP</v>
      </c>
      <c r="R3809" t="str">
        <v>SHANGHAI KAIGE ELECTRONICS CO.,LTD.</v>
      </c>
      <c r="S3809" t="str">
        <v>Same</v>
      </c>
      <c r="T3809">
        <v>905627</v>
      </c>
      <c r="U3809">
        <v>0</v>
      </c>
      <c r="V3809" t="str">
        <v>309ASY INV-NON-CON-V</v>
      </c>
      <c r="W3809">
        <v>0</v>
      </c>
      <c r="X3809">
        <v>0</v>
      </c>
      <c r="Y3809">
        <v>0</v>
      </c>
      <c r="Z3809" t="str">
        <v>上海凯歌电子有限公司</v>
      </c>
      <c r="AA3809">
        <v>0</v>
      </c>
      <c r="AB3809">
        <v>2021</v>
      </c>
      <c r="AC3809">
        <v>4</v>
      </c>
      <c r="AD3809" t="str">
        <v>Q1</v>
      </c>
      <c r="AE3809" t="str">
        <v>FY21/22</v>
      </c>
      <c r="AF3809" t="str">
        <v>EAST</v>
      </c>
    </row>
    <row r="3810" spans="1:32">
      <c r="A3810" t="str">
        <v>ESHL</v>
      </c>
      <c r="B3810" t="str">
        <v>SHA</v>
      </c>
      <c r="C3810" t="str">
        <v>CONTRACT_FEE</v>
      </c>
      <c r="D3810" s="4">
        <v>44300</v>
      </c>
      <c r="E3810" t="str">
        <v>YAMAHA</v>
      </c>
      <c r="F3810">
        <v>13100189</v>
      </c>
      <c r="G3810">
        <v>44300</v>
      </c>
      <c r="H3810" t="str">
        <v>YMCT|REPAIR CHARGE</v>
      </c>
      <c r="I3810" t="str">
        <v>REPAIR CHARGE</v>
      </c>
      <c r="J3810">
        <v>1</v>
      </c>
      <c r="K3810">
        <v>1</v>
      </c>
      <c r="L3810">
        <v>15575.22</v>
      </c>
      <c r="M3810" t="str">
        <v>CNY</v>
      </c>
      <c r="N3810">
        <v>1.18</v>
      </c>
      <c r="O3810">
        <v>15575.22</v>
      </c>
      <c r="P3810">
        <v>18378.759599999998</v>
      </c>
      <c r="Q3810" t="str">
        <v>C66SHA-SERVICE GROUP</v>
      </c>
      <c r="R3810" t="str">
        <v>SHANGHAI KAIGE ELECTRONICS CO.,LTD.</v>
      </c>
      <c r="S3810" t="str">
        <v>Same</v>
      </c>
      <c r="T3810">
        <v>905628</v>
      </c>
      <c r="U3810">
        <v>0</v>
      </c>
      <c r="V3810" t="str">
        <v>309ASY INV-CONTRACT</v>
      </c>
      <c r="W3810">
        <v>0</v>
      </c>
      <c r="X3810">
        <v>0</v>
      </c>
      <c r="Y3810">
        <v>0</v>
      </c>
      <c r="Z3810" t="str">
        <v>上海凯歌电子有限公司</v>
      </c>
      <c r="AA3810">
        <v>0</v>
      </c>
      <c r="AB3810">
        <v>2021</v>
      </c>
      <c r="AC3810">
        <v>4</v>
      </c>
      <c r="AD3810" t="str">
        <v>Q1</v>
      </c>
      <c r="AE3810" t="str">
        <v>FY21/22</v>
      </c>
      <c r="AF3810" t="str">
        <v>EAST</v>
      </c>
    </row>
    <row r="3811" spans="1:32">
      <c r="A3811" t="str">
        <v>ESHL</v>
      </c>
      <c r="B3811" t="str">
        <v>XIY</v>
      </c>
      <c r="C3811" t="str">
        <v>SPARES/OTHER</v>
      </c>
      <c r="D3811" s="4">
        <v>44300</v>
      </c>
      <c r="E3811" t="str">
        <v>OTHERS</v>
      </c>
      <c r="F3811">
        <v>14103983</v>
      </c>
      <c r="G3811">
        <v>44300</v>
      </c>
      <c r="H3811" t="str">
        <v>EMBE|R-0625L</v>
      </c>
      <c r="I3811" t="str">
        <v>SOLDERSTAR LITE - 6 CHANNEL REFLOW PROFILING SYSTEM</v>
      </c>
      <c r="J3811">
        <v>1</v>
      </c>
      <c r="K3811">
        <v>1</v>
      </c>
      <c r="L3811">
        <v>23008.85</v>
      </c>
      <c r="M3811" t="str">
        <v>CNY</v>
      </c>
      <c r="N3811">
        <v>1.18</v>
      </c>
      <c r="O3811">
        <v>23008.85</v>
      </c>
      <c r="P3811">
        <v>27150.442999999996</v>
      </c>
      <c r="Q3811" t="str">
        <v>C66XIY-SERVICE GROUP</v>
      </c>
      <c r="R3811" t="str">
        <v>Xi 'an Lingkai Electronic Technology Co.,Ltd.</v>
      </c>
      <c r="S3811" t="str">
        <v>Same</v>
      </c>
      <c r="T3811">
        <v>905626</v>
      </c>
      <c r="U3811">
        <v>17907.240000000002</v>
      </c>
      <c r="V3811" t="str">
        <v>309ASY INV-PTS SALES</v>
      </c>
      <c r="W3811">
        <v>0</v>
      </c>
      <c r="X3811">
        <v>0</v>
      </c>
      <c r="Y3811">
        <v>783449</v>
      </c>
      <c r="Z3811" t="str">
        <v>西安凌凯电子科技有限公司</v>
      </c>
      <c r="AA3811">
        <v>0</v>
      </c>
      <c r="AB3811">
        <v>2021</v>
      </c>
      <c r="AC3811">
        <v>4</v>
      </c>
      <c r="AD3811" t="str">
        <v>Q1</v>
      </c>
      <c r="AE3811" t="str">
        <v>FY21/22</v>
      </c>
      <c r="AF3811" t="str">
        <v>WEST</v>
      </c>
    </row>
    <row r="3812" spans="1:32">
      <c r="A3812" t="str">
        <v>ESHL</v>
      </c>
      <c r="B3812" t="str">
        <v>XIY</v>
      </c>
      <c r="C3812" t="str">
        <v>SPARES/OTHER</v>
      </c>
      <c r="D3812" s="4">
        <v>44300</v>
      </c>
      <c r="E3812" t="str">
        <v>OTHERS</v>
      </c>
      <c r="F3812">
        <v>14103983</v>
      </c>
      <c r="G3812">
        <v>44300</v>
      </c>
      <c r="H3812" t="str">
        <v>EMBE|AC-SWAUTO</v>
      </c>
      <c r="I3812" t="str">
        <v>AUTOSEEKER PROFILE OPTIMISATION SOFTWARE</v>
      </c>
      <c r="J3812">
        <v>1</v>
      </c>
      <c r="K3812">
        <v>1</v>
      </c>
      <c r="L3812">
        <v>0</v>
      </c>
      <c r="M3812" t="str">
        <v>CNY</v>
      </c>
      <c r="N3812">
        <v>1.18</v>
      </c>
      <c r="O3812">
        <v>0</v>
      </c>
      <c r="P3812">
        <v>0</v>
      </c>
      <c r="Q3812" t="str">
        <v>C66XIY-SERVICE GROUP</v>
      </c>
      <c r="R3812" t="str">
        <v>Xi 'an Lingkai Electronic Technology Co.,Ltd.</v>
      </c>
      <c r="S3812" t="str">
        <v>Same</v>
      </c>
      <c r="T3812">
        <v>905626</v>
      </c>
      <c r="U3812">
        <v>0</v>
      </c>
      <c r="V3812" t="str">
        <v>309ASY INV-PTS SALES</v>
      </c>
      <c r="W3812">
        <v>0</v>
      </c>
      <c r="X3812">
        <v>0</v>
      </c>
      <c r="Y3812">
        <v>783449</v>
      </c>
      <c r="Z3812" t="str">
        <v>西安凌凯电子科技有限公司</v>
      </c>
      <c r="AA3812">
        <v>0</v>
      </c>
      <c r="AB3812">
        <v>2021</v>
      </c>
      <c r="AC3812">
        <v>4</v>
      </c>
      <c r="AD3812" t="str">
        <v>Q1</v>
      </c>
      <c r="AE3812" t="str">
        <v>FY21/22</v>
      </c>
      <c r="AF3812" t="str">
        <v>WEST</v>
      </c>
    </row>
    <row r="3813" spans="1:32">
      <c r="A3813" t="str">
        <v>ESHL</v>
      </c>
      <c r="B3813" t="str">
        <v>XIY</v>
      </c>
      <c r="C3813" t="str">
        <v>SERVICE_CHARGE</v>
      </c>
      <c r="D3813" s="4">
        <v>44301</v>
      </c>
      <c r="E3813" t="str">
        <v>YAMAHA</v>
      </c>
      <c r="F3813">
        <v>12101126</v>
      </c>
      <c r="G3813">
        <v>44301</v>
      </c>
      <c r="H3813" t="str">
        <v>YMCT|REPAIR CHARGE</v>
      </c>
      <c r="I3813" t="str">
        <v>REPAIR CHARGE</v>
      </c>
      <c r="J3813">
        <v>1</v>
      </c>
      <c r="K3813">
        <v>1</v>
      </c>
      <c r="L3813">
        <v>7964.6</v>
      </c>
      <c r="M3813" t="str">
        <v>CNY</v>
      </c>
      <c r="N3813">
        <v>1.18</v>
      </c>
      <c r="O3813">
        <v>7964.6</v>
      </c>
      <c r="P3813">
        <v>9398.2279999999992</v>
      </c>
      <c r="Q3813" t="str">
        <v>C66XIY-SERVICE GROUP</v>
      </c>
      <c r="R3813" t="str">
        <v>Ningxia LGG Instrument Co., Ltd.</v>
      </c>
      <c r="S3813" t="str">
        <v>Same</v>
      </c>
      <c r="T3813">
        <v>905632</v>
      </c>
      <c r="U3813">
        <v>0</v>
      </c>
      <c r="V3813" t="str">
        <v>309ASY INV-NON-CON-V</v>
      </c>
      <c r="W3813">
        <v>0</v>
      </c>
      <c r="X3813">
        <v>0</v>
      </c>
      <c r="Y3813">
        <v>0</v>
      </c>
      <c r="Z3813" t="str">
        <v>宁夏隆基宁光仪表股份有限公司</v>
      </c>
      <c r="AA3813">
        <v>0</v>
      </c>
      <c r="AB3813">
        <v>2021</v>
      </c>
      <c r="AC3813">
        <v>4</v>
      </c>
      <c r="AD3813" t="str">
        <v>Q1</v>
      </c>
      <c r="AE3813" t="str">
        <v>FY21/22</v>
      </c>
      <c r="AF3813" t="str">
        <v>WEST</v>
      </c>
    </row>
    <row r="3814" spans="1:32">
      <c r="A3814" t="str">
        <v>ESHL</v>
      </c>
      <c r="B3814" t="str">
        <v>SZX</v>
      </c>
      <c r="C3814" t="str">
        <v>CONTRACT_FEE</v>
      </c>
      <c r="D3814" s="4">
        <v>44301</v>
      </c>
      <c r="E3814" t="str">
        <v>YAMAHA</v>
      </c>
      <c r="F3814">
        <v>13100190</v>
      </c>
      <c r="G3814">
        <v>44301</v>
      </c>
      <c r="H3814" t="str">
        <v>YMCT|REPAIR CHARGE</v>
      </c>
      <c r="I3814" t="str">
        <v>REPAIR CHARGE</v>
      </c>
      <c r="J3814">
        <v>1</v>
      </c>
      <c r="K3814">
        <v>1</v>
      </c>
      <c r="L3814">
        <v>8849.56</v>
      </c>
      <c r="M3814" t="str">
        <v>CNY</v>
      </c>
      <c r="N3814">
        <v>1.18</v>
      </c>
      <c r="O3814">
        <v>8849.56</v>
      </c>
      <c r="P3814">
        <v>10442.480799999999</v>
      </c>
      <c r="Q3814" t="str">
        <v>C66SZX-SMT SERVICE</v>
      </c>
      <c r="R3814" t="str">
        <v>Dongguan Kingtron Electronics Technology Co.,Ltd</v>
      </c>
      <c r="S3814" t="str">
        <v>Same</v>
      </c>
      <c r="T3814">
        <v>905630</v>
      </c>
      <c r="U3814">
        <v>0</v>
      </c>
      <c r="V3814" t="str">
        <v>309ASY INV-CONTRACT</v>
      </c>
      <c r="W3814">
        <v>0</v>
      </c>
      <c r="X3814" t="str">
        <v>C66-CAN-21004-Kingtron</v>
      </c>
      <c r="Y3814">
        <v>0</v>
      </c>
      <c r="Z3814" t="str">
        <v>东莞市络鑫电子科技有限公司</v>
      </c>
      <c r="AA3814">
        <v>0</v>
      </c>
      <c r="AB3814">
        <v>2021</v>
      </c>
      <c r="AC3814">
        <v>4</v>
      </c>
      <c r="AD3814" t="str">
        <v>Q1</v>
      </c>
      <c r="AE3814" t="str">
        <v>FY21/22</v>
      </c>
      <c r="AF3814" t="str">
        <v>SOUTH</v>
      </c>
    </row>
    <row r="3815" spans="1:32">
      <c r="A3815" t="str">
        <v>ESHL</v>
      </c>
      <c r="B3815" t="str">
        <v>SHA</v>
      </c>
      <c r="C3815" t="str">
        <v>FEEDER</v>
      </c>
      <c r="D3815" s="4">
        <v>44301</v>
      </c>
      <c r="E3815" t="str">
        <v>YAMAHA</v>
      </c>
      <c r="F3815">
        <v>14103984</v>
      </c>
      <c r="G3815">
        <v>44301</v>
      </c>
      <c r="H3815" t="str">
        <v>YMCT|KHJ-MC200-00</v>
      </c>
      <c r="I3815" t="str">
        <v>SS TAPE FEEDER 12/16mm</v>
      </c>
      <c r="J3815">
        <v>3</v>
      </c>
      <c r="K3815">
        <v>3</v>
      </c>
      <c r="L3815">
        <v>11235.4</v>
      </c>
      <c r="M3815" t="str">
        <v>CNY</v>
      </c>
      <c r="N3815">
        <v>1.18</v>
      </c>
      <c r="O3815">
        <v>11235.4</v>
      </c>
      <c r="P3815">
        <v>13257.771999999999</v>
      </c>
      <c r="Q3815" t="str">
        <v>C66SHA-SERVICE GROUP</v>
      </c>
      <c r="R3815" t="str">
        <v>Shanghai Kewl Electronics Technology Co., Ltd.</v>
      </c>
      <c r="S3815" t="str">
        <v>Same</v>
      </c>
      <c r="T3815">
        <v>905629</v>
      </c>
      <c r="U3815">
        <v>9204.6</v>
      </c>
      <c r="V3815" t="str">
        <v>309ASY INV-PTS SALES</v>
      </c>
      <c r="W3815">
        <v>0</v>
      </c>
      <c r="X3815">
        <v>0</v>
      </c>
      <c r="Y3815">
        <v>783716</v>
      </c>
      <c r="Z3815" t="str">
        <v>上海酷品电子科技有限公司</v>
      </c>
      <c r="AA3815">
        <v>0</v>
      </c>
      <c r="AB3815">
        <v>2021</v>
      </c>
      <c r="AC3815">
        <v>4</v>
      </c>
      <c r="AD3815" t="str">
        <v>Q1</v>
      </c>
      <c r="AE3815" t="str">
        <v>FY21/22</v>
      </c>
      <c r="AF3815" t="str">
        <v>EAST</v>
      </c>
    </row>
    <row r="3816" spans="1:32">
      <c r="A3816" t="str">
        <v>ESHL</v>
      </c>
      <c r="B3816" t="str">
        <v>SHA</v>
      </c>
      <c r="C3816" t="str">
        <v>FEEDER</v>
      </c>
      <c r="D3816" s="4">
        <v>44301</v>
      </c>
      <c r="E3816" t="str">
        <v>YAMAHA</v>
      </c>
      <c r="F3816">
        <v>14103984</v>
      </c>
      <c r="G3816">
        <v>44301</v>
      </c>
      <c r="H3816" t="str">
        <v>YMCT|KHJ-MC400-00</v>
      </c>
      <c r="I3816" t="str">
        <v>SS TAPE FEEDER 24mm</v>
      </c>
      <c r="J3816">
        <v>1</v>
      </c>
      <c r="K3816">
        <v>1</v>
      </c>
      <c r="L3816">
        <v>4110.62</v>
      </c>
      <c r="M3816" t="str">
        <v>CNY</v>
      </c>
      <c r="N3816">
        <v>1.18</v>
      </c>
      <c r="O3816">
        <v>4110.62</v>
      </c>
      <c r="P3816">
        <v>4850.5315999999993</v>
      </c>
      <c r="Q3816" t="str">
        <v>C66SHA-SERVICE GROUP</v>
      </c>
      <c r="R3816" t="str">
        <v>Shanghai Kewl Electronics Technology Co., Ltd.</v>
      </c>
      <c r="S3816" t="str">
        <v>Same</v>
      </c>
      <c r="T3816">
        <v>905629</v>
      </c>
      <c r="U3816">
        <v>3365.81</v>
      </c>
      <c r="V3816" t="str">
        <v>309ASY INV-PTS SALES</v>
      </c>
      <c r="W3816">
        <v>0</v>
      </c>
      <c r="X3816">
        <v>0</v>
      </c>
      <c r="Y3816">
        <v>783716</v>
      </c>
      <c r="Z3816" t="str">
        <v>上海酷品电子科技有限公司</v>
      </c>
      <c r="AA3816">
        <v>0</v>
      </c>
      <c r="AB3816">
        <v>2021</v>
      </c>
      <c r="AC3816">
        <v>4</v>
      </c>
      <c r="AD3816" t="str">
        <v>Q1</v>
      </c>
      <c r="AE3816" t="str">
        <v>FY21/22</v>
      </c>
      <c r="AF3816" t="str">
        <v>EAST</v>
      </c>
    </row>
    <row r="3817" spans="1:32">
      <c r="A3817" t="str">
        <v>ESHL</v>
      </c>
      <c r="B3817" t="str">
        <v>SZX</v>
      </c>
      <c r="C3817" t="str">
        <v>SPARES/OTHER</v>
      </c>
      <c r="D3817" s="4">
        <v>44301</v>
      </c>
      <c r="E3817" t="str">
        <v>OTHERS</v>
      </c>
      <c r="F3817">
        <v>14103985</v>
      </c>
      <c r="G3817">
        <v>44301</v>
      </c>
      <c r="H3817" t="str">
        <v>DEKI|129926</v>
      </c>
      <c r="I3817" t="str">
        <v>BLADE SQ 60 DEGREE 350 LG X .2THK</v>
      </c>
      <c r="J3817">
        <v>4</v>
      </c>
      <c r="K3817">
        <v>4</v>
      </c>
      <c r="L3817">
        <v>1433.63</v>
      </c>
      <c r="M3817" t="str">
        <v>CNY</v>
      </c>
      <c r="N3817">
        <v>1.18</v>
      </c>
      <c r="O3817">
        <v>1433.63</v>
      </c>
      <c r="P3817">
        <v>1691.6834000000001</v>
      </c>
      <c r="Q3817" t="str">
        <v>C66SZX-SMT SERVICE</v>
      </c>
      <c r="R3817" t="str">
        <v>Grayhill Electronics (Shenzhen）Co.,Ltd.</v>
      </c>
      <c r="S3817" t="str">
        <v>Same</v>
      </c>
      <c r="T3817">
        <v>905631</v>
      </c>
      <c r="U3817">
        <v>1200</v>
      </c>
      <c r="V3817" t="str">
        <v>309ASY INV-PTS SALES</v>
      </c>
      <c r="W3817">
        <v>0</v>
      </c>
      <c r="X3817">
        <v>2021033006</v>
      </c>
      <c r="Y3817">
        <v>783740</v>
      </c>
      <c r="Z3817" t="str">
        <v>格瑞希尔电子（深圳）有限公司</v>
      </c>
      <c r="AA3817">
        <v>0</v>
      </c>
      <c r="AB3817">
        <v>2021</v>
      </c>
      <c r="AC3817">
        <v>4</v>
      </c>
      <c r="AD3817" t="str">
        <v>Q1</v>
      </c>
      <c r="AE3817" t="str">
        <v>FY21/22</v>
      </c>
      <c r="AF3817" t="str">
        <v>SOUTH</v>
      </c>
    </row>
    <row r="3818" spans="1:32">
      <c r="A3818" t="str">
        <v>ESHL</v>
      </c>
      <c r="B3818" t="str">
        <v>BJS</v>
      </c>
      <c r="C3818" t="str">
        <v>SPARES/OTHER</v>
      </c>
      <c r="D3818" s="4">
        <v>44302</v>
      </c>
      <c r="E3818" t="str">
        <v>HELLER</v>
      </c>
      <c r="F3818">
        <v>14103986</v>
      </c>
      <c r="G3818">
        <v>44302</v>
      </c>
      <c r="H3818" t="str">
        <v>HELI|5749K</v>
      </c>
      <c r="I3818" t="str">
        <v>GASKET P-EXTRUSION  (806166) (METER)</v>
      </c>
      <c r="J3818">
        <v>10</v>
      </c>
      <c r="K3818">
        <v>10</v>
      </c>
      <c r="L3818">
        <v>4292.04</v>
      </c>
      <c r="M3818" t="str">
        <v>CNY</v>
      </c>
      <c r="N3818">
        <v>1.18</v>
      </c>
      <c r="O3818">
        <v>4292.04</v>
      </c>
      <c r="P3818">
        <v>5064.6071999999995</v>
      </c>
      <c r="Q3818" t="str">
        <v>C66BJS-SMT SERVICE</v>
      </c>
      <c r="R3818" t="str">
        <v>Weifang GoerTek Trading Co.,Ltd</v>
      </c>
      <c r="S3818" t="str">
        <v>Same</v>
      </c>
      <c r="T3818">
        <v>905598</v>
      </c>
      <c r="U3818">
        <v>2102.7399999999998</v>
      </c>
      <c r="V3818" t="str">
        <v>309ASY INV-PTS SALES</v>
      </c>
      <c r="W3818">
        <v>0</v>
      </c>
      <c r="X3818">
        <v>2040010381</v>
      </c>
      <c r="Y3818">
        <v>783855</v>
      </c>
      <c r="Z3818" t="str">
        <v>潍坊歌尔贸易有限公司</v>
      </c>
      <c r="AA3818">
        <v>0</v>
      </c>
      <c r="AB3818">
        <v>2021</v>
      </c>
      <c r="AC3818">
        <v>4</v>
      </c>
      <c r="AD3818" t="str">
        <v>Q1</v>
      </c>
      <c r="AE3818" t="str">
        <v>FY21/22</v>
      </c>
      <c r="AF3818" t="str">
        <v>NORTH</v>
      </c>
    </row>
    <row r="3819" spans="1:32">
      <c r="A3819" t="str">
        <v>ESHL</v>
      </c>
      <c r="B3819" t="str">
        <v>BJS</v>
      </c>
      <c r="C3819" t="str">
        <v>SPARES/OTHER</v>
      </c>
      <c r="D3819" s="4">
        <v>44302</v>
      </c>
      <c r="E3819" t="str">
        <v>HELLER</v>
      </c>
      <c r="F3819">
        <v>14103986</v>
      </c>
      <c r="G3819">
        <v>44302</v>
      </c>
      <c r="H3819" t="str">
        <v>HELI|8237K</v>
      </c>
      <c r="I3819" t="str">
        <v>3/8" X 20MM FLAT GASKET (METER)</v>
      </c>
      <c r="J3819">
        <v>10</v>
      </c>
      <c r="K3819">
        <v>10</v>
      </c>
      <c r="L3819">
        <v>3097.35</v>
      </c>
      <c r="M3819" t="str">
        <v>CNY</v>
      </c>
      <c r="N3819">
        <v>1.18</v>
      </c>
      <c r="O3819">
        <v>3097.35</v>
      </c>
      <c r="P3819">
        <v>3654.8729999999996</v>
      </c>
      <c r="Q3819" t="str">
        <v>C66BJS-SMT SERVICE</v>
      </c>
      <c r="R3819" t="str">
        <v>Weifang GoerTek Trading Co.,Ltd</v>
      </c>
      <c r="S3819" t="str">
        <v>Same</v>
      </c>
      <c r="T3819">
        <v>905598</v>
      </c>
      <c r="U3819">
        <v>1525.93</v>
      </c>
      <c r="V3819" t="str">
        <v>309ASY INV-PTS SALES</v>
      </c>
      <c r="W3819">
        <v>0</v>
      </c>
      <c r="X3819">
        <v>2040010381</v>
      </c>
      <c r="Y3819">
        <v>783855</v>
      </c>
      <c r="Z3819" t="str">
        <v>潍坊歌尔贸易有限公司</v>
      </c>
      <c r="AA3819">
        <v>0</v>
      </c>
      <c r="AB3819">
        <v>2021</v>
      </c>
      <c r="AC3819">
        <v>4</v>
      </c>
      <c r="AD3819" t="str">
        <v>Q1</v>
      </c>
      <c r="AE3819" t="str">
        <v>FY21/22</v>
      </c>
      <c r="AF3819" t="str">
        <v>NORTH</v>
      </c>
    </row>
    <row r="3820" spans="1:32">
      <c r="A3820" t="str">
        <v>ESHL</v>
      </c>
      <c r="B3820" t="str">
        <v>BJS</v>
      </c>
      <c r="C3820" t="str">
        <v>SPARES/OTHER</v>
      </c>
      <c r="D3820" s="4">
        <v>44302</v>
      </c>
      <c r="E3820" t="str">
        <v>HELLER</v>
      </c>
      <c r="F3820">
        <v>14103986</v>
      </c>
      <c r="G3820">
        <v>44302</v>
      </c>
      <c r="H3820" t="str">
        <v>HELI|5775K</v>
      </c>
      <c r="I3820" t="str">
        <v>2" WIDTH GASKET (METER)</v>
      </c>
      <c r="J3820">
        <v>10</v>
      </c>
      <c r="K3820">
        <v>10</v>
      </c>
      <c r="L3820">
        <v>4292.04</v>
      </c>
      <c r="M3820" t="str">
        <v>CNY</v>
      </c>
      <c r="N3820">
        <v>1.18</v>
      </c>
      <c r="O3820">
        <v>4292.04</v>
      </c>
      <c r="P3820">
        <v>5064.6071999999995</v>
      </c>
      <c r="Q3820" t="str">
        <v>C66BJS-SMT SERVICE</v>
      </c>
      <c r="R3820" t="str">
        <v>Weifang GoerTek Trading Co.,Ltd</v>
      </c>
      <c r="S3820" t="str">
        <v>Same</v>
      </c>
      <c r="T3820">
        <v>905598</v>
      </c>
      <c r="U3820">
        <v>2102.7399999999998</v>
      </c>
      <c r="V3820" t="str">
        <v>309ASY INV-PTS SALES</v>
      </c>
      <c r="W3820">
        <v>0</v>
      </c>
      <c r="X3820">
        <v>2040010381</v>
      </c>
      <c r="Y3820">
        <v>783855</v>
      </c>
      <c r="Z3820" t="str">
        <v>潍坊歌尔贸易有限公司</v>
      </c>
      <c r="AA3820">
        <v>0</v>
      </c>
      <c r="AB3820">
        <v>2021</v>
      </c>
      <c r="AC3820">
        <v>4</v>
      </c>
      <c r="AD3820" t="str">
        <v>Q1</v>
      </c>
      <c r="AE3820" t="str">
        <v>FY21/22</v>
      </c>
      <c r="AF3820" t="str">
        <v>NORTH</v>
      </c>
    </row>
    <row r="3821" spans="1:32">
      <c r="A3821" t="str">
        <v>ESHL</v>
      </c>
      <c r="B3821" t="str">
        <v>SHA</v>
      </c>
      <c r="C3821" t="str">
        <v>SPARES/OTHER</v>
      </c>
      <c r="D3821" s="4">
        <v>44305</v>
      </c>
      <c r="E3821" t="str">
        <v>YAMAHA</v>
      </c>
      <c r="F3821">
        <v>14103987</v>
      </c>
      <c r="G3821">
        <v>44305</v>
      </c>
      <c r="H3821" t="str">
        <v>YMCT|KHY-M537F-00</v>
      </c>
      <c r="I3821" t="str">
        <v>SAFETY RELAY</v>
      </c>
      <c r="J3821">
        <v>1</v>
      </c>
      <c r="K3821">
        <v>1</v>
      </c>
      <c r="L3821">
        <v>2310.62</v>
      </c>
      <c r="M3821" t="str">
        <v>CNY</v>
      </c>
      <c r="N3821">
        <v>1.18</v>
      </c>
      <c r="O3821">
        <v>2310.62</v>
      </c>
      <c r="P3821">
        <v>2726.5315999999998</v>
      </c>
      <c r="Q3821" t="str">
        <v>C66SHA-SERVICE GROUP</v>
      </c>
      <c r="R3821" t="str">
        <v>Shanghai Kewl Electronics Technology Co., Ltd.</v>
      </c>
      <c r="S3821" t="str">
        <v>Same</v>
      </c>
      <c r="T3821">
        <v>905633</v>
      </c>
      <c r="U3821">
        <v>1276</v>
      </c>
      <c r="V3821" t="str">
        <v>309ASY INV-PTS SALES</v>
      </c>
      <c r="W3821">
        <v>0</v>
      </c>
      <c r="X3821">
        <v>0</v>
      </c>
      <c r="Y3821">
        <v>784043</v>
      </c>
      <c r="Z3821" t="str">
        <v>上海酷品电子科技有限公司</v>
      </c>
      <c r="AA3821">
        <v>0</v>
      </c>
      <c r="AB3821">
        <v>2021</v>
      </c>
      <c r="AC3821">
        <v>4</v>
      </c>
      <c r="AD3821" t="str">
        <v>Q1</v>
      </c>
      <c r="AE3821" t="str">
        <v>FY21/22</v>
      </c>
      <c r="AF3821" t="str">
        <v>EAST</v>
      </c>
    </row>
    <row r="3822" spans="1:32">
      <c r="A3822" t="str">
        <v>ESHL</v>
      </c>
      <c r="B3822" t="str">
        <v>XIY</v>
      </c>
      <c r="C3822" t="str">
        <v>SPARES/OTHER</v>
      </c>
      <c r="D3822" s="4">
        <v>44305</v>
      </c>
      <c r="E3822" t="str">
        <v>YAMAHA</v>
      </c>
      <c r="F3822">
        <v>14103988</v>
      </c>
      <c r="G3822">
        <v>44305</v>
      </c>
      <c r="H3822" t="str">
        <v>YMCT|KMB-M7008-00</v>
      </c>
      <c r="I3822" t="str">
        <v>SHAFT NOZZLE</v>
      </c>
      <c r="J3822">
        <v>1</v>
      </c>
      <c r="K3822">
        <v>1</v>
      </c>
      <c r="L3822">
        <v>854.87</v>
      </c>
      <c r="M3822" t="str">
        <v>CNY</v>
      </c>
      <c r="N3822">
        <v>1.18</v>
      </c>
      <c r="O3822">
        <v>854.87</v>
      </c>
      <c r="P3822">
        <v>1008.7465999999999</v>
      </c>
      <c r="Q3822" t="str">
        <v>C66XIY-SERVICE GROUP</v>
      </c>
      <c r="R3822" t="str">
        <v>Xi'an Qingsong Xinrui Electronic Technology Co.,Lt</v>
      </c>
      <c r="S3822" t="str">
        <v>Same</v>
      </c>
      <c r="T3822">
        <v>905634</v>
      </c>
      <c r="U3822">
        <v>440</v>
      </c>
      <c r="V3822" t="str">
        <v>309ASY INV-PTS SALES</v>
      </c>
      <c r="W3822">
        <v>0</v>
      </c>
      <c r="X3822">
        <v>0</v>
      </c>
      <c r="Y3822">
        <v>784049</v>
      </c>
      <c r="Z3822" t="str">
        <v>西安青松新瑞电子科技有限公司</v>
      </c>
      <c r="AA3822">
        <v>0</v>
      </c>
      <c r="AB3822">
        <v>2021</v>
      </c>
      <c r="AC3822">
        <v>4</v>
      </c>
      <c r="AD3822" t="str">
        <v>Q1</v>
      </c>
      <c r="AE3822" t="str">
        <v>FY21/22</v>
      </c>
      <c r="AF3822" t="str">
        <v>WEST</v>
      </c>
    </row>
    <row r="3823" spans="1:32">
      <c r="A3823" t="str">
        <v>ESHL</v>
      </c>
      <c r="B3823" t="str">
        <v>SHA</v>
      </c>
      <c r="C3823" t="str">
        <v>SERVICE_CHARGE</v>
      </c>
      <c r="D3823" s="4">
        <v>44307</v>
      </c>
      <c r="E3823" t="str">
        <v>YAMAHA</v>
      </c>
      <c r="F3823">
        <v>12101127</v>
      </c>
      <c r="G3823">
        <v>44307</v>
      </c>
      <c r="H3823" t="str">
        <v>YMCT|REPAIR CHARGE</v>
      </c>
      <c r="I3823" t="str">
        <v>REPAIR CHARGE</v>
      </c>
      <c r="J3823">
        <v>2</v>
      </c>
      <c r="K3823">
        <v>2</v>
      </c>
      <c r="L3823">
        <v>498</v>
      </c>
      <c r="M3823" t="str">
        <v>CNY</v>
      </c>
      <c r="N3823">
        <v>1.18</v>
      </c>
      <c r="O3823">
        <v>498</v>
      </c>
      <c r="P3823">
        <v>587.64</v>
      </c>
      <c r="Q3823" t="str">
        <v>C66SHA-SERVICE GROUP</v>
      </c>
      <c r="R3823" t="str">
        <v>Shanghai Amphenol Airwave Communication Electronic</v>
      </c>
      <c r="S3823" t="str">
        <v>Same</v>
      </c>
      <c r="T3823">
        <v>905635</v>
      </c>
      <c r="U3823">
        <v>0</v>
      </c>
      <c r="V3823" t="str">
        <v>309ASY INV-NON-CON-V</v>
      </c>
      <c r="W3823">
        <v>0</v>
      </c>
      <c r="X3823">
        <v>0</v>
      </c>
      <c r="Y3823">
        <v>0</v>
      </c>
      <c r="Z3823" t="str">
        <v>上海安费诺永亿通讯电子有限公司</v>
      </c>
      <c r="AA3823">
        <v>0</v>
      </c>
      <c r="AB3823">
        <v>2021</v>
      </c>
      <c r="AC3823">
        <v>4</v>
      </c>
      <c r="AD3823" t="str">
        <v>Q1</v>
      </c>
      <c r="AE3823" t="str">
        <v>FY21/22</v>
      </c>
      <c r="AF3823" t="str">
        <v>EAST</v>
      </c>
    </row>
    <row r="3824" spans="1:32">
      <c r="A3824" t="str">
        <v>ESHL</v>
      </c>
      <c r="B3824" t="str">
        <v>SZX</v>
      </c>
      <c r="C3824" t="str">
        <v>SPARES/OTHER</v>
      </c>
      <c r="D3824" s="4">
        <v>44312</v>
      </c>
      <c r="E3824" t="str">
        <v>OTHERS</v>
      </c>
      <c r="F3824">
        <v>14103989</v>
      </c>
      <c r="G3824">
        <v>44312</v>
      </c>
      <c r="H3824" t="str">
        <v>ZMTR|PA-303</v>
      </c>
      <c r="I3824" t="str">
        <v>SPECIAL NOZZLE</v>
      </c>
      <c r="J3824">
        <v>6</v>
      </c>
      <c r="K3824">
        <v>6</v>
      </c>
      <c r="L3824">
        <v>8410.6200000000008</v>
      </c>
      <c r="M3824" t="str">
        <v>CNY</v>
      </c>
      <c r="N3824">
        <v>1.18</v>
      </c>
      <c r="O3824">
        <v>8410.6200000000008</v>
      </c>
      <c r="P3824">
        <v>9924.5316000000003</v>
      </c>
      <c r="Q3824" t="str">
        <v>C66SZX-SMT SERVICE</v>
      </c>
      <c r="R3824" t="str">
        <v>Dongguan Cowell Optic Electronics Co., Ltd.</v>
      </c>
      <c r="S3824" t="str">
        <v>Same</v>
      </c>
      <c r="T3824">
        <v>905637</v>
      </c>
      <c r="U3824">
        <v>2123.88</v>
      </c>
      <c r="V3824" t="str">
        <v>309ASY INV-PTS SALES</v>
      </c>
      <c r="W3824">
        <v>0</v>
      </c>
      <c r="X3824" t="str">
        <v>ZZ202103106169,ZZ202103166184</v>
      </c>
      <c r="Y3824">
        <v>785012</v>
      </c>
      <c r="Z3824" t="str">
        <v>东莞高伟光学电子有限公司</v>
      </c>
      <c r="AA3824">
        <v>0</v>
      </c>
      <c r="AB3824">
        <v>2021</v>
      </c>
      <c r="AC3824">
        <v>4</v>
      </c>
      <c r="AD3824" t="str">
        <v>Q1</v>
      </c>
      <c r="AE3824" t="str">
        <v>FY21/22</v>
      </c>
      <c r="AF3824" t="str">
        <v>SOUTH</v>
      </c>
    </row>
    <row r="3825" spans="1:32">
      <c r="A3825" t="str">
        <v>ESHL</v>
      </c>
      <c r="B3825" t="str">
        <v>SZX</v>
      </c>
      <c r="C3825" t="str">
        <v>SPARES/OTHER</v>
      </c>
      <c r="D3825" s="4">
        <v>44312</v>
      </c>
      <c r="E3825" t="str">
        <v>OTHERS</v>
      </c>
      <c r="F3825">
        <v>14103989</v>
      </c>
      <c r="G3825">
        <v>44312</v>
      </c>
      <c r="H3825" t="str">
        <v>ZMTR|303-KA2</v>
      </c>
      <c r="I3825" t="str">
        <v>SPECIAL NOZZLE</v>
      </c>
      <c r="J3825">
        <v>3</v>
      </c>
      <c r="K3825">
        <v>3</v>
      </c>
      <c r="L3825">
        <v>4247.79</v>
      </c>
      <c r="M3825" t="str">
        <v>CNY</v>
      </c>
      <c r="N3825">
        <v>1.18</v>
      </c>
      <c r="O3825">
        <v>4247.79</v>
      </c>
      <c r="P3825">
        <v>5012.3921999999993</v>
      </c>
      <c r="Q3825" t="str">
        <v>C66SZX-SMT SERVICE</v>
      </c>
      <c r="R3825" t="str">
        <v>Dongguan Cowell Optic Electronics Co., Ltd.</v>
      </c>
      <c r="S3825" t="str">
        <v>Same</v>
      </c>
      <c r="T3825">
        <v>905637</v>
      </c>
      <c r="U3825">
        <v>1460.19</v>
      </c>
      <c r="V3825" t="str">
        <v>309ASY INV-PTS SALES</v>
      </c>
      <c r="W3825">
        <v>0</v>
      </c>
      <c r="X3825" t="str">
        <v>ZZ202103106169,ZZ202103166184</v>
      </c>
      <c r="Y3825">
        <v>785012</v>
      </c>
      <c r="Z3825" t="str">
        <v>东莞高伟光学电子有限公司</v>
      </c>
      <c r="AA3825">
        <v>0</v>
      </c>
      <c r="AB3825">
        <v>2021</v>
      </c>
      <c r="AC3825">
        <v>4</v>
      </c>
      <c r="AD3825" t="str">
        <v>Q1</v>
      </c>
      <c r="AE3825" t="str">
        <v>FY21/22</v>
      </c>
      <c r="AF3825" t="str">
        <v>SOUTH</v>
      </c>
    </row>
    <row r="3826" spans="1:32">
      <c r="A3826" t="str">
        <v>ESHL</v>
      </c>
      <c r="B3826" t="str">
        <v>SHA</v>
      </c>
      <c r="C3826" t="str">
        <v>SERVICE_CHARGE</v>
      </c>
      <c r="D3826" s="4">
        <v>44313</v>
      </c>
      <c r="E3826" t="str">
        <v>YAMAHA</v>
      </c>
      <c r="F3826">
        <v>12101128</v>
      </c>
      <c r="G3826">
        <v>44313</v>
      </c>
      <c r="H3826" t="str">
        <v>YMCT|REPAIR CHARGE</v>
      </c>
      <c r="I3826" t="str">
        <v>REPAIR CHARGE</v>
      </c>
      <c r="J3826">
        <v>1</v>
      </c>
      <c r="K3826">
        <v>1</v>
      </c>
      <c r="L3826">
        <v>1681.42</v>
      </c>
      <c r="M3826" t="str">
        <v>CNY</v>
      </c>
      <c r="N3826">
        <v>1.18</v>
      </c>
      <c r="O3826">
        <v>1681.42</v>
      </c>
      <c r="P3826">
        <v>1984.0755999999999</v>
      </c>
      <c r="Q3826" t="str">
        <v>C66SHA-SERVICE GROUP</v>
      </c>
      <c r="R3826" t="str">
        <v>SHANGHAI KAIGE ELECTRONICS CO.,LTD.</v>
      </c>
      <c r="S3826" t="str">
        <v>Same</v>
      </c>
      <c r="T3826">
        <v>905638</v>
      </c>
      <c r="U3826">
        <v>0</v>
      </c>
      <c r="V3826" t="str">
        <v>309ASY INV-NON-CON-V</v>
      </c>
      <c r="W3826">
        <v>0</v>
      </c>
      <c r="X3826">
        <v>0</v>
      </c>
      <c r="Y3826">
        <v>0</v>
      </c>
      <c r="Z3826" t="str">
        <v>上海凯歌电子有限公司</v>
      </c>
      <c r="AA3826">
        <v>0</v>
      </c>
      <c r="AB3826">
        <v>2021</v>
      </c>
      <c r="AC3826">
        <v>4</v>
      </c>
      <c r="AD3826" t="str">
        <v>Q1</v>
      </c>
      <c r="AE3826" t="str">
        <v>FY21/22</v>
      </c>
      <c r="AF3826" t="str">
        <v>EAST</v>
      </c>
    </row>
    <row r="3827" spans="1:32">
      <c r="A3827" t="str">
        <v>ESHL</v>
      </c>
      <c r="B3827" t="str">
        <v>SHA</v>
      </c>
      <c r="C3827" t="str">
        <v>SERVICE_CHARGE</v>
      </c>
      <c r="D3827" s="4">
        <v>44313</v>
      </c>
      <c r="E3827" t="str">
        <v>YAMAHA</v>
      </c>
      <c r="F3827">
        <v>12101129</v>
      </c>
      <c r="G3827">
        <v>44313</v>
      </c>
      <c r="H3827" t="str">
        <v>YMCT|REPAIR CHARGE</v>
      </c>
      <c r="I3827" t="str">
        <v>REPAIR CHARGE</v>
      </c>
      <c r="J3827">
        <v>1</v>
      </c>
      <c r="K3827">
        <v>1</v>
      </c>
      <c r="L3827">
        <v>48103.54</v>
      </c>
      <c r="M3827" t="str">
        <v>CNY</v>
      </c>
      <c r="N3827">
        <v>1.18</v>
      </c>
      <c r="O3827">
        <v>48103.54</v>
      </c>
      <c r="P3827">
        <v>56762.177199999998</v>
      </c>
      <c r="Q3827" t="str">
        <v>C66SHA-SERVICE GROUP</v>
      </c>
      <c r="R3827" t="str">
        <v>ZHEJIANG CHINT ELECTRICS CO.,LTD</v>
      </c>
      <c r="S3827" t="str">
        <v>Same</v>
      </c>
      <c r="T3827">
        <v>905649</v>
      </c>
      <c r="U3827">
        <v>0</v>
      </c>
      <c r="V3827" t="str">
        <v>309ASY INV-NON-CON-V</v>
      </c>
      <c r="W3827">
        <v>0</v>
      </c>
      <c r="X3827">
        <v>0</v>
      </c>
      <c r="Y3827">
        <v>0</v>
      </c>
      <c r="Z3827" t="str">
        <v>浙江正泰电器股份有限公司</v>
      </c>
      <c r="AA3827">
        <v>0</v>
      </c>
      <c r="AB3827">
        <v>2021</v>
      </c>
      <c r="AC3827">
        <v>4</v>
      </c>
      <c r="AD3827" t="str">
        <v>Q1</v>
      </c>
      <c r="AE3827" t="str">
        <v>FY21/22</v>
      </c>
      <c r="AF3827" t="str">
        <v>EAST</v>
      </c>
    </row>
    <row r="3828" spans="1:32">
      <c r="A3828" t="str">
        <v>ESHL</v>
      </c>
      <c r="B3828" t="str">
        <v>SHA</v>
      </c>
      <c r="C3828" t="str">
        <v>SPARES/OTHER</v>
      </c>
      <c r="D3828" s="4">
        <v>44314</v>
      </c>
      <c r="E3828" t="str">
        <v>YAMAHA</v>
      </c>
      <c r="F3828">
        <v>14103990</v>
      </c>
      <c r="G3828">
        <v>44314</v>
      </c>
      <c r="H3828" t="str">
        <v>YMCT|KHY-M9129-00</v>
      </c>
      <c r="I3828" t="str">
        <v>BELT 1 CONVEYOR</v>
      </c>
      <c r="J3828">
        <v>3</v>
      </c>
      <c r="K3828">
        <v>3</v>
      </c>
      <c r="L3828">
        <v>799.12</v>
      </c>
      <c r="M3828" t="str">
        <v>CNY</v>
      </c>
      <c r="N3828">
        <v>1.18</v>
      </c>
      <c r="O3828">
        <v>799.12</v>
      </c>
      <c r="P3828">
        <v>942.96159999999998</v>
      </c>
      <c r="Q3828" t="str">
        <v>C66SHA-SERVICE GROUP</v>
      </c>
      <c r="R3828" t="str">
        <v>SHANGHAI KAIGE ELECTRONICS CO.,LTD.</v>
      </c>
      <c r="S3828" t="str">
        <v>Same</v>
      </c>
      <c r="T3828">
        <v>905639</v>
      </c>
      <c r="U3828">
        <v>399</v>
      </c>
      <c r="V3828" t="str">
        <v>309ASY INV-PTS SALES</v>
      </c>
      <c r="W3828">
        <v>0</v>
      </c>
      <c r="X3828">
        <v>0</v>
      </c>
      <c r="Y3828">
        <v>785109</v>
      </c>
      <c r="Z3828" t="str">
        <v>上海凯歌电子有限公司</v>
      </c>
      <c r="AA3828">
        <v>0</v>
      </c>
      <c r="AB3828">
        <v>2021</v>
      </c>
      <c r="AC3828">
        <v>4</v>
      </c>
      <c r="AD3828" t="str">
        <v>Q1</v>
      </c>
      <c r="AE3828" t="str">
        <v>FY21/22</v>
      </c>
      <c r="AF3828" t="str">
        <v>EAST</v>
      </c>
    </row>
    <row r="3829" spans="1:32">
      <c r="A3829" t="str">
        <v>ESHL</v>
      </c>
      <c r="B3829" t="str">
        <v>SHA</v>
      </c>
      <c r="C3829" t="str">
        <v>SPARES/OTHER</v>
      </c>
      <c r="D3829" s="4">
        <v>44314</v>
      </c>
      <c r="E3829" t="str">
        <v>YAMAHA</v>
      </c>
      <c r="F3829">
        <v>14103990</v>
      </c>
      <c r="G3829">
        <v>44314</v>
      </c>
      <c r="H3829" t="str">
        <v>YMCT|KKE-M9127-00</v>
      </c>
      <c r="I3829" t="str">
        <v>BELT 1 CONVEYOR</v>
      </c>
      <c r="J3829">
        <v>3</v>
      </c>
      <c r="K3829">
        <v>3</v>
      </c>
      <c r="L3829">
        <v>499.12</v>
      </c>
      <c r="M3829" t="str">
        <v>CNY</v>
      </c>
      <c r="N3829">
        <v>1.18</v>
      </c>
      <c r="O3829">
        <v>499.12</v>
      </c>
      <c r="P3829">
        <v>588.96159999999998</v>
      </c>
      <c r="Q3829" t="str">
        <v>C66SHA-SERVICE GROUP</v>
      </c>
      <c r="R3829" t="str">
        <v>SHANGHAI KAIGE ELECTRONICS CO.,LTD.</v>
      </c>
      <c r="S3829" t="str">
        <v>Same</v>
      </c>
      <c r="T3829">
        <v>905639</v>
      </c>
      <c r="U3829">
        <v>252</v>
      </c>
      <c r="V3829" t="str">
        <v>309ASY INV-PTS SALES</v>
      </c>
      <c r="W3829">
        <v>0</v>
      </c>
      <c r="X3829">
        <v>0</v>
      </c>
      <c r="Y3829">
        <v>785109</v>
      </c>
      <c r="Z3829" t="str">
        <v>上海凯歌电子有限公司</v>
      </c>
      <c r="AA3829">
        <v>0</v>
      </c>
      <c r="AB3829">
        <v>2021</v>
      </c>
      <c r="AC3829">
        <v>4</v>
      </c>
      <c r="AD3829" t="str">
        <v>Q1</v>
      </c>
      <c r="AE3829" t="str">
        <v>FY21/22</v>
      </c>
      <c r="AF3829" t="str">
        <v>EAST</v>
      </c>
    </row>
    <row r="3830" spans="1:32">
      <c r="A3830" t="str">
        <v>ESHL</v>
      </c>
      <c r="B3830" t="str">
        <v>SHA</v>
      </c>
      <c r="C3830" t="str">
        <v>SPARES/OTHER</v>
      </c>
      <c r="D3830" s="4">
        <v>44314</v>
      </c>
      <c r="E3830" t="str">
        <v>YAMAHA</v>
      </c>
      <c r="F3830">
        <v>14103990</v>
      </c>
      <c r="G3830">
        <v>44314</v>
      </c>
      <c r="H3830" t="str">
        <v>YMCT|KKE-M919R-00</v>
      </c>
      <c r="I3830" t="str">
        <v>BELT CONVEYOR</v>
      </c>
      <c r="J3830">
        <v>3</v>
      </c>
      <c r="K3830">
        <v>3</v>
      </c>
      <c r="L3830">
        <v>361.06</v>
      </c>
      <c r="M3830" t="str">
        <v>CNY</v>
      </c>
      <c r="N3830">
        <v>1.18</v>
      </c>
      <c r="O3830">
        <v>361.06</v>
      </c>
      <c r="P3830">
        <v>426.05079999999998</v>
      </c>
      <c r="Q3830" t="str">
        <v>C66SHA-SERVICE GROUP</v>
      </c>
      <c r="R3830" t="str">
        <v>SHANGHAI KAIGE ELECTRONICS CO.,LTD.</v>
      </c>
      <c r="S3830" t="str">
        <v>Same</v>
      </c>
      <c r="T3830">
        <v>905639</v>
      </c>
      <c r="U3830">
        <v>189</v>
      </c>
      <c r="V3830" t="str">
        <v>309ASY INV-PTS SALES</v>
      </c>
      <c r="W3830">
        <v>0</v>
      </c>
      <c r="X3830">
        <v>0</v>
      </c>
      <c r="Y3830">
        <v>785109</v>
      </c>
      <c r="Z3830" t="str">
        <v>上海凯歌电子有限公司</v>
      </c>
      <c r="AA3830">
        <v>0</v>
      </c>
      <c r="AB3830">
        <v>2021</v>
      </c>
      <c r="AC3830">
        <v>4</v>
      </c>
      <c r="AD3830" t="str">
        <v>Q1</v>
      </c>
      <c r="AE3830" t="str">
        <v>FY21/22</v>
      </c>
      <c r="AF3830" t="str">
        <v>EAST</v>
      </c>
    </row>
    <row r="3831" spans="1:32">
      <c r="A3831" t="str">
        <v>ESHL</v>
      </c>
      <c r="B3831" t="str">
        <v>SHA</v>
      </c>
      <c r="C3831" t="str">
        <v>SPARES/OTHER</v>
      </c>
      <c r="D3831" s="4">
        <v>44314</v>
      </c>
      <c r="E3831" t="str">
        <v>YAMAHA</v>
      </c>
      <c r="F3831">
        <v>14103990</v>
      </c>
      <c r="G3831">
        <v>44314</v>
      </c>
      <c r="H3831" t="str">
        <v>YMCT|KKE-M917H-00</v>
      </c>
      <c r="I3831" t="str">
        <v>BELT CONVEYOR</v>
      </c>
      <c r="J3831">
        <v>3</v>
      </c>
      <c r="K3831">
        <v>3</v>
      </c>
      <c r="L3831">
        <v>361.06</v>
      </c>
      <c r="M3831" t="str">
        <v>CNY</v>
      </c>
      <c r="N3831">
        <v>1.18</v>
      </c>
      <c r="O3831">
        <v>361.06</v>
      </c>
      <c r="P3831">
        <v>426.05079999999998</v>
      </c>
      <c r="Q3831" t="str">
        <v>C66SHA-SERVICE GROUP</v>
      </c>
      <c r="R3831" t="str">
        <v>SHANGHAI KAIGE ELECTRONICS CO.,LTD.</v>
      </c>
      <c r="S3831" t="str">
        <v>Same</v>
      </c>
      <c r="T3831">
        <v>905639</v>
      </c>
      <c r="U3831">
        <v>189</v>
      </c>
      <c r="V3831" t="str">
        <v>309ASY INV-PTS SALES</v>
      </c>
      <c r="W3831">
        <v>0</v>
      </c>
      <c r="X3831">
        <v>0</v>
      </c>
      <c r="Y3831">
        <v>785109</v>
      </c>
      <c r="Z3831" t="str">
        <v>上海凯歌电子有限公司</v>
      </c>
      <c r="AA3831">
        <v>0</v>
      </c>
      <c r="AB3831">
        <v>2021</v>
      </c>
      <c r="AC3831">
        <v>4</v>
      </c>
      <c r="AD3831" t="str">
        <v>Q1</v>
      </c>
      <c r="AE3831" t="str">
        <v>FY21/22</v>
      </c>
      <c r="AF3831" t="str">
        <v>EAST</v>
      </c>
    </row>
    <row r="3832" spans="1:32">
      <c r="A3832" t="str">
        <v>ESHL</v>
      </c>
      <c r="B3832" t="str">
        <v>SHA</v>
      </c>
      <c r="C3832" t="str">
        <v>SPARES/OTHER</v>
      </c>
      <c r="D3832" s="4">
        <v>44314</v>
      </c>
      <c r="E3832" t="str">
        <v>YAMAHA</v>
      </c>
      <c r="F3832">
        <v>14103991</v>
      </c>
      <c r="G3832">
        <v>44314</v>
      </c>
      <c r="H3832" t="str">
        <v>YMCT|KHY-M7770-A0</v>
      </c>
      <c r="I3832" t="str">
        <v>NOZZLE 306A/317A AS.</v>
      </c>
      <c r="J3832">
        <v>4</v>
      </c>
      <c r="K3832">
        <v>4</v>
      </c>
      <c r="L3832">
        <v>3171.68</v>
      </c>
      <c r="M3832" t="str">
        <v>CNY</v>
      </c>
      <c r="N3832">
        <v>1.18</v>
      </c>
      <c r="O3832">
        <v>3171.68</v>
      </c>
      <c r="P3832">
        <v>3742.5823999999998</v>
      </c>
      <c r="Q3832" t="str">
        <v>C66SHA-SERVICE GROUP</v>
      </c>
      <c r="R3832" t="str">
        <v>ZHEJIANG CHINT ELECTRICS CO.,LTD</v>
      </c>
      <c r="S3832" t="str">
        <v>Same</v>
      </c>
      <c r="T3832">
        <v>905640</v>
      </c>
      <c r="U3832">
        <v>1920</v>
      </c>
      <c r="V3832" t="str">
        <v>309ASY INV-PTS SALES</v>
      </c>
      <c r="W3832">
        <v>0</v>
      </c>
      <c r="X3832">
        <v>0</v>
      </c>
      <c r="Y3832">
        <v>785112</v>
      </c>
      <c r="Z3832" t="str">
        <v>浙江正泰电器股份有限公司</v>
      </c>
      <c r="AA3832">
        <v>0</v>
      </c>
      <c r="AB3832">
        <v>2021</v>
      </c>
      <c r="AC3832">
        <v>4</v>
      </c>
      <c r="AD3832" t="str">
        <v>Q1</v>
      </c>
      <c r="AE3832" t="str">
        <v>FY21/22</v>
      </c>
      <c r="AF3832" t="str">
        <v>EAST</v>
      </c>
    </row>
    <row r="3833" spans="1:32">
      <c r="A3833" t="str">
        <v>ESHL</v>
      </c>
      <c r="B3833" t="str">
        <v>SHA</v>
      </c>
      <c r="C3833" t="str">
        <v>SPARES/OTHER</v>
      </c>
      <c r="D3833" s="4">
        <v>44314</v>
      </c>
      <c r="E3833" t="str">
        <v>YAMAHA</v>
      </c>
      <c r="F3833">
        <v>14103992</v>
      </c>
      <c r="G3833">
        <v>44314</v>
      </c>
      <c r="H3833" t="str">
        <v>YMCT|KV6-M711C-00</v>
      </c>
      <c r="I3833" t="str">
        <v>NOZZLE 1SHOT 1.3</v>
      </c>
      <c r="J3833">
        <v>1</v>
      </c>
      <c r="K3833">
        <v>1</v>
      </c>
      <c r="L3833">
        <v>3050.44</v>
      </c>
      <c r="M3833" t="str">
        <v>CNY</v>
      </c>
      <c r="N3833">
        <v>1.18</v>
      </c>
      <c r="O3833">
        <v>3050.44</v>
      </c>
      <c r="P3833">
        <v>3599.5191999999997</v>
      </c>
      <c r="Q3833" t="str">
        <v>C66SHA-SERVICE GROUP</v>
      </c>
      <c r="R3833" t="str">
        <v>Shanghai Edge Light Industry Co.,Ltd</v>
      </c>
      <c r="S3833" t="str">
        <v>Same</v>
      </c>
      <c r="T3833">
        <v>905641</v>
      </c>
      <c r="U3833">
        <v>1606</v>
      </c>
      <c r="V3833" t="str">
        <v>309ASY INV-PTS SALES</v>
      </c>
      <c r="W3833">
        <v>0</v>
      </c>
      <c r="X3833">
        <v>0</v>
      </c>
      <c r="Y3833">
        <v>785126</v>
      </c>
      <c r="Z3833" t="str">
        <v>上海边光实业有限公司</v>
      </c>
      <c r="AA3833">
        <v>0</v>
      </c>
      <c r="AB3833">
        <v>2021</v>
      </c>
      <c r="AC3833">
        <v>4</v>
      </c>
      <c r="AD3833" t="str">
        <v>Q1</v>
      </c>
      <c r="AE3833" t="str">
        <v>FY21/22</v>
      </c>
      <c r="AF3833" t="str">
        <v>EAST</v>
      </c>
    </row>
    <row r="3834" spans="1:32">
      <c r="A3834" t="str">
        <v>ESHL</v>
      </c>
      <c r="B3834" t="str">
        <v>SHA</v>
      </c>
      <c r="C3834" t="str">
        <v>SPARES/OTHER</v>
      </c>
      <c r="D3834" s="4">
        <v>44314</v>
      </c>
      <c r="E3834" t="str">
        <v>YAMAHA</v>
      </c>
      <c r="F3834">
        <v>14103992</v>
      </c>
      <c r="G3834">
        <v>44314</v>
      </c>
      <c r="H3834" t="str">
        <v>YMCT|KW7-M7880-00</v>
      </c>
      <c r="I3834" t="str">
        <v>MUFFLER</v>
      </c>
      <c r="J3834">
        <v>1</v>
      </c>
      <c r="K3834">
        <v>1</v>
      </c>
      <c r="L3834">
        <v>854.87</v>
      </c>
      <c r="M3834" t="str">
        <v>CNY</v>
      </c>
      <c r="N3834">
        <v>1.18</v>
      </c>
      <c r="O3834">
        <v>854.87</v>
      </c>
      <c r="P3834">
        <v>1008.7465999999999</v>
      </c>
      <c r="Q3834" t="str">
        <v>C66SHA-SERVICE GROUP</v>
      </c>
      <c r="R3834" t="str">
        <v>Shanghai Edge Light Industry Co.,Ltd</v>
      </c>
      <c r="S3834" t="str">
        <v>Same</v>
      </c>
      <c r="T3834">
        <v>905641</v>
      </c>
      <c r="U3834">
        <v>450</v>
      </c>
      <c r="V3834" t="str">
        <v>309ASY INV-PTS SALES</v>
      </c>
      <c r="W3834">
        <v>0</v>
      </c>
      <c r="X3834">
        <v>0</v>
      </c>
      <c r="Y3834">
        <v>785126</v>
      </c>
      <c r="Z3834" t="str">
        <v>上海边光实业有限公司</v>
      </c>
      <c r="AA3834">
        <v>0</v>
      </c>
      <c r="AB3834">
        <v>2021</v>
      </c>
      <c r="AC3834">
        <v>4</v>
      </c>
      <c r="AD3834" t="str">
        <v>Q1</v>
      </c>
      <c r="AE3834" t="str">
        <v>FY21/22</v>
      </c>
      <c r="AF3834" t="str">
        <v>EAST</v>
      </c>
    </row>
    <row r="3835" spans="1:32">
      <c r="A3835" t="str">
        <v>ESHL</v>
      </c>
      <c r="B3835" t="str">
        <v>SHA</v>
      </c>
      <c r="C3835" t="str">
        <v>SPARES/OTHER</v>
      </c>
      <c r="D3835" s="4">
        <v>44314</v>
      </c>
      <c r="E3835" t="str">
        <v>YAMAHA</v>
      </c>
      <c r="F3835">
        <v>14103992</v>
      </c>
      <c r="G3835">
        <v>44314</v>
      </c>
      <c r="H3835" t="str">
        <v>YMCT|KU4-M7114-00</v>
      </c>
      <c r="I3835" t="str">
        <v>NUT NOZZLE</v>
      </c>
      <c r="J3835">
        <v>1</v>
      </c>
      <c r="K3835">
        <v>1</v>
      </c>
      <c r="L3835">
        <v>976.11</v>
      </c>
      <c r="M3835" t="str">
        <v>CNY</v>
      </c>
      <c r="N3835">
        <v>1.18</v>
      </c>
      <c r="O3835">
        <v>976.11</v>
      </c>
      <c r="P3835">
        <v>1151.8098</v>
      </c>
      <c r="Q3835" t="str">
        <v>C66SHA-SERVICE GROUP</v>
      </c>
      <c r="R3835" t="str">
        <v>Shanghai Edge Light Industry Co.,Ltd</v>
      </c>
      <c r="S3835" t="str">
        <v>Same</v>
      </c>
      <c r="T3835">
        <v>905641</v>
      </c>
      <c r="U3835">
        <v>514</v>
      </c>
      <c r="V3835" t="str">
        <v>309ASY INV-PTS SALES</v>
      </c>
      <c r="W3835">
        <v>0</v>
      </c>
      <c r="X3835">
        <v>0</v>
      </c>
      <c r="Y3835">
        <v>785126</v>
      </c>
      <c r="Z3835" t="str">
        <v>上海边光实业有限公司</v>
      </c>
      <c r="AA3835">
        <v>0</v>
      </c>
      <c r="AB3835">
        <v>2021</v>
      </c>
      <c r="AC3835">
        <v>4</v>
      </c>
      <c r="AD3835" t="str">
        <v>Q1</v>
      </c>
      <c r="AE3835" t="str">
        <v>FY21/22</v>
      </c>
      <c r="AF3835" t="str">
        <v>EAST</v>
      </c>
    </row>
    <row r="3836" spans="1:32">
      <c r="A3836" t="str">
        <v>ESHL</v>
      </c>
      <c r="B3836" t="str">
        <v>SHA</v>
      </c>
      <c r="C3836" t="str">
        <v>SPARES/OTHER</v>
      </c>
      <c r="D3836" s="4">
        <v>44314</v>
      </c>
      <c r="E3836" t="str">
        <v>YAMAHA</v>
      </c>
      <c r="F3836">
        <v>14103993</v>
      </c>
      <c r="G3836">
        <v>44314</v>
      </c>
      <c r="H3836" t="str">
        <v>YMCT|KMG-M7A16-00</v>
      </c>
      <c r="I3836" t="str">
        <v>COVER PRIZM</v>
      </c>
      <c r="J3836">
        <v>3</v>
      </c>
      <c r="K3836">
        <v>3</v>
      </c>
      <c r="L3836">
        <v>175.22</v>
      </c>
      <c r="M3836" t="str">
        <v>CNY</v>
      </c>
      <c r="N3836">
        <v>1.18</v>
      </c>
      <c r="O3836">
        <v>175.22</v>
      </c>
      <c r="P3836">
        <v>206.75959999999998</v>
      </c>
      <c r="Q3836" t="str">
        <v>C66SHA-SERVICE GROUP</v>
      </c>
      <c r="R3836" t="str">
        <v>Shanghai Duoyue Electronic Technology Co., Ltd.</v>
      </c>
      <c r="S3836" t="str">
        <v>Same</v>
      </c>
      <c r="T3836">
        <v>905642</v>
      </c>
      <c r="U3836">
        <v>87</v>
      </c>
      <c r="V3836" t="str">
        <v>309ASY INV-PTS SALES</v>
      </c>
      <c r="W3836">
        <v>0</v>
      </c>
      <c r="X3836">
        <v>0</v>
      </c>
      <c r="Y3836">
        <v>785171</v>
      </c>
      <c r="Z3836" t="str">
        <v>上海多越电子科技有限公司</v>
      </c>
      <c r="AA3836">
        <v>0</v>
      </c>
      <c r="AB3836">
        <v>2021</v>
      </c>
      <c r="AC3836">
        <v>4</v>
      </c>
      <c r="AD3836" t="str">
        <v>Q1</v>
      </c>
      <c r="AE3836" t="str">
        <v>FY21/22</v>
      </c>
      <c r="AF3836" t="str">
        <v>EAST</v>
      </c>
    </row>
    <row r="3837" spans="1:32">
      <c r="A3837" t="str">
        <v>ESHL</v>
      </c>
      <c r="B3837" t="str">
        <v>SHA</v>
      </c>
      <c r="C3837" t="str">
        <v>SPARES/OTHER</v>
      </c>
      <c r="D3837" s="4">
        <v>44314</v>
      </c>
      <c r="E3837" t="str">
        <v>YAMAHA</v>
      </c>
      <c r="F3837">
        <v>14103994</v>
      </c>
      <c r="G3837">
        <v>44314</v>
      </c>
      <c r="H3837" t="str">
        <v>YMCT|KHY-M712S-A0</v>
      </c>
      <c r="I3837" t="str">
        <v>SHAFT 2 SPARE</v>
      </c>
      <c r="J3837">
        <v>1</v>
      </c>
      <c r="K3837">
        <v>1</v>
      </c>
      <c r="L3837">
        <v>3700.88</v>
      </c>
      <c r="M3837" t="str">
        <v>CNY</v>
      </c>
      <c r="N3837">
        <v>1.18</v>
      </c>
      <c r="O3837">
        <v>3700.88</v>
      </c>
      <c r="P3837">
        <v>4367.0383999999995</v>
      </c>
      <c r="Q3837" t="str">
        <v>C66SHA-SERVICE GROUP</v>
      </c>
      <c r="R3837" t="str">
        <v>Xinyu Gan Feng Electronics Co., Ltd.</v>
      </c>
      <c r="S3837" t="str">
        <v>Same</v>
      </c>
      <c r="T3837">
        <v>905643</v>
      </c>
      <c r="U3837">
        <v>1965</v>
      </c>
      <c r="V3837" t="str">
        <v>309ASY INV-PTS SALES</v>
      </c>
      <c r="W3837">
        <v>0</v>
      </c>
      <c r="X3837">
        <v>0</v>
      </c>
      <c r="Y3837">
        <v>785175</v>
      </c>
      <c r="Z3837" t="str">
        <v>新余赣锋电子有限公司</v>
      </c>
      <c r="AA3837">
        <v>0</v>
      </c>
      <c r="AB3837">
        <v>2021</v>
      </c>
      <c r="AC3837">
        <v>4</v>
      </c>
      <c r="AD3837" t="str">
        <v>Q1</v>
      </c>
      <c r="AE3837" t="str">
        <v>FY21/22</v>
      </c>
      <c r="AF3837" t="str">
        <v>EAST</v>
      </c>
    </row>
    <row r="3838" spans="1:32">
      <c r="A3838" t="str">
        <v>ESHL</v>
      </c>
      <c r="B3838" t="str">
        <v>SHA</v>
      </c>
      <c r="C3838" t="str">
        <v>SPARES/OTHER</v>
      </c>
      <c r="D3838" s="4">
        <v>44314</v>
      </c>
      <c r="E3838" t="str">
        <v>YAMAHA</v>
      </c>
      <c r="F3838">
        <v>14103995</v>
      </c>
      <c r="G3838">
        <v>44314</v>
      </c>
      <c r="H3838" t="str">
        <v>YMCT|KHY-M7A16-01</v>
      </c>
      <c r="I3838" t="str">
        <v>COVER PRIZM</v>
      </c>
      <c r="J3838">
        <v>2</v>
      </c>
      <c r="K3838">
        <v>2</v>
      </c>
      <c r="L3838">
        <v>100.88</v>
      </c>
      <c r="M3838" t="str">
        <v>CNY</v>
      </c>
      <c r="N3838">
        <v>1.18</v>
      </c>
      <c r="O3838">
        <v>100.88</v>
      </c>
      <c r="P3838">
        <v>119.03839999999998</v>
      </c>
      <c r="Q3838" t="str">
        <v>C66SHA-SERVICE GROUP</v>
      </c>
      <c r="R3838" t="str">
        <v>XIAMEN JINYIHE ELECTRONIC TECHNOLOGY CO.,LTD</v>
      </c>
      <c r="S3838" t="str">
        <v>Same</v>
      </c>
      <c r="T3838">
        <v>905644</v>
      </c>
      <c r="U3838">
        <v>44</v>
      </c>
      <c r="V3838" t="str">
        <v>309ASY INV-PTS SALES</v>
      </c>
      <c r="W3838">
        <v>0</v>
      </c>
      <c r="X3838">
        <v>0</v>
      </c>
      <c r="Y3838">
        <v>785180</v>
      </c>
      <c r="Z3838" t="str">
        <v>厦门市金易合电子科技有限公司</v>
      </c>
      <c r="AA3838">
        <v>0</v>
      </c>
      <c r="AB3838">
        <v>2021</v>
      </c>
      <c r="AC3838">
        <v>4</v>
      </c>
      <c r="AD3838" t="str">
        <v>Q1</v>
      </c>
      <c r="AE3838" t="str">
        <v>FY21/22</v>
      </c>
      <c r="AF3838" t="str">
        <v>EAST</v>
      </c>
    </row>
    <row r="3839" spans="1:32">
      <c r="A3839" t="str">
        <v>ESHL</v>
      </c>
      <c r="B3839" t="str">
        <v>SHA</v>
      </c>
      <c r="C3839" t="str">
        <v>FEEDER</v>
      </c>
      <c r="D3839" s="4">
        <v>44314</v>
      </c>
      <c r="E3839" t="str">
        <v>YAMAHA</v>
      </c>
      <c r="F3839">
        <v>14103996</v>
      </c>
      <c r="G3839">
        <v>44314</v>
      </c>
      <c r="H3839" t="str">
        <v>YMCT|KLJ-MC400-00</v>
      </c>
      <c r="I3839" t="str">
        <v>ZS FEEDER ASSY. 24mm</v>
      </c>
      <c r="J3839">
        <v>3</v>
      </c>
      <c r="K3839">
        <v>3</v>
      </c>
      <c r="L3839">
        <v>14843.36</v>
      </c>
      <c r="M3839" t="str">
        <v>CNY</v>
      </c>
      <c r="N3839">
        <v>1.18</v>
      </c>
      <c r="O3839">
        <v>14843.36</v>
      </c>
      <c r="P3839">
        <v>17515.164799999999</v>
      </c>
      <c r="Q3839" t="str">
        <v>C66SHA-SERVICE GROUP</v>
      </c>
      <c r="R3839" t="str">
        <v>Ningbo Laneng Electronics Co.,Ltd.</v>
      </c>
      <c r="S3839" t="str">
        <v>Same</v>
      </c>
      <c r="T3839">
        <v>905645</v>
      </c>
      <c r="U3839">
        <v>11768.36</v>
      </c>
      <c r="V3839" t="str">
        <v>309ASY INV-PTS SALES</v>
      </c>
      <c r="W3839">
        <v>0</v>
      </c>
      <c r="X3839">
        <v>0</v>
      </c>
      <c r="Y3839">
        <v>785182</v>
      </c>
      <c r="Z3839" t="str">
        <v>宁波朗能电子有限公司</v>
      </c>
      <c r="AA3839">
        <v>0</v>
      </c>
      <c r="AB3839">
        <v>2021</v>
      </c>
      <c r="AC3839">
        <v>4</v>
      </c>
      <c r="AD3839" t="str">
        <v>Q1</v>
      </c>
      <c r="AE3839" t="str">
        <v>FY21/22</v>
      </c>
      <c r="AF3839" t="str">
        <v>EAST</v>
      </c>
    </row>
    <row r="3840" spans="1:32">
      <c r="A3840" t="str">
        <v>ESHL</v>
      </c>
      <c r="B3840" t="str">
        <v>SHA</v>
      </c>
      <c r="C3840" t="str">
        <v>FEEDER</v>
      </c>
      <c r="D3840" s="4">
        <v>44314</v>
      </c>
      <c r="E3840" t="str">
        <v>YAMAHA</v>
      </c>
      <c r="F3840">
        <v>14103997</v>
      </c>
      <c r="G3840">
        <v>44314</v>
      </c>
      <c r="H3840" t="str">
        <v>YMCT|KHJ-MC200-00</v>
      </c>
      <c r="I3840" t="str">
        <v>SS TAPE FEEDER 12/16mm</v>
      </c>
      <c r="J3840">
        <v>10</v>
      </c>
      <c r="K3840">
        <v>10</v>
      </c>
      <c r="L3840">
        <v>39884.959999999999</v>
      </c>
      <c r="M3840" t="str">
        <v>CNY</v>
      </c>
      <c r="N3840">
        <v>1.18</v>
      </c>
      <c r="O3840">
        <v>39884.959999999999</v>
      </c>
      <c r="P3840">
        <v>47064.252799999995</v>
      </c>
      <c r="Q3840" t="str">
        <v>C66SHA-SERVICE GROUP</v>
      </c>
      <c r="R3840" t="str">
        <v>Dongzhiming (Taizhou) Electronic Technology Co., L</v>
      </c>
      <c r="S3840" t="str">
        <v>Same</v>
      </c>
      <c r="T3840">
        <v>905646</v>
      </c>
      <c r="U3840">
        <v>35873.199999999997</v>
      </c>
      <c r="V3840" t="str">
        <v>309ASY INV-PTS SALES</v>
      </c>
      <c r="W3840">
        <v>0</v>
      </c>
      <c r="X3840">
        <v>0</v>
      </c>
      <c r="Y3840">
        <v>785183</v>
      </c>
      <c r="Z3840" t="str">
        <v>东之鸣（台州）电子科技有限公司</v>
      </c>
      <c r="AA3840">
        <v>0</v>
      </c>
      <c r="AB3840">
        <v>2021</v>
      </c>
      <c r="AC3840">
        <v>4</v>
      </c>
      <c r="AD3840" t="str">
        <v>Q1</v>
      </c>
      <c r="AE3840" t="str">
        <v>FY21/22</v>
      </c>
      <c r="AF3840" t="str">
        <v>EAST</v>
      </c>
    </row>
    <row r="3841" spans="1:32">
      <c r="A3841" t="str">
        <v>ESHL</v>
      </c>
      <c r="B3841" t="str">
        <v>SHA</v>
      </c>
      <c r="C3841" t="str">
        <v>FEEDER</v>
      </c>
      <c r="D3841" s="4">
        <v>44314</v>
      </c>
      <c r="E3841" t="str">
        <v>YAMAHA</v>
      </c>
      <c r="F3841">
        <v>14103998</v>
      </c>
      <c r="G3841">
        <v>44314</v>
      </c>
      <c r="H3841" t="str">
        <v>YMCT|KLJ-MC200-00</v>
      </c>
      <c r="I3841" t="str">
        <v>ZS FEEDER ASSY. 1216</v>
      </c>
      <c r="J3841">
        <v>7</v>
      </c>
      <c r="K3841">
        <v>7</v>
      </c>
      <c r="L3841">
        <v>30044.25</v>
      </c>
      <c r="M3841" t="str">
        <v>CNY</v>
      </c>
      <c r="N3841">
        <v>1.18</v>
      </c>
      <c r="O3841">
        <v>30044.25</v>
      </c>
      <c r="P3841">
        <v>35452.214999999997</v>
      </c>
      <c r="Q3841" t="str">
        <v>C66SHA-SERVICE GROUP</v>
      </c>
      <c r="R3841" t="str">
        <v>NINGBO WISH ELECTRONIC TECHNOLOGY CO., LTD.</v>
      </c>
      <c r="S3841" t="str">
        <v>Same</v>
      </c>
      <c r="T3841">
        <v>905647</v>
      </c>
      <c r="U3841">
        <v>25109.41</v>
      </c>
      <c r="V3841" t="str">
        <v>309ASY INV-PTS SALES</v>
      </c>
      <c r="W3841">
        <v>0</v>
      </c>
      <c r="X3841">
        <v>0</v>
      </c>
      <c r="Y3841">
        <v>785186</v>
      </c>
      <c r="Z3841" t="str">
        <v>宁波万芯诚电子科技有限公司</v>
      </c>
      <c r="AA3841">
        <v>0</v>
      </c>
      <c r="AB3841">
        <v>2021</v>
      </c>
      <c r="AC3841">
        <v>4</v>
      </c>
      <c r="AD3841" t="str">
        <v>Q1</v>
      </c>
      <c r="AE3841" t="str">
        <v>FY21/22</v>
      </c>
      <c r="AF3841" t="str">
        <v>EAST</v>
      </c>
    </row>
    <row r="3842" spans="1:32">
      <c r="A3842" t="str">
        <v>ESHL</v>
      </c>
      <c r="B3842" t="str">
        <v>SHA</v>
      </c>
      <c r="C3842" t="str">
        <v>FEEDER</v>
      </c>
      <c r="D3842" s="4">
        <v>44314</v>
      </c>
      <c r="E3842" t="str">
        <v>YAMAHA</v>
      </c>
      <c r="F3842">
        <v>14103999</v>
      </c>
      <c r="G3842">
        <v>44314</v>
      </c>
      <c r="H3842" t="str">
        <v>YMCT|KHJ-MC200-00</v>
      </c>
      <c r="I3842" t="str">
        <v>SS TAPE FEEDER 12/16mm</v>
      </c>
      <c r="J3842">
        <v>2</v>
      </c>
      <c r="K3842">
        <v>2</v>
      </c>
      <c r="L3842">
        <v>9017.7000000000007</v>
      </c>
      <c r="M3842" t="str">
        <v>CNY</v>
      </c>
      <c r="N3842">
        <v>1.18</v>
      </c>
      <c r="O3842">
        <v>9017.7000000000007</v>
      </c>
      <c r="P3842">
        <v>10640.886</v>
      </c>
      <c r="Q3842" t="str">
        <v>C66SHA-SERVICE GROUP</v>
      </c>
      <c r="R3842" t="str">
        <v>Trsensor Co.,Ltd</v>
      </c>
      <c r="S3842" t="str">
        <v>Same</v>
      </c>
      <c r="T3842">
        <v>905648</v>
      </c>
      <c r="U3842">
        <v>7174.64</v>
      </c>
      <c r="V3842" t="str">
        <v>309ASY INV-PTS SALES</v>
      </c>
      <c r="W3842">
        <v>0</v>
      </c>
      <c r="X3842">
        <v>0</v>
      </c>
      <c r="Y3842">
        <v>785187</v>
      </c>
      <c r="Z3842" t="str">
        <v>无锡莱顿电子有限公司</v>
      </c>
      <c r="AA3842">
        <v>0</v>
      </c>
      <c r="AB3842">
        <v>2021</v>
      </c>
      <c r="AC3842">
        <v>4</v>
      </c>
      <c r="AD3842" t="str">
        <v>Q1</v>
      </c>
      <c r="AE3842" t="str">
        <v>FY21/22</v>
      </c>
      <c r="AF3842" t="str">
        <v>EAST</v>
      </c>
    </row>
    <row r="3843" spans="1:32">
      <c r="A3843" t="str">
        <v>ESHL</v>
      </c>
      <c r="B3843" t="str">
        <v>SHA</v>
      </c>
      <c r="C3843" t="str">
        <v>SPARES/OTHER</v>
      </c>
      <c r="D3843" s="4">
        <v>44314</v>
      </c>
      <c r="E3843" t="str">
        <v>YAMAHA</v>
      </c>
      <c r="F3843">
        <v>14104000</v>
      </c>
      <c r="G3843">
        <v>44314</v>
      </c>
      <c r="H3843" t="str">
        <v>YMCT|KKE-M2676-S2</v>
      </c>
      <c r="I3843" t="str">
        <v>GUIDE SET, Y AXIS</v>
      </c>
      <c r="J3843">
        <v>1</v>
      </c>
      <c r="K3843">
        <v>1</v>
      </c>
      <c r="L3843">
        <v>0</v>
      </c>
      <c r="M3843" t="str">
        <v>CNY</v>
      </c>
      <c r="N3843">
        <v>1.18</v>
      </c>
      <c r="O3843">
        <v>0</v>
      </c>
      <c r="P3843">
        <v>0</v>
      </c>
      <c r="Q3843" t="str">
        <v>C66SHA-SERVICE GROUP</v>
      </c>
      <c r="R3843" t="str">
        <v>ZHEJIANG CHINT ELECTRICS CO.,LTD</v>
      </c>
      <c r="S3843" t="str">
        <v>Same</v>
      </c>
      <c r="T3843">
        <v>905650</v>
      </c>
      <c r="U3843">
        <v>8525</v>
      </c>
      <c r="V3843" t="str">
        <v>309ASY INV-PTS SALES</v>
      </c>
      <c r="W3843">
        <v>0</v>
      </c>
      <c r="X3843">
        <v>0</v>
      </c>
      <c r="Y3843">
        <v>785189</v>
      </c>
      <c r="Z3843" t="str">
        <v>浙江正泰电器股份有限公司</v>
      </c>
      <c r="AA3843">
        <v>0</v>
      </c>
      <c r="AB3843">
        <v>2021</v>
      </c>
      <c r="AC3843">
        <v>4</v>
      </c>
      <c r="AD3843" t="str">
        <v>Q1</v>
      </c>
      <c r="AE3843" t="str">
        <v>FY21/22</v>
      </c>
      <c r="AF3843" t="str">
        <v>EAST</v>
      </c>
    </row>
    <row r="3844" spans="1:32">
      <c r="A3844" t="str">
        <v>ESHL</v>
      </c>
      <c r="B3844" t="str">
        <v>XIY</v>
      </c>
      <c r="C3844" t="str">
        <v>SPARES/OTHER</v>
      </c>
      <c r="D3844" s="4">
        <v>44314</v>
      </c>
      <c r="E3844" t="str">
        <v>YAMAHA</v>
      </c>
      <c r="F3844">
        <v>14104001</v>
      </c>
      <c r="G3844">
        <v>44314</v>
      </c>
      <c r="H3844" t="str">
        <v>YMCT|KHN-M7710-A4</v>
      </c>
      <c r="I3844" t="str">
        <v>NOZZLE 301A ASSY</v>
      </c>
      <c r="J3844">
        <v>6</v>
      </c>
      <c r="K3844">
        <v>6</v>
      </c>
      <c r="L3844">
        <v>4465.49</v>
      </c>
      <c r="M3844" t="str">
        <v>CNY</v>
      </c>
      <c r="N3844">
        <v>1.18</v>
      </c>
      <c r="O3844">
        <v>4465.49</v>
      </c>
      <c r="P3844">
        <v>5269.2781999999997</v>
      </c>
      <c r="Q3844" t="str">
        <v>C66XIY-SERVICE GROUP</v>
      </c>
      <c r="R3844" t="str">
        <v>Shaanxi Yinhe Power Instruments and Meters Stock C</v>
      </c>
      <c r="S3844" t="str">
        <v>Same</v>
      </c>
      <c r="T3844">
        <v>905651</v>
      </c>
      <c r="U3844">
        <v>2436.64</v>
      </c>
      <c r="V3844" t="str">
        <v>309ASY INV-PTS SALES</v>
      </c>
      <c r="W3844">
        <v>0</v>
      </c>
      <c r="X3844">
        <v>0</v>
      </c>
      <c r="Y3844">
        <v>785226</v>
      </c>
      <c r="Z3844" t="str">
        <v>陕西银河电力仪表股份有限公司</v>
      </c>
      <c r="AA3844">
        <v>0</v>
      </c>
      <c r="AB3844">
        <v>2021</v>
      </c>
      <c r="AC3844">
        <v>4</v>
      </c>
      <c r="AD3844" t="str">
        <v>Q1</v>
      </c>
      <c r="AE3844" t="str">
        <v>FY21/22</v>
      </c>
      <c r="AF3844" t="str">
        <v>WEST</v>
      </c>
    </row>
    <row r="3845" spans="1:32">
      <c r="A3845" t="str">
        <v>ESHL</v>
      </c>
      <c r="B3845" t="str">
        <v>SZX</v>
      </c>
      <c r="C3845" t="str">
        <v>SERVICE_CHARGE</v>
      </c>
      <c r="D3845" s="4">
        <v>44315</v>
      </c>
      <c r="E3845" t="str">
        <v>YAMAHA</v>
      </c>
      <c r="F3845">
        <v>12101130</v>
      </c>
      <c r="G3845">
        <v>44315</v>
      </c>
      <c r="H3845" t="str">
        <v>YMCT|REPAIR CHARGE</v>
      </c>
      <c r="I3845" t="str">
        <v>REPAIR CHARGE</v>
      </c>
      <c r="J3845">
        <v>1</v>
      </c>
      <c r="K3845">
        <v>1</v>
      </c>
      <c r="L3845">
        <v>3500</v>
      </c>
      <c r="M3845" t="str">
        <v>CNY</v>
      </c>
      <c r="N3845">
        <v>1.18</v>
      </c>
      <c r="O3845">
        <v>3500</v>
      </c>
      <c r="P3845">
        <v>4130</v>
      </c>
      <c r="Q3845" t="str">
        <v>C66SZX-SMT SERVICE</v>
      </c>
      <c r="R3845" t="str">
        <v>Polar(Guangzhou) Electronics Co.,Ltd</v>
      </c>
      <c r="S3845" t="str">
        <v>Same</v>
      </c>
      <c r="T3845">
        <v>905652</v>
      </c>
      <c r="U3845">
        <v>0</v>
      </c>
      <c r="V3845" t="str">
        <v>309ASY INV-NON-CON</v>
      </c>
      <c r="W3845">
        <v>0</v>
      </c>
      <c r="X3845">
        <v>4500219256</v>
      </c>
      <c r="Y3845">
        <v>0</v>
      </c>
      <c r="Z3845" t="str">
        <v>博能（广州）电子有限公司</v>
      </c>
      <c r="AA3845">
        <v>0</v>
      </c>
      <c r="AB3845">
        <v>2021</v>
      </c>
      <c r="AC3845">
        <v>4</v>
      </c>
      <c r="AD3845" t="str">
        <v>Q1</v>
      </c>
      <c r="AE3845" t="str">
        <v>FY21/22</v>
      </c>
      <c r="AF3845" t="str">
        <v>SOUTH</v>
      </c>
    </row>
    <row r="3846" spans="1:32">
      <c r="A3846" t="str">
        <v>ESHL</v>
      </c>
      <c r="B3846" t="str">
        <v>BJS</v>
      </c>
      <c r="C3846" t="str">
        <v>SPARES/OTHER</v>
      </c>
      <c r="D3846" s="4">
        <v>44322</v>
      </c>
      <c r="E3846" t="str">
        <v>HELLER</v>
      </c>
      <c r="F3846">
        <v>14104002</v>
      </c>
      <c r="G3846">
        <v>44322</v>
      </c>
      <c r="H3846" t="str">
        <v>HELI|593555</v>
      </c>
      <c r="I3846" t="str">
        <v>HIGH TEMPERATURE LUBE OIL (250ML)</v>
      </c>
      <c r="J3846">
        <v>10</v>
      </c>
      <c r="K3846">
        <v>10</v>
      </c>
      <c r="L3846">
        <v>7453.01</v>
      </c>
      <c r="M3846" t="str">
        <v>CNY</v>
      </c>
      <c r="N3846">
        <v>1.1950000000000001</v>
      </c>
      <c r="O3846">
        <v>7453.01</v>
      </c>
      <c r="P3846">
        <v>8906.346950000001</v>
      </c>
      <c r="Q3846" t="str">
        <v>C66BJS-SMT SERVICE</v>
      </c>
      <c r="R3846" t="str">
        <v>GoerTek Inc.</v>
      </c>
      <c r="S3846" t="str">
        <v>Same</v>
      </c>
      <c r="T3846">
        <v>905607</v>
      </c>
      <c r="U3846">
        <v>4655.3100000000004</v>
      </c>
      <c r="V3846" t="str">
        <v>309ASY INV-PTS SALES</v>
      </c>
      <c r="W3846">
        <v>0</v>
      </c>
      <c r="X3846" t="str">
        <v>2010679474-9</v>
      </c>
      <c r="Y3846">
        <v>785523</v>
      </c>
      <c r="Z3846" t="str">
        <v>歌尔股份有限公司</v>
      </c>
      <c r="AA3846">
        <v>0</v>
      </c>
      <c r="AB3846">
        <v>2021</v>
      </c>
      <c r="AC3846">
        <v>5</v>
      </c>
      <c r="AD3846" t="str">
        <v>Q1</v>
      </c>
      <c r="AE3846" t="str">
        <v>FY21/22</v>
      </c>
      <c r="AF3846" t="str">
        <v>NORTH</v>
      </c>
    </row>
    <row r="3847" spans="1:32">
      <c r="A3847" t="str">
        <v>ESHL</v>
      </c>
      <c r="B3847" t="str">
        <v>BJS</v>
      </c>
      <c r="C3847" t="str">
        <v>SPARES/OTHER</v>
      </c>
      <c r="D3847" s="4">
        <v>44323</v>
      </c>
      <c r="E3847" t="str">
        <v>OTHERS</v>
      </c>
      <c r="F3847">
        <v>14104003</v>
      </c>
      <c r="G3847">
        <v>44323</v>
      </c>
      <c r="H3847" t="str">
        <v>ZMTR|K48-M3856-00X</v>
      </c>
      <c r="I3847" t="str">
        <v>GREASE PACK(NSL)</v>
      </c>
      <c r="J3847">
        <v>10</v>
      </c>
      <c r="K3847">
        <v>10</v>
      </c>
      <c r="L3847">
        <v>2460</v>
      </c>
      <c r="M3847" t="str">
        <v>CNY</v>
      </c>
      <c r="N3847">
        <v>1.1950000000000001</v>
      </c>
      <c r="O3847">
        <v>2460</v>
      </c>
      <c r="P3847">
        <v>2939.7000000000003</v>
      </c>
      <c r="Q3847" t="str">
        <v>C66BJS-SMT SERVICE</v>
      </c>
      <c r="R3847" t="str">
        <v>Yingkou New Shining Alarm Equipment Co., Ltd.</v>
      </c>
      <c r="S3847" t="str">
        <v>Same</v>
      </c>
      <c r="T3847">
        <v>905653</v>
      </c>
      <c r="U3847">
        <v>1327.4</v>
      </c>
      <c r="V3847" t="str">
        <v>309ASY INV-PTS SALES</v>
      </c>
      <c r="W3847">
        <v>0</v>
      </c>
      <c r="X3847" t="str">
        <v>营口新山鹰C66BJS20210507</v>
      </c>
      <c r="Y3847">
        <v>785674</v>
      </c>
      <c r="Z3847" t="str">
        <v>营口新山鹰报警设备有限公司</v>
      </c>
      <c r="AA3847">
        <v>0</v>
      </c>
      <c r="AB3847">
        <v>2021</v>
      </c>
      <c r="AC3847">
        <v>5</v>
      </c>
      <c r="AD3847" t="str">
        <v>Q1</v>
      </c>
      <c r="AE3847" t="str">
        <v>FY21/22</v>
      </c>
      <c r="AF3847" t="str">
        <v>NORTH</v>
      </c>
    </row>
    <row r="3848" spans="1:32">
      <c r="A3848" t="str">
        <v>ESHL</v>
      </c>
      <c r="B3848" t="str">
        <v>SHA</v>
      </c>
      <c r="C3848" t="str">
        <v>CONTRACT_FEE</v>
      </c>
      <c r="D3848" s="4">
        <v>44326</v>
      </c>
      <c r="E3848" t="str">
        <v>YAMAHA</v>
      </c>
      <c r="F3848">
        <v>13100191</v>
      </c>
      <c r="G3848">
        <v>44326</v>
      </c>
      <c r="H3848" t="str">
        <v>YMCT|REPAIR CHARGE</v>
      </c>
      <c r="I3848" t="str">
        <v>REPAIR CHARGE</v>
      </c>
      <c r="J3848">
        <v>1</v>
      </c>
      <c r="K3848">
        <v>1</v>
      </c>
      <c r="L3848">
        <v>11061.95</v>
      </c>
      <c r="M3848" t="str">
        <v>CNY</v>
      </c>
      <c r="N3848">
        <v>1.1950000000000001</v>
      </c>
      <c r="O3848">
        <v>11061.95</v>
      </c>
      <c r="P3848">
        <v>13219.030250000002</v>
      </c>
      <c r="Q3848" t="str">
        <v>C66SHA-SERVICE GROUP</v>
      </c>
      <c r="R3848" t="str">
        <v>Keya Electro-optical Co., Ltd.</v>
      </c>
      <c r="S3848" t="str">
        <v>Same</v>
      </c>
      <c r="T3848">
        <v>905654</v>
      </c>
      <c r="U3848">
        <v>0</v>
      </c>
      <c r="V3848" t="str">
        <v>309ASY INV-CONTRACT</v>
      </c>
      <c r="W3848">
        <v>0</v>
      </c>
      <c r="X3848">
        <v>0</v>
      </c>
      <c r="Y3848">
        <v>0</v>
      </c>
      <c r="Z3848" t="str">
        <v>科雅光电(镇江)有限公司</v>
      </c>
      <c r="AA3848">
        <v>0</v>
      </c>
      <c r="AB3848">
        <v>2021</v>
      </c>
      <c r="AC3848">
        <v>5</v>
      </c>
      <c r="AD3848" t="str">
        <v>Q1</v>
      </c>
      <c r="AE3848" t="str">
        <v>FY21/22</v>
      </c>
      <c r="AF3848" t="str">
        <v>EAST</v>
      </c>
    </row>
    <row r="3849" spans="1:32">
      <c r="A3849" t="str">
        <v>ESHL</v>
      </c>
      <c r="B3849" t="str">
        <v>SHA</v>
      </c>
      <c r="C3849" t="str">
        <v>CONTRACT_FEE</v>
      </c>
      <c r="D3849" s="4">
        <v>44326</v>
      </c>
      <c r="E3849" t="str">
        <v>YAMAHA</v>
      </c>
      <c r="F3849">
        <v>13100192</v>
      </c>
      <c r="G3849">
        <v>44326</v>
      </c>
      <c r="H3849" t="str">
        <v>YMCT|REPAIR CHARGE</v>
      </c>
      <c r="I3849" t="str">
        <v>REPAIR CHARGE</v>
      </c>
      <c r="J3849">
        <v>4</v>
      </c>
      <c r="K3849">
        <v>4</v>
      </c>
      <c r="L3849">
        <v>20176.990000000002</v>
      </c>
      <c r="M3849" t="str">
        <v>CNY</v>
      </c>
      <c r="N3849">
        <v>1.1950000000000001</v>
      </c>
      <c r="O3849">
        <v>20176.990000000002</v>
      </c>
      <c r="P3849">
        <v>24111.503050000003</v>
      </c>
      <c r="Q3849" t="str">
        <v>C66SHA-SERVICE GROUP</v>
      </c>
      <c r="R3849" t="str">
        <v>Zhejiang Jinlong Electrical Machinery Stock Co.,LT</v>
      </c>
      <c r="S3849" t="str">
        <v>Same</v>
      </c>
      <c r="T3849">
        <v>905655</v>
      </c>
      <c r="U3849">
        <v>0</v>
      </c>
      <c r="V3849" t="str">
        <v>309ASY INV-CONTRACT</v>
      </c>
      <c r="W3849">
        <v>0</v>
      </c>
      <c r="X3849">
        <v>0</v>
      </c>
      <c r="Y3849">
        <v>0</v>
      </c>
      <c r="Z3849" t="str">
        <v>浙江金龙电机股份有限公司</v>
      </c>
      <c r="AA3849">
        <v>0</v>
      </c>
      <c r="AB3849">
        <v>2021</v>
      </c>
      <c r="AC3849">
        <v>5</v>
      </c>
      <c r="AD3849" t="str">
        <v>Q1</v>
      </c>
      <c r="AE3849" t="str">
        <v>FY21/22</v>
      </c>
      <c r="AF3849" t="str">
        <v>EAST</v>
      </c>
    </row>
    <row r="3850" spans="1:32">
      <c r="A3850" t="str">
        <v>ESHL</v>
      </c>
      <c r="B3850" t="str">
        <v>SHA</v>
      </c>
      <c r="C3850" t="str">
        <v>SPARES/OTHER</v>
      </c>
      <c r="D3850" s="4">
        <v>44326</v>
      </c>
      <c r="E3850" t="str">
        <v>OTHERS</v>
      </c>
      <c r="F3850">
        <v>14104004</v>
      </c>
      <c r="G3850">
        <v>44326</v>
      </c>
      <c r="H3850" t="str">
        <v>ZMTR|K48-M3856-00X</v>
      </c>
      <c r="I3850" t="str">
        <v>GREASE PACK(NSL)</v>
      </c>
      <c r="J3850">
        <v>6</v>
      </c>
      <c r="K3850">
        <v>6</v>
      </c>
      <c r="L3850">
        <v>3505.75</v>
      </c>
      <c r="M3850" t="str">
        <v>CNY</v>
      </c>
      <c r="N3850">
        <v>1.1950000000000001</v>
      </c>
      <c r="O3850">
        <v>3505.75</v>
      </c>
      <c r="P3850">
        <v>4189.3712500000001</v>
      </c>
      <c r="Q3850" t="str">
        <v>C66SHA-SERVICE GROUP</v>
      </c>
      <c r="R3850" t="str">
        <v>Zhejiang Jinlong Electrical Machinery Stock Co.,LT</v>
      </c>
      <c r="S3850" t="str">
        <v>Same</v>
      </c>
      <c r="T3850">
        <v>905656</v>
      </c>
      <c r="U3850">
        <v>796.44</v>
      </c>
      <c r="V3850" t="str">
        <v>309ASY INV-PTS SALES</v>
      </c>
      <c r="W3850">
        <v>0</v>
      </c>
      <c r="X3850">
        <v>0</v>
      </c>
      <c r="Y3850">
        <v>786232</v>
      </c>
      <c r="Z3850" t="str">
        <v>浙江金龙电机股份有限公司</v>
      </c>
      <c r="AA3850">
        <v>0</v>
      </c>
      <c r="AB3850">
        <v>2021</v>
      </c>
      <c r="AC3850">
        <v>5</v>
      </c>
      <c r="AD3850" t="str">
        <v>Q1</v>
      </c>
      <c r="AE3850" t="str">
        <v>FY21/22</v>
      </c>
      <c r="AF3850" t="str">
        <v>EAST</v>
      </c>
    </row>
    <row r="3851" spans="1:32">
      <c r="A3851" t="str">
        <v>ESHL</v>
      </c>
      <c r="B3851" t="str">
        <v>SHA</v>
      </c>
      <c r="C3851" t="str">
        <v>SPARES/OTHER</v>
      </c>
      <c r="D3851" s="4">
        <v>44326</v>
      </c>
      <c r="E3851" t="str">
        <v>YAMAHA</v>
      </c>
      <c r="F3851">
        <v>14104004</v>
      </c>
      <c r="G3851">
        <v>44326</v>
      </c>
      <c r="H3851" t="str">
        <v>YMCT|KV8-M8870-00</v>
      </c>
      <c r="I3851" t="str">
        <v>SYRING 已停止销售</v>
      </c>
      <c r="J3851">
        <v>3</v>
      </c>
      <c r="K3851">
        <v>3</v>
      </c>
      <c r="L3851">
        <v>262.3</v>
      </c>
      <c r="M3851" t="str">
        <v>CNY</v>
      </c>
      <c r="N3851">
        <v>1.1950000000000001</v>
      </c>
      <c r="O3851">
        <v>262.3</v>
      </c>
      <c r="P3851">
        <v>313.44850000000002</v>
      </c>
      <c r="Q3851" t="str">
        <v>C66SHA-SERVICE GROUP</v>
      </c>
      <c r="R3851" t="str">
        <v>Zhejiang Jinlong Electrical Machinery Stock Co.,LT</v>
      </c>
      <c r="S3851" t="str">
        <v>Same</v>
      </c>
      <c r="T3851">
        <v>905656</v>
      </c>
      <c r="U3851">
        <v>216</v>
      </c>
      <c r="V3851" t="str">
        <v>309ASY INV-PTS SALES</v>
      </c>
      <c r="W3851">
        <v>0</v>
      </c>
      <c r="X3851">
        <v>0</v>
      </c>
      <c r="Y3851">
        <v>786232</v>
      </c>
      <c r="Z3851" t="str">
        <v>浙江金龙电机股份有限公司</v>
      </c>
      <c r="AA3851">
        <v>0</v>
      </c>
      <c r="AB3851">
        <v>2021</v>
      </c>
      <c r="AC3851">
        <v>5</v>
      </c>
      <c r="AD3851" t="str">
        <v>Q1</v>
      </c>
      <c r="AE3851" t="str">
        <v>FY21/22</v>
      </c>
      <c r="AF3851" t="str">
        <v>EAST</v>
      </c>
    </row>
    <row r="3852" spans="1:32">
      <c r="A3852" t="str">
        <v>ESHL</v>
      </c>
      <c r="B3852" t="str">
        <v>SHA</v>
      </c>
      <c r="C3852" t="str">
        <v>SPARES/OTHER</v>
      </c>
      <c r="D3852" s="4">
        <v>44326</v>
      </c>
      <c r="E3852" t="str">
        <v>YAMAHA</v>
      </c>
      <c r="F3852">
        <v>14104004</v>
      </c>
      <c r="G3852">
        <v>44326</v>
      </c>
      <c r="H3852" t="str">
        <v>YMCT|K46-M8527-C0</v>
      </c>
      <c r="I3852" t="str">
        <v>FILTER(VACUUM PUMP)</v>
      </c>
      <c r="J3852">
        <v>30</v>
      </c>
      <c r="K3852">
        <v>30</v>
      </c>
      <c r="L3852">
        <v>1815.93</v>
      </c>
      <c r="M3852" t="str">
        <v>CNY</v>
      </c>
      <c r="N3852">
        <v>1.1950000000000001</v>
      </c>
      <c r="O3852">
        <v>1815.93</v>
      </c>
      <c r="P3852">
        <v>2170.0363500000003</v>
      </c>
      <c r="Q3852" t="str">
        <v>C66SHA-SERVICE GROUP</v>
      </c>
      <c r="R3852" t="str">
        <v>Zhejiang Jinlong Electrical Machinery Stock Co.,LT</v>
      </c>
      <c r="S3852" t="str">
        <v>Same</v>
      </c>
      <c r="T3852">
        <v>905656</v>
      </c>
      <c r="U3852">
        <v>930</v>
      </c>
      <c r="V3852" t="str">
        <v>309ASY INV-PTS SALES</v>
      </c>
      <c r="W3852">
        <v>0</v>
      </c>
      <c r="X3852">
        <v>0</v>
      </c>
      <c r="Y3852">
        <v>786232</v>
      </c>
      <c r="Z3852" t="str">
        <v>浙江金龙电机股份有限公司</v>
      </c>
      <c r="AA3852">
        <v>0</v>
      </c>
      <c r="AB3852">
        <v>2021</v>
      </c>
      <c r="AC3852">
        <v>5</v>
      </c>
      <c r="AD3852" t="str">
        <v>Q1</v>
      </c>
      <c r="AE3852" t="str">
        <v>FY21/22</v>
      </c>
      <c r="AF3852" t="str">
        <v>EAST</v>
      </c>
    </row>
    <row r="3853" spans="1:32">
      <c r="A3853" t="str">
        <v>ESHL</v>
      </c>
      <c r="B3853" t="str">
        <v>SHA</v>
      </c>
      <c r="C3853" t="str">
        <v>SPARES/OTHER</v>
      </c>
      <c r="D3853" s="4">
        <v>44326</v>
      </c>
      <c r="E3853" t="str">
        <v>YAMAHA</v>
      </c>
      <c r="F3853">
        <v>14104004</v>
      </c>
      <c r="G3853">
        <v>44326</v>
      </c>
      <c r="H3853" t="str">
        <v>YMCT|KHY-M7154-01</v>
      </c>
      <c r="I3853" t="str">
        <v>BIT</v>
      </c>
      <c r="J3853">
        <v>15</v>
      </c>
      <c r="K3853">
        <v>15</v>
      </c>
      <c r="L3853">
        <v>7276.33</v>
      </c>
      <c r="M3853" t="str">
        <v>CNY</v>
      </c>
      <c r="N3853">
        <v>1.1950000000000001</v>
      </c>
      <c r="O3853">
        <v>7276.33</v>
      </c>
      <c r="P3853">
        <v>8695.2143500000002</v>
      </c>
      <c r="Q3853" t="str">
        <v>C66SHA-SERVICE GROUP</v>
      </c>
      <c r="R3853" t="str">
        <v>Zhejiang Jinlong Electrical Machinery Stock Co.,LT</v>
      </c>
      <c r="S3853" t="str">
        <v>Same</v>
      </c>
      <c r="T3853">
        <v>905656</v>
      </c>
      <c r="U3853">
        <v>3780</v>
      </c>
      <c r="V3853" t="str">
        <v>309ASY INV-PTS SALES</v>
      </c>
      <c r="W3853">
        <v>0</v>
      </c>
      <c r="X3853">
        <v>0</v>
      </c>
      <c r="Y3853">
        <v>786232</v>
      </c>
      <c r="Z3853" t="str">
        <v>浙江金龙电机股份有限公司</v>
      </c>
      <c r="AA3853">
        <v>0</v>
      </c>
      <c r="AB3853">
        <v>2021</v>
      </c>
      <c r="AC3853">
        <v>5</v>
      </c>
      <c r="AD3853" t="str">
        <v>Q1</v>
      </c>
      <c r="AE3853" t="str">
        <v>FY21/22</v>
      </c>
      <c r="AF3853" t="str">
        <v>EAST</v>
      </c>
    </row>
    <row r="3854" spans="1:32">
      <c r="A3854" t="str">
        <v>ESHL</v>
      </c>
      <c r="B3854" t="str">
        <v>SHA</v>
      </c>
      <c r="C3854" t="str">
        <v>SPARES/OTHER</v>
      </c>
      <c r="D3854" s="4">
        <v>44326</v>
      </c>
      <c r="E3854" t="str">
        <v>YAMAHA</v>
      </c>
      <c r="F3854">
        <v>14104004</v>
      </c>
      <c r="G3854">
        <v>44326</v>
      </c>
      <c r="H3854" t="str">
        <v>YMCT|KHY-M7156-01</v>
      </c>
      <c r="I3854" t="str">
        <v>BIT CAP</v>
      </c>
      <c r="J3854">
        <v>15</v>
      </c>
      <c r="K3854">
        <v>15</v>
      </c>
      <c r="L3854">
        <v>1677.21</v>
      </c>
      <c r="M3854" t="str">
        <v>CNY</v>
      </c>
      <c r="N3854">
        <v>1.1950000000000001</v>
      </c>
      <c r="O3854">
        <v>1677.21</v>
      </c>
      <c r="P3854">
        <v>2004.2659500000002</v>
      </c>
      <c r="Q3854" t="str">
        <v>C66SHA-SERVICE GROUP</v>
      </c>
      <c r="R3854" t="str">
        <v>Zhejiang Jinlong Electrical Machinery Stock Co.,LT</v>
      </c>
      <c r="S3854" t="str">
        <v>Same</v>
      </c>
      <c r="T3854">
        <v>905656</v>
      </c>
      <c r="U3854">
        <v>870</v>
      </c>
      <c r="V3854" t="str">
        <v>309ASY INV-PTS SALES</v>
      </c>
      <c r="W3854">
        <v>0</v>
      </c>
      <c r="X3854">
        <v>0</v>
      </c>
      <c r="Y3854">
        <v>786232</v>
      </c>
      <c r="Z3854" t="str">
        <v>浙江金龙电机股份有限公司</v>
      </c>
      <c r="AA3854">
        <v>0</v>
      </c>
      <c r="AB3854">
        <v>2021</v>
      </c>
      <c r="AC3854">
        <v>5</v>
      </c>
      <c r="AD3854" t="str">
        <v>Q1</v>
      </c>
      <c r="AE3854" t="str">
        <v>FY21/22</v>
      </c>
      <c r="AF3854" t="str">
        <v>EAST</v>
      </c>
    </row>
    <row r="3855" spans="1:32">
      <c r="A3855" t="str">
        <v>ESHL</v>
      </c>
      <c r="B3855" t="str">
        <v>SHA</v>
      </c>
      <c r="C3855" t="str">
        <v>SPARES/OTHER</v>
      </c>
      <c r="D3855" s="4">
        <v>44326</v>
      </c>
      <c r="E3855" t="str">
        <v>YAMAHA</v>
      </c>
      <c r="F3855">
        <v>14104004</v>
      </c>
      <c r="G3855">
        <v>44326</v>
      </c>
      <c r="H3855" t="str">
        <v>YMCT|KHY-M7155-00</v>
      </c>
      <c r="I3855" t="str">
        <v>FILTER CAP</v>
      </c>
      <c r="J3855">
        <v>5</v>
      </c>
      <c r="K3855">
        <v>5</v>
      </c>
      <c r="L3855">
        <v>1013.05</v>
      </c>
      <c r="M3855" t="str">
        <v>CNY</v>
      </c>
      <c r="N3855">
        <v>1.1950000000000001</v>
      </c>
      <c r="O3855">
        <v>1013.05</v>
      </c>
      <c r="P3855">
        <v>1210.59475</v>
      </c>
      <c r="Q3855" t="str">
        <v>C66SHA-SERVICE GROUP</v>
      </c>
      <c r="R3855" t="str">
        <v>Zhejiang Jinlong Electrical Machinery Stock Co.,LT</v>
      </c>
      <c r="S3855" t="str">
        <v>Same</v>
      </c>
      <c r="T3855">
        <v>905656</v>
      </c>
      <c r="U3855">
        <v>525</v>
      </c>
      <c r="V3855" t="str">
        <v>309ASY INV-PTS SALES</v>
      </c>
      <c r="W3855">
        <v>0</v>
      </c>
      <c r="X3855">
        <v>0</v>
      </c>
      <c r="Y3855">
        <v>786232</v>
      </c>
      <c r="Z3855" t="str">
        <v>浙江金龙电机股份有限公司</v>
      </c>
      <c r="AA3855">
        <v>0</v>
      </c>
      <c r="AB3855">
        <v>2021</v>
      </c>
      <c r="AC3855">
        <v>5</v>
      </c>
      <c r="AD3855" t="str">
        <v>Q1</v>
      </c>
      <c r="AE3855" t="str">
        <v>FY21/22</v>
      </c>
      <c r="AF3855" t="str">
        <v>EAST</v>
      </c>
    </row>
    <row r="3856" spans="1:32">
      <c r="A3856" t="str">
        <v>ESHL</v>
      </c>
      <c r="B3856" t="str">
        <v>SHA</v>
      </c>
      <c r="C3856" t="str">
        <v>SPARES/OTHER</v>
      </c>
      <c r="D3856" s="4">
        <v>44326</v>
      </c>
      <c r="E3856" t="str">
        <v>YAMAHA</v>
      </c>
      <c r="F3856">
        <v>14104004</v>
      </c>
      <c r="G3856">
        <v>44326</v>
      </c>
      <c r="H3856" t="str">
        <v>YMCT|90990-17J010</v>
      </c>
      <c r="I3856" t="str">
        <v>O-RING</v>
      </c>
      <c r="J3856">
        <v>30</v>
      </c>
      <c r="K3856">
        <v>30</v>
      </c>
      <c r="L3856">
        <v>327.88</v>
      </c>
      <c r="M3856" t="str">
        <v>CNY</v>
      </c>
      <c r="N3856">
        <v>1.1950000000000001</v>
      </c>
      <c r="O3856">
        <v>327.88</v>
      </c>
      <c r="P3856">
        <v>391.81659999999999</v>
      </c>
      <c r="Q3856" t="str">
        <v>C66SHA-SERVICE GROUP</v>
      </c>
      <c r="R3856" t="str">
        <v>Zhejiang Jinlong Electrical Machinery Stock Co.,LT</v>
      </c>
      <c r="S3856" t="str">
        <v>Same</v>
      </c>
      <c r="T3856">
        <v>905656</v>
      </c>
      <c r="U3856">
        <v>180</v>
      </c>
      <c r="V3856" t="str">
        <v>309ASY INV-PTS SALES</v>
      </c>
      <c r="W3856">
        <v>0</v>
      </c>
      <c r="X3856">
        <v>0</v>
      </c>
      <c r="Y3856">
        <v>786232</v>
      </c>
      <c r="Z3856" t="str">
        <v>浙江金龙电机股份有限公司</v>
      </c>
      <c r="AA3856">
        <v>0</v>
      </c>
      <c r="AB3856">
        <v>2021</v>
      </c>
      <c r="AC3856">
        <v>5</v>
      </c>
      <c r="AD3856" t="str">
        <v>Q1</v>
      </c>
      <c r="AE3856" t="str">
        <v>FY21/22</v>
      </c>
      <c r="AF3856" t="str">
        <v>EAST</v>
      </c>
    </row>
    <row r="3857" spans="1:32">
      <c r="A3857" t="str">
        <v>ESHL</v>
      </c>
      <c r="B3857" t="str">
        <v>SHA</v>
      </c>
      <c r="C3857" t="str">
        <v>SPARES/OTHER</v>
      </c>
      <c r="D3857" s="4">
        <v>44326</v>
      </c>
      <c r="E3857" t="str">
        <v>YAMAHA</v>
      </c>
      <c r="F3857">
        <v>14104004</v>
      </c>
      <c r="G3857">
        <v>44326</v>
      </c>
      <c r="H3857" t="str">
        <v>YMCT|KG7-M7137-A0</v>
      </c>
      <c r="I3857" t="str">
        <v>LEAF SPRING</v>
      </c>
      <c r="J3857">
        <v>30</v>
      </c>
      <c r="K3857">
        <v>30</v>
      </c>
      <c r="L3857">
        <v>1538.5</v>
      </c>
      <c r="M3857" t="str">
        <v>CNY</v>
      </c>
      <c r="N3857">
        <v>1.1950000000000001</v>
      </c>
      <c r="O3857">
        <v>1538.5</v>
      </c>
      <c r="P3857">
        <v>1838.5075000000002</v>
      </c>
      <c r="Q3857" t="str">
        <v>C66SHA-SERVICE GROUP</v>
      </c>
      <c r="R3857" t="str">
        <v>Zhejiang Jinlong Electrical Machinery Stock Co.,LT</v>
      </c>
      <c r="S3857" t="str">
        <v>Same</v>
      </c>
      <c r="T3857">
        <v>905656</v>
      </c>
      <c r="U3857">
        <v>810</v>
      </c>
      <c r="V3857" t="str">
        <v>309ASY INV-PTS SALES</v>
      </c>
      <c r="W3857">
        <v>0</v>
      </c>
      <c r="X3857">
        <v>0</v>
      </c>
      <c r="Y3857">
        <v>786232</v>
      </c>
      <c r="Z3857" t="str">
        <v>浙江金龙电机股份有限公司</v>
      </c>
      <c r="AA3857">
        <v>0</v>
      </c>
      <c r="AB3857">
        <v>2021</v>
      </c>
      <c r="AC3857">
        <v>5</v>
      </c>
      <c r="AD3857" t="str">
        <v>Q1</v>
      </c>
      <c r="AE3857" t="str">
        <v>FY21/22</v>
      </c>
      <c r="AF3857" t="str">
        <v>EAST</v>
      </c>
    </row>
    <row r="3858" spans="1:32">
      <c r="A3858" t="str">
        <v>ESHL</v>
      </c>
      <c r="B3858" t="str">
        <v>SHA</v>
      </c>
      <c r="C3858" t="str">
        <v>SPARES/OTHER</v>
      </c>
      <c r="D3858" s="4">
        <v>44326</v>
      </c>
      <c r="E3858" t="str">
        <v>YAMAHA</v>
      </c>
      <c r="F3858">
        <v>14104004</v>
      </c>
      <c r="G3858">
        <v>44326</v>
      </c>
      <c r="H3858" t="str">
        <v>YMCT|90990-08J016</v>
      </c>
      <c r="I3858" t="str">
        <v>SCREW PAN HEAD</v>
      </c>
      <c r="J3858">
        <v>30</v>
      </c>
      <c r="K3858">
        <v>30</v>
      </c>
      <c r="L3858">
        <v>151.33000000000001</v>
      </c>
      <c r="M3858" t="str">
        <v>CNY</v>
      </c>
      <c r="N3858">
        <v>1.1950000000000001</v>
      </c>
      <c r="O3858">
        <v>151.33000000000001</v>
      </c>
      <c r="P3858">
        <v>180.83935000000002</v>
      </c>
      <c r="Q3858" t="str">
        <v>C66SHA-SERVICE GROUP</v>
      </c>
      <c r="R3858" t="str">
        <v>Zhejiang Jinlong Electrical Machinery Stock Co.,LT</v>
      </c>
      <c r="S3858" t="str">
        <v>Same</v>
      </c>
      <c r="T3858">
        <v>905656</v>
      </c>
      <c r="U3858">
        <v>90</v>
      </c>
      <c r="V3858" t="str">
        <v>309ASY INV-PTS SALES</v>
      </c>
      <c r="W3858">
        <v>0</v>
      </c>
      <c r="X3858">
        <v>0</v>
      </c>
      <c r="Y3858">
        <v>786232</v>
      </c>
      <c r="Z3858" t="str">
        <v>浙江金龙电机股份有限公司</v>
      </c>
      <c r="AA3858">
        <v>0</v>
      </c>
      <c r="AB3858">
        <v>2021</v>
      </c>
      <c r="AC3858">
        <v>5</v>
      </c>
      <c r="AD3858" t="str">
        <v>Q1</v>
      </c>
      <c r="AE3858" t="str">
        <v>FY21/22</v>
      </c>
      <c r="AF3858" t="str">
        <v>EAST</v>
      </c>
    </row>
    <row r="3859" spans="1:32">
      <c r="A3859" t="str">
        <v>ESHL</v>
      </c>
      <c r="B3859" t="str">
        <v>SHA</v>
      </c>
      <c r="C3859" t="str">
        <v>SPARES/OTHER</v>
      </c>
      <c r="D3859" s="4">
        <v>44326</v>
      </c>
      <c r="E3859" t="str">
        <v>YAMAHA</v>
      </c>
      <c r="F3859">
        <v>14104004</v>
      </c>
      <c r="G3859">
        <v>44326</v>
      </c>
      <c r="H3859" t="str">
        <v>YMCT|KGY-M3710-40</v>
      </c>
      <c r="I3859" t="str">
        <v>INL. FILTER ELEMENT</v>
      </c>
      <c r="J3859">
        <v>1</v>
      </c>
      <c r="K3859">
        <v>1</v>
      </c>
      <c r="L3859">
        <v>2869.34</v>
      </c>
      <c r="M3859" t="str">
        <v>CNY</v>
      </c>
      <c r="N3859">
        <v>1.1950000000000001</v>
      </c>
      <c r="O3859">
        <v>2869.34</v>
      </c>
      <c r="P3859">
        <v>3428.8613000000005</v>
      </c>
      <c r="Q3859" t="str">
        <v>C66SHA-SERVICE GROUP</v>
      </c>
      <c r="R3859" t="str">
        <v>Zhejiang Jinlong Electrical Machinery Stock Co.,LT</v>
      </c>
      <c r="S3859" t="str">
        <v>Same</v>
      </c>
      <c r="T3859">
        <v>905656</v>
      </c>
      <c r="U3859">
        <v>1488</v>
      </c>
      <c r="V3859" t="str">
        <v>309ASY INV-PTS SALES</v>
      </c>
      <c r="W3859">
        <v>0</v>
      </c>
      <c r="X3859">
        <v>0</v>
      </c>
      <c r="Y3859">
        <v>786232</v>
      </c>
      <c r="Z3859" t="str">
        <v>浙江金龙电机股份有限公司</v>
      </c>
      <c r="AA3859">
        <v>0</v>
      </c>
      <c r="AB3859">
        <v>2021</v>
      </c>
      <c r="AC3859">
        <v>5</v>
      </c>
      <c r="AD3859" t="str">
        <v>Q1</v>
      </c>
      <c r="AE3859" t="str">
        <v>FY21/22</v>
      </c>
      <c r="AF3859" t="str">
        <v>EAST</v>
      </c>
    </row>
    <row r="3860" spans="1:32">
      <c r="A3860" t="str">
        <v>ESHL</v>
      </c>
      <c r="B3860" t="str">
        <v>SHA</v>
      </c>
      <c r="C3860" t="str">
        <v>FEEDER</v>
      </c>
      <c r="D3860" s="4">
        <v>44327</v>
      </c>
      <c r="E3860" t="str">
        <v>YAMAHA</v>
      </c>
      <c r="F3860">
        <v>14104005</v>
      </c>
      <c r="G3860">
        <v>44327</v>
      </c>
      <c r="H3860" t="str">
        <v>YMCT|KLJ-MC400-00</v>
      </c>
      <c r="I3860" t="str">
        <v>ZS FEEDER ASSY. 24mm</v>
      </c>
      <c r="J3860">
        <v>3</v>
      </c>
      <c r="K3860">
        <v>3</v>
      </c>
      <c r="L3860">
        <v>14843.36</v>
      </c>
      <c r="M3860" t="str">
        <v>CNY</v>
      </c>
      <c r="N3860">
        <v>1.1950000000000001</v>
      </c>
      <c r="O3860">
        <v>14843.36</v>
      </c>
      <c r="P3860">
        <v>17737.815200000001</v>
      </c>
      <c r="Q3860" t="str">
        <v>C66SHA-SERVICE GROUP</v>
      </c>
      <c r="R3860" t="str">
        <v>Ningbo Laneng Electronics Co.,Ltd.</v>
      </c>
      <c r="S3860" t="str">
        <v>Same</v>
      </c>
      <c r="T3860">
        <v>905664</v>
      </c>
      <c r="U3860">
        <v>11768.36</v>
      </c>
      <c r="V3860" t="str">
        <v>309ASY INV-PTS SALES</v>
      </c>
      <c r="W3860">
        <v>0</v>
      </c>
      <c r="X3860">
        <v>0</v>
      </c>
      <c r="Y3860">
        <v>786393</v>
      </c>
      <c r="Z3860" t="str">
        <v>宁波朗能电子有限公司</v>
      </c>
      <c r="AA3860">
        <v>0</v>
      </c>
      <c r="AB3860">
        <v>2021</v>
      </c>
      <c r="AC3860">
        <v>5</v>
      </c>
      <c r="AD3860" t="str">
        <v>Q1</v>
      </c>
      <c r="AE3860" t="str">
        <v>FY21/22</v>
      </c>
      <c r="AF3860" t="str">
        <v>EAST</v>
      </c>
    </row>
    <row r="3861" spans="1:32">
      <c r="A3861" t="str">
        <v>ESHL</v>
      </c>
      <c r="B3861" t="str">
        <v>SHA</v>
      </c>
      <c r="C3861" t="str">
        <v>FEEDER</v>
      </c>
      <c r="D3861" s="4">
        <v>44327</v>
      </c>
      <c r="E3861" t="str">
        <v>YAMAHA</v>
      </c>
      <c r="F3861">
        <v>14104006</v>
      </c>
      <c r="G3861">
        <v>44327</v>
      </c>
      <c r="H3861" t="str">
        <v>YMCT|KHJ-MC200-00</v>
      </c>
      <c r="I3861" t="str">
        <v>SS TAPE FEEDER 12/16mm</v>
      </c>
      <c r="J3861">
        <v>10</v>
      </c>
      <c r="K3861">
        <v>10</v>
      </c>
      <c r="L3861">
        <v>39884.959999999999</v>
      </c>
      <c r="M3861" t="str">
        <v>CNY</v>
      </c>
      <c r="N3861">
        <v>1.1950000000000001</v>
      </c>
      <c r="O3861">
        <v>39884.959999999999</v>
      </c>
      <c r="P3861">
        <v>47662.527200000004</v>
      </c>
      <c r="Q3861" t="str">
        <v>C66SHA-SERVICE GROUP</v>
      </c>
      <c r="R3861" t="str">
        <v>Dongzhiming (Taizhou) Electronic Technology Co., L</v>
      </c>
      <c r="S3861" t="str">
        <v>Same</v>
      </c>
      <c r="T3861">
        <v>905665</v>
      </c>
      <c r="U3861">
        <v>35873.199999999997</v>
      </c>
      <c r="V3861" t="str">
        <v>309ASY INV-PTS SALES</v>
      </c>
      <c r="W3861">
        <v>0</v>
      </c>
      <c r="X3861">
        <v>0</v>
      </c>
      <c r="Y3861">
        <v>786394</v>
      </c>
      <c r="Z3861" t="str">
        <v>东之鸣（台州）电子科技有限公司</v>
      </c>
      <c r="AA3861">
        <v>0</v>
      </c>
      <c r="AB3861">
        <v>2021</v>
      </c>
      <c r="AC3861">
        <v>5</v>
      </c>
      <c r="AD3861" t="str">
        <v>Q1</v>
      </c>
      <c r="AE3861" t="str">
        <v>FY21/22</v>
      </c>
      <c r="AF3861" t="str">
        <v>EAST</v>
      </c>
    </row>
    <row r="3862" spans="1:32">
      <c r="A3862" t="str">
        <v>ESHL</v>
      </c>
      <c r="B3862" t="str">
        <v>SHA</v>
      </c>
      <c r="C3862" t="str">
        <v>FEEDER</v>
      </c>
      <c r="D3862" s="4">
        <v>44327</v>
      </c>
      <c r="E3862" t="str">
        <v>YAMAHA</v>
      </c>
      <c r="F3862">
        <v>14104007</v>
      </c>
      <c r="G3862">
        <v>44327</v>
      </c>
      <c r="H3862" t="str">
        <v>YMCT|KLJ-MC200-00</v>
      </c>
      <c r="I3862" t="str">
        <v>ZS FEEDER ASSY. 1216</v>
      </c>
      <c r="J3862">
        <v>7</v>
      </c>
      <c r="K3862">
        <v>7</v>
      </c>
      <c r="L3862">
        <v>30044.25</v>
      </c>
      <c r="M3862" t="str">
        <v>CNY</v>
      </c>
      <c r="N3862">
        <v>1.1950000000000001</v>
      </c>
      <c r="O3862">
        <v>30044.25</v>
      </c>
      <c r="P3862">
        <v>35902.878750000003</v>
      </c>
      <c r="Q3862" t="str">
        <v>C66SHA-SERVICE GROUP</v>
      </c>
      <c r="R3862" t="str">
        <v>NINGBO WISH ELECTRONIC TECHNOLOGY CO., LTD.</v>
      </c>
      <c r="S3862" t="str">
        <v>Same</v>
      </c>
      <c r="T3862">
        <v>905666</v>
      </c>
      <c r="U3862">
        <v>25109.41</v>
      </c>
      <c r="V3862" t="str">
        <v>309ASY INV-PTS SALES</v>
      </c>
      <c r="W3862">
        <v>0</v>
      </c>
      <c r="X3862">
        <v>0</v>
      </c>
      <c r="Y3862">
        <v>786395</v>
      </c>
      <c r="Z3862" t="str">
        <v>宁波万芯诚电子科技有限公司</v>
      </c>
      <c r="AA3862">
        <v>0</v>
      </c>
      <c r="AB3862">
        <v>2021</v>
      </c>
      <c r="AC3862">
        <v>5</v>
      </c>
      <c r="AD3862" t="str">
        <v>Q1</v>
      </c>
      <c r="AE3862" t="str">
        <v>FY21/22</v>
      </c>
      <c r="AF3862" t="str">
        <v>EAST</v>
      </c>
    </row>
    <row r="3863" spans="1:32">
      <c r="A3863" t="str">
        <v>ESHL</v>
      </c>
      <c r="B3863" t="str">
        <v>SHA</v>
      </c>
      <c r="C3863" t="str">
        <v>FEEDER</v>
      </c>
      <c r="D3863" s="4">
        <v>44327</v>
      </c>
      <c r="E3863" t="str">
        <v>YAMAHA</v>
      </c>
      <c r="F3863">
        <v>14104008</v>
      </c>
      <c r="G3863">
        <v>44327</v>
      </c>
      <c r="H3863" t="str">
        <v>YMCT|KHJ-MC200-00</v>
      </c>
      <c r="I3863" t="str">
        <v>SS TAPE FEEDER 12/16mm</v>
      </c>
      <c r="J3863">
        <v>2</v>
      </c>
      <c r="K3863">
        <v>2</v>
      </c>
      <c r="L3863">
        <v>9017.7000000000007</v>
      </c>
      <c r="M3863" t="str">
        <v>CNY</v>
      </c>
      <c r="N3863">
        <v>1.1950000000000001</v>
      </c>
      <c r="O3863">
        <v>9017.7000000000007</v>
      </c>
      <c r="P3863">
        <v>10776.151500000002</v>
      </c>
      <c r="Q3863" t="str">
        <v>C66SHA-SERVICE GROUP</v>
      </c>
      <c r="R3863" t="str">
        <v>Trsensor Co.,Ltd</v>
      </c>
      <c r="S3863" t="str">
        <v>Same</v>
      </c>
      <c r="T3863">
        <v>905667</v>
      </c>
      <c r="U3863">
        <v>7174.64</v>
      </c>
      <c r="V3863" t="str">
        <v>309ASY INV-PTS SALES</v>
      </c>
      <c r="W3863">
        <v>0</v>
      </c>
      <c r="X3863">
        <v>0</v>
      </c>
      <c r="Y3863">
        <v>786398</v>
      </c>
      <c r="Z3863" t="str">
        <v>无锡莱顿电子有限公司</v>
      </c>
      <c r="AA3863">
        <v>0</v>
      </c>
      <c r="AB3863">
        <v>2021</v>
      </c>
      <c r="AC3863">
        <v>5</v>
      </c>
      <c r="AD3863" t="str">
        <v>Q1</v>
      </c>
      <c r="AE3863" t="str">
        <v>FY21/22</v>
      </c>
      <c r="AF3863" t="str">
        <v>EAST</v>
      </c>
    </row>
    <row r="3864" spans="1:32">
      <c r="A3864" t="str">
        <v>ESHL</v>
      </c>
      <c r="B3864" t="str">
        <v>XIY</v>
      </c>
      <c r="C3864" t="str">
        <v>SPARES/OTHER</v>
      </c>
      <c r="D3864" s="4">
        <v>44327</v>
      </c>
      <c r="E3864" t="str">
        <v>YAMAHA</v>
      </c>
      <c r="F3864">
        <v>14104009</v>
      </c>
      <c r="G3864">
        <v>44327</v>
      </c>
      <c r="H3864" t="str">
        <v>YMCT|KHN-M7710-A4</v>
      </c>
      <c r="I3864" t="str">
        <v>NOZZLE 301A ASSY</v>
      </c>
      <c r="J3864">
        <v>6</v>
      </c>
      <c r="K3864">
        <v>6</v>
      </c>
      <c r="L3864">
        <v>4465.49</v>
      </c>
      <c r="M3864" t="str">
        <v>CNY</v>
      </c>
      <c r="N3864">
        <v>1.1950000000000001</v>
      </c>
      <c r="O3864">
        <v>4465.49</v>
      </c>
      <c r="P3864">
        <v>5336.26055</v>
      </c>
      <c r="Q3864" t="str">
        <v>C66XIY-SERVICE GROUP</v>
      </c>
      <c r="R3864" t="str">
        <v>Shaanxi Yinhe Power Instruments and Meters Stock C</v>
      </c>
      <c r="S3864" t="str">
        <v>Same</v>
      </c>
      <c r="T3864">
        <v>905668</v>
      </c>
      <c r="U3864">
        <v>2436.64</v>
      </c>
      <c r="V3864" t="str">
        <v>309ASY INV-PTS SALES</v>
      </c>
      <c r="W3864">
        <v>0</v>
      </c>
      <c r="X3864">
        <v>0</v>
      </c>
      <c r="Y3864">
        <v>786403</v>
      </c>
      <c r="Z3864" t="str">
        <v>陕西银河电力仪表股份有限公司</v>
      </c>
      <c r="AA3864">
        <v>0</v>
      </c>
      <c r="AB3864">
        <v>2021</v>
      </c>
      <c r="AC3864">
        <v>5</v>
      </c>
      <c r="AD3864" t="str">
        <v>Q1</v>
      </c>
      <c r="AE3864" t="str">
        <v>FY21/22</v>
      </c>
      <c r="AF3864" t="str">
        <v>WEST</v>
      </c>
    </row>
    <row r="3865" spans="1:32">
      <c r="A3865" t="str">
        <v>ESHL</v>
      </c>
      <c r="B3865" t="str">
        <v>SHA</v>
      </c>
      <c r="C3865" t="str">
        <v>SPARES/OTHER</v>
      </c>
      <c r="D3865" s="4">
        <v>44327</v>
      </c>
      <c r="E3865" t="str">
        <v>YAMAHA</v>
      </c>
      <c r="F3865">
        <v>14104010</v>
      </c>
      <c r="G3865">
        <v>44327</v>
      </c>
      <c r="H3865" t="str">
        <v>YMCT|KHY-M7A16-01</v>
      </c>
      <c r="I3865" t="str">
        <v>COVER PRIZM</v>
      </c>
      <c r="J3865">
        <v>2</v>
      </c>
      <c r="K3865">
        <v>2</v>
      </c>
      <c r="L3865">
        <v>100.88</v>
      </c>
      <c r="M3865" t="str">
        <v>CNY</v>
      </c>
      <c r="N3865">
        <v>1.1950000000000001</v>
      </c>
      <c r="O3865">
        <v>100.88</v>
      </c>
      <c r="P3865">
        <v>120.55160000000001</v>
      </c>
      <c r="Q3865" t="str">
        <v>C66SHA-SERVICE GROUP</v>
      </c>
      <c r="R3865" t="str">
        <v>XIAMEN JINYIHE ELECTRONIC TECHNOLOGY CO.,LTD</v>
      </c>
      <c r="S3865" t="str">
        <v>Same</v>
      </c>
      <c r="T3865">
        <v>905657</v>
      </c>
      <c r="U3865">
        <v>44</v>
      </c>
      <c r="V3865" t="str">
        <v>309ASY INV-PTS SALES</v>
      </c>
      <c r="W3865">
        <v>0</v>
      </c>
      <c r="X3865">
        <v>0</v>
      </c>
      <c r="Y3865">
        <v>786370</v>
      </c>
      <c r="Z3865" t="str">
        <v>厦门市金易合电子科技有限公司</v>
      </c>
      <c r="AA3865">
        <v>0</v>
      </c>
      <c r="AB3865">
        <v>2021</v>
      </c>
      <c r="AC3865">
        <v>5</v>
      </c>
      <c r="AD3865" t="str">
        <v>Q1</v>
      </c>
      <c r="AE3865" t="str">
        <v>FY21/22</v>
      </c>
      <c r="AF3865" t="str">
        <v>EAST</v>
      </c>
    </row>
    <row r="3866" spans="1:32">
      <c r="A3866" t="str">
        <v>ESHL</v>
      </c>
      <c r="B3866" t="str">
        <v>SHA</v>
      </c>
      <c r="C3866" t="str">
        <v>SPARES/OTHER</v>
      </c>
      <c r="D3866" s="4">
        <v>44327</v>
      </c>
      <c r="E3866" t="str">
        <v>YAMAHA</v>
      </c>
      <c r="F3866">
        <v>14104011</v>
      </c>
      <c r="G3866">
        <v>44327</v>
      </c>
      <c r="H3866" t="str">
        <v>YMCT|KHY-M9129-00</v>
      </c>
      <c r="I3866" t="str">
        <v>BELT 1 CONVEYOR</v>
      </c>
      <c r="J3866">
        <v>3</v>
      </c>
      <c r="K3866">
        <v>3</v>
      </c>
      <c r="L3866">
        <v>799.12</v>
      </c>
      <c r="M3866" t="str">
        <v>CNY</v>
      </c>
      <c r="N3866">
        <v>1.1950000000000001</v>
      </c>
      <c r="O3866">
        <v>799.12</v>
      </c>
      <c r="P3866">
        <v>954.94840000000011</v>
      </c>
      <c r="Q3866" t="str">
        <v>C66SHA-SERVICE GROUP</v>
      </c>
      <c r="R3866" t="str">
        <v>SHANGHAI KAIGE ELECTRONICS CO.,LTD.</v>
      </c>
      <c r="S3866" t="str">
        <v>Same</v>
      </c>
      <c r="T3866">
        <v>905658</v>
      </c>
      <c r="U3866">
        <v>399</v>
      </c>
      <c r="V3866" t="str">
        <v>309ASY INV-PTS SALES</v>
      </c>
      <c r="W3866">
        <v>0</v>
      </c>
      <c r="X3866">
        <v>0</v>
      </c>
      <c r="Y3866">
        <v>786373</v>
      </c>
      <c r="Z3866" t="str">
        <v>上海凯歌电子有限公司</v>
      </c>
      <c r="AA3866">
        <v>0</v>
      </c>
      <c r="AB3866">
        <v>2021</v>
      </c>
      <c r="AC3866">
        <v>5</v>
      </c>
      <c r="AD3866" t="str">
        <v>Q1</v>
      </c>
      <c r="AE3866" t="str">
        <v>FY21/22</v>
      </c>
      <c r="AF3866" t="str">
        <v>EAST</v>
      </c>
    </row>
    <row r="3867" spans="1:32">
      <c r="A3867" t="str">
        <v>ESHL</v>
      </c>
      <c r="B3867" t="str">
        <v>SHA</v>
      </c>
      <c r="C3867" t="str">
        <v>SPARES/OTHER</v>
      </c>
      <c r="D3867" s="4">
        <v>44327</v>
      </c>
      <c r="E3867" t="str">
        <v>YAMAHA</v>
      </c>
      <c r="F3867">
        <v>14104011</v>
      </c>
      <c r="G3867">
        <v>44327</v>
      </c>
      <c r="H3867" t="str">
        <v>YMCT|KKE-M9127-00</v>
      </c>
      <c r="I3867" t="str">
        <v>BELT 1 CONVEYOR</v>
      </c>
      <c r="J3867">
        <v>3</v>
      </c>
      <c r="K3867">
        <v>3</v>
      </c>
      <c r="L3867">
        <v>499.12</v>
      </c>
      <c r="M3867" t="str">
        <v>CNY</v>
      </c>
      <c r="N3867">
        <v>1.1950000000000001</v>
      </c>
      <c r="O3867">
        <v>499.12</v>
      </c>
      <c r="P3867">
        <v>596.44839999999999</v>
      </c>
      <c r="Q3867" t="str">
        <v>C66SHA-SERVICE GROUP</v>
      </c>
      <c r="R3867" t="str">
        <v>SHANGHAI KAIGE ELECTRONICS CO.,LTD.</v>
      </c>
      <c r="S3867" t="str">
        <v>Same</v>
      </c>
      <c r="T3867">
        <v>905658</v>
      </c>
      <c r="U3867">
        <v>252</v>
      </c>
      <c r="V3867" t="str">
        <v>309ASY INV-PTS SALES</v>
      </c>
      <c r="W3867">
        <v>0</v>
      </c>
      <c r="X3867">
        <v>0</v>
      </c>
      <c r="Y3867">
        <v>786373</v>
      </c>
      <c r="Z3867" t="str">
        <v>上海凯歌电子有限公司</v>
      </c>
      <c r="AA3867">
        <v>0</v>
      </c>
      <c r="AB3867">
        <v>2021</v>
      </c>
      <c r="AC3867">
        <v>5</v>
      </c>
      <c r="AD3867" t="str">
        <v>Q1</v>
      </c>
      <c r="AE3867" t="str">
        <v>FY21/22</v>
      </c>
      <c r="AF3867" t="str">
        <v>EAST</v>
      </c>
    </row>
    <row r="3868" spans="1:32">
      <c r="A3868" t="str">
        <v>ESHL</v>
      </c>
      <c r="B3868" t="str">
        <v>SHA</v>
      </c>
      <c r="C3868" t="str">
        <v>SPARES/OTHER</v>
      </c>
      <c r="D3868" s="4">
        <v>44327</v>
      </c>
      <c r="E3868" t="str">
        <v>YAMAHA</v>
      </c>
      <c r="F3868">
        <v>14104011</v>
      </c>
      <c r="G3868">
        <v>44327</v>
      </c>
      <c r="H3868" t="str">
        <v>YMCT|KKE-M919R-00</v>
      </c>
      <c r="I3868" t="str">
        <v>BELT CONVEYOR</v>
      </c>
      <c r="J3868">
        <v>3</v>
      </c>
      <c r="K3868">
        <v>3</v>
      </c>
      <c r="L3868">
        <v>361.06</v>
      </c>
      <c r="M3868" t="str">
        <v>CNY</v>
      </c>
      <c r="N3868">
        <v>1.1950000000000001</v>
      </c>
      <c r="O3868">
        <v>361.06</v>
      </c>
      <c r="P3868">
        <v>431.4667</v>
      </c>
      <c r="Q3868" t="str">
        <v>C66SHA-SERVICE GROUP</v>
      </c>
      <c r="R3868" t="str">
        <v>SHANGHAI KAIGE ELECTRONICS CO.,LTD.</v>
      </c>
      <c r="S3868" t="str">
        <v>Same</v>
      </c>
      <c r="T3868">
        <v>905658</v>
      </c>
      <c r="U3868">
        <v>189</v>
      </c>
      <c r="V3868" t="str">
        <v>309ASY INV-PTS SALES</v>
      </c>
      <c r="W3868">
        <v>0</v>
      </c>
      <c r="X3868">
        <v>0</v>
      </c>
      <c r="Y3868">
        <v>786373</v>
      </c>
      <c r="Z3868" t="str">
        <v>上海凯歌电子有限公司</v>
      </c>
      <c r="AA3868">
        <v>0</v>
      </c>
      <c r="AB3868">
        <v>2021</v>
      </c>
      <c r="AC3868">
        <v>5</v>
      </c>
      <c r="AD3868" t="str">
        <v>Q1</v>
      </c>
      <c r="AE3868" t="str">
        <v>FY21/22</v>
      </c>
      <c r="AF3868" t="str">
        <v>EAST</v>
      </c>
    </row>
    <row r="3869" spans="1:32">
      <c r="A3869" t="str">
        <v>ESHL</v>
      </c>
      <c r="B3869" t="str">
        <v>SHA</v>
      </c>
      <c r="C3869" t="str">
        <v>SPARES/OTHER</v>
      </c>
      <c r="D3869" s="4">
        <v>44327</v>
      </c>
      <c r="E3869" t="str">
        <v>YAMAHA</v>
      </c>
      <c r="F3869">
        <v>14104011</v>
      </c>
      <c r="G3869">
        <v>44327</v>
      </c>
      <c r="H3869" t="str">
        <v>YMCT|KKE-M917H-00</v>
      </c>
      <c r="I3869" t="str">
        <v>BELT CONVEYOR</v>
      </c>
      <c r="J3869">
        <v>3</v>
      </c>
      <c r="K3869">
        <v>3</v>
      </c>
      <c r="L3869">
        <v>361.06</v>
      </c>
      <c r="M3869" t="str">
        <v>CNY</v>
      </c>
      <c r="N3869">
        <v>1.1950000000000001</v>
      </c>
      <c r="O3869">
        <v>361.06</v>
      </c>
      <c r="P3869">
        <v>431.4667</v>
      </c>
      <c r="Q3869" t="str">
        <v>C66SHA-SERVICE GROUP</v>
      </c>
      <c r="R3869" t="str">
        <v>SHANGHAI KAIGE ELECTRONICS CO.,LTD.</v>
      </c>
      <c r="S3869" t="str">
        <v>Same</v>
      </c>
      <c r="T3869">
        <v>905658</v>
      </c>
      <c r="U3869">
        <v>189</v>
      </c>
      <c r="V3869" t="str">
        <v>309ASY INV-PTS SALES</v>
      </c>
      <c r="W3869">
        <v>0</v>
      </c>
      <c r="X3869">
        <v>0</v>
      </c>
      <c r="Y3869">
        <v>786373</v>
      </c>
      <c r="Z3869" t="str">
        <v>上海凯歌电子有限公司</v>
      </c>
      <c r="AA3869">
        <v>0</v>
      </c>
      <c r="AB3869">
        <v>2021</v>
      </c>
      <c r="AC3869">
        <v>5</v>
      </c>
      <c r="AD3869" t="str">
        <v>Q1</v>
      </c>
      <c r="AE3869" t="str">
        <v>FY21/22</v>
      </c>
      <c r="AF3869" t="str">
        <v>EAST</v>
      </c>
    </row>
    <row r="3870" spans="1:32">
      <c r="A3870" t="str">
        <v>ESHL</v>
      </c>
      <c r="B3870" t="str">
        <v>SHA</v>
      </c>
      <c r="C3870" t="str">
        <v>SPARES/OTHER</v>
      </c>
      <c r="D3870" s="4">
        <v>44327</v>
      </c>
      <c r="E3870" t="str">
        <v>YAMAHA</v>
      </c>
      <c r="F3870">
        <v>14104012</v>
      </c>
      <c r="G3870">
        <v>44327</v>
      </c>
      <c r="H3870" t="str">
        <v>YMCT|KKE-M2676-S2</v>
      </c>
      <c r="I3870" t="str">
        <v>GUIDE SET, Y AXIS</v>
      </c>
      <c r="J3870">
        <v>1</v>
      </c>
      <c r="K3870">
        <v>1</v>
      </c>
      <c r="L3870">
        <v>0</v>
      </c>
      <c r="M3870" t="str">
        <v>CNY</v>
      </c>
      <c r="N3870">
        <v>1.1950000000000001</v>
      </c>
      <c r="O3870">
        <v>0</v>
      </c>
      <c r="P3870">
        <v>0</v>
      </c>
      <c r="Q3870" t="str">
        <v>C66SHA-SERVICE GROUP</v>
      </c>
      <c r="R3870" t="str">
        <v>ZHEJIANG CHINT ELECTRICS CO.,LTD</v>
      </c>
      <c r="S3870" t="str">
        <v>Same</v>
      </c>
      <c r="T3870">
        <v>905659</v>
      </c>
      <c r="U3870">
        <v>8525</v>
      </c>
      <c r="V3870" t="str">
        <v>309ASY INV-PTS SALES</v>
      </c>
      <c r="W3870">
        <v>0</v>
      </c>
      <c r="X3870">
        <v>0</v>
      </c>
      <c r="Y3870">
        <v>786380</v>
      </c>
      <c r="Z3870" t="str">
        <v>浙江正泰电器股份有限公司</v>
      </c>
      <c r="AA3870">
        <v>0</v>
      </c>
      <c r="AB3870">
        <v>2021</v>
      </c>
      <c r="AC3870">
        <v>5</v>
      </c>
      <c r="AD3870" t="str">
        <v>Q1</v>
      </c>
      <c r="AE3870" t="str">
        <v>FY21/22</v>
      </c>
      <c r="AF3870" t="str">
        <v>EAST</v>
      </c>
    </row>
    <row r="3871" spans="1:32">
      <c r="A3871" t="str">
        <v>ESHL</v>
      </c>
      <c r="B3871" t="str">
        <v>SHA</v>
      </c>
      <c r="C3871" t="str">
        <v>SPARES/OTHER</v>
      </c>
      <c r="D3871" s="4">
        <v>44327</v>
      </c>
      <c r="E3871" t="str">
        <v>YAMAHA</v>
      </c>
      <c r="F3871">
        <v>14104013</v>
      </c>
      <c r="G3871">
        <v>44327</v>
      </c>
      <c r="H3871" t="str">
        <v>YMCT|KHY-M7770-A0</v>
      </c>
      <c r="I3871" t="str">
        <v>NOZZLE 306A/317A AS.</v>
      </c>
      <c r="J3871">
        <v>4</v>
      </c>
      <c r="K3871">
        <v>4</v>
      </c>
      <c r="L3871">
        <v>3171.68</v>
      </c>
      <c r="M3871" t="str">
        <v>CNY</v>
      </c>
      <c r="N3871">
        <v>1.1950000000000001</v>
      </c>
      <c r="O3871">
        <v>3171.68</v>
      </c>
      <c r="P3871">
        <v>3790.1576</v>
      </c>
      <c r="Q3871" t="str">
        <v>C66SHA-SERVICE GROUP</v>
      </c>
      <c r="R3871" t="str">
        <v>ZHEJIANG CHINT ELECTRICS CO.,LTD</v>
      </c>
      <c r="S3871" t="str">
        <v>Same</v>
      </c>
      <c r="T3871">
        <v>905660</v>
      </c>
      <c r="U3871">
        <v>1920</v>
      </c>
      <c r="V3871" t="str">
        <v>309ASY INV-PTS SALES</v>
      </c>
      <c r="W3871">
        <v>0</v>
      </c>
      <c r="X3871">
        <v>0</v>
      </c>
      <c r="Y3871">
        <v>786382</v>
      </c>
      <c r="Z3871" t="str">
        <v>浙江正泰电器股份有限公司</v>
      </c>
      <c r="AA3871">
        <v>0</v>
      </c>
      <c r="AB3871">
        <v>2021</v>
      </c>
      <c r="AC3871">
        <v>5</v>
      </c>
      <c r="AD3871" t="str">
        <v>Q1</v>
      </c>
      <c r="AE3871" t="str">
        <v>FY21/22</v>
      </c>
      <c r="AF3871" t="str">
        <v>EAST</v>
      </c>
    </row>
    <row r="3872" spans="1:32">
      <c r="A3872" t="str">
        <v>ESHL</v>
      </c>
      <c r="B3872" t="str">
        <v>SHA</v>
      </c>
      <c r="C3872" t="str">
        <v>SPARES/OTHER</v>
      </c>
      <c r="D3872" s="4">
        <v>44327</v>
      </c>
      <c r="E3872" t="str">
        <v>YAMAHA</v>
      </c>
      <c r="F3872">
        <v>14104014</v>
      </c>
      <c r="G3872">
        <v>44327</v>
      </c>
      <c r="H3872" t="str">
        <v>YMCT|KV6-M711C-00</v>
      </c>
      <c r="I3872" t="str">
        <v>NOZZLE 1SHOT 1.3</v>
      </c>
      <c r="J3872">
        <v>1</v>
      </c>
      <c r="K3872">
        <v>1</v>
      </c>
      <c r="L3872">
        <v>3050.44</v>
      </c>
      <c r="M3872" t="str">
        <v>CNY</v>
      </c>
      <c r="N3872">
        <v>1.1950000000000001</v>
      </c>
      <c r="O3872">
        <v>3050.44</v>
      </c>
      <c r="P3872">
        <v>3645.2758000000003</v>
      </c>
      <c r="Q3872" t="str">
        <v>C66SHA-SERVICE GROUP</v>
      </c>
      <c r="R3872" t="str">
        <v>Shanghai Edge Light Industry Co.,Ltd</v>
      </c>
      <c r="S3872" t="str">
        <v>Same</v>
      </c>
      <c r="T3872">
        <v>905661</v>
      </c>
      <c r="U3872">
        <v>1606</v>
      </c>
      <c r="V3872" t="str">
        <v>309ASY INV-PTS SALES</v>
      </c>
      <c r="W3872">
        <v>0</v>
      </c>
      <c r="X3872">
        <v>0</v>
      </c>
      <c r="Y3872">
        <v>786387</v>
      </c>
      <c r="Z3872" t="str">
        <v>上海边光实业有限公司</v>
      </c>
      <c r="AA3872">
        <v>0</v>
      </c>
      <c r="AB3872">
        <v>2021</v>
      </c>
      <c r="AC3872">
        <v>5</v>
      </c>
      <c r="AD3872" t="str">
        <v>Q1</v>
      </c>
      <c r="AE3872" t="str">
        <v>FY21/22</v>
      </c>
      <c r="AF3872" t="str">
        <v>EAST</v>
      </c>
    </row>
    <row r="3873" spans="1:32">
      <c r="A3873" t="str">
        <v>ESHL</v>
      </c>
      <c r="B3873" t="str">
        <v>SHA</v>
      </c>
      <c r="C3873" t="str">
        <v>SPARES/OTHER</v>
      </c>
      <c r="D3873" s="4">
        <v>44327</v>
      </c>
      <c r="E3873" t="str">
        <v>YAMAHA</v>
      </c>
      <c r="F3873">
        <v>14104014</v>
      </c>
      <c r="G3873">
        <v>44327</v>
      </c>
      <c r="H3873" t="str">
        <v>YMCT|KW7-M7880-00</v>
      </c>
      <c r="I3873" t="str">
        <v>MUFFLER</v>
      </c>
      <c r="J3873">
        <v>1</v>
      </c>
      <c r="K3873">
        <v>1</v>
      </c>
      <c r="L3873">
        <v>854.87</v>
      </c>
      <c r="M3873" t="str">
        <v>CNY</v>
      </c>
      <c r="N3873">
        <v>1.1950000000000001</v>
      </c>
      <c r="O3873">
        <v>854.87</v>
      </c>
      <c r="P3873">
        <v>1021.56965</v>
      </c>
      <c r="Q3873" t="str">
        <v>C66SHA-SERVICE GROUP</v>
      </c>
      <c r="R3873" t="str">
        <v>Shanghai Edge Light Industry Co.,Ltd</v>
      </c>
      <c r="S3873" t="str">
        <v>Same</v>
      </c>
      <c r="T3873">
        <v>905661</v>
      </c>
      <c r="U3873">
        <v>450</v>
      </c>
      <c r="V3873" t="str">
        <v>309ASY INV-PTS SALES</v>
      </c>
      <c r="W3873">
        <v>0</v>
      </c>
      <c r="X3873">
        <v>0</v>
      </c>
      <c r="Y3873">
        <v>786387</v>
      </c>
      <c r="Z3873" t="str">
        <v>上海边光实业有限公司</v>
      </c>
      <c r="AA3873">
        <v>0</v>
      </c>
      <c r="AB3873">
        <v>2021</v>
      </c>
      <c r="AC3873">
        <v>5</v>
      </c>
      <c r="AD3873" t="str">
        <v>Q1</v>
      </c>
      <c r="AE3873" t="str">
        <v>FY21/22</v>
      </c>
      <c r="AF3873" t="str">
        <v>EAST</v>
      </c>
    </row>
    <row r="3874" spans="1:32">
      <c r="A3874" t="str">
        <v>ESHL</v>
      </c>
      <c r="B3874" t="str">
        <v>SHA</v>
      </c>
      <c r="C3874" t="str">
        <v>SPARES/OTHER</v>
      </c>
      <c r="D3874" s="4">
        <v>44327</v>
      </c>
      <c r="E3874" t="str">
        <v>YAMAHA</v>
      </c>
      <c r="F3874">
        <v>14104014</v>
      </c>
      <c r="G3874">
        <v>44327</v>
      </c>
      <c r="H3874" t="str">
        <v>YMCT|KU4-M7114-00</v>
      </c>
      <c r="I3874" t="str">
        <v>NUT NOZZLE</v>
      </c>
      <c r="J3874">
        <v>1</v>
      </c>
      <c r="K3874">
        <v>1</v>
      </c>
      <c r="L3874">
        <v>976.11</v>
      </c>
      <c r="M3874" t="str">
        <v>CNY</v>
      </c>
      <c r="N3874">
        <v>1.1950000000000001</v>
      </c>
      <c r="O3874">
        <v>976.11</v>
      </c>
      <c r="P3874">
        <v>1166.45145</v>
      </c>
      <c r="Q3874" t="str">
        <v>C66SHA-SERVICE GROUP</v>
      </c>
      <c r="R3874" t="str">
        <v>Shanghai Edge Light Industry Co.,Ltd</v>
      </c>
      <c r="S3874" t="str">
        <v>Same</v>
      </c>
      <c r="T3874">
        <v>905661</v>
      </c>
      <c r="U3874">
        <v>514</v>
      </c>
      <c r="V3874" t="str">
        <v>309ASY INV-PTS SALES</v>
      </c>
      <c r="W3874">
        <v>0</v>
      </c>
      <c r="X3874">
        <v>0</v>
      </c>
      <c r="Y3874">
        <v>786387</v>
      </c>
      <c r="Z3874" t="str">
        <v>上海边光实业有限公司</v>
      </c>
      <c r="AA3874">
        <v>0</v>
      </c>
      <c r="AB3874">
        <v>2021</v>
      </c>
      <c r="AC3874">
        <v>5</v>
      </c>
      <c r="AD3874" t="str">
        <v>Q1</v>
      </c>
      <c r="AE3874" t="str">
        <v>FY21/22</v>
      </c>
      <c r="AF3874" t="str">
        <v>EAST</v>
      </c>
    </row>
    <row r="3875" spans="1:32">
      <c r="A3875" t="str">
        <v>ESHL</v>
      </c>
      <c r="B3875" t="str">
        <v>SHA</v>
      </c>
      <c r="C3875" t="str">
        <v>SPARES/OTHER</v>
      </c>
      <c r="D3875" s="4">
        <v>44327</v>
      </c>
      <c r="E3875" t="str">
        <v>YAMAHA</v>
      </c>
      <c r="F3875">
        <v>14104015</v>
      </c>
      <c r="G3875">
        <v>44327</v>
      </c>
      <c r="H3875" t="str">
        <v>YMCT|KMG-M7A16-00</v>
      </c>
      <c r="I3875" t="str">
        <v>COVER PRIZM</v>
      </c>
      <c r="J3875">
        <v>3</v>
      </c>
      <c r="K3875">
        <v>3</v>
      </c>
      <c r="L3875">
        <v>175.22</v>
      </c>
      <c r="M3875" t="str">
        <v>CNY</v>
      </c>
      <c r="N3875">
        <v>1.1950000000000001</v>
      </c>
      <c r="O3875">
        <v>175.22</v>
      </c>
      <c r="P3875">
        <v>209.3879</v>
      </c>
      <c r="Q3875" t="str">
        <v>C66SHA-SERVICE GROUP</v>
      </c>
      <c r="R3875" t="str">
        <v>Shanghai Duoyue Electronic Technology Co., Ltd.</v>
      </c>
      <c r="S3875" t="str">
        <v>Same</v>
      </c>
      <c r="T3875">
        <v>905662</v>
      </c>
      <c r="U3875">
        <v>87</v>
      </c>
      <c r="V3875" t="str">
        <v>309ASY INV-PTS SALES</v>
      </c>
      <c r="W3875">
        <v>0</v>
      </c>
      <c r="X3875">
        <v>0</v>
      </c>
      <c r="Y3875">
        <v>786390</v>
      </c>
      <c r="Z3875" t="str">
        <v>上海多越电子科技有限公司</v>
      </c>
      <c r="AA3875">
        <v>0</v>
      </c>
      <c r="AB3875">
        <v>2021</v>
      </c>
      <c r="AC3875">
        <v>5</v>
      </c>
      <c r="AD3875" t="str">
        <v>Q1</v>
      </c>
      <c r="AE3875" t="str">
        <v>FY21/22</v>
      </c>
      <c r="AF3875" t="str">
        <v>EAST</v>
      </c>
    </row>
    <row r="3876" spans="1:32">
      <c r="A3876" t="str">
        <v>ESHL</v>
      </c>
      <c r="B3876" t="str">
        <v>SHA</v>
      </c>
      <c r="C3876" t="str">
        <v>SPARES/OTHER</v>
      </c>
      <c r="D3876" s="4">
        <v>44327</v>
      </c>
      <c r="E3876" t="str">
        <v>YAMAHA</v>
      </c>
      <c r="F3876">
        <v>14104016</v>
      </c>
      <c r="G3876">
        <v>44327</v>
      </c>
      <c r="H3876" t="str">
        <v>YMCT|KHY-M712S-A0</v>
      </c>
      <c r="I3876" t="str">
        <v>SHAFT 2 SPARE</v>
      </c>
      <c r="J3876">
        <v>1</v>
      </c>
      <c r="K3876">
        <v>1</v>
      </c>
      <c r="L3876">
        <v>3700.88</v>
      </c>
      <c r="M3876" t="str">
        <v>CNY</v>
      </c>
      <c r="N3876">
        <v>1.1950000000000001</v>
      </c>
      <c r="O3876">
        <v>3700.88</v>
      </c>
      <c r="P3876">
        <v>4422.5516000000007</v>
      </c>
      <c r="Q3876" t="str">
        <v>C66SHA-SERVICE GROUP</v>
      </c>
      <c r="R3876" t="str">
        <v>Xinyu Gan Feng Electronics Co., Ltd.</v>
      </c>
      <c r="S3876" t="str">
        <v>Same</v>
      </c>
      <c r="T3876">
        <v>905663</v>
      </c>
      <c r="U3876">
        <v>1965</v>
      </c>
      <c r="V3876" t="str">
        <v>309ASY INV-PTS SALES</v>
      </c>
      <c r="W3876">
        <v>0</v>
      </c>
      <c r="X3876">
        <v>0</v>
      </c>
      <c r="Y3876">
        <v>786392</v>
      </c>
      <c r="Z3876" t="str">
        <v>新余赣锋电子有限公司</v>
      </c>
      <c r="AA3876">
        <v>0</v>
      </c>
      <c r="AB3876">
        <v>2021</v>
      </c>
      <c r="AC3876">
        <v>5</v>
      </c>
      <c r="AD3876" t="str">
        <v>Q1</v>
      </c>
      <c r="AE3876" t="str">
        <v>FY21/22</v>
      </c>
      <c r="AF3876" t="str">
        <v>EAST</v>
      </c>
    </row>
    <row r="3877" spans="1:32">
      <c r="A3877" t="str">
        <v>ESHL</v>
      </c>
      <c r="B3877" t="str">
        <v>SHA</v>
      </c>
      <c r="C3877" t="str">
        <v>CONTRACT_FEE</v>
      </c>
      <c r="D3877" s="4">
        <v>44329</v>
      </c>
      <c r="E3877" t="str">
        <v>YAMAHA</v>
      </c>
      <c r="F3877">
        <v>13100193</v>
      </c>
      <c r="G3877">
        <v>44329</v>
      </c>
      <c r="H3877" t="str">
        <v>YMCT|REPAIR CHARGE</v>
      </c>
      <c r="I3877" t="str">
        <v>REPAIR CHARGE</v>
      </c>
      <c r="J3877">
        <v>1</v>
      </c>
      <c r="K3877">
        <v>1</v>
      </c>
      <c r="L3877">
        <v>12743.36</v>
      </c>
      <c r="M3877" t="str">
        <v>CNY</v>
      </c>
      <c r="N3877">
        <v>1.1950000000000001</v>
      </c>
      <c r="O3877">
        <v>12743.36</v>
      </c>
      <c r="P3877">
        <v>15228.315200000001</v>
      </c>
      <c r="Q3877" t="str">
        <v>C66SHA-SERVICE GROUP</v>
      </c>
      <c r="R3877" t="str">
        <v>Lance Vehicle Technology Co., Ltd.</v>
      </c>
      <c r="S3877" t="str">
        <v>Same</v>
      </c>
      <c r="T3877">
        <v>905669</v>
      </c>
      <c r="U3877">
        <v>0</v>
      </c>
      <c r="V3877" t="str">
        <v>309ASY INV-CONTRACT</v>
      </c>
      <c r="W3877">
        <v>0</v>
      </c>
      <c r="X3877">
        <v>0</v>
      </c>
      <c r="Y3877">
        <v>0</v>
      </c>
      <c r="Z3877" t="str">
        <v>江苏中科朗恩斯车辆科技有限公司</v>
      </c>
      <c r="AA3877">
        <v>0</v>
      </c>
      <c r="AB3877">
        <v>2021</v>
      </c>
      <c r="AC3877">
        <v>5</v>
      </c>
      <c r="AD3877" t="str">
        <v>Q1</v>
      </c>
      <c r="AE3877" t="str">
        <v>FY21/22</v>
      </c>
      <c r="AF3877" t="str">
        <v>EAST</v>
      </c>
    </row>
    <row r="3878" spans="1:32">
      <c r="A3878" t="str">
        <v>ESHL</v>
      </c>
      <c r="B3878" t="str">
        <v>SHA</v>
      </c>
      <c r="C3878" t="str">
        <v>SPARES/OTHER</v>
      </c>
      <c r="D3878" s="4">
        <v>44329</v>
      </c>
      <c r="E3878" t="str">
        <v>YAMAHA</v>
      </c>
      <c r="F3878">
        <v>14104017</v>
      </c>
      <c r="G3878">
        <v>44329</v>
      </c>
      <c r="H3878" t="str">
        <v>YMCT|KKE-M919R-00</v>
      </c>
      <c r="I3878" t="str">
        <v>BELT CONVEYOR</v>
      </c>
      <c r="J3878">
        <v>2</v>
      </c>
      <c r="K3878">
        <v>2</v>
      </c>
      <c r="L3878">
        <v>309.73</v>
      </c>
      <c r="M3878" t="str">
        <v>CNY</v>
      </c>
      <c r="N3878">
        <v>1.1950000000000001</v>
      </c>
      <c r="O3878">
        <v>309.73</v>
      </c>
      <c r="P3878">
        <v>370.12735000000004</v>
      </c>
      <c r="Q3878" t="str">
        <v>C66SHA-SERVICE GROUP</v>
      </c>
      <c r="R3878" t="str">
        <v>Suzhou Inovance Technology Co Ltd</v>
      </c>
      <c r="S3878" t="str">
        <v>Same</v>
      </c>
      <c r="T3878">
        <v>905670</v>
      </c>
      <c r="U3878">
        <v>126</v>
      </c>
      <c r="V3878" t="str">
        <v>309ASY INV-PTS SALES</v>
      </c>
      <c r="W3878">
        <v>0</v>
      </c>
      <c r="X3878">
        <v>0</v>
      </c>
      <c r="Y3878">
        <v>786669</v>
      </c>
      <c r="Z3878" t="str">
        <v>苏州汇川技术有限公司</v>
      </c>
      <c r="AA3878">
        <v>0</v>
      </c>
      <c r="AB3878">
        <v>2021</v>
      </c>
      <c r="AC3878">
        <v>5</v>
      </c>
      <c r="AD3878" t="str">
        <v>Q1</v>
      </c>
      <c r="AE3878" t="str">
        <v>FY21/22</v>
      </c>
      <c r="AF3878" t="str">
        <v>EAST</v>
      </c>
    </row>
    <row r="3879" spans="1:32">
      <c r="A3879" t="str">
        <v>ESHL</v>
      </c>
      <c r="B3879" t="str">
        <v>SHA</v>
      </c>
      <c r="C3879" t="str">
        <v>SPARES/OTHER</v>
      </c>
      <c r="D3879" s="4">
        <v>44329</v>
      </c>
      <c r="E3879" t="str">
        <v>YAMAHA</v>
      </c>
      <c r="F3879">
        <v>14104018</v>
      </c>
      <c r="G3879">
        <v>44329</v>
      </c>
      <c r="H3879" t="str">
        <v>YMCT|KHY-M221A-A0</v>
      </c>
      <c r="I3879" t="str">
        <v>COVER DUCT ASSY.</v>
      </c>
      <c r="J3879">
        <v>2</v>
      </c>
      <c r="K3879">
        <v>2</v>
      </c>
      <c r="L3879">
        <v>1161.06</v>
      </c>
      <c r="M3879" t="str">
        <v>CNY</v>
      </c>
      <c r="N3879">
        <v>1.1950000000000001</v>
      </c>
      <c r="O3879">
        <v>1161.06</v>
      </c>
      <c r="P3879">
        <v>1387.4666999999999</v>
      </c>
      <c r="Q3879" t="str">
        <v>C66SHA-SERVICE GROUP</v>
      </c>
      <c r="R3879" t="str">
        <v>Suzhou Inovance Technology Co Ltd</v>
      </c>
      <c r="S3879" t="str">
        <v>Same</v>
      </c>
      <c r="T3879">
        <v>905671</v>
      </c>
      <c r="U3879">
        <v>504</v>
      </c>
      <c r="V3879" t="str">
        <v>309ASY INV-PTS SALES</v>
      </c>
      <c r="W3879">
        <v>0</v>
      </c>
      <c r="X3879">
        <v>0</v>
      </c>
      <c r="Y3879">
        <v>786672</v>
      </c>
      <c r="Z3879" t="str">
        <v>苏州汇川技术有限公司</v>
      </c>
      <c r="AA3879">
        <v>0</v>
      </c>
      <c r="AB3879">
        <v>2021</v>
      </c>
      <c r="AC3879">
        <v>5</v>
      </c>
      <c r="AD3879" t="str">
        <v>Q1</v>
      </c>
      <c r="AE3879" t="str">
        <v>FY21/22</v>
      </c>
      <c r="AF3879" t="str">
        <v>EAST</v>
      </c>
    </row>
    <row r="3880" spans="1:32">
      <c r="A3880" t="str">
        <v>ESHL</v>
      </c>
      <c r="B3880" t="str">
        <v>SZX</v>
      </c>
      <c r="C3880" t="str">
        <v>SPARES/OTHER</v>
      </c>
      <c r="D3880" s="4">
        <v>44329</v>
      </c>
      <c r="E3880" t="str">
        <v>YAMAHA</v>
      </c>
      <c r="F3880">
        <v>14104019</v>
      </c>
      <c r="G3880">
        <v>44329</v>
      </c>
      <c r="H3880" t="str">
        <v>YMCT|KKE-M6185-00</v>
      </c>
      <c r="I3880" t="str">
        <v>FAN MOTOR ASSY</v>
      </c>
      <c r="J3880">
        <v>1</v>
      </c>
      <c r="K3880">
        <v>1</v>
      </c>
      <c r="L3880">
        <v>601.77</v>
      </c>
      <c r="M3880" t="str">
        <v>CNY</v>
      </c>
      <c r="N3880">
        <v>1.1950000000000001</v>
      </c>
      <c r="O3880">
        <v>601.77</v>
      </c>
      <c r="P3880">
        <v>719.11514999999997</v>
      </c>
      <c r="Q3880" t="str">
        <v>C66SZX-SMT SERVICE</v>
      </c>
      <c r="R3880" t="str">
        <v>JiangXi Netis Technology Co., Ltd.</v>
      </c>
      <c r="S3880" t="str">
        <v>Same</v>
      </c>
      <c r="T3880">
        <v>905672</v>
      </c>
      <c r="U3880">
        <v>356</v>
      </c>
      <c r="V3880" t="str">
        <v>309ASY INV-PTS SALES</v>
      </c>
      <c r="W3880">
        <v>0</v>
      </c>
      <c r="X3880" t="str">
        <v>4400015326/4400015349/4400015388</v>
      </c>
      <c r="Y3880">
        <v>786727</v>
      </c>
      <c r="Z3880" t="str">
        <v>江西网是科技有限公司</v>
      </c>
      <c r="AA3880">
        <v>0</v>
      </c>
      <c r="AB3880">
        <v>2021</v>
      </c>
      <c r="AC3880">
        <v>5</v>
      </c>
      <c r="AD3880" t="str">
        <v>Q1</v>
      </c>
      <c r="AE3880" t="str">
        <v>FY21/22</v>
      </c>
      <c r="AF3880" t="str">
        <v>SOUTH</v>
      </c>
    </row>
    <row r="3881" spans="1:32">
      <c r="A3881" t="str">
        <v>ESHL</v>
      </c>
      <c r="B3881" t="str">
        <v>SZX</v>
      </c>
      <c r="C3881" t="str">
        <v>SPARES/OTHER</v>
      </c>
      <c r="D3881" s="4">
        <v>44329</v>
      </c>
      <c r="E3881" t="str">
        <v>YAMAHA</v>
      </c>
      <c r="F3881">
        <v>14104019</v>
      </c>
      <c r="G3881">
        <v>44329</v>
      </c>
      <c r="H3881" t="str">
        <v>YMCT|KKE-M652H-00</v>
      </c>
      <c r="I3881" t="str">
        <v>SENSOR CUT CL.ASSY</v>
      </c>
      <c r="J3881">
        <v>1</v>
      </c>
      <c r="K3881">
        <v>1</v>
      </c>
      <c r="L3881">
        <v>601.77</v>
      </c>
      <c r="M3881" t="str">
        <v>CNY</v>
      </c>
      <c r="N3881">
        <v>1.1950000000000001</v>
      </c>
      <c r="O3881">
        <v>601.77</v>
      </c>
      <c r="P3881">
        <v>719.11514999999997</v>
      </c>
      <c r="Q3881" t="str">
        <v>C66SZX-SMT SERVICE</v>
      </c>
      <c r="R3881" t="str">
        <v>JiangXi Netis Technology Co., Ltd.</v>
      </c>
      <c r="S3881" t="str">
        <v>Same</v>
      </c>
      <c r="T3881">
        <v>905672</v>
      </c>
      <c r="U3881">
        <v>335</v>
      </c>
      <c r="V3881" t="str">
        <v>309ASY INV-PTS SALES</v>
      </c>
      <c r="W3881">
        <v>0</v>
      </c>
      <c r="X3881" t="str">
        <v>4400015326/4400015349/4400015388</v>
      </c>
      <c r="Y3881">
        <v>786727</v>
      </c>
      <c r="Z3881" t="str">
        <v>江西网是科技有限公司</v>
      </c>
      <c r="AA3881">
        <v>0</v>
      </c>
      <c r="AB3881">
        <v>2021</v>
      </c>
      <c r="AC3881">
        <v>5</v>
      </c>
      <c r="AD3881" t="str">
        <v>Q1</v>
      </c>
      <c r="AE3881" t="str">
        <v>FY21/22</v>
      </c>
      <c r="AF3881" t="str">
        <v>SOUTH</v>
      </c>
    </row>
    <row r="3882" spans="1:32">
      <c r="A3882" t="str">
        <v>ESHL</v>
      </c>
      <c r="B3882" t="str">
        <v>SZX</v>
      </c>
      <c r="C3882" t="str">
        <v>SPARES/OTHER</v>
      </c>
      <c r="D3882" s="4">
        <v>44329</v>
      </c>
      <c r="E3882" t="str">
        <v>YAMAHA</v>
      </c>
      <c r="F3882">
        <v>14104019</v>
      </c>
      <c r="G3882">
        <v>44329</v>
      </c>
      <c r="H3882" t="str">
        <v>YMCT|KHY-M221A-A0</v>
      </c>
      <c r="I3882" t="str">
        <v>COVER DUCT ASSY.</v>
      </c>
      <c r="J3882">
        <v>3</v>
      </c>
      <c r="K3882">
        <v>3</v>
      </c>
      <c r="L3882">
        <v>1486.73</v>
      </c>
      <c r="M3882" t="str">
        <v>CNY</v>
      </c>
      <c r="N3882">
        <v>1.1950000000000001</v>
      </c>
      <c r="O3882">
        <v>1486.73</v>
      </c>
      <c r="P3882">
        <v>1776.6423500000001</v>
      </c>
      <c r="Q3882" t="str">
        <v>C66SZX-SMT SERVICE</v>
      </c>
      <c r="R3882" t="str">
        <v>JiangXi Netis Technology Co., Ltd.</v>
      </c>
      <c r="S3882" t="str">
        <v>Same</v>
      </c>
      <c r="T3882">
        <v>905672</v>
      </c>
      <c r="U3882">
        <v>756</v>
      </c>
      <c r="V3882" t="str">
        <v>309ASY INV-PTS SALES</v>
      </c>
      <c r="W3882">
        <v>0</v>
      </c>
      <c r="X3882" t="str">
        <v>4400015326/4400015349/4400015388</v>
      </c>
      <c r="Y3882">
        <v>786727</v>
      </c>
      <c r="Z3882" t="str">
        <v>江西网是科技有限公司</v>
      </c>
      <c r="AA3882">
        <v>0</v>
      </c>
      <c r="AB3882">
        <v>2021</v>
      </c>
      <c r="AC3882">
        <v>5</v>
      </c>
      <c r="AD3882" t="str">
        <v>Q1</v>
      </c>
      <c r="AE3882" t="str">
        <v>FY21/22</v>
      </c>
      <c r="AF3882" t="str">
        <v>SOUTH</v>
      </c>
    </row>
    <row r="3883" spans="1:32">
      <c r="A3883" t="str">
        <v>ESHL</v>
      </c>
      <c r="B3883" t="str">
        <v>SHA</v>
      </c>
      <c r="C3883" t="str">
        <v>SPARES/OTHER</v>
      </c>
      <c r="D3883" s="4">
        <v>44330</v>
      </c>
      <c r="E3883" t="str">
        <v>HELLER</v>
      </c>
      <c r="F3883">
        <v>14104020</v>
      </c>
      <c r="G3883">
        <v>44330</v>
      </c>
      <c r="H3883" t="str">
        <v>HELI|457344</v>
      </c>
      <c r="I3883" t="str">
        <v>GREASE, KRYTOX LVP, VACUUM 8OZ</v>
      </c>
      <c r="J3883">
        <v>1</v>
      </c>
      <c r="K3883">
        <v>1</v>
      </c>
      <c r="L3883">
        <v>8579.65</v>
      </c>
      <c r="M3883" t="str">
        <v>CNY</v>
      </c>
      <c r="N3883">
        <v>1.1950000000000001</v>
      </c>
      <c r="O3883">
        <v>8579.65</v>
      </c>
      <c r="P3883">
        <v>10252.68175</v>
      </c>
      <c r="Q3883" t="str">
        <v>C66SHA-SERVICE GROUP</v>
      </c>
      <c r="R3883" t="str">
        <v>Lance Vehicle Technology Co., Ltd.</v>
      </c>
      <c r="S3883" t="str">
        <v>Same</v>
      </c>
      <c r="T3883">
        <v>905674</v>
      </c>
      <c r="U3883">
        <v>6411.49</v>
      </c>
      <c r="V3883" t="str">
        <v>309ASY INV-PTS SALES</v>
      </c>
      <c r="W3883">
        <v>0</v>
      </c>
      <c r="X3883">
        <v>0</v>
      </c>
      <c r="Y3883">
        <v>786921</v>
      </c>
      <c r="Z3883" t="str">
        <v>江苏中科朗恩斯车辆科技有限公司</v>
      </c>
      <c r="AA3883">
        <v>0</v>
      </c>
      <c r="AB3883">
        <v>2021</v>
      </c>
      <c r="AC3883">
        <v>5</v>
      </c>
      <c r="AD3883" t="str">
        <v>Q1</v>
      </c>
      <c r="AE3883" t="str">
        <v>FY21/22</v>
      </c>
      <c r="AF3883" t="str">
        <v>EAST</v>
      </c>
    </row>
    <row r="3884" spans="1:32">
      <c r="A3884" t="str">
        <v>ESHL</v>
      </c>
      <c r="B3884" t="str">
        <v>SHA</v>
      </c>
      <c r="C3884" t="str">
        <v>SPARES/OTHER</v>
      </c>
      <c r="D3884" s="4">
        <v>44330</v>
      </c>
      <c r="E3884" t="str">
        <v>HELLER</v>
      </c>
      <c r="F3884">
        <v>14104020</v>
      </c>
      <c r="G3884">
        <v>44330</v>
      </c>
      <c r="H3884" t="str">
        <v>HELI|593556</v>
      </c>
      <c r="I3884" t="str">
        <v>MORESCO, HIGH TEMPERATURE LUBE OIL (1 LITER)</v>
      </c>
      <c r="J3884">
        <v>1</v>
      </c>
      <c r="K3884">
        <v>1</v>
      </c>
      <c r="L3884">
        <v>2308.85</v>
      </c>
      <c r="M3884" t="str">
        <v>CNY</v>
      </c>
      <c r="N3884">
        <v>1.1950000000000001</v>
      </c>
      <c r="O3884">
        <v>2308.85</v>
      </c>
      <c r="P3884">
        <v>2759.07575</v>
      </c>
      <c r="Q3884" t="str">
        <v>C66SHA-SERVICE GROUP</v>
      </c>
      <c r="R3884" t="str">
        <v>Lance Vehicle Technology Co., Ltd.</v>
      </c>
      <c r="S3884" t="str">
        <v>Same</v>
      </c>
      <c r="T3884">
        <v>905674</v>
      </c>
      <c r="U3884">
        <v>1748.58</v>
      </c>
      <c r="V3884" t="str">
        <v>309ASY INV-PTS SALES</v>
      </c>
      <c r="W3884">
        <v>0</v>
      </c>
      <c r="X3884">
        <v>0</v>
      </c>
      <c r="Y3884">
        <v>786921</v>
      </c>
      <c r="Z3884" t="str">
        <v>江苏中科朗恩斯车辆科技有限公司</v>
      </c>
      <c r="AA3884">
        <v>0</v>
      </c>
      <c r="AB3884">
        <v>2021</v>
      </c>
      <c r="AC3884">
        <v>5</v>
      </c>
      <c r="AD3884" t="str">
        <v>Q1</v>
      </c>
      <c r="AE3884" t="str">
        <v>FY21/22</v>
      </c>
      <c r="AF3884" t="str">
        <v>EAST</v>
      </c>
    </row>
    <row r="3885" spans="1:32">
      <c r="A3885" t="str">
        <v>ESHL</v>
      </c>
      <c r="B3885" t="str">
        <v>SHA</v>
      </c>
      <c r="C3885" t="str">
        <v>SPARES/OTHER</v>
      </c>
      <c r="D3885" s="4">
        <v>44330</v>
      </c>
      <c r="E3885" t="str">
        <v>HELLER</v>
      </c>
      <c r="F3885">
        <v>14104020</v>
      </c>
      <c r="G3885">
        <v>44330</v>
      </c>
      <c r="H3885" t="str">
        <v>HELI|6898C</v>
      </c>
      <c r="I3885" t="str">
        <v>KRYTOX XHT-BDZ 0.5 Kg (1.1 Lb) </v>
      </c>
      <c r="J3885">
        <v>1</v>
      </c>
      <c r="K3885">
        <v>1</v>
      </c>
      <c r="L3885">
        <v>16084.07</v>
      </c>
      <c r="M3885" t="str">
        <v>CNY</v>
      </c>
      <c r="N3885">
        <v>1.1950000000000001</v>
      </c>
      <c r="O3885">
        <v>16084.07</v>
      </c>
      <c r="P3885">
        <v>19220.463650000002</v>
      </c>
      <c r="Q3885" t="str">
        <v>C66SHA-SERVICE GROUP</v>
      </c>
      <c r="R3885" t="str">
        <v>Lance Vehicle Technology Co., Ltd.</v>
      </c>
      <c r="S3885" t="str">
        <v>Same</v>
      </c>
      <c r="T3885">
        <v>905674</v>
      </c>
      <c r="U3885">
        <v>12182.77</v>
      </c>
      <c r="V3885" t="str">
        <v>309ASY INV-PTS SALES</v>
      </c>
      <c r="W3885">
        <v>0</v>
      </c>
      <c r="X3885">
        <v>0</v>
      </c>
      <c r="Y3885">
        <v>786921</v>
      </c>
      <c r="Z3885" t="str">
        <v>江苏中科朗恩斯车辆科技有限公司</v>
      </c>
      <c r="AA3885">
        <v>0</v>
      </c>
      <c r="AB3885">
        <v>2021</v>
      </c>
      <c r="AC3885">
        <v>5</v>
      </c>
      <c r="AD3885" t="str">
        <v>Q1</v>
      </c>
      <c r="AE3885" t="str">
        <v>FY21/22</v>
      </c>
      <c r="AF3885" t="str">
        <v>EAST</v>
      </c>
    </row>
    <row r="3886" spans="1:32">
      <c r="A3886" t="str">
        <v>ESHL</v>
      </c>
      <c r="B3886" t="str">
        <v>SHA</v>
      </c>
      <c r="C3886" t="str">
        <v>SPARES/OTHER</v>
      </c>
      <c r="D3886" s="4">
        <v>44330</v>
      </c>
      <c r="E3886" t="str">
        <v>HELLER</v>
      </c>
      <c r="F3886">
        <v>14104020</v>
      </c>
      <c r="G3886">
        <v>44330</v>
      </c>
      <c r="H3886" t="str">
        <v>HELI|7834C</v>
      </c>
      <c r="I3886" t="str">
        <v>GREASE, LUBRIPLATE# 107, 14oz. CAN </v>
      </c>
      <c r="J3886">
        <v>1</v>
      </c>
      <c r="K3886">
        <v>1</v>
      </c>
      <c r="L3886">
        <v>499.12</v>
      </c>
      <c r="M3886" t="str">
        <v>CNY</v>
      </c>
      <c r="N3886">
        <v>1.1950000000000001</v>
      </c>
      <c r="O3886">
        <v>499.12</v>
      </c>
      <c r="P3886">
        <v>596.44839999999999</v>
      </c>
      <c r="Q3886" t="str">
        <v>C66SHA-SERVICE GROUP</v>
      </c>
      <c r="R3886" t="str">
        <v>Lance Vehicle Technology Co., Ltd.</v>
      </c>
      <c r="S3886" t="str">
        <v>Same</v>
      </c>
      <c r="T3886">
        <v>905674</v>
      </c>
      <c r="U3886">
        <v>378.3</v>
      </c>
      <c r="V3886" t="str">
        <v>309ASY INV-PTS SALES</v>
      </c>
      <c r="W3886">
        <v>0</v>
      </c>
      <c r="X3886">
        <v>0</v>
      </c>
      <c r="Y3886">
        <v>786921</v>
      </c>
      <c r="Z3886" t="str">
        <v>江苏中科朗恩斯车辆科技有限公司</v>
      </c>
      <c r="AA3886">
        <v>0</v>
      </c>
      <c r="AB3886">
        <v>2021</v>
      </c>
      <c r="AC3886">
        <v>5</v>
      </c>
      <c r="AD3886" t="str">
        <v>Q1</v>
      </c>
      <c r="AE3886" t="str">
        <v>FY21/22</v>
      </c>
      <c r="AF3886" t="str">
        <v>EAST</v>
      </c>
    </row>
    <row r="3887" spans="1:32">
      <c r="A3887" t="str">
        <v>ESHL</v>
      </c>
      <c r="B3887" t="str">
        <v>SHA</v>
      </c>
      <c r="C3887" t="str">
        <v>SPARES/OTHER</v>
      </c>
      <c r="D3887" s="4">
        <v>44330</v>
      </c>
      <c r="E3887" t="str">
        <v>HELLER</v>
      </c>
      <c r="F3887">
        <v>14104020</v>
      </c>
      <c r="G3887">
        <v>44330</v>
      </c>
      <c r="H3887" t="str">
        <v>HELI|9908</v>
      </c>
      <c r="I3887" t="str">
        <v>OIL, 5L, SOGEVAC PUMP</v>
      </c>
      <c r="J3887">
        <v>3</v>
      </c>
      <c r="K3887">
        <v>3</v>
      </c>
      <c r="L3887">
        <v>7646.02</v>
      </c>
      <c r="M3887" t="str">
        <v>CNY</v>
      </c>
      <c r="N3887">
        <v>1.1950000000000001</v>
      </c>
      <c r="O3887">
        <v>7646.02</v>
      </c>
      <c r="P3887">
        <v>9136.9939000000013</v>
      </c>
      <c r="Q3887" t="str">
        <v>C66SHA-SERVICE GROUP</v>
      </c>
      <c r="R3887" t="str">
        <v>Lance Vehicle Technology Co., Ltd.</v>
      </c>
      <c r="S3887" t="str">
        <v>Same</v>
      </c>
      <c r="T3887">
        <v>905674</v>
      </c>
      <c r="U3887">
        <v>5791.99</v>
      </c>
      <c r="V3887" t="str">
        <v>309ASY INV-PTS SALES</v>
      </c>
      <c r="W3887">
        <v>0</v>
      </c>
      <c r="X3887">
        <v>0</v>
      </c>
      <c r="Y3887">
        <v>786921</v>
      </c>
      <c r="Z3887" t="str">
        <v>江苏中科朗恩斯车辆科技有限公司</v>
      </c>
      <c r="AA3887">
        <v>0</v>
      </c>
      <c r="AB3887">
        <v>2021</v>
      </c>
      <c r="AC3887">
        <v>5</v>
      </c>
      <c r="AD3887" t="str">
        <v>Q1</v>
      </c>
      <c r="AE3887" t="str">
        <v>FY21/22</v>
      </c>
      <c r="AF3887" t="str">
        <v>EAST</v>
      </c>
    </row>
    <row r="3888" spans="1:32">
      <c r="A3888" t="str">
        <v>ESHL</v>
      </c>
      <c r="B3888" t="str">
        <v>SHA</v>
      </c>
      <c r="C3888" t="str">
        <v>SPARES/OTHER</v>
      </c>
      <c r="D3888" s="4">
        <v>44330</v>
      </c>
      <c r="E3888" t="str">
        <v>HELLER</v>
      </c>
      <c r="F3888">
        <v>14104020</v>
      </c>
      <c r="G3888">
        <v>44330</v>
      </c>
      <c r="H3888" t="str">
        <v>HELI|4105974</v>
      </c>
      <c r="I3888" t="str">
        <v>LEYBOLD- GREASE, 400GR</v>
      </c>
      <c r="J3888">
        <v>1</v>
      </c>
      <c r="K3888">
        <v>1</v>
      </c>
      <c r="L3888">
        <v>17564.599999999999</v>
      </c>
      <c r="M3888" t="str">
        <v>CNY</v>
      </c>
      <c r="N3888">
        <v>1.1950000000000001</v>
      </c>
      <c r="O3888">
        <v>17564.599999999999</v>
      </c>
      <c r="P3888">
        <v>20989.697</v>
      </c>
      <c r="Q3888" t="str">
        <v>C66SHA-SERVICE GROUP</v>
      </c>
      <c r="R3888" t="str">
        <v>Lance Vehicle Technology Co., Ltd.</v>
      </c>
      <c r="S3888" t="str">
        <v>Same</v>
      </c>
      <c r="T3888">
        <v>905674</v>
      </c>
      <c r="U3888">
        <v>13303.82</v>
      </c>
      <c r="V3888" t="str">
        <v>309ASY INV-PTS SALES</v>
      </c>
      <c r="W3888">
        <v>0</v>
      </c>
      <c r="X3888">
        <v>0</v>
      </c>
      <c r="Y3888">
        <v>786921</v>
      </c>
      <c r="Z3888" t="str">
        <v>江苏中科朗恩斯车辆科技有限公司</v>
      </c>
      <c r="AA3888">
        <v>0</v>
      </c>
      <c r="AB3888">
        <v>2021</v>
      </c>
      <c r="AC3888">
        <v>5</v>
      </c>
      <c r="AD3888" t="str">
        <v>Q1</v>
      </c>
      <c r="AE3888" t="str">
        <v>FY21/22</v>
      </c>
      <c r="AF3888" t="str">
        <v>EAST</v>
      </c>
    </row>
    <row r="3889" spans="1:32">
      <c r="A3889" t="str">
        <v>ESHL</v>
      </c>
      <c r="B3889" t="str">
        <v>SHA</v>
      </c>
      <c r="C3889" t="str">
        <v>SPARES/OTHER</v>
      </c>
      <c r="D3889" s="4">
        <v>44330</v>
      </c>
      <c r="E3889" t="str">
        <v>HELLER</v>
      </c>
      <c r="F3889">
        <v>14104020</v>
      </c>
      <c r="G3889">
        <v>44330</v>
      </c>
      <c r="H3889" t="str">
        <v>HELI|597326</v>
      </c>
      <c r="I3889" t="str">
        <v>VACUUM CHAMBER DOOR SEAL</v>
      </c>
      <c r="J3889">
        <v>2</v>
      </c>
      <c r="K3889">
        <v>2</v>
      </c>
      <c r="L3889">
        <v>52899.12</v>
      </c>
      <c r="M3889" t="str">
        <v>CNY</v>
      </c>
      <c r="N3889">
        <v>1.1950000000000001</v>
      </c>
      <c r="O3889">
        <v>52899.12</v>
      </c>
      <c r="P3889">
        <v>63214.448400000008</v>
      </c>
      <c r="Q3889" t="str">
        <v>C66SHA-SERVICE GROUP</v>
      </c>
      <c r="R3889" t="str">
        <v>Lance Vehicle Technology Co., Ltd.</v>
      </c>
      <c r="S3889" t="str">
        <v>Same</v>
      </c>
      <c r="T3889">
        <v>905674</v>
      </c>
      <c r="U3889">
        <v>39589.699999999997</v>
      </c>
      <c r="V3889" t="str">
        <v>309ASY INV-PTS SALES</v>
      </c>
      <c r="W3889">
        <v>0</v>
      </c>
      <c r="X3889">
        <v>0</v>
      </c>
      <c r="Y3889">
        <v>786921</v>
      </c>
      <c r="Z3889" t="str">
        <v>江苏中科朗恩斯车辆科技有限公司</v>
      </c>
      <c r="AA3889">
        <v>0</v>
      </c>
      <c r="AB3889">
        <v>2021</v>
      </c>
      <c r="AC3889">
        <v>5</v>
      </c>
      <c r="AD3889" t="str">
        <v>Q1</v>
      </c>
      <c r="AE3889" t="str">
        <v>FY21/22</v>
      </c>
      <c r="AF3889" t="str">
        <v>EAST</v>
      </c>
    </row>
    <row r="3890" spans="1:32">
      <c r="A3890" t="str">
        <v>ESHL</v>
      </c>
      <c r="B3890" t="str">
        <v>SZX</v>
      </c>
      <c r="C3890" t="str">
        <v>SERVICE_CHARGE</v>
      </c>
      <c r="D3890" s="4">
        <v>44336</v>
      </c>
      <c r="E3890" t="str">
        <v>YAMAHA</v>
      </c>
      <c r="F3890">
        <v>12101131</v>
      </c>
      <c r="G3890">
        <v>44336</v>
      </c>
      <c r="H3890" t="str">
        <v>YMCT|REPAIR CHARGE</v>
      </c>
      <c r="I3890" t="str">
        <v>REPAIR CHARGE</v>
      </c>
      <c r="J3890">
        <v>1</v>
      </c>
      <c r="K3890">
        <v>1</v>
      </c>
      <c r="L3890">
        <v>1168.1400000000001</v>
      </c>
      <c r="M3890" t="str">
        <v>CNY</v>
      </c>
      <c r="N3890">
        <v>1.1950000000000001</v>
      </c>
      <c r="O3890">
        <v>1168.1400000000001</v>
      </c>
      <c r="P3890">
        <v>1395.9273000000003</v>
      </c>
      <c r="Q3890" t="str">
        <v>C66SZX-SMT SERVICE</v>
      </c>
      <c r="R3890" t="str">
        <v>Hai Xin Technology(ShenZhen) Company Limited.</v>
      </c>
      <c r="S3890" t="str">
        <v>Same</v>
      </c>
      <c r="T3890">
        <v>905676</v>
      </c>
      <c r="U3890">
        <v>0</v>
      </c>
      <c r="V3890" t="str">
        <v>309ASY INV-NON-CON</v>
      </c>
      <c r="W3890">
        <v>0</v>
      </c>
      <c r="X3890" t="str">
        <v>PO2103000172</v>
      </c>
      <c r="Y3890">
        <v>0</v>
      </c>
      <c r="Z3890" t="str">
        <v>海星科技（深圳）有限公司</v>
      </c>
      <c r="AA3890">
        <v>0</v>
      </c>
      <c r="AB3890">
        <v>2021</v>
      </c>
      <c r="AC3890">
        <v>5</v>
      </c>
      <c r="AD3890" t="str">
        <v>Q1</v>
      </c>
      <c r="AE3890" t="str">
        <v>FY21/22</v>
      </c>
      <c r="AF3890" t="str">
        <v>SOUTH</v>
      </c>
    </row>
    <row r="3891" spans="1:32">
      <c r="A3891" t="str">
        <v>ESHL</v>
      </c>
      <c r="B3891" t="str">
        <v>SZX</v>
      </c>
      <c r="C3891" t="str">
        <v>SERVICE_CHARGE</v>
      </c>
      <c r="D3891" s="4">
        <v>44336</v>
      </c>
      <c r="E3891" t="str">
        <v>YAMAHA</v>
      </c>
      <c r="F3891">
        <v>12101132</v>
      </c>
      <c r="G3891">
        <v>44336</v>
      </c>
      <c r="H3891" t="str">
        <v>YMCT|REPAIR CHARGE</v>
      </c>
      <c r="I3891" t="str">
        <v>REPAIR CHARGE</v>
      </c>
      <c r="J3891">
        <v>1</v>
      </c>
      <c r="K3891">
        <v>1</v>
      </c>
      <c r="L3891">
        <v>1168.1400000000001</v>
      </c>
      <c r="M3891" t="str">
        <v>CNY</v>
      </c>
      <c r="N3891">
        <v>1.1950000000000001</v>
      </c>
      <c r="O3891">
        <v>1168.1400000000001</v>
      </c>
      <c r="P3891">
        <v>1395.9273000000003</v>
      </c>
      <c r="Q3891" t="str">
        <v>C66SZX-SMT SERVICE</v>
      </c>
      <c r="R3891" t="str">
        <v>Shenzhen Longtech Smart Control Co., Ltd.</v>
      </c>
      <c r="S3891" t="str">
        <v>Same</v>
      </c>
      <c r="T3891">
        <v>905686</v>
      </c>
      <c r="U3891">
        <v>0</v>
      </c>
      <c r="V3891" t="str">
        <v>309ASY INV-NON-CON</v>
      </c>
      <c r="W3891">
        <v>0</v>
      </c>
      <c r="X3891" t="str">
        <v>C66SZ21143REV.1</v>
      </c>
      <c r="Y3891">
        <v>0</v>
      </c>
      <c r="Z3891" t="str">
        <v>深圳朗特智能控制股份有限公司</v>
      </c>
      <c r="AA3891">
        <v>0</v>
      </c>
      <c r="AB3891">
        <v>2021</v>
      </c>
      <c r="AC3891">
        <v>5</v>
      </c>
      <c r="AD3891" t="str">
        <v>Q1</v>
      </c>
      <c r="AE3891" t="str">
        <v>FY21/22</v>
      </c>
      <c r="AF3891" t="str">
        <v>SOUTH</v>
      </c>
    </row>
    <row r="3892" spans="1:32">
      <c r="A3892" t="str">
        <v>ESHL</v>
      </c>
      <c r="B3892" t="str">
        <v>SZX</v>
      </c>
      <c r="C3892" t="str">
        <v>SERVICE_CHARGE</v>
      </c>
      <c r="D3892" s="4">
        <v>44336</v>
      </c>
      <c r="E3892" t="str">
        <v>YAMAHA</v>
      </c>
      <c r="F3892">
        <v>12101133</v>
      </c>
      <c r="G3892">
        <v>44336</v>
      </c>
      <c r="H3892" t="str">
        <v>YMCT|REPAIR CHARGE</v>
      </c>
      <c r="I3892" t="str">
        <v>REPAIR CHARGE</v>
      </c>
      <c r="J3892">
        <v>1</v>
      </c>
      <c r="K3892">
        <v>1</v>
      </c>
      <c r="L3892">
        <v>1769.91</v>
      </c>
      <c r="M3892" t="str">
        <v>CNY</v>
      </c>
      <c r="N3892">
        <v>1.1950000000000001</v>
      </c>
      <c r="O3892">
        <v>1769.91</v>
      </c>
      <c r="P3892">
        <v>2115.0424500000004</v>
      </c>
      <c r="Q3892" t="str">
        <v>C66SZX-SMT SERVICE</v>
      </c>
      <c r="R3892" t="str">
        <v>Hai Xin Technology(ShenZhen) Company Limited.</v>
      </c>
      <c r="S3892" t="str">
        <v>Same</v>
      </c>
      <c r="T3892">
        <v>905687</v>
      </c>
      <c r="U3892">
        <v>0</v>
      </c>
      <c r="V3892" t="str">
        <v>309ASY INV-NON-CON</v>
      </c>
      <c r="W3892">
        <v>0</v>
      </c>
      <c r="X3892" t="str">
        <v>PO2104000121/PO2104000191</v>
      </c>
      <c r="Y3892">
        <v>0</v>
      </c>
      <c r="Z3892" t="str">
        <v>海星科技（深圳）有限公司</v>
      </c>
      <c r="AA3892">
        <v>0</v>
      </c>
      <c r="AB3892">
        <v>2021</v>
      </c>
      <c r="AC3892">
        <v>5</v>
      </c>
      <c r="AD3892" t="str">
        <v>Q1</v>
      </c>
      <c r="AE3892" t="str">
        <v>FY21/22</v>
      </c>
      <c r="AF3892" t="str">
        <v>SOUTH</v>
      </c>
    </row>
    <row r="3893" spans="1:32">
      <c r="A3893" t="str">
        <v>ESHL</v>
      </c>
      <c r="B3893" t="str">
        <v>SZX</v>
      </c>
      <c r="C3893" t="str">
        <v>CONTRACT_FEE</v>
      </c>
      <c r="D3893" s="4">
        <v>44336</v>
      </c>
      <c r="E3893" t="str">
        <v>HELLER</v>
      </c>
      <c r="F3893">
        <v>13100194</v>
      </c>
      <c r="G3893">
        <v>44336</v>
      </c>
      <c r="H3893" t="str">
        <v>HELI|REPAIR CHARGE</v>
      </c>
      <c r="I3893" t="str">
        <v>REPAIR CHARGE</v>
      </c>
      <c r="J3893">
        <v>1</v>
      </c>
      <c r="K3893">
        <v>1</v>
      </c>
      <c r="L3893">
        <v>46017.7</v>
      </c>
      <c r="M3893" t="str">
        <v>CNY</v>
      </c>
      <c r="N3893">
        <v>1.1950000000000001</v>
      </c>
      <c r="O3893">
        <v>46017.7</v>
      </c>
      <c r="P3893">
        <v>54991.1515</v>
      </c>
      <c r="Q3893" t="str">
        <v>C66SZX-SMT SERVICE</v>
      </c>
      <c r="R3893" t="str">
        <v>Providence Enterprise Limited</v>
      </c>
      <c r="S3893" t="str">
        <v>Same</v>
      </c>
      <c r="T3893">
        <v>905684</v>
      </c>
      <c r="U3893">
        <v>0</v>
      </c>
      <c r="V3893" t="str">
        <v>309ASY INV-CONTRACT</v>
      </c>
      <c r="W3893">
        <v>0</v>
      </c>
      <c r="X3893" t="str">
        <v>C66-CAN-21008-PROVIDENCE</v>
      </c>
      <c r="Y3893">
        <v>0</v>
      </c>
      <c r="Z3893" t="str">
        <v>金进科技(深圳)有限公司</v>
      </c>
      <c r="AA3893">
        <v>0</v>
      </c>
      <c r="AB3893">
        <v>2021</v>
      </c>
      <c r="AC3893">
        <v>5</v>
      </c>
      <c r="AD3893" t="str">
        <v>Q1</v>
      </c>
      <c r="AE3893" t="str">
        <v>FY21/22</v>
      </c>
      <c r="AF3893" t="str">
        <v>SOUTH</v>
      </c>
    </row>
    <row r="3894" spans="1:32">
      <c r="A3894" t="str">
        <v>ESHL</v>
      </c>
      <c r="B3894" t="str">
        <v>SZX</v>
      </c>
      <c r="C3894" t="str">
        <v>SPARES/OTHER</v>
      </c>
      <c r="D3894" s="4">
        <v>44336</v>
      </c>
      <c r="E3894" t="str">
        <v>OTHERS</v>
      </c>
      <c r="F3894">
        <v>14104021</v>
      </c>
      <c r="G3894">
        <v>44336</v>
      </c>
      <c r="H3894" t="str">
        <v>ZMTR|MD-D/K</v>
      </c>
      <c r="I3894" t="str">
        <v>SPECIAL NOZZLE</v>
      </c>
      <c r="J3894">
        <v>4</v>
      </c>
      <c r="K3894">
        <v>4</v>
      </c>
      <c r="L3894">
        <v>5486.73</v>
      </c>
      <c r="M3894" t="str">
        <v>CNY</v>
      </c>
      <c r="N3894">
        <v>1.1950000000000001</v>
      </c>
      <c r="O3894">
        <v>5486.73</v>
      </c>
      <c r="P3894">
        <v>6556.6423500000001</v>
      </c>
      <c r="Q3894" t="str">
        <v>C66SZX-SMT SERVICE</v>
      </c>
      <c r="R3894" t="str">
        <v>Dongguan Cowell Optic Electronics Co., Ltd.</v>
      </c>
      <c r="S3894" t="str">
        <v>Same</v>
      </c>
      <c r="T3894">
        <v>905685</v>
      </c>
      <c r="U3894">
        <v>2123.88</v>
      </c>
      <c r="V3894" t="str">
        <v>309ASY INV-PTS SALES</v>
      </c>
      <c r="W3894">
        <v>0</v>
      </c>
      <c r="X3894" t="str">
        <v>ZZ202104216282</v>
      </c>
      <c r="Y3894">
        <v>787546</v>
      </c>
      <c r="Z3894" t="str">
        <v>东莞高伟光学电子有限公司</v>
      </c>
      <c r="AA3894">
        <v>0</v>
      </c>
      <c r="AB3894">
        <v>2021</v>
      </c>
      <c r="AC3894">
        <v>5</v>
      </c>
      <c r="AD3894" t="str">
        <v>Q1</v>
      </c>
      <c r="AE3894" t="str">
        <v>FY21/22</v>
      </c>
      <c r="AF3894" t="str">
        <v>SOUTH</v>
      </c>
    </row>
    <row r="3895" spans="1:32">
      <c r="A3895" t="str">
        <v>ESHL</v>
      </c>
      <c r="B3895" t="str">
        <v>BJS</v>
      </c>
      <c r="C3895" t="str">
        <v>SPARES/OTHER</v>
      </c>
      <c r="D3895" s="4">
        <v>44336</v>
      </c>
      <c r="E3895" t="str">
        <v>HELLER</v>
      </c>
      <c r="F3895">
        <v>14104022</v>
      </c>
      <c r="G3895">
        <v>44336</v>
      </c>
      <c r="H3895" t="str">
        <v>HELI|588919</v>
      </c>
      <c r="I3895" t="str">
        <v>380V, 7.81" mount, 9.75" BFM, Heater ASSY w/ wires</v>
      </c>
      <c r="J3895">
        <v>1</v>
      </c>
      <c r="K3895">
        <v>1</v>
      </c>
      <c r="L3895">
        <v>4734.51</v>
      </c>
      <c r="M3895" t="str">
        <v>CNY</v>
      </c>
      <c r="N3895">
        <v>1.1950000000000001</v>
      </c>
      <c r="O3895">
        <v>4734.51</v>
      </c>
      <c r="P3895">
        <v>5657.7394500000009</v>
      </c>
      <c r="Q3895" t="str">
        <v>C66BJS-SMT SERVICE</v>
      </c>
      <c r="R3895" t="str">
        <v>Beijing Creative Distribution Automation Co., Ltd</v>
      </c>
      <c r="S3895" t="str">
        <v>Same</v>
      </c>
      <c r="T3895">
        <v>905673</v>
      </c>
      <c r="U3895">
        <v>1985.24</v>
      </c>
      <c r="V3895" t="str">
        <v>309ASY INV-PTS SALES</v>
      </c>
      <c r="W3895">
        <v>0</v>
      </c>
      <c r="X3895" t="str">
        <v>北京科锐20210512</v>
      </c>
      <c r="Y3895">
        <v>787606</v>
      </c>
      <c r="Z3895" t="str">
        <v>北京科锐配电自动化股份有限公司</v>
      </c>
      <c r="AA3895">
        <v>0</v>
      </c>
      <c r="AB3895">
        <v>2021</v>
      </c>
      <c r="AC3895">
        <v>5</v>
      </c>
      <c r="AD3895" t="str">
        <v>Q1</v>
      </c>
      <c r="AE3895" t="str">
        <v>FY21/22</v>
      </c>
      <c r="AF3895" t="str">
        <v>NORTH</v>
      </c>
    </row>
    <row r="3896" spans="1:32">
      <c r="A3896" t="str">
        <v>ESHL</v>
      </c>
      <c r="B3896" t="str">
        <v>SZX</v>
      </c>
      <c r="C3896" t="str">
        <v>SPARES/OTHER</v>
      </c>
      <c r="D3896" s="4">
        <v>44336</v>
      </c>
      <c r="E3896" t="str">
        <v>YAMAHA</v>
      </c>
      <c r="F3896">
        <v>14104023</v>
      </c>
      <c r="G3896">
        <v>44336</v>
      </c>
      <c r="H3896" t="str">
        <v>YMCT|KLA-M4255-00</v>
      </c>
      <c r="I3896" t="str">
        <v>FLASH DISK</v>
      </c>
      <c r="J3896">
        <v>1</v>
      </c>
      <c r="K3896">
        <v>1</v>
      </c>
      <c r="L3896">
        <v>1592.92</v>
      </c>
      <c r="M3896" t="str">
        <v>CNY</v>
      </c>
      <c r="N3896">
        <v>1.1950000000000001</v>
      </c>
      <c r="O3896">
        <v>1592.92</v>
      </c>
      <c r="P3896">
        <v>1903.5394000000001</v>
      </c>
      <c r="Q3896" t="str">
        <v>C66SZX-SMT SERVICE</v>
      </c>
      <c r="R3896" t="str">
        <v>Hai Xin Technology(ShenZhen) Company Limited.</v>
      </c>
      <c r="S3896" t="str">
        <v>Same</v>
      </c>
      <c r="T3896">
        <v>905675</v>
      </c>
      <c r="U3896">
        <v>850</v>
      </c>
      <c r="V3896" t="str">
        <v>309ASY INV-PTS SALES</v>
      </c>
      <c r="W3896">
        <v>0</v>
      </c>
      <c r="X3896" t="str">
        <v>PO2103000172</v>
      </c>
      <c r="Y3896">
        <v>787589</v>
      </c>
      <c r="Z3896" t="str">
        <v>海星科技（深圳）有限公司</v>
      </c>
      <c r="AA3896">
        <v>0</v>
      </c>
      <c r="AB3896">
        <v>2021</v>
      </c>
      <c r="AC3896">
        <v>5</v>
      </c>
      <c r="AD3896" t="str">
        <v>Q1</v>
      </c>
      <c r="AE3896" t="str">
        <v>FY21/22</v>
      </c>
      <c r="AF3896" t="str">
        <v>SOUTH</v>
      </c>
    </row>
    <row r="3897" spans="1:32">
      <c r="A3897" t="str">
        <v>ESHL</v>
      </c>
      <c r="B3897" t="str">
        <v>SZX</v>
      </c>
      <c r="C3897" t="str">
        <v>SPARES/OTHER</v>
      </c>
      <c r="D3897" s="4">
        <v>44336</v>
      </c>
      <c r="E3897" t="str">
        <v>YAMAHA</v>
      </c>
      <c r="F3897">
        <v>14104024</v>
      </c>
      <c r="G3897">
        <v>44336</v>
      </c>
      <c r="H3897" t="str">
        <v>YMCT|90990-25J026</v>
      </c>
      <c r="I3897" t="str">
        <v>BEARING</v>
      </c>
      <c r="J3897">
        <v>5</v>
      </c>
      <c r="K3897">
        <v>5</v>
      </c>
      <c r="L3897">
        <v>641.59</v>
      </c>
      <c r="M3897" t="str">
        <v>CNY</v>
      </c>
      <c r="N3897">
        <v>1.1950000000000001</v>
      </c>
      <c r="O3897">
        <v>641.59</v>
      </c>
      <c r="P3897">
        <v>766.70005000000003</v>
      </c>
      <c r="Q3897" t="str">
        <v>C66SZX-SMT SERVICE</v>
      </c>
      <c r="R3897" t="str">
        <v>Hai Xin Technology(ShenZhen) Company Limited.</v>
      </c>
      <c r="S3897" t="str">
        <v>Same</v>
      </c>
      <c r="T3897">
        <v>905679</v>
      </c>
      <c r="U3897">
        <v>315</v>
      </c>
      <c r="V3897" t="str">
        <v>309ASY INV-PTS SALES</v>
      </c>
      <c r="W3897">
        <v>0</v>
      </c>
      <c r="X3897" t="str">
        <v>PO2104000121/PO2104000191</v>
      </c>
      <c r="Y3897">
        <v>787592</v>
      </c>
      <c r="Z3897" t="str">
        <v>海星科技（深圳）有限公司</v>
      </c>
      <c r="AA3897">
        <v>0</v>
      </c>
      <c r="AB3897">
        <v>2021</v>
      </c>
      <c r="AC3897">
        <v>5</v>
      </c>
      <c r="AD3897" t="str">
        <v>Q1</v>
      </c>
      <c r="AE3897" t="str">
        <v>FY21/22</v>
      </c>
      <c r="AF3897" t="str">
        <v>SOUTH</v>
      </c>
    </row>
    <row r="3898" spans="1:32">
      <c r="A3898" t="str">
        <v>ESHL</v>
      </c>
      <c r="B3898" t="str">
        <v>SZX</v>
      </c>
      <c r="C3898" t="str">
        <v>SPARES/OTHER</v>
      </c>
      <c r="D3898" s="4">
        <v>44336</v>
      </c>
      <c r="E3898" t="str">
        <v>OTHERS</v>
      </c>
      <c r="F3898">
        <v>14104024</v>
      </c>
      <c r="G3898">
        <v>44336</v>
      </c>
      <c r="H3898" t="str">
        <v>ZMTR|K48-M3856-00X</v>
      </c>
      <c r="I3898" t="str">
        <v>GREASE PACK(NSL)</v>
      </c>
      <c r="J3898">
        <v>30</v>
      </c>
      <c r="K3898">
        <v>30</v>
      </c>
      <c r="L3898">
        <v>6465.66</v>
      </c>
      <c r="M3898" t="str">
        <v>CNY</v>
      </c>
      <c r="N3898">
        <v>1.1950000000000001</v>
      </c>
      <c r="O3898">
        <v>6465.66</v>
      </c>
      <c r="P3898">
        <v>7726.4637000000002</v>
      </c>
      <c r="Q3898" t="str">
        <v>C66SZX-SMT SERVICE</v>
      </c>
      <c r="R3898" t="str">
        <v>Hai Xin Technology(ShenZhen) Company Limited.</v>
      </c>
      <c r="S3898" t="str">
        <v>Same</v>
      </c>
      <c r="T3898">
        <v>905679</v>
      </c>
      <c r="U3898">
        <v>3982.2</v>
      </c>
      <c r="V3898" t="str">
        <v>309ASY INV-PTS SALES</v>
      </c>
      <c r="W3898">
        <v>0</v>
      </c>
      <c r="X3898" t="str">
        <v>PO2104000121/PO2104000191</v>
      </c>
      <c r="Y3898">
        <v>787592</v>
      </c>
      <c r="Z3898" t="str">
        <v>海星科技（深圳）有限公司</v>
      </c>
      <c r="AA3898">
        <v>0</v>
      </c>
      <c r="AB3898">
        <v>2021</v>
      </c>
      <c r="AC3898">
        <v>5</v>
      </c>
      <c r="AD3898" t="str">
        <v>Q1</v>
      </c>
      <c r="AE3898" t="str">
        <v>FY21/22</v>
      </c>
      <c r="AF3898" t="str">
        <v>SOUTH</v>
      </c>
    </row>
    <row r="3899" spans="1:32">
      <c r="A3899" t="str">
        <v>ESHL</v>
      </c>
      <c r="B3899" t="str">
        <v>SZX</v>
      </c>
      <c r="C3899" t="str">
        <v>SPARES/OTHER</v>
      </c>
      <c r="D3899" s="4">
        <v>44336</v>
      </c>
      <c r="E3899" t="str">
        <v>YAMAHA</v>
      </c>
      <c r="F3899">
        <v>14104024</v>
      </c>
      <c r="G3899">
        <v>44336</v>
      </c>
      <c r="H3899" t="str">
        <v>YMCT|K46-M8527-C0</v>
      </c>
      <c r="I3899" t="str">
        <v>FILTER(VACUUM PUMP)</v>
      </c>
      <c r="J3899">
        <v>100</v>
      </c>
      <c r="K3899">
        <v>100</v>
      </c>
      <c r="L3899">
        <v>5752.21</v>
      </c>
      <c r="M3899" t="str">
        <v>CNY</v>
      </c>
      <c r="N3899">
        <v>1.1950000000000001</v>
      </c>
      <c r="O3899">
        <v>5752.21</v>
      </c>
      <c r="P3899">
        <v>6873.89095</v>
      </c>
      <c r="Q3899" t="str">
        <v>C66SZX-SMT SERVICE</v>
      </c>
      <c r="R3899" t="str">
        <v>Hai Xin Technology(ShenZhen) Company Limited.</v>
      </c>
      <c r="S3899" t="str">
        <v>Same</v>
      </c>
      <c r="T3899">
        <v>905679</v>
      </c>
      <c r="U3899">
        <v>3100</v>
      </c>
      <c r="V3899" t="str">
        <v>309ASY INV-PTS SALES</v>
      </c>
      <c r="W3899">
        <v>0</v>
      </c>
      <c r="X3899" t="str">
        <v>PO2104000121/PO2104000191</v>
      </c>
      <c r="Y3899">
        <v>787592</v>
      </c>
      <c r="Z3899" t="str">
        <v>海星科技（深圳）有限公司</v>
      </c>
      <c r="AA3899">
        <v>0</v>
      </c>
      <c r="AB3899">
        <v>2021</v>
      </c>
      <c r="AC3899">
        <v>5</v>
      </c>
      <c r="AD3899" t="str">
        <v>Q1</v>
      </c>
      <c r="AE3899" t="str">
        <v>FY21/22</v>
      </c>
      <c r="AF3899" t="str">
        <v>SOUTH</v>
      </c>
    </row>
    <row r="3900" spans="1:32">
      <c r="A3900" t="str">
        <v>ESHL</v>
      </c>
      <c r="B3900" t="str">
        <v>SZX</v>
      </c>
      <c r="C3900" t="str">
        <v>SPARES/OTHER</v>
      </c>
      <c r="D3900" s="4">
        <v>44336</v>
      </c>
      <c r="E3900" t="str">
        <v>YAMAHA</v>
      </c>
      <c r="F3900">
        <v>14104025</v>
      </c>
      <c r="G3900">
        <v>44336</v>
      </c>
      <c r="H3900" t="str">
        <v>YMCT|KMG-M66GB-00</v>
      </c>
      <c r="I3900" t="str">
        <v>HNS CN25 SIDE LIGHT</v>
      </c>
      <c r="J3900">
        <v>1</v>
      </c>
      <c r="K3900">
        <v>1</v>
      </c>
      <c r="L3900">
        <v>504.42</v>
      </c>
      <c r="M3900" t="str">
        <v>CNY</v>
      </c>
      <c r="N3900">
        <v>1.1950000000000001</v>
      </c>
      <c r="O3900">
        <v>504.42</v>
      </c>
      <c r="P3900">
        <v>602.78190000000006</v>
      </c>
      <c r="Q3900" t="str">
        <v>C66SZX-SMT SERVICE</v>
      </c>
      <c r="R3900" t="str">
        <v>Shenzhen Longtech Smart Control Co., Ltd.</v>
      </c>
      <c r="S3900" t="str">
        <v>Same</v>
      </c>
      <c r="T3900">
        <v>905681</v>
      </c>
      <c r="U3900">
        <v>260</v>
      </c>
      <c r="V3900" t="str">
        <v>309ASY INV-PTS SALES</v>
      </c>
      <c r="W3900">
        <v>0</v>
      </c>
      <c r="X3900" t="str">
        <v>C66SZ21143REV.1</v>
      </c>
      <c r="Y3900">
        <v>787588</v>
      </c>
      <c r="Z3900" t="str">
        <v>深圳朗特智能控制股份有限公司</v>
      </c>
      <c r="AA3900">
        <v>0</v>
      </c>
      <c r="AB3900">
        <v>2021</v>
      </c>
      <c r="AC3900">
        <v>5</v>
      </c>
      <c r="AD3900" t="str">
        <v>Q1</v>
      </c>
      <c r="AE3900" t="str">
        <v>FY21/22</v>
      </c>
      <c r="AF3900" t="str">
        <v>SOUTH</v>
      </c>
    </row>
    <row r="3901" spans="1:32">
      <c r="A3901" t="str">
        <v>ESHL</v>
      </c>
      <c r="B3901" t="str">
        <v>SZX</v>
      </c>
      <c r="C3901" t="str">
        <v>SPARES/OTHER</v>
      </c>
      <c r="D3901" s="4">
        <v>44336</v>
      </c>
      <c r="E3901" t="str">
        <v>YAMAHA</v>
      </c>
      <c r="F3901">
        <v>14104025</v>
      </c>
      <c r="G3901">
        <v>44336</v>
      </c>
      <c r="H3901" t="str">
        <v>YMCT|KMG-M66GD-00</v>
      </c>
      <c r="I3901" t="str">
        <v>HNS CN40 CAMERA PWR</v>
      </c>
      <c r="J3901">
        <v>1</v>
      </c>
      <c r="K3901">
        <v>1</v>
      </c>
      <c r="L3901">
        <v>185.84</v>
      </c>
      <c r="M3901" t="str">
        <v>CNY</v>
      </c>
      <c r="N3901">
        <v>1.1950000000000001</v>
      </c>
      <c r="O3901">
        <v>185.84</v>
      </c>
      <c r="P3901">
        <v>222.07880000000003</v>
      </c>
      <c r="Q3901" t="str">
        <v>C66SZX-SMT SERVICE</v>
      </c>
      <c r="R3901" t="str">
        <v>Shenzhen Longtech Smart Control Co., Ltd.</v>
      </c>
      <c r="S3901" t="str">
        <v>Same</v>
      </c>
      <c r="T3901">
        <v>905681</v>
      </c>
      <c r="U3901">
        <v>100</v>
      </c>
      <c r="V3901" t="str">
        <v>309ASY INV-PTS SALES</v>
      </c>
      <c r="W3901">
        <v>0</v>
      </c>
      <c r="X3901" t="str">
        <v>C66SZ21143REV.1</v>
      </c>
      <c r="Y3901">
        <v>787588</v>
      </c>
      <c r="Z3901" t="str">
        <v>深圳朗特智能控制股份有限公司</v>
      </c>
      <c r="AA3901">
        <v>0</v>
      </c>
      <c r="AB3901">
        <v>2021</v>
      </c>
      <c r="AC3901">
        <v>5</v>
      </c>
      <c r="AD3901" t="str">
        <v>Q1</v>
      </c>
      <c r="AE3901" t="str">
        <v>FY21/22</v>
      </c>
      <c r="AF3901" t="str">
        <v>SOUTH</v>
      </c>
    </row>
    <row r="3902" spans="1:32">
      <c r="A3902" t="str">
        <v>ESHL</v>
      </c>
      <c r="B3902" t="str">
        <v>SZX</v>
      </c>
      <c r="C3902" t="str">
        <v>SPARES/OTHER</v>
      </c>
      <c r="D3902" s="4">
        <v>44336</v>
      </c>
      <c r="E3902" t="str">
        <v>YAMAHA</v>
      </c>
      <c r="F3902">
        <v>14104026</v>
      </c>
      <c r="G3902">
        <v>44336</v>
      </c>
      <c r="H3902" t="str">
        <v>YMCT|KMG-M7300-20</v>
      </c>
      <c r="I3902" t="str">
        <v>MULTI CAM.ASSY.FR</v>
      </c>
      <c r="J3902">
        <v>2</v>
      </c>
      <c r="K3902">
        <v>2</v>
      </c>
      <c r="L3902">
        <v>59646.02</v>
      </c>
      <c r="M3902" t="str">
        <v>CNY</v>
      </c>
      <c r="N3902">
        <v>1.1950000000000001</v>
      </c>
      <c r="O3902">
        <v>59646.02</v>
      </c>
      <c r="P3902">
        <v>71276.993900000001</v>
      </c>
      <c r="Q3902" t="str">
        <v>C66SZX-SMT SERVICE</v>
      </c>
      <c r="R3902" t="str">
        <v>Shenzhen Longtech Smart Control Co., Ltd.</v>
      </c>
      <c r="S3902" t="str">
        <v>Same</v>
      </c>
      <c r="T3902">
        <v>905683</v>
      </c>
      <c r="U3902">
        <v>22659.54</v>
      </c>
      <c r="V3902" t="str">
        <v>309ASY INV-PTS SALES</v>
      </c>
      <c r="W3902">
        <v>0</v>
      </c>
      <c r="X3902" t="str">
        <v>3502-20215170001</v>
      </c>
      <c r="Y3902">
        <v>787612</v>
      </c>
      <c r="Z3902" t="str">
        <v>深圳朗特智能控制股份有限公司</v>
      </c>
      <c r="AA3902">
        <v>0</v>
      </c>
      <c r="AB3902">
        <v>2021</v>
      </c>
      <c r="AC3902">
        <v>5</v>
      </c>
      <c r="AD3902" t="str">
        <v>Q1</v>
      </c>
      <c r="AE3902" t="str">
        <v>FY21/22</v>
      </c>
      <c r="AF3902" t="str">
        <v>SOUTH</v>
      </c>
    </row>
    <row r="3903" spans="1:32">
      <c r="A3903" t="str">
        <v>ESHL</v>
      </c>
      <c r="B3903" t="str">
        <v>SHA</v>
      </c>
      <c r="C3903" t="str">
        <v>SPARES/OTHER</v>
      </c>
      <c r="D3903" s="4">
        <v>44337</v>
      </c>
      <c r="E3903" t="str">
        <v>YAMAHA</v>
      </c>
      <c r="F3903">
        <v>14104027</v>
      </c>
      <c r="G3903">
        <v>44337</v>
      </c>
      <c r="H3903" t="str">
        <v>YMCT|KKE-M917H-00</v>
      </c>
      <c r="I3903" t="str">
        <v>BELT CONVEYOR</v>
      </c>
      <c r="J3903">
        <v>2</v>
      </c>
      <c r="K3903">
        <v>2</v>
      </c>
      <c r="L3903">
        <v>244.25</v>
      </c>
      <c r="M3903" t="str">
        <v>CNY</v>
      </c>
      <c r="N3903">
        <v>1.1950000000000001</v>
      </c>
      <c r="O3903">
        <v>244.25</v>
      </c>
      <c r="P3903">
        <v>291.87875000000003</v>
      </c>
      <c r="Q3903" t="str">
        <v>C66SHA-SERVICE GROUP</v>
      </c>
      <c r="R3903" t="str">
        <v>ZHANGZHOU CHANGTAI NEW QILIN MACHINE CO.,LTD</v>
      </c>
      <c r="S3903" t="str">
        <v>Same</v>
      </c>
      <c r="T3903">
        <v>905688</v>
      </c>
      <c r="U3903">
        <v>126</v>
      </c>
      <c r="V3903" t="str">
        <v>309ASY INV-PTS SALES</v>
      </c>
      <c r="W3903">
        <v>0</v>
      </c>
      <c r="X3903">
        <v>0</v>
      </c>
      <c r="Y3903">
        <v>787715</v>
      </c>
      <c r="Z3903" t="str">
        <v>漳州市长泰新麒麟机械有限公司</v>
      </c>
      <c r="AA3903">
        <v>0</v>
      </c>
      <c r="AB3903">
        <v>2021</v>
      </c>
      <c r="AC3903">
        <v>5</v>
      </c>
      <c r="AD3903" t="str">
        <v>Q1</v>
      </c>
      <c r="AE3903" t="str">
        <v>FY21/22</v>
      </c>
      <c r="AF3903" t="str">
        <v>EAST</v>
      </c>
    </row>
    <row r="3904" spans="1:32">
      <c r="A3904" t="str">
        <v>ESHL</v>
      </c>
      <c r="B3904" t="str">
        <v>SZX</v>
      </c>
      <c r="C3904" t="str">
        <v>SPARES/OTHER</v>
      </c>
      <c r="D3904" s="4">
        <v>44343</v>
      </c>
      <c r="E3904" t="str">
        <v>YAMAHA</v>
      </c>
      <c r="F3904">
        <v>14104028</v>
      </c>
      <c r="G3904">
        <v>44343</v>
      </c>
      <c r="H3904" t="str">
        <v>YMCT|KHJ-MC141-S1</v>
      </c>
      <c r="I3904" t="str">
        <v>PARTS,TAPE GUIDE</v>
      </c>
      <c r="J3904">
        <v>15</v>
      </c>
      <c r="K3904">
        <v>15</v>
      </c>
      <c r="L3904">
        <v>6942.48</v>
      </c>
      <c r="M3904" t="str">
        <v>CNY</v>
      </c>
      <c r="N3904">
        <v>1.1950000000000001</v>
      </c>
      <c r="O3904">
        <v>6942.48</v>
      </c>
      <c r="P3904">
        <v>8296.2636000000002</v>
      </c>
      <c r="Q3904" t="str">
        <v>C66SZX-SMT SERVICE</v>
      </c>
      <c r="R3904" t="str">
        <v>Hai Xin Technology(ShenZhen) Company Limited.</v>
      </c>
      <c r="S3904" t="str">
        <v>Same</v>
      </c>
      <c r="T3904">
        <v>905692</v>
      </c>
      <c r="U3904">
        <v>3780</v>
      </c>
      <c r="V3904" t="str">
        <v>309ASY INV-PTS SALES</v>
      </c>
      <c r="W3904">
        <v>0</v>
      </c>
      <c r="X3904" t="str">
        <v>PO2104000091</v>
      </c>
      <c r="Y3904">
        <v>788397</v>
      </c>
      <c r="Z3904" t="str">
        <v>海星科技（深圳）有限公司</v>
      </c>
      <c r="AA3904">
        <v>0</v>
      </c>
      <c r="AB3904">
        <v>2021</v>
      </c>
      <c r="AC3904">
        <v>5</v>
      </c>
      <c r="AD3904" t="str">
        <v>Q1</v>
      </c>
      <c r="AE3904" t="str">
        <v>FY21/22</v>
      </c>
      <c r="AF3904" t="str">
        <v>SOUTH</v>
      </c>
    </row>
    <row r="3905" spans="1:32">
      <c r="A3905" t="str">
        <v>ESHL</v>
      </c>
      <c r="B3905" t="str">
        <v>SZX</v>
      </c>
      <c r="C3905" t="str">
        <v>SPARES/OTHER</v>
      </c>
      <c r="D3905" s="4">
        <v>44343</v>
      </c>
      <c r="E3905" t="str">
        <v>YAMAHA</v>
      </c>
      <c r="F3905">
        <v>14104028</v>
      </c>
      <c r="G3905">
        <v>44343</v>
      </c>
      <c r="H3905" t="str">
        <v>YMCT|KHJ-MC16E-00</v>
      </c>
      <c r="I3905" t="str">
        <v>SPRING P/O LEVER</v>
      </c>
      <c r="J3905">
        <v>30</v>
      </c>
      <c r="K3905">
        <v>30</v>
      </c>
      <c r="L3905">
        <v>451.33</v>
      </c>
      <c r="M3905" t="str">
        <v>CNY</v>
      </c>
      <c r="N3905">
        <v>1.1950000000000001</v>
      </c>
      <c r="O3905">
        <v>451.33</v>
      </c>
      <c r="P3905">
        <v>539.33934999999997</v>
      </c>
      <c r="Q3905" t="str">
        <v>C66SZX-SMT SERVICE</v>
      </c>
      <c r="R3905" t="str">
        <v>Hai Xin Technology(ShenZhen) Company Limited.</v>
      </c>
      <c r="S3905" t="str">
        <v>Same</v>
      </c>
      <c r="T3905">
        <v>905692</v>
      </c>
      <c r="U3905">
        <v>240</v>
      </c>
      <c r="V3905" t="str">
        <v>309ASY INV-PTS SALES</v>
      </c>
      <c r="W3905">
        <v>0</v>
      </c>
      <c r="X3905" t="str">
        <v>PO2104000091</v>
      </c>
      <c r="Y3905">
        <v>788397</v>
      </c>
      <c r="Z3905" t="str">
        <v>海星科技（深圳）有限公司</v>
      </c>
      <c r="AA3905">
        <v>0</v>
      </c>
      <c r="AB3905">
        <v>2021</v>
      </c>
      <c r="AC3905">
        <v>5</v>
      </c>
      <c r="AD3905" t="str">
        <v>Q1</v>
      </c>
      <c r="AE3905" t="str">
        <v>FY21/22</v>
      </c>
      <c r="AF3905" t="str">
        <v>SOUTH</v>
      </c>
    </row>
    <row r="3906" spans="1:32">
      <c r="A3906" t="str">
        <v>ESHL</v>
      </c>
      <c r="B3906" t="str">
        <v>BJS</v>
      </c>
      <c r="C3906" t="str">
        <v>SERVICE_CHARGE</v>
      </c>
      <c r="D3906" s="4">
        <v>44349</v>
      </c>
      <c r="E3906" t="str">
        <v>PEMTRON</v>
      </c>
      <c r="F3906">
        <v>12101134</v>
      </c>
      <c r="G3906">
        <v>44349</v>
      </c>
      <c r="H3906" t="str">
        <v>PEMR|REPAIR CHARGE</v>
      </c>
      <c r="I3906" t="str">
        <v>REPAIR CHARGE</v>
      </c>
      <c r="J3906">
        <v>1</v>
      </c>
      <c r="K3906">
        <v>1</v>
      </c>
      <c r="L3906">
        <v>28008.85</v>
      </c>
      <c r="M3906" t="str">
        <v>CNY</v>
      </c>
      <c r="N3906">
        <v>1.2150000000000001</v>
      </c>
      <c r="O3906">
        <v>28008.85</v>
      </c>
      <c r="P3906">
        <v>34030.75275</v>
      </c>
      <c r="Q3906" t="str">
        <v>C66BJS-SMT SERVICE</v>
      </c>
      <c r="R3906" t="str">
        <v>Yantai Zhongshan Electronic Technology Co., Ltd.</v>
      </c>
      <c r="S3906" t="str">
        <v>Same</v>
      </c>
      <c r="T3906">
        <v>905689</v>
      </c>
      <c r="U3906">
        <v>0</v>
      </c>
      <c r="V3906" t="str">
        <v>309ASY INV-NON-CON</v>
      </c>
      <c r="W3906">
        <v>0</v>
      </c>
      <c r="X3906" t="str">
        <v>C66BJS20210420</v>
      </c>
      <c r="Y3906">
        <v>0</v>
      </c>
      <c r="Z3906" t="str">
        <v>烟台众山电子科技有限公司</v>
      </c>
      <c r="AA3906">
        <v>0</v>
      </c>
      <c r="AB3906">
        <v>2021</v>
      </c>
      <c r="AC3906">
        <v>6</v>
      </c>
      <c r="AD3906" t="str">
        <v>Q1</v>
      </c>
      <c r="AE3906" t="str">
        <v>FY21/22</v>
      </c>
      <c r="AF3906" t="str">
        <v>NORTH</v>
      </c>
    </row>
    <row r="3907" spans="1:32">
      <c r="A3907" t="str">
        <v>ESHL</v>
      </c>
      <c r="B3907" t="str">
        <v>SHA</v>
      </c>
      <c r="C3907" t="str">
        <v>SPARES/OTHER</v>
      </c>
      <c r="D3907" s="4">
        <v>44349</v>
      </c>
      <c r="E3907" t="str">
        <v>OTHERS</v>
      </c>
      <c r="F3907">
        <v>14104029</v>
      </c>
      <c r="G3907">
        <v>44349</v>
      </c>
      <c r="H3907" t="str">
        <v>ZMTR|PARTS</v>
      </c>
      <c r="I3907" t="str">
        <v>SMT DOMESTIC PARTS</v>
      </c>
      <c r="J3907">
        <v>1</v>
      </c>
      <c r="K3907">
        <v>1</v>
      </c>
      <c r="L3907">
        <v>5752.21</v>
      </c>
      <c r="M3907" t="str">
        <v>CNY</v>
      </c>
      <c r="N3907">
        <v>1.2150000000000001</v>
      </c>
      <c r="O3907">
        <v>5752.21</v>
      </c>
      <c r="P3907">
        <v>6988.9351500000002</v>
      </c>
      <c r="Q3907" t="str">
        <v>C66SHA-SERVICE GROUP</v>
      </c>
      <c r="R3907" t="str">
        <v>Ningbo Yibin Electronic Technology Co., Ltd.</v>
      </c>
      <c r="S3907" t="str">
        <v>Same</v>
      </c>
      <c r="T3907">
        <v>905694</v>
      </c>
      <c r="U3907">
        <v>4247.79</v>
      </c>
      <c r="V3907" t="str">
        <v>309ASY INV-PTS SALES</v>
      </c>
      <c r="W3907">
        <v>0</v>
      </c>
      <c r="X3907">
        <v>0</v>
      </c>
      <c r="Y3907">
        <v>788564</v>
      </c>
      <c r="Z3907" t="str">
        <v>宁波一彬电子科技股份有限公司</v>
      </c>
      <c r="AA3907">
        <v>0</v>
      </c>
      <c r="AB3907">
        <v>2021</v>
      </c>
      <c r="AC3907">
        <v>6</v>
      </c>
      <c r="AD3907" t="str">
        <v>Q1</v>
      </c>
      <c r="AE3907" t="str">
        <v>FY21/22</v>
      </c>
      <c r="AF3907" t="str">
        <v>EAST</v>
      </c>
    </row>
    <row r="3908" spans="1:32">
      <c r="A3908" t="str">
        <v>ESHL</v>
      </c>
      <c r="B3908" t="str">
        <v>BJS</v>
      </c>
      <c r="C3908" t="str">
        <v>SPARES/OTHER</v>
      </c>
      <c r="D3908" s="4">
        <v>44349</v>
      </c>
      <c r="E3908" t="str">
        <v>HELLER</v>
      </c>
      <c r="F3908">
        <v>14104030</v>
      </c>
      <c r="G3908">
        <v>44349</v>
      </c>
      <c r="H3908" t="str">
        <v>HELI|6185C</v>
      </c>
      <c r="I3908" t="str">
        <v>WATER FILTER</v>
      </c>
      <c r="J3908">
        <v>10</v>
      </c>
      <c r="K3908">
        <v>10</v>
      </c>
      <c r="L3908">
        <v>3181.42</v>
      </c>
      <c r="M3908" t="str">
        <v>CNY</v>
      </c>
      <c r="N3908">
        <v>1.2150000000000001</v>
      </c>
      <c r="O3908">
        <v>3181.42</v>
      </c>
      <c r="P3908">
        <v>3865.4253000000003</v>
      </c>
      <c r="Q3908" t="str">
        <v>C66BJS-SMT SERVICE</v>
      </c>
      <c r="R3908" t="str">
        <v>Qingdao Goertek Microelectronics Research Institut</v>
      </c>
      <c r="S3908" t="str">
        <v>Same</v>
      </c>
      <c r="T3908">
        <v>905622</v>
      </c>
      <c r="U3908">
        <v>1746.02</v>
      </c>
      <c r="V3908" t="str">
        <v>309ASY INV-PTS SALES</v>
      </c>
      <c r="W3908">
        <v>0</v>
      </c>
      <c r="X3908" t="str">
        <v>S202104060108-1</v>
      </c>
      <c r="Y3908">
        <v>788595</v>
      </c>
      <c r="Z3908" t="str">
        <v>青岛歌尔微电子研究院有限公司</v>
      </c>
      <c r="AA3908">
        <v>0</v>
      </c>
      <c r="AB3908">
        <v>2021</v>
      </c>
      <c r="AC3908">
        <v>6</v>
      </c>
      <c r="AD3908" t="str">
        <v>Q1</v>
      </c>
      <c r="AE3908" t="str">
        <v>FY21/22</v>
      </c>
      <c r="AF3908" t="str">
        <v>NORTH</v>
      </c>
    </row>
    <row r="3909" spans="1:32">
      <c r="A3909" t="str">
        <v>ESHL</v>
      </c>
      <c r="B3909" t="str">
        <v>BJS</v>
      </c>
      <c r="C3909" t="str">
        <v>SPARES/OTHER</v>
      </c>
      <c r="D3909" s="4">
        <v>44349</v>
      </c>
      <c r="E3909" t="str">
        <v>HELLER</v>
      </c>
      <c r="F3909">
        <v>14104031</v>
      </c>
      <c r="G3909">
        <v>44349</v>
      </c>
      <c r="H3909" t="str">
        <v>HELI|593555</v>
      </c>
      <c r="I3909" t="str">
        <v>HIGH TEMPERATURE LUBE OIL (250ML)</v>
      </c>
      <c r="J3909">
        <v>6</v>
      </c>
      <c r="K3909">
        <v>6</v>
      </c>
      <c r="L3909">
        <v>4471.8100000000004</v>
      </c>
      <c r="M3909" t="str">
        <v>CNY</v>
      </c>
      <c r="N3909">
        <v>1.2150000000000001</v>
      </c>
      <c r="O3909">
        <v>4471.8100000000004</v>
      </c>
      <c r="P3909">
        <v>5433.2491500000006</v>
      </c>
      <c r="Q3909" t="str">
        <v>C66BJS-SMT SERVICE</v>
      </c>
      <c r="R3909" t="str">
        <v>GoerTek Inc.</v>
      </c>
      <c r="S3909" t="str">
        <v>Same</v>
      </c>
      <c r="T3909">
        <v>905621</v>
      </c>
      <c r="U3909">
        <v>2796.84</v>
      </c>
      <c r="V3909" t="str">
        <v>309ASY INV-PTS SALES</v>
      </c>
      <c r="W3909">
        <v>0</v>
      </c>
      <c r="X3909" t="str">
        <v>2010679474-10</v>
      </c>
      <c r="Y3909">
        <v>788631</v>
      </c>
      <c r="Z3909" t="str">
        <v>歌尔股份有限公司</v>
      </c>
      <c r="AA3909">
        <v>0</v>
      </c>
      <c r="AB3909">
        <v>2021</v>
      </c>
      <c r="AC3909">
        <v>6</v>
      </c>
      <c r="AD3909" t="str">
        <v>Q1</v>
      </c>
      <c r="AE3909" t="str">
        <v>FY21/22</v>
      </c>
      <c r="AF3909" t="str">
        <v>NORTH</v>
      </c>
    </row>
    <row r="3910" spans="1:32">
      <c r="A3910" t="str">
        <v>ESHL</v>
      </c>
      <c r="B3910" t="str">
        <v>BJS</v>
      </c>
      <c r="C3910" t="str">
        <v>SPARES/OTHER</v>
      </c>
      <c r="D3910" s="4">
        <v>44349</v>
      </c>
      <c r="E3910" t="str">
        <v>HELLER</v>
      </c>
      <c r="F3910">
        <v>14104032</v>
      </c>
      <c r="G3910">
        <v>44349</v>
      </c>
      <c r="H3910" t="str">
        <v>HELI|593555</v>
      </c>
      <c r="I3910" t="str">
        <v>HIGH TEMPERATURE LUBE OIL (250ML)</v>
      </c>
      <c r="J3910">
        <v>5</v>
      </c>
      <c r="K3910">
        <v>5</v>
      </c>
      <c r="L3910">
        <v>3726.5</v>
      </c>
      <c r="M3910" t="str">
        <v>CNY</v>
      </c>
      <c r="N3910">
        <v>1.2150000000000001</v>
      </c>
      <c r="O3910">
        <v>3726.5</v>
      </c>
      <c r="P3910">
        <v>4527.6975000000002</v>
      </c>
      <c r="Q3910" t="str">
        <v>C66BJS-SMT SERVICE</v>
      </c>
      <c r="R3910" t="str">
        <v>GoerTek Inc.</v>
      </c>
      <c r="S3910" t="str">
        <v>Same</v>
      </c>
      <c r="T3910">
        <v>905636</v>
      </c>
      <c r="U3910">
        <v>2330.6999999999998</v>
      </c>
      <c r="V3910" t="str">
        <v>309ASY INV-PTS SALES</v>
      </c>
      <c r="W3910">
        <v>0</v>
      </c>
      <c r="X3910" t="str">
        <v>2010679474-12</v>
      </c>
      <c r="Y3910">
        <v>788634</v>
      </c>
      <c r="Z3910" t="str">
        <v>歌尔股份有限公司</v>
      </c>
      <c r="AA3910">
        <v>0</v>
      </c>
      <c r="AB3910">
        <v>2021</v>
      </c>
      <c r="AC3910">
        <v>6</v>
      </c>
      <c r="AD3910" t="str">
        <v>Q1</v>
      </c>
      <c r="AE3910" t="str">
        <v>FY21/22</v>
      </c>
      <c r="AF3910" t="str">
        <v>NORTH</v>
      </c>
    </row>
    <row r="3911" spans="1:32">
      <c r="A3911" t="str">
        <v>ESHL</v>
      </c>
      <c r="B3911" t="str">
        <v>BJS</v>
      </c>
      <c r="C3911" t="str">
        <v>SPARES/OTHER</v>
      </c>
      <c r="D3911" s="4">
        <v>44349</v>
      </c>
      <c r="E3911" t="str">
        <v>HELLER</v>
      </c>
      <c r="F3911">
        <v>14104033</v>
      </c>
      <c r="G3911">
        <v>44349</v>
      </c>
      <c r="H3911" t="str">
        <v>HELI|593555</v>
      </c>
      <c r="I3911" t="str">
        <v>HIGH TEMPERATURE LUBE OIL (250ML)</v>
      </c>
      <c r="J3911">
        <v>5</v>
      </c>
      <c r="K3911">
        <v>5</v>
      </c>
      <c r="L3911">
        <v>3726.5</v>
      </c>
      <c r="M3911" t="str">
        <v>CNY</v>
      </c>
      <c r="N3911">
        <v>1.2150000000000001</v>
      </c>
      <c r="O3911">
        <v>3726.5</v>
      </c>
      <c r="P3911">
        <v>4527.6975000000002</v>
      </c>
      <c r="Q3911" t="str">
        <v>C66BJS-SMT SERVICE</v>
      </c>
      <c r="R3911" t="str">
        <v>GoerTek Inc.</v>
      </c>
      <c r="S3911" t="str">
        <v>Same</v>
      </c>
      <c r="T3911">
        <v>905677</v>
      </c>
      <c r="U3911">
        <v>2330.6999999999998</v>
      </c>
      <c r="V3911" t="str">
        <v>309ASY INV-PTS SALES</v>
      </c>
      <c r="W3911">
        <v>0</v>
      </c>
      <c r="X3911" t="str">
        <v>2010679474-15</v>
      </c>
      <c r="Y3911">
        <v>788638</v>
      </c>
      <c r="Z3911" t="str">
        <v>歌尔股份有限公司</v>
      </c>
      <c r="AA3911">
        <v>0</v>
      </c>
      <c r="AB3911">
        <v>2021</v>
      </c>
      <c r="AC3911">
        <v>6</v>
      </c>
      <c r="AD3911" t="str">
        <v>Q1</v>
      </c>
      <c r="AE3911" t="str">
        <v>FY21/22</v>
      </c>
      <c r="AF3911" t="str">
        <v>NORTH</v>
      </c>
    </row>
    <row r="3912" spans="1:32">
      <c r="A3912" t="str">
        <v>ESHL</v>
      </c>
      <c r="B3912" t="str">
        <v>BJS</v>
      </c>
      <c r="C3912" t="str">
        <v>SERVICE_CHARGE</v>
      </c>
      <c r="D3912" s="4">
        <v>44350</v>
      </c>
      <c r="E3912" t="str">
        <v>HELLER</v>
      </c>
      <c r="F3912">
        <v>12101135</v>
      </c>
      <c r="G3912">
        <v>44350</v>
      </c>
      <c r="H3912" t="str">
        <v>HELI|REPAIR CHARGE</v>
      </c>
      <c r="I3912" t="str">
        <v>REPAIR CHARGE</v>
      </c>
      <c r="J3912">
        <v>1</v>
      </c>
      <c r="K3912">
        <v>1</v>
      </c>
      <c r="L3912">
        <v>13360</v>
      </c>
      <c r="M3912" t="str">
        <v>CNY</v>
      </c>
      <c r="N3912">
        <v>1.2150000000000001</v>
      </c>
      <c r="O3912">
        <v>13360</v>
      </c>
      <c r="P3912">
        <v>16232.400000000001</v>
      </c>
      <c r="Q3912" t="str">
        <v>C66BJS-SMT SERVICE</v>
      </c>
      <c r="R3912" t="str">
        <v>GoerTek Inc.</v>
      </c>
      <c r="S3912" t="str">
        <v>Same</v>
      </c>
      <c r="T3912">
        <v>905690</v>
      </c>
      <c r="U3912">
        <v>0</v>
      </c>
      <c r="V3912" t="str">
        <v>309ASY INV-NON-CON</v>
      </c>
      <c r="W3912">
        <v>0</v>
      </c>
      <c r="X3912">
        <v>79796</v>
      </c>
      <c r="Y3912">
        <v>0</v>
      </c>
      <c r="Z3912" t="str">
        <v>歌尔股份有限公司</v>
      </c>
      <c r="AA3912">
        <v>0</v>
      </c>
      <c r="AB3912">
        <v>2021</v>
      </c>
      <c r="AC3912">
        <v>6</v>
      </c>
      <c r="AD3912" t="str">
        <v>Q1</v>
      </c>
      <c r="AE3912" t="str">
        <v>FY21/22</v>
      </c>
      <c r="AF3912" t="str">
        <v>NORTH</v>
      </c>
    </row>
    <row r="3913" spans="1:32">
      <c r="A3913" t="str">
        <v>ESHL</v>
      </c>
      <c r="B3913" t="str">
        <v>SHA</v>
      </c>
      <c r="C3913" t="str">
        <v>CONTRACT_FEE</v>
      </c>
      <c r="D3913" s="4">
        <v>44350</v>
      </c>
      <c r="E3913" t="str">
        <v>YAMAHA</v>
      </c>
      <c r="F3913">
        <v>13100195</v>
      </c>
      <c r="G3913">
        <v>44350</v>
      </c>
      <c r="H3913" t="str">
        <v>YMCT|REPAIR CHARGE</v>
      </c>
      <c r="I3913" t="str">
        <v>REPAIR CHARGE</v>
      </c>
      <c r="J3913">
        <v>1</v>
      </c>
      <c r="K3913">
        <v>1</v>
      </c>
      <c r="L3913">
        <v>14159.29</v>
      </c>
      <c r="M3913" t="str">
        <v>CNY</v>
      </c>
      <c r="N3913">
        <v>1.2150000000000001</v>
      </c>
      <c r="O3913">
        <v>14159.29</v>
      </c>
      <c r="P3913">
        <v>17203.537350000002</v>
      </c>
      <c r="Q3913" t="str">
        <v>C66SHA-SERVICE GROUP</v>
      </c>
      <c r="R3913" t="str">
        <v>Xinyu Gan Feng Electronics Co., Ltd.</v>
      </c>
      <c r="S3913" t="str">
        <v>Same</v>
      </c>
      <c r="T3913">
        <v>905695</v>
      </c>
      <c r="U3913">
        <v>0</v>
      </c>
      <c r="V3913" t="str">
        <v>309ASY INV-CONTRACT</v>
      </c>
      <c r="W3913">
        <v>0</v>
      </c>
      <c r="X3913">
        <v>0</v>
      </c>
      <c r="Y3913">
        <v>0</v>
      </c>
      <c r="Z3913" t="str">
        <v>新余赣锋电子有限公司</v>
      </c>
      <c r="AA3913">
        <v>0</v>
      </c>
      <c r="AB3913">
        <v>2021</v>
      </c>
      <c r="AC3913">
        <v>6</v>
      </c>
      <c r="AD3913" t="str">
        <v>Q1</v>
      </c>
      <c r="AE3913" t="str">
        <v>FY21/22</v>
      </c>
      <c r="AF3913" t="str">
        <v>EAST</v>
      </c>
    </row>
    <row r="3914" spans="1:32">
      <c r="A3914" t="str">
        <v>ESHL</v>
      </c>
      <c r="B3914" t="str">
        <v>BJS</v>
      </c>
      <c r="C3914" t="str">
        <v>SERVICE_CHARGE</v>
      </c>
      <c r="D3914" s="4">
        <v>44351</v>
      </c>
      <c r="E3914" t="str">
        <v>HELLER</v>
      </c>
      <c r="F3914">
        <v>12101136</v>
      </c>
      <c r="G3914">
        <v>44351</v>
      </c>
      <c r="H3914" t="str">
        <v>HELI|REPAIR CHARGE</v>
      </c>
      <c r="I3914" t="str">
        <v>REPAIR CHARGE</v>
      </c>
      <c r="J3914">
        <v>1</v>
      </c>
      <c r="K3914">
        <v>1</v>
      </c>
      <c r="L3914">
        <v>8460</v>
      </c>
      <c r="M3914" t="str">
        <v>CNY</v>
      </c>
      <c r="N3914">
        <v>1.2150000000000001</v>
      </c>
      <c r="O3914">
        <v>8460</v>
      </c>
      <c r="P3914">
        <v>10278.900000000001</v>
      </c>
      <c r="Q3914" t="str">
        <v>C66BJS-SMT SERVICE</v>
      </c>
      <c r="R3914" t="str">
        <v>Weifang Goertek Microelectronics Co., Ltd.</v>
      </c>
      <c r="S3914" t="str">
        <v>Same</v>
      </c>
      <c r="T3914">
        <v>905696</v>
      </c>
      <c r="U3914">
        <v>0</v>
      </c>
      <c r="V3914" t="str">
        <v>309ASY INV-NON-CON</v>
      </c>
      <c r="W3914">
        <v>0</v>
      </c>
      <c r="X3914">
        <v>69010</v>
      </c>
      <c r="Y3914">
        <v>0</v>
      </c>
      <c r="Z3914" t="str">
        <v>潍坊歌尔微电子有限公司</v>
      </c>
      <c r="AA3914">
        <v>0</v>
      </c>
      <c r="AB3914">
        <v>2021</v>
      </c>
      <c r="AC3914">
        <v>6</v>
      </c>
      <c r="AD3914" t="str">
        <v>Q1</v>
      </c>
      <c r="AE3914" t="str">
        <v>FY21/22</v>
      </c>
      <c r="AF3914" t="str">
        <v>NORTH</v>
      </c>
    </row>
    <row r="3915" spans="1:32">
      <c r="A3915" t="str">
        <v>ESHL</v>
      </c>
      <c r="B3915" t="str">
        <v>BJS</v>
      </c>
      <c r="C3915" t="str">
        <v>SPARES/OTHER</v>
      </c>
      <c r="D3915" s="4">
        <v>44354</v>
      </c>
      <c r="E3915" t="str">
        <v>HELLER</v>
      </c>
      <c r="F3915">
        <v>14104034</v>
      </c>
      <c r="G3915">
        <v>44354</v>
      </c>
      <c r="H3915" t="str">
        <v>HELI|59476802</v>
      </c>
      <c r="I3915" t="str">
        <v>.11HP,NIDEC,MK3.6 N2,W/FSL,SVC</v>
      </c>
      <c r="J3915">
        <v>5</v>
      </c>
      <c r="K3915">
        <v>5</v>
      </c>
      <c r="L3915">
        <v>29000</v>
      </c>
      <c r="M3915" t="str">
        <v>CNY</v>
      </c>
      <c r="N3915">
        <v>1.2150000000000001</v>
      </c>
      <c r="O3915">
        <v>29000</v>
      </c>
      <c r="P3915">
        <v>35235</v>
      </c>
      <c r="Q3915" t="str">
        <v>C66BJS-SMT SERVICE</v>
      </c>
      <c r="R3915" t="str">
        <v>Tianjin Jinya Electronics Co., Ltd.</v>
      </c>
      <c r="S3915" t="str">
        <v>Same</v>
      </c>
      <c r="T3915">
        <v>905693</v>
      </c>
      <c r="U3915">
        <v>19248.63</v>
      </c>
      <c r="V3915" t="str">
        <v>309ASY INV-PTS SALES</v>
      </c>
      <c r="W3915">
        <v>0</v>
      </c>
      <c r="X3915" t="str">
        <v>QESE100521</v>
      </c>
      <c r="Y3915">
        <v>789493</v>
      </c>
      <c r="Z3915" t="str">
        <v>天津津亚电子有限公司</v>
      </c>
      <c r="AA3915">
        <v>0</v>
      </c>
      <c r="AB3915">
        <v>2021</v>
      </c>
      <c r="AC3915">
        <v>6</v>
      </c>
      <c r="AD3915" t="str">
        <v>Q1</v>
      </c>
      <c r="AE3915" t="str">
        <v>FY21/22</v>
      </c>
      <c r="AF3915" t="str">
        <v>NORTH</v>
      </c>
    </row>
    <row r="3916" spans="1:32">
      <c r="A3916" t="str">
        <v>ESHL</v>
      </c>
      <c r="B3916" t="str">
        <v>BJS</v>
      </c>
      <c r="C3916" t="str">
        <v>SPARES/OTHER</v>
      </c>
      <c r="D3916" s="4">
        <v>44354</v>
      </c>
      <c r="E3916" t="str">
        <v>HELLER</v>
      </c>
      <c r="F3916">
        <v>14104034</v>
      </c>
      <c r="G3916">
        <v>44354</v>
      </c>
      <c r="H3916" t="str">
        <v>HELI|594907</v>
      </c>
      <c r="I3916" t="str">
        <v>.11 NIDEC ASY,5"IM,MK3.5N2,SVC</v>
      </c>
      <c r="J3916">
        <v>5</v>
      </c>
      <c r="K3916">
        <v>5</v>
      </c>
      <c r="L3916">
        <v>29000</v>
      </c>
      <c r="M3916" t="str">
        <v>CNY</v>
      </c>
      <c r="N3916">
        <v>1.2150000000000001</v>
      </c>
      <c r="O3916">
        <v>29000</v>
      </c>
      <c r="P3916">
        <v>35235</v>
      </c>
      <c r="Q3916" t="str">
        <v>C66BJS-SMT SERVICE</v>
      </c>
      <c r="R3916" t="str">
        <v>Tianjin Jinya Electronics Co., Ltd.</v>
      </c>
      <c r="S3916" t="str">
        <v>Same</v>
      </c>
      <c r="T3916">
        <v>905693</v>
      </c>
      <c r="U3916">
        <v>19272.88</v>
      </c>
      <c r="V3916" t="str">
        <v>309ASY INV-PTS SALES</v>
      </c>
      <c r="W3916">
        <v>0</v>
      </c>
      <c r="X3916" t="str">
        <v>QESE100521</v>
      </c>
      <c r="Y3916">
        <v>789493</v>
      </c>
      <c r="Z3916" t="str">
        <v>天津津亚电子有限公司</v>
      </c>
      <c r="AA3916">
        <v>0</v>
      </c>
      <c r="AB3916">
        <v>2021</v>
      </c>
      <c r="AC3916">
        <v>6</v>
      </c>
      <c r="AD3916" t="str">
        <v>Q1</v>
      </c>
      <c r="AE3916" t="str">
        <v>FY21/22</v>
      </c>
      <c r="AF3916" t="str">
        <v>NORTH</v>
      </c>
    </row>
    <row r="3917" spans="1:32">
      <c r="A3917" t="str">
        <v>ESHL</v>
      </c>
      <c r="B3917" t="str">
        <v>BJS</v>
      </c>
      <c r="C3917" t="str">
        <v>SERVICE_CHARGE</v>
      </c>
      <c r="D3917" s="4">
        <v>44356</v>
      </c>
      <c r="E3917" t="str">
        <v>OTHERS</v>
      </c>
      <c r="F3917">
        <v>12101137</v>
      </c>
      <c r="G3917">
        <v>44356</v>
      </c>
      <c r="H3917" t="str">
        <v>SAKI|SERVICE FEE</v>
      </c>
      <c r="I3917" t="str">
        <v>SERVICE FEE</v>
      </c>
      <c r="J3917">
        <v>1</v>
      </c>
      <c r="K3917">
        <v>1</v>
      </c>
      <c r="L3917">
        <v>5500</v>
      </c>
      <c r="M3917" t="str">
        <v>CNY</v>
      </c>
      <c r="N3917">
        <v>1.2150000000000001</v>
      </c>
      <c r="O3917">
        <v>5500</v>
      </c>
      <c r="P3917">
        <v>6682.5</v>
      </c>
      <c r="Q3917" t="str">
        <v>C66BJS-SMT SERVICE</v>
      </c>
      <c r="R3917" t="str">
        <v xml:space="preserve">Shijiazhuang Synchronous Electronic Manufacturing </v>
      </c>
      <c r="S3917" t="str">
        <v>Same</v>
      </c>
      <c r="T3917">
        <v>905697</v>
      </c>
      <c r="U3917">
        <v>0</v>
      </c>
      <c r="V3917" t="str">
        <v>309ASY INV-NON-CON</v>
      </c>
      <c r="W3917">
        <v>0</v>
      </c>
      <c r="X3917" t="str">
        <v>同步电子20210526R1</v>
      </c>
      <c r="Y3917">
        <v>0</v>
      </c>
      <c r="Z3917" t="str">
        <v>石家庄同步电子制造有限公司</v>
      </c>
      <c r="AA3917">
        <v>0</v>
      </c>
      <c r="AB3917">
        <v>2021</v>
      </c>
      <c r="AC3917">
        <v>6</v>
      </c>
      <c r="AD3917" t="str">
        <v>Q1</v>
      </c>
      <c r="AE3917" t="str">
        <v>FY21/22</v>
      </c>
      <c r="AF3917" t="str">
        <v>NORTH</v>
      </c>
    </row>
    <row r="3918" spans="1:32">
      <c r="A3918" t="str">
        <v>ESHL</v>
      </c>
      <c r="B3918" t="str">
        <v>SHA</v>
      </c>
      <c r="C3918" t="str">
        <v>SPARES/OTHER</v>
      </c>
      <c r="D3918" s="4">
        <v>44357</v>
      </c>
      <c r="E3918" t="str">
        <v>YAMAHA</v>
      </c>
      <c r="F3918">
        <v>14104035</v>
      </c>
      <c r="G3918">
        <v>44357</v>
      </c>
      <c r="H3918" t="str">
        <v>YMCT|KKD-M78C0-00</v>
      </c>
      <c r="I3918" t="str">
        <v>SCAN CAM.ASSY</v>
      </c>
      <c r="J3918">
        <v>1</v>
      </c>
      <c r="K3918">
        <v>1</v>
      </c>
      <c r="L3918">
        <v>22506.19</v>
      </c>
      <c r="M3918" t="str">
        <v>CNY</v>
      </c>
      <c r="N3918">
        <v>1.2150000000000001</v>
      </c>
      <c r="O3918">
        <v>22506.19</v>
      </c>
      <c r="P3918">
        <v>27345.020850000001</v>
      </c>
      <c r="Q3918" t="str">
        <v>C66SHA-SERVICE GROUP</v>
      </c>
      <c r="R3918" t="str">
        <v xml:space="preserve">Changzhou Tongbao Photo-electricity Manufacturing </v>
      </c>
      <c r="S3918" t="str">
        <v>Same</v>
      </c>
      <c r="T3918">
        <v>905698</v>
      </c>
      <c r="U3918">
        <v>9815.19</v>
      </c>
      <c r="V3918" t="str">
        <v>309ASY INV-PTS SALES</v>
      </c>
      <c r="W3918">
        <v>0</v>
      </c>
      <c r="X3918">
        <v>0</v>
      </c>
      <c r="Y3918">
        <v>790049</v>
      </c>
      <c r="Z3918" t="str">
        <v>常州通宝光电股份有限公司</v>
      </c>
      <c r="AA3918">
        <v>0</v>
      </c>
      <c r="AB3918">
        <v>2021</v>
      </c>
      <c r="AC3918">
        <v>6</v>
      </c>
      <c r="AD3918" t="str">
        <v>Q1</v>
      </c>
      <c r="AE3918" t="str">
        <v>FY21/22</v>
      </c>
      <c r="AF3918" t="str">
        <v>EAST</v>
      </c>
    </row>
    <row r="3919" spans="1:32">
      <c r="A3919" t="str">
        <v>ESHL</v>
      </c>
      <c r="B3919" t="str">
        <v>SHA</v>
      </c>
      <c r="C3919" t="str">
        <v>SPARES/OTHER</v>
      </c>
      <c r="D3919" s="4">
        <v>44357</v>
      </c>
      <c r="E3919" t="str">
        <v>YAMAHA</v>
      </c>
      <c r="F3919">
        <v>14104035</v>
      </c>
      <c r="G3919">
        <v>44357</v>
      </c>
      <c r="H3919" t="str">
        <v>YMCT|KHY-M712S-A0</v>
      </c>
      <c r="I3919" t="str">
        <v>SHAFT 2 SPARE</v>
      </c>
      <c r="J3919">
        <v>1</v>
      </c>
      <c r="K3919">
        <v>1</v>
      </c>
      <c r="L3919">
        <v>3781.42</v>
      </c>
      <c r="M3919" t="str">
        <v>CNY</v>
      </c>
      <c r="N3919">
        <v>1.2150000000000001</v>
      </c>
      <c r="O3919">
        <v>3781.42</v>
      </c>
      <c r="P3919">
        <v>4594.4253000000008</v>
      </c>
      <c r="Q3919" t="str">
        <v>C66SHA-SERVICE GROUP</v>
      </c>
      <c r="R3919" t="str">
        <v xml:space="preserve">Changzhou Tongbao Photo-electricity Manufacturing </v>
      </c>
      <c r="S3919" t="str">
        <v>Same</v>
      </c>
      <c r="T3919">
        <v>905698</v>
      </c>
      <c r="U3919">
        <v>1965</v>
      </c>
      <c r="V3919" t="str">
        <v>309ASY INV-PTS SALES</v>
      </c>
      <c r="W3919">
        <v>0</v>
      </c>
      <c r="X3919">
        <v>0</v>
      </c>
      <c r="Y3919">
        <v>790049</v>
      </c>
      <c r="Z3919" t="str">
        <v>常州通宝光电股份有限公司</v>
      </c>
      <c r="AA3919">
        <v>0</v>
      </c>
      <c r="AB3919">
        <v>2021</v>
      </c>
      <c r="AC3919">
        <v>6</v>
      </c>
      <c r="AD3919" t="str">
        <v>Q1</v>
      </c>
      <c r="AE3919" t="str">
        <v>FY21/22</v>
      </c>
      <c r="AF3919" t="str">
        <v>EAST</v>
      </c>
    </row>
    <row r="3920" spans="1:32">
      <c r="A3920" t="str">
        <v>ESHL</v>
      </c>
      <c r="B3920" t="str">
        <v>SHA</v>
      </c>
      <c r="C3920" t="str">
        <v>SPARES/OTHER</v>
      </c>
      <c r="D3920" s="4">
        <v>44357</v>
      </c>
      <c r="E3920" t="str">
        <v>YAMAHA</v>
      </c>
      <c r="F3920">
        <v>14104035</v>
      </c>
      <c r="G3920">
        <v>44357</v>
      </c>
      <c r="H3920" t="str">
        <v>YMCT|KHY-M9125-00</v>
      </c>
      <c r="I3920" t="str">
        <v>PLATE 2 GUIDE</v>
      </c>
      <c r="J3920">
        <v>1</v>
      </c>
      <c r="K3920">
        <v>1</v>
      </c>
      <c r="L3920">
        <v>1127.43</v>
      </c>
      <c r="M3920" t="str">
        <v>CNY</v>
      </c>
      <c r="N3920">
        <v>1.2150000000000001</v>
      </c>
      <c r="O3920">
        <v>1127.43</v>
      </c>
      <c r="P3920">
        <v>1369.8274500000002</v>
      </c>
      <c r="Q3920" t="str">
        <v>C66SHA-SERVICE GROUP</v>
      </c>
      <c r="R3920" t="str">
        <v xml:space="preserve">Changzhou Tongbao Photo-electricity Manufacturing </v>
      </c>
      <c r="S3920" t="str">
        <v>Same</v>
      </c>
      <c r="T3920">
        <v>905698</v>
      </c>
      <c r="U3920">
        <v>760.57</v>
      </c>
      <c r="V3920" t="str">
        <v>309ASY INV-PTS SALES</v>
      </c>
      <c r="W3920">
        <v>0</v>
      </c>
      <c r="X3920">
        <v>0</v>
      </c>
      <c r="Y3920">
        <v>790049</v>
      </c>
      <c r="Z3920" t="str">
        <v>常州通宝光电股份有限公司</v>
      </c>
      <c r="AA3920">
        <v>0</v>
      </c>
      <c r="AB3920">
        <v>2021</v>
      </c>
      <c r="AC3920">
        <v>6</v>
      </c>
      <c r="AD3920" t="str">
        <v>Q1</v>
      </c>
      <c r="AE3920" t="str">
        <v>FY21/22</v>
      </c>
      <c r="AF3920" t="str">
        <v>EAST</v>
      </c>
    </row>
    <row r="3921" spans="1:32">
      <c r="A3921" t="str">
        <v>ESHL</v>
      </c>
      <c r="B3921" t="str">
        <v>SHA</v>
      </c>
      <c r="C3921" t="str">
        <v>SPARES/OTHER</v>
      </c>
      <c r="D3921" s="4">
        <v>44357</v>
      </c>
      <c r="E3921" t="str">
        <v>YAMAHA</v>
      </c>
      <c r="F3921">
        <v>14104035</v>
      </c>
      <c r="G3921">
        <v>44357</v>
      </c>
      <c r="H3921" t="str">
        <v>YMCT|KHY-M9126-00</v>
      </c>
      <c r="I3921" t="str">
        <v>GUIDE 1-1</v>
      </c>
      <c r="J3921">
        <v>1</v>
      </c>
      <c r="K3921">
        <v>1</v>
      </c>
      <c r="L3921">
        <v>333.63</v>
      </c>
      <c r="M3921" t="str">
        <v>CNY</v>
      </c>
      <c r="N3921">
        <v>1.2150000000000001</v>
      </c>
      <c r="O3921">
        <v>333.63</v>
      </c>
      <c r="P3921">
        <v>405.36045000000001</v>
      </c>
      <c r="Q3921" t="str">
        <v>C66SHA-SERVICE GROUP</v>
      </c>
      <c r="R3921" t="str">
        <v xml:space="preserve">Changzhou Tongbao Photo-electricity Manufacturing </v>
      </c>
      <c r="S3921" t="str">
        <v>Same</v>
      </c>
      <c r="T3921">
        <v>905698</v>
      </c>
      <c r="U3921">
        <v>174</v>
      </c>
      <c r="V3921" t="str">
        <v>309ASY INV-PTS SALES</v>
      </c>
      <c r="W3921">
        <v>0</v>
      </c>
      <c r="X3921">
        <v>0</v>
      </c>
      <c r="Y3921">
        <v>790049</v>
      </c>
      <c r="Z3921" t="str">
        <v>常州通宝光电股份有限公司</v>
      </c>
      <c r="AA3921">
        <v>0</v>
      </c>
      <c r="AB3921">
        <v>2021</v>
      </c>
      <c r="AC3921">
        <v>6</v>
      </c>
      <c r="AD3921" t="str">
        <v>Q1</v>
      </c>
      <c r="AE3921" t="str">
        <v>FY21/22</v>
      </c>
      <c r="AF3921" t="str">
        <v>EAST</v>
      </c>
    </row>
    <row r="3922" spans="1:32">
      <c r="A3922" t="str">
        <v>ESHL</v>
      </c>
      <c r="B3922" t="str">
        <v>SZX</v>
      </c>
      <c r="C3922" t="str">
        <v>SERVICE_CHARGE</v>
      </c>
      <c r="D3922" s="4">
        <v>44358</v>
      </c>
      <c r="E3922" t="str">
        <v>YAMAHA</v>
      </c>
      <c r="F3922">
        <v>12101138</v>
      </c>
      <c r="G3922">
        <v>44358</v>
      </c>
      <c r="H3922" t="str">
        <v>YMCT|REPAIR CHARGE</v>
      </c>
      <c r="I3922" t="str">
        <v>REPAIR CHARGE</v>
      </c>
      <c r="J3922">
        <v>1</v>
      </c>
      <c r="K3922">
        <v>1</v>
      </c>
      <c r="L3922">
        <v>1592.92</v>
      </c>
      <c r="M3922" t="str">
        <v>CNY</v>
      </c>
      <c r="N3922">
        <v>1.2150000000000001</v>
      </c>
      <c r="O3922">
        <v>1592.92</v>
      </c>
      <c r="P3922">
        <v>1935.3978000000002</v>
      </c>
      <c r="Q3922" t="str">
        <v>C66SZX-SMT SERVICE</v>
      </c>
      <c r="R3922" t="str">
        <v>Dometic (Shenzhen) Electronic Co., Ltd.</v>
      </c>
      <c r="S3922" t="str">
        <v>Same</v>
      </c>
      <c r="T3922">
        <v>905699</v>
      </c>
      <c r="U3922">
        <v>0</v>
      </c>
      <c r="V3922" t="str">
        <v>309ASY INV-NON-CON</v>
      </c>
      <c r="W3922">
        <v>0</v>
      </c>
      <c r="X3922" t="str">
        <v>PO21050021S</v>
      </c>
      <c r="Y3922">
        <v>0</v>
      </c>
      <c r="Z3922" t="str">
        <v>多美达（深圳）电器有限公司</v>
      </c>
      <c r="AA3922">
        <v>0</v>
      </c>
      <c r="AB3922">
        <v>2021</v>
      </c>
      <c r="AC3922">
        <v>6</v>
      </c>
      <c r="AD3922" t="str">
        <v>Q1</v>
      </c>
      <c r="AE3922" t="str">
        <v>FY21/22</v>
      </c>
      <c r="AF3922" t="str">
        <v>SOUTH</v>
      </c>
    </row>
    <row r="3923" spans="1:32">
      <c r="A3923" t="str">
        <v>ESHL</v>
      </c>
      <c r="B3923" t="str">
        <v>SHA</v>
      </c>
      <c r="C3923" t="str">
        <v>SERVICE_CHARGE</v>
      </c>
      <c r="D3923" s="4">
        <v>44358</v>
      </c>
      <c r="E3923" t="str">
        <v>YAMAHA</v>
      </c>
      <c r="F3923">
        <v>12101139</v>
      </c>
      <c r="G3923">
        <v>44358</v>
      </c>
      <c r="H3923" t="str">
        <v>YMCT|REPAIR CHARGE</v>
      </c>
      <c r="I3923" t="str">
        <v>REPAIR CHARGE</v>
      </c>
      <c r="J3923">
        <v>1</v>
      </c>
      <c r="K3923">
        <v>1</v>
      </c>
      <c r="L3923">
        <v>1092.04</v>
      </c>
      <c r="M3923" t="str">
        <v>CNY</v>
      </c>
      <c r="N3923">
        <v>1.2150000000000001</v>
      </c>
      <c r="O3923">
        <v>1092.04</v>
      </c>
      <c r="P3923">
        <v>1326.8286000000001</v>
      </c>
      <c r="Q3923" t="str">
        <v>C66SHA-SERVICE GROUP</v>
      </c>
      <c r="R3923" t="str">
        <v>Jiangsu Xinli Electronics Changzhou Co., Ltd.</v>
      </c>
      <c r="S3923" t="str">
        <v>Same</v>
      </c>
      <c r="T3923">
        <v>905700</v>
      </c>
      <c r="U3923">
        <v>0</v>
      </c>
      <c r="V3923" t="str">
        <v>309ASY INV-NON-CON-V</v>
      </c>
      <c r="W3923">
        <v>0</v>
      </c>
      <c r="X3923">
        <v>0</v>
      </c>
      <c r="Y3923">
        <v>0</v>
      </c>
      <c r="Z3923" t="str">
        <v>江苏信利电子常州有限公司</v>
      </c>
      <c r="AA3923">
        <v>0</v>
      </c>
      <c r="AB3923">
        <v>2021</v>
      </c>
      <c r="AC3923">
        <v>6</v>
      </c>
      <c r="AD3923" t="str">
        <v>Q1</v>
      </c>
      <c r="AE3923" t="str">
        <v>FY21/22</v>
      </c>
      <c r="AF3923" t="str">
        <v>EAST</v>
      </c>
    </row>
    <row r="3924" spans="1:32">
      <c r="A3924" t="str">
        <v>ESHL</v>
      </c>
      <c r="B3924" t="str">
        <v>SZX</v>
      </c>
      <c r="C3924" t="str">
        <v>SPARES/OTHER</v>
      </c>
      <c r="D3924" s="4">
        <v>44362</v>
      </c>
      <c r="E3924" t="str">
        <v>YAMAHA</v>
      </c>
      <c r="F3924">
        <v>14104036</v>
      </c>
      <c r="G3924">
        <v>44362</v>
      </c>
      <c r="H3924" t="str">
        <v>YMCT|KM1-M7163-20</v>
      </c>
      <c r="I3924" t="str">
        <v>VALVE</v>
      </c>
      <c r="J3924">
        <v>2</v>
      </c>
      <c r="K3924">
        <v>2</v>
      </c>
      <c r="L3924">
        <v>2000</v>
      </c>
      <c r="M3924" t="str">
        <v>CNY</v>
      </c>
      <c r="N3924">
        <v>1.2150000000000001</v>
      </c>
      <c r="O3924">
        <v>2000</v>
      </c>
      <c r="P3924">
        <v>2430</v>
      </c>
      <c r="Q3924" t="str">
        <v>C66SZX-SMT SERVICE</v>
      </c>
      <c r="R3924" t="str">
        <v>FUJI ELECTRIC (SHENZHEN) CO., LTD</v>
      </c>
      <c r="S3924" t="str">
        <v>Same</v>
      </c>
      <c r="T3924">
        <v>905701</v>
      </c>
      <c r="U3924">
        <v>1092</v>
      </c>
      <c r="V3924" t="str">
        <v>309ASY INV-PTS SALES</v>
      </c>
      <c r="W3924">
        <v>0</v>
      </c>
      <c r="X3924">
        <v>4500134079</v>
      </c>
      <c r="Y3924">
        <v>790401</v>
      </c>
      <c r="Z3924" t="str">
        <v>富士电机（深圳）有限公司</v>
      </c>
      <c r="AA3924">
        <v>0</v>
      </c>
      <c r="AB3924">
        <v>2021</v>
      </c>
      <c r="AC3924">
        <v>6</v>
      </c>
      <c r="AD3924" t="str">
        <v>Q1</v>
      </c>
      <c r="AE3924" t="str">
        <v>FY21/22</v>
      </c>
      <c r="AF3924" t="str">
        <v>SOUTH</v>
      </c>
    </row>
    <row r="3925" spans="1:32">
      <c r="A3925" t="str">
        <v>ESHL</v>
      </c>
      <c r="B3925" t="str">
        <v>SZX</v>
      </c>
      <c r="C3925" t="str">
        <v>SPARES/OTHER</v>
      </c>
      <c r="D3925" s="4">
        <v>44362</v>
      </c>
      <c r="E3925" t="str">
        <v>YAMAHA</v>
      </c>
      <c r="F3925">
        <v>14104036</v>
      </c>
      <c r="G3925">
        <v>44362</v>
      </c>
      <c r="H3925" t="str">
        <v>YMCT|KM1-M7163-30</v>
      </c>
      <c r="I3925" t="str">
        <v>VALVE</v>
      </c>
      <c r="J3925">
        <v>2</v>
      </c>
      <c r="K3925">
        <v>2</v>
      </c>
      <c r="L3925">
        <v>2120</v>
      </c>
      <c r="M3925" t="str">
        <v>CNY</v>
      </c>
      <c r="N3925">
        <v>1.2150000000000001</v>
      </c>
      <c r="O3925">
        <v>2120</v>
      </c>
      <c r="P3925">
        <v>2575.8000000000002</v>
      </c>
      <c r="Q3925" t="str">
        <v>C66SZX-SMT SERVICE</v>
      </c>
      <c r="R3925" t="str">
        <v>FUJI ELECTRIC (SHENZHEN) CO., LTD</v>
      </c>
      <c r="S3925" t="str">
        <v>Same</v>
      </c>
      <c r="T3925">
        <v>905701</v>
      </c>
      <c r="U3925">
        <v>1176</v>
      </c>
      <c r="V3925" t="str">
        <v>309ASY INV-PTS SALES</v>
      </c>
      <c r="W3925">
        <v>0</v>
      </c>
      <c r="X3925">
        <v>4500134079</v>
      </c>
      <c r="Y3925">
        <v>790401</v>
      </c>
      <c r="Z3925" t="str">
        <v>富士电机（深圳）有限公司</v>
      </c>
      <c r="AA3925">
        <v>0</v>
      </c>
      <c r="AB3925">
        <v>2021</v>
      </c>
      <c r="AC3925">
        <v>6</v>
      </c>
      <c r="AD3925" t="str">
        <v>Q1</v>
      </c>
      <c r="AE3925" t="str">
        <v>FY21/22</v>
      </c>
      <c r="AF3925" t="str">
        <v>SOUTH</v>
      </c>
    </row>
    <row r="3926" spans="1:32">
      <c r="A3926" t="str">
        <v>ESHL</v>
      </c>
      <c r="B3926" t="str">
        <v>SZX</v>
      </c>
      <c r="C3926" t="str">
        <v>SPARES/OTHER</v>
      </c>
      <c r="D3926" s="4">
        <v>44362</v>
      </c>
      <c r="E3926" t="str">
        <v>YAMAHA</v>
      </c>
      <c r="F3926">
        <v>14104037</v>
      </c>
      <c r="G3926">
        <v>44362</v>
      </c>
      <c r="H3926" t="str">
        <v>YMCT|KHY-M9263-00</v>
      </c>
      <c r="I3926" t="str">
        <v>CYLINDER</v>
      </c>
      <c r="J3926">
        <v>1</v>
      </c>
      <c r="K3926">
        <v>1</v>
      </c>
      <c r="L3926">
        <v>486.73</v>
      </c>
      <c r="M3926" t="str">
        <v>CNY</v>
      </c>
      <c r="N3926">
        <v>1.2150000000000001</v>
      </c>
      <c r="O3926">
        <v>486.73</v>
      </c>
      <c r="P3926">
        <v>591.37695000000008</v>
      </c>
      <c r="Q3926" t="str">
        <v>C66SZX-SMT SERVICE</v>
      </c>
      <c r="R3926" t="str">
        <v>JiangXi Netis Technology Co., Ltd.</v>
      </c>
      <c r="S3926" t="str">
        <v>Same</v>
      </c>
      <c r="T3926">
        <v>905702</v>
      </c>
      <c r="U3926">
        <v>252</v>
      </c>
      <c r="V3926" t="str">
        <v>309ASY INV-PTS SALES</v>
      </c>
      <c r="W3926">
        <v>0</v>
      </c>
      <c r="X3926">
        <v>0</v>
      </c>
      <c r="Y3926">
        <v>790403</v>
      </c>
      <c r="Z3926" t="str">
        <v>江西网是科技有限公司</v>
      </c>
      <c r="AA3926">
        <v>0</v>
      </c>
      <c r="AB3926">
        <v>2021</v>
      </c>
      <c r="AC3926">
        <v>6</v>
      </c>
      <c r="AD3926" t="str">
        <v>Q1</v>
      </c>
      <c r="AE3926" t="str">
        <v>FY21/22</v>
      </c>
      <c r="AF3926" t="str">
        <v>SOUTH</v>
      </c>
    </row>
    <row r="3927" spans="1:32">
      <c r="A3927" t="str">
        <v>ESHL</v>
      </c>
      <c r="B3927" t="str">
        <v>SZX</v>
      </c>
      <c r="C3927" t="str">
        <v>SPARES/OTHER</v>
      </c>
      <c r="D3927" s="4">
        <v>44362</v>
      </c>
      <c r="E3927" t="str">
        <v>YAMAHA</v>
      </c>
      <c r="F3927">
        <v>14104037</v>
      </c>
      <c r="G3927">
        <v>44362</v>
      </c>
      <c r="H3927" t="str">
        <v>YMCT|KHW-M926B-00</v>
      </c>
      <c r="I3927" t="str">
        <v>COLLAR  JOINT</v>
      </c>
      <c r="J3927">
        <v>1</v>
      </c>
      <c r="K3927">
        <v>1</v>
      </c>
      <c r="L3927">
        <v>79.650000000000006</v>
      </c>
      <c r="M3927" t="str">
        <v>CNY</v>
      </c>
      <c r="N3927">
        <v>1.2150000000000001</v>
      </c>
      <c r="O3927">
        <v>79.650000000000006</v>
      </c>
      <c r="P3927">
        <v>96.774750000000012</v>
      </c>
      <c r="Q3927" t="str">
        <v>C66SZX-SMT SERVICE</v>
      </c>
      <c r="R3927" t="str">
        <v>JiangXi Netis Technology Co., Ltd.</v>
      </c>
      <c r="S3927" t="str">
        <v>Same</v>
      </c>
      <c r="T3927">
        <v>905702</v>
      </c>
      <c r="U3927">
        <v>34</v>
      </c>
      <c r="V3927" t="str">
        <v>309ASY INV-PTS SALES</v>
      </c>
      <c r="W3927">
        <v>0</v>
      </c>
      <c r="X3927">
        <v>0</v>
      </c>
      <c r="Y3927">
        <v>790403</v>
      </c>
      <c r="Z3927" t="str">
        <v>江西网是科技有限公司</v>
      </c>
      <c r="AA3927">
        <v>0</v>
      </c>
      <c r="AB3927">
        <v>2021</v>
      </c>
      <c r="AC3927">
        <v>6</v>
      </c>
      <c r="AD3927" t="str">
        <v>Q1</v>
      </c>
      <c r="AE3927" t="str">
        <v>FY21/22</v>
      </c>
      <c r="AF3927" t="str">
        <v>SOUTH</v>
      </c>
    </row>
    <row r="3928" spans="1:32">
      <c r="A3928" t="str">
        <v>ESHL</v>
      </c>
      <c r="B3928" t="str">
        <v>SZX</v>
      </c>
      <c r="C3928" t="str">
        <v>SPARES/OTHER</v>
      </c>
      <c r="D3928" s="4">
        <v>44362</v>
      </c>
      <c r="E3928" t="str">
        <v>YAMAHA</v>
      </c>
      <c r="F3928">
        <v>14104037</v>
      </c>
      <c r="G3928">
        <v>44362</v>
      </c>
      <c r="H3928" t="str">
        <v>YMCT|KHY-M7101-00</v>
      </c>
      <c r="I3928" t="str">
        <v>HOUSING HEAD</v>
      </c>
      <c r="J3928">
        <v>1</v>
      </c>
      <c r="K3928">
        <v>1</v>
      </c>
      <c r="L3928">
        <v>2212.39</v>
      </c>
      <c r="M3928" t="str">
        <v>CNY</v>
      </c>
      <c r="N3928">
        <v>1.2150000000000001</v>
      </c>
      <c r="O3928">
        <v>2212.39</v>
      </c>
      <c r="P3928">
        <v>2688.0538500000002</v>
      </c>
      <c r="Q3928" t="str">
        <v>C66SZX-SMT SERVICE</v>
      </c>
      <c r="R3928" t="str">
        <v>JiangXi Netis Technology Co., Ltd.</v>
      </c>
      <c r="S3928" t="str">
        <v>Same</v>
      </c>
      <c r="T3928">
        <v>905702</v>
      </c>
      <c r="U3928">
        <v>1321</v>
      </c>
      <c r="V3928" t="str">
        <v>309ASY INV-PTS SALES</v>
      </c>
      <c r="W3928">
        <v>0</v>
      </c>
      <c r="X3928">
        <v>0</v>
      </c>
      <c r="Y3928">
        <v>790403</v>
      </c>
      <c r="Z3928" t="str">
        <v>江西网是科技有限公司</v>
      </c>
      <c r="AA3928">
        <v>0</v>
      </c>
      <c r="AB3928">
        <v>2021</v>
      </c>
      <c r="AC3928">
        <v>6</v>
      </c>
      <c r="AD3928" t="str">
        <v>Q1</v>
      </c>
      <c r="AE3928" t="str">
        <v>FY21/22</v>
      </c>
      <c r="AF3928" t="str">
        <v>SOUTH</v>
      </c>
    </row>
    <row r="3929" spans="1:32">
      <c r="A3929" t="str">
        <v>ESHL</v>
      </c>
      <c r="B3929" t="str">
        <v>SZX</v>
      </c>
      <c r="C3929" t="str">
        <v>SPARES/OTHER</v>
      </c>
      <c r="D3929" s="4">
        <v>44362</v>
      </c>
      <c r="E3929" t="str">
        <v>YAMAHA</v>
      </c>
      <c r="F3929">
        <v>14104037</v>
      </c>
      <c r="G3929">
        <v>44362</v>
      </c>
      <c r="H3929" t="str">
        <v>YMCT|KHY-M7710-A4</v>
      </c>
      <c r="I3929" t="str">
        <v>NOZZLE 311A ASSY.</v>
      </c>
      <c r="J3929">
        <v>40</v>
      </c>
      <c r="K3929">
        <v>40</v>
      </c>
      <c r="L3929">
        <v>22300.880000000001</v>
      </c>
      <c r="M3929" t="str">
        <v>CNY</v>
      </c>
      <c r="N3929">
        <v>1.2150000000000001</v>
      </c>
      <c r="O3929">
        <v>22300.880000000001</v>
      </c>
      <c r="P3929">
        <v>27095.569200000002</v>
      </c>
      <c r="Q3929" t="str">
        <v>C66SZX-SMT SERVICE</v>
      </c>
      <c r="R3929" t="str">
        <v>JiangXi Netis Technology Co., Ltd.</v>
      </c>
      <c r="S3929" t="str">
        <v>Same</v>
      </c>
      <c r="T3929">
        <v>905702</v>
      </c>
      <c r="U3929">
        <v>16486.28</v>
      </c>
      <c r="V3929" t="str">
        <v>309ASY INV-PTS SALES</v>
      </c>
      <c r="W3929">
        <v>0</v>
      </c>
      <c r="X3929">
        <v>0</v>
      </c>
      <c r="Y3929">
        <v>790403</v>
      </c>
      <c r="Z3929" t="str">
        <v>江西网是科技有限公司</v>
      </c>
      <c r="AA3929">
        <v>0</v>
      </c>
      <c r="AB3929">
        <v>2021</v>
      </c>
      <c r="AC3929">
        <v>6</v>
      </c>
      <c r="AD3929" t="str">
        <v>Q1</v>
      </c>
      <c r="AE3929" t="str">
        <v>FY21/22</v>
      </c>
      <c r="AF3929" t="str">
        <v>SOUTH</v>
      </c>
    </row>
    <row r="3930" spans="1:32">
      <c r="A3930" t="str">
        <v>ESHL</v>
      </c>
      <c r="B3930" t="str">
        <v>SZX</v>
      </c>
      <c r="C3930" t="str">
        <v>SPARES/OTHER</v>
      </c>
      <c r="D3930" s="4">
        <v>44362</v>
      </c>
      <c r="E3930" t="str">
        <v>YAMAHA</v>
      </c>
      <c r="F3930">
        <v>14104037</v>
      </c>
      <c r="G3930">
        <v>44362</v>
      </c>
      <c r="H3930" t="str">
        <v>YMCT|KHM-M654C-01</v>
      </c>
      <c r="I3930" t="str">
        <v>SENSOR,FIBER 2</v>
      </c>
      <c r="J3930">
        <v>1</v>
      </c>
      <c r="K3930">
        <v>1</v>
      </c>
      <c r="L3930">
        <v>1061.95</v>
      </c>
      <c r="M3930" t="str">
        <v>CNY</v>
      </c>
      <c r="N3930">
        <v>1.2150000000000001</v>
      </c>
      <c r="O3930">
        <v>1061.95</v>
      </c>
      <c r="P3930">
        <v>1290.2692500000001</v>
      </c>
      <c r="Q3930" t="str">
        <v>C66SZX-SMT SERVICE</v>
      </c>
      <c r="R3930" t="str">
        <v>JiangXi Netis Technology Co., Ltd.</v>
      </c>
      <c r="S3930" t="str">
        <v>Same</v>
      </c>
      <c r="T3930">
        <v>905702</v>
      </c>
      <c r="U3930">
        <v>553</v>
      </c>
      <c r="V3930" t="str">
        <v>309ASY INV-PTS SALES</v>
      </c>
      <c r="W3930">
        <v>0</v>
      </c>
      <c r="X3930">
        <v>0</v>
      </c>
      <c r="Y3930">
        <v>790403</v>
      </c>
      <c r="Z3930" t="str">
        <v>江西网是科技有限公司</v>
      </c>
      <c r="AA3930">
        <v>0</v>
      </c>
      <c r="AB3930">
        <v>2021</v>
      </c>
      <c r="AC3930">
        <v>6</v>
      </c>
      <c r="AD3930" t="str">
        <v>Q1</v>
      </c>
      <c r="AE3930" t="str">
        <v>FY21/22</v>
      </c>
      <c r="AF3930" t="str">
        <v>SOUTH</v>
      </c>
    </row>
    <row r="3931" spans="1:32">
      <c r="A3931" t="str">
        <v>ESHL</v>
      </c>
      <c r="B3931" t="str">
        <v>SZX</v>
      </c>
      <c r="C3931" t="str">
        <v>SPARES/OTHER</v>
      </c>
      <c r="D3931" s="4">
        <v>44362</v>
      </c>
      <c r="E3931" t="str">
        <v>YAMAHA</v>
      </c>
      <c r="F3931">
        <v>14104037</v>
      </c>
      <c r="G3931">
        <v>44362</v>
      </c>
      <c r="H3931" t="str">
        <v>YMCT|KKT-M712S-A0</v>
      </c>
      <c r="I3931" t="str">
        <v>SHAFT 2,SPARE</v>
      </c>
      <c r="J3931">
        <v>1</v>
      </c>
      <c r="K3931">
        <v>1</v>
      </c>
      <c r="L3931">
        <v>4424.78</v>
      </c>
      <c r="M3931" t="str">
        <v>CNY</v>
      </c>
      <c r="N3931">
        <v>1.2150000000000001</v>
      </c>
      <c r="O3931">
        <v>4424.78</v>
      </c>
      <c r="P3931">
        <v>5376.1077000000005</v>
      </c>
      <c r="Q3931" t="str">
        <v>C66SZX-SMT SERVICE</v>
      </c>
      <c r="R3931" t="str">
        <v>JiangXi Netis Technology Co., Ltd.</v>
      </c>
      <c r="S3931" t="str">
        <v>Same</v>
      </c>
      <c r="T3931">
        <v>905702</v>
      </c>
      <c r="U3931">
        <v>2543</v>
      </c>
      <c r="V3931" t="str">
        <v>309ASY INV-PTS SALES</v>
      </c>
      <c r="W3931">
        <v>0</v>
      </c>
      <c r="X3931">
        <v>0</v>
      </c>
      <c r="Y3931">
        <v>790403</v>
      </c>
      <c r="Z3931" t="str">
        <v>江西网是科技有限公司</v>
      </c>
      <c r="AA3931">
        <v>0</v>
      </c>
      <c r="AB3931">
        <v>2021</v>
      </c>
      <c r="AC3931">
        <v>6</v>
      </c>
      <c r="AD3931" t="str">
        <v>Q1</v>
      </c>
      <c r="AE3931" t="str">
        <v>FY21/22</v>
      </c>
      <c r="AF3931" t="str">
        <v>SOUTH</v>
      </c>
    </row>
    <row r="3932" spans="1:32">
      <c r="A3932" t="str">
        <v>ESHL</v>
      </c>
      <c r="B3932" t="str">
        <v>SHA</v>
      </c>
      <c r="C3932" t="str">
        <v>SPARES/OTHER</v>
      </c>
      <c r="D3932" s="4">
        <v>44362</v>
      </c>
      <c r="E3932" t="str">
        <v>YAMAHA</v>
      </c>
      <c r="F3932">
        <v>14104038</v>
      </c>
      <c r="G3932">
        <v>44362</v>
      </c>
      <c r="H3932" t="str">
        <v>YMCT|KLF-M7153-00</v>
      </c>
      <c r="I3932" t="str">
        <v>VALVE</v>
      </c>
      <c r="J3932">
        <v>2</v>
      </c>
      <c r="K3932">
        <v>2</v>
      </c>
      <c r="L3932">
        <v>2063.7199999999998</v>
      </c>
      <c r="M3932" t="str">
        <v>CNY</v>
      </c>
      <c r="N3932">
        <v>1.2150000000000001</v>
      </c>
      <c r="O3932">
        <v>2063.7199999999998</v>
      </c>
      <c r="P3932">
        <v>2507.4198000000001</v>
      </c>
      <c r="Q3932" t="str">
        <v>C66SHA-SERVICE GROUP</v>
      </c>
      <c r="R3932" t="str">
        <v>Shanghai Duoyue Electronic Technology Co., Ltd.</v>
      </c>
      <c r="S3932" t="str">
        <v>Same</v>
      </c>
      <c r="T3932">
        <v>905703</v>
      </c>
      <c r="U3932">
        <v>1106</v>
      </c>
      <c r="V3932" t="str">
        <v>309ASY INV-PTS SALES</v>
      </c>
      <c r="W3932">
        <v>0</v>
      </c>
      <c r="X3932">
        <v>0</v>
      </c>
      <c r="Y3932">
        <v>790434</v>
      </c>
      <c r="Z3932" t="str">
        <v>上海多越电子科技有限公司</v>
      </c>
      <c r="AA3932">
        <v>0</v>
      </c>
      <c r="AB3932">
        <v>2021</v>
      </c>
      <c r="AC3932">
        <v>6</v>
      </c>
      <c r="AD3932" t="str">
        <v>Q1</v>
      </c>
      <c r="AE3932" t="str">
        <v>FY21/22</v>
      </c>
      <c r="AF3932" t="str">
        <v>EAST</v>
      </c>
    </row>
    <row r="3933" spans="1:32">
      <c r="A3933" t="str">
        <v>ESHL</v>
      </c>
      <c r="B3933" t="str">
        <v>SHA</v>
      </c>
      <c r="C3933" t="str">
        <v>SPARES/OTHER</v>
      </c>
      <c r="D3933" s="4">
        <v>44363</v>
      </c>
      <c r="E3933" t="str">
        <v>HELLER</v>
      </c>
      <c r="F3933">
        <v>14104039</v>
      </c>
      <c r="G3933">
        <v>44363</v>
      </c>
      <c r="H3933" t="str">
        <v>HELI|5786</v>
      </c>
      <c r="I3933" t="str">
        <v>LINAK CONTROL BOX</v>
      </c>
      <c r="J3933">
        <v>1</v>
      </c>
      <c r="K3933">
        <v>1</v>
      </c>
      <c r="L3933">
        <v>4424.78</v>
      </c>
      <c r="M3933" t="str">
        <v>CNY</v>
      </c>
      <c r="N3933">
        <v>1.2150000000000001</v>
      </c>
      <c r="O3933">
        <v>4424.78</v>
      </c>
      <c r="P3933">
        <v>5376.1077000000005</v>
      </c>
      <c r="Q3933" t="str">
        <v>C66SHA-SERVICE GROUP</v>
      </c>
      <c r="R3933" t="str">
        <v>HEFEI MEYER OPTOELECTRONIC TECHNOLOGY INC</v>
      </c>
      <c r="S3933" t="str">
        <v>Same</v>
      </c>
      <c r="T3933">
        <v>905705</v>
      </c>
      <c r="U3933">
        <v>3117.35</v>
      </c>
      <c r="V3933" t="str">
        <v>309ASY INV-PTS SALES</v>
      </c>
      <c r="W3933">
        <v>0</v>
      </c>
      <c r="X3933">
        <v>0</v>
      </c>
      <c r="Y3933">
        <v>790498</v>
      </c>
      <c r="Z3933" t="str">
        <v>合肥美亚光电技术股份有限公司</v>
      </c>
      <c r="AA3933">
        <v>0</v>
      </c>
      <c r="AB3933">
        <v>2021</v>
      </c>
      <c r="AC3933">
        <v>6</v>
      </c>
      <c r="AD3933" t="str">
        <v>Q1</v>
      </c>
      <c r="AE3933" t="str">
        <v>FY21/22</v>
      </c>
      <c r="AF3933" t="str">
        <v>EAST</v>
      </c>
    </row>
    <row r="3934" spans="1:32">
      <c r="A3934" t="str">
        <v>ESHL</v>
      </c>
      <c r="B3934" t="str">
        <v>SHA</v>
      </c>
      <c r="C3934" t="str">
        <v>SPARES/OTHER</v>
      </c>
      <c r="D3934" s="4">
        <v>44363</v>
      </c>
      <c r="E3934" t="str">
        <v>YAMAHA</v>
      </c>
      <c r="F3934">
        <v>14104040</v>
      </c>
      <c r="G3934">
        <v>44363</v>
      </c>
      <c r="H3934" t="str">
        <v>YMCT|KHY-M221A-A0</v>
      </c>
      <c r="I3934" t="str">
        <v>COVER DUCT ASSY.</v>
      </c>
      <c r="J3934">
        <v>4</v>
      </c>
      <c r="K3934">
        <v>4</v>
      </c>
      <c r="L3934">
        <v>2322.12</v>
      </c>
      <c r="M3934" t="str">
        <v>CNY</v>
      </c>
      <c r="N3934">
        <v>1.2150000000000001</v>
      </c>
      <c r="O3934">
        <v>2322.12</v>
      </c>
      <c r="P3934">
        <v>2821.3758000000003</v>
      </c>
      <c r="Q3934" t="str">
        <v>C66SHA-SERVICE GROUP</v>
      </c>
      <c r="R3934" t="str">
        <v>Suzhou Inovance Technology Co Ltd</v>
      </c>
      <c r="S3934" t="str">
        <v>Same</v>
      </c>
      <c r="T3934">
        <v>905704</v>
      </c>
      <c r="U3934">
        <v>1008</v>
      </c>
      <c r="V3934" t="str">
        <v>309ASY INV-PTS SALES</v>
      </c>
      <c r="W3934">
        <v>0</v>
      </c>
      <c r="X3934">
        <v>0</v>
      </c>
      <c r="Y3934">
        <v>790442</v>
      </c>
      <c r="Z3934" t="str">
        <v>苏州汇川技术有限公司</v>
      </c>
      <c r="AA3934">
        <v>0</v>
      </c>
      <c r="AB3934">
        <v>2021</v>
      </c>
      <c r="AC3934">
        <v>6</v>
      </c>
      <c r="AD3934" t="str">
        <v>Q1</v>
      </c>
      <c r="AE3934" t="str">
        <v>FY21/22</v>
      </c>
      <c r="AF3934" t="str">
        <v>EAST</v>
      </c>
    </row>
    <row r="3935" spans="1:32">
      <c r="A3935" t="str">
        <v>ESHL</v>
      </c>
      <c r="B3935" t="str">
        <v>SHA</v>
      </c>
      <c r="C3935" t="str">
        <v>SPARES/OTHER</v>
      </c>
      <c r="D3935" s="4">
        <v>44363</v>
      </c>
      <c r="E3935" t="str">
        <v>YAMAHA</v>
      </c>
      <c r="F3935">
        <v>14104040</v>
      </c>
      <c r="G3935">
        <v>44363</v>
      </c>
      <c r="H3935" t="str">
        <v>YMCT|KHY-M9129-00</v>
      </c>
      <c r="I3935" t="str">
        <v>BELT 1 CONVEYOR</v>
      </c>
      <c r="J3935">
        <v>2</v>
      </c>
      <c r="K3935">
        <v>2</v>
      </c>
      <c r="L3935">
        <v>532.74</v>
      </c>
      <c r="M3935" t="str">
        <v>CNY</v>
      </c>
      <c r="N3935">
        <v>1.2150000000000001</v>
      </c>
      <c r="O3935">
        <v>532.74</v>
      </c>
      <c r="P3935">
        <v>647.27910000000008</v>
      </c>
      <c r="Q3935" t="str">
        <v>C66SHA-SERVICE GROUP</v>
      </c>
      <c r="R3935" t="str">
        <v>Suzhou Inovance Technology Co Ltd</v>
      </c>
      <c r="S3935" t="str">
        <v>Same</v>
      </c>
      <c r="T3935">
        <v>905704</v>
      </c>
      <c r="U3935">
        <v>266</v>
      </c>
      <c r="V3935" t="str">
        <v>309ASY INV-PTS SALES</v>
      </c>
      <c r="W3935">
        <v>0</v>
      </c>
      <c r="X3935">
        <v>0</v>
      </c>
      <c r="Y3935">
        <v>790442</v>
      </c>
      <c r="Z3935" t="str">
        <v>苏州汇川技术有限公司</v>
      </c>
      <c r="AA3935">
        <v>0</v>
      </c>
      <c r="AB3935">
        <v>2021</v>
      </c>
      <c r="AC3935">
        <v>6</v>
      </c>
      <c r="AD3935" t="str">
        <v>Q1</v>
      </c>
      <c r="AE3935" t="str">
        <v>FY21/22</v>
      </c>
      <c r="AF3935" t="str">
        <v>EAST</v>
      </c>
    </row>
    <row r="3936" spans="1:32">
      <c r="A3936" t="str">
        <v>ESHL</v>
      </c>
      <c r="B3936" t="str">
        <v>SHA</v>
      </c>
      <c r="C3936" t="str">
        <v>SPARES/OTHER</v>
      </c>
      <c r="D3936" s="4">
        <v>44363</v>
      </c>
      <c r="E3936" t="str">
        <v>OTHERS</v>
      </c>
      <c r="F3936">
        <v>14104041</v>
      </c>
      <c r="G3936">
        <v>44363</v>
      </c>
      <c r="H3936" t="str">
        <v>ZMTR|K48-M3856-00X</v>
      </c>
      <c r="I3936" t="str">
        <v>GREASE PACK(NSL)</v>
      </c>
      <c r="J3936">
        <v>20</v>
      </c>
      <c r="K3936">
        <v>20</v>
      </c>
      <c r="L3936">
        <v>9840.7099999999991</v>
      </c>
      <c r="M3936" t="str">
        <v>CNY</v>
      </c>
      <c r="N3936">
        <v>1.2150000000000001</v>
      </c>
      <c r="O3936">
        <v>9840.7099999999991</v>
      </c>
      <c r="P3936">
        <v>11956.462649999999</v>
      </c>
      <c r="Q3936" t="str">
        <v>C66SHA-SERVICE GROUP</v>
      </c>
      <c r="R3936" t="str">
        <v>Quanzhou TYT Electronics Co.,Ltd</v>
      </c>
      <c r="S3936" t="str">
        <v>Same</v>
      </c>
      <c r="T3936">
        <v>905706</v>
      </c>
      <c r="U3936">
        <v>2654.8</v>
      </c>
      <c r="V3936" t="str">
        <v>309ASY INV-PTS SALES</v>
      </c>
      <c r="W3936">
        <v>0</v>
      </c>
      <c r="X3936">
        <v>0</v>
      </c>
      <c r="Y3936">
        <v>790503</v>
      </c>
      <c r="Z3936" t="str">
        <v>泉州市南安特易通电子有限公司</v>
      </c>
      <c r="AA3936">
        <v>0</v>
      </c>
      <c r="AB3936">
        <v>2021</v>
      </c>
      <c r="AC3936">
        <v>6</v>
      </c>
      <c r="AD3936" t="str">
        <v>Q1</v>
      </c>
      <c r="AE3936" t="str">
        <v>FY21/22</v>
      </c>
      <c r="AF3936" t="str">
        <v>EAST</v>
      </c>
    </row>
    <row r="3937" spans="1:32">
      <c r="A3937" t="str">
        <v>ESHL</v>
      </c>
      <c r="B3937" t="str">
        <v>SHA</v>
      </c>
      <c r="C3937" t="str">
        <v>FEEDER</v>
      </c>
      <c r="D3937" s="4">
        <v>44363</v>
      </c>
      <c r="E3937" t="str">
        <v>YAMAHA</v>
      </c>
      <c r="F3937">
        <v>14104042</v>
      </c>
      <c r="G3937">
        <v>44363</v>
      </c>
      <c r="H3937" t="str">
        <v>YMCT|KHJ-MC500-00</v>
      </c>
      <c r="I3937" t="str">
        <v>SS TAPE FEEDER 32mm</v>
      </c>
      <c r="J3937">
        <v>1</v>
      </c>
      <c r="K3937">
        <v>1</v>
      </c>
      <c r="L3937">
        <v>6447.79</v>
      </c>
      <c r="M3937" t="str">
        <v>CNY</v>
      </c>
      <c r="N3937">
        <v>1.2150000000000001</v>
      </c>
      <c r="O3937">
        <v>6447.79</v>
      </c>
      <c r="P3937">
        <v>7834.0648500000007</v>
      </c>
      <c r="Q3937" t="str">
        <v>C66SHA-SERVICE GROUP</v>
      </c>
      <c r="R3937" t="str">
        <v>Jiangsu Leitong Intelligent Manufacturing Co.,Ltd.</v>
      </c>
      <c r="S3937" t="str">
        <v>Same</v>
      </c>
      <c r="T3937">
        <v>905707</v>
      </c>
      <c r="U3937">
        <v>4923.43</v>
      </c>
      <c r="V3937" t="str">
        <v>309ASY INV-PTS SALES</v>
      </c>
      <c r="W3937">
        <v>0</v>
      </c>
      <c r="X3937">
        <v>0</v>
      </c>
      <c r="Y3937">
        <v>790514</v>
      </c>
      <c r="Z3937" t="str">
        <v>江苏镭通智能制造有限公司</v>
      </c>
      <c r="AA3937">
        <v>0</v>
      </c>
      <c r="AB3937">
        <v>2021</v>
      </c>
      <c r="AC3937">
        <v>6</v>
      </c>
      <c r="AD3937" t="str">
        <v>Q1</v>
      </c>
      <c r="AE3937" t="str">
        <v>FY21/22</v>
      </c>
      <c r="AF3937" t="str">
        <v>EAST</v>
      </c>
    </row>
    <row r="3938" spans="1:32">
      <c r="A3938" t="str">
        <v>ESHL</v>
      </c>
      <c r="B3938" t="str">
        <v>SHA</v>
      </c>
      <c r="C3938" t="str">
        <v>SPARES/OTHER</v>
      </c>
      <c r="D3938" s="4">
        <v>44363</v>
      </c>
      <c r="E3938" t="str">
        <v>OTHERS</v>
      </c>
      <c r="F3938">
        <v>14104042</v>
      </c>
      <c r="G3938">
        <v>44363</v>
      </c>
      <c r="H3938" t="str">
        <v>ZMTR|REEL HOLDER</v>
      </c>
      <c r="I3938" t="str">
        <v>.</v>
      </c>
      <c r="J3938">
        <v>2</v>
      </c>
      <c r="K3938">
        <v>2</v>
      </c>
      <c r="L3938">
        <v>3539.82</v>
      </c>
      <c r="M3938" t="str">
        <v>CNY</v>
      </c>
      <c r="N3938">
        <v>1.2150000000000001</v>
      </c>
      <c r="O3938">
        <v>3539.82</v>
      </c>
      <c r="P3938">
        <v>4300.8813000000009</v>
      </c>
      <c r="Q3938" t="str">
        <v>C66SHA-SERVICE GROUP</v>
      </c>
      <c r="R3938" t="str">
        <v>Jiangsu Leitong Intelligent Manufacturing Co.,Ltd.</v>
      </c>
      <c r="S3938" t="str">
        <v>Same</v>
      </c>
      <c r="T3938">
        <v>905707</v>
      </c>
      <c r="U3938">
        <v>1946.9</v>
      </c>
      <c r="V3938" t="str">
        <v>309ASY INV-PTS SALES</v>
      </c>
      <c r="W3938">
        <v>0</v>
      </c>
      <c r="X3938">
        <v>0</v>
      </c>
      <c r="Y3938">
        <v>790514</v>
      </c>
      <c r="Z3938" t="str">
        <v>江苏镭通智能制造有限公司</v>
      </c>
      <c r="AA3938">
        <v>0</v>
      </c>
      <c r="AB3938">
        <v>2021</v>
      </c>
      <c r="AC3938">
        <v>6</v>
      </c>
      <c r="AD3938" t="str">
        <v>Q1</v>
      </c>
      <c r="AE3938" t="str">
        <v>FY21/22</v>
      </c>
      <c r="AF3938" t="str">
        <v>EAST</v>
      </c>
    </row>
    <row r="3939" spans="1:32">
      <c r="A3939" t="str">
        <v>ESHL</v>
      </c>
      <c r="B3939" t="str">
        <v>SHA</v>
      </c>
      <c r="C3939" t="str">
        <v>SPARES/OTHER</v>
      </c>
      <c r="D3939" s="4">
        <v>44363</v>
      </c>
      <c r="E3939" t="str">
        <v>OTHERS</v>
      </c>
      <c r="F3939">
        <v>14104042</v>
      </c>
      <c r="G3939">
        <v>44363</v>
      </c>
      <c r="H3939" t="str">
        <v>ZMTR|RH(YS)</v>
      </c>
      <c r="I3939" t="str">
        <v>Reel holder for YS series.</v>
      </c>
      <c r="J3939">
        <v>1</v>
      </c>
      <c r="K3939">
        <v>1</v>
      </c>
      <c r="L3939">
        <v>3057.52</v>
      </c>
      <c r="M3939" t="str">
        <v>CNY</v>
      </c>
      <c r="N3939">
        <v>1.2150000000000001</v>
      </c>
      <c r="O3939">
        <v>3057.52</v>
      </c>
      <c r="P3939">
        <v>3714.8868000000002</v>
      </c>
      <c r="Q3939" t="str">
        <v>C66SHA-SERVICE GROUP</v>
      </c>
      <c r="R3939" t="str">
        <v>Jiangsu Leitong Intelligent Manufacturing Co.,Ltd.</v>
      </c>
      <c r="S3939" t="str">
        <v>Same</v>
      </c>
      <c r="T3939">
        <v>905707</v>
      </c>
      <c r="U3939">
        <v>1681.42</v>
      </c>
      <c r="V3939" t="str">
        <v>309ASY INV-PTS SALES</v>
      </c>
      <c r="W3939">
        <v>0</v>
      </c>
      <c r="X3939">
        <v>0</v>
      </c>
      <c r="Y3939">
        <v>790514</v>
      </c>
      <c r="Z3939" t="str">
        <v>江苏镭通智能制造有限公司</v>
      </c>
      <c r="AA3939">
        <v>0</v>
      </c>
      <c r="AB3939">
        <v>2021</v>
      </c>
      <c r="AC3939">
        <v>6</v>
      </c>
      <c r="AD3939" t="str">
        <v>Q1</v>
      </c>
      <c r="AE3939" t="str">
        <v>FY21/22</v>
      </c>
      <c r="AF3939" t="str">
        <v>EAST</v>
      </c>
    </row>
    <row r="3940" spans="1:32">
      <c r="A3940" t="str">
        <v>ESHL</v>
      </c>
      <c r="B3940" t="str">
        <v>XIY</v>
      </c>
      <c r="C3940" t="str">
        <v>SERVICE_CHARGE</v>
      </c>
      <c r="D3940" s="4">
        <v>44369</v>
      </c>
      <c r="E3940" t="str">
        <v>YAMAHA</v>
      </c>
      <c r="F3940">
        <v>12101140</v>
      </c>
      <c r="G3940">
        <v>44369</v>
      </c>
      <c r="H3940" t="str">
        <v>YMCT|REPAIR CHARGE</v>
      </c>
      <c r="I3940" t="str">
        <v>REPAIR CHARGE</v>
      </c>
      <c r="J3940">
        <v>1</v>
      </c>
      <c r="K3940">
        <v>1</v>
      </c>
      <c r="L3940">
        <v>1327.43</v>
      </c>
      <c r="M3940" t="str">
        <v>CNY</v>
      </c>
      <c r="N3940">
        <v>1.2150000000000001</v>
      </c>
      <c r="O3940">
        <v>1327.43</v>
      </c>
      <c r="P3940">
        <v>1612.8274500000002</v>
      </c>
      <c r="Q3940" t="str">
        <v>C66XIY-SERVICE GROUP</v>
      </c>
      <c r="R3940" t="str">
        <v>Xi'an Morebeck Semiconductor Technology Co., Ltd.</v>
      </c>
      <c r="S3940" t="str">
        <v>Same</v>
      </c>
      <c r="T3940">
        <v>905718</v>
      </c>
      <c r="U3940">
        <v>0</v>
      </c>
      <c r="V3940" t="str">
        <v>309ASY INV-NON-CON-V</v>
      </c>
      <c r="W3940">
        <v>0</v>
      </c>
      <c r="X3940">
        <v>0</v>
      </c>
      <c r="Y3940">
        <v>0</v>
      </c>
      <c r="Z3940" t="str">
        <v>西安莫贝克半导体科技有限公司</v>
      </c>
      <c r="AA3940">
        <v>0</v>
      </c>
      <c r="AB3940">
        <v>2021</v>
      </c>
      <c r="AC3940">
        <v>6</v>
      </c>
      <c r="AD3940" t="str">
        <v>Q1</v>
      </c>
      <c r="AE3940" t="str">
        <v>FY21/22</v>
      </c>
      <c r="AF3940" t="str">
        <v>WEST</v>
      </c>
    </row>
    <row r="3941" spans="1:32">
      <c r="A3941" t="str">
        <v>ESHL</v>
      </c>
      <c r="B3941" t="str">
        <v>SHA</v>
      </c>
      <c r="C3941" t="str">
        <v>SPARES/OTHER</v>
      </c>
      <c r="D3941" s="4">
        <v>44369</v>
      </c>
      <c r="E3941" t="str">
        <v>YAMAHA</v>
      </c>
      <c r="F3941">
        <v>14104043</v>
      </c>
      <c r="G3941">
        <v>44369</v>
      </c>
      <c r="H3941" t="str">
        <v>YMCT|KGY-M71CA-A0</v>
      </c>
      <c r="I3941" t="str">
        <v>METAL SQG.WELD 3S 35</v>
      </c>
      <c r="J3941">
        <v>3</v>
      </c>
      <c r="K3941">
        <v>3</v>
      </c>
      <c r="L3941">
        <v>11915.04</v>
      </c>
      <c r="M3941" t="str">
        <v>CNY</v>
      </c>
      <c r="N3941">
        <v>1.2150000000000001</v>
      </c>
      <c r="O3941">
        <v>11915.04</v>
      </c>
      <c r="P3941">
        <v>14476.773600000002</v>
      </c>
      <c r="Q3941" t="str">
        <v>C66SHA-SERVICE GROUP</v>
      </c>
      <c r="R3941" t="str">
        <v>Lance Vehicle Technology Co., Ltd.</v>
      </c>
      <c r="S3941" t="str">
        <v>Same</v>
      </c>
      <c r="T3941">
        <v>905710</v>
      </c>
      <c r="U3941">
        <v>8070</v>
      </c>
      <c r="V3941" t="str">
        <v>309ASY INV-PTS SALES</v>
      </c>
      <c r="W3941">
        <v>0</v>
      </c>
      <c r="X3941">
        <v>0</v>
      </c>
      <c r="Y3941">
        <v>791238</v>
      </c>
      <c r="Z3941" t="str">
        <v>江苏中科朗恩斯车辆科技有限公司</v>
      </c>
      <c r="AA3941">
        <v>0</v>
      </c>
      <c r="AB3941">
        <v>2021</v>
      </c>
      <c r="AC3941">
        <v>6</v>
      </c>
      <c r="AD3941" t="str">
        <v>Q1</v>
      </c>
      <c r="AE3941" t="str">
        <v>FY21/22</v>
      </c>
      <c r="AF3941" t="str">
        <v>EAST</v>
      </c>
    </row>
    <row r="3942" spans="1:32">
      <c r="A3942" t="str">
        <v>ESHL</v>
      </c>
      <c r="B3942" t="str">
        <v>SHA</v>
      </c>
      <c r="C3942" t="str">
        <v>FEEDER</v>
      </c>
      <c r="D3942" s="4">
        <v>44369</v>
      </c>
      <c r="E3942" t="str">
        <v>YAMAHA</v>
      </c>
      <c r="F3942">
        <v>14104044</v>
      </c>
      <c r="G3942">
        <v>44369</v>
      </c>
      <c r="H3942" t="str">
        <v>YMCT|KHJ-MC200-00</v>
      </c>
      <c r="I3942" t="str">
        <v>SS TAPE FEEDER 12/16mm</v>
      </c>
      <c r="J3942">
        <v>2</v>
      </c>
      <c r="K3942">
        <v>2</v>
      </c>
      <c r="L3942">
        <v>9247.7900000000009</v>
      </c>
      <c r="M3942" t="str">
        <v>CNY</v>
      </c>
      <c r="N3942">
        <v>1.2150000000000001</v>
      </c>
      <c r="O3942">
        <v>9247.7900000000009</v>
      </c>
      <c r="P3942">
        <v>11236.064850000002</v>
      </c>
      <c r="Q3942" t="str">
        <v>C66SHA-SERVICE GROUP</v>
      </c>
      <c r="R3942" t="str">
        <v>Amphenol Airwave (HaiYan) Communication Electronic</v>
      </c>
      <c r="S3942" t="str">
        <v>Same</v>
      </c>
      <c r="T3942">
        <v>905711</v>
      </c>
      <c r="U3942">
        <v>7160.54</v>
      </c>
      <c r="V3942" t="str">
        <v>309ASY INV-PTS SALES</v>
      </c>
      <c r="W3942">
        <v>0</v>
      </c>
      <c r="X3942">
        <v>0</v>
      </c>
      <c r="Y3942">
        <v>791241</v>
      </c>
      <c r="Z3942" t="str">
        <v>安费诺永亿(海盐)通讯电子有限公司</v>
      </c>
      <c r="AA3942">
        <v>0</v>
      </c>
      <c r="AB3942">
        <v>2021</v>
      </c>
      <c r="AC3942">
        <v>6</v>
      </c>
      <c r="AD3942" t="str">
        <v>Q1</v>
      </c>
      <c r="AE3942" t="str">
        <v>FY21/22</v>
      </c>
      <c r="AF3942" t="str">
        <v>EAST</v>
      </c>
    </row>
    <row r="3943" spans="1:32">
      <c r="A3943" t="str">
        <v>ESHL</v>
      </c>
      <c r="B3943" t="str">
        <v>SHA</v>
      </c>
      <c r="C3943" t="str">
        <v>FEEDER</v>
      </c>
      <c r="D3943" s="4">
        <v>44369</v>
      </c>
      <c r="E3943" t="str">
        <v>YAMAHA</v>
      </c>
      <c r="F3943">
        <v>14104044</v>
      </c>
      <c r="G3943">
        <v>44369</v>
      </c>
      <c r="H3943" t="str">
        <v>YMCT|KHJ-MC400-00</v>
      </c>
      <c r="I3943" t="str">
        <v>SS TAPE FEEDER 24mm</v>
      </c>
      <c r="J3943">
        <v>2</v>
      </c>
      <c r="K3943">
        <v>2</v>
      </c>
      <c r="L3943">
        <v>10116.81</v>
      </c>
      <c r="M3943" t="str">
        <v>CNY</v>
      </c>
      <c r="N3943">
        <v>1.2150000000000001</v>
      </c>
      <c r="O3943">
        <v>10116.81</v>
      </c>
      <c r="P3943">
        <v>12291.924150000001</v>
      </c>
      <c r="Q3943" t="str">
        <v>C66SHA-SERVICE GROUP</v>
      </c>
      <c r="R3943" t="str">
        <v>Amphenol Airwave (HaiYan) Communication Electronic</v>
      </c>
      <c r="S3943" t="str">
        <v>Same</v>
      </c>
      <c r="T3943">
        <v>905711</v>
      </c>
      <c r="U3943">
        <v>7627.09</v>
      </c>
      <c r="V3943" t="str">
        <v>309ASY INV-PTS SALES</v>
      </c>
      <c r="W3943">
        <v>0</v>
      </c>
      <c r="X3943">
        <v>0</v>
      </c>
      <c r="Y3943">
        <v>791241</v>
      </c>
      <c r="Z3943" t="str">
        <v>安费诺永亿(海盐)通讯电子有限公司</v>
      </c>
      <c r="AA3943">
        <v>0</v>
      </c>
      <c r="AB3943">
        <v>2021</v>
      </c>
      <c r="AC3943">
        <v>6</v>
      </c>
      <c r="AD3943" t="str">
        <v>Q1</v>
      </c>
      <c r="AE3943" t="str">
        <v>FY21/22</v>
      </c>
      <c r="AF3943" t="str">
        <v>EAST</v>
      </c>
    </row>
    <row r="3944" spans="1:32">
      <c r="A3944" t="str">
        <v>ESHL</v>
      </c>
      <c r="B3944" t="str">
        <v>SHA</v>
      </c>
      <c r="C3944" t="str">
        <v>FEEDER</v>
      </c>
      <c r="D3944" s="4">
        <v>44369</v>
      </c>
      <c r="E3944" t="str">
        <v>YAMAHA</v>
      </c>
      <c r="F3944">
        <v>14104045</v>
      </c>
      <c r="G3944">
        <v>44369</v>
      </c>
      <c r="H3944" t="str">
        <v>YMCT|KHJ-MC600-00</v>
      </c>
      <c r="I3944" t="str">
        <v>SS TAPE FEEDER 44mm</v>
      </c>
      <c r="J3944">
        <v>1</v>
      </c>
      <c r="K3944">
        <v>1</v>
      </c>
      <c r="L3944">
        <v>8849.56</v>
      </c>
      <c r="M3944" t="str">
        <v>CNY</v>
      </c>
      <c r="N3944">
        <v>1.2150000000000001</v>
      </c>
      <c r="O3944">
        <v>8849.56</v>
      </c>
      <c r="P3944">
        <v>10752.215400000001</v>
      </c>
      <c r="Q3944" t="str">
        <v>C66SHA-SERVICE GROUP</v>
      </c>
      <c r="R3944" t="str">
        <v>Ningbo Hanpu Tools Co., Ltd.</v>
      </c>
      <c r="S3944" t="str">
        <v>Same</v>
      </c>
      <c r="T3944">
        <v>905713</v>
      </c>
      <c r="U3944">
        <v>6899.98</v>
      </c>
      <c r="V3944" t="str">
        <v>309ASY INV-PTS SALES</v>
      </c>
      <c r="W3944">
        <v>0</v>
      </c>
      <c r="X3944">
        <v>0</v>
      </c>
      <c r="Y3944">
        <v>791250</v>
      </c>
      <c r="Z3944" t="str">
        <v>宁波汉浦工具有限公司</v>
      </c>
      <c r="AA3944">
        <v>0</v>
      </c>
      <c r="AB3944">
        <v>2021</v>
      </c>
      <c r="AC3944">
        <v>6</v>
      </c>
      <c r="AD3944" t="str">
        <v>Q1</v>
      </c>
      <c r="AE3944" t="str">
        <v>FY21/22</v>
      </c>
      <c r="AF3944" t="str">
        <v>EAST</v>
      </c>
    </row>
    <row r="3945" spans="1:32">
      <c r="A3945" t="str">
        <v>ESHL</v>
      </c>
      <c r="B3945" t="str">
        <v>SHA</v>
      </c>
      <c r="C3945" t="str">
        <v>FEEDER</v>
      </c>
      <c r="D3945" s="4">
        <v>44369</v>
      </c>
      <c r="E3945" t="str">
        <v>YAMAHA</v>
      </c>
      <c r="F3945">
        <v>14104046</v>
      </c>
      <c r="G3945">
        <v>44369</v>
      </c>
      <c r="H3945" t="str">
        <v>YMCT|KHJ-MC500-00</v>
      </c>
      <c r="I3945" t="str">
        <v>SS TAPE FEEDER 32mm</v>
      </c>
      <c r="J3945">
        <v>6</v>
      </c>
      <c r="K3945">
        <v>6</v>
      </c>
      <c r="L3945">
        <v>32559.29</v>
      </c>
      <c r="M3945" t="str">
        <v>CNY</v>
      </c>
      <c r="N3945">
        <v>1.2150000000000001</v>
      </c>
      <c r="O3945">
        <v>32559.29</v>
      </c>
      <c r="P3945">
        <v>39559.537350000006</v>
      </c>
      <c r="Q3945" t="str">
        <v>C66SHA-SERVICE GROUP</v>
      </c>
      <c r="R3945" t="str">
        <v>Shanghai Keter New Materials Co., Ltd.</v>
      </c>
      <c r="S3945" t="str">
        <v>Same</v>
      </c>
      <c r="T3945">
        <v>905714</v>
      </c>
      <c r="U3945">
        <v>29540.560000000001</v>
      </c>
      <c r="V3945" t="str">
        <v>309ASY INV-PTS SALES</v>
      </c>
      <c r="W3945">
        <v>0</v>
      </c>
      <c r="X3945">
        <v>0</v>
      </c>
      <c r="Y3945">
        <v>791253</v>
      </c>
      <c r="Z3945" t="str">
        <v>上海科特新材料股份有限公司</v>
      </c>
      <c r="AA3945">
        <v>0</v>
      </c>
      <c r="AB3945">
        <v>2021</v>
      </c>
      <c r="AC3945">
        <v>6</v>
      </c>
      <c r="AD3945" t="str">
        <v>Q1</v>
      </c>
      <c r="AE3945" t="str">
        <v>FY21/22</v>
      </c>
      <c r="AF3945" t="str">
        <v>EAST</v>
      </c>
    </row>
    <row r="3946" spans="1:32">
      <c r="A3946" t="str">
        <v>ESHL</v>
      </c>
      <c r="B3946" t="str">
        <v>SHA</v>
      </c>
      <c r="C3946" t="str">
        <v>SPARES/OTHER</v>
      </c>
      <c r="D3946" s="4">
        <v>44369</v>
      </c>
      <c r="E3946" t="str">
        <v>YAMAHA</v>
      </c>
      <c r="F3946">
        <v>14104047</v>
      </c>
      <c r="G3946">
        <v>44369</v>
      </c>
      <c r="H3946" t="str">
        <v>YMCT|K46-M8527-C0</v>
      </c>
      <c r="I3946" t="str">
        <v>FILTER(VACUUM PUMP)</v>
      </c>
      <c r="J3946">
        <v>30</v>
      </c>
      <c r="K3946">
        <v>30</v>
      </c>
      <c r="L3946">
        <v>1752.21</v>
      </c>
      <c r="M3946" t="str">
        <v>CNY</v>
      </c>
      <c r="N3946">
        <v>1.2150000000000001</v>
      </c>
      <c r="O3946">
        <v>1752.21</v>
      </c>
      <c r="P3946">
        <v>2128.9351500000002</v>
      </c>
      <c r="Q3946" t="str">
        <v>C66SHA-SERVICE GROUP</v>
      </c>
      <c r="R3946" t="str">
        <v>Shanghai Leizhu Lighting Device Co.,Ltd.</v>
      </c>
      <c r="S3946" t="str">
        <v>Same</v>
      </c>
      <c r="T3946">
        <v>905715</v>
      </c>
      <c r="U3946">
        <v>840</v>
      </c>
      <c r="V3946" t="str">
        <v>309ASY INV-PTS SALES</v>
      </c>
      <c r="W3946">
        <v>0</v>
      </c>
      <c r="X3946">
        <v>0</v>
      </c>
      <c r="Y3946">
        <v>791261</v>
      </c>
      <c r="Z3946" t="str">
        <v>上海雷蛛照明电器有限公司</v>
      </c>
      <c r="AA3946">
        <v>0</v>
      </c>
      <c r="AB3946">
        <v>2021</v>
      </c>
      <c r="AC3946">
        <v>6</v>
      </c>
      <c r="AD3946" t="str">
        <v>Q1</v>
      </c>
      <c r="AE3946" t="str">
        <v>FY21/22</v>
      </c>
      <c r="AF3946" t="str">
        <v>EAST</v>
      </c>
    </row>
    <row r="3947" spans="1:32">
      <c r="A3947" t="str">
        <v>ESHL</v>
      </c>
      <c r="B3947" t="str">
        <v>SHA</v>
      </c>
      <c r="C3947" t="str">
        <v>SPARES/OTHER</v>
      </c>
      <c r="D3947" s="4">
        <v>44369</v>
      </c>
      <c r="E3947" t="str">
        <v>YAMAHA</v>
      </c>
      <c r="F3947">
        <v>14104047</v>
      </c>
      <c r="G3947">
        <v>44369</v>
      </c>
      <c r="H3947" t="str">
        <v>YMCT|KHJ-MC145-01</v>
      </c>
      <c r="I3947" t="str">
        <v>LEVER TAPE GUIDE F</v>
      </c>
      <c r="J3947">
        <v>1</v>
      </c>
      <c r="K3947">
        <v>1</v>
      </c>
      <c r="L3947">
        <v>32.74</v>
      </c>
      <c r="M3947" t="str">
        <v>CNY</v>
      </c>
      <c r="N3947">
        <v>1.2150000000000001</v>
      </c>
      <c r="O3947">
        <v>32.74</v>
      </c>
      <c r="P3947">
        <v>39.779100000000007</v>
      </c>
      <c r="Q3947" t="str">
        <v>C66SHA-SERVICE GROUP</v>
      </c>
      <c r="R3947" t="str">
        <v>Shanghai Leizhu Lighting Device Co.,Ltd.</v>
      </c>
      <c r="S3947" t="str">
        <v>Same</v>
      </c>
      <c r="T3947">
        <v>905715</v>
      </c>
      <c r="U3947">
        <v>18</v>
      </c>
      <c r="V3947" t="str">
        <v>309ASY INV-PTS SALES</v>
      </c>
      <c r="W3947">
        <v>0</v>
      </c>
      <c r="X3947">
        <v>0</v>
      </c>
      <c r="Y3947">
        <v>791261</v>
      </c>
      <c r="Z3947" t="str">
        <v>上海雷蛛照明电器有限公司</v>
      </c>
      <c r="AA3947">
        <v>0</v>
      </c>
      <c r="AB3947">
        <v>2021</v>
      </c>
      <c r="AC3947">
        <v>6</v>
      </c>
      <c r="AD3947" t="str">
        <v>Q1</v>
      </c>
      <c r="AE3947" t="str">
        <v>FY21/22</v>
      </c>
      <c r="AF3947" t="str">
        <v>EAST</v>
      </c>
    </row>
    <row r="3948" spans="1:32">
      <c r="A3948" t="str">
        <v>ESHL</v>
      </c>
      <c r="B3948" t="str">
        <v>SHA</v>
      </c>
      <c r="C3948" t="str">
        <v>SPARES/OTHER</v>
      </c>
      <c r="D3948" s="4">
        <v>44369</v>
      </c>
      <c r="E3948" t="str">
        <v>YAMAHA</v>
      </c>
      <c r="F3948">
        <v>14104047</v>
      </c>
      <c r="G3948">
        <v>44369</v>
      </c>
      <c r="H3948" t="str">
        <v>YMCT|98902-04006</v>
      </c>
      <c r="I3948" t="str">
        <v>SCREW BINDING HEAD</v>
      </c>
      <c r="J3948">
        <v>10</v>
      </c>
      <c r="K3948">
        <v>10</v>
      </c>
      <c r="L3948">
        <v>44.25</v>
      </c>
      <c r="M3948" t="str">
        <v>CNY</v>
      </c>
      <c r="N3948">
        <v>1.2150000000000001</v>
      </c>
      <c r="O3948">
        <v>44.25</v>
      </c>
      <c r="P3948">
        <v>53.763750000000002</v>
      </c>
      <c r="Q3948" t="str">
        <v>C66SHA-SERVICE GROUP</v>
      </c>
      <c r="R3948" t="str">
        <v>Shanghai Leizhu Lighting Device Co.,Ltd.</v>
      </c>
      <c r="S3948" t="str">
        <v>Same</v>
      </c>
      <c r="T3948">
        <v>905715</v>
      </c>
      <c r="U3948">
        <v>10</v>
      </c>
      <c r="V3948" t="str">
        <v>309ASY INV-PTS SALES</v>
      </c>
      <c r="W3948">
        <v>0</v>
      </c>
      <c r="X3948">
        <v>0</v>
      </c>
      <c r="Y3948">
        <v>791261</v>
      </c>
      <c r="Z3948" t="str">
        <v>上海雷蛛照明电器有限公司</v>
      </c>
      <c r="AA3948">
        <v>0</v>
      </c>
      <c r="AB3948">
        <v>2021</v>
      </c>
      <c r="AC3948">
        <v>6</v>
      </c>
      <c r="AD3948" t="str">
        <v>Q1</v>
      </c>
      <c r="AE3948" t="str">
        <v>FY21/22</v>
      </c>
      <c r="AF3948" t="str">
        <v>EAST</v>
      </c>
    </row>
    <row r="3949" spans="1:32">
      <c r="A3949" t="str">
        <v>ESHL</v>
      </c>
      <c r="B3949" t="str">
        <v>SHA</v>
      </c>
      <c r="C3949" t="str">
        <v>SPARES/OTHER</v>
      </c>
      <c r="D3949" s="4">
        <v>44369</v>
      </c>
      <c r="E3949" t="str">
        <v>OTHERS</v>
      </c>
      <c r="F3949">
        <v>14104047</v>
      </c>
      <c r="G3949">
        <v>44369</v>
      </c>
      <c r="H3949" t="str">
        <v>ZMTR|K48-M3856-00X</v>
      </c>
      <c r="I3949" t="str">
        <v>GREASE PACK(NSL)</v>
      </c>
      <c r="J3949">
        <v>2</v>
      </c>
      <c r="K3949">
        <v>2</v>
      </c>
      <c r="L3949">
        <v>1230.0899999999999</v>
      </c>
      <c r="M3949" t="str">
        <v>CNY</v>
      </c>
      <c r="N3949">
        <v>1.2150000000000001</v>
      </c>
      <c r="O3949">
        <v>1230.0899999999999</v>
      </c>
      <c r="P3949">
        <v>1494.55935</v>
      </c>
      <c r="Q3949" t="str">
        <v>C66SHA-SERVICE GROUP</v>
      </c>
      <c r="R3949" t="str">
        <v>Shanghai Leizhu Lighting Device Co.,Ltd.</v>
      </c>
      <c r="S3949" t="str">
        <v>Same</v>
      </c>
      <c r="T3949">
        <v>905715</v>
      </c>
      <c r="U3949">
        <v>265.48</v>
      </c>
      <c r="V3949" t="str">
        <v>309ASY INV-PTS SALES</v>
      </c>
      <c r="W3949">
        <v>0</v>
      </c>
      <c r="X3949">
        <v>0</v>
      </c>
      <c r="Y3949">
        <v>791261</v>
      </c>
      <c r="Z3949" t="str">
        <v>上海雷蛛照明电器有限公司</v>
      </c>
      <c r="AA3949">
        <v>0</v>
      </c>
      <c r="AB3949">
        <v>2021</v>
      </c>
      <c r="AC3949">
        <v>6</v>
      </c>
      <c r="AD3949" t="str">
        <v>Q1</v>
      </c>
      <c r="AE3949" t="str">
        <v>FY21/22</v>
      </c>
      <c r="AF3949" t="str">
        <v>EAST</v>
      </c>
    </row>
    <row r="3950" spans="1:32">
      <c r="A3950" t="str">
        <v>ESHL</v>
      </c>
      <c r="B3950" t="str">
        <v>SHA</v>
      </c>
      <c r="C3950" t="str">
        <v>SPARES/OTHER</v>
      </c>
      <c r="D3950" s="4">
        <v>44369</v>
      </c>
      <c r="E3950" t="str">
        <v>OTHERS</v>
      </c>
      <c r="F3950">
        <v>14104047</v>
      </c>
      <c r="G3950">
        <v>44369</v>
      </c>
      <c r="H3950" t="str">
        <v>ZMTR|BELT for 1.2m MODIFACATION</v>
      </c>
      <c r="I3950" t="str">
        <v>.</v>
      </c>
      <c r="J3950">
        <v>4</v>
      </c>
      <c r="K3950">
        <v>4</v>
      </c>
      <c r="L3950">
        <v>566.37</v>
      </c>
      <c r="M3950" t="str">
        <v>CNY</v>
      </c>
      <c r="N3950">
        <v>1.2150000000000001</v>
      </c>
      <c r="O3950">
        <v>566.37</v>
      </c>
      <c r="P3950">
        <v>688.1395500000001</v>
      </c>
      <c r="Q3950" t="str">
        <v>C66SHA-SERVICE GROUP</v>
      </c>
      <c r="R3950" t="str">
        <v>Shanghai Leizhu Lighting Device Co.,Ltd.</v>
      </c>
      <c r="S3950" t="str">
        <v>Same</v>
      </c>
      <c r="T3950">
        <v>905715</v>
      </c>
      <c r="U3950">
        <v>283.19</v>
      </c>
      <c r="V3950" t="str">
        <v>309ASY INV-PTS SALES</v>
      </c>
      <c r="W3950">
        <v>0</v>
      </c>
      <c r="X3950">
        <v>0</v>
      </c>
      <c r="Y3950">
        <v>791261</v>
      </c>
      <c r="Z3950" t="str">
        <v>上海雷蛛照明电器有限公司</v>
      </c>
      <c r="AA3950">
        <v>0</v>
      </c>
      <c r="AB3950">
        <v>2021</v>
      </c>
      <c r="AC3950">
        <v>6</v>
      </c>
      <c r="AD3950" t="str">
        <v>Q1</v>
      </c>
      <c r="AE3950" t="str">
        <v>FY21/22</v>
      </c>
      <c r="AF3950" t="str">
        <v>EAST</v>
      </c>
    </row>
    <row r="3951" spans="1:32">
      <c r="A3951" t="str">
        <v>ESHL</v>
      </c>
      <c r="B3951" t="str">
        <v>XIY</v>
      </c>
      <c r="C3951" t="str">
        <v>FEEDER</v>
      </c>
      <c r="D3951" s="4">
        <v>44369</v>
      </c>
      <c r="E3951" t="str">
        <v>YAMAHA</v>
      </c>
      <c r="F3951">
        <v>14104048</v>
      </c>
      <c r="G3951">
        <v>44369</v>
      </c>
      <c r="H3951" t="str">
        <v>YMCT|KHJ-MC400-00</v>
      </c>
      <c r="I3951" t="str">
        <v>SS TAPE FEEDER 24mm</v>
      </c>
      <c r="J3951">
        <v>2</v>
      </c>
      <c r="K3951">
        <v>2</v>
      </c>
      <c r="L3951">
        <v>9026.5499999999993</v>
      </c>
      <c r="M3951" t="str">
        <v>CNY</v>
      </c>
      <c r="N3951">
        <v>1.2150000000000001</v>
      </c>
      <c r="O3951">
        <v>9026.5499999999993</v>
      </c>
      <c r="P3951">
        <v>10967.258249999999</v>
      </c>
      <c r="Q3951" t="str">
        <v>C66XIY-SERVICE GROUP</v>
      </c>
      <c r="R3951" t="str">
        <v>Xi'an Hailong Electronic Technology Co., Ltd.</v>
      </c>
      <c r="S3951" t="str">
        <v>Same</v>
      </c>
      <c r="T3951">
        <v>905716</v>
      </c>
      <c r="U3951">
        <v>7627.09</v>
      </c>
      <c r="V3951" t="str">
        <v>309ASY INV-PTS SALES</v>
      </c>
      <c r="W3951">
        <v>0</v>
      </c>
      <c r="X3951">
        <v>0</v>
      </c>
      <c r="Y3951">
        <v>791303</v>
      </c>
      <c r="Z3951" t="str">
        <v>西安海龙电子科技有限公司</v>
      </c>
      <c r="AA3951">
        <v>0</v>
      </c>
      <c r="AB3951">
        <v>2021</v>
      </c>
      <c r="AC3951">
        <v>6</v>
      </c>
      <c r="AD3951" t="str">
        <v>Q1</v>
      </c>
      <c r="AE3951" t="str">
        <v>FY21/22</v>
      </c>
      <c r="AF3951" t="str">
        <v>WEST</v>
      </c>
    </row>
    <row r="3952" spans="1:32">
      <c r="A3952" t="str">
        <v>ESHL</v>
      </c>
      <c r="B3952" t="str">
        <v>XIY</v>
      </c>
      <c r="C3952" t="str">
        <v>SPARES/OTHER</v>
      </c>
      <c r="D3952" s="4">
        <v>44369</v>
      </c>
      <c r="E3952" t="str">
        <v>YAMAHA</v>
      </c>
      <c r="F3952">
        <v>14104049</v>
      </c>
      <c r="G3952">
        <v>44369</v>
      </c>
      <c r="H3952" t="str">
        <v>YMCT|KHY-M2267-A0</v>
      </c>
      <c r="I3952" t="str">
        <v>GUIDE X AXIS ASSY</v>
      </c>
      <c r="J3952">
        <v>1</v>
      </c>
      <c r="K3952">
        <v>1</v>
      </c>
      <c r="L3952">
        <v>2034.51</v>
      </c>
      <c r="M3952" t="str">
        <v>CNY</v>
      </c>
      <c r="N3952">
        <v>1.2150000000000001</v>
      </c>
      <c r="O3952">
        <v>2034.51</v>
      </c>
      <c r="P3952">
        <v>2471.92965</v>
      </c>
      <c r="Q3952" t="str">
        <v>C66XIY-SERVICE GROUP</v>
      </c>
      <c r="R3952" t="str">
        <v>Xianyang Yudi Electronics Co., Ltd.</v>
      </c>
      <c r="S3952" t="str">
        <v>Same</v>
      </c>
      <c r="T3952">
        <v>905717</v>
      </c>
      <c r="U3952">
        <v>660</v>
      </c>
      <c r="V3952" t="str">
        <v>309ASY INV-PTS SALES</v>
      </c>
      <c r="W3952">
        <v>0</v>
      </c>
      <c r="X3952">
        <v>0</v>
      </c>
      <c r="Y3952">
        <v>791304</v>
      </c>
      <c r="Z3952" t="str">
        <v>咸阳宇迪电子有限公司</v>
      </c>
      <c r="AA3952">
        <v>0</v>
      </c>
      <c r="AB3952">
        <v>2021</v>
      </c>
      <c r="AC3952">
        <v>6</v>
      </c>
      <c r="AD3952" t="str">
        <v>Q1</v>
      </c>
      <c r="AE3952" t="str">
        <v>FY21/22</v>
      </c>
      <c r="AF3952" t="str">
        <v>WEST</v>
      </c>
    </row>
    <row r="3953" spans="1:32">
      <c r="A3953" t="str">
        <v>ESHL</v>
      </c>
      <c r="B3953" t="str">
        <v>SHA</v>
      </c>
      <c r="C3953" t="str">
        <v>FEEDER</v>
      </c>
      <c r="D3953" s="4">
        <v>44370</v>
      </c>
      <c r="E3953" t="str">
        <v>YAMAHA</v>
      </c>
      <c r="F3953">
        <v>14104050</v>
      </c>
      <c r="G3953">
        <v>44370</v>
      </c>
      <c r="H3953" t="str">
        <v>YMCT|KHJ-MC100-00</v>
      </c>
      <c r="I3953" t="str">
        <v>SS TAPE FEEDER 8mm</v>
      </c>
      <c r="J3953">
        <v>30</v>
      </c>
      <c r="K3953">
        <v>30</v>
      </c>
      <c r="L3953">
        <v>92920.35</v>
      </c>
      <c r="M3953" t="str">
        <v>CNY</v>
      </c>
      <c r="N3953">
        <v>1.2150000000000001</v>
      </c>
      <c r="O3953">
        <v>92920.35</v>
      </c>
      <c r="P3953">
        <v>112898.22525000002</v>
      </c>
      <c r="Q3953" t="str">
        <v>C66SHA-SERVICE GROUP</v>
      </c>
      <c r="R3953" t="str">
        <v>Jiangsu Huacheng Technology Co.,Ltd.</v>
      </c>
      <c r="S3953" t="str">
        <v>Same</v>
      </c>
      <c r="T3953">
        <v>905721</v>
      </c>
      <c r="U3953">
        <v>77314.38</v>
      </c>
      <c r="V3953" t="str">
        <v>309ASY INV-PTS SALES</v>
      </c>
      <c r="W3953">
        <v>0</v>
      </c>
      <c r="X3953">
        <v>0</v>
      </c>
      <c r="Y3953">
        <v>791432</v>
      </c>
      <c r="Z3953" t="str">
        <v>江苏华骋科技有限公司</v>
      </c>
      <c r="AA3953">
        <v>0</v>
      </c>
      <c r="AB3953">
        <v>2021</v>
      </c>
      <c r="AC3953">
        <v>6</v>
      </c>
      <c r="AD3953" t="str">
        <v>Q1</v>
      </c>
      <c r="AE3953" t="str">
        <v>FY21/22</v>
      </c>
      <c r="AF3953" t="str">
        <v>EAST</v>
      </c>
    </row>
    <row r="3954" spans="1:32">
      <c r="A3954" t="str">
        <v>ESHL</v>
      </c>
      <c r="B3954" t="str">
        <v>SHA</v>
      </c>
      <c r="C3954" t="str">
        <v>SPARES/OTHER</v>
      </c>
      <c r="D3954" s="4">
        <v>44370</v>
      </c>
      <c r="E3954" t="str">
        <v>YAMAHA</v>
      </c>
      <c r="F3954">
        <v>14104051</v>
      </c>
      <c r="G3954">
        <v>44370</v>
      </c>
      <c r="H3954" t="str">
        <v>YMCT|KHY-M712S-A0</v>
      </c>
      <c r="I3954" t="str">
        <v>SHAFT 2 SPARE</v>
      </c>
      <c r="J3954">
        <v>1</v>
      </c>
      <c r="K3954">
        <v>1</v>
      </c>
      <c r="L3954">
        <v>3980.53</v>
      </c>
      <c r="M3954" t="str">
        <v>CNY</v>
      </c>
      <c r="N3954">
        <v>1.2150000000000001</v>
      </c>
      <c r="O3954">
        <v>3980.53</v>
      </c>
      <c r="P3954">
        <v>4836.3439500000004</v>
      </c>
      <c r="Q3954" t="str">
        <v>C66SHA-SERVICE GROUP</v>
      </c>
      <c r="R3954" t="str">
        <v>Hangzhou Bozhou Electric Appliance Co., Ltd.</v>
      </c>
      <c r="S3954" t="str">
        <v>Same</v>
      </c>
      <c r="T3954">
        <v>905722</v>
      </c>
      <c r="U3954">
        <v>2012.04</v>
      </c>
      <c r="V3954" t="str">
        <v>309ASY INV-PTS SALES</v>
      </c>
      <c r="W3954">
        <v>0</v>
      </c>
      <c r="X3954">
        <v>0</v>
      </c>
      <c r="Y3954">
        <v>791433</v>
      </c>
      <c r="Z3954" t="str">
        <v>杭州博洲电器有限公司</v>
      </c>
      <c r="AA3954">
        <v>0</v>
      </c>
      <c r="AB3954">
        <v>2021</v>
      </c>
      <c r="AC3954">
        <v>6</v>
      </c>
      <c r="AD3954" t="str">
        <v>Q1</v>
      </c>
      <c r="AE3954" t="str">
        <v>FY21/22</v>
      </c>
      <c r="AF3954" t="str">
        <v>EAST</v>
      </c>
    </row>
    <row r="3955" spans="1:32">
      <c r="A3955" t="str">
        <v>ESHL</v>
      </c>
      <c r="B3955" t="str">
        <v>SHA</v>
      </c>
      <c r="C3955" t="str">
        <v>SPARES/OTHER</v>
      </c>
      <c r="D3955" s="4">
        <v>44370</v>
      </c>
      <c r="E3955" t="str">
        <v>YAMAHA</v>
      </c>
      <c r="F3955">
        <v>14104051</v>
      </c>
      <c r="G3955">
        <v>44370</v>
      </c>
      <c r="H3955" t="str">
        <v>YMCT|KHY-M7156-01</v>
      </c>
      <c r="I3955" t="str">
        <v>BIT CAP</v>
      </c>
      <c r="J3955">
        <v>20</v>
      </c>
      <c r="K3955">
        <v>20</v>
      </c>
      <c r="L3955">
        <v>2389.38</v>
      </c>
      <c r="M3955" t="str">
        <v>CNY</v>
      </c>
      <c r="N3955">
        <v>1.2150000000000001</v>
      </c>
      <c r="O3955">
        <v>2389.38</v>
      </c>
      <c r="P3955">
        <v>2903.0967000000005</v>
      </c>
      <c r="Q3955" t="str">
        <v>C66SHA-SERVICE GROUP</v>
      </c>
      <c r="R3955" t="str">
        <v>Hangzhou Bozhou Electric Appliance Co., Ltd.</v>
      </c>
      <c r="S3955" t="str">
        <v>Same</v>
      </c>
      <c r="T3955">
        <v>905722</v>
      </c>
      <c r="U3955">
        <v>1254</v>
      </c>
      <c r="V3955" t="str">
        <v>309ASY INV-PTS SALES</v>
      </c>
      <c r="W3955">
        <v>0</v>
      </c>
      <c r="X3955">
        <v>0</v>
      </c>
      <c r="Y3955">
        <v>791433</v>
      </c>
      <c r="Z3955" t="str">
        <v>杭州博洲电器有限公司</v>
      </c>
      <c r="AA3955">
        <v>0</v>
      </c>
      <c r="AB3955">
        <v>2021</v>
      </c>
      <c r="AC3955">
        <v>6</v>
      </c>
      <c r="AD3955" t="str">
        <v>Q1</v>
      </c>
      <c r="AE3955" t="str">
        <v>FY21/22</v>
      </c>
      <c r="AF3955" t="str">
        <v>EAST</v>
      </c>
    </row>
    <row r="3956" spans="1:32">
      <c r="A3956" t="str">
        <v>ESHL</v>
      </c>
      <c r="B3956" t="str">
        <v>SHA</v>
      </c>
      <c r="C3956" t="str">
        <v>SPARES/OTHER</v>
      </c>
      <c r="D3956" s="4">
        <v>44370</v>
      </c>
      <c r="E3956" t="str">
        <v>YAMAHA</v>
      </c>
      <c r="F3956">
        <v>14104051</v>
      </c>
      <c r="G3956">
        <v>44370</v>
      </c>
      <c r="H3956" t="str">
        <v>YMCT|KHY-M7A16-01</v>
      </c>
      <c r="I3956" t="str">
        <v>COVER PRIZM</v>
      </c>
      <c r="J3956">
        <v>2</v>
      </c>
      <c r="K3956">
        <v>2</v>
      </c>
      <c r="L3956">
        <v>90.27</v>
      </c>
      <c r="M3956" t="str">
        <v>CNY</v>
      </c>
      <c r="N3956">
        <v>1.2150000000000001</v>
      </c>
      <c r="O3956">
        <v>90.27</v>
      </c>
      <c r="P3956">
        <v>109.67805</v>
      </c>
      <c r="Q3956" t="str">
        <v>C66SHA-SERVICE GROUP</v>
      </c>
      <c r="R3956" t="str">
        <v>Hangzhou Bozhou Electric Appliance Co., Ltd.</v>
      </c>
      <c r="S3956" t="str">
        <v>Same</v>
      </c>
      <c r="T3956">
        <v>905722</v>
      </c>
      <c r="U3956">
        <v>46.2</v>
      </c>
      <c r="V3956" t="str">
        <v>309ASY INV-PTS SALES</v>
      </c>
      <c r="W3956">
        <v>0</v>
      </c>
      <c r="X3956">
        <v>0</v>
      </c>
      <c r="Y3956">
        <v>791433</v>
      </c>
      <c r="Z3956" t="str">
        <v>杭州博洲电器有限公司</v>
      </c>
      <c r="AA3956">
        <v>0</v>
      </c>
      <c r="AB3956">
        <v>2021</v>
      </c>
      <c r="AC3956">
        <v>6</v>
      </c>
      <c r="AD3956" t="str">
        <v>Q1</v>
      </c>
      <c r="AE3956" t="str">
        <v>FY21/22</v>
      </c>
      <c r="AF3956" t="str">
        <v>EAST</v>
      </c>
    </row>
    <row r="3957" spans="1:32">
      <c r="A3957" t="str">
        <v>ESHL</v>
      </c>
      <c r="B3957" t="str">
        <v>SHA</v>
      </c>
      <c r="C3957" t="str">
        <v>SPARES/OTHER</v>
      </c>
      <c r="D3957" s="4">
        <v>44370</v>
      </c>
      <c r="E3957" t="str">
        <v>YAMAHA</v>
      </c>
      <c r="F3957">
        <v>14104052</v>
      </c>
      <c r="G3957">
        <v>44370</v>
      </c>
      <c r="H3957" t="str">
        <v>YMCT|KG2-M9108-11</v>
      </c>
      <c r="I3957" t="str">
        <v>COLLAR CONVEYOR</v>
      </c>
      <c r="J3957">
        <v>6</v>
      </c>
      <c r="K3957">
        <v>6</v>
      </c>
      <c r="L3957">
        <v>1890.27</v>
      </c>
      <c r="M3957" t="str">
        <v>CNY</v>
      </c>
      <c r="N3957">
        <v>1.2150000000000001</v>
      </c>
      <c r="O3957">
        <v>1890.27</v>
      </c>
      <c r="P3957">
        <v>2296.67805</v>
      </c>
      <c r="Q3957" t="str">
        <v>C66SHA-SERVICE GROUP</v>
      </c>
      <c r="R3957" t="str">
        <v>Shanghai soulu Electronics Co., Ltd</v>
      </c>
      <c r="S3957" t="str">
        <v>Same</v>
      </c>
      <c r="T3957">
        <v>905723</v>
      </c>
      <c r="U3957">
        <v>1036.2</v>
      </c>
      <c r="V3957" t="str">
        <v>309ASY INV-PTS SALES</v>
      </c>
      <c r="W3957">
        <v>0</v>
      </c>
      <c r="X3957">
        <v>0</v>
      </c>
      <c r="Y3957">
        <v>791434</v>
      </c>
      <c r="Z3957" t="str">
        <v>上海搜鹿电子有限公司</v>
      </c>
      <c r="AA3957">
        <v>0</v>
      </c>
      <c r="AB3957">
        <v>2021</v>
      </c>
      <c r="AC3957">
        <v>6</v>
      </c>
      <c r="AD3957" t="str">
        <v>Q1</v>
      </c>
      <c r="AE3957" t="str">
        <v>FY21/22</v>
      </c>
      <c r="AF3957" t="str">
        <v>EAST</v>
      </c>
    </row>
    <row r="3958" spans="1:32">
      <c r="A3958" t="str">
        <v>ESHL</v>
      </c>
      <c r="B3958" t="str">
        <v>SZX</v>
      </c>
      <c r="C3958" t="str">
        <v>SERVICE_CHARGE</v>
      </c>
      <c r="D3958" s="4">
        <v>44371</v>
      </c>
      <c r="E3958" t="str">
        <v>YAMAHA</v>
      </c>
      <c r="F3958">
        <v>12101141</v>
      </c>
      <c r="G3958">
        <v>44371</v>
      </c>
      <c r="H3958" t="str">
        <v>YMCT|REPAIR CHARGE</v>
      </c>
      <c r="I3958" t="str">
        <v>REPAIR CHARGE</v>
      </c>
      <c r="J3958">
        <v>1</v>
      </c>
      <c r="K3958">
        <v>1</v>
      </c>
      <c r="L3958">
        <v>194690.27</v>
      </c>
      <c r="M3958" t="str">
        <v>CNY</v>
      </c>
      <c r="N3958">
        <v>1.2150000000000001</v>
      </c>
      <c r="O3958">
        <v>194690.27</v>
      </c>
      <c r="P3958">
        <v>236548.67805000002</v>
      </c>
      <c r="Q3958" t="str">
        <v>C66SZX-SMT SERVICE</v>
      </c>
      <c r="R3958" t="str">
        <v>JiangXi Netis Technology Co., Ltd.</v>
      </c>
      <c r="S3958" t="str">
        <v>Same</v>
      </c>
      <c r="T3958">
        <v>905724</v>
      </c>
      <c r="U3958">
        <v>0</v>
      </c>
      <c r="V3958" t="str">
        <v>309ASY INV-NON-CON</v>
      </c>
      <c r="W3958">
        <v>0</v>
      </c>
      <c r="X3958" t="str">
        <v>C66-CAN-21007-Wangshi</v>
      </c>
      <c r="Y3958">
        <v>0</v>
      </c>
      <c r="Z3958" t="str">
        <v>江西网是科技有限公司</v>
      </c>
      <c r="AA3958">
        <v>0</v>
      </c>
      <c r="AB3958">
        <v>2021</v>
      </c>
      <c r="AC3958">
        <v>6</v>
      </c>
      <c r="AD3958" t="str">
        <v>Q1</v>
      </c>
      <c r="AE3958" t="str">
        <v>FY21/22</v>
      </c>
      <c r="AF3958" t="str">
        <v>SOUTH</v>
      </c>
    </row>
    <row r="3959" spans="1:32">
      <c r="A3959" t="str">
        <v>ESHL</v>
      </c>
      <c r="B3959" t="str">
        <v>SZX</v>
      </c>
      <c r="C3959" t="str">
        <v>SPARES/OTHER</v>
      </c>
      <c r="D3959" s="4">
        <v>44371</v>
      </c>
      <c r="E3959" t="str">
        <v>YAMAHA</v>
      </c>
      <c r="F3959">
        <v>14104053</v>
      </c>
      <c r="G3959">
        <v>44371</v>
      </c>
      <c r="H3959" t="str">
        <v>YMCT|KGW-M4578-01</v>
      </c>
      <c r="I3959" t="str">
        <v>INDICATOR BOARD ASSY</v>
      </c>
      <c r="J3959">
        <v>2</v>
      </c>
      <c r="K3959">
        <v>2</v>
      </c>
      <c r="L3959">
        <v>4207.5</v>
      </c>
      <c r="M3959" t="str">
        <v>CNY</v>
      </c>
      <c r="N3959">
        <v>1.2150000000000001</v>
      </c>
      <c r="O3959">
        <v>4207.5</v>
      </c>
      <c r="P3959">
        <v>5112.1125000000002</v>
      </c>
      <c r="Q3959" t="str">
        <v>C66SZX-SMT SERVICE</v>
      </c>
      <c r="R3959" t="str">
        <v>Dongguan Cowell Optic Electronics Co., Ltd.</v>
      </c>
      <c r="S3959" t="str">
        <v>Same</v>
      </c>
      <c r="T3959">
        <v>905720</v>
      </c>
      <c r="U3959">
        <v>2186</v>
      </c>
      <c r="V3959" t="str">
        <v>309ASY INV-PTS SALES</v>
      </c>
      <c r="W3959">
        <v>0</v>
      </c>
      <c r="X3959" t="str">
        <v>ZZ202106036431/ZZ202105066320</v>
      </c>
      <c r="Y3959">
        <v>791542</v>
      </c>
      <c r="Z3959" t="str">
        <v>东莞高伟光学电子有限公司</v>
      </c>
      <c r="AA3959">
        <v>0</v>
      </c>
      <c r="AB3959">
        <v>2021</v>
      </c>
      <c r="AC3959">
        <v>6</v>
      </c>
      <c r="AD3959" t="str">
        <v>Q1</v>
      </c>
      <c r="AE3959" t="str">
        <v>FY21/22</v>
      </c>
      <c r="AF3959" t="str">
        <v>SOUTH</v>
      </c>
    </row>
    <row r="3960" spans="1:32">
      <c r="A3960" t="str">
        <v>ESHL</v>
      </c>
      <c r="B3960" t="str">
        <v>SZX</v>
      </c>
      <c r="C3960" t="str">
        <v>SPARES/OTHER</v>
      </c>
      <c r="D3960" s="4">
        <v>44371</v>
      </c>
      <c r="E3960" t="str">
        <v>OTHERS</v>
      </c>
      <c r="F3960">
        <v>14104053</v>
      </c>
      <c r="G3960">
        <v>44371</v>
      </c>
      <c r="H3960" t="str">
        <v>ZMTR|SC VCM</v>
      </c>
      <c r="I3960" t="str">
        <v>SPECIAL NOZZLE</v>
      </c>
      <c r="J3960">
        <v>1</v>
      </c>
      <c r="K3960">
        <v>1</v>
      </c>
      <c r="L3960">
        <v>1327.43</v>
      </c>
      <c r="M3960" t="str">
        <v>CNY</v>
      </c>
      <c r="N3960">
        <v>1.2150000000000001</v>
      </c>
      <c r="O3960">
        <v>1327.43</v>
      </c>
      <c r="P3960">
        <v>1612.8274500000002</v>
      </c>
      <c r="Q3960" t="str">
        <v>C66SZX-SMT SERVICE</v>
      </c>
      <c r="R3960" t="str">
        <v>Dongguan Cowell Optic Electronics Co., Ltd.</v>
      </c>
      <c r="S3960" t="str">
        <v>Same</v>
      </c>
      <c r="T3960">
        <v>905720</v>
      </c>
      <c r="U3960">
        <v>442.48</v>
      </c>
      <c r="V3960" t="str">
        <v>309ASY INV-PTS SALES</v>
      </c>
      <c r="W3960">
        <v>0</v>
      </c>
      <c r="X3960" t="str">
        <v>ZZ202106036431/ZZ202105066320</v>
      </c>
      <c r="Y3960">
        <v>791542</v>
      </c>
      <c r="Z3960" t="str">
        <v>东莞高伟光学电子有限公司</v>
      </c>
      <c r="AA3960">
        <v>0</v>
      </c>
      <c r="AB3960">
        <v>2021</v>
      </c>
      <c r="AC3960">
        <v>6</v>
      </c>
      <c r="AD3960" t="str">
        <v>Q1</v>
      </c>
      <c r="AE3960" t="str">
        <v>FY21/22</v>
      </c>
      <c r="AF3960" t="str">
        <v>SOUTH</v>
      </c>
    </row>
    <row r="3961" spans="1:32">
      <c r="A3961" t="str">
        <v>ESHL</v>
      </c>
      <c r="B3961" t="str">
        <v>SZX</v>
      </c>
      <c r="C3961" t="str">
        <v>SPARES/OTHER</v>
      </c>
      <c r="D3961" s="4">
        <v>44371</v>
      </c>
      <c r="E3961" t="str">
        <v>OTHERS</v>
      </c>
      <c r="F3961">
        <v>14104053</v>
      </c>
      <c r="G3961">
        <v>44371</v>
      </c>
      <c r="H3961" t="str">
        <v>ZMTR|MD-D/K</v>
      </c>
      <c r="I3961" t="str">
        <v>SPECIAL NOZZLE</v>
      </c>
      <c r="J3961">
        <v>4</v>
      </c>
      <c r="K3961">
        <v>4</v>
      </c>
      <c r="L3961">
        <v>5486.73</v>
      </c>
      <c r="M3961" t="str">
        <v>CNY</v>
      </c>
      <c r="N3961">
        <v>1.2150000000000001</v>
      </c>
      <c r="O3961">
        <v>5486.73</v>
      </c>
      <c r="P3961">
        <v>6666.3769499999999</v>
      </c>
      <c r="Q3961" t="str">
        <v>C66SZX-SMT SERVICE</v>
      </c>
      <c r="R3961" t="str">
        <v>Dongguan Cowell Optic Electronics Co., Ltd.</v>
      </c>
      <c r="S3961" t="str">
        <v>Same</v>
      </c>
      <c r="T3961">
        <v>905720</v>
      </c>
      <c r="U3961">
        <v>1769.92</v>
      </c>
      <c r="V3961" t="str">
        <v>309ASY INV-PTS SALES</v>
      </c>
      <c r="W3961">
        <v>0</v>
      </c>
      <c r="X3961" t="str">
        <v>ZZ202106036431/ZZ202105066320</v>
      </c>
      <c r="Y3961">
        <v>791542</v>
      </c>
      <c r="Z3961" t="str">
        <v>东莞高伟光学电子有限公司</v>
      </c>
      <c r="AA3961">
        <v>0</v>
      </c>
      <c r="AB3961">
        <v>2021</v>
      </c>
      <c r="AC3961">
        <v>6</v>
      </c>
      <c r="AD3961" t="str">
        <v>Q1</v>
      </c>
      <c r="AE3961" t="str">
        <v>FY21/22</v>
      </c>
      <c r="AF3961" t="str">
        <v>SOUTH</v>
      </c>
    </row>
    <row r="3962" spans="1:32">
      <c r="A3962" t="str">
        <v>ESHL</v>
      </c>
      <c r="B3962" t="str">
        <v>SZX</v>
      </c>
      <c r="C3962" t="str">
        <v>SPARES/OTHER</v>
      </c>
      <c r="D3962" s="4">
        <v>44371</v>
      </c>
      <c r="E3962" t="str">
        <v>OTHERS</v>
      </c>
      <c r="F3962">
        <v>14104053</v>
      </c>
      <c r="G3962">
        <v>44371</v>
      </c>
      <c r="H3962" t="str">
        <v>ZMTR|MD-T</v>
      </c>
      <c r="I3962" t="str">
        <v>SPECIAL NOZZLE</v>
      </c>
      <c r="J3962">
        <v>7</v>
      </c>
      <c r="K3962">
        <v>7</v>
      </c>
      <c r="L3962">
        <v>9812.39</v>
      </c>
      <c r="M3962" t="str">
        <v>CNY</v>
      </c>
      <c r="N3962">
        <v>1.2150000000000001</v>
      </c>
      <c r="O3962">
        <v>9812.39</v>
      </c>
      <c r="P3962">
        <v>11922.05385</v>
      </c>
      <c r="Q3962" t="str">
        <v>C66SZX-SMT SERVICE</v>
      </c>
      <c r="R3962" t="str">
        <v>Dongguan Cowell Optic Electronics Co., Ltd.</v>
      </c>
      <c r="S3962" t="str">
        <v>Same</v>
      </c>
      <c r="T3962">
        <v>905720</v>
      </c>
      <c r="U3962">
        <v>3097.36</v>
      </c>
      <c r="V3962" t="str">
        <v>309ASY INV-PTS SALES</v>
      </c>
      <c r="W3962">
        <v>0</v>
      </c>
      <c r="X3962" t="str">
        <v>ZZ202106036431/ZZ202105066320</v>
      </c>
      <c r="Y3962">
        <v>791542</v>
      </c>
      <c r="Z3962" t="str">
        <v>东莞高伟光学电子有限公司</v>
      </c>
      <c r="AA3962">
        <v>0</v>
      </c>
      <c r="AB3962">
        <v>2021</v>
      </c>
      <c r="AC3962">
        <v>6</v>
      </c>
      <c r="AD3962" t="str">
        <v>Q1</v>
      </c>
      <c r="AE3962" t="str">
        <v>FY21/22</v>
      </c>
      <c r="AF3962" t="str">
        <v>SOUTH</v>
      </c>
    </row>
    <row r="3963" spans="1:32">
      <c r="A3963" t="str">
        <v>ESHL</v>
      </c>
      <c r="B3963" t="str">
        <v>SZX</v>
      </c>
      <c r="C3963" t="str">
        <v>SPARES/OTHER</v>
      </c>
      <c r="D3963" s="4">
        <v>44371</v>
      </c>
      <c r="E3963" t="str">
        <v>OTHERS</v>
      </c>
      <c r="F3963">
        <v>14104053</v>
      </c>
      <c r="G3963">
        <v>44371</v>
      </c>
      <c r="H3963" t="str">
        <v>ZMTR|303OH</v>
      </c>
      <c r="I3963" t="str">
        <v>SPECIAL NOZZLE</v>
      </c>
      <c r="J3963">
        <v>2</v>
      </c>
      <c r="K3963">
        <v>2</v>
      </c>
      <c r="L3963">
        <v>2602.04</v>
      </c>
      <c r="M3963" t="str">
        <v>CNY</v>
      </c>
      <c r="N3963">
        <v>1.2150000000000001</v>
      </c>
      <c r="O3963">
        <v>2602.04</v>
      </c>
      <c r="P3963">
        <v>3161.4786000000004</v>
      </c>
      <c r="Q3963" t="str">
        <v>C66SZX-SMT SERVICE</v>
      </c>
      <c r="R3963" t="str">
        <v>Dongguan Cowell Optic Electronics Co., Ltd.</v>
      </c>
      <c r="S3963" t="str">
        <v>Same</v>
      </c>
      <c r="T3963">
        <v>905720</v>
      </c>
      <c r="U3963">
        <v>884.96</v>
      </c>
      <c r="V3963" t="str">
        <v>309ASY INV-PTS SALES</v>
      </c>
      <c r="W3963">
        <v>0</v>
      </c>
      <c r="X3963" t="str">
        <v>ZZ202106036431/ZZ202105066320</v>
      </c>
      <c r="Y3963">
        <v>791542</v>
      </c>
      <c r="Z3963" t="str">
        <v>东莞高伟光学电子有限公司</v>
      </c>
      <c r="AA3963">
        <v>0</v>
      </c>
      <c r="AB3963">
        <v>2021</v>
      </c>
      <c r="AC3963">
        <v>6</v>
      </c>
      <c r="AD3963" t="str">
        <v>Q1</v>
      </c>
      <c r="AE3963" t="str">
        <v>FY21/22</v>
      </c>
      <c r="AF3963" t="str">
        <v>SOUTH</v>
      </c>
    </row>
    <row r="3964" spans="1:32">
      <c r="A3964" t="str">
        <v>ESHL</v>
      </c>
      <c r="B3964" t="str">
        <v>SZX</v>
      </c>
      <c r="C3964" t="str">
        <v>SPARES/OTHER</v>
      </c>
      <c r="D3964" s="4">
        <v>44371</v>
      </c>
      <c r="E3964" t="str">
        <v>OTHERS</v>
      </c>
      <c r="F3964">
        <v>14104053</v>
      </c>
      <c r="G3964">
        <v>44371</v>
      </c>
      <c r="H3964" t="str">
        <v>ZMTR|303MD-S</v>
      </c>
      <c r="I3964" t="str">
        <v>SPECIAL NOZZLE</v>
      </c>
      <c r="J3964">
        <v>8</v>
      </c>
      <c r="K3964">
        <v>8</v>
      </c>
      <c r="L3964">
        <v>10814.87</v>
      </c>
      <c r="M3964" t="str">
        <v>CNY</v>
      </c>
      <c r="N3964">
        <v>1.2150000000000001</v>
      </c>
      <c r="O3964">
        <v>10814.87</v>
      </c>
      <c r="P3964">
        <v>13140.067050000001</v>
      </c>
      <c r="Q3964" t="str">
        <v>C66SZX-SMT SERVICE</v>
      </c>
      <c r="R3964" t="str">
        <v>Dongguan Cowell Optic Electronics Co., Ltd.</v>
      </c>
      <c r="S3964" t="str">
        <v>Same</v>
      </c>
      <c r="T3964">
        <v>905720</v>
      </c>
      <c r="U3964">
        <v>3539.84</v>
      </c>
      <c r="V3964" t="str">
        <v>309ASY INV-PTS SALES</v>
      </c>
      <c r="W3964">
        <v>0</v>
      </c>
      <c r="X3964" t="str">
        <v>ZZ202106036431/ZZ202105066320</v>
      </c>
      <c r="Y3964">
        <v>791542</v>
      </c>
      <c r="Z3964" t="str">
        <v>东莞高伟光学电子有限公司</v>
      </c>
      <c r="AA3964">
        <v>0</v>
      </c>
      <c r="AB3964">
        <v>2021</v>
      </c>
      <c r="AC3964">
        <v>6</v>
      </c>
      <c r="AD3964" t="str">
        <v>Q1</v>
      </c>
      <c r="AE3964" t="str">
        <v>FY21/22</v>
      </c>
      <c r="AF3964" t="str">
        <v>SOUTH</v>
      </c>
    </row>
    <row r="3965" spans="1:32">
      <c r="A3965" t="str">
        <v>ESHL</v>
      </c>
      <c r="B3965" t="str">
        <v>SZX</v>
      </c>
      <c r="C3965" t="str">
        <v>SPARES/OTHER</v>
      </c>
      <c r="D3965" s="4">
        <v>44371</v>
      </c>
      <c r="E3965" t="str">
        <v>OTHERS</v>
      </c>
      <c r="F3965">
        <v>14104054</v>
      </c>
      <c r="G3965">
        <v>44371</v>
      </c>
      <c r="H3965" t="str">
        <v>ZZZZ|Feeder table(24 slot)</v>
      </c>
      <c r="I3965" t="str">
        <v>Feeder table</v>
      </c>
      <c r="J3965">
        <v>2</v>
      </c>
      <c r="K3965">
        <v>2</v>
      </c>
      <c r="L3965">
        <v>70796.460000000006</v>
      </c>
      <c r="M3965" t="str">
        <v>CNY</v>
      </c>
      <c r="N3965">
        <v>1.2150000000000001</v>
      </c>
      <c r="O3965">
        <v>70796.460000000006</v>
      </c>
      <c r="P3965">
        <v>86017.698900000018</v>
      </c>
      <c r="Q3965" t="str">
        <v>C66SZX-SMT SERVICE</v>
      </c>
      <c r="R3965" t="str">
        <v>JiangXi Netis Technology Co., Ltd.</v>
      </c>
      <c r="S3965" t="str">
        <v>Same</v>
      </c>
      <c r="T3965">
        <v>905725</v>
      </c>
      <c r="U3965">
        <v>54000</v>
      </c>
      <c r="V3965" t="str">
        <v>309ASY INV-PTS SALES</v>
      </c>
      <c r="W3965">
        <v>0</v>
      </c>
      <c r="X3965" t="str">
        <v>ETS/FY21-13270-0050</v>
      </c>
      <c r="Y3965">
        <v>791585</v>
      </c>
      <c r="Z3965" t="str">
        <v>江西网是科技有限公司</v>
      </c>
      <c r="AA3965">
        <v>0</v>
      </c>
      <c r="AB3965">
        <v>2021</v>
      </c>
      <c r="AC3965">
        <v>6</v>
      </c>
      <c r="AD3965" t="str">
        <v>Q1</v>
      </c>
      <c r="AE3965" t="str">
        <v>FY21/22</v>
      </c>
      <c r="AF3965" t="str">
        <v>SOUTH</v>
      </c>
    </row>
    <row r="3966" spans="1:32">
      <c r="A3966" t="str">
        <v>ESHL</v>
      </c>
      <c r="B3966" t="str">
        <v>SZX</v>
      </c>
      <c r="C3966" t="str">
        <v>SPARES/OTHER</v>
      </c>
      <c r="D3966" s="4">
        <v>44371</v>
      </c>
      <c r="E3966" t="str">
        <v>OTHERS</v>
      </c>
      <c r="F3966">
        <v>14104054</v>
      </c>
      <c r="G3966">
        <v>44371</v>
      </c>
      <c r="H3966" t="str">
        <v>ZMTR|Feeder table(60 slot)</v>
      </c>
      <c r="I3966" t="str">
        <v>Feeder table</v>
      </c>
      <c r="J3966">
        <v>4</v>
      </c>
      <c r="K3966">
        <v>4</v>
      </c>
      <c r="L3966">
        <v>141592.92000000001</v>
      </c>
      <c r="M3966" t="str">
        <v>CNY</v>
      </c>
      <c r="N3966">
        <v>1.2150000000000001</v>
      </c>
      <c r="O3966">
        <v>141592.92000000001</v>
      </c>
      <c r="P3966">
        <v>172035.39780000004</v>
      </c>
      <c r="Q3966" t="str">
        <v>C66SZX-SMT SERVICE</v>
      </c>
      <c r="R3966" t="str">
        <v>JiangXi Netis Technology Co., Ltd.</v>
      </c>
      <c r="S3966" t="str">
        <v>Same</v>
      </c>
      <c r="T3966">
        <v>905725</v>
      </c>
      <c r="U3966">
        <v>104000</v>
      </c>
      <c r="V3966" t="str">
        <v>309ASY INV-PTS SALES</v>
      </c>
      <c r="W3966">
        <v>0</v>
      </c>
      <c r="X3966" t="str">
        <v>ETS/FY21-13270-0050</v>
      </c>
      <c r="Y3966">
        <v>791585</v>
      </c>
      <c r="Z3966" t="str">
        <v>江西网是科技有限公司</v>
      </c>
      <c r="AA3966">
        <v>0</v>
      </c>
      <c r="AB3966">
        <v>2021</v>
      </c>
      <c r="AC3966">
        <v>6</v>
      </c>
      <c r="AD3966" t="str">
        <v>Q1</v>
      </c>
      <c r="AE3966" t="str">
        <v>FY21/22</v>
      </c>
      <c r="AF3966" t="str">
        <v>SOUTH</v>
      </c>
    </row>
    <row r="3967" spans="1:32">
      <c r="A3967" t="str">
        <v>ESHL</v>
      </c>
      <c r="B3967" t="str">
        <v>SZX</v>
      </c>
      <c r="C3967" t="str">
        <v>SPARES/OTHER</v>
      </c>
      <c r="D3967" s="4">
        <v>44371</v>
      </c>
      <c r="E3967" t="str">
        <v>OTHERS</v>
      </c>
      <c r="F3967">
        <v>14104055</v>
      </c>
      <c r="G3967">
        <v>44371</v>
      </c>
      <c r="H3967" t="str">
        <v>ZMTR|K48-M3856-00X</v>
      </c>
      <c r="I3967" t="str">
        <v>GREASE PACK(NSL)</v>
      </c>
      <c r="J3967">
        <v>50</v>
      </c>
      <c r="K3967">
        <v>50</v>
      </c>
      <c r="L3967">
        <v>0</v>
      </c>
      <c r="M3967" t="str">
        <v>CNY</v>
      </c>
      <c r="N3967">
        <v>1.2150000000000001</v>
      </c>
      <c r="O3967">
        <v>0</v>
      </c>
      <c r="P3967">
        <v>0</v>
      </c>
      <c r="Q3967" t="str">
        <v>C66SZX-SMT SERVICE</v>
      </c>
      <c r="R3967" t="str">
        <v>JiangXi Netis Technology Co., Ltd.</v>
      </c>
      <c r="S3967" t="str">
        <v>Same</v>
      </c>
      <c r="T3967">
        <v>905726</v>
      </c>
      <c r="U3967">
        <v>7065.23</v>
      </c>
      <c r="V3967" t="str">
        <v>309ASY INV-PTS SALES</v>
      </c>
      <c r="W3967">
        <v>0</v>
      </c>
      <c r="X3967" t="str">
        <v>C66-CAN-21007-Wangshi</v>
      </c>
      <c r="Y3967">
        <v>791582</v>
      </c>
      <c r="Z3967" t="str">
        <v>江西网是科技有限公司</v>
      </c>
      <c r="AA3967">
        <v>0</v>
      </c>
      <c r="AB3967">
        <v>2021</v>
      </c>
      <c r="AC3967">
        <v>6</v>
      </c>
      <c r="AD3967" t="str">
        <v>Q1</v>
      </c>
      <c r="AE3967" t="str">
        <v>FY21/22</v>
      </c>
      <c r="AF3967" t="str">
        <v>SOUTH</v>
      </c>
    </row>
    <row r="3968" spans="1:32">
      <c r="A3968" t="str">
        <v>ESHL</v>
      </c>
      <c r="B3968" t="str">
        <v>SHA</v>
      </c>
      <c r="C3968" t="str">
        <v>SPARES/OTHER</v>
      </c>
      <c r="D3968" s="4">
        <v>44372</v>
      </c>
      <c r="E3968" t="str">
        <v>YAMAHA</v>
      </c>
      <c r="F3968">
        <v>14104056</v>
      </c>
      <c r="G3968">
        <v>44372</v>
      </c>
      <c r="H3968" t="str">
        <v>YMCT|KLC-M9192-00</v>
      </c>
      <c r="I3968" t="str">
        <v>SENSOR HEAD 2</v>
      </c>
      <c r="J3968">
        <v>1</v>
      </c>
      <c r="K3968">
        <v>1</v>
      </c>
      <c r="L3968">
        <v>2001.77</v>
      </c>
      <c r="M3968" t="str">
        <v>CNY</v>
      </c>
      <c r="N3968">
        <v>1.2150000000000001</v>
      </c>
      <c r="O3968">
        <v>2001.77</v>
      </c>
      <c r="P3968">
        <v>2432.1505500000003</v>
      </c>
      <c r="Q3968" t="str">
        <v>C66SHA-SERVICE GROUP</v>
      </c>
      <c r="R3968" t="str">
        <v>Changzhou Lirui Optoelectronics Co., Ltd.</v>
      </c>
      <c r="S3968" t="str">
        <v>Same</v>
      </c>
      <c r="T3968">
        <v>905727</v>
      </c>
      <c r="U3968">
        <v>1054.72</v>
      </c>
      <c r="V3968" t="str">
        <v>309ASY INV-PTS SALES</v>
      </c>
      <c r="W3968">
        <v>0</v>
      </c>
      <c r="X3968">
        <v>0</v>
      </c>
      <c r="Y3968">
        <v>791710</v>
      </c>
      <c r="Z3968" t="str">
        <v>常州利瑞光电有限公司</v>
      </c>
      <c r="AA3968">
        <v>0</v>
      </c>
      <c r="AB3968">
        <v>2021</v>
      </c>
      <c r="AC3968">
        <v>6</v>
      </c>
      <c r="AD3968" t="str">
        <v>Q1</v>
      </c>
      <c r="AE3968" t="str">
        <v>FY21/22</v>
      </c>
      <c r="AF3968" t="str">
        <v>EAST</v>
      </c>
    </row>
    <row r="3969" spans="1:32">
      <c r="A3969" t="str">
        <v>ESHL</v>
      </c>
      <c r="B3969" t="str">
        <v>SZX</v>
      </c>
      <c r="C3969" t="str">
        <v>SPARES/OTHER</v>
      </c>
      <c r="D3969" s="4">
        <v>44376</v>
      </c>
      <c r="E3969" t="str">
        <v>YAMAHA</v>
      </c>
      <c r="F3969">
        <v>14104057</v>
      </c>
      <c r="G3969">
        <v>44376</v>
      </c>
      <c r="H3969" t="str">
        <v>YMCT|KMG-M7300-21</v>
      </c>
      <c r="I3969" t="str">
        <v>MULTI CAM.ASSY.FR</v>
      </c>
      <c r="J3969">
        <v>3</v>
      </c>
      <c r="K3969">
        <v>3</v>
      </c>
      <c r="L3969">
        <v>89469.03</v>
      </c>
      <c r="M3969" t="str">
        <v>CNY</v>
      </c>
      <c r="N3969">
        <v>1.2150000000000001</v>
      </c>
      <c r="O3969">
        <v>89469.03</v>
      </c>
      <c r="P3969">
        <v>108704.87145000001</v>
      </c>
      <c r="Q3969" t="str">
        <v>C66SZX-SMT SERVICE</v>
      </c>
      <c r="R3969" t="str">
        <v>Dongguan Langqin Electronic Technology Co., Ltd.</v>
      </c>
      <c r="S3969" t="str">
        <v>Same</v>
      </c>
      <c r="T3969">
        <v>905728</v>
      </c>
      <c r="U3969">
        <v>57160.71</v>
      </c>
      <c r="V3969" t="str">
        <v>309ASY INV-PTS SALES</v>
      </c>
      <c r="W3969">
        <v>0</v>
      </c>
      <c r="X3969" t="str">
        <v>3507-202106080004</v>
      </c>
      <c r="Y3969">
        <v>792091</v>
      </c>
      <c r="Z3969" t="str">
        <v>东莞朗勤电子科技有限公司</v>
      </c>
      <c r="AA3969">
        <v>0</v>
      </c>
      <c r="AB3969">
        <v>2021</v>
      </c>
      <c r="AC3969">
        <v>6</v>
      </c>
      <c r="AD3969" t="str">
        <v>Q1</v>
      </c>
      <c r="AE3969" t="str">
        <v>FY21/22</v>
      </c>
      <c r="AF3969" t="str">
        <v>SOUTH</v>
      </c>
    </row>
    <row r="3970" spans="1:32">
      <c r="A3970" t="str">
        <v>ESHL</v>
      </c>
      <c r="B3970" t="str">
        <v>SZX</v>
      </c>
      <c r="C3970" t="str">
        <v>SERVICE_CHARGE</v>
      </c>
      <c r="D3970" s="4">
        <v>44382</v>
      </c>
      <c r="E3970" t="str">
        <v>YAMAHA</v>
      </c>
      <c r="F3970">
        <v>12101142</v>
      </c>
      <c r="G3970">
        <v>44382</v>
      </c>
      <c r="H3970" t="str">
        <v>YMCT|REPAIR CHARGE</v>
      </c>
      <c r="I3970" t="str">
        <v>REPAIR CHARGE</v>
      </c>
      <c r="J3970">
        <v>1</v>
      </c>
      <c r="K3970">
        <v>1</v>
      </c>
      <c r="L3970">
        <v>1637.17</v>
      </c>
      <c r="M3970" t="str">
        <v>CNY</v>
      </c>
      <c r="N3970">
        <v>1.2</v>
      </c>
      <c r="O3970">
        <v>1637.17</v>
      </c>
      <c r="P3970">
        <v>1964.604</v>
      </c>
      <c r="Q3970" t="str">
        <v>C66SZX-SMT SERVICE</v>
      </c>
      <c r="R3970" t="str">
        <v>Kwong Ming Electric (Huizhou) Co., Ltd.</v>
      </c>
      <c r="S3970" t="str">
        <v>Same</v>
      </c>
      <c r="T3970">
        <v>905734</v>
      </c>
      <c r="U3970">
        <v>0</v>
      </c>
      <c r="V3970" t="str">
        <v>309ASY INV-NON-CON</v>
      </c>
      <c r="W3970">
        <v>0</v>
      </c>
      <c r="X3970" t="str">
        <v>KM-H2105107</v>
      </c>
      <c r="Y3970">
        <v>0</v>
      </c>
      <c r="Z3970" t="str">
        <v>冠明智能科技股份有限公司</v>
      </c>
      <c r="AA3970">
        <v>0</v>
      </c>
      <c r="AB3970">
        <v>2021</v>
      </c>
      <c r="AC3970">
        <v>7</v>
      </c>
      <c r="AD3970" t="str">
        <v>Q2</v>
      </c>
      <c r="AE3970" t="str">
        <v>FY21/22</v>
      </c>
      <c r="AF3970" t="str">
        <v>SOUTH</v>
      </c>
    </row>
    <row r="3971" spans="1:32">
      <c r="A3971" t="str">
        <v>ESHL</v>
      </c>
      <c r="B3971" t="str">
        <v>SHA</v>
      </c>
      <c r="C3971" t="str">
        <v>SPARES/OTHER</v>
      </c>
      <c r="D3971" s="4">
        <v>44382</v>
      </c>
      <c r="E3971" t="str">
        <v>OTHERS</v>
      </c>
      <c r="F3971">
        <v>14104058</v>
      </c>
      <c r="G3971">
        <v>44382</v>
      </c>
      <c r="H3971" t="str">
        <v>ZMTR|K48-M3856-00X</v>
      </c>
      <c r="I3971" t="str">
        <v>GREASE PACK(NSL)</v>
      </c>
      <c r="J3971">
        <v>2</v>
      </c>
      <c r="K3971">
        <v>2</v>
      </c>
      <c r="L3971">
        <v>984.07</v>
      </c>
      <c r="M3971" t="str">
        <v>CNY</v>
      </c>
      <c r="N3971">
        <v>1.2</v>
      </c>
      <c r="O3971">
        <v>984.07</v>
      </c>
      <c r="P3971">
        <v>1180.884</v>
      </c>
      <c r="Q3971" t="str">
        <v>C66SHA-SERVICE GROUP</v>
      </c>
      <c r="R3971" t="str">
        <v>WUXI NANJIE MICRO-ELECTRONICS CO.,LTD</v>
      </c>
      <c r="S3971" t="str">
        <v>Same</v>
      </c>
      <c r="T3971">
        <v>905730</v>
      </c>
      <c r="U3971">
        <v>265.48</v>
      </c>
      <c r="V3971" t="str">
        <v>309ASY INV-PTS SALES</v>
      </c>
      <c r="W3971">
        <v>0</v>
      </c>
      <c r="X3971">
        <v>0</v>
      </c>
      <c r="Y3971">
        <v>792401</v>
      </c>
      <c r="Z3971" t="str">
        <v>无锡南杰微电子有限公司</v>
      </c>
      <c r="AA3971">
        <v>0</v>
      </c>
      <c r="AB3971">
        <v>2021</v>
      </c>
      <c r="AC3971">
        <v>7</v>
      </c>
      <c r="AD3971" t="str">
        <v>Q2</v>
      </c>
      <c r="AE3971" t="str">
        <v>FY21/22</v>
      </c>
      <c r="AF3971" t="str">
        <v>EAST</v>
      </c>
    </row>
    <row r="3972" spans="1:32">
      <c r="A3972" t="str">
        <v>ESHL</v>
      </c>
      <c r="B3972" t="str">
        <v>SHA</v>
      </c>
      <c r="C3972" t="str">
        <v>FEEDER</v>
      </c>
      <c r="D3972" s="4">
        <v>44382</v>
      </c>
      <c r="E3972" t="str">
        <v>YAMAHA</v>
      </c>
      <c r="F3972">
        <v>14104059</v>
      </c>
      <c r="G3972">
        <v>44382</v>
      </c>
      <c r="H3972" t="str">
        <v>YMCT|KHJ-MC600-00</v>
      </c>
      <c r="I3972" t="str">
        <v>SS TAPE FEEDER 44mm</v>
      </c>
      <c r="J3972">
        <v>1</v>
      </c>
      <c r="K3972">
        <v>1</v>
      </c>
      <c r="L3972">
        <v>8577.8799999999992</v>
      </c>
      <c r="M3972" t="str">
        <v>CNY</v>
      </c>
      <c r="N3972">
        <v>1.2</v>
      </c>
      <c r="O3972">
        <v>8577.8799999999992</v>
      </c>
      <c r="P3972">
        <v>10293.455999999998</v>
      </c>
      <c r="Q3972" t="str">
        <v>C66SHA-SERVICE GROUP</v>
      </c>
      <c r="R3972" t="str">
        <v>Shanghai Xiangru Electronic Technology Co., Ltd.</v>
      </c>
      <c r="S3972" t="str">
        <v>Same</v>
      </c>
      <c r="T3972">
        <v>905731</v>
      </c>
      <c r="U3972">
        <v>6899.98</v>
      </c>
      <c r="V3972" t="str">
        <v>309ASY INV-PTS SALES</v>
      </c>
      <c r="W3972">
        <v>0</v>
      </c>
      <c r="X3972">
        <v>0</v>
      </c>
      <c r="Y3972">
        <v>792406</v>
      </c>
      <c r="Z3972" t="str">
        <v>上海项如电子科技有限公司</v>
      </c>
      <c r="AA3972">
        <v>0</v>
      </c>
      <c r="AB3972">
        <v>2021</v>
      </c>
      <c r="AC3972">
        <v>7</v>
      </c>
      <c r="AD3972" t="str">
        <v>Q2</v>
      </c>
      <c r="AE3972" t="str">
        <v>FY21/22</v>
      </c>
      <c r="AF3972" t="str">
        <v>EAST</v>
      </c>
    </row>
    <row r="3973" spans="1:32">
      <c r="A3973" t="str">
        <v>ESHL</v>
      </c>
      <c r="B3973" t="str">
        <v>SHA</v>
      </c>
      <c r="C3973" t="str">
        <v>FEEDER</v>
      </c>
      <c r="D3973" s="4">
        <v>44382</v>
      </c>
      <c r="E3973" t="str">
        <v>YAMAHA</v>
      </c>
      <c r="F3973">
        <v>14104059</v>
      </c>
      <c r="G3973">
        <v>44382</v>
      </c>
      <c r="H3973" t="str">
        <v>YMCT|KHJ-MC700-00</v>
      </c>
      <c r="I3973" t="str">
        <v>SS TAPE FEEDER 56mm</v>
      </c>
      <c r="J3973">
        <v>1</v>
      </c>
      <c r="K3973">
        <v>1</v>
      </c>
      <c r="L3973">
        <v>9392.92</v>
      </c>
      <c r="M3973" t="str">
        <v>CNY</v>
      </c>
      <c r="N3973">
        <v>1.2</v>
      </c>
      <c r="O3973">
        <v>9392.92</v>
      </c>
      <c r="P3973">
        <v>11271.503999999999</v>
      </c>
      <c r="Q3973" t="str">
        <v>C66SHA-SERVICE GROUP</v>
      </c>
      <c r="R3973" t="str">
        <v>Shanghai Xiangru Electronic Technology Co., Ltd.</v>
      </c>
      <c r="S3973" t="str">
        <v>Same</v>
      </c>
      <c r="T3973">
        <v>905731</v>
      </c>
      <c r="U3973">
        <v>7302.66</v>
      </c>
      <c r="V3973" t="str">
        <v>309ASY INV-PTS SALES</v>
      </c>
      <c r="W3973">
        <v>0</v>
      </c>
      <c r="X3973">
        <v>0</v>
      </c>
      <c r="Y3973">
        <v>792406</v>
      </c>
      <c r="Z3973" t="str">
        <v>上海项如电子科技有限公司</v>
      </c>
      <c r="AA3973">
        <v>0</v>
      </c>
      <c r="AB3973">
        <v>2021</v>
      </c>
      <c r="AC3973">
        <v>7</v>
      </c>
      <c r="AD3973" t="str">
        <v>Q2</v>
      </c>
      <c r="AE3973" t="str">
        <v>FY21/22</v>
      </c>
      <c r="AF3973" t="str">
        <v>EAST</v>
      </c>
    </row>
    <row r="3974" spans="1:32">
      <c r="A3974" t="str">
        <v>ESHL</v>
      </c>
      <c r="B3974" t="str">
        <v>SZX</v>
      </c>
      <c r="C3974" t="str">
        <v>SPARES/OTHER</v>
      </c>
      <c r="D3974" s="4">
        <v>44382</v>
      </c>
      <c r="E3974" t="str">
        <v>YAMAHA</v>
      </c>
      <c r="F3974">
        <v>14104060</v>
      </c>
      <c r="G3974">
        <v>44382</v>
      </c>
      <c r="H3974" t="str">
        <v>YMCT|90990-25J026</v>
      </c>
      <c r="I3974" t="str">
        <v>BEARING</v>
      </c>
      <c r="J3974">
        <v>10</v>
      </c>
      <c r="K3974">
        <v>10</v>
      </c>
      <c r="L3974">
        <v>1327.43</v>
      </c>
      <c r="M3974" t="str">
        <v>CNY</v>
      </c>
      <c r="N3974">
        <v>1.2</v>
      </c>
      <c r="O3974">
        <v>1327.43</v>
      </c>
      <c r="P3974">
        <v>1592.9159999999999</v>
      </c>
      <c r="Q3974" t="str">
        <v>C66SZX-SMT SERVICE</v>
      </c>
      <c r="R3974" t="str">
        <v>Kwong Ming Electric (Huizhou) Co., Ltd.</v>
      </c>
      <c r="S3974" t="str">
        <v>Same</v>
      </c>
      <c r="T3974">
        <v>905733</v>
      </c>
      <c r="U3974">
        <v>618</v>
      </c>
      <c r="V3974" t="str">
        <v>309ASY INV-PTS SALES</v>
      </c>
      <c r="W3974">
        <v>0</v>
      </c>
      <c r="X3974" t="str">
        <v>KM-H2105107</v>
      </c>
      <c r="Y3974">
        <v>792542</v>
      </c>
      <c r="Z3974" t="str">
        <v>冠明智能科技股份有限公司</v>
      </c>
      <c r="AA3974">
        <v>0</v>
      </c>
      <c r="AB3974">
        <v>2021</v>
      </c>
      <c r="AC3974">
        <v>7</v>
      </c>
      <c r="AD3974" t="str">
        <v>Q2</v>
      </c>
      <c r="AE3974" t="str">
        <v>FY21/22</v>
      </c>
      <c r="AF3974" t="str">
        <v>SOUTH</v>
      </c>
    </row>
    <row r="3975" spans="1:32">
      <c r="A3975" t="str">
        <v>ESHL</v>
      </c>
      <c r="B3975" t="str">
        <v>BJS</v>
      </c>
      <c r="C3975" t="str">
        <v>SERVICE_CHARGE</v>
      </c>
      <c r="D3975" s="4">
        <v>44383</v>
      </c>
      <c r="E3975" t="str">
        <v>HELLER</v>
      </c>
      <c r="F3975">
        <v>12101143</v>
      </c>
      <c r="G3975">
        <v>44383</v>
      </c>
      <c r="H3975" t="str">
        <v>HELI|REPAIR CHARGE</v>
      </c>
      <c r="I3975" t="str">
        <v>REPAIR CHARGE</v>
      </c>
      <c r="J3975">
        <v>1</v>
      </c>
      <c r="K3975">
        <v>1</v>
      </c>
      <c r="L3975">
        <v>179780</v>
      </c>
      <c r="M3975" t="str">
        <v>CNY</v>
      </c>
      <c r="N3975">
        <v>1.2</v>
      </c>
      <c r="O3975">
        <v>179780</v>
      </c>
      <c r="P3975">
        <v>215736</v>
      </c>
      <c r="Q3975" t="str">
        <v>C66BJS-SMT SERVICE</v>
      </c>
      <c r="R3975" t="str">
        <v>GoerTek Inc.</v>
      </c>
      <c r="S3975" t="str">
        <v>Same</v>
      </c>
      <c r="T3975">
        <v>905736</v>
      </c>
      <c r="U3975">
        <v>0</v>
      </c>
      <c r="V3975" t="str">
        <v>309ASY INV-NON-CON</v>
      </c>
      <c r="W3975">
        <v>0</v>
      </c>
      <c r="X3975">
        <v>79249</v>
      </c>
      <c r="Y3975">
        <v>0</v>
      </c>
      <c r="Z3975" t="str">
        <v>歌尔股份有限公司</v>
      </c>
      <c r="AA3975">
        <v>0</v>
      </c>
      <c r="AB3975">
        <v>2021</v>
      </c>
      <c r="AC3975">
        <v>7</v>
      </c>
      <c r="AD3975" t="str">
        <v>Q2</v>
      </c>
      <c r="AE3975" t="str">
        <v>FY21/22</v>
      </c>
      <c r="AF3975" t="str">
        <v>NORTH</v>
      </c>
    </row>
    <row r="3976" spans="1:32">
      <c r="A3976" t="str">
        <v>ESHL</v>
      </c>
      <c r="B3976" t="str">
        <v>SHA</v>
      </c>
      <c r="C3976" t="str">
        <v>SPARES/OTHER</v>
      </c>
      <c r="D3976" s="4">
        <v>44383</v>
      </c>
      <c r="E3976" t="str">
        <v>YAMAHA</v>
      </c>
      <c r="F3976">
        <v>14104061</v>
      </c>
      <c r="G3976">
        <v>44383</v>
      </c>
      <c r="H3976" t="str">
        <v>YMCT|KKE-M919R-00</v>
      </c>
      <c r="I3976" t="str">
        <v>BELT CONVEYOR</v>
      </c>
      <c r="J3976">
        <v>2</v>
      </c>
      <c r="K3976">
        <v>2</v>
      </c>
      <c r="L3976">
        <v>240.71</v>
      </c>
      <c r="M3976" t="str">
        <v>CNY</v>
      </c>
      <c r="N3976">
        <v>1.2</v>
      </c>
      <c r="O3976">
        <v>240.71</v>
      </c>
      <c r="P3976">
        <v>288.85199999999998</v>
      </c>
      <c r="Q3976" t="str">
        <v>C66SHA-SERVICE GROUP</v>
      </c>
      <c r="R3976" t="str">
        <v>Suzhou Inovance Technology Co Ltd</v>
      </c>
      <c r="S3976" t="str">
        <v>Same</v>
      </c>
      <c r="T3976">
        <v>905735</v>
      </c>
      <c r="U3976">
        <v>134.19999999999999</v>
      </c>
      <c r="V3976" t="str">
        <v>309ASY INV-PTS SALES</v>
      </c>
      <c r="W3976">
        <v>0</v>
      </c>
      <c r="X3976">
        <v>0</v>
      </c>
      <c r="Y3976">
        <v>792725</v>
      </c>
      <c r="Z3976" t="str">
        <v>苏州汇川技术有限公司</v>
      </c>
      <c r="AA3976">
        <v>0</v>
      </c>
      <c r="AB3976">
        <v>2021</v>
      </c>
      <c r="AC3976">
        <v>7</v>
      </c>
      <c r="AD3976" t="str">
        <v>Q2</v>
      </c>
      <c r="AE3976" t="str">
        <v>FY21/22</v>
      </c>
      <c r="AF3976" t="str">
        <v>EAST</v>
      </c>
    </row>
    <row r="3977" spans="1:32">
      <c r="A3977" t="str">
        <v>ESHL</v>
      </c>
      <c r="B3977" t="str">
        <v>SZX</v>
      </c>
      <c r="C3977" t="str">
        <v>SPARES/OTHER</v>
      </c>
      <c r="D3977" s="4">
        <v>44385</v>
      </c>
      <c r="E3977" t="str">
        <v>OTHERS</v>
      </c>
      <c r="F3977">
        <v>14104062</v>
      </c>
      <c r="G3977">
        <v>44385</v>
      </c>
      <c r="H3977" t="str">
        <v>ZMTR|K48-M3856-00X</v>
      </c>
      <c r="I3977" t="str">
        <v>GREASE PACK(NSL)</v>
      </c>
      <c r="J3977">
        <v>1</v>
      </c>
      <c r="K3977">
        <v>1</v>
      </c>
      <c r="L3977">
        <v>247.79</v>
      </c>
      <c r="M3977" t="str">
        <v>CNY</v>
      </c>
      <c r="N3977">
        <v>1.2</v>
      </c>
      <c r="O3977">
        <v>247.79</v>
      </c>
      <c r="P3977">
        <v>297.34799999999996</v>
      </c>
      <c r="Q3977" t="str">
        <v>C66SZX-SMT SERVICE</v>
      </c>
      <c r="R3977" t="str">
        <v>LONGOAL DISPLAY LTD</v>
      </c>
      <c r="S3977" t="str">
        <v>Same</v>
      </c>
      <c r="T3977">
        <v>905739</v>
      </c>
      <c r="U3977">
        <v>141.30000000000001</v>
      </c>
      <c r="V3977" t="str">
        <v>309ASY INV-PTS SALES</v>
      </c>
      <c r="W3977">
        <v>0</v>
      </c>
      <c r="X3977" t="str">
        <v>D2105053</v>
      </c>
      <c r="Y3977">
        <v>793221</v>
      </c>
      <c r="Z3977" t="str">
        <v>佛山市顺德区龙高液晶有限公司</v>
      </c>
      <c r="AA3977">
        <v>0</v>
      </c>
      <c r="AB3977">
        <v>2021</v>
      </c>
      <c r="AC3977">
        <v>7</v>
      </c>
      <c r="AD3977" t="str">
        <v>Q2</v>
      </c>
      <c r="AE3977" t="str">
        <v>FY21/22</v>
      </c>
      <c r="AF3977" t="str">
        <v>SOUTH</v>
      </c>
    </row>
    <row r="3978" spans="1:32">
      <c r="A3978" t="str">
        <v>ESHL</v>
      </c>
      <c r="B3978" t="str">
        <v>SZX</v>
      </c>
      <c r="C3978" t="str">
        <v>SERVICE_CHARGE</v>
      </c>
      <c r="D3978" s="4">
        <v>44386</v>
      </c>
      <c r="E3978" t="str">
        <v>HELLER</v>
      </c>
      <c r="F3978">
        <v>12101144</v>
      </c>
      <c r="G3978">
        <v>44386</v>
      </c>
      <c r="H3978" t="str">
        <v>HELI|REPAIR CHARGE</v>
      </c>
      <c r="I3978" t="str">
        <v>REPAIR CHARGE</v>
      </c>
      <c r="J3978">
        <v>1</v>
      </c>
      <c r="K3978">
        <v>1</v>
      </c>
      <c r="L3978">
        <v>3539.82</v>
      </c>
      <c r="M3978" t="str">
        <v>CNY</v>
      </c>
      <c r="N3978">
        <v>1.2</v>
      </c>
      <c r="O3978">
        <v>3539.82</v>
      </c>
      <c r="P3978">
        <v>4247.7839999999997</v>
      </c>
      <c r="Q3978" t="str">
        <v>C66SZX-SMT SERVICE</v>
      </c>
      <c r="R3978" t="str">
        <v>GSK CNC Equipment Co., Ltd</v>
      </c>
      <c r="S3978" t="str">
        <v>Same</v>
      </c>
      <c r="T3978">
        <v>905741</v>
      </c>
      <c r="U3978">
        <v>0</v>
      </c>
      <c r="V3978" t="str">
        <v>309ASY INV-NON-CON</v>
      </c>
      <c r="W3978">
        <v>0</v>
      </c>
      <c r="X3978" t="str">
        <v>C66SZ21265REV1</v>
      </c>
      <c r="Y3978">
        <v>0</v>
      </c>
      <c r="Z3978" t="str">
        <v>广州数控设备有限公司</v>
      </c>
      <c r="AA3978">
        <v>0</v>
      </c>
      <c r="AB3978">
        <v>2021</v>
      </c>
      <c r="AC3978">
        <v>7</v>
      </c>
      <c r="AD3978" t="str">
        <v>Q2</v>
      </c>
      <c r="AE3978" t="str">
        <v>FY21/22</v>
      </c>
      <c r="AF3978" t="str">
        <v>SOUTH</v>
      </c>
    </row>
    <row r="3979" spans="1:32">
      <c r="A3979" t="str">
        <v>ESHL</v>
      </c>
      <c r="B3979" t="str">
        <v>XIY</v>
      </c>
      <c r="C3979" t="str">
        <v>CONTRACT_FEE</v>
      </c>
      <c r="D3979" s="4">
        <v>44386</v>
      </c>
      <c r="E3979" t="str">
        <v>YAMAHA</v>
      </c>
      <c r="F3979">
        <v>13100196</v>
      </c>
      <c r="G3979">
        <v>44386</v>
      </c>
      <c r="H3979" t="str">
        <v>YMCT|REPAIR CHARGE</v>
      </c>
      <c r="I3979" t="str">
        <v>REPAIR CHARGE</v>
      </c>
      <c r="J3979">
        <v>1</v>
      </c>
      <c r="K3979">
        <v>1</v>
      </c>
      <c r="L3979">
        <v>8495.58</v>
      </c>
      <c r="M3979" t="str">
        <v>CNY</v>
      </c>
      <c r="N3979">
        <v>1.2</v>
      </c>
      <c r="O3979">
        <v>8495.58</v>
      </c>
      <c r="P3979">
        <v>10194.696</v>
      </c>
      <c r="Q3979" t="str">
        <v>C66XIY-SERVICE GROUP</v>
      </c>
      <c r="R3979" t="str">
        <v>Shaanxi Yinhe Power Instruments and Meters Stock C</v>
      </c>
      <c r="S3979" t="str">
        <v>Same</v>
      </c>
      <c r="T3979">
        <v>905742</v>
      </c>
      <c r="U3979">
        <v>0</v>
      </c>
      <c r="V3979" t="str">
        <v>309ASY INV-CONTRACT</v>
      </c>
      <c r="W3979">
        <v>0</v>
      </c>
      <c r="X3979">
        <v>0</v>
      </c>
      <c r="Y3979">
        <v>0</v>
      </c>
      <c r="Z3979" t="str">
        <v>陕西银河电力仪表股份有限公司</v>
      </c>
      <c r="AA3979">
        <v>0</v>
      </c>
      <c r="AB3979">
        <v>2021</v>
      </c>
      <c r="AC3979">
        <v>7</v>
      </c>
      <c r="AD3979" t="str">
        <v>Q2</v>
      </c>
      <c r="AE3979" t="str">
        <v>FY21/22</v>
      </c>
      <c r="AF3979" t="str">
        <v>WEST</v>
      </c>
    </row>
    <row r="3980" spans="1:32">
      <c r="A3980" t="str">
        <v>ESHL</v>
      </c>
      <c r="B3980" t="str">
        <v>SZX</v>
      </c>
      <c r="C3980" t="str">
        <v>SPARES/OTHER</v>
      </c>
      <c r="D3980" s="4">
        <v>44386</v>
      </c>
      <c r="E3980" t="str">
        <v>HELLER</v>
      </c>
      <c r="F3980">
        <v>14104063</v>
      </c>
      <c r="G3980">
        <v>44386</v>
      </c>
      <c r="H3980" t="str">
        <v>HELI|593139</v>
      </c>
      <c r="I3980" t="str">
        <v>EMERSON MOTOR ASSY, 7'BW IMP, AIR</v>
      </c>
      <c r="J3980">
        <v>2</v>
      </c>
      <c r="K3980">
        <v>2</v>
      </c>
      <c r="L3980">
        <v>9292.0400000000009</v>
      </c>
      <c r="M3980" t="str">
        <v>CNY</v>
      </c>
      <c r="N3980">
        <v>1.2</v>
      </c>
      <c r="O3980">
        <v>9292.0400000000009</v>
      </c>
      <c r="P3980">
        <v>11150.448</v>
      </c>
      <c r="Q3980" t="str">
        <v>C66SZX-SMT SERVICE</v>
      </c>
      <c r="R3980" t="str">
        <v>GSK CNC Equipment Co., Ltd</v>
      </c>
      <c r="S3980" t="str">
        <v>Same</v>
      </c>
      <c r="T3980">
        <v>905740</v>
      </c>
      <c r="U3980">
        <v>3870</v>
      </c>
      <c r="V3980" t="str">
        <v>309ASY INV-PTS SALES</v>
      </c>
      <c r="W3980">
        <v>0</v>
      </c>
      <c r="X3980">
        <v>4200016661</v>
      </c>
      <c r="Y3980">
        <v>793284</v>
      </c>
      <c r="Z3980" t="str">
        <v>广州数控设备有限公司</v>
      </c>
      <c r="AA3980">
        <v>0</v>
      </c>
      <c r="AB3980">
        <v>2021</v>
      </c>
      <c r="AC3980">
        <v>7</v>
      </c>
      <c r="AD3980" t="str">
        <v>Q2</v>
      </c>
      <c r="AE3980" t="str">
        <v>FY21/22</v>
      </c>
      <c r="AF3980" t="str">
        <v>SOUTH</v>
      </c>
    </row>
    <row r="3981" spans="1:32">
      <c r="A3981" t="str">
        <v>ESHL</v>
      </c>
      <c r="B3981" t="str">
        <v>SZX</v>
      </c>
      <c r="C3981" t="str">
        <v>SPARES/OTHER</v>
      </c>
      <c r="D3981" s="4">
        <v>44386</v>
      </c>
      <c r="E3981" t="str">
        <v>HELLER</v>
      </c>
      <c r="F3981">
        <v>14104063</v>
      </c>
      <c r="G3981">
        <v>44386</v>
      </c>
      <c r="H3981" t="str">
        <v>HELI|594537</v>
      </c>
      <c r="I3981" t="str">
        <v>4400W HEATER ASSY, 12" BW MOD,TUTCO</v>
      </c>
      <c r="J3981">
        <v>2</v>
      </c>
      <c r="K3981">
        <v>2</v>
      </c>
      <c r="L3981">
        <v>5573.45</v>
      </c>
      <c r="M3981" t="str">
        <v>CNY</v>
      </c>
      <c r="N3981">
        <v>1.2</v>
      </c>
      <c r="O3981">
        <v>5573.45</v>
      </c>
      <c r="P3981">
        <v>6688.1399999999994</v>
      </c>
      <c r="Q3981" t="str">
        <v>C66SZX-SMT SERVICE</v>
      </c>
      <c r="R3981" t="str">
        <v>GSK CNC Equipment Co., Ltd</v>
      </c>
      <c r="S3981" t="str">
        <v>Same</v>
      </c>
      <c r="T3981">
        <v>905740</v>
      </c>
      <c r="U3981">
        <v>1720</v>
      </c>
      <c r="V3981" t="str">
        <v>309ASY INV-PTS SALES</v>
      </c>
      <c r="W3981">
        <v>0</v>
      </c>
      <c r="X3981">
        <v>4200016661</v>
      </c>
      <c r="Y3981">
        <v>793284</v>
      </c>
      <c r="Z3981" t="str">
        <v>广州数控设备有限公司</v>
      </c>
      <c r="AA3981">
        <v>0</v>
      </c>
      <c r="AB3981">
        <v>2021</v>
      </c>
      <c r="AC3981">
        <v>7</v>
      </c>
      <c r="AD3981" t="str">
        <v>Q2</v>
      </c>
      <c r="AE3981" t="str">
        <v>FY21/22</v>
      </c>
      <c r="AF3981" t="str">
        <v>SOUTH</v>
      </c>
    </row>
    <row r="3982" spans="1:32">
      <c r="A3982" t="str">
        <v>ESHL</v>
      </c>
      <c r="B3982" t="str">
        <v>SZX</v>
      </c>
      <c r="C3982" t="str">
        <v>FEEDER</v>
      </c>
      <c r="D3982" s="4">
        <v>44386</v>
      </c>
      <c r="E3982" t="str">
        <v>YAMAHA</v>
      </c>
      <c r="F3982">
        <v>14104064</v>
      </c>
      <c r="G3982">
        <v>44386</v>
      </c>
      <c r="H3982" t="str">
        <v>YMCT|KHJ-MC700-00</v>
      </c>
      <c r="I3982" t="str">
        <v>SS TAPE FEEDER 56mm</v>
      </c>
      <c r="J3982">
        <v>1</v>
      </c>
      <c r="K3982">
        <v>1</v>
      </c>
      <c r="L3982">
        <v>9557.52</v>
      </c>
      <c r="M3982" t="str">
        <v>CNY</v>
      </c>
      <c r="N3982">
        <v>1.2</v>
      </c>
      <c r="O3982">
        <v>9557.52</v>
      </c>
      <c r="P3982">
        <v>11469.023999999999</v>
      </c>
      <c r="Q3982" t="str">
        <v>C66SZX-SMT SERVICE</v>
      </c>
      <c r="R3982" t="str">
        <v>Shenzhen Mtc Lighting Co.,Ltd.</v>
      </c>
      <c r="S3982" t="str">
        <v>Same</v>
      </c>
      <c r="T3982">
        <v>905743</v>
      </c>
      <c r="U3982">
        <v>7320.11</v>
      </c>
      <c r="V3982" t="str">
        <v>309ASY INV-PTS SALES</v>
      </c>
      <c r="W3982">
        <v>0</v>
      </c>
      <c r="X3982">
        <v>45000567781</v>
      </c>
      <c r="Y3982">
        <v>793425</v>
      </c>
      <c r="Z3982" t="str">
        <v>深圳市兆驰光元科技有限公司</v>
      </c>
      <c r="AA3982">
        <v>0</v>
      </c>
      <c r="AB3982">
        <v>2021</v>
      </c>
      <c r="AC3982">
        <v>7</v>
      </c>
      <c r="AD3982" t="str">
        <v>Q2</v>
      </c>
      <c r="AE3982" t="str">
        <v>FY21/22</v>
      </c>
      <c r="AF3982" t="str">
        <v>SOUTH</v>
      </c>
    </row>
    <row r="3983" spans="1:32">
      <c r="A3983" t="str">
        <v>ESHL</v>
      </c>
      <c r="B3983" t="str">
        <v>SHA</v>
      </c>
      <c r="C3983" t="str">
        <v>SERVICE_CHARGE</v>
      </c>
      <c r="D3983" s="4">
        <v>44390</v>
      </c>
      <c r="E3983" t="str">
        <v>YAMAHA</v>
      </c>
      <c r="F3983">
        <v>12101145</v>
      </c>
      <c r="G3983">
        <v>44390</v>
      </c>
      <c r="H3983" t="str">
        <v>YMCT|REPAIR CHARGE</v>
      </c>
      <c r="I3983" t="str">
        <v>REPAIR CHARGE</v>
      </c>
      <c r="J3983">
        <v>1</v>
      </c>
      <c r="K3983">
        <v>1</v>
      </c>
      <c r="L3983">
        <v>953.98</v>
      </c>
      <c r="M3983" t="str">
        <v>CNY</v>
      </c>
      <c r="N3983">
        <v>1.2</v>
      </c>
      <c r="O3983">
        <v>953.98</v>
      </c>
      <c r="P3983">
        <v>1144.7760000000001</v>
      </c>
      <c r="Q3983" t="str">
        <v>C66SHA-SERVICE GROUP</v>
      </c>
      <c r="R3983" t="str">
        <v>ZHANGZHOU CHANGTAI NEW QILIN MACHINE CO.,LTD</v>
      </c>
      <c r="S3983" t="str">
        <v>Same</v>
      </c>
      <c r="T3983">
        <v>905744</v>
      </c>
      <c r="U3983">
        <v>0</v>
      </c>
      <c r="V3983" t="str">
        <v>309ASY INV-NON-CON-V</v>
      </c>
      <c r="W3983">
        <v>0</v>
      </c>
      <c r="X3983">
        <v>0</v>
      </c>
      <c r="Y3983">
        <v>0</v>
      </c>
      <c r="Z3983" t="str">
        <v>漳州市长泰新麒麟机械有限公司</v>
      </c>
      <c r="AA3983">
        <v>0</v>
      </c>
      <c r="AB3983">
        <v>2021</v>
      </c>
      <c r="AC3983">
        <v>7</v>
      </c>
      <c r="AD3983" t="str">
        <v>Q2</v>
      </c>
      <c r="AE3983" t="str">
        <v>FY21/22</v>
      </c>
      <c r="AF3983" t="str">
        <v>EAST</v>
      </c>
    </row>
    <row r="3984" spans="1:32">
      <c r="A3984" t="str">
        <v>ESHL</v>
      </c>
      <c r="B3984" t="str">
        <v>SHA</v>
      </c>
      <c r="C3984" t="str">
        <v>SERVICE_CHARGE</v>
      </c>
      <c r="D3984" s="4">
        <v>44390</v>
      </c>
      <c r="E3984" t="str">
        <v>YAMAHA</v>
      </c>
      <c r="F3984">
        <v>12101146</v>
      </c>
      <c r="G3984">
        <v>44390</v>
      </c>
      <c r="H3984" t="str">
        <v>YMCT|REPAIR CHARGE</v>
      </c>
      <c r="I3984" t="str">
        <v>REPAIR CHARGE</v>
      </c>
      <c r="J3984">
        <v>1</v>
      </c>
      <c r="K3984">
        <v>1</v>
      </c>
      <c r="L3984">
        <v>1769.91</v>
      </c>
      <c r="M3984" t="str">
        <v>CNY</v>
      </c>
      <c r="N3984">
        <v>1.2</v>
      </c>
      <c r="O3984">
        <v>1769.91</v>
      </c>
      <c r="P3984">
        <v>2123.8919999999998</v>
      </c>
      <c r="Q3984" t="str">
        <v>C66SHA-SERVICE GROUP</v>
      </c>
      <c r="R3984" t="str">
        <v>Shaoxing Feihong Electronic Technology Co., Ltd.</v>
      </c>
      <c r="S3984" t="str">
        <v>Same</v>
      </c>
      <c r="T3984">
        <v>905745</v>
      </c>
      <c r="U3984">
        <v>0</v>
      </c>
      <c r="V3984" t="str">
        <v>309ASY INV-NON-CON-V</v>
      </c>
      <c r="W3984">
        <v>0</v>
      </c>
      <c r="X3984">
        <v>0</v>
      </c>
      <c r="Y3984">
        <v>0</v>
      </c>
      <c r="Z3984" t="str">
        <v>绍兴市飞宏电子科技有限公司</v>
      </c>
      <c r="AA3984">
        <v>0</v>
      </c>
      <c r="AB3984">
        <v>2021</v>
      </c>
      <c r="AC3984">
        <v>7</v>
      </c>
      <c r="AD3984" t="str">
        <v>Q2</v>
      </c>
      <c r="AE3984" t="str">
        <v>FY21/22</v>
      </c>
      <c r="AF3984" t="str">
        <v>EAST</v>
      </c>
    </row>
    <row r="3985" spans="1:32">
      <c r="A3985" t="str">
        <v>ESHL</v>
      </c>
      <c r="B3985" t="str">
        <v>SHA</v>
      </c>
      <c r="C3985" t="str">
        <v>SERVICE_CHARGE</v>
      </c>
      <c r="D3985" s="4">
        <v>44391</v>
      </c>
      <c r="E3985" t="str">
        <v>YAMAHA</v>
      </c>
      <c r="F3985">
        <v>12101147</v>
      </c>
      <c r="G3985">
        <v>44391</v>
      </c>
      <c r="H3985" t="str">
        <v>YMCT|REPAIR CHARGE</v>
      </c>
      <c r="I3985" t="str">
        <v>REPAIR CHARGE</v>
      </c>
      <c r="J3985">
        <v>1</v>
      </c>
      <c r="K3985">
        <v>1</v>
      </c>
      <c r="L3985">
        <v>2585.84</v>
      </c>
      <c r="M3985" t="str">
        <v>CNY</v>
      </c>
      <c r="N3985">
        <v>1.2</v>
      </c>
      <c r="O3985">
        <v>2585.84</v>
      </c>
      <c r="P3985">
        <v>3103.0080000000003</v>
      </c>
      <c r="Q3985" t="str">
        <v>C66SHA-SERVICE GROUP</v>
      </c>
      <c r="R3985" t="str">
        <v>Amphenol Airwave (HaiYan) Communication Electronic</v>
      </c>
      <c r="S3985" t="str">
        <v>Same</v>
      </c>
      <c r="T3985">
        <v>905748</v>
      </c>
      <c r="U3985">
        <v>0</v>
      </c>
      <c r="V3985" t="str">
        <v>309ASY INV-NON-CON-V</v>
      </c>
      <c r="W3985">
        <v>0</v>
      </c>
      <c r="X3985">
        <v>0</v>
      </c>
      <c r="Y3985">
        <v>0</v>
      </c>
      <c r="Z3985" t="str">
        <v>安费诺永亿(海盐)通讯电子有限公司</v>
      </c>
      <c r="AA3985">
        <v>0</v>
      </c>
      <c r="AB3985">
        <v>2021</v>
      </c>
      <c r="AC3985">
        <v>7</v>
      </c>
      <c r="AD3985" t="str">
        <v>Q2</v>
      </c>
      <c r="AE3985" t="str">
        <v>FY21/22</v>
      </c>
      <c r="AF3985" t="str">
        <v>EAST</v>
      </c>
    </row>
    <row r="3986" spans="1:32">
      <c r="A3986" t="str">
        <v>ESHL</v>
      </c>
      <c r="B3986" t="str">
        <v>SHA</v>
      </c>
      <c r="C3986" t="str">
        <v>SERVICE_CHARGE</v>
      </c>
      <c r="D3986" s="4">
        <v>44391</v>
      </c>
      <c r="E3986" t="str">
        <v>OTHERS</v>
      </c>
      <c r="F3986">
        <v>12101148</v>
      </c>
      <c r="G3986">
        <v>44391</v>
      </c>
      <c r="H3986" t="str">
        <v>SAKI|REPAIR CHARGE</v>
      </c>
      <c r="I3986" t="str">
        <v>REPAIR CHARGE</v>
      </c>
      <c r="J3986">
        <v>1</v>
      </c>
      <c r="K3986">
        <v>1</v>
      </c>
      <c r="L3986">
        <v>1947.79</v>
      </c>
      <c r="M3986" t="str">
        <v>CNY</v>
      </c>
      <c r="N3986">
        <v>1.2</v>
      </c>
      <c r="O3986">
        <v>1947.79</v>
      </c>
      <c r="P3986">
        <v>2337.348</v>
      </c>
      <c r="Q3986" t="str">
        <v>C66SHA-SERVICE GROUP</v>
      </c>
      <c r="R3986" t="str">
        <v>Wuxi Electronics Manufacturing Co., Ltd.</v>
      </c>
      <c r="S3986" t="str">
        <v>Same</v>
      </c>
      <c r="T3986">
        <v>905751</v>
      </c>
      <c r="U3986">
        <v>0</v>
      </c>
      <c r="V3986" t="str">
        <v>309ASY INV-NON-CON-V</v>
      </c>
      <c r="W3986">
        <v>0</v>
      </c>
      <c r="X3986">
        <v>0</v>
      </c>
      <c r="Y3986">
        <v>0</v>
      </c>
      <c r="Z3986" t="str">
        <v>无锡市同步电子制造有限公司</v>
      </c>
      <c r="AA3986">
        <v>0</v>
      </c>
      <c r="AB3986">
        <v>2021</v>
      </c>
      <c r="AC3986">
        <v>7</v>
      </c>
      <c r="AD3986" t="str">
        <v>Q2</v>
      </c>
      <c r="AE3986" t="str">
        <v>FY21/22</v>
      </c>
      <c r="AF3986" t="str">
        <v>EAST</v>
      </c>
    </row>
    <row r="3987" spans="1:32">
      <c r="A3987" t="str">
        <v>ESHL</v>
      </c>
      <c r="B3987" t="str">
        <v>SHA</v>
      </c>
      <c r="C3987" t="str">
        <v>SERVICE_CHARGE</v>
      </c>
      <c r="D3987" s="4">
        <v>44391</v>
      </c>
      <c r="E3987" t="str">
        <v>YAMAHA</v>
      </c>
      <c r="F3987">
        <v>12101149</v>
      </c>
      <c r="G3987">
        <v>44391</v>
      </c>
      <c r="H3987" t="str">
        <v>YMCT|REPAIR CHARGE</v>
      </c>
      <c r="I3987" t="str">
        <v>REPAIR CHARGE</v>
      </c>
      <c r="J3987">
        <v>4</v>
      </c>
      <c r="K3987">
        <v>4</v>
      </c>
      <c r="L3987">
        <v>1196</v>
      </c>
      <c r="M3987" t="str">
        <v>CNY</v>
      </c>
      <c r="N3987">
        <v>1.2</v>
      </c>
      <c r="O3987">
        <v>1196</v>
      </c>
      <c r="P3987">
        <v>1435.2</v>
      </c>
      <c r="Q3987" t="str">
        <v>C66SHA-SERVICE GROUP</v>
      </c>
      <c r="R3987" t="str">
        <v>Amphenol Airwave (HaiYan) Communication Electronic</v>
      </c>
      <c r="S3987" t="str">
        <v>Same</v>
      </c>
      <c r="T3987">
        <v>905749</v>
      </c>
      <c r="U3987">
        <v>0</v>
      </c>
      <c r="V3987" t="str">
        <v>309ASY INV-NON-CON-V</v>
      </c>
      <c r="W3987">
        <v>0</v>
      </c>
      <c r="X3987">
        <v>0</v>
      </c>
      <c r="Y3987">
        <v>0</v>
      </c>
      <c r="Z3987" t="str">
        <v>安费诺永亿(海盐)通讯电子有限公司</v>
      </c>
      <c r="AA3987">
        <v>0</v>
      </c>
      <c r="AB3987">
        <v>2021</v>
      </c>
      <c r="AC3987">
        <v>7</v>
      </c>
      <c r="AD3987" t="str">
        <v>Q2</v>
      </c>
      <c r="AE3987" t="str">
        <v>FY21/22</v>
      </c>
      <c r="AF3987" t="str">
        <v>EAST</v>
      </c>
    </row>
    <row r="3988" spans="1:32">
      <c r="A3988" t="str">
        <v>ESHL</v>
      </c>
      <c r="B3988" t="str">
        <v>SHA</v>
      </c>
      <c r="C3988" t="str">
        <v>SPARES/OTHER</v>
      </c>
      <c r="D3988" s="4">
        <v>44391</v>
      </c>
      <c r="E3988" t="str">
        <v>YAMAHA</v>
      </c>
      <c r="F3988">
        <v>14104065</v>
      </c>
      <c r="G3988">
        <v>44391</v>
      </c>
      <c r="H3988" t="str">
        <v>YMCT|KHW-M3852-A0</v>
      </c>
      <c r="I3988" t="str">
        <v>GREASE GUN SET</v>
      </c>
      <c r="J3988">
        <v>1</v>
      </c>
      <c r="K3988">
        <v>1</v>
      </c>
      <c r="L3988">
        <v>1926.55</v>
      </c>
      <c r="M3988" t="str">
        <v>CNY</v>
      </c>
      <c r="N3988">
        <v>1.2</v>
      </c>
      <c r="O3988">
        <v>1926.55</v>
      </c>
      <c r="P3988">
        <v>2311.8599999999997</v>
      </c>
      <c r="Q3988" t="str">
        <v>C66SHA-SERVICE GROUP</v>
      </c>
      <c r="R3988" t="str">
        <v>Shanghai Duoyue Electronic Technology Co., Ltd.</v>
      </c>
      <c r="S3988" t="str">
        <v>Same</v>
      </c>
      <c r="T3988">
        <v>905746</v>
      </c>
      <c r="U3988">
        <v>901</v>
      </c>
      <c r="V3988" t="str">
        <v>309ASY INV-PTS SALES</v>
      </c>
      <c r="W3988">
        <v>0</v>
      </c>
      <c r="X3988">
        <v>0</v>
      </c>
      <c r="Y3988">
        <v>793995</v>
      </c>
      <c r="Z3988" t="str">
        <v>上海多越电子科技有限公司</v>
      </c>
      <c r="AA3988">
        <v>0</v>
      </c>
      <c r="AB3988">
        <v>2021</v>
      </c>
      <c r="AC3988">
        <v>7</v>
      </c>
      <c r="AD3988" t="str">
        <v>Q2</v>
      </c>
      <c r="AE3988" t="str">
        <v>FY21/22</v>
      </c>
      <c r="AF3988" t="str">
        <v>EAST</v>
      </c>
    </row>
    <row r="3989" spans="1:32">
      <c r="A3989" t="str">
        <v>ESHL</v>
      </c>
      <c r="B3989" t="str">
        <v>SHA</v>
      </c>
      <c r="C3989" t="str">
        <v>SPARES/OTHER</v>
      </c>
      <c r="D3989" s="4">
        <v>44391</v>
      </c>
      <c r="E3989" t="str">
        <v>YAMAHA</v>
      </c>
      <c r="F3989">
        <v>14104066</v>
      </c>
      <c r="G3989">
        <v>44391</v>
      </c>
      <c r="H3989" t="str">
        <v>YMCT|KHJ-MC136-01</v>
      </c>
      <c r="I3989" t="str">
        <v>GEAR IDLE F3</v>
      </c>
      <c r="J3989">
        <v>6</v>
      </c>
      <c r="K3989">
        <v>6</v>
      </c>
      <c r="L3989">
        <v>175.22</v>
      </c>
      <c r="M3989" t="str">
        <v>CNY</v>
      </c>
      <c r="N3989">
        <v>1.2</v>
      </c>
      <c r="O3989">
        <v>175.22</v>
      </c>
      <c r="P3989">
        <v>210.26399999999998</v>
      </c>
      <c r="Q3989" t="str">
        <v>C66SHA-SERVICE GROUP</v>
      </c>
      <c r="R3989" t="str">
        <v>ZHEJIANG CHINT ELECTRICS CO.,LTD</v>
      </c>
      <c r="S3989" t="str">
        <v>Same</v>
      </c>
      <c r="T3989">
        <v>905747</v>
      </c>
      <c r="U3989">
        <v>0</v>
      </c>
      <c r="V3989" t="str">
        <v>309ASY INV-PTS SALES</v>
      </c>
      <c r="W3989">
        <v>0</v>
      </c>
      <c r="X3989">
        <v>0</v>
      </c>
      <c r="Y3989">
        <v>793997</v>
      </c>
      <c r="Z3989" t="str">
        <v>浙江正泰电器股份有限公司</v>
      </c>
      <c r="AA3989">
        <v>0</v>
      </c>
      <c r="AB3989">
        <v>2021</v>
      </c>
      <c r="AC3989">
        <v>7</v>
      </c>
      <c r="AD3989" t="str">
        <v>Q2</v>
      </c>
      <c r="AE3989" t="str">
        <v>FY21/22</v>
      </c>
      <c r="AF3989" t="str">
        <v>EAST</v>
      </c>
    </row>
    <row r="3990" spans="1:32">
      <c r="A3990" t="str">
        <v>ESHL</v>
      </c>
      <c r="B3990" t="str">
        <v>SHA</v>
      </c>
      <c r="C3990" t="str">
        <v>SPARES/OTHER</v>
      </c>
      <c r="D3990" s="4">
        <v>44391</v>
      </c>
      <c r="E3990" t="str">
        <v>YAMAHA</v>
      </c>
      <c r="F3990">
        <v>14104066</v>
      </c>
      <c r="G3990">
        <v>44391</v>
      </c>
      <c r="H3990" t="str">
        <v>YMCT|KHJ-MC137-00</v>
      </c>
      <c r="I3990" t="str">
        <v>GEAR IDLE F4</v>
      </c>
      <c r="J3990">
        <v>6</v>
      </c>
      <c r="K3990">
        <v>6</v>
      </c>
      <c r="L3990">
        <v>313.27</v>
      </c>
      <c r="M3990" t="str">
        <v>CNY</v>
      </c>
      <c r="N3990">
        <v>1.2</v>
      </c>
      <c r="O3990">
        <v>313.27</v>
      </c>
      <c r="P3990">
        <v>375.92399999999998</v>
      </c>
      <c r="Q3990" t="str">
        <v>C66SHA-SERVICE GROUP</v>
      </c>
      <c r="R3990" t="str">
        <v>ZHEJIANG CHINT ELECTRICS CO.,LTD</v>
      </c>
      <c r="S3990" t="str">
        <v>Same</v>
      </c>
      <c r="T3990">
        <v>905747</v>
      </c>
      <c r="U3990">
        <v>0</v>
      </c>
      <c r="V3990" t="str">
        <v>309ASY INV-PTS SALES</v>
      </c>
      <c r="W3990">
        <v>0</v>
      </c>
      <c r="X3990">
        <v>0</v>
      </c>
      <c r="Y3990">
        <v>793997</v>
      </c>
      <c r="Z3990" t="str">
        <v>浙江正泰电器股份有限公司</v>
      </c>
      <c r="AA3990">
        <v>0</v>
      </c>
      <c r="AB3990">
        <v>2021</v>
      </c>
      <c r="AC3990">
        <v>7</v>
      </c>
      <c r="AD3990" t="str">
        <v>Q2</v>
      </c>
      <c r="AE3990" t="str">
        <v>FY21/22</v>
      </c>
      <c r="AF3990" t="str">
        <v>EAST</v>
      </c>
    </row>
    <row r="3991" spans="1:32">
      <c r="A3991" t="str">
        <v>ESHL</v>
      </c>
      <c r="B3991" t="str">
        <v>SHA</v>
      </c>
      <c r="C3991" t="str">
        <v>FEEDER</v>
      </c>
      <c r="D3991" s="4">
        <v>44393</v>
      </c>
      <c r="E3991" t="str">
        <v>YAMAHA</v>
      </c>
      <c r="F3991">
        <v>14104067</v>
      </c>
      <c r="G3991">
        <v>44393</v>
      </c>
      <c r="H3991" t="str">
        <v>YMCT|KHJ-MC700-00</v>
      </c>
      <c r="I3991" t="str">
        <v>SS TAPE FEEDER 56mm</v>
      </c>
      <c r="J3991">
        <v>1</v>
      </c>
      <c r="K3991">
        <v>1</v>
      </c>
      <c r="L3991">
        <v>9517.7000000000007</v>
      </c>
      <c r="M3991" t="str">
        <v>CNY</v>
      </c>
      <c r="N3991">
        <v>1.2</v>
      </c>
      <c r="O3991">
        <v>9517.7000000000007</v>
      </c>
      <c r="P3991">
        <v>11421.24</v>
      </c>
      <c r="Q3991" t="str">
        <v>C66SHA-SERVICE GROUP</v>
      </c>
      <c r="R3991" t="str">
        <v>Jiangsu Huacheng Technology Co.,Ltd.</v>
      </c>
      <c r="S3991" t="str">
        <v>Same</v>
      </c>
      <c r="T3991">
        <v>905752</v>
      </c>
      <c r="U3991">
        <v>7302.66</v>
      </c>
      <c r="V3991" t="str">
        <v>309ASY INV-PTS SALES</v>
      </c>
      <c r="W3991">
        <v>0</v>
      </c>
      <c r="X3991">
        <v>0</v>
      </c>
      <c r="Y3991">
        <v>794225</v>
      </c>
      <c r="Z3991" t="str">
        <v>江苏华骋科技有限公司</v>
      </c>
      <c r="AA3991">
        <v>0</v>
      </c>
      <c r="AB3991">
        <v>2021</v>
      </c>
      <c r="AC3991">
        <v>7</v>
      </c>
      <c r="AD3991" t="str">
        <v>Q2</v>
      </c>
      <c r="AE3991" t="str">
        <v>FY21/22</v>
      </c>
      <c r="AF3991" t="str">
        <v>EAST</v>
      </c>
    </row>
    <row r="3992" spans="1:32">
      <c r="A3992" t="str">
        <v>ESHL</v>
      </c>
      <c r="B3992" t="str">
        <v>SHA</v>
      </c>
      <c r="C3992" t="str">
        <v>FEEDER</v>
      </c>
      <c r="D3992" s="4">
        <v>44393</v>
      </c>
      <c r="E3992" t="str">
        <v>YAMAHA</v>
      </c>
      <c r="F3992">
        <v>14104068</v>
      </c>
      <c r="G3992">
        <v>44393</v>
      </c>
      <c r="H3992" t="str">
        <v>YMCT|KHJ-MC200-00</v>
      </c>
      <c r="I3992" t="str">
        <v>SS TAPE FEEDER 12/16mm</v>
      </c>
      <c r="J3992">
        <v>20</v>
      </c>
      <c r="K3992">
        <v>20</v>
      </c>
      <c r="L3992">
        <v>79769.91</v>
      </c>
      <c r="M3992" t="str">
        <v>CNY</v>
      </c>
      <c r="N3992">
        <v>1.2</v>
      </c>
      <c r="O3992">
        <v>79769.91</v>
      </c>
      <c r="P3992">
        <v>95723.892000000007</v>
      </c>
      <c r="Q3992" t="str">
        <v>C66SHA-SERVICE GROUP</v>
      </c>
      <c r="R3992" t="str">
        <v>Dongzhiming (Taizhou) Electronic Technology Co., L</v>
      </c>
      <c r="S3992" t="str">
        <v>Same</v>
      </c>
      <c r="T3992">
        <v>905753</v>
      </c>
      <c r="U3992">
        <v>71693.42</v>
      </c>
      <c r="V3992" t="str">
        <v>309ASY INV-PTS SALES</v>
      </c>
      <c r="W3992">
        <v>0</v>
      </c>
      <c r="X3992">
        <v>0</v>
      </c>
      <c r="Y3992">
        <v>794228</v>
      </c>
      <c r="Z3992" t="str">
        <v>东之鸣（台州）电子科技有限公司</v>
      </c>
      <c r="AA3992">
        <v>0</v>
      </c>
      <c r="AB3992">
        <v>2021</v>
      </c>
      <c r="AC3992">
        <v>7</v>
      </c>
      <c r="AD3992" t="str">
        <v>Q2</v>
      </c>
      <c r="AE3992" t="str">
        <v>FY21/22</v>
      </c>
      <c r="AF3992" t="str">
        <v>EAST</v>
      </c>
    </row>
    <row r="3993" spans="1:32">
      <c r="A3993" t="str">
        <v>ESHL</v>
      </c>
      <c r="B3993" t="str">
        <v>SZX</v>
      </c>
      <c r="C3993" t="str">
        <v>SERVICE_CHARGE</v>
      </c>
      <c r="D3993" s="4">
        <v>44396</v>
      </c>
      <c r="E3993" t="str">
        <v>OTHERS</v>
      </c>
      <c r="F3993">
        <v>12101150</v>
      </c>
      <c r="G3993">
        <v>44396</v>
      </c>
      <c r="H3993" t="str">
        <v>SAKI|REPAIR CHARGE</v>
      </c>
      <c r="I3993" t="str">
        <v>REPAIR CHARGE</v>
      </c>
      <c r="J3993">
        <v>1</v>
      </c>
      <c r="K3993">
        <v>1</v>
      </c>
      <c r="L3993">
        <v>4424.78</v>
      </c>
      <c r="M3993" t="str">
        <v>CNY</v>
      </c>
      <c r="N3993">
        <v>1.2</v>
      </c>
      <c r="O3993">
        <v>4424.78</v>
      </c>
      <c r="P3993">
        <v>5309.7359999999999</v>
      </c>
      <c r="Q3993" t="str">
        <v>C66SZX-SMT SERVICE</v>
      </c>
      <c r="R3993" t="str">
        <v>Polar(Guangzhou) Electronics Co.,Ltd</v>
      </c>
      <c r="S3993" t="str">
        <v>Same</v>
      </c>
      <c r="T3993">
        <v>905756</v>
      </c>
      <c r="U3993">
        <v>0</v>
      </c>
      <c r="V3993" t="str">
        <v>309ASY INV-NON-CON</v>
      </c>
      <c r="W3993">
        <v>0</v>
      </c>
      <c r="X3993">
        <v>4500221124</v>
      </c>
      <c r="Y3993">
        <v>0</v>
      </c>
      <c r="Z3993" t="str">
        <v>博能（广州）电子有限公司</v>
      </c>
      <c r="AA3993">
        <v>0</v>
      </c>
      <c r="AB3993">
        <v>2021</v>
      </c>
      <c r="AC3993">
        <v>7</v>
      </c>
      <c r="AD3993" t="str">
        <v>Q2</v>
      </c>
      <c r="AE3993" t="str">
        <v>FY21/22</v>
      </c>
      <c r="AF3993" t="str">
        <v>SOUTH</v>
      </c>
    </row>
    <row r="3994" spans="1:32">
      <c r="A3994" t="str">
        <v>ESHL</v>
      </c>
      <c r="B3994" t="str">
        <v>SHA</v>
      </c>
      <c r="C3994" t="str">
        <v>SPARES/OTHER</v>
      </c>
      <c r="D3994" s="4">
        <v>44397</v>
      </c>
      <c r="E3994" t="str">
        <v>YAMAHA</v>
      </c>
      <c r="F3994">
        <v>14104069</v>
      </c>
      <c r="G3994">
        <v>44397</v>
      </c>
      <c r="H3994" t="str">
        <v>YMCT|KHY-M9129-00</v>
      </c>
      <c r="I3994" t="str">
        <v>BELT 1 CONVEYOR</v>
      </c>
      <c r="J3994">
        <v>2</v>
      </c>
      <c r="K3994">
        <v>2</v>
      </c>
      <c r="L3994">
        <v>532.74</v>
      </c>
      <c r="M3994" t="str">
        <v>CNY</v>
      </c>
      <c r="N3994">
        <v>1.2</v>
      </c>
      <c r="O3994">
        <v>532.74</v>
      </c>
      <c r="P3994">
        <v>639.28800000000001</v>
      </c>
      <c r="Q3994" t="str">
        <v>C66SHA-SERVICE GROUP</v>
      </c>
      <c r="R3994" t="str">
        <v>Suzhou Inovance Technology Co Ltd</v>
      </c>
      <c r="S3994" t="str">
        <v>Same</v>
      </c>
      <c r="T3994">
        <v>905757</v>
      </c>
      <c r="U3994">
        <v>0</v>
      </c>
      <c r="V3994" t="str">
        <v>309ASY INV-PTS SALES</v>
      </c>
      <c r="W3994">
        <v>0</v>
      </c>
      <c r="X3994">
        <v>0</v>
      </c>
      <c r="Y3994">
        <v>794603</v>
      </c>
      <c r="Z3994" t="str">
        <v>苏州汇川技术有限公司</v>
      </c>
      <c r="AA3994">
        <v>0</v>
      </c>
      <c r="AB3994">
        <v>2021</v>
      </c>
      <c r="AC3994">
        <v>7</v>
      </c>
      <c r="AD3994" t="str">
        <v>Q2</v>
      </c>
      <c r="AE3994" t="str">
        <v>FY21/22</v>
      </c>
      <c r="AF3994" t="str">
        <v>EAST</v>
      </c>
    </row>
    <row r="3995" spans="1:32">
      <c r="A3995" t="str">
        <v>ESHL</v>
      </c>
      <c r="B3995" t="str">
        <v>SHA</v>
      </c>
      <c r="C3995" t="str">
        <v>SPARES/OTHER</v>
      </c>
      <c r="D3995" s="4">
        <v>44397</v>
      </c>
      <c r="E3995" t="str">
        <v>YAMAHA</v>
      </c>
      <c r="F3995">
        <v>14104069</v>
      </c>
      <c r="G3995">
        <v>44397</v>
      </c>
      <c r="H3995" t="str">
        <v>YMCT|KLW-M7154-00</v>
      </c>
      <c r="I3995" t="str">
        <v>BIT</v>
      </c>
      <c r="J3995">
        <v>3</v>
      </c>
      <c r="K3995">
        <v>3</v>
      </c>
      <c r="L3995">
        <v>1247.79</v>
      </c>
      <c r="M3995" t="str">
        <v>CNY</v>
      </c>
      <c r="N3995">
        <v>1.2</v>
      </c>
      <c r="O3995">
        <v>1247.79</v>
      </c>
      <c r="P3995">
        <v>1497.348</v>
      </c>
      <c r="Q3995" t="str">
        <v>C66SHA-SERVICE GROUP</v>
      </c>
      <c r="R3995" t="str">
        <v>Suzhou Inovance Technology Co Ltd</v>
      </c>
      <c r="S3995" t="str">
        <v>Same</v>
      </c>
      <c r="T3995">
        <v>905757</v>
      </c>
      <c r="U3995">
        <v>0</v>
      </c>
      <c r="V3995" t="str">
        <v>309ASY INV-PTS SALES</v>
      </c>
      <c r="W3995">
        <v>0</v>
      </c>
      <c r="X3995">
        <v>0</v>
      </c>
      <c r="Y3995">
        <v>794603</v>
      </c>
      <c r="Z3995" t="str">
        <v>苏州汇川技术有限公司</v>
      </c>
      <c r="AA3995">
        <v>0</v>
      </c>
      <c r="AB3995">
        <v>2021</v>
      </c>
      <c r="AC3995">
        <v>7</v>
      </c>
      <c r="AD3995" t="str">
        <v>Q2</v>
      </c>
      <c r="AE3995" t="str">
        <v>FY21/22</v>
      </c>
      <c r="AF3995" t="str">
        <v>EAST</v>
      </c>
    </row>
    <row r="3996" spans="1:32">
      <c r="A3996" t="str">
        <v>ESHL</v>
      </c>
      <c r="B3996" t="str">
        <v>SZX</v>
      </c>
      <c r="C3996" t="str">
        <v>SPARES/OTHER</v>
      </c>
      <c r="D3996" s="4">
        <v>44399</v>
      </c>
      <c r="E3996" t="str">
        <v>OTHERS</v>
      </c>
      <c r="F3996">
        <v>14104070</v>
      </c>
      <c r="G3996">
        <v>44399</v>
      </c>
      <c r="H3996" t="str">
        <v>ZMTR|MD-D/K</v>
      </c>
      <c r="I3996" t="str">
        <v>SPECIAL NOZZLE</v>
      </c>
      <c r="J3996">
        <v>4</v>
      </c>
      <c r="K3996">
        <v>4</v>
      </c>
      <c r="L3996">
        <v>5486.73</v>
      </c>
      <c r="M3996" t="str">
        <v>CNY</v>
      </c>
      <c r="N3996">
        <v>1.2</v>
      </c>
      <c r="O3996">
        <v>5486.73</v>
      </c>
      <c r="P3996">
        <v>6584.0759999999991</v>
      </c>
      <c r="Q3996" t="str">
        <v>C66SZX-SMT SERVICE</v>
      </c>
      <c r="R3996" t="str">
        <v>Dongguan Cowell Optic Electronics Co., Ltd.</v>
      </c>
      <c r="S3996" t="str">
        <v>Same</v>
      </c>
      <c r="T3996">
        <v>905761</v>
      </c>
      <c r="U3996">
        <v>1769.92</v>
      </c>
      <c r="V3996" t="str">
        <v>309ASY INV-PTS SALES</v>
      </c>
      <c r="W3996">
        <v>0</v>
      </c>
      <c r="X3996">
        <v>0</v>
      </c>
      <c r="Y3996">
        <v>795046</v>
      </c>
      <c r="Z3996" t="str">
        <v>东莞高伟光学电子有限公司</v>
      </c>
      <c r="AA3996">
        <v>0</v>
      </c>
      <c r="AB3996">
        <v>2021</v>
      </c>
      <c r="AC3996">
        <v>7</v>
      </c>
      <c r="AD3996" t="str">
        <v>Q2</v>
      </c>
      <c r="AE3996" t="str">
        <v>FY21/22</v>
      </c>
      <c r="AF3996" t="str">
        <v>SOUTH</v>
      </c>
    </row>
    <row r="3997" spans="1:32">
      <c r="A3997" t="str">
        <v>ESHL</v>
      </c>
      <c r="B3997" t="str">
        <v>SZX</v>
      </c>
      <c r="C3997" t="str">
        <v>SPARES/OTHER</v>
      </c>
      <c r="D3997" s="4">
        <v>44399</v>
      </c>
      <c r="E3997" t="str">
        <v>OTHERS</v>
      </c>
      <c r="F3997">
        <v>14104070</v>
      </c>
      <c r="G3997">
        <v>44399</v>
      </c>
      <c r="H3997" t="str">
        <v>ZMTR|303-OH PNP</v>
      </c>
      <c r="I3997" t="str">
        <v>SPECIAL NOZZLE</v>
      </c>
      <c r="J3997">
        <v>1</v>
      </c>
      <c r="K3997">
        <v>1</v>
      </c>
      <c r="L3997">
        <v>1371.68</v>
      </c>
      <c r="M3997" t="str">
        <v>CNY</v>
      </c>
      <c r="N3997">
        <v>1.2</v>
      </c>
      <c r="O3997">
        <v>1371.68</v>
      </c>
      <c r="P3997">
        <v>1646.0160000000001</v>
      </c>
      <c r="Q3997" t="str">
        <v>C66SZX-SMT SERVICE</v>
      </c>
      <c r="R3997" t="str">
        <v>Dongguan Cowell Optic Electronics Co., Ltd.</v>
      </c>
      <c r="S3997" t="str">
        <v>Same</v>
      </c>
      <c r="T3997">
        <v>905761</v>
      </c>
      <c r="U3997">
        <v>398.23</v>
      </c>
      <c r="V3997" t="str">
        <v>309ASY INV-PTS SALES</v>
      </c>
      <c r="W3997">
        <v>0</v>
      </c>
      <c r="X3997">
        <v>0</v>
      </c>
      <c r="Y3997">
        <v>795046</v>
      </c>
      <c r="Z3997" t="str">
        <v>东莞高伟光学电子有限公司</v>
      </c>
      <c r="AA3997">
        <v>0</v>
      </c>
      <c r="AB3997">
        <v>2021</v>
      </c>
      <c r="AC3997">
        <v>7</v>
      </c>
      <c r="AD3997" t="str">
        <v>Q2</v>
      </c>
      <c r="AE3997" t="str">
        <v>FY21/22</v>
      </c>
      <c r="AF3997" t="str">
        <v>SOUTH</v>
      </c>
    </row>
    <row r="3998" spans="1:32">
      <c r="A3998" t="str">
        <v>ESHL</v>
      </c>
      <c r="B3998" t="str">
        <v>SZX</v>
      </c>
      <c r="C3998" t="str">
        <v>SPARES/OTHER</v>
      </c>
      <c r="D3998" s="4">
        <v>44399</v>
      </c>
      <c r="E3998" t="str">
        <v>OTHERS</v>
      </c>
      <c r="F3998">
        <v>14104070</v>
      </c>
      <c r="G3998">
        <v>44399</v>
      </c>
      <c r="H3998" t="str">
        <v>ZMTR|PA-303</v>
      </c>
      <c r="I3998" t="str">
        <v>SPECIAL NOZZLE</v>
      </c>
      <c r="J3998">
        <v>3</v>
      </c>
      <c r="K3998">
        <v>3</v>
      </c>
      <c r="L3998">
        <v>4162.83</v>
      </c>
      <c r="M3998" t="str">
        <v>CNY</v>
      </c>
      <c r="N3998">
        <v>1.2</v>
      </c>
      <c r="O3998">
        <v>4162.83</v>
      </c>
      <c r="P3998">
        <v>4995.3959999999997</v>
      </c>
      <c r="Q3998" t="str">
        <v>C66SZX-SMT SERVICE</v>
      </c>
      <c r="R3998" t="str">
        <v>Dongguan Cowell Optic Electronics Co., Ltd.</v>
      </c>
      <c r="S3998" t="str">
        <v>Same</v>
      </c>
      <c r="T3998">
        <v>905761</v>
      </c>
      <c r="U3998">
        <v>1327.44</v>
      </c>
      <c r="V3998" t="str">
        <v>309ASY INV-PTS SALES</v>
      </c>
      <c r="W3998">
        <v>0</v>
      </c>
      <c r="X3998">
        <v>0</v>
      </c>
      <c r="Y3998">
        <v>795046</v>
      </c>
      <c r="Z3998" t="str">
        <v>东莞高伟光学电子有限公司</v>
      </c>
      <c r="AA3998">
        <v>0</v>
      </c>
      <c r="AB3998">
        <v>2021</v>
      </c>
      <c r="AC3998">
        <v>7</v>
      </c>
      <c r="AD3998" t="str">
        <v>Q2</v>
      </c>
      <c r="AE3998" t="str">
        <v>FY21/22</v>
      </c>
      <c r="AF3998" t="str">
        <v>SOUTH</v>
      </c>
    </row>
    <row r="3999" spans="1:32">
      <c r="A3999" t="str">
        <v>ESHL</v>
      </c>
      <c r="B3999" t="str">
        <v>SZX</v>
      </c>
      <c r="C3999" t="str">
        <v>SPARES/OTHER</v>
      </c>
      <c r="D3999" s="4">
        <v>44399</v>
      </c>
      <c r="E3999" t="str">
        <v>OTHERS</v>
      </c>
      <c r="F3999">
        <v>14104070</v>
      </c>
      <c r="G3999">
        <v>44399</v>
      </c>
      <c r="H3999" t="str">
        <v>ZMTR|PA-303</v>
      </c>
      <c r="I3999" t="str">
        <v>SPECIAL NOZZLE</v>
      </c>
      <c r="J3999">
        <v>6</v>
      </c>
      <c r="K3999">
        <v>6</v>
      </c>
      <c r="L3999">
        <v>8325.66</v>
      </c>
      <c r="M3999" t="str">
        <v>CNY</v>
      </c>
      <c r="N3999">
        <v>1.2</v>
      </c>
      <c r="O3999">
        <v>8325.66</v>
      </c>
      <c r="P3999">
        <v>9990.7919999999995</v>
      </c>
      <c r="Q3999" t="str">
        <v>C66SZX-SMT SERVICE</v>
      </c>
      <c r="R3999" t="str">
        <v>Dongguan Cowell Optic Electronics Co., Ltd.</v>
      </c>
      <c r="S3999" t="str">
        <v>Same</v>
      </c>
      <c r="T3999">
        <v>905761</v>
      </c>
      <c r="U3999">
        <v>2654.88</v>
      </c>
      <c r="V3999" t="str">
        <v>309ASY INV-PTS SALES</v>
      </c>
      <c r="W3999">
        <v>0</v>
      </c>
      <c r="X3999">
        <v>0</v>
      </c>
      <c r="Y3999">
        <v>795046</v>
      </c>
      <c r="Z3999" t="str">
        <v>东莞高伟光学电子有限公司</v>
      </c>
      <c r="AA3999">
        <v>0</v>
      </c>
      <c r="AB3999">
        <v>2021</v>
      </c>
      <c r="AC3999">
        <v>7</v>
      </c>
      <c r="AD3999" t="str">
        <v>Q2</v>
      </c>
      <c r="AE3999" t="str">
        <v>FY21/22</v>
      </c>
      <c r="AF3999" t="str">
        <v>SOUTH</v>
      </c>
    </row>
    <row r="4000" spans="1:32">
      <c r="A4000" t="str">
        <v>ESHL</v>
      </c>
      <c r="B4000" t="str">
        <v>SZX</v>
      </c>
      <c r="C4000" t="str">
        <v>SPARES/OTHER</v>
      </c>
      <c r="D4000" s="4">
        <v>44399</v>
      </c>
      <c r="E4000" t="str">
        <v>OTHERS</v>
      </c>
      <c r="F4000">
        <v>14104070</v>
      </c>
      <c r="G4000">
        <v>44399</v>
      </c>
      <c r="H4000" t="str">
        <v>ZMTR|303OH</v>
      </c>
      <c r="I4000" t="str">
        <v>SPECIAL NOZZLE</v>
      </c>
      <c r="J4000">
        <v>1</v>
      </c>
      <c r="K4000">
        <v>1</v>
      </c>
      <c r="L4000">
        <v>1301.02</v>
      </c>
      <c r="M4000" t="str">
        <v>CNY</v>
      </c>
      <c r="N4000">
        <v>1.2</v>
      </c>
      <c r="O4000">
        <v>1301.02</v>
      </c>
      <c r="P4000">
        <v>1561.2239999999999</v>
      </c>
      <c r="Q4000" t="str">
        <v>C66SZX-SMT SERVICE</v>
      </c>
      <c r="R4000" t="str">
        <v>Dongguan Cowell Optic Electronics Co., Ltd.</v>
      </c>
      <c r="S4000" t="str">
        <v>Same</v>
      </c>
      <c r="T4000">
        <v>905761</v>
      </c>
      <c r="U4000">
        <v>442.48</v>
      </c>
      <c r="V4000" t="str">
        <v>309ASY INV-PTS SALES</v>
      </c>
      <c r="W4000">
        <v>0</v>
      </c>
      <c r="X4000">
        <v>0</v>
      </c>
      <c r="Y4000">
        <v>795046</v>
      </c>
      <c r="Z4000" t="str">
        <v>东莞高伟光学电子有限公司</v>
      </c>
      <c r="AA4000">
        <v>0</v>
      </c>
      <c r="AB4000">
        <v>2021</v>
      </c>
      <c r="AC4000">
        <v>7</v>
      </c>
      <c r="AD4000" t="str">
        <v>Q2</v>
      </c>
      <c r="AE4000" t="str">
        <v>FY21/22</v>
      </c>
      <c r="AF4000" t="str">
        <v>SOUTH</v>
      </c>
    </row>
    <row r="4001" spans="1:32">
      <c r="A4001" t="str">
        <v>ESHL</v>
      </c>
      <c r="B4001" t="str">
        <v>SZX</v>
      </c>
      <c r="C4001" t="str">
        <v>SPARES/OTHER</v>
      </c>
      <c r="D4001" s="4">
        <v>44399</v>
      </c>
      <c r="E4001" t="str">
        <v>OTHERS</v>
      </c>
      <c r="F4001">
        <v>14104070</v>
      </c>
      <c r="G4001">
        <v>44399</v>
      </c>
      <c r="H4001" t="str">
        <v>ZMTR|303OH-W</v>
      </c>
      <c r="I4001" t="str">
        <v>SPECIAL NOZZLE</v>
      </c>
      <c r="J4001">
        <v>2</v>
      </c>
      <c r="K4001">
        <v>2</v>
      </c>
      <c r="L4001">
        <v>2775.5</v>
      </c>
      <c r="M4001" t="str">
        <v>CNY</v>
      </c>
      <c r="N4001">
        <v>1.2</v>
      </c>
      <c r="O4001">
        <v>2775.5</v>
      </c>
      <c r="P4001">
        <v>3330.6</v>
      </c>
      <c r="Q4001" t="str">
        <v>C66SZX-SMT SERVICE</v>
      </c>
      <c r="R4001" t="str">
        <v>Dongguan Cowell Optic Electronics Co., Ltd.</v>
      </c>
      <c r="S4001" t="str">
        <v>Same</v>
      </c>
      <c r="T4001">
        <v>905761</v>
      </c>
      <c r="U4001">
        <v>884.96</v>
      </c>
      <c r="V4001" t="str">
        <v>309ASY INV-PTS SALES</v>
      </c>
      <c r="W4001">
        <v>0</v>
      </c>
      <c r="X4001">
        <v>0</v>
      </c>
      <c r="Y4001">
        <v>795046</v>
      </c>
      <c r="Z4001" t="str">
        <v>东莞高伟光学电子有限公司</v>
      </c>
      <c r="AA4001">
        <v>0</v>
      </c>
      <c r="AB4001">
        <v>2021</v>
      </c>
      <c r="AC4001">
        <v>7</v>
      </c>
      <c r="AD4001" t="str">
        <v>Q2</v>
      </c>
      <c r="AE4001" t="str">
        <v>FY21/22</v>
      </c>
      <c r="AF4001" t="str">
        <v>SOUTH</v>
      </c>
    </row>
    <row r="4002" spans="1:32">
      <c r="A4002" t="str">
        <v>ESHL</v>
      </c>
      <c r="B4002" t="str">
        <v>SHA</v>
      </c>
      <c r="C4002" t="str">
        <v>SERVICE_CHARGE</v>
      </c>
      <c r="D4002" s="4">
        <v>44412</v>
      </c>
      <c r="E4002" t="str">
        <v>YAMAHA</v>
      </c>
      <c r="F4002">
        <v>12101151</v>
      </c>
      <c r="G4002">
        <v>44412</v>
      </c>
      <c r="H4002" t="str">
        <v>YMCT|REPAIR CHARGE</v>
      </c>
      <c r="I4002" t="str">
        <v>REPAIR CHARGE</v>
      </c>
      <c r="J4002">
        <v>1</v>
      </c>
      <c r="K4002">
        <v>1</v>
      </c>
      <c r="L4002">
        <v>1419.47</v>
      </c>
      <c r="M4002" t="str">
        <v>CNY</v>
      </c>
      <c r="N4002">
        <v>1.2</v>
      </c>
      <c r="O4002">
        <v>1419.47</v>
      </c>
      <c r="P4002">
        <v>1703.364</v>
      </c>
      <c r="Q4002" t="str">
        <v>C66SHA-SERVICE GROUP</v>
      </c>
      <c r="R4002" t="str">
        <v>Hangzhou Bozhou Electric Appliance Co., Ltd.</v>
      </c>
      <c r="S4002" t="str">
        <v>Same</v>
      </c>
      <c r="T4002">
        <v>905765</v>
      </c>
      <c r="U4002">
        <v>0</v>
      </c>
      <c r="V4002" t="str">
        <v>309ASY INV-NON-CON-V</v>
      </c>
      <c r="W4002">
        <v>0</v>
      </c>
      <c r="X4002">
        <v>0</v>
      </c>
      <c r="Y4002">
        <v>0</v>
      </c>
      <c r="Z4002" t="str">
        <v>杭州博洲电器有限公司</v>
      </c>
      <c r="AA4002">
        <v>0</v>
      </c>
      <c r="AB4002">
        <v>2021</v>
      </c>
      <c r="AC4002">
        <v>8</v>
      </c>
      <c r="AD4002" t="str">
        <v>Q2</v>
      </c>
      <c r="AE4002" t="str">
        <v>FY21/22</v>
      </c>
      <c r="AF4002" t="str">
        <v>EAST</v>
      </c>
    </row>
    <row r="4003" spans="1:32">
      <c r="A4003" t="str">
        <v>ESHL</v>
      </c>
      <c r="B4003" t="str">
        <v>SHA</v>
      </c>
      <c r="C4003" t="str">
        <v>SERVICE_CHARGE</v>
      </c>
      <c r="D4003" s="4">
        <v>44412</v>
      </c>
      <c r="E4003" t="str">
        <v>YAMAHA</v>
      </c>
      <c r="F4003">
        <v>12101152</v>
      </c>
      <c r="G4003">
        <v>44412</v>
      </c>
      <c r="H4003" t="str">
        <v>YMCT|REPAIR CHARGE</v>
      </c>
      <c r="I4003" t="str">
        <v>REPAIR CHARGE</v>
      </c>
      <c r="J4003">
        <v>1</v>
      </c>
      <c r="K4003">
        <v>1</v>
      </c>
      <c r="L4003">
        <v>980.53</v>
      </c>
      <c r="M4003" t="str">
        <v>CNY</v>
      </c>
      <c r="N4003">
        <v>1.2</v>
      </c>
      <c r="O4003">
        <v>980.53</v>
      </c>
      <c r="P4003">
        <v>1176.636</v>
      </c>
      <c r="Q4003" t="str">
        <v>C66SHA-SERVICE GROUP</v>
      </c>
      <c r="R4003" t="str">
        <v>ZHANGZHOU CHANGTAI NEW QILIN MACHINE CO.,LTD</v>
      </c>
      <c r="S4003" t="str">
        <v>Same</v>
      </c>
      <c r="T4003">
        <v>905766</v>
      </c>
      <c r="U4003">
        <v>0</v>
      </c>
      <c r="V4003" t="str">
        <v>309ASY INV-NON-CON-V</v>
      </c>
      <c r="W4003">
        <v>0</v>
      </c>
      <c r="X4003">
        <v>0</v>
      </c>
      <c r="Y4003">
        <v>0</v>
      </c>
      <c r="Z4003" t="str">
        <v>漳州市长泰新麒麟机械有限公司</v>
      </c>
      <c r="AA4003">
        <v>0</v>
      </c>
      <c r="AB4003">
        <v>2021</v>
      </c>
      <c r="AC4003">
        <v>8</v>
      </c>
      <c r="AD4003" t="str">
        <v>Q2</v>
      </c>
      <c r="AE4003" t="str">
        <v>FY21/22</v>
      </c>
      <c r="AF4003" t="str">
        <v>EAST</v>
      </c>
    </row>
    <row r="4004" spans="1:32">
      <c r="A4004" t="str">
        <v>ESHL</v>
      </c>
      <c r="B4004" t="str">
        <v>SHA</v>
      </c>
      <c r="C4004" t="str">
        <v>SERVICE_CHARGE</v>
      </c>
      <c r="D4004" s="4">
        <v>44412</v>
      </c>
      <c r="E4004" t="str">
        <v>YAMAHA</v>
      </c>
      <c r="F4004">
        <v>12101153</v>
      </c>
      <c r="G4004">
        <v>44412</v>
      </c>
      <c r="H4004" t="str">
        <v>YMCT|REPAIR CHARGE</v>
      </c>
      <c r="I4004" t="str">
        <v>REPAIR CHARGE</v>
      </c>
      <c r="J4004">
        <v>1</v>
      </c>
      <c r="K4004">
        <v>1</v>
      </c>
      <c r="L4004">
        <v>793.81</v>
      </c>
      <c r="M4004" t="str">
        <v>CNY</v>
      </c>
      <c r="N4004">
        <v>1.2</v>
      </c>
      <c r="O4004">
        <v>793.81</v>
      </c>
      <c r="P4004">
        <v>952.57199999999989</v>
      </c>
      <c r="Q4004" t="str">
        <v>C66SHA-SERVICE GROUP</v>
      </c>
      <c r="R4004" t="str">
        <v>Shanghai Amphenol Airwave Communication Electronic</v>
      </c>
      <c r="S4004" t="str">
        <v>Same</v>
      </c>
      <c r="T4004">
        <v>905768</v>
      </c>
      <c r="U4004">
        <v>0</v>
      </c>
      <c r="V4004" t="str">
        <v>309ASY INV-NON-CON-V</v>
      </c>
      <c r="W4004">
        <v>0</v>
      </c>
      <c r="X4004">
        <v>0</v>
      </c>
      <c r="Y4004">
        <v>0</v>
      </c>
      <c r="Z4004" t="str">
        <v>上海安费诺永亿通讯电子有限公司</v>
      </c>
      <c r="AA4004">
        <v>0</v>
      </c>
      <c r="AB4004">
        <v>2021</v>
      </c>
      <c r="AC4004">
        <v>8</v>
      </c>
      <c r="AD4004" t="str">
        <v>Q2</v>
      </c>
      <c r="AE4004" t="str">
        <v>FY21/22</v>
      </c>
      <c r="AF4004" t="str">
        <v>EAST</v>
      </c>
    </row>
    <row r="4005" spans="1:32">
      <c r="A4005" t="str">
        <v>ESHL</v>
      </c>
      <c r="B4005" t="str">
        <v>BJS</v>
      </c>
      <c r="C4005" t="str">
        <v>SPARES/OTHER</v>
      </c>
      <c r="D4005" s="4">
        <v>44412</v>
      </c>
      <c r="E4005" t="str">
        <v>HELLER</v>
      </c>
      <c r="F4005">
        <v>14104071</v>
      </c>
      <c r="G4005">
        <v>44412</v>
      </c>
      <c r="H4005" t="str">
        <v>HELI|593555</v>
      </c>
      <c r="I4005" t="str">
        <v>HIGH TEMPERATURE LUBE OIL (250ML)</v>
      </c>
      <c r="J4005">
        <v>25</v>
      </c>
      <c r="K4005">
        <v>25</v>
      </c>
      <c r="L4005">
        <v>18632.52</v>
      </c>
      <c r="M4005" t="str">
        <v>CNY</v>
      </c>
      <c r="N4005">
        <v>1.2</v>
      </c>
      <c r="O4005">
        <v>18632.52</v>
      </c>
      <c r="P4005">
        <v>22359.024000000001</v>
      </c>
      <c r="Q4005" t="str">
        <v>C66BJS-SMT SERVICE</v>
      </c>
      <c r="R4005" t="str">
        <v>GoerTek Inc.</v>
      </c>
      <c r="S4005" t="str">
        <v>Same</v>
      </c>
      <c r="T4005">
        <v>905709</v>
      </c>
      <c r="U4005">
        <v>11478.61</v>
      </c>
      <c r="V4005" t="str">
        <v>309ASY INV-PTS SALES</v>
      </c>
      <c r="W4005">
        <v>0</v>
      </c>
      <c r="X4005" t="str">
        <v>2010679474-16</v>
      </c>
      <c r="Y4005">
        <v>795792</v>
      </c>
      <c r="Z4005" t="str">
        <v>歌尔股份有限公司</v>
      </c>
      <c r="AA4005">
        <v>0</v>
      </c>
      <c r="AB4005">
        <v>2021</v>
      </c>
      <c r="AC4005">
        <v>8</v>
      </c>
      <c r="AD4005" t="str">
        <v>Q2</v>
      </c>
      <c r="AE4005" t="str">
        <v>FY21/22</v>
      </c>
      <c r="AF4005" t="str">
        <v>NORTH</v>
      </c>
    </row>
    <row r="4006" spans="1:32">
      <c r="A4006" t="str">
        <v>ESHL</v>
      </c>
      <c r="B4006" t="str">
        <v>BJS</v>
      </c>
      <c r="C4006" t="str">
        <v>SPARES/OTHER</v>
      </c>
      <c r="D4006" s="4">
        <v>44412</v>
      </c>
      <c r="E4006" t="str">
        <v>HELLER</v>
      </c>
      <c r="F4006">
        <v>14104072</v>
      </c>
      <c r="G4006">
        <v>44412</v>
      </c>
      <c r="H4006" t="str">
        <v>HELI|593555</v>
      </c>
      <c r="I4006" t="str">
        <v>HIGH TEMPERATURE LUBE OIL (250ML)</v>
      </c>
      <c r="J4006">
        <v>2</v>
      </c>
      <c r="K4006">
        <v>2</v>
      </c>
      <c r="L4006">
        <v>1490.6</v>
      </c>
      <c r="M4006" t="str">
        <v>CNY</v>
      </c>
      <c r="N4006">
        <v>1.2</v>
      </c>
      <c r="O4006">
        <v>1490.6</v>
      </c>
      <c r="P4006">
        <v>1788.7199999999998</v>
      </c>
      <c r="Q4006" t="str">
        <v>C66BJS-SMT SERVICE</v>
      </c>
      <c r="R4006" t="str">
        <v>Weifang Goertek Microelectronics Co., Ltd.</v>
      </c>
      <c r="S4006" t="str">
        <v>Same</v>
      </c>
      <c r="T4006">
        <v>905678</v>
      </c>
      <c r="U4006">
        <v>921.6</v>
      </c>
      <c r="V4006" t="str">
        <v>309ASY INV-PTS SALES</v>
      </c>
      <c r="W4006">
        <v>0</v>
      </c>
      <c r="X4006" t="str">
        <v>20013962-12</v>
      </c>
      <c r="Y4006">
        <v>796058</v>
      </c>
      <c r="Z4006" t="str">
        <v>潍坊歌尔微电子有限公司</v>
      </c>
      <c r="AA4006">
        <v>0</v>
      </c>
      <c r="AB4006">
        <v>2021</v>
      </c>
      <c r="AC4006">
        <v>8</v>
      </c>
      <c r="AD4006" t="str">
        <v>Q2</v>
      </c>
      <c r="AE4006" t="str">
        <v>FY21/22</v>
      </c>
      <c r="AF4006" t="str">
        <v>NORTH</v>
      </c>
    </row>
    <row r="4007" spans="1:32">
      <c r="A4007" t="str">
        <v>ESHL</v>
      </c>
      <c r="B4007" t="str">
        <v>BJS</v>
      </c>
      <c r="C4007" t="str">
        <v>SPARES/OTHER</v>
      </c>
      <c r="D4007" s="4">
        <v>44412</v>
      </c>
      <c r="E4007" t="str">
        <v>HELLER</v>
      </c>
      <c r="F4007">
        <v>14104073</v>
      </c>
      <c r="G4007">
        <v>44412</v>
      </c>
      <c r="H4007" t="str">
        <v>HELI|593555</v>
      </c>
      <c r="I4007" t="str">
        <v>HIGH TEMPERATURE LUBE OIL (250ML)</v>
      </c>
      <c r="J4007">
        <v>2</v>
      </c>
      <c r="K4007">
        <v>2</v>
      </c>
      <c r="L4007">
        <v>1490.6</v>
      </c>
      <c r="M4007" t="str">
        <v>CNY</v>
      </c>
      <c r="N4007">
        <v>1.2</v>
      </c>
      <c r="O4007">
        <v>1490.6</v>
      </c>
      <c r="P4007">
        <v>1788.7199999999998</v>
      </c>
      <c r="Q4007" t="str">
        <v>C66BJS-SMT SERVICE</v>
      </c>
      <c r="R4007" t="str">
        <v>Weifang Goertek Microelectronics Co., Ltd.</v>
      </c>
      <c r="S4007" t="str">
        <v>Same</v>
      </c>
      <c r="T4007">
        <v>905708</v>
      </c>
      <c r="U4007">
        <v>921.6</v>
      </c>
      <c r="V4007" t="str">
        <v>309ASY INV-PTS SALES</v>
      </c>
      <c r="W4007">
        <v>0</v>
      </c>
      <c r="X4007" t="str">
        <v>20013962-13</v>
      </c>
      <c r="Y4007">
        <v>796063</v>
      </c>
      <c r="Z4007" t="str">
        <v>潍坊歌尔微电子有限公司</v>
      </c>
      <c r="AA4007">
        <v>0</v>
      </c>
      <c r="AB4007">
        <v>2021</v>
      </c>
      <c r="AC4007">
        <v>8</v>
      </c>
      <c r="AD4007" t="str">
        <v>Q2</v>
      </c>
      <c r="AE4007" t="str">
        <v>FY21/22</v>
      </c>
      <c r="AF4007" t="str">
        <v>NORTH</v>
      </c>
    </row>
    <row r="4008" spans="1:32">
      <c r="A4008" t="str">
        <v>ESHL</v>
      </c>
      <c r="B4008" t="str">
        <v>SHA</v>
      </c>
      <c r="C4008" t="str">
        <v>SPARES/OTHER</v>
      </c>
      <c r="D4008" s="4">
        <v>44412</v>
      </c>
      <c r="E4008" t="str">
        <v>YAMAHA</v>
      </c>
      <c r="F4008">
        <v>14104074</v>
      </c>
      <c r="G4008">
        <v>44412</v>
      </c>
      <c r="H4008" t="str">
        <v>YMCT|KHY-M9263-00</v>
      </c>
      <c r="I4008" t="str">
        <v>CYLINDER</v>
      </c>
      <c r="J4008">
        <v>1</v>
      </c>
      <c r="K4008">
        <v>1</v>
      </c>
      <c r="L4008">
        <v>622.12</v>
      </c>
      <c r="M4008" t="str">
        <v>CNY</v>
      </c>
      <c r="N4008">
        <v>1.2</v>
      </c>
      <c r="O4008">
        <v>622.12</v>
      </c>
      <c r="P4008">
        <v>746.54399999999998</v>
      </c>
      <c r="Q4008" t="str">
        <v>C66SHA-SERVICE GROUP</v>
      </c>
      <c r="R4008" t="str">
        <v>Suzhou Inovance Technology Co Ltd</v>
      </c>
      <c r="S4008" t="str">
        <v>Same</v>
      </c>
      <c r="T4008">
        <v>905767</v>
      </c>
      <c r="U4008">
        <v>278</v>
      </c>
      <c r="V4008" t="str">
        <v>309ASY INV-PTS SALES</v>
      </c>
      <c r="W4008">
        <v>0</v>
      </c>
      <c r="X4008">
        <v>0</v>
      </c>
      <c r="Y4008">
        <v>796051</v>
      </c>
      <c r="Z4008" t="str">
        <v>苏州汇川技术有限公司</v>
      </c>
      <c r="AA4008">
        <v>0</v>
      </c>
      <c r="AB4008">
        <v>2021</v>
      </c>
      <c r="AC4008">
        <v>8</v>
      </c>
      <c r="AD4008" t="str">
        <v>Q2</v>
      </c>
      <c r="AE4008" t="str">
        <v>FY21/22</v>
      </c>
      <c r="AF4008" t="str">
        <v>EAST</v>
      </c>
    </row>
    <row r="4009" spans="1:32">
      <c r="A4009" t="str">
        <v>ESHL</v>
      </c>
      <c r="B4009" t="str">
        <v>BJS</v>
      </c>
      <c r="C4009" t="str">
        <v>SPARES/OTHER</v>
      </c>
      <c r="D4009" s="4">
        <v>44412</v>
      </c>
      <c r="E4009" t="str">
        <v>HELLER</v>
      </c>
      <c r="F4009">
        <v>14104075</v>
      </c>
      <c r="G4009">
        <v>44412</v>
      </c>
      <c r="H4009" t="str">
        <v>HELI|5669</v>
      </c>
      <c r="I4009" t="str">
        <v>Hose 2" High Temp. Insulated 11 feet</v>
      </c>
      <c r="J4009">
        <v>1</v>
      </c>
      <c r="K4009">
        <v>1</v>
      </c>
      <c r="L4009">
        <v>8766.3700000000008</v>
      </c>
      <c r="M4009" t="str">
        <v>CNY</v>
      </c>
      <c r="N4009">
        <v>1.2</v>
      </c>
      <c r="O4009">
        <v>8766.3700000000008</v>
      </c>
      <c r="P4009">
        <v>10519.644</v>
      </c>
      <c r="Q4009" t="str">
        <v>C66BJS-SMT SERVICE</v>
      </c>
      <c r="R4009" t="str">
        <v>Weifang Goertek Microelectronics Co., Ltd.</v>
      </c>
      <c r="S4009" t="str">
        <v>Same</v>
      </c>
      <c r="T4009">
        <v>905719</v>
      </c>
      <c r="U4009">
        <v>4945.34</v>
      </c>
      <c r="V4009" t="str">
        <v>309ASY INV-PTS SALES</v>
      </c>
      <c r="W4009">
        <v>0</v>
      </c>
      <c r="X4009" t="str">
        <v>20013962-14</v>
      </c>
      <c r="Y4009">
        <v>796131</v>
      </c>
      <c r="Z4009" t="str">
        <v>潍坊歌尔微电子有限公司</v>
      </c>
      <c r="AA4009">
        <v>0</v>
      </c>
      <c r="AB4009">
        <v>2021</v>
      </c>
      <c r="AC4009">
        <v>8</v>
      </c>
      <c r="AD4009" t="str">
        <v>Q2</v>
      </c>
      <c r="AE4009" t="str">
        <v>FY21/22</v>
      </c>
      <c r="AF4009" t="str">
        <v>NORTH</v>
      </c>
    </row>
    <row r="4010" spans="1:32">
      <c r="A4010" t="str">
        <v>ESHL</v>
      </c>
      <c r="B4010" t="str">
        <v>BJS</v>
      </c>
      <c r="C4010" t="str">
        <v>SPARES/OTHER</v>
      </c>
      <c r="D4010" s="4">
        <v>44412</v>
      </c>
      <c r="E4010" t="str">
        <v>HELLER</v>
      </c>
      <c r="F4010">
        <v>14104075</v>
      </c>
      <c r="G4010">
        <v>44412</v>
      </c>
      <c r="H4010" t="str">
        <v>HELI|6228</v>
      </c>
      <c r="I4010" t="str">
        <v>GASKET QUICK CLAMP FITTING 2"</v>
      </c>
      <c r="J4010">
        <v>6</v>
      </c>
      <c r="K4010">
        <v>6</v>
      </c>
      <c r="L4010">
        <v>1529.2</v>
      </c>
      <c r="M4010" t="str">
        <v>CNY</v>
      </c>
      <c r="N4010">
        <v>1.2</v>
      </c>
      <c r="O4010">
        <v>1529.2</v>
      </c>
      <c r="P4010">
        <v>1835.04</v>
      </c>
      <c r="Q4010" t="str">
        <v>C66BJS-SMT SERVICE</v>
      </c>
      <c r="R4010" t="str">
        <v>Weifang Goertek Microelectronics Co., Ltd.</v>
      </c>
      <c r="S4010" t="str">
        <v>Same</v>
      </c>
      <c r="T4010">
        <v>905719</v>
      </c>
      <c r="U4010">
        <v>676.99</v>
      </c>
      <c r="V4010" t="str">
        <v>309ASY INV-PTS SALES</v>
      </c>
      <c r="W4010">
        <v>0</v>
      </c>
      <c r="X4010" t="str">
        <v>20013962-14</v>
      </c>
      <c r="Y4010">
        <v>796131</v>
      </c>
      <c r="Z4010" t="str">
        <v>潍坊歌尔微电子有限公司</v>
      </c>
      <c r="AA4010">
        <v>0</v>
      </c>
      <c r="AB4010">
        <v>2021</v>
      </c>
      <c r="AC4010">
        <v>8</v>
      </c>
      <c r="AD4010" t="str">
        <v>Q2</v>
      </c>
      <c r="AE4010" t="str">
        <v>FY21/22</v>
      </c>
      <c r="AF4010" t="str">
        <v>NORTH</v>
      </c>
    </row>
    <row r="4011" spans="1:32">
      <c r="A4011" t="str">
        <v>ESHL</v>
      </c>
      <c r="B4011" t="str">
        <v>BJS</v>
      </c>
      <c r="C4011" t="str">
        <v>SPARES/OTHER</v>
      </c>
      <c r="D4011" s="4">
        <v>44412</v>
      </c>
      <c r="E4011" t="str">
        <v>HELLER</v>
      </c>
      <c r="F4011">
        <v>14104076</v>
      </c>
      <c r="G4011">
        <v>44412</v>
      </c>
      <c r="H4011" t="str">
        <v>HELI|7547C</v>
      </c>
      <c r="I4011" t="str">
        <v>Inverter (ODE-2) 7Amp</v>
      </c>
      <c r="J4011">
        <v>2</v>
      </c>
      <c r="K4011">
        <v>2</v>
      </c>
      <c r="L4011">
        <v>18421.240000000002</v>
      </c>
      <c r="M4011" t="str">
        <v>CNY</v>
      </c>
      <c r="N4011">
        <v>1.2</v>
      </c>
      <c r="O4011">
        <v>18421.240000000002</v>
      </c>
      <c r="P4011">
        <v>22105.488000000001</v>
      </c>
      <c r="Q4011" t="str">
        <v>C66BJS-SMT SERVICE</v>
      </c>
      <c r="R4011" t="str">
        <v>Weifang Goertek Microelectronics Co., Ltd.</v>
      </c>
      <c r="S4011" t="str">
        <v>Same</v>
      </c>
      <c r="T4011">
        <v>905754</v>
      </c>
      <c r="U4011">
        <v>9981.8799999999992</v>
      </c>
      <c r="V4011" t="str">
        <v>309ASY INV-PTS SALES</v>
      </c>
      <c r="W4011">
        <v>0</v>
      </c>
      <c r="X4011" t="str">
        <v>20013962-16</v>
      </c>
      <c r="Y4011">
        <v>796148</v>
      </c>
      <c r="Z4011" t="str">
        <v>潍坊歌尔微电子有限公司</v>
      </c>
      <c r="AA4011">
        <v>0</v>
      </c>
      <c r="AB4011">
        <v>2021</v>
      </c>
      <c r="AC4011">
        <v>8</v>
      </c>
      <c r="AD4011" t="str">
        <v>Q2</v>
      </c>
      <c r="AE4011" t="str">
        <v>FY21/22</v>
      </c>
      <c r="AF4011" t="str">
        <v>NORTH</v>
      </c>
    </row>
    <row r="4012" spans="1:32">
      <c r="A4012" t="str">
        <v>ESHL</v>
      </c>
      <c r="B4012" t="str">
        <v>BJS</v>
      </c>
      <c r="C4012" t="str">
        <v>SPARES/OTHER</v>
      </c>
      <c r="D4012" s="4">
        <v>44412</v>
      </c>
      <c r="E4012" t="str">
        <v>HELLER</v>
      </c>
      <c r="F4012">
        <v>14104076</v>
      </c>
      <c r="G4012">
        <v>44412</v>
      </c>
      <c r="H4012" t="str">
        <v>HELI|7547C</v>
      </c>
      <c r="I4012" t="str">
        <v>Inverter (ODE-2) 7Amp</v>
      </c>
      <c r="J4012">
        <v>1</v>
      </c>
      <c r="K4012">
        <v>1</v>
      </c>
      <c r="L4012">
        <v>9210.6200000000008</v>
      </c>
      <c r="M4012" t="str">
        <v>CNY</v>
      </c>
      <c r="N4012">
        <v>1.2</v>
      </c>
      <c r="O4012">
        <v>9210.6200000000008</v>
      </c>
      <c r="P4012">
        <v>11052.744000000001</v>
      </c>
      <c r="Q4012" t="str">
        <v>C66BJS-SMT SERVICE</v>
      </c>
      <c r="R4012" t="str">
        <v>Weifang Goertek Microelectronics Co., Ltd.</v>
      </c>
      <c r="S4012" t="str">
        <v>Same</v>
      </c>
      <c r="T4012">
        <v>905754</v>
      </c>
      <c r="U4012">
        <v>4990.9399999999996</v>
      </c>
      <c r="V4012" t="str">
        <v>309ASY INV-PTS SALES</v>
      </c>
      <c r="W4012">
        <v>0</v>
      </c>
      <c r="X4012" t="str">
        <v>20013962-16</v>
      </c>
      <c r="Y4012">
        <v>796148</v>
      </c>
      <c r="Z4012" t="str">
        <v>潍坊歌尔微电子有限公司</v>
      </c>
      <c r="AA4012">
        <v>0</v>
      </c>
      <c r="AB4012">
        <v>2021</v>
      </c>
      <c r="AC4012">
        <v>8</v>
      </c>
      <c r="AD4012" t="str">
        <v>Q2</v>
      </c>
      <c r="AE4012" t="str">
        <v>FY21/22</v>
      </c>
      <c r="AF4012" t="str">
        <v>NORTH</v>
      </c>
    </row>
    <row r="4013" spans="1:32">
      <c r="A4013" t="str">
        <v>ESHL</v>
      </c>
      <c r="B4013" t="str">
        <v>BJS</v>
      </c>
      <c r="C4013" t="str">
        <v>SPARES/OTHER</v>
      </c>
      <c r="D4013" s="4">
        <v>44412</v>
      </c>
      <c r="E4013" t="str">
        <v>HELLER</v>
      </c>
      <c r="F4013">
        <v>14104077</v>
      </c>
      <c r="G4013">
        <v>44412</v>
      </c>
      <c r="H4013" t="str">
        <v>HELI|8955C</v>
      </c>
      <c r="I4013" t="str">
        <v>FIBERGLASS REINFORCED TEFLON TAPE</v>
      </c>
      <c r="J4013">
        <v>6</v>
      </c>
      <c r="K4013">
        <v>6</v>
      </c>
      <c r="L4013">
        <v>6637.17</v>
      </c>
      <c r="M4013" t="str">
        <v>CNY</v>
      </c>
      <c r="N4013">
        <v>1.2</v>
      </c>
      <c r="O4013">
        <v>6637.17</v>
      </c>
      <c r="P4013">
        <v>7964.6039999999994</v>
      </c>
      <c r="Q4013" t="str">
        <v>C66BJS-SMT SERVICE</v>
      </c>
      <c r="R4013" t="str">
        <v>Goertek Microelectronics Inc.</v>
      </c>
      <c r="S4013" t="str">
        <v>Same</v>
      </c>
      <c r="T4013">
        <v>905691</v>
      </c>
      <c r="U4013">
        <v>2908.19</v>
      </c>
      <c r="V4013" t="str">
        <v>309ASY INV-PTS SALES</v>
      </c>
      <c r="W4013">
        <v>0</v>
      </c>
      <c r="X4013" t="str">
        <v>S202105210044-1</v>
      </c>
      <c r="Y4013">
        <v>796188</v>
      </c>
      <c r="Z4013" t="str">
        <v>歌尔微电子股份有限公司</v>
      </c>
      <c r="AA4013">
        <v>0</v>
      </c>
      <c r="AB4013">
        <v>2021</v>
      </c>
      <c r="AC4013">
        <v>8</v>
      </c>
      <c r="AD4013" t="str">
        <v>Q2</v>
      </c>
      <c r="AE4013" t="str">
        <v>FY21/22</v>
      </c>
      <c r="AF4013" t="str">
        <v>NORTH</v>
      </c>
    </row>
    <row r="4014" spans="1:32">
      <c r="A4014" t="str">
        <v>ESHL</v>
      </c>
      <c r="B4014" t="str">
        <v>SHA</v>
      </c>
      <c r="C4014" t="str">
        <v>SERVICE_CHARGE</v>
      </c>
      <c r="D4014" s="4">
        <v>44413</v>
      </c>
      <c r="E4014" t="str">
        <v>YAMAHA</v>
      </c>
      <c r="F4014">
        <v>12101154</v>
      </c>
      <c r="G4014">
        <v>44413</v>
      </c>
      <c r="H4014" t="str">
        <v>YMCT|REPAIR CHARGE</v>
      </c>
      <c r="I4014" t="str">
        <v>REPAIR CHARGE</v>
      </c>
      <c r="J4014">
        <v>3</v>
      </c>
      <c r="K4014">
        <v>3</v>
      </c>
      <c r="L4014">
        <v>793.81</v>
      </c>
      <c r="M4014" t="str">
        <v>CNY</v>
      </c>
      <c r="N4014">
        <v>1.2</v>
      </c>
      <c r="O4014">
        <v>793.81</v>
      </c>
      <c r="P4014">
        <v>952.57199999999989</v>
      </c>
      <c r="Q4014" t="str">
        <v>C66SHA-SERVICE GROUP</v>
      </c>
      <c r="R4014" t="str">
        <v>Shanghai Amphenol Airwave Communication Electronic</v>
      </c>
      <c r="S4014" t="str">
        <v>Same</v>
      </c>
      <c r="T4014">
        <v>905769</v>
      </c>
      <c r="U4014">
        <v>0</v>
      </c>
      <c r="V4014" t="str">
        <v>309ASY INV-NON-CON-V</v>
      </c>
      <c r="W4014">
        <v>0</v>
      </c>
      <c r="X4014">
        <v>0</v>
      </c>
      <c r="Y4014">
        <v>0</v>
      </c>
      <c r="Z4014" t="str">
        <v>上海安费诺永亿通讯电子有限公司</v>
      </c>
      <c r="AA4014">
        <v>0</v>
      </c>
      <c r="AB4014">
        <v>2021</v>
      </c>
      <c r="AC4014">
        <v>8</v>
      </c>
      <c r="AD4014" t="str">
        <v>Q2</v>
      </c>
      <c r="AE4014" t="str">
        <v>FY21/22</v>
      </c>
      <c r="AF4014" t="str">
        <v>EAST</v>
      </c>
    </row>
    <row r="4015" spans="1:32">
      <c r="A4015" t="str">
        <v>ESHL</v>
      </c>
      <c r="B4015" t="str">
        <v>BJS</v>
      </c>
      <c r="C4015" t="str">
        <v>SERVICE_CHARGE</v>
      </c>
      <c r="D4015" s="4">
        <v>44414</v>
      </c>
      <c r="E4015" t="str">
        <v>HELLER</v>
      </c>
      <c r="F4015">
        <v>12101155</v>
      </c>
      <c r="G4015">
        <v>44414</v>
      </c>
      <c r="H4015" t="str">
        <v>HELI|REPAIR CHARGE</v>
      </c>
      <c r="I4015" t="str">
        <v>REPAIR CHARGE</v>
      </c>
      <c r="J4015">
        <v>1</v>
      </c>
      <c r="K4015">
        <v>1</v>
      </c>
      <c r="L4015">
        <v>2000</v>
      </c>
      <c r="M4015" t="str">
        <v>CNY</v>
      </c>
      <c r="N4015">
        <v>1.2</v>
      </c>
      <c r="O4015">
        <v>2000</v>
      </c>
      <c r="P4015">
        <v>2400</v>
      </c>
      <c r="Q4015" t="str">
        <v>C66BJS-SMT SERVICE</v>
      </c>
      <c r="R4015" t="str">
        <v>Beijing Guang Li He Xi Tong Gong Cheng Co.,Ltd</v>
      </c>
      <c r="S4015" t="str">
        <v>Beijing Jinlongyiyang Technology &amp; Development Co.</v>
      </c>
      <c r="T4015">
        <v>905738</v>
      </c>
      <c r="U4015">
        <v>0</v>
      </c>
      <c r="V4015" t="str">
        <v>309ASY INV-NON-CON</v>
      </c>
      <c r="W4015">
        <v>0</v>
      </c>
      <c r="X4015" t="str">
        <v>北京金龙翌阳20210702</v>
      </c>
      <c r="Y4015">
        <v>0</v>
      </c>
      <c r="Z4015" t="str">
        <v>北京金龙翌阳科技发展有限公司</v>
      </c>
      <c r="AA4015">
        <v>0</v>
      </c>
      <c r="AB4015">
        <v>2021</v>
      </c>
      <c r="AC4015">
        <v>8</v>
      </c>
      <c r="AD4015" t="str">
        <v>Q2</v>
      </c>
      <c r="AE4015" t="str">
        <v>FY21/22</v>
      </c>
      <c r="AF4015" t="str">
        <v>NORTH</v>
      </c>
    </row>
    <row r="4016" spans="1:32">
      <c r="A4016" t="str">
        <v>ESHL</v>
      </c>
      <c r="B4016" t="str">
        <v>SHA</v>
      </c>
      <c r="C4016" t="str">
        <v>SPARES/OTHER</v>
      </c>
      <c r="D4016" s="4">
        <v>44414</v>
      </c>
      <c r="E4016" t="str">
        <v>YAMAHA</v>
      </c>
      <c r="F4016">
        <v>14104078</v>
      </c>
      <c r="G4016">
        <v>44414</v>
      </c>
      <c r="H4016" t="str">
        <v>YMCT|KGY-M71CA-A0</v>
      </c>
      <c r="I4016" t="str">
        <v>METAL SQG.WELD 3S 35</v>
      </c>
      <c r="J4016">
        <v>1</v>
      </c>
      <c r="K4016">
        <v>1</v>
      </c>
      <c r="L4016">
        <v>4898.2299999999996</v>
      </c>
      <c r="M4016" t="str">
        <v>CNY</v>
      </c>
      <c r="N4016">
        <v>1.2</v>
      </c>
      <c r="O4016">
        <v>4898.2299999999996</v>
      </c>
      <c r="P4016">
        <v>5877.8759999999993</v>
      </c>
      <c r="Q4016" t="str">
        <v>C66SHA-SERVICE GROUP</v>
      </c>
      <c r="R4016" t="str">
        <v>Tiecheng Information Technology Co.,Ltd</v>
      </c>
      <c r="S4016" t="str">
        <v>Same</v>
      </c>
      <c r="T4016">
        <v>905770</v>
      </c>
      <c r="U4016">
        <v>2850.12</v>
      </c>
      <c r="V4016" t="str">
        <v>309ASY INV-PTS SALES</v>
      </c>
      <c r="W4016">
        <v>0</v>
      </c>
      <c r="X4016">
        <v>0</v>
      </c>
      <c r="Y4016">
        <v>796708</v>
      </c>
      <c r="Z4016" t="str">
        <v>铁城信息科技有限公司</v>
      </c>
      <c r="AA4016">
        <v>0</v>
      </c>
      <c r="AB4016">
        <v>2021</v>
      </c>
      <c r="AC4016">
        <v>8</v>
      </c>
      <c r="AD4016" t="str">
        <v>Q2</v>
      </c>
      <c r="AE4016" t="str">
        <v>FY21/22</v>
      </c>
      <c r="AF4016" t="str">
        <v>EAST</v>
      </c>
    </row>
    <row r="4017" spans="1:32">
      <c r="A4017" t="str">
        <v>ESHL</v>
      </c>
      <c r="B4017" t="str">
        <v>SHA</v>
      </c>
      <c r="C4017" t="str">
        <v>SPARES/OTHER</v>
      </c>
      <c r="D4017" s="4">
        <v>44414</v>
      </c>
      <c r="E4017" t="str">
        <v>YAMAHA</v>
      </c>
      <c r="F4017">
        <v>14104079</v>
      </c>
      <c r="G4017">
        <v>44414</v>
      </c>
      <c r="H4017" t="str">
        <v>YMCT|K46-M8527-C0</v>
      </c>
      <c r="I4017" t="str">
        <v>FILTER(VACUUM PUMP)</v>
      </c>
      <c r="J4017">
        <v>25</v>
      </c>
      <c r="K4017">
        <v>25</v>
      </c>
      <c r="L4017">
        <v>1570.8</v>
      </c>
      <c r="M4017" t="str">
        <v>CNY</v>
      </c>
      <c r="N4017">
        <v>1.2</v>
      </c>
      <c r="O4017">
        <v>1570.8</v>
      </c>
      <c r="P4017">
        <v>1884.9599999999998</v>
      </c>
      <c r="Q4017" t="str">
        <v>C66SHA-SERVICE GROUP</v>
      </c>
      <c r="R4017" t="str">
        <v>Quanzhou TYT Electronics Co.,Ltd</v>
      </c>
      <c r="S4017" t="str">
        <v>Same</v>
      </c>
      <c r="T4017">
        <v>905771</v>
      </c>
      <c r="U4017">
        <v>813.75</v>
      </c>
      <c r="V4017" t="str">
        <v>309ASY INV-PTS SALES</v>
      </c>
      <c r="W4017">
        <v>0</v>
      </c>
      <c r="X4017">
        <v>0</v>
      </c>
      <c r="Y4017">
        <v>796748</v>
      </c>
      <c r="Z4017" t="str">
        <v>泉州市南安特易通电子有限公司</v>
      </c>
      <c r="AA4017">
        <v>0</v>
      </c>
      <c r="AB4017">
        <v>2021</v>
      </c>
      <c r="AC4017">
        <v>8</v>
      </c>
      <c r="AD4017" t="str">
        <v>Q2</v>
      </c>
      <c r="AE4017" t="str">
        <v>FY21/22</v>
      </c>
      <c r="AF4017" t="str">
        <v>EAST</v>
      </c>
    </row>
    <row r="4018" spans="1:32">
      <c r="A4018" t="str">
        <v>ESHL</v>
      </c>
      <c r="B4018" t="str">
        <v>SHA</v>
      </c>
      <c r="C4018" t="str">
        <v>SPARES/OTHER</v>
      </c>
      <c r="D4018" s="4">
        <v>44414</v>
      </c>
      <c r="E4018" t="str">
        <v>YAMAHA</v>
      </c>
      <c r="F4018">
        <v>14104079</v>
      </c>
      <c r="G4018">
        <v>44414</v>
      </c>
      <c r="H4018" t="str">
        <v>YMCT|KHY-M7156-01</v>
      </c>
      <c r="I4018" t="str">
        <v>BIT CAP</v>
      </c>
      <c r="J4018">
        <v>10</v>
      </c>
      <c r="K4018">
        <v>10</v>
      </c>
      <c r="L4018">
        <v>1194.69</v>
      </c>
      <c r="M4018" t="str">
        <v>CNY</v>
      </c>
      <c r="N4018">
        <v>1.2</v>
      </c>
      <c r="O4018">
        <v>1194.69</v>
      </c>
      <c r="P4018">
        <v>1433.6279999999999</v>
      </c>
      <c r="Q4018" t="str">
        <v>C66SHA-SERVICE GROUP</v>
      </c>
      <c r="R4018" t="str">
        <v>Quanzhou TYT Electronics Co.,Ltd</v>
      </c>
      <c r="S4018" t="str">
        <v>Same</v>
      </c>
      <c r="T4018">
        <v>905771</v>
      </c>
      <c r="U4018">
        <v>627</v>
      </c>
      <c r="V4018" t="str">
        <v>309ASY INV-PTS SALES</v>
      </c>
      <c r="W4018">
        <v>0</v>
      </c>
      <c r="X4018">
        <v>0</v>
      </c>
      <c r="Y4018">
        <v>796748</v>
      </c>
      <c r="Z4018" t="str">
        <v>泉州市南安特易通电子有限公司</v>
      </c>
      <c r="AA4018">
        <v>0</v>
      </c>
      <c r="AB4018">
        <v>2021</v>
      </c>
      <c r="AC4018">
        <v>8</v>
      </c>
      <c r="AD4018" t="str">
        <v>Q2</v>
      </c>
      <c r="AE4018" t="str">
        <v>FY21/22</v>
      </c>
      <c r="AF4018" t="str">
        <v>EAST</v>
      </c>
    </row>
    <row r="4019" spans="1:32">
      <c r="A4019" t="str">
        <v>ESHL</v>
      </c>
      <c r="B4019" t="str">
        <v>SHA</v>
      </c>
      <c r="C4019" t="str">
        <v>SPARES/OTHER</v>
      </c>
      <c r="D4019" s="4">
        <v>44414</v>
      </c>
      <c r="E4019" t="str">
        <v>YAMAHA</v>
      </c>
      <c r="F4019">
        <v>14104079</v>
      </c>
      <c r="G4019">
        <v>44414</v>
      </c>
      <c r="H4019" t="str">
        <v>YMCT|KMB-M3858-00</v>
      </c>
      <c r="I4019" t="str">
        <v>BRUSH SPLINE</v>
      </c>
      <c r="J4019">
        <v>1</v>
      </c>
      <c r="K4019">
        <v>1</v>
      </c>
      <c r="L4019">
        <v>284.95999999999998</v>
      </c>
      <c r="M4019" t="str">
        <v>CNY</v>
      </c>
      <c r="N4019">
        <v>1.2</v>
      </c>
      <c r="O4019">
        <v>284.95999999999998</v>
      </c>
      <c r="P4019">
        <v>341.95199999999994</v>
      </c>
      <c r="Q4019" t="str">
        <v>C66SHA-SERVICE GROUP</v>
      </c>
      <c r="R4019" t="str">
        <v>Quanzhou TYT Electronics Co.,Ltd</v>
      </c>
      <c r="S4019" t="str">
        <v>Same</v>
      </c>
      <c r="T4019">
        <v>905771</v>
      </c>
      <c r="U4019">
        <v>147.96</v>
      </c>
      <c r="V4019" t="str">
        <v>309ASY INV-PTS SALES</v>
      </c>
      <c r="W4019">
        <v>0</v>
      </c>
      <c r="X4019">
        <v>0</v>
      </c>
      <c r="Y4019">
        <v>796748</v>
      </c>
      <c r="Z4019" t="str">
        <v>泉州市南安特易通电子有限公司</v>
      </c>
      <c r="AA4019">
        <v>0</v>
      </c>
      <c r="AB4019">
        <v>2021</v>
      </c>
      <c r="AC4019">
        <v>8</v>
      </c>
      <c r="AD4019" t="str">
        <v>Q2</v>
      </c>
      <c r="AE4019" t="str">
        <v>FY21/22</v>
      </c>
      <c r="AF4019" t="str">
        <v>EAST</v>
      </c>
    </row>
    <row r="4020" spans="1:32">
      <c r="A4020" t="str">
        <v>ESHL</v>
      </c>
      <c r="B4020" t="str">
        <v>BJS</v>
      </c>
      <c r="C4020" t="str">
        <v>SPARES/OTHER</v>
      </c>
      <c r="D4020" s="4">
        <v>44414</v>
      </c>
      <c r="E4020" t="str">
        <v>HELLER</v>
      </c>
      <c r="F4020">
        <v>14104080</v>
      </c>
      <c r="G4020">
        <v>44414</v>
      </c>
      <c r="H4020" t="str">
        <v>HELI|57174201</v>
      </c>
      <c r="I4020" t="str">
        <v>THERMOCOUPLE ASSY</v>
      </c>
      <c r="J4020">
        <v>1</v>
      </c>
      <c r="K4020">
        <v>1</v>
      </c>
      <c r="L4020">
        <v>500</v>
      </c>
      <c r="M4020" t="str">
        <v>CNY</v>
      </c>
      <c r="N4020">
        <v>1.2</v>
      </c>
      <c r="O4020">
        <v>500</v>
      </c>
      <c r="P4020">
        <v>600</v>
      </c>
      <c r="Q4020" t="str">
        <v>C66BJS-SMT SERVICE</v>
      </c>
      <c r="R4020" t="str">
        <v>Beijing Guang Li He Xi Tong Gong Cheng Co.,Ltd</v>
      </c>
      <c r="S4020" t="str">
        <v>Beijing Jinlongyiyang Technology &amp; Development Co.</v>
      </c>
      <c r="T4020">
        <v>905737</v>
      </c>
      <c r="U4020">
        <v>229.91</v>
      </c>
      <c r="V4020" t="str">
        <v>309ASY INV-PTS SALES</v>
      </c>
      <c r="W4020">
        <v>0</v>
      </c>
      <c r="X4020" t="str">
        <v>北京金龙翌阳20210702-1</v>
      </c>
      <c r="Y4020">
        <v>796811</v>
      </c>
      <c r="Z4020" t="str">
        <v>北京金龙翌阳科技发展有限公司</v>
      </c>
      <c r="AA4020">
        <v>0</v>
      </c>
      <c r="AB4020">
        <v>2021</v>
      </c>
      <c r="AC4020">
        <v>8</v>
      </c>
      <c r="AD4020" t="str">
        <v>Q2</v>
      </c>
      <c r="AE4020" t="str">
        <v>FY21/22</v>
      </c>
      <c r="AF4020" t="str">
        <v>NORTH</v>
      </c>
    </row>
    <row r="4021" spans="1:32">
      <c r="A4021" t="str">
        <v>ESHL</v>
      </c>
      <c r="B4021" t="str">
        <v>BJS</v>
      </c>
      <c r="C4021" t="str">
        <v>SPARES/OTHER</v>
      </c>
      <c r="D4021" s="4">
        <v>44414</v>
      </c>
      <c r="E4021" t="str">
        <v>HELLER</v>
      </c>
      <c r="F4021">
        <v>14104080</v>
      </c>
      <c r="G4021">
        <v>44414</v>
      </c>
      <c r="H4021" t="str">
        <v>HELI|3970K</v>
      </c>
      <c r="I4021" t="str">
        <v>1”WIDE GASKET(METER)</v>
      </c>
      <c r="J4021">
        <v>8</v>
      </c>
      <c r="K4021">
        <v>8</v>
      </c>
      <c r="L4021">
        <v>2916.81</v>
      </c>
      <c r="M4021" t="str">
        <v>CNY</v>
      </c>
      <c r="N4021">
        <v>1.2</v>
      </c>
      <c r="O4021">
        <v>2916.81</v>
      </c>
      <c r="P4021">
        <v>3500.172</v>
      </c>
      <c r="Q4021" t="str">
        <v>C66BJS-SMT SERVICE</v>
      </c>
      <c r="R4021" t="str">
        <v>Beijing Guang Li He Xi Tong Gong Cheng Co.,Ltd</v>
      </c>
      <c r="S4021" t="str">
        <v>Beijing Jinlongyiyang Technology &amp; Development Co.</v>
      </c>
      <c r="T4021">
        <v>905737</v>
      </c>
      <c r="U4021">
        <v>1288.3499999999999</v>
      </c>
      <c r="V4021" t="str">
        <v>309ASY INV-PTS SALES</v>
      </c>
      <c r="W4021">
        <v>0</v>
      </c>
      <c r="X4021" t="str">
        <v>北京金龙翌阳20210702-1</v>
      </c>
      <c r="Y4021">
        <v>796811</v>
      </c>
      <c r="Z4021" t="str">
        <v>北京金龙翌阳科技发展有限公司</v>
      </c>
      <c r="AA4021">
        <v>0</v>
      </c>
      <c r="AB4021">
        <v>2021</v>
      </c>
      <c r="AC4021">
        <v>8</v>
      </c>
      <c r="AD4021" t="str">
        <v>Q2</v>
      </c>
      <c r="AE4021" t="str">
        <v>FY21/22</v>
      </c>
      <c r="AF4021" t="str">
        <v>NORTH</v>
      </c>
    </row>
    <row r="4022" spans="1:32">
      <c r="A4022" t="str">
        <v>ESHL</v>
      </c>
      <c r="B4022" t="str">
        <v>BJS</v>
      </c>
      <c r="C4022" t="str">
        <v>SPARES/OTHER</v>
      </c>
      <c r="D4022" s="4">
        <v>44414</v>
      </c>
      <c r="E4022" t="str">
        <v>HELLER</v>
      </c>
      <c r="F4022">
        <v>14104080</v>
      </c>
      <c r="G4022">
        <v>44414</v>
      </c>
      <c r="H4022" t="str">
        <v>HELI|5064C</v>
      </c>
      <c r="I4022" t="str">
        <v>BLACK RTV</v>
      </c>
      <c r="J4022">
        <v>1</v>
      </c>
      <c r="K4022">
        <v>1</v>
      </c>
      <c r="L4022">
        <v>1467.26</v>
      </c>
      <c r="M4022" t="str">
        <v>CNY</v>
      </c>
      <c r="N4022">
        <v>1.2</v>
      </c>
      <c r="O4022">
        <v>1467.26</v>
      </c>
      <c r="P4022">
        <v>1760.712</v>
      </c>
      <c r="Q4022" t="str">
        <v>C66BJS-SMT SERVICE</v>
      </c>
      <c r="R4022" t="str">
        <v>Beijing Guang Li He Xi Tong Gong Cheng Co.,Ltd</v>
      </c>
      <c r="S4022" t="str">
        <v>Beijing Jinlongyiyang Technology &amp; Development Co.</v>
      </c>
      <c r="T4022">
        <v>905737</v>
      </c>
      <c r="U4022">
        <v>0</v>
      </c>
      <c r="V4022" t="str">
        <v>309ASY INV-PTS SALES</v>
      </c>
      <c r="W4022">
        <v>0</v>
      </c>
      <c r="X4022" t="str">
        <v>北京金龙翌阳20210702-1</v>
      </c>
      <c r="Y4022">
        <v>796811</v>
      </c>
      <c r="Z4022" t="str">
        <v>北京金龙翌阳科技发展有限公司</v>
      </c>
      <c r="AA4022">
        <v>0</v>
      </c>
      <c r="AB4022">
        <v>2021</v>
      </c>
      <c r="AC4022">
        <v>8</v>
      </c>
      <c r="AD4022" t="str">
        <v>Q2</v>
      </c>
      <c r="AE4022" t="str">
        <v>FY21/22</v>
      </c>
      <c r="AF4022" t="str">
        <v>NORTH</v>
      </c>
    </row>
    <row r="4023" spans="1:32">
      <c r="A4023" t="str">
        <v>ESHL</v>
      </c>
      <c r="B4023" t="str">
        <v>BJS</v>
      </c>
      <c r="C4023" t="str">
        <v>SPARES/OTHER</v>
      </c>
      <c r="D4023" s="4">
        <v>44414</v>
      </c>
      <c r="E4023" t="str">
        <v>HELLER</v>
      </c>
      <c r="F4023">
        <v>14104080</v>
      </c>
      <c r="G4023">
        <v>44414</v>
      </c>
      <c r="H4023" t="str">
        <v>HELI|5362C</v>
      </c>
      <c r="I4023" t="str">
        <v>T/C Digitizer Module (TDM)</v>
      </c>
      <c r="J4023">
        <v>1</v>
      </c>
      <c r="K4023">
        <v>1</v>
      </c>
      <c r="L4023">
        <v>14752.21</v>
      </c>
      <c r="M4023" t="str">
        <v>CNY</v>
      </c>
      <c r="N4023">
        <v>1.2</v>
      </c>
      <c r="O4023">
        <v>14752.21</v>
      </c>
      <c r="P4023">
        <v>17702.651999999998</v>
      </c>
      <c r="Q4023" t="str">
        <v>C66BJS-SMT SERVICE</v>
      </c>
      <c r="R4023" t="str">
        <v>Beijing Guang Li He Xi Tong Gong Cheng Co.,Ltd</v>
      </c>
      <c r="S4023" t="str">
        <v>Beijing Jinlongyiyang Technology &amp; Development Co.</v>
      </c>
      <c r="T4023">
        <v>905737</v>
      </c>
      <c r="U4023">
        <v>7846.12</v>
      </c>
      <c r="V4023" t="str">
        <v>309ASY INV-PTS SALES</v>
      </c>
      <c r="W4023">
        <v>0</v>
      </c>
      <c r="X4023" t="str">
        <v>北京金龙翌阳20210702-1</v>
      </c>
      <c r="Y4023">
        <v>796811</v>
      </c>
      <c r="Z4023" t="str">
        <v>北京金龙翌阳科技发展有限公司</v>
      </c>
      <c r="AA4023">
        <v>0</v>
      </c>
      <c r="AB4023">
        <v>2021</v>
      </c>
      <c r="AC4023">
        <v>8</v>
      </c>
      <c r="AD4023" t="str">
        <v>Q2</v>
      </c>
      <c r="AE4023" t="str">
        <v>FY21/22</v>
      </c>
      <c r="AF4023" t="str">
        <v>NORTH</v>
      </c>
    </row>
    <row r="4024" spans="1:32">
      <c r="A4024" t="str">
        <v>ESHL</v>
      </c>
      <c r="B4024" t="str">
        <v>BJS</v>
      </c>
      <c r="C4024" t="str">
        <v>SPARES/OTHER</v>
      </c>
      <c r="D4024" s="4">
        <v>44414</v>
      </c>
      <c r="E4024" t="str">
        <v>HELLER</v>
      </c>
      <c r="F4024">
        <v>14104080</v>
      </c>
      <c r="G4024">
        <v>44414</v>
      </c>
      <c r="H4024" t="str">
        <v>HELI|2566</v>
      </c>
      <c r="I4024" t="str">
        <v>SSR</v>
      </c>
      <c r="J4024">
        <v>1</v>
      </c>
      <c r="K4024">
        <v>1</v>
      </c>
      <c r="L4024">
        <v>1106.19</v>
      </c>
      <c r="M4024" t="str">
        <v>CNY</v>
      </c>
      <c r="N4024">
        <v>1.2</v>
      </c>
      <c r="O4024">
        <v>1106.19</v>
      </c>
      <c r="P4024">
        <v>1327.4280000000001</v>
      </c>
      <c r="Q4024" t="str">
        <v>C66BJS-SMT SERVICE</v>
      </c>
      <c r="R4024" t="str">
        <v>Beijing Guang Li He Xi Tong Gong Cheng Co.,Ltd</v>
      </c>
      <c r="S4024" t="str">
        <v>Beijing Jinlongyiyang Technology &amp; Development Co.</v>
      </c>
      <c r="T4024">
        <v>905737</v>
      </c>
      <c r="U4024">
        <v>489.3</v>
      </c>
      <c r="V4024" t="str">
        <v>309ASY INV-PTS SALES</v>
      </c>
      <c r="W4024">
        <v>0</v>
      </c>
      <c r="X4024" t="str">
        <v>北京金龙翌阳20210702-1</v>
      </c>
      <c r="Y4024">
        <v>796811</v>
      </c>
      <c r="Z4024" t="str">
        <v>北京金龙翌阳科技发展有限公司</v>
      </c>
      <c r="AA4024">
        <v>0</v>
      </c>
      <c r="AB4024">
        <v>2021</v>
      </c>
      <c r="AC4024">
        <v>8</v>
      </c>
      <c r="AD4024" t="str">
        <v>Q2</v>
      </c>
      <c r="AE4024" t="str">
        <v>FY21/22</v>
      </c>
      <c r="AF4024" t="str">
        <v>NORTH</v>
      </c>
    </row>
    <row r="4025" spans="1:32">
      <c r="A4025" t="str">
        <v>ESHL</v>
      </c>
      <c r="B4025" t="str">
        <v>SHA</v>
      </c>
      <c r="C4025" t="str">
        <v>SERVICE_CHARGE</v>
      </c>
      <c r="D4025" s="4">
        <v>44417</v>
      </c>
      <c r="E4025" t="str">
        <v>YAMAHA</v>
      </c>
      <c r="F4025">
        <v>12101156</v>
      </c>
      <c r="G4025">
        <v>44417</v>
      </c>
      <c r="H4025" t="str">
        <v>YMCT|REPAIR CHARGE</v>
      </c>
      <c r="I4025" t="str">
        <v>REPAIR CHARGE</v>
      </c>
      <c r="J4025">
        <v>4</v>
      </c>
      <c r="K4025">
        <v>4</v>
      </c>
      <c r="L4025">
        <v>1058.4100000000001</v>
      </c>
      <c r="M4025" t="str">
        <v>CNY</v>
      </c>
      <c r="N4025">
        <v>1.2</v>
      </c>
      <c r="O4025">
        <v>1058.4100000000001</v>
      </c>
      <c r="P4025">
        <v>1270.0920000000001</v>
      </c>
      <c r="Q4025" t="str">
        <v>C66SHA-SERVICE GROUP</v>
      </c>
      <c r="R4025" t="str">
        <v>Amphenol Airwave (HaiYan) Communication Electronic</v>
      </c>
      <c r="S4025" t="str">
        <v>Same</v>
      </c>
      <c r="T4025">
        <v>905774</v>
      </c>
      <c r="U4025">
        <v>0</v>
      </c>
      <c r="V4025" t="str">
        <v>309ASY INV-NON-CON-V</v>
      </c>
      <c r="W4025">
        <v>0</v>
      </c>
      <c r="X4025">
        <v>0</v>
      </c>
      <c r="Y4025">
        <v>0</v>
      </c>
      <c r="Z4025" t="str">
        <v>安费诺永亿(海盐)通讯电子有限公司</v>
      </c>
      <c r="AA4025">
        <v>0</v>
      </c>
      <c r="AB4025">
        <v>2021</v>
      </c>
      <c r="AC4025">
        <v>8</v>
      </c>
      <c r="AD4025" t="str">
        <v>Q2</v>
      </c>
      <c r="AE4025" t="str">
        <v>FY21/22</v>
      </c>
      <c r="AF4025" t="str">
        <v>EAST</v>
      </c>
    </row>
    <row r="4026" spans="1:32">
      <c r="A4026" t="str">
        <v>ESHL</v>
      </c>
      <c r="B4026" t="str">
        <v>SHA</v>
      </c>
      <c r="C4026" t="str">
        <v>SPARES/OTHER</v>
      </c>
      <c r="D4026" s="4">
        <v>44417</v>
      </c>
      <c r="E4026" t="str">
        <v>YAMAHA</v>
      </c>
      <c r="F4026">
        <v>14104081</v>
      </c>
      <c r="G4026">
        <v>44417</v>
      </c>
      <c r="H4026" t="str">
        <v>YMCT|KHY-M2267-A0</v>
      </c>
      <c r="I4026" t="str">
        <v>GUIDE X AXIS ASSY</v>
      </c>
      <c r="J4026">
        <v>4</v>
      </c>
      <c r="K4026">
        <v>4</v>
      </c>
      <c r="L4026">
        <v>4757.5200000000004</v>
      </c>
      <c r="M4026" t="str">
        <v>CNY</v>
      </c>
      <c r="N4026">
        <v>1.2</v>
      </c>
      <c r="O4026">
        <v>4757.5200000000004</v>
      </c>
      <c r="P4026">
        <v>5709.0240000000003</v>
      </c>
      <c r="Q4026" t="str">
        <v>C66SHA-SERVICE GROUP</v>
      </c>
      <c r="R4026" t="str">
        <v>Quansheng Electronics Co., Ltd.</v>
      </c>
      <c r="S4026" t="str">
        <v>Same</v>
      </c>
      <c r="T4026">
        <v>905772</v>
      </c>
      <c r="U4026">
        <v>2018.4</v>
      </c>
      <c r="V4026" t="str">
        <v>309ASY INV-PTS SALES</v>
      </c>
      <c r="W4026">
        <v>0</v>
      </c>
      <c r="X4026">
        <v>0</v>
      </c>
      <c r="Y4026">
        <v>797025</v>
      </c>
      <c r="Z4026" t="str">
        <v>福建泉盛电子有限公司</v>
      </c>
      <c r="AA4026">
        <v>0</v>
      </c>
      <c r="AB4026">
        <v>2021</v>
      </c>
      <c r="AC4026">
        <v>8</v>
      </c>
      <c r="AD4026" t="str">
        <v>Q2</v>
      </c>
      <c r="AE4026" t="str">
        <v>FY21/22</v>
      </c>
      <c r="AF4026" t="str">
        <v>EAST</v>
      </c>
    </row>
    <row r="4027" spans="1:32">
      <c r="A4027" t="str">
        <v>ESHL</v>
      </c>
      <c r="B4027" t="str">
        <v>SHA</v>
      </c>
      <c r="C4027" t="str">
        <v>SPARES/OTHER</v>
      </c>
      <c r="D4027" s="4">
        <v>44417</v>
      </c>
      <c r="E4027" t="str">
        <v>YAMAHA</v>
      </c>
      <c r="F4027">
        <v>14104081</v>
      </c>
      <c r="G4027">
        <v>44417</v>
      </c>
      <c r="H4027" t="str">
        <v>YMCT|90990-25J026</v>
      </c>
      <c r="I4027" t="str">
        <v>BEARING</v>
      </c>
      <c r="J4027">
        <v>40</v>
      </c>
      <c r="K4027">
        <v>40</v>
      </c>
      <c r="L4027">
        <v>4318.58</v>
      </c>
      <c r="M4027" t="str">
        <v>CNY</v>
      </c>
      <c r="N4027">
        <v>1.2</v>
      </c>
      <c r="O4027">
        <v>4318.58</v>
      </c>
      <c r="P4027">
        <v>5182.2959999999994</v>
      </c>
      <c r="Q4027" t="str">
        <v>C66SHA-SERVICE GROUP</v>
      </c>
      <c r="R4027" t="str">
        <v>Quansheng Electronics Co., Ltd.</v>
      </c>
      <c r="S4027" t="str">
        <v>Same</v>
      </c>
      <c r="T4027">
        <v>905772</v>
      </c>
      <c r="U4027">
        <v>2678.4</v>
      </c>
      <c r="V4027" t="str">
        <v>309ASY INV-PTS SALES</v>
      </c>
      <c r="W4027">
        <v>0</v>
      </c>
      <c r="X4027">
        <v>0</v>
      </c>
      <c r="Y4027">
        <v>797025</v>
      </c>
      <c r="Z4027" t="str">
        <v>福建泉盛电子有限公司</v>
      </c>
      <c r="AA4027">
        <v>0</v>
      </c>
      <c r="AB4027">
        <v>2021</v>
      </c>
      <c r="AC4027">
        <v>8</v>
      </c>
      <c r="AD4027" t="str">
        <v>Q2</v>
      </c>
      <c r="AE4027" t="str">
        <v>FY21/22</v>
      </c>
      <c r="AF4027" t="str">
        <v>EAST</v>
      </c>
    </row>
    <row r="4028" spans="1:32">
      <c r="A4028" t="str">
        <v>ESHL</v>
      </c>
      <c r="B4028" t="str">
        <v>SHA</v>
      </c>
      <c r="C4028" t="str">
        <v>SPARES/OTHER</v>
      </c>
      <c r="D4028" s="4">
        <v>44417</v>
      </c>
      <c r="E4028" t="str">
        <v>YAMAHA</v>
      </c>
      <c r="F4028">
        <v>14104081</v>
      </c>
      <c r="G4028">
        <v>44417</v>
      </c>
      <c r="H4028" t="str">
        <v>YMCT|KHJ-MC181-00</v>
      </c>
      <c r="I4028" t="str">
        <v>HANDLE</v>
      </c>
      <c r="J4028">
        <v>20</v>
      </c>
      <c r="K4028">
        <v>20</v>
      </c>
      <c r="L4028">
        <v>1469.03</v>
      </c>
      <c r="M4028" t="str">
        <v>CNY</v>
      </c>
      <c r="N4028">
        <v>1.2</v>
      </c>
      <c r="O4028">
        <v>1469.03</v>
      </c>
      <c r="P4028">
        <v>1762.836</v>
      </c>
      <c r="Q4028" t="str">
        <v>C66SHA-SERVICE GROUP</v>
      </c>
      <c r="R4028" t="str">
        <v>Quansheng Electronics Co., Ltd.</v>
      </c>
      <c r="S4028" t="str">
        <v>Same</v>
      </c>
      <c r="T4028">
        <v>905772</v>
      </c>
      <c r="U4028">
        <v>720</v>
      </c>
      <c r="V4028" t="str">
        <v>309ASY INV-PTS SALES</v>
      </c>
      <c r="W4028">
        <v>0</v>
      </c>
      <c r="X4028">
        <v>0</v>
      </c>
      <c r="Y4028">
        <v>797025</v>
      </c>
      <c r="Z4028" t="str">
        <v>福建泉盛电子有限公司</v>
      </c>
      <c r="AA4028">
        <v>0</v>
      </c>
      <c r="AB4028">
        <v>2021</v>
      </c>
      <c r="AC4028">
        <v>8</v>
      </c>
      <c r="AD4028" t="str">
        <v>Q2</v>
      </c>
      <c r="AE4028" t="str">
        <v>FY21/22</v>
      </c>
      <c r="AF4028" t="str">
        <v>EAST</v>
      </c>
    </row>
    <row r="4029" spans="1:32">
      <c r="A4029" t="str">
        <v>ESHL</v>
      </c>
      <c r="B4029" t="str">
        <v>SHA</v>
      </c>
      <c r="C4029" t="str">
        <v>SPARES/OTHER</v>
      </c>
      <c r="D4029" s="4">
        <v>44417</v>
      </c>
      <c r="E4029" t="str">
        <v>YAMAHA</v>
      </c>
      <c r="F4029">
        <v>14104081</v>
      </c>
      <c r="G4029">
        <v>44417</v>
      </c>
      <c r="H4029" t="str">
        <v>YMCT|KHJ-MC253-00</v>
      </c>
      <c r="I4029" t="str">
        <v>GEAR IDLE P3</v>
      </c>
      <c r="J4029">
        <v>20</v>
      </c>
      <c r="K4029">
        <v>20</v>
      </c>
      <c r="L4029">
        <v>1044.25</v>
      </c>
      <c r="M4029" t="str">
        <v>CNY</v>
      </c>
      <c r="N4029">
        <v>1.2</v>
      </c>
      <c r="O4029">
        <v>1044.25</v>
      </c>
      <c r="P4029">
        <v>1253.0999999999999</v>
      </c>
      <c r="Q4029" t="str">
        <v>C66SHA-SERVICE GROUP</v>
      </c>
      <c r="R4029" t="str">
        <v>Quansheng Electronics Co., Ltd.</v>
      </c>
      <c r="S4029" t="str">
        <v>Same</v>
      </c>
      <c r="T4029">
        <v>905772</v>
      </c>
      <c r="U4029">
        <v>540</v>
      </c>
      <c r="V4029" t="str">
        <v>309ASY INV-PTS SALES</v>
      </c>
      <c r="W4029">
        <v>0</v>
      </c>
      <c r="X4029">
        <v>0</v>
      </c>
      <c r="Y4029">
        <v>797025</v>
      </c>
      <c r="Z4029" t="str">
        <v>福建泉盛电子有限公司</v>
      </c>
      <c r="AA4029">
        <v>0</v>
      </c>
      <c r="AB4029">
        <v>2021</v>
      </c>
      <c r="AC4029">
        <v>8</v>
      </c>
      <c r="AD4029" t="str">
        <v>Q2</v>
      </c>
      <c r="AE4029" t="str">
        <v>FY21/22</v>
      </c>
      <c r="AF4029" t="str">
        <v>EAST</v>
      </c>
    </row>
    <row r="4030" spans="1:32">
      <c r="A4030" t="str">
        <v>ESHL</v>
      </c>
      <c r="B4030" t="str">
        <v>SHA</v>
      </c>
      <c r="C4030" t="str">
        <v>SPARES/OTHER</v>
      </c>
      <c r="D4030" s="4">
        <v>44417</v>
      </c>
      <c r="E4030" t="str">
        <v>YAMAHA</v>
      </c>
      <c r="F4030">
        <v>14104081</v>
      </c>
      <c r="G4030">
        <v>44417</v>
      </c>
      <c r="H4030" t="str">
        <v>YMCT|KHJ-MC145-01</v>
      </c>
      <c r="I4030" t="str">
        <v>LEVER TAPE GUIDE F</v>
      </c>
      <c r="J4030">
        <v>50</v>
      </c>
      <c r="K4030">
        <v>50</v>
      </c>
      <c r="L4030">
        <v>1725.66</v>
      </c>
      <c r="M4030" t="str">
        <v>CNY</v>
      </c>
      <c r="N4030">
        <v>1.2</v>
      </c>
      <c r="O4030">
        <v>1725.66</v>
      </c>
      <c r="P4030">
        <v>2070.7919999999999</v>
      </c>
      <c r="Q4030" t="str">
        <v>C66SHA-SERVICE GROUP</v>
      </c>
      <c r="R4030" t="str">
        <v>Quansheng Electronics Co., Ltd.</v>
      </c>
      <c r="S4030" t="str">
        <v>Same</v>
      </c>
      <c r="T4030">
        <v>905772</v>
      </c>
      <c r="U4030">
        <v>850</v>
      </c>
      <c r="V4030" t="str">
        <v>309ASY INV-PTS SALES</v>
      </c>
      <c r="W4030">
        <v>0</v>
      </c>
      <c r="X4030">
        <v>0</v>
      </c>
      <c r="Y4030">
        <v>797025</v>
      </c>
      <c r="Z4030" t="str">
        <v>福建泉盛电子有限公司</v>
      </c>
      <c r="AA4030">
        <v>0</v>
      </c>
      <c r="AB4030">
        <v>2021</v>
      </c>
      <c r="AC4030">
        <v>8</v>
      </c>
      <c r="AD4030" t="str">
        <v>Q2</v>
      </c>
      <c r="AE4030" t="str">
        <v>FY21/22</v>
      </c>
      <c r="AF4030" t="str">
        <v>EAST</v>
      </c>
    </row>
    <row r="4031" spans="1:32">
      <c r="A4031" t="str">
        <v>ESHL</v>
      </c>
      <c r="B4031" t="str">
        <v>SHA</v>
      </c>
      <c r="C4031" t="str">
        <v>SPARES/OTHER</v>
      </c>
      <c r="D4031" s="4">
        <v>44417</v>
      </c>
      <c r="E4031" t="str">
        <v>YAMAHA</v>
      </c>
      <c r="F4031">
        <v>14104081</v>
      </c>
      <c r="G4031">
        <v>44417</v>
      </c>
      <c r="H4031" t="str">
        <v>YMCT|KHJ-MC253-00</v>
      </c>
      <c r="I4031" t="str">
        <v>GEAR IDLE P3</v>
      </c>
      <c r="J4031">
        <v>10</v>
      </c>
      <c r="K4031">
        <v>10</v>
      </c>
      <c r="L4031">
        <v>522.12</v>
      </c>
      <c r="M4031" t="str">
        <v>CNY</v>
      </c>
      <c r="N4031">
        <v>1.2</v>
      </c>
      <c r="O4031">
        <v>522.12</v>
      </c>
      <c r="P4031">
        <v>626.54399999999998</v>
      </c>
      <c r="Q4031" t="str">
        <v>C66SHA-SERVICE GROUP</v>
      </c>
      <c r="R4031" t="str">
        <v>Quansheng Electronics Co., Ltd.</v>
      </c>
      <c r="S4031" t="str">
        <v>Same</v>
      </c>
      <c r="T4031">
        <v>905772</v>
      </c>
      <c r="U4031">
        <v>270</v>
      </c>
      <c r="V4031" t="str">
        <v>309ASY INV-PTS SALES</v>
      </c>
      <c r="W4031">
        <v>0</v>
      </c>
      <c r="X4031">
        <v>0</v>
      </c>
      <c r="Y4031">
        <v>797025</v>
      </c>
      <c r="Z4031" t="str">
        <v>福建泉盛电子有限公司</v>
      </c>
      <c r="AA4031">
        <v>0</v>
      </c>
      <c r="AB4031">
        <v>2021</v>
      </c>
      <c r="AC4031">
        <v>8</v>
      </c>
      <c r="AD4031" t="str">
        <v>Q2</v>
      </c>
      <c r="AE4031" t="str">
        <v>FY21/22</v>
      </c>
      <c r="AF4031" t="str">
        <v>EAST</v>
      </c>
    </row>
    <row r="4032" spans="1:32">
      <c r="A4032" t="str">
        <v>ESHL</v>
      </c>
      <c r="B4032" t="str">
        <v>SHA</v>
      </c>
      <c r="C4032" t="str">
        <v>SPARES/OTHER</v>
      </c>
      <c r="D4032" s="4">
        <v>44417</v>
      </c>
      <c r="E4032" t="str">
        <v>YAMAHA</v>
      </c>
      <c r="F4032">
        <v>14104081</v>
      </c>
      <c r="G4032">
        <v>44417</v>
      </c>
      <c r="H4032" t="str">
        <v>YMCT|90563-23J060</v>
      </c>
      <c r="I4032" t="str">
        <v>SPACER</v>
      </c>
      <c r="J4032">
        <v>10</v>
      </c>
      <c r="K4032">
        <v>10</v>
      </c>
      <c r="L4032">
        <v>115.04</v>
      </c>
      <c r="M4032" t="str">
        <v>CNY</v>
      </c>
      <c r="N4032">
        <v>1.2</v>
      </c>
      <c r="O4032">
        <v>115.04</v>
      </c>
      <c r="P4032">
        <v>138.048</v>
      </c>
      <c r="Q4032" t="str">
        <v>C66SHA-SERVICE GROUP</v>
      </c>
      <c r="R4032" t="str">
        <v>Quansheng Electronics Co., Ltd.</v>
      </c>
      <c r="S4032" t="str">
        <v>Same</v>
      </c>
      <c r="T4032">
        <v>905772</v>
      </c>
      <c r="U4032">
        <v>66</v>
      </c>
      <c r="V4032" t="str">
        <v>309ASY INV-PTS SALES</v>
      </c>
      <c r="W4032">
        <v>0</v>
      </c>
      <c r="X4032">
        <v>0</v>
      </c>
      <c r="Y4032">
        <v>797025</v>
      </c>
      <c r="Z4032" t="str">
        <v>福建泉盛电子有限公司</v>
      </c>
      <c r="AA4032">
        <v>0</v>
      </c>
      <c r="AB4032">
        <v>2021</v>
      </c>
      <c r="AC4032">
        <v>8</v>
      </c>
      <c r="AD4032" t="str">
        <v>Q2</v>
      </c>
      <c r="AE4032" t="str">
        <v>FY21/22</v>
      </c>
      <c r="AF4032" t="str">
        <v>EAST</v>
      </c>
    </row>
    <row r="4033" spans="1:32">
      <c r="A4033" t="str">
        <v>ESHL</v>
      </c>
      <c r="B4033" t="str">
        <v>SHA</v>
      </c>
      <c r="C4033" t="str">
        <v>SPARES/OTHER</v>
      </c>
      <c r="D4033" s="4">
        <v>44417</v>
      </c>
      <c r="E4033" t="str">
        <v>YAMAHA</v>
      </c>
      <c r="F4033">
        <v>14104081</v>
      </c>
      <c r="G4033">
        <v>44417</v>
      </c>
      <c r="H4033" t="str">
        <v>YMCT|KHY-M7113-00</v>
      </c>
      <c r="I4033" t="str">
        <v>PLATE 2 BRG.</v>
      </c>
      <c r="J4033">
        <v>6</v>
      </c>
      <c r="K4033">
        <v>6</v>
      </c>
      <c r="L4033">
        <v>690.27</v>
      </c>
      <c r="M4033" t="str">
        <v>CNY</v>
      </c>
      <c r="N4033">
        <v>1.2</v>
      </c>
      <c r="O4033">
        <v>690.27</v>
      </c>
      <c r="P4033">
        <v>828.32399999999996</v>
      </c>
      <c r="Q4033" t="str">
        <v>C66SHA-SERVICE GROUP</v>
      </c>
      <c r="R4033" t="str">
        <v>Quansheng Electronics Co., Ltd.</v>
      </c>
      <c r="S4033" t="str">
        <v>Same</v>
      </c>
      <c r="T4033">
        <v>905772</v>
      </c>
      <c r="U4033">
        <v>372</v>
      </c>
      <c r="V4033" t="str">
        <v>309ASY INV-PTS SALES</v>
      </c>
      <c r="W4033">
        <v>0</v>
      </c>
      <c r="X4033">
        <v>0</v>
      </c>
      <c r="Y4033">
        <v>797025</v>
      </c>
      <c r="Z4033" t="str">
        <v>福建泉盛电子有限公司</v>
      </c>
      <c r="AA4033">
        <v>0</v>
      </c>
      <c r="AB4033">
        <v>2021</v>
      </c>
      <c r="AC4033">
        <v>8</v>
      </c>
      <c r="AD4033" t="str">
        <v>Q2</v>
      </c>
      <c r="AE4033" t="str">
        <v>FY21/22</v>
      </c>
      <c r="AF4033" t="str">
        <v>EAST</v>
      </c>
    </row>
    <row r="4034" spans="1:32">
      <c r="A4034" t="str">
        <v>ESHL</v>
      </c>
      <c r="B4034" t="str">
        <v>SHA</v>
      </c>
      <c r="C4034" t="str">
        <v>SPARES/OTHER</v>
      </c>
      <c r="D4034" s="4">
        <v>44417</v>
      </c>
      <c r="E4034" t="str">
        <v>YAMAHA</v>
      </c>
      <c r="F4034">
        <v>14104081</v>
      </c>
      <c r="G4034">
        <v>44417</v>
      </c>
      <c r="H4034" t="str">
        <v>YMCT|KHJ-MC16E-00</v>
      </c>
      <c r="I4034" t="str">
        <v>SPRING P/O LEVER</v>
      </c>
      <c r="J4034">
        <v>20</v>
      </c>
      <c r="K4034">
        <v>20</v>
      </c>
      <c r="L4034">
        <v>336.28</v>
      </c>
      <c r="M4034" t="str">
        <v>CNY</v>
      </c>
      <c r="N4034">
        <v>1.2</v>
      </c>
      <c r="O4034">
        <v>336.28</v>
      </c>
      <c r="P4034">
        <v>403.53599999999994</v>
      </c>
      <c r="Q4034" t="str">
        <v>C66SHA-SERVICE GROUP</v>
      </c>
      <c r="R4034" t="str">
        <v>Quansheng Electronics Co., Ltd.</v>
      </c>
      <c r="S4034" t="str">
        <v>Same</v>
      </c>
      <c r="T4034">
        <v>905772</v>
      </c>
      <c r="U4034">
        <v>172.8</v>
      </c>
      <c r="V4034" t="str">
        <v>309ASY INV-PTS SALES</v>
      </c>
      <c r="W4034">
        <v>0</v>
      </c>
      <c r="X4034">
        <v>0</v>
      </c>
      <c r="Y4034">
        <v>797025</v>
      </c>
      <c r="Z4034" t="str">
        <v>福建泉盛电子有限公司</v>
      </c>
      <c r="AA4034">
        <v>0</v>
      </c>
      <c r="AB4034">
        <v>2021</v>
      </c>
      <c r="AC4034">
        <v>8</v>
      </c>
      <c r="AD4034" t="str">
        <v>Q2</v>
      </c>
      <c r="AE4034" t="str">
        <v>FY21/22</v>
      </c>
      <c r="AF4034" t="str">
        <v>EAST</v>
      </c>
    </row>
    <row r="4035" spans="1:32">
      <c r="A4035" t="str">
        <v>ESHL</v>
      </c>
      <c r="B4035" t="str">
        <v>SHA</v>
      </c>
      <c r="C4035" t="str">
        <v>SPARES/OTHER</v>
      </c>
      <c r="D4035" s="4">
        <v>44417</v>
      </c>
      <c r="E4035" t="str">
        <v>YAMAHA</v>
      </c>
      <c r="F4035">
        <v>14104081</v>
      </c>
      <c r="G4035">
        <v>44417</v>
      </c>
      <c r="H4035" t="str">
        <v>YMCT|KHJ-MC144-00</v>
      </c>
      <c r="I4035" t="str">
        <v>LEVER TAPE GUIDE R</v>
      </c>
      <c r="J4035">
        <v>10</v>
      </c>
      <c r="K4035">
        <v>10</v>
      </c>
      <c r="L4035">
        <v>123.89</v>
      </c>
      <c r="M4035" t="str">
        <v>CNY</v>
      </c>
      <c r="N4035">
        <v>1.2</v>
      </c>
      <c r="O4035">
        <v>123.89</v>
      </c>
      <c r="P4035">
        <v>148.66800000000001</v>
      </c>
      <c r="Q4035" t="str">
        <v>C66SHA-SERVICE GROUP</v>
      </c>
      <c r="R4035" t="str">
        <v>Quansheng Electronics Co., Ltd.</v>
      </c>
      <c r="S4035" t="str">
        <v>Same</v>
      </c>
      <c r="T4035">
        <v>905772</v>
      </c>
      <c r="U4035">
        <v>70</v>
      </c>
      <c r="V4035" t="str">
        <v>309ASY INV-PTS SALES</v>
      </c>
      <c r="W4035">
        <v>0</v>
      </c>
      <c r="X4035">
        <v>0</v>
      </c>
      <c r="Y4035">
        <v>797025</v>
      </c>
      <c r="Z4035" t="str">
        <v>福建泉盛电子有限公司</v>
      </c>
      <c r="AA4035">
        <v>0</v>
      </c>
      <c r="AB4035">
        <v>2021</v>
      </c>
      <c r="AC4035">
        <v>8</v>
      </c>
      <c r="AD4035" t="str">
        <v>Q2</v>
      </c>
      <c r="AE4035" t="str">
        <v>FY21/22</v>
      </c>
      <c r="AF4035" t="str">
        <v>EAST</v>
      </c>
    </row>
    <row r="4036" spans="1:32">
      <c r="A4036" t="str">
        <v>ESHL</v>
      </c>
      <c r="B4036" t="str">
        <v>SHA</v>
      </c>
      <c r="C4036" t="str">
        <v>SPARES/OTHER</v>
      </c>
      <c r="D4036" s="4">
        <v>44417</v>
      </c>
      <c r="E4036" t="str">
        <v>YAMAHA</v>
      </c>
      <c r="F4036">
        <v>14104081</v>
      </c>
      <c r="G4036">
        <v>44417</v>
      </c>
      <c r="H4036" t="str">
        <v>YMCT|KHY-M7A16-01</v>
      </c>
      <c r="I4036" t="str">
        <v>COVER PRIZM</v>
      </c>
      <c r="J4036">
        <v>10</v>
      </c>
      <c r="K4036">
        <v>10</v>
      </c>
      <c r="L4036">
        <v>407.08</v>
      </c>
      <c r="M4036" t="str">
        <v>CNY</v>
      </c>
      <c r="N4036">
        <v>1.2</v>
      </c>
      <c r="O4036">
        <v>407.08</v>
      </c>
      <c r="P4036">
        <v>488.49599999999998</v>
      </c>
      <c r="Q4036" t="str">
        <v>C66SHA-SERVICE GROUP</v>
      </c>
      <c r="R4036" t="str">
        <v>Quansheng Electronics Co., Ltd.</v>
      </c>
      <c r="S4036" t="str">
        <v>Same</v>
      </c>
      <c r="T4036">
        <v>905772</v>
      </c>
      <c r="U4036">
        <v>210</v>
      </c>
      <c r="V4036" t="str">
        <v>309ASY INV-PTS SALES</v>
      </c>
      <c r="W4036">
        <v>0</v>
      </c>
      <c r="X4036">
        <v>0</v>
      </c>
      <c r="Y4036">
        <v>797025</v>
      </c>
      <c r="Z4036" t="str">
        <v>福建泉盛电子有限公司</v>
      </c>
      <c r="AA4036">
        <v>0</v>
      </c>
      <c r="AB4036">
        <v>2021</v>
      </c>
      <c r="AC4036">
        <v>8</v>
      </c>
      <c r="AD4036" t="str">
        <v>Q2</v>
      </c>
      <c r="AE4036" t="str">
        <v>FY21/22</v>
      </c>
      <c r="AF4036" t="str">
        <v>EAST</v>
      </c>
    </row>
    <row r="4037" spans="1:32">
      <c r="A4037" t="str">
        <v>ESHL</v>
      </c>
      <c r="B4037" t="str">
        <v>SHA</v>
      </c>
      <c r="C4037" t="str">
        <v>SPARES/OTHER</v>
      </c>
      <c r="D4037" s="4">
        <v>44417</v>
      </c>
      <c r="E4037" t="str">
        <v>YAMAHA</v>
      </c>
      <c r="F4037">
        <v>14104081</v>
      </c>
      <c r="G4037">
        <v>44417</v>
      </c>
      <c r="H4037" t="str">
        <v>YMCT|KHY-M7101-00</v>
      </c>
      <c r="I4037" t="str">
        <v>HOUSING HEAD</v>
      </c>
      <c r="J4037">
        <v>1</v>
      </c>
      <c r="K4037">
        <v>1</v>
      </c>
      <c r="L4037">
        <v>2410.62</v>
      </c>
      <c r="M4037" t="str">
        <v>CNY</v>
      </c>
      <c r="N4037">
        <v>1.2</v>
      </c>
      <c r="O4037">
        <v>2410.62</v>
      </c>
      <c r="P4037">
        <v>2892.7439999999997</v>
      </c>
      <c r="Q4037" t="str">
        <v>C66SHA-SERVICE GROUP</v>
      </c>
      <c r="R4037" t="str">
        <v>Quansheng Electronics Co., Ltd.</v>
      </c>
      <c r="S4037" t="str">
        <v>Same</v>
      </c>
      <c r="T4037">
        <v>905772</v>
      </c>
      <c r="U4037">
        <v>1299</v>
      </c>
      <c r="V4037" t="str">
        <v>309ASY INV-PTS SALES</v>
      </c>
      <c r="W4037">
        <v>0</v>
      </c>
      <c r="X4037">
        <v>0</v>
      </c>
      <c r="Y4037">
        <v>797025</v>
      </c>
      <c r="Z4037" t="str">
        <v>福建泉盛电子有限公司</v>
      </c>
      <c r="AA4037">
        <v>0</v>
      </c>
      <c r="AB4037">
        <v>2021</v>
      </c>
      <c r="AC4037">
        <v>8</v>
      </c>
      <c r="AD4037" t="str">
        <v>Q2</v>
      </c>
      <c r="AE4037" t="str">
        <v>FY21/22</v>
      </c>
      <c r="AF4037" t="str">
        <v>EAST</v>
      </c>
    </row>
    <row r="4038" spans="1:32">
      <c r="A4038" t="str">
        <v>ESHL</v>
      </c>
      <c r="B4038" t="str">
        <v>SHA</v>
      </c>
      <c r="C4038" t="str">
        <v>SPARES/OTHER</v>
      </c>
      <c r="D4038" s="4">
        <v>44417</v>
      </c>
      <c r="E4038" t="str">
        <v>YAMAHA</v>
      </c>
      <c r="F4038">
        <v>14104082</v>
      </c>
      <c r="G4038">
        <v>44417</v>
      </c>
      <c r="H4038" t="str">
        <v>YMCT|KHY-M4570-20</v>
      </c>
      <c r="I4038" t="str">
        <v>I/O HEAD BOARD ASSY</v>
      </c>
      <c r="J4038">
        <v>1</v>
      </c>
      <c r="K4038">
        <v>1</v>
      </c>
      <c r="L4038">
        <v>5648.67</v>
      </c>
      <c r="M4038" t="str">
        <v>CNY</v>
      </c>
      <c r="N4038">
        <v>1.2</v>
      </c>
      <c r="O4038">
        <v>5648.67</v>
      </c>
      <c r="P4038">
        <v>6778.4039999999995</v>
      </c>
      <c r="Q4038" t="str">
        <v>C66SHA-SERVICE GROUP</v>
      </c>
      <c r="R4038" t="str">
        <v>ZHEJIANG JUCHUANG INTELLIGENT TECHNOLOGY CO.,LTD.</v>
      </c>
      <c r="S4038" t="str">
        <v>Same</v>
      </c>
      <c r="T4038">
        <v>905773</v>
      </c>
      <c r="U4038">
        <v>2632</v>
      </c>
      <c r="V4038" t="str">
        <v>309ASY INV-PTS SALES</v>
      </c>
      <c r="W4038">
        <v>0</v>
      </c>
      <c r="X4038">
        <v>0</v>
      </c>
      <c r="Y4038">
        <v>797049</v>
      </c>
      <c r="Z4038" t="str">
        <v>浙江聚创智能科技股份有限公司</v>
      </c>
      <c r="AA4038">
        <v>0</v>
      </c>
      <c r="AB4038">
        <v>2021</v>
      </c>
      <c r="AC4038">
        <v>8</v>
      </c>
      <c r="AD4038" t="str">
        <v>Q2</v>
      </c>
      <c r="AE4038" t="str">
        <v>FY21/22</v>
      </c>
      <c r="AF4038" t="str">
        <v>EAST</v>
      </c>
    </row>
    <row r="4039" spans="1:32">
      <c r="A4039" t="str">
        <v>ESHL</v>
      </c>
      <c r="B4039" t="str">
        <v>SHA</v>
      </c>
      <c r="C4039" t="str">
        <v>SPARES/OTHER</v>
      </c>
      <c r="D4039" s="4">
        <v>44420</v>
      </c>
      <c r="E4039" t="str">
        <v>OTHERS</v>
      </c>
      <c r="F4039">
        <v>14104083</v>
      </c>
      <c r="G4039">
        <v>44420</v>
      </c>
      <c r="H4039" t="str">
        <v>ZMTR|K48-M3856-00X</v>
      </c>
      <c r="I4039" t="str">
        <v>GREASE PACK(NSL)</v>
      </c>
      <c r="J4039">
        <v>2</v>
      </c>
      <c r="K4039">
        <v>2</v>
      </c>
      <c r="L4039">
        <v>1230.0899999999999</v>
      </c>
      <c r="M4039" t="str">
        <v>CNY</v>
      </c>
      <c r="N4039">
        <v>1.2</v>
      </c>
      <c r="O4039">
        <v>1230.0899999999999</v>
      </c>
      <c r="P4039">
        <v>1476.1079999999999</v>
      </c>
      <c r="Q4039" t="str">
        <v>C66SHA-SERVICE GROUP</v>
      </c>
      <c r="R4039" t="str">
        <v>Silergy Semiconductor Technology (Hangzhou) Co., L</v>
      </c>
      <c r="S4039" t="str">
        <v>Same</v>
      </c>
      <c r="T4039">
        <v>905775</v>
      </c>
      <c r="U4039">
        <v>282.61</v>
      </c>
      <c r="V4039" t="str">
        <v>309ASY INV-PTS SALES</v>
      </c>
      <c r="W4039">
        <v>0</v>
      </c>
      <c r="X4039">
        <v>0</v>
      </c>
      <c r="Y4039">
        <v>797544</v>
      </c>
      <c r="Z4039" t="str">
        <v>矽力杰半导体技术(杭州)有限公司</v>
      </c>
      <c r="AA4039">
        <v>0</v>
      </c>
      <c r="AB4039">
        <v>2021</v>
      </c>
      <c r="AC4039">
        <v>8</v>
      </c>
      <c r="AD4039" t="str">
        <v>Q2</v>
      </c>
      <c r="AE4039" t="str">
        <v>FY21/22</v>
      </c>
      <c r="AF4039" t="str">
        <v>EAST</v>
      </c>
    </row>
    <row r="4040" spans="1:32">
      <c r="A4040" t="str">
        <v>ESHL</v>
      </c>
      <c r="B4040" t="str">
        <v>SHA</v>
      </c>
      <c r="C4040" t="str">
        <v>SPARES/OTHER</v>
      </c>
      <c r="D4040" s="4">
        <v>44420</v>
      </c>
      <c r="E4040" t="str">
        <v>YAMAHA</v>
      </c>
      <c r="F4040">
        <v>14104083</v>
      </c>
      <c r="G4040">
        <v>44420</v>
      </c>
      <c r="H4040" t="str">
        <v>YMCT|KHN-M7720-A3</v>
      </c>
      <c r="I4040" t="str">
        <v>NOZZLE 302A ASSY</v>
      </c>
      <c r="J4040">
        <v>3</v>
      </c>
      <c r="K4040">
        <v>3</v>
      </c>
      <c r="L4040">
        <v>2370.8000000000002</v>
      </c>
      <c r="M4040" t="str">
        <v>CNY</v>
      </c>
      <c r="N4040">
        <v>1.2</v>
      </c>
      <c r="O4040">
        <v>2370.8000000000002</v>
      </c>
      <c r="P4040">
        <v>2844.96</v>
      </c>
      <c r="Q4040" t="str">
        <v>C66SHA-SERVICE GROUP</v>
      </c>
      <c r="R4040" t="str">
        <v>Silergy Semiconductor Technology (Hangzhou) Co., L</v>
      </c>
      <c r="S4040" t="str">
        <v>Same</v>
      </c>
      <c r="T4040">
        <v>905775</v>
      </c>
      <c r="U4040">
        <v>1228.94</v>
      </c>
      <c r="V4040" t="str">
        <v>309ASY INV-PTS SALES</v>
      </c>
      <c r="W4040">
        <v>0</v>
      </c>
      <c r="X4040">
        <v>0</v>
      </c>
      <c r="Y4040">
        <v>797544</v>
      </c>
      <c r="Z4040" t="str">
        <v>矽力杰半导体技术(杭州)有限公司</v>
      </c>
      <c r="AA4040">
        <v>0</v>
      </c>
      <c r="AB4040">
        <v>2021</v>
      </c>
      <c r="AC4040">
        <v>8</v>
      </c>
      <c r="AD4040" t="str">
        <v>Q2</v>
      </c>
      <c r="AE4040" t="str">
        <v>FY21/22</v>
      </c>
      <c r="AF4040" t="str">
        <v>EAST</v>
      </c>
    </row>
    <row r="4041" spans="1:32">
      <c r="A4041" t="str">
        <v>ESHL</v>
      </c>
      <c r="B4041" t="str">
        <v>SHA</v>
      </c>
      <c r="C4041" t="str">
        <v>SPARES/OTHER</v>
      </c>
      <c r="D4041" s="4">
        <v>44420</v>
      </c>
      <c r="E4041" t="str">
        <v>YAMAHA</v>
      </c>
      <c r="F4041">
        <v>14104083</v>
      </c>
      <c r="G4041">
        <v>44420</v>
      </c>
      <c r="H4041" t="str">
        <v>YMCT|KHY-M7740-A0</v>
      </c>
      <c r="I4041" t="str">
        <v>NOZZLE 303A/314A AS.</v>
      </c>
      <c r="J4041">
        <v>1</v>
      </c>
      <c r="K4041">
        <v>1</v>
      </c>
      <c r="L4041">
        <v>793.81</v>
      </c>
      <c r="M4041" t="str">
        <v>CNY</v>
      </c>
      <c r="N4041">
        <v>1.2</v>
      </c>
      <c r="O4041">
        <v>793.81</v>
      </c>
      <c r="P4041">
        <v>952.57199999999989</v>
      </c>
      <c r="Q4041" t="str">
        <v>C66SHA-SERVICE GROUP</v>
      </c>
      <c r="R4041" t="str">
        <v>Silergy Semiconductor Technology (Hangzhou) Co., L</v>
      </c>
      <c r="S4041" t="str">
        <v>Same</v>
      </c>
      <c r="T4041">
        <v>905775</v>
      </c>
      <c r="U4041">
        <v>397.56</v>
      </c>
      <c r="V4041" t="str">
        <v>309ASY INV-PTS SALES</v>
      </c>
      <c r="W4041">
        <v>0</v>
      </c>
      <c r="X4041">
        <v>0</v>
      </c>
      <c r="Y4041">
        <v>797544</v>
      </c>
      <c r="Z4041" t="str">
        <v>矽力杰半导体技术(杭州)有限公司</v>
      </c>
      <c r="AA4041">
        <v>0</v>
      </c>
      <c r="AB4041">
        <v>2021</v>
      </c>
      <c r="AC4041">
        <v>8</v>
      </c>
      <c r="AD4041" t="str">
        <v>Q2</v>
      </c>
      <c r="AE4041" t="str">
        <v>FY21/22</v>
      </c>
      <c r="AF4041" t="str">
        <v>EAST</v>
      </c>
    </row>
    <row r="4042" spans="1:32">
      <c r="A4042" t="str">
        <v>ESHL</v>
      </c>
      <c r="B4042" t="str">
        <v>SHA</v>
      </c>
      <c r="C4042" t="str">
        <v>SPARES/OTHER</v>
      </c>
      <c r="D4042" s="4">
        <v>44420</v>
      </c>
      <c r="E4042" t="str">
        <v>YAMAHA</v>
      </c>
      <c r="F4042">
        <v>14104084</v>
      </c>
      <c r="G4042">
        <v>44420</v>
      </c>
      <c r="H4042" t="str">
        <v>YMCT|KHN-M7720-A3</v>
      </c>
      <c r="I4042" t="str">
        <v>NOZZLE 302A ASSY</v>
      </c>
      <c r="J4042">
        <v>5</v>
      </c>
      <c r="K4042">
        <v>5</v>
      </c>
      <c r="L4042">
        <v>3951.33</v>
      </c>
      <c r="M4042" t="str">
        <v>CNY</v>
      </c>
      <c r="N4042">
        <v>1.2</v>
      </c>
      <c r="O4042">
        <v>3951.33</v>
      </c>
      <c r="P4042">
        <v>4741.5959999999995</v>
      </c>
      <c r="Q4042" t="str">
        <v>C66SHA-SERVICE GROUP</v>
      </c>
      <c r="R4042" t="str">
        <v>Fuyansheng Electronics (Fujian) Co., Ltd.</v>
      </c>
      <c r="S4042" t="str">
        <v>Same</v>
      </c>
      <c r="T4042">
        <v>905776</v>
      </c>
      <c r="U4042">
        <v>2048.2399999999998</v>
      </c>
      <c r="V4042" t="str">
        <v>309ASY INV-PTS SALES</v>
      </c>
      <c r="W4042">
        <v>0</v>
      </c>
      <c r="X4042">
        <v>0</v>
      </c>
      <c r="Y4042">
        <v>797549</v>
      </c>
      <c r="Z4042" t="str">
        <v>富延升电子（福建）有限公司</v>
      </c>
      <c r="AA4042">
        <v>0</v>
      </c>
      <c r="AB4042">
        <v>2021</v>
      </c>
      <c r="AC4042">
        <v>8</v>
      </c>
      <c r="AD4042" t="str">
        <v>Q2</v>
      </c>
      <c r="AE4042" t="str">
        <v>FY21/22</v>
      </c>
      <c r="AF4042" t="str">
        <v>EAST</v>
      </c>
    </row>
    <row r="4043" spans="1:32">
      <c r="A4043" t="str">
        <v>ESHL</v>
      </c>
      <c r="B4043" t="str">
        <v>SHA</v>
      </c>
      <c r="C4043" t="str">
        <v>SPARES/OTHER</v>
      </c>
      <c r="D4043" s="4">
        <v>44420</v>
      </c>
      <c r="E4043" t="str">
        <v>HELLER</v>
      </c>
      <c r="F4043">
        <v>14104085</v>
      </c>
      <c r="G4043">
        <v>44420</v>
      </c>
      <c r="H4043" t="str">
        <v>HELI|594407</v>
      </c>
      <c r="I4043" t="str">
        <v>EHC RAIL MIDDLE,1936MK5,HOLLOW</v>
      </c>
      <c r="J4043">
        <v>1</v>
      </c>
      <c r="K4043">
        <v>1</v>
      </c>
      <c r="L4043">
        <v>3565.49</v>
      </c>
      <c r="M4043" t="str">
        <v>CNY</v>
      </c>
      <c r="N4043">
        <v>1.2</v>
      </c>
      <c r="O4043">
        <v>3565.49</v>
      </c>
      <c r="P4043">
        <v>4278.5879999999997</v>
      </c>
      <c r="Q4043" t="str">
        <v>C66SHA-SERVICE GROUP</v>
      </c>
      <c r="R4043" t="str">
        <v>Tiecheng Information Technology Co.,Ltd</v>
      </c>
      <c r="S4043" t="str">
        <v>Same</v>
      </c>
      <c r="T4043">
        <v>905778</v>
      </c>
      <c r="U4043">
        <v>2424.5500000000002</v>
      </c>
      <c r="V4043" t="str">
        <v>309ASY INV-PTS SALES</v>
      </c>
      <c r="W4043">
        <v>0</v>
      </c>
      <c r="X4043">
        <v>0</v>
      </c>
      <c r="Y4043">
        <v>797558</v>
      </c>
      <c r="Z4043" t="str">
        <v>铁城信息科技有限公司</v>
      </c>
      <c r="AA4043">
        <v>0</v>
      </c>
      <c r="AB4043">
        <v>2021</v>
      </c>
      <c r="AC4043">
        <v>8</v>
      </c>
      <c r="AD4043" t="str">
        <v>Q2</v>
      </c>
      <c r="AE4043" t="str">
        <v>FY21/22</v>
      </c>
      <c r="AF4043" t="str">
        <v>EAST</v>
      </c>
    </row>
    <row r="4044" spans="1:32">
      <c r="A4044" t="str">
        <v>ESHL</v>
      </c>
      <c r="B4044" t="str">
        <v>SHA</v>
      </c>
      <c r="C4044" t="str">
        <v>SPARES/OTHER</v>
      </c>
      <c r="D4044" s="4">
        <v>44420</v>
      </c>
      <c r="E4044" t="str">
        <v>HELLER</v>
      </c>
      <c r="F4044">
        <v>14104086</v>
      </c>
      <c r="G4044">
        <v>44420</v>
      </c>
      <c r="H4044" t="str">
        <v>HELI|7179</v>
      </c>
      <c r="I4044" t="str">
        <v>SPG DC Motor Brush</v>
      </c>
      <c r="J4044">
        <v>1</v>
      </c>
      <c r="K4044">
        <v>1</v>
      </c>
      <c r="L4044">
        <v>599.12</v>
      </c>
      <c r="M4044" t="str">
        <v>CNY</v>
      </c>
      <c r="N4044">
        <v>1.2</v>
      </c>
      <c r="O4044">
        <v>599.12</v>
      </c>
      <c r="P4044">
        <v>718.94399999999996</v>
      </c>
      <c r="Q4044" t="str">
        <v>C66SHA-SERVICE GROUP</v>
      </c>
      <c r="R4044" t="str">
        <v>Tiecheng Information Technology Co.,Ltd</v>
      </c>
      <c r="S4044" t="str">
        <v>Same</v>
      </c>
      <c r="T4044">
        <v>905779</v>
      </c>
      <c r="U4044">
        <v>405.65</v>
      </c>
      <c r="V4044" t="str">
        <v>309ASY INV-PTS SALES</v>
      </c>
      <c r="W4044">
        <v>0</v>
      </c>
      <c r="X4044">
        <v>0</v>
      </c>
      <c r="Y4044">
        <v>797560</v>
      </c>
      <c r="Z4044" t="str">
        <v>铁城信息科技有限公司</v>
      </c>
      <c r="AA4044">
        <v>0</v>
      </c>
      <c r="AB4044">
        <v>2021</v>
      </c>
      <c r="AC4044">
        <v>8</v>
      </c>
      <c r="AD4044" t="str">
        <v>Q2</v>
      </c>
      <c r="AE4044" t="str">
        <v>FY21/22</v>
      </c>
      <c r="AF4044" t="str">
        <v>EAST</v>
      </c>
    </row>
    <row r="4045" spans="1:32">
      <c r="A4045" t="str">
        <v>ESHL</v>
      </c>
      <c r="B4045" t="str">
        <v>SHA</v>
      </c>
      <c r="C4045" t="str">
        <v>SPARES/OTHER</v>
      </c>
      <c r="D4045" s="4">
        <v>44420</v>
      </c>
      <c r="E4045" t="str">
        <v>YAMAHA</v>
      </c>
      <c r="F4045">
        <v>14104087</v>
      </c>
      <c r="G4045">
        <v>44420</v>
      </c>
      <c r="H4045" t="str">
        <v>YMCT|KLV-M653X-00</v>
      </c>
      <c r="I4045" t="str">
        <v>SENS. CL WAIT ASSY</v>
      </c>
      <c r="J4045">
        <v>1</v>
      </c>
      <c r="K4045">
        <v>1</v>
      </c>
      <c r="L4045">
        <v>378.76</v>
      </c>
      <c r="M4045" t="str">
        <v>CNY</v>
      </c>
      <c r="N4045">
        <v>1.2</v>
      </c>
      <c r="O4045">
        <v>378.76</v>
      </c>
      <c r="P4045">
        <v>454.512</v>
      </c>
      <c r="Q4045" t="str">
        <v>C66SHA-SERVICE GROUP</v>
      </c>
      <c r="R4045" t="str">
        <v>Tiecheng Information Technology Co.,Ltd</v>
      </c>
      <c r="S4045" t="str">
        <v>Same</v>
      </c>
      <c r="T4045">
        <v>905777</v>
      </c>
      <c r="U4045">
        <v>195.9</v>
      </c>
      <c r="V4045" t="str">
        <v>309ASY INV-PTS SALES</v>
      </c>
      <c r="W4045">
        <v>0</v>
      </c>
      <c r="X4045">
        <v>0</v>
      </c>
      <c r="Y4045">
        <v>797553</v>
      </c>
      <c r="Z4045" t="str">
        <v>铁城信息科技有限公司</v>
      </c>
      <c r="AA4045">
        <v>0</v>
      </c>
      <c r="AB4045">
        <v>2021</v>
      </c>
      <c r="AC4045">
        <v>8</v>
      </c>
      <c r="AD4045" t="str">
        <v>Q2</v>
      </c>
      <c r="AE4045" t="str">
        <v>FY21/22</v>
      </c>
      <c r="AF4045" t="str">
        <v>EAST</v>
      </c>
    </row>
    <row r="4046" spans="1:32">
      <c r="A4046" t="str">
        <v>ESHL</v>
      </c>
      <c r="B4046" t="str">
        <v>XIY</v>
      </c>
      <c r="C4046" t="str">
        <v>SPARES/OTHER</v>
      </c>
      <c r="D4046" s="4">
        <v>44420</v>
      </c>
      <c r="E4046" t="str">
        <v>YAMAHA</v>
      </c>
      <c r="F4046">
        <v>14104088</v>
      </c>
      <c r="G4046">
        <v>44420</v>
      </c>
      <c r="H4046" t="str">
        <v>YMCT|KHY-M221A-A0</v>
      </c>
      <c r="I4046" t="str">
        <v>COVER DUCT ASSY.</v>
      </c>
      <c r="J4046">
        <v>3</v>
      </c>
      <c r="K4046">
        <v>3</v>
      </c>
      <c r="L4046">
        <v>1839.82</v>
      </c>
      <c r="M4046" t="str">
        <v>CNY</v>
      </c>
      <c r="N4046">
        <v>1.2</v>
      </c>
      <c r="O4046">
        <v>1839.82</v>
      </c>
      <c r="P4046">
        <v>2207.7839999999997</v>
      </c>
      <c r="Q4046" t="str">
        <v>C66XIY-SERVICE GROUP</v>
      </c>
      <c r="R4046" t="str">
        <v>Ningxia LGG Instrument Co., Ltd.</v>
      </c>
      <c r="S4046" t="str">
        <v>Same</v>
      </c>
      <c r="T4046">
        <v>905780</v>
      </c>
      <c r="U4046">
        <v>741</v>
      </c>
      <c r="V4046" t="str">
        <v>309ASY INV-PTS SALES</v>
      </c>
      <c r="W4046">
        <v>0</v>
      </c>
      <c r="X4046">
        <v>0</v>
      </c>
      <c r="Y4046">
        <v>797569</v>
      </c>
      <c r="Z4046" t="str">
        <v>宁夏隆基宁光仪表股份有限公司</v>
      </c>
      <c r="AA4046">
        <v>0</v>
      </c>
      <c r="AB4046">
        <v>2021</v>
      </c>
      <c r="AC4046">
        <v>8</v>
      </c>
      <c r="AD4046" t="str">
        <v>Q2</v>
      </c>
      <c r="AE4046" t="str">
        <v>FY21/22</v>
      </c>
      <c r="AF4046" t="str">
        <v>WEST</v>
      </c>
    </row>
    <row r="4047" spans="1:32">
      <c r="A4047" t="str">
        <v>ESHL</v>
      </c>
      <c r="B4047" t="str">
        <v>XIY</v>
      </c>
      <c r="C4047" t="str">
        <v>SPARES/OTHER</v>
      </c>
      <c r="D4047" s="4">
        <v>44420</v>
      </c>
      <c r="E4047" t="str">
        <v>YAMAHA</v>
      </c>
      <c r="F4047">
        <v>14104088</v>
      </c>
      <c r="G4047">
        <v>44420</v>
      </c>
      <c r="H4047" t="str">
        <v>YMCT|KKE-M2267-A0</v>
      </c>
      <c r="I4047" t="str">
        <v>GUIDE X AXIS ASSY</v>
      </c>
      <c r="J4047">
        <v>8</v>
      </c>
      <c r="K4047">
        <v>8</v>
      </c>
      <c r="L4047">
        <v>11695.58</v>
      </c>
      <c r="M4047" t="str">
        <v>CNY</v>
      </c>
      <c r="N4047">
        <v>1.2</v>
      </c>
      <c r="O4047">
        <v>11695.58</v>
      </c>
      <c r="P4047">
        <v>14034.696</v>
      </c>
      <c r="Q4047" t="str">
        <v>C66XIY-SERVICE GROUP</v>
      </c>
      <c r="R4047" t="str">
        <v>Ningxia LGG Instrument Co., Ltd.</v>
      </c>
      <c r="S4047" t="str">
        <v>Same</v>
      </c>
      <c r="T4047">
        <v>905780</v>
      </c>
      <c r="U4047">
        <v>5824</v>
      </c>
      <c r="V4047" t="str">
        <v>309ASY INV-PTS SALES</v>
      </c>
      <c r="W4047">
        <v>0</v>
      </c>
      <c r="X4047">
        <v>0</v>
      </c>
      <c r="Y4047">
        <v>797569</v>
      </c>
      <c r="Z4047" t="str">
        <v>宁夏隆基宁光仪表股份有限公司</v>
      </c>
      <c r="AA4047">
        <v>0</v>
      </c>
      <c r="AB4047">
        <v>2021</v>
      </c>
      <c r="AC4047">
        <v>8</v>
      </c>
      <c r="AD4047" t="str">
        <v>Q2</v>
      </c>
      <c r="AE4047" t="str">
        <v>FY21/22</v>
      </c>
      <c r="AF4047" t="str">
        <v>WEST</v>
      </c>
    </row>
    <row r="4048" spans="1:32">
      <c r="A4048" t="str">
        <v>ESHL</v>
      </c>
      <c r="B4048" t="str">
        <v>XIY</v>
      </c>
      <c r="C4048" t="str">
        <v>SPARES/OTHER</v>
      </c>
      <c r="D4048" s="4">
        <v>44420</v>
      </c>
      <c r="E4048" t="str">
        <v>YAMAHA</v>
      </c>
      <c r="F4048">
        <v>14104088</v>
      </c>
      <c r="G4048">
        <v>44420</v>
      </c>
      <c r="H4048" t="str">
        <v>YMCT|KHY-M2678-00</v>
      </c>
      <c r="I4048" t="str">
        <v>GUIDE CABLE Y AXIS</v>
      </c>
      <c r="J4048">
        <v>2</v>
      </c>
      <c r="K4048">
        <v>2</v>
      </c>
      <c r="L4048">
        <v>2500.88</v>
      </c>
      <c r="M4048" t="str">
        <v>CNY</v>
      </c>
      <c r="N4048">
        <v>1.2</v>
      </c>
      <c r="O4048">
        <v>2500.88</v>
      </c>
      <c r="P4048">
        <v>3001.056</v>
      </c>
      <c r="Q4048" t="str">
        <v>C66XIY-SERVICE GROUP</v>
      </c>
      <c r="R4048" t="str">
        <v>Ningxia LGG Instrument Co., Ltd.</v>
      </c>
      <c r="S4048" t="str">
        <v>Same</v>
      </c>
      <c r="T4048">
        <v>905780</v>
      </c>
      <c r="U4048">
        <v>1320</v>
      </c>
      <c r="V4048" t="str">
        <v>309ASY INV-PTS SALES</v>
      </c>
      <c r="W4048">
        <v>0</v>
      </c>
      <c r="X4048">
        <v>0</v>
      </c>
      <c r="Y4048">
        <v>797569</v>
      </c>
      <c r="Z4048" t="str">
        <v>宁夏隆基宁光仪表股份有限公司</v>
      </c>
      <c r="AA4048">
        <v>0</v>
      </c>
      <c r="AB4048">
        <v>2021</v>
      </c>
      <c r="AC4048">
        <v>8</v>
      </c>
      <c r="AD4048" t="str">
        <v>Q2</v>
      </c>
      <c r="AE4048" t="str">
        <v>FY21/22</v>
      </c>
      <c r="AF4048" t="str">
        <v>WEST</v>
      </c>
    </row>
    <row r="4049" spans="1:32">
      <c r="A4049" t="str">
        <v>ESHL</v>
      </c>
      <c r="B4049" t="str">
        <v>XIY</v>
      </c>
      <c r="C4049" t="str">
        <v>SPARES/OTHER</v>
      </c>
      <c r="D4049" s="4">
        <v>44420</v>
      </c>
      <c r="E4049" t="str">
        <v>YAMAHA</v>
      </c>
      <c r="F4049">
        <v>14104088</v>
      </c>
      <c r="G4049">
        <v>44420</v>
      </c>
      <c r="H4049" t="str">
        <v>YMCT|KMG-M2267-A0</v>
      </c>
      <c r="I4049" t="str">
        <v>CABLE DUCT ASSY.</v>
      </c>
      <c r="J4049">
        <v>1</v>
      </c>
      <c r="K4049">
        <v>1</v>
      </c>
      <c r="L4049">
        <v>1546.02</v>
      </c>
      <c r="M4049" t="str">
        <v>CNY</v>
      </c>
      <c r="N4049">
        <v>1.2</v>
      </c>
      <c r="O4049">
        <v>1546.02</v>
      </c>
      <c r="P4049">
        <v>1855.2239999999999</v>
      </c>
      <c r="Q4049" t="str">
        <v>C66XIY-SERVICE GROUP</v>
      </c>
      <c r="R4049" t="str">
        <v>Ningxia LGG Instrument Co., Ltd.</v>
      </c>
      <c r="S4049" t="str">
        <v>Same</v>
      </c>
      <c r="T4049">
        <v>905780</v>
      </c>
      <c r="U4049">
        <v>618</v>
      </c>
      <c r="V4049" t="str">
        <v>309ASY INV-PTS SALES</v>
      </c>
      <c r="W4049">
        <v>0</v>
      </c>
      <c r="X4049">
        <v>0</v>
      </c>
      <c r="Y4049">
        <v>797569</v>
      </c>
      <c r="Z4049" t="str">
        <v>宁夏隆基宁光仪表股份有限公司</v>
      </c>
      <c r="AA4049">
        <v>0</v>
      </c>
      <c r="AB4049">
        <v>2021</v>
      </c>
      <c r="AC4049">
        <v>8</v>
      </c>
      <c r="AD4049" t="str">
        <v>Q2</v>
      </c>
      <c r="AE4049" t="str">
        <v>FY21/22</v>
      </c>
      <c r="AF4049" t="str">
        <v>WEST</v>
      </c>
    </row>
    <row r="4050" spans="1:32">
      <c r="A4050" t="str">
        <v>ESHL</v>
      </c>
      <c r="B4050" t="str">
        <v>XIY</v>
      </c>
      <c r="C4050" t="str">
        <v>SPARES/OTHER</v>
      </c>
      <c r="D4050" s="4">
        <v>44420</v>
      </c>
      <c r="E4050" t="str">
        <v>YAMAHA</v>
      </c>
      <c r="F4050">
        <v>14104088</v>
      </c>
      <c r="G4050">
        <v>44420</v>
      </c>
      <c r="H4050" t="str">
        <v>YMCT|KMG-M2678-00</v>
      </c>
      <c r="I4050" t="str">
        <v>DUCT CABLE</v>
      </c>
      <c r="J4050">
        <v>1</v>
      </c>
      <c r="K4050">
        <v>1</v>
      </c>
      <c r="L4050">
        <v>1267.26</v>
      </c>
      <c r="M4050" t="str">
        <v>CNY</v>
      </c>
      <c r="N4050">
        <v>1.2</v>
      </c>
      <c r="O4050">
        <v>1267.26</v>
      </c>
      <c r="P4050">
        <v>1520.712</v>
      </c>
      <c r="Q4050" t="str">
        <v>C66XIY-SERVICE GROUP</v>
      </c>
      <c r="R4050" t="str">
        <v>Ningxia LGG Instrument Co., Ltd.</v>
      </c>
      <c r="S4050" t="str">
        <v>Same</v>
      </c>
      <c r="T4050">
        <v>905780</v>
      </c>
      <c r="U4050">
        <v>598</v>
      </c>
      <c r="V4050" t="str">
        <v>309ASY INV-PTS SALES</v>
      </c>
      <c r="W4050">
        <v>0</v>
      </c>
      <c r="X4050">
        <v>0</v>
      </c>
      <c r="Y4050">
        <v>797569</v>
      </c>
      <c r="Z4050" t="str">
        <v>宁夏隆基宁光仪表股份有限公司</v>
      </c>
      <c r="AA4050">
        <v>0</v>
      </c>
      <c r="AB4050">
        <v>2021</v>
      </c>
      <c r="AC4050">
        <v>8</v>
      </c>
      <c r="AD4050" t="str">
        <v>Q2</v>
      </c>
      <c r="AE4050" t="str">
        <v>FY21/22</v>
      </c>
      <c r="AF4050" t="str">
        <v>WEST</v>
      </c>
    </row>
    <row r="4051" spans="1:32">
      <c r="A4051" t="str">
        <v>ESHL</v>
      </c>
      <c r="B4051" t="str">
        <v>XIY</v>
      </c>
      <c r="C4051" t="str">
        <v>SPARES/OTHER</v>
      </c>
      <c r="D4051" s="4">
        <v>44420</v>
      </c>
      <c r="E4051" t="str">
        <v>YAMAHA</v>
      </c>
      <c r="F4051">
        <v>14104088</v>
      </c>
      <c r="G4051">
        <v>44420</v>
      </c>
      <c r="H4051" t="str">
        <v>YMCT|KHY-M2267-A0</v>
      </c>
      <c r="I4051" t="str">
        <v>GUIDE X AXIS ASSY</v>
      </c>
      <c r="J4051">
        <v>1</v>
      </c>
      <c r="K4051">
        <v>1</v>
      </c>
      <c r="L4051">
        <v>1319.47</v>
      </c>
      <c r="M4051" t="str">
        <v>CNY</v>
      </c>
      <c r="N4051">
        <v>1.2</v>
      </c>
      <c r="O4051">
        <v>1319.47</v>
      </c>
      <c r="P4051">
        <v>1583.364</v>
      </c>
      <c r="Q4051" t="str">
        <v>C66XIY-SERVICE GROUP</v>
      </c>
      <c r="R4051" t="str">
        <v>Ningxia LGG Instrument Co., Ltd.</v>
      </c>
      <c r="S4051" t="str">
        <v>Same</v>
      </c>
      <c r="T4051">
        <v>905780</v>
      </c>
      <c r="U4051">
        <v>504.6</v>
      </c>
      <c r="V4051" t="str">
        <v>309ASY INV-PTS SALES</v>
      </c>
      <c r="W4051">
        <v>0</v>
      </c>
      <c r="X4051">
        <v>0</v>
      </c>
      <c r="Y4051">
        <v>797569</v>
      </c>
      <c r="Z4051" t="str">
        <v>宁夏隆基宁光仪表股份有限公司</v>
      </c>
      <c r="AA4051">
        <v>0</v>
      </c>
      <c r="AB4051">
        <v>2021</v>
      </c>
      <c r="AC4051">
        <v>8</v>
      </c>
      <c r="AD4051" t="str">
        <v>Q2</v>
      </c>
      <c r="AE4051" t="str">
        <v>FY21/22</v>
      </c>
      <c r="AF4051" t="str">
        <v>WEST</v>
      </c>
    </row>
    <row r="4052" spans="1:32">
      <c r="A4052" t="str">
        <v>ESHL</v>
      </c>
      <c r="B4052" t="str">
        <v>XIY</v>
      </c>
      <c r="C4052" t="str">
        <v>SPARES/OTHER</v>
      </c>
      <c r="D4052" s="4">
        <v>44420</v>
      </c>
      <c r="E4052" t="str">
        <v>YAMAHA</v>
      </c>
      <c r="F4052">
        <v>14104088</v>
      </c>
      <c r="G4052">
        <v>44420</v>
      </c>
      <c r="H4052" t="str">
        <v>YMCT|KHY-M2678-00</v>
      </c>
      <c r="I4052" t="str">
        <v>GUIDE CABLE Y AXIS</v>
      </c>
      <c r="J4052">
        <v>1</v>
      </c>
      <c r="K4052">
        <v>1</v>
      </c>
      <c r="L4052">
        <v>1250.44</v>
      </c>
      <c r="M4052" t="str">
        <v>CNY</v>
      </c>
      <c r="N4052">
        <v>1.2</v>
      </c>
      <c r="O4052">
        <v>1250.44</v>
      </c>
      <c r="P4052">
        <v>1500.528</v>
      </c>
      <c r="Q4052" t="str">
        <v>C66XIY-SERVICE GROUP</v>
      </c>
      <c r="R4052" t="str">
        <v>Ningxia LGG Instrument Co., Ltd.</v>
      </c>
      <c r="S4052" t="str">
        <v>Same</v>
      </c>
      <c r="T4052">
        <v>905780</v>
      </c>
      <c r="U4052">
        <v>660</v>
      </c>
      <c r="V4052" t="str">
        <v>309ASY INV-PTS SALES</v>
      </c>
      <c r="W4052">
        <v>0</v>
      </c>
      <c r="X4052">
        <v>0</v>
      </c>
      <c r="Y4052">
        <v>797569</v>
      </c>
      <c r="Z4052" t="str">
        <v>宁夏隆基宁光仪表股份有限公司</v>
      </c>
      <c r="AA4052">
        <v>0</v>
      </c>
      <c r="AB4052">
        <v>2021</v>
      </c>
      <c r="AC4052">
        <v>8</v>
      </c>
      <c r="AD4052" t="str">
        <v>Q2</v>
      </c>
      <c r="AE4052" t="str">
        <v>FY21/22</v>
      </c>
      <c r="AF4052" t="str">
        <v>WEST</v>
      </c>
    </row>
    <row r="4053" spans="1:32">
      <c r="A4053" t="str">
        <v>ESHL</v>
      </c>
      <c r="B4053" t="str">
        <v>XIY</v>
      </c>
      <c r="C4053" t="str">
        <v>SPARES/OTHER</v>
      </c>
      <c r="D4053" s="4">
        <v>44420</v>
      </c>
      <c r="E4053" t="str">
        <v>YAMAHA</v>
      </c>
      <c r="F4053">
        <v>14104089</v>
      </c>
      <c r="G4053">
        <v>44420</v>
      </c>
      <c r="H4053" t="str">
        <v>YMCT|KMG-M91A3-00</v>
      </c>
      <c r="I4053" t="str">
        <v>BELT CONV.(2670)</v>
      </c>
      <c r="J4053">
        <v>6</v>
      </c>
      <c r="K4053">
        <v>6</v>
      </c>
      <c r="L4053">
        <v>1067.26</v>
      </c>
      <c r="M4053" t="str">
        <v>CNY</v>
      </c>
      <c r="N4053">
        <v>1.2</v>
      </c>
      <c r="O4053">
        <v>1067.26</v>
      </c>
      <c r="P4053">
        <v>1280.712</v>
      </c>
      <c r="Q4053" t="str">
        <v>C66XIY-SERVICE GROUP</v>
      </c>
      <c r="R4053" t="str">
        <v>Ningxia LGG Instrument Co., Ltd.</v>
      </c>
      <c r="S4053" t="str">
        <v>Same</v>
      </c>
      <c r="T4053">
        <v>905781</v>
      </c>
      <c r="U4053">
        <v>626.04</v>
      </c>
      <c r="V4053" t="str">
        <v>309ASY INV-PTS SALES</v>
      </c>
      <c r="W4053">
        <v>0</v>
      </c>
      <c r="X4053">
        <v>0</v>
      </c>
      <c r="Y4053">
        <v>797587</v>
      </c>
      <c r="Z4053" t="str">
        <v>宁夏隆基宁光仪表股份有限公司</v>
      </c>
      <c r="AA4053">
        <v>0</v>
      </c>
      <c r="AB4053">
        <v>2021</v>
      </c>
      <c r="AC4053">
        <v>8</v>
      </c>
      <c r="AD4053" t="str">
        <v>Q2</v>
      </c>
      <c r="AE4053" t="str">
        <v>FY21/22</v>
      </c>
      <c r="AF4053" t="str">
        <v>WEST</v>
      </c>
    </row>
    <row r="4054" spans="1:32">
      <c r="A4054" t="str">
        <v>ESHL</v>
      </c>
      <c r="B4054" t="str">
        <v>XIY</v>
      </c>
      <c r="C4054" t="str">
        <v>SPARES/OTHER</v>
      </c>
      <c r="D4054" s="4">
        <v>44420</v>
      </c>
      <c r="E4054" t="str">
        <v>YAMAHA</v>
      </c>
      <c r="F4054">
        <v>14104089</v>
      </c>
      <c r="G4054">
        <v>44420</v>
      </c>
      <c r="H4054" t="str">
        <v>YMCT|KMG-M91A3-00</v>
      </c>
      <c r="I4054" t="str">
        <v>BELT CONV.(2670)</v>
      </c>
      <c r="J4054">
        <v>2</v>
      </c>
      <c r="K4054">
        <v>2</v>
      </c>
      <c r="L4054">
        <v>355.75</v>
      </c>
      <c r="M4054" t="str">
        <v>CNY</v>
      </c>
      <c r="N4054">
        <v>1.2</v>
      </c>
      <c r="O4054">
        <v>355.75</v>
      </c>
      <c r="P4054">
        <v>426.9</v>
      </c>
      <c r="Q4054" t="str">
        <v>C66XIY-SERVICE GROUP</v>
      </c>
      <c r="R4054" t="str">
        <v>Ningxia LGG Instrument Co., Ltd.</v>
      </c>
      <c r="S4054" t="str">
        <v>Same</v>
      </c>
      <c r="T4054">
        <v>905781</v>
      </c>
      <c r="U4054">
        <v>208.68</v>
      </c>
      <c r="V4054" t="str">
        <v>309ASY INV-PTS SALES</v>
      </c>
      <c r="W4054">
        <v>0</v>
      </c>
      <c r="X4054">
        <v>0</v>
      </c>
      <c r="Y4054">
        <v>797587</v>
      </c>
      <c r="Z4054" t="str">
        <v>宁夏隆基宁光仪表股份有限公司</v>
      </c>
      <c r="AA4054">
        <v>0</v>
      </c>
      <c r="AB4054">
        <v>2021</v>
      </c>
      <c r="AC4054">
        <v>8</v>
      </c>
      <c r="AD4054" t="str">
        <v>Q2</v>
      </c>
      <c r="AE4054" t="str">
        <v>FY21/22</v>
      </c>
      <c r="AF4054" t="str">
        <v>WEST</v>
      </c>
    </row>
    <row r="4055" spans="1:32">
      <c r="A4055" t="str">
        <v>ESHL</v>
      </c>
      <c r="B4055" t="str">
        <v>XIY</v>
      </c>
      <c r="C4055" t="str">
        <v>SPARES/OTHER</v>
      </c>
      <c r="D4055" s="4">
        <v>44420</v>
      </c>
      <c r="E4055" t="str">
        <v>YAMAHA</v>
      </c>
      <c r="F4055">
        <v>14104089</v>
      </c>
      <c r="G4055">
        <v>44420</v>
      </c>
      <c r="H4055" t="str">
        <v>YMCT|KHY-M9129-00</v>
      </c>
      <c r="I4055" t="str">
        <v>BELT 1 CONVEYOR</v>
      </c>
      <c r="J4055">
        <v>6</v>
      </c>
      <c r="K4055">
        <v>6</v>
      </c>
      <c r="L4055">
        <v>1454.87</v>
      </c>
      <c r="M4055" t="str">
        <v>CNY</v>
      </c>
      <c r="N4055">
        <v>1.2</v>
      </c>
      <c r="O4055">
        <v>1454.87</v>
      </c>
      <c r="P4055">
        <v>1745.8439999999998</v>
      </c>
      <c r="Q4055" t="str">
        <v>C66XIY-SERVICE GROUP</v>
      </c>
      <c r="R4055" t="str">
        <v>Ningxia LGG Instrument Co., Ltd.</v>
      </c>
      <c r="S4055" t="str">
        <v>Same</v>
      </c>
      <c r="T4055">
        <v>905781</v>
      </c>
      <c r="U4055">
        <v>836.04</v>
      </c>
      <c r="V4055" t="str">
        <v>309ASY INV-PTS SALES</v>
      </c>
      <c r="W4055">
        <v>0</v>
      </c>
      <c r="X4055">
        <v>0</v>
      </c>
      <c r="Y4055">
        <v>797587</v>
      </c>
      <c r="Z4055" t="str">
        <v>宁夏隆基宁光仪表股份有限公司</v>
      </c>
      <c r="AA4055">
        <v>0</v>
      </c>
      <c r="AB4055">
        <v>2021</v>
      </c>
      <c r="AC4055">
        <v>8</v>
      </c>
      <c r="AD4055" t="str">
        <v>Q2</v>
      </c>
      <c r="AE4055" t="str">
        <v>FY21/22</v>
      </c>
      <c r="AF4055" t="str">
        <v>WEST</v>
      </c>
    </row>
    <row r="4056" spans="1:32">
      <c r="A4056" t="str">
        <v>ESHL</v>
      </c>
      <c r="B4056" t="str">
        <v>XIY</v>
      </c>
      <c r="C4056" t="str">
        <v>SPARES/OTHER</v>
      </c>
      <c r="D4056" s="4">
        <v>44420</v>
      </c>
      <c r="E4056" t="str">
        <v>YAMAHA</v>
      </c>
      <c r="F4056">
        <v>14104089</v>
      </c>
      <c r="G4056">
        <v>44420</v>
      </c>
      <c r="H4056" t="str">
        <v>YMCT|KHY-M9129-00</v>
      </c>
      <c r="I4056" t="str">
        <v>BELT 1 CONVEYOR</v>
      </c>
      <c r="J4056">
        <v>2</v>
      </c>
      <c r="K4056">
        <v>2</v>
      </c>
      <c r="L4056">
        <v>484.96</v>
      </c>
      <c r="M4056" t="str">
        <v>CNY</v>
      </c>
      <c r="N4056">
        <v>1.2</v>
      </c>
      <c r="O4056">
        <v>484.96</v>
      </c>
      <c r="P4056">
        <v>581.952</v>
      </c>
      <c r="Q4056" t="str">
        <v>C66XIY-SERVICE GROUP</v>
      </c>
      <c r="R4056" t="str">
        <v>Ningxia LGG Instrument Co., Ltd.</v>
      </c>
      <c r="S4056" t="str">
        <v>Same</v>
      </c>
      <c r="T4056">
        <v>905781</v>
      </c>
      <c r="U4056">
        <v>278.68</v>
      </c>
      <c r="V4056" t="str">
        <v>309ASY INV-PTS SALES</v>
      </c>
      <c r="W4056">
        <v>0</v>
      </c>
      <c r="X4056">
        <v>0</v>
      </c>
      <c r="Y4056">
        <v>797587</v>
      </c>
      <c r="Z4056" t="str">
        <v>宁夏隆基宁光仪表股份有限公司</v>
      </c>
      <c r="AA4056">
        <v>0</v>
      </c>
      <c r="AB4056">
        <v>2021</v>
      </c>
      <c r="AC4056">
        <v>8</v>
      </c>
      <c r="AD4056" t="str">
        <v>Q2</v>
      </c>
      <c r="AE4056" t="str">
        <v>FY21/22</v>
      </c>
      <c r="AF4056" t="str">
        <v>WEST</v>
      </c>
    </row>
    <row r="4057" spans="1:32">
      <c r="A4057" t="str">
        <v>ESHL</v>
      </c>
      <c r="B4057" t="str">
        <v>XIY</v>
      </c>
      <c r="C4057" t="str">
        <v>SPARES/OTHER</v>
      </c>
      <c r="D4057" s="4">
        <v>44420</v>
      </c>
      <c r="E4057" t="str">
        <v>YAMAHA</v>
      </c>
      <c r="F4057">
        <v>14104089</v>
      </c>
      <c r="G4057">
        <v>44420</v>
      </c>
      <c r="H4057" t="str">
        <v>YMCT|KKE-M9127-00</v>
      </c>
      <c r="I4057" t="str">
        <v>BELT 1 CONVEYOR</v>
      </c>
      <c r="J4057">
        <v>10</v>
      </c>
      <c r="K4057">
        <v>10</v>
      </c>
      <c r="L4057">
        <v>1530.97</v>
      </c>
      <c r="M4057" t="str">
        <v>CNY</v>
      </c>
      <c r="N4057">
        <v>1.2</v>
      </c>
      <c r="O4057">
        <v>1530.97</v>
      </c>
      <c r="P4057">
        <v>1837.164</v>
      </c>
      <c r="Q4057" t="str">
        <v>C66XIY-SERVICE GROUP</v>
      </c>
      <c r="R4057" t="str">
        <v>Ningxia LGG Instrument Co., Ltd.</v>
      </c>
      <c r="S4057" t="str">
        <v>Same</v>
      </c>
      <c r="T4057">
        <v>905781</v>
      </c>
      <c r="U4057">
        <v>903.4</v>
      </c>
      <c r="V4057" t="str">
        <v>309ASY INV-PTS SALES</v>
      </c>
      <c r="W4057">
        <v>0</v>
      </c>
      <c r="X4057">
        <v>0</v>
      </c>
      <c r="Y4057">
        <v>797587</v>
      </c>
      <c r="Z4057" t="str">
        <v>宁夏隆基宁光仪表股份有限公司</v>
      </c>
      <c r="AA4057">
        <v>0</v>
      </c>
      <c r="AB4057">
        <v>2021</v>
      </c>
      <c r="AC4057">
        <v>8</v>
      </c>
      <c r="AD4057" t="str">
        <v>Q2</v>
      </c>
      <c r="AE4057" t="str">
        <v>FY21/22</v>
      </c>
      <c r="AF4057" t="str">
        <v>WEST</v>
      </c>
    </row>
    <row r="4058" spans="1:32">
      <c r="A4058" t="str">
        <v>ESHL</v>
      </c>
      <c r="B4058" t="str">
        <v>XIY</v>
      </c>
      <c r="C4058" t="str">
        <v>SPARES/OTHER</v>
      </c>
      <c r="D4058" s="4">
        <v>44420</v>
      </c>
      <c r="E4058" t="str">
        <v>YAMAHA</v>
      </c>
      <c r="F4058">
        <v>14104089</v>
      </c>
      <c r="G4058">
        <v>44420</v>
      </c>
      <c r="H4058" t="str">
        <v>YMCT|KKE-M919R-00</v>
      </c>
      <c r="I4058" t="str">
        <v>BELT CONVEYOR</v>
      </c>
      <c r="J4058">
        <v>10</v>
      </c>
      <c r="K4058">
        <v>10</v>
      </c>
      <c r="L4058">
        <v>1159.29</v>
      </c>
      <c r="M4058" t="str">
        <v>CNY</v>
      </c>
      <c r="N4058">
        <v>1.2</v>
      </c>
      <c r="O4058">
        <v>1159.29</v>
      </c>
      <c r="P4058">
        <v>1391.1479999999999</v>
      </c>
      <c r="Q4058" t="str">
        <v>C66XIY-SERVICE GROUP</v>
      </c>
      <c r="R4058" t="str">
        <v>Ningxia LGG Instrument Co., Ltd.</v>
      </c>
      <c r="S4058" t="str">
        <v>Same</v>
      </c>
      <c r="T4058">
        <v>905781</v>
      </c>
      <c r="U4058">
        <v>703.4</v>
      </c>
      <c r="V4058" t="str">
        <v>309ASY INV-PTS SALES</v>
      </c>
      <c r="W4058">
        <v>0</v>
      </c>
      <c r="X4058">
        <v>0</v>
      </c>
      <c r="Y4058">
        <v>797587</v>
      </c>
      <c r="Z4058" t="str">
        <v>宁夏隆基宁光仪表股份有限公司</v>
      </c>
      <c r="AA4058">
        <v>0</v>
      </c>
      <c r="AB4058">
        <v>2021</v>
      </c>
      <c r="AC4058">
        <v>8</v>
      </c>
      <c r="AD4058" t="str">
        <v>Q2</v>
      </c>
      <c r="AE4058" t="str">
        <v>FY21/22</v>
      </c>
      <c r="AF4058" t="str">
        <v>WEST</v>
      </c>
    </row>
    <row r="4059" spans="1:32">
      <c r="A4059" t="str">
        <v>ESHL</v>
      </c>
      <c r="B4059" t="str">
        <v>XIY</v>
      </c>
      <c r="C4059" t="str">
        <v>SPARES/OTHER</v>
      </c>
      <c r="D4059" s="4">
        <v>44420</v>
      </c>
      <c r="E4059" t="str">
        <v>YAMAHA</v>
      </c>
      <c r="F4059">
        <v>14104089</v>
      </c>
      <c r="G4059">
        <v>44420</v>
      </c>
      <c r="H4059" t="str">
        <v>YMCT|KKE-M917H-00</v>
      </c>
      <c r="I4059" t="str">
        <v>BELT CONVEYOR</v>
      </c>
      <c r="J4059">
        <v>10</v>
      </c>
      <c r="K4059">
        <v>10</v>
      </c>
      <c r="L4059">
        <v>1159.29</v>
      </c>
      <c r="M4059" t="str">
        <v>CNY</v>
      </c>
      <c r="N4059">
        <v>1.2</v>
      </c>
      <c r="O4059">
        <v>1159.29</v>
      </c>
      <c r="P4059">
        <v>1391.1479999999999</v>
      </c>
      <c r="Q4059" t="str">
        <v>C66XIY-SERVICE GROUP</v>
      </c>
      <c r="R4059" t="str">
        <v>Ningxia LGG Instrument Co., Ltd.</v>
      </c>
      <c r="S4059" t="str">
        <v>Same</v>
      </c>
      <c r="T4059">
        <v>905781</v>
      </c>
      <c r="U4059">
        <v>703.4</v>
      </c>
      <c r="V4059" t="str">
        <v>309ASY INV-PTS SALES</v>
      </c>
      <c r="W4059">
        <v>0</v>
      </c>
      <c r="X4059">
        <v>0</v>
      </c>
      <c r="Y4059">
        <v>797587</v>
      </c>
      <c r="Z4059" t="str">
        <v>宁夏隆基宁光仪表股份有限公司</v>
      </c>
      <c r="AA4059">
        <v>0</v>
      </c>
      <c r="AB4059">
        <v>2021</v>
      </c>
      <c r="AC4059">
        <v>8</v>
      </c>
      <c r="AD4059" t="str">
        <v>Q2</v>
      </c>
      <c r="AE4059" t="str">
        <v>FY21/22</v>
      </c>
      <c r="AF4059" t="str">
        <v>WEST</v>
      </c>
    </row>
    <row r="4060" spans="1:32">
      <c r="A4060" t="str">
        <v>ESHL</v>
      </c>
      <c r="B4060" t="str">
        <v>SZX</v>
      </c>
      <c r="C4060" t="str">
        <v>SPARES/OTHER</v>
      </c>
      <c r="D4060" s="4">
        <v>44420</v>
      </c>
      <c r="E4060" t="str">
        <v>YAMAHA</v>
      </c>
      <c r="F4060">
        <v>14104090</v>
      </c>
      <c r="G4060">
        <v>44420</v>
      </c>
      <c r="H4060" t="str">
        <v>YMCT|KHN-M7710-A4</v>
      </c>
      <c r="I4060" t="str">
        <v>NOZZLE 301A ASSY</v>
      </c>
      <c r="J4060">
        <v>12</v>
      </c>
      <c r="K4060">
        <v>12</v>
      </c>
      <c r="L4060">
        <v>5097.34</v>
      </c>
      <c r="M4060" t="str">
        <v>CNY</v>
      </c>
      <c r="N4060">
        <v>1.2</v>
      </c>
      <c r="O4060">
        <v>5097.34</v>
      </c>
      <c r="P4060">
        <v>6116.808</v>
      </c>
      <c r="Q4060" t="str">
        <v>C66SZX-SMT SERVICE</v>
      </c>
      <c r="R4060" t="str">
        <v>Hai Xin Technology(ShenZhen) Company Limited.</v>
      </c>
      <c r="S4060" t="str">
        <v>Same</v>
      </c>
      <c r="T4060">
        <v>905782</v>
      </c>
      <c r="U4060">
        <v>4873.2700000000004</v>
      </c>
      <c r="V4060" t="str">
        <v>309ASY INV-PTS SALES</v>
      </c>
      <c r="W4060">
        <v>0</v>
      </c>
      <c r="X4060" t="str">
        <v>PO2106000635</v>
      </c>
      <c r="Y4060">
        <v>797655</v>
      </c>
      <c r="Z4060" t="str">
        <v>海星科技（深圳）有限公司</v>
      </c>
      <c r="AA4060">
        <v>0</v>
      </c>
      <c r="AB4060">
        <v>2021</v>
      </c>
      <c r="AC4060">
        <v>8</v>
      </c>
      <c r="AD4060" t="str">
        <v>Q2</v>
      </c>
      <c r="AE4060" t="str">
        <v>FY21/22</v>
      </c>
      <c r="AF4060" t="str">
        <v>SOUTH</v>
      </c>
    </row>
    <row r="4061" spans="1:32">
      <c r="A4061" t="str">
        <v>ESHL</v>
      </c>
      <c r="B4061" t="str">
        <v>SZX</v>
      </c>
      <c r="C4061" t="str">
        <v>SPARES/OTHER</v>
      </c>
      <c r="D4061" s="4">
        <v>44420</v>
      </c>
      <c r="E4061" t="str">
        <v>YAMAHA</v>
      </c>
      <c r="F4061">
        <v>14104090</v>
      </c>
      <c r="G4061">
        <v>44420</v>
      </c>
      <c r="H4061" t="str">
        <v>YMCT|KW3-M5150-11</v>
      </c>
      <c r="I4061" t="str">
        <v>KEYBOARD E</v>
      </c>
      <c r="J4061">
        <v>3</v>
      </c>
      <c r="K4061">
        <v>3</v>
      </c>
      <c r="L4061">
        <v>4380.53</v>
      </c>
      <c r="M4061" t="str">
        <v>CNY</v>
      </c>
      <c r="N4061">
        <v>1.2</v>
      </c>
      <c r="O4061">
        <v>4380.53</v>
      </c>
      <c r="P4061">
        <v>5256.6359999999995</v>
      </c>
      <c r="Q4061" t="str">
        <v>C66SZX-SMT SERVICE</v>
      </c>
      <c r="R4061" t="str">
        <v>Hai Xin Technology(ShenZhen) Company Limited.</v>
      </c>
      <c r="S4061" t="str">
        <v>Same</v>
      </c>
      <c r="T4061">
        <v>905782</v>
      </c>
      <c r="U4061">
        <v>2391</v>
      </c>
      <c r="V4061" t="str">
        <v>309ASY INV-PTS SALES</v>
      </c>
      <c r="W4061">
        <v>0</v>
      </c>
      <c r="X4061" t="str">
        <v>PO2106000635</v>
      </c>
      <c r="Y4061">
        <v>797655</v>
      </c>
      <c r="Z4061" t="str">
        <v>海星科技（深圳）有限公司</v>
      </c>
      <c r="AA4061">
        <v>0</v>
      </c>
      <c r="AB4061">
        <v>2021</v>
      </c>
      <c r="AC4061">
        <v>8</v>
      </c>
      <c r="AD4061" t="str">
        <v>Q2</v>
      </c>
      <c r="AE4061" t="str">
        <v>FY21/22</v>
      </c>
      <c r="AF4061" t="str">
        <v>SOUTH</v>
      </c>
    </row>
    <row r="4062" spans="1:32">
      <c r="A4062" t="str">
        <v>ESHL</v>
      </c>
      <c r="B4062" t="str">
        <v>SZX</v>
      </c>
      <c r="C4062" t="str">
        <v>SPARES/OTHER</v>
      </c>
      <c r="D4062" s="4">
        <v>44420</v>
      </c>
      <c r="E4062" t="str">
        <v>YAMAHA</v>
      </c>
      <c r="F4062">
        <v>14104090</v>
      </c>
      <c r="G4062">
        <v>44420</v>
      </c>
      <c r="H4062" t="str">
        <v>YMCT|KLF-M6563-00</v>
      </c>
      <c r="I4062" t="str">
        <v>FERRITE CORE</v>
      </c>
      <c r="J4062">
        <v>3</v>
      </c>
      <c r="K4062">
        <v>3</v>
      </c>
      <c r="L4062">
        <v>0</v>
      </c>
      <c r="M4062" t="str">
        <v>CNY</v>
      </c>
      <c r="N4062">
        <v>1.2</v>
      </c>
      <c r="O4062">
        <v>0</v>
      </c>
      <c r="P4062">
        <v>0</v>
      </c>
      <c r="Q4062" t="str">
        <v>C66SZX-SMT SERVICE</v>
      </c>
      <c r="R4062" t="str">
        <v>Hai Xin Technology(ShenZhen) Company Limited.</v>
      </c>
      <c r="S4062" t="str">
        <v>Same</v>
      </c>
      <c r="T4062">
        <v>905782</v>
      </c>
      <c r="U4062">
        <v>171</v>
      </c>
      <c r="V4062" t="str">
        <v>309ASY INV-PTS SALES</v>
      </c>
      <c r="W4062">
        <v>0</v>
      </c>
      <c r="X4062" t="str">
        <v>PO2106000635</v>
      </c>
      <c r="Y4062">
        <v>797655</v>
      </c>
      <c r="Z4062" t="str">
        <v>海星科技（深圳）有限公司</v>
      </c>
      <c r="AA4062">
        <v>0</v>
      </c>
      <c r="AB4062">
        <v>2021</v>
      </c>
      <c r="AC4062">
        <v>8</v>
      </c>
      <c r="AD4062" t="str">
        <v>Q2</v>
      </c>
      <c r="AE4062" t="str">
        <v>FY21/22</v>
      </c>
      <c r="AF4062" t="str">
        <v>SOUTH</v>
      </c>
    </row>
    <row r="4063" spans="1:32">
      <c r="A4063" t="str">
        <v>ESHL</v>
      </c>
      <c r="B4063" t="str">
        <v>SHA</v>
      </c>
      <c r="C4063" t="str">
        <v>SERVICE_CHARGE</v>
      </c>
      <c r="D4063" s="4">
        <v>44421</v>
      </c>
      <c r="E4063" t="str">
        <v>HELLER</v>
      </c>
      <c r="F4063">
        <v>12101157</v>
      </c>
      <c r="G4063">
        <v>44421</v>
      </c>
      <c r="H4063" t="str">
        <v>HELI|REPAIR CHARGE</v>
      </c>
      <c r="I4063" t="str">
        <v>REPAIR CHARGE</v>
      </c>
      <c r="J4063">
        <v>1</v>
      </c>
      <c r="K4063">
        <v>1</v>
      </c>
      <c r="L4063">
        <v>1969.91</v>
      </c>
      <c r="M4063" t="str">
        <v>CNY</v>
      </c>
      <c r="N4063">
        <v>1.2</v>
      </c>
      <c r="O4063">
        <v>1969.91</v>
      </c>
      <c r="P4063">
        <v>2363.8919999999998</v>
      </c>
      <c r="Q4063" t="str">
        <v>C66SHA-SERVICE GROUP</v>
      </c>
      <c r="R4063" t="str">
        <v>Nanjing Fujitsu Electronics Information Technology</v>
      </c>
      <c r="S4063" t="str">
        <v>Same</v>
      </c>
      <c r="T4063">
        <v>905785</v>
      </c>
      <c r="U4063">
        <v>0</v>
      </c>
      <c r="V4063" t="str">
        <v>309ASY INV-NON-CON-V</v>
      </c>
      <c r="W4063">
        <v>0</v>
      </c>
      <c r="X4063">
        <v>0</v>
      </c>
      <c r="Y4063">
        <v>0</v>
      </c>
      <c r="Z4063" t="str">
        <v>南京富士通电子信息科技股份有限公司</v>
      </c>
      <c r="AA4063">
        <v>0</v>
      </c>
      <c r="AB4063">
        <v>2021</v>
      </c>
      <c r="AC4063">
        <v>8</v>
      </c>
      <c r="AD4063" t="str">
        <v>Q2</v>
      </c>
      <c r="AE4063" t="str">
        <v>FY21/22</v>
      </c>
      <c r="AF4063" t="str">
        <v>EAST</v>
      </c>
    </row>
    <row r="4064" spans="1:32">
      <c r="A4064" t="str">
        <v>ESHL</v>
      </c>
      <c r="B4064" t="str">
        <v>SHA</v>
      </c>
      <c r="C4064" t="str">
        <v>SPARES/OTHER</v>
      </c>
      <c r="D4064" s="4">
        <v>44421</v>
      </c>
      <c r="E4064" t="str">
        <v>HELLER</v>
      </c>
      <c r="F4064">
        <v>14104091</v>
      </c>
      <c r="G4064">
        <v>44421</v>
      </c>
      <c r="H4064" t="str">
        <v>HELI|4680</v>
      </c>
      <c r="I4064" t="str">
        <v>RETAINING RING</v>
      </c>
      <c r="J4064">
        <v>1</v>
      </c>
      <c r="K4064">
        <v>1</v>
      </c>
      <c r="L4064">
        <v>0</v>
      </c>
      <c r="M4064" t="str">
        <v>CNY</v>
      </c>
      <c r="N4064">
        <v>1.2</v>
      </c>
      <c r="O4064">
        <v>0</v>
      </c>
      <c r="P4064">
        <v>0</v>
      </c>
      <c r="Q4064" t="str">
        <v>C66SHA-SERVICE GROUP</v>
      </c>
      <c r="R4064" t="str">
        <v>Nanjing Fujitsu Electronics Information Technology</v>
      </c>
      <c r="S4064" t="str">
        <v>Same</v>
      </c>
      <c r="T4064">
        <v>905783</v>
      </c>
      <c r="U4064">
        <v>47.14</v>
      </c>
      <c r="V4064" t="str">
        <v>309ASY INV-PTS SALES</v>
      </c>
      <c r="W4064">
        <v>0</v>
      </c>
      <c r="X4064">
        <v>0</v>
      </c>
      <c r="Y4064">
        <v>797712</v>
      </c>
      <c r="Z4064" t="str">
        <v>南京富士通电子信息科技股份有限公司</v>
      </c>
      <c r="AA4064">
        <v>0</v>
      </c>
      <c r="AB4064">
        <v>2021</v>
      </c>
      <c r="AC4064">
        <v>8</v>
      </c>
      <c r="AD4064" t="str">
        <v>Q2</v>
      </c>
      <c r="AE4064" t="str">
        <v>FY21/22</v>
      </c>
      <c r="AF4064" t="str">
        <v>EAST</v>
      </c>
    </row>
    <row r="4065" spans="1:32">
      <c r="A4065" t="str">
        <v>ESHL</v>
      </c>
      <c r="B4065" t="str">
        <v>SHA</v>
      </c>
      <c r="C4065" t="str">
        <v>SPARES/OTHER</v>
      </c>
      <c r="D4065" s="4">
        <v>44421</v>
      </c>
      <c r="E4065" t="str">
        <v>HELLER</v>
      </c>
      <c r="F4065">
        <v>14104091</v>
      </c>
      <c r="G4065">
        <v>44421</v>
      </c>
      <c r="H4065" t="str">
        <v>HELI|4681</v>
      </c>
      <c r="I4065" t="str">
        <v>THRUST WASHER</v>
      </c>
      <c r="J4065">
        <v>1</v>
      </c>
      <c r="K4065">
        <v>1</v>
      </c>
      <c r="L4065">
        <v>0</v>
      </c>
      <c r="M4065" t="str">
        <v>CNY</v>
      </c>
      <c r="N4065">
        <v>1.2</v>
      </c>
      <c r="O4065">
        <v>0</v>
      </c>
      <c r="P4065">
        <v>0</v>
      </c>
      <c r="Q4065" t="str">
        <v>C66SHA-SERVICE GROUP</v>
      </c>
      <c r="R4065" t="str">
        <v>Nanjing Fujitsu Electronics Information Technology</v>
      </c>
      <c r="S4065" t="str">
        <v>Same</v>
      </c>
      <c r="T4065">
        <v>905783</v>
      </c>
      <c r="U4065">
        <v>38.28</v>
      </c>
      <c r="V4065" t="str">
        <v>309ASY INV-PTS SALES</v>
      </c>
      <c r="W4065">
        <v>0</v>
      </c>
      <c r="X4065">
        <v>0</v>
      </c>
      <c r="Y4065">
        <v>797712</v>
      </c>
      <c r="Z4065" t="str">
        <v>南京富士通电子信息科技股份有限公司</v>
      </c>
      <c r="AA4065">
        <v>0</v>
      </c>
      <c r="AB4065">
        <v>2021</v>
      </c>
      <c r="AC4065">
        <v>8</v>
      </c>
      <c r="AD4065" t="str">
        <v>Q2</v>
      </c>
      <c r="AE4065" t="str">
        <v>FY21/22</v>
      </c>
      <c r="AF4065" t="str">
        <v>EAST</v>
      </c>
    </row>
    <row r="4066" spans="1:32">
      <c r="A4066" t="str">
        <v>ESHL</v>
      </c>
      <c r="B4066" t="str">
        <v>SHA</v>
      </c>
      <c r="C4066" t="str">
        <v>SPARES/OTHER</v>
      </c>
      <c r="D4066" s="4">
        <v>44421</v>
      </c>
      <c r="E4066" t="str">
        <v>HELLER</v>
      </c>
      <c r="F4066">
        <v>14104091</v>
      </c>
      <c r="G4066">
        <v>44421</v>
      </c>
      <c r="H4066" t="str">
        <v>HELI|2978</v>
      </c>
      <c r="I4066" t="str">
        <v>SHIM (SHPULDER SCREW)</v>
      </c>
      <c r="J4066">
        <v>1</v>
      </c>
      <c r="K4066">
        <v>1</v>
      </c>
      <c r="L4066">
        <v>0</v>
      </c>
      <c r="M4066" t="str">
        <v>CNY</v>
      </c>
      <c r="N4066">
        <v>1.2</v>
      </c>
      <c r="O4066">
        <v>0</v>
      </c>
      <c r="P4066">
        <v>0</v>
      </c>
      <c r="Q4066" t="str">
        <v>C66SHA-SERVICE GROUP</v>
      </c>
      <c r="R4066" t="str">
        <v>Nanjing Fujitsu Electronics Information Technology</v>
      </c>
      <c r="S4066" t="str">
        <v>Same</v>
      </c>
      <c r="T4066">
        <v>905783</v>
      </c>
      <c r="U4066">
        <v>25.19</v>
      </c>
      <c r="V4066" t="str">
        <v>309ASY INV-PTS SALES</v>
      </c>
      <c r="W4066">
        <v>0</v>
      </c>
      <c r="X4066">
        <v>0</v>
      </c>
      <c r="Y4066">
        <v>797712</v>
      </c>
      <c r="Z4066" t="str">
        <v>南京富士通电子信息科技股份有限公司</v>
      </c>
      <c r="AA4066">
        <v>0</v>
      </c>
      <c r="AB4066">
        <v>2021</v>
      </c>
      <c r="AC4066">
        <v>8</v>
      </c>
      <c r="AD4066" t="str">
        <v>Q2</v>
      </c>
      <c r="AE4066" t="str">
        <v>FY21/22</v>
      </c>
      <c r="AF4066" t="str">
        <v>EAST</v>
      </c>
    </row>
    <row r="4067" spans="1:32">
      <c r="A4067" t="str">
        <v>ESHL</v>
      </c>
      <c r="B4067" t="str">
        <v>SHA</v>
      </c>
      <c r="C4067" t="str">
        <v>SPARES/OTHER</v>
      </c>
      <c r="D4067" s="4">
        <v>44421</v>
      </c>
      <c r="E4067" t="str">
        <v>HELLER</v>
      </c>
      <c r="F4067">
        <v>14104091</v>
      </c>
      <c r="G4067">
        <v>44421</v>
      </c>
      <c r="H4067" t="str">
        <v>HELI|591538</v>
      </c>
      <c r="I4067" t="str">
        <v>THRUST FLANGE, 12 MM ID</v>
      </c>
      <c r="J4067">
        <v>1</v>
      </c>
      <c r="K4067">
        <v>1</v>
      </c>
      <c r="L4067">
        <v>0</v>
      </c>
      <c r="M4067" t="str">
        <v>CNY</v>
      </c>
      <c r="N4067">
        <v>1.2</v>
      </c>
      <c r="O4067">
        <v>0</v>
      </c>
      <c r="P4067">
        <v>0</v>
      </c>
      <c r="Q4067" t="str">
        <v>C66SHA-SERVICE GROUP</v>
      </c>
      <c r="R4067" t="str">
        <v>Nanjing Fujitsu Electronics Information Technology</v>
      </c>
      <c r="S4067" t="str">
        <v>Same</v>
      </c>
      <c r="T4067">
        <v>905783</v>
      </c>
      <c r="U4067">
        <v>165.88</v>
      </c>
      <c r="V4067" t="str">
        <v>309ASY INV-PTS SALES</v>
      </c>
      <c r="W4067">
        <v>0</v>
      </c>
      <c r="X4067">
        <v>0</v>
      </c>
      <c r="Y4067">
        <v>797712</v>
      </c>
      <c r="Z4067" t="str">
        <v>南京富士通电子信息科技股份有限公司</v>
      </c>
      <c r="AA4067">
        <v>0</v>
      </c>
      <c r="AB4067">
        <v>2021</v>
      </c>
      <c r="AC4067">
        <v>8</v>
      </c>
      <c r="AD4067" t="str">
        <v>Q2</v>
      </c>
      <c r="AE4067" t="str">
        <v>FY21/22</v>
      </c>
      <c r="AF4067" t="str">
        <v>EAST</v>
      </c>
    </row>
    <row r="4068" spans="1:32">
      <c r="A4068" t="str">
        <v>ESHL</v>
      </c>
      <c r="B4068" t="str">
        <v>SHA</v>
      </c>
      <c r="C4068" t="str">
        <v>SPARES/OTHER</v>
      </c>
      <c r="D4068" s="4">
        <v>44421</v>
      </c>
      <c r="E4068" t="str">
        <v>HELLER</v>
      </c>
      <c r="F4068">
        <v>14104091</v>
      </c>
      <c r="G4068">
        <v>44421</v>
      </c>
      <c r="H4068" t="str">
        <v>HELI|591539</v>
      </c>
      <c r="I4068" t="str">
        <v>GRAPHITE THRUST WASHER, 20mm ID</v>
      </c>
      <c r="J4068">
        <v>1</v>
      </c>
      <c r="K4068">
        <v>1</v>
      </c>
      <c r="L4068">
        <v>0</v>
      </c>
      <c r="M4068" t="str">
        <v>CNY</v>
      </c>
      <c r="N4068">
        <v>1.2</v>
      </c>
      <c r="O4068">
        <v>0</v>
      </c>
      <c r="P4068">
        <v>0</v>
      </c>
      <c r="Q4068" t="str">
        <v>C66SHA-SERVICE GROUP</v>
      </c>
      <c r="R4068" t="str">
        <v>Nanjing Fujitsu Electronics Information Technology</v>
      </c>
      <c r="S4068" t="str">
        <v>Same</v>
      </c>
      <c r="T4068">
        <v>905783</v>
      </c>
      <c r="U4068">
        <v>153.12</v>
      </c>
      <c r="V4068" t="str">
        <v>309ASY INV-PTS SALES</v>
      </c>
      <c r="W4068">
        <v>0</v>
      </c>
      <c r="X4068">
        <v>0</v>
      </c>
      <c r="Y4068">
        <v>797712</v>
      </c>
      <c r="Z4068" t="str">
        <v>南京富士通电子信息科技股份有限公司</v>
      </c>
      <c r="AA4068">
        <v>0</v>
      </c>
      <c r="AB4068">
        <v>2021</v>
      </c>
      <c r="AC4068">
        <v>8</v>
      </c>
      <c r="AD4068" t="str">
        <v>Q2</v>
      </c>
      <c r="AE4068" t="str">
        <v>FY21/22</v>
      </c>
      <c r="AF4068" t="str">
        <v>EAST</v>
      </c>
    </row>
    <row r="4069" spans="1:32">
      <c r="A4069" t="str">
        <v>ESHL</v>
      </c>
      <c r="B4069" t="str">
        <v>SHA</v>
      </c>
      <c r="C4069" t="str">
        <v>SPARES/OTHER</v>
      </c>
      <c r="D4069" s="4">
        <v>44421</v>
      </c>
      <c r="E4069" t="str">
        <v>HELLER</v>
      </c>
      <c r="F4069">
        <v>14104091</v>
      </c>
      <c r="G4069">
        <v>44421</v>
      </c>
      <c r="H4069" t="str">
        <v>HELI|7176K</v>
      </c>
      <c r="I4069" t="str">
        <v>SHIM 20 ID X 28 OD X 0.3 THK</v>
      </c>
      <c r="J4069">
        <v>1</v>
      </c>
      <c r="K4069">
        <v>1</v>
      </c>
      <c r="L4069">
        <v>0</v>
      </c>
      <c r="M4069" t="str">
        <v>CNY</v>
      </c>
      <c r="N4069">
        <v>1.2</v>
      </c>
      <c r="O4069">
        <v>0</v>
      </c>
      <c r="P4069">
        <v>0</v>
      </c>
      <c r="Q4069" t="str">
        <v>C66SHA-SERVICE GROUP</v>
      </c>
      <c r="R4069" t="str">
        <v>Nanjing Fujitsu Electronics Information Technology</v>
      </c>
      <c r="S4069" t="str">
        <v>Same</v>
      </c>
      <c r="T4069">
        <v>905783</v>
      </c>
      <c r="U4069">
        <v>25.03</v>
      </c>
      <c r="V4069" t="str">
        <v>309ASY INV-PTS SALES</v>
      </c>
      <c r="W4069">
        <v>0</v>
      </c>
      <c r="X4069">
        <v>0</v>
      </c>
      <c r="Y4069">
        <v>797712</v>
      </c>
      <c r="Z4069" t="str">
        <v>南京富士通电子信息科技股份有限公司</v>
      </c>
      <c r="AA4069">
        <v>0</v>
      </c>
      <c r="AB4069">
        <v>2021</v>
      </c>
      <c r="AC4069">
        <v>8</v>
      </c>
      <c r="AD4069" t="str">
        <v>Q2</v>
      </c>
      <c r="AE4069" t="str">
        <v>FY21/22</v>
      </c>
      <c r="AF4069" t="str">
        <v>EAST</v>
      </c>
    </row>
    <row r="4070" spans="1:32">
      <c r="A4070" t="str">
        <v>ESHL</v>
      </c>
      <c r="B4070" t="str">
        <v>SZX</v>
      </c>
      <c r="C4070" t="str">
        <v>SPARES/OTHER</v>
      </c>
      <c r="D4070" s="4">
        <v>44421</v>
      </c>
      <c r="E4070" t="str">
        <v>OTHERS</v>
      </c>
      <c r="F4070">
        <v>14104092</v>
      </c>
      <c r="G4070">
        <v>44421</v>
      </c>
      <c r="H4070" t="str">
        <v>ZMTR|WS-318</v>
      </c>
      <c r="I4070" t="str">
        <v>SPECIAL NOZZLE</v>
      </c>
      <c r="J4070">
        <v>1</v>
      </c>
      <c r="K4070">
        <v>1</v>
      </c>
      <c r="L4070">
        <v>575.22</v>
      </c>
      <c r="M4070" t="str">
        <v>CNY</v>
      </c>
      <c r="N4070">
        <v>1.2</v>
      </c>
      <c r="O4070">
        <v>575.22</v>
      </c>
      <c r="P4070">
        <v>690.26400000000001</v>
      </c>
      <c r="Q4070" t="str">
        <v>C66SZX-SMT SERVICE</v>
      </c>
      <c r="R4070" t="str">
        <v>JiangXi Netis Technology Co., Ltd.</v>
      </c>
      <c r="S4070" t="str">
        <v>Same</v>
      </c>
      <c r="T4070">
        <v>905784</v>
      </c>
      <c r="U4070">
        <v>309.73</v>
      </c>
      <c r="V4070" t="str">
        <v>309ASY INV-PTS SALES</v>
      </c>
      <c r="W4070">
        <v>0</v>
      </c>
      <c r="X4070">
        <v>0</v>
      </c>
      <c r="Y4070">
        <v>797715</v>
      </c>
      <c r="Z4070" t="str">
        <v>江西网是科技有限公司</v>
      </c>
      <c r="AA4070">
        <v>0</v>
      </c>
      <c r="AB4070">
        <v>2021</v>
      </c>
      <c r="AC4070">
        <v>8</v>
      </c>
      <c r="AD4070" t="str">
        <v>Q2</v>
      </c>
      <c r="AE4070" t="str">
        <v>FY21/22</v>
      </c>
      <c r="AF4070" t="str">
        <v>SOUTH</v>
      </c>
    </row>
    <row r="4071" spans="1:32">
      <c r="A4071" t="str">
        <v>ESHL</v>
      </c>
      <c r="B4071" t="str">
        <v>SZX</v>
      </c>
      <c r="C4071" t="str">
        <v>SPARES/OTHER</v>
      </c>
      <c r="D4071" s="4">
        <v>44421</v>
      </c>
      <c r="E4071" t="str">
        <v>HELLER</v>
      </c>
      <c r="F4071">
        <v>14104093</v>
      </c>
      <c r="G4071">
        <v>44421</v>
      </c>
      <c r="H4071" t="str">
        <v>HELI|593555</v>
      </c>
      <c r="I4071" t="str">
        <v>HIGH TEMPERATURE LUBE OIL (250ML)</v>
      </c>
      <c r="J4071">
        <v>4</v>
      </c>
      <c r="K4071">
        <v>4</v>
      </c>
      <c r="L4071">
        <v>1840.71</v>
      </c>
      <c r="M4071" t="str">
        <v>CNY</v>
      </c>
      <c r="N4071">
        <v>1.2</v>
      </c>
      <c r="O4071">
        <v>1840.71</v>
      </c>
      <c r="P4071">
        <v>2208.8519999999999</v>
      </c>
      <c r="Q4071" t="str">
        <v>C66SZX-SMT SERVICE</v>
      </c>
      <c r="R4071" t="str">
        <v>GSK CNC Equipment Co., Ltd</v>
      </c>
      <c r="S4071" t="str">
        <v>Same</v>
      </c>
      <c r="T4071">
        <v>905786</v>
      </c>
      <c r="U4071">
        <v>672</v>
      </c>
      <c r="V4071" t="str">
        <v>309ASY INV-PTS SALES</v>
      </c>
      <c r="W4071">
        <v>0</v>
      </c>
      <c r="X4071">
        <v>4200017114</v>
      </c>
      <c r="Y4071">
        <v>797806</v>
      </c>
      <c r="Z4071" t="str">
        <v>广州数控设备有限公司</v>
      </c>
      <c r="AA4071">
        <v>0</v>
      </c>
      <c r="AB4071">
        <v>2021</v>
      </c>
      <c r="AC4071">
        <v>8</v>
      </c>
      <c r="AD4071" t="str">
        <v>Q2</v>
      </c>
      <c r="AE4071" t="str">
        <v>FY21/22</v>
      </c>
      <c r="AF4071" t="str">
        <v>SOUTH</v>
      </c>
    </row>
    <row r="4072" spans="1:32">
      <c r="A4072" t="str">
        <v>ESHL</v>
      </c>
      <c r="B4072" t="str">
        <v>SZX</v>
      </c>
      <c r="C4072" t="str">
        <v>CONTRACT_FEE</v>
      </c>
      <c r="D4072" s="4">
        <v>44424</v>
      </c>
      <c r="E4072" t="str">
        <v>OTHERS</v>
      </c>
      <c r="F4072">
        <v>13100197</v>
      </c>
      <c r="G4072">
        <v>44424</v>
      </c>
      <c r="H4072" t="str">
        <v>SAKI|REPAIR CHARGE</v>
      </c>
      <c r="I4072" t="str">
        <v>REPAIR CHARGE</v>
      </c>
      <c r="J4072">
        <v>1</v>
      </c>
      <c r="K4072">
        <v>1</v>
      </c>
      <c r="L4072">
        <v>11061.95</v>
      </c>
      <c r="M4072" t="str">
        <v>CNY</v>
      </c>
      <c r="N4072">
        <v>1.2</v>
      </c>
      <c r="O4072">
        <v>11061.95</v>
      </c>
      <c r="P4072">
        <v>13274.34</v>
      </c>
      <c r="Q4072" t="str">
        <v>C66SZX-SMT SERVICE</v>
      </c>
      <c r="R4072" t="str">
        <v>Polar(Guangzhou) Electronics Co.,Ltd</v>
      </c>
      <c r="S4072" t="str">
        <v>Same</v>
      </c>
      <c r="T4072">
        <v>905787</v>
      </c>
      <c r="U4072">
        <v>0</v>
      </c>
      <c r="V4072" t="str">
        <v>309ASY INV-CONTRACT</v>
      </c>
      <c r="W4072">
        <v>0</v>
      </c>
      <c r="X4072">
        <v>4500221523</v>
      </c>
      <c r="Y4072">
        <v>0</v>
      </c>
      <c r="Z4072" t="str">
        <v>博能（广州）电子有限公司</v>
      </c>
      <c r="AA4072">
        <v>0</v>
      </c>
      <c r="AB4072">
        <v>2021</v>
      </c>
      <c r="AC4072">
        <v>8</v>
      </c>
      <c r="AD4072" t="str">
        <v>Q2</v>
      </c>
      <c r="AE4072" t="str">
        <v>FY21/22</v>
      </c>
      <c r="AF4072" t="str">
        <v>SOUTH</v>
      </c>
    </row>
    <row r="4073" spans="1:32">
      <c r="A4073" t="str">
        <v>ESHL</v>
      </c>
      <c r="B4073" t="str">
        <v>SHA</v>
      </c>
      <c r="C4073" t="str">
        <v>FEEDER</v>
      </c>
      <c r="D4073" s="4">
        <v>44424</v>
      </c>
      <c r="E4073" t="str">
        <v>YAMAHA</v>
      </c>
      <c r="F4073">
        <v>14104094</v>
      </c>
      <c r="G4073">
        <v>44424</v>
      </c>
      <c r="H4073" t="str">
        <v>YMCT|KHJ-MC600-00</v>
      </c>
      <c r="I4073" t="str">
        <v>SS TAPE FEEDER 44mm</v>
      </c>
      <c r="J4073">
        <v>1</v>
      </c>
      <c r="K4073">
        <v>1</v>
      </c>
      <c r="L4073">
        <v>9153.98</v>
      </c>
      <c r="M4073" t="str">
        <v>CNY</v>
      </c>
      <c r="N4073">
        <v>1.2</v>
      </c>
      <c r="O4073">
        <v>9153.98</v>
      </c>
      <c r="P4073">
        <v>10984.776</v>
      </c>
      <c r="Q4073" t="str">
        <v>C66SHA-SERVICE GROUP</v>
      </c>
      <c r="R4073" t="str">
        <v>Anhui Ledtu Photo-Electric Technology Co., Ltd.</v>
      </c>
      <c r="S4073" t="str">
        <v>Same</v>
      </c>
      <c r="T4073">
        <v>905788</v>
      </c>
      <c r="U4073">
        <v>6946.15</v>
      </c>
      <c r="V4073" t="str">
        <v>309ASY INV-PTS SALES</v>
      </c>
      <c r="W4073">
        <v>0</v>
      </c>
      <c r="X4073">
        <v>0</v>
      </c>
      <c r="Y4073">
        <v>797923</v>
      </c>
      <c r="Z4073" t="str">
        <v>安徽乐图电子科技股份有限公司</v>
      </c>
      <c r="AA4073">
        <v>0</v>
      </c>
      <c r="AB4073">
        <v>2021</v>
      </c>
      <c r="AC4073">
        <v>8</v>
      </c>
      <c r="AD4073" t="str">
        <v>Q2</v>
      </c>
      <c r="AE4073" t="str">
        <v>FY21/22</v>
      </c>
      <c r="AF4073" t="str">
        <v>EAST</v>
      </c>
    </row>
    <row r="4074" spans="1:32">
      <c r="A4074" t="str">
        <v>ESHL</v>
      </c>
      <c r="B4074" t="str">
        <v>SZX</v>
      </c>
      <c r="C4074" t="str">
        <v>SPARES/OTHER</v>
      </c>
      <c r="D4074" s="4">
        <v>44424</v>
      </c>
      <c r="E4074" t="str">
        <v>YAMAHA</v>
      </c>
      <c r="F4074">
        <v>14104095</v>
      </c>
      <c r="G4074">
        <v>44424</v>
      </c>
      <c r="H4074" t="str">
        <v>YMCT|KHN-M7720-A3</v>
      </c>
      <c r="I4074" t="str">
        <v>NOZZLE 302A ASSY</v>
      </c>
      <c r="J4074">
        <v>5</v>
      </c>
      <c r="K4074">
        <v>5</v>
      </c>
      <c r="L4074">
        <v>2743.36</v>
      </c>
      <c r="M4074" t="str">
        <v>CNY</v>
      </c>
      <c r="N4074">
        <v>1.2</v>
      </c>
      <c r="O4074">
        <v>2743.36</v>
      </c>
      <c r="P4074">
        <v>3292.0320000000002</v>
      </c>
      <c r="Q4074" t="str">
        <v>C66SZX-SMT SERVICE</v>
      </c>
      <c r="R4074" t="str">
        <v>Guangzhou Fineart Lighting Ltd</v>
      </c>
      <c r="S4074" t="str">
        <v>Same</v>
      </c>
      <c r="T4074">
        <v>905789</v>
      </c>
      <c r="U4074">
        <v>2048.88</v>
      </c>
      <c r="V4074" t="str">
        <v>309ASY INV-PTS SALES</v>
      </c>
      <c r="W4074">
        <v>0</v>
      </c>
      <c r="X4074" t="str">
        <v>C66SZ21337REV3</v>
      </c>
      <c r="Y4074">
        <v>798037</v>
      </c>
      <c r="Z4074" t="str">
        <v>广州彩熠灯光股份有限公司</v>
      </c>
      <c r="AA4074">
        <v>0</v>
      </c>
      <c r="AB4074">
        <v>2021</v>
      </c>
      <c r="AC4074">
        <v>8</v>
      </c>
      <c r="AD4074" t="str">
        <v>Q2</v>
      </c>
      <c r="AE4074" t="str">
        <v>FY21/22</v>
      </c>
      <c r="AF4074" t="str">
        <v>SOUTH</v>
      </c>
    </row>
    <row r="4075" spans="1:32">
      <c r="A4075" t="str">
        <v>ESHL</v>
      </c>
      <c r="B4075" t="str">
        <v>SZX</v>
      </c>
      <c r="C4075" t="str">
        <v>SPARES/OTHER</v>
      </c>
      <c r="D4075" s="4">
        <v>44424</v>
      </c>
      <c r="E4075" t="str">
        <v>YAMAHA</v>
      </c>
      <c r="F4075">
        <v>14104095</v>
      </c>
      <c r="G4075">
        <v>44424</v>
      </c>
      <c r="H4075" t="str">
        <v>YMCT|KHY-M7740-A0</v>
      </c>
      <c r="I4075" t="str">
        <v>NOZZLE 303A/314A AS.</v>
      </c>
      <c r="J4075">
        <v>5</v>
      </c>
      <c r="K4075">
        <v>5</v>
      </c>
      <c r="L4075">
        <v>2743.36</v>
      </c>
      <c r="M4075" t="str">
        <v>CNY</v>
      </c>
      <c r="N4075">
        <v>1.2</v>
      </c>
      <c r="O4075">
        <v>2743.36</v>
      </c>
      <c r="P4075">
        <v>3292.0320000000002</v>
      </c>
      <c r="Q4075" t="str">
        <v>C66SZX-SMT SERVICE</v>
      </c>
      <c r="R4075" t="str">
        <v>Guangzhou Fineart Lighting Ltd</v>
      </c>
      <c r="S4075" t="str">
        <v>Same</v>
      </c>
      <c r="T4075">
        <v>905789</v>
      </c>
      <c r="U4075">
        <v>1987.8</v>
      </c>
      <c r="V4075" t="str">
        <v>309ASY INV-PTS SALES</v>
      </c>
      <c r="W4075">
        <v>0</v>
      </c>
      <c r="X4075" t="str">
        <v>C66SZ21337REV3</v>
      </c>
      <c r="Y4075">
        <v>798037</v>
      </c>
      <c r="Z4075" t="str">
        <v>广州彩熠灯光股份有限公司</v>
      </c>
      <c r="AA4075">
        <v>0</v>
      </c>
      <c r="AB4075">
        <v>2021</v>
      </c>
      <c r="AC4075">
        <v>8</v>
      </c>
      <c r="AD4075" t="str">
        <v>Q2</v>
      </c>
      <c r="AE4075" t="str">
        <v>FY21/22</v>
      </c>
      <c r="AF4075" t="str">
        <v>SOUTH</v>
      </c>
    </row>
    <row r="4076" spans="1:32">
      <c r="A4076" t="str">
        <v>ESHL</v>
      </c>
      <c r="B4076" t="str">
        <v>SZX</v>
      </c>
      <c r="C4076" t="str">
        <v>SPARES/OTHER</v>
      </c>
      <c r="D4076" s="4">
        <v>44424</v>
      </c>
      <c r="E4076" t="str">
        <v>YAMAHA</v>
      </c>
      <c r="F4076">
        <v>14104095</v>
      </c>
      <c r="G4076">
        <v>44424</v>
      </c>
      <c r="H4076" t="str">
        <v>YMCT|KHY-M7770-A0</v>
      </c>
      <c r="I4076" t="str">
        <v>NOZZLE 306A/317A AS.</v>
      </c>
      <c r="J4076">
        <v>2</v>
      </c>
      <c r="K4076">
        <v>2</v>
      </c>
      <c r="L4076">
        <v>1451.33</v>
      </c>
      <c r="M4076" t="str">
        <v>CNY</v>
      </c>
      <c r="N4076">
        <v>1.2</v>
      </c>
      <c r="O4076">
        <v>1451.33</v>
      </c>
      <c r="P4076">
        <v>1741.5959999999998</v>
      </c>
      <c r="Q4076" t="str">
        <v>C66SZX-SMT SERVICE</v>
      </c>
      <c r="R4076" t="str">
        <v>Guangzhou Fineart Lighting Ltd</v>
      </c>
      <c r="S4076" t="str">
        <v>Same</v>
      </c>
      <c r="T4076">
        <v>905789</v>
      </c>
      <c r="U4076">
        <v>960</v>
      </c>
      <c r="V4076" t="str">
        <v>309ASY INV-PTS SALES</v>
      </c>
      <c r="W4076">
        <v>0</v>
      </c>
      <c r="X4076" t="str">
        <v>C66SZ21337REV3</v>
      </c>
      <c r="Y4076">
        <v>798037</v>
      </c>
      <c r="Z4076" t="str">
        <v>广州彩熠灯光股份有限公司</v>
      </c>
      <c r="AA4076">
        <v>0</v>
      </c>
      <c r="AB4076">
        <v>2021</v>
      </c>
      <c r="AC4076">
        <v>8</v>
      </c>
      <c r="AD4076" t="str">
        <v>Q2</v>
      </c>
      <c r="AE4076" t="str">
        <v>FY21/22</v>
      </c>
      <c r="AF4076" t="str">
        <v>SOUTH</v>
      </c>
    </row>
    <row r="4077" spans="1:32">
      <c r="A4077" t="str">
        <v>ESHL</v>
      </c>
      <c r="B4077" t="str">
        <v>SZX</v>
      </c>
      <c r="C4077" t="str">
        <v>SPARES/OTHER</v>
      </c>
      <c r="D4077" s="4">
        <v>44424</v>
      </c>
      <c r="E4077" t="str">
        <v>OTHERS</v>
      </c>
      <c r="F4077">
        <v>14104095</v>
      </c>
      <c r="G4077">
        <v>44424</v>
      </c>
      <c r="H4077" t="str">
        <v>ZMTR|303-FL</v>
      </c>
      <c r="I4077" t="str">
        <v>SPECIAL NOZZLE</v>
      </c>
      <c r="J4077">
        <v>15</v>
      </c>
      <c r="K4077">
        <v>15</v>
      </c>
      <c r="L4077">
        <v>8362.83</v>
      </c>
      <c r="M4077" t="str">
        <v>CNY</v>
      </c>
      <c r="N4077">
        <v>1.2</v>
      </c>
      <c r="O4077">
        <v>8362.83</v>
      </c>
      <c r="P4077">
        <v>10035.395999999999</v>
      </c>
      <c r="Q4077" t="str">
        <v>C66SZX-SMT SERVICE</v>
      </c>
      <c r="R4077" t="str">
        <v>Guangzhou Fineart Lighting Ltd</v>
      </c>
      <c r="S4077" t="str">
        <v>Same</v>
      </c>
      <c r="T4077">
        <v>905789</v>
      </c>
      <c r="U4077">
        <v>3982.35</v>
      </c>
      <c r="V4077" t="str">
        <v>309ASY INV-PTS SALES</v>
      </c>
      <c r="W4077">
        <v>0</v>
      </c>
      <c r="X4077" t="str">
        <v>C66SZ21337REV3</v>
      </c>
      <c r="Y4077">
        <v>798037</v>
      </c>
      <c r="Z4077" t="str">
        <v>广州彩熠灯光股份有限公司</v>
      </c>
      <c r="AA4077">
        <v>0</v>
      </c>
      <c r="AB4077">
        <v>2021</v>
      </c>
      <c r="AC4077">
        <v>8</v>
      </c>
      <c r="AD4077" t="str">
        <v>Q2</v>
      </c>
      <c r="AE4077" t="str">
        <v>FY21/22</v>
      </c>
      <c r="AF4077" t="str">
        <v>SOUTH</v>
      </c>
    </row>
    <row r="4078" spans="1:32">
      <c r="A4078" t="str">
        <v>ESHL</v>
      </c>
      <c r="B4078" t="str">
        <v>BJS</v>
      </c>
      <c r="C4078" t="str">
        <v>SPARES/OTHER</v>
      </c>
      <c r="D4078" s="4">
        <v>44425</v>
      </c>
      <c r="E4078" t="str">
        <v>YAMAHA</v>
      </c>
      <c r="F4078">
        <v>14104096</v>
      </c>
      <c r="G4078">
        <v>44425</v>
      </c>
      <c r="H4078" t="str">
        <v>YMCT|KHN-M7710-A4</v>
      </c>
      <c r="I4078" t="str">
        <v>NOZZLE 301A ASSY</v>
      </c>
      <c r="J4078">
        <v>10</v>
      </c>
      <c r="K4078">
        <v>10</v>
      </c>
      <c r="L4078">
        <v>10096.459999999999</v>
      </c>
      <c r="M4078" t="str">
        <v>CNY</v>
      </c>
      <c r="N4078">
        <v>1.2</v>
      </c>
      <c r="O4078">
        <v>10096.459999999999</v>
      </c>
      <c r="P4078">
        <v>12115.751999999999</v>
      </c>
      <c r="Q4078" t="str">
        <v>C66BJS-SMT SERVICE</v>
      </c>
      <c r="R4078" t="str">
        <v>Beijing Wuyi Meida Technology Co., Ltd.</v>
      </c>
      <c r="S4078" t="str">
        <v>Beijing Bizmate Technology Co., Ltd.</v>
      </c>
      <c r="T4078">
        <v>905764</v>
      </c>
      <c r="U4078">
        <v>4061.06</v>
      </c>
      <c r="V4078" t="str">
        <v>309ASY INV-PTS SALES</v>
      </c>
      <c r="W4078">
        <v>0</v>
      </c>
      <c r="X4078" t="str">
        <v>北京无仪美达20210723</v>
      </c>
      <c r="Y4078">
        <v>798161</v>
      </c>
      <c r="Z4078" t="str">
        <v>北京朗时云帆科技有限公司</v>
      </c>
      <c r="AA4078">
        <v>0</v>
      </c>
      <c r="AB4078">
        <v>2021</v>
      </c>
      <c r="AC4078">
        <v>8</v>
      </c>
      <c r="AD4078" t="str">
        <v>Q2</v>
      </c>
      <c r="AE4078" t="str">
        <v>FY21/22</v>
      </c>
      <c r="AF4078" t="str">
        <v>NORTH</v>
      </c>
    </row>
    <row r="4079" spans="1:32">
      <c r="A4079" t="str">
        <v>ESHL</v>
      </c>
      <c r="B4079" t="str">
        <v>BJS</v>
      </c>
      <c r="C4079" t="str">
        <v>SPARES/OTHER</v>
      </c>
      <c r="D4079" s="4">
        <v>44425</v>
      </c>
      <c r="E4079" t="str">
        <v>YAMAHA</v>
      </c>
      <c r="F4079">
        <v>14104096</v>
      </c>
      <c r="G4079">
        <v>44425</v>
      </c>
      <c r="H4079" t="str">
        <v>YMCT|KHN-M7720-A3</v>
      </c>
      <c r="I4079" t="str">
        <v>NOZZLE 302A ASSY</v>
      </c>
      <c r="J4079">
        <v>10</v>
      </c>
      <c r="K4079">
        <v>10</v>
      </c>
      <c r="L4079">
        <v>10700</v>
      </c>
      <c r="M4079" t="str">
        <v>CNY</v>
      </c>
      <c r="N4079">
        <v>1.2</v>
      </c>
      <c r="O4079">
        <v>10700</v>
      </c>
      <c r="P4079">
        <v>12840</v>
      </c>
      <c r="Q4079" t="str">
        <v>C66BJS-SMT SERVICE</v>
      </c>
      <c r="R4079" t="str">
        <v>Beijing Wuyi Meida Technology Co., Ltd.</v>
      </c>
      <c r="S4079" t="str">
        <v>Beijing Bizmate Technology Co., Ltd.</v>
      </c>
      <c r="T4079">
        <v>905764</v>
      </c>
      <c r="U4079">
        <v>4096.4799999999996</v>
      </c>
      <c r="V4079" t="str">
        <v>309ASY INV-PTS SALES</v>
      </c>
      <c r="W4079">
        <v>0</v>
      </c>
      <c r="X4079" t="str">
        <v>北京无仪美达20210723</v>
      </c>
      <c r="Y4079">
        <v>798161</v>
      </c>
      <c r="Z4079" t="str">
        <v>北京朗时云帆科技有限公司</v>
      </c>
      <c r="AA4079">
        <v>0</v>
      </c>
      <c r="AB4079">
        <v>2021</v>
      </c>
      <c r="AC4079">
        <v>8</v>
      </c>
      <c r="AD4079" t="str">
        <v>Q2</v>
      </c>
      <c r="AE4079" t="str">
        <v>FY21/22</v>
      </c>
      <c r="AF4079" t="str">
        <v>NORTH</v>
      </c>
    </row>
    <row r="4080" spans="1:32">
      <c r="A4080" t="str">
        <v>ESHL</v>
      </c>
      <c r="B4080" t="str">
        <v>BJS</v>
      </c>
      <c r="C4080" t="str">
        <v>SPARES/OTHER</v>
      </c>
      <c r="D4080" s="4">
        <v>44425</v>
      </c>
      <c r="E4080" t="str">
        <v>OTHERS</v>
      </c>
      <c r="F4080">
        <v>14104096</v>
      </c>
      <c r="G4080">
        <v>44425</v>
      </c>
      <c r="H4080" t="str">
        <v>ZMTR|K48-M3856-00X</v>
      </c>
      <c r="I4080" t="str">
        <v>GREASE PACK(NSL)</v>
      </c>
      <c r="J4080">
        <v>1</v>
      </c>
      <c r="K4080">
        <v>1</v>
      </c>
      <c r="L4080">
        <v>0</v>
      </c>
      <c r="M4080" t="str">
        <v>CNY</v>
      </c>
      <c r="N4080">
        <v>1.2</v>
      </c>
      <c r="O4080">
        <v>0</v>
      </c>
      <c r="P4080">
        <v>0</v>
      </c>
      <c r="Q4080" t="str">
        <v>C66BJS-SMT SERVICE</v>
      </c>
      <c r="R4080" t="str">
        <v>Beijing Wuyi Meida Technology Co., Ltd.</v>
      </c>
      <c r="S4080" t="str">
        <v>Beijing Bizmate Technology Co., Ltd.</v>
      </c>
      <c r="T4080">
        <v>905764</v>
      </c>
      <c r="U4080">
        <v>141.30000000000001</v>
      </c>
      <c r="V4080" t="str">
        <v>309ASY INV-PTS SALES</v>
      </c>
      <c r="W4080">
        <v>0</v>
      </c>
      <c r="X4080" t="str">
        <v>北京无仪美达20210723</v>
      </c>
      <c r="Y4080">
        <v>798161</v>
      </c>
      <c r="Z4080" t="str">
        <v>北京朗时云帆科技有限公司</v>
      </c>
      <c r="AA4080">
        <v>0</v>
      </c>
      <c r="AB4080">
        <v>2021</v>
      </c>
      <c r="AC4080">
        <v>8</v>
      </c>
      <c r="AD4080" t="str">
        <v>Q2</v>
      </c>
      <c r="AE4080" t="str">
        <v>FY21/22</v>
      </c>
      <c r="AF4080" t="str">
        <v>NORTH</v>
      </c>
    </row>
    <row r="4081" spans="1:32">
      <c r="A4081" t="str">
        <v>ESHL</v>
      </c>
      <c r="B4081" t="str">
        <v>SHA</v>
      </c>
      <c r="C4081" t="str">
        <v>SPARES/OTHER</v>
      </c>
      <c r="D4081" s="4">
        <v>44425</v>
      </c>
      <c r="E4081" t="str">
        <v>OTHERS</v>
      </c>
      <c r="F4081">
        <v>14104097</v>
      </c>
      <c r="G4081">
        <v>44425</v>
      </c>
      <c r="H4081" t="str">
        <v>ZMTR|K48-M3856-00X</v>
      </c>
      <c r="I4081" t="str">
        <v>GREASE PACK(NSL)</v>
      </c>
      <c r="J4081">
        <v>4</v>
      </c>
      <c r="K4081">
        <v>4</v>
      </c>
      <c r="L4081">
        <v>2102.65</v>
      </c>
      <c r="M4081" t="str">
        <v>CNY</v>
      </c>
      <c r="N4081">
        <v>1.2</v>
      </c>
      <c r="O4081">
        <v>2102.65</v>
      </c>
      <c r="P4081">
        <v>2523.1799999999998</v>
      </c>
      <c r="Q4081" t="str">
        <v>C66SHA-SERVICE GROUP</v>
      </c>
      <c r="R4081" t="str">
        <v>Ningbo Hanpu Tools Co., Ltd.</v>
      </c>
      <c r="S4081" t="str">
        <v>Same</v>
      </c>
      <c r="T4081">
        <v>905790</v>
      </c>
      <c r="U4081">
        <v>565.22</v>
      </c>
      <c r="V4081" t="str">
        <v>309ASY INV-PTS SALES</v>
      </c>
      <c r="W4081">
        <v>0</v>
      </c>
      <c r="X4081">
        <v>0</v>
      </c>
      <c r="Y4081">
        <v>798160</v>
      </c>
      <c r="Z4081" t="str">
        <v>宁波汉浦工具有限公司</v>
      </c>
      <c r="AA4081">
        <v>0</v>
      </c>
      <c r="AB4081">
        <v>2021</v>
      </c>
      <c r="AC4081">
        <v>8</v>
      </c>
      <c r="AD4081" t="str">
        <v>Q2</v>
      </c>
      <c r="AE4081" t="str">
        <v>FY21/22</v>
      </c>
      <c r="AF4081" t="str">
        <v>EAST</v>
      </c>
    </row>
    <row r="4082" spans="1:32">
      <c r="A4082" t="str">
        <v>ESHL</v>
      </c>
      <c r="B4082" t="str">
        <v>SHA</v>
      </c>
      <c r="C4082" t="str">
        <v>SPARES/OTHER</v>
      </c>
      <c r="D4082" s="4">
        <v>44425</v>
      </c>
      <c r="E4082" t="str">
        <v>YAMAHA</v>
      </c>
      <c r="F4082">
        <v>14104097</v>
      </c>
      <c r="G4082">
        <v>44425</v>
      </c>
      <c r="H4082" t="str">
        <v>YMCT|KLW-M8527-00</v>
      </c>
      <c r="I4082" t="str">
        <v>FILTER</v>
      </c>
      <c r="J4082">
        <v>40</v>
      </c>
      <c r="K4082">
        <v>40</v>
      </c>
      <c r="L4082">
        <v>1699.12</v>
      </c>
      <c r="M4082" t="str">
        <v>CNY</v>
      </c>
      <c r="N4082">
        <v>1.2</v>
      </c>
      <c r="O4082">
        <v>1699.12</v>
      </c>
      <c r="P4082">
        <v>2038.9439999999997</v>
      </c>
      <c r="Q4082" t="str">
        <v>C66SHA-SERVICE GROUP</v>
      </c>
      <c r="R4082" t="str">
        <v>Ningbo Hanpu Tools Co., Ltd.</v>
      </c>
      <c r="S4082" t="str">
        <v>Same</v>
      </c>
      <c r="T4082">
        <v>905790</v>
      </c>
      <c r="U4082">
        <v>760</v>
      </c>
      <c r="V4082" t="str">
        <v>309ASY INV-PTS SALES</v>
      </c>
      <c r="W4082">
        <v>0</v>
      </c>
      <c r="X4082">
        <v>0</v>
      </c>
      <c r="Y4082">
        <v>798160</v>
      </c>
      <c r="Z4082" t="str">
        <v>宁波汉浦工具有限公司</v>
      </c>
      <c r="AA4082">
        <v>0</v>
      </c>
      <c r="AB4082">
        <v>2021</v>
      </c>
      <c r="AC4082">
        <v>8</v>
      </c>
      <c r="AD4082" t="str">
        <v>Q2</v>
      </c>
      <c r="AE4082" t="str">
        <v>FY21/22</v>
      </c>
      <c r="AF4082" t="str">
        <v>EAST</v>
      </c>
    </row>
    <row r="4083" spans="1:32">
      <c r="A4083" t="str">
        <v>ESHL</v>
      </c>
      <c r="B4083" t="str">
        <v>SHA</v>
      </c>
      <c r="C4083" t="str">
        <v>SPARES/OTHER</v>
      </c>
      <c r="D4083" s="4">
        <v>44425</v>
      </c>
      <c r="E4083" t="str">
        <v>YAMAHA</v>
      </c>
      <c r="F4083">
        <v>14104097</v>
      </c>
      <c r="G4083">
        <v>44425</v>
      </c>
      <c r="H4083" t="str">
        <v>YMCT|K46-M8527-C0</v>
      </c>
      <c r="I4083" t="str">
        <v>FILTER(VACUUM PUMP)</v>
      </c>
      <c r="J4083">
        <v>40</v>
      </c>
      <c r="K4083">
        <v>40</v>
      </c>
      <c r="L4083">
        <v>1982.3</v>
      </c>
      <c r="M4083" t="str">
        <v>CNY</v>
      </c>
      <c r="N4083">
        <v>1.2</v>
      </c>
      <c r="O4083">
        <v>1982.3</v>
      </c>
      <c r="P4083">
        <v>2378.7599999999998</v>
      </c>
      <c r="Q4083" t="str">
        <v>C66SHA-SERVICE GROUP</v>
      </c>
      <c r="R4083" t="str">
        <v>Ningbo Hanpu Tools Co., Ltd.</v>
      </c>
      <c r="S4083" t="str">
        <v>Same</v>
      </c>
      <c r="T4083">
        <v>905790</v>
      </c>
      <c r="U4083">
        <v>1180</v>
      </c>
      <c r="V4083" t="str">
        <v>309ASY INV-PTS SALES</v>
      </c>
      <c r="W4083">
        <v>0</v>
      </c>
      <c r="X4083">
        <v>0</v>
      </c>
      <c r="Y4083">
        <v>798160</v>
      </c>
      <c r="Z4083" t="str">
        <v>宁波汉浦工具有限公司</v>
      </c>
      <c r="AA4083">
        <v>0</v>
      </c>
      <c r="AB4083">
        <v>2021</v>
      </c>
      <c r="AC4083">
        <v>8</v>
      </c>
      <c r="AD4083" t="str">
        <v>Q2</v>
      </c>
      <c r="AE4083" t="str">
        <v>FY21/22</v>
      </c>
      <c r="AF4083" t="str">
        <v>EAST</v>
      </c>
    </row>
    <row r="4084" spans="1:32">
      <c r="A4084" t="str">
        <v>ESHL</v>
      </c>
      <c r="B4084" t="str">
        <v>SHA</v>
      </c>
      <c r="C4084" t="str">
        <v>SPARES/OTHER</v>
      </c>
      <c r="D4084" s="4">
        <v>44425</v>
      </c>
      <c r="E4084" t="str">
        <v>YAMAHA</v>
      </c>
      <c r="F4084">
        <v>14104097</v>
      </c>
      <c r="G4084">
        <v>44425</v>
      </c>
      <c r="H4084" t="str">
        <v>YMCT|KHY-M9129-00</v>
      </c>
      <c r="I4084" t="str">
        <v>BELT 1 CONVEYOR</v>
      </c>
      <c r="J4084">
        <v>4</v>
      </c>
      <c r="K4084">
        <v>4</v>
      </c>
      <c r="L4084">
        <v>1065.49</v>
      </c>
      <c r="M4084" t="str">
        <v>CNY</v>
      </c>
      <c r="N4084">
        <v>1.2</v>
      </c>
      <c r="O4084">
        <v>1065.49</v>
      </c>
      <c r="P4084">
        <v>1278.588</v>
      </c>
      <c r="Q4084" t="str">
        <v>C66SHA-SERVICE GROUP</v>
      </c>
      <c r="R4084" t="str">
        <v>Ningbo Hanpu Tools Co., Ltd.</v>
      </c>
      <c r="S4084" t="str">
        <v>Same</v>
      </c>
      <c r="T4084">
        <v>905790</v>
      </c>
      <c r="U4084">
        <v>414</v>
      </c>
      <c r="V4084" t="str">
        <v>309ASY INV-PTS SALES</v>
      </c>
      <c r="W4084">
        <v>0</v>
      </c>
      <c r="X4084">
        <v>0</v>
      </c>
      <c r="Y4084">
        <v>798160</v>
      </c>
      <c r="Z4084" t="str">
        <v>宁波汉浦工具有限公司</v>
      </c>
      <c r="AA4084">
        <v>0</v>
      </c>
      <c r="AB4084">
        <v>2021</v>
      </c>
      <c r="AC4084">
        <v>8</v>
      </c>
      <c r="AD4084" t="str">
        <v>Q2</v>
      </c>
      <c r="AE4084" t="str">
        <v>FY21/22</v>
      </c>
      <c r="AF4084" t="str">
        <v>EAST</v>
      </c>
    </row>
    <row r="4085" spans="1:32">
      <c r="A4085" t="str">
        <v>ESHL</v>
      </c>
      <c r="B4085" t="str">
        <v>SHA</v>
      </c>
      <c r="C4085" t="str">
        <v>SPARES/OTHER</v>
      </c>
      <c r="D4085" s="4">
        <v>44425</v>
      </c>
      <c r="E4085" t="str">
        <v>YAMAHA</v>
      </c>
      <c r="F4085">
        <v>14104097</v>
      </c>
      <c r="G4085">
        <v>44425</v>
      </c>
      <c r="H4085" t="str">
        <v>YMCT|KHY-M7750-A0</v>
      </c>
      <c r="I4085" t="str">
        <v>NOZZLE 304A/315A AS.</v>
      </c>
      <c r="J4085">
        <v>2</v>
      </c>
      <c r="K4085">
        <v>2</v>
      </c>
      <c r="L4085">
        <v>1129.2</v>
      </c>
      <c r="M4085" t="str">
        <v>CNY</v>
      </c>
      <c r="N4085">
        <v>1.2</v>
      </c>
      <c r="O4085">
        <v>1129.2</v>
      </c>
      <c r="P4085">
        <v>1355.04</v>
      </c>
      <c r="Q4085" t="str">
        <v>C66SHA-SERVICE GROUP</v>
      </c>
      <c r="R4085" t="str">
        <v>Ningbo Hanpu Tools Co., Ltd.</v>
      </c>
      <c r="S4085" t="str">
        <v>Same</v>
      </c>
      <c r="T4085">
        <v>905790</v>
      </c>
      <c r="U4085">
        <v>764.44</v>
      </c>
      <c r="V4085" t="str">
        <v>309ASY INV-PTS SALES</v>
      </c>
      <c r="W4085">
        <v>0</v>
      </c>
      <c r="X4085">
        <v>0</v>
      </c>
      <c r="Y4085">
        <v>798160</v>
      </c>
      <c r="Z4085" t="str">
        <v>宁波汉浦工具有限公司</v>
      </c>
      <c r="AA4085">
        <v>0</v>
      </c>
      <c r="AB4085">
        <v>2021</v>
      </c>
      <c r="AC4085">
        <v>8</v>
      </c>
      <c r="AD4085" t="str">
        <v>Q2</v>
      </c>
      <c r="AE4085" t="str">
        <v>FY21/22</v>
      </c>
      <c r="AF4085" t="str">
        <v>EAST</v>
      </c>
    </row>
    <row r="4086" spans="1:32">
      <c r="A4086" t="str">
        <v>ESHL</v>
      </c>
      <c r="B4086" t="str">
        <v>BJS</v>
      </c>
      <c r="C4086" t="str">
        <v>SPARES/OTHER</v>
      </c>
      <c r="D4086" s="4">
        <v>44425</v>
      </c>
      <c r="E4086" t="str">
        <v>HELLER</v>
      </c>
      <c r="F4086">
        <v>14104098</v>
      </c>
      <c r="G4086">
        <v>44425</v>
      </c>
      <c r="H4086" t="str">
        <v>HELI|8129</v>
      </c>
      <c r="I4086" t="str">
        <v>CAPACITOR, 3 uF, 450VAC, 85C</v>
      </c>
      <c r="J4086">
        <v>10</v>
      </c>
      <c r="K4086">
        <v>10</v>
      </c>
      <c r="L4086">
        <v>3000</v>
      </c>
      <c r="M4086" t="str">
        <v>CNY</v>
      </c>
      <c r="N4086">
        <v>1.2</v>
      </c>
      <c r="O4086">
        <v>3000</v>
      </c>
      <c r="P4086">
        <v>3600</v>
      </c>
      <c r="Q4086" t="str">
        <v>C66BJS-SMT SERVICE</v>
      </c>
      <c r="R4086" t="str">
        <v>Tianjin Jinya Electronics Co., Ltd.</v>
      </c>
      <c r="S4086" t="str">
        <v>Same</v>
      </c>
      <c r="T4086">
        <v>905763</v>
      </c>
      <c r="U4086">
        <v>1827.7</v>
      </c>
      <c r="V4086" t="str">
        <v>309ASY INV-PTS SALES</v>
      </c>
      <c r="W4086">
        <v>0</v>
      </c>
      <c r="X4086" t="str">
        <v>QESE150721</v>
      </c>
      <c r="Y4086">
        <v>798164</v>
      </c>
      <c r="Z4086" t="str">
        <v>天津津亚电子有限公司</v>
      </c>
      <c r="AA4086">
        <v>0</v>
      </c>
      <c r="AB4086">
        <v>2021</v>
      </c>
      <c r="AC4086">
        <v>8</v>
      </c>
      <c r="AD4086" t="str">
        <v>Q2</v>
      </c>
      <c r="AE4086" t="str">
        <v>FY21/22</v>
      </c>
      <c r="AF4086" t="str">
        <v>NORTH</v>
      </c>
    </row>
    <row r="4087" spans="1:32">
      <c r="A4087" t="str">
        <v>ESHL</v>
      </c>
      <c r="B4087" t="str">
        <v>SZX</v>
      </c>
      <c r="C4087" t="str">
        <v>SPARES/OTHER</v>
      </c>
      <c r="D4087" s="4">
        <v>44431</v>
      </c>
      <c r="E4087" t="str">
        <v>OTHERS</v>
      </c>
      <c r="F4087">
        <v>14104099</v>
      </c>
      <c r="G4087">
        <v>44431</v>
      </c>
      <c r="H4087" t="str">
        <v>ZMTR|303-PA</v>
      </c>
      <c r="I4087" t="str">
        <v>SPECIAL NOZZLE</v>
      </c>
      <c r="J4087">
        <v>5</v>
      </c>
      <c r="K4087">
        <v>5</v>
      </c>
      <c r="L4087">
        <v>6836.28</v>
      </c>
      <c r="M4087" t="str">
        <v>CNY</v>
      </c>
      <c r="N4087">
        <v>1.2</v>
      </c>
      <c r="O4087">
        <v>6836.28</v>
      </c>
      <c r="P4087">
        <v>8203.5360000000001</v>
      </c>
      <c r="Q4087" t="str">
        <v>C66SZX-SMT SERVICE</v>
      </c>
      <c r="R4087" t="str">
        <v>Dongguan Cowell Optic Electronics Co., Ltd.</v>
      </c>
      <c r="S4087" t="str">
        <v>Same</v>
      </c>
      <c r="T4087">
        <v>905791</v>
      </c>
      <c r="U4087">
        <v>2212.4</v>
      </c>
      <c r="V4087" t="str">
        <v>309ASY INV-PTS SALES</v>
      </c>
      <c r="W4087">
        <v>0</v>
      </c>
      <c r="X4087" t="str">
        <v>ZZ202107206605&amp;ZZ202107236621&amp;ZZ202108066698</v>
      </c>
      <c r="Y4087">
        <v>798824</v>
      </c>
      <c r="Z4087" t="str">
        <v>东莞高伟光学电子有限公司</v>
      </c>
      <c r="AA4087">
        <v>0</v>
      </c>
      <c r="AB4087">
        <v>2021</v>
      </c>
      <c r="AC4087">
        <v>8</v>
      </c>
      <c r="AD4087" t="str">
        <v>Q2</v>
      </c>
      <c r="AE4087" t="str">
        <v>FY21/22</v>
      </c>
      <c r="AF4087" t="str">
        <v>SOUTH</v>
      </c>
    </row>
    <row r="4088" spans="1:32">
      <c r="A4088" t="str">
        <v>ESHL</v>
      </c>
      <c r="B4088" t="str">
        <v>SZX</v>
      </c>
      <c r="C4088" t="str">
        <v>SPARES/OTHER</v>
      </c>
      <c r="D4088" s="4">
        <v>44431</v>
      </c>
      <c r="E4088" t="str">
        <v>OTHERS</v>
      </c>
      <c r="F4088">
        <v>14104099</v>
      </c>
      <c r="G4088">
        <v>44431</v>
      </c>
      <c r="H4088" t="str">
        <v>ZMTR|PA-C</v>
      </c>
      <c r="I4088" t="str">
        <v>SPECIAL NOZZLE</v>
      </c>
      <c r="J4088">
        <v>5</v>
      </c>
      <c r="K4088">
        <v>5</v>
      </c>
      <c r="L4088">
        <v>7008.85</v>
      </c>
      <c r="M4088" t="str">
        <v>CNY</v>
      </c>
      <c r="N4088">
        <v>1.2</v>
      </c>
      <c r="O4088">
        <v>7008.85</v>
      </c>
      <c r="P4088">
        <v>8410.6200000000008</v>
      </c>
      <c r="Q4088" t="str">
        <v>C66SZX-SMT SERVICE</v>
      </c>
      <c r="R4088" t="str">
        <v>Dongguan Cowell Optic Electronics Co., Ltd.</v>
      </c>
      <c r="S4088" t="str">
        <v>Same</v>
      </c>
      <c r="T4088">
        <v>905791</v>
      </c>
      <c r="U4088">
        <v>2212.4</v>
      </c>
      <c r="V4088" t="str">
        <v>309ASY INV-PTS SALES</v>
      </c>
      <c r="W4088">
        <v>0</v>
      </c>
      <c r="X4088" t="str">
        <v>ZZ202107206605&amp;ZZ202107236621&amp;ZZ202108066698</v>
      </c>
      <c r="Y4088">
        <v>798824</v>
      </c>
      <c r="Z4088" t="str">
        <v>东莞高伟光学电子有限公司</v>
      </c>
      <c r="AA4088">
        <v>0</v>
      </c>
      <c r="AB4088">
        <v>2021</v>
      </c>
      <c r="AC4088">
        <v>8</v>
      </c>
      <c r="AD4088" t="str">
        <v>Q2</v>
      </c>
      <c r="AE4088" t="str">
        <v>FY21/22</v>
      </c>
      <c r="AF4088" t="str">
        <v>SOUTH</v>
      </c>
    </row>
    <row r="4089" spans="1:32">
      <c r="A4089" t="str">
        <v>ESHL</v>
      </c>
      <c r="B4089" t="str">
        <v>SZX</v>
      </c>
      <c r="C4089" t="str">
        <v>SPARES/OTHER</v>
      </c>
      <c r="D4089" s="4">
        <v>44431</v>
      </c>
      <c r="E4089" t="str">
        <v>OTHERS</v>
      </c>
      <c r="F4089">
        <v>14104099</v>
      </c>
      <c r="G4089">
        <v>44431</v>
      </c>
      <c r="H4089" t="str">
        <v>ZMTR|PA-C</v>
      </c>
      <c r="I4089" t="str">
        <v>SPECIAL NOZZLE</v>
      </c>
      <c r="J4089">
        <v>5</v>
      </c>
      <c r="K4089">
        <v>5</v>
      </c>
      <c r="L4089">
        <v>7008.85</v>
      </c>
      <c r="M4089" t="str">
        <v>CNY</v>
      </c>
      <c r="N4089">
        <v>1.2</v>
      </c>
      <c r="O4089">
        <v>7008.85</v>
      </c>
      <c r="P4089">
        <v>8410.6200000000008</v>
      </c>
      <c r="Q4089" t="str">
        <v>C66SZX-SMT SERVICE</v>
      </c>
      <c r="R4089" t="str">
        <v>Dongguan Cowell Optic Electronics Co., Ltd.</v>
      </c>
      <c r="S4089" t="str">
        <v>Same</v>
      </c>
      <c r="T4089">
        <v>905791</v>
      </c>
      <c r="U4089">
        <v>2212.4</v>
      </c>
      <c r="V4089" t="str">
        <v>309ASY INV-PTS SALES</v>
      </c>
      <c r="W4089">
        <v>0</v>
      </c>
      <c r="X4089" t="str">
        <v>ZZ202107206605&amp;ZZ202107236621&amp;ZZ202108066698</v>
      </c>
      <c r="Y4089">
        <v>798824</v>
      </c>
      <c r="Z4089" t="str">
        <v>东莞高伟光学电子有限公司</v>
      </c>
      <c r="AA4089">
        <v>0</v>
      </c>
      <c r="AB4089">
        <v>2021</v>
      </c>
      <c r="AC4089">
        <v>8</v>
      </c>
      <c r="AD4089" t="str">
        <v>Q2</v>
      </c>
      <c r="AE4089" t="str">
        <v>FY21/22</v>
      </c>
      <c r="AF4089" t="str">
        <v>SOUTH</v>
      </c>
    </row>
    <row r="4090" spans="1:32">
      <c r="A4090" t="str">
        <v>ESHL</v>
      </c>
      <c r="B4090" t="str">
        <v>XIY</v>
      </c>
      <c r="C4090" t="str">
        <v>FEEDER</v>
      </c>
      <c r="D4090" s="4">
        <v>44432</v>
      </c>
      <c r="E4090" t="str">
        <v>YAMAHA</v>
      </c>
      <c r="F4090">
        <v>14104100</v>
      </c>
      <c r="G4090">
        <v>44432</v>
      </c>
      <c r="H4090" t="str">
        <v>YMCT|KHJ-MC700-00</v>
      </c>
      <c r="I4090" t="str">
        <v>SS TAPE FEEDER 56mm</v>
      </c>
      <c r="J4090">
        <v>1</v>
      </c>
      <c r="K4090">
        <v>1</v>
      </c>
      <c r="L4090">
        <v>11571.68</v>
      </c>
      <c r="M4090" t="str">
        <v>CNY</v>
      </c>
      <c r="N4090">
        <v>1.2</v>
      </c>
      <c r="O4090">
        <v>11571.68</v>
      </c>
      <c r="P4090">
        <v>13886.016</v>
      </c>
      <c r="Q4090" t="str">
        <v>C66XIY-SERVICE GROUP</v>
      </c>
      <c r="R4090" t="str">
        <v>Zhengzhou Jinfei Automotive Electrical Co., Ltd.</v>
      </c>
      <c r="S4090" t="str">
        <v>Same</v>
      </c>
      <c r="T4090">
        <v>905792</v>
      </c>
      <c r="U4090">
        <v>6361</v>
      </c>
      <c r="V4090" t="str">
        <v>309ASY INV-PTS SALES</v>
      </c>
      <c r="W4090">
        <v>0</v>
      </c>
      <c r="X4090">
        <v>0</v>
      </c>
      <c r="Y4090">
        <v>798975</v>
      </c>
      <c r="Z4090" t="str">
        <v>郑州市锦飞汽车电气系统有限公司</v>
      </c>
      <c r="AA4090">
        <v>0</v>
      </c>
      <c r="AB4090">
        <v>2021</v>
      </c>
      <c r="AC4090">
        <v>8</v>
      </c>
      <c r="AD4090" t="str">
        <v>Q2</v>
      </c>
      <c r="AE4090" t="str">
        <v>FY21/22</v>
      </c>
      <c r="AF4090" t="str">
        <v>WEST</v>
      </c>
    </row>
    <row r="4091" spans="1:32">
      <c r="A4091" t="str">
        <v>ESHL</v>
      </c>
      <c r="B4091" t="str">
        <v>BJS</v>
      </c>
      <c r="C4091" t="str">
        <v>SERVICE_CHARGE</v>
      </c>
      <c r="D4091" s="4">
        <v>44434</v>
      </c>
      <c r="E4091" t="str">
        <v>YAMAHA</v>
      </c>
      <c r="F4091">
        <v>12101159</v>
      </c>
      <c r="G4091">
        <v>44434</v>
      </c>
      <c r="H4091" t="str">
        <v>YMCT|REPAIR CHARGE</v>
      </c>
      <c r="I4091" t="str">
        <v>REPAIR CHARGE</v>
      </c>
      <c r="J4091">
        <v>1</v>
      </c>
      <c r="K4091">
        <v>1</v>
      </c>
      <c r="L4091">
        <v>970</v>
      </c>
      <c r="M4091" t="str">
        <v>CNY</v>
      </c>
      <c r="N4091">
        <v>1.2</v>
      </c>
      <c r="O4091">
        <v>970</v>
      </c>
      <c r="P4091">
        <v>1164</v>
      </c>
      <c r="Q4091" t="str">
        <v>C66BJS-SMT SERVICE</v>
      </c>
      <c r="R4091" t="str">
        <v>Beijing Kuaijietong Electronics Co., Ltd.</v>
      </c>
      <c r="S4091" t="str">
        <v>Same</v>
      </c>
      <c r="T4091">
        <v>905797</v>
      </c>
      <c r="U4091">
        <v>0</v>
      </c>
      <c r="V4091" t="str">
        <v>309ASY INV-NON-CON</v>
      </c>
      <c r="W4091">
        <v>0</v>
      </c>
      <c r="X4091" t="str">
        <v>北京快捷通20210816</v>
      </c>
      <c r="Y4091">
        <v>0</v>
      </c>
      <c r="Z4091" t="str">
        <v>北京快捷通电子有限公司</v>
      </c>
      <c r="AA4091">
        <v>0</v>
      </c>
      <c r="AB4091">
        <v>2021</v>
      </c>
      <c r="AC4091">
        <v>8</v>
      </c>
      <c r="AD4091" t="str">
        <v>Q2</v>
      </c>
      <c r="AE4091" t="str">
        <v>FY21/22</v>
      </c>
      <c r="AF4091" t="str">
        <v>NORTH</v>
      </c>
    </row>
    <row r="4092" spans="1:32">
      <c r="A4092" t="str">
        <v>ESHL</v>
      </c>
      <c r="B4092" t="str">
        <v>BJS</v>
      </c>
      <c r="C4092" t="str">
        <v>SERVICE_CHARGE</v>
      </c>
      <c r="D4092" s="4">
        <v>44441</v>
      </c>
      <c r="E4092" t="str">
        <v>OTHERS</v>
      </c>
      <c r="F4092">
        <v>12101160</v>
      </c>
      <c r="G4092">
        <v>44441</v>
      </c>
      <c r="H4092" t="str">
        <v>DEKI|REPAIR CHARGE</v>
      </c>
      <c r="I4092" t="str">
        <v>.</v>
      </c>
      <c r="J4092">
        <v>1</v>
      </c>
      <c r="K4092">
        <v>1</v>
      </c>
      <c r="L4092">
        <v>4400</v>
      </c>
      <c r="M4092" t="str">
        <v>CNY</v>
      </c>
      <c r="N4092">
        <v>1.2</v>
      </c>
      <c r="O4092">
        <v>4400</v>
      </c>
      <c r="P4092">
        <v>5280</v>
      </c>
      <c r="Q4092" t="str">
        <v>C66BJS-SMT SERVICE</v>
      </c>
      <c r="R4092" t="str">
        <v>Beijing Juli Science &amp; Technology Co.,Ltd.Sanhe Ya</v>
      </c>
      <c r="S4092" t="str">
        <v>Same</v>
      </c>
      <c r="T4092">
        <v>905800</v>
      </c>
      <c r="U4092">
        <v>0</v>
      </c>
      <c r="V4092" t="str">
        <v>309ASY INV-NON-CON</v>
      </c>
      <c r="W4092">
        <v>0</v>
      </c>
      <c r="X4092" t="str">
        <v>YJCG-20210520002</v>
      </c>
      <c r="Y4092">
        <v>0</v>
      </c>
      <c r="Z4092" t="str">
        <v>北京聚利科技有限公司三河市燕郊分公司</v>
      </c>
      <c r="AA4092">
        <v>0</v>
      </c>
      <c r="AB4092">
        <v>2021</v>
      </c>
      <c r="AC4092">
        <v>9</v>
      </c>
      <c r="AD4092" t="str">
        <v>Q2</v>
      </c>
      <c r="AE4092" t="str">
        <v>FY21/22</v>
      </c>
      <c r="AF4092" t="str">
        <v>NORTH</v>
      </c>
    </row>
    <row r="4093" spans="1:32">
      <c r="A4093" t="str">
        <v>ESHL</v>
      </c>
      <c r="B4093" t="str">
        <v>BJS</v>
      </c>
      <c r="C4093" t="str">
        <v>SPARES/OTHER</v>
      </c>
      <c r="D4093" s="4">
        <v>44442</v>
      </c>
      <c r="E4093" t="str">
        <v>HELLER</v>
      </c>
      <c r="F4093">
        <v>14104101</v>
      </c>
      <c r="G4093">
        <v>44442</v>
      </c>
      <c r="H4093" t="str">
        <v>HELI|593555</v>
      </c>
      <c r="I4093" t="str">
        <v>HIGH TEMPERATURE LUBE OIL (250ML)</v>
      </c>
      <c r="J4093">
        <v>2</v>
      </c>
      <c r="K4093">
        <v>2</v>
      </c>
      <c r="L4093">
        <v>1490.6</v>
      </c>
      <c r="M4093" t="str">
        <v>CNY</v>
      </c>
      <c r="N4093">
        <v>1.2</v>
      </c>
      <c r="O4093">
        <v>1490.6</v>
      </c>
      <c r="P4093">
        <v>1788.7199999999998</v>
      </c>
      <c r="Q4093" t="str">
        <v>C66BJS-SMT SERVICE</v>
      </c>
      <c r="R4093" t="str">
        <v>Weifang Goertek Electronics Co., Ltd.</v>
      </c>
      <c r="S4093" t="str">
        <v>Same</v>
      </c>
      <c r="T4093">
        <v>905759</v>
      </c>
      <c r="U4093">
        <v>922.91</v>
      </c>
      <c r="V4093" t="str">
        <v>309ASY INV-PTS SALES</v>
      </c>
      <c r="W4093">
        <v>0</v>
      </c>
      <c r="X4093" t="str">
        <v>2020061403-4</v>
      </c>
      <c r="Y4093">
        <v>799750</v>
      </c>
      <c r="Z4093" t="str">
        <v>潍坊歌尔电子有限公司</v>
      </c>
      <c r="AA4093">
        <v>0</v>
      </c>
      <c r="AB4093">
        <v>2021</v>
      </c>
      <c r="AC4093">
        <v>9</v>
      </c>
      <c r="AD4093" t="str">
        <v>Q2</v>
      </c>
      <c r="AE4093" t="str">
        <v>FY21/22</v>
      </c>
      <c r="AF4093" t="str">
        <v>NORTH</v>
      </c>
    </row>
    <row r="4094" spans="1:32">
      <c r="A4094" t="str">
        <v>ESHL</v>
      </c>
      <c r="B4094" t="str">
        <v>BJS</v>
      </c>
      <c r="C4094" t="str">
        <v>SPARES/OTHER</v>
      </c>
      <c r="D4094" s="4">
        <v>44442</v>
      </c>
      <c r="E4094" t="str">
        <v>HELLER</v>
      </c>
      <c r="F4094">
        <v>14104102</v>
      </c>
      <c r="G4094">
        <v>44442</v>
      </c>
      <c r="H4094" t="str">
        <v>HELI|593555</v>
      </c>
      <c r="I4094" t="str">
        <v>HIGH TEMPERATURE LUBE OIL (250ML)</v>
      </c>
      <c r="J4094">
        <v>2</v>
      </c>
      <c r="K4094">
        <v>2</v>
      </c>
      <c r="L4094">
        <v>1490.6</v>
      </c>
      <c r="M4094" t="str">
        <v>CNY</v>
      </c>
      <c r="N4094">
        <v>1.2</v>
      </c>
      <c r="O4094">
        <v>1490.6</v>
      </c>
      <c r="P4094">
        <v>1788.7199999999998</v>
      </c>
      <c r="Q4094" t="str">
        <v>C66BJS-SMT SERVICE</v>
      </c>
      <c r="R4094" t="str">
        <v>Weifang Goertek Electronics Co., Ltd.</v>
      </c>
      <c r="S4094" t="str">
        <v>Same</v>
      </c>
      <c r="T4094">
        <v>905798</v>
      </c>
      <c r="U4094">
        <v>922.91</v>
      </c>
      <c r="V4094" t="str">
        <v>309ASY INV-PTS SALES</v>
      </c>
      <c r="W4094">
        <v>0</v>
      </c>
      <c r="X4094" t="str">
        <v>2020061403-5</v>
      </c>
      <c r="Y4094">
        <v>799767</v>
      </c>
      <c r="Z4094" t="str">
        <v>潍坊歌尔电子有限公司</v>
      </c>
      <c r="AA4094">
        <v>0</v>
      </c>
      <c r="AB4094">
        <v>2021</v>
      </c>
      <c r="AC4094">
        <v>9</v>
      </c>
      <c r="AD4094" t="str">
        <v>Q2</v>
      </c>
      <c r="AE4094" t="str">
        <v>FY21/22</v>
      </c>
      <c r="AF4094" t="str">
        <v>NORTH</v>
      </c>
    </row>
    <row r="4095" spans="1:32">
      <c r="A4095" t="str">
        <v>ESHL</v>
      </c>
      <c r="B4095" t="str">
        <v>XIY</v>
      </c>
      <c r="C4095" t="str">
        <v>CONTRACT_FEE</v>
      </c>
      <c r="D4095" s="4">
        <v>44446</v>
      </c>
      <c r="E4095" t="str">
        <v>YAMAHA</v>
      </c>
      <c r="F4095">
        <v>13100198</v>
      </c>
      <c r="G4095">
        <v>44446</v>
      </c>
      <c r="H4095" t="str">
        <v>YMCT|REPAIR CHARGE</v>
      </c>
      <c r="I4095" t="str">
        <v>REPAIR CHARGE</v>
      </c>
      <c r="J4095">
        <v>1</v>
      </c>
      <c r="K4095">
        <v>1</v>
      </c>
      <c r="L4095">
        <v>7964.6</v>
      </c>
      <c r="M4095" t="str">
        <v>CNY</v>
      </c>
      <c r="N4095">
        <v>1.2</v>
      </c>
      <c r="O4095">
        <v>7964.6</v>
      </c>
      <c r="P4095">
        <v>9557.52</v>
      </c>
      <c r="Q4095" t="str">
        <v>C66XIY-SERVICE GROUP</v>
      </c>
      <c r="R4095" t="str">
        <v>Zhengzhou jingchengda Electronic Technology Co., L</v>
      </c>
      <c r="S4095" t="str">
        <v>Same</v>
      </c>
      <c r="T4095">
        <v>905804</v>
      </c>
      <c r="U4095">
        <v>0</v>
      </c>
      <c r="V4095" t="str">
        <v>309ASY INV-CONTRACT</v>
      </c>
      <c r="W4095">
        <v>0</v>
      </c>
      <c r="X4095">
        <v>0</v>
      </c>
      <c r="Y4095">
        <v>0</v>
      </c>
      <c r="Z4095" t="str">
        <v>郑州精诚达电子技术有限公司</v>
      </c>
      <c r="AA4095">
        <v>0</v>
      </c>
      <c r="AB4095">
        <v>2021</v>
      </c>
      <c r="AC4095">
        <v>9</v>
      </c>
      <c r="AD4095" t="str">
        <v>Q2</v>
      </c>
      <c r="AE4095" t="str">
        <v>FY21/22</v>
      </c>
      <c r="AF4095" t="str">
        <v>WEST</v>
      </c>
    </row>
    <row r="4096" spans="1:32">
      <c r="A4096" t="str">
        <v>ESHL</v>
      </c>
      <c r="B4096" t="str">
        <v>XIY</v>
      </c>
      <c r="C4096" t="str">
        <v>CONTRACT_FEE</v>
      </c>
      <c r="D4096" s="4">
        <v>44446</v>
      </c>
      <c r="E4096" t="str">
        <v>YAMAHA</v>
      </c>
      <c r="F4096">
        <v>13100199</v>
      </c>
      <c r="G4096">
        <v>44446</v>
      </c>
      <c r="H4096" t="str">
        <v>YMCT|REPAIR CHARGE</v>
      </c>
      <c r="I4096" t="str">
        <v>REPAIR CHARGE</v>
      </c>
      <c r="J4096">
        <v>1</v>
      </c>
      <c r="K4096">
        <v>1</v>
      </c>
      <c r="L4096">
        <v>23008.85</v>
      </c>
      <c r="M4096" t="str">
        <v>CNY</v>
      </c>
      <c r="N4096">
        <v>1.2</v>
      </c>
      <c r="O4096">
        <v>23008.85</v>
      </c>
      <c r="P4096">
        <v>27610.62</v>
      </c>
      <c r="Q4096" t="str">
        <v>C66XIY-SERVICE GROUP</v>
      </c>
      <c r="R4096" t="str">
        <v>Chongqing Mitian Communication Equipment Manufactu</v>
      </c>
      <c r="S4096" t="str">
        <v>Same</v>
      </c>
      <c r="T4096">
        <v>905805</v>
      </c>
      <c r="U4096">
        <v>0</v>
      </c>
      <c r="V4096" t="str">
        <v>309ASY INV-CONTRACT</v>
      </c>
      <c r="W4096">
        <v>0</v>
      </c>
      <c r="X4096">
        <v>0</v>
      </c>
      <c r="Y4096">
        <v>0</v>
      </c>
      <c r="Z4096" t="str">
        <v>重庆幂天通讯设备制造有限责任公司</v>
      </c>
      <c r="AA4096">
        <v>0</v>
      </c>
      <c r="AB4096">
        <v>2021</v>
      </c>
      <c r="AC4096">
        <v>9</v>
      </c>
      <c r="AD4096" t="str">
        <v>Q2</v>
      </c>
      <c r="AE4096" t="str">
        <v>FY21/22</v>
      </c>
      <c r="AF4096" t="str">
        <v>WEST</v>
      </c>
    </row>
    <row r="4097" spans="1:32">
      <c r="A4097" t="str">
        <v>ESHL</v>
      </c>
      <c r="B4097" t="str">
        <v>BJS</v>
      </c>
      <c r="C4097" t="str">
        <v>SPARES/OTHER</v>
      </c>
      <c r="D4097" s="4">
        <v>44446</v>
      </c>
      <c r="E4097" t="str">
        <v>HELLER</v>
      </c>
      <c r="F4097">
        <v>14104103</v>
      </c>
      <c r="G4097">
        <v>44446</v>
      </c>
      <c r="H4097" t="str">
        <v>HELI|2566</v>
      </c>
      <c r="I4097" t="str">
        <v>SSR</v>
      </c>
      <c r="J4097">
        <v>2</v>
      </c>
      <c r="K4097">
        <v>2</v>
      </c>
      <c r="L4097">
        <v>1805.31</v>
      </c>
      <c r="M4097" t="str">
        <v>CNY</v>
      </c>
      <c r="N4097">
        <v>1.2</v>
      </c>
      <c r="O4097">
        <v>1805.31</v>
      </c>
      <c r="P4097">
        <v>2166.3719999999998</v>
      </c>
      <c r="Q4097" t="str">
        <v>C66BJS-SMT SERVICE</v>
      </c>
      <c r="R4097" t="str">
        <v>Weifang Goertek Microelectronics Co., Ltd.</v>
      </c>
      <c r="S4097" t="str">
        <v>Same</v>
      </c>
      <c r="T4097">
        <v>905758</v>
      </c>
      <c r="U4097">
        <v>978.6</v>
      </c>
      <c r="V4097" t="str">
        <v>309ASY INV-PTS SALES</v>
      </c>
      <c r="W4097">
        <v>0</v>
      </c>
      <c r="X4097" t="str">
        <v>20013962-18</v>
      </c>
      <c r="Y4097">
        <v>800639</v>
      </c>
      <c r="Z4097" t="str">
        <v>潍坊歌尔微电子有限公司</v>
      </c>
      <c r="AA4097">
        <v>0</v>
      </c>
      <c r="AB4097">
        <v>2021</v>
      </c>
      <c r="AC4097">
        <v>9</v>
      </c>
      <c r="AD4097" t="str">
        <v>Q2</v>
      </c>
      <c r="AE4097" t="str">
        <v>FY21/22</v>
      </c>
      <c r="AF4097" t="str">
        <v>NORTH</v>
      </c>
    </row>
    <row r="4098" spans="1:32">
      <c r="A4098" t="str">
        <v>ESHL</v>
      </c>
      <c r="B4098" t="str">
        <v>SZX</v>
      </c>
      <c r="C4098" t="str">
        <v>SPARES/OTHER</v>
      </c>
      <c r="D4098" s="4">
        <v>44446</v>
      </c>
      <c r="E4098" t="str">
        <v>OTHERS</v>
      </c>
      <c r="F4098">
        <v>14104104</v>
      </c>
      <c r="G4098">
        <v>44446</v>
      </c>
      <c r="H4098" t="str">
        <v>ZMTR|K48-M3856-00X</v>
      </c>
      <c r="I4098" t="str">
        <v>GREASE PACK(NSL)</v>
      </c>
      <c r="J4098">
        <v>2</v>
      </c>
      <c r="K4098">
        <v>2</v>
      </c>
      <c r="L4098">
        <v>495.58</v>
      </c>
      <c r="M4098" t="str">
        <v>CNY</v>
      </c>
      <c r="N4098">
        <v>1.2</v>
      </c>
      <c r="O4098">
        <v>495.58</v>
      </c>
      <c r="P4098">
        <v>594.69599999999991</v>
      </c>
      <c r="Q4098" t="str">
        <v>C66SZX-SMT SERVICE</v>
      </c>
      <c r="R4098" t="str">
        <v>LONGOAL DISPLAY LTD</v>
      </c>
      <c r="S4098" t="str">
        <v>Same</v>
      </c>
      <c r="T4098">
        <v>905802</v>
      </c>
      <c r="U4098">
        <v>286.14999999999998</v>
      </c>
      <c r="V4098" t="str">
        <v>309ASY INV-PTS SALES</v>
      </c>
      <c r="W4098">
        <v>0</v>
      </c>
      <c r="X4098" t="str">
        <v>D2108035</v>
      </c>
      <c r="Y4098">
        <v>800643</v>
      </c>
      <c r="Z4098" t="str">
        <v>佛山市顺德区龙高液晶有限公司</v>
      </c>
      <c r="AA4098">
        <v>0</v>
      </c>
      <c r="AB4098">
        <v>2021</v>
      </c>
      <c r="AC4098">
        <v>9</v>
      </c>
      <c r="AD4098" t="str">
        <v>Q2</v>
      </c>
      <c r="AE4098" t="str">
        <v>FY21/22</v>
      </c>
      <c r="AF4098" t="str">
        <v>SOUTH</v>
      </c>
    </row>
    <row r="4099" spans="1:32">
      <c r="A4099" t="str">
        <v>ESHL</v>
      </c>
      <c r="B4099" t="str">
        <v>XIY</v>
      </c>
      <c r="C4099" t="str">
        <v>SPARES/OTHER</v>
      </c>
      <c r="D4099" s="4">
        <v>44446</v>
      </c>
      <c r="E4099" t="str">
        <v>OTHERS</v>
      </c>
      <c r="F4099">
        <v>14104105</v>
      </c>
      <c r="G4099">
        <v>44446</v>
      </c>
      <c r="H4099" t="str">
        <v>ZMTR|PARTS</v>
      </c>
      <c r="I4099" t="str">
        <v>SMT DOMESTIC PARTS</v>
      </c>
      <c r="J4099">
        <v>4</v>
      </c>
      <c r="K4099">
        <v>4</v>
      </c>
      <c r="L4099">
        <v>2123.89</v>
      </c>
      <c r="M4099" t="str">
        <v>CNY</v>
      </c>
      <c r="N4099">
        <v>1.2</v>
      </c>
      <c r="O4099">
        <v>2123.89</v>
      </c>
      <c r="P4099">
        <v>2548.6679999999997</v>
      </c>
      <c r="Q4099" t="str">
        <v>C66XIY-SERVICE GROUP</v>
      </c>
      <c r="R4099" t="str">
        <v>Zhengzhou jingchengda Electronic Technology Co., L</v>
      </c>
      <c r="S4099" t="str">
        <v>Same</v>
      </c>
      <c r="T4099">
        <v>905803</v>
      </c>
      <c r="U4099">
        <v>1415.93</v>
      </c>
      <c r="V4099" t="str">
        <v>309ASY INV-PTS SALES</v>
      </c>
      <c r="W4099">
        <v>0</v>
      </c>
      <c r="X4099">
        <v>0</v>
      </c>
      <c r="Y4099">
        <v>800647</v>
      </c>
      <c r="Z4099" t="str">
        <v>郑州精诚达电子技术有限公司</v>
      </c>
      <c r="AA4099">
        <v>0</v>
      </c>
      <c r="AB4099">
        <v>2021</v>
      </c>
      <c r="AC4099">
        <v>9</v>
      </c>
      <c r="AD4099" t="str">
        <v>Q2</v>
      </c>
      <c r="AE4099" t="str">
        <v>FY21/22</v>
      </c>
      <c r="AF4099" t="str">
        <v>WEST</v>
      </c>
    </row>
    <row r="4100" spans="1:32">
      <c r="A4100" t="str">
        <v>ESHL</v>
      </c>
      <c r="B4100" t="str">
        <v>SHA</v>
      </c>
      <c r="C4100" t="str">
        <v>SPARES/OTHER</v>
      </c>
      <c r="D4100" s="4">
        <v>44446</v>
      </c>
      <c r="E4100" t="str">
        <v>YAMAHA</v>
      </c>
      <c r="F4100">
        <v>14104106</v>
      </c>
      <c r="G4100">
        <v>44446</v>
      </c>
      <c r="H4100" t="str">
        <v>YMCT|KLW-M917H-01</v>
      </c>
      <c r="I4100" t="str">
        <v>BELT,CONVEYOR</v>
      </c>
      <c r="J4100">
        <v>2</v>
      </c>
      <c r="K4100">
        <v>2</v>
      </c>
      <c r="L4100">
        <v>111.5</v>
      </c>
      <c r="M4100" t="str">
        <v>CNY</v>
      </c>
      <c r="N4100">
        <v>1.2</v>
      </c>
      <c r="O4100">
        <v>111.5</v>
      </c>
      <c r="P4100">
        <v>133.79999999999998</v>
      </c>
      <c r="Q4100" t="str">
        <v>C66SHA-SERVICE GROUP</v>
      </c>
      <c r="R4100" t="str">
        <v xml:space="preserve">Changzhou Tongbao Photo-electricity Manufacturing </v>
      </c>
      <c r="S4100" t="str">
        <v>Same</v>
      </c>
      <c r="T4100">
        <v>905806</v>
      </c>
      <c r="U4100">
        <v>44</v>
      </c>
      <c r="V4100" t="str">
        <v>309ASY INV-PTS SALES</v>
      </c>
      <c r="W4100">
        <v>0</v>
      </c>
      <c r="X4100">
        <v>0</v>
      </c>
      <c r="Y4100">
        <v>800671</v>
      </c>
      <c r="Z4100" t="str">
        <v>常州通宝光电股份有限公司</v>
      </c>
      <c r="AA4100">
        <v>0</v>
      </c>
      <c r="AB4100">
        <v>2021</v>
      </c>
      <c r="AC4100">
        <v>9</v>
      </c>
      <c r="AD4100" t="str">
        <v>Q2</v>
      </c>
      <c r="AE4100" t="str">
        <v>FY21/22</v>
      </c>
      <c r="AF4100" t="str">
        <v>EAST</v>
      </c>
    </row>
    <row r="4101" spans="1:32">
      <c r="A4101" t="str">
        <v>ESHL</v>
      </c>
      <c r="B4101" t="str">
        <v>SHA</v>
      </c>
      <c r="C4101" t="str">
        <v>SPARES/OTHER</v>
      </c>
      <c r="D4101" s="4">
        <v>44446</v>
      </c>
      <c r="E4101" t="str">
        <v>YAMAHA</v>
      </c>
      <c r="F4101">
        <v>14104106</v>
      </c>
      <c r="G4101">
        <v>44446</v>
      </c>
      <c r="H4101" t="str">
        <v>YMCT|KLW-M9110-01</v>
      </c>
      <c r="I4101" t="str">
        <v>BELT,CONVEYOR</v>
      </c>
      <c r="J4101">
        <v>2</v>
      </c>
      <c r="K4101">
        <v>2</v>
      </c>
      <c r="L4101">
        <v>125.66</v>
      </c>
      <c r="M4101" t="str">
        <v>CNY</v>
      </c>
      <c r="N4101">
        <v>1.2</v>
      </c>
      <c r="O4101">
        <v>125.66</v>
      </c>
      <c r="P4101">
        <v>150.792</v>
      </c>
      <c r="Q4101" t="str">
        <v>C66SHA-SERVICE GROUP</v>
      </c>
      <c r="R4101" t="str">
        <v xml:space="preserve">Changzhou Tongbao Photo-electricity Manufacturing </v>
      </c>
      <c r="S4101" t="str">
        <v>Same</v>
      </c>
      <c r="T4101">
        <v>905806</v>
      </c>
      <c r="U4101">
        <v>50</v>
      </c>
      <c r="V4101" t="str">
        <v>309ASY INV-PTS SALES</v>
      </c>
      <c r="W4101">
        <v>0</v>
      </c>
      <c r="X4101">
        <v>0</v>
      </c>
      <c r="Y4101">
        <v>800671</v>
      </c>
      <c r="Z4101" t="str">
        <v>常州通宝光电股份有限公司</v>
      </c>
      <c r="AA4101">
        <v>0</v>
      </c>
      <c r="AB4101">
        <v>2021</v>
      </c>
      <c r="AC4101">
        <v>9</v>
      </c>
      <c r="AD4101" t="str">
        <v>Q2</v>
      </c>
      <c r="AE4101" t="str">
        <v>FY21/22</v>
      </c>
      <c r="AF4101" t="str">
        <v>EAST</v>
      </c>
    </row>
    <row r="4102" spans="1:32">
      <c r="A4102" t="str">
        <v>ESHL</v>
      </c>
      <c r="B4102" t="str">
        <v>SHA</v>
      </c>
      <c r="C4102" t="str">
        <v>SPARES/OTHER</v>
      </c>
      <c r="D4102" s="4">
        <v>44446</v>
      </c>
      <c r="E4102" t="str">
        <v>YAMAHA</v>
      </c>
      <c r="F4102">
        <v>14104106</v>
      </c>
      <c r="G4102">
        <v>44446</v>
      </c>
      <c r="H4102" t="str">
        <v>YMCT|KHY-M9129-00</v>
      </c>
      <c r="I4102" t="str">
        <v>BELT 1 CONVEYOR</v>
      </c>
      <c r="J4102">
        <v>4</v>
      </c>
      <c r="K4102">
        <v>4</v>
      </c>
      <c r="L4102">
        <v>761.06</v>
      </c>
      <c r="M4102" t="str">
        <v>CNY</v>
      </c>
      <c r="N4102">
        <v>1.2</v>
      </c>
      <c r="O4102">
        <v>761.06</v>
      </c>
      <c r="P4102">
        <v>913.27199999999993</v>
      </c>
      <c r="Q4102" t="str">
        <v>C66SHA-SERVICE GROUP</v>
      </c>
      <c r="R4102" t="str">
        <v xml:space="preserve">Changzhou Tongbao Photo-electricity Manufacturing </v>
      </c>
      <c r="S4102" t="str">
        <v>Same</v>
      </c>
      <c r="T4102">
        <v>905806</v>
      </c>
      <c r="U4102">
        <v>414</v>
      </c>
      <c r="V4102" t="str">
        <v>309ASY INV-PTS SALES</v>
      </c>
      <c r="W4102">
        <v>0</v>
      </c>
      <c r="X4102">
        <v>0</v>
      </c>
      <c r="Y4102">
        <v>800671</v>
      </c>
      <c r="Z4102" t="str">
        <v>常州通宝光电股份有限公司</v>
      </c>
      <c r="AA4102">
        <v>0</v>
      </c>
      <c r="AB4102">
        <v>2021</v>
      </c>
      <c r="AC4102">
        <v>9</v>
      </c>
      <c r="AD4102" t="str">
        <v>Q2</v>
      </c>
      <c r="AE4102" t="str">
        <v>FY21/22</v>
      </c>
      <c r="AF4102" t="str">
        <v>EAST</v>
      </c>
    </row>
    <row r="4103" spans="1:32">
      <c r="A4103" t="str">
        <v>ESHL</v>
      </c>
      <c r="B4103" t="str">
        <v>SHA</v>
      </c>
      <c r="C4103" t="str">
        <v>SPARES/OTHER</v>
      </c>
      <c r="D4103" s="4">
        <v>44446</v>
      </c>
      <c r="E4103" t="str">
        <v>YAMAHA</v>
      </c>
      <c r="F4103">
        <v>14104106</v>
      </c>
      <c r="G4103">
        <v>44446</v>
      </c>
      <c r="H4103" t="str">
        <v>YMCT|KLV-M9127-00</v>
      </c>
      <c r="I4103" t="str">
        <v>BELT CONV.</v>
      </c>
      <c r="J4103">
        <v>4</v>
      </c>
      <c r="K4103">
        <v>4</v>
      </c>
      <c r="L4103">
        <v>1522.12</v>
      </c>
      <c r="M4103" t="str">
        <v>CNY</v>
      </c>
      <c r="N4103">
        <v>1.2</v>
      </c>
      <c r="O4103">
        <v>1522.12</v>
      </c>
      <c r="P4103">
        <v>1826.5439999999999</v>
      </c>
      <c r="Q4103" t="str">
        <v>C66SHA-SERVICE GROUP</v>
      </c>
      <c r="R4103" t="str">
        <v xml:space="preserve">Changzhou Tongbao Photo-electricity Manufacturing </v>
      </c>
      <c r="S4103" t="str">
        <v>Same</v>
      </c>
      <c r="T4103">
        <v>905806</v>
      </c>
      <c r="U4103">
        <v>612</v>
      </c>
      <c r="V4103" t="str">
        <v>309ASY INV-PTS SALES</v>
      </c>
      <c r="W4103">
        <v>0</v>
      </c>
      <c r="X4103">
        <v>0</v>
      </c>
      <c r="Y4103">
        <v>800671</v>
      </c>
      <c r="Z4103" t="str">
        <v>常州通宝光电股份有限公司</v>
      </c>
      <c r="AA4103">
        <v>0</v>
      </c>
      <c r="AB4103">
        <v>2021</v>
      </c>
      <c r="AC4103">
        <v>9</v>
      </c>
      <c r="AD4103" t="str">
        <v>Q2</v>
      </c>
      <c r="AE4103" t="str">
        <v>FY21/22</v>
      </c>
      <c r="AF4103" t="str">
        <v>EAST</v>
      </c>
    </row>
    <row r="4104" spans="1:32">
      <c r="A4104" t="str">
        <v>ESHL</v>
      </c>
      <c r="B4104" t="str">
        <v>SHA</v>
      </c>
      <c r="C4104" t="str">
        <v>SPARES/OTHER</v>
      </c>
      <c r="D4104" s="4">
        <v>44446</v>
      </c>
      <c r="E4104" t="str">
        <v>YAMAHA</v>
      </c>
      <c r="F4104">
        <v>14104106</v>
      </c>
      <c r="G4104">
        <v>44446</v>
      </c>
      <c r="H4104" t="str">
        <v>YMCT|KGY-M3710-40</v>
      </c>
      <c r="I4104" t="str">
        <v>INL. FILTER ELEMENT</v>
      </c>
      <c r="J4104">
        <v>8</v>
      </c>
      <c r="K4104">
        <v>8</v>
      </c>
      <c r="L4104">
        <v>17040.71</v>
      </c>
      <c r="M4104" t="str">
        <v>CNY</v>
      </c>
      <c r="N4104">
        <v>1.2</v>
      </c>
      <c r="O4104">
        <v>17040.71</v>
      </c>
      <c r="P4104">
        <v>20448.851999999999</v>
      </c>
      <c r="Q4104" t="str">
        <v>C66SHA-SERVICE GROUP</v>
      </c>
      <c r="R4104" t="str">
        <v xml:space="preserve">Changzhou Tongbao Photo-electricity Manufacturing </v>
      </c>
      <c r="S4104" t="str">
        <v>Same</v>
      </c>
      <c r="T4104">
        <v>905806</v>
      </c>
      <c r="U4104">
        <v>6800</v>
      </c>
      <c r="V4104" t="str">
        <v>309ASY INV-PTS SALES</v>
      </c>
      <c r="W4104">
        <v>0</v>
      </c>
      <c r="X4104">
        <v>0</v>
      </c>
      <c r="Y4104">
        <v>800671</v>
      </c>
      <c r="Z4104" t="str">
        <v>常州通宝光电股份有限公司</v>
      </c>
      <c r="AA4104">
        <v>0</v>
      </c>
      <c r="AB4104">
        <v>2021</v>
      </c>
      <c r="AC4104">
        <v>9</v>
      </c>
      <c r="AD4104" t="str">
        <v>Q2</v>
      </c>
      <c r="AE4104" t="str">
        <v>FY21/22</v>
      </c>
      <c r="AF4104" t="str">
        <v>EAST</v>
      </c>
    </row>
    <row r="4105" spans="1:32">
      <c r="A4105" t="str">
        <v>ESHL</v>
      </c>
      <c r="B4105" t="str">
        <v>SHA</v>
      </c>
      <c r="C4105" t="str">
        <v>SPARES/OTHER</v>
      </c>
      <c r="D4105" s="4">
        <v>44446</v>
      </c>
      <c r="E4105" t="str">
        <v>YAMAHA</v>
      </c>
      <c r="F4105">
        <v>14104106</v>
      </c>
      <c r="G4105">
        <v>44446</v>
      </c>
      <c r="H4105" t="str">
        <v>YMCT|KLW-M220B-00</v>
      </c>
      <c r="I4105" t="str">
        <v>TAPE 2 X DUCT</v>
      </c>
      <c r="J4105">
        <v>8</v>
      </c>
      <c r="K4105">
        <v>8</v>
      </c>
      <c r="L4105">
        <v>884.96</v>
      </c>
      <c r="M4105" t="str">
        <v>CNY</v>
      </c>
      <c r="N4105">
        <v>1.2</v>
      </c>
      <c r="O4105">
        <v>884.96</v>
      </c>
      <c r="P4105">
        <v>1061.952</v>
      </c>
      <c r="Q4105" t="str">
        <v>C66SHA-SERVICE GROUP</v>
      </c>
      <c r="R4105" t="str">
        <v xml:space="preserve">Changzhou Tongbao Photo-electricity Manufacturing </v>
      </c>
      <c r="S4105" t="str">
        <v>Same</v>
      </c>
      <c r="T4105">
        <v>905806</v>
      </c>
      <c r="U4105">
        <v>360</v>
      </c>
      <c r="V4105" t="str">
        <v>309ASY INV-PTS SALES</v>
      </c>
      <c r="W4105">
        <v>0</v>
      </c>
      <c r="X4105">
        <v>0</v>
      </c>
      <c r="Y4105">
        <v>800671</v>
      </c>
      <c r="Z4105" t="str">
        <v>常州通宝光电股份有限公司</v>
      </c>
      <c r="AA4105">
        <v>0</v>
      </c>
      <c r="AB4105">
        <v>2021</v>
      </c>
      <c r="AC4105">
        <v>9</v>
      </c>
      <c r="AD4105" t="str">
        <v>Q2</v>
      </c>
      <c r="AE4105" t="str">
        <v>FY21/22</v>
      </c>
      <c r="AF4105" t="str">
        <v>EAST</v>
      </c>
    </row>
    <row r="4106" spans="1:32">
      <c r="A4106" t="str">
        <v>ESHL</v>
      </c>
      <c r="B4106" t="str">
        <v>SHA</v>
      </c>
      <c r="C4106" t="str">
        <v>SPARES/OTHER</v>
      </c>
      <c r="D4106" s="4">
        <v>44446</v>
      </c>
      <c r="E4106" t="str">
        <v>YAMAHA</v>
      </c>
      <c r="F4106">
        <v>14104106</v>
      </c>
      <c r="G4106">
        <v>44446</v>
      </c>
      <c r="H4106" t="str">
        <v>YMCT|KLW-M220A-00</v>
      </c>
      <c r="I4106" t="str">
        <v>TAPE 1 X DUCT</v>
      </c>
      <c r="J4106">
        <v>8</v>
      </c>
      <c r="K4106">
        <v>8</v>
      </c>
      <c r="L4106">
        <v>962.83</v>
      </c>
      <c r="M4106" t="str">
        <v>CNY</v>
      </c>
      <c r="N4106">
        <v>1.2</v>
      </c>
      <c r="O4106">
        <v>962.83</v>
      </c>
      <c r="P4106">
        <v>1155.396</v>
      </c>
      <c r="Q4106" t="str">
        <v>C66SHA-SERVICE GROUP</v>
      </c>
      <c r="R4106" t="str">
        <v xml:space="preserve">Changzhou Tongbao Photo-electricity Manufacturing </v>
      </c>
      <c r="S4106" t="str">
        <v>Same</v>
      </c>
      <c r="T4106">
        <v>905806</v>
      </c>
      <c r="U4106">
        <v>384</v>
      </c>
      <c r="V4106" t="str">
        <v>309ASY INV-PTS SALES</v>
      </c>
      <c r="W4106">
        <v>0</v>
      </c>
      <c r="X4106">
        <v>0</v>
      </c>
      <c r="Y4106">
        <v>800671</v>
      </c>
      <c r="Z4106" t="str">
        <v>常州通宝光电股份有限公司</v>
      </c>
      <c r="AA4106">
        <v>0</v>
      </c>
      <c r="AB4106">
        <v>2021</v>
      </c>
      <c r="AC4106">
        <v>9</v>
      </c>
      <c r="AD4106" t="str">
        <v>Q2</v>
      </c>
      <c r="AE4106" t="str">
        <v>FY21/22</v>
      </c>
      <c r="AF4106" t="str">
        <v>EAST</v>
      </c>
    </row>
    <row r="4107" spans="1:32">
      <c r="A4107" t="str">
        <v>ESHL</v>
      </c>
      <c r="B4107" t="str">
        <v>SHA</v>
      </c>
      <c r="C4107" t="str">
        <v>SPARES/OTHER</v>
      </c>
      <c r="D4107" s="4">
        <v>44446</v>
      </c>
      <c r="E4107" t="str">
        <v>YAMAHA</v>
      </c>
      <c r="F4107">
        <v>14104106</v>
      </c>
      <c r="G4107">
        <v>44446</v>
      </c>
      <c r="H4107" t="str">
        <v>YMCT|KLW-M220C-00</v>
      </c>
      <c r="I4107" t="str">
        <v>TAPE 3 X DUCT</v>
      </c>
      <c r="J4107">
        <v>8</v>
      </c>
      <c r="K4107">
        <v>8</v>
      </c>
      <c r="L4107">
        <v>729.2</v>
      </c>
      <c r="M4107" t="str">
        <v>CNY</v>
      </c>
      <c r="N4107">
        <v>1.2</v>
      </c>
      <c r="O4107">
        <v>729.2</v>
      </c>
      <c r="P4107">
        <v>875.04000000000008</v>
      </c>
      <c r="Q4107" t="str">
        <v>C66SHA-SERVICE GROUP</v>
      </c>
      <c r="R4107" t="str">
        <v xml:space="preserve">Changzhou Tongbao Photo-electricity Manufacturing </v>
      </c>
      <c r="S4107" t="str">
        <v>Same</v>
      </c>
      <c r="T4107">
        <v>905806</v>
      </c>
      <c r="U4107">
        <v>288</v>
      </c>
      <c r="V4107" t="str">
        <v>309ASY INV-PTS SALES</v>
      </c>
      <c r="W4107">
        <v>0</v>
      </c>
      <c r="X4107">
        <v>0</v>
      </c>
      <c r="Y4107">
        <v>800671</v>
      </c>
      <c r="Z4107" t="str">
        <v>常州通宝光电股份有限公司</v>
      </c>
      <c r="AA4107">
        <v>0</v>
      </c>
      <c r="AB4107">
        <v>2021</v>
      </c>
      <c r="AC4107">
        <v>9</v>
      </c>
      <c r="AD4107" t="str">
        <v>Q2</v>
      </c>
      <c r="AE4107" t="str">
        <v>FY21/22</v>
      </c>
      <c r="AF4107" t="str">
        <v>EAST</v>
      </c>
    </row>
    <row r="4108" spans="1:32">
      <c r="A4108" t="str">
        <v>ESHL</v>
      </c>
      <c r="B4108" t="str">
        <v>SHA</v>
      </c>
      <c r="C4108" t="str">
        <v>SPARES/OTHER</v>
      </c>
      <c r="D4108" s="4">
        <v>44446</v>
      </c>
      <c r="E4108" t="str">
        <v>YAMAHA</v>
      </c>
      <c r="F4108">
        <v>14104106</v>
      </c>
      <c r="G4108">
        <v>44446</v>
      </c>
      <c r="H4108" t="str">
        <v>YMCT|KHT-M36C0-A2</v>
      </c>
      <c r="I4108" t="str">
        <v>ROLL UNIT 440</v>
      </c>
      <c r="J4108">
        <v>2</v>
      </c>
      <c r="K4108">
        <v>2</v>
      </c>
      <c r="L4108">
        <v>12753.98</v>
      </c>
      <c r="M4108" t="str">
        <v>CNY</v>
      </c>
      <c r="N4108">
        <v>1.2</v>
      </c>
      <c r="O4108">
        <v>12753.98</v>
      </c>
      <c r="P4108">
        <v>15304.775999999998</v>
      </c>
      <c r="Q4108" t="str">
        <v>C66SHA-SERVICE GROUP</v>
      </c>
      <c r="R4108" t="str">
        <v xml:space="preserve">Changzhou Tongbao Photo-electricity Manufacturing </v>
      </c>
      <c r="S4108" t="str">
        <v>Same</v>
      </c>
      <c r="T4108">
        <v>905806</v>
      </c>
      <c r="U4108">
        <v>5000</v>
      </c>
      <c r="V4108" t="str">
        <v>309ASY INV-PTS SALES</v>
      </c>
      <c r="W4108">
        <v>0</v>
      </c>
      <c r="X4108">
        <v>0</v>
      </c>
      <c r="Y4108">
        <v>800671</v>
      </c>
      <c r="Z4108" t="str">
        <v>常州通宝光电股份有限公司</v>
      </c>
      <c r="AA4108">
        <v>0</v>
      </c>
      <c r="AB4108">
        <v>2021</v>
      </c>
      <c r="AC4108">
        <v>9</v>
      </c>
      <c r="AD4108" t="str">
        <v>Q2</v>
      </c>
      <c r="AE4108" t="str">
        <v>FY21/22</v>
      </c>
      <c r="AF4108" t="str">
        <v>EAST</v>
      </c>
    </row>
    <row r="4109" spans="1:32">
      <c r="A4109" t="str">
        <v>ESHL</v>
      </c>
      <c r="B4109" t="str">
        <v>SHA</v>
      </c>
      <c r="C4109" t="str">
        <v>SPARES/OTHER</v>
      </c>
      <c r="D4109" s="4">
        <v>44446</v>
      </c>
      <c r="E4109" t="str">
        <v>HELLER</v>
      </c>
      <c r="F4109">
        <v>14104106</v>
      </c>
      <c r="G4109">
        <v>44446</v>
      </c>
      <c r="H4109" t="str">
        <v>HELI|594767</v>
      </c>
      <c r="I4109" t="str">
        <v>.11HP,NIDEC 5"IMP,MK3.6AIR,SVC</v>
      </c>
      <c r="J4109">
        <v>1</v>
      </c>
      <c r="K4109">
        <v>1</v>
      </c>
      <c r="L4109">
        <v>4215.93</v>
      </c>
      <c r="M4109" t="str">
        <v>CNY</v>
      </c>
      <c r="N4109">
        <v>1.2</v>
      </c>
      <c r="O4109">
        <v>4215.93</v>
      </c>
      <c r="P4109">
        <v>5059.116</v>
      </c>
      <c r="Q4109" t="str">
        <v>C66SHA-SERVICE GROUP</v>
      </c>
      <c r="R4109" t="str">
        <v xml:space="preserve">Changzhou Tongbao Photo-electricity Manufacturing </v>
      </c>
      <c r="S4109" t="str">
        <v>Same</v>
      </c>
      <c r="T4109">
        <v>905806</v>
      </c>
      <c r="U4109">
        <v>2958.19</v>
      </c>
      <c r="V4109" t="str">
        <v>309ASY INV-PTS SALES</v>
      </c>
      <c r="W4109">
        <v>0</v>
      </c>
      <c r="X4109">
        <v>0</v>
      </c>
      <c r="Y4109">
        <v>800671</v>
      </c>
      <c r="Z4109" t="str">
        <v>常州通宝光电股份有限公司</v>
      </c>
      <c r="AA4109">
        <v>0</v>
      </c>
      <c r="AB4109">
        <v>2021</v>
      </c>
      <c r="AC4109">
        <v>9</v>
      </c>
      <c r="AD4109" t="str">
        <v>Q2</v>
      </c>
      <c r="AE4109" t="str">
        <v>FY21/22</v>
      </c>
      <c r="AF4109" t="str">
        <v>EAST</v>
      </c>
    </row>
    <row r="4110" spans="1:32">
      <c r="A4110" t="str">
        <v>ESHL</v>
      </c>
      <c r="B4110" t="str">
        <v>SHA</v>
      </c>
      <c r="C4110" t="str">
        <v>SPARES/OTHER</v>
      </c>
      <c r="D4110" s="4">
        <v>44446</v>
      </c>
      <c r="E4110" t="str">
        <v>YAMAHA</v>
      </c>
      <c r="F4110">
        <v>14104106</v>
      </c>
      <c r="G4110">
        <v>44446</v>
      </c>
      <c r="H4110" t="str">
        <v>YMCT|KMG-M550C-00</v>
      </c>
      <c r="I4110" t="str">
        <v>RFK.IT BASIC PKG1</v>
      </c>
      <c r="J4110">
        <v>2</v>
      </c>
      <c r="K4110">
        <v>2</v>
      </c>
      <c r="L4110">
        <v>30493.81</v>
      </c>
      <c r="M4110" t="str">
        <v>CNY</v>
      </c>
      <c r="N4110">
        <v>1.2</v>
      </c>
      <c r="O4110">
        <v>30493.81</v>
      </c>
      <c r="P4110">
        <v>36592.572</v>
      </c>
      <c r="Q4110" t="str">
        <v>C66SHA-SERVICE GROUP</v>
      </c>
      <c r="R4110" t="str">
        <v xml:space="preserve">Changzhou Tongbao Photo-electricity Manufacturing </v>
      </c>
      <c r="S4110" t="str">
        <v>Same</v>
      </c>
      <c r="T4110">
        <v>905806</v>
      </c>
      <c r="U4110">
        <v>19200</v>
      </c>
      <c r="V4110" t="str">
        <v>309ASY INV-PTS SALES</v>
      </c>
      <c r="W4110">
        <v>0</v>
      </c>
      <c r="X4110">
        <v>0</v>
      </c>
      <c r="Y4110">
        <v>800671</v>
      </c>
      <c r="Z4110" t="str">
        <v>常州通宝光电股份有限公司</v>
      </c>
      <c r="AA4110">
        <v>0</v>
      </c>
      <c r="AB4110">
        <v>2021</v>
      </c>
      <c r="AC4110">
        <v>9</v>
      </c>
      <c r="AD4110" t="str">
        <v>Q2</v>
      </c>
      <c r="AE4110" t="str">
        <v>FY21/22</v>
      </c>
      <c r="AF4110" t="str">
        <v>EAST</v>
      </c>
    </row>
    <row r="4111" spans="1:32">
      <c r="A4111" t="str">
        <v>ESHL</v>
      </c>
      <c r="B4111" t="str">
        <v>SHA</v>
      </c>
      <c r="C4111" t="str">
        <v>SPARES/OTHER</v>
      </c>
      <c r="D4111" s="4">
        <v>44446</v>
      </c>
      <c r="E4111" t="str">
        <v>YAMAHA</v>
      </c>
      <c r="F4111">
        <v>14104106</v>
      </c>
      <c r="G4111">
        <v>44446</v>
      </c>
      <c r="H4111" t="str">
        <v>YMCT|P-TOOL</v>
      </c>
      <c r="I4111" t="str">
        <v>SOFTWARE</v>
      </c>
      <c r="J4111">
        <v>1</v>
      </c>
      <c r="K4111">
        <v>1</v>
      </c>
      <c r="L4111">
        <v>63141.59</v>
      </c>
      <c r="M4111" t="str">
        <v>CNY</v>
      </c>
      <c r="N4111">
        <v>1.2</v>
      </c>
      <c r="O4111">
        <v>63141.59</v>
      </c>
      <c r="P4111">
        <v>75769.907999999996</v>
      </c>
      <c r="Q4111" t="str">
        <v>C66SHA-SERVICE GROUP</v>
      </c>
      <c r="R4111" t="str">
        <v xml:space="preserve">Changzhou Tongbao Photo-electricity Manufacturing </v>
      </c>
      <c r="S4111" t="str">
        <v>Same</v>
      </c>
      <c r="T4111">
        <v>905806</v>
      </c>
      <c r="U4111">
        <v>43000</v>
      </c>
      <c r="V4111" t="str">
        <v>309ASY INV-PTS SALES</v>
      </c>
      <c r="W4111">
        <v>0</v>
      </c>
      <c r="X4111">
        <v>0</v>
      </c>
      <c r="Y4111">
        <v>800671</v>
      </c>
      <c r="Z4111" t="str">
        <v>常州通宝光电股份有限公司</v>
      </c>
      <c r="AA4111">
        <v>0</v>
      </c>
      <c r="AB4111">
        <v>2021</v>
      </c>
      <c r="AC4111">
        <v>9</v>
      </c>
      <c r="AD4111" t="str">
        <v>Q2</v>
      </c>
      <c r="AE4111" t="str">
        <v>FY21/22</v>
      </c>
      <c r="AF4111" t="str">
        <v>EAST</v>
      </c>
    </row>
    <row r="4112" spans="1:32">
      <c r="A4112" t="str">
        <v>ESHL</v>
      </c>
      <c r="B4112" t="str">
        <v>SHA</v>
      </c>
      <c r="C4112" t="str">
        <v>SPARES/OTHER</v>
      </c>
      <c r="D4112" s="4">
        <v>44446</v>
      </c>
      <c r="E4112" t="str">
        <v>OTHERS</v>
      </c>
      <c r="F4112">
        <v>14104107</v>
      </c>
      <c r="G4112">
        <v>44446</v>
      </c>
      <c r="H4112" t="str">
        <v>ZMTR|K48-M3856-00X</v>
      </c>
      <c r="I4112" t="str">
        <v>GREASE PACK(NSL)</v>
      </c>
      <c r="J4112">
        <v>10</v>
      </c>
      <c r="K4112">
        <v>10</v>
      </c>
      <c r="L4112">
        <v>5256.64</v>
      </c>
      <c r="M4112" t="str">
        <v>CNY</v>
      </c>
      <c r="N4112">
        <v>1.2</v>
      </c>
      <c r="O4112">
        <v>5256.64</v>
      </c>
      <c r="P4112">
        <v>6307.9679999999998</v>
      </c>
      <c r="Q4112" t="str">
        <v>C66SHA-SERVICE GROUP</v>
      </c>
      <c r="R4112" t="str">
        <v>Ningbo Yijia Electronics Co., Ltd.</v>
      </c>
      <c r="S4112" t="str">
        <v>Same</v>
      </c>
      <c r="T4112">
        <v>905807</v>
      </c>
      <c r="U4112">
        <v>1430.76</v>
      </c>
      <c r="V4112" t="str">
        <v>309ASY INV-PTS SALES</v>
      </c>
      <c r="W4112">
        <v>0</v>
      </c>
      <c r="X4112">
        <v>0</v>
      </c>
      <c r="Y4112">
        <v>800736</v>
      </c>
      <c r="Z4112" t="str">
        <v>宁波益佳电子有限公司</v>
      </c>
      <c r="AA4112">
        <v>0</v>
      </c>
      <c r="AB4112">
        <v>2021</v>
      </c>
      <c r="AC4112">
        <v>9</v>
      </c>
      <c r="AD4112" t="str">
        <v>Q2</v>
      </c>
      <c r="AE4112" t="str">
        <v>FY21/22</v>
      </c>
      <c r="AF4112" t="str">
        <v>EAST</v>
      </c>
    </row>
    <row r="4113" spans="1:32">
      <c r="A4113" t="str">
        <v>ESHL</v>
      </c>
      <c r="B4113" t="str">
        <v>SZX</v>
      </c>
      <c r="C4113" t="str">
        <v>SERVICE_CHARGE</v>
      </c>
      <c r="D4113" s="4">
        <v>44447</v>
      </c>
      <c r="E4113" t="str">
        <v>OTHERS</v>
      </c>
      <c r="F4113">
        <v>12101161</v>
      </c>
      <c r="G4113">
        <v>44447</v>
      </c>
      <c r="H4113" t="str">
        <v>ZZZZ|REPAIR CHARGE</v>
      </c>
      <c r="I4113" t="str">
        <v>REPAIR CHARGE</v>
      </c>
      <c r="J4113">
        <v>1</v>
      </c>
      <c r="K4113">
        <v>1</v>
      </c>
      <c r="L4113">
        <v>3539.82</v>
      </c>
      <c r="M4113" t="str">
        <v>CNY</v>
      </c>
      <c r="N4113">
        <v>1.2</v>
      </c>
      <c r="O4113">
        <v>3539.82</v>
      </c>
      <c r="P4113">
        <v>4247.7839999999997</v>
      </c>
      <c r="Q4113" t="str">
        <v>C66SZX-SMT SERVICE</v>
      </c>
      <c r="R4113" t="str">
        <v>Infinova Technology Ltd.</v>
      </c>
      <c r="S4113" t="str">
        <v>Same</v>
      </c>
      <c r="T4113">
        <v>905808</v>
      </c>
      <c r="U4113">
        <v>0</v>
      </c>
      <c r="V4113" t="str">
        <v>309ASY INV-NON-CON</v>
      </c>
      <c r="W4113">
        <v>0</v>
      </c>
      <c r="X4113" t="str">
        <v>C66SZ21362/C66SZ21378</v>
      </c>
      <c r="Y4113">
        <v>0</v>
      </c>
      <c r="Z4113" t="str">
        <v>深圳英飞拓智能技术有限公司</v>
      </c>
      <c r="AA4113">
        <v>0</v>
      </c>
      <c r="AB4113">
        <v>2021</v>
      </c>
      <c r="AC4113">
        <v>9</v>
      </c>
      <c r="AD4113" t="str">
        <v>Q2</v>
      </c>
      <c r="AE4113" t="str">
        <v>FY21/22</v>
      </c>
      <c r="AF4113" t="str">
        <v>SOUTH</v>
      </c>
    </row>
    <row r="4114" spans="1:32">
      <c r="A4114" t="str">
        <v>ESHL</v>
      </c>
      <c r="B4114" t="str">
        <v>SZX</v>
      </c>
      <c r="C4114" t="str">
        <v>SERVICE_CHARGE</v>
      </c>
      <c r="D4114" s="4">
        <v>44447</v>
      </c>
      <c r="E4114" t="str">
        <v>OTHERS</v>
      </c>
      <c r="F4114">
        <v>12101161</v>
      </c>
      <c r="G4114">
        <v>44447</v>
      </c>
      <c r="H4114" t="str">
        <v>ZZZZ|REPAIR CHARGE</v>
      </c>
      <c r="I4114" t="str">
        <v>REPAIR CHARGE</v>
      </c>
      <c r="J4114">
        <v>1</v>
      </c>
      <c r="K4114">
        <v>1</v>
      </c>
      <c r="L4114">
        <v>4247.79</v>
      </c>
      <c r="M4114" t="str">
        <v>CNY</v>
      </c>
      <c r="N4114">
        <v>1.2</v>
      </c>
      <c r="O4114">
        <v>4247.79</v>
      </c>
      <c r="P4114">
        <v>5097.348</v>
      </c>
      <c r="Q4114" t="str">
        <v>C66SZX-SMT SERVICE</v>
      </c>
      <c r="R4114" t="str">
        <v>Infinova Technology Ltd.</v>
      </c>
      <c r="S4114" t="str">
        <v>Same</v>
      </c>
      <c r="T4114">
        <v>905808</v>
      </c>
      <c r="U4114">
        <v>0</v>
      </c>
      <c r="V4114" t="str">
        <v>309ASY INV-NON-CON</v>
      </c>
      <c r="W4114">
        <v>0</v>
      </c>
      <c r="X4114" t="str">
        <v>C66SZ21362/C66SZ21378</v>
      </c>
      <c r="Y4114">
        <v>0</v>
      </c>
      <c r="Z4114" t="str">
        <v>深圳英飞拓智能技术有限公司</v>
      </c>
      <c r="AA4114">
        <v>0</v>
      </c>
      <c r="AB4114">
        <v>2021</v>
      </c>
      <c r="AC4114">
        <v>9</v>
      </c>
      <c r="AD4114" t="str">
        <v>Q2</v>
      </c>
      <c r="AE4114" t="str">
        <v>FY21/22</v>
      </c>
      <c r="AF4114" t="str">
        <v>SOUTH</v>
      </c>
    </row>
    <row r="4115" spans="1:32">
      <c r="A4115" t="str">
        <v>ESHL</v>
      </c>
      <c r="B4115" t="str">
        <v>SZX</v>
      </c>
      <c r="C4115" t="str">
        <v>SPARES/OTHER</v>
      </c>
      <c r="D4115" s="4">
        <v>44447</v>
      </c>
      <c r="E4115" t="str">
        <v>YAMAHA</v>
      </c>
      <c r="F4115">
        <v>14104108</v>
      </c>
      <c r="G4115">
        <v>44447</v>
      </c>
      <c r="H4115" t="str">
        <v>YMCT|KHY-M7101-00</v>
      </c>
      <c r="I4115" t="str">
        <v>HOUSING HEAD</v>
      </c>
      <c r="J4115">
        <v>1</v>
      </c>
      <c r="K4115">
        <v>1</v>
      </c>
      <c r="L4115">
        <v>2212.39</v>
      </c>
      <c r="M4115" t="str">
        <v>CNY</v>
      </c>
      <c r="N4115">
        <v>1.2</v>
      </c>
      <c r="O4115">
        <v>2212.39</v>
      </c>
      <c r="P4115">
        <v>2654.8679999999999</v>
      </c>
      <c r="Q4115" t="str">
        <v>C66SZX-SMT SERVICE</v>
      </c>
      <c r="R4115" t="str">
        <v>JiangXi Netis Technology Co., Ltd.</v>
      </c>
      <c r="S4115" t="str">
        <v>Same</v>
      </c>
      <c r="T4115">
        <v>905809</v>
      </c>
      <c r="U4115">
        <v>1311</v>
      </c>
      <c r="V4115" t="str">
        <v>309ASY INV-PTS SALES</v>
      </c>
      <c r="W4115">
        <v>0</v>
      </c>
      <c r="X4115" t="str">
        <v>LK210800023</v>
      </c>
      <c r="Y4115">
        <v>800914</v>
      </c>
      <c r="Z4115" t="str">
        <v>江西网是科技有限公司</v>
      </c>
      <c r="AA4115">
        <v>0</v>
      </c>
      <c r="AB4115">
        <v>2021</v>
      </c>
      <c r="AC4115">
        <v>9</v>
      </c>
      <c r="AD4115" t="str">
        <v>Q2</v>
      </c>
      <c r="AE4115" t="str">
        <v>FY21/22</v>
      </c>
      <c r="AF4115" t="str">
        <v>SOUTH</v>
      </c>
    </row>
    <row r="4116" spans="1:32">
      <c r="A4116" t="str">
        <v>ESHL</v>
      </c>
      <c r="B4116" t="str">
        <v>SZX</v>
      </c>
      <c r="C4116" t="str">
        <v>SPARES/OTHER</v>
      </c>
      <c r="D4116" s="4">
        <v>44447</v>
      </c>
      <c r="E4116" t="str">
        <v>YAMAHA</v>
      </c>
      <c r="F4116">
        <v>14104108</v>
      </c>
      <c r="G4116">
        <v>44447</v>
      </c>
      <c r="H4116" t="str">
        <v>YMCT|KKT-M712S-A0</v>
      </c>
      <c r="I4116" t="str">
        <v>SHAFT 2,SPARE</v>
      </c>
      <c r="J4116">
        <v>2</v>
      </c>
      <c r="K4116">
        <v>2</v>
      </c>
      <c r="L4116">
        <v>8849.56</v>
      </c>
      <c r="M4116" t="str">
        <v>CNY</v>
      </c>
      <c r="N4116">
        <v>1.2</v>
      </c>
      <c r="O4116">
        <v>8849.56</v>
      </c>
      <c r="P4116">
        <v>10619.472</v>
      </c>
      <c r="Q4116" t="str">
        <v>C66SZX-SMT SERVICE</v>
      </c>
      <c r="R4116" t="str">
        <v>JiangXi Netis Technology Co., Ltd.</v>
      </c>
      <c r="S4116" t="str">
        <v>Same</v>
      </c>
      <c r="T4116">
        <v>905809</v>
      </c>
      <c r="U4116">
        <v>5038</v>
      </c>
      <c r="V4116" t="str">
        <v>309ASY INV-PTS SALES</v>
      </c>
      <c r="W4116">
        <v>0</v>
      </c>
      <c r="X4116" t="str">
        <v>LK210800023</v>
      </c>
      <c r="Y4116">
        <v>800914</v>
      </c>
      <c r="Z4116" t="str">
        <v>江西网是科技有限公司</v>
      </c>
      <c r="AA4116">
        <v>0</v>
      </c>
      <c r="AB4116">
        <v>2021</v>
      </c>
      <c r="AC4116">
        <v>9</v>
      </c>
      <c r="AD4116" t="str">
        <v>Q2</v>
      </c>
      <c r="AE4116" t="str">
        <v>FY21/22</v>
      </c>
      <c r="AF4116" t="str">
        <v>SOUTH</v>
      </c>
    </row>
    <row r="4117" spans="1:32">
      <c r="A4117" t="str">
        <v>ESHL</v>
      </c>
      <c r="B4117" t="str">
        <v>SZX</v>
      </c>
      <c r="C4117" t="str">
        <v>SPARES/OTHER</v>
      </c>
      <c r="D4117" s="4">
        <v>44448</v>
      </c>
      <c r="E4117" t="str">
        <v>YAMAHA</v>
      </c>
      <c r="F4117">
        <v>14104109</v>
      </c>
      <c r="G4117">
        <v>44448</v>
      </c>
      <c r="H4117" t="str">
        <v>YMCT|KU8-M66F5-50</v>
      </c>
      <c r="I4117" t="str">
        <v>HNS,VGA 5M</v>
      </c>
      <c r="J4117">
        <v>2</v>
      </c>
      <c r="K4117">
        <v>2</v>
      </c>
      <c r="L4117">
        <v>973.45</v>
      </c>
      <c r="M4117" t="str">
        <v>CNY</v>
      </c>
      <c r="N4117">
        <v>1.2</v>
      </c>
      <c r="O4117">
        <v>973.45</v>
      </c>
      <c r="P4117">
        <v>1168.1400000000001</v>
      </c>
      <c r="Q4117" t="str">
        <v>C66SZX-SMT SERVICE</v>
      </c>
      <c r="R4117" t="str">
        <v>Hai Xin Technology(ShenZhen) Company Limited.</v>
      </c>
      <c r="S4117" t="str">
        <v>Same</v>
      </c>
      <c r="T4117">
        <v>905810</v>
      </c>
      <c r="U4117">
        <v>536</v>
      </c>
      <c r="V4117" t="str">
        <v>309ASY INV-PTS SALES</v>
      </c>
      <c r="W4117">
        <v>0</v>
      </c>
      <c r="X4117">
        <v>0</v>
      </c>
      <c r="Y4117">
        <v>801016</v>
      </c>
      <c r="Z4117" t="str">
        <v>海星科技（深圳）有限公司</v>
      </c>
      <c r="AA4117">
        <v>0</v>
      </c>
      <c r="AB4117">
        <v>2021</v>
      </c>
      <c r="AC4117">
        <v>9</v>
      </c>
      <c r="AD4117" t="str">
        <v>Q2</v>
      </c>
      <c r="AE4117" t="str">
        <v>FY21/22</v>
      </c>
      <c r="AF4117" t="str">
        <v>SOUTH</v>
      </c>
    </row>
    <row r="4118" spans="1:32">
      <c r="A4118" t="str">
        <v>ESHL</v>
      </c>
      <c r="B4118" t="str">
        <v>SZX</v>
      </c>
      <c r="C4118" t="str">
        <v>SPARES/OTHER</v>
      </c>
      <c r="D4118" s="4">
        <v>44448</v>
      </c>
      <c r="E4118" t="str">
        <v>YAMAHA</v>
      </c>
      <c r="F4118">
        <v>14104109</v>
      </c>
      <c r="G4118">
        <v>44448</v>
      </c>
      <c r="H4118" t="str">
        <v>YMCT|KHJ-MC244-00</v>
      </c>
      <c r="I4118" t="str">
        <v>LEVER TAPE GUIDE R</v>
      </c>
      <c r="J4118">
        <v>30</v>
      </c>
      <c r="K4118">
        <v>30</v>
      </c>
      <c r="L4118">
        <v>663.72</v>
      </c>
      <c r="M4118" t="str">
        <v>CNY</v>
      </c>
      <c r="N4118">
        <v>1.2</v>
      </c>
      <c r="O4118">
        <v>663.72</v>
      </c>
      <c r="P4118">
        <v>796.46400000000006</v>
      </c>
      <c r="Q4118" t="str">
        <v>C66SZX-SMT SERVICE</v>
      </c>
      <c r="R4118" t="str">
        <v>Hai Xin Technology(ShenZhen) Company Limited.</v>
      </c>
      <c r="S4118" t="str">
        <v>Same</v>
      </c>
      <c r="T4118">
        <v>905810</v>
      </c>
      <c r="U4118">
        <v>750</v>
      </c>
      <c r="V4118" t="str">
        <v>309ASY INV-PTS SALES</v>
      </c>
      <c r="W4118">
        <v>0</v>
      </c>
      <c r="X4118">
        <v>0</v>
      </c>
      <c r="Y4118">
        <v>801016</v>
      </c>
      <c r="Z4118" t="str">
        <v>海星科技（深圳）有限公司</v>
      </c>
      <c r="AA4118">
        <v>0</v>
      </c>
      <c r="AB4118">
        <v>2021</v>
      </c>
      <c r="AC4118">
        <v>9</v>
      </c>
      <c r="AD4118" t="str">
        <v>Q2</v>
      </c>
      <c r="AE4118" t="str">
        <v>FY21/22</v>
      </c>
      <c r="AF4118" t="str">
        <v>SOUTH</v>
      </c>
    </row>
    <row r="4119" spans="1:32">
      <c r="A4119" t="str">
        <v>ESHL</v>
      </c>
      <c r="B4119" t="str">
        <v>SZX</v>
      </c>
      <c r="C4119" t="str">
        <v>SPARES/OTHER</v>
      </c>
      <c r="D4119" s="4">
        <v>44448</v>
      </c>
      <c r="E4119" t="str">
        <v>YAMAHA</v>
      </c>
      <c r="F4119">
        <v>14104109</v>
      </c>
      <c r="G4119">
        <v>44448</v>
      </c>
      <c r="H4119" t="str">
        <v>YMCT|KLJ-MC445-00</v>
      </c>
      <c r="I4119" t="str">
        <v>LEVER F 24MM</v>
      </c>
      <c r="J4119">
        <v>30</v>
      </c>
      <c r="K4119">
        <v>30</v>
      </c>
      <c r="L4119">
        <v>1991.15</v>
      </c>
      <c r="M4119" t="str">
        <v>CNY</v>
      </c>
      <c r="N4119">
        <v>1.2</v>
      </c>
      <c r="O4119">
        <v>1991.15</v>
      </c>
      <c r="P4119">
        <v>2389.38</v>
      </c>
      <c r="Q4119" t="str">
        <v>C66SZX-SMT SERVICE</v>
      </c>
      <c r="R4119" t="str">
        <v>Hai Xin Technology(ShenZhen) Company Limited.</v>
      </c>
      <c r="S4119" t="str">
        <v>Same</v>
      </c>
      <c r="T4119">
        <v>905810</v>
      </c>
      <c r="U4119">
        <v>2250</v>
      </c>
      <c r="V4119" t="str">
        <v>309ASY INV-PTS SALES</v>
      </c>
      <c r="W4119">
        <v>0</v>
      </c>
      <c r="X4119">
        <v>0</v>
      </c>
      <c r="Y4119">
        <v>801016</v>
      </c>
      <c r="Z4119" t="str">
        <v>海星科技（深圳）有限公司</v>
      </c>
      <c r="AA4119">
        <v>0</v>
      </c>
      <c r="AB4119">
        <v>2021</v>
      </c>
      <c r="AC4119">
        <v>9</v>
      </c>
      <c r="AD4119" t="str">
        <v>Q2</v>
      </c>
      <c r="AE4119" t="str">
        <v>FY21/22</v>
      </c>
      <c r="AF4119" t="str">
        <v>SOUTH</v>
      </c>
    </row>
    <row r="4120" spans="1:32">
      <c r="A4120" t="str">
        <v>ESHL</v>
      </c>
      <c r="B4120" t="str">
        <v>SZX</v>
      </c>
      <c r="C4120" t="str">
        <v>SPARES/OTHER</v>
      </c>
      <c r="D4120" s="4">
        <v>44448</v>
      </c>
      <c r="E4120" t="str">
        <v>YAMAHA</v>
      </c>
      <c r="F4120">
        <v>14104109</v>
      </c>
      <c r="G4120">
        <v>44448</v>
      </c>
      <c r="H4120" t="str">
        <v>YMCT|KLJ-MC245-00</v>
      </c>
      <c r="I4120" t="str">
        <v>LEVER F 1216</v>
      </c>
      <c r="J4120">
        <v>30</v>
      </c>
      <c r="K4120">
        <v>30</v>
      </c>
      <c r="L4120">
        <v>1327.43</v>
      </c>
      <c r="M4120" t="str">
        <v>CNY</v>
      </c>
      <c r="N4120">
        <v>1.2</v>
      </c>
      <c r="O4120">
        <v>1327.43</v>
      </c>
      <c r="P4120">
        <v>1592.9159999999999</v>
      </c>
      <c r="Q4120" t="str">
        <v>C66SZX-SMT SERVICE</v>
      </c>
      <c r="R4120" t="str">
        <v>Hai Xin Technology(ShenZhen) Company Limited.</v>
      </c>
      <c r="S4120" t="str">
        <v>Same</v>
      </c>
      <c r="T4120">
        <v>905810</v>
      </c>
      <c r="U4120">
        <v>1500</v>
      </c>
      <c r="V4120" t="str">
        <v>309ASY INV-PTS SALES</v>
      </c>
      <c r="W4120">
        <v>0</v>
      </c>
      <c r="X4120">
        <v>0</v>
      </c>
      <c r="Y4120">
        <v>801016</v>
      </c>
      <c r="Z4120" t="str">
        <v>海星科技（深圳）有限公司</v>
      </c>
      <c r="AA4120">
        <v>0</v>
      </c>
      <c r="AB4120">
        <v>2021</v>
      </c>
      <c r="AC4120">
        <v>9</v>
      </c>
      <c r="AD4120" t="str">
        <v>Q2</v>
      </c>
      <c r="AE4120" t="str">
        <v>FY21/22</v>
      </c>
      <c r="AF4120" t="str">
        <v>SOUTH</v>
      </c>
    </row>
    <row r="4121" spans="1:32">
      <c r="A4121" t="str">
        <v>ESHL</v>
      </c>
      <c r="B4121" t="str">
        <v>SZX</v>
      </c>
      <c r="C4121" t="str">
        <v>SPARES/OTHER</v>
      </c>
      <c r="D4121" s="4">
        <v>44448</v>
      </c>
      <c r="E4121" t="str">
        <v>YAMAHA</v>
      </c>
      <c r="F4121">
        <v>14104109</v>
      </c>
      <c r="G4121">
        <v>44448</v>
      </c>
      <c r="H4121" t="str">
        <v>YMCT|KHY-M9129-00</v>
      </c>
      <c r="I4121" t="str">
        <v>BELT 1 CONVEYOR</v>
      </c>
      <c r="J4121">
        <v>20</v>
      </c>
      <c r="K4121">
        <v>20</v>
      </c>
      <c r="L4121">
        <v>4778.76</v>
      </c>
      <c r="M4121" t="str">
        <v>CNY</v>
      </c>
      <c r="N4121">
        <v>1.2</v>
      </c>
      <c r="O4121">
        <v>4778.76</v>
      </c>
      <c r="P4121">
        <v>5734.5119999999997</v>
      </c>
      <c r="Q4121" t="str">
        <v>C66SZX-SMT SERVICE</v>
      </c>
      <c r="R4121" t="str">
        <v>Hai Xin Technology(ShenZhen) Company Limited.</v>
      </c>
      <c r="S4121" t="str">
        <v>Same</v>
      </c>
      <c r="T4121">
        <v>905810</v>
      </c>
      <c r="U4121">
        <v>5940</v>
      </c>
      <c r="V4121" t="str">
        <v>309ASY INV-PTS SALES</v>
      </c>
      <c r="W4121">
        <v>0</v>
      </c>
      <c r="X4121">
        <v>0</v>
      </c>
      <c r="Y4121">
        <v>801016</v>
      </c>
      <c r="Z4121" t="str">
        <v>海星科技（深圳）有限公司</v>
      </c>
      <c r="AA4121">
        <v>0</v>
      </c>
      <c r="AB4121">
        <v>2021</v>
      </c>
      <c r="AC4121">
        <v>9</v>
      </c>
      <c r="AD4121" t="str">
        <v>Q2</v>
      </c>
      <c r="AE4121" t="str">
        <v>FY21/22</v>
      </c>
      <c r="AF4121" t="str">
        <v>SOUTH</v>
      </c>
    </row>
    <row r="4122" spans="1:32">
      <c r="A4122" t="str">
        <v>ESHL</v>
      </c>
      <c r="B4122" t="str">
        <v>SZX</v>
      </c>
      <c r="C4122" t="str">
        <v>SPARES/OTHER</v>
      </c>
      <c r="D4122" s="4">
        <v>44448</v>
      </c>
      <c r="E4122" t="str">
        <v>YAMAHA</v>
      </c>
      <c r="F4122">
        <v>14104109</v>
      </c>
      <c r="G4122">
        <v>44448</v>
      </c>
      <c r="H4122" t="str">
        <v>YMCT|KKD-M7131-00</v>
      </c>
      <c r="I4122" t="str">
        <v>BELT 1</v>
      </c>
      <c r="J4122">
        <v>8</v>
      </c>
      <c r="K4122">
        <v>8</v>
      </c>
      <c r="L4122">
        <v>892.04</v>
      </c>
      <c r="M4122" t="str">
        <v>CNY</v>
      </c>
      <c r="N4122">
        <v>1.2</v>
      </c>
      <c r="O4122">
        <v>892.04</v>
      </c>
      <c r="P4122">
        <v>1070.4479999999999</v>
      </c>
      <c r="Q4122" t="str">
        <v>C66SZX-SMT SERVICE</v>
      </c>
      <c r="R4122" t="str">
        <v>Hai Xin Technology(ShenZhen) Company Limited.</v>
      </c>
      <c r="S4122" t="str">
        <v>Same</v>
      </c>
      <c r="T4122">
        <v>905810</v>
      </c>
      <c r="U4122">
        <v>528</v>
      </c>
      <c r="V4122" t="str">
        <v>309ASY INV-PTS SALES</v>
      </c>
      <c r="W4122">
        <v>0</v>
      </c>
      <c r="X4122">
        <v>0</v>
      </c>
      <c r="Y4122">
        <v>801016</v>
      </c>
      <c r="Z4122" t="str">
        <v>海星科技（深圳）有限公司</v>
      </c>
      <c r="AA4122">
        <v>0</v>
      </c>
      <c r="AB4122">
        <v>2021</v>
      </c>
      <c r="AC4122">
        <v>9</v>
      </c>
      <c r="AD4122" t="str">
        <v>Q2</v>
      </c>
      <c r="AE4122" t="str">
        <v>FY21/22</v>
      </c>
      <c r="AF4122" t="str">
        <v>SOUTH</v>
      </c>
    </row>
    <row r="4123" spans="1:32">
      <c r="A4123" t="str">
        <v>ESHL</v>
      </c>
      <c r="B4123" t="str">
        <v>SZX</v>
      </c>
      <c r="C4123" t="str">
        <v>SPARES/OTHER</v>
      </c>
      <c r="D4123" s="4">
        <v>44448</v>
      </c>
      <c r="E4123" t="str">
        <v>YAMAHA</v>
      </c>
      <c r="F4123">
        <v>14104109</v>
      </c>
      <c r="G4123">
        <v>44448</v>
      </c>
      <c r="H4123" t="str">
        <v>YMCT|KKD-M7132-00</v>
      </c>
      <c r="I4123" t="str">
        <v>BELT 2</v>
      </c>
      <c r="J4123">
        <v>8</v>
      </c>
      <c r="K4123">
        <v>8</v>
      </c>
      <c r="L4123">
        <v>892.04</v>
      </c>
      <c r="M4123" t="str">
        <v>CNY</v>
      </c>
      <c r="N4123">
        <v>1.2</v>
      </c>
      <c r="O4123">
        <v>892.04</v>
      </c>
      <c r="P4123">
        <v>1070.4479999999999</v>
      </c>
      <c r="Q4123" t="str">
        <v>C66SZX-SMT SERVICE</v>
      </c>
      <c r="R4123" t="str">
        <v>Hai Xin Technology(ShenZhen) Company Limited.</v>
      </c>
      <c r="S4123" t="str">
        <v>Same</v>
      </c>
      <c r="T4123">
        <v>905810</v>
      </c>
      <c r="U4123">
        <v>512</v>
      </c>
      <c r="V4123" t="str">
        <v>309ASY INV-PTS SALES</v>
      </c>
      <c r="W4123">
        <v>0</v>
      </c>
      <c r="X4123">
        <v>0</v>
      </c>
      <c r="Y4123">
        <v>801016</v>
      </c>
      <c r="Z4123" t="str">
        <v>海星科技（深圳）有限公司</v>
      </c>
      <c r="AA4123">
        <v>0</v>
      </c>
      <c r="AB4123">
        <v>2021</v>
      </c>
      <c r="AC4123">
        <v>9</v>
      </c>
      <c r="AD4123" t="str">
        <v>Q2</v>
      </c>
      <c r="AE4123" t="str">
        <v>FY21/22</v>
      </c>
      <c r="AF4123" t="str">
        <v>SOUTH</v>
      </c>
    </row>
    <row r="4124" spans="1:32">
      <c r="A4124" t="str">
        <v>ESHL</v>
      </c>
      <c r="B4124" t="str">
        <v>SZX</v>
      </c>
      <c r="C4124" t="str">
        <v>SPARES/OTHER</v>
      </c>
      <c r="D4124" s="4">
        <v>44448</v>
      </c>
      <c r="E4124" t="str">
        <v>HELLER</v>
      </c>
      <c r="F4124">
        <v>14104109</v>
      </c>
      <c r="G4124">
        <v>44448</v>
      </c>
      <c r="H4124" t="str">
        <v>HELI|591225</v>
      </c>
      <c r="I4124" t="str">
        <v>.11HP Motor Assy 4.75Imp Air MK3</v>
      </c>
      <c r="J4124">
        <v>2</v>
      </c>
      <c r="K4124">
        <v>2</v>
      </c>
      <c r="L4124">
        <v>3008.85</v>
      </c>
      <c r="M4124" t="str">
        <v>CNY</v>
      </c>
      <c r="N4124">
        <v>1.2</v>
      </c>
      <c r="O4124">
        <v>3008.85</v>
      </c>
      <c r="P4124">
        <v>3610.62</v>
      </c>
      <c r="Q4124" t="str">
        <v>C66SZX-SMT SERVICE</v>
      </c>
      <c r="R4124" t="str">
        <v>Hai Xin Technology(ShenZhen) Company Limited.</v>
      </c>
      <c r="S4124" t="str">
        <v>Same</v>
      </c>
      <c r="T4124">
        <v>905810</v>
      </c>
      <c r="U4124">
        <v>2200</v>
      </c>
      <c r="V4124" t="str">
        <v>309ASY INV-PTS SALES</v>
      </c>
      <c r="W4124">
        <v>0</v>
      </c>
      <c r="X4124">
        <v>0</v>
      </c>
      <c r="Y4124">
        <v>801016</v>
      </c>
      <c r="Z4124" t="str">
        <v>海星科技（深圳）有限公司</v>
      </c>
      <c r="AA4124">
        <v>0</v>
      </c>
      <c r="AB4124">
        <v>2021</v>
      </c>
      <c r="AC4124">
        <v>9</v>
      </c>
      <c r="AD4124" t="str">
        <v>Q2</v>
      </c>
      <c r="AE4124" t="str">
        <v>FY21/22</v>
      </c>
      <c r="AF4124" t="str">
        <v>SOUTH</v>
      </c>
    </row>
    <row r="4125" spans="1:32">
      <c r="A4125" t="str">
        <v>ESHL</v>
      </c>
      <c r="B4125" t="str">
        <v>SZX</v>
      </c>
      <c r="C4125" t="str">
        <v>SPARES/OTHER</v>
      </c>
      <c r="D4125" s="4">
        <v>44448</v>
      </c>
      <c r="E4125" t="str">
        <v>YAMAHA</v>
      </c>
      <c r="F4125">
        <v>14104110</v>
      </c>
      <c r="G4125">
        <v>44448</v>
      </c>
      <c r="H4125" t="str">
        <v>YMCT|KLW-M65N5-10</v>
      </c>
      <c r="I4125" t="str">
        <v>HNS ENG.READY</v>
      </c>
      <c r="J4125">
        <v>6</v>
      </c>
      <c r="K4125">
        <v>6</v>
      </c>
      <c r="L4125">
        <v>3185.84</v>
      </c>
      <c r="M4125" t="str">
        <v>CNY</v>
      </c>
      <c r="N4125">
        <v>1.2</v>
      </c>
      <c r="O4125">
        <v>3185.84</v>
      </c>
      <c r="P4125">
        <v>3823.0079999999998</v>
      </c>
      <c r="Q4125" t="str">
        <v>C66SZX-SMT SERVICE</v>
      </c>
      <c r="R4125" t="str">
        <v>Shenzhen Longtech Smart Control Co., Ltd.</v>
      </c>
      <c r="S4125" t="str">
        <v>Same</v>
      </c>
      <c r="T4125">
        <v>905812</v>
      </c>
      <c r="U4125">
        <v>1746</v>
      </c>
      <c r="V4125" t="str">
        <v>309ASY INV-PTS SALES</v>
      </c>
      <c r="W4125">
        <v>0</v>
      </c>
      <c r="X4125" t="str">
        <v>3502-202108020002</v>
      </c>
      <c r="Y4125">
        <v>801026</v>
      </c>
      <c r="Z4125" t="str">
        <v>深圳朗特智能控制股份有限公司</v>
      </c>
      <c r="AA4125">
        <v>0</v>
      </c>
      <c r="AB4125">
        <v>2021</v>
      </c>
      <c r="AC4125">
        <v>9</v>
      </c>
      <c r="AD4125" t="str">
        <v>Q2</v>
      </c>
      <c r="AE4125" t="str">
        <v>FY21/22</v>
      </c>
      <c r="AF4125" t="str">
        <v>SOUTH</v>
      </c>
    </row>
    <row r="4126" spans="1:32">
      <c r="A4126" t="str">
        <v>ESHL</v>
      </c>
      <c r="B4126" t="str">
        <v>SZX</v>
      </c>
      <c r="C4126" t="str">
        <v>SPARES/OTHER</v>
      </c>
      <c r="D4126" s="4">
        <v>44448</v>
      </c>
      <c r="E4126" t="str">
        <v>YAMAHA</v>
      </c>
      <c r="F4126">
        <v>14104110</v>
      </c>
      <c r="G4126">
        <v>44448</v>
      </c>
      <c r="H4126" t="str">
        <v>YMCT|KMK-M66G8-00</v>
      </c>
      <c r="I4126" t="str">
        <v>HNS CN23 F OPE.PANEL</v>
      </c>
      <c r="J4126">
        <v>1</v>
      </c>
      <c r="K4126">
        <v>1</v>
      </c>
      <c r="L4126">
        <v>929.2</v>
      </c>
      <c r="M4126" t="str">
        <v>CNY</v>
      </c>
      <c r="N4126">
        <v>1.2</v>
      </c>
      <c r="O4126">
        <v>929.2</v>
      </c>
      <c r="P4126">
        <v>1115.04</v>
      </c>
      <c r="Q4126" t="str">
        <v>C66SZX-SMT SERVICE</v>
      </c>
      <c r="R4126" t="str">
        <v>Shenzhen Longtech Smart Control Co., Ltd.</v>
      </c>
      <c r="S4126" t="str">
        <v>Same</v>
      </c>
      <c r="T4126">
        <v>905812</v>
      </c>
      <c r="U4126">
        <v>520</v>
      </c>
      <c r="V4126" t="str">
        <v>309ASY INV-PTS SALES</v>
      </c>
      <c r="W4126">
        <v>0</v>
      </c>
      <c r="X4126" t="str">
        <v>3502-202108020002</v>
      </c>
      <c r="Y4126">
        <v>801026</v>
      </c>
      <c r="Z4126" t="str">
        <v>深圳朗特智能控制股份有限公司</v>
      </c>
      <c r="AA4126">
        <v>0</v>
      </c>
      <c r="AB4126">
        <v>2021</v>
      </c>
      <c r="AC4126">
        <v>9</v>
      </c>
      <c r="AD4126" t="str">
        <v>Q2</v>
      </c>
      <c r="AE4126" t="str">
        <v>FY21/22</v>
      </c>
      <c r="AF4126" t="str">
        <v>SOUTH</v>
      </c>
    </row>
    <row r="4127" spans="1:32">
      <c r="A4127" t="str">
        <v>ESHL</v>
      </c>
      <c r="B4127" t="str">
        <v>SZX</v>
      </c>
      <c r="C4127" t="str">
        <v>SPARES/OTHER</v>
      </c>
      <c r="D4127" s="4">
        <v>44448</v>
      </c>
      <c r="E4127" t="str">
        <v>HELLER</v>
      </c>
      <c r="F4127">
        <v>14104111</v>
      </c>
      <c r="G4127">
        <v>44448</v>
      </c>
      <c r="H4127" t="str">
        <v>HELI|593555</v>
      </c>
      <c r="I4127" t="str">
        <v>HIGH TEMPERATURE LUBE OIL (250ML)</v>
      </c>
      <c r="J4127">
        <v>2</v>
      </c>
      <c r="K4127">
        <v>2</v>
      </c>
      <c r="L4127">
        <v>884.96</v>
      </c>
      <c r="M4127" t="str">
        <v>CNY</v>
      </c>
      <c r="N4127">
        <v>1.2</v>
      </c>
      <c r="O4127">
        <v>884.96</v>
      </c>
      <c r="P4127">
        <v>1061.952</v>
      </c>
      <c r="Q4127" t="str">
        <v>C66SZX-SMT SERVICE</v>
      </c>
      <c r="R4127" t="str">
        <v>Guangdong Viewat Electronic Products Co., Ltd</v>
      </c>
      <c r="S4127" t="str">
        <v>Same</v>
      </c>
      <c r="T4127">
        <v>905811</v>
      </c>
      <c r="U4127">
        <v>336</v>
      </c>
      <c r="V4127" t="str">
        <v>309ASY INV-PTS SALES</v>
      </c>
      <c r="W4127">
        <v>0</v>
      </c>
      <c r="X4127" t="str">
        <v>C66SZ21393</v>
      </c>
      <c r="Y4127">
        <v>801003</v>
      </c>
      <c r="Z4127" t="str">
        <v>广东视融达电子产品有限公司</v>
      </c>
      <c r="AA4127">
        <v>0</v>
      </c>
      <c r="AB4127">
        <v>2021</v>
      </c>
      <c r="AC4127">
        <v>9</v>
      </c>
      <c r="AD4127" t="str">
        <v>Q2</v>
      </c>
      <c r="AE4127" t="str">
        <v>FY21/22</v>
      </c>
      <c r="AF4127" t="str">
        <v>SOUTH</v>
      </c>
    </row>
    <row r="4128" spans="1:32">
      <c r="A4128" t="str">
        <v>ESHL</v>
      </c>
      <c r="B4128" t="str">
        <v>SZX</v>
      </c>
      <c r="C4128" t="str">
        <v>SPARES/OTHER</v>
      </c>
      <c r="D4128" s="4">
        <v>44448</v>
      </c>
      <c r="E4128" t="str">
        <v>YAMAHA</v>
      </c>
      <c r="F4128">
        <v>14104112</v>
      </c>
      <c r="G4128">
        <v>44448</v>
      </c>
      <c r="H4128" t="str">
        <v>YMCT|KMK-M653C-00</v>
      </c>
      <c r="I4128" t="str">
        <v>SENSOR CV RIGHT ASSY</v>
      </c>
      <c r="J4128">
        <v>1</v>
      </c>
      <c r="K4128">
        <v>1</v>
      </c>
      <c r="L4128">
        <v>610.62</v>
      </c>
      <c r="M4128" t="str">
        <v>CNY</v>
      </c>
      <c r="N4128">
        <v>1.2</v>
      </c>
      <c r="O4128">
        <v>610.62</v>
      </c>
      <c r="P4128">
        <v>732.74400000000003</v>
      </c>
      <c r="Q4128" t="str">
        <v>C66SZX-SMT SERVICE</v>
      </c>
      <c r="R4128" t="str">
        <v>Shenzhen Longtech Smart Control Co., Ltd.</v>
      </c>
      <c r="S4128" t="str">
        <v>Same</v>
      </c>
      <c r="T4128">
        <v>905813</v>
      </c>
      <c r="U4128">
        <v>382</v>
      </c>
      <c r="V4128" t="str">
        <v>309ASY INV-PTS SALES</v>
      </c>
      <c r="W4128">
        <v>0</v>
      </c>
      <c r="X4128" t="str">
        <v>3502-202107290005</v>
      </c>
      <c r="Y4128">
        <v>801028</v>
      </c>
      <c r="Z4128" t="str">
        <v>深圳朗特智能控制股份有限公司</v>
      </c>
      <c r="AA4128">
        <v>0</v>
      </c>
      <c r="AB4128">
        <v>2021</v>
      </c>
      <c r="AC4128">
        <v>9</v>
      </c>
      <c r="AD4128" t="str">
        <v>Q2</v>
      </c>
      <c r="AE4128" t="str">
        <v>FY21/22</v>
      </c>
      <c r="AF4128" t="str">
        <v>SOUTH</v>
      </c>
    </row>
    <row r="4129" spans="1:32">
      <c r="A4129" t="str">
        <v>ESHL</v>
      </c>
      <c r="B4129" t="str">
        <v>SZX</v>
      </c>
      <c r="C4129" t="str">
        <v>SPARES/OTHER</v>
      </c>
      <c r="D4129" s="4">
        <v>44448</v>
      </c>
      <c r="E4129" t="str">
        <v>YAMAHA</v>
      </c>
      <c r="F4129">
        <v>14104112</v>
      </c>
      <c r="G4129">
        <v>44448</v>
      </c>
      <c r="H4129" t="str">
        <v>YMCT|KMG-M653F-20</v>
      </c>
      <c r="I4129" t="str">
        <v>CYL.CV ST L ASSY</v>
      </c>
      <c r="J4129">
        <v>1</v>
      </c>
      <c r="K4129">
        <v>1</v>
      </c>
      <c r="L4129">
        <v>681.42</v>
      </c>
      <c r="M4129" t="str">
        <v>CNY</v>
      </c>
      <c r="N4129">
        <v>1.2</v>
      </c>
      <c r="O4129">
        <v>681.42</v>
      </c>
      <c r="P4129">
        <v>817.70399999999995</v>
      </c>
      <c r="Q4129" t="str">
        <v>C66SZX-SMT SERVICE</v>
      </c>
      <c r="R4129" t="str">
        <v>Shenzhen Longtech Smart Control Co., Ltd.</v>
      </c>
      <c r="S4129" t="str">
        <v>Same</v>
      </c>
      <c r="T4129">
        <v>905813</v>
      </c>
      <c r="U4129">
        <v>340</v>
      </c>
      <c r="V4129" t="str">
        <v>309ASY INV-PTS SALES</v>
      </c>
      <c r="W4129">
        <v>0</v>
      </c>
      <c r="X4129" t="str">
        <v>3502-202107290005</v>
      </c>
      <c r="Y4129">
        <v>801028</v>
      </c>
      <c r="Z4129" t="str">
        <v>深圳朗特智能控制股份有限公司</v>
      </c>
      <c r="AA4129">
        <v>0</v>
      </c>
      <c r="AB4129">
        <v>2021</v>
      </c>
      <c r="AC4129">
        <v>9</v>
      </c>
      <c r="AD4129" t="str">
        <v>Q2</v>
      </c>
      <c r="AE4129" t="str">
        <v>FY21/22</v>
      </c>
      <c r="AF4129" t="str">
        <v>SOUTH</v>
      </c>
    </row>
    <row r="4130" spans="1:32">
      <c r="A4130" t="str">
        <v>ESHL</v>
      </c>
      <c r="B4130" t="str">
        <v>SHA</v>
      </c>
      <c r="C4130" t="str">
        <v>SERVICE_CHARGE</v>
      </c>
      <c r="D4130" s="4">
        <v>44452</v>
      </c>
      <c r="E4130" t="str">
        <v>YAMAHA</v>
      </c>
      <c r="F4130">
        <v>12101162</v>
      </c>
      <c r="G4130">
        <v>44452</v>
      </c>
      <c r="H4130" t="str">
        <v>YMCT|REPAIR CHARGE</v>
      </c>
      <c r="I4130" t="str">
        <v>REPAIR CHARGE</v>
      </c>
      <c r="J4130">
        <v>3</v>
      </c>
      <c r="K4130">
        <v>3</v>
      </c>
      <c r="L4130">
        <v>793.81</v>
      </c>
      <c r="M4130" t="str">
        <v>CNY</v>
      </c>
      <c r="N4130">
        <v>1.2</v>
      </c>
      <c r="O4130">
        <v>793.81</v>
      </c>
      <c r="P4130">
        <v>952.57199999999989</v>
      </c>
      <c r="Q4130" t="str">
        <v>C66SHA-SERVICE GROUP</v>
      </c>
      <c r="R4130" t="str">
        <v>Shanghai Amphenol Airwave Communication Electronic</v>
      </c>
      <c r="S4130" t="str">
        <v>Same</v>
      </c>
      <c r="T4130">
        <v>905814</v>
      </c>
      <c r="U4130">
        <v>0</v>
      </c>
      <c r="V4130" t="str">
        <v>309ASY INV-NON-CON-V</v>
      </c>
      <c r="W4130">
        <v>0</v>
      </c>
      <c r="X4130">
        <v>0</v>
      </c>
      <c r="Y4130">
        <v>0</v>
      </c>
      <c r="Z4130" t="str">
        <v>上海安费诺永亿通讯电子有限公司</v>
      </c>
      <c r="AA4130">
        <v>0</v>
      </c>
      <c r="AB4130">
        <v>2021</v>
      </c>
      <c r="AC4130">
        <v>9</v>
      </c>
      <c r="AD4130" t="str">
        <v>Q2</v>
      </c>
      <c r="AE4130" t="str">
        <v>FY21/22</v>
      </c>
      <c r="AF4130" t="str">
        <v>EAST</v>
      </c>
    </row>
    <row r="4131" spans="1:32">
      <c r="A4131" t="str">
        <v>ESHL</v>
      </c>
      <c r="B4131" t="str">
        <v>SHA</v>
      </c>
      <c r="C4131" t="str">
        <v>SERVICE_CHARGE</v>
      </c>
      <c r="D4131" s="4">
        <v>44452</v>
      </c>
      <c r="E4131" t="str">
        <v>YAMAHA</v>
      </c>
      <c r="F4131">
        <v>12101163</v>
      </c>
      <c r="G4131">
        <v>44452</v>
      </c>
      <c r="H4131" t="str">
        <v>YMCT|REPAIR CHARGE</v>
      </c>
      <c r="I4131" t="str">
        <v>REPAIR CHARGE</v>
      </c>
      <c r="J4131">
        <v>2</v>
      </c>
      <c r="K4131">
        <v>2</v>
      </c>
      <c r="L4131">
        <v>529.20000000000005</v>
      </c>
      <c r="M4131" t="str">
        <v>CNY</v>
      </c>
      <c r="N4131">
        <v>1.2</v>
      </c>
      <c r="O4131">
        <v>529.20000000000005</v>
      </c>
      <c r="P4131">
        <v>635.04000000000008</v>
      </c>
      <c r="Q4131" t="str">
        <v>C66SHA-SERVICE GROUP</v>
      </c>
      <c r="R4131" t="str">
        <v>Amphenol Airwave (HaiYan) Communication Electronic</v>
      </c>
      <c r="S4131" t="str">
        <v>Same</v>
      </c>
      <c r="T4131">
        <v>905815</v>
      </c>
      <c r="U4131">
        <v>0</v>
      </c>
      <c r="V4131" t="str">
        <v>309ASY INV-NON-CON-V</v>
      </c>
      <c r="W4131">
        <v>0</v>
      </c>
      <c r="X4131">
        <v>0</v>
      </c>
      <c r="Y4131">
        <v>0</v>
      </c>
      <c r="Z4131" t="str">
        <v>安费诺永亿(海盐)通讯电子有限公司</v>
      </c>
      <c r="AA4131">
        <v>0</v>
      </c>
      <c r="AB4131">
        <v>2021</v>
      </c>
      <c r="AC4131">
        <v>9</v>
      </c>
      <c r="AD4131" t="str">
        <v>Q2</v>
      </c>
      <c r="AE4131" t="str">
        <v>FY21/22</v>
      </c>
      <c r="AF4131" t="str">
        <v>EAST</v>
      </c>
    </row>
    <row r="4132" spans="1:32">
      <c r="A4132" t="str">
        <v>ESHL</v>
      </c>
      <c r="B4132" t="str">
        <v>SHA</v>
      </c>
      <c r="C4132" t="str">
        <v>SPARES/OTHER</v>
      </c>
      <c r="D4132" s="4">
        <v>44454</v>
      </c>
      <c r="E4132" t="str">
        <v>YAMAHA</v>
      </c>
      <c r="F4132">
        <v>14104113</v>
      </c>
      <c r="G4132">
        <v>44454</v>
      </c>
      <c r="H4132" t="str">
        <v>YMCT|KLJ-MC263-00</v>
      </c>
      <c r="I4132" t="str">
        <v>COVER 1216 TAIL</v>
      </c>
      <c r="J4132">
        <v>10</v>
      </c>
      <c r="K4132">
        <v>10</v>
      </c>
      <c r="L4132">
        <v>1070.8</v>
      </c>
      <c r="M4132" t="str">
        <v>CNY</v>
      </c>
      <c r="N4132">
        <v>1.2</v>
      </c>
      <c r="O4132">
        <v>1070.8</v>
      </c>
      <c r="P4132">
        <v>1284.9599999999998</v>
      </c>
      <c r="Q4132" t="str">
        <v>C66SHA-SERVICE GROUP</v>
      </c>
      <c r="R4132" t="str">
        <v>Suzhou Inovance Technology Co Ltd</v>
      </c>
      <c r="S4132" t="str">
        <v>Same</v>
      </c>
      <c r="T4132">
        <v>905816</v>
      </c>
      <c r="U4132">
        <v>0</v>
      </c>
      <c r="V4132" t="str">
        <v>309ASY INV-PTS SALES</v>
      </c>
      <c r="W4132">
        <v>0</v>
      </c>
      <c r="X4132">
        <v>0</v>
      </c>
      <c r="Y4132">
        <v>801771</v>
      </c>
      <c r="Z4132" t="str">
        <v>苏州汇川技术有限公司</v>
      </c>
      <c r="AA4132">
        <v>0</v>
      </c>
      <c r="AB4132">
        <v>2021</v>
      </c>
      <c r="AC4132">
        <v>9</v>
      </c>
      <c r="AD4132" t="str">
        <v>Q2</v>
      </c>
      <c r="AE4132" t="str">
        <v>FY21/22</v>
      </c>
      <c r="AF4132" t="str">
        <v>EAST</v>
      </c>
    </row>
    <row r="4133" spans="1:32">
      <c r="A4133" t="str">
        <v>ESHL</v>
      </c>
      <c r="B4133" t="str">
        <v>SHA</v>
      </c>
      <c r="C4133" t="str">
        <v>SPARES/OTHER</v>
      </c>
      <c r="D4133" s="4">
        <v>44454</v>
      </c>
      <c r="E4133" t="str">
        <v>YAMAHA</v>
      </c>
      <c r="F4133">
        <v>14104114</v>
      </c>
      <c r="G4133">
        <v>44454</v>
      </c>
      <c r="H4133" t="str">
        <v>YMCT|KHY-M9129-00</v>
      </c>
      <c r="I4133" t="str">
        <v>BELT 1 CONVEYOR</v>
      </c>
      <c r="J4133">
        <v>7</v>
      </c>
      <c r="K4133">
        <v>7</v>
      </c>
      <c r="L4133">
        <v>1864.6</v>
      </c>
      <c r="M4133" t="str">
        <v>CNY</v>
      </c>
      <c r="N4133">
        <v>1.2</v>
      </c>
      <c r="O4133">
        <v>1864.6</v>
      </c>
      <c r="P4133">
        <v>2237.52</v>
      </c>
      <c r="Q4133" t="str">
        <v>C66SHA-SERVICE GROUP</v>
      </c>
      <c r="R4133" t="str">
        <v>Quanzhou TYT Electronics Co.,Ltd</v>
      </c>
      <c r="S4133" t="str">
        <v>Same</v>
      </c>
      <c r="T4133">
        <v>905817</v>
      </c>
      <c r="U4133">
        <v>0</v>
      </c>
      <c r="V4133" t="str">
        <v>309ASY INV-PTS SALES</v>
      </c>
      <c r="W4133">
        <v>0</v>
      </c>
      <c r="X4133">
        <v>0</v>
      </c>
      <c r="Y4133">
        <v>801774</v>
      </c>
      <c r="Z4133" t="str">
        <v>泉州市南安特易通电子有限公司</v>
      </c>
      <c r="AA4133">
        <v>0</v>
      </c>
      <c r="AB4133">
        <v>2021</v>
      </c>
      <c r="AC4133">
        <v>9</v>
      </c>
      <c r="AD4133" t="str">
        <v>Q2</v>
      </c>
      <c r="AE4133" t="str">
        <v>FY21/22</v>
      </c>
      <c r="AF4133" t="str">
        <v>EAST</v>
      </c>
    </row>
    <row r="4134" spans="1:32">
      <c r="A4134" t="str">
        <v>ESHL</v>
      </c>
      <c r="B4134" t="str">
        <v>XIY</v>
      </c>
      <c r="C4134" t="str">
        <v>CONTRACT_FEE</v>
      </c>
      <c r="D4134" s="4">
        <v>44455</v>
      </c>
      <c r="E4134" t="str">
        <v>OTHERS</v>
      </c>
      <c r="F4134">
        <v>13100200</v>
      </c>
      <c r="G4134">
        <v>44455</v>
      </c>
      <c r="H4134" t="str">
        <v>DEKI|REPAIR CHARGE</v>
      </c>
      <c r="I4134" t="str">
        <v>.</v>
      </c>
      <c r="J4134">
        <v>1</v>
      </c>
      <c r="K4134">
        <v>1</v>
      </c>
      <c r="L4134">
        <v>17699.12</v>
      </c>
      <c r="M4134" t="str">
        <v>CNY</v>
      </c>
      <c r="N4134">
        <v>1.2</v>
      </c>
      <c r="O4134">
        <v>17699.12</v>
      </c>
      <c r="P4134">
        <v>21238.944</v>
      </c>
      <c r="Q4134" t="str">
        <v>C66XIY-SERVICE GROUP</v>
      </c>
      <c r="R4134" t="str">
        <v>Micron Semiconductor (Xi'an) Co., Ltd.</v>
      </c>
      <c r="S4134" t="str">
        <v>Same</v>
      </c>
      <c r="T4134">
        <v>905819</v>
      </c>
      <c r="U4134">
        <v>0</v>
      </c>
      <c r="V4134" t="str">
        <v>309ASY INV-CONTRACT</v>
      </c>
      <c r="W4134">
        <v>0</v>
      </c>
      <c r="X4134">
        <v>0</v>
      </c>
      <c r="Y4134">
        <v>0</v>
      </c>
      <c r="Z4134" t="str">
        <v>美光半导体（西安）有限责任公司</v>
      </c>
      <c r="AA4134">
        <v>0</v>
      </c>
      <c r="AB4134">
        <v>2021</v>
      </c>
      <c r="AC4134">
        <v>9</v>
      </c>
      <c r="AD4134" t="str">
        <v>Q2</v>
      </c>
      <c r="AE4134" t="str">
        <v>FY21/22</v>
      </c>
      <c r="AF4134" t="str">
        <v>WEST</v>
      </c>
    </row>
    <row r="4135" spans="1:32">
      <c r="A4135" t="str">
        <v>ESHL</v>
      </c>
      <c r="B4135" t="str">
        <v>SHA</v>
      </c>
      <c r="C4135" t="str">
        <v>SPARES/OTHER</v>
      </c>
      <c r="D4135" s="4">
        <v>44455</v>
      </c>
      <c r="E4135" t="str">
        <v>YAMAHA</v>
      </c>
      <c r="F4135">
        <v>14104115</v>
      </c>
      <c r="G4135">
        <v>44455</v>
      </c>
      <c r="H4135" t="str">
        <v>YMCT|KHJ-MC145-01</v>
      </c>
      <c r="I4135" t="str">
        <v>LEVER TAPE GUIDE F</v>
      </c>
      <c r="J4135">
        <v>5</v>
      </c>
      <c r="K4135">
        <v>5</v>
      </c>
      <c r="L4135">
        <v>168.14</v>
      </c>
      <c r="M4135" t="str">
        <v>CNY</v>
      </c>
      <c r="N4135">
        <v>1.2</v>
      </c>
      <c r="O4135">
        <v>168.14</v>
      </c>
      <c r="P4135">
        <v>201.76799999999997</v>
      </c>
      <c r="Q4135" t="str">
        <v>C66SHA-SERVICE GROUP</v>
      </c>
      <c r="R4135" t="str">
        <v>Jiangsu Leitong Intelligent Manufacturing Co.,Ltd.</v>
      </c>
      <c r="S4135" t="str">
        <v>Same</v>
      </c>
      <c r="T4135">
        <v>905818</v>
      </c>
      <c r="U4135">
        <v>0</v>
      </c>
      <c r="V4135" t="str">
        <v>309ASY INV-PTS SALES</v>
      </c>
      <c r="W4135">
        <v>0</v>
      </c>
      <c r="X4135">
        <v>0</v>
      </c>
      <c r="Y4135">
        <v>801925</v>
      </c>
      <c r="Z4135" t="str">
        <v>江苏镭通智能制造有限公司</v>
      </c>
      <c r="AA4135">
        <v>0</v>
      </c>
      <c r="AB4135">
        <v>2021</v>
      </c>
      <c r="AC4135">
        <v>9</v>
      </c>
      <c r="AD4135" t="str">
        <v>Q2</v>
      </c>
      <c r="AE4135" t="str">
        <v>FY21/22</v>
      </c>
      <c r="AF4135" t="str">
        <v>EAST</v>
      </c>
    </row>
    <row r="4136" spans="1:32">
      <c r="A4136" t="str">
        <v>ESHL</v>
      </c>
      <c r="B4136" t="str">
        <v>SHA</v>
      </c>
      <c r="C4136" t="str">
        <v>SPARES/OTHER</v>
      </c>
      <c r="D4136" s="4">
        <v>44455</v>
      </c>
      <c r="E4136" t="str">
        <v>YAMAHA</v>
      </c>
      <c r="F4136">
        <v>14104115</v>
      </c>
      <c r="G4136">
        <v>44455</v>
      </c>
      <c r="H4136" t="str">
        <v>YMCT|KHJ-MC141-S1</v>
      </c>
      <c r="I4136" t="str">
        <v>PARTS,TAPE GUIDE</v>
      </c>
      <c r="J4136">
        <v>5</v>
      </c>
      <c r="K4136">
        <v>5</v>
      </c>
      <c r="L4136">
        <v>2424.7800000000002</v>
      </c>
      <c r="M4136" t="str">
        <v>CNY</v>
      </c>
      <c r="N4136">
        <v>1.2</v>
      </c>
      <c r="O4136">
        <v>2424.7800000000002</v>
      </c>
      <c r="P4136">
        <v>2909.7360000000003</v>
      </c>
      <c r="Q4136" t="str">
        <v>C66SHA-SERVICE GROUP</v>
      </c>
      <c r="R4136" t="str">
        <v>Jiangsu Leitong Intelligent Manufacturing Co.,Ltd.</v>
      </c>
      <c r="S4136" t="str">
        <v>Same</v>
      </c>
      <c r="T4136">
        <v>905818</v>
      </c>
      <c r="U4136">
        <v>0</v>
      </c>
      <c r="V4136" t="str">
        <v>309ASY INV-PTS SALES</v>
      </c>
      <c r="W4136">
        <v>0</v>
      </c>
      <c r="X4136">
        <v>0</v>
      </c>
      <c r="Y4136">
        <v>801925</v>
      </c>
      <c r="Z4136" t="str">
        <v>江苏镭通智能制造有限公司</v>
      </c>
      <c r="AA4136">
        <v>0</v>
      </c>
      <c r="AB4136">
        <v>2021</v>
      </c>
      <c r="AC4136">
        <v>9</v>
      </c>
      <c r="AD4136" t="str">
        <v>Q2</v>
      </c>
      <c r="AE4136" t="str">
        <v>FY21/22</v>
      </c>
      <c r="AF4136" t="str">
        <v>EAST</v>
      </c>
    </row>
    <row r="4137" spans="1:32">
      <c r="A4137" t="str">
        <v>ESHL</v>
      </c>
      <c r="B4137" t="str">
        <v>SHA</v>
      </c>
      <c r="C4137" t="str">
        <v>SPARES/OTHER</v>
      </c>
      <c r="D4137" s="4">
        <v>44455</v>
      </c>
      <c r="E4137" t="str">
        <v>YAMAHA</v>
      </c>
      <c r="F4137">
        <v>14104115</v>
      </c>
      <c r="G4137">
        <v>44455</v>
      </c>
      <c r="H4137" t="str">
        <v>YMCT|KLJ-MC245-00</v>
      </c>
      <c r="I4137" t="str">
        <v>LEVER F 1216</v>
      </c>
      <c r="J4137">
        <v>2</v>
      </c>
      <c r="K4137">
        <v>2</v>
      </c>
      <c r="L4137">
        <v>90.27</v>
      </c>
      <c r="M4137" t="str">
        <v>CNY</v>
      </c>
      <c r="N4137">
        <v>1.2</v>
      </c>
      <c r="O4137">
        <v>90.27</v>
      </c>
      <c r="P4137">
        <v>108.324</v>
      </c>
      <c r="Q4137" t="str">
        <v>C66SHA-SERVICE GROUP</v>
      </c>
      <c r="R4137" t="str">
        <v>Jiangsu Leitong Intelligent Manufacturing Co.,Ltd.</v>
      </c>
      <c r="S4137" t="str">
        <v>Same</v>
      </c>
      <c r="T4137">
        <v>905818</v>
      </c>
      <c r="U4137">
        <v>0</v>
      </c>
      <c r="V4137" t="str">
        <v>309ASY INV-PTS SALES</v>
      </c>
      <c r="W4137">
        <v>0</v>
      </c>
      <c r="X4137">
        <v>0</v>
      </c>
      <c r="Y4137">
        <v>801925</v>
      </c>
      <c r="Z4137" t="str">
        <v>江苏镭通智能制造有限公司</v>
      </c>
      <c r="AA4137">
        <v>0</v>
      </c>
      <c r="AB4137">
        <v>2021</v>
      </c>
      <c r="AC4137">
        <v>9</v>
      </c>
      <c r="AD4137" t="str">
        <v>Q2</v>
      </c>
      <c r="AE4137" t="str">
        <v>FY21/22</v>
      </c>
      <c r="AF4137" t="str">
        <v>EAST</v>
      </c>
    </row>
    <row r="4138" spans="1:32">
      <c r="A4138" t="str">
        <v>ESHL</v>
      </c>
      <c r="B4138" t="str">
        <v>SHA</v>
      </c>
      <c r="C4138" t="str">
        <v>SPARES/OTHER</v>
      </c>
      <c r="D4138" s="4">
        <v>44455</v>
      </c>
      <c r="E4138" t="str">
        <v>YAMAHA</v>
      </c>
      <c r="F4138">
        <v>14104115</v>
      </c>
      <c r="G4138">
        <v>44455</v>
      </c>
      <c r="H4138" t="str">
        <v>YMCT|KLJ-MC445-00</v>
      </c>
      <c r="I4138" t="str">
        <v>LEVER F 24MM</v>
      </c>
      <c r="J4138">
        <v>2</v>
      </c>
      <c r="K4138">
        <v>2</v>
      </c>
      <c r="L4138">
        <v>139.82</v>
      </c>
      <c r="M4138" t="str">
        <v>CNY</v>
      </c>
      <c r="N4138">
        <v>1.2</v>
      </c>
      <c r="O4138">
        <v>139.82</v>
      </c>
      <c r="P4138">
        <v>167.78399999999999</v>
      </c>
      <c r="Q4138" t="str">
        <v>C66SHA-SERVICE GROUP</v>
      </c>
      <c r="R4138" t="str">
        <v>Jiangsu Leitong Intelligent Manufacturing Co.,Ltd.</v>
      </c>
      <c r="S4138" t="str">
        <v>Same</v>
      </c>
      <c r="T4138">
        <v>905818</v>
      </c>
      <c r="U4138">
        <v>0</v>
      </c>
      <c r="V4138" t="str">
        <v>309ASY INV-PTS SALES</v>
      </c>
      <c r="W4138">
        <v>0</v>
      </c>
      <c r="X4138">
        <v>0</v>
      </c>
      <c r="Y4138">
        <v>801925</v>
      </c>
      <c r="Z4138" t="str">
        <v>江苏镭通智能制造有限公司</v>
      </c>
      <c r="AA4138">
        <v>0</v>
      </c>
      <c r="AB4138">
        <v>2021</v>
      </c>
      <c r="AC4138">
        <v>9</v>
      </c>
      <c r="AD4138" t="str">
        <v>Q2</v>
      </c>
      <c r="AE4138" t="str">
        <v>FY21/22</v>
      </c>
      <c r="AF4138" t="str">
        <v>EAST</v>
      </c>
    </row>
    <row r="4139" spans="1:32">
      <c r="A4139" t="str">
        <v>ESHL</v>
      </c>
      <c r="B4139" t="str">
        <v>SHA</v>
      </c>
      <c r="C4139" t="str">
        <v>SPARES/OTHER</v>
      </c>
      <c r="D4139" s="4">
        <v>44455</v>
      </c>
      <c r="E4139" t="str">
        <v>YAMAHA</v>
      </c>
      <c r="F4139">
        <v>14104115</v>
      </c>
      <c r="G4139">
        <v>44455</v>
      </c>
      <c r="H4139" t="str">
        <v>YMCT|KHJ-MC545-01</v>
      </c>
      <c r="I4139" t="str">
        <v>LEVER TAPE GUIDE F</v>
      </c>
      <c r="J4139">
        <v>1</v>
      </c>
      <c r="K4139">
        <v>1</v>
      </c>
      <c r="L4139">
        <v>282.3</v>
      </c>
      <c r="M4139" t="str">
        <v>CNY</v>
      </c>
      <c r="N4139">
        <v>1.2</v>
      </c>
      <c r="O4139">
        <v>282.3</v>
      </c>
      <c r="P4139">
        <v>338.76</v>
      </c>
      <c r="Q4139" t="str">
        <v>C66SHA-SERVICE GROUP</v>
      </c>
      <c r="R4139" t="str">
        <v>Jiangsu Leitong Intelligent Manufacturing Co.,Ltd.</v>
      </c>
      <c r="S4139" t="str">
        <v>Same</v>
      </c>
      <c r="T4139">
        <v>905818</v>
      </c>
      <c r="U4139">
        <v>0</v>
      </c>
      <c r="V4139" t="str">
        <v>309ASY INV-PTS SALES</v>
      </c>
      <c r="W4139">
        <v>0</v>
      </c>
      <c r="X4139">
        <v>0</v>
      </c>
      <c r="Y4139">
        <v>801925</v>
      </c>
      <c r="Z4139" t="str">
        <v>江苏镭通智能制造有限公司</v>
      </c>
      <c r="AA4139">
        <v>0</v>
      </c>
      <c r="AB4139">
        <v>2021</v>
      </c>
      <c r="AC4139">
        <v>9</v>
      </c>
      <c r="AD4139" t="str">
        <v>Q2</v>
      </c>
      <c r="AE4139" t="str">
        <v>FY21/22</v>
      </c>
      <c r="AF4139" t="str">
        <v>EAST</v>
      </c>
    </row>
    <row r="4140" spans="1:32">
      <c r="A4140" t="str">
        <v>ESHL</v>
      </c>
      <c r="B4140" t="str">
        <v>SZX</v>
      </c>
      <c r="C4140" t="str">
        <v>SERVICE_CHARGE</v>
      </c>
      <c r="D4140" s="4">
        <v>44456</v>
      </c>
      <c r="E4140" t="str">
        <v>YAMAHA</v>
      </c>
      <c r="F4140">
        <v>12101164</v>
      </c>
      <c r="G4140">
        <v>44456</v>
      </c>
      <c r="H4140" t="str">
        <v>YMCT|REPAIR CHARGE</v>
      </c>
      <c r="I4140" t="str">
        <v>REPAIR CHARGE</v>
      </c>
      <c r="J4140">
        <v>1</v>
      </c>
      <c r="K4140">
        <v>1</v>
      </c>
      <c r="L4140">
        <v>19469.03</v>
      </c>
      <c r="M4140" t="str">
        <v>CNY</v>
      </c>
      <c r="N4140">
        <v>1.2</v>
      </c>
      <c r="O4140">
        <v>19469.03</v>
      </c>
      <c r="P4140">
        <v>23362.835999999999</v>
      </c>
      <c r="Q4140" t="str">
        <v>C66SZX-SMT SERVICE</v>
      </c>
      <c r="R4140" t="str">
        <v>Shangrao Luxvisions Innovation Technology Limited</v>
      </c>
      <c r="S4140" t="str">
        <v>Same</v>
      </c>
      <c r="T4140">
        <v>905826</v>
      </c>
      <c r="U4140">
        <v>0</v>
      </c>
      <c r="V4140" t="str">
        <v>309ASY INV-NON-CON</v>
      </c>
      <c r="W4140">
        <v>0</v>
      </c>
      <c r="X4140" t="str">
        <v>4000012221/4000012302</v>
      </c>
      <c r="Y4140">
        <v>0</v>
      </c>
      <c r="Z4140" t="str">
        <v>上饶市立景创新科技有限公司</v>
      </c>
      <c r="AA4140">
        <v>0</v>
      </c>
      <c r="AB4140">
        <v>2021</v>
      </c>
      <c r="AC4140">
        <v>9</v>
      </c>
      <c r="AD4140" t="str">
        <v>Q2</v>
      </c>
      <c r="AE4140" t="str">
        <v>FY21/22</v>
      </c>
      <c r="AF4140" t="str">
        <v>SOUTH</v>
      </c>
    </row>
    <row r="4141" spans="1:32">
      <c r="A4141" t="str">
        <v>ESHL</v>
      </c>
      <c r="B4141" t="str">
        <v>SZX</v>
      </c>
      <c r="C4141" t="str">
        <v>SERVICE_CHARGE</v>
      </c>
      <c r="D4141" s="4">
        <v>44456</v>
      </c>
      <c r="E4141" t="str">
        <v>YAMAHA</v>
      </c>
      <c r="F4141">
        <v>12101164</v>
      </c>
      <c r="G4141">
        <v>44456</v>
      </c>
      <c r="H4141" t="str">
        <v>YMCT|REPAIR CHARGE</v>
      </c>
      <c r="I4141" t="str">
        <v>REPAIR CHARGE</v>
      </c>
      <c r="J4141">
        <v>1</v>
      </c>
      <c r="K4141">
        <v>1</v>
      </c>
      <c r="L4141">
        <v>4778.7700000000004</v>
      </c>
      <c r="M4141" t="str">
        <v>CNY</v>
      </c>
      <c r="N4141">
        <v>1.2</v>
      </c>
      <c r="O4141">
        <v>4778.7700000000004</v>
      </c>
      <c r="P4141">
        <v>5734.5240000000003</v>
      </c>
      <c r="Q4141" t="str">
        <v>C66SZX-SMT SERVICE</v>
      </c>
      <c r="R4141" t="str">
        <v>Shangrao Luxvisions Innovation Technology Limited</v>
      </c>
      <c r="S4141" t="str">
        <v>Same</v>
      </c>
      <c r="T4141">
        <v>905826</v>
      </c>
      <c r="U4141">
        <v>0</v>
      </c>
      <c r="V4141" t="str">
        <v>309ASY INV-NON-CON</v>
      </c>
      <c r="W4141">
        <v>0</v>
      </c>
      <c r="X4141" t="str">
        <v>4000012221/4000012302</v>
      </c>
      <c r="Y4141">
        <v>0</v>
      </c>
      <c r="Z4141" t="str">
        <v>上饶市立景创新科技有限公司</v>
      </c>
      <c r="AA4141">
        <v>0</v>
      </c>
      <c r="AB4141">
        <v>2021</v>
      </c>
      <c r="AC4141">
        <v>9</v>
      </c>
      <c r="AD4141" t="str">
        <v>Q2</v>
      </c>
      <c r="AE4141" t="str">
        <v>FY21/22</v>
      </c>
      <c r="AF4141" t="str">
        <v>SOUTH</v>
      </c>
    </row>
    <row r="4142" spans="1:32">
      <c r="A4142" t="str">
        <v>ESHL</v>
      </c>
      <c r="B4142" t="str">
        <v>SHA</v>
      </c>
      <c r="C4142" t="str">
        <v>SPARES/OTHER</v>
      </c>
      <c r="D4142" s="4">
        <v>44456</v>
      </c>
      <c r="E4142" t="str">
        <v>YAMAHA</v>
      </c>
      <c r="F4142">
        <v>14104116</v>
      </c>
      <c r="G4142">
        <v>44456</v>
      </c>
      <c r="H4142" t="str">
        <v>YMCT|KLW-M7856-01</v>
      </c>
      <c r="I4142" t="str">
        <v>COVER GUIDE 1</v>
      </c>
      <c r="J4142">
        <v>2</v>
      </c>
      <c r="K4142">
        <v>2</v>
      </c>
      <c r="L4142">
        <v>391.15</v>
      </c>
      <c r="M4142" t="str">
        <v>CNY</v>
      </c>
      <c r="N4142">
        <v>1.2</v>
      </c>
      <c r="O4142">
        <v>391.15</v>
      </c>
      <c r="P4142">
        <v>469.37999999999994</v>
      </c>
      <c r="Q4142" t="str">
        <v>C66SHA-SERVICE GROUP</v>
      </c>
      <c r="R4142" t="str">
        <v>Shanghai Keter New Materials Co., Ltd.</v>
      </c>
      <c r="S4142" t="str">
        <v>Same</v>
      </c>
      <c r="T4142">
        <v>905820</v>
      </c>
      <c r="U4142">
        <v>0</v>
      </c>
      <c r="V4142" t="str">
        <v>309ASY INV-PTS SALES</v>
      </c>
      <c r="W4142">
        <v>0</v>
      </c>
      <c r="X4142">
        <v>0</v>
      </c>
      <c r="Y4142">
        <v>801980</v>
      </c>
      <c r="Z4142" t="str">
        <v>上海科特新材料股份有限公司</v>
      </c>
      <c r="AA4142">
        <v>0</v>
      </c>
      <c r="AB4142">
        <v>2021</v>
      </c>
      <c r="AC4142">
        <v>9</v>
      </c>
      <c r="AD4142" t="str">
        <v>Q2</v>
      </c>
      <c r="AE4142" t="str">
        <v>FY21/22</v>
      </c>
      <c r="AF4142" t="str">
        <v>EAST</v>
      </c>
    </row>
    <row r="4143" spans="1:32">
      <c r="A4143" t="str">
        <v>ESHL</v>
      </c>
      <c r="B4143" t="str">
        <v>SHA</v>
      </c>
      <c r="C4143" t="str">
        <v>SPARES/OTHER</v>
      </c>
      <c r="D4143" s="4">
        <v>44456</v>
      </c>
      <c r="E4143" t="str">
        <v>YAMAHA</v>
      </c>
      <c r="F4143">
        <v>14104116</v>
      </c>
      <c r="G4143">
        <v>44456</v>
      </c>
      <c r="H4143" t="str">
        <v>YMCT|KLW-M7602-01</v>
      </c>
      <c r="I4143" t="str">
        <v>HOLDER PRISM</v>
      </c>
      <c r="J4143">
        <v>2</v>
      </c>
      <c r="K4143">
        <v>2</v>
      </c>
      <c r="L4143">
        <v>208.85</v>
      </c>
      <c r="M4143" t="str">
        <v>CNY</v>
      </c>
      <c r="N4143">
        <v>1.2</v>
      </c>
      <c r="O4143">
        <v>208.85</v>
      </c>
      <c r="P4143">
        <v>250.61999999999998</v>
      </c>
      <c r="Q4143" t="str">
        <v>C66SHA-SERVICE GROUP</v>
      </c>
      <c r="R4143" t="str">
        <v>Shanghai Keter New Materials Co., Ltd.</v>
      </c>
      <c r="S4143" t="str">
        <v>Same</v>
      </c>
      <c r="T4143">
        <v>905820</v>
      </c>
      <c r="U4143">
        <v>0</v>
      </c>
      <c r="V4143" t="str">
        <v>309ASY INV-PTS SALES</v>
      </c>
      <c r="W4143">
        <v>0</v>
      </c>
      <c r="X4143">
        <v>0</v>
      </c>
      <c r="Y4143">
        <v>801980</v>
      </c>
      <c r="Z4143" t="str">
        <v>上海科特新材料股份有限公司</v>
      </c>
      <c r="AA4143">
        <v>0</v>
      </c>
      <c r="AB4143">
        <v>2021</v>
      </c>
      <c r="AC4143">
        <v>9</v>
      </c>
      <c r="AD4143" t="str">
        <v>Q2</v>
      </c>
      <c r="AE4143" t="str">
        <v>FY21/22</v>
      </c>
      <c r="AF4143" t="str">
        <v>EAST</v>
      </c>
    </row>
    <row r="4144" spans="1:32">
      <c r="A4144" t="str">
        <v>ESHL</v>
      </c>
      <c r="B4144" t="str">
        <v>SHA</v>
      </c>
      <c r="C4144" t="str">
        <v>SPARES/OTHER</v>
      </c>
      <c r="D4144" s="4">
        <v>44456</v>
      </c>
      <c r="E4144" t="str">
        <v>YAMAHA</v>
      </c>
      <c r="F4144">
        <v>14104116</v>
      </c>
      <c r="G4144">
        <v>44456</v>
      </c>
      <c r="H4144" t="str">
        <v>YMCT|KMG-M7A16-00</v>
      </c>
      <c r="I4144" t="str">
        <v>COVER PRIZM</v>
      </c>
      <c r="J4144">
        <v>2</v>
      </c>
      <c r="K4144">
        <v>2</v>
      </c>
      <c r="L4144">
        <v>74.34</v>
      </c>
      <c r="M4144" t="str">
        <v>CNY</v>
      </c>
      <c r="N4144">
        <v>1.2</v>
      </c>
      <c r="O4144">
        <v>74.34</v>
      </c>
      <c r="P4144">
        <v>89.207999999999998</v>
      </c>
      <c r="Q4144" t="str">
        <v>C66SHA-SERVICE GROUP</v>
      </c>
      <c r="R4144" t="str">
        <v>Shanghai Keter New Materials Co., Ltd.</v>
      </c>
      <c r="S4144" t="str">
        <v>Same</v>
      </c>
      <c r="T4144">
        <v>905820</v>
      </c>
      <c r="U4144">
        <v>0</v>
      </c>
      <c r="V4144" t="str">
        <v>309ASY INV-PTS SALES</v>
      </c>
      <c r="W4144">
        <v>0</v>
      </c>
      <c r="X4144">
        <v>0</v>
      </c>
      <c r="Y4144">
        <v>801980</v>
      </c>
      <c r="Z4144" t="str">
        <v>上海科特新材料股份有限公司</v>
      </c>
      <c r="AA4144">
        <v>0</v>
      </c>
      <c r="AB4144">
        <v>2021</v>
      </c>
      <c r="AC4144">
        <v>9</v>
      </c>
      <c r="AD4144" t="str">
        <v>Q2</v>
      </c>
      <c r="AE4144" t="str">
        <v>FY21/22</v>
      </c>
      <c r="AF4144" t="str">
        <v>EAST</v>
      </c>
    </row>
    <row r="4145" spans="1:32">
      <c r="A4145" t="str">
        <v>ESHL</v>
      </c>
      <c r="B4145" t="str">
        <v>SZX</v>
      </c>
      <c r="C4145" t="str">
        <v>SPARES/OTHER</v>
      </c>
      <c r="D4145" s="4">
        <v>44456</v>
      </c>
      <c r="E4145" t="str">
        <v>YAMAHA</v>
      </c>
      <c r="F4145">
        <v>14104117</v>
      </c>
      <c r="G4145">
        <v>44456</v>
      </c>
      <c r="H4145" t="str">
        <v>YMCT|KHY-M2267-A0</v>
      </c>
      <c r="I4145" t="str">
        <v>GUIDE X AXIS ASSY</v>
      </c>
      <c r="J4145">
        <v>6</v>
      </c>
      <c r="K4145">
        <v>6</v>
      </c>
      <c r="L4145">
        <v>6637.17</v>
      </c>
      <c r="M4145" t="str">
        <v>CNY</v>
      </c>
      <c r="N4145">
        <v>1.2</v>
      </c>
      <c r="O4145">
        <v>6637.17</v>
      </c>
      <c r="P4145">
        <v>7964.6039999999994</v>
      </c>
      <c r="Q4145" t="str">
        <v>C66SZX-SMT SERVICE</v>
      </c>
      <c r="R4145" t="str">
        <v>Dongguan Cowell Optic Electronics Co., Ltd.</v>
      </c>
      <c r="S4145" t="str">
        <v>Same</v>
      </c>
      <c r="T4145">
        <v>905824</v>
      </c>
      <c r="U4145">
        <v>3624</v>
      </c>
      <c r="V4145" t="str">
        <v>309ASY INV-PTS SALES</v>
      </c>
      <c r="W4145">
        <v>0</v>
      </c>
      <c r="X4145" t="str">
        <v>ZX2021080214825</v>
      </c>
      <c r="Y4145">
        <v>802139</v>
      </c>
      <c r="Z4145" t="str">
        <v>东莞高伟光学电子有限公司</v>
      </c>
      <c r="AA4145">
        <v>0</v>
      </c>
      <c r="AB4145">
        <v>2021</v>
      </c>
      <c r="AC4145">
        <v>9</v>
      </c>
      <c r="AD4145" t="str">
        <v>Q2</v>
      </c>
      <c r="AE4145" t="str">
        <v>FY21/22</v>
      </c>
      <c r="AF4145" t="str">
        <v>SOUTH</v>
      </c>
    </row>
    <row r="4146" spans="1:32">
      <c r="A4146" t="str">
        <v>ESHL</v>
      </c>
      <c r="B4146" t="str">
        <v>SZX</v>
      </c>
      <c r="C4146" t="str">
        <v>SPARES/OTHER</v>
      </c>
      <c r="D4146" s="4">
        <v>44456</v>
      </c>
      <c r="E4146" t="str">
        <v>YAMAHA</v>
      </c>
      <c r="F4146">
        <v>14104118</v>
      </c>
      <c r="G4146">
        <v>44456</v>
      </c>
      <c r="H4146" t="str">
        <v>YMCT|KHY-M652L-A0</v>
      </c>
      <c r="I4146" t="str">
        <v>SENSOR AMP ASSY</v>
      </c>
      <c r="J4146">
        <v>3</v>
      </c>
      <c r="K4146">
        <v>3</v>
      </c>
      <c r="L4146">
        <v>7592.92</v>
      </c>
      <c r="M4146" t="str">
        <v>CNY</v>
      </c>
      <c r="N4146">
        <v>1.2</v>
      </c>
      <c r="O4146">
        <v>7592.92</v>
      </c>
      <c r="P4146">
        <v>9111.503999999999</v>
      </c>
      <c r="Q4146" t="str">
        <v>C66SZX-SMT SERVICE</v>
      </c>
      <c r="R4146" t="str">
        <v>Dongguan Cowell Optic Electronics Co., Ltd.</v>
      </c>
      <c r="S4146" t="str">
        <v>Same</v>
      </c>
      <c r="T4146">
        <v>905821</v>
      </c>
      <c r="U4146">
        <v>4329.8999999999996</v>
      </c>
      <c r="V4146" t="str">
        <v>309ASY INV-PTS SALES</v>
      </c>
      <c r="W4146">
        <v>0</v>
      </c>
      <c r="X4146">
        <v>0</v>
      </c>
      <c r="Y4146">
        <v>802136</v>
      </c>
      <c r="Z4146" t="str">
        <v>东莞高伟光学电子有限公司</v>
      </c>
      <c r="AA4146">
        <v>0</v>
      </c>
      <c r="AB4146">
        <v>2021</v>
      </c>
      <c r="AC4146">
        <v>9</v>
      </c>
      <c r="AD4146" t="str">
        <v>Q2</v>
      </c>
      <c r="AE4146" t="str">
        <v>FY21/22</v>
      </c>
      <c r="AF4146" t="str">
        <v>SOUTH</v>
      </c>
    </row>
    <row r="4147" spans="1:32">
      <c r="A4147" t="str">
        <v>ESHL</v>
      </c>
      <c r="B4147" t="str">
        <v>SZX</v>
      </c>
      <c r="C4147" t="str">
        <v>SPARES/OTHER</v>
      </c>
      <c r="D4147" s="4">
        <v>44456</v>
      </c>
      <c r="E4147" t="str">
        <v>YAMAHA</v>
      </c>
      <c r="F4147">
        <v>14104118</v>
      </c>
      <c r="G4147">
        <v>44456</v>
      </c>
      <c r="H4147" t="str">
        <v>YMCT|KHY-M537F-00</v>
      </c>
      <c r="I4147" t="str">
        <v>SAFETY RELAY</v>
      </c>
      <c r="J4147">
        <v>2</v>
      </c>
      <c r="K4147">
        <v>2</v>
      </c>
      <c r="L4147">
        <v>4159.29</v>
      </c>
      <c r="M4147" t="str">
        <v>CNY</v>
      </c>
      <c r="N4147">
        <v>1.2</v>
      </c>
      <c r="O4147">
        <v>4159.29</v>
      </c>
      <c r="P4147">
        <v>4991.1480000000001</v>
      </c>
      <c r="Q4147" t="str">
        <v>C66SZX-SMT SERVICE</v>
      </c>
      <c r="R4147" t="str">
        <v>Dongguan Cowell Optic Electronics Co., Ltd.</v>
      </c>
      <c r="S4147" t="str">
        <v>Same</v>
      </c>
      <c r="T4147">
        <v>905821</v>
      </c>
      <c r="U4147">
        <v>2534.4</v>
      </c>
      <c r="V4147" t="str">
        <v>309ASY INV-PTS SALES</v>
      </c>
      <c r="W4147">
        <v>0</v>
      </c>
      <c r="X4147">
        <v>0</v>
      </c>
      <c r="Y4147">
        <v>802136</v>
      </c>
      <c r="Z4147" t="str">
        <v>东莞高伟光学电子有限公司</v>
      </c>
      <c r="AA4147">
        <v>0</v>
      </c>
      <c r="AB4147">
        <v>2021</v>
      </c>
      <c r="AC4147">
        <v>9</v>
      </c>
      <c r="AD4147" t="str">
        <v>Q2</v>
      </c>
      <c r="AE4147" t="str">
        <v>FY21/22</v>
      </c>
      <c r="AF4147" t="str">
        <v>SOUTH</v>
      </c>
    </row>
    <row r="4148" spans="1:32">
      <c r="A4148" t="str">
        <v>ESHL</v>
      </c>
      <c r="B4148" t="str">
        <v>SZX</v>
      </c>
      <c r="C4148" t="str">
        <v>SPARES/OTHER</v>
      </c>
      <c r="D4148" s="4">
        <v>44456</v>
      </c>
      <c r="E4148" t="str">
        <v>OTHERS</v>
      </c>
      <c r="F4148">
        <v>14104118</v>
      </c>
      <c r="G4148">
        <v>44456</v>
      </c>
      <c r="H4148" t="str">
        <v>ZMTR|303-KA3</v>
      </c>
      <c r="I4148" t="str">
        <v>SPECIAL NOZZLE</v>
      </c>
      <c r="J4148">
        <v>3</v>
      </c>
      <c r="K4148">
        <v>3</v>
      </c>
      <c r="L4148">
        <v>4162.83</v>
      </c>
      <c r="M4148" t="str">
        <v>CNY</v>
      </c>
      <c r="N4148">
        <v>1.2</v>
      </c>
      <c r="O4148">
        <v>4162.83</v>
      </c>
      <c r="P4148">
        <v>4995.3959999999997</v>
      </c>
      <c r="Q4148" t="str">
        <v>C66SZX-SMT SERVICE</v>
      </c>
      <c r="R4148" t="str">
        <v>Dongguan Cowell Optic Electronics Co., Ltd.</v>
      </c>
      <c r="S4148" t="str">
        <v>Same</v>
      </c>
      <c r="T4148">
        <v>905821</v>
      </c>
      <c r="U4148">
        <v>1460.19</v>
      </c>
      <c r="V4148" t="str">
        <v>309ASY INV-PTS SALES</v>
      </c>
      <c r="W4148">
        <v>0</v>
      </c>
      <c r="X4148">
        <v>0</v>
      </c>
      <c r="Y4148">
        <v>802136</v>
      </c>
      <c r="Z4148" t="str">
        <v>东莞高伟光学电子有限公司</v>
      </c>
      <c r="AA4148">
        <v>0</v>
      </c>
      <c r="AB4148">
        <v>2021</v>
      </c>
      <c r="AC4148">
        <v>9</v>
      </c>
      <c r="AD4148" t="str">
        <v>Q2</v>
      </c>
      <c r="AE4148" t="str">
        <v>FY21/22</v>
      </c>
      <c r="AF4148" t="str">
        <v>SOUTH</v>
      </c>
    </row>
    <row r="4149" spans="1:32">
      <c r="A4149" t="str">
        <v>ESHL</v>
      </c>
      <c r="B4149" t="str">
        <v>SZX</v>
      </c>
      <c r="C4149" t="str">
        <v>SPARES/OTHER</v>
      </c>
      <c r="D4149" s="4">
        <v>44456</v>
      </c>
      <c r="E4149" t="str">
        <v>OTHERS</v>
      </c>
      <c r="F4149">
        <v>14104118</v>
      </c>
      <c r="G4149">
        <v>44456</v>
      </c>
      <c r="H4149" t="str">
        <v>ZMTR|303-OA</v>
      </c>
      <c r="I4149" t="str">
        <v>SPECIAL NOZZLE</v>
      </c>
      <c r="J4149">
        <v>3</v>
      </c>
      <c r="K4149">
        <v>3</v>
      </c>
      <c r="L4149">
        <v>4205.3100000000004</v>
      </c>
      <c r="M4149" t="str">
        <v>CNY</v>
      </c>
      <c r="N4149">
        <v>1.2</v>
      </c>
      <c r="O4149">
        <v>4205.3100000000004</v>
      </c>
      <c r="P4149">
        <v>5046.3720000000003</v>
      </c>
      <c r="Q4149" t="str">
        <v>C66SZX-SMT SERVICE</v>
      </c>
      <c r="R4149" t="str">
        <v>Dongguan Cowell Optic Electronics Co., Ltd.</v>
      </c>
      <c r="S4149" t="str">
        <v>Same</v>
      </c>
      <c r="T4149">
        <v>905821</v>
      </c>
      <c r="U4149">
        <v>929.19</v>
      </c>
      <c r="V4149" t="str">
        <v>309ASY INV-PTS SALES</v>
      </c>
      <c r="W4149">
        <v>0</v>
      </c>
      <c r="X4149">
        <v>0</v>
      </c>
      <c r="Y4149">
        <v>802136</v>
      </c>
      <c r="Z4149" t="str">
        <v>东莞高伟光学电子有限公司</v>
      </c>
      <c r="AA4149">
        <v>0</v>
      </c>
      <c r="AB4149">
        <v>2021</v>
      </c>
      <c r="AC4149">
        <v>9</v>
      </c>
      <c r="AD4149" t="str">
        <v>Q2</v>
      </c>
      <c r="AE4149" t="str">
        <v>FY21/22</v>
      </c>
      <c r="AF4149" t="str">
        <v>SOUTH</v>
      </c>
    </row>
    <row r="4150" spans="1:32">
      <c r="A4150" t="str">
        <v>ESHL</v>
      </c>
      <c r="B4150" t="str">
        <v>SZX</v>
      </c>
      <c r="C4150" t="str">
        <v>SPARES/OTHER</v>
      </c>
      <c r="D4150" s="4">
        <v>44456</v>
      </c>
      <c r="E4150" t="str">
        <v>OTHERS</v>
      </c>
      <c r="F4150">
        <v>14104118</v>
      </c>
      <c r="G4150">
        <v>44456</v>
      </c>
      <c r="H4150" t="str">
        <v>ZMTR|303-PA</v>
      </c>
      <c r="I4150" t="str">
        <v>SPECIAL NOZZLE</v>
      </c>
      <c r="J4150">
        <v>8</v>
      </c>
      <c r="K4150">
        <v>8</v>
      </c>
      <c r="L4150">
        <v>10938.05</v>
      </c>
      <c r="M4150" t="str">
        <v>CNY</v>
      </c>
      <c r="N4150">
        <v>1.2</v>
      </c>
      <c r="O4150">
        <v>10938.05</v>
      </c>
      <c r="P4150">
        <v>13125.659999999998</v>
      </c>
      <c r="Q4150" t="str">
        <v>C66SZX-SMT SERVICE</v>
      </c>
      <c r="R4150" t="str">
        <v>Dongguan Cowell Optic Electronics Co., Ltd.</v>
      </c>
      <c r="S4150" t="str">
        <v>Same</v>
      </c>
      <c r="T4150">
        <v>905821</v>
      </c>
      <c r="U4150">
        <v>3539.84</v>
      </c>
      <c r="V4150" t="str">
        <v>309ASY INV-PTS SALES</v>
      </c>
      <c r="W4150">
        <v>0</v>
      </c>
      <c r="X4150">
        <v>0</v>
      </c>
      <c r="Y4150">
        <v>802136</v>
      </c>
      <c r="Z4150" t="str">
        <v>东莞高伟光学电子有限公司</v>
      </c>
      <c r="AA4150">
        <v>0</v>
      </c>
      <c r="AB4150">
        <v>2021</v>
      </c>
      <c r="AC4150">
        <v>9</v>
      </c>
      <c r="AD4150" t="str">
        <v>Q2</v>
      </c>
      <c r="AE4150" t="str">
        <v>FY21/22</v>
      </c>
      <c r="AF4150" t="str">
        <v>SOUTH</v>
      </c>
    </row>
    <row r="4151" spans="1:32">
      <c r="A4151" t="str">
        <v>ESHL</v>
      </c>
      <c r="B4151" t="str">
        <v>SZX</v>
      </c>
      <c r="C4151" t="str">
        <v>FEEDER</v>
      </c>
      <c r="D4151" s="4">
        <v>44456</v>
      </c>
      <c r="E4151" t="str">
        <v>OTHERS</v>
      </c>
      <c r="F4151">
        <v>14104119</v>
      </c>
      <c r="G4151">
        <v>44456</v>
      </c>
      <c r="H4151" t="str">
        <v>ZMTR|MANUAL TRAY FEEDER</v>
      </c>
      <c r="I4151" t="str">
        <v>MANUAL TRAY FEEDER（YS）</v>
      </c>
      <c r="J4151">
        <v>3</v>
      </c>
      <c r="K4151">
        <v>3</v>
      </c>
      <c r="L4151">
        <v>9026.5499999999993</v>
      </c>
      <c r="M4151" t="str">
        <v>CNY</v>
      </c>
      <c r="N4151">
        <v>1.2</v>
      </c>
      <c r="O4151">
        <v>9026.5499999999993</v>
      </c>
      <c r="P4151">
        <v>10831.859999999999</v>
      </c>
      <c r="Q4151" t="str">
        <v>C66SZX-SMT SERVICE</v>
      </c>
      <c r="R4151" t="str">
        <v>Shangrao Luxvisions Innovation Technology Limited</v>
      </c>
      <c r="S4151" t="str">
        <v>Same</v>
      </c>
      <c r="T4151">
        <v>905825</v>
      </c>
      <c r="U4151">
        <v>2296.4699999999998</v>
      </c>
      <c r="V4151" t="str">
        <v>309ASY INV-PTS SALES</v>
      </c>
      <c r="W4151">
        <v>0</v>
      </c>
      <c r="X4151" t="str">
        <v>订单号：4000012221/4000012302</v>
      </c>
      <c r="Y4151">
        <v>802255</v>
      </c>
      <c r="Z4151" t="str">
        <v>上饶市立景创新科技有限公司</v>
      </c>
      <c r="AA4151">
        <v>0</v>
      </c>
      <c r="AB4151">
        <v>2021</v>
      </c>
      <c r="AC4151">
        <v>9</v>
      </c>
      <c r="AD4151" t="str">
        <v>Q2</v>
      </c>
      <c r="AE4151" t="str">
        <v>FY21/22</v>
      </c>
      <c r="AF4151" t="str">
        <v>SOUTH</v>
      </c>
    </row>
    <row r="4152" spans="1:32">
      <c r="A4152" t="str">
        <v>ESHL</v>
      </c>
      <c r="B4152" t="str">
        <v>BJS</v>
      </c>
      <c r="C4152" t="str">
        <v>SERVICE_CHARGE</v>
      </c>
      <c r="D4152" s="4">
        <v>44465</v>
      </c>
      <c r="E4152" t="str">
        <v>YAMAHA</v>
      </c>
      <c r="F4152">
        <v>12101165</v>
      </c>
      <c r="G4152">
        <v>44465</v>
      </c>
      <c r="H4152" t="str">
        <v>YMCT|REPAIR CHARGE</v>
      </c>
      <c r="I4152" t="str">
        <v>REPAIR CHARGE</v>
      </c>
      <c r="J4152">
        <v>1</v>
      </c>
      <c r="K4152">
        <v>1</v>
      </c>
      <c r="L4152">
        <v>6200</v>
      </c>
      <c r="M4152" t="str">
        <v>CNY</v>
      </c>
      <c r="N4152">
        <v>1.2</v>
      </c>
      <c r="O4152">
        <v>6200</v>
      </c>
      <c r="P4152">
        <v>7440</v>
      </c>
      <c r="Q4152" t="str">
        <v>C66BJS-SMT SERVICE</v>
      </c>
      <c r="R4152" t="str">
        <v>Hishing Electronics Co., Ltd.</v>
      </c>
      <c r="S4152" t="str">
        <v>QINGDAO HISHING SMART EQUIPMENT CO., LTD.</v>
      </c>
      <c r="T4152">
        <v>905799</v>
      </c>
      <c r="U4152">
        <v>0</v>
      </c>
      <c r="V4152" t="str">
        <v>309ASY INV-NON-CON</v>
      </c>
      <c r="W4152">
        <v>0</v>
      </c>
      <c r="X4152" t="str">
        <v>青岛海兴20210810R1</v>
      </c>
      <c r="Y4152">
        <v>0</v>
      </c>
      <c r="Z4152" t="str">
        <v>青岛海兴智能装备有限公司</v>
      </c>
      <c r="AA4152">
        <v>0</v>
      </c>
      <c r="AB4152">
        <v>2021</v>
      </c>
      <c r="AC4152">
        <v>9</v>
      </c>
      <c r="AD4152" t="str">
        <v>Q2</v>
      </c>
      <c r="AE4152" t="str">
        <v>FY21/22</v>
      </c>
      <c r="AF4152" t="str">
        <v>NORTH</v>
      </c>
    </row>
    <row r="4153" spans="1:32">
      <c r="A4153" t="str">
        <v>ESHL</v>
      </c>
      <c r="B4153" t="str">
        <v>BJS</v>
      </c>
      <c r="C4153" t="str">
        <v>SPARES/OTHER</v>
      </c>
      <c r="D4153" s="4">
        <v>44466</v>
      </c>
      <c r="E4153" t="str">
        <v>OTHERS</v>
      </c>
      <c r="F4153">
        <v>14104120</v>
      </c>
      <c r="G4153">
        <v>44466</v>
      </c>
      <c r="H4153" t="str">
        <v>ZMTR|K48-M3856-00X</v>
      </c>
      <c r="I4153" t="str">
        <v>GREASE PACK(NSL)</v>
      </c>
      <c r="J4153">
        <v>1</v>
      </c>
      <c r="K4153">
        <v>1</v>
      </c>
      <c r="L4153">
        <v>0</v>
      </c>
      <c r="M4153" t="str">
        <v>CNY</v>
      </c>
      <c r="N4153">
        <v>1.2</v>
      </c>
      <c r="O4153">
        <v>0</v>
      </c>
      <c r="P4153">
        <v>0</v>
      </c>
      <c r="Q4153" t="str">
        <v>C66BJS-SMT SERVICE</v>
      </c>
      <c r="R4153" t="str">
        <v>Hishing Electronics Co., Ltd.</v>
      </c>
      <c r="S4153" t="str">
        <v>QINGDAO HISHING SMART EQUIPMENT CO., LTD.</v>
      </c>
      <c r="T4153">
        <v>905830</v>
      </c>
      <c r="U4153">
        <v>143.08000000000001</v>
      </c>
      <c r="V4153" t="str">
        <v>309ASY INV-PTS SALES</v>
      </c>
      <c r="W4153">
        <v>0</v>
      </c>
      <c r="X4153" t="str">
        <v>青岛海兴20210810R1</v>
      </c>
      <c r="Y4153">
        <v>803109</v>
      </c>
      <c r="Z4153" t="str">
        <v>青岛海兴智能装备有限公司</v>
      </c>
      <c r="AA4153">
        <v>0</v>
      </c>
      <c r="AB4153">
        <v>2021</v>
      </c>
      <c r="AC4153">
        <v>9</v>
      </c>
      <c r="AD4153" t="str">
        <v>Q2</v>
      </c>
      <c r="AE4153" t="str">
        <v>FY21/22</v>
      </c>
      <c r="AF4153" t="str">
        <v>NORTH</v>
      </c>
    </row>
    <row r="4154" spans="1:32">
      <c r="A4154" t="str">
        <v>ESHL</v>
      </c>
      <c r="B4154" t="str">
        <v>BJS</v>
      </c>
      <c r="C4154" t="str">
        <v>FEEDER</v>
      </c>
      <c r="D4154" s="4">
        <v>44466</v>
      </c>
      <c r="E4154" t="str">
        <v>OTHERS</v>
      </c>
      <c r="F4154">
        <v>14104120</v>
      </c>
      <c r="G4154">
        <v>44466</v>
      </c>
      <c r="H4154" t="str">
        <v>ZMTR|MANUAL TRAY FEEDER(YSM10)</v>
      </c>
      <c r="I4154" t="str">
        <v>MANUAL TRAY FEEDER FOR YSM10</v>
      </c>
      <c r="J4154">
        <v>1</v>
      </c>
      <c r="K4154">
        <v>1</v>
      </c>
      <c r="L4154">
        <v>0</v>
      </c>
      <c r="M4154" t="str">
        <v>CNY</v>
      </c>
      <c r="N4154">
        <v>1.2</v>
      </c>
      <c r="O4154">
        <v>0</v>
      </c>
      <c r="P4154">
        <v>0</v>
      </c>
      <c r="Q4154" t="str">
        <v>C66BJS-SMT SERVICE</v>
      </c>
      <c r="R4154" t="str">
        <v>Hishing Electronics Co., Ltd.</v>
      </c>
      <c r="S4154" t="str">
        <v>QINGDAO HISHING SMART EQUIPMENT CO., LTD.</v>
      </c>
      <c r="T4154">
        <v>905830</v>
      </c>
      <c r="U4154">
        <v>1358.41</v>
      </c>
      <c r="V4154" t="str">
        <v>309ASY INV-PTS SALES</v>
      </c>
      <c r="W4154">
        <v>0</v>
      </c>
      <c r="X4154" t="str">
        <v>青岛海兴20210810R1</v>
      </c>
      <c r="Y4154">
        <v>803109</v>
      </c>
      <c r="Z4154" t="str">
        <v>青岛海兴智能装备有限公司</v>
      </c>
      <c r="AA4154">
        <v>0</v>
      </c>
      <c r="AB4154">
        <v>2021</v>
      </c>
      <c r="AC4154">
        <v>9</v>
      </c>
      <c r="AD4154" t="str">
        <v>Q2</v>
      </c>
      <c r="AE4154" t="str">
        <v>FY21/22</v>
      </c>
      <c r="AF4154" t="str">
        <v>NORTH</v>
      </c>
    </row>
    <row r="4155" spans="1:32">
      <c r="A4155" t="str">
        <v>ESHL</v>
      </c>
      <c r="B4155" t="str">
        <v>SHA</v>
      </c>
      <c r="C4155" t="str">
        <v>CONTRACT_FEE</v>
      </c>
      <c r="D4155" s="4">
        <v>44478</v>
      </c>
      <c r="E4155" t="str">
        <v>OTHERS</v>
      </c>
      <c r="F4155">
        <v>13100201</v>
      </c>
      <c r="G4155">
        <v>44478</v>
      </c>
      <c r="H4155" t="str">
        <v>SAKI|REPAIR CHARGE</v>
      </c>
      <c r="I4155" t="str">
        <v>REPAIR CHARGE</v>
      </c>
      <c r="J4155">
        <v>3</v>
      </c>
      <c r="K4155">
        <v>3</v>
      </c>
      <c r="L4155">
        <v>11946.9</v>
      </c>
      <c r="M4155" t="str">
        <v>CNY</v>
      </c>
      <c r="N4155">
        <v>1.2</v>
      </c>
      <c r="O4155">
        <v>11946.9</v>
      </c>
      <c r="P4155">
        <v>14336.279999999999</v>
      </c>
      <c r="Q4155" t="str">
        <v>C66SHA-SERVICE GROUP</v>
      </c>
      <c r="R4155" t="str">
        <v>E.G.O. Components (China) Co., Ltd</v>
      </c>
      <c r="S4155" t="str">
        <v>Same</v>
      </c>
      <c r="T4155">
        <v>905834</v>
      </c>
      <c r="U4155">
        <v>0</v>
      </c>
      <c r="V4155" t="str">
        <v>309ASY INV-CONTRACT</v>
      </c>
      <c r="W4155">
        <v>0</v>
      </c>
      <c r="X4155">
        <v>0</v>
      </c>
      <c r="Y4155">
        <v>0</v>
      </c>
      <c r="Z4155" t="str">
        <v>益技欧电子器件（中国）有限公司</v>
      </c>
      <c r="AA4155">
        <v>0</v>
      </c>
      <c r="AB4155">
        <v>2021</v>
      </c>
      <c r="AC4155">
        <v>10</v>
      </c>
      <c r="AD4155" t="str">
        <v>Q3</v>
      </c>
      <c r="AE4155" t="str">
        <v>FY21/22</v>
      </c>
      <c r="AF4155" t="str">
        <v>EAST</v>
      </c>
    </row>
    <row r="4156" spans="1:32">
      <c r="A4156" t="str">
        <v>ESHL</v>
      </c>
      <c r="B4156" t="str">
        <v>SHA</v>
      </c>
      <c r="C4156" t="str">
        <v>SPARES/OTHER</v>
      </c>
      <c r="D4156" s="4">
        <v>44480</v>
      </c>
      <c r="E4156" t="str">
        <v>YAMAHA</v>
      </c>
      <c r="F4156">
        <v>14104121</v>
      </c>
      <c r="G4156">
        <v>44480</v>
      </c>
      <c r="H4156" t="str">
        <v>YMCT|90990-17J010</v>
      </c>
      <c r="I4156" t="str">
        <v>O-RING</v>
      </c>
      <c r="J4156">
        <v>10</v>
      </c>
      <c r="K4156">
        <v>10</v>
      </c>
      <c r="L4156">
        <v>132.74</v>
      </c>
      <c r="M4156" t="str">
        <v>CNY</v>
      </c>
      <c r="N4156">
        <v>1.2</v>
      </c>
      <c r="O4156">
        <v>132.74</v>
      </c>
      <c r="P4156">
        <v>159.28800000000001</v>
      </c>
      <c r="Q4156" t="str">
        <v>C66SHA-SERVICE GROUP</v>
      </c>
      <c r="R4156" t="str">
        <v>Suzhou Inovance Technology Co Ltd</v>
      </c>
      <c r="S4156" t="str">
        <v>Same</v>
      </c>
      <c r="T4156">
        <v>905832</v>
      </c>
      <c r="U4156">
        <v>60</v>
      </c>
      <c r="V4156" t="str">
        <v>309ASY INV-PTS SALES</v>
      </c>
      <c r="W4156">
        <v>0</v>
      </c>
      <c r="X4156">
        <v>0</v>
      </c>
      <c r="Y4156">
        <v>803983</v>
      </c>
      <c r="Z4156" t="str">
        <v>苏州汇川技术有限公司</v>
      </c>
      <c r="AA4156">
        <v>0</v>
      </c>
      <c r="AB4156">
        <v>2021</v>
      </c>
      <c r="AC4156">
        <v>10</v>
      </c>
      <c r="AD4156" t="str">
        <v>Q3</v>
      </c>
      <c r="AE4156" t="str">
        <v>FY21/22</v>
      </c>
      <c r="AF4156" t="str">
        <v>EAST</v>
      </c>
    </row>
    <row r="4157" spans="1:32">
      <c r="A4157" t="str">
        <v>ESHL</v>
      </c>
      <c r="B4157" t="str">
        <v>SHA</v>
      </c>
      <c r="C4157" t="str">
        <v>SPARES/OTHER</v>
      </c>
      <c r="D4157" s="4">
        <v>44480</v>
      </c>
      <c r="E4157" t="str">
        <v>YAMAHA</v>
      </c>
      <c r="F4157">
        <v>14104121</v>
      </c>
      <c r="G4157">
        <v>44480</v>
      </c>
      <c r="H4157" t="str">
        <v>YMCT|KGS-M1348-00</v>
      </c>
      <c r="I4157" t="str">
        <v>GAS SPRING</v>
      </c>
      <c r="J4157">
        <v>4</v>
      </c>
      <c r="K4157">
        <v>4</v>
      </c>
      <c r="L4157">
        <v>1688.5</v>
      </c>
      <c r="M4157" t="str">
        <v>CNY</v>
      </c>
      <c r="N4157">
        <v>1.2</v>
      </c>
      <c r="O4157">
        <v>1688.5</v>
      </c>
      <c r="P4157">
        <v>2026.1999999999998</v>
      </c>
      <c r="Q4157" t="str">
        <v>C66SHA-SERVICE GROUP</v>
      </c>
      <c r="R4157" t="str">
        <v>Suzhou Inovance Technology Co Ltd</v>
      </c>
      <c r="S4157" t="str">
        <v>Same</v>
      </c>
      <c r="T4157">
        <v>905832</v>
      </c>
      <c r="U4157">
        <v>748</v>
      </c>
      <c r="V4157" t="str">
        <v>309ASY INV-PTS SALES</v>
      </c>
      <c r="W4157">
        <v>0</v>
      </c>
      <c r="X4157">
        <v>0</v>
      </c>
      <c r="Y4157">
        <v>803983</v>
      </c>
      <c r="Z4157" t="str">
        <v>苏州汇川技术有限公司</v>
      </c>
      <c r="AA4157">
        <v>0</v>
      </c>
      <c r="AB4157">
        <v>2021</v>
      </c>
      <c r="AC4157">
        <v>10</v>
      </c>
      <c r="AD4157" t="str">
        <v>Q3</v>
      </c>
      <c r="AE4157" t="str">
        <v>FY21/22</v>
      </c>
      <c r="AF4157" t="str">
        <v>EAST</v>
      </c>
    </row>
    <row r="4158" spans="1:32">
      <c r="A4158" t="str">
        <v>ESHL</v>
      </c>
      <c r="B4158" t="str">
        <v>SHA</v>
      </c>
      <c r="C4158" t="str">
        <v>SPARES/OTHER</v>
      </c>
      <c r="D4158" s="4">
        <v>44480</v>
      </c>
      <c r="E4158" t="str">
        <v>YAMAHA</v>
      </c>
      <c r="F4158">
        <v>14104121</v>
      </c>
      <c r="G4158">
        <v>44480</v>
      </c>
      <c r="H4158" t="str">
        <v>YMCT|KKE-M9193-00</v>
      </c>
      <c r="I4158" t="str">
        <v>PLATE 2 GUIDE</v>
      </c>
      <c r="J4158">
        <v>1</v>
      </c>
      <c r="K4158">
        <v>1</v>
      </c>
      <c r="L4158">
        <v>860.18</v>
      </c>
      <c r="M4158" t="str">
        <v>CNY</v>
      </c>
      <c r="N4158">
        <v>1.2</v>
      </c>
      <c r="O4158">
        <v>860.18</v>
      </c>
      <c r="P4158">
        <v>1032.2159999999999</v>
      </c>
      <c r="Q4158" t="str">
        <v>C66SHA-SERVICE GROUP</v>
      </c>
      <c r="R4158" t="str">
        <v>Suzhou Inovance Technology Co Ltd</v>
      </c>
      <c r="S4158" t="str">
        <v>Same</v>
      </c>
      <c r="T4158">
        <v>905832</v>
      </c>
      <c r="U4158">
        <v>347</v>
      </c>
      <c r="V4158" t="str">
        <v>309ASY INV-PTS SALES</v>
      </c>
      <c r="W4158">
        <v>0</v>
      </c>
      <c r="X4158">
        <v>0</v>
      </c>
      <c r="Y4158">
        <v>803983</v>
      </c>
      <c r="Z4158" t="str">
        <v>苏州汇川技术有限公司</v>
      </c>
      <c r="AA4158">
        <v>0</v>
      </c>
      <c r="AB4158">
        <v>2021</v>
      </c>
      <c r="AC4158">
        <v>10</v>
      </c>
      <c r="AD4158" t="str">
        <v>Q3</v>
      </c>
      <c r="AE4158" t="str">
        <v>FY21/22</v>
      </c>
      <c r="AF4158" t="str">
        <v>EAST</v>
      </c>
    </row>
    <row r="4159" spans="1:32">
      <c r="A4159" t="str">
        <v>ESHL</v>
      </c>
      <c r="B4159" t="str">
        <v>SHA</v>
      </c>
      <c r="C4159" t="str">
        <v>SPARES/OTHER</v>
      </c>
      <c r="D4159" s="4">
        <v>44480</v>
      </c>
      <c r="E4159" t="str">
        <v>YAMAHA</v>
      </c>
      <c r="F4159">
        <v>14104121</v>
      </c>
      <c r="G4159">
        <v>44480</v>
      </c>
      <c r="H4159" t="str">
        <v>YMCT|KKE-M9191-01</v>
      </c>
      <c r="I4159" t="str">
        <v>FRAME CONVEYOR</v>
      </c>
      <c r="J4159">
        <v>1</v>
      </c>
      <c r="K4159">
        <v>1</v>
      </c>
      <c r="L4159">
        <v>2098.23</v>
      </c>
      <c r="M4159" t="str">
        <v>CNY</v>
      </c>
      <c r="N4159">
        <v>1.2</v>
      </c>
      <c r="O4159">
        <v>2098.23</v>
      </c>
      <c r="P4159">
        <v>2517.8759999999997</v>
      </c>
      <c r="Q4159" t="str">
        <v>C66SHA-SERVICE GROUP</v>
      </c>
      <c r="R4159" t="str">
        <v>Suzhou Inovance Technology Co Ltd</v>
      </c>
      <c r="S4159" t="str">
        <v>Same</v>
      </c>
      <c r="T4159">
        <v>905832</v>
      </c>
      <c r="U4159">
        <v>846</v>
      </c>
      <c r="V4159" t="str">
        <v>309ASY INV-PTS SALES</v>
      </c>
      <c r="W4159">
        <v>0</v>
      </c>
      <c r="X4159">
        <v>0</v>
      </c>
      <c r="Y4159">
        <v>803983</v>
      </c>
      <c r="Z4159" t="str">
        <v>苏州汇川技术有限公司</v>
      </c>
      <c r="AA4159">
        <v>0</v>
      </c>
      <c r="AB4159">
        <v>2021</v>
      </c>
      <c r="AC4159">
        <v>10</v>
      </c>
      <c r="AD4159" t="str">
        <v>Q3</v>
      </c>
      <c r="AE4159" t="str">
        <v>FY21/22</v>
      </c>
      <c r="AF4159" t="str">
        <v>EAST</v>
      </c>
    </row>
    <row r="4160" spans="1:32">
      <c r="A4160" t="str">
        <v>ESHL</v>
      </c>
      <c r="B4160" t="str">
        <v>SHA</v>
      </c>
      <c r="C4160" t="str">
        <v>SPARES/OTHER</v>
      </c>
      <c r="D4160" s="4">
        <v>44480</v>
      </c>
      <c r="E4160" t="str">
        <v>YAMAHA</v>
      </c>
      <c r="F4160">
        <v>14104121</v>
      </c>
      <c r="G4160">
        <v>44480</v>
      </c>
      <c r="H4160" t="str">
        <v>YMCT|KKE-M9192-00</v>
      </c>
      <c r="I4160" t="str">
        <v>PLATE 1 GUIDE</v>
      </c>
      <c r="J4160">
        <v>1</v>
      </c>
      <c r="K4160">
        <v>1</v>
      </c>
      <c r="L4160">
        <v>997.35</v>
      </c>
      <c r="M4160" t="str">
        <v>CNY</v>
      </c>
      <c r="N4160">
        <v>1.2</v>
      </c>
      <c r="O4160">
        <v>997.35</v>
      </c>
      <c r="P4160">
        <v>1196.82</v>
      </c>
      <c r="Q4160" t="str">
        <v>C66SHA-SERVICE GROUP</v>
      </c>
      <c r="R4160" t="str">
        <v>Suzhou Inovance Technology Co Ltd</v>
      </c>
      <c r="S4160" t="str">
        <v>Same</v>
      </c>
      <c r="T4160">
        <v>905832</v>
      </c>
      <c r="U4160">
        <v>402</v>
      </c>
      <c r="V4160" t="str">
        <v>309ASY INV-PTS SALES</v>
      </c>
      <c r="W4160">
        <v>0</v>
      </c>
      <c r="X4160">
        <v>0</v>
      </c>
      <c r="Y4160">
        <v>803983</v>
      </c>
      <c r="Z4160" t="str">
        <v>苏州汇川技术有限公司</v>
      </c>
      <c r="AA4160">
        <v>0</v>
      </c>
      <c r="AB4160">
        <v>2021</v>
      </c>
      <c r="AC4160">
        <v>10</v>
      </c>
      <c r="AD4160" t="str">
        <v>Q3</v>
      </c>
      <c r="AE4160" t="str">
        <v>FY21/22</v>
      </c>
      <c r="AF4160" t="str">
        <v>EAST</v>
      </c>
    </row>
    <row r="4161" spans="1:32">
      <c r="A4161" t="str">
        <v>ESHL</v>
      </c>
      <c r="B4161" t="str">
        <v>SHA</v>
      </c>
      <c r="C4161" t="str">
        <v>SPARES/OTHER</v>
      </c>
      <c r="D4161" s="4">
        <v>44480</v>
      </c>
      <c r="E4161" t="str">
        <v>YAMAHA</v>
      </c>
      <c r="F4161">
        <v>14104122</v>
      </c>
      <c r="G4161">
        <v>44480</v>
      </c>
      <c r="H4161" t="str">
        <v>YMCT|KG2-M3407-A1</v>
      </c>
      <c r="I4161" t="str">
        <v>AIR JOINT</v>
      </c>
      <c r="J4161">
        <v>10</v>
      </c>
      <c r="K4161">
        <v>10</v>
      </c>
      <c r="L4161">
        <v>2592.92</v>
      </c>
      <c r="M4161" t="str">
        <v>CNY</v>
      </c>
      <c r="N4161">
        <v>1.2</v>
      </c>
      <c r="O4161">
        <v>2592.92</v>
      </c>
      <c r="P4161">
        <v>3111.5039999999999</v>
      </c>
      <c r="Q4161" t="str">
        <v>C66SHA-SERVICE GROUP</v>
      </c>
      <c r="R4161" t="str">
        <v>Suzhou Inovance Technology Co Ltd</v>
      </c>
      <c r="S4161" t="str">
        <v>Same</v>
      </c>
      <c r="T4161">
        <v>905833</v>
      </c>
      <c r="U4161">
        <v>1250</v>
      </c>
      <c r="V4161" t="str">
        <v>309ASY INV-PTS SALES</v>
      </c>
      <c r="W4161">
        <v>0</v>
      </c>
      <c r="X4161">
        <v>0</v>
      </c>
      <c r="Y4161">
        <v>803985</v>
      </c>
      <c r="Z4161" t="str">
        <v>苏州汇川技术有限公司</v>
      </c>
      <c r="AA4161">
        <v>0</v>
      </c>
      <c r="AB4161">
        <v>2021</v>
      </c>
      <c r="AC4161">
        <v>10</v>
      </c>
      <c r="AD4161" t="str">
        <v>Q3</v>
      </c>
      <c r="AE4161" t="str">
        <v>FY21/22</v>
      </c>
      <c r="AF4161" t="str">
        <v>EAST</v>
      </c>
    </row>
    <row r="4162" spans="1:32">
      <c r="A4162" t="str">
        <v>ESHL</v>
      </c>
      <c r="B4162" t="str">
        <v>SHA</v>
      </c>
      <c r="C4162" t="str">
        <v>SPARES/OTHER</v>
      </c>
      <c r="D4162" s="4">
        <v>44480</v>
      </c>
      <c r="E4162" t="str">
        <v>YAMAHA</v>
      </c>
      <c r="F4162">
        <v>14104122</v>
      </c>
      <c r="G4162">
        <v>44480</v>
      </c>
      <c r="H4162" t="str">
        <v>YMCT|90990-17J008</v>
      </c>
      <c r="I4162" t="str">
        <v>O-RING</v>
      </c>
      <c r="J4162">
        <v>5</v>
      </c>
      <c r="K4162">
        <v>5</v>
      </c>
      <c r="L4162">
        <v>66.37</v>
      </c>
      <c r="M4162" t="str">
        <v>CNY</v>
      </c>
      <c r="N4162">
        <v>1.2</v>
      </c>
      <c r="O4162">
        <v>66.37</v>
      </c>
      <c r="P4162">
        <v>79.644000000000005</v>
      </c>
      <c r="Q4162" t="str">
        <v>C66SHA-SERVICE GROUP</v>
      </c>
      <c r="R4162" t="str">
        <v>Suzhou Inovance Technology Co Ltd</v>
      </c>
      <c r="S4162" t="str">
        <v>Same</v>
      </c>
      <c r="T4162">
        <v>905833</v>
      </c>
      <c r="U4162">
        <v>30</v>
      </c>
      <c r="V4162" t="str">
        <v>309ASY INV-PTS SALES</v>
      </c>
      <c r="W4162">
        <v>0</v>
      </c>
      <c r="X4162">
        <v>0</v>
      </c>
      <c r="Y4162">
        <v>803985</v>
      </c>
      <c r="Z4162" t="str">
        <v>苏州汇川技术有限公司</v>
      </c>
      <c r="AA4162">
        <v>0</v>
      </c>
      <c r="AB4162">
        <v>2021</v>
      </c>
      <c r="AC4162">
        <v>10</v>
      </c>
      <c r="AD4162" t="str">
        <v>Q3</v>
      </c>
      <c r="AE4162" t="str">
        <v>FY21/22</v>
      </c>
      <c r="AF4162" t="str">
        <v>EAST</v>
      </c>
    </row>
    <row r="4163" spans="1:32">
      <c r="A4163" t="str">
        <v>ESHL</v>
      </c>
      <c r="B4163" t="str">
        <v>SHA</v>
      </c>
      <c r="C4163" t="str">
        <v>SPARES/OTHER</v>
      </c>
      <c r="D4163" s="4">
        <v>44480</v>
      </c>
      <c r="E4163" t="str">
        <v>YAMAHA</v>
      </c>
      <c r="F4163">
        <v>14104122</v>
      </c>
      <c r="G4163">
        <v>44480</v>
      </c>
      <c r="H4163" t="str">
        <v>YMCT|KGY-M9140-A0</v>
      </c>
      <c r="I4163" t="str">
        <v>PULLEY CONV. ASSY.</v>
      </c>
      <c r="J4163">
        <v>4</v>
      </c>
      <c r="K4163">
        <v>4</v>
      </c>
      <c r="L4163">
        <v>1118.58</v>
      </c>
      <c r="M4163" t="str">
        <v>CNY</v>
      </c>
      <c r="N4163">
        <v>1.2</v>
      </c>
      <c r="O4163">
        <v>1118.58</v>
      </c>
      <c r="P4163">
        <v>1342.2959999999998</v>
      </c>
      <c r="Q4163" t="str">
        <v>C66SHA-SERVICE GROUP</v>
      </c>
      <c r="R4163" t="str">
        <v>Suzhou Inovance Technology Co Ltd</v>
      </c>
      <c r="S4163" t="str">
        <v>Same</v>
      </c>
      <c r="T4163">
        <v>905833</v>
      </c>
      <c r="U4163">
        <v>500</v>
      </c>
      <c r="V4163" t="str">
        <v>309ASY INV-PTS SALES</v>
      </c>
      <c r="W4163">
        <v>0</v>
      </c>
      <c r="X4163">
        <v>0</v>
      </c>
      <c r="Y4163">
        <v>803985</v>
      </c>
      <c r="Z4163" t="str">
        <v>苏州汇川技术有限公司</v>
      </c>
      <c r="AA4163">
        <v>0</v>
      </c>
      <c r="AB4163">
        <v>2021</v>
      </c>
      <c r="AC4163">
        <v>10</v>
      </c>
      <c r="AD4163" t="str">
        <v>Q3</v>
      </c>
      <c r="AE4163" t="str">
        <v>FY21/22</v>
      </c>
      <c r="AF4163" t="str">
        <v>EAST</v>
      </c>
    </row>
    <row r="4164" spans="1:32">
      <c r="A4164" t="str">
        <v>ESHL</v>
      </c>
      <c r="B4164" t="str">
        <v>SHA</v>
      </c>
      <c r="C4164" t="str">
        <v>SPARES/OTHER</v>
      </c>
      <c r="D4164" s="4">
        <v>44480</v>
      </c>
      <c r="E4164" t="str">
        <v>YAMAHA</v>
      </c>
      <c r="F4164">
        <v>14104123</v>
      </c>
      <c r="G4164">
        <v>44480</v>
      </c>
      <c r="H4164" t="str">
        <v>YMCT|KHW-M9129-00</v>
      </c>
      <c r="I4164" t="str">
        <v>BELT 1 CONVEYOR</v>
      </c>
      <c r="J4164">
        <v>1</v>
      </c>
      <c r="K4164">
        <v>1</v>
      </c>
      <c r="L4164">
        <v>417.7</v>
      </c>
      <c r="M4164" t="str">
        <v>CNY</v>
      </c>
      <c r="N4164">
        <v>1.2</v>
      </c>
      <c r="O4164">
        <v>417.7</v>
      </c>
      <c r="P4164">
        <v>501.23999999999995</v>
      </c>
      <c r="Q4164" t="str">
        <v>C66SHA-SERVICE GROUP</v>
      </c>
      <c r="R4164" t="str">
        <v>Suzhou Inovance Automotive Co.,Ltd.</v>
      </c>
      <c r="S4164" t="str">
        <v>Same</v>
      </c>
      <c r="T4164">
        <v>905835</v>
      </c>
      <c r="U4164">
        <v>208</v>
      </c>
      <c r="V4164" t="str">
        <v>309ASY INV-PTS SALES</v>
      </c>
      <c r="W4164">
        <v>0</v>
      </c>
      <c r="X4164">
        <v>0</v>
      </c>
      <c r="Y4164">
        <v>804150</v>
      </c>
      <c r="Z4164" t="str">
        <v>苏州汇川联合动力系统有限公司</v>
      </c>
      <c r="AA4164">
        <v>0</v>
      </c>
      <c r="AB4164">
        <v>2021</v>
      </c>
      <c r="AC4164">
        <v>10</v>
      </c>
      <c r="AD4164" t="str">
        <v>Q3</v>
      </c>
      <c r="AE4164" t="str">
        <v>FY21/22</v>
      </c>
      <c r="AF4164" t="str">
        <v>EAST</v>
      </c>
    </row>
    <row r="4165" spans="1:32">
      <c r="A4165" t="str">
        <v>ESHL</v>
      </c>
      <c r="B4165" t="str">
        <v>SHA</v>
      </c>
      <c r="C4165" t="str">
        <v>SPARES/OTHER</v>
      </c>
      <c r="D4165" s="4">
        <v>44480</v>
      </c>
      <c r="E4165" t="str">
        <v>YAMAHA</v>
      </c>
      <c r="F4165">
        <v>14104124</v>
      </c>
      <c r="G4165">
        <v>44480</v>
      </c>
      <c r="H4165" t="str">
        <v>YMCT|KHY-M3T22-01</v>
      </c>
      <c r="I4165" t="str">
        <v>SHOCK ABSORBERS</v>
      </c>
      <c r="J4165">
        <v>4</v>
      </c>
      <c r="K4165">
        <v>4</v>
      </c>
      <c r="L4165">
        <v>4559.29</v>
      </c>
      <c r="M4165" t="str">
        <v>CNY</v>
      </c>
      <c r="N4165">
        <v>1.2</v>
      </c>
      <c r="O4165">
        <v>4559.29</v>
      </c>
      <c r="P4165">
        <v>5471.1480000000001</v>
      </c>
      <c r="Q4165" t="str">
        <v>C66SHA-SERVICE GROUP</v>
      </c>
      <c r="R4165" t="str">
        <v>Quanzhou TYT Electronics Co.,Ltd</v>
      </c>
      <c r="S4165" t="str">
        <v>Same</v>
      </c>
      <c r="T4165">
        <v>905836</v>
      </c>
      <c r="U4165">
        <v>1856</v>
      </c>
      <c r="V4165" t="str">
        <v>309ASY INV-PTS SALES</v>
      </c>
      <c r="W4165">
        <v>0</v>
      </c>
      <c r="X4165">
        <v>0</v>
      </c>
      <c r="Y4165">
        <v>804453</v>
      </c>
      <c r="Z4165" t="str">
        <v>泉州市南安特易通电子有限公司</v>
      </c>
      <c r="AA4165">
        <v>0</v>
      </c>
      <c r="AB4165">
        <v>2021</v>
      </c>
      <c r="AC4165">
        <v>10</v>
      </c>
      <c r="AD4165" t="str">
        <v>Q3</v>
      </c>
      <c r="AE4165" t="str">
        <v>FY21/22</v>
      </c>
      <c r="AF4165" t="str">
        <v>EAST</v>
      </c>
    </row>
    <row r="4166" spans="1:32">
      <c r="A4166" t="str">
        <v>ESHL</v>
      </c>
      <c r="B4166" t="str">
        <v>SHA</v>
      </c>
      <c r="C4166" t="str">
        <v>FEEDER</v>
      </c>
      <c r="D4166" s="4">
        <v>44480</v>
      </c>
      <c r="E4166" t="str">
        <v>YAMAHA</v>
      </c>
      <c r="F4166">
        <v>14104125</v>
      </c>
      <c r="G4166">
        <v>44480</v>
      </c>
      <c r="H4166" t="str">
        <v>YMCT|KHJ-MC100-00</v>
      </c>
      <c r="I4166" t="str">
        <v>SS TAPE FEEDER 8mm</v>
      </c>
      <c r="J4166">
        <v>30</v>
      </c>
      <c r="K4166">
        <v>30</v>
      </c>
      <c r="L4166">
        <v>92920.35</v>
      </c>
      <c r="M4166" t="str">
        <v>CNY</v>
      </c>
      <c r="N4166">
        <v>1.2</v>
      </c>
      <c r="O4166">
        <v>92920.35</v>
      </c>
      <c r="P4166">
        <v>111504.42</v>
      </c>
      <c r="Q4166" t="str">
        <v>C66SHA-SERVICE GROUP</v>
      </c>
      <c r="R4166" t="str">
        <v>JIANGXI ADEL TECHNOLOGY CO., LTD.</v>
      </c>
      <c r="S4166" t="str">
        <v>Same</v>
      </c>
      <c r="T4166">
        <v>905837</v>
      </c>
      <c r="U4166">
        <v>77423.100000000006</v>
      </c>
      <c r="V4166" t="str">
        <v>309ASY INV-PTS SALES</v>
      </c>
      <c r="W4166">
        <v>0</v>
      </c>
      <c r="X4166">
        <v>0</v>
      </c>
      <c r="Y4166">
        <v>804454</v>
      </c>
      <c r="Z4166" t="str">
        <v>江西安缔诺科技有限公司</v>
      </c>
      <c r="AA4166">
        <v>0</v>
      </c>
      <c r="AB4166">
        <v>2021</v>
      </c>
      <c r="AC4166">
        <v>10</v>
      </c>
      <c r="AD4166" t="str">
        <v>Q3</v>
      </c>
      <c r="AE4166" t="str">
        <v>FY21/22</v>
      </c>
      <c r="AF4166" t="str">
        <v>EAST</v>
      </c>
    </row>
    <row r="4167" spans="1:32">
      <c r="A4167" t="str">
        <v>ESHL</v>
      </c>
      <c r="B4167" t="str">
        <v>SZX</v>
      </c>
      <c r="C4167" t="str">
        <v>SERVICE_CHARGE</v>
      </c>
      <c r="D4167" s="4">
        <v>44481</v>
      </c>
      <c r="E4167" t="str">
        <v>YAMAHA</v>
      </c>
      <c r="F4167">
        <v>12101166</v>
      </c>
      <c r="G4167">
        <v>44481</v>
      </c>
      <c r="H4167" t="str">
        <v>YMCT|REPAIR CHARGE</v>
      </c>
      <c r="I4167" t="str">
        <v>REPAIR CHARGE</v>
      </c>
      <c r="J4167">
        <v>1</v>
      </c>
      <c r="K4167">
        <v>1</v>
      </c>
      <c r="L4167">
        <v>6194.69</v>
      </c>
      <c r="M4167" t="str">
        <v>CNY</v>
      </c>
      <c r="N4167">
        <v>1.2</v>
      </c>
      <c r="O4167">
        <v>6194.69</v>
      </c>
      <c r="P4167">
        <v>7433.6279999999988</v>
      </c>
      <c r="Q4167" t="str">
        <v>C66SZX-SMT SERVICE</v>
      </c>
      <c r="R4167" t="str">
        <v>Dongguan Langqin Electronic Technology Co., Ltd.</v>
      </c>
      <c r="S4167" t="str">
        <v>Same</v>
      </c>
      <c r="T4167">
        <v>905842</v>
      </c>
      <c r="U4167">
        <v>0</v>
      </c>
      <c r="V4167" t="str">
        <v>309ASY INV-NON-CON</v>
      </c>
      <c r="W4167">
        <v>0</v>
      </c>
      <c r="X4167">
        <v>0</v>
      </c>
      <c r="Y4167">
        <v>0</v>
      </c>
      <c r="Z4167" t="str">
        <v>东莞朗勤电子科技有限公司</v>
      </c>
      <c r="AA4167">
        <v>0</v>
      </c>
      <c r="AB4167">
        <v>2021</v>
      </c>
      <c r="AC4167">
        <v>10</v>
      </c>
      <c r="AD4167" t="str">
        <v>Q3</v>
      </c>
      <c r="AE4167" t="str">
        <v>FY21/22</v>
      </c>
      <c r="AF4167" t="str">
        <v>SOUTH</v>
      </c>
    </row>
    <row r="4168" spans="1:32">
      <c r="A4168" t="str">
        <v>ESHL</v>
      </c>
      <c r="B4168" t="str">
        <v>SZX</v>
      </c>
      <c r="C4168" t="str">
        <v>SERVICE_CHARGE</v>
      </c>
      <c r="D4168" s="4">
        <v>44481</v>
      </c>
      <c r="E4168" t="str">
        <v>YAMAHA</v>
      </c>
      <c r="F4168">
        <v>12101167</v>
      </c>
      <c r="G4168">
        <v>44481</v>
      </c>
      <c r="H4168" t="str">
        <v>YMCT|REPAIR CHARGE</v>
      </c>
      <c r="I4168" t="str">
        <v>REPAIR CHARGE</v>
      </c>
      <c r="J4168">
        <v>1</v>
      </c>
      <c r="K4168">
        <v>1</v>
      </c>
      <c r="L4168">
        <v>1769.89</v>
      </c>
      <c r="M4168" t="str">
        <v>CNY</v>
      </c>
      <c r="N4168">
        <v>1.2</v>
      </c>
      <c r="O4168">
        <v>1769.89</v>
      </c>
      <c r="P4168">
        <v>2123.8679999999999</v>
      </c>
      <c r="Q4168" t="str">
        <v>C66SZX-SMT SERVICE</v>
      </c>
      <c r="R4168" t="str">
        <v>Hai Xin Technology(ShenZhen) Company Limited.</v>
      </c>
      <c r="S4168" t="str">
        <v>Same</v>
      </c>
      <c r="T4168">
        <v>905844</v>
      </c>
      <c r="U4168">
        <v>0</v>
      </c>
      <c r="V4168" t="str">
        <v>309ASY INV-NON-CON</v>
      </c>
      <c r="W4168">
        <v>0</v>
      </c>
      <c r="X4168" t="str">
        <v>PO2107000846</v>
      </c>
      <c r="Y4168">
        <v>0</v>
      </c>
      <c r="Z4168" t="str">
        <v>海星科技（深圳）有限公司</v>
      </c>
      <c r="AA4168">
        <v>0</v>
      </c>
      <c r="AB4168">
        <v>2021</v>
      </c>
      <c r="AC4168">
        <v>10</v>
      </c>
      <c r="AD4168" t="str">
        <v>Q3</v>
      </c>
      <c r="AE4168" t="str">
        <v>FY21/22</v>
      </c>
      <c r="AF4168" t="str">
        <v>SOUTH</v>
      </c>
    </row>
    <row r="4169" spans="1:32">
      <c r="A4169" t="str">
        <v>ESHL</v>
      </c>
      <c r="B4169" t="str">
        <v>SHA</v>
      </c>
      <c r="C4169" t="str">
        <v>CONTRACT_FEE</v>
      </c>
      <c r="D4169" s="4">
        <v>44481</v>
      </c>
      <c r="E4169" t="str">
        <v>YAMAHA</v>
      </c>
      <c r="F4169">
        <v>13100202</v>
      </c>
      <c r="G4169">
        <v>44481</v>
      </c>
      <c r="H4169" t="str">
        <v>YMCT|REPAIR CHARGE</v>
      </c>
      <c r="I4169" t="str">
        <v>REPAIR CHARGE</v>
      </c>
      <c r="J4169">
        <v>1</v>
      </c>
      <c r="K4169">
        <v>1</v>
      </c>
      <c r="L4169">
        <v>4247.79</v>
      </c>
      <c r="M4169" t="str">
        <v>CNY</v>
      </c>
      <c r="N4169">
        <v>1.2</v>
      </c>
      <c r="O4169">
        <v>4247.79</v>
      </c>
      <c r="P4169">
        <v>5097.348</v>
      </c>
      <c r="Q4169" t="str">
        <v>C66SHA-SERVICE GROUP</v>
      </c>
      <c r="R4169" t="str">
        <v>Beijing SOJO Electric Co., Ltd.</v>
      </c>
      <c r="S4169" t="str">
        <v>Same</v>
      </c>
      <c r="T4169">
        <v>905845</v>
      </c>
      <c r="U4169">
        <v>0</v>
      </c>
      <c r="V4169" t="str">
        <v>309ASY INV-CONTRACT</v>
      </c>
      <c r="W4169">
        <v>0</v>
      </c>
      <c r="X4169">
        <v>0</v>
      </c>
      <c r="Y4169">
        <v>0</v>
      </c>
      <c r="Z4169" t="str">
        <v>北京双杰智远电力技术有限公司</v>
      </c>
      <c r="AA4169">
        <v>0</v>
      </c>
      <c r="AB4169">
        <v>2021</v>
      </c>
      <c r="AC4169">
        <v>10</v>
      </c>
      <c r="AD4169" t="str">
        <v>Q3</v>
      </c>
      <c r="AE4169" t="str">
        <v>FY21/22</v>
      </c>
      <c r="AF4169" t="str">
        <v>EAST</v>
      </c>
    </row>
    <row r="4170" spans="1:32">
      <c r="A4170" t="str">
        <v>ESHL</v>
      </c>
      <c r="B4170" t="str">
        <v>SZX</v>
      </c>
      <c r="C4170" t="str">
        <v>CONTRACT_FEE</v>
      </c>
      <c r="D4170" s="4">
        <v>44481</v>
      </c>
      <c r="E4170" t="str">
        <v>YAMAHA</v>
      </c>
      <c r="F4170">
        <v>13100203</v>
      </c>
      <c r="G4170">
        <v>44481</v>
      </c>
      <c r="H4170" t="str">
        <v>YMCT|REPAIR CHARGE</v>
      </c>
      <c r="I4170" t="str">
        <v>REPAIR CHARGE</v>
      </c>
      <c r="J4170">
        <v>1</v>
      </c>
      <c r="K4170">
        <v>1</v>
      </c>
      <c r="L4170">
        <v>37168.14</v>
      </c>
      <c r="M4170" t="str">
        <v>CNY</v>
      </c>
      <c r="N4170">
        <v>1.2</v>
      </c>
      <c r="O4170">
        <v>37168.14</v>
      </c>
      <c r="P4170">
        <v>44601.767999999996</v>
      </c>
      <c r="Q4170" t="str">
        <v>C66SZX-SMT SERVICE</v>
      </c>
      <c r="R4170" t="str">
        <v>FUJI ELECTRIC (SHENZHEN) CO., LTD</v>
      </c>
      <c r="S4170" t="str">
        <v>Same</v>
      </c>
      <c r="T4170">
        <v>905846</v>
      </c>
      <c r="U4170">
        <v>0</v>
      </c>
      <c r="V4170" t="str">
        <v>309ASY INV-CONTRACT</v>
      </c>
      <c r="W4170">
        <v>0</v>
      </c>
      <c r="X4170">
        <v>0</v>
      </c>
      <c r="Y4170">
        <v>0</v>
      </c>
      <c r="Z4170" t="str">
        <v>富士电机（深圳）有限公司</v>
      </c>
      <c r="AA4170">
        <v>0</v>
      </c>
      <c r="AB4170">
        <v>2021</v>
      </c>
      <c r="AC4170">
        <v>10</v>
      </c>
      <c r="AD4170" t="str">
        <v>Q3</v>
      </c>
      <c r="AE4170" t="str">
        <v>FY21/22</v>
      </c>
      <c r="AF4170" t="str">
        <v>SOUTH</v>
      </c>
    </row>
    <row r="4171" spans="1:32">
      <c r="A4171" t="str">
        <v>ESHL</v>
      </c>
      <c r="B4171" t="str">
        <v>SZX</v>
      </c>
      <c r="C4171" t="str">
        <v>SPARES/OTHER</v>
      </c>
      <c r="D4171" s="4">
        <v>44481</v>
      </c>
      <c r="E4171" t="str">
        <v>YAMAHA</v>
      </c>
      <c r="F4171">
        <v>14104126</v>
      </c>
      <c r="G4171">
        <v>44481</v>
      </c>
      <c r="H4171" t="str">
        <v>YMCT|KLR-M45DE-00</v>
      </c>
      <c r="I4171" t="str">
        <v>HEATER UNIT ASSY</v>
      </c>
      <c r="J4171">
        <v>3</v>
      </c>
      <c r="K4171">
        <v>3</v>
      </c>
      <c r="L4171">
        <v>11415.93</v>
      </c>
      <c r="M4171" t="str">
        <v>CNY</v>
      </c>
      <c r="N4171">
        <v>1.2</v>
      </c>
      <c r="O4171">
        <v>11415.93</v>
      </c>
      <c r="P4171">
        <v>13699.116</v>
      </c>
      <c r="Q4171" t="str">
        <v>C66SZX-SMT SERVICE</v>
      </c>
      <c r="R4171" t="str">
        <v>Guang Dong Kstar Industrial Science &amp; Technology C</v>
      </c>
      <c r="S4171" t="str">
        <v>Same</v>
      </c>
      <c r="T4171">
        <v>905838</v>
      </c>
      <c r="U4171">
        <v>6672</v>
      </c>
      <c r="V4171" t="str">
        <v>309ASY INV-PTS SALES</v>
      </c>
      <c r="W4171">
        <v>0</v>
      </c>
      <c r="X4171" t="str">
        <v>HZ04-202103260012</v>
      </c>
      <c r="Y4171">
        <v>804677</v>
      </c>
      <c r="Z4171" t="str">
        <v>广东科士达工业科技有限公司</v>
      </c>
      <c r="AA4171">
        <v>0</v>
      </c>
      <c r="AB4171">
        <v>2021</v>
      </c>
      <c r="AC4171">
        <v>10</v>
      </c>
      <c r="AD4171" t="str">
        <v>Q3</v>
      </c>
      <c r="AE4171" t="str">
        <v>FY21/22</v>
      </c>
      <c r="AF4171" t="str">
        <v>SOUTH</v>
      </c>
    </row>
    <row r="4172" spans="1:32">
      <c r="A4172" t="str">
        <v>ESHL</v>
      </c>
      <c r="B4172" t="str">
        <v>SZX</v>
      </c>
      <c r="C4172" t="str">
        <v>SPARES/OTHER</v>
      </c>
      <c r="D4172" s="4">
        <v>44481</v>
      </c>
      <c r="E4172" t="str">
        <v>YAMAHA</v>
      </c>
      <c r="F4172">
        <v>14104126</v>
      </c>
      <c r="G4172">
        <v>44481</v>
      </c>
      <c r="H4172" t="str">
        <v>YMCT|KLR-M7145-02</v>
      </c>
      <c r="I4172" t="str">
        <v>JOINT NOZZLE</v>
      </c>
      <c r="J4172">
        <v>5</v>
      </c>
      <c r="K4172">
        <v>5</v>
      </c>
      <c r="L4172">
        <v>3539.82</v>
      </c>
      <c r="M4172" t="str">
        <v>CNY</v>
      </c>
      <c r="N4172">
        <v>1.2</v>
      </c>
      <c r="O4172">
        <v>3539.82</v>
      </c>
      <c r="P4172">
        <v>4247.7839999999997</v>
      </c>
      <c r="Q4172" t="str">
        <v>C66SZX-SMT SERVICE</v>
      </c>
      <c r="R4172" t="str">
        <v>Guang Dong Kstar Industrial Science &amp; Technology C</v>
      </c>
      <c r="S4172" t="str">
        <v>Same</v>
      </c>
      <c r="T4172">
        <v>905838</v>
      </c>
      <c r="U4172">
        <v>2080</v>
      </c>
      <c r="V4172" t="str">
        <v>309ASY INV-PTS SALES</v>
      </c>
      <c r="W4172">
        <v>0</v>
      </c>
      <c r="X4172" t="str">
        <v>HZ04-202103260012</v>
      </c>
      <c r="Y4172">
        <v>804677</v>
      </c>
      <c r="Z4172" t="str">
        <v>广东科士达工业科技有限公司</v>
      </c>
      <c r="AA4172">
        <v>0</v>
      </c>
      <c r="AB4172">
        <v>2021</v>
      </c>
      <c r="AC4172">
        <v>10</v>
      </c>
      <c r="AD4172" t="str">
        <v>Q3</v>
      </c>
      <c r="AE4172" t="str">
        <v>FY21/22</v>
      </c>
      <c r="AF4172" t="str">
        <v>SOUTH</v>
      </c>
    </row>
    <row r="4173" spans="1:32">
      <c r="A4173" t="str">
        <v>ESHL</v>
      </c>
      <c r="B4173" t="str">
        <v>SZX</v>
      </c>
      <c r="C4173" t="str">
        <v>SPARES/OTHER</v>
      </c>
      <c r="D4173" s="4">
        <v>44481</v>
      </c>
      <c r="E4173" t="str">
        <v>YAMAHA</v>
      </c>
      <c r="F4173">
        <v>14104127</v>
      </c>
      <c r="G4173">
        <v>44481</v>
      </c>
      <c r="H4173" t="str">
        <v>YMCT|KHY-M712S-A0</v>
      </c>
      <c r="I4173" t="str">
        <v>SHAFT 2 SPARE</v>
      </c>
      <c r="J4173">
        <v>2</v>
      </c>
      <c r="K4173">
        <v>2</v>
      </c>
      <c r="L4173">
        <v>6725.66</v>
      </c>
      <c r="M4173" t="str">
        <v>CNY</v>
      </c>
      <c r="N4173">
        <v>1.2</v>
      </c>
      <c r="O4173">
        <v>6725.66</v>
      </c>
      <c r="P4173">
        <v>8070.7919999999995</v>
      </c>
      <c r="Q4173" t="str">
        <v>C66SZX-SMT SERVICE</v>
      </c>
      <c r="R4173" t="str">
        <v>Hai Xin Technology(ShenZhen) Company Limited.</v>
      </c>
      <c r="S4173" t="str">
        <v>Same</v>
      </c>
      <c r="T4173">
        <v>905843</v>
      </c>
      <c r="U4173">
        <v>3788</v>
      </c>
      <c r="V4173" t="str">
        <v>309ASY INV-PTS SALES</v>
      </c>
      <c r="W4173">
        <v>0</v>
      </c>
      <c r="X4173" t="str">
        <v>PO2107000846</v>
      </c>
      <c r="Y4173">
        <v>804708</v>
      </c>
      <c r="Z4173" t="str">
        <v>海星科技（深圳）有限公司</v>
      </c>
      <c r="AA4173">
        <v>0</v>
      </c>
      <c r="AB4173">
        <v>2021</v>
      </c>
      <c r="AC4173">
        <v>10</v>
      </c>
      <c r="AD4173" t="str">
        <v>Q3</v>
      </c>
      <c r="AE4173" t="str">
        <v>FY21/22</v>
      </c>
      <c r="AF4173" t="str">
        <v>SOUTH</v>
      </c>
    </row>
    <row r="4174" spans="1:32">
      <c r="A4174" t="str">
        <v>ESHL</v>
      </c>
      <c r="B4174" t="str">
        <v>SZX</v>
      </c>
      <c r="C4174" t="str">
        <v>SPARES/OTHER</v>
      </c>
      <c r="D4174" s="4">
        <v>44481</v>
      </c>
      <c r="E4174" t="str">
        <v>YAMAHA</v>
      </c>
      <c r="F4174">
        <v>14104127</v>
      </c>
      <c r="G4174">
        <v>44481</v>
      </c>
      <c r="H4174" t="str">
        <v>YMCT|KHY-M2267-A0</v>
      </c>
      <c r="I4174" t="str">
        <v>GUIDE X AXIS ASSY</v>
      </c>
      <c r="J4174">
        <v>3</v>
      </c>
      <c r="K4174">
        <v>3</v>
      </c>
      <c r="L4174">
        <v>3318.58</v>
      </c>
      <c r="M4174" t="str">
        <v>CNY</v>
      </c>
      <c r="N4174">
        <v>1.2</v>
      </c>
      <c r="O4174">
        <v>3318.58</v>
      </c>
      <c r="P4174">
        <v>3982.2959999999998</v>
      </c>
      <c r="Q4174" t="str">
        <v>C66SZX-SMT SERVICE</v>
      </c>
      <c r="R4174" t="str">
        <v>Hai Xin Technology(ShenZhen) Company Limited.</v>
      </c>
      <c r="S4174" t="str">
        <v>Same</v>
      </c>
      <c r="T4174">
        <v>905843</v>
      </c>
      <c r="U4174">
        <v>1812</v>
      </c>
      <c r="V4174" t="str">
        <v>309ASY INV-PTS SALES</v>
      </c>
      <c r="W4174">
        <v>0</v>
      </c>
      <c r="X4174" t="str">
        <v>PO2107000846</v>
      </c>
      <c r="Y4174">
        <v>804708</v>
      </c>
      <c r="Z4174" t="str">
        <v>海星科技（深圳）有限公司</v>
      </c>
      <c r="AA4174">
        <v>0</v>
      </c>
      <c r="AB4174">
        <v>2021</v>
      </c>
      <c r="AC4174">
        <v>10</v>
      </c>
      <c r="AD4174" t="str">
        <v>Q3</v>
      </c>
      <c r="AE4174" t="str">
        <v>FY21/22</v>
      </c>
      <c r="AF4174" t="str">
        <v>SOUTH</v>
      </c>
    </row>
    <row r="4175" spans="1:32">
      <c r="A4175" t="str">
        <v>ESHL</v>
      </c>
      <c r="B4175" t="str">
        <v>SZX</v>
      </c>
      <c r="C4175" t="str">
        <v>SPARES/OTHER</v>
      </c>
      <c r="D4175" s="4">
        <v>44481</v>
      </c>
      <c r="E4175" t="str">
        <v>YAMAHA</v>
      </c>
      <c r="F4175">
        <v>14104127</v>
      </c>
      <c r="G4175">
        <v>44481</v>
      </c>
      <c r="H4175" t="str">
        <v>YMCT|KHY-M221A-A0</v>
      </c>
      <c r="I4175" t="str">
        <v>COVER DUCT ASSY.</v>
      </c>
      <c r="J4175">
        <v>3</v>
      </c>
      <c r="K4175">
        <v>3</v>
      </c>
      <c r="L4175">
        <v>1353.98</v>
      </c>
      <c r="M4175" t="str">
        <v>CNY</v>
      </c>
      <c r="N4175">
        <v>1.2</v>
      </c>
      <c r="O4175">
        <v>1353.98</v>
      </c>
      <c r="P4175">
        <v>1624.7760000000001</v>
      </c>
      <c r="Q4175" t="str">
        <v>C66SZX-SMT SERVICE</v>
      </c>
      <c r="R4175" t="str">
        <v>Hai Xin Technology(ShenZhen) Company Limited.</v>
      </c>
      <c r="S4175" t="str">
        <v>Same</v>
      </c>
      <c r="T4175">
        <v>905843</v>
      </c>
      <c r="U4175">
        <v>750</v>
      </c>
      <c r="V4175" t="str">
        <v>309ASY INV-PTS SALES</v>
      </c>
      <c r="W4175">
        <v>0</v>
      </c>
      <c r="X4175" t="str">
        <v>PO2107000846</v>
      </c>
      <c r="Y4175">
        <v>804708</v>
      </c>
      <c r="Z4175" t="str">
        <v>海星科技（深圳）有限公司</v>
      </c>
      <c r="AA4175">
        <v>0</v>
      </c>
      <c r="AB4175">
        <v>2021</v>
      </c>
      <c r="AC4175">
        <v>10</v>
      </c>
      <c r="AD4175" t="str">
        <v>Q3</v>
      </c>
      <c r="AE4175" t="str">
        <v>FY21/22</v>
      </c>
      <c r="AF4175" t="str">
        <v>SOUTH</v>
      </c>
    </row>
    <row r="4176" spans="1:32">
      <c r="A4176" t="str">
        <v>ESHL</v>
      </c>
      <c r="B4176" t="str">
        <v>BJS</v>
      </c>
      <c r="C4176" t="str">
        <v>SPARES/OTHER</v>
      </c>
      <c r="D4176" s="4">
        <v>44481</v>
      </c>
      <c r="E4176" t="str">
        <v>HELLER</v>
      </c>
      <c r="F4176">
        <v>14104128</v>
      </c>
      <c r="G4176">
        <v>44481</v>
      </c>
      <c r="H4176" t="str">
        <v>HELI|593555</v>
      </c>
      <c r="I4176" t="str">
        <v>HIGH TEMPERATURE LUBE OIL (250ML)</v>
      </c>
      <c r="J4176">
        <v>3</v>
      </c>
      <c r="K4176">
        <v>3</v>
      </c>
      <c r="L4176">
        <v>2235.9</v>
      </c>
      <c r="M4176" t="str">
        <v>CNY</v>
      </c>
      <c r="N4176">
        <v>1.2</v>
      </c>
      <c r="O4176">
        <v>2235.9</v>
      </c>
      <c r="P4176">
        <v>2683.08</v>
      </c>
      <c r="Q4176" t="str">
        <v>C66BJS-SMT SERVICE</v>
      </c>
      <c r="R4176" t="str">
        <v>Weifang Goertek Microelectronics Co., Ltd.</v>
      </c>
      <c r="S4176" t="str">
        <v>Same</v>
      </c>
      <c r="T4176">
        <v>905729</v>
      </c>
      <c r="U4176">
        <v>1392.28</v>
      </c>
      <c r="V4176" t="str">
        <v>309ASY INV-PTS SALES</v>
      </c>
      <c r="W4176">
        <v>0</v>
      </c>
      <c r="X4176" t="str">
        <v>20013962-15</v>
      </c>
      <c r="Y4176">
        <v>804726</v>
      </c>
      <c r="Z4176" t="str">
        <v>潍坊歌尔微电子有限公司</v>
      </c>
      <c r="AA4176">
        <v>0</v>
      </c>
      <c r="AB4176">
        <v>2021</v>
      </c>
      <c r="AC4176">
        <v>10</v>
      </c>
      <c r="AD4176" t="str">
        <v>Q3</v>
      </c>
      <c r="AE4176" t="str">
        <v>FY21/22</v>
      </c>
      <c r="AF4176" t="str">
        <v>NORTH</v>
      </c>
    </row>
    <row r="4177" spans="1:32">
      <c r="A4177" t="str">
        <v>ESHL</v>
      </c>
      <c r="B4177" t="str">
        <v>BJS</v>
      </c>
      <c r="C4177" t="str">
        <v>SPARES/OTHER</v>
      </c>
      <c r="D4177" s="4">
        <v>44481</v>
      </c>
      <c r="E4177" t="str">
        <v>HELLER</v>
      </c>
      <c r="F4177">
        <v>14104129</v>
      </c>
      <c r="G4177">
        <v>44481</v>
      </c>
      <c r="H4177" t="str">
        <v>HELI|593555</v>
      </c>
      <c r="I4177" t="str">
        <v>HIGH TEMPERATURE LUBE OIL (250ML)</v>
      </c>
      <c r="J4177">
        <v>3</v>
      </c>
      <c r="K4177">
        <v>3</v>
      </c>
      <c r="L4177">
        <v>2235.9</v>
      </c>
      <c r="M4177" t="str">
        <v>CNY</v>
      </c>
      <c r="N4177">
        <v>1.2</v>
      </c>
      <c r="O4177">
        <v>2235.9</v>
      </c>
      <c r="P4177">
        <v>2683.08</v>
      </c>
      <c r="Q4177" t="str">
        <v>C66BJS-SMT SERVICE</v>
      </c>
      <c r="R4177" t="str">
        <v>Weifang Goertek Microelectronics Co., Ltd.</v>
      </c>
      <c r="S4177" t="str">
        <v>Same</v>
      </c>
      <c r="T4177">
        <v>905755</v>
      </c>
      <c r="U4177">
        <v>1392.28</v>
      </c>
      <c r="V4177" t="str">
        <v>309ASY INV-PTS SALES</v>
      </c>
      <c r="W4177">
        <v>0</v>
      </c>
      <c r="X4177" t="str">
        <v>20013962-17</v>
      </c>
      <c r="Y4177">
        <v>804728</v>
      </c>
      <c r="Z4177" t="str">
        <v>潍坊歌尔微电子有限公司</v>
      </c>
      <c r="AA4177">
        <v>0</v>
      </c>
      <c r="AB4177">
        <v>2021</v>
      </c>
      <c r="AC4177">
        <v>10</v>
      </c>
      <c r="AD4177" t="str">
        <v>Q3</v>
      </c>
      <c r="AE4177" t="str">
        <v>FY21/22</v>
      </c>
      <c r="AF4177" t="str">
        <v>NORTH</v>
      </c>
    </row>
    <row r="4178" spans="1:32">
      <c r="A4178" t="str">
        <v>ESHL</v>
      </c>
      <c r="B4178" t="str">
        <v>BJS</v>
      </c>
      <c r="C4178" t="str">
        <v>SPARES/OTHER</v>
      </c>
      <c r="D4178" s="4">
        <v>44481</v>
      </c>
      <c r="E4178" t="str">
        <v>HELLER</v>
      </c>
      <c r="F4178">
        <v>14104130</v>
      </c>
      <c r="G4178">
        <v>44481</v>
      </c>
      <c r="H4178" t="str">
        <v>HELI|593555</v>
      </c>
      <c r="I4178" t="str">
        <v>HIGH TEMPERATURE LUBE OIL (250ML)</v>
      </c>
      <c r="J4178">
        <v>1</v>
      </c>
      <c r="K4178">
        <v>1</v>
      </c>
      <c r="L4178">
        <v>745.3</v>
      </c>
      <c r="M4178" t="str">
        <v>CNY</v>
      </c>
      <c r="N4178">
        <v>1.2</v>
      </c>
      <c r="O4178">
        <v>745.3</v>
      </c>
      <c r="P4178">
        <v>894.3599999999999</v>
      </c>
      <c r="Q4178" t="str">
        <v>C66BJS-SMT SERVICE</v>
      </c>
      <c r="R4178" t="str">
        <v>Weifang Goertek Microelectronics Co., Ltd.</v>
      </c>
      <c r="S4178" t="str">
        <v>Same</v>
      </c>
      <c r="T4178">
        <v>905762</v>
      </c>
      <c r="U4178">
        <v>464.09</v>
      </c>
      <c r="V4178" t="str">
        <v>309ASY INV-PTS SALES</v>
      </c>
      <c r="W4178">
        <v>0</v>
      </c>
      <c r="X4178" t="str">
        <v>20013962-20</v>
      </c>
      <c r="Y4178">
        <v>804731</v>
      </c>
      <c r="Z4178" t="str">
        <v>潍坊歌尔微电子有限公司</v>
      </c>
      <c r="AA4178">
        <v>0</v>
      </c>
      <c r="AB4178">
        <v>2021</v>
      </c>
      <c r="AC4178">
        <v>10</v>
      </c>
      <c r="AD4178" t="str">
        <v>Q3</v>
      </c>
      <c r="AE4178" t="str">
        <v>FY21/22</v>
      </c>
      <c r="AF4178" t="str">
        <v>NORTH</v>
      </c>
    </row>
    <row r="4179" spans="1:32">
      <c r="A4179" t="str">
        <v>ESHL</v>
      </c>
      <c r="B4179" t="str">
        <v>BJS</v>
      </c>
      <c r="C4179" t="str">
        <v>SPARES/OTHER</v>
      </c>
      <c r="D4179" s="4">
        <v>44481</v>
      </c>
      <c r="E4179" t="str">
        <v>HELLER</v>
      </c>
      <c r="F4179">
        <v>14104130</v>
      </c>
      <c r="G4179">
        <v>44481</v>
      </c>
      <c r="H4179" t="str">
        <v>HELI|593555</v>
      </c>
      <c r="I4179" t="str">
        <v>HIGH TEMPERATURE LUBE OIL (250ML)</v>
      </c>
      <c r="J4179">
        <v>1</v>
      </c>
      <c r="K4179">
        <v>1</v>
      </c>
      <c r="L4179">
        <v>745.3</v>
      </c>
      <c r="M4179" t="str">
        <v>CNY</v>
      </c>
      <c r="N4179">
        <v>1.2</v>
      </c>
      <c r="O4179">
        <v>745.3</v>
      </c>
      <c r="P4179">
        <v>894.3599999999999</v>
      </c>
      <c r="Q4179" t="str">
        <v>C66BJS-SMT SERVICE</v>
      </c>
      <c r="R4179" t="str">
        <v>Weifang Goertek Microelectronics Co., Ltd.</v>
      </c>
      <c r="S4179" t="str">
        <v>Same</v>
      </c>
      <c r="T4179">
        <v>905762</v>
      </c>
      <c r="U4179">
        <v>464.09</v>
      </c>
      <c r="V4179" t="str">
        <v>309ASY INV-PTS SALES</v>
      </c>
      <c r="W4179">
        <v>0</v>
      </c>
      <c r="X4179" t="str">
        <v>20013962-20</v>
      </c>
      <c r="Y4179">
        <v>804731</v>
      </c>
      <c r="Z4179" t="str">
        <v>潍坊歌尔微电子有限公司</v>
      </c>
      <c r="AA4179">
        <v>0</v>
      </c>
      <c r="AB4179">
        <v>2021</v>
      </c>
      <c r="AC4179">
        <v>10</v>
      </c>
      <c r="AD4179" t="str">
        <v>Q3</v>
      </c>
      <c r="AE4179" t="str">
        <v>FY21/22</v>
      </c>
      <c r="AF4179" t="str">
        <v>NORTH</v>
      </c>
    </row>
    <row r="4180" spans="1:32">
      <c r="A4180" t="str">
        <v>ESHL</v>
      </c>
      <c r="B4180" t="str">
        <v>SHA</v>
      </c>
      <c r="C4180" t="str">
        <v>SPARES/OTHER</v>
      </c>
      <c r="D4180" s="4">
        <v>44481</v>
      </c>
      <c r="E4180" t="str">
        <v>YAMAHA</v>
      </c>
      <c r="F4180">
        <v>14104131</v>
      </c>
      <c r="G4180">
        <v>44481</v>
      </c>
      <c r="H4180" t="str">
        <v>YMCT|KLV-M1342-00</v>
      </c>
      <c r="I4180" t="str">
        <v>FRAME 3</v>
      </c>
      <c r="J4180">
        <v>2</v>
      </c>
      <c r="K4180">
        <v>2</v>
      </c>
      <c r="L4180">
        <v>2516.81</v>
      </c>
      <c r="M4180" t="str">
        <v>CNY</v>
      </c>
      <c r="N4180">
        <v>1.2</v>
      </c>
      <c r="O4180">
        <v>2516.81</v>
      </c>
      <c r="P4180">
        <v>3020.172</v>
      </c>
      <c r="Q4180" t="str">
        <v>C66SHA-SERVICE GROUP</v>
      </c>
      <c r="R4180" t="str">
        <v>Lance Vehicle Technology Co., Ltd.</v>
      </c>
      <c r="S4180" t="str">
        <v>Same</v>
      </c>
      <c r="T4180">
        <v>905839</v>
      </c>
      <c r="U4180">
        <v>1248</v>
      </c>
      <c r="V4180" t="str">
        <v>309ASY INV-PTS SALES</v>
      </c>
      <c r="W4180">
        <v>0</v>
      </c>
      <c r="X4180">
        <v>0</v>
      </c>
      <c r="Y4180">
        <v>804681</v>
      </c>
      <c r="Z4180" t="str">
        <v>江苏中科朗恩斯车辆科技有限公司</v>
      </c>
      <c r="AA4180">
        <v>0</v>
      </c>
      <c r="AB4180">
        <v>2021</v>
      </c>
      <c r="AC4180">
        <v>10</v>
      </c>
      <c r="AD4180" t="str">
        <v>Q3</v>
      </c>
      <c r="AE4180" t="str">
        <v>FY21/22</v>
      </c>
      <c r="AF4180" t="str">
        <v>EAST</v>
      </c>
    </row>
    <row r="4181" spans="1:32">
      <c r="A4181" t="str">
        <v>ESHL</v>
      </c>
      <c r="B4181" t="str">
        <v>SHA</v>
      </c>
      <c r="C4181" t="str">
        <v>SPARES/OTHER</v>
      </c>
      <c r="D4181" s="4">
        <v>44481</v>
      </c>
      <c r="E4181" t="str">
        <v>YAMAHA</v>
      </c>
      <c r="F4181">
        <v>14104131</v>
      </c>
      <c r="G4181">
        <v>44481</v>
      </c>
      <c r="H4181" t="str">
        <v>YMCT|K46-M1374-12</v>
      </c>
      <c r="I4181" t="str">
        <v>HINGE 2</v>
      </c>
      <c r="J4181">
        <v>4</v>
      </c>
      <c r="K4181">
        <v>4</v>
      </c>
      <c r="L4181">
        <v>665.49</v>
      </c>
      <c r="M4181" t="str">
        <v>CNY</v>
      </c>
      <c r="N4181">
        <v>1.2</v>
      </c>
      <c r="O4181">
        <v>665.49</v>
      </c>
      <c r="P4181">
        <v>798.58799999999997</v>
      </c>
      <c r="Q4181" t="str">
        <v>C66SHA-SERVICE GROUP</v>
      </c>
      <c r="R4181" t="str">
        <v>Lance Vehicle Technology Co., Ltd.</v>
      </c>
      <c r="S4181" t="str">
        <v>Same</v>
      </c>
      <c r="T4181">
        <v>905839</v>
      </c>
      <c r="U4181">
        <v>332</v>
      </c>
      <c r="V4181" t="str">
        <v>309ASY INV-PTS SALES</v>
      </c>
      <c r="W4181">
        <v>0</v>
      </c>
      <c r="X4181">
        <v>0</v>
      </c>
      <c r="Y4181">
        <v>804681</v>
      </c>
      <c r="Z4181" t="str">
        <v>江苏中科朗恩斯车辆科技有限公司</v>
      </c>
      <c r="AA4181">
        <v>0</v>
      </c>
      <c r="AB4181">
        <v>2021</v>
      </c>
      <c r="AC4181">
        <v>10</v>
      </c>
      <c r="AD4181" t="str">
        <v>Q3</v>
      </c>
      <c r="AE4181" t="str">
        <v>FY21/22</v>
      </c>
      <c r="AF4181" t="str">
        <v>EAST</v>
      </c>
    </row>
    <row r="4182" spans="1:32">
      <c r="A4182" t="str">
        <v>ESHL</v>
      </c>
      <c r="B4182" t="str">
        <v>SHA</v>
      </c>
      <c r="C4182" t="str">
        <v>SPARES/OTHER</v>
      </c>
      <c r="D4182" s="4">
        <v>44481</v>
      </c>
      <c r="E4182" t="str">
        <v>YAMAHA</v>
      </c>
      <c r="F4182">
        <v>14104132</v>
      </c>
      <c r="G4182">
        <v>44481</v>
      </c>
      <c r="H4182" t="str">
        <v>YMCT|90990-25J026</v>
      </c>
      <c r="I4182" t="str">
        <v>BEARING</v>
      </c>
      <c r="J4182">
        <v>40</v>
      </c>
      <c r="K4182">
        <v>40</v>
      </c>
      <c r="L4182">
        <v>4814.16</v>
      </c>
      <c r="M4182" t="str">
        <v>CNY</v>
      </c>
      <c r="N4182">
        <v>1.2</v>
      </c>
      <c r="O4182">
        <v>4814.16</v>
      </c>
      <c r="P4182">
        <v>5776.9919999999993</v>
      </c>
      <c r="Q4182" t="str">
        <v>C66SHA-SERVICE GROUP</v>
      </c>
      <c r="R4182" t="str">
        <v>ZHEJIANG CHINT ELECTRICS CO.,LTD</v>
      </c>
      <c r="S4182" t="str">
        <v>Same</v>
      </c>
      <c r="T4182">
        <v>905840</v>
      </c>
      <c r="U4182">
        <v>2678.4</v>
      </c>
      <c r="V4182" t="str">
        <v>309ASY INV-PTS SALES</v>
      </c>
      <c r="W4182">
        <v>0</v>
      </c>
      <c r="X4182">
        <v>0</v>
      </c>
      <c r="Y4182">
        <v>804686</v>
      </c>
      <c r="Z4182" t="str">
        <v>浙江正泰电器股份有限公司</v>
      </c>
      <c r="AA4182">
        <v>0</v>
      </c>
      <c r="AB4182">
        <v>2021</v>
      </c>
      <c r="AC4182">
        <v>10</v>
      </c>
      <c r="AD4182" t="str">
        <v>Q3</v>
      </c>
      <c r="AE4182" t="str">
        <v>FY21/22</v>
      </c>
      <c r="AF4182" t="str">
        <v>EAST</v>
      </c>
    </row>
    <row r="4183" spans="1:32">
      <c r="A4183" t="str">
        <v>ESHL</v>
      </c>
      <c r="B4183" t="str">
        <v>SHA</v>
      </c>
      <c r="C4183" t="str">
        <v>SPARES/OTHER</v>
      </c>
      <c r="D4183" s="4">
        <v>44481</v>
      </c>
      <c r="E4183" t="str">
        <v>YAMAHA</v>
      </c>
      <c r="F4183">
        <v>14104132</v>
      </c>
      <c r="G4183">
        <v>44481</v>
      </c>
      <c r="H4183" t="str">
        <v>YMCT|KKE-M652N-00</v>
      </c>
      <c r="I4183" t="str">
        <v>SENSOR U2 ORG ASSY</v>
      </c>
      <c r="J4183">
        <v>1</v>
      </c>
      <c r="K4183">
        <v>1</v>
      </c>
      <c r="L4183">
        <v>501.77</v>
      </c>
      <c r="M4183" t="str">
        <v>CNY</v>
      </c>
      <c r="N4183">
        <v>1.2</v>
      </c>
      <c r="O4183">
        <v>501.77</v>
      </c>
      <c r="P4183">
        <v>602.12399999999991</v>
      </c>
      <c r="Q4183" t="str">
        <v>C66SHA-SERVICE GROUP</v>
      </c>
      <c r="R4183" t="str">
        <v>ZHEJIANG CHINT ELECTRICS CO.,LTD</v>
      </c>
      <c r="S4183" t="str">
        <v>Same</v>
      </c>
      <c r="T4183">
        <v>905840</v>
      </c>
      <c r="U4183">
        <v>240.72</v>
      </c>
      <c r="V4183" t="str">
        <v>309ASY INV-PTS SALES</v>
      </c>
      <c r="W4183">
        <v>0</v>
      </c>
      <c r="X4183">
        <v>0</v>
      </c>
      <c r="Y4183">
        <v>804686</v>
      </c>
      <c r="Z4183" t="str">
        <v>浙江正泰电器股份有限公司</v>
      </c>
      <c r="AA4183">
        <v>0</v>
      </c>
      <c r="AB4183">
        <v>2021</v>
      </c>
      <c r="AC4183">
        <v>10</v>
      </c>
      <c r="AD4183" t="str">
        <v>Q3</v>
      </c>
      <c r="AE4183" t="str">
        <v>FY21/22</v>
      </c>
      <c r="AF4183" t="str">
        <v>EAST</v>
      </c>
    </row>
    <row r="4184" spans="1:32">
      <c r="A4184" t="str">
        <v>ESHL</v>
      </c>
      <c r="B4184" t="str">
        <v>SHA</v>
      </c>
      <c r="C4184" t="str">
        <v>FEEDER</v>
      </c>
      <c r="D4184" s="4">
        <v>44481</v>
      </c>
      <c r="E4184" t="str">
        <v>YAMAHA</v>
      </c>
      <c r="F4184">
        <v>14104133</v>
      </c>
      <c r="G4184">
        <v>44481</v>
      </c>
      <c r="H4184" t="str">
        <v>YMCT|KHJ-MC100-00</v>
      </c>
      <c r="I4184" t="str">
        <v>SS TAPE FEEDER 8mm</v>
      </c>
      <c r="J4184">
        <v>20</v>
      </c>
      <c r="K4184">
        <v>20</v>
      </c>
      <c r="L4184">
        <v>63486.73</v>
      </c>
      <c r="M4184" t="str">
        <v>CNY</v>
      </c>
      <c r="N4184">
        <v>1.2</v>
      </c>
      <c r="O4184">
        <v>63486.73</v>
      </c>
      <c r="P4184">
        <v>76184.076000000001</v>
      </c>
      <c r="Q4184" t="str">
        <v>C66SHA-SERVICE GROUP</v>
      </c>
      <c r="R4184" t="str">
        <v>Ningbo Hanpu Tools Co., Ltd.</v>
      </c>
      <c r="S4184" t="str">
        <v>Same</v>
      </c>
      <c r="T4184">
        <v>905841</v>
      </c>
      <c r="U4184">
        <v>51615.4</v>
      </c>
      <c r="V4184" t="str">
        <v>309ASY INV-PTS SALES</v>
      </c>
      <c r="W4184">
        <v>0</v>
      </c>
      <c r="X4184">
        <v>0</v>
      </c>
      <c r="Y4184">
        <v>804693</v>
      </c>
      <c r="Z4184" t="str">
        <v>宁波汉浦工具有限公司</v>
      </c>
      <c r="AA4184">
        <v>0</v>
      </c>
      <c r="AB4184">
        <v>2021</v>
      </c>
      <c r="AC4184">
        <v>10</v>
      </c>
      <c r="AD4184" t="str">
        <v>Q3</v>
      </c>
      <c r="AE4184" t="str">
        <v>FY21/22</v>
      </c>
      <c r="AF4184" t="str">
        <v>EAST</v>
      </c>
    </row>
    <row r="4185" spans="1:32">
      <c r="A4185" t="str">
        <v>ESHL</v>
      </c>
      <c r="B4185" t="str">
        <v>SHA</v>
      </c>
      <c r="C4185" t="str">
        <v>FEEDER</v>
      </c>
      <c r="D4185" s="4">
        <v>44481</v>
      </c>
      <c r="E4185" t="str">
        <v>YAMAHA</v>
      </c>
      <c r="F4185">
        <v>14104133</v>
      </c>
      <c r="G4185">
        <v>44481</v>
      </c>
      <c r="H4185" t="str">
        <v>YMCT|KHJ-MC200-00</v>
      </c>
      <c r="I4185" t="str">
        <v>SS TAPE FEEDER 12/16mm</v>
      </c>
      <c r="J4185">
        <v>5</v>
      </c>
      <c r="K4185">
        <v>5</v>
      </c>
      <c r="L4185">
        <v>21610.62</v>
      </c>
      <c r="M4185" t="str">
        <v>CNY</v>
      </c>
      <c r="N4185">
        <v>1.2</v>
      </c>
      <c r="O4185">
        <v>21610.62</v>
      </c>
      <c r="P4185">
        <v>25932.743999999999</v>
      </c>
      <c r="Q4185" t="str">
        <v>C66SHA-SERVICE GROUP</v>
      </c>
      <c r="R4185" t="str">
        <v>Ningbo Hanpu Tools Co., Ltd.</v>
      </c>
      <c r="S4185" t="str">
        <v>Same</v>
      </c>
      <c r="T4185">
        <v>905841</v>
      </c>
      <c r="U4185">
        <v>17923.36</v>
      </c>
      <c r="V4185" t="str">
        <v>309ASY INV-PTS SALES</v>
      </c>
      <c r="W4185">
        <v>0</v>
      </c>
      <c r="X4185">
        <v>0</v>
      </c>
      <c r="Y4185">
        <v>804693</v>
      </c>
      <c r="Z4185" t="str">
        <v>宁波汉浦工具有限公司</v>
      </c>
      <c r="AA4185">
        <v>0</v>
      </c>
      <c r="AB4185">
        <v>2021</v>
      </c>
      <c r="AC4185">
        <v>10</v>
      </c>
      <c r="AD4185" t="str">
        <v>Q3</v>
      </c>
      <c r="AE4185" t="str">
        <v>FY21/22</v>
      </c>
      <c r="AF4185" t="str">
        <v>EAST</v>
      </c>
    </row>
    <row r="4186" spans="1:32">
      <c r="A4186" t="str">
        <v>ESHL</v>
      </c>
      <c r="B4186" t="str">
        <v>SZX</v>
      </c>
      <c r="C4186" t="str">
        <v>SPARES/OTHER</v>
      </c>
      <c r="D4186" s="4">
        <v>44482</v>
      </c>
      <c r="E4186" t="str">
        <v>OTHERS</v>
      </c>
      <c r="F4186">
        <v>14104134</v>
      </c>
      <c r="G4186">
        <v>44482</v>
      </c>
      <c r="H4186" t="str">
        <v>ZMTR|KV7-M921D-10</v>
      </c>
      <c r="I4186" t="str">
        <v>PIN</v>
      </c>
      <c r="J4186">
        <v>1</v>
      </c>
      <c r="K4186">
        <v>1</v>
      </c>
      <c r="L4186">
        <v>106.19</v>
      </c>
      <c r="M4186" t="str">
        <v>CNY</v>
      </c>
      <c r="N4186">
        <v>1.2</v>
      </c>
      <c r="O4186">
        <v>106.19</v>
      </c>
      <c r="P4186">
        <v>127.428</v>
      </c>
      <c r="Q4186" t="str">
        <v>C66SZX-SMT SERVICE</v>
      </c>
      <c r="R4186" t="str">
        <v>JiangXi Netis Technology Co., Ltd.</v>
      </c>
      <c r="S4186" t="str">
        <v>Same</v>
      </c>
      <c r="T4186">
        <v>905847</v>
      </c>
      <c r="U4186">
        <v>77.67</v>
      </c>
      <c r="V4186" t="str">
        <v>309ASY INV-PTS SALES</v>
      </c>
      <c r="W4186">
        <v>0</v>
      </c>
      <c r="X4186">
        <v>0</v>
      </c>
      <c r="Y4186">
        <v>804962</v>
      </c>
      <c r="Z4186" t="str">
        <v>江西网是科技有限公司</v>
      </c>
      <c r="AA4186">
        <v>0</v>
      </c>
      <c r="AB4186">
        <v>2021</v>
      </c>
      <c r="AC4186">
        <v>10</v>
      </c>
      <c r="AD4186" t="str">
        <v>Q3</v>
      </c>
      <c r="AE4186" t="str">
        <v>FY21/22</v>
      </c>
      <c r="AF4186" t="str">
        <v>SOUTH</v>
      </c>
    </row>
    <row r="4187" spans="1:32">
      <c r="A4187" t="str">
        <v>ESHL</v>
      </c>
      <c r="B4187" t="str">
        <v>SZX</v>
      </c>
      <c r="C4187" t="str">
        <v>SPARES/OTHER</v>
      </c>
      <c r="D4187" s="4">
        <v>44482</v>
      </c>
      <c r="E4187" t="str">
        <v>YAMAHA</v>
      </c>
      <c r="F4187">
        <v>14104134</v>
      </c>
      <c r="G4187">
        <v>44482</v>
      </c>
      <c r="H4187" t="str">
        <v>YMCT|KKT-M712S-A0</v>
      </c>
      <c r="I4187" t="str">
        <v>SHAFT 2,SPARE</v>
      </c>
      <c r="J4187">
        <v>1</v>
      </c>
      <c r="K4187">
        <v>1</v>
      </c>
      <c r="L4187">
        <v>4424.78</v>
      </c>
      <c r="M4187" t="str">
        <v>CNY</v>
      </c>
      <c r="N4187">
        <v>1.2</v>
      </c>
      <c r="O4187">
        <v>4424.78</v>
      </c>
      <c r="P4187">
        <v>5309.7359999999999</v>
      </c>
      <c r="Q4187" t="str">
        <v>C66SZX-SMT SERVICE</v>
      </c>
      <c r="R4187" t="str">
        <v>JiangXi Netis Technology Co., Ltd.</v>
      </c>
      <c r="S4187" t="str">
        <v>Same</v>
      </c>
      <c r="T4187">
        <v>905847</v>
      </c>
      <c r="U4187">
        <v>2519</v>
      </c>
      <c r="V4187" t="str">
        <v>309ASY INV-PTS SALES</v>
      </c>
      <c r="W4187">
        <v>0</v>
      </c>
      <c r="X4187">
        <v>0</v>
      </c>
      <c r="Y4187">
        <v>804962</v>
      </c>
      <c r="Z4187" t="str">
        <v>江西网是科技有限公司</v>
      </c>
      <c r="AA4187">
        <v>0</v>
      </c>
      <c r="AB4187">
        <v>2021</v>
      </c>
      <c r="AC4187">
        <v>10</v>
      </c>
      <c r="AD4187" t="str">
        <v>Q3</v>
      </c>
      <c r="AE4187" t="str">
        <v>FY21/22</v>
      </c>
      <c r="AF4187" t="str">
        <v>SOUTH</v>
      </c>
    </row>
    <row r="4188" spans="1:32">
      <c r="A4188" t="str">
        <v>ESHL</v>
      </c>
      <c r="B4188" t="str">
        <v>BJS</v>
      </c>
      <c r="C4188" t="str">
        <v>SPARES/OTHER</v>
      </c>
      <c r="D4188" s="4">
        <v>44484</v>
      </c>
      <c r="E4188" t="str">
        <v>HELLER</v>
      </c>
      <c r="F4188">
        <v>14104135</v>
      </c>
      <c r="G4188">
        <v>44484</v>
      </c>
      <c r="H4188" t="str">
        <v>HELI|593555</v>
      </c>
      <c r="I4188" t="str">
        <v>HIGH TEMPERATURE LUBE OIL (250ML)</v>
      </c>
      <c r="J4188">
        <v>2</v>
      </c>
      <c r="K4188">
        <v>2</v>
      </c>
      <c r="L4188">
        <v>1490.6</v>
      </c>
      <c r="M4188" t="str">
        <v>CNY</v>
      </c>
      <c r="N4188">
        <v>1.2</v>
      </c>
      <c r="O4188">
        <v>1490.6</v>
      </c>
      <c r="P4188">
        <v>1788.7199999999998</v>
      </c>
      <c r="Q4188" t="str">
        <v>C66BJS-SMT SERVICE</v>
      </c>
      <c r="R4188" t="str">
        <v>Goertek Microelectronics Inc.</v>
      </c>
      <c r="S4188" t="str">
        <v>Same</v>
      </c>
      <c r="T4188">
        <v>905760</v>
      </c>
      <c r="U4188">
        <v>928.19</v>
      </c>
      <c r="V4188" t="str">
        <v>309ASY INV-PTS SALES</v>
      </c>
      <c r="W4188">
        <v>0</v>
      </c>
      <c r="X4188" t="str">
        <v>S202105210044-2</v>
      </c>
      <c r="Y4188">
        <v>804856</v>
      </c>
      <c r="Z4188" t="str">
        <v>歌尔微电子股份有限公司</v>
      </c>
      <c r="AA4188">
        <v>0</v>
      </c>
      <c r="AB4188">
        <v>2021</v>
      </c>
      <c r="AC4188">
        <v>10</v>
      </c>
      <c r="AD4188" t="str">
        <v>Q3</v>
      </c>
      <c r="AE4188" t="str">
        <v>FY21/22</v>
      </c>
      <c r="AF4188" t="str">
        <v>NORTH</v>
      </c>
    </row>
    <row r="4189" spans="1:32">
      <c r="A4189" t="str">
        <v>ESHL</v>
      </c>
      <c r="B4189" t="str">
        <v>BJS</v>
      </c>
      <c r="C4189" t="str">
        <v>SPARES/OTHER</v>
      </c>
      <c r="D4189" s="4">
        <v>44484</v>
      </c>
      <c r="E4189" t="str">
        <v>HELLER</v>
      </c>
      <c r="F4189">
        <v>14104136</v>
      </c>
      <c r="G4189">
        <v>44484</v>
      </c>
      <c r="H4189" t="str">
        <v>HELI|8152C</v>
      </c>
      <c r="I4189" t="str">
        <v>WATER FILTER HOUSING, CHINA</v>
      </c>
      <c r="J4189">
        <v>3</v>
      </c>
      <c r="K4189">
        <v>3</v>
      </c>
      <c r="L4189">
        <v>2032.75</v>
      </c>
      <c r="M4189" t="str">
        <v>CNY</v>
      </c>
      <c r="N4189">
        <v>1.2</v>
      </c>
      <c r="O4189">
        <v>2032.75</v>
      </c>
      <c r="P4189">
        <v>2439.2999999999997</v>
      </c>
      <c r="Q4189" t="str">
        <v>C66BJS-SMT SERVICE</v>
      </c>
      <c r="R4189" t="str">
        <v>Goertek Microelectronics Inc.</v>
      </c>
      <c r="S4189" t="str">
        <v>Same</v>
      </c>
      <c r="T4189">
        <v>905796</v>
      </c>
      <c r="U4189">
        <v>1236.96</v>
      </c>
      <c r="V4189" t="str">
        <v>309ASY INV-PTS SALES</v>
      </c>
      <c r="W4189">
        <v>0</v>
      </c>
      <c r="X4189" t="str">
        <v>S202105210044-3</v>
      </c>
      <c r="Y4189">
        <v>804860</v>
      </c>
      <c r="Z4189" t="str">
        <v>歌尔微电子股份有限公司</v>
      </c>
      <c r="AA4189">
        <v>0</v>
      </c>
      <c r="AB4189">
        <v>2021</v>
      </c>
      <c r="AC4189">
        <v>10</v>
      </c>
      <c r="AD4189" t="str">
        <v>Q3</v>
      </c>
      <c r="AE4189" t="str">
        <v>FY21/22</v>
      </c>
      <c r="AF4189" t="str">
        <v>NORTH</v>
      </c>
    </row>
    <row r="4190" spans="1:32">
      <c r="A4190" t="str">
        <v>ESHL</v>
      </c>
      <c r="B4190" t="str">
        <v>BJS</v>
      </c>
      <c r="C4190" t="str">
        <v>SPARES/OTHER</v>
      </c>
      <c r="D4190" s="4">
        <v>44484</v>
      </c>
      <c r="E4190" t="str">
        <v>HELLER</v>
      </c>
      <c r="F4190">
        <v>14104137</v>
      </c>
      <c r="G4190">
        <v>44484</v>
      </c>
      <c r="H4190" t="str">
        <v>HELI|593555</v>
      </c>
      <c r="I4190" t="str">
        <v>HIGH TEMPERATURE LUBE OIL (250ML)</v>
      </c>
      <c r="J4190">
        <v>4</v>
      </c>
      <c r="K4190">
        <v>4</v>
      </c>
      <c r="L4190">
        <v>2981.2</v>
      </c>
      <c r="M4190" t="str">
        <v>CNY</v>
      </c>
      <c r="N4190">
        <v>1.2</v>
      </c>
      <c r="O4190">
        <v>2981.2</v>
      </c>
      <c r="P4190">
        <v>3577.4399999999996</v>
      </c>
      <c r="Q4190" t="str">
        <v>C66BJS-SMT SERVICE</v>
      </c>
      <c r="R4190" t="str">
        <v>Weifang Goertek Microelectronics Co., Ltd.</v>
      </c>
      <c r="S4190" t="str">
        <v>Same</v>
      </c>
      <c r="T4190">
        <v>905823</v>
      </c>
      <c r="U4190">
        <v>1856.37</v>
      </c>
      <c r="V4190" t="str">
        <v>309ASY INV-PTS SALES</v>
      </c>
      <c r="W4190">
        <v>0</v>
      </c>
      <c r="X4190" t="str">
        <v>20013962-21</v>
      </c>
      <c r="Y4190">
        <v>804812</v>
      </c>
      <c r="Z4190" t="str">
        <v>潍坊歌尔微电子有限公司</v>
      </c>
      <c r="AA4190">
        <v>0</v>
      </c>
      <c r="AB4190">
        <v>2021</v>
      </c>
      <c r="AC4190">
        <v>10</v>
      </c>
      <c r="AD4190" t="str">
        <v>Q3</v>
      </c>
      <c r="AE4190" t="str">
        <v>FY21/22</v>
      </c>
      <c r="AF4190" t="str">
        <v>NORTH</v>
      </c>
    </row>
    <row r="4191" spans="1:32">
      <c r="A4191" t="str">
        <v>ESHL</v>
      </c>
      <c r="B4191" t="str">
        <v>BJS</v>
      </c>
      <c r="C4191" t="str">
        <v>SPARES/OTHER</v>
      </c>
      <c r="D4191" s="4">
        <v>44484</v>
      </c>
      <c r="E4191" t="str">
        <v>HELLER</v>
      </c>
      <c r="F4191">
        <v>14104138</v>
      </c>
      <c r="G4191">
        <v>44484</v>
      </c>
      <c r="H4191" t="str">
        <v>HELI|593555</v>
      </c>
      <c r="I4191" t="str">
        <v>HIGH TEMPERATURE LUBE OIL (250ML)</v>
      </c>
      <c r="J4191">
        <v>4</v>
      </c>
      <c r="K4191">
        <v>4</v>
      </c>
      <c r="L4191">
        <v>2981.2</v>
      </c>
      <c r="M4191" t="str">
        <v>CNY</v>
      </c>
      <c r="N4191">
        <v>1.2</v>
      </c>
      <c r="O4191">
        <v>2981.2</v>
      </c>
      <c r="P4191">
        <v>3577.4399999999996</v>
      </c>
      <c r="Q4191" t="str">
        <v>C66BJS-SMT SERVICE</v>
      </c>
      <c r="R4191" t="str">
        <v>Weifang Goertek Electronics Co., Ltd.</v>
      </c>
      <c r="S4191" t="str">
        <v>Same</v>
      </c>
      <c r="T4191">
        <v>905827</v>
      </c>
      <c r="U4191">
        <v>1856.37</v>
      </c>
      <c r="V4191" t="str">
        <v>309ASY INV-PTS SALES</v>
      </c>
      <c r="W4191">
        <v>0</v>
      </c>
      <c r="X4191" t="str">
        <v>2020061403-6</v>
      </c>
      <c r="Y4191">
        <v>804866</v>
      </c>
      <c r="Z4191" t="str">
        <v>潍坊歌尔电子有限公司</v>
      </c>
      <c r="AA4191">
        <v>0</v>
      </c>
      <c r="AB4191">
        <v>2021</v>
      </c>
      <c r="AC4191">
        <v>10</v>
      </c>
      <c r="AD4191" t="str">
        <v>Q3</v>
      </c>
      <c r="AE4191" t="str">
        <v>FY21/22</v>
      </c>
      <c r="AF4191" t="str">
        <v>NORTH</v>
      </c>
    </row>
    <row r="4192" spans="1:32">
      <c r="A4192" t="str">
        <v>ESHL</v>
      </c>
      <c r="B4192" t="str">
        <v>CTU</v>
      </c>
      <c r="C4192" t="str">
        <v>SPARES/OTHER</v>
      </c>
      <c r="D4192" s="4">
        <v>44488</v>
      </c>
      <c r="E4192" t="str">
        <v>YAMAHA</v>
      </c>
      <c r="F4192">
        <v>14104139</v>
      </c>
      <c r="G4192">
        <v>44488</v>
      </c>
      <c r="H4192" t="str">
        <v>YMCT|KLW-M5802-T3</v>
      </c>
      <c r="I4192" t="str">
        <v>HEAD SERVO UNIT ASSY</v>
      </c>
      <c r="J4192">
        <v>1</v>
      </c>
      <c r="K4192">
        <v>1</v>
      </c>
      <c r="L4192">
        <v>7176.11</v>
      </c>
      <c r="M4192" t="str">
        <v>CNY</v>
      </c>
      <c r="N4192">
        <v>1.2</v>
      </c>
      <c r="O4192">
        <v>7176.11</v>
      </c>
      <c r="P4192">
        <v>8611.3319999999985</v>
      </c>
      <c r="Q4192" t="str">
        <v>C66CTU-SERVICE GROUP</v>
      </c>
      <c r="R4192" t="str">
        <v>Chongqing Mitian Communication Equipment Manufactu</v>
      </c>
      <c r="S4192" t="str">
        <v>Same</v>
      </c>
      <c r="T4192">
        <v>905849</v>
      </c>
      <c r="U4192">
        <v>3936</v>
      </c>
      <c r="V4192" t="str">
        <v>309ASY INV-PTS SALES</v>
      </c>
      <c r="W4192">
        <v>0</v>
      </c>
      <c r="X4192">
        <v>0</v>
      </c>
      <c r="Y4192">
        <v>805692</v>
      </c>
      <c r="Z4192" t="str">
        <v>重庆幂天通讯设备制造有限责任公司</v>
      </c>
      <c r="AA4192">
        <v>0</v>
      </c>
      <c r="AB4192">
        <v>2021</v>
      </c>
      <c r="AC4192">
        <v>10</v>
      </c>
      <c r="AD4192" t="str">
        <v>Q3</v>
      </c>
      <c r="AE4192" t="str">
        <v>FY21/22</v>
      </c>
      <c r="AF4192" t="str">
        <v>WEST</v>
      </c>
    </row>
    <row r="4193" spans="1:32">
      <c r="A4193" t="str">
        <v>ESHL</v>
      </c>
      <c r="B4193" t="str">
        <v>SHA</v>
      </c>
      <c r="C4193" t="str">
        <v>SPARES/OTHER</v>
      </c>
      <c r="D4193" s="4">
        <v>44488</v>
      </c>
      <c r="E4193" t="str">
        <v>YAMAHA</v>
      </c>
      <c r="F4193">
        <v>14104140</v>
      </c>
      <c r="G4193">
        <v>44488</v>
      </c>
      <c r="H4193" t="str">
        <v>YMCT|KHW-M3852-A0</v>
      </c>
      <c r="I4193" t="str">
        <v>GREASE GUN SET</v>
      </c>
      <c r="J4193">
        <v>1</v>
      </c>
      <c r="K4193">
        <v>1</v>
      </c>
      <c r="L4193">
        <v>1728.32</v>
      </c>
      <c r="M4193" t="str">
        <v>CNY</v>
      </c>
      <c r="N4193">
        <v>1.2</v>
      </c>
      <c r="O4193">
        <v>1728.32</v>
      </c>
      <c r="P4193">
        <v>2073.9839999999999</v>
      </c>
      <c r="Q4193" t="str">
        <v>C66SHA-SERVICE GROUP</v>
      </c>
      <c r="R4193" t="str">
        <v>Shanghai Yurui Technology Co., Ltd.</v>
      </c>
      <c r="S4193" t="str">
        <v>Same</v>
      </c>
      <c r="T4193">
        <v>905848</v>
      </c>
      <c r="U4193">
        <v>0</v>
      </c>
      <c r="V4193" t="str">
        <v>309ASY INV-PTS SALES</v>
      </c>
      <c r="W4193">
        <v>0</v>
      </c>
      <c r="X4193">
        <v>0</v>
      </c>
      <c r="Y4193">
        <v>805685</v>
      </c>
      <c r="Z4193" t="str">
        <v>上海昱锐科技有限公司</v>
      </c>
      <c r="AA4193">
        <v>0</v>
      </c>
      <c r="AB4193">
        <v>2021</v>
      </c>
      <c r="AC4193">
        <v>10</v>
      </c>
      <c r="AD4193" t="str">
        <v>Q3</v>
      </c>
      <c r="AE4193" t="str">
        <v>FY21/22</v>
      </c>
      <c r="AF4193" t="str">
        <v>EAST</v>
      </c>
    </row>
    <row r="4194" spans="1:32">
      <c r="A4194" t="str">
        <v>ESHL</v>
      </c>
      <c r="B4194" t="str">
        <v>SHA</v>
      </c>
      <c r="C4194" t="str">
        <v>SPARES/OTHER</v>
      </c>
      <c r="D4194" s="4">
        <v>44488</v>
      </c>
      <c r="E4194" t="str">
        <v>YAMAHA</v>
      </c>
      <c r="F4194">
        <v>14104140</v>
      </c>
      <c r="G4194">
        <v>44488</v>
      </c>
      <c r="H4194" t="str">
        <v>YMCT|KHY-M7154-01</v>
      </c>
      <c r="I4194" t="str">
        <v>BIT</v>
      </c>
      <c r="J4194">
        <v>1</v>
      </c>
      <c r="K4194">
        <v>1</v>
      </c>
      <c r="L4194">
        <v>472.57</v>
      </c>
      <c r="M4194" t="str">
        <v>CNY</v>
      </c>
      <c r="N4194">
        <v>1.2</v>
      </c>
      <c r="O4194">
        <v>472.57</v>
      </c>
      <c r="P4194">
        <v>567.08399999999995</v>
      </c>
      <c r="Q4194" t="str">
        <v>C66SHA-SERVICE GROUP</v>
      </c>
      <c r="R4194" t="str">
        <v>Shanghai Yurui Technology Co., Ltd.</v>
      </c>
      <c r="S4194" t="str">
        <v>Same</v>
      </c>
      <c r="T4194">
        <v>905848</v>
      </c>
      <c r="U4194">
        <v>0</v>
      </c>
      <c r="V4194" t="str">
        <v>309ASY INV-PTS SALES</v>
      </c>
      <c r="W4194">
        <v>0</v>
      </c>
      <c r="X4194">
        <v>0</v>
      </c>
      <c r="Y4194">
        <v>805685</v>
      </c>
      <c r="Z4194" t="str">
        <v>上海昱锐科技有限公司</v>
      </c>
      <c r="AA4194">
        <v>0</v>
      </c>
      <c r="AB4194">
        <v>2021</v>
      </c>
      <c r="AC4194">
        <v>10</v>
      </c>
      <c r="AD4194" t="str">
        <v>Q3</v>
      </c>
      <c r="AE4194" t="str">
        <v>FY21/22</v>
      </c>
      <c r="AF4194" t="str">
        <v>EAST</v>
      </c>
    </row>
    <row r="4195" spans="1:32">
      <c r="A4195" t="str">
        <v>ESHL</v>
      </c>
      <c r="B4195" t="str">
        <v>CTU</v>
      </c>
      <c r="C4195" t="str">
        <v>SPARES/OTHER</v>
      </c>
      <c r="D4195" s="4">
        <v>44488</v>
      </c>
      <c r="E4195" t="str">
        <v>HELLER</v>
      </c>
      <c r="F4195">
        <v>14104141</v>
      </c>
      <c r="G4195">
        <v>44488</v>
      </c>
      <c r="H4195" t="str">
        <v>HELI|8200C</v>
      </c>
      <c r="I4195" t="str">
        <v>PNP TYPE DIFFUSE PHOTO SENSOR- (SMEMA sensor without reflector)</v>
      </c>
      <c r="J4195">
        <v>1</v>
      </c>
      <c r="K4195">
        <v>1</v>
      </c>
      <c r="L4195">
        <v>2040.71</v>
      </c>
      <c r="M4195" t="str">
        <v>CNY</v>
      </c>
      <c r="N4195">
        <v>1.2</v>
      </c>
      <c r="O4195">
        <v>2040.71</v>
      </c>
      <c r="P4195">
        <v>2448.8519999999999</v>
      </c>
      <c r="Q4195" t="str">
        <v>C66CTU-SERVICE GROUP</v>
      </c>
      <c r="R4195" t="str">
        <v>Chongqing Wanfei Electronic Technology Co.,Ltd.</v>
      </c>
      <c r="S4195" t="str">
        <v>Same</v>
      </c>
      <c r="T4195">
        <v>905850</v>
      </c>
      <c r="U4195">
        <v>1410.29</v>
      </c>
      <c r="V4195" t="str">
        <v>309ASY INV-PTS SALES</v>
      </c>
      <c r="W4195">
        <v>0</v>
      </c>
      <c r="X4195">
        <v>0</v>
      </c>
      <c r="Y4195">
        <v>805696</v>
      </c>
      <c r="Z4195" t="str">
        <v>重庆皖飞电子技术有限公司</v>
      </c>
      <c r="AA4195">
        <v>0</v>
      </c>
      <c r="AB4195">
        <v>2021</v>
      </c>
      <c r="AC4195">
        <v>10</v>
      </c>
      <c r="AD4195" t="str">
        <v>Q3</v>
      </c>
      <c r="AE4195" t="str">
        <v>FY21/22</v>
      </c>
      <c r="AF4195" t="str">
        <v>WEST</v>
      </c>
    </row>
    <row r="4196" spans="1:32">
      <c r="A4196" t="str">
        <v>ESHL</v>
      </c>
      <c r="B4196" t="str">
        <v>CTU</v>
      </c>
      <c r="C4196" t="str">
        <v>SPARES/OTHER</v>
      </c>
      <c r="D4196" s="4">
        <v>44488</v>
      </c>
      <c r="E4196" t="str">
        <v>HELLER</v>
      </c>
      <c r="F4196">
        <v>14104141</v>
      </c>
      <c r="G4196">
        <v>44488</v>
      </c>
      <c r="H4196" t="str">
        <v>HELI|8170C</v>
      </c>
      <c r="I4196" t="str">
        <v>QUICK DISCONNECT M, 3/8 NPT</v>
      </c>
      <c r="J4196">
        <v>2</v>
      </c>
      <c r="K4196">
        <v>2</v>
      </c>
      <c r="L4196">
        <v>484.96</v>
      </c>
      <c r="M4196" t="str">
        <v>CNY</v>
      </c>
      <c r="N4196">
        <v>1.2</v>
      </c>
      <c r="O4196">
        <v>484.96</v>
      </c>
      <c r="P4196">
        <v>581.952</v>
      </c>
      <c r="Q4196" t="str">
        <v>C66CTU-SERVICE GROUP</v>
      </c>
      <c r="R4196" t="str">
        <v>Chongqing Wanfei Electronic Technology Co.,Ltd.</v>
      </c>
      <c r="S4196" t="str">
        <v>Same</v>
      </c>
      <c r="T4196">
        <v>905850</v>
      </c>
      <c r="U4196">
        <v>335.04</v>
      </c>
      <c r="V4196" t="str">
        <v>309ASY INV-PTS SALES</v>
      </c>
      <c r="W4196">
        <v>0</v>
      </c>
      <c r="X4196">
        <v>0</v>
      </c>
      <c r="Y4196">
        <v>805696</v>
      </c>
      <c r="Z4196" t="str">
        <v>重庆皖飞电子技术有限公司</v>
      </c>
      <c r="AA4196">
        <v>0</v>
      </c>
      <c r="AB4196">
        <v>2021</v>
      </c>
      <c r="AC4196">
        <v>10</v>
      </c>
      <c r="AD4196" t="str">
        <v>Q3</v>
      </c>
      <c r="AE4196" t="str">
        <v>FY21/22</v>
      </c>
      <c r="AF4196" t="str">
        <v>WEST</v>
      </c>
    </row>
    <row r="4197" spans="1:32">
      <c r="A4197" t="str">
        <v>ESHL</v>
      </c>
      <c r="B4197" t="str">
        <v>CTU</v>
      </c>
      <c r="C4197" t="str">
        <v>SPARES/OTHER</v>
      </c>
      <c r="D4197" s="4">
        <v>44488</v>
      </c>
      <c r="E4197" t="str">
        <v>HELLER</v>
      </c>
      <c r="F4197">
        <v>14104141</v>
      </c>
      <c r="G4197">
        <v>44488</v>
      </c>
      <c r="H4197" t="str">
        <v>HELI|8171C</v>
      </c>
      <c r="I4197" t="str">
        <v>QUICK DISCONNECT F, 3/8 NPT</v>
      </c>
      <c r="J4197">
        <v>2</v>
      </c>
      <c r="K4197">
        <v>2</v>
      </c>
      <c r="L4197">
        <v>1072.57</v>
      </c>
      <c r="M4197" t="str">
        <v>CNY</v>
      </c>
      <c r="N4197">
        <v>1.2</v>
      </c>
      <c r="O4197">
        <v>1072.57</v>
      </c>
      <c r="P4197">
        <v>1287.0839999999998</v>
      </c>
      <c r="Q4197" t="str">
        <v>C66CTU-SERVICE GROUP</v>
      </c>
      <c r="R4197" t="str">
        <v>Chongqing Wanfei Electronic Technology Co.,Ltd.</v>
      </c>
      <c r="S4197" t="str">
        <v>Same</v>
      </c>
      <c r="T4197">
        <v>905850</v>
      </c>
      <c r="U4197">
        <v>739.56</v>
      </c>
      <c r="V4197" t="str">
        <v>309ASY INV-PTS SALES</v>
      </c>
      <c r="W4197">
        <v>0</v>
      </c>
      <c r="X4197">
        <v>0</v>
      </c>
      <c r="Y4197">
        <v>805696</v>
      </c>
      <c r="Z4197" t="str">
        <v>重庆皖飞电子技术有限公司</v>
      </c>
      <c r="AA4197">
        <v>0</v>
      </c>
      <c r="AB4197">
        <v>2021</v>
      </c>
      <c r="AC4197">
        <v>10</v>
      </c>
      <c r="AD4197" t="str">
        <v>Q3</v>
      </c>
      <c r="AE4197" t="str">
        <v>FY21/22</v>
      </c>
      <c r="AF4197" t="str">
        <v>WEST</v>
      </c>
    </row>
    <row r="4198" spans="1:32">
      <c r="A4198" t="str">
        <v>ESHL</v>
      </c>
      <c r="B4198" t="str">
        <v>SZX</v>
      </c>
      <c r="C4198" t="str">
        <v>CONTRACT_FEE</v>
      </c>
      <c r="D4198" s="4">
        <v>44489</v>
      </c>
      <c r="E4198" t="str">
        <v>OTHERS</v>
      </c>
      <c r="F4198">
        <v>13100204</v>
      </c>
      <c r="G4198">
        <v>44489</v>
      </c>
      <c r="H4198" t="str">
        <v>JUKI|REPAIR CHARGE</v>
      </c>
      <c r="I4198" t="str">
        <v>REPAIR CHARGE</v>
      </c>
      <c r="J4198">
        <v>1</v>
      </c>
      <c r="K4198">
        <v>1</v>
      </c>
      <c r="L4198">
        <v>16814.16</v>
      </c>
      <c r="M4198" t="str">
        <v>CNY</v>
      </c>
      <c r="N4198">
        <v>1.2</v>
      </c>
      <c r="O4198">
        <v>16814.16</v>
      </c>
      <c r="P4198">
        <v>20176.991999999998</v>
      </c>
      <c r="Q4198" t="str">
        <v>C66SZX-SMT SERVICE</v>
      </c>
      <c r="R4198" t="str">
        <v>SHENZHEN STANLEY ELECTRIC CO., LTD.</v>
      </c>
      <c r="S4198" t="str">
        <v>Same</v>
      </c>
      <c r="T4198">
        <v>905851</v>
      </c>
      <c r="U4198">
        <v>0</v>
      </c>
      <c r="V4198" t="str">
        <v>309ASY INV-CONTRACT</v>
      </c>
      <c r="W4198">
        <v>0</v>
      </c>
      <c r="X4198">
        <v>0</v>
      </c>
      <c r="Y4198">
        <v>0</v>
      </c>
      <c r="Z4198" t="str">
        <v>深圳斯坦雷电气有限公司</v>
      </c>
      <c r="AA4198">
        <v>0</v>
      </c>
      <c r="AB4198">
        <v>2021</v>
      </c>
      <c r="AC4198">
        <v>10</v>
      </c>
      <c r="AD4198" t="str">
        <v>Q3</v>
      </c>
      <c r="AE4198" t="str">
        <v>FY21/22</v>
      </c>
      <c r="AF4198" t="str">
        <v>SOUTH</v>
      </c>
    </row>
    <row r="4199" spans="1:32">
      <c r="A4199" t="str">
        <v>ESHL</v>
      </c>
      <c r="B4199" t="str">
        <v>BJS</v>
      </c>
      <c r="C4199" t="str">
        <v>SERVICE_CHARGE</v>
      </c>
      <c r="D4199" s="4">
        <v>44490</v>
      </c>
      <c r="E4199" t="str">
        <v>HELLER</v>
      </c>
      <c r="F4199">
        <v>12101168</v>
      </c>
      <c r="G4199">
        <v>44490</v>
      </c>
      <c r="H4199" t="str">
        <v>HELI|REPAIR CHARGE</v>
      </c>
      <c r="I4199" t="str">
        <v>REPAIR CHARGE</v>
      </c>
      <c r="J4199">
        <v>1</v>
      </c>
      <c r="K4199">
        <v>1</v>
      </c>
      <c r="L4199">
        <v>179780</v>
      </c>
      <c r="M4199" t="str">
        <v>CNY</v>
      </c>
      <c r="N4199">
        <v>1.2</v>
      </c>
      <c r="O4199">
        <v>179780</v>
      </c>
      <c r="P4199">
        <v>215736</v>
      </c>
      <c r="Q4199" t="str">
        <v>C66BJS-SMT SERVICE</v>
      </c>
      <c r="R4199" t="str">
        <v>GoerTek Inc.</v>
      </c>
      <c r="S4199" t="str">
        <v>Same</v>
      </c>
      <c r="T4199">
        <v>905828</v>
      </c>
      <c r="U4199">
        <v>0</v>
      </c>
      <c r="V4199" t="str">
        <v>309ASY INV-NON-CON</v>
      </c>
      <c r="W4199">
        <v>0</v>
      </c>
      <c r="X4199">
        <v>80648</v>
      </c>
      <c r="Y4199">
        <v>0</v>
      </c>
      <c r="Z4199" t="str">
        <v>歌尔股份有限公司</v>
      </c>
      <c r="AA4199">
        <v>0</v>
      </c>
      <c r="AB4199">
        <v>2021</v>
      </c>
      <c r="AC4199">
        <v>10</v>
      </c>
      <c r="AD4199" t="str">
        <v>Q3</v>
      </c>
      <c r="AE4199" t="str">
        <v>FY21/22</v>
      </c>
      <c r="AF4199" t="str">
        <v>NORTH</v>
      </c>
    </row>
    <row r="4200" spans="1:32">
      <c r="A4200" t="str">
        <v>ESHL</v>
      </c>
      <c r="B4200" t="str">
        <v>SZX</v>
      </c>
      <c r="C4200" t="str">
        <v>CONTRACT_FEE</v>
      </c>
      <c r="D4200" s="4">
        <v>44490</v>
      </c>
      <c r="E4200" t="str">
        <v>YAMAHA</v>
      </c>
      <c r="F4200">
        <v>13100205</v>
      </c>
      <c r="G4200">
        <v>44490</v>
      </c>
      <c r="H4200" t="str">
        <v>YMCT|REPAIR CHARGE</v>
      </c>
      <c r="I4200" t="str">
        <v>REPAIR CHARGE</v>
      </c>
      <c r="J4200">
        <v>1</v>
      </c>
      <c r="K4200">
        <v>1</v>
      </c>
      <c r="L4200">
        <v>12389.38</v>
      </c>
      <c r="M4200" t="str">
        <v>CNY</v>
      </c>
      <c r="N4200">
        <v>1.2</v>
      </c>
      <c r="O4200">
        <v>12389.38</v>
      </c>
      <c r="P4200">
        <v>14867.255999999998</v>
      </c>
      <c r="Q4200" t="str">
        <v>C66SZX-SMT SERVICE</v>
      </c>
      <c r="R4200" t="str">
        <v>Shenzhen Maichi Security&amp;Surveillance Technology C</v>
      </c>
      <c r="S4200" t="str">
        <v>Same</v>
      </c>
      <c r="T4200">
        <v>905856</v>
      </c>
      <c r="U4200">
        <v>0</v>
      </c>
      <c r="V4200" t="str">
        <v>309ASY INV-CONTRACT</v>
      </c>
      <c r="W4200">
        <v>0</v>
      </c>
      <c r="X4200">
        <v>0</v>
      </c>
      <c r="Y4200">
        <v>0</v>
      </c>
      <c r="Z4200" t="str">
        <v>深圳市麦驰安防技术有限公司</v>
      </c>
      <c r="AA4200">
        <v>0</v>
      </c>
      <c r="AB4200">
        <v>2021</v>
      </c>
      <c r="AC4200">
        <v>10</v>
      </c>
      <c r="AD4200" t="str">
        <v>Q3</v>
      </c>
      <c r="AE4200" t="str">
        <v>FY21/22</v>
      </c>
      <c r="AF4200" t="str">
        <v>SOUTH</v>
      </c>
    </row>
    <row r="4201" spans="1:32">
      <c r="A4201" t="str">
        <v>ESHL</v>
      </c>
      <c r="B4201" t="str">
        <v>SZX</v>
      </c>
      <c r="C4201" t="str">
        <v>SPARES/OTHER</v>
      </c>
      <c r="D4201" s="4">
        <v>44490</v>
      </c>
      <c r="E4201" t="str">
        <v>YAMAHA</v>
      </c>
      <c r="F4201">
        <v>14104142</v>
      </c>
      <c r="G4201">
        <v>44490</v>
      </c>
      <c r="H4201" t="str">
        <v>YMCT|KHU-M3756-01</v>
      </c>
      <c r="I4201" t="str">
        <v>PUMP</v>
      </c>
      <c r="J4201">
        <v>2</v>
      </c>
      <c r="K4201">
        <v>2</v>
      </c>
      <c r="L4201">
        <v>10200</v>
      </c>
      <c r="M4201" t="str">
        <v>CNY</v>
      </c>
      <c r="N4201">
        <v>1.2</v>
      </c>
      <c r="O4201">
        <v>10200</v>
      </c>
      <c r="P4201">
        <v>12240</v>
      </c>
      <c r="Q4201" t="str">
        <v>C66SZX-SMT SERVICE</v>
      </c>
      <c r="R4201" t="str">
        <v>Shangrao Luxvisions Innovation Technology Limited</v>
      </c>
      <c r="S4201" t="str">
        <v>Same</v>
      </c>
      <c r="T4201">
        <v>905852</v>
      </c>
      <c r="U4201">
        <v>5738</v>
      </c>
      <c r="V4201" t="str">
        <v>309ASY INV-PTS SALES</v>
      </c>
      <c r="W4201">
        <v>0</v>
      </c>
      <c r="X4201">
        <v>0</v>
      </c>
      <c r="Y4201">
        <v>806017</v>
      </c>
      <c r="Z4201" t="str">
        <v>上饶市立景创新科技有限公司</v>
      </c>
      <c r="AA4201">
        <v>0</v>
      </c>
      <c r="AB4201">
        <v>2021</v>
      </c>
      <c r="AC4201">
        <v>10</v>
      </c>
      <c r="AD4201" t="str">
        <v>Q3</v>
      </c>
      <c r="AE4201" t="str">
        <v>FY21/22</v>
      </c>
      <c r="AF4201" t="str">
        <v>SOUTH</v>
      </c>
    </row>
    <row r="4202" spans="1:32">
      <c r="A4202" t="str">
        <v>ESHL</v>
      </c>
      <c r="B4202" t="str">
        <v>SZX</v>
      </c>
      <c r="C4202" t="str">
        <v>SPARES/OTHER</v>
      </c>
      <c r="D4202" s="4">
        <v>44490</v>
      </c>
      <c r="E4202" t="str">
        <v>YAMAHA</v>
      </c>
      <c r="F4202">
        <v>14104142</v>
      </c>
      <c r="G4202">
        <v>44490</v>
      </c>
      <c r="H4202" t="str">
        <v>YMCT|KHY-M7310-01</v>
      </c>
      <c r="I4202" t="str">
        <v>RFK.MULTI CAM.YS12</v>
      </c>
      <c r="J4202">
        <v>3</v>
      </c>
      <c r="K4202">
        <v>3</v>
      </c>
      <c r="L4202">
        <v>173893.8</v>
      </c>
      <c r="M4202" t="str">
        <v>CNY</v>
      </c>
      <c r="N4202">
        <v>1.2</v>
      </c>
      <c r="O4202">
        <v>173893.8</v>
      </c>
      <c r="P4202">
        <v>208672.55999999997</v>
      </c>
      <c r="Q4202" t="str">
        <v>C66SZX-SMT SERVICE</v>
      </c>
      <c r="R4202" t="str">
        <v>Shangrao Luxvisions Innovation Technology Limited</v>
      </c>
      <c r="S4202" t="str">
        <v>Same</v>
      </c>
      <c r="T4202">
        <v>905852</v>
      </c>
      <c r="U4202">
        <v>137379</v>
      </c>
      <c r="V4202" t="str">
        <v>309ASY INV-PTS SALES</v>
      </c>
      <c r="W4202">
        <v>0</v>
      </c>
      <c r="X4202">
        <v>0</v>
      </c>
      <c r="Y4202">
        <v>806017</v>
      </c>
      <c r="Z4202" t="str">
        <v>上饶市立景创新科技有限公司</v>
      </c>
      <c r="AA4202">
        <v>0</v>
      </c>
      <c r="AB4202">
        <v>2021</v>
      </c>
      <c r="AC4202">
        <v>10</v>
      </c>
      <c r="AD4202" t="str">
        <v>Q3</v>
      </c>
      <c r="AE4202" t="str">
        <v>FY21/22</v>
      </c>
      <c r="AF4202" t="str">
        <v>SOUTH</v>
      </c>
    </row>
    <row r="4203" spans="1:32">
      <c r="A4203" t="str">
        <v>ESHL</v>
      </c>
      <c r="B4203" t="str">
        <v>SZX</v>
      </c>
      <c r="C4203" t="str">
        <v>SPARES/OTHER</v>
      </c>
      <c r="D4203" s="4">
        <v>44490</v>
      </c>
      <c r="E4203" t="str">
        <v>YAMAHA</v>
      </c>
      <c r="F4203">
        <v>14104143</v>
      </c>
      <c r="G4203">
        <v>44490</v>
      </c>
      <c r="H4203" t="str">
        <v>YMCT|K48-M3852-01</v>
      </c>
      <c r="I4203" t="str">
        <v>GREASE GUN</v>
      </c>
      <c r="J4203">
        <v>2</v>
      </c>
      <c r="K4203">
        <v>2</v>
      </c>
      <c r="L4203">
        <v>1504.42</v>
      </c>
      <c r="M4203" t="str">
        <v>CNY</v>
      </c>
      <c r="N4203">
        <v>1.2</v>
      </c>
      <c r="O4203">
        <v>1504.42</v>
      </c>
      <c r="P4203">
        <v>1805.3040000000001</v>
      </c>
      <c r="Q4203" t="str">
        <v>C66SZX-SMT SERVICE</v>
      </c>
      <c r="R4203" t="str">
        <v>Hai Xin Technology(ShenZhen) Company Limited.</v>
      </c>
      <c r="S4203" t="str">
        <v>Same</v>
      </c>
      <c r="T4203">
        <v>905854</v>
      </c>
      <c r="U4203">
        <v>898.56</v>
      </c>
      <c r="V4203" t="str">
        <v>309ASY INV-PTS SALES</v>
      </c>
      <c r="W4203">
        <v>0</v>
      </c>
      <c r="X4203" t="str">
        <v>PO2108000353</v>
      </c>
      <c r="Y4203">
        <v>806030</v>
      </c>
      <c r="Z4203" t="str">
        <v>海星科技（深圳）有限公司</v>
      </c>
      <c r="AA4203">
        <v>0</v>
      </c>
      <c r="AB4203">
        <v>2021</v>
      </c>
      <c r="AC4203">
        <v>10</v>
      </c>
      <c r="AD4203" t="str">
        <v>Q3</v>
      </c>
      <c r="AE4203" t="str">
        <v>FY21/22</v>
      </c>
      <c r="AF4203" t="str">
        <v>SOUTH</v>
      </c>
    </row>
    <row r="4204" spans="1:32">
      <c r="A4204" t="str">
        <v>ESHL</v>
      </c>
      <c r="B4204" t="str">
        <v>SZX</v>
      </c>
      <c r="C4204" t="str">
        <v>SPARES/OTHER</v>
      </c>
      <c r="D4204" s="4">
        <v>44490</v>
      </c>
      <c r="E4204" t="str">
        <v>YAMAHA</v>
      </c>
      <c r="F4204">
        <v>14104143</v>
      </c>
      <c r="G4204">
        <v>44490</v>
      </c>
      <c r="H4204" t="str">
        <v>YMCT|K48-M3854-00</v>
      </c>
      <c r="I4204" t="str">
        <v>NOZZLE GREASE</v>
      </c>
      <c r="J4204">
        <v>2</v>
      </c>
      <c r="K4204">
        <v>2</v>
      </c>
      <c r="L4204">
        <v>1061.95</v>
      </c>
      <c r="M4204" t="str">
        <v>CNY</v>
      </c>
      <c r="N4204">
        <v>1.2</v>
      </c>
      <c r="O4204">
        <v>1061.95</v>
      </c>
      <c r="P4204">
        <v>1274.3399999999999</v>
      </c>
      <c r="Q4204" t="str">
        <v>C66SZX-SMT SERVICE</v>
      </c>
      <c r="R4204" t="str">
        <v>Hai Xin Technology(ShenZhen) Company Limited.</v>
      </c>
      <c r="S4204" t="str">
        <v>Same</v>
      </c>
      <c r="T4204">
        <v>905854</v>
      </c>
      <c r="U4204">
        <v>860</v>
      </c>
      <c r="V4204" t="str">
        <v>309ASY INV-PTS SALES</v>
      </c>
      <c r="W4204">
        <v>0</v>
      </c>
      <c r="X4204" t="str">
        <v>PO2108000353</v>
      </c>
      <c r="Y4204">
        <v>806030</v>
      </c>
      <c r="Z4204" t="str">
        <v>海星科技（深圳）有限公司</v>
      </c>
      <c r="AA4204">
        <v>0</v>
      </c>
      <c r="AB4204">
        <v>2021</v>
      </c>
      <c r="AC4204">
        <v>10</v>
      </c>
      <c r="AD4204" t="str">
        <v>Q3</v>
      </c>
      <c r="AE4204" t="str">
        <v>FY21/22</v>
      </c>
      <c r="AF4204" t="str">
        <v>SOUTH</v>
      </c>
    </row>
    <row r="4205" spans="1:32">
      <c r="A4205" t="str">
        <v>ESHL</v>
      </c>
      <c r="B4205" t="str">
        <v>SZX</v>
      </c>
      <c r="C4205" t="str">
        <v>SPARES/OTHER</v>
      </c>
      <c r="D4205" s="4">
        <v>44490</v>
      </c>
      <c r="E4205" t="str">
        <v>YAMAHA</v>
      </c>
      <c r="F4205">
        <v>14104143</v>
      </c>
      <c r="G4205">
        <v>44490</v>
      </c>
      <c r="H4205" t="str">
        <v>YMCT|K48-M3857-00</v>
      </c>
      <c r="I4205" t="str">
        <v>NOZZLE,GREASE</v>
      </c>
      <c r="J4205">
        <v>2</v>
      </c>
      <c r="K4205">
        <v>2</v>
      </c>
      <c r="L4205">
        <v>1557.52</v>
      </c>
      <c r="M4205" t="str">
        <v>CNY</v>
      </c>
      <c r="N4205">
        <v>1.2</v>
      </c>
      <c r="O4205">
        <v>1557.52</v>
      </c>
      <c r="P4205">
        <v>1869.0239999999999</v>
      </c>
      <c r="Q4205" t="str">
        <v>C66SZX-SMT SERVICE</v>
      </c>
      <c r="R4205" t="str">
        <v>Hai Xin Technology(ShenZhen) Company Limited.</v>
      </c>
      <c r="S4205" t="str">
        <v>Same</v>
      </c>
      <c r="T4205">
        <v>905854</v>
      </c>
      <c r="U4205">
        <v>568</v>
      </c>
      <c r="V4205" t="str">
        <v>309ASY INV-PTS SALES</v>
      </c>
      <c r="W4205">
        <v>0</v>
      </c>
      <c r="X4205" t="str">
        <v>PO2108000353</v>
      </c>
      <c r="Y4205">
        <v>806030</v>
      </c>
      <c r="Z4205" t="str">
        <v>海星科技（深圳）有限公司</v>
      </c>
      <c r="AA4205">
        <v>0</v>
      </c>
      <c r="AB4205">
        <v>2021</v>
      </c>
      <c r="AC4205">
        <v>10</v>
      </c>
      <c r="AD4205" t="str">
        <v>Q3</v>
      </c>
      <c r="AE4205" t="str">
        <v>FY21/22</v>
      </c>
      <c r="AF4205" t="str">
        <v>SOUTH</v>
      </c>
    </row>
    <row r="4206" spans="1:32">
      <c r="A4206" t="str">
        <v>ESHL</v>
      </c>
      <c r="B4206" t="str">
        <v>SZX</v>
      </c>
      <c r="C4206" t="str">
        <v>SPARES/OTHER</v>
      </c>
      <c r="D4206" s="4">
        <v>44490</v>
      </c>
      <c r="E4206" t="str">
        <v>OTHERS</v>
      </c>
      <c r="F4206">
        <v>14104144</v>
      </c>
      <c r="G4206">
        <v>44490</v>
      </c>
      <c r="H4206" t="str">
        <v>ZMTR|303-LN</v>
      </c>
      <c r="I4206" t="str">
        <v>SPECIAL NOZZLE</v>
      </c>
      <c r="J4206">
        <v>3</v>
      </c>
      <c r="K4206">
        <v>3</v>
      </c>
      <c r="L4206">
        <v>4162.83</v>
      </c>
      <c r="M4206" t="str">
        <v>CNY</v>
      </c>
      <c r="N4206">
        <v>1.2</v>
      </c>
      <c r="O4206">
        <v>4162.83</v>
      </c>
      <c r="P4206">
        <v>4995.3959999999997</v>
      </c>
      <c r="Q4206" t="str">
        <v>C66SZX-SMT SERVICE</v>
      </c>
      <c r="R4206" t="str">
        <v>Dongguan Cowell Optic Electronics Co., Ltd.</v>
      </c>
      <c r="S4206" t="str">
        <v>Same</v>
      </c>
      <c r="T4206">
        <v>905853</v>
      </c>
      <c r="U4206">
        <v>929.19</v>
      </c>
      <c r="V4206" t="str">
        <v>309ASY INV-PTS SALES</v>
      </c>
      <c r="W4206">
        <v>0</v>
      </c>
      <c r="X4206">
        <v>0</v>
      </c>
      <c r="Y4206">
        <v>806046</v>
      </c>
      <c r="Z4206" t="str">
        <v>东莞高伟光学电子有限公司</v>
      </c>
      <c r="AA4206">
        <v>0</v>
      </c>
      <c r="AB4206">
        <v>2021</v>
      </c>
      <c r="AC4206">
        <v>10</v>
      </c>
      <c r="AD4206" t="str">
        <v>Q3</v>
      </c>
      <c r="AE4206" t="str">
        <v>FY21/22</v>
      </c>
      <c r="AF4206" t="str">
        <v>SOUTH</v>
      </c>
    </row>
    <row r="4207" spans="1:32">
      <c r="A4207" t="str">
        <v>ESHL</v>
      </c>
      <c r="B4207" t="str">
        <v>SZX</v>
      </c>
      <c r="C4207" t="str">
        <v>SPARES/OTHER</v>
      </c>
      <c r="D4207" s="4">
        <v>44490</v>
      </c>
      <c r="E4207" t="str">
        <v>YAMAHA</v>
      </c>
      <c r="F4207">
        <v>14104144</v>
      </c>
      <c r="G4207">
        <v>44490</v>
      </c>
      <c r="H4207" t="str">
        <v>YMCT|KMF-M653J-00</v>
      </c>
      <c r="I4207" t="str">
        <v>SEN.HOOK PLT ASSY</v>
      </c>
      <c r="J4207">
        <v>1</v>
      </c>
      <c r="K4207">
        <v>1</v>
      </c>
      <c r="L4207">
        <v>2035.4</v>
      </c>
      <c r="M4207" t="str">
        <v>CNY</v>
      </c>
      <c r="N4207">
        <v>1.2</v>
      </c>
      <c r="O4207">
        <v>2035.4</v>
      </c>
      <c r="P4207">
        <v>2442.48</v>
      </c>
      <c r="Q4207" t="str">
        <v>C66SZX-SMT SERVICE</v>
      </c>
      <c r="R4207" t="str">
        <v>Dongguan Cowell Optic Electronics Co., Ltd.</v>
      </c>
      <c r="S4207" t="str">
        <v>Same</v>
      </c>
      <c r="T4207">
        <v>905853</v>
      </c>
      <c r="U4207">
        <v>0</v>
      </c>
      <c r="V4207" t="str">
        <v>309ASY INV-PTS SALES</v>
      </c>
      <c r="W4207">
        <v>0</v>
      </c>
      <c r="X4207">
        <v>0</v>
      </c>
      <c r="Y4207">
        <v>806046</v>
      </c>
      <c r="Z4207" t="str">
        <v>东莞高伟光学电子有限公司</v>
      </c>
      <c r="AA4207">
        <v>0</v>
      </c>
      <c r="AB4207">
        <v>2021</v>
      </c>
      <c r="AC4207">
        <v>10</v>
      </c>
      <c r="AD4207" t="str">
        <v>Q3</v>
      </c>
      <c r="AE4207" t="str">
        <v>FY21/22</v>
      </c>
      <c r="AF4207" t="str">
        <v>SOUTH</v>
      </c>
    </row>
    <row r="4208" spans="1:32">
      <c r="A4208" t="str">
        <v>ESHL</v>
      </c>
      <c r="B4208" t="str">
        <v>SZX</v>
      </c>
      <c r="C4208" t="str">
        <v>SPARES/OTHER</v>
      </c>
      <c r="D4208" s="4">
        <v>44490</v>
      </c>
      <c r="E4208" t="str">
        <v>OTHERS</v>
      </c>
      <c r="F4208">
        <v>14104145</v>
      </c>
      <c r="G4208">
        <v>44490</v>
      </c>
      <c r="H4208" t="str">
        <v>ZMTR|K48-M3856-00X</v>
      </c>
      <c r="I4208" t="str">
        <v>GREASE PACK(NSL)</v>
      </c>
      <c r="J4208">
        <v>6</v>
      </c>
      <c r="K4208">
        <v>6</v>
      </c>
      <c r="L4208">
        <v>0</v>
      </c>
      <c r="M4208" t="str">
        <v>CNY</v>
      </c>
      <c r="N4208">
        <v>1.2</v>
      </c>
      <c r="O4208">
        <v>0</v>
      </c>
      <c r="P4208">
        <v>0</v>
      </c>
      <c r="Q4208" t="str">
        <v>C66SZX-SMT SERVICE</v>
      </c>
      <c r="R4208" t="str">
        <v>Shenzhen Maichi Security&amp;Surveillance Technology C</v>
      </c>
      <c r="S4208" t="str">
        <v>Same</v>
      </c>
      <c r="T4208">
        <v>905857</v>
      </c>
      <c r="U4208">
        <v>858.46</v>
      </c>
      <c r="V4208" t="str">
        <v>309ASY INV-PTS SALES</v>
      </c>
      <c r="W4208">
        <v>0</v>
      </c>
      <c r="X4208">
        <v>0</v>
      </c>
      <c r="Y4208">
        <v>806045</v>
      </c>
      <c r="Z4208" t="str">
        <v>深圳市麦驰安防技术有限公司</v>
      </c>
      <c r="AA4208">
        <v>0</v>
      </c>
      <c r="AB4208">
        <v>2021</v>
      </c>
      <c r="AC4208">
        <v>10</v>
      </c>
      <c r="AD4208" t="str">
        <v>Q3</v>
      </c>
      <c r="AE4208" t="str">
        <v>FY21/22</v>
      </c>
      <c r="AF4208" t="str">
        <v>SOUTH</v>
      </c>
    </row>
    <row r="4209" spans="1:32">
      <c r="A4209" t="str">
        <v>ESHL</v>
      </c>
      <c r="B4209" t="str">
        <v>SHA</v>
      </c>
      <c r="C4209" t="str">
        <v>CONTRACT_FEE</v>
      </c>
      <c r="D4209" s="4">
        <v>44494</v>
      </c>
      <c r="E4209" t="str">
        <v>YAMAHA</v>
      </c>
      <c r="F4209">
        <v>13100206</v>
      </c>
      <c r="G4209">
        <v>44494</v>
      </c>
      <c r="H4209" t="str">
        <v>YMCT|REPAIR CHARGE</v>
      </c>
      <c r="I4209" t="str">
        <v>REPAIR CHARGE</v>
      </c>
      <c r="J4209">
        <v>1</v>
      </c>
      <c r="K4209">
        <v>1</v>
      </c>
      <c r="L4209">
        <v>5309.73</v>
      </c>
      <c r="M4209" t="str">
        <v>CNY</v>
      </c>
      <c r="N4209">
        <v>1.2</v>
      </c>
      <c r="O4209">
        <v>5309.73</v>
      </c>
      <c r="P4209">
        <v>6371.6759999999995</v>
      </c>
      <c r="Q4209" t="str">
        <v>C66SHA-SERVICE GROUP</v>
      </c>
      <c r="R4209" t="str">
        <v>COSCO SHIPPING TECHNOLOGY CO., LTD</v>
      </c>
      <c r="S4209" t="str">
        <v>Same</v>
      </c>
      <c r="T4209">
        <v>905858</v>
      </c>
      <c r="U4209">
        <v>0</v>
      </c>
      <c r="V4209" t="str">
        <v>309ASY INV-CONTRACT</v>
      </c>
      <c r="W4209">
        <v>0</v>
      </c>
      <c r="X4209">
        <v>0</v>
      </c>
      <c r="Y4209">
        <v>0</v>
      </c>
      <c r="Z4209" t="str">
        <v>中远海运科技股份有限公司</v>
      </c>
      <c r="AA4209">
        <v>0</v>
      </c>
      <c r="AB4209">
        <v>2021</v>
      </c>
      <c r="AC4209">
        <v>10</v>
      </c>
      <c r="AD4209" t="str">
        <v>Q3</v>
      </c>
      <c r="AE4209" t="str">
        <v>FY21/22</v>
      </c>
      <c r="AF4209" t="str">
        <v>EAST</v>
      </c>
    </row>
    <row r="4210" spans="1:32">
      <c r="A4210" t="str">
        <v>ESHL</v>
      </c>
      <c r="B4210" t="str">
        <v>SHA</v>
      </c>
      <c r="C4210" t="str">
        <v>SPARES/OTHER</v>
      </c>
      <c r="D4210" s="4">
        <v>44496</v>
      </c>
      <c r="E4210" t="str">
        <v>YAMAHA</v>
      </c>
      <c r="F4210">
        <v>14104146</v>
      </c>
      <c r="G4210">
        <v>44496</v>
      </c>
      <c r="H4210" t="str">
        <v>YMCT|KHN-M7720-A3</v>
      </c>
      <c r="I4210" t="str">
        <v>NOZZLE 302A ASSY</v>
      </c>
      <c r="J4210">
        <v>20</v>
      </c>
      <c r="K4210">
        <v>20</v>
      </c>
      <c r="L4210">
        <v>17716.810000000001</v>
      </c>
      <c r="M4210" t="str">
        <v>CNY</v>
      </c>
      <c r="N4210">
        <v>1.2</v>
      </c>
      <c r="O4210">
        <v>17716.810000000001</v>
      </c>
      <c r="P4210">
        <v>21260.172000000002</v>
      </c>
      <c r="Q4210" t="str">
        <v>C66SHA-SERVICE GROUP</v>
      </c>
      <c r="R4210" t="str">
        <v>Jiangsu Huacheng Technology Co.,Ltd.</v>
      </c>
      <c r="S4210" t="str">
        <v>Same</v>
      </c>
      <c r="T4210">
        <v>905859</v>
      </c>
      <c r="U4210">
        <v>7657.65</v>
      </c>
      <c r="V4210" t="str">
        <v>309ASY INV-PTS SALES</v>
      </c>
      <c r="W4210">
        <v>0</v>
      </c>
      <c r="X4210">
        <v>0</v>
      </c>
      <c r="Y4210">
        <v>806734</v>
      </c>
      <c r="Z4210" t="str">
        <v>江苏华骋科技有限公司</v>
      </c>
      <c r="AA4210">
        <v>0</v>
      </c>
      <c r="AB4210">
        <v>2021</v>
      </c>
      <c r="AC4210">
        <v>10</v>
      </c>
      <c r="AD4210" t="str">
        <v>Q3</v>
      </c>
      <c r="AE4210" t="str">
        <v>FY21/22</v>
      </c>
      <c r="AF4210" t="str">
        <v>EAST</v>
      </c>
    </row>
    <row r="4211" spans="1:32">
      <c r="A4211" t="str">
        <v>ESHL</v>
      </c>
      <c r="B4211" t="str">
        <v>SHA</v>
      </c>
      <c r="C4211" t="str">
        <v>SPARES/OTHER</v>
      </c>
      <c r="D4211" s="4">
        <v>44503</v>
      </c>
      <c r="E4211" t="str">
        <v>YAMAHA</v>
      </c>
      <c r="F4211">
        <v>14104147</v>
      </c>
      <c r="G4211">
        <v>44503</v>
      </c>
      <c r="H4211" t="str">
        <v>YMCT|KHY-M3T22-01</v>
      </c>
      <c r="I4211" t="str">
        <v>SHOCK ABSORBERS</v>
      </c>
      <c r="J4211">
        <v>2</v>
      </c>
      <c r="K4211">
        <v>2</v>
      </c>
      <c r="L4211">
        <v>1748.67</v>
      </c>
      <c r="M4211" t="str">
        <v>CNY</v>
      </c>
      <c r="N4211">
        <v>1.21</v>
      </c>
      <c r="O4211">
        <v>1748.67</v>
      </c>
      <c r="P4211">
        <v>2115.8906999999999</v>
      </c>
      <c r="Q4211" t="str">
        <v>C66SHA-SERVICE GROUP</v>
      </c>
      <c r="R4211" t="str">
        <v>XIAMEN JINYIHE ELECTRONIC TECHNOLOGY CO.,LTD</v>
      </c>
      <c r="S4211" t="str">
        <v>Same</v>
      </c>
      <c r="T4211">
        <v>905861</v>
      </c>
      <c r="U4211">
        <v>928</v>
      </c>
      <c r="V4211" t="str">
        <v>309ASY INV-PTS SALES</v>
      </c>
      <c r="W4211">
        <v>0</v>
      </c>
      <c r="X4211">
        <v>0</v>
      </c>
      <c r="Y4211">
        <v>807473</v>
      </c>
      <c r="Z4211" t="str">
        <v>厦门市金易合电子科技有限公司</v>
      </c>
      <c r="AA4211">
        <v>0</v>
      </c>
      <c r="AB4211">
        <v>2021</v>
      </c>
      <c r="AC4211">
        <v>11</v>
      </c>
      <c r="AD4211" t="str">
        <v>Q3</v>
      </c>
      <c r="AE4211" t="str">
        <v>FY21/22</v>
      </c>
      <c r="AF4211" t="str">
        <v>EAST</v>
      </c>
    </row>
    <row r="4212" spans="1:32">
      <c r="A4212" t="str">
        <v>ESHL</v>
      </c>
      <c r="B4212" t="str">
        <v>SHA</v>
      </c>
      <c r="C4212" t="str">
        <v>SPARES/OTHER</v>
      </c>
      <c r="D4212" s="4">
        <v>44503</v>
      </c>
      <c r="E4212" t="str">
        <v>YAMAHA</v>
      </c>
      <c r="F4212">
        <v>14104148</v>
      </c>
      <c r="G4212">
        <v>44503</v>
      </c>
      <c r="H4212" t="str">
        <v>YMCT|KMG-M5802-4C</v>
      </c>
      <c r="I4212" t="str">
        <v>HEAD SERVO UNIT ASSY</v>
      </c>
      <c r="J4212">
        <v>1</v>
      </c>
      <c r="K4212">
        <v>1</v>
      </c>
      <c r="L4212">
        <v>6908.85</v>
      </c>
      <c r="M4212" t="str">
        <v>CNY</v>
      </c>
      <c r="N4212">
        <v>1.21</v>
      </c>
      <c r="O4212">
        <v>6908.85</v>
      </c>
      <c r="P4212">
        <v>8359.7085000000006</v>
      </c>
      <c r="Q4212" t="str">
        <v>C66SHA-SERVICE GROUP</v>
      </c>
      <c r="R4212" t="str">
        <v>Shanghai Yurui Technology Co., Ltd.</v>
      </c>
      <c r="S4212" t="str">
        <v>Same</v>
      </c>
      <c r="T4212">
        <v>905862</v>
      </c>
      <c r="U4212">
        <v>3919</v>
      </c>
      <c r="V4212" t="str">
        <v>309ASY INV-PTS SALES</v>
      </c>
      <c r="W4212">
        <v>0</v>
      </c>
      <c r="X4212">
        <v>0</v>
      </c>
      <c r="Y4212">
        <v>807487</v>
      </c>
      <c r="Z4212" t="str">
        <v>上海昱锐科技有限公司</v>
      </c>
      <c r="AA4212">
        <v>0</v>
      </c>
      <c r="AB4212">
        <v>2021</v>
      </c>
      <c r="AC4212">
        <v>11</v>
      </c>
      <c r="AD4212" t="str">
        <v>Q3</v>
      </c>
      <c r="AE4212" t="str">
        <v>FY21/22</v>
      </c>
      <c r="AF4212" t="str">
        <v>EAST</v>
      </c>
    </row>
    <row r="4213" spans="1:32">
      <c r="A4213" t="str">
        <v>ESHL</v>
      </c>
      <c r="B4213" t="str">
        <v>SHA</v>
      </c>
      <c r="C4213" t="str">
        <v>SPARES/OTHER</v>
      </c>
      <c r="D4213" s="4">
        <v>44504</v>
      </c>
      <c r="E4213" t="str">
        <v>HELLER</v>
      </c>
      <c r="F4213">
        <v>14104149</v>
      </c>
      <c r="G4213">
        <v>44504</v>
      </c>
      <c r="H4213" t="str">
        <v>HELI|5689</v>
      </c>
      <c r="I4213" t="str">
        <v>Drive Motor Brush Kit-  (Pair)</v>
      </c>
      <c r="J4213">
        <v>20</v>
      </c>
      <c r="K4213">
        <v>20</v>
      </c>
      <c r="L4213">
        <v>24086.19</v>
      </c>
      <c r="M4213" t="str">
        <v>CNY</v>
      </c>
      <c r="N4213">
        <v>1.21</v>
      </c>
      <c r="O4213">
        <v>24086.19</v>
      </c>
      <c r="P4213">
        <v>29144.289899999996</v>
      </c>
      <c r="Q4213" t="str">
        <v>C66SHA-SERVICE GROUP</v>
      </c>
      <c r="R4213" t="str">
        <v>Hella Shanghai Electronics Co., Ltd.</v>
      </c>
      <c r="S4213" t="str">
        <v>Same</v>
      </c>
      <c r="T4213">
        <v>905866</v>
      </c>
      <c r="U4213">
        <v>16103.01</v>
      </c>
      <c r="V4213" t="str">
        <v>309ASY INV-PTS SALES</v>
      </c>
      <c r="W4213">
        <v>0</v>
      </c>
      <c r="X4213">
        <v>0</v>
      </c>
      <c r="Y4213">
        <v>807711</v>
      </c>
      <c r="Z4213" t="str">
        <v>上海海拉电子有限公司</v>
      </c>
      <c r="AA4213">
        <v>0</v>
      </c>
      <c r="AB4213">
        <v>2021</v>
      </c>
      <c r="AC4213">
        <v>11</v>
      </c>
      <c r="AD4213" t="str">
        <v>Q3</v>
      </c>
      <c r="AE4213" t="str">
        <v>FY21/22</v>
      </c>
      <c r="AF4213" t="str">
        <v>EAST</v>
      </c>
    </row>
    <row r="4214" spans="1:32">
      <c r="A4214" t="str">
        <v>ESHL</v>
      </c>
      <c r="B4214" t="str">
        <v>CTU</v>
      </c>
      <c r="C4214" t="str">
        <v>SPARES/OTHER</v>
      </c>
      <c r="D4214" s="4">
        <v>44504</v>
      </c>
      <c r="E4214" t="str">
        <v>YAMAHA</v>
      </c>
      <c r="F4214">
        <v>14104150</v>
      </c>
      <c r="G4214">
        <v>44504</v>
      </c>
      <c r="H4214" t="str">
        <v>YMCT|KLW-M9110-01</v>
      </c>
      <c r="I4214" t="str">
        <v>BELT,CONVEYOR</v>
      </c>
      <c r="J4214">
        <v>5</v>
      </c>
      <c r="K4214">
        <v>5</v>
      </c>
      <c r="L4214">
        <v>451.33</v>
      </c>
      <c r="M4214" t="str">
        <v>CNY</v>
      </c>
      <c r="N4214">
        <v>1.21</v>
      </c>
      <c r="O4214">
        <v>451.33</v>
      </c>
      <c r="P4214">
        <v>546.10929999999996</v>
      </c>
      <c r="Q4214" t="str">
        <v>C66CTU-SERVICE GROUP</v>
      </c>
      <c r="R4214" t="str">
        <v>Chongqing Mitian Communication Equipment Manufactu</v>
      </c>
      <c r="S4214" t="str">
        <v>Same</v>
      </c>
      <c r="T4214">
        <v>905863</v>
      </c>
      <c r="U4214">
        <v>236.5</v>
      </c>
      <c r="V4214" t="str">
        <v>309ASY INV-PTS SALES</v>
      </c>
      <c r="W4214">
        <v>0</v>
      </c>
      <c r="X4214">
        <v>0</v>
      </c>
      <c r="Y4214">
        <v>807698</v>
      </c>
      <c r="Z4214" t="str">
        <v>重庆幂天通讯设备制造有限责任公司</v>
      </c>
      <c r="AA4214">
        <v>0</v>
      </c>
      <c r="AB4214">
        <v>2021</v>
      </c>
      <c r="AC4214">
        <v>11</v>
      </c>
      <c r="AD4214" t="str">
        <v>Q3</v>
      </c>
      <c r="AE4214" t="str">
        <v>FY21/22</v>
      </c>
      <c r="AF4214" t="str">
        <v>WEST</v>
      </c>
    </row>
    <row r="4215" spans="1:32">
      <c r="A4215" t="str">
        <v>ESHL</v>
      </c>
      <c r="B4215" t="str">
        <v>CTU</v>
      </c>
      <c r="C4215" t="str">
        <v>SPARES/OTHER</v>
      </c>
      <c r="D4215" s="4">
        <v>44504</v>
      </c>
      <c r="E4215" t="str">
        <v>YAMAHA</v>
      </c>
      <c r="F4215">
        <v>14104151</v>
      </c>
      <c r="G4215">
        <v>44504</v>
      </c>
      <c r="H4215" t="str">
        <v>YMCT|KLA-M4506-01</v>
      </c>
      <c r="I4215" t="str">
        <v>HEAD I/O UNIT ASSY</v>
      </c>
      <c r="J4215">
        <v>1</v>
      </c>
      <c r="K4215">
        <v>1</v>
      </c>
      <c r="L4215">
        <v>1589.38</v>
      </c>
      <c r="M4215" t="str">
        <v>CNY</v>
      </c>
      <c r="N4215">
        <v>1.21</v>
      </c>
      <c r="O4215">
        <v>1589.38</v>
      </c>
      <c r="P4215">
        <v>1923.1498000000001</v>
      </c>
      <c r="Q4215" t="str">
        <v>C66CTU-SERVICE GROUP</v>
      </c>
      <c r="R4215" t="str">
        <v>Chongqing Mitian Communication Equipment Manufactu</v>
      </c>
      <c r="S4215" t="str">
        <v>Same</v>
      </c>
      <c r="T4215">
        <v>905864</v>
      </c>
      <c r="U4215">
        <v>851</v>
      </c>
      <c r="V4215" t="str">
        <v>309ASY INV-PTS SALES</v>
      </c>
      <c r="W4215">
        <v>0</v>
      </c>
      <c r="X4215">
        <v>0</v>
      </c>
      <c r="Y4215">
        <v>807700</v>
      </c>
      <c r="Z4215" t="str">
        <v>重庆幂天通讯设备制造有限责任公司</v>
      </c>
      <c r="AA4215">
        <v>0</v>
      </c>
      <c r="AB4215">
        <v>2021</v>
      </c>
      <c r="AC4215">
        <v>11</v>
      </c>
      <c r="AD4215" t="str">
        <v>Q3</v>
      </c>
      <c r="AE4215" t="str">
        <v>FY21/22</v>
      </c>
      <c r="AF4215" t="str">
        <v>WEST</v>
      </c>
    </row>
    <row r="4216" spans="1:32">
      <c r="A4216" t="str">
        <v>ESHL</v>
      </c>
      <c r="B4216" t="str">
        <v>CTU</v>
      </c>
      <c r="C4216" t="str">
        <v>SPARES/OTHER</v>
      </c>
      <c r="D4216" s="4">
        <v>44504</v>
      </c>
      <c r="E4216" t="str">
        <v>YAMAHA</v>
      </c>
      <c r="F4216">
        <v>14104152</v>
      </c>
      <c r="G4216">
        <v>44504</v>
      </c>
      <c r="H4216" t="str">
        <v>YMCT|KLC-M9192-00</v>
      </c>
      <c r="I4216" t="str">
        <v>SENSOR HEAD 2</v>
      </c>
      <c r="J4216">
        <v>1</v>
      </c>
      <c r="K4216">
        <v>1</v>
      </c>
      <c r="L4216">
        <v>2001.77</v>
      </c>
      <c r="M4216" t="str">
        <v>CNY</v>
      </c>
      <c r="N4216">
        <v>1.21</v>
      </c>
      <c r="O4216">
        <v>2001.77</v>
      </c>
      <c r="P4216">
        <v>2422.1417000000001</v>
      </c>
      <c r="Q4216" t="str">
        <v>C66CTU-SERVICE GROUP</v>
      </c>
      <c r="R4216" t="str">
        <v>Chongqing Mitian Communication Equipment Manufactu</v>
      </c>
      <c r="S4216" t="str">
        <v>Same</v>
      </c>
      <c r="T4216">
        <v>905865</v>
      </c>
      <c r="U4216">
        <v>1059.78</v>
      </c>
      <c r="V4216" t="str">
        <v>309ASY INV-PTS SALES</v>
      </c>
      <c r="W4216">
        <v>0</v>
      </c>
      <c r="X4216">
        <v>0</v>
      </c>
      <c r="Y4216">
        <v>807704</v>
      </c>
      <c r="Z4216" t="str">
        <v>重庆幂天通讯设备制造有限责任公司</v>
      </c>
      <c r="AA4216">
        <v>0</v>
      </c>
      <c r="AB4216">
        <v>2021</v>
      </c>
      <c r="AC4216">
        <v>11</v>
      </c>
      <c r="AD4216" t="str">
        <v>Q3</v>
      </c>
      <c r="AE4216" t="str">
        <v>FY21/22</v>
      </c>
      <c r="AF4216" t="str">
        <v>WEST</v>
      </c>
    </row>
    <row r="4217" spans="1:32">
      <c r="A4217" t="str">
        <v>ESHL</v>
      </c>
      <c r="B4217" t="str">
        <v>SZX</v>
      </c>
      <c r="C4217" t="str">
        <v>SPARES/OTHER</v>
      </c>
      <c r="D4217" s="4">
        <v>44505</v>
      </c>
      <c r="E4217" t="str">
        <v>YAMAHA</v>
      </c>
      <c r="F4217">
        <v>14104153</v>
      </c>
      <c r="G4217">
        <v>44505</v>
      </c>
      <c r="H4217" t="str">
        <v>YMCT|KM0-M71BC-08</v>
      </c>
      <c r="I4217" t="str">
        <v>RUBBER TIPS: R1-080</v>
      </c>
      <c r="J4217">
        <v>30</v>
      </c>
      <c r="K4217">
        <v>30</v>
      </c>
      <c r="L4217">
        <v>9300</v>
      </c>
      <c r="M4217" t="str">
        <v>CNY</v>
      </c>
      <c r="N4217">
        <v>1.21</v>
      </c>
      <c r="O4217">
        <v>9300</v>
      </c>
      <c r="P4217">
        <v>11253</v>
      </c>
      <c r="Q4217" t="str">
        <v>C66SZX-SMT SERVICE</v>
      </c>
      <c r="R4217" t="str">
        <v>FUJI ELECTRIC (SHENZHEN) CO., LTD</v>
      </c>
      <c r="S4217" t="str">
        <v>Same</v>
      </c>
      <c r="T4217">
        <v>905867</v>
      </c>
      <c r="U4217">
        <v>5190</v>
      </c>
      <c r="V4217" t="str">
        <v>309ASY INV-PTS SALES</v>
      </c>
      <c r="W4217">
        <v>0</v>
      </c>
      <c r="X4217">
        <v>0</v>
      </c>
      <c r="Y4217">
        <v>807844</v>
      </c>
      <c r="Z4217" t="str">
        <v>富士电机（深圳）有限公司</v>
      </c>
      <c r="AA4217">
        <v>0</v>
      </c>
      <c r="AB4217">
        <v>2021</v>
      </c>
      <c r="AC4217">
        <v>11</v>
      </c>
      <c r="AD4217" t="str">
        <v>Q3</v>
      </c>
      <c r="AE4217" t="str">
        <v>FY21/22</v>
      </c>
      <c r="AF4217" t="str">
        <v>SOUTH</v>
      </c>
    </row>
    <row r="4218" spans="1:32">
      <c r="A4218" t="str">
        <v>ESHL</v>
      </c>
      <c r="B4218" t="str">
        <v>SZX</v>
      </c>
      <c r="C4218" t="str">
        <v>SPARES/OTHER</v>
      </c>
      <c r="D4218" s="4">
        <v>44505</v>
      </c>
      <c r="E4218" t="str">
        <v>YAMAHA</v>
      </c>
      <c r="F4218">
        <v>14104153</v>
      </c>
      <c r="G4218">
        <v>44505</v>
      </c>
      <c r="H4218" t="str">
        <v>YMCT|KM0-M71BC-12</v>
      </c>
      <c r="I4218" t="str">
        <v>RUBBEER TIPS: R1-120</v>
      </c>
      <c r="J4218">
        <v>30</v>
      </c>
      <c r="K4218">
        <v>30</v>
      </c>
      <c r="L4218">
        <v>10500</v>
      </c>
      <c r="M4218" t="str">
        <v>CNY</v>
      </c>
      <c r="N4218">
        <v>1.21</v>
      </c>
      <c r="O4218">
        <v>10500</v>
      </c>
      <c r="P4218">
        <v>12705</v>
      </c>
      <c r="Q4218" t="str">
        <v>C66SZX-SMT SERVICE</v>
      </c>
      <c r="R4218" t="str">
        <v>FUJI ELECTRIC (SHENZHEN) CO., LTD</v>
      </c>
      <c r="S4218" t="str">
        <v>Same</v>
      </c>
      <c r="T4218">
        <v>905867</v>
      </c>
      <c r="U4218">
        <v>5820</v>
      </c>
      <c r="V4218" t="str">
        <v>309ASY INV-PTS SALES</v>
      </c>
      <c r="W4218">
        <v>0</v>
      </c>
      <c r="X4218">
        <v>0</v>
      </c>
      <c r="Y4218">
        <v>807844</v>
      </c>
      <c r="Z4218" t="str">
        <v>富士电机（深圳）有限公司</v>
      </c>
      <c r="AA4218">
        <v>0</v>
      </c>
      <c r="AB4218">
        <v>2021</v>
      </c>
      <c r="AC4218">
        <v>11</v>
      </c>
      <c r="AD4218" t="str">
        <v>Q3</v>
      </c>
      <c r="AE4218" t="str">
        <v>FY21/22</v>
      </c>
      <c r="AF4218" t="str">
        <v>SOUTH</v>
      </c>
    </row>
    <row r="4219" spans="1:32">
      <c r="A4219" t="str">
        <v>ESHL</v>
      </c>
      <c r="B4219" t="str">
        <v>SZX</v>
      </c>
      <c r="C4219" t="str">
        <v>SPARES/OTHER</v>
      </c>
      <c r="D4219" s="4">
        <v>44505</v>
      </c>
      <c r="E4219" t="str">
        <v>YAMAHA</v>
      </c>
      <c r="F4219">
        <v>14104153</v>
      </c>
      <c r="G4219">
        <v>44505</v>
      </c>
      <c r="H4219" t="str">
        <v>YMCT|KHY-M7153-10</v>
      </c>
      <c r="I4219" t="str">
        <v>VALVE</v>
      </c>
      <c r="J4219">
        <v>2</v>
      </c>
      <c r="K4219">
        <v>2</v>
      </c>
      <c r="L4219">
        <v>4900</v>
      </c>
      <c r="M4219" t="str">
        <v>CNY</v>
      </c>
      <c r="N4219">
        <v>1.21</v>
      </c>
      <c r="O4219">
        <v>4900</v>
      </c>
      <c r="P4219">
        <v>5929</v>
      </c>
      <c r="Q4219" t="str">
        <v>C66SZX-SMT SERVICE</v>
      </c>
      <c r="R4219" t="str">
        <v>FUJI ELECTRIC (SHENZHEN) CO., LTD</v>
      </c>
      <c r="S4219" t="str">
        <v>Same</v>
      </c>
      <c r="T4219">
        <v>905867</v>
      </c>
      <c r="U4219">
        <v>2801.4</v>
      </c>
      <c r="V4219" t="str">
        <v>309ASY INV-PTS SALES</v>
      </c>
      <c r="W4219">
        <v>0</v>
      </c>
      <c r="X4219">
        <v>0</v>
      </c>
      <c r="Y4219">
        <v>807844</v>
      </c>
      <c r="Z4219" t="str">
        <v>富士电机（深圳）有限公司</v>
      </c>
      <c r="AA4219">
        <v>0</v>
      </c>
      <c r="AB4219">
        <v>2021</v>
      </c>
      <c r="AC4219">
        <v>11</v>
      </c>
      <c r="AD4219" t="str">
        <v>Q3</v>
      </c>
      <c r="AE4219" t="str">
        <v>FY21/22</v>
      </c>
      <c r="AF4219" t="str">
        <v>SOUTH</v>
      </c>
    </row>
    <row r="4220" spans="1:32">
      <c r="A4220" t="str">
        <v>ESHL</v>
      </c>
      <c r="B4220" t="str">
        <v>SHA</v>
      </c>
      <c r="C4220" t="str">
        <v>SPARES/OTHER</v>
      </c>
      <c r="D4220" s="4">
        <v>44508</v>
      </c>
      <c r="E4220" t="str">
        <v>YAMAHA</v>
      </c>
      <c r="F4220">
        <v>14104154</v>
      </c>
      <c r="G4220">
        <v>44508</v>
      </c>
      <c r="H4220" t="str">
        <v>YMCT|KLJ-MC245-00</v>
      </c>
      <c r="I4220" t="str">
        <v>LEVER F 1216</v>
      </c>
      <c r="J4220">
        <v>8</v>
      </c>
      <c r="K4220">
        <v>8</v>
      </c>
      <c r="L4220">
        <v>453.1</v>
      </c>
      <c r="M4220" t="str">
        <v>CNY</v>
      </c>
      <c r="N4220">
        <v>1.21</v>
      </c>
      <c r="O4220">
        <v>453.1</v>
      </c>
      <c r="P4220">
        <v>548.25099999999998</v>
      </c>
      <c r="Q4220" t="str">
        <v>C66SHA-SERVICE GROUP</v>
      </c>
      <c r="R4220" t="str">
        <v>Suzhou Inovance Technology Co Ltd</v>
      </c>
      <c r="S4220" t="str">
        <v>Same</v>
      </c>
      <c r="T4220">
        <v>905869</v>
      </c>
      <c r="U4220">
        <v>176</v>
      </c>
      <c r="V4220" t="str">
        <v>309ASY INV-PTS SALES</v>
      </c>
      <c r="W4220">
        <v>0</v>
      </c>
      <c r="X4220">
        <v>0</v>
      </c>
      <c r="Y4220">
        <v>808005</v>
      </c>
      <c r="Z4220" t="str">
        <v>苏州汇川技术有限公司</v>
      </c>
      <c r="AA4220">
        <v>0</v>
      </c>
      <c r="AB4220">
        <v>2021</v>
      </c>
      <c r="AC4220">
        <v>11</v>
      </c>
      <c r="AD4220" t="str">
        <v>Q3</v>
      </c>
      <c r="AE4220" t="str">
        <v>FY21/22</v>
      </c>
      <c r="AF4220" t="str">
        <v>EAST</v>
      </c>
    </row>
    <row r="4221" spans="1:32">
      <c r="A4221" t="str">
        <v>ESHL</v>
      </c>
      <c r="B4221" t="str">
        <v>SHA</v>
      </c>
      <c r="C4221" t="str">
        <v>SPARES/OTHER</v>
      </c>
      <c r="D4221" s="4">
        <v>44508</v>
      </c>
      <c r="E4221" t="str">
        <v>YAMAHA</v>
      </c>
      <c r="F4221">
        <v>14104155</v>
      </c>
      <c r="G4221">
        <v>44508</v>
      </c>
      <c r="H4221" t="str">
        <v>YMCT|KLJ-MC245-00</v>
      </c>
      <c r="I4221" t="str">
        <v>LEVER F 1216</v>
      </c>
      <c r="J4221">
        <v>8</v>
      </c>
      <c r="K4221">
        <v>8</v>
      </c>
      <c r="L4221">
        <v>453.1</v>
      </c>
      <c r="M4221" t="str">
        <v>CNY</v>
      </c>
      <c r="N4221">
        <v>1.21</v>
      </c>
      <c r="O4221">
        <v>453.1</v>
      </c>
      <c r="P4221">
        <v>548.25099999999998</v>
      </c>
      <c r="Q4221" t="str">
        <v>C66SHA-SERVICE GROUP</v>
      </c>
      <c r="R4221" t="str">
        <v>Suzhou Inovance Technology Co Ltd</v>
      </c>
      <c r="S4221" t="str">
        <v>Same</v>
      </c>
      <c r="T4221">
        <v>905870</v>
      </c>
      <c r="U4221">
        <v>176</v>
      </c>
      <c r="V4221" t="str">
        <v>309ASY INV-PTS SALES</v>
      </c>
      <c r="W4221">
        <v>0</v>
      </c>
      <c r="X4221">
        <v>0</v>
      </c>
      <c r="Y4221">
        <v>808059</v>
      </c>
      <c r="Z4221" t="str">
        <v>苏州汇川技术有限公司</v>
      </c>
      <c r="AA4221">
        <v>0</v>
      </c>
      <c r="AB4221">
        <v>2021</v>
      </c>
      <c r="AC4221">
        <v>11</v>
      </c>
      <c r="AD4221" t="str">
        <v>Q3</v>
      </c>
      <c r="AE4221" t="str">
        <v>FY21/22</v>
      </c>
      <c r="AF4221" t="str">
        <v>EAST</v>
      </c>
    </row>
    <row r="4222" spans="1:32">
      <c r="A4222" t="str">
        <v>ESHL</v>
      </c>
      <c r="B4222" t="str">
        <v>SHA</v>
      </c>
      <c r="C4222" t="str">
        <v>SPARES/OTHER</v>
      </c>
      <c r="D4222" s="4">
        <v>44508</v>
      </c>
      <c r="E4222" t="str">
        <v>YAMAHA</v>
      </c>
      <c r="F4222">
        <v>14104155</v>
      </c>
      <c r="G4222">
        <v>44508</v>
      </c>
      <c r="H4222" t="str">
        <v>YMCT|90990-31J006</v>
      </c>
      <c r="I4222" t="str">
        <v>BOLT SHOULDER</v>
      </c>
      <c r="J4222">
        <v>2</v>
      </c>
      <c r="K4222">
        <v>2</v>
      </c>
      <c r="L4222">
        <v>90.27</v>
      </c>
      <c r="M4222" t="str">
        <v>CNY</v>
      </c>
      <c r="N4222">
        <v>1.21</v>
      </c>
      <c r="O4222">
        <v>90.27</v>
      </c>
      <c r="P4222">
        <v>109.22669999999999</v>
      </c>
      <c r="Q4222" t="str">
        <v>C66SHA-SERVICE GROUP</v>
      </c>
      <c r="R4222" t="str">
        <v>Suzhou Inovance Technology Co Ltd</v>
      </c>
      <c r="S4222" t="str">
        <v>Same</v>
      </c>
      <c r="T4222">
        <v>905870</v>
      </c>
      <c r="U4222">
        <v>0</v>
      </c>
      <c r="V4222" t="str">
        <v>309ASY INV-PTS SALES</v>
      </c>
      <c r="W4222">
        <v>0</v>
      </c>
      <c r="X4222">
        <v>0</v>
      </c>
      <c r="Y4222">
        <v>808059</v>
      </c>
      <c r="Z4222" t="str">
        <v>苏州汇川技术有限公司</v>
      </c>
      <c r="AA4222">
        <v>0</v>
      </c>
      <c r="AB4222">
        <v>2021</v>
      </c>
      <c r="AC4222">
        <v>11</v>
      </c>
      <c r="AD4222" t="str">
        <v>Q3</v>
      </c>
      <c r="AE4222" t="str">
        <v>FY21/22</v>
      </c>
      <c r="AF4222" t="str">
        <v>EAST</v>
      </c>
    </row>
    <row r="4223" spans="1:32">
      <c r="A4223" t="str">
        <v>ESHL</v>
      </c>
      <c r="B4223" t="str">
        <v>SHA</v>
      </c>
      <c r="C4223" t="str">
        <v>SPARES/OTHER</v>
      </c>
      <c r="D4223" s="4">
        <v>44508</v>
      </c>
      <c r="E4223" t="str">
        <v>YAMAHA</v>
      </c>
      <c r="F4223">
        <v>14104155</v>
      </c>
      <c r="G4223">
        <v>44508</v>
      </c>
      <c r="H4223" t="str">
        <v>YMCT|95307-06600</v>
      </c>
      <c r="I4223" t="str">
        <v>NUT HEXAGON</v>
      </c>
      <c r="J4223">
        <v>2</v>
      </c>
      <c r="K4223">
        <v>2</v>
      </c>
      <c r="L4223">
        <v>8.85</v>
      </c>
      <c r="M4223" t="str">
        <v>CNY</v>
      </c>
      <c r="N4223">
        <v>1.21</v>
      </c>
      <c r="O4223">
        <v>8.85</v>
      </c>
      <c r="P4223">
        <v>10.708499999999999</v>
      </c>
      <c r="Q4223" t="str">
        <v>C66SHA-SERVICE GROUP</v>
      </c>
      <c r="R4223" t="str">
        <v>Suzhou Inovance Technology Co Ltd</v>
      </c>
      <c r="S4223" t="str">
        <v>Same</v>
      </c>
      <c r="T4223">
        <v>905870</v>
      </c>
      <c r="U4223">
        <v>0</v>
      </c>
      <c r="V4223" t="str">
        <v>309ASY INV-PTS SALES</v>
      </c>
      <c r="W4223">
        <v>0</v>
      </c>
      <c r="X4223">
        <v>0</v>
      </c>
      <c r="Y4223">
        <v>808059</v>
      </c>
      <c r="Z4223" t="str">
        <v>苏州汇川技术有限公司</v>
      </c>
      <c r="AA4223">
        <v>0</v>
      </c>
      <c r="AB4223">
        <v>2021</v>
      </c>
      <c r="AC4223">
        <v>11</v>
      </c>
      <c r="AD4223" t="str">
        <v>Q3</v>
      </c>
      <c r="AE4223" t="str">
        <v>FY21/22</v>
      </c>
      <c r="AF4223" t="str">
        <v>EAST</v>
      </c>
    </row>
    <row r="4224" spans="1:32">
      <c r="A4224" t="str">
        <v>ESHL</v>
      </c>
      <c r="B4224" t="str">
        <v>SHA</v>
      </c>
      <c r="C4224" t="str">
        <v>SPARES/OTHER</v>
      </c>
      <c r="D4224" s="4">
        <v>44508</v>
      </c>
      <c r="E4224" t="str">
        <v>YAMAHA</v>
      </c>
      <c r="F4224">
        <v>14104155</v>
      </c>
      <c r="G4224">
        <v>44508</v>
      </c>
      <c r="H4224" t="str">
        <v>YMCT|KHL-M4255-00</v>
      </c>
      <c r="I4224" t="str">
        <v>FLASH DISK</v>
      </c>
      <c r="J4224">
        <v>2</v>
      </c>
      <c r="K4224">
        <v>2</v>
      </c>
      <c r="L4224">
        <v>6938.05</v>
      </c>
      <c r="M4224" t="str">
        <v>CNY</v>
      </c>
      <c r="N4224">
        <v>1.21</v>
      </c>
      <c r="O4224">
        <v>6938.05</v>
      </c>
      <c r="P4224">
        <v>8395.0404999999992</v>
      </c>
      <c r="Q4224" t="str">
        <v>C66SHA-SERVICE GROUP</v>
      </c>
      <c r="R4224" t="str">
        <v>Suzhou Inovance Technology Co Ltd</v>
      </c>
      <c r="S4224" t="str">
        <v>Same</v>
      </c>
      <c r="T4224">
        <v>905870</v>
      </c>
      <c r="U4224">
        <v>3230</v>
      </c>
      <c r="V4224" t="str">
        <v>309ASY INV-PTS SALES</v>
      </c>
      <c r="W4224">
        <v>0</v>
      </c>
      <c r="X4224">
        <v>0</v>
      </c>
      <c r="Y4224">
        <v>808059</v>
      </c>
      <c r="Z4224" t="str">
        <v>苏州汇川技术有限公司</v>
      </c>
      <c r="AA4224">
        <v>0</v>
      </c>
      <c r="AB4224">
        <v>2021</v>
      </c>
      <c r="AC4224">
        <v>11</v>
      </c>
      <c r="AD4224" t="str">
        <v>Q3</v>
      </c>
      <c r="AE4224" t="str">
        <v>FY21/22</v>
      </c>
      <c r="AF4224" t="str">
        <v>EAST</v>
      </c>
    </row>
    <row r="4225" spans="1:32">
      <c r="A4225" t="str">
        <v>ESHL</v>
      </c>
      <c r="B4225" t="str">
        <v>SHA</v>
      </c>
      <c r="C4225" t="str">
        <v>SPARES/OTHER</v>
      </c>
      <c r="D4225" s="4">
        <v>44508</v>
      </c>
      <c r="E4225" t="str">
        <v>YAMAHA</v>
      </c>
      <c r="F4225">
        <v>14104155</v>
      </c>
      <c r="G4225">
        <v>44508</v>
      </c>
      <c r="H4225" t="str">
        <v>YMCT|KJV-M3407-A1</v>
      </c>
      <c r="I4225" t="str">
        <v>JOINT ASSY</v>
      </c>
      <c r="J4225">
        <v>8</v>
      </c>
      <c r="K4225">
        <v>8</v>
      </c>
      <c r="L4225">
        <v>3086.73</v>
      </c>
      <c r="M4225" t="str">
        <v>CNY</v>
      </c>
      <c r="N4225">
        <v>1.21</v>
      </c>
      <c r="O4225">
        <v>3086.73</v>
      </c>
      <c r="P4225">
        <v>3734.9432999999999</v>
      </c>
      <c r="Q4225" t="str">
        <v>C66SHA-SERVICE GROUP</v>
      </c>
      <c r="R4225" t="str">
        <v>Suzhou Inovance Technology Co Ltd</v>
      </c>
      <c r="S4225" t="str">
        <v>Same</v>
      </c>
      <c r="T4225">
        <v>905870</v>
      </c>
      <c r="U4225">
        <v>1360</v>
      </c>
      <c r="V4225" t="str">
        <v>309ASY INV-PTS SALES</v>
      </c>
      <c r="W4225">
        <v>0</v>
      </c>
      <c r="X4225">
        <v>0</v>
      </c>
      <c r="Y4225">
        <v>808059</v>
      </c>
      <c r="Z4225" t="str">
        <v>苏州汇川技术有限公司</v>
      </c>
      <c r="AA4225">
        <v>0</v>
      </c>
      <c r="AB4225">
        <v>2021</v>
      </c>
      <c r="AC4225">
        <v>11</v>
      </c>
      <c r="AD4225" t="str">
        <v>Q3</v>
      </c>
      <c r="AE4225" t="str">
        <v>FY21/22</v>
      </c>
      <c r="AF4225" t="str">
        <v>EAST</v>
      </c>
    </row>
    <row r="4226" spans="1:32">
      <c r="A4226" t="str">
        <v>ESHL</v>
      </c>
      <c r="B4226" t="str">
        <v>SHA</v>
      </c>
      <c r="C4226" t="str">
        <v>SPARES/OTHER</v>
      </c>
      <c r="D4226" s="4">
        <v>44510</v>
      </c>
      <c r="E4226" t="str">
        <v>YAMAHA</v>
      </c>
      <c r="F4226">
        <v>14104156</v>
      </c>
      <c r="G4226">
        <v>44510</v>
      </c>
      <c r="H4226" t="str">
        <v>YMCT|KHY-M5802-03</v>
      </c>
      <c r="I4226" t="str">
        <v>Z SERVO UNIT ASSY</v>
      </c>
      <c r="J4226">
        <v>1</v>
      </c>
      <c r="K4226">
        <v>1</v>
      </c>
      <c r="L4226">
        <v>7009.73</v>
      </c>
      <c r="M4226" t="str">
        <v>CNY</v>
      </c>
      <c r="N4226">
        <v>1.21</v>
      </c>
      <c r="O4226">
        <v>7009.73</v>
      </c>
      <c r="P4226">
        <v>8481.7732999999989</v>
      </c>
      <c r="Q4226" t="str">
        <v>C66SHA-SERVICE GROUP</v>
      </c>
      <c r="R4226" t="str">
        <v>Amphenol Airwave (HaiYan) Communication Electronic</v>
      </c>
      <c r="S4226" t="str">
        <v>Same</v>
      </c>
      <c r="T4226">
        <v>905871</v>
      </c>
      <c r="U4226">
        <v>4239</v>
      </c>
      <c r="V4226" t="str">
        <v>309ASY INV-PTS SALES</v>
      </c>
      <c r="W4226">
        <v>0</v>
      </c>
      <c r="X4226">
        <v>0</v>
      </c>
      <c r="Y4226">
        <v>808456</v>
      </c>
      <c r="Z4226" t="str">
        <v>安费诺永亿(海盐)通讯电子有限公司</v>
      </c>
      <c r="AA4226">
        <v>0</v>
      </c>
      <c r="AB4226">
        <v>2021</v>
      </c>
      <c r="AC4226">
        <v>11</v>
      </c>
      <c r="AD4226" t="str">
        <v>Q3</v>
      </c>
      <c r="AE4226" t="str">
        <v>FY21/22</v>
      </c>
      <c r="AF4226" t="str">
        <v>EAST</v>
      </c>
    </row>
    <row r="4227" spans="1:32">
      <c r="A4227" t="str">
        <v>ESHL</v>
      </c>
      <c r="B4227" t="str">
        <v>SHA</v>
      </c>
      <c r="C4227" t="str">
        <v>SPARES/OTHER</v>
      </c>
      <c r="D4227" s="4">
        <v>44510</v>
      </c>
      <c r="E4227" t="str">
        <v>YAMAHA</v>
      </c>
      <c r="F4227">
        <v>14104156</v>
      </c>
      <c r="G4227">
        <v>44510</v>
      </c>
      <c r="H4227" t="str">
        <v>YMCT|KHY-M9129-00</v>
      </c>
      <c r="I4227" t="str">
        <v>BELT 1 CONVEYOR</v>
      </c>
      <c r="J4227">
        <v>5</v>
      </c>
      <c r="K4227">
        <v>5</v>
      </c>
      <c r="L4227">
        <v>1331.86</v>
      </c>
      <c r="M4227" t="str">
        <v>CNY</v>
      </c>
      <c r="N4227">
        <v>1.21</v>
      </c>
      <c r="O4227">
        <v>1331.86</v>
      </c>
      <c r="P4227">
        <v>1611.5505999999998</v>
      </c>
      <c r="Q4227" t="str">
        <v>C66SHA-SERVICE GROUP</v>
      </c>
      <c r="R4227" t="str">
        <v>Amphenol Airwave (HaiYan) Communication Electronic</v>
      </c>
      <c r="S4227" t="str">
        <v>Same</v>
      </c>
      <c r="T4227">
        <v>905871</v>
      </c>
      <c r="U4227">
        <v>726</v>
      </c>
      <c r="V4227" t="str">
        <v>309ASY INV-PTS SALES</v>
      </c>
      <c r="W4227">
        <v>0</v>
      </c>
      <c r="X4227">
        <v>0</v>
      </c>
      <c r="Y4227">
        <v>808456</v>
      </c>
      <c r="Z4227" t="str">
        <v>安费诺永亿(海盐)通讯电子有限公司</v>
      </c>
      <c r="AA4227">
        <v>0</v>
      </c>
      <c r="AB4227">
        <v>2021</v>
      </c>
      <c r="AC4227">
        <v>11</v>
      </c>
      <c r="AD4227" t="str">
        <v>Q3</v>
      </c>
      <c r="AE4227" t="str">
        <v>FY21/22</v>
      </c>
      <c r="AF4227" t="str">
        <v>EAST</v>
      </c>
    </row>
    <row r="4228" spans="1:32">
      <c r="A4228" t="str">
        <v>ESHL</v>
      </c>
      <c r="B4228" t="str">
        <v>SHA</v>
      </c>
      <c r="C4228" t="str">
        <v>SPARES/OTHER</v>
      </c>
      <c r="D4228" s="4">
        <v>44510</v>
      </c>
      <c r="E4228" t="str">
        <v>YAMAHA</v>
      </c>
      <c r="F4228">
        <v>14104156</v>
      </c>
      <c r="G4228">
        <v>44510</v>
      </c>
      <c r="H4228" t="str">
        <v>YMCT|KHY-M7153-10</v>
      </c>
      <c r="I4228" t="str">
        <v>VALVE</v>
      </c>
      <c r="J4228">
        <v>5</v>
      </c>
      <c r="K4228">
        <v>5</v>
      </c>
      <c r="L4228">
        <v>12384.96</v>
      </c>
      <c r="M4228" t="str">
        <v>CNY</v>
      </c>
      <c r="N4228">
        <v>1.21</v>
      </c>
      <c r="O4228">
        <v>12384.96</v>
      </c>
      <c r="P4228">
        <v>14985.801599999999</v>
      </c>
      <c r="Q4228" t="str">
        <v>C66SHA-SERVICE GROUP</v>
      </c>
      <c r="R4228" t="str">
        <v>Amphenol Airwave (HaiYan) Communication Electronic</v>
      </c>
      <c r="S4228" t="str">
        <v>Same</v>
      </c>
      <c r="T4228">
        <v>905871</v>
      </c>
      <c r="U4228">
        <v>7003.5</v>
      </c>
      <c r="V4228" t="str">
        <v>309ASY INV-PTS SALES</v>
      </c>
      <c r="W4228">
        <v>0</v>
      </c>
      <c r="X4228">
        <v>0</v>
      </c>
      <c r="Y4228">
        <v>808456</v>
      </c>
      <c r="Z4228" t="str">
        <v>安费诺永亿(海盐)通讯电子有限公司</v>
      </c>
      <c r="AA4228">
        <v>0</v>
      </c>
      <c r="AB4228">
        <v>2021</v>
      </c>
      <c r="AC4228">
        <v>11</v>
      </c>
      <c r="AD4228" t="str">
        <v>Q3</v>
      </c>
      <c r="AE4228" t="str">
        <v>FY21/22</v>
      </c>
      <c r="AF4228" t="str">
        <v>EAST</v>
      </c>
    </row>
    <row r="4229" spans="1:32">
      <c r="A4229" t="str">
        <v>ESHL</v>
      </c>
      <c r="B4229" t="str">
        <v>SHA</v>
      </c>
      <c r="C4229" t="str">
        <v>CONTRACT_FEE</v>
      </c>
      <c r="D4229" s="4">
        <v>44516</v>
      </c>
      <c r="E4229" t="str">
        <v>YAMAHA</v>
      </c>
      <c r="F4229">
        <v>13100207</v>
      </c>
      <c r="G4229">
        <v>44516</v>
      </c>
      <c r="H4229" t="str">
        <v>YMCT|REPAIR CHARGE</v>
      </c>
      <c r="I4229" t="str">
        <v>REPAIR CHARGE</v>
      </c>
      <c r="J4229">
        <v>1</v>
      </c>
      <c r="K4229">
        <v>1</v>
      </c>
      <c r="L4229">
        <v>11327.43</v>
      </c>
      <c r="M4229" t="str">
        <v>CNY</v>
      </c>
      <c r="N4229">
        <v>1.21</v>
      </c>
      <c r="O4229">
        <v>11327.43</v>
      </c>
      <c r="P4229">
        <v>13706.1903</v>
      </c>
      <c r="Q4229" t="str">
        <v>C66SHA-SERVICE GROUP</v>
      </c>
      <c r="R4229" t="str">
        <v>HangZhou iSmart Video Tech Co., Ltd.</v>
      </c>
      <c r="S4229" t="str">
        <v>Same</v>
      </c>
      <c r="T4229">
        <v>905875</v>
      </c>
      <c r="U4229">
        <v>0</v>
      </c>
      <c r="V4229" t="str">
        <v>309ASY INV-CONTRACT</v>
      </c>
      <c r="W4229">
        <v>0</v>
      </c>
      <c r="X4229">
        <v>0</v>
      </c>
      <c r="Y4229">
        <v>0</v>
      </c>
      <c r="Z4229" t="str">
        <v>杭州晨安科技股份有限公司</v>
      </c>
      <c r="AA4229">
        <v>0</v>
      </c>
      <c r="AB4229">
        <v>2021</v>
      </c>
      <c r="AC4229">
        <v>11</v>
      </c>
      <c r="AD4229" t="str">
        <v>Q3</v>
      </c>
      <c r="AE4229" t="str">
        <v>FY21/22</v>
      </c>
      <c r="AF4229" t="str">
        <v>EAST</v>
      </c>
    </row>
    <row r="4230" spans="1:32">
      <c r="A4230" t="str">
        <v>ESHL</v>
      </c>
      <c r="B4230" t="str">
        <v>SHA</v>
      </c>
      <c r="C4230" t="str">
        <v>CONTRACT_FEE</v>
      </c>
      <c r="D4230" s="4">
        <v>44516</v>
      </c>
      <c r="E4230" t="str">
        <v>YAMAHA</v>
      </c>
      <c r="F4230">
        <v>13100208</v>
      </c>
      <c r="G4230">
        <v>44516</v>
      </c>
      <c r="H4230" t="str">
        <v>YMCT|REPAIR CHARGE</v>
      </c>
      <c r="I4230" t="str">
        <v>REPAIR CHARGE</v>
      </c>
      <c r="J4230">
        <v>1</v>
      </c>
      <c r="K4230">
        <v>1</v>
      </c>
      <c r="L4230">
        <v>70770.8</v>
      </c>
      <c r="M4230" t="str">
        <v>CNY</v>
      </c>
      <c r="N4230">
        <v>1.21</v>
      </c>
      <c r="O4230">
        <v>70770.8</v>
      </c>
      <c r="P4230">
        <v>85632.668000000005</v>
      </c>
      <c r="Q4230" t="str">
        <v>C66SHA-SERVICE GROUP</v>
      </c>
      <c r="R4230" t="str">
        <v>Quansheng Electronics Co., Ltd.</v>
      </c>
      <c r="S4230" t="str">
        <v>Same</v>
      </c>
      <c r="T4230">
        <v>905876</v>
      </c>
      <c r="U4230">
        <v>0</v>
      </c>
      <c r="V4230" t="str">
        <v>309ASY INV-CONTRACT</v>
      </c>
      <c r="W4230">
        <v>0</v>
      </c>
      <c r="X4230">
        <v>0</v>
      </c>
      <c r="Y4230">
        <v>0</v>
      </c>
      <c r="Z4230" t="str">
        <v>福建泉盛电子有限公司</v>
      </c>
      <c r="AA4230">
        <v>0</v>
      </c>
      <c r="AB4230">
        <v>2021</v>
      </c>
      <c r="AC4230">
        <v>11</v>
      </c>
      <c r="AD4230" t="str">
        <v>Q3</v>
      </c>
      <c r="AE4230" t="str">
        <v>FY21/22</v>
      </c>
      <c r="AF4230" t="str">
        <v>EAST</v>
      </c>
    </row>
    <row r="4231" spans="1:32">
      <c r="A4231" t="str">
        <v>ESHL</v>
      </c>
      <c r="B4231" t="str">
        <v>SZX</v>
      </c>
      <c r="C4231" t="str">
        <v>SPARES/OTHER</v>
      </c>
      <c r="D4231" s="4">
        <v>44522</v>
      </c>
      <c r="E4231" t="str">
        <v>YAMAHA</v>
      </c>
      <c r="F4231">
        <v>14104157</v>
      </c>
      <c r="G4231">
        <v>44522</v>
      </c>
      <c r="H4231" t="str">
        <v>YMCT|90990-25J026</v>
      </c>
      <c r="I4231" t="str">
        <v>BEARING</v>
      </c>
      <c r="J4231">
        <v>30</v>
      </c>
      <c r="K4231">
        <v>30</v>
      </c>
      <c r="L4231">
        <v>3451.33</v>
      </c>
      <c r="M4231" t="str">
        <v>CNY</v>
      </c>
      <c r="N4231">
        <v>1.21</v>
      </c>
      <c r="O4231">
        <v>3451.33</v>
      </c>
      <c r="P4231">
        <v>4176.1093000000001</v>
      </c>
      <c r="Q4231" t="str">
        <v>C66SZX-SMT SERVICE</v>
      </c>
      <c r="R4231" t="str">
        <v>JiangXi Netis Technology Co., Ltd.</v>
      </c>
      <c r="S4231" t="str">
        <v>Same</v>
      </c>
      <c r="T4231">
        <v>905874</v>
      </c>
      <c r="U4231">
        <v>1976.4</v>
      </c>
      <c r="V4231" t="str">
        <v>309ASY INV-PTS SALES</v>
      </c>
      <c r="W4231">
        <v>0</v>
      </c>
      <c r="X4231">
        <v>0</v>
      </c>
      <c r="Y4231">
        <v>809887</v>
      </c>
      <c r="Z4231" t="str">
        <v>江西网是科技有限公司</v>
      </c>
      <c r="AA4231">
        <v>0</v>
      </c>
      <c r="AB4231">
        <v>2021</v>
      </c>
      <c r="AC4231">
        <v>11</v>
      </c>
      <c r="AD4231" t="str">
        <v>Q3</v>
      </c>
      <c r="AE4231" t="str">
        <v>FY21/22</v>
      </c>
      <c r="AF4231" t="str">
        <v>SOUTH</v>
      </c>
    </row>
    <row r="4232" spans="1:32">
      <c r="A4232" t="str">
        <v>ESHL</v>
      </c>
      <c r="B4232" t="str">
        <v>SZX</v>
      </c>
      <c r="C4232" t="str">
        <v>SPARES/OTHER</v>
      </c>
      <c r="D4232" s="4">
        <v>44522</v>
      </c>
      <c r="E4232" t="str">
        <v>YAMAHA</v>
      </c>
      <c r="F4232">
        <v>14104157</v>
      </c>
      <c r="G4232">
        <v>44522</v>
      </c>
      <c r="H4232" t="str">
        <v>YMCT|KHJ-MC141-S1</v>
      </c>
      <c r="I4232" t="str">
        <v>PARTS,TAPE GUIDE</v>
      </c>
      <c r="J4232">
        <v>10</v>
      </c>
      <c r="K4232">
        <v>10</v>
      </c>
      <c r="L4232">
        <v>4867.26</v>
      </c>
      <c r="M4232" t="str">
        <v>CNY</v>
      </c>
      <c r="N4232">
        <v>1.21</v>
      </c>
      <c r="O4232">
        <v>4867.26</v>
      </c>
      <c r="P4232">
        <v>5889.3846000000003</v>
      </c>
      <c r="Q4232" t="str">
        <v>C66SZX-SMT SERVICE</v>
      </c>
      <c r="R4232" t="str">
        <v>JiangXi Netis Technology Co., Ltd.</v>
      </c>
      <c r="S4232" t="str">
        <v>Same</v>
      </c>
      <c r="T4232">
        <v>905874</v>
      </c>
      <c r="U4232">
        <v>2490</v>
      </c>
      <c r="V4232" t="str">
        <v>309ASY INV-PTS SALES</v>
      </c>
      <c r="W4232">
        <v>0</v>
      </c>
      <c r="X4232">
        <v>0</v>
      </c>
      <c r="Y4232">
        <v>809887</v>
      </c>
      <c r="Z4232" t="str">
        <v>江西网是科技有限公司</v>
      </c>
      <c r="AA4232">
        <v>0</v>
      </c>
      <c r="AB4232">
        <v>2021</v>
      </c>
      <c r="AC4232">
        <v>11</v>
      </c>
      <c r="AD4232" t="str">
        <v>Q3</v>
      </c>
      <c r="AE4232" t="str">
        <v>FY21/22</v>
      </c>
      <c r="AF4232" t="str">
        <v>SOUTH</v>
      </c>
    </row>
    <row r="4233" spans="1:32">
      <c r="A4233" t="str">
        <v>ESHL</v>
      </c>
      <c r="B4233" t="str">
        <v>SZX</v>
      </c>
      <c r="C4233" t="str">
        <v>SPARES/OTHER</v>
      </c>
      <c r="D4233" s="4">
        <v>44522</v>
      </c>
      <c r="E4233" t="str">
        <v>YAMAHA</v>
      </c>
      <c r="F4233">
        <v>14104157</v>
      </c>
      <c r="G4233">
        <v>44522</v>
      </c>
      <c r="H4233" t="str">
        <v>YMCT|KHJ-MC144-00</v>
      </c>
      <c r="I4233" t="str">
        <v>LEVER TAPE GUIDE R</v>
      </c>
      <c r="J4233">
        <v>50</v>
      </c>
      <c r="K4233">
        <v>50</v>
      </c>
      <c r="L4233">
        <v>663.72</v>
      </c>
      <c r="M4233" t="str">
        <v>CNY</v>
      </c>
      <c r="N4233">
        <v>1.21</v>
      </c>
      <c r="O4233">
        <v>663.72</v>
      </c>
      <c r="P4233">
        <v>803.10120000000006</v>
      </c>
      <c r="Q4233" t="str">
        <v>C66SZX-SMT SERVICE</v>
      </c>
      <c r="R4233" t="str">
        <v>JiangXi Netis Technology Co., Ltd.</v>
      </c>
      <c r="S4233" t="str">
        <v>Same</v>
      </c>
      <c r="T4233">
        <v>905874</v>
      </c>
      <c r="U4233">
        <v>350</v>
      </c>
      <c r="V4233" t="str">
        <v>309ASY INV-PTS SALES</v>
      </c>
      <c r="W4233">
        <v>0</v>
      </c>
      <c r="X4233">
        <v>0</v>
      </c>
      <c r="Y4233">
        <v>809887</v>
      </c>
      <c r="Z4233" t="str">
        <v>江西网是科技有限公司</v>
      </c>
      <c r="AA4233">
        <v>0</v>
      </c>
      <c r="AB4233">
        <v>2021</v>
      </c>
      <c r="AC4233">
        <v>11</v>
      </c>
      <c r="AD4233" t="str">
        <v>Q3</v>
      </c>
      <c r="AE4233" t="str">
        <v>FY21/22</v>
      </c>
      <c r="AF4233" t="str">
        <v>SOUTH</v>
      </c>
    </row>
    <row r="4234" spans="1:32">
      <c r="A4234" t="str">
        <v>ESHL</v>
      </c>
      <c r="B4234" t="str">
        <v>SZX</v>
      </c>
      <c r="C4234" t="str">
        <v>SPARES/OTHER</v>
      </c>
      <c r="D4234" s="4">
        <v>44522</v>
      </c>
      <c r="E4234" t="str">
        <v>YAMAHA</v>
      </c>
      <c r="F4234">
        <v>14104157</v>
      </c>
      <c r="G4234">
        <v>44522</v>
      </c>
      <c r="H4234" t="str">
        <v>YMCT|KHJ-MC145-01</v>
      </c>
      <c r="I4234" t="str">
        <v>LEVER TAPE GUIDE F</v>
      </c>
      <c r="J4234">
        <v>50</v>
      </c>
      <c r="K4234">
        <v>50</v>
      </c>
      <c r="L4234">
        <v>1592.92</v>
      </c>
      <c r="M4234" t="str">
        <v>CNY</v>
      </c>
      <c r="N4234">
        <v>1.21</v>
      </c>
      <c r="O4234">
        <v>1592.92</v>
      </c>
      <c r="P4234">
        <v>1927.4331999999999</v>
      </c>
      <c r="Q4234" t="str">
        <v>C66SZX-SMT SERVICE</v>
      </c>
      <c r="R4234" t="str">
        <v>JiangXi Netis Technology Co., Ltd.</v>
      </c>
      <c r="S4234" t="str">
        <v>Same</v>
      </c>
      <c r="T4234">
        <v>905874</v>
      </c>
      <c r="U4234">
        <v>850</v>
      </c>
      <c r="V4234" t="str">
        <v>309ASY INV-PTS SALES</v>
      </c>
      <c r="W4234">
        <v>0</v>
      </c>
      <c r="X4234">
        <v>0</v>
      </c>
      <c r="Y4234">
        <v>809887</v>
      </c>
      <c r="Z4234" t="str">
        <v>江西网是科技有限公司</v>
      </c>
      <c r="AA4234">
        <v>0</v>
      </c>
      <c r="AB4234">
        <v>2021</v>
      </c>
      <c r="AC4234">
        <v>11</v>
      </c>
      <c r="AD4234" t="str">
        <v>Q3</v>
      </c>
      <c r="AE4234" t="str">
        <v>FY21/22</v>
      </c>
      <c r="AF4234" t="str">
        <v>SOUTH</v>
      </c>
    </row>
    <row r="4235" spans="1:32">
      <c r="A4235" t="str">
        <v>ESHL</v>
      </c>
      <c r="B4235" t="str">
        <v>SZX</v>
      </c>
      <c r="C4235" t="str">
        <v>SPARES/OTHER</v>
      </c>
      <c r="D4235" s="4">
        <v>44522</v>
      </c>
      <c r="E4235" t="str">
        <v>YAMAHA</v>
      </c>
      <c r="F4235">
        <v>14104157</v>
      </c>
      <c r="G4235">
        <v>44522</v>
      </c>
      <c r="H4235" t="str">
        <v>YMCT|KHJ-MC181-00</v>
      </c>
      <c r="I4235" t="str">
        <v>HANDLE</v>
      </c>
      <c r="J4235">
        <v>30</v>
      </c>
      <c r="K4235">
        <v>30</v>
      </c>
      <c r="L4235">
        <v>2070.8000000000002</v>
      </c>
      <c r="M4235" t="str">
        <v>CNY</v>
      </c>
      <c r="N4235">
        <v>1.21</v>
      </c>
      <c r="O4235">
        <v>2070.8000000000002</v>
      </c>
      <c r="P4235">
        <v>2505.6680000000001</v>
      </c>
      <c r="Q4235" t="str">
        <v>C66SZX-SMT SERVICE</v>
      </c>
      <c r="R4235" t="str">
        <v>JiangXi Netis Technology Co., Ltd.</v>
      </c>
      <c r="S4235" t="str">
        <v>Same</v>
      </c>
      <c r="T4235">
        <v>905874</v>
      </c>
      <c r="U4235">
        <v>1080</v>
      </c>
      <c r="V4235" t="str">
        <v>309ASY INV-PTS SALES</v>
      </c>
      <c r="W4235">
        <v>0</v>
      </c>
      <c r="X4235">
        <v>0</v>
      </c>
      <c r="Y4235">
        <v>809887</v>
      </c>
      <c r="Z4235" t="str">
        <v>江西网是科技有限公司</v>
      </c>
      <c r="AA4235">
        <v>0</v>
      </c>
      <c r="AB4235">
        <v>2021</v>
      </c>
      <c r="AC4235">
        <v>11</v>
      </c>
      <c r="AD4235" t="str">
        <v>Q3</v>
      </c>
      <c r="AE4235" t="str">
        <v>FY21/22</v>
      </c>
      <c r="AF4235" t="str">
        <v>SOUTH</v>
      </c>
    </row>
    <row r="4236" spans="1:32">
      <c r="A4236" t="str">
        <v>ESHL</v>
      </c>
      <c r="B4236" t="str">
        <v>SZX</v>
      </c>
      <c r="C4236" t="str">
        <v>SPARES/OTHER</v>
      </c>
      <c r="D4236" s="4">
        <v>44522</v>
      </c>
      <c r="E4236" t="str">
        <v>YAMAHA</v>
      </c>
      <c r="F4236">
        <v>14104157</v>
      </c>
      <c r="G4236">
        <v>44522</v>
      </c>
      <c r="H4236" t="str">
        <v>YMCT|KHJ-MC244-00</v>
      </c>
      <c r="I4236" t="str">
        <v>LEVER TAPE GUIDE R</v>
      </c>
      <c r="J4236">
        <v>6</v>
      </c>
      <c r="K4236">
        <v>6</v>
      </c>
      <c r="L4236">
        <v>132.74</v>
      </c>
      <c r="M4236" t="str">
        <v>CNY</v>
      </c>
      <c r="N4236">
        <v>1.21</v>
      </c>
      <c r="O4236">
        <v>132.74</v>
      </c>
      <c r="P4236">
        <v>160.61539999999999</v>
      </c>
      <c r="Q4236" t="str">
        <v>C66SZX-SMT SERVICE</v>
      </c>
      <c r="R4236" t="str">
        <v>JiangXi Netis Technology Co., Ltd.</v>
      </c>
      <c r="S4236" t="str">
        <v>Same</v>
      </c>
      <c r="T4236">
        <v>905874</v>
      </c>
      <c r="U4236">
        <v>60</v>
      </c>
      <c r="V4236" t="str">
        <v>309ASY INV-PTS SALES</v>
      </c>
      <c r="W4236">
        <v>0</v>
      </c>
      <c r="X4236">
        <v>0</v>
      </c>
      <c r="Y4236">
        <v>809887</v>
      </c>
      <c r="Z4236" t="str">
        <v>江西网是科技有限公司</v>
      </c>
      <c r="AA4236">
        <v>0</v>
      </c>
      <c r="AB4236">
        <v>2021</v>
      </c>
      <c r="AC4236">
        <v>11</v>
      </c>
      <c r="AD4236" t="str">
        <v>Q3</v>
      </c>
      <c r="AE4236" t="str">
        <v>FY21/22</v>
      </c>
      <c r="AF4236" t="str">
        <v>SOUTH</v>
      </c>
    </row>
    <row r="4237" spans="1:32">
      <c r="A4237" t="str">
        <v>ESHL</v>
      </c>
      <c r="B4237" t="str">
        <v>SZX</v>
      </c>
      <c r="C4237" t="str">
        <v>SPARES/OTHER</v>
      </c>
      <c r="D4237" s="4">
        <v>44522</v>
      </c>
      <c r="E4237" t="str">
        <v>YAMAHA</v>
      </c>
      <c r="F4237">
        <v>14104157</v>
      </c>
      <c r="G4237">
        <v>44522</v>
      </c>
      <c r="H4237" t="str">
        <v>YMCT|KHY-M221A-A0</v>
      </c>
      <c r="I4237" t="str">
        <v>COVER DUCT ASSY.</v>
      </c>
      <c r="J4237">
        <v>3</v>
      </c>
      <c r="K4237">
        <v>3</v>
      </c>
      <c r="L4237">
        <v>1353.98</v>
      </c>
      <c r="M4237" t="str">
        <v>CNY</v>
      </c>
      <c r="N4237">
        <v>1.21</v>
      </c>
      <c r="O4237">
        <v>1353.98</v>
      </c>
      <c r="P4237">
        <v>1638.3158000000001</v>
      </c>
      <c r="Q4237" t="str">
        <v>C66SZX-SMT SERVICE</v>
      </c>
      <c r="R4237" t="str">
        <v>JiangXi Netis Technology Co., Ltd.</v>
      </c>
      <c r="S4237" t="str">
        <v>Same</v>
      </c>
      <c r="T4237">
        <v>905874</v>
      </c>
      <c r="U4237">
        <v>747</v>
      </c>
      <c r="V4237" t="str">
        <v>309ASY INV-PTS SALES</v>
      </c>
      <c r="W4237">
        <v>0</v>
      </c>
      <c r="X4237">
        <v>0</v>
      </c>
      <c r="Y4237">
        <v>809887</v>
      </c>
      <c r="Z4237" t="str">
        <v>江西网是科技有限公司</v>
      </c>
      <c r="AA4237">
        <v>0</v>
      </c>
      <c r="AB4237">
        <v>2021</v>
      </c>
      <c r="AC4237">
        <v>11</v>
      </c>
      <c r="AD4237" t="str">
        <v>Q3</v>
      </c>
      <c r="AE4237" t="str">
        <v>FY21/22</v>
      </c>
      <c r="AF4237" t="str">
        <v>SOUTH</v>
      </c>
    </row>
    <row r="4238" spans="1:32">
      <c r="A4238" t="str">
        <v>ESHL</v>
      </c>
      <c r="B4238" t="str">
        <v>SZX</v>
      </c>
      <c r="C4238" t="str">
        <v>SPARES/OTHER</v>
      </c>
      <c r="D4238" s="4">
        <v>44522</v>
      </c>
      <c r="E4238" t="str">
        <v>YAMAHA</v>
      </c>
      <c r="F4238">
        <v>14104157</v>
      </c>
      <c r="G4238">
        <v>44522</v>
      </c>
      <c r="H4238" t="str">
        <v>YMCT|KHY-M7108-00</v>
      </c>
      <c r="I4238" t="str">
        <v>COLLAR BRG.</v>
      </c>
      <c r="J4238">
        <v>3</v>
      </c>
      <c r="K4238">
        <v>3</v>
      </c>
      <c r="L4238">
        <v>180.53</v>
      </c>
      <c r="M4238" t="str">
        <v>CNY</v>
      </c>
      <c r="N4238">
        <v>1.21</v>
      </c>
      <c r="O4238">
        <v>180.53</v>
      </c>
      <c r="P4238">
        <v>218.44129999999998</v>
      </c>
      <c r="Q4238" t="str">
        <v>C66SZX-SMT SERVICE</v>
      </c>
      <c r="R4238" t="str">
        <v>JiangXi Netis Technology Co., Ltd.</v>
      </c>
      <c r="S4238" t="str">
        <v>Same</v>
      </c>
      <c r="T4238">
        <v>905874</v>
      </c>
      <c r="U4238">
        <v>99</v>
      </c>
      <c r="V4238" t="str">
        <v>309ASY INV-PTS SALES</v>
      </c>
      <c r="W4238">
        <v>0</v>
      </c>
      <c r="X4238">
        <v>0</v>
      </c>
      <c r="Y4238">
        <v>809887</v>
      </c>
      <c r="Z4238" t="str">
        <v>江西网是科技有限公司</v>
      </c>
      <c r="AA4238">
        <v>0</v>
      </c>
      <c r="AB4238">
        <v>2021</v>
      </c>
      <c r="AC4238">
        <v>11</v>
      </c>
      <c r="AD4238" t="str">
        <v>Q3</v>
      </c>
      <c r="AE4238" t="str">
        <v>FY21/22</v>
      </c>
      <c r="AF4238" t="str">
        <v>SOUTH</v>
      </c>
    </row>
    <row r="4239" spans="1:32">
      <c r="A4239" t="str">
        <v>ESHL</v>
      </c>
      <c r="B4239" t="str">
        <v>SZX</v>
      </c>
      <c r="C4239" t="str">
        <v>SPARES/OTHER</v>
      </c>
      <c r="D4239" s="4">
        <v>44522</v>
      </c>
      <c r="E4239" t="str">
        <v>YAMAHA</v>
      </c>
      <c r="F4239">
        <v>14104157</v>
      </c>
      <c r="G4239">
        <v>44522</v>
      </c>
      <c r="H4239" t="str">
        <v>YMCT|KKE-M2267-A0</v>
      </c>
      <c r="I4239" t="str">
        <v>GUIDE X AXIS ASSY</v>
      </c>
      <c r="J4239">
        <v>5</v>
      </c>
      <c r="K4239">
        <v>5</v>
      </c>
      <c r="L4239">
        <v>5575.22</v>
      </c>
      <c r="M4239" t="str">
        <v>CNY</v>
      </c>
      <c r="N4239">
        <v>1.21</v>
      </c>
      <c r="O4239">
        <v>5575.22</v>
      </c>
      <c r="P4239">
        <v>6746.0162</v>
      </c>
      <c r="Q4239" t="str">
        <v>C66SZX-SMT SERVICE</v>
      </c>
      <c r="R4239" t="str">
        <v>JiangXi Netis Technology Co., Ltd.</v>
      </c>
      <c r="S4239" t="str">
        <v>Same</v>
      </c>
      <c r="T4239">
        <v>905874</v>
      </c>
      <c r="U4239">
        <v>3670</v>
      </c>
      <c r="V4239" t="str">
        <v>309ASY INV-PTS SALES</v>
      </c>
      <c r="W4239">
        <v>0</v>
      </c>
      <c r="X4239">
        <v>0</v>
      </c>
      <c r="Y4239">
        <v>809887</v>
      </c>
      <c r="Z4239" t="str">
        <v>江西网是科技有限公司</v>
      </c>
      <c r="AA4239">
        <v>0</v>
      </c>
      <c r="AB4239">
        <v>2021</v>
      </c>
      <c r="AC4239">
        <v>11</v>
      </c>
      <c r="AD4239" t="str">
        <v>Q3</v>
      </c>
      <c r="AE4239" t="str">
        <v>FY21/22</v>
      </c>
      <c r="AF4239" t="str">
        <v>SOUTH</v>
      </c>
    </row>
    <row r="4240" spans="1:32">
      <c r="A4240" t="str">
        <v>ESHL</v>
      </c>
      <c r="B4240" t="str">
        <v>SZX</v>
      </c>
      <c r="C4240" t="str">
        <v>SPARES/OTHER</v>
      </c>
      <c r="D4240" s="4">
        <v>44522</v>
      </c>
      <c r="E4240" t="str">
        <v>OTHERS</v>
      </c>
      <c r="F4240">
        <v>14104157</v>
      </c>
      <c r="G4240">
        <v>44522</v>
      </c>
      <c r="H4240" t="str">
        <v>ZMTR|KHJ-MC245-00</v>
      </c>
      <c r="I4240" t="str">
        <v>LEVER TAPE GUIDE F</v>
      </c>
      <c r="J4240">
        <v>10</v>
      </c>
      <c r="K4240">
        <v>10</v>
      </c>
      <c r="L4240">
        <v>309.73</v>
      </c>
      <c r="M4240" t="str">
        <v>CNY</v>
      </c>
      <c r="N4240">
        <v>1.21</v>
      </c>
      <c r="O4240">
        <v>309.73</v>
      </c>
      <c r="P4240">
        <v>374.77330000000001</v>
      </c>
      <c r="Q4240" t="str">
        <v>C66SZX-SMT SERVICE</v>
      </c>
      <c r="R4240" t="str">
        <v>JiangXi Netis Technology Co., Ltd.</v>
      </c>
      <c r="S4240" t="str">
        <v>Same</v>
      </c>
      <c r="T4240">
        <v>905874</v>
      </c>
      <c r="U4240">
        <v>194.2</v>
      </c>
      <c r="V4240" t="str">
        <v>309ASY INV-PTS SALES</v>
      </c>
      <c r="W4240">
        <v>0</v>
      </c>
      <c r="X4240">
        <v>0</v>
      </c>
      <c r="Y4240">
        <v>809887</v>
      </c>
      <c r="Z4240" t="str">
        <v>江西网是科技有限公司</v>
      </c>
      <c r="AA4240">
        <v>0</v>
      </c>
      <c r="AB4240">
        <v>2021</v>
      </c>
      <c r="AC4240">
        <v>11</v>
      </c>
      <c r="AD4240" t="str">
        <v>Q3</v>
      </c>
      <c r="AE4240" t="str">
        <v>FY21/22</v>
      </c>
      <c r="AF4240" t="str">
        <v>SOUTH</v>
      </c>
    </row>
    <row r="4241" spans="1:32">
      <c r="A4241" t="str">
        <v>ESHL</v>
      </c>
      <c r="B4241" t="str">
        <v>SZX</v>
      </c>
      <c r="C4241" t="str">
        <v>SPARES/OTHER</v>
      </c>
      <c r="D4241" s="4">
        <v>44522</v>
      </c>
      <c r="E4241" t="str">
        <v>YAMAHA</v>
      </c>
      <c r="F4241">
        <v>14104157</v>
      </c>
      <c r="G4241">
        <v>44522</v>
      </c>
      <c r="H4241" t="str">
        <v>YMCT|KHY-M7131-00</v>
      </c>
      <c r="I4241" t="str">
        <v>BELT 1</v>
      </c>
      <c r="J4241">
        <v>1</v>
      </c>
      <c r="K4241">
        <v>1</v>
      </c>
      <c r="L4241">
        <v>132.74</v>
      </c>
      <c r="M4241" t="str">
        <v>CNY</v>
      </c>
      <c r="N4241">
        <v>1.21</v>
      </c>
      <c r="O4241">
        <v>132.74</v>
      </c>
      <c r="P4241">
        <v>160.61539999999999</v>
      </c>
      <c r="Q4241" t="str">
        <v>C66SZX-SMT SERVICE</v>
      </c>
      <c r="R4241" t="str">
        <v>JiangXi Netis Technology Co., Ltd.</v>
      </c>
      <c r="S4241" t="str">
        <v>Same</v>
      </c>
      <c r="T4241">
        <v>905874</v>
      </c>
      <c r="U4241">
        <v>61</v>
      </c>
      <c r="V4241" t="str">
        <v>309ASY INV-PTS SALES</v>
      </c>
      <c r="W4241">
        <v>0</v>
      </c>
      <c r="X4241">
        <v>0</v>
      </c>
      <c r="Y4241">
        <v>809887</v>
      </c>
      <c r="Z4241" t="str">
        <v>江西网是科技有限公司</v>
      </c>
      <c r="AA4241">
        <v>0</v>
      </c>
      <c r="AB4241">
        <v>2021</v>
      </c>
      <c r="AC4241">
        <v>11</v>
      </c>
      <c r="AD4241" t="str">
        <v>Q3</v>
      </c>
      <c r="AE4241" t="str">
        <v>FY21/22</v>
      </c>
      <c r="AF4241" t="str">
        <v>SOUTH</v>
      </c>
    </row>
    <row r="4242" spans="1:32">
      <c r="A4242" t="str">
        <v>ESHL</v>
      </c>
      <c r="B4242" t="str">
        <v>SZX</v>
      </c>
      <c r="C4242" t="str">
        <v>SPARES/OTHER</v>
      </c>
      <c r="D4242" s="4">
        <v>44522</v>
      </c>
      <c r="E4242" t="str">
        <v>YAMAHA</v>
      </c>
      <c r="F4242">
        <v>14104157</v>
      </c>
      <c r="G4242">
        <v>44522</v>
      </c>
      <c r="H4242" t="str">
        <v>YMCT|KHY-M7132-00</v>
      </c>
      <c r="I4242" t="str">
        <v>BELT 2</v>
      </c>
      <c r="J4242">
        <v>2</v>
      </c>
      <c r="K4242">
        <v>2</v>
      </c>
      <c r="L4242">
        <v>230.09</v>
      </c>
      <c r="M4242" t="str">
        <v>CNY</v>
      </c>
      <c r="N4242">
        <v>1.21</v>
      </c>
      <c r="O4242">
        <v>230.09</v>
      </c>
      <c r="P4242">
        <v>278.40890000000002</v>
      </c>
      <c r="Q4242" t="str">
        <v>C66SZX-SMT SERVICE</v>
      </c>
      <c r="R4242" t="str">
        <v>JiangXi Netis Technology Co., Ltd.</v>
      </c>
      <c r="S4242" t="str">
        <v>Same</v>
      </c>
      <c r="T4242">
        <v>905874</v>
      </c>
      <c r="U4242">
        <v>112</v>
      </c>
      <c r="V4242" t="str">
        <v>309ASY INV-PTS SALES</v>
      </c>
      <c r="W4242">
        <v>0</v>
      </c>
      <c r="X4242">
        <v>0</v>
      </c>
      <c r="Y4242">
        <v>809887</v>
      </c>
      <c r="Z4242" t="str">
        <v>江西网是科技有限公司</v>
      </c>
      <c r="AA4242">
        <v>0</v>
      </c>
      <c r="AB4242">
        <v>2021</v>
      </c>
      <c r="AC4242">
        <v>11</v>
      </c>
      <c r="AD4242" t="str">
        <v>Q3</v>
      </c>
      <c r="AE4242" t="str">
        <v>FY21/22</v>
      </c>
      <c r="AF4242" t="str">
        <v>SOUTH</v>
      </c>
    </row>
    <row r="4243" spans="1:32">
      <c r="A4243" t="str">
        <v>ESHL</v>
      </c>
      <c r="B4243" t="str">
        <v>SZX</v>
      </c>
      <c r="C4243" t="str">
        <v>SPARES/OTHER</v>
      </c>
      <c r="D4243" s="4">
        <v>44522</v>
      </c>
      <c r="E4243" t="str">
        <v>YAMAHA</v>
      </c>
      <c r="F4243">
        <v>14104157</v>
      </c>
      <c r="G4243">
        <v>44522</v>
      </c>
      <c r="H4243" t="str">
        <v>YMCT|KHY-M77A0-A0</v>
      </c>
      <c r="I4243" t="str">
        <v>NOZZLE 310A ASSY.</v>
      </c>
      <c r="J4243">
        <v>1</v>
      </c>
      <c r="K4243">
        <v>1</v>
      </c>
      <c r="L4243">
        <v>663.72</v>
      </c>
      <c r="M4243" t="str">
        <v>CNY</v>
      </c>
      <c r="N4243">
        <v>1.21</v>
      </c>
      <c r="O4243">
        <v>663.72</v>
      </c>
      <c r="P4243">
        <v>803.10120000000006</v>
      </c>
      <c r="Q4243" t="str">
        <v>C66SZX-SMT SERVICE</v>
      </c>
      <c r="R4243" t="str">
        <v>JiangXi Netis Technology Co., Ltd.</v>
      </c>
      <c r="S4243" t="str">
        <v>Same</v>
      </c>
      <c r="T4243">
        <v>905874</v>
      </c>
      <c r="U4243">
        <v>518.89</v>
      </c>
      <c r="V4243" t="str">
        <v>309ASY INV-PTS SALES</v>
      </c>
      <c r="W4243">
        <v>0</v>
      </c>
      <c r="X4243">
        <v>0</v>
      </c>
      <c r="Y4243">
        <v>809887</v>
      </c>
      <c r="Z4243" t="str">
        <v>江西网是科技有限公司</v>
      </c>
      <c r="AA4243">
        <v>0</v>
      </c>
      <c r="AB4243">
        <v>2021</v>
      </c>
      <c r="AC4243">
        <v>11</v>
      </c>
      <c r="AD4243" t="str">
        <v>Q3</v>
      </c>
      <c r="AE4243" t="str">
        <v>FY21/22</v>
      </c>
      <c r="AF4243" t="str">
        <v>SOUTH</v>
      </c>
    </row>
    <row r="4244" spans="1:32">
      <c r="A4244" t="str">
        <v>ESHL</v>
      </c>
      <c r="B4244" t="str">
        <v>SZX</v>
      </c>
      <c r="C4244" t="str">
        <v>FEEDER</v>
      </c>
      <c r="D4244" s="4">
        <v>44522</v>
      </c>
      <c r="E4244" t="str">
        <v>YAMAHA</v>
      </c>
      <c r="F4244">
        <v>14104158</v>
      </c>
      <c r="G4244">
        <v>44522</v>
      </c>
      <c r="H4244" t="str">
        <v>YMCT|KHJ-MC700-00</v>
      </c>
      <c r="I4244" t="str">
        <v>SS TAPE FEEDER 56mm</v>
      </c>
      <c r="J4244">
        <v>2</v>
      </c>
      <c r="K4244">
        <v>2</v>
      </c>
      <c r="L4244">
        <v>19115.04</v>
      </c>
      <c r="M4244" t="str">
        <v>CNY</v>
      </c>
      <c r="N4244">
        <v>1.21</v>
      </c>
      <c r="O4244">
        <v>19115.04</v>
      </c>
      <c r="P4244">
        <v>23129.198400000001</v>
      </c>
      <c r="Q4244" t="str">
        <v>C66SZX-SMT SERVICE</v>
      </c>
      <c r="R4244" t="str">
        <v>Shenzhen Mtc Lighting Co.,Ltd.</v>
      </c>
      <c r="S4244" t="str">
        <v>Same</v>
      </c>
      <c r="T4244">
        <v>905877</v>
      </c>
      <c r="U4244">
        <v>14820.11</v>
      </c>
      <c r="V4244" t="str">
        <v>309ASY INV-PTS SALES</v>
      </c>
      <c r="W4244">
        <v>0</v>
      </c>
      <c r="X4244">
        <v>4500571829</v>
      </c>
      <c r="Y4244">
        <v>809893</v>
      </c>
      <c r="Z4244" t="str">
        <v>深圳市兆驰光元科技有限公司</v>
      </c>
      <c r="AA4244">
        <v>0</v>
      </c>
      <c r="AB4244">
        <v>2021</v>
      </c>
      <c r="AC4244">
        <v>11</v>
      </c>
      <c r="AD4244" t="str">
        <v>Q3</v>
      </c>
      <c r="AE4244" t="str">
        <v>FY21/22</v>
      </c>
      <c r="AF4244" t="str">
        <v>SOUTH</v>
      </c>
    </row>
    <row r="4245" spans="1:32">
      <c r="A4245" t="str">
        <v>ESHL</v>
      </c>
      <c r="B4245" t="str">
        <v>SZX</v>
      </c>
      <c r="C4245" t="str">
        <v>SPARES/OTHER</v>
      </c>
      <c r="D4245" s="4">
        <v>44522</v>
      </c>
      <c r="E4245" t="str">
        <v>YAMAHA</v>
      </c>
      <c r="F4245">
        <v>14104159</v>
      </c>
      <c r="G4245">
        <v>44522</v>
      </c>
      <c r="H4245" t="str">
        <v>YMCT|KHY-M9129-00</v>
      </c>
      <c r="I4245" t="str">
        <v>BELT 1 CONVEYOR</v>
      </c>
      <c r="J4245">
        <v>4</v>
      </c>
      <c r="K4245">
        <v>4</v>
      </c>
      <c r="L4245">
        <v>960</v>
      </c>
      <c r="M4245" t="str">
        <v>CNY</v>
      </c>
      <c r="N4245">
        <v>1.21</v>
      </c>
      <c r="O4245">
        <v>960</v>
      </c>
      <c r="P4245">
        <v>1161.5999999999999</v>
      </c>
      <c r="Q4245" t="str">
        <v>C66SZX-SMT SERVICE</v>
      </c>
      <c r="R4245" t="str">
        <v>Shangrao Luxvisions Innovation Technology Limited</v>
      </c>
      <c r="S4245" t="str">
        <v>Same</v>
      </c>
      <c r="T4245">
        <v>905879</v>
      </c>
      <c r="U4245">
        <v>558.79999999999995</v>
      </c>
      <c r="V4245" t="str">
        <v>309ASY INV-PTS SALES</v>
      </c>
      <c r="W4245">
        <v>0</v>
      </c>
      <c r="X4245" t="str">
        <v>采购单号：4000012493</v>
      </c>
      <c r="Y4245">
        <v>809913</v>
      </c>
      <c r="Z4245" t="str">
        <v>上饶市立景创新科技有限公司</v>
      </c>
      <c r="AA4245">
        <v>0</v>
      </c>
      <c r="AB4245">
        <v>2021</v>
      </c>
      <c r="AC4245">
        <v>11</v>
      </c>
      <c r="AD4245" t="str">
        <v>Q3</v>
      </c>
      <c r="AE4245" t="str">
        <v>FY21/22</v>
      </c>
      <c r="AF4245" t="str">
        <v>SOUTH</v>
      </c>
    </row>
    <row r="4246" spans="1:32">
      <c r="A4246" t="str">
        <v>ESHL</v>
      </c>
      <c r="B4246" t="str">
        <v>SZX</v>
      </c>
      <c r="C4246" t="str">
        <v>SPARES/OTHER</v>
      </c>
      <c r="D4246" s="4">
        <v>44522</v>
      </c>
      <c r="E4246" t="str">
        <v>YAMAHA</v>
      </c>
      <c r="F4246">
        <v>14104160</v>
      </c>
      <c r="G4246">
        <v>44522</v>
      </c>
      <c r="H4246" t="str">
        <v>YMCT|KHY-M712S-A0</v>
      </c>
      <c r="I4246" t="str">
        <v>SHAFT 2 SPARE</v>
      </c>
      <c r="J4246">
        <v>6</v>
      </c>
      <c r="K4246">
        <v>6</v>
      </c>
      <c r="L4246">
        <v>27000</v>
      </c>
      <c r="M4246" t="str">
        <v>CNY</v>
      </c>
      <c r="N4246">
        <v>1.21</v>
      </c>
      <c r="O4246">
        <v>27000</v>
      </c>
      <c r="P4246">
        <v>32670</v>
      </c>
      <c r="Q4246" t="str">
        <v>C66SZX-SMT SERVICE</v>
      </c>
      <c r="R4246" t="str">
        <v>Dongguan Cowell Optic Electronics Co., Ltd.</v>
      </c>
      <c r="S4246" t="str">
        <v>Same</v>
      </c>
      <c r="T4246">
        <v>905878</v>
      </c>
      <c r="U4246">
        <v>10174.15</v>
      </c>
      <c r="V4246" t="str">
        <v>309ASY INV-PTS SALES</v>
      </c>
      <c r="W4246">
        <v>0</v>
      </c>
      <c r="X4246" t="str">
        <v>4000012898&amp;4000013050&amp;4000014298&amp;4000014416</v>
      </c>
      <c r="Y4246">
        <v>809923</v>
      </c>
      <c r="Z4246" t="str">
        <v>东莞高伟光学电子有限公司</v>
      </c>
      <c r="AA4246">
        <v>0</v>
      </c>
      <c r="AB4246">
        <v>2021</v>
      </c>
      <c r="AC4246">
        <v>11</v>
      </c>
      <c r="AD4246" t="str">
        <v>Q3</v>
      </c>
      <c r="AE4246" t="str">
        <v>FY21/22</v>
      </c>
      <c r="AF4246" t="str">
        <v>SOUTH</v>
      </c>
    </row>
    <row r="4247" spans="1:32">
      <c r="A4247" t="str">
        <v>ESHL</v>
      </c>
      <c r="B4247" t="str">
        <v>SZX</v>
      </c>
      <c r="C4247" t="str">
        <v>SPARES/OTHER</v>
      </c>
      <c r="D4247" s="4">
        <v>44522</v>
      </c>
      <c r="E4247" t="str">
        <v>OTHERS</v>
      </c>
      <c r="F4247">
        <v>14104160</v>
      </c>
      <c r="G4247">
        <v>44522</v>
      </c>
      <c r="H4247" t="str">
        <v>ZMTR|PA-C</v>
      </c>
      <c r="I4247" t="str">
        <v>SPECIAL NOZZLE</v>
      </c>
      <c r="J4247">
        <v>2</v>
      </c>
      <c r="K4247">
        <v>2</v>
      </c>
      <c r="L4247">
        <v>2803.54</v>
      </c>
      <c r="M4247" t="str">
        <v>CNY</v>
      </c>
      <c r="N4247">
        <v>1.21</v>
      </c>
      <c r="O4247">
        <v>2803.54</v>
      </c>
      <c r="P4247">
        <v>3392.2833999999998</v>
      </c>
      <c r="Q4247" t="str">
        <v>C66SZX-SMT SERVICE</v>
      </c>
      <c r="R4247" t="str">
        <v>Dongguan Cowell Optic Electronics Co., Ltd.</v>
      </c>
      <c r="S4247" t="str">
        <v>Same</v>
      </c>
      <c r="T4247">
        <v>905878</v>
      </c>
      <c r="U4247">
        <v>884.96</v>
      </c>
      <c r="V4247" t="str">
        <v>309ASY INV-PTS SALES</v>
      </c>
      <c r="W4247">
        <v>0</v>
      </c>
      <c r="X4247" t="str">
        <v>4000012898&amp;4000013050&amp;4000014298&amp;4000014416</v>
      </c>
      <c r="Y4247">
        <v>809923</v>
      </c>
      <c r="Z4247" t="str">
        <v>东莞高伟光学电子有限公司</v>
      </c>
      <c r="AA4247">
        <v>0</v>
      </c>
      <c r="AB4247">
        <v>2021</v>
      </c>
      <c r="AC4247">
        <v>11</v>
      </c>
      <c r="AD4247" t="str">
        <v>Q3</v>
      </c>
      <c r="AE4247" t="str">
        <v>FY21/22</v>
      </c>
      <c r="AF4247" t="str">
        <v>SOUTH</v>
      </c>
    </row>
    <row r="4248" spans="1:32">
      <c r="A4248" t="str">
        <v>ESHL</v>
      </c>
      <c r="B4248" t="str">
        <v>SZX</v>
      </c>
      <c r="C4248" t="str">
        <v>SPARES/OTHER</v>
      </c>
      <c r="D4248" s="4">
        <v>44522</v>
      </c>
      <c r="E4248" t="str">
        <v>OTHERS</v>
      </c>
      <c r="F4248">
        <v>14104160</v>
      </c>
      <c r="G4248">
        <v>44522</v>
      </c>
      <c r="H4248" t="str">
        <v>ZMTR|303-KA4</v>
      </c>
      <c r="I4248" t="str">
        <v>SPECIAL NOZZLE</v>
      </c>
      <c r="J4248">
        <v>3</v>
      </c>
      <c r="K4248">
        <v>3</v>
      </c>
      <c r="L4248">
        <v>4162.83</v>
      </c>
      <c r="M4248" t="str">
        <v>CNY</v>
      </c>
      <c r="N4248">
        <v>1.21</v>
      </c>
      <c r="O4248">
        <v>4162.83</v>
      </c>
      <c r="P4248">
        <v>5037.0243</v>
      </c>
      <c r="Q4248" t="str">
        <v>C66SZX-SMT SERVICE</v>
      </c>
      <c r="R4248" t="str">
        <v>Dongguan Cowell Optic Electronics Co., Ltd.</v>
      </c>
      <c r="S4248" t="str">
        <v>Same</v>
      </c>
      <c r="T4248">
        <v>905878</v>
      </c>
      <c r="U4248">
        <v>1327.44</v>
      </c>
      <c r="V4248" t="str">
        <v>309ASY INV-PTS SALES</v>
      </c>
      <c r="W4248">
        <v>0</v>
      </c>
      <c r="X4248" t="str">
        <v>4000012898&amp;4000013050&amp;4000014298&amp;4000014416</v>
      </c>
      <c r="Y4248">
        <v>809923</v>
      </c>
      <c r="Z4248" t="str">
        <v>东莞高伟光学电子有限公司</v>
      </c>
      <c r="AA4248">
        <v>0</v>
      </c>
      <c r="AB4248">
        <v>2021</v>
      </c>
      <c r="AC4248">
        <v>11</v>
      </c>
      <c r="AD4248" t="str">
        <v>Q3</v>
      </c>
      <c r="AE4248" t="str">
        <v>FY21/22</v>
      </c>
      <c r="AF4248" t="str">
        <v>SOUTH</v>
      </c>
    </row>
    <row r="4249" spans="1:32">
      <c r="A4249" t="str">
        <v>ESHL</v>
      </c>
      <c r="B4249" t="str">
        <v>SZX</v>
      </c>
      <c r="C4249" t="str">
        <v>SPARES/OTHER</v>
      </c>
      <c r="D4249" s="4">
        <v>44522</v>
      </c>
      <c r="E4249" t="str">
        <v>OTHERS</v>
      </c>
      <c r="F4249">
        <v>14104160</v>
      </c>
      <c r="G4249">
        <v>44522</v>
      </c>
      <c r="H4249" t="str">
        <v>ZMTR|303-KA4</v>
      </c>
      <c r="I4249" t="str">
        <v>SPECIAL NOZZLE</v>
      </c>
      <c r="J4249">
        <v>3</v>
      </c>
      <c r="K4249">
        <v>3</v>
      </c>
      <c r="L4249">
        <v>4162.83</v>
      </c>
      <c r="M4249" t="str">
        <v>CNY</v>
      </c>
      <c r="N4249">
        <v>1.21</v>
      </c>
      <c r="O4249">
        <v>4162.83</v>
      </c>
      <c r="P4249">
        <v>5037.0243</v>
      </c>
      <c r="Q4249" t="str">
        <v>C66SZX-SMT SERVICE</v>
      </c>
      <c r="R4249" t="str">
        <v>Dongguan Cowell Optic Electronics Co., Ltd.</v>
      </c>
      <c r="S4249" t="str">
        <v>Same</v>
      </c>
      <c r="T4249">
        <v>905878</v>
      </c>
      <c r="U4249">
        <v>1327.44</v>
      </c>
      <c r="V4249" t="str">
        <v>309ASY INV-PTS SALES</v>
      </c>
      <c r="W4249">
        <v>0</v>
      </c>
      <c r="X4249" t="str">
        <v>4000012898&amp;4000013050&amp;4000014298&amp;4000014416</v>
      </c>
      <c r="Y4249">
        <v>809923</v>
      </c>
      <c r="Z4249" t="str">
        <v>东莞高伟光学电子有限公司</v>
      </c>
      <c r="AA4249">
        <v>0</v>
      </c>
      <c r="AB4249">
        <v>2021</v>
      </c>
      <c r="AC4249">
        <v>11</v>
      </c>
      <c r="AD4249" t="str">
        <v>Q3</v>
      </c>
      <c r="AE4249" t="str">
        <v>FY21/22</v>
      </c>
      <c r="AF4249" t="str">
        <v>SOUTH</v>
      </c>
    </row>
    <row r="4250" spans="1:32">
      <c r="A4250" t="str">
        <v>ESHL</v>
      </c>
      <c r="B4250" t="str">
        <v>CTU</v>
      </c>
      <c r="C4250" t="str">
        <v>SPARES/OTHER</v>
      </c>
      <c r="D4250" s="4">
        <v>44522</v>
      </c>
      <c r="E4250" t="str">
        <v>YAMAHA</v>
      </c>
      <c r="F4250">
        <v>14104161</v>
      </c>
      <c r="G4250">
        <v>44522</v>
      </c>
      <c r="H4250" t="str">
        <v>YMCT|KLW-M711S-B1</v>
      </c>
      <c r="I4250" t="str">
        <v>SHAFT 2,SPARE</v>
      </c>
      <c r="J4250">
        <v>1</v>
      </c>
      <c r="K4250">
        <v>1</v>
      </c>
      <c r="L4250">
        <v>6130.97</v>
      </c>
      <c r="M4250" t="str">
        <v>CNY</v>
      </c>
      <c r="N4250">
        <v>1.21</v>
      </c>
      <c r="O4250">
        <v>6130.97</v>
      </c>
      <c r="P4250">
        <v>7418.4737000000005</v>
      </c>
      <c r="Q4250" t="str">
        <v>C66CTU-SERVICE GROUP</v>
      </c>
      <c r="R4250" t="str">
        <v>Chongqing Mitian Communication Equipment Manufactu</v>
      </c>
      <c r="S4250" t="str">
        <v>Same</v>
      </c>
      <c r="T4250">
        <v>905881</v>
      </c>
      <c r="U4250">
        <v>3287</v>
      </c>
      <c r="V4250" t="str">
        <v>309ASY INV-PTS SALES</v>
      </c>
      <c r="W4250">
        <v>0</v>
      </c>
      <c r="X4250">
        <v>0</v>
      </c>
      <c r="Y4250">
        <v>810000</v>
      </c>
      <c r="Z4250" t="str">
        <v>重庆幂天通讯设备制造有限责任公司</v>
      </c>
      <c r="AA4250">
        <v>0</v>
      </c>
      <c r="AB4250">
        <v>2021</v>
      </c>
      <c r="AC4250">
        <v>11</v>
      </c>
      <c r="AD4250" t="str">
        <v>Q3</v>
      </c>
      <c r="AE4250" t="str">
        <v>FY21/22</v>
      </c>
      <c r="AF4250" t="str">
        <v>WEST</v>
      </c>
    </row>
    <row r="4251" spans="1:32">
      <c r="A4251" t="str">
        <v>ESHL</v>
      </c>
      <c r="B4251" t="str">
        <v>CTU</v>
      </c>
      <c r="C4251" t="str">
        <v>SPARES/OTHER</v>
      </c>
      <c r="D4251" s="4">
        <v>44522</v>
      </c>
      <c r="E4251" t="str">
        <v>YAMAHA</v>
      </c>
      <c r="F4251">
        <v>14104161</v>
      </c>
      <c r="G4251">
        <v>44522</v>
      </c>
      <c r="H4251" t="str">
        <v>YMCT|KLW-M2267-A0</v>
      </c>
      <c r="I4251" t="str">
        <v>CABLE DUCT ASSY.</v>
      </c>
      <c r="J4251">
        <v>12</v>
      </c>
      <c r="K4251">
        <v>12</v>
      </c>
      <c r="L4251">
        <v>16916.810000000001</v>
      </c>
      <c r="M4251" t="str">
        <v>CNY</v>
      </c>
      <c r="N4251">
        <v>1.21</v>
      </c>
      <c r="O4251">
        <v>16916.810000000001</v>
      </c>
      <c r="P4251">
        <v>20469.340100000001</v>
      </c>
      <c r="Q4251" t="str">
        <v>C66CTU-SERVICE GROUP</v>
      </c>
      <c r="R4251" t="str">
        <v>Chongqing Mitian Communication Equipment Manufactu</v>
      </c>
      <c r="S4251" t="str">
        <v>Same</v>
      </c>
      <c r="T4251">
        <v>905881</v>
      </c>
      <c r="U4251">
        <v>8856</v>
      </c>
      <c r="V4251" t="str">
        <v>309ASY INV-PTS SALES</v>
      </c>
      <c r="W4251">
        <v>0</v>
      </c>
      <c r="X4251">
        <v>0</v>
      </c>
      <c r="Y4251">
        <v>810000</v>
      </c>
      <c r="Z4251" t="str">
        <v>重庆幂天通讯设备制造有限责任公司</v>
      </c>
      <c r="AA4251">
        <v>0</v>
      </c>
      <c r="AB4251">
        <v>2021</v>
      </c>
      <c r="AC4251">
        <v>11</v>
      </c>
      <c r="AD4251" t="str">
        <v>Q3</v>
      </c>
      <c r="AE4251" t="str">
        <v>FY21/22</v>
      </c>
      <c r="AF4251" t="str">
        <v>WEST</v>
      </c>
    </row>
    <row r="4252" spans="1:32">
      <c r="A4252" t="str">
        <v>ESHL</v>
      </c>
      <c r="B4252" t="str">
        <v>CTU</v>
      </c>
      <c r="C4252" t="str">
        <v>SPARES/OTHER</v>
      </c>
      <c r="D4252" s="4">
        <v>44522</v>
      </c>
      <c r="E4252" t="str">
        <v>YAMAHA</v>
      </c>
      <c r="F4252">
        <v>14104161</v>
      </c>
      <c r="G4252">
        <v>44522</v>
      </c>
      <c r="H4252" t="str">
        <v>YMCT|KHY-M221A-A0</v>
      </c>
      <c r="I4252" t="str">
        <v>COVER DUCT ASSY.</v>
      </c>
      <c r="J4252">
        <v>6</v>
      </c>
      <c r="K4252">
        <v>6</v>
      </c>
      <c r="L4252">
        <v>2766.37</v>
      </c>
      <c r="M4252" t="str">
        <v>CNY</v>
      </c>
      <c r="N4252">
        <v>1.21</v>
      </c>
      <c r="O4252">
        <v>2766.37</v>
      </c>
      <c r="P4252">
        <v>3347.3076999999998</v>
      </c>
      <c r="Q4252" t="str">
        <v>C66CTU-SERVICE GROUP</v>
      </c>
      <c r="R4252" t="str">
        <v>Chongqing Mitian Communication Equipment Manufactu</v>
      </c>
      <c r="S4252" t="str">
        <v>Same</v>
      </c>
      <c r="T4252">
        <v>905881</v>
      </c>
      <c r="U4252">
        <v>1440</v>
      </c>
      <c r="V4252" t="str">
        <v>309ASY INV-PTS SALES</v>
      </c>
      <c r="W4252">
        <v>0</v>
      </c>
      <c r="X4252">
        <v>0</v>
      </c>
      <c r="Y4252">
        <v>810000</v>
      </c>
      <c r="Z4252" t="str">
        <v>重庆幂天通讯设备制造有限责任公司</v>
      </c>
      <c r="AA4252">
        <v>0</v>
      </c>
      <c r="AB4252">
        <v>2021</v>
      </c>
      <c r="AC4252">
        <v>11</v>
      </c>
      <c r="AD4252" t="str">
        <v>Q3</v>
      </c>
      <c r="AE4252" t="str">
        <v>FY21/22</v>
      </c>
      <c r="AF4252" t="str">
        <v>WEST</v>
      </c>
    </row>
    <row r="4253" spans="1:32">
      <c r="A4253" t="str">
        <v>ESHL</v>
      </c>
      <c r="B4253" t="str">
        <v>SHA</v>
      </c>
      <c r="C4253" t="str">
        <v>SPARES/OTHER</v>
      </c>
      <c r="D4253" s="4">
        <v>44522</v>
      </c>
      <c r="E4253" t="str">
        <v>YAMAHA</v>
      </c>
      <c r="F4253">
        <v>14104162</v>
      </c>
      <c r="G4253">
        <v>44522</v>
      </c>
      <c r="H4253" t="str">
        <v>YMCT|KKE-M2670-00</v>
      </c>
      <c r="I4253" t="str">
        <v>Y AXIS GUIDE KIT</v>
      </c>
      <c r="J4253">
        <v>1</v>
      </c>
      <c r="K4253">
        <v>1</v>
      </c>
      <c r="L4253">
        <v>52417.7</v>
      </c>
      <c r="M4253" t="str">
        <v>CNY</v>
      </c>
      <c r="N4253">
        <v>1.21</v>
      </c>
      <c r="O4253">
        <v>52417.7</v>
      </c>
      <c r="P4253">
        <v>63425.416999999994</v>
      </c>
      <c r="Q4253" t="str">
        <v>C66SHA-SERVICE GROUP</v>
      </c>
      <c r="R4253" t="str">
        <v>Xinyu Gan Feng Electronics Co., Ltd.</v>
      </c>
      <c r="S4253" t="str">
        <v>Same</v>
      </c>
      <c r="T4253">
        <v>905880</v>
      </c>
      <c r="U4253">
        <v>8029</v>
      </c>
      <c r="V4253" t="str">
        <v>309ASY INV-PTS SALES</v>
      </c>
      <c r="W4253">
        <v>0</v>
      </c>
      <c r="X4253">
        <v>0</v>
      </c>
      <c r="Y4253">
        <v>809971</v>
      </c>
      <c r="Z4253" t="str">
        <v>新余赣锋电子有限公司</v>
      </c>
      <c r="AA4253">
        <v>0</v>
      </c>
      <c r="AB4253">
        <v>2021</v>
      </c>
      <c r="AC4253">
        <v>11</v>
      </c>
      <c r="AD4253" t="str">
        <v>Q3</v>
      </c>
      <c r="AE4253" t="str">
        <v>FY21/22</v>
      </c>
      <c r="AF4253" t="str">
        <v>EAST</v>
      </c>
    </row>
    <row r="4254" spans="1:32">
      <c r="A4254" t="str">
        <v>ESHL</v>
      </c>
      <c r="B4254" t="str">
        <v>SZX</v>
      </c>
      <c r="C4254" t="str">
        <v>SERVICE_CHARGE</v>
      </c>
      <c r="D4254" s="4">
        <v>44523</v>
      </c>
      <c r="E4254" t="str">
        <v>YAMAHA</v>
      </c>
      <c r="F4254">
        <v>12101169</v>
      </c>
      <c r="G4254">
        <v>44523</v>
      </c>
      <c r="H4254" t="str">
        <v>YMCT|REPAIR CHARGE</v>
      </c>
      <c r="I4254" t="str">
        <v>REPAIR CHARGE</v>
      </c>
      <c r="J4254">
        <v>1</v>
      </c>
      <c r="K4254">
        <v>1</v>
      </c>
      <c r="L4254">
        <v>1769.91</v>
      </c>
      <c r="M4254" t="str">
        <v>CNY</v>
      </c>
      <c r="N4254">
        <v>1.21</v>
      </c>
      <c r="O4254">
        <v>1769.91</v>
      </c>
      <c r="P4254">
        <v>2141.5911000000001</v>
      </c>
      <c r="Q4254" t="str">
        <v>C66SZX-SMT SERVICE</v>
      </c>
      <c r="R4254" t="str">
        <v>Hai Xin Technology(ShenZhen) Company Limited.</v>
      </c>
      <c r="S4254" t="str">
        <v>Same</v>
      </c>
      <c r="T4254">
        <v>905886</v>
      </c>
      <c r="U4254">
        <v>0</v>
      </c>
      <c r="V4254" t="str">
        <v>309ASY INV-NON-CON</v>
      </c>
      <c r="W4254">
        <v>0</v>
      </c>
      <c r="X4254">
        <v>0</v>
      </c>
      <c r="Y4254">
        <v>0</v>
      </c>
      <c r="Z4254" t="str">
        <v>海星科技（深圳）有限公司</v>
      </c>
      <c r="AA4254">
        <v>0</v>
      </c>
      <c r="AB4254">
        <v>2021</v>
      </c>
      <c r="AC4254">
        <v>11</v>
      </c>
      <c r="AD4254" t="str">
        <v>Q3</v>
      </c>
      <c r="AE4254" t="str">
        <v>FY21/22</v>
      </c>
      <c r="AF4254" t="str">
        <v>SOUTH</v>
      </c>
    </row>
    <row r="4255" spans="1:32">
      <c r="A4255" t="str">
        <v>ESHL</v>
      </c>
      <c r="B4255" t="str">
        <v>SHA</v>
      </c>
      <c r="C4255" t="str">
        <v>SPARES/OTHER</v>
      </c>
      <c r="D4255" s="4">
        <v>44523</v>
      </c>
      <c r="E4255" t="str">
        <v>YAMAHA</v>
      </c>
      <c r="F4255">
        <v>14104163</v>
      </c>
      <c r="G4255">
        <v>44523</v>
      </c>
      <c r="H4255" t="str">
        <v>YMCT|KKE-M917H-00</v>
      </c>
      <c r="I4255" t="str">
        <v>BELT CONVEYOR</v>
      </c>
      <c r="J4255">
        <v>2</v>
      </c>
      <c r="K4255">
        <v>2</v>
      </c>
      <c r="L4255">
        <v>309.73</v>
      </c>
      <c r="M4255" t="str">
        <v>CNY</v>
      </c>
      <c r="N4255">
        <v>1.21</v>
      </c>
      <c r="O4255">
        <v>309.73</v>
      </c>
      <c r="P4255">
        <v>374.77330000000001</v>
      </c>
      <c r="Q4255" t="str">
        <v>C66SHA-SERVICE GROUP</v>
      </c>
      <c r="R4255" t="str">
        <v>Suzhou Inovance Technology Co Ltd</v>
      </c>
      <c r="S4255" t="str">
        <v>Same</v>
      </c>
      <c r="T4255">
        <v>905883</v>
      </c>
      <c r="U4255">
        <v>132</v>
      </c>
      <c r="V4255" t="str">
        <v>309ASY INV-PTS SALES</v>
      </c>
      <c r="W4255">
        <v>0</v>
      </c>
      <c r="X4255">
        <v>0</v>
      </c>
      <c r="Y4255">
        <v>810057</v>
      </c>
      <c r="Z4255" t="str">
        <v>苏州汇川技术有限公司</v>
      </c>
      <c r="AA4255">
        <v>0</v>
      </c>
      <c r="AB4255">
        <v>2021</v>
      </c>
      <c r="AC4255">
        <v>11</v>
      </c>
      <c r="AD4255" t="str">
        <v>Q3</v>
      </c>
      <c r="AE4255" t="str">
        <v>FY21/22</v>
      </c>
      <c r="AF4255" t="str">
        <v>EAST</v>
      </c>
    </row>
    <row r="4256" spans="1:32">
      <c r="A4256" t="str">
        <v>ESHL</v>
      </c>
      <c r="B4256" t="str">
        <v>SHA</v>
      </c>
      <c r="C4256" t="str">
        <v>SPARES/OTHER</v>
      </c>
      <c r="D4256" s="4">
        <v>44523</v>
      </c>
      <c r="E4256" t="str">
        <v>YAMAHA</v>
      </c>
      <c r="F4256">
        <v>14104164</v>
      </c>
      <c r="G4256">
        <v>44523</v>
      </c>
      <c r="H4256" t="str">
        <v>YMCT|KLJ-MC145-00</v>
      </c>
      <c r="I4256" t="str">
        <v>LEVER TAPE GUIDE F</v>
      </c>
      <c r="J4256">
        <v>10</v>
      </c>
      <c r="K4256">
        <v>10</v>
      </c>
      <c r="L4256">
        <v>495.58</v>
      </c>
      <c r="M4256" t="str">
        <v>CNY</v>
      </c>
      <c r="N4256">
        <v>1.21</v>
      </c>
      <c r="O4256">
        <v>495.58</v>
      </c>
      <c r="P4256">
        <v>599.65179999999998</v>
      </c>
      <c r="Q4256" t="str">
        <v>C66SHA-SERVICE GROUP</v>
      </c>
      <c r="R4256" t="str">
        <v>Suzhou Inovance Technology Co Ltd</v>
      </c>
      <c r="S4256" t="str">
        <v>Same</v>
      </c>
      <c r="T4256">
        <v>905884</v>
      </c>
      <c r="U4256">
        <v>190</v>
      </c>
      <c r="V4256" t="str">
        <v>309ASY INV-PTS SALES</v>
      </c>
      <c r="W4256">
        <v>0</v>
      </c>
      <c r="X4256">
        <v>0</v>
      </c>
      <c r="Y4256">
        <v>810065</v>
      </c>
      <c r="Z4256" t="str">
        <v>苏州汇川技术有限公司</v>
      </c>
      <c r="AA4256">
        <v>0</v>
      </c>
      <c r="AB4256">
        <v>2021</v>
      </c>
      <c r="AC4256">
        <v>11</v>
      </c>
      <c r="AD4256" t="str">
        <v>Q3</v>
      </c>
      <c r="AE4256" t="str">
        <v>FY21/22</v>
      </c>
      <c r="AF4256" t="str">
        <v>EAST</v>
      </c>
    </row>
    <row r="4257" spans="1:32">
      <c r="A4257" t="str">
        <v>ESHL</v>
      </c>
      <c r="B4257" t="str">
        <v>SHA</v>
      </c>
      <c r="C4257" t="str">
        <v>SPARES/OTHER</v>
      </c>
      <c r="D4257" s="4">
        <v>44523</v>
      </c>
      <c r="E4257" t="str">
        <v>YAMAHA</v>
      </c>
      <c r="F4257">
        <v>14104164</v>
      </c>
      <c r="G4257">
        <v>44523</v>
      </c>
      <c r="H4257" t="str">
        <v>YMCT|KLJ-MC263-00</v>
      </c>
      <c r="I4257" t="str">
        <v>COVER 1216 TAIL</v>
      </c>
      <c r="J4257">
        <v>10</v>
      </c>
      <c r="K4257">
        <v>10</v>
      </c>
      <c r="L4257">
        <v>1070.8</v>
      </c>
      <c r="M4257" t="str">
        <v>CNY</v>
      </c>
      <c r="N4257">
        <v>1.21</v>
      </c>
      <c r="O4257">
        <v>1070.8</v>
      </c>
      <c r="P4257">
        <v>1295.6679999999999</v>
      </c>
      <c r="Q4257" t="str">
        <v>C66SHA-SERVICE GROUP</v>
      </c>
      <c r="R4257" t="str">
        <v>Suzhou Inovance Technology Co Ltd</v>
      </c>
      <c r="S4257" t="str">
        <v>Same</v>
      </c>
      <c r="T4257">
        <v>905884</v>
      </c>
      <c r="U4257">
        <v>460</v>
      </c>
      <c r="V4257" t="str">
        <v>309ASY INV-PTS SALES</v>
      </c>
      <c r="W4257">
        <v>0</v>
      </c>
      <c r="X4257">
        <v>0</v>
      </c>
      <c r="Y4257">
        <v>810065</v>
      </c>
      <c r="Z4257" t="str">
        <v>苏州汇川技术有限公司</v>
      </c>
      <c r="AA4257">
        <v>0</v>
      </c>
      <c r="AB4257">
        <v>2021</v>
      </c>
      <c r="AC4257">
        <v>11</v>
      </c>
      <c r="AD4257" t="str">
        <v>Q3</v>
      </c>
      <c r="AE4257" t="str">
        <v>FY21/22</v>
      </c>
      <c r="AF4257" t="str">
        <v>EAST</v>
      </c>
    </row>
    <row r="4258" spans="1:32">
      <c r="A4258" t="str">
        <v>ESHL</v>
      </c>
      <c r="B4258" t="str">
        <v>SHA</v>
      </c>
      <c r="C4258" t="str">
        <v>SPARES/OTHER</v>
      </c>
      <c r="D4258" s="4">
        <v>44523</v>
      </c>
      <c r="E4258" t="str">
        <v>YAMAHA</v>
      </c>
      <c r="F4258">
        <v>14104164</v>
      </c>
      <c r="G4258">
        <v>44523</v>
      </c>
      <c r="H4258" t="str">
        <v>YMCT|KLJ-MC163-00</v>
      </c>
      <c r="I4258" t="str">
        <v>COVER TAIL</v>
      </c>
      <c r="J4258">
        <v>10</v>
      </c>
      <c r="K4258">
        <v>10</v>
      </c>
      <c r="L4258">
        <v>973.45</v>
      </c>
      <c r="M4258" t="str">
        <v>CNY</v>
      </c>
      <c r="N4258">
        <v>1.21</v>
      </c>
      <c r="O4258">
        <v>973.45</v>
      </c>
      <c r="P4258">
        <v>1177.8745000000001</v>
      </c>
      <c r="Q4258" t="str">
        <v>C66SHA-SERVICE GROUP</v>
      </c>
      <c r="R4258" t="str">
        <v>Suzhou Inovance Technology Co Ltd</v>
      </c>
      <c r="S4258" t="str">
        <v>Same</v>
      </c>
      <c r="T4258">
        <v>905884</v>
      </c>
      <c r="U4258">
        <v>420</v>
      </c>
      <c r="V4258" t="str">
        <v>309ASY INV-PTS SALES</v>
      </c>
      <c r="W4258">
        <v>0</v>
      </c>
      <c r="X4258">
        <v>0</v>
      </c>
      <c r="Y4258">
        <v>810065</v>
      </c>
      <c r="Z4258" t="str">
        <v>苏州汇川技术有限公司</v>
      </c>
      <c r="AA4258">
        <v>0</v>
      </c>
      <c r="AB4258">
        <v>2021</v>
      </c>
      <c r="AC4258">
        <v>11</v>
      </c>
      <c r="AD4258" t="str">
        <v>Q3</v>
      </c>
      <c r="AE4258" t="str">
        <v>FY21/22</v>
      </c>
      <c r="AF4258" t="str">
        <v>EAST</v>
      </c>
    </row>
    <row r="4259" spans="1:32">
      <c r="A4259" t="str">
        <v>ESHL</v>
      </c>
      <c r="B4259" t="str">
        <v>SHA</v>
      </c>
      <c r="C4259" t="str">
        <v>SPARES/OTHER</v>
      </c>
      <c r="D4259" s="4">
        <v>44523</v>
      </c>
      <c r="E4259" t="str">
        <v>OTHERS</v>
      </c>
      <c r="F4259">
        <v>14104165</v>
      </c>
      <c r="G4259">
        <v>44523</v>
      </c>
      <c r="H4259" t="str">
        <v>ZZZZ|Feeder table(24 slot)</v>
      </c>
      <c r="I4259" t="str">
        <v>Feeder table</v>
      </c>
      <c r="J4259">
        <v>1</v>
      </c>
      <c r="K4259">
        <v>1</v>
      </c>
      <c r="L4259">
        <v>33125.660000000003</v>
      </c>
      <c r="M4259" t="str">
        <v>CNY</v>
      </c>
      <c r="N4259">
        <v>1.21</v>
      </c>
      <c r="O4259">
        <v>33125.660000000003</v>
      </c>
      <c r="P4259">
        <v>40082.048600000002</v>
      </c>
      <c r="Q4259" t="str">
        <v>C66SHA-SERVICE GROUP</v>
      </c>
      <c r="R4259" t="str">
        <v>Shanghai Hexian Technology Co.,Ltd</v>
      </c>
      <c r="S4259" t="str">
        <v>Same</v>
      </c>
      <c r="T4259">
        <v>905882</v>
      </c>
      <c r="U4259">
        <v>26500</v>
      </c>
      <c r="V4259" t="str">
        <v>309ASY INV-PTS SALES</v>
      </c>
      <c r="W4259">
        <v>0</v>
      </c>
      <c r="X4259">
        <v>0</v>
      </c>
      <c r="Y4259">
        <v>810055</v>
      </c>
      <c r="Z4259" t="str">
        <v>上海和贤电子科技有限公司</v>
      </c>
      <c r="AA4259">
        <v>0</v>
      </c>
      <c r="AB4259">
        <v>2021</v>
      </c>
      <c r="AC4259">
        <v>11</v>
      </c>
      <c r="AD4259" t="str">
        <v>Q3</v>
      </c>
      <c r="AE4259" t="str">
        <v>FY21/22</v>
      </c>
      <c r="AF4259" t="str">
        <v>EAST</v>
      </c>
    </row>
    <row r="4260" spans="1:32">
      <c r="A4260" t="str">
        <v>ESHL</v>
      </c>
      <c r="B4260" t="str">
        <v>SZX</v>
      </c>
      <c r="C4260" t="str">
        <v>SPARES/OTHER</v>
      </c>
      <c r="D4260" s="4">
        <v>44523</v>
      </c>
      <c r="E4260" t="str">
        <v>YAMAHA</v>
      </c>
      <c r="F4260">
        <v>14104166</v>
      </c>
      <c r="G4260">
        <v>44523</v>
      </c>
      <c r="H4260" t="str">
        <v>YMCT|KLV-M9127-00</v>
      </c>
      <c r="I4260" t="str">
        <v>BELT CONV.</v>
      </c>
      <c r="J4260">
        <v>2</v>
      </c>
      <c r="K4260">
        <v>2</v>
      </c>
      <c r="L4260">
        <v>973.45</v>
      </c>
      <c r="M4260" t="str">
        <v>CNY</v>
      </c>
      <c r="N4260">
        <v>1.21</v>
      </c>
      <c r="O4260">
        <v>973.45</v>
      </c>
      <c r="P4260">
        <v>1177.8745000000001</v>
      </c>
      <c r="Q4260" t="str">
        <v>C66SZX-SMT SERVICE</v>
      </c>
      <c r="R4260" t="str">
        <v>Hai Xin Technology(ShenZhen) Company Limited.</v>
      </c>
      <c r="S4260" t="str">
        <v>Same</v>
      </c>
      <c r="T4260">
        <v>905885</v>
      </c>
      <c r="U4260">
        <v>485.44</v>
      </c>
      <c r="V4260" t="str">
        <v>309ASY INV-PTS SALES</v>
      </c>
      <c r="W4260">
        <v>0</v>
      </c>
      <c r="X4260">
        <v>0</v>
      </c>
      <c r="Y4260">
        <v>810269</v>
      </c>
      <c r="Z4260" t="str">
        <v>海星科技（深圳）有限公司</v>
      </c>
      <c r="AA4260">
        <v>0</v>
      </c>
      <c r="AB4260">
        <v>2021</v>
      </c>
      <c r="AC4260">
        <v>11</v>
      </c>
      <c r="AD4260" t="str">
        <v>Q3</v>
      </c>
      <c r="AE4260" t="str">
        <v>FY21/22</v>
      </c>
      <c r="AF4260" t="str">
        <v>SOUTH</v>
      </c>
    </row>
    <row r="4261" spans="1:32">
      <c r="A4261" t="str">
        <v>ESHL</v>
      </c>
      <c r="B4261" t="str">
        <v>BJS</v>
      </c>
      <c r="C4261" t="str">
        <v>SERVICE_CHARGE</v>
      </c>
      <c r="D4261" s="4">
        <v>44533</v>
      </c>
      <c r="E4261" t="str">
        <v>HELLER</v>
      </c>
      <c r="F4261">
        <v>12101170</v>
      </c>
      <c r="G4261">
        <v>44533</v>
      </c>
      <c r="H4261" t="str">
        <v>HELI|REPAIR CHARGE</v>
      </c>
      <c r="I4261" t="str">
        <v>REPAIR CHARGE</v>
      </c>
      <c r="J4261">
        <v>1</v>
      </c>
      <c r="K4261">
        <v>1</v>
      </c>
      <c r="L4261">
        <v>9700</v>
      </c>
      <c r="M4261" t="str">
        <v>CNY</v>
      </c>
      <c r="N4261">
        <v>1.2150000000000001</v>
      </c>
      <c r="O4261">
        <v>9700</v>
      </c>
      <c r="P4261">
        <v>11785.5</v>
      </c>
      <c r="Q4261" t="str">
        <v>C66BJS-SMT SERVICE</v>
      </c>
      <c r="R4261" t="str">
        <v>GoerTek Inc.</v>
      </c>
      <c r="S4261" t="str">
        <v>Same</v>
      </c>
      <c r="T4261">
        <v>905860</v>
      </c>
      <c r="U4261">
        <v>0</v>
      </c>
      <c r="V4261" t="str">
        <v>309ASY INV-NON-CON</v>
      </c>
      <c r="W4261">
        <v>0</v>
      </c>
      <c r="X4261">
        <v>88099</v>
      </c>
      <c r="Y4261">
        <v>0</v>
      </c>
      <c r="Z4261" t="str">
        <v>歌尔股份有限公司</v>
      </c>
      <c r="AA4261">
        <v>0</v>
      </c>
      <c r="AB4261">
        <v>2021</v>
      </c>
      <c r="AC4261">
        <v>12</v>
      </c>
      <c r="AD4261" t="str">
        <v>Q3</v>
      </c>
      <c r="AE4261" t="str">
        <v>FY21/22</v>
      </c>
      <c r="AF4261" t="str">
        <v>NORTH</v>
      </c>
    </row>
    <row r="4262" spans="1:32">
      <c r="A4262" t="str">
        <v>ESHL</v>
      </c>
      <c r="B4262" t="str">
        <v>BJS</v>
      </c>
      <c r="C4262" t="str">
        <v>SPARES/OTHER</v>
      </c>
      <c r="D4262" s="4">
        <v>44533</v>
      </c>
      <c r="E4262" t="str">
        <v>HELLER</v>
      </c>
      <c r="F4262">
        <v>14104167</v>
      </c>
      <c r="G4262">
        <v>44533</v>
      </c>
      <c r="H4262" t="str">
        <v>HELI|6185C</v>
      </c>
      <c r="I4262" t="str">
        <v>WATER FILTER</v>
      </c>
      <c r="J4262">
        <v>100</v>
      </c>
      <c r="K4262">
        <v>100</v>
      </c>
      <c r="L4262">
        <v>31814.16</v>
      </c>
      <c r="M4262" t="str">
        <v>CNY</v>
      </c>
      <c r="N4262">
        <v>1.2150000000000001</v>
      </c>
      <c r="O4262">
        <v>31814.16</v>
      </c>
      <c r="P4262">
        <v>38654.204400000002</v>
      </c>
      <c r="Q4262" t="str">
        <v>C66BJS-SMT SERVICE</v>
      </c>
      <c r="R4262" t="str">
        <v>Goertek Microelectronics Inc.</v>
      </c>
      <c r="S4262" t="str">
        <v>Same</v>
      </c>
      <c r="T4262">
        <v>905829</v>
      </c>
      <c r="U4262">
        <v>17219.46</v>
      </c>
      <c r="V4262" t="str">
        <v>309ASY INV-PTS SALES</v>
      </c>
      <c r="W4262">
        <v>0</v>
      </c>
      <c r="X4262" t="str">
        <v>S202105210044-4</v>
      </c>
      <c r="Y4262">
        <v>811433</v>
      </c>
      <c r="Z4262" t="str">
        <v>歌尔微电子股份有限公司</v>
      </c>
      <c r="AA4262">
        <v>0</v>
      </c>
      <c r="AB4262">
        <v>2021</v>
      </c>
      <c r="AC4262">
        <v>12</v>
      </c>
      <c r="AD4262" t="str">
        <v>Q3</v>
      </c>
      <c r="AE4262" t="str">
        <v>FY21/22</v>
      </c>
      <c r="AF4262" t="str">
        <v>NORTH</v>
      </c>
    </row>
    <row r="4263" spans="1:32">
      <c r="A4263" t="str">
        <v>ESHL</v>
      </c>
      <c r="B4263" t="str">
        <v>BJS</v>
      </c>
      <c r="C4263" t="str">
        <v>SPARES/OTHER</v>
      </c>
      <c r="D4263" s="4">
        <v>44533</v>
      </c>
      <c r="E4263" t="str">
        <v>HELLER</v>
      </c>
      <c r="F4263">
        <v>14104167</v>
      </c>
      <c r="G4263">
        <v>44533</v>
      </c>
      <c r="H4263" t="str">
        <v>HELI|6185C</v>
      </c>
      <c r="I4263" t="str">
        <v>WATER FILTER</v>
      </c>
      <c r="J4263">
        <v>24</v>
      </c>
      <c r="K4263">
        <v>24</v>
      </c>
      <c r="L4263">
        <v>7635.4</v>
      </c>
      <c r="M4263" t="str">
        <v>CNY</v>
      </c>
      <c r="N4263">
        <v>1.2150000000000001</v>
      </c>
      <c r="O4263">
        <v>7635.4</v>
      </c>
      <c r="P4263">
        <v>9277.0110000000004</v>
      </c>
      <c r="Q4263" t="str">
        <v>C66BJS-SMT SERVICE</v>
      </c>
      <c r="R4263" t="str">
        <v>Goertek Microelectronics Inc.</v>
      </c>
      <c r="S4263" t="str">
        <v>Same</v>
      </c>
      <c r="T4263">
        <v>905829</v>
      </c>
      <c r="U4263">
        <v>4132.67</v>
      </c>
      <c r="V4263" t="str">
        <v>309ASY INV-PTS SALES</v>
      </c>
      <c r="W4263">
        <v>0</v>
      </c>
      <c r="X4263" t="str">
        <v>S202105210044-4</v>
      </c>
      <c r="Y4263">
        <v>811433</v>
      </c>
      <c r="Z4263" t="str">
        <v>歌尔微电子股份有限公司</v>
      </c>
      <c r="AA4263">
        <v>0</v>
      </c>
      <c r="AB4263">
        <v>2021</v>
      </c>
      <c r="AC4263">
        <v>12</v>
      </c>
      <c r="AD4263" t="str">
        <v>Q3</v>
      </c>
      <c r="AE4263" t="str">
        <v>FY21/22</v>
      </c>
      <c r="AF4263" t="str">
        <v>NORTH</v>
      </c>
    </row>
    <row r="4264" spans="1:32">
      <c r="A4264" t="str">
        <v>ESHL</v>
      </c>
      <c r="B4264" t="str">
        <v>BJS</v>
      </c>
      <c r="C4264" t="str">
        <v>SPARES/OTHER</v>
      </c>
      <c r="D4264" s="4">
        <v>44533</v>
      </c>
      <c r="E4264" t="str">
        <v>HELLER</v>
      </c>
      <c r="F4264">
        <v>14104168</v>
      </c>
      <c r="G4264">
        <v>44533</v>
      </c>
      <c r="H4264" t="str">
        <v>HELI|7547C</v>
      </c>
      <c r="I4264" t="str">
        <v>Inverter (ODE-2) 7Amp</v>
      </c>
      <c r="J4264">
        <v>1</v>
      </c>
      <c r="K4264">
        <v>1</v>
      </c>
      <c r="L4264">
        <v>9210.6200000000008</v>
      </c>
      <c r="M4264" t="str">
        <v>CNY</v>
      </c>
      <c r="N4264">
        <v>1.2150000000000001</v>
      </c>
      <c r="O4264">
        <v>9210.6200000000008</v>
      </c>
      <c r="P4264">
        <v>11190.903300000002</v>
      </c>
      <c r="Q4264" t="str">
        <v>C66BJS-SMT SERVICE</v>
      </c>
      <c r="R4264" t="str">
        <v>Weifang Goertek Microelectronics Co., Ltd.</v>
      </c>
      <c r="S4264" t="str">
        <v>Same</v>
      </c>
      <c r="T4264">
        <v>905831</v>
      </c>
      <c r="U4264">
        <v>4988.71</v>
      </c>
      <c r="V4264" t="str">
        <v>309ASY INV-PTS SALES</v>
      </c>
      <c r="W4264">
        <v>0</v>
      </c>
      <c r="X4264" t="str">
        <v>20013962-22</v>
      </c>
      <c r="Y4264">
        <v>811437</v>
      </c>
      <c r="Z4264" t="str">
        <v>潍坊歌尔微电子有限公司</v>
      </c>
      <c r="AA4264">
        <v>0</v>
      </c>
      <c r="AB4264">
        <v>2021</v>
      </c>
      <c r="AC4264">
        <v>12</v>
      </c>
      <c r="AD4264" t="str">
        <v>Q3</v>
      </c>
      <c r="AE4264" t="str">
        <v>FY21/22</v>
      </c>
      <c r="AF4264" t="str">
        <v>NORTH</v>
      </c>
    </row>
    <row r="4265" spans="1:32">
      <c r="A4265" t="str">
        <v>ESHL</v>
      </c>
      <c r="B4265" t="str">
        <v>SHA</v>
      </c>
      <c r="C4265" t="str">
        <v>SERVICE_CHARGE</v>
      </c>
      <c r="D4265" s="4">
        <v>44537</v>
      </c>
      <c r="E4265" t="str">
        <v>YAMAHA</v>
      </c>
      <c r="F4265">
        <v>12101171</v>
      </c>
      <c r="G4265">
        <v>44537</v>
      </c>
      <c r="H4265" t="str">
        <v>YMCT|REPAIR CHARGE</v>
      </c>
      <c r="I4265" t="str">
        <v>REPAIR CHARGE</v>
      </c>
      <c r="J4265">
        <v>3</v>
      </c>
      <c r="K4265">
        <v>3</v>
      </c>
      <c r="L4265">
        <v>793.81</v>
      </c>
      <c r="M4265" t="str">
        <v>CNY</v>
      </c>
      <c r="N4265">
        <v>1.2150000000000001</v>
      </c>
      <c r="O4265">
        <v>793.81</v>
      </c>
      <c r="P4265">
        <v>964.47915</v>
      </c>
      <c r="Q4265" t="str">
        <v>C66SHA-SERVICE GROUP</v>
      </c>
      <c r="R4265" t="str">
        <v>Amphenol Airwave (HaiYan) Communication Electronic</v>
      </c>
      <c r="S4265" t="str">
        <v>Same</v>
      </c>
      <c r="T4265">
        <v>905892</v>
      </c>
      <c r="U4265">
        <v>0</v>
      </c>
      <c r="V4265" t="str">
        <v>309ASY INV-NON-CON-V</v>
      </c>
      <c r="W4265">
        <v>0</v>
      </c>
      <c r="X4265">
        <v>0</v>
      </c>
      <c r="Y4265">
        <v>0</v>
      </c>
      <c r="Z4265" t="str">
        <v>安费诺永亿(海盐)通讯电子有限公司</v>
      </c>
      <c r="AA4265">
        <v>0</v>
      </c>
      <c r="AB4265">
        <v>2021</v>
      </c>
      <c r="AC4265">
        <v>12</v>
      </c>
      <c r="AD4265" t="str">
        <v>Q3</v>
      </c>
      <c r="AE4265" t="str">
        <v>FY21/22</v>
      </c>
      <c r="AF4265" t="str">
        <v>EAST</v>
      </c>
    </row>
    <row r="4266" spans="1:32">
      <c r="A4266" t="str">
        <v>ESHL</v>
      </c>
      <c r="B4266" t="str">
        <v>SHA</v>
      </c>
      <c r="C4266" t="str">
        <v>CONTRACT_FEE</v>
      </c>
      <c r="D4266" s="4">
        <v>44537</v>
      </c>
      <c r="E4266" t="str">
        <v>OTHERS</v>
      </c>
      <c r="F4266">
        <v>13100209</v>
      </c>
      <c r="G4266">
        <v>44537</v>
      </c>
      <c r="H4266" t="str">
        <v>SAKI|REPAIR CHARGE</v>
      </c>
      <c r="I4266" t="str">
        <v>REPAIR CHARGE</v>
      </c>
      <c r="J4266">
        <v>2</v>
      </c>
      <c r="K4266">
        <v>2</v>
      </c>
      <c r="L4266">
        <v>10619.47</v>
      </c>
      <c r="M4266" t="str">
        <v>CNY</v>
      </c>
      <c r="N4266">
        <v>1.2150000000000001</v>
      </c>
      <c r="O4266">
        <v>10619.47</v>
      </c>
      <c r="P4266">
        <v>12902.65605</v>
      </c>
      <c r="Q4266" t="str">
        <v>C66SHA-SERVICE GROUP</v>
      </c>
      <c r="R4266" t="str">
        <v>Wuxi Electronics Manufacturing Co., Ltd.</v>
      </c>
      <c r="S4266" t="str">
        <v>Same</v>
      </c>
      <c r="T4266">
        <v>905891</v>
      </c>
      <c r="U4266">
        <v>0</v>
      </c>
      <c r="V4266" t="str">
        <v>309ASY INV-CONTRACT</v>
      </c>
      <c r="W4266">
        <v>0</v>
      </c>
      <c r="X4266">
        <v>0</v>
      </c>
      <c r="Y4266">
        <v>0</v>
      </c>
      <c r="Z4266" t="str">
        <v>无锡市同步电子制造有限公司</v>
      </c>
      <c r="AA4266">
        <v>0</v>
      </c>
      <c r="AB4266">
        <v>2021</v>
      </c>
      <c r="AC4266">
        <v>12</v>
      </c>
      <c r="AD4266" t="str">
        <v>Q3</v>
      </c>
      <c r="AE4266" t="str">
        <v>FY21/22</v>
      </c>
      <c r="AF4266" t="str">
        <v>EAST</v>
      </c>
    </row>
    <row r="4267" spans="1:32">
      <c r="A4267" t="str">
        <v>ESHL</v>
      </c>
      <c r="B4267" t="str">
        <v>SHA</v>
      </c>
      <c r="C4267" t="str">
        <v>CONTRACT_FEE</v>
      </c>
      <c r="D4267" s="4">
        <v>44537</v>
      </c>
      <c r="E4267" t="str">
        <v>YAMAHA</v>
      </c>
      <c r="F4267">
        <v>13100210</v>
      </c>
      <c r="G4267">
        <v>44537</v>
      </c>
      <c r="H4267" t="str">
        <v>YMCT|REPAIR CHARGE</v>
      </c>
      <c r="I4267" t="str">
        <v>REPAIR CHARGE</v>
      </c>
      <c r="J4267">
        <v>1</v>
      </c>
      <c r="K4267">
        <v>1</v>
      </c>
      <c r="L4267">
        <v>38053.1</v>
      </c>
      <c r="M4267" t="str">
        <v>CNY</v>
      </c>
      <c r="N4267">
        <v>1.2150000000000001</v>
      </c>
      <c r="O4267">
        <v>38053.1</v>
      </c>
      <c r="P4267">
        <v>46234.516499999998</v>
      </c>
      <c r="Q4267" t="str">
        <v>C66SHA-SERVICE GROUP</v>
      </c>
      <c r="R4267" t="str">
        <v>Tiecheng Information Technology Co.,Ltd</v>
      </c>
      <c r="S4267" t="str">
        <v>Same</v>
      </c>
      <c r="T4267">
        <v>905889</v>
      </c>
      <c r="U4267">
        <v>0</v>
      </c>
      <c r="V4267" t="str">
        <v>309ASY INV-CONTRACT</v>
      </c>
      <c r="W4267">
        <v>0</v>
      </c>
      <c r="X4267">
        <v>0</v>
      </c>
      <c r="Y4267">
        <v>0</v>
      </c>
      <c r="Z4267" t="str">
        <v>铁城信息科技有限公司</v>
      </c>
      <c r="AA4267">
        <v>0</v>
      </c>
      <c r="AB4267">
        <v>2021</v>
      </c>
      <c r="AC4267">
        <v>12</v>
      </c>
      <c r="AD4267" t="str">
        <v>Q3</v>
      </c>
      <c r="AE4267" t="str">
        <v>FY21/22</v>
      </c>
      <c r="AF4267" t="str">
        <v>EAST</v>
      </c>
    </row>
    <row r="4268" spans="1:32">
      <c r="A4268" t="str">
        <v>ESHL</v>
      </c>
      <c r="B4268" t="str">
        <v>SHA</v>
      </c>
      <c r="C4268" t="str">
        <v>SPARES/OTHER</v>
      </c>
      <c r="D4268" s="4">
        <v>44537</v>
      </c>
      <c r="E4268" t="str">
        <v>OTHERS</v>
      </c>
      <c r="F4268">
        <v>14104169</v>
      </c>
      <c r="G4268">
        <v>44537</v>
      </c>
      <c r="H4268" t="str">
        <v>ZMTR|BELT for 1.2m MODIFACATION</v>
      </c>
      <c r="I4268" t="str">
        <v>.</v>
      </c>
      <c r="J4268">
        <v>2</v>
      </c>
      <c r="K4268">
        <v>2</v>
      </c>
      <c r="L4268">
        <v>0</v>
      </c>
      <c r="M4268" t="str">
        <v>CNY</v>
      </c>
      <c r="N4268">
        <v>1.2150000000000001</v>
      </c>
      <c r="O4268">
        <v>0</v>
      </c>
      <c r="P4268">
        <v>0</v>
      </c>
      <c r="Q4268" t="str">
        <v>C66SHA-SERVICE GROUP</v>
      </c>
      <c r="R4268" t="str">
        <v>Tiecheng Information Technology Co.,Ltd</v>
      </c>
      <c r="S4268" t="str">
        <v>Same</v>
      </c>
      <c r="T4268">
        <v>905890</v>
      </c>
      <c r="U4268">
        <v>141.59</v>
      </c>
      <c r="V4268" t="str">
        <v>309ASY INV-PTS SALES</v>
      </c>
      <c r="W4268">
        <v>0</v>
      </c>
      <c r="X4268">
        <v>0</v>
      </c>
      <c r="Y4268">
        <v>811931</v>
      </c>
      <c r="Z4268" t="str">
        <v>铁城信息科技有限公司</v>
      </c>
      <c r="AA4268">
        <v>0</v>
      </c>
      <c r="AB4268">
        <v>2021</v>
      </c>
      <c r="AC4268">
        <v>12</v>
      </c>
      <c r="AD4268" t="str">
        <v>Q3</v>
      </c>
      <c r="AE4268" t="str">
        <v>FY21/22</v>
      </c>
      <c r="AF4268" t="str">
        <v>EAST</v>
      </c>
    </row>
    <row r="4269" spans="1:32">
      <c r="A4269" t="str">
        <v>ESHL</v>
      </c>
      <c r="B4269" t="str">
        <v>SHA</v>
      </c>
      <c r="C4269" t="str">
        <v>SPARES/OTHER</v>
      </c>
      <c r="D4269" s="4">
        <v>44538</v>
      </c>
      <c r="E4269" t="str">
        <v>YAMAHA</v>
      </c>
      <c r="F4269">
        <v>14104170</v>
      </c>
      <c r="G4269">
        <v>44538</v>
      </c>
      <c r="H4269" t="str">
        <v>YMCT|KKE-M9127-00</v>
      </c>
      <c r="I4269" t="str">
        <v>BELT 1 CONVEYOR</v>
      </c>
      <c r="J4269">
        <v>6</v>
      </c>
      <c r="K4269">
        <v>6</v>
      </c>
      <c r="L4269">
        <v>966.37</v>
      </c>
      <c r="M4269" t="str">
        <v>CNY</v>
      </c>
      <c r="N4269">
        <v>1.2150000000000001</v>
      </c>
      <c r="O4269">
        <v>966.37</v>
      </c>
      <c r="P4269">
        <v>1174.1395500000001</v>
      </c>
      <c r="Q4269" t="str">
        <v>C66SHA-SERVICE GROUP</v>
      </c>
      <c r="R4269" t="str">
        <v>Suzhou Inovance Technology Co Ltd</v>
      </c>
      <c r="S4269" t="str">
        <v>Same</v>
      </c>
      <c r="T4269">
        <v>905893</v>
      </c>
      <c r="U4269">
        <v>480</v>
      </c>
      <c r="V4269" t="str">
        <v>309ASY INV-PTS SALES</v>
      </c>
      <c r="W4269">
        <v>0</v>
      </c>
      <c r="X4269">
        <v>0</v>
      </c>
      <c r="Y4269">
        <v>812085</v>
      </c>
      <c r="Z4269" t="str">
        <v>苏州汇川技术有限公司</v>
      </c>
      <c r="AA4269">
        <v>0</v>
      </c>
      <c r="AB4269">
        <v>2021</v>
      </c>
      <c r="AC4269">
        <v>12</v>
      </c>
      <c r="AD4269" t="str">
        <v>Q3</v>
      </c>
      <c r="AE4269" t="str">
        <v>FY21/22</v>
      </c>
      <c r="AF4269" t="str">
        <v>EAST</v>
      </c>
    </row>
    <row r="4270" spans="1:32">
      <c r="A4270" t="str">
        <v>ESHL</v>
      </c>
      <c r="B4270" t="str">
        <v>SHA</v>
      </c>
      <c r="C4270" t="str">
        <v>SPARES/OTHER</v>
      </c>
      <c r="D4270" s="4">
        <v>44538</v>
      </c>
      <c r="E4270" t="str">
        <v>YAMAHA</v>
      </c>
      <c r="F4270">
        <v>14104171</v>
      </c>
      <c r="G4270">
        <v>44538</v>
      </c>
      <c r="H4270" t="str">
        <v>YMCT|KHJ-MC162-S0</v>
      </c>
      <c r="I4270" t="str">
        <v>PARTS BOX COVER</v>
      </c>
      <c r="J4270">
        <v>1</v>
      </c>
      <c r="K4270">
        <v>1</v>
      </c>
      <c r="L4270">
        <v>224.78</v>
      </c>
      <c r="M4270" t="str">
        <v>CNY</v>
      </c>
      <c r="N4270">
        <v>1.2150000000000001</v>
      </c>
      <c r="O4270">
        <v>224.78</v>
      </c>
      <c r="P4270">
        <v>273.10770000000002</v>
      </c>
      <c r="Q4270" t="str">
        <v>C66SHA-SERVICE GROUP</v>
      </c>
      <c r="R4270" t="str">
        <v>Wuxi Maxdone Electronics Technology Co., Ltd.</v>
      </c>
      <c r="S4270" t="str">
        <v>Same</v>
      </c>
      <c r="T4270">
        <v>905894</v>
      </c>
      <c r="U4270">
        <v>120</v>
      </c>
      <c r="V4270" t="str">
        <v>309ASY INV-PTS SALES</v>
      </c>
      <c r="W4270">
        <v>0</v>
      </c>
      <c r="X4270">
        <v>0</v>
      </c>
      <c r="Y4270">
        <v>812088</v>
      </c>
      <c r="Z4270" t="str">
        <v>无锡麦道电子科技有限公司</v>
      </c>
      <c r="AA4270">
        <v>0</v>
      </c>
      <c r="AB4270">
        <v>2021</v>
      </c>
      <c r="AC4270">
        <v>12</v>
      </c>
      <c r="AD4270" t="str">
        <v>Q3</v>
      </c>
      <c r="AE4270" t="str">
        <v>FY21/22</v>
      </c>
      <c r="AF4270" t="str">
        <v>EAST</v>
      </c>
    </row>
    <row r="4271" spans="1:32">
      <c r="A4271" t="str">
        <v>ESHL</v>
      </c>
      <c r="B4271" t="str">
        <v>SHA</v>
      </c>
      <c r="C4271" t="str">
        <v>SPARES/OTHER</v>
      </c>
      <c r="D4271" s="4">
        <v>44538</v>
      </c>
      <c r="E4271" t="str">
        <v>YAMAHA</v>
      </c>
      <c r="F4271">
        <v>14104171</v>
      </c>
      <c r="G4271">
        <v>44538</v>
      </c>
      <c r="H4271" t="str">
        <v>YMCT|KHJ-MC1A1-00</v>
      </c>
      <c r="I4271" t="str">
        <v>BOX EL</v>
      </c>
      <c r="J4271">
        <v>1</v>
      </c>
      <c r="K4271">
        <v>1</v>
      </c>
      <c r="L4271">
        <v>149.56</v>
      </c>
      <c r="M4271" t="str">
        <v>CNY</v>
      </c>
      <c r="N4271">
        <v>1.2150000000000001</v>
      </c>
      <c r="O4271">
        <v>149.56</v>
      </c>
      <c r="P4271">
        <v>181.71540000000002</v>
      </c>
      <c r="Q4271" t="str">
        <v>C66SHA-SERVICE GROUP</v>
      </c>
      <c r="R4271" t="str">
        <v>Wuxi Maxdone Electronics Technology Co., Ltd.</v>
      </c>
      <c r="S4271" t="str">
        <v>Same</v>
      </c>
      <c r="T4271">
        <v>905894</v>
      </c>
      <c r="U4271">
        <v>80</v>
      </c>
      <c r="V4271" t="str">
        <v>309ASY INV-PTS SALES</v>
      </c>
      <c r="W4271">
        <v>0</v>
      </c>
      <c r="X4271">
        <v>0</v>
      </c>
      <c r="Y4271">
        <v>812088</v>
      </c>
      <c r="Z4271" t="str">
        <v>无锡麦道电子科技有限公司</v>
      </c>
      <c r="AA4271">
        <v>0</v>
      </c>
      <c r="AB4271">
        <v>2021</v>
      </c>
      <c r="AC4271">
        <v>12</v>
      </c>
      <c r="AD4271" t="str">
        <v>Q3</v>
      </c>
      <c r="AE4271" t="str">
        <v>FY21/22</v>
      </c>
      <c r="AF4271" t="str">
        <v>EAST</v>
      </c>
    </row>
    <row r="4272" spans="1:32">
      <c r="A4272" t="str">
        <v>ESHL</v>
      </c>
      <c r="B4272" t="str">
        <v>SHA</v>
      </c>
      <c r="C4272" t="str">
        <v>SPARES/OTHER</v>
      </c>
      <c r="D4272" s="4">
        <v>44538</v>
      </c>
      <c r="E4272" t="str">
        <v>YAMAHA</v>
      </c>
      <c r="F4272">
        <v>14104171</v>
      </c>
      <c r="G4272">
        <v>44538</v>
      </c>
      <c r="H4272" t="str">
        <v>YMCT|KHJ-MC1A2-00</v>
      </c>
      <c r="I4272" t="str">
        <v>COVER BOX EL</v>
      </c>
      <c r="J4272">
        <v>1</v>
      </c>
      <c r="K4272">
        <v>1</v>
      </c>
      <c r="L4272">
        <v>45.13</v>
      </c>
      <c r="M4272" t="str">
        <v>CNY</v>
      </c>
      <c r="N4272">
        <v>1.2150000000000001</v>
      </c>
      <c r="O4272">
        <v>45.13</v>
      </c>
      <c r="P4272">
        <v>54.832950000000004</v>
      </c>
      <c r="Q4272" t="str">
        <v>C66SHA-SERVICE GROUP</v>
      </c>
      <c r="R4272" t="str">
        <v>Wuxi Maxdone Electronics Technology Co., Ltd.</v>
      </c>
      <c r="S4272" t="str">
        <v>Same</v>
      </c>
      <c r="T4272">
        <v>905894</v>
      </c>
      <c r="U4272">
        <v>23</v>
      </c>
      <c r="V4272" t="str">
        <v>309ASY INV-PTS SALES</v>
      </c>
      <c r="W4272">
        <v>0</v>
      </c>
      <c r="X4272">
        <v>0</v>
      </c>
      <c r="Y4272">
        <v>812088</v>
      </c>
      <c r="Z4272" t="str">
        <v>无锡麦道电子科技有限公司</v>
      </c>
      <c r="AA4272">
        <v>0</v>
      </c>
      <c r="AB4272">
        <v>2021</v>
      </c>
      <c r="AC4272">
        <v>12</v>
      </c>
      <c r="AD4272" t="str">
        <v>Q3</v>
      </c>
      <c r="AE4272" t="str">
        <v>FY21/22</v>
      </c>
      <c r="AF4272" t="str">
        <v>EAST</v>
      </c>
    </row>
    <row r="4273" spans="1:32">
      <c r="A4273" t="str">
        <v>ESHL</v>
      </c>
      <c r="B4273" t="str">
        <v>SHA</v>
      </c>
      <c r="C4273" t="str">
        <v>SPARES/OTHER</v>
      </c>
      <c r="D4273" s="4">
        <v>44538</v>
      </c>
      <c r="E4273" t="str">
        <v>YAMAHA</v>
      </c>
      <c r="F4273">
        <v>14104171</v>
      </c>
      <c r="G4273">
        <v>44538</v>
      </c>
      <c r="H4273" t="str">
        <v>YMCT|KHJ-MC16Y-S2</v>
      </c>
      <c r="I4273" t="str">
        <v>PARTS TOP TAPE BOX</v>
      </c>
      <c r="J4273">
        <v>1</v>
      </c>
      <c r="K4273">
        <v>1</v>
      </c>
      <c r="L4273">
        <v>476.11</v>
      </c>
      <c r="M4273" t="str">
        <v>CNY</v>
      </c>
      <c r="N4273">
        <v>1.2150000000000001</v>
      </c>
      <c r="O4273">
        <v>476.11</v>
      </c>
      <c r="P4273">
        <v>578.47365000000002</v>
      </c>
      <c r="Q4273" t="str">
        <v>C66SHA-SERVICE GROUP</v>
      </c>
      <c r="R4273" t="str">
        <v>Wuxi Maxdone Electronics Technology Co., Ltd.</v>
      </c>
      <c r="S4273" t="str">
        <v>Same</v>
      </c>
      <c r="T4273">
        <v>905894</v>
      </c>
      <c r="U4273">
        <v>253</v>
      </c>
      <c r="V4273" t="str">
        <v>309ASY INV-PTS SALES</v>
      </c>
      <c r="W4273">
        <v>0</v>
      </c>
      <c r="X4273">
        <v>0</v>
      </c>
      <c r="Y4273">
        <v>812088</v>
      </c>
      <c r="Z4273" t="str">
        <v>无锡麦道电子科技有限公司</v>
      </c>
      <c r="AA4273">
        <v>0</v>
      </c>
      <c r="AB4273">
        <v>2021</v>
      </c>
      <c r="AC4273">
        <v>12</v>
      </c>
      <c r="AD4273" t="str">
        <v>Q3</v>
      </c>
      <c r="AE4273" t="str">
        <v>FY21/22</v>
      </c>
      <c r="AF4273" t="str">
        <v>EAST</v>
      </c>
    </row>
    <row r="4274" spans="1:32">
      <c r="A4274" t="str">
        <v>ESHL</v>
      </c>
      <c r="B4274" t="str">
        <v>SHA</v>
      </c>
      <c r="C4274" t="str">
        <v>SPARES/OTHER</v>
      </c>
      <c r="D4274" s="4">
        <v>44538</v>
      </c>
      <c r="E4274" t="str">
        <v>YAMAHA</v>
      </c>
      <c r="F4274">
        <v>14104171</v>
      </c>
      <c r="G4274">
        <v>44538</v>
      </c>
      <c r="H4274" t="str">
        <v>YMCT|KHJ-MC16U-S0</v>
      </c>
      <c r="I4274" t="str">
        <v>PARTS TAIL COVER</v>
      </c>
      <c r="J4274">
        <v>1</v>
      </c>
      <c r="K4274">
        <v>1</v>
      </c>
      <c r="L4274">
        <v>84.07</v>
      </c>
      <c r="M4274" t="str">
        <v>CNY</v>
      </c>
      <c r="N4274">
        <v>1.2150000000000001</v>
      </c>
      <c r="O4274">
        <v>84.07</v>
      </c>
      <c r="P4274">
        <v>102.14505</v>
      </c>
      <c r="Q4274" t="str">
        <v>C66SHA-SERVICE GROUP</v>
      </c>
      <c r="R4274" t="str">
        <v>Wuxi Maxdone Electronics Technology Co., Ltd.</v>
      </c>
      <c r="S4274" t="str">
        <v>Same</v>
      </c>
      <c r="T4274">
        <v>905894</v>
      </c>
      <c r="U4274">
        <v>45</v>
      </c>
      <c r="V4274" t="str">
        <v>309ASY INV-PTS SALES</v>
      </c>
      <c r="W4274">
        <v>0</v>
      </c>
      <c r="X4274">
        <v>0</v>
      </c>
      <c r="Y4274">
        <v>812088</v>
      </c>
      <c r="Z4274" t="str">
        <v>无锡麦道电子科技有限公司</v>
      </c>
      <c r="AA4274">
        <v>0</v>
      </c>
      <c r="AB4274">
        <v>2021</v>
      </c>
      <c r="AC4274">
        <v>12</v>
      </c>
      <c r="AD4274" t="str">
        <v>Q3</v>
      </c>
      <c r="AE4274" t="str">
        <v>FY21/22</v>
      </c>
      <c r="AF4274" t="str">
        <v>EAST</v>
      </c>
    </row>
    <row r="4275" spans="1:32">
      <c r="A4275" t="str">
        <v>ESHL</v>
      </c>
      <c r="B4275" t="str">
        <v>SHA</v>
      </c>
      <c r="C4275" t="str">
        <v>SPARES/OTHER</v>
      </c>
      <c r="D4275" s="4">
        <v>44538</v>
      </c>
      <c r="E4275" t="str">
        <v>YAMAHA</v>
      </c>
      <c r="F4275">
        <v>14104171</v>
      </c>
      <c r="G4275">
        <v>44538</v>
      </c>
      <c r="H4275" t="str">
        <v>YMCT|KHJ-MC1A2-00</v>
      </c>
      <c r="I4275" t="str">
        <v>COVER BOX EL</v>
      </c>
      <c r="J4275">
        <v>1</v>
      </c>
      <c r="K4275">
        <v>1</v>
      </c>
      <c r="L4275">
        <v>45.13</v>
      </c>
      <c r="M4275" t="str">
        <v>CNY</v>
      </c>
      <c r="N4275">
        <v>1.2150000000000001</v>
      </c>
      <c r="O4275">
        <v>45.13</v>
      </c>
      <c r="P4275">
        <v>54.832950000000004</v>
      </c>
      <c r="Q4275" t="str">
        <v>C66SHA-SERVICE GROUP</v>
      </c>
      <c r="R4275" t="str">
        <v>Wuxi Maxdone Electronics Technology Co., Ltd.</v>
      </c>
      <c r="S4275" t="str">
        <v>Same</v>
      </c>
      <c r="T4275">
        <v>905894</v>
      </c>
      <c r="U4275">
        <v>23</v>
      </c>
      <c r="V4275" t="str">
        <v>309ASY INV-PTS SALES</v>
      </c>
      <c r="W4275">
        <v>0</v>
      </c>
      <c r="X4275">
        <v>0</v>
      </c>
      <c r="Y4275">
        <v>812088</v>
      </c>
      <c r="Z4275" t="str">
        <v>无锡麦道电子科技有限公司</v>
      </c>
      <c r="AA4275">
        <v>0</v>
      </c>
      <c r="AB4275">
        <v>2021</v>
      </c>
      <c r="AC4275">
        <v>12</v>
      </c>
      <c r="AD4275" t="str">
        <v>Q3</v>
      </c>
      <c r="AE4275" t="str">
        <v>FY21/22</v>
      </c>
      <c r="AF4275" t="str">
        <v>EAST</v>
      </c>
    </row>
    <row r="4276" spans="1:32">
      <c r="A4276" t="str">
        <v>ESHL</v>
      </c>
      <c r="B4276" t="str">
        <v>SHA</v>
      </c>
      <c r="C4276" t="str">
        <v>SPARES/OTHER</v>
      </c>
      <c r="D4276" s="4">
        <v>44538</v>
      </c>
      <c r="E4276" t="str">
        <v>YAMAHA</v>
      </c>
      <c r="F4276">
        <v>14104171</v>
      </c>
      <c r="G4276">
        <v>44538</v>
      </c>
      <c r="H4276" t="str">
        <v>YMCT|KHJ-MC1A1-00</v>
      </c>
      <c r="I4276" t="str">
        <v>BOX EL</v>
      </c>
      <c r="J4276">
        <v>1</v>
      </c>
      <c r="K4276">
        <v>1</v>
      </c>
      <c r="L4276">
        <v>149.56</v>
      </c>
      <c r="M4276" t="str">
        <v>CNY</v>
      </c>
      <c r="N4276">
        <v>1.2150000000000001</v>
      </c>
      <c r="O4276">
        <v>149.56</v>
      </c>
      <c r="P4276">
        <v>181.71540000000002</v>
      </c>
      <c r="Q4276" t="str">
        <v>C66SHA-SERVICE GROUP</v>
      </c>
      <c r="R4276" t="str">
        <v>Wuxi Maxdone Electronics Technology Co., Ltd.</v>
      </c>
      <c r="S4276" t="str">
        <v>Same</v>
      </c>
      <c r="T4276">
        <v>905894</v>
      </c>
      <c r="U4276">
        <v>80</v>
      </c>
      <c r="V4276" t="str">
        <v>309ASY INV-PTS SALES</v>
      </c>
      <c r="W4276">
        <v>0</v>
      </c>
      <c r="X4276">
        <v>0</v>
      </c>
      <c r="Y4276">
        <v>812088</v>
      </c>
      <c r="Z4276" t="str">
        <v>无锡麦道电子科技有限公司</v>
      </c>
      <c r="AA4276">
        <v>0</v>
      </c>
      <c r="AB4276">
        <v>2021</v>
      </c>
      <c r="AC4276">
        <v>12</v>
      </c>
      <c r="AD4276" t="str">
        <v>Q3</v>
      </c>
      <c r="AE4276" t="str">
        <v>FY21/22</v>
      </c>
      <c r="AF4276" t="str">
        <v>EAST</v>
      </c>
    </row>
    <row r="4277" spans="1:32">
      <c r="A4277" t="str">
        <v>ESHL</v>
      </c>
      <c r="B4277" t="str">
        <v>SHA</v>
      </c>
      <c r="C4277" t="str">
        <v>SPARES/OTHER</v>
      </c>
      <c r="D4277" s="4">
        <v>44538</v>
      </c>
      <c r="E4277" t="str">
        <v>YAMAHA</v>
      </c>
      <c r="F4277">
        <v>14104171</v>
      </c>
      <c r="G4277">
        <v>44538</v>
      </c>
      <c r="H4277" t="str">
        <v>YMCT|KHJ-MC16Y-S2</v>
      </c>
      <c r="I4277" t="str">
        <v>PARTS TOP TAPE BOX</v>
      </c>
      <c r="J4277">
        <v>1</v>
      </c>
      <c r="K4277">
        <v>1</v>
      </c>
      <c r="L4277">
        <v>476.11</v>
      </c>
      <c r="M4277" t="str">
        <v>CNY</v>
      </c>
      <c r="N4277">
        <v>1.2150000000000001</v>
      </c>
      <c r="O4277">
        <v>476.11</v>
      </c>
      <c r="P4277">
        <v>578.47365000000002</v>
      </c>
      <c r="Q4277" t="str">
        <v>C66SHA-SERVICE GROUP</v>
      </c>
      <c r="R4277" t="str">
        <v>Wuxi Maxdone Electronics Technology Co., Ltd.</v>
      </c>
      <c r="S4277" t="str">
        <v>Same</v>
      </c>
      <c r="T4277">
        <v>905894</v>
      </c>
      <c r="U4277">
        <v>253</v>
      </c>
      <c r="V4277" t="str">
        <v>309ASY INV-PTS SALES</v>
      </c>
      <c r="W4277">
        <v>0</v>
      </c>
      <c r="X4277">
        <v>0</v>
      </c>
      <c r="Y4277">
        <v>812088</v>
      </c>
      <c r="Z4277" t="str">
        <v>无锡麦道电子科技有限公司</v>
      </c>
      <c r="AA4277">
        <v>0</v>
      </c>
      <c r="AB4277">
        <v>2021</v>
      </c>
      <c r="AC4277">
        <v>12</v>
      </c>
      <c r="AD4277" t="str">
        <v>Q3</v>
      </c>
      <c r="AE4277" t="str">
        <v>FY21/22</v>
      </c>
      <c r="AF4277" t="str">
        <v>EAST</v>
      </c>
    </row>
    <row r="4278" spans="1:32">
      <c r="A4278" t="str">
        <v>ESHL</v>
      </c>
      <c r="B4278" t="str">
        <v>XIY</v>
      </c>
      <c r="C4278" t="str">
        <v>SPARES/OTHER</v>
      </c>
      <c r="D4278" s="4">
        <v>44538</v>
      </c>
      <c r="E4278" t="str">
        <v>YAMAHA</v>
      </c>
      <c r="F4278">
        <v>14104172</v>
      </c>
      <c r="G4278">
        <v>44538</v>
      </c>
      <c r="H4278" t="str">
        <v>YMCT|KMB-M703S-A0</v>
      </c>
      <c r="I4278" t="str">
        <v>HOLDER NOZZLE ASSY.</v>
      </c>
      <c r="J4278">
        <v>1</v>
      </c>
      <c r="K4278">
        <v>1</v>
      </c>
      <c r="L4278">
        <v>972.57</v>
      </c>
      <c r="M4278" t="str">
        <v>CNY</v>
      </c>
      <c r="N4278">
        <v>1.2150000000000001</v>
      </c>
      <c r="O4278">
        <v>972.57</v>
      </c>
      <c r="P4278">
        <v>1181.6725500000002</v>
      </c>
      <c r="Q4278" t="str">
        <v>C66XIY-SERVICE GROUP</v>
      </c>
      <c r="R4278" t="str">
        <v>Xi'an Qingsong Xinrui Electronic Technology Co.,Lt</v>
      </c>
      <c r="S4278" t="str">
        <v>Same</v>
      </c>
      <c r="T4278">
        <v>905895</v>
      </c>
      <c r="U4278">
        <v>512</v>
      </c>
      <c r="V4278" t="str">
        <v>309ASY INV-PTS SALES</v>
      </c>
      <c r="W4278">
        <v>0</v>
      </c>
      <c r="X4278">
        <v>0</v>
      </c>
      <c r="Y4278">
        <v>812142</v>
      </c>
      <c r="Z4278" t="str">
        <v>西安青松新瑞电子科技有限公司</v>
      </c>
      <c r="AA4278">
        <v>0</v>
      </c>
      <c r="AB4278">
        <v>2021</v>
      </c>
      <c r="AC4278">
        <v>12</v>
      </c>
      <c r="AD4278" t="str">
        <v>Q3</v>
      </c>
      <c r="AE4278" t="str">
        <v>FY21/22</v>
      </c>
      <c r="AF4278" t="str">
        <v>WEST</v>
      </c>
    </row>
    <row r="4279" spans="1:32">
      <c r="A4279" t="str">
        <v>ESHL</v>
      </c>
      <c r="B4279" t="str">
        <v>SHA</v>
      </c>
      <c r="C4279" t="str">
        <v>CONTRACT_FEE</v>
      </c>
      <c r="D4279" s="4">
        <v>44543</v>
      </c>
      <c r="E4279" t="str">
        <v>YAMAHA</v>
      </c>
      <c r="F4279">
        <v>13100211</v>
      </c>
      <c r="G4279">
        <v>44543</v>
      </c>
      <c r="H4279" t="str">
        <v>YMCT|REPAIR CHARGE</v>
      </c>
      <c r="I4279" t="str">
        <v>REPAIR CHARGE</v>
      </c>
      <c r="J4279">
        <v>1</v>
      </c>
      <c r="K4279">
        <v>1</v>
      </c>
      <c r="L4279">
        <v>20796.46</v>
      </c>
      <c r="M4279" t="str">
        <v>CNY</v>
      </c>
      <c r="N4279">
        <v>1.2150000000000001</v>
      </c>
      <c r="O4279">
        <v>20796.46</v>
      </c>
      <c r="P4279">
        <v>25267.698899999999</v>
      </c>
      <c r="Q4279" t="str">
        <v>C66SHA-SERVICE GROUP</v>
      </c>
      <c r="R4279" t="str">
        <v>Nanjing Putao Electronic Equipment Manufacturing C</v>
      </c>
      <c r="S4279" t="str">
        <v>Same</v>
      </c>
      <c r="T4279">
        <v>905896</v>
      </c>
      <c r="U4279">
        <v>0</v>
      </c>
      <c r="V4279" t="str">
        <v>309ASY INV-CONTRACT</v>
      </c>
      <c r="W4279">
        <v>0</v>
      </c>
      <c r="X4279">
        <v>0</v>
      </c>
      <c r="Y4279">
        <v>0</v>
      </c>
      <c r="Z4279" t="str">
        <v>南京浦涛电子设备制造有限公司</v>
      </c>
      <c r="AA4279">
        <v>0</v>
      </c>
      <c r="AB4279">
        <v>2021</v>
      </c>
      <c r="AC4279">
        <v>12</v>
      </c>
      <c r="AD4279" t="str">
        <v>Q3</v>
      </c>
      <c r="AE4279" t="str">
        <v>FY21/22</v>
      </c>
      <c r="AF4279" t="str">
        <v>EAST</v>
      </c>
    </row>
    <row r="4280" spans="1:32">
      <c r="A4280" t="str">
        <v>ESHL</v>
      </c>
      <c r="B4280" t="str">
        <v>SZX</v>
      </c>
      <c r="C4280" t="str">
        <v>SPARES/OTHER</v>
      </c>
      <c r="D4280" s="4">
        <v>44543</v>
      </c>
      <c r="E4280" t="str">
        <v>HELLER</v>
      </c>
      <c r="F4280">
        <v>14104173</v>
      </c>
      <c r="G4280">
        <v>44543</v>
      </c>
      <c r="H4280" t="str">
        <v>HELI|591225</v>
      </c>
      <c r="I4280" t="str">
        <v>.11HP Motor Assy 4.75Imp Air MK3</v>
      </c>
      <c r="J4280">
        <v>4</v>
      </c>
      <c r="K4280">
        <v>4</v>
      </c>
      <c r="L4280">
        <v>18584.07</v>
      </c>
      <c r="M4280" t="str">
        <v>CNY</v>
      </c>
      <c r="N4280">
        <v>1.2150000000000001</v>
      </c>
      <c r="O4280">
        <v>18584.07</v>
      </c>
      <c r="P4280">
        <v>22579.645050000003</v>
      </c>
      <c r="Q4280" t="str">
        <v>C66SZX-SMT SERVICE</v>
      </c>
      <c r="R4280" t="str">
        <v>GSK CNC Equipment Co., Ltd</v>
      </c>
      <c r="S4280" t="str">
        <v>Same</v>
      </c>
      <c r="T4280">
        <v>905897</v>
      </c>
      <c r="U4280">
        <v>4400</v>
      </c>
      <c r="V4280" t="str">
        <v>309ASY INV-PTS SALES</v>
      </c>
      <c r="W4280">
        <v>0</v>
      </c>
      <c r="X4280">
        <v>4200018013</v>
      </c>
      <c r="Y4280">
        <v>812716</v>
      </c>
      <c r="Z4280" t="str">
        <v>广州数控设备有限公司</v>
      </c>
      <c r="AA4280">
        <v>0</v>
      </c>
      <c r="AB4280">
        <v>2021</v>
      </c>
      <c r="AC4280">
        <v>12</v>
      </c>
      <c r="AD4280" t="str">
        <v>Q3</v>
      </c>
      <c r="AE4280" t="str">
        <v>FY21/22</v>
      </c>
      <c r="AF4280" t="str">
        <v>SOUTH</v>
      </c>
    </row>
    <row r="4281" spans="1:32">
      <c r="A4281" t="str">
        <v>ESHL</v>
      </c>
      <c r="B4281" t="str">
        <v>BJS</v>
      </c>
      <c r="C4281" t="str">
        <v>SERVICE_CHARGE</v>
      </c>
      <c r="D4281" s="4">
        <v>44545</v>
      </c>
      <c r="E4281" t="str">
        <v>YAMAHA</v>
      </c>
      <c r="F4281">
        <v>12101172</v>
      </c>
      <c r="G4281">
        <v>44545</v>
      </c>
      <c r="H4281" t="str">
        <v>YMCT|REPAIR CHARGE</v>
      </c>
      <c r="I4281" t="str">
        <v>REPAIR CHARGE</v>
      </c>
      <c r="J4281">
        <v>1</v>
      </c>
      <c r="K4281">
        <v>1</v>
      </c>
      <c r="L4281">
        <v>3000</v>
      </c>
      <c r="M4281" t="str">
        <v>CNY</v>
      </c>
      <c r="N4281">
        <v>1.2150000000000001</v>
      </c>
      <c r="O4281">
        <v>3000</v>
      </c>
      <c r="P4281">
        <v>3645.0000000000005</v>
      </c>
      <c r="Q4281" t="str">
        <v>C66BJS-SMT SERVICE</v>
      </c>
      <c r="R4281" t="str">
        <v>Jade Bird Fire Co., Ltd.</v>
      </c>
      <c r="S4281" t="str">
        <v>Same</v>
      </c>
      <c r="T4281">
        <v>905898</v>
      </c>
      <c r="U4281">
        <v>0</v>
      </c>
      <c r="V4281" t="str">
        <v>309ASY INV-NON-CON</v>
      </c>
      <c r="W4281">
        <v>0</v>
      </c>
      <c r="X4281" t="str">
        <v>C66-BJS-FY22-Jade Bird-R1</v>
      </c>
      <c r="Y4281">
        <v>0</v>
      </c>
      <c r="Z4281" t="str">
        <v>青鸟消防股份有限公司</v>
      </c>
      <c r="AA4281">
        <v>0</v>
      </c>
      <c r="AB4281">
        <v>2021</v>
      </c>
      <c r="AC4281">
        <v>12</v>
      </c>
      <c r="AD4281" t="str">
        <v>Q3</v>
      </c>
      <c r="AE4281" t="str">
        <v>FY21/22</v>
      </c>
      <c r="AF4281" t="str">
        <v>NORTH</v>
      </c>
    </row>
    <row r="4282" spans="1:32">
      <c r="A4282" t="str">
        <v>ESHL</v>
      </c>
      <c r="B4282" t="str">
        <v>SZX</v>
      </c>
      <c r="C4282" t="str">
        <v>SERVICE_CHARGE</v>
      </c>
      <c r="D4282" s="4">
        <v>44545</v>
      </c>
      <c r="E4282" t="str">
        <v>YAMAHA</v>
      </c>
      <c r="F4282">
        <v>12101173</v>
      </c>
      <c r="G4282">
        <v>44545</v>
      </c>
      <c r="H4282" t="str">
        <v>YMCT|REPAIR CHARGE</v>
      </c>
      <c r="I4282" t="str">
        <v>REPAIR CHARGE</v>
      </c>
      <c r="J4282">
        <v>1</v>
      </c>
      <c r="K4282">
        <v>1</v>
      </c>
      <c r="L4282">
        <v>1592.92</v>
      </c>
      <c r="M4282" t="str">
        <v>CNY</v>
      </c>
      <c r="N4282">
        <v>1.2150000000000001</v>
      </c>
      <c r="O4282">
        <v>1592.92</v>
      </c>
      <c r="P4282">
        <v>1935.3978000000002</v>
      </c>
      <c r="Q4282" t="str">
        <v>C66SZX-SMT SERVICE</v>
      </c>
      <c r="R4282" t="str">
        <v>Dometic (Shenzhen) Electronic Co., Ltd.</v>
      </c>
      <c r="S4282" t="str">
        <v>Same</v>
      </c>
      <c r="T4282">
        <v>905900</v>
      </c>
      <c r="U4282">
        <v>0</v>
      </c>
      <c r="V4282" t="str">
        <v>309ASY INV-NON-CON</v>
      </c>
      <c r="W4282">
        <v>0</v>
      </c>
      <c r="X4282" t="str">
        <v>PO21110249S</v>
      </c>
      <c r="Y4282">
        <v>0</v>
      </c>
      <c r="Z4282" t="str">
        <v>多美达（深圳）电器有限公司</v>
      </c>
      <c r="AA4282">
        <v>0</v>
      </c>
      <c r="AB4282">
        <v>2021</v>
      </c>
      <c r="AC4282">
        <v>12</v>
      </c>
      <c r="AD4282" t="str">
        <v>Q3</v>
      </c>
      <c r="AE4282" t="str">
        <v>FY21/22</v>
      </c>
      <c r="AF4282" t="str">
        <v>SOUTH</v>
      </c>
    </row>
    <row r="4283" spans="1:32">
      <c r="A4283" t="str">
        <v>ESHL</v>
      </c>
      <c r="B4283" t="str">
        <v>SZX</v>
      </c>
      <c r="C4283" t="str">
        <v>SPARES/OTHER</v>
      </c>
      <c r="D4283" s="4">
        <v>44545</v>
      </c>
      <c r="E4283" t="str">
        <v>YAMAHA</v>
      </c>
      <c r="F4283">
        <v>14104174</v>
      </c>
      <c r="G4283">
        <v>44545</v>
      </c>
      <c r="H4283" t="str">
        <v>YMCT|KKD-M7131-00</v>
      </c>
      <c r="I4283" t="str">
        <v>BELT 1</v>
      </c>
      <c r="J4283">
        <v>1</v>
      </c>
      <c r="K4283">
        <v>1</v>
      </c>
      <c r="L4283">
        <v>132.74</v>
      </c>
      <c r="M4283" t="str">
        <v>CNY</v>
      </c>
      <c r="N4283">
        <v>1.2150000000000001</v>
      </c>
      <c r="O4283">
        <v>132.74</v>
      </c>
      <c r="P4283">
        <v>161.27910000000003</v>
      </c>
      <c r="Q4283" t="str">
        <v>C66SZX-SMT SERVICE</v>
      </c>
      <c r="R4283" t="str">
        <v>Dometic (Shenzhen) Electronic Co., Ltd.</v>
      </c>
      <c r="S4283" t="str">
        <v>Same</v>
      </c>
      <c r="T4283">
        <v>905899</v>
      </c>
      <c r="U4283">
        <v>60</v>
      </c>
      <c r="V4283" t="str">
        <v>309ASY INV-PTS SALES</v>
      </c>
      <c r="W4283">
        <v>0</v>
      </c>
      <c r="X4283" t="str">
        <v>PO21110249S</v>
      </c>
      <c r="Y4283">
        <v>813054</v>
      </c>
      <c r="Z4283" t="str">
        <v>多美达（深圳）电器有限公司</v>
      </c>
      <c r="AA4283">
        <v>0</v>
      </c>
      <c r="AB4283">
        <v>2021</v>
      </c>
      <c r="AC4283">
        <v>12</v>
      </c>
      <c r="AD4283" t="str">
        <v>Q3</v>
      </c>
      <c r="AE4283" t="str">
        <v>FY21/22</v>
      </c>
      <c r="AF4283" t="str">
        <v>SOUTH</v>
      </c>
    </row>
    <row r="4284" spans="1:32">
      <c r="A4284" t="str">
        <v>ESHL</v>
      </c>
      <c r="B4284" t="str">
        <v>SZX</v>
      </c>
      <c r="C4284" t="str">
        <v>SPARES/OTHER</v>
      </c>
      <c r="D4284" s="4">
        <v>44545</v>
      </c>
      <c r="E4284" t="str">
        <v>YAMAHA</v>
      </c>
      <c r="F4284">
        <v>14104174</v>
      </c>
      <c r="G4284">
        <v>44545</v>
      </c>
      <c r="H4284" t="str">
        <v>YMCT|KKD-M7132-00</v>
      </c>
      <c r="I4284" t="str">
        <v>BELT 2</v>
      </c>
      <c r="J4284">
        <v>1</v>
      </c>
      <c r="K4284">
        <v>1</v>
      </c>
      <c r="L4284">
        <v>132.74</v>
      </c>
      <c r="M4284" t="str">
        <v>CNY</v>
      </c>
      <c r="N4284">
        <v>1.2150000000000001</v>
      </c>
      <c r="O4284">
        <v>132.74</v>
      </c>
      <c r="P4284">
        <v>161.27910000000003</v>
      </c>
      <c r="Q4284" t="str">
        <v>C66SZX-SMT SERVICE</v>
      </c>
      <c r="R4284" t="str">
        <v>Dometic (Shenzhen) Electronic Co., Ltd.</v>
      </c>
      <c r="S4284" t="str">
        <v>Same</v>
      </c>
      <c r="T4284">
        <v>905899</v>
      </c>
      <c r="U4284">
        <v>60</v>
      </c>
      <c r="V4284" t="str">
        <v>309ASY INV-PTS SALES</v>
      </c>
      <c r="W4284">
        <v>0</v>
      </c>
      <c r="X4284" t="str">
        <v>PO21110249S</v>
      </c>
      <c r="Y4284">
        <v>813054</v>
      </c>
      <c r="Z4284" t="str">
        <v>多美达（深圳）电器有限公司</v>
      </c>
      <c r="AA4284">
        <v>0</v>
      </c>
      <c r="AB4284">
        <v>2021</v>
      </c>
      <c r="AC4284">
        <v>12</v>
      </c>
      <c r="AD4284" t="str">
        <v>Q3</v>
      </c>
      <c r="AE4284" t="str">
        <v>FY21/22</v>
      </c>
      <c r="AF4284" t="str">
        <v>SOUTH</v>
      </c>
    </row>
    <row r="4285" spans="1:32">
      <c r="A4285" t="str">
        <v>ESHL</v>
      </c>
      <c r="B4285" t="str">
        <v>SZX</v>
      </c>
      <c r="C4285" t="str">
        <v>SERVICE_CHARGE</v>
      </c>
      <c r="D4285" s="4">
        <v>44546</v>
      </c>
      <c r="E4285" t="str">
        <v>YAMAHA</v>
      </c>
      <c r="F4285">
        <v>12101174</v>
      </c>
      <c r="G4285">
        <v>44546</v>
      </c>
      <c r="H4285" t="str">
        <v>YMCT|REPAIR CHARGE</v>
      </c>
      <c r="I4285" t="str">
        <v>REPAIR CHARGE</v>
      </c>
      <c r="J4285">
        <v>1</v>
      </c>
      <c r="K4285">
        <v>1</v>
      </c>
      <c r="L4285">
        <v>2654.87</v>
      </c>
      <c r="M4285" t="str">
        <v>CNY</v>
      </c>
      <c r="N4285">
        <v>1.2150000000000001</v>
      </c>
      <c r="O4285">
        <v>2654.87</v>
      </c>
      <c r="P4285">
        <v>3225.66705</v>
      </c>
      <c r="Q4285" t="str">
        <v>C66SZX-SMT SERVICE</v>
      </c>
      <c r="R4285" t="str">
        <v>Dongguan Langqin Electronic Technology Co., Ltd.</v>
      </c>
      <c r="S4285" t="str">
        <v>Same</v>
      </c>
      <c r="T4285">
        <v>905903</v>
      </c>
      <c r="U4285">
        <v>0</v>
      </c>
      <c r="V4285" t="str">
        <v>309ASY INV-NON-CON</v>
      </c>
      <c r="W4285">
        <v>0</v>
      </c>
      <c r="X4285">
        <v>0</v>
      </c>
      <c r="Y4285">
        <v>0</v>
      </c>
      <c r="Z4285" t="str">
        <v>东莞朗勤电子科技有限公司</v>
      </c>
      <c r="AA4285">
        <v>0</v>
      </c>
      <c r="AB4285">
        <v>2021</v>
      </c>
      <c r="AC4285">
        <v>12</v>
      </c>
      <c r="AD4285" t="str">
        <v>Q3</v>
      </c>
      <c r="AE4285" t="str">
        <v>FY21/22</v>
      </c>
      <c r="AF4285" t="str">
        <v>SOUTH</v>
      </c>
    </row>
    <row r="4286" spans="1:32">
      <c r="A4286" t="str">
        <v>ESHL</v>
      </c>
      <c r="B4286" t="str">
        <v>SZX</v>
      </c>
      <c r="C4286" t="str">
        <v>SPARES/OTHER</v>
      </c>
      <c r="D4286" s="4">
        <v>44546</v>
      </c>
      <c r="E4286" t="str">
        <v>YAMAHA</v>
      </c>
      <c r="F4286">
        <v>14104175</v>
      </c>
      <c r="G4286">
        <v>44546</v>
      </c>
      <c r="H4286" t="str">
        <v>YMCT|KLV-M9127-00</v>
      </c>
      <c r="I4286" t="str">
        <v>BELT CONV.</v>
      </c>
      <c r="J4286">
        <v>2</v>
      </c>
      <c r="K4286">
        <v>2</v>
      </c>
      <c r="L4286">
        <v>973.45</v>
      </c>
      <c r="M4286" t="str">
        <v>CNY</v>
      </c>
      <c r="N4286">
        <v>1.2150000000000001</v>
      </c>
      <c r="O4286">
        <v>973.45</v>
      </c>
      <c r="P4286">
        <v>1182.7417500000001</v>
      </c>
      <c r="Q4286" t="str">
        <v>C66SZX-SMT SERVICE</v>
      </c>
      <c r="R4286" t="str">
        <v>Hai Xin Technology(ShenZhen) Company Limited.</v>
      </c>
      <c r="S4286" t="str">
        <v>Same</v>
      </c>
      <c r="T4286">
        <v>905901</v>
      </c>
      <c r="U4286">
        <v>485.44</v>
      </c>
      <c r="V4286" t="str">
        <v>309ASY INV-PTS SALES</v>
      </c>
      <c r="W4286">
        <v>0</v>
      </c>
      <c r="X4286" t="str">
        <v>PO2110000343/PO2111000192</v>
      </c>
      <c r="Y4286">
        <v>813121</v>
      </c>
      <c r="Z4286" t="str">
        <v>海星科技（深圳）有限公司</v>
      </c>
      <c r="AA4286">
        <v>0</v>
      </c>
      <c r="AB4286">
        <v>2021</v>
      </c>
      <c r="AC4286">
        <v>12</v>
      </c>
      <c r="AD4286" t="str">
        <v>Q3</v>
      </c>
      <c r="AE4286" t="str">
        <v>FY21/22</v>
      </c>
      <c r="AF4286" t="str">
        <v>SOUTH</v>
      </c>
    </row>
    <row r="4287" spans="1:32">
      <c r="A4287" t="str">
        <v>ESHL</v>
      </c>
      <c r="B4287" t="str">
        <v>SZX</v>
      </c>
      <c r="C4287" t="str">
        <v>SPARES/OTHER</v>
      </c>
      <c r="D4287" s="4">
        <v>44546</v>
      </c>
      <c r="E4287" t="str">
        <v>YAMAHA</v>
      </c>
      <c r="F4287">
        <v>14104175</v>
      </c>
      <c r="G4287">
        <v>44546</v>
      </c>
      <c r="H4287" t="str">
        <v>YMCT|KHY-M712S-A0</v>
      </c>
      <c r="I4287" t="str">
        <v>SHAFT 2 SPARE</v>
      </c>
      <c r="J4287">
        <v>1</v>
      </c>
      <c r="K4287">
        <v>1</v>
      </c>
      <c r="L4287">
        <v>3362.83</v>
      </c>
      <c r="M4287" t="str">
        <v>CNY</v>
      </c>
      <c r="N4287">
        <v>1.2150000000000001</v>
      </c>
      <c r="O4287">
        <v>3362.83</v>
      </c>
      <c r="P4287">
        <v>4085.8384500000002</v>
      </c>
      <c r="Q4287" t="str">
        <v>C66SZX-SMT SERVICE</v>
      </c>
      <c r="R4287" t="str">
        <v>Hai Xin Technology(ShenZhen) Company Limited.</v>
      </c>
      <c r="S4287" t="str">
        <v>Same</v>
      </c>
      <c r="T4287">
        <v>905901</v>
      </c>
      <c r="U4287">
        <v>1695.69</v>
      </c>
      <c r="V4287" t="str">
        <v>309ASY INV-PTS SALES</v>
      </c>
      <c r="W4287">
        <v>0</v>
      </c>
      <c r="X4287" t="str">
        <v>PO2110000343/PO2111000192</v>
      </c>
      <c r="Y4287">
        <v>813121</v>
      </c>
      <c r="Z4287" t="str">
        <v>海星科技（深圳）有限公司</v>
      </c>
      <c r="AA4287">
        <v>0</v>
      </c>
      <c r="AB4287">
        <v>2021</v>
      </c>
      <c r="AC4287">
        <v>12</v>
      </c>
      <c r="AD4287" t="str">
        <v>Q3</v>
      </c>
      <c r="AE4287" t="str">
        <v>FY21/22</v>
      </c>
      <c r="AF4287" t="str">
        <v>SOUTH</v>
      </c>
    </row>
    <row r="4288" spans="1:32">
      <c r="A4288" t="str">
        <v>ESHL</v>
      </c>
      <c r="B4288" t="str">
        <v>SZX</v>
      </c>
      <c r="C4288" t="str">
        <v>SPARES/OTHER</v>
      </c>
      <c r="D4288" s="4">
        <v>44546</v>
      </c>
      <c r="E4288" t="str">
        <v>YAMAHA</v>
      </c>
      <c r="F4288">
        <v>14104175</v>
      </c>
      <c r="G4288">
        <v>44546</v>
      </c>
      <c r="H4288" t="str">
        <v>YMCT|KHY-M66A2-00</v>
      </c>
      <c r="I4288" t="str">
        <v>HNS Y-FLEX SRV</v>
      </c>
      <c r="J4288">
        <v>1</v>
      </c>
      <c r="K4288">
        <v>1</v>
      </c>
      <c r="L4288">
        <v>1150.44</v>
      </c>
      <c r="M4288" t="str">
        <v>CNY</v>
      </c>
      <c r="N4288">
        <v>1.2150000000000001</v>
      </c>
      <c r="O4288">
        <v>1150.44</v>
      </c>
      <c r="P4288">
        <v>1397.7846000000002</v>
      </c>
      <c r="Q4288" t="str">
        <v>C66SZX-SMT SERVICE</v>
      </c>
      <c r="R4288" t="str">
        <v>Hai Xin Technology(ShenZhen) Company Limited.</v>
      </c>
      <c r="S4288" t="str">
        <v>Same</v>
      </c>
      <c r="T4288">
        <v>905901</v>
      </c>
      <c r="U4288">
        <v>0</v>
      </c>
      <c r="V4288" t="str">
        <v>309ASY INV-PTS SALES</v>
      </c>
      <c r="W4288">
        <v>0</v>
      </c>
      <c r="X4288" t="str">
        <v>PO2110000343/PO2111000192</v>
      </c>
      <c r="Y4288">
        <v>813121</v>
      </c>
      <c r="Z4288" t="str">
        <v>海星科技（深圳）有限公司</v>
      </c>
      <c r="AA4288">
        <v>0</v>
      </c>
      <c r="AB4288">
        <v>2021</v>
      </c>
      <c r="AC4288">
        <v>12</v>
      </c>
      <c r="AD4288" t="str">
        <v>Q3</v>
      </c>
      <c r="AE4288" t="str">
        <v>FY21/22</v>
      </c>
      <c r="AF4288" t="str">
        <v>SOUTH</v>
      </c>
    </row>
    <row r="4289" spans="1:32">
      <c r="A4289" t="str">
        <v>ESHL</v>
      </c>
      <c r="B4289" t="str">
        <v>SZX</v>
      </c>
      <c r="C4289" t="str">
        <v>SPARES/OTHER</v>
      </c>
      <c r="D4289" s="4">
        <v>44546</v>
      </c>
      <c r="E4289" t="str">
        <v>YAMAHA</v>
      </c>
      <c r="F4289">
        <v>14104175</v>
      </c>
      <c r="G4289">
        <v>44546</v>
      </c>
      <c r="H4289" t="str">
        <v>YMCT|KHY-M66A3-00</v>
      </c>
      <c r="I4289" t="str">
        <v>HNS X-FLEX SRV</v>
      </c>
      <c r="J4289">
        <v>1</v>
      </c>
      <c r="K4289">
        <v>1</v>
      </c>
      <c r="L4289">
        <v>1327.43</v>
      </c>
      <c r="M4289" t="str">
        <v>CNY</v>
      </c>
      <c r="N4289">
        <v>1.2150000000000001</v>
      </c>
      <c r="O4289">
        <v>1327.43</v>
      </c>
      <c r="P4289">
        <v>1612.8274500000002</v>
      </c>
      <c r="Q4289" t="str">
        <v>C66SZX-SMT SERVICE</v>
      </c>
      <c r="R4289" t="str">
        <v>Hai Xin Technology(ShenZhen) Company Limited.</v>
      </c>
      <c r="S4289" t="str">
        <v>Same</v>
      </c>
      <c r="T4289">
        <v>905901</v>
      </c>
      <c r="U4289">
        <v>0</v>
      </c>
      <c r="V4289" t="str">
        <v>309ASY INV-PTS SALES</v>
      </c>
      <c r="W4289">
        <v>0</v>
      </c>
      <c r="X4289" t="str">
        <v>PO2110000343/PO2111000192</v>
      </c>
      <c r="Y4289">
        <v>813121</v>
      </c>
      <c r="Z4289" t="str">
        <v>海星科技（深圳）有限公司</v>
      </c>
      <c r="AA4289">
        <v>0</v>
      </c>
      <c r="AB4289">
        <v>2021</v>
      </c>
      <c r="AC4289">
        <v>12</v>
      </c>
      <c r="AD4289" t="str">
        <v>Q3</v>
      </c>
      <c r="AE4289" t="str">
        <v>FY21/22</v>
      </c>
      <c r="AF4289" t="str">
        <v>SOUTH</v>
      </c>
    </row>
    <row r="4290" spans="1:32">
      <c r="A4290" t="str">
        <v>ESHL</v>
      </c>
      <c r="B4290" t="str">
        <v>SZX</v>
      </c>
      <c r="C4290" t="str">
        <v>SPARES/OTHER</v>
      </c>
      <c r="D4290" s="4">
        <v>44546</v>
      </c>
      <c r="E4290" t="str">
        <v>YAMAHA</v>
      </c>
      <c r="F4290">
        <v>14104176</v>
      </c>
      <c r="G4290">
        <v>44546</v>
      </c>
      <c r="H4290" t="str">
        <v>YMCT|90990-25J026</v>
      </c>
      <c r="I4290" t="str">
        <v>BEARING</v>
      </c>
      <c r="J4290">
        <v>10</v>
      </c>
      <c r="K4290">
        <v>10</v>
      </c>
      <c r="L4290">
        <v>1238.94</v>
      </c>
      <c r="M4290" t="str">
        <v>CNY</v>
      </c>
      <c r="N4290">
        <v>1.2150000000000001</v>
      </c>
      <c r="O4290">
        <v>1238.94</v>
      </c>
      <c r="P4290">
        <v>1505.3121000000001</v>
      </c>
      <c r="Q4290" t="str">
        <v>C66SZX-SMT SERVICE</v>
      </c>
      <c r="R4290" t="str">
        <v>Dongguan Langqin Electronic Technology Co., Ltd.</v>
      </c>
      <c r="S4290" t="str">
        <v>Same</v>
      </c>
      <c r="T4290">
        <v>905902</v>
      </c>
      <c r="U4290">
        <v>639.20000000000005</v>
      </c>
      <c r="V4290" t="str">
        <v>309ASY INV-PTS SALES</v>
      </c>
      <c r="W4290">
        <v>0</v>
      </c>
      <c r="X4290" t="str">
        <v>C66SZ21470REV2</v>
      </c>
      <c r="Y4290">
        <v>813225</v>
      </c>
      <c r="Z4290" t="str">
        <v>东莞朗勤电子科技有限公司</v>
      </c>
      <c r="AA4290">
        <v>0</v>
      </c>
      <c r="AB4290">
        <v>2021</v>
      </c>
      <c r="AC4290">
        <v>12</v>
      </c>
      <c r="AD4290" t="str">
        <v>Q3</v>
      </c>
      <c r="AE4290" t="str">
        <v>FY21/22</v>
      </c>
      <c r="AF4290" t="str">
        <v>SOUTH</v>
      </c>
    </row>
    <row r="4291" spans="1:32">
      <c r="A4291" t="str">
        <v>ESHL</v>
      </c>
      <c r="B4291" t="str">
        <v>SHA</v>
      </c>
      <c r="C4291" t="str">
        <v>CONTRACT_FEE</v>
      </c>
      <c r="D4291" s="4">
        <v>44550</v>
      </c>
      <c r="E4291" t="str">
        <v>YAMAHA</v>
      </c>
      <c r="F4291">
        <v>13100212</v>
      </c>
      <c r="G4291">
        <v>44550</v>
      </c>
      <c r="H4291" t="str">
        <v>YMCT|REPAIR CHARGE</v>
      </c>
      <c r="I4291" t="str">
        <v>REPAIR CHARGE</v>
      </c>
      <c r="J4291">
        <v>1</v>
      </c>
      <c r="K4291">
        <v>1</v>
      </c>
      <c r="L4291">
        <v>5309.73</v>
      </c>
      <c r="M4291" t="str">
        <v>CNY</v>
      </c>
      <c r="N4291">
        <v>1.2150000000000001</v>
      </c>
      <c r="O4291">
        <v>5309.73</v>
      </c>
      <c r="P4291">
        <v>6451.3219499999996</v>
      </c>
      <c r="Q4291" t="str">
        <v>C66SHA-SERVICE GROUP</v>
      </c>
      <c r="R4291" t="str">
        <v>Suzhou Kinglight Optoelectronics Co., Ltd.</v>
      </c>
      <c r="S4291" t="str">
        <v>Same</v>
      </c>
      <c r="T4291">
        <v>905908</v>
      </c>
      <c r="U4291">
        <v>0</v>
      </c>
      <c r="V4291" t="str">
        <v>309ASY INV-CONTRACT</v>
      </c>
      <c r="W4291">
        <v>0</v>
      </c>
      <c r="X4291">
        <v>0</v>
      </c>
      <c r="Y4291">
        <v>0</v>
      </c>
      <c r="Z4291" t="str">
        <v>苏州晶台光电有限公司</v>
      </c>
      <c r="AA4291">
        <v>0</v>
      </c>
      <c r="AB4291">
        <v>2021</v>
      </c>
      <c r="AC4291">
        <v>12</v>
      </c>
      <c r="AD4291" t="str">
        <v>Q3</v>
      </c>
      <c r="AE4291" t="str">
        <v>FY21/22</v>
      </c>
      <c r="AF4291" t="str">
        <v>EAST</v>
      </c>
    </row>
    <row r="4292" spans="1:32">
      <c r="A4292" t="str">
        <v>ESHL</v>
      </c>
      <c r="B4292" t="str">
        <v>SHA</v>
      </c>
      <c r="C4292" t="str">
        <v>SPARES/OTHER</v>
      </c>
      <c r="D4292" s="4">
        <v>44550</v>
      </c>
      <c r="E4292" t="str">
        <v>YAMAHA</v>
      </c>
      <c r="F4292">
        <v>14104177</v>
      </c>
      <c r="G4292">
        <v>44550</v>
      </c>
      <c r="H4292" t="str">
        <v>YMCT|KLV-M1342-00</v>
      </c>
      <c r="I4292" t="str">
        <v>FRAME 3</v>
      </c>
      <c r="J4292">
        <v>1</v>
      </c>
      <c r="K4292">
        <v>1</v>
      </c>
      <c r="L4292">
        <v>1258.4100000000001</v>
      </c>
      <c r="M4292" t="str">
        <v>CNY</v>
      </c>
      <c r="N4292">
        <v>1.2150000000000001</v>
      </c>
      <c r="O4292">
        <v>1258.4100000000001</v>
      </c>
      <c r="P4292">
        <v>1528.9681500000002</v>
      </c>
      <c r="Q4292" t="str">
        <v>C66SHA-SERVICE GROUP</v>
      </c>
      <c r="R4292" t="str">
        <v xml:space="preserve">Changzhou Tongbao Photo-electricity Manufacturing </v>
      </c>
      <c r="S4292" t="str">
        <v>Same</v>
      </c>
      <c r="T4292">
        <v>905904</v>
      </c>
      <c r="U4292">
        <v>596</v>
      </c>
      <c r="V4292" t="str">
        <v>309ASY INV-PTS SALES</v>
      </c>
      <c r="W4292">
        <v>0</v>
      </c>
      <c r="X4292">
        <v>0</v>
      </c>
      <c r="Y4292">
        <v>813537</v>
      </c>
      <c r="Z4292" t="str">
        <v>常州通宝光电股份有限公司</v>
      </c>
      <c r="AA4292">
        <v>0</v>
      </c>
      <c r="AB4292">
        <v>2021</v>
      </c>
      <c r="AC4292">
        <v>12</v>
      </c>
      <c r="AD4292" t="str">
        <v>Q3</v>
      </c>
      <c r="AE4292" t="str">
        <v>FY21/22</v>
      </c>
      <c r="AF4292" t="str">
        <v>EAST</v>
      </c>
    </row>
    <row r="4293" spans="1:32">
      <c r="A4293" t="str">
        <v>ESHL</v>
      </c>
      <c r="B4293" t="str">
        <v>SZX</v>
      </c>
      <c r="C4293" t="str">
        <v>SPARES/OTHER</v>
      </c>
      <c r="D4293" s="4">
        <v>44550</v>
      </c>
      <c r="E4293" t="str">
        <v>YAMAHA</v>
      </c>
      <c r="F4293">
        <v>14104178</v>
      </c>
      <c r="G4293">
        <v>44550</v>
      </c>
      <c r="H4293" t="str">
        <v>YMCT|90K65-331512</v>
      </c>
      <c r="I4293" t="str">
        <v>AC SERVO MOTOR</v>
      </c>
      <c r="J4293">
        <v>1</v>
      </c>
      <c r="K4293">
        <v>1</v>
      </c>
      <c r="L4293">
        <v>5575.22</v>
      </c>
      <c r="M4293" t="str">
        <v>CNY</v>
      </c>
      <c r="N4293">
        <v>1.2150000000000001</v>
      </c>
      <c r="O4293">
        <v>5575.22</v>
      </c>
      <c r="P4293">
        <v>6773.8923000000004</v>
      </c>
      <c r="Q4293" t="str">
        <v>C66SZX-SMT SERVICE</v>
      </c>
      <c r="R4293" t="str">
        <v>Dongguan Cowell Optic Electronics Co., Ltd.</v>
      </c>
      <c r="S4293" t="str">
        <v>Same</v>
      </c>
      <c r="T4293">
        <v>905905</v>
      </c>
      <c r="U4293">
        <v>2903</v>
      </c>
      <c r="V4293" t="str">
        <v>309ASY INV-PTS SALES</v>
      </c>
      <c r="W4293">
        <v>0</v>
      </c>
      <c r="X4293" t="str">
        <v>4000013486&amp;4000013618&amp;4000014529&amp;4000015074</v>
      </c>
      <c r="Y4293">
        <v>813596</v>
      </c>
      <c r="Z4293" t="str">
        <v>东莞高伟光学电子有限公司</v>
      </c>
      <c r="AA4293">
        <v>0</v>
      </c>
      <c r="AB4293">
        <v>2021</v>
      </c>
      <c r="AC4293">
        <v>12</v>
      </c>
      <c r="AD4293" t="str">
        <v>Q3</v>
      </c>
      <c r="AE4293" t="str">
        <v>FY21/22</v>
      </c>
      <c r="AF4293" t="str">
        <v>SOUTH</v>
      </c>
    </row>
    <row r="4294" spans="1:32">
      <c r="A4294" t="str">
        <v>ESHL</v>
      </c>
      <c r="B4294" t="str">
        <v>SZX</v>
      </c>
      <c r="C4294" t="str">
        <v>SPARES/OTHER</v>
      </c>
      <c r="D4294" s="4">
        <v>44550</v>
      </c>
      <c r="E4294" t="str">
        <v>YAMAHA</v>
      </c>
      <c r="F4294">
        <v>14104178</v>
      </c>
      <c r="G4294">
        <v>44550</v>
      </c>
      <c r="H4294" t="str">
        <v>YMCT|KHY-M712S-A0</v>
      </c>
      <c r="I4294" t="str">
        <v>SHAFT 2 SPARE</v>
      </c>
      <c r="J4294">
        <v>6</v>
      </c>
      <c r="K4294">
        <v>6</v>
      </c>
      <c r="L4294">
        <v>23893.8</v>
      </c>
      <c r="M4294" t="str">
        <v>CNY</v>
      </c>
      <c r="N4294">
        <v>1.2150000000000001</v>
      </c>
      <c r="O4294">
        <v>23893.8</v>
      </c>
      <c r="P4294">
        <v>29030.967000000001</v>
      </c>
      <c r="Q4294" t="str">
        <v>C66SZX-SMT SERVICE</v>
      </c>
      <c r="R4294" t="str">
        <v>Dongguan Cowell Optic Electronics Co., Ltd.</v>
      </c>
      <c r="S4294" t="str">
        <v>Same</v>
      </c>
      <c r="T4294">
        <v>905905</v>
      </c>
      <c r="U4294">
        <v>10174.15</v>
      </c>
      <c r="V4294" t="str">
        <v>309ASY INV-PTS SALES</v>
      </c>
      <c r="W4294">
        <v>0</v>
      </c>
      <c r="X4294" t="str">
        <v>4000013486&amp;4000013618&amp;4000014529&amp;4000015074</v>
      </c>
      <c r="Y4294">
        <v>813596</v>
      </c>
      <c r="Z4294" t="str">
        <v>东莞高伟光学电子有限公司</v>
      </c>
      <c r="AA4294">
        <v>0</v>
      </c>
      <c r="AB4294">
        <v>2021</v>
      </c>
      <c r="AC4294">
        <v>12</v>
      </c>
      <c r="AD4294" t="str">
        <v>Q3</v>
      </c>
      <c r="AE4294" t="str">
        <v>FY21/22</v>
      </c>
      <c r="AF4294" t="str">
        <v>SOUTH</v>
      </c>
    </row>
    <row r="4295" spans="1:32">
      <c r="A4295" t="str">
        <v>ESHL</v>
      </c>
      <c r="B4295" t="str">
        <v>SZX</v>
      </c>
      <c r="C4295" t="str">
        <v>SPARES/OTHER</v>
      </c>
      <c r="D4295" s="4">
        <v>44550</v>
      </c>
      <c r="E4295" t="str">
        <v>YAMAHA</v>
      </c>
      <c r="F4295">
        <v>14104178</v>
      </c>
      <c r="G4295">
        <v>44550</v>
      </c>
      <c r="H4295" t="str">
        <v>YMCT|KHY-M7106-A2</v>
      </c>
      <c r="I4295" t="str">
        <v>HEAD SHAFT 1 ASSY.</v>
      </c>
      <c r="J4295">
        <v>1</v>
      </c>
      <c r="K4295">
        <v>1</v>
      </c>
      <c r="L4295">
        <v>5575.22</v>
      </c>
      <c r="M4295" t="str">
        <v>CNY</v>
      </c>
      <c r="N4295">
        <v>1.2150000000000001</v>
      </c>
      <c r="O4295">
        <v>5575.22</v>
      </c>
      <c r="P4295">
        <v>6773.8923000000004</v>
      </c>
      <c r="Q4295" t="str">
        <v>C66SZX-SMT SERVICE</v>
      </c>
      <c r="R4295" t="str">
        <v>Dongguan Cowell Optic Electronics Co., Ltd.</v>
      </c>
      <c r="S4295" t="str">
        <v>Same</v>
      </c>
      <c r="T4295">
        <v>905905</v>
      </c>
      <c r="U4295">
        <v>2788</v>
      </c>
      <c r="V4295" t="str">
        <v>309ASY INV-PTS SALES</v>
      </c>
      <c r="W4295">
        <v>0</v>
      </c>
      <c r="X4295" t="str">
        <v>4000013486&amp;4000013618&amp;4000014529&amp;4000015074</v>
      </c>
      <c r="Y4295">
        <v>813596</v>
      </c>
      <c r="Z4295" t="str">
        <v>东莞高伟光学电子有限公司</v>
      </c>
      <c r="AA4295">
        <v>0</v>
      </c>
      <c r="AB4295">
        <v>2021</v>
      </c>
      <c r="AC4295">
        <v>12</v>
      </c>
      <c r="AD4295" t="str">
        <v>Q3</v>
      </c>
      <c r="AE4295" t="str">
        <v>FY21/22</v>
      </c>
      <c r="AF4295" t="str">
        <v>SOUTH</v>
      </c>
    </row>
    <row r="4296" spans="1:32">
      <c r="A4296" t="str">
        <v>ESHL</v>
      </c>
      <c r="B4296" t="str">
        <v>SZX</v>
      </c>
      <c r="C4296" t="str">
        <v>SPARES/OTHER</v>
      </c>
      <c r="D4296" s="4">
        <v>44550</v>
      </c>
      <c r="E4296" t="str">
        <v>OTHERS</v>
      </c>
      <c r="F4296">
        <v>14104178</v>
      </c>
      <c r="G4296">
        <v>44550</v>
      </c>
      <c r="H4296" t="str">
        <v>ZMTR|303-KA4-2</v>
      </c>
      <c r="I4296" t="str">
        <v>SPECIAL NOZZLE</v>
      </c>
      <c r="J4296">
        <v>3</v>
      </c>
      <c r="K4296">
        <v>3</v>
      </c>
      <c r="L4296">
        <v>4162.83</v>
      </c>
      <c r="M4296" t="str">
        <v>CNY</v>
      </c>
      <c r="N4296">
        <v>1.2150000000000001</v>
      </c>
      <c r="O4296">
        <v>4162.83</v>
      </c>
      <c r="P4296">
        <v>5057.8384500000002</v>
      </c>
      <c r="Q4296" t="str">
        <v>C66SZX-SMT SERVICE</v>
      </c>
      <c r="R4296" t="str">
        <v>Dongguan Cowell Optic Electronics Co., Ltd.</v>
      </c>
      <c r="S4296" t="str">
        <v>Same</v>
      </c>
      <c r="T4296">
        <v>905905</v>
      </c>
      <c r="U4296">
        <v>1327.44</v>
      </c>
      <c r="V4296" t="str">
        <v>309ASY INV-PTS SALES</v>
      </c>
      <c r="W4296">
        <v>0</v>
      </c>
      <c r="X4296" t="str">
        <v>4000013486&amp;4000013618&amp;4000014529&amp;4000015074</v>
      </c>
      <c r="Y4296">
        <v>813596</v>
      </c>
      <c r="Z4296" t="str">
        <v>东莞高伟光学电子有限公司</v>
      </c>
      <c r="AA4296">
        <v>0</v>
      </c>
      <c r="AB4296">
        <v>2021</v>
      </c>
      <c r="AC4296">
        <v>12</v>
      </c>
      <c r="AD4296" t="str">
        <v>Q3</v>
      </c>
      <c r="AE4296" t="str">
        <v>FY21/22</v>
      </c>
      <c r="AF4296" t="str">
        <v>SOUTH</v>
      </c>
    </row>
    <row r="4297" spans="1:32">
      <c r="A4297" t="str">
        <v>ESHL</v>
      </c>
      <c r="B4297" t="str">
        <v>SZX</v>
      </c>
      <c r="C4297" t="str">
        <v>SPARES/OTHER</v>
      </c>
      <c r="D4297" s="4">
        <v>44550</v>
      </c>
      <c r="E4297" t="str">
        <v>OTHERS</v>
      </c>
      <c r="F4297">
        <v>14104178</v>
      </c>
      <c r="G4297">
        <v>44550</v>
      </c>
      <c r="H4297" t="str">
        <v>ZMTR|303-OA1</v>
      </c>
      <c r="I4297" t="str">
        <v>SPECIAL NOZZLE</v>
      </c>
      <c r="J4297">
        <v>6</v>
      </c>
      <c r="K4297">
        <v>6</v>
      </c>
      <c r="L4297">
        <v>8325.66</v>
      </c>
      <c r="M4297" t="str">
        <v>CNY</v>
      </c>
      <c r="N4297">
        <v>1.2150000000000001</v>
      </c>
      <c r="O4297">
        <v>8325.66</v>
      </c>
      <c r="P4297">
        <v>10115.6769</v>
      </c>
      <c r="Q4297" t="str">
        <v>C66SZX-SMT SERVICE</v>
      </c>
      <c r="R4297" t="str">
        <v>Dongguan Cowell Optic Electronics Co., Ltd.</v>
      </c>
      <c r="S4297" t="str">
        <v>Same</v>
      </c>
      <c r="T4297">
        <v>905905</v>
      </c>
      <c r="U4297">
        <v>1858.38</v>
      </c>
      <c r="V4297" t="str">
        <v>309ASY INV-PTS SALES</v>
      </c>
      <c r="W4297">
        <v>0</v>
      </c>
      <c r="X4297" t="str">
        <v>4000013486&amp;4000013618&amp;4000014529&amp;4000015074</v>
      </c>
      <c r="Y4297">
        <v>813596</v>
      </c>
      <c r="Z4297" t="str">
        <v>东莞高伟光学电子有限公司</v>
      </c>
      <c r="AA4297">
        <v>0</v>
      </c>
      <c r="AB4297">
        <v>2021</v>
      </c>
      <c r="AC4297">
        <v>12</v>
      </c>
      <c r="AD4297" t="str">
        <v>Q3</v>
      </c>
      <c r="AE4297" t="str">
        <v>FY21/22</v>
      </c>
      <c r="AF4297" t="str">
        <v>SOUTH</v>
      </c>
    </row>
    <row r="4298" spans="1:32">
      <c r="A4298" t="str">
        <v>ESHL</v>
      </c>
      <c r="B4298" t="str">
        <v>SZX</v>
      </c>
      <c r="C4298" t="str">
        <v>SPARES/OTHER</v>
      </c>
      <c r="D4298" s="4">
        <v>44550</v>
      </c>
      <c r="E4298" t="str">
        <v>YAMAHA</v>
      </c>
      <c r="F4298">
        <v>14104179</v>
      </c>
      <c r="G4298">
        <v>44550</v>
      </c>
      <c r="H4298" t="str">
        <v>YMCT|KLW-M66B2-01</v>
      </c>
      <c r="I4298" t="str">
        <v>HNS Y-FLEX LAN</v>
      </c>
      <c r="J4298">
        <v>1</v>
      </c>
      <c r="K4298">
        <v>1</v>
      </c>
      <c r="L4298">
        <v>2035.4</v>
      </c>
      <c r="M4298" t="str">
        <v>CNY</v>
      </c>
      <c r="N4298">
        <v>1.2150000000000001</v>
      </c>
      <c r="O4298">
        <v>2035.4</v>
      </c>
      <c r="P4298">
        <v>2473.0110000000004</v>
      </c>
      <c r="Q4298" t="str">
        <v>C66SZX-SMT SERVICE</v>
      </c>
      <c r="R4298" t="str">
        <v>Shenzhen Longtech Smart Control Co., Ltd.</v>
      </c>
      <c r="S4298" t="str">
        <v>Same</v>
      </c>
      <c r="T4298">
        <v>905906</v>
      </c>
      <c r="U4298">
        <v>1095</v>
      </c>
      <c r="V4298" t="str">
        <v>309ASY INV-PTS SALES</v>
      </c>
      <c r="W4298">
        <v>0</v>
      </c>
      <c r="X4298">
        <v>0</v>
      </c>
      <c r="Y4298">
        <v>813605</v>
      </c>
      <c r="Z4298" t="str">
        <v>深圳朗特智能控制股份有限公司</v>
      </c>
      <c r="AA4298">
        <v>0</v>
      </c>
      <c r="AB4298">
        <v>2021</v>
      </c>
      <c r="AC4298">
        <v>12</v>
      </c>
      <c r="AD4298" t="str">
        <v>Q3</v>
      </c>
      <c r="AE4298" t="str">
        <v>FY21/22</v>
      </c>
      <c r="AF4298" t="str">
        <v>SOUTH</v>
      </c>
    </row>
    <row r="4299" spans="1:32">
      <c r="A4299" t="str">
        <v>ESHL</v>
      </c>
      <c r="B4299" t="str">
        <v>SZX</v>
      </c>
      <c r="C4299" t="str">
        <v>SPARES/OTHER</v>
      </c>
      <c r="D4299" s="4">
        <v>44550</v>
      </c>
      <c r="E4299" t="str">
        <v>YAMAHA</v>
      </c>
      <c r="F4299">
        <v>14104179</v>
      </c>
      <c r="G4299">
        <v>44550</v>
      </c>
      <c r="H4299" t="str">
        <v>YMCT|KLW-M66B3-01</v>
      </c>
      <c r="I4299" t="str">
        <v>HNS X-FLEX LAN</v>
      </c>
      <c r="J4299">
        <v>1</v>
      </c>
      <c r="K4299">
        <v>1</v>
      </c>
      <c r="L4299">
        <v>1681.42</v>
      </c>
      <c r="M4299" t="str">
        <v>CNY</v>
      </c>
      <c r="N4299">
        <v>1.2150000000000001</v>
      </c>
      <c r="O4299">
        <v>1681.42</v>
      </c>
      <c r="P4299">
        <v>2042.9253000000003</v>
      </c>
      <c r="Q4299" t="str">
        <v>C66SZX-SMT SERVICE</v>
      </c>
      <c r="R4299" t="str">
        <v>Shenzhen Longtech Smart Control Co., Ltd.</v>
      </c>
      <c r="S4299" t="str">
        <v>Same</v>
      </c>
      <c r="T4299">
        <v>905906</v>
      </c>
      <c r="U4299">
        <v>908</v>
      </c>
      <c r="V4299" t="str">
        <v>309ASY INV-PTS SALES</v>
      </c>
      <c r="W4299">
        <v>0</v>
      </c>
      <c r="X4299">
        <v>0</v>
      </c>
      <c r="Y4299">
        <v>813605</v>
      </c>
      <c r="Z4299" t="str">
        <v>深圳朗特智能控制股份有限公司</v>
      </c>
      <c r="AA4299">
        <v>0</v>
      </c>
      <c r="AB4299">
        <v>2021</v>
      </c>
      <c r="AC4299">
        <v>12</v>
      </c>
      <c r="AD4299" t="str">
        <v>Q3</v>
      </c>
      <c r="AE4299" t="str">
        <v>FY21/22</v>
      </c>
      <c r="AF4299" t="str">
        <v>SOUTH</v>
      </c>
    </row>
    <row r="4300" spans="1:32">
      <c r="A4300" t="str">
        <v>ESHL</v>
      </c>
      <c r="B4300" t="str">
        <v>SZX</v>
      </c>
      <c r="C4300" t="str">
        <v>SPARES/OTHER</v>
      </c>
      <c r="D4300" s="4">
        <v>44550</v>
      </c>
      <c r="E4300" t="str">
        <v>YAMAHA</v>
      </c>
      <c r="F4300">
        <v>14104179</v>
      </c>
      <c r="G4300">
        <v>44550</v>
      </c>
      <c r="H4300" t="str">
        <v>YMCT|KLC-M9192-00</v>
      </c>
      <c r="I4300" t="str">
        <v>SENSOR HEAD 2</v>
      </c>
      <c r="J4300">
        <v>1</v>
      </c>
      <c r="K4300">
        <v>1</v>
      </c>
      <c r="L4300">
        <v>1946.9</v>
      </c>
      <c r="M4300" t="str">
        <v>CNY</v>
      </c>
      <c r="N4300">
        <v>1.2150000000000001</v>
      </c>
      <c r="O4300">
        <v>1946.9</v>
      </c>
      <c r="P4300">
        <v>2365.4835000000003</v>
      </c>
      <c r="Q4300" t="str">
        <v>C66SZX-SMT SERVICE</v>
      </c>
      <c r="R4300" t="str">
        <v>Shenzhen Longtech Smart Control Co., Ltd.</v>
      </c>
      <c r="S4300" t="str">
        <v>Same</v>
      </c>
      <c r="T4300">
        <v>905906</v>
      </c>
      <c r="U4300">
        <v>1059.78</v>
      </c>
      <c r="V4300" t="str">
        <v>309ASY INV-PTS SALES</v>
      </c>
      <c r="W4300">
        <v>0</v>
      </c>
      <c r="X4300">
        <v>0</v>
      </c>
      <c r="Y4300">
        <v>813605</v>
      </c>
      <c r="Z4300" t="str">
        <v>深圳朗特智能控制股份有限公司</v>
      </c>
      <c r="AA4300">
        <v>0</v>
      </c>
      <c r="AB4300">
        <v>2021</v>
      </c>
      <c r="AC4300">
        <v>12</v>
      </c>
      <c r="AD4300" t="str">
        <v>Q3</v>
      </c>
      <c r="AE4300" t="str">
        <v>FY21/22</v>
      </c>
      <c r="AF4300" t="str">
        <v>SOUTH</v>
      </c>
    </row>
    <row r="4301" spans="1:32">
      <c r="A4301" t="str">
        <v>ESHL</v>
      </c>
      <c r="B4301" t="str">
        <v>SZX</v>
      </c>
      <c r="C4301" t="str">
        <v>SPARES/OTHER</v>
      </c>
      <c r="D4301" s="4">
        <v>44550</v>
      </c>
      <c r="E4301" t="str">
        <v>YAMAHA</v>
      </c>
      <c r="F4301">
        <v>14104179</v>
      </c>
      <c r="G4301">
        <v>44550</v>
      </c>
      <c r="H4301" t="str">
        <v>YMCT|KMG-M91A3-00</v>
      </c>
      <c r="I4301" t="str">
        <v>BELT CONV.(2670)</v>
      </c>
      <c r="J4301">
        <v>4</v>
      </c>
      <c r="K4301">
        <v>4</v>
      </c>
      <c r="L4301">
        <v>707.96</v>
      </c>
      <c r="M4301" t="str">
        <v>CNY</v>
      </c>
      <c r="N4301">
        <v>1.2150000000000001</v>
      </c>
      <c r="O4301">
        <v>707.96</v>
      </c>
      <c r="P4301">
        <v>860.17140000000006</v>
      </c>
      <c r="Q4301" t="str">
        <v>C66SZX-SMT SERVICE</v>
      </c>
      <c r="R4301" t="str">
        <v>Shenzhen Longtech Smart Control Co., Ltd.</v>
      </c>
      <c r="S4301" t="str">
        <v>Same</v>
      </c>
      <c r="T4301">
        <v>905906</v>
      </c>
      <c r="U4301">
        <v>372</v>
      </c>
      <c r="V4301" t="str">
        <v>309ASY INV-PTS SALES</v>
      </c>
      <c r="W4301">
        <v>0</v>
      </c>
      <c r="X4301">
        <v>0</v>
      </c>
      <c r="Y4301">
        <v>813605</v>
      </c>
      <c r="Z4301" t="str">
        <v>深圳朗特智能控制股份有限公司</v>
      </c>
      <c r="AA4301">
        <v>0</v>
      </c>
      <c r="AB4301">
        <v>2021</v>
      </c>
      <c r="AC4301">
        <v>12</v>
      </c>
      <c r="AD4301" t="str">
        <v>Q3</v>
      </c>
      <c r="AE4301" t="str">
        <v>FY21/22</v>
      </c>
      <c r="AF4301" t="str">
        <v>SOUTH</v>
      </c>
    </row>
    <row r="4302" spans="1:32">
      <c r="A4302" t="str">
        <v>ESHL</v>
      </c>
      <c r="B4302" t="str">
        <v>SZX</v>
      </c>
      <c r="C4302" t="str">
        <v>SPARES/OTHER</v>
      </c>
      <c r="D4302" s="4">
        <v>44550</v>
      </c>
      <c r="E4302" t="str">
        <v>YAMAHA</v>
      </c>
      <c r="F4302">
        <v>14104179</v>
      </c>
      <c r="G4302">
        <v>44550</v>
      </c>
      <c r="H4302" t="str">
        <v>YMCT|KMK-M917H-00</v>
      </c>
      <c r="I4302" t="str">
        <v>BELT CONVEYOR</v>
      </c>
      <c r="J4302">
        <v>4</v>
      </c>
      <c r="K4302">
        <v>4</v>
      </c>
      <c r="L4302">
        <v>353.98</v>
      </c>
      <c r="M4302" t="str">
        <v>CNY</v>
      </c>
      <c r="N4302">
        <v>1.2150000000000001</v>
      </c>
      <c r="O4302">
        <v>353.98</v>
      </c>
      <c r="P4302">
        <v>430.08570000000003</v>
      </c>
      <c r="Q4302" t="str">
        <v>C66SZX-SMT SERVICE</v>
      </c>
      <c r="R4302" t="str">
        <v>Shenzhen Longtech Smart Control Co., Ltd.</v>
      </c>
      <c r="S4302" t="str">
        <v>Same</v>
      </c>
      <c r="T4302">
        <v>905906</v>
      </c>
      <c r="U4302">
        <v>148</v>
      </c>
      <c r="V4302" t="str">
        <v>309ASY INV-PTS SALES</v>
      </c>
      <c r="W4302">
        <v>0</v>
      </c>
      <c r="X4302">
        <v>0</v>
      </c>
      <c r="Y4302">
        <v>813605</v>
      </c>
      <c r="Z4302" t="str">
        <v>深圳朗特智能控制股份有限公司</v>
      </c>
      <c r="AA4302">
        <v>0</v>
      </c>
      <c r="AB4302">
        <v>2021</v>
      </c>
      <c r="AC4302">
        <v>12</v>
      </c>
      <c r="AD4302" t="str">
        <v>Q3</v>
      </c>
      <c r="AE4302" t="str">
        <v>FY21/22</v>
      </c>
      <c r="AF4302" t="str">
        <v>SOUTH</v>
      </c>
    </row>
    <row r="4303" spans="1:32">
      <c r="A4303" t="str">
        <v>ESHL</v>
      </c>
      <c r="B4303" t="str">
        <v>SZX</v>
      </c>
      <c r="C4303" t="str">
        <v>SPARES/OTHER</v>
      </c>
      <c r="D4303" s="4">
        <v>44550</v>
      </c>
      <c r="E4303" t="str">
        <v>YAMAHA</v>
      </c>
      <c r="F4303">
        <v>14104179</v>
      </c>
      <c r="G4303">
        <v>44550</v>
      </c>
      <c r="H4303" t="str">
        <v>YMCT|KMK-M9110-00</v>
      </c>
      <c r="I4303" t="str">
        <v>BELT CONVEYOR</v>
      </c>
      <c r="J4303">
        <v>4</v>
      </c>
      <c r="K4303">
        <v>4</v>
      </c>
      <c r="L4303">
        <v>353.98</v>
      </c>
      <c r="M4303" t="str">
        <v>CNY</v>
      </c>
      <c r="N4303">
        <v>1.2150000000000001</v>
      </c>
      <c r="O4303">
        <v>353.98</v>
      </c>
      <c r="P4303">
        <v>430.08570000000003</v>
      </c>
      <c r="Q4303" t="str">
        <v>C66SZX-SMT SERVICE</v>
      </c>
      <c r="R4303" t="str">
        <v>Shenzhen Longtech Smart Control Co., Ltd.</v>
      </c>
      <c r="S4303" t="str">
        <v>Same</v>
      </c>
      <c r="T4303">
        <v>905906</v>
      </c>
      <c r="U4303">
        <v>164</v>
      </c>
      <c r="V4303" t="str">
        <v>309ASY INV-PTS SALES</v>
      </c>
      <c r="W4303">
        <v>0</v>
      </c>
      <c r="X4303">
        <v>0</v>
      </c>
      <c r="Y4303">
        <v>813605</v>
      </c>
      <c r="Z4303" t="str">
        <v>深圳朗特智能控制股份有限公司</v>
      </c>
      <c r="AA4303">
        <v>0</v>
      </c>
      <c r="AB4303">
        <v>2021</v>
      </c>
      <c r="AC4303">
        <v>12</v>
      </c>
      <c r="AD4303" t="str">
        <v>Q3</v>
      </c>
      <c r="AE4303" t="str">
        <v>FY21/22</v>
      </c>
      <c r="AF4303" t="str">
        <v>SOUTH</v>
      </c>
    </row>
    <row r="4304" spans="1:32">
      <c r="A4304" t="str">
        <v>ESHL</v>
      </c>
      <c r="B4304" t="str">
        <v>SHA</v>
      </c>
      <c r="C4304" t="str">
        <v>FEEDER</v>
      </c>
      <c r="D4304" s="4">
        <v>44552</v>
      </c>
      <c r="E4304" t="str">
        <v>YAMAHA</v>
      </c>
      <c r="F4304">
        <v>14104180</v>
      </c>
      <c r="G4304">
        <v>44552</v>
      </c>
      <c r="H4304" t="str">
        <v>YMCT|KHJ-MC200-00</v>
      </c>
      <c r="I4304" t="str">
        <v>SS TAPE FEEDER 12/16mm</v>
      </c>
      <c r="J4304">
        <v>1</v>
      </c>
      <c r="K4304">
        <v>1</v>
      </c>
      <c r="L4304">
        <v>4411.5</v>
      </c>
      <c r="M4304" t="str">
        <v>CNY</v>
      </c>
      <c r="N4304">
        <v>1.2150000000000001</v>
      </c>
      <c r="O4304">
        <v>4411.5</v>
      </c>
      <c r="P4304">
        <v>5359.9725000000008</v>
      </c>
      <c r="Q4304" t="str">
        <v>C66SHA-SERVICE GROUP</v>
      </c>
      <c r="R4304" t="str">
        <v>Keya Electro-optical Co., Ltd.</v>
      </c>
      <c r="S4304" t="str">
        <v>Same</v>
      </c>
      <c r="T4304">
        <v>905910</v>
      </c>
      <c r="U4304">
        <v>3594.59</v>
      </c>
      <c r="V4304" t="str">
        <v>309ASY INV-PTS SALES</v>
      </c>
      <c r="W4304">
        <v>0</v>
      </c>
      <c r="X4304">
        <v>0</v>
      </c>
      <c r="Y4304">
        <v>814004</v>
      </c>
      <c r="Z4304" t="str">
        <v>科雅光电(镇江)有限公司</v>
      </c>
      <c r="AA4304">
        <v>0</v>
      </c>
      <c r="AB4304">
        <v>2021</v>
      </c>
      <c r="AC4304">
        <v>12</v>
      </c>
      <c r="AD4304" t="str">
        <v>Q3</v>
      </c>
      <c r="AE4304" t="str">
        <v>FY21/22</v>
      </c>
      <c r="AF4304" t="str">
        <v>EAST</v>
      </c>
    </row>
    <row r="4305" spans="1:32">
      <c r="A4305" t="str">
        <v>ESHL</v>
      </c>
      <c r="B4305" t="str">
        <v>SHA</v>
      </c>
      <c r="C4305" t="str">
        <v>SPARES/OTHER</v>
      </c>
      <c r="D4305" s="4">
        <v>44552</v>
      </c>
      <c r="E4305" t="str">
        <v>YAMAHA</v>
      </c>
      <c r="F4305">
        <v>14104181</v>
      </c>
      <c r="G4305">
        <v>44552</v>
      </c>
      <c r="H4305" t="str">
        <v>YMCT|KHN-M7710-A4</v>
      </c>
      <c r="I4305" t="str">
        <v>NOZZLE 301A ASSY</v>
      </c>
      <c r="J4305">
        <v>1</v>
      </c>
      <c r="K4305">
        <v>1</v>
      </c>
      <c r="L4305">
        <v>756.64</v>
      </c>
      <c r="M4305" t="str">
        <v>CNY</v>
      </c>
      <c r="N4305">
        <v>1.2150000000000001</v>
      </c>
      <c r="O4305">
        <v>756.64</v>
      </c>
      <c r="P4305">
        <v>919.31760000000008</v>
      </c>
      <c r="Q4305" t="str">
        <v>C66SHA-SERVICE GROUP</v>
      </c>
      <c r="R4305" t="str">
        <v>WUXI NANJIE MICRO-ELECTRONICS CO.,LTD</v>
      </c>
      <c r="S4305" t="str">
        <v>Same</v>
      </c>
      <c r="T4305">
        <v>905911</v>
      </c>
      <c r="U4305">
        <v>327.41000000000003</v>
      </c>
      <c r="V4305" t="str">
        <v>309ASY INV-PTS SALES</v>
      </c>
      <c r="W4305">
        <v>0</v>
      </c>
      <c r="X4305">
        <v>0</v>
      </c>
      <c r="Y4305">
        <v>814009</v>
      </c>
      <c r="Z4305" t="str">
        <v>无锡南杰微电子有限公司</v>
      </c>
      <c r="AA4305">
        <v>0</v>
      </c>
      <c r="AB4305">
        <v>2021</v>
      </c>
      <c r="AC4305">
        <v>12</v>
      </c>
      <c r="AD4305" t="str">
        <v>Q3</v>
      </c>
      <c r="AE4305" t="str">
        <v>FY21/22</v>
      </c>
      <c r="AF4305" t="str">
        <v>EAST</v>
      </c>
    </row>
    <row r="4306" spans="1:32">
      <c r="A4306" t="str">
        <v>ESHL</v>
      </c>
      <c r="B4306" t="str">
        <v>XIY</v>
      </c>
      <c r="C4306" t="str">
        <v>FEEDER</v>
      </c>
      <c r="D4306" s="4">
        <v>44552</v>
      </c>
      <c r="E4306" t="str">
        <v>YAMAHA</v>
      </c>
      <c r="F4306">
        <v>14104182</v>
      </c>
      <c r="G4306">
        <v>44552</v>
      </c>
      <c r="H4306" t="str">
        <v>YMCT|KHJ-MC100-00</v>
      </c>
      <c r="I4306" t="str">
        <v>SS TAPE FEEDER 8mm</v>
      </c>
      <c r="J4306">
        <v>18</v>
      </c>
      <c r="K4306">
        <v>18</v>
      </c>
      <c r="L4306">
        <v>55688.5</v>
      </c>
      <c r="M4306" t="str">
        <v>CNY</v>
      </c>
      <c r="N4306">
        <v>1.2150000000000001</v>
      </c>
      <c r="O4306">
        <v>55688.5</v>
      </c>
      <c r="P4306">
        <v>67661.527500000011</v>
      </c>
      <c r="Q4306" t="str">
        <v>C66XIY-SERVICE GROUP</v>
      </c>
      <c r="R4306" t="str">
        <v>Hebi Lianming Electrical Co., Ltd.</v>
      </c>
      <c r="S4306" t="str">
        <v>Same</v>
      </c>
      <c r="T4306">
        <v>905909</v>
      </c>
      <c r="U4306">
        <v>46290.83</v>
      </c>
      <c r="V4306" t="str">
        <v>309ASY INV-PTS SALES</v>
      </c>
      <c r="W4306">
        <v>0</v>
      </c>
      <c r="X4306">
        <v>0</v>
      </c>
      <c r="Y4306">
        <v>814003</v>
      </c>
      <c r="Z4306" t="str">
        <v>鹤壁市联明电器有限公司</v>
      </c>
      <c r="AA4306">
        <v>0</v>
      </c>
      <c r="AB4306">
        <v>2021</v>
      </c>
      <c r="AC4306">
        <v>12</v>
      </c>
      <c r="AD4306" t="str">
        <v>Q3</v>
      </c>
      <c r="AE4306" t="str">
        <v>FY21/22</v>
      </c>
      <c r="AF4306" t="str">
        <v>WEST</v>
      </c>
    </row>
    <row r="4307" spans="1:32">
      <c r="A4307" t="str">
        <v>ESHL</v>
      </c>
      <c r="B4307" t="str">
        <v>XIY</v>
      </c>
      <c r="C4307" t="str">
        <v>FEEDER</v>
      </c>
      <c r="D4307" s="4">
        <v>44552</v>
      </c>
      <c r="E4307" t="str">
        <v>YAMAHA</v>
      </c>
      <c r="F4307">
        <v>14104182</v>
      </c>
      <c r="G4307">
        <v>44552</v>
      </c>
      <c r="H4307" t="str">
        <v>YMCT|KHJ-MC200-00</v>
      </c>
      <c r="I4307" t="str">
        <v>SS TAPE FEEDER 12/16mm</v>
      </c>
      <c r="J4307">
        <v>10</v>
      </c>
      <c r="K4307">
        <v>10</v>
      </c>
      <c r="L4307">
        <v>42646.02</v>
      </c>
      <c r="M4307" t="str">
        <v>CNY</v>
      </c>
      <c r="N4307">
        <v>1.2150000000000001</v>
      </c>
      <c r="O4307">
        <v>42646.02</v>
      </c>
      <c r="P4307">
        <v>51814.914299999997</v>
      </c>
      <c r="Q4307" t="str">
        <v>C66XIY-SERVICE GROUP</v>
      </c>
      <c r="R4307" t="str">
        <v>Hebi Lianming Electrical Co., Ltd.</v>
      </c>
      <c r="S4307" t="str">
        <v>Same</v>
      </c>
      <c r="T4307">
        <v>905909</v>
      </c>
      <c r="U4307">
        <v>35945.94</v>
      </c>
      <c r="V4307" t="str">
        <v>309ASY INV-PTS SALES</v>
      </c>
      <c r="W4307">
        <v>0</v>
      </c>
      <c r="X4307">
        <v>0</v>
      </c>
      <c r="Y4307">
        <v>814003</v>
      </c>
      <c r="Z4307" t="str">
        <v>鹤壁市联明电器有限公司</v>
      </c>
      <c r="AA4307">
        <v>0</v>
      </c>
      <c r="AB4307">
        <v>2021</v>
      </c>
      <c r="AC4307">
        <v>12</v>
      </c>
      <c r="AD4307" t="str">
        <v>Q3</v>
      </c>
      <c r="AE4307" t="str">
        <v>FY21/22</v>
      </c>
      <c r="AF4307" t="str">
        <v>WEST</v>
      </c>
    </row>
    <row r="4308" spans="1:32">
      <c r="A4308" t="str">
        <v>ESHL</v>
      </c>
      <c r="B4308" t="str">
        <v>XIY</v>
      </c>
      <c r="C4308" t="str">
        <v>FEEDER</v>
      </c>
      <c r="D4308" s="4">
        <v>44552</v>
      </c>
      <c r="E4308" t="str">
        <v>YAMAHA</v>
      </c>
      <c r="F4308">
        <v>14104182</v>
      </c>
      <c r="G4308">
        <v>44552</v>
      </c>
      <c r="H4308" t="str">
        <v>YMCT|KHJ-MC400-00</v>
      </c>
      <c r="I4308" t="str">
        <v>SS TAPE FEEDER 24mm</v>
      </c>
      <c r="J4308">
        <v>1</v>
      </c>
      <c r="K4308">
        <v>1</v>
      </c>
      <c r="L4308">
        <v>4700</v>
      </c>
      <c r="M4308" t="str">
        <v>CNY</v>
      </c>
      <c r="N4308">
        <v>1.2150000000000001</v>
      </c>
      <c r="O4308">
        <v>4700</v>
      </c>
      <c r="P4308">
        <v>5710.5</v>
      </c>
      <c r="Q4308" t="str">
        <v>C66XIY-SERVICE GROUP</v>
      </c>
      <c r="R4308" t="str">
        <v>Hebi Lianming Electrical Co., Ltd.</v>
      </c>
      <c r="S4308" t="str">
        <v>Same</v>
      </c>
      <c r="T4308">
        <v>905909</v>
      </c>
      <c r="U4308">
        <v>3835.19</v>
      </c>
      <c r="V4308" t="str">
        <v>309ASY INV-PTS SALES</v>
      </c>
      <c r="W4308">
        <v>0</v>
      </c>
      <c r="X4308">
        <v>0</v>
      </c>
      <c r="Y4308">
        <v>814003</v>
      </c>
      <c r="Z4308" t="str">
        <v>鹤壁市联明电器有限公司</v>
      </c>
      <c r="AA4308">
        <v>0</v>
      </c>
      <c r="AB4308">
        <v>2021</v>
      </c>
      <c r="AC4308">
        <v>12</v>
      </c>
      <c r="AD4308" t="str">
        <v>Q3</v>
      </c>
      <c r="AE4308" t="str">
        <v>FY21/22</v>
      </c>
      <c r="AF4308" t="str">
        <v>WEST</v>
      </c>
    </row>
    <row r="4309" spans="1:32">
      <c r="A4309" t="str">
        <v>ESHL</v>
      </c>
      <c r="B4309" t="str">
        <v>SHA</v>
      </c>
      <c r="C4309" t="str">
        <v>SPARES/OTHER</v>
      </c>
      <c r="D4309" s="4">
        <v>44552</v>
      </c>
      <c r="E4309" t="str">
        <v>YAMAHA</v>
      </c>
      <c r="F4309">
        <v>14104183</v>
      </c>
      <c r="G4309">
        <v>44552</v>
      </c>
      <c r="H4309" t="str">
        <v>YMCT|KHM-M654C-01</v>
      </c>
      <c r="I4309" t="str">
        <v>SENSOR,FIBER 2</v>
      </c>
      <c r="J4309">
        <v>1</v>
      </c>
      <c r="K4309">
        <v>1</v>
      </c>
      <c r="L4309">
        <v>1263.72</v>
      </c>
      <c r="M4309" t="str">
        <v>CNY</v>
      </c>
      <c r="N4309">
        <v>1.2150000000000001</v>
      </c>
      <c r="O4309">
        <v>1263.72</v>
      </c>
      <c r="P4309">
        <v>1535.4198000000001</v>
      </c>
      <c r="Q4309" t="str">
        <v>C66SHA-SERVICE GROUP</v>
      </c>
      <c r="R4309" t="str">
        <v>XIAMEN JINYIHE ELECTRONIC TECHNOLOGY CO.,LTD</v>
      </c>
      <c r="S4309" t="str">
        <v>Same</v>
      </c>
      <c r="T4309">
        <v>905912</v>
      </c>
      <c r="U4309">
        <v>523</v>
      </c>
      <c r="V4309" t="str">
        <v>309ASY INV-PTS SALES</v>
      </c>
      <c r="W4309">
        <v>0</v>
      </c>
      <c r="X4309">
        <v>0</v>
      </c>
      <c r="Y4309">
        <v>814045</v>
      </c>
      <c r="Z4309" t="str">
        <v>厦门市金易合电子科技有限公司</v>
      </c>
      <c r="AA4309">
        <v>0</v>
      </c>
      <c r="AB4309">
        <v>2021</v>
      </c>
      <c r="AC4309">
        <v>12</v>
      </c>
      <c r="AD4309" t="str">
        <v>Q3</v>
      </c>
      <c r="AE4309" t="str">
        <v>FY21/22</v>
      </c>
      <c r="AF4309" t="str">
        <v>EAST</v>
      </c>
    </row>
    <row r="4310" spans="1:32">
      <c r="A4310" t="str">
        <v>ESHL</v>
      </c>
      <c r="B4310" t="str">
        <v>SHA</v>
      </c>
      <c r="C4310" t="str">
        <v>SPARES/OTHER</v>
      </c>
      <c r="D4310" s="4">
        <v>44552</v>
      </c>
      <c r="E4310" t="str">
        <v>OTHERS</v>
      </c>
      <c r="F4310">
        <v>14104184</v>
      </c>
      <c r="G4310">
        <v>44552</v>
      </c>
      <c r="H4310" t="str">
        <v>ZMTR|PARTS</v>
      </c>
      <c r="I4310" t="str">
        <v>SMT DOMESTIC PARTS</v>
      </c>
      <c r="J4310">
        <v>1</v>
      </c>
      <c r="K4310">
        <v>1</v>
      </c>
      <c r="L4310">
        <v>575.22</v>
      </c>
      <c r="M4310" t="str">
        <v>CNY</v>
      </c>
      <c r="N4310">
        <v>1.2150000000000001</v>
      </c>
      <c r="O4310">
        <v>575.22</v>
      </c>
      <c r="P4310">
        <v>698.89230000000009</v>
      </c>
      <c r="Q4310" t="str">
        <v>C66SHA-SERVICE GROUP</v>
      </c>
      <c r="R4310" t="str">
        <v>ZHEJIANG ZHONGFU PRECISION MACHINE TOOL Co., Ltd.</v>
      </c>
      <c r="S4310" t="str">
        <v>Same</v>
      </c>
      <c r="T4310">
        <v>905913</v>
      </c>
      <c r="U4310">
        <v>353.98</v>
      </c>
      <c r="V4310" t="str">
        <v>309ASY INV-PTS SALES</v>
      </c>
      <c r="W4310">
        <v>0</v>
      </c>
      <c r="X4310">
        <v>0</v>
      </c>
      <c r="Y4310">
        <v>814067</v>
      </c>
      <c r="Z4310" t="str">
        <v>浙江中孚精密机床股份有限公司</v>
      </c>
      <c r="AA4310">
        <v>0</v>
      </c>
      <c r="AB4310">
        <v>2021</v>
      </c>
      <c r="AC4310">
        <v>12</v>
      </c>
      <c r="AD4310" t="str">
        <v>Q3</v>
      </c>
      <c r="AE4310" t="str">
        <v>FY21/22</v>
      </c>
      <c r="AF4310" t="str">
        <v>EAST</v>
      </c>
    </row>
    <row r="4311" spans="1:32">
      <c r="A4311" t="str">
        <v>ESHL</v>
      </c>
      <c r="B4311" t="str">
        <v>SHA</v>
      </c>
      <c r="C4311" t="str">
        <v>SPARES/OTHER</v>
      </c>
      <c r="D4311" s="4">
        <v>44553</v>
      </c>
      <c r="E4311" t="str">
        <v>YAMAHA</v>
      </c>
      <c r="F4311">
        <v>14104185</v>
      </c>
      <c r="G4311">
        <v>44553</v>
      </c>
      <c r="H4311" t="str">
        <v>YMCT|KJJ-M2267-A0</v>
      </c>
      <c r="I4311" t="str">
        <v>CABLE DUCT</v>
      </c>
      <c r="J4311">
        <v>1</v>
      </c>
      <c r="K4311">
        <v>1</v>
      </c>
      <c r="L4311">
        <v>1921.24</v>
      </c>
      <c r="M4311" t="str">
        <v>CNY</v>
      </c>
      <c r="N4311">
        <v>1.2150000000000001</v>
      </c>
      <c r="O4311">
        <v>1921.24</v>
      </c>
      <c r="P4311">
        <v>2334.3066000000003</v>
      </c>
      <c r="Q4311" t="str">
        <v>C66SHA-SERVICE GROUP</v>
      </c>
      <c r="R4311" t="str">
        <v>Suzhou Inovance Technology Co Ltd</v>
      </c>
      <c r="S4311" t="str">
        <v>Same</v>
      </c>
      <c r="T4311">
        <v>905914</v>
      </c>
      <c r="U4311">
        <v>954</v>
      </c>
      <c r="V4311" t="str">
        <v>309ASY INV-PTS SALES</v>
      </c>
      <c r="W4311">
        <v>0</v>
      </c>
      <c r="X4311">
        <v>0</v>
      </c>
      <c r="Y4311">
        <v>814249</v>
      </c>
      <c r="Z4311" t="str">
        <v>苏州汇川技术有限公司</v>
      </c>
      <c r="AA4311">
        <v>0</v>
      </c>
      <c r="AB4311">
        <v>2021</v>
      </c>
      <c r="AC4311">
        <v>12</v>
      </c>
      <c r="AD4311" t="str">
        <v>Q3</v>
      </c>
      <c r="AE4311" t="str">
        <v>FY21/22</v>
      </c>
      <c r="AF4311" t="str">
        <v>EAST</v>
      </c>
    </row>
    <row r="4312" spans="1:32">
      <c r="A4312" t="str">
        <v>ESHL</v>
      </c>
      <c r="B4312" t="str">
        <v>SHA</v>
      </c>
      <c r="C4312" t="str">
        <v>SPARES/OTHER</v>
      </c>
      <c r="D4312" s="4">
        <v>44553</v>
      </c>
      <c r="E4312" t="str">
        <v>YAMAHA</v>
      </c>
      <c r="F4312">
        <v>14104185</v>
      </c>
      <c r="G4312">
        <v>44553</v>
      </c>
      <c r="H4312" t="str">
        <v>YMCT|KKE-M2267-A0</v>
      </c>
      <c r="I4312" t="str">
        <v>GUIDE X AXIS ASSY</v>
      </c>
      <c r="J4312">
        <v>1</v>
      </c>
      <c r="K4312">
        <v>1</v>
      </c>
      <c r="L4312">
        <v>1695.58</v>
      </c>
      <c r="M4312" t="str">
        <v>CNY</v>
      </c>
      <c r="N4312">
        <v>1.2150000000000001</v>
      </c>
      <c r="O4312">
        <v>1695.58</v>
      </c>
      <c r="P4312">
        <v>2060.1297</v>
      </c>
      <c r="Q4312" t="str">
        <v>C66SHA-SERVICE GROUP</v>
      </c>
      <c r="R4312" t="str">
        <v>Suzhou Inovance Technology Co Ltd</v>
      </c>
      <c r="S4312" t="str">
        <v>Same</v>
      </c>
      <c r="T4312">
        <v>905914</v>
      </c>
      <c r="U4312">
        <v>702</v>
      </c>
      <c r="V4312" t="str">
        <v>309ASY INV-PTS SALES</v>
      </c>
      <c r="W4312">
        <v>0</v>
      </c>
      <c r="X4312">
        <v>0</v>
      </c>
      <c r="Y4312">
        <v>814249</v>
      </c>
      <c r="Z4312" t="str">
        <v>苏州汇川技术有限公司</v>
      </c>
      <c r="AA4312">
        <v>0</v>
      </c>
      <c r="AB4312">
        <v>2021</v>
      </c>
      <c r="AC4312">
        <v>12</v>
      </c>
      <c r="AD4312" t="str">
        <v>Q3</v>
      </c>
      <c r="AE4312" t="str">
        <v>FY21/22</v>
      </c>
      <c r="AF4312" t="str">
        <v>EAST</v>
      </c>
    </row>
    <row r="4313" spans="1:32">
      <c r="A4313" t="str">
        <v>ESHL</v>
      </c>
      <c r="B4313" t="str">
        <v>SHA</v>
      </c>
      <c r="C4313" t="str">
        <v>SPARES/OTHER</v>
      </c>
      <c r="D4313" s="4">
        <v>44553</v>
      </c>
      <c r="E4313" t="str">
        <v>YAMAHA</v>
      </c>
      <c r="F4313">
        <v>14104185</v>
      </c>
      <c r="G4313">
        <v>44553</v>
      </c>
      <c r="H4313" t="str">
        <v>YMCT|KLJ-MC145-00</v>
      </c>
      <c r="I4313" t="str">
        <v>LEVER TAPE GUIDE F</v>
      </c>
      <c r="J4313">
        <v>10</v>
      </c>
      <c r="K4313">
        <v>10</v>
      </c>
      <c r="L4313">
        <v>495.58</v>
      </c>
      <c r="M4313" t="str">
        <v>CNY</v>
      </c>
      <c r="N4313">
        <v>1.2150000000000001</v>
      </c>
      <c r="O4313">
        <v>495.58</v>
      </c>
      <c r="P4313">
        <v>602.12970000000007</v>
      </c>
      <c r="Q4313" t="str">
        <v>C66SHA-SERVICE GROUP</v>
      </c>
      <c r="R4313" t="str">
        <v>Suzhou Inovance Technology Co Ltd</v>
      </c>
      <c r="S4313" t="str">
        <v>Same</v>
      </c>
      <c r="T4313">
        <v>905914</v>
      </c>
      <c r="U4313">
        <v>190</v>
      </c>
      <c r="V4313" t="str">
        <v>309ASY INV-PTS SALES</v>
      </c>
      <c r="W4313">
        <v>0</v>
      </c>
      <c r="X4313">
        <v>0</v>
      </c>
      <c r="Y4313">
        <v>814249</v>
      </c>
      <c r="Z4313" t="str">
        <v>苏州汇川技术有限公司</v>
      </c>
      <c r="AA4313">
        <v>0</v>
      </c>
      <c r="AB4313">
        <v>2021</v>
      </c>
      <c r="AC4313">
        <v>12</v>
      </c>
      <c r="AD4313" t="str">
        <v>Q3</v>
      </c>
      <c r="AE4313" t="str">
        <v>FY21/22</v>
      </c>
      <c r="AF4313" t="str">
        <v>EAST</v>
      </c>
    </row>
    <row r="4314" spans="1:32">
      <c r="A4314" t="str">
        <v>ESHL</v>
      </c>
      <c r="B4314" t="str">
        <v>SHA</v>
      </c>
      <c r="C4314" t="str">
        <v>SPARES/OTHER</v>
      </c>
      <c r="D4314" s="4">
        <v>44553</v>
      </c>
      <c r="E4314" t="str">
        <v>YAMAHA</v>
      </c>
      <c r="F4314">
        <v>14104185</v>
      </c>
      <c r="G4314">
        <v>44553</v>
      </c>
      <c r="H4314" t="str">
        <v>YMCT|KGA-M880C-10</v>
      </c>
      <c r="I4314" t="str">
        <v>REEL CERAMIC 1005</v>
      </c>
      <c r="J4314">
        <v>1</v>
      </c>
      <c r="K4314">
        <v>1</v>
      </c>
      <c r="L4314">
        <v>10146.9</v>
      </c>
      <c r="M4314" t="str">
        <v>CNY</v>
      </c>
      <c r="N4314">
        <v>1.2150000000000001</v>
      </c>
      <c r="O4314">
        <v>10146.9</v>
      </c>
      <c r="P4314">
        <v>12328.4835</v>
      </c>
      <c r="Q4314" t="str">
        <v>C66SHA-SERVICE GROUP</v>
      </c>
      <c r="R4314" t="str">
        <v>Suzhou Inovance Technology Co Ltd</v>
      </c>
      <c r="S4314" t="str">
        <v>Same</v>
      </c>
      <c r="T4314">
        <v>905914</v>
      </c>
      <c r="U4314">
        <v>3995</v>
      </c>
      <c r="V4314" t="str">
        <v>309ASY INV-PTS SALES</v>
      </c>
      <c r="W4314">
        <v>0</v>
      </c>
      <c r="X4314">
        <v>0</v>
      </c>
      <c r="Y4314">
        <v>814249</v>
      </c>
      <c r="Z4314" t="str">
        <v>苏州汇川技术有限公司</v>
      </c>
      <c r="AA4314">
        <v>0</v>
      </c>
      <c r="AB4314">
        <v>2021</v>
      </c>
      <c r="AC4314">
        <v>12</v>
      </c>
      <c r="AD4314" t="str">
        <v>Q3</v>
      </c>
      <c r="AE4314" t="str">
        <v>FY21/22</v>
      </c>
      <c r="AF4314" t="str">
        <v>EAST</v>
      </c>
    </row>
    <row r="4315" spans="1:32">
      <c r="A4315" t="str">
        <v>ESHL</v>
      </c>
      <c r="B4315" t="str">
        <v>SHA</v>
      </c>
      <c r="C4315" t="str">
        <v>SPARES/OTHER</v>
      </c>
      <c r="D4315" s="4">
        <v>44553</v>
      </c>
      <c r="E4315" t="str">
        <v>YAMAHA</v>
      </c>
      <c r="F4315">
        <v>14104185</v>
      </c>
      <c r="G4315">
        <v>44553</v>
      </c>
      <c r="H4315" t="str">
        <v>YMCT|KLF-M9135-01</v>
      </c>
      <c r="I4315" t="str">
        <v>PLATE EDGE 2</v>
      </c>
      <c r="J4315">
        <v>20</v>
      </c>
      <c r="K4315">
        <v>20</v>
      </c>
      <c r="L4315">
        <v>2176.9899999999998</v>
      </c>
      <c r="M4315" t="str">
        <v>CNY</v>
      </c>
      <c r="N4315">
        <v>1.2150000000000001</v>
      </c>
      <c r="O4315">
        <v>2176.9899999999998</v>
      </c>
      <c r="P4315">
        <v>2645.0428499999998</v>
      </c>
      <c r="Q4315" t="str">
        <v>C66SHA-SERVICE GROUP</v>
      </c>
      <c r="R4315" t="str">
        <v>Suzhou Inovance Technology Co Ltd</v>
      </c>
      <c r="S4315" t="str">
        <v>Same</v>
      </c>
      <c r="T4315">
        <v>905914</v>
      </c>
      <c r="U4315">
        <v>880</v>
      </c>
      <c r="V4315" t="str">
        <v>309ASY INV-PTS SALES</v>
      </c>
      <c r="W4315">
        <v>0</v>
      </c>
      <c r="X4315">
        <v>0</v>
      </c>
      <c r="Y4315">
        <v>814249</v>
      </c>
      <c r="Z4315" t="str">
        <v>苏州汇川技术有限公司</v>
      </c>
      <c r="AA4315">
        <v>0</v>
      </c>
      <c r="AB4315">
        <v>2021</v>
      </c>
      <c r="AC4315">
        <v>12</v>
      </c>
      <c r="AD4315" t="str">
        <v>Q3</v>
      </c>
      <c r="AE4315" t="str">
        <v>FY21/22</v>
      </c>
      <c r="AF4315" t="str">
        <v>EAST</v>
      </c>
    </row>
    <row r="4316" spans="1:32">
      <c r="A4316" t="str">
        <v>ESHL</v>
      </c>
      <c r="B4316" t="str">
        <v>SHA</v>
      </c>
      <c r="C4316" t="str">
        <v>SPARES/OTHER</v>
      </c>
      <c r="D4316" s="4">
        <v>44553</v>
      </c>
      <c r="E4316" t="str">
        <v>YAMAHA</v>
      </c>
      <c r="F4316">
        <v>14104185</v>
      </c>
      <c r="G4316">
        <v>44553</v>
      </c>
      <c r="H4316" t="str">
        <v>YMCT|KJV-M3407-A1</v>
      </c>
      <c r="I4316" t="str">
        <v>JOINT ASSY</v>
      </c>
      <c r="J4316">
        <v>10</v>
      </c>
      <c r="K4316">
        <v>10</v>
      </c>
      <c r="L4316">
        <v>3858.41</v>
      </c>
      <c r="M4316" t="str">
        <v>CNY</v>
      </c>
      <c r="N4316">
        <v>1.2150000000000001</v>
      </c>
      <c r="O4316">
        <v>3858.41</v>
      </c>
      <c r="P4316">
        <v>4687.9681499999997</v>
      </c>
      <c r="Q4316" t="str">
        <v>C66SHA-SERVICE GROUP</v>
      </c>
      <c r="R4316" t="str">
        <v>Suzhou Inovance Technology Co Ltd</v>
      </c>
      <c r="S4316" t="str">
        <v>Same</v>
      </c>
      <c r="T4316">
        <v>905914</v>
      </c>
      <c r="U4316">
        <v>1660</v>
      </c>
      <c r="V4316" t="str">
        <v>309ASY INV-PTS SALES</v>
      </c>
      <c r="W4316">
        <v>0</v>
      </c>
      <c r="X4316">
        <v>0</v>
      </c>
      <c r="Y4316">
        <v>814249</v>
      </c>
      <c r="Z4316" t="str">
        <v>苏州汇川技术有限公司</v>
      </c>
      <c r="AA4316">
        <v>0</v>
      </c>
      <c r="AB4316">
        <v>2021</v>
      </c>
      <c r="AC4316">
        <v>12</v>
      </c>
      <c r="AD4316" t="str">
        <v>Q3</v>
      </c>
      <c r="AE4316" t="str">
        <v>FY21/22</v>
      </c>
      <c r="AF4316" t="str">
        <v>EAST</v>
      </c>
    </row>
    <row r="4317" spans="1:32">
      <c r="A4317" t="str">
        <v>ESHL</v>
      </c>
      <c r="B4317" t="str">
        <v>BJS</v>
      </c>
      <c r="C4317" t="str">
        <v>CONTRACT_FEE</v>
      </c>
      <c r="D4317" s="4">
        <v>44557</v>
      </c>
      <c r="E4317" t="str">
        <v>YAMAHA</v>
      </c>
      <c r="F4317">
        <v>13100213</v>
      </c>
      <c r="G4317">
        <v>44557</v>
      </c>
      <c r="H4317" t="str">
        <v>YMCT|REPAIR CHARGE</v>
      </c>
      <c r="I4317" t="str">
        <v>REPAIR CHARGE</v>
      </c>
      <c r="J4317">
        <v>1</v>
      </c>
      <c r="K4317">
        <v>1</v>
      </c>
      <c r="L4317">
        <v>6000</v>
      </c>
      <c r="M4317" t="str">
        <v>CNY</v>
      </c>
      <c r="N4317">
        <v>1.2150000000000001</v>
      </c>
      <c r="O4317">
        <v>6000</v>
      </c>
      <c r="P4317">
        <v>7290.0000000000009</v>
      </c>
      <c r="Q4317" t="str">
        <v>C66BJS-SMT SERVICE</v>
      </c>
      <c r="R4317" t="str">
        <v>Beijing Bizmate Technology Co., Ltd.</v>
      </c>
      <c r="S4317" t="str">
        <v>Same</v>
      </c>
      <c r="T4317">
        <v>905915</v>
      </c>
      <c r="U4317">
        <v>0</v>
      </c>
      <c r="V4317" t="str">
        <v>309ASY INV-CONTRACT</v>
      </c>
      <c r="W4317">
        <v>0</v>
      </c>
      <c r="X4317">
        <v>0</v>
      </c>
      <c r="Y4317">
        <v>0</v>
      </c>
      <c r="Z4317" t="str">
        <v>北京朗时云帆科技有限公司</v>
      </c>
      <c r="AA4317">
        <v>0</v>
      </c>
      <c r="AB4317">
        <v>2021</v>
      </c>
      <c r="AC4317">
        <v>12</v>
      </c>
      <c r="AD4317" t="str">
        <v>Q3</v>
      </c>
      <c r="AE4317" t="str">
        <v>FY21/22</v>
      </c>
      <c r="AF4317" t="str">
        <v>NORTH</v>
      </c>
    </row>
    <row r="4318" spans="1:32">
      <c r="A4318" t="str">
        <v>ESHL</v>
      </c>
      <c r="B4318" t="str">
        <v>SHA</v>
      </c>
      <c r="C4318" t="str">
        <v>SERVICE_CHARGE</v>
      </c>
      <c r="D4318" s="4">
        <v>44566</v>
      </c>
      <c r="E4318" t="str">
        <v>HELLER</v>
      </c>
      <c r="F4318">
        <v>12101175</v>
      </c>
      <c r="G4318">
        <v>44566</v>
      </c>
      <c r="H4318" t="str">
        <v>HELI|REPAIR CHARGE</v>
      </c>
      <c r="I4318" t="str">
        <v>REPAIR CHARGE</v>
      </c>
      <c r="J4318">
        <v>1</v>
      </c>
      <c r="K4318">
        <v>1</v>
      </c>
      <c r="L4318">
        <v>2353.98</v>
      </c>
      <c r="M4318" t="str">
        <v>CNY</v>
      </c>
      <c r="N4318">
        <v>1.22</v>
      </c>
      <c r="O4318">
        <v>2353.98</v>
      </c>
      <c r="P4318">
        <v>2871.8555999999999</v>
      </c>
      <c r="Q4318" t="str">
        <v>C66SHA-SERVICE GROUP</v>
      </c>
      <c r="R4318" t="str">
        <v>Shanghai Jinxin Electronics Ltd.</v>
      </c>
      <c r="S4318" t="str">
        <v>Same</v>
      </c>
      <c r="T4318">
        <v>905916</v>
      </c>
      <c r="U4318">
        <v>0</v>
      </c>
      <c r="V4318" t="str">
        <v>309ASY INV-NON-CON-V</v>
      </c>
      <c r="W4318">
        <v>0</v>
      </c>
      <c r="X4318">
        <v>0</v>
      </c>
      <c r="Y4318">
        <v>0</v>
      </c>
      <c r="Z4318" t="str">
        <v>上海金鑫电子有限公司</v>
      </c>
      <c r="AA4318">
        <v>0</v>
      </c>
      <c r="AB4318">
        <v>2022</v>
      </c>
      <c r="AC4318">
        <v>1</v>
      </c>
      <c r="AD4318" t="str">
        <v>Q4</v>
      </c>
      <c r="AE4318" t="str">
        <v>FY21/22</v>
      </c>
      <c r="AF4318" t="str">
        <v>EAST</v>
      </c>
    </row>
    <row r="4319" spans="1:32">
      <c r="A4319" t="str">
        <v>ESHL</v>
      </c>
      <c r="B4319" t="str">
        <v>SHA</v>
      </c>
      <c r="C4319" t="str">
        <v>SERVICE_CHARGE</v>
      </c>
      <c r="D4319" s="4">
        <v>44566</v>
      </c>
      <c r="E4319" t="str">
        <v>YAMAHA</v>
      </c>
      <c r="F4319">
        <v>12101176</v>
      </c>
      <c r="G4319">
        <v>44566</v>
      </c>
      <c r="H4319" t="str">
        <v>YMCT|REPAIR CHARGE</v>
      </c>
      <c r="I4319" t="str">
        <v>REPAIR CHARGE</v>
      </c>
      <c r="J4319">
        <v>1</v>
      </c>
      <c r="K4319">
        <v>1</v>
      </c>
      <c r="L4319">
        <v>21238.94</v>
      </c>
      <c r="M4319" t="str">
        <v>CNY</v>
      </c>
      <c r="N4319">
        <v>1.22</v>
      </c>
      <c r="O4319">
        <v>21238.94</v>
      </c>
      <c r="P4319">
        <v>25911.506799999999</v>
      </c>
      <c r="Q4319" t="str">
        <v>C66SHA-SERVICE GROUP</v>
      </c>
      <c r="R4319" t="str">
        <v>Ningbo Yibin Electronic Technology Co., Ltd.</v>
      </c>
      <c r="S4319" t="str">
        <v>Same</v>
      </c>
      <c r="T4319">
        <v>905917</v>
      </c>
      <c r="U4319">
        <v>0</v>
      </c>
      <c r="V4319" t="str">
        <v>309ASY INV-NON-CON-V</v>
      </c>
      <c r="W4319">
        <v>0</v>
      </c>
      <c r="X4319">
        <v>0</v>
      </c>
      <c r="Y4319">
        <v>0</v>
      </c>
      <c r="Z4319" t="str">
        <v>宁波一彬电子科技股份有限公司</v>
      </c>
      <c r="AA4319">
        <v>0</v>
      </c>
      <c r="AB4319">
        <v>2022</v>
      </c>
      <c r="AC4319">
        <v>1</v>
      </c>
      <c r="AD4319" t="str">
        <v>Q4</v>
      </c>
      <c r="AE4319" t="str">
        <v>FY21/22</v>
      </c>
      <c r="AF4319" t="str">
        <v>EAST</v>
      </c>
    </row>
    <row r="4320" spans="1:32">
      <c r="A4320" t="str">
        <v>ESHL</v>
      </c>
      <c r="B4320" t="str">
        <v>SHA</v>
      </c>
      <c r="C4320" t="str">
        <v>FEEDER</v>
      </c>
      <c r="D4320" s="4">
        <v>44566</v>
      </c>
      <c r="E4320" t="str">
        <v>OTHERS</v>
      </c>
      <c r="F4320">
        <v>14104186</v>
      </c>
      <c r="G4320">
        <v>44566</v>
      </c>
      <c r="H4320" t="str">
        <v>ZMTR|SPECIAL MANUAL TRAY FEEDER</v>
      </c>
      <c r="I4320" t="str">
        <v>SPECIAL MANUAL TRAY FEEDER</v>
      </c>
      <c r="J4320">
        <v>1</v>
      </c>
      <c r="K4320">
        <v>1</v>
      </c>
      <c r="L4320">
        <v>2637.17</v>
      </c>
      <c r="M4320" t="str">
        <v>CNY</v>
      </c>
      <c r="N4320">
        <v>1.22</v>
      </c>
      <c r="O4320">
        <v>2637.17</v>
      </c>
      <c r="P4320">
        <v>3217.3474000000001</v>
      </c>
      <c r="Q4320" t="str">
        <v>C66SHA-SERVICE GROUP</v>
      </c>
      <c r="R4320" t="str">
        <v xml:space="preserve">Changzhou Tongbao Photo-electricity Manufacturing </v>
      </c>
      <c r="S4320" t="str">
        <v>Same</v>
      </c>
      <c r="T4320">
        <v>905918</v>
      </c>
      <c r="U4320">
        <v>1371.68</v>
      </c>
      <c r="V4320" t="str">
        <v>309ASY INV-PTS SALES</v>
      </c>
      <c r="W4320">
        <v>0</v>
      </c>
      <c r="X4320">
        <v>0</v>
      </c>
      <c r="Y4320">
        <v>814968</v>
      </c>
      <c r="Z4320" t="str">
        <v>常州通宝光电股份有限公司</v>
      </c>
      <c r="AA4320">
        <v>0</v>
      </c>
      <c r="AB4320">
        <v>2022</v>
      </c>
      <c r="AC4320">
        <v>1</v>
      </c>
      <c r="AD4320" t="str">
        <v>Q4</v>
      </c>
      <c r="AE4320" t="str">
        <v>FY21/22</v>
      </c>
      <c r="AF4320" t="str">
        <v>EAST</v>
      </c>
    </row>
    <row r="4321" spans="1:32">
      <c r="A4321" t="str">
        <v>ESHL</v>
      </c>
      <c r="B4321" t="str">
        <v>BJS</v>
      </c>
      <c r="C4321" t="str">
        <v>SPARES/OTHER</v>
      </c>
      <c r="D4321" s="4">
        <v>44566</v>
      </c>
      <c r="E4321" t="str">
        <v>HELLER</v>
      </c>
      <c r="F4321">
        <v>14104187</v>
      </c>
      <c r="G4321">
        <v>44566</v>
      </c>
      <c r="H4321" t="str">
        <v>HELI|593555</v>
      </c>
      <c r="I4321" t="str">
        <v>HIGH TEMPERATURE LUBE OIL (250ML)</v>
      </c>
      <c r="J4321">
        <v>10</v>
      </c>
      <c r="K4321">
        <v>10</v>
      </c>
      <c r="L4321">
        <v>7453.01</v>
      </c>
      <c r="M4321" t="str">
        <v>CNY</v>
      </c>
      <c r="N4321">
        <v>1.22</v>
      </c>
      <c r="O4321">
        <v>7453.01</v>
      </c>
      <c r="P4321">
        <v>9092.6722000000009</v>
      </c>
      <c r="Q4321" t="str">
        <v>C66BJS-SMT SERVICE</v>
      </c>
      <c r="R4321" t="str">
        <v>GoerTek Inc.</v>
      </c>
      <c r="S4321" t="str">
        <v>Same</v>
      </c>
      <c r="T4321">
        <v>905822</v>
      </c>
      <c r="U4321">
        <v>4614.72</v>
      </c>
      <c r="V4321" t="str">
        <v>309ASY INV-PTS SALES</v>
      </c>
      <c r="W4321">
        <v>0</v>
      </c>
      <c r="X4321" t="str">
        <v>2010679474-18</v>
      </c>
      <c r="Y4321">
        <v>815059</v>
      </c>
      <c r="Z4321" t="str">
        <v>歌尔股份有限公司</v>
      </c>
      <c r="AA4321">
        <v>0</v>
      </c>
      <c r="AB4321">
        <v>2022</v>
      </c>
      <c r="AC4321">
        <v>1</v>
      </c>
      <c r="AD4321" t="str">
        <v>Q4</v>
      </c>
      <c r="AE4321" t="str">
        <v>FY21/22</v>
      </c>
      <c r="AF4321" t="str">
        <v>NORTH</v>
      </c>
    </row>
    <row r="4322" spans="1:32">
      <c r="A4322" t="str">
        <v>ESHL</v>
      </c>
      <c r="B4322" t="str">
        <v>BJS</v>
      </c>
      <c r="C4322" t="str">
        <v>SPARES/OTHER</v>
      </c>
      <c r="D4322" s="4">
        <v>44566</v>
      </c>
      <c r="E4322" t="str">
        <v>HELLER</v>
      </c>
      <c r="F4322">
        <v>14104188</v>
      </c>
      <c r="G4322">
        <v>44566</v>
      </c>
      <c r="H4322" t="str">
        <v>HELI|6898</v>
      </c>
      <c r="I4322" t="str">
        <v>KRYTOX XHT-BDZ 0.5Kg(1.1Lb)</v>
      </c>
      <c r="J4322">
        <v>1</v>
      </c>
      <c r="K4322">
        <v>1</v>
      </c>
      <c r="L4322">
        <v>20619.47</v>
      </c>
      <c r="M4322" t="str">
        <v>CNY</v>
      </c>
      <c r="N4322">
        <v>1.22</v>
      </c>
      <c r="O4322">
        <v>20619.47</v>
      </c>
      <c r="P4322">
        <v>25155.753400000001</v>
      </c>
      <c r="Q4322" t="str">
        <v>C66BJS-SMT SERVICE</v>
      </c>
      <c r="R4322" t="str">
        <v>Weifang Goertek Electronics Co., Ltd.</v>
      </c>
      <c r="S4322" t="str">
        <v>Same</v>
      </c>
      <c r="T4322">
        <v>905868</v>
      </c>
      <c r="U4322">
        <v>12101.51</v>
      </c>
      <c r="V4322" t="str">
        <v>309ASY INV-PTS SALES</v>
      </c>
      <c r="W4322">
        <v>0</v>
      </c>
      <c r="X4322" t="str">
        <v>2020061403-8</v>
      </c>
      <c r="Y4322">
        <v>815060</v>
      </c>
      <c r="Z4322" t="str">
        <v>潍坊歌尔电子有限公司</v>
      </c>
      <c r="AA4322">
        <v>0</v>
      </c>
      <c r="AB4322">
        <v>2022</v>
      </c>
      <c r="AC4322">
        <v>1</v>
      </c>
      <c r="AD4322" t="str">
        <v>Q4</v>
      </c>
      <c r="AE4322" t="str">
        <v>FY21/22</v>
      </c>
      <c r="AF4322" t="str">
        <v>NORTH</v>
      </c>
    </row>
    <row r="4323" spans="1:32">
      <c r="A4323" t="str">
        <v>ESHL</v>
      </c>
      <c r="B4323" t="str">
        <v>BJS</v>
      </c>
      <c r="C4323" t="str">
        <v>SPARES/OTHER</v>
      </c>
      <c r="D4323" s="4">
        <v>44566</v>
      </c>
      <c r="E4323" t="str">
        <v>HELLER</v>
      </c>
      <c r="F4323">
        <v>14104189</v>
      </c>
      <c r="G4323">
        <v>44566</v>
      </c>
      <c r="H4323" t="str">
        <v>HELI|8129</v>
      </c>
      <c r="I4323" t="str">
        <v>CAPACITOR, 3 uF, 450VAC, 85C</v>
      </c>
      <c r="J4323">
        <v>1</v>
      </c>
      <c r="K4323">
        <v>1</v>
      </c>
      <c r="L4323">
        <v>355.75</v>
      </c>
      <c r="M4323" t="str">
        <v>CNY</v>
      </c>
      <c r="N4323">
        <v>1.22</v>
      </c>
      <c r="O4323">
        <v>355.75</v>
      </c>
      <c r="P4323">
        <v>434.01499999999999</v>
      </c>
      <c r="Q4323" t="str">
        <v>C66BJS-SMT SERVICE</v>
      </c>
      <c r="R4323" t="str">
        <v>Weifang Goertek Electronics Co., Ltd.</v>
      </c>
      <c r="S4323" t="str">
        <v>Same</v>
      </c>
      <c r="T4323">
        <v>905873</v>
      </c>
      <c r="U4323">
        <v>181.31</v>
      </c>
      <c r="V4323" t="str">
        <v>309ASY INV-PTS SALES</v>
      </c>
      <c r="W4323">
        <v>0</v>
      </c>
      <c r="X4323" t="str">
        <v>2020061403-9</v>
      </c>
      <c r="Y4323">
        <v>815065</v>
      </c>
      <c r="Z4323" t="str">
        <v>潍坊歌尔电子有限公司</v>
      </c>
      <c r="AA4323">
        <v>0</v>
      </c>
      <c r="AB4323">
        <v>2022</v>
      </c>
      <c r="AC4323">
        <v>1</v>
      </c>
      <c r="AD4323" t="str">
        <v>Q4</v>
      </c>
      <c r="AE4323" t="str">
        <v>FY21/22</v>
      </c>
      <c r="AF4323" t="str">
        <v>NORTH</v>
      </c>
    </row>
    <row r="4324" spans="1:32">
      <c r="A4324" t="str">
        <v>ESHL</v>
      </c>
      <c r="B4324" t="str">
        <v>BJS</v>
      </c>
      <c r="C4324" t="str">
        <v>SPARES/OTHER</v>
      </c>
      <c r="D4324" s="4">
        <v>44566</v>
      </c>
      <c r="E4324" t="str">
        <v>HELLER</v>
      </c>
      <c r="F4324">
        <v>14104189</v>
      </c>
      <c r="G4324">
        <v>44566</v>
      </c>
      <c r="H4324" t="str">
        <v>HELI|8129</v>
      </c>
      <c r="I4324" t="str">
        <v>CAPACITOR, 3 uF, 450VAC, 85C</v>
      </c>
      <c r="J4324">
        <v>2</v>
      </c>
      <c r="K4324">
        <v>2</v>
      </c>
      <c r="L4324">
        <v>711.5</v>
      </c>
      <c r="M4324" t="str">
        <v>CNY</v>
      </c>
      <c r="N4324">
        <v>1.22</v>
      </c>
      <c r="O4324">
        <v>711.5</v>
      </c>
      <c r="P4324">
        <v>868.03</v>
      </c>
      <c r="Q4324" t="str">
        <v>C66BJS-SMT SERVICE</v>
      </c>
      <c r="R4324" t="str">
        <v>Weifang Goertek Electronics Co., Ltd.</v>
      </c>
      <c r="S4324" t="str">
        <v>Same</v>
      </c>
      <c r="T4324">
        <v>905873</v>
      </c>
      <c r="U4324">
        <v>362.62</v>
      </c>
      <c r="V4324" t="str">
        <v>309ASY INV-PTS SALES</v>
      </c>
      <c r="W4324">
        <v>0</v>
      </c>
      <c r="X4324" t="str">
        <v>2020061403-9</v>
      </c>
      <c r="Y4324">
        <v>815065</v>
      </c>
      <c r="Z4324" t="str">
        <v>潍坊歌尔电子有限公司</v>
      </c>
      <c r="AA4324">
        <v>0</v>
      </c>
      <c r="AB4324">
        <v>2022</v>
      </c>
      <c r="AC4324">
        <v>1</v>
      </c>
      <c r="AD4324" t="str">
        <v>Q4</v>
      </c>
      <c r="AE4324" t="str">
        <v>FY21/22</v>
      </c>
      <c r="AF4324" t="str">
        <v>NORTH</v>
      </c>
    </row>
    <row r="4325" spans="1:32">
      <c r="A4325" t="str">
        <v>ESHL</v>
      </c>
      <c r="B4325" t="str">
        <v>BJS</v>
      </c>
      <c r="C4325" t="str">
        <v>SPARES/OTHER</v>
      </c>
      <c r="D4325" s="4">
        <v>44566</v>
      </c>
      <c r="E4325" t="str">
        <v>HELLER</v>
      </c>
      <c r="F4325">
        <v>14104190</v>
      </c>
      <c r="G4325">
        <v>44566</v>
      </c>
      <c r="H4325" t="str">
        <v>HELI|5064K</v>
      </c>
      <c r="I4325" t="str">
        <v>BLACK RTV</v>
      </c>
      <c r="J4325">
        <v>20</v>
      </c>
      <c r="K4325">
        <v>20</v>
      </c>
      <c r="L4325">
        <v>24938.05</v>
      </c>
      <c r="M4325" t="str">
        <v>CNY</v>
      </c>
      <c r="N4325">
        <v>1.22</v>
      </c>
      <c r="O4325">
        <v>24938.05</v>
      </c>
      <c r="P4325">
        <v>30424.420999999998</v>
      </c>
      <c r="Q4325" t="str">
        <v>C66BJS-SMT SERVICE</v>
      </c>
      <c r="R4325" t="str">
        <v>Weifang Goertek Electronics Co., Ltd.</v>
      </c>
      <c r="S4325" t="str">
        <v>Same</v>
      </c>
      <c r="T4325">
        <v>905888</v>
      </c>
      <c r="U4325">
        <v>13394.16</v>
      </c>
      <c r="V4325" t="str">
        <v>309ASY INV-PTS SALES</v>
      </c>
      <c r="W4325">
        <v>0</v>
      </c>
      <c r="X4325" t="str">
        <v>2020061403-11</v>
      </c>
      <c r="Y4325">
        <v>815067</v>
      </c>
      <c r="Z4325" t="str">
        <v>潍坊歌尔电子有限公司</v>
      </c>
      <c r="AA4325">
        <v>0</v>
      </c>
      <c r="AB4325">
        <v>2022</v>
      </c>
      <c r="AC4325">
        <v>1</v>
      </c>
      <c r="AD4325" t="str">
        <v>Q4</v>
      </c>
      <c r="AE4325" t="str">
        <v>FY21/22</v>
      </c>
      <c r="AF4325" t="str">
        <v>NORTH</v>
      </c>
    </row>
    <row r="4326" spans="1:32">
      <c r="A4326" t="str">
        <v>ESHL</v>
      </c>
      <c r="B4326" t="str">
        <v>SHA</v>
      </c>
      <c r="C4326" t="str">
        <v>SERVICE_CHARGE</v>
      </c>
      <c r="D4326" s="4">
        <v>44571</v>
      </c>
      <c r="E4326" t="str">
        <v>YAMAHA</v>
      </c>
      <c r="F4326">
        <v>12101177</v>
      </c>
      <c r="G4326">
        <v>44571</v>
      </c>
      <c r="H4326" t="str">
        <v>YMCT|REPAIR CHARGE</v>
      </c>
      <c r="I4326" t="str">
        <v>REPAIR CHARGE</v>
      </c>
      <c r="J4326">
        <v>1</v>
      </c>
      <c r="K4326">
        <v>1</v>
      </c>
      <c r="L4326">
        <v>1047.79</v>
      </c>
      <c r="M4326" t="str">
        <v>CNY</v>
      </c>
      <c r="N4326">
        <v>1.22</v>
      </c>
      <c r="O4326">
        <v>1047.79</v>
      </c>
      <c r="P4326">
        <v>1278.3037999999999</v>
      </c>
      <c r="Q4326" t="str">
        <v>C66SHA-SERVICE GROUP</v>
      </c>
      <c r="R4326" t="str">
        <v>Amphenol Airwave (HaiYan) Communication Electronic</v>
      </c>
      <c r="S4326" t="str">
        <v>Same</v>
      </c>
      <c r="T4326">
        <v>905922</v>
      </c>
      <c r="U4326">
        <v>0</v>
      </c>
      <c r="V4326" t="str">
        <v>309ASY INV-NON-CON-V</v>
      </c>
      <c r="W4326">
        <v>0</v>
      </c>
      <c r="X4326">
        <v>0</v>
      </c>
      <c r="Y4326">
        <v>0</v>
      </c>
      <c r="Z4326" t="str">
        <v>安费诺永亿(海盐)通讯电子有限公司</v>
      </c>
      <c r="AA4326">
        <v>0</v>
      </c>
      <c r="AB4326">
        <v>2022</v>
      </c>
      <c r="AC4326">
        <v>1</v>
      </c>
      <c r="AD4326" t="str">
        <v>Q4</v>
      </c>
      <c r="AE4326" t="str">
        <v>FY21/22</v>
      </c>
      <c r="AF4326" t="str">
        <v>EAST</v>
      </c>
    </row>
    <row r="4327" spans="1:32">
      <c r="A4327" t="str">
        <v>ESHL</v>
      </c>
      <c r="B4327" t="str">
        <v>SHA</v>
      </c>
      <c r="C4327" t="str">
        <v>SPARES/OTHER</v>
      </c>
      <c r="D4327" s="4">
        <v>44571</v>
      </c>
      <c r="E4327" t="str">
        <v>YAMAHA</v>
      </c>
      <c r="F4327">
        <v>14104191</v>
      </c>
      <c r="G4327">
        <v>44571</v>
      </c>
      <c r="H4327" t="str">
        <v>YMCT|KLW-M711S-B1</v>
      </c>
      <c r="I4327" t="str">
        <v>SHAFT 2,SPARE</v>
      </c>
      <c r="J4327">
        <v>1</v>
      </c>
      <c r="K4327">
        <v>1</v>
      </c>
      <c r="L4327">
        <v>5824.78</v>
      </c>
      <c r="M4327" t="str">
        <v>CNY</v>
      </c>
      <c r="N4327">
        <v>1.22</v>
      </c>
      <c r="O4327">
        <v>5824.78</v>
      </c>
      <c r="P4327">
        <v>7106.2315999999992</v>
      </c>
      <c r="Q4327" t="str">
        <v>C66SHA-SERVICE GROUP</v>
      </c>
      <c r="R4327" t="str">
        <v>XIAMEN JINYIHE ELECTRONIC TECHNOLOGY CO.,LTD</v>
      </c>
      <c r="S4327" t="str">
        <v>Same</v>
      </c>
      <c r="T4327">
        <v>905919</v>
      </c>
      <c r="U4327">
        <v>3273</v>
      </c>
      <c r="V4327" t="str">
        <v>309ASY INV-PTS SALES</v>
      </c>
      <c r="W4327">
        <v>0</v>
      </c>
      <c r="X4327">
        <v>0</v>
      </c>
      <c r="Y4327">
        <v>816151</v>
      </c>
      <c r="Z4327" t="str">
        <v>厦门市金易合电子科技有限公司</v>
      </c>
      <c r="AA4327">
        <v>0</v>
      </c>
      <c r="AB4327">
        <v>2022</v>
      </c>
      <c r="AC4327">
        <v>1</v>
      </c>
      <c r="AD4327" t="str">
        <v>Q4</v>
      </c>
      <c r="AE4327" t="str">
        <v>FY21/22</v>
      </c>
      <c r="AF4327" t="str">
        <v>EAST</v>
      </c>
    </row>
    <row r="4328" spans="1:32">
      <c r="A4328" t="str">
        <v>ESHL</v>
      </c>
      <c r="B4328" t="str">
        <v>SHA</v>
      </c>
      <c r="C4328" t="str">
        <v>SPARES/OTHER</v>
      </c>
      <c r="D4328" s="4">
        <v>44571</v>
      </c>
      <c r="E4328" t="str">
        <v>YAMAHA</v>
      </c>
      <c r="F4328">
        <v>14104191</v>
      </c>
      <c r="G4328">
        <v>44571</v>
      </c>
      <c r="H4328" t="str">
        <v>YMCT|KMG-M7A16-00</v>
      </c>
      <c r="I4328" t="str">
        <v>COVER PRIZM</v>
      </c>
      <c r="J4328">
        <v>3</v>
      </c>
      <c r="K4328">
        <v>3</v>
      </c>
      <c r="L4328">
        <v>156.63999999999999</v>
      </c>
      <c r="M4328" t="str">
        <v>CNY</v>
      </c>
      <c r="N4328">
        <v>1.22</v>
      </c>
      <c r="O4328">
        <v>156.63999999999999</v>
      </c>
      <c r="P4328">
        <v>191.10079999999999</v>
      </c>
      <c r="Q4328" t="str">
        <v>C66SHA-SERVICE GROUP</v>
      </c>
      <c r="R4328" t="str">
        <v>XIAMEN JINYIHE ELECTRONIC TECHNOLOGY CO.,LTD</v>
      </c>
      <c r="S4328" t="str">
        <v>Same</v>
      </c>
      <c r="T4328">
        <v>905919</v>
      </c>
      <c r="U4328">
        <v>81</v>
      </c>
      <c r="V4328" t="str">
        <v>309ASY INV-PTS SALES</v>
      </c>
      <c r="W4328">
        <v>0</v>
      </c>
      <c r="X4328">
        <v>0</v>
      </c>
      <c r="Y4328">
        <v>816151</v>
      </c>
      <c r="Z4328" t="str">
        <v>厦门市金易合电子科技有限公司</v>
      </c>
      <c r="AA4328">
        <v>0</v>
      </c>
      <c r="AB4328">
        <v>2022</v>
      </c>
      <c r="AC4328">
        <v>1</v>
      </c>
      <c r="AD4328" t="str">
        <v>Q4</v>
      </c>
      <c r="AE4328" t="str">
        <v>FY21/22</v>
      </c>
      <c r="AF4328" t="str">
        <v>EAST</v>
      </c>
    </row>
    <row r="4329" spans="1:32">
      <c r="A4329" t="str">
        <v>ESHL</v>
      </c>
      <c r="B4329" t="str">
        <v>SHA</v>
      </c>
      <c r="C4329" t="str">
        <v>SPARES/OTHER</v>
      </c>
      <c r="D4329" s="4">
        <v>44571</v>
      </c>
      <c r="E4329" t="str">
        <v>YAMAHA</v>
      </c>
      <c r="F4329">
        <v>14104192</v>
      </c>
      <c r="G4329">
        <v>44571</v>
      </c>
      <c r="H4329" t="str">
        <v>YMCT|KHJ-MC181-00</v>
      </c>
      <c r="I4329" t="str">
        <v>HANDLE</v>
      </c>
      <c r="J4329">
        <v>3</v>
      </c>
      <c r="K4329">
        <v>3</v>
      </c>
      <c r="L4329">
        <v>207.08</v>
      </c>
      <c r="M4329" t="str">
        <v>CNY</v>
      </c>
      <c r="N4329">
        <v>1.22</v>
      </c>
      <c r="O4329">
        <v>207.08</v>
      </c>
      <c r="P4329">
        <v>252.63760000000002</v>
      </c>
      <c r="Q4329" t="str">
        <v>C66SHA-SERVICE GROUP</v>
      </c>
      <c r="R4329" t="str">
        <v>ZHEJIANG CHINT ELECTRICS CO.,LTD</v>
      </c>
      <c r="S4329" t="str">
        <v>Same</v>
      </c>
      <c r="T4329">
        <v>905920</v>
      </c>
      <c r="U4329">
        <v>102</v>
      </c>
      <c r="V4329" t="str">
        <v>309ASY INV-PTS SALES</v>
      </c>
      <c r="W4329">
        <v>0</v>
      </c>
      <c r="X4329">
        <v>0</v>
      </c>
      <c r="Y4329">
        <v>816153</v>
      </c>
      <c r="Z4329" t="str">
        <v>浙江正泰电器股份有限公司</v>
      </c>
      <c r="AA4329">
        <v>0</v>
      </c>
      <c r="AB4329">
        <v>2022</v>
      </c>
      <c r="AC4329">
        <v>1</v>
      </c>
      <c r="AD4329" t="str">
        <v>Q4</v>
      </c>
      <c r="AE4329" t="str">
        <v>FY21/22</v>
      </c>
      <c r="AF4329" t="str">
        <v>EAST</v>
      </c>
    </row>
    <row r="4330" spans="1:32">
      <c r="A4330" t="str">
        <v>ESHL</v>
      </c>
      <c r="B4330" t="str">
        <v>SHA</v>
      </c>
      <c r="C4330" t="str">
        <v>SPARES/OTHER</v>
      </c>
      <c r="D4330" s="4">
        <v>44571</v>
      </c>
      <c r="E4330" t="str">
        <v>YAMAHA</v>
      </c>
      <c r="F4330">
        <v>14104192</v>
      </c>
      <c r="G4330">
        <v>44571</v>
      </c>
      <c r="H4330" t="str">
        <v>YMCT|KHJ-MC137-00</v>
      </c>
      <c r="I4330" t="str">
        <v>GEAR IDLE F4</v>
      </c>
      <c r="J4330">
        <v>5</v>
      </c>
      <c r="K4330">
        <v>5</v>
      </c>
      <c r="L4330">
        <v>261.06</v>
      </c>
      <c r="M4330" t="str">
        <v>CNY</v>
      </c>
      <c r="N4330">
        <v>1.22</v>
      </c>
      <c r="O4330">
        <v>261.06</v>
      </c>
      <c r="P4330">
        <v>318.4932</v>
      </c>
      <c r="Q4330" t="str">
        <v>C66SHA-SERVICE GROUP</v>
      </c>
      <c r="R4330" t="str">
        <v>ZHEJIANG CHINT ELECTRICS CO.,LTD</v>
      </c>
      <c r="S4330" t="str">
        <v>Same</v>
      </c>
      <c r="T4330">
        <v>905920</v>
      </c>
      <c r="U4330">
        <v>137.86000000000001</v>
      </c>
      <c r="V4330" t="str">
        <v>309ASY INV-PTS SALES</v>
      </c>
      <c r="W4330">
        <v>0</v>
      </c>
      <c r="X4330">
        <v>0</v>
      </c>
      <c r="Y4330">
        <v>816153</v>
      </c>
      <c r="Z4330" t="str">
        <v>浙江正泰电器股份有限公司</v>
      </c>
      <c r="AA4330">
        <v>0</v>
      </c>
      <c r="AB4330">
        <v>2022</v>
      </c>
      <c r="AC4330">
        <v>1</v>
      </c>
      <c r="AD4330" t="str">
        <v>Q4</v>
      </c>
      <c r="AE4330" t="str">
        <v>FY21/22</v>
      </c>
      <c r="AF4330" t="str">
        <v>EAST</v>
      </c>
    </row>
    <row r="4331" spans="1:32">
      <c r="A4331" t="str">
        <v>ESHL</v>
      </c>
      <c r="B4331" t="str">
        <v>SHA</v>
      </c>
      <c r="C4331" t="str">
        <v>SPARES/OTHER</v>
      </c>
      <c r="D4331" s="4">
        <v>44571</v>
      </c>
      <c r="E4331" t="str">
        <v>YAMAHA</v>
      </c>
      <c r="F4331">
        <v>14104192</v>
      </c>
      <c r="G4331">
        <v>44571</v>
      </c>
      <c r="H4331" t="str">
        <v>YMCT|KHJ-MC239-00</v>
      </c>
      <c r="I4331" t="str">
        <v>SHAFT IDLE GEAR 1</v>
      </c>
      <c r="J4331">
        <v>20</v>
      </c>
      <c r="K4331">
        <v>20</v>
      </c>
      <c r="L4331">
        <v>584.07000000000005</v>
      </c>
      <c r="M4331" t="str">
        <v>CNY</v>
      </c>
      <c r="N4331">
        <v>1.22</v>
      </c>
      <c r="O4331">
        <v>584.07000000000005</v>
      </c>
      <c r="P4331">
        <v>712.56540000000007</v>
      </c>
      <c r="Q4331" t="str">
        <v>C66SHA-SERVICE GROUP</v>
      </c>
      <c r="R4331" t="str">
        <v>ZHEJIANG CHINT ELECTRICS CO.,LTD</v>
      </c>
      <c r="S4331" t="str">
        <v>Same</v>
      </c>
      <c r="T4331">
        <v>905920</v>
      </c>
      <c r="U4331">
        <v>331.43</v>
      </c>
      <c r="V4331" t="str">
        <v>309ASY INV-PTS SALES</v>
      </c>
      <c r="W4331">
        <v>0</v>
      </c>
      <c r="X4331">
        <v>0</v>
      </c>
      <c r="Y4331">
        <v>816153</v>
      </c>
      <c r="Z4331" t="str">
        <v>浙江正泰电器股份有限公司</v>
      </c>
      <c r="AA4331">
        <v>0</v>
      </c>
      <c r="AB4331">
        <v>2022</v>
      </c>
      <c r="AC4331">
        <v>1</v>
      </c>
      <c r="AD4331" t="str">
        <v>Q4</v>
      </c>
      <c r="AE4331" t="str">
        <v>FY21/22</v>
      </c>
      <c r="AF4331" t="str">
        <v>EAST</v>
      </c>
    </row>
    <row r="4332" spans="1:32">
      <c r="A4332" t="str">
        <v>ESHL</v>
      </c>
      <c r="B4332" t="str">
        <v>SHA</v>
      </c>
      <c r="C4332" t="str">
        <v>SPARES/OTHER</v>
      </c>
      <c r="D4332" s="4">
        <v>44571</v>
      </c>
      <c r="E4332" t="str">
        <v>YAMAHA</v>
      </c>
      <c r="F4332">
        <v>14104192</v>
      </c>
      <c r="G4332">
        <v>44571</v>
      </c>
      <c r="H4332" t="str">
        <v>YMCT|KHJ-MC136-01</v>
      </c>
      <c r="I4332" t="str">
        <v>GEAR IDLE F3</v>
      </c>
      <c r="J4332">
        <v>10</v>
      </c>
      <c r="K4332">
        <v>10</v>
      </c>
      <c r="L4332">
        <v>292.04000000000002</v>
      </c>
      <c r="M4332" t="str">
        <v>CNY</v>
      </c>
      <c r="N4332">
        <v>1.22</v>
      </c>
      <c r="O4332">
        <v>292.04000000000002</v>
      </c>
      <c r="P4332">
        <v>356.28880000000004</v>
      </c>
      <c r="Q4332" t="str">
        <v>C66SHA-SERVICE GROUP</v>
      </c>
      <c r="R4332" t="str">
        <v>ZHEJIANG CHINT ELECTRICS CO.,LTD</v>
      </c>
      <c r="S4332" t="str">
        <v>Same</v>
      </c>
      <c r="T4332">
        <v>905920</v>
      </c>
      <c r="U4332">
        <v>165.71</v>
      </c>
      <c r="V4332" t="str">
        <v>309ASY INV-PTS SALES</v>
      </c>
      <c r="W4332">
        <v>0</v>
      </c>
      <c r="X4332">
        <v>0</v>
      </c>
      <c r="Y4332">
        <v>816153</v>
      </c>
      <c r="Z4332" t="str">
        <v>浙江正泰电器股份有限公司</v>
      </c>
      <c r="AA4332">
        <v>0</v>
      </c>
      <c r="AB4332">
        <v>2022</v>
      </c>
      <c r="AC4332">
        <v>1</v>
      </c>
      <c r="AD4332" t="str">
        <v>Q4</v>
      </c>
      <c r="AE4332" t="str">
        <v>FY21/22</v>
      </c>
      <c r="AF4332" t="str">
        <v>EAST</v>
      </c>
    </row>
    <row r="4333" spans="1:32">
      <c r="A4333" t="str">
        <v>ESHL</v>
      </c>
      <c r="B4333" t="str">
        <v>SHA</v>
      </c>
      <c r="C4333" t="str">
        <v>SPARES/OTHER</v>
      </c>
      <c r="D4333" s="4">
        <v>44571</v>
      </c>
      <c r="E4333" t="str">
        <v>YAMAHA</v>
      </c>
      <c r="F4333">
        <v>14104192</v>
      </c>
      <c r="G4333">
        <v>44571</v>
      </c>
      <c r="H4333" t="str">
        <v>YMCT|KHJ-MD301-00</v>
      </c>
      <c r="I4333" t="str">
        <v>MASTER TAPE 8MM</v>
      </c>
      <c r="J4333">
        <v>1</v>
      </c>
      <c r="K4333">
        <v>1</v>
      </c>
      <c r="L4333">
        <v>333.63</v>
      </c>
      <c r="M4333" t="str">
        <v>CNY</v>
      </c>
      <c r="N4333">
        <v>1.22</v>
      </c>
      <c r="O4333">
        <v>333.63</v>
      </c>
      <c r="P4333">
        <v>407.02859999999998</v>
      </c>
      <c r="Q4333" t="str">
        <v>C66SHA-SERVICE GROUP</v>
      </c>
      <c r="R4333" t="str">
        <v>ZHEJIANG CHINT ELECTRICS CO.,LTD</v>
      </c>
      <c r="S4333" t="str">
        <v>Same</v>
      </c>
      <c r="T4333">
        <v>905920</v>
      </c>
      <c r="U4333">
        <v>152</v>
      </c>
      <c r="V4333" t="str">
        <v>309ASY INV-PTS SALES</v>
      </c>
      <c r="W4333">
        <v>0</v>
      </c>
      <c r="X4333">
        <v>0</v>
      </c>
      <c r="Y4333">
        <v>816153</v>
      </c>
      <c r="Z4333" t="str">
        <v>浙江正泰电器股份有限公司</v>
      </c>
      <c r="AA4333">
        <v>0</v>
      </c>
      <c r="AB4333">
        <v>2022</v>
      </c>
      <c r="AC4333">
        <v>1</v>
      </c>
      <c r="AD4333" t="str">
        <v>Q4</v>
      </c>
      <c r="AE4333" t="str">
        <v>FY21/22</v>
      </c>
      <c r="AF4333" t="str">
        <v>EAST</v>
      </c>
    </row>
    <row r="4334" spans="1:32">
      <c r="A4334" t="str">
        <v>ESHL</v>
      </c>
      <c r="B4334" t="str">
        <v>SHA</v>
      </c>
      <c r="C4334" t="str">
        <v>SPARES/OTHER</v>
      </c>
      <c r="D4334" s="4">
        <v>44571</v>
      </c>
      <c r="E4334" t="str">
        <v>YAMAHA</v>
      </c>
      <c r="F4334">
        <v>14104192</v>
      </c>
      <c r="G4334">
        <v>44571</v>
      </c>
      <c r="H4334" t="str">
        <v>YMCT|KHJ-MD302-00</v>
      </c>
      <c r="I4334" t="str">
        <v>MASTER TAPE 12mm</v>
      </c>
      <c r="J4334">
        <v>1</v>
      </c>
      <c r="K4334">
        <v>1</v>
      </c>
      <c r="L4334">
        <v>451.33</v>
      </c>
      <c r="M4334" t="str">
        <v>CNY</v>
      </c>
      <c r="N4334">
        <v>1.22</v>
      </c>
      <c r="O4334">
        <v>451.33</v>
      </c>
      <c r="P4334">
        <v>550.62259999999992</v>
      </c>
      <c r="Q4334" t="str">
        <v>C66SHA-SERVICE GROUP</v>
      </c>
      <c r="R4334" t="str">
        <v>ZHEJIANG CHINT ELECTRICS CO.,LTD</v>
      </c>
      <c r="S4334" t="str">
        <v>Same</v>
      </c>
      <c r="T4334">
        <v>905920</v>
      </c>
      <c r="U4334">
        <v>205</v>
      </c>
      <c r="V4334" t="str">
        <v>309ASY INV-PTS SALES</v>
      </c>
      <c r="W4334">
        <v>0</v>
      </c>
      <c r="X4334">
        <v>0</v>
      </c>
      <c r="Y4334">
        <v>816153</v>
      </c>
      <c r="Z4334" t="str">
        <v>浙江正泰电器股份有限公司</v>
      </c>
      <c r="AA4334">
        <v>0</v>
      </c>
      <c r="AB4334">
        <v>2022</v>
      </c>
      <c r="AC4334">
        <v>1</v>
      </c>
      <c r="AD4334" t="str">
        <v>Q4</v>
      </c>
      <c r="AE4334" t="str">
        <v>FY21/22</v>
      </c>
      <c r="AF4334" t="str">
        <v>EAST</v>
      </c>
    </row>
    <row r="4335" spans="1:32">
      <c r="A4335" t="str">
        <v>ESHL</v>
      </c>
      <c r="B4335" t="str">
        <v>SHA</v>
      </c>
      <c r="C4335" t="str">
        <v>SPARES/OTHER</v>
      </c>
      <c r="D4335" s="4">
        <v>44571</v>
      </c>
      <c r="E4335" t="str">
        <v>YAMAHA</v>
      </c>
      <c r="F4335">
        <v>14104193</v>
      </c>
      <c r="G4335">
        <v>44571</v>
      </c>
      <c r="H4335" t="str">
        <v>YMCT|KHJ-MC238-00</v>
      </c>
      <c r="I4335" t="str">
        <v>GEAR DRIVEN</v>
      </c>
      <c r="J4335">
        <v>1</v>
      </c>
      <c r="K4335">
        <v>1</v>
      </c>
      <c r="L4335">
        <v>0</v>
      </c>
      <c r="M4335" t="str">
        <v>CNY</v>
      </c>
      <c r="N4335">
        <v>1.22</v>
      </c>
      <c r="O4335">
        <v>0</v>
      </c>
      <c r="P4335">
        <v>0</v>
      </c>
      <c r="Q4335" t="str">
        <v>C66SHA-SERVICE GROUP</v>
      </c>
      <c r="R4335" t="str">
        <v>Amphenol Airwave (HaiYan) Communication Electronic</v>
      </c>
      <c r="S4335" t="str">
        <v>Same</v>
      </c>
      <c r="T4335">
        <v>905921</v>
      </c>
      <c r="U4335">
        <v>140.57</v>
      </c>
      <c r="V4335" t="str">
        <v>309ASY INV-PTS SALES</v>
      </c>
      <c r="W4335">
        <v>0</v>
      </c>
      <c r="X4335">
        <v>0</v>
      </c>
      <c r="Y4335">
        <v>816164</v>
      </c>
      <c r="Z4335" t="str">
        <v>安费诺永亿(海盐)通讯电子有限公司</v>
      </c>
      <c r="AA4335">
        <v>0</v>
      </c>
      <c r="AB4335">
        <v>2022</v>
      </c>
      <c r="AC4335">
        <v>1</v>
      </c>
      <c r="AD4335" t="str">
        <v>Q4</v>
      </c>
      <c r="AE4335" t="str">
        <v>FY21/22</v>
      </c>
      <c r="AF4335" t="str">
        <v>EAST</v>
      </c>
    </row>
    <row r="4336" spans="1:32">
      <c r="A4336" t="str">
        <v>ESHL</v>
      </c>
      <c r="B4336" t="str">
        <v>SHA</v>
      </c>
      <c r="C4336" t="str">
        <v>SPARES/OTHER</v>
      </c>
      <c r="D4336" s="4">
        <v>44571</v>
      </c>
      <c r="E4336" t="str">
        <v>YAMAHA</v>
      </c>
      <c r="F4336">
        <v>14104193</v>
      </c>
      <c r="G4336">
        <v>44571</v>
      </c>
      <c r="H4336" t="str">
        <v>YMCT|KHJ-MC134-00</v>
      </c>
      <c r="I4336" t="str">
        <v>GEAR IDLE F1</v>
      </c>
      <c r="J4336">
        <v>1</v>
      </c>
      <c r="K4336">
        <v>1</v>
      </c>
      <c r="L4336">
        <v>0</v>
      </c>
      <c r="M4336" t="str">
        <v>CNY</v>
      </c>
      <c r="N4336">
        <v>1.22</v>
      </c>
      <c r="O4336">
        <v>0</v>
      </c>
      <c r="P4336">
        <v>0</v>
      </c>
      <c r="Q4336" t="str">
        <v>C66SHA-SERVICE GROUP</v>
      </c>
      <c r="R4336" t="str">
        <v>Amphenol Airwave (HaiYan) Communication Electronic</v>
      </c>
      <c r="S4336" t="str">
        <v>Same</v>
      </c>
      <c r="T4336">
        <v>905921</v>
      </c>
      <c r="U4336">
        <v>20.52</v>
      </c>
      <c r="V4336" t="str">
        <v>309ASY INV-PTS SALES</v>
      </c>
      <c r="W4336">
        <v>0</v>
      </c>
      <c r="X4336">
        <v>0</v>
      </c>
      <c r="Y4336">
        <v>816164</v>
      </c>
      <c r="Z4336" t="str">
        <v>安费诺永亿(海盐)通讯电子有限公司</v>
      </c>
      <c r="AA4336">
        <v>0</v>
      </c>
      <c r="AB4336">
        <v>2022</v>
      </c>
      <c r="AC4336">
        <v>1</v>
      </c>
      <c r="AD4336" t="str">
        <v>Q4</v>
      </c>
      <c r="AE4336" t="str">
        <v>FY21/22</v>
      </c>
      <c r="AF4336" t="str">
        <v>EAST</v>
      </c>
    </row>
    <row r="4337" spans="1:32">
      <c r="A4337" t="str">
        <v>ESHL</v>
      </c>
      <c r="B4337" t="str">
        <v>SHA</v>
      </c>
      <c r="C4337" t="str">
        <v>SPARES/OTHER</v>
      </c>
      <c r="D4337" s="4">
        <v>44571</v>
      </c>
      <c r="E4337" t="str">
        <v>YAMAHA</v>
      </c>
      <c r="F4337">
        <v>14104193</v>
      </c>
      <c r="G4337">
        <v>44571</v>
      </c>
      <c r="H4337" t="str">
        <v>YMCT|KHJ-MC135-00</v>
      </c>
      <c r="I4337" t="str">
        <v>GEAR IDLE F2</v>
      </c>
      <c r="J4337">
        <v>1</v>
      </c>
      <c r="K4337">
        <v>1</v>
      </c>
      <c r="L4337">
        <v>0</v>
      </c>
      <c r="M4337" t="str">
        <v>CNY</v>
      </c>
      <c r="N4337">
        <v>1.22</v>
      </c>
      <c r="O4337">
        <v>0</v>
      </c>
      <c r="P4337">
        <v>0</v>
      </c>
      <c r="Q4337" t="str">
        <v>C66SHA-SERVICE GROUP</v>
      </c>
      <c r="R4337" t="str">
        <v>Amphenol Airwave (HaiYan) Communication Electronic</v>
      </c>
      <c r="S4337" t="str">
        <v>Same</v>
      </c>
      <c r="T4337">
        <v>905921</v>
      </c>
      <c r="U4337">
        <v>21.57</v>
      </c>
      <c r="V4337" t="str">
        <v>309ASY INV-PTS SALES</v>
      </c>
      <c r="W4337">
        <v>0</v>
      </c>
      <c r="X4337">
        <v>0</v>
      </c>
      <c r="Y4337">
        <v>816164</v>
      </c>
      <c r="Z4337" t="str">
        <v>安费诺永亿(海盐)通讯电子有限公司</v>
      </c>
      <c r="AA4337">
        <v>0</v>
      </c>
      <c r="AB4337">
        <v>2022</v>
      </c>
      <c r="AC4337">
        <v>1</v>
      </c>
      <c r="AD4337" t="str">
        <v>Q4</v>
      </c>
      <c r="AE4337" t="str">
        <v>FY21/22</v>
      </c>
      <c r="AF4337" t="str">
        <v>EAST</v>
      </c>
    </row>
    <row r="4338" spans="1:32">
      <c r="A4338" t="str">
        <v>ESHL</v>
      </c>
      <c r="B4338" t="str">
        <v>SHA</v>
      </c>
      <c r="C4338" t="str">
        <v>SPARES/OTHER</v>
      </c>
      <c r="D4338" s="4">
        <v>44571</v>
      </c>
      <c r="E4338" t="str">
        <v>YAMAHA</v>
      </c>
      <c r="F4338">
        <v>14104193</v>
      </c>
      <c r="G4338">
        <v>44571</v>
      </c>
      <c r="H4338" t="str">
        <v>YMCT|KHJ-MC136-01</v>
      </c>
      <c r="I4338" t="str">
        <v>GEAR IDLE F3</v>
      </c>
      <c r="J4338">
        <v>1</v>
      </c>
      <c r="K4338">
        <v>1</v>
      </c>
      <c r="L4338">
        <v>0</v>
      </c>
      <c r="M4338" t="str">
        <v>CNY</v>
      </c>
      <c r="N4338">
        <v>1.22</v>
      </c>
      <c r="O4338">
        <v>0</v>
      </c>
      <c r="P4338">
        <v>0</v>
      </c>
      <c r="Q4338" t="str">
        <v>C66SHA-SERVICE GROUP</v>
      </c>
      <c r="R4338" t="str">
        <v>Amphenol Airwave (HaiYan) Communication Electronic</v>
      </c>
      <c r="S4338" t="str">
        <v>Same</v>
      </c>
      <c r="T4338">
        <v>905921</v>
      </c>
      <c r="U4338">
        <v>16.57</v>
      </c>
      <c r="V4338" t="str">
        <v>309ASY INV-PTS SALES</v>
      </c>
      <c r="W4338">
        <v>0</v>
      </c>
      <c r="X4338">
        <v>0</v>
      </c>
      <c r="Y4338">
        <v>816164</v>
      </c>
      <c r="Z4338" t="str">
        <v>安费诺永亿(海盐)通讯电子有限公司</v>
      </c>
      <c r="AA4338">
        <v>0</v>
      </c>
      <c r="AB4338">
        <v>2022</v>
      </c>
      <c r="AC4338">
        <v>1</v>
      </c>
      <c r="AD4338" t="str">
        <v>Q4</v>
      </c>
      <c r="AE4338" t="str">
        <v>FY21/22</v>
      </c>
      <c r="AF4338" t="str">
        <v>EAST</v>
      </c>
    </row>
    <row r="4339" spans="1:32">
      <c r="A4339" t="str">
        <v>ESHL</v>
      </c>
      <c r="B4339" t="str">
        <v>SHA</v>
      </c>
      <c r="C4339" t="str">
        <v>SPARES/OTHER</v>
      </c>
      <c r="D4339" s="4">
        <v>44571</v>
      </c>
      <c r="E4339" t="str">
        <v>YAMAHA</v>
      </c>
      <c r="F4339">
        <v>14104193</v>
      </c>
      <c r="G4339">
        <v>44571</v>
      </c>
      <c r="H4339" t="str">
        <v>YMCT|KHJ-MC137-00</v>
      </c>
      <c r="I4339" t="str">
        <v>GEAR IDLE F4</v>
      </c>
      <c r="J4339">
        <v>1</v>
      </c>
      <c r="K4339">
        <v>1</v>
      </c>
      <c r="L4339">
        <v>0</v>
      </c>
      <c r="M4339" t="str">
        <v>CNY</v>
      </c>
      <c r="N4339">
        <v>1.22</v>
      </c>
      <c r="O4339">
        <v>0</v>
      </c>
      <c r="P4339">
        <v>0</v>
      </c>
      <c r="Q4339" t="str">
        <v>C66SHA-SERVICE GROUP</v>
      </c>
      <c r="R4339" t="str">
        <v>Amphenol Airwave (HaiYan) Communication Electronic</v>
      </c>
      <c r="S4339" t="str">
        <v>Same</v>
      </c>
      <c r="T4339">
        <v>905921</v>
      </c>
      <c r="U4339">
        <v>27.57</v>
      </c>
      <c r="V4339" t="str">
        <v>309ASY INV-PTS SALES</v>
      </c>
      <c r="W4339">
        <v>0</v>
      </c>
      <c r="X4339">
        <v>0</v>
      </c>
      <c r="Y4339">
        <v>816164</v>
      </c>
      <c r="Z4339" t="str">
        <v>安费诺永亿(海盐)通讯电子有限公司</v>
      </c>
      <c r="AA4339">
        <v>0</v>
      </c>
      <c r="AB4339">
        <v>2022</v>
      </c>
      <c r="AC4339">
        <v>1</v>
      </c>
      <c r="AD4339" t="str">
        <v>Q4</v>
      </c>
      <c r="AE4339" t="str">
        <v>FY21/22</v>
      </c>
      <c r="AF4339" t="str">
        <v>EAST</v>
      </c>
    </row>
    <row r="4340" spans="1:32">
      <c r="A4340" t="str">
        <v>ESHL</v>
      </c>
      <c r="B4340" t="str">
        <v>SHA</v>
      </c>
      <c r="C4340" t="str">
        <v>SPARES/OTHER</v>
      </c>
      <c r="D4340" s="4">
        <v>44571</v>
      </c>
      <c r="E4340" t="str">
        <v>YAMAHA</v>
      </c>
      <c r="F4340">
        <v>14104193</v>
      </c>
      <c r="G4340">
        <v>44571</v>
      </c>
      <c r="H4340" t="str">
        <v>YMCT|KHJ-MC26U-S0</v>
      </c>
      <c r="I4340" t="str">
        <v>PARTS TAIL COVER</v>
      </c>
      <c r="J4340">
        <v>1</v>
      </c>
      <c r="K4340">
        <v>1</v>
      </c>
      <c r="L4340">
        <v>0</v>
      </c>
      <c r="M4340" t="str">
        <v>CNY</v>
      </c>
      <c r="N4340">
        <v>1.22</v>
      </c>
      <c r="O4340">
        <v>0</v>
      </c>
      <c r="P4340">
        <v>0</v>
      </c>
      <c r="Q4340" t="str">
        <v>C66SHA-SERVICE GROUP</v>
      </c>
      <c r="R4340" t="str">
        <v>Amphenol Airwave (HaiYan) Communication Electronic</v>
      </c>
      <c r="S4340" t="str">
        <v>Same</v>
      </c>
      <c r="T4340">
        <v>905921</v>
      </c>
      <c r="U4340">
        <v>60</v>
      </c>
      <c r="V4340" t="str">
        <v>309ASY INV-PTS SALES</v>
      </c>
      <c r="W4340">
        <v>0</v>
      </c>
      <c r="X4340">
        <v>0</v>
      </c>
      <c r="Y4340">
        <v>816164</v>
      </c>
      <c r="Z4340" t="str">
        <v>安费诺永亿(海盐)通讯电子有限公司</v>
      </c>
      <c r="AA4340">
        <v>0</v>
      </c>
      <c r="AB4340">
        <v>2022</v>
      </c>
      <c r="AC4340">
        <v>1</v>
      </c>
      <c r="AD4340" t="str">
        <v>Q4</v>
      </c>
      <c r="AE4340" t="str">
        <v>FY21/22</v>
      </c>
      <c r="AF4340" t="str">
        <v>EAST</v>
      </c>
    </row>
    <row r="4341" spans="1:32">
      <c r="A4341" t="str">
        <v>ESHL</v>
      </c>
      <c r="B4341" t="str">
        <v>SHA</v>
      </c>
      <c r="C4341" t="str">
        <v>SPARES/OTHER</v>
      </c>
      <c r="D4341" s="4">
        <v>44571</v>
      </c>
      <c r="E4341" t="str">
        <v>YAMAHA</v>
      </c>
      <c r="F4341">
        <v>14104193</v>
      </c>
      <c r="G4341">
        <v>44571</v>
      </c>
      <c r="H4341" t="str">
        <v>YMCT|KHJ-MC239-00</v>
      </c>
      <c r="I4341" t="str">
        <v>SHAFT IDLE GEAR 1</v>
      </c>
      <c r="J4341">
        <v>3</v>
      </c>
      <c r="K4341">
        <v>3</v>
      </c>
      <c r="L4341">
        <v>0</v>
      </c>
      <c r="M4341" t="str">
        <v>CNY</v>
      </c>
      <c r="N4341">
        <v>1.22</v>
      </c>
      <c r="O4341">
        <v>0</v>
      </c>
      <c r="P4341">
        <v>0</v>
      </c>
      <c r="Q4341" t="str">
        <v>C66SHA-SERVICE GROUP</v>
      </c>
      <c r="R4341" t="str">
        <v>Amphenol Airwave (HaiYan) Communication Electronic</v>
      </c>
      <c r="S4341" t="str">
        <v>Same</v>
      </c>
      <c r="T4341">
        <v>905921</v>
      </c>
      <c r="U4341">
        <v>49.71</v>
      </c>
      <c r="V4341" t="str">
        <v>309ASY INV-PTS SALES</v>
      </c>
      <c r="W4341">
        <v>0</v>
      </c>
      <c r="X4341">
        <v>0</v>
      </c>
      <c r="Y4341">
        <v>816164</v>
      </c>
      <c r="Z4341" t="str">
        <v>安费诺永亿(海盐)通讯电子有限公司</v>
      </c>
      <c r="AA4341">
        <v>0</v>
      </c>
      <c r="AB4341">
        <v>2022</v>
      </c>
      <c r="AC4341">
        <v>1</v>
      </c>
      <c r="AD4341" t="str">
        <v>Q4</v>
      </c>
      <c r="AE4341" t="str">
        <v>FY21/22</v>
      </c>
      <c r="AF4341" t="str">
        <v>EAST</v>
      </c>
    </row>
    <row r="4342" spans="1:32">
      <c r="A4342" t="str">
        <v>ESHL</v>
      </c>
      <c r="B4342" t="str">
        <v>SHA</v>
      </c>
      <c r="C4342" t="str">
        <v>SPARES/OTHER</v>
      </c>
      <c r="D4342" s="4">
        <v>44571</v>
      </c>
      <c r="E4342" t="str">
        <v>YAMAHA</v>
      </c>
      <c r="F4342">
        <v>14104193</v>
      </c>
      <c r="G4342">
        <v>44571</v>
      </c>
      <c r="H4342" t="str">
        <v>YMCT|KHJ-MC10E-00</v>
      </c>
      <c r="I4342" t="str">
        <v>SCREW,FLAT HEXLOBE</v>
      </c>
      <c r="J4342">
        <v>11</v>
      </c>
      <c r="K4342">
        <v>11</v>
      </c>
      <c r="L4342">
        <v>0</v>
      </c>
      <c r="M4342" t="str">
        <v>CNY</v>
      </c>
      <c r="N4342">
        <v>1.22</v>
      </c>
      <c r="O4342">
        <v>0</v>
      </c>
      <c r="P4342">
        <v>0</v>
      </c>
      <c r="Q4342" t="str">
        <v>C66SHA-SERVICE GROUP</v>
      </c>
      <c r="R4342" t="str">
        <v>Amphenol Airwave (HaiYan) Communication Electronic</v>
      </c>
      <c r="S4342" t="str">
        <v>Same</v>
      </c>
      <c r="T4342">
        <v>905921</v>
      </c>
      <c r="U4342">
        <v>0</v>
      </c>
      <c r="V4342" t="str">
        <v>309ASY INV-PTS SALES</v>
      </c>
      <c r="W4342">
        <v>0</v>
      </c>
      <c r="X4342">
        <v>0</v>
      </c>
      <c r="Y4342">
        <v>816164</v>
      </c>
      <c r="Z4342" t="str">
        <v>安费诺永亿(海盐)通讯电子有限公司</v>
      </c>
      <c r="AA4342">
        <v>0</v>
      </c>
      <c r="AB4342">
        <v>2022</v>
      </c>
      <c r="AC4342">
        <v>1</v>
      </c>
      <c r="AD4342" t="str">
        <v>Q4</v>
      </c>
      <c r="AE4342" t="str">
        <v>FY21/22</v>
      </c>
      <c r="AF4342" t="str">
        <v>EAST</v>
      </c>
    </row>
    <row r="4343" spans="1:32">
      <c r="A4343" t="str">
        <v>ESHL</v>
      </c>
      <c r="B4343" t="str">
        <v>SHA</v>
      </c>
      <c r="C4343" t="str">
        <v>SPARES/OTHER</v>
      </c>
      <c r="D4343" s="4">
        <v>44572</v>
      </c>
      <c r="E4343" t="str">
        <v>OTHERS</v>
      </c>
      <c r="F4343">
        <v>14104194</v>
      </c>
      <c r="G4343">
        <v>44572</v>
      </c>
      <c r="H4343" t="str">
        <v>ZMTR|K48-M3856-00X</v>
      </c>
      <c r="I4343" t="str">
        <v>GREASE PACK(NSL)</v>
      </c>
      <c r="J4343">
        <v>5</v>
      </c>
      <c r="K4343">
        <v>5</v>
      </c>
      <c r="L4343">
        <v>2610.62</v>
      </c>
      <c r="M4343" t="str">
        <v>CNY</v>
      </c>
      <c r="N4343">
        <v>1.22</v>
      </c>
      <c r="O4343">
        <v>2610.62</v>
      </c>
      <c r="P4343">
        <v>3184.9563999999996</v>
      </c>
      <c r="Q4343" t="str">
        <v>C66SHA-SERVICE GROUP</v>
      </c>
      <c r="R4343" t="str">
        <v>COSCO SHIPPING TECHNOLOGY CO., LTD</v>
      </c>
      <c r="S4343" t="str">
        <v>Same</v>
      </c>
      <c r="T4343">
        <v>905923</v>
      </c>
      <c r="U4343">
        <v>716.6</v>
      </c>
      <c r="V4343" t="str">
        <v>309ASY INV-PTS SALES</v>
      </c>
      <c r="W4343">
        <v>0</v>
      </c>
      <c r="X4343">
        <v>0</v>
      </c>
      <c r="Y4343">
        <v>816481</v>
      </c>
      <c r="Z4343" t="str">
        <v>中远海运科技股份有限公司</v>
      </c>
      <c r="AA4343">
        <v>0</v>
      </c>
      <c r="AB4343">
        <v>2022</v>
      </c>
      <c r="AC4343">
        <v>1</v>
      </c>
      <c r="AD4343" t="str">
        <v>Q4</v>
      </c>
      <c r="AE4343" t="str">
        <v>FY21/22</v>
      </c>
      <c r="AF4343" t="str">
        <v>EAST</v>
      </c>
    </row>
    <row r="4344" spans="1:32">
      <c r="A4344" t="str">
        <v>ESHL</v>
      </c>
      <c r="B4344" t="str">
        <v>SHA</v>
      </c>
      <c r="C4344" t="str">
        <v>SPARES/OTHER</v>
      </c>
      <c r="D4344" s="4">
        <v>44572</v>
      </c>
      <c r="E4344" t="str">
        <v>YAMAHA</v>
      </c>
      <c r="F4344">
        <v>14104194</v>
      </c>
      <c r="G4344">
        <v>44572</v>
      </c>
      <c r="H4344" t="str">
        <v>YMCT|KLW-M8527-00</v>
      </c>
      <c r="I4344" t="str">
        <v>FILTER</v>
      </c>
      <c r="J4344">
        <v>20</v>
      </c>
      <c r="K4344">
        <v>20</v>
      </c>
      <c r="L4344">
        <v>778.76</v>
      </c>
      <c r="M4344" t="str">
        <v>CNY</v>
      </c>
      <c r="N4344">
        <v>1.22</v>
      </c>
      <c r="O4344">
        <v>778.76</v>
      </c>
      <c r="P4344">
        <v>950.08719999999994</v>
      </c>
      <c r="Q4344" t="str">
        <v>C66SHA-SERVICE GROUP</v>
      </c>
      <c r="R4344" t="str">
        <v>COSCO SHIPPING TECHNOLOGY CO., LTD</v>
      </c>
      <c r="S4344" t="str">
        <v>Same</v>
      </c>
      <c r="T4344">
        <v>905923</v>
      </c>
      <c r="U4344">
        <v>380</v>
      </c>
      <c r="V4344" t="str">
        <v>309ASY INV-PTS SALES</v>
      </c>
      <c r="W4344">
        <v>0</v>
      </c>
      <c r="X4344">
        <v>0</v>
      </c>
      <c r="Y4344">
        <v>816481</v>
      </c>
      <c r="Z4344" t="str">
        <v>中远海运科技股份有限公司</v>
      </c>
      <c r="AA4344">
        <v>0</v>
      </c>
      <c r="AB4344">
        <v>2022</v>
      </c>
      <c r="AC4344">
        <v>1</v>
      </c>
      <c r="AD4344" t="str">
        <v>Q4</v>
      </c>
      <c r="AE4344" t="str">
        <v>FY21/22</v>
      </c>
      <c r="AF4344" t="str">
        <v>EAST</v>
      </c>
    </row>
    <row r="4345" spans="1:32">
      <c r="A4345" t="str">
        <v>ESHL</v>
      </c>
      <c r="B4345" t="str">
        <v>SZX</v>
      </c>
      <c r="C4345" t="str">
        <v>SPARES/OTHER</v>
      </c>
      <c r="D4345" s="4">
        <v>44573</v>
      </c>
      <c r="E4345" t="str">
        <v>YAMAHA</v>
      </c>
      <c r="F4345">
        <v>14104195</v>
      </c>
      <c r="G4345">
        <v>44573</v>
      </c>
      <c r="H4345" t="str">
        <v>YMCT|KHJ-MC16U-00</v>
      </c>
      <c r="I4345" t="str">
        <v>TAIL COVER ASSY.</v>
      </c>
      <c r="J4345">
        <v>40</v>
      </c>
      <c r="K4345">
        <v>40</v>
      </c>
      <c r="L4345">
        <v>3539.82</v>
      </c>
      <c r="M4345" t="str">
        <v>CNY</v>
      </c>
      <c r="N4345">
        <v>1.22</v>
      </c>
      <c r="O4345">
        <v>3539.82</v>
      </c>
      <c r="P4345">
        <v>4318.5803999999998</v>
      </c>
      <c r="Q4345" t="str">
        <v>C66SZX-SMT SERVICE</v>
      </c>
      <c r="R4345" t="str">
        <v>Hai Xin Technology(ShenZhen) Company Limited.</v>
      </c>
      <c r="S4345" t="str">
        <v>Same</v>
      </c>
      <c r="T4345">
        <v>905924</v>
      </c>
      <c r="U4345">
        <v>1760</v>
      </c>
      <c r="V4345" t="str">
        <v>309ASY INV-PTS SALES</v>
      </c>
      <c r="W4345">
        <v>0</v>
      </c>
      <c r="X4345" t="str">
        <v>订单号：PO2111000657</v>
      </c>
      <c r="Y4345">
        <v>816637</v>
      </c>
      <c r="Z4345" t="str">
        <v>海星科技（深圳）有限公司</v>
      </c>
      <c r="AA4345">
        <v>0</v>
      </c>
      <c r="AB4345">
        <v>2022</v>
      </c>
      <c r="AC4345">
        <v>1</v>
      </c>
      <c r="AD4345" t="str">
        <v>Q4</v>
      </c>
      <c r="AE4345" t="str">
        <v>FY21/22</v>
      </c>
      <c r="AF4345" t="str">
        <v>SOUTH</v>
      </c>
    </row>
    <row r="4346" spans="1:32">
      <c r="A4346" t="str">
        <v>ESHL</v>
      </c>
      <c r="B4346" t="str">
        <v>SZX</v>
      </c>
      <c r="C4346" t="str">
        <v>SPARES/OTHER</v>
      </c>
      <c r="D4346" s="4">
        <v>44573</v>
      </c>
      <c r="E4346" t="str">
        <v>YAMAHA</v>
      </c>
      <c r="F4346">
        <v>14104195</v>
      </c>
      <c r="G4346">
        <v>44573</v>
      </c>
      <c r="H4346" t="str">
        <v>YMCT|KHJ-MC26U-00</v>
      </c>
      <c r="I4346" t="str">
        <v>TAIL COVER ASSY.</v>
      </c>
      <c r="J4346">
        <v>20</v>
      </c>
      <c r="K4346">
        <v>20</v>
      </c>
      <c r="L4346">
        <v>2300.88</v>
      </c>
      <c r="M4346" t="str">
        <v>CNY</v>
      </c>
      <c r="N4346">
        <v>1.22</v>
      </c>
      <c r="O4346">
        <v>2300.88</v>
      </c>
      <c r="P4346">
        <v>2807.0736000000002</v>
      </c>
      <c r="Q4346" t="str">
        <v>C66SZX-SMT SERVICE</v>
      </c>
      <c r="R4346" t="str">
        <v>Hai Xin Technology(ShenZhen) Company Limited.</v>
      </c>
      <c r="S4346" t="str">
        <v>Same</v>
      </c>
      <c r="T4346">
        <v>905924</v>
      </c>
      <c r="U4346">
        <v>1200</v>
      </c>
      <c r="V4346" t="str">
        <v>309ASY INV-PTS SALES</v>
      </c>
      <c r="W4346">
        <v>0</v>
      </c>
      <c r="X4346" t="str">
        <v>订单号：PO2111000657</v>
      </c>
      <c r="Y4346">
        <v>816637</v>
      </c>
      <c r="Z4346" t="str">
        <v>海星科技（深圳）有限公司</v>
      </c>
      <c r="AA4346">
        <v>0</v>
      </c>
      <c r="AB4346">
        <v>2022</v>
      </c>
      <c r="AC4346">
        <v>1</v>
      </c>
      <c r="AD4346" t="str">
        <v>Q4</v>
      </c>
      <c r="AE4346" t="str">
        <v>FY21/22</v>
      </c>
      <c r="AF4346" t="str">
        <v>SOUTH</v>
      </c>
    </row>
    <row r="4347" spans="1:32">
      <c r="A4347" t="str">
        <v>ESHL</v>
      </c>
      <c r="B4347" t="str">
        <v>SZX</v>
      </c>
      <c r="C4347" t="str">
        <v>SPARES/OTHER</v>
      </c>
      <c r="D4347" s="4">
        <v>44573</v>
      </c>
      <c r="E4347" t="str">
        <v>YAMAHA</v>
      </c>
      <c r="F4347">
        <v>14104195</v>
      </c>
      <c r="G4347">
        <v>44573</v>
      </c>
      <c r="H4347" t="str">
        <v>YMCT|KHJ-MC46U-00</v>
      </c>
      <c r="I4347" t="str">
        <v>TAIL COVER ASSY.</v>
      </c>
      <c r="J4347">
        <v>20</v>
      </c>
      <c r="K4347">
        <v>20</v>
      </c>
      <c r="L4347">
        <v>2123.89</v>
      </c>
      <c r="M4347" t="str">
        <v>CNY</v>
      </c>
      <c r="N4347">
        <v>1.22</v>
      </c>
      <c r="O4347">
        <v>2123.89</v>
      </c>
      <c r="P4347">
        <v>2591.1457999999998</v>
      </c>
      <c r="Q4347" t="str">
        <v>C66SZX-SMT SERVICE</v>
      </c>
      <c r="R4347" t="str">
        <v>Hai Xin Technology(ShenZhen) Company Limited.</v>
      </c>
      <c r="S4347" t="str">
        <v>Same</v>
      </c>
      <c r="T4347">
        <v>905924</v>
      </c>
      <c r="U4347">
        <v>1100</v>
      </c>
      <c r="V4347" t="str">
        <v>309ASY INV-PTS SALES</v>
      </c>
      <c r="W4347">
        <v>0</v>
      </c>
      <c r="X4347" t="str">
        <v>订单号：PO2111000657</v>
      </c>
      <c r="Y4347">
        <v>816637</v>
      </c>
      <c r="Z4347" t="str">
        <v>海星科技（深圳）有限公司</v>
      </c>
      <c r="AA4347">
        <v>0</v>
      </c>
      <c r="AB4347">
        <v>2022</v>
      </c>
      <c r="AC4347">
        <v>1</v>
      </c>
      <c r="AD4347" t="str">
        <v>Q4</v>
      </c>
      <c r="AE4347" t="str">
        <v>FY21/22</v>
      </c>
      <c r="AF4347" t="str">
        <v>SOUTH</v>
      </c>
    </row>
    <row r="4348" spans="1:32">
      <c r="A4348" t="str">
        <v>ESHL</v>
      </c>
      <c r="B4348" t="str">
        <v>SZX</v>
      </c>
      <c r="C4348" t="str">
        <v>SPARES/OTHER</v>
      </c>
      <c r="D4348" s="4">
        <v>44573</v>
      </c>
      <c r="E4348" t="str">
        <v>YAMAHA</v>
      </c>
      <c r="F4348">
        <v>14104195</v>
      </c>
      <c r="G4348">
        <v>44573</v>
      </c>
      <c r="H4348" t="str">
        <v>YMCT|KHY-M7152-03</v>
      </c>
      <c r="I4348" t="str">
        <v>EJECTOR</v>
      </c>
      <c r="J4348">
        <v>5</v>
      </c>
      <c r="K4348">
        <v>5</v>
      </c>
      <c r="L4348">
        <v>17256.64</v>
      </c>
      <c r="M4348" t="str">
        <v>CNY</v>
      </c>
      <c r="N4348">
        <v>1.22</v>
      </c>
      <c r="O4348">
        <v>17256.64</v>
      </c>
      <c r="P4348">
        <v>21053.1008</v>
      </c>
      <c r="Q4348" t="str">
        <v>C66SZX-SMT SERVICE</v>
      </c>
      <c r="R4348" t="str">
        <v>Hai Xin Technology(ShenZhen) Company Limited.</v>
      </c>
      <c r="S4348" t="str">
        <v>Same</v>
      </c>
      <c r="T4348">
        <v>905924</v>
      </c>
      <c r="U4348">
        <v>9410</v>
      </c>
      <c r="V4348" t="str">
        <v>309ASY INV-PTS SALES</v>
      </c>
      <c r="W4348">
        <v>0</v>
      </c>
      <c r="X4348" t="str">
        <v>订单号：PO2111000657</v>
      </c>
      <c r="Y4348">
        <v>816637</v>
      </c>
      <c r="Z4348" t="str">
        <v>海星科技（深圳）有限公司</v>
      </c>
      <c r="AA4348">
        <v>0</v>
      </c>
      <c r="AB4348">
        <v>2022</v>
      </c>
      <c r="AC4348">
        <v>1</v>
      </c>
      <c r="AD4348" t="str">
        <v>Q4</v>
      </c>
      <c r="AE4348" t="str">
        <v>FY21/22</v>
      </c>
      <c r="AF4348" t="str">
        <v>SOUTH</v>
      </c>
    </row>
    <row r="4349" spans="1:32">
      <c r="A4349" t="str">
        <v>ESHL</v>
      </c>
      <c r="B4349" t="str">
        <v>SZX</v>
      </c>
      <c r="C4349" t="str">
        <v>SERVICE_CHARGE</v>
      </c>
      <c r="D4349" s="4">
        <v>44574</v>
      </c>
      <c r="E4349" t="str">
        <v>YAMAHA</v>
      </c>
      <c r="F4349">
        <v>12101178</v>
      </c>
      <c r="G4349">
        <v>44574</v>
      </c>
      <c r="H4349" t="str">
        <v>YMCT|REPAIR CHARGE</v>
      </c>
      <c r="I4349" t="str">
        <v>REPAIR CHARGE</v>
      </c>
      <c r="J4349">
        <v>1</v>
      </c>
      <c r="K4349">
        <v>1</v>
      </c>
      <c r="L4349">
        <v>1504.42</v>
      </c>
      <c r="M4349" t="str">
        <v>CNY</v>
      </c>
      <c r="N4349">
        <v>1.22</v>
      </c>
      <c r="O4349">
        <v>1504.42</v>
      </c>
      <c r="P4349">
        <v>1835.3924</v>
      </c>
      <c r="Q4349" t="str">
        <v>C66SZX-SMT SERVICE</v>
      </c>
      <c r="R4349" t="str">
        <v>JiangXi Netis Technology Co., Ltd.</v>
      </c>
      <c r="S4349" t="str">
        <v>Same</v>
      </c>
      <c r="T4349">
        <v>905929</v>
      </c>
      <c r="U4349">
        <v>0</v>
      </c>
      <c r="V4349" t="str">
        <v>309ASY INV-NON-CON</v>
      </c>
      <c r="W4349">
        <v>0</v>
      </c>
      <c r="X4349">
        <v>0</v>
      </c>
      <c r="Y4349">
        <v>0</v>
      </c>
      <c r="Z4349" t="str">
        <v>江西网是科技有限公司</v>
      </c>
      <c r="AA4349">
        <v>0</v>
      </c>
      <c r="AB4349">
        <v>2022</v>
      </c>
      <c r="AC4349">
        <v>1</v>
      </c>
      <c r="AD4349" t="str">
        <v>Q4</v>
      </c>
      <c r="AE4349" t="str">
        <v>FY21/22</v>
      </c>
      <c r="AF4349" t="str">
        <v>SOUTH</v>
      </c>
    </row>
    <row r="4350" spans="1:32">
      <c r="A4350" t="str">
        <v>ESHL</v>
      </c>
      <c r="B4350" t="str">
        <v>SHA</v>
      </c>
      <c r="C4350" t="str">
        <v>FEEDER</v>
      </c>
      <c r="D4350" s="4">
        <v>44574</v>
      </c>
      <c r="E4350" t="str">
        <v>YAMAHA</v>
      </c>
      <c r="F4350">
        <v>14104196</v>
      </c>
      <c r="G4350">
        <v>44574</v>
      </c>
      <c r="H4350" t="str">
        <v>YMCT|KHJ-MC100-00</v>
      </c>
      <c r="I4350" t="str">
        <v>SS TAPE FEEDER 8mm</v>
      </c>
      <c r="J4350">
        <v>10</v>
      </c>
      <c r="K4350">
        <v>10</v>
      </c>
      <c r="L4350">
        <v>28548.67</v>
      </c>
      <c r="M4350" t="str">
        <v>CNY</v>
      </c>
      <c r="N4350">
        <v>1.22</v>
      </c>
      <c r="O4350">
        <v>28548.67</v>
      </c>
      <c r="P4350">
        <v>34829.377399999998</v>
      </c>
      <c r="Q4350" t="str">
        <v>C66SHA-SERVICE GROUP</v>
      </c>
      <c r="R4350" t="str">
        <v>Dongzhiming (Taizhou) Electronic Technology Co., L</v>
      </c>
      <c r="S4350" t="str">
        <v>Same</v>
      </c>
      <c r="T4350">
        <v>905926</v>
      </c>
      <c r="U4350">
        <v>25709.599999999999</v>
      </c>
      <c r="V4350" t="str">
        <v>309ASY INV-PTS SALES</v>
      </c>
      <c r="W4350">
        <v>0</v>
      </c>
      <c r="X4350">
        <v>0</v>
      </c>
      <c r="Y4350">
        <v>816748</v>
      </c>
      <c r="Z4350" t="str">
        <v>东之鸣（台州）电子科技有限公司</v>
      </c>
      <c r="AA4350">
        <v>0</v>
      </c>
      <c r="AB4350">
        <v>2022</v>
      </c>
      <c r="AC4350">
        <v>1</v>
      </c>
      <c r="AD4350" t="str">
        <v>Q4</v>
      </c>
      <c r="AE4350" t="str">
        <v>FY21/22</v>
      </c>
      <c r="AF4350" t="str">
        <v>EAST</v>
      </c>
    </row>
    <row r="4351" spans="1:32">
      <c r="A4351" t="str">
        <v>ESHL</v>
      </c>
      <c r="B4351" t="str">
        <v>SHA</v>
      </c>
      <c r="C4351" t="str">
        <v>FEEDER</v>
      </c>
      <c r="D4351" s="4">
        <v>44574</v>
      </c>
      <c r="E4351" t="str">
        <v>YAMAHA</v>
      </c>
      <c r="F4351">
        <v>14104197</v>
      </c>
      <c r="G4351">
        <v>44574</v>
      </c>
      <c r="H4351" t="str">
        <v>YMCT|KHJ-MC100-00</v>
      </c>
      <c r="I4351" t="str">
        <v>SS TAPE FEEDER 8mm</v>
      </c>
      <c r="J4351">
        <v>2</v>
      </c>
      <c r="K4351">
        <v>2</v>
      </c>
      <c r="L4351">
        <v>6228.32</v>
      </c>
      <c r="M4351" t="str">
        <v>CNY</v>
      </c>
      <c r="N4351">
        <v>1.22</v>
      </c>
      <c r="O4351">
        <v>6228.32</v>
      </c>
      <c r="P4351">
        <v>7598.5503999999992</v>
      </c>
      <c r="Q4351" t="str">
        <v>C66SHA-SERVICE GROUP</v>
      </c>
      <c r="R4351" t="str">
        <v>Amphenol Airwave (HaiYan) Communication Electronic</v>
      </c>
      <c r="S4351" t="str">
        <v>Same</v>
      </c>
      <c r="T4351">
        <v>905927</v>
      </c>
      <c r="U4351">
        <v>5141.92</v>
      </c>
      <c r="V4351" t="str">
        <v>309ASY INV-PTS SALES</v>
      </c>
      <c r="W4351">
        <v>0</v>
      </c>
      <c r="X4351">
        <v>0</v>
      </c>
      <c r="Y4351">
        <v>816758</v>
      </c>
      <c r="Z4351" t="str">
        <v>安费诺永亿(海盐)通讯电子有限公司</v>
      </c>
      <c r="AA4351">
        <v>0</v>
      </c>
      <c r="AB4351">
        <v>2022</v>
      </c>
      <c r="AC4351">
        <v>1</v>
      </c>
      <c r="AD4351" t="str">
        <v>Q4</v>
      </c>
      <c r="AE4351" t="str">
        <v>FY21/22</v>
      </c>
      <c r="AF4351" t="str">
        <v>EAST</v>
      </c>
    </row>
    <row r="4352" spans="1:32">
      <c r="A4352" t="str">
        <v>ESHL</v>
      </c>
      <c r="B4352" t="str">
        <v>SZX</v>
      </c>
      <c r="C4352" t="str">
        <v>SPARES/OTHER</v>
      </c>
      <c r="D4352" s="4">
        <v>44574</v>
      </c>
      <c r="E4352" t="str">
        <v>YAMAHA</v>
      </c>
      <c r="F4352">
        <v>14104198</v>
      </c>
      <c r="G4352">
        <v>44574</v>
      </c>
      <c r="H4352" t="str">
        <v>YMCT|KHN-M6185-10</v>
      </c>
      <c r="I4352" t="str">
        <v>FAN MOTOR ASSY</v>
      </c>
      <c r="J4352">
        <v>1</v>
      </c>
      <c r="K4352">
        <v>1</v>
      </c>
      <c r="L4352">
        <v>495.58</v>
      </c>
      <c r="M4352" t="str">
        <v>CNY</v>
      </c>
      <c r="N4352">
        <v>1.22</v>
      </c>
      <c r="O4352">
        <v>495.58</v>
      </c>
      <c r="P4352">
        <v>604.60759999999993</v>
      </c>
      <c r="Q4352" t="str">
        <v>C66SZX-SMT SERVICE</v>
      </c>
      <c r="R4352" t="str">
        <v>JiangXi Netis Technology Co., Ltd.</v>
      </c>
      <c r="S4352" t="str">
        <v>Same</v>
      </c>
      <c r="T4352">
        <v>905928</v>
      </c>
      <c r="U4352">
        <v>270</v>
      </c>
      <c r="V4352" t="str">
        <v>309ASY INV-PTS SALES</v>
      </c>
      <c r="W4352">
        <v>0</v>
      </c>
      <c r="X4352" t="str">
        <v>结算单编号：LK211100055</v>
      </c>
      <c r="Y4352">
        <v>816836</v>
      </c>
      <c r="Z4352" t="str">
        <v>江西网是科技有限公司</v>
      </c>
      <c r="AA4352">
        <v>0</v>
      </c>
      <c r="AB4352">
        <v>2022</v>
      </c>
      <c r="AC4352">
        <v>1</v>
      </c>
      <c r="AD4352" t="str">
        <v>Q4</v>
      </c>
      <c r="AE4352" t="str">
        <v>FY21/22</v>
      </c>
      <c r="AF4352" t="str">
        <v>SOUTH</v>
      </c>
    </row>
    <row r="4353" spans="1:32">
      <c r="A4353" t="str">
        <v>ESHL</v>
      </c>
      <c r="B4353" t="str">
        <v>SZX</v>
      </c>
      <c r="C4353" t="str">
        <v>SPARES/OTHER</v>
      </c>
      <c r="D4353" s="4">
        <v>44574</v>
      </c>
      <c r="E4353" t="str">
        <v>YAMAHA</v>
      </c>
      <c r="F4353">
        <v>14104198</v>
      </c>
      <c r="G4353">
        <v>44574</v>
      </c>
      <c r="H4353" t="str">
        <v>YMCT|KKE-M926D-00</v>
      </c>
      <c r="I4353" t="str">
        <v>PLATE BOARD CLAMP</v>
      </c>
      <c r="J4353">
        <v>1</v>
      </c>
      <c r="K4353">
        <v>1</v>
      </c>
      <c r="L4353">
        <v>353.98</v>
      </c>
      <c r="M4353" t="str">
        <v>CNY</v>
      </c>
      <c r="N4353">
        <v>1.22</v>
      </c>
      <c r="O4353">
        <v>353.98</v>
      </c>
      <c r="P4353">
        <v>431.85560000000004</v>
      </c>
      <c r="Q4353" t="str">
        <v>C66SZX-SMT SERVICE</v>
      </c>
      <c r="R4353" t="str">
        <v>JiangXi Netis Technology Co., Ltd.</v>
      </c>
      <c r="S4353" t="str">
        <v>Same</v>
      </c>
      <c r="T4353">
        <v>905928</v>
      </c>
      <c r="U4353">
        <v>193</v>
      </c>
      <c r="V4353" t="str">
        <v>309ASY INV-PTS SALES</v>
      </c>
      <c r="W4353">
        <v>0</v>
      </c>
      <c r="X4353" t="str">
        <v>结算单编号：LK211100055</v>
      </c>
      <c r="Y4353">
        <v>816836</v>
      </c>
      <c r="Z4353" t="str">
        <v>江西网是科技有限公司</v>
      </c>
      <c r="AA4353">
        <v>0</v>
      </c>
      <c r="AB4353">
        <v>2022</v>
      </c>
      <c r="AC4353">
        <v>1</v>
      </c>
      <c r="AD4353" t="str">
        <v>Q4</v>
      </c>
      <c r="AE4353" t="str">
        <v>FY21/22</v>
      </c>
      <c r="AF4353" t="str">
        <v>SOUTH</v>
      </c>
    </row>
    <row r="4354" spans="1:32">
      <c r="A4354" t="str">
        <v>ESHL</v>
      </c>
      <c r="B4354" t="str">
        <v>SZX</v>
      </c>
      <c r="C4354" t="str">
        <v>SPARES/OTHER</v>
      </c>
      <c r="D4354" s="4">
        <v>44574</v>
      </c>
      <c r="E4354" t="str">
        <v>YAMAHA</v>
      </c>
      <c r="F4354">
        <v>14104198</v>
      </c>
      <c r="G4354">
        <v>44574</v>
      </c>
      <c r="H4354" t="str">
        <v>YMCT|KV7-M9266-01</v>
      </c>
      <c r="I4354" t="str">
        <v>GUIDE</v>
      </c>
      <c r="J4354">
        <v>1</v>
      </c>
      <c r="K4354">
        <v>1</v>
      </c>
      <c r="L4354">
        <v>663.72</v>
      </c>
      <c r="M4354" t="str">
        <v>CNY</v>
      </c>
      <c r="N4354">
        <v>1.22</v>
      </c>
      <c r="O4354">
        <v>663.72</v>
      </c>
      <c r="P4354">
        <v>809.73840000000007</v>
      </c>
      <c r="Q4354" t="str">
        <v>C66SZX-SMT SERVICE</v>
      </c>
      <c r="R4354" t="str">
        <v>JiangXi Netis Technology Co., Ltd.</v>
      </c>
      <c r="S4354" t="str">
        <v>Same</v>
      </c>
      <c r="T4354">
        <v>905928</v>
      </c>
      <c r="U4354">
        <v>359</v>
      </c>
      <c r="V4354" t="str">
        <v>309ASY INV-PTS SALES</v>
      </c>
      <c r="W4354">
        <v>0</v>
      </c>
      <c r="X4354" t="str">
        <v>结算单编号：LK211100055</v>
      </c>
      <c r="Y4354">
        <v>816836</v>
      </c>
      <c r="Z4354" t="str">
        <v>江西网是科技有限公司</v>
      </c>
      <c r="AA4354">
        <v>0</v>
      </c>
      <c r="AB4354">
        <v>2022</v>
      </c>
      <c r="AC4354">
        <v>1</v>
      </c>
      <c r="AD4354" t="str">
        <v>Q4</v>
      </c>
      <c r="AE4354" t="str">
        <v>FY21/22</v>
      </c>
      <c r="AF4354" t="str">
        <v>SOUTH</v>
      </c>
    </row>
    <row r="4355" spans="1:32">
      <c r="A4355" t="str">
        <v>ESHL</v>
      </c>
      <c r="B4355" t="str">
        <v>SZX</v>
      </c>
      <c r="C4355" t="str">
        <v>SPARES/OTHER</v>
      </c>
      <c r="D4355" s="4">
        <v>44574</v>
      </c>
      <c r="E4355" t="str">
        <v>YAMAHA</v>
      </c>
      <c r="F4355">
        <v>14104198</v>
      </c>
      <c r="G4355">
        <v>44574</v>
      </c>
      <c r="H4355" t="str">
        <v>YMCT|KM5-M6554-10</v>
      </c>
      <c r="I4355" t="str">
        <v>MAIN SWITCH</v>
      </c>
      <c r="J4355">
        <v>1</v>
      </c>
      <c r="K4355">
        <v>1</v>
      </c>
      <c r="L4355">
        <v>575.22</v>
      </c>
      <c r="M4355" t="str">
        <v>CNY</v>
      </c>
      <c r="N4355">
        <v>1.22</v>
      </c>
      <c r="O4355">
        <v>575.22</v>
      </c>
      <c r="P4355">
        <v>701.76840000000004</v>
      </c>
      <c r="Q4355" t="str">
        <v>C66SZX-SMT SERVICE</v>
      </c>
      <c r="R4355" t="str">
        <v>JiangXi Netis Technology Co., Ltd.</v>
      </c>
      <c r="S4355" t="str">
        <v>Same</v>
      </c>
      <c r="T4355">
        <v>905928</v>
      </c>
      <c r="U4355">
        <v>319</v>
      </c>
      <c r="V4355" t="str">
        <v>309ASY INV-PTS SALES</v>
      </c>
      <c r="W4355">
        <v>0</v>
      </c>
      <c r="X4355" t="str">
        <v>结算单编号：LK211100055</v>
      </c>
      <c r="Y4355">
        <v>816836</v>
      </c>
      <c r="Z4355" t="str">
        <v>江西网是科技有限公司</v>
      </c>
      <c r="AA4355">
        <v>0</v>
      </c>
      <c r="AB4355">
        <v>2022</v>
      </c>
      <c r="AC4355">
        <v>1</v>
      </c>
      <c r="AD4355" t="str">
        <v>Q4</v>
      </c>
      <c r="AE4355" t="str">
        <v>FY21/22</v>
      </c>
      <c r="AF4355" t="str">
        <v>SOUTH</v>
      </c>
    </row>
    <row r="4356" spans="1:32">
      <c r="A4356" t="str">
        <v>ESHL</v>
      </c>
      <c r="B4356" t="str">
        <v>SZX</v>
      </c>
      <c r="C4356" t="str">
        <v>SPARES/OTHER</v>
      </c>
      <c r="D4356" s="4">
        <v>44574</v>
      </c>
      <c r="E4356" t="str">
        <v>YAMAHA</v>
      </c>
      <c r="F4356">
        <v>14104198</v>
      </c>
      <c r="G4356">
        <v>44574</v>
      </c>
      <c r="H4356" t="str">
        <v>YMCT|KHY-M7710-A4</v>
      </c>
      <c r="I4356" t="str">
        <v>NOZZLE 311A ASSY.</v>
      </c>
      <c r="J4356">
        <v>3</v>
      </c>
      <c r="K4356">
        <v>3</v>
      </c>
      <c r="L4356">
        <v>1672.57</v>
      </c>
      <c r="M4356" t="str">
        <v>CNY</v>
      </c>
      <c r="N4356">
        <v>1.22</v>
      </c>
      <c r="O4356">
        <v>1672.57</v>
      </c>
      <c r="P4356">
        <v>2040.5354</v>
      </c>
      <c r="Q4356" t="str">
        <v>C66SZX-SMT SERVICE</v>
      </c>
      <c r="R4356" t="str">
        <v>JiangXi Netis Technology Co., Ltd.</v>
      </c>
      <c r="S4356" t="str">
        <v>Same</v>
      </c>
      <c r="T4356">
        <v>905928</v>
      </c>
      <c r="U4356">
        <v>1152.1600000000001</v>
      </c>
      <c r="V4356" t="str">
        <v>309ASY INV-PTS SALES</v>
      </c>
      <c r="W4356">
        <v>0</v>
      </c>
      <c r="X4356" t="str">
        <v>结算单编号：LK211100055</v>
      </c>
      <c r="Y4356">
        <v>816836</v>
      </c>
      <c r="Z4356" t="str">
        <v>江西网是科技有限公司</v>
      </c>
      <c r="AA4356">
        <v>0</v>
      </c>
      <c r="AB4356">
        <v>2022</v>
      </c>
      <c r="AC4356">
        <v>1</v>
      </c>
      <c r="AD4356" t="str">
        <v>Q4</v>
      </c>
      <c r="AE4356" t="str">
        <v>FY21/22</v>
      </c>
      <c r="AF4356" t="str">
        <v>SOUTH</v>
      </c>
    </row>
    <row r="4357" spans="1:32">
      <c r="A4357" t="str">
        <v>ESHL</v>
      </c>
      <c r="B4357" t="str">
        <v>SZX</v>
      </c>
      <c r="C4357" t="str">
        <v>SPARES/OTHER</v>
      </c>
      <c r="D4357" s="4">
        <v>44574</v>
      </c>
      <c r="E4357" t="str">
        <v>YAMAHA</v>
      </c>
      <c r="F4357">
        <v>14104198</v>
      </c>
      <c r="G4357">
        <v>44574</v>
      </c>
      <c r="H4357" t="str">
        <v>YMCT|KHY-M7131-00</v>
      </c>
      <c r="I4357" t="str">
        <v>BELT 1</v>
      </c>
      <c r="J4357">
        <v>5</v>
      </c>
      <c r="K4357">
        <v>5</v>
      </c>
      <c r="L4357">
        <v>663.72</v>
      </c>
      <c r="M4357" t="str">
        <v>CNY</v>
      </c>
      <c r="N4357">
        <v>1.22</v>
      </c>
      <c r="O4357">
        <v>663.72</v>
      </c>
      <c r="P4357">
        <v>809.73840000000007</v>
      </c>
      <c r="Q4357" t="str">
        <v>C66SZX-SMT SERVICE</v>
      </c>
      <c r="R4357" t="str">
        <v>JiangXi Netis Technology Co., Ltd.</v>
      </c>
      <c r="S4357" t="str">
        <v>Same</v>
      </c>
      <c r="T4357">
        <v>905928</v>
      </c>
      <c r="U4357">
        <v>329.22</v>
      </c>
      <c r="V4357" t="str">
        <v>309ASY INV-PTS SALES</v>
      </c>
      <c r="W4357">
        <v>0</v>
      </c>
      <c r="X4357" t="str">
        <v>结算单编号：LK211100055</v>
      </c>
      <c r="Y4357">
        <v>816836</v>
      </c>
      <c r="Z4357" t="str">
        <v>江西网是科技有限公司</v>
      </c>
      <c r="AA4357">
        <v>0</v>
      </c>
      <c r="AB4357">
        <v>2022</v>
      </c>
      <c r="AC4357">
        <v>1</v>
      </c>
      <c r="AD4357" t="str">
        <v>Q4</v>
      </c>
      <c r="AE4357" t="str">
        <v>FY21/22</v>
      </c>
      <c r="AF4357" t="str">
        <v>SOUTH</v>
      </c>
    </row>
    <row r="4358" spans="1:32">
      <c r="A4358" t="str">
        <v>ESHL</v>
      </c>
      <c r="B4358" t="str">
        <v>SZX</v>
      </c>
      <c r="C4358" t="str">
        <v>SPARES/OTHER</v>
      </c>
      <c r="D4358" s="4">
        <v>44574</v>
      </c>
      <c r="E4358" t="str">
        <v>YAMAHA</v>
      </c>
      <c r="F4358">
        <v>14104198</v>
      </c>
      <c r="G4358">
        <v>44574</v>
      </c>
      <c r="H4358" t="str">
        <v>YMCT|KHY-M7132-00</v>
      </c>
      <c r="I4358" t="str">
        <v>BELT 2</v>
      </c>
      <c r="J4358">
        <v>5</v>
      </c>
      <c r="K4358">
        <v>5</v>
      </c>
      <c r="L4358">
        <v>575.22</v>
      </c>
      <c r="M4358" t="str">
        <v>CNY</v>
      </c>
      <c r="N4358">
        <v>1.22</v>
      </c>
      <c r="O4358">
        <v>575.22</v>
      </c>
      <c r="P4358">
        <v>701.76840000000004</v>
      </c>
      <c r="Q4358" t="str">
        <v>C66SZX-SMT SERVICE</v>
      </c>
      <c r="R4358" t="str">
        <v>JiangXi Netis Technology Co., Ltd.</v>
      </c>
      <c r="S4358" t="str">
        <v>Same</v>
      </c>
      <c r="T4358">
        <v>905928</v>
      </c>
      <c r="U4358">
        <v>304.22000000000003</v>
      </c>
      <c r="V4358" t="str">
        <v>309ASY INV-PTS SALES</v>
      </c>
      <c r="W4358">
        <v>0</v>
      </c>
      <c r="X4358" t="str">
        <v>结算单编号：LK211100055</v>
      </c>
      <c r="Y4358">
        <v>816836</v>
      </c>
      <c r="Z4358" t="str">
        <v>江西网是科技有限公司</v>
      </c>
      <c r="AA4358">
        <v>0</v>
      </c>
      <c r="AB4358">
        <v>2022</v>
      </c>
      <c r="AC4358">
        <v>1</v>
      </c>
      <c r="AD4358" t="str">
        <v>Q4</v>
      </c>
      <c r="AE4358" t="str">
        <v>FY21/22</v>
      </c>
      <c r="AF4358" t="str">
        <v>SOUTH</v>
      </c>
    </row>
    <row r="4359" spans="1:32">
      <c r="A4359" t="str">
        <v>ESHL</v>
      </c>
      <c r="B4359" t="str">
        <v>SZX</v>
      </c>
      <c r="C4359" t="str">
        <v>SPARES/OTHER</v>
      </c>
      <c r="D4359" s="4">
        <v>44574</v>
      </c>
      <c r="E4359" t="str">
        <v>YAMAHA</v>
      </c>
      <c r="F4359">
        <v>14104198</v>
      </c>
      <c r="G4359">
        <v>44574</v>
      </c>
      <c r="H4359" t="str">
        <v>YMCT|90990-25J026</v>
      </c>
      <c r="I4359" t="str">
        <v>BEARING</v>
      </c>
      <c r="J4359">
        <v>30</v>
      </c>
      <c r="K4359">
        <v>30</v>
      </c>
      <c r="L4359">
        <v>3451.33</v>
      </c>
      <c r="M4359" t="str">
        <v>CNY</v>
      </c>
      <c r="N4359">
        <v>1.22</v>
      </c>
      <c r="O4359">
        <v>3451.33</v>
      </c>
      <c r="P4359">
        <v>4210.6225999999997</v>
      </c>
      <c r="Q4359" t="str">
        <v>C66SZX-SMT SERVICE</v>
      </c>
      <c r="R4359" t="str">
        <v>JiangXi Netis Technology Co., Ltd.</v>
      </c>
      <c r="S4359" t="str">
        <v>Same</v>
      </c>
      <c r="T4359">
        <v>905928</v>
      </c>
      <c r="U4359">
        <v>1944</v>
      </c>
      <c r="V4359" t="str">
        <v>309ASY INV-PTS SALES</v>
      </c>
      <c r="W4359">
        <v>0</v>
      </c>
      <c r="X4359" t="str">
        <v>结算单编号：LK211100055</v>
      </c>
      <c r="Y4359">
        <v>816836</v>
      </c>
      <c r="Z4359" t="str">
        <v>江西网是科技有限公司</v>
      </c>
      <c r="AA4359">
        <v>0</v>
      </c>
      <c r="AB4359">
        <v>2022</v>
      </c>
      <c r="AC4359">
        <v>1</v>
      </c>
      <c r="AD4359" t="str">
        <v>Q4</v>
      </c>
      <c r="AE4359" t="str">
        <v>FY21/22</v>
      </c>
      <c r="AF4359" t="str">
        <v>SOUTH</v>
      </c>
    </row>
    <row r="4360" spans="1:32">
      <c r="A4360" t="str">
        <v>ESHL</v>
      </c>
      <c r="B4360" t="str">
        <v>SZX</v>
      </c>
      <c r="C4360" t="str">
        <v>SPARES/OTHER</v>
      </c>
      <c r="D4360" s="4">
        <v>44574</v>
      </c>
      <c r="E4360" t="str">
        <v>YAMAHA</v>
      </c>
      <c r="F4360">
        <v>14104198</v>
      </c>
      <c r="G4360">
        <v>44574</v>
      </c>
      <c r="H4360" t="str">
        <v>YMCT|KHM-M654C-01</v>
      </c>
      <c r="I4360" t="str">
        <v>SENSOR,FIBER 2</v>
      </c>
      <c r="J4360">
        <v>3</v>
      </c>
      <c r="K4360">
        <v>3</v>
      </c>
      <c r="L4360">
        <v>3185.84</v>
      </c>
      <c r="M4360" t="str">
        <v>CNY</v>
      </c>
      <c r="N4360">
        <v>1.22</v>
      </c>
      <c r="O4360">
        <v>3185.84</v>
      </c>
      <c r="P4360">
        <v>3886.7248</v>
      </c>
      <c r="Q4360" t="str">
        <v>C66SZX-SMT SERVICE</v>
      </c>
      <c r="R4360" t="str">
        <v>JiangXi Netis Technology Co., Ltd.</v>
      </c>
      <c r="S4360" t="str">
        <v>Same</v>
      </c>
      <c r="T4360">
        <v>905928</v>
      </c>
      <c r="U4360">
        <v>1597.62</v>
      </c>
      <c r="V4360" t="str">
        <v>309ASY INV-PTS SALES</v>
      </c>
      <c r="W4360">
        <v>0</v>
      </c>
      <c r="X4360" t="str">
        <v>结算单编号：LK211100055</v>
      </c>
      <c r="Y4360">
        <v>816836</v>
      </c>
      <c r="Z4360" t="str">
        <v>江西网是科技有限公司</v>
      </c>
      <c r="AA4360">
        <v>0</v>
      </c>
      <c r="AB4360">
        <v>2022</v>
      </c>
      <c r="AC4360">
        <v>1</v>
      </c>
      <c r="AD4360" t="str">
        <v>Q4</v>
      </c>
      <c r="AE4360" t="str">
        <v>FY21/22</v>
      </c>
      <c r="AF4360" t="str">
        <v>SOUTH</v>
      </c>
    </row>
    <row r="4361" spans="1:32">
      <c r="A4361" t="str">
        <v>ESHL</v>
      </c>
      <c r="B4361" t="str">
        <v>SZX</v>
      </c>
      <c r="C4361" t="str">
        <v>SPARES/OTHER</v>
      </c>
      <c r="D4361" s="4">
        <v>44574</v>
      </c>
      <c r="E4361" t="str">
        <v>YAMAHA</v>
      </c>
      <c r="F4361">
        <v>14104198</v>
      </c>
      <c r="G4361">
        <v>44574</v>
      </c>
      <c r="H4361" t="str">
        <v>YMCT|KHM-M654B-01</v>
      </c>
      <c r="I4361" t="str">
        <v>SENSOR, FIBER 1</v>
      </c>
      <c r="J4361">
        <v>3</v>
      </c>
      <c r="K4361">
        <v>3</v>
      </c>
      <c r="L4361">
        <v>2654.87</v>
      </c>
      <c r="M4361" t="str">
        <v>CNY</v>
      </c>
      <c r="N4361">
        <v>1.22</v>
      </c>
      <c r="O4361">
        <v>2654.87</v>
      </c>
      <c r="P4361">
        <v>3238.9413999999997</v>
      </c>
      <c r="Q4361" t="str">
        <v>C66SZX-SMT SERVICE</v>
      </c>
      <c r="R4361" t="str">
        <v>JiangXi Netis Technology Co., Ltd.</v>
      </c>
      <c r="S4361" t="str">
        <v>Same</v>
      </c>
      <c r="T4361">
        <v>905928</v>
      </c>
      <c r="U4361">
        <v>1321.62</v>
      </c>
      <c r="V4361" t="str">
        <v>309ASY INV-PTS SALES</v>
      </c>
      <c r="W4361">
        <v>0</v>
      </c>
      <c r="X4361" t="str">
        <v>结算单编号：LK211100055</v>
      </c>
      <c r="Y4361">
        <v>816836</v>
      </c>
      <c r="Z4361" t="str">
        <v>江西网是科技有限公司</v>
      </c>
      <c r="AA4361">
        <v>0</v>
      </c>
      <c r="AB4361">
        <v>2022</v>
      </c>
      <c r="AC4361">
        <v>1</v>
      </c>
      <c r="AD4361" t="str">
        <v>Q4</v>
      </c>
      <c r="AE4361" t="str">
        <v>FY21/22</v>
      </c>
      <c r="AF4361" t="str">
        <v>SOUTH</v>
      </c>
    </row>
    <row r="4362" spans="1:32">
      <c r="A4362" t="str">
        <v>ESHL</v>
      </c>
      <c r="B4362" t="str">
        <v>SZX</v>
      </c>
      <c r="C4362" t="str">
        <v>SPARES/OTHER</v>
      </c>
      <c r="D4362" s="4">
        <v>44574</v>
      </c>
      <c r="E4362" t="str">
        <v>YAMAHA</v>
      </c>
      <c r="F4362">
        <v>14104198</v>
      </c>
      <c r="G4362">
        <v>44574</v>
      </c>
      <c r="H4362" t="str">
        <v>YMCT|90990-25J016</v>
      </c>
      <c r="I4362" t="str">
        <v>BEARING</v>
      </c>
      <c r="J4362">
        <v>2</v>
      </c>
      <c r="K4362">
        <v>2</v>
      </c>
      <c r="L4362">
        <v>88.5</v>
      </c>
      <c r="M4362" t="str">
        <v>CNY</v>
      </c>
      <c r="N4362">
        <v>1.22</v>
      </c>
      <c r="O4362">
        <v>88.5</v>
      </c>
      <c r="P4362">
        <v>107.97</v>
      </c>
      <c r="Q4362" t="str">
        <v>C66SZX-SMT SERVICE</v>
      </c>
      <c r="R4362" t="str">
        <v>JiangXi Netis Technology Co., Ltd.</v>
      </c>
      <c r="S4362" t="str">
        <v>Same</v>
      </c>
      <c r="T4362">
        <v>905928</v>
      </c>
      <c r="U4362">
        <v>49.68</v>
      </c>
      <c r="V4362" t="str">
        <v>309ASY INV-PTS SALES</v>
      </c>
      <c r="W4362">
        <v>0</v>
      </c>
      <c r="X4362" t="str">
        <v>结算单编号：LK211100055</v>
      </c>
      <c r="Y4362">
        <v>816836</v>
      </c>
      <c r="Z4362" t="str">
        <v>江西网是科技有限公司</v>
      </c>
      <c r="AA4362">
        <v>0</v>
      </c>
      <c r="AB4362">
        <v>2022</v>
      </c>
      <c r="AC4362">
        <v>1</v>
      </c>
      <c r="AD4362" t="str">
        <v>Q4</v>
      </c>
      <c r="AE4362" t="str">
        <v>FY21/22</v>
      </c>
      <c r="AF4362" t="str">
        <v>SOUTH</v>
      </c>
    </row>
    <row r="4363" spans="1:32">
      <c r="A4363" t="str">
        <v>ESHL</v>
      </c>
      <c r="B4363" t="str">
        <v>SZX</v>
      </c>
      <c r="C4363" t="str">
        <v>SPARES/OTHER</v>
      </c>
      <c r="D4363" s="4">
        <v>44574</v>
      </c>
      <c r="E4363" t="str">
        <v>YAMAHA</v>
      </c>
      <c r="F4363">
        <v>14104198</v>
      </c>
      <c r="G4363">
        <v>44574</v>
      </c>
      <c r="H4363" t="str">
        <v>YMCT|KKE-M919R-00</v>
      </c>
      <c r="I4363" t="str">
        <v>BELT CONVEYOR</v>
      </c>
      <c r="J4363">
        <v>6</v>
      </c>
      <c r="K4363">
        <v>6</v>
      </c>
      <c r="L4363">
        <v>690.27</v>
      </c>
      <c r="M4363" t="str">
        <v>CNY</v>
      </c>
      <c r="N4363">
        <v>1.22</v>
      </c>
      <c r="O4363">
        <v>690.27</v>
      </c>
      <c r="P4363">
        <v>842.12939999999992</v>
      </c>
      <c r="Q4363" t="str">
        <v>C66SZX-SMT SERVICE</v>
      </c>
      <c r="R4363" t="str">
        <v>JiangXi Netis Technology Co., Ltd.</v>
      </c>
      <c r="S4363" t="str">
        <v>Same</v>
      </c>
      <c r="T4363">
        <v>905928</v>
      </c>
      <c r="U4363">
        <v>395.06</v>
      </c>
      <c r="V4363" t="str">
        <v>309ASY INV-PTS SALES</v>
      </c>
      <c r="W4363">
        <v>0</v>
      </c>
      <c r="X4363" t="str">
        <v>结算单编号：LK211100055</v>
      </c>
      <c r="Y4363">
        <v>816836</v>
      </c>
      <c r="Z4363" t="str">
        <v>江西网是科技有限公司</v>
      </c>
      <c r="AA4363">
        <v>0</v>
      </c>
      <c r="AB4363">
        <v>2022</v>
      </c>
      <c r="AC4363">
        <v>1</v>
      </c>
      <c r="AD4363" t="str">
        <v>Q4</v>
      </c>
      <c r="AE4363" t="str">
        <v>FY21/22</v>
      </c>
      <c r="AF4363" t="str">
        <v>SOUTH</v>
      </c>
    </row>
    <row r="4364" spans="1:32">
      <c r="A4364" t="str">
        <v>ESHL</v>
      </c>
      <c r="B4364" t="str">
        <v>SZX</v>
      </c>
      <c r="C4364" t="str">
        <v>SPARES/OTHER</v>
      </c>
      <c r="D4364" s="4">
        <v>44574</v>
      </c>
      <c r="E4364" t="str">
        <v>YAMAHA</v>
      </c>
      <c r="F4364">
        <v>14104198</v>
      </c>
      <c r="G4364">
        <v>44574</v>
      </c>
      <c r="H4364" t="str">
        <v>YMCT|KHY-M7710-A4</v>
      </c>
      <c r="I4364" t="str">
        <v>NOZZLE 311A ASSY.</v>
      </c>
      <c r="J4364">
        <v>20</v>
      </c>
      <c r="K4364">
        <v>20</v>
      </c>
      <c r="L4364">
        <v>10973.45</v>
      </c>
      <c r="M4364" t="str">
        <v>CNY</v>
      </c>
      <c r="N4364">
        <v>1.22</v>
      </c>
      <c r="O4364">
        <v>10973.45</v>
      </c>
      <c r="P4364">
        <v>13387.609</v>
      </c>
      <c r="Q4364" t="str">
        <v>C66SZX-SMT SERVICE</v>
      </c>
      <c r="R4364" t="str">
        <v>JiangXi Netis Technology Co., Ltd.</v>
      </c>
      <c r="S4364" t="str">
        <v>Same</v>
      </c>
      <c r="T4364">
        <v>905928</v>
      </c>
      <c r="U4364">
        <v>7681.05</v>
      </c>
      <c r="V4364" t="str">
        <v>309ASY INV-PTS SALES</v>
      </c>
      <c r="W4364">
        <v>0</v>
      </c>
      <c r="X4364" t="str">
        <v>结算单编号：LK211100055</v>
      </c>
      <c r="Y4364">
        <v>816836</v>
      </c>
      <c r="Z4364" t="str">
        <v>江西网是科技有限公司</v>
      </c>
      <c r="AA4364">
        <v>0</v>
      </c>
      <c r="AB4364">
        <v>2022</v>
      </c>
      <c r="AC4364">
        <v>1</v>
      </c>
      <c r="AD4364" t="str">
        <v>Q4</v>
      </c>
      <c r="AE4364" t="str">
        <v>FY21/22</v>
      </c>
      <c r="AF4364" t="str">
        <v>SOUTH</v>
      </c>
    </row>
    <row r="4365" spans="1:32">
      <c r="A4365" t="str">
        <v>ESHL</v>
      </c>
      <c r="B4365" t="str">
        <v>SZX</v>
      </c>
      <c r="C4365" t="str">
        <v>SPARES/OTHER</v>
      </c>
      <c r="D4365" s="4">
        <v>44574</v>
      </c>
      <c r="E4365" t="str">
        <v>YAMAHA</v>
      </c>
      <c r="F4365">
        <v>14104198</v>
      </c>
      <c r="G4365">
        <v>44574</v>
      </c>
      <c r="H4365" t="str">
        <v>YMCT|KHY-M7720-A3</v>
      </c>
      <c r="I4365" t="str">
        <v>NOZZLE 312A ASSY.</v>
      </c>
      <c r="J4365">
        <v>20</v>
      </c>
      <c r="K4365">
        <v>20</v>
      </c>
      <c r="L4365">
        <v>13097.35</v>
      </c>
      <c r="M4365" t="str">
        <v>CNY</v>
      </c>
      <c r="N4365">
        <v>1.22</v>
      </c>
      <c r="O4365">
        <v>13097.35</v>
      </c>
      <c r="P4365">
        <v>15978.767</v>
      </c>
      <c r="Q4365" t="str">
        <v>C66SZX-SMT SERVICE</v>
      </c>
      <c r="R4365" t="str">
        <v>JiangXi Netis Technology Co., Ltd.</v>
      </c>
      <c r="S4365" t="str">
        <v>Same</v>
      </c>
      <c r="T4365">
        <v>905928</v>
      </c>
      <c r="U4365">
        <v>11164.71</v>
      </c>
      <c r="V4365" t="str">
        <v>309ASY INV-PTS SALES</v>
      </c>
      <c r="W4365">
        <v>0</v>
      </c>
      <c r="X4365" t="str">
        <v>结算单编号：LK211100055</v>
      </c>
      <c r="Y4365">
        <v>816836</v>
      </c>
      <c r="Z4365" t="str">
        <v>江西网是科技有限公司</v>
      </c>
      <c r="AA4365">
        <v>0</v>
      </c>
      <c r="AB4365">
        <v>2022</v>
      </c>
      <c r="AC4365">
        <v>1</v>
      </c>
      <c r="AD4365" t="str">
        <v>Q4</v>
      </c>
      <c r="AE4365" t="str">
        <v>FY21/22</v>
      </c>
      <c r="AF4365" t="str">
        <v>SOUTH</v>
      </c>
    </row>
    <row r="4366" spans="1:32">
      <c r="A4366" t="str">
        <v>ESHL</v>
      </c>
      <c r="B4366" t="str">
        <v>SZX</v>
      </c>
      <c r="C4366" t="str">
        <v>SPARES/OTHER</v>
      </c>
      <c r="D4366" s="4">
        <v>44574</v>
      </c>
      <c r="E4366" t="str">
        <v>YAMAHA</v>
      </c>
      <c r="F4366">
        <v>14104198</v>
      </c>
      <c r="G4366">
        <v>44574</v>
      </c>
      <c r="H4366" t="str">
        <v>YMCT|KHY-M7740-A0</v>
      </c>
      <c r="I4366" t="str">
        <v>NOZZLE 303A/314A AS.</v>
      </c>
      <c r="J4366">
        <v>8</v>
      </c>
      <c r="K4366">
        <v>8</v>
      </c>
      <c r="L4366">
        <v>4601.7700000000004</v>
      </c>
      <c r="M4366" t="str">
        <v>CNY</v>
      </c>
      <c r="N4366">
        <v>1.22</v>
      </c>
      <c r="O4366">
        <v>4601.7700000000004</v>
      </c>
      <c r="P4366">
        <v>5614.1594000000005</v>
      </c>
      <c r="Q4366" t="str">
        <v>C66SZX-SMT SERVICE</v>
      </c>
      <c r="R4366" t="str">
        <v>JiangXi Netis Technology Co., Ltd.</v>
      </c>
      <c r="S4366" t="str">
        <v>Same</v>
      </c>
      <c r="T4366">
        <v>905928</v>
      </c>
      <c r="U4366">
        <v>3180.49</v>
      </c>
      <c r="V4366" t="str">
        <v>309ASY INV-PTS SALES</v>
      </c>
      <c r="W4366">
        <v>0</v>
      </c>
      <c r="X4366" t="str">
        <v>结算单编号：LK211100055</v>
      </c>
      <c r="Y4366">
        <v>816836</v>
      </c>
      <c r="Z4366" t="str">
        <v>江西网是科技有限公司</v>
      </c>
      <c r="AA4366">
        <v>0</v>
      </c>
      <c r="AB4366">
        <v>2022</v>
      </c>
      <c r="AC4366">
        <v>1</v>
      </c>
      <c r="AD4366" t="str">
        <v>Q4</v>
      </c>
      <c r="AE4366" t="str">
        <v>FY21/22</v>
      </c>
      <c r="AF4366" t="str">
        <v>SOUTH</v>
      </c>
    </row>
    <row r="4367" spans="1:32">
      <c r="A4367" t="str">
        <v>ESHL</v>
      </c>
      <c r="B4367" t="str">
        <v>SZX</v>
      </c>
      <c r="C4367" t="str">
        <v>SPARES/OTHER</v>
      </c>
      <c r="D4367" s="4">
        <v>44574</v>
      </c>
      <c r="E4367" t="str">
        <v>YAMAHA</v>
      </c>
      <c r="F4367">
        <v>14104198</v>
      </c>
      <c r="G4367">
        <v>44574</v>
      </c>
      <c r="H4367" t="str">
        <v>YMCT|KHY-M7750-A0</v>
      </c>
      <c r="I4367" t="str">
        <v>NOZZLE 304A/315A AS.</v>
      </c>
      <c r="J4367">
        <v>5</v>
      </c>
      <c r="K4367">
        <v>5</v>
      </c>
      <c r="L4367">
        <v>3407.08</v>
      </c>
      <c r="M4367" t="str">
        <v>CNY</v>
      </c>
      <c r="N4367">
        <v>1.22</v>
      </c>
      <c r="O4367">
        <v>3407.08</v>
      </c>
      <c r="P4367">
        <v>4156.6376</v>
      </c>
      <c r="Q4367" t="str">
        <v>C66SZX-SMT SERVICE</v>
      </c>
      <c r="R4367" t="str">
        <v>JiangXi Netis Technology Co., Ltd.</v>
      </c>
      <c r="S4367" t="str">
        <v>Same</v>
      </c>
      <c r="T4367">
        <v>905928</v>
      </c>
      <c r="U4367">
        <v>1835.88</v>
      </c>
      <c r="V4367" t="str">
        <v>309ASY INV-PTS SALES</v>
      </c>
      <c r="W4367">
        <v>0</v>
      </c>
      <c r="X4367" t="str">
        <v>结算单编号：LK211100055</v>
      </c>
      <c r="Y4367">
        <v>816836</v>
      </c>
      <c r="Z4367" t="str">
        <v>江西网是科技有限公司</v>
      </c>
      <c r="AA4367">
        <v>0</v>
      </c>
      <c r="AB4367">
        <v>2022</v>
      </c>
      <c r="AC4367">
        <v>1</v>
      </c>
      <c r="AD4367" t="str">
        <v>Q4</v>
      </c>
      <c r="AE4367" t="str">
        <v>FY21/22</v>
      </c>
      <c r="AF4367" t="str">
        <v>SOUTH</v>
      </c>
    </row>
    <row r="4368" spans="1:32">
      <c r="A4368" t="str">
        <v>ESHL</v>
      </c>
      <c r="B4368" t="str">
        <v>SZX</v>
      </c>
      <c r="C4368" t="str">
        <v>SPARES/OTHER</v>
      </c>
      <c r="D4368" s="4">
        <v>44574</v>
      </c>
      <c r="E4368" t="str">
        <v>YAMAHA</v>
      </c>
      <c r="F4368">
        <v>14104198</v>
      </c>
      <c r="G4368">
        <v>44574</v>
      </c>
      <c r="H4368" t="str">
        <v>YMCT|KHY-M7730-A2</v>
      </c>
      <c r="I4368" t="str">
        <v>NOZZLE 313A ASSY.</v>
      </c>
      <c r="J4368">
        <v>3</v>
      </c>
      <c r="K4368">
        <v>3</v>
      </c>
      <c r="L4368">
        <v>2309.73</v>
      </c>
      <c r="M4368" t="str">
        <v>CNY</v>
      </c>
      <c r="N4368">
        <v>1.22</v>
      </c>
      <c r="O4368">
        <v>2309.73</v>
      </c>
      <c r="P4368">
        <v>2817.8705999999997</v>
      </c>
      <c r="Q4368" t="str">
        <v>C66SZX-SMT SERVICE</v>
      </c>
      <c r="R4368" t="str">
        <v>JiangXi Netis Technology Co., Ltd.</v>
      </c>
      <c r="S4368" t="str">
        <v>Same</v>
      </c>
      <c r="T4368">
        <v>905928</v>
      </c>
      <c r="U4368">
        <v>1278.75</v>
      </c>
      <c r="V4368" t="str">
        <v>309ASY INV-PTS SALES</v>
      </c>
      <c r="W4368">
        <v>0</v>
      </c>
      <c r="X4368" t="str">
        <v>结算单编号：LK211100055</v>
      </c>
      <c r="Y4368">
        <v>816836</v>
      </c>
      <c r="Z4368" t="str">
        <v>江西网是科技有限公司</v>
      </c>
      <c r="AA4368">
        <v>0</v>
      </c>
      <c r="AB4368">
        <v>2022</v>
      </c>
      <c r="AC4368">
        <v>1</v>
      </c>
      <c r="AD4368" t="str">
        <v>Q4</v>
      </c>
      <c r="AE4368" t="str">
        <v>FY21/22</v>
      </c>
      <c r="AF4368" t="str">
        <v>SOUTH</v>
      </c>
    </row>
    <row r="4369" spans="1:32">
      <c r="A4369" t="str">
        <v>ESHL</v>
      </c>
      <c r="B4369" t="str">
        <v>SZX</v>
      </c>
      <c r="C4369" t="str">
        <v>SPARES/OTHER</v>
      </c>
      <c r="D4369" s="4">
        <v>44574</v>
      </c>
      <c r="E4369" t="str">
        <v>YAMAHA</v>
      </c>
      <c r="F4369">
        <v>14104198</v>
      </c>
      <c r="G4369">
        <v>44574</v>
      </c>
      <c r="H4369" t="str">
        <v>YMCT|KHY-M7154-01</v>
      </c>
      <c r="I4369" t="str">
        <v>BIT</v>
      </c>
      <c r="J4369">
        <v>2</v>
      </c>
      <c r="K4369">
        <v>2</v>
      </c>
      <c r="L4369">
        <v>867.26</v>
      </c>
      <c r="M4369" t="str">
        <v>CNY</v>
      </c>
      <c r="N4369">
        <v>1.22</v>
      </c>
      <c r="O4369">
        <v>867.26</v>
      </c>
      <c r="P4369">
        <v>1058.0572</v>
      </c>
      <c r="Q4369" t="str">
        <v>C66SZX-SMT SERVICE</v>
      </c>
      <c r="R4369" t="str">
        <v>JiangXi Netis Technology Co., Ltd.</v>
      </c>
      <c r="S4369" t="str">
        <v>Same</v>
      </c>
      <c r="T4369">
        <v>905928</v>
      </c>
      <c r="U4369">
        <v>478</v>
      </c>
      <c r="V4369" t="str">
        <v>309ASY INV-PTS SALES</v>
      </c>
      <c r="W4369">
        <v>0</v>
      </c>
      <c r="X4369" t="str">
        <v>结算单编号：LK211100055</v>
      </c>
      <c r="Y4369">
        <v>816836</v>
      </c>
      <c r="Z4369" t="str">
        <v>江西网是科技有限公司</v>
      </c>
      <c r="AA4369">
        <v>0</v>
      </c>
      <c r="AB4369">
        <v>2022</v>
      </c>
      <c r="AC4369">
        <v>1</v>
      </c>
      <c r="AD4369" t="str">
        <v>Q4</v>
      </c>
      <c r="AE4369" t="str">
        <v>FY21/22</v>
      </c>
      <c r="AF4369" t="str">
        <v>SOUTH</v>
      </c>
    </row>
    <row r="4370" spans="1:32">
      <c r="A4370" t="str">
        <v>ESHL</v>
      </c>
      <c r="B4370" t="str">
        <v>SZX</v>
      </c>
      <c r="C4370" t="str">
        <v>SPARES/OTHER</v>
      </c>
      <c r="D4370" s="4">
        <v>44574</v>
      </c>
      <c r="E4370" t="str">
        <v>YAMAHA</v>
      </c>
      <c r="F4370">
        <v>14104198</v>
      </c>
      <c r="G4370">
        <v>44574</v>
      </c>
      <c r="H4370" t="str">
        <v>YMCT|KHY-M7156-01</v>
      </c>
      <c r="I4370" t="str">
        <v>BIT CAP</v>
      </c>
      <c r="J4370">
        <v>10</v>
      </c>
      <c r="K4370">
        <v>10</v>
      </c>
      <c r="L4370">
        <v>1061.95</v>
      </c>
      <c r="M4370" t="str">
        <v>CNY</v>
      </c>
      <c r="N4370">
        <v>1.22</v>
      </c>
      <c r="O4370">
        <v>1061.95</v>
      </c>
      <c r="P4370">
        <v>1295.579</v>
      </c>
      <c r="Q4370" t="str">
        <v>C66SZX-SMT SERVICE</v>
      </c>
      <c r="R4370" t="str">
        <v>JiangXi Netis Technology Co., Ltd.</v>
      </c>
      <c r="S4370" t="str">
        <v>Same</v>
      </c>
      <c r="T4370">
        <v>905928</v>
      </c>
      <c r="U4370">
        <v>550</v>
      </c>
      <c r="V4370" t="str">
        <v>309ASY INV-PTS SALES</v>
      </c>
      <c r="W4370">
        <v>0</v>
      </c>
      <c r="X4370" t="str">
        <v>结算单编号：LK211100055</v>
      </c>
      <c r="Y4370">
        <v>816836</v>
      </c>
      <c r="Z4370" t="str">
        <v>江西网是科技有限公司</v>
      </c>
      <c r="AA4370">
        <v>0</v>
      </c>
      <c r="AB4370">
        <v>2022</v>
      </c>
      <c r="AC4370">
        <v>1</v>
      </c>
      <c r="AD4370" t="str">
        <v>Q4</v>
      </c>
      <c r="AE4370" t="str">
        <v>FY21/22</v>
      </c>
      <c r="AF4370" t="str">
        <v>SOUTH</v>
      </c>
    </row>
    <row r="4371" spans="1:32">
      <c r="A4371" t="str">
        <v>ESHL</v>
      </c>
      <c r="B4371" t="str">
        <v>SZX</v>
      </c>
      <c r="C4371" t="str">
        <v>SPARES/OTHER</v>
      </c>
      <c r="D4371" s="4">
        <v>44574</v>
      </c>
      <c r="E4371" t="str">
        <v>YAMAHA</v>
      </c>
      <c r="F4371">
        <v>14104198</v>
      </c>
      <c r="G4371">
        <v>44574</v>
      </c>
      <c r="H4371" t="str">
        <v>YMCT|KKT-M3T10-00</v>
      </c>
      <c r="I4371" t="str">
        <v>TAPE CUTTER CYL.</v>
      </c>
      <c r="J4371">
        <v>1</v>
      </c>
      <c r="K4371">
        <v>1</v>
      </c>
      <c r="L4371">
        <v>2123.89</v>
      </c>
      <c r="M4371" t="str">
        <v>CNY</v>
      </c>
      <c r="N4371">
        <v>1.22</v>
      </c>
      <c r="O4371">
        <v>2123.89</v>
      </c>
      <c r="P4371">
        <v>2591.1457999999998</v>
      </c>
      <c r="Q4371" t="str">
        <v>C66SZX-SMT SERVICE</v>
      </c>
      <c r="R4371" t="str">
        <v>JiangXi Netis Technology Co., Ltd.</v>
      </c>
      <c r="S4371" t="str">
        <v>Same</v>
      </c>
      <c r="T4371">
        <v>905928</v>
      </c>
      <c r="U4371">
        <v>1166</v>
      </c>
      <c r="V4371" t="str">
        <v>309ASY INV-PTS SALES</v>
      </c>
      <c r="W4371">
        <v>0</v>
      </c>
      <c r="X4371" t="str">
        <v>结算单编号：LK211100055</v>
      </c>
      <c r="Y4371">
        <v>816836</v>
      </c>
      <c r="Z4371" t="str">
        <v>江西网是科技有限公司</v>
      </c>
      <c r="AA4371">
        <v>0</v>
      </c>
      <c r="AB4371">
        <v>2022</v>
      </c>
      <c r="AC4371">
        <v>1</v>
      </c>
      <c r="AD4371" t="str">
        <v>Q4</v>
      </c>
      <c r="AE4371" t="str">
        <v>FY21/22</v>
      </c>
      <c r="AF4371" t="str">
        <v>SOUTH</v>
      </c>
    </row>
    <row r="4372" spans="1:32">
      <c r="A4372" t="str">
        <v>ESHL</v>
      </c>
      <c r="B4372" t="str">
        <v>SZX</v>
      </c>
      <c r="C4372" t="str">
        <v>SPARES/OTHER</v>
      </c>
      <c r="D4372" s="4">
        <v>44574</v>
      </c>
      <c r="E4372" t="str">
        <v>YAMAHA</v>
      </c>
      <c r="F4372">
        <v>14104198</v>
      </c>
      <c r="G4372">
        <v>44574</v>
      </c>
      <c r="H4372" t="str">
        <v>YMCT|KKE-M916B-00</v>
      </c>
      <c r="I4372" t="str">
        <v>GUIDE</v>
      </c>
      <c r="J4372">
        <v>2</v>
      </c>
      <c r="K4372">
        <v>2</v>
      </c>
      <c r="L4372">
        <v>1734.51</v>
      </c>
      <c r="M4372" t="str">
        <v>CNY</v>
      </c>
      <c r="N4372">
        <v>1.22</v>
      </c>
      <c r="O4372">
        <v>1734.51</v>
      </c>
      <c r="P4372">
        <v>2116.1021999999998</v>
      </c>
      <c r="Q4372" t="str">
        <v>C66SZX-SMT SERVICE</v>
      </c>
      <c r="R4372" t="str">
        <v>JiangXi Netis Technology Co., Ltd.</v>
      </c>
      <c r="S4372" t="str">
        <v>Same</v>
      </c>
      <c r="T4372">
        <v>905928</v>
      </c>
      <c r="U4372">
        <v>954</v>
      </c>
      <c r="V4372" t="str">
        <v>309ASY INV-PTS SALES</v>
      </c>
      <c r="W4372">
        <v>0</v>
      </c>
      <c r="X4372" t="str">
        <v>结算单编号：LK211100055</v>
      </c>
      <c r="Y4372">
        <v>816836</v>
      </c>
      <c r="Z4372" t="str">
        <v>江西网是科技有限公司</v>
      </c>
      <c r="AA4372">
        <v>0</v>
      </c>
      <c r="AB4372">
        <v>2022</v>
      </c>
      <c r="AC4372">
        <v>1</v>
      </c>
      <c r="AD4372" t="str">
        <v>Q4</v>
      </c>
      <c r="AE4372" t="str">
        <v>FY21/22</v>
      </c>
      <c r="AF4372" t="str">
        <v>SOUTH</v>
      </c>
    </row>
    <row r="4373" spans="1:32">
      <c r="A4373" t="str">
        <v>ESHL</v>
      </c>
      <c r="B4373" t="str">
        <v>BJS</v>
      </c>
      <c r="C4373" t="str">
        <v>SERVICE_CHARGE</v>
      </c>
      <c r="D4373" s="4">
        <v>44575</v>
      </c>
      <c r="E4373" t="str">
        <v>YAMAHA</v>
      </c>
      <c r="F4373">
        <v>12101179</v>
      </c>
      <c r="G4373">
        <v>44575</v>
      </c>
      <c r="H4373" t="str">
        <v>YMCT|REPAIR CHARGE</v>
      </c>
      <c r="I4373" t="str">
        <v>REPAIR CHARGE</v>
      </c>
      <c r="J4373">
        <v>1</v>
      </c>
      <c r="K4373">
        <v>1</v>
      </c>
      <c r="L4373">
        <v>6000</v>
      </c>
      <c r="M4373" t="str">
        <v>CNY</v>
      </c>
      <c r="N4373">
        <v>1.22</v>
      </c>
      <c r="O4373">
        <v>6000</v>
      </c>
      <c r="P4373">
        <v>7320</v>
      </c>
      <c r="Q4373" t="str">
        <v>C66BJS-SMT SERVICE</v>
      </c>
      <c r="R4373" t="str">
        <v>Jinan Benan Science and Technology Development Co.</v>
      </c>
      <c r="S4373" t="str">
        <v>Same</v>
      </c>
      <c r="T4373">
        <v>905930</v>
      </c>
      <c r="U4373">
        <v>0</v>
      </c>
      <c r="V4373" t="str">
        <v>309ASY INV-NON-CON</v>
      </c>
      <c r="W4373">
        <v>0</v>
      </c>
      <c r="X4373" t="str">
        <v>C66-BJS-FY22-Bean</v>
      </c>
      <c r="Y4373">
        <v>0</v>
      </c>
      <c r="Z4373" t="str">
        <v>济南本安科技发展有限公司</v>
      </c>
      <c r="AA4373">
        <v>0</v>
      </c>
      <c r="AB4373">
        <v>2022</v>
      </c>
      <c r="AC4373">
        <v>1</v>
      </c>
      <c r="AD4373" t="str">
        <v>Q4</v>
      </c>
      <c r="AE4373" t="str">
        <v>FY21/22</v>
      </c>
      <c r="AF4373" t="str">
        <v>NORTH</v>
      </c>
    </row>
    <row r="4374" spans="1:32">
      <c r="A4374" t="str">
        <v>ESHL</v>
      </c>
      <c r="B4374" t="str">
        <v>SZX</v>
      </c>
      <c r="C4374" t="str">
        <v>SERVICE_CHARGE</v>
      </c>
      <c r="D4374" s="4">
        <v>44578</v>
      </c>
      <c r="E4374" t="str">
        <v>HELLER</v>
      </c>
      <c r="F4374">
        <v>12101180</v>
      </c>
      <c r="G4374">
        <v>44578</v>
      </c>
      <c r="H4374" t="str">
        <v>HELI|REPAIR CHARGE</v>
      </c>
      <c r="I4374" t="str">
        <v>REPAIR CHARGE</v>
      </c>
      <c r="J4374">
        <v>1</v>
      </c>
      <c r="K4374">
        <v>1</v>
      </c>
      <c r="L4374">
        <v>1769.91</v>
      </c>
      <c r="M4374" t="str">
        <v>CNY</v>
      </c>
      <c r="N4374">
        <v>1.22</v>
      </c>
      <c r="O4374">
        <v>1769.91</v>
      </c>
      <c r="P4374">
        <v>2159.2901999999999</v>
      </c>
      <c r="Q4374" t="str">
        <v>C66SZX-SMT SERVICE</v>
      </c>
      <c r="R4374" t="str">
        <v>Flashbay （Huizhou） Electronics Ltd.</v>
      </c>
      <c r="S4374" t="str">
        <v>Same</v>
      </c>
      <c r="T4374">
        <v>905932</v>
      </c>
      <c r="U4374">
        <v>0</v>
      </c>
      <c r="V4374" t="str">
        <v>309ASY INV-NON-CON</v>
      </c>
      <c r="W4374">
        <v>0</v>
      </c>
      <c r="X4374" t="str">
        <v>订单号：HZPO21120302</v>
      </c>
      <c r="Y4374">
        <v>0</v>
      </c>
      <c r="Z4374" t="str">
        <v>天目电子（惠州）有限公司</v>
      </c>
      <c r="AA4374">
        <v>0</v>
      </c>
      <c r="AB4374">
        <v>2022</v>
      </c>
      <c r="AC4374">
        <v>1</v>
      </c>
      <c r="AD4374" t="str">
        <v>Q4</v>
      </c>
      <c r="AE4374" t="str">
        <v>FY21/22</v>
      </c>
      <c r="AF4374" t="str">
        <v>SOUTH</v>
      </c>
    </row>
    <row r="4375" spans="1:32">
      <c r="A4375" t="str">
        <v>ESHL</v>
      </c>
      <c r="B4375" t="str">
        <v>SZX</v>
      </c>
      <c r="C4375" t="str">
        <v>SPARES/OTHER</v>
      </c>
      <c r="D4375" s="4">
        <v>44578</v>
      </c>
      <c r="E4375" t="str">
        <v>HELLER</v>
      </c>
      <c r="F4375">
        <v>14104199</v>
      </c>
      <c r="G4375">
        <v>44578</v>
      </c>
      <c r="H4375" t="str">
        <v>HELI|594537</v>
      </c>
      <c r="I4375" t="str">
        <v>4400W HEATER ASSY, 12" BW MOD,TUTCO</v>
      </c>
      <c r="J4375">
        <v>5</v>
      </c>
      <c r="K4375">
        <v>5</v>
      </c>
      <c r="L4375">
        <v>12389.38</v>
      </c>
      <c r="M4375" t="str">
        <v>CNY</v>
      </c>
      <c r="N4375">
        <v>1.22</v>
      </c>
      <c r="O4375">
        <v>12389.38</v>
      </c>
      <c r="P4375">
        <v>15115.043599999999</v>
      </c>
      <c r="Q4375" t="str">
        <v>C66SZX-SMT SERVICE</v>
      </c>
      <c r="R4375" t="str">
        <v>Flashbay （Huizhou） Electronics Ltd.</v>
      </c>
      <c r="S4375" t="str">
        <v>Same</v>
      </c>
      <c r="T4375">
        <v>905931</v>
      </c>
      <c r="U4375">
        <v>5500</v>
      </c>
      <c r="V4375" t="str">
        <v>309ASY INV-PTS SALES</v>
      </c>
      <c r="W4375">
        <v>0</v>
      </c>
      <c r="X4375" t="str">
        <v>订单号：HZPO21120302</v>
      </c>
      <c r="Y4375">
        <v>817270</v>
      </c>
      <c r="Z4375" t="str">
        <v>天目电子（惠州）有限公司</v>
      </c>
      <c r="AA4375">
        <v>0</v>
      </c>
      <c r="AB4375">
        <v>2022</v>
      </c>
      <c r="AC4375">
        <v>1</v>
      </c>
      <c r="AD4375" t="str">
        <v>Q4</v>
      </c>
      <c r="AE4375" t="str">
        <v>FY21/22</v>
      </c>
      <c r="AF4375" t="str">
        <v>SOUTH</v>
      </c>
    </row>
    <row r="4376" spans="1:32">
      <c r="A4376" t="str">
        <v>ESHL</v>
      </c>
      <c r="B4376" t="str">
        <v>XIY</v>
      </c>
      <c r="C4376" t="str">
        <v>SPARES/OTHER</v>
      </c>
      <c r="D4376" s="4">
        <v>44579</v>
      </c>
      <c r="E4376" t="str">
        <v>YAMAHA</v>
      </c>
      <c r="F4376">
        <v>14104200</v>
      </c>
      <c r="G4376">
        <v>44579</v>
      </c>
      <c r="H4376" t="str">
        <v>YMCT|KLF-M6460-01</v>
      </c>
      <c r="I4376" t="str">
        <v>FID.LIGHT BOARD SET</v>
      </c>
      <c r="J4376">
        <v>1</v>
      </c>
      <c r="K4376">
        <v>1</v>
      </c>
      <c r="L4376">
        <v>4001.77</v>
      </c>
      <c r="M4376" t="str">
        <v>CNY</v>
      </c>
      <c r="N4376">
        <v>1.22</v>
      </c>
      <c r="O4376">
        <v>4001.77</v>
      </c>
      <c r="P4376">
        <v>4882.1593999999996</v>
      </c>
      <c r="Q4376" t="str">
        <v>C66XIY-SERVICE GROUP</v>
      </c>
      <c r="R4376" t="str">
        <v>Xi'an Qingsong Xinrui Electronic Technology Co.,Lt</v>
      </c>
      <c r="S4376" t="str">
        <v>Same</v>
      </c>
      <c r="T4376">
        <v>905933</v>
      </c>
      <c r="U4376">
        <v>1574.64</v>
      </c>
      <c r="V4376" t="str">
        <v>309ASY INV-PTS SALES</v>
      </c>
      <c r="W4376">
        <v>0</v>
      </c>
      <c r="X4376">
        <v>0</v>
      </c>
      <c r="Y4376">
        <v>817299</v>
      </c>
      <c r="Z4376" t="str">
        <v>西安青松新瑞电子科技有限公司</v>
      </c>
      <c r="AA4376">
        <v>0</v>
      </c>
      <c r="AB4376">
        <v>2022</v>
      </c>
      <c r="AC4376">
        <v>1</v>
      </c>
      <c r="AD4376" t="str">
        <v>Q4</v>
      </c>
      <c r="AE4376" t="str">
        <v>FY21/22</v>
      </c>
      <c r="AF4376" t="str">
        <v>WEST</v>
      </c>
    </row>
    <row r="4377" spans="1:32">
      <c r="A4377" t="str">
        <v>ESHL</v>
      </c>
      <c r="B4377" t="str">
        <v>SZX</v>
      </c>
      <c r="C4377" t="str">
        <v>SPARES/OTHER</v>
      </c>
      <c r="D4377" s="4">
        <v>44580</v>
      </c>
      <c r="E4377" t="str">
        <v>YAMAHA</v>
      </c>
      <c r="F4377">
        <v>14104201</v>
      </c>
      <c r="G4377">
        <v>44580</v>
      </c>
      <c r="H4377" t="str">
        <v>YMCT|KL4-M1309-10</v>
      </c>
      <c r="I4377" t="str">
        <v>HANDLE</v>
      </c>
      <c r="J4377">
        <v>5</v>
      </c>
      <c r="K4377">
        <v>5</v>
      </c>
      <c r="L4377">
        <v>730.1</v>
      </c>
      <c r="M4377" t="str">
        <v>CNY</v>
      </c>
      <c r="N4377">
        <v>1.22</v>
      </c>
      <c r="O4377">
        <v>730.1</v>
      </c>
      <c r="P4377">
        <v>890.72199999999998</v>
      </c>
      <c r="Q4377" t="str">
        <v>C66SZX-SMT SERVICE</v>
      </c>
      <c r="R4377" t="str">
        <v>Dongguan Cowell Optic Electronics Co., Ltd.</v>
      </c>
      <c r="S4377" t="str">
        <v>Same</v>
      </c>
      <c r="T4377">
        <v>905934</v>
      </c>
      <c r="U4377">
        <v>400</v>
      </c>
      <c r="V4377" t="str">
        <v>309ASY INV-PTS SALES</v>
      </c>
      <c r="W4377">
        <v>0</v>
      </c>
      <c r="X4377" t="str">
        <v>4000015227&amp;4000015427&amp;4000016246&amp;4000016755</v>
      </c>
      <c r="Y4377">
        <v>817538</v>
      </c>
      <c r="Z4377" t="str">
        <v>东莞高伟光学电子有限公司</v>
      </c>
      <c r="AA4377">
        <v>0</v>
      </c>
      <c r="AB4377">
        <v>2022</v>
      </c>
      <c r="AC4377">
        <v>1</v>
      </c>
      <c r="AD4377" t="str">
        <v>Q4</v>
      </c>
      <c r="AE4377" t="str">
        <v>FY21/22</v>
      </c>
      <c r="AF4377" t="str">
        <v>SOUTH</v>
      </c>
    </row>
    <row r="4378" spans="1:32">
      <c r="A4378" t="str">
        <v>ESHL</v>
      </c>
      <c r="B4378" t="str">
        <v>SZX</v>
      </c>
      <c r="C4378" t="str">
        <v>SPARES/OTHER</v>
      </c>
      <c r="D4378" s="4">
        <v>44580</v>
      </c>
      <c r="E4378" t="str">
        <v>OTHERS</v>
      </c>
      <c r="F4378">
        <v>14104201</v>
      </c>
      <c r="G4378">
        <v>44580</v>
      </c>
      <c r="H4378" t="str">
        <v>ZZZZ|KHY-M9129-C00</v>
      </c>
      <c r="I4378" t="str">
        <v>BELT S CONVEY</v>
      </c>
      <c r="J4378">
        <v>4</v>
      </c>
      <c r="K4378">
        <v>4</v>
      </c>
      <c r="L4378">
        <v>816.52</v>
      </c>
      <c r="M4378" t="str">
        <v>CNY</v>
      </c>
      <c r="N4378">
        <v>1.22</v>
      </c>
      <c r="O4378">
        <v>816.52</v>
      </c>
      <c r="P4378">
        <v>996.15440000000001</v>
      </c>
      <c r="Q4378" t="str">
        <v>C66SZX-SMT SERVICE</v>
      </c>
      <c r="R4378" t="str">
        <v>Dongguan Cowell Optic Electronics Co., Ltd.</v>
      </c>
      <c r="S4378" t="str">
        <v>Same</v>
      </c>
      <c r="T4378">
        <v>905934</v>
      </c>
      <c r="U4378">
        <v>318.60000000000002</v>
      </c>
      <c r="V4378" t="str">
        <v>309ASY INV-PTS SALES</v>
      </c>
      <c r="W4378">
        <v>0</v>
      </c>
      <c r="X4378" t="str">
        <v>4000015227&amp;4000015427&amp;4000016246&amp;4000016755</v>
      </c>
      <c r="Y4378">
        <v>817538</v>
      </c>
      <c r="Z4378" t="str">
        <v>东莞高伟光学电子有限公司</v>
      </c>
      <c r="AA4378">
        <v>0</v>
      </c>
      <c r="AB4378">
        <v>2022</v>
      </c>
      <c r="AC4378">
        <v>1</v>
      </c>
      <c r="AD4378" t="str">
        <v>Q4</v>
      </c>
      <c r="AE4378" t="str">
        <v>FY21/22</v>
      </c>
      <c r="AF4378" t="str">
        <v>SOUTH</v>
      </c>
    </row>
    <row r="4379" spans="1:32">
      <c r="A4379" t="str">
        <v>ESHL</v>
      </c>
      <c r="B4379" t="str">
        <v>SZX</v>
      </c>
      <c r="C4379" t="str">
        <v>SPARES/OTHER</v>
      </c>
      <c r="D4379" s="4">
        <v>44580</v>
      </c>
      <c r="E4379" t="str">
        <v>OTHERS</v>
      </c>
      <c r="F4379">
        <v>14104201</v>
      </c>
      <c r="G4379">
        <v>44580</v>
      </c>
      <c r="H4379" t="str">
        <v>ZMTR|303-OA2</v>
      </c>
      <c r="I4379" t="str">
        <v>SPECIAL NOZZLE</v>
      </c>
      <c r="J4379">
        <v>2</v>
      </c>
      <c r="K4379">
        <v>2</v>
      </c>
      <c r="L4379">
        <v>2775.22</v>
      </c>
      <c r="M4379" t="str">
        <v>CNY</v>
      </c>
      <c r="N4379">
        <v>1.22</v>
      </c>
      <c r="O4379">
        <v>2775.22</v>
      </c>
      <c r="P4379">
        <v>3385.7683999999995</v>
      </c>
      <c r="Q4379" t="str">
        <v>C66SZX-SMT SERVICE</v>
      </c>
      <c r="R4379" t="str">
        <v>Dongguan Cowell Optic Electronics Co., Ltd.</v>
      </c>
      <c r="S4379" t="str">
        <v>Same</v>
      </c>
      <c r="T4379">
        <v>905934</v>
      </c>
      <c r="U4379">
        <v>619.46</v>
      </c>
      <c r="V4379" t="str">
        <v>309ASY INV-PTS SALES</v>
      </c>
      <c r="W4379">
        <v>0</v>
      </c>
      <c r="X4379" t="str">
        <v>4000015227&amp;4000015427&amp;4000016246&amp;4000016755</v>
      </c>
      <c r="Y4379">
        <v>817538</v>
      </c>
      <c r="Z4379" t="str">
        <v>东莞高伟光学电子有限公司</v>
      </c>
      <c r="AA4379">
        <v>0</v>
      </c>
      <c r="AB4379">
        <v>2022</v>
      </c>
      <c r="AC4379">
        <v>1</v>
      </c>
      <c r="AD4379" t="str">
        <v>Q4</v>
      </c>
      <c r="AE4379" t="str">
        <v>FY21/22</v>
      </c>
      <c r="AF4379" t="str">
        <v>SOUTH</v>
      </c>
    </row>
    <row r="4380" spans="1:32">
      <c r="A4380" t="str">
        <v>ESHL</v>
      </c>
      <c r="B4380" t="str">
        <v>SZX</v>
      </c>
      <c r="C4380" t="str">
        <v>SPARES/OTHER</v>
      </c>
      <c r="D4380" s="4">
        <v>44580</v>
      </c>
      <c r="E4380" t="str">
        <v>OTHERS</v>
      </c>
      <c r="F4380">
        <v>14104201</v>
      </c>
      <c r="G4380">
        <v>44580</v>
      </c>
      <c r="H4380" t="str">
        <v>ZMTR|303-KA4-3</v>
      </c>
      <c r="I4380" t="str">
        <v>SPECIAL NOZZLE</v>
      </c>
      <c r="J4380">
        <v>3</v>
      </c>
      <c r="K4380">
        <v>3</v>
      </c>
      <c r="L4380">
        <v>4162.83</v>
      </c>
      <c r="M4380" t="str">
        <v>CNY</v>
      </c>
      <c r="N4380">
        <v>1.22</v>
      </c>
      <c r="O4380">
        <v>4162.83</v>
      </c>
      <c r="P4380">
        <v>5078.6525999999994</v>
      </c>
      <c r="Q4380" t="str">
        <v>C66SZX-SMT SERVICE</v>
      </c>
      <c r="R4380" t="str">
        <v>Dongguan Cowell Optic Electronics Co., Ltd.</v>
      </c>
      <c r="S4380" t="str">
        <v>Same</v>
      </c>
      <c r="T4380">
        <v>905934</v>
      </c>
      <c r="U4380">
        <v>1327.44</v>
      </c>
      <c r="V4380" t="str">
        <v>309ASY INV-PTS SALES</v>
      </c>
      <c r="W4380">
        <v>0</v>
      </c>
      <c r="X4380" t="str">
        <v>4000015227&amp;4000015427&amp;4000016246&amp;4000016755</v>
      </c>
      <c r="Y4380">
        <v>817538</v>
      </c>
      <c r="Z4380" t="str">
        <v>东莞高伟光学电子有限公司</v>
      </c>
      <c r="AA4380">
        <v>0</v>
      </c>
      <c r="AB4380">
        <v>2022</v>
      </c>
      <c r="AC4380">
        <v>1</v>
      </c>
      <c r="AD4380" t="str">
        <v>Q4</v>
      </c>
      <c r="AE4380" t="str">
        <v>FY21/22</v>
      </c>
      <c r="AF4380" t="str">
        <v>SOUTH</v>
      </c>
    </row>
    <row r="4381" spans="1:32">
      <c r="A4381" t="str">
        <v>ESHL</v>
      </c>
      <c r="B4381" t="str">
        <v>SHA</v>
      </c>
      <c r="C4381" t="str">
        <v>CONTRACT_FEE</v>
      </c>
      <c r="D4381" s="4">
        <v>44585</v>
      </c>
      <c r="E4381" t="str">
        <v>YAMAHA</v>
      </c>
      <c r="F4381">
        <v>13100214</v>
      </c>
      <c r="G4381">
        <v>44585</v>
      </c>
      <c r="H4381" t="str">
        <v>YMCT|REPAIR CHARGE</v>
      </c>
      <c r="I4381" t="str">
        <v>REPAIR CHARGE</v>
      </c>
      <c r="J4381">
        <v>8</v>
      </c>
      <c r="K4381">
        <v>8</v>
      </c>
      <c r="L4381">
        <v>34690.269999999997</v>
      </c>
      <c r="M4381" t="str">
        <v>CNY</v>
      </c>
      <c r="N4381">
        <v>1.22</v>
      </c>
      <c r="O4381">
        <v>34690.269999999997</v>
      </c>
      <c r="P4381">
        <v>42322.129399999998</v>
      </c>
      <c r="Q4381" t="str">
        <v>C66SHA-SERVICE GROUP</v>
      </c>
      <c r="R4381" t="str">
        <v>Nanjing Special Creation Electronic Technology Co.</v>
      </c>
      <c r="S4381" t="str">
        <v>Same</v>
      </c>
      <c r="T4381">
        <v>905936</v>
      </c>
      <c r="U4381">
        <v>0</v>
      </c>
      <c r="V4381" t="str">
        <v>309ASY INV-CONTRACT</v>
      </c>
      <c r="W4381">
        <v>0</v>
      </c>
      <c r="X4381">
        <v>0</v>
      </c>
      <c r="Y4381">
        <v>0</v>
      </c>
      <c r="Z4381" t="str">
        <v>南京特创电子科技有限公司</v>
      </c>
      <c r="AA4381">
        <v>0</v>
      </c>
      <c r="AB4381">
        <v>2022</v>
      </c>
      <c r="AC4381">
        <v>1</v>
      </c>
      <c r="AD4381" t="str">
        <v>Q4</v>
      </c>
      <c r="AE4381" t="str">
        <v>FY21/22</v>
      </c>
      <c r="AF4381" t="str">
        <v>EAST</v>
      </c>
    </row>
    <row r="4382" spans="1:32">
      <c r="A4382" t="str">
        <v>ESHL</v>
      </c>
      <c r="B4382" t="str">
        <v>SHA</v>
      </c>
      <c r="C4382" t="str">
        <v>SPARES/OTHER</v>
      </c>
      <c r="D4382" s="4">
        <v>44585</v>
      </c>
      <c r="E4382" t="str">
        <v>YAMAHA</v>
      </c>
      <c r="F4382">
        <v>14104202</v>
      </c>
      <c r="G4382">
        <v>44585</v>
      </c>
      <c r="H4382" t="str">
        <v>YMCT|KHY-M712S-A0</v>
      </c>
      <c r="I4382" t="str">
        <v>SHAFT 2 SPARE</v>
      </c>
      <c r="J4382">
        <v>1</v>
      </c>
      <c r="K4382">
        <v>1</v>
      </c>
      <c r="L4382">
        <v>3656.64</v>
      </c>
      <c r="M4382" t="str">
        <v>CNY</v>
      </c>
      <c r="N4382">
        <v>1.22</v>
      </c>
      <c r="O4382">
        <v>3656.64</v>
      </c>
      <c r="P4382">
        <v>4461.1008000000002</v>
      </c>
      <c r="Q4382" t="str">
        <v>C66SHA-SERVICE GROUP</v>
      </c>
      <c r="R4382" t="str">
        <v>Tiecheng Information Technology Co.,Ltd</v>
      </c>
      <c r="S4382" t="str">
        <v>Same</v>
      </c>
      <c r="T4382">
        <v>905935</v>
      </c>
      <c r="U4382">
        <v>1782</v>
      </c>
      <c r="V4382" t="str">
        <v>309ASY INV-PTS SALES</v>
      </c>
      <c r="W4382">
        <v>0</v>
      </c>
      <c r="X4382">
        <v>0</v>
      </c>
      <c r="Y4382">
        <v>817921</v>
      </c>
      <c r="Z4382" t="str">
        <v>铁城信息科技有限公司</v>
      </c>
      <c r="AA4382">
        <v>0</v>
      </c>
      <c r="AB4382">
        <v>2022</v>
      </c>
      <c r="AC4382">
        <v>1</v>
      </c>
      <c r="AD4382" t="str">
        <v>Q4</v>
      </c>
      <c r="AE4382" t="str">
        <v>FY21/22</v>
      </c>
      <c r="AF4382" t="str">
        <v>EAST</v>
      </c>
    </row>
    <row r="4383" spans="1:32">
      <c r="A4383" t="str">
        <v>ESHL</v>
      </c>
      <c r="B4383" t="str">
        <v>BJS</v>
      </c>
      <c r="C4383" t="str">
        <v>SPARES/OTHER</v>
      </c>
      <c r="D4383" s="4">
        <v>44600</v>
      </c>
      <c r="E4383" t="str">
        <v>HELLER</v>
      </c>
      <c r="F4383">
        <v>14104203</v>
      </c>
      <c r="G4383">
        <v>44600</v>
      </c>
      <c r="H4383" t="str">
        <v>HELI|593555</v>
      </c>
      <c r="I4383" t="str">
        <v>HIGH TEMPERATURE LUBE OIL (250ML)</v>
      </c>
      <c r="J4383">
        <v>2</v>
      </c>
      <c r="K4383">
        <v>2</v>
      </c>
      <c r="L4383">
        <v>1490.6</v>
      </c>
      <c r="M4383" t="str">
        <v>CNY</v>
      </c>
      <c r="N4383">
        <v>1.22</v>
      </c>
      <c r="O4383">
        <v>1490.6</v>
      </c>
      <c r="P4383">
        <v>1818.5319999999999</v>
      </c>
      <c r="Q4383" t="str">
        <v>C66BJS-SMT SERVICE</v>
      </c>
      <c r="R4383" t="str">
        <v>Weifang Goertek Microelectronics Co., Ltd.</v>
      </c>
      <c r="S4383" t="str">
        <v>Same</v>
      </c>
      <c r="T4383">
        <v>905872</v>
      </c>
      <c r="U4383">
        <v>922.94</v>
      </c>
      <c r="V4383" t="str">
        <v>309ASY INV-PTS SALES</v>
      </c>
      <c r="W4383">
        <v>0</v>
      </c>
      <c r="X4383" t="str">
        <v>20013962-23</v>
      </c>
      <c r="Y4383">
        <v>818219</v>
      </c>
      <c r="Z4383" t="str">
        <v>潍坊歌尔微电子有限公司</v>
      </c>
      <c r="AA4383">
        <v>0</v>
      </c>
      <c r="AB4383">
        <v>2022</v>
      </c>
      <c r="AC4383">
        <v>2</v>
      </c>
      <c r="AD4383" t="str">
        <v>Q4</v>
      </c>
      <c r="AE4383" t="str">
        <v>FY21/22</v>
      </c>
      <c r="AF4383" t="str">
        <v>NORTH</v>
      </c>
    </row>
    <row r="4384" spans="1:32">
      <c r="A4384" t="str">
        <v>ESHL</v>
      </c>
      <c r="B4384" t="str">
        <v>BJS</v>
      </c>
      <c r="C4384" t="str">
        <v>SPARES/OTHER</v>
      </c>
      <c r="D4384" s="4">
        <v>44600</v>
      </c>
      <c r="E4384" t="str">
        <v>HELLER</v>
      </c>
      <c r="F4384">
        <v>14104204</v>
      </c>
      <c r="G4384">
        <v>44600</v>
      </c>
      <c r="H4384" t="str">
        <v>HELI|593555</v>
      </c>
      <c r="I4384" t="str">
        <v>HIGH TEMPERATURE LUBE OIL (250ML)</v>
      </c>
      <c r="J4384">
        <v>5</v>
      </c>
      <c r="K4384">
        <v>5</v>
      </c>
      <c r="L4384">
        <v>3726.5</v>
      </c>
      <c r="M4384" t="str">
        <v>CNY</v>
      </c>
      <c r="N4384">
        <v>1.22</v>
      </c>
      <c r="O4384">
        <v>3726.5</v>
      </c>
      <c r="P4384">
        <v>4546.33</v>
      </c>
      <c r="Q4384" t="str">
        <v>C66BJS-SMT SERVICE</v>
      </c>
      <c r="R4384" t="str">
        <v>Weifang Goertek Microelectronics Co., Ltd.</v>
      </c>
      <c r="S4384" t="str">
        <v>Same</v>
      </c>
      <c r="T4384">
        <v>905887</v>
      </c>
      <c r="U4384">
        <v>2307.36</v>
      </c>
      <c r="V4384" t="str">
        <v>309ASY INV-PTS SALES</v>
      </c>
      <c r="W4384">
        <v>0</v>
      </c>
      <c r="X4384" t="str">
        <v>20013962-24</v>
      </c>
      <c r="Y4384">
        <v>818222</v>
      </c>
      <c r="Z4384" t="str">
        <v>潍坊歌尔微电子有限公司</v>
      </c>
      <c r="AA4384">
        <v>0</v>
      </c>
      <c r="AB4384">
        <v>2022</v>
      </c>
      <c r="AC4384">
        <v>2</v>
      </c>
      <c r="AD4384" t="str">
        <v>Q4</v>
      </c>
      <c r="AE4384" t="str">
        <v>FY21/22</v>
      </c>
      <c r="AF4384" t="str">
        <v>NORTH</v>
      </c>
    </row>
    <row r="4385" spans="1:32">
      <c r="A4385" t="str">
        <v>ESHL</v>
      </c>
      <c r="B4385" t="str">
        <v>SZX</v>
      </c>
      <c r="C4385" t="str">
        <v>SPARES/OTHER</v>
      </c>
      <c r="D4385" s="4">
        <v>44601</v>
      </c>
      <c r="E4385" t="str">
        <v>YAMAHA</v>
      </c>
      <c r="F4385">
        <v>14104205</v>
      </c>
      <c r="G4385">
        <v>44601</v>
      </c>
      <c r="H4385" t="str">
        <v>YMCT|KG7-M7137-A0</v>
      </c>
      <c r="I4385" t="str">
        <v>LEAF SPRING</v>
      </c>
      <c r="J4385">
        <v>10</v>
      </c>
      <c r="K4385">
        <v>10</v>
      </c>
      <c r="L4385">
        <v>500</v>
      </c>
      <c r="M4385" t="str">
        <v>CNY</v>
      </c>
      <c r="N4385">
        <v>1.22</v>
      </c>
      <c r="O4385">
        <v>500</v>
      </c>
      <c r="P4385">
        <v>610</v>
      </c>
      <c r="Q4385" t="str">
        <v>C66SZX-SMT SERVICE</v>
      </c>
      <c r="R4385" t="str">
        <v>FUJI ELECTRIC (SHENZHEN) CO., LTD</v>
      </c>
      <c r="S4385" t="str">
        <v>Same</v>
      </c>
      <c r="T4385">
        <v>905937</v>
      </c>
      <c r="U4385">
        <v>270</v>
      </c>
      <c r="V4385" t="str">
        <v>309ASY INV-PTS SALES</v>
      </c>
      <c r="W4385">
        <v>0</v>
      </c>
      <c r="X4385" t="str">
        <v>订单号：4500138844/4500139177</v>
      </c>
      <c r="Y4385">
        <v>818503</v>
      </c>
      <c r="Z4385" t="str">
        <v>富士电机（深圳）有限公司</v>
      </c>
      <c r="AA4385">
        <v>0</v>
      </c>
      <c r="AB4385">
        <v>2022</v>
      </c>
      <c r="AC4385">
        <v>2</v>
      </c>
      <c r="AD4385" t="str">
        <v>Q4</v>
      </c>
      <c r="AE4385" t="str">
        <v>FY21/22</v>
      </c>
      <c r="AF4385" t="str">
        <v>SOUTH</v>
      </c>
    </row>
    <row r="4386" spans="1:32">
      <c r="A4386" t="str">
        <v>ESHL</v>
      </c>
      <c r="B4386" t="str">
        <v>SZX</v>
      </c>
      <c r="C4386" t="str">
        <v>SPARES/OTHER</v>
      </c>
      <c r="D4386" s="4">
        <v>44601</v>
      </c>
      <c r="E4386" t="str">
        <v>YAMAHA</v>
      </c>
      <c r="F4386">
        <v>14104205</v>
      </c>
      <c r="G4386">
        <v>44601</v>
      </c>
      <c r="H4386" t="str">
        <v>YMCT|S02AMNG99002</v>
      </c>
      <c r="I4386" t="str">
        <v>BELT 1,CONVEYOR</v>
      </c>
      <c r="J4386">
        <v>2</v>
      </c>
      <c r="K4386">
        <v>2</v>
      </c>
      <c r="L4386">
        <v>8000</v>
      </c>
      <c r="M4386" t="str">
        <v>CNY</v>
      </c>
      <c r="N4386">
        <v>1.22</v>
      </c>
      <c r="O4386">
        <v>8000</v>
      </c>
      <c r="P4386">
        <v>9760</v>
      </c>
      <c r="Q4386" t="str">
        <v>C66SZX-SMT SERVICE</v>
      </c>
      <c r="R4386" t="str">
        <v>FUJI ELECTRIC (SHENZHEN) CO., LTD</v>
      </c>
      <c r="S4386" t="str">
        <v>Same</v>
      </c>
      <c r="T4386">
        <v>905937</v>
      </c>
      <c r="U4386">
        <v>4692.6000000000004</v>
      </c>
      <c r="V4386" t="str">
        <v>309ASY INV-PTS SALES</v>
      </c>
      <c r="W4386">
        <v>0</v>
      </c>
      <c r="X4386" t="str">
        <v>订单号：4500138844/4500139177</v>
      </c>
      <c r="Y4386">
        <v>818503</v>
      </c>
      <c r="Z4386" t="str">
        <v>富士电机（深圳）有限公司</v>
      </c>
      <c r="AA4386">
        <v>0</v>
      </c>
      <c r="AB4386">
        <v>2022</v>
      </c>
      <c r="AC4386">
        <v>2</v>
      </c>
      <c r="AD4386" t="str">
        <v>Q4</v>
      </c>
      <c r="AE4386" t="str">
        <v>FY21/22</v>
      </c>
      <c r="AF4386" t="str">
        <v>SOUTH</v>
      </c>
    </row>
    <row r="4387" spans="1:32">
      <c r="A4387" t="str">
        <v>ESHL</v>
      </c>
      <c r="B4387" t="str">
        <v>SHA</v>
      </c>
      <c r="C4387" t="str">
        <v>SPARES/OTHER</v>
      </c>
      <c r="D4387" s="4">
        <v>44607</v>
      </c>
      <c r="E4387" t="str">
        <v>YAMAHA</v>
      </c>
      <c r="F4387">
        <v>14104206</v>
      </c>
      <c r="G4387">
        <v>44607</v>
      </c>
      <c r="H4387" t="str">
        <v>YMCT|KKD-M7131-00</v>
      </c>
      <c r="I4387" t="str">
        <v>BELT 1</v>
      </c>
      <c r="J4387">
        <v>5</v>
      </c>
      <c r="K4387">
        <v>5</v>
      </c>
      <c r="L4387">
        <v>597.35</v>
      </c>
      <c r="M4387" t="str">
        <v>CNY</v>
      </c>
      <c r="N4387">
        <v>1.22</v>
      </c>
      <c r="O4387">
        <v>597.35</v>
      </c>
      <c r="P4387">
        <v>728.76700000000005</v>
      </c>
      <c r="Q4387" t="str">
        <v>C66SHA-SERVICE GROUP</v>
      </c>
      <c r="R4387" t="str">
        <v>Keya Electro-optical Co., Ltd.</v>
      </c>
      <c r="S4387" t="str">
        <v>Same</v>
      </c>
      <c r="T4387">
        <v>905938</v>
      </c>
      <c r="U4387">
        <v>324.5</v>
      </c>
      <c r="V4387" t="str">
        <v>309ASY INV-PTS SALES</v>
      </c>
      <c r="W4387">
        <v>0</v>
      </c>
      <c r="X4387">
        <v>0</v>
      </c>
      <c r="Y4387">
        <v>819068</v>
      </c>
      <c r="Z4387" t="str">
        <v>科雅光电(镇江)有限公司</v>
      </c>
      <c r="AA4387">
        <v>0</v>
      </c>
      <c r="AB4387">
        <v>2022</v>
      </c>
      <c r="AC4387">
        <v>2</v>
      </c>
      <c r="AD4387" t="str">
        <v>Q4</v>
      </c>
      <c r="AE4387" t="str">
        <v>FY21/22</v>
      </c>
      <c r="AF4387" t="str">
        <v>EAST</v>
      </c>
    </row>
    <row r="4388" spans="1:32">
      <c r="A4388" t="str">
        <v>ESHL</v>
      </c>
      <c r="B4388" t="str">
        <v>SHA</v>
      </c>
      <c r="C4388" t="str">
        <v>SPARES/OTHER</v>
      </c>
      <c r="D4388" s="4">
        <v>44607</v>
      </c>
      <c r="E4388" t="str">
        <v>YAMAHA</v>
      </c>
      <c r="F4388">
        <v>14104206</v>
      </c>
      <c r="G4388">
        <v>44607</v>
      </c>
      <c r="H4388" t="str">
        <v>YMCT|KKD-M7132-00</v>
      </c>
      <c r="I4388" t="str">
        <v>BELT 2</v>
      </c>
      <c r="J4388">
        <v>5</v>
      </c>
      <c r="K4388">
        <v>5</v>
      </c>
      <c r="L4388">
        <v>597.35</v>
      </c>
      <c r="M4388" t="str">
        <v>CNY</v>
      </c>
      <c r="N4388">
        <v>1.22</v>
      </c>
      <c r="O4388">
        <v>597.35</v>
      </c>
      <c r="P4388">
        <v>728.76700000000005</v>
      </c>
      <c r="Q4388" t="str">
        <v>C66SHA-SERVICE GROUP</v>
      </c>
      <c r="R4388" t="str">
        <v>Keya Electro-optical Co., Ltd.</v>
      </c>
      <c r="S4388" t="str">
        <v>Same</v>
      </c>
      <c r="T4388">
        <v>905938</v>
      </c>
      <c r="U4388">
        <v>324.5</v>
      </c>
      <c r="V4388" t="str">
        <v>309ASY INV-PTS SALES</v>
      </c>
      <c r="W4388">
        <v>0</v>
      </c>
      <c r="X4388">
        <v>0</v>
      </c>
      <c r="Y4388">
        <v>819068</v>
      </c>
      <c r="Z4388" t="str">
        <v>科雅光电(镇江)有限公司</v>
      </c>
      <c r="AA4388">
        <v>0</v>
      </c>
      <c r="AB4388">
        <v>2022</v>
      </c>
      <c r="AC4388">
        <v>2</v>
      </c>
      <c r="AD4388" t="str">
        <v>Q4</v>
      </c>
      <c r="AE4388" t="str">
        <v>FY21/22</v>
      </c>
      <c r="AF4388" t="str">
        <v>EAST</v>
      </c>
    </row>
    <row r="4389" spans="1:32">
      <c r="A4389" t="str">
        <v>ESHL</v>
      </c>
      <c r="B4389" t="str">
        <v>SHA</v>
      </c>
      <c r="C4389" t="str">
        <v>SPARES/OTHER</v>
      </c>
      <c r="D4389" s="4">
        <v>44607</v>
      </c>
      <c r="E4389" t="str">
        <v>OTHERS</v>
      </c>
      <c r="F4389">
        <v>14104207</v>
      </c>
      <c r="G4389">
        <v>44607</v>
      </c>
      <c r="H4389" t="str">
        <v>ZMTR|K48-M3856-00X</v>
      </c>
      <c r="I4389" t="str">
        <v>GREASE PACK(NSL)</v>
      </c>
      <c r="J4389">
        <v>6</v>
      </c>
      <c r="K4389">
        <v>6</v>
      </c>
      <c r="L4389">
        <v>3153.98</v>
      </c>
      <c r="M4389" t="str">
        <v>CNY</v>
      </c>
      <c r="N4389">
        <v>1.22</v>
      </c>
      <c r="O4389">
        <v>3153.98</v>
      </c>
      <c r="P4389">
        <v>3847.8555999999999</v>
      </c>
      <c r="Q4389" t="str">
        <v>C66SHA-SERVICE GROUP</v>
      </c>
      <c r="R4389" t="str">
        <v>Ningbo Hanpu Tools Co., Ltd.</v>
      </c>
      <c r="S4389" t="str">
        <v>Same</v>
      </c>
      <c r="T4389">
        <v>905939</v>
      </c>
      <c r="U4389">
        <v>859.92</v>
      </c>
      <c r="V4389" t="str">
        <v>309ASY INV-PTS SALES</v>
      </c>
      <c r="W4389">
        <v>0</v>
      </c>
      <c r="X4389">
        <v>0</v>
      </c>
      <c r="Y4389">
        <v>819070</v>
      </c>
      <c r="Z4389" t="str">
        <v>宁波汉浦工具有限公司</v>
      </c>
      <c r="AA4389">
        <v>0</v>
      </c>
      <c r="AB4389">
        <v>2022</v>
      </c>
      <c r="AC4389">
        <v>2</v>
      </c>
      <c r="AD4389" t="str">
        <v>Q4</v>
      </c>
      <c r="AE4389" t="str">
        <v>FY21/22</v>
      </c>
      <c r="AF4389" t="str">
        <v>EAST</v>
      </c>
    </row>
    <row r="4390" spans="1:32">
      <c r="A4390" t="str">
        <v>ESHL</v>
      </c>
      <c r="B4390" t="str">
        <v>SHA</v>
      </c>
      <c r="C4390" t="str">
        <v>SPARES/OTHER</v>
      </c>
      <c r="D4390" s="4">
        <v>44607</v>
      </c>
      <c r="E4390" t="str">
        <v>YAMAHA</v>
      </c>
      <c r="F4390">
        <v>14104207</v>
      </c>
      <c r="G4390">
        <v>44607</v>
      </c>
      <c r="H4390" t="str">
        <v>YMCT|KLW-M8527-00</v>
      </c>
      <c r="I4390" t="str">
        <v>FILTER</v>
      </c>
      <c r="J4390">
        <v>40</v>
      </c>
      <c r="K4390">
        <v>40</v>
      </c>
      <c r="L4390">
        <v>1699.12</v>
      </c>
      <c r="M4390" t="str">
        <v>CNY</v>
      </c>
      <c r="N4390">
        <v>1.22</v>
      </c>
      <c r="O4390">
        <v>1699.12</v>
      </c>
      <c r="P4390">
        <v>2072.9263999999998</v>
      </c>
      <c r="Q4390" t="str">
        <v>C66SHA-SERVICE GROUP</v>
      </c>
      <c r="R4390" t="str">
        <v>Ningbo Hanpu Tools Co., Ltd.</v>
      </c>
      <c r="S4390" t="str">
        <v>Same</v>
      </c>
      <c r="T4390">
        <v>905939</v>
      </c>
      <c r="U4390">
        <v>756</v>
      </c>
      <c r="V4390" t="str">
        <v>309ASY INV-PTS SALES</v>
      </c>
      <c r="W4390">
        <v>0</v>
      </c>
      <c r="X4390">
        <v>0</v>
      </c>
      <c r="Y4390">
        <v>819070</v>
      </c>
      <c r="Z4390" t="str">
        <v>宁波汉浦工具有限公司</v>
      </c>
      <c r="AA4390">
        <v>0</v>
      </c>
      <c r="AB4390">
        <v>2022</v>
      </c>
      <c r="AC4390">
        <v>2</v>
      </c>
      <c r="AD4390" t="str">
        <v>Q4</v>
      </c>
      <c r="AE4390" t="str">
        <v>FY21/22</v>
      </c>
      <c r="AF4390" t="str">
        <v>EAST</v>
      </c>
    </row>
    <row r="4391" spans="1:32">
      <c r="A4391" t="str">
        <v>ESHL</v>
      </c>
      <c r="B4391" t="str">
        <v>SHA</v>
      </c>
      <c r="C4391" t="str">
        <v>SPARES/OTHER</v>
      </c>
      <c r="D4391" s="4">
        <v>44607</v>
      </c>
      <c r="E4391" t="str">
        <v>YAMAHA</v>
      </c>
      <c r="F4391">
        <v>14104207</v>
      </c>
      <c r="G4391">
        <v>44607</v>
      </c>
      <c r="H4391" t="str">
        <v>YMCT|K46-M8527-C0</v>
      </c>
      <c r="I4391" t="str">
        <v>FILTER(VACUUM PUMP)</v>
      </c>
      <c r="J4391">
        <v>40</v>
      </c>
      <c r="K4391">
        <v>40</v>
      </c>
      <c r="L4391">
        <v>1982.3</v>
      </c>
      <c r="M4391" t="str">
        <v>CNY</v>
      </c>
      <c r="N4391">
        <v>1.22</v>
      </c>
      <c r="O4391">
        <v>1982.3</v>
      </c>
      <c r="P4391">
        <v>2418.4059999999999</v>
      </c>
      <c r="Q4391" t="str">
        <v>C66SHA-SERVICE GROUP</v>
      </c>
      <c r="R4391" t="str">
        <v>Ningbo Hanpu Tools Co., Ltd.</v>
      </c>
      <c r="S4391" t="str">
        <v>Same</v>
      </c>
      <c r="T4391">
        <v>905939</v>
      </c>
      <c r="U4391">
        <v>1302</v>
      </c>
      <c r="V4391" t="str">
        <v>309ASY INV-PTS SALES</v>
      </c>
      <c r="W4391">
        <v>0</v>
      </c>
      <c r="X4391">
        <v>0</v>
      </c>
      <c r="Y4391">
        <v>819070</v>
      </c>
      <c r="Z4391" t="str">
        <v>宁波汉浦工具有限公司</v>
      </c>
      <c r="AA4391">
        <v>0</v>
      </c>
      <c r="AB4391">
        <v>2022</v>
      </c>
      <c r="AC4391">
        <v>2</v>
      </c>
      <c r="AD4391" t="str">
        <v>Q4</v>
      </c>
      <c r="AE4391" t="str">
        <v>FY21/22</v>
      </c>
      <c r="AF4391" t="str">
        <v>EAST</v>
      </c>
    </row>
    <row r="4392" spans="1:32">
      <c r="A4392" t="str">
        <v>ESHL</v>
      </c>
      <c r="B4392" t="str">
        <v>SHA</v>
      </c>
      <c r="C4392" t="str">
        <v>SPARES/OTHER</v>
      </c>
      <c r="D4392" s="4">
        <v>44607</v>
      </c>
      <c r="E4392" t="str">
        <v>YAMAHA</v>
      </c>
      <c r="F4392">
        <v>14104208</v>
      </c>
      <c r="G4392">
        <v>44607</v>
      </c>
      <c r="H4392" t="str">
        <v>YMCT|KHY-M7156-01</v>
      </c>
      <c r="I4392" t="str">
        <v>BIT CAP</v>
      </c>
      <c r="J4392">
        <v>20</v>
      </c>
      <c r="K4392">
        <v>20</v>
      </c>
      <c r="L4392">
        <v>2707.96</v>
      </c>
      <c r="M4392" t="str">
        <v>CNY</v>
      </c>
      <c r="N4392">
        <v>1.22</v>
      </c>
      <c r="O4392">
        <v>2707.96</v>
      </c>
      <c r="P4392">
        <v>3303.7112000000002</v>
      </c>
      <c r="Q4392" t="str">
        <v>C66SHA-SERVICE GROUP</v>
      </c>
      <c r="R4392" t="str">
        <v>Suzhou Inovance Technology Co Ltd</v>
      </c>
      <c r="S4392" t="str">
        <v>Same</v>
      </c>
      <c r="T4392">
        <v>905940</v>
      </c>
      <c r="U4392">
        <v>0</v>
      </c>
      <c r="V4392" t="str">
        <v>309ASY INV-PTS SALES</v>
      </c>
      <c r="W4392">
        <v>0</v>
      </c>
      <c r="X4392">
        <v>0</v>
      </c>
      <c r="Y4392">
        <v>819169</v>
      </c>
      <c r="Z4392" t="str">
        <v>苏州汇川技术有限公司</v>
      </c>
      <c r="AA4392">
        <v>0</v>
      </c>
      <c r="AB4392">
        <v>2022</v>
      </c>
      <c r="AC4392">
        <v>2</v>
      </c>
      <c r="AD4392" t="str">
        <v>Q4</v>
      </c>
      <c r="AE4392" t="str">
        <v>FY21/22</v>
      </c>
      <c r="AF4392" t="str">
        <v>EAST</v>
      </c>
    </row>
    <row r="4393" spans="1:32">
      <c r="A4393" t="str">
        <v>ESHL</v>
      </c>
      <c r="B4393" t="str">
        <v>SHA</v>
      </c>
      <c r="C4393" t="str">
        <v>SPARES/OTHER</v>
      </c>
      <c r="D4393" s="4">
        <v>44607</v>
      </c>
      <c r="E4393" t="str">
        <v>YAMAHA</v>
      </c>
      <c r="F4393">
        <v>14104208</v>
      </c>
      <c r="G4393">
        <v>44607</v>
      </c>
      <c r="H4393" t="str">
        <v>YMCT|KHY-M4592-01</v>
      </c>
      <c r="I4393" t="str">
        <v>VAC SENSOR BOARD ASSY</v>
      </c>
      <c r="J4393">
        <v>1</v>
      </c>
      <c r="K4393">
        <v>1</v>
      </c>
      <c r="L4393">
        <v>3054.87</v>
      </c>
      <c r="M4393" t="str">
        <v>CNY</v>
      </c>
      <c r="N4393">
        <v>1.22</v>
      </c>
      <c r="O4393">
        <v>3054.87</v>
      </c>
      <c r="P4393">
        <v>3726.9413999999997</v>
      </c>
      <c r="Q4393" t="str">
        <v>C66SHA-SERVICE GROUP</v>
      </c>
      <c r="R4393" t="str">
        <v>Suzhou Inovance Technology Co Ltd</v>
      </c>
      <c r="S4393" t="str">
        <v>Same</v>
      </c>
      <c r="T4393">
        <v>905940</v>
      </c>
      <c r="U4393">
        <v>1365</v>
      </c>
      <c r="V4393" t="str">
        <v>309ASY INV-PTS SALES</v>
      </c>
      <c r="W4393">
        <v>0</v>
      </c>
      <c r="X4393">
        <v>0</v>
      </c>
      <c r="Y4393">
        <v>819169</v>
      </c>
      <c r="Z4393" t="str">
        <v>苏州汇川技术有限公司</v>
      </c>
      <c r="AA4393">
        <v>0</v>
      </c>
      <c r="AB4393">
        <v>2022</v>
      </c>
      <c r="AC4393">
        <v>2</v>
      </c>
      <c r="AD4393" t="str">
        <v>Q4</v>
      </c>
      <c r="AE4393" t="str">
        <v>FY21/22</v>
      </c>
      <c r="AF4393" t="str">
        <v>EAST</v>
      </c>
    </row>
    <row r="4394" spans="1:32">
      <c r="A4394" t="str">
        <v>ESHL</v>
      </c>
      <c r="B4394" t="str">
        <v>SHA</v>
      </c>
      <c r="C4394" t="str">
        <v>CONTRACT_FEE</v>
      </c>
      <c r="D4394" s="4">
        <v>44608</v>
      </c>
      <c r="E4394" t="str">
        <v>YAMAHA</v>
      </c>
      <c r="F4394">
        <v>13100215</v>
      </c>
      <c r="G4394">
        <v>44608</v>
      </c>
      <c r="H4394" t="str">
        <v>YMCT|REPAIR CHARGE</v>
      </c>
      <c r="I4394" t="str">
        <v>REPAIR CHARGE</v>
      </c>
      <c r="J4394">
        <v>1</v>
      </c>
      <c r="K4394">
        <v>1</v>
      </c>
      <c r="L4394">
        <v>23008.85</v>
      </c>
      <c r="M4394" t="str">
        <v>CNY</v>
      </c>
      <c r="N4394">
        <v>1.22</v>
      </c>
      <c r="O4394">
        <v>23008.85</v>
      </c>
      <c r="P4394">
        <v>28070.796999999999</v>
      </c>
      <c r="Q4394" t="str">
        <v>C66SHA-SERVICE GROUP</v>
      </c>
      <c r="R4394" t="str">
        <v xml:space="preserve">Changzhou Tongbao Photo-electricity Manufacturing </v>
      </c>
      <c r="S4394" t="str">
        <v>Same</v>
      </c>
      <c r="T4394">
        <v>905941</v>
      </c>
      <c r="U4394">
        <v>0</v>
      </c>
      <c r="V4394" t="str">
        <v>309ASY INV-CONTRACT</v>
      </c>
      <c r="W4394">
        <v>0</v>
      </c>
      <c r="X4394">
        <v>0</v>
      </c>
      <c r="Y4394">
        <v>0</v>
      </c>
      <c r="Z4394" t="str">
        <v>常州通宝光电股份有限公司</v>
      </c>
      <c r="AA4394">
        <v>0</v>
      </c>
      <c r="AB4394">
        <v>2022</v>
      </c>
      <c r="AC4394">
        <v>2</v>
      </c>
      <c r="AD4394" t="str">
        <v>Q4</v>
      </c>
      <c r="AE4394" t="str">
        <v>FY21/22</v>
      </c>
      <c r="AF4394" t="str">
        <v>EAST</v>
      </c>
    </row>
    <row r="4395" spans="1:32">
      <c r="A4395" t="str">
        <v>ESHL</v>
      </c>
      <c r="B4395" t="str">
        <v>SHA</v>
      </c>
      <c r="C4395" t="str">
        <v>CONTRACT_FEE</v>
      </c>
      <c r="D4395" s="4">
        <v>44613</v>
      </c>
      <c r="E4395" t="str">
        <v>YAMAHA</v>
      </c>
      <c r="F4395">
        <v>13100216</v>
      </c>
      <c r="G4395">
        <v>44613</v>
      </c>
      <c r="H4395" t="str">
        <v>YMCT|REPAIR CHARGE</v>
      </c>
      <c r="I4395" t="str">
        <v>REPAIR CHARGE</v>
      </c>
      <c r="J4395">
        <v>1</v>
      </c>
      <c r="K4395">
        <v>1</v>
      </c>
      <c r="L4395">
        <v>40884.959999999999</v>
      </c>
      <c r="M4395" t="str">
        <v>CNY</v>
      </c>
      <c r="N4395">
        <v>1.22</v>
      </c>
      <c r="O4395">
        <v>40884.959999999999</v>
      </c>
      <c r="P4395">
        <v>49879.6512</v>
      </c>
      <c r="Q4395" t="str">
        <v>C66SHA-SERVICE GROUP</v>
      </c>
      <c r="R4395" t="str">
        <v>Nanjing Feiteng Electronic Technology Co., Ltd.</v>
      </c>
      <c r="S4395" t="str">
        <v>Same</v>
      </c>
      <c r="T4395">
        <v>905943</v>
      </c>
      <c r="U4395">
        <v>0</v>
      </c>
      <c r="V4395" t="str">
        <v>309ASY INV-CONTRACT</v>
      </c>
      <c r="W4395">
        <v>0</v>
      </c>
      <c r="X4395">
        <v>0</v>
      </c>
      <c r="Y4395">
        <v>0</v>
      </c>
      <c r="Z4395" t="str">
        <v>南京飞腾电子科技有限公司</v>
      </c>
      <c r="AA4395">
        <v>0</v>
      </c>
      <c r="AB4395">
        <v>2022</v>
      </c>
      <c r="AC4395">
        <v>2</v>
      </c>
      <c r="AD4395" t="str">
        <v>Q4</v>
      </c>
      <c r="AE4395" t="str">
        <v>FY21/22</v>
      </c>
      <c r="AF4395" t="str">
        <v>EAST</v>
      </c>
    </row>
    <row r="4396" spans="1:32">
      <c r="A4396" t="str">
        <v>ESHL</v>
      </c>
      <c r="B4396" t="str">
        <v>SHA</v>
      </c>
      <c r="C4396" t="str">
        <v>FEEDER</v>
      </c>
      <c r="D4396" s="4">
        <v>44613</v>
      </c>
      <c r="E4396" t="str">
        <v>YAMAHA</v>
      </c>
      <c r="F4396">
        <v>14104209</v>
      </c>
      <c r="G4396">
        <v>44613</v>
      </c>
      <c r="H4396" t="str">
        <v>YMCT|KHJ-MC100-00</v>
      </c>
      <c r="I4396" t="str">
        <v>SS TAPE FEEDER 8mm</v>
      </c>
      <c r="J4396">
        <v>50</v>
      </c>
      <c r="K4396">
        <v>50</v>
      </c>
      <c r="L4396">
        <v>147300.88</v>
      </c>
      <c r="M4396" t="str">
        <v>CNY</v>
      </c>
      <c r="N4396">
        <v>1.22</v>
      </c>
      <c r="O4396">
        <v>147300.88</v>
      </c>
      <c r="P4396">
        <v>179707.0736</v>
      </c>
      <c r="Q4396" t="str">
        <v>C66SHA-SERVICE GROUP</v>
      </c>
      <c r="R4396" t="str">
        <v xml:space="preserve">Changzhou Tongbao Photo-electricity Manufacturing </v>
      </c>
      <c r="S4396" t="str">
        <v>Same</v>
      </c>
      <c r="T4396">
        <v>905942</v>
      </c>
      <c r="U4396">
        <v>120750</v>
      </c>
      <c r="V4396" t="str">
        <v>309ASY INV-PTS SALES</v>
      </c>
      <c r="W4396">
        <v>0</v>
      </c>
      <c r="X4396">
        <v>0</v>
      </c>
      <c r="Y4396">
        <v>819593</v>
      </c>
      <c r="Z4396" t="str">
        <v>常州通宝光电股份有限公司</v>
      </c>
      <c r="AA4396">
        <v>0</v>
      </c>
      <c r="AB4396">
        <v>2022</v>
      </c>
      <c r="AC4396">
        <v>2</v>
      </c>
      <c r="AD4396" t="str">
        <v>Q4</v>
      </c>
      <c r="AE4396" t="str">
        <v>FY21/22</v>
      </c>
      <c r="AF4396" t="str">
        <v>EAST</v>
      </c>
    </row>
    <row r="4397" spans="1:32">
      <c r="A4397" t="str">
        <v>ESHL</v>
      </c>
      <c r="B4397" t="str">
        <v>SZX</v>
      </c>
      <c r="C4397" t="str">
        <v>SERVICE_CHARGE</v>
      </c>
      <c r="D4397" s="4">
        <v>44614</v>
      </c>
      <c r="E4397" t="str">
        <v>YAMAHA</v>
      </c>
      <c r="F4397">
        <v>12101181</v>
      </c>
      <c r="G4397">
        <v>44614</v>
      </c>
      <c r="H4397" t="str">
        <v>YMCT|REPAIR CHARGE</v>
      </c>
      <c r="I4397" t="str">
        <v>REPAIR CHARGE</v>
      </c>
      <c r="J4397">
        <v>1</v>
      </c>
      <c r="K4397">
        <v>1</v>
      </c>
      <c r="L4397">
        <v>6637.17</v>
      </c>
      <c r="M4397" t="str">
        <v>CNY</v>
      </c>
      <c r="N4397">
        <v>1.22</v>
      </c>
      <c r="O4397">
        <v>6637.17</v>
      </c>
      <c r="P4397">
        <v>8097.3473999999997</v>
      </c>
      <c r="Q4397" t="str">
        <v>C66SZX-SMT SERVICE</v>
      </c>
      <c r="R4397" t="str">
        <v>Shenzhen Longtech Smart Control Co., Ltd.</v>
      </c>
      <c r="S4397" t="str">
        <v>Same</v>
      </c>
      <c r="T4397">
        <v>905946</v>
      </c>
      <c r="U4397">
        <v>0</v>
      </c>
      <c r="V4397" t="str">
        <v>309ASY INV-NON-CON</v>
      </c>
      <c r="W4397">
        <v>0</v>
      </c>
      <c r="X4397">
        <v>0</v>
      </c>
      <c r="Y4397">
        <v>0</v>
      </c>
      <c r="Z4397" t="str">
        <v>深圳朗特智能控制股份有限公司</v>
      </c>
      <c r="AA4397">
        <v>0</v>
      </c>
      <c r="AB4397">
        <v>2022</v>
      </c>
      <c r="AC4397">
        <v>2</v>
      </c>
      <c r="AD4397" t="str">
        <v>Q4</v>
      </c>
      <c r="AE4397" t="str">
        <v>FY21/22</v>
      </c>
      <c r="AF4397" t="str">
        <v>SOUTH</v>
      </c>
    </row>
    <row r="4398" spans="1:32">
      <c r="A4398" t="str">
        <v>ESHL</v>
      </c>
      <c r="B4398" t="str">
        <v>SHA</v>
      </c>
      <c r="C4398" t="str">
        <v>FEEDER</v>
      </c>
      <c r="D4398" s="4">
        <v>44614</v>
      </c>
      <c r="E4398" t="str">
        <v>YAMAHA</v>
      </c>
      <c r="F4398">
        <v>14104210</v>
      </c>
      <c r="G4398">
        <v>44614</v>
      </c>
      <c r="H4398" t="str">
        <v>YMCT|KHJ-MC400-00</v>
      </c>
      <c r="I4398" t="str">
        <v>SS TAPE FEEDER 24mm</v>
      </c>
      <c r="J4398">
        <v>4</v>
      </c>
      <c r="K4398">
        <v>4</v>
      </c>
      <c r="L4398">
        <v>17415.93</v>
      </c>
      <c r="M4398" t="str">
        <v>CNY</v>
      </c>
      <c r="N4398">
        <v>1.22</v>
      </c>
      <c r="O4398">
        <v>17415.93</v>
      </c>
      <c r="P4398">
        <v>21247.434600000001</v>
      </c>
      <c r="Q4398" t="str">
        <v>C66SHA-SERVICE GROUP</v>
      </c>
      <c r="R4398" t="str">
        <v>Huangshan Changwei Hardware Manufacturing Co., Ltd</v>
      </c>
      <c r="S4398" t="str">
        <v>Same</v>
      </c>
      <c r="T4398">
        <v>905944</v>
      </c>
      <c r="U4398">
        <v>15340.76</v>
      </c>
      <c r="V4398" t="str">
        <v>309ASY INV-PTS SALES</v>
      </c>
      <c r="W4398">
        <v>0</v>
      </c>
      <c r="X4398">
        <v>0</v>
      </c>
      <c r="Y4398">
        <v>819844</v>
      </c>
      <c r="Z4398" t="str">
        <v>黄山市昌维电气科技有限公司</v>
      </c>
      <c r="AA4398">
        <v>0</v>
      </c>
      <c r="AB4398">
        <v>2022</v>
      </c>
      <c r="AC4398">
        <v>2</v>
      </c>
      <c r="AD4398" t="str">
        <v>Q4</v>
      </c>
      <c r="AE4398" t="str">
        <v>FY21/22</v>
      </c>
      <c r="AF4398" t="str">
        <v>EAST</v>
      </c>
    </row>
    <row r="4399" spans="1:32">
      <c r="A4399" t="str">
        <v>ESHL</v>
      </c>
      <c r="B4399" t="str">
        <v>SZX</v>
      </c>
      <c r="C4399" t="str">
        <v>SPARES/OTHER</v>
      </c>
      <c r="D4399" s="4">
        <v>44615</v>
      </c>
      <c r="E4399" t="str">
        <v>YAMAHA</v>
      </c>
      <c r="F4399">
        <v>14104211</v>
      </c>
      <c r="G4399">
        <v>44615</v>
      </c>
      <c r="H4399" t="str">
        <v>YMCT|KMK-M260D-00</v>
      </c>
      <c r="I4399" t="str">
        <v>TAPE Y DUCT 3</v>
      </c>
      <c r="J4399">
        <v>2</v>
      </c>
      <c r="K4399">
        <v>2</v>
      </c>
      <c r="L4399">
        <v>442.48</v>
      </c>
      <c r="M4399" t="str">
        <v>CNY</v>
      </c>
      <c r="N4399">
        <v>1.22</v>
      </c>
      <c r="O4399">
        <v>442.48</v>
      </c>
      <c r="P4399">
        <v>539.82560000000001</v>
      </c>
      <c r="Q4399" t="str">
        <v>C66SZX-SMT SERVICE</v>
      </c>
      <c r="R4399" t="str">
        <v>Shenzhen Longtech Smart Control Co., Ltd.</v>
      </c>
      <c r="S4399" t="str">
        <v>Same</v>
      </c>
      <c r="T4399">
        <v>905945</v>
      </c>
      <c r="U4399">
        <v>212</v>
      </c>
      <c r="V4399" t="str">
        <v>309ASY INV-PTS SALES</v>
      </c>
      <c r="W4399">
        <v>0</v>
      </c>
      <c r="X4399">
        <v>0</v>
      </c>
      <c r="Y4399">
        <v>819897</v>
      </c>
      <c r="Z4399" t="str">
        <v>深圳朗特智能控制股份有限公司</v>
      </c>
      <c r="AA4399">
        <v>0</v>
      </c>
      <c r="AB4399">
        <v>2022</v>
      </c>
      <c r="AC4399">
        <v>2</v>
      </c>
      <c r="AD4399" t="str">
        <v>Q4</v>
      </c>
      <c r="AE4399" t="str">
        <v>FY21/22</v>
      </c>
      <c r="AF4399" t="str">
        <v>SOUTH</v>
      </c>
    </row>
    <row r="4400" spans="1:32">
      <c r="A4400" t="str">
        <v>ESHL</v>
      </c>
      <c r="B4400" t="str">
        <v>SZX</v>
      </c>
      <c r="C4400" t="str">
        <v>SPARES/OTHER</v>
      </c>
      <c r="D4400" s="4">
        <v>44615</v>
      </c>
      <c r="E4400" t="str">
        <v>YAMAHA</v>
      </c>
      <c r="F4400">
        <v>14104212</v>
      </c>
      <c r="G4400">
        <v>44615</v>
      </c>
      <c r="H4400" t="str">
        <v>YMCT|KLF-M537G-00</v>
      </c>
      <c r="I4400" t="str">
        <v>CONTACTOR 1</v>
      </c>
      <c r="J4400">
        <v>1</v>
      </c>
      <c r="K4400">
        <v>1</v>
      </c>
      <c r="L4400">
        <v>309.73</v>
      </c>
      <c r="M4400" t="str">
        <v>CNY</v>
      </c>
      <c r="N4400">
        <v>1.22</v>
      </c>
      <c r="O4400">
        <v>309.73</v>
      </c>
      <c r="P4400">
        <v>377.87060000000002</v>
      </c>
      <c r="Q4400" t="str">
        <v>C66SZX-SMT SERVICE</v>
      </c>
      <c r="R4400" t="str">
        <v>JIANGXI LONGTECH SMART CONTROL CO., LTD</v>
      </c>
      <c r="S4400" t="str">
        <v>Same</v>
      </c>
      <c r="T4400">
        <v>905947</v>
      </c>
      <c r="U4400">
        <v>178</v>
      </c>
      <c r="V4400" t="str">
        <v>309ASY INV-PTS SALES</v>
      </c>
      <c r="W4400">
        <v>0</v>
      </c>
      <c r="X4400">
        <v>0</v>
      </c>
      <c r="Y4400">
        <v>819898</v>
      </c>
      <c r="Z4400" t="str">
        <v>江西朗特智能控制有限公司</v>
      </c>
      <c r="AA4400">
        <v>0</v>
      </c>
      <c r="AB4400">
        <v>2022</v>
      </c>
      <c r="AC4400">
        <v>2</v>
      </c>
      <c r="AD4400" t="str">
        <v>Q4</v>
      </c>
      <c r="AE4400" t="str">
        <v>FY21/22</v>
      </c>
      <c r="AF4400" t="str">
        <v>SOUTH</v>
      </c>
    </row>
    <row r="4401" spans="1:32">
      <c r="A4401" t="str">
        <v>ESHL</v>
      </c>
      <c r="B4401" t="str">
        <v>SZX</v>
      </c>
      <c r="C4401" t="str">
        <v>SPARES/OTHER</v>
      </c>
      <c r="D4401" s="4">
        <v>44615</v>
      </c>
      <c r="E4401" t="str">
        <v>YAMAHA</v>
      </c>
      <c r="F4401">
        <v>14104212</v>
      </c>
      <c r="G4401">
        <v>44615</v>
      </c>
      <c r="H4401" t="str">
        <v>YMCT|KLF-M537G-50</v>
      </c>
      <c r="I4401" t="str">
        <v>CONTACTOR 1</v>
      </c>
      <c r="J4401">
        <v>1</v>
      </c>
      <c r="K4401">
        <v>1</v>
      </c>
      <c r="L4401">
        <v>230.09</v>
      </c>
      <c r="M4401" t="str">
        <v>CNY</v>
      </c>
      <c r="N4401">
        <v>1.22</v>
      </c>
      <c r="O4401">
        <v>230.09</v>
      </c>
      <c r="P4401">
        <v>280.70979999999997</v>
      </c>
      <c r="Q4401" t="str">
        <v>C66SZX-SMT SERVICE</v>
      </c>
      <c r="R4401" t="str">
        <v>JIANGXI LONGTECH SMART CONTROL CO., LTD</v>
      </c>
      <c r="S4401" t="str">
        <v>Same</v>
      </c>
      <c r="T4401">
        <v>905947</v>
      </c>
      <c r="U4401">
        <v>125</v>
      </c>
      <c r="V4401" t="str">
        <v>309ASY INV-PTS SALES</v>
      </c>
      <c r="W4401">
        <v>0</v>
      </c>
      <c r="X4401">
        <v>0</v>
      </c>
      <c r="Y4401">
        <v>819898</v>
      </c>
      <c r="Z4401" t="str">
        <v>江西朗特智能控制有限公司</v>
      </c>
      <c r="AA4401">
        <v>0</v>
      </c>
      <c r="AB4401">
        <v>2022</v>
      </c>
      <c r="AC4401">
        <v>2</v>
      </c>
      <c r="AD4401" t="str">
        <v>Q4</v>
      </c>
      <c r="AE4401" t="str">
        <v>FY21/22</v>
      </c>
      <c r="AF4401" t="str">
        <v>SOUTH</v>
      </c>
    </row>
    <row r="4402" spans="1:32">
      <c r="A4402" t="str">
        <v>ESHL</v>
      </c>
      <c r="B4402" t="str">
        <v>SZX</v>
      </c>
      <c r="C4402" t="str">
        <v>SPARES/OTHER</v>
      </c>
      <c r="D4402" s="4">
        <v>44615</v>
      </c>
      <c r="E4402" t="str">
        <v>YAMAHA</v>
      </c>
      <c r="F4402">
        <v>14104212</v>
      </c>
      <c r="G4402">
        <v>44615</v>
      </c>
      <c r="H4402" t="str">
        <v>YMCT|KLW-M915B-00</v>
      </c>
      <c r="I4402" t="str">
        <v>SENSOR HEAD 2</v>
      </c>
      <c r="J4402">
        <v>5</v>
      </c>
      <c r="K4402">
        <v>5</v>
      </c>
      <c r="L4402">
        <v>11061.95</v>
      </c>
      <c r="M4402" t="str">
        <v>CNY</v>
      </c>
      <c r="N4402">
        <v>1.22</v>
      </c>
      <c r="O4402">
        <v>11061.95</v>
      </c>
      <c r="P4402">
        <v>13495.579</v>
      </c>
      <c r="Q4402" t="str">
        <v>C66SZX-SMT SERVICE</v>
      </c>
      <c r="R4402" t="str">
        <v>JIANGXI LONGTECH SMART CONTROL CO., LTD</v>
      </c>
      <c r="S4402" t="str">
        <v>Same</v>
      </c>
      <c r="T4402">
        <v>905947</v>
      </c>
      <c r="U4402">
        <v>6512.7</v>
      </c>
      <c r="V4402" t="str">
        <v>309ASY INV-PTS SALES</v>
      </c>
      <c r="W4402">
        <v>0</v>
      </c>
      <c r="X4402">
        <v>0</v>
      </c>
      <c r="Y4402">
        <v>819898</v>
      </c>
      <c r="Z4402" t="str">
        <v>江西朗特智能控制有限公司</v>
      </c>
      <c r="AA4402">
        <v>0</v>
      </c>
      <c r="AB4402">
        <v>2022</v>
      </c>
      <c r="AC4402">
        <v>2</v>
      </c>
      <c r="AD4402" t="str">
        <v>Q4</v>
      </c>
      <c r="AE4402" t="str">
        <v>FY21/22</v>
      </c>
      <c r="AF4402" t="str">
        <v>SOUTH</v>
      </c>
    </row>
    <row r="4403" spans="1:32">
      <c r="A4403" t="str">
        <v>ESHL</v>
      </c>
      <c r="B4403" t="str">
        <v>BJS</v>
      </c>
      <c r="C4403" t="str">
        <v>FEEDER</v>
      </c>
      <c r="D4403" s="4">
        <v>44615</v>
      </c>
      <c r="E4403" t="str">
        <v>YAMAHA</v>
      </c>
      <c r="F4403">
        <v>14104213</v>
      </c>
      <c r="G4403">
        <v>44615</v>
      </c>
      <c r="H4403" t="str">
        <v>YMCT|KHJ-MC600-00</v>
      </c>
      <c r="I4403" t="str">
        <v>SS TAPE FEEDER 44mm</v>
      </c>
      <c r="J4403">
        <v>2</v>
      </c>
      <c r="K4403">
        <v>2</v>
      </c>
      <c r="L4403">
        <v>17400</v>
      </c>
      <c r="M4403" t="str">
        <v>CNY</v>
      </c>
      <c r="N4403">
        <v>1.22</v>
      </c>
      <c r="O4403">
        <v>17400</v>
      </c>
      <c r="P4403">
        <v>21228</v>
      </c>
      <c r="Q4403" t="str">
        <v>C66BJS-SMT SERVICE</v>
      </c>
      <c r="R4403" t="str">
        <v>TongFang Technovator Int. Beijing Co.,Ltd.</v>
      </c>
      <c r="S4403" t="str">
        <v>Same</v>
      </c>
      <c r="T4403">
        <v>905925</v>
      </c>
      <c r="U4403">
        <v>14036.11</v>
      </c>
      <c r="V4403" t="str">
        <v>309ASY INV-PTS SALES</v>
      </c>
      <c r="W4403">
        <v>0</v>
      </c>
      <c r="X4403" t="str">
        <v>C66BJS20211213R2</v>
      </c>
      <c r="Y4403">
        <v>819933</v>
      </c>
      <c r="Z4403" t="str">
        <v>同方泰德国际科技（北京）有限公司</v>
      </c>
      <c r="AA4403">
        <v>0</v>
      </c>
      <c r="AB4403">
        <v>2022</v>
      </c>
      <c r="AC4403">
        <v>2</v>
      </c>
      <c r="AD4403" t="str">
        <v>Q4</v>
      </c>
      <c r="AE4403" t="str">
        <v>FY21/22</v>
      </c>
      <c r="AF4403" t="str">
        <v>NORTH</v>
      </c>
    </row>
    <row r="4404" spans="1:32">
      <c r="A4404" t="str">
        <v>ESHL</v>
      </c>
      <c r="B4404" t="str">
        <v>BJS</v>
      </c>
      <c r="C4404" t="str">
        <v>SPARES/OTHER</v>
      </c>
      <c r="D4404" s="4">
        <v>44615</v>
      </c>
      <c r="E4404" t="str">
        <v>YAMAHA</v>
      </c>
      <c r="F4404">
        <v>14104213</v>
      </c>
      <c r="G4404">
        <v>44615</v>
      </c>
      <c r="H4404" t="str">
        <v>YMCT|KHN-M7720-A3</v>
      </c>
      <c r="I4404" t="str">
        <v>NOZZLE 302A ASSY</v>
      </c>
      <c r="J4404">
        <v>5</v>
      </c>
      <c r="K4404">
        <v>5</v>
      </c>
      <c r="L4404">
        <v>3250</v>
      </c>
      <c r="M4404" t="str">
        <v>CNY</v>
      </c>
      <c r="N4404">
        <v>1.22</v>
      </c>
      <c r="O4404">
        <v>3250</v>
      </c>
      <c r="P4404">
        <v>3965</v>
      </c>
      <c r="Q4404" t="str">
        <v>C66BJS-SMT SERVICE</v>
      </c>
      <c r="R4404" t="str">
        <v>TongFang Technovator Int. Beijing Co.,Ltd.</v>
      </c>
      <c r="S4404" t="str">
        <v>Same</v>
      </c>
      <c r="T4404">
        <v>905925</v>
      </c>
      <c r="U4404">
        <v>2048.88</v>
      </c>
      <c r="V4404" t="str">
        <v>309ASY INV-PTS SALES</v>
      </c>
      <c r="W4404">
        <v>0</v>
      </c>
      <c r="X4404" t="str">
        <v>C66BJS20211213R2</v>
      </c>
      <c r="Y4404">
        <v>819933</v>
      </c>
      <c r="Z4404" t="str">
        <v>同方泰德国际科技（北京）有限公司</v>
      </c>
      <c r="AA4404">
        <v>0</v>
      </c>
      <c r="AB4404">
        <v>2022</v>
      </c>
      <c r="AC4404">
        <v>2</v>
      </c>
      <c r="AD4404" t="str">
        <v>Q4</v>
      </c>
      <c r="AE4404" t="str">
        <v>FY21/22</v>
      </c>
      <c r="AF4404" t="str">
        <v>NORTH</v>
      </c>
    </row>
    <row r="4405" spans="1:32">
      <c r="A4405" t="str">
        <v>ESHL</v>
      </c>
      <c r="B4405" t="str">
        <v>BJS</v>
      </c>
      <c r="C4405" t="str">
        <v>SPARES/OTHER</v>
      </c>
      <c r="D4405" s="4">
        <v>44615</v>
      </c>
      <c r="E4405" t="str">
        <v>OTHERS</v>
      </c>
      <c r="F4405">
        <v>14104213</v>
      </c>
      <c r="G4405">
        <v>44615</v>
      </c>
      <c r="H4405" t="str">
        <v>ZMTR|K48-M3856-00X</v>
      </c>
      <c r="I4405" t="str">
        <v>GREASE PACK(NSL)</v>
      </c>
      <c r="J4405">
        <v>4</v>
      </c>
      <c r="K4405">
        <v>4</v>
      </c>
      <c r="L4405">
        <v>920</v>
      </c>
      <c r="M4405" t="str">
        <v>CNY</v>
      </c>
      <c r="N4405">
        <v>1.22</v>
      </c>
      <c r="O4405">
        <v>920</v>
      </c>
      <c r="P4405">
        <v>1122.3999999999999</v>
      </c>
      <c r="Q4405" t="str">
        <v>C66BJS-SMT SERVICE</v>
      </c>
      <c r="R4405" t="str">
        <v>TongFang Technovator Int. Beijing Co.,Ltd.</v>
      </c>
      <c r="S4405" t="str">
        <v>Same</v>
      </c>
      <c r="T4405">
        <v>905925</v>
      </c>
      <c r="U4405">
        <v>573.28</v>
      </c>
      <c r="V4405" t="str">
        <v>309ASY INV-PTS SALES</v>
      </c>
      <c r="W4405">
        <v>0</v>
      </c>
      <c r="X4405" t="str">
        <v>C66BJS20211213R2</v>
      </c>
      <c r="Y4405">
        <v>819933</v>
      </c>
      <c r="Z4405" t="str">
        <v>同方泰德国际科技（北京）有限公司</v>
      </c>
      <c r="AA4405">
        <v>0</v>
      </c>
      <c r="AB4405">
        <v>2022</v>
      </c>
      <c r="AC4405">
        <v>2</v>
      </c>
      <c r="AD4405" t="str">
        <v>Q4</v>
      </c>
      <c r="AE4405" t="str">
        <v>FY21/22</v>
      </c>
      <c r="AF4405" t="str">
        <v>NORTH</v>
      </c>
    </row>
    <row r="4406" spans="1:32">
      <c r="A4406" t="str">
        <v>ESHL</v>
      </c>
      <c r="B4406" t="str">
        <v>BJS</v>
      </c>
      <c r="C4406" t="str">
        <v>SPARES/OTHER</v>
      </c>
      <c r="D4406" s="4">
        <v>44615</v>
      </c>
      <c r="E4406" t="str">
        <v>YAMAHA</v>
      </c>
      <c r="F4406">
        <v>14104213</v>
      </c>
      <c r="G4406">
        <v>44615</v>
      </c>
      <c r="H4406" t="str">
        <v>YMCT|KLW-M8527-00</v>
      </c>
      <c r="I4406" t="str">
        <v>FILTER</v>
      </c>
      <c r="J4406">
        <v>30</v>
      </c>
      <c r="K4406">
        <v>30</v>
      </c>
      <c r="L4406">
        <v>900</v>
      </c>
      <c r="M4406" t="str">
        <v>CNY</v>
      </c>
      <c r="N4406">
        <v>1.22</v>
      </c>
      <c r="O4406">
        <v>900</v>
      </c>
      <c r="P4406">
        <v>1098</v>
      </c>
      <c r="Q4406" t="str">
        <v>C66BJS-SMT SERVICE</v>
      </c>
      <c r="R4406" t="str">
        <v>TongFang Technovator Int. Beijing Co.,Ltd.</v>
      </c>
      <c r="S4406" t="str">
        <v>Same</v>
      </c>
      <c r="T4406">
        <v>905925</v>
      </c>
      <c r="U4406">
        <v>540</v>
      </c>
      <c r="V4406" t="str">
        <v>309ASY INV-PTS SALES</v>
      </c>
      <c r="W4406">
        <v>0</v>
      </c>
      <c r="X4406" t="str">
        <v>C66BJS20211213R2</v>
      </c>
      <c r="Y4406">
        <v>819933</v>
      </c>
      <c r="Z4406" t="str">
        <v>同方泰德国际科技（北京）有限公司</v>
      </c>
      <c r="AA4406">
        <v>0</v>
      </c>
      <c r="AB4406">
        <v>2022</v>
      </c>
      <c r="AC4406">
        <v>2</v>
      </c>
      <c r="AD4406" t="str">
        <v>Q4</v>
      </c>
      <c r="AE4406" t="str">
        <v>FY21/22</v>
      </c>
      <c r="AF4406" t="str">
        <v>NORTH</v>
      </c>
    </row>
    <row r="4407" spans="1:32">
      <c r="A4407" t="str">
        <v>ESHL</v>
      </c>
      <c r="B4407" t="str">
        <v>BJS</v>
      </c>
      <c r="C4407" t="str">
        <v>SPARES/OTHER</v>
      </c>
      <c r="D4407" s="4">
        <v>44615</v>
      </c>
      <c r="E4407" t="str">
        <v>YAMAHA</v>
      </c>
      <c r="F4407">
        <v>14104213</v>
      </c>
      <c r="G4407">
        <v>44615</v>
      </c>
      <c r="H4407" t="str">
        <v>YMCT|KHY-M7131-00</v>
      </c>
      <c r="I4407" t="str">
        <v>BELT 1</v>
      </c>
      <c r="J4407">
        <v>2</v>
      </c>
      <c r="K4407">
        <v>2</v>
      </c>
      <c r="L4407">
        <v>200</v>
      </c>
      <c r="M4407" t="str">
        <v>CNY</v>
      </c>
      <c r="N4407">
        <v>1.22</v>
      </c>
      <c r="O4407">
        <v>200</v>
      </c>
      <c r="P4407">
        <v>244</v>
      </c>
      <c r="Q4407" t="str">
        <v>C66BJS-SMT SERVICE</v>
      </c>
      <c r="R4407" t="str">
        <v>TongFang Technovator Int. Beijing Co.,Ltd.</v>
      </c>
      <c r="S4407" t="str">
        <v>Same</v>
      </c>
      <c r="T4407">
        <v>905925</v>
      </c>
      <c r="U4407">
        <v>118</v>
      </c>
      <c r="V4407" t="str">
        <v>309ASY INV-PTS SALES</v>
      </c>
      <c r="W4407">
        <v>0</v>
      </c>
      <c r="X4407" t="str">
        <v>C66BJS20211213R2</v>
      </c>
      <c r="Y4407">
        <v>819933</v>
      </c>
      <c r="Z4407" t="str">
        <v>同方泰德国际科技（北京）有限公司</v>
      </c>
      <c r="AA4407">
        <v>0</v>
      </c>
      <c r="AB4407">
        <v>2022</v>
      </c>
      <c r="AC4407">
        <v>2</v>
      </c>
      <c r="AD4407" t="str">
        <v>Q4</v>
      </c>
      <c r="AE4407" t="str">
        <v>FY21/22</v>
      </c>
      <c r="AF4407" t="str">
        <v>NORTH</v>
      </c>
    </row>
    <row r="4408" spans="1:32">
      <c r="A4408" t="str">
        <v>ESHL</v>
      </c>
      <c r="B4408" t="str">
        <v>BJS</v>
      </c>
      <c r="C4408" t="str">
        <v>SPARES/OTHER</v>
      </c>
      <c r="D4408" s="4">
        <v>44615</v>
      </c>
      <c r="E4408" t="str">
        <v>YAMAHA</v>
      </c>
      <c r="F4408">
        <v>14104213</v>
      </c>
      <c r="G4408">
        <v>44615</v>
      </c>
      <c r="H4408" t="str">
        <v>YMCT|KHY-M7132-00</v>
      </c>
      <c r="I4408" t="str">
        <v>BELT 2</v>
      </c>
      <c r="J4408">
        <v>2</v>
      </c>
      <c r="K4408">
        <v>2</v>
      </c>
      <c r="L4408">
        <v>200</v>
      </c>
      <c r="M4408" t="str">
        <v>CNY</v>
      </c>
      <c r="N4408">
        <v>1.22</v>
      </c>
      <c r="O4408">
        <v>200</v>
      </c>
      <c r="P4408">
        <v>244</v>
      </c>
      <c r="Q4408" t="str">
        <v>C66BJS-SMT SERVICE</v>
      </c>
      <c r="R4408" t="str">
        <v>TongFang Technovator Int. Beijing Co.,Ltd.</v>
      </c>
      <c r="S4408" t="str">
        <v>Same</v>
      </c>
      <c r="T4408">
        <v>905925</v>
      </c>
      <c r="U4408">
        <v>108</v>
      </c>
      <c r="V4408" t="str">
        <v>309ASY INV-PTS SALES</v>
      </c>
      <c r="W4408">
        <v>0</v>
      </c>
      <c r="X4408" t="str">
        <v>C66BJS20211213R2</v>
      </c>
      <c r="Y4408">
        <v>819933</v>
      </c>
      <c r="Z4408" t="str">
        <v>同方泰德国际科技（北京）有限公司</v>
      </c>
      <c r="AA4408">
        <v>0</v>
      </c>
      <c r="AB4408">
        <v>2022</v>
      </c>
      <c r="AC4408">
        <v>2</v>
      </c>
      <c r="AD4408" t="str">
        <v>Q4</v>
      </c>
      <c r="AE4408" t="str">
        <v>FY21/22</v>
      </c>
      <c r="AF4408" t="str">
        <v>NORTH</v>
      </c>
    </row>
    <row r="4409" spans="1:32">
      <c r="A4409" t="str">
        <v>ESHL</v>
      </c>
      <c r="B4409" t="str">
        <v>BJS</v>
      </c>
      <c r="C4409" t="str">
        <v>SPARES/OTHER</v>
      </c>
      <c r="D4409" s="4">
        <v>44615</v>
      </c>
      <c r="E4409" t="str">
        <v>YAMAHA</v>
      </c>
      <c r="F4409">
        <v>14104213</v>
      </c>
      <c r="G4409">
        <v>44615</v>
      </c>
      <c r="H4409" t="str">
        <v>YMCT|KMG-M91A3-00</v>
      </c>
      <c r="I4409" t="str">
        <v>BELT CONV.(2670)</v>
      </c>
      <c r="J4409">
        <v>2</v>
      </c>
      <c r="K4409">
        <v>2</v>
      </c>
      <c r="L4409">
        <v>320</v>
      </c>
      <c r="M4409" t="str">
        <v>CNY</v>
      </c>
      <c r="N4409">
        <v>1.22</v>
      </c>
      <c r="O4409">
        <v>320</v>
      </c>
      <c r="P4409">
        <v>390.4</v>
      </c>
      <c r="Q4409" t="str">
        <v>C66BJS-SMT SERVICE</v>
      </c>
      <c r="R4409" t="str">
        <v>TongFang Technovator Int. Beijing Co.,Ltd.</v>
      </c>
      <c r="S4409" t="str">
        <v>Same</v>
      </c>
      <c r="T4409">
        <v>905925</v>
      </c>
      <c r="U4409">
        <v>182</v>
      </c>
      <c r="V4409" t="str">
        <v>309ASY INV-PTS SALES</v>
      </c>
      <c r="W4409">
        <v>0</v>
      </c>
      <c r="X4409" t="str">
        <v>C66BJS20211213R2</v>
      </c>
      <c r="Y4409">
        <v>819933</v>
      </c>
      <c r="Z4409" t="str">
        <v>同方泰德国际科技（北京）有限公司</v>
      </c>
      <c r="AA4409">
        <v>0</v>
      </c>
      <c r="AB4409">
        <v>2022</v>
      </c>
      <c r="AC4409">
        <v>2</v>
      </c>
      <c r="AD4409" t="str">
        <v>Q4</v>
      </c>
      <c r="AE4409" t="str">
        <v>FY21/22</v>
      </c>
      <c r="AF4409" t="str">
        <v>NORTH</v>
      </c>
    </row>
    <row r="4410" spans="1:32">
      <c r="A4410" t="str">
        <v>ESHL</v>
      </c>
      <c r="B4410" t="str">
        <v>BJS</v>
      </c>
      <c r="C4410" t="str">
        <v>SPARES/OTHER</v>
      </c>
      <c r="D4410" s="4">
        <v>44615</v>
      </c>
      <c r="E4410" t="str">
        <v>YAMAHA</v>
      </c>
      <c r="F4410">
        <v>14104213</v>
      </c>
      <c r="G4410">
        <v>44615</v>
      </c>
      <c r="H4410" t="str">
        <v>YMCT|KMK-M9110-00</v>
      </c>
      <c r="I4410" t="str">
        <v>BELT CONVEYOR</v>
      </c>
      <c r="J4410">
        <v>4</v>
      </c>
      <c r="K4410">
        <v>4</v>
      </c>
      <c r="L4410">
        <v>280</v>
      </c>
      <c r="M4410" t="str">
        <v>CNY</v>
      </c>
      <c r="N4410">
        <v>1.22</v>
      </c>
      <c r="O4410">
        <v>280</v>
      </c>
      <c r="P4410">
        <v>341.59999999999997</v>
      </c>
      <c r="Q4410" t="str">
        <v>C66BJS-SMT SERVICE</v>
      </c>
      <c r="R4410" t="str">
        <v>TongFang Technovator Int. Beijing Co.,Ltd.</v>
      </c>
      <c r="S4410" t="str">
        <v>Same</v>
      </c>
      <c r="T4410">
        <v>905925</v>
      </c>
      <c r="U4410">
        <v>160</v>
      </c>
      <c r="V4410" t="str">
        <v>309ASY INV-PTS SALES</v>
      </c>
      <c r="W4410">
        <v>0</v>
      </c>
      <c r="X4410" t="str">
        <v>C66BJS20211213R2</v>
      </c>
      <c r="Y4410">
        <v>819933</v>
      </c>
      <c r="Z4410" t="str">
        <v>同方泰德国际科技（北京）有限公司</v>
      </c>
      <c r="AA4410">
        <v>0</v>
      </c>
      <c r="AB4410">
        <v>2022</v>
      </c>
      <c r="AC4410">
        <v>2</v>
      </c>
      <c r="AD4410" t="str">
        <v>Q4</v>
      </c>
      <c r="AE4410" t="str">
        <v>FY21/22</v>
      </c>
      <c r="AF4410" t="str">
        <v>NORTH</v>
      </c>
    </row>
    <row r="4411" spans="1:32">
      <c r="A4411" t="str">
        <v>ESHL</v>
      </c>
      <c r="B4411" t="str">
        <v>BJS</v>
      </c>
      <c r="C4411" t="str">
        <v>SPARES/OTHER</v>
      </c>
      <c r="D4411" s="4">
        <v>44615</v>
      </c>
      <c r="E4411" t="str">
        <v>YAMAHA</v>
      </c>
      <c r="F4411">
        <v>14104213</v>
      </c>
      <c r="G4411">
        <v>44615</v>
      </c>
      <c r="H4411" t="str">
        <v>YMCT|KMK-M917H-00</v>
      </c>
      <c r="I4411" t="str">
        <v>BELT CONVEYOR</v>
      </c>
      <c r="J4411">
        <v>4</v>
      </c>
      <c r="K4411">
        <v>4</v>
      </c>
      <c r="L4411">
        <v>280</v>
      </c>
      <c r="M4411" t="str">
        <v>CNY</v>
      </c>
      <c r="N4411">
        <v>1.22</v>
      </c>
      <c r="O4411">
        <v>280</v>
      </c>
      <c r="P4411">
        <v>341.59999999999997</v>
      </c>
      <c r="Q4411" t="str">
        <v>C66BJS-SMT SERVICE</v>
      </c>
      <c r="R4411" t="str">
        <v>TongFang Technovator Int. Beijing Co.,Ltd.</v>
      </c>
      <c r="S4411" t="str">
        <v>Same</v>
      </c>
      <c r="T4411">
        <v>905925</v>
      </c>
      <c r="U4411">
        <v>144</v>
      </c>
      <c r="V4411" t="str">
        <v>309ASY INV-PTS SALES</v>
      </c>
      <c r="W4411">
        <v>0</v>
      </c>
      <c r="X4411" t="str">
        <v>C66BJS20211213R2</v>
      </c>
      <c r="Y4411">
        <v>819933</v>
      </c>
      <c r="Z4411" t="str">
        <v>同方泰德国际科技（北京）有限公司</v>
      </c>
      <c r="AA4411">
        <v>0</v>
      </c>
      <c r="AB4411">
        <v>2022</v>
      </c>
      <c r="AC4411">
        <v>2</v>
      </c>
      <c r="AD4411" t="str">
        <v>Q4</v>
      </c>
      <c r="AE4411" t="str">
        <v>FY21/22</v>
      </c>
      <c r="AF4411" t="str">
        <v>NORTH</v>
      </c>
    </row>
    <row r="4412" spans="1:32">
      <c r="A4412" t="str">
        <v>ESHL</v>
      </c>
      <c r="B4412" t="str">
        <v>SHA</v>
      </c>
      <c r="C4412" t="str">
        <v>CONTRACT_FEE</v>
      </c>
      <c r="D4412" s="4">
        <v>44622</v>
      </c>
      <c r="E4412" t="str">
        <v>YAMAHA</v>
      </c>
      <c r="F4412">
        <v>13100217</v>
      </c>
      <c r="G4412">
        <v>44622</v>
      </c>
      <c r="H4412" t="str">
        <v>YMCT|REPAIR CHARGE</v>
      </c>
      <c r="I4412" t="str">
        <v>REPAIR CHARGE</v>
      </c>
      <c r="J4412">
        <v>1</v>
      </c>
      <c r="K4412">
        <v>1</v>
      </c>
      <c r="L4412">
        <v>12743.36</v>
      </c>
      <c r="M4412" t="str">
        <v>CNY</v>
      </c>
      <c r="N4412">
        <v>1.22</v>
      </c>
      <c r="O4412">
        <v>12743.36</v>
      </c>
      <c r="P4412">
        <v>15546.8992</v>
      </c>
      <c r="Q4412" t="str">
        <v>C66SHA-SERVICE GROUP</v>
      </c>
      <c r="R4412" t="str">
        <v>Shanghai Keter New Materials Co., Ltd.</v>
      </c>
      <c r="S4412" t="str">
        <v>Same</v>
      </c>
      <c r="T4412">
        <v>905952</v>
      </c>
      <c r="U4412">
        <v>0</v>
      </c>
      <c r="V4412" t="str">
        <v>309ASY INV-CONTRACT</v>
      </c>
      <c r="W4412">
        <v>0</v>
      </c>
      <c r="X4412">
        <v>0</v>
      </c>
      <c r="Y4412">
        <v>0</v>
      </c>
      <c r="Z4412" t="str">
        <v>上海科特新材料股份有限公司</v>
      </c>
      <c r="AA4412">
        <v>0</v>
      </c>
      <c r="AB4412">
        <v>2022</v>
      </c>
      <c r="AC4412">
        <v>3</v>
      </c>
      <c r="AD4412" t="str">
        <v>Q4</v>
      </c>
      <c r="AE4412" t="str">
        <v>FY21/22</v>
      </c>
      <c r="AF4412" t="str">
        <v>EAST</v>
      </c>
    </row>
    <row r="4413" spans="1:32">
      <c r="A4413" t="str">
        <v>ESHL</v>
      </c>
      <c r="B4413" t="str">
        <v>SHA</v>
      </c>
      <c r="C4413" t="str">
        <v>CONTRACT_FEE</v>
      </c>
      <c r="D4413" s="4">
        <v>44622</v>
      </c>
      <c r="E4413" t="str">
        <v>YAMAHA</v>
      </c>
      <c r="F4413">
        <v>13100218</v>
      </c>
      <c r="G4413">
        <v>44622</v>
      </c>
      <c r="H4413" t="str">
        <v>YMCT|REPAIR CHARGE</v>
      </c>
      <c r="I4413" t="str">
        <v>REPAIR CHARGE</v>
      </c>
      <c r="J4413">
        <v>1</v>
      </c>
      <c r="K4413">
        <v>1</v>
      </c>
      <c r="L4413">
        <v>16106.19</v>
      </c>
      <c r="M4413" t="str">
        <v>CNY</v>
      </c>
      <c r="N4413">
        <v>1.22</v>
      </c>
      <c r="O4413">
        <v>16106.19</v>
      </c>
      <c r="P4413">
        <v>19649.551800000001</v>
      </c>
      <c r="Q4413" t="str">
        <v>C66SHA-SERVICE GROUP</v>
      </c>
      <c r="R4413" t="str">
        <v>Suzhou Inovance Technology Co Ltd</v>
      </c>
      <c r="S4413" t="str">
        <v>Same</v>
      </c>
      <c r="T4413">
        <v>905953</v>
      </c>
      <c r="U4413">
        <v>0</v>
      </c>
      <c r="V4413" t="str">
        <v>309ASY INV-CONTRACT</v>
      </c>
      <c r="W4413">
        <v>0</v>
      </c>
      <c r="X4413">
        <v>0</v>
      </c>
      <c r="Y4413">
        <v>0</v>
      </c>
      <c r="Z4413" t="str">
        <v>苏州汇川技术有限公司</v>
      </c>
      <c r="AA4413">
        <v>0</v>
      </c>
      <c r="AB4413">
        <v>2022</v>
      </c>
      <c r="AC4413">
        <v>3</v>
      </c>
      <c r="AD4413" t="str">
        <v>Q4</v>
      </c>
      <c r="AE4413" t="str">
        <v>FY21/22</v>
      </c>
      <c r="AF4413" t="str">
        <v>EAST</v>
      </c>
    </row>
    <row r="4414" spans="1:32">
      <c r="A4414" t="str">
        <v>ESHL</v>
      </c>
      <c r="B4414" t="str">
        <v>CTU</v>
      </c>
      <c r="C4414" t="str">
        <v>SPARES/OTHER</v>
      </c>
      <c r="D4414" s="4">
        <v>44622</v>
      </c>
      <c r="E4414" t="str">
        <v>YAMAHA</v>
      </c>
      <c r="F4414">
        <v>14104214</v>
      </c>
      <c r="G4414">
        <v>44622</v>
      </c>
      <c r="H4414" t="str">
        <v>YMCT|KLW-M516A-00</v>
      </c>
      <c r="I4414" t="str">
        <v>PEN TOUCH</v>
      </c>
      <c r="J4414">
        <v>10</v>
      </c>
      <c r="K4414">
        <v>10</v>
      </c>
      <c r="L4414">
        <v>247.79</v>
      </c>
      <c r="M4414" t="str">
        <v>CNY</v>
      </c>
      <c r="N4414">
        <v>1.22</v>
      </c>
      <c r="O4414">
        <v>247.79</v>
      </c>
      <c r="P4414">
        <v>302.30379999999997</v>
      </c>
      <c r="Q4414" t="str">
        <v>C66CTU-SERVICE GROUP</v>
      </c>
      <c r="R4414" t="str">
        <v>Chongqing Mitian Communication Equipment Manufactu</v>
      </c>
      <c r="S4414" t="str">
        <v>Same</v>
      </c>
      <c r="T4414">
        <v>905950</v>
      </c>
      <c r="U4414">
        <v>100</v>
      </c>
      <c r="V4414" t="str">
        <v>309ASY INV-PTS SALES</v>
      </c>
      <c r="W4414">
        <v>0</v>
      </c>
      <c r="X4414">
        <v>0</v>
      </c>
      <c r="Y4414">
        <v>820380</v>
      </c>
      <c r="Z4414" t="str">
        <v>重庆幂天通讯设备制造有限责任公司</v>
      </c>
      <c r="AA4414">
        <v>0</v>
      </c>
      <c r="AB4414">
        <v>2022</v>
      </c>
      <c r="AC4414">
        <v>3</v>
      </c>
      <c r="AD4414" t="str">
        <v>Q4</v>
      </c>
      <c r="AE4414" t="str">
        <v>FY21/22</v>
      </c>
      <c r="AF4414" t="str">
        <v>WEST</v>
      </c>
    </row>
    <row r="4415" spans="1:32">
      <c r="A4415" t="str">
        <v>ESHL</v>
      </c>
      <c r="B4415" t="str">
        <v>SHA</v>
      </c>
      <c r="C4415" t="str">
        <v>SPARES/OTHER</v>
      </c>
      <c r="D4415" s="4">
        <v>44622</v>
      </c>
      <c r="E4415" t="str">
        <v>YAMAHA</v>
      </c>
      <c r="F4415">
        <v>14104215</v>
      </c>
      <c r="G4415">
        <v>44622</v>
      </c>
      <c r="H4415" t="str">
        <v>YMCT|KLW-M711S-A1</v>
      </c>
      <c r="I4415" t="str">
        <v>SHAFT 1,SPARE</v>
      </c>
      <c r="J4415">
        <v>1</v>
      </c>
      <c r="K4415">
        <v>1</v>
      </c>
      <c r="L4415">
        <v>4336.28</v>
      </c>
      <c r="M4415" t="str">
        <v>CNY</v>
      </c>
      <c r="N4415">
        <v>1.22</v>
      </c>
      <c r="O4415">
        <v>4336.28</v>
      </c>
      <c r="P4415">
        <v>5290.2615999999998</v>
      </c>
      <c r="Q4415" t="str">
        <v>C66SHA-SERVICE GROUP</v>
      </c>
      <c r="R4415" t="str">
        <v>Shanghai Keter New Materials Co., Ltd.</v>
      </c>
      <c r="S4415" t="str">
        <v>Same</v>
      </c>
      <c r="T4415">
        <v>905951</v>
      </c>
      <c r="U4415">
        <v>3254.2</v>
      </c>
      <c r="V4415" t="str">
        <v>309ASY INV-PTS SALES</v>
      </c>
      <c r="W4415">
        <v>0</v>
      </c>
      <c r="X4415">
        <v>0</v>
      </c>
      <c r="Y4415">
        <v>820384</v>
      </c>
      <c r="Z4415" t="str">
        <v>上海科特新材料股份有限公司</v>
      </c>
      <c r="AA4415">
        <v>0</v>
      </c>
      <c r="AB4415">
        <v>2022</v>
      </c>
      <c r="AC4415">
        <v>3</v>
      </c>
      <c r="AD4415" t="str">
        <v>Q4</v>
      </c>
      <c r="AE4415" t="str">
        <v>FY21/22</v>
      </c>
      <c r="AF4415" t="str">
        <v>EAST</v>
      </c>
    </row>
    <row r="4416" spans="1:32">
      <c r="A4416" t="str">
        <v>ESHL</v>
      </c>
      <c r="B4416" t="str">
        <v>SZX</v>
      </c>
      <c r="C4416" t="str">
        <v>SERVICE_CHARGE</v>
      </c>
      <c r="D4416" s="4">
        <v>44623</v>
      </c>
      <c r="E4416" t="str">
        <v>YAMAHA</v>
      </c>
      <c r="F4416">
        <v>12101182</v>
      </c>
      <c r="G4416">
        <v>44623</v>
      </c>
      <c r="H4416" t="str">
        <v>YMCT|REPAIR CHARGE</v>
      </c>
      <c r="I4416" t="str">
        <v>REPAIR CHARGE</v>
      </c>
      <c r="J4416">
        <v>2</v>
      </c>
      <c r="K4416">
        <v>2</v>
      </c>
      <c r="L4416">
        <v>212.39</v>
      </c>
      <c r="M4416" t="str">
        <v>CNY</v>
      </c>
      <c r="N4416">
        <v>1.22</v>
      </c>
      <c r="O4416">
        <v>212.39</v>
      </c>
      <c r="P4416">
        <v>259.11579999999998</v>
      </c>
      <c r="Q4416" t="str">
        <v>C66SZX-SMT SERVICE</v>
      </c>
      <c r="R4416" t="str">
        <v>Dometic (Shenzhen) Electronic Co., Ltd.</v>
      </c>
      <c r="S4416" t="str">
        <v>Same</v>
      </c>
      <c r="T4416">
        <v>905955</v>
      </c>
      <c r="U4416">
        <v>0</v>
      </c>
      <c r="V4416" t="str">
        <v>309ASY INV-NON-CON</v>
      </c>
      <c r="W4416">
        <v>0</v>
      </c>
      <c r="X4416">
        <v>0</v>
      </c>
      <c r="Y4416">
        <v>0</v>
      </c>
      <c r="Z4416" t="str">
        <v>多美达（深圳）电器有限公司</v>
      </c>
      <c r="AA4416">
        <v>0</v>
      </c>
      <c r="AB4416">
        <v>2022</v>
      </c>
      <c r="AC4416">
        <v>3</v>
      </c>
      <c r="AD4416" t="str">
        <v>Q4</v>
      </c>
      <c r="AE4416" t="str">
        <v>FY21/22</v>
      </c>
      <c r="AF4416" t="str">
        <v>SOUTH</v>
      </c>
    </row>
    <row r="4417" spans="1:32">
      <c r="A4417" t="str">
        <v>ESHL</v>
      </c>
      <c r="B4417" t="str">
        <v>SZX</v>
      </c>
      <c r="C4417" t="str">
        <v>SPARES/OTHER</v>
      </c>
      <c r="D4417" s="4">
        <v>44623</v>
      </c>
      <c r="E4417" t="str">
        <v>YAMAHA</v>
      </c>
      <c r="F4417">
        <v>14104216</v>
      </c>
      <c r="G4417">
        <v>44623</v>
      </c>
      <c r="H4417" t="str">
        <v>YMCT|KHJ-MC110-30</v>
      </c>
      <c r="I4417" t="str">
        <v>MOTOR PEEL</v>
      </c>
      <c r="J4417">
        <v>2</v>
      </c>
      <c r="K4417">
        <v>2</v>
      </c>
      <c r="L4417">
        <v>1150.44</v>
      </c>
      <c r="M4417" t="str">
        <v>CNY</v>
      </c>
      <c r="N4417">
        <v>1.22</v>
      </c>
      <c r="O4417">
        <v>1150.44</v>
      </c>
      <c r="P4417">
        <v>1403.5368000000001</v>
      </c>
      <c r="Q4417" t="str">
        <v>C66SZX-SMT SERVICE</v>
      </c>
      <c r="R4417" t="str">
        <v>Dometic (Shenzhen) Electronic Co., Ltd.</v>
      </c>
      <c r="S4417" t="str">
        <v>Same</v>
      </c>
      <c r="T4417">
        <v>905954</v>
      </c>
      <c r="U4417">
        <v>626</v>
      </c>
      <c r="V4417" t="str">
        <v>309ASY INV-PTS SALES</v>
      </c>
      <c r="W4417">
        <v>0</v>
      </c>
      <c r="X4417">
        <v>0</v>
      </c>
      <c r="Y4417">
        <v>820702</v>
      </c>
      <c r="Z4417" t="str">
        <v>多美达（深圳）电器有限公司</v>
      </c>
      <c r="AA4417">
        <v>0</v>
      </c>
      <c r="AB4417">
        <v>2022</v>
      </c>
      <c r="AC4417">
        <v>3</v>
      </c>
      <c r="AD4417" t="str">
        <v>Q4</v>
      </c>
      <c r="AE4417" t="str">
        <v>FY21/22</v>
      </c>
      <c r="AF4417" t="str">
        <v>SOUTH</v>
      </c>
    </row>
    <row r="4418" spans="1:32">
      <c r="A4418" t="str">
        <v>ESHL</v>
      </c>
      <c r="B4418" t="str">
        <v>SZX</v>
      </c>
      <c r="C4418" t="str">
        <v>SPARES/OTHER</v>
      </c>
      <c r="D4418" s="4">
        <v>44623</v>
      </c>
      <c r="E4418" t="str">
        <v>YAMAHA</v>
      </c>
      <c r="F4418">
        <v>14104216</v>
      </c>
      <c r="G4418">
        <v>44623</v>
      </c>
      <c r="H4418" t="str">
        <v>YMCT|KGS-M1348-00</v>
      </c>
      <c r="I4418" t="str">
        <v>GAS SPRING</v>
      </c>
      <c r="J4418">
        <v>2</v>
      </c>
      <c r="K4418">
        <v>2</v>
      </c>
      <c r="L4418">
        <v>672.57</v>
      </c>
      <c r="M4418" t="str">
        <v>CNY</v>
      </c>
      <c r="N4418">
        <v>1.22</v>
      </c>
      <c r="O4418">
        <v>672.57</v>
      </c>
      <c r="P4418">
        <v>820.5354000000001</v>
      </c>
      <c r="Q4418" t="str">
        <v>C66SZX-SMT SERVICE</v>
      </c>
      <c r="R4418" t="str">
        <v>Dometic (Shenzhen) Electronic Co., Ltd.</v>
      </c>
      <c r="S4418" t="str">
        <v>Same</v>
      </c>
      <c r="T4418">
        <v>905954</v>
      </c>
      <c r="U4418">
        <v>352</v>
      </c>
      <c r="V4418" t="str">
        <v>309ASY INV-PTS SALES</v>
      </c>
      <c r="W4418">
        <v>0</v>
      </c>
      <c r="X4418">
        <v>0</v>
      </c>
      <c r="Y4418">
        <v>820702</v>
      </c>
      <c r="Z4418" t="str">
        <v>多美达（深圳）电器有限公司</v>
      </c>
      <c r="AA4418">
        <v>0</v>
      </c>
      <c r="AB4418">
        <v>2022</v>
      </c>
      <c r="AC4418">
        <v>3</v>
      </c>
      <c r="AD4418" t="str">
        <v>Q4</v>
      </c>
      <c r="AE4418" t="str">
        <v>FY21/22</v>
      </c>
      <c r="AF4418" t="str">
        <v>SOUTH</v>
      </c>
    </row>
    <row r="4419" spans="1:32">
      <c r="A4419" t="str">
        <v>ESHL</v>
      </c>
      <c r="B4419" t="str">
        <v>SZX</v>
      </c>
      <c r="C4419" t="str">
        <v>CONTRACT_FEE</v>
      </c>
      <c r="D4419" s="4">
        <v>44627</v>
      </c>
      <c r="E4419" t="str">
        <v>YAMAHA</v>
      </c>
      <c r="F4419">
        <v>13100219</v>
      </c>
      <c r="G4419">
        <v>44627</v>
      </c>
      <c r="H4419" t="str">
        <v>YMCT|REPAIR CHARGE</v>
      </c>
      <c r="I4419" t="str">
        <v>REPAIR CHARGE</v>
      </c>
      <c r="J4419">
        <v>1</v>
      </c>
      <c r="K4419">
        <v>1</v>
      </c>
      <c r="L4419">
        <v>24778.76</v>
      </c>
      <c r="M4419" t="str">
        <v>CNY</v>
      </c>
      <c r="N4419">
        <v>1.22</v>
      </c>
      <c r="O4419">
        <v>24778.76</v>
      </c>
      <c r="P4419">
        <v>30230.087199999998</v>
      </c>
      <c r="Q4419" t="str">
        <v>C66SZX-SMT SERVICE</v>
      </c>
      <c r="R4419" t="str">
        <v>Shenzhen Maichi Security&amp;Surveillance Technology C</v>
      </c>
      <c r="S4419" t="str">
        <v>Same</v>
      </c>
      <c r="T4419">
        <v>905956</v>
      </c>
      <c r="U4419">
        <v>0</v>
      </c>
      <c r="V4419" t="str">
        <v>309ASY INV-CONTRACT</v>
      </c>
      <c r="W4419">
        <v>0</v>
      </c>
      <c r="X4419">
        <v>0</v>
      </c>
      <c r="Y4419">
        <v>0</v>
      </c>
      <c r="Z4419" t="str">
        <v>深圳市麦驰安防技术有限公司</v>
      </c>
      <c r="AA4419">
        <v>0</v>
      </c>
      <c r="AB4419">
        <v>2022</v>
      </c>
      <c r="AC4419">
        <v>3</v>
      </c>
      <c r="AD4419" t="str">
        <v>Q4</v>
      </c>
      <c r="AE4419" t="str">
        <v>FY21/22</v>
      </c>
      <c r="AF4419" t="str">
        <v>SOUTH</v>
      </c>
    </row>
    <row r="4420" spans="1:32">
      <c r="A4420" t="str">
        <v>ESHL</v>
      </c>
      <c r="B4420" t="str">
        <v>SZX</v>
      </c>
      <c r="C4420" t="str">
        <v>SERVICE_CHARGE</v>
      </c>
      <c r="D4420" s="4">
        <v>44634</v>
      </c>
      <c r="E4420" t="str">
        <v>YAMAHA</v>
      </c>
      <c r="F4420">
        <v>12101183</v>
      </c>
      <c r="G4420">
        <v>44634</v>
      </c>
      <c r="H4420" t="str">
        <v>YMCT|REPAIR CHARGE</v>
      </c>
      <c r="I4420" t="str">
        <v>REPAIR CHARGE</v>
      </c>
      <c r="J4420">
        <v>2</v>
      </c>
      <c r="K4420">
        <v>2</v>
      </c>
      <c r="L4420">
        <v>5309.73</v>
      </c>
      <c r="M4420" t="str">
        <v>CNY</v>
      </c>
      <c r="N4420">
        <v>1.22</v>
      </c>
      <c r="O4420">
        <v>5309.73</v>
      </c>
      <c r="P4420">
        <v>6477.8705999999993</v>
      </c>
      <c r="Q4420" t="str">
        <v>C66SZX-SMT SERVICE</v>
      </c>
      <c r="R4420" t="str">
        <v>Dongguan Langqin Electronic Technology Co., Ltd.</v>
      </c>
      <c r="S4420" t="str">
        <v>Same</v>
      </c>
      <c r="T4420">
        <v>905957</v>
      </c>
      <c r="U4420">
        <v>0</v>
      </c>
      <c r="V4420" t="str">
        <v>309ASY INV-NON-CON</v>
      </c>
      <c r="W4420">
        <v>0</v>
      </c>
      <c r="X4420">
        <v>0</v>
      </c>
      <c r="Y4420">
        <v>0</v>
      </c>
      <c r="Z4420" t="str">
        <v>东莞朗勤电子科技有限公司</v>
      </c>
      <c r="AA4420">
        <v>0</v>
      </c>
      <c r="AB4420">
        <v>2022</v>
      </c>
      <c r="AC4420">
        <v>3</v>
      </c>
      <c r="AD4420" t="str">
        <v>Q4</v>
      </c>
      <c r="AE4420" t="str">
        <v>FY21/22</v>
      </c>
      <c r="AF4420" t="str">
        <v>SOUTH</v>
      </c>
    </row>
    <row r="4421" spans="1:32">
      <c r="A4421" t="str">
        <v>ESHL</v>
      </c>
      <c r="B4421" t="str">
        <v>BJS</v>
      </c>
      <c r="C4421" t="str">
        <v>SERVICE_CHARGE</v>
      </c>
      <c r="D4421" s="4">
        <v>44638</v>
      </c>
      <c r="E4421" t="str">
        <v>YAMAHA</v>
      </c>
      <c r="F4421">
        <v>12101184</v>
      </c>
      <c r="G4421">
        <v>44638</v>
      </c>
      <c r="H4421" t="str">
        <v>YMCT|REPAIR CHARGE</v>
      </c>
      <c r="I4421" t="str">
        <v>REPAIR CHARGE</v>
      </c>
      <c r="J4421">
        <v>1</v>
      </c>
      <c r="K4421">
        <v>1</v>
      </c>
      <c r="L4421">
        <v>108000</v>
      </c>
      <c r="M4421" t="str">
        <v>CNY</v>
      </c>
      <c r="N4421">
        <v>1.22</v>
      </c>
      <c r="O4421">
        <v>108000</v>
      </c>
      <c r="P4421">
        <v>131760</v>
      </c>
      <c r="Q4421" t="str">
        <v>C66BJS-SMT SERVICE</v>
      </c>
      <c r="R4421" t="str">
        <v>Beijing Wuyi Meida Technology Co., Ltd.</v>
      </c>
      <c r="S4421" t="str">
        <v>Same</v>
      </c>
      <c r="T4421">
        <v>905949</v>
      </c>
      <c r="U4421">
        <v>0</v>
      </c>
      <c r="V4421" t="str">
        <v>309ASY INV-NON-CON</v>
      </c>
      <c r="W4421">
        <v>0</v>
      </c>
      <c r="X4421" t="str">
        <v>C66BJS20220222-1</v>
      </c>
      <c r="Y4421">
        <v>0</v>
      </c>
      <c r="Z4421" t="str">
        <v>北京无仪美达科技有限公司</v>
      </c>
      <c r="AA4421">
        <v>0</v>
      </c>
      <c r="AB4421">
        <v>2022</v>
      </c>
      <c r="AC4421">
        <v>3</v>
      </c>
      <c r="AD4421" t="str">
        <v>Q4</v>
      </c>
      <c r="AE4421" t="str">
        <v>FY21/22</v>
      </c>
      <c r="AF4421" t="str">
        <v>NORTH</v>
      </c>
    </row>
    <row r="4422" spans="1:32">
      <c r="A4422" t="str">
        <v>ESHL</v>
      </c>
      <c r="B4422" t="str">
        <v>BJS</v>
      </c>
      <c r="C4422" t="str">
        <v>FEEDER</v>
      </c>
      <c r="D4422" s="4">
        <v>44638</v>
      </c>
      <c r="E4422" t="str">
        <v>YAMAHA</v>
      </c>
      <c r="F4422">
        <v>14104217</v>
      </c>
      <c r="G4422">
        <v>44638</v>
      </c>
      <c r="H4422" t="str">
        <v>YMCT|KHJ-MC100-00</v>
      </c>
      <c r="I4422" t="str">
        <v>SS TAPE FEEDER 8mm</v>
      </c>
      <c r="J4422">
        <v>90</v>
      </c>
      <c r="K4422">
        <v>90</v>
      </c>
      <c r="L4422">
        <v>247950</v>
      </c>
      <c r="M4422" t="str">
        <v>CNY</v>
      </c>
      <c r="N4422">
        <v>1.22</v>
      </c>
      <c r="O4422">
        <v>247950</v>
      </c>
      <c r="P4422">
        <v>302499</v>
      </c>
      <c r="Q4422" t="str">
        <v>C66BJS-SMT SERVICE</v>
      </c>
      <c r="R4422" t="str">
        <v>Beijing Wuyi Meida Technology Co., Ltd.</v>
      </c>
      <c r="S4422" t="str">
        <v>Same</v>
      </c>
      <c r="T4422">
        <v>905948</v>
      </c>
      <c r="U4422">
        <v>182057.73</v>
      </c>
      <c r="V4422" t="str">
        <v>309ASY INV-PTS SALES</v>
      </c>
      <c r="W4422">
        <v>0</v>
      </c>
      <c r="X4422" t="str">
        <v>C66BJS20220222</v>
      </c>
      <c r="Y4422">
        <v>822365</v>
      </c>
      <c r="Z4422" t="str">
        <v>北京无仪美达科技有限公司</v>
      </c>
      <c r="AA4422">
        <v>0</v>
      </c>
      <c r="AB4422">
        <v>2022</v>
      </c>
      <c r="AC4422">
        <v>3</v>
      </c>
      <c r="AD4422" t="str">
        <v>Q4</v>
      </c>
      <c r="AE4422" t="str">
        <v>FY21/22</v>
      </c>
      <c r="AF4422" t="str">
        <v>NORTH</v>
      </c>
    </row>
    <row r="4423" spans="1:32">
      <c r="A4423" t="str">
        <v>ESHL</v>
      </c>
      <c r="B4423" t="str">
        <v>BJS</v>
      </c>
      <c r="C4423" t="str">
        <v>FEEDER</v>
      </c>
      <c r="D4423" s="4">
        <v>44638</v>
      </c>
      <c r="E4423" t="str">
        <v>YAMAHA</v>
      </c>
      <c r="F4423">
        <v>14104217</v>
      </c>
      <c r="G4423">
        <v>44638</v>
      </c>
      <c r="H4423" t="str">
        <v>YMCT|KHJ-MC200-00</v>
      </c>
      <c r="I4423" t="str">
        <v>SS TAPE FEEDER 12/16mm</v>
      </c>
      <c r="J4423">
        <v>10</v>
      </c>
      <c r="K4423">
        <v>10</v>
      </c>
      <c r="L4423">
        <v>40050</v>
      </c>
      <c r="M4423" t="str">
        <v>CNY</v>
      </c>
      <c r="N4423">
        <v>1.22</v>
      </c>
      <c r="O4423">
        <v>40050</v>
      </c>
      <c r="P4423">
        <v>48861</v>
      </c>
      <c r="Q4423" t="str">
        <v>C66BJS-SMT SERVICE</v>
      </c>
      <c r="R4423" t="str">
        <v>Beijing Wuyi Meida Technology Co., Ltd.</v>
      </c>
      <c r="S4423" t="str">
        <v>Same</v>
      </c>
      <c r="T4423">
        <v>905948</v>
      </c>
      <c r="U4423">
        <v>35945.94</v>
      </c>
      <c r="V4423" t="str">
        <v>309ASY INV-PTS SALES</v>
      </c>
      <c r="W4423">
        <v>0</v>
      </c>
      <c r="X4423" t="str">
        <v>C66BJS20220222</v>
      </c>
      <c r="Y4423">
        <v>822365</v>
      </c>
      <c r="Z4423" t="str">
        <v>北京无仪美达科技有限公司</v>
      </c>
      <c r="AA4423">
        <v>0</v>
      </c>
      <c r="AB4423">
        <v>2022</v>
      </c>
      <c r="AC4423">
        <v>3</v>
      </c>
      <c r="AD4423" t="str">
        <v>Q4</v>
      </c>
      <c r="AE4423" t="str">
        <v>FY21/22</v>
      </c>
      <c r="AF4423" t="str">
        <v>NORTH</v>
      </c>
    </row>
    <row r="4424" spans="1:32">
      <c r="A4424" t="str">
        <v>ESHL</v>
      </c>
      <c r="B4424" t="str">
        <v>BJS</v>
      </c>
      <c r="C4424" t="str">
        <v>SPARES/OTHER</v>
      </c>
      <c r="D4424" s="4">
        <v>44638</v>
      </c>
      <c r="E4424" t="str">
        <v>OTHERS</v>
      </c>
      <c r="F4424">
        <v>14104218</v>
      </c>
      <c r="G4424">
        <v>44638</v>
      </c>
      <c r="H4424" t="str">
        <v>ZMTR|Feeder table(48 slot)</v>
      </c>
      <c r="I4424" t="str">
        <v>Feeder table(48 slot)</v>
      </c>
      <c r="J4424">
        <v>1</v>
      </c>
      <c r="K4424">
        <v>1</v>
      </c>
      <c r="L4424">
        <v>0</v>
      </c>
      <c r="M4424" t="str">
        <v>CNY</v>
      </c>
      <c r="N4424">
        <v>1.22</v>
      </c>
      <c r="O4424">
        <v>0</v>
      </c>
      <c r="P4424">
        <v>0</v>
      </c>
      <c r="Q4424" t="str">
        <v>C66BJS-SMT SERVICE</v>
      </c>
      <c r="R4424" t="str">
        <v>Beijing Wuyi Meida Technology Co., Ltd.</v>
      </c>
      <c r="S4424" t="str">
        <v>Same</v>
      </c>
      <c r="T4424">
        <v>905958</v>
      </c>
      <c r="U4424">
        <v>28600</v>
      </c>
      <c r="V4424" t="str">
        <v>309ASY INV-PTS SALES</v>
      </c>
      <c r="W4424">
        <v>0</v>
      </c>
      <c r="X4424" t="str">
        <v>C66BJS20220222-1</v>
      </c>
      <c r="Y4424">
        <v>822366</v>
      </c>
      <c r="Z4424" t="str">
        <v>北京无仪美达科技有限公司</v>
      </c>
      <c r="AA4424">
        <v>0</v>
      </c>
      <c r="AB4424">
        <v>2022</v>
      </c>
      <c r="AC4424">
        <v>3</v>
      </c>
      <c r="AD4424" t="str">
        <v>Q4</v>
      </c>
      <c r="AE4424" t="str">
        <v>FY21/22</v>
      </c>
      <c r="AF4424" t="str">
        <v>NORTH</v>
      </c>
    </row>
    <row r="4425" spans="1:32">
      <c r="A4425" t="str">
        <v>ESHL</v>
      </c>
      <c r="B4425" t="str">
        <v>BJS</v>
      </c>
      <c r="C4425" t="str">
        <v>SPARES/OTHER</v>
      </c>
      <c r="D4425" s="4">
        <v>44638</v>
      </c>
      <c r="E4425" t="str">
        <v>OTHERS</v>
      </c>
      <c r="F4425">
        <v>14104218</v>
      </c>
      <c r="G4425">
        <v>44638</v>
      </c>
      <c r="H4425" t="str">
        <v>ZMTR|Feeder table(60 slot)</v>
      </c>
      <c r="I4425" t="str">
        <v>Feeder table</v>
      </c>
      <c r="J4425">
        <v>1</v>
      </c>
      <c r="K4425">
        <v>1</v>
      </c>
      <c r="L4425">
        <v>0</v>
      </c>
      <c r="M4425" t="str">
        <v>CNY</v>
      </c>
      <c r="N4425">
        <v>1.22</v>
      </c>
      <c r="O4425">
        <v>0</v>
      </c>
      <c r="P4425">
        <v>0</v>
      </c>
      <c r="Q4425" t="str">
        <v>C66BJS-SMT SERVICE</v>
      </c>
      <c r="R4425" t="str">
        <v>Beijing Wuyi Meida Technology Co., Ltd.</v>
      </c>
      <c r="S4425" t="str">
        <v>Same</v>
      </c>
      <c r="T4425">
        <v>905958</v>
      </c>
      <c r="U4425">
        <v>27700</v>
      </c>
      <c r="V4425" t="str">
        <v>309ASY INV-PTS SALES</v>
      </c>
      <c r="W4425">
        <v>0</v>
      </c>
      <c r="X4425" t="str">
        <v>C66BJS20220222-1</v>
      </c>
      <c r="Y4425">
        <v>822366</v>
      </c>
      <c r="Z4425" t="str">
        <v>北京无仪美达科技有限公司</v>
      </c>
      <c r="AA4425">
        <v>0</v>
      </c>
      <c r="AB4425">
        <v>2022</v>
      </c>
      <c r="AC4425">
        <v>3</v>
      </c>
      <c r="AD4425" t="str">
        <v>Q4</v>
      </c>
      <c r="AE4425" t="str">
        <v>FY21/22</v>
      </c>
      <c r="AF4425" t="str">
        <v>NORTH</v>
      </c>
    </row>
    <row r="4426" spans="1:32">
      <c r="A4426" t="str">
        <v>ESHL</v>
      </c>
      <c r="B4426" t="str">
        <v>BJS</v>
      </c>
      <c r="C4426" t="str">
        <v>SPARES/OTHER</v>
      </c>
      <c r="D4426" s="4">
        <v>44638</v>
      </c>
      <c r="E4426" t="str">
        <v>OTHERS</v>
      </c>
      <c r="F4426">
        <v>14104218</v>
      </c>
      <c r="G4426">
        <v>44638</v>
      </c>
      <c r="H4426" t="str">
        <v>ZMTR|F LOADING STATION</v>
      </c>
      <c r="I4426" t="str">
        <v>FRONT LOADING STATION</v>
      </c>
      <c r="J4426">
        <v>1</v>
      </c>
      <c r="K4426">
        <v>1</v>
      </c>
      <c r="L4426">
        <v>0</v>
      </c>
      <c r="M4426" t="str">
        <v>CNY</v>
      </c>
      <c r="N4426">
        <v>1.22</v>
      </c>
      <c r="O4426">
        <v>0</v>
      </c>
      <c r="P4426">
        <v>0</v>
      </c>
      <c r="Q4426" t="str">
        <v>C66BJS-SMT SERVICE</v>
      </c>
      <c r="R4426" t="str">
        <v>Beijing Wuyi Meida Technology Co., Ltd.</v>
      </c>
      <c r="S4426" t="str">
        <v>Same</v>
      </c>
      <c r="T4426">
        <v>905958</v>
      </c>
      <c r="U4426">
        <v>1500</v>
      </c>
      <c r="V4426" t="str">
        <v>309ASY INV-PTS SALES</v>
      </c>
      <c r="W4426">
        <v>0</v>
      </c>
      <c r="X4426" t="str">
        <v>C66BJS20220222-1</v>
      </c>
      <c r="Y4426">
        <v>822366</v>
      </c>
      <c r="Z4426" t="str">
        <v>北京无仪美达科技有限公司</v>
      </c>
      <c r="AA4426">
        <v>0</v>
      </c>
      <c r="AB4426">
        <v>2022</v>
      </c>
      <c r="AC4426">
        <v>3</v>
      </c>
      <c r="AD4426" t="str">
        <v>Q4</v>
      </c>
      <c r="AE4426" t="str">
        <v>FY21/22</v>
      </c>
      <c r="AF4426" t="str">
        <v>NORTH</v>
      </c>
    </row>
    <row r="4427" spans="1:32">
      <c r="A4427" t="str">
        <v>ESHL</v>
      </c>
      <c r="B4427" t="str">
        <v>BJS</v>
      </c>
      <c r="C4427" t="str">
        <v>SPARES/OTHER</v>
      </c>
      <c r="D4427" s="4">
        <v>44638</v>
      </c>
      <c r="E4427" t="str">
        <v>OTHERS</v>
      </c>
      <c r="F4427">
        <v>14104218</v>
      </c>
      <c r="G4427">
        <v>44638</v>
      </c>
      <c r="H4427" t="str">
        <v>ZMTR|R LOADING STATION</v>
      </c>
      <c r="I4427" t="str">
        <v>REAR LOADING STATION</v>
      </c>
      <c r="J4427">
        <v>1</v>
      </c>
      <c r="K4427">
        <v>1</v>
      </c>
      <c r="L4427">
        <v>0</v>
      </c>
      <c r="M4427" t="str">
        <v>CNY</v>
      </c>
      <c r="N4427">
        <v>1.22</v>
      </c>
      <c r="O4427">
        <v>0</v>
      </c>
      <c r="P4427">
        <v>0</v>
      </c>
      <c r="Q4427" t="str">
        <v>C66BJS-SMT SERVICE</v>
      </c>
      <c r="R4427" t="str">
        <v>Beijing Wuyi Meida Technology Co., Ltd.</v>
      </c>
      <c r="S4427" t="str">
        <v>Same</v>
      </c>
      <c r="T4427">
        <v>905958</v>
      </c>
      <c r="U4427">
        <v>1500</v>
      </c>
      <c r="V4427" t="str">
        <v>309ASY INV-PTS SALES</v>
      </c>
      <c r="W4427">
        <v>0</v>
      </c>
      <c r="X4427" t="str">
        <v>C66BJS20220222-1</v>
      </c>
      <c r="Y4427">
        <v>822366</v>
      </c>
      <c r="Z4427" t="str">
        <v>北京无仪美达科技有限公司</v>
      </c>
      <c r="AA4427">
        <v>0</v>
      </c>
      <c r="AB4427">
        <v>2022</v>
      </c>
      <c r="AC4427">
        <v>3</v>
      </c>
      <c r="AD4427" t="str">
        <v>Q4</v>
      </c>
      <c r="AE4427" t="str">
        <v>FY21/22</v>
      </c>
      <c r="AF4427" t="str">
        <v>NORTH</v>
      </c>
    </row>
    <row r="4428" spans="1:32">
      <c r="A4428" t="str">
        <v>ESHL</v>
      </c>
      <c r="B4428" t="str">
        <v>XIY</v>
      </c>
      <c r="C4428" t="str">
        <v>FEEDER</v>
      </c>
      <c r="D4428" s="4">
        <v>44642</v>
      </c>
      <c r="E4428" t="str">
        <v>YAMAHA</v>
      </c>
      <c r="F4428">
        <v>14104219</v>
      </c>
      <c r="G4428">
        <v>44642</v>
      </c>
      <c r="H4428" t="str">
        <v>YMCT|KHJ-MC400-00</v>
      </c>
      <c r="I4428" t="str">
        <v>SS TAPE FEEDER 24mm</v>
      </c>
      <c r="J4428">
        <v>3</v>
      </c>
      <c r="K4428">
        <v>3</v>
      </c>
      <c r="L4428">
        <v>12977.88</v>
      </c>
      <c r="M4428" t="str">
        <v>CNY</v>
      </c>
      <c r="N4428">
        <v>1.22</v>
      </c>
      <c r="O4428">
        <v>12977.88</v>
      </c>
      <c r="P4428">
        <v>15833.013599999998</v>
      </c>
      <c r="Q4428" t="str">
        <v>C66XIY-SERVICE GROUP</v>
      </c>
      <c r="R4428" t="str">
        <v>Xi'an Hailong Electronic Technology Co., Ltd.</v>
      </c>
      <c r="S4428" t="str">
        <v>Same</v>
      </c>
      <c r="T4428">
        <v>905959</v>
      </c>
      <c r="U4428">
        <v>11026.11</v>
      </c>
      <c r="V4428" t="str">
        <v>309ASY INV-PTS SALES</v>
      </c>
      <c r="W4428">
        <v>0</v>
      </c>
      <c r="X4428">
        <v>0</v>
      </c>
      <c r="Y4428">
        <v>822625</v>
      </c>
      <c r="Z4428" t="str">
        <v>西安海龙电子科技有限公司</v>
      </c>
      <c r="AA4428">
        <v>0</v>
      </c>
      <c r="AB4428">
        <v>2022</v>
      </c>
      <c r="AC4428">
        <v>3</v>
      </c>
      <c r="AD4428" t="str">
        <v>Q4</v>
      </c>
      <c r="AE4428" t="str">
        <v>FY21/22</v>
      </c>
      <c r="AF4428" t="str">
        <v>WEST</v>
      </c>
    </row>
    <row r="4429" spans="1:32">
      <c r="A4429" t="str">
        <v>ESHL</v>
      </c>
      <c r="B4429" t="str">
        <v>SZX</v>
      </c>
      <c r="C4429" t="str">
        <v>SERVICE_CHARGE</v>
      </c>
      <c r="D4429" s="4">
        <v>44649</v>
      </c>
      <c r="E4429" t="str">
        <v>OTHERS</v>
      </c>
      <c r="F4429">
        <v>12101185</v>
      </c>
      <c r="G4429">
        <v>44649</v>
      </c>
      <c r="H4429" t="str">
        <v>ZZZZ|REPAIR CHARGE</v>
      </c>
      <c r="I4429" t="str">
        <v>REPAIR CHARGE</v>
      </c>
      <c r="J4429">
        <v>3</v>
      </c>
      <c r="K4429">
        <v>3</v>
      </c>
      <c r="L4429">
        <v>318.58</v>
      </c>
      <c r="M4429" t="str">
        <v>CNY</v>
      </c>
      <c r="N4429">
        <v>1.22</v>
      </c>
      <c r="O4429">
        <v>318.58</v>
      </c>
      <c r="P4429">
        <v>388.66759999999999</v>
      </c>
      <c r="Q4429" t="str">
        <v>C66SZX-SMT SERVICE</v>
      </c>
      <c r="R4429" t="str">
        <v>Hai Xin Technology(ShenZhen) Company Limited.</v>
      </c>
      <c r="S4429" t="str">
        <v>Same</v>
      </c>
      <c r="T4429">
        <v>905961</v>
      </c>
      <c r="U4429">
        <v>0</v>
      </c>
      <c r="V4429" t="str">
        <v>309ASY INV-NON-CON</v>
      </c>
      <c r="W4429">
        <v>0</v>
      </c>
      <c r="X4429">
        <v>0</v>
      </c>
      <c r="Y4429">
        <v>0</v>
      </c>
      <c r="Z4429" t="str">
        <v>海星科技（深圳）有限公司</v>
      </c>
      <c r="AA4429">
        <v>0</v>
      </c>
      <c r="AB4429">
        <v>2022</v>
      </c>
      <c r="AC4429">
        <v>3</v>
      </c>
      <c r="AD4429" t="str">
        <v>Q4</v>
      </c>
      <c r="AE4429" t="str">
        <v>FY21/22</v>
      </c>
      <c r="AF4429" t="str">
        <v>SOUTH</v>
      </c>
    </row>
    <row r="4430" spans="1:32">
      <c r="A4430" t="str">
        <v>ESHL</v>
      </c>
      <c r="B4430" t="str">
        <v>SZX</v>
      </c>
      <c r="C4430" t="str">
        <v>SPARES/OTHER</v>
      </c>
      <c r="D4430" s="4">
        <v>44649</v>
      </c>
      <c r="E4430" t="str">
        <v>YAMAHA</v>
      </c>
      <c r="F4430">
        <v>14104220</v>
      </c>
      <c r="G4430">
        <v>44649</v>
      </c>
      <c r="H4430" t="str">
        <v>YMCT|KHY-M1309-01</v>
      </c>
      <c r="I4430" t="str">
        <v>COVER 9-1</v>
      </c>
      <c r="J4430">
        <v>2</v>
      </c>
      <c r="K4430">
        <v>2</v>
      </c>
      <c r="L4430">
        <v>3893.81</v>
      </c>
      <c r="M4430" t="str">
        <v>CNY</v>
      </c>
      <c r="N4430">
        <v>1.22</v>
      </c>
      <c r="O4430">
        <v>3893.81</v>
      </c>
      <c r="P4430">
        <v>4750.4481999999998</v>
      </c>
      <c r="Q4430" t="str">
        <v>C66SZX-SMT SERVICE</v>
      </c>
      <c r="R4430" t="str">
        <v>Hai Xin Technology(ShenZhen) Company Limited.</v>
      </c>
      <c r="S4430" t="str">
        <v>Same</v>
      </c>
      <c r="T4430">
        <v>905960</v>
      </c>
      <c r="U4430">
        <v>2058</v>
      </c>
      <c r="V4430" t="str">
        <v>309ASY INV-PTS SALES</v>
      </c>
      <c r="W4430">
        <v>0</v>
      </c>
      <c r="X4430" t="str">
        <v>PO2112000045/PO2112000551</v>
      </c>
      <c r="Y4430">
        <v>823404</v>
      </c>
      <c r="Z4430" t="str">
        <v>海星科技（深圳）有限公司</v>
      </c>
      <c r="AA4430">
        <v>0</v>
      </c>
      <c r="AB4430">
        <v>2022</v>
      </c>
      <c r="AC4430">
        <v>3</v>
      </c>
      <c r="AD4430" t="str">
        <v>Q4</v>
      </c>
      <c r="AE4430" t="str">
        <v>FY21/22</v>
      </c>
      <c r="AF4430" t="str">
        <v>SOUTH</v>
      </c>
    </row>
    <row r="4431" spans="1:32">
      <c r="A4431" t="str">
        <v>ESHL</v>
      </c>
      <c r="B4431" t="str">
        <v>SZX</v>
      </c>
      <c r="C4431" t="str">
        <v>SPARES/OTHER</v>
      </c>
      <c r="D4431" s="4">
        <v>44649</v>
      </c>
      <c r="E4431" t="str">
        <v>YAMAHA</v>
      </c>
      <c r="F4431">
        <v>14104220</v>
      </c>
      <c r="G4431">
        <v>44649</v>
      </c>
      <c r="H4431" t="str">
        <v>YMCT|KGK-M5138-00</v>
      </c>
      <c r="I4431" t="str">
        <v>SWITCH EMG ASSY</v>
      </c>
      <c r="J4431">
        <v>4</v>
      </c>
      <c r="K4431">
        <v>4</v>
      </c>
      <c r="L4431">
        <v>1168.1400000000001</v>
      </c>
      <c r="M4431" t="str">
        <v>CNY</v>
      </c>
      <c r="N4431">
        <v>1.22</v>
      </c>
      <c r="O4431">
        <v>1168.1400000000001</v>
      </c>
      <c r="P4431">
        <v>1425.1308000000001</v>
      </c>
      <c r="Q4431" t="str">
        <v>C66SZX-SMT SERVICE</v>
      </c>
      <c r="R4431" t="str">
        <v>Hai Xin Technology(ShenZhen) Company Limited.</v>
      </c>
      <c r="S4431" t="str">
        <v>Same</v>
      </c>
      <c r="T4431">
        <v>905960</v>
      </c>
      <c r="U4431">
        <v>696</v>
      </c>
      <c r="V4431" t="str">
        <v>309ASY INV-PTS SALES</v>
      </c>
      <c r="W4431">
        <v>0</v>
      </c>
      <c r="X4431" t="str">
        <v>PO2112000045/PO2112000551</v>
      </c>
      <c r="Y4431">
        <v>823404</v>
      </c>
      <c r="Z4431" t="str">
        <v>海星科技（深圳）有限公司</v>
      </c>
      <c r="AA4431">
        <v>0</v>
      </c>
      <c r="AB4431">
        <v>2022</v>
      </c>
      <c r="AC4431">
        <v>3</v>
      </c>
      <c r="AD4431" t="str">
        <v>Q4</v>
      </c>
      <c r="AE4431" t="str">
        <v>FY21/22</v>
      </c>
      <c r="AF4431" t="str">
        <v>SOUTH</v>
      </c>
    </row>
    <row r="4432" spans="1:32">
      <c r="A4432" t="str">
        <v>ESHL</v>
      </c>
      <c r="B4432" t="str">
        <v>SZX</v>
      </c>
      <c r="C4432" t="str">
        <v>SPARES/OTHER</v>
      </c>
      <c r="D4432" s="4">
        <v>44649</v>
      </c>
      <c r="E4432" t="str">
        <v>YAMAHA</v>
      </c>
      <c r="F4432">
        <v>14104220</v>
      </c>
      <c r="G4432">
        <v>44649</v>
      </c>
      <c r="H4432" t="str">
        <v>YMCT|KL3-M1348-10</v>
      </c>
      <c r="I4432" t="str">
        <v>GAS SPRING</v>
      </c>
      <c r="J4432">
        <v>4</v>
      </c>
      <c r="K4432">
        <v>4</v>
      </c>
      <c r="L4432">
        <v>1451.33</v>
      </c>
      <c r="M4432" t="str">
        <v>CNY</v>
      </c>
      <c r="N4432">
        <v>1.22</v>
      </c>
      <c r="O4432">
        <v>1451.33</v>
      </c>
      <c r="P4432">
        <v>1770.6225999999999</v>
      </c>
      <c r="Q4432" t="str">
        <v>C66SZX-SMT SERVICE</v>
      </c>
      <c r="R4432" t="str">
        <v>Hai Xin Technology(ShenZhen) Company Limited.</v>
      </c>
      <c r="S4432" t="str">
        <v>Same</v>
      </c>
      <c r="T4432">
        <v>905960</v>
      </c>
      <c r="U4432">
        <v>848</v>
      </c>
      <c r="V4432" t="str">
        <v>309ASY INV-PTS SALES</v>
      </c>
      <c r="W4432">
        <v>0</v>
      </c>
      <c r="X4432" t="str">
        <v>PO2112000045/PO2112000551</v>
      </c>
      <c r="Y4432">
        <v>823404</v>
      </c>
      <c r="Z4432" t="str">
        <v>海星科技（深圳）有限公司</v>
      </c>
      <c r="AA4432">
        <v>0</v>
      </c>
      <c r="AB4432">
        <v>2022</v>
      </c>
      <c r="AC4432">
        <v>3</v>
      </c>
      <c r="AD4432" t="str">
        <v>Q4</v>
      </c>
      <c r="AE4432" t="str">
        <v>FY21/22</v>
      </c>
      <c r="AF4432" t="str">
        <v>SOUTH</v>
      </c>
    </row>
    <row r="4433" spans="1:32">
      <c r="A4433" t="str">
        <v>ESHL</v>
      </c>
      <c r="B4433" t="str">
        <v>SZX</v>
      </c>
      <c r="C4433" t="str">
        <v>SPARES/OTHER</v>
      </c>
      <c r="D4433" s="4">
        <v>44649</v>
      </c>
      <c r="E4433" t="str">
        <v>YAMAHA</v>
      </c>
      <c r="F4433">
        <v>14104220</v>
      </c>
      <c r="G4433">
        <v>44649</v>
      </c>
      <c r="H4433" t="str">
        <v>YMCT|KHJ-MC16Y-S2</v>
      </c>
      <c r="I4433" t="str">
        <v>PARTS TOP TAPE BOX</v>
      </c>
      <c r="J4433">
        <v>5</v>
      </c>
      <c r="K4433">
        <v>5</v>
      </c>
      <c r="L4433">
        <v>2300.88</v>
      </c>
      <c r="M4433" t="str">
        <v>CNY</v>
      </c>
      <c r="N4433">
        <v>1.22</v>
      </c>
      <c r="O4433">
        <v>2300.88</v>
      </c>
      <c r="P4433">
        <v>2807.0736000000002</v>
      </c>
      <c r="Q4433" t="str">
        <v>C66SZX-SMT SERVICE</v>
      </c>
      <c r="R4433" t="str">
        <v>Hai Xin Technology(ShenZhen) Company Limited.</v>
      </c>
      <c r="S4433" t="str">
        <v>Same</v>
      </c>
      <c r="T4433">
        <v>905960</v>
      </c>
      <c r="U4433">
        <v>1255</v>
      </c>
      <c r="V4433" t="str">
        <v>309ASY INV-PTS SALES</v>
      </c>
      <c r="W4433">
        <v>0</v>
      </c>
      <c r="X4433" t="str">
        <v>PO2112000045/PO2112000551</v>
      </c>
      <c r="Y4433">
        <v>823404</v>
      </c>
      <c r="Z4433" t="str">
        <v>海星科技（深圳）有限公司</v>
      </c>
      <c r="AA4433">
        <v>0</v>
      </c>
      <c r="AB4433">
        <v>2022</v>
      </c>
      <c r="AC4433">
        <v>3</v>
      </c>
      <c r="AD4433" t="str">
        <v>Q4</v>
      </c>
      <c r="AE4433" t="str">
        <v>FY21/22</v>
      </c>
      <c r="AF4433" t="str">
        <v>SOUTH</v>
      </c>
    </row>
    <row r="4434" spans="1:32">
      <c r="A4434" t="str">
        <v>ESHL</v>
      </c>
      <c r="B4434" t="str">
        <v>SZX</v>
      </c>
      <c r="C4434" t="str">
        <v>CONTRACT_FEE</v>
      </c>
      <c r="D4434" s="4">
        <v>44662</v>
      </c>
      <c r="E4434" t="str">
        <v>YAMAHA</v>
      </c>
      <c r="F4434">
        <v>13100220</v>
      </c>
      <c r="G4434">
        <v>44662</v>
      </c>
      <c r="H4434" t="str">
        <v>YMCT|REPAIR CHARGE</v>
      </c>
      <c r="I4434" t="str">
        <v>REPAIR CHARGE</v>
      </c>
      <c r="J4434">
        <v>1</v>
      </c>
      <c r="K4434">
        <v>1</v>
      </c>
      <c r="L4434">
        <v>3982.3</v>
      </c>
      <c r="M4434" t="str">
        <v>CNY</v>
      </c>
      <c r="N4434">
        <v>1.22</v>
      </c>
      <c r="O4434">
        <v>3982.3</v>
      </c>
      <c r="P4434">
        <v>4858.4059999999999</v>
      </c>
      <c r="Q4434" t="str">
        <v>C66SZX-SMT SERVICE</v>
      </c>
      <c r="R4434" t="str">
        <v>LONGOAL DISPLAY LTD</v>
      </c>
      <c r="S4434" t="str">
        <v>Same</v>
      </c>
      <c r="T4434">
        <v>905962</v>
      </c>
      <c r="U4434">
        <v>0</v>
      </c>
      <c r="V4434" t="str">
        <v>309ASY INV-CONTRACT</v>
      </c>
      <c r="W4434">
        <v>0</v>
      </c>
      <c r="X4434">
        <v>0</v>
      </c>
      <c r="Y4434">
        <v>0</v>
      </c>
      <c r="Z4434" t="str">
        <v>佛山市顺德区龙高液晶有限公司</v>
      </c>
      <c r="AA4434">
        <v>0</v>
      </c>
      <c r="AB4434">
        <v>2022</v>
      </c>
      <c r="AC4434">
        <v>4</v>
      </c>
      <c r="AD4434" t="str">
        <v>Q1</v>
      </c>
      <c r="AE4434" t="str">
        <v>FY22/23</v>
      </c>
      <c r="AF4434" t="str">
        <v>SOUTH</v>
      </c>
    </row>
    <row r="4435" spans="1:32">
      <c r="A4435" t="str">
        <v>ESHL</v>
      </c>
      <c r="B4435" t="str">
        <v>SHA</v>
      </c>
      <c r="C4435" t="str">
        <v>FEEDER</v>
      </c>
      <c r="D4435" s="4">
        <v>44664</v>
      </c>
      <c r="E4435" t="str">
        <v>YAMAHA</v>
      </c>
      <c r="F4435">
        <v>14104221</v>
      </c>
      <c r="G4435">
        <v>44664</v>
      </c>
      <c r="H4435" t="str">
        <v>YMCT|KHJ-MC500-00</v>
      </c>
      <c r="I4435" t="str">
        <v>SS TAPE FEEDER 32mm</v>
      </c>
      <c r="J4435">
        <v>1</v>
      </c>
      <c r="K4435">
        <v>1</v>
      </c>
      <c r="L4435">
        <v>5830.97</v>
      </c>
      <c r="M4435" t="str">
        <v>CNY</v>
      </c>
      <c r="N4435">
        <v>1.22</v>
      </c>
      <c r="O4435">
        <v>5830.97</v>
      </c>
      <c r="P4435">
        <v>7113.7834000000003</v>
      </c>
      <c r="Q4435" t="str">
        <v>C66SHA-SERVICE GROUP</v>
      </c>
      <c r="R4435" t="str">
        <v>Dongzhiming (Taizhou) Electronic Technology Co., L</v>
      </c>
      <c r="S4435" t="str">
        <v>Same</v>
      </c>
      <c r="T4435">
        <v>905963</v>
      </c>
      <c r="U4435">
        <v>4912.54</v>
      </c>
      <c r="V4435" t="str">
        <v>309ASY INV-PTS SALES</v>
      </c>
      <c r="W4435">
        <v>0</v>
      </c>
      <c r="X4435">
        <v>0</v>
      </c>
      <c r="Y4435">
        <v>824670</v>
      </c>
      <c r="Z4435" t="str">
        <v>东之鸣（台州）电子科技有限公司</v>
      </c>
      <c r="AA4435">
        <v>0</v>
      </c>
      <c r="AB4435">
        <v>2022</v>
      </c>
      <c r="AC4435">
        <v>4</v>
      </c>
      <c r="AD4435" t="str">
        <v>Q1</v>
      </c>
      <c r="AE4435" t="str">
        <v>FY22/23</v>
      </c>
      <c r="AF4435" t="str">
        <v>EAST</v>
      </c>
    </row>
    <row r="4436" spans="1:32">
      <c r="A4436" t="str">
        <v>ESHL</v>
      </c>
      <c r="B4436" t="str">
        <v>SHA</v>
      </c>
      <c r="C4436" t="str">
        <v>FEEDER</v>
      </c>
      <c r="D4436" s="4">
        <v>44664</v>
      </c>
      <c r="E4436" t="str">
        <v>YAMAHA</v>
      </c>
      <c r="F4436">
        <v>14104221</v>
      </c>
      <c r="G4436">
        <v>44664</v>
      </c>
      <c r="H4436" t="str">
        <v>YMCT|KHJ-MC600-00</v>
      </c>
      <c r="I4436" t="str">
        <v>SS TAPE FEEDER 44mm</v>
      </c>
      <c r="J4436">
        <v>1</v>
      </c>
      <c r="K4436">
        <v>1</v>
      </c>
      <c r="L4436">
        <v>8630.09</v>
      </c>
      <c r="M4436" t="str">
        <v>CNY</v>
      </c>
      <c r="N4436">
        <v>1.22</v>
      </c>
      <c r="O4436">
        <v>8630.09</v>
      </c>
      <c r="P4436">
        <v>10528.709800000001</v>
      </c>
      <c r="Q4436" t="str">
        <v>C66SHA-SERVICE GROUP</v>
      </c>
      <c r="R4436" t="str">
        <v>Dongzhiming (Taizhou) Electronic Technology Co., L</v>
      </c>
      <c r="S4436" t="str">
        <v>Same</v>
      </c>
      <c r="T4436">
        <v>905963</v>
      </c>
      <c r="U4436">
        <v>7018.06</v>
      </c>
      <c r="V4436" t="str">
        <v>309ASY INV-PTS SALES</v>
      </c>
      <c r="W4436">
        <v>0</v>
      </c>
      <c r="X4436">
        <v>0</v>
      </c>
      <c r="Y4436">
        <v>824670</v>
      </c>
      <c r="Z4436" t="str">
        <v>东之鸣（台州）电子科技有限公司</v>
      </c>
      <c r="AA4436">
        <v>0</v>
      </c>
      <c r="AB4436">
        <v>2022</v>
      </c>
      <c r="AC4436">
        <v>4</v>
      </c>
      <c r="AD4436" t="str">
        <v>Q1</v>
      </c>
      <c r="AE4436" t="str">
        <v>FY22/23</v>
      </c>
      <c r="AF4436" t="str">
        <v>EAST</v>
      </c>
    </row>
    <row r="4437" spans="1:32">
      <c r="A4437" t="str">
        <v>ESHL</v>
      </c>
      <c r="B4437" t="str">
        <v>SHA</v>
      </c>
      <c r="C4437" t="str">
        <v>FEEDER</v>
      </c>
      <c r="D4437" s="4">
        <v>44666</v>
      </c>
      <c r="E4437" t="str">
        <v>YAMAHA</v>
      </c>
      <c r="F4437">
        <v>14104222</v>
      </c>
      <c r="G4437">
        <v>44666</v>
      </c>
      <c r="H4437" t="str">
        <v>YMCT|KHJ-MC500-00</v>
      </c>
      <c r="I4437" t="str">
        <v>SS TAPE FEEDER 32mm</v>
      </c>
      <c r="J4437">
        <v>3</v>
      </c>
      <c r="K4437">
        <v>3</v>
      </c>
      <c r="L4437">
        <v>17365.490000000002</v>
      </c>
      <c r="M4437" t="str">
        <v>CNY</v>
      </c>
      <c r="N4437">
        <v>1.22</v>
      </c>
      <c r="O4437">
        <v>17365.490000000002</v>
      </c>
      <c r="P4437">
        <v>21185.897800000002</v>
      </c>
      <c r="Q4437" t="str">
        <v>C66SHA-SERVICE GROUP</v>
      </c>
      <c r="R4437" t="str">
        <v>Yupont Electric Intelligent Equipment (Jiaxing) Co</v>
      </c>
      <c r="S4437" t="str">
        <v>Same</v>
      </c>
      <c r="T4437">
        <v>905964</v>
      </c>
      <c r="U4437">
        <v>14737.62</v>
      </c>
      <c r="V4437" t="str">
        <v>309ASY INV-PTS SALES</v>
      </c>
      <c r="W4437">
        <v>0</v>
      </c>
      <c r="X4437">
        <v>0</v>
      </c>
      <c r="Y4437">
        <v>824959</v>
      </c>
      <c r="Z4437" t="str">
        <v>煜邦电力智能装备(嘉兴)有限公司</v>
      </c>
      <c r="AA4437">
        <v>0</v>
      </c>
      <c r="AB4437">
        <v>2022</v>
      </c>
      <c r="AC4437">
        <v>4</v>
      </c>
      <c r="AD4437" t="str">
        <v>Q1</v>
      </c>
      <c r="AE4437" t="str">
        <v>FY22/23</v>
      </c>
      <c r="AF4437" t="str">
        <v>EAST</v>
      </c>
    </row>
    <row r="4438" spans="1:32">
      <c r="A4438" t="str">
        <v>ESHL</v>
      </c>
      <c r="B4438" t="str">
        <v>SHA</v>
      </c>
      <c r="C4438" t="str">
        <v>FEEDER</v>
      </c>
      <c r="D4438" s="4">
        <v>44666</v>
      </c>
      <c r="E4438" t="str">
        <v>YAMAHA</v>
      </c>
      <c r="F4438">
        <v>14104222</v>
      </c>
      <c r="G4438">
        <v>44666</v>
      </c>
      <c r="H4438" t="str">
        <v>YMCT|KHJ-MC600-00</v>
      </c>
      <c r="I4438" t="str">
        <v>SS TAPE FEEDER 44mm</v>
      </c>
      <c r="J4438">
        <v>1</v>
      </c>
      <c r="K4438">
        <v>1</v>
      </c>
      <c r="L4438">
        <v>8414.16</v>
      </c>
      <c r="M4438" t="str">
        <v>CNY</v>
      </c>
      <c r="N4438">
        <v>1.22</v>
      </c>
      <c r="O4438">
        <v>8414.16</v>
      </c>
      <c r="P4438">
        <v>10265.2752</v>
      </c>
      <c r="Q4438" t="str">
        <v>C66SHA-SERVICE GROUP</v>
      </c>
      <c r="R4438" t="str">
        <v>Yupont Electric Intelligent Equipment (Jiaxing) Co</v>
      </c>
      <c r="S4438" t="str">
        <v>Same</v>
      </c>
      <c r="T4438">
        <v>905964</v>
      </c>
      <c r="U4438">
        <v>7018.06</v>
      </c>
      <c r="V4438" t="str">
        <v>309ASY INV-PTS SALES</v>
      </c>
      <c r="W4438">
        <v>0</v>
      </c>
      <c r="X4438">
        <v>0</v>
      </c>
      <c r="Y4438">
        <v>824959</v>
      </c>
      <c r="Z4438" t="str">
        <v>煜邦电力智能装备(嘉兴)有限公司</v>
      </c>
      <c r="AA4438">
        <v>0</v>
      </c>
      <c r="AB4438">
        <v>2022</v>
      </c>
      <c r="AC4438">
        <v>4</v>
      </c>
      <c r="AD4438" t="str">
        <v>Q1</v>
      </c>
      <c r="AE4438" t="str">
        <v>FY22/23</v>
      </c>
      <c r="AF4438" t="str">
        <v>EAST</v>
      </c>
    </row>
    <row r="4439" spans="1:32">
      <c r="A4439" t="str">
        <v>ESHL</v>
      </c>
      <c r="B4439" t="str">
        <v>BJS</v>
      </c>
      <c r="C4439" t="str">
        <v>SERVICE_CHARGE</v>
      </c>
      <c r="D4439" s="4">
        <v>44672</v>
      </c>
      <c r="E4439" t="str">
        <v>YAMAHA</v>
      </c>
      <c r="F4439">
        <v>12101186</v>
      </c>
      <c r="G4439">
        <v>44672</v>
      </c>
      <c r="H4439" t="str">
        <v>YMCT|REPAIR CHARGE</v>
      </c>
      <c r="I4439" t="str">
        <v>REPAIR CHARGE</v>
      </c>
      <c r="J4439">
        <v>1</v>
      </c>
      <c r="K4439">
        <v>1</v>
      </c>
      <c r="L4439">
        <v>1681.42</v>
      </c>
      <c r="M4439" t="str">
        <v>CNY</v>
      </c>
      <c r="N4439">
        <v>1.22</v>
      </c>
      <c r="O4439">
        <v>1681.42</v>
      </c>
      <c r="P4439">
        <v>2051.3324000000002</v>
      </c>
      <c r="Q4439" t="str">
        <v>C66BJS-SMT SERVICE</v>
      </c>
      <c r="R4439" t="str">
        <v>Shandong Xingang Electronic Technology Co., Ltd.</v>
      </c>
      <c r="S4439" t="str">
        <v>Same</v>
      </c>
      <c r="T4439">
        <v>905965</v>
      </c>
      <c r="U4439">
        <v>0</v>
      </c>
      <c r="V4439" t="str">
        <v>309ASY INV-NON-CON</v>
      </c>
      <c r="W4439">
        <v>0</v>
      </c>
      <c r="X4439" t="str">
        <v>山东新港20220318</v>
      </c>
      <c r="Y4439">
        <v>0</v>
      </c>
      <c r="Z4439" t="str">
        <v>山东新港电子科技有限公司</v>
      </c>
      <c r="AA4439">
        <v>0</v>
      </c>
      <c r="AB4439">
        <v>2022</v>
      </c>
      <c r="AC4439">
        <v>4</v>
      </c>
      <c r="AD4439" t="str">
        <v>Q1</v>
      </c>
      <c r="AE4439" t="str">
        <v>FY22/23</v>
      </c>
      <c r="AF4439" t="str">
        <v>NORTH</v>
      </c>
    </row>
    <row r="4440" spans="1:32">
      <c r="A4440" t="str">
        <v>ESHL</v>
      </c>
      <c r="B4440" t="str">
        <v>BJS</v>
      </c>
      <c r="C4440" t="str">
        <v>CONTRACT_FEE</v>
      </c>
      <c r="D4440" s="4">
        <v>44692</v>
      </c>
      <c r="E4440" t="str">
        <v>YAMAHA</v>
      </c>
      <c r="F4440">
        <v>13100221</v>
      </c>
      <c r="G4440">
        <v>44692</v>
      </c>
      <c r="H4440" t="str">
        <v>YMCT|REPAIR CHARGE</v>
      </c>
      <c r="I4440" t="str">
        <v>REPAIR CHARGE</v>
      </c>
      <c r="J4440">
        <v>1</v>
      </c>
      <c r="K4440">
        <v>1</v>
      </c>
      <c r="L4440">
        <v>3000</v>
      </c>
      <c r="M4440" t="str">
        <v>CNY</v>
      </c>
      <c r="N4440">
        <v>1.095</v>
      </c>
      <c r="O4440">
        <v>3000</v>
      </c>
      <c r="P4440">
        <v>3285</v>
      </c>
      <c r="Q4440" t="str">
        <v>C66BJS-SMT SERVICE</v>
      </c>
      <c r="R4440" t="str">
        <v>Jade Bird Fire Co., Ltd.</v>
      </c>
      <c r="S4440" t="str">
        <v>Same</v>
      </c>
      <c r="T4440">
        <v>905966</v>
      </c>
      <c r="U4440">
        <v>0</v>
      </c>
      <c r="V4440" t="str">
        <v>309ASY INV-CONTRACT</v>
      </c>
      <c r="W4440">
        <v>0</v>
      </c>
      <c r="X4440" t="str">
        <v>C66-BJS-FY22-Jade Bird-R1</v>
      </c>
      <c r="Y4440">
        <v>0</v>
      </c>
      <c r="Z4440" t="str">
        <v>青鸟消防股份有限公司</v>
      </c>
      <c r="AA4440">
        <v>0</v>
      </c>
      <c r="AB4440">
        <v>2022</v>
      </c>
      <c r="AC4440">
        <v>5</v>
      </c>
      <c r="AD4440" t="str">
        <v>Q1</v>
      </c>
      <c r="AE4440" t="str">
        <v>FY22/23</v>
      </c>
      <c r="AF4440" t="str">
        <v>NORTH</v>
      </c>
    </row>
    <row r="4441" spans="1:32">
      <c r="A4441" t="str">
        <v>ESHL</v>
      </c>
      <c r="B4441" t="str">
        <v>BJS</v>
      </c>
      <c r="C4441" t="str">
        <v>CONTRACT_FEE</v>
      </c>
      <c r="D4441" s="4">
        <v>44692</v>
      </c>
      <c r="E4441" t="str">
        <v>YAMAHA</v>
      </c>
      <c r="F4441">
        <v>13100222</v>
      </c>
      <c r="G4441">
        <v>44692</v>
      </c>
      <c r="H4441" t="str">
        <v>YMCT|REPAIR CHARGE</v>
      </c>
      <c r="I4441" t="str">
        <v>REPAIR CHARGE</v>
      </c>
      <c r="J4441">
        <v>1</v>
      </c>
      <c r="K4441">
        <v>1</v>
      </c>
      <c r="L4441">
        <v>6000</v>
      </c>
      <c r="M4441" t="str">
        <v>CNY</v>
      </c>
      <c r="N4441">
        <v>1.095</v>
      </c>
      <c r="O4441">
        <v>6000</v>
      </c>
      <c r="P4441">
        <v>6570</v>
      </c>
      <c r="Q4441" t="str">
        <v>C66BJS-SMT SERVICE</v>
      </c>
      <c r="R4441" t="str">
        <v>Jinan Benan Science and Technology Development Co.</v>
      </c>
      <c r="S4441" t="str">
        <v>Same</v>
      </c>
      <c r="T4441">
        <v>905968</v>
      </c>
      <c r="U4441">
        <v>0</v>
      </c>
      <c r="V4441" t="str">
        <v>309ASY INV-CONTRACT</v>
      </c>
      <c r="W4441">
        <v>0</v>
      </c>
      <c r="X4441" t="str">
        <v>C66-BJS-FY22-Bean</v>
      </c>
      <c r="Y4441">
        <v>0</v>
      </c>
      <c r="Z4441" t="str">
        <v>济南本安科技发展有限公司</v>
      </c>
      <c r="AA4441">
        <v>0</v>
      </c>
      <c r="AB4441">
        <v>2022</v>
      </c>
      <c r="AC4441">
        <v>5</v>
      </c>
      <c r="AD4441" t="str">
        <v>Q1</v>
      </c>
      <c r="AE4441" t="str">
        <v>FY22/23</v>
      </c>
      <c r="AF4441" t="str">
        <v>NORTH</v>
      </c>
    </row>
    <row r="4442" spans="1:32">
      <c r="A4442" t="str">
        <v>ESHL</v>
      </c>
      <c r="B4442" t="str">
        <v>SZX</v>
      </c>
      <c r="C4442" t="str">
        <v>SERVICE_CHARGE</v>
      </c>
      <c r="D4442" s="4">
        <v>44704</v>
      </c>
      <c r="E4442" t="str">
        <v>YAMAHA</v>
      </c>
      <c r="F4442">
        <v>12101187</v>
      </c>
      <c r="G4442">
        <v>44704</v>
      </c>
      <c r="H4442" t="str">
        <v>YMCT|REPAIR CHARGE</v>
      </c>
      <c r="I4442" t="str">
        <v>REPAIR CHARGE</v>
      </c>
      <c r="J4442">
        <v>1</v>
      </c>
      <c r="K4442">
        <v>1</v>
      </c>
      <c r="L4442">
        <v>3097.34</v>
      </c>
      <c r="M4442" t="str">
        <v>CNY</v>
      </c>
      <c r="N4442">
        <v>1.095</v>
      </c>
      <c r="O4442">
        <v>3097.34</v>
      </c>
      <c r="P4442">
        <v>3391.5873000000001</v>
      </c>
      <c r="Q4442" t="str">
        <v>C66SZX-SMT SERVICE</v>
      </c>
      <c r="R4442" t="str">
        <v>Dongguan Cowell Optic Electronics Co., Ltd.</v>
      </c>
      <c r="S4442" t="str">
        <v>Same</v>
      </c>
      <c r="T4442">
        <v>905970</v>
      </c>
      <c r="U4442">
        <v>0</v>
      </c>
      <c r="V4442" t="str">
        <v>309ASY INV-NON-CON</v>
      </c>
      <c r="W4442">
        <v>0</v>
      </c>
      <c r="X4442">
        <v>0</v>
      </c>
      <c r="Y4442">
        <v>0</v>
      </c>
      <c r="Z4442" t="str">
        <v>东莞高伟光学电子有限公司</v>
      </c>
      <c r="AA4442">
        <v>0</v>
      </c>
      <c r="AB4442">
        <v>2022</v>
      </c>
      <c r="AC4442">
        <v>5</v>
      </c>
      <c r="AD4442" t="str">
        <v>Q1</v>
      </c>
      <c r="AE4442" t="str">
        <v>FY22/23</v>
      </c>
      <c r="AF4442" t="str">
        <v>SOUTH</v>
      </c>
    </row>
    <row r="4443" spans="1:32">
      <c r="A4443" t="str">
        <v>ESHL</v>
      </c>
      <c r="B4443" t="str">
        <v>SZX</v>
      </c>
      <c r="C4443" t="str">
        <v>SPARES/OTHER</v>
      </c>
      <c r="D4443" s="4">
        <v>44704</v>
      </c>
      <c r="E4443" t="str">
        <v>OTHERS</v>
      </c>
      <c r="F4443">
        <v>14104223</v>
      </c>
      <c r="G4443">
        <v>44704</v>
      </c>
      <c r="H4443" t="str">
        <v>ZMTR|303OH-W</v>
      </c>
      <c r="I4443" t="str">
        <v>SPECIAL NOZZLE</v>
      </c>
      <c r="J4443">
        <v>5</v>
      </c>
      <c r="K4443">
        <v>5</v>
      </c>
      <c r="L4443">
        <v>6938.75</v>
      </c>
      <c r="M4443" t="str">
        <v>CNY</v>
      </c>
      <c r="N4443">
        <v>1.095</v>
      </c>
      <c r="O4443">
        <v>6938.75</v>
      </c>
      <c r="P4443">
        <v>7597.9312499999996</v>
      </c>
      <c r="Q4443" t="str">
        <v>C66SZX-SMT SERVICE</v>
      </c>
      <c r="R4443" t="str">
        <v>Dongguan Cowell Optic Electronics Co., Ltd.</v>
      </c>
      <c r="S4443" t="str">
        <v>Same</v>
      </c>
      <c r="T4443">
        <v>905969</v>
      </c>
      <c r="U4443">
        <v>2212.4</v>
      </c>
      <c r="V4443" t="str">
        <v>309ASY INV-PTS SALES</v>
      </c>
      <c r="W4443">
        <v>0</v>
      </c>
      <c r="X4443">
        <v>0</v>
      </c>
      <c r="Y4443">
        <v>879254</v>
      </c>
      <c r="Z4443" t="str">
        <v>东莞高伟光学电子有限公司</v>
      </c>
      <c r="AA4443">
        <v>0</v>
      </c>
      <c r="AB4443">
        <v>2022</v>
      </c>
      <c r="AC4443">
        <v>5</v>
      </c>
      <c r="AD4443" t="str">
        <v>Q1</v>
      </c>
      <c r="AE4443" t="str">
        <v>FY22/23</v>
      </c>
      <c r="AF4443" t="str">
        <v>SOUTH</v>
      </c>
    </row>
    <row r="4444" spans="1:32">
      <c r="A4444" t="str">
        <v>ESHL</v>
      </c>
      <c r="B4444" t="str">
        <v>SZX</v>
      </c>
      <c r="C4444" t="str">
        <v>SPARES/OTHER</v>
      </c>
      <c r="D4444" s="4">
        <v>44704</v>
      </c>
      <c r="E4444" t="str">
        <v>YAMAHA</v>
      </c>
      <c r="F4444">
        <v>14104223</v>
      </c>
      <c r="G4444">
        <v>44704</v>
      </c>
      <c r="H4444" t="str">
        <v>YMCT|KHY-M712S-A0</v>
      </c>
      <c r="I4444" t="str">
        <v>SHAFT 2 SPARE</v>
      </c>
      <c r="J4444">
        <v>3</v>
      </c>
      <c r="K4444">
        <v>3</v>
      </c>
      <c r="L4444">
        <v>11946.9</v>
      </c>
      <c r="M4444" t="str">
        <v>CNY</v>
      </c>
      <c r="N4444">
        <v>1.095</v>
      </c>
      <c r="O4444">
        <v>11946.9</v>
      </c>
      <c r="P4444">
        <v>13081.8555</v>
      </c>
      <c r="Q4444" t="str">
        <v>C66SZX-SMT SERVICE</v>
      </c>
      <c r="R4444" t="str">
        <v>Dongguan Cowell Optic Electronics Co., Ltd.</v>
      </c>
      <c r="S4444" t="str">
        <v>Same</v>
      </c>
      <c r="T4444">
        <v>905969</v>
      </c>
      <c r="U4444">
        <v>5343</v>
      </c>
      <c r="V4444" t="str">
        <v>309ASY INV-PTS SALES</v>
      </c>
      <c r="W4444">
        <v>0</v>
      </c>
      <c r="X4444">
        <v>0</v>
      </c>
      <c r="Y4444">
        <v>879254</v>
      </c>
      <c r="Z4444" t="str">
        <v>东莞高伟光学电子有限公司</v>
      </c>
      <c r="AA4444">
        <v>0</v>
      </c>
      <c r="AB4444">
        <v>2022</v>
      </c>
      <c r="AC4444">
        <v>5</v>
      </c>
      <c r="AD4444" t="str">
        <v>Q1</v>
      </c>
      <c r="AE4444" t="str">
        <v>FY22/23</v>
      </c>
      <c r="AF4444" t="str">
        <v>SOUTH</v>
      </c>
    </row>
    <row r="4445" spans="1:32">
      <c r="A4445" t="str">
        <v>ESHL</v>
      </c>
      <c r="B4445" t="str">
        <v>SZX</v>
      </c>
      <c r="C4445" t="str">
        <v>SPARES/OTHER</v>
      </c>
      <c r="D4445" s="4">
        <v>44704</v>
      </c>
      <c r="E4445" t="str">
        <v>OTHERS</v>
      </c>
      <c r="F4445">
        <v>14104223</v>
      </c>
      <c r="G4445">
        <v>44704</v>
      </c>
      <c r="H4445" t="str">
        <v>ZMTR|303-OA_2</v>
      </c>
      <c r="I4445" t="str">
        <v>SPECIAL NOZZLE</v>
      </c>
      <c r="J4445">
        <v>3</v>
      </c>
      <c r="K4445">
        <v>3</v>
      </c>
      <c r="L4445">
        <v>3902.64</v>
      </c>
      <c r="M4445" t="str">
        <v>CNY</v>
      </c>
      <c r="N4445">
        <v>1.095</v>
      </c>
      <c r="O4445">
        <v>3902.64</v>
      </c>
      <c r="P4445">
        <v>4273.3908000000001</v>
      </c>
      <c r="Q4445" t="str">
        <v>C66SZX-SMT SERVICE</v>
      </c>
      <c r="R4445" t="str">
        <v>Dongguan Cowell Optic Electronics Co., Ltd.</v>
      </c>
      <c r="S4445" t="str">
        <v>Same</v>
      </c>
      <c r="T4445">
        <v>905969</v>
      </c>
      <c r="U4445">
        <v>929.19</v>
      </c>
      <c r="V4445" t="str">
        <v>309ASY INV-PTS SALES</v>
      </c>
      <c r="W4445">
        <v>0</v>
      </c>
      <c r="X4445">
        <v>0</v>
      </c>
      <c r="Y4445">
        <v>879254</v>
      </c>
      <c r="Z4445" t="str">
        <v>东莞高伟光学电子有限公司</v>
      </c>
      <c r="AA4445">
        <v>0</v>
      </c>
      <c r="AB4445">
        <v>2022</v>
      </c>
      <c r="AC4445">
        <v>5</v>
      </c>
      <c r="AD4445" t="str">
        <v>Q1</v>
      </c>
      <c r="AE4445" t="str">
        <v>FY22/23</v>
      </c>
      <c r="AF4445" t="str">
        <v>SOUTH</v>
      </c>
    </row>
    <row r="4446" spans="1:32">
      <c r="A4446" t="str">
        <v>ESHL</v>
      </c>
      <c r="B4446" t="str">
        <v>SZX</v>
      </c>
      <c r="C4446" t="str">
        <v>SPARES/OTHER</v>
      </c>
      <c r="D4446" s="4">
        <v>44704</v>
      </c>
      <c r="E4446" t="str">
        <v>OTHERS</v>
      </c>
      <c r="F4446">
        <v>14104223</v>
      </c>
      <c r="G4446">
        <v>44704</v>
      </c>
      <c r="H4446" t="str">
        <v>ZMTR|303OH</v>
      </c>
      <c r="I4446" t="str">
        <v>SPECIAL NOZZLE</v>
      </c>
      <c r="J4446">
        <v>3</v>
      </c>
      <c r="K4446">
        <v>3</v>
      </c>
      <c r="L4446">
        <v>3902.64</v>
      </c>
      <c r="M4446" t="str">
        <v>CNY</v>
      </c>
      <c r="N4446">
        <v>1.095</v>
      </c>
      <c r="O4446">
        <v>3902.64</v>
      </c>
      <c r="P4446">
        <v>4273.3908000000001</v>
      </c>
      <c r="Q4446" t="str">
        <v>C66SZX-SMT SERVICE</v>
      </c>
      <c r="R4446" t="str">
        <v>Dongguan Cowell Optic Electronics Co., Ltd.</v>
      </c>
      <c r="S4446" t="str">
        <v>Same</v>
      </c>
      <c r="T4446">
        <v>905969</v>
      </c>
      <c r="U4446">
        <v>1327.44</v>
      </c>
      <c r="V4446" t="str">
        <v>309ASY INV-PTS SALES</v>
      </c>
      <c r="W4446">
        <v>0</v>
      </c>
      <c r="X4446">
        <v>0</v>
      </c>
      <c r="Y4446">
        <v>879254</v>
      </c>
      <c r="Z4446" t="str">
        <v>东莞高伟光学电子有限公司</v>
      </c>
      <c r="AA4446">
        <v>0</v>
      </c>
      <c r="AB4446">
        <v>2022</v>
      </c>
      <c r="AC4446">
        <v>5</v>
      </c>
      <c r="AD4446" t="str">
        <v>Q1</v>
      </c>
      <c r="AE4446" t="str">
        <v>FY22/23</v>
      </c>
      <c r="AF4446" t="str">
        <v>SOUTH</v>
      </c>
    </row>
    <row r="4447" spans="1:32">
      <c r="A4447" t="str">
        <v>ESHL</v>
      </c>
      <c r="B4447" t="str">
        <v>SZX</v>
      </c>
      <c r="C4447" t="str">
        <v>SPARES/OTHER</v>
      </c>
      <c r="D4447" s="4">
        <v>44704</v>
      </c>
      <c r="E4447" t="str">
        <v>OTHERS</v>
      </c>
      <c r="F4447">
        <v>14104223</v>
      </c>
      <c r="G4447">
        <v>44704</v>
      </c>
      <c r="H4447" t="str">
        <v>ZMTR|303IN</v>
      </c>
      <c r="I4447" t="str">
        <v>SPECIAL NOZZLE</v>
      </c>
      <c r="J4447">
        <v>5</v>
      </c>
      <c r="K4447">
        <v>5</v>
      </c>
      <c r="L4447">
        <v>6938.05</v>
      </c>
      <c r="M4447" t="str">
        <v>CNY</v>
      </c>
      <c r="N4447">
        <v>1.095</v>
      </c>
      <c r="O4447">
        <v>6938.05</v>
      </c>
      <c r="P4447">
        <v>7597.1647499999999</v>
      </c>
      <c r="Q4447" t="str">
        <v>C66SZX-SMT SERVICE</v>
      </c>
      <c r="R4447" t="str">
        <v>Dongguan Cowell Optic Electronics Co., Ltd.</v>
      </c>
      <c r="S4447" t="str">
        <v>Same</v>
      </c>
      <c r="T4447">
        <v>905969</v>
      </c>
      <c r="U4447">
        <v>1548.65</v>
      </c>
      <c r="V4447" t="str">
        <v>309ASY INV-PTS SALES</v>
      </c>
      <c r="W4447">
        <v>0</v>
      </c>
      <c r="X4447">
        <v>0</v>
      </c>
      <c r="Y4447">
        <v>879254</v>
      </c>
      <c r="Z4447" t="str">
        <v>东莞高伟光学电子有限公司</v>
      </c>
      <c r="AA4447">
        <v>0</v>
      </c>
      <c r="AB4447">
        <v>2022</v>
      </c>
      <c r="AC4447">
        <v>5</v>
      </c>
      <c r="AD4447" t="str">
        <v>Q1</v>
      </c>
      <c r="AE4447" t="str">
        <v>FY22/23</v>
      </c>
      <c r="AF4447" t="str">
        <v>SOUTH</v>
      </c>
    </row>
    <row r="4448" spans="1:32">
      <c r="A4448" t="str">
        <v>ESHL</v>
      </c>
      <c r="B4448" t="str">
        <v>SZX</v>
      </c>
      <c r="C4448" t="str">
        <v>SPARES/OTHER</v>
      </c>
      <c r="D4448" s="4">
        <v>44704</v>
      </c>
      <c r="E4448" t="str">
        <v>OTHERS</v>
      </c>
      <c r="F4448">
        <v>14104223</v>
      </c>
      <c r="G4448">
        <v>44704</v>
      </c>
      <c r="H4448" t="str">
        <v>ZMTR|303-KA</v>
      </c>
      <c r="I4448" t="str">
        <v>SPECIAL NOZZLE</v>
      </c>
      <c r="J4448">
        <v>5</v>
      </c>
      <c r="K4448">
        <v>5</v>
      </c>
      <c r="L4448">
        <v>6938.05</v>
      </c>
      <c r="M4448" t="str">
        <v>CNY</v>
      </c>
      <c r="N4448">
        <v>1.095</v>
      </c>
      <c r="O4448">
        <v>6938.05</v>
      </c>
      <c r="P4448">
        <v>7597.1647499999999</v>
      </c>
      <c r="Q4448" t="str">
        <v>C66SZX-SMT SERVICE</v>
      </c>
      <c r="R4448" t="str">
        <v>Dongguan Cowell Optic Electronics Co., Ltd.</v>
      </c>
      <c r="S4448" t="str">
        <v>Same</v>
      </c>
      <c r="T4448">
        <v>905969</v>
      </c>
      <c r="U4448">
        <v>2433.65</v>
      </c>
      <c r="V4448" t="str">
        <v>309ASY INV-PTS SALES</v>
      </c>
      <c r="W4448">
        <v>0</v>
      </c>
      <c r="X4448">
        <v>0</v>
      </c>
      <c r="Y4448">
        <v>879254</v>
      </c>
      <c r="Z4448" t="str">
        <v>东莞高伟光学电子有限公司</v>
      </c>
      <c r="AA4448">
        <v>0</v>
      </c>
      <c r="AB4448">
        <v>2022</v>
      </c>
      <c r="AC4448">
        <v>5</v>
      </c>
      <c r="AD4448" t="str">
        <v>Q1</v>
      </c>
      <c r="AE4448" t="str">
        <v>FY22/23</v>
      </c>
      <c r="AF4448" t="str">
        <v>SOUTH</v>
      </c>
    </row>
    <row r="4449" spans="1:32">
      <c r="A4449" t="str">
        <v>ESHL</v>
      </c>
      <c r="B4449" t="str">
        <v>SZX</v>
      </c>
      <c r="C4449" t="str">
        <v>SPARES/OTHER</v>
      </c>
      <c r="D4449" s="4">
        <v>44704</v>
      </c>
      <c r="E4449" t="str">
        <v>YAMAHA</v>
      </c>
      <c r="F4449">
        <v>14104223</v>
      </c>
      <c r="G4449">
        <v>44704</v>
      </c>
      <c r="H4449" t="str">
        <v>YMCT|KHN-M5840-A2</v>
      </c>
      <c r="I4449" t="str">
        <v>SERVO BOARD ASSY</v>
      </c>
      <c r="J4449">
        <v>1</v>
      </c>
      <c r="K4449">
        <v>1</v>
      </c>
      <c r="L4449">
        <v>11327.43</v>
      </c>
      <c r="M4449" t="str">
        <v>CNY</v>
      </c>
      <c r="N4449">
        <v>1.095</v>
      </c>
      <c r="O4449">
        <v>11327.43</v>
      </c>
      <c r="P4449">
        <v>12403.53585</v>
      </c>
      <c r="Q4449" t="str">
        <v>C66SZX-SMT SERVICE</v>
      </c>
      <c r="R4449" t="str">
        <v>Dongguan Cowell Optic Electronics Co., Ltd.</v>
      </c>
      <c r="S4449" t="str">
        <v>Same</v>
      </c>
      <c r="T4449">
        <v>905969</v>
      </c>
      <c r="U4449">
        <v>5796</v>
      </c>
      <c r="V4449" t="str">
        <v>309ASY INV-PTS SALES</v>
      </c>
      <c r="W4449">
        <v>0</v>
      </c>
      <c r="X4449">
        <v>0</v>
      </c>
      <c r="Y4449">
        <v>879254</v>
      </c>
      <c r="Z4449" t="str">
        <v>东莞高伟光学电子有限公司</v>
      </c>
      <c r="AA4449">
        <v>0</v>
      </c>
      <c r="AB4449">
        <v>2022</v>
      </c>
      <c r="AC4449">
        <v>5</v>
      </c>
      <c r="AD4449" t="str">
        <v>Q1</v>
      </c>
      <c r="AE4449" t="str">
        <v>FY22/23</v>
      </c>
      <c r="AF4449" t="str">
        <v>SOUTH</v>
      </c>
    </row>
    <row r="4450" spans="1:32">
      <c r="A4450" t="str">
        <v>ESHL</v>
      </c>
      <c r="B4450" t="str">
        <v>SZX</v>
      </c>
      <c r="C4450" t="str">
        <v>SPARES/OTHER</v>
      </c>
      <c r="D4450" s="4">
        <v>44704</v>
      </c>
      <c r="E4450" t="str">
        <v>YAMAHA</v>
      </c>
      <c r="F4450">
        <v>14104223</v>
      </c>
      <c r="G4450">
        <v>44704</v>
      </c>
      <c r="H4450" t="str">
        <v>YMCT|KLA-M4209-02</v>
      </c>
      <c r="I4450" t="str">
        <v>SYSTEM UNIT ASSY</v>
      </c>
      <c r="J4450">
        <v>1</v>
      </c>
      <c r="K4450">
        <v>1</v>
      </c>
      <c r="L4450">
        <v>20176.990000000002</v>
      </c>
      <c r="M4450" t="str">
        <v>CNY</v>
      </c>
      <c r="N4450">
        <v>1.095</v>
      </c>
      <c r="O4450">
        <v>20176.990000000002</v>
      </c>
      <c r="P4450">
        <v>22093.804050000002</v>
      </c>
      <c r="Q4450" t="str">
        <v>C66SZX-SMT SERVICE</v>
      </c>
      <c r="R4450" t="str">
        <v>Dongguan Cowell Optic Electronics Co., Ltd.</v>
      </c>
      <c r="S4450" t="str">
        <v>Same</v>
      </c>
      <c r="T4450">
        <v>905969</v>
      </c>
      <c r="U4450">
        <v>10319</v>
      </c>
      <c r="V4450" t="str">
        <v>309ASY INV-PTS SALES</v>
      </c>
      <c r="W4450">
        <v>0</v>
      </c>
      <c r="X4450">
        <v>0</v>
      </c>
      <c r="Y4450">
        <v>879254</v>
      </c>
      <c r="Z4450" t="str">
        <v>东莞高伟光学电子有限公司</v>
      </c>
      <c r="AA4450">
        <v>0</v>
      </c>
      <c r="AB4450">
        <v>2022</v>
      </c>
      <c r="AC4450">
        <v>5</v>
      </c>
      <c r="AD4450" t="str">
        <v>Q1</v>
      </c>
      <c r="AE4450" t="str">
        <v>FY22/23</v>
      </c>
      <c r="AF4450" t="str">
        <v>SOUTH</v>
      </c>
    </row>
    <row r="4451" spans="1:32">
      <c r="A4451" t="str">
        <v>ESHL</v>
      </c>
      <c r="B4451" t="str">
        <v>SZX</v>
      </c>
      <c r="C4451" t="str">
        <v>SPARES/OTHER</v>
      </c>
      <c r="D4451" s="4">
        <v>44704</v>
      </c>
      <c r="E4451" t="str">
        <v>YAMAHA</v>
      </c>
      <c r="F4451">
        <v>14104223</v>
      </c>
      <c r="G4451">
        <v>44704</v>
      </c>
      <c r="H4451" t="str">
        <v>YMCT|KLA-M4255-30</v>
      </c>
      <c r="I4451" t="str">
        <v>FLASH DISK 2G</v>
      </c>
      <c r="J4451">
        <v>1</v>
      </c>
      <c r="K4451">
        <v>1</v>
      </c>
      <c r="L4451">
        <v>1504.42</v>
      </c>
      <c r="M4451" t="str">
        <v>CNY</v>
      </c>
      <c r="N4451">
        <v>1.095</v>
      </c>
      <c r="O4451">
        <v>1504.42</v>
      </c>
      <c r="P4451">
        <v>1647.3398999999999</v>
      </c>
      <c r="Q4451" t="str">
        <v>C66SZX-SMT SERVICE</v>
      </c>
      <c r="R4451" t="str">
        <v>Dongguan Cowell Optic Electronics Co., Ltd.</v>
      </c>
      <c r="S4451" t="str">
        <v>Same</v>
      </c>
      <c r="T4451">
        <v>905969</v>
      </c>
      <c r="U4451">
        <v>767</v>
      </c>
      <c r="V4451" t="str">
        <v>309ASY INV-PTS SALES</v>
      </c>
      <c r="W4451">
        <v>0</v>
      </c>
      <c r="X4451">
        <v>0</v>
      </c>
      <c r="Y4451">
        <v>879254</v>
      </c>
      <c r="Z4451" t="str">
        <v>东莞高伟光学电子有限公司</v>
      </c>
      <c r="AA4451">
        <v>0</v>
      </c>
      <c r="AB4451">
        <v>2022</v>
      </c>
      <c r="AC4451">
        <v>5</v>
      </c>
      <c r="AD4451" t="str">
        <v>Q1</v>
      </c>
      <c r="AE4451" t="str">
        <v>FY22/23</v>
      </c>
      <c r="AF4451" t="str">
        <v>SOUTH</v>
      </c>
    </row>
    <row r="4452" spans="1:32">
      <c r="A4452" t="str">
        <v>ESHL</v>
      </c>
      <c r="B4452" t="str">
        <v>SZX</v>
      </c>
      <c r="C4452" t="str">
        <v>SPARES/OTHER</v>
      </c>
      <c r="D4452" s="4">
        <v>44704</v>
      </c>
      <c r="E4452" t="str">
        <v>YAMAHA</v>
      </c>
      <c r="F4452">
        <v>14104223</v>
      </c>
      <c r="G4452">
        <v>44704</v>
      </c>
      <c r="H4452" t="str">
        <v>YMCT|KLA-M4209-02</v>
      </c>
      <c r="I4452" t="str">
        <v>SYSTEM UNIT ASSY</v>
      </c>
      <c r="J4452">
        <v>1</v>
      </c>
      <c r="K4452">
        <v>1</v>
      </c>
      <c r="L4452">
        <v>20176.990000000002</v>
      </c>
      <c r="M4452" t="str">
        <v>CNY</v>
      </c>
      <c r="N4452">
        <v>1.095</v>
      </c>
      <c r="O4452">
        <v>20176.990000000002</v>
      </c>
      <c r="P4452">
        <v>22093.804050000002</v>
      </c>
      <c r="Q4452" t="str">
        <v>C66SZX-SMT SERVICE</v>
      </c>
      <c r="R4452" t="str">
        <v>Dongguan Cowell Optic Electronics Co., Ltd.</v>
      </c>
      <c r="S4452" t="str">
        <v>Same</v>
      </c>
      <c r="T4452">
        <v>905969</v>
      </c>
      <c r="U4452">
        <v>10319</v>
      </c>
      <c r="V4452" t="str">
        <v>309ASY INV-PTS SALES</v>
      </c>
      <c r="W4452">
        <v>0</v>
      </c>
      <c r="X4452">
        <v>0</v>
      </c>
      <c r="Y4452">
        <v>879254</v>
      </c>
      <c r="Z4452" t="str">
        <v>东莞高伟光学电子有限公司</v>
      </c>
      <c r="AA4452">
        <v>0</v>
      </c>
      <c r="AB4452">
        <v>2022</v>
      </c>
      <c r="AC4452">
        <v>5</v>
      </c>
      <c r="AD4452" t="str">
        <v>Q1</v>
      </c>
      <c r="AE4452" t="str">
        <v>FY22/23</v>
      </c>
      <c r="AF4452" t="str">
        <v>SOUTH</v>
      </c>
    </row>
    <row r="4453" spans="1:32">
      <c r="A4453" t="str">
        <v>ESHL</v>
      </c>
      <c r="B4453" t="str">
        <v>SZX</v>
      </c>
      <c r="C4453" t="str">
        <v>SPARES/OTHER</v>
      </c>
      <c r="D4453" s="4">
        <v>44704</v>
      </c>
      <c r="E4453" t="str">
        <v>YAMAHA</v>
      </c>
      <c r="F4453">
        <v>14104223</v>
      </c>
      <c r="G4453">
        <v>44704</v>
      </c>
      <c r="H4453" t="str">
        <v>YMCT|KLA-M4255-30</v>
      </c>
      <c r="I4453" t="str">
        <v>FLASH DISK 2G</v>
      </c>
      <c r="J4453">
        <v>1</v>
      </c>
      <c r="K4453">
        <v>1</v>
      </c>
      <c r="L4453">
        <v>1504.42</v>
      </c>
      <c r="M4453" t="str">
        <v>CNY</v>
      </c>
      <c r="N4453">
        <v>1.095</v>
      </c>
      <c r="O4453">
        <v>1504.42</v>
      </c>
      <c r="P4453">
        <v>1647.3398999999999</v>
      </c>
      <c r="Q4453" t="str">
        <v>C66SZX-SMT SERVICE</v>
      </c>
      <c r="R4453" t="str">
        <v>Dongguan Cowell Optic Electronics Co., Ltd.</v>
      </c>
      <c r="S4453" t="str">
        <v>Same</v>
      </c>
      <c r="T4453">
        <v>905969</v>
      </c>
      <c r="U4453">
        <v>767</v>
      </c>
      <c r="V4453" t="str">
        <v>309ASY INV-PTS SALES</v>
      </c>
      <c r="W4453">
        <v>0</v>
      </c>
      <c r="X4453">
        <v>0</v>
      </c>
      <c r="Y4453">
        <v>879254</v>
      </c>
      <c r="Z4453" t="str">
        <v>东莞高伟光学电子有限公司</v>
      </c>
      <c r="AA4453">
        <v>0</v>
      </c>
      <c r="AB4453">
        <v>2022</v>
      </c>
      <c r="AC4453">
        <v>5</v>
      </c>
      <c r="AD4453" t="str">
        <v>Q1</v>
      </c>
      <c r="AE4453" t="str">
        <v>FY22/23</v>
      </c>
      <c r="AF4453" t="str">
        <v>SOUTH</v>
      </c>
    </row>
    <row r="4454" spans="1:32">
      <c r="A4454" t="str">
        <v>ESHL</v>
      </c>
      <c r="B4454" t="str">
        <v>SZX</v>
      </c>
      <c r="C4454" t="str">
        <v>SPARES/OTHER</v>
      </c>
      <c r="D4454" s="4">
        <v>44704</v>
      </c>
      <c r="E4454" t="str">
        <v>YAMAHA</v>
      </c>
      <c r="F4454">
        <v>14104223</v>
      </c>
      <c r="G4454">
        <v>44704</v>
      </c>
      <c r="H4454" t="str">
        <v>YMCT|KHN-M5840-A2</v>
      </c>
      <c r="I4454" t="str">
        <v>SERVO BOARD ASSY</v>
      </c>
      <c r="J4454">
        <v>1</v>
      </c>
      <c r="K4454">
        <v>1</v>
      </c>
      <c r="L4454">
        <v>11327.43</v>
      </c>
      <c r="M4454" t="str">
        <v>CNY</v>
      </c>
      <c r="N4454">
        <v>1.095</v>
      </c>
      <c r="O4454">
        <v>11327.43</v>
      </c>
      <c r="P4454">
        <v>12403.53585</v>
      </c>
      <c r="Q4454" t="str">
        <v>C66SZX-SMT SERVICE</v>
      </c>
      <c r="R4454" t="str">
        <v>Dongguan Cowell Optic Electronics Co., Ltd.</v>
      </c>
      <c r="S4454" t="str">
        <v>Same</v>
      </c>
      <c r="T4454">
        <v>905969</v>
      </c>
      <c r="U4454">
        <v>5796</v>
      </c>
      <c r="V4454" t="str">
        <v>309ASY INV-PTS SALES</v>
      </c>
      <c r="W4454">
        <v>0</v>
      </c>
      <c r="X4454">
        <v>0</v>
      </c>
      <c r="Y4454">
        <v>879254</v>
      </c>
      <c r="Z4454" t="str">
        <v>东莞高伟光学电子有限公司</v>
      </c>
      <c r="AA4454">
        <v>0</v>
      </c>
      <c r="AB4454">
        <v>2022</v>
      </c>
      <c r="AC4454">
        <v>5</v>
      </c>
      <c r="AD4454" t="str">
        <v>Q1</v>
      </c>
      <c r="AE4454" t="str">
        <v>FY22/23</v>
      </c>
      <c r="AF4454" t="str">
        <v>SOUTH</v>
      </c>
    </row>
    <row r="4455" spans="1:32">
      <c r="A4455" t="str">
        <v>ESHL</v>
      </c>
      <c r="B4455" t="str">
        <v>SZX</v>
      </c>
      <c r="C4455" t="str">
        <v>SPARES/OTHER</v>
      </c>
      <c r="D4455" s="4">
        <v>44704</v>
      </c>
      <c r="E4455" t="str">
        <v>YAMAHA</v>
      </c>
      <c r="F4455">
        <v>14104223</v>
      </c>
      <c r="G4455">
        <v>44704</v>
      </c>
      <c r="H4455" t="str">
        <v>YMCT|KHN-M5840-02</v>
      </c>
      <c r="I4455" t="str">
        <v>SERVO BOARD ASSY</v>
      </c>
      <c r="J4455">
        <v>1</v>
      </c>
      <c r="K4455">
        <v>1</v>
      </c>
      <c r="L4455">
        <v>10796.46</v>
      </c>
      <c r="M4455" t="str">
        <v>CNY</v>
      </c>
      <c r="N4455">
        <v>1.095</v>
      </c>
      <c r="O4455">
        <v>10796.46</v>
      </c>
      <c r="P4455">
        <v>11822.123699999998</v>
      </c>
      <c r="Q4455" t="str">
        <v>C66SZX-SMT SERVICE</v>
      </c>
      <c r="R4455" t="str">
        <v>Dongguan Cowell Optic Electronics Co., Ltd.</v>
      </c>
      <c r="S4455" t="str">
        <v>Same</v>
      </c>
      <c r="T4455">
        <v>905969</v>
      </c>
      <c r="U4455">
        <v>5733</v>
      </c>
      <c r="V4455" t="str">
        <v>309ASY INV-PTS SALES</v>
      </c>
      <c r="W4455">
        <v>0</v>
      </c>
      <c r="X4455">
        <v>0</v>
      </c>
      <c r="Y4455">
        <v>879254</v>
      </c>
      <c r="Z4455" t="str">
        <v>东莞高伟光学电子有限公司</v>
      </c>
      <c r="AA4455">
        <v>0</v>
      </c>
      <c r="AB4455">
        <v>2022</v>
      </c>
      <c r="AC4455">
        <v>5</v>
      </c>
      <c r="AD4455" t="str">
        <v>Q1</v>
      </c>
      <c r="AE4455" t="str">
        <v>FY22/23</v>
      </c>
      <c r="AF4455" t="str">
        <v>SOUTH</v>
      </c>
    </row>
    <row r="4456" spans="1:32">
      <c r="A4456" t="str">
        <v>ESHL</v>
      </c>
      <c r="B4456" t="str">
        <v>BJS</v>
      </c>
      <c r="C4456" t="str">
        <v>FEEDER</v>
      </c>
      <c r="D4456" s="4">
        <v>44705</v>
      </c>
      <c r="E4456" t="str">
        <v>YAMAHA</v>
      </c>
      <c r="F4456">
        <v>14104224</v>
      </c>
      <c r="G4456">
        <v>44705</v>
      </c>
      <c r="H4456" t="str">
        <v>YMCT|KHJ-MC200-00</v>
      </c>
      <c r="I4456" t="str">
        <v>SS TAPE FEEDER 12/16mm</v>
      </c>
      <c r="J4456">
        <v>6</v>
      </c>
      <c r="K4456">
        <v>6</v>
      </c>
      <c r="L4456">
        <v>24900</v>
      </c>
      <c r="M4456" t="str">
        <v>CNY</v>
      </c>
      <c r="N4456">
        <v>1.095</v>
      </c>
      <c r="O4456">
        <v>24900</v>
      </c>
      <c r="P4456">
        <v>27265.5</v>
      </c>
      <c r="Q4456" t="str">
        <v>C66BJS-SMT SERVICE</v>
      </c>
      <c r="R4456" t="str">
        <v>Weihai Baoer Electric Co., Ltd.</v>
      </c>
      <c r="S4456" t="str">
        <v>Same</v>
      </c>
      <c r="T4456">
        <v>905967</v>
      </c>
      <c r="U4456">
        <v>17338.509999999998</v>
      </c>
      <c r="V4456" t="str">
        <v>309ASY INV-PTS SALES</v>
      </c>
      <c r="W4456">
        <v>0</v>
      </c>
      <c r="X4456" t="str">
        <v>BR20220427-5</v>
      </c>
      <c r="Y4456">
        <v>879309</v>
      </c>
      <c r="Z4456" t="str">
        <v>威海宝尔电器有限公司</v>
      </c>
      <c r="AA4456">
        <v>0</v>
      </c>
      <c r="AB4456">
        <v>2022</v>
      </c>
      <c r="AC4456">
        <v>5</v>
      </c>
      <c r="AD4456" t="str">
        <v>Q1</v>
      </c>
      <c r="AE4456" t="str">
        <v>FY22/23</v>
      </c>
      <c r="AF4456" t="str">
        <v>NORTH</v>
      </c>
    </row>
    <row r="4457" spans="1:32">
      <c r="A4457" t="str">
        <v>ESHL</v>
      </c>
      <c r="B4457" t="str">
        <v>SZX</v>
      </c>
      <c r="C4457" t="str">
        <v>SERVICE_CHARGE</v>
      </c>
      <c r="D4457" s="4">
        <v>44708</v>
      </c>
      <c r="E4457" t="str">
        <v>YAMAHA</v>
      </c>
      <c r="F4457">
        <v>12101188</v>
      </c>
      <c r="G4457">
        <v>44708</v>
      </c>
      <c r="H4457" t="str">
        <v>YMCT|REPAIR CHARGE</v>
      </c>
      <c r="I4457" t="str">
        <v>REPAIR CHARGE</v>
      </c>
      <c r="J4457">
        <v>1</v>
      </c>
      <c r="K4457">
        <v>1</v>
      </c>
      <c r="L4457">
        <v>1150.44</v>
      </c>
      <c r="M4457" t="str">
        <v>CNY</v>
      </c>
      <c r="N4457">
        <v>1.095</v>
      </c>
      <c r="O4457">
        <v>1150.44</v>
      </c>
      <c r="P4457">
        <v>1259.7318</v>
      </c>
      <c r="Q4457" t="str">
        <v>C66SZX-SMT SERVICE</v>
      </c>
      <c r="R4457" t="str">
        <v>Dongguan Langqin Electronic Technology Co., Ltd.</v>
      </c>
      <c r="S4457" t="str">
        <v>Same</v>
      </c>
      <c r="T4457">
        <v>905973</v>
      </c>
      <c r="U4457">
        <v>0</v>
      </c>
      <c r="V4457" t="str">
        <v>309ASY INV-NON-CON</v>
      </c>
      <c r="W4457">
        <v>0</v>
      </c>
      <c r="X4457">
        <v>0</v>
      </c>
      <c r="Y4457">
        <v>0</v>
      </c>
      <c r="Z4457" t="str">
        <v>东莞朗勤电子科技有限公司</v>
      </c>
      <c r="AA4457">
        <v>0</v>
      </c>
      <c r="AB4457">
        <v>2022</v>
      </c>
      <c r="AC4457">
        <v>5</v>
      </c>
      <c r="AD4457" t="str">
        <v>Q1</v>
      </c>
      <c r="AE4457" t="str">
        <v>FY22/23</v>
      </c>
      <c r="AF4457" t="str">
        <v>SOUTH</v>
      </c>
    </row>
    <row r="4458" spans="1:32">
      <c r="A4458" t="str">
        <v>ESHL</v>
      </c>
      <c r="B4458" t="str">
        <v>SZX</v>
      </c>
      <c r="C4458" t="str">
        <v>SERVICE_CHARGE</v>
      </c>
      <c r="D4458" s="4">
        <v>44708</v>
      </c>
      <c r="E4458" t="str">
        <v>YAMAHA</v>
      </c>
      <c r="F4458">
        <v>12101189</v>
      </c>
      <c r="G4458">
        <v>44708</v>
      </c>
      <c r="H4458" t="str">
        <v>YMCT|REPAIR CHARGE</v>
      </c>
      <c r="I4458" t="str">
        <v>REPAIR CHARGE</v>
      </c>
      <c r="J4458">
        <v>2</v>
      </c>
      <c r="K4458">
        <v>2</v>
      </c>
      <c r="L4458">
        <v>2300.88</v>
      </c>
      <c r="M4458" t="str">
        <v>CNY</v>
      </c>
      <c r="N4458">
        <v>1.095</v>
      </c>
      <c r="O4458">
        <v>2300.88</v>
      </c>
      <c r="P4458">
        <v>2519.4636</v>
      </c>
      <c r="Q4458" t="str">
        <v>C66SZX-SMT SERVICE</v>
      </c>
      <c r="R4458" t="str">
        <v>Dongguan Langqin Electronic Technology Co., Ltd.</v>
      </c>
      <c r="S4458" t="str">
        <v>Same</v>
      </c>
      <c r="T4458">
        <v>905975</v>
      </c>
      <c r="U4458">
        <v>0</v>
      </c>
      <c r="V4458" t="str">
        <v>309ASY INV-NON-CON</v>
      </c>
      <c r="W4458">
        <v>0</v>
      </c>
      <c r="X4458">
        <v>0</v>
      </c>
      <c r="Y4458">
        <v>0</v>
      </c>
      <c r="Z4458" t="str">
        <v>东莞朗勤电子科技有限公司</v>
      </c>
      <c r="AA4458">
        <v>0</v>
      </c>
      <c r="AB4458">
        <v>2022</v>
      </c>
      <c r="AC4458">
        <v>5</v>
      </c>
      <c r="AD4458" t="str">
        <v>Q1</v>
      </c>
      <c r="AE4458" t="str">
        <v>FY22/23</v>
      </c>
      <c r="AF4458" t="str">
        <v>SOUTH</v>
      </c>
    </row>
    <row r="4459" spans="1:32">
      <c r="A4459" t="str">
        <v>ESHL</v>
      </c>
      <c r="B4459" t="str">
        <v>SZX</v>
      </c>
      <c r="C4459" t="str">
        <v>SPARES/OTHER</v>
      </c>
      <c r="D4459" s="4">
        <v>44708</v>
      </c>
      <c r="E4459" t="str">
        <v>YAMAHA</v>
      </c>
      <c r="F4459">
        <v>14104225</v>
      </c>
      <c r="G4459">
        <v>44708</v>
      </c>
      <c r="H4459" t="str">
        <v>YMCT|KLF-M7153-00</v>
      </c>
      <c r="I4459" t="str">
        <v>VALVE</v>
      </c>
      <c r="J4459">
        <v>1</v>
      </c>
      <c r="K4459">
        <v>1</v>
      </c>
      <c r="L4459">
        <v>973.45</v>
      </c>
      <c r="M4459" t="str">
        <v>CNY</v>
      </c>
      <c r="N4459">
        <v>1.095</v>
      </c>
      <c r="O4459">
        <v>973.45</v>
      </c>
      <c r="P4459">
        <v>1065.9277500000001</v>
      </c>
      <c r="Q4459" t="str">
        <v>C66SZX-SMT SERVICE</v>
      </c>
      <c r="R4459" t="str">
        <v>Shenzhen Longtech Smart Control Co., Ltd.</v>
      </c>
      <c r="S4459" t="str">
        <v>Same</v>
      </c>
      <c r="T4459">
        <v>905971</v>
      </c>
      <c r="U4459">
        <v>487</v>
      </c>
      <c r="V4459" t="str">
        <v>309ASY INV-PTS SALES</v>
      </c>
      <c r="W4459">
        <v>0</v>
      </c>
      <c r="X4459">
        <v>0</v>
      </c>
      <c r="Y4459">
        <v>881117</v>
      </c>
      <c r="Z4459" t="str">
        <v>深圳朗特智能控制股份有限公司</v>
      </c>
      <c r="AA4459">
        <v>0</v>
      </c>
      <c r="AB4459">
        <v>2022</v>
      </c>
      <c r="AC4459">
        <v>5</v>
      </c>
      <c r="AD4459" t="str">
        <v>Q1</v>
      </c>
      <c r="AE4459" t="str">
        <v>FY22/23</v>
      </c>
      <c r="AF4459" t="str">
        <v>SOUTH</v>
      </c>
    </row>
    <row r="4460" spans="1:32">
      <c r="A4460" t="str">
        <v>ESHL</v>
      </c>
      <c r="B4460" t="str">
        <v>SZX</v>
      </c>
      <c r="C4460" t="str">
        <v>SPARES/OTHER</v>
      </c>
      <c r="D4460" s="4">
        <v>44708</v>
      </c>
      <c r="E4460" t="str">
        <v>YAMAHA</v>
      </c>
      <c r="F4460">
        <v>14104226</v>
      </c>
      <c r="G4460">
        <v>44708</v>
      </c>
      <c r="H4460" t="str">
        <v>YMCT|90990-25J026</v>
      </c>
      <c r="I4460" t="str">
        <v>BEARING</v>
      </c>
      <c r="J4460">
        <v>10</v>
      </c>
      <c r="K4460">
        <v>10</v>
      </c>
      <c r="L4460">
        <v>1238.94</v>
      </c>
      <c r="M4460" t="str">
        <v>CNY</v>
      </c>
      <c r="N4460">
        <v>1.095</v>
      </c>
      <c r="O4460">
        <v>1238.94</v>
      </c>
      <c r="P4460">
        <v>1356.6393</v>
      </c>
      <c r="Q4460" t="str">
        <v>C66SZX-SMT SERVICE</v>
      </c>
      <c r="R4460" t="str">
        <v>Dongguan Langqin Electronic Technology Co., Ltd.</v>
      </c>
      <c r="S4460" t="str">
        <v>Same</v>
      </c>
      <c r="T4460">
        <v>905972</v>
      </c>
      <c r="U4460">
        <v>566</v>
      </c>
      <c r="V4460" t="str">
        <v>309ASY INV-PTS SALES</v>
      </c>
      <c r="W4460">
        <v>0</v>
      </c>
      <c r="X4460">
        <v>0</v>
      </c>
      <c r="Y4460">
        <v>881122</v>
      </c>
      <c r="Z4460" t="str">
        <v>东莞朗勤电子科技有限公司</v>
      </c>
      <c r="AA4460">
        <v>0</v>
      </c>
      <c r="AB4460">
        <v>2022</v>
      </c>
      <c r="AC4460">
        <v>5</v>
      </c>
      <c r="AD4460" t="str">
        <v>Q1</v>
      </c>
      <c r="AE4460" t="str">
        <v>FY22/23</v>
      </c>
      <c r="AF4460" t="str">
        <v>SOUTH</v>
      </c>
    </row>
    <row r="4461" spans="1:32">
      <c r="A4461" t="str">
        <v>ESHL</v>
      </c>
      <c r="B4461" t="str">
        <v>SZX</v>
      </c>
      <c r="C4461" t="str">
        <v>SPARES/OTHER</v>
      </c>
      <c r="D4461" s="4">
        <v>44708</v>
      </c>
      <c r="E4461" t="str">
        <v>YAMAHA</v>
      </c>
      <c r="F4461">
        <v>14104227</v>
      </c>
      <c r="G4461">
        <v>44708</v>
      </c>
      <c r="H4461" t="str">
        <v>YMCT|P-TOOL</v>
      </c>
      <c r="I4461" t="str">
        <v>SOFTWARE</v>
      </c>
      <c r="J4461">
        <v>1</v>
      </c>
      <c r="K4461">
        <v>1</v>
      </c>
      <c r="L4461">
        <v>55309.74</v>
      </c>
      <c r="M4461" t="str">
        <v>CNY</v>
      </c>
      <c r="N4461">
        <v>1.095</v>
      </c>
      <c r="O4461">
        <v>55309.74</v>
      </c>
      <c r="P4461">
        <v>60564.165299999993</v>
      </c>
      <c r="Q4461" t="str">
        <v>C66SZX-SMT SERVICE</v>
      </c>
      <c r="R4461" t="str">
        <v>Shangrao Luxvisions Innovation Technology Limited</v>
      </c>
      <c r="S4461" t="str">
        <v>Same</v>
      </c>
      <c r="T4461">
        <v>905977</v>
      </c>
      <c r="U4461">
        <v>47800</v>
      </c>
      <c r="V4461" t="str">
        <v>309ASY INV-PTS SALES</v>
      </c>
      <c r="W4461">
        <v>0</v>
      </c>
      <c r="X4461">
        <v>0</v>
      </c>
      <c r="Y4461">
        <v>881143</v>
      </c>
      <c r="Z4461" t="str">
        <v>上饶市立景创新科技有限公司</v>
      </c>
      <c r="AA4461">
        <v>0</v>
      </c>
      <c r="AB4461">
        <v>2022</v>
      </c>
      <c r="AC4461">
        <v>5</v>
      </c>
      <c r="AD4461" t="str">
        <v>Q1</v>
      </c>
      <c r="AE4461" t="str">
        <v>FY22/23</v>
      </c>
      <c r="AF4461" t="str">
        <v>SOUTH</v>
      </c>
    </row>
    <row r="4462" spans="1:32">
      <c r="A4462" t="str">
        <v>ESHL</v>
      </c>
      <c r="B4462" t="str">
        <v>SZX</v>
      </c>
      <c r="C4462" t="str">
        <v>SPARES/OTHER</v>
      </c>
      <c r="D4462" s="4">
        <v>44708</v>
      </c>
      <c r="E4462" t="str">
        <v>YAMAHA</v>
      </c>
      <c r="F4462">
        <v>14104228</v>
      </c>
      <c r="G4462">
        <v>44708</v>
      </c>
      <c r="H4462" t="str">
        <v>YMCT|90990-25J026</v>
      </c>
      <c r="I4462" t="str">
        <v>BEARING</v>
      </c>
      <c r="J4462">
        <v>20</v>
      </c>
      <c r="K4462">
        <v>20</v>
      </c>
      <c r="L4462">
        <v>2477.88</v>
      </c>
      <c r="M4462" t="str">
        <v>CNY</v>
      </c>
      <c r="N4462">
        <v>1.095</v>
      </c>
      <c r="O4462">
        <v>2477.88</v>
      </c>
      <c r="P4462">
        <v>2713.2786000000001</v>
      </c>
      <c r="Q4462" t="str">
        <v>C66SZX-SMT SERVICE</v>
      </c>
      <c r="R4462" t="str">
        <v>Dongguan Langqin Electronic Technology Co., Ltd.</v>
      </c>
      <c r="S4462" t="str">
        <v>Same</v>
      </c>
      <c r="T4462">
        <v>905978</v>
      </c>
      <c r="U4462">
        <v>1132</v>
      </c>
      <c r="V4462" t="str">
        <v>309ASY INV-PTS SALES</v>
      </c>
      <c r="W4462">
        <v>0</v>
      </c>
      <c r="X4462">
        <v>0</v>
      </c>
      <c r="Y4462">
        <v>881141</v>
      </c>
      <c r="Z4462" t="str">
        <v>东莞朗勤电子科技有限公司</v>
      </c>
      <c r="AA4462">
        <v>0</v>
      </c>
      <c r="AB4462">
        <v>2022</v>
      </c>
      <c r="AC4462">
        <v>5</v>
      </c>
      <c r="AD4462" t="str">
        <v>Q1</v>
      </c>
      <c r="AE4462" t="str">
        <v>FY22/23</v>
      </c>
      <c r="AF4462" t="str">
        <v>SOUTH</v>
      </c>
    </row>
    <row r="4463" spans="1:32">
      <c r="A4463" t="str">
        <v>ESHL</v>
      </c>
      <c r="B4463" t="str">
        <v>SHA</v>
      </c>
      <c r="C4463" t="str">
        <v>SPARES/OTHER</v>
      </c>
      <c r="D4463" s="4">
        <v>44711</v>
      </c>
      <c r="E4463" t="str">
        <v>YAMAHA</v>
      </c>
      <c r="F4463">
        <v>14104229</v>
      </c>
      <c r="G4463">
        <v>44711</v>
      </c>
      <c r="H4463" t="str">
        <v>YMCT|REPAIR CHARGE</v>
      </c>
      <c r="I4463" t="str">
        <v>REPAIR CHARGE</v>
      </c>
      <c r="J4463">
        <v>50</v>
      </c>
      <c r="K4463">
        <v>50</v>
      </c>
      <c r="L4463">
        <v>4601.7700000000004</v>
      </c>
      <c r="M4463" t="str">
        <v>CNY</v>
      </c>
      <c r="N4463">
        <v>1.095</v>
      </c>
      <c r="O4463">
        <v>4601.7700000000004</v>
      </c>
      <c r="P4463">
        <v>5038.93815</v>
      </c>
      <c r="Q4463" t="str">
        <v>C66SHA-SERVICE GROUP</v>
      </c>
      <c r="R4463" t="str">
        <v>Wuhan Zhongguancun Hard Innovation Space Technolog</v>
      </c>
      <c r="S4463" t="str">
        <v>Same</v>
      </c>
      <c r="T4463">
        <v>905979</v>
      </c>
      <c r="U4463">
        <v>0</v>
      </c>
      <c r="V4463" t="str">
        <v>309ASY INV-PTS SALES</v>
      </c>
      <c r="W4463">
        <v>0</v>
      </c>
      <c r="X4463">
        <v>0</v>
      </c>
      <c r="Y4463">
        <v>0</v>
      </c>
      <c r="Z4463" t="str">
        <v>武汉中关村硬创空间科技有限公司</v>
      </c>
      <c r="AA4463">
        <v>0</v>
      </c>
      <c r="AB4463">
        <v>2022</v>
      </c>
      <c r="AC4463">
        <v>5</v>
      </c>
      <c r="AD4463" t="str">
        <v>Q1</v>
      </c>
      <c r="AE4463" t="str">
        <v>FY22/23</v>
      </c>
      <c r="AF4463" t="str">
        <v>EAST</v>
      </c>
    </row>
    <row r="4464" spans="1:32">
      <c r="A4464" t="str">
        <v>ESHL</v>
      </c>
      <c r="B4464" t="str">
        <v>SHA</v>
      </c>
      <c r="C4464" t="str">
        <v>SPARES/OTHER</v>
      </c>
      <c r="D4464" s="4">
        <v>44711</v>
      </c>
      <c r="E4464" t="str">
        <v>YAMAHA</v>
      </c>
      <c r="F4464">
        <v>14104229</v>
      </c>
      <c r="G4464">
        <v>44711</v>
      </c>
      <c r="H4464" t="str">
        <v>YMCT|REPAIR CHARGE</v>
      </c>
      <c r="I4464" t="str">
        <v>REPAIR CHARGE</v>
      </c>
      <c r="J4464">
        <v>50</v>
      </c>
      <c r="K4464">
        <v>50</v>
      </c>
      <c r="L4464">
        <v>1415.93</v>
      </c>
      <c r="M4464" t="str">
        <v>CNY</v>
      </c>
      <c r="N4464">
        <v>1.095</v>
      </c>
      <c r="O4464">
        <v>1415.93</v>
      </c>
      <c r="P4464">
        <v>1550.44335</v>
      </c>
      <c r="Q4464" t="str">
        <v>C66SHA-SERVICE GROUP</v>
      </c>
      <c r="R4464" t="str">
        <v>Wuhan Zhongguancun Hard Innovation Space Technolog</v>
      </c>
      <c r="S4464" t="str">
        <v>Same</v>
      </c>
      <c r="T4464">
        <v>905979</v>
      </c>
      <c r="U4464">
        <v>0</v>
      </c>
      <c r="V4464" t="str">
        <v>309ASY INV-PTS SALES</v>
      </c>
      <c r="W4464">
        <v>0</v>
      </c>
      <c r="X4464">
        <v>0</v>
      </c>
      <c r="Y4464">
        <v>0</v>
      </c>
      <c r="Z4464" t="str">
        <v>武汉中关村硬创空间科技有限公司</v>
      </c>
      <c r="AA4464">
        <v>0</v>
      </c>
      <c r="AB4464">
        <v>2022</v>
      </c>
      <c r="AC4464">
        <v>5</v>
      </c>
      <c r="AD4464" t="str">
        <v>Q1</v>
      </c>
      <c r="AE4464" t="str">
        <v>FY22/23</v>
      </c>
      <c r="AF4464" t="str">
        <v>EAST</v>
      </c>
    </row>
    <row r="4465" spans="1:32">
      <c r="A4465" t="str">
        <v>ESHL</v>
      </c>
      <c r="B4465" t="str">
        <v>SHA</v>
      </c>
      <c r="C4465" t="str">
        <v>SPARES/OTHER</v>
      </c>
      <c r="D4465" s="4">
        <v>44711</v>
      </c>
      <c r="E4465" t="str">
        <v>YAMAHA</v>
      </c>
      <c r="F4465">
        <v>14104229</v>
      </c>
      <c r="G4465">
        <v>44711</v>
      </c>
      <c r="H4465" t="str">
        <v>YMCT|REPAIR CHARGE</v>
      </c>
      <c r="I4465" t="str">
        <v>REPAIR CHARGE</v>
      </c>
      <c r="J4465">
        <v>10</v>
      </c>
      <c r="K4465">
        <v>10</v>
      </c>
      <c r="L4465">
        <v>203.54</v>
      </c>
      <c r="M4465" t="str">
        <v>CNY</v>
      </c>
      <c r="N4465">
        <v>1.095</v>
      </c>
      <c r="O4465">
        <v>203.54</v>
      </c>
      <c r="P4465">
        <v>222.87629999999999</v>
      </c>
      <c r="Q4465" t="str">
        <v>C66SHA-SERVICE GROUP</v>
      </c>
      <c r="R4465" t="str">
        <v>Wuhan Zhongguancun Hard Innovation Space Technolog</v>
      </c>
      <c r="S4465" t="str">
        <v>Same</v>
      </c>
      <c r="T4465">
        <v>905979</v>
      </c>
      <c r="U4465">
        <v>0</v>
      </c>
      <c r="V4465" t="str">
        <v>309ASY INV-PTS SALES</v>
      </c>
      <c r="W4465">
        <v>0</v>
      </c>
      <c r="X4465">
        <v>0</v>
      </c>
      <c r="Y4465">
        <v>0</v>
      </c>
      <c r="Z4465" t="str">
        <v>武汉中关村硬创空间科技有限公司</v>
      </c>
      <c r="AA4465">
        <v>0</v>
      </c>
      <c r="AB4465">
        <v>2022</v>
      </c>
      <c r="AC4465">
        <v>5</v>
      </c>
      <c r="AD4465" t="str">
        <v>Q1</v>
      </c>
      <c r="AE4465" t="str">
        <v>FY22/23</v>
      </c>
      <c r="AF4465" t="str">
        <v>EAST</v>
      </c>
    </row>
    <row r="4466" spans="1:32">
      <c r="A4466" t="str">
        <v>ESHL</v>
      </c>
      <c r="B4466" t="str">
        <v>SHA</v>
      </c>
      <c r="C4466" t="str">
        <v>SPARES/OTHER</v>
      </c>
      <c r="D4466" s="4">
        <v>44711</v>
      </c>
      <c r="E4466" t="str">
        <v>YAMAHA</v>
      </c>
      <c r="F4466">
        <v>14104229</v>
      </c>
      <c r="G4466">
        <v>44711</v>
      </c>
      <c r="H4466" t="str">
        <v>YMCT|REPAIR CHARGE</v>
      </c>
      <c r="I4466" t="str">
        <v>REPAIR CHARGE</v>
      </c>
      <c r="J4466">
        <v>3</v>
      </c>
      <c r="K4466">
        <v>3</v>
      </c>
      <c r="L4466">
        <v>1446.9</v>
      </c>
      <c r="M4466" t="str">
        <v>CNY</v>
      </c>
      <c r="N4466">
        <v>1.095</v>
      </c>
      <c r="O4466">
        <v>1446.9</v>
      </c>
      <c r="P4466">
        <v>1584.3555000000001</v>
      </c>
      <c r="Q4466" t="str">
        <v>C66SHA-SERVICE GROUP</v>
      </c>
      <c r="R4466" t="str">
        <v>Wuhan Zhongguancun Hard Innovation Space Technolog</v>
      </c>
      <c r="S4466" t="str">
        <v>Same</v>
      </c>
      <c r="T4466">
        <v>905979</v>
      </c>
      <c r="U4466">
        <v>0</v>
      </c>
      <c r="V4466" t="str">
        <v>309ASY INV-PTS SALES</v>
      </c>
      <c r="W4466">
        <v>0</v>
      </c>
      <c r="X4466">
        <v>0</v>
      </c>
      <c r="Y4466">
        <v>0</v>
      </c>
      <c r="Z4466" t="str">
        <v>武汉中关村硬创空间科技有限公司</v>
      </c>
      <c r="AA4466">
        <v>0</v>
      </c>
      <c r="AB4466">
        <v>2022</v>
      </c>
      <c r="AC4466">
        <v>5</v>
      </c>
      <c r="AD4466" t="str">
        <v>Q1</v>
      </c>
      <c r="AE4466" t="str">
        <v>FY22/23</v>
      </c>
      <c r="AF4466" t="str">
        <v>EAST</v>
      </c>
    </row>
    <row r="4467" spans="1:32">
      <c r="A4467" t="str">
        <v>ESHL</v>
      </c>
      <c r="B4467" t="str">
        <v>SHA</v>
      </c>
      <c r="C4467" t="str">
        <v>SPARES/OTHER</v>
      </c>
      <c r="D4467" s="4">
        <v>44711</v>
      </c>
      <c r="E4467" t="str">
        <v>YAMAHA</v>
      </c>
      <c r="F4467">
        <v>14104229</v>
      </c>
      <c r="G4467">
        <v>44711</v>
      </c>
      <c r="H4467" t="str">
        <v>YMCT|REPAIR CHARGE</v>
      </c>
      <c r="I4467" t="str">
        <v>REPAIR CHARGE</v>
      </c>
      <c r="J4467">
        <v>5</v>
      </c>
      <c r="K4467">
        <v>5</v>
      </c>
      <c r="L4467">
        <v>1358.41</v>
      </c>
      <c r="M4467" t="str">
        <v>CNY</v>
      </c>
      <c r="N4467">
        <v>1.095</v>
      </c>
      <c r="O4467">
        <v>1358.41</v>
      </c>
      <c r="P4467">
        <v>1487.45895</v>
      </c>
      <c r="Q4467" t="str">
        <v>C66SHA-SERVICE GROUP</v>
      </c>
      <c r="R4467" t="str">
        <v>Wuhan Zhongguancun Hard Innovation Space Technolog</v>
      </c>
      <c r="S4467" t="str">
        <v>Same</v>
      </c>
      <c r="T4467">
        <v>905979</v>
      </c>
      <c r="U4467">
        <v>0</v>
      </c>
      <c r="V4467" t="str">
        <v>309ASY INV-PTS SALES</v>
      </c>
      <c r="W4467">
        <v>0</v>
      </c>
      <c r="X4467">
        <v>0</v>
      </c>
      <c r="Y4467">
        <v>0</v>
      </c>
      <c r="Z4467" t="str">
        <v>武汉中关村硬创空间科技有限公司</v>
      </c>
      <c r="AA4467">
        <v>0</v>
      </c>
      <c r="AB4467">
        <v>2022</v>
      </c>
      <c r="AC4467">
        <v>5</v>
      </c>
      <c r="AD4467" t="str">
        <v>Q1</v>
      </c>
      <c r="AE4467" t="str">
        <v>FY22/23</v>
      </c>
      <c r="AF4467" t="str">
        <v>EAST</v>
      </c>
    </row>
    <row r="4468" spans="1:32">
      <c r="A4468" t="str">
        <v>ESHL</v>
      </c>
      <c r="B4468" t="str">
        <v>SHA</v>
      </c>
      <c r="C4468" t="str">
        <v>SPARES/OTHER</v>
      </c>
      <c r="D4468" s="4">
        <v>44711</v>
      </c>
      <c r="E4468" t="str">
        <v>YAMAHA</v>
      </c>
      <c r="F4468">
        <v>14104229</v>
      </c>
      <c r="G4468">
        <v>44711</v>
      </c>
      <c r="H4468" t="str">
        <v>YMCT|REPAIR CHARGE</v>
      </c>
      <c r="I4468" t="str">
        <v>REPAIR CHARGE</v>
      </c>
      <c r="J4468">
        <v>20</v>
      </c>
      <c r="K4468">
        <v>20</v>
      </c>
      <c r="L4468">
        <v>10442.48</v>
      </c>
      <c r="M4468" t="str">
        <v>CNY</v>
      </c>
      <c r="N4468">
        <v>1.095</v>
      </c>
      <c r="O4468">
        <v>10442.48</v>
      </c>
      <c r="P4468">
        <v>11434.515599999999</v>
      </c>
      <c r="Q4468" t="str">
        <v>C66SHA-SERVICE GROUP</v>
      </c>
      <c r="R4468" t="str">
        <v>Wuhan Zhongguancun Hard Innovation Space Technolog</v>
      </c>
      <c r="S4468" t="str">
        <v>Same</v>
      </c>
      <c r="T4468">
        <v>905979</v>
      </c>
      <c r="U4468">
        <v>0</v>
      </c>
      <c r="V4468" t="str">
        <v>309ASY INV-PTS SALES</v>
      </c>
      <c r="W4468">
        <v>0</v>
      </c>
      <c r="X4468">
        <v>0</v>
      </c>
      <c r="Y4468">
        <v>0</v>
      </c>
      <c r="Z4468" t="str">
        <v>武汉中关村硬创空间科技有限公司</v>
      </c>
      <c r="AA4468">
        <v>0</v>
      </c>
      <c r="AB4468">
        <v>2022</v>
      </c>
      <c r="AC4468">
        <v>5</v>
      </c>
      <c r="AD4468" t="str">
        <v>Q1</v>
      </c>
      <c r="AE4468" t="str">
        <v>FY22/23</v>
      </c>
      <c r="AF4468" t="str">
        <v>EAST</v>
      </c>
    </row>
    <row r="4469" spans="1:32">
      <c r="A4469" t="str">
        <v>ESHL</v>
      </c>
      <c r="B4469" t="str">
        <v>SHA</v>
      </c>
      <c r="C4469" t="str">
        <v>SERVICE_CHARGE</v>
      </c>
      <c r="D4469" s="4">
        <v>44722</v>
      </c>
      <c r="E4469" t="str">
        <v>YAMAHA</v>
      </c>
      <c r="F4469">
        <v>12101190</v>
      </c>
      <c r="G4469">
        <v>44722</v>
      </c>
      <c r="H4469" t="str">
        <v>YMCT|REPAIR CHARGE</v>
      </c>
      <c r="I4469" t="str">
        <v>REPAIR CHARGE</v>
      </c>
      <c r="J4469">
        <v>5</v>
      </c>
      <c r="K4469">
        <v>5</v>
      </c>
      <c r="L4469">
        <v>3140.71</v>
      </c>
      <c r="M4469" t="str">
        <v>CNY</v>
      </c>
      <c r="N4469">
        <v>1.175</v>
      </c>
      <c r="O4469">
        <v>3140.71</v>
      </c>
      <c r="P4469">
        <v>3690.3342500000003</v>
      </c>
      <c r="Q4469" t="str">
        <v>C66SHA-SERVICE GROUP</v>
      </c>
      <c r="R4469" t="str">
        <v>Amphenol Airwave (HaiYan) Communication Electronic</v>
      </c>
      <c r="S4469" t="str">
        <v>Same</v>
      </c>
      <c r="T4469">
        <v>905980</v>
      </c>
      <c r="U4469">
        <v>0</v>
      </c>
      <c r="V4469" t="str">
        <v>309ASY INV-NON-CON-V</v>
      </c>
      <c r="W4469">
        <v>0</v>
      </c>
      <c r="X4469">
        <v>0</v>
      </c>
      <c r="Y4469">
        <v>0</v>
      </c>
      <c r="Z4469" t="str">
        <v>安费诺永亿(海盐)通讯电子有限公司</v>
      </c>
      <c r="AA4469">
        <v>0</v>
      </c>
      <c r="AB4469">
        <v>2022</v>
      </c>
      <c r="AC4469">
        <v>6</v>
      </c>
      <c r="AD4469" t="str">
        <v>Q1</v>
      </c>
      <c r="AE4469" t="str">
        <v>FY22/23</v>
      </c>
      <c r="AF4469" t="str">
        <v>EAST</v>
      </c>
    </row>
    <row r="4470" spans="1:32">
      <c r="A4470" t="str">
        <v>ESHL</v>
      </c>
      <c r="B4470" t="str">
        <v>SHA</v>
      </c>
      <c r="C4470" t="str">
        <v>CONTRACT_FEE</v>
      </c>
      <c r="D4470" s="4">
        <v>44722</v>
      </c>
      <c r="E4470" t="str">
        <v>YAMAHA</v>
      </c>
      <c r="F4470">
        <v>13100223</v>
      </c>
      <c r="G4470">
        <v>44722</v>
      </c>
      <c r="H4470" t="str">
        <v>YMCT|REPAIR CHARGE</v>
      </c>
      <c r="I4470" t="str">
        <v>REPAIR CHARGE</v>
      </c>
      <c r="J4470">
        <v>1</v>
      </c>
      <c r="K4470">
        <v>1</v>
      </c>
      <c r="L4470">
        <v>88495.58</v>
      </c>
      <c r="M4470" t="str">
        <v>CNY</v>
      </c>
      <c r="N4470">
        <v>1.175</v>
      </c>
      <c r="O4470">
        <v>88495.58</v>
      </c>
      <c r="P4470">
        <v>103982.30650000001</v>
      </c>
      <c r="Q4470" t="str">
        <v>C66SHA-SERVICE GROUP</v>
      </c>
      <c r="R4470" t="str">
        <v>Lance Vehicle Technology Co., Ltd.</v>
      </c>
      <c r="S4470" t="str">
        <v>Same</v>
      </c>
      <c r="T4470">
        <v>905981</v>
      </c>
      <c r="U4470">
        <v>0</v>
      </c>
      <c r="V4470" t="str">
        <v>309ASY INV-CONTRACT</v>
      </c>
      <c r="W4470">
        <v>0</v>
      </c>
      <c r="X4470">
        <v>0</v>
      </c>
      <c r="Y4470">
        <v>0</v>
      </c>
      <c r="Z4470" t="str">
        <v>江苏中科朗恩斯车辆科技有限公司</v>
      </c>
      <c r="AA4470">
        <v>0</v>
      </c>
      <c r="AB4470">
        <v>2022</v>
      </c>
      <c r="AC4470">
        <v>6</v>
      </c>
      <c r="AD4470" t="str">
        <v>Q1</v>
      </c>
      <c r="AE4470" t="str">
        <v>FY22/23</v>
      </c>
      <c r="AF4470" t="str">
        <v>EAST</v>
      </c>
    </row>
    <row r="4471" spans="1:32">
      <c r="A4471" t="str">
        <v>ESHL</v>
      </c>
      <c r="B4471" t="str">
        <v>SHA</v>
      </c>
      <c r="C4471" t="str">
        <v>CONTRACT_FEE</v>
      </c>
      <c r="D4471" s="4">
        <v>44722</v>
      </c>
      <c r="E4471" t="str">
        <v>YAMAHA</v>
      </c>
      <c r="F4471">
        <v>13100224</v>
      </c>
      <c r="G4471">
        <v>44722</v>
      </c>
      <c r="H4471" t="str">
        <v>YMCT|REPAIR CHARGE</v>
      </c>
      <c r="I4471" t="str">
        <v>REPAIR CHARGE</v>
      </c>
      <c r="J4471">
        <v>1</v>
      </c>
      <c r="K4471">
        <v>1</v>
      </c>
      <c r="L4471">
        <v>7433.63</v>
      </c>
      <c r="M4471" t="str">
        <v>CNY</v>
      </c>
      <c r="N4471">
        <v>1.175</v>
      </c>
      <c r="O4471">
        <v>7433.63</v>
      </c>
      <c r="P4471">
        <v>8734.5152500000004</v>
      </c>
      <c r="Q4471" t="str">
        <v>C66SHA-SERVICE GROUP</v>
      </c>
      <c r="R4471" t="str">
        <v>Ningbo Hanpu Tools Co., Ltd.</v>
      </c>
      <c r="S4471" t="str">
        <v>Same</v>
      </c>
      <c r="T4471">
        <v>905982</v>
      </c>
      <c r="U4471">
        <v>0</v>
      </c>
      <c r="V4471" t="str">
        <v>309ASY INV-CONTRACT</v>
      </c>
      <c r="W4471">
        <v>0</v>
      </c>
      <c r="X4471">
        <v>0</v>
      </c>
      <c r="Y4471">
        <v>0</v>
      </c>
      <c r="Z4471" t="str">
        <v>宁波汉浦工具有限公司</v>
      </c>
      <c r="AA4471">
        <v>0</v>
      </c>
      <c r="AB4471">
        <v>2022</v>
      </c>
      <c r="AC4471">
        <v>6</v>
      </c>
      <c r="AD4471" t="str">
        <v>Q1</v>
      </c>
      <c r="AE4471" t="str">
        <v>FY22/23</v>
      </c>
      <c r="AF4471" t="str">
        <v>EAST</v>
      </c>
    </row>
    <row r="4472" spans="1:32">
      <c r="A4472" t="str">
        <v>ESHL</v>
      </c>
      <c r="B4472" t="str">
        <v>SHA</v>
      </c>
      <c r="C4472" t="str">
        <v>SPARES/OTHER</v>
      </c>
      <c r="D4472" s="4">
        <v>44725</v>
      </c>
      <c r="E4472" t="str">
        <v>YAMAHA</v>
      </c>
      <c r="F4472">
        <v>14104230</v>
      </c>
      <c r="G4472">
        <v>44725</v>
      </c>
      <c r="H4472" t="str">
        <v>YMCT|KLV-M913A-A1</v>
      </c>
      <c r="I4472" t="str">
        <v>PULLEY ASSY.</v>
      </c>
      <c r="J4472">
        <v>2</v>
      </c>
      <c r="K4472">
        <v>2</v>
      </c>
      <c r="L4472">
        <v>2674.34</v>
      </c>
      <c r="M4472" t="str">
        <v>CNY</v>
      </c>
      <c r="N4472">
        <v>1.175</v>
      </c>
      <c r="O4472">
        <v>2674.34</v>
      </c>
      <c r="P4472">
        <v>3142.3495000000003</v>
      </c>
      <c r="Q4472" t="str">
        <v>C66SHA-SERVICE GROUP</v>
      </c>
      <c r="R4472" t="str">
        <v xml:space="preserve">Changzhou Tongbao Photo-electricity Manufacturing </v>
      </c>
      <c r="S4472" t="str">
        <v>Same</v>
      </c>
      <c r="T4472">
        <v>905983</v>
      </c>
      <c r="U4472">
        <v>1909.6</v>
      </c>
      <c r="V4472" t="str">
        <v>309ASY INV-PTS SALES</v>
      </c>
      <c r="W4472">
        <v>0</v>
      </c>
      <c r="X4472">
        <v>0</v>
      </c>
      <c r="Y4472">
        <v>889547</v>
      </c>
      <c r="Z4472" t="str">
        <v>常州通宝光电股份有限公司</v>
      </c>
      <c r="AA4472">
        <v>0</v>
      </c>
      <c r="AB4472">
        <v>2022</v>
      </c>
      <c r="AC4472">
        <v>6</v>
      </c>
      <c r="AD4472" t="str">
        <v>Q1</v>
      </c>
      <c r="AE4472" t="str">
        <v>FY22/23</v>
      </c>
      <c r="AF4472" t="str">
        <v>EAST</v>
      </c>
    </row>
    <row r="4473" spans="1:32">
      <c r="A4473" t="str">
        <v>ESHL</v>
      </c>
      <c r="B4473" t="str">
        <v>SHA</v>
      </c>
      <c r="C4473" t="str">
        <v>FEEDER</v>
      </c>
      <c r="D4473" s="4">
        <v>44725</v>
      </c>
      <c r="E4473" t="str">
        <v>YAMAHA</v>
      </c>
      <c r="F4473">
        <v>14104231</v>
      </c>
      <c r="G4473">
        <v>44725</v>
      </c>
      <c r="H4473" t="str">
        <v>YMCT|KHJ-MC100-00</v>
      </c>
      <c r="I4473" t="str">
        <v>SS TAPE FEEDER 8mm</v>
      </c>
      <c r="J4473">
        <v>30</v>
      </c>
      <c r="K4473">
        <v>30</v>
      </c>
      <c r="L4473">
        <v>88380.53</v>
      </c>
      <c r="M4473" t="str">
        <v>CNY</v>
      </c>
      <c r="N4473">
        <v>1.175</v>
      </c>
      <c r="O4473">
        <v>88380.53</v>
      </c>
      <c r="P4473">
        <v>103847.12275000001</v>
      </c>
      <c r="Q4473" t="str">
        <v>C66SHA-SERVICE GROUP</v>
      </c>
      <c r="R4473" t="str">
        <v xml:space="preserve">Changzhou Tongbao Photo-electricity Manufacturing </v>
      </c>
      <c r="S4473" t="str">
        <v>Same</v>
      </c>
      <c r="T4473">
        <v>905984</v>
      </c>
      <c r="U4473">
        <v>59275.95</v>
      </c>
      <c r="V4473" t="str">
        <v>309ASY INV-PTS SALES</v>
      </c>
      <c r="W4473">
        <v>0</v>
      </c>
      <c r="X4473">
        <v>0</v>
      </c>
      <c r="Y4473">
        <v>889558</v>
      </c>
      <c r="Z4473" t="str">
        <v>常州通宝光电股份有限公司</v>
      </c>
      <c r="AA4473">
        <v>0</v>
      </c>
      <c r="AB4473">
        <v>2022</v>
      </c>
      <c r="AC4473">
        <v>6</v>
      </c>
      <c r="AD4473" t="str">
        <v>Q1</v>
      </c>
      <c r="AE4473" t="str">
        <v>FY22/23</v>
      </c>
      <c r="AF4473" t="str">
        <v>EAST</v>
      </c>
    </row>
    <row r="4474" spans="1:32">
      <c r="A4474" t="str">
        <v>ESHL</v>
      </c>
      <c r="B4474" t="str">
        <v>SHA</v>
      </c>
      <c r="C4474" t="str">
        <v>SPARES/OTHER</v>
      </c>
      <c r="D4474" s="4">
        <v>44725</v>
      </c>
      <c r="E4474" t="str">
        <v>YAMAHA</v>
      </c>
      <c r="F4474">
        <v>14104232</v>
      </c>
      <c r="G4474">
        <v>44725</v>
      </c>
      <c r="H4474" t="str">
        <v>YMCT|KLJ-MC245-00</v>
      </c>
      <c r="I4474" t="str">
        <v>LEVER F 1216</v>
      </c>
      <c r="J4474">
        <v>25</v>
      </c>
      <c r="K4474">
        <v>25</v>
      </c>
      <c r="L4474">
        <v>1415.93</v>
      </c>
      <c r="M4474" t="str">
        <v>CNY</v>
      </c>
      <c r="N4474">
        <v>1.175</v>
      </c>
      <c r="O4474">
        <v>1415.93</v>
      </c>
      <c r="P4474">
        <v>1663.7177500000003</v>
      </c>
      <c r="Q4474" t="str">
        <v>C66SHA-SERVICE GROUP</v>
      </c>
      <c r="R4474" t="str">
        <v>Suzhou Inovance Technology Co Ltd</v>
      </c>
      <c r="S4474" t="str">
        <v>Same</v>
      </c>
      <c r="T4474">
        <v>905985</v>
      </c>
      <c r="U4474">
        <v>531.25</v>
      </c>
      <c r="V4474" t="str">
        <v>309ASY INV-PTS SALES</v>
      </c>
      <c r="W4474">
        <v>0</v>
      </c>
      <c r="X4474">
        <v>0</v>
      </c>
      <c r="Y4474">
        <v>889571</v>
      </c>
      <c r="Z4474" t="str">
        <v>苏州汇川技术有限公司</v>
      </c>
      <c r="AA4474">
        <v>0</v>
      </c>
      <c r="AB4474">
        <v>2022</v>
      </c>
      <c r="AC4474">
        <v>6</v>
      </c>
      <c r="AD4474" t="str">
        <v>Q1</v>
      </c>
      <c r="AE4474" t="str">
        <v>FY22/23</v>
      </c>
      <c r="AF4474" t="str">
        <v>EAST</v>
      </c>
    </row>
    <row r="4475" spans="1:32">
      <c r="A4475" t="str">
        <v>ESHL</v>
      </c>
      <c r="B4475" t="str">
        <v>SHA</v>
      </c>
      <c r="C4475" t="str">
        <v>SPARES/OTHER</v>
      </c>
      <c r="D4475" s="4">
        <v>44725</v>
      </c>
      <c r="E4475" t="str">
        <v>YAMAHA</v>
      </c>
      <c r="F4475">
        <v>14104233</v>
      </c>
      <c r="G4475">
        <v>44725</v>
      </c>
      <c r="H4475" t="str">
        <v>YMCT|KHW-M9129-00</v>
      </c>
      <c r="I4475" t="str">
        <v>BELT 1 CONVEYOR</v>
      </c>
      <c r="J4475">
        <v>2</v>
      </c>
      <c r="K4475">
        <v>2</v>
      </c>
      <c r="L4475">
        <v>835.4</v>
      </c>
      <c r="M4475" t="str">
        <v>CNY</v>
      </c>
      <c r="N4475">
        <v>1.175</v>
      </c>
      <c r="O4475">
        <v>835.4</v>
      </c>
      <c r="P4475">
        <v>981.59500000000003</v>
      </c>
      <c r="Q4475" t="str">
        <v>C66SHA-SERVICE GROUP</v>
      </c>
      <c r="R4475" t="str">
        <v>Suzhou Inovance Technology Co Ltd</v>
      </c>
      <c r="S4475" t="str">
        <v>Same</v>
      </c>
      <c r="T4475">
        <v>905986</v>
      </c>
      <c r="U4475">
        <v>392</v>
      </c>
      <c r="V4475" t="str">
        <v>309ASY INV-PTS SALES</v>
      </c>
      <c r="W4475">
        <v>0</v>
      </c>
      <c r="X4475">
        <v>0</v>
      </c>
      <c r="Y4475">
        <v>889575</v>
      </c>
      <c r="Z4475" t="str">
        <v>苏州汇川技术有限公司</v>
      </c>
      <c r="AA4475">
        <v>0</v>
      </c>
      <c r="AB4475">
        <v>2022</v>
      </c>
      <c r="AC4475">
        <v>6</v>
      </c>
      <c r="AD4475" t="str">
        <v>Q1</v>
      </c>
      <c r="AE4475" t="str">
        <v>FY22/23</v>
      </c>
      <c r="AF4475" t="str">
        <v>EAST</v>
      </c>
    </row>
    <row r="4476" spans="1:32">
      <c r="A4476" t="str">
        <v>ESHL</v>
      </c>
      <c r="B4476" t="str">
        <v>SHA</v>
      </c>
      <c r="C4476" t="str">
        <v>SPARES/OTHER</v>
      </c>
      <c r="D4476" s="4">
        <v>44725</v>
      </c>
      <c r="E4476" t="str">
        <v>YAMAHA</v>
      </c>
      <c r="F4476">
        <v>14104233</v>
      </c>
      <c r="G4476">
        <v>44725</v>
      </c>
      <c r="H4476" t="str">
        <v>YMCT|KKE-M9127-00</v>
      </c>
      <c r="I4476" t="str">
        <v>BELT 1 CONVEYOR</v>
      </c>
      <c r="J4476">
        <v>4</v>
      </c>
      <c r="K4476">
        <v>4</v>
      </c>
      <c r="L4476">
        <v>644.25</v>
      </c>
      <c r="M4476" t="str">
        <v>CNY</v>
      </c>
      <c r="N4476">
        <v>1.175</v>
      </c>
      <c r="O4476">
        <v>644.25</v>
      </c>
      <c r="P4476">
        <v>756.99374999999998</v>
      </c>
      <c r="Q4476" t="str">
        <v>C66SHA-SERVICE GROUP</v>
      </c>
      <c r="R4476" t="str">
        <v>Suzhou Inovance Technology Co Ltd</v>
      </c>
      <c r="S4476" t="str">
        <v>Same</v>
      </c>
      <c r="T4476">
        <v>905986</v>
      </c>
      <c r="U4476">
        <v>364</v>
      </c>
      <c r="V4476" t="str">
        <v>309ASY INV-PTS SALES</v>
      </c>
      <c r="W4476">
        <v>0</v>
      </c>
      <c r="X4476">
        <v>0</v>
      </c>
      <c r="Y4476">
        <v>889575</v>
      </c>
      <c r="Z4476" t="str">
        <v>苏州汇川技术有限公司</v>
      </c>
      <c r="AA4476">
        <v>0</v>
      </c>
      <c r="AB4476">
        <v>2022</v>
      </c>
      <c r="AC4476">
        <v>6</v>
      </c>
      <c r="AD4476" t="str">
        <v>Q1</v>
      </c>
      <c r="AE4476" t="str">
        <v>FY22/23</v>
      </c>
      <c r="AF4476" t="str">
        <v>EAST</v>
      </c>
    </row>
    <row r="4477" spans="1:32">
      <c r="A4477" t="str">
        <v>ESHL</v>
      </c>
      <c r="B4477" t="str">
        <v>SHA</v>
      </c>
      <c r="C4477" t="str">
        <v>SPARES/OTHER</v>
      </c>
      <c r="D4477" s="4">
        <v>44725</v>
      </c>
      <c r="E4477" t="str">
        <v>YAMAHA</v>
      </c>
      <c r="F4477">
        <v>14104234</v>
      </c>
      <c r="G4477">
        <v>44725</v>
      </c>
      <c r="H4477" t="str">
        <v>YMCT|KLW-M3712-02</v>
      </c>
      <c r="I4477" t="str">
        <v>COVER TAPE GUIDE</v>
      </c>
      <c r="J4477">
        <v>5</v>
      </c>
      <c r="K4477">
        <v>5</v>
      </c>
      <c r="L4477">
        <v>1433.63</v>
      </c>
      <c r="M4477" t="str">
        <v>CNY</v>
      </c>
      <c r="N4477">
        <v>1.175</v>
      </c>
      <c r="O4477">
        <v>1433.63</v>
      </c>
      <c r="P4477">
        <v>1684.5152500000002</v>
      </c>
      <c r="Q4477" t="str">
        <v>C66SHA-SERVICE GROUP</v>
      </c>
      <c r="R4477" t="str">
        <v>Suzhou Inovance Technology Co Ltd</v>
      </c>
      <c r="S4477" t="str">
        <v>Same</v>
      </c>
      <c r="T4477">
        <v>905987</v>
      </c>
      <c r="U4477">
        <v>485</v>
      </c>
      <c r="V4477" t="str">
        <v>309ASY INV-PTS SALES</v>
      </c>
      <c r="W4477">
        <v>0</v>
      </c>
      <c r="X4477">
        <v>0</v>
      </c>
      <c r="Y4477">
        <v>889581</v>
      </c>
      <c r="Z4477" t="str">
        <v>苏州汇川技术有限公司</v>
      </c>
      <c r="AA4477">
        <v>0</v>
      </c>
      <c r="AB4477">
        <v>2022</v>
      </c>
      <c r="AC4477">
        <v>6</v>
      </c>
      <c r="AD4477" t="str">
        <v>Q1</v>
      </c>
      <c r="AE4477" t="str">
        <v>FY22/23</v>
      </c>
      <c r="AF4477" t="str">
        <v>EAST</v>
      </c>
    </row>
    <row r="4478" spans="1:32">
      <c r="A4478" t="str">
        <v>ESHL</v>
      </c>
      <c r="B4478" t="str">
        <v>SHA</v>
      </c>
      <c r="C4478" t="str">
        <v>SPARES/OTHER</v>
      </c>
      <c r="D4478" s="4">
        <v>44725</v>
      </c>
      <c r="E4478" t="str">
        <v>YAMAHA</v>
      </c>
      <c r="F4478">
        <v>14104234</v>
      </c>
      <c r="G4478">
        <v>44725</v>
      </c>
      <c r="H4478" t="str">
        <v>YMCT|KLW-M66R4-00</v>
      </c>
      <c r="I4478" t="str">
        <v>HNS FES.COUNET</v>
      </c>
      <c r="J4478">
        <v>2</v>
      </c>
      <c r="K4478">
        <v>2</v>
      </c>
      <c r="L4478">
        <v>1341.59</v>
      </c>
      <c r="M4478" t="str">
        <v>CNY</v>
      </c>
      <c r="N4478">
        <v>1.175</v>
      </c>
      <c r="O4478">
        <v>1341.59</v>
      </c>
      <c r="P4478">
        <v>1576.36825</v>
      </c>
      <c r="Q4478" t="str">
        <v>C66SHA-SERVICE GROUP</v>
      </c>
      <c r="R4478" t="str">
        <v>Suzhou Inovance Technology Co Ltd</v>
      </c>
      <c r="S4478" t="str">
        <v>Same</v>
      </c>
      <c r="T4478">
        <v>905987</v>
      </c>
      <c r="U4478">
        <v>616</v>
      </c>
      <c r="V4478" t="str">
        <v>309ASY INV-PTS SALES</v>
      </c>
      <c r="W4478">
        <v>0</v>
      </c>
      <c r="X4478">
        <v>0</v>
      </c>
      <c r="Y4478">
        <v>889581</v>
      </c>
      <c r="Z4478" t="str">
        <v>苏州汇川技术有限公司</v>
      </c>
      <c r="AA4478">
        <v>0</v>
      </c>
      <c r="AB4478">
        <v>2022</v>
      </c>
      <c r="AC4478">
        <v>6</v>
      </c>
      <c r="AD4478" t="str">
        <v>Q1</v>
      </c>
      <c r="AE4478" t="str">
        <v>FY22/23</v>
      </c>
      <c r="AF4478" t="str">
        <v>EAST</v>
      </c>
    </row>
    <row r="4479" spans="1:32">
      <c r="A4479" t="str">
        <v>ESHL</v>
      </c>
      <c r="B4479" t="str">
        <v>SHA</v>
      </c>
      <c r="C4479" t="str">
        <v>SPARES/OTHER</v>
      </c>
      <c r="D4479" s="4">
        <v>44725</v>
      </c>
      <c r="E4479" t="str">
        <v>YAMAHA</v>
      </c>
      <c r="F4479">
        <v>14104234</v>
      </c>
      <c r="G4479">
        <v>44725</v>
      </c>
      <c r="H4479" t="str">
        <v>YMCT|KLJ-MC445-00</v>
      </c>
      <c r="I4479" t="str">
        <v>LEVER F 24MM</v>
      </c>
      <c r="J4479">
        <v>7</v>
      </c>
      <c r="K4479">
        <v>7</v>
      </c>
      <c r="L4479">
        <v>470.8</v>
      </c>
      <c r="M4479" t="str">
        <v>CNY</v>
      </c>
      <c r="N4479">
        <v>1.175</v>
      </c>
      <c r="O4479">
        <v>470.8</v>
      </c>
      <c r="P4479">
        <v>553.19000000000005</v>
      </c>
      <c r="Q4479" t="str">
        <v>C66SHA-SERVICE GROUP</v>
      </c>
      <c r="R4479" t="str">
        <v>Suzhou Inovance Technology Co Ltd</v>
      </c>
      <c r="S4479" t="str">
        <v>Same</v>
      </c>
      <c r="T4479">
        <v>905987</v>
      </c>
      <c r="U4479">
        <v>221.67</v>
      </c>
      <c r="V4479" t="str">
        <v>309ASY INV-PTS SALES</v>
      </c>
      <c r="W4479">
        <v>0</v>
      </c>
      <c r="X4479">
        <v>0</v>
      </c>
      <c r="Y4479">
        <v>889581</v>
      </c>
      <c r="Z4479" t="str">
        <v>苏州汇川技术有限公司</v>
      </c>
      <c r="AA4479">
        <v>0</v>
      </c>
      <c r="AB4479">
        <v>2022</v>
      </c>
      <c r="AC4479">
        <v>6</v>
      </c>
      <c r="AD4479" t="str">
        <v>Q1</v>
      </c>
      <c r="AE4479" t="str">
        <v>FY22/23</v>
      </c>
      <c r="AF4479" t="str">
        <v>EAST</v>
      </c>
    </row>
    <row r="4480" spans="1:32">
      <c r="A4480" t="str">
        <v>ESHL</v>
      </c>
      <c r="B4480" t="str">
        <v>SHA</v>
      </c>
      <c r="C4480" t="str">
        <v>SPARES/OTHER</v>
      </c>
      <c r="D4480" s="4">
        <v>44725</v>
      </c>
      <c r="E4480" t="str">
        <v>YAMAHA</v>
      </c>
      <c r="F4480">
        <v>14104234</v>
      </c>
      <c r="G4480">
        <v>44725</v>
      </c>
      <c r="H4480" t="str">
        <v>YMCT|KLW-M516A-00</v>
      </c>
      <c r="I4480" t="str">
        <v>PEN TOUCH</v>
      </c>
      <c r="J4480">
        <v>4</v>
      </c>
      <c r="K4480">
        <v>4</v>
      </c>
      <c r="L4480">
        <v>99.12</v>
      </c>
      <c r="M4480" t="str">
        <v>CNY</v>
      </c>
      <c r="N4480">
        <v>1.175</v>
      </c>
      <c r="O4480">
        <v>99.12</v>
      </c>
      <c r="P4480">
        <v>116.46600000000001</v>
      </c>
      <c r="Q4480" t="str">
        <v>C66SHA-SERVICE GROUP</v>
      </c>
      <c r="R4480" t="str">
        <v>Suzhou Inovance Technology Co Ltd</v>
      </c>
      <c r="S4480" t="str">
        <v>Same</v>
      </c>
      <c r="T4480">
        <v>905987</v>
      </c>
      <c r="U4480">
        <v>40</v>
      </c>
      <c r="V4480" t="str">
        <v>309ASY INV-PTS SALES</v>
      </c>
      <c r="W4480">
        <v>0</v>
      </c>
      <c r="X4480">
        <v>0</v>
      </c>
      <c r="Y4480">
        <v>889581</v>
      </c>
      <c r="Z4480" t="str">
        <v>苏州汇川技术有限公司</v>
      </c>
      <c r="AA4480">
        <v>0</v>
      </c>
      <c r="AB4480">
        <v>2022</v>
      </c>
      <c r="AC4480">
        <v>6</v>
      </c>
      <c r="AD4480" t="str">
        <v>Q1</v>
      </c>
      <c r="AE4480" t="str">
        <v>FY22/23</v>
      </c>
      <c r="AF4480" t="str">
        <v>EAST</v>
      </c>
    </row>
    <row r="4481" spans="1:32">
      <c r="A4481" t="str">
        <v>ESHL</v>
      </c>
      <c r="B4481" t="str">
        <v>SHA</v>
      </c>
      <c r="C4481" t="str">
        <v>SPARES/OTHER</v>
      </c>
      <c r="D4481" s="4">
        <v>44725</v>
      </c>
      <c r="E4481" t="str">
        <v>YAMAHA</v>
      </c>
      <c r="F4481">
        <v>14104234</v>
      </c>
      <c r="G4481">
        <v>44725</v>
      </c>
      <c r="H4481" t="str">
        <v>YMCT|KM5-M7174-F0</v>
      </c>
      <c r="I4481" t="str">
        <v>FILTER CAP</v>
      </c>
      <c r="J4481">
        <v>2</v>
      </c>
      <c r="K4481">
        <v>2</v>
      </c>
      <c r="L4481">
        <v>573.45000000000005</v>
      </c>
      <c r="M4481" t="str">
        <v>CNY</v>
      </c>
      <c r="N4481">
        <v>1.175</v>
      </c>
      <c r="O4481">
        <v>573.45000000000005</v>
      </c>
      <c r="P4481">
        <v>673.80375000000004</v>
      </c>
      <c r="Q4481" t="str">
        <v>C66SHA-SERVICE GROUP</v>
      </c>
      <c r="R4481" t="str">
        <v>Suzhou Inovance Technology Co Ltd</v>
      </c>
      <c r="S4481" t="str">
        <v>Same</v>
      </c>
      <c r="T4481">
        <v>905987</v>
      </c>
      <c r="U4481">
        <v>194</v>
      </c>
      <c r="V4481" t="str">
        <v>309ASY INV-PTS SALES</v>
      </c>
      <c r="W4481">
        <v>0</v>
      </c>
      <c r="X4481">
        <v>0</v>
      </c>
      <c r="Y4481">
        <v>889581</v>
      </c>
      <c r="Z4481" t="str">
        <v>苏州汇川技术有限公司</v>
      </c>
      <c r="AA4481">
        <v>0</v>
      </c>
      <c r="AB4481">
        <v>2022</v>
      </c>
      <c r="AC4481">
        <v>6</v>
      </c>
      <c r="AD4481" t="str">
        <v>Q1</v>
      </c>
      <c r="AE4481" t="str">
        <v>FY22/23</v>
      </c>
      <c r="AF4481" t="str">
        <v>EAST</v>
      </c>
    </row>
    <row r="4482" spans="1:32">
      <c r="A4482" t="str">
        <v>ESHL</v>
      </c>
      <c r="B4482" t="str">
        <v>SHA</v>
      </c>
      <c r="C4482" t="str">
        <v>SPARES/OTHER</v>
      </c>
      <c r="D4482" s="4">
        <v>44725</v>
      </c>
      <c r="E4482" t="str">
        <v>YAMAHA</v>
      </c>
      <c r="F4482">
        <v>14104234</v>
      </c>
      <c r="G4482">
        <v>44725</v>
      </c>
      <c r="H4482" t="str">
        <v>YMCT|KJJ-M2267-A0</v>
      </c>
      <c r="I4482" t="str">
        <v>CABLE DUCT</v>
      </c>
      <c r="J4482">
        <v>1</v>
      </c>
      <c r="K4482">
        <v>1</v>
      </c>
      <c r="L4482">
        <v>1921.24</v>
      </c>
      <c r="M4482" t="str">
        <v>CNY</v>
      </c>
      <c r="N4482">
        <v>1.175</v>
      </c>
      <c r="O4482">
        <v>1921.24</v>
      </c>
      <c r="P4482">
        <v>2257.4569999999999</v>
      </c>
      <c r="Q4482" t="str">
        <v>C66SHA-SERVICE GROUP</v>
      </c>
      <c r="R4482" t="str">
        <v>Suzhou Inovance Technology Co Ltd</v>
      </c>
      <c r="S4482" t="str">
        <v>Same</v>
      </c>
      <c r="T4482">
        <v>905987</v>
      </c>
      <c r="U4482">
        <v>870</v>
      </c>
      <c r="V4482" t="str">
        <v>309ASY INV-PTS SALES</v>
      </c>
      <c r="W4482">
        <v>0</v>
      </c>
      <c r="X4482">
        <v>0</v>
      </c>
      <c r="Y4482">
        <v>889581</v>
      </c>
      <c r="Z4482" t="str">
        <v>苏州汇川技术有限公司</v>
      </c>
      <c r="AA4482">
        <v>0</v>
      </c>
      <c r="AB4482">
        <v>2022</v>
      </c>
      <c r="AC4482">
        <v>6</v>
      </c>
      <c r="AD4482" t="str">
        <v>Q1</v>
      </c>
      <c r="AE4482" t="str">
        <v>FY22/23</v>
      </c>
      <c r="AF4482" t="str">
        <v>EAST</v>
      </c>
    </row>
    <row r="4483" spans="1:32">
      <c r="A4483" t="str">
        <v>ESHL</v>
      </c>
      <c r="B4483" t="str">
        <v>SHA</v>
      </c>
      <c r="C4483" t="str">
        <v>SPARES/OTHER</v>
      </c>
      <c r="D4483" s="4">
        <v>44725</v>
      </c>
      <c r="E4483" t="str">
        <v>YAMAHA</v>
      </c>
      <c r="F4483">
        <v>14104235</v>
      </c>
      <c r="G4483">
        <v>44725</v>
      </c>
      <c r="H4483" t="str">
        <v>YMCT|KHY-M7156-01</v>
      </c>
      <c r="I4483" t="str">
        <v>BIT CAP</v>
      </c>
      <c r="J4483">
        <v>40</v>
      </c>
      <c r="K4483">
        <v>40</v>
      </c>
      <c r="L4483">
        <v>5769.91</v>
      </c>
      <c r="M4483" t="str">
        <v>CNY</v>
      </c>
      <c r="N4483">
        <v>1.175</v>
      </c>
      <c r="O4483">
        <v>5769.91</v>
      </c>
      <c r="P4483">
        <v>6779.6442500000003</v>
      </c>
      <c r="Q4483" t="str">
        <v>C66SHA-SERVICE GROUP</v>
      </c>
      <c r="R4483" t="str">
        <v>Suzhou Inovance Technology Co Ltd</v>
      </c>
      <c r="S4483" t="str">
        <v>Same</v>
      </c>
      <c r="T4483">
        <v>905988</v>
      </c>
      <c r="U4483">
        <v>2720</v>
      </c>
      <c r="V4483" t="str">
        <v>309ASY INV-PTS SALES</v>
      </c>
      <c r="W4483">
        <v>0</v>
      </c>
      <c r="X4483">
        <v>0</v>
      </c>
      <c r="Y4483">
        <v>889585</v>
      </c>
      <c r="Z4483" t="str">
        <v>苏州汇川技术有限公司</v>
      </c>
      <c r="AA4483">
        <v>0</v>
      </c>
      <c r="AB4483">
        <v>2022</v>
      </c>
      <c r="AC4483">
        <v>6</v>
      </c>
      <c r="AD4483" t="str">
        <v>Q1</v>
      </c>
      <c r="AE4483" t="str">
        <v>FY22/23</v>
      </c>
      <c r="AF4483" t="str">
        <v>EAST</v>
      </c>
    </row>
    <row r="4484" spans="1:32">
      <c r="A4484" t="str">
        <v>ESHL</v>
      </c>
      <c r="B4484" t="str">
        <v>SHA</v>
      </c>
      <c r="C4484" t="str">
        <v>SPARES/OTHER</v>
      </c>
      <c r="D4484" s="4">
        <v>44725</v>
      </c>
      <c r="E4484" t="str">
        <v>YAMAHA</v>
      </c>
      <c r="F4484">
        <v>14104235</v>
      </c>
      <c r="G4484">
        <v>44725</v>
      </c>
      <c r="H4484" t="str">
        <v>YMCT|90990-17J010</v>
      </c>
      <c r="I4484" t="str">
        <v>O-RING</v>
      </c>
      <c r="J4484">
        <v>40</v>
      </c>
      <c r="K4484">
        <v>40</v>
      </c>
      <c r="L4484">
        <v>601.77</v>
      </c>
      <c r="M4484" t="str">
        <v>CNY</v>
      </c>
      <c r="N4484">
        <v>1.175</v>
      </c>
      <c r="O4484">
        <v>601.77</v>
      </c>
      <c r="P4484">
        <v>707.07974999999999</v>
      </c>
      <c r="Q4484" t="str">
        <v>C66SHA-SERVICE GROUP</v>
      </c>
      <c r="R4484" t="str">
        <v>Suzhou Inovance Technology Co Ltd</v>
      </c>
      <c r="S4484" t="str">
        <v>Same</v>
      </c>
      <c r="T4484">
        <v>905988</v>
      </c>
      <c r="U4484">
        <v>200</v>
      </c>
      <c r="V4484" t="str">
        <v>309ASY INV-PTS SALES</v>
      </c>
      <c r="W4484">
        <v>0</v>
      </c>
      <c r="X4484">
        <v>0</v>
      </c>
      <c r="Y4484">
        <v>889585</v>
      </c>
      <c r="Z4484" t="str">
        <v>苏州汇川技术有限公司</v>
      </c>
      <c r="AA4484">
        <v>0</v>
      </c>
      <c r="AB4484">
        <v>2022</v>
      </c>
      <c r="AC4484">
        <v>6</v>
      </c>
      <c r="AD4484" t="str">
        <v>Q1</v>
      </c>
      <c r="AE4484" t="str">
        <v>FY22/23</v>
      </c>
      <c r="AF4484" t="str">
        <v>EAST</v>
      </c>
    </row>
    <row r="4485" spans="1:32">
      <c r="A4485" t="str">
        <v>ESHL</v>
      </c>
      <c r="B4485" t="str">
        <v>SHA</v>
      </c>
      <c r="C4485" t="str">
        <v>SPARES/OTHER</v>
      </c>
      <c r="D4485" s="4">
        <v>44725</v>
      </c>
      <c r="E4485" t="str">
        <v>YAMAHA</v>
      </c>
      <c r="F4485">
        <v>14104236</v>
      </c>
      <c r="G4485">
        <v>44725</v>
      </c>
      <c r="H4485" t="str">
        <v>YMCT|KLJ-MC245-00</v>
      </c>
      <c r="I4485" t="str">
        <v>LEVER F 1216</v>
      </c>
      <c r="J4485">
        <v>15</v>
      </c>
      <c r="K4485">
        <v>15</v>
      </c>
      <c r="L4485">
        <v>849.56</v>
      </c>
      <c r="M4485" t="str">
        <v>CNY</v>
      </c>
      <c r="N4485">
        <v>1.175</v>
      </c>
      <c r="O4485">
        <v>849.56</v>
      </c>
      <c r="P4485">
        <v>998.23299999999995</v>
      </c>
      <c r="Q4485" t="str">
        <v>C66SHA-SERVICE GROUP</v>
      </c>
      <c r="R4485" t="str">
        <v>Suzhou Inovance Technology Co Ltd</v>
      </c>
      <c r="S4485" t="str">
        <v>Same</v>
      </c>
      <c r="T4485">
        <v>905989</v>
      </c>
      <c r="U4485">
        <v>318.75</v>
      </c>
      <c r="V4485" t="str">
        <v>309ASY INV-PTS SALES</v>
      </c>
      <c r="W4485">
        <v>0</v>
      </c>
      <c r="X4485">
        <v>0</v>
      </c>
      <c r="Y4485">
        <v>889590</v>
      </c>
      <c r="Z4485" t="str">
        <v>苏州汇川技术有限公司</v>
      </c>
      <c r="AA4485">
        <v>0</v>
      </c>
      <c r="AB4485">
        <v>2022</v>
      </c>
      <c r="AC4485">
        <v>6</v>
      </c>
      <c r="AD4485" t="str">
        <v>Q1</v>
      </c>
      <c r="AE4485" t="str">
        <v>FY22/23</v>
      </c>
      <c r="AF4485" t="str">
        <v>EAST</v>
      </c>
    </row>
    <row r="4486" spans="1:32">
      <c r="A4486" t="str">
        <v>ESHL</v>
      </c>
      <c r="B4486" t="str">
        <v>SHA</v>
      </c>
      <c r="C4486" t="str">
        <v>SPARES/OTHER</v>
      </c>
      <c r="D4486" s="4">
        <v>44725</v>
      </c>
      <c r="E4486" t="str">
        <v>YAMAHA</v>
      </c>
      <c r="F4486">
        <v>14104236</v>
      </c>
      <c r="G4486">
        <v>44725</v>
      </c>
      <c r="H4486" t="str">
        <v>YMCT|KHY-M8C06-10</v>
      </c>
      <c r="I4486" t="str">
        <v>BIT SET 10</v>
      </c>
      <c r="J4486">
        <v>2</v>
      </c>
      <c r="K4486">
        <v>2</v>
      </c>
      <c r="L4486">
        <v>9302.65</v>
      </c>
      <c r="M4486" t="str">
        <v>CNY</v>
      </c>
      <c r="N4486">
        <v>1.175</v>
      </c>
      <c r="O4486">
        <v>9302.65</v>
      </c>
      <c r="P4486">
        <v>10930.61375</v>
      </c>
      <c r="Q4486" t="str">
        <v>C66SHA-SERVICE GROUP</v>
      </c>
      <c r="R4486" t="str">
        <v>Suzhou Inovance Technology Co Ltd</v>
      </c>
      <c r="S4486" t="str">
        <v>Same</v>
      </c>
      <c r="T4486">
        <v>905989</v>
      </c>
      <c r="U4486">
        <v>4302</v>
      </c>
      <c r="V4486" t="str">
        <v>309ASY INV-PTS SALES</v>
      </c>
      <c r="W4486">
        <v>0</v>
      </c>
      <c r="X4486">
        <v>0</v>
      </c>
      <c r="Y4486">
        <v>889590</v>
      </c>
      <c r="Z4486" t="str">
        <v>苏州汇川技术有限公司</v>
      </c>
      <c r="AA4486">
        <v>0</v>
      </c>
      <c r="AB4486">
        <v>2022</v>
      </c>
      <c r="AC4486">
        <v>6</v>
      </c>
      <c r="AD4486" t="str">
        <v>Q1</v>
      </c>
      <c r="AE4486" t="str">
        <v>FY22/23</v>
      </c>
      <c r="AF4486" t="str">
        <v>EAST</v>
      </c>
    </row>
    <row r="4487" spans="1:32">
      <c r="A4487" t="str">
        <v>ESHL</v>
      </c>
      <c r="B4487" t="str">
        <v>SHA</v>
      </c>
      <c r="C4487" t="str">
        <v>SPARES/OTHER</v>
      </c>
      <c r="D4487" s="4">
        <v>44725</v>
      </c>
      <c r="E4487" t="str">
        <v>YAMAHA</v>
      </c>
      <c r="F4487">
        <v>14104236</v>
      </c>
      <c r="G4487">
        <v>44725</v>
      </c>
      <c r="H4487" t="str">
        <v>YMCT|KLJ-MC145-00</v>
      </c>
      <c r="I4487" t="str">
        <v>LEVER TAPE GUIDE F</v>
      </c>
      <c r="J4487">
        <v>25</v>
      </c>
      <c r="K4487">
        <v>25</v>
      </c>
      <c r="L4487">
        <v>1238.94</v>
      </c>
      <c r="M4487" t="str">
        <v>CNY</v>
      </c>
      <c r="N4487">
        <v>1.175</v>
      </c>
      <c r="O4487">
        <v>1238.94</v>
      </c>
      <c r="P4487">
        <v>1455.7545</v>
      </c>
      <c r="Q4487" t="str">
        <v>C66SHA-SERVICE GROUP</v>
      </c>
      <c r="R4487" t="str">
        <v>Suzhou Inovance Technology Co Ltd</v>
      </c>
      <c r="S4487" t="str">
        <v>Same</v>
      </c>
      <c r="T4487">
        <v>905989</v>
      </c>
      <c r="U4487">
        <v>425</v>
      </c>
      <c r="V4487" t="str">
        <v>309ASY INV-PTS SALES</v>
      </c>
      <c r="W4487">
        <v>0</v>
      </c>
      <c r="X4487">
        <v>0</v>
      </c>
      <c r="Y4487">
        <v>889590</v>
      </c>
      <c r="Z4487" t="str">
        <v>苏州汇川技术有限公司</v>
      </c>
      <c r="AA4487">
        <v>0</v>
      </c>
      <c r="AB4487">
        <v>2022</v>
      </c>
      <c r="AC4487">
        <v>6</v>
      </c>
      <c r="AD4487" t="str">
        <v>Q1</v>
      </c>
      <c r="AE4487" t="str">
        <v>FY22/23</v>
      </c>
      <c r="AF4487" t="str">
        <v>EAST</v>
      </c>
    </row>
    <row r="4488" spans="1:32">
      <c r="A4488" t="str">
        <v>ESHL</v>
      </c>
      <c r="B4488" t="str">
        <v>SZX</v>
      </c>
      <c r="C4488" t="str">
        <v>SERVICE_CHARGE</v>
      </c>
      <c r="D4488" s="4">
        <v>44726</v>
      </c>
      <c r="E4488" t="str">
        <v>YAMAHA</v>
      </c>
      <c r="F4488">
        <v>12101191</v>
      </c>
      <c r="G4488">
        <v>44726</v>
      </c>
      <c r="H4488" t="str">
        <v>YMCT|REPAIR CHARGE</v>
      </c>
      <c r="I4488" t="str">
        <v>REPAIR CHARGE</v>
      </c>
      <c r="J4488">
        <v>1</v>
      </c>
      <c r="K4488">
        <v>1</v>
      </c>
      <c r="L4488">
        <v>1592.92</v>
      </c>
      <c r="M4488" t="str">
        <v>CNY</v>
      </c>
      <c r="N4488">
        <v>1.175</v>
      </c>
      <c r="O4488">
        <v>1592.92</v>
      </c>
      <c r="P4488">
        <v>1871.6810000000003</v>
      </c>
      <c r="Q4488" t="str">
        <v>C66SZX-SMT SERVICE</v>
      </c>
      <c r="R4488" t="str">
        <v>Dongguan Langqin Electronic Technology Co., Ltd.</v>
      </c>
      <c r="S4488" t="str">
        <v>Same</v>
      </c>
      <c r="T4488">
        <v>905994</v>
      </c>
      <c r="U4488">
        <v>0</v>
      </c>
      <c r="V4488" t="str">
        <v>309ASY INV-NON-CON</v>
      </c>
      <c r="W4488">
        <v>0</v>
      </c>
      <c r="X4488">
        <v>0</v>
      </c>
      <c r="Y4488">
        <v>0</v>
      </c>
      <c r="Z4488" t="str">
        <v>东莞朗勤电子科技有限公司</v>
      </c>
      <c r="AA4488">
        <v>0</v>
      </c>
      <c r="AB4488">
        <v>2022</v>
      </c>
      <c r="AC4488">
        <v>6</v>
      </c>
      <c r="AD4488" t="str">
        <v>Q1</v>
      </c>
      <c r="AE4488" t="str">
        <v>FY22/23</v>
      </c>
      <c r="AF4488" t="str">
        <v>SOUTH</v>
      </c>
    </row>
    <row r="4489" spans="1:32">
      <c r="A4489" t="str">
        <v>ESHL</v>
      </c>
      <c r="B4489" t="str">
        <v>SZX</v>
      </c>
      <c r="C4489" t="str">
        <v>SERVICE_CHARGE</v>
      </c>
      <c r="D4489" s="4">
        <v>44726</v>
      </c>
      <c r="E4489" t="str">
        <v>YAMAHA</v>
      </c>
      <c r="F4489">
        <v>12101192</v>
      </c>
      <c r="G4489">
        <v>44726</v>
      </c>
      <c r="H4489" t="str">
        <v>YMCT|REPAIR CHARGE</v>
      </c>
      <c r="I4489" t="str">
        <v>REPAIR CHARGE</v>
      </c>
      <c r="J4489">
        <v>1</v>
      </c>
      <c r="K4489">
        <v>1</v>
      </c>
      <c r="L4489">
        <v>1637.17</v>
      </c>
      <c r="M4489" t="str">
        <v>CNY</v>
      </c>
      <c r="N4489">
        <v>1.175</v>
      </c>
      <c r="O4489">
        <v>1637.17</v>
      </c>
      <c r="P4489">
        <v>1923.6747500000001</v>
      </c>
      <c r="Q4489" t="str">
        <v>C66SZX-SMT SERVICE</v>
      </c>
      <c r="R4489" t="str">
        <v>Kwong Ming Electric (Huizhou) Co., Ltd.</v>
      </c>
      <c r="S4489" t="str">
        <v>Same</v>
      </c>
      <c r="T4489">
        <v>905997</v>
      </c>
      <c r="U4489">
        <v>0</v>
      </c>
      <c r="V4489" t="str">
        <v>309ASY INV-NON-CON</v>
      </c>
      <c r="W4489">
        <v>0</v>
      </c>
      <c r="X4489">
        <v>0</v>
      </c>
      <c r="Y4489">
        <v>0</v>
      </c>
      <c r="Z4489" t="str">
        <v>冠明智能科技股份有限公司</v>
      </c>
      <c r="AA4489">
        <v>0</v>
      </c>
      <c r="AB4489">
        <v>2022</v>
      </c>
      <c r="AC4489">
        <v>6</v>
      </c>
      <c r="AD4489" t="str">
        <v>Q1</v>
      </c>
      <c r="AE4489" t="str">
        <v>FY22/23</v>
      </c>
      <c r="AF4489" t="str">
        <v>SOUTH</v>
      </c>
    </row>
    <row r="4490" spans="1:32">
      <c r="A4490" t="str">
        <v>ESHL</v>
      </c>
      <c r="B4490" t="str">
        <v>SHA</v>
      </c>
      <c r="C4490" t="str">
        <v>CONTRACT_FEE</v>
      </c>
      <c r="D4490" s="4">
        <v>44726</v>
      </c>
      <c r="E4490" t="str">
        <v>YAMAHA</v>
      </c>
      <c r="F4490">
        <v>13100225</v>
      </c>
      <c r="G4490">
        <v>44726</v>
      </c>
      <c r="H4490" t="str">
        <v>YMCT|REPAIR CHARGE</v>
      </c>
      <c r="I4490" t="str">
        <v>REPAIR CHARGE</v>
      </c>
      <c r="J4490">
        <v>1</v>
      </c>
      <c r="K4490">
        <v>1</v>
      </c>
      <c r="L4490">
        <v>44955.75</v>
      </c>
      <c r="M4490" t="str">
        <v>CNY</v>
      </c>
      <c r="N4490">
        <v>1.175</v>
      </c>
      <c r="O4490">
        <v>44955.75</v>
      </c>
      <c r="P4490">
        <v>52823.006249999999</v>
      </c>
      <c r="Q4490" t="str">
        <v>C66SHA-SERVICE GROUP</v>
      </c>
      <c r="R4490" t="str">
        <v>Tiecheng Information Technology (Taizhou) Co., LTD</v>
      </c>
      <c r="S4490" t="str">
        <v>Same</v>
      </c>
      <c r="T4490">
        <v>905998</v>
      </c>
      <c r="U4490">
        <v>0</v>
      </c>
      <c r="V4490" t="str">
        <v>309ASY INV-CONTRACT</v>
      </c>
      <c r="W4490">
        <v>0</v>
      </c>
      <c r="X4490">
        <v>0</v>
      </c>
      <c r="Y4490">
        <v>0</v>
      </c>
      <c r="Z4490" t="str">
        <v>铁城信息科技（台州）有限公司</v>
      </c>
      <c r="AA4490">
        <v>0</v>
      </c>
      <c r="AB4490">
        <v>2022</v>
      </c>
      <c r="AC4490">
        <v>6</v>
      </c>
      <c r="AD4490" t="str">
        <v>Q1</v>
      </c>
      <c r="AE4490" t="str">
        <v>FY22/23</v>
      </c>
      <c r="AF4490" t="str">
        <v>EAST</v>
      </c>
    </row>
    <row r="4491" spans="1:32">
      <c r="A4491" t="str">
        <v>ESHL</v>
      </c>
      <c r="B4491" t="str">
        <v>CTU</v>
      </c>
      <c r="C4491" t="str">
        <v>SPARES/OTHER</v>
      </c>
      <c r="D4491" s="4">
        <v>44726</v>
      </c>
      <c r="E4491" t="str">
        <v>YAMAHA</v>
      </c>
      <c r="F4491">
        <v>14104237</v>
      </c>
      <c r="G4491">
        <v>44726</v>
      </c>
      <c r="H4491" t="str">
        <v>YMCT|KLC-M9192-00</v>
      </c>
      <c r="I4491" t="str">
        <v>SENSOR HEAD 2</v>
      </c>
      <c r="J4491">
        <v>1</v>
      </c>
      <c r="K4491">
        <v>1</v>
      </c>
      <c r="L4491">
        <v>2001.77</v>
      </c>
      <c r="M4491" t="str">
        <v>CNY</v>
      </c>
      <c r="N4491">
        <v>1.175</v>
      </c>
      <c r="O4491">
        <v>2001.77</v>
      </c>
      <c r="P4491">
        <v>2352.0797499999999</v>
      </c>
      <c r="Q4491" t="str">
        <v>C66CTU-SERVICE GROUP</v>
      </c>
      <c r="R4491" t="str">
        <v>Chongqing Mitian Communication Equipment Manufactu</v>
      </c>
      <c r="S4491" t="str">
        <v>Same</v>
      </c>
      <c r="T4491">
        <v>905991</v>
      </c>
      <c r="U4491">
        <v>1137.44</v>
      </c>
      <c r="V4491" t="str">
        <v>309ASY INV-PTS SALES</v>
      </c>
      <c r="W4491">
        <v>0</v>
      </c>
      <c r="X4491">
        <v>0</v>
      </c>
      <c r="Y4491">
        <v>889738</v>
      </c>
      <c r="Z4491" t="str">
        <v>重庆幂天通讯设备制造有限责任公司</v>
      </c>
      <c r="AA4491">
        <v>0</v>
      </c>
      <c r="AB4491">
        <v>2022</v>
      </c>
      <c r="AC4491">
        <v>6</v>
      </c>
      <c r="AD4491" t="str">
        <v>Q1</v>
      </c>
      <c r="AE4491" t="str">
        <v>FY22/23</v>
      </c>
      <c r="AF4491" t="str">
        <v>WEST</v>
      </c>
    </row>
    <row r="4492" spans="1:32">
      <c r="A4492" t="str">
        <v>ESHL</v>
      </c>
      <c r="B4492" t="str">
        <v>CTU</v>
      </c>
      <c r="C4492" t="str">
        <v>SPARES/OTHER</v>
      </c>
      <c r="D4492" s="4">
        <v>44726</v>
      </c>
      <c r="E4492" t="str">
        <v>YAMAHA</v>
      </c>
      <c r="F4492">
        <v>14104238</v>
      </c>
      <c r="G4492">
        <v>44726</v>
      </c>
      <c r="H4492" t="str">
        <v>YMCT|KV7-M9266-01</v>
      </c>
      <c r="I4492" t="str">
        <v>GUIDE</v>
      </c>
      <c r="J4492">
        <v>6</v>
      </c>
      <c r="K4492">
        <v>6</v>
      </c>
      <c r="L4492">
        <v>4396.46</v>
      </c>
      <c r="M4492" t="str">
        <v>CNY</v>
      </c>
      <c r="N4492">
        <v>1.175</v>
      </c>
      <c r="O4492">
        <v>4396.46</v>
      </c>
      <c r="P4492">
        <v>5165.8405000000002</v>
      </c>
      <c r="Q4492" t="str">
        <v>C66CTU-SERVICE GROUP</v>
      </c>
      <c r="R4492" t="str">
        <v>Chongqing Mitian Communication Equipment Manufactu</v>
      </c>
      <c r="S4492" t="str">
        <v>Same</v>
      </c>
      <c r="T4492">
        <v>905992</v>
      </c>
      <c r="U4492">
        <v>2112</v>
      </c>
      <c r="V4492" t="str">
        <v>309ASY INV-PTS SALES</v>
      </c>
      <c r="W4492">
        <v>0</v>
      </c>
      <c r="X4492">
        <v>0</v>
      </c>
      <c r="Y4492">
        <v>889739</v>
      </c>
      <c r="Z4492" t="str">
        <v>重庆幂天通讯设备制造有限责任公司</v>
      </c>
      <c r="AA4492">
        <v>0</v>
      </c>
      <c r="AB4492">
        <v>2022</v>
      </c>
      <c r="AC4492">
        <v>6</v>
      </c>
      <c r="AD4492" t="str">
        <v>Q1</v>
      </c>
      <c r="AE4492" t="str">
        <v>FY22/23</v>
      </c>
      <c r="AF4492" t="str">
        <v>WEST</v>
      </c>
    </row>
    <row r="4493" spans="1:32">
      <c r="A4493" t="str">
        <v>ESHL</v>
      </c>
      <c r="B4493" t="str">
        <v>SHA</v>
      </c>
      <c r="C4493" t="str">
        <v>SPARES/OTHER</v>
      </c>
      <c r="D4493" s="4">
        <v>44726</v>
      </c>
      <c r="E4493" t="str">
        <v>YAMAHA</v>
      </c>
      <c r="F4493">
        <v>14104239</v>
      </c>
      <c r="G4493">
        <v>44726</v>
      </c>
      <c r="H4493" t="str">
        <v>YMCT|KHJ-MC1A1-00</v>
      </c>
      <c r="I4493" t="str">
        <v>BOX EL</v>
      </c>
      <c r="J4493">
        <v>1</v>
      </c>
      <c r="K4493">
        <v>1</v>
      </c>
      <c r="L4493">
        <v>0</v>
      </c>
      <c r="M4493" t="str">
        <v>CNY</v>
      </c>
      <c r="N4493">
        <v>1.175</v>
      </c>
      <c r="O4493">
        <v>0</v>
      </c>
      <c r="P4493">
        <v>0</v>
      </c>
      <c r="Q4493" t="str">
        <v>C66SHA-SERVICE GROUP</v>
      </c>
      <c r="R4493" t="str">
        <v>Amphenol Airwave (HaiYan) Communication Electronic</v>
      </c>
      <c r="S4493" t="str">
        <v>Same</v>
      </c>
      <c r="T4493">
        <v>905990</v>
      </c>
      <c r="U4493">
        <v>78.33</v>
      </c>
      <c r="V4493" t="str">
        <v>309ASY INV-PTS SALES</v>
      </c>
      <c r="W4493">
        <v>0</v>
      </c>
      <c r="X4493">
        <v>0</v>
      </c>
      <c r="Y4493">
        <v>889736</v>
      </c>
      <c r="Z4493" t="str">
        <v>安费诺永亿(海盐)通讯电子有限公司</v>
      </c>
      <c r="AA4493">
        <v>0</v>
      </c>
      <c r="AB4493">
        <v>2022</v>
      </c>
      <c r="AC4493">
        <v>6</v>
      </c>
      <c r="AD4493" t="str">
        <v>Q1</v>
      </c>
      <c r="AE4493" t="str">
        <v>FY22/23</v>
      </c>
      <c r="AF4493" t="str">
        <v>EAST</v>
      </c>
    </row>
    <row r="4494" spans="1:32">
      <c r="A4494" t="str">
        <v>ESHL</v>
      </c>
      <c r="B4494" t="str">
        <v>SHA</v>
      </c>
      <c r="C4494" t="str">
        <v>SPARES/OTHER</v>
      </c>
      <c r="D4494" s="4">
        <v>44726</v>
      </c>
      <c r="E4494" t="str">
        <v>YAMAHA</v>
      </c>
      <c r="F4494">
        <v>14104239</v>
      </c>
      <c r="G4494">
        <v>44726</v>
      </c>
      <c r="H4494" t="str">
        <v>YMCT|KHJ-MC149-00</v>
      </c>
      <c r="I4494" t="str">
        <v>STOPPER,LEVER R</v>
      </c>
      <c r="J4494">
        <v>1</v>
      </c>
      <c r="K4494">
        <v>1</v>
      </c>
      <c r="L4494">
        <v>0</v>
      </c>
      <c r="M4494" t="str">
        <v>CNY</v>
      </c>
      <c r="N4494">
        <v>1.175</v>
      </c>
      <c r="O4494">
        <v>0</v>
      </c>
      <c r="P4494">
        <v>0</v>
      </c>
      <c r="Q4494" t="str">
        <v>C66SHA-SERVICE GROUP</v>
      </c>
      <c r="R4494" t="str">
        <v>Amphenol Airwave (HaiYan) Communication Electronic</v>
      </c>
      <c r="S4494" t="str">
        <v>Same</v>
      </c>
      <c r="T4494">
        <v>905990</v>
      </c>
      <c r="U4494">
        <v>3</v>
      </c>
      <c r="V4494" t="str">
        <v>309ASY INV-PTS SALES</v>
      </c>
      <c r="W4494">
        <v>0</v>
      </c>
      <c r="X4494">
        <v>0</v>
      </c>
      <c r="Y4494">
        <v>889736</v>
      </c>
      <c r="Z4494" t="str">
        <v>安费诺永亿(海盐)通讯电子有限公司</v>
      </c>
      <c r="AA4494">
        <v>0</v>
      </c>
      <c r="AB4494">
        <v>2022</v>
      </c>
      <c r="AC4494">
        <v>6</v>
      </c>
      <c r="AD4494" t="str">
        <v>Q1</v>
      </c>
      <c r="AE4494" t="str">
        <v>FY22/23</v>
      </c>
      <c r="AF4494" t="str">
        <v>EAST</v>
      </c>
    </row>
    <row r="4495" spans="1:32">
      <c r="A4495" t="str">
        <v>ESHL</v>
      </c>
      <c r="B4495" t="str">
        <v>SHA</v>
      </c>
      <c r="C4495" t="str">
        <v>SPARES/OTHER</v>
      </c>
      <c r="D4495" s="4">
        <v>44726</v>
      </c>
      <c r="E4495" t="str">
        <v>YAMAHA</v>
      </c>
      <c r="F4495">
        <v>14104239</v>
      </c>
      <c r="G4495">
        <v>44726</v>
      </c>
      <c r="H4495" t="str">
        <v>YMCT|KHJ-MC136-01</v>
      </c>
      <c r="I4495" t="str">
        <v>GEAR IDLE F3</v>
      </c>
      <c r="J4495">
        <v>1</v>
      </c>
      <c r="K4495">
        <v>1</v>
      </c>
      <c r="L4495">
        <v>0</v>
      </c>
      <c r="M4495" t="str">
        <v>CNY</v>
      </c>
      <c r="N4495">
        <v>1.175</v>
      </c>
      <c r="O4495">
        <v>0</v>
      </c>
      <c r="P4495">
        <v>0</v>
      </c>
      <c r="Q4495" t="str">
        <v>C66SHA-SERVICE GROUP</v>
      </c>
      <c r="R4495" t="str">
        <v>Amphenol Airwave (HaiYan) Communication Electronic</v>
      </c>
      <c r="S4495" t="str">
        <v>Same</v>
      </c>
      <c r="T4495">
        <v>905990</v>
      </c>
      <c r="U4495">
        <v>15</v>
      </c>
      <c r="V4495" t="str">
        <v>309ASY INV-PTS SALES</v>
      </c>
      <c r="W4495">
        <v>0</v>
      </c>
      <c r="X4495">
        <v>0</v>
      </c>
      <c r="Y4495">
        <v>889736</v>
      </c>
      <c r="Z4495" t="str">
        <v>安费诺永亿(海盐)通讯电子有限公司</v>
      </c>
      <c r="AA4495">
        <v>0</v>
      </c>
      <c r="AB4495">
        <v>2022</v>
      </c>
      <c r="AC4495">
        <v>6</v>
      </c>
      <c r="AD4495" t="str">
        <v>Q1</v>
      </c>
      <c r="AE4495" t="str">
        <v>FY22/23</v>
      </c>
      <c r="AF4495" t="str">
        <v>EAST</v>
      </c>
    </row>
    <row r="4496" spans="1:32">
      <c r="A4496" t="str">
        <v>ESHL</v>
      </c>
      <c r="B4496" t="str">
        <v>SHA</v>
      </c>
      <c r="C4496" t="str">
        <v>SPARES/OTHER</v>
      </c>
      <c r="D4496" s="4">
        <v>44726</v>
      </c>
      <c r="E4496" t="str">
        <v>YAMAHA</v>
      </c>
      <c r="F4496">
        <v>14104239</v>
      </c>
      <c r="G4496">
        <v>44726</v>
      </c>
      <c r="H4496" t="str">
        <v>YMCT|KHJ-MC137-00</v>
      </c>
      <c r="I4496" t="str">
        <v>GEAR IDLE F4</v>
      </c>
      <c r="J4496">
        <v>1</v>
      </c>
      <c r="K4496">
        <v>1</v>
      </c>
      <c r="L4496">
        <v>0</v>
      </c>
      <c r="M4496" t="str">
        <v>CNY</v>
      </c>
      <c r="N4496">
        <v>1.175</v>
      </c>
      <c r="O4496">
        <v>0</v>
      </c>
      <c r="P4496">
        <v>0</v>
      </c>
      <c r="Q4496" t="str">
        <v>C66SHA-SERVICE GROUP</v>
      </c>
      <c r="R4496" t="str">
        <v>Amphenol Airwave (HaiYan) Communication Electronic</v>
      </c>
      <c r="S4496" t="str">
        <v>Same</v>
      </c>
      <c r="T4496">
        <v>905990</v>
      </c>
      <c r="U4496">
        <v>25.5</v>
      </c>
      <c r="V4496" t="str">
        <v>309ASY INV-PTS SALES</v>
      </c>
      <c r="W4496">
        <v>0</v>
      </c>
      <c r="X4496">
        <v>0</v>
      </c>
      <c r="Y4496">
        <v>889736</v>
      </c>
      <c r="Z4496" t="str">
        <v>安费诺永亿(海盐)通讯电子有限公司</v>
      </c>
      <c r="AA4496">
        <v>0</v>
      </c>
      <c r="AB4496">
        <v>2022</v>
      </c>
      <c r="AC4496">
        <v>6</v>
      </c>
      <c r="AD4496" t="str">
        <v>Q1</v>
      </c>
      <c r="AE4496" t="str">
        <v>FY22/23</v>
      </c>
      <c r="AF4496" t="str">
        <v>EAST</v>
      </c>
    </row>
    <row r="4497" spans="1:32">
      <c r="A4497" t="str">
        <v>ESHL</v>
      </c>
      <c r="B4497" t="str">
        <v>SHA</v>
      </c>
      <c r="C4497" t="str">
        <v>SPARES/OTHER</v>
      </c>
      <c r="D4497" s="4">
        <v>44726</v>
      </c>
      <c r="E4497" t="str">
        <v>YAMAHA</v>
      </c>
      <c r="F4497">
        <v>14104239</v>
      </c>
      <c r="G4497">
        <v>44726</v>
      </c>
      <c r="H4497" t="str">
        <v>YMCT|KHJ-MC46U-S0</v>
      </c>
      <c r="I4497" t="str">
        <v>PARTS TAIL COVER</v>
      </c>
      <c r="J4497">
        <v>1</v>
      </c>
      <c r="K4497">
        <v>1</v>
      </c>
      <c r="L4497">
        <v>0</v>
      </c>
      <c r="M4497" t="str">
        <v>CNY</v>
      </c>
      <c r="N4497">
        <v>1.175</v>
      </c>
      <c r="O4497">
        <v>0</v>
      </c>
      <c r="P4497">
        <v>0</v>
      </c>
      <c r="Q4497" t="str">
        <v>C66SHA-SERVICE GROUP</v>
      </c>
      <c r="R4497" t="str">
        <v>Amphenol Airwave (HaiYan) Communication Electronic</v>
      </c>
      <c r="S4497" t="str">
        <v>Same</v>
      </c>
      <c r="T4497">
        <v>905990</v>
      </c>
      <c r="U4497">
        <v>55</v>
      </c>
      <c r="V4497" t="str">
        <v>309ASY INV-PTS SALES</v>
      </c>
      <c r="W4497">
        <v>0</v>
      </c>
      <c r="X4497">
        <v>0</v>
      </c>
      <c r="Y4497">
        <v>889736</v>
      </c>
      <c r="Z4497" t="str">
        <v>安费诺永亿(海盐)通讯电子有限公司</v>
      </c>
      <c r="AA4497">
        <v>0</v>
      </c>
      <c r="AB4497">
        <v>2022</v>
      </c>
      <c r="AC4497">
        <v>6</v>
      </c>
      <c r="AD4497" t="str">
        <v>Q1</v>
      </c>
      <c r="AE4497" t="str">
        <v>FY22/23</v>
      </c>
      <c r="AF4497" t="str">
        <v>EAST</v>
      </c>
    </row>
    <row r="4498" spans="1:32">
      <c r="A4498" t="str">
        <v>ESHL</v>
      </c>
      <c r="B4498" t="str">
        <v>SHA</v>
      </c>
      <c r="C4498" t="str">
        <v>SPARES/OTHER</v>
      </c>
      <c r="D4498" s="4">
        <v>44726</v>
      </c>
      <c r="E4498" t="str">
        <v>YAMAHA</v>
      </c>
      <c r="F4498">
        <v>14104239</v>
      </c>
      <c r="G4498">
        <v>44726</v>
      </c>
      <c r="H4498" t="str">
        <v>YMCT|KHJ-MC244-00</v>
      </c>
      <c r="I4498" t="str">
        <v>LEVER TAPE GUIDE R</v>
      </c>
      <c r="J4498">
        <v>1</v>
      </c>
      <c r="K4498">
        <v>1</v>
      </c>
      <c r="L4498">
        <v>0</v>
      </c>
      <c r="M4498" t="str">
        <v>CNY</v>
      </c>
      <c r="N4498">
        <v>1.175</v>
      </c>
      <c r="O4498">
        <v>0</v>
      </c>
      <c r="P4498">
        <v>0</v>
      </c>
      <c r="Q4498" t="str">
        <v>C66SHA-SERVICE GROUP</v>
      </c>
      <c r="R4498" t="str">
        <v>Amphenol Airwave (HaiYan) Communication Electronic</v>
      </c>
      <c r="S4498" t="str">
        <v>Same</v>
      </c>
      <c r="T4498">
        <v>905990</v>
      </c>
      <c r="U4498">
        <v>10</v>
      </c>
      <c r="V4498" t="str">
        <v>309ASY INV-PTS SALES</v>
      </c>
      <c r="W4498">
        <v>0</v>
      </c>
      <c r="X4498">
        <v>0</v>
      </c>
      <c r="Y4498">
        <v>889736</v>
      </c>
      <c r="Z4498" t="str">
        <v>安费诺永亿(海盐)通讯电子有限公司</v>
      </c>
      <c r="AA4498">
        <v>0</v>
      </c>
      <c r="AB4498">
        <v>2022</v>
      </c>
      <c r="AC4498">
        <v>6</v>
      </c>
      <c r="AD4498" t="str">
        <v>Q1</v>
      </c>
      <c r="AE4498" t="str">
        <v>FY22/23</v>
      </c>
      <c r="AF4498" t="str">
        <v>EAST</v>
      </c>
    </row>
    <row r="4499" spans="1:32">
      <c r="A4499" t="str">
        <v>ESHL</v>
      </c>
      <c r="B4499" t="str">
        <v>SHA</v>
      </c>
      <c r="C4499" t="str">
        <v>SPARES/OTHER</v>
      </c>
      <c r="D4499" s="4">
        <v>44726</v>
      </c>
      <c r="E4499" t="str">
        <v>YAMAHA</v>
      </c>
      <c r="F4499">
        <v>14104239</v>
      </c>
      <c r="G4499">
        <v>44726</v>
      </c>
      <c r="H4499" t="str">
        <v>YMCT|KHJ-MC238-00</v>
      </c>
      <c r="I4499" t="str">
        <v>GEAR DRIVEN</v>
      </c>
      <c r="J4499">
        <v>1</v>
      </c>
      <c r="K4499">
        <v>1</v>
      </c>
      <c r="L4499">
        <v>0</v>
      </c>
      <c r="M4499" t="str">
        <v>CNY</v>
      </c>
      <c r="N4499">
        <v>1.175</v>
      </c>
      <c r="O4499">
        <v>0</v>
      </c>
      <c r="P4499">
        <v>0</v>
      </c>
      <c r="Q4499" t="str">
        <v>C66SHA-SERVICE GROUP</v>
      </c>
      <c r="R4499" t="str">
        <v>Amphenol Airwave (HaiYan) Communication Electronic</v>
      </c>
      <c r="S4499" t="str">
        <v>Same</v>
      </c>
      <c r="T4499">
        <v>905990</v>
      </c>
      <c r="U4499">
        <v>139</v>
      </c>
      <c r="V4499" t="str">
        <v>309ASY INV-PTS SALES</v>
      </c>
      <c r="W4499">
        <v>0</v>
      </c>
      <c r="X4499">
        <v>0</v>
      </c>
      <c r="Y4499">
        <v>889736</v>
      </c>
      <c r="Z4499" t="str">
        <v>安费诺永亿(海盐)通讯电子有限公司</v>
      </c>
      <c r="AA4499">
        <v>0</v>
      </c>
      <c r="AB4499">
        <v>2022</v>
      </c>
      <c r="AC4499">
        <v>6</v>
      </c>
      <c r="AD4499" t="str">
        <v>Q1</v>
      </c>
      <c r="AE4499" t="str">
        <v>FY22/23</v>
      </c>
      <c r="AF4499" t="str">
        <v>EAST</v>
      </c>
    </row>
    <row r="4500" spans="1:32">
      <c r="A4500" t="str">
        <v>ESHL</v>
      </c>
      <c r="B4500" t="str">
        <v>SHA</v>
      </c>
      <c r="C4500" t="str">
        <v>SPARES/OTHER</v>
      </c>
      <c r="D4500" s="4">
        <v>44726</v>
      </c>
      <c r="E4500" t="str">
        <v>YAMAHA</v>
      </c>
      <c r="F4500">
        <v>14104239</v>
      </c>
      <c r="G4500">
        <v>44726</v>
      </c>
      <c r="H4500" t="str">
        <v>YMCT|KHJ-MC149-00</v>
      </c>
      <c r="I4500" t="str">
        <v>STOPPER,LEVER R</v>
      </c>
      <c r="J4500">
        <v>1</v>
      </c>
      <c r="K4500">
        <v>1</v>
      </c>
      <c r="L4500">
        <v>0</v>
      </c>
      <c r="M4500" t="str">
        <v>CNY</v>
      </c>
      <c r="N4500">
        <v>1.175</v>
      </c>
      <c r="O4500">
        <v>0</v>
      </c>
      <c r="P4500">
        <v>0</v>
      </c>
      <c r="Q4500" t="str">
        <v>C66SHA-SERVICE GROUP</v>
      </c>
      <c r="R4500" t="str">
        <v>Amphenol Airwave (HaiYan) Communication Electronic</v>
      </c>
      <c r="S4500" t="str">
        <v>Same</v>
      </c>
      <c r="T4500">
        <v>905990</v>
      </c>
      <c r="U4500">
        <v>3</v>
      </c>
      <c r="V4500" t="str">
        <v>309ASY INV-PTS SALES</v>
      </c>
      <c r="W4500">
        <v>0</v>
      </c>
      <c r="X4500">
        <v>0</v>
      </c>
      <c r="Y4500">
        <v>889736</v>
      </c>
      <c r="Z4500" t="str">
        <v>安费诺永亿(海盐)通讯电子有限公司</v>
      </c>
      <c r="AA4500">
        <v>0</v>
      </c>
      <c r="AB4500">
        <v>2022</v>
      </c>
      <c r="AC4500">
        <v>6</v>
      </c>
      <c r="AD4500" t="str">
        <v>Q1</v>
      </c>
      <c r="AE4500" t="str">
        <v>FY22/23</v>
      </c>
      <c r="AF4500" t="str">
        <v>EAST</v>
      </c>
    </row>
    <row r="4501" spans="1:32">
      <c r="A4501" t="str">
        <v>ESHL</v>
      </c>
      <c r="B4501" t="str">
        <v>SHA</v>
      </c>
      <c r="C4501" t="str">
        <v>SPARES/OTHER</v>
      </c>
      <c r="D4501" s="4">
        <v>44726</v>
      </c>
      <c r="E4501" t="str">
        <v>YAMAHA</v>
      </c>
      <c r="F4501">
        <v>14104239</v>
      </c>
      <c r="G4501">
        <v>44726</v>
      </c>
      <c r="H4501" t="str">
        <v>YMCT|KHJ-MC244-00</v>
      </c>
      <c r="I4501" t="str">
        <v>LEVER TAPE GUIDE R</v>
      </c>
      <c r="J4501">
        <v>1</v>
      </c>
      <c r="K4501">
        <v>1</v>
      </c>
      <c r="L4501">
        <v>0</v>
      </c>
      <c r="M4501" t="str">
        <v>CNY</v>
      </c>
      <c r="N4501">
        <v>1.175</v>
      </c>
      <c r="O4501">
        <v>0</v>
      </c>
      <c r="P4501">
        <v>0</v>
      </c>
      <c r="Q4501" t="str">
        <v>C66SHA-SERVICE GROUP</v>
      </c>
      <c r="R4501" t="str">
        <v>Amphenol Airwave (HaiYan) Communication Electronic</v>
      </c>
      <c r="S4501" t="str">
        <v>Same</v>
      </c>
      <c r="T4501">
        <v>905990</v>
      </c>
      <c r="U4501">
        <v>10</v>
      </c>
      <c r="V4501" t="str">
        <v>309ASY INV-PTS SALES</v>
      </c>
      <c r="W4501">
        <v>0</v>
      </c>
      <c r="X4501">
        <v>0</v>
      </c>
      <c r="Y4501">
        <v>889736</v>
      </c>
      <c r="Z4501" t="str">
        <v>安费诺永亿(海盐)通讯电子有限公司</v>
      </c>
      <c r="AA4501">
        <v>0</v>
      </c>
      <c r="AB4501">
        <v>2022</v>
      </c>
      <c r="AC4501">
        <v>6</v>
      </c>
      <c r="AD4501" t="str">
        <v>Q1</v>
      </c>
      <c r="AE4501" t="str">
        <v>FY22/23</v>
      </c>
      <c r="AF4501" t="str">
        <v>EAST</v>
      </c>
    </row>
    <row r="4502" spans="1:32">
      <c r="A4502" t="str">
        <v>ESHL</v>
      </c>
      <c r="B4502" t="str">
        <v>SHA</v>
      </c>
      <c r="C4502" t="str">
        <v>SPARES/OTHER</v>
      </c>
      <c r="D4502" s="4">
        <v>44726</v>
      </c>
      <c r="E4502" t="str">
        <v>YAMAHA</v>
      </c>
      <c r="F4502">
        <v>14104239</v>
      </c>
      <c r="G4502">
        <v>44726</v>
      </c>
      <c r="H4502" t="str">
        <v>YMCT|KHJ-MC24J-05</v>
      </c>
      <c r="I4502" t="str">
        <v>TAPE GUIDE ASSY.12</v>
      </c>
      <c r="J4502">
        <v>1</v>
      </c>
      <c r="K4502">
        <v>1</v>
      </c>
      <c r="L4502">
        <v>0</v>
      </c>
      <c r="M4502" t="str">
        <v>CNY</v>
      </c>
      <c r="N4502">
        <v>1.175</v>
      </c>
      <c r="O4502">
        <v>0</v>
      </c>
      <c r="P4502">
        <v>0</v>
      </c>
      <c r="Q4502" t="str">
        <v>C66SHA-SERVICE GROUP</v>
      </c>
      <c r="R4502" t="str">
        <v>Amphenol Airwave (HaiYan) Communication Electronic</v>
      </c>
      <c r="S4502" t="str">
        <v>Same</v>
      </c>
      <c r="T4502">
        <v>905990</v>
      </c>
      <c r="U4502">
        <v>422</v>
      </c>
      <c r="V4502" t="str">
        <v>309ASY INV-PTS SALES</v>
      </c>
      <c r="W4502">
        <v>0</v>
      </c>
      <c r="X4502">
        <v>0</v>
      </c>
      <c r="Y4502">
        <v>889736</v>
      </c>
      <c r="Z4502" t="str">
        <v>安费诺永亿(海盐)通讯电子有限公司</v>
      </c>
      <c r="AA4502">
        <v>0</v>
      </c>
      <c r="AB4502">
        <v>2022</v>
      </c>
      <c r="AC4502">
        <v>6</v>
      </c>
      <c r="AD4502" t="str">
        <v>Q1</v>
      </c>
      <c r="AE4502" t="str">
        <v>FY22/23</v>
      </c>
      <c r="AF4502" t="str">
        <v>EAST</v>
      </c>
    </row>
    <row r="4503" spans="1:32">
      <c r="A4503" t="str">
        <v>ESHL</v>
      </c>
      <c r="B4503" t="str">
        <v>SHA</v>
      </c>
      <c r="C4503" t="str">
        <v>SPARES/OTHER</v>
      </c>
      <c r="D4503" s="4">
        <v>44726</v>
      </c>
      <c r="E4503" t="str">
        <v>YAMAHA</v>
      </c>
      <c r="F4503">
        <v>14104239</v>
      </c>
      <c r="G4503">
        <v>44726</v>
      </c>
      <c r="H4503" t="str">
        <v>YMCT|KHJ-MC181-00</v>
      </c>
      <c r="I4503" t="str">
        <v>HANDLE</v>
      </c>
      <c r="J4503">
        <v>1</v>
      </c>
      <c r="K4503">
        <v>1</v>
      </c>
      <c r="L4503">
        <v>0</v>
      </c>
      <c r="M4503" t="str">
        <v>CNY</v>
      </c>
      <c r="N4503">
        <v>1.175</v>
      </c>
      <c r="O4503">
        <v>0</v>
      </c>
      <c r="P4503">
        <v>0</v>
      </c>
      <c r="Q4503" t="str">
        <v>C66SHA-SERVICE GROUP</v>
      </c>
      <c r="R4503" t="str">
        <v>Amphenol Airwave (HaiYan) Communication Electronic</v>
      </c>
      <c r="S4503" t="str">
        <v>Same</v>
      </c>
      <c r="T4503">
        <v>905990</v>
      </c>
      <c r="U4503">
        <v>34</v>
      </c>
      <c r="V4503" t="str">
        <v>309ASY INV-PTS SALES</v>
      </c>
      <c r="W4503">
        <v>0</v>
      </c>
      <c r="X4503">
        <v>0</v>
      </c>
      <c r="Y4503">
        <v>889736</v>
      </c>
      <c r="Z4503" t="str">
        <v>安费诺永亿(海盐)通讯电子有限公司</v>
      </c>
      <c r="AA4503">
        <v>0</v>
      </c>
      <c r="AB4503">
        <v>2022</v>
      </c>
      <c r="AC4503">
        <v>6</v>
      </c>
      <c r="AD4503" t="str">
        <v>Q1</v>
      </c>
      <c r="AE4503" t="str">
        <v>FY22/23</v>
      </c>
      <c r="AF4503" t="str">
        <v>EAST</v>
      </c>
    </row>
    <row r="4504" spans="1:32">
      <c r="A4504" t="str">
        <v>ESHL</v>
      </c>
      <c r="B4504" t="str">
        <v>SHA</v>
      </c>
      <c r="C4504" t="str">
        <v>SPARES/OTHER</v>
      </c>
      <c r="D4504" s="4">
        <v>44726</v>
      </c>
      <c r="E4504" t="str">
        <v>YAMAHA</v>
      </c>
      <c r="F4504">
        <v>14104240</v>
      </c>
      <c r="G4504">
        <v>44726</v>
      </c>
      <c r="H4504" t="str">
        <v>YMCT|KKE-M919R-00</v>
      </c>
      <c r="I4504" t="str">
        <v>BELT CONVEYOR</v>
      </c>
      <c r="J4504">
        <v>10</v>
      </c>
      <c r="K4504">
        <v>10</v>
      </c>
      <c r="L4504">
        <v>1185.8399999999999</v>
      </c>
      <c r="M4504" t="str">
        <v>CNY</v>
      </c>
      <c r="N4504">
        <v>1.175</v>
      </c>
      <c r="O4504">
        <v>1185.8399999999999</v>
      </c>
      <c r="P4504">
        <v>1393.3619999999999</v>
      </c>
      <c r="Q4504" t="str">
        <v>C66SHA-SERVICE GROUP</v>
      </c>
      <c r="R4504" t="str">
        <v>Quansheng Electronics Co., Ltd.</v>
      </c>
      <c r="S4504" t="str">
        <v>Same</v>
      </c>
      <c r="T4504">
        <v>905993</v>
      </c>
      <c r="U4504">
        <v>590</v>
      </c>
      <c r="V4504" t="str">
        <v>309ASY INV-PTS SALES</v>
      </c>
      <c r="W4504">
        <v>0</v>
      </c>
      <c r="X4504">
        <v>0</v>
      </c>
      <c r="Y4504">
        <v>889740</v>
      </c>
      <c r="Z4504" t="str">
        <v>福建泉盛电子有限公司</v>
      </c>
      <c r="AA4504">
        <v>0</v>
      </c>
      <c r="AB4504">
        <v>2022</v>
      </c>
      <c r="AC4504">
        <v>6</v>
      </c>
      <c r="AD4504" t="str">
        <v>Q1</v>
      </c>
      <c r="AE4504" t="str">
        <v>FY22/23</v>
      </c>
      <c r="AF4504" t="str">
        <v>EAST</v>
      </c>
    </row>
    <row r="4505" spans="1:32">
      <c r="A4505" t="str">
        <v>ESHL</v>
      </c>
      <c r="B4505" t="str">
        <v>SHA</v>
      </c>
      <c r="C4505" t="str">
        <v>SPARES/OTHER</v>
      </c>
      <c r="D4505" s="4">
        <v>44726</v>
      </c>
      <c r="E4505" t="str">
        <v>YAMAHA</v>
      </c>
      <c r="F4505">
        <v>14104240</v>
      </c>
      <c r="G4505">
        <v>44726</v>
      </c>
      <c r="H4505" t="str">
        <v>YMCT|KKE-M917H-00</v>
      </c>
      <c r="I4505" t="str">
        <v>BELT CONVEYOR</v>
      </c>
      <c r="J4505">
        <v>6</v>
      </c>
      <c r="K4505">
        <v>6</v>
      </c>
      <c r="L4505">
        <v>711.5</v>
      </c>
      <c r="M4505" t="str">
        <v>CNY</v>
      </c>
      <c r="N4505">
        <v>1.175</v>
      </c>
      <c r="O4505">
        <v>711.5</v>
      </c>
      <c r="P4505">
        <v>836.01250000000005</v>
      </c>
      <c r="Q4505" t="str">
        <v>C66SHA-SERVICE GROUP</v>
      </c>
      <c r="R4505" t="str">
        <v>Quansheng Electronics Co., Ltd.</v>
      </c>
      <c r="S4505" t="str">
        <v>Same</v>
      </c>
      <c r="T4505">
        <v>905993</v>
      </c>
      <c r="U4505">
        <v>354</v>
      </c>
      <c r="V4505" t="str">
        <v>309ASY INV-PTS SALES</v>
      </c>
      <c r="W4505">
        <v>0</v>
      </c>
      <c r="X4505">
        <v>0</v>
      </c>
      <c r="Y4505">
        <v>889740</v>
      </c>
      <c r="Z4505" t="str">
        <v>福建泉盛电子有限公司</v>
      </c>
      <c r="AA4505">
        <v>0</v>
      </c>
      <c r="AB4505">
        <v>2022</v>
      </c>
      <c r="AC4505">
        <v>6</v>
      </c>
      <c r="AD4505" t="str">
        <v>Q1</v>
      </c>
      <c r="AE4505" t="str">
        <v>FY22/23</v>
      </c>
      <c r="AF4505" t="str">
        <v>EAST</v>
      </c>
    </row>
    <row r="4506" spans="1:32">
      <c r="A4506" t="str">
        <v>ESHL</v>
      </c>
      <c r="B4506" t="str">
        <v>SHA</v>
      </c>
      <c r="C4506" t="str">
        <v>SPARES/OTHER</v>
      </c>
      <c r="D4506" s="4">
        <v>44726</v>
      </c>
      <c r="E4506" t="str">
        <v>YAMAHA</v>
      </c>
      <c r="F4506">
        <v>14104240</v>
      </c>
      <c r="G4506">
        <v>44726</v>
      </c>
      <c r="H4506" t="str">
        <v>YMCT|KHY-M9129-00</v>
      </c>
      <c r="I4506" t="str">
        <v>BELT 1 CONVEYOR</v>
      </c>
      <c r="J4506">
        <v>20</v>
      </c>
      <c r="K4506">
        <v>20</v>
      </c>
      <c r="L4506">
        <v>5008.8500000000004</v>
      </c>
      <c r="M4506" t="str">
        <v>CNY</v>
      </c>
      <c r="N4506">
        <v>1.175</v>
      </c>
      <c r="O4506">
        <v>5008.8500000000004</v>
      </c>
      <c r="P4506">
        <v>5885.3987500000003</v>
      </c>
      <c r="Q4506" t="str">
        <v>C66SHA-SERVICE GROUP</v>
      </c>
      <c r="R4506" t="str">
        <v>Quansheng Electronics Co., Ltd.</v>
      </c>
      <c r="S4506" t="str">
        <v>Same</v>
      </c>
      <c r="T4506">
        <v>905993</v>
      </c>
      <c r="U4506">
        <v>2480</v>
      </c>
      <c r="V4506" t="str">
        <v>309ASY INV-PTS SALES</v>
      </c>
      <c r="W4506">
        <v>0</v>
      </c>
      <c r="X4506">
        <v>0</v>
      </c>
      <c r="Y4506">
        <v>889740</v>
      </c>
      <c r="Z4506" t="str">
        <v>福建泉盛电子有限公司</v>
      </c>
      <c r="AA4506">
        <v>0</v>
      </c>
      <c r="AB4506">
        <v>2022</v>
      </c>
      <c r="AC4506">
        <v>6</v>
      </c>
      <c r="AD4506" t="str">
        <v>Q1</v>
      </c>
      <c r="AE4506" t="str">
        <v>FY22/23</v>
      </c>
      <c r="AF4506" t="str">
        <v>EAST</v>
      </c>
    </row>
    <row r="4507" spans="1:32">
      <c r="A4507" t="str">
        <v>ESHL</v>
      </c>
      <c r="B4507" t="str">
        <v>SHA</v>
      </c>
      <c r="C4507" t="str">
        <v>SPARES/OTHER</v>
      </c>
      <c r="D4507" s="4">
        <v>44726</v>
      </c>
      <c r="E4507" t="str">
        <v>YAMAHA</v>
      </c>
      <c r="F4507">
        <v>14104240</v>
      </c>
      <c r="G4507">
        <v>44726</v>
      </c>
      <c r="H4507" t="str">
        <v>YMCT|KHJ-MC145-01</v>
      </c>
      <c r="I4507" t="str">
        <v>LEVER TAPE GUIDE F</v>
      </c>
      <c r="J4507">
        <v>50</v>
      </c>
      <c r="K4507">
        <v>50</v>
      </c>
      <c r="L4507">
        <v>1725.66</v>
      </c>
      <c r="M4507" t="str">
        <v>CNY</v>
      </c>
      <c r="N4507">
        <v>1.175</v>
      </c>
      <c r="O4507">
        <v>1725.66</v>
      </c>
      <c r="P4507">
        <v>2027.6505000000002</v>
      </c>
      <c r="Q4507" t="str">
        <v>C66SHA-SERVICE GROUP</v>
      </c>
      <c r="R4507" t="str">
        <v>Quansheng Electronics Co., Ltd.</v>
      </c>
      <c r="S4507" t="str">
        <v>Same</v>
      </c>
      <c r="T4507">
        <v>905993</v>
      </c>
      <c r="U4507">
        <v>800</v>
      </c>
      <c r="V4507" t="str">
        <v>309ASY INV-PTS SALES</v>
      </c>
      <c r="W4507">
        <v>0</v>
      </c>
      <c r="X4507">
        <v>0</v>
      </c>
      <c r="Y4507">
        <v>889740</v>
      </c>
      <c r="Z4507" t="str">
        <v>福建泉盛电子有限公司</v>
      </c>
      <c r="AA4507">
        <v>0</v>
      </c>
      <c r="AB4507">
        <v>2022</v>
      </c>
      <c r="AC4507">
        <v>6</v>
      </c>
      <c r="AD4507" t="str">
        <v>Q1</v>
      </c>
      <c r="AE4507" t="str">
        <v>FY22/23</v>
      </c>
      <c r="AF4507" t="str">
        <v>EAST</v>
      </c>
    </row>
    <row r="4508" spans="1:32">
      <c r="A4508" t="str">
        <v>ESHL</v>
      </c>
      <c r="B4508" t="str">
        <v>SHA</v>
      </c>
      <c r="C4508" t="str">
        <v>SPARES/OTHER</v>
      </c>
      <c r="D4508" s="4">
        <v>44726</v>
      </c>
      <c r="E4508" t="str">
        <v>YAMAHA</v>
      </c>
      <c r="F4508">
        <v>14104240</v>
      </c>
      <c r="G4508">
        <v>44726</v>
      </c>
      <c r="H4508" t="str">
        <v>YMCT|90990-25J026</v>
      </c>
      <c r="I4508" t="str">
        <v>BEARING</v>
      </c>
      <c r="J4508">
        <v>40</v>
      </c>
      <c r="K4508">
        <v>40</v>
      </c>
      <c r="L4508">
        <v>4318.58</v>
      </c>
      <c r="M4508" t="str">
        <v>CNY</v>
      </c>
      <c r="N4508">
        <v>1.175</v>
      </c>
      <c r="O4508">
        <v>4318.58</v>
      </c>
      <c r="P4508">
        <v>5074.3315000000002</v>
      </c>
      <c r="Q4508" t="str">
        <v>C66SHA-SERVICE GROUP</v>
      </c>
      <c r="R4508" t="str">
        <v>Quansheng Electronics Co., Ltd.</v>
      </c>
      <c r="S4508" t="str">
        <v>Same</v>
      </c>
      <c r="T4508">
        <v>905993</v>
      </c>
      <c r="U4508">
        <v>2360</v>
      </c>
      <c r="V4508" t="str">
        <v>309ASY INV-PTS SALES</v>
      </c>
      <c r="W4508">
        <v>0</v>
      </c>
      <c r="X4508">
        <v>0</v>
      </c>
      <c r="Y4508">
        <v>889740</v>
      </c>
      <c r="Z4508" t="str">
        <v>福建泉盛电子有限公司</v>
      </c>
      <c r="AA4508">
        <v>0</v>
      </c>
      <c r="AB4508">
        <v>2022</v>
      </c>
      <c r="AC4508">
        <v>6</v>
      </c>
      <c r="AD4508" t="str">
        <v>Q1</v>
      </c>
      <c r="AE4508" t="str">
        <v>FY22/23</v>
      </c>
      <c r="AF4508" t="str">
        <v>EAST</v>
      </c>
    </row>
    <row r="4509" spans="1:32">
      <c r="A4509" t="str">
        <v>ESHL</v>
      </c>
      <c r="B4509" t="str">
        <v>SHA</v>
      </c>
      <c r="C4509" t="str">
        <v>SPARES/OTHER</v>
      </c>
      <c r="D4509" s="4">
        <v>44726</v>
      </c>
      <c r="E4509" t="str">
        <v>YAMAHA</v>
      </c>
      <c r="F4509">
        <v>14104240</v>
      </c>
      <c r="G4509">
        <v>44726</v>
      </c>
      <c r="H4509" t="str">
        <v>YMCT|KHY-M3T22-01</v>
      </c>
      <c r="I4509" t="str">
        <v>SHOCK ABSORBERS</v>
      </c>
      <c r="J4509">
        <v>14</v>
      </c>
      <c r="K4509">
        <v>14</v>
      </c>
      <c r="L4509">
        <v>11237.17</v>
      </c>
      <c r="M4509" t="str">
        <v>CNY</v>
      </c>
      <c r="N4509">
        <v>1.175</v>
      </c>
      <c r="O4509">
        <v>11237.17</v>
      </c>
      <c r="P4509">
        <v>13203.67475</v>
      </c>
      <c r="Q4509" t="str">
        <v>C66SHA-SERVICE GROUP</v>
      </c>
      <c r="R4509" t="str">
        <v>Quansheng Electronics Co., Ltd.</v>
      </c>
      <c r="S4509" t="str">
        <v>Same</v>
      </c>
      <c r="T4509">
        <v>905993</v>
      </c>
      <c r="U4509">
        <v>6118</v>
      </c>
      <c r="V4509" t="str">
        <v>309ASY INV-PTS SALES</v>
      </c>
      <c r="W4509">
        <v>0</v>
      </c>
      <c r="X4509">
        <v>0</v>
      </c>
      <c r="Y4509">
        <v>889740</v>
      </c>
      <c r="Z4509" t="str">
        <v>福建泉盛电子有限公司</v>
      </c>
      <c r="AA4509">
        <v>0</v>
      </c>
      <c r="AB4509">
        <v>2022</v>
      </c>
      <c r="AC4509">
        <v>6</v>
      </c>
      <c r="AD4509" t="str">
        <v>Q1</v>
      </c>
      <c r="AE4509" t="str">
        <v>FY22/23</v>
      </c>
      <c r="AF4509" t="str">
        <v>EAST</v>
      </c>
    </row>
    <row r="4510" spans="1:32">
      <c r="A4510" t="str">
        <v>ESHL</v>
      </c>
      <c r="B4510" t="str">
        <v>SHA</v>
      </c>
      <c r="C4510" t="str">
        <v>SPARES/OTHER</v>
      </c>
      <c r="D4510" s="4">
        <v>44726</v>
      </c>
      <c r="E4510" t="str">
        <v>YAMAHA</v>
      </c>
      <c r="F4510">
        <v>14104240</v>
      </c>
      <c r="G4510">
        <v>44726</v>
      </c>
      <c r="H4510" t="str">
        <v>YMCT|KKE-M9127-00</v>
      </c>
      <c r="I4510" t="str">
        <v>BELT 1 CONVEYOR</v>
      </c>
      <c r="J4510">
        <v>8</v>
      </c>
      <c r="K4510">
        <v>8</v>
      </c>
      <c r="L4510">
        <v>1260.18</v>
      </c>
      <c r="M4510" t="str">
        <v>CNY</v>
      </c>
      <c r="N4510">
        <v>1.175</v>
      </c>
      <c r="O4510">
        <v>1260.18</v>
      </c>
      <c r="P4510">
        <v>1480.7115000000001</v>
      </c>
      <c r="Q4510" t="str">
        <v>C66SHA-SERVICE GROUP</v>
      </c>
      <c r="R4510" t="str">
        <v>Quansheng Electronics Co., Ltd.</v>
      </c>
      <c r="S4510" t="str">
        <v>Same</v>
      </c>
      <c r="T4510">
        <v>905993</v>
      </c>
      <c r="U4510">
        <v>728</v>
      </c>
      <c r="V4510" t="str">
        <v>309ASY INV-PTS SALES</v>
      </c>
      <c r="W4510">
        <v>0</v>
      </c>
      <c r="X4510">
        <v>0</v>
      </c>
      <c r="Y4510">
        <v>889740</v>
      </c>
      <c r="Z4510" t="str">
        <v>福建泉盛电子有限公司</v>
      </c>
      <c r="AA4510">
        <v>0</v>
      </c>
      <c r="AB4510">
        <v>2022</v>
      </c>
      <c r="AC4510">
        <v>6</v>
      </c>
      <c r="AD4510" t="str">
        <v>Q1</v>
      </c>
      <c r="AE4510" t="str">
        <v>FY22/23</v>
      </c>
      <c r="AF4510" t="str">
        <v>EAST</v>
      </c>
    </row>
    <row r="4511" spans="1:32">
      <c r="A4511" t="str">
        <v>ESHL</v>
      </c>
      <c r="B4511" t="str">
        <v>SHA</v>
      </c>
      <c r="C4511" t="str">
        <v>SPARES/OTHER</v>
      </c>
      <c r="D4511" s="4">
        <v>44726</v>
      </c>
      <c r="E4511" t="str">
        <v>YAMAHA</v>
      </c>
      <c r="F4511">
        <v>14104240</v>
      </c>
      <c r="G4511">
        <v>44726</v>
      </c>
      <c r="H4511" t="str">
        <v>YMCT|KHJ-MC745-01</v>
      </c>
      <c r="I4511" t="str">
        <v>LEVER TAPE GUIDE F</v>
      </c>
      <c r="J4511">
        <v>2</v>
      </c>
      <c r="K4511">
        <v>2</v>
      </c>
      <c r="L4511">
        <v>674.34</v>
      </c>
      <c r="M4511" t="str">
        <v>CNY</v>
      </c>
      <c r="N4511">
        <v>1.175</v>
      </c>
      <c r="O4511">
        <v>674.34</v>
      </c>
      <c r="P4511">
        <v>792.34950000000003</v>
      </c>
      <c r="Q4511" t="str">
        <v>C66SHA-SERVICE GROUP</v>
      </c>
      <c r="R4511" t="str">
        <v>Quansheng Electronics Co., Ltd.</v>
      </c>
      <c r="S4511" t="str">
        <v>Same</v>
      </c>
      <c r="T4511">
        <v>905993</v>
      </c>
      <c r="U4511">
        <v>314</v>
      </c>
      <c r="V4511" t="str">
        <v>309ASY INV-PTS SALES</v>
      </c>
      <c r="W4511">
        <v>0</v>
      </c>
      <c r="X4511">
        <v>0</v>
      </c>
      <c r="Y4511">
        <v>889740</v>
      </c>
      <c r="Z4511" t="str">
        <v>福建泉盛电子有限公司</v>
      </c>
      <c r="AA4511">
        <v>0</v>
      </c>
      <c r="AB4511">
        <v>2022</v>
      </c>
      <c r="AC4511">
        <v>6</v>
      </c>
      <c r="AD4511" t="str">
        <v>Q1</v>
      </c>
      <c r="AE4511" t="str">
        <v>FY22/23</v>
      </c>
      <c r="AF4511" t="str">
        <v>EAST</v>
      </c>
    </row>
    <row r="4512" spans="1:32">
      <c r="A4512" t="str">
        <v>ESHL</v>
      </c>
      <c r="B4512" t="str">
        <v>SHA</v>
      </c>
      <c r="C4512" t="str">
        <v>SPARES/OTHER</v>
      </c>
      <c r="D4512" s="4">
        <v>44726</v>
      </c>
      <c r="E4512" t="str">
        <v>YAMAHA</v>
      </c>
      <c r="F4512">
        <v>14104240</v>
      </c>
      <c r="G4512">
        <v>44726</v>
      </c>
      <c r="H4512" t="str">
        <v>YMCT|KHY-M712S-A0</v>
      </c>
      <c r="I4512" t="str">
        <v>SHAFT 2 SPARE</v>
      </c>
      <c r="J4512">
        <v>2</v>
      </c>
      <c r="K4512">
        <v>2</v>
      </c>
      <c r="L4512">
        <v>6529.2</v>
      </c>
      <c r="M4512" t="str">
        <v>CNY</v>
      </c>
      <c r="N4512">
        <v>1.175</v>
      </c>
      <c r="O4512">
        <v>6529.2</v>
      </c>
      <c r="P4512">
        <v>7671.81</v>
      </c>
      <c r="Q4512" t="str">
        <v>C66SHA-SERVICE GROUP</v>
      </c>
      <c r="R4512" t="str">
        <v>Quansheng Electronics Co., Ltd.</v>
      </c>
      <c r="S4512" t="str">
        <v>Same</v>
      </c>
      <c r="T4512">
        <v>905993</v>
      </c>
      <c r="U4512">
        <v>3562</v>
      </c>
      <c r="V4512" t="str">
        <v>309ASY INV-PTS SALES</v>
      </c>
      <c r="W4512">
        <v>0</v>
      </c>
      <c r="X4512">
        <v>0</v>
      </c>
      <c r="Y4512">
        <v>889740</v>
      </c>
      <c r="Z4512" t="str">
        <v>福建泉盛电子有限公司</v>
      </c>
      <c r="AA4512">
        <v>0</v>
      </c>
      <c r="AB4512">
        <v>2022</v>
      </c>
      <c r="AC4512">
        <v>6</v>
      </c>
      <c r="AD4512" t="str">
        <v>Q1</v>
      </c>
      <c r="AE4512" t="str">
        <v>FY22/23</v>
      </c>
      <c r="AF4512" t="str">
        <v>EAST</v>
      </c>
    </row>
    <row r="4513" spans="1:32">
      <c r="A4513" t="str">
        <v>ESHL</v>
      </c>
      <c r="B4513" t="str">
        <v>SHA</v>
      </c>
      <c r="C4513" t="str">
        <v>SPARES/OTHER</v>
      </c>
      <c r="D4513" s="4">
        <v>44726</v>
      </c>
      <c r="E4513" t="str">
        <v>YAMAHA</v>
      </c>
      <c r="F4513">
        <v>14104240</v>
      </c>
      <c r="G4513">
        <v>44726</v>
      </c>
      <c r="H4513" t="str">
        <v>YMCT|KHJ-MC254-00</v>
      </c>
      <c r="I4513" t="str">
        <v>GEAR IDLE P4</v>
      </c>
      <c r="J4513">
        <v>20</v>
      </c>
      <c r="K4513">
        <v>20</v>
      </c>
      <c r="L4513">
        <v>1044.25</v>
      </c>
      <c r="M4513" t="str">
        <v>CNY</v>
      </c>
      <c r="N4513">
        <v>1.175</v>
      </c>
      <c r="O4513">
        <v>1044.25</v>
      </c>
      <c r="P4513">
        <v>1226.9937500000001</v>
      </c>
      <c r="Q4513" t="str">
        <v>C66SHA-SERVICE GROUP</v>
      </c>
      <c r="R4513" t="str">
        <v>Quansheng Electronics Co., Ltd.</v>
      </c>
      <c r="S4513" t="str">
        <v>Same</v>
      </c>
      <c r="T4513">
        <v>905993</v>
      </c>
      <c r="U4513">
        <v>460</v>
      </c>
      <c r="V4513" t="str">
        <v>309ASY INV-PTS SALES</v>
      </c>
      <c r="W4513">
        <v>0</v>
      </c>
      <c r="X4513">
        <v>0</v>
      </c>
      <c r="Y4513">
        <v>889740</v>
      </c>
      <c r="Z4513" t="str">
        <v>福建泉盛电子有限公司</v>
      </c>
      <c r="AA4513">
        <v>0</v>
      </c>
      <c r="AB4513">
        <v>2022</v>
      </c>
      <c r="AC4513">
        <v>6</v>
      </c>
      <c r="AD4513" t="str">
        <v>Q1</v>
      </c>
      <c r="AE4513" t="str">
        <v>FY22/23</v>
      </c>
      <c r="AF4513" t="str">
        <v>EAST</v>
      </c>
    </row>
    <row r="4514" spans="1:32">
      <c r="A4514" t="str">
        <v>ESHL</v>
      </c>
      <c r="B4514" t="str">
        <v>SZX</v>
      </c>
      <c r="C4514" t="str">
        <v>SPARES/OTHER</v>
      </c>
      <c r="D4514" s="4">
        <v>44726</v>
      </c>
      <c r="E4514" t="str">
        <v>YAMAHA</v>
      </c>
      <c r="F4514">
        <v>14104241</v>
      </c>
      <c r="G4514">
        <v>44726</v>
      </c>
      <c r="H4514" t="str">
        <v>YMCT|90990-25J026</v>
      </c>
      <c r="I4514" t="str">
        <v>BEARING</v>
      </c>
      <c r="J4514">
        <v>20</v>
      </c>
      <c r="K4514">
        <v>20</v>
      </c>
      <c r="L4514">
        <v>2654.87</v>
      </c>
      <c r="M4514" t="str">
        <v>CNY</v>
      </c>
      <c r="N4514">
        <v>1.175</v>
      </c>
      <c r="O4514">
        <v>2654.87</v>
      </c>
      <c r="P4514">
        <v>3119.4722499999998</v>
      </c>
      <c r="Q4514" t="str">
        <v>C66SZX-SMT SERVICE</v>
      </c>
      <c r="R4514" t="str">
        <v>Kwong Ming Electric (Huizhou) Co., Ltd.</v>
      </c>
      <c r="S4514" t="str">
        <v>Same</v>
      </c>
      <c r="T4514">
        <v>905996</v>
      </c>
      <c r="U4514">
        <v>1132</v>
      </c>
      <c r="V4514" t="str">
        <v>309ASY INV-PTS SALES</v>
      </c>
      <c r="W4514">
        <v>0</v>
      </c>
      <c r="X4514">
        <v>0</v>
      </c>
      <c r="Y4514">
        <v>889845</v>
      </c>
      <c r="Z4514" t="str">
        <v>冠明智能科技股份有限公司</v>
      </c>
      <c r="AA4514">
        <v>0</v>
      </c>
      <c r="AB4514">
        <v>2022</v>
      </c>
      <c r="AC4514">
        <v>6</v>
      </c>
      <c r="AD4514" t="str">
        <v>Q1</v>
      </c>
      <c r="AE4514" t="str">
        <v>FY22/23</v>
      </c>
      <c r="AF4514" t="str">
        <v>SOUTH</v>
      </c>
    </row>
    <row r="4515" spans="1:32">
      <c r="A4515" t="str">
        <v>ESHL</v>
      </c>
      <c r="B4515" t="str">
        <v>SZX</v>
      </c>
      <c r="C4515" t="str">
        <v>SPARES/OTHER</v>
      </c>
      <c r="D4515" s="4">
        <v>44726</v>
      </c>
      <c r="E4515" t="str">
        <v>YAMAHA</v>
      </c>
      <c r="F4515">
        <v>14104241</v>
      </c>
      <c r="G4515">
        <v>44726</v>
      </c>
      <c r="H4515" t="str">
        <v>YMCT|KHY-M7131-00</v>
      </c>
      <c r="I4515" t="str">
        <v>BELT 1</v>
      </c>
      <c r="J4515">
        <v>2</v>
      </c>
      <c r="K4515">
        <v>2</v>
      </c>
      <c r="L4515">
        <v>230.09</v>
      </c>
      <c r="M4515" t="str">
        <v>CNY</v>
      </c>
      <c r="N4515">
        <v>1.175</v>
      </c>
      <c r="O4515">
        <v>230.09</v>
      </c>
      <c r="P4515">
        <v>270.35575</v>
      </c>
      <c r="Q4515" t="str">
        <v>C66SZX-SMT SERVICE</v>
      </c>
      <c r="R4515" t="str">
        <v>Kwong Ming Electric (Huizhou) Co., Ltd.</v>
      </c>
      <c r="S4515" t="str">
        <v>Same</v>
      </c>
      <c r="T4515">
        <v>905996</v>
      </c>
      <c r="U4515">
        <v>118</v>
      </c>
      <c r="V4515" t="str">
        <v>309ASY INV-PTS SALES</v>
      </c>
      <c r="W4515">
        <v>0</v>
      </c>
      <c r="X4515">
        <v>0</v>
      </c>
      <c r="Y4515">
        <v>889845</v>
      </c>
      <c r="Z4515" t="str">
        <v>冠明智能科技股份有限公司</v>
      </c>
      <c r="AA4515">
        <v>0</v>
      </c>
      <c r="AB4515">
        <v>2022</v>
      </c>
      <c r="AC4515">
        <v>6</v>
      </c>
      <c r="AD4515" t="str">
        <v>Q1</v>
      </c>
      <c r="AE4515" t="str">
        <v>FY22/23</v>
      </c>
      <c r="AF4515" t="str">
        <v>SOUTH</v>
      </c>
    </row>
    <row r="4516" spans="1:32">
      <c r="A4516" t="str">
        <v>ESHL</v>
      </c>
      <c r="B4516" t="str">
        <v>SZX</v>
      </c>
      <c r="C4516" t="str">
        <v>SPARES/OTHER</v>
      </c>
      <c r="D4516" s="4">
        <v>44726</v>
      </c>
      <c r="E4516" t="str">
        <v>YAMAHA</v>
      </c>
      <c r="F4516">
        <v>14104241</v>
      </c>
      <c r="G4516">
        <v>44726</v>
      </c>
      <c r="H4516" t="str">
        <v>YMCT|KHY-M7132-00</v>
      </c>
      <c r="I4516" t="str">
        <v>BELT 2</v>
      </c>
      <c r="J4516">
        <v>2</v>
      </c>
      <c r="K4516">
        <v>2</v>
      </c>
      <c r="L4516">
        <v>212.39</v>
      </c>
      <c r="M4516" t="str">
        <v>CNY</v>
      </c>
      <c r="N4516">
        <v>1.175</v>
      </c>
      <c r="O4516">
        <v>212.39</v>
      </c>
      <c r="P4516">
        <v>249.55824999999999</v>
      </c>
      <c r="Q4516" t="str">
        <v>C66SZX-SMT SERVICE</v>
      </c>
      <c r="R4516" t="str">
        <v>Kwong Ming Electric (Huizhou) Co., Ltd.</v>
      </c>
      <c r="S4516" t="str">
        <v>Same</v>
      </c>
      <c r="T4516">
        <v>905996</v>
      </c>
      <c r="U4516">
        <v>108</v>
      </c>
      <c r="V4516" t="str">
        <v>309ASY INV-PTS SALES</v>
      </c>
      <c r="W4516">
        <v>0</v>
      </c>
      <c r="X4516">
        <v>0</v>
      </c>
      <c r="Y4516">
        <v>889845</v>
      </c>
      <c r="Z4516" t="str">
        <v>冠明智能科技股份有限公司</v>
      </c>
      <c r="AA4516">
        <v>0</v>
      </c>
      <c r="AB4516">
        <v>2022</v>
      </c>
      <c r="AC4516">
        <v>6</v>
      </c>
      <c r="AD4516" t="str">
        <v>Q1</v>
      </c>
      <c r="AE4516" t="str">
        <v>FY22/23</v>
      </c>
      <c r="AF4516" t="str">
        <v>SOUTH</v>
      </c>
    </row>
    <row r="4517" spans="1:32">
      <c r="A4517" t="str">
        <v>ESHL</v>
      </c>
      <c r="B4517" t="str">
        <v>SHA</v>
      </c>
      <c r="C4517" t="str">
        <v>SPARES/OTHER</v>
      </c>
      <c r="D4517" s="4">
        <v>44726</v>
      </c>
      <c r="E4517" t="str">
        <v>YAMAHA</v>
      </c>
      <c r="F4517">
        <v>14104242</v>
      </c>
      <c r="G4517">
        <v>44726</v>
      </c>
      <c r="H4517" t="str">
        <v>YMCT|KHY-M652W-00</v>
      </c>
      <c r="I4517" t="str">
        <v>SENSOR  XORG ASSY</v>
      </c>
      <c r="J4517">
        <v>2</v>
      </c>
      <c r="K4517">
        <v>2</v>
      </c>
      <c r="L4517">
        <v>1021.24</v>
      </c>
      <c r="M4517" t="str">
        <v>CNY</v>
      </c>
      <c r="N4517">
        <v>1.175</v>
      </c>
      <c r="O4517">
        <v>1021.24</v>
      </c>
      <c r="P4517">
        <v>1199.9570000000001</v>
      </c>
      <c r="Q4517" t="str">
        <v>C66SHA-SERVICE GROUP</v>
      </c>
      <c r="R4517" t="str">
        <v>Amphenol Airwave (HaiYan) Communication Electronic</v>
      </c>
      <c r="S4517" t="str">
        <v>Same</v>
      </c>
      <c r="T4517">
        <v>905995</v>
      </c>
      <c r="U4517">
        <v>518.16</v>
      </c>
      <c r="V4517" t="str">
        <v>309ASY INV-PTS SALES</v>
      </c>
      <c r="W4517">
        <v>0</v>
      </c>
      <c r="X4517">
        <v>0</v>
      </c>
      <c r="Y4517">
        <v>889847</v>
      </c>
      <c r="Z4517" t="str">
        <v>安费诺永亿(海盐)通讯电子有限公司</v>
      </c>
      <c r="AA4517">
        <v>0</v>
      </c>
      <c r="AB4517">
        <v>2022</v>
      </c>
      <c r="AC4517">
        <v>6</v>
      </c>
      <c r="AD4517" t="str">
        <v>Q1</v>
      </c>
      <c r="AE4517" t="str">
        <v>FY22/23</v>
      </c>
      <c r="AF4517" t="str">
        <v>EAST</v>
      </c>
    </row>
    <row r="4518" spans="1:32">
      <c r="A4518" t="str">
        <v>ESHL</v>
      </c>
      <c r="B4518" t="str">
        <v>SHA</v>
      </c>
      <c r="C4518" t="str">
        <v>SPARES/OTHER</v>
      </c>
      <c r="D4518" s="4">
        <v>44726</v>
      </c>
      <c r="E4518" t="str">
        <v>YAMAHA</v>
      </c>
      <c r="F4518">
        <v>14104242</v>
      </c>
      <c r="G4518">
        <v>44726</v>
      </c>
      <c r="H4518" t="str">
        <v>YMCT|KHY-M652X-00</v>
      </c>
      <c r="I4518" t="str">
        <v>SENSOR  XOT ASSY</v>
      </c>
      <c r="J4518">
        <v>3</v>
      </c>
      <c r="K4518">
        <v>3</v>
      </c>
      <c r="L4518">
        <v>1531.86</v>
      </c>
      <c r="M4518" t="str">
        <v>CNY</v>
      </c>
      <c r="N4518">
        <v>1.175</v>
      </c>
      <c r="O4518">
        <v>1531.86</v>
      </c>
      <c r="P4518">
        <v>1799.9355</v>
      </c>
      <c r="Q4518" t="str">
        <v>C66SHA-SERVICE GROUP</v>
      </c>
      <c r="R4518" t="str">
        <v>Amphenol Airwave (HaiYan) Communication Electronic</v>
      </c>
      <c r="S4518" t="str">
        <v>Same</v>
      </c>
      <c r="T4518">
        <v>905995</v>
      </c>
      <c r="U4518">
        <v>777.24</v>
      </c>
      <c r="V4518" t="str">
        <v>309ASY INV-PTS SALES</v>
      </c>
      <c r="W4518">
        <v>0</v>
      </c>
      <c r="X4518">
        <v>0</v>
      </c>
      <c r="Y4518">
        <v>889847</v>
      </c>
      <c r="Z4518" t="str">
        <v>安费诺永亿(海盐)通讯电子有限公司</v>
      </c>
      <c r="AA4518">
        <v>0</v>
      </c>
      <c r="AB4518">
        <v>2022</v>
      </c>
      <c r="AC4518">
        <v>6</v>
      </c>
      <c r="AD4518" t="str">
        <v>Q1</v>
      </c>
      <c r="AE4518" t="str">
        <v>FY22/23</v>
      </c>
      <c r="AF4518" t="str">
        <v>EAST</v>
      </c>
    </row>
    <row r="4519" spans="1:32">
      <c r="A4519" t="str">
        <v>ESHL</v>
      </c>
      <c r="B4519" t="str">
        <v>SHA</v>
      </c>
      <c r="C4519" t="str">
        <v>FEEDER</v>
      </c>
      <c r="D4519" s="4">
        <v>44727</v>
      </c>
      <c r="E4519" t="str">
        <v>YAMAHA</v>
      </c>
      <c r="F4519">
        <v>14104243</v>
      </c>
      <c r="G4519">
        <v>44727</v>
      </c>
      <c r="H4519" t="str">
        <v>YMCT|KHJ-MC400-00</v>
      </c>
      <c r="I4519" t="str">
        <v>SS TAPE FEEDER 24mm</v>
      </c>
      <c r="J4519">
        <v>2</v>
      </c>
      <c r="K4519">
        <v>2</v>
      </c>
      <c r="L4519">
        <v>9630.09</v>
      </c>
      <c r="M4519" t="str">
        <v>CNY</v>
      </c>
      <c r="N4519">
        <v>1.175</v>
      </c>
      <c r="O4519">
        <v>9630.09</v>
      </c>
      <c r="P4519">
        <v>11315.355750000001</v>
      </c>
      <c r="Q4519" t="str">
        <v>C66SHA-SERVICE GROUP</v>
      </c>
      <c r="R4519" t="str">
        <v>Keya Electro-optical Co., Ltd.</v>
      </c>
      <c r="S4519" t="str">
        <v>Same</v>
      </c>
      <c r="T4519">
        <v>905999</v>
      </c>
      <c r="U4519">
        <v>6526.65</v>
      </c>
      <c r="V4519" t="str">
        <v>309ASY INV-PTS SALES</v>
      </c>
      <c r="W4519">
        <v>0</v>
      </c>
      <c r="X4519">
        <v>0</v>
      </c>
      <c r="Y4519">
        <v>890029</v>
      </c>
      <c r="Z4519" t="str">
        <v>科雅光电(镇江)有限公司</v>
      </c>
      <c r="AA4519">
        <v>0</v>
      </c>
      <c r="AB4519">
        <v>2022</v>
      </c>
      <c r="AC4519">
        <v>6</v>
      </c>
      <c r="AD4519" t="str">
        <v>Q1</v>
      </c>
      <c r="AE4519" t="str">
        <v>FY22/23</v>
      </c>
      <c r="AF4519" t="str">
        <v>EAST</v>
      </c>
    </row>
    <row r="4520" spans="1:32">
      <c r="A4520" t="str">
        <v>ESHL</v>
      </c>
      <c r="B4520" t="str">
        <v>SHA</v>
      </c>
      <c r="C4520" t="str">
        <v>SPARES/OTHER</v>
      </c>
      <c r="D4520" s="4">
        <v>44727</v>
      </c>
      <c r="E4520" t="str">
        <v>YAMAHA</v>
      </c>
      <c r="F4520">
        <v>14104244</v>
      </c>
      <c r="G4520">
        <v>44727</v>
      </c>
      <c r="H4520" t="str">
        <v>YMCT|90990-25J026</v>
      </c>
      <c r="I4520" t="str">
        <v>BEARING</v>
      </c>
      <c r="J4520">
        <v>10</v>
      </c>
      <c r="K4520">
        <v>10</v>
      </c>
      <c r="L4520">
        <v>1203.54</v>
      </c>
      <c r="M4520" t="str">
        <v>CNY</v>
      </c>
      <c r="N4520">
        <v>1.175</v>
      </c>
      <c r="O4520">
        <v>1203.54</v>
      </c>
      <c r="P4520">
        <v>1414.1595</v>
      </c>
      <c r="Q4520" t="str">
        <v>C66SHA-SERVICE GROUP</v>
      </c>
      <c r="R4520" t="str">
        <v>Nanjing Putao Electronic Equipment Manufacturing C</v>
      </c>
      <c r="S4520" t="str">
        <v>Same</v>
      </c>
      <c r="T4520">
        <v>906000</v>
      </c>
      <c r="U4520">
        <v>637.20000000000005</v>
      </c>
      <c r="V4520" t="str">
        <v>309ASY INV-PTS SALES</v>
      </c>
      <c r="W4520">
        <v>0</v>
      </c>
      <c r="X4520">
        <v>0</v>
      </c>
      <c r="Y4520">
        <v>890032</v>
      </c>
      <c r="Z4520" t="str">
        <v>南京浦涛电子设备制造有限公司</v>
      </c>
      <c r="AA4520">
        <v>0</v>
      </c>
      <c r="AB4520">
        <v>2022</v>
      </c>
      <c r="AC4520">
        <v>6</v>
      </c>
      <c r="AD4520" t="str">
        <v>Q1</v>
      </c>
      <c r="AE4520" t="str">
        <v>FY22/23</v>
      </c>
      <c r="AF4520" t="str">
        <v>EAST</v>
      </c>
    </row>
    <row r="4521" spans="1:32">
      <c r="A4521" t="str">
        <v>ESHL</v>
      </c>
      <c r="B4521" t="str">
        <v>XIY</v>
      </c>
      <c r="C4521" t="str">
        <v>SPARES/OTHER</v>
      </c>
      <c r="D4521" s="4">
        <v>44733</v>
      </c>
      <c r="E4521" t="str">
        <v>HELLER</v>
      </c>
      <c r="F4521">
        <v>14104245</v>
      </c>
      <c r="G4521">
        <v>44733</v>
      </c>
      <c r="H4521" t="str">
        <v>HELI|5390C</v>
      </c>
      <c r="I4521" t="str">
        <v>LINEAR BEARING 25mm</v>
      </c>
      <c r="J4521">
        <v>1</v>
      </c>
      <c r="K4521">
        <v>1</v>
      </c>
      <c r="L4521">
        <v>1019.47</v>
      </c>
      <c r="M4521" t="str">
        <v>CNY</v>
      </c>
      <c r="N4521">
        <v>1.175</v>
      </c>
      <c r="O4521">
        <v>1019.47</v>
      </c>
      <c r="P4521">
        <v>1197.87725</v>
      </c>
      <c r="Q4521" t="str">
        <v>C66XIY-SERVICE GROUP</v>
      </c>
      <c r="R4521" t="str">
        <v>Xi'an Hailong Electronic Technology Co., Ltd.</v>
      </c>
      <c r="S4521" t="str">
        <v>Same</v>
      </c>
      <c r="T4521">
        <v>906001</v>
      </c>
      <c r="U4521">
        <v>573.99</v>
      </c>
      <c r="V4521" t="str">
        <v>309ASY INV-PTS SALES</v>
      </c>
      <c r="W4521">
        <v>0</v>
      </c>
      <c r="X4521">
        <v>0</v>
      </c>
      <c r="Y4521">
        <v>894190</v>
      </c>
      <c r="Z4521" t="str">
        <v>西安海龙电子科技有限公司</v>
      </c>
      <c r="AA4521">
        <v>0</v>
      </c>
      <c r="AB4521">
        <v>2022</v>
      </c>
      <c r="AC4521">
        <v>6</v>
      </c>
      <c r="AD4521" t="str">
        <v>Q1</v>
      </c>
      <c r="AE4521" t="str">
        <v>FY22/23</v>
      </c>
      <c r="AF4521" t="str">
        <v>WEST</v>
      </c>
    </row>
    <row r="4522" spans="1:32">
      <c r="A4522" t="str">
        <v>ESHL</v>
      </c>
      <c r="B4522" t="str">
        <v>BJS</v>
      </c>
      <c r="C4522" t="str">
        <v>SERVICE_CHARGE</v>
      </c>
      <c r="D4522" s="4">
        <v>44739</v>
      </c>
      <c r="E4522" t="str">
        <v>PEMTRON</v>
      </c>
      <c r="F4522">
        <v>12101193</v>
      </c>
      <c r="G4522">
        <v>44739</v>
      </c>
      <c r="H4522" t="str">
        <v>PEMR|REPAIR CHARGE</v>
      </c>
      <c r="I4522" t="str">
        <v>REPAIR CHARGE</v>
      </c>
      <c r="J4522">
        <v>1</v>
      </c>
      <c r="K4522">
        <v>1</v>
      </c>
      <c r="L4522">
        <v>31650</v>
      </c>
      <c r="M4522" t="str">
        <v>CNY</v>
      </c>
      <c r="N4522">
        <v>1.175</v>
      </c>
      <c r="O4522">
        <v>31650</v>
      </c>
      <c r="P4522">
        <v>37188.75</v>
      </c>
      <c r="Q4522" t="str">
        <v>C66BJS-SMT SERVICE</v>
      </c>
      <c r="R4522" t="str">
        <v>Yantai Zhongshan Electronic Technology Co., Ltd.</v>
      </c>
      <c r="S4522" t="str">
        <v>Same</v>
      </c>
      <c r="T4522">
        <v>906003</v>
      </c>
      <c r="U4522">
        <v>0</v>
      </c>
      <c r="V4522" t="str">
        <v>309ASY INV-NON-CON</v>
      </c>
      <c r="W4522">
        <v>0</v>
      </c>
      <c r="X4522" t="str">
        <v>C66BJS20220610</v>
      </c>
      <c r="Y4522">
        <v>0</v>
      </c>
      <c r="Z4522" t="str">
        <v>烟台众山电子科技有限公司</v>
      </c>
      <c r="AA4522">
        <v>0</v>
      </c>
      <c r="AB4522">
        <v>2022</v>
      </c>
      <c r="AC4522">
        <v>6</v>
      </c>
      <c r="AD4522" t="str">
        <v>Q1</v>
      </c>
      <c r="AE4522" t="str">
        <v>FY22/23</v>
      </c>
      <c r="AF4522" t="str">
        <v>NORTH</v>
      </c>
    </row>
    <row r="4523" spans="1:32">
      <c r="A4523" t="str">
        <v>ESHL</v>
      </c>
      <c r="B4523" t="str">
        <v>BJS</v>
      </c>
      <c r="C4523" t="str">
        <v>SPARES/OTHER</v>
      </c>
      <c r="D4523" s="4">
        <v>44739</v>
      </c>
      <c r="E4523" t="str">
        <v>OTHERS</v>
      </c>
      <c r="F4523">
        <v>14104246</v>
      </c>
      <c r="G4523">
        <v>44739</v>
      </c>
      <c r="H4523" t="str">
        <v>ZMTR|K48-M3856-00X</v>
      </c>
      <c r="I4523" t="str">
        <v>GREASE PACK(NSL)</v>
      </c>
      <c r="J4523">
        <v>3</v>
      </c>
      <c r="K4523">
        <v>3</v>
      </c>
      <c r="L4523">
        <v>0</v>
      </c>
      <c r="M4523" t="str">
        <v>CNY</v>
      </c>
      <c r="N4523">
        <v>1.175</v>
      </c>
      <c r="O4523">
        <v>0</v>
      </c>
      <c r="P4523">
        <v>0</v>
      </c>
      <c r="Q4523" t="str">
        <v>C66BJS-SMT SERVICE</v>
      </c>
      <c r="R4523" t="str">
        <v>Yantai Zhongshan Electronic Technology Co., Ltd.</v>
      </c>
      <c r="S4523" t="str">
        <v>Same</v>
      </c>
      <c r="T4523">
        <v>906004</v>
      </c>
      <c r="U4523">
        <v>429.85</v>
      </c>
      <c r="V4523" t="str">
        <v>309ASY INV-PTS SALES</v>
      </c>
      <c r="W4523">
        <v>0</v>
      </c>
      <c r="X4523" t="str">
        <v>C66BJS20220610</v>
      </c>
      <c r="Y4523">
        <v>902125</v>
      </c>
      <c r="Z4523" t="str">
        <v>烟台众山电子科技有限公司</v>
      </c>
      <c r="AA4523">
        <v>0</v>
      </c>
      <c r="AB4523">
        <v>2022</v>
      </c>
      <c r="AC4523">
        <v>6</v>
      </c>
      <c r="AD4523" t="str">
        <v>Q1</v>
      </c>
      <c r="AE4523" t="str">
        <v>FY22/23</v>
      </c>
      <c r="AF4523" t="str">
        <v>NORTH</v>
      </c>
    </row>
    <row r="4524" spans="1:32">
      <c r="A4524" t="str">
        <v>ESHL</v>
      </c>
      <c r="B4524" t="str">
        <v>BJS</v>
      </c>
      <c r="C4524" t="str">
        <v>SPARES/OTHER</v>
      </c>
      <c r="D4524" s="4">
        <v>44739</v>
      </c>
      <c r="E4524" t="str">
        <v>HELLER</v>
      </c>
      <c r="F4524">
        <v>14104246</v>
      </c>
      <c r="G4524">
        <v>44739</v>
      </c>
      <c r="H4524" t="str">
        <v>HELI|593555</v>
      </c>
      <c r="I4524" t="str">
        <v>HIGH TEMPERATURE LUBE OIL (250ML)</v>
      </c>
      <c r="J4524">
        <v>4</v>
      </c>
      <c r="K4524">
        <v>4</v>
      </c>
      <c r="L4524">
        <v>0</v>
      </c>
      <c r="M4524" t="str">
        <v>CNY</v>
      </c>
      <c r="N4524">
        <v>1.175</v>
      </c>
      <c r="O4524">
        <v>0</v>
      </c>
      <c r="P4524">
        <v>0</v>
      </c>
      <c r="Q4524" t="str">
        <v>C66BJS-SMT SERVICE</v>
      </c>
      <c r="R4524" t="str">
        <v>Yantai Zhongshan Electronic Technology Co., Ltd.</v>
      </c>
      <c r="S4524" t="str">
        <v>Same</v>
      </c>
      <c r="T4524">
        <v>906004</v>
      </c>
      <c r="U4524">
        <v>1876.35</v>
      </c>
      <c r="V4524" t="str">
        <v>309ASY INV-PTS SALES</v>
      </c>
      <c r="W4524">
        <v>0</v>
      </c>
      <c r="X4524" t="str">
        <v>C66BJS20220610</v>
      </c>
      <c r="Y4524">
        <v>902125</v>
      </c>
      <c r="Z4524" t="str">
        <v>烟台众山电子科技有限公司</v>
      </c>
      <c r="AA4524">
        <v>0</v>
      </c>
      <c r="AB4524">
        <v>2022</v>
      </c>
      <c r="AC4524">
        <v>6</v>
      </c>
      <c r="AD4524" t="str">
        <v>Q1</v>
      </c>
      <c r="AE4524" t="str">
        <v>FY22/23</v>
      </c>
      <c r="AF4524" t="str">
        <v>NORTH</v>
      </c>
    </row>
    <row r="4525" spans="1:32">
      <c r="A4525" t="str">
        <v>ESHL</v>
      </c>
      <c r="B4525" t="str">
        <v>SZX</v>
      </c>
      <c r="C4525" t="str">
        <v>SPARES/OTHER</v>
      </c>
      <c r="D4525" s="4">
        <v>44739</v>
      </c>
      <c r="E4525" t="str">
        <v>YAMAHA</v>
      </c>
      <c r="F4525">
        <v>14104247</v>
      </c>
      <c r="G4525">
        <v>44739</v>
      </c>
      <c r="H4525" t="str">
        <v>YMCT|KHY-M9129-00</v>
      </c>
      <c r="I4525" t="str">
        <v>BELT 1 CONVEYOR</v>
      </c>
      <c r="J4525">
        <v>6</v>
      </c>
      <c r="K4525">
        <v>6</v>
      </c>
      <c r="L4525">
        <v>1380.53</v>
      </c>
      <c r="M4525" t="str">
        <v>CNY</v>
      </c>
      <c r="N4525">
        <v>1.175</v>
      </c>
      <c r="O4525">
        <v>1380.53</v>
      </c>
      <c r="P4525">
        <v>1622.12275</v>
      </c>
      <c r="Q4525" t="str">
        <v>C66SZX-SMT SERVICE</v>
      </c>
      <c r="R4525" t="str">
        <v>JIANGXI LONGTECH SMART CONTROL CO., LTD</v>
      </c>
      <c r="S4525" t="str">
        <v>Same</v>
      </c>
      <c r="T4525">
        <v>906002</v>
      </c>
      <c r="U4525">
        <v>815.46</v>
      </c>
      <c r="V4525" t="str">
        <v>309ASY INV-PTS SALES</v>
      </c>
      <c r="W4525">
        <v>0</v>
      </c>
      <c r="X4525" t="str">
        <v>3511-202202230001</v>
      </c>
      <c r="Y4525">
        <v>901168</v>
      </c>
      <c r="Z4525" t="str">
        <v>江西朗特智能控制有限公司</v>
      </c>
      <c r="AA4525">
        <v>0</v>
      </c>
      <c r="AB4525">
        <v>2022</v>
      </c>
      <c r="AC4525">
        <v>6</v>
      </c>
      <c r="AD4525" t="str">
        <v>Q1</v>
      </c>
      <c r="AE4525" t="str">
        <v>FY22/23</v>
      </c>
      <c r="AF4525" t="str">
        <v>SOUTH</v>
      </c>
    </row>
    <row r="4526" spans="1:32">
      <c r="A4526" t="str">
        <v>ESHL</v>
      </c>
      <c r="B4526" t="str">
        <v>SZX</v>
      </c>
      <c r="C4526" t="str">
        <v>SPARES/OTHER</v>
      </c>
      <c r="D4526" s="4">
        <v>44739</v>
      </c>
      <c r="E4526" t="str">
        <v>YAMAHA</v>
      </c>
      <c r="F4526">
        <v>14104248</v>
      </c>
      <c r="G4526">
        <v>44739</v>
      </c>
      <c r="H4526" t="str">
        <v>YMCT|KLR-M7145-02</v>
      </c>
      <c r="I4526" t="str">
        <v>JOINT NOZZLE</v>
      </c>
      <c r="J4526">
        <v>5</v>
      </c>
      <c r="K4526">
        <v>5</v>
      </c>
      <c r="L4526">
        <v>3539.82</v>
      </c>
      <c r="M4526" t="str">
        <v>CNY</v>
      </c>
      <c r="N4526">
        <v>1.175</v>
      </c>
      <c r="O4526">
        <v>3539.82</v>
      </c>
      <c r="P4526">
        <v>4159.2885000000006</v>
      </c>
      <c r="Q4526" t="str">
        <v>C66SZX-SMT SERVICE</v>
      </c>
      <c r="R4526" t="str">
        <v>Guang Dong Kstar Industrial Science &amp; Technology C</v>
      </c>
      <c r="S4526" t="str">
        <v>Same</v>
      </c>
      <c r="T4526">
        <v>906005</v>
      </c>
      <c r="U4526">
        <v>1955</v>
      </c>
      <c r="V4526" t="str">
        <v>309ASY INV-PTS SALES</v>
      </c>
      <c r="W4526">
        <v>0</v>
      </c>
      <c r="X4526" t="str">
        <v>HZ04 2022011801</v>
      </c>
      <c r="Y4526">
        <v>902106</v>
      </c>
      <c r="Z4526" t="str">
        <v>广东科士达工业科技有限公司</v>
      </c>
      <c r="AA4526">
        <v>0</v>
      </c>
      <c r="AB4526">
        <v>2022</v>
      </c>
      <c r="AC4526">
        <v>6</v>
      </c>
      <c r="AD4526" t="str">
        <v>Q1</v>
      </c>
      <c r="AE4526" t="str">
        <v>FY22/23</v>
      </c>
      <c r="AF4526" t="str">
        <v>SOUTH</v>
      </c>
    </row>
    <row r="4527" spans="1:32">
      <c r="A4527" t="str">
        <v>ESHL</v>
      </c>
      <c r="B4527" t="str">
        <v>SZX</v>
      </c>
      <c r="C4527" t="str">
        <v>SPARES/OTHER</v>
      </c>
      <c r="D4527" s="4">
        <v>44739</v>
      </c>
      <c r="E4527" t="str">
        <v>YAMAHA</v>
      </c>
      <c r="F4527">
        <v>14104249</v>
      </c>
      <c r="G4527">
        <v>44739</v>
      </c>
      <c r="H4527" t="str">
        <v>YMCT|KKE-M926D-00</v>
      </c>
      <c r="I4527" t="str">
        <v>PLATE BOARD CLAMP</v>
      </c>
      <c r="J4527">
        <v>1</v>
      </c>
      <c r="K4527">
        <v>1</v>
      </c>
      <c r="L4527">
        <v>424.78</v>
      </c>
      <c r="M4527" t="str">
        <v>CNY</v>
      </c>
      <c r="N4527">
        <v>1.175</v>
      </c>
      <c r="O4527">
        <v>424.78</v>
      </c>
      <c r="P4527">
        <v>499.11649999999997</v>
      </c>
      <c r="Q4527" t="str">
        <v>C66SZX-SMT SERVICE</v>
      </c>
      <c r="R4527" t="str">
        <v>JiangXi Netis Technology Co., Ltd.</v>
      </c>
      <c r="S4527" t="str">
        <v>Same</v>
      </c>
      <c r="T4527">
        <v>906006</v>
      </c>
      <c r="U4527">
        <v>235</v>
      </c>
      <c r="V4527" t="str">
        <v>309ASY INV-PTS SALES</v>
      </c>
      <c r="W4527">
        <v>0</v>
      </c>
      <c r="X4527">
        <v>0</v>
      </c>
      <c r="Y4527">
        <v>902114</v>
      </c>
      <c r="Z4527" t="str">
        <v>江西网是科技有限公司</v>
      </c>
      <c r="AA4527">
        <v>0</v>
      </c>
      <c r="AB4527">
        <v>2022</v>
      </c>
      <c r="AC4527">
        <v>6</v>
      </c>
      <c r="AD4527" t="str">
        <v>Q1</v>
      </c>
      <c r="AE4527" t="str">
        <v>FY22/23</v>
      </c>
      <c r="AF4527" t="str">
        <v>SOUTH</v>
      </c>
    </row>
    <row r="4528" spans="1:32">
      <c r="A4528" t="str">
        <v>ESHL</v>
      </c>
      <c r="B4528" t="str">
        <v>SZX</v>
      </c>
      <c r="C4528" t="str">
        <v>SPARES/OTHER</v>
      </c>
      <c r="D4528" s="4">
        <v>44739</v>
      </c>
      <c r="E4528" t="str">
        <v>YAMAHA</v>
      </c>
      <c r="F4528">
        <v>14104249</v>
      </c>
      <c r="G4528">
        <v>44739</v>
      </c>
      <c r="H4528" t="str">
        <v>YMCT|KV7-M9266-01</v>
      </c>
      <c r="I4528" t="str">
        <v>GUIDE</v>
      </c>
      <c r="J4528">
        <v>6</v>
      </c>
      <c r="K4528">
        <v>6</v>
      </c>
      <c r="L4528">
        <v>3982.3</v>
      </c>
      <c r="M4528" t="str">
        <v>CNY</v>
      </c>
      <c r="N4528">
        <v>1.175</v>
      </c>
      <c r="O4528">
        <v>3982.3</v>
      </c>
      <c r="P4528">
        <v>4679.2025000000003</v>
      </c>
      <c r="Q4528" t="str">
        <v>C66SZX-SMT SERVICE</v>
      </c>
      <c r="R4528" t="str">
        <v>JiangXi Netis Technology Co., Ltd.</v>
      </c>
      <c r="S4528" t="str">
        <v>Same</v>
      </c>
      <c r="T4528">
        <v>906006</v>
      </c>
      <c r="U4528">
        <v>2112</v>
      </c>
      <c r="V4528" t="str">
        <v>309ASY INV-PTS SALES</v>
      </c>
      <c r="W4528">
        <v>0</v>
      </c>
      <c r="X4528">
        <v>0</v>
      </c>
      <c r="Y4528">
        <v>902114</v>
      </c>
      <c r="Z4528" t="str">
        <v>江西网是科技有限公司</v>
      </c>
      <c r="AA4528">
        <v>0</v>
      </c>
      <c r="AB4528">
        <v>2022</v>
      </c>
      <c r="AC4528">
        <v>6</v>
      </c>
      <c r="AD4528" t="str">
        <v>Q1</v>
      </c>
      <c r="AE4528" t="str">
        <v>FY22/23</v>
      </c>
      <c r="AF4528" t="str">
        <v>SOUTH</v>
      </c>
    </row>
    <row r="4529" spans="1:32">
      <c r="A4529" t="str">
        <v>ESHL</v>
      </c>
      <c r="B4529" t="str">
        <v>SZX</v>
      </c>
      <c r="C4529" t="str">
        <v>SPARES/OTHER</v>
      </c>
      <c r="D4529" s="4">
        <v>44739</v>
      </c>
      <c r="E4529" t="str">
        <v>YAMAHA</v>
      </c>
      <c r="F4529">
        <v>14104249</v>
      </c>
      <c r="G4529">
        <v>44739</v>
      </c>
      <c r="H4529" t="str">
        <v>YMCT|KKE-M66J3-00</v>
      </c>
      <c r="I4529" t="str">
        <v>HNS HEAD DO</v>
      </c>
      <c r="J4529">
        <v>1</v>
      </c>
      <c r="K4529">
        <v>1</v>
      </c>
      <c r="L4529">
        <v>1769.91</v>
      </c>
      <c r="M4529" t="str">
        <v>CNY</v>
      </c>
      <c r="N4529">
        <v>1.175</v>
      </c>
      <c r="O4529">
        <v>1769.91</v>
      </c>
      <c r="P4529">
        <v>2079.6442500000003</v>
      </c>
      <c r="Q4529" t="str">
        <v>C66SZX-SMT SERVICE</v>
      </c>
      <c r="R4529" t="str">
        <v>JiangXi Netis Technology Co., Ltd.</v>
      </c>
      <c r="S4529" t="str">
        <v>Same</v>
      </c>
      <c r="T4529">
        <v>906006</v>
      </c>
      <c r="U4529">
        <v>805</v>
      </c>
      <c r="V4529" t="str">
        <v>309ASY INV-PTS SALES</v>
      </c>
      <c r="W4529">
        <v>0</v>
      </c>
      <c r="X4529">
        <v>0</v>
      </c>
      <c r="Y4529">
        <v>902114</v>
      </c>
      <c r="Z4529" t="str">
        <v>江西网是科技有限公司</v>
      </c>
      <c r="AA4529">
        <v>0</v>
      </c>
      <c r="AB4529">
        <v>2022</v>
      </c>
      <c r="AC4529">
        <v>6</v>
      </c>
      <c r="AD4529" t="str">
        <v>Q1</v>
      </c>
      <c r="AE4529" t="str">
        <v>FY22/23</v>
      </c>
      <c r="AF4529" t="str">
        <v>SOUTH</v>
      </c>
    </row>
    <row r="4530" spans="1:32">
      <c r="A4530" t="str">
        <v>ESHL</v>
      </c>
      <c r="B4530" t="str">
        <v>SZX</v>
      </c>
      <c r="C4530" t="str">
        <v>SPARES/OTHER</v>
      </c>
      <c r="D4530" s="4">
        <v>44739</v>
      </c>
      <c r="E4530" t="str">
        <v>YAMAHA</v>
      </c>
      <c r="F4530">
        <v>14104249</v>
      </c>
      <c r="G4530">
        <v>44739</v>
      </c>
      <c r="H4530" t="str">
        <v>YMCT|KKE-M26CL-02</v>
      </c>
      <c r="I4530" t="str">
        <v>FAN MOTOR ASSY.</v>
      </c>
      <c r="J4530">
        <v>1</v>
      </c>
      <c r="K4530">
        <v>1</v>
      </c>
      <c r="L4530">
        <v>690.27</v>
      </c>
      <c r="M4530" t="str">
        <v>CNY</v>
      </c>
      <c r="N4530">
        <v>1.175</v>
      </c>
      <c r="O4530">
        <v>690.27</v>
      </c>
      <c r="P4530">
        <v>811.06725000000006</v>
      </c>
      <c r="Q4530" t="str">
        <v>C66SZX-SMT SERVICE</v>
      </c>
      <c r="R4530" t="str">
        <v>JiangXi Netis Technology Co., Ltd.</v>
      </c>
      <c r="S4530" t="str">
        <v>Same</v>
      </c>
      <c r="T4530">
        <v>906006</v>
      </c>
      <c r="U4530">
        <v>342</v>
      </c>
      <c r="V4530" t="str">
        <v>309ASY INV-PTS SALES</v>
      </c>
      <c r="W4530">
        <v>0</v>
      </c>
      <c r="X4530">
        <v>0</v>
      </c>
      <c r="Y4530">
        <v>902114</v>
      </c>
      <c r="Z4530" t="str">
        <v>江西网是科技有限公司</v>
      </c>
      <c r="AA4530">
        <v>0</v>
      </c>
      <c r="AB4530">
        <v>2022</v>
      </c>
      <c r="AC4530">
        <v>6</v>
      </c>
      <c r="AD4530" t="str">
        <v>Q1</v>
      </c>
      <c r="AE4530" t="str">
        <v>FY22/23</v>
      </c>
      <c r="AF4530" t="str">
        <v>SOUTH</v>
      </c>
    </row>
    <row r="4531" spans="1:32">
      <c r="A4531" t="str">
        <v>ESHL</v>
      </c>
      <c r="B4531" t="str">
        <v>SZX</v>
      </c>
      <c r="C4531" t="str">
        <v>SPARES/OTHER</v>
      </c>
      <c r="D4531" s="4">
        <v>44739</v>
      </c>
      <c r="E4531" t="str">
        <v>YAMAHA</v>
      </c>
      <c r="F4531">
        <v>14104249</v>
      </c>
      <c r="G4531">
        <v>44739</v>
      </c>
      <c r="H4531" t="str">
        <v>YMCT|KHY-M9263-00</v>
      </c>
      <c r="I4531" t="str">
        <v>CYLINDER</v>
      </c>
      <c r="J4531">
        <v>1</v>
      </c>
      <c r="K4531">
        <v>1</v>
      </c>
      <c r="L4531">
        <v>442.48</v>
      </c>
      <c r="M4531" t="str">
        <v>CNY</v>
      </c>
      <c r="N4531">
        <v>1.175</v>
      </c>
      <c r="O4531">
        <v>442.48</v>
      </c>
      <c r="P4531">
        <v>519.91399999999999</v>
      </c>
      <c r="Q4531" t="str">
        <v>C66SZX-SMT SERVICE</v>
      </c>
      <c r="R4531" t="str">
        <v>JiangXi Netis Technology Co., Ltd.</v>
      </c>
      <c r="S4531" t="str">
        <v>Same</v>
      </c>
      <c r="T4531">
        <v>906006</v>
      </c>
      <c r="U4531">
        <v>212</v>
      </c>
      <c r="V4531" t="str">
        <v>309ASY INV-PTS SALES</v>
      </c>
      <c r="W4531">
        <v>0</v>
      </c>
      <c r="X4531">
        <v>0</v>
      </c>
      <c r="Y4531">
        <v>902114</v>
      </c>
      <c r="Z4531" t="str">
        <v>江西网是科技有限公司</v>
      </c>
      <c r="AA4531">
        <v>0</v>
      </c>
      <c r="AB4531">
        <v>2022</v>
      </c>
      <c r="AC4531">
        <v>6</v>
      </c>
      <c r="AD4531" t="str">
        <v>Q1</v>
      </c>
      <c r="AE4531" t="str">
        <v>FY22/23</v>
      </c>
      <c r="AF4531" t="str">
        <v>SOUTH</v>
      </c>
    </row>
    <row r="4532" spans="1:32">
      <c r="A4532" t="str">
        <v>ESHL</v>
      </c>
      <c r="B4532" t="str">
        <v>SZX</v>
      </c>
      <c r="C4532" t="str">
        <v>SPARES/OTHER</v>
      </c>
      <c r="D4532" s="4">
        <v>44739</v>
      </c>
      <c r="E4532" t="str">
        <v>YAMAHA</v>
      </c>
      <c r="F4532">
        <v>14104249</v>
      </c>
      <c r="G4532">
        <v>44739</v>
      </c>
      <c r="H4532" t="str">
        <v>YMCT|KHY-M221A-A0</v>
      </c>
      <c r="I4532" t="str">
        <v>COVER DUCT ASSY.</v>
      </c>
      <c r="J4532">
        <v>3</v>
      </c>
      <c r="K4532">
        <v>3</v>
      </c>
      <c r="L4532">
        <v>1327.43</v>
      </c>
      <c r="M4532" t="str">
        <v>CNY</v>
      </c>
      <c r="N4532">
        <v>1.175</v>
      </c>
      <c r="O4532">
        <v>1327.43</v>
      </c>
      <c r="P4532">
        <v>1559.7302500000001</v>
      </c>
      <c r="Q4532" t="str">
        <v>C66SZX-SMT SERVICE</v>
      </c>
      <c r="R4532" t="str">
        <v>JiangXi Netis Technology Co., Ltd.</v>
      </c>
      <c r="S4532" t="str">
        <v>Same</v>
      </c>
      <c r="T4532">
        <v>906006</v>
      </c>
      <c r="U4532">
        <v>705</v>
      </c>
      <c r="V4532" t="str">
        <v>309ASY INV-PTS SALES</v>
      </c>
      <c r="W4532">
        <v>0</v>
      </c>
      <c r="X4532">
        <v>0</v>
      </c>
      <c r="Y4532">
        <v>902114</v>
      </c>
      <c r="Z4532" t="str">
        <v>江西网是科技有限公司</v>
      </c>
      <c r="AA4532">
        <v>0</v>
      </c>
      <c r="AB4532">
        <v>2022</v>
      </c>
      <c r="AC4532">
        <v>6</v>
      </c>
      <c r="AD4532" t="str">
        <v>Q1</v>
      </c>
      <c r="AE4532" t="str">
        <v>FY22/23</v>
      </c>
      <c r="AF4532" t="str">
        <v>SOUTH</v>
      </c>
    </row>
    <row r="4533" spans="1:32">
      <c r="A4533" t="str">
        <v>ESHL</v>
      </c>
      <c r="B4533" t="str">
        <v>SZX</v>
      </c>
      <c r="C4533" t="str">
        <v>SPARES/OTHER</v>
      </c>
      <c r="D4533" s="4">
        <v>44739</v>
      </c>
      <c r="E4533" t="str">
        <v>YAMAHA</v>
      </c>
      <c r="F4533">
        <v>14104249</v>
      </c>
      <c r="G4533">
        <v>44739</v>
      </c>
      <c r="H4533" t="str">
        <v>YMCT|KHW-M9265-00</v>
      </c>
      <c r="I4533" t="str">
        <v>SPACER</v>
      </c>
      <c r="J4533">
        <v>3</v>
      </c>
      <c r="K4533">
        <v>3</v>
      </c>
      <c r="L4533">
        <v>132.74</v>
      </c>
      <c r="M4533" t="str">
        <v>CNY</v>
      </c>
      <c r="N4533">
        <v>1.175</v>
      </c>
      <c r="O4533">
        <v>132.74</v>
      </c>
      <c r="P4533">
        <v>155.96950000000001</v>
      </c>
      <c r="Q4533" t="str">
        <v>C66SZX-SMT SERVICE</v>
      </c>
      <c r="R4533" t="str">
        <v>JiangXi Netis Technology Co., Ltd.</v>
      </c>
      <c r="S4533" t="str">
        <v>Same</v>
      </c>
      <c r="T4533">
        <v>906006</v>
      </c>
      <c r="U4533">
        <v>51</v>
      </c>
      <c r="V4533" t="str">
        <v>309ASY INV-PTS SALES</v>
      </c>
      <c r="W4533">
        <v>0</v>
      </c>
      <c r="X4533">
        <v>0</v>
      </c>
      <c r="Y4533">
        <v>902114</v>
      </c>
      <c r="Z4533" t="str">
        <v>江西网是科技有限公司</v>
      </c>
      <c r="AA4533">
        <v>0</v>
      </c>
      <c r="AB4533">
        <v>2022</v>
      </c>
      <c r="AC4533">
        <v>6</v>
      </c>
      <c r="AD4533" t="str">
        <v>Q1</v>
      </c>
      <c r="AE4533" t="str">
        <v>FY22/23</v>
      </c>
      <c r="AF4533" t="str">
        <v>SOUTH</v>
      </c>
    </row>
    <row r="4534" spans="1:32">
      <c r="A4534" t="str">
        <v>ESHL</v>
      </c>
      <c r="B4534" t="str">
        <v>SZX</v>
      </c>
      <c r="C4534" t="str">
        <v>SPARES/OTHER</v>
      </c>
      <c r="D4534" s="4">
        <v>44739</v>
      </c>
      <c r="E4534" t="str">
        <v>YAMAHA</v>
      </c>
      <c r="F4534">
        <v>14104249</v>
      </c>
      <c r="G4534">
        <v>44739</v>
      </c>
      <c r="H4534" t="str">
        <v>YMCT|KHW-M926A-00</v>
      </c>
      <c r="I4534" t="str">
        <v>COLLAR</v>
      </c>
      <c r="J4534">
        <v>3</v>
      </c>
      <c r="K4534">
        <v>3</v>
      </c>
      <c r="L4534">
        <v>79.650000000000006</v>
      </c>
      <c r="M4534" t="str">
        <v>CNY</v>
      </c>
      <c r="N4534">
        <v>1.175</v>
      </c>
      <c r="O4534">
        <v>79.650000000000006</v>
      </c>
      <c r="P4534">
        <v>93.588750000000005</v>
      </c>
      <c r="Q4534" t="str">
        <v>C66SZX-SMT SERVICE</v>
      </c>
      <c r="R4534" t="str">
        <v>JiangXi Netis Technology Co., Ltd.</v>
      </c>
      <c r="S4534" t="str">
        <v>Same</v>
      </c>
      <c r="T4534">
        <v>906006</v>
      </c>
      <c r="U4534">
        <v>30</v>
      </c>
      <c r="V4534" t="str">
        <v>309ASY INV-PTS SALES</v>
      </c>
      <c r="W4534">
        <v>0</v>
      </c>
      <c r="X4534">
        <v>0</v>
      </c>
      <c r="Y4534">
        <v>902114</v>
      </c>
      <c r="Z4534" t="str">
        <v>江西网是科技有限公司</v>
      </c>
      <c r="AA4534">
        <v>0</v>
      </c>
      <c r="AB4534">
        <v>2022</v>
      </c>
      <c r="AC4534">
        <v>6</v>
      </c>
      <c r="AD4534" t="str">
        <v>Q1</v>
      </c>
      <c r="AE4534" t="str">
        <v>FY22/23</v>
      </c>
      <c r="AF4534" t="str">
        <v>SOUTH</v>
      </c>
    </row>
    <row r="4535" spans="1:32">
      <c r="A4535" t="str">
        <v>ESHL</v>
      </c>
      <c r="B4535" t="str">
        <v>SZX</v>
      </c>
      <c r="C4535" t="str">
        <v>SPARES/OTHER</v>
      </c>
      <c r="D4535" s="4">
        <v>44739</v>
      </c>
      <c r="E4535" t="str">
        <v>YAMAHA</v>
      </c>
      <c r="F4535">
        <v>14104249</v>
      </c>
      <c r="G4535">
        <v>44739</v>
      </c>
      <c r="H4535" t="str">
        <v>YMCT|KHW-M926B-00</v>
      </c>
      <c r="I4535" t="str">
        <v>COLLAR  JOINT</v>
      </c>
      <c r="J4535">
        <v>3</v>
      </c>
      <c r="K4535">
        <v>3</v>
      </c>
      <c r="L4535">
        <v>172.57</v>
      </c>
      <c r="M4535" t="str">
        <v>CNY</v>
      </c>
      <c r="N4535">
        <v>1.175</v>
      </c>
      <c r="O4535">
        <v>172.57</v>
      </c>
      <c r="P4535">
        <v>202.76974999999999</v>
      </c>
      <c r="Q4535" t="str">
        <v>C66SZX-SMT SERVICE</v>
      </c>
      <c r="R4535" t="str">
        <v>JiangXi Netis Technology Co., Ltd.</v>
      </c>
      <c r="S4535" t="str">
        <v>Same</v>
      </c>
      <c r="T4535">
        <v>906006</v>
      </c>
      <c r="U4535">
        <v>90</v>
      </c>
      <c r="V4535" t="str">
        <v>309ASY INV-PTS SALES</v>
      </c>
      <c r="W4535">
        <v>0</v>
      </c>
      <c r="X4535">
        <v>0</v>
      </c>
      <c r="Y4535">
        <v>902114</v>
      </c>
      <c r="Z4535" t="str">
        <v>江西网是科技有限公司</v>
      </c>
      <c r="AA4535">
        <v>0</v>
      </c>
      <c r="AB4535">
        <v>2022</v>
      </c>
      <c r="AC4535">
        <v>6</v>
      </c>
      <c r="AD4535" t="str">
        <v>Q1</v>
      </c>
      <c r="AE4535" t="str">
        <v>FY22/23</v>
      </c>
      <c r="AF4535" t="str">
        <v>SOUTH</v>
      </c>
    </row>
    <row r="4536" spans="1:32">
      <c r="A4536" t="str">
        <v>ESHL</v>
      </c>
      <c r="B4536" t="str">
        <v>SZX</v>
      </c>
      <c r="C4536" t="str">
        <v>SPARES/OTHER</v>
      </c>
      <c r="D4536" s="4">
        <v>44739</v>
      </c>
      <c r="E4536" t="str">
        <v>YAMAHA</v>
      </c>
      <c r="F4536">
        <v>14104249</v>
      </c>
      <c r="G4536">
        <v>44739</v>
      </c>
      <c r="H4536" t="str">
        <v>YMCT|KHY-M926M-00</v>
      </c>
      <c r="I4536" t="str">
        <v>STOPPER CYLNDER</v>
      </c>
      <c r="J4536">
        <v>3</v>
      </c>
      <c r="K4536">
        <v>3</v>
      </c>
      <c r="L4536">
        <v>265.49</v>
      </c>
      <c r="M4536" t="str">
        <v>CNY</v>
      </c>
      <c r="N4536">
        <v>1.175</v>
      </c>
      <c r="O4536">
        <v>265.49</v>
      </c>
      <c r="P4536">
        <v>311.95075000000003</v>
      </c>
      <c r="Q4536" t="str">
        <v>C66SZX-SMT SERVICE</v>
      </c>
      <c r="R4536" t="str">
        <v>JiangXi Netis Technology Co., Ltd.</v>
      </c>
      <c r="S4536" t="str">
        <v>Same</v>
      </c>
      <c r="T4536">
        <v>906006</v>
      </c>
      <c r="U4536">
        <v>132</v>
      </c>
      <c r="V4536" t="str">
        <v>309ASY INV-PTS SALES</v>
      </c>
      <c r="W4536">
        <v>0</v>
      </c>
      <c r="X4536">
        <v>0</v>
      </c>
      <c r="Y4536">
        <v>902114</v>
      </c>
      <c r="Z4536" t="str">
        <v>江西网是科技有限公司</v>
      </c>
      <c r="AA4536">
        <v>0</v>
      </c>
      <c r="AB4536">
        <v>2022</v>
      </c>
      <c r="AC4536">
        <v>6</v>
      </c>
      <c r="AD4536" t="str">
        <v>Q1</v>
      </c>
      <c r="AE4536" t="str">
        <v>FY22/23</v>
      </c>
      <c r="AF4536" t="str">
        <v>SOUTH</v>
      </c>
    </row>
    <row r="4537" spans="1:32">
      <c r="A4537" t="str">
        <v>ESHL</v>
      </c>
      <c r="B4537" t="str">
        <v>BJS</v>
      </c>
      <c r="C4537" t="str">
        <v>SPARES/OTHER</v>
      </c>
      <c r="D4537" s="4">
        <v>44748</v>
      </c>
      <c r="E4537" t="str">
        <v>HELLER</v>
      </c>
      <c r="F4537">
        <v>14104250</v>
      </c>
      <c r="G4537">
        <v>44748</v>
      </c>
      <c r="H4537" t="str">
        <v>HELI|96456M</v>
      </c>
      <c r="I4537" t="str">
        <v>8MM DIA X 6MM LG SHLDR SCREW</v>
      </c>
      <c r="J4537">
        <v>20</v>
      </c>
      <c r="K4537">
        <v>20</v>
      </c>
      <c r="L4537">
        <v>2035.4</v>
      </c>
      <c r="M4537" t="str">
        <v>CNY</v>
      </c>
      <c r="N4537">
        <v>1.17</v>
      </c>
      <c r="O4537">
        <v>2035.4</v>
      </c>
      <c r="P4537">
        <v>2381.4180000000001</v>
      </c>
      <c r="Q4537" t="str">
        <v>C66BJS-SMT SERVICE</v>
      </c>
      <c r="R4537" t="str">
        <v>Weifang Goertek Electronics Co., Ltd.</v>
      </c>
      <c r="S4537" t="str">
        <v>Same</v>
      </c>
      <c r="T4537">
        <v>906009</v>
      </c>
      <c r="U4537">
        <v>847.6</v>
      </c>
      <c r="V4537" t="str">
        <v>309ASY INV-PTS SALES</v>
      </c>
      <c r="W4537">
        <v>0</v>
      </c>
      <c r="X4537" t="str">
        <v>2020088705-1</v>
      </c>
      <c r="Y4537">
        <v>906618</v>
      </c>
      <c r="Z4537" t="str">
        <v>潍坊歌尔电子有限公司</v>
      </c>
      <c r="AA4537">
        <v>0</v>
      </c>
      <c r="AB4537">
        <v>2022</v>
      </c>
      <c r="AC4537">
        <v>7</v>
      </c>
      <c r="AD4537" t="str">
        <v>Q2</v>
      </c>
      <c r="AE4537" t="str">
        <v>FY22/23</v>
      </c>
      <c r="AF4537" t="str">
        <v>NORTH</v>
      </c>
    </row>
    <row r="4538" spans="1:32">
      <c r="A4538" t="str">
        <v>ESHL</v>
      </c>
      <c r="B4538" t="str">
        <v>SHA</v>
      </c>
      <c r="C4538" t="str">
        <v>SERVICE_CHARGE</v>
      </c>
      <c r="D4538" s="4">
        <v>44753</v>
      </c>
      <c r="E4538" t="str">
        <v>YAMAHA</v>
      </c>
      <c r="F4538">
        <v>12101194</v>
      </c>
      <c r="G4538">
        <v>44753</v>
      </c>
      <c r="H4538" t="str">
        <v>YMCT|REPAIR CHARGE</v>
      </c>
      <c r="I4538" t="str">
        <v>REPAIR CHARGE</v>
      </c>
      <c r="J4538">
        <v>1</v>
      </c>
      <c r="K4538">
        <v>1</v>
      </c>
      <c r="L4538">
        <v>7463.72</v>
      </c>
      <c r="M4538" t="str">
        <v>CNY</v>
      </c>
      <c r="N4538">
        <v>1.17</v>
      </c>
      <c r="O4538">
        <v>7463.72</v>
      </c>
      <c r="P4538">
        <v>8732.5524000000005</v>
      </c>
      <c r="Q4538" t="str">
        <v>C66SHA-SERVICE GROUP</v>
      </c>
      <c r="R4538" t="str">
        <v>Shanghai New Continent Logistics Co., Ltd</v>
      </c>
      <c r="S4538" t="str">
        <v>Same</v>
      </c>
      <c r="T4538">
        <v>906010</v>
      </c>
      <c r="U4538">
        <v>0</v>
      </c>
      <c r="V4538" t="str">
        <v>309ASY INV-NON-CON-V</v>
      </c>
      <c r="W4538">
        <v>0</v>
      </c>
      <c r="X4538">
        <v>0</v>
      </c>
      <c r="Y4538">
        <v>0</v>
      </c>
      <c r="Z4538" t="str">
        <v>上海新大洲物流有限公司</v>
      </c>
      <c r="AA4538">
        <v>0</v>
      </c>
      <c r="AB4538">
        <v>2022</v>
      </c>
      <c r="AC4538">
        <v>7</v>
      </c>
      <c r="AD4538" t="str">
        <v>Q2</v>
      </c>
      <c r="AE4538" t="str">
        <v>FY22/23</v>
      </c>
      <c r="AF4538" t="str">
        <v>EAST</v>
      </c>
    </row>
    <row r="4539" spans="1:32">
      <c r="A4539" t="str">
        <v>ESHL</v>
      </c>
      <c r="B4539" t="str">
        <v>SHA</v>
      </c>
      <c r="C4539" t="str">
        <v>CONTRACT_FEE</v>
      </c>
      <c r="D4539" s="4">
        <v>44753</v>
      </c>
      <c r="E4539" t="str">
        <v>YAMAHA</v>
      </c>
      <c r="F4539">
        <v>13100226</v>
      </c>
      <c r="G4539">
        <v>44753</v>
      </c>
      <c r="H4539" t="str">
        <v>YMCT|REPAIR CHARGE</v>
      </c>
      <c r="I4539" t="str">
        <v>REPAIR CHARGE</v>
      </c>
      <c r="J4539">
        <v>1</v>
      </c>
      <c r="K4539">
        <v>1</v>
      </c>
      <c r="L4539">
        <v>15575.22</v>
      </c>
      <c r="M4539" t="str">
        <v>CNY</v>
      </c>
      <c r="N4539">
        <v>1.17</v>
      </c>
      <c r="O4539">
        <v>15575.22</v>
      </c>
      <c r="P4539">
        <v>18223.007399999999</v>
      </c>
      <c r="Q4539" t="str">
        <v>C66SHA-SERVICE GROUP</v>
      </c>
      <c r="R4539" t="str">
        <v>Shanghai soulu Electronics Co., Ltd</v>
      </c>
      <c r="S4539" t="str">
        <v>Same</v>
      </c>
      <c r="T4539">
        <v>906011</v>
      </c>
      <c r="U4539">
        <v>0</v>
      </c>
      <c r="V4539" t="str">
        <v>309ASY INV-CONTRACT</v>
      </c>
      <c r="W4539">
        <v>0</v>
      </c>
      <c r="X4539">
        <v>0</v>
      </c>
      <c r="Y4539">
        <v>0</v>
      </c>
      <c r="Z4539" t="str">
        <v>上海搜鹿电子有限公司</v>
      </c>
      <c r="AA4539">
        <v>0</v>
      </c>
      <c r="AB4539">
        <v>2022</v>
      </c>
      <c r="AC4539">
        <v>7</v>
      </c>
      <c r="AD4539" t="str">
        <v>Q2</v>
      </c>
      <c r="AE4539" t="str">
        <v>FY22/23</v>
      </c>
      <c r="AF4539" t="str">
        <v>EAST</v>
      </c>
    </row>
    <row r="4540" spans="1:32">
      <c r="A4540" t="str">
        <v>ESHL</v>
      </c>
      <c r="B4540" t="str">
        <v>SHA</v>
      </c>
      <c r="C4540" t="str">
        <v>CONTRACT_FEE</v>
      </c>
      <c r="D4540" s="4">
        <v>44753</v>
      </c>
      <c r="E4540" t="str">
        <v>YAMAHA</v>
      </c>
      <c r="F4540">
        <v>13100227</v>
      </c>
      <c r="G4540">
        <v>44753</v>
      </c>
      <c r="H4540" t="str">
        <v>YMCT|REPAIR CHARGE</v>
      </c>
      <c r="I4540" t="str">
        <v>REPAIR CHARGE</v>
      </c>
      <c r="J4540">
        <v>1</v>
      </c>
      <c r="K4540">
        <v>1</v>
      </c>
      <c r="L4540">
        <v>23008.85</v>
      </c>
      <c r="M4540" t="str">
        <v>CNY</v>
      </c>
      <c r="N4540">
        <v>1.17</v>
      </c>
      <c r="O4540">
        <v>23008.85</v>
      </c>
      <c r="P4540">
        <v>26920.354499999998</v>
      </c>
      <c r="Q4540" t="str">
        <v>C66SHA-SERVICE GROUP</v>
      </c>
      <c r="R4540" t="str">
        <v xml:space="preserve">Changzhou Tongbao Photo-electricity Manufacturing </v>
      </c>
      <c r="S4540" t="str">
        <v>Same</v>
      </c>
      <c r="T4540">
        <v>906015</v>
      </c>
      <c r="U4540">
        <v>0</v>
      </c>
      <c r="V4540" t="str">
        <v>309ASY INV-CONTRACT</v>
      </c>
      <c r="W4540">
        <v>0</v>
      </c>
      <c r="X4540">
        <v>0</v>
      </c>
      <c r="Y4540">
        <v>0</v>
      </c>
      <c r="Z4540" t="str">
        <v>常州通宝光电股份有限公司</v>
      </c>
      <c r="AA4540">
        <v>0</v>
      </c>
      <c r="AB4540">
        <v>2022</v>
      </c>
      <c r="AC4540">
        <v>7</v>
      </c>
      <c r="AD4540" t="str">
        <v>Q2</v>
      </c>
      <c r="AE4540" t="str">
        <v>FY22/23</v>
      </c>
      <c r="AF4540" t="str">
        <v>EAST</v>
      </c>
    </row>
    <row r="4541" spans="1:32">
      <c r="A4541" t="str">
        <v>ESHL</v>
      </c>
      <c r="B4541" t="str">
        <v>XIY</v>
      </c>
      <c r="C4541" t="str">
        <v>CONTRACT_FEE</v>
      </c>
      <c r="D4541" s="4">
        <v>44753</v>
      </c>
      <c r="E4541" t="str">
        <v>YAMAHA</v>
      </c>
      <c r="F4541">
        <v>13100228</v>
      </c>
      <c r="G4541">
        <v>44753</v>
      </c>
      <c r="H4541" t="str">
        <v>YMCT|REPAIR CHARGE</v>
      </c>
      <c r="I4541" t="str">
        <v>REPAIR CHARGE</v>
      </c>
      <c r="J4541">
        <v>1</v>
      </c>
      <c r="K4541">
        <v>1</v>
      </c>
      <c r="L4541">
        <v>17699.12</v>
      </c>
      <c r="M4541" t="str">
        <v>CNY</v>
      </c>
      <c r="N4541">
        <v>1.17</v>
      </c>
      <c r="O4541">
        <v>17699.12</v>
      </c>
      <c r="P4541">
        <v>20707.970399999998</v>
      </c>
      <c r="Q4541" t="str">
        <v>C66XIY-SERVICE GROUP</v>
      </c>
      <c r="R4541" t="str">
        <v>Henan Rongchuangxinhe Technology Co.,Ltd</v>
      </c>
      <c r="S4541" t="str">
        <v>Same</v>
      </c>
      <c r="T4541">
        <v>906013</v>
      </c>
      <c r="U4541">
        <v>0</v>
      </c>
      <c r="V4541" t="str">
        <v>309ASY INV-CONTRACT</v>
      </c>
      <c r="W4541">
        <v>0</v>
      </c>
      <c r="X4541">
        <v>0</v>
      </c>
      <c r="Y4541">
        <v>0</v>
      </c>
      <c r="Z4541" t="str">
        <v>河南融创新合科技有限公司</v>
      </c>
      <c r="AA4541">
        <v>0</v>
      </c>
      <c r="AB4541">
        <v>2022</v>
      </c>
      <c r="AC4541">
        <v>7</v>
      </c>
      <c r="AD4541" t="str">
        <v>Q2</v>
      </c>
      <c r="AE4541" t="str">
        <v>FY22/23</v>
      </c>
      <c r="AF4541" t="str">
        <v>WEST</v>
      </c>
    </row>
    <row r="4542" spans="1:32">
      <c r="A4542" t="str">
        <v>ESHL</v>
      </c>
      <c r="B4542" t="str">
        <v>XIY</v>
      </c>
      <c r="C4542" t="str">
        <v>CONTRACT_FEE</v>
      </c>
      <c r="D4542" s="4">
        <v>44753</v>
      </c>
      <c r="E4542" t="str">
        <v>YAMAHA</v>
      </c>
      <c r="F4542">
        <v>13100229</v>
      </c>
      <c r="G4542">
        <v>44753</v>
      </c>
      <c r="H4542" t="str">
        <v>YMCT|REPAIR CHARGE</v>
      </c>
      <c r="I4542" t="str">
        <v>REPAIR CHARGE</v>
      </c>
      <c r="J4542">
        <v>1</v>
      </c>
      <c r="K4542">
        <v>1</v>
      </c>
      <c r="L4542">
        <v>5309.73</v>
      </c>
      <c r="M4542" t="str">
        <v>CNY</v>
      </c>
      <c r="N4542">
        <v>1.17</v>
      </c>
      <c r="O4542">
        <v>5309.73</v>
      </c>
      <c r="P4542">
        <v>6212.3840999999993</v>
      </c>
      <c r="Q4542" t="str">
        <v>C66XIY-SERVICE GROUP</v>
      </c>
      <c r="R4542" t="str">
        <v>Zhengzhou jingchengda Electronic Technology Co., L</v>
      </c>
      <c r="S4542" t="str">
        <v>Same</v>
      </c>
      <c r="T4542">
        <v>906014</v>
      </c>
      <c r="U4542">
        <v>0</v>
      </c>
      <c r="V4542" t="str">
        <v>309ASY INV-CONTRACT</v>
      </c>
      <c r="W4542">
        <v>0</v>
      </c>
      <c r="X4542">
        <v>0</v>
      </c>
      <c r="Y4542">
        <v>0</v>
      </c>
      <c r="Z4542" t="str">
        <v>郑州精诚达电子技术有限公司</v>
      </c>
      <c r="AA4542">
        <v>0</v>
      </c>
      <c r="AB4542">
        <v>2022</v>
      </c>
      <c r="AC4542">
        <v>7</v>
      </c>
      <c r="AD4542" t="str">
        <v>Q2</v>
      </c>
      <c r="AE4542" t="str">
        <v>FY22/23</v>
      </c>
      <c r="AF4542" t="str">
        <v>WEST</v>
      </c>
    </row>
    <row r="4543" spans="1:32">
      <c r="A4543" t="str">
        <v>ESHL</v>
      </c>
      <c r="B4543" t="str">
        <v>BJS</v>
      </c>
      <c r="C4543" t="str">
        <v>SPARES/OTHER</v>
      </c>
      <c r="D4543" s="4">
        <v>44753</v>
      </c>
      <c r="E4543" t="str">
        <v>YAMAHA</v>
      </c>
      <c r="F4543">
        <v>14104251</v>
      </c>
      <c r="G4543">
        <v>44753</v>
      </c>
      <c r="H4543" t="str">
        <v>YMCT|KLW-M66R1-10</v>
      </c>
      <c r="I4543" t="str">
        <v>HNS CLAMP PWR F2 R2</v>
      </c>
      <c r="J4543">
        <v>1</v>
      </c>
      <c r="K4543">
        <v>1</v>
      </c>
      <c r="L4543">
        <v>1455.75</v>
      </c>
      <c r="M4543" t="str">
        <v>CNY</v>
      </c>
      <c r="N4543">
        <v>1.17</v>
      </c>
      <c r="O4543">
        <v>1455.75</v>
      </c>
      <c r="P4543">
        <v>1703.2275</v>
      </c>
      <c r="Q4543" t="str">
        <v>C66BJS-SMT SERVICE</v>
      </c>
      <c r="R4543" t="str">
        <v>HTDisplay (Langfang) Elec&amp;Tech Co., Ltd.</v>
      </c>
      <c r="S4543" t="str">
        <v>Same</v>
      </c>
      <c r="T4543">
        <v>906008</v>
      </c>
      <c r="U4543">
        <v>752</v>
      </c>
      <c r="V4543" t="str">
        <v>309ASY INV-PTS SALES</v>
      </c>
      <c r="W4543">
        <v>0</v>
      </c>
      <c r="X4543" t="str">
        <v>HTPO220528</v>
      </c>
      <c r="Y4543">
        <v>912117</v>
      </c>
      <c r="Z4543" t="str">
        <v>华田信科（廊坊）电子科技有限公司</v>
      </c>
      <c r="AA4543">
        <v>0</v>
      </c>
      <c r="AB4543">
        <v>2022</v>
      </c>
      <c r="AC4543">
        <v>7</v>
      </c>
      <c r="AD4543" t="str">
        <v>Q2</v>
      </c>
      <c r="AE4543" t="str">
        <v>FY22/23</v>
      </c>
      <c r="AF4543" t="str">
        <v>NORTH</v>
      </c>
    </row>
    <row r="4544" spans="1:32">
      <c r="A4544" t="str">
        <v>ESHL</v>
      </c>
      <c r="B4544" t="str">
        <v>SZX</v>
      </c>
      <c r="C4544" t="str">
        <v>SPARES/OTHER</v>
      </c>
      <c r="D4544" s="4">
        <v>44754</v>
      </c>
      <c r="E4544" t="str">
        <v>YAMAHA</v>
      </c>
      <c r="F4544">
        <v>14104252</v>
      </c>
      <c r="G4544">
        <v>44754</v>
      </c>
      <c r="H4544" t="str">
        <v>YMCT|KLW-M711S-A1</v>
      </c>
      <c r="I4544" t="str">
        <v>SHAFT 1,SPARE</v>
      </c>
      <c r="J4544">
        <v>1</v>
      </c>
      <c r="K4544">
        <v>1</v>
      </c>
      <c r="L4544">
        <v>5000</v>
      </c>
      <c r="M4544" t="str">
        <v>CNY</v>
      </c>
      <c r="N4544">
        <v>1.17</v>
      </c>
      <c r="O4544">
        <v>5000</v>
      </c>
      <c r="P4544">
        <v>5850</v>
      </c>
      <c r="Q4544" t="str">
        <v>C66SZX-SMT SERVICE</v>
      </c>
      <c r="R4544" t="str">
        <v>FUJI ELECTRIC (SHENZHEN) CO., LTD</v>
      </c>
      <c r="S4544" t="str">
        <v>Same</v>
      </c>
      <c r="T4544">
        <v>906012</v>
      </c>
      <c r="U4544">
        <v>2860</v>
      </c>
      <c r="V4544" t="str">
        <v>309ASY INV-PTS SALES</v>
      </c>
      <c r="W4544">
        <v>0</v>
      </c>
      <c r="X4544" t="str">
        <v>订单号：4500142078&amp;4500141974&amp;4500142614</v>
      </c>
      <c r="Y4544">
        <v>912168</v>
      </c>
      <c r="Z4544" t="str">
        <v>富士电机（深圳）有限公司</v>
      </c>
      <c r="AA4544">
        <v>0</v>
      </c>
      <c r="AB4544">
        <v>2022</v>
      </c>
      <c r="AC4544">
        <v>7</v>
      </c>
      <c r="AD4544" t="str">
        <v>Q2</v>
      </c>
      <c r="AE4544" t="str">
        <v>FY22/23</v>
      </c>
      <c r="AF4544" t="str">
        <v>SOUTH</v>
      </c>
    </row>
    <row r="4545" spans="1:32">
      <c r="A4545" t="str">
        <v>ESHL</v>
      </c>
      <c r="B4545" t="str">
        <v>SZX</v>
      </c>
      <c r="C4545" t="str">
        <v>SPARES/OTHER</v>
      </c>
      <c r="D4545" s="4">
        <v>44754</v>
      </c>
      <c r="E4545" t="str">
        <v>YAMAHA</v>
      </c>
      <c r="F4545">
        <v>14104252</v>
      </c>
      <c r="G4545">
        <v>44754</v>
      </c>
      <c r="H4545" t="str">
        <v>YMCT|S02AMNG99002</v>
      </c>
      <c r="I4545" t="str">
        <v>BELT 1,CONVEYOR</v>
      </c>
      <c r="J4545">
        <v>2</v>
      </c>
      <c r="K4545">
        <v>2</v>
      </c>
      <c r="L4545">
        <v>8000</v>
      </c>
      <c r="M4545" t="str">
        <v>CNY</v>
      </c>
      <c r="N4545">
        <v>1.17</v>
      </c>
      <c r="O4545">
        <v>8000</v>
      </c>
      <c r="P4545">
        <v>9360</v>
      </c>
      <c r="Q4545" t="str">
        <v>C66SZX-SMT SERVICE</v>
      </c>
      <c r="R4545" t="str">
        <v>FUJI ELECTRIC (SHENZHEN) CO., LTD</v>
      </c>
      <c r="S4545" t="str">
        <v>Same</v>
      </c>
      <c r="T4545">
        <v>906012</v>
      </c>
      <c r="U4545">
        <v>3952</v>
      </c>
      <c r="V4545" t="str">
        <v>309ASY INV-PTS SALES</v>
      </c>
      <c r="W4545">
        <v>0</v>
      </c>
      <c r="X4545" t="str">
        <v>订单号：4500142078&amp;4500141974&amp;4500142614</v>
      </c>
      <c r="Y4545">
        <v>912168</v>
      </c>
      <c r="Z4545" t="str">
        <v>富士电机（深圳）有限公司</v>
      </c>
      <c r="AA4545">
        <v>0</v>
      </c>
      <c r="AB4545">
        <v>2022</v>
      </c>
      <c r="AC4545">
        <v>7</v>
      </c>
      <c r="AD4545" t="str">
        <v>Q2</v>
      </c>
      <c r="AE4545" t="str">
        <v>FY22/23</v>
      </c>
      <c r="AF4545" t="str">
        <v>SOUTH</v>
      </c>
    </row>
    <row r="4546" spans="1:32">
      <c r="A4546" t="str">
        <v>ESHL</v>
      </c>
      <c r="B4546" t="str">
        <v>SZX</v>
      </c>
      <c r="C4546" t="str">
        <v>SPARES/OTHER</v>
      </c>
      <c r="D4546" s="4">
        <v>44754</v>
      </c>
      <c r="E4546" t="str">
        <v>YAMAHA</v>
      </c>
      <c r="F4546">
        <v>14104252</v>
      </c>
      <c r="G4546">
        <v>44754</v>
      </c>
      <c r="H4546" t="str">
        <v>YMCT|KHN-M77BJ-A0</v>
      </c>
      <c r="I4546" t="str">
        <v>NOZZLE 30BJ ASSY.</v>
      </c>
      <c r="J4546">
        <v>1</v>
      </c>
      <c r="K4546">
        <v>1</v>
      </c>
      <c r="L4546">
        <v>4300</v>
      </c>
      <c r="M4546" t="str">
        <v>CNY</v>
      </c>
      <c r="N4546">
        <v>1.17</v>
      </c>
      <c r="O4546">
        <v>4300</v>
      </c>
      <c r="P4546">
        <v>5031</v>
      </c>
      <c r="Q4546" t="str">
        <v>C66SZX-SMT SERVICE</v>
      </c>
      <c r="R4546" t="str">
        <v>FUJI ELECTRIC (SHENZHEN) CO., LTD</v>
      </c>
      <c r="S4546" t="str">
        <v>Same</v>
      </c>
      <c r="T4546">
        <v>906012</v>
      </c>
      <c r="U4546">
        <v>3402</v>
      </c>
      <c r="V4546" t="str">
        <v>309ASY INV-PTS SALES</v>
      </c>
      <c r="W4546">
        <v>0</v>
      </c>
      <c r="X4546" t="str">
        <v>订单号：4500142078&amp;4500141974&amp;4500142614</v>
      </c>
      <c r="Y4546">
        <v>912168</v>
      </c>
      <c r="Z4546" t="str">
        <v>富士电机（深圳）有限公司</v>
      </c>
      <c r="AA4546">
        <v>0</v>
      </c>
      <c r="AB4546">
        <v>2022</v>
      </c>
      <c r="AC4546">
        <v>7</v>
      </c>
      <c r="AD4546" t="str">
        <v>Q2</v>
      </c>
      <c r="AE4546" t="str">
        <v>FY22/23</v>
      </c>
      <c r="AF4546" t="str">
        <v>SOUTH</v>
      </c>
    </row>
    <row r="4547" spans="1:32">
      <c r="A4547" t="str">
        <v>ESHL</v>
      </c>
      <c r="B4547" t="str">
        <v>SHA</v>
      </c>
      <c r="C4547" t="str">
        <v>SERVICE_CHARGE</v>
      </c>
      <c r="D4547" s="4">
        <v>44755</v>
      </c>
      <c r="E4547" t="str">
        <v>YAMAHA</v>
      </c>
      <c r="F4547">
        <v>12101195</v>
      </c>
      <c r="G4547">
        <v>44755</v>
      </c>
      <c r="H4547" t="str">
        <v>YMCT|REPAIR CHARGE</v>
      </c>
      <c r="I4547" t="str">
        <v>REPAIR CHARGE</v>
      </c>
      <c r="J4547">
        <v>1</v>
      </c>
      <c r="K4547">
        <v>1</v>
      </c>
      <c r="L4547">
        <v>2654.87</v>
      </c>
      <c r="M4547" t="str">
        <v>CNY</v>
      </c>
      <c r="N4547">
        <v>1.17</v>
      </c>
      <c r="O4547">
        <v>2654.87</v>
      </c>
      <c r="P4547">
        <v>3106.1978999999997</v>
      </c>
      <c r="Q4547" t="str">
        <v>C66SHA-SERVICE GROUP</v>
      </c>
      <c r="R4547" t="str">
        <v>HangZhou iSmart Video Tech Co., Ltd.</v>
      </c>
      <c r="S4547" t="str">
        <v>Same</v>
      </c>
      <c r="T4547">
        <v>906017</v>
      </c>
      <c r="U4547">
        <v>0</v>
      </c>
      <c r="V4547" t="str">
        <v>309ASY INV-NON-CON-V</v>
      </c>
      <c r="W4547">
        <v>0</v>
      </c>
      <c r="X4547">
        <v>0</v>
      </c>
      <c r="Y4547">
        <v>0</v>
      </c>
      <c r="Z4547" t="str">
        <v>杭州晨安科技股份有限公司</v>
      </c>
      <c r="AA4547">
        <v>0</v>
      </c>
      <c r="AB4547">
        <v>2022</v>
      </c>
      <c r="AC4547">
        <v>7</v>
      </c>
      <c r="AD4547" t="str">
        <v>Q2</v>
      </c>
      <c r="AE4547" t="str">
        <v>FY22/23</v>
      </c>
      <c r="AF4547" t="str">
        <v>EAST</v>
      </c>
    </row>
    <row r="4548" spans="1:32">
      <c r="A4548" t="str">
        <v>ESHL</v>
      </c>
      <c r="B4548" t="str">
        <v>SHA</v>
      </c>
      <c r="C4548" t="str">
        <v>CONTRACT_FEE</v>
      </c>
      <c r="D4548" s="4">
        <v>44755</v>
      </c>
      <c r="E4548" t="str">
        <v>YAMAHA</v>
      </c>
      <c r="F4548">
        <v>13100230</v>
      </c>
      <c r="G4548">
        <v>44755</v>
      </c>
      <c r="H4548" t="str">
        <v>YMCT|REPAIR CHARGE</v>
      </c>
      <c r="I4548" t="str">
        <v>REPAIR CHARGE</v>
      </c>
      <c r="J4548">
        <v>1</v>
      </c>
      <c r="K4548">
        <v>1</v>
      </c>
      <c r="L4548">
        <v>5309.73</v>
      </c>
      <c r="M4548" t="str">
        <v>CNY</v>
      </c>
      <c r="N4548">
        <v>1.17</v>
      </c>
      <c r="O4548">
        <v>5309.73</v>
      </c>
      <c r="P4548">
        <v>6212.3840999999993</v>
      </c>
      <c r="Q4548" t="str">
        <v>C66SHA-SERVICE GROUP</v>
      </c>
      <c r="R4548" t="str">
        <v>Changzhou Lirui Optoelectronics Co., Ltd.</v>
      </c>
      <c r="S4548" t="str">
        <v>Same</v>
      </c>
      <c r="T4548">
        <v>906016</v>
      </c>
      <c r="U4548">
        <v>0</v>
      </c>
      <c r="V4548" t="str">
        <v>309ASY INV-CONTRACT</v>
      </c>
      <c r="W4548">
        <v>0</v>
      </c>
      <c r="X4548">
        <v>0</v>
      </c>
      <c r="Y4548">
        <v>0</v>
      </c>
      <c r="Z4548" t="str">
        <v>常州利瑞光电有限公司</v>
      </c>
      <c r="AA4548">
        <v>0</v>
      </c>
      <c r="AB4548">
        <v>2022</v>
      </c>
      <c r="AC4548">
        <v>7</v>
      </c>
      <c r="AD4548" t="str">
        <v>Q2</v>
      </c>
      <c r="AE4548" t="str">
        <v>FY22/23</v>
      </c>
      <c r="AF4548" t="str">
        <v>EAST</v>
      </c>
    </row>
    <row r="4549" spans="1:32">
      <c r="A4549" t="str">
        <v>ESHL</v>
      </c>
      <c r="B4549" t="str">
        <v>SHA</v>
      </c>
      <c r="C4549" t="str">
        <v>SERVICE_CHARGE</v>
      </c>
      <c r="D4549" s="4">
        <v>44756</v>
      </c>
      <c r="E4549" t="str">
        <v>YAMAHA</v>
      </c>
      <c r="F4549">
        <v>12101196</v>
      </c>
      <c r="G4549">
        <v>44756</v>
      </c>
      <c r="H4549" t="str">
        <v>YMCT|REPAIR CHARGE</v>
      </c>
      <c r="I4549" t="str">
        <v>REPAIR CHARGE</v>
      </c>
      <c r="J4549">
        <v>1</v>
      </c>
      <c r="K4549">
        <v>1</v>
      </c>
      <c r="L4549">
        <v>10384.07</v>
      </c>
      <c r="M4549" t="str">
        <v>CNY</v>
      </c>
      <c r="N4549">
        <v>1.17</v>
      </c>
      <c r="O4549">
        <v>10384.07</v>
      </c>
      <c r="P4549">
        <v>12149.361899999998</v>
      </c>
      <c r="Q4549" t="str">
        <v>C66SHA-SERVICE GROUP</v>
      </c>
      <c r="R4549" t="str">
        <v>Suzhou Inovance Technology Co Ltd</v>
      </c>
      <c r="S4549" t="str">
        <v>Same</v>
      </c>
      <c r="T4549">
        <v>906028</v>
      </c>
      <c r="U4549">
        <v>0</v>
      </c>
      <c r="V4549" t="str">
        <v>309ASY INV-NON-CON-V</v>
      </c>
      <c r="W4549">
        <v>0</v>
      </c>
      <c r="X4549">
        <v>0</v>
      </c>
      <c r="Y4549">
        <v>0</v>
      </c>
      <c r="Z4549" t="str">
        <v>苏州汇川技术有限公司</v>
      </c>
      <c r="AA4549">
        <v>0</v>
      </c>
      <c r="AB4549">
        <v>2022</v>
      </c>
      <c r="AC4549">
        <v>7</v>
      </c>
      <c r="AD4549" t="str">
        <v>Q2</v>
      </c>
      <c r="AE4549" t="str">
        <v>FY22/23</v>
      </c>
      <c r="AF4549" t="str">
        <v>EAST</v>
      </c>
    </row>
    <row r="4550" spans="1:32">
      <c r="A4550" t="str">
        <v>ESHL</v>
      </c>
      <c r="B4550" t="str">
        <v>SHA</v>
      </c>
      <c r="C4550" t="str">
        <v>SPARES/OTHER</v>
      </c>
      <c r="D4550" s="4">
        <v>44756</v>
      </c>
      <c r="E4550" t="str">
        <v>YAMAHA</v>
      </c>
      <c r="F4550">
        <v>14104253</v>
      </c>
      <c r="G4550">
        <v>44756</v>
      </c>
      <c r="H4550" t="str">
        <v>YMCT|KLJ-MC145-00</v>
      </c>
      <c r="I4550" t="str">
        <v>LEVER TAPE GUIDE F</v>
      </c>
      <c r="J4550">
        <v>45</v>
      </c>
      <c r="K4550">
        <v>45</v>
      </c>
      <c r="L4550">
        <v>2230.09</v>
      </c>
      <c r="M4550" t="str">
        <v>CNY</v>
      </c>
      <c r="N4550">
        <v>1.17</v>
      </c>
      <c r="O4550">
        <v>2230.09</v>
      </c>
      <c r="P4550">
        <v>2609.2053000000001</v>
      </c>
      <c r="Q4550" t="str">
        <v>C66SHA-SERVICE GROUP</v>
      </c>
      <c r="R4550" t="str">
        <v>Suzhou Inovance Technology Co Ltd</v>
      </c>
      <c r="S4550" t="str">
        <v>Same</v>
      </c>
      <c r="T4550">
        <v>906021</v>
      </c>
      <c r="U4550">
        <v>810</v>
      </c>
      <c r="V4550" t="str">
        <v>309ASY INV-PTS SALES</v>
      </c>
      <c r="W4550">
        <v>0</v>
      </c>
      <c r="X4550">
        <v>0</v>
      </c>
      <c r="Y4550">
        <v>918129</v>
      </c>
      <c r="Z4550" t="str">
        <v>苏州汇川技术有限公司</v>
      </c>
      <c r="AA4550">
        <v>0</v>
      </c>
      <c r="AB4550">
        <v>2022</v>
      </c>
      <c r="AC4550">
        <v>7</v>
      </c>
      <c r="AD4550" t="str">
        <v>Q2</v>
      </c>
      <c r="AE4550" t="str">
        <v>FY22/23</v>
      </c>
      <c r="AF4550" t="str">
        <v>EAST</v>
      </c>
    </row>
    <row r="4551" spans="1:32">
      <c r="A4551" t="str">
        <v>ESHL</v>
      </c>
      <c r="B4551" t="str">
        <v>SHA</v>
      </c>
      <c r="C4551" t="str">
        <v>SPARES/OTHER</v>
      </c>
      <c r="D4551" s="4">
        <v>44756</v>
      </c>
      <c r="E4551" t="str">
        <v>YAMAHA</v>
      </c>
      <c r="F4551">
        <v>14104254</v>
      </c>
      <c r="G4551">
        <v>44756</v>
      </c>
      <c r="H4551" t="str">
        <v>YMCT|$KM-11</v>
      </c>
      <c r="I4551" t="str">
        <v>MUFFLER</v>
      </c>
      <c r="J4551">
        <v>6</v>
      </c>
      <c r="K4551">
        <v>6</v>
      </c>
      <c r="L4551">
        <v>669.03</v>
      </c>
      <c r="M4551" t="str">
        <v>CNY</v>
      </c>
      <c r="N4551">
        <v>1.17</v>
      </c>
      <c r="O4551">
        <v>669.03</v>
      </c>
      <c r="P4551">
        <v>782.76509999999996</v>
      </c>
      <c r="Q4551" t="str">
        <v>C66SHA-SERVICE GROUP</v>
      </c>
      <c r="R4551" t="str">
        <v>Suzhou Inovance Technology Co Ltd</v>
      </c>
      <c r="S4551" t="str">
        <v>Same</v>
      </c>
      <c r="T4551">
        <v>906022</v>
      </c>
      <c r="U4551">
        <v>306</v>
      </c>
      <c r="V4551" t="str">
        <v>309ASY INV-PTS SALES</v>
      </c>
      <c r="W4551">
        <v>0</v>
      </c>
      <c r="X4551">
        <v>0</v>
      </c>
      <c r="Y4551">
        <v>918136</v>
      </c>
      <c r="Z4551" t="str">
        <v>苏州汇川技术有限公司</v>
      </c>
      <c r="AA4551">
        <v>0</v>
      </c>
      <c r="AB4551">
        <v>2022</v>
      </c>
      <c r="AC4551">
        <v>7</v>
      </c>
      <c r="AD4551" t="str">
        <v>Q2</v>
      </c>
      <c r="AE4551" t="str">
        <v>FY22/23</v>
      </c>
      <c r="AF4551" t="str">
        <v>EAST</v>
      </c>
    </row>
    <row r="4552" spans="1:32">
      <c r="A4552" t="str">
        <v>ESHL</v>
      </c>
      <c r="B4552" t="str">
        <v>SHA</v>
      </c>
      <c r="C4552" t="str">
        <v>SPARES/OTHER</v>
      </c>
      <c r="D4552" s="4">
        <v>44756</v>
      </c>
      <c r="E4552" t="str">
        <v>YAMAHA</v>
      </c>
      <c r="F4552">
        <v>14104255</v>
      </c>
      <c r="G4552">
        <v>44756</v>
      </c>
      <c r="H4552" t="str">
        <v>YMCT|KHY-M7132-00</v>
      </c>
      <c r="I4552" t="str">
        <v>BELT 2</v>
      </c>
      <c r="J4552">
        <v>2</v>
      </c>
      <c r="K4552">
        <v>2</v>
      </c>
      <c r="L4552">
        <v>223.01</v>
      </c>
      <c r="M4552" t="str">
        <v>CNY</v>
      </c>
      <c r="N4552">
        <v>1.17</v>
      </c>
      <c r="O4552">
        <v>223.01</v>
      </c>
      <c r="P4552">
        <v>260.92169999999999</v>
      </c>
      <c r="Q4552" t="str">
        <v>C66SHA-SERVICE GROUP</v>
      </c>
      <c r="R4552" t="str">
        <v>Suzhou Inovance Technology Co Ltd</v>
      </c>
      <c r="S4552" t="str">
        <v>Same</v>
      </c>
      <c r="T4552">
        <v>906024</v>
      </c>
      <c r="U4552">
        <v>101.67</v>
      </c>
      <c r="V4552" t="str">
        <v>309ASY INV-PTS SALES</v>
      </c>
      <c r="W4552">
        <v>0</v>
      </c>
      <c r="X4552">
        <v>0</v>
      </c>
      <c r="Y4552">
        <v>918144</v>
      </c>
      <c r="Z4552" t="str">
        <v>苏州汇川技术有限公司</v>
      </c>
      <c r="AA4552">
        <v>0</v>
      </c>
      <c r="AB4552">
        <v>2022</v>
      </c>
      <c r="AC4552">
        <v>7</v>
      </c>
      <c r="AD4552" t="str">
        <v>Q2</v>
      </c>
      <c r="AE4552" t="str">
        <v>FY22/23</v>
      </c>
      <c r="AF4552" t="str">
        <v>EAST</v>
      </c>
    </row>
    <row r="4553" spans="1:32">
      <c r="A4553" t="str">
        <v>ESHL</v>
      </c>
      <c r="B4553" t="str">
        <v>SHA</v>
      </c>
      <c r="C4553" t="str">
        <v>SPARES/OTHER</v>
      </c>
      <c r="D4553" s="4">
        <v>44756</v>
      </c>
      <c r="E4553" t="str">
        <v>YAMAHA</v>
      </c>
      <c r="F4553">
        <v>14104255</v>
      </c>
      <c r="G4553">
        <v>44756</v>
      </c>
      <c r="H4553" t="str">
        <v>YMCT|KHJ-MC141-S1</v>
      </c>
      <c r="I4553" t="str">
        <v>PARTS,TAPE GUIDE</v>
      </c>
      <c r="J4553">
        <v>10</v>
      </c>
      <c r="K4553">
        <v>10</v>
      </c>
      <c r="L4553">
        <v>5230.09</v>
      </c>
      <c r="M4553" t="str">
        <v>CNY</v>
      </c>
      <c r="N4553">
        <v>1.17</v>
      </c>
      <c r="O4553">
        <v>5230.09</v>
      </c>
      <c r="P4553">
        <v>6119.2052999999996</v>
      </c>
      <c r="Q4553" t="str">
        <v>C66SHA-SERVICE GROUP</v>
      </c>
      <c r="R4553" t="str">
        <v>Suzhou Inovance Technology Co Ltd</v>
      </c>
      <c r="S4553" t="str">
        <v>Same</v>
      </c>
      <c r="T4553">
        <v>906024</v>
      </c>
      <c r="U4553">
        <v>2180</v>
      </c>
      <c r="V4553" t="str">
        <v>309ASY INV-PTS SALES</v>
      </c>
      <c r="W4553">
        <v>0</v>
      </c>
      <c r="X4553">
        <v>0</v>
      </c>
      <c r="Y4553">
        <v>918144</v>
      </c>
      <c r="Z4553" t="str">
        <v>苏州汇川技术有限公司</v>
      </c>
      <c r="AA4553">
        <v>0</v>
      </c>
      <c r="AB4553">
        <v>2022</v>
      </c>
      <c r="AC4553">
        <v>7</v>
      </c>
      <c r="AD4553" t="str">
        <v>Q2</v>
      </c>
      <c r="AE4553" t="str">
        <v>FY22/23</v>
      </c>
      <c r="AF4553" t="str">
        <v>EAST</v>
      </c>
    </row>
    <row r="4554" spans="1:32">
      <c r="A4554" t="str">
        <v>ESHL</v>
      </c>
      <c r="B4554" t="str">
        <v>SHA</v>
      </c>
      <c r="C4554" t="str">
        <v>SPARES/OTHER</v>
      </c>
      <c r="D4554" s="4">
        <v>44756</v>
      </c>
      <c r="E4554" t="str">
        <v>YAMAHA</v>
      </c>
      <c r="F4554">
        <v>14104255</v>
      </c>
      <c r="G4554">
        <v>44756</v>
      </c>
      <c r="H4554" t="str">
        <v>YMCT|KHY-M652Y-00</v>
      </c>
      <c r="I4554" t="str">
        <v>SENSOR FEE.FLT.ASSY</v>
      </c>
      <c r="J4554">
        <v>2</v>
      </c>
      <c r="K4554">
        <v>2</v>
      </c>
      <c r="L4554">
        <v>7051.33</v>
      </c>
      <c r="M4554" t="str">
        <v>CNY</v>
      </c>
      <c r="N4554">
        <v>1.17</v>
      </c>
      <c r="O4554">
        <v>7051.33</v>
      </c>
      <c r="P4554">
        <v>8250.0560999999998</v>
      </c>
      <c r="Q4554" t="str">
        <v>C66SHA-SERVICE GROUP</v>
      </c>
      <c r="R4554" t="str">
        <v>Suzhou Inovance Technology Co Ltd</v>
      </c>
      <c r="S4554" t="str">
        <v>Same</v>
      </c>
      <c r="T4554">
        <v>906024</v>
      </c>
      <c r="U4554">
        <v>2938</v>
      </c>
      <c r="V4554" t="str">
        <v>309ASY INV-PTS SALES</v>
      </c>
      <c r="W4554">
        <v>0</v>
      </c>
      <c r="X4554">
        <v>0</v>
      </c>
      <c r="Y4554">
        <v>918144</v>
      </c>
      <c r="Z4554" t="str">
        <v>苏州汇川技术有限公司</v>
      </c>
      <c r="AA4554">
        <v>0</v>
      </c>
      <c r="AB4554">
        <v>2022</v>
      </c>
      <c r="AC4554">
        <v>7</v>
      </c>
      <c r="AD4554" t="str">
        <v>Q2</v>
      </c>
      <c r="AE4554" t="str">
        <v>FY22/23</v>
      </c>
      <c r="AF4554" t="str">
        <v>EAST</v>
      </c>
    </row>
    <row r="4555" spans="1:32">
      <c r="A4555" t="str">
        <v>ESHL</v>
      </c>
      <c r="B4555" t="str">
        <v>SHA</v>
      </c>
      <c r="C4555" t="str">
        <v>SPARES/OTHER</v>
      </c>
      <c r="D4555" s="4">
        <v>44756</v>
      </c>
      <c r="E4555" t="str">
        <v>YAMAHA</v>
      </c>
      <c r="F4555">
        <v>14104255</v>
      </c>
      <c r="G4555">
        <v>44756</v>
      </c>
      <c r="H4555" t="str">
        <v>YMCT|KJJ-M2267-A0</v>
      </c>
      <c r="I4555" t="str">
        <v>CABLE DUCT</v>
      </c>
      <c r="J4555">
        <v>1</v>
      </c>
      <c r="K4555">
        <v>1</v>
      </c>
      <c r="L4555">
        <v>1921.24</v>
      </c>
      <c r="M4555" t="str">
        <v>CNY</v>
      </c>
      <c r="N4555">
        <v>1.17</v>
      </c>
      <c r="O4555">
        <v>1921.24</v>
      </c>
      <c r="P4555">
        <v>2247.8507999999997</v>
      </c>
      <c r="Q4555" t="str">
        <v>C66SHA-SERVICE GROUP</v>
      </c>
      <c r="R4555" t="str">
        <v>Suzhou Inovance Technology Co Ltd</v>
      </c>
      <c r="S4555" t="str">
        <v>Same</v>
      </c>
      <c r="T4555">
        <v>906024</v>
      </c>
      <c r="U4555">
        <v>870</v>
      </c>
      <c r="V4555" t="str">
        <v>309ASY INV-PTS SALES</v>
      </c>
      <c r="W4555">
        <v>0</v>
      </c>
      <c r="X4555">
        <v>0</v>
      </c>
      <c r="Y4555">
        <v>918144</v>
      </c>
      <c r="Z4555" t="str">
        <v>苏州汇川技术有限公司</v>
      </c>
      <c r="AA4555">
        <v>0</v>
      </c>
      <c r="AB4555">
        <v>2022</v>
      </c>
      <c r="AC4555">
        <v>7</v>
      </c>
      <c r="AD4555" t="str">
        <v>Q2</v>
      </c>
      <c r="AE4555" t="str">
        <v>FY22/23</v>
      </c>
      <c r="AF4555" t="str">
        <v>EAST</v>
      </c>
    </row>
    <row r="4556" spans="1:32">
      <c r="A4556" t="str">
        <v>ESHL</v>
      </c>
      <c r="B4556" t="str">
        <v>SHA</v>
      </c>
      <c r="C4556" t="str">
        <v>SPARES/OTHER</v>
      </c>
      <c r="D4556" s="4">
        <v>44756</v>
      </c>
      <c r="E4556" t="str">
        <v>YAMAHA</v>
      </c>
      <c r="F4556">
        <v>14104255</v>
      </c>
      <c r="G4556">
        <v>44756</v>
      </c>
      <c r="H4556" t="str">
        <v>YMCT|KHM-M654C-01</v>
      </c>
      <c r="I4556" t="str">
        <v>SENSOR,FIBER 2</v>
      </c>
      <c r="J4556">
        <v>2</v>
      </c>
      <c r="K4556">
        <v>2</v>
      </c>
      <c r="L4556">
        <v>2293.81</v>
      </c>
      <c r="M4556" t="str">
        <v>CNY</v>
      </c>
      <c r="N4556">
        <v>1.17</v>
      </c>
      <c r="O4556">
        <v>2293.81</v>
      </c>
      <c r="P4556">
        <v>2683.7576999999997</v>
      </c>
      <c r="Q4556" t="str">
        <v>C66SHA-SERVICE GROUP</v>
      </c>
      <c r="R4556" t="str">
        <v>Suzhou Inovance Technology Co Ltd</v>
      </c>
      <c r="S4556" t="str">
        <v>Same</v>
      </c>
      <c r="T4556">
        <v>906024</v>
      </c>
      <c r="U4556">
        <v>954</v>
      </c>
      <c r="V4556" t="str">
        <v>309ASY INV-PTS SALES</v>
      </c>
      <c r="W4556">
        <v>0</v>
      </c>
      <c r="X4556">
        <v>0</v>
      </c>
      <c r="Y4556">
        <v>918144</v>
      </c>
      <c r="Z4556" t="str">
        <v>苏州汇川技术有限公司</v>
      </c>
      <c r="AA4556">
        <v>0</v>
      </c>
      <c r="AB4556">
        <v>2022</v>
      </c>
      <c r="AC4556">
        <v>7</v>
      </c>
      <c r="AD4556" t="str">
        <v>Q2</v>
      </c>
      <c r="AE4556" t="str">
        <v>FY22/23</v>
      </c>
      <c r="AF4556" t="str">
        <v>EAST</v>
      </c>
    </row>
    <row r="4557" spans="1:32">
      <c r="A4557" t="str">
        <v>ESHL</v>
      </c>
      <c r="B4557" t="str">
        <v>SHA</v>
      </c>
      <c r="C4557" t="str">
        <v>SPARES/OTHER</v>
      </c>
      <c r="D4557" s="4">
        <v>44756</v>
      </c>
      <c r="E4557" t="str">
        <v>YAMAHA</v>
      </c>
      <c r="F4557">
        <v>14104255</v>
      </c>
      <c r="G4557">
        <v>44756</v>
      </c>
      <c r="H4557" t="str">
        <v>YMCT|KHY-M652Y-00</v>
      </c>
      <c r="I4557" t="str">
        <v>SENSOR FEE.FLT.ASSY</v>
      </c>
      <c r="J4557">
        <v>2</v>
      </c>
      <c r="K4557">
        <v>2</v>
      </c>
      <c r="L4557">
        <v>7051.33</v>
      </c>
      <c r="M4557" t="str">
        <v>CNY</v>
      </c>
      <c r="N4557">
        <v>1.17</v>
      </c>
      <c r="O4557">
        <v>7051.33</v>
      </c>
      <c r="P4557">
        <v>8250.0560999999998</v>
      </c>
      <c r="Q4557" t="str">
        <v>C66SHA-SERVICE GROUP</v>
      </c>
      <c r="R4557" t="str">
        <v>Suzhou Inovance Technology Co Ltd</v>
      </c>
      <c r="S4557" t="str">
        <v>Same</v>
      </c>
      <c r="T4557">
        <v>906024</v>
      </c>
      <c r="U4557">
        <v>2938</v>
      </c>
      <c r="V4557" t="str">
        <v>309ASY INV-PTS SALES</v>
      </c>
      <c r="W4557">
        <v>0</v>
      </c>
      <c r="X4557">
        <v>0</v>
      </c>
      <c r="Y4557">
        <v>918144</v>
      </c>
      <c r="Z4557" t="str">
        <v>苏州汇川技术有限公司</v>
      </c>
      <c r="AA4557">
        <v>0</v>
      </c>
      <c r="AB4557">
        <v>2022</v>
      </c>
      <c r="AC4557">
        <v>7</v>
      </c>
      <c r="AD4557" t="str">
        <v>Q2</v>
      </c>
      <c r="AE4557" t="str">
        <v>FY22/23</v>
      </c>
      <c r="AF4557" t="str">
        <v>EAST</v>
      </c>
    </row>
    <row r="4558" spans="1:32">
      <c r="A4558" t="str">
        <v>ESHL</v>
      </c>
      <c r="B4558" t="str">
        <v>SHA</v>
      </c>
      <c r="C4558" t="str">
        <v>SPARES/OTHER</v>
      </c>
      <c r="D4558" s="4">
        <v>44756</v>
      </c>
      <c r="E4558" t="str">
        <v>YAMAHA</v>
      </c>
      <c r="F4558">
        <v>14104256</v>
      </c>
      <c r="G4558">
        <v>44756</v>
      </c>
      <c r="H4558" t="str">
        <v>YMCT|KGA-M66X3-02</v>
      </c>
      <c r="I4558" t="str">
        <v>HMS RS232C-BCR-F</v>
      </c>
      <c r="J4558">
        <v>1</v>
      </c>
      <c r="K4558">
        <v>1</v>
      </c>
      <c r="L4558">
        <v>1573.45</v>
      </c>
      <c r="M4558" t="str">
        <v>CNY</v>
      </c>
      <c r="N4558">
        <v>1.17</v>
      </c>
      <c r="O4558">
        <v>1573.45</v>
      </c>
      <c r="P4558">
        <v>1840.9365</v>
      </c>
      <c r="Q4558" t="str">
        <v>C66SHA-SERVICE GROUP</v>
      </c>
      <c r="R4558" t="str">
        <v xml:space="preserve">Changzhou Tongbao Photo-electricity Manufacturing </v>
      </c>
      <c r="S4558" t="str">
        <v>Same</v>
      </c>
      <c r="T4558">
        <v>906025</v>
      </c>
      <c r="U4558">
        <v>743</v>
      </c>
      <c r="V4558" t="str">
        <v>309ASY INV-PTS SALES</v>
      </c>
      <c r="W4558">
        <v>0</v>
      </c>
      <c r="X4558">
        <v>0</v>
      </c>
      <c r="Y4558">
        <v>918151</v>
      </c>
      <c r="Z4558" t="str">
        <v>常州通宝光电股份有限公司</v>
      </c>
      <c r="AA4558">
        <v>0</v>
      </c>
      <c r="AB4558">
        <v>2022</v>
      </c>
      <c r="AC4558">
        <v>7</v>
      </c>
      <c r="AD4558" t="str">
        <v>Q2</v>
      </c>
      <c r="AE4558" t="str">
        <v>FY22/23</v>
      </c>
      <c r="AF4558" t="str">
        <v>EAST</v>
      </c>
    </row>
    <row r="4559" spans="1:32">
      <c r="A4559" t="str">
        <v>ESHL</v>
      </c>
      <c r="B4559" t="str">
        <v>SHA</v>
      </c>
      <c r="C4559" t="str">
        <v>SPARES/OTHER</v>
      </c>
      <c r="D4559" s="4">
        <v>44756</v>
      </c>
      <c r="E4559" t="str">
        <v>YAMAHA</v>
      </c>
      <c r="F4559">
        <v>14104257</v>
      </c>
      <c r="G4559">
        <v>44756</v>
      </c>
      <c r="H4559" t="str">
        <v>YMCT|KLW-M7850-00</v>
      </c>
      <c r="I4559" t="str">
        <v>SC MOTOR ASSY.</v>
      </c>
      <c r="J4559">
        <v>1</v>
      </c>
      <c r="K4559">
        <v>1</v>
      </c>
      <c r="L4559">
        <v>23739.82</v>
      </c>
      <c r="M4559" t="str">
        <v>CNY</v>
      </c>
      <c r="N4559">
        <v>1.17</v>
      </c>
      <c r="O4559">
        <v>23739.82</v>
      </c>
      <c r="P4559">
        <v>27775.589399999997</v>
      </c>
      <c r="Q4559" t="str">
        <v>C66SHA-SERVICE GROUP</v>
      </c>
      <c r="R4559" t="str">
        <v xml:space="preserve">Changzhou Tongbao Photo-electricity Manufacturing </v>
      </c>
      <c r="S4559" t="str">
        <v>Same</v>
      </c>
      <c r="T4559">
        <v>906026</v>
      </c>
      <c r="U4559">
        <v>11241</v>
      </c>
      <c r="V4559" t="str">
        <v>309ASY INV-PTS SALES</v>
      </c>
      <c r="W4559">
        <v>0</v>
      </c>
      <c r="X4559">
        <v>0</v>
      </c>
      <c r="Y4559">
        <v>918155</v>
      </c>
      <c r="Z4559" t="str">
        <v>常州通宝光电股份有限公司</v>
      </c>
      <c r="AA4559">
        <v>0</v>
      </c>
      <c r="AB4559">
        <v>2022</v>
      </c>
      <c r="AC4559">
        <v>7</v>
      </c>
      <c r="AD4559" t="str">
        <v>Q2</v>
      </c>
      <c r="AE4559" t="str">
        <v>FY22/23</v>
      </c>
      <c r="AF4559" t="str">
        <v>EAST</v>
      </c>
    </row>
    <row r="4560" spans="1:32">
      <c r="A4560" t="str">
        <v>ESHL</v>
      </c>
      <c r="B4560" t="str">
        <v>SHA</v>
      </c>
      <c r="C4560" t="str">
        <v>SPARES/OTHER</v>
      </c>
      <c r="D4560" s="4">
        <v>44756</v>
      </c>
      <c r="E4560" t="str">
        <v>YAMAHA</v>
      </c>
      <c r="F4560">
        <v>14104258</v>
      </c>
      <c r="G4560">
        <v>44756</v>
      </c>
      <c r="H4560" t="str">
        <v>YMCT|KLA-M5840-28</v>
      </c>
      <c r="I4560" t="str">
        <v>SERVO BOARD ASSY</v>
      </c>
      <c r="J4560">
        <v>1</v>
      </c>
      <c r="K4560">
        <v>1</v>
      </c>
      <c r="L4560">
        <v>7956.64</v>
      </c>
      <c r="M4560" t="str">
        <v>CNY</v>
      </c>
      <c r="N4560">
        <v>1.17</v>
      </c>
      <c r="O4560">
        <v>7956.64</v>
      </c>
      <c r="P4560">
        <v>9309.2687999999998</v>
      </c>
      <c r="Q4560" t="str">
        <v>C66SHA-SERVICE GROUP</v>
      </c>
      <c r="R4560" t="str">
        <v>Wuxi Maxdone Electronics Technology Co., Ltd.</v>
      </c>
      <c r="S4560" t="str">
        <v>Same</v>
      </c>
      <c r="T4560">
        <v>906027</v>
      </c>
      <c r="U4560">
        <v>4285</v>
      </c>
      <c r="V4560" t="str">
        <v>309ASY INV-PTS SALES</v>
      </c>
      <c r="W4560">
        <v>0</v>
      </c>
      <c r="X4560">
        <v>0</v>
      </c>
      <c r="Y4560">
        <v>918164</v>
      </c>
      <c r="Z4560" t="str">
        <v>无锡麦道电子科技有限公司</v>
      </c>
      <c r="AA4560">
        <v>0</v>
      </c>
      <c r="AB4560">
        <v>2022</v>
      </c>
      <c r="AC4560">
        <v>7</v>
      </c>
      <c r="AD4560" t="str">
        <v>Q2</v>
      </c>
      <c r="AE4560" t="str">
        <v>FY22/23</v>
      </c>
      <c r="AF4560" t="str">
        <v>EAST</v>
      </c>
    </row>
    <row r="4561" spans="1:32">
      <c r="A4561" t="str">
        <v>ESHL</v>
      </c>
      <c r="B4561" t="str">
        <v>SHA</v>
      </c>
      <c r="C4561" t="str">
        <v>SPARES/OTHER</v>
      </c>
      <c r="D4561" s="4">
        <v>44756</v>
      </c>
      <c r="E4561" t="str">
        <v>YAMAHA</v>
      </c>
      <c r="F4561">
        <v>14104259</v>
      </c>
      <c r="G4561">
        <v>44756</v>
      </c>
      <c r="H4561" t="str">
        <v>YMCT|KLA-M4255-30</v>
      </c>
      <c r="I4561" t="str">
        <v>FLASH DISK 2G</v>
      </c>
      <c r="J4561">
        <v>2</v>
      </c>
      <c r="K4561">
        <v>2</v>
      </c>
      <c r="L4561">
        <v>3773.45</v>
      </c>
      <c r="M4561" t="str">
        <v>CNY</v>
      </c>
      <c r="N4561">
        <v>1.17</v>
      </c>
      <c r="O4561">
        <v>3773.45</v>
      </c>
      <c r="P4561">
        <v>4414.9364999999998</v>
      </c>
      <c r="Q4561" t="str">
        <v>C66SHA-SERVICE GROUP</v>
      </c>
      <c r="R4561" t="str">
        <v>Suzhou Inovance Technology Co Ltd</v>
      </c>
      <c r="S4561" t="str">
        <v>Same</v>
      </c>
      <c r="T4561">
        <v>906020</v>
      </c>
      <c r="U4561">
        <v>1572</v>
      </c>
      <c r="V4561" t="str">
        <v>309ASY INV-PTS SALES</v>
      </c>
      <c r="W4561">
        <v>0</v>
      </c>
      <c r="X4561">
        <v>0</v>
      </c>
      <c r="Y4561">
        <v>918126</v>
      </c>
      <c r="Z4561" t="str">
        <v>苏州汇川技术有限公司</v>
      </c>
      <c r="AA4561">
        <v>0</v>
      </c>
      <c r="AB4561">
        <v>2022</v>
      </c>
      <c r="AC4561">
        <v>7</v>
      </c>
      <c r="AD4561" t="str">
        <v>Q2</v>
      </c>
      <c r="AE4561" t="str">
        <v>FY22/23</v>
      </c>
      <c r="AF4561" t="str">
        <v>EAST</v>
      </c>
    </row>
    <row r="4562" spans="1:32">
      <c r="A4562" t="str">
        <v>ESHL</v>
      </c>
      <c r="B4562" t="str">
        <v>SHA</v>
      </c>
      <c r="C4562" t="str">
        <v>SPARES/OTHER</v>
      </c>
      <c r="D4562" s="4">
        <v>44756</v>
      </c>
      <c r="E4562" t="str">
        <v>YAMAHA</v>
      </c>
      <c r="F4562">
        <v>14104260</v>
      </c>
      <c r="G4562">
        <v>44756</v>
      </c>
      <c r="H4562" t="str">
        <v>YMCT|KKE-M71G5-A5</v>
      </c>
      <c r="I4562" t="str">
        <v>Z UNIT ASSY.</v>
      </c>
      <c r="J4562">
        <v>1</v>
      </c>
      <c r="K4562">
        <v>1</v>
      </c>
      <c r="L4562">
        <v>0</v>
      </c>
      <c r="M4562" t="str">
        <v>CNY</v>
      </c>
      <c r="N4562">
        <v>1.17</v>
      </c>
      <c r="O4562">
        <v>0</v>
      </c>
      <c r="P4562">
        <v>0</v>
      </c>
      <c r="Q4562" t="str">
        <v>C66SHA-SERVICE GROUP</v>
      </c>
      <c r="R4562" t="str">
        <v>Suzhou Inovance Technology Co Ltd</v>
      </c>
      <c r="S4562" t="str">
        <v>Same</v>
      </c>
      <c r="T4562">
        <v>906023</v>
      </c>
      <c r="U4562">
        <v>4805</v>
      </c>
      <c r="V4562" t="str">
        <v>309ASY INV-PTS SALES</v>
      </c>
      <c r="W4562">
        <v>0</v>
      </c>
      <c r="X4562">
        <v>0</v>
      </c>
      <c r="Y4562">
        <v>918238</v>
      </c>
      <c r="Z4562" t="str">
        <v>苏州汇川技术有限公司</v>
      </c>
      <c r="AA4562">
        <v>0</v>
      </c>
      <c r="AB4562">
        <v>2022</v>
      </c>
      <c r="AC4562">
        <v>7</v>
      </c>
      <c r="AD4562" t="str">
        <v>Q2</v>
      </c>
      <c r="AE4562" t="str">
        <v>FY22/23</v>
      </c>
      <c r="AF4562" t="str">
        <v>EAST</v>
      </c>
    </row>
    <row r="4563" spans="1:32">
      <c r="A4563" t="str">
        <v>ESHL</v>
      </c>
      <c r="B4563" t="str">
        <v>BJS</v>
      </c>
      <c r="C4563" t="str">
        <v>CONTRACT_FEE</v>
      </c>
      <c r="D4563" s="4">
        <v>44762</v>
      </c>
      <c r="E4563" t="str">
        <v>YAMAHA</v>
      </c>
      <c r="F4563">
        <v>13100231</v>
      </c>
      <c r="G4563">
        <v>44762</v>
      </c>
      <c r="H4563" t="str">
        <v>YMCT|REPAIR CHARGE</v>
      </c>
      <c r="I4563" t="str">
        <v>REPAIR CHARGE</v>
      </c>
      <c r="J4563">
        <v>1</v>
      </c>
      <c r="K4563">
        <v>1</v>
      </c>
      <c r="L4563">
        <v>3000</v>
      </c>
      <c r="M4563" t="str">
        <v>CNY</v>
      </c>
      <c r="N4563">
        <v>1.17</v>
      </c>
      <c r="O4563">
        <v>3000</v>
      </c>
      <c r="P4563">
        <v>3510</v>
      </c>
      <c r="Q4563" t="str">
        <v>C66BJS-SMT SERVICE</v>
      </c>
      <c r="R4563" t="str">
        <v>Beijing HJX Electronics Technology Co., Ltd</v>
      </c>
      <c r="S4563" t="str">
        <v>Same</v>
      </c>
      <c r="T4563">
        <v>906030</v>
      </c>
      <c r="U4563">
        <v>0</v>
      </c>
      <c r="V4563" t="str">
        <v>309ASY INV-CONTRACT</v>
      </c>
      <c r="W4563">
        <v>0</v>
      </c>
      <c r="X4563" t="str">
        <v>C66-BJS-FY23-HUAJUXIAN</v>
      </c>
      <c r="Y4563">
        <v>0</v>
      </c>
      <c r="Z4563" t="str">
        <v>北京华聚贤电子科技有限公司</v>
      </c>
      <c r="AA4563">
        <v>0</v>
      </c>
      <c r="AB4563">
        <v>2022</v>
      </c>
      <c r="AC4563">
        <v>7</v>
      </c>
      <c r="AD4563" t="str">
        <v>Q2</v>
      </c>
      <c r="AE4563" t="str">
        <v>FY22/23</v>
      </c>
      <c r="AF4563" t="str">
        <v>NORTH</v>
      </c>
    </row>
    <row r="4564" spans="1:32">
      <c r="A4564" t="str">
        <v>ESHL</v>
      </c>
      <c r="B4564" t="str">
        <v>SZX</v>
      </c>
      <c r="C4564" t="str">
        <v>SPARES/OTHER</v>
      </c>
      <c r="D4564" s="4">
        <v>44762</v>
      </c>
      <c r="E4564" t="str">
        <v>YAMAHA</v>
      </c>
      <c r="F4564">
        <v>14104261</v>
      </c>
      <c r="G4564">
        <v>44762</v>
      </c>
      <c r="H4564" t="str">
        <v>YMCT|KL4-M1309-10</v>
      </c>
      <c r="I4564" t="str">
        <v>HANDLE</v>
      </c>
      <c r="J4564">
        <v>1</v>
      </c>
      <c r="K4564">
        <v>1</v>
      </c>
      <c r="L4564">
        <v>128.31</v>
      </c>
      <c r="M4564" t="str">
        <v>CNY</v>
      </c>
      <c r="N4564">
        <v>1.17</v>
      </c>
      <c r="O4564">
        <v>128.31</v>
      </c>
      <c r="P4564">
        <v>150.12269999999998</v>
      </c>
      <c r="Q4564" t="str">
        <v>C66SZX-SMT SERVICE</v>
      </c>
      <c r="R4564" t="str">
        <v>Dongguan Cowell Optic Electronics Co., Ltd.</v>
      </c>
      <c r="S4564" t="str">
        <v>Same</v>
      </c>
      <c r="T4564">
        <v>906029</v>
      </c>
      <c r="U4564">
        <v>73</v>
      </c>
      <c r="V4564" t="str">
        <v>309ASY INV-PTS SALES</v>
      </c>
      <c r="W4564">
        <v>0</v>
      </c>
      <c r="X4564">
        <v>0</v>
      </c>
      <c r="Y4564">
        <v>921274</v>
      </c>
      <c r="Z4564" t="str">
        <v>东莞高伟光学电子有限公司</v>
      </c>
      <c r="AA4564">
        <v>0</v>
      </c>
      <c r="AB4564">
        <v>2022</v>
      </c>
      <c r="AC4564">
        <v>7</v>
      </c>
      <c r="AD4564" t="str">
        <v>Q2</v>
      </c>
      <c r="AE4564" t="str">
        <v>FY22/23</v>
      </c>
      <c r="AF4564" t="str">
        <v>SOUTH</v>
      </c>
    </row>
    <row r="4565" spans="1:32">
      <c r="A4565" t="str">
        <v>ESHL</v>
      </c>
      <c r="B4565" t="str">
        <v>SZX</v>
      </c>
      <c r="C4565" t="str">
        <v>SPARES/OTHER</v>
      </c>
      <c r="D4565" s="4">
        <v>44762</v>
      </c>
      <c r="E4565" t="str">
        <v>OTHERS</v>
      </c>
      <c r="F4565">
        <v>14104261</v>
      </c>
      <c r="G4565">
        <v>44762</v>
      </c>
      <c r="H4565" t="str">
        <v>ZMTR|303-EWS</v>
      </c>
      <c r="I4565" t="str">
        <v>SPECIAL NOZZLE</v>
      </c>
      <c r="J4565">
        <v>5</v>
      </c>
      <c r="K4565">
        <v>5</v>
      </c>
      <c r="L4565">
        <v>6938.05</v>
      </c>
      <c r="M4565" t="str">
        <v>CNY</v>
      </c>
      <c r="N4565">
        <v>1.17</v>
      </c>
      <c r="O4565">
        <v>6938.05</v>
      </c>
      <c r="P4565">
        <v>8117.5185000000001</v>
      </c>
      <c r="Q4565" t="str">
        <v>C66SZX-SMT SERVICE</v>
      </c>
      <c r="R4565" t="str">
        <v>Dongguan Cowell Optic Electronics Co., Ltd.</v>
      </c>
      <c r="S4565" t="str">
        <v>Same</v>
      </c>
      <c r="T4565">
        <v>906029</v>
      </c>
      <c r="U4565">
        <v>2212.4</v>
      </c>
      <c r="V4565" t="str">
        <v>309ASY INV-PTS SALES</v>
      </c>
      <c r="W4565">
        <v>0</v>
      </c>
      <c r="X4565">
        <v>0</v>
      </c>
      <c r="Y4565">
        <v>921274</v>
      </c>
      <c r="Z4565" t="str">
        <v>东莞高伟光学电子有限公司</v>
      </c>
      <c r="AA4565">
        <v>0</v>
      </c>
      <c r="AB4565">
        <v>2022</v>
      </c>
      <c r="AC4565">
        <v>7</v>
      </c>
      <c r="AD4565" t="str">
        <v>Q2</v>
      </c>
      <c r="AE4565" t="str">
        <v>FY22/23</v>
      </c>
      <c r="AF4565" t="str">
        <v>SOUTH</v>
      </c>
    </row>
    <row r="4566" spans="1:32">
      <c r="A4566" t="str">
        <v>ESHL</v>
      </c>
      <c r="B4566" t="str">
        <v>SZX</v>
      </c>
      <c r="C4566" t="str">
        <v>SPARES/OTHER</v>
      </c>
      <c r="D4566" s="4">
        <v>44762</v>
      </c>
      <c r="E4566" t="str">
        <v>OTHERS</v>
      </c>
      <c r="F4566">
        <v>14104261</v>
      </c>
      <c r="G4566">
        <v>44762</v>
      </c>
      <c r="H4566" t="str">
        <v>ZMTR|303INS</v>
      </c>
      <c r="I4566" t="str">
        <v>SPECIAL NOZZLE</v>
      </c>
      <c r="J4566">
        <v>5</v>
      </c>
      <c r="K4566">
        <v>5</v>
      </c>
      <c r="L4566">
        <v>6938.05</v>
      </c>
      <c r="M4566" t="str">
        <v>CNY</v>
      </c>
      <c r="N4566">
        <v>1.17</v>
      </c>
      <c r="O4566">
        <v>6938.05</v>
      </c>
      <c r="P4566">
        <v>8117.5185000000001</v>
      </c>
      <c r="Q4566" t="str">
        <v>C66SZX-SMT SERVICE</v>
      </c>
      <c r="R4566" t="str">
        <v>Dongguan Cowell Optic Electronics Co., Ltd.</v>
      </c>
      <c r="S4566" t="str">
        <v>Same</v>
      </c>
      <c r="T4566">
        <v>906029</v>
      </c>
      <c r="U4566">
        <v>2212.4</v>
      </c>
      <c r="V4566" t="str">
        <v>309ASY INV-PTS SALES</v>
      </c>
      <c r="W4566">
        <v>0</v>
      </c>
      <c r="X4566">
        <v>0</v>
      </c>
      <c r="Y4566">
        <v>921274</v>
      </c>
      <c r="Z4566" t="str">
        <v>东莞高伟光学电子有限公司</v>
      </c>
      <c r="AA4566">
        <v>0</v>
      </c>
      <c r="AB4566">
        <v>2022</v>
      </c>
      <c r="AC4566">
        <v>7</v>
      </c>
      <c r="AD4566" t="str">
        <v>Q2</v>
      </c>
      <c r="AE4566" t="str">
        <v>FY22/23</v>
      </c>
      <c r="AF4566" t="str">
        <v>SOUTH</v>
      </c>
    </row>
    <row r="4567" spans="1:32">
      <c r="A4567" t="str">
        <v>ESHL</v>
      </c>
      <c r="B4567" t="str">
        <v>SZX</v>
      </c>
      <c r="C4567" t="str">
        <v>SPARES/OTHER</v>
      </c>
      <c r="D4567" s="4">
        <v>44762</v>
      </c>
      <c r="E4567" t="str">
        <v>YAMAHA</v>
      </c>
      <c r="F4567">
        <v>14104261</v>
      </c>
      <c r="G4567">
        <v>44762</v>
      </c>
      <c r="H4567" t="str">
        <v>YMCT|KKL-M1305-00</v>
      </c>
      <c r="I4567" t="str">
        <v>DOOR</v>
      </c>
      <c r="J4567">
        <v>1</v>
      </c>
      <c r="K4567">
        <v>1</v>
      </c>
      <c r="L4567">
        <v>778.76</v>
      </c>
      <c r="M4567" t="str">
        <v>CNY</v>
      </c>
      <c r="N4567">
        <v>1.17</v>
      </c>
      <c r="O4567">
        <v>778.76</v>
      </c>
      <c r="P4567">
        <v>911.14919999999995</v>
      </c>
      <c r="Q4567" t="str">
        <v>C66SZX-SMT SERVICE</v>
      </c>
      <c r="R4567" t="str">
        <v>Dongguan Cowell Optic Electronics Co., Ltd.</v>
      </c>
      <c r="S4567" t="str">
        <v>Same</v>
      </c>
      <c r="T4567">
        <v>906029</v>
      </c>
      <c r="U4567">
        <v>440</v>
      </c>
      <c r="V4567" t="str">
        <v>309ASY INV-PTS SALES</v>
      </c>
      <c r="W4567">
        <v>0</v>
      </c>
      <c r="X4567">
        <v>0</v>
      </c>
      <c r="Y4567">
        <v>921274</v>
      </c>
      <c r="Z4567" t="str">
        <v>东莞高伟光学电子有限公司</v>
      </c>
      <c r="AA4567">
        <v>0</v>
      </c>
      <c r="AB4567">
        <v>2022</v>
      </c>
      <c r="AC4567">
        <v>7</v>
      </c>
      <c r="AD4567" t="str">
        <v>Q2</v>
      </c>
      <c r="AE4567" t="str">
        <v>FY22/23</v>
      </c>
      <c r="AF4567" t="str">
        <v>SOUTH</v>
      </c>
    </row>
    <row r="4568" spans="1:32">
      <c r="A4568" t="str">
        <v>ESHL</v>
      </c>
      <c r="B4568" t="str">
        <v>SZX</v>
      </c>
      <c r="C4568" t="str">
        <v>SPARES/OTHER</v>
      </c>
      <c r="D4568" s="4">
        <v>44762</v>
      </c>
      <c r="E4568" t="str">
        <v>YAMAHA</v>
      </c>
      <c r="F4568">
        <v>14104261</v>
      </c>
      <c r="G4568">
        <v>44762</v>
      </c>
      <c r="H4568" t="str">
        <v>YMCT|K44-M1354-00</v>
      </c>
      <c r="I4568" t="str">
        <v>MAGNET CATCH</v>
      </c>
      <c r="J4568">
        <v>1</v>
      </c>
      <c r="K4568">
        <v>1</v>
      </c>
      <c r="L4568">
        <v>66.37</v>
      </c>
      <c r="M4568" t="str">
        <v>CNY</v>
      </c>
      <c r="N4568">
        <v>1.17</v>
      </c>
      <c r="O4568">
        <v>66.37</v>
      </c>
      <c r="P4568">
        <v>77.652900000000002</v>
      </c>
      <c r="Q4568" t="str">
        <v>C66SZX-SMT SERVICE</v>
      </c>
      <c r="R4568" t="str">
        <v>Dongguan Cowell Optic Electronics Co., Ltd.</v>
      </c>
      <c r="S4568" t="str">
        <v>Same</v>
      </c>
      <c r="T4568">
        <v>906029</v>
      </c>
      <c r="U4568">
        <v>37</v>
      </c>
      <c r="V4568" t="str">
        <v>309ASY INV-PTS SALES</v>
      </c>
      <c r="W4568">
        <v>0</v>
      </c>
      <c r="X4568">
        <v>0</v>
      </c>
      <c r="Y4568">
        <v>921274</v>
      </c>
      <c r="Z4568" t="str">
        <v>东莞高伟光学电子有限公司</v>
      </c>
      <c r="AA4568">
        <v>0</v>
      </c>
      <c r="AB4568">
        <v>2022</v>
      </c>
      <c r="AC4568">
        <v>7</v>
      </c>
      <c r="AD4568" t="str">
        <v>Q2</v>
      </c>
      <c r="AE4568" t="str">
        <v>FY22/23</v>
      </c>
      <c r="AF4568" t="str">
        <v>SOUTH</v>
      </c>
    </row>
    <row r="4569" spans="1:32">
      <c r="A4569" t="str">
        <v>ESHL</v>
      </c>
      <c r="B4569" t="str">
        <v>SZX</v>
      </c>
      <c r="C4569" t="str">
        <v>SPARES/OTHER</v>
      </c>
      <c r="D4569" s="4">
        <v>44762</v>
      </c>
      <c r="E4569" t="str">
        <v>YAMAHA</v>
      </c>
      <c r="F4569">
        <v>14104261</v>
      </c>
      <c r="G4569">
        <v>44762</v>
      </c>
      <c r="H4569" t="str">
        <v>YMCT|KGS-M1360-00</v>
      </c>
      <c r="I4569" t="str">
        <v>BOLT</v>
      </c>
      <c r="J4569">
        <v>2</v>
      </c>
      <c r="K4569">
        <v>2</v>
      </c>
      <c r="L4569">
        <v>44.24</v>
      </c>
      <c r="M4569" t="str">
        <v>CNY</v>
      </c>
      <c r="N4569">
        <v>1.17</v>
      </c>
      <c r="O4569">
        <v>44.24</v>
      </c>
      <c r="P4569">
        <v>51.760799999999996</v>
      </c>
      <c r="Q4569" t="str">
        <v>C66SZX-SMT SERVICE</v>
      </c>
      <c r="R4569" t="str">
        <v>Dongguan Cowell Optic Electronics Co., Ltd.</v>
      </c>
      <c r="S4569" t="str">
        <v>Same</v>
      </c>
      <c r="T4569">
        <v>906029</v>
      </c>
      <c r="U4569">
        <v>24</v>
      </c>
      <c r="V4569" t="str">
        <v>309ASY INV-PTS SALES</v>
      </c>
      <c r="W4569">
        <v>0</v>
      </c>
      <c r="X4569">
        <v>0</v>
      </c>
      <c r="Y4569">
        <v>921274</v>
      </c>
      <c r="Z4569" t="str">
        <v>东莞高伟光学电子有限公司</v>
      </c>
      <c r="AA4569">
        <v>0</v>
      </c>
      <c r="AB4569">
        <v>2022</v>
      </c>
      <c r="AC4569">
        <v>7</v>
      </c>
      <c r="AD4569" t="str">
        <v>Q2</v>
      </c>
      <c r="AE4569" t="str">
        <v>FY22/23</v>
      </c>
      <c r="AF4569" t="str">
        <v>SOUTH</v>
      </c>
    </row>
    <row r="4570" spans="1:32">
      <c r="A4570" t="str">
        <v>ESHL</v>
      </c>
      <c r="B4570" t="str">
        <v>SZX</v>
      </c>
      <c r="C4570" t="str">
        <v>SPARES/OTHER</v>
      </c>
      <c r="D4570" s="4">
        <v>44762</v>
      </c>
      <c r="E4570" t="str">
        <v>YAMAHA</v>
      </c>
      <c r="F4570">
        <v>14104261</v>
      </c>
      <c r="G4570">
        <v>44762</v>
      </c>
      <c r="H4570" t="str">
        <v>YMCT|KG2-M1372-00</v>
      </c>
      <c r="I4570" t="str">
        <v>PIECE B HINGE</v>
      </c>
      <c r="J4570">
        <v>2</v>
      </c>
      <c r="K4570">
        <v>2</v>
      </c>
      <c r="L4570">
        <v>265.48</v>
      </c>
      <c r="M4570" t="str">
        <v>CNY</v>
      </c>
      <c r="N4570">
        <v>1.17</v>
      </c>
      <c r="O4570">
        <v>265.48</v>
      </c>
      <c r="P4570">
        <v>310.61160000000001</v>
      </c>
      <c r="Q4570" t="str">
        <v>C66SZX-SMT SERVICE</v>
      </c>
      <c r="R4570" t="str">
        <v>Dongguan Cowell Optic Electronics Co., Ltd.</v>
      </c>
      <c r="S4570" t="str">
        <v>Same</v>
      </c>
      <c r="T4570">
        <v>906029</v>
      </c>
      <c r="U4570">
        <v>146</v>
      </c>
      <c r="V4570" t="str">
        <v>309ASY INV-PTS SALES</v>
      </c>
      <c r="W4570">
        <v>0</v>
      </c>
      <c r="X4570">
        <v>0</v>
      </c>
      <c r="Y4570">
        <v>921274</v>
      </c>
      <c r="Z4570" t="str">
        <v>东莞高伟光学电子有限公司</v>
      </c>
      <c r="AA4570">
        <v>0</v>
      </c>
      <c r="AB4570">
        <v>2022</v>
      </c>
      <c r="AC4570">
        <v>7</v>
      </c>
      <c r="AD4570" t="str">
        <v>Q2</v>
      </c>
      <c r="AE4570" t="str">
        <v>FY22/23</v>
      </c>
      <c r="AF4570" t="str">
        <v>SOUTH</v>
      </c>
    </row>
    <row r="4571" spans="1:32">
      <c r="A4571" t="str">
        <v>ESHL</v>
      </c>
      <c r="B4571" t="str">
        <v>SZX</v>
      </c>
      <c r="C4571" t="str">
        <v>SPARES/OTHER</v>
      </c>
      <c r="D4571" s="4">
        <v>44762</v>
      </c>
      <c r="E4571" t="str">
        <v>YAMAHA</v>
      </c>
      <c r="F4571">
        <v>14104261</v>
      </c>
      <c r="G4571">
        <v>44762</v>
      </c>
      <c r="H4571" t="str">
        <v>YMCT|K46-M1373-00</v>
      </c>
      <c r="I4571" t="str">
        <v>SHAFT HINGE</v>
      </c>
      <c r="J4571">
        <v>2</v>
      </c>
      <c r="K4571">
        <v>2</v>
      </c>
      <c r="L4571">
        <v>70.78</v>
      </c>
      <c r="M4571" t="str">
        <v>CNY</v>
      </c>
      <c r="N4571">
        <v>1.17</v>
      </c>
      <c r="O4571">
        <v>70.78</v>
      </c>
      <c r="P4571">
        <v>82.812600000000003</v>
      </c>
      <c r="Q4571" t="str">
        <v>C66SZX-SMT SERVICE</v>
      </c>
      <c r="R4571" t="str">
        <v>Dongguan Cowell Optic Electronics Co., Ltd.</v>
      </c>
      <c r="S4571" t="str">
        <v>Same</v>
      </c>
      <c r="T4571">
        <v>906029</v>
      </c>
      <c r="U4571">
        <v>40</v>
      </c>
      <c r="V4571" t="str">
        <v>309ASY INV-PTS SALES</v>
      </c>
      <c r="W4571">
        <v>0</v>
      </c>
      <c r="X4571">
        <v>0</v>
      </c>
      <c r="Y4571">
        <v>921274</v>
      </c>
      <c r="Z4571" t="str">
        <v>东莞高伟光学电子有限公司</v>
      </c>
      <c r="AA4571">
        <v>0</v>
      </c>
      <c r="AB4571">
        <v>2022</v>
      </c>
      <c r="AC4571">
        <v>7</v>
      </c>
      <c r="AD4571" t="str">
        <v>Q2</v>
      </c>
      <c r="AE4571" t="str">
        <v>FY22/23</v>
      </c>
      <c r="AF4571" t="str">
        <v>SOUTH</v>
      </c>
    </row>
    <row r="4572" spans="1:32">
      <c r="A4572" t="str">
        <v>ESHL</v>
      </c>
      <c r="B4572" t="str">
        <v>SZX</v>
      </c>
      <c r="C4572" t="str">
        <v>SPARES/OTHER</v>
      </c>
      <c r="D4572" s="4">
        <v>44762</v>
      </c>
      <c r="E4572" t="str">
        <v>YAMAHA</v>
      </c>
      <c r="F4572">
        <v>14104261</v>
      </c>
      <c r="G4572">
        <v>44762</v>
      </c>
      <c r="H4572" t="str">
        <v>YMCT|KL0-M1374-00</v>
      </c>
      <c r="I4572" t="str">
        <v>PLATE 1 SCHMESAL</v>
      </c>
      <c r="J4572">
        <v>1</v>
      </c>
      <c r="K4572">
        <v>1</v>
      </c>
      <c r="L4572">
        <v>66.37</v>
      </c>
      <c r="M4572" t="str">
        <v>CNY</v>
      </c>
      <c r="N4572">
        <v>1.17</v>
      </c>
      <c r="O4572">
        <v>66.37</v>
      </c>
      <c r="P4572">
        <v>77.652900000000002</v>
      </c>
      <c r="Q4572" t="str">
        <v>C66SZX-SMT SERVICE</v>
      </c>
      <c r="R4572" t="str">
        <v>Dongguan Cowell Optic Electronics Co., Ltd.</v>
      </c>
      <c r="S4572" t="str">
        <v>Same</v>
      </c>
      <c r="T4572">
        <v>906029</v>
      </c>
      <c r="U4572">
        <v>37</v>
      </c>
      <c r="V4572" t="str">
        <v>309ASY INV-PTS SALES</v>
      </c>
      <c r="W4572">
        <v>0</v>
      </c>
      <c r="X4572">
        <v>0</v>
      </c>
      <c r="Y4572">
        <v>921274</v>
      </c>
      <c r="Z4572" t="str">
        <v>东莞高伟光学电子有限公司</v>
      </c>
      <c r="AA4572">
        <v>0</v>
      </c>
      <c r="AB4572">
        <v>2022</v>
      </c>
      <c r="AC4572">
        <v>7</v>
      </c>
      <c r="AD4572" t="str">
        <v>Q2</v>
      </c>
      <c r="AE4572" t="str">
        <v>FY22/23</v>
      </c>
      <c r="AF4572" t="str">
        <v>SOUTH</v>
      </c>
    </row>
    <row r="4573" spans="1:32">
      <c r="A4573" t="str">
        <v>ESHL</v>
      </c>
      <c r="B4573" t="str">
        <v>SZX</v>
      </c>
      <c r="C4573" t="str">
        <v>SPARES/OTHER</v>
      </c>
      <c r="D4573" s="4">
        <v>44762</v>
      </c>
      <c r="E4573" t="str">
        <v>YAMAHA</v>
      </c>
      <c r="F4573">
        <v>14104261</v>
      </c>
      <c r="G4573">
        <v>44762</v>
      </c>
      <c r="H4573" t="str">
        <v>YMCT|91312-04008</v>
      </c>
      <c r="I4573" t="str">
        <v>BOLT HEX. S/HEAD</v>
      </c>
      <c r="J4573">
        <v>4</v>
      </c>
      <c r="K4573">
        <v>4</v>
      </c>
      <c r="L4573">
        <v>7.04</v>
      </c>
      <c r="M4573" t="str">
        <v>CNY</v>
      </c>
      <c r="N4573">
        <v>1.17</v>
      </c>
      <c r="O4573">
        <v>7.04</v>
      </c>
      <c r="P4573">
        <v>8.2367999999999988</v>
      </c>
      <c r="Q4573" t="str">
        <v>C66SZX-SMT SERVICE</v>
      </c>
      <c r="R4573" t="str">
        <v>Dongguan Cowell Optic Electronics Co., Ltd.</v>
      </c>
      <c r="S4573" t="str">
        <v>Same</v>
      </c>
      <c r="T4573">
        <v>906029</v>
      </c>
      <c r="U4573">
        <v>4</v>
      </c>
      <c r="V4573" t="str">
        <v>309ASY INV-PTS SALES</v>
      </c>
      <c r="W4573">
        <v>0</v>
      </c>
      <c r="X4573">
        <v>0</v>
      </c>
      <c r="Y4573">
        <v>921274</v>
      </c>
      <c r="Z4573" t="str">
        <v>东莞高伟光学电子有限公司</v>
      </c>
      <c r="AA4573">
        <v>0</v>
      </c>
      <c r="AB4573">
        <v>2022</v>
      </c>
      <c r="AC4573">
        <v>7</v>
      </c>
      <c r="AD4573" t="str">
        <v>Q2</v>
      </c>
      <c r="AE4573" t="str">
        <v>FY22/23</v>
      </c>
      <c r="AF4573" t="str">
        <v>SOUTH</v>
      </c>
    </row>
    <row r="4574" spans="1:32">
      <c r="A4574" t="str">
        <v>ESHL</v>
      </c>
      <c r="B4574" t="str">
        <v>SZX</v>
      </c>
      <c r="C4574" t="str">
        <v>SPARES/OTHER</v>
      </c>
      <c r="D4574" s="4">
        <v>44762</v>
      </c>
      <c r="E4574" t="str">
        <v>YAMAHA</v>
      </c>
      <c r="F4574">
        <v>14104261</v>
      </c>
      <c r="G4574">
        <v>44762</v>
      </c>
      <c r="H4574" t="str">
        <v>YMCT|92902-04200</v>
      </c>
      <c r="I4574" t="str">
        <v>WASHER PLAIN</v>
      </c>
      <c r="J4574">
        <v>11</v>
      </c>
      <c r="K4574">
        <v>11</v>
      </c>
      <c r="L4574">
        <v>19.36</v>
      </c>
      <c r="M4574" t="str">
        <v>CNY</v>
      </c>
      <c r="N4574">
        <v>1.17</v>
      </c>
      <c r="O4574">
        <v>19.36</v>
      </c>
      <c r="P4574">
        <v>22.651199999999999</v>
      </c>
      <c r="Q4574" t="str">
        <v>C66SZX-SMT SERVICE</v>
      </c>
      <c r="R4574" t="str">
        <v>Dongguan Cowell Optic Electronics Co., Ltd.</v>
      </c>
      <c r="S4574" t="str">
        <v>Same</v>
      </c>
      <c r="T4574">
        <v>906029</v>
      </c>
      <c r="U4574">
        <v>11</v>
      </c>
      <c r="V4574" t="str">
        <v>309ASY INV-PTS SALES</v>
      </c>
      <c r="W4574">
        <v>0</v>
      </c>
      <c r="X4574">
        <v>0</v>
      </c>
      <c r="Y4574">
        <v>921274</v>
      </c>
      <c r="Z4574" t="str">
        <v>东莞高伟光学电子有限公司</v>
      </c>
      <c r="AA4574">
        <v>0</v>
      </c>
      <c r="AB4574">
        <v>2022</v>
      </c>
      <c r="AC4574">
        <v>7</v>
      </c>
      <c r="AD4574" t="str">
        <v>Q2</v>
      </c>
      <c r="AE4574" t="str">
        <v>FY22/23</v>
      </c>
      <c r="AF4574" t="str">
        <v>SOUTH</v>
      </c>
    </row>
    <row r="4575" spans="1:32">
      <c r="A4575" t="str">
        <v>ESHL</v>
      </c>
      <c r="B4575" t="str">
        <v>SZX</v>
      </c>
      <c r="C4575" t="str">
        <v>SPARES/OTHER</v>
      </c>
      <c r="D4575" s="4">
        <v>44762</v>
      </c>
      <c r="E4575" t="str">
        <v>YAMAHA</v>
      </c>
      <c r="F4575">
        <v>14104261</v>
      </c>
      <c r="G4575">
        <v>44762</v>
      </c>
      <c r="H4575" t="str">
        <v>YMCT|KKL-M1767-00</v>
      </c>
      <c r="I4575" t="str">
        <v>HINGE RACK</v>
      </c>
      <c r="J4575">
        <v>2</v>
      </c>
      <c r="K4575">
        <v>2</v>
      </c>
      <c r="L4575">
        <v>920.34</v>
      </c>
      <c r="M4575" t="str">
        <v>CNY</v>
      </c>
      <c r="N4575">
        <v>1.17</v>
      </c>
      <c r="O4575">
        <v>920.34</v>
      </c>
      <c r="P4575">
        <v>1076.7978000000001</v>
      </c>
      <c r="Q4575" t="str">
        <v>C66SZX-SMT SERVICE</v>
      </c>
      <c r="R4575" t="str">
        <v>Dongguan Cowell Optic Electronics Co., Ltd.</v>
      </c>
      <c r="S4575" t="str">
        <v>Same</v>
      </c>
      <c r="T4575">
        <v>906029</v>
      </c>
      <c r="U4575">
        <v>514</v>
      </c>
      <c r="V4575" t="str">
        <v>309ASY INV-PTS SALES</v>
      </c>
      <c r="W4575">
        <v>0</v>
      </c>
      <c r="X4575">
        <v>0</v>
      </c>
      <c r="Y4575">
        <v>921274</v>
      </c>
      <c r="Z4575" t="str">
        <v>东莞高伟光学电子有限公司</v>
      </c>
      <c r="AA4575">
        <v>0</v>
      </c>
      <c r="AB4575">
        <v>2022</v>
      </c>
      <c r="AC4575">
        <v>7</v>
      </c>
      <c r="AD4575" t="str">
        <v>Q2</v>
      </c>
      <c r="AE4575" t="str">
        <v>FY22/23</v>
      </c>
      <c r="AF4575" t="str">
        <v>SOUTH</v>
      </c>
    </row>
    <row r="4576" spans="1:32">
      <c r="A4576" t="str">
        <v>ESHL</v>
      </c>
      <c r="B4576" t="str">
        <v>SZX</v>
      </c>
      <c r="C4576" t="str">
        <v>SPARES/OTHER</v>
      </c>
      <c r="D4576" s="4">
        <v>44762</v>
      </c>
      <c r="E4576" t="str">
        <v>YAMAHA</v>
      </c>
      <c r="F4576">
        <v>14104261</v>
      </c>
      <c r="G4576">
        <v>44762</v>
      </c>
      <c r="H4576" t="str">
        <v>YMCT|92902-04200</v>
      </c>
      <c r="I4576" t="str">
        <v>WASHER PLAIN</v>
      </c>
      <c r="J4576">
        <v>2</v>
      </c>
      <c r="K4576">
        <v>2</v>
      </c>
      <c r="L4576">
        <v>3.52</v>
      </c>
      <c r="M4576" t="str">
        <v>CNY</v>
      </c>
      <c r="N4576">
        <v>1.17</v>
      </c>
      <c r="O4576">
        <v>3.52</v>
      </c>
      <c r="P4576">
        <v>4.1183999999999994</v>
      </c>
      <c r="Q4576" t="str">
        <v>C66SZX-SMT SERVICE</v>
      </c>
      <c r="R4576" t="str">
        <v>Dongguan Cowell Optic Electronics Co., Ltd.</v>
      </c>
      <c r="S4576" t="str">
        <v>Same</v>
      </c>
      <c r="T4576">
        <v>906029</v>
      </c>
      <c r="U4576">
        <v>2</v>
      </c>
      <c r="V4576" t="str">
        <v>309ASY INV-PTS SALES</v>
      </c>
      <c r="W4576">
        <v>0</v>
      </c>
      <c r="X4576">
        <v>0</v>
      </c>
      <c r="Y4576">
        <v>921274</v>
      </c>
      <c r="Z4576" t="str">
        <v>东莞高伟光学电子有限公司</v>
      </c>
      <c r="AA4576">
        <v>0</v>
      </c>
      <c r="AB4576">
        <v>2022</v>
      </c>
      <c r="AC4576">
        <v>7</v>
      </c>
      <c r="AD4576" t="str">
        <v>Q2</v>
      </c>
      <c r="AE4576" t="str">
        <v>FY22/23</v>
      </c>
      <c r="AF4576" t="str">
        <v>SOUTH</v>
      </c>
    </row>
    <row r="4577" spans="1:32">
      <c r="A4577" t="str">
        <v>ESHL</v>
      </c>
      <c r="B4577" t="str">
        <v>SZX</v>
      </c>
      <c r="C4577" t="str">
        <v>SPARES/OTHER</v>
      </c>
      <c r="D4577" s="4">
        <v>44762</v>
      </c>
      <c r="E4577" t="str">
        <v>YAMAHA</v>
      </c>
      <c r="F4577">
        <v>14104261</v>
      </c>
      <c r="G4577">
        <v>44762</v>
      </c>
      <c r="H4577" t="str">
        <v>YMCT|95302-04600</v>
      </c>
      <c r="I4577" t="str">
        <v>NUT HEXAGON</v>
      </c>
      <c r="J4577">
        <v>2</v>
      </c>
      <c r="K4577">
        <v>2</v>
      </c>
      <c r="L4577">
        <v>3.52</v>
      </c>
      <c r="M4577" t="str">
        <v>CNY</v>
      </c>
      <c r="N4577">
        <v>1.17</v>
      </c>
      <c r="O4577">
        <v>3.52</v>
      </c>
      <c r="P4577">
        <v>4.1183999999999994</v>
      </c>
      <c r="Q4577" t="str">
        <v>C66SZX-SMT SERVICE</v>
      </c>
      <c r="R4577" t="str">
        <v>Dongguan Cowell Optic Electronics Co., Ltd.</v>
      </c>
      <c r="S4577" t="str">
        <v>Same</v>
      </c>
      <c r="T4577">
        <v>906029</v>
      </c>
      <c r="U4577">
        <v>2</v>
      </c>
      <c r="V4577" t="str">
        <v>309ASY INV-PTS SALES</v>
      </c>
      <c r="W4577">
        <v>0</v>
      </c>
      <c r="X4577">
        <v>0</v>
      </c>
      <c r="Y4577">
        <v>921274</v>
      </c>
      <c r="Z4577" t="str">
        <v>东莞高伟光学电子有限公司</v>
      </c>
      <c r="AA4577">
        <v>0</v>
      </c>
      <c r="AB4577">
        <v>2022</v>
      </c>
      <c r="AC4577">
        <v>7</v>
      </c>
      <c r="AD4577" t="str">
        <v>Q2</v>
      </c>
      <c r="AE4577" t="str">
        <v>FY22/23</v>
      </c>
      <c r="AF4577" t="str">
        <v>SOUTH</v>
      </c>
    </row>
    <row r="4578" spans="1:32">
      <c r="A4578" t="str">
        <v>ESHL</v>
      </c>
      <c r="B4578" t="str">
        <v>SZX</v>
      </c>
      <c r="C4578" t="str">
        <v>SPARES/OTHER</v>
      </c>
      <c r="D4578" s="4">
        <v>44762</v>
      </c>
      <c r="E4578" t="str">
        <v>YAMAHA</v>
      </c>
      <c r="F4578">
        <v>14104261</v>
      </c>
      <c r="G4578">
        <v>44762</v>
      </c>
      <c r="H4578" t="str">
        <v>YMCT|KKL-M1309-00</v>
      </c>
      <c r="I4578" t="str">
        <v>COVER 9</v>
      </c>
      <c r="J4578">
        <v>1</v>
      </c>
      <c r="K4578">
        <v>1</v>
      </c>
      <c r="L4578">
        <v>539.82000000000005</v>
      </c>
      <c r="M4578" t="str">
        <v>CNY</v>
      </c>
      <c r="N4578">
        <v>1.17</v>
      </c>
      <c r="O4578">
        <v>539.82000000000005</v>
      </c>
      <c r="P4578">
        <v>631.58940000000007</v>
      </c>
      <c r="Q4578" t="str">
        <v>C66SZX-SMT SERVICE</v>
      </c>
      <c r="R4578" t="str">
        <v>Dongguan Cowell Optic Electronics Co., Ltd.</v>
      </c>
      <c r="S4578" t="str">
        <v>Same</v>
      </c>
      <c r="T4578">
        <v>906029</v>
      </c>
      <c r="U4578">
        <v>306</v>
      </c>
      <c r="V4578" t="str">
        <v>309ASY INV-PTS SALES</v>
      </c>
      <c r="W4578">
        <v>0</v>
      </c>
      <c r="X4578">
        <v>0</v>
      </c>
      <c r="Y4578">
        <v>921274</v>
      </c>
      <c r="Z4578" t="str">
        <v>东莞高伟光学电子有限公司</v>
      </c>
      <c r="AA4578">
        <v>0</v>
      </c>
      <c r="AB4578">
        <v>2022</v>
      </c>
      <c r="AC4578">
        <v>7</v>
      </c>
      <c r="AD4578" t="str">
        <v>Q2</v>
      </c>
      <c r="AE4578" t="str">
        <v>FY22/23</v>
      </c>
      <c r="AF4578" t="str">
        <v>SOUTH</v>
      </c>
    </row>
    <row r="4579" spans="1:32">
      <c r="A4579" t="str">
        <v>ESHL</v>
      </c>
      <c r="B4579" t="str">
        <v>SZX</v>
      </c>
      <c r="C4579" t="str">
        <v>SPARES/OTHER</v>
      </c>
      <c r="D4579" s="4">
        <v>44762</v>
      </c>
      <c r="E4579" t="str">
        <v>YAMAHA</v>
      </c>
      <c r="F4579">
        <v>14104261</v>
      </c>
      <c r="G4579">
        <v>44762</v>
      </c>
      <c r="H4579" t="str">
        <v>YMCT|90990-11J003</v>
      </c>
      <c r="I4579" t="str">
        <v>SCREW PAN HEAD W/W</v>
      </c>
      <c r="J4579">
        <v>4</v>
      </c>
      <c r="K4579">
        <v>4</v>
      </c>
      <c r="L4579">
        <v>7.04</v>
      </c>
      <c r="M4579" t="str">
        <v>CNY</v>
      </c>
      <c r="N4579">
        <v>1.17</v>
      </c>
      <c r="O4579">
        <v>7.04</v>
      </c>
      <c r="P4579">
        <v>8.2367999999999988</v>
      </c>
      <c r="Q4579" t="str">
        <v>C66SZX-SMT SERVICE</v>
      </c>
      <c r="R4579" t="str">
        <v>Dongguan Cowell Optic Electronics Co., Ltd.</v>
      </c>
      <c r="S4579" t="str">
        <v>Same</v>
      </c>
      <c r="T4579">
        <v>906029</v>
      </c>
      <c r="U4579">
        <v>4</v>
      </c>
      <c r="V4579" t="str">
        <v>309ASY INV-PTS SALES</v>
      </c>
      <c r="W4579">
        <v>0</v>
      </c>
      <c r="X4579">
        <v>0</v>
      </c>
      <c r="Y4579">
        <v>921274</v>
      </c>
      <c r="Z4579" t="str">
        <v>东莞高伟光学电子有限公司</v>
      </c>
      <c r="AA4579">
        <v>0</v>
      </c>
      <c r="AB4579">
        <v>2022</v>
      </c>
      <c r="AC4579">
        <v>7</v>
      </c>
      <c r="AD4579" t="str">
        <v>Q2</v>
      </c>
      <c r="AE4579" t="str">
        <v>FY22/23</v>
      </c>
      <c r="AF4579" t="str">
        <v>SOUTH</v>
      </c>
    </row>
    <row r="4580" spans="1:32">
      <c r="A4580" t="str">
        <v>ESHL</v>
      </c>
      <c r="B4580" t="str">
        <v>SZX</v>
      </c>
      <c r="C4580" t="str">
        <v>SPARES/OTHER</v>
      </c>
      <c r="D4580" s="4">
        <v>44762</v>
      </c>
      <c r="E4580" t="str">
        <v>YAMAHA</v>
      </c>
      <c r="F4580">
        <v>14104261</v>
      </c>
      <c r="G4580">
        <v>44762</v>
      </c>
      <c r="H4580" t="str">
        <v>YMCT|KKL-M1766-00</v>
      </c>
      <c r="I4580" t="str">
        <v>PLATE GUIDE R</v>
      </c>
      <c r="J4580">
        <v>1</v>
      </c>
      <c r="K4580">
        <v>1</v>
      </c>
      <c r="L4580">
        <v>106.19</v>
      </c>
      <c r="M4580" t="str">
        <v>CNY</v>
      </c>
      <c r="N4580">
        <v>1.17</v>
      </c>
      <c r="O4580">
        <v>106.19</v>
      </c>
      <c r="P4580">
        <v>124.24229999999999</v>
      </c>
      <c r="Q4580" t="str">
        <v>C66SZX-SMT SERVICE</v>
      </c>
      <c r="R4580" t="str">
        <v>Dongguan Cowell Optic Electronics Co., Ltd.</v>
      </c>
      <c r="S4580" t="str">
        <v>Same</v>
      </c>
      <c r="T4580">
        <v>906029</v>
      </c>
      <c r="U4580">
        <v>60</v>
      </c>
      <c r="V4580" t="str">
        <v>309ASY INV-PTS SALES</v>
      </c>
      <c r="W4580">
        <v>0</v>
      </c>
      <c r="X4580">
        <v>0</v>
      </c>
      <c r="Y4580">
        <v>921274</v>
      </c>
      <c r="Z4580" t="str">
        <v>东莞高伟光学电子有限公司</v>
      </c>
      <c r="AA4580">
        <v>0</v>
      </c>
      <c r="AB4580">
        <v>2022</v>
      </c>
      <c r="AC4580">
        <v>7</v>
      </c>
      <c r="AD4580" t="str">
        <v>Q2</v>
      </c>
      <c r="AE4580" t="str">
        <v>FY22/23</v>
      </c>
      <c r="AF4580" t="str">
        <v>SOUTH</v>
      </c>
    </row>
    <row r="4581" spans="1:32">
      <c r="A4581" t="str">
        <v>ESHL</v>
      </c>
      <c r="B4581" t="str">
        <v>SZX</v>
      </c>
      <c r="C4581" t="str">
        <v>SPARES/OTHER</v>
      </c>
      <c r="D4581" s="4">
        <v>44762</v>
      </c>
      <c r="E4581" t="str">
        <v>YAMAHA</v>
      </c>
      <c r="F4581">
        <v>14104261</v>
      </c>
      <c r="G4581">
        <v>44762</v>
      </c>
      <c r="H4581" t="str">
        <v>YMCT|91312-04006</v>
      </c>
      <c r="I4581" t="str">
        <v>BOLT HEX.SOCKET HEAD</v>
      </c>
      <c r="J4581">
        <v>11</v>
      </c>
      <c r="K4581">
        <v>11</v>
      </c>
      <c r="L4581">
        <v>19.36</v>
      </c>
      <c r="M4581" t="str">
        <v>CNY</v>
      </c>
      <c r="N4581">
        <v>1.17</v>
      </c>
      <c r="O4581">
        <v>19.36</v>
      </c>
      <c r="P4581">
        <v>22.651199999999999</v>
      </c>
      <c r="Q4581" t="str">
        <v>C66SZX-SMT SERVICE</v>
      </c>
      <c r="R4581" t="str">
        <v>Dongguan Cowell Optic Electronics Co., Ltd.</v>
      </c>
      <c r="S4581" t="str">
        <v>Same</v>
      </c>
      <c r="T4581">
        <v>906029</v>
      </c>
      <c r="U4581">
        <v>11</v>
      </c>
      <c r="V4581" t="str">
        <v>309ASY INV-PTS SALES</v>
      </c>
      <c r="W4581">
        <v>0</v>
      </c>
      <c r="X4581">
        <v>0</v>
      </c>
      <c r="Y4581">
        <v>921274</v>
      </c>
      <c r="Z4581" t="str">
        <v>东莞高伟光学电子有限公司</v>
      </c>
      <c r="AA4581">
        <v>0</v>
      </c>
      <c r="AB4581">
        <v>2022</v>
      </c>
      <c r="AC4581">
        <v>7</v>
      </c>
      <c r="AD4581" t="str">
        <v>Q2</v>
      </c>
      <c r="AE4581" t="str">
        <v>FY22/23</v>
      </c>
      <c r="AF4581" t="str">
        <v>SOUTH</v>
      </c>
    </row>
    <row r="4582" spans="1:32">
      <c r="A4582" t="str">
        <v>ESHL</v>
      </c>
      <c r="B4582" t="str">
        <v>SZX</v>
      </c>
      <c r="C4582" t="str">
        <v>SPARES/OTHER</v>
      </c>
      <c r="D4582" s="4">
        <v>44762</v>
      </c>
      <c r="E4582" t="str">
        <v>YAMAHA</v>
      </c>
      <c r="F4582">
        <v>14104261</v>
      </c>
      <c r="G4582">
        <v>44762</v>
      </c>
      <c r="H4582" t="str">
        <v>YMCT|98902-03004</v>
      </c>
      <c r="I4582" t="str">
        <v>SCREW BINDING HEAD</v>
      </c>
      <c r="J4582">
        <v>4</v>
      </c>
      <c r="K4582">
        <v>4</v>
      </c>
      <c r="L4582">
        <v>7.01</v>
      </c>
      <c r="M4582" t="str">
        <v>CNY</v>
      </c>
      <c r="N4582">
        <v>1.17</v>
      </c>
      <c r="O4582">
        <v>7.01</v>
      </c>
      <c r="P4582">
        <v>8.2016999999999989</v>
      </c>
      <c r="Q4582" t="str">
        <v>C66SZX-SMT SERVICE</v>
      </c>
      <c r="R4582" t="str">
        <v>Dongguan Cowell Optic Electronics Co., Ltd.</v>
      </c>
      <c r="S4582" t="str">
        <v>Same</v>
      </c>
      <c r="T4582">
        <v>906029</v>
      </c>
      <c r="U4582">
        <v>4</v>
      </c>
      <c r="V4582" t="str">
        <v>309ASY INV-PTS SALES</v>
      </c>
      <c r="W4582">
        <v>0</v>
      </c>
      <c r="X4582">
        <v>0</v>
      </c>
      <c r="Y4582">
        <v>921274</v>
      </c>
      <c r="Z4582" t="str">
        <v>东莞高伟光学电子有限公司</v>
      </c>
      <c r="AA4582">
        <v>0</v>
      </c>
      <c r="AB4582">
        <v>2022</v>
      </c>
      <c r="AC4582">
        <v>7</v>
      </c>
      <c r="AD4582" t="str">
        <v>Q2</v>
      </c>
      <c r="AE4582" t="str">
        <v>FY22/23</v>
      </c>
      <c r="AF4582" t="str">
        <v>SOUTH</v>
      </c>
    </row>
    <row r="4583" spans="1:32">
      <c r="A4583" t="str">
        <v>ESHL</v>
      </c>
      <c r="B4583" t="str">
        <v>SZX</v>
      </c>
      <c r="C4583" t="str">
        <v>SPARES/OTHER</v>
      </c>
      <c r="D4583" s="4">
        <v>44762</v>
      </c>
      <c r="E4583" t="str">
        <v>YAMAHA</v>
      </c>
      <c r="F4583">
        <v>14104261</v>
      </c>
      <c r="G4583">
        <v>44762</v>
      </c>
      <c r="H4583" t="str">
        <v>YMCT|KJ8-M7451-20</v>
      </c>
      <c r="I4583" t="str">
        <v>SPRING RACK</v>
      </c>
      <c r="J4583">
        <v>1</v>
      </c>
      <c r="K4583">
        <v>1</v>
      </c>
      <c r="L4583">
        <v>88.49</v>
      </c>
      <c r="M4583" t="str">
        <v>CNY</v>
      </c>
      <c r="N4583">
        <v>1.17</v>
      </c>
      <c r="O4583">
        <v>88.49</v>
      </c>
      <c r="P4583">
        <v>103.53329999999998</v>
      </c>
      <c r="Q4583" t="str">
        <v>C66SZX-SMT SERVICE</v>
      </c>
      <c r="R4583" t="str">
        <v>Dongguan Cowell Optic Electronics Co., Ltd.</v>
      </c>
      <c r="S4583" t="str">
        <v>Same</v>
      </c>
      <c r="T4583">
        <v>906029</v>
      </c>
      <c r="U4583">
        <v>46</v>
      </c>
      <c r="V4583" t="str">
        <v>309ASY INV-PTS SALES</v>
      </c>
      <c r="W4583">
        <v>0</v>
      </c>
      <c r="X4583">
        <v>0</v>
      </c>
      <c r="Y4583">
        <v>921274</v>
      </c>
      <c r="Z4583" t="str">
        <v>东莞高伟光学电子有限公司</v>
      </c>
      <c r="AA4583">
        <v>0</v>
      </c>
      <c r="AB4583">
        <v>2022</v>
      </c>
      <c r="AC4583">
        <v>7</v>
      </c>
      <c r="AD4583" t="str">
        <v>Q2</v>
      </c>
      <c r="AE4583" t="str">
        <v>FY22/23</v>
      </c>
      <c r="AF4583" t="str">
        <v>SOUTH</v>
      </c>
    </row>
    <row r="4584" spans="1:32">
      <c r="A4584" t="str">
        <v>ESHL</v>
      </c>
      <c r="B4584" t="str">
        <v>SZX</v>
      </c>
      <c r="C4584" t="str">
        <v>SPARES/OTHER</v>
      </c>
      <c r="D4584" s="4">
        <v>44762</v>
      </c>
      <c r="E4584" t="str">
        <v>YAMAHA</v>
      </c>
      <c r="F4584">
        <v>14104261</v>
      </c>
      <c r="G4584">
        <v>44762</v>
      </c>
      <c r="H4584" t="str">
        <v>YMCT|K93-M1392-00</v>
      </c>
      <c r="I4584" t="str">
        <v>SPACER  (TM-180-303)</v>
      </c>
      <c r="J4584">
        <v>2</v>
      </c>
      <c r="K4584">
        <v>2</v>
      </c>
      <c r="L4584">
        <v>17.68</v>
      </c>
      <c r="M4584" t="str">
        <v>CNY</v>
      </c>
      <c r="N4584">
        <v>1.17</v>
      </c>
      <c r="O4584">
        <v>17.68</v>
      </c>
      <c r="P4584">
        <v>20.685599999999997</v>
      </c>
      <c r="Q4584" t="str">
        <v>C66SZX-SMT SERVICE</v>
      </c>
      <c r="R4584" t="str">
        <v>Dongguan Cowell Optic Electronics Co., Ltd.</v>
      </c>
      <c r="S4584" t="str">
        <v>Same</v>
      </c>
      <c r="T4584">
        <v>906029</v>
      </c>
      <c r="U4584">
        <v>6</v>
      </c>
      <c r="V4584" t="str">
        <v>309ASY INV-PTS SALES</v>
      </c>
      <c r="W4584">
        <v>0</v>
      </c>
      <c r="X4584">
        <v>0</v>
      </c>
      <c r="Y4584">
        <v>921274</v>
      </c>
      <c r="Z4584" t="str">
        <v>东莞高伟光学电子有限公司</v>
      </c>
      <c r="AA4584">
        <v>0</v>
      </c>
      <c r="AB4584">
        <v>2022</v>
      </c>
      <c r="AC4584">
        <v>7</v>
      </c>
      <c r="AD4584" t="str">
        <v>Q2</v>
      </c>
      <c r="AE4584" t="str">
        <v>FY22/23</v>
      </c>
      <c r="AF4584" t="str">
        <v>SOUTH</v>
      </c>
    </row>
    <row r="4585" spans="1:32">
      <c r="A4585" t="str">
        <v>ESHL</v>
      </c>
      <c r="B4585" t="str">
        <v>SZX</v>
      </c>
      <c r="C4585" t="str">
        <v>SPARES/OTHER</v>
      </c>
      <c r="D4585" s="4">
        <v>44762</v>
      </c>
      <c r="E4585" t="str">
        <v>YAMAHA</v>
      </c>
      <c r="F4585">
        <v>14104261</v>
      </c>
      <c r="G4585">
        <v>44762</v>
      </c>
      <c r="H4585" t="str">
        <v>YMCT|KKL-M7461-00</v>
      </c>
      <c r="I4585" t="str">
        <v>DOOR</v>
      </c>
      <c r="J4585">
        <v>1</v>
      </c>
      <c r="K4585">
        <v>1</v>
      </c>
      <c r="L4585">
        <v>168.14</v>
      </c>
      <c r="M4585" t="str">
        <v>CNY</v>
      </c>
      <c r="N4585">
        <v>1.17</v>
      </c>
      <c r="O4585">
        <v>168.14</v>
      </c>
      <c r="P4585">
        <v>196.72379999999998</v>
      </c>
      <c r="Q4585" t="str">
        <v>C66SZX-SMT SERVICE</v>
      </c>
      <c r="R4585" t="str">
        <v>Dongguan Cowell Optic Electronics Co., Ltd.</v>
      </c>
      <c r="S4585" t="str">
        <v>Same</v>
      </c>
      <c r="T4585">
        <v>906029</v>
      </c>
      <c r="U4585">
        <v>92</v>
      </c>
      <c r="V4585" t="str">
        <v>309ASY INV-PTS SALES</v>
      </c>
      <c r="W4585">
        <v>0</v>
      </c>
      <c r="X4585">
        <v>0</v>
      </c>
      <c r="Y4585">
        <v>921274</v>
      </c>
      <c r="Z4585" t="str">
        <v>东莞高伟光学电子有限公司</v>
      </c>
      <c r="AA4585">
        <v>0</v>
      </c>
      <c r="AB4585">
        <v>2022</v>
      </c>
      <c r="AC4585">
        <v>7</v>
      </c>
      <c r="AD4585" t="str">
        <v>Q2</v>
      </c>
      <c r="AE4585" t="str">
        <v>FY22/23</v>
      </c>
      <c r="AF4585" t="str">
        <v>SOUTH</v>
      </c>
    </row>
    <row r="4586" spans="1:32">
      <c r="A4586" t="str">
        <v>ESHL</v>
      </c>
      <c r="B4586" t="str">
        <v>SZX</v>
      </c>
      <c r="C4586" t="str">
        <v>SPARES/OTHER</v>
      </c>
      <c r="D4586" s="4">
        <v>44762</v>
      </c>
      <c r="E4586" t="str">
        <v>YAMAHA</v>
      </c>
      <c r="F4586">
        <v>14104261</v>
      </c>
      <c r="G4586">
        <v>44762</v>
      </c>
      <c r="H4586" t="str">
        <v>YMCT|98902-03006</v>
      </c>
      <c r="I4586" t="str">
        <v>SCREW BINDING HEAD</v>
      </c>
      <c r="J4586">
        <v>2</v>
      </c>
      <c r="K4586">
        <v>2</v>
      </c>
      <c r="L4586">
        <v>3.52</v>
      </c>
      <c r="M4586" t="str">
        <v>CNY</v>
      </c>
      <c r="N4586">
        <v>1.17</v>
      </c>
      <c r="O4586">
        <v>3.52</v>
      </c>
      <c r="P4586">
        <v>4.1183999999999994</v>
      </c>
      <c r="Q4586" t="str">
        <v>C66SZX-SMT SERVICE</v>
      </c>
      <c r="R4586" t="str">
        <v>Dongguan Cowell Optic Electronics Co., Ltd.</v>
      </c>
      <c r="S4586" t="str">
        <v>Same</v>
      </c>
      <c r="T4586">
        <v>906029</v>
      </c>
      <c r="U4586">
        <v>2</v>
      </c>
      <c r="V4586" t="str">
        <v>309ASY INV-PTS SALES</v>
      </c>
      <c r="W4586">
        <v>0</v>
      </c>
      <c r="X4586">
        <v>0</v>
      </c>
      <c r="Y4586">
        <v>921274</v>
      </c>
      <c r="Z4586" t="str">
        <v>东莞高伟光学电子有限公司</v>
      </c>
      <c r="AA4586">
        <v>0</v>
      </c>
      <c r="AB4586">
        <v>2022</v>
      </c>
      <c r="AC4586">
        <v>7</v>
      </c>
      <c r="AD4586" t="str">
        <v>Q2</v>
      </c>
      <c r="AE4586" t="str">
        <v>FY22/23</v>
      </c>
      <c r="AF4586" t="str">
        <v>SOUTH</v>
      </c>
    </row>
    <row r="4587" spans="1:32">
      <c r="A4587" t="str">
        <v>ESHL</v>
      </c>
      <c r="B4587" t="str">
        <v>SZX</v>
      </c>
      <c r="C4587" t="str">
        <v>SPARES/OTHER</v>
      </c>
      <c r="D4587" s="4">
        <v>44762</v>
      </c>
      <c r="E4587" t="str">
        <v>YAMAHA</v>
      </c>
      <c r="F4587">
        <v>14104261</v>
      </c>
      <c r="G4587">
        <v>44762</v>
      </c>
      <c r="H4587" t="str">
        <v>YMCT|90K41-000490</v>
      </c>
      <c r="I4587" t="str">
        <v>LABEL ALERT</v>
      </c>
      <c r="J4587">
        <v>1</v>
      </c>
      <c r="K4587">
        <v>1</v>
      </c>
      <c r="L4587">
        <v>53.09</v>
      </c>
      <c r="M4587" t="str">
        <v>CNY</v>
      </c>
      <c r="N4587">
        <v>1.17</v>
      </c>
      <c r="O4587">
        <v>53.09</v>
      </c>
      <c r="P4587">
        <v>62.115299999999998</v>
      </c>
      <c r="Q4587" t="str">
        <v>C66SZX-SMT SERVICE</v>
      </c>
      <c r="R4587" t="str">
        <v>Dongguan Cowell Optic Electronics Co., Ltd.</v>
      </c>
      <c r="S4587" t="str">
        <v>Same</v>
      </c>
      <c r="T4587">
        <v>906029</v>
      </c>
      <c r="U4587">
        <v>28</v>
      </c>
      <c r="V4587" t="str">
        <v>309ASY INV-PTS SALES</v>
      </c>
      <c r="W4587">
        <v>0</v>
      </c>
      <c r="X4587">
        <v>0</v>
      </c>
      <c r="Y4587">
        <v>921274</v>
      </c>
      <c r="Z4587" t="str">
        <v>东莞高伟光学电子有限公司</v>
      </c>
      <c r="AA4587">
        <v>0</v>
      </c>
      <c r="AB4587">
        <v>2022</v>
      </c>
      <c r="AC4587">
        <v>7</v>
      </c>
      <c r="AD4587" t="str">
        <v>Q2</v>
      </c>
      <c r="AE4587" t="str">
        <v>FY22/23</v>
      </c>
      <c r="AF4587" t="str">
        <v>SOUTH</v>
      </c>
    </row>
    <row r="4588" spans="1:32">
      <c r="A4588" t="str">
        <v>ESHL</v>
      </c>
      <c r="B4588" t="str">
        <v>SZX</v>
      </c>
      <c r="C4588" t="str">
        <v>SPARES/OTHER</v>
      </c>
      <c r="D4588" s="4">
        <v>44762</v>
      </c>
      <c r="E4588" t="str">
        <v>YAMAHA</v>
      </c>
      <c r="F4588">
        <v>14104261</v>
      </c>
      <c r="G4588">
        <v>44762</v>
      </c>
      <c r="H4588" t="str">
        <v>YMCT|KW7-M5127-00</v>
      </c>
      <c r="I4588" t="str">
        <v>SAFETY SWITCH KEY</v>
      </c>
      <c r="J4588">
        <v>1</v>
      </c>
      <c r="K4588">
        <v>1</v>
      </c>
      <c r="L4588">
        <v>194.69</v>
      </c>
      <c r="M4588" t="str">
        <v>CNY</v>
      </c>
      <c r="N4588">
        <v>1.17</v>
      </c>
      <c r="O4588">
        <v>194.69</v>
      </c>
      <c r="P4588">
        <v>227.78729999999999</v>
      </c>
      <c r="Q4588" t="str">
        <v>C66SZX-SMT SERVICE</v>
      </c>
      <c r="R4588" t="str">
        <v>Dongguan Cowell Optic Electronics Co., Ltd.</v>
      </c>
      <c r="S4588" t="str">
        <v>Same</v>
      </c>
      <c r="T4588">
        <v>906029</v>
      </c>
      <c r="U4588">
        <v>104</v>
      </c>
      <c r="V4588" t="str">
        <v>309ASY INV-PTS SALES</v>
      </c>
      <c r="W4588">
        <v>0</v>
      </c>
      <c r="X4588">
        <v>0</v>
      </c>
      <c r="Y4588">
        <v>921274</v>
      </c>
      <c r="Z4588" t="str">
        <v>东莞高伟光学电子有限公司</v>
      </c>
      <c r="AA4588">
        <v>0</v>
      </c>
      <c r="AB4588">
        <v>2022</v>
      </c>
      <c r="AC4588">
        <v>7</v>
      </c>
      <c r="AD4588" t="str">
        <v>Q2</v>
      </c>
      <c r="AE4588" t="str">
        <v>FY22/23</v>
      </c>
      <c r="AF4588" t="str">
        <v>SOUTH</v>
      </c>
    </row>
    <row r="4589" spans="1:32">
      <c r="A4589" t="str">
        <v>ESHL</v>
      </c>
      <c r="B4589" t="str">
        <v>SZX</v>
      </c>
      <c r="C4589" t="str">
        <v>SPARES/OTHER</v>
      </c>
      <c r="D4589" s="4">
        <v>44762</v>
      </c>
      <c r="E4589" t="str">
        <v>OTHERS</v>
      </c>
      <c r="F4589">
        <v>14104261</v>
      </c>
      <c r="G4589">
        <v>44762</v>
      </c>
      <c r="H4589" t="str">
        <v>ZMTR|PAL-303</v>
      </c>
      <c r="I4589" t="str">
        <v>SPECIAL NOZZLE</v>
      </c>
      <c r="J4589">
        <v>5</v>
      </c>
      <c r="K4589">
        <v>5</v>
      </c>
      <c r="L4589">
        <v>7079.6</v>
      </c>
      <c r="M4589" t="str">
        <v>CNY</v>
      </c>
      <c r="N4589">
        <v>1.17</v>
      </c>
      <c r="O4589">
        <v>7079.6</v>
      </c>
      <c r="P4589">
        <v>8283.1319999999996</v>
      </c>
      <c r="Q4589" t="str">
        <v>C66SZX-SMT SERVICE</v>
      </c>
      <c r="R4589" t="str">
        <v>Dongguan Cowell Optic Electronics Co., Ltd.</v>
      </c>
      <c r="S4589" t="str">
        <v>Same</v>
      </c>
      <c r="T4589">
        <v>906029</v>
      </c>
      <c r="U4589">
        <v>2212.4</v>
      </c>
      <c r="V4589" t="str">
        <v>309ASY INV-PTS SALES</v>
      </c>
      <c r="W4589">
        <v>0</v>
      </c>
      <c r="X4589">
        <v>0</v>
      </c>
      <c r="Y4589">
        <v>921274</v>
      </c>
      <c r="Z4589" t="str">
        <v>东莞高伟光学电子有限公司</v>
      </c>
      <c r="AA4589">
        <v>0</v>
      </c>
      <c r="AB4589">
        <v>2022</v>
      </c>
      <c r="AC4589">
        <v>7</v>
      </c>
      <c r="AD4589" t="str">
        <v>Q2</v>
      </c>
      <c r="AE4589" t="str">
        <v>FY22/23</v>
      </c>
      <c r="AF4589" t="str">
        <v>SOUTH</v>
      </c>
    </row>
    <row r="4590" spans="1:32">
      <c r="A4590" t="str">
        <v>ESHL</v>
      </c>
      <c r="B4590" t="str">
        <v>SZX</v>
      </c>
      <c r="C4590" t="str">
        <v>SPARES/OTHER</v>
      </c>
      <c r="D4590" s="4">
        <v>44762</v>
      </c>
      <c r="E4590" t="str">
        <v>OTHERS</v>
      </c>
      <c r="F4590">
        <v>14104261</v>
      </c>
      <c r="G4590">
        <v>44762</v>
      </c>
      <c r="H4590" t="str">
        <v>ZMTR|303-EWF</v>
      </c>
      <c r="I4590" t="str">
        <v>SPECIAL NOZZLE</v>
      </c>
      <c r="J4590">
        <v>5</v>
      </c>
      <c r="K4590">
        <v>5</v>
      </c>
      <c r="L4590">
        <v>6938.05</v>
      </c>
      <c r="M4590" t="str">
        <v>CNY</v>
      </c>
      <c r="N4590">
        <v>1.17</v>
      </c>
      <c r="O4590">
        <v>6938.05</v>
      </c>
      <c r="P4590">
        <v>8117.5185000000001</v>
      </c>
      <c r="Q4590" t="str">
        <v>C66SZX-SMT SERVICE</v>
      </c>
      <c r="R4590" t="str">
        <v>Dongguan Cowell Optic Electronics Co., Ltd.</v>
      </c>
      <c r="S4590" t="str">
        <v>Same</v>
      </c>
      <c r="T4590">
        <v>906029</v>
      </c>
      <c r="U4590">
        <v>2212.4</v>
      </c>
      <c r="V4590" t="str">
        <v>309ASY INV-PTS SALES</v>
      </c>
      <c r="W4590">
        <v>0</v>
      </c>
      <c r="X4590">
        <v>0</v>
      </c>
      <c r="Y4590">
        <v>921274</v>
      </c>
      <c r="Z4590" t="str">
        <v>东莞高伟光学电子有限公司</v>
      </c>
      <c r="AA4590">
        <v>0</v>
      </c>
      <c r="AB4590">
        <v>2022</v>
      </c>
      <c r="AC4590">
        <v>7</v>
      </c>
      <c r="AD4590" t="str">
        <v>Q2</v>
      </c>
      <c r="AE4590" t="str">
        <v>FY22/23</v>
      </c>
      <c r="AF4590" t="str">
        <v>SOUTH</v>
      </c>
    </row>
    <row r="4591" spans="1:32">
      <c r="A4591" t="str">
        <v>ESHL</v>
      </c>
      <c r="B4591" t="str">
        <v>SZX</v>
      </c>
      <c r="C4591" t="str">
        <v>SPARES/OTHER</v>
      </c>
      <c r="D4591" s="4">
        <v>44762</v>
      </c>
      <c r="E4591" t="str">
        <v>OTHERS</v>
      </c>
      <c r="F4591">
        <v>14104261</v>
      </c>
      <c r="G4591">
        <v>44762</v>
      </c>
      <c r="H4591" t="str">
        <v>ZMTR|303OH-W</v>
      </c>
      <c r="I4591" t="str">
        <v>SPECIAL NOZZLE</v>
      </c>
      <c r="J4591">
        <v>30</v>
      </c>
      <c r="K4591">
        <v>30</v>
      </c>
      <c r="L4591">
        <v>34513.199999999997</v>
      </c>
      <c r="M4591" t="str">
        <v>CNY</v>
      </c>
      <c r="N4591">
        <v>1.17</v>
      </c>
      <c r="O4591">
        <v>34513.199999999997</v>
      </c>
      <c r="P4591">
        <v>40380.443999999996</v>
      </c>
      <c r="Q4591" t="str">
        <v>C66SZX-SMT SERVICE</v>
      </c>
      <c r="R4591" t="str">
        <v>Dongguan Cowell Optic Electronics Co., Ltd.</v>
      </c>
      <c r="S4591" t="str">
        <v>Same</v>
      </c>
      <c r="T4591">
        <v>906029</v>
      </c>
      <c r="U4591">
        <v>9291.9</v>
      </c>
      <c r="V4591" t="str">
        <v>309ASY INV-PTS SALES</v>
      </c>
      <c r="W4591">
        <v>0</v>
      </c>
      <c r="X4591">
        <v>0</v>
      </c>
      <c r="Y4591">
        <v>921274</v>
      </c>
      <c r="Z4591" t="str">
        <v>东莞高伟光学电子有限公司</v>
      </c>
      <c r="AA4591">
        <v>0</v>
      </c>
      <c r="AB4591">
        <v>2022</v>
      </c>
      <c r="AC4591">
        <v>7</v>
      </c>
      <c r="AD4591" t="str">
        <v>Q2</v>
      </c>
      <c r="AE4591" t="str">
        <v>FY22/23</v>
      </c>
      <c r="AF4591" t="str">
        <v>SOUTH</v>
      </c>
    </row>
    <row r="4592" spans="1:32">
      <c r="A4592" t="str">
        <v>ESHL</v>
      </c>
      <c r="B4592" t="str">
        <v>SZX</v>
      </c>
      <c r="C4592" t="str">
        <v>SPARES/OTHER</v>
      </c>
      <c r="D4592" s="4">
        <v>44762</v>
      </c>
      <c r="E4592" t="str">
        <v>YAMAHA</v>
      </c>
      <c r="F4592">
        <v>14104261</v>
      </c>
      <c r="G4592">
        <v>44762</v>
      </c>
      <c r="H4592" t="str">
        <v>YMCT|KHY-M9121-00</v>
      </c>
      <c r="I4592" t="str">
        <v>FRAME,COMVEYOR</v>
      </c>
      <c r="J4592">
        <v>1</v>
      </c>
      <c r="K4592">
        <v>1</v>
      </c>
      <c r="L4592">
        <v>1592.92</v>
      </c>
      <c r="M4592" t="str">
        <v>CNY</v>
      </c>
      <c r="N4592">
        <v>1.17</v>
      </c>
      <c r="O4592">
        <v>1592.92</v>
      </c>
      <c r="P4592">
        <v>1863.7164</v>
      </c>
      <c r="Q4592" t="str">
        <v>C66SZX-SMT SERVICE</v>
      </c>
      <c r="R4592" t="str">
        <v>Dongguan Cowell Optic Electronics Co., Ltd.</v>
      </c>
      <c r="S4592" t="str">
        <v>Same</v>
      </c>
      <c r="T4592">
        <v>906029</v>
      </c>
      <c r="U4592">
        <v>881</v>
      </c>
      <c r="V4592" t="str">
        <v>309ASY INV-PTS SALES</v>
      </c>
      <c r="W4592">
        <v>0</v>
      </c>
      <c r="X4592">
        <v>0</v>
      </c>
      <c r="Y4592">
        <v>921274</v>
      </c>
      <c r="Z4592" t="str">
        <v>东莞高伟光学电子有限公司</v>
      </c>
      <c r="AA4592">
        <v>0</v>
      </c>
      <c r="AB4592">
        <v>2022</v>
      </c>
      <c r="AC4592">
        <v>7</v>
      </c>
      <c r="AD4592" t="str">
        <v>Q2</v>
      </c>
      <c r="AE4592" t="str">
        <v>FY22/23</v>
      </c>
      <c r="AF4592" t="str">
        <v>SOUTH</v>
      </c>
    </row>
    <row r="4593" spans="1:32">
      <c r="A4593" t="str">
        <v>ESHL</v>
      </c>
      <c r="B4593" t="str">
        <v>SZX</v>
      </c>
      <c r="C4593" t="str">
        <v>SPARES/OTHER</v>
      </c>
      <c r="D4593" s="4">
        <v>44762</v>
      </c>
      <c r="E4593" t="str">
        <v>YAMAHA</v>
      </c>
      <c r="F4593">
        <v>14104261</v>
      </c>
      <c r="G4593">
        <v>44762</v>
      </c>
      <c r="H4593" t="str">
        <v>YMCT|KHY-M9125-00</v>
      </c>
      <c r="I4593" t="str">
        <v>PLATE 2 GUIDE</v>
      </c>
      <c r="J4593">
        <v>4</v>
      </c>
      <c r="K4593">
        <v>4</v>
      </c>
      <c r="L4593">
        <v>8495.56</v>
      </c>
      <c r="M4593" t="str">
        <v>CNY</v>
      </c>
      <c r="N4593">
        <v>1.17</v>
      </c>
      <c r="O4593">
        <v>8495.56</v>
      </c>
      <c r="P4593">
        <v>9939.8051999999989</v>
      </c>
      <c r="Q4593" t="str">
        <v>C66SZX-SMT SERVICE</v>
      </c>
      <c r="R4593" t="str">
        <v>Dongguan Cowell Optic Electronics Co., Ltd.</v>
      </c>
      <c r="S4593" t="str">
        <v>Same</v>
      </c>
      <c r="T4593">
        <v>906029</v>
      </c>
      <c r="U4593">
        <v>4672</v>
      </c>
      <c r="V4593" t="str">
        <v>309ASY INV-PTS SALES</v>
      </c>
      <c r="W4593">
        <v>0</v>
      </c>
      <c r="X4593">
        <v>0</v>
      </c>
      <c r="Y4593">
        <v>921274</v>
      </c>
      <c r="Z4593" t="str">
        <v>东莞高伟光学电子有限公司</v>
      </c>
      <c r="AA4593">
        <v>0</v>
      </c>
      <c r="AB4593">
        <v>2022</v>
      </c>
      <c r="AC4593">
        <v>7</v>
      </c>
      <c r="AD4593" t="str">
        <v>Q2</v>
      </c>
      <c r="AE4593" t="str">
        <v>FY22/23</v>
      </c>
      <c r="AF4593" t="str">
        <v>SOUTH</v>
      </c>
    </row>
    <row r="4594" spans="1:32">
      <c r="A4594" t="str">
        <v>ESHL</v>
      </c>
      <c r="B4594" t="str">
        <v>SZX</v>
      </c>
      <c r="C4594" t="str">
        <v>SPARES/OTHER</v>
      </c>
      <c r="D4594" s="4">
        <v>44762</v>
      </c>
      <c r="E4594" t="str">
        <v>YAMAHA</v>
      </c>
      <c r="F4594">
        <v>14104261</v>
      </c>
      <c r="G4594">
        <v>44762</v>
      </c>
      <c r="H4594" t="str">
        <v>YMCT|KHY-M9126-00</v>
      </c>
      <c r="I4594" t="str">
        <v>GUIDE 1-1</v>
      </c>
      <c r="J4594">
        <v>8</v>
      </c>
      <c r="K4594">
        <v>8</v>
      </c>
      <c r="L4594">
        <v>2265.52</v>
      </c>
      <c r="M4594" t="str">
        <v>CNY</v>
      </c>
      <c r="N4594">
        <v>1.17</v>
      </c>
      <c r="O4594">
        <v>2265.52</v>
      </c>
      <c r="P4594">
        <v>2650.6583999999998</v>
      </c>
      <c r="Q4594" t="str">
        <v>C66SZX-SMT SERVICE</v>
      </c>
      <c r="R4594" t="str">
        <v>Dongguan Cowell Optic Electronics Co., Ltd.</v>
      </c>
      <c r="S4594" t="str">
        <v>Same</v>
      </c>
      <c r="T4594">
        <v>906029</v>
      </c>
      <c r="U4594">
        <v>1256</v>
      </c>
      <c r="V4594" t="str">
        <v>309ASY INV-PTS SALES</v>
      </c>
      <c r="W4594">
        <v>0</v>
      </c>
      <c r="X4594">
        <v>0</v>
      </c>
      <c r="Y4594">
        <v>921274</v>
      </c>
      <c r="Z4594" t="str">
        <v>东莞高伟光学电子有限公司</v>
      </c>
      <c r="AA4594">
        <v>0</v>
      </c>
      <c r="AB4594">
        <v>2022</v>
      </c>
      <c r="AC4594">
        <v>7</v>
      </c>
      <c r="AD4594" t="str">
        <v>Q2</v>
      </c>
      <c r="AE4594" t="str">
        <v>FY22/23</v>
      </c>
      <c r="AF4594" t="str">
        <v>SOUTH</v>
      </c>
    </row>
    <row r="4595" spans="1:32">
      <c r="A4595" t="str">
        <v>ESHL</v>
      </c>
      <c r="B4595" t="str">
        <v>SZX</v>
      </c>
      <c r="C4595" t="str">
        <v>SPARES/OTHER</v>
      </c>
      <c r="D4595" s="4">
        <v>44762</v>
      </c>
      <c r="E4595" t="str">
        <v>YAMAHA</v>
      </c>
      <c r="F4595">
        <v>14104261</v>
      </c>
      <c r="G4595">
        <v>44762</v>
      </c>
      <c r="H4595" t="str">
        <v>YMCT|KJJ-M5880-00</v>
      </c>
      <c r="I4595" t="str">
        <v>DRIVER POWER ASSY</v>
      </c>
      <c r="J4595">
        <v>2</v>
      </c>
      <c r="K4595">
        <v>2</v>
      </c>
      <c r="L4595">
        <v>7079.64</v>
      </c>
      <c r="M4595" t="str">
        <v>CNY</v>
      </c>
      <c r="N4595">
        <v>1.17</v>
      </c>
      <c r="O4595">
        <v>7079.64</v>
      </c>
      <c r="P4595">
        <v>8283.1787999999997</v>
      </c>
      <c r="Q4595" t="str">
        <v>C66SZX-SMT SERVICE</v>
      </c>
      <c r="R4595" t="str">
        <v>Dongguan Cowell Optic Electronics Co., Ltd.</v>
      </c>
      <c r="S4595" t="str">
        <v>Same</v>
      </c>
      <c r="T4595">
        <v>906029</v>
      </c>
      <c r="U4595">
        <v>3952</v>
      </c>
      <c r="V4595" t="str">
        <v>309ASY INV-PTS SALES</v>
      </c>
      <c r="W4595">
        <v>0</v>
      </c>
      <c r="X4595">
        <v>0</v>
      </c>
      <c r="Y4595">
        <v>921274</v>
      </c>
      <c r="Z4595" t="str">
        <v>东莞高伟光学电子有限公司</v>
      </c>
      <c r="AA4595">
        <v>0</v>
      </c>
      <c r="AB4595">
        <v>2022</v>
      </c>
      <c r="AC4595">
        <v>7</v>
      </c>
      <c r="AD4595" t="str">
        <v>Q2</v>
      </c>
      <c r="AE4595" t="str">
        <v>FY22/23</v>
      </c>
      <c r="AF4595" t="str">
        <v>SOUTH</v>
      </c>
    </row>
    <row r="4596" spans="1:32">
      <c r="A4596" t="str">
        <v>ESHL</v>
      </c>
      <c r="B4596" t="str">
        <v>SZX</v>
      </c>
      <c r="C4596" t="str">
        <v>SPARES/OTHER</v>
      </c>
      <c r="D4596" s="4">
        <v>44762</v>
      </c>
      <c r="E4596" t="str">
        <v>YAMAHA</v>
      </c>
      <c r="F4596">
        <v>14104261</v>
      </c>
      <c r="G4596">
        <v>44762</v>
      </c>
      <c r="H4596" t="str">
        <v>YMCT|KHN-M5840-A2</v>
      </c>
      <c r="I4596" t="str">
        <v>SERVO BOARD ASSY</v>
      </c>
      <c r="J4596">
        <v>1</v>
      </c>
      <c r="K4596">
        <v>1</v>
      </c>
      <c r="L4596">
        <v>11327.43</v>
      </c>
      <c r="M4596" t="str">
        <v>CNY</v>
      </c>
      <c r="N4596">
        <v>1.17</v>
      </c>
      <c r="O4596">
        <v>11327.43</v>
      </c>
      <c r="P4596">
        <v>13253.0931</v>
      </c>
      <c r="Q4596" t="str">
        <v>C66SZX-SMT SERVICE</v>
      </c>
      <c r="R4596" t="str">
        <v>Dongguan Cowell Optic Electronics Co., Ltd.</v>
      </c>
      <c r="S4596" t="str">
        <v>Same</v>
      </c>
      <c r="T4596">
        <v>906029</v>
      </c>
      <c r="U4596">
        <v>6013</v>
      </c>
      <c r="V4596" t="str">
        <v>309ASY INV-PTS SALES</v>
      </c>
      <c r="W4596">
        <v>0</v>
      </c>
      <c r="X4596">
        <v>0</v>
      </c>
      <c r="Y4596">
        <v>921274</v>
      </c>
      <c r="Z4596" t="str">
        <v>东莞高伟光学电子有限公司</v>
      </c>
      <c r="AA4596">
        <v>0</v>
      </c>
      <c r="AB4596">
        <v>2022</v>
      </c>
      <c r="AC4596">
        <v>7</v>
      </c>
      <c r="AD4596" t="str">
        <v>Q2</v>
      </c>
      <c r="AE4596" t="str">
        <v>FY22/23</v>
      </c>
      <c r="AF4596" t="str">
        <v>SOUTH</v>
      </c>
    </row>
    <row r="4597" spans="1:32">
      <c r="A4597" t="str">
        <v>ESHL</v>
      </c>
      <c r="B4597" t="str">
        <v>SZX</v>
      </c>
      <c r="C4597" t="str">
        <v>SPARES/OTHER</v>
      </c>
      <c r="D4597" s="4">
        <v>44762</v>
      </c>
      <c r="E4597" t="str">
        <v>OTHERS</v>
      </c>
      <c r="F4597">
        <v>14104261</v>
      </c>
      <c r="G4597">
        <v>44762</v>
      </c>
      <c r="H4597" t="str">
        <v>ZMTR|303MD-S</v>
      </c>
      <c r="I4597" t="str">
        <v>SPECIAL NOZZLE</v>
      </c>
      <c r="J4597">
        <v>15</v>
      </c>
      <c r="K4597">
        <v>15</v>
      </c>
      <c r="L4597">
        <v>18318.45</v>
      </c>
      <c r="M4597" t="str">
        <v>CNY</v>
      </c>
      <c r="N4597">
        <v>1.17</v>
      </c>
      <c r="O4597">
        <v>18318.45</v>
      </c>
      <c r="P4597">
        <v>21432.586500000001</v>
      </c>
      <c r="Q4597" t="str">
        <v>C66SZX-SMT SERVICE</v>
      </c>
      <c r="R4597" t="str">
        <v>Dongguan Cowell Optic Electronics Co., Ltd.</v>
      </c>
      <c r="S4597" t="str">
        <v>Same</v>
      </c>
      <c r="T4597">
        <v>906029</v>
      </c>
      <c r="U4597">
        <v>6637.2</v>
      </c>
      <c r="V4597" t="str">
        <v>309ASY INV-PTS SALES</v>
      </c>
      <c r="W4597">
        <v>0</v>
      </c>
      <c r="X4597">
        <v>0</v>
      </c>
      <c r="Y4597">
        <v>921274</v>
      </c>
      <c r="Z4597" t="str">
        <v>东莞高伟光学电子有限公司</v>
      </c>
      <c r="AA4597">
        <v>0</v>
      </c>
      <c r="AB4597">
        <v>2022</v>
      </c>
      <c r="AC4597">
        <v>7</v>
      </c>
      <c r="AD4597" t="str">
        <v>Q2</v>
      </c>
      <c r="AE4597" t="str">
        <v>FY22/23</v>
      </c>
      <c r="AF4597" t="str">
        <v>SOUTH</v>
      </c>
    </row>
    <row r="4598" spans="1:32">
      <c r="A4598" t="str">
        <v>ESHL</v>
      </c>
      <c r="B4598" t="str">
        <v>BJS</v>
      </c>
      <c r="C4598" t="str">
        <v>SPARES/OTHER</v>
      </c>
      <c r="D4598" s="4">
        <v>44763</v>
      </c>
      <c r="E4598" t="str">
        <v>YAMAHA</v>
      </c>
      <c r="F4598">
        <v>14104262</v>
      </c>
      <c r="G4598">
        <v>44763</v>
      </c>
      <c r="H4598" t="str">
        <v>YMCT|KGS-M1348-00</v>
      </c>
      <c r="I4598" t="str">
        <v>GAS SPRING</v>
      </c>
      <c r="J4598">
        <v>4</v>
      </c>
      <c r="K4598">
        <v>4</v>
      </c>
      <c r="L4598">
        <v>1274.3399999999999</v>
      </c>
      <c r="M4598" t="str">
        <v>CNY</v>
      </c>
      <c r="N4598">
        <v>1.17</v>
      </c>
      <c r="O4598">
        <v>1274.3399999999999</v>
      </c>
      <c r="P4598">
        <v>1490.9777999999999</v>
      </c>
      <c r="Q4598" t="str">
        <v>C66BJS-SMT SERVICE</v>
      </c>
      <c r="R4598" t="str">
        <v>Beijing Wuyi Meida Technology Co., Ltd.</v>
      </c>
      <c r="S4598" t="str">
        <v>Same</v>
      </c>
      <c r="T4598">
        <v>906018</v>
      </c>
      <c r="U4598">
        <v>660</v>
      </c>
      <c r="V4598" t="str">
        <v>309ASY INV-PTS SALES</v>
      </c>
      <c r="W4598">
        <v>0</v>
      </c>
      <c r="X4598" t="str">
        <v>C66BJS20220601</v>
      </c>
      <c r="Y4598">
        <v>922154</v>
      </c>
      <c r="Z4598" t="str">
        <v>北京无仪美达科技有限公司</v>
      </c>
      <c r="AA4598">
        <v>0</v>
      </c>
      <c r="AB4598">
        <v>2022</v>
      </c>
      <c r="AC4598">
        <v>7</v>
      </c>
      <c r="AD4598" t="str">
        <v>Q2</v>
      </c>
      <c r="AE4598" t="str">
        <v>FY22/23</v>
      </c>
      <c r="AF4598" t="str">
        <v>NORTH</v>
      </c>
    </row>
    <row r="4599" spans="1:32">
      <c r="A4599" t="str">
        <v>ESHL</v>
      </c>
      <c r="B4599" t="str">
        <v>BJS</v>
      </c>
      <c r="C4599" t="str">
        <v>SPARES/OTHER</v>
      </c>
      <c r="D4599" s="4">
        <v>44763</v>
      </c>
      <c r="E4599" t="str">
        <v>OTHERS</v>
      </c>
      <c r="F4599">
        <v>14104262</v>
      </c>
      <c r="G4599">
        <v>44763</v>
      </c>
      <c r="H4599" t="str">
        <v>ZMTR|K48-M3856-00X</v>
      </c>
      <c r="I4599" t="str">
        <v>GREASE PACK(NSL)</v>
      </c>
      <c r="J4599">
        <v>3</v>
      </c>
      <c r="K4599">
        <v>3</v>
      </c>
      <c r="L4599">
        <v>809.73</v>
      </c>
      <c r="M4599" t="str">
        <v>CNY</v>
      </c>
      <c r="N4599">
        <v>1.17</v>
      </c>
      <c r="O4599">
        <v>809.73</v>
      </c>
      <c r="P4599">
        <v>947.38409999999999</v>
      </c>
      <c r="Q4599" t="str">
        <v>C66BJS-SMT SERVICE</v>
      </c>
      <c r="R4599" t="str">
        <v>Beijing Wuyi Meida Technology Co., Ltd.</v>
      </c>
      <c r="S4599" t="str">
        <v>Same</v>
      </c>
      <c r="T4599">
        <v>906018</v>
      </c>
      <c r="U4599">
        <v>429.85</v>
      </c>
      <c r="V4599" t="str">
        <v>309ASY INV-PTS SALES</v>
      </c>
      <c r="W4599">
        <v>0</v>
      </c>
      <c r="X4599" t="str">
        <v>C66BJS20220601</v>
      </c>
      <c r="Y4599">
        <v>922154</v>
      </c>
      <c r="Z4599" t="str">
        <v>北京无仪美达科技有限公司</v>
      </c>
      <c r="AA4599">
        <v>0</v>
      </c>
      <c r="AB4599">
        <v>2022</v>
      </c>
      <c r="AC4599">
        <v>7</v>
      </c>
      <c r="AD4599" t="str">
        <v>Q2</v>
      </c>
      <c r="AE4599" t="str">
        <v>FY22/23</v>
      </c>
      <c r="AF4599" t="str">
        <v>NORTH</v>
      </c>
    </row>
    <row r="4600" spans="1:32">
      <c r="A4600" t="str">
        <v>ESHL</v>
      </c>
      <c r="B4600" t="str">
        <v>BJS</v>
      </c>
      <c r="C4600" t="str">
        <v>SPARES/OTHER</v>
      </c>
      <c r="D4600" s="4">
        <v>44763</v>
      </c>
      <c r="E4600" t="str">
        <v>OTHERS</v>
      </c>
      <c r="F4600">
        <v>14104262</v>
      </c>
      <c r="G4600">
        <v>44763</v>
      </c>
      <c r="H4600" t="str">
        <v>ZMTR|RH(YSM10)</v>
      </c>
      <c r="I4600" t="str">
        <v>SPLICING REEL HOLDER FOR YSM10</v>
      </c>
      <c r="J4600">
        <v>2</v>
      </c>
      <c r="K4600">
        <v>2</v>
      </c>
      <c r="L4600">
        <v>4168.1400000000003</v>
      </c>
      <c r="M4600" t="str">
        <v>CNY</v>
      </c>
      <c r="N4600">
        <v>1.17</v>
      </c>
      <c r="O4600">
        <v>4168.1400000000003</v>
      </c>
      <c r="P4600">
        <v>4876.7237999999998</v>
      </c>
      <c r="Q4600" t="str">
        <v>C66BJS-SMT SERVICE</v>
      </c>
      <c r="R4600" t="str">
        <v>Beijing Wuyi Meida Technology Co., Ltd.</v>
      </c>
      <c r="S4600" t="str">
        <v>Same</v>
      </c>
      <c r="T4600">
        <v>906018</v>
      </c>
      <c r="U4600">
        <v>2292.04</v>
      </c>
      <c r="V4600" t="str">
        <v>309ASY INV-PTS SALES</v>
      </c>
      <c r="W4600">
        <v>0</v>
      </c>
      <c r="X4600" t="str">
        <v>C66BJS20220601</v>
      </c>
      <c r="Y4600">
        <v>922154</v>
      </c>
      <c r="Z4600" t="str">
        <v>北京无仪美达科技有限公司</v>
      </c>
      <c r="AA4600">
        <v>0</v>
      </c>
      <c r="AB4600">
        <v>2022</v>
      </c>
      <c r="AC4600">
        <v>7</v>
      </c>
      <c r="AD4600" t="str">
        <v>Q2</v>
      </c>
      <c r="AE4600" t="str">
        <v>FY22/23</v>
      </c>
      <c r="AF4600" t="str">
        <v>NORTH</v>
      </c>
    </row>
    <row r="4601" spans="1:32">
      <c r="A4601" t="str">
        <v>ESHL</v>
      </c>
      <c r="B4601" t="str">
        <v>BJS</v>
      </c>
      <c r="C4601" t="str">
        <v>SPARES/OTHER</v>
      </c>
      <c r="D4601" s="4">
        <v>44763</v>
      </c>
      <c r="E4601" t="str">
        <v>OTHERS</v>
      </c>
      <c r="F4601">
        <v>14104262</v>
      </c>
      <c r="G4601">
        <v>44763</v>
      </c>
      <c r="H4601" t="str">
        <v>ZMTR|TAPE DUMP BOX</v>
      </c>
      <c r="I4601" t="str">
        <v>Tape dump box</v>
      </c>
      <c r="J4601">
        <v>1</v>
      </c>
      <c r="K4601">
        <v>1</v>
      </c>
      <c r="L4601">
        <v>345.13</v>
      </c>
      <c r="M4601" t="str">
        <v>CNY</v>
      </c>
      <c r="N4601">
        <v>1.17</v>
      </c>
      <c r="O4601">
        <v>345.13</v>
      </c>
      <c r="P4601">
        <v>403.8021</v>
      </c>
      <c r="Q4601" t="str">
        <v>C66BJS-SMT SERVICE</v>
      </c>
      <c r="R4601" t="str">
        <v>Beijing Wuyi Meida Technology Co., Ltd.</v>
      </c>
      <c r="S4601" t="str">
        <v>Same</v>
      </c>
      <c r="T4601">
        <v>906018</v>
      </c>
      <c r="U4601">
        <v>189.38</v>
      </c>
      <c r="V4601" t="str">
        <v>309ASY INV-PTS SALES</v>
      </c>
      <c r="W4601">
        <v>0</v>
      </c>
      <c r="X4601" t="str">
        <v>C66BJS20220601</v>
      </c>
      <c r="Y4601">
        <v>922154</v>
      </c>
      <c r="Z4601" t="str">
        <v>北京无仪美达科技有限公司</v>
      </c>
      <c r="AA4601">
        <v>0</v>
      </c>
      <c r="AB4601">
        <v>2022</v>
      </c>
      <c r="AC4601">
        <v>7</v>
      </c>
      <c r="AD4601" t="str">
        <v>Q2</v>
      </c>
      <c r="AE4601" t="str">
        <v>FY22/23</v>
      </c>
      <c r="AF4601" t="str">
        <v>NORTH</v>
      </c>
    </row>
    <row r="4602" spans="1:32">
      <c r="A4602" t="str">
        <v>ESHL</v>
      </c>
      <c r="B4602" t="str">
        <v>BJS</v>
      </c>
      <c r="C4602" t="str">
        <v>SPARES/OTHER</v>
      </c>
      <c r="D4602" s="4">
        <v>44763</v>
      </c>
      <c r="E4602" t="str">
        <v>OTHERS</v>
      </c>
      <c r="F4602">
        <v>14104262</v>
      </c>
      <c r="G4602">
        <v>44763</v>
      </c>
      <c r="H4602" t="str">
        <v>ZMTR|FEEDER STORAGE CARRIAGE</v>
      </c>
      <c r="I4602" t="str">
        <v>FEEDER STORAGE CARRIAGE</v>
      </c>
      <c r="J4602">
        <v>2</v>
      </c>
      <c r="K4602">
        <v>2</v>
      </c>
      <c r="L4602">
        <v>4991.1499999999996</v>
      </c>
      <c r="M4602" t="str">
        <v>CNY</v>
      </c>
      <c r="N4602">
        <v>1.17</v>
      </c>
      <c r="O4602">
        <v>4991.1499999999996</v>
      </c>
      <c r="P4602">
        <v>5839.6454999999996</v>
      </c>
      <c r="Q4602" t="str">
        <v>C66BJS-SMT SERVICE</v>
      </c>
      <c r="R4602" t="str">
        <v>Beijing Wuyi Meida Technology Co., Ltd.</v>
      </c>
      <c r="S4602" t="str">
        <v>Same</v>
      </c>
      <c r="T4602">
        <v>906018</v>
      </c>
      <c r="U4602">
        <v>2743.36</v>
      </c>
      <c r="V4602" t="str">
        <v>309ASY INV-PTS SALES</v>
      </c>
      <c r="W4602">
        <v>0</v>
      </c>
      <c r="X4602" t="str">
        <v>C66BJS20220601</v>
      </c>
      <c r="Y4602">
        <v>922154</v>
      </c>
      <c r="Z4602" t="str">
        <v>北京无仪美达科技有限公司</v>
      </c>
      <c r="AA4602">
        <v>0</v>
      </c>
      <c r="AB4602">
        <v>2022</v>
      </c>
      <c r="AC4602">
        <v>7</v>
      </c>
      <c r="AD4602" t="str">
        <v>Q2</v>
      </c>
      <c r="AE4602" t="str">
        <v>FY22/23</v>
      </c>
      <c r="AF4602" t="str">
        <v>NORTH</v>
      </c>
    </row>
    <row r="4603" spans="1:32">
      <c r="A4603" t="str">
        <v>ESHL</v>
      </c>
      <c r="B4603" t="str">
        <v>BJS</v>
      </c>
      <c r="C4603" t="str">
        <v>SPARES/OTHER</v>
      </c>
      <c r="D4603" s="4">
        <v>44763</v>
      </c>
      <c r="E4603" t="str">
        <v>HELLER</v>
      </c>
      <c r="F4603">
        <v>14104263</v>
      </c>
      <c r="G4603">
        <v>44763</v>
      </c>
      <c r="H4603" t="str">
        <v>HELI|593555</v>
      </c>
      <c r="I4603" t="str">
        <v>HIGH TEMPERATURE LUBE OIL (250ML)</v>
      </c>
      <c r="J4603">
        <v>10</v>
      </c>
      <c r="K4603">
        <v>10</v>
      </c>
      <c r="L4603">
        <v>7453.01</v>
      </c>
      <c r="M4603" t="str">
        <v>CNY</v>
      </c>
      <c r="N4603">
        <v>1.17</v>
      </c>
      <c r="O4603">
        <v>7453.01</v>
      </c>
      <c r="P4603">
        <v>8720.0216999999993</v>
      </c>
      <c r="Q4603" t="str">
        <v>C66BJS-SMT SERVICE</v>
      </c>
      <c r="R4603" t="str">
        <v>GoerTek Inc.</v>
      </c>
      <c r="S4603" t="str">
        <v>Same</v>
      </c>
      <c r="T4603">
        <v>905907</v>
      </c>
      <c r="U4603">
        <v>4690.87</v>
      </c>
      <c r="V4603" t="str">
        <v>309ASY INV-PTS SALES</v>
      </c>
      <c r="W4603">
        <v>0</v>
      </c>
      <c r="X4603" t="str">
        <v>2010679474-20</v>
      </c>
      <c r="Y4603">
        <v>922165</v>
      </c>
      <c r="Z4603" t="str">
        <v>歌尔股份有限公司</v>
      </c>
      <c r="AA4603">
        <v>0</v>
      </c>
      <c r="AB4603">
        <v>2022</v>
      </c>
      <c r="AC4603">
        <v>7</v>
      </c>
      <c r="AD4603" t="str">
        <v>Q2</v>
      </c>
      <c r="AE4603" t="str">
        <v>FY22/23</v>
      </c>
      <c r="AF4603" t="str">
        <v>NORTH</v>
      </c>
    </row>
    <row r="4604" spans="1:32">
      <c r="A4604" t="str">
        <v>ESHL</v>
      </c>
      <c r="B4604" t="str">
        <v>SHA</v>
      </c>
      <c r="C4604" t="str">
        <v>FEEDER</v>
      </c>
      <c r="D4604" s="4">
        <v>44763</v>
      </c>
      <c r="E4604" t="str">
        <v>YAMAHA</v>
      </c>
      <c r="F4604">
        <v>14104264</v>
      </c>
      <c r="G4604">
        <v>44763</v>
      </c>
      <c r="H4604" t="str">
        <v>YMCT|KHJ-MC200-00</v>
      </c>
      <c r="I4604" t="str">
        <v>SS TAPE FEEDER 12/16mm</v>
      </c>
      <c r="J4604">
        <v>2</v>
      </c>
      <c r="K4604">
        <v>2</v>
      </c>
      <c r="L4604">
        <v>9247.7900000000009</v>
      </c>
      <c r="M4604" t="str">
        <v>CNY</v>
      </c>
      <c r="N4604">
        <v>1.17</v>
      </c>
      <c r="O4604">
        <v>9247.7900000000009</v>
      </c>
      <c r="P4604">
        <v>10819.9143</v>
      </c>
      <c r="Q4604" t="str">
        <v>C66SHA-SERVICE GROUP</v>
      </c>
      <c r="R4604" t="str">
        <v>Amphenol Airwave (HaiYan) Communication Electronic</v>
      </c>
      <c r="S4604" t="str">
        <v>Same</v>
      </c>
      <c r="T4604">
        <v>906031</v>
      </c>
      <c r="U4604">
        <v>5380.67</v>
      </c>
      <c r="V4604" t="str">
        <v>309ASY INV-PTS SALES</v>
      </c>
      <c r="W4604">
        <v>0</v>
      </c>
      <c r="X4604">
        <v>0</v>
      </c>
      <c r="Y4604">
        <v>922170</v>
      </c>
      <c r="Z4604" t="str">
        <v>安费诺永亿(海盐)通讯电子有限公司</v>
      </c>
      <c r="AA4604">
        <v>0</v>
      </c>
      <c r="AB4604">
        <v>2022</v>
      </c>
      <c r="AC4604">
        <v>7</v>
      </c>
      <c r="AD4604" t="str">
        <v>Q2</v>
      </c>
      <c r="AE4604" t="str">
        <v>FY22/23</v>
      </c>
      <c r="AF4604" t="str">
        <v>EAST</v>
      </c>
    </row>
    <row r="4605" spans="1:32">
      <c r="A4605" t="str">
        <v>ESHL</v>
      </c>
      <c r="B4605" t="str">
        <v>SHA</v>
      </c>
      <c r="C4605" t="str">
        <v>FEEDER</v>
      </c>
      <c r="D4605" s="4">
        <v>44763</v>
      </c>
      <c r="E4605" t="str">
        <v>YAMAHA</v>
      </c>
      <c r="F4605">
        <v>14104265</v>
      </c>
      <c r="G4605">
        <v>44763</v>
      </c>
      <c r="H4605" t="str">
        <v>YMCT|KHJ-MC200-00</v>
      </c>
      <c r="I4605" t="str">
        <v>SS TAPE FEEDER 12/16mm</v>
      </c>
      <c r="J4605">
        <v>5</v>
      </c>
      <c r="K4605">
        <v>5</v>
      </c>
      <c r="L4605">
        <v>23119.47</v>
      </c>
      <c r="M4605" t="str">
        <v>CNY</v>
      </c>
      <c r="N4605">
        <v>1.17</v>
      </c>
      <c r="O4605">
        <v>23119.47</v>
      </c>
      <c r="P4605">
        <v>27049.779900000001</v>
      </c>
      <c r="Q4605" t="str">
        <v>C66SHA-SERVICE GROUP</v>
      </c>
      <c r="R4605" t="str">
        <v>Amphenol Airwave (HaiYan) Communication Electronic</v>
      </c>
      <c r="S4605" t="str">
        <v>Same</v>
      </c>
      <c r="T4605">
        <v>906032</v>
      </c>
      <c r="U4605">
        <v>13451.67</v>
      </c>
      <c r="V4605" t="str">
        <v>309ASY INV-PTS SALES</v>
      </c>
      <c r="W4605">
        <v>0</v>
      </c>
      <c r="X4605">
        <v>0</v>
      </c>
      <c r="Y4605">
        <v>922172</v>
      </c>
      <c r="Z4605" t="str">
        <v>安费诺永亿(海盐)通讯电子有限公司</v>
      </c>
      <c r="AA4605">
        <v>0</v>
      </c>
      <c r="AB4605">
        <v>2022</v>
      </c>
      <c r="AC4605">
        <v>7</v>
      </c>
      <c r="AD4605" t="str">
        <v>Q2</v>
      </c>
      <c r="AE4605" t="str">
        <v>FY22/23</v>
      </c>
      <c r="AF4605" t="str">
        <v>EAST</v>
      </c>
    </row>
    <row r="4606" spans="1:32">
      <c r="A4606" t="str">
        <v>ESHL</v>
      </c>
      <c r="B4606" t="str">
        <v>SHA</v>
      </c>
      <c r="C4606" t="str">
        <v>FEEDER</v>
      </c>
      <c r="D4606" s="4">
        <v>44763</v>
      </c>
      <c r="E4606" t="str">
        <v>YAMAHA</v>
      </c>
      <c r="F4606">
        <v>14104265</v>
      </c>
      <c r="G4606">
        <v>44763</v>
      </c>
      <c r="H4606" t="str">
        <v>YMCT|KHJ-MC400-00</v>
      </c>
      <c r="I4606" t="str">
        <v>SS TAPE FEEDER 24mm</v>
      </c>
      <c r="J4606">
        <v>4</v>
      </c>
      <c r="K4606">
        <v>4</v>
      </c>
      <c r="L4606">
        <v>20233.63</v>
      </c>
      <c r="M4606" t="str">
        <v>CNY</v>
      </c>
      <c r="N4606">
        <v>1.17</v>
      </c>
      <c r="O4606">
        <v>20233.63</v>
      </c>
      <c r="P4606">
        <v>23673.347099999999</v>
      </c>
      <c r="Q4606" t="str">
        <v>C66SHA-SERVICE GROUP</v>
      </c>
      <c r="R4606" t="str">
        <v>Amphenol Airwave (HaiYan) Communication Electronic</v>
      </c>
      <c r="S4606" t="str">
        <v>Same</v>
      </c>
      <c r="T4606">
        <v>906032</v>
      </c>
      <c r="U4606">
        <v>13053.31</v>
      </c>
      <c r="V4606" t="str">
        <v>309ASY INV-PTS SALES</v>
      </c>
      <c r="W4606">
        <v>0</v>
      </c>
      <c r="X4606">
        <v>0</v>
      </c>
      <c r="Y4606">
        <v>922172</v>
      </c>
      <c r="Z4606" t="str">
        <v>安费诺永亿(海盐)通讯电子有限公司</v>
      </c>
      <c r="AA4606">
        <v>0</v>
      </c>
      <c r="AB4606">
        <v>2022</v>
      </c>
      <c r="AC4606">
        <v>7</v>
      </c>
      <c r="AD4606" t="str">
        <v>Q2</v>
      </c>
      <c r="AE4606" t="str">
        <v>FY22/23</v>
      </c>
      <c r="AF4606" t="str">
        <v>EAST</v>
      </c>
    </row>
    <row r="4607" spans="1:32">
      <c r="A4607" t="str">
        <v>ESHL</v>
      </c>
      <c r="B4607" t="str">
        <v>SHA</v>
      </c>
      <c r="C4607" t="str">
        <v>FEEDER</v>
      </c>
      <c r="D4607" s="4">
        <v>44763</v>
      </c>
      <c r="E4607" t="str">
        <v>YAMAHA</v>
      </c>
      <c r="F4607">
        <v>14104266</v>
      </c>
      <c r="G4607">
        <v>44763</v>
      </c>
      <c r="H4607" t="str">
        <v>YMCT|KHJ-MC600-00</v>
      </c>
      <c r="I4607" t="str">
        <v>SS TAPE FEEDER 44mm</v>
      </c>
      <c r="J4607">
        <v>1</v>
      </c>
      <c r="K4607">
        <v>1</v>
      </c>
      <c r="L4607">
        <v>8098.23</v>
      </c>
      <c r="M4607" t="str">
        <v>CNY</v>
      </c>
      <c r="N4607">
        <v>1.17</v>
      </c>
      <c r="O4607">
        <v>8098.23</v>
      </c>
      <c r="P4607">
        <v>9474.9290999999994</v>
      </c>
      <c r="Q4607" t="str">
        <v>C66SHA-SERVICE GROUP</v>
      </c>
      <c r="R4607" t="str">
        <v>Shanghai Amphenol Airwave Communication Electronic</v>
      </c>
      <c r="S4607" t="str">
        <v>Same</v>
      </c>
      <c r="T4607">
        <v>906033</v>
      </c>
      <c r="U4607">
        <v>5229.8</v>
      </c>
      <c r="V4607" t="str">
        <v>309ASY INV-PTS SALES</v>
      </c>
      <c r="W4607">
        <v>0</v>
      </c>
      <c r="X4607">
        <v>0</v>
      </c>
      <c r="Y4607">
        <v>922189</v>
      </c>
      <c r="Z4607" t="str">
        <v>上海安费诺永亿通讯电子有限公司</v>
      </c>
      <c r="AA4607">
        <v>0</v>
      </c>
      <c r="AB4607">
        <v>2022</v>
      </c>
      <c r="AC4607">
        <v>7</v>
      </c>
      <c r="AD4607" t="str">
        <v>Q2</v>
      </c>
      <c r="AE4607" t="str">
        <v>FY22/23</v>
      </c>
      <c r="AF4607" t="str">
        <v>EAST</v>
      </c>
    </row>
    <row r="4608" spans="1:32">
      <c r="A4608" t="str">
        <v>ESHL</v>
      </c>
      <c r="B4608" t="str">
        <v>SHA</v>
      </c>
      <c r="C4608" t="str">
        <v>SPARES/OTHER</v>
      </c>
      <c r="D4608" s="4">
        <v>44763</v>
      </c>
      <c r="E4608" t="str">
        <v>YAMAHA</v>
      </c>
      <c r="F4608">
        <v>14104267</v>
      </c>
      <c r="G4608">
        <v>44763</v>
      </c>
      <c r="H4608" t="str">
        <v>YMCT|KHN-M7720-A3</v>
      </c>
      <c r="I4608" t="str">
        <v>NOZZLE 302A ASSY</v>
      </c>
      <c r="J4608">
        <v>21</v>
      </c>
      <c r="K4608">
        <v>21</v>
      </c>
      <c r="L4608">
        <v>15629.2</v>
      </c>
      <c r="M4608" t="str">
        <v>CNY</v>
      </c>
      <c r="N4608">
        <v>1.17</v>
      </c>
      <c r="O4608">
        <v>15629.2</v>
      </c>
      <c r="P4608">
        <v>18286.164000000001</v>
      </c>
      <c r="Q4608" t="str">
        <v>C66SHA-SERVICE GROUP</v>
      </c>
      <c r="R4608" t="str">
        <v>Changhui Auto-Electric(Huangshan)Joint-Stock Compa</v>
      </c>
      <c r="S4608" t="str">
        <v>Same</v>
      </c>
      <c r="T4608">
        <v>906035</v>
      </c>
      <c r="U4608">
        <v>7436.06</v>
      </c>
      <c r="V4608" t="str">
        <v>309ASY INV-PTS SALES</v>
      </c>
      <c r="W4608">
        <v>0</v>
      </c>
      <c r="X4608">
        <v>0</v>
      </c>
      <c r="Y4608">
        <v>922199</v>
      </c>
      <c r="Z4608" t="str">
        <v>昌辉汽车电器（黄山）股份公司</v>
      </c>
      <c r="AA4608">
        <v>0</v>
      </c>
      <c r="AB4608">
        <v>2022</v>
      </c>
      <c r="AC4608">
        <v>7</v>
      </c>
      <c r="AD4608" t="str">
        <v>Q2</v>
      </c>
      <c r="AE4608" t="str">
        <v>FY22/23</v>
      </c>
      <c r="AF4608" t="str">
        <v>EAST</v>
      </c>
    </row>
    <row r="4609" spans="1:32">
      <c r="A4609" t="str">
        <v>ESHL</v>
      </c>
      <c r="B4609" t="str">
        <v>SHA</v>
      </c>
      <c r="C4609" t="str">
        <v>SPARES/OTHER</v>
      </c>
      <c r="D4609" s="4">
        <v>44763</v>
      </c>
      <c r="E4609" t="str">
        <v>YAMAHA</v>
      </c>
      <c r="F4609">
        <v>14104267</v>
      </c>
      <c r="G4609">
        <v>44763</v>
      </c>
      <c r="H4609" t="str">
        <v>YMCT|KHY-M7750-A0</v>
      </c>
      <c r="I4609" t="str">
        <v>NOZZLE 304A/315A AS.</v>
      </c>
      <c r="J4609">
        <v>1</v>
      </c>
      <c r="K4609">
        <v>1</v>
      </c>
      <c r="L4609">
        <v>753.1</v>
      </c>
      <c r="M4609" t="str">
        <v>CNY</v>
      </c>
      <c r="N4609">
        <v>1.17</v>
      </c>
      <c r="O4609">
        <v>753.1</v>
      </c>
      <c r="P4609">
        <v>881.12699999999995</v>
      </c>
      <c r="Q4609" t="str">
        <v>C66SHA-SERVICE GROUP</v>
      </c>
      <c r="R4609" t="str">
        <v>Changhui Auto-Electric(Huangshan)Joint-Stock Compa</v>
      </c>
      <c r="S4609" t="str">
        <v>Same</v>
      </c>
      <c r="T4609">
        <v>906035</v>
      </c>
      <c r="U4609">
        <v>328.81</v>
      </c>
      <c r="V4609" t="str">
        <v>309ASY INV-PTS SALES</v>
      </c>
      <c r="W4609">
        <v>0</v>
      </c>
      <c r="X4609">
        <v>0</v>
      </c>
      <c r="Y4609">
        <v>922199</v>
      </c>
      <c r="Z4609" t="str">
        <v>昌辉汽车电器（黄山）股份公司</v>
      </c>
      <c r="AA4609">
        <v>0</v>
      </c>
      <c r="AB4609">
        <v>2022</v>
      </c>
      <c r="AC4609">
        <v>7</v>
      </c>
      <c r="AD4609" t="str">
        <v>Q2</v>
      </c>
      <c r="AE4609" t="str">
        <v>FY22/23</v>
      </c>
      <c r="AF4609" t="str">
        <v>EAST</v>
      </c>
    </row>
    <row r="4610" spans="1:32">
      <c r="A4610" t="str">
        <v>ESHL</v>
      </c>
      <c r="B4610" t="str">
        <v>SHA</v>
      </c>
      <c r="C4610" t="str">
        <v>SPARES/OTHER</v>
      </c>
      <c r="D4610" s="4">
        <v>44763</v>
      </c>
      <c r="E4610" t="str">
        <v>YAMAHA</v>
      </c>
      <c r="F4610">
        <v>14104267</v>
      </c>
      <c r="G4610">
        <v>44763</v>
      </c>
      <c r="H4610" t="str">
        <v>YMCT|K48-M3852-01</v>
      </c>
      <c r="I4610" t="str">
        <v>GREASE GUN</v>
      </c>
      <c r="J4610">
        <v>1</v>
      </c>
      <c r="K4610">
        <v>1</v>
      </c>
      <c r="L4610">
        <v>707.08</v>
      </c>
      <c r="M4610" t="str">
        <v>CNY</v>
      </c>
      <c r="N4610">
        <v>1.17</v>
      </c>
      <c r="O4610">
        <v>707.08</v>
      </c>
      <c r="P4610">
        <v>827.28359999999998</v>
      </c>
      <c r="Q4610" t="str">
        <v>C66SHA-SERVICE GROUP</v>
      </c>
      <c r="R4610" t="str">
        <v>Changhui Auto-Electric(Huangshan)Joint-Stock Compa</v>
      </c>
      <c r="S4610" t="str">
        <v>Same</v>
      </c>
      <c r="T4610">
        <v>906035</v>
      </c>
      <c r="U4610">
        <v>367</v>
      </c>
      <c r="V4610" t="str">
        <v>309ASY INV-PTS SALES</v>
      </c>
      <c r="W4610">
        <v>0</v>
      </c>
      <c r="X4610">
        <v>0</v>
      </c>
      <c r="Y4610">
        <v>922199</v>
      </c>
      <c r="Z4610" t="str">
        <v>昌辉汽车电器（黄山）股份公司</v>
      </c>
      <c r="AA4610">
        <v>0</v>
      </c>
      <c r="AB4610">
        <v>2022</v>
      </c>
      <c r="AC4610">
        <v>7</v>
      </c>
      <c r="AD4610" t="str">
        <v>Q2</v>
      </c>
      <c r="AE4610" t="str">
        <v>FY22/23</v>
      </c>
      <c r="AF4610" t="str">
        <v>EAST</v>
      </c>
    </row>
    <row r="4611" spans="1:32">
      <c r="A4611" t="str">
        <v>ESHL</v>
      </c>
      <c r="B4611" t="str">
        <v>XIY</v>
      </c>
      <c r="C4611" t="str">
        <v>FEEDER</v>
      </c>
      <c r="D4611" s="4">
        <v>44763</v>
      </c>
      <c r="E4611" t="str">
        <v>YAMAHA</v>
      </c>
      <c r="F4611">
        <v>14104268</v>
      </c>
      <c r="G4611">
        <v>44763</v>
      </c>
      <c r="H4611" t="str">
        <v>YMCT|KHJ-MC500-00</v>
      </c>
      <c r="I4611" t="str">
        <v>SS TAPE FEEDER 32mm</v>
      </c>
      <c r="J4611">
        <v>1</v>
      </c>
      <c r="K4611">
        <v>1</v>
      </c>
      <c r="L4611">
        <v>5513.27</v>
      </c>
      <c r="M4611" t="str">
        <v>CNY</v>
      </c>
      <c r="N4611">
        <v>1.17</v>
      </c>
      <c r="O4611">
        <v>5513.27</v>
      </c>
      <c r="P4611">
        <v>6450.5259000000005</v>
      </c>
      <c r="Q4611" t="str">
        <v>C66XIY-SERVICE GROUP</v>
      </c>
      <c r="R4611" t="str">
        <v>Hebi Lianming Electrical Co., Ltd.</v>
      </c>
      <c r="S4611" t="str">
        <v>Same</v>
      </c>
      <c r="T4611">
        <v>906034</v>
      </c>
      <c r="U4611">
        <v>3788.5</v>
      </c>
      <c r="V4611" t="str">
        <v>309ASY INV-PTS SALES</v>
      </c>
      <c r="W4611">
        <v>0</v>
      </c>
      <c r="X4611">
        <v>0</v>
      </c>
      <c r="Y4611">
        <v>922194</v>
      </c>
      <c r="Z4611" t="str">
        <v>鹤壁市联明电器有限公司</v>
      </c>
      <c r="AA4611">
        <v>0</v>
      </c>
      <c r="AB4611">
        <v>2022</v>
      </c>
      <c r="AC4611">
        <v>7</v>
      </c>
      <c r="AD4611" t="str">
        <v>Q2</v>
      </c>
      <c r="AE4611" t="str">
        <v>FY22/23</v>
      </c>
      <c r="AF4611" t="str">
        <v>WEST</v>
      </c>
    </row>
    <row r="4612" spans="1:32">
      <c r="A4612" t="str">
        <v>ESHL</v>
      </c>
      <c r="B4612" t="str">
        <v>XIY</v>
      </c>
      <c r="C4612" t="str">
        <v>SPARES/OTHER</v>
      </c>
      <c r="D4612" s="4">
        <v>44763</v>
      </c>
      <c r="E4612" t="str">
        <v>YAMAHA</v>
      </c>
      <c r="F4612">
        <v>14104268</v>
      </c>
      <c r="G4612">
        <v>44763</v>
      </c>
      <c r="H4612" t="str">
        <v>YMCT|KHN-M7710-A4</v>
      </c>
      <c r="I4612" t="str">
        <v>NOZZLE 301A ASSY</v>
      </c>
      <c r="J4612">
        <v>2</v>
      </c>
      <c r="K4612">
        <v>2</v>
      </c>
      <c r="L4612">
        <v>1566.37</v>
      </c>
      <c r="M4612" t="str">
        <v>CNY</v>
      </c>
      <c r="N4612">
        <v>1.17</v>
      </c>
      <c r="O4612">
        <v>1566.37</v>
      </c>
      <c r="P4612">
        <v>1832.6528999999998</v>
      </c>
      <c r="Q4612" t="str">
        <v>C66XIY-SERVICE GROUP</v>
      </c>
      <c r="R4612" t="str">
        <v>Hebi Lianming Electrical Co., Ltd.</v>
      </c>
      <c r="S4612" t="str">
        <v>Same</v>
      </c>
      <c r="T4612">
        <v>906034</v>
      </c>
      <c r="U4612">
        <v>700</v>
      </c>
      <c r="V4612" t="str">
        <v>309ASY INV-PTS SALES</v>
      </c>
      <c r="W4612">
        <v>0</v>
      </c>
      <c r="X4612">
        <v>0</v>
      </c>
      <c r="Y4612">
        <v>922194</v>
      </c>
      <c r="Z4612" t="str">
        <v>鹤壁市联明电器有限公司</v>
      </c>
      <c r="AA4612">
        <v>0</v>
      </c>
      <c r="AB4612">
        <v>2022</v>
      </c>
      <c r="AC4612">
        <v>7</v>
      </c>
      <c r="AD4612" t="str">
        <v>Q2</v>
      </c>
      <c r="AE4612" t="str">
        <v>FY22/23</v>
      </c>
      <c r="AF4612" t="str">
        <v>WEST</v>
      </c>
    </row>
    <row r="4613" spans="1:32">
      <c r="A4613" t="str">
        <v>ESHL</v>
      </c>
      <c r="B4613" t="str">
        <v>SZX</v>
      </c>
      <c r="C4613" t="str">
        <v>SPARES/OTHER</v>
      </c>
      <c r="D4613" s="4">
        <v>44763</v>
      </c>
      <c r="E4613" t="str">
        <v>OTHERS</v>
      </c>
      <c r="F4613">
        <v>14104269</v>
      </c>
      <c r="G4613">
        <v>44763</v>
      </c>
      <c r="H4613" t="str">
        <v>ZMTR|K48-M3856-00X</v>
      </c>
      <c r="I4613" t="str">
        <v>GREASE PACK(NSL)</v>
      </c>
      <c r="J4613">
        <v>4</v>
      </c>
      <c r="K4613">
        <v>4</v>
      </c>
      <c r="L4613">
        <v>658.41</v>
      </c>
      <c r="M4613" t="str">
        <v>CNY</v>
      </c>
      <c r="N4613">
        <v>1.17</v>
      </c>
      <c r="O4613">
        <v>658.41</v>
      </c>
      <c r="P4613">
        <v>770.33969999999988</v>
      </c>
      <c r="Q4613" t="str">
        <v>C66SZX-SMT SERVICE</v>
      </c>
      <c r="R4613" t="str">
        <v>LONGOAL DISPLAY LTD</v>
      </c>
      <c r="S4613" t="str">
        <v>Same</v>
      </c>
      <c r="T4613">
        <v>906037</v>
      </c>
      <c r="U4613">
        <v>573.17999999999995</v>
      </c>
      <c r="V4613" t="str">
        <v>309ASY INV-PTS SALES</v>
      </c>
      <c r="W4613">
        <v>0</v>
      </c>
      <c r="X4613">
        <v>0</v>
      </c>
      <c r="Y4613">
        <v>922223</v>
      </c>
      <c r="Z4613" t="str">
        <v>佛山市顺德区龙高液晶有限公司</v>
      </c>
      <c r="AA4613">
        <v>0</v>
      </c>
      <c r="AB4613">
        <v>2022</v>
      </c>
      <c r="AC4613">
        <v>7</v>
      </c>
      <c r="AD4613" t="str">
        <v>Q2</v>
      </c>
      <c r="AE4613" t="str">
        <v>FY22/23</v>
      </c>
      <c r="AF4613" t="str">
        <v>SOUTH</v>
      </c>
    </row>
    <row r="4614" spans="1:32">
      <c r="A4614" t="str">
        <v>ESHL</v>
      </c>
      <c r="B4614" t="str">
        <v>XIY</v>
      </c>
      <c r="C4614" t="str">
        <v>SPARES/OTHER</v>
      </c>
      <c r="D4614" s="4">
        <v>44763</v>
      </c>
      <c r="E4614" t="str">
        <v>YAMAHA</v>
      </c>
      <c r="F4614">
        <v>14104270</v>
      </c>
      <c r="G4614">
        <v>44763</v>
      </c>
      <c r="H4614" t="str">
        <v>YMCT|KLW-M7154-00</v>
      </c>
      <c r="I4614" t="str">
        <v>BIT</v>
      </c>
      <c r="J4614">
        <v>5</v>
      </c>
      <c r="K4614">
        <v>5</v>
      </c>
      <c r="L4614">
        <v>1358.41</v>
      </c>
      <c r="M4614" t="str">
        <v>CNY</v>
      </c>
      <c r="N4614">
        <v>1.17</v>
      </c>
      <c r="O4614">
        <v>1358.41</v>
      </c>
      <c r="P4614">
        <v>1589.3397</v>
      </c>
      <c r="Q4614" t="str">
        <v>C66XIY-SERVICE GROUP</v>
      </c>
      <c r="R4614" t="str">
        <v>Wuhan Zhongguancun Hard Innovation Space Technolog</v>
      </c>
      <c r="S4614" t="str">
        <v>Same</v>
      </c>
      <c r="T4614">
        <v>906036</v>
      </c>
      <c r="U4614">
        <v>795</v>
      </c>
      <c r="V4614" t="str">
        <v>309ASY INV-PTS SALES</v>
      </c>
      <c r="W4614">
        <v>0</v>
      </c>
      <c r="X4614">
        <v>0</v>
      </c>
      <c r="Y4614">
        <v>922249</v>
      </c>
      <c r="Z4614" t="str">
        <v>武汉中关村硬创空间科技有限公司</v>
      </c>
      <c r="AA4614">
        <v>0</v>
      </c>
      <c r="AB4614">
        <v>2022</v>
      </c>
      <c r="AC4614">
        <v>7</v>
      </c>
      <c r="AD4614" t="str">
        <v>Q2</v>
      </c>
      <c r="AE4614" t="str">
        <v>FY22/23</v>
      </c>
      <c r="AF4614" t="str">
        <v>WEST</v>
      </c>
    </row>
    <row r="4615" spans="1:32">
      <c r="A4615" t="str">
        <v>ESHL</v>
      </c>
      <c r="B4615" t="str">
        <v>XIY</v>
      </c>
      <c r="C4615" t="str">
        <v>SPARES/OTHER</v>
      </c>
      <c r="D4615" s="4">
        <v>44763</v>
      </c>
      <c r="E4615" t="str">
        <v>OTHERS</v>
      </c>
      <c r="F4615">
        <v>14104270</v>
      </c>
      <c r="G4615">
        <v>44763</v>
      </c>
      <c r="H4615" t="str">
        <v>ZMTR|K48-M3856-00X</v>
      </c>
      <c r="I4615" t="str">
        <v>GREASE PACK(NSL)</v>
      </c>
      <c r="J4615">
        <v>20</v>
      </c>
      <c r="K4615">
        <v>20</v>
      </c>
      <c r="L4615">
        <v>10442.48</v>
      </c>
      <c r="M4615" t="str">
        <v>CNY</v>
      </c>
      <c r="N4615">
        <v>1.17</v>
      </c>
      <c r="O4615">
        <v>10442.48</v>
      </c>
      <c r="P4615">
        <v>12217.701599999999</v>
      </c>
      <c r="Q4615" t="str">
        <v>C66XIY-SERVICE GROUP</v>
      </c>
      <c r="R4615" t="str">
        <v>Wuhan Zhongguancun Hard Innovation Space Technolog</v>
      </c>
      <c r="S4615" t="str">
        <v>Same</v>
      </c>
      <c r="T4615">
        <v>906036</v>
      </c>
      <c r="U4615">
        <v>2865.88</v>
      </c>
      <c r="V4615" t="str">
        <v>309ASY INV-PTS SALES</v>
      </c>
      <c r="W4615">
        <v>0</v>
      </c>
      <c r="X4615">
        <v>0</v>
      </c>
      <c r="Y4615">
        <v>922249</v>
      </c>
      <c r="Z4615" t="str">
        <v>武汉中关村硬创空间科技有限公司</v>
      </c>
      <c r="AA4615">
        <v>0</v>
      </c>
      <c r="AB4615">
        <v>2022</v>
      </c>
      <c r="AC4615">
        <v>7</v>
      </c>
      <c r="AD4615" t="str">
        <v>Q2</v>
      </c>
      <c r="AE4615" t="str">
        <v>FY22/23</v>
      </c>
      <c r="AF4615" t="str">
        <v>WEST</v>
      </c>
    </row>
    <row r="4616" spans="1:32">
      <c r="A4616" t="str">
        <v>ESHL</v>
      </c>
      <c r="B4616" t="str">
        <v>XIY</v>
      </c>
      <c r="C4616" t="str">
        <v>SPARES/OTHER</v>
      </c>
      <c r="D4616" s="4">
        <v>44763</v>
      </c>
      <c r="E4616" t="str">
        <v>YAMAHA</v>
      </c>
      <c r="F4616">
        <v>14104270</v>
      </c>
      <c r="G4616">
        <v>44763</v>
      </c>
      <c r="H4616" t="str">
        <v>YMCT|KLW-M715A-00</v>
      </c>
      <c r="I4616" t="str">
        <v>MUFFLER</v>
      </c>
      <c r="J4616">
        <v>50</v>
      </c>
      <c r="K4616">
        <v>50</v>
      </c>
      <c r="L4616">
        <v>4601.7700000000004</v>
      </c>
      <c r="M4616" t="str">
        <v>CNY</v>
      </c>
      <c r="N4616">
        <v>1.17</v>
      </c>
      <c r="O4616">
        <v>4601.7700000000004</v>
      </c>
      <c r="P4616">
        <v>5384.0709000000006</v>
      </c>
      <c r="Q4616" t="str">
        <v>C66XIY-SERVICE GROUP</v>
      </c>
      <c r="R4616" t="str">
        <v>Wuhan Zhongguancun Hard Innovation Space Technolog</v>
      </c>
      <c r="S4616" t="str">
        <v>Same</v>
      </c>
      <c r="T4616">
        <v>906036</v>
      </c>
      <c r="U4616">
        <v>2550</v>
      </c>
      <c r="V4616" t="str">
        <v>309ASY INV-PTS SALES</v>
      </c>
      <c r="W4616">
        <v>0</v>
      </c>
      <c r="X4616">
        <v>0</v>
      </c>
      <c r="Y4616">
        <v>922249</v>
      </c>
      <c r="Z4616" t="str">
        <v>武汉中关村硬创空间科技有限公司</v>
      </c>
      <c r="AA4616">
        <v>0</v>
      </c>
      <c r="AB4616">
        <v>2022</v>
      </c>
      <c r="AC4616">
        <v>7</v>
      </c>
      <c r="AD4616" t="str">
        <v>Q2</v>
      </c>
      <c r="AE4616" t="str">
        <v>FY22/23</v>
      </c>
      <c r="AF4616" t="str">
        <v>WEST</v>
      </c>
    </row>
    <row r="4617" spans="1:32">
      <c r="A4617" t="str">
        <v>ESHL</v>
      </c>
      <c r="B4617" t="str">
        <v>XIY</v>
      </c>
      <c r="C4617" t="str">
        <v>SPARES/OTHER</v>
      </c>
      <c r="D4617" s="4">
        <v>44763</v>
      </c>
      <c r="E4617" t="str">
        <v>YAMAHA</v>
      </c>
      <c r="F4617">
        <v>14104270</v>
      </c>
      <c r="G4617">
        <v>44763</v>
      </c>
      <c r="H4617" t="str">
        <v>YMCT|KLW-M8527-00</v>
      </c>
      <c r="I4617" t="str">
        <v>FILTER</v>
      </c>
      <c r="J4617">
        <v>50</v>
      </c>
      <c r="K4617">
        <v>50</v>
      </c>
      <c r="L4617">
        <v>1415.93</v>
      </c>
      <c r="M4617" t="str">
        <v>CNY</v>
      </c>
      <c r="N4617">
        <v>1.17</v>
      </c>
      <c r="O4617">
        <v>1415.93</v>
      </c>
      <c r="P4617">
        <v>1656.6380999999999</v>
      </c>
      <c r="Q4617" t="str">
        <v>C66XIY-SERVICE GROUP</v>
      </c>
      <c r="R4617" t="str">
        <v>Wuhan Zhongguancun Hard Innovation Space Technolog</v>
      </c>
      <c r="S4617" t="str">
        <v>Same</v>
      </c>
      <c r="T4617">
        <v>906036</v>
      </c>
      <c r="U4617">
        <v>850</v>
      </c>
      <c r="V4617" t="str">
        <v>309ASY INV-PTS SALES</v>
      </c>
      <c r="W4617">
        <v>0</v>
      </c>
      <c r="X4617">
        <v>0</v>
      </c>
      <c r="Y4617">
        <v>922249</v>
      </c>
      <c r="Z4617" t="str">
        <v>武汉中关村硬创空间科技有限公司</v>
      </c>
      <c r="AA4617">
        <v>0</v>
      </c>
      <c r="AB4617">
        <v>2022</v>
      </c>
      <c r="AC4617">
        <v>7</v>
      </c>
      <c r="AD4617" t="str">
        <v>Q2</v>
      </c>
      <c r="AE4617" t="str">
        <v>FY22/23</v>
      </c>
      <c r="AF4617" t="str">
        <v>WEST</v>
      </c>
    </row>
    <row r="4618" spans="1:32">
      <c r="A4618" t="str">
        <v>ESHL</v>
      </c>
      <c r="B4618" t="str">
        <v>XIY</v>
      </c>
      <c r="C4618" t="str">
        <v>SPARES/OTHER</v>
      </c>
      <c r="D4618" s="4">
        <v>44763</v>
      </c>
      <c r="E4618" t="str">
        <v>YAMAHA</v>
      </c>
      <c r="F4618">
        <v>14104270</v>
      </c>
      <c r="G4618">
        <v>44763</v>
      </c>
      <c r="H4618" t="str">
        <v>YMCT|KLW-M715B-00</v>
      </c>
      <c r="I4618" t="str">
        <v>GASKET</v>
      </c>
      <c r="J4618">
        <v>10</v>
      </c>
      <c r="K4618">
        <v>10</v>
      </c>
      <c r="L4618">
        <v>203.54</v>
      </c>
      <c r="M4618" t="str">
        <v>CNY</v>
      </c>
      <c r="N4618">
        <v>1.17</v>
      </c>
      <c r="O4618">
        <v>203.54</v>
      </c>
      <c r="P4618">
        <v>238.14179999999999</v>
      </c>
      <c r="Q4618" t="str">
        <v>C66XIY-SERVICE GROUP</v>
      </c>
      <c r="R4618" t="str">
        <v>Wuhan Zhongguancun Hard Innovation Space Technolog</v>
      </c>
      <c r="S4618" t="str">
        <v>Same</v>
      </c>
      <c r="T4618">
        <v>906036</v>
      </c>
      <c r="U4618">
        <v>110</v>
      </c>
      <c r="V4618" t="str">
        <v>309ASY INV-PTS SALES</v>
      </c>
      <c r="W4618">
        <v>0</v>
      </c>
      <c r="X4618">
        <v>0</v>
      </c>
      <c r="Y4618">
        <v>922249</v>
      </c>
      <c r="Z4618" t="str">
        <v>武汉中关村硬创空间科技有限公司</v>
      </c>
      <c r="AA4618">
        <v>0</v>
      </c>
      <c r="AB4618">
        <v>2022</v>
      </c>
      <c r="AC4618">
        <v>7</v>
      </c>
      <c r="AD4618" t="str">
        <v>Q2</v>
      </c>
      <c r="AE4618" t="str">
        <v>FY22/23</v>
      </c>
      <c r="AF4618" t="str">
        <v>WEST</v>
      </c>
    </row>
    <row r="4619" spans="1:32">
      <c r="A4619" t="str">
        <v>ESHL</v>
      </c>
      <c r="B4619" t="str">
        <v>XIY</v>
      </c>
      <c r="C4619" t="str">
        <v>SPARES/OTHER</v>
      </c>
      <c r="D4619" s="4">
        <v>44763</v>
      </c>
      <c r="E4619" t="str">
        <v>YAMAHA</v>
      </c>
      <c r="F4619">
        <v>14104270</v>
      </c>
      <c r="G4619">
        <v>44763</v>
      </c>
      <c r="H4619" t="str">
        <v>YMCT|KM5-M7122-N0</v>
      </c>
      <c r="I4619" t="str">
        <v>GREASE 30G</v>
      </c>
      <c r="J4619">
        <v>3</v>
      </c>
      <c r="K4619">
        <v>3</v>
      </c>
      <c r="L4619">
        <v>1446.9</v>
      </c>
      <c r="M4619" t="str">
        <v>CNY</v>
      </c>
      <c r="N4619">
        <v>1.17</v>
      </c>
      <c r="O4619">
        <v>1446.9</v>
      </c>
      <c r="P4619">
        <v>1692.873</v>
      </c>
      <c r="Q4619" t="str">
        <v>C66XIY-SERVICE GROUP</v>
      </c>
      <c r="R4619" t="str">
        <v>Wuhan Zhongguancun Hard Innovation Space Technolog</v>
      </c>
      <c r="S4619" t="str">
        <v>Same</v>
      </c>
      <c r="T4619">
        <v>906036</v>
      </c>
      <c r="U4619">
        <v>807</v>
      </c>
      <c r="V4619" t="str">
        <v>309ASY INV-PTS SALES</v>
      </c>
      <c r="W4619">
        <v>0</v>
      </c>
      <c r="X4619">
        <v>0</v>
      </c>
      <c r="Y4619">
        <v>922249</v>
      </c>
      <c r="Z4619" t="str">
        <v>武汉中关村硬创空间科技有限公司</v>
      </c>
      <c r="AA4619">
        <v>0</v>
      </c>
      <c r="AB4619">
        <v>2022</v>
      </c>
      <c r="AC4619">
        <v>7</v>
      </c>
      <c r="AD4619" t="str">
        <v>Q2</v>
      </c>
      <c r="AE4619" t="str">
        <v>FY22/23</v>
      </c>
      <c r="AF4619" t="str">
        <v>WEST</v>
      </c>
    </row>
    <row r="4620" spans="1:32">
      <c r="A4620" t="str">
        <v>ESHL</v>
      </c>
      <c r="B4620" t="str">
        <v>BJS</v>
      </c>
      <c r="C4620" t="str">
        <v>SPARES/OTHER</v>
      </c>
      <c r="D4620" s="4">
        <v>44775</v>
      </c>
      <c r="E4620" t="str">
        <v>HELLER</v>
      </c>
      <c r="F4620">
        <v>14104271</v>
      </c>
      <c r="G4620">
        <v>44775</v>
      </c>
      <c r="H4620" t="str">
        <v>HELI|426897</v>
      </c>
      <c r="I4620" t="str">
        <v>Manifold ASSY for B/Guide</v>
      </c>
      <c r="J4620">
        <v>1</v>
      </c>
      <c r="K4620">
        <v>1</v>
      </c>
      <c r="L4620">
        <v>4017.7</v>
      </c>
      <c r="M4620" t="str">
        <v>CNY</v>
      </c>
      <c r="N4620">
        <v>1.163</v>
      </c>
      <c r="O4620">
        <v>4017.7</v>
      </c>
      <c r="P4620">
        <v>4672.5851000000002</v>
      </c>
      <c r="Q4620" t="str">
        <v>C66BJS-SMT SERVICE</v>
      </c>
      <c r="R4620" t="str">
        <v>Weifang Goertek Electronics Co., Ltd.</v>
      </c>
      <c r="S4620" t="str">
        <v>Same</v>
      </c>
      <c r="T4620">
        <v>906038</v>
      </c>
      <c r="U4620">
        <v>1979.81</v>
      </c>
      <c r="V4620" t="str">
        <v>309ASY INV-PTS SALES</v>
      </c>
      <c r="W4620">
        <v>0</v>
      </c>
      <c r="X4620" t="str">
        <v>2020088705-2</v>
      </c>
      <c r="Y4620">
        <v>936133</v>
      </c>
      <c r="Z4620" t="str">
        <v>潍坊歌尔电子有限公司</v>
      </c>
      <c r="AA4620">
        <v>0</v>
      </c>
      <c r="AB4620">
        <v>2022</v>
      </c>
      <c r="AC4620">
        <v>8</v>
      </c>
      <c r="AD4620" t="str">
        <v>Q2</v>
      </c>
      <c r="AE4620" t="str">
        <v>FY22/23</v>
      </c>
      <c r="AF4620" t="str">
        <v>NORTH</v>
      </c>
    </row>
    <row r="4621" spans="1:32">
      <c r="A4621" t="str">
        <v>ESHL</v>
      </c>
      <c r="B4621" t="str">
        <v>BJS</v>
      </c>
      <c r="C4621" t="str">
        <v>SPARES/OTHER</v>
      </c>
      <c r="D4621" s="4">
        <v>44775</v>
      </c>
      <c r="E4621" t="str">
        <v>HELLER</v>
      </c>
      <c r="F4621">
        <v>14104271</v>
      </c>
      <c r="G4621">
        <v>44775</v>
      </c>
      <c r="H4621" t="str">
        <v>HELI|4489C</v>
      </c>
      <c r="I4621" t="str">
        <v>RETAINING RING</v>
      </c>
      <c r="J4621">
        <v>10</v>
      </c>
      <c r="K4621">
        <v>10</v>
      </c>
      <c r="L4621">
        <v>141.59</v>
      </c>
      <c r="M4621" t="str">
        <v>CNY</v>
      </c>
      <c r="N4621">
        <v>1.163</v>
      </c>
      <c r="O4621">
        <v>141.59</v>
      </c>
      <c r="P4621">
        <v>164.66917000000001</v>
      </c>
      <c r="Q4621" t="str">
        <v>C66BJS-SMT SERVICE</v>
      </c>
      <c r="R4621" t="str">
        <v>Weifang Goertek Electronics Co., Ltd.</v>
      </c>
      <c r="S4621" t="str">
        <v>Same</v>
      </c>
      <c r="T4621">
        <v>906038</v>
      </c>
      <c r="U4621">
        <v>66.81</v>
      </c>
      <c r="V4621" t="str">
        <v>309ASY INV-PTS SALES</v>
      </c>
      <c r="W4621">
        <v>0</v>
      </c>
      <c r="X4621" t="str">
        <v>2020088705-2</v>
      </c>
      <c r="Y4621">
        <v>936133</v>
      </c>
      <c r="Z4621" t="str">
        <v>潍坊歌尔电子有限公司</v>
      </c>
      <c r="AA4621">
        <v>0</v>
      </c>
      <c r="AB4621">
        <v>2022</v>
      </c>
      <c r="AC4621">
        <v>8</v>
      </c>
      <c r="AD4621" t="str">
        <v>Q2</v>
      </c>
      <c r="AE4621" t="str">
        <v>FY22/23</v>
      </c>
      <c r="AF4621" t="str">
        <v>NORTH</v>
      </c>
    </row>
    <row r="4622" spans="1:32">
      <c r="A4622" t="str">
        <v>ESHL</v>
      </c>
      <c r="B4622" t="str">
        <v>BJS</v>
      </c>
      <c r="C4622" t="str">
        <v>SPARES/OTHER</v>
      </c>
      <c r="D4622" s="4">
        <v>44775</v>
      </c>
      <c r="E4622" t="str">
        <v>HELLER</v>
      </c>
      <c r="F4622">
        <v>14104271</v>
      </c>
      <c r="G4622">
        <v>44775</v>
      </c>
      <c r="H4622" t="str">
        <v>HELI|4680C</v>
      </c>
      <c r="I4622" t="str">
        <v>RETAINING RING</v>
      </c>
      <c r="J4622">
        <v>10</v>
      </c>
      <c r="K4622">
        <v>10</v>
      </c>
      <c r="L4622">
        <v>1017.7</v>
      </c>
      <c r="M4622" t="str">
        <v>CNY</v>
      </c>
      <c r="N4622">
        <v>1.163</v>
      </c>
      <c r="O4622">
        <v>1017.7</v>
      </c>
      <c r="P4622">
        <v>1183.5851</v>
      </c>
      <c r="Q4622" t="str">
        <v>C66BJS-SMT SERVICE</v>
      </c>
      <c r="R4622" t="str">
        <v>Weifang Goertek Electronics Co., Ltd.</v>
      </c>
      <c r="S4622" t="str">
        <v>Same</v>
      </c>
      <c r="T4622">
        <v>906038</v>
      </c>
      <c r="U4622">
        <v>493.98</v>
      </c>
      <c r="V4622" t="str">
        <v>309ASY INV-PTS SALES</v>
      </c>
      <c r="W4622">
        <v>0</v>
      </c>
      <c r="X4622" t="str">
        <v>2020088705-2</v>
      </c>
      <c r="Y4622">
        <v>936133</v>
      </c>
      <c r="Z4622" t="str">
        <v>潍坊歌尔电子有限公司</v>
      </c>
      <c r="AA4622">
        <v>0</v>
      </c>
      <c r="AB4622">
        <v>2022</v>
      </c>
      <c r="AC4622">
        <v>8</v>
      </c>
      <c r="AD4622" t="str">
        <v>Q2</v>
      </c>
      <c r="AE4622" t="str">
        <v>FY22/23</v>
      </c>
      <c r="AF4622" t="str">
        <v>NORTH</v>
      </c>
    </row>
    <row r="4623" spans="1:32">
      <c r="A4623" t="str">
        <v>ESHL</v>
      </c>
      <c r="B4623" t="str">
        <v>BJS</v>
      </c>
      <c r="C4623" t="str">
        <v>SPARES/OTHER</v>
      </c>
      <c r="D4623" s="4">
        <v>44775</v>
      </c>
      <c r="E4623" t="str">
        <v>HELLER</v>
      </c>
      <c r="F4623">
        <v>14104272</v>
      </c>
      <c r="G4623">
        <v>44775</v>
      </c>
      <c r="H4623" t="str">
        <v>HELI|59476802</v>
      </c>
      <c r="I4623" t="str">
        <v>.11HP,NIDEC,MK3.6 N2,W/FSL,SVC</v>
      </c>
      <c r="J4623">
        <v>5</v>
      </c>
      <c r="K4623">
        <v>5</v>
      </c>
      <c r="L4623">
        <v>29181.42</v>
      </c>
      <c r="M4623" t="str">
        <v>CNY</v>
      </c>
      <c r="N4623">
        <v>1.163</v>
      </c>
      <c r="O4623">
        <v>29181.42</v>
      </c>
      <c r="P4623">
        <v>33937.991459999997</v>
      </c>
      <c r="Q4623" t="str">
        <v>C66BJS-SMT SERVICE</v>
      </c>
      <c r="R4623" t="str">
        <v>Tianjin Jinya Electronics Co., Ltd.</v>
      </c>
      <c r="S4623" t="str">
        <v>Same</v>
      </c>
      <c r="T4623">
        <v>906019</v>
      </c>
      <c r="U4623">
        <v>20179.34</v>
      </c>
      <c r="V4623" t="str">
        <v>309ASY INV-PTS SALES</v>
      </c>
      <c r="W4623">
        <v>0</v>
      </c>
      <c r="X4623" t="str">
        <v>CKD220708</v>
      </c>
      <c r="Y4623">
        <v>936174</v>
      </c>
      <c r="Z4623" t="str">
        <v>天津津亚电子有限公司</v>
      </c>
      <c r="AA4623">
        <v>0</v>
      </c>
      <c r="AB4623">
        <v>2022</v>
      </c>
      <c r="AC4623">
        <v>8</v>
      </c>
      <c r="AD4623" t="str">
        <v>Q2</v>
      </c>
      <c r="AE4623" t="str">
        <v>FY22/23</v>
      </c>
      <c r="AF4623" t="str">
        <v>NORTH</v>
      </c>
    </row>
    <row r="4624" spans="1:32">
      <c r="A4624" t="str">
        <v>ESHL</v>
      </c>
      <c r="B4624" t="str">
        <v>BJS</v>
      </c>
      <c r="C4624" t="str">
        <v>SPARES/OTHER</v>
      </c>
      <c r="D4624" s="4">
        <v>44775</v>
      </c>
      <c r="E4624" t="str">
        <v>HELLER</v>
      </c>
      <c r="F4624">
        <v>14104272</v>
      </c>
      <c r="G4624">
        <v>44775</v>
      </c>
      <c r="H4624" t="str">
        <v>HELI|594907</v>
      </c>
      <c r="I4624" t="str">
        <v>.11 NIDEC ASY,5"IM,MK3.5N2,SVC</v>
      </c>
      <c r="J4624">
        <v>5</v>
      </c>
      <c r="K4624">
        <v>5</v>
      </c>
      <c r="L4624">
        <v>29225.66</v>
      </c>
      <c r="M4624" t="str">
        <v>CNY</v>
      </c>
      <c r="N4624">
        <v>1.163</v>
      </c>
      <c r="O4624">
        <v>29225.66</v>
      </c>
      <c r="P4624">
        <v>33989.442580000003</v>
      </c>
      <c r="Q4624" t="str">
        <v>C66BJS-SMT SERVICE</v>
      </c>
      <c r="R4624" t="str">
        <v>Tianjin Jinya Electronics Co., Ltd.</v>
      </c>
      <c r="S4624" t="str">
        <v>Same</v>
      </c>
      <c r="T4624">
        <v>906019</v>
      </c>
      <c r="U4624">
        <v>20204.91</v>
      </c>
      <c r="V4624" t="str">
        <v>309ASY INV-PTS SALES</v>
      </c>
      <c r="W4624">
        <v>0</v>
      </c>
      <c r="X4624" t="str">
        <v>CKD220708</v>
      </c>
      <c r="Y4624">
        <v>936174</v>
      </c>
      <c r="Z4624" t="str">
        <v>天津津亚电子有限公司</v>
      </c>
      <c r="AA4624">
        <v>0</v>
      </c>
      <c r="AB4624">
        <v>2022</v>
      </c>
      <c r="AC4624">
        <v>8</v>
      </c>
      <c r="AD4624" t="str">
        <v>Q2</v>
      </c>
      <c r="AE4624" t="str">
        <v>FY22/23</v>
      </c>
      <c r="AF4624" t="str">
        <v>NORTH</v>
      </c>
    </row>
    <row r="4625" spans="1:32">
      <c r="A4625" t="str">
        <v>ESHL</v>
      </c>
      <c r="B4625" t="str">
        <v>BJS</v>
      </c>
      <c r="C4625" t="str">
        <v>SPARES/OTHER</v>
      </c>
      <c r="D4625" s="4">
        <v>44776</v>
      </c>
      <c r="E4625" t="str">
        <v>HELLER</v>
      </c>
      <c r="F4625">
        <v>14104273</v>
      </c>
      <c r="G4625">
        <v>44776</v>
      </c>
      <c r="H4625" t="str">
        <v>HELI|584022</v>
      </c>
      <c r="I4625" t="str">
        <v>SPRKT 35B12-12MM ALTR SQ SHAFT</v>
      </c>
      <c r="J4625">
        <v>2</v>
      </c>
      <c r="K4625">
        <v>2</v>
      </c>
      <c r="L4625">
        <v>2206.19</v>
      </c>
      <c r="M4625" t="str">
        <v>CNY</v>
      </c>
      <c r="N4625">
        <v>1.163</v>
      </c>
      <c r="O4625">
        <v>2206.19</v>
      </c>
      <c r="P4625">
        <v>2565.7989700000003</v>
      </c>
      <c r="Q4625" t="str">
        <v>C66BJS-SMT SERVICE</v>
      </c>
      <c r="R4625" t="str">
        <v>Tianjin Jinya Electronics Co., Ltd.</v>
      </c>
      <c r="S4625" t="str">
        <v>Same</v>
      </c>
      <c r="T4625">
        <v>906007</v>
      </c>
      <c r="U4625">
        <v>1163.44</v>
      </c>
      <c r="V4625" t="str">
        <v>309ASY INV-PTS SALES</v>
      </c>
      <c r="W4625">
        <v>0</v>
      </c>
      <c r="X4625" t="str">
        <v>WKD220418</v>
      </c>
      <c r="Y4625">
        <v>937297</v>
      </c>
      <c r="Z4625" t="str">
        <v>天津津亚电子有限公司</v>
      </c>
      <c r="AA4625">
        <v>0</v>
      </c>
      <c r="AB4625">
        <v>2022</v>
      </c>
      <c r="AC4625">
        <v>8</v>
      </c>
      <c r="AD4625" t="str">
        <v>Q2</v>
      </c>
      <c r="AE4625" t="str">
        <v>FY22/23</v>
      </c>
      <c r="AF4625" t="str">
        <v>NORTH</v>
      </c>
    </row>
    <row r="4626" spans="1:32">
      <c r="A4626" t="str">
        <v>ESHL</v>
      </c>
      <c r="B4626" t="str">
        <v>BJS</v>
      </c>
      <c r="C4626" t="str">
        <v>SPARES/OTHER</v>
      </c>
      <c r="D4626" s="4">
        <v>44776</v>
      </c>
      <c r="E4626" t="str">
        <v>HELLER</v>
      </c>
      <c r="F4626">
        <v>14104273</v>
      </c>
      <c r="G4626">
        <v>44776</v>
      </c>
      <c r="H4626" t="str">
        <v>HELI|5400C</v>
      </c>
      <c r="I4626" t="str">
        <v>ROLL PIN 5MM DIAX40 LG.</v>
      </c>
      <c r="J4626">
        <v>5</v>
      </c>
      <c r="K4626">
        <v>5</v>
      </c>
      <c r="L4626">
        <v>130.09</v>
      </c>
      <c r="M4626" t="str">
        <v>CNY</v>
      </c>
      <c r="N4626">
        <v>1.163</v>
      </c>
      <c r="O4626">
        <v>130.09</v>
      </c>
      <c r="P4626">
        <v>151.29467</v>
      </c>
      <c r="Q4626" t="str">
        <v>C66BJS-SMT SERVICE</v>
      </c>
      <c r="R4626" t="str">
        <v>Tianjin Jinya Electronics Co., Ltd.</v>
      </c>
      <c r="S4626" t="str">
        <v>Same</v>
      </c>
      <c r="T4626">
        <v>906007</v>
      </c>
      <c r="U4626">
        <v>33.4</v>
      </c>
      <c r="V4626" t="str">
        <v>309ASY INV-PTS SALES</v>
      </c>
      <c r="W4626">
        <v>0</v>
      </c>
      <c r="X4626" t="str">
        <v>WKD220418</v>
      </c>
      <c r="Y4626">
        <v>937297</v>
      </c>
      <c r="Z4626" t="str">
        <v>天津津亚电子有限公司</v>
      </c>
      <c r="AA4626">
        <v>0</v>
      </c>
      <c r="AB4626">
        <v>2022</v>
      </c>
      <c r="AC4626">
        <v>8</v>
      </c>
      <c r="AD4626" t="str">
        <v>Q2</v>
      </c>
      <c r="AE4626" t="str">
        <v>FY22/23</v>
      </c>
      <c r="AF4626" t="str">
        <v>NORTH</v>
      </c>
    </row>
    <row r="4627" spans="1:32">
      <c r="A4627" t="str">
        <v>ESHL</v>
      </c>
      <c r="B4627" t="str">
        <v>SHA</v>
      </c>
      <c r="C4627" t="str">
        <v>SPARES/OTHER</v>
      </c>
      <c r="D4627" s="4">
        <v>44782</v>
      </c>
      <c r="E4627" t="str">
        <v>HELLER</v>
      </c>
      <c r="F4627">
        <v>14104274</v>
      </c>
      <c r="G4627">
        <v>44782</v>
      </c>
      <c r="H4627" t="str">
        <v>HELI|4680C</v>
      </c>
      <c r="I4627" t="str">
        <v>RETAINING RING</v>
      </c>
      <c r="J4627">
        <v>1</v>
      </c>
      <c r="K4627">
        <v>1</v>
      </c>
      <c r="L4627">
        <v>77.88</v>
      </c>
      <c r="M4627" t="str">
        <v>CNY</v>
      </c>
      <c r="N4627">
        <v>1.163</v>
      </c>
      <c r="O4627">
        <v>77.88</v>
      </c>
      <c r="P4627">
        <v>90.574439999999996</v>
      </c>
      <c r="Q4627" t="str">
        <v>C66SHA-SERVICE GROUP</v>
      </c>
      <c r="R4627" t="str">
        <v>Changzhou Lirui Optoelectronics Co., Ltd.</v>
      </c>
      <c r="S4627" t="str">
        <v>Same</v>
      </c>
      <c r="T4627">
        <v>906039</v>
      </c>
      <c r="U4627">
        <v>49.4</v>
      </c>
      <c r="V4627" t="str">
        <v>309ASY INV-PTS SALES</v>
      </c>
      <c r="W4627">
        <v>0</v>
      </c>
      <c r="X4627">
        <v>0</v>
      </c>
      <c r="Y4627">
        <v>940121</v>
      </c>
      <c r="Z4627" t="str">
        <v>常州利瑞光电有限公司</v>
      </c>
      <c r="AA4627">
        <v>0</v>
      </c>
      <c r="AB4627">
        <v>2022</v>
      </c>
      <c r="AC4627">
        <v>8</v>
      </c>
      <c r="AD4627" t="str">
        <v>Q2</v>
      </c>
      <c r="AE4627" t="str">
        <v>FY22/23</v>
      </c>
      <c r="AF4627" t="str">
        <v>EAST</v>
      </c>
    </row>
    <row r="4628" spans="1:32">
      <c r="A4628" t="str">
        <v>ESHL</v>
      </c>
      <c r="B4628" t="str">
        <v>SHA</v>
      </c>
      <c r="C4628" t="str">
        <v>SPARES/OTHER</v>
      </c>
      <c r="D4628" s="4">
        <v>44782</v>
      </c>
      <c r="E4628" t="str">
        <v>HELLER</v>
      </c>
      <c r="F4628">
        <v>14104274</v>
      </c>
      <c r="G4628">
        <v>44782</v>
      </c>
      <c r="H4628" t="str">
        <v>HELI|4681C</v>
      </c>
      <c r="I4628" t="str">
        <v>THRUST WASHER</v>
      </c>
      <c r="J4628">
        <v>1</v>
      </c>
      <c r="K4628">
        <v>1</v>
      </c>
      <c r="L4628">
        <v>62.83</v>
      </c>
      <c r="M4628" t="str">
        <v>CNY</v>
      </c>
      <c r="N4628">
        <v>1.163</v>
      </c>
      <c r="O4628">
        <v>62.83</v>
      </c>
      <c r="P4628">
        <v>73.071290000000005</v>
      </c>
      <c r="Q4628" t="str">
        <v>C66SHA-SERVICE GROUP</v>
      </c>
      <c r="R4628" t="str">
        <v>Changzhou Lirui Optoelectronics Co., Ltd.</v>
      </c>
      <c r="S4628" t="str">
        <v>Same</v>
      </c>
      <c r="T4628">
        <v>906039</v>
      </c>
      <c r="U4628">
        <v>40.11</v>
      </c>
      <c r="V4628" t="str">
        <v>309ASY INV-PTS SALES</v>
      </c>
      <c r="W4628">
        <v>0</v>
      </c>
      <c r="X4628">
        <v>0</v>
      </c>
      <c r="Y4628">
        <v>940121</v>
      </c>
      <c r="Z4628" t="str">
        <v>常州利瑞光电有限公司</v>
      </c>
      <c r="AA4628">
        <v>0</v>
      </c>
      <c r="AB4628">
        <v>2022</v>
      </c>
      <c r="AC4628">
        <v>8</v>
      </c>
      <c r="AD4628" t="str">
        <v>Q2</v>
      </c>
      <c r="AE4628" t="str">
        <v>FY22/23</v>
      </c>
      <c r="AF4628" t="str">
        <v>EAST</v>
      </c>
    </row>
    <row r="4629" spans="1:32">
      <c r="A4629" t="str">
        <v>ESHL</v>
      </c>
      <c r="B4629" t="str">
        <v>SHA</v>
      </c>
      <c r="C4629" t="str">
        <v>SPARES/OTHER</v>
      </c>
      <c r="D4629" s="4">
        <v>44782</v>
      </c>
      <c r="E4629" t="str">
        <v>HELLER</v>
      </c>
      <c r="F4629">
        <v>14104274</v>
      </c>
      <c r="G4629">
        <v>44782</v>
      </c>
      <c r="H4629" t="str">
        <v>HELI|2978C</v>
      </c>
      <c r="I4629" t="str">
        <v>SHIM MC#3088A362</v>
      </c>
      <c r="J4629">
        <v>1</v>
      </c>
      <c r="K4629">
        <v>1</v>
      </c>
      <c r="L4629">
        <v>41.59</v>
      </c>
      <c r="M4629" t="str">
        <v>CNY</v>
      </c>
      <c r="N4629">
        <v>1.163</v>
      </c>
      <c r="O4629">
        <v>41.59</v>
      </c>
      <c r="P4629">
        <v>48.369170000000004</v>
      </c>
      <c r="Q4629" t="str">
        <v>C66SHA-SERVICE GROUP</v>
      </c>
      <c r="R4629" t="str">
        <v>Changzhou Lirui Optoelectronics Co., Ltd.</v>
      </c>
      <c r="S4629" t="str">
        <v>Same</v>
      </c>
      <c r="T4629">
        <v>906039</v>
      </c>
      <c r="U4629">
        <v>26.4</v>
      </c>
      <c r="V4629" t="str">
        <v>309ASY INV-PTS SALES</v>
      </c>
      <c r="W4629">
        <v>0</v>
      </c>
      <c r="X4629">
        <v>0</v>
      </c>
      <c r="Y4629">
        <v>940121</v>
      </c>
      <c r="Z4629" t="str">
        <v>常州利瑞光电有限公司</v>
      </c>
      <c r="AA4629">
        <v>0</v>
      </c>
      <c r="AB4629">
        <v>2022</v>
      </c>
      <c r="AC4629">
        <v>8</v>
      </c>
      <c r="AD4629" t="str">
        <v>Q2</v>
      </c>
      <c r="AE4629" t="str">
        <v>FY22/23</v>
      </c>
      <c r="AF4629" t="str">
        <v>EAST</v>
      </c>
    </row>
    <row r="4630" spans="1:32">
      <c r="A4630" t="str">
        <v>ESHL</v>
      </c>
      <c r="B4630" t="str">
        <v>XIY</v>
      </c>
      <c r="C4630" t="str">
        <v>SPARES/OTHER</v>
      </c>
      <c r="D4630" s="4">
        <v>44782</v>
      </c>
      <c r="E4630" t="str">
        <v>YAMAHA</v>
      </c>
      <c r="F4630">
        <v>14104275</v>
      </c>
      <c r="G4630">
        <v>44782</v>
      </c>
      <c r="H4630" t="str">
        <v>YMCT|KLW-M66B3-01</v>
      </c>
      <c r="I4630" t="str">
        <v>HNS X-FLEX LAN</v>
      </c>
      <c r="J4630">
        <v>1</v>
      </c>
      <c r="K4630">
        <v>1</v>
      </c>
      <c r="L4630">
        <v>2416.81</v>
      </c>
      <c r="M4630" t="str">
        <v>CNY</v>
      </c>
      <c r="N4630">
        <v>1.163</v>
      </c>
      <c r="O4630">
        <v>2416.81</v>
      </c>
      <c r="P4630">
        <v>2810.7500300000002</v>
      </c>
      <c r="Q4630" t="str">
        <v>C66XIY-SERVICE GROUP</v>
      </c>
      <c r="R4630" t="str">
        <v>Xi'an Morebeck Semiconductor Technology Co., Ltd.</v>
      </c>
      <c r="S4630" t="str">
        <v>Same</v>
      </c>
      <c r="T4630">
        <v>906040</v>
      </c>
      <c r="U4630">
        <v>756</v>
      </c>
      <c r="V4630" t="str">
        <v>309ASY INV-PTS SALES</v>
      </c>
      <c r="W4630">
        <v>0</v>
      </c>
      <c r="X4630">
        <v>0</v>
      </c>
      <c r="Y4630">
        <v>940157</v>
      </c>
      <c r="Z4630" t="str">
        <v>西安莫贝克半导体科技有限公司</v>
      </c>
      <c r="AA4630">
        <v>0</v>
      </c>
      <c r="AB4630">
        <v>2022</v>
      </c>
      <c r="AC4630">
        <v>8</v>
      </c>
      <c r="AD4630" t="str">
        <v>Q2</v>
      </c>
      <c r="AE4630" t="str">
        <v>FY22/23</v>
      </c>
      <c r="AF4630" t="str">
        <v>WEST</v>
      </c>
    </row>
    <row r="4631" spans="1:32">
      <c r="A4631" t="str">
        <v>ESHL</v>
      </c>
      <c r="B4631" t="str">
        <v>XIY</v>
      </c>
      <c r="C4631" t="str">
        <v>SPARES/OTHER</v>
      </c>
      <c r="D4631" s="4">
        <v>44782</v>
      </c>
      <c r="E4631" t="str">
        <v>YAMAHA</v>
      </c>
      <c r="F4631">
        <v>14104275</v>
      </c>
      <c r="G4631">
        <v>44782</v>
      </c>
      <c r="H4631" t="str">
        <v>YMCT|KLW-M66BR-00</v>
      </c>
      <c r="I4631" t="str">
        <v>HNS EXT.LAN</v>
      </c>
      <c r="J4631">
        <v>1</v>
      </c>
      <c r="K4631">
        <v>1</v>
      </c>
      <c r="L4631">
        <v>2005.31</v>
      </c>
      <c r="M4631" t="str">
        <v>CNY</v>
      </c>
      <c r="N4631">
        <v>1.163</v>
      </c>
      <c r="O4631">
        <v>2005.31</v>
      </c>
      <c r="P4631">
        <v>2332.17553</v>
      </c>
      <c r="Q4631" t="str">
        <v>C66XIY-SERVICE GROUP</v>
      </c>
      <c r="R4631" t="str">
        <v>Xi'an Morebeck Semiconductor Technology Co., Ltd.</v>
      </c>
      <c r="S4631" t="str">
        <v>Same</v>
      </c>
      <c r="T4631">
        <v>906040</v>
      </c>
      <c r="U4631">
        <v>531</v>
      </c>
      <c r="V4631" t="str">
        <v>309ASY INV-PTS SALES</v>
      </c>
      <c r="W4631">
        <v>0</v>
      </c>
      <c r="X4631">
        <v>0</v>
      </c>
      <c r="Y4631">
        <v>940157</v>
      </c>
      <c r="Z4631" t="str">
        <v>西安莫贝克半导体科技有限公司</v>
      </c>
      <c r="AA4631">
        <v>0</v>
      </c>
      <c r="AB4631">
        <v>2022</v>
      </c>
      <c r="AC4631">
        <v>8</v>
      </c>
      <c r="AD4631" t="str">
        <v>Q2</v>
      </c>
      <c r="AE4631" t="str">
        <v>FY22/23</v>
      </c>
      <c r="AF4631" t="str">
        <v>WEST</v>
      </c>
    </row>
    <row r="4632" spans="1:32">
      <c r="A4632" t="str">
        <v>ESHL</v>
      </c>
      <c r="B4632" t="str">
        <v>SHA</v>
      </c>
      <c r="C4632" t="str">
        <v>SPARES/OTHER</v>
      </c>
      <c r="D4632" s="4">
        <v>44783</v>
      </c>
      <c r="E4632" t="str">
        <v>HELLER</v>
      </c>
      <c r="F4632">
        <v>14104276</v>
      </c>
      <c r="G4632">
        <v>44783</v>
      </c>
      <c r="H4632" t="str">
        <v>HELI|5362</v>
      </c>
      <c r="I4632" t="str">
        <v>T/C Digitizer Module (TDM)</v>
      </c>
      <c r="J4632">
        <v>1</v>
      </c>
      <c r="K4632">
        <v>1</v>
      </c>
      <c r="L4632">
        <v>11358.41</v>
      </c>
      <c r="M4632" t="str">
        <v>CNY</v>
      </c>
      <c r="N4632">
        <v>1.163</v>
      </c>
      <c r="O4632">
        <v>11358.41</v>
      </c>
      <c r="P4632">
        <v>13209.830830000001</v>
      </c>
      <c r="Q4632" t="str">
        <v>C66SHA-SERVICE GROUP</v>
      </c>
      <c r="R4632" t="str">
        <v xml:space="preserve">Changzhou Tongbao Photo-electricity Manufacturing </v>
      </c>
      <c r="S4632" t="str">
        <v>Same</v>
      </c>
      <c r="T4632">
        <v>906044</v>
      </c>
      <c r="U4632">
        <v>8249.16</v>
      </c>
      <c r="V4632" t="str">
        <v>309ASY INV-PTS SALES</v>
      </c>
      <c r="W4632">
        <v>0</v>
      </c>
      <c r="X4632">
        <v>0</v>
      </c>
      <c r="Y4632">
        <v>941150</v>
      </c>
      <c r="Z4632" t="str">
        <v>常州通宝光电股份有限公司</v>
      </c>
      <c r="AA4632">
        <v>0</v>
      </c>
      <c r="AB4632">
        <v>2022</v>
      </c>
      <c r="AC4632">
        <v>8</v>
      </c>
      <c r="AD4632" t="str">
        <v>Q2</v>
      </c>
      <c r="AE4632" t="str">
        <v>FY22/23</v>
      </c>
      <c r="AF4632" t="str">
        <v>EAST</v>
      </c>
    </row>
    <row r="4633" spans="1:32">
      <c r="A4633" t="str">
        <v>ESHL</v>
      </c>
      <c r="B4633" t="str">
        <v>SHA</v>
      </c>
      <c r="C4633" t="str">
        <v>SPARES/OTHER</v>
      </c>
      <c r="D4633" s="4">
        <v>44783</v>
      </c>
      <c r="E4633" t="str">
        <v>YAMAHA</v>
      </c>
      <c r="F4633">
        <v>14104277</v>
      </c>
      <c r="G4633">
        <v>44783</v>
      </c>
      <c r="H4633" t="str">
        <v>YMCT|KJV-M3407-A1</v>
      </c>
      <c r="I4633" t="str">
        <v>JOINT ASSY</v>
      </c>
      <c r="J4633">
        <v>10</v>
      </c>
      <c r="K4633">
        <v>10</v>
      </c>
      <c r="L4633">
        <v>3858.41</v>
      </c>
      <c r="M4633" t="str">
        <v>CNY</v>
      </c>
      <c r="N4633">
        <v>1.163</v>
      </c>
      <c r="O4633">
        <v>3858.41</v>
      </c>
      <c r="P4633">
        <v>4487.3308299999999</v>
      </c>
      <c r="Q4633" t="str">
        <v>C66SHA-SERVICE GROUP</v>
      </c>
      <c r="R4633" t="str">
        <v>Suzhou Inovance Technology Co Ltd</v>
      </c>
      <c r="S4633" t="str">
        <v>Same</v>
      </c>
      <c r="T4633">
        <v>906041</v>
      </c>
      <c r="U4633">
        <v>1530</v>
      </c>
      <c r="V4633" t="str">
        <v>309ASY INV-PTS SALES</v>
      </c>
      <c r="W4633">
        <v>0</v>
      </c>
      <c r="X4633">
        <v>0</v>
      </c>
      <c r="Y4633">
        <v>941107</v>
      </c>
      <c r="Z4633" t="str">
        <v>苏州汇川技术有限公司</v>
      </c>
      <c r="AA4633">
        <v>0</v>
      </c>
      <c r="AB4633">
        <v>2022</v>
      </c>
      <c r="AC4633">
        <v>8</v>
      </c>
      <c r="AD4633" t="str">
        <v>Q2</v>
      </c>
      <c r="AE4633" t="str">
        <v>FY22/23</v>
      </c>
      <c r="AF4633" t="str">
        <v>EAST</v>
      </c>
    </row>
    <row r="4634" spans="1:32">
      <c r="A4634" t="str">
        <v>ESHL</v>
      </c>
      <c r="B4634" t="str">
        <v>SHA</v>
      </c>
      <c r="C4634" t="str">
        <v>SPARES/OTHER</v>
      </c>
      <c r="D4634" s="4">
        <v>44783</v>
      </c>
      <c r="E4634" t="str">
        <v>YAMAHA</v>
      </c>
      <c r="F4634">
        <v>14104277</v>
      </c>
      <c r="G4634">
        <v>44783</v>
      </c>
      <c r="H4634" t="str">
        <v>YMCT|KLW-M3712-02</v>
      </c>
      <c r="I4634" t="str">
        <v>COVER TAPE GUIDE</v>
      </c>
      <c r="J4634">
        <v>2</v>
      </c>
      <c r="K4634">
        <v>2</v>
      </c>
      <c r="L4634">
        <v>573.45000000000005</v>
      </c>
      <c r="M4634" t="str">
        <v>CNY</v>
      </c>
      <c r="N4634">
        <v>1.163</v>
      </c>
      <c r="O4634">
        <v>573.45000000000005</v>
      </c>
      <c r="P4634">
        <v>666.92235000000005</v>
      </c>
      <c r="Q4634" t="str">
        <v>C66SHA-SERVICE GROUP</v>
      </c>
      <c r="R4634" t="str">
        <v>Suzhou Inovance Technology Co Ltd</v>
      </c>
      <c r="S4634" t="str">
        <v>Same</v>
      </c>
      <c r="T4634">
        <v>906041</v>
      </c>
      <c r="U4634">
        <v>196</v>
      </c>
      <c r="V4634" t="str">
        <v>309ASY INV-PTS SALES</v>
      </c>
      <c r="W4634">
        <v>0</v>
      </c>
      <c r="X4634">
        <v>0</v>
      </c>
      <c r="Y4634">
        <v>941107</v>
      </c>
      <c r="Z4634" t="str">
        <v>苏州汇川技术有限公司</v>
      </c>
      <c r="AA4634">
        <v>0</v>
      </c>
      <c r="AB4634">
        <v>2022</v>
      </c>
      <c r="AC4634">
        <v>8</v>
      </c>
      <c r="AD4634" t="str">
        <v>Q2</v>
      </c>
      <c r="AE4634" t="str">
        <v>FY22/23</v>
      </c>
      <c r="AF4634" t="str">
        <v>EAST</v>
      </c>
    </row>
    <row r="4635" spans="1:32">
      <c r="A4635" t="str">
        <v>ESHL</v>
      </c>
      <c r="B4635" t="str">
        <v>SHA</v>
      </c>
      <c r="C4635" t="str">
        <v>SPARES/OTHER</v>
      </c>
      <c r="D4635" s="4">
        <v>44783</v>
      </c>
      <c r="E4635" t="str">
        <v>YAMAHA</v>
      </c>
      <c r="F4635">
        <v>14104277</v>
      </c>
      <c r="G4635">
        <v>44783</v>
      </c>
      <c r="H4635" t="str">
        <v>YMCT|KKE-M2267-A0</v>
      </c>
      <c r="I4635" t="str">
        <v>GUIDE X AXIS ASSY</v>
      </c>
      <c r="J4635">
        <v>1</v>
      </c>
      <c r="K4635">
        <v>1</v>
      </c>
      <c r="L4635">
        <v>1695.58</v>
      </c>
      <c r="M4635" t="str">
        <v>CNY</v>
      </c>
      <c r="N4635">
        <v>1.163</v>
      </c>
      <c r="O4635">
        <v>1695.58</v>
      </c>
      <c r="P4635">
        <v>1971.9595400000001</v>
      </c>
      <c r="Q4635" t="str">
        <v>C66SHA-SERVICE GROUP</v>
      </c>
      <c r="R4635" t="str">
        <v>Suzhou Inovance Technology Co Ltd</v>
      </c>
      <c r="S4635" t="str">
        <v>Same</v>
      </c>
      <c r="T4635">
        <v>906041</v>
      </c>
      <c r="U4635">
        <v>648</v>
      </c>
      <c r="V4635" t="str">
        <v>309ASY INV-PTS SALES</v>
      </c>
      <c r="W4635">
        <v>0</v>
      </c>
      <c r="X4635">
        <v>0</v>
      </c>
      <c r="Y4635">
        <v>941107</v>
      </c>
      <c r="Z4635" t="str">
        <v>苏州汇川技术有限公司</v>
      </c>
      <c r="AA4635">
        <v>0</v>
      </c>
      <c r="AB4635">
        <v>2022</v>
      </c>
      <c r="AC4635">
        <v>8</v>
      </c>
      <c r="AD4635" t="str">
        <v>Q2</v>
      </c>
      <c r="AE4635" t="str">
        <v>FY22/23</v>
      </c>
      <c r="AF4635" t="str">
        <v>EAST</v>
      </c>
    </row>
    <row r="4636" spans="1:32">
      <c r="A4636" t="str">
        <v>ESHL</v>
      </c>
      <c r="B4636" t="str">
        <v>SHA</v>
      </c>
      <c r="C4636" t="str">
        <v>SPARES/OTHER</v>
      </c>
      <c r="D4636" s="4">
        <v>44783</v>
      </c>
      <c r="E4636" t="str">
        <v>YAMAHA</v>
      </c>
      <c r="F4636">
        <v>14104277</v>
      </c>
      <c r="G4636">
        <v>44783</v>
      </c>
      <c r="H4636" t="str">
        <v>YMCT|KLJ-MC145-00</v>
      </c>
      <c r="I4636" t="str">
        <v>LEVER TAPE GUIDE F</v>
      </c>
      <c r="J4636">
        <v>10</v>
      </c>
      <c r="K4636">
        <v>10</v>
      </c>
      <c r="L4636">
        <v>495.58</v>
      </c>
      <c r="M4636" t="str">
        <v>CNY</v>
      </c>
      <c r="N4636">
        <v>1.163</v>
      </c>
      <c r="O4636">
        <v>495.58</v>
      </c>
      <c r="P4636">
        <v>576.35954000000004</v>
      </c>
      <c r="Q4636" t="str">
        <v>C66SHA-SERVICE GROUP</v>
      </c>
      <c r="R4636" t="str">
        <v>Suzhou Inovance Technology Co Ltd</v>
      </c>
      <c r="S4636" t="str">
        <v>Same</v>
      </c>
      <c r="T4636">
        <v>906041</v>
      </c>
      <c r="U4636">
        <v>170</v>
      </c>
      <c r="V4636" t="str">
        <v>309ASY INV-PTS SALES</v>
      </c>
      <c r="W4636">
        <v>0</v>
      </c>
      <c r="X4636">
        <v>0</v>
      </c>
      <c r="Y4636">
        <v>941107</v>
      </c>
      <c r="Z4636" t="str">
        <v>苏州汇川技术有限公司</v>
      </c>
      <c r="AA4636">
        <v>0</v>
      </c>
      <c r="AB4636">
        <v>2022</v>
      </c>
      <c r="AC4636">
        <v>8</v>
      </c>
      <c r="AD4636" t="str">
        <v>Q2</v>
      </c>
      <c r="AE4636" t="str">
        <v>FY22/23</v>
      </c>
      <c r="AF4636" t="str">
        <v>EAST</v>
      </c>
    </row>
    <row r="4637" spans="1:32">
      <c r="A4637" t="str">
        <v>ESHL</v>
      </c>
      <c r="B4637" t="str">
        <v>SHA</v>
      </c>
      <c r="C4637" t="str">
        <v>SPARES/OTHER</v>
      </c>
      <c r="D4637" s="4">
        <v>44783</v>
      </c>
      <c r="E4637" t="str">
        <v>YAMAHA</v>
      </c>
      <c r="F4637">
        <v>14104277</v>
      </c>
      <c r="G4637">
        <v>44783</v>
      </c>
      <c r="H4637" t="str">
        <v>YMCT|KLF-M9135-01</v>
      </c>
      <c r="I4637" t="str">
        <v>PLATE EDGE 2</v>
      </c>
      <c r="J4637">
        <v>20</v>
      </c>
      <c r="K4637">
        <v>20</v>
      </c>
      <c r="L4637">
        <v>2176.9899999999998</v>
      </c>
      <c r="M4637" t="str">
        <v>CNY</v>
      </c>
      <c r="N4637">
        <v>1.163</v>
      </c>
      <c r="O4637">
        <v>2176.9899999999998</v>
      </c>
      <c r="P4637">
        <v>2531.8393699999997</v>
      </c>
      <c r="Q4637" t="str">
        <v>C66SHA-SERVICE GROUP</v>
      </c>
      <c r="R4637" t="str">
        <v>Suzhou Inovance Technology Co Ltd</v>
      </c>
      <c r="S4637" t="str">
        <v>Same</v>
      </c>
      <c r="T4637">
        <v>906041</v>
      </c>
      <c r="U4637">
        <v>820</v>
      </c>
      <c r="V4637" t="str">
        <v>309ASY INV-PTS SALES</v>
      </c>
      <c r="W4637">
        <v>0</v>
      </c>
      <c r="X4637">
        <v>0</v>
      </c>
      <c r="Y4637">
        <v>941107</v>
      </c>
      <c r="Z4637" t="str">
        <v>苏州汇川技术有限公司</v>
      </c>
      <c r="AA4637">
        <v>0</v>
      </c>
      <c r="AB4637">
        <v>2022</v>
      </c>
      <c r="AC4637">
        <v>8</v>
      </c>
      <c r="AD4637" t="str">
        <v>Q2</v>
      </c>
      <c r="AE4637" t="str">
        <v>FY22/23</v>
      </c>
      <c r="AF4637" t="str">
        <v>EAST</v>
      </c>
    </row>
    <row r="4638" spans="1:32">
      <c r="A4638" t="str">
        <v>ESHL</v>
      </c>
      <c r="B4638" t="str">
        <v>SHA</v>
      </c>
      <c r="C4638" t="str">
        <v>SPARES/OTHER</v>
      </c>
      <c r="D4638" s="4">
        <v>44783</v>
      </c>
      <c r="E4638" t="str">
        <v>YAMAHA</v>
      </c>
      <c r="F4638">
        <v>14104278</v>
      </c>
      <c r="G4638">
        <v>44783</v>
      </c>
      <c r="H4638" t="str">
        <v>YMCT|KHY-M8C06-10</v>
      </c>
      <c r="I4638" t="str">
        <v>BIT SET 10</v>
      </c>
      <c r="J4638">
        <v>1</v>
      </c>
      <c r="K4638">
        <v>1</v>
      </c>
      <c r="L4638">
        <v>4651.33</v>
      </c>
      <c r="M4638" t="str">
        <v>CNY</v>
      </c>
      <c r="N4638">
        <v>1.163</v>
      </c>
      <c r="O4638">
        <v>4651.33</v>
      </c>
      <c r="P4638">
        <v>5409.4967900000001</v>
      </c>
      <c r="Q4638" t="str">
        <v>C66SHA-SERVICE GROUP</v>
      </c>
      <c r="R4638" t="str">
        <v>Suzhou Inovance Technology Co Ltd</v>
      </c>
      <c r="S4638" t="str">
        <v>Same</v>
      </c>
      <c r="T4638">
        <v>906042</v>
      </c>
      <c r="U4638">
        <v>2178</v>
      </c>
      <c r="V4638" t="str">
        <v>309ASY INV-PTS SALES</v>
      </c>
      <c r="W4638">
        <v>0</v>
      </c>
      <c r="X4638">
        <v>0</v>
      </c>
      <c r="Y4638">
        <v>941131</v>
      </c>
      <c r="Z4638" t="str">
        <v>苏州汇川技术有限公司</v>
      </c>
      <c r="AA4638">
        <v>0</v>
      </c>
      <c r="AB4638">
        <v>2022</v>
      </c>
      <c r="AC4638">
        <v>8</v>
      </c>
      <c r="AD4638" t="str">
        <v>Q2</v>
      </c>
      <c r="AE4638" t="str">
        <v>FY22/23</v>
      </c>
      <c r="AF4638" t="str">
        <v>EAST</v>
      </c>
    </row>
    <row r="4639" spans="1:32">
      <c r="A4639" t="str">
        <v>ESHL</v>
      </c>
      <c r="B4639" t="str">
        <v>SHA</v>
      </c>
      <c r="C4639" t="str">
        <v>SPARES/OTHER</v>
      </c>
      <c r="D4639" s="4">
        <v>44783</v>
      </c>
      <c r="E4639" t="str">
        <v>YAMAHA</v>
      </c>
      <c r="F4639">
        <v>14104278</v>
      </c>
      <c r="G4639">
        <v>44783</v>
      </c>
      <c r="H4639" t="str">
        <v>YMCT|90990-17J010</v>
      </c>
      <c r="I4639" t="str">
        <v>O-RING</v>
      </c>
      <c r="J4639">
        <v>40</v>
      </c>
      <c r="K4639">
        <v>40</v>
      </c>
      <c r="L4639">
        <v>601.77</v>
      </c>
      <c r="M4639" t="str">
        <v>CNY</v>
      </c>
      <c r="N4639">
        <v>1.163</v>
      </c>
      <c r="O4639">
        <v>601.77</v>
      </c>
      <c r="P4639">
        <v>699.85851000000002</v>
      </c>
      <c r="Q4639" t="str">
        <v>C66SHA-SERVICE GROUP</v>
      </c>
      <c r="R4639" t="str">
        <v>Suzhou Inovance Technology Co Ltd</v>
      </c>
      <c r="S4639" t="str">
        <v>Same</v>
      </c>
      <c r="T4639">
        <v>906042</v>
      </c>
      <c r="U4639">
        <v>200</v>
      </c>
      <c r="V4639" t="str">
        <v>309ASY INV-PTS SALES</v>
      </c>
      <c r="W4639">
        <v>0</v>
      </c>
      <c r="X4639">
        <v>0</v>
      </c>
      <c r="Y4639">
        <v>941131</v>
      </c>
      <c r="Z4639" t="str">
        <v>苏州汇川技术有限公司</v>
      </c>
      <c r="AA4639">
        <v>0</v>
      </c>
      <c r="AB4639">
        <v>2022</v>
      </c>
      <c r="AC4639">
        <v>8</v>
      </c>
      <c r="AD4639" t="str">
        <v>Q2</v>
      </c>
      <c r="AE4639" t="str">
        <v>FY22/23</v>
      </c>
      <c r="AF4639" t="str">
        <v>EAST</v>
      </c>
    </row>
    <row r="4640" spans="1:32">
      <c r="A4640" t="str">
        <v>ESHL</v>
      </c>
      <c r="B4640" t="str">
        <v>SHA</v>
      </c>
      <c r="C4640" t="str">
        <v>SPARES/OTHER</v>
      </c>
      <c r="D4640" s="4">
        <v>44783</v>
      </c>
      <c r="E4640" t="str">
        <v>YAMAHA</v>
      </c>
      <c r="F4640">
        <v>14104278</v>
      </c>
      <c r="G4640">
        <v>44783</v>
      </c>
      <c r="H4640" t="str">
        <v>YMCT|KGR-M71N2-A0</v>
      </c>
      <c r="I4640" t="str">
        <v>NOZZLE 222F ASSY.</v>
      </c>
      <c r="J4640">
        <v>2</v>
      </c>
      <c r="K4640">
        <v>2</v>
      </c>
      <c r="L4640">
        <v>7745.13</v>
      </c>
      <c r="M4640" t="str">
        <v>CNY</v>
      </c>
      <c r="N4640">
        <v>1.163</v>
      </c>
      <c r="O4640">
        <v>7745.13</v>
      </c>
      <c r="P4640">
        <v>9007.58619</v>
      </c>
      <c r="Q4640" t="str">
        <v>C66SHA-SERVICE GROUP</v>
      </c>
      <c r="R4640" t="str">
        <v>Suzhou Inovance Technology Co Ltd</v>
      </c>
      <c r="S4640" t="str">
        <v>Same</v>
      </c>
      <c r="T4640">
        <v>906042</v>
      </c>
      <c r="U4640">
        <v>3524</v>
      </c>
      <c r="V4640" t="str">
        <v>309ASY INV-PTS SALES</v>
      </c>
      <c r="W4640">
        <v>0</v>
      </c>
      <c r="X4640">
        <v>0</v>
      </c>
      <c r="Y4640">
        <v>941131</v>
      </c>
      <c r="Z4640" t="str">
        <v>苏州汇川技术有限公司</v>
      </c>
      <c r="AA4640">
        <v>0</v>
      </c>
      <c r="AB4640">
        <v>2022</v>
      </c>
      <c r="AC4640">
        <v>8</v>
      </c>
      <c r="AD4640" t="str">
        <v>Q2</v>
      </c>
      <c r="AE4640" t="str">
        <v>FY22/23</v>
      </c>
      <c r="AF4640" t="str">
        <v>EAST</v>
      </c>
    </row>
    <row r="4641" spans="1:32">
      <c r="A4641" t="str">
        <v>ESHL</v>
      </c>
      <c r="B4641" t="str">
        <v>SHA</v>
      </c>
      <c r="C4641" t="str">
        <v>SPARES/OTHER</v>
      </c>
      <c r="D4641" s="4">
        <v>44783</v>
      </c>
      <c r="E4641" t="str">
        <v>YAMAHA</v>
      </c>
      <c r="F4641">
        <v>14104278</v>
      </c>
      <c r="G4641">
        <v>44783</v>
      </c>
      <c r="H4641" t="str">
        <v>YMCT|KGR-M71N3-A1</v>
      </c>
      <c r="I4641" t="str">
        <v>NOZZLE 223F ASSY.</v>
      </c>
      <c r="J4641">
        <v>2</v>
      </c>
      <c r="K4641">
        <v>2</v>
      </c>
      <c r="L4641">
        <v>5191.1499999999996</v>
      </c>
      <c r="M4641" t="str">
        <v>CNY</v>
      </c>
      <c r="N4641">
        <v>1.163</v>
      </c>
      <c r="O4641">
        <v>5191.1499999999996</v>
      </c>
      <c r="P4641">
        <v>6037.3074499999993</v>
      </c>
      <c r="Q4641" t="str">
        <v>C66SHA-SERVICE GROUP</v>
      </c>
      <c r="R4641" t="str">
        <v>Suzhou Inovance Technology Co Ltd</v>
      </c>
      <c r="S4641" t="str">
        <v>Same</v>
      </c>
      <c r="T4641">
        <v>906042</v>
      </c>
      <c r="U4641">
        <v>2362</v>
      </c>
      <c r="V4641" t="str">
        <v>309ASY INV-PTS SALES</v>
      </c>
      <c r="W4641">
        <v>0</v>
      </c>
      <c r="X4641">
        <v>0</v>
      </c>
      <c r="Y4641">
        <v>941131</v>
      </c>
      <c r="Z4641" t="str">
        <v>苏州汇川技术有限公司</v>
      </c>
      <c r="AA4641">
        <v>0</v>
      </c>
      <c r="AB4641">
        <v>2022</v>
      </c>
      <c r="AC4641">
        <v>8</v>
      </c>
      <c r="AD4641" t="str">
        <v>Q2</v>
      </c>
      <c r="AE4641" t="str">
        <v>FY22/23</v>
      </c>
      <c r="AF4641" t="str">
        <v>EAST</v>
      </c>
    </row>
    <row r="4642" spans="1:32">
      <c r="A4642" t="str">
        <v>ESHL</v>
      </c>
      <c r="B4642" t="str">
        <v>SHA</v>
      </c>
      <c r="C4642" t="str">
        <v>SPARES/OTHER</v>
      </c>
      <c r="D4642" s="4">
        <v>44783</v>
      </c>
      <c r="E4642" t="str">
        <v>YAMAHA</v>
      </c>
      <c r="F4642">
        <v>14104278</v>
      </c>
      <c r="G4642">
        <v>44783</v>
      </c>
      <c r="H4642" t="str">
        <v>YMCT|KHY-M7153-10</v>
      </c>
      <c r="I4642" t="str">
        <v>VALVE</v>
      </c>
      <c r="J4642">
        <v>5</v>
      </c>
      <c r="K4642">
        <v>5</v>
      </c>
      <c r="L4642">
        <v>16473.45</v>
      </c>
      <c r="M4642" t="str">
        <v>CNY</v>
      </c>
      <c r="N4642">
        <v>1.163</v>
      </c>
      <c r="O4642">
        <v>16473.45</v>
      </c>
      <c r="P4642">
        <v>19158.622350000001</v>
      </c>
      <c r="Q4642" t="str">
        <v>C66SHA-SERVICE GROUP</v>
      </c>
      <c r="R4642" t="str">
        <v>Suzhou Inovance Technology Co Ltd</v>
      </c>
      <c r="S4642" t="str">
        <v>Same</v>
      </c>
      <c r="T4642">
        <v>906042</v>
      </c>
      <c r="U4642">
        <v>7495</v>
      </c>
      <c r="V4642" t="str">
        <v>309ASY INV-PTS SALES</v>
      </c>
      <c r="W4642">
        <v>0</v>
      </c>
      <c r="X4642">
        <v>0</v>
      </c>
      <c r="Y4642">
        <v>941131</v>
      </c>
      <c r="Z4642" t="str">
        <v>苏州汇川技术有限公司</v>
      </c>
      <c r="AA4642">
        <v>0</v>
      </c>
      <c r="AB4642">
        <v>2022</v>
      </c>
      <c r="AC4642">
        <v>8</v>
      </c>
      <c r="AD4642" t="str">
        <v>Q2</v>
      </c>
      <c r="AE4642" t="str">
        <v>FY22/23</v>
      </c>
      <c r="AF4642" t="str">
        <v>EAST</v>
      </c>
    </row>
    <row r="4643" spans="1:32">
      <c r="A4643" t="str">
        <v>ESHL</v>
      </c>
      <c r="B4643" t="str">
        <v>SHA</v>
      </c>
      <c r="C4643" t="str">
        <v>SPARES/OTHER</v>
      </c>
      <c r="D4643" s="4">
        <v>44783</v>
      </c>
      <c r="E4643" t="str">
        <v>YAMAHA</v>
      </c>
      <c r="F4643">
        <v>14104278</v>
      </c>
      <c r="G4643">
        <v>44783</v>
      </c>
      <c r="H4643" t="str">
        <v>YMCT|KM5-M7174-F0</v>
      </c>
      <c r="I4643" t="str">
        <v>FILTER CAP</v>
      </c>
      <c r="J4643">
        <v>2</v>
      </c>
      <c r="K4643">
        <v>2</v>
      </c>
      <c r="L4643">
        <v>573.45000000000005</v>
      </c>
      <c r="M4643" t="str">
        <v>CNY</v>
      </c>
      <c r="N4643">
        <v>1.163</v>
      </c>
      <c r="O4643">
        <v>573.45000000000005</v>
      </c>
      <c r="P4643">
        <v>666.92235000000005</v>
      </c>
      <c r="Q4643" t="str">
        <v>C66SHA-SERVICE GROUP</v>
      </c>
      <c r="R4643" t="str">
        <v>Suzhou Inovance Technology Co Ltd</v>
      </c>
      <c r="S4643" t="str">
        <v>Same</v>
      </c>
      <c r="T4643">
        <v>906042</v>
      </c>
      <c r="U4643">
        <v>196</v>
      </c>
      <c r="V4643" t="str">
        <v>309ASY INV-PTS SALES</v>
      </c>
      <c r="W4643">
        <v>0</v>
      </c>
      <c r="X4643">
        <v>0</v>
      </c>
      <c r="Y4643">
        <v>941131</v>
      </c>
      <c r="Z4643" t="str">
        <v>苏州汇川技术有限公司</v>
      </c>
      <c r="AA4643">
        <v>0</v>
      </c>
      <c r="AB4643">
        <v>2022</v>
      </c>
      <c r="AC4643">
        <v>8</v>
      </c>
      <c r="AD4643" t="str">
        <v>Q2</v>
      </c>
      <c r="AE4643" t="str">
        <v>FY22/23</v>
      </c>
      <c r="AF4643" t="str">
        <v>EAST</v>
      </c>
    </row>
    <row r="4644" spans="1:32">
      <c r="A4644" t="str">
        <v>ESHL</v>
      </c>
      <c r="B4644" t="str">
        <v>SHA</v>
      </c>
      <c r="C4644" t="str">
        <v>SPARES/OTHER</v>
      </c>
      <c r="D4644" s="4">
        <v>44783</v>
      </c>
      <c r="E4644" t="str">
        <v>YAMAHA</v>
      </c>
      <c r="F4644">
        <v>14104278</v>
      </c>
      <c r="G4644">
        <v>44783</v>
      </c>
      <c r="H4644" t="str">
        <v>YMCT|KKE-M9127-00</v>
      </c>
      <c r="I4644" t="str">
        <v>BELT 1 CONVEYOR</v>
      </c>
      <c r="J4644">
        <v>4</v>
      </c>
      <c r="K4644">
        <v>4</v>
      </c>
      <c r="L4644">
        <v>644.25</v>
      </c>
      <c r="M4644" t="str">
        <v>CNY</v>
      </c>
      <c r="N4644">
        <v>1.163</v>
      </c>
      <c r="O4644">
        <v>644.25</v>
      </c>
      <c r="P4644">
        <v>749.26274999999998</v>
      </c>
      <c r="Q4644" t="str">
        <v>C66SHA-SERVICE GROUP</v>
      </c>
      <c r="R4644" t="str">
        <v>Suzhou Inovance Technology Co Ltd</v>
      </c>
      <c r="S4644" t="str">
        <v>Same</v>
      </c>
      <c r="T4644">
        <v>906042</v>
      </c>
      <c r="U4644">
        <v>344</v>
      </c>
      <c r="V4644" t="str">
        <v>309ASY INV-PTS SALES</v>
      </c>
      <c r="W4644">
        <v>0</v>
      </c>
      <c r="X4644">
        <v>0</v>
      </c>
      <c r="Y4644">
        <v>941131</v>
      </c>
      <c r="Z4644" t="str">
        <v>苏州汇川技术有限公司</v>
      </c>
      <c r="AA4644">
        <v>0</v>
      </c>
      <c r="AB4644">
        <v>2022</v>
      </c>
      <c r="AC4644">
        <v>8</v>
      </c>
      <c r="AD4644" t="str">
        <v>Q2</v>
      </c>
      <c r="AE4644" t="str">
        <v>FY22/23</v>
      </c>
      <c r="AF4644" t="str">
        <v>EAST</v>
      </c>
    </row>
    <row r="4645" spans="1:32">
      <c r="A4645" t="str">
        <v>ESHL</v>
      </c>
      <c r="B4645" t="str">
        <v>SHA</v>
      </c>
      <c r="C4645" t="str">
        <v>SPARES/OTHER</v>
      </c>
      <c r="D4645" s="4">
        <v>44783</v>
      </c>
      <c r="E4645" t="str">
        <v>YAMAHA</v>
      </c>
      <c r="F4645">
        <v>14104278</v>
      </c>
      <c r="G4645">
        <v>44783</v>
      </c>
      <c r="H4645" t="str">
        <v>YMCT|KKE-M919R-00</v>
      </c>
      <c r="I4645" t="str">
        <v>BELT CONVEYOR</v>
      </c>
      <c r="J4645">
        <v>4</v>
      </c>
      <c r="K4645">
        <v>4</v>
      </c>
      <c r="L4645">
        <v>601.77</v>
      </c>
      <c r="M4645" t="str">
        <v>CNY</v>
      </c>
      <c r="N4645">
        <v>1.163</v>
      </c>
      <c r="O4645">
        <v>601.77</v>
      </c>
      <c r="P4645">
        <v>699.85851000000002</v>
      </c>
      <c r="Q4645" t="str">
        <v>C66SHA-SERVICE GROUP</v>
      </c>
      <c r="R4645" t="str">
        <v>Suzhou Inovance Technology Co Ltd</v>
      </c>
      <c r="S4645" t="str">
        <v>Same</v>
      </c>
      <c r="T4645">
        <v>906042</v>
      </c>
      <c r="U4645">
        <v>292</v>
      </c>
      <c r="V4645" t="str">
        <v>309ASY INV-PTS SALES</v>
      </c>
      <c r="W4645">
        <v>0</v>
      </c>
      <c r="X4645">
        <v>0</v>
      </c>
      <c r="Y4645">
        <v>941131</v>
      </c>
      <c r="Z4645" t="str">
        <v>苏州汇川技术有限公司</v>
      </c>
      <c r="AA4645">
        <v>0</v>
      </c>
      <c r="AB4645">
        <v>2022</v>
      </c>
      <c r="AC4645">
        <v>8</v>
      </c>
      <c r="AD4645" t="str">
        <v>Q2</v>
      </c>
      <c r="AE4645" t="str">
        <v>FY22/23</v>
      </c>
      <c r="AF4645" t="str">
        <v>EAST</v>
      </c>
    </row>
    <row r="4646" spans="1:32">
      <c r="A4646" t="str">
        <v>ESHL</v>
      </c>
      <c r="B4646" t="str">
        <v>SHA</v>
      </c>
      <c r="C4646" t="str">
        <v>SPARES/OTHER</v>
      </c>
      <c r="D4646" s="4">
        <v>44783</v>
      </c>
      <c r="E4646" t="str">
        <v>YAMAHA</v>
      </c>
      <c r="F4646">
        <v>14104278</v>
      </c>
      <c r="G4646">
        <v>44783</v>
      </c>
      <c r="H4646" t="str">
        <v>YMCT|KHY-M7156-01</v>
      </c>
      <c r="I4646" t="str">
        <v>BIT CAP</v>
      </c>
      <c r="J4646">
        <v>20</v>
      </c>
      <c r="K4646">
        <v>20</v>
      </c>
      <c r="L4646">
        <v>2884.96</v>
      </c>
      <c r="M4646" t="str">
        <v>CNY</v>
      </c>
      <c r="N4646">
        <v>1.163</v>
      </c>
      <c r="O4646">
        <v>2884.96</v>
      </c>
      <c r="P4646">
        <v>3355.2084800000002</v>
      </c>
      <c r="Q4646" t="str">
        <v>C66SHA-SERVICE GROUP</v>
      </c>
      <c r="R4646" t="str">
        <v>Suzhou Inovance Technology Co Ltd</v>
      </c>
      <c r="S4646" t="str">
        <v>Same</v>
      </c>
      <c r="T4646">
        <v>906042</v>
      </c>
      <c r="U4646">
        <v>1340</v>
      </c>
      <c r="V4646" t="str">
        <v>309ASY INV-PTS SALES</v>
      </c>
      <c r="W4646">
        <v>0</v>
      </c>
      <c r="X4646">
        <v>0</v>
      </c>
      <c r="Y4646">
        <v>941131</v>
      </c>
      <c r="Z4646" t="str">
        <v>苏州汇川技术有限公司</v>
      </c>
      <c r="AA4646">
        <v>0</v>
      </c>
      <c r="AB4646">
        <v>2022</v>
      </c>
      <c r="AC4646">
        <v>8</v>
      </c>
      <c r="AD4646" t="str">
        <v>Q2</v>
      </c>
      <c r="AE4646" t="str">
        <v>FY22/23</v>
      </c>
      <c r="AF4646" t="str">
        <v>EAST</v>
      </c>
    </row>
    <row r="4647" spans="1:32">
      <c r="A4647" t="str">
        <v>ESHL</v>
      </c>
      <c r="B4647" t="str">
        <v>SHA</v>
      </c>
      <c r="C4647" t="str">
        <v>SPARES/OTHER</v>
      </c>
      <c r="D4647" s="4">
        <v>44783</v>
      </c>
      <c r="E4647" t="str">
        <v>YAMAHA</v>
      </c>
      <c r="F4647">
        <v>14104278</v>
      </c>
      <c r="G4647">
        <v>44783</v>
      </c>
      <c r="H4647" t="str">
        <v>YMCT|KKE-M917H-00</v>
      </c>
      <c r="I4647" t="str">
        <v>BELT CONVEYOR</v>
      </c>
      <c r="J4647">
        <v>4</v>
      </c>
      <c r="K4647">
        <v>4</v>
      </c>
      <c r="L4647">
        <v>605.30999999999995</v>
      </c>
      <c r="M4647" t="str">
        <v>CNY</v>
      </c>
      <c r="N4647">
        <v>1.163</v>
      </c>
      <c r="O4647">
        <v>605.30999999999995</v>
      </c>
      <c r="P4647">
        <v>703.97552999999994</v>
      </c>
      <c r="Q4647" t="str">
        <v>C66SHA-SERVICE GROUP</v>
      </c>
      <c r="R4647" t="str">
        <v>Suzhou Inovance Technology Co Ltd</v>
      </c>
      <c r="S4647" t="str">
        <v>Same</v>
      </c>
      <c r="T4647">
        <v>906042</v>
      </c>
      <c r="U4647">
        <v>268</v>
      </c>
      <c r="V4647" t="str">
        <v>309ASY INV-PTS SALES</v>
      </c>
      <c r="W4647">
        <v>0</v>
      </c>
      <c r="X4647">
        <v>0</v>
      </c>
      <c r="Y4647">
        <v>941131</v>
      </c>
      <c r="Z4647" t="str">
        <v>苏州汇川技术有限公司</v>
      </c>
      <c r="AA4647">
        <v>0</v>
      </c>
      <c r="AB4647">
        <v>2022</v>
      </c>
      <c r="AC4647">
        <v>8</v>
      </c>
      <c r="AD4647" t="str">
        <v>Q2</v>
      </c>
      <c r="AE4647" t="str">
        <v>FY22/23</v>
      </c>
      <c r="AF4647" t="str">
        <v>EAST</v>
      </c>
    </row>
    <row r="4648" spans="1:32">
      <c r="A4648" t="str">
        <v>ESHL</v>
      </c>
      <c r="B4648" t="str">
        <v>SHA</v>
      </c>
      <c r="C4648" t="str">
        <v>SPARES/OTHER</v>
      </c>
      <c r="D4648" s="4">
        <v>44783</v>
      </c>
      <c r="E4648" t="str">
        <v>YAMAHA</v>
      </c>
      <c r="F4648">
        <v>14104278</v>
      </c>
      <c r="G4648">
        <v>44783</v>
      </c>
      <c r="H4648" t="str">
        <v>YMCT|KM5-M7122-N0</v>
      </c>
      <c r="I4648" t="str">
        <v>GREASE 30G</v>
      </c>
      <c r="J4648">
        <v>2</v>
      </c>
      <c r="K4648">
        <v>2</v>
      </c>
      <c r="L4648">
        <v>1125.6600000000001</v>
      </c>
      <c r="M4648" t="str">
        <v>CNY</v>
      </c>
      <c r="N4648">
        <v>1.163</v>
      </c>
      <c r="O4648">
        <v>1125.6600000000001</v>
      </c>
      <c r="P4648">
        <v>1309.1425800000002</v>
      </c>
      <c r="Q4648" t="str">
        <v>C66SHA-SERVICE GROUP</v>
      </c>
      <c r="R4648" t="str">
        <v>Suzhou Inovance Technology Co Ltd</v>
      </c>
      <c r="S4648" t="str">
        <v>Same</v>
      </c>
      <c r="T4648">
        <v>906042</v>
      </c>
      <c r="U4648">
        <v>538</v>
      </c>
      <c r="V4648" t="str">
        <v>309ASY INV-PTS SALES</v>
      </c>
      <c r="W4648">
        <v>0</v>
      </c>
      <c r="X4648">
        <v>0</v>
      </c>
      <c r="Y4648">
        <v>941131</v>
      </c>
      <c r="Z4648" t="str">
        <v>苏州汇川技术有限公司</v>
      </c>
      <c r="AA4648">
        <v>0</v>
      </c>
      <c r="AB4648">
        <v>2022</v>
      </c>
      <c r="AC4648">
        <v>8</v>
      </c>
      <c r="AD4648" t="str">
        <v>Q2</v>
      </c>
      <c r="AE4648" t="str">
        <v>FY22/23</v>
      </c>
      <c r="AF4648" t="str">
        <v>EAST</v>
      </c>
    </row>
    <row r="4649" spans="1:32">
      <c r="A4649" t="str">
        <v>ESHL</v>
      </c>
      <c r="B4649" t="str">
        <v>SHA</v>
      </c>
      <c r="C4649" t="str">
        <v>SPARES/OTHER</v>
      </c>
      <c r="D4649" s="4">
        <v>44783</v>
      </c>
      <c r="E4649" t="str">
        <v>YAMAHA</v>
      </c>
      <c r="F4649">
        <v>14104278</v>
      </c>
      <c r="G4649">
        <v>44783</v>
      </c>
      <c r="H4649" t="str">
        <v>YMCT|KHY-M712S-A0</v>
      </c>
      <c r="I4649" t="str">
        <v>SHAFT 2 SPARE</v>
      </c>
      <c r="J4649">
        <v>1</v>
      </c>
      <c r="K4649">
        <v>1</v>
      </c>
      <c r="L4649">
        <v>3656.64</v>
      </c>
      <c r="M4649" t="str">
        <v>CNY</v>
      </c>
      <c r="N4649">
        <v>1.163</v>
      </c>
      <c r="O4649">
        <v>3656.64</v>
      </c>
      <c r="P4649">
        <v>4252.6723199999997</v>
      </c>
      <c r="Q4649" t="str">
        <v>C66SHA-SERVICE GROUP</v>
      </c>
      <c r="R4649" t="str">
        <v>Suzhou Inovance Technology Co Ltd</v>
      </c>
      <c r="S4649" t="str">
        <v>Same</v>
      </c>
      <c r="T4649">
        <v>906042</v>
      </c>
      <c r="U4649">
        <v>2092</v>
      </c>
      <c r="V4649" t="str">
        <v>309ASY INV-PTS SALES</v>
      </c>
      <c r="W4649">
        <v>0</v>
      </c>
      <c r="X4649">
        <v>0</v>
      </c>
      <c r="Y4649">
        <v>941131</v>
      </c>
      <c r="Z4649" t="str">
        <v>苏州汇川技术有限公司</v>
      </c>
      <c r="AA4649">
        <v>0</v>
      </c>
      <c r="AB4649">
        <v>2022</v>
      </c>
      <c r="AC4649">
        <v>8</v>
      </c>
      <c r="AD4649" t="str">
        <v>Q2</v>
      </c>
      <c r="AE4649" t="str">
        <v>FY22/23</v>
      </c>
      <c r="AF4649" t="str">
        <v>EAST</v>
      </c>
    </row>
    <row r="4650" spans="1:32">
      <c r="A4650" t="str">
        <v>ESHL</v>
      </c>
      <c r="B4650" t="str">
        <v>SHA</v>
      </c>
      <c r="C4650" t="str">
        <v>SPARES/OTHER</v>
      </c>
      <c r="D4650" s="4">
        <v>44783</v>
      </c>
      <c r="E4650" t="str">
        <v>YAMAHA</v>
      </c>
      <c r="F4650">
        <v>14104278</v>
      </c>
      <c r="G4650">
        <v>44783</v>
      </c>
      <c r="H4650" t="str">
        <v>YMCT|KHY-M66TE-00</v>
      </c>
      <c r="I4650" t="str">
        <v>HNS F.CTRL - FDR.</v>
      </c>
      <c r="J4650">
        <v>5</v>
      </c>
      <c r="K4650">
        <v>5</v>
      </c>
      <c r="L4650">
        <v>756.64</v>
      </c>
      <c r="M4650" t="str">
        <v>CNY</v>
      </c>
      <c r="N4650">
        <v>1.163</v>
      </c>
      <c r="O4650">
        <v>756.64</v>
      </c>
      <c r="P4650">
        <v>879.97231999999997</v>
      </c>
      <c r="Q4650" t="str">
        <v>C66SHA-SERVICE GROUP</v>
      </c>
      <c r="R4650" t="str">
        <v>Suzhou Inovance Technology Co Ltd</v>
      </c>
      <c r="S4650" t="str">
        <v>Same</v>
      </c>
      <c r="T4650">
        <v>906042</v>
      </c>
      <c r="U4650">
        <v>335</v>
      </c>
      <c r="V4650" t="str">
        <v>309ASY INV-PTS SALES</v>
      </c>
      <c r="W4650">
        <v>0</v>
      </c>
      <c r="X4650">
        <v>0</v>
      </c>
      <c r="Y4650">
        <v>941131</v>
      </c>
      <c r="Z4650" t="str">
        <v>苏州汇川技术有限公司</v>
      </c>
      <c r="AA4650">
        <v>0</v>
      </c>
      <c r="AB4650">
        <v>2022</v>
      </c>
      <c r="AC4650">
        <v>8</v>
      </c>
      <c r="AD4650" t="str">
        <v>Q2</v>
      </c>
      <c r="AE4650" t="str">
        <v>FY22/23</v>
      </c>
      <c r="AF4650" t="str">
        <v>EAST</v>
      </c>
    </row>
    <row r="4651" spans="1:32">
      <c r="A4651" t="str">
        <v>ESHL</v>
      </c>
      <c r="B4651" t="str">
        <v>SHA</v>
      </c>
      <c r="C4651" t="str">
        <v>SPARES/OTHER</v>
      </c>
      <c r="D4651" s="4">
        <v>44783</v>
      </c>
      <c r="E4651" t="str">
        <v>YAMAHA</v>
      </c>
      <c r="F4651">
        <v>14104279</v>
      </c>
      <c r="G4651">
        <v>44783</v>
      </c>
      <c r="H4651" t="str">
        <v>YMCT|KLF-M1374-00</v>
      </c>
      <c r="I4651" t="str">
        <v>HINGE</v>
      </c>
      <c r="J4651">
        <v>2</v>
      </c>
      <c r="K4651">
        <v>2</v>
      </c>
      <c r="L4651">
        <v>332.74</v>
      </c>
      <c r="M4651" t="str">
        <v>CNY</v>
      </c>
      <c r="N4651">
        <v>1.163</v>
      </c>
      <c r="O4651">
        <v>332.74</v>
      </c>
      <c r="P4651">
        <v>386.97662000000003</v>
      </c>
      <c r="Q4651" t="str">
        <v>C66SHA-SERVICE GROUP</v>
      </c>
      <c r="R4651" t="str">
        <v>FrSky Electronic Co., Ltd.</v>
      </c>
      <c r="S4651" t="str">
        <v>Same</v>
      </c>
      <c r="T4651">
        <v>906043</v>
      </c>
      <c r="U4651">
        <v>184</v>
      </c>
      <c r="V4651" t="str">
        <v>309ASY INV-PTS SALES</v>
      </c>
      <c r="W4651">
        <v>0</v>
      </c>
      <c r="X4651">
        <v>0</v>
      </c>
      <c r="Y4651">
        <v>941135</v>
      </c>
      <c r="Z4651" t="str">
        <v>无锡睿思凯科技股份有限公司</v>
      </c>
      <c r="AA4651">
        <v>0</v>
      </c>
      <c r="AB4651">
        <v>2022</v>
      </c>
      <c r="AC4651">
        <v>8</v>
      </c>
      <c r="AD4651" t="str">
        <v>Q2</v>
      </c>
      <c r="AE4651" t="str">
        <v>FY22/23</v>
      </c>
      <c r="AF4651" t="str">
        <v>EAST</v>
      </c>
    </row>
    <row r="4652" spans="1:32">
      <c r="A4652" t="str">
        <v>ESHL</v>
      </c>
      <c r="B4652" t="str">
        <v>XIY</v>
      </c>
      <c r="C4652" t="str">
        <v>FEEDER</v>
      </c>
      <c r="D4652" s="4">
        <v>44783</v>
      </c>
      <c r="E4652" t="str">
        <v>YAMAHA</v>
      </c>
      <c r="F4652">
        <v>14104280</v>
      </c>
      <c r="G4652">
        <v>44783</v>
      </c>
      <c r="H4652" t="str">
        <v>YMCT|KHJ-MC100-00</v>
      </c>
      <c r="I4652" t="str">
        <v>SS TAPE FEEDER 8mm</v>
      </c>
      <c r="J4652">
        <v>2</v>
      </c>
      <c r="K4652">
        <v>2</v>
      </c>
      <c r="L4652">
        <v>6350.44</v>
      </c>
      <c r="M4652" t="str">
        <v>CNY</v>
      </c>
      <c r="N4652">
        <v>1.163</v>
      </c>
      <c r="O4652">
        <v>6350.44</v>
      </c>
      <c r="P4652">
        <v>7385.5617199999997</v>
      </c>
      <c r="Q4652" t="str">
        <v>C66XIY-SERVICE GROUP</v>
      </c>
      <c r="R4652" t="str">
        <v>Hebi Lianming Electrical Co., Ltd.</v>
      </c>
      <c r="S4652" t="str">
        <v>Same</v>
      </c>
      <c r="T4652">
        <v>906045</v>
      </c>
      <c r="U4652">
        <v>3951.73</v>
      </c>
      <c r="V4652" t="str">
        <v>309ASY INV-PTS SALES</v>
      </c>
      <c r="W4652">
        <v>0</v>
      </c>
      <c r="X4652">
        <v>0</v>
      </c>
      <c r="Y4652">
        <v>941192</v>
      </c>
      <c r="Z4652" t="str">
        <v>鹤壁市联明电器有限公司</v>
      </c>
      <c r="AA4652">
        <v>0</v>
      </c>
      <c r="AB4652">
        <v>2022</v>
      </c>
      <c r="AC4652">
        <v>8</v>
      </c>
      <c r="AD4652" t="str">
        <v>Q2</v>
      </c>
      <c r="AE4652" t="str">
        <v>FY22/23</v>
      </c>
      <c r="AF4652" t="str">
        <v>WEST</v>
      </c>
    </row>
    <row r="4653" spans="1:32">
      <c r="A4653" t="str">
        <v>ESHL</v>
      </c>
      <c r="B4653" t="str">
        <v>SHA</v>
      </c>
      <c r="C4653" t="str">
        <v>SPARES/OTHER</v>
      </c>
      <c r="D4653" s="4">
        <v>44788</v>
      </c>
      <c r="E4653" t="str">
        <v>YAMAHA</v>
      </c>
      <c r="F4653">
        <v>14104281</v>
      </c>
      <c r="G4653">
        <v>44788</v>
      </c>
      <c r="H4653" t="str">
        <v>YMCT|MSOFT-TOK872</v>
      </c>
      <c r="I4653" t="str">
        <v>SOFTWARE</v>
      </c>
      <c r="J4653">
        <v>1</v>
      </c>
      <c r="K4653">
        <v>1</v>
      </c>
      <c r="L4653">
        <v>21523.89</v>
      </c>
      <c r="M4653" t="str">
        <v>CNY</v>
      </c>
      <c r="N4653">
        <v>1.163</v>
      </c>
      <c r="O4653">
        <v>21523.89</v>
      </c>
      <c r="P4653">
        <v>25032.284070000002</v>
      </c>
      <c r="Q4653" t="str">
        <v>C66SHA-SERVICE GROUP</v>
      </c>
      <c r="R4653" t="str">
        <v>Jianfeng Electronic Technology Co., Ltd.</v>
      </c>
      <c r="S4653" t="str">
        <v>Same</v>
      </c>
      <c r="T4653">
        <v>906046</v>
      </c>
      <c r="U4653">
        <v>8078</v>
      </c>
      <c r="V4653" t="str">
        <v>309ASY INV-PTS SALES</v>
      </c>
      <c r="W4653">
        <v>0</v>
      </c>
      <c r="X4653">
        <v>0</v>
      </c>
      <c r="Y4653">
        <v>945107</v>
      </c>
      <c r="Z4653" t="str">
        <v>鉴丰电子科技有限公司</v>
      </c>
      <c r="AA4653">
        <v>0</v>
      </c>
      <c r="AB4653">
        <v>2022</v>
      </c>
      <c r="AC4653">
        <v>8</v>
      </c>
      <c r="AD4653" t="str">
        <v>Q2</v>
      </c>
      <c r="AE4653" t="str">
        <v>FY22/23</v>
      </c>
      <c r="AF4653" t="str">
        <v>EAST</v>
      </c>
    </row>
    <row r="4654" spans="1:32">
      <c r="A4654" t="str">
        <v>ESHL</v>
      </c>
      <c r="B4654" t="str">
        <v>SZX</v>
      </c>
      <c r="C4654" t="str">
        <v>SPARES/OTHER</v>
      </c>
      <c r="D4654" s="4">
        <v>44789</v>
      </c>
      <c r="E4654" t="str">
        <v>YAMAHA</v>
      </c>
      <c r="F4654">
        <v>14104282</v>
      </c>
      <c r="G4654">
        <v>44789</v>
      </c>
      <c r="H4654" t="str">
        <v>YMCT|KLC-M9192-00</v>
      </c>
      <c r="I4654" t="str">
        <v>SENSOR HEAD 2</v>
      </c>
      <c r="J4654">
        <v>1</v>
      </c>
      <c r="K4654">
        <v>1</v>
      </c>
      <c r="L4654">
        <v>1946.9</v>
      </c>
      <c r="M4654" t="str">
        <v>CNY</v>
      </c>
      <c r="N4654">
        <v>1.163</v>
      </c>
      <c r="O4654">
        <v>1946.9</v>
      </c>
      <c r="P4654">
        <v>2264.2447000000002</v>
      </c>
      <c r="Q4654" t="str">
        <v>C66SZX-SMT SERVICE</v>
      </c>
      <c r="R4654" t="str">
        <v>Shenzhen Longtech Smart Control Co., Ltd.</v>
      </c>
      <c r="S4654" t="str">
        <v>Same</v>
      </c>
      <c r="T4654">
        <v>906049</v>
      </c>
      <c r="U4654">
        <v>918</v>
      </c>
      <c r="V4654" t="str">
        <v>309ASY INV-PTS SALES</v>
      </c>
      <c r="W4654">
        <v>0</v>
      </c>
      <c r="X4654" t="str">
        <v>3502-202206090010</v>
      </c>
      <c r="Y4654">
        <v>946150</v>
      </c>
      <c r="Z4654" t="str">
        <v>深圳朗特智能控制股份有限公司</v>
      </c>
      <c r="AA4654">
        <v>0</v>
      </c>
      <c r="AB4654">
        <v>2022</v>
      </c>
      <c r="AC4654">
        <v>8</v>
      </c>
      <c r="AD4654" t="str">
        <v>Q2</v>
      </c>
      <c r="AE4654" t="str">
        <v>FY22/23</v>
      </c>
      <c r="AF4654" t="str">
        <v>SOUTH</v>
      </c>
    </row>
    <row r="4655" spans="1:32">
      <c r="A4655" t="str">
        <v>ESHL</v>
      </c>
      <c r="B4655" t="str">
        <v>SHA</v>
      </c>
      <c r="C4655" t="str">
        <v>SERVICE_CHARGE</v>
      </c>
      <c r="D4655" s="4">
        <v>44790</v>
      </c>
      <c r="E4655" t="str">
        <v>YAMAHA</v>
      </c>
      <c r="F4655">
        <v>12101197</v>
      </c>
      <c r="G4655">
        <v>44790</v>
      </c>
      <c r="H4655" t="str">
        <v>YMCT|REPAIR CHARGE</v>
      </c>
      <c r="I4655" t="str">
        <v>REPAIR CHARGE</v>
      </c>
      <c r="J4655">
        <v>3</v>
      </c>
      <c r="K4655">
        <v>3</v>
      </c>
      <c r="L4655">
        <v>99376.99</v>
      </c>
      <c r="M4655" t="str">
        <v>CNY</v>
      </c>
      <c r="N4655">
        <v>1.163</v>
      </c>
      <c r="O4655">
        <v>99376.99</v>
      </c>
      <c r="P4655">
        <v>115575.43937000001</v>
      </c>
      <c r="Q4655" t="str">
        <v>C66SHA-SERVICE GROUP</v>
      </c>
      <c r="R4655" t="str">
        <v>Shanghai Hexian Technology Co.,Ltd</v>
      </c>
      <c r="S4655" t="str">
        <v>Same</v>
      </c>
      <c r="T4655">
        <v>906052</v>
      </c>
      <c r="U4655">
        <v>0</v>
      </c>
      <c r="V4655" t="str">
        <v>309ASY INV-NON-CON-V</v>
      </c>
      <c r="W4655">
        <v>0</v>
      </c>
      <c r="X4655">
        <v>0</v>
      </c>
      <c r="Y4655">
        <v>0</v>
      </c>
      <c r="Z4655" t="str">
        <v>上海和贤电子科技有限公司</v>
      </c>
      <c r="AA4655">
        <v>0</v>
      </c>
      <c r="AB4655">
        <v>2022</v>
      </c>
      <c r="AC4655">
        <v>8</v>
      </c>
      <c r="AD4655" t="str">
        <v>Q2</v>
      </c>
      <c r="AE4655" t="str">
        <v>FY22/23</v>
      </c>
      <c r="AF4655" t="str">
        <v>EAST</v>
      </c>
    </row>
    <row r="4656" spans="1:32">
      <c r="A4656" t="str">
        <v>ESHL</v>
      </c>
      <c r="B4656" t="str">
        <v>BJS</v>
      </c>
      <c r="C4656" t="str">
        <v>CONTRACT_FEE</v>
      </c>
      <c r="D4656" s="4">
        <v>44790</v>
      </c>
      <c r="E4656" t="str">
        <v>YAMAHA</v>
      </c>
      <c r="F4656">
        <v>13100232</v>
      </c>
      <c r="G4656">
        <v>44790</v>
      </c>
      <c r="H4656" t="str">
        <v>YMCT|REPAIR CHARGE</v>
      </c>
      <c r="I4656" t="str">
        <v>REPAIR CHARGE</v>
      </c>
      <c r="J4656">
        <v>1</v>
      </c>
      <c r="K4656">
        <v>1</v>
      </c>
      <c r="L4656">
        <v>7000</v>
      </c>
      <c r="M4656" t="str">
        <v>CNY</v>
      </c>
      <c r="N4656">
        <v>1.163</v>
      </c>
      <c r="O4656">
        <v>7000</v>
      </c>
      <c r="P4656">
        <v>8141</v>
      </c>
      <c r="Q4656" t="str">
        <v>C66BJS-SMT SERVICE</v>
      </c>
      <c r="R4656" t="str">
        <v>HTDisplay (Langfang) Elec&amp;Tech Co., Ltd.</v>
      </c>
      <c r="S4656" t="str">
        <v>Same</v>
      </c>
      <c r="T4656">
        <v>906050</v>
      </c>
      <c r="U4656">
        <v>0</v>
      </c>
      <c r="V4656" t="str">
        <v>309ASY INV-CONTRACT</v>
      </c>
      <c r="W4656">
        <v>0</v>
      </c>
      <c r="X4656" t="str">
        <v>C66-BJS-FY23-HTDisplay</v>
      </c>
      <c r="Y4656">
        <v>0</v>
      </c>
      <c r="Z4656" t="str">
        <v>华田信科（廊坊）电子科技有限公司</v>
      </c>
      <c r="AA4656">
        <v>0</v>
      </c>
      <c r="AB4656">
        <v>2022</v>
      </c>
      <c r="AC4656">
        <v>8</v>
      </c>
      <c r="AD4656" t="str">
        <v>Q2</v>
      </c>
      <c r="AE4656" t="str">
        <v>FY22/23</v>
      </c>
      <c r="AF4656" t="str">
        <v>NORTH</v>
      </c>
    </row>
    <row r="4657" spans="1:32">
      <c r="A4657" t="str">
        <v>ESHL</v>
      </c>
      <c r="B4657" t="str">
        <v>SHA</v>
      </c>
      <c r="C4657" t="str">
        <v>SPARES/OTHER</v>
      </c>
      <c r="D4657" s="4">
        <v>44790</v>
      </c>
      <c r="E4657" t="str">
        <v>OTHERS</v>
      </c>
      <c r="F4657">
        <v>14104283</v>
      </c>
      <c r="G4657">
        <v>44790</v>
      </c>
      <c r="H4657" t="str">
        <v>ZMTR|Feeder table(60 slot)</v>
      </c>
      <c r="I4657" t="str">
        <v>Feeder table</v>
      </c>
      <c r="J4657">
        <v>3</v>
      </c>
      <c r="K4657">
        <v>3</v>
      </c>
      <c r="L4657">
        <v>0</v>
      </c>
      <c r="M4657" t="str">
        <v>CNY</v>
      </c>
      <c r="N4657">
        <v>1.163</v>
      </c>
      <c r="O4657">
        <v>0</v>
      </c>
      <c r="P4657">
        <v>0</v>
      </c>
      <c r="Q4657" t="str">
        <v>C66SHA-SERVICE GROUP</v>
      </c>
      <c r="R4657" t="str">
        <v>Shanghai Hexian Technology Co.,Ltd</v>
      </c>
      <c r="S4657" t="str">
        <v>Same</v>
      </c>
      <c r="T4657">
        <v>906051</v>
      </c>
      <c r="U4657">
        <v>79500</v>
      </c>
      <c r="V4657" t="str">
        <v>309ASY INV-PTS SALES</v>
      </c>
      <c r="W4657">
        <v>0</v>
      </c>
      <c r="X4657">
        <v>0</v>
      </c>
      <c r="Y4657">
        <v>949152</v>
      </c>
      <c r="Z4657" t="str">
        <v>上海和贤电子科技有限公司</v>
      </c>
      <c r="AA4657">
        <v>0</v>
      </c>
      <c r="AB4657">
        <v>2022</v>
      </c>
      <c r="AC4657">
        <v>8</v>
      </c>
      <c r="AD4657" t="str">
        <v>Q2</v>
      </c>
      <c r="AE4657" t="str">
        <v>FY22/23</v>
      </c>
      <c r="AF4657" t="str">
        <v>EAST</v>
      </c>
    </row>
    <row r="4658" spans="1:32">
      <c r="A4658" t="str">
        <v>ESHL</v>
      </c>
      <c r="B4658" t="str">
        <v>SZX</v>
      </c>
      <c r="C4658" t="str">
        <v>SPARES/OTHER</v>
      </c>
      <c r="D4658" s="4">
        <v>44791</v>
      </c>
      <c r="E4658" t="str">
        <v>YAMAHA</v>
      </c>
      <c r="F4658">
        <v>14104284</v>
      </c>
      <c r="G4658">
        <v>44791</v>
      </c>
      <c r="H4658" t="str">
        <v>YMCT|KHY-M537F-00</v>
      </c>
      <c r="I4658" t="str">
        <v>SAFETY RELAY</v>
      </c>
      <c r="J4658">
        <v>2</v>
      </c>
      <c r="K4658">
        <v>2</v>
      </c>
      <c r="L4658">
        <v>3716.8</v>
      </c>
      <c r="M4658" t="str">
        <v>CNY</v>
      </c>
      <c r="N4658">
        <v>1.163</v>
      </c>
      <c r="O4658">
        <v>3716.8</v>
      </c>
      <c r="P4658">
        <v>4322.6384000000007</v>
      </c>
      <c r="Q4658" t="str">
        <v>C66SZX-SMT SERVICE</v>
      </c>
      <c r="R4658" t="str">
        <v>Dongguan Cowell Optic Electronics Co., Ltd.</v>
      </c>
      <c r="S4658" t="str">
        <v>Same</v>
      </c>
      <c r="T4658">
        <v>906053</v>
      </c>
      <c r="U4658">
        <v>2030</v>
      </c>
      <c r="V4658" t="str">
        <v>309ASY INV-PTS SALES</v>
      </c>
      <c r="W4658">
        <v>0</v>
      </c>
      <c r="X4658">
        <v>0</v>
      </c>
      <c r="Y4658">
        <v>951133</v>
      </c>
      <c r="Z4658" t="str">
        <v>东莞高伟光学电子有限公司</v>
      </c>
      <c r="AA4658">
        <v>0</v>
      </c>
      <c r="AB4658">
        <v>2022</v>
      </c>
      <c r="AC4658">
        <v>8</v>
      </c>
      <c r="AD4658" t="str">
        <v>Q2</v>
      </c>
      <c r="AE4658" t="str">
        <v>FY22/23</v>
      </c>
      <c r="AF4658" t="str">
        <v>SOUTH</v>
      </c>
    </row>
    <row r="4659" spans="1:32">
      <c r="A4659" t="str">
        <v>ESHL</v>
      </c>
      <c r="B4659" t="str">
        <v>SZX</v>
      </c>
      <c r="C4659" t="str">
        <v>SPARES/OTHER</v>
      </c>
      <c r="D4659" s="4">
        <v>44791</v>
      </c>
      <c r="E4659" t="str">
        <v>YAMAHA</v>
      </c>
      <c r="F4659">
        <v>14104284</v>
      </c>
      <c r="G4659">
        <v>44791</v>
      </c>
      <c r="H4659" t="str">
        <v>YMCT|MSOFT-TOK2297</v>
      </c>
      <c r="I4659" t="str">
        <v>SOFTWARE</v>
      </c>
      <c r="J4659">
        <v>1</v>
      </c>
      <c r="K4659">
        <v>1</v>
      </c>
      <c r="L4659">
        <v>110619.47</v>
      </c>
      <c r="M4659" t="str">
        <v>CNY</v>
      </c>
      <c r="N4659">
        <v>1.163</v>
      </c>
      <c r="O4659">
        <v>110619.47</v>
      </c>
      <c r="P4659">
        <v>128650.44361</v>
      </c>
      <c r="Q4659" t="str">
        <v>C66SZX-SMT SERVICE</v>
      </c>
      <c r="R4659" t="str">
        <v>Dongguan Cowell Optic Electronics Co., Ltd.</v>
      </c>
      <c r="S4659" t="str">
        <v>Same</v>
      </c>
      <c r="T4659">
        <v>906053</v>
      </c>
      <c r="U4659">
        <v>16814</v>
      </c>
      <c r="V4659" t="str">
        <v>309ASY INV-PTS SALES</v>
      </c>
      <c r="W4659">
        <v>0</v>
      </c>
      <c r="X4659">
        <v>0</v>
      </c>
      <c r="Y4659">
        <v>951133</v>
      </c>
      <c r="Z4659" t="str">
        <v>东莞高伟光学电子有限公司</v>
      </c>
      <c r="AA4659">
        <v>0</v>
      </c>
      <c r="AB4659">
        <v>2022</v>
      </c>
      <c r="AC4659">
        <v>8</v>
      </c>
      <c r="AD4659" t="str">
        <v>Q2</v>
      </c>
      <c r="AE4659" t="str">
        <v>FY22/23</v>
      </c>
      <c r="AF4659" t="str">
        <v>SOUTH</v>
      </c>
    </row>
    <row r="4660" spans="1:32">
      <c r="A4660" t="str">
        <v>ESHL</v>
      </c>
      <c r="B4660" t="str">
        <v>SZX</v>
      </c>
      <c r="C4660" t="str">
        <v>SPARES/OTHER</v>
      </c>
      <c r="D4660" s="4">
        <v>44791</v>
      </c>
      <c r="E4660" t="str">
        <v>YAMAHA</v>
      </c>
      <c r="F4660">
        <v>14104284</v>
      </c>
      <c r="G4660">
        <v>44791</v>
      </c>
      <c r="H4660" t="str">
        <v>YMCT|MSOFT-TOK1781</v>
      </c>
      <c r="I4660" t="str">
        <v>CUSTOMIZED SOFT TOK1781</v>
      </c>
      <c r="J4660">
        <v>2</v>
      </c>
      <c r="K4660">
        <v>2</v>
      </c>
      <c r="L4660">
        <v>14159.3</v>
      </c>
      <c r="M4660" t="str">
        <v>CNY</v>
      </c>
      <c r="N4660">
        <v>1.163</v>
      </c>
      <c r="O4660">
        <v>14159.3</v>
      </c>
      <c r="P4660">
        <v>16467.265899999999</v>
      </c>
      <c r="Q4660" t="str">
        <v>C66SZX-SMT SERVICE</v>
      </c>
      <c r="R4660" t="str">
        <v>Dongguan Cowell Optic Electronics Co., Ltd.</v>
      </c>
      <c r="S4660" t="str">
        <v>Same</v>
      </c>
      <c r="T4660">
        <v>906053</v>
      </c>
      <c r="U4660">
        <v>10234</v>
      </c>
      <c r="V4660" t="str">
        <v>309ASY INV-PTS SALES</v>
      </c>
      <c r="W4660">
        <v>0</v>
      </c>
      <c r="X4660">
        <v>0</v>
      </c>
      <c r="Y4660">
        <v>951133</v>
      </c>
      <c r="Z4660" t="str">
        <v>东莞高伟光学电子有限公司</v>
      </c>
      <c r="AA4660">
        <v>0</v>
      </c>
      <c r="AB4660">
        <v>2022</v>
      </c>
      <c r="AC4660">
        <v>8</v>
      </c>
      <c r="AD4660" t="str">
        <v>Q2</v>
      </c>
      <c r="AE4660" t="str">
        <v>FY22/23</v>
      </c>
      <c r="AF4660" t="str">
        <v>SOUTH</v>
      </c>
    </row>
    <row r="4661" spans="1:32">
      <c r="A4661" t="str">
        <v>ESHL</v>
      </c>
      <c r="B4661" t="str">
        <v>SZX</v>
      </c>
      <c r="C4661" t="str">
        <v>SPARES/OTHER</v>
      </c>
      <c r="D4661" s="4">
        <v>44791</v>
      </c>
      <c r="E4661" t="str">
        <v>YAMAHA</v>
      </c>
      <c r="F4661">
        <v>14104284</v>
      </c>
      <c r="G4661">
        <v>44791</v>
      </c>
      <c r="H4661" t="str">
        <v>YMCT|KGS-M537G-01</v>
      </c>
      <c r="I4661" t="str">
        <v>CONTACTOR 1</v>
      </c>
      <c r="J4661">
        <v>2</v>
      </c>
      <c r="K4661">
        <v>2</v>
      </c>
      <c r="L4661">
        <v>973.44</v>
      </c>
      <c r="M4661" t="str">
        <v>CNY</v>
      </c>
      <c r="N4661">
        <v>1.163</v>
      </c>
      <c r="O4661">
        <v>973.44</v>
      </c>
      <c r="P4661">
        <v>1132.1107200000001</v>
      </c>
      <c r="Q4661" t="str">
        <v>C66SZX-SMT SERVICE</v>
      </c>
      <c r="R4661" t="str">
        <v>Dongguan Cowell Optic Electronics Co., Ltd.</v>
      </c>
      <c r="S4661" t="str">
        <v>Same</v>
      </c>
      <c r="T4661">
        <v>906053</v>
      </c>
      <c r="U4661">
        <v>526</v>
      </c>
      <c r="V4661" t="str">
        <v>309ASY INV-PTS SALES</v>
      </c>
      <c r="W4661">
        <v>0</v>
      </c>
      <c r="X4661">
        <v>0</v>
      </c>
      <c r="Y4661">
        <v>951133</v>
      </c>
      <c r="Z4661" t="str">
        <v>东莞高伟光学电子有限公司</v>
      </c>
      <c r="AA4661">
        <v>0</v>
      </c>
      <c r="AB4661">
        <v>2022</v>
      </c>
      <c r="AC4661">
        <v>8</v>
      </c>
      <c r="AD4661" t="str">
        <v>Q2</v>
      </c>
      <c r="AE4661" t="str">
        <v>FY22/23</v>
      </c>
      <c r="AF4661" t="str">
        <v>SOUTH</v>
      </c>
    </row>
    <row r="4662" spans="1:32">
      <c r="A4662" t="str">
        <v>ESHL</v>
      </c>
      <c r="B4662" t="str">
        <v>SZX</v>
      </c>
      <c r="C4662" t="str">
        <v>SPARES/OTHER</v>
      </c>
      <c r="D4662" s="4">
        <v>44791</v>
      </c>
      <c r="E4662" t="str">
        <v>YAMAHA</v>
      </c>
      <c r="F4662">
        <v>14104284</v>
      </c>
      <c r="G4662">
        <v>44791</v>
      </c>
      <c r="H4662" t="str">
        <v>YMCT|KGS-M537G-11</v>
      </c>
      <c r="I4662" t="str">
        <v>CONTACTOR 1</v>
      </c>
      <c r="J4662">
        <v>2</v>
      </c>
      <c r="K4662">
        <v>2</v>
      </c>
      <c r="L4662">
        <v>353.98</v>
      </c>
      <c r="M4662" t="str">
        <v>CNY</v>
      </c>
      <c r="N4662">
        <v>1.163</v>
      </c>
      <c r="O4662">
        <v>353.98</v>
      </c>
      <c r="P4662">
        <v>411.67874</v>
      </c>
      <c r="Q4662" t="str">
        <v>C66SZX-SMT SERVICE</v>
      </c>
      <c r="R4662" t="str">
        <v>Dongguan Cowell Optic Electronics Co., Ltd.</v>
      </c>
      <c r="S4662" t="str">
        <v>Same</v>
      </c>
      <c r="T4662">
        <v>906053</v>
      </c>
      <c r="U4662">
        <v>184</v>
      </c>
      <c r="V4662" t="str">
        <v>309ASY INV-PTS SALES</v>
      </c>
      <c r="W4662">
        <v>0</v>
      </c>
      <c r="X4662">
        <v>0</v>
      </c>
      <c r="Y4662">
        <v>951133</v>
      </c>
      <c r="Z4662" t="str">
        <v>东莞高伟光学电子有限公司</v>
      </c>
      <c r="AA4662">
        <v>0</v>
      </c>
      <c r="AB4662">
        <v>2022</v>
      </c>
      <c r="AC4662">
        <v>8</v>
      </c>
      <c r="AD4662" t="str">
        <v>Q2</v>
      </c>
      <c r="AE4662" t="str">
        <v>FY22/23</v>
      </c>
      <c r="AF4662" t="str">
        <v>SOUTH</v>
      </c>
    </row>
    <row r="4663" spans="1:32">
      <c r="A4663" t="str">
        <v>ESHL</v>
      </c>
      <c r="B4663" t="str">
        <v>SZX</v>
      </c>
      <c r="C4663" t="str">
        <v>SPARES/OTHER</v>
      </c>
      <c r="D4663" s="4">
        <v>44791</v>
      </c>
      <c r="E4663" t="str">
        <v>OTHERS</v>
      </c>
      <c r="F4663">
        <v>14104284</v>
      </c>
      <c r="G4663">
        <v>44791</v>
      </c>
      <c r="H4663" t="str">
        <v>ZZZZ|KHY-M9129-C00</v>
      </c>
      <c r="I4663" t="str">
        <v>BELT S CONVEY</v>
      </c>
      <c r="J4663">
        <v>4</v>
      </c>
      <c r="K4663">
        <v>4</v>
      </c>
      <c r="L4663">
        <v>816.52</v>
      </c>
      <c r="M4663" t="str">
        <v>CNY</v>
      </c>
      <c r="N4663">
        <v>1.163</v>
      </c>
      <c r="O4663">
        <v>816.52</v>
      </c>
      <c r="P4663">
        <v>949.61275999999998</v>
      </c>
      <c r="Q4663" t="str">
        <v>C66SZX-SMT SERVICE</v>
      </c>
      <c r="R4663" t="str">
        <v>Dongguan Cowell Optic Electronics Co., Ltd.</v>
      </c>
      <c r="S4663" t="str">
        <v>Same</v>
      </c>
      <c r="T4663">
        <v>906053</v>
      </c>
      <c r="U4663">
        <v>318.60000000000002</v>
      </c>
      <c r="V4663" t="str">
        <v>309ASY INV-PTS SALES</v>
      </c>
      <c r="W4663">
        <v>0</v>
      </c>
      <c r="X4663">
        <v>0</v>
      </c>
      <c r="Y4663">
        <v>951133</v>
      </c>
      <c r="Z4663" t="str">
        <v>东莞高伟光学电子有限公司</v>
      </c>
      <c r="AA4663">
        <v>0</v>
      </c>
      <c r="AB4663">
        <v>2022</v>
      </c>
      <c r="AC4663">
        <v>8</v>
      </c>
      <c r="AD4663" t="str">
        <v>Q2</v>
      </c>
      <c r="AE4663" t="str">
        <v>FY22/23</v>
      </c>
      <c r="AF4663" t="str">
        <v>SOUTH</v>
      </c>
    </row>
    <row r="4664" spans="1:32">
      <c r="A4664" t="str">
        <v>ESHL</v>
      </c>
      <c r="B4664" t="str">
        <v>SZX</v>
      </c>
      <c r="C4664" t="str">
        <v>SPARES/OTHER</v>
      </c>
      <c r="D4664" s="4">
        <v>44791</v>
      </c>
      <c r="E4664" t="str">
        <v>YAMAHA</v>
      </c>
      <c r="F4664">
        <v>14104284</v>
      </c>
      <c r="G4664">
        <v>44791</v>
      </c>
      <c r="H4664" t="str">
        <v>YMCT|KHY-M712S-A0</v>
      </c>
      <c r="I4664" t="str">
        <v>SHAFT 2 SPARE</v>
      </c>
      <c r="J4664">
        <v>6</v>
      </c>
      <c r="K4664">
        <v>6</v>
      </c>
      <c r="L4664">
        <v>23893.8</v>
      </c>
      <c r="M4664" t="str">
        <v>CNY</v>
      </c>
      <c r="N4664">
        <v>1.163</v>
      </c>
      <c r="O4664">
        <v>23893.8</v>
      </c>
      <c r="P4664">
        <v>27788.489399999999</v>
      </c>
      <c r="Q4664" t="str">
        <v>C66SZX-SMT SERVICE</v>
      </c>
      <c r="R4664" t="str">
        <v>Dongguan Cowell Optic Electronics Co., Ltd.</v>
      </c>
      <c r="S4664" t="str">
        <v>Same</v>
      </c>
      <c r="T4664">
        <v>906053</v>
      </c>
      <c r="U4664">
        <v>14125.2</v>
      </c>
      <c r="V4664" t="str">
        <v>309ASY INV-PTS SALES</v>
      </c>
      <c r="W4664">
        <v>0</v>
      </c>
      <c r="X4664">
        <v>0</v>
      </c>
      <c r="Y4664">
        <v>951133</v>
      </c>
      <c r="Z4664" t="str">
        <v>东莞高伟光学电子有限公司</v>
      </c>
      <c r="AA4664">
        <v>0</v>
      </c>
      <c r="AB4664">
        <v>2022</v>
      </c>
      <c r="AC4664">
        <v>8</v>
      </c>
      <c r="AD4664" t="str">
        <v>Q2</v>
      </c>
      <c r="AE4664" t="str">
        <v>FY22/23</v>
      </c>
      <c r="AF4664" t="str">
        <v>SOUTH</v>
      </c>
    </row>
    <row r="4665" spans="1:32">
      <c r="A4665" t="str">
        <v>ESHL</v>
      </c>
      <c r="B4665" t="str">
        <v>SZX</v>
      </c>
      <c r="C4665" t="str">
        <v>SPARES/OTHER</v>
      </c>
      <c r="D4665" s="4">
        <v>44791</v>
      </c>
      <c r="E4665" t="str">
        <v>YAMAHA</v>
      </c>
      <c r="F4665">
        <v>14104284</v>
      </c>
      <c r="G4665">
        <v>44791</v>
      </c>
      <c r="H4665" t="str">
        <v>YMCT|KHY-M712S-A0</v>
      </c>
      <c r="I4665" t="str">
        <v>SHAFT 2 SPARE</v>
      </c>
      <c r="J4665">
        <v>5</v>
      </c>
      <c r="K4665">
        <v>5</v>
      </c>
      <c r="L4665">
        <v>19911.5</v>
      </c>
      <c r="M4665" t="str">
        <v>CNY</v>
      </c>
      <c r="N4665">
        <v>1.163</v>
      </c>
      <c r="O4665">
        <v>19911.5</v>
      </c>
      <c r="P4665">
        <v>23157.074500000002</v>
      </c>
      <c r="Q4665" t="str">
        <v>C66SZX-SMT SERVICE</v>
      </c>
      <c r="R4665" t="str">
        <v>Dongguan Cowell Optic Electronics Co., Ltd.</v>
      </c>
      <c r="S4665" t="str">
        <v>Same</v>
      </c>
      <c r="T4665">
        <v>906053</v>
      </c>
      <c r="U4665">
        <v>11771</v>
      </c>
      <c r="V4665" t="str">
        <v>309ASY INV-PTS SALES</v>
      </c>
      <c r="W4665">
        <v>0</v>
      </c>
      <c r="X4665">
        <v>0</v>
      </c>
      <c r="Y4665">
        <v>951133</v>
      </c>
      <c r="Z4665" t="str">
        <v>东莞高伟光学电子有限公司</v>
      </c>
      <c r="AA4665">
        <v>0</v>
      </c>
      <c r="AB4665">
        <v>2022</v>
      </c>
      <c r="AC4665">
        <v>8</v>
      </c>
      <c r="AD4665" t="str">
        <v>Q2</v>
      </c>
      <c r="AE4665" t="str">
        <v>FY22/23</v>
      </c>
      <c r="AF4665" t="str">
        <v>SOUTH</v>
      </c>
    </row>
    <row r="4666" spans="1:32">
      <c r="A4666" t="str">
        <v>ESHL</v>
      </c>
      <c r="B4666" t="str">
        <v>SZX</v>
      </c>
      <c r="C4666" t="str">
        <v>SPARES/OTHER</v>
      </c>
      <c r="D4666" s="4">
        <v>44791</v>
      </c>
      <c r="E4666" t="str">
        <v>OTHERS</v>
      </c>
      <c r="F4666">
        <v>14104284</v>
      </c>
      <c r="G4666">
        <v>44791</v>
      </c>
      <c r="H4666" t="str">
        <v>ZMTR|PA-303</v>
      </c>
      <c r="I4666" t="str">
        <v>SPECIAL NOZZLE</v>
      </c>
      <c r="J4666">
        <v>10</v>
      </c>
      <c r="K4666">
        <v>10</v>
      </c>
      <c r="L4666">
        <v>13274.3</v>
      </c>
      <c r="M4666" t="str">
        <v>CNY</v>
      </c>
      <c r="N4666">
        <v>1.163</v>
      </c>
      <c r="O4666">
        <v>13274.3</v>
      </c>
      <c r="P4666">
        <v>15438.010899999999</v>
      </c>
      <c r="Q4666" t="str">
        <v>C66SZX-SMT SERVICE</v>
      </c>
      <c r="R4666" t="str">
        <v>Dongguan Cowell Optic Electronics Co., Ltd.</v>
      </c>
      <c r="S4666" t="str">
        <v>Same</v>
      </c>
      <c r="T4666">
        <v>906053</v>
      </c>
      <c r="U4666">
        <v>4424.8</v>
      </c>
      <c r="V4666" t="str">
        <v>309ASY INV-PTS SALES</v>
      </c>
      <c r="W4666">
        <v>0</v>
      </c>
      <c r="X4666">
        <v>0</v>
      </c>
      <c r="Y4666">
        <v>951133</v>
      </c>
      <c r="Z4666" t="str">
        <v>东莞高伟光学电子有限公司</v>
      </c>
      <c r="AA4666">
        <v>0</v>
      </c>
      <c r="AB4666">
        <v>2022</v>
      </c>
      <c r="AC4666">
        <v>8</v>
      </c>
      <c r="AD4666" t="str">
        <v>Q2</v>
      </c>
      <c r="AE4666" t="str">
        <v>FY22/23</v>
      </c>
      <c r="AF4666" t="str">
        <v>SOUTH</v>
      </c>
    </row>
    <row r="4667" spans="1:32">
      <c r="A4667" t="str">
        <v>ESHL</v>
      </c>
      <c r="B4667" t="str">
        <v>SZX</v>
      </c>
      <c r="C4667" t="str">
        <v>SPARES/OTHER</v>
      </c>
      <c r="D4667" s="4">
        <v>44791</v>
      </c>
      <c r="E4667" t="str">
        <v>YAMAHA</v>
      </c>
      <c r="F4667">
        <v>14104284</v>
      </c>
      <c r="G4667">
        <v>44791</v>
      </c>
      <c r="H4667" t="str">
        <v>YMCT|MSOFT-TOK2297</v>
      </c>
      <c r="I4667" t="str">
        <v>SOFTWARE</v>
      </c>
      <c r="J4667">
        <v>6</v>
      </c>
      <c r="K4667">
        <v>6</v>
      </c>
      <c r="L4667">
        <v>42477.89</v>
      </c>
      <c r="M4667" t="str">
        <v>CNY</v>
      </c>
      <c r="N4667">
        <v>1.163</v>
      </c>
      <c r="O4667">
        <v>42477.89</v>
      </c>
      <c r="P4667">
        <v>49401.786070000002</v>
      </c>
      <c r="Q4667" t="str">
        <v>C66SZX-SMT SERVICE</v>
      </c>
      <c r="R4667" t="str">
        <v>Dongguan Cowell Optic Electronics Co., Ltd.</v>
      </c>
      <c r="S4667" t="str">
        <v>Same</v>
      </c>
      <c r="T4667">
        <v>906053</v>
      </c>
      <c r="U4667">
        <v>100884</v>
      </c>
      <c r="V4667" t="str">
        <v>309ASY INV-PTS SALES</v>
      </c>
      <c r="W4667">
        <v>0</v>
      </c>
      <c r="X4667">
        <v>0</v>
      </c>
      <c r="Y4667">
        <v>951133</v>
      </c>
      <c r="Z4667" t="str">
        <v>东莞高伟光学电子有限公司</v>
      </c>
      <c r="AA4667">
        <v>0</v>
      </c>
      <c r="AB4667">
        <v>2022</v>
      </c>
      <c r="AC4667">
        <v>8</v>
      </c>
      <c r="AD4667" t="str">
        <v>Q2</v>
      </c>
      <c r="AE4667" t="str">
        <v>FY22/23</v>
      </c>
      <c r="AF4667" t="str">
        <v>SOUTH</v>
      </c>
    </row>
    <row r="4668" spans="1:32">
      <c r="A4668" t="str">
        <v>ESHL</v>
      </c>
      <c r="B4668" t="str">
        <v>SZX</v>
      </c>
      <c r="C4668" t="str">
        <v>SPARES/OTHER</v>
      </c>
      <c r="D4668" s="4">
        <v>44791</v>
      </c>
      <c r="E4668" t="str">
        <v>YAMAHA</v>
      </c>
      <c r="F4668">
        <v>14104284</v>
      </c>
      <c r="G4668">
        <v>44791</v>
      </c>
      <c r="H4668" t="str">
        <v>YMCT|KG7-M7137-A0</v>
      </c>
      <c r="I4668" t="str">
        <v>LEAF SPRING</v>
      </c>
      <c r="J4668">
        <v>50</v>
      </c>
      <c r="K4668">
        <v>50</v>
      </c>
      <c r="L4668">
        <v>2212</v>
      </c>
      <c r="M4668" t="str">
        <v>CNY</v>
      </c>
      <c r="N4668">
        <v>1.163</v>
      </c>
      <c r="O4668">
        <v>2212</v>
      </c>
      <c r="P4668">
        <v>2572.556</v>
      </c>
      <c r="Q4668" t="str">
        <v>C66SZX-SMT SERVICE</v>
      </c>
      <c r="R4668" t="str">
        <v>Dongguan Cowell Optic Electronics Co., Ltd.</v>
      </c>
      <c r="S4668" t="str">
        <v>Same</v>
      </c>
      <c r="T4668">
        <v>906053</v>
      </c>
      <c r="U4668">
        <v>1100</v>
      </c>
      <c r="V4668" t="str">
        <v>309ASY INV-PTS SALES</v>
      </c>
      <c r="W4668">
        <v>0</v>
      </c>
      <c r="X4668">
        <v>0</v>
      </c>
      <c r="Y4668">
        <v>951133</v>
      </c>
      <c r="Z4668" t="str">
        <v>东莞高伟光学电子有限公司</v>
      </c>
      <c r="AA4668">
        <v>0</v>
      </c>
      <c r="AB4668">
        <v>2022</v>
      </c>
      <c r="AC4668">
        <v>8</v>
      </c>
      <c r="AD4668" t="str">
        <v>Q2</v>
      </c>
      <c r="AE4668" t="str">
        <v>FY22/23</v>
      </c>
      <c r="AF4668" t="str">
        <v>SOUTH</v>
      </c>
    </row>
    <row r="4669" spans="1:32">
      <c r="A4669" t="str">
        <v>ESHL</v>
      </c>
      <c r="B4669" t="str">
        <v>SZX</v>
      </c>
      <c r="C4669" t="str">
        <v>SPARES/OTHER</v>
      </c>
      <c r="D4669" s="4">
        <v>44791</v>
      </c>
      <c r="E4669" t="str">
        <v>YAMAHA</v>
      </c>
      <c r="F4669">
        <v>14104284</v>
      </c>
      <c r="G4669">
        <v>44791</v>
      </c>
      <c r="H4669" t="str">
        <v>YMCT|KW4-M1750-21</v>
      </c>
      <c r="I4669" t="str">
        <v>PALLETS FOR ATS15</v>
      </c>
      <c r="J4669">
        <v>5</v>
      </c>
      <c r="K4669">
        <v>5</v>
      </c>
      <c r="L4669">
        <v>5752.2</v>
      </c>
      <c r="M4669" t="str">
        <v>CNY</v>
      </c>
      <c r="N4669">
        <v>1.163</v>
      </c>
      <c r="O4669">
        <v>5752.2</v>
      </c>
      <c r="P4669">
        <v>6689.8086000000003</v>
      </c>
      <c r="Q4669" t="str">
        <v>C66SZX-SMT SERVICE</v>
      </c>
      <c r="R4669" t="str">
        <v>Dongguan Cowell Optic Electronics Co., Ltd.</v>
      </c>
      <c r="S4669" t="str">
        <v>Same</v>
      </c>
      <c r="T4669">
        <v>906053</v>
      </c>
      <c r="U4669">
        <v>2770</v>
      </c>
      <c r="V4669" t="str">
        <v>309ASY INV-PTS SALES</v>
      </c>
      <c r="W4669">
        <v>0</v>
      </c>
      <c r="X4669">
        <v>0</v>
      </c>
      <c r="Y4669">
        <v>951133</v>
      </c>
      <c r="Z4669" t="str">
        <v>东莞高伟光学电子有限公司</v>
      </c>
      <c r="AA4669">
        <v>0</v>
      </c>
      <c r="AB4669">
        <v>2022</v>
      </c>
      <c r="AC4669">
        <v>8</v>
      </c>
      <c r="AD4669" t="str">
        <v>Q2</v>
      </c>
      <c r="AE4669" t="str">
        <v>FY22/23</v>
      </c>
      <c r="AF4669" t="str">
        <v>SOUTH</v>
      </c>
    </row>
    <row r="4670" spans="1:32">
      <c r="A4670" t="str">
        <v>ESHL</v>
      </c>
      <c r="B4670" t="str">
        <v>SZX</v>
      </c>
      <c r="C4670" t="str">
        <v>SPARES/OTHER</v>
      </c>
      <c r="D4670" s="4">
        <v>44791</v>
      </c>
      <c r="E4670" t="str">
        <v>YAMAHA</v>
      </c>
      <c r="F4670">
        <v>14104285</v>
      </c>
      <c r="G4670">
        <v>44791</v>
      </c>
      <c r="H4670" t="str">
        <v>YMCT|KHY-M7710-A4</v>
      </c>
      <c r="I4670" t="str">
        <v>NOZZLE 311A ASSY.</v>
      </c>
      <c r="J4670">
        <v>5</v>
      </c>
      <c r="K4670">
        <v>5</v>
      </c>
      <c r="L4670">
        <v>2787.61</v>
      </c>
      <c r="M4670" t="str">
        <v>CNY</v>
      </c>
      <c r="N4670">
        <v>1.163</v>
      </c>
      <c r="O4670">
        <v>2787.61</v>
      </c>
      <c r="P4670">
        <v>3241.9904300000003</v>
      </c>
      <c r="Q4670" t="str">
        <v>C66SZX-SMT SERVICE</v>
      </c>
      <c r="R4670" t="str">
        <v>JiangXi Netis Technology Co., Ltd.</v>
      </c>
      <c r="S4670" t="str">
        <v>Same</v>
      </c>
      <c r="T4670">
        <v>906054</v>
      </c>
      <c r="U4670">
        <v>1800.12</v>
      </c>
      <c r="V4670" t="str">
        <v>309ASY INV-PTS SALES</v>
      </c>
      <c r="W4670">
        <v>0</v>
      </c>
      <c r="X4670">
        <v>0</v>
      </c>
      <c r="Y4670">
        <v>951162</v>
      </c>
      <c r="Z4670" t="str">
        <v>江西网是科技有限公司</v>
      </c>
      <c r="AA4670">
        <v>0</v>
      </c>
      <c r="AB4670">
        <v>2022</v>
      </c>
      <c r="AC4670">
        <v>8</v>
      </c>
      <c r="AD4670" t="str">
        <v>Q2</v>
      </c>
      <c r="AE4670" t="str">
        <v>FY22/23</v>
      </c>
      <c r="AF4670" t="str">
        <v>SOUTH</v>
      </c>
    </row>
    <row r="4671" spans="1:32">
      <c r="A4671" t="str">
        <v>ESHL</v>
      </c>
      <c r="B4671" t="str">
        <v>SZX</v>
      </c>
      <c r="C4671" t="str">
        <v>SPARES/OTHER</v>
      </c>
      <c r="D4671" s="4">
        <v>44791</v>
      </c>
      <c r="E4671" t="str">
        <v>YAMAHA</v>
      </c>
      <c r="F4671">
        <v>14104285</v>
      </c>
      <c r="G4671">
        <v>44791</v>
      </c>
      <c r="H4671" t="str">
        <v>YMCT|KHY-M7720-A3</v>
      </c>
      <c r="I4671" t="str">
        <v>NOZZLE 312A ASSY.</v>
      </c>
      <c r="J4671">
        <v>5</v>
      </c>
      <c r="K4671">
        <v>5</v>
      </c>
      <c r="L4671">
        <v>3318.58</v>
      </c>
      <c r="M4671" t="str">
        <v>CNY</v>
      </c>
      <c r="N4671">
        <v>1.163</v>
      </c>
      <c r="O4671">
        <v>3318.58</v>
      </c>
      <c r="P4671">
        <v>3859.5085399999998</v>
      </c>
      <c r="Q4671" t="str">
        <v>C66SZX-SMT SERVICE</v>
      </c>
      <c r="R4671" t="str">
        <v>JiangXi Netis Technology Co., Ltd.</v>
      </c>
      <c r="S4671" t="str">
        <v>Same</v>
      </c>
      <c r="T4671">
        <v>906054</v>
      </c>
      <c r="U4671">
        <v>2032.33</v>
      </c>
      <c r="V4671" t="str">
        <v>309ASY INV-PTS SALES</v>
      </c>
      <c r="W4671">
        <v>0</v>
      </c>
      <c r="X4671">
        <v>0</v>
      </c>
      <c r="Y4671">
        <v>951162</v>
      </c>
      <c r="Z4671" t="str">
        <v>江西网是科技有限公司</v>
      </c>
      <c r="AA4671">
        <v>0</v>
      </c>
      <c r="AB4671">
        <v>2022</v>
      </c>
      <c r="AC4671">
        <v>8</v>
      </c>
      <c r="AD4671" t="str">
        <v>Q2</v>
      </c>
      <c r="AE4671" t="str">
        <v>FY22/23</v>
      </c>
      <c r="AF4671" t="str">
        <v>SOUTH</v>
      </c>
    </row>
    <row r="4672" spans="1:32">
      <c r="A4672" t="str">
        <v>ESHL</v>
      </c>
      <c r="B4672" t="str">
        <v>SZX</v>
      </c>
      <c r="C4672" t="str">
        <v>SPARES/OTHER</v>
      </c>
      <c r="D4672" s="4">
        <v>44791</v>
      </c>
      <c r="E4672" t="str">
        <v>YAMAHA</v>
      </c>
      <c r="F4672">
        <v>14104285</v>
      </c>
      <c r="G4672">
        <v>44791</v>
      </c>
      <c r="H4672" t="str">
        <v>YMCT|KHY-M66J3-01</v>
      </c>
      <c r="I4672" t="str">
        <v>HNS HEAD DO</v>
      </c>
      <c r="J4672">
        <v>1</v>
      </c>
      <c r="K4672">
        <v>1</v>
      </c>
      <c r="L4672">
        <v>1858.41</v>
      </c>
      <c r="M4672" t="str">
        <v>CNY</v>
      </c>
      <c r="N4672">
        <v>1.163</v>
      </c>
      <c r="O4672">
        <v>1858.41</v>
      </c>
      <c r="P4672">
        <v>2161.3308300000003</v>
      </c>
      <c r="Q4672" t="str">
        <v>C66SZX-SMT SERVICE</v>
      </c>
      <c r="R4672" t="str">
        <v>JiangXi Netis Technology Co., Ltd.</v>
      </c>
      <c r="S4672" t="str">
        <v>Same</v>
      </c>
      <c r="T4672">
        <v>906054</v>
      </c>
      <c r="U4672">
        <v>1089</v>
      </c>
      <c r="V4672" t="str">
        <v>309ASY INV-PTS SALES</v>
      </c>
      <c r="W4672">
        <v>0</v>
      </c>
      <c r="X4672">
        <v>0</v>
      </c>
      <c r="Y4672">
        <v>951162</v>
      </c>
      <c r="Z4672" t="str">
        <v>江西网是科技有限公司</v>
      </c>
      <c r="AA4672">
        <v>0</v>
      </c>
      <c r="AB4672">
        <v>2022</v>
      </c>
      <c r="AC4672">
        <v>8</v>
      </c>
      <c r="AD4672" t="str">
        <v>Q2</v>
      </c>
      <c r="AE4672" t="str">
        <v>FY22/23</v>
      </c>
      <c r="AF4672" t="str">
        <v>SOUTH</v>
      </c>
    </row>
    <row r="4673" spans="1:32">
      <c r="A4673" t="str">
        <v>ESHL</v>
      </c>
      <c r="B4673" t="str">
        <v>SZX</v>
      </c>
      <c r="C4673" t="str">
        <v>SPARES/OTHER</v>
      </c>
      <c r="D4673" s="4">
        <v>44791</v>
      </c>
      <c r="E4673" t="str">
        <v>YAMAHA</v>
      </c>
      <c r="F4673">
        <v>14104285</v>
      </c>
      <c r="G4673">
        <v>44791</v>
      </c>
      <c r="H4673" t="str">
        <v>YMCT|KHN-M2261-A0</v>
      </c>
      <c r="I4673" t="str">
        <v>HOLDER,HEAD R ASSY.</v>
      </c>
      <c r="J4673">
        <v>1</v>
      </c>
      <c r="K4673">
        <v>1</v>
      </c>
      <c r="L4673">
        <v>2300.88</v>
      </c>
      <c r="M4673" t="str">
        <v>CNY</v>
      </c>
      <c r="N4673">
        <v>1.163</v>
      </c>
      <c r="O4673">
        <v>2300.88</v>
      </c>
      <c r="P4673">
        <v>2675.92344</v>
      </c>
      <c r="Q4673" t="str">
        <v>C66SZX-SMT SERVICE</v>
      </c>
      <c r="R4673" t="str">
        <v>JiangXi Netis Technology Co., Ltd.</v>
      </c>
      <c r="S4673" t="str">
        <v>Same</v>
      </c>
      <c r="T4673">
        <v>906054</v>
      </c>
      <c r="U4673">
        <v>1315</v>
      </c>
      <c r="V4673" t="str">
        <v>309ASY INV-PTS SALES</v>
      </c>
      <c r="W4673">
        <v>0</v>
      </c>
      <c r="X4673">
        <v>0</v>
      </c>
      <c r="Y4673">
        <v>951162</v>
      </c>
      <c r="Z4673" t="str">
        <v>江西网是科技有限公司</v>
      </c>
      <c r="AA4673">
        <v>0</v>
      </c>
      <c r="AB4673">
        <v>2022</v>
      </c>
      <c r="AC4673">
        <v>8</v>
      </c>
      <c r="AD4673" t="str">
        <v>Q2</v>
      </c>
      <c r="AE4673" t="str">
        <v>FY22/23</v>
      </c>
      <c r="AF4673" t="str">
        <v>SOUTH</v>
      </c>
    </row>
    <row r="4674" spans="1:32">
      <c r="A4674" t="str">
        <v>ESHL</v>
      </c>
      <c r="B4674" t="str">
        <v>SZX</v>
      </c>
      <c r="C4674" t="str">
        <v>SPARES/OTHER</v>
      </c>
      <c r="D4674" s="4">
        <v>44791</v>
      </c>
      <c r="E4674" t="str">
        <v>YAMAHA</v>
      </c>
      <c r="F4674">
        <v>14104285</v>
      </c>
      <c r="G4674">
        <v>44791</v>
      </c>
      <c r="H4674" t="str">
        <v>YMCT|KHY-M652X-00</v>
      </c>
      <c r="I4674" t="str">
        <v>SENSOR  XOT ASSY</v>
      </c>
      <c r="J4674">
        <v>1</v>
      </c>
      <c r="K4674">
        <v>1</v>
      </c>
      <c r="L4674">
        <v>424.78</v>
      </c>
      <c r="M4674" t="str">
        <v>CNY</v>
      </c>
      <c r="N4674">
        <v>1.163</v>
      </c>
      <c r="O4674">
        <v>424.78</v>
      </c>
      <c r="P4674">
        <v>494.01913999999999</v>
      </c>
      <c r="Q4674" t="str">
        <v>C66SZX-SMT SERVICE</v>
      </c>
      <c r="R4674" t="str">
        <v>JiangXi Netis Technology Co., Ltd.</v>
      </c>
      <c r="S4674" t="str">
        <v>Same</v>
      </c>
      <c r="T4674">
        <v>906054</v>
      </c>
      <c r="U4674">
        <v>239</v>
      </c>
      <c r="V4674" t="str">
        <v>309ASY INV-PTS SALES</v>
      </c>
      <c r="W4674">
        <v>0</v>
      </c>
      <c r="X4674">
        <v>0</v>
      </c>
      <c r="Y4674">
        <v>951162</v>
      </c>
      <c r="Z4674" t="str">
        <v>江西网是科技有限公司</v>
      </c>
      <c r="AA4674">
        <v>0</v>
      </c>
      <c r="AB4674">
        <v>2022</v>
      </c>
      <c r="AC4674">
        <v>8</v>
      </c>
      <c r="AD4674" t="str">
        <v>Q2</v>
      </c>
      <c r="AE4674" t="str">
        <v>FY22/23</v>
      </c>
      <c r="AF4674" t="str">
        <v>SOUTH</v>
      </c>
    </row>
    <row r="4675" spans="1:32">
      <c r="A4675" t="str">
        <v>ESHL</v>
      </c>
      <c r="B4675" t="str">
        <v>SZX</v>
      </c>
      <c r="C4675" t="str">
        <v>SPARES/OTHER</v>
      </c>
      <c r="D4675" s="4">
        <v>44791</v>
      </c>
      <c r="E4675" t="str">
        <v>YAMAHA</v>
      </c>
      <c r="F4675">
        <v>14104285</v>
      </c>
      <c r="G4675">
        <v>44791</v>
      </c>
      <c r="H4675" t="str">
        <v>YMCT|KHY-M7156-01</v>
      </c>
      <c r="I4675" t="str">
        <v>BIT CAP</v>
      </c>
      <c r="J4675">
        <v>5</v>
      </c>
      <c r="K4675">
        <v>5</v>
      </c>
      <c r="L4675">
        <v>575.22</v>
      </c>
      <c r="M4675" t="str">
        <v>CNY</v>
      </c>
      <c r="N4675">
        <v>1.163</v>
      </c>
      <c r="O4675">
        <v>575.22</v>
      </c>
      <c r="P4675">
        <v>668.98086000000001</v>
      </c>
      <c r="Q4675" t="str">
        <v>C66SZX-SMT SERVICE</v>
      </c>
      <c r="R4675" t="str">
        <v>JiangXi Netis Technology Co., Ltd.</v>
      </c>
      <c r="S4675" t="str">
        <v>Same</v>
      </c>
      <c r="T4675">
        <v>906054</v>
      </c>
      <c r="U4675">
        <v>335</v>
      </c>
      <c r="V4675" t="str">
        <v>309ASY INV-PTS SALES</v>
      </c>
      <c r="W4675">
        <v>0</v>
      </c>
      <c r="X4675">
        <v>0</v>
      </c>
      <c r="Y4675">
        <v>951162</v>
      </c>
      <c r="Z4675" t="str">
        <v>江西网是科技有限公司</v>
      </c>
      <c r="AA4675">
        <v>0</v>
      </c>
      <c r="AB4675">
        <v>2022</v>
      </c>
      <c r="AC4675">
        <v>8</v>
      </c>
      <c r="AD4675" t="str">
        <v>Q2</v>
      </c>
      <c r="AE4675" t="str">
        <v>FY22/23</v>
      </c>
      <c r="AF4675" t="str">
        <v>SOUTH</v>
      </c>
    </row>
    <row r="4676" spans="1:32">
      <c r="A4676" t="str">
        <v>ESHL</v>
      </c>
      <c r="B4676" t="str">
        <v>SZX</v>
      </c>
      <c r="C4676" t="str">
        <v>SPARES/OTHER</v>
      </c>
      <c r="D4676" s="4">
        <v>44791</v>
      </c>
      <c r="E4676" t="str">
        <v>YAMAHA</v>
      </c>
      <c r="F4676">
        <v>14104285</v>
      </c>
      <c r="G4676">
        <v>44791</v>
      </c>
      <c r="H4676" t="str">
        <v>YMCT|KKE-M9120-A0</v>
      </c>
      <c r="I4676" t="str">
        <v>PULLEY CONV. ASSY</v>
      </c>
      <c r="J4676">
        <v>2</v>
      </c>
      <c r="K4676">
        <v>2</v>
      </c>
      <c r="L4676">
        <v>619.47</v>
      </c>
      <c r="M4676" t="str">
        <v>CNY</v>
      </c>
      <c r="N4676">
        <v>1.163</v>
      </c>
      <c r="O4676">
        <v>619.47</v>
      </c>
      <c r="P4676">
        <v>720.44361000000004</v>
      </c>
      <c r="Q4676" t="str">
        <v>C66SZX-SMT SERVICE</v>
      </c>
      <c r="R4676" t="str">
        <v>JiangXi Netis Technology Co., Ltd.</v>
      </c>
      <c r="S4676" t="str">
        <v>Same</v>
      </c>
      <c r="T4676">
        <v>906054</v>
      </c>
      <c r="U4676">
        <v>318</v>
      </c>
      <c r="V4676" t="str">
        <v>309ASY INV-PTS SALES</v>
      </c>
      <c r="W4676">
        <v>0</v>
      </c>
      <c r="X4676">
        <v>0</v>
      </c>
      <c r="Y4676">
        <v>951162</v>
      </c>
      <c r="Z4676" t="str">
        <v>江西网是科技有限公司</v>
      </c>
      <c r="AA4676">
        <v>0</v>
      </c>
      <c r="AB4676">
        <v>2022</v>
      </c>
      <c r="AC4676">
        <v>8</v>
      </c>
      <c r="AD4676" t="str">
        <v>Q2</v>
      </c>
      <c r="AE4676" t="str">
        <v>FY22/23</v>
      </c>
      <c r="AF4676" t="str">
        <v>SOUTH</v>
      </c>
    </row>
    <row r="4677" spans="1:32">
      <c r="A4677" t="str">
        <v>ESHL</v>
      </c>
      <c r="B4677" t="str">
        <v>SZX</v>
      </c>
      <c r="C4677" t="str">
        <v>SPARES/OTHER</v>
      </c>
      <c r="D4677" s="4">
        <v>44791</v>
      </c>
      <c r="E4677" t="str">
        <v>YAMAHA</v>
      </c>
      <c r="F4677">
        <v>14104285</v>
      </c>
      <c r="G4677">
        <v>44791</v>
      </c>
      <c r="H4677" t="str">
        <v>YMCT|KKE-M9127-00</v>
      </c>
      <c r="I4677" t="str">
        <v>BELT 1 CONVEYOR</v>
      </c>
      <c r="J4677">
        <v>10</v>
      </c>
      <c r="K4677">
        <v>10</v>
      </c>
      <c r="L4677">
        <v>1681.42</v>
      </c>
      <c r="M4677" t="str">
        <v>CNY</v>
      </c>
      <c r="N4677">
        <v>1.163</v>
      </c>
      <c r="O4677">
        <v>1681.42</v>
      </c>
      <c r="P4677">
        <v>1955.4914600000002</v>
      </c>
      <c r="Q4677" t="str">
        <v>C66SZX-SMT SERVICE</v>
      </c>
      <c r="R4677" t="str">
        <v>JiangXi Netis Technology Co., Ltd.</v>
      </c>
      <c r="S4677" t="str">
        <v>Same</v>
      </c>
      <c r="T4677">
        <v>906054</v>
      </c>
      <c r="U4677">
        <v>1009.1</v>
      </c>
      <c r="V4677" t="str">
        <v>309ASY INV-PTS SALES</v>
      </c>
      <c r="W4677">
        <v>0</v>
      </c>
      <c r="X4677">
        <v>0</v>
      </c>
      <c r="Y4677">
        <v>951162</v>
      </c>
      <c r="Z4677" t="str">
        <v>江西网是科技有限公司</v>
      </c>
      <c r="AA4677">
        <v>0</v>
      </c>
      <c r="AB4677">
        <v>2022</v>
      </c>
      <c r="AC4677">
        <v>8</v>
      </c>
      <c r="AD4677" t="str">
        <v>Q2</v>
      </c>
      <c r="AE4677" t="str">
        <v>FY22/23</v>
      </c>
      <c r="AF4677" t="str">
        <v>SOUTH</v>
      </c>
    </row>
    <row r="4678" spans="1:32">
      <c r="A4678" t="str">
        <v>ESHL</v>
      </c>
      <c r="B4678" t="str">
        <v>SZX</v>
      </c>
      <c r="C4678" t="str">
        <v>SPARES/OTHER</v>
      </c>
      <c r="D4678" s="4">
        <v>44791</v>
      </c>
      <c r="E4678" t="str">
        <v>YAMAHA</v>
      </c>
      <c r="F4678">
        <v>14104285</v>
      </c>
      <c r="G4678">
        <v>44791</v>
      </c>
      <c r="H4678" t="str">
        <v>YMCT|KHY-M652W-00</v>
      </c>
      <c r="I4678" t="str">
        <v>SENSOR  XORG ASSY</v>
      </c>
      <c r="J4678">
        <v>1</v>
      </c>
      <c r="K4678">
        <v>1</v>
      </c>
      <c r="L4678">
        <v>424.78</v>
      </c>
      <c r="M4678" t="str">
        <v>CNY</v>
      </c>
      <c r="N4678">
        <v>1.163</v>
      </c>
      <c r="O4678">
        <v>424.78</v>
      </c>
      <c r="P4678">
        <v>494.01913999999999</v>
      </c>
      <c r="Q4678" t="str">
        <v>C66SZX-SMT SERVICE</v>
      </c>
      <c r="R4678" t="str">
        <v>JiangXi Netis Technology Co., Ltd.</v>
      </c>
      <c r="S4678" t="str">
        <v>Same</v>
      </c>
      <c r="T4678">
        <v>906054</v>
      </c>
      <c r="U4678">
        <v>239</v>
      </c>
      <c r="V4678" t="str">
        <v>309ASY INV-PTS SALES</v>
      </c>
      <c r="W4678">
        <v>0</v>
      </c>
      <c r="X4678">
        <v>0</v>
      </c>
      <c r="Y4678">
        <v>951162</v>
      </c>
      <c r="Z4678" t="str">
        <v>江西网是科技有限公司</v>
      </c>
      <c r="AA4678">
        <v>0</v>
      </c>
      <c r="AB4678">
        <v>2022</v>
      </c>
      <c r="AC4678">
        <v>8</v>
      </c>
      <c r="AD4678" t="str">
        <v>Q2</v>
      </c>
      <c r="AE4678" t="str">
        <v>FY22/23</v>
      </c>
      <c r="AF4678" t="str">
        <v>SOUTH</v>
      </c>
    </row>
    <row r="4679" spans="1:32">
      <c r="A4679" t="str">
        <v>ESHL</v>
      </c>
      <c r="B4679" t="str">
        <v>SZX</v>
      </c>
      <c r="C4679" t="str">
        <v>SPARES/OTHER</v>
      </c>
      <c r="D4679" s="4">
        <v>44791</v>
      </c>
      <c r="E4679" t="str">
        <v>YAMAHA</v>
      </c>
      <c r="F4679">
        <v>14104285</v>
      </c>
      <c r="G4679">
        <v>44791</v>
      </c>
      <c r="H4679" t="str">
        <v>YMCT|KKE-M26CL-02</v>
      </c>
      <c r="I4679" t="str">
        <v>FAN MOTOR ASSY.</v>
      </c>
      <c r="J4679">
        <v>1</v>
      </c>
      <c r="K4679">
        <v>1</v>
      </c>
      <c r="L4679">
        <v>637.16999999999996</v>
      </c>
      <c r="M4679" t="str">
        <v>CNY</v>
      </c>
      <c r="N4679">
        <v>1.163</v>
      </c>
      <c r="O4679">
        <v>637.16999999999996</v>
      </c>
      <c r="P4679">
        <v>741.02870999999993</v>
      </c>
      <c r="Q4679" t="str">
        <v>C66SZX-SMT SERVICE</v>
      </c>
      <c r="R4679" t="str">
        <v>JiangXi Netis Technology Co., Ltd.</v>
      </c>
      <c r="S4679" t="str">
        <v>Same</v>
      </c>
      <c r="T4679">
        <v>906054</v>
      </c>
      <c r="U4679">
        <v>355</v>
      </c>
      <c r="V4679" t="str">
        <v>309ASY INV-PTS SALES</v>
      </c>
      <c r="W4679">
        <v>0</v>
      </c>
      <c r="X4679">
        <v>0</v>
      </c>
      <c r="Y4679">
        <v>951162</v>
      </c>
      <c r="Z4679" t="str">
        <v>江西网是科技有限公司</v>
      </c>
      <c r="AA4679">
        <v>0</v>
      </c>
      <c r="AB4679">
        <v>2022</v>
      </c>
      <c r="AC4679">
        <v>8</v>
      </c>
      <c r="AD4679" t="str">
        <v>Q2</v>
      </c>
      <c r="AE4679" t="str">
        <v>FY22/23</v>
      </c>
      <c r="AF4679" t="str">
        <v>SOUTH</v>
      </c>
    </row>
    <row r="4680" spans="1:32">
      <c r="A4680" t="str">
        <v>ESHL</v>
      </c>
      <c r="B4680" t="str">
        <v>SZX</v>
      </c>
      <c r="C4680" t="str">
        <v>SPARES/OTHER</v>
      </c>
      <c r="D4680" s="4">
        <v>44791</v>
      </c>
      <c r="E4680" t="str">
        <v>YAMAHA</v>
      </c>
      <c r="F4680">
        <v>14104285</v>
      </c>
      <c r="G4680">
        <v>44791</v>
      </c>
      <c r="H4680" t="str">
        <v>YMCT|KHY-M712S-A0</v>
      </c>
      <c r="I4680" t="str">
        <v>SHAFT 2 SPARE</v>
      </c>
      <c r="J4680">
        <v>1</v>
      </c>
      <c r="K4680">
        <v>1</v>
      </c>
      <c r="L4680">
        <v>3716.81</v>
      </c>
      <c r="M4680" t="str">
        <v>CNY</v>
      </c>
      <c r="N4680">
        <v>1.163</v>
      </c>
      <c r="O4680">
        <v>3716.81</v>
      </c>
      <c r="P4680">
        <v>4322.6500299999998</v>
      </c>
      <c r="Q4680" t="str">
        <v>C66SZX-SMT SERVICE</v>
      </c>
      <c r="R4680" t="str">
        <v>JiangXi Netis Technology Co., Ltd.</v>
      </c>
      <c r="S4680" t="str">
        <v>Same</v>
      </c>
      <c r="T4680">
        <v>906054</v>
      </c>
      <c r="U4680">
        <v>2354.1999999999998</v>
      </c>
      <c r="V4680" t="str">
        <v>309ASY INV-PTS SALES</v>
      </c>
      <c r="W4680">
        <v>0</v>
      </c>
      <c r="X4680">
        <v>0</v>
      </c>
      <c r="Y4680">
        <v>951162</v>
      </c>
      <c r="Z4680" t="str">
        <v>江西网是科技有限公司</v>
      </c>
      <c r="AA4680">
        <v>0</v>
      </c>
      <c r="AB4680">
        <v>2022</v>
      </c>
      <c r="AC4680">
        <v>8</v>
      </c>
      <c r="AD4680" t="str">
        <v>Q2</v>
      </c>
      <c r="AE4680" t="str">
        <v>FY22/23</v>
      </c>
      <c r="AF4680" t="str">
        <v>SOUTH</v>
      </c>
    </row>
    <row r="4681" spans="1:32">
      <c r="A4681" t="str">
        <v>ESHL</v>
      </c>
      <c r="B4681" t="str">
        <v>SZX</v>
      </c>
      <c r="C4681" t="str">
        <v>SPARES/OTHER</v>
      </c>
      <c r="D4681" s="4">
        <v>44791</v>
      </c>
      <c r="E4681" t="str">
        <v>YAMAHA</v>
      </c>
      <c r="F4681">
        <v>14104285</v>
      </c>
      <c r="G4681">
        <v>44791</v>
      </c>
      <c r="H4681" t="str">
        <v>YMCT|KHY-M7154-01</v>
      </c>
      <c r="I4681" t="str">
        <v>BIT</v>
      </c>
      <c r="J4681">
        <v>5</v>
      </c>
      <c r="K4681">
        <v>5</v>
      </c>
      <c r="L4681">
        <v>2433.63</v>
      </c>
      <c r="M4681" t="str">
        <v>CNY</v>
      </c>
      <c r="N4681">
        <v>1.163</v>
      </c>
      <c r="O4681">
        <v>2433.63</v>
      </c>
      <c r="P4681">
        <v>2830.31169</v>
      </c>
      <c r="Q4681" t="str">
        <v>C66SZX-SMT SERVICE</v>
      </c>
      <c r="R4681" t="str">
        <v>JiangXi Netis Technology Co., Ltd.</v>
      </c>
      <c r="S4681" t="str">
        <v>Same</v>
      </c>
      <c r="T4681">
        <v>906054</v>
      </c>
      <c r="U4681">
        <v>1375</v>
      </c>
      <c r="V4681" t="str">
        <v>309ASY INV-PTS SALES</v>
      </c>
      <c r="W4681">
        <v>0</v>
      </c>
      <c r="X4681">
        <v>0</v>
      </c>
      <c r="Y4681">
        <v>951162</v>
      </c>
      <c r="Z4681" t="str">
        <v>江西网是科技有限公司</v>
      </c>
      <c r="AA4681">
        <v>0</v>
      </c>
      <c r="AB4681">
        <v>2022</v>
      </c>
      <c r="AC4681">
        <v>8</v>
      </c>
      <c r="AD4681" t="str">
        <v>Q2</v>
      </c>
      <c r="AE4681" t="str">
        <v>FY22/23</v>
      </c>
      <c r="AF4681" t="str">
        <v>SOUTH</v>
      </c>
    </row>
    <row r="4682" spans="1:32">
      <c r="A4682" t="str">
        <v>ESHL</v>
      </c>
      <c r="B4682" t="str">
        <v>SZX</v>
      </c>
      <c r="C4682" t="str">
        <v>SPARES/OTHER</v>
      </c>
      <c r="D4682" s="4">
        <v>44791</v>
      </c>
      <c r="E4682" t="str">
        <v>YAMAHA</v>
      </c>
      <c r="F4682">
        <v>14104285</v>
      </c>
      <c r="G4682">
        <v>44791</v>
      </c>
      <c r="H4682" t="str">
        <v>YMCT|KG2-M9108-11</v>
      </c>
      <c r="I4682" t="str">
        <v>COLLAR CONVEYOR</v>
      </c>
      <c r="J4682">
        <v>1</v>
      </c>
      <c r="K4682">
        <v>1</v>
      </c>
      <c r="L4682">
        <v>265.49</v>
      </c>
      <c r="M4682" t="str">
        <v>CNY</v>
      </c>
      <c r="N4682">
        <v>1.163</v>
      </c>
      <c r="O4682">
        <v>265.49</v>
      </c>
      <c r="P4682">
        <v>308.76487000000003</v>
      </c>
      <c r="Q4682" t="str">
        <v>C66SZX-SMT SERVICE</v>
      </c>
      <c r="R4682" t="str">
        <v>JiangXi Netis Technology Co., Ltd.</v>
      </c>
      <c r="S4682" t="str">
        <v>Same</v>
      </c>
      <c r="T4682">
        <v>906054</v>
      </c>
      <c r="U4682">
        <v>141</v>
      </c>
      <c r="V4682" t="str">
        <v>309ASY INV-PTS SALES</v>
      </c>
      <c r="W4682">
        <v>0</v>
      </c>
      <c r="X4682">
        <v>0</v>
      </c>
      <c r="Y4682">
        <v>951162</v>
      </c>
      <c r="Z4682" t="str">
        <v>江西网是科技有限公司</v>
      </c>
      <c r="AA4682">
        <v>0</v>
      </c>
      <c r="AB4682">
        <v>2022</v>
      </c>
      <c r="AC4682">
        <v>8</v>
      </c>
      <c r="AD4682" t="str">
        <v>Q2</v>
      </c>
      <c r="AE4682" t="str">
        <v>FY22/23</v>
      </c>
      <c r="AF4682" t="str">
        <v>SOUTH</v>
      </c>
    </row>
    <row r="4683" spans="1:32">
      <c r="A4683" t="str">
        <v>ESHL</v>
      </c>
      <c r="B4683" t="str">
        <v>BJS</v>
      </c>
      <c r="C4683" t="str">
        <v>SPARES/OTHER</v>
      </c>
      <c r="D4683" s="4">
        <v>44791</v>
      </c>
      <c r="E4683" t="str">
        <v>OTHERS</v>
      </c>
      <c r="F4683">
        <v>14104286</v>
      </c>
      <c r="G4683">
        <v>44791</v>
      </c>
      <c r="H4683" t="str">
        <v>DEKI|215607</v>
      </c>
      <c r="I4683" t="str">
        <v>BOM ASSY. BOARD CLAMP FOIL 500MM (TXT)</v>
      </c>
      <c r="J4683">
        <v>2</v>
      </c>
      <c r="K4683">
        <v>2</v>
      </c>
      <c r="L4683">
        <v>2929.2</v>
      </c>
      <c r="M4683" t="str">
        <v>CNY</v>
      </c>
      <c r="N4683">
        <v>1.163</v>
      </c>
      <c r="O4683">
        <v>2929.2</v>
      </c>
      <c r="P4683">
        <v>3406.6596</v>
      </c>
      <c r="Q4683" t="str">
        <v>C66BJS-SMT SERVICE</v>
      </c>
      <c r="R4683" t="str">
        <v>Junfeng Electronic Control Technology (Dalian) Co.</v>
      </c>
      <c r="S4683" t="str">
        <v>Same</v>
      </c>
      <c r="T4683">
        <v>906047</v>
      </c>
      <c r="U4683">
        <v>0</v>
      </c>
      <c r="V4683" t="str">
        <v>309ASY INV-PTS SALES</v>
      </c>
      <c r="W4683">
        <v>0</v>
      </c>
      <c r="X4683" t="str">
        <v>C66BJS20220801</v>
      </c>
      <c r="Y4683">
        <v>951177</v>
      </c>
      <c r="Z4683" t="str">
        <v>钧风电控科技（大连）有限责任公司</v>
      </c>
      <c r="AA4683">
        <v>0</v>
      </c>
      <c r="AB4683">
        <v>2022</v>
      </c>
      <c r="AC4683">
        <v>8</v>
      </c>
      <c r="AD4683" t="str">
        <v>Q2</v>
      </c>
      <c r="AE4683" t="str">
        <v>FY22/23</v>
      </c>
      <c r="AF4683" t="str">
        <v>NORTH</v>
      </c>
    </row>
    <row r="4684" spans="1:32">
      <c r="A4684" t="str">
        <v>ESHL</v>
      </c>
      <c r="B4684" t="str">
        <v>SHA</v>
      </c>
      <c r="C4684" t="str">
        <v>FEEDER</v>
      </c>
      <c r="D4684" s="4">
        <v>44792</v>
      </c>
      <c r="E4684" t="str">
        <v>YAMAHA</v>
      </c>
      <c r="F4684">
        <v>14104287</v>
      </c>
      <c r="G4684">
        <v>44792</v>
      </c>
      <c r="H4684" t="str">
        <v>YMCT|KHJ-MC200-00</v>
      </c>
      <c r="I4684" t="str">
        <v>SS TAPE FEEDER 12/16mm</v>
      </c>
      <c r="J4684">
        <v>4</v>
      </c>
      <c r="K4684">
        <v>4</v>
      </c>
      <c r="L4684">
        <v>17699.12</v>
      </c>
      <c r="M4684" t="str">
        <v>CNY</v>
      </c>
      <c r="N4684">
        <v>1.163</v>
      </c>
      <c r="O4684">
        <v>17699.12</v>
      </c>
      <c r="P4684">
        <v>20584.076559999998</v>
      </c>
      <c r="Q4684" t="str">
        <v>C66SHA-SERVICE GROUP</v>
      </c>
      <c r="R4684" t="str">
        <v>Shenzhen Lekaidi Trading Co., LTD</v>
      </c>
      <c r="S4684" t="str">
        <v>Same</v>
      </c>
      <c r="T4684">
        <v>906055</v>
      </c>
      <c r="U4684">
        <v>10761.34</v>
      </c>
      <c r="V4684" t="str">
        <v>309ASY INV-PTS SALES</v>
      </c>
      <c r="W4684">
        <v>0</v>
      </c>
      <c r="X4684">
        <v>0</v>
      </c>
      <c r="Y4684">
        <v>952141</v>
      </c>
      <c r="Z4684" t="str">
        <v>深圳市乐凯迪贸易有限公司</v>
      </c>
      <c r="AA4684">
        <v>0</v>
      </c>
      <c r="AB4684">
        <v>2022</v>
      </c>
      <c r="AC4684">
        <v>8</v>
      </c>
      <c r="AD4684" t="str">
        <v>Q2</v>
      </c>
      <c r="AE4684" t="str">
        <v>FY22/23</v>
      </c>
      <c r="AF4684" t="str">
        <v>EAST</v>
      </c>
    </row>
    <row r="4685" spans="1:32">
      <c r="A4685" t="str">
        <v>ESHL</v>
      </c>
      <c r="B4685" t="str">
        <v>SHA</v>
      </c>
      <c r="C4685" t="str">
        <v>SPARES/OTHER</v>
      </c>
      <c r="D4685" s="4">
        <v>44792</v>
      </c>
      <c r="E4685" t="str">
        <v>YAMAHA</v>
      </c>
      <c r="F4685">
        <v>14104287</v>
      </c>
      <c r="G4685">
        <v>44792</v>
      </c>
      <c r="H4685" t="str">
        <v>YMCT|KHN-M7710-A4</v>
      </c>
      <c r="I4685" t="str">
        <v>NOZZLE 301A ASSY</v>
      </c>
      <c r="J4685">
        <v>10</v>
      </c>
      <c r="K4685">
        <v>10</v>
      </c>
      <c r="L4685">
        <v>6637.17</v>
      </c>
      <c r="M4685" t="str">
        <v>CNY</v>
      </c>
      <c r="N4685">
        <v>1.163</v>
      </c>
      <c r="O4685">
        <v>6637.17</v>
      </c>
      <c r="P4685">
        <v>7719.0287100000005</v>
      </c>
      <c r="Q4685" t="str">
        <v>C66SHA-SERVICE GROUP</v>
      </c>
      <c r="R4685" t="str">
        <v>Shenzhen Lekaidi Trading Co., LTD</v>
      </c>
      <c r="S4685" t="str">
        <v>Same</v>
      </c>
      <c r="T4685">
        <v>906055</v>
      </c>
      <c r="U4685">
        <v>3500</v>
      </c>
      <c r="V4685" t="str">
        <v>309ASY INV-PTS SALES</v>
      </c>
      <c r="W4685">
        <v>0</v>
      </c>
      <c r="X4685">
        <v>0</v>
      </c>
      <c r="Y4685">
        <v>952141</v>
      </c>
      <c r="Z4685" t="str">
        <v>深圳市乐凯迪贸易有限公司</v>
      </c>
      <c r="AA4685">
        <v>0</v>
      </c>
      <c r="AB4685">
        <v>2022</v>
      </c>
      <c r="AC4685">
        <v>8</v>
      </c>
      <c r="AD4685" t="str">
        <v>Q2</v>
      </c>
      <c r="AE4685" t="str">
        <v>FY22/23</v>
      </c>
      <c r="AF4685" t="str">
        <v>EAST</v>
      </c>
    </row>
    <row r="4686" spans="1:32">
      <c r="A4686" t="str">
        <v>ESHL</v>
      </c>
      <c r="B4686" t="str">
        <v>SHA</v>
      </c>
      <c r="C4686" t="str">
        <v>FEEDER</v>
      </c>
      <c r="D4686" s="4">
        <v>44792</v>
      </c>
      <c r="E4686" t="str">
        <v>YAMAHA</v>
      </c>
      <c r="F4686">
        <v>14104288</v>
      </c>
      <c r="G4686">
        <v>44792</v>
      </c>
      <c r="H4686" t="str">
        <v>YMCT|KHJ-MC100-00</v>
      </c>
      <c r="I4686" t="str">
        <v>SS TAPE FEEDER 8mm</v>
      </c>
      <c r="J4686">
        <v>10</v>
      </c>
      <c r="K4686">
        <v>10</v>
      </c>
      <c r="L4686">
        <v>29106.19</v>
      </c>
      <c r="M4686" t="str">
        <v>CNY</v>
      </c>
      <c r="N4686">
        <v>1.163</v>
      </c>
      <c r="O4686">
        <v>29106.19</v>
      </c>
      <c r="P4686">
        <v>33850.498970000001</v>
      </c>
      <c r="Q4686" t="str">
        <v>C66SHA-SERVICE GROUP</v>
      </c>
      <c r="R4686" t="str">
        <v>Ningbo Laneng Electronics Co.,Ltd.</v>
      </c>
      <c r="S4686" t="str">
        <v>Same</v>
      </c>
      <c r="T4686">
        <v>906056</v>
      </c>
      <c r="U4686">
        <v>19758.650000000001</v>
      </c>
      <c r="V4686" t="str">
        <v>309ASY INV-PTS SALES</v>
      </c>
      <c r="W4686">
        <v>0</v>
      </c>
      <c r="X4686">
        <v>0</v>
      </c>
      <c r="Y4686">
        <v>952150</v>
      </c>
      <c r="Z4686" t="str">
        <v>宁波朗能电子有限公司</v>
      </c>
      <c r="AA4686">
        <v>0</v>
      </c>
      <c r="AB4686">
        <v>2022</v>
      </c>
      <c r="AC4686">
        <v>8</v>
      </c>
      <c r="AD4686" t="str">
        <v>Q2</v>
      </c>
      <c r="AE4686" t="str">
        <v>FY22/23</v>
      </c>
      <c r="AF4686" t="str">
        <v>EAST</v>
      </c>
    </row>
    <row r="4687" spans="1:32">
      <c r="A4687" t="str">
        <v>ESHL</v>
      </c>
      <c r="B4687" t="str">
        <v>XIY</v>
      </c>
      <c r="C4687" t="str">
        <v>CONTRACT_FEE</v>
      </c>
      <c r="D4687" s="4">
        <v>44795</v>
      </c>
      <c r="E4687" t="str">
        <v>YAMAHA</v>
      </c>
      <c r="F4687">
        <v>13100233</v>
      </c>
      <c r="G4687">
        <v>44795</v>
      </c>
      <c r="H4687" t="str">
        <v>YMCT|REPAIR CHARGE</v>
      </c>
      <c r="I4687" t="str">
        <v>REPAIR CHARGE</v>
      </c>
      <c r="J4687">
        <v>1</v>
      </c>
      <c r="K4687">
        <v>1</v>
      </c>
      <c r="L4687">
        <v>14159.29</v>
      </c>
      <c r="M4687" t="str">
        <v>CNY</v>
      </c>
      <c r="N4687">
        <v>1.163</v>
      </c>
      <c r="O4687">
        <v>14159.29</v>
      </c>
      <c r="P4687">
        <v>16467.254270000001</v>
      </c>
      <c r="Q4687" t="str">
        <v>C66XIY-SERVICE GROUP</v>
      </c>
      <c r="R4687" t="str">
        <v>Huanic Corporation</v>
      </c>
      <c r="S4687" t="str">
        <v>Same</v>
      </c>
      <c r="T4687">
        <v>906057</v>
      </c>
      <c r="U4687">
        <v>0</v>
      </c>
      <c r="V4687" t="str">
        <v>309ASY INV-CONTRACT</v>
      </c>
      <c r="W4687">
        <v>0</v>
      </c>
      <c r="X4687">
        <v>0</v>
      </c>
      <c r="Y4687">
        <v>0</v>
      </c>
      <c r="Z4687" t="str">
        <v>西安华科光电有限公司</v>
      </c>
      <c r="AA4687">
        <v>0</v>
      </c>
      <c r="AB4687">
        <v>2022</v>
      </c>
      <c r="AC4687">
        <v>8</v>
      </c>
      <c r="AD4687" t="str">
        <v>Q2</v>
      </c>
      <c r="AE4687" t="str">
        <v>FY22/23</v>
      </c>
      <c r="AF4687" t="str">
        <v>WEST</v>
      </c>
    </row>
    <row r="4688" spans="1:32">
      <c r="A4688" t="str">
        <v>ESHL</v>
      </c>
      <c r="B4688" t="str">
        <v>SHA</v>
      </c>
      <c r="C4688" t="str">
        <v>FEEDER</v>
      </c>
      <c r="D4688" s="4">
        <v>44796</v>
      </c>
      <c r="E4688" t="str">
        <v>YAMAHA</v>
      </c>
      <c r="F4688">
        <v>14104289</v>
      </c>
      <c r="G4688">
        <v>44796</v>
      </c>
      <c r="H4688" t="str">
        <v>YMCT|KHJ-MC400-00</v>
      </c>
      <c r="I4688" t="str">
        <v>SS TAPE FEEDER 24mm</v>
      </c>
      <c r="J4688">
        <v>2</v>
      </c>
      <c r="K4688">
        <v>2</v>
      </c>
      <c r="L4688">
        <v>8669.0300000000007</v>
      </c>
      <c r="M4688" t="str">
        <v>CNY</v>
      </c>
      <c r="N4688">
        <v>1.163</v>
      </c>
      <c r="O4688">
        <v>8669.0300000000007</v>
      </c>
      <c r="P4688">
        <v>10082.081890000001</v>
      </c>
      <c r="Q4688" t="str">
        <v>C66SHA-SERVICE GROUP</v>
      </c>
      <c r="R4688" t="str">
        <v>NINGBO WISH ELECTRONIC TECHNOLOGY CO., LTD.</v>
      </c>
      <c r="S4688" t="str">
        <v>Same</v>
      </c>
      <c r="T4688">
        <v>906059</v>
      </c>
      <c r="U4688">
        <v>6249.22</v>
      </c>
      <c r="V4688" t="str">
        <v>309ASY INV-PTS SALES</v>
      </c>
      <c r="W4688">
        <v>0</v>
      </c>
      <c r="X4688">
        <v>0</v>
      </c>
      <c r="Y4688">
        <v>958194</v>
      </c>
      <c r="Z4688" t="str">
        <v>宁波万芯诚电子科技有限公司</v>
      </c>
      <c r="AA4688">
        <v>0</v>
      </c>
      <c r="AB4688">
        <v>2022</v>
      </c>
      <c r="AC4688">
        <v>8</v>
      </c>
      <c r="AD4688" t="str">
        <v>Q2</v>
      </c>
      <c r="AE4688" t="str">
        <v>FY22/23</v>
      </c>
      <c r="AF4688" t="str">
        <v>EAST</v>
      </c>
    </row>
    <row r="4689" spans="1:32">
      <c r="A4689" t="str">
        <v>ESHL</v>
      </c>
      <c r="B4689" t="str">
        <v>SHA</v>
      </c>
      <c r="C4689" t="str">
        <v>FEEDER</v>
      </c>
      <c r="D4689" s="4">
        <v>44796</v>
      </c>
      <c r="E4689" t="str">
        <v>YAMAHA</v>
      </c>
      <c r="F4689">
        <v>14104289</v>
      </c>
      <c r="G4689">
        <v>44796</v>
      </c>
      <c r="H4689" t="str">
        <v>YMCT|KHJ-MC500-00</v>
      </c>
      <c r="I4689" t="str">
        <v>SS TAPE FEEDER 32mm</v>
      </c>
      <c r="J4689">
        <v>1</v>
      </c>
      <c r="K4689">
        <v>1</v>
      </c>
      <c r="L4689">
        <v>5443.36</v>
      </c>
      <c r="M4689" t="str">
        <v>CNY</v>
      </c>
      <c r="N4689">
        <v>1.163</v>
      </c>
      <c r="O4689">
        <v>5443.36</v>
      </c>
      <c r="P4689">
        <v>6330.6276799999996</v>
      </c>
      <c r="Q4689" t="str">
        <v>C66SHA-SERVICE GROUP</v>
      </c>
      <c r="R4689" t="str">
        <v>NINGBO WISH ELECTRONIC TECHNOLOGY CO., LTD.</v>
      </c>
      <c r="S4689" t="str">
        <v>Same</v>
      </c>
      <c r="T4689">
        <v>906059</v>
      </c>
      <c r="U4689">
        <v>3788.5</v>
      </c>
      <c r="V4689" t="str">
        <v>309ASY INV-PTS SALES</v>
      </c>
      <c r="W4689">
        <v>0</v>
      </c>
      <c r="X4689">
        <v>0</v>
      </c>
      <c r="Y4689">
        <v>958194</v>
      </c>
      <c r="Z4689" t="str">
        <v>宁波万芯诚电子科技有限公司</v>
      </c>
      <c r="AA4689">
        <v>0</v>
      </c>
      <c r="AB4689">
        <v>2022</v>
      </c>
      <c r="AC4689">
        <v>8</v>
      </c>
      <c r="AD4689" t="str">
        <v>Q2</v>
      </c>
      <c r="AE4689" t="str">
        <v>FY22/23</v>
      </c>
      <c r="AF4689" t="str">
        <v>EAST</v>
      </c>
    </row>
    <row r="4690" spans="1:32">
      <c r="A4690" t="str">
        <v>ESHL</v>
      </c>
      <c r="B4690" t="str">
        <v>BJS</v>
      </c>
      <c r="C4690" t="str">
        <v>FEEDER</v>
      </c>
      <c r="D4690" s="4">
        <v>44802</v>
      </c>
      <c r="E4690" t="str">
        <v>YAMAHA</v>
      </c>
      <c r="F4690">
        <v>14104290</v>
      </c>
      <c r="G4690">
        <v>44802</v>
      </c>
      <c r="H4690" t="str">
        <v>YMCT|KHJ-MC200-00</v>
      </c>
      <c r="I4690" t="str">
        <v>SS TAPE FEEDER 12/16mm</v>
      </c>
      <c r="J4690">
        <v>3</v>
      </c>
      <c r="K4690">
        <v>3</v>
      </c>
      <c r="L4690">
        <v>11445.13</v>
      </c>
      <c r="M4690" t="str">
        <v>CNY</v>
      </c>
      <c r="N4690">
        <v>1.163</v>
      </c>
      <c r="O4690">
        <v>11445.13</v>
      </c>
      <c r="P4690">
        <v>13310.68619</v>
      </c>
      <c r="Q4690" t="str">
        <v>C66BJS-SMT SERVICE</v>
      </c>
      <c r="R4690" t="str">
        <v>SOJO Electric (Hefei) Co., Ltd.</v>
      </c>
      <c r="S4690" t="str">
        <v>Same</v>
      </c>
      <c r="T4690">
        <v>906058</v>
      </c>
      <c r="U4690">
        <v>8669.25</v>
      </c>
      <c r="V4690" t="str">
        <v>309ASY INV-PTS SALES</v>
      </c>
      <c r="W4690">
        <v>0</v>
      </c>
      <c r="X4690" t="str">
        <v>C66-BJS-20220728</v>
      </c>
      <c r="Y4690">
        <v>966106</v>
      </c>
      <c r="Z4690" t="str">
        <v>双杰电气合肥有限公司</v>
      </c>
      <c r="AA4690">
        <v>0</v>
      </c>
      <c r="AB4690">
        <v>2022</v>
      </c>
      <c r="AC4690">
        <v>8</v>
      </c>
      <c r="AD4690" t="str">
        <v>Q2</v>
      </c>
      <c r="AE4690" t="str">
        <v>FY22/23</v>
      </c>
      <c r="AF4690" t="str">
        <v>NORTH</v>
      </c>
    </row>
    <row r="4691" spans="1:32">
      <c r="A4691" t="str">
        <v>ESHL</v>
      </c>
      <c r="B4691" t="str">
        <v>SHA</v>
      </c>
      <c r="C4691" t="str">
        <v>SPARES/OTHER</v>
      </c>
      <c r="D4691" s="4">
        <v>44802</v>
      </c>
      <c r="E4691" t="str">
        <v>YAMAHA</v>
      </c>
      <c r="F4691">
        <v>14104291</v>
      </c>
      <c r="G4691">
        <v>44802</v>
      </c>
      <c r="H4691" t="str">
        <v>YMCT|KHY-M712S-A0</v>
      </c>
      <c r="I4691" t="str">
        <v>SHAFT 2 SPARE</v>
      </c>
      <c r="J4691">
        <v>1</v>
      </c>
      <c r="K4691">
        <v>1</v>
      </c>
      <c r="L4691">
        <v>3980.53</v>
      </c>
      <c r="M4691" t="str">
        <v>CNY</v>
      </c>
      <c r="N4691">
        <v>1.163</v>
      </c>
      <c r="O4691">
        <v>3980.53</v>
      </c>
      <c r="P4691">
        <v>4629.3563899999999</v>
      </c>
      <c r="Q4691" t="str">
        <v>C66SHA-SERVICE GROUP</v>
      </c>
      <c r="R4691" t="str">
        <v>Hangzhou Bozhou Electric Appliance Co., Ltd.</v>
      </c>
      <c r="S4691" t="str">
        <v>Same</v>
      </c>
      <c r="T4691">
        <v>906060</v>
      </c>
      <c r="U4691">
        <v>2038.5</v>
      </c>
      <c r="V4691" t="str">
        <v>309ASY INV-PTS SALES</v>
      </c>
      <c r="W4691">
        <v>0</v>
      </c>
      <c r="X4691">
        <v>0</v>
      </c>
      <c r="Y4691">
        <v>966130</v>
      </c>
      <c r="Z4691" t="str">
        <v>杭州博洲电器有限公司</v>
      </c>
      <c r="AA4691">
        <v>0</v>
      </c>
      <c r="AB4691">
        <v>2022</v>
      </c>
      <c r="AC4691">
        <v>8</v>
      </c>
      <c r="AD4691" t="str">
        <v>Q2</v>
      </c>
      <c r="AE4691" t="str">
        <v>FY22/23</v>
      </c>
      <c r="AF4691" t="str">
        <v>EAST</v>
      </c>
    </row>
    <row r="4692" spans="1:32">
      <c r="A4692" t="str">
        <v>ESHL</v>
      </c>
      <c r="B4692" t="str">
        <v>SZX</v>
      </c>
      <c r="C4692" t="str">
        <v>SPARES/OTHER</v>
      </c>
      <c r="D4692" s="4">
        <v>44802</v>
      </c>
      <c r="E4692" t="str">
        <v>YAMAHA</v>
      </c>
      <c r="F4692">
        <v>14104292</v>
      </c>
      <c r="G4692">
        <v>44802</v>
      </c>
      <c r="H4692" t="str">
        <v>YMCT|KHJ-MC1AA-00</v>
      </c>
      <c r="I4692" t="str">
        <v>SWITCH OPERATION</v>
      </c>
      <c r="J4692">
        <v>20</v>
      </c>
      <c r="K4692">
        <v>20</v>
      </c>
      <c r="L4692">
        <v>3274.34</v>
      </c>
      <c r="M4692" t="str">
        <v>CNY</v>
      </c>
      <c r="N4692">
        <v>1.163</v>
      </c>
      <c r="O4692">
        <v>3274.34</v>
      </c>
      <c r="P4692">
        <v>3808.0574200000001</v>
      </c>
      <c r="Q4692" t="str">
        <v>C66SZX-SMT SERVICE</v>
      </c>
      <c r="R4692" t="str">
        <v>Hai Xin Technology(ShenZhen) Company Limited.</v>
      </c>
      <c r="S4692" t="str">
        <v>Same</v>
      </c>
      <c r="T4692">
        <v>906062</v>
      </c>
      <c r="U4692">
        <v>1840</v>
      </c>
      <c r="V4692" t="str">
        <v>309ASY INV-PTS SALES</v>
      </c>
      <c r="W4692">
        <v>0</v>
      </c>
      <c r="X4692">
        <v>0</v>
      </c>
      <c r="Y4692">
        <v>966141</v>
      </c>
      <c r="Z4692" t="str">
        <v>海星科技（深圳）有限公司</v>
      </c>
      <c r="AA4692">
        <v>0</v>
      </c>
      <c r="AB4692">
        <v>2022</v>
      </c>
      <c r="AC4692">
        <v>8</v>
      </c>
      <c r="AD4692" t="str">
        <v>Q2</v>
      </c>
      <c r="AE4692" t="str">
        <v>FY22/23</v>
      </c>
      <c r="AF4692" t="str">
        <v>SOUTH</v>
      </c>
    </row>
    <row r="4693" spans="1:32">
      <c r="A4693" t="str">
        <v>ESHL</v>
      </c>
      <c r="B4693" t="str">
        <v>SZX</v>
      </c>
      <c r="C4693" t="str">
        <v>SPARES/OTHER</v>
      </c>
      <c r="D4693" s="4">
        <v>44802</v>
      </c>
      <c r="E4693" t="str">
        <v>YAMAHA</v>
      </c>
      <c r="F4693">
        <v>14104292</v>
      </c>
      <c r="G4693">
        <v>44802</v>
      </c>
      <c r="H4693" t="str">
        <v>YMCT|KHY-M3T22-01</v>
      </c>
      <c r="I4693" t="str">
        <v>SHOCK ABSORBERS</v>
      </c>
      <c r="J4693">
        <v>8</v>
      </c>
      <c r="K4693">
        <v>8</v>
      </c>
      <c r="L4693">
        <v>6017.7</v>
      </c>
      <c r="M4693" t="str">
        <v>CNY</v>
      </c>
      <c r="N4693">
        <v>1.163</v>
      </c>
      <c r="O4693">
        <v>6017.7</v>
      </c>
      <c r="P4693">
        <v>6998.5851000000002</v>
      </c>
      <c r="Q4693" t="str">
        <v>C66SZX-SMT SERVICE</v>
      </c>
      <c r="R4693" t="str">
        <v>Hai Xin Technology(ShenZhen) Company Limited.</v>
      </c>
      <c r="S4693" t="str">
        <v>Same</v>
      </c>
      <c r="T4693">
        <v>906062</v>
      </c>
      <c r="U4693">
        <v>3280</v>
      </c>
      <c r="V4693" t="str">
        <v>309ASY INV-PTS SALES</v>
      </c>
      <c r="W4693">
        <v>0</v>
      </c>
      <c r="X4693">
        <v>0</v>
      </c>
      <c r="Y4693">
        <v>966141</v>
      </c>
      <c r="Z4693" t="str">
        <v>海星科技（深圳）有限公司</v>
      </c>
      <c r="AA4693">
        <v>0</v>
      </c>
      <c r="AB4693">
        <v>2022</v>
      </c>
      <c r="AC4693">
        <v>8</v>
      </c>
      <c r="AD4693" t="str">
        <v>Q2</v>
      </c>
      <c r="AE4693" t="str">
        <v>FY22/23</v>
      </c>
      <c r="AF4693" t="str">
        <v>SOUTH</v>
      </c>
    </row>
    <row r="4694" spans="1:32">
      <c r="A4694" t="str">
        <v>ESHL</v>
      </c>
      <c r="B4694" t="str">
        <v>BJS</v>
      </c>
      <c r="C4694" t="str">
        <v>FEEDER</v>
      </c>
      <c r="D4694" s="4">
        <v>44802</v>
      </c>
      <c r="E4694" t="str">
        <v>YAMAHA</v>
      </c>
      <c r="F4694">
        <v>14104293</v>
      </c>
      <c r="G4694">
        <v>44802</v>
      </c>
      <c r="H4694" t="str">
        <v>YMCT|KHJ-MC200-00</v>
      </c>
      <c r="I4694" t="str">
        <v>SS TAPE FEEDER 12/16mm</v>
      </c>
      <c r="J4694">
        <v>3</v>
      </c>
      <c r="K4694">
        <v>3</v>
      </c>
      <c r="L4694">
        <v>11445.13</v>
      </c>
      <c r="M4694" t="str">
        <v>CNY</v>
      </c>
      <c r="N4694">
        <v>1.163</v>
      </c>
      <c r="O4694">
        <v>11445.13</v>
      </c>
      <c r="P4694">
        <v>13310.68619</v>
      </c>
      <c r="Q4694" t="str">
        <v>C66BJS-SMT SERVICE</v>
      </c>
      <c r="R4694" t="str">
        <v>SOJO Electric (Hefei) Co., Ltd.</v>
      </c>
      <c r="S4694" t="str">
        <v>Anhui Zhiyuan Digital Technology Co., Ltd.</v>
      </c>
      <c r="T4694">
        <v>906061</v>
      </c>
      <c r="U4694">
        <v>8669.25</v>
      </c>
      <c r="V4694" t="str">
        <v>309ASY INV-PTS SALES</v>
      </c>
      <c r="W4694">
        <v>0</v>
      </c>
      <c r="X4694" t="str">
        <v>C66-BJS-20220728</v>
      </c>
      <c r="Y4694">
        <v>967113</v>
      </c>
      <c r="Z4694" t="str">
        <v>安徽智远数字科技有限公司</v>
      </c>
      <c r="AA4694">
        <v>0</v>
      </c>
      <c r="AB4694">
        <v>2022</v>
      </c>
      <c r="AC4694">
        <v>8</v>
      </c>
      <c r="AD4694" t="str">
        <v>Q2</v>
      </c>
      <c r="AE4694" t="str">
        <v>FY22/23</v>
      </c>
      <c r="AF4694" t="str">
        <v>NORTH</v>
      </c>
    </row>
    <row r="4695" spans="1:32">
      <c r="A4695" t="str">
        <v>ESHL</v>
      </c>
      <c r="B4695" t="str">
        <v>SHA</v>
      </c>
      <c r="C4695" t="str">
        <v>SERVICE_CHARGE</v>
      </c>
      <c r="D4695" s="4">
        <v>44810</v>
      </c>
      <c r="E4695" t="str">
        <v>YAMAHA</v>
      </c>
      <c r="F4695">
        <v>12101198</v>
      </c>
      <c r="G4695">
        <v>44810</v>
      </c>
      <c r="H4695" t="str">
        <v>YMCT|REPAIR CHARGE</v>
      </c>
      <c r="I4695" t="str">
        <v>REPAIR CHARGE</v>
      </c>
      <c r="J4695">
        <v>1</v>
      </c>
      <c r="K4695">
        <v>1</v>
      </c>
      <c r="L4695">
        <v>14237.17</v>
      </c>
      <c r="M4695" t="str">
        <v>CNY</v>
      </c>
      <c r="N4695">
        <v>1.135</v>
      </c>
      <c r="O4695">
        <v>14237.17</v>
      </c>
      <c r="P4695">
        <v>16159.18795</v>
      </c>
      <c r="Q4695" t="str">
        <v>C66SHA-SERVICE GROUP</v>
      </c>
      <c r="R4695" t="str">
        <v>Suzhou Inovance Technology Co Ltd</v>
      </c>
      <c r="S4695" t="str">
        <v>Same</v>
      </c>
      <c r="T4695">
        <v>906067</v>
      </c>
      <c r="U4695">
        <v>0</v>
      </c>
      <c r="V4695" t="str">
        <v>309ASY INV-NON-CON-V</v>
      </c>
      <c r="W4695">
        <v>0</v>
      </c>
      <c r="X4695">
        <v>0</v>
      </c>
      <c r="Y4695">
        <v>0</v>
      </c>
      <c r="Z4695" t="str">
        <v>苏州汇川技术有限公司</v>
      </c>
      <c r="AA4695">
        <v>0</v>
      </c>
      <c r="AB4695">
        <v>2022</v>
      </c>
      <c r="AC4695">
        <v>9</v>
      </c>
      <c r="AD4695" t="str">
        <v>Q2</v>
      </c>
      <c r="AE4695" t="str">
        <v>FY22/23</v>
      </c>
      <c r="AF4695" t="str">
        <v>EAST</v>
      </c>
    </row>
    <row r="4696" spans="1:32">
      <c r="A4696" t="str">
        <v>ESHL</v>
      </c>
      <c r="B4696" t="str">
        <v>SHA</v>
      </c>
      <c r="C4696" t="str">
        <v>SERVICE_CHARGE</v>
      </c>
      <c r="D4696" s="4">
        <v>44810</v>
      </c>
      <c r="E4696" t="str">
        <v>YAMAHA</v>
      </c>
      <c r="F4696">
        <v>12101199</v>
      </c>
      <c r="G4696">
        <v>44810</v>
      </c>
      <c r="H4696" t="str">
        <v>YMCT|REPAIR CHARGE</v>
      </c>
      <c r="I4696" t="str">
        <v>REPAIR CHARGE</v>
      </c>
      <c r="J4696">
        <v>1</v>
      </c>
      <c r="K4696">
        <v>1</v>
      </c>
      <c r="L4696">
        <v>8211.5</v>
      </c>
      <c r="M4696" t="str">
        <v>CNY</v>
      </c>
      <c r="N4696">
        <v>1.135</v>
      </c>
      <c r="O4696">
        <v>8211.5</v>
      </c>
      <c r="P4696">
        <v>9320.0524999999998</v>
      </c>
      <c r="Q4696" t="str">
        <v>C66SHA-SERVICE GROUP</v>
      </c>
      <c r="R4696" t="str">
        <v>Zhejiang Jinzixing Electric Co., Ltd.</v>
      </c>
      <c r="S4696" t="str">
        <v>Same</v>
      </c>
      <c r="T4696">
        <v>906068</v>
      </c>
      <c r="U4696">
        <v>0</v>
      </c>
      <c r="V4696" t="str">
        <v>309ASY INV-NON-CON-V</v>
      </c>
      <c r="W4696">
        <v>0</v>
      </c>
      <c r="X4696">
        <v>0</v>
      </c>
      <c r="Y4696">
        <v>0</v>
      </c>
      <c r="Z4696" t="str">
        <v>浙江金子星电子有限公司</v>
      </c>
      <c r="AA4696">
        <v>0</v>
      </c>
      <c r="AB4696">
        <v>2022</v>
      </c>
      <c r="AC4696">
        <v>9</v>
      </c>
      <c r="AD4696" t="str">
        <v>Q2</v>
      </c>
      <c r="AE4696" t="str">
        <v>FY22/23</v>
      </c>
      <c r="AF4696" t="str">
        <v>EAST</v>
      </c>
    </row>
    <row r="4697" spans="1:32">
      <c r="A4697" t="str">
        <v>ESHL</v>
      </c>
      <c r="B4697" t="str">
        <v>SHA</v>
      </c>
      <c r="C4697" t="str">
        <v>SERVICE_CHARGE</v>
      </c>
      <c r="D4697" s="4">
        <v>44810</v>
      </c>
      <c r="E4697" t="str">
        <v>YAMAHA</v>
      </c>
      <c r="F4697">
        <v>12101200</v>
      </c>
      <c r="G4697">
        <v>44810</v>
      </c>
      <c r="H4697" t="str">
        <v>YMCT|REPAIR CHARGE</v>
      </c>
      <c r="I4697" t="str">
        <v>REPAIR CHARGE</v>
      </c>
      <c r="J4697">
        <v>3</v>
      </c>
      <c r="K4697">
        <v>3</v>
      </c>
      <c r="L4697">
        <v>100884.96</v>
      </c>
      <c r="M4697" t="str">
        <v>CNY</v>
      </c>
      <c r="N4697">
        <v>1.135</v>
      </c>
      <c r="O4697">
        <v>100884.96</v>
      </c>
      <c r="P4697">
        <v>114504.4296</v>
      </c>
      <c r="Q4697" t="str">
        <v>C66SHA-SERVICE GROUP</v>
      </c>
      <c r="R4697" t="str">
        <v>Yupont Electric Intelligent Equipment (Jiaxing) Co</v>
      </c>
      <c r="S4697" t="str">
        <v>Same</v>
      </c>
      <c r="T4697">
        <v>906069</v>
      </c>
      <c r="U4697">
        <v>0</v>
      </c>
      <c r="V4697" t="str">
        <v>309ASY INV-NON-CON-V</v>
      </c>
      <c r="W4697">
        <v>0</v>
      </c>
      <c r="X4697">
        <v>0</v>
      </c>
      <c r="Y4697">
        <v>0</v>
      </c>
      <c r="Z4697" t="str">
        <v>煜邦电力智能装备(嘉兴)有限公司</v>
      </c>
      <c r="AA4697">
        <v>0</v>
      </c>
      <c r="AB4697">
        <v>2022</v>
      </c>
      <c r="AC4697">
        <v>9</v>
      </c>
      <c r="AD4697" t="str">
        <v>Q2</v>
      </c>
      <c r="AE4697" t="str">
        <v>FY22/23</v>
      </c>
      <c r="AF4697" t="str">
        <v>EAST</v>
      </c>
    </row>
    <row r="4698" spans="1:32">
      <c r="A4698" t="str">
        <v>ESHL</v>
      </c>
      <c r="B4698" t="str">
        <v>SHA</v>
      </c>
      <c r="C4698" t="str">
        <v>SPARES/OTHER</v>
      </c>
      <c r="D4698" s="4">
        <v>44810</v>
      </c>
      <c r="E4698" t="str">
        <v>YAMAHA</v>
      </c>
      <c r="F4698">
        <v>14104294</v>
      </c>
      <c r="G4698">
        <v>44810</v>
      </c>
      <c r="H4698" t="str">
        <v>YMCT|KHY-M9129-00</v>
      </c>
      <c r="I4698" t="str">
        <v>BELT 1 CONVEYOR</v>
      </c>
      <c r="J4698">
        <v>2</v>
      </c>
      <c r="K4698">
        <v>2</v>
      </c>
      <c r="L4698">
        <v>426.55</v>
      </c>
      <c r="M4698" t="str">
        <v>CNY</v>
      </c>
      <c r="N4698">
        <v>1.135</v>
      </c>
      <c r="O4698">
        <v>426.55</v>
      </c>
      <c r="P4698">
        <v>484.13425000000001</v>
      </c>
      <c r="Q4698" t="str">
        <v>C66SHA-SERVICE GROUP</v>
      </c>
      <c r="R4698" t="str">
        <v>Suzhou W&amp;E Technology Co., Ltd</v>
      </c>
      <c r="S4698" t="str">
        <v>Same</v>
      </c>
      <c r="T4698">
        <v>906063</v>
      </c>
      <c r="U4698">
        <v>220</v>
      </c>
      <c r="V4698" t="str">
        <v>309ASY INV-PTS SALES</v>
      </c>
      <c r="W4698">
        <v>0</v>
      </c>
      <c r="X4698">
        <v>0</v>
      </c>
      <c r="Y4698">
        <v>974175</v>
      </c>
      <c r="Z4698" t="str">
        <v>苏州万易通讯科技有限公司</v>
      </c>
      <c r="AA4698">
        <v>0</v>
      </c>
      <c r="AB4698">
        <v>2022</v>
      </c>
      <c r="AC4698">
        <v>9</v>
      </c>
      <c r="AD4698" t="str">
        <v>Q2</v>
      </c>
      <c r="AE4698" t="str">
        <v>FY22/23</v>
      </c>
      <c r="AF4698" t="str">
        <v>EAST</v>
      </c>
    </row>
    <row r="4699" spans="1:32">
      <c r="A4699" t="str">
        <v>ESHL</v>
      </c>
      <c r="B4699" t="str">
        <v>SHA</v>
      </c>
      <c r="C4699" t="str">
        <v>SPARES/OTHER</v>
      </c>
      <c r="D4699" s="4">
        <v>44810</v>
      </c>
      <c r="E4699" t="str">
        <v>YAMAHA</v>
      </c>
      <c r="F4699">
        <v>14104295</v>
      </c>
      <c r="G4699">
        <v>44810</v>
      </c>
      <c r="H4699" t="str">
        <v>YMCT|KHY-M712S-A0</v>
      </c>
      <c r="I4699" t="str">
        <v>SHAFT 2 SPARE</v>
      </c>
      <c r="J4699">
        <v>1</v>
      </c>
      <c r="K4699">
        <v>1</v>
      </c>
      <c r="L4699">
        <v>3656.64</v>
      </c>
      <c r="M4699" t="str">
        <v>CNY</v>
      </c>
      <c r="N4699">
        <v>1.135</v>
      </c>
      <c r="O4699">
        <v>3656.64</v>
      </c>
      <c r="P4699">
        <v>4150.2864</v>
      </c>
      <c r="Q4699" t="str">
        <v>C66SHA-SERVICE GROUP</v>
      </c>
      <c r="R4699" t="str">
        <v>Tiecheng Information Technology (Taizhou) Co., LTD</v>
      </c>
      <c r="S4699" t="str">
        <v>Same</v>
      </c>
      <c r="T4699">
        <v>906064</v>
      </c>
      <c r="U4699">
        <v>2038.5</v>
      </c>
      <c r="V4699" t="str">
        <v>309ASY INV-PTS SALES</v>
      </c>
      <c r="W4699">
        <v>0</v>
      </c>
      <c r="X4699">
        <v>0</v>
      </c>
      <c r="Y4699">
        <v>974177</v>
      </c>
      <c r="Z4699" t="str">
        <v>铁城信息科技（台州）有限公司</v>
      </c>
      <c r="AA4699">
        <v>0</v>
      </c>
      <c r="AB4699">
        <v>2022</v>
      </c>
      <c r="AC4699">
        <v>9</v>
      </c>
      <c r="AD4699" t="str">
        <v>Q2</v>
      </c>
      <c r="AE4699" t="str">
        <v>FY22/23</v>
      </c>
      <c r="AF4699" t="str">
        <v>EAST</v>
      </c>
    </row>
    <row r="4700" spans="1:32">
      <c r="A4700" t="str">
        <v>ESHL</v>
      </c>
      <c r="B4700" t="str">
        <v>SHA</v>
      </c>
      <c r="C4700" t="str">
        <v>SPARES/OTHER</v>
      </c>
      <c r="D4700" s="4">
        <v>44810</v>
      </c>
      <c r="E4700" t="str">
        <v>YAMAHA</v>
      </c>
      <c r="F4700">
        <v>14104296</v>
      </c>
      <c r="G4700">
        <v>44810</v>
      </c>
      <c r="H4700" t="str">
        <v>YMCT|95307-06600</v>
      </c>
      <c r="I4700" t="str">
        <v>NUT HEXAGON</v>
      </c>
      <c r="J4700">
        <v>2</v>
      </c>
      <c r="K4700">
        <v>2</v>
      </c>
      <c r="L4700">
        <v>8.85</v>
      </c>
      <c r="M4700" t="str">
        <v>CNY</v>
      </c>
      <c r="N4700">
        <v>1.135</v>
      </c>
      <c r="O4700">
        <v>8.85</v>
      </c>
      <c r="P4700">
        <v>10.044750000000001</v>
      </c>
      <c r="Q4700" t="str">
        <v>C66SHA-SERVICE GROUP</v>
      </c>
      <c r="R4700" t="str">
        <v>Suzhou Inovance Technology Co Ltd</v>
      </c>
      <c r="S4700" t="str">
        <v>Same</v>
      </c>
      <c r="T4700">
        <v>906065</v>
      </c>
      <c r="U4700">
        <v>2</v>
      </c>
      <c r="V4700" t="str">
        <v>309ASY INV-PTS SALES</v>
      </c>
      <c r="W4700">
        <v>0</v>
      </c>
      <c r="X4700">
        <v>0</v>
      </c>
      <c r="Y4700">
        <v>974179</v>
      </c>
      <c r="Z4700" t="str">
        <v>苏州汇川技术有限公司</v>
      </c>
      <c r="AA4700">
        <v>0</v>
      </c>
      <c r="AB4700">
        <v>2022</v>
      </c>
      <c r="AC4700">
        <v>9</v>
      </c>
      <c r="AD4700" t="str">
        <v>Q2</v>
      </c>
      <c r="AE4700" t="str">
        <v>FY22/23</v>
      </c>
      <c r="AF4700" t="str">
        <v>EAST</v>
      </c>
    </row>
    <row r="4701" spans="1:32">
      <c r="A4701" t="str">
        <v>ESHL</v>
      </c>
      <c r="B4701" t="str">
        <v>SHA</v>
      </c>
      <c r="C4701" t="str">
        <v>SPARES/OTHER</v>
      </c>
      <c r="D4701" s="4">
        <v>44810</v>
      </c>
      <c r="E4701" t="str">
        <v>YAMAHA</v>
      </c>
      <c r="F4701">
        <v>14104296</v>
      </c>
      <c r="G4701">
        <v>44810</v>
      </c>
      <c r="H4701" t="str">
        <v>YMCT|KKE-M652J-00</v>
      </c>
      <c r="I4701" t="str">
        <v>CYLINDER ANC ASSY</v>
      </c>
      <c r="J4701">
        <v>1</v>
      </c>
      <c r="K4701">
        <v>1</v>
      </c>
      <c r="L4701">
        <v>2153.1</v>
      </c>
      <c r="M4701" t="str">
        <v>CNY</v>
      </c>
      <c r="N4701">
        <v>1.135</v>
      </c>
      <c r="O4701">
        <v>2153.1</v>
      </c>
      <c r="P4701">
        <v>2443.7685000000001</v>
      </c>
      <c r="Q4701" t="str">
        <v>C66SHA-SERVICE GROUP</v>
      </c>
      <c r="R4701" t="str">
        <v>Suzhou Inovance Technology Co Ltd</v>
      </c>
      <c r="S4701" t="str">
        <v>Same</v>
      </c>
      <c r="T4701">
        <v>906065</v>
      </c>
      <c r="U4701">
        <v>912</v>
      </c>
      <c r="V4701" t="str">
        <v>309ASY INV-PTS SALES</v>
      </c>
      <c r="W4701">
        <v>0</v>
      </c>
      <c r="X4701">
        <v>0</v>
      </c>
      <c r="Y4701">
        <v>974179</v>
      </c>
      <c r="Z4701" t="str">
        <v>苏州汇川技术有限公司</v>
      </c>
      <c r="AA4701">
        <v>0</v>
      </c>
      <c r="AB4701">
        <v>2022</v>
      </c>
      <c r="AC4701">
        <v>9</v>
      </c>
      <c r="AD4701" t="str">
        <v>Q2</v>
      </c>
      <c r="AE4701" t="str">
        <v>FY22/23</v>
      </c>
      <c r="AF4701" t="str">
        <v>EAST</v>
      </c>
    </row>
    <row r="4702" spans="1:32">
      <c r="A4702" t="str">
        <v>ESHL</v>
      </c>
      <c r="B4702" t="str">
        <v>SHA</v>
      </c>
      <c r="C4702" t="str">
        <v>SPARES/OTHER</v>
      </c>
      <c r="D4702" s="4">
        <v>44810</v>
      </c>
      <c r="E4702" t="str">
        <v>YAMAHA</v>
      </c>
      <c r="F4702">
        <v>14104296</v>
      </c>
      <c r="G4702">
        <v>44810</v>
      </c>
      <c r="H4702" t="str">
        <v>YMCT|90990-31J006</v>
      </c>
      <c r="I4702" t="str">
        <v>BOLT SHOULDER</v>
      </c>
      <c r="J4702">
        <v>2</v>
      </c>
      <c r="K4702">
        <v>2</v>
      </c>
      <c r="L4702">
        <v>90.27</v>
      </c>
      <c r="M4702" t="str">
        <v>CNY</v>
      </c>
      <c r="N4702">
        <v>1.135</v>
      </c>
      <c r="O4702">
        <v>90.27</v>
      </c>
      <c r="P4702">
        <v>102.45644999999999</v>
      </c>
      <c r="Q4702" t="str">
        <v>C66SHA-SERVICE GROUP</v>
      </c>
      <c r="R4702" t="str">
        <v>Suzhou Inovance Technology Co Ltd</v>
      </c>
      <c r="S4702" t="str">
        <v>Same</v>
      </c>
      <c r="T4702">
        <v>906065</v>
      </c>
      <c r="U4702">
        <v>34</v>
      </c>
      <c r="V4702" t="str">
        <v>309ASY INV-PTS SALES</v>
      </c>
      <c r="W4702">
        <v>0</v>
      </c>
      <c r="X4702">
        <v>0</v>
      </c>
      <c r="Y4702">
        <v>974179</v>
      </c>
      <c r="Z4702" t="str">
        <v>苏州汇川技术有限公司</v>
      </c>
      <c r="AA4702">
        <v>0</v>
      </c>
      <c r="AB4702">
        <v>2022</v>
      </c>
      <c r="AC4702">
        <v>9</v>
      </c>
      <c r="AD4702" t="str">
        <v>Q2</v>
      </c>
      <c r="AE4702" t="str">
        <v>FY22/23</v>
      </c>
      <c r="AF4702" t="str">
        <v>EAST</v>
      </c>
    </row>
    <row r="4703" spans="1:32">
      <c r="A4703" t="str">
        <v>ESHL</v>
      </c>
      <c r="B4703" t="str">
        <v>SHA</v>
      </c>
      <c r="C4703" t="str">
        <v>SPARES/OTHER</v>
      </c>
      <c r="D4703" s="4">
        <v>44810</v>
      </c>
      <c r="E4703" t="str">
        <v>YAMAHA</v>
      </c>
      <c r="F4703">
        <v>14104297</v>
      </c>
      <c r="G4703">
        <v>44810</v>
      </c>
      <c r="H4703" t="str">
        <v>YMCT|KMG-M7850-00</v>
      </c>
      <c r="I4703" t="str">
        <v>SC MOTOR ASSY.</v>
      </c>
      <c r="J4703">
        <v>1</v>
      </c>
      <c r="K4703">
        <v>1</v>
      </c>
      <c r="L4703">
        <v>0</v>
      </c>
      <c r="M4703" t="str">
        <v>CNY</v>
      </c>
      <c r="N4703">
        <v>1.135</v>
      </c>
      <c r="O4703">
        <v>0</v>
      </c>
      <c r="P4703">
        <v>0</v>
      </c>
      <c r="Q4703" t="str">
        <v>C66SHA-SERVICE GROUP</v>
      </c>
      <c r="R4703" t="str">
        <v>Suzhou Inovance Technology Co Ltd</v>
      </c>
      <c r="S4703" t="str">
        <v>Same</v>
      </c>
      <c r="T4703">
        <v>906066</v>
      </c>
      <c r="U4703">
        <v>6587</v>
      </c>
      <c r="V4703" t="str">
        <v>309ASY INV-PTS SALES</v>
      </c>
      <c r="W4703">
        <v>0</v>
      </c>
      <c r="X4703">
        <v>0</v>
      </c>
      <c r="Y4703">
        <v>974180</v>
      </c>
      <c r="Z4703" t="str">
        <v>苏州汇川技术有限公司</v>
      </c>
      <c r="AA4703">
        <v>0</v>
      </c>
      <c r="AB4703">
        <v>2022</v>
      </c>
      <c r="AC4703">
        <v>9</v>
      </c>
      <c r="AD4703" t="str">
        <v>Q2</v>
      </c>
      <c r="AE4703" t="str">
        <v>FY22/23</v>
      </c>
      <c r="AF4703" t="str">
        <v>EAST</v>
      </c>
    </row>
    <row r="4704" spans="1:32">
      <c r="A4704" t="str">
        <v>ESHL</v>
      </c>
      <c r="B4704" t="str">
        <v>SHA</v>
      </c>
      <c r="C4704" t="str">
        <v>SPARES/OTHER</v>
      </c>
      <c r="D4704" s="4">
        <v>44811</v>
      </c>
      <c r="E4704" t="str">
        <v>OTHERS</v>
      </c>
      <c r="F4704">
        <v>14104298</v>
      </c>
      <c r="G4704">
        <v>44811</v>
      </c>
      <c r="H4704" t="str">
        <v>ZZZZ|Feeder table(24 slot)</v>
      </c>
      <c r="I4704" t="str">
        <v>Feeder table</v>
      </c>
      <c r="J4704">
        <v>2</v>
      </c>
      <c r="K4704">
        <v>2</v>
      </c>
      <c r="L4704">
        <v>0</v>
      </c>
      <c r="M4704" t="str">
        <v>CNY</v>
      </c>
      <c r="N4704">
        <v>1.135</v>
      </c>
      <c r="O4704">
        <v>0</v>
      </c>
      <c r="P4704">
        <v>0</v>
      </c>
      <c r="Q4704" t="str">
        <v>C66SHA-SERVICE GROUP</v>
      </c>
      <c r="R4704" t="str">
        <v>Yupont Electric Intelligent Equipment (Jiaxing) Co</v>
      </c>
      <c r="S4704" t="str">
        <v>Same</v>
      </c>
      <c r="T4704">
        <v>906070</v>
      </c>
      <c r="U4704">
        <v>26500</v>
      </c>
      <c r="V4704" t="str">
        <v>309ASY INV-PTS SALES</v>
      </c>
      <c r="W4704">
        <v>0</v>
      </c>
      <c r="X4704">
        <v>0</v>
      </c>
      <c r="Y4704">
        <v>975179</v>
      </c>
      <c r="Z4704" t="str">
        <v>煜邦电力智能装备(嘉兴)有限公司</v>
      </c>
      <c r="AA4704">
        <v>0</v>
      </c>
      <c r="AB4704">
        <v>2022</v>
      </c>
      <c r="AC4704">
        <v>9</v>
      </c>
      <c r="AD4704" t="str">
        <v>Q2</v>
      </c>
      <c r="AE4704" t="str">
        <v>FY22/23</v>
      </c>
      <c r="AF4704" t="str">
        <v>EAST</v>
      </c>
    </row>
    <row r="4705" spans="1:32">
      <c r="A4705" t="str">
        <v>ESHL</v>
      </c>
      <c r="B4705" t="str">
        <v>SHA</v>
      </c>
      <c r="C4705" t="str">
        <v>SPARES/OTHER</v>
      </c>
      <c r="D4705" s="4">
        <v>44813</v>
      </c>
      <c r="E4705" t="str">
        <v>YAMAHA</v>
      </c>
      <c r="F4705">
        <v>14104299</v>
      </c>
      <c r="G4705">
        <v>44813</v>
      </c>
      <c r="H4705" t="str">
        <v>YMCT|KGY-M71BA-A0</v>
      </c>
      <c r="I4705" t="str">
        <v>METAL SQUEEGEE M (L: 300mm)</v>
      </c>
      <c r="J4705">
        <v>1</v>
      </c>
      <c r="K4705">
        <v>1</v>
      </c>
      <c r="L4705">
        <v>4866.37</v>
      </c>
      <c r="M4705" t="str">
        <v>CNY</v>
      </c>
      <c r="N4705">
        <v>1.135</v>
      </c>
      <c r="O4705">
        <v>4866.37</v>
      </c>
      <c r="P4705">
        <v>5523.3299500000003</v>
      </c>
      <c r="Q4705" t="str">
        <v>C66SHA-SERVICE GROUP</v>
      </c>
      <c r="R4705" t="str">
        <v>Zhejiang Jinlong Electrical Machinery Stock Co.,LT</v>
      </c>
      <c r="S4705" t="str">
        <v>Same</v>
      </c>
      <c r="T4705">
        <v>906071</v>
      </c>
      <c r="U4705">
        <v>2342.52</v>
      </c>
      <c r="V4705" t="str">
        <v>309ASY INV-PTS SALES</v>
      </c>
      <c r="W4705">
        <v>0</v>
      </c>
      <c r="X4705">
        <v>0</v>
      </c>
      <c r="Y4705">
        <v>977105</v>
      </c>
      <c r="Z4705" t="str">
        <v>浙江金龙电机股份有限公司</v>
      </c>
      <c r="AA4705">
        <v>0</v>
      </c>
      <c r="AB4705">
        <v>2022</v>
      </c>
      <c r="AC4705">
        <v>9</v>
      </c>
      <c r="AD4705" t="str">
        <v>Q2</v>
      </c>
      <c r="AE4705" t="str">
        <v>FY22/23</v>
      </c>
      <c r="AF4705" t="str">
        <v>EAST</v>
      </c>
    </row>
    <row r="4706" spans="1:32">
      <c r="A4706" t="str">
        <v>ESHL</v>
      </c>
      <c r="B4706" t="str">
        <v>SHA</v>
      </c>
      <c r="C4706" t="str">
        <v>SPARES/OTHER</v>
      </c>
      <c r="D4706" s="4">
        <v>44813</v>
      </c>
      <c r="E4706" t="str">
        <v>YAMAHA</v>
      </c>
      <c r="F4706">
        <v>14104299</v>
      </c>
      <c r="G4706">
        <v>44813</v>
      </c>
      <c r="H4706" t="str">
        <v>YMCT|KHN-M7710-A4</v>
      </c>
      <c r="I4706" t="str">
        <v>NOZZLE 301A ASSY</v>
      </c>
      <c r="J4706">
        <v>2</v>
      </c>
      <c r="K4706">
        <v>2</v>
      </c>
      <c r="L4706">
        <v>1513.27</v>
      </c>
      <c r="M4706" t="str">
        <v>CNY</v>
      </c>
      <c r="N4706">
        <v>1.135</v>
      </c>
      <c r="O4706">
        <v>1513.27</v>
      </c>
      <c r="P4706">
        <v>1717.5614499999999</v>
      </c>
      <c r="Q4706" t="str">
        <v>C66SHA-SERVICE GROUP</v>
      </c>
      <c r="R4706" t="str">
        <v>Zhejiang Jinlong Electrical Machinery Stock Co.,LT</v>
      </c>
      <c r="S4706" t="str">
        <v>Same</v>
      </c>
      <c r="T4706">
        <v>906071</v>
      </c>
      <c r="U4706">
        <v>700</v>
      </c>
      <c r="V4706" t="str">
        <v>309ASY INV-PTS SALES</v>
      </c>
      <c r="W4706">
        <v>0</v>
      </c>
      <c r="X4706">
        <v>0</v>
      </c>
      <c r="Y4706">
        <v>977105</v>
      </c>
      <c r="Z4706" t="str">
        <v>浙江金龙电机股份有限公司</v>
      </c>
      <c r="AA4706">
        <v>0</v>
      </c>
      <c r="AB4706">
        <v>2022</v>
      </c>
      <c r="AC4706">
        <v>9</v>
      </c>
      <c r="AD4706" t="str">
        <v>Q2</v>
      </c>
      <c r="AE4706" t="str">
        <v>FY22/23</v>
      </c>
      <c r="AF4706" t="str">
        <v>EAST</v>
      </c>
    </row>
    <row r="4707" spans="1:32">
      <c r="A4707" t="str">
        <v>ESHL</v>
      </c>
      <c r="B4707" t="str">
        <v>SZX</v>
      </c>
      <c r="C4707" t="str">
        <v>SPARES/OTHER</v>
      </c>
      <c r="D4707" s="4">
        <v>44818</v>
      </c>
      <c r="E4707" t="str">
        <v>YAMAHA</v>
      </c>
      <c r="F4707">
        <v>14104300</v>
      </c>
      <c r="G4707">
        <v>44818</v>
      </c>
      <c r="H4707" t="str">
        <v>YMCT|KHN-M77BJ-A0</v>
      </c>
      <c r="I4707" t="str">
        <v>NOZZLE 30BJ ASSY.</v>
      </c>
      <c r="J4707">
        <v>1</v>
      </c>
      <c r="K4707">
        <v>1</v>
      </c>
      <c r="L4707">
        <v>4300</v>
      </c>
      <c r="M4707" t="str">
        <v>CNY</v>
      </c>
      <c r="N4707">
        <v>1.135</v>
      </c>
      <c r="O4707">
        <v>4300</v>
      </c>
      <c r="P4707">
        <v>4880.5</v>
      </c>
      <c r="Q4707" t="str">
        <v>C66SZX-SMT SERVICE</v>
      </c>
      <c r="R4707" t="str">
        <v>FUJI ELECTRIC (SHENZHEN) CO., LTD</v>
      </c>
      <c r="S4707" t="str">
        <v>Same</v>
      </c>
      <c r="T4707">
        <v>906072</v>
      </c>
      <c r="U4707">
        <v>3318</v>
      </c>
      <c r="V4707" t="str">
        <v>309ASY INV-PTS SALES</v>
      </c>
      <c r="W4707">
        <v>0</v>
      </c>
      <c r="X4707" t="str">
        <v>订单号：4500144858</v>
      </c>
      <c r="Y4707">
        <v>981195</v>
      </c>
      <c r="Z4707" t="str">
        <v>富士电机（深圳）有限公司</v>
      </c>
      <c r="AA4707">
        <v>0</v>
      </c>
      <c r="AB4707">
        <v>2022</v>
      </c>
      <c r="AC4707">
        <v>9</v>
      </c>
      <c r="AD4707" t="str">
        <v>Q2</v>
      </c>
      <c r="AE4707" t="str">
        <v>FY22/23</v>
      </c>
      <c r="AF4707" t="str">
        <v>SOUTH</v>
      </c>
    </row>
    <row r="4708" spans="1:32">
      <c r="A4708" t="str">
        <v>ESHL</v>
      </c>
      <c r="B4708" t="str">
        <v>SZX</v>
      </c>
      <c r="C4708" t="str">
        <v>SERVICE_CHARGE</v>
      </c>
      <c r="D4708" s="4">
        <v>44819</v>
      </c>
      <c r="E4708" t="str">
        <v>HELLER</v>
      </c>
      <c r="F4708">
        <v>12101201</v>
      </c>
      <c r="G4708">
        <v>44819</v>
      </c>
      <c r="H4708" t="str">
        <v>HELI|REPAIR CHARGE</v>
      </c>
      <c r="I4708" t="str">
        <v>REPAIR CHARGE</v>
      </c>
      <c r="J4708">
        <v>1</v>
      </c>
      <c r="K4708">
        <v>1</v>
      </c>
      <c r="L4708">
        <v>1415.93</v>
      </c>
      <c r="M4708" t="str">
        <v>CNY</v>
      </c>
      <c r="N4708">
        <v>1.135</v>
      </c>
      <c r="O4708">
        <v>1415.93</v>
      </c>
      <c r="P4708">
        <v>1607.0805500000001</v>
      </c>
      <c r="Q4708" t="str">
        <v>C66SZX-SMT SERVICE</v>
      </c>
      <c r="R4708" t="str">
        <v>Flashbay （Huizhou） Electronics Ltd.</v>
      </c>
      <c r="S4708" t="str">
        <v>Same</v>
      </c>
      <c r="T4708">
        <v>906076</v>
      </c>
      <c r="U4708">
        <v>0</v>
      </c>
      <c r="V4708" t="str">
        <v>309ASY INV-NON-CON</v>
      </c>
      <c r="W4708">
        <v>0</v>
      </c>
      <c r="X4708">
        <v>0</v>
      </c>
      <c r="Y4708">
        <v>0</v>
      </c>
      <c r="Z4708" t="str">
        <v>天目电子（惠州）有限公司</v>
      </c>
      <c r="AA4708">
        <v>0</v>
      </c>
      <c r="AB4708">
        <v>2022</v>
      </c>
      <c r="AC4708">
        <v>9</v>
      </c>
      <c r="AD4708" t="str">
        <v>Q2</v>
      </c>
      <c r="AE4708" t="str">
        <v>FY22/23</v>
      </c>
      <c r="AF4708" t="str">
        <v>SOUTH</v>
      </c>
    </row>
    <row r="4709" spans="1:32">
      <c r="A4709" t="str">
        <v>ESHL</v>
      </c>
      <c r="B4709" t="str">
        <v>SZX</v>
      </c>
      <c r="C4709" t="str">
        <v>SERVICE_CHARGE</v>
      </c>
      <c r="D4709" s="4">
        <v>44819</v>
      </c>
      <c r="E4709" t="str">
        <v>YAMAHA</v>
      </c>
      <c r="F4709">
        <v>12101202</v>
      </c>
      <c r="G4709">
        <v>44819</v>
      </c>
      <c r="H4709" t="str">
        <v>YMCT|REPAIR CHARGE</v>
      </c>
      <c r="I4709" t="str">
        <v>REPAIR CHARGE</v>
      </c>
      <c r="J4709">
        <v>1</v>
      </c>
      <c r="K4709">
        <v>1</v>
      </c>
      <c r="L4709">
        <v>884.96</v>
      </c>
      <c r="M4709" t="str">
        <v>CNY</v>
      </c>
      <c r="N4709">
        <v>1.135</v>
      </c>
      <c r="O4709">
        <v>884.96</v>
      </c>
      <c r="P4709">
        <v>1004.4296000000001</v>
      </c>
      <c r="Q4709" t="str">
        <v>C66SZX-SMT SERVICE</v>
      </c>
      <c r="R4709" t="str">
        <v>Dongguan Langqin Electronic Technology Co., Ltd.</v>
      </c>
      <c r="S4709" t="str">
        <v>Same</v>
      </c>
      <c r="T4709">
        <v>906074</v>
      </c>
      <c r="U4709">
        <v>0</v>
      </c>
      <c r="V4709" t="str">
        <v>309ASY INV-NON-CON</v>
      </c>
      <c r="W4709">
        <v>0</v>
      </c>
      <c r="X4709" t="str">
        <v>C66SZ23220REV1</v>
      </c>
      <c r="Y4709">
        <v>0</v>
      </c>
      <c r="Z4709" t="str">
        <v>东莞朗勤电子科技有限公司</v>
      </c>
      <c r="AA4709">
        <v>0</v>
      </c>
      <c r="AB4709">
        <v>2022</v>
      </c>
      <c r="AC4709">
        <v>9</v>
      </c>
      <c r="AD4709" t="str">
        <v>Q2</v>
      </c>
      <c r="AE4709" t="str">
        <v>FY22/23</v>
      </c>
      <c r="AF4709" t="str">
        <v>SOUTH</v>
      </c>
    </row>
    <row r="4710" spans="1:32">
      <c r="A4710" t="str">
        <v>ESHL</v>
      </c>
      <c r="B4710" t="str">
        <v>SZX</v>
      </c>
      <c r="C4710" t="str">
        <v>SPARES/OTHER</v>
      </c>
      <c r="D4710" s="4">
        <v>44819</v>
      </c>
      <c r="E4710" t="str">
        <v>HELLER</v>
      </c>
      <c r="F4710">
        <v>14104301</v>
      </c>
      <c r="G4710">
        <v>44819</v>
      </c>
      <c r="H4710" t="str">
        <v>HELI|5362</v>
      </c>
      <c r="I4710" t="str">
        <v>T/C Digitizer Module (TDM)</v>
      </c>
      <c r="J4710">
        <v>1</v>
      </c>
      <c r="K4710">
        <v>1</v>
      </c>
      <c r="L4710">
        <v>6194.69</v>
      </c>
      <c r="M4710" t="str">
        <v>CNY</v>
      </c>
      <c r="N4710">
        <v>1.135</v>
      </c>
      <c r="O4710">
        <v>6194.69</v>
      </c>
      <c r="P4710">
        <v>7030.9731499999998</v>
      </c>
      <c r="Q4710" t="str">
        <v>C66SZX-SMT SERVICE</v>
      </c>
      <c r="R4710" t="str">
        <v>Flashbay （Huizhou） Electronics Ltd.</v>
      </c>
      <c r="S4710" t="str">
        <v>Same</v>
      </c>
      <c r="T4710">
        <v>906075</v>
      </c>
      <c r="U4710">
        <v>3850</v>
      </c>
      <c r="V4710" t="str">
        <v>309ASY INV-PTS SALES</v>
      </c>
      <c r="W4710">
        <v>0</v>
      </c>
      <c r="X4710">
        <v>0</v>
      </c>
      <c r="Y4710">
        <v>983162</v>
      </c>
      <c r="Z4710" t="str">
        <v>天目电子（惠州）有限公司</v>
      </c>
      <c r="AA4710">
        <v>0</v>
      </c>
      <c r="AB4710">
        <v>2022</v>
      </c>
      <c r="AC4710">
        <v>9</v>
      </c>
      <c r="AD4710" t="str">
        <v>Q2</v>
      </c>
      <c r="AE4710" t="str">
        <v>FY22/23</v>
      </c>
      <c r="AF4710" t="str">
        <v>SOUTH</v>
      </c>
    </row>
    <row r="4711" spans="1:32">
      <c r="A4711" t="str">
        <v>ESHL</v>
      </c>
      <c r="B4711" t="str">
        <v>SZX</v>
      </c>
      <c r="C4711" t="str">
        <v>SPARES/OTHER</v>
      </c>
      <c r="D4711" s="4">
        <v>44819</v>
      </c>
      <c r="E4711" t="str">
        <v>YAMAHA</v>
      </c>
      <c r="F4711">
        <v>14104302</v>
      </c>
      <c r="G4711">
        <v>44819</v>
      </c>
      <c r="H4711" t="str">
        <v>YMCT|KHY-M3T53-23</v>
      </c>
      <c r="I4711" t="str">
        <v>UPPER COVER 1 720</v>
      </c>
      <c r="J4711">
        <v>1</v>
      </c>
      <c r="K4711">
        <v>1</v>
      </c>
      <c r="L4711">
        <v>3982.3</v>
      </c>
      <c r="M4711" t="str">
        <v>CNY</v>
      </c>
      <c r="N4711">
        <v>1.135</v>
      </c>
      <c r="O4711">
        <v>3982.3</v>
      </c>
      <c r="P4711">
        <v>4519.9105</v>
      </c>
      <c r="Q4711" t="str">
        <v>C66SZX-SMT SERVICE</v>
      </c>
      <c r="R4711" t="str">
        <v>Dongguan Langqin Electronic Technology Co., Ltd.</v>
      </c>
      <c r="S4711" t="str">
        <v>Same</v>
      </c>
      <c r="T4711">
        <v>906073</v>
      </c>
      <c r="U4711">
        <v>2192</v>
      </c>
      <c r="V4711" t="str">
        <v>309ASY INV-PTS SALES</v>
      </c>
      <c r="W4711">
        <v>0</v>
      </c>
      <c r="X4711">
        <v>0</v>
      </c>
      <c r="Y4711">
        <v>983159</v>
      </c>
      <c r="Z4711" t="str">
        <v>东莞朗勤电子科技有限公司</v>
      </c>
      <c r="AA4711">
        <v>0</v>
      </c>
      <c r="AB4711">
        <v>2022</v>
      </c>
      <c r="AC4711">
        <v>9</v>
      </c>
      <c r="AD4711" t="str">
        <v>Q2</v>
      </c>
      <c r="AE4711" t="str">
        <v>FY22/23</v>
      </c>
      <c r="AF4711" t="str">
        <v>SOUTH</v>
      </c>
    </row>
    <row r="4712" spans="1:32">
      <c r="A4712" t="str">
        <v>ESHL</v>
      </c>
      <c r="B4712" t="str">
        <v>SZX</v>
      </c>
      <c r="C4712" t="str">
        <v>SERVICE_CHARGE</v>
      </c>
      <c r="D4712" s="4">
        <v>44823</v>
      </c>
      <c r="E4712" t="str">
        <v>YAMAHA</v>
      </c>
      <c r="F4712">
        <v>12101203</v>
      </c>
      <c r="G4712">
        <v>44823</v>
      </c>
      <c r="H4712" t="str">
        <v>YMCT|REPAIR CHARGE</v>
      </c>
      <c r="I4712" t="str">
        <v>REPAIR CHARGE</v>
      </c>
      <c r="J4712">
        <v>1</v>
      </c>
      <c r="K4712">
        <v>1</v>
      </c>
      <c r="L4712">
        <v>884.96</v>
      </c>
      <c r="M4712" t="str">
        <v>CNY</v>
      </c>
      <c r="N4712">
        <v>1.135</v>
      </c>
      <c r="O4712">
        <v>884.96</v>
      </c>
      <c r="P4712">
        <v>1004.4296000000001</v>
      </c>
      <c r="Q4712" t="str">
        <v>C66SZX-SMT SERVICE</v>
      </c>
      <c r="R4712" t="str">
        <v>Hai Xin Technology(ShenZhen) Company Limited.</v>
      </c>
      <c r="S4712" t="str">
        <v>Same</v>
      </c>
      <c r="T4712">
        <v>906079</v>
      </c>
      <c r="U4712">
        <v>0</v>
      </c>
      <c r="V4712" t="str">
        <v>309ASY INV-NON-CON</v>
      </c>
      <c r="W4712">
        <v>0</v>
      </c>
      <c r="X4712">
        <v>0</v>
      </c>
      <c r="Y4712">
        <v>0</v>
      </c>
      <c r="Z4712" t="str">
        <v>海星科技（深圳）有限公司</v>
      </c>
      <c r="AA4712">
        <v>0</v>
      </c>
      <c r="AB4712">
        <v>2022</v>
      </c>
      <c r="AC4712">
        <v>9</v>
      </c>
      <c r="AD4712" t="str">
        <v>Q2</v>
      </c>
      <c r="AE4712" t="str">
        <v>FY22/23</v>
      </c>
      <c r="AF4712" t="str">
        <v>SOUTH</v>
      </c>
    </row>
    <row r="4713" spans="1:32">
      <c r="A4713" t="str">
        <v>ESHL</v>
      </c>
      <c r="B4713" t="str">
        <v>SZX</v>
      </c>
      <c r="C4713" t="str">
        <v>SPARES/OTHER</v>
      </c>
      <c r="D4713" s="4">
        <v>44824</v>
      </c>
      <c r="E4713" t="str">
        <v>YAMAHA</v>
      </c>
      <c r="F4713">
        <v>14104303</v>
      </c>
      <c r="G4713">
        <v>44824</v>
      </c>
      <c r="H4713" t="str">
        <v>YMCT|KLA-M4255-30</v>
      </c>
      <c r="I4713" t="str">
        <v>FLASH DISK 2G</v>
      </c>
      <c r="J4713">
        <v>1</v>
      </c>
      <c r="K4713">
        <v>1</v>
      </c>
      <c r="L4713">
        <v>1592.92</v>
      </c>
      <c r="M4713" t="str">
        <v>CNY</v>
      </c>
      <c r="N4713">
        <v>1.135</v>
      </c>
      <c r="O4713">
        <v>1592.92</v>
      </c>
      <c r="P4713">
        <v>1807.9642000000001</v>
      </c>
      <c r="Q4713" t="str">
        <v>C66SZX-SMT SERVICE</v>
      </c>
      <c r="R4713" t="str">
        <v>Hai Xin Technology(ShenZhen) Company Limited.</v>
      </c>
      <c r="S4713" t="str">
        <v>Same</v>
      </c>
      <c r="T4713">
        <v>906078</v>
      </c>
      <c r="U4713">
        <v>750</v>
      </c>
      <c r="V4713" t="str">
        <v>309ASY INV-PTS SALES</v>
      </c>
      <c r="W4713">
        <v>0</v>
      </c>
      <c r="X4713">
        <v>0</v>
      </c>
      <c r="Y4713">
        <v>987246</v>
      </c>
      <c r="Z4713" t="str">
        <v>海星科技（深圳）有限公司</v>
      </c>
      <c r="AA4713">
        <v>0</v>
      </c>
      <c r="AB4713">
        <v>2022</v>
      </c>
      <c r="AC4713">
        <v>9</v>
      </c>
      <c r="AD4713" t="str">
        <v>Q2</v>
      </c>
      <c r="AE4713" t="str">
        <v>FY22/23</v>
      </c>
      <c r="AF4713" t="str">
        <v>SOUTH</v>
      </c>
    </row>
    <row r="4714" spans="1:32">
      <c r="A4714" t="str">
        <v>ESHL</v>
      </c>
      <c r="B4714" t="str">
        <v>SZX</v>
      </c>
      <c r="C4714" t="str">
        <v>SPARES/OTHER</v>
      </c>
      <c r="D4714" s="4">
        <v>44824</v>
      </c>
      <c r="E4714" t="str">
        <v>YAMAHA</v>
      </c>
      <c r="F4714">
        <v>14104303</v>
      </c>
      <c r="G4714">
        <v>44824</v>
      </c>
      <c r="H4714" t="str">
        <v>YMCT|KHY-M9129-00</v>
      </c>
      <c r="I4714" t="str">
        <v>BELT 1 CONVEYOR</v>
      </c>
      <c r="J4714">
        <v>2</v>
      </c>
      <c r="K4714">
        <v>2</v>
      </c>
      <c r="L4714">
        <v>495.58</v>
      </c>
      <c r="M4714" t="str">
        <v>CNY</v>
      </c>
      <c r="N4714">
        <v>1.135</v>
      </c>
      <c r="O4714">
        <v>495.58</v>
      </c>
      <c r="P4714">
        <v>562.48329999999999</v>
      </c>
      <c r="Q4714" t="str">
        <v>C66SZX-SMT SERVICE</v>
      </c>
      <c r="R4714" t="str">
        <v>Hai Xin Technology(ShenZhen) Company Limited.</v>
      </c>
      <c r="S4714" t="str">
        <v>Same</v>
      </c>
      <c r="T4714">
        <v>906078</v>
      </c>
      <c r="U4714">
        <v>236</v>
      </c>
      <c r="V4714" t="str">
        <v>309ASY INV-PTS SALES</v>
      </c>
      <c r="W4714">
        <v>0</v>
      </c>
      <c r="X4714">
        <v>0</v>
      </c>
      <c r="Y4714">
        <v>987246</v>
      </c>
      <c r="Z4714" t="str">
        <v>海星科技（深圳）有限公司</v>
      </c>
      <c r="AA4714">
        <v>0</v>
      </c>
      <c r="AB4714">
        <v>2022</v>
      </c>
      <c r="AC4714">
        <v>9</v>
      </c>
      <c r="AD4714" t="str">
        <v>Q2</v>
      </c>
      <c r="AE4714" t="str">
        <v>FY22/23</v>
      </c>
      <c r="AF4714" t="str">
        <v>SOUTH</v>
      </c>
    </row>
    <row r="4715" spans="1:32">
      <c r="A4715" t="str">
        <v>ESHL</v>
      </c>
      <c r="B4715" t="str">
        <v>SZX</v>
      </c>
      <c r="C4715" t="str">
        <v>SPARES/OTHER</v>
      </c>
      <c r="D4715" s="4">
        <v>44824</v>
      </c>
      <c r="E4715" t="str">
        <v>YAMAHA</v>
      </c>
      <c r="F4715">
        <v>14104304</v>
      </c>
      <c r="G4715">
        <v>44824</v>
      </c>
      <c r="H4715" t="str">
        <v>YMCT|90K65-611F04</v>
      </c>
      <c r="I4715" t="str">
        <v>AC SERVO MOTOR</v>
      </c>
      <c r="J4715">
        <v>1</v>
      </c>
      <c r="K4715">
        <v>1</v>
      </c>
      <c r="L4715">
        <v>6300</v>
      </c>
      <c r="M4715" t="str">
        <v>CNY</v>
      </c>
      <c r="N4715">
        <v>1.135</v>
      </c>
      <c r="O4715">
        <v>6300</v>
      </c>
      <c r="P4715">
        <v>7150.5</v>
      </c>
      <c r="Q4715" t="str">
        <v>C66SZX-SMT SERVICE</v>
      </c>
      <c r="R4715" t="str">
        <v>Dongguan Cowell Optic Electronics Co., Ltd.</v>
      </c>
      <c r="S4715" t="str">
        <v>Same</v>
      </c>
      <c r="T4715">
        <v>906077</v>
      </c>
      <c r="U4715">
        <v>3377</v>
      </c>
      <c r="V4715" t="str">
        <v>309ASY INV-PTS SALES</v>
      </c>
      <c r="W4715">
        <v>0</v>
      </c>
      <c r="X4715">
        <v>0</v>
      </c>
      <c r="Y4715">
        <v>988188</v>
      </c>
      <c r="Z4715" t="str">
        <v>东莞高伟光学电子有限公司</v>
      </c>
      <c r="AA4715">
        <v>0</v>
      </c>
      <c r="AB4715">
        <v>2022</v>
      </c>
      <c r="AC4715">
        <v>9</v>
      </c>
      <c r="AD4715" t="str">
        <v>Q2</v>
      </c>
      <c r="AE4715" t="str">
        <v>FY22/23</v>
      </c>
      <c r="AF4715" t="str">
        <v>SOUTH</v>
      </c>
    </row>
    <row r="4716" spans="1:32">
      <c r="A4716" t="str">
        <v>ESHL</v>
      </c>
      <c r="B4716" t="str">
        <v>SZX</v>
      </c>
      <c r="C4716" t="str">
        <v>SPARES/OTHER</v>
      </c>
      <c r="D4716" s="4">
        <v>44824</v>
      </c>
      <c r="E4716" t="str">
        <v>YAMAHA</v>
      </c>
      <c r="F4716">
        <v>14104304</v>
      </c>
      <c r="G4716">
        <v>44824</v>
      </c>
      <c r="H4716" t="str">
        <v>YMCT|90K65-511403</v>
      </c>
      <c r="I4716" t="str">
        <v>AC SERVO MOTOR</v>
      </c>
      <c r="J4716">
        <v>1</v>
      </c>
      <c r="K4716">
        <v>1</v>
      </c>
      <c r="L4716">
        <v>5600</v>
      </c>
      <c r="M4716" t="str">
        <v>CNY</v>
      </c>
      <c r="N4716">
        <v>1.135</v>
      </c>
      <c r="O4716">
        <v>5600</v>
      </c>
      <c r="P4716">
        <v>6356</v>
      </c>
      <c r="Q4716" t="str">
        <v>C66SZX-SMT SERVICE</v>
      </c>
      <c r="R4716" t="str">
        <v>Dongguan Cowell Optic Electronics Co., Ltd.</v>
      </c>
      <c r="S4716" t="str">
        <v>Same</v>
      </c>
      <c r="T4716">
        <v>906077</v>
      </c>
      <c r="U4716">
        <v>2988</v>
      </c>
      <c r="V4716" t="str">
        <v>309ASY INV-PTS SALES</v>
      </c>
      <c r="W4716">
        <v>0</v>
      </c>
      <c r="X4716">
        <v>0</v>
      </c>
      <c r="Y4716">
        <v>988188</v>
      </c>
      <c r="Z4716" t="str">
        <v>东莞高伟光学电子有限公司</v>
      </c>
      <c r="AA4716">
        <v>0</v>
      </c>
      <c r="AB4716">
        <v>2022</v>
      </c>
      <c r="AC4716">
        <v>9</v>
      </c>
      <c r="AD4716" t="str">
        <v>Q2</v>
      </c>
      <c r="AE4716" t="str">
        <v>FY22/23</v>
      </c>
      <c r="AF4716" t="str">
        <v>SOUTH</v>
      </c>
    </row>
    <row r="4717" spans="1:32">
      <c r="A4717" t="str">
        <v>ESHL</v>
      </c>
      <c r="B4717" t="str">
        <v>SZX</v>
      </c>
      <c r="C4717" t="str">
        <v>SPARES/OTHER</v>
      </c>
      <c r="D4717" s="4">
        <v>44824</v>
      </c>
      <c r="E4717" t="str">
        <v>YAMAHA</v>
      </c>
      <c r="F4717">
        <v>14104304</v>
      </c>
      <c r="G4717">
        <v>44824</v>
      </c>
      <c r="H4717" t="str">
        <v>YMCT|KHY-M66E3-00</v>
      </c>
      <c r="I4717" t="str">
        <v>HNS Y-FLEX X1M</v>
      </c>
      <c r="J4717">
        <v>1</v>
      </c>
      <c r="K4717">
        <v>1</v>
      </c>
      <c r="L4717">
        <v>300</v>
      </c>
      <c r="M4717" t="str">
        <v>CNY</v>
      </c>
      <c r="N4717">
        <v>1.135</v>
      </c>
      <c r="O4717">
        <v>300</v>
      </c>
      <c r="P4717">
        <v>340.5</v>
      </c>
      <c r="Q4717" t="str">
        <v>C66SZX-SMT SERVICE</v>
      </c>
      <c r="R4717" t="str">
        <v>Dongguan Cowell Optic Electronics Co., Ltd.</v>
      </c>
      <c r="S4717" t="str">
        <v>Same</v>
      </c>
      <c r="T4717">
        <v>906077</v>
      </c>
      <c r="U4717">
        <v>147</v>
      </c>
      <c r="V4717" t="str">
        <v>309ASY INV-PTS SALES</v>
      </c>
      <c r="W4717">
        <v>0</v>
      </c>
      <c r="X4717">
        <v>0</v>
      </c>
      <c r="Y4717">
        <v>988188</v>
      </c>
      <c r="Z4717" t="str">
        <v>东莞高伟光学电子有限公司</v>
      </c>
      <c r="AA4717">
        <v>0</v>
      </c>
      <c r="AB4717">
        <v>2022</v>
      </c>
      <c r="AC4717">
        <v>9</v>
      </c>
      <c r="AD4717" t="str">
        <v>Q2</v>
      </c>
      <c r="AE4717" t="str">
        <v>FY22/23</v>
      </c>
      <c r="AF4717" t="str">
        <v>SOUTH</v>
      </c>
    </row>
    <row r="4718" spans="1:32">
      <c r="A4718" t="str">
        <v>ESHL</v>
      </c>
      <c r="B4718" t="str">
        <v>SZX</v>
      </c>
      <c r="C4718" t="str">
        <v>SPARES/OTHER</v>
      </c>
      <c r="D4718" s="4">
        <v>44824</v>
      </c>
      <c r="E4718" t="str">
        <v>YAMAHA</v>
      </c>
      <c r="F4718">
        <v>14104304</v>
      </c>
      <c r="G4718">
        <v>44824</v>
      </c>
      <c r="H4718" t="str">
        <v>YMCT|KHY-M66A6-00</v>
      </c>
      <c r="I4718" t="str">
        <v>HNS Y-FLEX X1P</v>
      </c>
      <c r="J4718">
        <v>1</v>
      </c>
      <c r="K4718">
        <v>1</v>
      </c>
      <c r="L4718">
        <v>650</v>
      </c>
      <c r="M4718" t="str">
        <v>CNY</v>
      </c>
      <c r="N4718">
        <v>1.135</v>
      </c>
      <c r="O4718">
        <v>650</v>
      </c>
      <c r="P4718">
        <v>737.75</v>
      </c>
      <c r="Q4718" t="str">
        <v>C66SZX-SMT SERVICE</v>
      </c>
      <c r="R4718" t="str">
        <v>Dongguan Cowell Optic Electronics Co., Ltd.</v>
      </c>
      <c r="S4718" t="str">
        <v>Same</v>
      </c>
      <c r="T4718">
        <v>906077</v>
      </c>
      <c r="U4718">
        <v>324</v>
      </c>
      <c r="V4718" t="str">
        <v>309ASY INV-PTS SALES</v>
      </c>
      <c r="W4718">
        <v>0</v>
      </c>
      <c r="X4718">
        <v>0</v>
      </c>
      <c r="Y4718">
        <v>988188</v>
      </c>
      <c r="Z4718" t="str">
        <v>东莞高伟光学电子有限公司</v>
      </c>
      <c r="AA4718">
        <v>0</v>
      </c>
      <c r="AB4718">
        <v>2022</v>
      </c>
      <c r="AC4718">
        <v>9</v>
      </c>
      <c r="AD4718" t="str">
        <v>Q2</v>
      </c>
      <c r="AE4718" t="str">
        <v>FY22/23</v>
      </c>
      <c r="AF4718" t="str">
        <v>SOUTH</v>
      </c>
    </row>
    <row r="4719" spans="1:32">
      <c r="A4719" t="str">
        <v>ESHL</v>
      </c>
      <c r="B4719" t="str">
        <v>SZX</v>
      </c>
      <c r="C4719" t="str">
        <v>SPARES/OTHER</v>
      </c>
      <c r="D4719" s="4">
        <v>44824</v>
      </c>
      <c r="E4719" t="str">
        <v>YAMAHA</v>
      </c>
      <c r="F4719">
        <v>14104304</v>
      </c>
      <c r="G4719">
        <v>44824</v>
      </c>
      <c r="H4719" t="str">
        <v>YMCT|KHY-M66K1-02</v>
      </c>
      <c r="I4719" t="str">
        <v>HNS X-FLEX CAM.EXT</v>
      </c>
      <c r="J4719">
        <v>1</v>
      </c>
      <c r="K4719">
        <v>1</v>
      </c>
      <c r="L4719">
        <v>3250</v>
      </c>
      <c r="M4719" t="str">
        <v>CNY</v>
      </c>
      <c r="N4719">
        <v>1.135</v>
      </c>
      <c r="O4719">
        <v>3250</v>
      </c>
      <c r="P4719">
        <v>3688.75</v>
      </c>
      <c r="Q4719" t="str">
        <v>C66SZX-SMT SERVICE</v>
      </c>
      <c r="R4719" t="str">
        <v>Dongguan Cowell Optic Electronics Co., Ltd.</v>
      </c>
      <c r="S4719" t="str">
        <v>Same</v>
      </c>
      <c r="T4719">
        <v>906077</v>
      </c>
      <c r="U4719">
        <v>1621</v>
      </c>
      <c r="V4719" t="str">
        <v>309ASY INV-PTS SALES</v>
      </c>
      <c r="W4719">
        <v>0</v>
      </c>
      <c r="X4719">
        <v>0</v>
      </c>
      <c r="Y4719">
        <v>988188</v>
      </c>
      <c r="Z4719" t="str">
        <v>东莞高伟光学电子有限公司</v>
      </c>
      <c r="AA4719">
        <v>0</v>
      </c>
      <c r="AB4719">
        <v>2022</v>
      </c>
      <c r="AC4719">
        <v>9</v>
      </c>
      <c r="AD4719" t="str">
        <v>Q2</v>
      </c>
      <c r="AE4719" t="str">
        <v>FY22/23</v>
      </c>
      <c r="AF4719" t="str">
        <v>SOUTH</v>
      </c>
    </row>
    <row r="4720" spans="1:32">
      <c r="A4720" t="str">
        <v>ESHL</v>
      </c>
      <c r="B4720" t="str">
        <v>SZX</v>
      </c>
      <c r="C4720" t="str">
        <v>SPARES/OTHER</v>
      </c>
      <c r="D4720" s="4">
        <v>44824</v>
      </c>
      <c r="E4720" t="str">
        <v>YAMAHA</v>
      </c>
      <c r="F4720">
        <v>14104304</v>
      </c>
      <c r="G4720">
        <v>44824</v>
      </c>
      <c r="H4720" t="str">
        <v>YMCT|KHY-M66K0-01</v>
      </c>
      <c r="I4720" t="str">
        <v>HNS Y-FLEX CAM.EXT</v>
      </c>
      <c r="J4720">
        <v>1</v>
      </c>
      <c r="K4720">
        <v>1</v>
      </c>
      <c r="L4720">
        <v>2700</v>
      </c>
      <c r="M4720" t="str">
        <v>CNY</v>
      </c>
      <c r="N4720">
        <v>1.135</v>
      </c>
      <c r="O4720">
        <v>2700</v>
      </c>
      <c r="P4720">
        <v>3064.5</v>
      </c>
      <c r="Q4720" t="str">
        <v>C66SZX-SMT SERVICE</v>
      </c>
      <c r="R4720" t="str">
        <v>Dongguan Cowell Optic Electronics Co., Ltd.</v>
      </c>
      <c r="S4720" t="str">
        <v>Same</v>
      </c>
      <c r="T4720">
        <v>906077</v>
      </c>
      <c r="U4720">
        <v>1344</v>
      </c>
      <c r="V4720" t="str">
        <v>309ASY INV-PTS SALES</v>
      </c>
      <c r="W4720">
        <v>0</v>
      </c>
      <c r="X4720">
        <v>0</v>
      </c>
      <c r="Y4720">
        <v>988188</v>
      </c>
      <c r="Z4720" t="str">
        <v>东莞高伟光学电子有限公司</v>
      </c>
      <c r="AA4720">
        <v>0</v>
      </c>
      <c r="AB4720">
        <v>2022</v>
      </c>
      <c r="AC4720">
        <v>9</v>
      </c>
      <c r="AD4720" t="str">
        <v>Q2</v>
      </c>
      <c r="AE4720" t="str">
        <v>FY22/23</v>
      </c>
      <c r="AF4720" t="str">
        <v>SOUTH</v>
      </c>
    </row>
    <row r="4721" spans="1:32">
      <c r="A4721" t="str">
        <v>ESHL</v>
      </c>
      <c r="B4721" t="str">
        <v>SZX</v>
      </c>
      <c r="C4721" t="str">
        <v>SPARES/OTHER</v>
      </c>
      <c r="D4721" s="4">
        <v>44824</v>
      </c>
      <c r="E4721" t="str">
        <v>YAMAHA</v>
      </c>
      <c r="F4721">
        <v>14104304</v>
      </c>
      <c r="G4721">
        <v>44824</v>
      </c>
      <c r="H4721" t="str">
        <v>YMCT|KHY-M9125-00</v>
      </c>
      <c r="I4721" t="str">
        <v>PLATE 2 GUIDE</v>
      </c>
      <c r="J4721">
        <v>4</v>
      </c>
      <c r="K4721">
        <v>4</v>
      </c>
      <c r="L4721">
        <v>8000</v>
      </c>
      <c r="M4721" t="str">
        <v>CNY</v>
      </c>
      <c r="N4721">
        <v>1.135</v>
      </c>
      <c r="O4721">
        <v>8000</v>
      </c>
      <c r="P4721">
        <v>9080</v>
      </c>
      <c r="Q4721" t="str">
        <v>C66SZX-SMT SERVICE</v>
      </c>
      <c r="R4721" t="str">
        <v>Dongguan Cowell Optic Electronics Co., Ltd.</v>
      </c>
      <c r="S4721" t="str">
        <v>Same</v>
      </c>
      <c r="T4721">
        <v>906077</v>
      </c>
      <c r="U4721">
        <v>4220</v>
      </c>
      <c r="V4721" t="str">
        <v>309ASY INV-PTS SALES</v>
      </c>
      <c r="W4721">
        <v>0</v>
      </c>
      <c r="X4721">
        <v>0</v>
      </c>
      <c r="Y4721">
        <v>988188</v>
      </c>
      <c r="Z4721" t="str">
        <v>东莞高伟光学电子有限公司</v>
      </c>
      <c r="AA4721">
        <v>0</v>
      </c>
      <c r="AB4721">
        <v>2022</v>
      </c>
      <c r="AC4721">
        <v>9</v>
      </c>
      <c r="AD4721" t="str">
        <v>Q2</v>
      </c>
      <c r="AE4721" t="str">
        <v>FY22/23</v>
      </c>
      <c r="AF4721" t="str">
        <v>SOUTH</v>
      </c>
    </row>
    <row r="4722" spans="1:32">
      <c r="A4722" t="str">
        <v>ESHL</v>
      </c>
      <c r="B4722" t="str">
        <v>SZX</v>
      </c>
      <c r="C4722" t="str">
        <v>SPARES/OTHER</v>
      </c>
      <c r="D4722" s="4">
        <v>44824</v>
      </c>
      <c r="E4722" t="str">
        <v>YAMAHA</v>
      </c>
      <c r="F4722">
        <v>14104304</v>
      </c>
      <c r="G4722">
        <v>44824</v>
      </c>
      <c r="H4722" t="str">
        <v>YMCT|KKL-M1767-00</v>
      </c>
      <c r="I4722" t="str">
        <v>HINGE RACK</v>
      </c>
      <c r="J4722">
        <v>10</v>
      </c>
      <c r="K4722">
        <v>10</v>
      </c>
      <c r="L4722">
        <v>4800</v>
      </c>
      <c r="M4722" t="str">
        <v>CNY</v>
      </c>
      <c r="N4722">
        <v>1.135</v>
      </c>
      <c r="O4722">
        <v>4800</v>
      </c>
      <c r="P4722">
        <v>5448</v>
      </c>
      <c r="Q4722" t="str">
        <v>C66SZX-SMT SERVICE</v>
      </c>
      <c r="R4722" t="str">
        <v>Dongguan Cowell Optic Electronics Co., Ltd.</v>
      </c>
      <c r="S4722" t="str">
        <v>Same</v>
      </c>
      <c r="T4722">
        <v>906077</v>
      </c>
      <c r="U4722">
        <v>2480</v>
      </c>
      <c r="V4722" t="str">
        <v>309ASY INV-PTS SALES</v>
      </c>
      <c r="W4722">
        <v>0</v>
      </c>
      <c r="X4722">
        <v>0</v>
      </c>
      <c r="Y4722">
        <v>988188</v>
      </c>
      <c r="Z4722" t="str">
        <v>东莞高伟光学电子有限公司</v>
      </c>
      <c r="AA4722">
        <v>0</v>
      </c>
      <c r="AB4722">
        <v>2022</v>
      </c>
      <c r="AC4722">
        <v>9</v>
      </c>
      <c r="AD4722" t="str">
        <v>Q2</v>
      </c>
      <c r="AE4722" t="str">
        <v>FY22/23</v>
      </c>
      <c r="AF4722" t="str">
        <v>SOUTH</v>
      </c>
    </row>
    <row r="4723" spans="1:32">
      <c r="A4723" t="str">
        <v>ESHL</v>
      </c>
      <c r="B4723" t="str">
        <v>SZX</v>
      </c>
      <c r="C4723" t="str">
        <v>SPARES/OTHER</v>
      </c>
      <c r="D4723" s="4">
        <v>44824</v>
      </c>
      <c r="E4723" t="str">
        <v>YAMAHA</v>
      </c>
      <c r="F4723">
        <v>14104304</v>
      </c>
      <c r="G4723">
        <v>44824</v>
      </c>
      <c r="H4723" t="str">
        <v>YMCT|KKL-M652L-00</v>
      </c>
      <c r="I4723" t="str">
        <v>CYLIDER LAT L ASSY</v>
      </c>
      <c r="J4723">
        <v>1</v>
      </c>
      <c r="K4723">
        <v>1</v>
      </c>
      <c r="L4723">
        <v>1650</v>
      </c>
      <c r="M4723" t="str">
        <v>CNY</v>
      </c>
      <c r="N4723">
        <v>1.135</v>
      </c>
      <c r="O4723">
        <v>1650</v>
      </c>
      <c r="P4723">
        <v>1872.75</v>
      </c>
      <c r="Q4723" t="str">
        <v>C66SZX-SMT SERVICE</v>
      </c>
      <c r="R4723" t="str">
        <v>Dongguan Cowell Optic Electronics Co., Ltd.</v>
      </c>
      <c r="S4723" t="str">
        <v>Same</v>
      </c>
      <c r="T4723">
        <v>906077</v>
      </c>
      <c r="U4723">
        <v>866</v>
      </c>
      <c r="V4723" t="str">
        <v>309ASY INV-PTS SALES</v>
      </c>
      <c r="W4723">
        <v>0</v>
      </c>
      <c r="X4723">
        <v>0</v>
      </c>
      <c r="Y4723">
        <v>988188</v>
      </c>
      <c r="Z4723" t="str">
        <v>东莞高伟光学电子有限公司</v>
      </c>
      <c r="AA4723">
        <v>0</v>
      </c>
      <c r="AB4723">
        <v>2022</v>
      </c>
      <c r="AC4723">
        <v>9</v>
      </c>
      <c r="AD4723" t="str">
        <v>Q2</v>
      </c>
      <c r="AE4723" t="str">
        <v>FY22/23</v>
      </c>
      <c r="AF4723" t="str">
        <v>SOUTH</v>
      </c>
    </row>
    <row r="4724" spans="1:32">
      <c r="A4724" t="str">
        <v>ESHL</v>
      </c>
      <c r="B4724" t="str">
        <v>SZX</v>
      </c>
      <c r="C4724" t="str">
        <v>SPARES/OTHER</v>
      </c>
      <c r="D4724" s="4">
        <v>44824</v>
      </c>
      <c r="E4724" t="str">
        <v>YAMAHA</v>
      </c>
      <c r="F4724">
        <v>14104304</v>
      </c>
      <c r="G4724">
        <v>44824</v>
      </c>
      <c r="H4724" t="str">
        <v>YMCT|KKL-M1780-00</v>
      </c>
      <c r="I4724" t="str">
        <v>PIN LINK</v>
      </c>
      <c r="J4724">
        <v>16</v>
      </c>
      <c r="K4724">
        <v>16</v>
      </c>
      <c r="L4724">
        <v>400</v>
      </c>
      <c r="M4724" t="str">
        <v>CNY</v>
      </c>
      <c r="N4724">
        <v>1.135</v>
      </c>
      <c r="O4724">
        <v>400</v>
      </c>
      <c r="P4724">
        <v>454</v>
      </c>
      <c r="Q4724" t="str">
        <v>C66SZX-SMT SERVICE</v>
      </c>
      <c r="R4724" t="str">
        <v>Dongguan Cowell Optic Electronics Co., Ltd.</v>
      </c>
      <c r="S4724" t="str">
        <v>Same</v>
      </c>
      <c r="T4724">
        <v>906077</v>
      </c>
      <c r="U4724">
        <v>208</v>
      </c>
      <c r="V4724" t="str">
        <v>309ASY INV-PTS SALES</v>
      </c>
      <c r="W4724">
        <v>0</v>
      </c>
      <c r="X4724">
        <v>0</v>
      </c>
      <c r="Y4724">
        <v>988188</v>
      </c>
      <c r="Z4724" t="str">
        <v>东莞高伟光学电子有限公司</v>
      </c>
      <c r="AA4724">
        <v>0</v>
      </c>
      <c r="AB4724">
        <v>2022</v>
      </c>
      <c r="AC4724">
        <v>9</v>
      </c>
      <c r="AD4724" t="str">
        <v>Q2</v>
      </c>
      <c r="AE4724" t="str">
        <v>FY22/23</v>
      </c>
      <c r="AF4724" t="str">
        <v>SOUTH</v>
      </c>
    </row>
    <row r="4725" spans="1:32">
      <c r="A4725" t="str">
        <v>ESHL</v>
      </c>
      <c r="B4725" t="str">
        <v>SZX</v>
      </c>
      <c r="C4725" t="str">
        <v>SPARES/OTHER</v>
      </c>
      <c r="D4725" s="4">
        <v>44824</v>
      </c>
      <c r="E4725" t="str">
        <v>YAMAHA</v>
      </c>
      <c r="F4725">
        <v>14104304</v>
      </c>
      <c r="G4725">
        <v>44824</v>
      </c>
      <c r="H4725" t="str">
        <v>YMCT|KKL-M1781-00</v>
      </c>
      <c r="I4725" t="str">
        <v>BUSH</v>
      </c>
      <c r="J4725">
        <v>36</v>
      </c>
      <c r="K4725">
        <v>36</v>
      </c>
      <c r="L4725">
        <v>144</v>
      </c>
      <c r="M4725" t="str">
        <v>CNY</v>
      </c>
      <c r="N4725">
        <v>1.135</v>
      </c>
      <c r="O4725">
        <v>144</v>
      </c>
      <c r="P4725">
        <v>163.44</v>
      </c>
      <c r="Q4725" t="str">
        <v>C66SZX-SMT SERVICE</v>
      </c>
      <c r="R4725" t="str">
        <v>Dongguan Cowell Optic Electronics Co., Ltd.</v>
      </c>
      <c r="S4725" t="str">
        <v>Same</v>
      </c>
      <c r="T4725">
        <v>906077</v>
      </c>
      <c r="U4725">
        <v>72</v>
      </c>
      <c r="V4725" t="str">
        <v>309ASY INV-PTS SALES</v>
      </c>
      <c r="W4725">
        <v>0</v>
      </c>
      <c r="X4725">
        <v>0</v>
      </c>
      <c r="Y4725">
        <v>988188</v>
      </c>
      <c r="Z4725" t="str">
        <v>东莞高伟光学电子有限公司</v>
      </c>
      <c r="AA4725">
        <v>0</v>
      </c>
      <c r="AB4725">
        <v>2022</v>
      </c>
      <c r="AC4725">
        <v>9</v>
      </c>
      <c r="AD4725" t="str">
        <v>Q2</v>
      </c>
      <c r="AE4725" t="str">
        <v>FY22/23</v>
      </c>
      <c r="AF4725" t="str">
        <v>SOUTH</v>
      </c>
    </row>
    <row r="4726" spans="1:32">
      <c r="A4726" t="str">
        <v>ESHL</v>
      </c>
      <c r="B4726" t="str">
        <v>SZX</v>
      </c>
      <c r="C4726" t="str">
        <v>SPARES/OTHER</v>
      </c>
      <c r="D4726" s="4">
        <v>44824</v>
      </c>
      <c r="E4726" t="str">
        <v>YAMAHA</v>
      </c>
      <c r="F4726">
        <v>14104304</v>
      </c>
      <c r="G4726">
        <v>44824</v>
      </c>
      <c r="H4726" t="str">
        <v>YMCT|90440-01J020</v>
      </c>
      <c r="I4726" t="str">
        <v>CIRCLIP</v>
      </c>
      <c r="J4726">
        <v>36</v>
      </c>
      <c r="K4726">
        <v>36</v>
      </c>
      <c r="L4726">
        <v>72</v>
      </c>
      <c r="M4726" t="str">
        <v>CNY</v>
      </c>
      <c r="N4726">
        <v>1.135</v>
      </c>
      <c r="O4726">
        <v>72</v>
      </c>
      <c r="P4726">
        <v>81.72</v>
      </c>
      <c r="Q4726" t="str">
        <v>C66SZX-SMT SERVICE</v>
      </c>
      <c r="R4726" t="str">
        <v>Dongguan Cowell Optic Electronics Co., Ltd.</v>
      </c>
      <c r="S4726" t="str">
        <v>Same</v>
      </c>
      <c r="T4726">
        <v>906077</v>
      </c>
      <c r="U4726">
        <v>36</v>
      </c>
      <c r="V4726" t="str">
        <v>309ASY INV-PTS SALES</v>
      </c>
      <c r="W4726">
        <v>0</v>
      </c>
      <c r="X4726">
        <v>0</v>
      </c>
      <c r="Y4726">
        <v>988188</v>
      </c>
      <c r="Z4726" t="str">
        <v>东莞高伟光学电子有限公司</v>
      </c>
      <c r="AA4726">
        <v>0</v>
      </c>
      <c r="AB4726">
        <v>2022</v>
      </c>
      <c r="AC4726">
        <v>9</v>
      </c>
      <c r="AD4726" t="str">
        <v>Q2</v>
      </c>
      <c r="AE4726" t="str">
        <v>FY22/23</v>
      </c>
      <c r="AF4726" t="str">
        <v>SOUTH</v>
      </c>
    </row>
    <row r="4727" spans="1:32">
      <c r="A4727" t="str">
        <v>ESHL</v>
      </c>
      <c r="B4727" t="str">
        <v>SZX</v>
      </c>
      <c r="C4727" t="str">
        <v>SPARES/OTHER</v>
      </c>
      <c r="D4727" s="4">
        <v>44824</v>
      </c>
      <c r="E4727" t="str">
        <v>YAMAHA</v>
      </c>
      <c r="F4727">
        <v>14104304</v>
      </c>
      <c r="G4727">
        <v>44824</v>
      </c>
      <c r="H4727" t="str">
        <v>YMCT|KMF-M1864-00</v>
      </c>
      <c r="I4727" t="str">
        <v>BRACKET R STOPPER</v>
      </c>
      <c r="J4727">
        <v>2</v>
      </c>
      <c r="K4727">
        <v>2</v>
      </c>
      <c r="L4727">
        <v>100</v>
      </c>
      <c r="M4727" t="str">
        <v>CNY</v>
      </c>
      <c r="N4727">
        <v>1.135</v>
      </c>
      <c r="O4727">
        <v>100</v>
      </c>
      <c r="P4727">
        <v>113.5</v>
      </c>
      <c r="Q4727" t="str">
        <v>C66SZX-SMT SERVICE</v>
      </c>
      <c r="R4727" t="str">
        <v>Dongguan Cowell Optic Electronics Co., Ltd.</v>
      </c>
      <c r="S4727" t="str">
        <v>Same</v>
      </c>
      <c r="T4727">
        <v>906077</v>
      </c>
      <c r="U4727">
        <v>54</v>
      </c>
      <c r="V4727" t="str">
        <v>309ASY INV-PTS SALES</v>
      </c>
      <c r="W4727">
        <v>0</v>
      </c>
      <c r="X4727">
        <v>0</v>
      </c>
      <c r="Y4727">
        <v>988188</v>
      </c>
      <c r="Z4727" t="str">
        <v>东莞高伟光学电子有限公司</v>
      </c>
      <c r="AA4727">
        <v>0</v>
      </c>
      <c r="AB4727">
        <v>2022</v>
      </c>
      <c r="AC4727">
        <v>9</v>
      </c>
      <c r="AD4727" t="str">
        <v>Q2</v>
      </c>
      <c r="AE4727" t="str">
        <v>FY22/23</v>
      </c>
      <c r="AF4727" t="str">
        <v>SOUTH</v>
      </c>
    </row>
    <row r="4728" spans="1:32">
      <c r="A4728" t="str">
        <v>ESHL</v>
      </c>
      <c r="B4728" t="str">
        <v>SZX</v>
      </c>
      <c r="C4728" t="str">
        <v>SPARES/OTHER</v>
      </c>
      <c r="D4728" s="4">
        <v>44824</v>
      </c>
      <c r="E4728" t="str">
        <v>YAMAHA</v>
      </c>
      <c r="F4728">
        <v>14104304</v>
      </c>
      <c r="G4728">
        <v>44824</v>
      </c>
      <c r="H4728" t="str">
        <v>YMCT|KKL-M86A0-00</v>
      </c>
      <c r="I4728" t="str">
        <v>HAND SPARE ASSY.</v>
      </c>
      <c r="J4728">
        <v>1</v>
      </c>
      <c r="K4728">
        <v>1</v>
      </c>
      <c r="L4728">
        <v>8700</v>
      </c>
      <c r="M4728" t="str">
        <v>CNY</v>
      </c>
      <c r="N4728">
        <v>1.135</v>
      </c>
      <c r="O4728">
        <v>8700</v>
      </c>
      <c r="P4728">
        <v>9874.5</v>
      </c>
      <c r="Q4728" t="str">
        <v>C66SZX-SMT SERVICE</v>
      </c>
      <c r="R4728" t="str">
        <v>Dongguan Cowell Optic Electronics Co., Ltd.</v>
      </c>
      <c r="S4728" t="str">
        <v>Same</v>
      </c>
      <c r="T4728">
        <v>906077</v>
      </c>
      <c r="U4728">
        <v>4644</v>
      </c>
      <c r="V4728" t="str">
        <v>309ASY INV-PTS SALES</v>
      </c>
      <c r="W4728">
        <v>0</v>
      </c>
      <c r="X4728">
        <v>0</v>
      </c>
      <c r="Y4728">
        <v>988188</v>
      </c>
      <c r="Z4728" t="str">
        <v>东莞高伟光学电子有限公司</v>
      </c>
      <c r="AA4728">
        <v>0</v>
      </c>
      <c r="AB4728">
        <v>2022</v>
      </c>
      <c r="AC4728">
        <v>9</v>
      </c>
      <c r="AD4728" t="str">
        <v>Q2</v>
      </c>
      <c r="AE4728" t="str">
        <v>FY22/23</v>
      </c>
      <c r="AF4728" t="str">
        <v>SOUTH</v>
      </c>
    </row>
    <row r="4729" spans="1:32">
      <c r="A4729" t="str">
        <v>ESHL</v>
      </c>
      <c r="B4729" t="str">
        <v>SZX</v>
      </c>
      <c r="C4729" t="str">
        <v>SPARES/OTHER</v>
      </c>
      <c r="D4729" s="4">
        <v>44824</v>
      </c>
      <c r="E4729" t="str">
        <v>YAMAHA</v>
      </c>
      <c r="F4729">
        <v>14104304</v>
      </c>
      <c r="G4729">
        <v>44824</v>
      </c>
      <c r="H4729" t="str">
        <v>YMCT|KKU-M1836-01</v>
      </c>
      <c r="I4729" t="str">
        <v>PLATE SENSOR</v>
      </c>
      <c r="J4729">
        <v>4</v>
      </c>
      <c r="K4729">
        <v>4</v>
      </c>
      <c r="L4729">
        <v>440</v>
      </c>
      <c r="M4729" t="str">
        <v>CNY</v>
      </c>
      <c r="N4729">
        <v>1.135</v>
      </c>
      <c r="O4729">
        <v>440</v>
      </c>
      <c r="P4729">
        <v>499.4</v>
      </c>
      <c r="Q4729" t="str">
        <v>C66SZX-SMT SERVICE</v>
      </c>
      <c r="R4729" t="str">
        <v>Dongguan Cowell Optic Electronics Co., Ltd.</v>
      </c>
      <c r="S4729" t="str">
        <v>Same</v>
      </c>
      <c r="T4729">
        <v>906077</v>
      </c>
      <c r="U4729">
        <v>212</v>
      </c>
      <c r="V4729" t="str">
        <v>309ASY INV-PTS SALES</v>
      </c>
      <c r="W4729">
        <v>0</v>
      </c>
      <c r="X4729">
        <v>0</v>
      </c>
      <c r="Y4729">
        <v>988188</v>
      </c>
      <c r="Z4729" t="str">
        <v>东莞高伟光学电子有限公司</v>
      </c>
      <c r="AA4729">
        <v>0</v>
      </c>
      <c r="AB4729">
        <v>2022</v>
      </c>
      <c r="AC4729">
        <v>9</v>
      </c>
      <c r="AD4729" t="str">
        <v>Q2</v>
      </c>
      <c r="AE4729" t="str">
        <v>FY22/23</v>
      </c>
      <c r="AF4729" t="str">
        <v>SOUTH</v>
      </c>
    </row>
    <row r="4730" spans="1:32">
      <c r="A4730" t="str">
        <v>ESHL</v>
      </c>
      <c r="B4730" t="str">
        <v>SZX</v>
      </c>
      <c r="C4730" t="str">
        <v>SPARES/OTHER</v>
      </c>
      <c r="D4730" s="4">
        <v>44824</v>
      </c>
      <c r="E4730" t="str">
        <v>YAMAHA</v>
      </c>
      <c r="F4730">
        <v>14104304</v>
      </c>
      <c r="G4730">
        <v>44824</v>
      </c>
      <c r="H4730" t="str">
        <v>YMCT|KMF-M1863-00</v>
      </c>
      <c r="I4730" t="str">
        <v>BRACKET L STOPPER</v>
      </c>
      <c r="J4730">
        <v>2</v>
      </c>
      <c r="K4730">
        <v>2</v>
      </c>
      <c r="L4730">
        <v>100</v>
      </c>
      <c r="M4730" t="str">
        <v>CNY</v>
      </c>
      <c r="N4730">
        <v>1.135</v>
      </c>
      <c r="O4730">
        <v>100</v>
      </c>
      <c r="P4730">
        <v>113.5</v>
      </c>
      <c r="Q4730" t="str">
        <v>C66SZX-SMT SERVICE</v>
      </c>
      <c r="R4730" t="str">
        <v>Dongguan Cowell Optic Electronics Co., Ltd.</v>
      </c>
      <c r="S4730" t="str">
        <v>Same</v>
      </c>
      <c r="T4730">
        <v>906077</v>
      </c>
      <c r="U4730">
        <v>54</v>
      </c>
      <c r="V4730" t="str">
        <v>309ASY INV-PTS SALES</v>
      </c>
      <c r="W4730">
        <v>0</v>
      </c>
      <c r="X4730">
        <v>0</v>
      </c>
      <c r="Y4730">
        <v>988188</v>
      </c>
      <c r="Z4730" t="str">
        <v>东莞高伟光学电子有限公司</v>
      </c>
      <c r="AA4730">
        <v>0</v>
      </c>
      <c r="AB4730">
        <v>2022</v>
      </c>
      <c r="AC4730">
        <v>9</v>
      </c>
      <c r="AD4730" t="str">
        <v>Q2</v>
      </c>
      <c r="AE4730" t="str">
        <v>FY22/23</v>
      </c>
      <c r="AF4730" t="str">
        <v>SOUTH</v>
      </c>
    </row>
    <row r="4731" spans="1:32">
      <c r="A4731" t="str">
        <v>ESHL</v>
      </c>
      <c r="B4731" t="str">
        <v>SZX</v>
      </c>
      <c r="C4731" t="str">
        <v>SPARES/OTHER</v>
      </c>
      <c r="D4731" s="4">
        <v>44824</v>
      </c>
      <c r="E4731" t="str">
        <v>YAMAHA</v>
      </c>
      <c r="F4731">
        <v>14104304</v>
      </c>
      <c r="G4731">
        <v>44824</v>
      </c>
      <c r="H4731" t="str">
        <v>YMCT|90933-03J683</v>
      </c>
      <c r="I4731" t="str">
        <v>BRG.(F683ZZS)</v>
      </c>
      <c r="J4731">
        <v>16</v>
      </c>
      <c r="K4731">
        <v>16</v>
      </c>
      <c r="L4731">
        <v>880</v>
      </c>
      <c r="M4731" t="str">
        <v>CNY</v>
      </c>
      <c r="N4731">
        <v>1.135</v>
      </c>
      <c r="O4731">
        <v>880</v>
      </c>
      <c r="P4731">
        <v>998.8</v>
      </c>
      <c r="Q4731" t="str">
        <v>C66SZX-SMT SERVICE</v>
      </c>
      <c r="R4731" t="str">
        <v>Dongguan Cowell Optic Electronics Co., Ltd.</v>
      </c>
      <c r="S4731" t="str">
        <v>Same</v>
      </c>
      <c r="T4731">
        <v>906077</v>
      </c>
      <c r="U4731">
        <v>464</v>
      </c>
      <c r="V4731" t="str">
        <v>309ASY INV-PTS SALES</v>
      </c>
      <c r="W4731">
        <v>0</v>
      </c>
      <c r="X4731">
        <v>0</v>
      </c>
      <c r="Y4731">
        <v>988188</v>
      </c>
      <c r="Z4731" t="str">
        <v>东莞高伟光学电子有限公司</v>
      </c>
      <c r="AA4731">
        <v>0</v>
      </c>
      <c r="AB4731">
        <v>2022</v>
      </c>
      <c r="AC4731">
        <v>9</v>
      </c>
      <c r="AD4731" t="str">
        <v>Q2</v>
      </c>
      <c r="AE4731" t="str">
        <v>FY22/23</v>
      </c>
      <c r="AF4731" t="str">
        <v>SOUTH</v>
      </c>
    </row>
    <row r="4732" spans="1:32">
      <c r="A4732" t="str">
        <v>ESHL</v>
      </c>
      <c r="B4732" t="str">
        <v>SZX</v>
      </c>
      <c r="C4732" t="str">
        <v>SPARES/OTHER</v>
      </c>
      <c r="D4732" s="4">
        <v>44824</v>
      </c>
      <c r="E4732" t="str">
        <v>YAMAHA</v>
      </c>
      <c r="F4732">
        <v>14104304</v>
      </c>
      <c r="G4732">
        <v>44824</v>
      </c>
      <c r="H4732" t="str">
        <v>YMCT|KLF-M537G-20</v>
      </c>
      <c r="I4732" t="str">
        <v>CONTACTOR 1</v>
      </c>
      <c r="J4732">
        <v>4</v>
      </c>
      <c r="K4732">
        <v>4</v>
      </c>
      <c r="L4732">
        <v>1946.88</v>
      </c>
      <c r="M4732" t="str">
        <v>CNY</v>
      </c>
      <c r="N4732">
        <v>1.135</v>
      </c>
      <c r="O4732">
        <v>1946.88</v>
      </c>
      <c r="P4732">
        <v>2209.7088000000003</v>
      </c>
      <c r="Q4732" t="str">
        <v>C66SZX-SMT SERVICE</v>
      </c>
      <c r="R4732" t="str">
        <v>Dongguan Cowell Optic Electronics Co., Ltd.</v>
      </c>
      <c r="S4732" t="str">
        <v>Same</v>
      </c>
      <c r="T4732">
        <v>906077</v>
      </c>
      <c r="U4732">
        <v>636</v>
      </c>
      <c r="V4732" t="str">
        <v>309ASY INV-PTS SALES</v>
      </c>
      <c r="W4732">
        <v>0</v>
      </c>
      <c r="X4732">
        <v>0</v>
      </c>
      <c r="Y4732">
        <v>988188</v>
      </c>
      <c r="Z4732" t="str">
        <v>东莞高伟光学电子有限公司</v>
      </c>
      <c r="AA4732">
        <v>0</v>
      </c>
      <c r="AB4732">
        <v>2022</v>
      </c>
      <c r="AC4732">
        <v>9</v>
      </c>
      <c r="AD4732" t="str">
        <v>Q2</v>
      </c>
      <c r="AE4732" t="str">
        <v>FY22/23</v>
      </c>
      <c r="AF4732" t="str">
        <v>SOUTH</v>
      </c>
    </row>
    <row r="4733" spans="1:32">
      <c r="A4733" t="str">
        <v>ESHL</v>
      </c>
      <c r="B4733" t="str">
        <v>SZX</v>
      </c>
      <c r="C4733" t="str">
        <v>SPARES/OTHER</v>
      </c>
      <c r="D4733" s="4">
        <v>44824</v>
      </c>
      <c r="E4733" t="str">
        <v>YAMAHA</v>
      </c>
      <c r="F4733">
        <v>14104304</v>
      </c>
      <c r="G4733">
        <v>44824</v>
      </c>
      <c r="H4733" t="str">
        <v>YMCT|KLF-M537G-40</v>
      </c>
      <c r="I4733" t="str">
        <v>CONTACTOR 1</v>
      </c>
      <c r="J4733">
        <v>4</v>
      </c>
      <c r="K4733">
        <v>4</v>
      </c>
      <c r="L4733">
        <v>707.96</v>
      </c>
      <c r="M4733" t="str">
        <v>CNY</v>
      </c>
      <c r="N4733">
        <v>1.135</v>
      </c>
      <c r="O4733">
        <v>707.96</v>
      </c>
      <c r="P4733">
        <v>803.53460000000007</v>
      </c>
      <c r="Q4733" t="str">
        <v>C66SZX-SMT SERVICE</v>
      </c>
      <c r="R4733" t="str">
        <v>Dongguan Cowell Optic Electronics Co., Ltd.</v>
      </c>
      <c r="S4733" t="str">
        <v>Same</v>
      </c>
      <c r="T4733">
        <v>906077</v>
      </c>
      <c r="U4733">
        <v>472</v>
      </c>
      <c r="V4733" t="str">
        <v>309ASY INV-PTS SALES</v>
      </c>
      <c r="W4733">
        <v>0</v>
      </c>
      <c r="X4733">
        <v>0</v>
      </c>
      <c r="Y4733">
        <v>988188</v>
      </c>
      <c r="Z4733" t="str">
        <v>东莞高伟光学电子有限公司</v>
      </c>
      <c r="AA4733">
        <v>0</v>
      </c>
      <c r="AB4733">
        <v>2022</v>
      </c>
      <c r="AC4733">
        <v>9</v>
      </c>
      <c r="AD4733" t="str">
        <v>Q2</v>
      </c>
      <c r="AE4733" t="str">
        <v>FY22/23</v>
      </c>
      <c r="AF4733" t="str">
        <v>SOUTH</v>
      </c>
    </row>
    <row r="4734" spans="1:32">
      <c r="A4734" t="str">
        <v>ESHL</v>
      </c>
      <c r="B4734" t="str">
        <v>SZX</v>
      </c>
      <c r="C4734" t="str">
        <v>SPARES/OTHER</v>
      </c>
      <c r="D4734" s="4">
        <v>44824</v>
      </c>
      <c r="E4734" t="str">
        <v>OTHERS</v>
      </c>
      <c r="F4734">
        <v>14104304</v>
      </c>
      <c r="G4734">
        <v>44824</v>
      </c>
      <c r="H4734" t="str">
        <v>ZMTR|303OH</v>
      </c>
      <c r="I4734" t="str">
        <v>SPECIAL NOZZLE</v>
      </c>
      <c r="J4734">
        <v>5</v>
      </c>
      <c r="K4734">
        <v>5</v>
      </c>
      <c r="L4734">
        <v>6504.4</v>
      </c>
      <c r="M4734" t="str">
        <v>CNY</v>
      </c>
      <c r="N4734">
        <v>1.135</v>
      </c>
      <c r="O4734">
        <v>6504.4</v>
      </c>
      <c r="P4734">
        <v>7382.4939999999997</v>
      </c>
      <c r="Q4734" t="str">
        <v>C66SZX-SMT SERVICE</v>
      </c>
      <c r="R4734" t="str">
        <v>Dongguan Cowell Optic Electronics Co., Ltd.</v>
      </c>
      <c r="S4734" t="str">
        <v>Same</v>
      </c>
      <c r="T4734">
        <v>906077</v>
      </c>
      <c r="U4734">
        <v>2212.4</v>
      </c>
      <c r="V4734" t="str">
        <v>309ASY INV-PTS SALES</v>
      </c>
      <c r="W4734">
        <v>0</v>
      </c>
      <c r="X4734">
        <v>0</v>
      </c>
      <c r="Y4734">
        <v>988188</v>
      </c>
      <c r="Z4734" t="str">
        <v>东莞高伟光学电子有限公司</v>
      </c>
      <c r="AA4734">
        <v>0</v>
      </c>
      <c r="AB4734">
        <v>2022</v>
      </c>
      <c r="AC4734">
        <v>9</v>
      </c>
      <c r="AD4734" t="str">
        <v>Q2</v>
      </c>
      <c r="AE4734" t="str">
        <v>FY22/23</v>
      </c>
      <c r="AF4734" t="str">
        <v>SOUTH</v>
      </c>
    </row>
    <row r="4735" spans="1:32">
      <c r="A4735" t="str">
        <v>ESHL</v>
      </c>
      <c r="B4735" t="str">
        <v>SZX</v>
      </c>
      <c r="C4735" t="str">
        <v>SPARES/OTHER</v>
      </c>
      <c r="D4735" s="4">
        <v>44824</v>
      </c>
      <c r="E4735" t="str">
        <v>OTHERS</v>
      </c>
      <c r="F4735">
        <v>14104304</v>
      </c>
      <c r="G4735">
        <v>44824</v>
      </c>
      <c r="H4735" t="str">
        <v>ZMTR|303OH-W</v>
      </c>
      <c r="I4735" t="str">
        <v>SPECIAL NOZZLE</v>
      </c>
      <c r="J4735">
        <v>15</v>
      </c>
      <c r="K4735">
        <v>15</v>
      </c>
      <c r="L4735">
        <v>17256.599999999999</v>
      </c>
      <c r="M4735" t="str">
        <v>CNY</v>
      </c>
      <c r="N4735">
        <v>1.135</v>
      </c>
      <c r="O4735">
        <v>17256.599999999999</v>
      </c>
      <c r="P4735">
        <v>19586.240999999998</v>
      </c>
      <c r="Q4735" t="str">
        <v>C66SZX-SMT SERVICE</v>
      </c>
      <c r="R4735" t="str">
        <v>Dongguan Cowell Optic Electronics Co., Ltd.</v>
      </c>
      <c r="S4735" t="str">
        <v>Same</v>
      </c>
      <c r="T4735">
        <v>906077</v>
      </c>
      <c r="U4735">
        <v>4645.95</v>
      </c>
      <c r="V4735" t="str">
        <v>309ASY INV-PTS SALES</v>
      </c>
      <c r="W4735">
        <v>0</v>
      </c>
      <c r="X4735">
        <v>0</v>
      </c>
      <c r="Y4735">
        <v>988188</v>
      </c>
      <c r="Z4735" t="str">
        <v>东莞高伟光学电子有限公司</v>
      </c>
      <c r="AA4735">
        <v>0</v>
      </c>
      <c r="AB4735">
        <v>2022</v>
      </c>
      <c r="AC4735">
        <v>9</v>
      </c>
      <c r="AD4735" t="str">
        <v>Q2</v>
      </c>
      <c r="AE4735" t="str">
        <v>FY22/23</v>
      </c>
      <c r="AF4735" t="str">
        <v>SOUTH</v>
      </c>
    </row>
    <row r="4736" spans="1:32">
      <c r="A4736" t="str">
        <v>ESHL</v>
      </c>
      <c r="B4736" t="str">
        <v>SZX</v>
      </c>
      <c r="C4736" t="str">
        <v>SPARES/OTHER</v>
      </c>
      <c r="D4736" s="4">
        <v>44824</v>
      </c>
      <c r="E4736" t="str">
        <v>YAMAHA</v>
      </c>
      <c r="F4736">
        <v>14104304</v>
      </c>
      <c r="G4736">
        <v>44824</v>
      </c>
      <c r="H4736" t="str">
        <v>YMCT|KW4-M1750-21</v>
      </c>
      <c r="I4736" t="str">
        <v>PALLETS FOR ATS15</v>
      </c>
      <c r="J4736">
        <v>5</v>
      </c>
      <c r="K4736">
        <v>5</v>
      </c>
      <c r="L4736">
        <v>5752.2</v>
      </c>
      <c r="M4736" t="str">
        <v>CNY</v>
      </c>
      <c r="N4736">
        <v>1.135</v>
      </c>
      <c r="O4736">
        <v>5752.2</v>
      </c>
      <c r="P4736">
        <v>6528.7470000000003</v>
      </c>
      <c r="Q4736" t="str">
        <v>C66SZX-SMT SERVICE</v>
      </c>
      <c r="R4736" t="str">
        <v>Dongguan Cowell Optic Electronics Co., Ltd.</v>
      </c>
      <c r="S4736" t="str">
        <v>Same</v>
      </c>
      <c r="T4736">
        <v>906077</v>
      </c>
      <c r="U4736">
        <v>2400</v>
      </c>
      <c r="V4736" t="str">
        <v>309ASY INV-PTS SALES</v>
      </c>
      <c r="W4736">
        <v>0</v>
      </c>
      <c r="X4736">
        <v>0</v>
      </c>
      <c r="Y4736">
        <v>988188</v>
      </c>
      <c r="Z4736" t="str">
        <v>东莞高伟光学电子有限公司</v>
      </c>
      <c r="AA4736">
        <v>0</v>
      </c>
      <c r="AB4736">
        <v>2022</v>
      </c>
      <c r="AC4736">
        <v>9</v>
      </c>
      <c r="AD4736" t="str">
        <v>Q2</v>
      </c>
      <c r="AE4736" t="str">
        <v>FY22/23</v>
      </c>
      <c r="AF4736" t="str">
        <v>SOUTH</v>
      </c>
    </row>
    <row r="4737" spans="1:32">
      <c r="A4737" t="str">
        <v>ESHL</v>
      </c>
      <c r="B4737" t="str">
        <v>SZX</v>
      </c>
      <c r="C4737" t="str">
        <v>SPARES/OTHER</v>
      </c>
      <c r="D4737" s="4">
        <v>44824</v>
      </c>
      <c r="E4737" t="str">
        <v>OTHERS</v>
      </c>
      <c r="F4737">
        <v>14104304</v>
      </c>
      <c r="G4737">
        <v>44824</v>
      </c>
      <c r="H4737" t="str">
        <v>ZMTR|303MD-S</v>
      </c>
      <c r="I4737" t="str">
        <v>SPECIAL NOZZLE</v>
      </c>
      <c r="J4737">
        <v>10</v>
      </c>
      <c r="K4737">
        <v>10</v>
      </c>
      <c r="L4737">
        <v>12212.3</v>
      </c>
      <c r="M4737" t="str">
        <v>CNY</v>
      </c>
      <c r="N4737">
        <v>1.135</v>
      </c>
      <c r="O4737">
        <v>12212.3</v>
      </c>
      <c r="P4737">
        <v>13860.960499999999</v>
      </c>
      <c r="Q4737" t="str">
        <v>C66SZX-SMT SERVICE</v>
      </c>
      <c r="R4737" t="str">
        <v>Dongguan Cowell Optic Electronics Co., Ltd.</v>
      </c>
      <c r="S4737" t="str">
        <v>Same</v>
      </c>
      <c r="T4737">
        <v>906077</v>
      </c>
      <c r="U4737">
        <v>4424.8</v>
      </c>
      <c r="V4737" t="str">
        <v>309ASY INV-PTS SALES</v>
      </c>
      <c r="W4737">
        <v>0</v>
      </c>
      <c r="X4737">
        <v>0</v>
      </c>
      <c r="Y4737">
        <v>988188</v>
      </c>
      <c r="Z4737" t="str">
        <v>东莞高伟光学电子有限公司</v>
      </c>
      <c r="AA4737">
        <v>0</v>
      </c>
      <c r="AB4737">
        <v>2022</v>
      </c>
      <c r="AC4737">
        <v>9</v>
      </c>
      <c r="AD4737" t="str">
        <v>Q2</v>
      </c>
      <c r="AE4737" t="str">
        <v>FY22/23</v>
      </c>
      <c r="AF4737" t="str">
        <v>SOUTH</v>
      </c>
    </row>
    <row r="4738" spans="1:32">
      <c r="A4738" t="str">
        <v>ESHL</v>
      </c>
      <c r="B4738" t="str">
        <v>SZX</v>
      </c>
      <c r="C4738" t="str">
        <v>SPARES/OTHER</v>
      </c>
      <c r="D4738" s="4">
        <v>44824</v>
      </c>
      <c r="E4738" t="str">
        <v>OTHERS</v>
      </c>
      <c r="F4738">
        <v>14104304</v>
      </c>
      <c r="G4738">
        <v>44824</v>
      </c>
      <c r="H4738" t="str">
        <v>ZMTR|303G2</v>
      </c>
      <c r="I4738" t="str">
        <v>SPECIAL NOZZLE</v>
      </c>
      <c r="J4738">
        <v>5</v>
      </c>
      <c r="K4738">
        <v>5</v>
      </c>
      <c r="L4738">
        <v>6504.4</v>
      </c>
      <c r="M4738" t="str">
        <v>CNY</v>
      </c>
      <c r="N4738">
        <v>1.135</v>
      </c>
      <c r="O4738">
        <v>6504.4</v>
      </c>
      <c r="P4738">
        <v>7382.4939999999997</v>
      </c>
      <c r="Q4738" t="str">
        <v>C66SZX-SMT SERVICE</v>
      </c>
      <c r="R4738" t="str">
        <v>Dongguan Cowell Optic Electronics Co., Ltd.</v>
      </c>
      <c r="S4738" t="str">
        <v>Same</v>
      </c>
      <c r="T4738">
        <v>906077</v>
      </c>
      <c r="U4738">
        <v>2212.4</v>
      </c>
      <c r="V4738" t="str">
        <v>309ASY INV-PTS SALES</v>
      </c>
      <c r="W4738">
        <v>0</v>
      </c>
      <c r="X4738">
        <v>0</v>
      </c>
      <c r="Y4738">
        <v>988188</v>
      </c>
      <c r="Z4738" t="str">
        <v>东莞高伟光学电子有限公司</v>
      </c>
      <c r="AA4738">
        <v>0</v>
      </c>
      <c r="AB4738">
        <v>2022</v>
      </c>
      <c r="AC4738">
        <v>9</v>
      </c>
      <c r="AD4738" t="str">
        <v>Q2</v>
      </c>
      <c r="AE4738" t="str">
        <v>FY22/23</v>
      </c>
      <c r="AF4738" t="str">
        <v>SOUTH</v>
      </c>
    </row>
    <row r="4739" spans="1:32">
      <c r="A4739" t="str">
        <v>ESHL</v>
      </c>
      <c r="B4739" t="str">
        <v>SZX</v>
      </c>
      <c r="C4739" t="str">
        <v>SPARES/OTHER</v>
      </c>
      <c r="D4739" s="4">
        <v>44824</v>
      </c>
      <c r="E4739" t="str">
        <v>OTHERS</v>
      </c>
      <c r="F4739">
        <v>14104304</v>
      </c>
      <c r="G4739">
        <v>44824</v>
      </c>
      <c r="H4739" t="str">
        <v>ZMTR|303-PA</v>
      </c>
      <c r="I4739" t="str">
        <v>SPECIAL NOZZLE</v>
      </c>
      <c r="J4739">
        <v>10</v>
      </c>
      <c r="K4739">
        <v>10</v>
      </c>
      <c r="L4739">
        <v>13141.5</v>
      </c>
      <c r="M4739" t="str">
        <v>CNY</v>
      </c>
      <c r="N4739">
        <v>1.135</v>
      </c>
      <c r="O4739">
        <v>13141.5</v>
      </c>
      <c r="P4739">
        <v>14915.602500000001</v>
      </c>
      <c r="Q4739" t="str">
        <v>C66SZX-SMT SERVICE</v>
      </c>
      <c r="R4739" t="str">
        <v>Dongguan Cowell Optic Electronics Co., Ltd.</v>
      </c>
      <c r="S4739" t="str">
        <v>Same</v>
      </c>
      <c r="T4739">
        <v>906077</v>
      </c>
      <c r="U4739">
        <v>4424.8</v>
      </c>
      <c r="V4739" t="str">
        <v>309ASY INV-PTS SALES</v>
      </c>
      <c r="W4739">
        <v>0</v>
      </c>
      <c r="X4739">
        <v>0</v>
      </c>
      <c r="Y4739">
        <v>988188</v>
      </c>
      <c r="Z4739" t="str">
        <v>东莞高伟光学电子有限公司</v>
      </c>
      <c r="AA4739">
        <v>0</v>
      </c>
      <c r="AB4739">
        <v>2022</v>
      </c>
      <c r="AC4739">
        <v>9</v>
      </c>
      <c r="AD4739" t="str">
        <v>Q2</v>
      </c>
      <c r="AE4739" t="str">
        <v>FY22/23</v>
      </c>
      <c r="AF4739" t="str">
        <v>SOUTH</v>
      </c>
    </row>
    <row r="4740" spans="1:32">
      <c r="A4740" t="str">
        <v>ESHL</v>
      </c>
      <c r="B4740" t="str">
        <v>SZX</v>
      </c>
      <c r="C4740" t="str">
        <v>SPARES/OTHER</v>
      </c>
      <c r="D4740" s="4">
        <v>44824</v>
      </c>
      <c r="E4740" t="str">
        <v>YAMAHA</v>
      </c>
      <c r="F4740">
        <v>14104304</v>
      </c>
      <c r="G4740">
        <v>44824</v>
      </c>
      <c r="H4740" t="str">
        <v>YMCT|MSOFT-TOK1781</v>
      </c>
      <c r="I4740" t="str">
        <v>CUSTOMIZED SOFT TOK1781</v>
      </c>
      <c r="J4740">
        <v>1</v>
      </c>
      <c r="K4740">
        <v>1</v>
      </c>
      <c r="L4740">
        <v>7079.65</v>
      </c>
      <c r="M4740" t="str">
        <v>CNY</v>
      </c>
      <c r="N4740">
        <v>1.135</v>
      </c>
      <c r="O4740">
        <v>7079.65</v>
      </c>
      <c r="P4740">
        <v>8035.4027499999993</v>
      </c>
      <c r="Q4740" t="str">
        <v>C66SZX-SMT SERVICE</v>
      </c>
      <c r="R4740" t="str">
        <v>Dongguan Cowell Optic Electronics Co., Ltd.</v>
      </c>
      <c r="S4740" t="str">
        <v>Same</v>
      </c>
      <c r="T4740">
        <v>906077</v>
      </c>
      <c r="U4740">
        <v>5196</v>
      </c>
      <c r="V4740" t="str">
        <v>309ASY INV-PTS SALES</v>
      </c>
      <c r="W4740">
        <v>0</v>
      </c>
      <c r="X4740">
        <v>0</v>
      </c>
      <c r="Y4740">
        <v>988188</v>
      </c>
      <c r="Z4740" t="str">
        <v>东莞高伟光学电子有限公司</v>
      </c>
      <c r="AA4740">
        <v>0</v>
      </c>
      <c r="AB4740">
        <v>2022</v>
      </c>
      <c r="AC4740">
        <v>9</v>
      </c>
      <c r="AD4740" t="str">
        <v>Q2</v>
      </c>
      <c r="AE4740" t="str">
        <v>FY22/23</v>
      </c>
      <c r="AF4740" t="str">
        <v>SOUTH</v>
      </c>
    </row>
    <row r="4741" spans="1:32">
      <c r="A4741" t="str">
        <v>ESHL</v>
      </c>
      <c r="B4741" t="str">
        <v>SZX</v>
      </c>
      <c r="C4741" t="str">
        <v>SPARES/OTHER</v>
      </c>
      <c r="D4741" s="4">
        <v>44824</v>
      </c>
      <c r="E4741" t="str">
        <v>YAMAHA</v>
      </c>
      <c r="F4741">
        <v>14104304</v>
      </c>
      <c r="G4741">
        <v>44824</v>
      </c>
      <c r="H4741" t="str">
        <v>YMCT|KGW-M4578-01</v>
      </c>
      <c r="I4741" t="str">
        <v>INDICATOR BOARD ASSY</v>
      </c>
      <c r="J4741">
        <v>6</v>
      </c>
      <c r="K4741">
        <v>6</v>
      </c>
      <c r="L4741">
        <v>11150.4</v>
      </c>
      <c r="M4741" t="str">
        <v>CNY</v>
      </c>
      <c r="N4741">
        <v>1.135</v>
      </c>
      <c r="O4741">
        <v>11150.4</v>
      </c>
      <c r="P4741">
        <v>12655.704</v>
      </c>
      <c r="Q4741" t="str">
        <v>C66SZX-SMT SERVICE</v>
      </c>
      <c r="R4741" t="str">
        <v>Dongguan Cowell Optic Electronics Co., Ltd.</v>
      </c>
      <c r="S4741" t="str">
        <v>Same</v>
      </c>
      <c r="T4741">
        <v>906077</v>
      </c>
      <c r="U4741">
        <v>4800</v>
      </c>
      <c r="V4741" t="str">
        <v>309ASY INV-PTS SALES</v>
      </c>
      <c r="W4741">
        <v>0</v>
      </c>
      <c r="X4741">
        <v>0</v>
      </c>
      <c r="Y4741">
        <v>988188</v>
      </c>
      <c r="Z4741" t="str">
        <v>东莞高伟光学电子有限公司</v>
      </c>
      <c r="AA4741">
        <v>0</v>
      </c>
      <c r="AB4741">
        <v>2022</v>
      </c>
      <c r="AC4741">
        <v>9</v>
      </c>
      <c r="AD4741" t="str">
        <v>Q2</v>
      </c>
      <c r="AE4741" t="str">
        <v>FY22/23</v>
      </c>
      <c r="AF4741" t="str">
        <v>SOUTH</v>
      </c>
    </row>
    <row r="4742" spans="1:32">
      <c r="A4742" t="str">
        <v>ESHL</v>
      </c>
      <c r="B4742" t="str">
        <v>SZX</v>
      </c>
      <c r="C4742" t="str">
        <v>SPARES/OTHER</v>
      </c>
      <c r="D4742" s="4">
        <v>44824</v>
      </c>
      <c r="E4742" t="str">
        <v>YAMAHA</v>
      </c>
      <c r="F4742">
        <v>14104305</v>
      </c>
      <c r="G4742">
        <v>44824</v>
      </c>
      <c r="H4742" t="str">
        <v>YMCT|KLF-M537G-20</v>
      </c>
      <c r="I4742" t="str">
        <v>CONTACTOR 1</v>
      </c>
      <c r="J4742">
        <v>2</v>
      </c>
      <c r="K4742">
        <v>2</v>
      </c>
      <c r="L4742">
        <v>0</v>
      </c>
      <c r="M4742" t="str">
        <v>CNY</v>
      </c>
      <c r="N4742">
        <v>1.135</v>
      </c>
      <c r="O4742">
        <v>0</v>
      </c>
      <c r="P4742">
        <v>0</v>
      </c>
      <c r="Q4742" t="str">
        <v>C66SZX-SMT SERVICE</v>
      </c>
      <c r="R4742" t="str">
        <v>Dongguan Cowell Optic Electronics Co., Ltd.</v>
      </c>
      <c r="S4742" t="str">
        <v>Same</v>
      </c>
      <c r="T4742">
        <v>906080</v>
      </c>
      <c r="U4742">
        <v>318</v>
      </c>
      <c r="V4742" t="str">
        <v>309ASY INV-PTS SALES</v>
      </c>
      <c r="W4742">
        <v>0</v>
      </c>
      <c r="X4742">
        <v>0</v>
      </c>
      <c r="Y4742">
        <v>988190</v>
      </c>
      <c r="Z4742" t="str">
        <v>东莞高伟光学电子有限公司</v>
      </c>
      <c r="AA4742">
        <v>0</v>
      </c>
      <c r="AB4742">
        <v>2022</v>
      </c>
      <c r="AC4742">
        <v>9</v>
      </c>
      <c r="AD4742" t="str">
        <v>Q2</v>
      </c>
      <c r="AE4742" t="str">
        <v>FY22/23</v>
      </c>
      <c r="AF4742" t="str">
        <v>SOUTH</v>
      </c>
    </row>
    <row r="4743" spans="1:32">
      <c r="A4743" t="str">
        <v>ESHL</v>
      </c>
      <c r="B4743" t="str">
        <v>SZX</v>
      </c>
      <c r="C4743" t="str">
        <v>SPARES/OTHER</v>
      </c>
      <c r="D4743" s="4">
        <v>44824</v>
      </c>
      <c r="E4743" t="str">
        <v>YAMAHA</v>
      </c>
      <c r="F4743">
        <v>14104305</v>
      </c>
      <c r="G4743">
        <v>44824</v>
      </c>
      <c r="H4743" t="str">
        <v>YMCT|KLF-M537G-40</v>
      </c>
      <c r="I4743" t="str">
        <v>CONTACTOR 1</v>
      </c>
      <c r="J4743">
        <v>2</v>
      </c>
      <c r="K4743">
        <v>2</v>
      </c>
      <c r="L4743">
        <v>0</v>
      </c>
      <c r="M4743" t="str">
        <v>CNY</v>
      </c>
      <c r="N4743">
        <v>1.135</v>
      </c>
      <c r="O4743">
        <v>0</v>
      </c>
      <c r="P4743">
        <v>0</v>
      </c>
      <c r="Q4743" t="str">
        <v>C66SZX-SMT SERVICE</v>
      </c>
      <c r="R4743" t="str">
        <v>Dongguan Cowell Optic Electronics Co., Ltd.</v>
      </c>
      <c r="S4743" t="str">
        <v>Same</v>
      </c>
      <c r="T4743">
        <v>906080</v>
      </c>
      <c r="U4743">
        <v>236</v>
      </c>
      <c r="V4743" t="str">
        <v>309ASY INV-PTS SALES</v>
      </c>
      <c r="W4743">
        <v>0</v>
      </c>
      <c r="X4743">
        <v>0</v>
      </c>
      <c r="Y4743">
        <v>988190</v>
      </c>
      <c r="Z4743" t="str">
        <v>东莞高伟光学电子有限公司</v>
      </c>
      <c r="AA4743">
        <v>0</v>
      </c>
      <c r="AB4743">
        <v>2022</v>
      </c>
      <c r="AC4743">
        <v>9</v>
      </c>
      <c r="AD4743" t="str">
        <v>Q2</v>
      </c>
      <c r="AE4743" t="str">
        <v>FY22/23</v>
      </c>
      <c r="AF4743" t="str">
        <v>SOUTH</v>
      </c>
    </row>
    <row r="4744" spans="1:32">
      <c r="A4744" t="str">
        <v>ESHL</v>
      </c>
      <c r="B4744" t="str">
        <v>SHA</v>
      </c>
      <c r="C4744" t="str">
        <v>SERVICE_CHARGE</v>
      </c>
      <c r="D4744" s="4">
        <v>44825</v>
      </c>
      <c r="E4744" t="str">
        <v>YAMAHA</v>
      </c>
      <c r="F4744">
        <v>12101204</v>
      </c>
      <c r="G4744">
        <v>44825</v>
      </c>
      <c r="H4744" t="str">
        <v>YMCT|REPAIR CHARGE</v>
      </c>
      <c r="I4744" t="str">
        <v>REPAIR CHARGE</v>
      </c>
      <c r="J4744">
        <v>2</v>
      </c>
      <c r="K4744">
        <v>2</v>
      </c>
      <c r="L4744">
        <v>35398.230000000003</v>
      </c>
      <c r="M4744" t="str">
        <v>CNY</v>
      </c>
      <c r="N4744">
        <v>1.135</v>
      </c>
      <c r="O4744">
        <v>35398.230000000003</v>
      </c>
      <c r="P4744">
        <v>40176.991050000004</v>
      </c>
      <c r="Q4744" t="str">
        <v>C66SHA-SERVICE GROUP</v>
      </c>
      <c r="R4744" t="str">
        <v>Shanghai Edge Light Industry Co.,Ltd</v>
      </c>
      <c r="S4744" t="str">
        <v>Same</v>
      </c>
      <c r="T4744">
        <v>906081</v>
      </c>
      <c r="U4744">
        <v>0</v>
      </c>
      <c r="V4744" t="str">
        <v>309ASY INV-NON-CON-V</v>
      </c>
      <c r="W4744">
        <v>0</v>
      </c>
      <c r="X4744">
        <v>0</v>
      </c>
      <c r="Y4744">
        <v>0</v>
      </c>
      <c r="Z4744" t="str">
        <v>上海边光实业有限公司</v>
      </c>
      <c r="AA4744">
        <v>0</v>
      </c>
      <c r="AB4744">
        <v>2022</v>
      </c>
      <c r="AC4744">
        <v>9</v>
      </c>
      <c r="AD4744" t="str">
        <v>Q2</v>
      </c>
      <c r="AE4744" t="str">
        <v>FY22/23</v>
      </c>
      <c r="AF4744" t="str">
        <v>EAST</v>
      </c>
    </row>
    <row r="4745" spans="1:32">
      <c r="A4745" t="str">
        <v>ESHL</v>
      </c>
      <c r="B4745" t="str">
        <v>SHA</v>
      </c>
      <c r="C4745" t="str">
        <v>SERVICE_CHARGE</v>
      </c>
      <c r="D4745" s="4">
        <v>44825</v>
      </c>
      <c r="E4745" t="str">
        <v>YAMAHA</v>
      </c>
      <c r="F4745">
        <v>12101205</v>
      </c>
      <c r="G4745">
        <v>44825</v>
      </c>
      <c r="H4745" t="str">
        <v>YMCT|REPAIR CHARGE</v>
      </c>
      <c r="I4745" t="str">
        <v>REPAIR CHARGE</v>
      </c>
      <c r="J4745">
        <v>1</v>
      </c>
      <c r="K4745">
        <v>1</v>
      </c>
      <c r="L4745">
        <v>3119.47</v>
      </c>
      <c r="M4745" t="str">
        <v>CNY</v>
      </c>
      <c r="N4745">
        <v>1.135</v>
      </c>
      <c r="O4745">
        <v>3119.47</v>
      </c>
      <c r="P4745">
        <v>3540.59845</v>
      </c>
      <c r="Q4745" t="str">
        <v>C66SHA-SERVICE GROUP</v>
      </c>
      <c r="R4745" t="str">
        <v>Shanghai Edge Light Industry Co.,Ltd</v>
      </c>
      <c r="S4745" t="str">
        <v>Same</v>
      </c>
      <c r="T4745">
        <v>906083</v>
      </c>
      <c r="U4745">
        <v>0</v>
      </c>
      <c r="V4745" t="str">
        <v>309ASY INV-NON-CON-V</v>
      </c>
      <c r="W4745">
        <v>0</v>
      </c>
      <c r="X4745">
        <v>0</v>
      </c>
      <c r="Y4745">
        <v>0</v>
      </c>
      <c r="Z4745" t="str">
        <v>上海边光实业有限公司</v>
      </c>
      <c r="AA4745">
        <v>0</v>
      </c>
      <c r="AB4745">
        <v>2022</v>
      </c>
      <c r="AC4745">
        <v>9</v>
      </c>
      <c r="AD4745" t="str">
        <v>Q2</v>
      </c>
      <c r="AE4745" t="str">
        <v>FY22/23</v>
      </c>
      <c r="AF4745" t="str">
        <v>EAST</v>
      </c>
    </row>
    <row r="4746" spans="1:32">
      <c r="A4746" t="str">
        <v>ESHL</v>
      </c>
      <c r="B4746" t="str">
        <v>SHA</v>
      </c>
      <c r="C4746" t="str">
        <v>CONTRACT_FEE</v>
      </c>
      <c r="D4746" s="4">
        <v>44825</v>
      </c>
      <c r="E4746" t="str">
        <v>YAMAHA</v>
      </c>
      <c r="F4746">
        <v>13100234</v>
      </c>
      <c r="G4746">
        <v>44825</v>
      </c>
      <c r="H4746" t="str">
        <v>YMCT|REPAIR CHARGE</v>
      </c>
      <c r="I4746" t="str">
        <v>REPAIR CHARGE</v>
      </c>
      <c r="J4746">
        <v>2</v>
      </c>
      <c r="K4746">
        <v>2</v>
      </c>
      <c r="L4746">
        <v>8495.58</v>
      </c>
      <c r="M4746" t="str">
        <v>CNY</v>
      </c>
      <c r="N4746">
        <v>1.135</v>
      </c>
      <c r="O4746">
        <v>8495.58</v>
      </c>
      <c r="P4746">
        <v>9642.4832999999999</v>
      </c>
      <c r="Q4746" t="str">
        <v>C66SHA-SERVICE GROUP</v>
      </c>
      <c r="R4746" t="str">
        <v>Shanghai Edge Light Industry Co.,Ltd</v>
      </c>
      <c r="S4746" t="str">
        <v>Same</v>
      </c>
      <c r="T4746">
        <v>906082</v>
      </c>
      <c r="U4746">
        <v>0</v>
      </c>
      <c r="V4746" t="str">
        <v>309ASY INV-CONTRACT</v>
      </c>
      <c r="W4746">
        <v>0</v>
      </c>
      <c r="X4746">
        <v>0</v>
      </c>
      <c r="Y4746">
        <v>0</v>
      </c>
      <c r="Z4746" t="str">
        <v>上海边光实业有限公司</v>
      </c>
      <c r="AA4746">
        <v>0</v>
      </c>
      <c r="AB4746">
        <v>2022</v>
      </c>
      <c r="AC4746">
        <v>9</v>
      </c>
      <c r="AD4746" t="str">
        <v>Q2</v>
      </c>
      <c r="AE4746" t="str">
        <v>FY22/23</v>
      </c>
      <c r="AF4746" t="str">
        <v>EAST</v>
      </c>
    </row>
    <row r="4747" spans="1:32">
      <c r="A4747" t="str">
        <v>ESHL</v>
      </c>
      <c r="B4747" t="str">
        <v>SHA</v>
      </c>
      <c r="C4747" t="str">
        <v>SPARES/OTHER</v>
      </c>
      <c r="D4747" s="4">
        <v>44825</v>
      </c>
      <c r="E4747" t="str">
        <v>YAMAHA</v>
      </c>
      <c r="F4747">
        <v>14104306</v>
      </c>
      <c r="G4747">
        <v>44825</v>
      </c>
      <c r="H4747" t="str">
        <v>YMCT|KHY-M7A16-01</v>
      </c>
      <c r="I4747" t="str">
        <v>COVER PRIZM</v>
      </c>
      <c r="J4747">
        <v>1</v>
      </c>
      <c r="K4747">
        <v>1</v>
      </c>
      <c r="L4747">
        <v>45.13</v>
      </c>
      <c r="M4747" t="str">
        <v>CNY</v>
      </c>
      <c r="N4747">
        <v>1.135</v>
      </c>
      <c r="O4747">
        <v>45.13</v>
      </c>
      <c r="P4747">
        <v>51.222550000000005</v>
      </c>
      <c r="Q4747" t="str">
        <v>C66SHA-SERVICE GROUP</v>
      </c>
      <c r="R4747" t="str">
        <v>Shanghai Edge Light Industry Co.,Ltd</v>
      </c>
      <c r="S4747" t="str">
        <v>Same</v>
      </c>
      <c r="T4747">
        <v>906084</v>
      </c>
      <c r="U4747">
        <v>18</v>
      </c>
      <c r="V4747" t="str">
        <v>309ASY INV-PTS SALES</v>
      </c>
      <c r="W4747">
        <v>0</v>
      </c>
      <c r="X4747">
        <v>0</v>
      </c>
      <c r="Y4747">
        <v>990122</v>
      </c>
      <c r="Z4747" t="str">
        <v>上海边光实业有限公司</v>
      </c>
      <c r="AA4747">
        <v>0</v>
      </c>
      <c r="AB4747">
        <v>2022</v>
      </c>
      <c r="AC4747">
        <v>9</v>
      </c>
      <c r="AD4747" t="str">
        <v>Q2</v>
      </c>
      <c r="AE4747" t="str">
        <v>FY22/23</v>
      </c>
      <c r="AF4747" t="str">
        <v>EAST</v>
      </c>
    </row>
    <row r="4748" spans="1:32">
      <c r="A4748" t="str">
        <v>ESHL</v>
      </c>
      <c r="B4748" t="str">
        <v>SHA</v>
      </c>
      <c r="C4748" t="str">
        <v>SPARES/OTHER</v>
      </c>
      <c r="D4748" s="4">
        <v>44825</v>
      </c>
      <c r="E4748" t="str">
        <v>HELLER</v>
      </c>
      <c r="F4748">
        <v>14104307</v>
      </c>
      <c r="G4748">
        <v>44825</v>
      </c>
      <c r="H4748" t="str">
        <v>HELI|4680C</v>
      </c>
      <c r="I4748" t="str">
        <v>RETAINING RING</v>
      </c>
      <c r="J4748">
        <v>1</v>
      </c>
      <c r="K4748">
        <v>1</v>
      </c>
      <c r="L4748">
        <v>77.88</v>
      </c>
      <c r="M4748" t="str">
        <v>CNY</v>
      </c>
      <c r="N4748">
        <v>1.135</v>
      </c>
      <c r="O4748">
        <v>77.88</v>
      </c>
      <c r="P4748">
        <v>88.393799999999999</v>
      </c>
      <c r="Q4748" t="str">
        <v>C66SHA-SERVICE GROUP</v>
      </c>
      <c r="R4748" t="str">
        <v>FrSky Electronic Co., Ltd.</v>
      </c>
      <c r="S4748" t="str">
        <v>Same</v>
      </c>
      <c r="T4748">
        <v>906087</v>
      </c>
      <c r="U4748">
        <v>50.01</v>
      </c>
      <c r="V4748" t="str">
        <v>309ASY INV-PTS SALES</v>
      </c>
      <c r="W4748">
        <v>0</v>
      </c>
      <c r="X4748">
        <v>0</v>
      </c>
      <c r="Y4748">
        <v>990158</v>
      </c>
      <c r="Z4748" t="str">
        <v>无锡睿思凯科技股份有限公司</v>
      </c>
      <c r="AA4748">
        <v>0</v>
      </c>
      <c r="AB4748">
        <v>2022</v>
      </c>
      <c r="AC4748">
        <v>9</v>
      </c>
      <c r="AD4748" t="str">
        <v>Q2</v>
      </c>
      <c r="AE4748" t="str">
        <v>FY22/23</v>
      </c>
      <c r="AF4748" t="str">
        <v>EAST</v>
      </c>
    </row>
    <row r="4749" spans="1:32">
      <c r="A4749" t="str">
        <v>ESHL</v>
      </c>
      <c r="B4749" t="str">
        <v>SHA</v>
      </c>
      <c r="C4749" t="str">
        <v>SPARES/OTHER</v>
      </c>
      <c r="D4749" s="4">
        <v>44825</v>
      </c>
      <c r="E4749" t="str">
        <v>HELLER</v>
      </c>
      <c r="F4749">
        <v>14104307</v>
      </c>
      <c r="G4749">
        <v>44825</v>
      </c>
      <c r="H4749" t="str">
        <v>HELI|4681C</v>
      </c>
      <c r="I4749" t="str">
        <v>THRUST WASHER</v>
      </c>
      <c r="J4749">
        <v>1</v>
      </c>
      <c r="K4749">
        <v>1</v>
      </c>
      <c r="L4749">
        <v>63.72</v>
      </c>
      <c r="M4749" t="str">
        <v>CNY</v>
      </c>
      <c r="N4749">
        <v>1.135</v>
      </c>
      <c r="O4749">
        <v>63.72</v>
      </c>
      <c r="P4749">
        <v>72.322199999999995</v>
      </c>
      <c r="Q4749" t="str">
        <v>C66SHA-SERVICE GROUP</v>
      </c>
      <c r="R4749" t="str">
        <v>FrSky Electronic Co., Ltd.</v>
      </c>
      <c r="S4749" t="str">
        <v>Same</v>
      </c>
      <c r="T4749">
        <v>906087</v>
      </c>
      <c r="U4749">
        <v>40.6</v>
      </c>
      <c r="V4749" t="str">
        <v>309ASY INV-PTS SALES</v>
      </c>
      <c r="W4749">
        <v>0</v>
      </c>
      <c r="X4749">
        <v>0</v>
      </c>
      <c r="Y4749">
        <v>990158</v>
      </c>
      <c r="Z4749" t="str">
        <v>无锡睿思凯科技股份有限公司</v>
      </c>
      <c r="AA4749">
        <v>0</v>
      </c>
      <c r="AB4749">
        <v>2022</v>
      </c>
      <c r="AC4749">
        <v>9</v>
      </c>
      <c r="AD4749" t="str">
        <v>Q2</v>
      </c>
      <c r="AE4749" t="str">
        <v>FY22/23</v>
      </c>
      <c r="AF4749" t="str">
        <v>EAST</v>
      </c>
    </row>
    <row r="4750" spans="1:32">
      <c r="A4750" t="str">
        <v>ESHL</v>
      </c>
      <c r="B4750" t="str">
        <v>SHA</v>
      </c>
      <c r="C4750" t="str">
        <v>SPARES/OTHER</v>
      </c>
      <c r="D4750" s="4">
        <v>44825</v>
      </c>
      <c r="E4750" t="str">
        <v>HELLER</v>
      </c>
      <c r="F4750">
        <v>14104307</v>
      </c>
      <c r="G4750">
        <v>44825</v>
      </c>
      <c r="H4750" t="str">
        <v>HELI|2978C</v>
      </c>
      <c r="I4750" t="str">
        <v>SHIM MC#3088A362</v>
      </c>
      <c r="J4750">
        <v>1</v>
      </c>
      <c r="K4750">
        <v>1</v>
      </c>
      <c r="L4750">
        <v>41.59</v>
      </c>
      <c r="M4750" t="str">
        <v>CNY</v>
      </c>
      <c r="N4750">
        <v>1.135</v>
      </c>
      <c r="O4750">
        <v>41.59</v>
      </c>
      <c r="P4750">
        <v>47.204650000000001</v>
      </c>
      <c r="Q4750" t="str">
        <v>C66SHA-SERVICE GROUP</v>
      </c>
      <c r="R4750" t="str">
        <v>FrSky Electronic Co., Ltd.</v>
      </c>
      <c r="S4750" t="str">
        <v>Same</v>
      </c>
      <c r="T4750">
        <v>906087</v>
      </c>
      <c r="U4750">
        <v>26.73</v>
      </c>
      <c r="V4750" t="str">
        <v>309ASY INV-PTS SALES</v>
      </c>
      <c r="W4750">
        <v>0</v>
      </c>
      <c r="X4750">
        <v>0</v>
      </c>
      <c r="Y4750">
        <v>990158</v>
      </c>
      <c r="Z4750" t="str">
        <v>无锡睿思凯科技股份有限公司</v>
      </c>
      <c r="AA4750">
        <v>0</v>
      </c>
      <c r="AB4750">
        <v>2022</v>
      </c>
      <c r="AC4750">
        <v>9</v>
      </c>
      <c r="AD4750" t="str">
        <v>Q2</v>
      </c>
      <c r="AE4750" t="str">
        <v>FY22/23</v>
      </c>
      <c r="AF4750" t="str">
        <v>EAST</v>
      </c>
    </row>
    <row r="4751" spans="1:32">
      <c r="A4751" t="str">
        <v>ESHL</v>
      </c>
      <c r="B4751" t="str">
        <v>SHA</v>
      </c>
      <c r="C4751" t="str">
        <v>SPARES/OTHER</v>
      </c>
      <c r="D4751" s="4">
        <v>44825</v>
      </c>
      <c r="E4751" t="str">
        <v>OTHERS</v>
      </c>
      <c r="F4751">
        <v>14104308</v>
      </c>
      <c r="G4751">
        <v>44825</v>
      </c>
      <c r="H4751" t="str">
        <v>ZMTR|Feeder table(60 slot)</v>
      </c>
      <c r="I4751" t="str">
        <v>Feeder table</v>
      </c>
      <c r="J4751">
        <v>2</v>
      </c>
      <c r="K4751">
        <v>2</v>
      </c>
      <c r="L4751">
        <v>0</v>
      </c>
      <c r="M4751" t="str">
        <v>CNY</v>
      </c>
      <c r="N4751">
        <v>1.135</v>
      </c>
      <c r="O4751">
        <v>0</v>
      </c>
      <c r="P4751">
        <v>0</v>
      </c>
      <c r="Q4751" t="str">
        <v>C66SHA-SERVICE GROUP</v>
      </c>
      <c r="R4751" t="str">
        <v>Yupont Electric Intelligent Equipment (Jiaxing) Co</v>
      </c>
      <c r="S4751" t="str">
        <v>Same</v>
      </c>
      <c r="T4751">
        <v>906085</v>
      </c>
      <c r="U4751">
        <v>53000</v>
      </c>
      <c r="V4751" t="str">
        <v>309ASY INV-PTS SALES</v>
      </c>
      <c r="W4751">
        <v>0</v>
      </c>
      <c r="X4751">
        <v>0</v>
      </c>
      <c r="Y4751">
        <v>990151</v>
      </c>
      <c r="Z4751" t="str">
        <v>煜邦电力智能装备(嘉兴)有限公司</v>
      </c>
      <c r="AA4751">
        <v>0</v>
      </c>
      <c r="AB4751">
        <v>2022</v>
      </c>
      <c r="AC4751">
        <v>9</v>
      </c>
      <c r="AD4751" t="str">
        <v>Q2</v>
      </c>
      <c r="AE4751" t="str">
        <v>FY22/23</v>
      </c>
      <c r="AF4751" t="str">
        <v>EAST</v>
      </c>
    </row>
    <row r="4752" spans="1:32">
      <c r="A4752" t="str">
        <v>ESHL</v>
      </c>
      <c r="B4752" t="str">
        <v>SHA</v>
      </c>
      <c r="C4752" t="str">
        <v>SPARES/OTHER</v>
      </c>
      <c r="D4752" s="4">
        <v>44825</v>
      </c>
      <c r="E4752" t="str">
        <v>OTHERS</v>
      </c>
      <c r="F4752">
        <v>14104309</v>
      </c>
      <c r="G4752">
        <v>44825</v>
      </c>
      <c r="H4752" t="str">
        <v>ZMTR|LOCAL 1.2m MODIFICATION</v>
      </c>
      <c r="I4752" t="str">
        <v>LOCAL 1.2m MODIFICATION FOR YS.</v>
      </c>
      <c r="J4752">
        <v>2</v>
      </c>
      <c r="K4752">
        <v>2</v>
      </c>
      <c r="L4752">
        <v>0</v>
      </c>
      <c r="M4752" t="str">
        <v>CNY</v>
      </c>
      <c r="N4752">
        <v>1.135</v>
      </c>
      <c r="O4752">
        <v>0</v>
      </c>
      <c r="P4752">
        <v>0</v>
      </c>
      <c r="Q4752" t="str">
        <v>C66SHA-SERVICE GROUP</v>
      </c>
      <c r="R4752" t="str">
        <v>Shanghai Edge Light Industry Co.,Ltd</v>
      </c>
      <c r="S4752" t="str">
        <v>Same</v>
      </c>
      <c r="T4752">
        <v>906086</v>
      </c>
      <c r="U4752">
        <v>5238.9399999999996</v>
      </c>
      <c r="V4752" t="str">
        <v>309ASY INV-PTS SALES</v>
      </c>
      <c r="W4752">
        <v>0</v>
      </c>
      <c r="X4752">
        <v>0</v>
      </c>
      <c r="Y4752">
        <v>990154</v>
      </c>
      <c r="Z4752" t="str">
        <v>上海边光实业有限公司</v>
      </c>
      <c r="AA4752">
        <v>0</v>
      </c>
      <c r="AB4752">
        <v>2022</v>
      </c>
      <c r="AC4752">
        <v>9</v>
      </c>
      <c r="AD4752" t="str">
        <v>Q2</v>
      </c>
      <c r="AE4752" t="str">
        <v>FY22/23</v>
      </c>
      <c r="AF4752" t="str">
        <v>EAST</v>
      </c>
    </row>
    <row r="4753" spans="1:32">
      <c r="A4753" t="str">
        <v>ESHL</v>
      </c>
      <c r="B4753" t="str">
        <v>BJS</v>
      </c>
      <c r="C4753" t="str">
        <v>SPARES/OTHER</v>
      </c>
      <c r="D4753" s="4">
        <v>44826</v>
      </c>
      <c r="E4753" t="str">
        <v>OTHERS</v>
      </c>
      <c r="F4753">
        <v>14104310</v>
      </c>
      <c r="G4753">
        <v>44826</v>
      </c>
      <c r="H4753" t="str">
        <v>EMBE|AC-RK-005</v>
      </c>
      <c r="I4753" t="str">
        <v>Wave Shuttle 0.5mm Solder Pot Probe Kit (Formed with brackets)</v>
      </c>
      <c r="J4753">
        <v>5</v>
      </c>
      <c r="K4753">
        <v>5</v>
      </c>
      <c r="L4753">
        <v>6500</v>
      </c>
      <c r="M4753" t="str">
        <v>CNY</v>
      </c>
      <c r="N4753">
        <v>1.135</v>
      </c>
      <c r="O4753">
        <v>6500</v>
      </c>
      <c r="P4753">
        <v>7377.5</v>
      </c>
      <c r="Q4753" t="str">
        <v>C66BJS-SMT SERVICE</v>
      </c>
      <c r="R4753" t="str">
        <v>Enics Electronics (Beijing) Co. Ltd</v>
      </c>
      <c r="S4753" t="str">
        <v>Same</v>
      </c>
      <c r="T4753">
        <v>906048</v>
      </c>
      <c r="U4753">
        <v>4300</v>
      </c>
      <c r="V4753" t="str">
        <v>309ASY INV-PTS SALES</v>
      </c>
      <c r="W4753">
        <v>0</v>
      </c>
      <c r="X4753">
        <v>110008402</v>
      </c>
      <c r="Y4753">
        <v>991106</v>
      </c>
      <c r="Z4753" t="str">
        <v>艾尼克斯电子（北京）有限公司</v>
      </c>
      <c r="AA4753">
        <v>0</v>
      </c>
      <c r="AB4753">
        <v>2022</v>
      </c>
      <c r="AC4753">
        <v>9</v>
      </c>
      <c r="AD4753" t="str">
        <v>Q2</v>
      </c>
      <c r="AE4753" t="str">
        <v>FY22/23</v>
      </c>
      <c r="AF4753" t="str">
        <v>NORTH</v>
      </c>
    </row>
    <row r="4754" spans="1:32">
      <c r="A4754" t="str">
        <v>ESHL</v>
      </c>
      <c r="B4754" t="str">
        <v>SHA</v>
      </c>
      <c r="C4754" t="str">
        <v>SPARES/OTHER</v>
      </c>
      <c r="D4754" s="4">
        <v>44826</v>
      </c>
      <c r="E4754" t="str">
        <v>YAMAHA</v>
      </c>
      <c r="F4754">
        <v>14104311</v>
      </c>
      <c r="G4754">
        <v>44826</v>
      </c>
      <c r="H4754" t="str">
        <v>YMCT|KMG-M91A3-00</v>
      </c>
      <c r="I4754" t="str">
        <v>BELT CONV.(2670)</v>
      </c>
      <c r="J4754">
        <v>6</v>
      </c>
      <c r="K4754">
        <v>6</v>
      </c>
      <c r="L4754">
        <v>907.96</v>
      </c>
      <c r="M4754" t="str">
        <v>CNY</v>
      </c>
      <c r="N4754">
        <v>1.135</v>
      </c>
      <c r="O4754">
        <v>907.96</v>
      </c>
      <c r="P4754">
        <v>1030.5346</v>
      </c>
      <c r="Q4754" t="str">
        <v>C66SHA-SERVICE GROUP</v>
      </c>
      <c r="R4754" t="str">
        <v>Suzhou Yingke Industry Co.,Ltd.</v>
      </c>
      <c r="S4754" t="str">
        <v>Same</v>
      </c>
      <c r="T4754">
        <v>906088</v>
      </c>
      <c r="U4754">
        <v>478.5</v>
      </c>
      <c r="V4754" t="str">
        <v>309ASY INV-PTS SALES</v>
      </c>
      <c r="W4754">
        <v>0</v>
      </c>
      <c r="X4754">
        <v>0</v>
      </c>
      <c r="Y4754">
        <v>991191</v>
      </c>
      <c r="Z4754" t="str">
        <v>苏州盈科实业有限公司</v>
      </c>
      <c r="AA4754">
        <v>0</v>
      </c>
      <c r="AB4754">
        <v>2022</v>
      </c>
      <c r="AC4754">
        <v>9</v>
      </c>
      <c r="AD4754" t="str">
        <v>Q2</v>
      </c>
      <c r="AE4754" t="str">
        <v>FY22/23</v>
      </c>
      <c r="AF4754" t="str">
        <v>EAST</v>
      </c>
    </row>
    <row r="4755" spans="1:32">
      <c r="A4755" t="str">
        <v>ESHL</v>
      </c>
      <c r="B4755" t="str">
        <v>SHA</v>
      </c>
      <c r="C4755" t="str">
        <v>SPARES/OTHER</v>
      </c>
      <c r="D4755" s="4">
        <v>44826</v>
      </c>
      <c r="E4755" t="str">
        <v>YAMAHA</v>
      </c>
      <c r="F4755">
        <v>14104311</v>
      </c>
      <c r="G4755">
        <v>44826</v>
      </c>
      <c r="H4755" t="str">
        <v>YMCT|KMK-M917H-00</v>
      </c>
      <c r="I4755" t="str">
        <v>BELT CONVEYOR</v>
      </c>
      <c r="J4755">
        <v>6</v>
      </c>
      <c r="K4755">
        <v>6</v>
      </c>
      <c r="L4755">
        <v>345.13</v>
      </c>
      <c r="M4755" t="str">
        <v>CNY</v>
      </c>
      <c r="N4755">
        <v>1.135</v>
      </c>
      <c r="O4755">
        <v>345.13</v>
      </c>
      <c r="P4755">
        <v>391.72255000000001</v>
      </c>
      <c r="Q4755" t="str">
        <v>C66SHA-SERVICE GROUP</v>
      </c>
      <c r="R4755" t="str">
        <v>Suzhou Yingke Industry Co.,Ltd.</v>
      </c>
      <c r="S4755" t="str">
        <v>Same</v>
      </c>
      <c r="T4755">
        <v>906088</v>
      </c>
      <c r="U4755">
        <v>178.02</v>
      </c>
      <c r="V4755" t="str">
        <v>309ASY INV-PTS SALES</v>
      </c>
      <c r="W4755">
        <v>0</v>
      </c>
      <c r="X4755">
        <v>0</v>
      </c>
      <c r="Y4755">
        <v>991191</v>
      </c>
      <c r="Z4755" t="str">
        <v>苏州盈科实业有限公司</v>
      </c>
      <c r="AA4755">
        <v>0</v>
      </c>
      <c r="AB4755">
        <v>2022</v>
      </c>
      <c r="AC4755">
        <v>9</v>
      </c>
      <c r="AD4755" t="str">
        <v>Q2</v>
      </c>
      <c r="AE4755" t="str">
        <v>FY22/23</v>
      </c>
      <c r="AF4755" t="str">
        <v>EAST</v>
      </c>
    </row>
    <row r="4756" spans="1:32">
      <c r="A4756" t="str">
        <v>ESHL</v>
      </c>
      <c r="B4756" t="str">
        <v>SHA</v>
      </c>
      <c r="C4756" t="str">
        <v>SPARES/OTHER</v>
      </c>
      <c r="D4756" s="4">
        <v>44826</v>
      </c>
      <c r="E4756" t="str">
        <v>YAMAHA</v>
      </c>
      <c r="F4756">
        <v>14104311</v>
      </c>
      <c r="G4756">
        <v>44826</v>
      </c>
      <c r="H4756" t="str">
        <v>YMCT|KMK-M9110-00</v>
      </c>
      <c r="I4756" t="str">
        <v>BELT CONVEYOR</v>
      </c>
      <c r="J4756">
        <v>6</v>
      </c>
      <c r="K4756">
        <v>6</v>
      </c>
      <c r="L4756">
        <v>382.3</v>
      </c>
      <c r="M4756" t="str">
        <v>CNY</v>
      </c>
      <c r="N4756">
        <v>1.135</v>
      </c>
      <c r="O4756">
        <v>382.3</v>
      </c>
      <c r="P4756">
        <v>433.91050000000001</v>
      </c>
      <c r="Q4756" t="str">
        <v>C66SHA-SERVICE GROUP</v>
      </c>
      <c r="R4756" t="str">
        <v>Suzhou Yingke Industry Co.,Ltd.</v>
      </c>
      <c r="S4756" t="str">
        <v>Same</v>
      </c>
      <c r="T4756">
        <v>906088</v>
      </c>
      <c r="U4756">
        <v>199.98</v>
      </c>
      <c r="V4756" t="str">
        <v>309ASY INV-PTS SALES</v>
      </c>
      <c r="W4756">
        <v>0</v>
      </c>
      <c r="X4756">
        <v>0</v>
      </c>
      <c r="Y4756">
        <v>991191</v>
      </c>
      <c r="Z4756" t="str">
        <v>苏州盈科实业有限公司</v>
      </c>
      <c r="AA4756">
        <v>0</v>
      </c>
      <c r="AB4756">
        <v>2022</v>
      </c>
      <c r="AC4756">
        <v>9</v>
      </c>
      <c r="AD4756" t="str">
        <v>Q2</v>
      </c>
      <c r="AE4756" t="str">
        <v>FY22/23</v>
      </c>
      <c r="AF4756" t="str">
        <v>EAST</v>
      </c>
    </row>
    <row r="4757" spans="1:32">
      <c r="A4757" t="str">
        <v>ESHL</v>
      </c>
      <c r="B4757" t="str">
        <v>SHA</v>
      </c>
      <c r="C4757" t="str">
        <v>CONTRACT_FEE</v>
      </c>
      <c r="D4757" s="4">
        <v>44844</v>
      </c>
      <c r="E4757" t="str">
        <v>YAMAHA</v>
      </c>
      <c r="F4757">
        <v>13100235</v>
      </c>
      <c r="G4757">
        <v>44844</v>
      </c>
      <c r="H4757" t="str">
        <v>YMCT|REPAIR CHARGE</v>
      </c>
      <c r="I4757" t="str">
        <v>REPAIR CHARGE</v>
      </c>
      <c r="J4757">
        <v>2</v>
      </c>
      <c r="K4757">
        <v>2</v>
      </c>
      <c r="L4757">
        <v>11327.43</v>
      </c>
      <c r="M4757" t="str">
        <v>CNY</v>
      </c>
      <c r="N4757">
        <v>1.1000000000000001</v>
      </c>
      <c r="O4757">
        <v>11327.43</v>
      </c>
      <c r="P4757">
        <v>12460.173000000001</v>
      </c>
      <c r="Q4757" t="str">
        <v>C66SHA-SERVICE GROUP</v>
      </c>
      <c r="R4757" t="str">
        <v>NINGBO WISH ELECTRONIC TECHNOLOGY CO., LTD.</v>
      </c>
      <c r="S4757" t="str">
        <v>Same</v>
      </c>
      <c r="T4757">
        <v>906092</v>
      </c>
      <c r="U4757">
        <v>0</v>
      </c>
      <c r="V4757" t="str">
        <v>309ASY INV-CONTRACT</v>
      </c>
      <c r="W4757">
        <v>0</v>
      </c>
      <c r="X4757">
        <v>0</v>
      </c>
      <c r="Y4757">
        <v>0</v>
      </c>
      <c r="Z4757" t="str">
        <v>宁波万芯诚电子科技有限公司</v>
      </c>
      <c r="AA4757">
        <v>0</v>
      </c>
      <c r="AB4757">
        <v>2022</v>
      </c>
      <c r="AC4757">
        <v>10</v>
      </c>
      <c r="AD4757" t="str">
        <v>Q3</v>
      </c>
      <c r="AE4757" t="str">
        <v>FY22/23</v>
      </c>
      <c r="AF4757" t="str">
        <v>EAST</v>
      </c>
    </row>
    <row r="4758" spans="1:32">
      <c r="A4758" t="str">
        <v>ESHL</v>
      </c>
      <c r="B4758" t="str">
        <v>XIY</v>
      </c>
      <c r="C4758" t="str">
        <v>CONTRACT_FEE</v>
      </c>
      <c r="D4758" s="4">
        <v>44844</v>
      </c>
      <c r="E4758" t="str">
        <v>YAMAHA</v>
      </c>
      <c r="F4758">
        <v>13100236</v>
      </c>
      <c r="G4758">
        <v>44844</v>
      </c>
      <c r="H4758" t="str">
        <v>YMCT|REPAIR CHARGE</v>
      </c>
      <c r="I4758" t="str">
        <v>REPAIR CHARGE</v>
      </c>
      <c r="J4758">
        <v>1</v>
      </c>
      <c r="K4758">
        <v>1</v>
      </c>
      <c r="L4758">
        <v>13274.34</v>
      </c>
      <c r="M4758" t="str">
        <v>CNY</v>
      </c>
      <c r="N4758">
        <v>1.1000000000000001</v>
      </c>
      <c r="O4758">
        <v>13274.34</v>
      </c>
      <c r="P4758">
        <v>14601.774000000001</v>
      </c>
      <c r="Q4758" t="str">
        <v>C66XIY-SERVICE GROUP</v>
      </c>
      <c r="R4758" t="str">
        <v>Zhengzhou Jinfei Automotive Electrical Co., Ltd.</v>
      </c>
      <c r="S4758" t="str">
        <v>Same</v>
      </c>
      <c r="T4758">
        <v>906091</v>
      </c>
      <c r="U4758">
        <v>0</v>
      </c>
      <c r="V4758" t="str">
        <v>309ASY INV-CONTRACT</v>
      </c>
      <c r="W4758">
        <v>0</v>
      </c>
      <c r="X4758">
        <v>0</v>
      </c>
      <c r="Y4758">
        <v>0</v>
      </c>
      <c r="Z4758" t="str">
        <v>郑州市锦飞汽车电气系统有限公司</v>
      </c>
      <c r="AA4758">
        <v>0</v>
      </c>
      <c r="AB4758">
        <v>2022</v>
      </c>
      <c r="AC4758">
        <v>10</v>
      </c>
      <c r="AD4758" t="str">
        <v>Q3</v>
      </c>
      <c r="AE4758" t="str">
        <v>FY22/23</v>
      </c>
      <c r="AF4758" t="str">
        <v>WEST</v>
      </c>
    </row>
    <row r="4759" spans="1:32">
      <c r="A4759" t="str">
        <v>ESHL</v>
      </c>
      <c r="B4759" t="str">
        <v>BJS</v>
      </c>
      <c r="C4759" t="str">
        <v>SPARES/OTHER</v>
      </c>
      <c r="D4759" s="4">
        <v>44844</v>
      </c>
      <c r="E4759" t="str">
        <v>HELLER</v>
      </c>
      <c r="F4759">
        <v>14104312</v>
      </c>
      <c r="G4759">
        <v>44844</v>
      </c>
      <c r="H4759" t="str">
        <v>HELI|8129</v>
      </c>
      <c r="I4759" t="str">
        <v>CAPACITOR, 3 uF, 450VAC, 85C</v>
      </c>
      <c r="J4759">
        <v>4</v>
      </c>
      <c r="K4759">
        <v>4</v>
      </c>
      <c r="L4759">
        <v>1423.01</v>
      </c>
      <c r="M4759" t="str">
        <v>CNY</v>
      </c>
      <c r="N4759">
        <v>1.1000000000000001</v>
      </c>
      <c r="O4759">
        <v>1423.01</v>
      </c>
      <c r="P4759">
        <v>1565.3110000000001</v>
      </c>
      <c r="Q4759" t="str">
        <v>C66BJS-SMT SERVICE</v>
      </c>
      <c r="R4759" t="str">
        <v>Nanning Goertek Trading Co., Ltd.</v>
      </c>
      <c r="S4759" t="str">
        <v>Same</v>
      </c>
      <c r="T4759">
        <v>906089</v>
      </c>
      <c r="U4759">
        <v>766.19</v>
      </c>
      <c r="V4759" t="str">
        <v>309ASY INV-PTS SALES</v>
      </c>
      <c r="W4759">
        <v>0</v>
      </c>
      <c r="X4759">
        <v>2320009441</v>
      </c>
      <c r="Y4759">
        <v>1002209</v>
      </c>
      <c r="Z4759" t="str">
        <v>南宁歌尔贸易有限公司</v>
      </c>
      <c r="AA4759">
        <v>0</v>
      </c>
      <c r="AB4759">
        <v>2022</v>
      </c>
      <c r="AC4759">
        <v>10</v>
      </c>
      <c r="AD4759" t="str">
        <v>Q3</v>
      </c>
      <c r="AE4759" t="str">
        <v>FY22/23</v>
      </c>
      <c r="AF4759" t="str">
        <v>NORTH</v>
      </c>
    </row>
    <row r="4760" spans="1:32">
      <c r="A4760" t="str">
        <v>ESHL</v>
      </c>
      <c r="B4760" t="str">
        <v>XIY</v>
      </c>
      <c r="C4760" t="str">
        <v>SPARES/OTHER</v>
      </c>
      <c r="D4760" s="4">
        <v>44844</v>
      </c>
      <c r="E4760" t="str">
        <v>YAMAHA</v>
      </c>
      <c r="F4760">
        <v>14104313</v>
      </c>
      <c r="G4760">
        <v>44844</v>
      </c>
      <c r="H4760" t="str">
        <v>YMCT|KHJ-MC532-00</v>
      </c>
      <c r="I4760" t="str">
        <v>SPROCKET</v>
      </c>
      <c r="J4760">
        <v>1</v>
      </c>
      <c r="K4760">
        <v>1</v>
      </c>
      <c r="L4760">
        <v>53.98</v>
      </c>
      <c r="M4760" t="str">
        <v>CNY</v>
      </c>
      <c r="N4760">
        <v>1.1000000000000001</v>
      </c>
      <c r="O4760">
        <v>53.98</v>
      </c>
      <c r="P4760">
        <v>59.378</v>
      </c>
      <c r="Q4760" t="str">
        <v>C66XIY-SERVICE GROUP</v>
      </c>
      <c r="R4760" t="str">
        <v>Xianyang Yudi Electronics Co., Ltd.</v>
      </c>
      <c r="S4760" t="str">
        <v>Same</v>
      </c>
      <c r="T4760">
        <v>906090</v>
      </c>
      <c r="U4760">
        <v>23</v>
      </c>
      <c r="V4760" t="str">
        <v>309ASY INV-PTS SALES</v>
      </c>
      <c r="W4760">
        <v>0</v>
      </c>
      <c r="X4760">
        <v>0</v>
      </c>
      <c r="Y4760">
        <v>1003157</v>
      </c>
      <c r="Z4760" t="str">
        <v>咸阳宇迪电子有限公司</v>
      </c>
      <c r="AA4760">
        <v>0</v>
      </c>
      <c r="AB4760">
        <v>2022</v>
      </c>
      <c r="AC4760">
        <v>10</v>
      </c>
      <c r="AD4760" t="str">
        <v>Q3</v>
      </c>
      <c r="AE4760" t="str">
        <v>FY22/23</v>
      </c>
      <c r="AF4760" t="str">
        <v>WEST</v>
      </c>
    </row>
    <row r="4761" spans="1:32">
      <c r="A4761" t="str">
        <v>ESHL</v>
      </c>
      <c r="B4761" t="str">
        <v>XIY</v>
      </c>
      <c r="C4761" t="str">
        <v>SPARES/OTHER</v>
      </c>
      <c r="D4761" s="4">
        <v>44844</v>
      </c>
      <c r="E4761" t="str">
        <v>YAMAHA</v>
      </c>
      <c r="F4761">
        <v>14104313</v>
      </c>
      <c r="G4761">
        <v>44844</v>
      </c>
      <c r="H4761" t="str">
        <v>YMCT|KHJ-MC53M-01</v>
      </c>
      <c r="I4761" t="str">
        <v>SUB-BUSH SPROCKET</v>
      </c>
      <c r="J4761">
        <v>1</v>
      </c>
      <c r="K4761">
        <v>1</v>
      </c>
      <c r="L4761">
        <v>189.38</v>
      </c>
      <c r="M4761" t="str">
        <v>CNY</v>
      </c>
      <c r="N4761">
        <v>1.1000000000000001</v>
      </c>
      <c r="O4761">
        <v>189.38</v>
      </c>
      <c r="P4761">
        <v>208.31800000000001</v>
      </c>
      <c r="Q4761" t="str">
        <v>C66XIY-SERVICE GROUP</v>
      </c>
      <c r="R4761" t="str">
        <v>Xianyang Yudi Electronics Co., Ltd.</v>
      </c>
      <c r="S4761" t="str">
        <v>Same</v>
      </c>
      <c r="T4761">
        <v>906090</v>
      </c>
      <c r="U4761">
        <v>70</v>
      </c>
      <c r="V4761" t="str">
        <v>309ASY INV-PTS SALES</v>
      </c>
      <c r="W4761">
        <v>0</v>
      </c>
      <c r="X4761">
        <v>0</v>
      </c>
      <c r="Y4761">
        <v>1003157</v>
      </c>
      <c r="Z4761" t="str">
        <v>咸阳宇迪电子有限公司</v>
      </c>
      <c r="AA4761">
        <v>0</v>
      </c>
      <c r="AB4761">
        <v>2022</v>
      </c>
      <c r="AC4761">
        <v>10</v>
      </c>
      <c r="AD4761" t="str">
        <v>Q3</v>
      </c>
      <c r="AE4761" t="str">
        <v>FY22/23</v>
      </c>
      <c r="AF4761" t="str">
        <v>WEST</v>
      </c>
    </row>
    <row r="4762" spans="1:32">
      <c r="A4762" t="str">
        <v>ESHL</v>
      </c>
      <c r="B4762" t="str">
        <v>BJS</v>
      </c>
      <c r="C4762" t="str">
        <v>SERVICE_CHARGE</v>
      </c>
      <c r="D4762" s="4">
        <v>44845</v>
      </c>
      <c r="E4762" t="str">
        <v>HELLER</v>
      </c>
      <c r="F4762">
        <v>12101206</v>
      </c>
      <c r="G4762">
        <v>44845</v>
      </c>
      <c r="H4762" t="str">
        <v>HELI|REPAIR CHARGE</v>
      </c>
      <c r="I4762" t="str">
        <v>REPAIR CHARGE</v>
      </c>
      <c r="J4762">
        <v>1</v>
      </c>
      <c r="K4762">
        <v>1</v>
      </c>
      <c r="L4762">
        <v>2409.73</v>
      </c>
      <c r="M4762" t="str">
        <v>CNY</v>
      </c>
      <c r="N4762">
        <v>1.1000000000000001</v>
      </c>
      <c r="O4762">
        <v>2409.73</v>
      </c>
      <c r="P4762">
        <v>2650.7030000000004</v>
      </c>
      <c r="Q4762" t="str">
        <v>C66BJS-SMT SERVICE</v>
      </c>
      <c r="R4762" t="str">
        <v>Shandong Xingang Electronic Technology Co., Ltd.</v>
      </c>
      <c r="S4762" t="str">
        <v>Same</v>
      </c>
      <c r="T4762">
        <v>906093</v>
      </c>
      <c r="U4762">
        <v>0</v>
      </c>
      <c r="V4762" t="str">
        <v>309ASY INV-NON-CON</v>
      </c>
      <c r="W4762">
        <v>0</v>
      </c>
      <c r="X4762" t="str">
        <v>SVO-SMT-BJS-021207</v>
      </c>
      <c r="Y4762">
        <v>0</v>
      </c>
      <c r="Z4762" t="str">
        <v>山东新港电子科技有限公司</v>
      </c>
      <c r="AA4762">
        <v>0</v>
      </c>
      <c r="AB4762">
        <v>2022</v>
      </c>
      <c r="AC4762">
        <v>10</v>
      </c>
      <c r="AD4762" t="str">
        <v>Q3</v>
      </c>
      <c r="AE4762" t="str">
        <v>FY22/23</v>
      </c>
      <c r="AF4762" t="str">
        <v>NORTH</v>
      </c>
    </row>
    <row r="4763" spans="1:32">
      <c r="A4763" t="str">
        <v>ESHL</v>
      </c>
      <c r="B4763" t="str">
        <v>SHA</v>
      </c>
      <c r="C4763" t="str">
        <v>CONTRACT_FEE</v>
      </c>
      <c r="D4763" s="4">
        <v>44845</v>
      </c>
      <c r="E4763" t="str">
        <v>YAMAHA</v>
      </c>
      <c r="F4763">
        <v>13100237</v>
      </c>
      <c r="G4763">
        <v>44845</v>
      </c>
      <c r="H4763" t="str">
        <v>YMCT|REPAIR CHARGE</v>
      </c>
      <c r="I4763" t="str">
        <v>REPAIR CHARGE</v>
      </c>
      <c r="J4763">
        <v>1</v>
      </c>
      <c r="K4763">
        <v>1</v>
      </c>
      <c r="L4763">
        <v>88495.58</v>
      </c>
      <c r="M4763" t="str">
        <v>CNY</v>
      </c>
      <c r="N4763">
        <v>1.1000000000000001</v>
      </c>
      <c r="O4763">
        <v>88495.58</v>
      </c>
      <c r="P4763">
        <v>97345.138000000006</v>
      </c>
      <c r="Q4763" t="str">
        <v>C66SHA-SERVICE GROUP</v>
      </c>
      <c r="R4763" t="str">
        <v xml:space="preserve">Changzhou Tongbao Photo-electricity Manufacturing </v>
      </c>
      <c r="S4763" t="str">
        <v>Same</v>
      </c>
      <c r="T4763">
        <v>906094</v>
      </c>
      <c r="U4763">
        <v>0</v>
      </c>
      <c r="V4763" t="str">
        <v>309ASY INV-CONTRACT</v>
      </c>
      <c r="W4763">
        <v>0</v>
      </c>
      <c r="X4763">
        <v>0</v>
      </c>
      <c r="Y4763">
        <v>0</v>
      </c>
      <c r="Z4763" t="str">
        <v>常州通宝光电股份有限公司</v>
      </c>
      <c r="AA4763">
        <v>0</v>
      </c>
      <c r="AB4763">
        <v>2022</v>
      </c>
      <c r="AC4763">
        <v>10</v>
      </c>
      <c r="AD4763" t="str">
        <v>Q3</v>
      </c>
      <c r="AE4763" t="str">
        <v>FY22/23</v>
      </c>
      <c r="AF4763" t="str">
        <v>EAST</v>
      </c>
    </row>
    <row r="4764" spans="1:32">
      <c r="A4764" t="str">
        <v>ESHL</v>
      </c>
      <c r="B4764" t="str">
        <v>BJS</v>
      </c>
      <c r="C4764" t="str">
        <v>SERVICE_CHARGE</v>
      </c>
      <c r="D4764" s="4">
        <v>44847</v>
      </c>
      <c r="E4764" t="str">
        <v>OTHERS</v>
      </c>
      <c r="F4764">
        <v>12101207</v>
      </c>
      <c r="G4764">
        <v>44847</v>
      </c>
      <c r="H4764" t="str">
        <v>DEKI|REPAIR CHARGE</v>
      </c>
      <c r="I4764" t="str">
        <v>.</v>
      </c>
      <c r="J4764">
        <v>1</v>
      </c>
      <c r="K4764">
        <v>1</v>
      </c>
      <c r="L4764">
        <v>3432.74</v>
      </c>
      <c r="M4764" t="str">
        <v>CNY</v>
      </c>
      <c r="N4764">
        <v>1.1000000000000001</v>
      </c>
      <c r="O4764">
        <v>3432.74</v>
      </c>
      <c r="P4764">
        <v>3776.0140000000001</v>
      </c>
      <c r="Q4764" t="str">
        <v>C66BJS-SMT SERVICE</v>
      </c>
      <c r="R4764" t="str">
        <v>Yantai Asia Victory Automation Co.,Ltd</v>
      </c>
      <c r="S4764" t="str">
        <v>Same</v>
      </c>
      <c r="T4764">
        <v>906095</v>
      </c>
      <c r="U4764">
        <v>0</v>
      </c>
      <c r="V4764" t="str">
        <v>309ASY INV-NON-CON</v>
      </c>
      <c r="W4764">
        <v>0</v>
      </c>
      <c r="X4764" t="str">
        <v>SVO-SMT-BJS-021236</v>
      </c>
      <c r="Y4764">
        <v>0</v>
      </c>
      <c r="Z4764" t="str">
        <v>烟台亚新利自动控制有限公司</v>
      </c>
      <c r="AA4764">
        <v>0</v>
      </c>
      <c r="AB4764">
        <v>2022</v>
      </c>
      <c r="AC4764">
        <v>10</v>
      </c>
      <c r="AD4764" t="str">
        <v>Q3</v>
      </c>
      <c r="AE4764" t="str">
        <v>FY22/23</v>
      </c>
      <c r="AF4764" t="str">
        <v>NORTH</v>
      </c>
    </row>
    <row r="4765" spans="1:32">
      <c r="A4765" t="str">
        <v>ESHL</v>
      </c>
      <c r="B4765" t="str">
        <v>SZX</v>
      </c>
      <c r="C4765" t="str">
        <v>CONTRACT_FEE</v>
      </c>
      <c r="D4765" s="4">
        <v>44847</v>
      </c>
      <c r="E4765" t="str">
        <v>YAMAHA</v>
      </c>
      <c r="F4765">
        <v>13100238</v>
      </c>
      <c r="G4765">
        <v>44847</v>
      </c>
      <c r="H4765" t="str">
        <v>YMCT|REPAIR CHARGE</v>
      </c>
      <c r="I4765" t="str">
        <v>REPAIR CHARGE</v>
      </c>
      <c r="J4765">
        <v>1</v>
      </c>
      <c r="K4765">
        <v>1</v>
      </c>
      <c r="L4765">
        <v>40265.49</v>
      </c>
      <c r="M4765" t="str">
        <v>CNY</v>
      </c>
      <c r="N4765">
        <v>1.1000000000000001</v>
      </c>
      <c r="O4765">
        <v>40265.49</v>
      </c>
      <c r="P4765">
        <v>44292.039000000004</v>
      </c>
      <c r="Q4765" t="str">
        <v>C66SZX-SMT SERVICE</v>
      </c>
      <c r="R4765" t="str">
        <v>FUJI ELECTRIC (SHENZHEN) CO., LTD</v>
      </c>
      <c r="S4765" t="str">
        <v>Same</v>
      </c>
      <c r="T4765">
        <v>906097</v>
      </c>
      <c r="U4765">
        <v>0</v>
      </c>
      <c r="V4765" t="str">
        <v>309ASY INV-CONTRACT</v>
      </c>
      <c r="W4765">
        <v>0</v>
      </c>
      <c r="X4765">
        <v>0</v>
      </c>
      <c r="Y4765">
        <v>0</v>
      </c>
      <c r="Z4765" t="str">
        <v>富士电机（深圳）有限公司</v>
      </c>
      <c r="AA4765">
        <v>0</v>
      </c>
      <c r="AB4765">
        <v>2022</v>
      </c>
      <c r="AC4765">
        <v>10</v>
      </c>
      <c r="AD4765" t="str">
        <v>Q3</v>
      </c>
      <c r="AE4765" t="str">
        <v>FY22/23</v>
      </c>
      <c r="AF4765" t="str">
        <v>SOUTH</v>
      </c>
    </row>
    <row r="4766" spans="1:32">
      <c r="A4766" t="str">
        <v>ESHL</v>
      </c>
      <c r="B4766" t="str">
        <v>SHA</v>
      </c>
      <c r="C4766" t="str">
        <v>CONTRACT_FEE</v>
      </c>
      <c r="D4766" s="4">
        <v>44851</v>
      </c>
      <c r="E4766" t="str">
        <v>YAMAHA</v>
      </c>
      <c r="F4766">
        <v>13100239</v>
      </c>
      <c r="G4766">
        <v>44851</v>
      </c>
      <c r="H4766" t="str">
        <v>YMCT|REPAIR CHARGE</v>
      </c>
      <c r="I4766" t="str">
        <v>REPAIR CHARGE</v>
      </c>
      <c r="J4766">
        <v>1</v>
      </c>
      <c r="K4766">
        <v>1</v>
      </c>
      <c r="L4766">
        <v>20849.560000000001</v>
      </c>
      <c r="M4766" t="str">
        <v>CNY</v>
      </c>
      <c r="N4766">
        <v>1.1000000000000001</v>
      </c>
      <c r="O4766">
        <v>20849.560000000001</v>
      </c>
      <c r="P4766">
        <v>22934.516000000003</v>
      </c>
      <c r="Q4766" t="str">
        <v>C66SHA-SERVICE GROUP</v>
      </c>
      <c r="R4766" t="str">
        <v>Xinyu Gan Feng Electronics Co., Ltd.</v>
      </c>
      <c r="S4766" t="str">
        <v>Same</v>
      </c>
      <c r="T4766">
        <v>906098</v>
      </c>
      <c r="U4766">
        <v>0</v>
      </c>
      <c r="V4766" t="str">
        <v>309ASY INV-CONTRACT</v>
      </c>
      <c r="W4766">
        <v>0</v>
      </c>
      <c r="X4766">
        <v>0</v>
      </c>
      <c r="Y4766">
        <v>0</v>
      </c>
      <c r="Z4766" t="str">
        <v>新余赣锋电子有限公司</v>
      </c>
      <c r="AA4766">
        <v>0</v>
      </c>
      <c r="AB4766">
        <v>2022</v>
      </c>
      <c r="AC4766">
        <v>10</v>
      </c>
      <c r="AD4766" t="str">
        <v>Q3</v>
      </c>
      <c r="AE4766" t="str">
        <v>FY22/23</v>
      </c>
      <c r="AF4766" t="str">
        <v>EAST</v>
      </c>
    </row>
    <row r="4767" spans="1:32">
      <c r="A4767" t="str">
        <v>ESHL</v>
      </c>
      <c r="B4767" t="str">
        <v>SHA</v>
      </c>
      <c r="C4767" t="str">
        <v>SPARES/OTHER</v>
      </c>
      <c r="D4767" s="4">
        <v>44852</v>
      </c>
      <c r="E4767" t="str">
        <v>HELLER</v>
      </c>
      <c r="F4767">
        <v>14104314</v>
      </c>
      <c r="G4767">
        <v>44852</v>
      </c>
      <c r="H4767" t="str">
        <v>HELI|412752501</v>
      </c>
      <c r="I4767" t="str">
        <v>EMERSON MOTOR ASY, 8'' IMP, MK7</v>
      </c>
      <c r="J4767">
        <v>3</v>
      </c>
      <c r="K4767">
        <v>3</v>
      </c>
      <c r="L4767">
        <v>16399.12</v>
      </c>
      <c r="M4767" t="str">
        <v>CNY</v>
      </c>
      <c r="N4767">
        <v>1.1000000000000001</v>
      </c>
      <c r="O4767">
        <v>16399.12</v>
      </c>
      <c r="P4767">
        <v>18039.031999999999</v>
      </c>
      <c r="Q4767" t="str">
        <v>C66SHA-SERVICE GROUP</v>
      </c>
      <c r="R4767" t="str">
        <v>Shanghai Dingleng Mechanical  Electrical Engineeri</v>
      </c>
      <c r="S4767" t="str">
        <v>Same</v>
      </c>
      <c r="T4767">
        <v>906099</v>
      </c>
      <c r="U4767">
        <v>11359.23</v>
      </c>
      <c r="V4767" t="str">
        <v>309ASY INV-PTS SALES</v>
      </c>
      <c r="W4767">
        <v>0</v>
      </c>
      <c r="X4767">
        <v>0</v>
      </c>
      <c r="Y4767">
        <v>1009190</v>
      </c>
      <c r="Z4767" t="str">
        <v>上海鼎冷机电工程技术有限公司</v>
      </c>
      <c r="AA4767">
        <v>0</v>
      </c>
      <c r="AB4767">
        <v>2022</v>
      </c>
      <c r="AC4767">
        <v>10</v>
      </c>
      <c r="AD4767" t="str">
        <v>Q3</v>
      </c>
      <c r="AE4767" t="str">
        <v>FY22/23</v>
      </c>
      <c r="AF4767" t="str">
        <v>EAST</v>
      </c>
    </row>
    <row r="4768" spans="1:32">
      <c r="A4768" t="str">
        <v>ESHL</v>
      </c>
      <c r="B4768" t="str">
        <v>BJS</v>
      </c>
      <c r="C4768" t="str">
        <v>SERVICE_CHARGE</v>
      </c>
      <c r="D4768" s="4">
        <v>44853</v>
      </c>
      <c r="E4768" t="str">
        <v>HELLER</v>
      </c>
      <c r="F4768">
        <v>12101208</v>
      </c>
      <c r="G4768">
        <v>44853</v>
      </c>
      <c r="H4768" t="str">
        <v>HELI|REPAIR CHARGE</v>
      </c>
      <c r="I4768" t="str">
        <v>REPAIR CHARGE</v>
      </c>
      <c r="J4768">
        <v>1</v>
      </c>
      <c r="K4768">
        <v>1</v>
      </c>
      <c r="L4768">
        <v>1207.96</v>
      </c>
      <c r="M4768" t="str">
        <v>CNY</v>
      </c>
      <c r="N4768">
        <v>1.1000000000000001</v>
      </c>
      <c r="O4768">
        <v>1207.96</v>
      </c>
      <c r="P4768">
        <v>1328.7560000000001</v>
      </c>
      <c r="Q4768" t="str">
        <v>C66BJS-SMT SERVICE</v>
      </c>
      <c r="R4768" t="str">
        <v>GoerTek Inc.</v>
      </c>
      <c r="S4768" t="str">
        <v>Same</v>
      </c>
      <c r="T4768">
        <v>906096</v>
      </c>
      <c r="U4768">
        <v>0</v>
      </c>
      <c r="V4768" t="str">
        <v>309ASY INV-NON-CON</v>
      </c>
      <c r="W4768">
        <v>0</v>
      </c>
      <c r="X4768">
        <v>106662</v>
      </c>
      <c r="Y4768">
        <v>0</v>
      </c>
      <c r="Z4768" t="str">
        <v>歌尔股份有限公司</v>
      </c>
      <c r="AA4768">
        <v>0</v>
      </c>
      <c r="AB4768">
        <v>2022</v>
      </c>
      <c r="AC4768">
        <v>10</v>
      </c>
      <c r="AD4768" t="str">
        <v>Q3</v>
      </c>
      <c r="AE4768" t="str">
        <v>FY22/23</v>
      </c>
      <c r="AF4768" t="str">
        <v>NORTH</v>
      </c>
    </row>
    <row r="4769" spans="1:32">
      <c r="A4769" t="str">
        <v>ESHL</v>
      </c>
      <c r="B4769" t="str">
        <v>SZX</v>
      </c>
      <c r="C4769" t="str">
        <v>SPARES/OTHER</v>
      </c>
      <c r="D4769" s="4">
        <v>44854</v>
      </c>
      <c r="E4769" t="str">
        <v>YAMAHA</v>
      </c>
      <c r="F4769">
        <v>14104315</v>
      </c>
      <c r="G4769">
        <v>44854</v>
      </c>
      <c r="H4769" t="str">
        <v>YMCT|KMK-M9110-00</v>
      </c>
      <c r="I4769" t="str">
        <v>BELT CONVEYOR</v>
      </c>
      <c r="J4769">
        <v>6</v>
      </c>
      <c r="K4769">
        <v>6</v>
      </c>
      <c r="L4769">
        <v>530.97</v>
      </c>
      <c r="M4769" t="str">
        <v>CNY</v>
      </c>
      <c r="N4769">
        <v>1.1000000000000001</v>
      </c>
      <c r="O4769">
        <v>530.97</v>
      </c>
      <c r="P4769">
        <v>584.06700000000012</v>
      </c>
      <c r="Q4769" t="str">
        <v>C66SZX-SMT SERVICE</v>
      </c>
      <c r="R4769" t="str">
        <v>Shenzhen Longtech Smart Control Co., Ltd.</v>
      </c>
      <c r="S4769" t="str">
        <v>Same</v>
      </c>
      <c r="T4769">
        <v>906101</v>
      </c>
      <c r="U4769">
        <v>199.98</v>
      </c>
      <c r="V4769" t="str">
        <v>309ASY INV-PTS SALES</v>
      </c>
      <c r="W4769">
        <v>0</v>
      </c>
      <c r="X4769" t="str">
        <v>单号：3502-202208120006/3502-202209150011</v>
      </c>
      <c r="Y4769">
        <v>1010329</v>
      </c>
      <c r="Z4769" t="str">
        <v>深圳朗特智能控制股份有限公司</v>
      </c>
      <c r="AA4769">
        <v>0</v>
      </c>
      <c r="AB4769">
        <v>2022</v>
      </c>
      <c r="AC4769">
        <v>10</v>
      </c>
      <c r="AD4769" t="str">
        <v>Q3</v>
      </c>
      <c r="AE4769" t="str">
        <v>FY22/23</v>
      </c>
      <c r="AF4769" t="str">
        <v>SOUTH</v>
      </c>
    </row>
    <row r="4770" spans="1:32">
      <c r="A4770" t="str">
        <v>ESHL</v>
      </c>
      <c r="B4770" t="str">
        <v>SZX</v>
      </c>
      <c r="C4770" t="str">
        <v>SPARES/OTHER</v>
      </c>
      <c r="D4770" s="4">
        <v>44854</v>
      </c>
      <c r="E4770" t="str">
        <v>YAMAHA</v>
      </c>
      <c r="F4770">
        <v>14104315</v>
      </c>
      <c r="G4770">
        <v>44854</v>
      </c>
      <c r="H4770" t="str">
        <v>YMCT|KMG-M7850-00</v>
      </c>
      <c r="I4770" t="str">
        <v>SC MOTOR ASSY.</v>
      </c>
      <c r="J4770">
        <v>1</v>
      </c>
      <c r="K4770">
        <v>1</v>
      </c>
      <c r="L4770">
        <v>12212.39</v>
      </c>
      <c r="M4770" t="str">
        <v>CNY</v>
      </c>
      <c r="N4770">
        <v>1.1000000000000001</v>
      </c>
      <c r="O4770">
        <v>12212.39</v>
      </c>
      <c r="P4770">
        <v>13433.629000000001</v>
      </c>
      <c r="Q4770" t="str">
        <v>C66SZX-SMT SERVICE</v>
      </c>
      <c r="R4770" t="str">
        <v>Shenzhen Longtech Smart Control Co., Ltd.</v>
      </c>
      <c r="S4770" t="str">
        <v>Same</v>
      </c>
      <c r="T4770">
        <v>906101</v>
      </c>
      <c r="U4770">
        <v>10000</v>
      </c>
      <c r="V4770" t="str">
        <v>309ASY INV-PTS SALES</v>
      </c>
      <c r="W4770">
        <v>0</v>
      </c>
      <c r="X4770" t="str">
        <v>单号：3502-202208120006/3502-202209150011</v>
      </c>
      <c r="Y4770">
        <v>1010329</v>
      </c>
      <c r="Z4770" t="str">
        <v>深圳朗特智能控制股份有限公司</v>
      </c>
      <c r="AA4770">
        <v>0</v>
      </c>
      <c r="AB4770">
        <v>2022</v>
      </c>
      <c r="AC4770">
        <v>10</v>
      </c>
      <c r="AD4770" t="str">
        <v>Q3</v>
      </c>
      <c r="AE4770" t="str">
        <v>FY22/23</v>
      </c>
      <c r="AF4770" t="str">
        <v>SOUTH</v>
      </c>
    </row>
    <row r="4771" spans="1:32">
      <c r="A4771" t="str">
        <v>ESHL</v>
      </c>
      <c r="B4771" t="str">
        <v>SZX</v>
      </c>
      <c r="C4771" t="str">
        <v>SPARES/OTHER</v>
      </c>
      <c r="D4771" s="4">
        <v>44854</v>
      </c>
      <c r="E4771" t="str">
        <v>YAMAHA</v>
      </c>
      <c r="F4771">
        <v>14104316</v>
      </c>
      <c r="G4771">
        <v>44854</v>
      </c>
      <c r="H4771" t="str">
        <v>YMCT|KHW-M9265-00</v>
      </c>
      <c r="I4771" t="str">
        <v>SPACER</v>
      </c>
      <c r="J4771">
        <v>6</v>
      </c>
      <c r="K4771">
        <v>6</v>
      </c>
      <c r="L4771">
        <v>265.49</v>
      </c>
      <c r="M4771" t="str">
        <v>CNY</v>
      </c>
      <c r="N4771">
        <v>1.1000000000000001</v>
      </c>
      <c r="O4771">
        <v>265.49</v>
      </c>
      <c r="P4771">
        <v>292.03900000000004</v>
      </c>
      <c r="Q4771" t="str">
        <v>C66SZX-SMT SERVICE</v>
      </c>
      <c r="R4771" t="str">
        <v>JiangXi Netis Technology Co., Ltd.</v>
      </c>
      <c r="S4771" t="str">
        <v>Same</v>
      </c>
      <c r="T4771">
        <v>906102</v>
      </c>
      <c r="U4771">
        <v>96</v>
      </c>
      <c r="V4771" t="str">
        <v>309ASY INV-PTS SALES</v>
      </c>
      <c r="W4771">
        <v>0</v>
      </c>
      <c r="X4771" t="str">
        <v>结算单编号：LK220900033</v>
      </c>
      <c r="Y4771">
        <v>1010360</v>
      </c>
      <c r="Z4771" t="str">
        <v>江西网是科技有限公司</v>
      </c>
      <c r="AA4771">
        <v>0</v>
      </c>
      <c r="AB4771">
        <v>2022</v>
      </c>
      <c r="AC4771">
        <v>10</v>
      </c>
      <c r="AD4771" t="str">
        <v>Q3</v>
      </c>
      <c r="AE4771" t="str">
        <v>FY22/23</v>
      </c>
      <c r="AF4771" t="str">
        <v>SOUTH</v>
      </c>
    </row>
    <row r="4772" spans="1:32">
      <c r="A4772" t="str">
        <v>ESHL</v>
      </c>
      <c r="B4772" t="str">
        <v>SZX</v>
      </c>
      <c r="C4772" t="str">
        <v>SPARES/OTHER</v>
      </c>
      <c r="D4772" s="4">
        <v>44854</v>
      </c>
      <c r="E4772" t="str">
        <v>YAMAHA</v>
      </c>
      <c r="F4772">
        <v>14104316</v>
      </c>
      <c r="G4772">
        <v>44854</v>
      </c>
      <c r="H4772" t="str">
        <v>YMCT|KHW-M926A-00</v>
      </c>
      <c r="I4772" t="str">
        <v>COLLAR</v>
      </c>
      <c r="J4772">
        <v>4</v>
      </c>
      <c r="K4772">
        <v>4</v>
      </c>
      <c r="L4772">
        <v>106.19</v>
      </c>
      <c r="M4772" t="str">
        <v>CNY</v>
      </c>
      <c r="N4772">
        <v>1.1000000000000001</v>
      </c>
      <c r="O4772">
        <v>106.19</v>
      </c>
      <c r="P4772">
        <v>116.80900000000001</v>
      </c>
      <c r="Q4772" t="str">
        <v>C66SZX-SMT SERVICE</v>
      </c>
      <c r="R4772" t="str">
        <v>JiangXi Netis Technology Co., Ltd.</v>
      </c>
      <c r="S4772" t="str">
        <v>Same</v>
      </c>
      <c r="T4772">
        <v>906102</v>
      </c>
      <c r="U4772">
        <v>36</v>
      </c>
      <c r="V4772" t="str">
        <v>309ASY INV-PTS SALES</v>
      </c>
      <c r="W4772">
        <v>0</v>
      </c>
      <c r="X4772" t="str">
        <v>结算单编号：LK220900033</v>
      </c>
      <c r="Y4772">
        <v>1010360</v>
      </c>
      <c r="Z4772" t="str">
        <v>江西网是科技有限公司</v>
      </c>
      <c r="AA4772">
        <v>0</v>
      </c>
      <c r="AB4772">
        <v>2022</v>
      </c>
      <c r="AC4772">
        <v>10</v>
      </c>
      <c r="AD4772" t="str">
        <v>Q3</v>
      </c>
      <c r="AE4772" t="str">
        <v>FY22/23</v>
      </c>
      <c r="AF4772" t="str">
        <v>SOUTH</v>
      </c>
    </row>
    <row r="4773" spans="1:32">
      <c r="A4773" t="str">
        <v>ESHL</v>
      </c>
      <c r="B4773" t="str">
        <v>SZX</v>
      </c>
      <c r="C4773" t="str">
        <v>SPARES/OTHER</v>
      </c>
      <c r="D4773" s="4">
        <v>44854</v>
      </c>
      <c r="E4773" t="str">
        <v>YAMAHA</v>
      </c>
      <c r="F4773">
        <v>14104316</v>
      </c>
      <c r="G4773">
        <v>44854</v>
      </c>
      <c r="H4773" t="str">
        <v>YMCT|KHW-M926B-00</v>
      </c>
      <c r="I4773" t="str">
        <v>COLLAR  JOINT</v>
      </c>
      <c r="J4773">
        <v>3</v>
      </c>
      <c r="K4773">
        <v>3</v>
      </c>
      <c r="L4773">
        <v>172.57</v>
      </c>
      <c r="M4773" t="str">
        <v>CNY</v>
      </c>
      <c r="N4773">
        <v>1.1000000000000001</v>
      </c>
      <c r="O4773">
        <v>172.57</v>
      </c>
      <c r="P4773">
        <v>189.827</v>
      </c>
      <c r="Q4773" t="str">
        <v>C66SZX-SMT SERVICE</v>
      </c>
      <c r="R4773" t="str">
        <v>JiangXi Netis Technology Co., Ltd.</v>
      </c>
      <c r="S4773" t="str">
        <v>Same</v>
      </c>
      <c r="T4773">
        <v>906102</v>
      </c>
      <c r="U4773">
        <v>84</v>
      </c>
      <c r="V4773" t="str">
        <v>309ASY INV-PTS SALES</v>
      </c>
      <c r="W4773">
        <v>0</v>
      </c>
      <c r="X4773" t="str">
        <v>结算单编号：LK220900033</v>
      </c>
      <c r="Y4773">
        <v>1010360</v>
      </c>
      <c r="Z4773" t="str">
        <v>江西网是科技有限公司</v>
      </c>
      <c r="AA4773">
        <v>0</v>
      </c>
      <c r="AB4773">
        <v>2022</v>
      </c>
      <c r="AC4773">
        <v>10</v>
      </c>
      <c r="AD4773" t="str">
        <v>Q3</v>
      </c>
      <c r="AE4773" t="str">
        <v>FY22/23</v>
      </c>
      <c r="AF4773" t="str">
        <v>SOUTH</v>
      </c>
    </row>
    <row r="4774" spans="1:32">
      <c r="A4774" t="str">
        <v>ESHL</v>
      </c>
      <c r="B4774" t="str">
        <v>SZX</v>
      </c>
      <c r="C4774" t="str">
        <v>SPARES/OTHER</v>
      </c>
      <c r="D4774" s="4">
        <v>44854</v>
      </c>
      <c r="E4774" t="str">
        <v>YAMAHA</v>
      </c>
      <c r="F4774">
        <v>14104316</v>
      </c>
      <c r="G4774">
        <v>44854</v>
      </c>
      <c r="H4774" t="str">
        <v>YMCT|KHJ-MC144-00</v>
      </c>
      <c r="I4774" t="str">
        <v>LEVER TAPE GUIDE R</v>
      </c>
      <c r="J4774">
        <v>6</v>
      </c>
      <c r="K4774">
        <v>6</v>
      </c>
      <c r="L4774">
        <v>79.650000000000006</v>
      </c>
      <c r="M4774" t="str">
        <v>CNY</v>
      </c>
      <c r="N4774">
        <v>1.1000000000000001</v>
      </c>
      <c r="O4774">
        <v>79.650000000000006</v>
      </c>
      <c r="P4774">
        <v>87.615000000000009</v>
      </c>
      <c r="Q4774" t="str">
        <v>C66SZX-SMT SERVICE</v>
      </c>
      <c r="R4774" t="str">
        <v>JiangXi Netis Technology Co., Ltd.</v>
      </c>
      <c r="S4774" t="str">
        <v>Same</v>
      </c>
      <c r="T4774">
        <v>906102</v>
      </c>
      <c r="U4774">
        <v>36</v>
      </c>
      <c r="V4774" t="str">
        <v>309ASY INV-PTS SALES</v>
      </c>
      <c r="W4774">
        <v>0</v>
      </c>
      <c r="X4774" t="str">
        <v>结算单编号：LK220900033</v>
      </c>
      <c r="Y4774">
        <v>1010360</v>
      </c>
      <c r="Z4774" t="str">
        <v>江西网是科技有限公司</v>
      </c>
      <c r="AA4774">
        <v>0</v>
      </c>
      <c r="AB4774">
        <v>2022</v>
      </c>
      <c r="AC4774">
        <v>10</v>
      </c>
      <c r="AD4774" t="str">
        <v>Q3</v>
      </c>
      <c r="AE4774" t="str">
        <v>FY22/23</v>
      </c>
      <c r="AF4774" t="str">
        <v>SOUTH</v>
      </c>
    </row>
    <row r="4775" spans="1:32">
      <c r="A4775" t="str">
        <v>ESHL</v>
      </c>
      <c r="B4775" t="str">
        <v>SZX</v>
      </c>
      <c r="C4775" t="str">
        <v>SPARES/OTHER</v>
      </c>
      <c r="D4775" s="4">
        <v>44854</v>
      </c>
      <c r="E4775" t="str">
        <v>YAMAHA</v>
      </c>
      <c r="F4775">
        <v>14104316</v>
      </c>
      <c r="G4775">
        <v>44854</v>
      </c>
      <c r="H4775" t="str">
        <v>YMCT|KHJ-MC145-01</v>
      </c>
      <c r="I4775" t="str">
        <v>LEVER TAPE GUIDE F</v>
      </c>
      <c r="J4775">
        <v>40</v>
      </c>
      <c r="K4775">
        <v>40</v>
      </c>
      <c r="L4775">
        <v>1168.1400000000001</v>
      </c>
      <c r="M4775" t="str">
        <v>CNY</v>
      </c>
      <c r="N4775">
        <v>1.1000000000000001</v>
      </c>
      <c r="O4775">
        <v>1168.1400000000001</v>
      </c>
      <c r="P4775">
        <v>1284.9540000000002</v>
      </c>
      <c r="Q4775" t="str">
        <v>C66SZX-SMT SERVICE</v>
      </c>
      <c r="R4775" t="str">
        <v>JiangXi Netis Technology Co., Ltd.</v>
      </c>
      <c r="S4775" t="str">
        <v>Same</v>
      </c>
      <c r="T4775">
        <v>906102</v>
      </c>
      <c r="U4775">
        <v>560</v>
      </c>
      <c r="V4775" t="str">
        <v>309ASY INV-PTS SALES</v>
      </c>
      <c r="W4775">
        <v>0</v>
      </c>
      <c r="X4775" t="str">
        <v>结算单编号：LK220900033</v>
      </c>
      <c r="Y4775">
        <v>1010360</v>
      </c>
      <c r="Z4775" t="str">
        <v>江西网是科技有限公司</v>
      </c>
      <c r="AA4775">
        <v>0</v>
      </c>
      <c r="AB4775">
        <v>2022</v>
      </c>
      <c r="AC4775">
        <v>10</v>
      </c>
      <c r="AD4775" t="str">
        <v>Q3</v>
      </c>
      <c r="AE4775" t="str">
        <v>FY22/23</v>
      </c>
      <c r="AF4775" t="str">
        <v>SOUTH</v>
      </c>
    </row>
    <row r="4776" spans="1:32">
      <c r="A4776" t="str">
        <v>ESHL</v>
      </c>
      <c r="B4776" t="str">
        <v>SZX</v>
      </c>
      <c r="C4776" t="str">
        <v>SPARES/OTHER</v>
      </c>
      <c r="D4776" s="4">
        <v>44854</v>
      </c>
      <c r="E4776" t="str">
        <v>YAMAHA</v>
      </c>
      <c r="F4776">
        <v>14104316</v>
      </c>
      <c r="G4776">
        <v>44854</v>
      </c>
      <c r="H4776" t="str">
        <v>YMCT|KHJ-MC181-00</v>
      </c>
      <c r="I4776" t="str">
        <v>HANDLE</v>
      </c>
      <c r="J4776">
        <v>21</v>
      </c>
      <c r="K4776">
        <v>21</v>
      </c>
      <c r="L4776">
        <v>1207.96</v>
      </c>
      <c r="M4776" t="str">
        <v>CNY</v>
      </c>
      <c r="N4776">
        <v>1.1000000000000001</v>
      </c>
      <c r="O4776">
        <v>1207.96</v>
      </c>
      <c r="P4776">
        <v>1328.7560000000001</v>
      </c>
      <c r="Q4776" t="str">
        <v>C66SZX-SMT SERVICE</v>
      </c>
      <c r="R4776" t="str">
        <v>JiangXi Netis Technology Co., Ltd.</v>
      </c>
      <c r="S4776" t="str">
        <v>Same</v>
      </c>
      <c r="T4776">
        <v>906102</v>
      </c>
      <c r="U4776">
        <v>630</v>
      </c>
      <c r="V4776" t="str">
        <v>309ASY INV-PTS SALES</v>
      </c>
      <c r="W4776">
        <v>0</v>
      </c>
      <c r="X4776" t="str">
        <v>结算单编号：LK220900033</v>
      </c>
      <c r="Y4776">
        <v>1010360</v>
      </c>
      <c r="Z4776" t="str">
        <v>江西网是科技有限公司</v>
      </c>
      <c r="AA4776">
        <v>0</v>
      </c>
      <c r="AB4776">
        <v>2022</v>
      </c>
      <c r="AC4776">
        <v>10</v>
      </c>
      <c r="AD4776" t="str">
        <v>Q3</v>
      </c>
      <c r="AE4776" t="str">
        <v>FY22/23</v>
      </c>
      <c r="AF4776" t="str">
        <v>SOUTH</v>
      </c>
    </row>
    <row r="4777" spans="1:32">
      <c r="A4777" t="str">
        <v>ESHL</v>
      </c>
      <c r="B4777" t="str">
        <v>SZX</v>
      </c>
      <c r="C4777" t="str">
        <v>SPARES/OTHER</v>
      </c>
      <c r="D4777" s="4">
        <v>44854</v>
      </c>
      <c r="E4777" t="str">
        <v>YAMAHA</v>
      </c>
      <c r="F4777">
        <v>14104316</v>
      </c>
      <c r="G4777">
        <v>44854</v>
      </c>
      <c r="H4777" t="str">
        <v>YMCT|KHJ-MC16E-00</v>
      </c>
      <c r="I4777" t="str">
        <v>SPRING P/O LEVER</v>
      </c>
      <c r="J4777">
        <v>10</v>
      </c>
      <c r="K4777">
        <v>10</v>
      </c>
      <c r="L4777">
        <v>141.59</v>
      </c>
      <c r="M4777" t="str">
        <v>CNY</v>
      </c>
      <c r="N4777">
        <v>1.1000000000000001</v>
      </c>
      <c r="O4777">
        <v>141.59</v>
      </c>
      <c r="P4777">
        <v>155.74900000000002</v>
      </c>
      <c r="Q4777" t="str">
        <v>C66SZX-SMT SERVICE</v>
      </c>
      <c r="R4777" t="str">
        <v>JiangXi Netis Technology Co., Ltd.</v>
      </c>
      <c r="S4777" t="str">
        <v>Same</v>
      </c>
      <c r="T4777">
        <v>906102</v>
      </c>
      <c r="U4777">
        <v>70</v>
      </c>
      <c r="V4777" t="str">
        <v>309ASY INV-PTS SALES</v>
      </c>
      <c r="W4777">
        <v>0</v>
      </c>
      <c r="X4777" t="str">
        <v>结算单编号：LK220900033</v>
      </c>
      <c r="Y4777">
        <v>1010360</v>
      </c>
      <c r="Z4777" t="str">
        <v>江西网是科技有限公司</v>
      </c>
      <c r="AA4777">
        <v>0</v>
      </c>
      <c r="AB4777">
        <v>2022</v>
      </c>
      <c r="AC4777">
        <v>10</v>
      </c>
      <c r="AD4777" t="str">
        <v>Q3</v>
      </c>
      <c r="AE4777" t="str">
        <v>FY22/23</v>
      </c>
      <c r="AF4777" t="str">
        <v>SOUTH</v>
      </c>
    </row>
    <row r="4778" spans="1:32">
      <c r="A4778" t="str">
        <v>ESHL</v>
      </c>
      <c r="B4778" t="str">
        <v>SZX</v>
      </c>
      <c r="C4778" t="str">
        <v>SPARES/OTHER</v>
      </c>
      <c r="D4778" s="4">
        <v>44854</v>
      </c>
      <c r="E4778" t="str">
        <v>YAMAHA</v>
      </c>
      <c r="F4778">
        <v>14104316</v>
      </c>
      <c r="G4778">
        <v>44854</v>
      </c>
      <c r="H4778" t="str">
        <v>YMCT|KKE-M66JA-01</v>
      </c>
      <c r="I4778" t="str">
        <v>HNS SCAN FLEX</v>
      </c>
      <c r="J4778">
        <v>1</v>
      </c>
      <c r="K4778">
        <v>1</v>
      </c>
      <c r="L4778">
        <v>5309.73</v>
      </c>
      <c r="M4778" t="str">
        <v>CNY</v>
      </c>
      <c r="N4778">
        <v>1.1000000000000001</v>
      </c>
      <c r="O4778">
        <v>5309.73</v>
      </c>
      <c r="P4778">
        <v>5840.7030000000004</v>
      </c>
      <c r="Q4778" t="str">
        <v>C66SZX-SMT SERVICE</v>
      </c>
      <c r="R4778" t="str">
        <v>JiangXi Netis Technology Co., Ltd.</v>
      </c>
      <c r="S4778" t="str">
        <v>Same</v>
      </c>
      <c r="T4778">
        <v>906102</v>
      </c>
      <c r="U4778">
        <v>3188</v>
      </c>
      <c r="V4778" t="str">
        <v>309ASY INV-PTS SALES</v>
      </c>
      <c r="W4778">
        <v>0</v>
      </c>
      <c r="X4778" t="str">
        <v>结算单编号：LK220900033</v>
      </c>
      <c r="Y4778">
        <v>1010360</v>
      </c>
      <c r="Z4778" t="str">
        <v>江西网是科技有限公司</v>
      </c>
      <c r="AA4778">
        <v>0</v>
      </c>
      <c r="AB4778">
        <v>2022</v>
      </c>
      <c r="AC4778">
        <v>10</v>
      </c>
      <c r="AD4778" t="str">
        <v>Q3</v>
      </c>
      <c r="AE4778" t="str">
        <v>FY22/23</v>
      </c>
      <c r="AF4778" t="str">
        <v>SOUTH</v>
      </c>
    </row>
    <row r="4779" spans="1:32">
      <c r="A4779" t="str">
        <v>ESHL</v>
      </c>
      <c r="B4779" t="str">
        <v>SZX</v>
      </c>
      <c r="C4779" t="str">
        <v>SPARES/OTHER</v>
      </c>
      <c r="D4779" s="4">
        <v>44854</v>
      </c>
      <c r="E4779" t="str">
        <v>YAMAHA</v>
      </c>
      <c r="F4779">
        <v>14104316</v>
      </c>
      <c r="G4779">
        <v>44854</v>
      </c>
      <c r="H4779" t="str">
        <v>YMCT|KHY-M7152-03</v>
      </c>
      <c r="I4779" t="str">
        <v>EJECTOR</v>
      </c>
      <c r="J4779">
        <v>1</v>
      </c>
      <c r="K4779">
        <v>1</v>
      </c>
      <c r="L4779">
        <v>3805.31</v>
      </c>
      <c r="M4779" t="str">
        <v>CNY</v>
      </c>
      <c r="N4779">
        <v>1.1000000000000001</v>
      </c>
      <c r="O4779">
        <v>3805.31</v>
      </c>
      <c r="P4779">
        <v>4185.8410000000003</v>
      </c>
      <c r="Q4779" t="str">
        <v>C66SZX-SMT SERVICE</v>
      </c>
      <c r="R4779" t="str">
        <v>JiangXi Netis Technology Co., Ltd.</v>
      </c>
      <c r="S4779" t="str">
        <v>Same</v>
      </c>
      <c r="T4779">
        <v>906102</v>
      </c>
      <c r="U4779">
        <v>2122</v>
      </c>
      <c r="V4779" t="str">
        <v>309ASY INV-PTS SALES</v>
      </c>
      <c r="W4779">
        <v>0</v>
      </c>
      <c r="X4779" t="str">
        <v>结算单编号：LK220900033</v>
      </c>
      <c r="Y4779">
        <v>1010360</v>
      </c>
      <c r="Z4779" t="str">
        <v>江西网是科技有限公司</v>
      </c>
      <c r="AA4779">
        <v>0</v>
      </c>
      <c r="AB4779">
        <v>2022</v>
      </c>
      <c r="AC4779">
        <v>10</v>
      </c>
      <c r="AD4779" t="str">
        <v>Q3</v>
      </c>
      <c r="AE4779" t="str">
        <v>FY22/23</v>
      </c>
      <c r="AF4779" t="str">
        <v>SOUTH</v>
      </c>
    </row>
    <row r="4780" spans="1:32">
      <c r="A4780" t="str">
        <v>ESHL</v>
      </c>
      <c r="B4780" t="str">
        <v>SHA</v>
      </c>
      <c r="C4780" t="str">
        <v>SPARES/OTHER</v>
      </c>
      <c r="D4780" s="4">
        <v>44858</v>
      </c>
      <c r="E4780" t="str">
        <v>YAMAHA</v>
      </c>
      <c r="F4780">
        <v>14104317</v>
      </c>
      <c r="G4780">
        <v>44858</v>
      </c>
      <c r="H4780" t="str">
        <v>YMCT|KHY-M5802-03</v>
      </c>
      <c r="I4780" t="str">
        <v>Z SERVO UNIT ASSY</v>
      </c>
      <c r="J4780">
        <v>1</v>
      </c>
      <c r="K4780">
        <v>1</v>
      </c>
      <c r="L4780">
        <v>7467.26</v>
      </c>
      <c r="M4780" t="str">
        <v>CNY</v>
      </c>
      <c r="N4780">
        <v>1.1000000000000001</v>
      </c>
      <c r="O4780">
        <v>7467.26</v>
      </c>
      <c r="P4780">
        <v>8213.9860000000008</v>
      </c>
      <c r="Q4780" t="str">
        <v>C66SHA-SERVICE GROUP</v>
      </c>
      <c r="R4780" t="str">
        <v>ZHEJIANG JUCHUANG INTELLIGENT TECHNOLOGY CO.,LTD.</v>
      </c>
      <c r="S4780" t="str">
        <v>Same</v>
      </c>
      <c r="T4780">
        <v>906103</v>
      </c>
      <c r="U4780">
        <v>4037</v>
      </c>
      <c r="V4780" t="str">
        <v>309ASY INV-PTS SALES</v>
      </c>
      <c r="W4780">
        <v>0</v>
      </c>
      <c r="X4780">
        <v>0</v>
      </c>
      <c r="Y4780">
        <v>1012135</v>
      </c>
      <c r="Z4780" t="str">
        <v>浙江聚创智能科技股份有限公司</v>
      </c>
      <c r="AA4780">
        <v>0</v>
      </c>
      <c r="AB4780">
        <v>2022</v>
      </c>
      <c r="AC4780">
        <v>10</v>
      </c>
      <c r="AD4780" t="str">
        <v>Q3</v>
      </c>
      <c r="AE4780" t="str">
        <v>FY22/23</v>
      </c>
      <c r="AF4780" t="str">
        <v>EAST</v>
      </c>
    </row>
    <row r="4781" spans="1:32">
      <c r="A4781" t="str">
        <v>ESHL</v>
      </c>
      <c r="B4781" t="str">
        <v>SHA</v>
      </c>
      <c r="C4781" t="str">
        <v>SPARES/OTHER</v>
      </c>
      <c r="D4781" s="4">
        <v>44858</v>
      </c>
      <c r="E4781" t="str">
        <v>YAMAHA</v>
      </c>
      <c r="F4781">
        <v>14104317</v>
      </c>
      <c r="G4781">
        <v>44858</v>
      </c>
      <c r="H4781" t="str">
        <v>YMCT|KHY-M71G5-A0</v>
      </c>
      <c r="I4781" t="str">
        <v>Z UNIT ASSY.</v>
      </c>
      <c r="J4781">
        <v>1</v>
      </c>
      <c r="K4781">
        <v>1</v>
      </c>
      <c r="L4781">
        <v>9737.17</v>
      </c>
      <c r="M4781" t="str">
        <v>CNY</v>
      </c>
      <c r="N4781">
        <v>1.1000000000000001</v>
      </c>
      <c r="O4781">
        <v>9737.17</v>
      </c>
      <c r="P4781">
        <v>10710.887000000001</v>
      </c>
      <c r="Q4781" t="str">
        <v>C66SHA-SERVICE GROUP</v>
      </c>
      <c r="R4781" t="str">
        <v>ZHEJIANG JUCHUANG INTELLIGENT TECHNOLOGY CO.,LTD.</v>
      </c>
      <c r="S4781" t="str">
        <v>Same</v>
      </c>
      <c r="T4781">
        <v>906103</v>
      </c>
      <c r="U4781">
        <v>5481</v>
      </c>
      <c r="V4781" t="str">
        <v>309ASY INV-PTS SALES</v>
      </c>
      <c r="W4781">
        <v>0</v>
      </c>
      <c r="X4781">
        <v>0</v>
      </c>
      <c r="Y4781">
        <v>1012135</v>
      </c>
      <c r="Z4781" t="str">
        <v>浙江聚创智能科技股份有限公司</v>
      </c>
      <c r="AA4781">
        <v>0</v>
      </c>
      <c r="AB4781">
        <v>2022</v>
      </c>
      <c r="AC4781">
        <v>10</v>
      </c>
      <c r="AD4781" t="str">
        <v>Q3</v>
      </c>
      <c r="AE4781" t="str">
        <v>FY22/23</v>
      </c>
      <c r="AF4781" t="str">
        <v>EAST</v>
      </c>
    </row>
    <row r="4782" spans="1:32">
      <c r="A4782" t="str">
        <v>ESHL</v>
      </c>
      <c r="B4782" t="str">
        <v>SHA</v>
      </c>
      <c r="C4782" t="str">
        <v>SPARES/OTHER</v>
      </c>
      <c r="D4782" s="4">
        <v>44858</v>
      </c>
      <c r="E4782" t="str">
        <v>YAMAHA</v>
      </c>
      <c r="F4782">
        <v>14104317</v>
      </c>
      <c r="G4782">
        <v>44858</v>
      </c>
      <c r="H4782" t="str">
        <v>YMCT|KHY-M66J5-14</v>
      </c>
      <c r="I4782" t="str">
        <v>HNS Z LINEAR PI 1</v>
      </c>
      <c r="J4782">
        <v>3</v>
      </c>
      <c r="K4782">
        <v>3</v>
      </c>
      <c r="L4782">
        <v>2739.82</v>
      </c>
      <c r="M4782" t="str">
        <v>CNY</v>
      </c>
      <c r="N4782">
        <v>1.1000000000000001</v>
      </c>
      <c r="O4782">
        <v>2739.82</v>
      </c>
      <c r="P4782">
        <v>3013.8020000000006</v>
      </c>
      <c r="Q4782" t="str">
        <v>C66SHA-SERVICE GROUP</v>
      </c>
      <c r="R4782" t="str">
        <v>ZHEJIANG JUCHUANG INTELLIGENT TECHNOLOGY CO.,LTD.</v>
      </c>
      <c r="S4782" t="str">
        <v>Same</v>
      </c>
      <c r="T4782">
        <v>906103</v>
      </c>
      <c r="U4782">
        <v>1131</v>
      </c>
      <c r="V4782" t="str">
        <v>309ASY INV-PTS SALES</v>
      </c>
      <c r="W4782">
        <v>0</v>
      </c>
      <c r="X4782">
        <v>0</v>
      </c>
      <c r="Y4782">
        <v>1012135</v>
      </c>
      <c r="Z4782" t="str">
        <v>浙江聚创智能科技股份有限公司</v>
      </c>
      <c r="AA4782">
        <v>0</v>
      </c>
      <c r="AB4782">
        <v>2022</v>
      </c>
      <c r="AC4782">
        <v>10</v>
      </c>
      <c r="AD4782" t="str">
        <v>Q3</v>
      </c>
      <c r="AE4782" t="str">
        <v>FY22/23</v>
      </c>
      <c r="AF4782" t="str">
        <v>EAST</v>
      </c>
    </row>
    <row r="4783" spans="1:32">
      <c r="A4783" t="str">
        <v>ESHL</v>
      </c>
      <c r="B4783" t="str">
        <v>SHA</v>
      </c>
      <c r="C4783" t="str">
        <v>SPARES/OTHER</v>
      </c>
      <c r="D4783" s="4">
        <v>44858</v>
      </c>
      <c r="E4783" t="str">
        <v>YAMAHA</v>
      </c>
      <c r="F4783">
        <v>14104317</v>
      </c>
      <c r="G4783">
        <v>44858</v>
      </c>
      <c r="H4783" t="str">
        <v>YMCT|KHY-M66J5-30</v>
      </c>
      <c r="I4783" t="str">
        <v>HNS Z LINEAR PI 2</v>
      </c>
      <c r="J4783">
        <v>3</v>
      </c>
      <c r="K4783">
        <v>3</v>
      </c>
      <c r="L4783">
        <v>1924.78</v>
      </c>
      <c r="M4783" t="str">
        <v>CNY</v>
      </c>
      <c r="N4783">
        <v>1.1000000000000001</v>
      </c>
      <c r="O4783">
        <v>1924.78</v>
      </c>
      <c r="P4783">
        <v>2117.2580000000003</v>
      </c>
      <c r="Q4783" t="str">
        <v>C66SHA-SERVICE GROUP</v>
      </c>
      <c r="R4783" t="str">
        <v>ZHEJIANG JUCHUANG INTELLIGENT TECHNOLOGY CO.,LTD.</v>
      </c>
      <c r="S4783" t="str">
        <v>Same</v>
      </c>
      <c r="T4783">
        <v>906103</v>
      </c>
      <c r="U4783">
        <v>618</v>
      </c>
      <c r="V4783" t="str">
        <v>309ASY INV-PTS SALES</v>
      </c>
      <c r="W4783">
        <v>0</v>
      </c>
      <c r="X4783">
        <v>0</v>
      </c>
      <c r="Y4783">
        <v>1012135</v>
      </c>
      <c r="Z4783" t="str">
        <v>浙江聚创智能科技股份有限公司</v>
      </c>
      <c r="AA4783">
        <v>0</v>
      </c>
      <c r="AB4783">
        <v>2022</v>
      </c>
      <c r="AC4783">
        <v>10</v>
      </c>
      <c r="AD4783" t="str">
        <v>Q3</v>
      </c>
      <c r="AE4783" t="str">
        <v>FY22/23</v>
      </c>
      <c r="AF4783" t="str">
        <v>EAST</v>
      </c>
    </row>
    <row r="4784" spans="1:32">
      <c r="A4784" t="str">
        <v>ESHL</v>
      </c>
      <c r="B4784" t="str">
        <v>BJS</v>
      </c>
      <c r="C4784" t="str">
        <v>SPARES/OTHER</v>
      </c>
      <c r="D4784" s="4">
        <v>44859</v>
      </c>
      <c r="E4784" t="str">
        <v>OTHERS</v>
      </c>
      <c r="F4784">
        <v>14104318</v>
      </c>
      <c r="G4784">
        <v>44859</v>
      </c>
      <c r="H4784" t="str">
        <v>DEKI|133585</v>
      </c>
      <c r="I4784" t="str">
        <v>BLADE SQ 60 DEGREE 300 LG X .2THK</v>
      </c>
      <c r="J4784">
        <v>2</v>
      </c>
      <c r="K4784">
        <v>2</v>
      </c>
      <c r="L4784">
        <v>884.96</v>
      </c>
      <c r="M4784" t="str">
        <v>CNY</v>
      </c>
      <c r="N4784">
        <v>1.1000000000000001</v>
      </c>
      <c r="O4784">
        <v>884.96</v>
      </c>
      <c r="P4784">
        <v>973.45600000000013</v>
      </c>
      <c r="Q4784" t="str">
        <v>C66BJS-SMT SERVICE</v>
      </c>
      <c r="R4784" t="str">
        <v>Beijing Pute Weiye Technology Co., Ltd.</v>
      </c>
      <c r="S4784" t="str">
        <v>Same</v>
      </c>
      <c r="T4784">
        <v>906100</v>
      </c>
      <c r="U4784">
        <v>480</v>
      </c>
      <c r="V4784" t="str">
        <v>309ASY INV-PTS SALES</v>
      </c>
      <c r="W4784">
        <v>0</v>
      </c>
      <c r="X4784" t="str">
        <v>北京浦特伟业20221011</v>
      </c>
      <c r="Y4784">
        <v>1013124</v>
      </c>
      <c r="Z4784" t="str">
        <v>北京浦特伟业科技有限公司</v>
      </c>
      <c r="AA4784">
        <v>0</v>
      </c>
      <c r="AB4784">
        <v>2022</v>
      </c>
      <c r="AC4784">
        <v>10</v>
      </c>
      <c r="AD4784" t="str">
        <v>Q3</v>
      </c>
      <c r="AE4784" t="str">
        <v>FY22/23</v>
      </c>
      <c r="AF4784" t="str">
        <v>NORTH</v>
      </c>
    </row>
    <row r="4785" spans="1:32">
      <c r="A4785" t="str">
        <v>ESHL</v>
      </c>
      <c r="B4785" t="str">
        <v>BJS</v>
      </c>
      <c r="C4785" t="str">
        <v>SPARES/OTHER</v>
      </c>
      <c r="D4785" s="4">
        <v>44860</v>
      </c>
      <c r="E4785" t="str">
        <v>OTHERS</v>
      </c>
      <c r="F4785">
        <v>14104319</v>
      </c>
      <c r="G4785">
        <v>44860</v>
      </c>
      <c r="H4785" t="str">
        <v>DEKI|137516</v>
      </c>
      <c r="I4785" t="str">
        <v>FOIL/SHIM,520MM QF 12/CLAMP(TXT) --- (2 pc/1 pair)</v>
      </c>
      <c r="J4785">
        <v>1</v>
      </c>
      <c r="K4785">
        <v>1</v>
      </c>
      <c r="L4785">
        <v>1150</v>
      </c>
      <c r="M4785" t="str">
        <v>CNY</v>
      </c>
      <c r="N4785">
        <v>1.1000000000000001</v>
      </c>
      <c r="O4785">
        <v>1150</v>
      </c>
      <c r="P4785">
        <v>1265</v>
      </c>
      <c r="Q4785" t="str">
        <v>C66BJS-SMT SERVICE</v>
      </c>
      <c r="R4785" t="str">
        <v>Handan Beilu Trade Co., Ltd.</v>
      </c>
      <c r="S4785" t="str">
        <v>Same</v>
      </c>
      <c r="T4785">
        <v>906105</v>
      </c>
      <c r="U4785">
        <v>1299.5</v>
      </c>
      <c r="V4785" t="str">
        <v>309ASY INV-PTS SALES</v>
      </c>
      <c r="W4785">
        <v>0</v>
      </c>
      <c r="X4785" t="str">
        <v>C66BJ23030</v>
      </c>
      <c r="Y4785">
        <v>1016142</v>
      </c>
      <c r="Z4785" t="str">
        <v>邯郸市北鲁贸易有限公司</v>
      </c>
      <c r="AA4785">
        <v>0</v>
      </c>
      <c r="AB4785">
        <v>2022</v>
      </c>
      <c r="AC4785">
        <v>10</v>
      </c>
      <c r="AD4785" t="str">
        <v>Q3</v>
      </c>
      <c r="AE4785" t="str">
        <v>FY22/23</v>
      </c>
      <c r="AF4785" t="str">
        <v>NORTH</v>
      </c>
    </row>
    <row r="4786" spans="1:32">
      <c r="A4786" t="str">
        <v>ESHL</v>
      </c>
      <c r="B4786" t="str">
        <v>BJS</v>
      </c>
      <c r="C4786" t="str">
        <v>SPARES/OTHER</v>
      </c>
      <c r="D4786" s="4">
        <v>44861</v>
      </c>
      <c r="E4786" t="str">
        <v>HELLER</v>
      </c>
      <c r="F4786">
        <v>14104320</v>
      </c>
      <c r="G4786">
        <v>44861</v>
      </c>
      <c r="H4786" t="str">
        <v>HELI|594430</v>
      </c>
      <c r="I4786" t="str">
        <v>CONVEYOR MOTOR ASSEMBLY, 15MM SHAFT</v>
      </c>
      <c r="J4786">
        <v>1</v>
      </c>
      <c r="K4786">
        <v>1</v>
      </c>
      <c r="L4786">
        <v>8500</v>
      </c>
      <c r="M4786" t="str">
        <v>CNY</v>
      </c>
      <c r="N4786">
        <v>1.1000000000000001</v>
      </c>
      <c r="O4786">
        <v>8500</v>
      </c>
      <c r="P4786">
        <v>9350</v>
      </c>
      <c r="Q4786" t="str">
        <v>C66BJS-SMT SERVICE</v>
      </c>
      <c r="R4786" t="str">
        <v>Beijing Creative Distribution Automation Co., Ltd</v>
      </c>
      <c r="S4786" t="str">
        <v>Same</v>
      </c>
      <c r="T4786">
        <v>906107</v>
      </c>
      <c r="U4786">
        <v>5309.84</v>
      </c>
      <c r="V4786" t="str">
        <v>309ASY INV-PTS SALES</v>
      </c>
      <c r="W4786">
        <v>0</v>
      </c>
      <c r="X4786" t="str">
        <v>C66BJ23027</v>
      </c>
      <c r="Y4786">
        <v>1018135</v>
      </c>
      <c r="Z4786" t="str">
        <v>北京科锐配电自动化股份有限公司</v>
      </c>
      <c r="AA4786">
        <v>0</v>
      </c>
      <c r="AB4786">
        <v>2022</v>
      </c>
      <c r="AC4786">
        <v>10</v>
      </c>
      <c r="AD4786" t="str">
        <v>Q3</v>
      </c>
      <c r="AE4786" t="str">
        <v>FY22/23</v>
      </c>
      <c r="AF4786" t="str">
        <v>NORTH</v>
      </c>
    </row>
    <row r="4787" spans="1:32">
      <c r="A4787" t="str">
        <v>ESHL</v>
      </c>
      <c r="B4787" t="str">
        <v>BJS</v>
      </c>
      <c r="C4787" t="str">
        <v>SERVICE_CHARGE</v>
      </c>
      <c r="D4787" s="4">
        <v>44869</v>
      </c>
      <c r="E4787" t="str">
        <v>PEMTRON</v>
      </c>
      <c r="F4787">
        <v>12101209</v>
      </c>
      <c r="G4787">
        <v>44869</v>
      </c>
      <c r="H4787" t="str">
        <v>PEMR|SERVICE CHARGE</v>
      </c>
      <c r="I4787" t="str">
        <v>SERVICE CHARGE</v>
      </c>
      <c r="J4787">
        <v>1</v>
      </c>
      <c r="K4787">
        <v>1</v>
      </c>
      <c r="L4787">
        <v>6800</v>
      </c>
      <c r="M4787" t="str">
        <v>CNY</v>
      </c>
      <c r="N4787">
        <v>1.08</v>
      </c>
      <c r="O4787">
        <v>6800</v>
      </c>
      <c r="P4787">
        <v>7344.0000000000009</v>
      </c>
      <c r="Q4787" t="str">
        <v>C66BJS-SMT SERVICE</v>
      </c>
      <c r="R4787" t="str">
        <v>Hebei Mattel electronic technology limited company</v>
      </c>
      <c r="S4787" t="str">
        <v>Same</v>
      </c>
      <c r="T4787">
        <v>906106</v>
      </c>
      <c r="U4787">
        <v>0</v>
      </c>
      <c r="V4787" t="str">
        <v>309ASY INV-NON-CON</v>
      </c>
      <c r="W4787">
        <v>0</v>
      </c>
      <c r="X4787" t="str">
        <v>MTPO20221017101-1</v>
      </c>
      <c r="Y4787">
        <v>0</v>
      </c>
      <c r="Z4787" t="str">
        <v>河北美泰电子科技有限公司</v>
      </c>
      <c r="AA4787">
        <v>0</v>
      </c>
      <c r="AB4787">
        <v>2022</v>
      </c>
      <c r="AC4787">
        <v>11</v>
      </c>
      <c r="AD4787" t="str">
        <v>Q3</v>
      </c>
      <c r="AE4787" t="str">
        <v>FY22/23</v>
      </c>
      <c r="AF4787" t="str">
        <v>NORTH</v>
      </c>
    </row>
    <row r="4788" spans="1:32">
      <c r="A4788" t="str">
        <v>ESHL</v>
      </c>
      <c r="B4788" t="str">
        <v>SHA</v>
      </c>
      <c r="C4788" t="str">
        <v>CONTRACT_FEE</v>
      </c>
      <c r="D4788" s="4">
        <v>44869</v>
      </c>
      <c r="E4788" t="str">
        <v>YAMAHA</v>
      </c>
      <c r="F4788">
        <v>13100240</v>
      </c>
      <c r="G4788">
        <v>44869</v>
      </c>
      <c r="H4788" t="str">
        <v>YMCT|REPAIR CHARGE</v>
      </c>
      <c r="I4788" t="str">
        <v>REPAIR CHARGE</v>
      </c>
      <c r="J4788">
        <v>1</v>
      </c>
      <c r="K4788">
        <v>1</v>
      </c>
      <c r="L4788">
        <v>14159.29</v>
      </c>
      <c r="M4788" t="str">
        <v>CNY</v>
      </c>
      <c r="N4788">
        <v>1.08</v>
      </c>
      <c r="O4788">
        <v>14159.29</v>
      </c>
      <c r="P4788">
        <v>15292.033200000002</v>
      </c>
      <c r="Q4788" t="str">
        <v>C66SHA-SERVICE GROUP</v>
      </c>
      <c r="R4788" t="str">
        <v>Anhui Taihua Instrument Co., Ltd.</v>
      </c>
      <c r="S4788" t="str">
        <v>Same</v>
      </c>
      <c r="T4788">
        <v>906111</v>
      </c>
      <c r="U4788">
        <v>0</v>
      </c>
      <c r="V4788" t="str">
        <v>309ASY INV-CONTRACT</v>
      </c>
      <c r="W4788">
        <v>0</v>
      </c>
      <c r="X4788">
        <v>0</v>
      </c>
      <c r="Y4788">
        <v>0</v>
      </c>
      <c r="Z4788" t="str">
        <v>安徽泰华仪表有限公司</v>
      </c>
      <c r="AA4788">
        <v>0</v>
      </c>
      <c r="AB4788">
        <v>2022</v>
      </c>
      <c r="AC4788">
        <v>11</v>
      </c>
      <c r="AD4788" t="str">
        <v>Q3</v>
      </c>
      <c r="AE4788" t="str">
        <v>FY22/23</v>
      </c>
      <c r="AF4788" t="str">
        <v>EAST</v>
      </c>
    </row>
    <row r="4789" spans="1:32">
      <c r="A4789" t="str">
        <v>ESHL</v>
      </c>
      <c r="B4789" t="str">
        <v>SHA</v>
      </c>
      <c r="C4789" t="str">
        <v>SPARES/OTHER</v>
      </c>
      <c r="D4789" s="4">
        <v>44869</v>
      </c>
      <c r="E4789" t="str">
        <v>YAMAHA</v>
      </c>
      <c r="F4789">
        <v>14104321</v>
      </c>
      <c r="G4789">
        <v>44869</v>
      </c>
      <c r="H4789" t="str">
        <v>YMCT|KHY-M3AA3-00</v>
      </c>
      <c r="I4789" t="str">
        <v>GUIDE BLOCK</v>
      </c>
      <c r="J4789">
        <v>6</v>
      </c>
      <c r="K4789">
        <v>6</v>
      </c>
      <c r="L4789">
        <v>3573.45</v>
      </c>
      <c r="M4789" t="str">
        <v>CNY</v>
      </c>
      <c r="N4789">
        <v>1.08</v>
      </c>
      <c r="O4789">
        <v>3573.45</v>
      </c>
      <c r="P4789">
        <v>3859.326</v>
      </c>
      <c r="Q4789" t="str">
        <v>C66SHA-SERVICE GROUP</v>
      </c>
      <c r="R4789" t="str">
        <v>Suzhou Inovance Technology Co Ltd</v>
      </c>
      <c r="S4789" t="str">
        <v>Same</v>
      </c>
      <c r="T4789">
        <v>906109</v>
      </c>
      <c r="U4789">
        <v>1749</v>
      </c>
      <c r="V4789" t="str">
        <v>309ASY INV-PTS SALES</v>
      </c>
      <c r="W4789">
        <v>0</v>
      </c>
      <c r="X4789">
        <v>0</v>
      </c>
      <c r="Y4789">
        <v>1024143</v>
      </c>
      <c r="Z4789" t="str">
        <v>苏州汇川技术有限公司</v>
      </c>
      <c r="AA4789">
        <v>0</v>
      </c>
      <c r="AB4789">
        <v>2022</v>
      </c>
      <c r="AC4789">
        <v>11</v>
      </c>
      <c r="AD4789" t="str">
        <v>Q3</v>
      </c>
      <c r="AE4789" t="str">
        <v>FY22/23</v>
      </c>
      <c r="AF4789" t="str">
        <v>EAST</v>
      </c>
    </row>
    <row r="4790" spans="1:32">
      <c r="A4790" t="str">
        <v>ESHL</v>
      </c>
      <c r="B4790" t="str">
        <v>SHA</v>
      </c>
      <c r="C4790" t="str">
        <v>SPARES/OTHER</v>
      </c>
      <c r="D4790" s="4">
        <v>44869</v>
      </c>
      <c r="E4790" t="str">
        <v>YAMAHA</v>
      </c>
      <c r="F4790">
        <v>14104322</v>
      </c>
      <c r="G4790">
        <v>44869</v>
      </c>
      <c r="H4790" t="str">
        <v>YMCT|KKE-M652J-00</v>
      </c>
      <c r="I4790" t="str">
        <v>CYLINDER ANC ASSY</v>
      </c>
      <c r="J4790">
        <v>1</v>
      </c>
      <c r="K4790">
        <v>1</v>
      </c>
      <c r="L4790">
        <v>2153.1</v>
      </c>
      <c r="M4790" t="str">
        <v>CNY</v>
      </c>
      <c r="N4790">
        <v>1.08</v>
      </c>
      <c r="O4790">
        <v>2153.1</v>
      </c>
      <c r="P4790">
        <v>2325.348</v>
      </c>
      <c r="Q4790" t="str">
        <v>C66SHA-SERVICE GROUP</v>
      </c>
      <c r="R4790" t="str">
        <v>Suzhou Inovance Technology Co Ltd</v>
      </c>
      <c r="S4790" t="str">
        <v>Same</v>
      </c>
      <c r="T4790">
        <v>906110</v>
      </c>
      <c r="U4790">
        <v>925</v>
      </c>
      <c r="V4790" t="str">
        <v>309ASY INV-PTS SALES</v>
      </c>
      <c r="W4790">
        <v>0</v>
      </c>
      <c r="X4790">
        <v>0</v>
      </c>
      <c r="Y4790">
        <v>1024144</v>
      </c>
      <c r="Z4790" t="str">
        <v>苏州汇川技术有限公司</v>
      </c>
      <c r="AA4790">
        <v>0</v>
      </c>
      <c r="AB4790">
        <v>2022</v>
      </c>
      <c r="AC4790">
        <v>11</v>
      </c>
      <c r="AD4790" t="str">
        <v>Q3</v>
      </c>
      <c r="AE4790" t="str">
        <v>FY22/23</v>
      </c>
      <c r="AF4790" t="str">
        <v>EAST</v>
      </c>
    </row>
    <row r="4791" spans="1:32">
      <c r="A4791" t="str">
        <v>ESHL</v>
      </c>
      <c r="B4791" t="str">
        <v>SHA</v>
      </c>
      <c r="C4791" t="str">
        <v>SERVICE_CHARGE</v>
      </c>
      <c r="D4791" s="4">
        <v>44873</v>
      </c>
      <c r="E4791" t="str">
        <v>YAMAHA</v>
      </c>
      <c r="F4791">
        <v>12101210</v>
      </c>
      <c r="G4791">
        <v>44873</v>
      </c>
      <c r="H4791" t="str">
        <v>YMCT|REPAIR CHARGE</v>
      </c>
      <c r="I4791" t="str">
        <v>REPAIR CHARGE</v>
      </c>
      <c r="J4791">
        <v>1</v>
      </c>
      <c r="K4791">
        <v>1</v>
      </c>
      <c r="L4791">
        <v>15929.2</v>
      </c>
      <c r="M4791" t="str">
        <v>CNY</v>
      </c>
      <c r="N4791">
        <v>1.08</v>
      </c>
      <c r="O4791">
        <v>15929.2</v>
      </c>
      <c r="P4791">
        <v>17203.536000000004</v>
      </c>
      <c r="Q4791" t="str">
        <v>C66SHA-SERVICE GROUP</v>
      </c>
      <c r="R4791" t="str">
        <v>Ningbo Hanpu Tools Co., Ltd.</v>
      </c>
      <c r="S4791" t="str">
        <v>Same</v>
      </c>
      <c r="T4791">
        <v>906113</v>
      </c>
      <c r="U4791">
        <v>0</v>
      </c>
      <c r="V4791" t="str">
        <v>309ASY INV-NON-CON-V</v>
      </c>
      <c r="W4791">
        <v>0</v>
      </c>
      <c r="X4791">
        <v>0</v>
      </c>
      <c r="Y4791">
        <v>0</v>
      </c>
      <c r="Z4791" t="str">
        <v>宁波汉浦工具有限公司</v>
      </c>
      <c r="AA4791">
        <v>0</v>
      </c>
      <c r="AB4791">
        <v>2022</v>
      </c>
      <c r="AC4791">
        <v>11</v>
      </c>
      <c r="AD4791" t="str">
        <v>Q3</v>
      </c>
      <c r="AE4791" t="str">
        <v>FY22/23</v>
      </c>
      <c r="AF4791" t="str">
        <v>EAST</v>
      </c>
    </row>
    <row r="4792" spans="1:32">
      <c r="A4792" t="str">
        <v>ESHL</v>
      </c>
      <c r="B4792" t="str">
        <v>SHA</v>
      </c>
      <c r="C4792" t="str">
        <v>CONTRACT_FEE</v>
      </c>
      <c r="D4792" s="4">
        <v>44873</v>
      </c>
      <c r="E4792" t="str">
        <v>YAMAHA</v>
      </c>
      <c r="F4792">
        <v>13100241</v>
      </c>
      <c r="G4792">
        <v>44873</v>
      </c>
      <c r="H4792" t="str">
        <v>YMCT|REPAIR CHARGE</v>
      </c>
      <c r="I4792" t="str">
        <v>REPAIR CHARGE</v>
      </c>
      <c r="J4792">
        <v>1</v>
      </c>
      <c r="K4792">
        <v>1</v>
      </c>
      <c r="L4792">
        <v>88495.58</v>
      </c>
      <c r="M4792" t="str">
        <v>CNY</v>
      </c>
      <c r="N4792">
        <v>1.08</v>
      </c>
      <c r="O4792">
        <v>88495.58</v>
      </c>
      <c r="P4792">
        <v>95575.226400000014</v>
      </c>
      <c r="Q4792" t="str">
        <v>C66SHA-SERVICE GROUP</v>
      </c>
      <c r="R4792" t="str">
        <v>Anhui siweiqi Intelligent Technology Co., Ltd.</v>
      </c>
      <c r="S4792" t="str">
        <v>Same</v>
      </c>
      <c r="T4792">
        <v>906112</v>
      </c>
      <c r="U4792">
        <v>0</v>
      </c>
      <c r="V4792" t="str">
        <v>309ASY INV-CONTRACT</v>
      </c>
      <c r="W4792">
        <v>0</v>
      </c>
      <c r="X4792">
        <v>0</v>
      </c>
      <c r="Y4792">
        <v>0</v>
      </c>
      <c r="Z4792" t="str">
        <v>安徽思伟奇智能科技有限公司</v>
      </c>
      <c r="AA4792">
        <v>0</v>
      </c>
      <c r="AB4792">
        <v>2022</v>
      </c>
      <c r="AC4792">
        <v>11</v>
      </c>
      <c r="AD4792" t="str">
        <v>Q3</v>
      </c>
      <c r="AE4792" t="str">
        <v>FY22/23</v>
      </c>
      <c r="AF4792" t="str">
        <v>EAST</v>
      </c>
    </row>
    <row r="4793" spans="1:32">
      <c r="A4793" t="str">
        <v>ESHL</v>
      </c>
      <c r="B4793" t="str">
        <v>SHA</v>
      </c>
      <c r="C4793" t="str">
        <v>SERVICE_CHARGE</v>
      </c>
      <c r="D4793" s="4">
        <v>44874</v>
      </c>
      <c r="E4793" t="str">
        <v>YAMAHA</v>
      </c>
      <c r="F4793">
        <v>12101211</v>
      </c>
      <c r="G4793">
        <v>44874</v>
      </c>
      <c r="H4793" t="str">
        <v>YMCT|REPAIR CHARGE</v>
      </c>
      <c r="I4793" t="str">
        <v>REPAIR CHARGE</v>
      </c>
      <c r="J4793">
        <v>1</v>
      </c>
      <c r="K4793">
        <v>1</v>
      </c>
      <c r="L4793">
        <v>1681.42</v>
      </c>
      <c r="M4793" t="str">
        <v>CNY</v>
      </c>
      <c r="N4793">
        <v>1.08</v>
      </c>
      <c r="O4793">
        <v>1681.42</v>
      </c>
      <c r="P4793">
        <v>1815.9336000000003</v>
      </c>
      <c r="Q4793" t="str">
        <v>C66SHA-SERVICE GROUP</v>
      </c>
      <c r="R4793" t="str">
        <v>Shanghai Edge Light Industry Co.,Ltd</v>
      </c>
      <c r="S4793" t="str">
        <v>Same</v>
      </c>
      <c r="T4793">
        <v>906118</v>
      </c>
      <c r="U4793">
        <v>0</v>
      </c>
      <c r="V4793" t="str">
        <v>309ASY INV-NON-CON-V</v>
      </c>
      <c r="W4793">
        <v>0</v>
      </c>
      <c r="X4793">
        <v>0</v>
      </c>
      <c r="Y4793">
        <v>0</v>
      </c>
      <c r="Z4793" t="str">
        <v>上海边光实业有限公司</v>
      </c>
      <c r="AA4793">
        <v>0</v>
      </c>
      <c r="AB4793">
        <v>2022</v>
      </c>
      <c r="AC4793">
        <v>11</v>
      </c>
      <c r="AD4793" t="str">
        <v>Q3</v>
      </c>
      <c r="AE4793" t="str">
        <v>FY22/23</v>
      </c>
      <c r="AF4793" t="str">
        <v>EAST</v>
      </c>
    </row>
    <row r="4794" spans="1:32">
      <c r="A4794" t="str">
        <v>ESHL</v>
      </c>
      <c r="B4794" t="str">
        <v>SHA</v>
      </c>
      <c r="C4794" t="str">
        <v>FEEDER</v>
      </c>
      <c r="D4794" s="4">
        <v>44874</v>
      </c>
      <c r="E4794" t="str">
        <v>YAMAHA</v>
      </c>
      <c r="F4794">
        <v>14104323</v>
      </c>
      <c r="G4794">
        <v>44874</v>
      </c>
      <c r="H4794" t="str">
        <v>YMCT|KHJ-MC100-00</v>
      </c>
      <c r="I4794" t="str">
        <v>SS TAPE FEEDER 8mm</v>
      </c>
      <c r="J4794">
        <v>10</v>
      </c>
      <c r="K4794">
        <v>10</v>
      </c>
      <c r="L4794">
        <v>29106.19</v>
      </c>
      <c r="M4794" t="str">
        <v>CNY</v>
      </c>
      <c r="N4794">
        <v>1.08</v>
      </c>
      <c r="O4794">
        <v>29106.19</v>
      </c>
      <c r="P4794">
        <v>31434.6852</v>
      </c>
      <c r="Q4794" t="str">
        <v>C66SHA-SERVICE GROUP</v>
      </c>
      <c r="R4794" t="str">
        <v>Ningbo Laneng Electronics Co.,Ltd.</v>
      </c>
      <c r="S4794" t="str">
        <v>Same</v>
      </c>
      <c r="T4794">
        <v>906114</v>
      </c>
      <c r="U4794">
        <v>19700.61</v>
      </c>
      <c r="V4794" t="str">
        <v>309ASY INV-PTS SALES</v>
      </c>
      <c r="W4794">
        <v>0</v>
      </c>
      <c r="X4794">
        <v>0</v>
      </c>
      <c r="Y4794">
        <v>1028108</v>
      </c>
      <c r="Z4794" t="str">
        <v>宁波朗能电子有限公司</v>
      </c>
      <c r="AA4794">
        <v>0</v>
      </c>
      <c r="AB4794">
        <v>2022</v>
      </c>
      <c r="AC4794">
        <v>11</v>
      </c>
      <c r="AD4794" t="str">
        <v>Q3</v>
      </c>
      <c r="AE4794" t="str">
        <v>FY22/23</v>
      </c>
      <c r="AF4794" t="str">
        <v>EAST</v>
      </c>
    </row>
    <row r="4795" spans="1:32">
      <c r="A4795" t="str">
        <v>ESHL</v>
      </c>
      <c r="B4795" t="str">
        <v>SHA</v>
      </c>
      <c r="C4795" t="str">
        <v>FEEDER</v>
      </c>
      <c r="D4795" s="4">
        <v>44874</v>
      </c>
      <c r="E4795" t="str">
        <v>YAMAHA</v>
      </c>
      <c r="F4795">
        <v>14104323</v>
      </c>
      <c r="G4795">
        <v>44874</v>
      </c>
      <c r="H4795" t="str">
        <v>YMCT|KHJ-MC200-00</v>
      </c>
      <c r="I4795" t="str">
        <v>SS TAPE FEEDER 12/16mm</v>
      </c>
      <c r="J4795">
        <v>4</v>
      </c>
      <c r="K4795">
        <v>4</v>
      </c>
      <c r="L4795">
        <v>17667.259999999998</v>
      </c>
      <c r="M4795" t="str">
        <v>CNY</v>
      </c>
      <c r="N4795">
        <v>1.08</v>
      </c>
      <c r="O4795">
        <v>17667.259999999998</v>
      </c>
      <c r="P4795">
        <v>19080.640800000001</v>
      </c>
      <c r="Q4795" t="str">
        <v>C66SHA-SERVICE GROUP</v>
      </c>
      <c r="R4795" t="str">
        <v>Ningbo Laneng Electronics Co.,Ltd.</v>
      </c>
      <c r="S4795" t="str">
        <v>Same</v>
      </c>
      <c r="T4795">
        <v>906114</v>
      </c>
      <c r="U4795">
        <v>10291.129999999999</v>
      </c>
      <c r="V4795" t="str">
        <v>309ASY INV-PTS SALES</v>
      </c>
      <c r="W4795">
        <v>0</v>
      </c>
      <c r="X4795">
        <v>0</v>
      </c>
      <c r="Y4795">
        <v>1028108</v>
      </c>
      <c r="Z4795" t="str">
        <v>宁波朗能电子有限公司</v>
      </c>
      <c r="AA4795">
        <v>0</v>
      </c>
      <c r="AB4795">
        <v>2022</v>
      </c>
      <c r="AC4795">
        <v>11</v>
      </c>
      <c r="AD4795" t="str">
        <v>Q3</v>
      </c>
      <c r="AE4795" t="str">
        <v>FY22/23</v>
      </c>
      <c r="AF4795" t="str">
        <v>EAST</v>
      </c>
    </row>
    <row r="4796" spans="1:32">
      <c r="A4796" t="str">
        <v>ESHL</v>
      </c>
      <c r="B4796" t="str">
        <v>SHA</v>
      </c>
      <c r="C4796" t="str">
        <v>FEEDER</v>
      </c>
      <c r="D4796" s="4">
        <v>44874</v>
      </c>
      <c r="E4796" t="str">
        <v>YAMAHA</v>
      </c>
      <c r="F4796">
        <v>14104324</v>
      </c>
      <c r="G4796">
        <v>44874</v>
      </c>
      <c r="H4796" t="str">
        <v>YMCT|KHJ-MC700-00</v>
      </c>
      <c r="I4796" t="str">
        <v>SS TAPE FEEDER 56mm</v>
      </c>
      <c r="J4796">
        <v>3</v>
      </c>
      <c r="K4796">
        <v>3</v>
      </c>
      <c r="L4796">
        <v>24841.59</v>
      </c>
      <c r="M4796" t="str">
        <v>CNY</v>
      </c>
      <c r="N4796">
        <v>1.08</v>
      </c>
      <c r="O4796">
        <v>24841.59</v>
      </c>
      <c r="P4796">
        <v>26828.917200000004</v>
      </c>
      <c r="Q4796" t="str">
        <v>C66SHA-SERVICE GROUP</v>
      </c>
      <c r="R4796" t="str">
        <v>Wuxi Maxdone Electronics Technology Co., Ltd.</v>
      </c>
      <c r="S4796" t="str">
        <v>Same</v>
      </c>
      <c r="T4796">
        <v>906115</v>
      </c>
      <c r="U4796">
        <v>15424.62</v>
      </c>
      <c r="V4796" t="str">
        <v>309ASY INV-PTS SALES</v>
      </c>
      <c r="W4796">
        <v>0</v>
      </c>
      <c r="X4796">
        <v>0</v>
      </c>
      <c r="Y4796">
        <v>1028111</v>
      </c>
      <c r="Z4796" t="str">
        <v>无锡麦道电子科技有限公司</v>
      </c>
      <c r="AA4796">
        <v>0</v>
      </c>
      <c r="AB4796">
        <v>2022</v>
      </c>
      <c r="AC4796">
        <v>11</v>
      </c>
      <c r="AD4796" t="str">
        <v>Q3</v>
      </c>
      <c r="AE4796" t="str">
        <v>FY22/23</v>
      </c>
      <c r="AF4796" t="str">
        <v>EAST</v>
      </c>
    </row>
    <row r="4797" spans="1:32">
      <c r="A4797" t="str">
        <v>ESHL</v>
      </c>
      <c r="B4797" t="str">
        <v>SHA</v>
      </c>
      <c r="C4797" t="str">
        <v>SPARES/OTHER</v>
      </c>
      <c r="D4797" s="4">
        <v>44874</v>
      </c>
      <c r="E4797" t="str">
        <v>YAMAHA</v>
      </c>
      <c r="F4797">
        <v>14104324</v>
      </c>
      <c r="G4797">
        <v>44874</v>
      </c>
      <c r="H4797" t="str">
        <v>YMCT|KHJ-MC800-00</v>
      </c>
      <c r="I4797" t="str">
        <v>SS FEEDER ASSY. 72mm</v>
      </c>
      <c r="J4797">
        <v>2</v>
      </c>
      <c r="K4797">
        <v>2</v>
      </c>
      <c r="L4797">
        <v>42886.73</v>
      </c>
      <c r="M4797" t="str">
        <v>CNY</v>
      </c>
      <c r="N4797">
        <v>1.08</v>
      </c>
      <c r="O4797">
        <v>42886.73</v>
      </c>
      <c r="P4797">
        <v>46317.66840000001</v>
      </c>
      <c r="Q4797" t="str">
        <v>C66SHA-SERVICE GROUP</v>
      </c>
      <c r="R4797" t="str">
        <v>Wuxi Maxdone Electronics Technology Co., Ltd.</v>
      </c>
      <c r="S4797" t="str">
        <v>Same</v>
      </c>
      <c r="T4797">
        <v>906115</v>
      </c>
      <c r="U4797">
        <v>27581.5</v>
      </c>
      <c r="V4797" t="str">
        <v>309ASY INV-PTS SALES</v>
      </c>
      <c r="W4797">
        <v>0</v>
      </c>
      <c r="X4797">
        <v>0</v>
      </c>
      <c r="Y4797">
        <v>1028111</v>
      </c>
      <c r="Z4797" t="str">
        <v>无锡麦道电子科技有限公司</v>
      </c>
      <c r="AA4797">
        <v>0</v>
      </c>
      <c r="AB4797">
        <v>2022</v>
      </c>
      <c r="AC4797">
        <v>11</v>
      </c>
      <c r="AD4797" t="str">
        <v>Q3</v>
      </c>
      <c r="AE4797" t="str">
        <v>FY22/23</v>
      </c>
      <c r="AF4797" t="str">
        <v>EAST</v>
      </c>
    </row>
    <row r="4798" spans="1:32">
      <c r="A4798" t="str">
        <v>ESHL</v>
      </c>
      <c r="B4798" t="str">
        <v>SHA</v>
      </c>
      <c r="C4798" t="str">
        <v>FEEDER</v>
      </c>
      <c r="D4798" s="4">
        <v>44874</v>
      </c>
      <c r="E4798" t="str">
        <v>YAMAHA</v>
      </c>
      <c r="F4798">
        <v>14104325</v>
      </c>
      <c r="G4798">
        <v>44874</v>
      </c>
      <c r="H4798" t="str">
        <v>YMCT|KHJ-MC600-00</v>
      </c>
      <c r="I4798" t="str">
        <v>SS TAPE FEEDER 44mm</v>
      </c>
      <c r="J4798">
        <v>1</v>
      </c>
      <c r="K4798">
        <v>1</v>
      </c>
      <c r="L4798">
        <v>7875.22</v>
      </c>
      <c r="M4798" t="str">
        <v>CNY</v>
      </c>
      <c r="N4798">
        <v>1.08</v>
      </c>
      <c r="O4798">
        <v>7875.22</v>
      </c>
      <c r="P4798">
        <v>8505.2376000000004</v>
      </c>
      <c r="Q4798" t="str">
        <v>C66SHA-SERVICE GROUP</v>
      </c>
      <c r="R4798" t="str">
        <v>Huangshan Changwei Hardware Manufacturing Co., Ltd</v>
      </c>
      <c r="S4798" t="str">
        <v>Same</v>
      </c>
      <c r="T4798">
        <v>906116</v>
      </c>
      <c r="U4798">
        <v>5013.9399999999996</v>
      </c>
      <c r="V4798" t="str">
        <v>309ASY INV-PTS SALES</v>
      </c>
      <c r="W4798">
        <v>0</v>
      </c>
      <c r="X4798">
        <v>0</v>
      </c>
      <c r="Y4798">
        <v>1028114</v>
      </c>
      <c r="Z4798" t="str">
        <v>黄山市昌维电气科技有限公司</v>
      </c>
      <c r="AA4798">
        <v>0</v>
      </c>
      <c r="AB4798">
        <v>2022</v>
      </c>
      <c r="AC4798">
        <v>11</v>
      </c>
      <c r="AD4798" t="str">
        <v>Q3</v>
      </c>
      <c r="AE4798" t="str">
        <v>FY22/23</v>
      </c>
      <c r="AF4798" t="str">
        <v>EAST</v>
      </c>
    </row>
    <row r="4799" spans="1:32">
      <c r="A4799" t="str">
        <v>ESHL</v>
      </c>
      <c r="B4799" t="str">
        <v>SHA</v>
      </c>
      <c r="C4799" t="str">
        <v>FEEDER</v>
      </c>
      <c r="D4799" s="4">
        <v>44874</v>
      </c>
      <c r="E4799" t="str">
        <v>YAMAHA</v>
      </c>
      <c r="F4799">
        <v>14104326</v>
      </c>
      <c r="G4799">
        <v>44874</v>
      </c>
      <c r="H4799" t="str">
        <v>YMCT|KHJ-MC400-00</v>
      </c>
      <c r="I4799" t="str">
        <v>SS TAPE FEEDER 24mm</v>
      </c>
      <c r="J4799">
        <v>2</v>
      </c>
      <c r="K4799">
        <v>2</v>
      </c>
      <c r="L4799">
        <v>8376.99</v>
      </c>
      <c r="M4799" t="str">
        <v>CNY</v>
      </c>
      <c r="N4799">
        <v>1.08</v>
      </c>
      <c r="O4799">
        <v>8376.99</v>
      </c>
      <c r="P4799">
        <v>9047.1491999999998</v>
      </c>
      <c r="Q4799" t="str">
        <v>C66SHA-SERVICE GROUP</v>
      </c>
      <c r="R4799" t="str">
        <v>Jiangyin Tori Electric Co., Ltd.</v>
      </c>
      <c r="S4799" t="str">
        <v>Same</v>
      </c>
      <c r="T4799">
        <v>906117</v>
      </c>
      <c r="U4799">
        <v>5787.06</v>
      </c>
      <c r="V4799" t="str">
        <v>309ASY INV-PTS SALES</v>
      </c>
      <c r="W4799">
        <v>0</v>
      </c>
      <c r="X4799">
        <v>0</v>
      </c>
      <c r="Y4799">
        <v>1028115</v>
      </c>
      <c r="Z4799" t="str">
        <v>江阴东瑞电气有限公司</v>
      </c>
      <c r="AA4799">
        <v>0</v>
      </c>
      <c r="AB4799">
        <v>2022</v>
      </c>
      <c r="AC4799">
        <v>11</v>
      </c>
      <c r="AD4799" t="str">
        <v>Q3</v>
      </c>
      <c r="AE4799" t="str">
        <v>FY22/23</v>
      </c>
      <c r="AF4799" t="str">
        <v>EAST</v>
      </c>
    </row>
    <row r="4800" spans="1:32">
      <c r="A4800" t="str">
        <v>ESHL</v>
      </c>
      <c r="B4800" t="str">
        <v>SHA</v>
      </c>
      <c r="C4800" t="str">
        <v>CONTRACT_FEE</v>
      </c>
      <c r="D4800" s="4">
        <v>44875</v>
      </c>
      <c r="E4800" t="str">
        <v>YAMAHA</v>
      </c>
      <c r="F4800">
        <v>13100242</v>
      </c>
      <c r="G4800">
        <v>44875</v>
      </c>
      <c r="H4800" t="str">
        <v>YMCT|REPAIR CHARGE</v>
      </c>
      <c r="I4800" t="str">
        <v>REPAIR CHARGE</v>
      </c>
      <c r="J4800">
        <v>2</v>
      </c>
      <c r="K4800">
        <v>2</v>
      </c>
      <c r="L4800">
        <v>7433.63</v>
      </c>
      <c r="M4800" t="str">
        <v>CNY</v>
      </c>
      <c r="N4800">
        <v>1.08</v>
      </c>
      <c r="O4800">
        <v>7433.63</v>
      </c>
      <c r="P4800">
        <v>8028.3204000000005</v>
      </c>
      <c r="Q4800" t="str">
        <v>C66SHA-SERVICE GROUP</v>
      </c>
      <c r="R4800" t="str">
        <v>Anhui Ledtu Photo-Electric Technology Co., Ltd.</v>
      </c>
      <c r="S4800" t="str">
        <v>Same</v>
      </c>
      <c r="T4800">
        <v>906119</v>
      </c>
      <c r="U4800">
        <v>0</v>
      </c>
      <c r="V4800" t="str">
        <v>309ASY INV-CONTRACT</v>
      </c>
      <c r="W4800">
        <v>0</v>
      </c>
      <c r="X4800">
        <v>0</v>
      </c>
      <c r="Y4800">
        <v>0</v>
      </c>
      <c r="Z4800" t="str">
        <v>安徽乐图电子科技股份有限公司</v>
      </c>
      <c r="AA4800">
        <v>0</v>
      </c>
      <c r="AB4800">
        <v>2022</v>
      </c>
      <c r="AC4800">
        <v>11</v>
      </c>
      <c r="AD4800" t="str">
        <v>Q3</v>
      </c>
      <c r="AE4800" t="str">
        <v>FY22/23</v>
      </c>
      <c r="AF4800" t="str">
        <v>EAST</v>
      </c>
    </row>
    <row r="4801" spans="1:32">
      <c r="A4801" t="str">
        <v>ESHL</v>
      </c>
      <c r="B4801" t="str">
        <v>SHA</v>
      </c>
      <c r="C4801" t="str">
        <v>FEEDER</v>
      </c>
      <c r="D4801" s="4">
        <v>44875</v>
      </c>
      <c r="E4801" t="str">
        <v>YAMAHA</v>
      </c>
      <c r="F4801">
        <v>14104327</v>
      </c>
      <c r="G4801">
        <v>44875</v>
      </c>
      <c r="H4801" t="str">
        <v>YMCT|KHJ-MC200-00</v>
      </c>
      <c r="I4801" t="str">
        <v>SS TAPE FEEDER 12/16mm</v>
      </c>
      <c r="J4801">
        <v>1</v>
      </c>
      <c r="K4801">
        <v>1</v>
      </c>
      <c r="L4801">
        <v>4059.29</v>
      </c>
      <c r="M4801" t="str">
        <v>CNY</v>
      </c>
      <c r="N4801">
        <v>1.08</v>
      </c>
      <c r="O4801">
        <v>4059.29</v>
      </c>
      <c r="P4801">
        <v>4384.0331999999999</v>
      </c>
      <c r="Q4801" t="str">
        <v>C66SHA-SERVICE GROUP</v>
      </c>
      <c r="R4801" t="str">
        <v>COSCO SHIPPING TECHNOLOGY CO., LTD</v>
      </c>
      <c r="S4801" t="str">
        <v>Same</v>
      </c>
      <c r="T4801">
        <v>906120</v>
      </c>
      <c r="U4801">
        <v>2572.7800000000002</v>
      </c>
      <c r="V4801" t="str">
        <v>309ASY INV-PTS SALES</v>
      </c>
      <c r="W4801">
        <v>0</v>
      </c>
      <c r="X4801">
        <v>0</v>
      </c>
      <c r="Y4801">
        <v>1029111</v>
      </c>
      <c r="Z4801" t="str">
        <v>中远海运科技股份有限公司</v>
      </c>
      <c r="AA4801">
        <v>0</v>
      </c>
      <c r="AB4801">
        <v>2022</v>
      </c>
      <c r="AC4801">
        <v>11</v>
      </c>
      <c r="AD4801" t="str">
        <v>Q3</v>
      </c>
      <c r="AE4801" t="str">
        <v>FY22/23</v>
      </c>
      <c r="AF4801" t="str">
        <v>EAST</v>
      </c>
    </row>
    <row r="4802" spans="1:32">
      <c r="A4802" t="str">
        <v>ESHL</v>
      </c>
      <c r="B4802" t="str">
        <v>SHA</v>
      </c>
      <c r="C4802" t="str">
        <v>FEEDER</v>
      </c>
      <c r="D4802" s="4">
        <v>44875</v>
      </c>
      <c r="E4802" t="str">
        <v>YAMAHA</v>
      </c>
      <c r="F4802">
        <v>14104327</v>
      </c>
      <c r="G4802">
        <v>44875</v>
      </c>
      <c r="H4802" t="str">
        <v>YMCT|KHJ-MC400-00</v>
      </c>
      <c r="I4802" t="str">
        <v>SS TAPE FEEDER 24mm</v>
      </c>
      <c r="J4802">
        <v>5</v>
      </c>
      <c r="K4802">
        <v>5</v>
      </c>
      <c r="L4802">
        <v>21672.57</v>
      </c>
      <c r="M4802" t="str">
        <v>CNY</v>
      </c>
      <c r="N4802">
        <v>1.08</v>
      </c>
      <c r="O4802">
        <v>21672.57</v>
      </c>
      <c r="P4802">
        <v>23406.375600000003</v>
      </c>
      <c r="Q4802" t="str">
        <v>C66SHA-SERVICE GROUP</v>
      </c>
      <c r="R4802" t="str">
        <v>COSCO SHIPPING TECHNOLOGY CO., LTD</v>
      </c>
      <c r="S4802" t="str">
        <v>Same</v>
      </c>
      <c r="T4802">
        <v>906120</v>
      </c>
      <c r="U4802">
        <v>14467.64</v>
      </c>
      <c r="V4802" t="str">
        <v>309ASY INV-PTS SALES</v>
      </c>
      <c r="W4802">
        <v>0</v>
      </c>
      <c r="X4802">
        <v>0</v>
      </c>
      <c r="Y4802">
        <v>1029111</v>
      </c>
      <c r="Z4802" t="str">
        <v>中远海运科技股份有限公司</v>
      </c>
      <c r="AA4802">
        <v>0</v>
      </c>
      <c r="AB4802">
        <v>2022</v>
      </c>
      <c r="AC4802">
        <v>11</v>
      </c>
      <c r="AD4802" t="str">
        <v>Q3</v>
      </c>
      <c r="AE4802" t="str">
        <v>FY22/23</v>
      </c>
      <c r="AF4802" t="str">
        <v>EAST</v>
      </c>
    </row>
    <row r="4803" spans="1:32">
      <c r="A4803" t="str">
        <v>ESHL</v>
      </c>
      <c r="B4803" t="str">
        <v>SHA</v>
      </c>
      <c r="C4803" t="str">
        <v>FEEDER</v>
      </c>
      <c r="D4803" s="4">
        <v>44875</v>
      </c>
      <c r="E4803" t="str">
        <v>YAMAHA</v>
      </c>
      <c r="F4803">
        <v>14104327</v>
      </c>
      <c r="G4803">
        <v>44875</v>
      </c>
      <c r="H4803" t="str">
        <v>YMCT|KHJ-MC500-00</v>
      </c>
      <c r="I4803" t="str">
        <v>SS TAPE FEEDER 32mm</v>
      </c>
      <c r="J4803">
        <v>2</v>
      </c>
      <c r="K4803">
        <v>2</v>
      </c>
      <c r="L4803">
        <v>10886.73</v>
      </c>
      <c r="M4803" t="str">
        <v>CNY</v>
      </c>
      <c r="N4803">
        <v>1.08</v>
      </c>
      <c r="O4803">
        <v>10886.73</v>
      </c>
      <c r="P4803">
        <v>11757.6684</v>
      </c>
      <c r="Q4803" t="str">
        <v>C66SHA-SERVICE GROUP</v>
      </c>
      <c r="R4803" t="str">
        <v>COSCO SHIPPING TECHNOLOGY CO., LTD</v>
      </c>
      <c r="S4803" t="str">
        <v>Same</v>
      </c>
      <c r="T4803">
        <v>906120</v>
      </c>
      <c r="U4803">
        <v>7383.61</v>
      </c>
      <c r="V4803" t="str">
        <v>309ASY INV-PTS SALES</v>
      </c>
      <c r="W4803">
        <v>0</v>
      </c>
      <c r="X4803">
        <v>0</v>
      </c>
      <c r="Y4803">
        <v>1029111</v>
      </c>
      <c r="Z4803" t="str">
        <v>中远海运科技股份有限公司</v>
      </c>
      <c r="AA4803">
        <v>0</v>
      </c>
      <c r="AB4803">
        <v>2022</v>
      </c>
      <c r="AC4803">
        <v>11</v>
      </c>
      <c r="AD4803" t="str">
        <v>Q3</v>
      </c>
      <c r="AE4803" t="str">
        <v>FY22/23</v>
      </c>
      <c r="AF4803" t="str">
        <v>EAST</v>
      </c>
    </row>
    <row r="4804" spans="1:32">
      <c r="A4804" t="str">
        <v>ESHL</v>
      </c>
      <c r="B4804" t="str">
        <v>SZX</v>
      </c>
      <c r="C4804" t="str">
        <v>SPARES/OTHER</v>
      </c>
      <c r="D4804" s="4">
        <v>44889</v>
      </c>
      <c r="E4804" t="str">
        <v>OTHERS</v>
      </c>
      <c r="F4804">
        <v>14104328</v>
      </c>
      <c r="G4804">
        <v>44889</v>
      </c>
      <c r="H4804" t="str">
        <v>ZMTR|KHY-M3T10-00E</v>
      </c>
      <c r="I4804" t="str">
        <v>TAPE CUTTER CYLYG12</v>
      </c>
      <c r="J4804">
        <v>1</v>
      </c>
      <c r="K4804">
        <v>1</v>
      </c>
      <c r="L4804">
        <v>707.96</v>
      </c>
      <c r="M4804" t="str">
        <v>CNY</v>
      </c>
      <c r="N4804">
        <v>1.08</v>
      </c>
      <c r="O4804">
        <v>707.96</v>
      </c>
      <c r="P4804">
        <v>764.59680000000014</v>
      </c>
      <c r="Q4804" t="str">
        <v>C66SZX-SMT SERVICE</v>
      </c>
      <c r="R4804" t="str">
        <v>JiangXi Netis Technology Co., Ltd.</v>
      </c>
      <c r="S4804" t="str">
        <v>Same</v>
      </c>
      <c r="T4804">
        <v>906122</v>
      </c>
      <c r="U4804">
        <v>380.53</v>
      </c>
      <c r="V4804" t="str">
        <v>309ASY INV-PTS SALES</v>
      </c>
      <c r="W4804">
        <v>0</v>
      </c>
      <c r="X4804">
        <v>0</v>
      </c>
      <c r="Y4804">
        <v>1044184</v>
      </c>
      <c r="Z4804" t="str">
        <v>江西网是科技有限公司</v>
      </c>
      <c r="AA4804">
        <v>0</v>
      </c>
      <c r="AB4804">
        <v>2022</v>
      </c>
      <c r="AC4804">
        <v>11</v>
      </c>
      <c r="AD4804" t="str">
        <v>Q3</v>
      </c>
      <c r="AE4804" t="str">
        <v>FY22/23</v>
      </c>
      <c r="AF4804" t="str">
        <v>SOUTH</v>
      </c>
    </row>
    <row r="4805" spans="1:32">
      <c r="A4805" t="str">
        <v>ESHL</v>
      </c>
      <c r="B4805" t="str">
        <v>SZX</v>
      </c>
      <c r="C4805" t="str">
        <v>SPARES/OTHER</v>
      </c>
      <c r="D4805" s="4">
        <v>44889</v>
      </c>
      <c r="E4805" t="str">
        <v>YAMAHA</v>
      </c>
      <c r="F4805">
        <v>14104328</v>
      </c>
      <c r="G4805">
        <v>44889</v>
      </c>
      <c r="H4805" t="str">
        <v>YMCT|KHY-M712S-A0</v>
      </c>
      <c r="I4805" t="str">
        <v>SHAFT 2 SPARE</v>
      </c>
      <c r="J4805">
        <v>1</v>
      </c>
      <c r="K4805">
        <v>1</v>
      </c>
      <c r="L4805">
        <v>3982.3</v>
      </c>
      <c r="M4805" t="str">
        <v>CNY</v>
      </c>
      <c r="N4805">
        <v>1.08</v>
      </c>
      <c r="O4805">
        <v>3982.3</v>
      </c>
      <c r="P4805">
        <v>4300.8840000000009</v>
      </c>
      <c r="Q4805" t="str">
        <v>C66SZX-SMT SERVICE</v>
      </c>
      <c r="R4805" t="str">
        <v>JiangXi Netis Technology Co., Ltd.</v>
      </c>
      <c r="S4805" t="str">
        <v>Same</v>
      </c>
      <c r="T4805">
        <v>906122</v>
      </c>
      <c r="U4805">
        <v>2061</v>
      </c>
      <c r="V4805" t="str">
        <v>309ASY INV-PTS SALES</v>
      </c>
      <c r="W4805">
        <v>0</v>
      </c>
      <c r="X4805">
        <v>0</v>
      </c>
      <c r="Y4805">
        <v>1044184</v>
      </c>
      <c r="Z4805" t="str">
        <v>江西网是科技有限公司</v>
      </c>
      <c r="AA4805">
        <v>0</v>
      </c>
      <c r="AB4805">
        <v>2022</v>
      </c>
      <c r="AC4805">
        <v>11</v>
      </c>
      <c r="AD4805" t="str">
        <v>Q3</v>
      </c>
      <c r="AE4805" t="str">
        <v>FY22/23</v>
      </c>
      <c r="AF4805" t="str">
        <v>SOUTH</v>
      </c>
    </row>
    <row r="4806" spans="1:32">
      <c r="A4806" t="str">
        <v>ESHL</v>
      </c>
      <c r="B4806" t="str">
        <v>SZX</v>
      </c>
      <c r="C4806" t="str">
        <v>SPARES/OTHER</v>
      </c>
      <c r="D4806" s="4">
        <v>44889</v>
      </c>
      <c r="E4806" t="str">
        <v>YAMAHA</v>
      </c>
      <c r="F4806">
        <v>14104328</v>
      </c>
      <c r="G4806">
        <v>44889</v>
      </c>
      <c r="H4806" t="str">
        <v>YMCT|KLF-M537G-20</v>
      </c>
      <c r="I4806" t="str">
        <v>CONTACTOR 1</v>
      </c>
      <c r="J4806">
        <v>1</v>
      </c>
      <c r="K4806">
        <v>1</v>
      </c>
      <c r="L4806">
        <v>486.73</v>
      </c>
      <c r="M4806" t="str">
        <v>CNY</v>
      </c>
      <c r="N4806">
        <v>1.08</v>
      </c>
      <c r="O4806">
        <v>486.73</v>
      </c>
      <c r="P4806">
        <v>525.66840000000002</v>
      </c>
      <c r="Q4806" t="str">
        <v>C66SZX-SMT SERVICE</v>
      </c>
      <c r="R4806" t="str">
        <v>JiangXi Netis Technology Co., Ltd.</v>
      </c>
      <c r="S4806" t="str">
        <v>Same</v>
      </c>
      <c r="T4806">
        <v>906122</v>
      </c>
      <c r="U4806">
        <v>339.81</v>
      </c>
      <c r="V4806" t="str">
        <v>309ASY INV-PTS SALES</v>
      </c>
      <c r="W4806">
        <v>0</v>
      </c>
      <c r="X4806">
        <v>0</v>
      </c>
      <c r="Y4806">
        <v>1044184</v>
      </c>
      <c r="Z4806" t="str">
        <v>江西网是科技有限公司</v>
      </c>
      <c r="AA4806">
        <v>0</v>
      </c>
      <c r="AB4806">
        <v>2022</v>
      </c>
      <c r="AC4806">
        <v>11</v>
      </c>
      <c r="AD4806" t="str">
        <v>Q3</v>
      </c>
      <c r="AE4806" t="str">
        <v>FY22/23</v>
      </c>
      <c r="AF4806" t="str">
        <v>SOUTH</v>
      </c>
    </row>
    <row r="4807" spans="1:32">
      <c r="A4807" t="str">
        <v>ESHL</v>
      </c>
      <c r="B4807" t="str">
        <v>SZX</v>
      </c>
      <c r="C4807" t="str">
        <v>SPARES/OTHER</v>
      </c>
      <c r="D4807" s="4">
        <v>44889</v>
      </c>
      <c r="E4807" t="str">
        <v>YAMAHA</v>
      </c>
      <c r="F4807">
        <v>14104328</v>
      </c>
      <c r="G4807">
        <v>44889</v>
      </c>
      <c r="H4807" t="str">
        <v>YMCT|KLF-M537G-40</v>
      </c>
      <c r="I4807" t="str">
        <v>CONTACTOR 1</v>
      </c>
      <c r="J4807">
        <v>1</v>
      </c>
      <c r="K4807">
        <v>1</v>
      </c>
      <c r="L4807">
        <v>486.73</v>
      </c>
      <c r="M4807" t="str">
        <v>CNY</v>
      </c>
      <c r="N4807">
        <v>1.08</v>
      </c>
      <c r="O4807">
        <v>486.73</v>
      </c>
      <c r="P4807">
        <v>525.66840000000002</v>
      </c>
      <c r="Q4807" t="str">
        <v>C66SZX-SMT SERVICE</v>
      </c>
      <c r="R4807" t="str">
        <v>JiangXi Netis Technology Co., Ltd.</v>
      </c>
      <c r="S4807" t="str">
        <v>Same</v>
      </c>
      <c r="T4807">
        <v>906122</v>
      </c>
      <c r="U4807">
        <v>339.81</v>
      </c>
      <c r="V4807" t="str">
        <v>309ASY INV-PTS SALES</v>
      </c>
      <c r="W4807">
        <v>0</v>
      </c>
      <c r="X4807">
        <v>0</v>
      </c>
      <c r="Y4807">
        <v>1044184</v>
      </c>
      <c r="Z4807" t="str">
        <v>江西网是科技有限公司</v>
      </c>
      <c r="AA4807">
        <v>0</v>
      </c>
      <c r="AB4807">
        <v>2022</v>
      </c>
      <c r="AC4807">
        <v>11</v>
      </c>
      <c r="AD4807" t="str">
        <v>Q3</v>
      </c>
      <c r="AE4807" t="str">
        <v>FY22/23</v>
      </c>
      <c r="AF4807" t="str">
        <v>SOUTH</v>
      </c>
    </row>
    <row r="4808" spans="1:32">
      <c r="A4808" t="str">
        <v>ESHL</v>
      </c>
      <c r="B4808" t="str">
        <v>SZX</v>
      </c>
      <c r="C4808" t="str">
        <v>SPARES/OTHER</v>
      </c>
      <c r="D4808" s="4">
        <v>44889</v>
      </c>
      <c r="E4808" t="str">
        <v>YAMAHA</v>
      </c>
      <c r="F4808">
        <v>14104328</v>
      </c>
      <c r="G4808">
        <v>44889</v>
      </c>
      <c r="H4808" t="str">
        <v>YMCT|KKE-M71G5-A5</v>
      </c>
      <c r="I4808" t="str">
        <v>Z UNIT ASSY.</v>
      </c>
      <c r="J4808">
        <v>1</v>
      </c>
      <c r="K4808">
        <v>1</v>
      </c>
      <c r="L4808">
        <v>7610.62</v>
      </c>
      <c r="M4808" t="str">
        <v>CNY</v>
      </c>
      <c r="N4808">
        <v>1.08</v>
      </c>
      <c r="O4808">
        <v>7610.62</v>
      </c>
      <c r="P4808">
        <v>8219.4696000000004</v>
      </c>
      <c r="Q4808" t="str">
        <v>C66SZX-SMT SERVICE</v>
      </c>
      <c r="R4808" t="str">
        <v>JiangXi Netis Technology Co., Ltd.</v>
      </c>
      <c r="S4808" t="str">
        <v>Same</v>
      </c>
      <c r="T4808">
        <v>906122</v>
      </c>
      <c r="U4808">
        <v>5582.52</v>
      </c>
      <c r="V4808" t="str">
        <v>309ASY INV-PTS SALES</v>
      </c>
      <c r="W4808">
        <v>0</v>
      </c>
      <c r="X4808">
        <v>0</v>
      </c>
      <c r="Y4808">
        <v>1044184</v>
      </c>
      <c r="Z4808" t="str">
        <v>江西网是科技有限公司</v>
      </c>
      <c r="AA4808">
        <v>0</v>
      </c>
      <c r="AB4808">
        <v>2022</v>
      </c>
      <c r="AC4808">
        <v>11</v>
      </c>
      <c r="AD4808" t="str">
        <v>Q3</v>
      </c>
      <c r="AE4808" t="str">
        <v>FY22/23</v>
      </c>
      <c r="AF4808" t="str">
        <v>SOUTH</v>
      </c>
    </row>
    <row r="4809" spans="1:32">
      <c r="A4809" t="str">
        <v>ESHL</v>
      </c>
      <c r="B4809" t="str">
        <v>SZX</v>
      </c>
      <c r="C4809" t="str">
        <v>SPARES/OTHER</v>
      </c>
      <c r="D4809" s="4">
        <v>44889</v>
      </c>
      <c r="E4809" t="str">
        <v>YAMAHA</v>
      </c>
      <c r="F4809">
        <v>14104328</v>
      </c>
      <c r="G4809">
        <v>44889</v>
      </c>
      <c r="H4809" t="str">
        <v>YMCT|90K65-931313</v>
      </c>
      <c r="I4809" t="str">
        <v>AC SERVO MOTOR</v>
      </c>
      <c r="J4809">
        <v>1</v>
      </c>
      <c r="K4809">
        <v>1</v>
      </c>
      <c r="L4809">
        <v>6106.19</v>
      </c>
      <c r="M4809" t="str">
        <v>CNY</v>
      </c>
      <c r="N4809">
        <v>1.08</v>
      </c>
      <c r="O4809">
        <v>6106.19</v>
      </c>
      <c r="P4809">
        <v>6594.6851999999999</v>
      </c>
      <c r="Q4809" t="str">
        <v>C66SZX-SMT SERVICE</v>
      </c>
      <c r="R4809" t="str">
        <v>JiangXi Netis Technology Co., Ltd.</v>
      </c>
      <c r="S4809" t="str">
        <v>Same</v>
      </c>
      <c r="T4809">
        <v>906122</v>
      </c>
      <c r="U4809">
        <v>4500</v>
      </c>
      <c r="V4809" t="str">
        <v>309ASY INV-PTS SALES</v>
      </c>
      <c r="W4809">
        <v>0</v>
      </c>
      <c r="X4809">
        <v>0</v>
      </c>
      <c r="Y4809">
        <v>1044184</v>
      </c>
      <c r="Z4809" t="str">
        <v>江西网是科技有限公司</v>
      </c>
      <c r="AA4809">
        <v>0</v>
      </c>
      <c r="AB4809">
        <v>2022</v>
      </c>
      <c r="AC4809">
        <v>11</v>
      </c>
      <c r="AD4809" t="str">
        <v>Q3</v>
      </c>
      <c r="AE4809" t="str">
        <v>FY22/23</v>
      </c>
      <c r="AF4809" t="str">
        <v>SOUTH</v>
      </c>
    </row>
    <row r="4810" spans="1:32">
      <c r="A4810" t="str">
        <v>ESHL</v>
      </c>
      <c r="B4810" t="str">
        <v>SZX</v>
      </c>
      <c r="C4810" t="str">
        <v>SPARES/OTHER</v>
      </c>
      <c r="D4810" s="4">
        <v>44889</v>
      </c>
      <c r="E4810" t="str">
        <v>YAMAHA</v>
      </c>
      <c r="F4810">
        <v>14104328</v>
      </c>
      <c r="G4810">
        <v>44889</v>
      </c>
      <c r="H4810" t="str">
        <v>YMCT|KHY-M9263-00</v>
      </c>
      <c r="I4810" t="str">
        <v>CYLINDER</v>
      </c>
      <c r="J4810">
        <v>2</v>
      </c>
      <c r="K4810">
        <v>2</v>
      </c>
      <c r="L4810">
        <v>884.96</v>
      </c>
      <c r="M4810" t="str">
        <v>CNY</v>
      </c>
      <c r="N4810">
        <v>1.08</v>
      </c>
      <c r="O4810">
        <v>884.96</v>
      </c>
      <c r="P4810">
        <v>955.75680000000011</v>
      </c>
      <c r="Q4810" t="str">
        <v>C66SZX-SMT SERVICE</v>
      </c>
      <c r="R4810" t="str">
        <v>JiangXi Netis Technology Co., Ltd.</v>
      </c>
      <c r="S4810" t="str">
        <v>Same</v>
      </c>
      <c r="T4810">
        <v>906122</v>
      </c>
      <c r="U4810">
        <v>349.52</v>
      </c>
      <c r="V4810" t="str">
        <v>309ASY INV-PTS SALES</v>
      </c>
      <c r="W4810">
        <v>0</v>
      </c>
      <c r="X4810">
        <v>0</v>
      </c>
      <c r="Y4810">
        <v>1044184</v>
      </c>
      <c r="Z4810" t="str">
        <v>江西网是科技有限公司</v>
      </c>
      <c r="AA4810">
        <v>0</v>
      </c>
      <c r="AB4810">
        <v>2022</v>
      </c>
      <c r="AC4810">
        <v>11</v>
      </c>
      <c r="AD4810" t="str">
        <v>Q3</v>
      </c>
      <c r="AE4810" t="str">
        <v>FY22/23</v>
      </c>
      <c r="AF4810" t="str">
        <v>SOUTH</v>
      </c>
    </row>
    <row r="4811" spans="1:32">
      <c r="A4811" t="str">
        <v>ESHL</v>
      </c>
      <c r="B4811" t="str">
        <v>SHA</v>
      </c>
      <c r="C4811" t="str">
        <v>CONTRACT_FEE</v>
      </c>
      <c r="D4811" s="4">
        <v>44900</v>
      </c>
      <c r="E4811" t="str">
        <v>YAMAHA</v>
      </c>
      <c r="F4811">
        <v>13100243</v>
      </c>
      <c r="G4811">
        <v>44900</v>
      </c>
      <c r="H4811" t="str">
        <v>YMCT|REPAIR CHARGE</v>
      </c>
      <c r="I4811" t="str">
        <v>REPAIR CHARGE</v>
      </c>
      <c r="J4811">
        <v>1</v>
      </c>
      <c r="K4811">
        <v>1</v>
      </c>
      <c r="L4811">
        <v>12695.58</v>
      </c>
      <c r="M4811" t="str">
        <v>CNY</v>
      </c>
      <c r="N4811">
        <v>1.0900000000000001</v>
      </c>
      <c r="O4811">
        <v>12695.58</v>
      </c>
      <c r="P4811">
        <v>13838.182200000001</v>
      </c>
      <c r="Q4811" t="str">
        <v>C66SHA-SERVICE GROUP</v>
      </c>
      <c r="R4811" t="str">
        <v>HangZhou iSmart Video Tech Co., Ltd.</v>
      </c>
      <c r="S4811" t="str">
        <v>Same</v>
      </c>
      <c r="T4811">
        <v>906123</v>
      </c>
      <c r="U4811">
        <v>0</v>
      </c>
      <c r="V4811" t="str">
        <v>309ASY INV-CONTRACT</v>
      </c>
      <c r="W4811">
        <v>0</v>
      </c>
      <c r="X4811">
        <v>0</v>
      </c>
      <c r="Y4811">
        <v>0</v>
      </c>
      <c r="Z4811" t="str">
        <v>杭州晨安科技股份有限公司</v>
      </c>
      <c r="AA4811">
        <v>0</v>
      </c>
      <c r="AB4811">
        <v>2022</v>
      </c>
      <c r="AC4811">
        <v>12</v>
      </c>
      <c r="AD4811" t="str">
        <v>Q3</v>
      </c>
      <c r="AE4811" t="str">
        <v>FY22/23</v>
      </c>
      <c r="AF4811" t="str">
        <v>EAST</v>
      </c>
    </row>
    <row r="4812" spans="1:32">
      <c r="A4812" t="str">
        <v>ESHL</v>
      </c>
      <c r="B4812" t="str">
        <v>SHA</v>
      </c>
      <c r="C4812" t="str">
        <v>SERVICE_CHARGE</v>
      </c>
      <c r="D4812" s="4">
        <v>44901</v>
      </c>
      <c r="E4812" t="str">
        <v>YAMAHA</v>
      </c>
      <c r="F4812">
        <v>12101212</v>
      </c>
      <c r="G4812">
        <v>44901</v>
      </c>
      <c r="H4812" t="str">
        <v>YMCT|REPAIR CHARGE</v>
      </c>
      <c r="I4812" t="str">
        <v>REPAIR CHARGE</v>
      </c>
      <c r="J4812">
        <v>1</v>
      </c>
      <c r="K4812">
        <v>1</v>
      </c>
      <c r="L4812">
        <v>39823.01</v>
      </c>
      <c r="M4812" t="str">
        <v>CNY</v>
      </c>
      <c r="N4812">
        <v>1.0900000000000001</v>
      </c>
      <c r="O4812">
        <v>39823.01</v>
      </c>
      <c r="P4812">
        <v>43407.080900000008</v>
      </c>
      <c r="Q4812" t="str">
        <v>C66SHA-SERVICE GROUP</v>
      </c>
      <c r="R4812" t="str">
        <v>Ningbo Yibin Electronic Technology Co., Ltd.</v>
      </c>
      <c r="S4812" t="str">
        <v>Same</v>
      </c>
      <c r="T4812">
        <v>906124</v>
      </c>
      <c r="U4812">
        <v>0</v>
      </c>
      <c r="V4812" t="str">
        <v>309ASY INV-NON-CON-V</v>
      </c>
      <c r="W4812">
        <v>0</v>
      </c>
      <c r="X4812">
        <v>0</v>
      </c>
      <c r="Y4812">
        <v>0</v>
      </c>
      <c r="Z4812" t="str">
        <v>宁波一彬电子科技股份有限公司</v>
      </c>
      <c r="AA4812">
        <v>0</v>
      </c>
      <c r="AB4812">
        <v>2022</v>
      </c>
      <c r="AC4812">
        <v>12</v>
      </c>
      <c r="AD4812" t="str">
        <v>Q3</v>
      </c>
      <c r="AE4812" t="str">
        <v>FY22/23</v>
      </c>
      <c r="AF4812" t="str">
        <v>EAST</v>
      </c>
    </row>
    <row r="4813" spans="1:32">
      <c r="A4813" t="str">
        <v>ESHL</v>
      </c>
      <c r="B4813" t="str">
        <v>BJS</v>
      </c>
      <c r="C4813" t="str">
        <v>SPARES/OTHER</v>
      </c>
      <c r="D4813" s="4">
        <v>44901</v>
      </c>
      <c r="E4813" t="str">
        <v>HELLER</v>
      </c>
      <c r="F4813">
        <v>14104329</v>
      </c>
      <c r="G4813">
        <v>44901</v>
      </c>
      <c r="H4813" t="str">
        <v>HELI|593555</v>
      </c>
      <c r="I4813" t="str">
        <v>HIGH TEMPERATURE LUBE OIL (250ML)</v>
      </c>
      <c r="J4813">
        <v>10</v>
      </c>
      <c r="K4813">
        <v>10</v>
      </c>
      <c r="L4813">
        <v>7453.01</v>
      </c>
      <c r="M4813" t="str">
        <v>CNY</v>
      </c>
      <c r="N4813">
        <v>1.0900000000000001</v>
      </c>
      <c r="O4813">
        <v>7453.01</v>
      </c>
      <c r="P4813">
        <v>8123.7809000000007</v>
      </c>
      <c r="Q4813" t="str">
        <v>C66BJS-SMT SERVICE</v>
      </c>
      <c r="R4813" t="str">
        <v>Goertek Intelligence Technology Co., Ltd.</v>
      </c>
      <c r="S4813" t="str">
        <v>Same</v>
      </c>
      <c r="T4813">
        <v>906108</v>
      </c>
      <c r="U4813">
        <v>5199.2</v>
      </c>
      <c r="V4813" t="str">
        <v>309ASY INV-PTS SALES</v>
      </c>
      <c r="W4813">
        <v>0</v>
      </c>
      <c r="X4813" t="str">
        <v>2240003644-2</v>
      </c>
      <c r="Y4813">
        <v>1052183</v>
      </c>
      <c r="Z4813" t="str">
        <v>歌尔智能科技有限公司</v>
      </c>
      <c r="AA4813">
        <v>0</v>
      </c>
      <c r="AB4813">
        <v>2022</v>
      </c>
      <c r="AC4813">
        <v>12</v>
      </c>
      <c r="AD4813" t="str">
        <v>Q3</v>
      </c>
      <c r="AE4813" t="str">
        <v>FY22/23</v>
      </c>
      <c r="AF4813" t="str">
        <v>NORTH</v>
      </c>
    </row>
    <row r="4814" spans="1:32">
      <c r="A4814" t="str">
        <v>ESHL</v>
      </c>
      <c r="B4814" t="str">
        <v>SHA</v>
      </c>
      <c r="C4814" t="str">
        <v>SPARES/OTHER</v>
      </c>
      <c r="D4814" s="4">
        <v>44901</v>
      </c>
      <c r="E4814" t="str">
        <v>PEMTRON</v>
      </c>
      <c r="F4814">
        <v>14104330</v>
      </c>
      <c r="G4814">
        <v>44901</v>
      </c>
      <c r="H4814" t="str">
        <v>PEMR|06580150-2503</v>
      </c>
      <c r="I4814" t="str">
        <v>SPI PPZT</v>
      </c>
      <c r="J4814">
        <v>1</v>
      </c>
      <c r="K4814">
        <v>1</v>
      </c>
      <c r="L4814">
        <v>0</v>
      </c>
      <c r="M4814" t="str">
        <v>CNY</v>
      </c>
      <c r="N4814">
        <v>1.0900000000000001</v>
      </c>
      <c r="O4814">
        <v>0</v>
      </c>
      <c r="P4814">
        <v>0</v>
      </c>
      <c r="Q4814" t="str">
        <v>C66SHA-SERVICE GROUP</v>
      </c>
      <c r="R4814" t="str">
        <v>Ningbo Yibin Electronic Technology Co., Ltd.</v>
      </c>
      <c r="S4814" t="str">
        <v>Same</v>
      </c>
      <c r="T4814">
        <v>906125</v>
      </c>
      <c r="U4814">
        <v>25000</v>
      </c>
      <c r="V4814" t="str">
        <v>309ASY INV-PTS SALES</v>
      </c>
      <c r="W4814">
        <v>0</v>
      </c>
      <c r="X4814">
        <v>0</v>
      </c>
      <c r="Y4814">
        <v>1053215</v>
      </c>
      <c r="Z4814" t="str">
        <v>宁波一彬电子科技股份有限公司</v>
      </c>
      <c r="AA4814">
        <v>0</v>
      </c>
      <c r="AB4814">
        <v>2022</v>
      </c>
      <c r="AC4814">
        <v>12</v>
      </c>
      <c r="AD4814" t="str">
        <v>Q3</v>
      </c>
      <c r="AE4814" t="str">
        <v>FY22/23</v>
      </c>
      <c r="AF4814" t="str">
        <v>EAST</v>
      </c>
    </row>
    <row r="4815" spans="1:32">
      <c r="A4815" t="str">
        <v>ESHL</v>
      </c>
      <c r="B4815" t="str">
        <v>SHA</v>
      </c>
      <c r="C4815" t="str">
        <v>SPARES/OTHER</v>
      </c>
      <c r="D4815" s="4">
        <v>44901</v>
      </c>
      <c r="E4815" t="str">
        <v>OTHERS</v>
      </c>
      <c r="F4815">
        <v>14104331</v>
      </c>
      <c r="G4815">
        <v>44901</v>
      </c>
      <c r="H4815" t="str">
        <v>ZMTR|K48-M3856-00X</v>
      </c>
      <c r="I4815" t="str">
        <v>GREASE PACK(NSL)</v>
      </c>
      <c r="J4815">
        <v>5</v>
      </c>
      <c r="K4815">
        <v>5</v>
      </c>
      <c r="L4815">
        <v>3075.22</v>
      </c>
      <c r="M4815" t="str">
        <v>CNY</v>
      </c>
      <c r="N4815">
        <v>1.0900000000000001</v>
      </c>
      <c r="O4815">
        <v>3075.22</v>
      </c>
      <c r="P4815">
        <v>3351.9897999999998</v>
      </c>
      <c r="Q4815" t="str">
        <v>C66SHA-SERVICE GROUP</v>
      </c>
      <c r="R4815" t="str">
        <v>Hangzhou Bozhou Electric Appliance Co., Ltd.</v>
      </c>
      <c r="S4815" t="str">
        <v>Same</v>
      </c>
      <c r="T4815">
        <v>906126</v>
      </c>
      <c r="U4815">
        <v>716.64</v>
      </c>
      <c r="V4815" t="str">
        <v>309ASY INV-PTS SALES</v>
      </c>
      <c r="W4815">
        <v>0</v>
      </c>
      <c r="X4815">
        <v>0</v>
      </c>
      <c r="Y4815">
        <v>1053238</v>
      </c>
      <c r="Z4815" t="str">
        <v>杭州博洲电器有限公司</v>
      </c>
      <c r="AA4815">
        <v>0</v>
      </c>
      <c r="AB4815">
        <v>2022</v>
      </c>
      <c r="AC4815">
        <v>12</v>
      </c>
      <c r="AD4815" t="str">
        <v>Q3</v>
      </c>
      <c r="AE4815" t="str">
        <v>FY22/23</v>
      </c>
      <c r="AF4815" t="str">
        <v>EAST</v>
      </c>
    </row>
    <row r="4816" spans="1:32">
      <c r="A4816" t="str">
        <v>ESHL</v>
      </c>
      <c r="B4816" t="str">
        <v>SHA</v>
      </c>
      <c r="C4816" t="str">
        <v>SPARES/OTHER</v>
      </c>
      <c r="D4816" s="4">
        <v>44901</v>
      </c>
      <c r="E4816" t="str">
        <v>YAMAHA</v>
      </c>
      <c r="F4816">
        <v>14104332</v>
      </c>
      <c r="G4816">
        <v>44901</v>
      </c>
      <c r="H4816" t="str">
        <v>YMCT|KHJ-MC145-01</v>
      </c>
      <c r="I4816" t="str">
        <v>LEVER TAPE GUIDE F</v>
      </c>
      <c r="J4816">
        <v>20</v>
      </c>
      <c r="K4816">
        <v>20</v>
      </c>
      <c r="L4816">
        <v>654.87</v>
      </c>
      <c r="M4816" t="str">
        <v>CNY</v>
      </c>
      <c r="N4816">
        <v>1.0900000000000001</v>
      </c>
      <c r="O4816">
        <v>654.87</v>
      </c>
      <c r="P4816">
        <v>713.80830000000003</v>
      </c>
      <c r="Q4816" t="str">
        <v>C66SHA-SERVICE GROUP</v>
      </c>
      <c r="R4816" t="str">
        <v>COSCO SHIPPING TECHNOLOGY CO., LTD</v>
      </c>
      <c r="S4816" t="str">
        <v>Same</v>
      </c>
      <c r="T4816">
        <v>906127</v>
      </c>
      <c r="U4816">
        <v>300</v>
      </c>
      <c r="V4816" t="str">
        <v>309ASY INV-PTS SALES</v>
      </c>
      <c r="W4816">
        <v>0</v>
      </c>
      <c r="X4816">
        <v>0</v>
      </c>
      <c r="Y4816">
        <v>1053248</v>
      </c>
      <c r="Z4816" t="str">
        <v>中远海运科技股份有限公司</v>
      </c>
      <c r="AA4816">
        <v>0</v>
      </c>
      <c r="AB4816">
        <v>2022</v>
      </c>
      <c r="AC4816">
        <v>12</v>
      </c>
      <c r="AD4816" t="str">
        <v>Q3</v>
      </c>
      <c r="AE4816" t="str">
        <v>FY22/23</v>
      </c>
      <c r="AF4816" t="str">
        <v>EAST</v>
      </c>
    </row>
    <row r="4817" spans="1:32">
      <c r="A4817" t="str">
        <v>ESHL</v>
      </c>
      <c r="B4817" t="str">
        <v>SHA</v>
      </c>
      <c r="C4817" t="str">
        <v>SPARES/OTHER</v>
      </c>
      <c r="D4817" s="4">
        <v>44904</v>
      </c>
      <c r="E4817" t="str">
        <v>YAMAHA</v>
      </c>
      <c r="F4817">
        <v>14104333</v>
      </c>
      <c r="G4817">
        <v>44904</v>
      </c>
      <c r="H4817" t="str">
        <v>YMCT|KLW-M66R1-10</v>
      </c>
      <c r="I4817" t="str">
        <v>HNS CLAMP PWR F2 R2</v>
      </c>
      <c r="J4817">
        <v>1</v>
      </c>
      <c r="K4817">
        <v>1</v>
      </c>
      <c r="L4817">
        <v>2193.81</v>
      </c>
      <c r="M4817" t="str">
        <v>CNY</v>
      </c>
      <c r="N4817">
        <v>1.0900000000000001</v>
      </c>
      <c r="O4817">
        <v>2193.81</v>
      </c>
      <c r="P4817">
        <v>2391.2529</v>
      </c>
      <c r="Q4817" t="str">
        <v>C66SHA-SERVICE GROUP</v>
      </c>
      <c r="R4817" t="str">
        <v>Suzhou Inovance Technology Co Ltd</v>
      </c>
      <c r="S4817" t="str">
        <v>Same</v>
      </c>
      <c r="T4817">
        <v>906129</v>
      </c>
      <c r="U4817">
        <v>0</v>
      </c>
      <c r="V4817" t="str">
        <v>309ASY INV-PTS SALES</v>
      </c>
      <c r="W4817">
        <v>0</v>
      </c>
      <c r="X4817">
        <v>0</v>
      </c>
      <c r="Y4817">
        <v>1056127</v>
      </c>
      <c r="Z4817" t="str">
        <v>苏州汇川技术有限公司</v>
      </c>
      <c r="AA4817">
        <v>0</v>
      </c>
      <c r="AB4817">
        <v>2022</v>
      </c>
      <c r="AC4817">
        <v>12</v>
      </c>
      <c r="AD4817" t="str">
        <v>Q3</v>
      </c>
      <c r="AE4817" t="str">
        <v>FY22/23</v>
      </c>
      <c r="AF4817" t="str">
        <v>EAST</v>
      </c>
    </row>
    <row r="4818" spans="1:32">
      <c r="A4818" t="str">
        <v>ESHL</v>
      </c>
      <c r="B4818" t="str">
        <v>SHA</v>
      </c>
      <c r="C4818" t="str">
        <v>SPARES/OTHER</v>
      </c>
      <c r="D4818" s="4">
        <v>44904</v>
      </c>
      <c r="E4818" t="str">
        <v>YAMAHA</v>
      </c>
      <c r="F4818">
        <v>14104334</v>
      </c>
      <c r="G4818">
        <v>44904</v>
      </c>
      <c r="H4818" t="str">
        <v>YMCT|KHY-M9129-00</v>
      </c>
      <c r="I4818" t="str">
        <v>BELT 1 CONVEYOR</v>
      </c>
      <c r="J4818">
        <v>2</v>
      </c>
      <c r="K4818">
        <v>2</v>
      </c>
      <c r="L4818">
        <v>426.55</v>
      </c>
      <c r="M4818" t="str">
        <v>CNY</v>
      </c>
      <c r="N4818">
        <v>1.0900000000000001</v>
      </c>
      <c r="O4818">
        <v>426.55</v>
      </c>
      <c r="P4818">
        <v>464.93950000000007</v>
      </c>
      <c r="Q4818" t="str">
        <v>C66SHA-SERVICE GROUP</v>
      </c>
      <c r="R4818" t="str">
        <v>Suzhou W&amp;E Technology Co., Ltd</v>
      </c>
      <c r="S4818" t="str">
        <v>Same</v>
      </c>
      <c r="T4818">
        <v>906130</v>
      </c>
      <c r="U4818">
        <v>266.64999999999998</v>
      </c>
      <c r="V4818" t="str">
        <v>309ASY INV-PTS SALES</v>
      </c>
      <c r="W4818">
        <v>0</v>
      </c>
      <c r="X4818">
        <v>0</v>
      </c>
      <c r="Y4818">
        <v>1056135</v>
      </c>
      <c r="Z4818" t="str">
        <v>苏州万易通讯科技有限公司</v>
      </c>
      <c r="AA4818">
        <v>0</v>
      </c>
      <c r="AB4818">
        <v>2022</v>
      </c>
      <c r="AC4818">
        <v>12</v>
      </c>
      <c r="AD4818" t="str">
        <v>Q3</v>
      </c>
      <c r="AE4818" t="str">
        <v>FY22/23</v>
      </c>
      <c r="AF4818" t="str">
        <v>EAST</v>
      </c>
    </row>
    <row r="4819" spans="1:32">
      <c r="A4819" t="str">
        <v>ESHL</v>
      </c>
      <c r="B4819" t="str">
        <v>SHA</v>
      </c>
      <c r="C4819" t="str">
        <v>SPARES/OTHER</v>
      </c>
      <c r="D4819" s="4">
        <v>44904</v>
      </c>
      <c r="E4819" t="str">
        <v>HELLER</v>
      </c>
      <c r="F4819">
        <v>14104335</v>
      </c>
      <c r="G4819">
        <v>44904</v>
      </c>
      <c r="H4819" t="str">
        <v>HELI|59440601</v>
      </c>
      <c r="I4819" t="str">
        <v>EHC RAIL EXIT,1936MK5, HOLLOW</v>
      </c>
      <c r="J4819">
        <v>1</v>
      </c>
      <c r="K4819">
        <v>1</v>
      </c>
      <c r="L4819">
        <v>7453.98</v>
      </c>
      <c r="M4819" t="str">
        <v>CNY</v>
      </c>
      <c r="N4819">
        <v>1.0900000000000001</v>
      </c>
      <c r="O4819">
        <v>7453.98</v>
      </c>
      <c r="P4819">
        <v>8124.8382000000001</v>
      </c>
      <c r="Q4819" t="str">
        <v>C66SHA-SERVICE GROUP</v>
      </c>
      <c r="R4819" t="str">
        <v xml:space="preserve">Changzhou Tongbao Photo-electricity Manufacturing </v>
      </c>
      <c r="S4819" t="str">
        <v>Same</v>
      </c>
      <c r="T4819">
        <v>906133</v>
      </c>
      <c r="U4819">
        <v>5435.21</v>
      </c>
      <c r="V4819" t="str">
        <v>309ASY INV-PTS SALES</v>
      </c>
      <c r="W4819">
        <v>0</v>
      </c>
      <c r="X4819">
        <v>0</v>
      </c>
      <c r="Y4819">
        <v>1056144</v>
      </c>
      <c r="Z4819" t="str">
        <v>常州通宝光电股份有限公司</v>
      </c>
      <c r="AA4819">
        <v>0</v>
      </c>
      <c r="AB4819">
        <v>2022</v>
      </c>
      <c r="AC4819">
        <v>12</v>
      </c>
      <c r="AD4819" t="str">
        <v>Q3</v>
      </c>
      <c r="AE4819" t="str">
        <v>FY22/23</v>
      </c>
      <c r="AF4819" t="str">
        <v>EAST</v>
      </c>
    </row>
    <row r="4820" spans="1:32">
      <c r="A4820" t="str">
        <v>ESHL</v>
      </c>
      <c r="B4820" t="str">
        <v>SHA</v>
      </c>
      <c r="C4820" t="str">
        <v>SPARES/OTHER</v>
      </c>
      <c r="D4820" s="4">
        <v>44904</v>
      </c>
      <c r="E4820" t="str">
        <v>HELLER</v>
      </c>
      <c r="F4820">
        <v>14104335</v>
      </c>
      <c r="G4820">
        <v>44904</v>
      </c>
      <c r="H4820" t="str">
        <v>HELI|594407</v>
      </c>
      <c r="I4820" t="str">
        <v>EHC RAIL MIDDLE,1936MK5,HOLLOW</v>
      </c>
      <c r="J4820">
        <v>1</v>
      </c>
      <c r="K4820">
        <v>1</v>
      </c>
      <c r="L4820">
        <v>3662.83</v>
      </c>
      <c r="M4820" t="str">
        <v>CNY</v>
      </c>
      <c r="N4820">
        <v>1.0900000000000001</v>
      </c>
      <c r="O4820">
        <v>3662.83</v>
      </c>
      <c r="P4820">
        <v>3992.4847000000004</v>
      </c>
      <c r="Q4820" t="str">
        <v>C66SHA-SERVICE GROUP</v>
      </c>
      <c r="R4820" t="str">
        <v xml:space="preserve">Changzhou Tongbao Photo-electricity Manufacturing </v>
      </c>
      <c r="S4820" t="str">
        <v>Same</v>
      </c>
      <c r="T4820">
        <v>906133</v>
      </c>
      <c r="U4820">
        <v>2670.66</v>
      </c>
      <c r="V4820" t="str">
        <v>309ASY INV-PTS SALES</v>
      </c>
      <c r="W4820">
        <v>0</v>
      </c>
      <c r="X4820">
        <v>0</v>
      </c>
      <c r="Y4820">
        <v>1056144</v>
      </c>
      <c r="Z4820" t="str">
        <v>常州通宝光电股份有限公司</v>
      </c>
      <c r="AA4820">
        <v>0</v>
      </c>
      <c r="AB4820">
        <v>2022</v>
      </c>
      <c r="AC4820">
        <v>12</v>
      </c>
      <c r="AD4820" t="str">
        <v>Q3</v>
      </c>
      <c r="AE4820" t="str">
        <v>FY22/23</v>
      </c>
      <c r="AF4820" t="str">
        <v>EAST</v>
      </c>
    </row>
    <row r="4821" spans="1:32">
      <c r="A4821" t="str">
        <v>ESHL</v>
      </c>
      <c r="B4821" t="str">
        <v>SHA</v>
      </c>
      <c r="C4821" t="str">
        <v>SPARES/OTHER</v>
      </c>
      <c r="D4821" s="4">
        <v>44904</v>
      </c>
      <c r="E4821" t="str">
        <v>HELLER</v>
      </c>
      <c r="F4821">
        <v>14104335</v>
      </c>
      <c r="G4821">
        <v>44904</v>
      </c>
      <c r="H4821" t="str">
        <v>HELI|59459801</v>
      </c>
      <c r="I4821" t="str">
        <v>CENTER LEAD SCREWASSY,MK5,HOLLOW</v>
      </c>
      <c r="J4821">
        <v>1</v>
      </c>
      <c r="K4821">
        <v>1</v>
      </c>
      <c r="L4821">
        <v>34555.75</v>
      </c>
      <c r="M4821" t="str">
        <v>CNY</v>
      </c>
      <c r="N4821">
        <v>1.0900000000000001</v>
      </c>
      <c r="O4821">
        <v>34555.75</v>
      </c>
      <c r="P4821">
        <v>37665.767500000002</v>
      </c>
      <c r="Q4821" t="str">
        <v>C66SHA-SERVICE GROUP</v>
      </c>
      <c r="R4821" t="str">
        <v xml:space="preserve">Changzhou Tongbao Photo-electricity Manufacturing </v>
      </c>
      <c r="S4821" t="str">
        <v>Same</v>
      </c>
      <c r="T4821">
        <v>906133</v>
      </c>
      <c r="U4821">
        <v>25183.73</v>
      </c>
      <c r="V4821" t="str">
        <v>309ASY INV-PTS SALES</v>
      </c>
      <c r="W4821">
        <v>0</v>
      </c>
      <c r="X4821">
        <v>0</v>
      </c>
      <c r="Y4821">
        <v>1056144</v>
      </c>
      <c r="Z4821" t="str">
        <v>常州通宝光电股份有限公司</v>
      </c>
      <c r="AA4821">
        <v>0</v>
      </c>
      <c r="AB4821">
        <v>2022</v>
      </c>
      <c r="AC4821">
        <v>12</v>
      </c>
      <c r="AD4821" t="str">
        <v>Q3</v>
      </c>
      <c r="AE4821" t="str">
        <v>FY22/23</v>
      </c>
      <c r="AF4821" t="str">
        <v>EAST</v>
      </c>
    </row>
    <row r="4822" spans="1:32">
      <c r="A4822" t="str">
        <v>ESHL</v>
      </c>
      <c r="B4822" t="str">
        <v>SHA</v>
      </c>
      <c r="C4822" t="str">
        <v>SPARES/OTHER</v>
      </c>
      <c r="D4822" s="4">
        <v>44904</v>
      </c>
      <c r="E4822" t="str">
        <v>YAMAHA</v>
      </c>
      <c r="F4822">
        <v>14104336</v>
      </c>
      <c r="G4822">
        <v>44904</v>
      </c>
      <c r="H4822" t="str">
        <v>YMCT|KLW-M66R1-10</v>
      </c>
      <c r="I4822" t="str">
        <v>HNS CLAMP PWR F2 R2</v>
      </c>
      <c r="J4822">
        <v>1</v>
      </c>
      <c r="K4822">
        <v>1</v>
      </c>
      <c r="L4822">
        <v>2193.81</v>
      </c>
      <c r="M4822" t="str">
        <v>CNY</v>
      </c>
      <c r="N4822">
        <v>1.0900000000000001</v>
      </c>
      <c r="O4822">
        <v>2193.81</v>
      </c>
      <c r="P4822">
        <v>2391.2529</v>
      </c>
      <c r="Q4822" t="str">
        <v>C66SHA-SERVICE GROUP</v>
      </c>
      <c r="R4822" t="str">
        <v>Suzhou Inovance Technology Co Ltd</v>
      </c>
      <c r="S4822" t="str">
        <v>Same</v>
      </c>
      <c r="T4822">
        <v>906128</v>
      </c>
      <c r="U4822">
        <v>0</v>
      </c>
      <c r="V4822" t="str">
        <v>309ASY INV-PTS SALES</v>
      </c>
      <c r="W4822">
        <v>0</v>
      </c>
      <c r="X4822">
        <v>0</v>
      </c>
      <c r="Y4822">
        <v>1056125</v>
      </c>
      <c r="Z4822" t="str">
        <v>苏州汇川技术有限公司</v>
      </c>
      <c r="AA4822">
        <v>0</v>
      </c>
      <c r="AB4822">
        <v>2022</v>
      </c>
      <c r="AC4822">
        <v>12</v>
      </c>
      <c r="AD4822" t="str">
        <v>Q3</v>
      </c>
      <c r="AE4822" t="str">
        <v>FY22/23</v>
      </c>
      <c r="AF4822" t="str">
        <v>EAST</v>
      </c>
    </row>
    <row r="4823" spans="1:32">
      <c r="A4823" t="str">
        <v>ESHL</v>
      </c>
      <c r="B4823" t="str">
        <v>SHA</v>
      </c>
      <c r="C4823" t="str">
        <v>SPARES/OTHER</v>
      </c>
      <c r="D4823" s="4">
        <v>44904</v>
      </c>
      <c r="E4823" t="str">
        <v>YAMAHA</v>
      </c>
      <c r="F4823">
        <v>14104337</v>
      </c>
      <c r="G4823">
        <v>44904</v>
      </c>
      <c r="H4823" t="str">
        <v>YMCT|KLT-M9127-00</v>
      </c>
      <c r="I4823" t="str">
        <v>BELT CONVEYOR 1</v>
      </c>
      <c r="J4823">
        <v>2</v>
      </c>
      <c r="K4823">
        <v>2</v>
      </c>
      <c r="L4823">
        <v>596.46</v>
      </c>
      <c r="M4823" t="str">
        <v>CNY</v>
      </c>
      <c r="N4823">
        <v>1.0900000000000001</v>
      </c>
      <c r="O4823">
        <v>596.46</v>
      </c>
      <c r="P4823">
        <v>650.14140000000009</v>
      </c>
      <c r="Q4823" t="str">
        <v>C66SHA-SERVICE GROUP</v>
      </c>
      <c r="R4823" t="str">
        <v>Tiecheng Information Technology (Taizhou) Co., LTD</v>
      </c>
      <c r="S4823" t="str">
        <v>Same</v>
      </c>
      <c r="T4823">
        <v>906131</v>
      </c>
      <c r="U4823">
        <v>0</v>
      </c>
      <c r="V4823" t="str">
        <v>309ASY INV-PTS SALES</v>
      </c>
      <c r="W4823">
        <v>0</v>
      </c>
      <c r="X4823">
        <v>0</v>
      </c>
      <c r="Y4823">
        <v>1056137</v>
      </c>
      <c r="Z4823" t="str">
        <v>铁城信息科技（台州）有限公司</v>
      </c>
      <c r="AA4823">
        <v>0</v>
      </c>
      <c r="AB4823">
        <v>2022</v>
      </c>
      <c r="AC4823">
        <v>12</v>
      </c>
      <c r="AD4823" t="str">
        <v>Q3</v>
      </c>
      <c r="AE4823" t="str">
        <v>FY22/23</v>
      </c>
      <c r="AF4823" t="str">
        <v>EAST</v>
      </c>
    </row>
    <row r="4824" spans="1:32">
      <c r="A4824" t="str">
        <v>ESHL</v>
      </c>
      <c r="B4824" t="str">
        <v>SHA</v>
      </c>
      <c r="C4824" t="str">
        <v>SPARES/OTHER</v>
      </c>
      <c r="D4824" s="4">
        <v>44904</v>
      </c>
      <c r="E4824" t="str">
        <v>YAMAHA</v>
      </c>
      <c r="F4824">
        <v>14104338</v>
      </c>
      <c r="G4824">
        <v>44904</v>
      </c>
      <c r="H4824" t="str">
        <v>YMCT|KLV-M653X-00</v>
      </c>
      <c r="I4824" t="str">
        <v>SENS. CL WAIT ASSY</v>
      </c>
      <c r="J4824">
        <v>1</v>
      </c>
      <c r="K4824">
        <v>1</v>
      </c>
      <c r="L4824">
        <v>378.76</v>
      </c>
      <c r="M4824" t="str">
        <v>CNY</v>
      </c>
      <c r="N4824">
        <v>1.0900000000000001</v>
      </c>
      <c r="O4824">
        <v>378.76</v>
      </c>
      <c r="P4824">
        <v>412.84840000000003</v>
      </c>
      <c r="Q4824" t="str">
        <v>C66SHA-SERVICE GROUP</v>
      </c>
      <c r="R4824" t="str">
        <v>Tiecheng Information Technology (Taizhou) Co., LTD</v>
      </c>
      <c r="S4824" t="str">
        <v>Same</v>
      </c>
      <c r="T4824">
        <v>906132</v>
      </c>
      <c r="U4824">
        <v>0</v>
      </c>
      <c r="V4824" t="str">
        <v>309ASY INV-PTS SALES</v>
      </c>
      <c r="W4824">
        <v>0</v>
      </c>
      <c r="X4824">
        <v>0</v>
      </c>
      <c r="Y4824">
        <v>1056141</v>
      </c>
      <c r="Z4824" t="str">
        <v>铁城信息科技（台州）有限公司</v>
      </c>
      <c r="AA4824">
        <v>0</v>
      </c>
      <c r="AB4824">
        <v>2022</v>
      </c>
      <c r="AC4824">
        <v>12</v>
      </c>
      <c r="AD4824" t="str">
        <v>Q3</v>
      </c>
      <c r="AE4824" t="str">
        <v>FY22/23</v>
      </c>
      <c r="AF4824" t="str">
        <v>EAST</v>
      </c>
    </row>
    <row r="4825" spans="1:32">
      <c r="A4825" t="str">
        <v>ESHL</v>
      </c>
      <c r="B4825" t="str">
        <v>SHA</v>
      </c>
      <c r="C4825" t="str">
        <v>FEEDER</v>
      </c>
      <c r="D4825" s="4">
        <v>44904</v>
      </c>
      <c r="E4825" t="str">
        <v>YAMAHA</v>
      </c>
      <c r="F4825">
        <v>14104339</v>
      </c>
      <c r="G4825">
        <v>44904</v>
      </c>
      <c r="H4825" t="str">
        <v>YMCT|KHJ-MC500-00</v>
      </c>
      <c r="I4825" t="str">
        <v>SS TAPE FEEDER 32mm</v>
      </c>
      <c r="J4825">
        <v>1</v>
      </c>
      <c r="K4825">
        <v>1</v>
      </c>
      <c r="L4825">
        <v>5742.48</v>
      </c>
      <c r="M4825" t="str">
        <v>CNY</v>
      </c>
      <c r="N4825">
        <v>1.0900000000000001</v>
      </c>
      <c r="O4825">
        <v>5742.48</v>
      </c>
      <c r="P4825">
        <v>6259.3032000000003</v>
      </c>
      <c r="Q4825" t="str">
        <v>C66SHA-SERVICE GROUP</v>
      </c>
      <c r="R4825" t="str">
        <v>Huangshan Changwei Hardware Manufacturing Co., Ltd</v>
      </c>
      <c r="S4825" t="str">
        <v>Same</v>
      </c>
      <c r="T4825">
        <v>906136</v>
      </c>
      <c r="U4825">
        <v>3691.8</v>
      </c>
      <c r="V4825" t="str">
        <v>309ASY INV-PTS SALES</v>
      </c>
      <c r="W4825">
        <v>0</v>
      </c>
      <c r="X4825">
        <v>0</v>
      </c>
      <c r="Y4825">
        <v>1056155</v>
      </c>
      <c r="Z4825" t="str">
        <v>黄山市昌维电气科技有限公司</v>
      </c>
      <c r="AA4825">
        <v>0</v>
      </c>
      <c r="AB4825">
        <v>2022</v>
      </c>
      <c r="AC4825">
        <v>12</v>
      </c>
      <c r="AD4825" t="str">
        <v>Q3</v>
      </c>
      <c r="AE4825" t="str">
        <v>FY22/23</v>
      </c>
      <c r="AF4825" t="str">
        <v>EAST</v>
      </c>
    </row>
    <row r="4826" spans="1:32">
      <c r="A4826" t="str">
        <v>ESHL</v>
      </c>
      <c r="B4826" t="str">
        <v>SHA</v>
      </c>
      <c r="C4826" t="str">
        <v>SPARES/OTHER</v>
      </c>
      <c r="D4826" s="4">
        <v>44904</v>
      </c>
      <c r="E4826" t="str">
        <v>OTHERS</v>
      </c>
      <c r="F4826">
        <v>14104340</v>
      </c>
      <c r="G4826">
        <v>44904</v>
      </c>
      <c r="H4826" t="str">
        <v>ZMTR|PARTS</v>
      </c>
      <c r="I4826" t="str">
        <v>SMT DOMESTIC PARTS</v>
      </c>
      <c r="J4826">
        <v>1</v>
      </c>
      <c r="K4826">
        <v>1</v>
      </c>
      <c r="L4826">
        <v>663.72</v>
      </c>
      <c r="M4826" t="str">
        <v>CNY</v>
      </c>
      <c r="N4826">
        <v>1.0900000000000001</v>
      </c>
      <c r="O4826">
        <v>663.72</v>
      </c>
      <c r="P4826">
        <v>723.45480000000009</v>
      </c>
      <c r="Q4826" t="str">
        <v>C66SHA-SERVICE GROUP</v>
      </c>
      <c r="R4826" t="str">
        <v xml:space="preserve">Changzhou Tongbao Photo-electricity Manufacturing </v>
      </c>
      <c r="S4826" t="str">
        <v>Same</v>
      </c>
      <c r="T4826">
        <v>906134</v>
      </c>
      <c r="U4826">
        <v>265.49</v>
      </c>
      <c r="V4826" t="str">
        <v>309ASY INV-PTS SALES</v>
      </c>
      <c r="W4826">
        <v>0</v>
      </c>
      <c r="X4826">
        <v>0</v>
      </c>
      <c r="Y4826">
        <v>1056150</v>
      </c>
      <c r="Z4826" t="str">
        <v>常州通宝光电股份有限公司</v>
      </c>
      <c r="AA4826">
        <v>0</v>
      </c>
      <c r="AB4826">
        <v>2022</v>
      </c>
      <c r="AC4826">
        <v>12</v>
      </c>
      <c r="AD4826" t="str">
        <v>Q3</v>
      </c>
      <c r="AE4826" t="str">
        <v>FY22/23</v>
      </c>
      <c r="AF4826" t="str">
        <v>EAST</v>
      </c>
    </row>
    <row r="4827" spans="1:32">
      <c r="A4827" t="str">
        <v>ESHL</v>
      </c>
      <c r="B4827" t="str">
        <v>SHA</v>
      </c>
      <c r="C4827" t="str">
        <v>SPARES/OTHER</v>
      </c>
      <c r="D4827" s="4">
        <v>44904</v>
      </c>
      <c r="E4827" t="str">
        <v>OTHERS</v>
      </c>
      <c r="F4827">
        <v>14104341</v>
      </c>
      <c r="G4827">
        <v>44904</v>
      </c>
      <c r="H4827" t="str">
        <v>ZMTR|PARTS</v>
      </c>
      <c r="I4827" t="str">
        <v>SMT DOMESTIC PARTS</v>
      </c>
      <c r="J4827">
        <v>1</v>
      </c>
      <c r="K4827">
        <v>1</v>
      </c>
      <c r="L4827">
        <v>663.72</v>
      </c>
      <c r="M4827" t="str">
        <v>CNY</v>
      </c>
      <c r="N4827">
        <v>1.0900000000000001</v>
      </c>
      <c r="O4827">
        <v>663.72</v>
      </c>
      <c r="P4827">
        <v>723.45480000000009</v>
      </c>
      <c r="Q4827" t="str">
        <v>C66SHA-SERVICE GROUP</v>
      </c>
      <c r="R4827" t="str">
        <v>Huangshan Changwei Hardware Manufacturing Co., Ltd</v>
      </c>
      <c r="S4827" t="str">
        <v>Same</v>
      </c>
      <c r="T4827">
        <v>906135</v>
      </c>
      <c r="U4827">
        <v>265.49</v>
      </c>
      <c r="V4827" t="str">
        <v>309ASY INV-PTS SALES</v>
      </c>
      <c r="W4827">
        <v>0</v>
      </c>
      <c r="X4827">
        <v>0</v>
      </c>
      <c r="Y4827">
        <v>1056151</v>
      </c>
      <c r="Z4827" t="str">
        <v>黄山市昌维电气科技有限公司</v>
      </c>
      <c r="AA4827">
        <v>0</v>
      </c>
      <c r="AB4827">
        <v>2022</v>
      </c>
      <c r="AC4827">
        <v>12</v>
      </c>
      <c r="AD4827" t="str">
        <v>Q3</v>
      </c>
      <c r="AE4827" t="str">
        <v>FY22/23</v>
      </c>
      <c r="AF4827" t="str">
        <v>EAST</v>
      </c>
    </row>
    <row r="4828" spans="1:32">
      <c r="A4828" t="str">
        <v>ESHL</v>
      </c>
      <c r="B4828" t="str">
        <v>SHA</v>
      </c>
      <c r="C4828" t="str">
        <v>SPARES/OTHER</v>
      </c>
      <c r="D4828" s="4">
        <v>44904</v>
      </c>
      <c r="E4828" t="str">
        <v>OTHERS</v>
      </c>
      <c r="F4828">
        <v>14104341</v>
      </c>
      <c r="G4828">
        <v>44904</v>
      </c>
      <c r="H4828" t="str">
        <v>ZMTR|PARTS</v>
      </c>
      <c r="I4828" t="str">
        <v>SMT DOMESTIC PARTS</v>
      </c>
      <c r="J4828">
        <v>1</v>
      </c>
      <c r="K4828">
        <v>1</v>
      </c>
      <c r="L4828">
        <v>663.72</v>
      </c>
      <c r="M4828" t="str">
        <v>CNY</v>
      </c>
      <c r="N4828">
        <v>1.0900000000000001</v>
      </c>
      <c r="O4828">
        <v>663.72</v>
      </c>
      <c r="P4828">
        <v>723.45480000000009</v>
      </c>
      <c r="Q4828" t="str">
        <v>C66SHA-SERVICE GROUP</v>
      </c>
      <c r="R4828" t="str">
        <v>Huangshan Changwei Hardware Manufacturing Co., Ltd</v>
      </c>
      <c r="S4828" t="str">
        <v>Same</v>
      </c>
      <c r="T4828">
        <v>906135</v>
      </c>
      <c r="U4828">
        <v>265.49</v>
      </c>
      <c r="V4828" t="str">
        <v>309ASY INV-PTS SALES</v>
      </c>
      <c r="W4828">
        <v>0</v>
      </c>
      <c r="X4828">
        <v>0</v>
      </c>
      <c r="Y4828">
        <v>1056151</v>
      </c>
      <c r="Z4828" t="str">
        <v>黄山市昌维电气科技有限公司</v>
      </c>
      <c r="AA4828">
        <v>0</v>
      </c>
      <c r="AB4828">
        <v>2022</v>
      </c>
      <c r="AC4828">
        <v>12</v>
      </c>
      <c r="AD4828" t="str">
        <v>Q3</v>
      </c>
      <c r="AE4828" t="str">
        <v>FY22/23</v>
      </c>
      <c r="AF4828" t="str">
        <v>EAST</v>
      </c>
    </row>
    <row r="4829" spans="1:32">
      <c r="A4829" t="str">
        <v>ESHL</v>
      </c>
      <c r="B4829" t="str">
        <v>SHA</v>
      </c>
      <c r="C4829" t="str">
        <v>SPARES/OTHER</v>
      </c>
      <c r="D4829" s="4">
        <v>44904</v>
      </c>
      <c r="E4829" t="str">
        <v>YAMAHA</v>
      </c>
      <c r="F4829">
        <v>14104342</v>
      </c>
      <c r="G4829">
        <v>44904</v>
      </c>
      <c r="H4829" t="str">
        <v>YMCT|KLJ-MC181-01</v>
      </c>
      <c r="I4829" t="str">
        <v>HANDLE</v>
      </c>
      <c r="J4829">
        <v>8</v>
      </c>
      <c r="K4829">
        <v>8</v>
      </c>
      <c r="L4829">
        <v>984.07</v>
      </c>
      <c r="M4829" t="str">
        <v>CNY</v>
      </c>
      <c r="N4829">
        <v>1.0900000000000001</v>
      </c>
      <c r="O4829">
        <v>984.07</v>
      </c>
      <c r="P4829">
        <v>1072.6363000000001</v>
      </c>
      <c r="Q4829" t="str">
        <v>C66SHA-SERVICE GROUP</v>
      </c>
      <c r="R4829" t="str">
        <v>Suzhou Inovance Technology Co Ltd</v>
      </c>
      <c r="S4829" t="str">
        <v>Same</v>
      </c>
      <c r="T4829">
        <v>906137</v>
      </c>
      <c r="U4829">
        <v>504</v>
      </c>
      <c r="V4829" t="str">
        <v>309ASY INV-PTS SALES</v>
      </c>
      <c r="W4829">
        <v>0</v>
      </c>
      <c r="X4829">
        <v>0</v>
      </c>
      <c r="Y4829">
        <v>1056183</v>
      </c>
      <c r="Z4829" t="str">
        <v>苏州汇川技术有限公司</v>
      </c>
      <c r="AA4829">
        <v>0</v>
      </c>
      <c r="AB4829">
        <v>2022</v>
      </c>
      <c r="AC4829">
        <v>12</v>
      </c>
      <c r="AD4829" t="str">
        <v>Q3</v>
      </c>
      <c r="AE4829" t="str">
        <v>FY22/23</v>
      </c>
      <c r="AF4829" t="str">
        <v>EAST</v>
      </c>
    </row>
    <row r="4830" spans="1:32">
      <c r="A4830" t="str">
        <v>ESHL</v>
      </c>
      <c r="B4830" t="str">
        <v>SHA</v>
      </c>
      <c r="C4830" t="str">
        <v>SPARES/OTHER</v>
      </c>
      <c r="D4830" s="4">
        <v>44904</v>
      </c>
      <c r="E4830" t="str">
        <v>YAMAHA</v>
      </c>
      <c r="F4830">
        <v>14104343</v>
      </c>
      <c r="G4830">
        <v>44904</v>
      </c>
      <c r="H4830" t="str">
        <v>YMCT|KLJ-MC10W-00</v>
      </c>
      <c r="I4830" t="str">
        <v>FRONT BLOCK ASSY.</v>
      </c>
      <c r="J4830">
        <v>10</v>
      </c>
      <c r="K4830">
        <v>10</v>
      </c>
      <c r="L4830">
        <v>5070.8</v>
      </c>
      <c r="M4830" t="str">
        <v>CNY</v>
      </c>
      <c r="N4830">
        <v>1.0900000000000001</v>
      </c>
      <c r="O4830">
        <v>5070.8</v>
      </c>
      <c r="P4830">
        <v>5527.1720000000005</v>
      </c>
      <c r="Q4830" t="str">
        <v>C66SHA-SERVICE GROUP</v>
      </c>
      <c r="R4830" t="str">
        <v>Suzhou Inovance Technology Co Ltd</v>
      </c>
      <c r="S4830" t="str">
        <v>Same</v>
      </c>
      <c r="T4830">
        <v>906138</v>
      </c>
      <c r="U4830">
        <v>2250</v>
      </c>
      <c r="V4830" t="str">
        <v>309ASY INV-PTS SALES</v>
      </c>
      <c r="W4830">
        <v>0</v>
      </c>
      <c r="X4830">
        <v>0</v>
      </c>
      <c r="Y4830">
        <v>1056185</v>
      </c>
      <c r="Z4830" t="str">
        <v>苏州汇川技术有限公司</v>
      </c>
      <c r="AA4830">
        <v>0</v>
      </c>
      <c r="AB4830">
        <v>2022</v>
      </c>
      <c r="AC4830">
        <v>12</v>
      </c>
      <c r="AD4830" t="str">
        <v>Q3</v>
      </c>
      <c r="AE4830" t="str">
        <v>FY22/23</v>
      </c>
      <c r="AF4830" t="str">
        <v>EAST</v>
      </c>
    </row>
    <row r="4831" spans="1:32">
      <c r="A4831" t="str">
        <v>ESHL</v>
      </c>
      <c r="B4831" t="str">
        <v>SHA</v>
      </c>
      <c r="C4831" t="str">
        <v>SPARES/OTHER</v>
      </c>
      <c r="D4831" s="4">
        <v>44904</v>
      </c>
      <c r="E4831" t="str">
        <v>YAMAHA</v>
      </c>
      <c r="F4831">
        <v>14104344</v>
      </c>
      <c r="G4831">
        <v>44904</v>
      </c>
      <c r="H4831" t="str">
        <v>YMCT|KMG-M91A3-00</v>
      </c>
      <c r="I4831" t="str">
        <v>BELT CONV.(2670)</v>
      </c>
      <c r="J4831">
        <v>4</v>
      </c>
      <c r="K4831">
        <v>4</v>
      </c>
      <c r="L4831">
        <v>711.5</v>
      </c>
      <c r="M4831" t="str">
        <v>CNY</v>
      </c>
      <c r="N4831">
        <v>1.0900000000000001</v>
      </c>
      <c r="O4831">
        <v>711.5</v>
      </c>
      <c r="P4831">
        <v>775.53500000000008</v>
      </c>
      <c r="Q4831" t="str">
        <v>C66SHA-SERVICE GROUP</v>
      </c>
      <c r="R4831" t="str">
        <v>Keya Electro-optical Co., Ltd.</v>
      </c>
      <c r="S4831" t="str">
        <v>Same</v>
      </c>
      <c r="T4831">
        <v>906139</v>
      </c>
      <c r="U4831">
        <v>378.4</v>
      </c>
      <c r="V4831" t="str">
        <v>309ASY INV-PTS SALES</v>
      </c>
      <c r="W4831">
        <v>0</v>
      </c>
      <c r="X4831">
        <v>0</v>
      </c>
      <c r="Y4831">
        <v>1056189</v>
      </c>
      <c r="Z4831" t="str">
        <v>科雅光电(镇江)有限公司</v>
      </c>
      <c r="AA4831">
        <v>0</v>
      </c>
      <c r="AB4831">
        <v>2022</v>
      </c>
      <c r="AC4831">
        <v>12</v>
      </c>
      <c r="AD4831" t="str">
        <v>Q3</v>
      </c>
      <c r="AE4831" t="str">
        <v>FY22/23</v>
      </c>
      <c r="AF4831" t="str">
        <v>EAST</v>
      </c>
    </row>
    <row r="4832" spans="1:32">
      <c r="A4832" t="str">
        <v>ESHL</v>
      </c>
      <c r="B4832" t="str">
        <v>SHA</v>
      </c>
      <c r="C4832" t="str">
        <v>FEEDER</v>
      </c>
      <c r="D4832" s="4">
        <v>44904</v>
      </c>
      <c r="E4832" t="str">
        <v>YAMAHA</v>
      </c>
      <c r="F4832">
        <v>14104345</v>
      </c>
      <c r="G4832">
        <v>44904</v>
      </c>
      <c r="H4832" t="str">
        <v>YMCT|KHJ-MC200-00</v>
      </c>
      <c r="I4832" t="str">
        <v>SS TAPE FEEDER 12/16mm</v>
      </c>
      <c r="J4832">
        <v>6</v>
      </c>
      <c r="K4832">
        <v>6</v>
      </c>
      <c r="L4832">
        <v>23962.83</v>
      </c>
      <c r="M4832" t="str">
        <v>CNY</v>
      </c>
      <c r="N4832">
        <v>1.0900000000000001</v>
      </c>
      <c r="O4832">
        <v>23962.83</v>
      </c>
      <c r="P4832">
        <v>26119.484700000005</v>
      </c>
      <c r="Q4832" t="str">
        <v>C66SHA-SERVICE GROUP</v>
      </c>
      <c r="R4832" t="str">
        <v>Jiangyin Tori Electric Co., Ltd.</v>
      </c>
      <c r="S4832" t="str">
        <v>Same</v>
      </c>
      <c r="T4832">
        <v>906140</v>
      </c>
      <c r="U4832">
        <v>15436.7</v>
      </c>
      <c r="V4832" t="str">
        <v>309ASY INV-PTS SALES</v>
      </c>
      <c r="W4832">
        <v>0</v>
      </c>
      <c r="X4832">
        <v>0</v>
      </c>
      <c r="Y4832">
        <v>1056191</v>
      </c>
      <c r="Z4832" t="str">
        <v>江阴东瑞电气有限公司</v>
      </c>
      <c r="AA4832">
        <v>0</v>
      </c>
      <c r="AB4832">
        <v>2022</v>
      </c>
      <c r="AC4832">
        <v>12</v>
      </c>
      <c r="AD4832" t="str">
        <v>Q3</v>
      </c>
      <c r="AE4832" t="str">
        <v>FY22/23</v>
      </c>
      <c r="AF4832" t="str">
        <v>EAST</v>
      </c>
    </row>
    <row r="4833" spans="1:32">
      <c r="A4833" t="str">
        <v>ESHL</v>
      </c>
      <c r="B4833" t="str">
        <v>SHA</v>
      </c>
      <c r="C4833" t="str">
        <v>SPARES/OTHER</v>
      </c>
      <c r="D4833" s="4">
        <v>44904</v>
      </c>
      <c r="E4833" t="str">
        <v>HELLER</v>
      </c>
      <c r="F4833">
        <v>14104346</v>
      </c>
      <c r="G4833">
        <v>44904</v>
      </c>
      <c r="H4833" t="str">
        <v>HELI|593555</v>
      </c>
      <c r="I4833" t="str">
        <v>HIGH TEMPERATURE LUBE OIL (250ML)</v>
      </c>
      <c r="J4833">
        <v>15</v>
      </c>
      <c r="K4833">
        <v>15</v>
      </c>
      <c r="L4833">
        <v>11123.89</v>
      </c>
      <c r="M4833" t="str">
        <v>CNY</v>
      </c>
      <c r="N4833">
        <v>1.0900000000000001</v>
      </c>
      <c r="O4833">
        <v>11123.89</v>
      </c>
      <c r="P4833">
        <v>12125.0401</v>
      </c>
      <c r="Q4833" t="str">
        <v>C66SHA-SERVICE GROUP</v>
      </c>
      <c r="R4833" t="str">
        <v>Lance Vehicle Technology Co., Ltd.</v>
      </c>
      <c r="S4833" t="str">
        <v>Same</v>
      </c>
      <c r="T4833">
        <v>906141</v>
      </c>
      <c r="U4833">
        <v>7560.26</v>
      </c>
      <c r="V4833" t="str">
        <v>309ASY INV-PTS SALES</v>
      </c>
      <c r="W4833">
        <v>0</v>
      </c>
      <c r="X4833">
        <v>0</v>
      </c>
      <c r="Y4833">
        <v>1056196</v>
      </c>
      <c r="Z4833" t="str">
        <v>江苏中科朗恩斯车辆科技有限公司</v>
      </c>
      <c r="AA4833">
        <v>0</v>
      </c>
      <c r="AB4833">
        <v>2022</v>
      </c>
      <c r="AC4833">
        <v>12</v>
      </c>
      <c r="AD4833" t="str">
        <v>Q3</v>
      </c>
      <c r="AE4833" t="str">
        <v>FY22/23</v>
      </c>
      <c r="AF4833" t="str">
        <v>EAST</v>
      </c>
    </row>
    <row r="4834" spans="1:32">
      <c r="A4834" t="str">
        <v>ESHL</v>
      </c>
      <c r="B4834" t="str">
        <v>SHA</v>
      </c>
      <c r="C4834" t="str">
        <v>SPARES/OTHER</v>
      </c>
      <c r="D4834" s="4">
        <v>44904</v>
      </c>
      <c r="E4834" t="str">
        <v>YAMAHA</v>
      </c>
      <c r="F4834">
        <v>14104346</v>
      </c>
      <c r="G4834">
        <v>44904</v>
      </c>
      <c r="H4834" t="str">
        <v>YMCT|KLV-M9127-00</v>
      </c>
      <c r="I4834" t="str">
        <v>BELT CONV.</v>
      </c>
      <c r="J4834">
        <v>5</v>
      </c>
      <c r="K4834">
        <v>5</v>
      </c>
      <c r="L4834">
        <v>2088.5</v>
      </c>
      <c r="M4834" t="str">
        <v>CNY</v>
      </c>
      <c r="N4834">
        <v>1.0900000000000001</v>
      </c>
      <c r="O4834">
        <v>2088.5</v>
      </c>
      <c r="P4834">
        <v>2276.4650000000001</v>
      </c>
      <c r="Q4834" t="str">
        <v>C66SHA-SERVICE GROUP</v>
      </c>
      <c r="R4834" t="str">
        <v>Lance Vehicle Technology Co., Ltd.</v>
      </c>
      <c r="S4834" t="str">
        <v>Same</v>
      </c>
      <c r="T4834">
        <v>906141</v>
      </c>
      <c r="U4834">
        <v>1221.6300000000001</v>
      </c>
      <c r="V4834" t="str">
        <v>309ASY INV-PTS SALES</v>
      </c>
      <c r="W4834">
        <v>0</v>
      </c>
      <c r="X4834">
        <v>0</v>
      </c>
      <c r="Y4834">
        <v>1056196</v>
      </c>
      <c r="Z4834" t="str">
        <v>江苏中科朗恩斯车辆科技有限公司</v>
      </c>
      <c r="AA4834">
        <v>0</v>
      </c>
      <c r="AB4834">
        <v>2022</v>
      </c>
      <c r="AC4834">
        <v>12</v>
      </c>
      <c r="AD4834" t="str">
        <v>Q3</v>
      </c>
      <c r="AE4834" t="str">
        <v>FY22/23</v>
      </c>
      <c r="AF4834" t="str">
        <v>EAST</v>
      </c>
    </row>
    <row r="4835" spans="1:32">
      <c r="A4835" t="str">
        <v>ESHL</v>
      </c>
      <c r="B4835" t="str">
        <v>SHA</v>
      </c>
      <c r="C4835" t="str">
        <v>SPARES/OTHER</v>
      </c>
      <c r="D4835" s="4">
        <v>44904</v>
      </c>
      <c r="E4835" t="str">
        <v>YAMAHA</v>
      </c>
      <c r="F4835">
        <v>14104346</v>
      </c>
      <c r="G4835">
        <v>44904</v>
      </c>
      <c r="H4835" t="str">
        <v>YMCT|KHY-M712S-A0</v>
      </c>
      <c r="I4835" t="str">
        <v>SHAFT 2 SPARE</v>
      </c>
      <c r="J4835">
        <v>1</v>
      </c>
      <c r="K4835">
        <v>1</v>
      </c>
      <c r="L4835">
        <v>3655.75</v>
      </c>
      <c r="M4835" t="str">
        <v>CNY</v>
      </c>
      <c r="N4835">
        <v>1.0900000000000001</v>
      </c>
      <c r="O4835">
        <v>3655.75</v>
      </c>
      <c r="P4835">
        <v>3984.7675000000004</v>
      </c>
      <c r="Q4835" t="str">
        <v>C66SHA-SERVICE GROUP</v>
      </c>
      <c r="R4835" t="str">
        <v>Lance Vehicle Technology Co., Ltd.</v>
      </c>
      <c r="S4835" t="str">
        <v>Same</v>
      </c>
      <c r="T4835">
        <v>906141</v>
      </c>
      <c r="U4835">
        <v>2061</v>
      </c>
      <c r="V4835" t="str">
        <v>309ASY INV-PTS SALES</v>
      </c>
      <c r="W4835">
        <v>0</v>
      </c>
      <c r="X4835">
        <v>0</v>
      </c>
      <c r="Y4835">
        <v>1056196</v>
      </c>
      <c r="Z4835" t="str">
        <v>江苏中科朗恩斯车辆科技有限公司</v>
      </c>
      <c r="AA4835">
        <v>0</v>
      </c>
      <c r="AB4835">
        <v>2022</v>
      </c>
      <c r="AC4835">
        <v>12</v>
      </c>
      <c r="AD4835" t="str">
        <v>Q3</v>
      </c>
      <c r="AE4835" t="str">
        <v>FY22/23</v>
      </c>
      <c r="AF4835" t="str">
        <v>EAST</v>
      </c>
    </row>
    <row r="4836" spans="1:32">
      <c r="A4836" t="str">
        <v>ESHL</v>
      </c>
      <c r="B4836" t="str">
        <v>SHA</v>
      </c>
      <c r="C4836" t="str">
        <v>SPARES/OTHER</v>
      </c>
      <c r="D4836" s="4">
        <v>44904</v>
      </c>
      <c r="E4836" t="str">
        <v>YAMAHA</v>
      </c>
      <c r="F4836">
        <v>14104346</v>
      </c>
      <c r="G4836">
        <v>44904</v>
      </c>
      <c r="H4836" t="str">
        <v>YMCT|KKT-M9127-00</v>
      </c>
      <c r="I4836" t="str">
        <v>BELT 1 CONVEYOR</v>
      </c>
      <c r="J4836">
        <v>5</v>
      </c>
      <c r="K4836">
        <v>5</v>
      </c>
      <c r="L4836">
        <v>1061.95</v>
      </c>
      <c r="M4836" t="str">
        <v>CNY</v>
      </c>
      <c r="N4836">
        <v>1.0900000000000001</v>
      </c>
      <c r="O4836">
        <v>1061.95</v>
      </c>
      <c r="P4836">
        <v>1157.5255000000002</v>
      </c>
      <c r="Q4836" t="str">
        <v>C66SHA-SERVICE GROUP</v>
      </c>
      <c r="R4836" t="str">
        <v>Lance Vehicle Technology Co., Ltd.</v>
      </c>
      <c r="S4836" t="str">
        <v>Same</v>
      </c>
      <c r="T4836">
        <v>906141</v>
      </c>
      <c r="U4836">
        <v>666.63</v>
      </c>
      <c r="V4836" t="str">
        <v>309ASY INV-PTS SALES</v>
      </c>
      <c r="W4836">
        <v>0</v>
      </c>
      <c r="X4836">
        <v>0</v>
      </c>
      <c r="Y4836">
        <v>1056196</v>
      </c>
      <c r="Z4836" t="str">
        <v>江苏中科朗恩斯车辆科技有限公司</v>
      </c>
      <c r="AA4836">
        <v>0</v>
      </c>
      <c r="AB4836">
        <v>2022</v>
      </c>
      <c r="AC4836">
        <v>12</v>
      </c>
      <c r="AD4836" t="str">
        <v>Q3</v>
      </c>
      <c r="AE4836" t="str">
        <v>FY22/23</v>
      </c>
      <c r="AF4836" t="str">
        <v>EAST</v>
      </c>
    </row>
    <row r="4837" spans="1:32">
      <c r="A4837" t="str">
        <v>ESHL</v>
      </c>
      <c r="B4837" t="str">
        <v>SHA</v>
      </c>
      <c r="C4837" t="str">
        <v>SPARES/OTHER</v>
      </c>
      <c r="D4837" s="4">
        <v>44904</v>
      </c>
      <c r="E4837" t="str">
        <v>YAMAHA</v>
      </c>
      <c r="F4837">
        <v>14104346</v>
      </c>
      <c r="G4837">
        <v>44904</v>
      </c>
      <c r="H4837" t="str">
        <v>YMCT|KHJ-MC110-30</v>
      </c>
      <c r="I4837" t="str">
        <v>MOTOR PEEL</v>
      </c>
      <c r="J4837">
        <v>5</v>
      </c>
      <c r="K4837">
        <v>5</v>
      </c>
      <c r="L4837">
        <v>2623.89</v>
      </c>
      <c r="M4837" t="str">
        <v>CNY</v>
      </c>
      <c r="N4837">
        <v>1.0900000000000001</v>
      </c>
      <c r="O4837">
        <v>2623.89</v>
      </c>
      <c r="P4837">
        <v>2860.0401000000002</v>
      </c>
      <c r="Q4837" t="str">
        <v>C66SHA-SERVICE GROUP</v>
      </c>
      <c r="R4837" t="str">
        <v>Lance Vehicle Technology Co., Ltd.</v>
      </c>
      <c r="S4837" t="str">
        <v>Same</v>
      </c>
      <c r="T4837">
        <v>906141</v>
      </c>
      <c r="U4837">
        <v>0</v>
      </c>
      <c r="V4837" t="str">
        <v>309ASY INV-PTS SALES</v>
      </c>
      <c r="W4837">
        <v>0</v>
      </c>
      <c r="X4837">
        <v>0</v>
      </c>
      <c r="Y4837">
        <v>1056196</v>
      </c>
      <c r="Z4837" t="str">
        <v>江苏中科朗恩斯车辆科技有限公司</v>
      </c>
      <c r="AA4837">
        <v>0</v>
      </c>
      <c r="AB4837">
        <v>2022</v>
      </c>
      <c r="AC4837">
        <v>12</v>
      </c>
      <c r="AD4837" t="str">
        <v>Q3</v>
      </c>
      <c r="AE4837" t="str">
        <v>FY22/23</v>
      </c>
      <c r="AF4837" t="str">
        <v>EAST</v>
      </c>
    </row>
    <row r="4838" spans="1:32">
      <c r="A4838" t="str">
        <v>ESHL</v>
      </c>
      <c r="B4838" t="str">
        <v>SHA</v>
      </c>
      <c r="C4838" t="str">
        <v>SPARES/OTHER</v>
      </c>
      <c r="D4838" s="4">
        <v>44904</v>
      </c>
      <c r="E4838" t="str">
        <v>YAMAHA</v>
      </c>
      <c r="F4838">
        <v>14104346</v>
      </c>
      <c r="G4838">
        <v>44904</v>
      </c>
      <c r="H4838" t="str">
        <v>YMCT|KHJ-MD301-00</v>
      </c>
      <c r="I4838" t="str">
        <v>MASTER TAPE 8MM</v>
      </c>
      <c r="J4838">
        <v>2</v>
      </c>
      <c r="K4838">
        <v>2</v>
      </c>
      <c r="L4838">
        <v>483.19</v>
      </c>
      <c r="M4838" t="str">
        <v>CNY</v>
      </c>
      <c r="N4838">
        <v>1.0900000000000001</v>
      </c>
      <c r="O4838">
        <v>483.19</v>
      </c>
      <c r="P4838">
        <v>526.6771</v>
      </c>
      <c r="Q4838" t="str">
        <v>C66SHA-SERVICE GROUP</v>
      </c>
      <c r="R4838" t="str">
        <v>Lance Vehicle Technology Co., Ltd.</v>
      </c>
      <c r="S4838" t="str">
        <v>Same</v>
      </c>
      <c r="T4838">
        <v>906141</v>
      </c>
      <c r="U4838">
        <v>282</v>
      </c>
      <c r="V4838" t="str">
        <v>309ASY INV-PTS SALES</v>
      </c>
      <c r="W4838">
        <v>0</v>
      </c>
      <c r="X4838">
        <v>0</v>
      </c>
      <c r="Y4838">
        <v>1056196</v>
      </c>
      <c r="Z4838" t="str">
        <v>江苏中科朗恩斯车辆科技有限公司</v>
      </c>
      <c r="AA4838">
        <v>0</v>
      </c>
      <c r="AB4838">
        <v>2022</v>
      </c>
      <c r="AC4838">
        <v>12</v>
      </c>
      <c r="AD4838" t="str">
        <v>Q3</v>
      </c>
      <c r="AE4838" t="str">
        <v>FY22/23</v>
      </c>
      <c r="AF4838" t="str">
        <v>EAST</v>
      </c>
    </row>
    <row r="4839" spans="1:32">
      <c r="A4839" t="str">
        <v>ESHL</v>
      </c>
      <c r="B4839" t="str">
        <v>SHA</v>
      </c>
      <c r="C4839" t="str">
        <v>SPARES/OTHER</v>
      </c>
      <c r="D4839" s="4">
        <v>44904</v>
      </c>
      <c r="E4839" t="str">
        <v>YAMAHA</v>
      </c>
      <c r="F4839">
        <v>14104346</v>
      </c>
      <c r="G4839">
        <v>44904</v>
      </c>
      <c r="H4839" t="str">
        <v>YMCT|KHJ-MD302-00</v>
      </c>
      <c r="I4839" t="str">
        <v>MASTER TAPE 12mm</v>
      </c>
      <c r="J4839">
        <v>2</v>
      </c>
      <c r="K4839">
        <v>2</v>
      </c>
      <c r="L4839">
        <v>704.42</v>
      </c>
      <c r="M4839" t="str">
        <v>CNY</v>
      </c>
      <c r="N4839">
        <v>1.0900000000000001</v>
      </c>
      <c r="O4839">
        <v>704.42</v>
      </c>
      <c r="P4839">
        <v>767.81780000000003</v>
      </c>
      <c r="Q4839" t="str">
        <v>C66SHA-SERVICE GROUP</v>
      </c>
      <c r="R4839" t="str">
        <v>Lance Vehicle Technology Co., Ltd.</v>
      </c>
      <c r="S4839" t="str">
        <v>Same</v>
      </c>
      <c r="T4839">
        <v>906141</v>
      </c>
      <c r="U4839">
        <v>386</v>
      </c>
      <c r="V4839" t="str">
        <v>309ASY INV-PTS SALES</v>
      </c>
      <c r="W4839">
        <v>0</v>
      </c>
      <c r="X4839">
        <v>0</v>
      </c>
      <c r="Y4839">
        <v>1056196</v>
      </c>
      <c r="Z4839" t="str">
        <v>江苏中科朗恩斯车辆科技有限公司</v>
      </c>
      <c r="AA4839">
        <v>0</v>
      </c>
      <c r="AB4839">
        <v>2022</v>
      </c>
      <c r="AC4839">
        <v>12</v>
      </c>
      <c r="AD4839" t="str">
        <v>Q3</v>
      </c>
      <c r="AE4839" t="str">
        <v>FY22/23</v>
      </c>
      <c r="AF4839" t="str">
        <v>EAST</v>
      </c>
    </row>
    <row r="4840" spans="1:32">
      <c r="A4840" t="str">
        <v>ESHL</v>
      </c>
      <c r="B4840" t="str">
        <v>SHA</v>
      </c>
      <c r="C4840" t="str">
        <v>SPARES/OTHER</v>
      </c>
      <c r="D4840" s="4">
        <v>44904</v>
      </c>
      <c r="E4840" t="str">
        <v>YAMAHA</v>
      </c>
      <c r="F4840">
        <v>14104346</v>
      </c>
      <c r="G4840">
        <v>44904</v>
      </c>
      <c r="H4840" t="str">
        <v>YMCT|KHJ-MD304-00</v>
      </c>
      <c r="I4840" t="str">
        <v>MASTER TAPE 24mm</v>
      </c>
      <c r="J4840">
        <v>2</v>
      </c>
      <c r="K4840">
        <v>2</v>
      </c>
      <c r="L4840">
        <v>1201.77</v>
      </c>
      <c r="M4840" t="str">
        <v>CNY</v>
      </c>
      <c r="N4840">
        <v>1.0900000000000001</v>
      </c>
      <c r="O4840">
        <v>1201.77</v>
      </c>
      <c r="P4840">
        <v>1309.9293</v>
      </c>
      <c r="Q4840" t="str">
        <v>C66SHA-SERVICE GROUP</v>
      </c>
      <c r="R4840" t="str">
        <v>Lance Vehicle Technology Co., Ltd.</v>
      </c>
      <c r="S4840" t="str">
        <v>Same</v>
      </c>
      <c r="T4840">
        <v>906141</v>
      </c>
      <c r="U4840">
        <v>668</v>
      </c>
      <c r="V4840" t="str">
        <v>309ASY INV-PTS SALES</v>
      </c>
      <c r="W4840">
        <v>0</v>
      </c>
      <c r="X4840">
        <v>0</v>
      </c>
      <c r="Y4840">
        <v>1056196</v>
      </c>
      <c r="Z4840" t="str">
        <v>江苏中科朗恩斯车辆科技有限公司</v>
      </c>
      <c r="AA4840">
        <v>0</v>
      </c>
      <c r="AB4840">
        <v>2022</v>
      </c>
      <c r="AC4840">
        <v>12</v>
      </c>
      <c r="AD4840" t="str">
        <v>Q3</v>
      </c>
      <c r="AE4840" t="str">
        <v>FY22/23</v>
      </c>
      <c r="AF4840" t="str">
        <v>EAST</v>
      </c>
    </row>
    <row r="4841" spans="1:32">
      <c r="A4841" t="str">
        <v>ESHL</v>
      </c>
      <c r="B4841" t="str">
        <v>SHA</v>
      </c>
      <c r="C4841" t="str">
        <v>SPARES/OTHER</v>
      </c>
      <c r="D4841" s="4">
        <v>44904</v>
      </c>
      <c r="E4841" t="str">
        <v>YAMAHA</v>
      </c>
      <c r="F4841">
        <v>14104346</v>
      </c>
      <c r="G4841">
        <v>44904</v>
      </c>
      <c r="H4841" t="str">
        <v>YMCT|KLV-M1342-00</v>
      </c>
      <c r="I4841" t="str">
        <v>FRAME 3</v>
      </c>
      <c r="J4841">
        <v>7</v>
      </c>
      <c r="K4841">
        <v>7</v>
      </c>
      <c r="L4841">
        <v>8808.85</v>
      </c>
      <c r="M4841" t="str">
        <v>CNY</v>
      </c>
      <c r="N4841">
        <v>1.0900000000000001</v>
      </c>
      <c r="O4841">
        <v>8808.85</v>
      </c>
      <c r="P4841">
        <v>9601.6465000000007</v>
      </c>
      <c r="Q4841" t="str">
        <v>C66SHA-SERVICE GROUP</v>
      </c>
      <c r="R4841" t="str">
        <v>Lance Vehicle Technology Co., Ltd.</v>
      </c>
      <c r="S4841" t="str">
        <v>Same</v>
      </c>
      <c r="T4841">
        <v>906141</v>
      </c>
      <c r="U4841">
        <v>3815</v>
      </c>
      <c r="V4841" t="str">
        <v>309ASY INV-PTS SALES</v>
      </c>
      <c r="W4841">
        <v>0</v>
      </c>
      <c r="X4841">
        <v>0</v>
      </c>
      <c r="Y4841">
        <v>1056196</v>
      </c>
      <c r="Z4841" t="str">
        <v>江苏中科朗恩斯车辆科技有限公司</v>
      </c>
      <c r="AA4841">
        <v>0</v>
      </c>
      <c r="AB4841">
        <v>2022</v>
      </c>
      <c r="AC4841">
        <v>12</v>
      </c>
      <c r="AD4841" t="str">
        <v>Q3</v>
      </c>
      <c r="AE4841" t="str">
        <v>FY22/23</v>
      </c>
      <c r="AF4841" t="str">
        <v>EAST</v>
      </c>
    </row>
    <row r="4842" spans="1:32">
      <c r="A4842" t="str">
        <v>ESHL</v>
      </c>
      <c r="B4842" t="str">
        <v>SHA</v>
      </c>
      <c r="C4842" t="str">
        <v>SPARES/OTHER</v>
      </c>
      <c r="D4842" s="4">
        <v>44904</v>
      </c>
      <c r="E4842" t="str">
        <v>YAMAHA</v>
      </c>
      <c r="F4842">
        <v>14104346</v>
      </c>
      <c r="G4842">
        <v>44904</v>
      </c>
      <c r="H4842" t="str">
        <v>YMCT|K46-M1374-12</v>
      </c>
      <c r="I4842" t="str">
        <v>HINGE 2</v>
      </c>
      <c r="J4842">
        <v>14</v>
      </c>
      <c r="K4842">
        <v>14</v>
      </c>
      <c r="L4842">
        <v>2230.09</v>
      </c>
      <c r="M4842" t="str">
        <v>CNY</v>
      </c>
      <c r="N4842">
        <v>1.0900000000000001</v>
      </c>
      <c r="O4842">
        <v>2230.09</v>
      </c>
      <c r="P4842">
        <v>2430.7981000000004</v>
      </c>
      <c r="Q4842" t="str">
        <v>C66SHA-SERVICE GROUP</v>
      </c>
      <c r="R4842" t="str">
        <v>Lance Vehicle Technology Co., Ltd.</v>
      </c>
      <c r="S4842" t="str">
        <v>Same</v>
      </c>
      <c r="T4842">
        <v>906141</v>
      </c>
      <c r="U4842">
        <v>0</v>
      </c>
      <c r="V4842" t="str">
        <v>309ASY INV-PTS SALES</v>
      </c>
      <c r="W4842">
        <v>0</v>
      </c>
      <c r="X4842">
        <v>0</v>
      </c>
      <c r="Y4842">
        <v>1056196</v>
      </c>
      <c r="Z4842" t="str">
        <v>江苏中科朗恩斯车辆科技有限公司</v>
      </c>
      <c r="AA4842">
        <v>0</v>
      </c>
      <c r="AB4842">
        <v>2022</v>
      </c>
      <c r="AC4842">
        <v>12</v>
      </c>
      <c r="AD4842" t="str">
        <v>Q3</v>
      </c>
      <c r="AE4842" t="str">
        <v>FY22/23</v>
      </c>
      <c r="AF4842" t="str">
        <v>EAST</v>
      </c>
    </row>
    <row r="4843" spans="1:32">
      <c r="A4843" t="str">
        <v>ESHL</v>
      </c>
      <c r="B4843" t="str">
        <v>SZX</v>
      </c>
      <c r="C4843" t="str">
        <v>SERVICE_CHARGE</v>
      </c>
      <c r="D4843" s="4">
        <v>44908</v>
      </c>
      <c r="E4843" t="str">
        <v>YAMAHA</v>
      </c>
      <c r="F4843">
        <v>12101213</v>
      </c>
      <c r="G4843">
        <v>44908</v>
      </c>
      <c r="H4843" t="str">
        <v>YMCT|REPAIR CHARGE</v>
      </c>
      <c r="I4843" t="str">
        <v>REPAIR CHARGE</v>
      </c>
      <c r="J4843">
        <v>1</v>
      </c>
      <c r="K4843">
        <v>1</v>
      </c>
      <c r="L4843">
        <v>1769.91</v>
      </c>
      <c r="M4843" t="str">
        <v>CNY</v>
      </c>
      <c r="N4843">
        <v>1.0900000000000001</v>
      </c>
      <c r="O4843">
        <v>1769.91</v>
      </c>
      <c r="P4843">
        <v>1929.2019000000003</v>
      </c>
      <c r="Q4843" t="str">
        <v>C66SZX-SMT SERVICE</v>
      </c>
      <c r="R4843" t="str">
        <v>Hai Xin Technology(ShenZhen) Company Limited.</v>
      </c>
      <c r="S4843" t="str">
        <v>Same</v>
      </c>
      <c r="T4843">
        <v>906147</v>
      </c>
      <c r="U4843">
        <v>0</v>
      </c>
      <c r="V4843" t="str">
        <v>309ASY INV-NON-CON</v>
      </c>
      <c r="W4843">
        <v>0</v>
      </c>
      <c r="X4843" t="str">
        <v>PO2210000061-KDA01/PO2210000339-KDA01</v>
      </c>
      <c r="Y4843">
        <v>0</v>
      </c>
      <c r="Z4843" t="str">
        <v>海星科技（深圳）有限公司</v>
      </c>
      <c r="AA4843">
        <v>0</v>
      </c>
      <c r="AB4843">
        <v>2022</v>
      </c>
      <c r="AC4843">
        <v>12</v>
      </c>
      <c r="AD4843" t="str">
        <v>Q3</v>
      </c>
      <c r="AE4843" t="str">
        <v>FY22/23</v>
      </c>
      <c r="AF4843" t="str">
        <v>SOUTH</v>
      </c>
    </row>
    <row r="4844" spans="1:32">
      <c r="A4844" t="str">
        <v>ESHL</v>
      </c>
      <c r="B4844" t="str">
        <v>SHA</v>
      </c>
      <c r="C4844" t="str">
        <v>CONTRACT_FEE</v>
      </c>
      <c r="D4844" s="4">
        <v>44908</v>
      </c>
      <c r="E4844" t="str">
        <v>YAMAHA</v>
      </c>
      <c r="F4844">
        <v>13100244</v>
      </c>
      <c r="G4844">
        <v>44908</v>
      </c>
      <c r="H4844" t="str">
        <v>YMCT|REPAIR CHARGE</v>
      </c>
      <c r="I4844" t="str">
        <v>REPAIR CHARGE</v>
      </c>
      <c r="J4844">
        <v>1</v>
      </c>
      <c r="K4844">
        <v>1</v>
      </c>
      <c r="L4844">
        <v>20796.46</v>
      </c>
      <c r="M4844" t="str">
        <v>CNY</v>
      </c>
      <c r="N4844">
        <v>1.0900000000000001</v>
      </c>
      <c r="O4844">
        <v>20796.46</v>
      </c>
      <c r="P4844">
        <v>22668.1414</v>
      </c>
      <c r="Q4844" t="str">
        <v>C66SHA-SERVICE GROUP</v>
      </c>
      <c r="R4844" t="str">
        <v>Nanjing Putao Electronic Equipment Manufacturing C</v>
      </c>
      <c r="S4844" t="str">
        <v>Same</v>
      </c>
      <c r="T4844">
        <v>906149</v>
      </c>
      <c r="U4844">
        <v>0</v>
      </c>
      <c r="V4844" t="str">
        <v>309ASY INV-CONTRACT</v>
      </c>
      <c r="W4844">
        <v>0</v>
      </c>
      <c r="X4844">
        <v>0</v>
      </c>
      <c r="Y4844">
        <v>0</v>
      </c>
      <c r="Z4844" t="str">
        <v>南京浦涛电子设备制造有限公司</v>
      </c>
      <c r="AA4844">
        <v>0</v>
      </c>
      <c r="AB4844">
        <v>2022</v>
      </c>
      <c r="AC4844">
        <v>12</v>
      </c>
      <c r="AD4844" t="str">
        <v>Q3</v>
      </c>
      <c r="AE4844" t="str">
        <v>FY22/23</v>
      </c>
      <c r="AF4844" t="str">
        <v>EAST</v>
      </c>
    </row>
    <row r="4845" spans="1:32">
      <c r="A4845" t="str">
        <v>ESHL</v>
      </c>
      <c r="B4845" t="str">
        <v>SZX</v>
      </c>
      <c r="C4845" t="str">
        <v>SPARES/OTHER</v>
      </c>
      <c r="D4845" s="4">
        <v>44908</v>
      </c>
      <c r="E4845" t="str">
        <v>YAMAHA</v>
      </c>
      <c r="F4845">
        <v>14104347</v>
      </c>
      <c r="G4845">
        <v>44908</v>
      </c>
      <c r="H4845" t="str">
        <v>YMCT|KLW-M66BR-00</v>
      </c>
      <c r="I4845" t="str">
        <v>HNS EXT.LAN</v>
      </c>
      <c r="J4845">
        <v>1</v>
      </c>
      <c r="K4845">
        <v>1</v>
      </c>
      <c r="L4845">
        <v>1592.92</v>
      </c>
      <c r="M4845" t="str">
        <v>CNY</v>
      </c>
      <c r="N4845">
        <v>1.0900000000000001</v>
      </c>
      <c r="O4845">
        <v>1592.92</v>
      </c>
      <c r="P4845">
        <v>1736.2828000000002</v>
      </c>
      <c r="Q4845" t="str">
        <v>C66SZX-SMT SERVICE</v>
      </c>
      <c r="R4845" t="str">
        <v>Hai Xin Technology(ShenZhen) Company Limited.</v>
      </c>
      <c r="S4845" t="str">
        <v>Same</v>
      </c>
      <c r="T4845">
        <v>906142</v>
      </c>
      <c r="U4845">
        <v>591</v>
      </c>
      <c r="V4845" t="str">
        <v>309ASY INV-PTS SALES</v>
      </c>
      <c r="W4845">
        <v>0</v>
      </c>
      <c r="X4845" t="str">
        <v>PO2210000061-KDA01/PO2210000339-KDA01</v>
      </c>
      <c r="Y4845">
        <v>1059148</v>
      </c>
      <c r="Z4845" t="str">
        <v>海星科技（深圳）有限公司</v>
      </c>
      <c r="AA4845">
        <v>0</v>
      </c>
      <c r="AB4845">
        <v>2022</v>
      </c>
      <c r="AC4845">
        <v>12</v>
      </c>
      <c r="AD4845" t="str">
        <v>Q3</v>
      </c>
      <c r="AE4845" t="str">
        <v>FY22/23</v>
      </c>
      <c r="AF4845" t="str">
        <v>SOUTH</v>
      </c>
    </row>
    <row r="4846" spans="1:32">
      <c r="A4846" t="str">
        <v>ESHL</v>
      </c>
      <c r="B4846" t="str">
        <v>SZX</v>
      </c>
      <c r="C4846" t="str">
        <v>SPARES/OTHER</v>
      </c>
      <c r="D4846" s="4">
        <v>44908</v>
      </c>
      <c r="E4846" t="str">
        <v>YAMAHA</v>
      </c>
      <c r="F4846">
        <v>14104347</v>
      </c>
      <c r="G4846">
        <v>44908</v>
      </c>
      <c r="H4846" t="str">
        <v>YMCT|KLW-M66B2-01</v>
      </c>
      <c r="I4846" t="str">
        <v>HNS Y-FLEX LAN</v>
      </c>
      <c r="J4846">
        <v>1</v>
      </c>
      <c r="K4846">
        <v>1</v>
      </c>
      <c r="L4846">
        <v>2300.88</v>
      </c>
      <c r="M4846" t="str">
        <v>CNY</v>
      </c>
      <c r="N4846">
        <v>1.0900000000000001</v>
      </c>
      <c r="O4846">
        <v>2300.88</v>
      </c>
      <c r="P4846">
        <v>2507.9592000000002</v>
      </c>
      <c r="Q4846" t="str">
        <v>C66SZX-SMT SERVICE</v>
      </c>
      <c r="R4846" t="str">
        <v>Hai Xin Technology(ShenZhen) Company Limited.</v>
      </c>
      <c r="S4846" t="str">
        <v>Same</v>
      </c>
      <c r="T4846">
        <v>906142</v>
      </c>
      <c r="U4846">
        <v>1008</v>
      </c>
      <c r="V4846" t="str">
        <v>309ASY INV-PTS SALES</v>
      </c>
      <c r="W4846">
        <v>0</v>
      </c>
      <c r="X4846" t="str">
        <v>PO2210000061-KDA01/PO2210000339-KDA01</v>
      </c>
      <c r="Y4846">
        <v>1059148</v>
      </c>
      <c r="Z4846" t="str">
        <v>海星科技（深圳）有限公司</v>
      </c>
      <c r="AA4846">
        <v>0</v>
      </c>
      <c r="AB4846">
        <v>2022</v>
      </c>
      <c r="AC4846">
        <v>12</v>
      </c>
      <c r="AD4846" t="str">
        <v>Q3</v>
      </c>
      <c r="AE4846" t="str">
        <v>FY22/23</v>
      </c>
      <c r="AF4846" t="str">
        <v>SOUTH</v>
      </c>
    </row>
    <row r="4847" spans="1:32">
      <c r="A4847" t="str">
        <v>ESHL</v>
      </c>
      <c r="B4847" t="str">
        <v>SZX</v>
      </c>
      <c r="C4847" t="str">
        <v>SPARES/OTHER</v>
      </c>
      <c r="D4847" s="4">
        <v>44908</v>
      </c>
      <c r="E4847" t="str">
        <v>YAMAHA</v>
      </c>
      <c r="F4847">
        <v>14104347</v>
      </c>
      <c r="G4847">
        <v>44908</v>
      </c>
      <c r="H4847" t="str">
        <v>YMCT|KLW-M66B3-01</v>
      </c>
      <c r="I4847" t="str">
        <v>HNS X-FLEX LAN</v>
      </c>
      <c r="J4847">
        <v>1</v>
      </c>
      <c r="K4847">
        <v>1</v>
      </c>
      <c r="L4847">
        <v>1946.9</v>
      </c>
      <c r="M4847" t="str">
        <v>CNY</v>
      </c>
      <c r="N4847">
        <v>1.0900000000000001</v>
      </c>
      <c r="O4847">
        <v>1946.9</v>
      </c>
      <c r="P4847">
        <v>2122.1210000000001</v>
      </c>
      <c r="Q4847" t="str">
        <v>C66SZX-SMT SERVICE</v>
      </c>
      <c r="R4847" t="str">
        <v>Hai Xin Technology(ShenZhen) Company Limited.</v>
      </c>
      <c r="S4847" t="str">
        <v>Same</v>
      </c>
      <c r="T4847">
        <v>906142</v>
      </c>
      <c r="U4847">
        <v>834</v>
      </c>
      <c r="V4847" t="str">
        <v>309ASY INV-PTS SALES</v>
      </c>
      <c r="W4847">
        <v>0</v>
      </c>
      <c r="X4847" t="str">
        <v>PO2210000061-KDA01/PO2210000339-KDA01</v>
      </c>
      <c r="Y4847">
        <v>1059148</v>
      </c>
      <c r="Z4847" t="str">
        <v>海星科技（深圳）有限公司</v>
      </c>
      <c r="AA4847">
        <v>0</v>
      </c>
      <c r="AB4847">
        <v>2022</v>
      </c>
      <c r="AC4847">
        <v>12</v>
      </c>
      <c r="AD4847" t="str">
        <v>Q3</v>
      </c>
      <c r="AE4847" t="str">
        <v>FY22/23</v>
      </c>
      <c r="AF4847" t="str">
        <v>SOUTH</v>
      </c>
    </row>
    <row r="4848" spans="1:32">
      <c r="A4848" t="str">
        <v>ESHL</v>
      </c>
      <c r="B4848" t="str">
        <v>CTU</v>
      </c>
      <c r="C4848" t="str">
        <v>SPARES/OTHER</v>
      </c>
      <c r="D4848" s="4">
        <v>44908</v>
      </c>
      <c r="E4848" t="str">
        <v>HELLER</v>
      </c>
      <c r="F4848">
        <v>14104348</v>
      </c>
      <c r="G4848">
        <v>44908</v>
      </c>
      <c r="H4848" t="str">
        <v>HELI|595108</v>
      </c>
      <c r="I4848" t="str">
        <v>NIDEC MTR ASY,5",AIR,EXL,SVC</v>
      </c>
      <c r="J4848">
        <v>1</v>
      </c>
      <c r="K4848">
        <v>1</v>
      </c>
      <c r="L4848">
        <v>4338.9399999999996</v>
      </c>
      <c r="M4848" t="str">
        <v>CNY</v>
      </c>
      <c r="N4848">
        <v>1.0900000000000001</v>
      </c>
      <c r="O4848">
        <v>4338.9399999999996</v>
      </c>
      <c r="P4848">
        <v>4729.4445999999998</v>
      </c>
      <c r="Q4848" t="str">
        <v>C66CTU-SERVICE GROUP</v>
      </c>
      <c r="R4848" t="str">
        <v>Chengdu Yuanhe Technology Co., Ltd.</v>
      </c>
      <c r="S4848" t="str">
        <v>Same</v>
      </c>
      <c r="T4848">
        <v>906146</v>
      </c>
      <c r="U4848">
        <v>3164.04</v>
      </c>
      <c r="V4848" t="str">
        <v>309ASY INV-PTS SALES</v>
      </c>
      <c r="W4848">
        <v>0</v>
      </c>
      <c r="X4848">
        <v>0</v>
      </c>
      <c r="Y4848">
        <v>1059178</v>
      </c>
      <c r="Z4848" t="str">
        <v>成都源合科技有限公司</v>
      </c>
      <c r="AA4848">
        <v>0</v>
      </c>
      <c r="AB4848">
        <v>2022</v>
      </c>
      <c r="AC4848">
        <v>12</v>
      </c>
      <c r="AD4848" t="str">
        <v>Q3</v>
      </c>
      <c r="AE4848" t="str">
        <v>FY22/23</v>
      </c>
      <c r="AF4848" t="str">
        <v>WEST</v>
      </c>
    </row>
    <row r="4849" spans="1:32">
      <c r="A4849" t="str">
        <v>ESHL</v>
      </c>
      <c r="B4849" t="str">
        <v>SHA</v>
      </c>
      <c r="C4849" t="str">
        <v>SPARES/OTHER</v>
      </c>
      <c r="D4849" s="4">
        <v>44908</v>
      </c>
      <c r="E4849" t="str">
        <v>YAMAHA</v>
      </c>
      <c r="F4849">
        <v>14104349</v>
      </c>
      <c r="G4849">
        <v>44908</v>
      </c>
      <c r="H4849" t="str">
        <v>YMCT|KHY-M3T22-01</v>
      </c>
      <c r="I4849" t="str">
        <v>SHOCK ABSORBERS</v>
      </c>
      <c r="J4849">
        <v>2</v>
      </c>
      <c r="K4849">
        <v>2</v>
      </c>
      <c r="L4849">
        <v>1906.19</v>
      </c>
      <c r="M4849" t="str">
        <v>CNY</v>
      </c>
      <c r="N4849">
        <v>1.0900000000000001</v>
      </c>
      <c r="O4849">
        <v>1906.19</v>
      </c>
      <c r="P4849">
        <v>2077.7471</v>
      </c>
      <c r="Q4849" t="str">
        <v>C66SHA-SERVICE GROUP</v>
      </c>
      <c r="R4849" t="str">
        <v>Nanjing Putao Electronic Equipment Manufacturing C</v>
      </c>
      <c r="S4849" t="str">
        <v>Same</v>
      </c>
      <c r="T4849">
        <v>906148</v>
      </c>
      <c r="U4849">
        <v>794</v>
      </c>
      <c r="V4849" t="str">
        <v>309ASY INV-PTS SALES</v>
      </c>
      <c r="W4849">
        <v>0</v>
      </c>
      <c r="X4849">
        <v>0</v>
      </c>
      <c r="Y4849">
        <v>1059225</v>
      </c>
      <c r="Z4849" t="str">
        <v>南京浦涛电子设备制造有限公司</v>
      </c>
      <c r="AA4849">
        <v>0</v>
      </c>
      <c r="AB4849">
        <v>2022</v>
      </c>
      <c r="AC4849">
        <v>12</v>
      </c>
      <c r="AD4849" t="str">
        <v>Q3</v>
      </c>
      <c r="AE4849" t="str">
        <v>FY22/23</v>
      </c>
      <c r="AF4849" t="str">
        <v>EAST</v>
      </c>
    </row>
    <row r="4850" spans="1:32">
      <c r="A4850" t="str">
        <v>ESHL</v>
      </c>
      <c r="B4850" t="str">
        <v>SHA</v>
      </c>
      <c r="C4850" t="str">
        <v>SPARES/OTHER</v>
      </c>
      <c r="D4850" s="4">
        <v>44908</v>
      </c>
      <c r="E4850" t="str">
        <v>YAMAHA</v>
      </c>
      <c r="F4850">
        <v>14104350</v>
      </c>
      <c r="G4850">
        <v>44908</v>
      </c>
      <c r="H4850" t="str">
        <v>YMCT|KLW-M711S-A1</v>
      </c>
      <c r="I4850" t="str">
        <v>SHAFT 1,SPARE</v>
      </c>
      <c r="J4850">
        <v>1</v>
      </c>
      <c r="K4850">
        <v>1</v>
      </c>
      <c r="L4850">
        <v>4622.12</v>
      </c>
      <c r="M4850" t="str">
        <v>CNY</v>
      </c>
      <c r="N4850">
        <v>1.0900000000000001</v>
      </c>
      <c r="O4850">
        <v>4622.12</v>
      </c>
      <c r="P4850">
        <v>5038.1108000000004</v>
      </c>
      <c r="Q4850" t="str">
        <v>C66SHA-SERVICE GROUP</v>
      </c>
      <c r="R4850" t="str">
        <v>XIAMEN JINYIHE ELECTRONIC TECHNOLOGY CO.,LTD</v>
      </c>
      <c r="S4850" t="str">
        <v>Same</v>
      </c>
      <c r="T4850">
        <v>906150</v>
      </c>
      <c r="U4850">
        <v>2510</v>
      </c>
      <c r="V4850" t="str">
        <v>309ASY INV-PTS SALES</v>
      </c>
      <c r="W4850">
        <v>0</v>
      </c>
      <c r="X4850">
        <v>0</v>
      </c>
      <c r="Y4850">
        <v>1059235</v>
      </c>
      <c r="Z4850" t="str">
        <v>厦门市金易合电子科技有限公司</v>
      </c>
      <c r="AA4850">
        <v>0</v>
      </c>
      <c r="AB4850">
        <v>2022</v>
      </c>
      <c r="AC4850">
        <v>12</v>
      </c>
      <c r="AD4850" t="str">
        <v>Q3</v>
      </c>
      <c r="AE4850" t="str">
        <v>FY22/23</v>
      </c>
      <c r="AF4850" t="str">
        <v>EAST</v>
      </c>
    </row>
    <row r="4851" spans="1:32">
      <c r="A4851" t="str">
        <v>ESHL</v>
      </c>
      <c r="B4851" t="str">
        <v>SHA</v>
      </c>
      <c r="C4851" t="str">
        <v>SPARES/OTHER</v>
      </c>
      <c r="D4851" s="4">
        <v>44908</v>
      </c>
      <c r="E4851" t="str">
        <v>YAMAHA</v>
      </c>
      <c r="F4851">
        <v>14104351</v>
      </c>
      <c r="G4851">
        <v>44908</v>
      </c>
      <c r="H4851" t="str">
        <v>YMCT|90990-25J026</v>
      </c>
      <c r="I4851" t="str">
        <v>BEARING</v>
      </c>
      <c r="J4851">
        <v>10</v>
      </c>
      <c r="K4851">
        <v>10</v>
      </c>
      <c r="L4851">
        <v>1203.54</v>
      </c>
      <c r="M4851" t="str">
        <v>CNY</v>
      </c>
      <c r="N4851">
        <v>1.0900000000000001</v>
      </c>
      <c r="O4851">
        <v>1203.54</v>
      </c>
      <c r="P4851">
        <v>1311.8586</v>
      </c>
      <c r="Q4851" t="str">
        <v>C66SHA-SERVICE GROUP</v>
      </c>
      <c r="R4851" t="str">
        <v>XIAMEN JINYIHE ELECTRONIC TECHNOLOGY CO.,LTD</v>
      </c>
      <c r="S4851" t="str">
        <v>Same</v>
      </c>
      <c r="T4851">
        <v>906151</v>
      </c>
      <c r="U4851">
        <v>604.79999999999995</v>
      </c>
      <c r="V4851" t="str">
        <v>309ASY INV-PTS SALES</v>
      </c>
      <c r="W4851">
        <v>0</v>
      </c>
      <c r="X4851">
        <v>0</v>
      </c>
      <c r="Y4851">
        <v>1059237</v>
      </c>
      <c r="Z4851" t="str">
        <v>厦门市金易合电子科技有限公司</v>
      </c>
      <c r="AA4851">
        <v>0</v>
      </c>
      <c r="AB4851">
        <v>2022</v>
      </c>
      <c r="AC4851">
        <v>12</v>
      </c>
      <c r="AD4851" t="str">
        <v>Q3</v>
      </c>
      <c r="AE4851" t="str">
        <v>FY22/23</v>
      </c>
      <c r="AF4851" t="str">
        <v>EAST</v>
      </c>
    </row>
    <row r="4852" spans="1:32">
      <c r="A4852" t="str">
        <v>ESHL</v>
      </c>
      <c r="B4852" t="str">
        <v>SZX</v>
      </c>
      <c r="C4852" t="str">
        <v>SPARES/OTHER</v>
      </c>
      <c r="D4852" s="4">
        <v>44909</v>
      </c>
      <c r="E4852" t="str">
        <v>YAMAHA</v>
      </c>
      <c r="F4852">
        <v>14104352</v>
      </c>
      <c r="G4852">
        <v>44909</v>
      </c>
      <c r="H4852" t="str">
        <v>YMCT|KHN-M77BJ-A0</v>
      </c>
      <c r="I4852" t="str">
        <v>NOZZLE 30BJ ASSY.</v>
      </c>
      <c r="J4852">
        <v>2</v>
      </c>
      <c r="K4852">
        <v>2</v>
      </c>
      <c r="L4852">
        <v>17200</v>
      </c>
      <c r="M4852" t="str">
        <v>CNY</v>
      </c>
      <c r="N4852">
        <v>1.0900000000000001</v>
      </c>
      <c r="O4852">
        <v>17200</v>
      </c>
      <c r="P4852">
        <v>18748</v>
      </c>
      <c r="Q4852" t="str">
        <v>C66SZX-SMT SERVICE</v>
      </c>
      <c r="R4852" t="str">
        <v>FUJI ELECTRIC (SHENZHEN) CO., LTD</v>
      </c>
      <c r="S4852" t="str">
        <v>Same</v>
      </c>
      <c r="T4852">
        <v>906152</v>
      </c>
      <c r="U4852">
        <v>9718</v>
      </c>
      <c r="V4852" t="str">
        <v>309ASY INV-PTS SALES</v>
      </c>
      <c r="W4852">
        <v>0</v>
      </c>
      <c r="X4852" t="str">
        <v>4500145767/4500145802</v>
      </c>
      <c r="Y4852">
        <v>1060230</v>
      </c>
      <c r="Z4852" t="str">
        <v>富士电机（深圳）有限公司</v>
      </c>
      <c r="AA4852">
        <v>0</v>
      </c>
      <c r="AB4852">
        <v>2022</v>
      </c>
      <c r="AC4852">
        <v>12</v>
      </c>
      <c r="AD4852" t="str">
        <v>Q3</v>
      </c>
      <c r="AE4852" t="str">
        <v>FY22/23</v>
      </c>
      <c r="AF4852" t="str">
        <v>SOUTH</v>
      </c>
    </row>
    <row r="4853" spans="1:32">
      <c r="A4853" t="str">
        <v>ESHL</v>
      </c>
      <c r="B4853" t="str">
        <v>SZX</v>
      </c>
      <c r="C4853" t="str">
        <v>SPARES/OTHER</v>
      </c>
      <c r="D4853" s="4">
        <v>44909</v>
      </c>
      <c r="E4853" t="str">
        <v>YAMAHA</v>
      </c>
      <c r="F4853">
        <v>14104352</v>
      </c>
      <c r="G4853">
        <v>44909</v>
      </c>
      <c r="H4853" t="str">
        <v>YMCT|KG2-M9108-11</v>
      </c>
      <c r="I4853" t="str">
        <v>COLLAR CONVEYOR</v>
      </c>
      <c r="J4853">
        <v>2</v>
      </c>
      <c r="K4853">
        <v>2</v>
      </c>
      <c r="L4853">
        <v>495.58</v>
      </c>
      <c r="M4853" t="str">
        <v>CNY</v>
      </c>
      <c r="N4853">
        <v>1.0900000000000001</v>
      </c>
      <c r="O4853">
        <v>495.58</v>
      </c>
      <c r="P4853">
        <v>540.18219999999997</v>
      </c>
      <c r="Q4853" t="str">
        <v>C66SZX-SMT SERVICE</v>
      </c>
      <c r="R4853" t="str">
        <v>FUJI ELECTRIC (SHENZHEN) CO., LTD</v>
      </c>
      <c r="S4853" t="str">
        <v>Same</v>
      </c>
      <c r="T4853">
        <v>906152</v>
      </c>
      <c r="U4853">
        <v>282</v>
      </c>
      <c r="V4853" t="str">
        <v>309ASY INV-PTS SALES</v>
      </c>
      <c r="W4853">
        <v>0</v>
      </c>
      <c r="X4853" t="str">
        <v>4500145767/4500145802</v>
      </c>
      <c r="Y4853">
        <v>1060230</v>
      </c>
      <c r="Z4853" t="str">
        <v>富士电机（深圳）有限公司</v>
      </c>
      <c r="AA4853">
        <v>0</v>
      </c>
      <c r="AB4853">
        <v>2022</v>
      </c>
      <c r="AC4853">
        <v>12</v>
      </c>
      <c r="AD4853" t="str">
        <v>Q3</v>
      </c>
      <c r="AE4853" t="str">
        <v>FY22/23</v>
      </c>
      <c r="AF4853" t="str">
        <v>SOUTH</v>
      </c>
    </row>
    <row r="4854" spans="1:32">
      <c r="A4854" t="str">
        <v>ESHL</v>
      </c>
      <c r="B4854" t="str">
        <v>SZX</v>
      </c>
      <c r="C4854" t="str">
        <v>SPARES/OTHER</v>
      </c>
      <c r="D4854" s="4">
        <v>44910</v>
      </c>
      <c r="E4854" t="str">
        <v>YAMAHA</v>
      </c>
      <c r="F4854">
        <v>14104353</v>
      </c>
      <c r="G4854">
        <v>44910</v>
      </c>
      <c r="H4854" t="str">
        <v>YMCT|KLF-M7153-00</v>
      </c>
      <c r="I4854" t="str">
        <v>VALVE</v>
      </c>
      <c r="J4854">
        <v>3</v>
      </c>
      <c r="K4854">
        <v>3</v>
      </c>
      <c r="L4854">
        <v>2920.35</v>
      </c>
      <c r="M4854" t="str">
        <v>CNY</v>
      </c>
      <c r="N4854">
        <v>1.0900000000000001</v>
      </c>
      <c r="O4854">
        <v>2920.35</v>
      </c>
      <c r="P4854">
        <v>3183.1815000000001</v>
      </c>
      <c r="Q4854" t="str">
        <v>C66SZX-SMT SERVICE</v>
      </c>
      <c r="R4854" t="str">
        <v>Shenzhen Longtech Smart Control Co., Ltd.</v>
      </c>
      <c r="S4854" t="str">
        <v>Same</v>
      </c>
      <c r="T4854">
        <v>906153</v>
      </c>
      <c r="U4854">
        <v>1425</v>
      </c>
      <c r="V4854" t="str">
        <v>309ASY INV-PTS SALES</v>
      </c>
      <c r="W4854">
        <v>0</v>
      </c>
      <c r="X4854" t="str">
        <v>3502-202209240004</v>
      </c>
      <c r="Y4854">
        <v>1061150</v>
      </c>
      <c r="Z4854" t="str">
        <v>深圳朗特智能控制股份有限公司</v>
      </c>
      <c r="AA4854">
        <v>0</v>
      </c>
      <c r="AB4854">
        <v>2022</v>
      </c>
      <c r="AC4854">
        <v>12</v>
      </c>
      <c r="AD4854" t="str">
        <v>Q3</v>
      </c>
      <c r="AE4854" t="str">
        <v>FY22/23</v>
      </c>
      <c r="AF4854" t="str">
        <v>SOUTH</v>
      </c>
    </row>
    <row r="4855" spans="1:32">
      <c r="A4855" t="str">
        <v>ESHL</v>
      </c>
      <c r="B4855" t="str">
        <v>BJS</v>
      </c>
      <c r="C4855" t="str">
        <v>SERVICE_CHARGE</v>
      </c>
      <c r="D4855" s="4">
        <v>44911</v>
      </c>
      <c r="E4855" t="str">
        <v>PEMTRON</v>
      </c>
      <c r="F4855">
        <v>12101214</v>
      </c>
      <c r="G4855">
        <v>44911</v>
      </c>
      <c r="H4855" t="str">
        <v>PEMR|REPAIR CHARGE</v>
      </c>
      <c r="I4855" t="str">
        <v>REPAIR CHARGE</v>
      </c>
      <c r="J4855">
        <v>1</v>
      </c>
      <c r="K4855">
        <v>1</v>
      </c>
      <c r="L4855">
        <v>5320.35</v>
      </c>
      <c r="M4855" t="str">
        <v>CNY</v>
      </c>
      <c r="N4855">
        <v>1.0900000000000001</v>
      </c>
      <c r="O4855">
        <v>5320.35</v>
      </c>
      <c r="P4855">
        <v>5799.1815000000006</v>
      </c>
      <c r="Q4855" t="str">
        <v>C66BJS-SMT SERVICE</v>
      </c>
      <c r="R4855" t="str">
        <v>Yantai Zhongshan Electronic Technology Co., Ltd.</v>
      </c>
      <c r="S4855" t="str">
        <v>Same</v>
      </c>
      <c r="T4855">
        <v>906144</v>
      </c>
      <c r="U4855">
        <v>0</v>
      </c>
      <c r="V4855" t="str">
        <v>309ASY INV-NON-CON</v>
      </c>
      <c r="W4855">
        <v>0</v>
      </c>
      <c r="X4855" t="str">
        <v>C66BJS20221116</v>
      </c>
      <c r="Y4855">
        <v>0</v>
      </c>
      <c r="Z4855" t="str">
        <v>烟台众山电子科技有限公司</v>
      </c>
      <c r="AA4855">
        <v>0</v>
      </c>
      <c r="AB4855">
        <v>2022</v>
      </c>
      <c r="AC4855">
        <v>12</v>
      </c>
      <c r="AD4855" t="str">
        <v>Q3</v>
      </c>
      <c r="AE4855" t="str">
        <v>FY22/23</v>
      </c>
      <c r="AF4855" t="str">
        <v>NORTH</v>
      </c>
    </row>
    <row r="4856" spans="1:32">
      <c r="A4856" t="str">
        <v>ESHL</v>
      </c>
      <c r="B4856" t="str">
        <v>SHA</v>
      </c>
      <c r="C4856" t="str">
        <v>SPARES/OTHER</v>
      </c>
      <c r="D4856" s="4">
        <v>44911</v>
      </c>
      <c r="E4856" t="str">
        <v>OTHERS</v>
      </c>
      <c r="F4856">
        <v>14104354</v>
      </c>
      <c r="G4856">
        <v>44911</v>
      </c>
      <c r="H4856" t="str">
        <v>EMBE|BT-002</v>
      </c>
      <c r="I4856" t="str">
        <v>NEPTUNE USB</v>
      </c>
      <c r="J4856">
        <v>1</v>
      </c>
      <c r="K4856">
        <v>1</v>
      </c>
      <c r="L4856">
        <v>237.17</v>
      </c>
      <c r="M4856" t="str">
        <v>CNY</v>
      </c>
      <c r="N4856">
        <v>1.0900000000000001</v>
      </c>
      <c r="O4856">
        <v>237.17</v>
      </c>
      <c r="P4856">
        <v>258.51530000000002</v>
      </c>
      <c r="Q4856" t="str">
        <v>C66SHA-SERVICE GROUP</v>
      </c>
      <c r="R4856" t="str">
        <v>Shanghai Maiteng Electronics Co., Ltd.</v>
      </c>
      <c r="S4856" t="str">
        <v>Same</v>
      </c>
      <c r="T4856">
        <v>906154</v>
      </c>
      <c r="U4856">
        <v>0</v>
      </c>
      <c r="V4856" t="str">
        <v>309ASY INV-PTS SALES</v>
      </c>
      <c r="W4856">
        <v>0</v>
      </c>
      <c r="X4856">
        <v>0</v>
      </c>
      <c r="Y4856">
        <v>1062124</v>
      </c>
      <c r="Z4856" t="str">
        <v>上海迈腾电子有限公司</v>
      </c>
      <c r="AA4856">
        <v>0</v>
      </c>
      <c r="AB4856">
        <v>2022</v>
      </c>
      <c r="AC4856">
        <v>12</v>
      </c>
      <c r="AD4856" t="str">
        <v>Q3</v>
      </c>
      <c r="AE4856" t="str">
        <v>FY22/23</v>
      </c>
      <c r="AF4856" t="str">
        <v>EAST</v>
      </c>
    </row>
    <row r="4857" spans="1:32">
      <c r="A4857" t="str">
        <v>ESHL</v>
      </c>
      <c r="B4857" t="str">
        <v>SHA</v>
      </c>
      <c r="C4857" t="str">
        <v>FEEDER</v>
      </c>
      <c r="D4857" s="4">
        <v>44911</v>
      </c>
      <c r="E4857" t="str">
        <v>YAMAHA</v>
      </c>
      <c r="F4857">
        <v>14104355</v>
      </c>
      <c r="G4857">
        <v>44911</v>
      </c>
      <c r="H4857" t="str">
        <v>YMCT|KHJ-MC100-00</v>
      </c>
      <c r="I4857" t="str">
        <v>SS TAPE FEEDER 8mm</v>
      </c>
      <c r="J4857">
        <v>20</v>
      </c>
      <c r="K4857">
        <v>20</v>
      </c>
      <c r="L4857">
        <v>58212.39</v>
      </c>
      <c r="M4857" t="str">
        <v>CNY</v>
      </c>
      <c r="N4857">
        <v>1.0900000000000001</v>
      </c>
      <c r="O4857">
        <v>58212.39</v>
      </c>
      <c r="P4857">
        <v>63451.505100000002</v>
      </c>
      <c r="Q4857" t="str">
        <v>C66SHA-SERVICE GROUP</v>
      </c>
      <c r="R4857" t="str">
        <v>Ningbo Laneng Electronics Co.,Ltd.</v>
      </c>
      <c r="S4857" t="str">
        <v>Same</v>
      </c>
      <c r="T4857">
        <v>906155</v>
      </c>
      <c r="U4857">
        <v>43422.97</v>
      </c>
      <c r="V4857" t="str">
        <v>309ASY INV-PTS SALES</v>
      </c>
      <c r="W4857">
        <v>0</v>
      </c>
      <c r="X4857">
        <v>0</v>
      </c>
      <c r="Y4857">
        <v>1062130</v>
      </c>
      <c r="Z4857" t="str">
        <v>宁波朗能电子有限公司</v>
      </c>
      <c r="AA4857">
        <v>0</v>
      </c>
      <c r="AB4857">
        <v>2022</v>
      </c>
      <c r="AC4857">
        <v>12</v>
      </c>
      <c r="AD4857" t="str">
        <v>Q3</v>
      </c>
      <c r="AE4857" t="str">
        <v>FY22/23</v>
      </c>
      <c r="AF4857" t="str">
        <v>EAST</v>
      </c>
    </row>
    <row r="4858" spans="1:32">
      <c r="A4858" t="str">
        <v>ESHL</v>
      </c>
      <c r="B4858" t="str">
        <v>SHA</v>
      </c>
      <c r="C4858" t="str">
        <v>FEEDER</v>
      </c>
      <c r="D4858" s="4">
        <v>44911</v>
      </c>
      <c r="E4858" t="str">
        <v>YAMAHA</v>
      </c>
      <c r="F4858">
        <v>14104355</v>
      </c>
      <c r="G4858">
        <v>44911</v>
      </c>
      <c r="H4858" t="str">
        <v>YMCT|KHJ-MC200-00</v>
      </c>
      <c r="I4858" t="str">
        <v>SS TAPE FEEDER 12/16mm</v>
      </c>
      <c r="J4858">
        <v>2</v>
      </c>
      <c r="K4858">
        <v>2</v>
      </c>
      <c r="L4858">
        <v>8833.6299999999992</v>
      </c>
      <c r="M4858" t="str">
        <v>CNY</v>
      </c>
      <c r="N4858">
        <v>1.0900000000000001</v>
      </c>
      <c r="O4858">
        <v>8833.6299999999992</v>
      </c>
      <c r="P4858">
        <v>9628.6566999999995</v>
      </c>
      <c r="Q4858" t="str">
        <v>C66SHA-SERVICE GROUP</v>
      </c>
      <c r="R4858" t="str">
        <v>Ningbo Laneng Electronics Co.,Ltd.</v>
      </c>
      <c r="S4858" t="str">
        <v>Same</v>
      </c>
      <c r="T4858">
        <v>906155</v>
      </c>
      <c r="U4858">
        <v>5145.57</v>
      </c>
      <c r="V4858" t="str">
        <v>309ASY INV-PTS SALES</v>
      </c>
      <c r="W4858">
        <v>0</v>
      </c>
      <c r="X4858">
        <v>0</v>
      </c>
      <c r="Y4858">
        <v>1062130</v>
      </c>
      <c r="Z4858" t="str">
        <v>宁波朗能电子有限公司</v>
      </c>
      <c r="AA4858">
        <v>0</v>
      </c>
      <c r="AB4858">
        <v>2022</v>
      </c>
      <c r="AC4858">
        <v>12</v>
      </c>
      <c r="AD4858" t="str">
        <v>Q3</v>
      </c>
      <c r="AE4858" t="str">
        <v>FY22/23</v>
      </c>
      <c r="AF4858" t="str">
        <v>EAST</v>
      </c>
    </row>
    <row r="4859" spans="1:32">
      <c r="A4859" t="str">
        <v>ESHL</v>
      </c>
      <c r="B4859" t="str">
        <v>SHA</v>
      </c>
      <c r="C4859" t="str">
        <v>FEEDER</v>
      </c>
      <c r="D4859" s="4">
        <v>44911</v>
      </c>
      <c r="E4859" t="str">
        <v>OTHERS</v>
      </c>
      <c r="F4859">
        <v>14104356</v>
      </c>
      <c r="G4859">
        <v>44911</v>
      </c>
      <c r="H4859" t="str">
        <v>ZMTR|MANUAL TRAY FEEDER</v>
      </c>
      <c r="I4859" t="str">
        <v>MANUAL TRAY FEEDER（YS）</v>
      </c>
      <c r="J4859">
        <v>1</v>
      </c>
      <c r="K4859">
        <v>1</v>
      </c>
      <c r="L4859">
        <v>1699.12</v>
      </c>
      <c r="M4859" t="str">
        <v>CNY</v>
      </c>
      <c r="N4859">
        <v>1.0900000000000001</v>
      </c>
      <c r="O4859">
        <v>1699.12</v>
      </c>
      <c r="P4859">
        <v>1852.0408</v>
      </c>
      <c r="Q4859" t="str">
        <v>C66SHA-SERVICE GROUP</v>
      </c>
      <c r="R4859" t="str">
        <v>Wintop Electric Shanghai Co., Ltd.</v>
      </c>
      <c r="S4859" t="str">
        <v>Same</v>
      </c>
      <c r="T4859">
        <v>906156</v>
      </c>
      <c r="U4859">
        <v>1061.95</v>
      </c>
      <c r="V4859" t="str">
        <v>309ASY INV-PTS SALES</v>
      </c>
      <c r="W4859">
        <v>0</v>
      </c>
      <c r="X4859">
        <v>0</v>
      </c>
      <c r="Y4859">
        <v>1062141</v>
      </c>
      <c r="Z4859" t="str">
        <v>丰度电气(上海)有限公司</v>
      </c>
      <c r="AA4859">
        <v>0</v>
      </c>
      <c r="AB4859">
        <v>2022</v>
      </c>
      <c r="AC4859">
        <v>12</v>
      </c>
      <c r="AD4859" t="str">
        <v>Q3</v>
      </c>
      <c r="AE4859" t="str">
        <v>FY22/23</v>
      </c>
      <c r="AF4859" t="str">
        <v>EAST</v>
      </c>
    </row>
    <row r="4860" spans="1:32">
      <c r="A4860" t="str">
        <v>ESHL</v>
      </c>
      <c r="B4860" t="str">
        <v>SHA</v>
      </c>
      <c r="C4860" t="str">
        <v>SPARES/OTHER</v>
      </c>
      <c r="D4860" s="4">
        <v>44911</v>
      </c>
      <c r="E4860" t="str">
        <v>YAMAHA</v>
      </c>
      <c r="F4860">
        <v>14104357</v>
      </c>
      <c r="G4860">
        <v>44911</v>
      </c>
      <c r="H4860" t="str">
        <v>YMCT|MSOFT-TOK1265</v>
      </c>
      <c r="I4860" t="str">
        <v>2D CODE SCANNING SOFTWARE</v>
      </c>
      <c r="J4860">
        <v>1</v>
      </c>
      <c r="K4860">
        <v>1</v>
      </c>
      <c r="L4860">
        <v>24193.89</v>
      </c>
      <c r="M4860" t="str">
        <v>CNY</v>
      </c>
      <c r="N4860">
        <v>1.0900000000000001</v>
      </c>
      <c r="O4860">
        <v>24193.89</v>
      </c>
      <c r="P4860">
        <v>26371.340100000001</v>
      </c>
      <c r="Q4860" t="str">
        <v>C66SHA-SERVICE GROUP</v>
      </c>
      <c r="R4860" t="str">
        <v>Liuzhou Saike Technology Development Co., Ltd</v>
      </c>
      <c r="S4860" t="str">
        <v>Same</v>
      </c>
      <c r="T4860">
        <v>906158</v>
      </c>
      <c r="U4860">
        <v>0</v>
      </c>
      <c r="V4860" t="str">
        <v>309ASY INV-PTS SALES</v>
      </c>
      <c r="W4860">
        <v>0</v>
      </c>
      <c r="X4860">
        <v>0</v>
      </c>
      <c r="Y4860">
        <v>1062162</v>
      </c>
      <c r="Z4860" t="str">
        <v>柳州赛克科技发展有限公司</v>
      </c>
      <c r="AA4860">
        <v>0</v>
      </c>
      <c r="AB4860">
        <v>2022</v>
      </c>
      <c r="AC4860">
        <v>12</v>
      </c>
      <c r="AD4860" t="str">
        <v>Q3</v>
      </c>
      <c r="AE4860" t="str">
        <v>FY22/23</v>
      </c>
      <c r="AF4860" t="str">
        <v>EAST</v>
      </c>
    </row>
    <row r="4861" spans="1:32">
      <c r="A4861" t="str">
        <v>ESHL</v>
      </c>
      <c r="B4861" t="str">
        <v>SHA</v>
      </c>
      <c r="C4861" t="str">
        <v>SPARES/OTHER</v>
      </c>
      <c r="D4861" s="4">
        <v>44911</v>
      </c>
      <c r="E4861" t="str">
        <v>YAMAHA</v>
      </c>
      <c r="F4861">
        <v>14104357</v>
      </c>
      <c r="G4861">
        <v>44911</v>
      </c>
      <c r="H4861" t="str">
        <v>YMCT|KHY-M550B-40</v>
      </c>
      <c r="I4861" t="str">
        <v>RFK.ADD IT,TRACE</v>
      </c>
      <c r="J4861">
        <v>1</v>
      </c>
      <c r="K4861">
        <v>1</v>
      </c>
      <c r="L4861">
        <v>27740</v>
      </c>
      <c r="M4861" t="str">
        <v>CNY</v>
      </c>
      <c r="N4861">
        <v>1.0900000000000001</v>
      </c>
      <c r="O4861">
        <v>27740</v>
      </c>
      <c r="P4861">
        <v>30236.600000000002</v>
      </c>
      <c r="Q4861" t="str">
        <v>C66SHA-SERVICE GROUP</v>
      </c>
      <c r="R4861" t="str">
        <v>Liuzhou Saike Technology Development Co., Ltd</v>
      </c>
      <c r="S4861" t="str">
        <v>Same</v>
      </c>
      <c r="T4861">
        <v>906158</v>
      </c>
      <c r="U4861">
        <v>0</v>
      </c>
      <c r="V4861" t="str">
        <v>309ASY INV-PTS SALES</v>
      </c>
      <c r="W4861">
        <v>0</v>
      </c>
      <c r="X4861">
        <v>0</v>
      </c>
      <c r="Y4861">
        <v>1062162</v>
      </c>
      <c r="Z4861" t="str">
        <v>柳州赛克科技发展有限公司</v>
      </c>
      <c r="AA4861">
        <v>0</v>
      </c>
      <c r="AB4861">
        <v>2022</v>
      </c>
      <c r="AC4861">
        <v>12</v>
      </c>
      <c r="AD4861" t="str">
        <v>Q3</v>
      </c>
      <c r="AE4861" t="str">
        <v>FY22/23</v>
      </c>
      <c r="AF4861" t="str">
        <v>EAST</v>
      </c>
    </row>
    <row r="4862" spans="1:32">
      <c r="A4862" t="str">
        <v>ESHL</v>
      </c>
      <c r="B4862" t="str">
        <v>XIY</v>
      </c>
      <c r="C4862" t="str">
        <v>FEEDER</v>
      </c>
      <c r="D4862" s="4">
        <v>44911</v>
      </c>
      <c r="E4862" t="str">
        <v>YAMAHA</v>
      </c>
      <c r="F4862">
        <v>14104358</v>
      </c>
      <c r="G4862">
        <v>44911</v>
      </c>
      <c r="H4862" t="str">
        <v>YMCT|KHJ-MC100-00</v>
      </c>
      <c r="I4862" t="str">
        <v>SS TAPE FEEDER 8mm</v>
      </c>
      <c r="J4862">
        <v>15</v>
      </c>
      <c r="K4862">
        <v>15</v>
      </c>
      <c r="L4862">
        <v>41495.58</v>
      </c>
      <c r="M4862" t="str">
        <v>CNY</v>
      </c>
      <c r="N4862">
        <v>1.0900000000000001</v>
      </c>
      <c r="O4862">
        <v>41495.58</v>
      </c>
      <c r="P4862">
        <v>45230.182200000003</v>
      </c>
      <c r="Q4862" t="str">
        <v>C66XIY-SERVICE GROUP</v>
      </c>
      <c r="R4862" t="str">
        <v>Hebi Lianming Electrical Co., Ltd.</v>
      </c>
      <c r="S4862" t="str">
        <v>Same</v>
      </c>
      <c r="T4862">
        <v>906157</v>
      </c>
      <c r="U4862">
        <v>32567.23</v>
      </c>
      <c r="V4862" t="str">
        <v>309ASY INV-PTS SALES</v>
      </c>
      <c r="W4862">
        <v>0</v>
      </c>
      <c r="X4862">
        <v>0</v>
      </c>
      <c r="Y4862">
        <v>1062158</v>
      </c>
      <c r="Z4862" t="str">
        <v>鹤壁市联明电器有限公司</v>
      </c>
      <c r="AA4862">
        <v>0</v>
      </c>
      <c r="AB4862">
        <v>2022</v>
      </c>
      <c r="AC4862">
        <v>12</v>
      </c>
      <c r="AD4862" t="str">
        <v>Q3</v>
      </c>
      <c r="AE4862" t="str">
        <v>FY22/23</v>
      </c>
      <c r="AF4862" t="str">
        <v>WEST</v>
      </c>
    </row>
    <row r="4863" spans="1:32">
      <c r="A4863" t="str">
        <v>ESHL</v>
      </c>
      <c r="B4863" t="str">
        <v>BJS</v>
      </c>
      <c r="C4863" t="str">
        <v>SPARES/OTHER</v>
      </c>
      <c r="D4863" s="4">
        <v>44911</v>
      </c>
      <c r="E4863" t="str">
        <v>PEMTRON</v>
      </c>
      <c r="F4863">
        <v>14104359</v>
      </c>
      <c r="G4863">
        <v>44911</v>
      </c>
      <c r="H4863" t="str">
        <v>PEMR|06580150-2411</v>
      </c>
      <c r="I4863" t="str">
        <v>3D Calibration Jig</v>
      </c>
      <c r="J4863">
        <v>1</v>
      </c>
      <c r="K4863">
        <v>1</v>
      </c>
      <c r="L4863">
        <v>28000</v>
      </c>
      <c r="M4863" t="str">
        <v>CNY</v>
      </c>
      <c r="N4863">
        <v>1.0900000000000001</v>
      </c>
      <c r="O4863">
        <v>28000</v>
      </c>
      <c r="P4863">
        <v>30520.000000000004</v>
      </c>
      <c r="Q4863" t="str">
        <v>C66BJS-SMT SERVICE</v>
      </c>
      <c r="R4863" t="str">
        <v>Yantai Zhongshan Electronic Technology Co., Ltd.</v>
      </c>
      <c r="S4863" t="str">
        <v>Same</v>
      </c>
      <c r="T4863">
        <v>906145</v>
      </c>
      <c r="U4863">
        <v>14313.38</v>
      </c>
      <c r="V4863" t="str">
        <v>309ASY INV-PTS SALES</v>
      </c>
      <c r="W4863">
        <v>0</v>
      </c>
      <c r="X4863" t="str">
        <v>C66BJS20221116</v>
      </c>
      <c r="Y4863">
        <v>1062134</v>
      </c>
      <c r="Z4863" t="str">
        <v>烟台众山电子科技有限公司</v>
      </c>
      <c r="AA4863">
        <v>0</v>
      </c>
      <c r="AB4863">
        <v>2022</v>
      </c>
      <c r="AC4863">
        <v>12</v>
      </c>
      <c r="AD4863" t="str">
        <v>Q3</v>
      </c>
      <c r="AE4863" t="str">
        <v>FY22/23</v>
      </c>
      <c r="AF4863" t="str">
        <v>NORTH</v>
      </c>
    </row>
    <row r="4864" spans="1:32">
      <c r="A4864" t="str">
        <v>ESHL</v>
      </c>
      <c r="B4864" t="str">
        <v>BJS</v>
      </c>
      <c r="C4864" t="str">
        <v>FEEDER</v>
      </c>
      <c r="D4864" s="4">
        <v>44914</v>
      </c>
      <c r="E4864" t="str">
        <v>YAMAHA</v>
      </c>
      <c r="F4864">
        <v>14104360</v>
      </c>
      <c r="G4864">
        <v>44914</v>
      </c>
      <c r="H4864" t="str">
        <v>YMCT|KHJ-MC100-00</v>
      </c>
      <c r="I4864" t="str">
        <v>SS TAPE FEEDER 8mm</v>
      </c>
      <c r="J4864">
        <v>150</v>
      </c>
      <c r="K4864">
        <v>150</v>
      </c>
      <c r="L4864">
        <v>325221.24</v>
      </c>
      <c r="M4864" t="str">
        <v>CNY</v>
      </c>
      <c r="N4864">
        <v>1.0900000000000001</v>
      </c>
      <c r="O4864">
        <v>325221.24</v>
      </c>
      <c r="P4864">
        <v>354491.15160000004</v>
      </c>
      <c r="Q4864" t="str">
        <v>C66BJS-SMT SERVICE</v>
      </c>
      <c r="R4864" t="str">
        <v>Beijing Qiangjin Shengxin Technology Co., Ltd.</v>
      </c>
      <c r="S4864" t="str">
        <v>Same</v>
      </c>
      <c r="T4864">
        <v>906143</v>
      </c>
      <c r="U4864">
        <v>315218.65000000002</v>
      </c>
      <c r="V4864" t="str">
        <v>309ASY INV-PTS SALES</v>
      </c>
      <c r="W4864">
        <v>0</v>
      </c>
      <c r="X4864" t="str">
        <v>C66BJS20221129</v>
      </c>
      <c r="Y4864">
        <v>1063124</v>
      </c>
      <c r="Z4864" t="str">
        <v>北京强进盛芯科技有限公司</v>
      </c>
      <c r="AA4864">
        <v>0</v>
      </c>
      <c r="AB4864">
        <v>2022</v>
      </c>
      <c r="AC4864">
        <v>12</v>
      </c>
      <c r="AD4864" t="str">
        <v>Q3</v>
      </c>
      <c r="AE4864" t="str">
        <v>FY22/23</v>
      </c>
      <c r="AF4864" t="str">
        <v>NORTH</v>
      </c>
    </row>
    <row r="4865" spans="1:32">
      <c r="A4865" t="str">
        <v>ESHL</v>
      </c>
      <c r="B4865" t="str">
        <v>BJS</v>
      </c>
      <c r="C4865" t="str">
        <v>FEEDER</v>
      </c>
      <c r="D4865" s="4">
        <v>44914</v>
      </c>
      <c r="E4865" t="str">
        <v>YAMAHA</v>
      </c>
      <c r="F4865">
        <v>14104360</v>
      </c>
      <c r="G4865">
        <v>44914</v>
      </c>
      <c r="H4865" t="str">
        <v>YMCT|KHJ-MC200-00</v>
      </c>
      <c r="I4865" t="str">
        <v>SS TAPE FEEDER 12/16mm</v>
      </c>
      <c r="J4865">
        <v>10</v>
      </c>
      <c r="K4865">
        <v>10</v>
      </c>
      <c r="L4865">
        <v>35398.230000000003</v>
      </c>
      <c r="M4865" t="str">
        <v>CNY</v>
      </c>
      <c r="N4865">
        <v>1.0900000000000001</v>
      </c>
      <c r="O4865">
        <v>35398.230000000003</v>
      </c>
      <c r="P4865">
        <v>38584.070700000004</v>
      </c>
      <c r="Q4865" t="str">
        <v>C66BJS-SMT SERVICE</v>
      </c>
      <c r="R4865" t="str">
        <v>Beijing Qiangjin Shengxin Technology Co., Ltd.</v>
      </c>
      <c r="S4865" t="str">
        <v>Same</v>
      </c>
      <c r="T4865">
        <v>906143</v>
      </c>
      <c r="U4865">
        <v>28897.51</v>
      </c>
      <c r="V4865" t="str">
        <v>309ASY INV-PTS SALES</v>
      </c>
      <c r="W4865">
        <v>0</v>
      </c>
      <c r="X4865" t="str">
        <v>C66BJS20221129</v>
      </c>
      <c r="Y4865">
        <v>1063124</v>
      </c>
      <c r="Z4865" t="str">
        <v>北京强进盛芯科技有限公司</v>
      </c>
      <c r="AA4865">
        <v>0</v>
      </c>
      <c r="AB4865">
        <v>2022</v>
      </c>
      <c r="AC4865">
        <v>12</v>
      </c>
      <c r="AD4865" t="str">
        <v>Q3</v>
      </c>
      <c r="AE4865" t="str">
        <v>FY22/23</v>
      </c>
      <c r="AF4865" t="str">
        <v>NORTH</v>
      </c>
    </row>
    <row r="4866" spans="1:32">
      <c r="A4866" t="str">
        <v>ESHL</v>
      </c>
      <c r="B4866" t="str">
        <v>SZX</v>
      </c>
      <c r="C4866" t="str">
        <v>SPARES/OTHER</v>
      </c>
      <c r="D4866" s="4">
        <v>44915</v>
      </c>
      <c r="E4866" t="str">
        <v>YAMAHA</v>
      </c>
      <c r="F4866">
        <v>14104361</v>
      </c>
      <c r="G4866">
        <v>44915</v>
      </c>
      <c r="H4866" t="str">
        <v>YMCT|KKL-M1305-00</v>
      </c>
      <c r="I4866" t="str">
        <v>DOOR</v>
      </c>
      <c r="J4866">
        <v>1</v>
      </c>
      <c r="K4866">
        <v>1</v>
      </c>
      <c r="L4866">
        <v>800</v>
      </c>
      <c r="M4866" t="str">
        <v>CNY</v>
      </c>
      <c r="N4866">
        <v>1.0900000000000001</v>
      </c>
      <c r="O4866">
        <v>800</v>
      </c>
      <c r="P4866">
        <v>872.00000000000011</v>
      </c>
      <c r="Q4866" t="str">
        <v>C66SZX-SMT SERVICE</v>
      </c>
      <c r="R4866" t="str">
        <v>Dongguan Cowell Optic Electronics Co., Ltd.</v>
      </c>
      <c r="S4866" t="str">
        <v>Same</v>
      </c>
      <c r="T4866">
        <v>906159</v>
      </c>
      <c r="U4866">
        <v>439</v>
      </c>
      <c r="V4866" t="str">
        <v>309ASY INV-PTS SALES</v>
      </c>
      <c r="W4866">
        <v>0</v>
      </c>
      <c r="X4866" t="str">
        <v>4000028033/4000027230/4000031601</v>
      </c>
      <c r="Y4866">
        <v>1064130</v>
      </c>
      <c r="Z4866" t="str">
        <v>东莞高伟光学电子有限公司</v>
      </c>
      <c r="AA4866">
        <v>0</v>
      </c>
      <c r="AB4866">
        <v>2022</v>
      </c>
      <c r="AC4866">
        <v>12</v>
      </c>
      <c r="AD4866" t="str">
        <v>Q3</v>
      </c>
      <c r="AE4866" t="str">
        <v>FY22/23</v>
      </c>
      <c r="AF4866" t="str">
        <v>SOUTH</v>
      </c>
    </row>
    <row r="4867" spans="1:32">
      <c r="A4867" t="str">
        <v>ESHL</v>
      </c>
      <c r="B4867" t="str">
        <v>SZX</v>
      </c>
      <c r="C4867" t="str">
        <v>SPARES/OTHER</v>
      </c>
      <c r="D4867" s="4">
        <v>44915</v>
      </c>
      <c r="E4867" t="str">
        <v>YAMAHA</v>
      </c>
      <c r="F4867">
        <v>14104361</v>
      </c>
      <c r="G4867">
        <v>44915</v>
      </c>
      <c r="H4867" t="str">
        <v>YMCT|KL4-M1309-10</v>
      </c>
      <c r="I4867" t="str">
        <v>HANDLE</v>
      </c>
      <c r="J4867">
        <v>1</v>
      </c>
      <c r="K4867">
        <v>1</v>
      </c>
      <c r="L4867">
        <v>140</v>
      </c>
      <c r="M4867" t="str">
        <v>CNY</v>
      </c>
      <c r="N4867">
        <v>1.0900000000000001</v>
      </c>
      <c r="O4867">
        <v>140</v>
      </c>
      <c r="P4867">
        <v>152.60000000000002</v>
      </c>
      <c r="Q4867" t="str">
        <v>C66SZX-SMT SERVICE</v>
      </c>
      <c r="R4867" t="str">
        <v>Dongguan Cowell Optic Electronics Co., Ltd.</v>
      </c>
      <c r="S4867" t="str">
        <v>Same</v>
      </c>
      <c r="T4867">
        <v>906159</v>
      </c>
      <c r="U4867">
        <v>76</v>
      </c>
      <c r="V4867" t="str">
        <v>309ASY INV-PTS SALES</v>
      </c>
      <c r="W4867">
        <v>0</v>
      </c>
      <c r="X4867" t="str">
        <v>4000028033/4000027230/4000031601</v>
      </c>
      <c r="Y4867">
        <v>1064130</v>
      </c>
      <c r="Z4867" t="str">
        <v>东莞高伟光学电子有限公司</v>
      </c>
      <c r="AA4867">
        <v>0</v>
      </c>
      <c r="AB4867">
        <v>2022</v>
      </c>
      <c r="AC4867">
        <v>12</v>
      </c>
      <c r="AD4867" t="str">
        <v>Q3</v>
      </c>
      <c r="AE4867" t="str">
        <v>FY22/23</v>
      </c>
      <c r="AF4867" t="str">
        <v>SOUTH</v>
      </c>
    </row>
    <row r="4868" spans="1:32">
      <c r="A4868" t="str">
        <v>ESHL</v>
      </c>
      <c r="B4868" t="str">
        <v>SZX</v>
      </c>
      <c r="C4868" t="str">
        <v>SPARES/OTHER</v>
      </c>
      <c r="D4868" s="4">
        <v>44915</v>
      </c>
      <c r="E4868" t="str">
        <v>YAMAHA</v>
      </c>
      <c r="F4868">
        <v>14104361</v>
      </c>
      <c r="G4868">
        <v>44915</v>
      </c>
      <c r="H4868" t="str">
        <v>YMCT|95302-04600</v>
      </c>
      <c r="I4868" t="str">
        <v>NUT HEXAGON</v>
      </c>
      <c r="J4868">
        <v>2</v>
      </c>
      <c r="K4868">
        <v>2</v>
      </c>
      <c r="L4868">
        <v>4</v>
      </c>
      <c r="M4868" t="str">
        <v>CNY</v>
      </c>
      <c r="N4868">
        <v>1.0900000000000001</v>
      </c>
      <c r="O4868">
        <v>4</v>
      </c>
      <c r="P4868">
        <v>4.3600000000000003</v>
      </c>
      <c r="Q4868" t="str">
        <v>C66SZX-SMT SERVICE</v>
      </c>
      <c r="R4868" t="str">
        <v>Dongguan Cowell Optic Electronics Co., Ltd.</v>
      </c>
      <c r="S4868" t="str">
        <v>Same</v>
      </c>
      <c r="T4868">
        <v>906159</v>
      </c>
      <c r="U4868">
        <v>2</v>
      </c>
      <c r="V4868" t="str">
        <v>309ASY INV-PTS SALES</v>
      </c>
      <c r="W4868">
        <v>0</v>
      </c>
      <c r="X4868" t="str">
        <v>4000028033/4000027230/4000031601</v>
      </c>
      <c r="Y4868">
        <v>1064130</v>
      </c>
      <c r="Z4868" t="str">
        <v>东莞高伟光学电子有限公司</v>
      </c>
      <c r="AA4868">
        <v>0</v>
      </c>
      <c r="AB4868">
        <v>2022</v>
      </c>
      <c r="AC4868">
        <v>12</v>
      </c>
      <c r="AD4868" t="str">
        <v>Q3</v>
      </c>
      <c r="AE4868" t="str">
        <v>FY22/23</v>
      </c>
      <c r="AF4868" t="str">
        <v>SOUTH</v>
      </c>
    </row>
    <row r="4869" spans="1:32">
      <c r="A4869" t="str">
        <v>ESHL</v>
      </c>
      <c r="B4869" t="str">
        <v>SZX</v>
      </c>
      <c r="C4869" t="str">
        <v>SPARES/OTHER</v>
      </c>
      <c r="D4869" s="4">
        <v>44915</v>
      </c>
      <c r="E4869" t="str">
        <v>OTHERS</v>
      </c>
      <c r="F4869">
        <v>14104361</v>
      </c>
      <c r="G4869">
        <v>44915</v>
      </c>
      <c r="H4869" t="str">
        <v>ZMTR|PIT-F303</v>
      </c>
      <c r="I4869" t="str">
        <v>SPECIAL NOZZLE</v>
      </c>
      <c r="J4869">
        <v>5</v>
      </c>
      <c r="K4869">
        <v>5</v>
      </c>
      <c r="L4869">
        <v>6938.05</v>
      </c>
      <c r="M4869" t="str">
        <v>CNY</v>
      </c>
      <c r="N4869">
        <v>1.0900000000000001</v>
      </c>
      <c r="O4869">
        <v>6938.05</v>
      </c>
      <c r="P4869">
        <v>7562.4745000000012</v>
      </c>
      <c r="Q4869" t="str">
        <v>C66SZX-SMT SERVICE</v>
      </c>
      <c r="R4869" t="str">
        <v>Dongguan Cowell Optic Electronics Co., Ltd.</v>
      </c>
      <c r="S4869" t="str">
        <v>Same</v>
      </c>
      <c r="T4869">
        <v>906159</v>
      </c>
      <c r="U4869">
        <v>2212.4</v>
      </c>
      <c r="V4869" t="str">
        <v>309ASY INV-PTS SALES</v>
      </c>
      <c r="W4869">
        <v>0</v>
      </c>
      <c r="X4869" t="str">
        <v>4000028033/4000027230/4000031601</v>
      </c>
      <c r="Y4869">
        <v>1064130</v>
      </c>
      <c r="Z4869" t="str">
        <v>东莞高伟光学电子有限公司</v>
      </c>
      <c r="AA4869">
        <v>0</v>
      </c>
      <c r="AB4869">
        <v>2022</v>
      </c>
      <c r="AC4869">
        <v>12</v>
      </c>
      <c r="AD4869" t="str">
        <v>Q3</v>
      </c>
      <c r="AE4869" t="str">
        <v>FY22/23</v>
      </c>
      <c r="AF4869" t="str">
        <v>SOUTH</v>
      </c>
    </row>
    <row r="4870" spans="1:32">
      <c r="A4870" t="str">
        <v>ESHL</v>
      </c>
      <c r="B4870" t="str">
        <v>SZX</v>
      </c>
      <c r="C4870" t="str">
        <v>SPARES/OTHER</v>
      </c>
      <c r="D4870" s="4">
        <v>44915</v>
      </c>
      <c r="E4870" t="str">
        <v>OTHERS</v>
      </c>
      <c r="F4870">
        <v>14104361</v>
      </c>
      <c r="G4870">
        <v>44915</v>
      </c>
      <c r="H4870" t="str">
        <v>ZMTR|PIT-S303</v>
      </c>
      <c r="I4870" t="str">
        <v>SPECIAL NOZZLE</v>
      </c>
      <c r="J4870">
        <v>5</v>
      </c>
      <c r="K4870">
        <v>5</v>
      </c>
      <c r="L4870">
        <v>6938.05</v>
      </c>
      <c r="M4870" t="str">
        <v>CNY</v>
      </c>
      <c r="N4870">
        <v>1.0900000000000001</v>
      </c>
      <c r="O4870">
        <v>6938.05</v>
      </c>
      <c r="P4870">
        <v>7562.4745000000012</v>
      </c>
      <c r="Q4870" t="str">
        <v>C66SZX-SMT SERVICE</v>
      </c>
      <c r="R4870" t="str">
        <v>Dongguan Cowell Optic Electronics Co., Ltd.</v>
      </c>
      <c r="S4870" t="str">
        <v>Same</v>
      </c>
      <c r="T4870">
        <v>906159</v>
      </c>
      <c r="U4870">
        <v>2212.4</v>
      </c>
      <c r="V4870" t="str">
        <v>309ASY INV-PTS SALES</v>
      </c>
      <c r="W4870">
        <v>0</v>
      </c>
      <c r="X4870" t="str">
        <v>4000028033/4000027230/4000031601</v>
      </c>
      <c r="Y4870">
        <v>1064130</v>
      </c>
      <c r="Z4870" t="str">
        <v>东莞高伟光学电子有限公司</v>
      </c>
      <c r="AA4870">
        <v>0</v>
      </c>
      <c r="AB4870">
        <v>2022</v>
      </c>
      <c r="AC4870">
        <v>12</v>
      </c>
      <c r="AD4870" t="str">
        <v>Q3</v>
      </c>
      <c r="AE4870" t="str">
        <v>FY22/23</v>
      </c>
      <c r="AF4870" t="str">
        <v>SOUTH</v>
      </c>
    </row>
    <row r="4871" spans="1:32">
      <c r="A4871" t="str">
        <v>ESHL</v>
      </c>
      <c r="B4871" t="str">
        <v>SZX</v>
      </c>
      <c r="C4871" t="str">
        <v>SPARES/OTHER</v>
      </c>
      <c r="D4871" s="4">
        <v>44915</v>
      </c>
      <c r="E4871" t="str">
        <v>YAMAHA</v>
      </c>
      <c r="F4871">
        <v>14104361</v>
      </c>
      <c r="G4871">
        <v>44915</v>
      </c>
      <c r="H4871" t="str">
        <v>YMCT|90K65-511403</v>
      </c>
      <c r="I4871" t="str">
        <v>AC SERVO MOTOR</v>
      </c>
      <c r="J4871">
        <v>1</v>
      </c>
      <c r="K4871">
        <v>1</v>
      </c>
      <c r="L4871">
        <v>5600</v>
      </c>
      <c r="M4871" t="str">
        <v>CNY</v>
      </c>
      <c r="N4871">
        <v>1.0900000000000001</v>
      </c>
      <c r="O4871">
        <v>5600</v>
      </c>
      <c r="P4871">
        <v>6104</v>
      </c>
      <c r="Q4871" t="str">
        <v>C66SZX-SMT SERVICE</v>
      </c>
      <c r="R4871" t="str">
        <v>Dongguan Cowell Optic Electronics Co., Ltd.</v>
      </c>
      <c r="S4871" t="str">
        <v>Same</v>
      </c>
      <c r="T4871">
        <v>906159</v>
      </c>
      <c r="U4871">
        <v>3063</v>
      </c>
      <c r="V4871" t="str">
        <v>309ASY INV-PTS SALES</v>
      </c>
      <c r="W4871">
        <v>0</v>
      </c>
      <c r="X4871" t="str">
        <v>4000028033/4000027230/4000031601</v>
      </c>
      <c r="Y4871">
        <v>1064130</v>
      </c>
      <c r="Z4871" t="str">
        <v>东莞高伟光学电子有限公司</v>
      </c>
      <c r="AA4871">
        <v>0</v>
      </c>
      <c r="AB4871">
        <v>2022</v>
      </c>
      <c r="AC4871">
        <v>12</v>
      </c>
      <c r="AD4871" t="str">
        <v>Q3</v>
      </c>
      <c r="AE4871" t="str">
        <v>FY22/23</v>
      </c>
      <c r="AF4871" t="str">
        <v>SOUTH</v>
      </c>
    </row>
    <row r="4872" spans="1:32">
      <c r="A4872" t="str">
        <v>ESHL</v>
      </c>
      <c r="B4872" t="str">
        <v>SZX</v>
      </c>
      <c r="C4872" t="str">
        <v>SPARES/OTHER</v>
      </c>
      <c r="D4872" s="4">
        <v>44915</v>
      </c>
      <c r="E4872" t="str">
        <v>YAMAHA</v>
      </c>
      <c r="F4872">
        <v>14104361</v>
      </c>
      <c r="G4872">
        <v>44915</v>
      </c>
      <c r="H4872" t="str">
        <v>YMCT|KV4-M1315-00</v>
      </c>
      <c r="I4872" t="str">
        <v>SW COVER 6</v>
      </c>
      <c r="J4872">
        <v>1</v>
      </c>
      <c r="K4872">
        <v>1</v>
      </c>
      <c r="L4872">
        <v>220</v>
      </c>
      <c r="M4872" t="str">
        <v>CNY</v>
      </c>
      <c r="N4872">
        <v>1.0900000000000001</v>
      </c>
      <c r="O4872">
        <v>220</v>
      </c>
      <c r="P4872">
        <v>239.8</v>
      </c>
      <c r="Q4872" t="str">
        <v>C66SZX-SMT SERVICE</v>
      </c>
      <c r="R4872" t="str">
        <v>Dongguan Cowell Optic Electronics Co., Ltd.</v>
      </c>
      <c r="S4872" t="str">
        <v>Same</v>
      </c>
      <c r="T4872">
        <v>906159</v>
      </c>
      <c r="U4872">
        <v>117</v>
      </c>
      <c r="V4872" t="str">
        <v>309ASY INV-PTS SALES</v>
      </c>
      <c r="W4872">
        <v>0</v>
      </c>
      <c r="X4872" t="str">
        <v>4000028033/4000027230/4000031601</v>
      </c>
      <c r="Y4872">
        <v>1064130</v>
      </c>
      <c r="Z4872" t="str">
        <v>东莞高伟光学电子有限公司</v>
      </c>
      <c r="AA4872">
        <v>0</v>
      </c>
      <c r="AB4872">
        <v>2022</v>
      </c>
      <c r="AC4872">
        <v>12</v>
      </c>
      <c r="AD4872" t="str">
        <v>Q3</v>
      </c>
      <c r="AE4872" t="str">
        <v>FY22/23</v>
      </c>
      <c r="AF4872" t="str">
        <v>SOUTH</v>
      </c>
    </row>
    <row r="4873" spans="1:32">
      <c r="A4873" t="str">
        <v>ESHL</v>
      </c>
      <c r="B4873" t="str">
        <v>SZX</v>
      </c>
      <c r="C4873" t="str">
        <v>SPARES/OTHER</v>
      </c>
      <c r="D4873" s="4">
        <v>44915</v>
      </c>
      <c r="E4873" t="str">
        <v>YAMAHA</v>
      </c>
      <c r="F4873">
        <v>14104361</v>
      </c>
      <c r="G4873">
        <v>44915</v>
      </c>
      <c r="H4873" t="str">
        <v>YMCT|K44-M1354-00</v>
      </c>
      <c r="I4873" t="str">
        <v>MAGNET CATCH</v>
      </c>
      <c r="J4873">
        <v>1</v>
      </c>
      <c r="K4873">
        <v>1</v>
      </c>
      <c r="L4873">
        <v>70</v>
      </c>
      <c r="M4873" t="str">
        <v>CNY</v>
      </c>
      <c r="N4873">
        <v>1.0900000000000001</v>
      </c>
      <c r="O4873">
        <v>70</v>
      </c>
      <c r="P4873">
        <v>76.300000000000011</v>
      </c>
      <c r="Q4873" t="str">
        <v>C66SZX-SMT SERVICE</v>
      </c>
      <c r="R4873" t="str">
        <v>Dongguan Cowell Optic Electronics Co., Ltd.</v>
      </c>
      <c r="S4873" t="str">
        <v>Same</v>
      </c>
      <c r="T4873">
        <v>906159</v>
      </c>
      <c r="U4873">
        <v>37</v>
      </c>
      <c r="V4873" t="str">
        <v>309ASY INV-PTS SALES</v>
      </c>
      <c r="W4873">
        <v>0</v>
      </c>
      <c r="X4873" t="str">
        <v>4000028033/4000027230/4000031601</v>
      </c>
      <c r="Y4873">
        <v>1064130</v>
      </c>
      <c r="Z4873" t="str">
        <v>东莞高伟光学电子有限公司</v>
      </c>
      <c r="AA4873">
        <v>0</v>
      </c>
      <c r="AB4873">
        <v>2022</v>
      </c>
      <c r="AC4873">
        <v>12</v>
      </c>
      <c r="AD4873" t="str">
        <v>Q3</v>
      </c>
      <c r="AE4873" t="str">
        <v>FY22/23</v>
      </c>
      <c r="AF4873" t="str">
        <v>SOUTH</v>
      </c>
    </row>
    <row r="4874" spans="1:32">
      <c r="A4874" t="str">
        <v>ESHL</v>
      </c>
      <c r="B4874" t="str">
        <v>SZX</v>
      </c>
      <c r="C4874" t="str">
        <v>SPARES/OTHER</v>
      </c>
      <c r="D4874" s="4">
        <v>44915</v>
      </c>
      <c r="E4874" t="str">
        <v>YAMAHA</v>
      </c>
      <c r="F4874">
        <v>14104361</v>
      </c>
      <c r="G4874">
        <v>44915</v>
      </c>
      <c r="H4874" t="str">
        <v>YMCT|98902-03006</v>
      </c>
      <c r="I4874" t="str">
        <v>SCREW BINDING HEAD</v>
      </c>
      <c r="J4874">
        <v>2</v>
      </c>
      <c r="K4874">
        <v>2</v>
      </c>
      <c r="L4874">
        <v>4</v>
      </c>
      <c r="M4874" t="str">
        <v>CNY</v>
      </c>
      <c r="N4874">
        <v>1.0900000000000001</v>
      </c>
      <c r="O4874">
        <v>4</v>
      </c>
      <c r="P4874">
        <v>4.3600000000000003</v>
      </c>
      <c r="Q4874" t="str">
        <v>C66SZX-SMT SERVICE</v>
      </c>
      <c r="R4874" t="str">
        <v>Dongguan Cowell Optic Electronics Co., Ltd.</v>
      </c>
      <c r="S4874" t="str">
        <v>Same</v>
      </c>
      <c r="T4874">
        <v>906159</v>
      </c>
      <c r="U4874">
        <v>2</v>
      </c>
      <c r="V4874" t="str">
        <v>309ASY INV-PTS SALES</v>
      </c>
      <c r="W4874">
        <v>0</v>
      </c>
      <c r="X4874" t="str">
        <v>4000028033/4000027230/4000031601</v>
      </c>
      <c r="Y4874">
        <v>1064130</v>
      </c>
      <c r="Z4874" t="str">
        <v>东莞高伟光学电子有限公司</v>
      </c>
      <c r="AA4874">
        <v>0</v>
      </c>
      <c r="AB4874">
        <v>2022</v>
      </c>
      <c r="AC4874">
        <v>12</v>
      </c>
      <c r="AD4874" t="str">
        <v>Q3</v>
      </c>
      <c r="AE4874" t="str">
        <v>FY22/23</v>
      </c>
      <c r="AF4874" t="str">
        <v>SOUTH</v>
      </c>
    </row>
    <row r="4875" spans="1:32">
      <c r="A4875" t="str">
        <v>ESHL</v>
      </c>
      <c r="B4875" t="str">
        <v>SZX</v>
      </c>
      <c r="C4875" t="str">
        <v>SPARES/OTHER</v>
      </c>
      <c r="D4875" s="4">
        <v>44915</v>
      </c>
      <c r="E4875" t="str">
        <v>YAMAHA</v>
      </c>
      <c r="F4875">
        <v>14104361</v>
      </c>
      <c r="G4875">
        <v>44915</v>
      </c>
      <c r="H4875" t="str">
        <v>YMCT|KGS-M1360-00</v>
      </c>
      <c r="I4875" t="str">
        <v>BOLT</v>
      </c>
      <c r="J4875">
        <v>2</v>
      </c>
      <c r="K4875">
        <v>2</v>
      </c>
      <c r="L4875">
        <v>50</v>
      </c>
      <c r="M4875" t="str">
        <v>CNY</v>
      </c>
      <c r="N4875">
        <v>1.0900000000000001</v>
      </c>
      <c r="O4875">
        <v>50</v>
      </c>
      <c r="P4875">
        <v>54.500000000000007</v>
      </c>
      <c r="Q4875" t="str">
        <v>C66SZX-SMT SERVICE</v>
      </c>
      <c r="R4875" t="str">
        <v>Dongguan Cowell Optic Electronics Co., Ltd.</v>
      </c>
      <c r="S4875" t="str">
        <v>Same</v>
      </c>
      <c r="T4875">
        <v>906159</v>
      </c>
      <c r="U4875">
        <v>24</v>
      </c>
      <c r="V4875" t="str">
        <v>309ASY INV-PTS SALES</v>
      </c>
      <c r="W4875">
        <v>0</v>
      </c>
      <c r="X4875" t="str">
        <v>4000028033/4000027230/4000031601</v>
      </c>
      <c r="Y4875">
        <v>1064130</v>
      </c>
      <c r="Z4875" t="str">
        <v>东莞高伟光学电子有限公司</v>
      </c>
      <c r="AA4875">
        <v>0</v>
      </c>
      <c r="AB4875">
        <v>2022</v>
      </c>
      <c r="AC4875">
        <v>12</v>
      </c>
      <c r="AD4875" t="str">
        <v>Q3</v>
      </c>
      <c r="AE4875" t="str">
        <v>FY22/23</v>
      </c>
      <c r="AF4875" t="str">
        <v>SOUTH</v>
      </c>
    </row>
    <row r="4876" spans="1:32">
      <c r="A4876" t="str">
        <v>ESHL</v>
      </c>
      <c r="B4876" t="str">
        <v>SZX</v>
      </c>
      <c r="C4876" t="str">
        <v>SPARES/OTHER</v>
      </c>
      <c r="D4876" s="4">
        <v>44915</v>
      </c>
      <c r="E4876" t="str">
        <v>YAMAHA</v>
      </c>
      <c r="F4876">
        <v>14104361</v>
      </c>
      <c r="G4876">
        <v>44915</v>
      </c>
      <c r="H4876" t="str">
        <v>YMCT|KL0-M1374-00</v>
      </c>
      <c r="I4876" t="str">
        <v>PLATE 1 SCHMESAL</v>
      </c>
      <c r="J4876">
        <v>1</v>
      </c>
      <c r="K4876">
        <v>1</v>
      </c>
      <c r="L4876">
        <v>70</v>
      </c>
      <c r="M4876" t="str">
        <v>CNY</v>
      </c>
      <c r="N4876">
        <v>1.0900000000000001</v>
      </c>
      <c r="O4876">
        <v>70</v>
      </c>
      <c r="P4876">
        <v>76.300000000000011</v>
      </c>
      <c r="Q4876" t="str">
        <v>C66SZX-SMT SERVICE</v>
      </c>
      <c r="R4876" t="str">
        <v>Dongguan Cowell Optic Electronics Co., Ltd.</v>
      </c>
      <c r="S4876" t="str">
        <v>Same</v>
      </c>
      <c r="T4876">
        <v>906159</v>
      </c>
      <c r="U4876">
        <v>39.96</v>
      </c>
      <c r="V4876" t="str">
        <v>309ASY INV-PTS SALES</v>
      </c>
      <c r="W4876">
        <v>0</v>
      </c>
      <c r="X4876" t="str">
        <v>4000028033/4000027230/4000031601</v>
      </c>
      <c r="Y4876">
        <v>1064130</v>
      </c>
      <c r="Z4876" t="str">
        <v>东莞高伟光学电子有限公司</v>
      </c>
      <c r="AA4876">
        <v>0</v>
      </c>
      <c r="AB4876">
        <v>2022</v>
      </c>
      <c r="AC4876">
        <v>12</v>
      </c>
      <c r="AD4876" t="str">
        <v>Q3</v>
      </c>
      <c r="AE4876" t="str">
        <v>FY22/23</v>
      </c>
      <c r="AF4876" t="str">
        <v>SOUTH</v>
      </c>
    </row>
    <row r="4877" spans="1:32">
      <c r="A4877" t="str">
        <v>ESHL</v>
      </c>
      <c r="B4877" t="str">
        <v>SZX</v>
      </c>
      <c r="C4877" t="str">
        <v>SPARES/OTHER</v>
      </c>
      <c r="D4877" s="4">
        <v>44915</v>
      </c>
      <c r="E4877" t="str">
        <v>YAMAHA</v>
      </c>
      <c r="F4877">
        <v>14104361</v>
      </c>
      <c r="G4877">
        <v>44915</v>
      </c>
      <c r="H4877" t="str">
        <v>YMCT|K46-M1373-00</v>
      </c>
      <c r="I4877" t="str">
        <v>SHAFT HINGE</v>
      </c>
      <c r="J4877">
        <v>2</v>
      </c>
      <c r="K4877">
        <v>2</v>
      </c>
      <c r="L4877">
        <v>80</v>
      </c>
      <c r="M4877" t="str">
        <v>CNY</v>
      </c>
      <c r="N4877">
        <v>1.0900000000000001</v>
      </c>
      <c r="O4877">
        <v>80</v>
      </c>
      <c r="P4877">
        <v>87.2</v>
      </c>
      <c r="Q4877" t="str">
        <v>C66SZX-SMT SERVICE</v>
      </c>
      <c r="R4877" t="str">
        <v>Dongguan Cowell Optic Electronics Co., Ltd.</v>
      </c>
      <c r="S4877" t="str">
        <v>Same</v>
      </c>
      <c r="T4877">
        <v>906159</v>
      </c>
      <c r="U4877">
        <v>40</v>
      </c>
      <c r="V4877" t="str">
        <v>309ASY INV-PTS SALES</v>
      </c>
      <c r="W4877">
        <v>0</v>
      </c>
      <c r="X4877" t="str">
        <v>4000028033/4000027230/4000031601</v>
      </c>
      <c r="Y4877">
        <v>1064130</v>
      </c>
      <c r="Z4877" t="str">
        <v>东莞高伟光学电子有限公司</v>
      </c>
      <c r="AA4877">
        <v>0</v>
      </c>
      <c r="AB4877">
        <v>2022</v>
      </c>
      <c r="AC4877">
        <v>12</v>
      </c>
      <c r="AD4877" t="str">
        <v>Q3</v>
      </c>
      <c r="AE4877" t="str">
        <v>FY22/23</v>
      </c>
      <c r="AF4877" t="str">
        <v>SOUTH</v>
      </c>
    </row>
    <row r="4878" spans="1:32">
      <c r="A4878" t="str">
        <v>ESHL</v>
      </c>
      <c r="B4878" t="str">
        <v>SZX</v>
      </c>
      <c r="C4878" t="str">
        <v>SPARES/OTHER</v>
      </c>
      <c r="D4878" s="4">
        <v>44915</v>
      </c>
      <c r="E4878" t="str">
        <v>YAMAHA</v>
      </c>
      <c r="F4878">
        <v>14104361</v>
      </c>
      <c r="G4878">
        <v>44915</v>
      </c>
      <c r="H4878" t="str">
        <v>YMCT|KKL-M1309-00</v>
      </c>
      <c r="I4878" t="str">
        <v>COVER 9</v>
      </c>
      <c r="J4878">
        <v>1</v>
      </c>
      <c r="K4878">
        <v>1</v>
      </c>
      <c r="L4878">
        <v>550</v>
      </c>
      <c r="M4878" t="str">
        <v>CNY</v>
      </c>
      <c r="N4878">
        <v>1.0900000000000001</v>
      </c>
      <c r="O4878">
        <v>550</v>
      </c>
      <c r="P4878">
        <v>599.5</v>
      </c>
      <c r="Q4878" t="str">
        <v>C66SZX-SMT SERVICE</v>
      </c>
      <c r="R4878" t="str">
        <v>Dongguan Cowell Optic Electronics Co., Ltd.</v>
      </c>
      <c r="S4878" t="str">
        <v>Same</v>
      </c>
      <c r="T4878">
        <v>906159</v>
      </c>
      <c r="U4878">
        <v>299</v>
      </c>
      <c r="V4878" t="str">
        <v>309ASY INV-PTS SALES</v>
      </c>
      <c r="W4878">
        <v>0</v>
      </c>
      <c r="X4878" t="str">
        <v>4000028033/4000027230/4000031601</v>
      </c>
      <c r="Y4878">
        <v>1064130</v>
      </c>
      <c r="Z4878" t="str">
        <v>东莞高伟光学电子有限公司</v>
      </c>
      <c r="AA4878">
        <v>0</v>
      </c>
      <c r="AB4878">
        <v>2022</v>
      </c>
      <c r="AC4878">
        <v>12</v>
      </c>
      <c r="AD4878" t="str">
        <v>Q3</v>
      </c>
      <c r="AE4878" t="str">
        <v>FY22/23</v>
      </c>
      <c r="AF4878" t="str">
        <v>SOUTH</v>
      </c>
    </row>
    <row r="4879" spans="1:32">
      <c r="A4879" t="str">
        <v>ESHL</v>
      </c>
      <c r="B4879" t="str">
        <v>SZX</v>
      </c>
      <c r="C4879" t="str">
        <v>SPARES/OTHER</v>
      </c>
      <c r="D4879" s="4">
        <v>44915</v>
      </c>
      <c r="E4879" t="str">
        <v>YAMAHA</v>
      </c>
      <c r="F4879">
        <v>14104361</v>
      </c>
      <c r="G4879">
        <v>44915</v>
      </c>
      <c r="H4879" t="str">
        <v>YMCT|90990-11J003</v>
      </c>
      <c r="I4879" t="str">
        <v>SCREW PAN HEAD W/W</v>
      </c>
      <c r="J4879">
        <v>6</v>
      </c>
      <c r="K4879">
        <v>6</v>
      </c>
      <c r="L4879">
        <v>12</v>
      </c>
      <c r="M4879" t="str">
        <v>CNY</v>
      </c>
      <c r="N4879">
        <v>1.0900000000000001</v>
      </c>
      <c r="O4879">
        <v>12</v>
      </c>
      <c r="P4879">
        <v>13.080000000000002</v>
      </c>
      <c r="Q4879" t="str">
        <v>C66SZX-SMT SERVICE</v>
      </c>
      <c r="R4879" t="str">
        <v>Dongguan Cowell Optic Electronics Co., Ltd.</v>
      </c>
      <c r="S4879" t="str">
        <v>Same</v>
      </c>
      <c r="T4879">
        <v>906159</v>
      </c>
      <c r="U4879">
        <v>6</v>
      </c>
      <c r="V4879" t="str">
        <v>309ASY INV-PTS SALES</v>
      </c>
      <c r="W4879">
        <v>0</v>
      </c>
      <c r="X4879" t="str">
        <v>4000028033/4000027230/4000031601</v>
      </c>
      <c r="Y4879">
        <v>1064130</v>
      </c>
      <c r="Z4879" t="str">
        <v>东莞高伟光学电子有限公司</v>
      </c>
      <c r="AA4879">
        <v>0</v>
      </c>
      <c r="AB4879">
        <v>2022</v>
      </c>
      <c r="AC4879">
        <v>12</v>
      </c>
      <c r="AD4879" t="str">
        <v>Q3</v>
      </c>
      <c r="AE4879" t="str">
        <v>FY22/23</v>
      </c>
      <c r="AF4879" t="str">
        <v>SOUTH</v>
      </c>
    </row>
    <row r="4880" spans="1:32">
      <c r="A4880" t="str">
        <v>ESHL</v>
      </c>
      <c r="B4880" t="str">
        <v>SZX</v>
      </c>
      <c r="C4880" t="str">
        <v>SPARES/OTHER</v>
      </c>
      <c r="D4880" s="4">
        <v>44915</v>
      </c>
      <c r="E4880" t="str">
        <v>YAMAHA</v>
      </c>
      <c r="F4880">
        <v>14104361</v>
      </c>
      <c r="G4880">
        <v>44915</v>
      </c>
      <c r="H4880" t="str">
        <v>YMCT|91312-04008</v>
      </c>
      <c r="I4880" t="str">
        <v>BOLT HEX. S/HEAD</v>
      </c>
      <c r="J4880">
        <v>4</v>
      </c>
      <c r="K4880">
        <v>4</v>
      </c>
      <c r="L4880">
        <v>8</v>
      </c>
      <c r="M4880" t="str">
        <v>CNY</v>
      </c>
      <c r="N4880">
        <v>1.0900000000000001</v>
      </c>
      <c r="O4880">
        <v>8</v>
      </c>
      <c r="P4880">
        <v>8.7200000000000006</v>
      </c>
      <c r="Q4880" t="str">
        <v>C66SZX-SMT SERVICE</v>
      </c>
      <c r="R4880" t="str">
        <v>Dongguan Cowell Optic Electronics Co., Ltd.</v>
      </c>
      <c r="S4880" t="str">
        <v>Same</v>
      </c>
      <c r="T4880">
        <v>906159</v>
      </c>
      <c r="U4880">
        <v>4</v>
      </c>
      <c r="V4880" t="str">
        <v>309ASY INV-PTS SALES</v>
      </c>
      <c r="W4880">
        <v>0</v>
      </c>
      <c r="X4880" t="str">
        <v>4000028033/4000027230/4000031601</v>
      </c>
      <c r="Y4880">
        <v>1064130</v>
      </c>
      <c r="Z4880" t="str">
        <v>东莞高伟光学电子有限公司</v>
      </c>
      <c r="AA4880">
        <v>0</v>
      </c>
      <c r="AB4880">
        <v>2022</v>
      </c>
      <c r="AC4880">
        <v>12</v>
      </c>
      <c r="AD4880" t="str">
        <v>Q3</v>
      </c>
      <c r="AE4880" t="str">
        <v>FY22/23</v>
      </c>
      <c r="AF4880" t="str">
        <v>SOUTH</v>
      </c>
    </row>
    <row r="4881" spans="1:32">
      <c r="A4881" t="str">
        <v>ESHL</v>
      </c>
      <c r="B4881" t="str">
        <v>SZX</v>
      </c>
      <c r="C4881" t="str">
        <v>SPARES/OTHER</v>
      </c>
      <c r="D4881" s="4">
        <v>44915</v>
      </c>
      <c r="E4881" t="str">
        <v>YAMAHA</v>
      </c>
      <c r="F4881">
        <v>14104361</v>
      </c>
      <c r="G4881">
        <v>44915</v>
      </c>
      <c r="H4881" t="str">
        <v>YMCT|92902-04200</v>
      </c>
      <c r="I4881" t="str">
        <v>WASHER PLAIN</v>
      </c>
      <c r="J4881">
        <v>4</v>
      </c>
      <c r="K4881">
        <v>4</v>
      </c>
      <c r="L4881">
        <v>8</v>
      </c>
      <c r="M4881" t="str">
        <v>CNY</v>
      </c>
      <c r="N4881">
        <v>1.0900000000000001</v>
      </c>
      <c r="O4881">
        <v>8</v>
      </c>
      <c r="P4881">
        <v>8.7200000000000006</v>
      </c>
      <c r="Q4881" t="str">
        <v>C66SZX-SMT SERVICE</v>
      </c>
      <c r="R4881" t="str">
        <v>Dongguan Cowell Optic Electronics Co., Ltd.</v>
      </c>
      <c r="S4881" t="str">
        <v>Same</v>
      </c>
      <c r="T4881">
        <v>906159</v>
      </c>
      <c r="U4881">
        <v>4.32</v>
      </c>
      <c r="V4881" t="str">
        <v>309ASY INV-PTS SALES</v>
      </c>
      <c r="W4881">
        <v>0</v>
      </c>
      <c r="X4881" t="str">
        <v>4000028033/4000027230/4000031601</v>
      </c>
      <c r="Y4881">
        <v>1064130</v>
      </c>
      <c r="Z4881" t="str">
        <v>东莞高伟光学电子有限公司</v>
      </c>
      <c r="AA4881">
        <v>0</v>
      </c>
      <c r="AB4881">
        <v>2022</v>
      </c>
      <c r="AC4881">
        <v>12</v>
      </c>
      <c r="AD4881" t="str">
        <v>Q3</v>
      </c>
      <c r="AE4881" t="str">
        <v>FY22/23</v>
      </c>
      <c r="AF4881" t="str">
        <v>SOUTH</v>
      </c>
    </row>
    <row r="4882" spans="1:32">
      <c r="A4882" t="str">
        <v>ESHL</v>
      </c>
      <c r="B4882" t="str">
        <v>SZX</v>
      </c>
      <c r="C4882" t="str">
        <v>SPARES/OTHER</v>
      </c>
      <c r="D4882" s="4">
        <v>44915</v>
      </c>
      <c r="E4882" t="str">
        <v>YAMAHA</v>
      </c>
      <c r="F4882">
        <v>14104361</v>
      </c>
      <c r="G4882">
        <v>44915</v>
      </c>
      <c r="H4882" t="str">
        <v>YMCT|91312-04006</v>
      </c>
      <c r="I4882" t="str">
        <v>BOLT HEX.SOCKET HEAD</v>
      </c>
      <c r="J4882">
        <v>4</v>
      </c>
      <c r="K4882">
        <v>4</v>
      </c>
      <c r="L4882">
        <v>8</v>
      </c>
      <c r="M4882" t="str">
        <v>CNY</v>
      </c>
      <c r="N4882">
        <v>1.0900000000000001</v>
      </c>
      <c r="O4882">
        <v>8</v>
      </c>
      <c r="P4882">
        <v>8.7200000000000006</v>
      </c>
      <c r="Q4882" t="str">
        <v>C66SZX-SMT SERVICE</v>
      </c>
      <c r="R4882" t="str">
        <v>Dongguan Cowell Optic Electronics Co., Ltd.</v>
      </c>
      <c r="S4882" t="str">
        <v>Same</v>
      </c>
      <c r="T4882">
        <v>906159</v>
      </c>
      <c r="U4882">
        <v>4</v>
      </c>
      <c r="V4882" t="str">
        <v>309ASY INV-PTS SALES</v>
      </c>
      <c r="W4882">
        <v>0</v>
      </c>
      <c r="X4882" t="str">
        <v>4000028033/4000027230/4000031601</v>
      </c>
      <c r="Y4882">
        <v>1064130</v>
      </c>
      <c r="Z4882" t="str">
        <v>东莞高伟光学电子有限公司</v>
      </c>
      <c r="AA4882">
        <v>0</v>
      </c>
      <c r="AB4882">
        <v>2022</v>
      </c>
      <c r="AC4882">
        <v>12</v>
      </c>
      <c r="AD4882" t="str">
        <v>Q3</v>
      </c>
      <c r="AE4882" t="str">
        <v>FY22/23</v>
      </c>
      <c r="AF4882" t="str">
        <v>SOUTH</v>
      </c>
    </row>
    <row r="4883" spans="1:32">
      <c r="A4883" t="str">
        <v>ESHL</v>
      </c>
      <c r="B4883" t="str">
        <v>SZX</v>
      </c>
      <c r="C4883" t="str">
        <v>SPARES/OTHER</v>
      </c>
      <c r="D4883" s="4">
        <v>44915</v>
      </c>
      <c r="E4883" t="str">
        <v>YAMAHA</v>
      </c>
      <c r="F4883">
        <v>14104361</v>
      </c>
      <c r="G4883">
        <v>44915</v>
      </c>
      <c r="H4883" t="str">
        <v>YMCT|98902-03004</v>
      </c>
      <c r="I4883" t="str">
        <v>SCREW BINDING HEAD</v>
      </c>
      <c r="J4883">
        <v>4</v>
      </c>
      <c r="K4883">
        <v>4</v>
      </c>
      <c r="L4883">
        <v>8</v>
      </c>
      <c r="M4883" t="str">
        <v>CNY</v>
      </c>
      <c r="N4883">
        <v>1.0900000000000001</v>
      </c>
      <c r="O4883">
        <v>8</v>
      </c>
      <c r="P4883">
        <v>8.7200000000000006</v>
      </c>
      <c r="Q4883" t="str">
        <v>C66SZX-SMT SERVICE</v>
      </c>
      <c r="R4883" t="str">
        <v>Dongguan Cowell Optic Electronics Co., Ltd.</v>
      </c>
      <c r="S4883" t="str">
        <v>Same</v>
      </c>
      <c r="T4883">
        <v>906159</v>
      </c>
      <c r="U4883">
        <v>4</v>
      </c>
      <c r="V4883" t="str">
        <v>309ASY INV-PTS SALES</v>
      </c>
      <c r="W4883">
        <v>0</v>
      </c>
      <c r="X4883" t="str">
        <v>4000028033/4000027230/4000031601</v>
      </c>
      <c r="Y4883">
        <v>1064130</v>
      </c>
      <c r="Z4883" t="str">
        <v>东莞高伟光学电子有限公司</v>
      </c>
      <c r="AA4883">
        <v>0</v>
      </c>
      <c r="AB4883">
        <v>2022</v>
      </c>
      <c r="AC4883">
        <v>12</v>
      </c>
      <c r="AD4883" t="str">
        <v>Q3</v>
      </c>
      <c r="AE4883" t="str">
        <v>FY22/23</v>
      </c>
      <c r="AF4883" t="str">
        <v>SOUTH</v>
      </c>
    </row>
    <row r="4884" spans="1:32">
      <c r="A4884" t="str">
        <v>ESHL</v>
      </c>
      <c r="B4884" t="str">
        <v>SZX</v>
      </c>
      <c r="C4884" t="str">
        <v>SPARES/OTHER</v>
      </c>
      <c r="D4884" s="4">
        <v>44915</v>
      </c>
      <c r="E4884" t="str">
        <v>YAMAHA</v>
      </c>
      <c r="F4884">
        <v>14104361</v>
      </c>
      <c r="G4884">
        <v>44915</v>
      </c>
      <c r="H4884" t="str">
        <v>YMCT|KJ8-M7451-20</v>
      </c>
      <c r="I4884" t="str">
        <v>SPRING RACK</v>
      </c>
      <c r="J4884">
        <v>1</v>
      </c>
      <c r="K4884">
        <v>1</v>
      </c>
      <c r="L4884">
        <v>90</v>
      </c>
      <c r="M4884" t="str">
        <v>CNY</v>
      </c>
      <c r="N4884">
        <v>1.0900000000000001</v>
      </c>
      <c r="O4884">
        <v>90</v>
      </c>
      <c r="P4884">
        <v>98.100000000000009</v>
      </c>
      <c r="Q4884" t="str">
        <v>C66SZX-SMT SERVICE</v>
      </c>
      <c r="R4884" t="str">
        <v>Dongguan Cowell Optic Electronics Co., Ltd.</v>
      </c>
      <c r="S4884" t="str">
        <v>Same</v>
      </c>
      <c r="T4884">
        <v>906159</v>
      </c>
      <c r="U4884">
        <v>51.94</v>
      </c>
      <c r="V4884" t="str">
        <v>309ASY INV-PTS SALES</v>
      </c>
      <c r="W4884">
        <v>0</v>
      </c>
      <c r="X4884" t="str">
        <v>4000028033/4000027230/4000031601</v>
      </c>
      <c r="Y4884">
        <v>1064130</v>
      </c>
      <c r="Z4884" t="str">
        <v>东莞高伟光学电子有限公司</v>
      </c>
      <c r="AA4884">
        <v>0</v>
      </c>
      <c r="AB4884">
        <v>2022</v>
      </c>
      <c r="AC4884">
        <v>12</v>
      </c>
      <c r="AD4884" t="str">
        <v>Q3</v>
      </c>
      <c r="AE4884" t="str">
        <v>FY22/23</v>
      </c>
      <c r="AF4884" t="str">
        <v>SOUTH</v>
      </c>
    </row>
    <row r="4885" spans="1:32">
      <c r="A4885" t="str">
        <v>ESHL</v>
      </c>
      <c r="B4885" t="str">
        <v>SZX</v>
      </c>
      <c r="C4885" t="str">
        <v>SPARES/OTHER</v>
      </c>
      <c r="D4885" s="4">
        <v>44915</v>
      </c>
      <c r="E4885" t="str">
        <v>YAMAHA</v>
      </c>
      <c r="F4885">
        <v>14104361</v>
      </c>
      <c r="G4885">
        <v>44915</v>
      </c>
      <c r="H4885" t="str">
        <v>YMCT|K93-M1392-00</v>
      </c>
      <c r="I4885" t="str">
        <v>SPACER  (TM-180-303)</v>
      </c>
      <c r="J4885">
        <v>2</v>
      </c>
      <c r="K4885">
        <v>2</v>
      </c>
      <c r="L4885">
        <v>14</v>
      </c>
      <c r="M4885" t="str">
        <v>CNY</v>
      </c>
      <c r="N4885">
        <v>1.0900000000000001</v>
      </c>
      <c r="O4885">
        <v>14</v>
      </c>
      <c r="P4885">
        <v>15.260000000000002</v>
      </c>
      <c r="Q4885" t="str">
        <v>C66SZX-SMT SERVICE</v>
      </c>
      <c r="R4885" t="str">
        <v>Dongguan Cowell Optic Electronics Co., Ltd.</v>
      </c>
      <c r="S4885" t="str">
        <v>Same</v>
      </c>
      <c r="T4885">
        <v>906159</v>
      </c>
      <c r="U4885">
        <v>6.6</v>
      </c>
      <c r="V4885" t="str">
        <v>309ASY INV-PTS SALES</v>
      </c>
      <c r="W4885">
        <v>0</v>
      </c>
      <c r="X4885" t="str">
        <v>4000028033/4000027230/4000031601</v>
      </c>
      <c r="Y4885">
        <v>1064130</v>
      </c>
      <c r="Z4885" t="str">
        <v>东莞高伟光学电子有限公司</v>
      </c>
      <c r="AA4885">
        <v>0</v>
      </c>
      <c r="AB4885">
        <v>2022</v>
      </c>
      <c r="AC4885">
        <v>12</v>
      </c>
      <c r="AD4885" t="str">
        <v>Q3</v>
      </c>
      <c r="AE4885" t="str">
        <v>FY22/23</v>
      </c>
      <c r="AF4885" t="str">
        <v>SOUTH</v>
      </c>
    </row>
    <row r="4886" spans="1:32">
      <c r="A4886" t="str">
        <v>ESHL</v>
      </c>
      <c r="B4886" t="str">
        <v>SZX</v>
      </c>
      <c r="C4886" t="str">
        <v>SPARES/OTHER</v>
      </c>
      <c r="D4886" s="4">
        <v>44915</v>
      </c>
      <c r="E4886" t="str">
        <v>YAMAHA</v>
      </c>
      <c r="F4886">
        <v>14104361</v>
      </c>
      <c r="G4886">
        <v>44915</v>
      </c>
      <c r="H4886" t="str">
        <v>YMCT|KKL-M7461-00</v>
      </c>
      <c r="I4886" t="str">
        <v>DOOR</v>
      </c>
      <c r="J4886">
        <v>1</v>
      </c>
      <c r="K4886">
        <v>1</v>
      </c>
      <c r="L4886">
        <v>160</v>
      </c>
      <c r="M4886" t="str">
        <v>CNY</v>
      </c>
      <c r="N4886">
        <v>1.0900000000000001</v>
      </c>
      <c r="O4886">
        <v>160</v>
      </c>
      <c r="P4886">
        <v>174.4</v>
      </c>
      <c r="Q4886" t="str">
        <v>C66SZX-SMT SERVICE</v>
      </c>
      <c r="R4886" t="str">
        <v>Dongguan Cowell Optic Electronics Co., Ltd.</v>
      </c>
      <c r="S4886" t="str">
        <v>Same</v>
      </c>
      <c r="T4886">
        <v>906159</v>
      </c>
      <c r="U4886">
        <v>88</v>
      </c>
      <c r="V4886" t="str">
        <v>309ASY INV-PTS SALES</v>
      </c>
      <c r="W4886">
        <v>0</v>
      </c>
      <c r="X4886" t="str">
        <v>4000028033/4000027230/4000031601</v>
      </c>
      <c r="Y4886">
        <v>1064130</v>
      </c>
      <c r="Z4886" t="str">
        <v>东莞高伟光学电子有限公司</v>
      </c>
      <c r="AA4886">
        <v>0</v>
      </c>
      <c r="AB4886">
        <v>2022</v>
      </c>
      <c r="AC4886">
        <v>12</v>
      </c>
      <c r="AD4886" t="str">
        <v>Q3</v>
      </c>
      <c r="AE4886" t="str">
        <v>FY22/23</v>
      </c>
      <c r="AF4886" t="str">
        <v>SOUTH</v>
      </c>
    </row>
    <row r="4887" spans="1:32">
      <c r="A4887" t="str">
        <v>ESHL</v>
      </c>
      <c r="B4887" t="str">
        <v>SZX</v>
      </c>
      <c r="C4887" t="str">
        <v>SPARES/OTHER</v>
      </c>
      <c r="D4887" s="4">
        <v>44915</v>
      </c>
      <c r="E4887" t="str">
        <v>YAMAHA</v>
      </c>
      <c r="F4887">
        <v>14104361</v>
      </c>
      <c r="G4887">
        <v>44915</v>
      </c>
      <c r="H4887" t="str">
        <v>YMCT|KKL-M1775-00</v>
      </c>
      <c r="I4887" t="str">
        <v>STOPPER L</v>
      </c>
      <c r="J4887">
        <v>1</v>
      </c>
      <c r="K4887">
        <v>1</v>
      </c>
      <c r="L4887">
        <v>130</v>
      </c>
      <c r="M4887" t="str">
        <v>CNY</v>
      </c>
      <c r="N4887">
        <v>1.0900000000000001</v>
      </c>
      <c r="O4887">
        <v>130</v>
      </c>
      <c r="P4887">
        <v>141.70000000000002</v>
      </c>
      <c r="Q4887" t="str">
        <v>C66SZX-SMT SERVICE</v>
      </c>
      <c r="R4887" t="str">
        <v>Dongguan Cowell Optic Electronics Co., Ltd.</v>
      </c>
      <c r="S4887" t="str">
        <v>Same</v>
      </c>
      <c r="T4887">
        <v>906159</v>
      </c>
      <c r="U4887">
        <v>70</v>
      </c>
      <c r="V4887" t="str">
        <v>309ASY INV-PTS SALES</v>
      </c>
      <c r="W4887">
        <v>0</v>
      </c>
      <c r="X4887" t="str">
        <v>4000028033/4000027230/4000031601</v>
      </c>
      <c r="Y4887">
        <v>1064130</v>
      </c>
      <c r="Z4887" t="str">
        <v>东莞高伟光学电子有限公司</v>
      </c>
      <c r="AA4887">
        <v>0</v>
      </c>
      <c r="AB4887">
        <v>2022</v>
      </c>
      <c r="AC4887">
        <v>12</v>
      </c>
      <c r="AD4887" t="str">
        <v>Q3</v>
      </c>
      <c r="AE4887" t="str">
        <v>FY22/23</v>
      </c>
      <c r="AF4887" t="str">
        <v>SOUTH</v>
      </c>
    </row>
    <row r="4888" spans="1:32">
      <c r="A4888" t="str">
        <v>ESHL</v>
      </c>
      <c r="B4888" t="str">
        <v>SZX</v>
      </c>
      <c r="C4888" t="str">
        <v>SPARES/OTHER</v>
      </c>
      <c r="D4888" s="4">
        <v>44915</v>
      </c>
      <c r="E4888" t="str">
        <v>YAMAHA</v>
      </c>
      <c r="F4888">
        <v>14104361</v>
      </c>
      <c r="G4888">
        <v>44915</v>
      </c>
      <c r="H4888" t="str">
        <v>YMCT|KKL-M1776-00</v>
      </c>
      <c r="I4888" t="str">
        <v>STOPPER R</v>
      </c>
      <c r="J4888">
        <v>1</v>
      </c>
      <c r="K4888">
        <v>1</v>
      </c>
      <c r="L4888">
        <v>130</v>
      </c>
      <c r="M4888" t="str">
        <v>CNY</v>
      </c>
      <c r="N4888">
        <v>1.0900000000000001</v>
      </c>
      <c r="O4888">
        <v>130</v>
      </c>
      <c r="P4888">
        <v>141.70000000000002</v>
      </c>
      <c r="Q4888" t="str">
        <v>C66SZX-SMT SERVICE</v>
      </c>
      <c r="R4888" t="str">
        <v>Dongguan Cowell Optic Electronics Co., Ltd.</v>
      </c>
      <c r="S4888" t="str">
        <v>Same</v>
      </c>
      <c r="T4888">
        <v>906159</v>
      </c>
      <c r="U4888">
        <v>70</v>
      </c>
      <c r="V4888" t="str">
        <v>309ASY INV-PTS SALES</v>
      </c>
      <c r="W4888">
        <v>0</v>
      </c>
      <c r="X4888" t="str">
        <v>4000028033/4000027230/4000031601</v>
      </c>
      <c r="Y4888">
        <v>1064130</v>
      </c>
      <c r="Z4888" t="str">
        <v>东莞高伟光学电子有限公司</v>
      </c>
      <c r="AA4888">
        <v>0</v>
      </c>
      <c r="AB4888">
        <v>2022</v>
      </c>
      <c r="AC4888">
        <v>12</v>
      </c>
      <c r="AD4888" t="str">
        <v>Q3</v>
      </c>
      <c r="AE4888" t="str">
        <v>FY22/23</v>
      </c>
      <c r="AF4888" t="str">
        <v>SOUTH</v>
      </c>
    </row>
    <row r="4889" spans="1:32">
      <c r="A4889" t="str">
        <v>ESHL</v>
      </c>
      <c r="B4889" t="str">
        <v>SZX</v>
      </c>
      <c r="C4889" t="str">
        <v>SPARES/OTHER</v>
      </c>
      <c r="D4889" s="4">
        <v>44915</v>
      </c>
      <c r="E4889" t="str">
        <v>YAMAHA</v>
      </c>
      <c r="F4889">
        <v>14104361</v>
      </c>
      <c r="G4889">
        <v>44915</v>
      </c>
      <c r="H4889" t="str">
        <v>YMCT|KKL-M1777-00</v>
      </c>
      <c r="I4889" t="str">
        <v>PLATE LINK</v>
      </c>
      <c r="J4889">
        <v>2</v>
      </c>
      <c r="K4889">
        <v>2</v>
      </c>
      <c r="L4889">
        <v>120</v>
      </c>
      <c r="M4889" t="str">
        <v>CNY</v>
      </c>
      <c r="N4889">
        <v>1.0900000000000001</v>
      </c>
      <c r="O4889">
        <v>120</v>
      </c>
      <c r="P4889">
        <v>130.80000000000001</v>
      </c>
      <c r="Q4889" t="str">
        <v>C66SZX-SMT SERVICE</v>
      </c>
      <c r="R4889" t="str">
        <v>Dongguan Cowell Optic Electronics Co., Ltd.</v>
      </c>
      <c r="S4889" t="str">
        <v>Same</v>
      </c>
      <c r="T4889">
        <v>906159</v>
      </c>
      <c r="U4889">
        <v>62</v>
      </c>
      <c r="V4889" t="str">
        <v>309ASY INV-PTS SALES</v>
      </c>
      <c r="W4889">
        <v>0</v>
      </c>
      <c r="X4889" t="str">
        <v>4000028033/4000027230/4000031601</v>
      </c>
      <c r="Y4889">
        <v>1064130</v>
      </c>
      <c r="Z4889" t="str">
        <v>东莞高伟光学电子有限公司</v>
      </c>
      <c r="AA4889">
        <v>0</v>
      </c>
      <c r="AB4889">
        <v>2022</v>
      </c>
      <c r="AC4889">
        <v>12</v>
      </c>
      <c r="AD4889" t="str">
        <v>Q3</v>
      </c>
      <c r="AE4889" t="str">
        <v>FY22/23</v>
      </c>
      <c r="AF4889" t="str">
        <v>SOUTH</v>
      </c>
    </row>
    <row r="4890" spans="1:32">
      <c r="A4890" t="str">
        <v>ESHL</v>
      </c>
      <c r="B4890" t="str">
        <v>SZX</v>
      </c>
      <c r="C4890" t="str">
        <v>SPARES/OTHER</v>
      </c>
      <c r="D4890" s="4">
        <v>44915</v>
      </c>
      <c r="E4890" t="str">
        <v>YAMAHA</v>
      </c>
      <c r="F4890">
        <v>14104361</v>
      </c>
      <c r="G4890">
        <v>44915</v>
      </c>
      <c r="H4890" t="str">
        <v>YMCT|KKL-M1778-00</v>
      </c>
      <c r="I4890" t="str">
        <v>JOINT PLATE</v>
      </c>
      <c r="J4890">
        <v>1</v>
      </c>
      <c r="K4890">
        <v>1</v>
      </c>
      <c r="L4890">
        <v>55</v>
      </c>
      <c r="M4890" t="str">
        <v>CNY</v>
      </c>
      <c r="N4890">
        <v>1.0900000000000001</v>
      </c>
      <c r="O4890">
        <v>55</v>
      </c>
      <c r="P4890">
        <v>59.95</v>
      </c>
      <c r="Q4890" t="str">
        <v>C66SZX-SMT SERVICE</v>
      </c>
      <c r="R4890" t="str">
        <v>Dongguan Cowell Optic Electronics Co., Ltd.</v>
      </c>
      <c r="S4890" t="str">
        <v>Same</v>
      </c>
      <c r="T4890">
        <v>906159</v>
      </c>
      <c r="U4890">
        <v>29</v>
      </c>
      <c r="V4890" t="str">
        <v>309ASY INV-PTS SALES</v>
      </c>
      <c r="W4890">
        <v>0</v>
      </c>
      <c r="X4890" t="str">
        <v>4000028033/4000027230/4000031601</v>
      </c>
      <c r="Y4890">
        <v>1064130</v>
      </c>
      <c r="Z4890" t="str">
        <v>东莞高伟光学电子有限公司</v>
      </c>
      <c r="AA4890">
        <v>0</v>
      </c>
      <c r="AB4890">
        <v>2022</v>
      </c>
      <c r="AC4890">
        <v>12</v>
      </c>
      <c r="AD4890" t="str">
        <v>Q3</v>
      </c>
      <c r="AE4890" t="str">
        <v>FY22/23</v>
      </c>
      <c r="AF4890" t="str">
        <v>SOUTH</v>
      </c>
    </row>
    <row r="4891" spans="1:32">
      <c r="A4891" t="str">
        <v>ESHL</v>
      </c>
      <c r="B4891" t="str">
        <v>SZX</v>
      </c>
      <c r="C4891" t="str">
        <v>SPARES/OTHER</v>
      </c>
      <c r="D4891" s="4">
        <v>44915</v>
      </c>
      <c r="E4891" t="str">
        <v>YAMAHA</v>
      </c>
      <c r="F4891">
        <v>14104361</v>
      </c>
      <c r="G4891">
        <v>44915</v>
      </c>
      <c r="H4891" t="str">
        <v>YMCT|KKL-M1779-00</v>
      </c>
      <c r="I4891" t="str">
        <v>BRACKET</v>
      </c>
      <c r="J4891">
        <v>1</v>
      </c>
      <c r="K4891">
        <v>1</v>
      </c>
      <c r="L4891">
        <v>110</v>
      </c>
      <c r="M4891" t="str">
        <v>CNY</v>
      </c>
      <c r="N4891">
        <v>1.0900000000000001</v>
      </c>
      <c r="O4891">
        <v>110</v>
      </c>
      <c r="P4891">
        <v>119.9</v>
      </c>
      <c r="Q4891" t="str">
        <v>C66SZX-SMT SERVICE</v>
      </c>
      <c r="R4891" t="str">
        <v>Dongguan Cowell Optic Electronics Co., Ltd.</v>
      </c>
      <c r="S4891" t="str">
        <v>Same</v>
      </c>
      <c r="T4891">
        <v>906159</v>
      </c>
      <c r="U4891">
        <v>57</v>
      </c>
      <c r="V4891" t="str">
        <v>309ASY INV-PTS SALES</v>
      </c>
      <c r="W4891">
        <v>0</v>
      </c>
      <c r="X4891" t="str">
        <v>4000028033/4000027230/4000031601</v>
      </c>
      <c r="Y4891">
        <v>1064130</v>
      </c>
      <c r="Z4891" t="str">
        <v>东莞高伟光学电子有限公司</v>
      </c>
      <c r="AA4891">
        <v>0</v>
      </c>
      <c r="AB4891">
        <v>2022</v>
      </c>
      <c r="AC4891">
        <v>12</v>
      </c>
      <c r="AD4891" t="str">
        <v>Q3</v>
      </c>
      <c r="AE4891" t="str">
        <v>FY22/23</v>
      </c>
      <c r="AF4891" t="str">
        <v>SOUTH</v>
      </c>
    </row>
    <row r="4892" spans="1:32">
      <c r="A4892" t="str">
        <v>ESHL</v>
      </c>
      <c r="B4892" t="str">
        <v>SZX</v>
      </c>
      <c r="C4892" t="str">
        <v>SPARES/OTHER</v>
      </c>
      <c r="D4892" s="4">
        <v>44915</v>
      </c>
      <c r="E4892" t="str">
        <v>YAMAHA</v>
      </c>
      <c r="F4892">
        <v>14104361</v>
      </c>
      <c r="G4892">
        <v>44915</v>
      </c>
      <c r="H4892" t="str">
        <v>YMCT|KV4-M177P-00</v>
      </c>
      <c r="I4892" t="str">
        <v>STOPPER SHAFT</v>
      </c>
      <c r="J4892">
        <v>2</v>
      </c>
      <c r="K4892">
        <v>2</v>
      </c>
      <c r="L4892">
        <v>280</v>
      </c>
      <c r="M4892" t="str">
        <v>CNY</v>
      </c>
      <c r="N4892">
        <v>1.0900000000000001</v>
      </c>
      <c r="O4892">
        <v>280</v>
      </c>
      <c r="P4892">
        <v>305.20000000000005</v>
      </c>
      <c r="Q4892" t="str">
        <v>C66SZX-SMT SERVICE</v>
      </c>
      <c r="R4892" t="str">
        <v>Dongguan Cowell Optic Electronics Co., Ltd.</v>
      </c>
      <c r="S4892" t="str">
        <v>Same</v>
      </c>
      <c r="T4892">
        <v>906159</v>
      </c>
      <c r="U4892">
        <v>152</v>
      </c>
      <c r="V4892" t="str">
        <v>309ASY INV-PTS SALES</v>
      </c>
      <c r="W4892">
        <v>0</v>
      </c>
      <c r="X4892" t="str">
        <v>4000028033/4000027230/4000031601</v>
      </c>
      <c r="Y4892">
        <v>1064130</v>
      </c>
      <c r="Z4892" t="str">
        <v>东莞高伟光学电子有限公司</v>
      </c>
      <c r="AA4892">
        <v>0</v>
      </c>
      <c r="AB4892">
        <v>2022</v>
      </c>
      <c r="AC4892">
        <v>12</v>
      </c>
      <c r="AD4892" t="str">
        <v>Q3</v>
      </c>
      <c r="AE4892" t="str">
        <v>FY22/23</v>
      </c>
      <c r="AF4892" t="str">
        <v>SOUTH</v>
      </c>
    </row>
    <row r="4893" spans="1:32">
      <c r="A4893" t="str">
        <v>ESHL</v>
      </c>
      <c r="B4893" t="str">
        <v>SZX</v>
      </c>
      <c r="C4893" t="str">
        <v>SPARES/OTHER</v>
      </c>
      <c r="D4893" s="4">
        <v>44915</v>
      </c>
      <c r="E4893" t="str">
        <v>YAMAHA</v>
      </c>
      <c r="F4893">
        <v>14104361</v>
      </c>
      <c r="G4893">
        <v>44915</v>
      </c>
      <c r="H4893" t="str">
        <v>YMCT|KKL-M1780-00</v>
      </c>
      <c r="I4893" t="str">
        <v>PIN LINK</v>
      </c>
      <c r="J4893">
        <v>4</v>
      </c>
      <c r="K4893">
        <v>4</v>
      </c>
      <c r="L4893">
        <v>100</v>
      </c>
      <c r="M4893" t="str">
        <v>CNY</v>
      </c>
      <c r="N4893">
        <v>1.0900000000000001</v>
      </c>
      <c r="O4893">
        <v>100</v>
      </c>
      <c r="P4893">
        <v>109.00000000000001</v>
      </c>
      <c r="Q4893" t="str">
        <v>C66SZX-SMT SERVICE</v>
      </c>
      <c r="R4893" t="str">
        <v>Dongguan Cowell Optic Electronics Co., Ltd.</v>
      </c>
      <c r="S4893" t="str">
        <v>Same</v>
      </c>
      <c r="T4893">
        <v>906159</v>
      </c>
      <c r="U4893">
        <v>52</v>
      </c>
      <c r="V4893" t="str">
        <v>309ASY INV-PTS SALES</v>
      </c>
      <c r="W4893">
        <v>0</v>
      </c>
      <c r="X4893" t="str">
        <v>4000028033/4000027230/4000031601</v>
      </c>
      <c r="Y4893">
        <v>1064130</v>
      </c>
      <c r="Z4893" t="str">
        <v>东莞高伟光学电子有限公司</v>
      </c>
      <c r="AA4893">
        <v>0</v>
      </c>
      <c r="AB4893">
        <v>2022</v>
      </c>
      <c r="AC4893">
        <v>12</v>
      </c>
      <c r="AD4893" t="str">
        <v>Q3</v>
      </c>
      <c r="AE4893" t="str">
        <v>FY22/23</v>
      </c>
      <c r="AF4893" t="str">
        <v>SOUTH</v>
      </c>
    </row>
    <row r="4894" spans="1:32">
      <c r="A4894" t="str">
        <v>ESHL</v>
      </c>
      <c r="B4894" t="str">
        <v>SZX</v>
      </c>
      <c r="C4894" t="str">
        <v>SPARES/OTHER</v>
      </c>
      <c r="D4894" s="4">
        <v>44915</v>
      </c>
      <c r="E4894" t="str">
        <v>YAMAHA</v>
      </c>
      <c r="F4894">
        <v>14104361</v>
      </c>
      <c r="G4894">
        <v>44915</v>
      </c>
      <c r="H4894" t="str">
        <v>YMCT|KKL-M1781-00</v>
      </c>
      <c r="I4894" t="str">
        <v>BUSH</v>
      </c>
      <c r="J4894">
        <v>11</v>
      </c>
      <c r="K4894">
        <v>11</v>
      </c>
      <c r="L4894">
        <v>44</v>
      </c>
      <c r="M4894" t="str">
        <v>CNY</v>
      </c>
      <c r="N4894">
        <v>1.0900000000000001</v>
      </c>
      <c r="O4894">
        <v>44</v>
      </c>
      <c r="P4894">
        <v>47.96</v>
      </c>
      <c r="Q4894" t="str">
        <v>C66SZX-SMT SERVICE</v>
      </c>
      <c r="R4894" t="str">
        <v>Dongguan Cowell Optic Electronics Co., Ltd.</v>
      </c>
      <c r="S4894" t="str">
        <v>Same</v>
      </c>
      <c r="T4894">
        <v>906159</v>
      </c>
      <c r="U4894">
        <v>22</v>
      </c>
      <c r="V4894" t="str">
        <v>309ASY INV-PTS SALES</v>
      </c>
      <c r="W4894">
        <v>0</v>
      </c>
      <c r="X4894" t="str">
        <v>4000028033/4000027230/4000031601</v>
      </c>
      <c r="Y4894">
        <v>1064130</v>
      </c>
      <c r="Z4894" t="str">
        <v>东莞高伟光学电子有限公司</v>
      </c>
      <c r="AA4894">
        <v>0</v>
      </c>
      <c r="AB4894">
        <v>2022</v>
      </c>
      <c r="AC4894">
        <v>12</v>
      </c>
      <c r="AD4894" t="str">
        <v>Q3</v>
      </c>
      <c r="AE4894" t="str">
        <v>FY22/23</v>
      </c>
      <c r="AF4894" t="str">
        <v>SOUTH</v>
      </c>
    </row>
    <row r="4895" spans="1:32">
      <c r="A4895" t="str">
        <v>ESHL</v>
      </c>
      <c r="B4895" t="str">
        <v>SZX</v>
      </c>
      <c r="C4895" t="str">
        <v>SPARES/OTHER</v>
      </c>
      <c r="D4895" s="4">
        <v>44915</v>
      </c>
      <c r="E4895" t="str">
        <v>YAMAHA</v>
      </c>
      <c r="F4895">
        <v>14104361</v>
      </c>
      <c r="G4895">
        <v>44915</v>
      </c>
      <c r="H4895" t="str">
        <v>YMCT|KKL-M1782-00</v>
      </c>
      <c r="I4895" t="str">
        <v>SHAFT CENTER</v>
      </c>
      <c r="J4895">
        <v>1</v>
      </c>
      <c r="K4895">
        <v>1</v>
      </c>
      <c r="L4895">
        <v>210</v>
      </c>
      <c r="M4895" t="str">
        <v>CNY</v>
      </c>
      <c r="N4895">
        <v>1.0900000000000001</v>
      </c>
      <c r="O4895">
        <v>210</v>
      </c>
      <c r="P4895">
        <v>228.9</v>
      </c>
      <c r="Q4895" t="str">
        <v>C66SZX-SMT SERVICE</v>
      </c>
      <c r="R4895" t="str">
        <v>Dongguan Cowell Optic Electronics Co., Ltd.</v>
      </c>
      <c r="S4895" t="str">
        <v>Same</v>
      </c>
      <c r="T4895">
        <v>906159</v>
      </c>
      <c r="U4895">
        <v>117.66</v>
      </c>
      <c r="V4895" t="str">
        <v>309ASY INV-PTS SALES</v>
      </c>
      <c r="W4895">
        <v>0</v>
      </c>
      <c r="X4895" t="str">
        <v>4000028033/4000027230/4000031601</v>
      </c>
      <c r="Y4895">
        <v>1064130</v>
      </c>
      <c r="Z4895" t="str">
        <v>东莞高伟光学电子有限公司</v>
      </c>
      <c r="AA4895">
        <v>0</v>
      </c>
      <c r="AB4895">
        <v>2022</v>
      </c>
      <c r="AC4895">
        <v>12</v>
      </c>
      <c r="AD4895" t="str">
        <v>Q3</v>
      </c>
      <c r="AE4895" t="str">
        <v>FY22/23</v>
      </c>
      <c r="AF4895" t="str">
        <v>SOUTH</v>
      </c>
    </row>
    <row r="4896" spans="1:32">
      <c r="A4896" t="str">
        <v>ESHL</v>
      </c>
      <c r="B4896" t="str">
        <v>SZX</v>
      </c>
      <c r="C4896" t="str">
        <v>SPARES/OTHER</v>
      </c>
      <c r="D4896" s="4">
        <v>44915</v>
      </c>
      <c r="E4896" t="str">
        <v>YAMAHA</v>
      </c>
      <c r="F4896">
        <v>14104361</v>
      </c>
      <c r="G4896">
        <v>44915</v>
      </c>
      <c r="H4896" t="str">
        <v>YMCT|KKL-M652L-00</v>
      </c>
      <c r="I4896" t="str">
        <v>CYLIDER LAT L ASSY</v>
      </c>
      <c r="J4896">
        <v>1</v>
      </c>
      <c r="K4896">
        <v>1</v>
      </c>
      <c r="L4896">
        <v>1700</v>
      </c>
      <c r="M4896" t="str">
        <v>CNY</v>
      </c>
      <c r="N4896">
        <v>1.0900000000000001</v>
      </c>
      <c r="O4896">
        <v>1700</v>
      </c>
      <c r="P4896">
        <v>1853.0000000000002</v>
      </c>
      <c r="Q4896" t="str">
        <v>C66SZX-SMT SERVICE</v>
      </c>
      <c r="R4896" t="str">
        <v>Dongguan Cowell Optic Electronics Co., Ltd.</v>
      </c>
      <c r="S4896" t="str">
        <v>Same</v>
      </c>
      <c r="T4896">
        <v>906159</v>
      </c>
      <c r="U4896">
        <v>1014.6</v>
      </c>
      <c r="V4896" t="str">
        <v>309ASY INV-PTS SALES</v>
      </c>
      <c r="W4896">
        <v>0</v>
      </c>
      <c r="X4896" t="str">
        <v>4000028033/4000027230/4000031601</v>
      </c>
      <c r="Y4896">
        <v>1064130</v>
      </c>
      <c r="Z4896" t="str">
        <v>东莞高伟光学电子有限公司</v>
      </c>
      <c r="AA4896">
        <v>0</v>
      </c>
      <c r="AB4896">
        <v>2022</v>
      </c>
      <c r="AC4896">
        <v>12</v>
      </c>
      <c r="AD4896" t="str">
        <v>Q3</v>
      </c>
      <c r="AE4896" t="str">
        <v>FY22/23</v>
      </c>
      <c r="AF4896" t="str">
        <v>SOUTH</v>
      </c>
    </row>
    <row r="4897" spans="1:32">
      <c r="A4897" t="str">
        <v>ESHL</v>
      </c>
      <c r="B4897" t="str">
        <v>SZX</v>
      </c>
      <c r="C4897" t="str">
        <v>SPARES/OTHER</v>
      </c>
      <c r="D4897" s="4">
        <v>44915</v>
      </c>
      <c r="E4897" t="str">
        <v>YAMAHA</v>
      </c>
      <c r="F4897">
        <v>14104361</v>
      </c>
      <c r="G4897">
        <v>44915</v>
      </c>
      <c r="H4897" t="str">
        <v>YMCT|$SC4-M5A</v>
      </c>
      <c r="I4897" t="str">
        <v>SPEED CONTROLLER</v>
      </c>
      <c r="J4897">
        <v>2</v>
      </c>
      <c r="K4897">
        <v>2</v>
      </c>
      <c r="L4897">
        <v>560</v>
      </c>
      <c r="M4897" t="str">
        <v>CNY</v>
      </c>
      <c r="N4897">
        <v>1.0900000000000001</v>
      </c>
      <c r="O4897">
        <v>560</v>
      </c>
      <c r="P4897">
        <v>610.40000000000009</v>
      </c>
      <c r="Q4897" t="str">
        <v>C66SZX-SMT SERVICE</v>
      </c>
      <c r="R4897" t="str">
        <v>Dongguan Cowell Optic Electronics Co., Ltd.</v>
      </c>
      <c r="S4897" t="str">
        <v>Same</v>
      </c>
      <c r="T4897">
        <v>906159</v>
      </c>
      <c r="U4897">
        <v>334.4</v>
      </c>
      <c r="V4897" t="str">
        <v>309ASY INV-PTS SALES</v>
      </c>
      <c r="W4897">
        <v>0</v>
      </c>
      <c r="X4897" t="str">
        <v>4000028033/4000027230/4000031601</v>
      </c>
      <c r="Y4897">
        <v>1064130</v>
      </c>
      <c r="Z4897" t="str">
        <v>东莞高伟光学电子有限公司</v>
      </c>
      <c r="AA4897">
        <v>0</v>
      </c>
      <c r="AB4897">
        <v>2022</v>
      </c>
      <c r="AC4897">
        <v>12</v>
      </c>
      <c r="AD4897" t="str">
        <v>Q3</v>
      </c>
      <c r="AE4897" t="str">
        <v>FY22/23</v>
      </c>
      <c r="AF4897" t="str">
        <v>SOUTH</v>
      </c>
    </row>
    <row r="4898" spans="1:32">
      <c r="A4898" t="str">
        <v>ESHL</v>
      </c>
      <c r="B4898" t="str">
        <v>SZX</v>
      </c>
      <c r="C4898" t="str">
        <v>SPARES/OTHER</v>
      </c>
      <c r="D4898" s="4">
        <v>44915</v>
      </c>
      <c r="E4898" t="str">
        <v>YAMAHA</v>
      </c>
      <c r="F4898">
        <v>14104361</v>
      </c>
      <c r="G4898">
        <v>44915</v>
      </c>
      <c r="H4898" t="str">
        <v>YMCT|90440-01J020</v>
      </c>
      <c r="I4898" t="str">
        <v>CIRCLIP</v>
      </c>
      <c r="J4898">
        <v>11</v>
      </c>
      <c r="K4898">
        <v>11</v>
      </c>
      <c r="L4898">
        <v>22</v>
      </c>
      <c r="M4898" t="str">
        <v>CNY</v>
      </c>
      <c r="N4898">
        <v>1.0900000000000001</v>
      </c>
      <c r="O4898">
        <v>22</v>
      </c>
      <c r="P4898">
        <v>23.98</v>
      </c>
      <c r="Q4898" t="str">
        <v>C66SZX-SMT SERVICE</v>
      </c>
      <c r="R4898" t="str">
        <v>Dongguan Cowell Optic Electronics Co., Ltd.</v>
      </c>
      <c r="S4898" t="str">
        <v>Same</v>
      </c>
      <c r="T4898">
        <v>906159</v>
      </c>
      <c r="U4898">
        <v>11.88</v>
      </c>
      <c r="V4898" t="str">
        <v>309ASY INV-PTS SALES</v>
      </c>
      <c r="W4898">
        <v>0</v>
      </c>
      <c r="X4898" t="str">
        <v>4000028033/4000027230/4000031601</v>
      </c>
      <c r="Y4898">
        <v>1064130</v>
      </c>
      <c r="Z4898" t="str">
        <v>东莞高伟光学电子有限公司</v>
      </c>
      <c r="AA4898">
        <v>0</v>
      </c>
      <c r="AB4898">
        <v>2022</v>
      </c>
      <c r="AC4898">
        <v>12</v>
      </c>
      <c r="AD4898" t="str">
        <v>Q3</v>
      </c>
      <c r="AE4898" t="str">
        <v>FY22/23</v>
      </c>
      <c r="AF4898" t="str">
        <v>SOUTH</v>
      </c>
    </row>
    <row r="4899" spans="1:32">
      <c r="A4899" t="str">
        <v>ESHL</v>
      </c>
      <c r="B4899" t="str">
        <v>SZX</v>
      </c>
      <c r="C4899" t="str">
        <v>SPARES/OTHER</v>
      </c>
      <c r="D4899" s="4">
        <v>44915</v>
      </c>
      <c r="E4899" t="str">
        <v>YAMAHA</v>
      </c>
      <c r="F4899">
        <v>14104361</v>
      </c>
      <c r="G4899">
        <v>44915</v>
      </c>
      <c r="H4899" t="str">
        <v>YMCT|90933-03J683</v>
      </c>
      <c r="I4899" t="str">
        <v>BRG.(F683ZZS)</v>
      </c>
      <c r="J4899">
        <v>5</v>
      </c>
      <c r="K4899">
        <v>5</v>
      </c>
      <c r="L4899">
        <v>275</v>
      </c>
      <c r="M4899" t="str">
        <v>CNY</v>
      </c>
      <c r="N4899">
        <v>1.0900000000000001</v>
      </c>
      <c r="O4899">
        <v>275</v>
      </c>
      <c r="P4899">
        <v>299.75</v>
      </c>
      <c r="Q4899" t="str">
        <v>C66SZX-SMT SERVICE</v>
      </c>
      <c r="R4899" t="str">
        <v>Dongguan Cowell Optic Electronics Co., Ltd.</v>
      </c>
      <c r="S4899" t="str">
        <v>Same</v>
      </c>
      <c r="T4899">
        <v>906159</v>
      </c>
      <c r="U4899">
        <v>162</v>
      </c>
      <c r="V4899" t="str">
        <v>309ASY INV-PTS SALES</v>
      </c>
      <c r="W4899">
        <v>0</v>
      </c>
      <c r="X4899" t="str">
        <v>4000028033/4000027230/4000031601</v>
      </c>
      <c r="Y4899">
        <v>1064130</v>
      </c>
      <c r="Z4899" t="str">
        <v>东莞高伟光学电子有限公司</v>
      </c>
      <c r="AA4899">
        <v>0</v>
      </c>
      <c r="AB4899">
        <v>2022</v>
      </c>
      <c r="AC4899">
        <v>12</v>
      </c>
      <c r="AD4899" t="str">
        <v>Q3</v>
      </c>
      <c r="AE4899" t="str">
        <v>FY22/23</v>
      </c>
      <c r="AF4899" t="str">
        <v>SOUTH</v>
      </c>
    </row>
    <row r="4900" spans="1:32">
      <c r="A4900" t="str">
        <v>ESHL</v>
      </c>
      <c r="B4900" t="str">
        <v>SZX</v>
      </c>
      <c r="C4900" t="str">
        <v>SPARES/OTHER</v>
      </c>
      <c r="D4900" s="4">
        <v>44915</v>
      </c>
      <c r="E4900" t="str">
        <v>YAMAHA</v>
      </c>
      <c r="F4900">
        <v>14104361</v>
      </c>
      <c r="G4900">
        <v>44915</v>
      </c>
      <c r="H4900" t="str">
        <v>YMCT|91312-03006</v>
      </c>
      <c r="I4900" t="str">
        <v>BOLT HEX.SOCKET HEAD</v>
      </c>
      <c r="J4900">
        <v>8</v>
      </c>
      <c r="K4900">
        <v>8</v>
      </c>
      <c r="L4900">
        <v>16</v>
      </c>
      <c r="M4900" t="str">
        <v>CNY</v>
      </c>
      <c r="N4900">
        <v>1.0900000000000001</v>
      </c>
      <c r="O4900">
        <v>16</v>
      </c>
      <c r="P4900">
        <v>17.440000000000001</v>
      </c>
      <c r="Q4900" t="str">
        <v>C66SZX-SMT SERVICE</v>
      </c>
      <c r="R4900" t="str">
        <v>Dongguan Cowell Optic Electronics Co., Ltd.</v>
      </c>
      <c r="S4900" t="str">
        <v>Same</v>
      </c>
      <c r="T4900">
        <v>906159</v>
      </c>
      <c r="U4900">
        <v>8</v>
      </c>
      <c r="V4900" t="str">
        <v>309ASY INV-PTS SALES</v>
      </c>
      <c r="W4900">
        <v>0</v>
      </c>
      <c r="X4900" t="str">
        <v>4000028033/4000027230/4000031601</v>
      </c>
      <c r="Y4900">
        <v>1064130</v>
      </c>
      <c r="Z4900" t="str">
        <v>东莞高伟光学电子有限公司</v>
      </c>
      <c r="AA4900">
        <v>0</v>
      </c>
      <c r="AB4900">
        <v>2022</v>
      </c>
      <c r="AC4900">
        <v>12</v>
      </c>
      <c r="AD4900" t="str">
        <v>Q3</v>
      </c>
      <c r="AE4900" t="str">
        <v>FY22/23</v>
      </c>
      <c r="AF4900" t="str">
        <v>SOUTH</v>
      </c>
    </row>
    <row r="4901" spans="1:32">
      <c r="A4901" t="str">
        <v>ESHL</v>
      </c>
      <c r="B4901" t="str">
        <v>SZX</v>
      </c>
      <c r="C4901" t="str">
        <v>SPARES/OTHER</v>
      </c>
      <c r="D4901" s="4">
        <v>44915</v>
      </c>
      <c r="E4901" t="str">
        <v>YAMAHA</v>
      </c>
      <c r="F4901">
        <v>14104361</v>
      </c>
      <c r="G4901">
        <v>44915</v>
      </c>
      <c r="H4901" t="str">
        <v>YMCT|92017-04006</v>
      </c>
      <c r="I4901" t="str">
        <v>BOLT BUTTON HEAD</v>
      </c>
      <c r="J4901">
        <v>5</v>
      </c>
      <c r="K4901">
        <v>5</v>
      </c>
      <c r="L4901">
        <v>10</v>
      </c>
      <c r="M4901" t="str">
        <v>CNY</v>
      </c>
      <c r="N4901">
        <v>1.0900000000000001</v>
      </c>
      <c r="O4901">
        <v>10</v>
      </c>
      <c r="P4901">
        <v>10.9</v>
      </c>
      <c r="Q4901" t="str">
        <v>C66SZX-SMT SERVICE</v>
      </c>
      <c r="R4901" t="str">
        <v>Dongguan Cowell Optic Electronics Co., Ltd.</v>
      </c>
      <c r="S4901" t="str">
        <v>Same</v>
      </c>
      <c r="T4901">
        <v>906159</v>
      </c>
      <c r="U4901">
        <v>5</v>
      </c>
      <c r="V4901" t="str">
        <v>309ASY INV-PTS SALES</v>
      </c>
      <c r="W4901">
        <v>0</v>
      </c>
      <c r="X4901" t="str">
        <v>4000028033/4000027230/4000031601</v>
      </c>
      <c r="Y4901">
        <v>1064130</v>
      </c>
      <c r="Z4901" t="str">
        <v>东莞高伟光学电子有限公司</v>
      </c>
      <c r="AA4901">
        <v>0</v>
      </c>
      <c r="AB4901">
        <v>2022</v>
      </c>
      <c r="AC4901">
        <v>12</v>
      </c>
      <c r="AD4901" t="str">
        <v>Q3</v>
      </c>
      <c r="AE4901" t="str">
        <v>FY22/23</v>
      </c>
      <c r="AF4901" t="str">
        <v>SOUTH</v>
      </c>
    </row>
    <row r="4902" spans="1:32">
      <c r="A4902" t="str">
        <v>ESHL</v>
      </c>
      <c r="B4902" t="str">
        <v>SZX</v>
      </c>
      <c r="C4902" t="str">
        <v>SPARES/OTHER</v>
      </c>
      <c r="D4902" s="4">
        <v>44915</v>
      </c>
      <c r="E4902" t="str">
        <v>YAMAHA</v>
      </c>
      <c r="F4902">
        <v>14104362</v>
      </c>
      <c r="G4902">
        <v>44915</v>
      </c>
      <c r="H4902" t="str">
        <v>YMCT|REPAIR CHARGE</v>
      </c>
      <c r="I4902" t="str">
        <v>REPAIR CHARGE</v>
      </c>
      <c r="J4902">
        <v>2</v>
      </c>
      <c r="K4902">
        <v>2</v>
      </c>
      <c r="L4902">
        <v>280</v>
      </c>
      <c r="M4902" t="str">
        <v>CNY</v>
      </c>
      <c r="N4902">
        <v>1.0900000000000001</v>
      </c>
      <c r="O4902">
        <v>280</v>
      </c>
      <c r="P4902">
        <v>305.20000000000005</v>
      </c>
      <c r="Q4902" t="str">
        <v>C66SZX-SMT SERVICE</v>
      </c>
      <c r="R4902" t="str">
        <v>Dongguan Cowell Optic Electronics Co., Ltd.</v>
      </c>
      <c r="S4902" t="str">
        <v>Same</v>
      </c>
      <c r="T4902">
        <v>906160</v>
      </c>
      <c r="U4902">
        <v>0</v>
      </c>
      <c r="V4902" t="str">
        <v>309ASY INV-PTS SALES</v>
      </c>
      <c r="W4902">
        <v>0</v>
      </c>
      <c r="X4902" t="str">
        <v>4000028033/4000027230/4000031601</v>
      </c>
      <c r="Y4902">
        <v>0</v>
      </c>
      <c r="Z4902" t="str">
        <v>东莞高伟光学电子有限公司</v>
      </c>
      <c r="AA4902">
        <v>0</v>
      </c>
      <c r="AB4902">
        <v>2022</v>
      </c>
      <c r="AC4902">
        <v>12</v>
      </c>
      <c r="AD4902" t="str">
        <v>Q3</v>
      </c>
      <c r="AE4902" t="str">
        <v>FY22/23</v>
      </c>
      <c r="AF4902" t="str">
        <v>SOUTH</v>
      </c>
    </row>
    <row r="4903" spans="1:32">
      <c r="A4903" t="str">
        <v>ESHL</v>
      </c>
      <c r="B4903" t="str">
        <v>SZX</v>
      </c>
      <c r="C4903" t="str">
        <v>SPARES/OTHER</v>
      </c>
      <c r="D4903" s="4">
        <v>44915</v>
      </c>
      <c r="E4903" t="str">
        <v>YAMAHA</v>
      </c>
      <c r="F4903">
        <v>14104362</v>
      </c>
      <c r="G4903">
        <v>44915</v>
      </c>
      <c r="H4903" t="str">
        <v>YMCT|REPAIR CHARGE</v>
      </c>
      <c r="I4903" t="str">
        <v>REPAIR CHARGE</v>
      </c>
      <c r="J4903">
        <v>2</v>
      </c>
      <c r="K4903">
        <v>2</v>
      </c>
      <c r="L4903">
        <v>940</v>
      </c>
      <c r="M4903" t="str">
        <v>CNY</v>
      </c>
      <c r="N4903">
        <v>1.0900000000000001</v>
      </c>
      <c r="O4903">
        <v>940</v>
      </c>
      <c r="P4903">
        <v>1024.6000000000001</v>
      </c>
      <c r="Q4903" t="str">
        <v>C66SZX-SMT SERVICE</v>
      </c>
      <c r="R4903" t="str">
        <v>Dongguan Cowell Optic Electronics Co., Ltd.</v>
      </c>
      <c r="S4903" t="str">
        <v>Same</v>
      </c>
      <c r="T4903">
        <v>906160</v>
      </c>
      <c r="U4903">
        <v>0</v>
      </c>
      <c r="V4903" t="str">
        <v>309ASY INV-PTS SALES</v>
      </c>
      <c r="W4903">
        <v>0</v>
      </c>
      <c r="X4903" t="str">
        <v>4000028033/4000027230/4000031601</v>
      </c>
      <c r="Y4903">
        <v>0</v>
      </c>
      <c r="Z4903" t="str">
        <v>东莞高伟光学电子有限公司</v>
      </c>
      <c r="AA4903">
        <v>0</v>
      </c>
      <c r="AB4903">
        <v>2022</v>
      </c>
      <c r="AC4903">
        <v>12</v>
      </c>
      <c r="AD4903" t="str">
        <v>Q3</v>
      </c>
      <c r="AE4903" t="str">
        <v>FY22/23</v>
      </c>
      <c r="AF4903" t="str">
        <v>SOUTH</v>
      </c>
    </row>
    <row r="4904" spans="1:32">
      <c r="A4904" t="str">
        <v>ESHL</v>
      </c>
      <c r="B4904" t="str">
        <v>SZX</v>
      </c>
      <c r="C4904" t="str">
        <v>SPARES/OTHER</v>
      </c>
      <c r="D4904" s="4">
        <v>44915</v>
      </c>
      <c r="E4904" t="str">
        <v>YAMAHA</v>
      </c>
      <c r="F4904">
        <v>14104363</v>
      </c>
      <c r="G4904">
        <v>44915</v>
      </c>
      <c r="H4904" t="str">
        <v>YMCT|KG2-M9108-11</v>
      </c>
      <c r="I4904" t="str">
        <v>COLLAR CONVEYOR</v>
      </c>
      <c r="J4904">
        <v>2</v>
      </c>
      <c r="K4904">
        <v>2</v>
      </c>
      <c r="L4904">
        <v>495.58</v>
      </c>
      <c r="M4904" t="str">
        <v>CNY</v>
      </c>
      <c r="N4904">
        <v>1.0900000000000001</v>
      </c>
      <c r="O4904">
        <v>495.58</v>
      </c>
      <c r="P4904">
        <v>540.18219999999997</v>
      </c>
      <c r="Q4904" t="str">
        <v>C66SZX-SMT SERVICE</v>
      </c>
      <c r="R4904" t="str">
        <v>FUJI ELECTRIC (SHENZHEN) CO., LTD</v>
      </c>
      <c r="S4904" t="str">
        <v>Same</v>
      </c>
      <c r="T4904">
        <v>906161</v>
      </c>
      <c r="U4904">
        <v>282</v>
      </c>
      <c r="V4904" t="str">
        <v>309ASY INV-PTS SALES</v>
      </c>
      <c r="W4904">
        <v>0</v>
      </c>
      <c r="X4904" t="str">
        <v>4500145767/4500145802</v>
      </c>
      <c r="Y4904">
        <v>1064174</v>
      </c>
      <c r="Z4904" t="str">
        <v>富士电机（深圳）有限公司</v>
      </c>
      <c r="AA4904">
        <v>0</v>
      </c>
      <c r="AB4904">
        <v>2022</v>
      </c>
      <c r="AC4904">
        <v>12</v>
      </c>
      <c r="AD4904" t="str">
        <v>Q3</v>
      </c>
      <c r="AE4904" t="str">
        <v>FY22/23</v>
      </c>
      <c r="AF4904" t="str">
        <v>SOUTH</v>
      </c>
    </row>
    <row r="4905" spans="1:32">
      <c r="A4905" t="str">
        <v>ESHL</v>
      </c>
      <c r="B4905" t="str">
        <v>SZX</v>
      </c>
      <c r="C4905" t="str">
        <v>SPARES/OTHER</v>
      </c>
      <c r="D4905" s="4">
        <v>44915</v>
      </c>
      <c r="E4905" t="str">
        <v>YAMAHA</v>
      </c>
      <c r="F4905">
        <v>14104363</v>
      </c>
      <c r="G4905">
        <v>44915</v>
      </c>
      <c r="H4905" t="str">
        <v>YMCT|KHN-M77BJ-A0</v>
      </c>
      <c r="I4905" t="str">
        <v>NOZZLE 30BJ ASSY.</v>
      </c>
      <c r="J4905">
        <v>2</v>
      </c>
      <c r="K4905">
        <v>2</v>
      </c>
      <c r="L4905">
        <v>8600</v>
      </c>
      <c r="M4905" t="str">
        <v>CNY</v>
      </c>
      <c r="N4905">
        <v>1.0900000000000001</v>
      </c>
      <c r="O4905">
        <v>8600</v>
      </c>
      <c r="P4905">
        <v>9374</v>
      </c>
      <c r="Q4905" t="str">
        <v>C66SZX-SMT SERVICE</v>
      </c>
      <c r="R4905" t="str">
        <v>FUJI ELECTRIC (SHENZHEN) CO., LTD</v>
      </c>
      <c r="S4905" t="str">
        <v>Same</v>
      </c>
      <c r="T4905">
        <v>906161</v>
      </c>
      <c r="U4905">
        <v>9718</v>
      </c>
      <c r="V4905" t="str">
        <v>309ASY INV-PTS SALES</v>
      </c>
      <c r="W4905">
        <v>0</v>
      </c>
      <c r="X4905" t="str">
        <v>4500145767/4500145802</v>
      </c>
      <c r="Y4905">
        <v>1064174</v>
      </c>
      <c r="Z4905" t="str">
        <v>富士电机（深圳）有限公司</v>
      </c>
      <c r="AA4905">
        <v>0</v>
      </c>
      <c r="AB4905">
        <v>2022</v>
      </c>
      <c r="AC4905">
        <v>12</v>
      </c>
      <c r="AD4905" t="str">
        <v>Q3</v>
      </c>
      <c r="AE4905" t="str">
        <v>FY22/23</v>
      </c>
      <c r="AF4905" t="str">
        <v>SOUTH</v>
      </c>
    </row>
    <row r="4906" spans="1:32">
      <c r="A4906" t="str">
        <v>ESHL</v>
      </c>
      <c r="B4906" t="str">
        <v>SHA</v>
      </c>
      <c r="C4906" t="str">
        <v>SPARES/OTHER</v>
      </c>
      <c r="D4906" s="4">
        <v>44915</v>
      </c>
      <c r="E4906" t="str">
        <v>OTHERS</v>
      </c>
      <c r="F4906">
        <v>14104364</v>
      </c>
      <c r="G4906">
        <v>44915</v>
      </c>
      <c r="H4906" t="str">
        <v>ZMTR|PARTS</v>
      </c>
      <c r="I4906" t="str">
        <v>SMT DOMESTIC PARTS</v>
      </c>
      <c r="J4906">
        <v>5</v>
      </c>
      <c r="K4906">
        <v>5</v>
      </c>
      <c r="L4906">
        <v>3318.58</v>
      </c>
      <c r="M4906" t="str">
        <v>CNY</v>
      </c>
      <c r="N4906">
        <v>1.0900000000000001</v>
      </c>
      <c r="O4906">
        <v>3318.58</v>
      </c>
      <c r="P4906">
        <v>3617.2522000000004</v>
      </c>
      <c r="Q4906" t="str">
        <v>C66SHA-SERVICE GROUP</v>
      </c>
      <c r="R4906" t="str">
        <v>Huangshan Changwei Hardware Manufacturing Co., Ltd</v>
      </c>
      <c r="S4906" t="str">
        <v>Same</v>
      </c>
      <c r="T4906">
        <v>906162</v>
      </c>
      <c r="U4906">
        <v>1327.43</v>
      </c>
      <c r="V4906" t="str">
        <v>309ASY INV-PTS SALES</v>
      </c>
      <c r="W4906">
        <v>0</v>
      </c>
      <c r="X4906">
        <v>0</v>
      </c>
      <c r="Y4906">
        <v>1064192</v>
      </c>
      <c r="Z4906" t="str">
        <v>黄山市昌维电气科技有限公司</v>
      </c>
      <c r="AA4906">
        <v>0</v>
      </c>
      <c r="AB4906">
        <v>2022</v>
      </c>
      <c r="AC4906">
        <v>12</v>
      </c>
      <c r="AD4906" t="str">
        <v>Q3</v>
      </c>
      <c r="AE4906" t="str">
        <v>FY22/23</v>
      </c>
      <c r="AF4906" t="str">
        <v>EAST</v>
      </c>
    </row>
    <row r="4907" spans="1:32">
      <c r="A4907" t="str">
        <v>ESHL</v>
      </c>
      <c r="B4907" t="str">
        <v>XIY</v>
      </c>
      <c r="C4907" t="str">
        <v>SERVICE_CHARGE</v>
      </c>
      <c r="D4907" s="4">
        <v>44918</v>
      </c>
      <c r="E4907" t="str">
        <v>YAMAHA</v>
      </c>
      <c r="F4907">
        <v>12101215</v>
      </c>
      <c r="G4907">
        <v>44918</v>
      </c>
      <c r="H4907" t="str">
        <v>YMCT|REPAIR CHARGE</v>
      </c>
      <c r="I4907" t="str">
        <v>REPAIR CHARGE</v>
      </c>
      <c r="J4907">
        <v>100</v>
      </c>
      <c r="K4907">
        <v>100</v>
      </c>
      <c r="L4907">
        <v>4867.26</v>
      </c>
      <c r="M4907" t="str">
        <v>CNY</v>
      </c>
      <c r="N4907">
        <v>1.0900000000000001</v>
      </c>
      <c r="O4907">
        <v>4867.26</v>
      </c>
      <c r="P4907">
        <v>5305.3134000000009</v>
      </c>
      <c r="Q4907" t="str">
        <v>C66XIY-SERVICE GROUP</v>
      </c>
      <c r="R4907" t="str">
        <v>HeNan Splendor Science&amp;Technology Co.,Ltd.</v>
      </c>
      <c r="S4907" t="str">
        <v>Same</v>
      </c>
      <c r="T4907">
        <v>906164</v>
      </c>
      <c r="U4907">
        <v>0</v>
      </c>
      <c r="V4907" t="str">
        <v>309ASY INV-NON-CON</v>
      </c>
      <c r="W4907">
        <v>0</v>
      </c>
      <c r="X4907">
        <v>0</v>
      </c>
      <c r="Y4907">
        <v>0</v>
      </c>
      <c r="Z4907" t="str">
        <v>河南辉煌科技股份有限公司</v>
      </c>
      <c r="AA4907">
        <v>0</v>
      </c>
      <c r="AB4907">
        <v>2022</v>
      </c>
      <c r="AC4907">
        <v>12</v>
      </c>
      <c r="AD4907" t="str">
        <v>Q3</v>
      </c>
      <c r="AE4907" t="str">
        <v>FY22/23</v>
      </c>
      <c r="AF4907" t="str">
        <v>WEST</v>
      </c>
    </row>
    <row r="4908" spans="1:32">
      <c r="A4908" t="str">
        <v>ESHL</v>
      </c>
      <c r="B4908" t="str">
        <v>BJS</v>
      </c>
      <c r="C4908" t="str">
        <v>SERVICE_CHARGE</v>
      </c>
      <c r="D4908" s="4">
        <v>44921</v>
      </c>
      <c r="E4908" t="str">
        <v>YAMAHA</v>
      </c>
      <c r="F4908">
        <v>12101216</v>
      </c>
      <c r="G4908">
        <v>44921</v>
      </c>
      <c r="H4908" t="str">
        <v>YMCT|REPAIR CHARGE</v>
      </c>
      <c r="I4908" t="str">
        <v>REPAIR CHARGE</v>
      </c>
      <c r="J4908">
        <v>1</v>
      </c>
      <c r="K4908">
        <v>1</v>
      </c>
      <c r="L4908">
        <v>1100</v>
      </c>
      <c r="M4908" t="str">
        <v>CNY</v>
      </c>
      <c r="N4908">
        <v>1.0900000000000001</v>
      </c>
      <c r="O4908">
        <v>1100</v>
      </c>
      <c r="P4908">
        <v>1199</v>
      </c>
      <c r="Q4908" t="str">
        <v>C66BJS-SMT SERVICE</v>
      </c>
      <c r="R4908" t="str">
        <v>Sanhe Kun Fang Electronic Technology Co., Ltd.</v>
      </c>
      <c r="S4908" t="str">
        <v>Same</v>
      </c>
      <c r="T4908">
        <v>906165</v>
      </c>
      <c r="U4908">
        <v>0</v>
      </c>
      <c r="V4908" t="str">
        <v>309ASY INV-NON-CON</v>
      </c>
      <c r="W4908">
        <v>0</v>
      </c>
      <c r="X4908" t="str">
        <v>SVO-SMT-BJS-021474</v>
      </c>
      <c r="Y4908">
        <v>0</v>
      </c>
      <c r="Z4908" t="str">
        <v>三河市坤方电子技术有限公司</v>
      </c>
      <c r="AA4908">
        <v>0</v>
      </c>
      <c r="AB4908">
        <v>2022</v>
      </c>
      <c r="AC4908">
        <v>12</v>
      </c>
      <c r="AD4908" t="str">
        <v>Q3</v>
      </c>
      <c r="AE4908" t="str">
        <v>FY22/23</v>
      </c>
      <c r="AF4908" t="str">
        <v>NORTH</v>
      </c>
    </row>
    <row r="4909" spans="1:32">
      <c r="A4909" t="str">
        <v>ESHL</v>
      </c>
      <c r="B4909" t="str">
        <v>XIY</v>
      </c>
      <c r="C4909" t="str">
        <v>SPARES/OTHER</v>
      </c>
      <c r="D4909" s="4">
        <v>44923</v>
      </c>
      <c r="E4909" t="str">
        <v>YAMAHA</v>
      </c>
      <c r="F4909">
        <v>14104365</v>
      </c>
      <c r="G4909">
        <v>44923</v>
      </c>
      <c r="H4909" t="str">
        <v>YMCT|KLW-M8527-00</v>
      </c>
      <c r="I4909" t="str">
        <v>FILTER</v>
      </c>
      <c r="J4909">
        <v>100</v>
      </c>
      <c r="K4909">
        <v>100</v>
      </c>
      <c r="L4909">
        <v>4867.26</v>
      </c>
      <c r="M4909" t="str">
        <v>CNY</v>
      </c>
      <c r="N4909">
        <v>1.0900000000000001</v>
      </c>
      <c r="O4909">
        <v>4867.26</v>
      </c>
      <c r="P4909">
        <v>5305.3134000000009</v>
      </c>
      <c r="Q4909" t="str">
        <v>C66XIY-SERVICE GROUP</v>
      </c>
      <c r="R4909" t="str">
        <v>HeNan Splendor Science&amp;Technology Co.,Ltd.</v>
      </c>
      <c r="S4909" t="str">
        <v>Same</v>
      </c>
      <c r="T4909">
        <v>906166</v>
      </c>
      <c r="U4909">
        <v>1725</v>
      </c>
      <c r="V4909" t="str">
        <v>309ASY INV-PTS SALES</v>
      </c>
      <c r="W4909">
        <v>0</v>
      </c>
      <c r="X4909">
        <v>0</v>
      </c>
      <c r="Y4909">
        <v>1072203</v>
      </c>
      <c r="Z4909" t="str">
        <v>河南辉煌科技股份有限公司</v>
      </c>
      <c r="AA4909">
        <v>0</v>
      </c>
      <c r="AB4909">
        <v>2022</v>
      </c>
      <c r="AC4909">
        <v>12</v>
      </c>
      <c r="AD4909" t="str">
        <v>Q3</v>
      </c>
      <c r="AE4909" t="str">
        <v>FY22/23</v>
      </c>
      <c r="AF4909" t="str">
        <v>WEST</v>
      </c>
    </row>
    <row r="4910" spans="1:32">
      <c r="A4910" t="str">
        <v>ESHL</v>
      </c>
      <c r="B4910" t="str">
        <v>XIY</v>
      </c>
      <c r="C4910" t="str">
        <v>SERVICE_CHARGE</v>
      </c>
      <c r="D4910" s="4">
        <v>44924</v>
      </c>
      <c r="E4910" t="str">
        <v>YAMAHA</v>
      </c>
      <c r="F4910">
        <v>12101217</v>
      </c>
      <c r="G4910">
        <v>44924</v>
      </c>
      <c r="H4910" t="str">
        <v>YMCT|REPAIR CHARGE</v>
      </c>
      <c r="I4910" t="str">
        <v>REPAIR CHARGE</v>
      </c>
      <c r="J4910">
        <v>1</v>
      </c>
      <c r="K4910">
        <v>1</v>
      </c>
      <c r="L4910">
        <v>4867.26</v>
      </c>
      <c r="M4910" t="str">
        <v>CNY</v>
      </c>
      <c r="N4910">
        <v>1.0900000000000001</v>
      </c>
      <c r="O4910">
        <v>4867.26</v>
      </c>
      <c r="P4910">
        <v>5305.3134000000009</v>
      </c>
      <c r="Q4910" t="str">
        <v>C66XIY-SERVICE GROUP</v>
      </c>
      <c r="R4910" t="str">
        <v>HeNan Splendor Science&amp;Technology Co.,Ltd.</v>
      </c>
      <c r="S4910" t="str">
        <v>Same</v>
      </c>
      <c r="T4910">
        <v>906167</v>
      </c>
      <c r="U4910">
        <v>0</v>
      </c>
      <c r="V4910" t="str">
        <v>309ASY INV-NON-CON</v>
      </c>
      <c r="W4910">
        <v>0</v>
      </c>
      <c r="X4910">
        <v>0</v>
      </c>
      <c r="Y4910">
        <v>0</v>
      </c>
      <c r="Z4910" t="str">
        <v>河南辉煌科技股份有限公司</v>
      </c>
      <c r="AA4910">
        <v>0</v>
      </c>
      <c r="AB4910">
        <v>2022</v>
      </c>
      <c r="AC4910">
        <v>12</v>
      </c>
      <c r="AD4910" t="str">
        <v>Q3</v>
      </c>
      <c r="AE4910" t="str">
        <v>FY22/23</v>
      </c>
      <c r="AF4910" t="str">
        <v>WEST</v>
      </c>
    </row>
    <row r="4911" spans="1:32">
      <c r="A4911" t="str">
        <v>ESHL</v>
      </c>
      <c r="B4911" t="str">
        <v>XIY</v>
      </c>
      <c r="C4911" t="str">
        <v>CONTRACT_FEE</v>
      </c>
      <c r="D4911" s="4">
        <v>44935</v>
      </c>
      <c r="E4911" t="str">
        <v>YAMAHA</v>
      </c>
      <c r="F4911">
        <v>13100245</v>
      </c>
      <c r="G4911">
        <v>44935</v>
      </c>
      <c r="H4911" t="str">
        <v>YMCT|REPAIR CHARGE</v>
      </c>
      <c r="I4911" t="str">
        <v>REPAIR CHARGE</v>
      </c>
      <c r="J4911">
        <v>1</v>
      </c>
      <c r="K4911">
        <v>1</v>
      </c>
      <c r="L4911">
        <v>4424.78</v>
      </c>
      <c r="M4911" t="str">
        <v>CNY</v>
      </c>
      <c r="N4911">
        <v>1.1200000000000001</v>
      </c>
      <c r="O4911">
        <v>4424.78</v>
      </c>
      <c r="P4911">
        <v>4955.7536</v>
      </c>
      <c r="Q4911" t="str">
        <v>C66XIY-SERVICE GROUP</v>
      </c>
      <c r="R4911" t="str">
        <v>Ningxia LGG Instrument Co., Ltd.</v>
      </c>
      <c r="S4911" t="str">
        <v>Same</v>
      </c>
      <c r="T4911">
        <v>906169</v>
      </c>
      <c r="U4911">
        <v>0</v>
      </c>
      <c r="V4911" t="str">
        <v>309ASY INV-CONTRACT</v>
      </c>
      <c r="W4911">
        <v>0</v>
      </c>
      <c r="X4911">
        <v>0</v>
      </c>
      <c r="Y4911">
        <v>0</v>
      </c>
      <c r="Z4911" t="str">
        <v>宁夏隆基宁光仪表股份有限公司</v>
      </c>
      <c r="AA4911">
        <v>0</v>
      </c>
      <c r="AB4911">
        <v>2023</v>
      </c>
      <c r="AC4911">
        <v>1</v>
      </c>
      <c r="AD4911" t="str">
        <v>Q4</v>
      </c>
      <c r="AE4911" t="str">
        <v>FY22/23</v>
      </c>
      <c r="AF4911" t="str">
        <v>WEST</v>
      </c>
    </row>
    <row r="4912" spans="1:32">
      <c r="A4912" t="str">
        <v>ESHL</v>
      </c>
      <c r="B4912" t="str">
        <v>BJS</v>
      </c>
      <c r="C4912" t="str">
        <v>SPARES/OTHER</v>
      </c>
      <c r="D4912" s="4">
        <v>44935</v>
      </c>
      <c r="E4912" t="str">
        <v>PEMTRON</v>
      </c>
      <c r="F4912">
        <v>14104366</v>
      </c>
      <c r="G4912">
        <v>44935</v>
      </c>
      <c r="H4912" t="str">
        <v>PEMR|SPI MES</v>
      </c>
      <c r="I4912" t="str">
        <v>SPI MES</v>
      </c>
      <c r="J4912">
        <v>1</v>
      </c>
      <c r="K4912">
        <v>1</v>
      </c>
      <c r="L4912">
        <v>0</v>
      </c>
      <c r="M4912" t="str">
        <v>CNY</v>
      </c>
      <c r="N4912">
        <v>1.1200000000000001</v>
      </c>
      <c r="O4912">
        <v>0</v>
      </c>
      <c r="P4912">
        <v>0</v>
      </c>
      <c r="Q4912" t="str">
        <v>C66BJS-SMT SERVICE</v>
      </c>
      <c r="R4912" t="str">
        <v>Hebei Mattel electronic technology limited company</v>
      </c>
      <c r="S4912" t="str">
        <v>Same</v>
      </c>
      <c r="T4912">
        <v>906168</v>
      </c>
      <c r="U4912">
        <v>3500</v>
      </c>
      <c r="V4912" t="str">
        <v>309ASY INV-PTS SALES</v>
      </c>
      <c r="W4912">
        <v>0</v>
      </c>
      <c r="X4912" t="str">
        <v>MTPO20221017101-1</v>
      </c>
      <c r="Y4912">
        <v>1082151</v>
      </c>
      <c r="Z4912" t="str">
        <v>河北美泰电子科技有限公司</v>
      </c>
      <c r="AA4912">
        <v>0</v>
      </c>
      <c r="AB4912">
        <v>2023</v>
      </c>
      <c r="AC4912">
        <v>1</v>
      </c>
      <c r="AD4912" t="str">
        <v>Q4</v>
      </c>
      <c r="AE4912" t="str">
        <v>FY22/23</v>
      </c>
      <c r="AF4912" t="str">
        <v>NORTH</v>
      </c>
    </row>
    <row r="4913" spans="1:32">
      <c r="A4913" t="str">
        <v>ESHL</v>
      </c>
      <c r="B4913" t="str">
        <v>XIY</v>
      </c>
      <c r="C4913" t="str">
        <v>SPARES/OTHER</v>
      </c>
      <c r="D4913" s="4">
        <v>44936</v>
      </c>
      <c r="E4913" t="str">
        <v>YAMAHA</v>
      </c>
      <c r="F4913">
        <v>10100085</v>
      </c>
      <c r="G4913">
        <v>44936</v>
      </c>
      <c r="H4913" t="str">
        <v>YMCT|REPAIR CHARGE</v>
      </c>
      <c r="I4913" t="str">
        <v>REPAIR CHARGE</v>
      </c>
      <c r="J4913">
        <v>1</v>
      </c>
      <c r="K4913">
        <v>1</v>
      </c>
      <c r="L4913">
        <v>3143.36</v>
      </c>
      <c r="M4913" t="str">
        <v>CNY</v>
      </c>
      <c r="N4913">
        <v>1.1200000000000001</v>
      </c>
      <c r="O4913">
        <v>3143.36</v>
      </c>
      <c r="P4913">
        <v>3520.5632000000005</v>
      </c>
      <c r="Q4913" t="str">
        <v>C66XIY-SERVICE GROUP</v>
      </c>
      <c r="R4913" t="str">
        <v>Zhengzhou Jinfei Automotive Electrical Co., Ltd.</v>
      </c>
      <c r="S4913" t="str">
        <v>Same</v>
      </c>
      <c r="T4913">
        <v>301579</v>
      </c>
      <c r="U4913">
        <v>0</v>
      </c>
      <c r="V4913" t="str">
        <v>309ASY INV-STOCK</v>
      </c>
      <c r="W4913">
        <v>0</v>
      </c>
      <c r="X4913">
        <v>0</v>
      </c>
      <c r="Y4913">
        <v>0</v>
      </c>
      <c r="Z4913" t="str">
        <v>郑州市锦飞汽车电气系统有限公司</v>
      </c>
      <c r="AA4913">
        <v>0</v>
      </c>
      <c r="AB4913">
        <v>2023</v>
      </c>
      <c r="AC4913">
        <v>1</v>
      </c>
      <c r="AD4913" t="str">
        <v>Q4</v>
      </c>
      <c r="AE4913" t="str">
        <v>FY22/23</v>
      </c>
      <c r="AF4913" t="str">
        <v>WEST</v>
      </c>
    </row>
    <row r="4914" spans="1:32">
      <c r="A4914" t="str">
        <v>ESHL</v>
      </c>
      <c r="B4914" t="str">
        <v>CTU</v>
      </c>
      <c r="C4914" t="str">
        <v>CONTRACT_FEE</v>
      </c>
      <c r="D4914" s="4">
        <v>44936</v>
      </c>
      <c r="E4914" t="str">
        <v>YAMAHA</v>
      </c>
      <c r="F4914">
        <v>13100246</v>
      </c>
      <c r="G4914">
        <v>44936</v>
      </c>
      <c r="H4914" t="str">
        <v>YMCT|REPAIR CHARGE</v>
      </c>
      <c r="I4914" t="str">
        <v>REPAIR CHARGE</v>
      </c>
      <c r="J4914">
        <v>1</v>
      </c>
      <c r="K4914">
        <v>1</v>
      </c>
      <c r="L4914">
        <v>17699.12</v>
      </c>
      <c r="M4914" t="str">
        <v>CNY</v>
      </c>
      <c r="N4914">
        <v>1.1200000000000001</v>
      </c>
      <c r="O4914">
        <v>17699.12</v>
      </c>
      <c r="P4914">
        <v>19823.0144</v>
      </c>
      <c r="Q4914" t="str">
        <v>C66CTU-SERVICE GROUP</v>
      </c>
      <c r="R4914" t="str">
        <v>Chongqing Mitian Communication Equipment Manufactu</v>
      </c>
      <c r="S4914" t="str">
        <v>Same</v>
      </c>
      <c r="T4914">
        <v>906171</v>
      </c>
      <c r="U4914">
        <v>0</v>
      </c>
      <c r="V4914" t="str">
        <v>309ASY INV-CONTRACT</v>
      </c>
      <c r="W4914">
        <v>0</v>
      </c>
      <c r="X4914">
        <v>0</v>
      </c>
      <c r="Y4914">
        <v>0</v>
      </c>
      <c r="Z4914" t="str">
        <v>重庆幂天通讯设备制造有限责任公司</v>
      </c>
      <c r="AA4914">
        <v>0</v>
      </c>
      <c r="AB4914">
        <v>2023</v>
      </c>
      <c r="AC4914">
        <v>1</v>
      </c>
      <c r="AD4914" t="str">
        <v>Q4</v>
      </c>
      <c r="AE4914" t="str">
        <v>FY22/23</v>
      </c>
      <c r="AF4914" t="str">
        <v>WEST</v>
      </c>
    </row>
    <row r="4915" spans="1:32">
      <c r="A4915" t="str">
        <v>ESHL</v>
      </c>
      <c r="B4915" t="str">
        <v>SHA</v>
      </c>
      <c r="C4915" t="str">
        <v>SPARES/OTHER</v>
      </c>
      <c r="D4915" s="4">
        <v>44937</v>
      </c>
      <c r="E4915" t="str">
        <v>YAMAHA</v>
      </c>
      <c r="F4915">
        <v>10100086</v>
      </c>
      <c r="G4915">
        <v>44937</v>
      </c>
      <c r="H4915" t="str">
        <v>YMCT|REPAIR CHARGE</v>
      </c>
      <c r="I4915" t="str">
        <v>REPAIR CHARGE</v>
      </c>
      <c r="J4915">
        <v>1</v>
      </c>
      <c r="K4915">
        <v>1</v>
      </c>
      <c r="L4915">
        <v>136974.34</v>
      </c>
      <c r="M4915" t="str">
        <v>CNY</v>
      </c>
      <c r="N4915">
        <v>1.1200000000000001</v>
      </c>
      <c r="O4915">
        <v>136974.34</v>
      </c>
      <c r="P4915">
        <v>153411.26080000002</v>
      </c>
      <c r="Q4915" t="str">
        <v>C66SHA-SERVICE GROUP</v>
      </c>
      <c r="R4915" t="str">
        <v>Qingdao Penghai Software Co., Ltd</v>
      </c>
      <c r="S4915" t="str">
        <v>Same</v>
      </c>
      <c r="T4915">
        <v>301580</v>
      </c>
      <c r="U4915">
        <v>0</v>
      </c>
      <c r="V4915" t="str">
        <v>309ASY INV-STOCK</v>
      </c>
      <c r="W4915">
        <v>0</v>
      </c>
      <c r="X4915">
        <v>0</v>
      </c>
      <c r="Y4915">
        <v>0</v>
      </c>
      <c r="Z4915" t="str">
        <v>青岛鹏海软件有限公司</v>
      </c>
      <c r="AA4915">
        <v>0</v>
      </c>
      <c r="AB4915">
        <v>2023</v>
      </c>
      <c r="AC4915">
        <v>1</v>
      </c>
      <c r="AD4915" t="str">
        <v>Q4</v>
      </c>
      <c r="AE4915" t="str">
        <v>FY22/23</v>
      </c>
      <c r="AF4915" t="str">
        <v>EAST</v>
      </c>
    </row>
    <row r="4916" spans="1:32">
      <c r="A4916" t="str">
        <v>ESHL</v>
      </c>
      <c r="B4916" t="str">
        <v>SHA</v>
      </c>
      <c r="C4916" t="str">
        <v>SPARES/OTHER</v>
      </c>
      <c r="D4916" s="4">
        <v>44937</v>
      </c>
      <c r="E4916" t="str">
        <v>YAMAHA</v>
      </c>
      <c r="F4916">
        <v>14104367</v>
      </c>
      <c r="G4916">
        <v>44937</v>
      </c>
      <c r="H4916" t="str">
        <v>YMCT|KHN-M7720-A3</v>
      </c>
      <c r="I4916" t="str">
        <v>NOZZLE 302A ASSY</v>
      </c>
      <c r="J4916">
        <v>5</v>
      </c>
      <c r="K4916">
        <v>5</v>
      </c>
      <c r="L4916">
        <v>3225.66</v>
      </c>
      <c r="M4916" t="str">
        <v>CNY</v>
      </c>
      <c r="N4916">
        <v>1.1200000000000001</v>
      </c>
      <c r="O4916">
        <v>3225.66</v>
      </c>
      <c r="P4916">
        <v>3612.7392</v>
      </c>
      <c r="Q4916" t="str">
        <v>C66SHA-SERVICE GROUP</v>
      </c>
      <c r="R4916" t="str">
        <v>Suzhou huigutong Electronic Technology Co., Ltd.</v>
      </c>
      <c r="S4916" t="str">
        <v>Same</v>
      </c>
      <c r="T4916">
        <v>906172</v>
      </c>
      <c r="U4916">
        <v>1615.19</v>
      </c>
      <c r="V4916" t="str">
        <v>309ASY INV-PTS SALES</v>
      </c>
      <c r="W4916">
        <v>0</v>
      </c>
      <c r="X4916">
        <v>0</v>
      </c>
      <c r="Y4916">
        <v>1084119</v>
      </c>
      <c r="Z4916" t="str">
        <v>苏州慧固通电子科技有限公司</v>
      </c>
      <c r="AA4916">
        <v>0</v>
      </c>
      <c r="AB4916">
        <v>2023</v>
      </c>
      <c r="AC4916">
        <v>1</v>
      </c>
      <c r="AD4916" t="str">
        <v>Q4</v>
      </c>
      <c r="AE4916" t="str">
        <v>FY22/23</v>
      </c>
      <c r="AF4916" t="str">
        <v>EAST</v>
      </c>
    </row>
    <row r="4917" spans="1:32">
      <c r="A4917" t="str">
        <v>ESHL</v>
      </c>
      <c r="B4917" t="str">
        <v>BJS</v>
      </c>
      <c r="C4917" t="str">
        <v>SERVICE_CHARGE</v>
      </c>
      <c r="D4917" s="4">
        <v>44939</v>
      </c>
      <c r="E4917" t="str">
        <v>HELLER</v>
      </c>
      <c r="F4917">
        <v>12101218</v>
      </c>
      <c r="G4917">
        <v>44939</v>
      </c>
      <c r="H4917" t="str">
        <v>HELI|REPAIR CHARGE</v>
      </c>
      <c r="I4917" t="str">
        <v>REPAIR CHARGE</v>
      </c>
      <c r="J4917">
        <v>1</v>
      </c>
      <c r="K4917">
        <v>1</v>
      </c>
      <c r="L4917">
        <v>189008.85</v>
      </c>
      <c r="M4917" t="str">
        <v>CNY</v>
      </c>
      <c r="N4917">
        <v>1.1200000000000001</v>
      </c>
      <c r="O4917">
        <v>189008.85</v>
      </c>
      <c r="P4917">
        <v>211689.91200000004</v>
      </c>
      <c r="Q4917" t="str">
        <v>C66BJS-SMT SERVICE</v>
      </c>
      <c r="R4917" t="str">
        <v>Weifang Goertek Microelectronics Co., Ltd.</v>
      </c>
      <c r="S4917" t="str">
        <v>Same</v>
      </c>
      <c r="T4917">
        <v>906170</v>
      </c>
      <c r="U4917">
        <v>0</v>
      </c>
      <c r="V4917" t="str">
        <v>309ASY INV-NON-CON</v>
      </c>
      <c r="W4917">
        <v>0</v>
      </c>
      <c r="X4917">
        <v>69885</v>
      </c>
      <c r="Y4917">
        <v>0</v>
      </c>
      <c r="Z4917" t="str">
        <v>潍坊歌尔微电子有限公司</v>
      </c>
      <c r="AA4917">
        <v>0</v>
      </c>
      <c r="AB4917">
        <v>2023</v>
      </c>
      <c r="AC4917">
        <v>1</v>
      </c>
      <c r="AD4917" t="str">
        <v>Q4</v>
      </c>
      <c r="AE4917" t="str">
        <v>FY22/23</v>
      </c>
      <c r="AF4917" t="str">
        <v>NORTH</v>
      </c>
    </row>
    <row r="4918" spans="1:32">
      <c r="A4918" t="str">
        <v>ESHL</v>
      </c>
      <c r="B4918" t="str">
        <v>XIY</v>
      </c>
      <c r="C4918" t="str">
        <v>FEEDER</v>
      </c>
      <c r="D4918" s="4">
        <v>44944</v>
      </c>
      <c r="E4918" t="str">
        <v>YAMAHA</v>
      </c>
      <c r="F4918">
        <v>14104368</v>
      </c>
      <c r="G4918">
        <v>44944</v>
      </c>
      <c r="H4918" t="str">
        <v>YMCT|KHJ-MC100-00</v>
      </c>
      <c r="I4918" t="str">
        <v>SS TAPE FEEDER 8mm</v>
      </c>
      <c r="J4918">
        <v>30</v>
      </c>
      <c r="K4918">
        <v>30</v>
      </c>
      <c r="L4918">
        <v>79646.02</v>
      </c>
      <c r="M4918" t="str">
        <v>CNY</v>
      </c>
      <c r="N4918">
        <v>1.1200000000000001</v>
      </c>
      <c r="O4918">
        <v>79646.02</v>
      </c>
      <c r="P4918">
        <v>89203.54240000002</v>
      </c>
      <c r="Q4918" t="str">
        <v>C66XIY-SERVICE GROUP</v>
      </c>
      <c r="R4918" t="str">
        <v>Weinan Wins Future Technology Co.,Ltd</v>
      </c>
      <c r="S4918" t="str">
        <v>Same</v>
      </c>
      <c r="T4918">
        <v>906175</v>
      </c>
      <c r="U4918">
        <v>73177.98</v>
      </c>
      <c r="V4918" t="str">
        <v>309ASY INV-PTS SALES</v>
      </c>
      <c r="W4918">
        <v>0</v>
      </c>
      <c r="X4918">
        <v>0</v>
      </c>
      <c r="Y4918">
        <v>1096121</v>
      </c>
      <c r="Z4918" t="str">
        <v>渭南双盈未来科技有限公司</v>
      </c>
      <c r="AA4918">
        <v>0</v>
      </c>
      <c r="AB4918">
        <v>2023</v>
      </c>
      <c r="AC4918">
        <v>1</v>
      </c>
      <c r="AD4918" t="str">
        <v>Q4</v>
      </c>
      <c r="AE4918" t="str">
        <v>FY22/23</v>
      </c>
      <c r="AF4918" t="str">
        <v>WEST</v>
      </c>
    </row>
    <row r="4919" spans="1:32">
      <c r="A4919" t="str">
        <v>ESHL</v>
      </c>
      <c r="B4919" t="str">
        <v>XIY</v>
      </c>
      <c r="C4919" t="str">
        <v>FEEDER</v>
      </c>
      <c r="D4919" s="4">
        <v>44944</v>
      </c>
      <c r="E4919" t="str">
        <v>YAMAHA</v>
      </c>
      <c r="F4919">
        <v>14104368</v>
      </c>
      <c r="G4919">
        <v>44944</v>
      </c>
      <c r="H4919" t="str">
        <v>YMCT|KHJ-MC200-00</v>
      </c>
      <c r="I4919" t="str">
        <v>SS TAPE FEEDER 12/16mm</v>
      </c>
      <c r="J4919">
        <v>5</v>
      </c>
      <c r="K4919">
        <v>5</v>
      </c>
      <c r="L4919">
        <v>19026.55</v>
      </c>
      <c r="M4919" t="str">
        <v>CNY</v>
      </c>
      <c r="N4919">
        <v>1.1200000000000001</v>
      </c>
      <c r="O4919">
        <v>19026.55</v>
      </c>
      <c r="P4919">
        <v>21309.736000000001</v>
      </c>
      <c r="Q4919" t="str">
        <v>C66XIY-SERVICE GROUP</v>
      </c>
      <c r="R4919" t="str">
        <v>Weinan Wins Future Technology Co.,Ltd</v>
      </c>
      <c r="S4919" t="str">
        <v>Same</v>
      </c>
      <c r="T4919">
        <v>906175</v>
      </c>
      <c r="U4919">
        <v>13814.82</v>
      </c>
      <c r="V4919" t="str">
        <v>309ASY INV-PTS SALES</v>
      </c>
      <c r="W4919">
        <v>0</v>
      </c>
      <c r="X4919">
        <v>0</v>
      </c>
      <c r="Y4919">
        <v>1096121</v>
      </c>
      <c r="Z4919" t="str">
        <v>渭南双盈未来科技有限公司</v>
      </c>
      <c r="AA4919">
        <v>0</v>
      </c>
      <c r="AB4919">
        <v>2023</v>
      </c>
      <c r="AC4919">
        <v>1</v>
      </c>
      <c r="AD4919" t="str">
        <v>Q4</v>
      </c>
      <c r="AE4919" t="str">
        <v>FY22/23</v>
      </c>
      <c r="AF4919" t="str">
        <v>WEST</v>
      </c>
    </row>
    <row r="4920" spans="1:32">
      <c r="A4920" t="str">
        <v>ESHL</v>
      </c>
      <c r="B4920" t="str">
        <v>XIY</v>
      </c>
      <c r="C4920" t="str">
        <v>FEEDER</v>
      </c>
      <c r="D4920" s="4">
        <v>44944</v>
      </c>
      <c r="E4920" t="str">
        <v>YAMAHA</v>
      </c>
      <c r="F4920">
        <v>14104368</v>
      </c>
      <c r="G4920">
        <v>44944</v>
      </c>
      <c r="H4920" t="str">
        <v>YMCT|KHJ-MC400-00</v>
      </c>
      <c r="I4920" t="str">
        <v>SS TAPE FEEDER 24mm</v>
      </c>
      <c r="J4920">
        <v>2</v>
      </c>
      <c r="K4920">
        <v>2</v>
      </c>
      <c r="L4920">
        <v>7964.6</v>
      </c>
      <c r="M4920" t="str">
        <v>CNY</v>
      </c>
      <c r="N4920">
        <v>1.1200000000000001</v>
      </c>
      <c r="O4920">
        <v>7964.6</v>
      </c>
      <c r="P4920">
        <v>8920.3520000000008</v>
      </c>
      <c r="Q4920" t="str">
        <v>C66XIY-SERVICE GROUP</v>
      </c>
      <c r="R4920" t="str">
        <v>Weinan Wins Future Technology Co.,Ltd</v>
      </c>
      <c r="S4920" t="str">
        <v>Same</v>
      </c>
      <c r="T4920">
        <v>906175</v>
      </c>
      <c r="U4920">
        <v>5787.06</v>
      </c>
      <c r="V4920" t="str">
        <v>309ASY INV-PTS SALES</v>
      </c>
      <c r="W4920">
        <v>0</v>
      </c>
      <c r="X4920">
        <v>0</v>
      </c>
      <c r="Y4920">
        <v>1096121</v>
      </c>
      <c r="Z4920" t="str">
        <v>渭南双盈未来科技有限公司</v>
      </c>
      <c r="AA4920">
        <v>0</v>
      </c>
      <c r="AB4920">
        <v>2023</v>
      </c>
      <c r="AC4920">
        <v>1</v>
      </c>
      <c r="AD4920" t="str">
        <v>Q4</v>
      </c>
      <c r="AE4920" t="str">
        <v>FY22/23</v>
      </c>
      <c r="AF4920" t="str">
        <v>WEST</v>
      </c>
    </row>
    <row r="4921" spans="1:32">
      <c r="A4921" t="str">
        <v>ESHL</v>
      </c>
      <c r="B4921" t="str">
        <v>SZX</v>
      </c>
      <c r="C4921" t="str">
        <v>CONTRACT_FEE</v>
      </c>
      <c r="D4921" s="4">
        <v>44954</v>
      </c>
      <c r="E4921" t="str">
        <v>OTHERS</v>
      </c>
      <c r="F4921">
        <v>13100247</v>
      </c>
      <c r="G4921">
        <v>44954</v>
      </c>
      <c r="H4921" t="str">
        <v>SAKI|REPAIR CHARGE</v>
      </c>
      <c r="I4921" t="str">
        <v>REPAIR CHARGE</v>
      </c>
      <c r="J4921">
        <v>1</v>
      </c>
      <c r="K4921">
        <v>1</v>
      </c>
      <c r="L4921">
        <v>11061.78</v>
      </c>
      <c r="M4921" t="str">
        <v>CNY</v>
      </c>
      <c r="N4921">
        <v>1.1200000000000001</v>
      </c>
      <c r="O4921">
        <v>11061.78</v>
      </c>
      <c r="P4921">
        <v>12389.193600000002</v>
      </c>
      <c r="Q4921" t="str">
        <v>C66SZX-SMT SERVICE</v>
      </c>
      <c r="R4921" t="str">
        <v>Polar(Guangzhou) Electronics Co.,Ltd</v>
      </c>
      <c r="S4921" t="str">
        <v>Same</v>
      </c>
      <c r="T4921">
        <v>906177</v>
      </c>
      <c r="U4921">
        <v>0</v>
      </c>
      <c r="V4921" t="str">
        <v>309ASY INV-CONTRACT</v>
      </c>
      <c r="W4921">
        <v>0</v>
      </c>
      <c r="X4921" t="str">
        <v>4500232052  3台SAKI Planet-X II 保养校正</v>
      </c>
      <c r="Y4921">
        <v>0</v>
      </c>
      <c r="Z4921" t="str">
        <v>博能（广州）电子有限公司</v>
      </c>
      <c r="AA4921">
        <v>0</v>
      </c>
      <c r="AB4921">
        <v>2023</v>
      </c>
      <c r="AC4921">
        <v>1</v>
      </c>
      <c r="AD4921" t="str">
        <v>Q4</v>
      </c>
      <c r="AE4921" t="str">
        <v>FY22/23</v>
      </c>
      <c r="AF4921" t="str">
        <v>SOUTH</v>
      </c>
    </row>
    <row r="4922" spans="1:32">
      <c r="A4922" t="str">
        <v>ESHL</v>
      </c>
      <c r="B4922" t="str">
        <v>SZX</v>
      </c>
      <c r="C4922" t="str">
        <v>SPARES/OTHER</v>
      </c>
      <c r="D4922" s="4">
        <v>44957</v>
      </c>
      <c r="E4922" t="str">
        <v>YAMAHA</v>
      </c>
      <c r="F4922">
        <v>14104369</v>
      </c>
      <c r="G4922">
        <v>44957</v>
      </c>
      <c r="H4922" t="str">
        <v>YMCT|KHY-M537F-00</v>
      </c>
      <c r="I4922" t="str">
        <v>SAFETY RELAY</v>
      </c>
      <c r="J4922">
        <v>2</v>
      </c>
      <c r="K4922">
        <v>2</v>
      </c>
      <c r="L4922">
        <v>3716.8</v>
      </c>
      <c r="M4922" t="str">
        <v>CNY</v>
      </c>
      <c r="N4922">
        <v>1.1200000000000001</v>
      </c>
      <c r="O4922">
        <v>3716.8</v>
      </c>
      <c r="P4922">
        <v>4162.8160000000007</v>
      </c>
      <c r="Q4922" t="str">
        <v>C66SZX-SMT SERVICE</v>
      </c>
      <c r="R4922" t="str">
        <v>Dongguan Cowell Optic Electronics Co., Ltd.</v>
      </c>
      <c r="S4922" t="str">
        <v>Same</v>
      </c>
      <c r="T4922">
        <v>906178</v>
      </c>
      <c r="U4922">
        <v>2030</v>
      </c>
      <c r="V4922" t="str">
        <v>309ASY INV-PTS SALES</v>
      </c>
      <c r="W4922">
        <v>0</v>
      </c>
      <c r="X4922">
        <v>0</v>
      </c>
      <c r="Y4922">
        <v>1114105</v>
      </c>
      <c r="Z4922" t="str">
        <v>东莞高伟光学电子有限公司</v>
      </c>
      <c r="AA4922">
        <v>0</v>
      </c>
      <c r="AB4922">
        <v>2023</v>
      </c>
      <c r="AC4922">
        <v>1</v>
      </c>
      <c r="AD4922" t="str">
        <v>Q4</v>
      </c>
      <c r="AE4922" t="str">
        <v>FY22/23</v>
      </c>
      <c r="AF4922" t="str">
        <v>SOUTH</v>
      </c>
    </row>
    <row r="4923" spans="1:32">
      <c r="A4923" t="str">
        <v>ESHL</v>
      </c>
      <c r="B4923" t="str">
        <v>SZX</v>
      </c>
      <c r="C4923" t="str">
        <v>SPARES/OTHER</v>
      </c>
      <c r="D4923" s="4">
        <v>44957</v>
      </c>
      <c r="E4923" t="str">
        <v>YAMAHA</v>
      </c>
      <c r="F4923">
        <v>14104369</v>
      </c>
      <c r="G4923">
        <v>44957</v>
      </c>
      <c r="H4923" t="str">
        <v>YMCT|MSOFT-TOK1781</v>
      </c>
      <c r="I4923" t="str">
        <v>CUSTOMIZED SOFT TOK1781</v>
      </c>
      <c r="J4923">
        <v>2</v>
      </c>
      <c r="K4923">
        <v>2</v>
      </c>
      <c r="L4923">
        <v>14159.3</v>
      </c>
      <c r="M4923" t="str">
        <v>CNY</v>
      </c>
      <c r="N4923">
        <v>1.1200000000000001</v>
      </c>
      <c r="O4923">
        <v>14159.3</v>
      </c>
      <c r="P4923">
        <v>15858.416000000001</v>
      </c>
      <c r="Q4923" t="str">
        <v>C66SZX-SMT SERVICE</v>
      </c>
      <c r="R4923" t="str">
        <v>Dongguan Cowell Optic Electronics Co., Ltd.</v>
      </c>
      <c r="S4923" t="str">
        <v>Same</v>
      </c>
      <c r="T4923">
        <v>906178</v>
      </c>
      <c r="U4923">
        <v>10234</v>
      </c>
      <c r="V4923" t="str">
        <v>309ASY INV-PTS SALES</v>
      </c>
      <c r="W4923">
        <v>0</v>
      </c>
      <c r="X4923">
        <v>0</v>
      </c>
      <c r="Y4923">
        <v>1114105</v>
      </c>
      <c r="Z4923" t="str">
        <v>东莞高伟光学电子有限公司</v>
      </c>
      <c r="AA4923">
        <v>0</v>
      </c>
      <c r="AB4923">
        <v>2023</v>
      </c>
      <c r="AC4923">
        <v>1</v>
      </c>
      <c r="AD4923" t="str">
        <v>Q4</v>
      </c>
      <c r="AE4923" t="str">
        <v>FY22/23</v>
      </c>
      <c r="AF4923" t="str">
        <v>SOUTH</v>
      </c>
    </row>
    <row r="4924" spans="1:32">
      <c r="A4924" t="str">
        <v>ESHL</v>
      </c>
      <c r="B4924" t="str">
        <v>SZX</v>
      </c>
      <c r="C4924" t="str">
        <v>SPARES/OTHER</v>
      </c>
      <c r="D4924" s="4">
        <v>44957</v>
      </c>
      <c r="E4924" t="str">
        <v>YAMAHA</v>
      </c>
      <c r="F4924">
        <v>14104369</v>
      </c>
      <c r="G4924">
        <v>44957</v>
      </c>
      <c r="H4924" t="str">
        <v>YMCT|KGS-M537G-01</v>
      </c>
      <c r="I4924" t="str">
        <v>CONTACTOR 1</v>
      </c>
      <c r="J4924">
        <v>2</v>
      </c>
      <c r="K4924">
        <v>2</v>
      </c>
      <c r="L4924">
        <v>973.44</v>
      </c>
      <c r="M4924" t="str">
        <v>CNY</v>
      </c>
      <c r="N4924">
        <v>1.1200000000000001</v>
      </c>
      <c r="O4924">
        <v>973.44</v>
      </c>
      <c r="P4924">
        <v>1090.2528000000002</v>
      </c>
      <c r="Q4924" t="str">
        <v>C66SZX-SMT SERVICE</v>
      </c>
      <c r="R4924" t="str">
        <v>Dongguan Cowell Optic Electronics Co., Ltd.</v>
      </c>
      <c r="S4924" t="str">
        <v>Same</v>
      </c>
      <c r="T4924">
        <v>906178</v>
      </c>
      <c r="U4924">
        <v>526</v>
      </c>
      <c r="V4924" t="str">
        <v>309ASY INV-PTS SALES</v>
      </c>
      <c r="W4924">
        <v>0</v>
      </c>
      <c r="X4924">
        <v>0</v>
      </c>
      <c r="Y4924">
        <v>1114105</v>
      </c>
      <c r="Z4924" t="str">
        <v>东莞高伟光学电子有限公司</v>
      </c>
      <c r="AA4924">
        <v>0</v>
      </c>
      <c r="AB4924">
        <v>2023</v>
      </c>
      <c r="AC4924">
        <v>1</v>
      </c>
      <c r="AD4924" t="str">
        <v>Q4</v>
      </c>
      <c r="AE4924" t="str">
        <v>FY22/23</v>
      </c>
      <c r="AF4924" t="str">
        <v>SOUTH</v>
      </c>
    </row>
    <row r="4925" spans="1:32">
      <c r="A4925" t="str">
        <v>ESHL</v>
      </c>
      <c r="B4925" t="str">
        <v>SZX</v>
      </c>
      <c r="C4925" t="str">
        <v>SPARES/OTHER</v>
      </c>
      <c r="D4925" s="4">
        <v>44957</v>
      </c>
      <c r="E4925" t="str">
        <v>YAMAHA</v>
      </c>
      <c r="F4925">
        <v>14104369</v>
      </c>
      <c r="G4925">
        <v>44957</v>
      </c>
      <c r="H4925" t="str">
        <v>YMCT|KGS-M537G-11</v>
      </c>
      <c r="I4925" t="str">
        <v>CONTACTOR 1</v>
      </c>
      <c r="J4925">
        <v>2</v>
      </c>
      <c r="K4925">
        <v>2</v>
      </c>
      <c r="L4925">
        <v>353.98</v>
      </c>
      <c r="M4925" t="str">
        <v>CNY</v>
      </c>
      <c r="N4925">
        <v>1.1200000000000001</v>
      </c>
      <c r="O4925">
        <v>353.98</v>
      </c>
      <c r="P4925">
        <v>396.45760000000007</v>
      </c>
      <c r="Q4925" t="str">
        <v>C66SZX-SMT SERVICE</v>
      </c>
      <c r="R4925" t="str">
        <v>Dongguan Cowell Optic Electronics Co., Ltd.</v>
      </c>
      <c r="S4925" t="str">
        <v>Same</v>
      </c>
      <c r="T4925">
        <v>906178</v>
      </c>
      <c r="U4925">
        <v>184</v>
      </c>
      <c r="V4925" t="str">
        <v>309ASY INV-PTS SALES</v>
      </c>
      <c r="W4925">
        <v>0</v>
      </c>
      <c r="X4925">
        <v>0</v>
      </c>
      <c r="Y4925">
        <v>1114105</v>
      </c>
      <c r="Z4925" t="str">
        <v>东莞高伟光学电子有限公司</v>
      </c>
      <c r="AA4925">
        <v>0</v>
      </c>
      <c r="AB4925">
        <v>2023</v>
      </c>
      <c r="AC4925">
        <v>1</v>
      </c>
      <c r="AD4925" t="str">
        <v>Q4</v>
      </c>
      <c r="AE4925" t="str">
        <v>FY22/23</v>
      </c>
      <c r="AF4925" t="str">
        <v>SOUTH</v>
      </c>
    </row>
    <row r="4926" spans="1:32">
      <c r="A4926" t="str">
        <v>ESHL</v>
      </c>
      <c r="B4926" t="str">
        <v>SZX</v>
      </c>
      <c r="C4926" t="str">
        <v>SPARES/OTHER</v>
      </c>
      <c r="D4926" s="4">
        <v>44957</v>
      </c>
      <c r="E4926" t="str">
        <v>OTHERS</v>
      </c>
      <c r="F4926">
        <v>14104369</v>
      </c>
      <c r="G4926">
        <v>44957</v>
      </c>
      <c r="H4926" t="str">
        <v>ZZZZ|KHY-M9129-C00</v>
      </c>
      <c r="I4926" t="str">
        <v>BELT S CONVEY</v>
      </c>
      <c r="J4926">
        <v>4</v>
      </c>
      <c r="K4926">
        <v>4</v>
      </c>
      <c r="L4926">
        <v>816.52</v>
      </c>
      <c r="M4926" t="str">
        <v>CNY</v>
      </c>
      <c r="N4926">
        <v>1.1200000000000001</v>
      </c>
      <c r="O4926">
        <v>816.52</v>
      </c>
      <c r="P4926">
        <v>914.50240000000008</v>
      </c>
      <c r="Q4926" t="str">
        <v>C66SZX-SMT SERVICE</v>
      </c>
      <c r="R4926" t="str">
        <v>Dongguan Cowell Optic Electronics Co., Ltd.</v>
      </c>
      <c r="S4926" t="str">
        <v>Same</v>
      </c>
      <c r="T4926">
        <v>906178</v>
      </c>
      <c r="U4926">
        <v>318.60000000000002</v>
      </c>
      <c r="V4926" t="str">
        <v>309ASY INV-PTS SALES</v>
      </c>
      <c r="W4926">
        <v>0</v>
      </c>
      <c r="X4926">
        <v>0</v>
      </c>
      <c r="Y4926">
        <v>1114105</v>
      </c>
      <c r="Z4926" t="str">
        <v>东莞高伟光学电子有限公司</v>
      </c>
      <c r="AA4926">
        <v>0</v>
      </c>
      <c r="AB4926">
        <v>2023</v>
      </c>
      <c r="AC4926">
        <v>1</v>
      </c>
      <c r="AD4926" t="str">
        <v>Q4</v>
      </c>
      <c r="AE4926" t="str">
        <v>FY22/23</v>
      </c>
      <c r="AF4926" t="str">
        <v>SOUTH</v>
      </c>
    </row>
    <row r="4927" spans="1:32">
      <c r="A4927" t="str">
        <v>ESHL</v>
      </c>
      <c r="B4927" t="str">
        <v>SZX</v>
      </c>
      <c r="C4927" t="str">
        <v>SPARES/OTHER</v>
      </c>
      <c r="D4927" s="4">
        <v>44957</v>
      </c>
      <c r="E4927" t="str">
        <v>YAMAHA</v>
      </c>
      <c r="F4927">
        <v>14104369</v>
      </c>
      <c r="G4927">
        <v>44957</v>
      </c>
      <c r="H4927" t="str">
        <v>YMCT|KHY-M712S-A0</v>
      </c>
      <c r="I4927" t="str">
        <v>SHAFT 2 SPARE</v>
      </c>
      <c r="J4927">
        <v>6</v>
      </c>
      <c r="K4927">
        <v>6</v>
      </c>
      <c r="L4927">
        <v>23893.8</v>
      </c>
      <c r="M4927" t="str">
        <v>CNY</v>
      </c>
      <c r="N4927">
        <v>1.1200000000000001</v>
      </c>
      <c r="O4927">
        <v>23893.8</v>
      </c>
      <c r="P4927">
        <v>26761.056</v>
      </c>
      <c r="Q4927" t="str">
        <v>C66SZX-SMT SERVICE</v>
      </c>
      <c r="R4927" t="str">
        <v>Dongguan Cowell Optic Electronics Co., Ltd.</v>
      </c>
      <c r="S4927" t="str">
        <v>Same</v>
      </c>
      <c r="T4927">
        <v>906178</v>
      </c>
      <c r="U4927">
        <v>14125.2</v>
      </c>
      <c r="V4927" t="str">
        <v>309ASY INV-PTS SALES</v>
      </c>
      <c r="W4927">
        <v>0</v>
      </c>
      <c r="X4927">
        <v>0</v>
      </c>
      <c r="Y4927">
        <v>1114105</v>
      </c>
      <c r="Z4927" t="str">
        <v>东莞高伟光学电子有限公司</v>
      </c>
      <c r="AA4927">
        <v>0</v>
      </c>
      <c r="AB4927">
        <v>2023</v>
      </c>
      <c r="AC4927">
        <v>1</v>
      </c>
      <c r="AD4927" t="str">
        <v>Q4</v>
      </c>
      <c r="AE4927" t="str">
        <v>FY22/23</v>
      </c>
      <c r="AF4927" t="str">
        <v>SOUTH</v>
      </c>
    </row>
    <row r="4928" spans="1:32">
      <c r="A4928" t="str">
        <v>ESHL</v>
      </c>
      <c r="B4928" t="str">
        <v>SZX</v>
      </c>
      <c r="C4928" t="str">
        <v>SPARES/OTHER</v>
      </c>
      <c r="D4928" s="4">
        <v>44957</v>
      </c>
      <c r="E4928" t="str">
        <v>YAMAHA</v>
      </c>
      <c r="F4928">
        <v>14104369</v>
      </c>
      <c r="G4928">
        <v>44957</v>
      </c>
      <c r="H4928" t="str">
        <v>YMCT|KHY-M712S-A0</v>
      </c>
      <c r="I4928" t="str">
        <v>SHAFT 2 SPARE</v>
      </c>
      <c r="J4928">
        <v>5</v>
      </c>
      <c r="K4928">
        <v>5</v>
      </c>
      <c r="L4928">
        <v>19911.5</v>
      </c>
      <c r="M4928" t="str">
        <v>CNY</v>
      </c>
      <c r="N4928">
        <v>1.1200000000000001</v>
      </c>
      <c r="O4928">
        <v>19911.5</v>
      </c>
      <c r="P4928">
        <v>22300.880000000001</v>
      </c>
      <c r="Q4928" t="str">
        <v>C66SZX-SMT SERVICE</v>
      </c>
      <c r="R4928" t="str">
        <v>Dongguan Cowell Optic Electronics Co., Ltd.</v>
      </c>
      <c r="S4928" t="str">
        <v>Same</v>
      </c>
      <c r="T4928">
        <v>906178</v>
      </c>
      <c r="U4928">
        <v>11771</v>
      </c>
      <c r="V4928" t="str">
        <v>309ASY INV-PTS SALES</v>
      </c>
      <c r="W4928">
        <v>0</v>
      </c>
      <c r="X4928">
        <v>0</v>
      </c>
      <c r="Y4928">
        <v>1114105</v>
      </c>
      <c r="Z4928" t="str">
        <v>东莞高伟光学电子有限公司</v>
      </c>
      <c r="AA4928">
        <v>0</v>
      </c>
      <c r="AB4928">
        <v>2023</v>
      </c>
      <c r="AC4928">
        <v>1</v>
      </c>
      <c r="AD4928" t="str">
        <v>Q4</v>
      </c>
      <c r="AE4928" t="str">
        <v>FY22/23</v>
      </c>
      <c r="AF4928" t="str">
        <v>SOUTH</v>
      </c>
    </row>
    <row r="4929" spans="1:32">
      <c r="A4929" t="str">
        <v>ESHL</v>
      </c>
      <c r="B4929" t="str">
        <v>SZX</v>
      </c>
      <c r="C4929" t="str">
        <v>SPARES/OTHER</v>
      </c>
      <c r="D4929" s="4">
        <v>44957</v>
      </c>
      <c r="E4929" t="str">
        <v>OTHERS</v>
      </c>
      <c r="F4929">
        <v>14104369</v>
      </c>
      <c r="G4929">
        <v>44957</v>
      </c>
      <c r="H4929" t="str">
        <v>ZMTR|PA-303</v>
      </c>
      <c r="I4929" t="str">
        <v>SPECIAL NOZZLE</v>
      </c>
      <c r="J4929">
        <v>10</v>
      </c>
      <c r="K4929">
        <v>10</v>
      </c>
      <c r="L4929">
        <v>13274.3</v>
      </c>
      <c r="M4929" t="str">
        <v>CNY</v>
      </c>
      <c r="N4929">
        <v>1.1200000000000001</v>
      </c>
      <c r="O4929">
        <v>13274.3</v>
      </c>
      <c r="P4929">
        <v>14867.216</v>
      </c>
      <c r="Q4929" t="str">
        <v>C66SZX-SMT SERVICE</v>
      </c>
      <c r="R4929" t="str">
        <v>Dongguan Cowell Optic Electronics Co., Ltd.</v>
      </c>
      <c r="S4929" t="str">
        <v>Same</v>
      </c>
      <c r="T4929">
        <v>906178</v>
      </c>
      <c r="U4929">
        <v>4424.8</v>
      </c>
      <c r="V4929" t="str">
        <v>309ASY INV-PTS SALES</v>
      </c>
      <c r="W4929">
        <v>0</v>
      </c>
      <c r="X4929">
        <v>0</v>
      </c>
      <c r="Y4929">
        <v>1114105</v>
      </c>
      <c r="Z4929" t="str">
        <v>东莞高伟光学电子有限公司</v>
      </c>
      <c r="AA4929">
        <v>0</v>
      </c>
      <c r="AB4929">
        <v>2023</v>
      </c>
      <c r="AC4929">
        <v>1</v>
      </c>
      <c r="AD4929" t="str">
        <v>Q4</v>
      </c>
      <c r="AE4929" t="str">
        <v>FY22/23</v>
      </c>
      <c r="AF4929" t="str">
        <v>SOUTH</v>
      </c>
    </row>
    <row r="4930" spans="1:32">
      <c r="A4930" t="str">
        <v>ESHL</v>
      </c>
      <c r="B4930" t="str">
        <v>SZX</v>
      </c>
      <c r="C4930" t="str">
        <v>SPARES/OTHER</v>
      </c>
      <c r="D4930" s="4">
        <v>44957</v>
      </c>
      <c r="E4930" t="str">
        <v>YAMAHA</v>
      </c>
      <c r="F4930">
        <v>14104369</v>
      </c>
      <c r="G4930">
        <v>44957</v>
      </c>
      <c r="H4930" t="str">
        <v>YMCT|MSOFT-TOK2297</v>
      </c>
      <c r="I4930" t="str">
        <v>SOFTWARE</v>
      </c>
      <c r="J4930">
        <v>1</v>
      </c>
      <c r="K4930">
        <v>1</v>
      </c>
      <c r="L4930">
        <v>110619.47</v>
      </c>
      <c r="M4930" t="str">
        <v>CNY</v>
      </c>
      <c r="N4930">
        <v>1.1200000000000001</v>
      </c>
      <c r="O4930">
        <v>110619.47</v>
      </c>
      <c r="P4930">
        <v>123893.80640000002</v>
      </c>
      <c r="Q4930" t="str">
        <v>C66SZX-SMT SERVICE</v>
      </c>
      <c r="R4930" t="str">
        <v>Dongguan Cowell Optic Electronics Co., Ltd.</v>
      </c>
      <c r="S4930" t="str">
        <v>Same</v>
      </c>
      <c r="T4930">
        <v>906178</v>
      </c>
      <c r="U4930">
        <v>16814</v>
      </c>
      <c r="V4930" t="str">
        <v>309ASY INV-PTS SALES</v>
      </c>
      <c r="W4930">
        <v>0</v>
      </c>
      <c r="X4930">
        <v>0</v>
      </c>
      <c r="Y4930">
        <v>1114105</v>
      </c>
      <c r="Z4930" t="str">
        <v>东莞高伟光学电子有限公司</v>
      </c>
      <c r="AA4930">
        <v>0</v>
      </c>
      <c r="AB4930">
        <v>2023</v>
      </c>
      <c r="AC4930">
        <v>1</v>
      </c>
      <c r="AD4930" t="str">
        <v>Q4</v>
      </c>
      <c r="AE4930" t="str">
        <v>FY22/23</v>
      </c>
      <c r="AF4930" t="str">
        <v>SOUTH</v>
      </c>
    </row>
    <row r="4931" spans="1:32">
      <c r="A4931" t="str">
        <v>ESHL</v>
      </c>
      <c r="B4931" t="str">
        <v>SZX</v>
      </c>
      <c r="C4931" t="str">
        <v>SPARES/OTHER</v>
      </c>
      <c r="D4931" s="4">
        <v>44957</v>
      </c>
      <c r="E4931" t="str">
        <v>YAMAHA</v>
      </c>
      <c r="F4931">
        <v>14104369</v>
      </c>
      <c r="G4931">
        <v>44957</v>
      </c>
      <c r="H4931" t="str">
        <v>YMCT|MSOFT-TOK2297</v>
      </c>
      <c r="I4931" t="str">
        <v>SOFTWARE</v>
      </c>
      <c r="J4931">
        <v>6</v>
      </c>
      <c r="K4931">
        <v>6</v>
      </c>
      <c r="L4931">
        <v>42477.89</v>
      </c>
      <c r="M4931" t="str">
        <v>CNY</v>
      </c>
      <c r="N4931">
        <v>1.1200000000000001</v>
      </c>
      <c r="O4931">
        <v>42477.89</v>
      </c>
      <c r="P4931">
        <v>47575.236800000006</v>
      </c>
      <c r="Q4931" t="str">
        <v>C66SZX-SMT SERVICE</v>
      </c>
      <c r="R4931" t="str">
        <v>Dongguan Cowell Optic Electronics Co., Ltd.</v>
      </c>
      <c r="S4931" t="str">
        <v>Same</v>
      </c>
      <c r="T4931">
        <v>906178</v>
      </c>
      <c r="U4931">
        <v>100884</v>
      </c>
      <c r="V4931" t="str">
        <v>309ASY INV-PTS SALES</v>
      </c>
      <c r="W4931">
        <v>0</v>
      </c>
      <c r="X4931">
        <v>0</v>
      </c>
      <c r="Y4931">
        <v>1114105</v>
      </c>
      <c r="Z4931" t="str">
        <v>东莞高伟光学电子有限公司</v>
      </c>
      <c r="AA4931">
        <v>0</v>
      </c>
      <c r="AB4931">
        <v>2023</v>
      </c>
      <c r="AC4931">
        <v>1</v>
      </c>
      <c r="AD4931" t="str">
        <v>Q4</v>
      </c>
      <c r="AE4931" t="str">
        <v>FY22/23</v>
      </c>
      <c r="AF4931" t="str">
        <v>SOUTH</v>
      </c>
    </row>
    <row r="4932" spans="1:32">
      <c r="A4932" t="str">
        <v>ESHL</v>
      </c>
      <c r="B4932" t="str">
        <v>SZX</v>
      </c>
      <c r="C4932" t="str">
        <v>SPARES/OTHER</v>
      </c>
      <c r="D4932" s="4">
        <v>44957</v>
      </c>
      <c r="E4932" t="str">
        <v>YAMAHA</v>
      </c>
      <c r="F4932">
        <v>14104369</v>
      </c>
      <c r="G4932">
        <v>44957</v>
      </c>
      <c r="H4932" t="str">
        <v>YMCT|KG7-M7137-A0</v>
      </c>
      <c r="I4932" t="str">
        <v>LEAF SPRING</v>
      </c>
      <c r="J4932">
        <v>50</v>
      </c>
      <c r="K4932">
        <v>50</v>
      </c>
      <c r="L4932">
        <v>2212</v>
      </c>
      <c r="M4932" t="str">
        <v>CNY</v>
      </c>
      <c r="N4932">
        <v>1.1200000000000001</v>
      </c>
      <c r="O4932">
        <v>2212</v>
      </c>
      <c r="P4932">
        <v>2477.44</v>
      </c>
      <c r="Q4932" t="str">
        <v>C66SZX-SMT SERVICE</v>
      </c>
      <c r="R4932" t="str">
        <v>Dongguan Cowell Optic Electronics Co., Ltd.</v>
      </c>
      <c r="S4932" t="str">
        <v>Same</v>
      </c>
      <c r="T4932">
        <v>906178</v>
      </c>
      <c r="U4932">
        <v>1100</v>
      </c>
      <c r="V4932" t="str">
        <v>309ASY INV-PTS SALES</v>
      </c>
      <c r="W4932">
        <v>0</v>
      </c>
      <c r="X4932">
        <v>0</v>
      </c>
      <c r="Y4932">
        <v>1114105</v>
      </c>
      <c r="Z4932" t="str">
        <v>东莞高伟光学电子有限公司</v>
      </c>
      <c r="AA4932">
        <v>0</v>
      </c>
      <c r="AB4932">
        <v>2023</v>
      </c>
      <c r="AC4932">
        <v>1</v>
      </c>
      <c r="AD4932" t="str">
        <v>Q4</v>
      </c>
      <c r="AE4932" t="str">
        <v>FY22/23</v>
      </c>
      <c r="AF4932" t="str">
        <v>SOUTH</v>
      </c>
    </row>
    <row r="4933" spans="1:32">
      <c r="A4933" t="str">
        <v>ESHL</v>
      </c>
      <c r="B4933" t="str">
        <v>SZX</v>
      </c>
      <c r="C4933" t="str">
        <v>SPARES/OTHER</v>
      </c>
      <c r="D4933" s="4">
        <v>44957</v>
      </c>
      <c r="E4933" t="str">
        <v>YAMAHA</v>
      </c>
      <c r="F4933">
        <v>14104369</v>
      </c>
      <c r="G4933">
        <v>44957</v>
      </c>
      <c r="H4933" t="str">
        <v>YMCT|KW4-M1750-21</v>
      </c>
      <c r="I4933" t="str">
        <v>PALLETS FOR ATS15</v>
      </c>
      <c r="J4933">
        <v>5</v>
      </c>
      <c r="K4933">
        <v>5</v>
      </c>
      <c r="L4933">
        <v>5752.2</v>
      </c>
      <c r="M4933" t="str">
        <v>CNY</v>
      </c>
      <c r="N4933">
        <v>1.1200000000000001</v>
      </c>
      <c r="O4933">
        <v>5752.2</v>
      </c>
      <c r="P4933">
        <v>6442.4640000000009</v>
      </c>
      <c r="Q4933" t="str">
        <v>C66SZX-SMT SERVICE</v>
      </c>
      <c r="R4933" t="str">
        <v>Dongguan Cowell Optic Electronics Co., Ltd.</v>
      </c>
      <c r="S4933" t="str">
        <v>Same</v>
      </c>
      <c r="T4933">
        <v>906178</v>
      </c>
      <c r="U4933">
        <v>2770</v>
      </c>
      <c r="V4933" t="str">
        <v>309ASY INV-PTS SALES</v>
      </c>
      <c r="W4933">
        <v>0</v>
      </c>
      <c r="X4933">
        <v>0</v>
      </c>
      <c r="Y4933">
        <v>1114105</v>
      </c>
      <c r="Z4933" t="str">
        <v>东莞高伟光学电子有限公司</v>
      </c>
      <c r="AA4933">
        <v>0</v>
      </c>
      <c r="AB4933">
        <v>2023</v>
      </c>
      <c r="AC4933">
        <v>1</v>
      </c>
      <c r="AD4933" t="str">
        <v>Q4</v>
      </c>
      <c r="AE4933" t="str">
        <v>FY22/23</v>
      </c>
      <c r="AF4933" t="str">
        <v>SOUTH</v>
      </c>
    </row>
    <row r="4934" spans="1:32">
      <c r="A4934" t="str">
        <v>ESHL</v>
      </c>
      <c r="B4934" t="str">
        <v>SHA</v>
      </c>
      <c r="C4934" t="str">
        <v>CONTRACT_FEE</v>
      </c>
      <c r="D4934" s="4">
        <v>44963</v>
      </c>
      <c r="E4934" t="str">
        <v>YAMAHA</v>
      </c>
      <c r="F4934">
        <v>13100248</v>
      </c>
      <c r="G4934">
        <v>44963</v>
      </c>
      <c r="H4934" t="str">
        <v>YMCT|REPAIR CHARGE</v>
      </c>
      <c r="I4934" t="str">
        <v>REPAIR CHARGE</v>
      </c>
      <c r="J4934">
        <v>1</v>
      </c>
      <c r="K4934">
        <v>1</v>
      </c>
      <c r="L4934">
        <v>11775.22</v>
      </c>
      <c r="M4934" t="str">
        <v>CNY</v>
      </c>
      <c r="N4934">
        <v>1.1599999999999999</v>
      </c>
      <c r="O4934">
        <v>11775.22</v>
      </c>
      <c r="P4934">
        <v>13659.255199999998</v>
      </c>
      <c r="Q4934" t="str">
        <v>C66SHA-SERVICE GROUP</v>
      </c>
      <c r="R4934" t="str">
        <v>Shanghai Leizhu Lighting Device Co.,Ltd.</v>
      </c>
      <c r="S4934" t="str">
        <v>Same</v>
      </c>
      <c r="T4934">
        <v>906180</v>
      </c>
      <c r="U4934">
        <v>0</v>
      </c>
      <c r="V4934" t="str">
        <v>309ASY INV-CONTRACT</v>
      </c>
      <c r="W4934">
        <v>0</v>
      </c>
      <c r="X4934">
        <v>0</v>
      </c>
      <c r="Y4934">
        <v>0</v>
      </c>
      <c r="Z4934" t="str">
        <v>上海雷蛛照明电器有限公司</v>
      </c>
      <c r="AA4934">
        <v>0</v>
      </c>
      <c r="AB4934">
        <v>2023</v>
      </c>
      <c r="AC4934">
        <v>2</v>
      </c>
      <c r="AD4934" t="str">
        <v>Q4</v>
      </c>
      <c r="AE4934" t="str">
        <v>FY22/23</v>
      </c>
      <c r="AF4934" t="str">
        <v>EAST</v>
      </c>
    </row>
    <row r="4935" spans="1:32">
      <c r="A4935" t="str">
        <v>ESHL</v>
      </c>
      <c r="B4935" t="str">
        <v>SHA</v>
      </c>
      <c r="C4935" t="str">
        <v>SPARES/OTHER</v>
      </c>
      <c r="D4935" s="4">
        <v>44963</v>
      </c>
      <c r="E4935" t="str">
        <v>OTHERS</v>
      </c>
      <c r="F4935">
        <v>14104370</v>
      </c>
      <c r="G4935">
        <v>44963</v>
      </c>
      <c r="H4935" t="str">
        <v>ZMTR|K48-M3856-00X</v>
      </c>
      <c r="I4935" t="str">
        <v>GREASE PACK(NSL)</v>
      </c>
      <c r="J4935">
        <v>1</v>
      </c>
      <c r="K4935">
        <v>1</v>
      </c>
      <c r="L4935">
        <v>0</v>
      </c>
      <c r="M4935" t="str">
        <v>CNY</v>
      </c>
      <c r="N4935">
        <v>1.1599999999999999</v>
      </c>
      <c r="O4935">
        <v>0</v>
      </c>
      <c r="P4935">
        <v>0</v>
      </c>
      <c r="Q4935" t="str">
        <v>C66SHA-SERVICE GROUP</v>
      </c>
      <c r="R4935" t="str">
        <v>Shanghai Leizhu Lighting Device Co.,Ltd.</v>
      </c>
      <c r="S4935" t="str">
        <v>Same</v>
      </c>
      <c r="T4935">
        <v>906179</v>
      </c>
      <c r="U4935">
        <v>143.33000000000001</v>
      </c>
      <c r="V4935" t="str">
        <v>309ASY INV-PTS SALES</v>
      </c>
      <c r="W4935">
        <v>0</v>
      </c>
      <c r="X4935">
        <v>0</v>
      </c>
      <c r="Y4935">
        <v>1117112</v>
      </c>
      <c r="Z4935" t="str">
        <v>上海雷蛛照明电器有限公司</v>
      </c>
      <c r="AA4935">
        <v>0</v>
      </c>
      <c r="AB4935">
        <v>2023</v>
      </c>
      <c r="AC4935">
        <v>2</v>
      </c>
      <c r="AD4935" t="str">
        <v>Q4</v>
      </c>
      <c r="AE4935" t="str">
        <v>FY22/23</v>
      </c>
      <c r="AF4935" t="str">
        <v>EAST</v>
      </c>
    </row>
    <row r="4936" spans="1:32">
      <c r="A4936" t="str">
        <v>ESHL</v>
      </c>
      <c r="B4936" t="str">
        <v>SHA</v>
      </c>
      <c r="C4936" t="str">
        <v>SPARES/OTHER</v>
      </c>
      <c r="D4936" s="4">
        <v>44964</v>
      </c>
      <c r="E4936" t="str">
        <v>HELLER</v>
      </c>
      <c r="F4936">
        <v>14104371</v>
      </c>
      <c r="G4936">
        <v>44964</v>
      </c>
      <c r="H4936" t="str">
        <v>HELI|5689</v>
      </c>
      <c r="I4936" t="str">
        <v>Drive Motor Brush Kit-  (Pair)</v>
      </c>
      <c r="J4936">
        <v>20</v>
      </c>
      <c r="K4936">
        <v>20</v>
      </c>
      <c r="L4936">
        <v>24086.19</v>
      </c>
      <c r="M4936" t="str">
        <v>CNY</v>
      </c>
      <c r="N4936">
        <v>1.1599999999999999</v>
      </c>
      <c r="O4936">
        <v>24086.19</v>
      </c>
      <c r="P4936">
        <v>27939.980399999997</v>
      </c>
      <c r="Q4936" t="str">
        <v>C66SHA-SERVICE GROUP</v>
      </c>
      <c r="R4936" t="str">
        <v>Hella Shanghai Electronics Co., Ltd.</v>
      </c>
      <c r="S4936" t="str">
        <v>Same</v>
      </c>
      <c r="T4936">
        <v>906181</v>
      </c>
      <c r="U4936">
        <v>18042.48</v>
      </c>
      <c r="V4936" t="str">
        <v>309ASY INV-PTS SALES</v>
      </c>
      <c r="W4936">
        <v>0</v>
      </c>
      <c r="X4936">
        <v>0</v>
      </c>
      <c r="Y4936">
        <v>1118156</v>
      </c>
      <c r="Z4936" t="str">
        <v>上海海拉电子有限公司</v>
      </c>
      <c r="AA4936">
        <v>0</v>
      </c>
      <c r="AB4936">
        <v>2023</v>
      </c>
      <c r="AC4936">
        <v>2</v>
      </c>
      <c r="AD4936" t="str">
        <v>Q4</v>
      </c>
      <c r="AE4936" t="str">
        <v>FY22/23</v>
      </c>
      <c r="AF4936" t="str">
        <v>EAST</v>
      </c>
    </row>
    <row r="4937" spans="1:32">
      <c r="A4937" t="str">
        <v>ESHL</v>
      </c>
      <c r="B4937" t="str">
        <v>BJS</v>
      </c>
      <c r="C4937" t="str">
        <v>SPARES/OTHER</v>
      </c>
      <c r="D4937" s="4">
        <v>44970</v>
      </c>
      <c r="E4937" t="str">
        <v>HELLER</v>
      </c>
      <c r="F4937">
        <v>14104372</v>
      </c>
      <c r="G4937">
        <v>44970</v>
      </c>
      <c r="H4937" t="str">
        <v>HELI|4491</v>
      </c>
      <c r="I4937" t="str">
        <v>CONTROLLER-MOTOR KBLC</v>
      </c>
      <c r="J4937">
        <v>1</v>
      </c>
      <c r="K4937">
        <v>1</v>
      </c>
      <c r="L4937">
        <v>5200</v>
      </c>
      <c r="M4937" t="str">
        <v>CNY</v>
      </c>
      <c r="N4937">
        <v>1.1599999999999999</v>
      </c>
      <c r="O4937">
        <v>5200</v>
      </c>
      <c r="P4937">
        <v>6032</v>
      </c>
      <c r="Q4937" t="str">
        <v>C66BJS-SMT SERVICE</v>
      </c>
      <c r="R4937" t="str">
        <v>Beijing Creative Distribution Automation Co., Ltd</v>
      </c>
      <c r="S4937" t="str">
        <v>Same</v>
      </c>
      <c r="T4937">
        <v>906173</v>
      </c>
      <c r="U4937">
        <v>2500</v>
      </c>
      <c r="V4937" t="str">
        <v>309ASY INV-PTS SALES</v>
      </c>
      <c r="W4937">
        <v>0</v>
      </c>
      <c r="X4937" t="str">
        <v>KR-ZNPW-2023-0010</v>
      </c>
      <c r="Y4937">
        <v>1122188</v>
      </c>
      <c r="Z4937" t="str">
        <v>北京科锐配电自动化股份有限公司</v>
      </c>
      <c r="AA4937">
        <v>0</v>
      </c>
      <c r="AB4937">
        <v>2023</v>
      </c>
      <c r="AC4937">
        <v>2</v>
      </c>
      <c r="AD4937" t="str">
        <v>Q4</v>
      </c>
      <c r="AE4937" t="str">
        <v>FY22/23</v>
      </c>
      <c r="AF4937" t="str">
        <v>NORTH</v>
      </c>
    </row>
    <row r="4938" spans="1:32">
      <c r="A4938" t="str">
        <v>ESHL</v>
      </c>
      <c r="B4938" t="str">
        <v>SHA</v>
      </c>
      <c r="C4938" t="str">
        <v>SERVICE_CHARGE</v>
      </c>
      <c r="D4938" s="4">
        <v>44973</v>
      </c>
      <c r="E4938" t="str">
        <v>YAMAHA</v>
      </c>
      <c r="F4938">
        <v>12101219</v>
      </c>
      <c r="G4938">
        <v>44973</v>
      </c>
      <c r="H4938" t="str">
        <v>YMCT|REPAIR CHARGE</v>
      </c>
      <c r="I4938" t="str">
        <v>REPAIR CHARGE</v>
      </c>
      <c r="J4938">
        <v>1</v>
      </c>
      <c r="K4938">
        <v>1</v>
      </c>
      <c r="L4938">
        <v>2758.41</v>
      </c>
      <c r="M4938" t="str">
        <v>CNY</v>
      </c>
      <c r="N4938">
        <v>1.1599999999999999</v>
      </c>
      <c r="O4938">
        <v>2758.41</v>
      </c>
      <c r="P4938">
        <v>3199.7555999999995</v>
      </c>
      <c r="Q4938" t="str">
        <v>C66SHA-SERVICE GROUP</v>
      </c>
      <c r="R4938" t="str">
        <v>Shanghai Duoyue Electronic Technology Co., Ltd.</v>
      </c>
      <c r="S4938" t="str">
        <v>Same</v>
      </c>
      <c r="T4938">
        <v>906182</v>
      </c>
      <c r="U4938">
        <v>0</v>
      </c>
      <c r="V4938" t="str">
        <v>309ASY INV-NON-CON-V</v>
      </c>
      <c r="W4938">
        <v>0</v>
      </c>
      <c r="X4938">
        <v>0</v>
      </c>
      <c r="Y4938">
        <v>0</v>
      </c>
      <c r="Z4938" t="str">
        <v>上海多越电子科技有限公司</v>
      </c>
      <c r="AA4938">
        <v>0</v>
      </c>
      <c r="AB4938">
        <v>2023</v>
      </c>
      <c r="AC4938">
        <v>2</v>
      </c>
      <c r="AD4938" t="str">
        <v>Q4</v>
      </c>
      <c r="AE4938" t="str">
        <v>FY22/23</v>
      </c>
      <c r="AF4938" t="str">
        <v>EAST</v>
      </c>
    </row>
    <row r="4939" spans="1:32">
      <c r="A4939" t="str">
        <v>ESHL</v>
      </c>
      <c r="B4939" t="str">
        <v>SZX</v>
      </c>
      <c r="C4939" t="str">
        <v>SPARES/OTHER</v>
      </c>
      <c r="D4939" s="4">
        <v>44978</v>
      </c>
      <c r="E4939" t="str">
        <v>YAMAHA</v>
      </c>
      <c r="F4939">
        <v>14104373</v>
      </c>
      <c r="G4939">
        <v>44978</v>
      </c>
      <c r="H4939" t="str">
        <v>YMCT|KMG-M7A13-00</v>
      </c>
      <c r="I4939" t="str">
        <v>DIFFUSER MAIN</v>
      </c>
      <c r="J4939">
        <v>1</v>
      </c>
      <c r="K4939">
        <v>1</v>
      </c>
      <c r="L4939">
        <v>1061.95</v>
      </c>
      <c r="M4939" t="str">
        <v>CNY</v>
      </c>
      <c r="N4939">
        <v>1.1599999999999999</v>
      </c>
      <c r="O4939">
        <v>1061.95</v>
      </c>
      <c r="P4939">
        <v>1231.8620000000001</v>
      </c>
      <c r="Q4939" t="str">
        <v>C66SZX-SMT SERVICE</v>
      </c>
      <c r="R4939" t="str">
        <v>Dongguan Langqin Electronic Technology Co., Ltd.</v>
      </c>
      <c r="S4939" t="str">
        <v>Same</v>
      </c>
      <c r="T4939">
        <v>906183</v>
      </c>
      <c r="U4939">
        <v>259</v>
      </c>
      <c r="V4939" t="str">
        <v>309ASY INV-PTS SALES</v>
      </c>
      <c r="W4939">
        <v>0</v>
      </c>
      <c r="X4939" t="str">
        <v>C66SZ23382</v>
      </c>
      <c r="Y4939">
        <v>1128126</v>
      </c>
      <c r="Z4939" t="str">
        <v>东莞朗勤电子科技有限公司</v>
      </c>
      <c r="AA4939">
        <v>0</v>
      </c>
      <c r="AB4939">
        <v>2023</v>
      </c>
      <c r="AC4939">
        <v>2</v>
      </c>
      <c r="AD4939" t="str">
        <v>Q4</v>
      </c>
      <c r="AE4939" t="str">
        <v>FY22/23</v>
      </c>
      <c r="AF4939" t="str">
        <v>SOUTH</v>
      </c>
    </row>
    <row r="4940" spans="1:32">
      <c r="A4940" t="str">
        <v>ESHL</v>
      </c>
      <c r="B4940" t="str">
        <v>SHA</v>
      </c>
      <c r="C4940" t="str">
        <v>SERVICE_CHARGE</v>
      </c>
      <c r="D4940" s="4">
        <v>44979</v>
      </c>
      <c r="E4940" t="str">
        <v>YAMAHA</v>
      </c>
      <c r="F4940">
        <v>12101220</v>
      </c>
      <c r="G4940">
        <v>44979</v>
      </c>
      <c r="H4940" t="str">
        <v>YMCT|REPAIR CHARGE</v>
      </c>
      <c r="I4940" t="str">
        <v>REPAIR CHARGE</v>
      </c>
      <c r="J4940">
        <v>1</v>
      </c>
      <c r="K4940">
        <v>1</v>
      </c>
      <c r="L4940">
        <v>4028.32</v>
      </c>
      <c r="M4940" t="str">
        <v>CNY</v>
      </c>
      <c r="N4940">
        <v>1.1599999999999999</v>
      </c>
      <c r="O4940">
        <v>4028.32</v>
      </c>
      <c r="P4940">
        <v>4672.8512000000001</v>
      </c>
      <c r="Q4940" t="str">
        <v>C66SHA-SERVICE GROUP</v>
      </c>
      <c r="R4940" t="str">
        <v>Nanjing Putao Electronic Equipment Manufacturing C</v>
      </c>
      <c r="S4940" t="str">
        <v>Same</v>
      </c>
      <c r="T4940">
        <v>906186</v>
      </c>
      <c r="U4940">
        <v>0</v>
      </c>
      <c r="V4940" t="str">
        <v>309ASY INV-NON-CON-V</v>
      </c>
      <c r="W4940">
        <v>0</v>
      </c>
      <c r="X4940">
        <v>0</v>
      </c>
      <c r="Y4940">
        <v>0</v>
      </c>
      <c r="Z4940" t="str">
        <v>南京浦涛电子设备制造有限公司</v>
      </c>
      <c r="AA4940">
        <v>0</v>
      </c>
      <c r="AB4940">
        <v>2023</v>
      </c>
      <c r="AC4940">
        <v>2</v>
      </c>
      <c r="AD4940" t="str">
        <v>Q4</v>
      </c>
      <c r="AE4940" t="str">
        <v>FY22/23</v>
      </c>
      <c r="AF4940" t="str">
        <v>EAST</v>
      </c>
    </row>
    <row r="4941" spans="1:32">
      <c r="A4941" t="str">
        <v>ESHL</v>
      </c>
      <c r="B4941" t="str">
        <v>SHA</v>
      </c>
      <c r="C4941" t="str">
        <v>SPARES/OTHER</v>
      </c>
      <c r="D4941" s="4">
        <v>44979</v>
      </c>
      <c r="E4941" t="str">
        <v>YAMAHA</v>
      </c>
      <c r="F4941">
        <v>14104374</v>
      </c>
      <c r="G4941">
        <v>44979</v>
      </c>
      <c r="H4941" t="str">
        <v>YMCT|KHJ-MC134-00</v>
      </c>
      <c r="I4941" t="str">
        <v>GEAR IDLE F1</v>
      </c>
      <c r="J4941">
        <v>5</v>
      </c>
      <c r="K4941">
        <v>5</v>
      </c>
      <c r="L4941">
        <v>168.14</v>
      </c>
      <c r="M4941" t="str">
        <v>CNY</v>
      </c>
      <c r="N4941">
        <v>1.1599999999999999</v>
      </c>
      <c r="O4941">
        <v>168.14</v>
      </c>
      <c r="P4941">
        <v>195.04239999999996</v>
      </c>
      <c r="Q4941" t="str">
        <v>C66SHA-SERVICE GROUP</v>
      </c>
      <c r="R4941" t="str">
        <v>Keya Electro-optical Co., Ltd.</v>
      </c>
      <c r="S4941" t="str">
        <v>Same</v>
      </c>
      <c r="T4941">
        <v>906184</v>
      </c>
      <c r="U4941">
        <v>94.02</v>
      </c>
      <c r="V4941" t="str">
        <v>309ASY INV-PTS SALES</v>
      </c>
      <c r="W4941">
        <v>0</v>
      </c>
      <c r="X4941">
        <v>0</v>
      </c>
      <c r="Y4941">
        <v>1129162</v>
      </c>
      <c r="Z4941" t="str">
        <v>科雅光电(镇江)有限公司</v>
      </c>
      <c r="AA4941">
        <v>0</v>
      </c>
      <c r="AB4941">
        <v>2023</v>
      </c>
      <c r="AC4941">
        <v>2</v>
      </c>
      <c r="AD4941" t="str">
        <v>Q4</v>
      </c>
      <c r="AE4941" t="str">
        <v>FY22/23</v>
      </c>
      <c r="AF4941" t="str">
        <v>EAST</v>
      </c>
    </row>
    <row r="4942" spans="1:32">
      <c r="A4942" t="str">
        <v>ESHL</v>
      </c>
      <c r="B4942" t="str">
        <v>SHA</v>
      </c>
      <c r="C4942" t="str">
        <v>SPARES/OTHER</v>
      </c>
      <c r="D4942" s="4">
        <v>44979</v>
      </c>
      <c r="E4942" t="str">
        <v>YAMAHA</v>
      </c>
      <c r="F4942">
        <v>14104374</v>
      </c>
      <c r="G4942">
        <v>44979</v>
      </c>
      <c r="H4942" t="str">
        <v>YMCT|KHJ-MC135-00</v>
      </c>
      <c r="I4942" t="str">
        <v>GEAR IDLE F2</v>
      </c>
      <c r="J4942">
        <v>5</v>
      </c>
      <c r="K4942">
        <v>5</v>
      </c>
      <c r="L4942">
        <v>172.57</v>
      </c>
      <c r="M4942" t="str">
        <v>CNY</v>
      </c>
      <c r="N4942">
        <v>1.1599999999999999</v>
      </c>
      <c r="O4942">
        <v>172.57</v>
      </c>
      <c r="P4942">
        <v>200.18119999999999</v>
      </c>
      <c r="Q4942" t="str">
        <v>C66SHA-SERVICE GROUP</v>
      </c>
      <c r="R4942" t="str">
        <v>Keya Electro-optical Co., Ltd.</v>
      </c>
      <c r="S4942" t="str">
        <v>Same</v>
      </c>
      <c r="T4942">
        <v>906184</v>
      </c>
      <c r="U4942">
        <v>110.24</v>
      </c>
      <c r="V4942" t="str">
        <v>309ASY INV-PTS SALES</v>
      </c>
      <c r="W4942">
        <v>0</v>
      </c>
      <c r="X4942">
        <v>0</v>
      </c>
      <c r="Y4942">
        <v>1129162</v>
      </c>
      <c r="Z4942" t="str">
        <v>科雅光电(镇江)有限公司</v>
      </c>
      <c r="AA4942">
        <v>0</v>
      </c>
      <c r="AB4942">
        <v>2023</v>
      </c>
      <c r="AC4942">
        <v>2</v>
      </c>
      <c r="AD4942" t="str">
        <v>Q4</v>
      </c>
      <c r="AE4942" t="str">
        <v>FY22/23</v>
      </c>
      <c r="AF4942" t="str">
        <v>EAST</v>
      </c>
    </row>
    <row r="4943" spans="1:32">
      <c r="A4943" t="str">
        <v>ESHL</v>
      </c>
      <c r="B4943" t="str">
        <v>SHA</v>
      </c>
      <c r="C4943" t="str">
        <v>SPARES/OTHER</v>
      </c>
      <c r="D4943" s="4">
        <v>44979</v>
      </c>
      <c r="E4943" t="str">
        <v>YAMAHA</v>
      </c>
      <c r="F4943">
        <v>14104374</v>
      </c>
      <c r="G4943">
        <v>44979</v>
      </c>
      <c r="H4943" t="str">
        <v>YMCT|KHJ-MC136-01</v>
      </c>
      <c r="I4943" t="str">
        <v>GEAR IDLE F3</v>
      </c>
      <c r="J4943">
        <v>5</v>
      </c>
      <c r="K4943">
        <v>5</v>
      </c>
      <c r="L4943">
        <v>128.32</v>
      </c>
      <c r="M4943" t="str">
        <v>CNY</v>
      </c>
      <c r="N4943">
        <v>1.1599999999999999</v>
      </c>
      <c r="O4943">
        <v>128.32</v>
      </c>
      <c r="P4943">
        <v>148.85119999999998</v>
      </c>
      <c r="Q4943" t="str">
        <v>C66SHA-SERVICE GROUP</v>
      </c>
      <c r="R4943" t="str">
        <v>Keya Electro-optical Co., Ltd.</v>
      </c>
      <c r="S4943" t="str">
        <v>Same</v>
      </c>
      <c r="T4943">
        <v>906184</v>
      </c>
      <c r="U4943">
        <v>77.7</v>
      </c>
      <c r="V4943" t="str">
        <v>309ASY INV-PTS SALES</v>
      </c>
      <c r="W4943">
        <v>0</v>
      </c>
      <c r="X4943">
        <v>0</v>
      </c>
      <c r="Y4943">
        <v>1129162</v>
      </c>
      <c r="Z4943" t="str">
        <v>科雅光电(镇江)有限公司</v>
      </c>
      <c r="AA4943">
        <v>0</v>
      </c>
      <c r="AB4943">
        <v>2023</v>
      </c>
      <c r="AC4943">
        <v>2</v>
      </c>
      <c r="AD4943" t="str">
        <v>Q4</v>
      </c>
      <c r="AE4943" t="str">
        <v>FY22/23</v>
      </c>
      <c r="AF4943" t="str">
        <v>EAST</v>
      </c>
    </row>
    <row r="4944" spans="1:32">
      <c r="A4944" t="str">
        <v>ESHL</v>
      </c>
      <c r="B4944" t="str">
        <v>SHA</v>
      </c>
      <c r="C4944" t="str">
        <v>SPARES/OTHER</v>
      </c>
      <c r="D4944" s="4">
        <v>44979</v>
      </c>
      <c r="E4944" t="str">
        <v>YAMAHA</v>
      </c>
      <c r="F4944">
        <v>14104374</v>
      </c>
      <c r="G4944">
        <v>44979</v>
      </c>
      <c r="H4944" t="str">
        <v>YMCT|KHJ-MC137-00</v>
      </c>
      <c r="I4944" t="str">
        <v>GEAR IDLE F4</v>
      </c>
      <c r="J4944">
        <v>5</v>
      </c>
      <c r="K4944">
        <v>5</v>
      </c>
      <c r="L4944">
        <v>225.66</v>
      </c>
      <c r="M4944" t="str">
        <v>CNY</v>
      </c>
      <c r="N4944">
        <v>1.1599999999999999</v>
      </c>
      <c r="O4944">
        <v>225.66</v>
      </c>
      <c r="P4944">
        <v>261.76560000000001</v>
      </c>
      <c r="Q4944" t="str">
        <v>C66SHA-SERVICE GROUP</v>
      </c>
      <c r="R4944" t="str">
        <v>Keya Electro-optical Co., Ltd.</v>
      </c>
      <c r="S4944" t="str">
        <v>Same</v>
      </c>
      <c r="T4944">
        <v>906184</v>
      </c>
      <c r="U4944">
        <v>131.24</v>
      </c>
      <c r="V4944" t="str">
        <v>309ASY INV-PTS SALES</v>
      </c>
      <c r="W4944">
        <v>0</v>
      </c>
      <c r="X4944">
        <v>0</v>
      </c>
      <c r="Y4944">
        <v>1129162</v>
      </c>
      <c r="Z4944" t="str">
        <v>科雅光电(镇江)有限公司</v>
      </c>
      <c r="AA4944">
        <v>0</v>
      </c>
      <c r="AB4944">
        <v>2023</v>
      </c>
      <c r="AC4944">
        <v>2</v>
      </c>
      <c r="AD4944" t="str">
        <v>Q4</v>
      </c>
      <c r="AE4944" t="str">
        <v>FY22/23</v>
      </c>
      <c r="AF4944" t="str">
        <v>EAST</v>
      </c>
    </row>
    <row r="4945" spans="1:32">
      <c r="A4945" t="str">
        <v>ESHL</v>
      </c>
      <c r="B4945" t="str">
        <v>SHA</v>
      </c>
      <c r="C4945" t="str">
        <v>SPARES/OTHER</v>
      </c>
      <c r="D4945" s="4">
        <v>44979</v>
      </c>
      <c r="E4945" t="str">
        <v>YAMAHA</v>
      </c>
      <c r="F4945">
        <v>14104374</v>
      </c>
      <c r="G4945">
        <v>44979</v>
      </c>
      <c r="H4945" t="str">
        <v>YMCT|KHJ-MC138-00</v>
      </c>
      <c r="I4945" t="str">
        <v>GEAR DRIVEN</v>
      </c>
      <c r="J4945">
        <v>5</v>
      </c>
      <c r="K4945">
        <v>5</v>
      </c>
      <c r="L4945">
        <v>792.04</v>
      </c>
      <c r="M4945" t="str">
        <v>CNY</v>
      </c>
      <c r="N4945">
        <v>1.1599999999999999</v>
      </c>
      <c r="O4945">
        <v>792.04</v>
      </c>
      <c r="P4945">
        <v>918.76639999999986</v>
      </c>
      <c r="Q4945" t="str">
        <v>C66SHA-SERVICE GROUP</v>
      </c>
      <c r="R4945" t="str">
        <v>Keya Electro-optical Co., Ltd.</v>
      </c>
      <c r="S4945" t="str">
        <v>Same</v>
      </c>
      <c r="T4945">
        <v>906184</v>
      </c>
      <c r="U4945">
        <v>440.24</v>
      </c>
      <c r="V4945" t="str">
        <v>309ASY INV-PTS SALES</v>
      </c>
      <c r="W4945">
        <v>0</v>
      </c>
      <c r="X4945">
        <v>0</v>
      </c>
      <c r="Y4945">
        <v>1129162</v>
      </c>
      <c r="Z4945" t="str">
        <v>科雅光电(镇江)有限公司</v>
      </c>
      <c r="AA4945">
        <v>0</v>
      </c>
      <c r="AB4945">
        <v>2023</v>
      </c>
      <c r="AC4945">
        <v>2</v>
      </c>
      <c r="AD4945" t="str">
        <v>Q4</v>
      </c>
      <c r="AE4945" t="str">
        <v>FY22/23</v>
      </c>
      <c r="AF4945" t="str">
        <v>EAST</v>
      </c>
    </row>
    <row r="4946" spans="1:32">
      <c r="A4946" t="str">
        <v>ESHL</v>
      </c>
      <c r="B4946" t="str">
        <v>SHA</v>
      </c>
      <c r="C4946" t="str">
        <v>SPARES/OTHER</v>
      </c>
      <c r="D4946" s="4">
        <v>44979</v>
      </c>
      <c r="E4946" t="str">
        <v>YAMAHA</v>
      </c>
      <c r="F4946">
        <v>14104374</v>
      </c>
      <c r="G4946">
        <v>44979</v>
      </c>
      <c r="H4946" t="str">
        <v>YMCT|KHJ-MC154-00</v>
      </c>
      <c r="I4946" t="str">
        <v>GEAR IDLE P4</v>
      </c>
      <c r="J4946">
        <v>5</v>
      </c>
      <c r="K4946">
        <v>5</v>
      </c>
      <c r="L4946">
        <v>190.27</v>
      </c>
      <c r="M4946" t="str">
        <v>CNY</v>
      </c>
      <c r="N4946">
        <v>1.1599999999999999</v>
      </c>
      <c r="O4946">
        <v>190.27</v>
      </c>
      <c r="P4946">
        <v>220.7132</v>
      </c>
      <c r="Q4946" t="str">
        <v>C66SHA-SERVICE GROUP</v>
      </c>
      <c r="R4946" t="str">
        <v>Keya Electro-optical Co., Ltd.</v>
      </c>
      <c r="S4946" t="str">
        <v>Same</v>
      </c>
      <c r="T4946">
        <v>906184</v>
      </c>
      <c r="U4946">
        <v>115.24</v>
      </c>
      <c r="V4946" t="str">
        <v>309ASY INV-PTS SALES</v>
      </c>
      <c r="W4946">
        <v>0</v>
      </c>
      <c r="X4946">
        <v>0</v>
      </c>
      <c r="Y4946">
        <v>1129162</v>
      </c>
      <c r="Z4946" t="str">
        <v>科雅光电(镇江)有限公司</v>
      </c>
      <c r="AA4946">
        <v>0</v>
      </c>
      <c r="AB4946">
        <v>2023</v>
      </c>
      <c r="AC4946">
        <v>2</v>
      </c>
      <c r="AD4946" t="str">
        <v>Q4</v>
      </c>
      <c r="AE4946" t="str">
        <v>FY22/23</v>
      </c>
      <c r="AF4946" t="str">
        <v>EAST</v>
      </c>
    </row>
    <row r="4947" spans="1:32">
      <c r="A4947" t="str">
        <v>ESHL</v>
      </c>
      <c r="B4947" t="str">
        <v>SHA</v>
      </c>
      <c r="C4947" t="str">
        <v>SPARES/OTHER</v>
      </c>
      <c r="D4947" s="4">
        <v>44979</v>
      </c>
      <c r="E4947" t="str">
        <v>YAMAHA</v>
      </c>
      <c r="F4947">
        <v>14104374</v>
      </c>
      <c r="G4947">
        <v>44979</v>
      </c>
      <c r="H4947" t="str">
        <v>YMCT|KHJ-MC155-00</v>
      </c>
      <c r="I4947" t="str">
        <v>GEAR IDLE P5</v>
      </c>
      <c r="J4947">
        <v>5</v>
      </c>
      <c r="K4947">
        <v>5</v>
      </c>
      <c r="L4947">
        <v>190.27</v>
      </c>
      <c r="M4947" t="str">
        <v>CNY</v>
      </c>
      <c r="N4947">
        <v>1.1599999999999999</v>
      </c>
      <c r="O4947">
        <v>190.27</v>
      </c>
      <c r="P4947">
        <v>220.7132</v>
      </c>
      <c r="Q4947" t="str">
        <v>C66SHA-SERVICE GROUP</v>
      </c>
      <c r="R4947" t="str">
        <v>Keya Electro-optical Co., Ltd.</v>
      </c>
      <c r="S4947" t="str">
        <v>Same</v>
      </c>
      <c r="T4947">
        <v>906184</v>
      </c>
      <c r="U4947">
        <v>115.24</v>
      </c>
      <c r="V4947" t="str">
        <v>309ASY INV-PTS SALES</v>
      </c>
      <c r="W4947">
        <v>0</v>
      </c>
      <c r="X4947">
        <v>0</v>
      </c>
      <c r="Y4947">
        <v>1129162</v>
      </c>
      <c r="Z4947" t="str">
        <v>科雅光电(镇江)有限公司</v>
      </c>
      <c r="AA4947">
        <v>0</v>
      </c>
      <c r="AB4947">
        <v>2023</v>
      </c>
      <c r="AC4947">
        <v>2</v>
      </c>
      <c r="AD4947" t="str">
        <v>Q4</v>
      </c>
      <c r="AE4947" t="str">
        <v>FY22/23</v>
      </c>
      <c r="AF4947" t="str">
        <v>EAST</v>
      </c>
    </row>
    <row r="4948" spans="1:32">
      <c r="A4948" t="str">
        <v>ESHL</v>
      </c>
      <c r="B4948" t="str">
        <v>SHA</v>
      </c>
      <c r="C4948" t="str">
        <v>SPARES/OTHER</v>
      </c>
      <c r="D4948" s="4">
        <v>44979</v>
      </c>
      <c r="E4948" t="str">
        <v>YAMAHA</v>
      </c>
      <c r="F4948">
        <v>14104374</v>
      </c>
      <c r="G4948">
        <v>44979</v>
      </c>
      <c r="H4948" t="str">
        <v>YMCT|KHJ-MC152-00</v>
      </c>
      <c r="I4948" t="str">
        <v>GEAR IDLE P2</v>
      </c>
      <c r="J4948">
        <v>5</v>
      </c>
      <c r="K4948">
        <v>5</v>
      </c>
      <c r="L4948">
        <v>190.27</v>
      </c>
      <c r="M4948" t="str">
        <v>CNY</v>
      </c>
      <c r="N4948">
        <v>1.1599999999999999</v>
      </c>
      <c r="O4948">
        <v>190.27</v>
      </c>
      <c r="P4948">
        <v>220.7132</v>
      </c>
      <c r="Q4948" t="str">
        <v>C66SHA-SERVICE GROUP</v>
      </c>
      <c r="R4948" t="str">
        <v>Keya Electro-optical Co., Ltd.</v>
      </c>
      <c r="S4948" t="str">
        <v>Same</v>
      </c>
      <c r="T4948">
        <v>906184</v>
      </c>
      <c r="U4948">
        <v>115.24</v>
      </c>
      <c r="V4948" t="str">
        <v>309ASY INV-PTS SALES</v>
      </c>
      <c r="W4948">
        <v>0</v>
      </c>
      <c r="X4948">
        <v>0</v>
      </c>
      <c r="Y4948">
        <v>1129162</v>
      </c>
      <c r="Z4948" t="str">
        <v>科雅光电(镇江)有限公司</v>
      </c>
      <c r="AA4948">
        <v>0</v>
      </c>
      <c r="AB4948">
        <v>2023</v>
      </c>
      <c r="AC4948">
        <v>2</v>
      </c>
      <c r="AD4948" t="str">
        <v>Q4</v>
      </c>
      <c r="AE4948" t="str">
        <v>FY22/23</v>
      </c>
      <c r="AF4948" t="str">
        <v>EAST</v>
      </c>
    </row>
    <row r="4949" spans="1:32">
      <c r="A4949" t="str">
        <v>ESHL</v>
      </c>
      <c r="B4949" t="str">
        <v>SHA</v>
      </c>
      <c r="C4949" t="str">
        <v>SPARES/OTHER</v>
      </c>
      <c r="D4949" s="4">
        <v>44979</v>
      </c>
      <c r="E4949" t="str">
        <v>YAMAHA</v>
      </c>
      <c r="F4949">
        <v>14104374</v>
      </c>
      <c r="G4949">
        <v>44979</v>
      </c>
      <c r="H4949" t="str">
        <v>YMCT|KHJ-MC151-10</v>
      </c>
      <c r="I4949" t="str">
        <v>GEAR IDLE P1</v>
      </c>
      <c r="J4949">
        <v>5</v>
      </c>
      <c r="K4949">
        <v>5</v>
      </c>
      <c r="L4949">
        <v>190.27</v>
      </c>
      <c r="M4949" t="str">
        <v>CNY</v>
      </c>
      <c r="N4949">
        <v>1.1599999999999999</v>
      </c>
      <c r="O4949">
        <v>190.27</v>
      </c>
      <c r="P4949">
        <v>220.7132</v>
      </c>
      <c r="Q4949" t="str">
        <v>C66SHA-SERVICE GROUP</v>
      </c>
      <c r="R4949" t="str">
        <v>Keya Electro-optical Co., Ltd.</v>
      </c>
      <c r="S4949" t="str">
        <v>Same</v>
      </c>
      <c r="T4949">
        <v>906184</v>
      </c>
      <c r="U4949">
        <v>55.24</v>
      </c>
      <c r="V4949" t="str">
        <v>309ASY INV-PTS SALES</v>
      </c>
      <c r="W4949">
        <v>0</v>
      </c>
      <c r="X4949">
        <v>0</v>
      </c>
      <c r="Y4949">
        <v>1129162</v>
      </c>
      <c r="Z4949" t="str">
        <v>科雅光电(镇江)有限公司</v>
      </c>
      <c r="AA4949">
        <v>0</v>
      </c>
      <c r="AB4949">
        <v>2023</v>
      </c>
      <c r="AC4949">
        <v>2</v>
      </c>
      <c r="AD4949" t="str">
        <v>Q4</v>
      </c>
      <c r="AE4949" t="str">
        <v>FY22/23</v>
      </c>
      <c r="AF4949" t="str">
        <v>EAST</v>
      </c>
    </row>
    <row r="4950" spans="1:32">
      <c r="A4950" t="str">
        <v>ESHL</v>
      </c>
      <c r="B4950" t="str">
        <v>SHA</v>
      </c>
      <c r="C4950" t="str">
        <v>SPARES/OTHER</v>
      </c>
      <c r="D4950" s="4">
        <v>44979</v>
      </c>
      <c r="E4950" t="str">
        <v>YAMAHA</v>
      </c>
      <c r="F4950">
        <v>14104374</v>
      </c>
      <c r="G4950">
        <v>44979</v>
      </c>
      <c r="H4950" t="str">
        <v>YMCT|KHJ-MC153-00</v>
      </c>
      <c r="I4950" t="str">
        <v>GEAR IDLE P3</v>
      </c>
      <c r="J4950">
        <v>5</v>
      </c>
      <c r="K4950">
        <v>5</v>
      </c>
      <c r="L4950">
        <v>190.27</v>
      </c>
      <c r="M4950" t="str">
        <v>CNY</v>
      </c>
      <c r="N4950">
        <v>1.1599999999999999</v>
      </c>
      <c r="O4950">
        <v>190.27</v>
      </c>
      <c r="P4950">
        <v>220.7132</v>
      </c>
      <c r="Q4950" t="str">
        <v>C66SHA-SERVICE GROUP</v>
      </c>
      <c r="R4950" t="str">
        <v>Keya Electro-optical Co., Ltd.</v>
      </c>
      <c r="S4950" t="str">
        <v>Same</v>
      </c>
      <c r="T4950">
        <v>906184</v>
      </c>
      <c r="U4950">
        <v>115.24</v>
      </c>
      <c r="V4950" t="str">
        <v>309ASY INV-PTS SALES</v>
      </c>
      <c r="W4950">
        <v>0</v>
      </c>
      <c r="X4950">
        <v>0</v>
      </c>
      <c r="Y4950">
        <v>1129162</v>
      </c>
      <c r="Z4950" t="str">
        <v>科雅光电(镇江)有限公司</v>
      </c>
      <c r="AA4950">
        <v>0</v>
      </c>
      <c r="AB4950">
        <v>2023</v>
      </c>
      <c r="AC4950">
        <v>2</v>
      </c>
      <c r="AD4950" t="str">
        <v>Q4</v>
      </c>
      <c r="AE4950" t="str">
        <v>FY22/23</v>
      </c>
      <c r="AF4950" t="str">
        <v>EAST</v>
      </c>
    </row>
    <row r="4951" spans="1:32">
      <c r="A4951" t="str">
        <v>ESHL</v>
      </c>
      <c r="B4951" t="str">
        <v>SHA</v>
      </c>
      <c r="C4951" t="str">
        <v>SPARES/OTHER</v>
      </c>
      <c r="D4951" s="4">
        <v>44979</v>
      </c>
      <c r="E4951" t="str">
        <v>YAMAHA</v>
      </c>
      <c r="F4951">
        <v>14104375</v>
      </c>
      <c r="G4951">
        <v>44979</v>
      </c>
      <c r="H4951" t="str">
        <v>YMCT|KHY-M2267-A0</v>
      </c>
      <c r="I4951" t="str">
        <v>GUIDE X AXIS ASSY</v>
      </c>
      <c r="J4951">
        <v>1</v>
      </c>
      <c r="K4951">
        <v>1</v>
      </c>
      <c r="L4951">
        <v>1223.8900000000001</v>
      </c>
      <c r="M4951" t="str">
        <v>CNY</v>
      </c>
      <c r="N4951">
        <v>1.1599999999999999</v>
      </c>
      <c r="O4951">
        <v>1223.8900000000001</v>
      </c>
      <c r="P4951">
        <v>1419.7124000000001</v>
      </c>
      <c r="Q4951" t="str">
        <v>C66SHA-SERVICE GROUP</v>
      </c>
      <c r="R4951" t="str">
        <v>Quanzhou TYT Electronics Co.,Ltd</v>
      </c>
      <c r="S4951" t="str">
        <v>Same</v>
      </c>
      <c r="T4951">
        <v>906185</v>
      </c>
      <c r="U4951">
        <v>576</v>
      </c>
      <c r="V4951" t="str">
        <v>309ASY INV-PTS SALES</v>
      </c>
      <c r="W4951">
        <v>0</v>
      </c>
      <c r="X4951">
        <v>0</v>
      </c>
      <c r="Y4951">
        <v>1129164</v>
      </c>
      <c r="Z4951" t="str">
        <v>泉州市南安特易通电子有限公司</v>
      </c>
      <c r="AA4951">
        <v>0</v>
      </c>
      <c r="AB4951">
        <v>2023</v>
      </c>
      <c r="AC4951">
        <v>2</v>
      </c>
      <c r="AD4951" t="str">
        <v>Q4</v>
      </c>
      <c r="AE4951" t="str">
        <v>FY22/23</v>
      </c>
      <c r="AF4951" t="str">
        <v>EAST</v>
      </c>
    </row>
    <row r="4952" spans="1:32">
      <c r="A4952" t="str">
        <v>ESHL</v>
      </c>
      <c r="B4952" t="str">
        <v>SHA</v>
      </c>
      <c r="C4952" t="str">
        <v>SPARES/OTHER</v>
      </c>
      <c r="D4952" s="4">
        <v>44979</v>
      </c>
      <c r="E4952" t="str">
        <v>YAMAHA</v>
      </c>
      <c r="F4952">
        <v>14104375</v>
      </c>
      <c r="G4952">
        <v>44979</v>
      </c>
      <c r="H4952" t="str">
        <v>YMCT|KHY-M221A-A0</v>
      </c>
      <c r="I4952" t="str">
        <v>COVER DUCT ASSY.</v>
      </c>
      <c r="J4952">
        <v>1</v>
      </c>
      <c r="K4952">
        <v>1</v>
      </c>
      <c r="L4952">
        <v>506.19</v>
      </c>
      <c r="M4952" t="str">
        <v>CNY</v>
      </c>
      <c r="N4952">
        <v>1.1599999999999999</v>
      </c>
      <c r="O4952">
        <v>506.19</v>
      </c>
      <c r="P4952">
        <v>587.18039999999996</v>
      </c>
      <c r="Q4952" t="str">
        <v>C66SHA-SERVICE GROUP</v>
      </c>
      <c r="R4952" t="str">
        <v>Quanzhou TYT Electronics Co.,Ltd</v>
      </c>
      <c r="S4952" t="str">
        <v>Same</v>
      </c>
      <c r="T4952">
        <v>906185</v>
      </c>
      <c r="U4952">
        <v>228</v>
      </c>
      <c r="V4952" t="str">
        <v>309ASY INV-PTS SALES</v>
      </c>
      <c r="W4952">
        <v>0</v>
      </c>
      <c r="X4952">
        <v>0</v>
      </c>
      <c r="Y4952">
        <v>1129164</v>
      </c>
      <c r="Z4952" t="str">
        <v>泉州市南安特易通电子有限公司</v>
      </c>
      <c r="AA4952">
        <v>0</v>
      </c>
      <c r="AB4952">
        <v>2023</v>
      </c>
      <c r="AC4952">
        <v>2</v>
      </c>
      <c r="AD4952" t="str">
        <v>Q4</v>
      </c>
      <c r="AE4952" t="str">
        <v>FY22/23</v>
      </c>
      <c r="AF4952" t="str">
        <v>EAST</v>
      </c>
    </row>
    <row r="4953" spans="1:32">
      <c r="A4953" t="str">
        <v>ESHL</v>
      </c>
      <c r="B4953" t="str">
        <v>XIY</v>
      </c>
      <c r="C4953" t="str">
        <v>SERVICE_CHARGE</v>
      </c>
      <c r="D4953" s="4">
        <v>44981</v>
      </c>
      <c r="E4953" t="str">
        <v>YAMAHA</v>
      </c>
      <c r="F4953">
        <v>12101221</v>
      </c>
      <c r="G4953">
        <v>44981</v>
      </c>
      <c r="H4953" t="str">
        <v>YMCT|REPAIR CHARGE</v>
      </c>
      <c r="I4953" t="str">
        <v>REPAIR CHARGE</v>
      </c>
      <c r="J4953">
        <v>1</v>
      </c>
      <c r="K4953">
        <v>1</v>
      </c>
      <c r="L4953">
        <v>3097.35</v>
      </c>
      <c r="M4953" t="str">
        <v>CNY</v>
      </c>
      <c r="N4953">
        <v>1.1599999999999999</v>
      </c>
      <c r="O4953">
        <v>3097.35</v>
      </c>
      <c r="P4953">
        <v>3592.9259999999995</v>
      </c>
      <c r="Q4953" t="str">
        <v>C66XIY-SERVICE GROUP</v>
      </c>
      <c r="R4953" t="str">
        <v>Zhengzhou Jinfei Automotive Electrical Co., Ltd.</v>
      </c>
      <c r="S4953" t="str">
        <v>Same</v>
      </c>
      <c r="T4953">
        <v>906187</v>
      </c>
      <c r="U4953">
        <v>0</v>
      </c>
      <c r="V4953" t="str">
        <v>309ASY INV-NON-CON-V</v>
      </c>
      <c r="W4953">
        <v>0</v>
      </c>
      <c r="X4953">
        <v>0</v>
      </c>
      <c r="Y4953">
        <v>0</v>
      </c>
      <c r="Z4953" t="str">
        <v>郑州市锦飞汽车电气系统有限公司</v>
      </c>
      <c r="AA4953">
        <v>0</v>
      </c>
      <c r="AB4953">
        <v>2023</v>
      </c>
      <c r="AC4953">
        <v>2</v>
      </c>
      <c r="AD4953" t="str">
        <v>Q4</v>
      </c>
      <c r="AE4953" t="str">
        <v>FY22/23</v>
      </c>
      <c r="AF4953" t="str">
        <v>WEST</v>
      </c>
    </row>
    <row r="4954" spans="1:32">
      <c r="A4954" t="str">
        <v>ESHL</v>
      </c>
      <c r="B4954" t="str">
        <v>SHA</v>
      </c>
      <c r="C4954" t="str">
        <v>CONTRACT_FEE</v>
      </c>
      <c r="D4954" s="4">
        <v>44987</v>
      </c>
      <c r="E4954" t="str">
        <v>YAMAHA</v>
      </c>
      <c r="F4954">
        <v>13100249</v>
      </c>
      <c r="G4954">
        <v>44987</v>
      </c>
      <c r="H4954" t="str">
        <v>YMCT|REPAIR CHARGE</v>
      </c>
      <c r="I4954" t="str">
        <v>REPAIR CHARGE</v>
      </c>
      <c r="J4954">
        <v>1</v>
      </c>
      <c r="K4954">
        <v>1</v>
      </c>
      <c r="L4954">
        <v>4778.76</v>
      </c>
      <c r="M4954" t="str">
        <v>CNY</v>
      </c>
      <c r="N4954">
        <v>1.1299999999999999</v>
      </c>
      <c r="O4954">
        <v>4778.76</v>
      </c>
      <c r="P4954">
        <v>5399.9987999999994</v>
      </c>
      <c r="Q4954" t="str">
        <v>C66SHA-SERVICE GROUP</v>
      </c>
      <c r="R4954" t="str">
        <v>Jiangyin Tori Electric Co., Ltd.</v>
      </c>
      <c r="S4954" t="str">
        <v>Same</v>
      </c>
      <c r="T4954">
        <v>906188</v>
      </c>
      <c r="U4954">
        <v>0</v>
      </c>
      <c r="V4954" t="str">
        <v>309ASY INV-CONTRACT</v>
      </c>
      <c r="W4954">
        <v>0</v>
      </c>
      <c r="X4954">
        <v>0</v>
      </c>
      <c r="Y4954">
        <v>0</v>
      </c>
      <c r="Z4954" t="str">
        <v>江阴东瑞电气有限公司</v>
      </c>
      <c r="AA4954">
        <v>0</v>
      </c>
      <c r="AB4954">
        <v>2023</v>
      </c>
      <c r="AC4954">
        <v>3</v>
      </c>
      <c r="AD4954" t="str">
        <v>Q4</v>
      </c>
      <c r="AE4954" t="str">
        <v>FY22/23</v>
      </c>
      <c r="AF4954" t="str">
        <v>EAST</v>
      </c>
    </row>
    <row r="4955" spans="1:32">
      <c r="A4955" t="str">
        <v>ESHL</v>
      </c>
      <c r="B4955" t="str">
        <v>SHA</v>
      </c>
      <c r="C4955" t="str">
        <v>CONTRACT_FEE</v>
      </c>
      <c r="D4955" s="4">
        <v>44987</v>
      </c>
      <c r="E4955" t="str">
        <v>YAMAHA</v>
      </c>
      <c r="F4955">
        <v>13100250</v>
      </c>
      <c r="G4955">
        <v>44987</v>
      </c>
      <c r="H4955" t="str">
        <v>YMCT|REPAIR CHARGE</v>
      </c>
      <c r="I4955" t="str">
        <v>REPAIR CHARGE</v>
      </c>
      <c r="J4955">
        <v>1</v>
      </c>
      <c r="K4955">
        <v>1</v>
      </c>
      <c r="L4955">
        <v>21061.95</v>
      </c>
      <c r="M4955" t="str">
        <v>CNY</v>
      </c>
      <c r="N4955">
        <v>1.1299999999999999</v>
      </c>
      <c r="O4955">
        <v>21061.95</v>
      </c>
      <c r="P4955">
        <v>23800.003499999999</v>
      </c>
      <c r="Q4955" t="str">
        <v>C66SHA-SERVICE GROUP</v>
      </c>
      <c r="R4955" t="str">
        <v>Zhejiang Dejie Electronics Technology Co., Ltd.</v>
      </c>
      <c r="S4955" t="str">
        <v>Same</v>
      </c>
      <c r="T4955">
        <v>906189</v>
      </c>
      <c r="U4955">
        <v>0</v>
      </c>
      <c r="V4955" t="str">
        <v>309ASY INV-CONTRACT</v>
      </c>
      <c r="W4955">
        <v>0</v>
      </c>
      <c r="X4955">
        <v>0</v>
      </c>
      <c r="Y4955">
        <v>0</v>
      </c>
      <c r="Z4955" t="str">
        <v>浙江德捷电子科技有限公司</v>
      </c>
      <c r="AA4955">
        <v>0</v>
      </c>
      <c r="AB4955">
        <v>2023</v>
      </c>
      <c r="AC4955">
        <v>3</v>
      </c>
      <c r="AD4955" t="str">
        <v>Q4</v>
      </c>
      <c r="AE4955" t="str">
        <v>FY22/23</v>
      </c>
      <c r="AF4955" t="str">
        <v>EAST</v>
      </c>
    </row>
    <row r="4956" spans="1:32">
      <c r="A4956" t="str">
        <v>ESHL</v>
      </c>
      <c r="B4956" t="str">
        <v>BJS</v>
      </c>
      <c r="C4956" t="str">
        <v>SPARES/OTHER</v>
      </c>
      <c r="D4956" s="4">
        <v>44987</v>
      </c>
      <c r="E4956" t="str">
        <v>YAMAHA</v>
      </c>
      <c r="F4956">
        <v>14104376</v>
      </c>
      <c r="G4956">
        <v>44987</v>
      </c>
      <c r="H4956" t="str">
        <v>YMCT|KKE-M2267-A0</v>
      </c>
      <c r="I4956" t="str">
        <v>GUIDE X AXIS ASSY</v>
      </c>
      <c r="J4956">
        <v>2</v>
      </c>
      <c r="K4956">
        <v>2</v>
      </c>
      <c r="L4956">
        <v>2600</v>
      </c>
      <c r="M4956" t="str">
        <v>CNY</v>
      </c>
      <c r="N4956">
        <v>1.1299999999999999</v>
      </c>
      <c r="O4956">
        <v>2600</v>
      </c>
      <c r="P4956">
        <v>2937.9999999999995</v>
      </c>
      <c r="Q4956" t="str">
        <v>C66BJS-SMT SERVICE</v>
      </c>
      <c r="R4956" t="str">
        <v>Yingkou New Shining Alarm Equipment Co., Ltd.</v>
      </c>
      <c r="S4956" t="str">
        <v>Same</v>
      </c>
      <c r="T4956">
        <v>906174</v>
      </c>
      <c r="U4956">
        <v>1340</v>
      </c>
      <c r="V4956" t="str">
        <v>309ASY INV-PTS SALES</v>
      </c>
      <c r="W4956">
        <v>0</v>
      </c>
      <c r="X4956" t="str">
        <v>33QR23-Z002</v>
      </c>
      <c r="Y4956">
        <v>1134239</v>
      </c>
      <c r="Z4956" t="str">
        <v>营口新山鹰报警设备有限公司</v>
      </c>
      <c r="AA4956">
        <v>0</v>
      </c>
      <c r="AB4956">
        <v>2023</v>
      </c>
      <c r="AC4956">
        <v>3</v>
      </c>
      <c r="AD4956" t="str">
        <v>Q4</v>
      </c>
      <c r="AE4956" t="str">
        <v>FY22/23</v>
      </c>
      <c r="AF4956" t="str">
        <v>NORTH</v>
      </c>
    </row>
    <row r="4957" spans="1:32">
      <c r="A4957" t="str">
        <v>ESHL</v>
      </c>
      <c r="B4957" t="str">
        <v>SHA</v>
      </c>
      <c r="C4957" t="str">
        <v>SERVICE_CHARGE</v>
      </c>
      <c r="D4957" s="4">
        <v>44988</v>
      </c>
      <c r="E4957" t="str">
        <v>YAMAHA</v>
      </c>
      <c r="F4957">
        <v>12101222</v>
      </c>
      <c r="G4957">
        <v>44988</v>
      </c>
      <c r="H4957" t="str">
        <v>YMCT|REPAIR CHARGE</v>
      </c>
      <c r="I4957" t="str">
        <v>REPAIR CHARGE</v>
      </c>
      <c r="J4957">
        <v>1</v>
      </c>
      <c r="K4957">
        <v>1</v>
      </c>
      <c r="L4957">
        <v>1333.63</v>
      </c>
      <c r="M4957" t="str">
        <v>CNY</v>
      </c>
      <c r="N4957">
        <v>1.1299999999999999</v>
      </c>
      <c r="O4957">
        <v>1333.63</v>
      </c>
      <c r="P4957">
        <v>1507.0019</v>
      </c>
      <c r="Q4957" t="str">
        <v>C66SHA-SERVICE GROUP</v>
      </c>
      <c r="R4957" t="str">
        <v>Jiangsu Xinli Electronics Changzhou Co., Ltd.</v>
      </c>
      <c r="S4957" t="str">
        <v>Same</v>
      </c>
      <c r="T4957">
        <v>906193</v>
      </c>
      <c r="U4957">
        <v>0</v>
      </c>
      <c r="V4957" t="str">
        <v>309ASY INV-NON-CON</v>
      </c>
      <c r="W4957">
        <v>0</v>
      </c>
      <c r="X4957">
        <v>0</v>
      </c>
      <c r="Y4957">
        <v>0</v>
      </c>
      <c r="Z4957" t="str">
        <v>江苏信利电子常州有限公司</v>
      </c>
      <c r="AA4957">
        <v>0</v>
      </c>
      <c r="AB4957">
        <v>2023</v>
      </c>
      <c r="AC4957">
        <v>3</v>
      </c>
      <c r="AD4957" t="str">
        <v>Q4</v>
      </c>
      <c r="AE4957" t="str">
        <v>FY22/23</v>
      </c>
      <c r="AF4957" t="str">
        <v>EAST</v>
      </c>
    </row>
    <row r="4958" spans="1:32">
      <c r="A4958" t="str">
        <v>ESHL</v>
      </c>
      <c r="B4958" t="str">
        <v>SHA</v>
      </c>
      <c r="C4958" t="str">
        <v>SPARES/OTHER</v>
      </c>
      <c r="D4958" s="4">
        <v>44988</v>
      </c>
      <c r="E4958" t="str">
        <v>YAMAHA</v>
      </c>
      <c r="F4958">
        <v>14104377</v>
      </c>
      <c r="G4958">
        <v>44988</v>
      </c>
      <c r="H4958" t="str">
        <v>YMCT|KLF-M9135-01</v>
      </c>
      <c r="I4958" t="str">
        <v>PLATE EDGE 2</v>
      </c>
      <c r="J4958">
        <v>60</v>
      </c>
      <c r="K4958">
        <v>60</v>
      </c>
      <c r="L4958">
        <v>6530.97</v>
      </c>
      <c r="M4958" t="str">
        <v>CNY</v>
      </c>
      <c r="N4958">
        <v>1.1299999999999999</v>
      </c>
      <c r="O4958">
        <v>6530.97</v>
      </c>
      <c r="P4958">
        <v>7379.9960999999994</v>
      </c>
      <c r="Q4958" t="str">
        <v>C66SHA-SERVICE GROUP</v>
      </c>
      <c r="R4958" t="str">
        <v>Suzhou Inovance Technology Co Ltd</v>
      </c>
      <c r="S4958" t="str">
        <v>Same</v>
      </c>
      <c r="T4958">
        <v>906190</v>
      </c>
      <c r="U4958">
        <v>2580</v>
      </c>
      <c r="V4958" t="str">
        <v>309ASY INV-PTS SALES</v>
      </c>
      <c r="W4958">
        <v>0</v>
      </c>
      <c r="X4958">
        <v>0</v>
      </c>
      <c r="Y4958">
        <v>1135114</v>
      </c>
      <c r="Z4958" t="str">
        <v>苏州汇川技术有限公司</v>
      </c>
      <c r="AA4958">
        <v>0</v>
      </c>
      <c r="AB4958">
        <v>2023</v>
      </c>
      <c r="AC4958">
        <v>3</v>
      </c>
      <c r="AD4958" t="str">
        <v>Q4</v>
      </c>
      <c r="AE4958" t="str">
        <v>FY22/23</v>
      </c>
      <c r="AF4958" t="str">
        <v>EAST</v>
      </c>
    </row>
    <row r="4959" spans="1:32">
      <c r="A4959" t="str">
        <v>ESHL</v>
      </c>
      <c r="B4959" t="str">
        <v>SHA</v>
      </c>
      <c r="C4959" t="str">
        <v>SPARES/OTHER</v>
      </c>
      <c r="D4959" s="4">
        <v>44988</v>
      </c>
      <c r="E4959" t="str">
        <v>YAMAHA</v>
      </c>
      <c r="F4959">
        <v>14104378</v>
      </c>
      <c r="G4959">
        <v>44988</v>
      </c>
      <c r="H4959" t="str">
        <v>YMCT|90990-25J026</v>
      </c>
      <c r="I4959" t="str">
        <v>BEARING</v>
      </c>
      <c r="J4959">
        <v>10</v>
      </c>
      <c r="K4959">
        <v>10</v>
      </c>
      <c r="L4959">
        <v>1203.54</v>
      </c>
      <c r="M4959" t="str">
        <v>CNY</v>
      </c>
      <c r="N4959">
        <v>1.1299999999999999</v>
      </c>
      <c r="O4959">
        <v>1203.54</v>
      </c>
      <c r="P4959">
        <v>1360.0001999999997</v>
      </c>
      <c r="Q4959" t="str">
        <v>C66SHA-SERVICE GROUP</v>
      </c>
      <c r="R4959" t="str">
        <v>Jiangsu Xinli Electronics Changzhou Co., Ltd.</v>
      </c>
      <c r="S4959" t="str">
        <v>Same</v>
      </c>
      <c r="T4959">
        <v>906191</v>
      </c>
      <c r="U4959">
        <v>626.4</v>
      </c>
      <c r="V4959" t="str">
        <v>309ASY INV-PTS SALES</v>
      </c>
      <c r="W4959">
        <v>0</v>
      </c>
      <c r="X4959">
        <v>0</v>
      </c>
      <c r="Y4959">
        <v>1135127</v>
      </c>
      <c r="Z4959" t="str">
        <v>江苏信利电子常州有限公司</v>
      </c>
      <c r="AA4959">
        <v>0</v>
      </c>
      <c r="AB4959">
        <v>2023</v>
      </c>
      <c r="AC4959">
        <v>3</v>
      </c>
      <c r="AD4959" t="str">
        <v>Q4</v>
      </c>
      <c r="AE4959" t="str">
        <v>FY22/23</v>
      </c>
      <c r="AF4959" t="str">
        <v>EAST</v>
      </c>
    </row>
    <row r="4960" spans="1:32">
      <c r="A4960" t="str">
        <v>ESHL</v>
      </c>
      <c r="B4960" t="str">
        <v>SHA</v>
      </c>
      <c r="C4960" t="str">
        <v>SPARES/OTHER</v>
      </c>
      <c r="D4960" s="4">
        <v>44988</v>
      </c>
      <c r="E4960" t="str">
        <v>YAMAHA</v>
      </c>
      <c r="F4960">
        <v>14104379</v>
      </c>
      <c r="G4960">
        <v>44988</v>
      </c>
      <c r="H4960" t="str">
        <v>YMCT|KLT-M9127-00</v>
      </c>
      <c r="I4960" t="str">
        <v>BELT CONVEYOR 1</v>
      </c>
      <c r="J4960">
        <v>3</v>
      </c>
      <c r="K4960">
        <v>3</v>
      </c>
      <c r="L4960">
        <v>796.46</v>
      </c>
      <c r="M4960" t="str">
        <v>CNY</v>
      </c>
      <c r="N4960">
        <v>1.1299999999999999</v>
      </c>
      <c r="O4960">
        <v>796.46</v>
      </c>
      <c r="P4960">
        <v>899.99979999999994</v>
      </c>
      <c r="Q4960" t="str">
        <v>C66SHA-SERVICE GROUP</v>
      </c>
      <c r="R4960" t="str">
        <v>Jiangsu Xinli Electronics Changzhou Co., Ltd.</v>
      </c>
      <c r="S4960" t="str">
        <v>Same</v>
      </c>
      <c r="T4960">
        <v>906192</v>
      </c>
      <c r="U4960">
        <v>547.79999999999995</v>
      </c>
      <c r="V4960" t="str">
        <v>309ASY INV-PTS SALES</v>
      </c>
      <c r="W4960">
        <v>0</v>
      </c>
      <c r="X4960">
        <v>0</v>
      </c>
      <c r="Y4960">
        <v>1135130</v>
      </c>
      <c r="Z4960" t="str">
        <v>江苏信利电子常州有限公司</v>
      </c>
      <c r="AA4960">
        <v>0</v>
      </c>
      <c r="AB4960">
        <v>2023</v>
      </c>
      <c r="AC4960">
        <v>3</v>
      </c>
      <c r="AD4960" t="str">
        <v>Q4</v>
      </c>
      <c r="AE4960" t="str">
        <v>FY22/23</v>
      </c>
      <c r="AF4960" t="str">
        <v>EAST</v>
      </c>
    </row>
    <row r="4961" spans="1:32">
      <c r="A4961" t="str">
        <v>ESHL</v>
      </c>
      <c r="B4961" t="str">
        <v>SHA</v>
      </c>
      <c r="C4961" t="str">
        <v>SPARES/OTHER</v>
      </c>
      <c r="D4961" s="4">
        <v>44988</v>
      </c>
      <c r="E4961" t="str">
        <v>PEMTRON</v>
      </c>
      <c r="F4961">
        <v>14104380</v>
      </c>
      <c r="G4961">
        <v>44988</v>
      </c>
      <c r="H4961" t="str">
        <v>PEMR|SOFTWARE</v>
      </c>
      <c r="I4961" t="str">
        <v>SOFTWARE</v>
      </c>
      <c r="J4961">
        <v>3</v>
      </c>
      <c r="K4961">
        <v>3</v>
      </c>
      <c r="L4961">
        <v>66177.88</v>
      </c>
      <c r="M4961" t="str">
        <v>CNY</v>
      </c>
      <c r="N4961">
        <v>1.1299999999999999</v>
      </c>
      <c r="O4961">
        <v>66177.88</v>
      </c>
      <c r="P4961">
        <v>74781.004400000005</v>
      </c>
      <c r="Q4961" t="str">
        <v>C66SHA-SERVICE GROUP</v>
      </c>
      <c r="R4961" t="str">
        <v>Qingdao Penghai Software Co., Ltd</v>
      </c>
      <c r="S4961" t="str">
        <v>Same</v>
      </c>
      <c r="T4961">
        <v>906194</v>
      </c>
      <c r="U4961">
        <v>33750</v>
      </c>
      <c r="V4961" t="str">
        <v>309ASY INV-PTS SALES</v>
      </c>
      <c r="W4961">
        <v>0</v>
      </c>
      <c r="X4961">
        <v>0</v>
      </c>
      <c r="Y4961">
        <v>1135136</v>
      </c>
      <c r="Z4961" t="str">
        <v>青岛鹏海软件有限公司</v>
      </c>
      <c r="AA4961">
        <v>0</v>
      </c>
      <c r="AB4961">
        <v>2023</v>
      </c>
      <c r="AC4961">
        <v>3</v>
      </c>
      <c r="AD4961" t="str">
        <v>Q4</v>
      </c>
      <c r="AE4961" t="str">
        <v>FY22/23</v>
      </c>
      <c r="AF4961" t="str">
        <v>EAST</v>
      </c>
    </row>
    <row r="4962" spans="1:32">
      <c r="A4962" t="str">
        <v>ESHL</v>
      </c>
      <c r="B4962" t="str">
        <v>SHA</v>
      </c>
      <c r="C4962" t="str">
        <v>SPARES/OTHER</v>
      </c>
      <c r="D4962" s="4">
        <v>44988</v>
      </c>
      <c r="E4962" t="str">
        <v>PEMTRON</v>
      </c>
      <c r="F4962">
        <v>14104380</v>
      </c>
      <c r="G4962">
        <v>44988</v>
      </c>
      <c r="H4962" t="str">
        <v>PEMR|SOFTWARE</v>
      </c>
      <c r="I4962" t="str">
        <v>SOFTWARE</v>
      </c>
      <c r="J4962">
        <v>3</v>
      </c>
      <c r="K4962">
        <v>3</v>
      </c>
      <c r="L4962">
        <v>70796.47</v>
      </c>
      <c r="M4962" t="str">
        <v>CNY</v>
      </c>
      <c r="N4962">
        <v>1.1299999999999999</v>
      </c>
      <c r="O4962">
        <v>70796.47</v>
      </c>
      <c r="P4962">
        <v>80000.011099999989</v>
      </c>
      <c r="Q4962" t="str">
        <v>C66SHA-SERVICE GROUP</v>
      </c>
      <c r="R4962" t="str">
        <v>Qingdao Penghai Software Co., Ltd</v>
      </c>
      <c r="S4962" t="str">
        <v>Same</v>
      </c>
      <c r="T4962">
        <v>906194</v>
      </c>
      <c r="U4962">
        <v>33750</v>
      </c>
      <c r="V4962" t="str">
        <v>309ASY INV-PTS SALES</v>
      </c>
      <c r="W4962">
        <v>0</v>
      </c>
      <c r="X4962">
        <v>0</v>
      </c>
      <c r="Y4962">
        <v>1135136</v>
      </c>
      <c r="Z4962" t="str">
        <v>青岛鹏海软件有限公司</v>
      </c>
      <c r="AA4962">
        <v>0</v>
      </c>
      <c r="AB4962">
        <v>2023</v>
      </c>
      <c r="AC4962">
        <v>3</v>
      </c>
      <c r="AD4962" t="str">
        <v>Q4</v>
      </c>
      <c r="AE4962" t="str">
        <v>FY22/23</v>
      </c>
      <c r="AF4962" t="str">
        <v>EAST</v>
      </c>
    </row>
    <row r="4963" spans="1:32">
      <c r="A4963" t="str">
        <v>ESHL</v>
      </c>
      <c r="B4963" t="str">
        <v>SHA</v>
      </c>
      <c r="C4963" t="str">
        <v>SERVICE_CHARGE</v>
      </c>
      <c r="D4963" s="4">
        <v>44994</v>
      </c>
      <c r="E4963" t="str">
        <v>YAMAHA</v>
      </c>
      <c r="F4963">
        <v>12101223</v>
      </c>
      <c r="G4963">
        <v>44994</v>
      </c>
      <c r="H4963" t="str">
        <v>YMCT|REPAIR CHARGE</v>
      </c>
      <c r="I4963" t="str">
        <v>REPAIR CHARGE</v>
      </c>
      <c r="J4963">
        <v>1</v>
      </c>
      <c r="K4963">
        <v>1</v>
      </c>
      <c r="L4963">
        <v>34923.89</v>
      </c>
      <c r="M4963" t="str">
        <v>CNY</v>
      </c>
      <c r="N4963">
        <v>1.1299999999999999</v>
      </c>
      <c r="O4963">
        <v>34923.89</v>
      </c>
      <c r="P4963">
        <v>39463.995699999992</v>
      </c>
      <c r="Q4963" t="str">
        <v>C66SHA-SERVICE GROUP</v>
      </c>
      <c r="R4963" t="str">
        <v>Shanghai Kewl Electronics Technology Co., Ltd.</v>
      </c>
      <c r="S4963" t="str">
        <v>Same</v>
      </c>
      <c r="T4963">
        <v>906196</v>
      </c>
      <c r="U4963">
        <v>0</v>
      </c>
      <c r="V4963" t="str">
        <v>309ASY INV-NON-CON</v>
      </c>
      <c r="W4963">
        <v>0</v>
      </c>
      <c r="X4963">
        <v>0</v>
      </c>
      <c r="Y4963">
        <v>0</v>
      </c>
      <c r="Z4963" t="str">
        <v>上海酷品电子科技有限公司</v>
      </c>
      <c r="AA4963">
        <v>0</v>
      </c>
      <c r="AB4963">
        <v>2023</v>
      </c>
      <c r="AC4963">
        <v>3</v>
      </c>
      <c r="AD4963" t="str">
        <v>Q4</v>
      </c>
      <c r="AE4963" t="str">
        <v>FY22/23</v>
      </c>
      <c r="AF4963" t="str">
        <v>EAST</v>
      </c>
    </row>
    <row r="4964" spans="1:32">
      <c r="A4964" t="str">
        <v>ESHL</v>
      </c>
      <c r="B4964" t="str">
        <v>SHA</v>
      </c>
      <c r="C4964" t="str">
        <v>FEEDER</v>
      </c>
      <c r="D4964" s="4">
        <v>44994</v>
      </c>
      <c r="E4964" t="str">
        <v>YAMAHA</v>
      </c>
      <c r="F4964">
        <v>14104381</v>
      </c>
      <c r="G4964">
        <v>44994</v>
      </c>
      <c r="H4964" t="str">
        <v>YMCT|KHJ-MC500-00</v>
      </c>
      <c r="I4964" t="str">
        <v>SS TAPE FEEDER 32mm</v>
      </c>
      <c r="J4964">
        <v>1</v>
      </c>
      <c r="K4964">
        <v>1</v>
      </c>
      <c r="L4964">
        <v>0</v>
      </c>
      <c r="M4964" t="str">
        <v>CNY</v>
      </c>
      <c r="N4964">
        <v>1.1299999999999999</v>
      </c>
      <c r="O4964">
        <v>0</v>
      </c>
      <c r="P4964">
        <v>0</v>
      </c>
      <c r="Q4964" t="str">
        <v>C66SHA-SERVICE GROUP</v>
      </c>
      <c r="R4964" t="str">
        <v>Shanghai Kewl Electronics Technology Co., Ltd.</v>
      </c>
      <c r="S4964" t="str">
        <v>Same</v>
      </c>
      <c r="T4964">
        <v>906197</v>
      </c>
      <c r="U4964">
        <v>3634.73</v>
      </c>
      <c r="V4964" t="str">
        <v>309ASY INV-PTS SALES</v>
      </c>
      <c r="W4964">
        <v>0</v>
      </c>
      <c r="X4964">
        <v>0</v>
      </c>
      <c r="Y4964">
        <v>1139107</v>
      </c>
      <c r="Z4964" t="str">
        <v>上海酷品电子科技有限公司</v>
      </c>
      <c r="AA4964">
        <v>0</v>
      </c>
      <c r="AB4964">
        <v>2023</v>
      </c>
      <c r="AC4964">
        <v>3</v>
      </c>
      <c r="AD4964" t="str">
        <v>Q4</v>
      </c>
      <c r="AE4964" t="str">
        <v>FY22/23</v>
      </c>
      <c r="AF4964" t="str">
        <v>EAST</v>
      </c>
    </row>
    <row r="4965" spans="1:32">
      <c r="A4965" t="str">
        <v>ESHL</v>
      </c>
      <c r="B4965" t="str">
        <v>SHA</v>
      </c>
      <c r="C4965" t="str">
        <v>FEEDER</v>
      </c>
      <c r="D4965" s="4">
        <v>44994</v>
      </c>
      <c r="E4965" t="str">
        <v>YAMAHA</v>
      </c>
      <c r="F4965">
        <v>14104381</v>
      </c>
      <c r="G4965">
        <v>44994</v>
      </c>
      <c r="H4965" t="str">
        <v>YMCT|KHJ-MC200-00</v>
      </c>
      <c r="I4965" t="str">
        <v>SS TAPE FEEDER 12/16mm</v>
      </c>
      <c r="J4965">
        <v>9</v>
      </c>
      <c r="K4965">
        <v>9</v>
      </c>
      <c r="L4965">
        <v>0</v>
      </c>
      <c r="M4965" t="str">
        <v>CNY</v>
      </c>
      <c r="N4965">
        <v>1.1299999999999999</v>
      </c>
      <c r="O4965">
        <v>0</v>
      </c>
      <c r="P4965">
        <v>0</v>
      </c>
      <c r="Q4965" t="str">
        <v>C66SHA-SERVICE GROUP</v>
      </c>
      <c r="R4965" t="str">
        <v>Shanghai Kewl Electronics Technology Co., Ltd.</v>
      </c>
      <c r="S4965" t="str">
        <v>Same</v>
      </c>
      <c r="T4965">
        <v>906197</v>
      </c>
      <c r="U4965">
        <v>22427.05</v>
      </c>
      <c r="V4965" t="str">
        <v>309ASY INV-PTS SALES</v>
      </c>
      <c r="W4965">
        <v>0</v>
      </c>
      <c r="X4965">
        <v>0</v>
      </c>
      <c r="Y4965">
        <v>1139107</v>
      </c>
      <c r="Z4965" t="str">
        <v>上海酷品电子科技有限公司</v>
      </c>
      <c r="AA4965">
        <v>0</v>
      </c>
      <c r="AB4965">
        <v>2023</v>
      </c>
      <c r="AC4965">
        <v>3</v>
      </c>
      <c r="AD4965" t="str">
        <v>Q4</v>
      </c>
      <c r="AE4965" t="str">
        <v>FY22/23</v>
      </c>
      <c r="AF4965" t="str">
        <v>EAST</v>
      </c>
    </row>
    <row r="4966" spans="1:32">
      <c r="A4966" t="str">
        <v>ESHL</v>
      </c>
      <c r="B4966" t="str">
        <v>SHA</v>
      </c>
      <c r="C4966" t="str">
        <v>FEEDER</v>
      </c>
      <c r="D4966" s="4">
        <v>44994</v>
      </c>
      <c r="E4966" t="str">
        <v>YAMAHA</v>
      </c>
      <c r="F4966">
        <v>14104381</v>
      </c>
      <c r="G4966">
        <v>44994</v>
      </c>
      <c r="H4966" t="str">
        <v>YMCT|KHJ-MC400-00</v>
      </c>
      <c r="I4966" t="str">
        <v>SS TAPE FEEDER 24mm</v>
      </c>
      <c r="J4966">
        <v>1</v>
      </c>
      <c r="K4966">
        <v>1</v>
      </c>
      <c r="L4966">
        <v>0</v>
      </c>
      <c r="M4966" t="str">
        <v>CNY</v>
      </c>
      <c r="N4966">
        <v>1.1299999999999999</v>
      </c>
      <c r="O4966">
        <v>0</v>
      </c>
      <c r="P4966">
        <v>0</v>
      </c>
      <c r="Q4966" t="str">
        <v>C66SHA-SERVICE GROUP</v>
      </c>
      <c r="R4966" t="str">
        <v>Shanghai Kewl Electronics Technology Co., Ltd.</v>
      </c>
      <c r="S4966" t="str">
        <v>Same</v>
      </c>
      <c r="T4966">
        <v>906197</v>
      </c>
      <c r="U4966">
        <v>2872.5</v>
      </c>
      <c r="V4966" t="str">
        <v>309ASY INV-PTS SALES</v>
      </c>
      <c r="W4966">
        <v>0</v>
      </c>
      <c r="X4966">
        <v>0</v>
      </c>
      <c r="Y4966">
        <v>1139107</v>
      </c>
      <c r="Z4966" t="str">
        <v>上海酷品电子科技有限公司</v>
      </c>
      <c r="AA4966">
        <v>0</v>
      </c>
      <c r="AB4966">
        <v>2023</v>
      </c>
      <c r="AC4966">
        <v>3</v>
      </c>
      <c r="AD4966" t="str">
        <v>Q4</v>
      </c>
      <c r="AE4966" t="str">
        <v>FY22/23</v>
      </c>
      <c r="AF4966" t="str">
        <v>EAST</v>
      </c>
    </row>
    <row r="4967" spans="1:32">
      <c r="A4967" t="str">
        <v>ESHL</v>
      </c>
      <c r="B4967" t="str">
        <v>SHA</v>
      </c>
      <c r="C4967" t="str">
        <v>SPARES/OTHER</v>
      </c>
      <c r="D4967" s="4">
        <v>44994</v>
      </c>
      <c r="E4967" t="str">
        <v>YAMAHA</v>
      </c>
      <c r="F4967">
        <v>14104382</v>
      </c>
      <c r="G4967">
        <v>44994</v>
      </c>
      <c r="H4967" t="str">
        <v>YMCT|KLW-M66JA-01</v>
      </c>
      <c r="I4967" t="str">
        <v>HNS,SCAN FLEX</v>
      </c>
      <c r="J4967">
        <v>1</v>
      </c>
      <c r="K4967">
        <v>1</v>
      </c>
      <c r="L4967">
        <v>3665.49</v>
      </c>
      <c r="M4967" t="str">
        <v>CNY</v>
      </c>
      <c r="N4967">
        <v>1.1299999999999999</v>
      </c>
      <c r="O4967">
        <v>3665.49</v>
      </c>
      <c r="P4967">
        <v>4142.0036999999993</v>
      </c>
      <c r="Q4967" t="str">
        <v>C66SHA-SERVICE GROUP</v>
      </c>
      <c r="R4967" t="str">
        <v>Ningbo Tuobo Electronic Technology Co., Ltd.</v>
      </c>
      <c r="S4967" t="str">
        <v>Same</v>
      </c>
      <c r="T4967">
        <v>906198</v>
      </c>
      <c r="U4967">
        <v>2298</v>
      </c>
      <c r="V4967" t="str">
        <v>309ASY INV-PTS SALES</v>
      </c>
      <c r="W4967">
        <v>0</v>
      </c>
      <c r="X4967">
        <v>0</v>
      </c>
      <c r="Y4967">
        <v>1139116</v>
      </c>
      <c r="Z4967" t="str">
        <v>宁波拓博电子科技有限公司</v>
      </c>
      <c r="AA4967">
        <v>0</v>
      </c>
      <c r="AB4967">
        <v>2023</v>
      </c>
      <c r="AC4967">
        <v>3</v>
      </c>
      <c r="AD4967" t="str">
        <v>Q4</v>
      </c>
      <c r="AE4967" t="str">
        <v>FY22/23</v>
      </c>
      <c r="AF4967" t="str">
        <v>EAST</v>
      </c>
    </row>
    <row r="4968" spans="1:32">
      <c r="A4968" t="str">
        <v>ESHL</v>
      </c>
      <c r="B4968" t="str">
        <v>BJS</v>
      </c>
      <c r="C4968" t="str">
        <v>CONTRACT_FEE</v>
      </c>
      <c r="D4968" s="4">
        <v>44998</v>
      </c>
      <c r="E4968" t="str">
        <v>YAMAHA</v>
      </c>
      <c r="F4968">
        <v>13100251</v>
      </c>
      <c r="G4968">
        <v>44998</v>
      </c>
      <c r="H4968" t="str">
        <v>YMCT|REPAIR CHARGE</v>
      </c>
      <c r="I4968" t="str">
        <v>REPAIR CHARGE</v>
      </c>
      <c r="J4968">
        <v>1</v>
      </c>
      <c r="K4968">
        <v>1</v>
      </c>
      <c r="L4968">
        <v>6000</v>
      </c>
      <c r="M4968" t="str">
        <v>CNY</v>
      </c>
      <c r="N4968">
        <v>1.1299999999999999</v>
      </c>
      <c r="O4968">
        <v>6000</v>
      </c>
      <c r="P4968">
        <v>6779.9999999999991</v>
      </c>
      <c r="Q4968" t="str">
        <v>C66BJS-SMT SERVICE</v>
      </c>
      <c r="R4968" t="str">
        <v>Beijing Wuyi Meida Technology Co., Ltd.</v>
      </c>
      <c r="S4968" t="str">
        <v>Same</v>
      </c>
      <c r="T4968">
        <v>906195</v>
      </c>
      <c r="U4968">
        <v>0</v>
      </c>
      <c r="V4968" t="str">
        <v>309ASY INV-CONTRACT</v>
      </c>
      <c r="W4968">
        <v>0</v>
      </c>
      <c r="X4968" t="str">
        <v>C66-BJS-FY23-Wuyi Meida_R1</v>
      </c>
      <c r="Y4968">
        <v>0</v>
      </c>
      <c r="Z4968" t="str">
        <v>北京无仪美达科技有限公司</v>
      </c>
      <c r="AA4968">
        <v>0</v>
      </c>
      <c r="AB4968">
        <v>2023</v>
      </c>
      <c r="AC4968">
        <v>3</v>
      </c>
      <c r="AD4968" t="str">
        <v>Q4</v>
      </c>
      <c r="AE4968" t="str">
        <v>FY22/23</v>
      </c>
      <c r="AF4968" t="str">
        <v>NORTH</v>
      </c>
    </row>
    <row r="4969" spans="1:32">
      <c r="A4969" t="str">
        <v>ESHL</v>
      </c>
      <c r="B4969" t="str">
        <v>SHA</v>
      </c>
      <c r="C4969" t="str">
        <v>SERVICE_CHARGE</v>
      </c>
      <c r="D4969" s="4">
        <v>45000</v>
      </c>
      <c r="E4969" t="str">
        <v>YAMAHA</v>
      </c>
      <c r="F4969">
        <v>12101224</v>
      </c>
      <c r="G4969">
        <v>45000</v>
      </c>
      <c r="H4969" t="str">
        <v>YMCT|REPAIR CHARGE</v>
      </c>
      <c r="I4969" t="str">
        <v>REPAIR CHARGE</v>
      </c>
      <c r="J4969">
        <v>2</v>
      </c>
      <c r="K4969">
        <v>2</v>
      </c>
      <c r="L4969">
        <v>6145.13</v>
      </c>
      <c r="M4969" t="str">
        <v>CNY</v>
      </c>
      <c r="N4969">
        <v>1.1299999999999999</v>
      </c>
      <c r="O4969">
        <v>6145.13</v>
      </c>
      <c r="P4969">
        <v>6943.9968999999992</v>
      </c>
      <c r="Q4969" t="str">
        <v>C66SHA-SERVICE GROUP</v>
      </c>
      <c r="R4969" t="str">
        <v>Amphenol Airwave (HaiYan) Communication Electronic</v>
      </c>
      <c r="S4969" t="str">
        <v>Same</v>
      </c>
      <c r="T4969">
        <v>906199</v>
      </c>
      <c r="U4969">
        <v>0</v>
      </c>
      <c r="V4969" t="str">
        <v>309ASY INV-NON-CON-V</v>
      </c>
      <c r="W4969">
        <v>0</v>
      </c>
      <c r="X4969">
        <v>0</v>
      </c>
      <c r="Y4969">
        <v>0</v>
      </c>
      <c r="Z4969" t="str">
        <v>安费诺永亿(海盐)通讯电子有限公司</v>
      </c>
      <c r="AA4969">
        <v>0</v>
      </c>
      <c r="AB4969">
        <v>2023</v>
      </c>
      <c r="AC4969">
        <v>3</v>
      </c>
      <c r="AD4969" t="str">
        <v>Q4</v>
      </c>
      <c r="AE4969" t="str">
        <v>FY22/23</v>
      </c>
      <c r="AF4969" t="str">
        <v>EAST</v>
      </c>
    </row>
    <row r="4970" spans="1:32">
      <c r="A4970" t="str">
        <v>ESHL</v>
      </c>
      <c r="B4970" t="str">
        <v>SHA</v>
      </c>
      <c r="C4970" t="str">
        <v>SPARES/OTHER</v>
      </c>
      <c r="D4970" s="4">
        <v>45000</v>
      </c>
      <c r="E4970" t="str">
        <v>YAMAHA</v>
      </c>
      <c r="F4970">
        <v>14104383</v>
      </c>
      <c r="G4970">
        <v>45000</v>
      </c>
      <c r="H4970" t="str">
        <v>YMCT|KHM-M654C-01</v>
      </c>
      <c r="I4970" t="str">
        <v>SENSOR,FIBER 2</v>
      </c>
      <c r="J4970">
        <v>2</v>
      </c>
      <c r="K4970">
        <v>2</v>
      </c>
      <c r="L4970">
        <v>0</v>
      </c>
      <c r="M4970" t="str">
        <v>CNY</v>
      </c>
      <c r="N4970">
        <v>1.1299999999999999</v>
      </c>
      <c r="O4970">
        <v>0</v>
      </c>
      <c r="P4970">
        <v>0</v>
      </c>
      <c r="Q4970" t="str">
        <v>C66SHA-SERVICE GROUP</v>
      </c>
      <c r="R4970" t="str">
        <v>Amphenol Airwave (HaiYan) Communication Electronic</v>
      </c>
      <c r="S4970" t="str">
        <v>Same</v>
      </c>
      <c r="T4970">
        <v>906200</v>
      </c>
      <c r="U4970">
        <v>966</v>
      </c>
      <c r="V4970" t="str">
        <v>309ASY INV-PTS SALES</v>
      </c>
      <c r="W4970">
        <v>0</v>
      </c>
      <c r="X4970">
        <v>0</v>
      </c>
      <c r="Y4970">
        <v>1143154</v>
      </c>
      <c r="Z4970" t="str">
        <v>安费诺永亿(海盐)通讯电子有限公司</v>
      </c>
      <c r="AA4970">
        <v>0</v>
      </c>
      <c r="AB4970">
        <v>2023</v>
      </c>
      <c r="AC4970">
        <v>3</v>
      </c>
      <c r="AD4970" t="str">
        <v>Q4</v>
      </c>
      <c r="AE4970" t="str">
        <v>FY22/23</v>
      </c>
      <c r="AF4970" t="str">
        <v>EAST</v>
      </c>
    </row>
    <row r="4971" spans="1:32">
      <c r="A4971" t="str">
        <v>ESHL</v>
      </c>
      <c r="B4971" t="str">
        <v>SZX</v>
      </c>
      <c r="C4971" t="str">
        <v>SERVICE_CHARGE</v>
      </c>
      <c r="D4971" s="4">
        <v>45001</v>
      </c>
      <c r="E4971" t="str">
        <v>YAMAHA</v>
      </c>
      <c r="F4971">
        <v>12101225</v>
      </c>
      <c r="G4971">
        <v>45001</v>
      </c>
      <c r="H4971" t="str">
        <v>YMCT|REPAIR CHARGE</v>
      </c>
      <c r="I4971" t="str">
        <v>REPAIR CHARGE</v>
      </c>
      <c r="J4971">
        <v>1</v>
      </c>
      <c r="K4971">
        <v>1</v>
      </c>
      <c r="L4971">
        <v>2654.87</v>
      </c>
      <c r="M4971" t="str">
        <v>CNY</v>
      </c>
      <c r="N4971">
        <v>1.1299999999999999</v>
      </c>
      <c r="O4971">
        <v>2654.87</v>
      </c>
      <c r="P4971">
        <v>3000.0030999999994</v>
      </c>
      <c r="Q4971" t="str">
        <v>C66SZX-SMT SERVICE</v>
      </c>
      <c r="R4971" t="str">
        <v>JiangXi Netis Technology Co., Ltd.</v>
      </c>
      <c r="S4971" t="str">
        <v>Same</v>
      </c>
      <c r="T4971">
        <v>906201</v>
      </c>
      <c r="U4971">
        <v>0</v>
      </c>
      <c r="V4971" t="str">
        <v>309ASY INV-NON-CON</v>
      </c>
      <c r="W4971">
        <v>0</v>
      </c>
      <c r="X4971" t="str">
        <v>结算单编号：LK221200050</v>
      </c>
      <c r="Y4971">
        <v>0</v>
      </c>
      <c r="Z4971" t="str">
        <v>江西网是科技有限公司</v>
      </c>
      <c r="AA4971">
        <v>0</v>
      </c>
      <c r="AB4971">
        <v>2023</v>
      </c>
      <c r="AC4971">
        <v>3</v>
      </c>
      <c r="AD4971" t="str">
        <v>Q4</v>
      </c>
      <c r="AE4971" t="str">
        <v>FY22/23</v>
      </c>
      <c r="AF4971" t="str">
        <v>SOUTH</v>
      </c>
    </row>
    <row r="4972" spans="1:32">
      <c r="A4972" t="str">
        <v>ESHL</v>
      </c>
      <c r="B4972" t="str">
        <v>SHA</v>
      </c>
      <c r="C4972" t="str">
        <v>SERVICE_CHARGE</v>
      </c>
      <c r="D4972" s="4">
        <v>45001</v>
      </c>
      <c r="E4972" t="str">
        <v>YAMAHA</v>
      </c>
      <c r="F4972">
        <v>12101226</v>
      </c>
      <c r="G4972">
        <v>45001</v>
      </c>
      <c r="H4972" t="str">
        <v>YMCT|REPAIR CHARGE</v>
      </c>
      <c r="I4972" t="str">
        <v>REPAIR CHARGE</v>
      </c>
      <c r="J4972">
        <v>1</v>
      </c>
      <c r="K4972">
        <v>1</v>
      </c>
      <c r="L4972">
        <v>9961.06</v>
      </c>
      <c r="M4972" t="str">
        <v>CNY</v>
      </c>
      <c r="N4972">
        <v>1.1299999999999999</v>
      </c>
      <c r="O4972">
        <v>9961.06</v>
      </c>
      <c r="P4972">
        <v>11255.997799999999</v>
      </c>
      <c r="Q4972" t="str">
        <v>C66SHA-SERVICE GROUP</v>
      </c>
      <c r="R4972" t="str">
        <v>SOJO Electric (Hefei) Co., Ltd.</v>
      </c>
      <c r="S4972" t="str">
        <v>Same</v>
      </c>
      <c r="T4972">
        <v>906214</v>
      </c>
      <c r="U4972">
        <v>0</v>
      </c>
      <c r="V4972" t="str">
        <v>309ASY INV-NON-CON-V</v>
      </c>
      <c r="W4972">
        <v>0</v>
      </c>
      <c r="X4972">
        <v>0</v>
      </c>
      <c r="Y4972">
        <v>0</v>
      </c>
      <c r="Z4972" t="str">
        <v>双杰电气合肥有限公司</v>
      </c>
      <c r="AA4972">
        <v>0</v>
      </c>
      <c r="AB4972">
        <v>2023</v>
      </c>
      <c r="AC4972">
        <v>3</v>
      </c>
      <c r="AD4972" t="str">
        <v>Q4</v>
      </c>
      <c r="AE4972" t="str">
        <v>FY22/23</v>
      </c>
      <c r="AF4972" t="str">
        <v>EAST</v>
      </c>
    </row>
    <row r="4973" spans="1:32">
      <c r="A4973" t="str">
        <v>ESHL</v>
      </c>
      <c r="B4973" t="str">
        <v>CTU</v>
      </c>
      <c r="C4973" t="str">
        <v>SPARES/OTHER</v>
      </c>
      <c r="D4973" s="4">
        <v>45001</v>
      </c>
      <c r="E4973" t="str">
        <v>YAMAHA</v>
      </c>
      <c r="F4973">
        <v>14104384</v>
      </c>
      <c r="G4973">
        <v>45001</v>
      </c>
      <c r="H4973" t="str">
        <v>YMCT|KLW-M7157-00</v>
      </c>
      <c r="I4973" t="str">
        <v>EJECTOR</v>
      </c>
      <c r="J4973">
        <v>1</v>
      </c>
      <c r="K4973">
        <v>1</v>
      </c>
      <c r="L4973">
        <v>3230.97</v>
      </c>
      <c r="M4973" t="str">
        <v>CNY</v>
      </c>
      <c r="N4973">
        <v>1.1299999999999999</v>
      </c>
      <c r="O4973">
        <v>3230.97</v>
      </c>
      <c r="P4973">
        <v>3650.9960999999994</v>
      </c>
      <c r="Q4973" t="str">
        <v>C66CTU-SERVICE GROUP</v>
      </c>
      <c r="R4973" t="str">
        <v>Chongqing Mitian Communication Equipment Manufactu</v>
      </c>
      <c r="S4973" t="str">
        <v>Same</v>
      </c>
      <c r="T4973">
        <v>906205</v>
      </c>
      <c r="U4973">
        <v>212.68</v>
      </c>
      <c r="V4973" t="str">
        <v>309ASY INV-PTS SALES</v>
      </c>
      <c r="W4973">
        <v>0</v>
      </c>
      <c r="X4973">
        <v>0</v>
      </c>
      <c r="Y4973">
        <v>1144105</v>
      </c>
      <c r="Z4973" t="str">
        <v>重庆幂天通讯设备制造有限责任公司</v>
      </c>
      <c r="AA4973">
        <v>0</v>
      </c>
      <c r="AB4973">
        <v>2023</v>
      </c>
      <c r="AC4973">
        <v>3</v>
      </c>
      <c r="AD4973" t="str">
        <v>Q4</v>
      </c>
      <c r="AE4973" t="str">
        <v>FY22/23</v>
      </c>
      <c r="AF4973" t="str">
        <v>WEST</v>
      </c>
    </row>
    <row r="4974" spans="1:32">
      <c r="A4974" t="str">
        <v>ESHL</v>
      </c>
      <c r="B4974" t="str">
        <v>CTU</v>
      </c>
      <c r="C4974" t="str">
        <v>SPARES/OTHER</v>
      </c>
      <c r="D4974" s="4">
        <v>45001</v>
      </c>
      <c r="E4974" t="str">
        <v>YAMAHA</v>
      </c>
      <c r="F4974">
        <v>14104385</v>
      </c>
      <c r="G4974">
        <v>45001</v>
      </c>
      <c r="H4974" t="str">
        <v>YMCT|90990-25J026</v>
      </c>
      <c r="I4974" t="str">
        <v>BEARING</v>
      </c>
      <c r="J4974">
        <v>30</v>
      </c>
      <c r="K4974">
        <v>30</v>
      </c>
      <c r="L4974">
        <v>3610.62</v>
      </c>
      <c r="M4974" t="str">
        <v>CNY</v>
      </c>
      <c r="N4974">
        <v>1.1299999999999999</v>
      </c>
      <c r="O4974">
        <v>3610.62</v>
      </c>
      <c r="P4974">
        <v>4080.0005999999994</v>
      </c>
      <c r="Q4974" t="str">
        <v>C66CTU-SERVICE GROUP</v>
      </c>
      <c r="R4974" t="str">
        <v>Chongqing Mitian Communication Equipment Manufactu</v>
      </c>
      <c r="S4974" t="str">
        <v>Same</v>
      </c>
      <c r="T4974">
        <v>906206</v>
      </c>
      <c r="U4974">
        <v>521.35</v>
      </c>
      <c r="V4974" t="str">
        <v>309ASY INV-PTS SALES</v>
      </c>
      <c r="W4974">
        <v>0</v>
      </c>
      <c r="X4974">
        <v>0</v>
      </c>
      <c r="Y4974">
        <v>1144107</v>
      </c>
      <c r="Z4974" t="str">
        <v>重庆幂天通讯设备制造有限责任公司</v>
      </c>
      <c r="AA4974">
        <v>0</v>
      </c>
      <c r="AB4974">
        <v>2023</v>
      </c>
      <c r="AC4974">
        <v>3</v>
      </c>
      <c r="AD4974" t="str">
        <v>Q4</v>
      </c>
      <c r="AE4974" t="str">
        <v>FY22/23</v>
      </c>
      <c r="AF4974" t="str">
        <v>WEST</v>
      </c>
    </row>
    <row r="4975" spans="1:32">
      <c r="A4975" t="str">
        <v>ESHL</v>
      </c>
      <c r="B4975" t="str">
        <v>CTU</v>
      </c>
      <c r="C4975" t="str">
        <v>SPARES/OTHER</v>
      </c>
      <c r="D4975" s="4">
        <v>45001</v>
      </c>
      <c r="E4975" t="str">
        <v>YAMAHA</v>
      </c>
      <c r="F4975">
        <v>14104385</v>
      </c>
      <c r="G4975">
        <v>45001</v>
      </c>
      <c r="H4975" t="str">
        <v>YMCT|KLW-M711S-B1</v>
      </c>
      <c r="I4975" t="str">
        <v>SHAFT 2,SPARE</v>
      </c>
      <c r="J4975">
        <v>1</v>
      </c>
      <c r="K4975">
        <v>1</v>
      </c>
      <c r="L4975">
        <v>6130.97</v>
      </c>
      <c r="M4975" t="str">
        <v>CNY</v>
      </c>
      <c r="N4975">
        <v>1.1299999999999999</v>
      </c>
      <c r="O4975">
        <v>6130.97</v>
      </c>
      <c r="P4975">
        <v>6927.9960999999994</v>
      </c>
      <c r="Q4975" t="str">
        <v>C66CTU-SERVICE GROUP</v>
      </c>
      <c r="R4975" t="str">
        <v>Chongqing Mitian Communication Equipment Manufactu</v>
      </c>
      <c r="S4975" t="str">
        <v>Same</v>
      </c>
      <c r="T4975">
        <v>906206</v>
      </c>
      <c r="U4975">
        <v>403.57</v>
      </c>
      <c r="V4975" t="str">
        <v>309ASY INV-PTS SALES</v>
      </c>
      <c r="W4975">
        <v>0</v>
      </c>
      <c r="X4975">
        <v>0</v>
      </c>
      <c r="Y4975">
        <v>1144107</v>
      </c>
      <c r="Z4975" t="str">
        <v>重庆幂天通讯设备制造有限责任公司</v>
      </c>
      <c r="AA4975">
        <v>0</v>
      </c>
      <c r="AB4975">
        <v>2023</v>
      </c>
      <c r="AC4975">
        <v>3</v>
      </c>
      <c r="AD4975" t="str">
        <v>Q4</v>
      </c>
      <c r="AE4975" t="str">
        <v>FY22/23</v>
      </c>
      <c r="AF4975" t="str">
        <v>WEST</v>
      </c>
    </row>
    <row r="4976" spans="1:32">
      <c r="A4976" t="str">
        <v>ESHL</v>
      </c>
      <c r="B4976" t="str">
        <v>CTU</v>
      </c>
      <c r="C4976" t="str">
        <v>SPARES/OTHER</v>
      </c>
      <c r="D4976" s="4">
        <v>45001</v>
      </c>
      <c r="E4976" t="str">
        <v>YAMAHA</v>
      </c>
      <c r="F4976">
        <v>14104385</v>
      </c>
      <c r="G4976">
        <v>45001</v>
      </c>
      <c r="H4976" t="str">
        <v>YMCT|KLW-M915B-00</v>
      </c>
      <c r="I4976" t="str">
        <v>SENSOR HEAD 2</v>
      </c>
      <c r="J4976">
        <v>2</v>
      </c>
      <c r="K4976">
        <v>2</v>
      </c>
      <c r="L4976">
        <v>4394.6899999999996</v>
      </c>
      <c r="M4976" t="str">
        <v>CNY</v>
      </c>
      <c r="N4976">
        <v>1.1299999999999999</v>
      </c>
      <c r="O4976">
        <v>4394.6899999999996</v>
      </c>
      <c r="P4976">
        <v>4965.9996999999994</v>
      </c>
      <c r="Q4976" t="str">
        <v>C66CTU-SERVICE GROUP</v>
      </c>
      <c r="R4976" t="str">
        <v>Chongqing Mitian Communication Equipment Manufactu</v>
      </c>
      <c r="S4976" t="str">
        <v>Same</v>
      </c>
      <c r="T4976">
        <v>906206</v>
      </c>
      <c r="U4976">
        <v>458.21</v>
      </c>
      <c r="V4976" t="str">
        <v>309ASY INV-PTS SALES</v>
      </c>
      <c r="W4976">
        <v>0</v>
      </c>
      <c r="X4976">
        <v>0</v>
      </c>
      <c r="Y4976">
        <v>1144107</v>
      </c>
      <c r="Z4976" t="str">
        <v>重庆幂天通讯设备制造有限责任公司</v>
      </c>
      <c r="AA4976">
        <v>0</v>
      </c>
      <c r="AB4976">
        <v>2023</v>
      </c>
      <c r="AC4976">
        <v>3</v>
      </c>
      <c r="AD4976" t="str">
        <v>Q4</v>
      </c>
      <c r="AE4976" t="str">
        <v>FY22/23</v>
      </c>
      <c r="AF4976" t="str">
        <v>WEST</v>
      </c>
    </row>
    <row r="4977" spans="1:32">
      <c r="A4977" t="str">
        <v>ESHL</v>
      </c>
      <c r="B4977" t="str">
        <v>XIY</v>
      </c>
      <c r="C4977" t="str">
        <v>SPARES/OTHER</v>
      </c>
      <c r="D4977" s="4">
        <v>45001</v>
      </c>
      <c r="E4977" t="str">
        <v>YAMAHA</v>
      </c>
      <c r="F4977">
        <v>14104386</v>
      </c>
      <c r="G4977">
        <v>45001</v>
      </c>
      <c r="H4977" t="str">
        <v>YMCT|KLW-M8527-00</v>
      </c>
      <c r="I4977" t="str">
        <v>FILTER</v>
      </c>
      <c r="J4977">
        <v>200</v>
      </c>
      <c r="K4977">
        <v>200</v>
      </c>
      <c r="L4977">
        <v>6548.67</v>
      </c>
      <c r="M4977" t="str">
        <v>CNY</v>
      </c>
      <c r="N4977">
        <v>1.1299999999999999</v>
      </c>
      <c r="O4977">
        <v>6548.67</v>
      </c>
      <c r="P4977">
        <v>7399.9970999999996</v>
      </c>
      <c r="Q4977" t="str">
        <v>C66XIY-SERVICE GROUP</v>
      </c>
      <c r="R4977" t="str">
        <v>Huanic Corporation</v>
      </c>
      <c r="S4977" t="str">
        <v>Same</v>
      </c>
      <c r="T4977">
        <v>906204</v>
      </c>
      <c r="U4977">
        <v>1393.34</v>
      </c>
      <c r="V4977" t="str">
        <v>309ASY INV-PTS SALES</v>
      </c>
      <c r="W4977">
        <v>0</v>
      </c>
      <c r="X4977">
        <v>0</v>
      </c>
      <c r="Y4977">
        <v>1143227</v>
      </c>
      <c r="Z4977" t="str">
        <v>西安华科光电有限公司</v>
      </c>
      <c r="AA4977">
        <v>0</v>
      </c>
      <c r="AB4977">
        <v>2023</v>
      </c>
      <c r="AC4977">
        <v>3</v>
      </c>
      <c r="AD4977" t="str">
        <v>Q4</v>
      </c>
      <c r="AE4977" t="str">
        <v>FY22/23</v>
      </c>
      <c r="AF4977" t="str">
        <v>WEST</v>
      </c>
    </row>
    <row r="4978" spans="1:32">
      <c r="A4978" t="str">
        <v>ESHL</v>
      </c>
      <c r="B4978" t="str">
        <v>SZX</v>
      </c>
      <c r="C4978" t="str">
        <v>SPARES/OTHER</v>
      </c>
      <c r="D4978" s="4">
        <v>45001</v>
      </c>
      <c r="E4978" t="str">
        <v>YAMAHA</v>
      </c>
      <c r="F4978">
        <v>14104387</v>
      </c>
      <c r="G4978">
        <v>45001</v>
      </c>
      <c r="H4978" t="str">
        <v>YMCT|MSOFT-TOK1781</v>
      </c>
      <c r="I4978" t="str">
        <v>CUSTOMIZED SOFT TOK1781</v>
      </c>
      <c r="J4978">
        <v>1</v>
      </c>
      <c r="K4978">
        <v>1</v>
      </c>
      <c r="L4978">
        <v>7079.65</v>
      </c>
      <c r="M4978" t="str">
        <v>CNY</v>
      </c>
      <c r="N4978">
        <v>1.1299999999999999</v>
      </c>
      <c r="O4978">
        <v>7079.65</v>
      </c>
      <c r="P4978">
        <v>8000.0044999999991</v>
      </c>
      <c r="Q4978" t="str">
        <v>C66SZX-SMT SERVICE</v>
      </c>
      <c r="R4978" t="str">
        <v>Dongguan Cowell Optic Electronics Co., Ltd.</v>
      </c>
      <c r="S4978" t="str">
        <v>Same</v>
      </c>
      <c r="T4978">
        <v>906203</v>
      </c>
      <c r="U4978">
        <v>255.02</v>
      </c>
      <c r="V4978" t="str">
        <v>309ASY INV-PTS SALES</v>
      </c>
      <c r="W4978">
        <v>0</v>
      </c>
      <c r="X4978" t="str">
        <v>3月账单</v>
      </c>
      <c r="Y4978">
        <v>1143261</v>
      </c>
      <c r="Z4978" t="str">
        <v>东莞高伟光学电子有限公司</v>
      </c>
      <c r="AA4978">
        <v>0</v>
      </c>
      <c r="AB4978">
        <v>2023</v>
      </c>
      <c r="AC4978">
        <v>3</v>
      </c>
      <c r="AD4978" t="str">
        <v>Q4</v>
      </c>
      <c r="AE4978" t="str">
        <v>FY22/23</v>
      </c>
      <c r="AF4978" t="str">
        <v>SOUTH</v>
      </c>
    </row>
    <row r="4979" spans="1:32">
      <c r="A4979" t="str">
        <v>ESHL</v>
      </c>
      <c r="B4979" t="str">
        <v>SZX</v>
      </c>
      <c r="C4979" t="str">
        <v>SPARES/OTHER</v>
      </c>
      <c r="D4979" s="4">
        <v>45001</v>
      </c>
      <c r="E4979" t="str">
        <v>YAMAHA</v>
      </c>
      <c r="F4979">
        <v>14104387</v>
      </c>
      <c r="G4979">
        <v>45001</v>
      </c>
      <c r="H4979" t="str">
        <v>YMCT|92017-04006</v>
      </c>
      <c r="I4979" t="str">
        <v>BOLT BUTTON HEAD</v>
      </c>
      <c r="J4979">
        <v>5</v>
      </c>
      <c r="K4979">
        <v>5</v>
      </c>
      <c r="L4979">
        <v>10</v>
      </c>
      <c r="M4979" t="str">
        <v>CNY</v>
      </c>
      <c r="N4979">
        <v>1.1299999999999999</v>
      </c>
      <c r="O4979">
        <v>10</v>
      </c>
      <c r="P4979">
        <v>11.299999999999999</v>
      </c>
      <c r="Q4979" t="str">
        <v>C66SZX-SMT SERVICE</v>
      </c>
      <c r="R4979" t="str">
        <v>Dongguan Cowell Optic Electronics Co., Ltd.</v>
      </c>
      <c r="S4979" t="str">
        <v>Same</v>
      </c>
      <c r="T4979">
        <v>906203</v>
      </c>
      <c r="U4979">
        <v>0.35</v>
      </c>
      <c r="V4979" t="str">
        <v>309ASY INV-PTS SALES</v>
      </c>
      <c r="W4979">
        <v>0</v>
      </c>
      <c r="X4979" t="str">
        <v>3月账单</v>
      </c>
      <c r="Y4979">
        <v>1143261</v>
      </c>
      <c r="Z4979" t="str">
        <v>东莞高伟光学电子有限公司</v>
      </c>
      <c r="AA4979">
        <v>0</v>
      </c>
      <c r="AB4979">
        <v>2023</v>
      </c>
      <c r="AC4979">
        <v>3</v>
      </c>
      <c r="AD4979" t="str">
        <v>Q4</v>
      </c>
      <c r="AE4979" t="str">
        <v>FY22/23</v>
      </c>
      <c r="AF4979" t="str">
        <v>SOUTH</v>
      </c>
    </row>
    <row r="4980" spans="1:32">
      <c r="A4980" t="str">
        <v>ESHL</v>
      </c>
      <c r="B4980" t="str">
        <v>SZX</v>
      </c>
      <c r="C4980" t="str">
        <v>SPARES/OTHER</v>
      </c>
      <c r="D4980" s="4">
        <v>45001</v>
      </c>
      <c r="E4980" t="str">
        <v>YAMAHA</v>
      </c>
      <c r="F4980">
        <v>14104387</v>
      </c>
      <c r="G4980">
        <v>45001</v>
      </c>
      <c r="H4980" t="str">
        <v>YMCT|KW7-M5127-00</v>
      </c>
      <c r="I4980" t="str">
        <v>SAFETY SWITCH KEY</v>
      </c>
      <c r="J4980">
        <v>1</v>
      </c>
      <c r="K4980">
        <v>1</v>
      </c>
      <c r="L4980">
        <v>190.01</v>
      </c>
      <c r="M4980" t="str">
        <v>CNY</v>
      </c>
      <c r="N4980">
        <v>1.1299999999999999</v>
      </c>
      <c r="O4980">
        <v>190.01</v>
      </c>
      <c r="P4980">
        <v>214.71129999999997</v>
      </c>
      <c r="Q4980" t="str">
        <v>C66SZX-SMT SERVICE</v>
      </c>
      <c r="R4980" t="str">
        <v>Dongguan Cowell Optic Electronics Co., Ltd.</v>
      </c>
      <c r="S4980" t="str">
        <v>Same</v>
      </c>
      <c r="T4980">
        <v>906203</v>
      </c>
      <c r="U4980">
        <v>6.67</v>
      </c>
      <c r="V4980" t="str">
        <v>309ASY INV-PTS SALES</v>
      </c>
      <c r="W4980">
        <v>0</v>
      </c>
      <c r="X4980" t="str">
        <v>3月账单</v>
      </c>
      <c r="Y4980">
        <v>1143261</v>
      </c>
      <c r="Z4980" t="str">
        <v>东莞高伟光学电子有限公司</v>
      </c>
      <c r="AA4980">
        <v>0</v>
      </c>
      <c r="AB4980">
        <v>2023</v>
      </c>
      <c r="AC4980">
        <v>3</v>
      </c>
      <c r="AD4980" t="str">
        <v>Q4</v>
      </c>
      <c r="AE4980" t="str">
        <v>FY22/23</v>
      </c>
      <c r="AF4980" t="str">
        <v>SOUTH</v>
      </c>
    </row>
    <row r="4981" spans="1:32">
      <c r="A4981" t="str">
        <v>ESHL</v>
      </c>
      <c r="B4981" t="str">
        <v>SZX</v>
      </c>
      <c r="C4981" t="str">
        <v>SPARES/OTHER</v>
      </c>
      <c r="D4981" s="4">
        <v>45001</v>
      </c>
      <c r="E4981" t="str">
        <v>YAMAHA</v>
      </c>
      <c r="F4981">
        <v>14104387</v>
      </c>
      <c r="G4981">
        <v>45001</v>
      </c>
      <c r="H4981" t="str">
        <v>YMCT|KGX-M1737-00</v>
      </c>
      <c r="I4981" t="str">
        <v>LABEL PALLET POSI.</v>
      </c>
      <c r="J4981">
        <v>2</v>
      </c>
      <c r="K4981">
        <v>2</v>
      </c>
      <c r="L4981">
        <v>420</v>
      </c>
      <c r="M4981" t="str">
        <v>CNY</v>
      </c>
      <c r="N4981">
        <v>1.1299999999999999</v>
      </c>
      <c r="O4981">
        <v>420</v>
      </c>
      <c r="P4981">
        <v>474.59999999999997</v>
      </c>
      <c r="Q4981" t="str">
        <v>C66SZX-SMT SERVICE</v>
      </c>
      <c r="R4981" t="str">
        <v>Dongguan Cowell Optic Electronics Co., Ltd.</v>
      </c>
      <c r="S4981" t="str">
        <v>Same</v>
      </c>
      <c r="T4981">
        <v>906203</v>
      </c>
      <c r="U4981">
        <v>14.75</v>
      </c>
      <c r="V4981" t="str">
        <v>309ASY INV-PTS SALES</v>
      </c>
      <c r="W4981">
        <v>0</v>
      </c>
      <c r="X4981" t="str">
        <v>3月账单</v>
      </c>
      <c r="Y4981">
        <v>1143261</v>
      </c>
      <c r="Z4981" t="str">
        <v>东莞高伟光学电子有限公司</v>
      </c>
      <c r="AA4981">
        <v>0</v>
      </c>
      <c r="AB4981">
        <v>2023</v>
      </c>
      <c r="AC4981">
        <v>3</v>
      </c>
      <c r="AD4981" t="str">
        <v>Q4</v>
      </c>
      <c r="AE4981" t="str">
        <v>FY22/23</v>
      </c>
      <c r="AF4981" t="str">
        <v>SOUTH</v>
      </c>
    </row>
    <row r="4982" spans="1:32">
      <c r="A4982" t="str">
        <v>ESHL</v>
      </c>
      <c r="B4982" t="str">
        <v>SZX</v>
      </c>
      <c r="C4982" t="str">
        <v>SPARES/OTHER</v>
      </c>
      <c r="D4982" s="4">
        <v>45001</v>
      </c>
      <c r="E4982" t="str">
        <v>YAMAHA</v>
      </c>
      <c r="F4982">
        <v>14104387</v>
      </c>
      <c r="G4982">
        <v>45001</v>
      </c>
      <c r="H4982" t="str">
        <v>YMCT|91312-04006</v>
      </c>
      <c r="I4982" t="str">
        <v>BOLT HEX.SOCKET HEAD</v>
      </c>
      <c r="J4982">
        <v>10</v>
      </c>
      <c r="K4982">
        <v>10</v>
      </c>
      <c r="L4982">
        <v>20</v>
      </c>
      <c r="M4982" t="str">
        <v>CNY</v>
      </c>
      <c r="N4982">
        <v>1.1299999999999999</v>
      </c>
      <c r="O4982">
        <v>20</v>
      </c>
      <c r="P4982">
        <v>22.599999999999998</v>
      </c>
      <c r="Q4982" t="str">
        <v>C66SZX-SMT SERVICE</v>
      </c>
      <c r="R4982" t="str">
        <v>Dongguan Cowell Optic Electronics Co., Ltd.</v>
      </c>
      <c r="S4982" t="str">
        <v>Same</v>
      </c>
      <c r="T4982">
        <v>906203</v>
      </c>
      <c r="U4982">
        <v>0.7</v>
      </c>
      <c r="V4982" t="str">
        <v>309ASY INV-PTS SALES</v>
      </c>
      <c r="W4982">
        <v>0</v>
      </c>
      <c r="X4982" t="str">
        <v>3月账单</v>
      </c>
      <c r="Y4982">
        <v>1143261</v>
      </c>
      <c r="Z4982" t="str">
        <v>东莞高伟光学电子有限公司</v>
      </c>
      <c r="AA4982">
        <v>0</v>
      </c>
      <c r="AB4982">
        <v>2023</v>
      </c>
      <c r="AC4982">
        <v>3</v>
      </c>
      <c r="AD4982" t="str">
        <v>Q4</v>
      </c>
      <c r="AE4982" t="str">
        <v>FY22/23</v>
      </c>
      <c r="AF4982" t="str">
        <v>SOUTH</v>
      </c>
    </row>
    <row r="4983" spans="1:32">
      <c r="A4983" t="str">
        <v>ESHL</v>
      </c>
      <c r="B4983" t="str">
        <v>SZX</v>
      </c>
      <c r="C4983" t="str">
        <v>SPARES/OTHER</v>
      </c>
      <c r="D4983" s="4">
        <v>45001</v>
      </c>
      <c r="E4983" t="str">
        <v>YAMAHA</v>
      </c>
      <c r="F4983">
        <v>14104387</v>
      </c>
      <c r="G4983">
        <v>45001</v>
      </c>
      <c r="H4983" t="str">
        <v>YMCT|92902-04200</v>
      </c>
      <c r="I4983" t="str">
        <v>WASHER PLAIN</v>
      </c>
      <c r="J4983">
        <v>10</v>
      </c>
      <c r="K4983">
        <v>10</v>
      </c>
      <c r="L4983">
        <v>20</v>
      </c>
      <c r="M4983" t="str">
        <v>CNY</v>
      </c>
      <c r="N4983">
        <v>1.1299999999999999</v>
      </c>
      <c r="O4983">
        <v>20</v>
      </c>
      <c r="P4983">
        <v>22.599999999999998</v>
      </c>
      <c r="Q4983" t="str">
        <v>C66SZX-SMT SERVICE</v>
      </c>
      <c r="R4983" t="str">
        <v>Dongguan Cowell Optic Electronics Co., Ltd.</v>
      </c>
      <c r="S4983" t="str">
        <v>Same</v>
      </c>
      <c r="T4983">
        <v>906203</v>
      </c>
      <c r="U4983">
        <v>0.7</v>
      </c>
      <c r="V4983" t="str">
        <v>309ASY INV-PTS SALES</v>
      </c>
      <c r="W4983">
        <v>0</v>
      </c>
      <c r="X4983" t="str">
        <v>3月账单</v>
      </c>
      <c r="Y4983">
        <v>1143261</v>
      </c>
      <c r="Z4983" t="str">
        <v>东莞高伟光学电子有限公司</v>
      </c>
      <c r="AA4983">
        <v>0</v>
      </c>
      <c r="AB4983">
        <v>2023</v>
      </c>
      <c r="AC4983">
        <v>3</v>
      </c>
      <c r="AD4983" t="str">
        <v>Q4</v>
      </c>
      <c r="AE4983" t="str">
        <v>FY22/23</v>
      </c>
      <c r="AF4983" t="str">
        <v>SOUTH</v>
      </c>
    </row>
    <row r="4984" spans="1:32">
      <c r="A4984" t="str">
        <v>ESHL</v>
      </c>
      <c r="B4984" t="str">
        <v>SZX</v>
      </c>
      <c r="C4984" t="str">
        <v>SPARES/OTHER</v>
      </c>
      <c r="D4984" s="4">
        <v>45001</v>
      </c>
      <c r="E4984" t="str">
        <v>YAMAHA</v>
      </c>
      <c r="F4984">
        <v>14104387</v>
      </c>
      <c r="G4984">
        <v>45001</v>
      </c>
      <c r="H4984" t="str">
        <v>YMCT|KW4-M1750-21</v>
      </c>
      <c r="I4984" t="str">
        <v>PALLETS FOR ATS15</v>
      </c>
      <c r="J4984">
        <v>20</v>
      </c>
      <c r="K4984">
        <v>20</v>
      </c>
      <c r="L4984">
        <v>23000</v>
      </c>
      <c r="M4984" t="str">
        <v>CNY</v>
      </c>
      <c r="N4984">
        <v>1.1299999999999999</v>
      </c>
      <c r="O4984">
        <v>23000</v>
      </c>
      <c r="P4984">
        <v>25989.999999999996</v>
      </c>
      <c r="Q4984" t="str">
        <v>C66SZX-SMT SERVICE</v>
      </c>
      <c r="R4984" t="str">
        <v>Dongguan Cowell Optic Electronics Co., Ltd.</v>
      </c>
      <c r="S4984" t="str">
        <v>Same</v>
      </c>
      <c r="T4984">
        <v>906203</v>
      </c>
      <c r="U4984">
        <v>3009.97</v>
      </c>
      <c r="V4984" t="str">
        <v>309ASY INV-PTS SALES</v>
      </c>
      <c r="W4984">
        <v>0</v>
      </c>
      <c r="X4984" t="str">
        <v>3月账单</v>
      </c>
      <c r="Y4984">
        <v>1143261</v>
      </c>
      <c r="Z4984" t="str">
        <v>东莞高伟光学电子有限公司</v>
      </c>
      <c r="AA4984">
        <v>0</v>
      </c>
      <c r="AB4984">
        <v>2023</v>
      </c>
      <c r="AC4984">
        <v>3</v>
      </c>
      <c r="AD4984" t="str">
        <v>Q4</v>
      </c>
      <c r="AE4984" t="str">
        <v>FY22/23</v>
      </c>
      <c r="AF4984" t="str">
        <v>SOUTH</v>
      </c>
    </row>
    <row r="4985" spans="1:32">
      <c r="A4985" t="str">
        <v>ESHL</v>
      </c>
      <c r="B4985" t="str">
        <v>SZX</v>
      </c>
      <c r="C4985" t="str">
        <v>SPARES/OTHER</v>
      </c>
      <c r="D4985" s="4">
        <v>45001</v>
      </c>
      <c r="E4985" t="str">
        <v>YAMAHA</v>
      </c>
      <c r="F4985">
        <v>14104387</v>
      </c>
      <c r="G4985">
        <v>45001</v>
      </c>
      <c r="H4985" t="str">
        <v>YMCT|KKL-M1765-00</v>
      </c>
      <c r="I4985" t="str">
        <v>PLATE GUIDE L</v>
      </c>
      <c r="J4985">
        <v>1</v>
      </c>
      <c r="K4985">
        <v>1</v>
      </c>
      <c r="L4985">
        <v>110.01</v>
      </c>
      <c r="M4985" t="str">
        <v>CNY</v>
      </c>
      <c r="N4985">
        <v>1.1299999999999999</v>
      </c>
      <c r="O4985">
        <v>110.01</v>
      </c>
      <c r="P4985">
        <v>124.31129999999999</v>
      </c>
      <c r="Q4985" t="str">
        <v>C66SZX-SMT SERVICE</v>
      </c>
      <c r="R4985" t="str">
        <v>Dongguan Cowell Optic Electronics Co., Ltd.</v>
      </c>
      <c r="S4985" t="str">
        <v>Same</v>
      </c>
      <c r="T4985">
        <v>906203</v>
      </c>
      <c r="U4985">
        <v>3.86</v>
      </c>
      <c r="V4985" t="str">
        <v>309ASY INV-PTS SALES</v>
      </c>
      <c r="W4985">
        <v>0</v>
      </c>
      <c r="X4985" t="str">
        <v>3月账单</v>
      </c>
      <c r="Y4985">
        <v>1143261</v>
      </c>
      <c r="Z4985" t="str">
        <v>东莞高伟光学电子有限公司</v>
      </c>
      <c r="AA4985">
        <v>0</v>
      </c>
      <c r="AB4985">
        <v>2023</v>
      </c>
      <c r="AC4985">
        <v>3</v>
      </c>
      <c r="AD4985" t="str">
        <v>Q4</v>
      </c>
      <c r="AE4985" t="str">
        <v>FY22/23</v>
      </c>
      <c r="AF4985" t="str">
        <v>SOUTH</v>
      </c>
    </row>
    <row r="4986" spans="1:32">
      <c r="A4986" t="str">
        <v>ESHL</v>
      </c>
      <c r="B4986" t="str">
        <v>SZX</v>
      </c>
      <c r="C4986" t="str">
        <v>SPARES/OTHER</v>
      </c>
      <c r="D4986" s="4">
        <v>45001</v>
      </c>
      <c r="E4986" t="str">
        <v>YAMAHA</v>
      </c>
      <c r="F4986">
        <v>14104387</v>
      </c>
      <c r="G4986">
        <v>45001</v>
      </c>
      <c r="H4986" t="str">
        <v>YMCT|KKL-M1766-00</v>
      </c>
      <c r="I4986" t="str">
        <v>PLATE GUIDE R</v>
      </c>
      <c r="J4986">
        <v>1</v>
      </c>
      <c r="K4986">
        <v>1</v>
      </c>
      <c r="L4986">
        <v>120</v>
      </c>
      <c r="M4986" t="str">
        <v>CNY</v>
      </c>
      <c r="N4986">
        <v>1.1299999999999999</v>
      </c>
      <c r="O4986">
        <v>120</v>
      </c>
      <c r="P4986">
        <v>135.6</v>
      </c>
      <c r="Q4986" t="str">
        <v>C66SZX-SMT SERVICE</v>
      </c>
      <c r="R4986" t="str">
        <v>Dongguan Cowell Optic Electronics Co., Ltd.</v>
      </c>
      <c r="S4986" t="str">
        <v>Same</v>
      </c>
      <c r="T4986">
        <v>906203</v>
      </c>
      <c r="U4986">
        <v>4.21</v>
      </c>
      <c r="V4986" t="str">
        <v>309ASY INV-PTS SALES</v>
      </c>
      <c r="W4986">
        <v>0</v>
      </c>
      <c r="X4986" t="str">
        <v>3月账单</v>
      </c>
      <c r="Y4986">
        <v>1143261</v>
      </c>
      <c r="Z4986" t="str">
        <v>东莞高伟光学电子有限公司</v>
      </c>
      <c r="AA4986">
        <v>0</v>
      </c>
      <c r="AB4986">
        <v>2023</v>
      </c>
      <c r="AC4986">
        <v>3</v>
      </c>
      <c r="AD4986" t="str">
        <v>Q4</v>
      </c>
      <c r="AE4986" t="str">
        <v>FY22/23</v>
      </c>
      <c r="AF4986" t="str">
        <v>SOUTH</v>
      </c>
    </row>
    <row r="4987" spans="1:32">
      <c r="A4987" t="str">
        <v>ESHL</v>
      </c>
      <c r="B4987" t="str">
        <v>SZX</v>
      </c>
      <c r="C4987" t="str">
        <v>SPARES/OTHER</v>
      </c>
      <c r="D4987" s="4">
        <v>45001</v>
      </c>
      <c r="E4987" t="str">
        <v>YAMAHA</v>
      </c>
      <c r="F4987">
        <v>14104387</v>
      </c>
      <c r="G4987">
        <v>45001</v>
      </c>
      <c r="H4987" t="str">
        <v>YMCT|KKL-M1305-00</v>
      </c>
      <c r="I4987" t="str">
        <v>DOOR</v>
      </c>
      <c r="J4987">
        <v>2</v>
      </c>
      <c r="K4987">
        <v>2</v>
      </c>
      <c r="L4987">
        <v>1600</v>
      </c>
      <c r="M4987" t="str">
        <v>CNY</v>
      </c>
      <c r="N4987">
        <v>1.1299999999999999</v>
      </c>
      <c r="O4987">
        <v>1600</v>
      </c>
      <c r="P4987">
        <v>1807.9999999999998</v>
      </c>
      <c r="Q4987" t="str">
        <v>C66SZX-SMT SERVICE</v>
      </c>
      <c r="R4987" t="str">
        <v>Dongguan Cowell Optic Electronics Co., Ltd.</v>
      </c>
      <c r="S4987" t="str">
        <v>Same</v>
      </c>
      <c r="T4987">
        <v>906203</v>
      </c>
      <c r="U4987">
        <v>56.17</v>
      </c>
      <c r="V4987" t="str">
        <v>309ASY INV-PTS SALES</v>
      </c>
      <c r="W4987">
        <v>0</v>
      </c>
      <c r="X4987" t="str">
        <v>3月账单</v>
      </c>
      <c r="Y4987">
        <v>1143261</v>
      </c>
      <c r="Z4987" t="str">
        <v>东莞高伟光学电子有限公司</v>
      </c>
      <c r="AA4987">
        <v>0</v>
      </c>
      <c r="AB4987">
        <v>2023</v>
      </c>
      <c r="AC4987">
        <v>3</v>
      </c>
      <c r="AD4987" t="str">
        <v>Q4</v>
      </c>
      <c r="AE4987" t="str">
        <v>FY22/23</v>
      </c>
      <c r="AF4987" t="str">
        <v>SOUTH</v>
      </c>
    </row>
    <row r="4988" spans="1:32">
      <c r="A4988" t="str">
        <v>ESHL</v>
      </c>
      <c r="B4988" t="str">
        <v>SZX</v>
      </c>
      <c r="C4988" t="str">
        <v>SPARES/OTHER</v>
      </c>
      <c r="D4988" s="4">
        <v>45001</v>
      </c>
      <c r="E4988" t="str">
        <v>YAMAHA</v>
      </c>
      <c r="F4988">
        <v>14104387</v>
      </c>
      <c r="G4988">
        <v>45001</v>
      </c>
      <c r="H4988" t="str">
        <v>YMCT|90K41-000490</v>
      </c>
      <c r="I4988" t="str">
        <v>LABEL ALERT</v>
      </c>
      <c r="J4988">
        <v>2</v>
      </c>
      <c r="K4988">
        <v>2</v>
      </c>
      <c r="L4988">
        <v>100</v>
      </c>
      <c r="M4988" t="str">
        <v>CNY</v>
      </c>
      <c r="N4988">
        <v>1.1299999999999999</v>
      </c>
      <c r="O4988">
        <v>100</v>
      </c>
      <c r="P4988">
        <v>112.99999999999999</v>
      </c>
      <c r="Q4988" t="str">
        <v>C66SZX-SMT SERVICE</v>
      </c>
      <c r="R4988" t="str">
        <v>Dongguan Cowell Optic Electronics Co., Ltd.</v>
      </c>
      <c r="S4988" t="str">
        <v>Same</v>
      </c>
      <c r="T4988">
        <v>906203</v>
      </c>
      <c r="U4988">
        <v>3.51</v>
      </c>
      <c r="V4988" t="str">
        <v>309ASY INV-PTS SALES</v>
      </c>
      <c r="W4988">
        <v>0</v>
      </c>
      <c r="X4988" t="str">
        <v>3月账单</v>
      </c>
      <c r="Y4988">
        <v>1143261</v>
      </c>
      <c r="Z4988" t="str">
        <v>东莞高伟光学电子有限公司</v>
      </c>
      <c r="AA4988">
        <v>0</v>
      </c>
      <c r="AB4988">
        <v>2023</v>
      </c>
      <c r="AC4988">
        <v>3</v>
      </c>
      <c r="AD4988" t="str">
        <v>Q4</v>
      </c>
      <c r="AE4988" t="str">
        <v>FY22/23</v>
      </c>
      <c r="AF4988" t="str">
        <v>SOUTH</v>
      </c>
    </row>
    <row r="4989" spans="1:32">
      <c r="A4989" t="str">
        <v>ESHL</v>
      </c>
      <c r="B4989" t="str">
        <v>SZX</v>
      </c>
      <c r="C4989" t="str">
        <v>SPARES/OTHER</v>
      </c>
      <c r="D4989" s="4">
        <v>45001</v>
      </c>
      <c r="E4989" t="str">
        <v>YAMAHA</v>
      </c>
      <c r="F4989">
        <v>14104387</v>
      </c>
      <c r="G4989">
        <v>45001</v>
      </c>
      <c r="H4989" t="str">
        <v>YMCT|KW7-M5127-00</v>
      </c>
      <c r="I4989" t="str">
        <v>SAFETY SWITCH KEY</v>
      </c>
      <c r="J4989">
        <v>2</v>
      </c>
      <c r="K4989">
        <v>2</v>
      </c>
      <c r="L4989">
        <v>380</v>
      </c>
      <c r="M4989" t="str">
        <v>CNY</v>
      </c>
      <c r="N4989">
        <v>1.1299999999999999</v>
      </c>
      <c r="O4989">
        <v>380</v>
      </c>
      <c r="P4989">
        <v>429.4</v>
      </c>
      <c r="Q4989" t="str">
        <v>C66SZX-SMT SERVICE</v>
      </c>
      <c r="R4989" t="str">
        <v>Dongguan Cowell Optic Electronics Co., Ltd.</v>
      </c>
      <c r="S4989" t="str">
        <v>Same</v>
      </c>
      <c r="T4989">
        <v>906203</v>
      </c>
      <c r="U4989">
        <v>13.34</v>
      </c>
      <c r="V4989" t="str">
        <v>309ASY INV-PTS SALES</v>
      </c>
      <c r="W4989">
        <v>0</v>
      </c>
      <c r="X4989" t="str">
        <v>3月账单</v>
      </c>
      <c r="Y4989">
        <v>1143261</v>
      </c>
      <c r="Z4989" t="str">
        <v>东莞高伟光学电子有限公司</v>
      </c>
      <c r="AA4989">
        <v>0</v>
      </c>
      <c r="AB4989">
        <v>2023</v>
      </c>
      <c r="AC4989">
        <v>3</v>
      </c>
      <c r="AD4989" t="str">
        <v>Q4</v>
      </c>
      <c r="AE4989" t="str">
        <v>FY22/23</v>
      </c>
      <c r="AF4989" t="str">
        <v>SOUTH</v>
      </c>
    </row>
    <row r="4990" spans="1:32">
      <c r="A4990" t="str">
        <v>ESHL</v>
      </c>
      <c r="B4990" t="str">
        <v>SZX</v>
      </c>
      <c r="C4990" t="str">
        <v>SPARES/OTHER</v>
      </c>
      <c r="D4990" s="4">
        <v>45001</v>
      </c>
      <c r="E4990" t="str">
        <v>YAMAHA</v>
      </c>
      <c r="F4990">
        <v>14104387</v>
      </c>
      <c r="G4990">
        <v>45001</v>
      </c>
      <c r="H4990" t="str">
        <v>YMCT|KGS-M1360-00</v>
      </c>
      <c r="I4990" t="str">
        <v>BOLT</v>
      </c>
      <c r="J4990">
        <v>4</v>
      </c>
      <c r="K4990">
        <v>4</v>
      </c>
      <c r="L4990">
        <v>100</v>
      </c>
      <c r="M4990" t="str">
        <v>CNY</v>
      </c>
      <c r="N4990">
        <v>1.1299999999999999</v>
      </c>
      <c r="O4990">
        <v>100</v>
      </c>
      <c r="P4990">
        <v>112.99999999999999</v>
      </c>
      <c r="Q4990" t="str">
        <v>C66SZX-SMT SERVICE</v>
      </c>
      <c r="R4990" t="str">
        <v>Dongguan Cowell Optic Electronics Co., Ltd.</v>
      </c>
      <c r="S4990" t="str">
        <v>Same</v>
      </c>
      <c r="T4990">
        <v>906203</v>
      </c>
      <c r="U4990">
        <v>3.51</v>
      </c>
      <c r="V4990" t="str">
        <v>309ASY INV-PTS SALES</v>
      </c>
      <c r="W4990">
        <v>0</v>
      </c>
      <c r="X4990" t="str">
        <v>3月账单</v>
      </c>
      <c r="Y4990">
        <v>1143261</v>
      </c>
      <c r="Z4990" t="str">
        <v>东莞高伟光学电子有限公司</v>
      </c>
      <c r="AA4990">
        <v>0</v>
      </c>
      <c r="AB4990">
        <v>2023</v>
      </c>
      <c r="AC4990">
        <v>3</v>
      </c>
      <c r="AD4990" t="str">
        <v>Q4</v>
      </c>
      <c r="AE4990" t="str">
        <v>FY22/23</v>
      </c>
      <c r="AF4990" t="str">
        <v>SOUTH</v>
      </c>
    </row>
    <row r="4991" spans="1:32">
      <c r="A4991" t="str">
        <v>ESHL</v>
      </c>
      <c r="B4991" t="str">
        <v>SZX</v>
      </c>
      <c r="C4991" t="str">
        <v>SPARES/OTHER</v>
      </c>
      <c r="D4991" s="4">
        <v>45001</v>
      </c>
      <c r="E4991" t="str">
        <v>YAMAHA</v>
      </c>
      <c r="F4991">
        <v>14104387</v>
      </c>
      <c r="G4991">
        <v>45001</v>
      </c>
      <c r="H4991" t="str">
        <v>YMCT|KKL-M1309-00</v>
      </c>
      <c r="I4991" t="str">
        <v>COVER 9</v>
      </c>
      <c r="J4991">
        <v>2</v>
      </c>
      <c r="K4991">
        <v>2</v>
      </c>
      <c r="L4991">
        <v>1100</v>
      </c>
      <c r="M4991" t="str">
        <v>CNY</v>
      </c>
      <c r="N4991">
        <v>1.1299999999999999</v>
      </c>
      <c r="O4991">
        <v>1100</v>
      </c>
      <c r="P4991">
        <v>1242.9999999999998</v>
      </c>
      <c r="Q4991" t="str">
        <v>C66SZX-SMT SERVICE</v>
      </c>
      <c r="R4991" t="str">
        <v>Dongguan Cowell Optic Electronics Co., Ltd.</v>
      </c>
      <c r="S4991" t="str">
        <v>Same</v>
      </c>
      <c r="T4991">
        <v>906203</v>
      </c>
      <c r="U4991">
        <v>38.619999999999997</v>
      </c>
      <c r="V4991" t="str">
        <v>309ASY INV-PTS SALES</v>
      </c>
      <c r="W4991">
        <v>0</v>
      </c>
      <c r="X4991" t="str">
        <v>3月账单</v>
      </c>
      <c r="Y4991">
        <v>1143261</v>
      </c>
      <c r="Z4991" t="str">
        <v>东莞高伟光学电子有限公司</v>
      </c>
      <c r="AA4991">
        <v>0</v>
      </c>
      <c r="AB4991">
        <v>2023</v>
      </c>
      <c r="AC4991">
        <v>3</v>
      </c>
      <c r="AD4991" t="str">
        <v>Q4</v>
      </c>
      <c r="AE4991" t="str">
        <v>FY22/23</v>
      </c>
      <c r="AF4991" t="str">
        <v>SOUTH</v>
      </c>
    </row>
    <row r="4992" spans="1:32">
      <c r="A4992" t="str">
        <v>ESHL</v>
      </c>
      <c r="B4992" t="str">
        <v>SZX</v>
      </c>
      <c r="C4992" t="str">
        <v>SPARES/OTHER</v>
      </c>
      <c r="D4992" s="4">
        <v>45001</v>
      </c>
      <c r="E4992" t="str">
        <v>YAMAHA</v>
      </c>
      <c r="F4992">
        <v>14104387</v>
      </c>
      <c r="G4992">
        <v>45001</v>
      </c>
      <c r="H4992" t="str">
        <v>YMCT|KKL-M7461-00</v>
      </c>
      <c r="I4992" t="str">
        <v>DOOR</v>
      </c>
      <c r="J4992">
        <v>2</v>
      </c>
      <c r="K4992">
        <v>2</v>
      </c>
      <c r="L4992">
        <v>320</v>
      </c>
      <c r="M4992" t="str">
        <v>CNY</v>
      </c>
      <c r="N4992">
        <v>1.1299999999999999</v>
      </c>
      <c r="O4992">
        <v>320</v>
      </c>
      <c r="P4992">
        <v>361.59999999999997</v>
      </c>
      <c r="Q4992" t="str">
        <v>C66SZX-SMT SERVICE</v>
      </c>
      <c r="R4992" t="str">
        <v>Dongguan Cowell Optic Electronics Co., Ltd.</v>
      </c>
      <c r="S4992" t="str">
        <v>Same</v>
      </c>
      <c r="T4992">
        <v>906203</v>
      </c>
      <c r="U4992">
        <v>11.23</v>
      </c>
      <c r="V4992" t="str">
        <v>309ASY INV-PTS SALES</v>
      </c>
      <c r="W4992">
        <v>0</v>
      </c>
      <c r="X4992" t="str">
        <v>3月账单</v>
      </c>
      <c r="Y4992">
        <v>1143261</v>
      </c>
      <c r="Z4992" t="str">
        <v>东莞高伟光学电子有限公司</v>
      </c>
      <c r="AA4992">
        <v>0</v>
      </c>
      <c r="AB4992">
        <v>2023</v>
      </c>
      <c r="AC4992">
        <v>3</v>
      </c>
      <c r="AD4992" t="str">
        <v>Q4</v>
      </c>
      <c r="AE4992" t="str">
        <v>FY22/23</v>
      </c>
      <c r="AF4992" t="str">
        <v>SOUTH</v>
      </c>
    </row>
    <row r="4993" spans="1:32">
      <c r="A4993" t="str">
        <v>ESHL</v>
      </c>
      <c r="B4993" t="str">
        <v>SZX</v>
      </c>
      <c r="C4993" t="str">
        <v>SPARES/OTHER</v>
      </c>
      <c r="D4993" s="4">
        <v>45001</v>
      </c>
      <c r="E4993" t="str">
        <v>YAMAHA</v>
      </c>
      <c r="F4993">
        <v>14104387</v>
      </c>
      <c r="G4993">
        <v>45001</v>
      </c>
      <c r="H4993" t="str">
        <v>YMCT|KHY-M9125-00</v>
      </c>
      <c r="I4993" t="str">
        <v>PLATE 2 GUIDE</v>
      </c>
      <c r="J4993">
        <v>4</v>
      </c>
      <c r="K4993">
        <v>4</v>
      </c>
      <c r="L4993">
        <v>8000</v>
      </c>
      <c r="M4993" t="str">
        <v>CNY</v>
      </c>
      <c r="N4993">
        <v>1.1299999999999999</v>
      </c>
      <c r="O4993">
        <v>8000</v>
      </c>
      <c r="P4993">
        <v>9040</v>
      </c>
      <c r="Q4993" t="str">
        <v>C66SZX-SMT SERVICE</v>
      </c>
      <c r="R4993" t="str">
        <v>Dongguan Cowell Optic Electronics Co., Ltd.</v>
      </c>
      <c r="S4993" t="str">
        <v>Same</v>
      </c>
      <c r="T4993">
        <v>906203</v>
      </c>
      <c r="U4993">
        <v>280.85000000000002</v>
      </c>
      <c r="V4993" t="str">
        <v>309ASY INV-PTS SALES</v>
      </c>
      <c r="W4993">
        <v>0</v>
      </c>
      <c r="X4993" t="str">
        <v>3月账单</v>
      </c>
      <c r="Y4993">
        <v>1143261</v>
      </c>
      <c r="Z4993" t="str">
        <v>东莞高伟光学电子有限公司</v>
      </c>
      <c r="AA4993">
        <v>0</v>
      </c>
      <c r="AB4993">
        <v>2023</v>
      </c>
      <c r="AC4993">
        <v>3</v>
      </c>
      <c r="AD4993" t="str">
        <v>Q4</v>
      </c>
      <c r="AE4993" t="str">
        <v>FY22/23</v>
      </c>
      <c r="AF4993" t="str">
        <v>SOUTH</v>
      </c>
    </row>
    <row r="4994" spans="1:32">
      <c r="A4994" t="str">
        <v>ESHL</v>
      </c>
      <c r="B4994" t="str">
        <v>SZX</v>
      </c>
      <c r="C4994" t="str">
        <v>SPARES/OTHER</v>
      </c>
      <c r="D4994" s="4">
        <v>45001</v>
      </c>
      <c r="E4994" t="str">
        <v>YAMAHA</v>
      </c>
      <c r="F4994">
        <v>14104387</v>
      </c>
      <c r="G4994">
        <v>45001</v>
      </c>
      <c r="H4994" t="str">
        <v>YMCT|KKL-M1733-00</v>
      </c>
      <c r="I4994" t="str">
        <v>CARD GUIDE</v>
      </c>
      <c r="J4994">
        <v>4</v>
      </c>
      <c r="K4994">
        <v>4</v>
      </c>
      <c r="L4994">
        <v>6800</v>
      </c>
      <c r="M4994" t="str">
        <v>CNY</v>
      </c>
      <c r="N4994">
        <v>1.1299999999999999</v>
      </c>
      <c r="O4994">
        <v>6800</v>
      </c>
      <c r="P4994">
        <v>7683.9999999999991</v>
      </c>
      <c r="Q4994" t="str">
        <v>C66SZX-SMT SERVICE</v>
      </c>
      <c r="R4994" t="str">
        <v>Dongguan Cowell Optic Electronics Co., Ltd.</v>
      </c>
      <c r="S4994" t="str">
        <v>Same</v>
      </c>
      <c r="T4994">
        <v>906203</v>
      </c>
      <c r="U4994">
        <v>238.73</v>
      </c>
      <c r="V4994" t="str">
        <v>309ASY INV-PTS SALES</v>
      </c>
      <c r="W4994">
        <v>0</v>
      </c>
      <c r="X4994" t="str">
        <v>3月账单</v>
      </c>
      <c r="Y4994">
        <v>1143261</v>
      </c>
      <c r="Z4994" t="str">
        <v>东莞高伟光学电子有限公司</v>
      </c>
      <c r="AA4994">
        <v>0</v>
      </c>
      <c r="AB4994">
        <v>2023</v>
      </c>
      <c r="AC4994">
        <v>3</v>
      </c>
      <c r="AD4994" t="str">
        <v>Q4</v>
      </c>
      <c r="AE4994" t="str">
        <v>FY22/23</v>
      </c>
      <c r="AF4994" t="str">
        <v>SOUTH</v>
      </c>
    </row>
    <row r="4995" spans="1:32">
      <c r="A4995" t="str">
        <v>ESHL</v>
      </c>
      <c r="B4995" t="str">
        <v>SZX</v>
      </c>
      <c r="C4995" t="str">
        <v>SPARES/OTHER</v>
      </c>
      <c r="D4995" s="4">
        <v>45001</v>
      </c>
      <c r="E4995" t="str">
        <v>YAMAHA</v>
      </c>
      <c r="F4995">
        <v>14104387</v>
      </c>
      <c r="G4995">
        <v>45001</v>
      </c>
      <c r="H4995" t="str">
        <v>YMCT|KL4-M1309-10</v>
      </c>
      <c r="I4995" t="str">
        <v>HANDLE</v>
      </c>
      <c r="J4995">
        <v>2</v>
      </c>
      <c r="K4995">
        <v>2</v>
      </c>
      <c r="L4995">
        <v>280</v>
      </c>
      <c r="M4995" t="str">
        <v>CNY</v>
      </c>
      <c r="N4995">
        <v>1.1299999999999999</v>
      </c>
      <c r="O4995">
        <v>280</v>
      </c>
      <c r="P4995">
        <v>316.39999999999998</v>
      </c>
      <c r="Q4995" t="str">
        <v>C66SZX-SMT SERVICE</v>
      </c>
      <c r="R4995" t="str">
        <v>Dongguan Cowell Optic Electronics Co., Ltd.</v>
      </c>
      <c r="S4995" t="str">
        <v>Same</v>
      </c>
      <c r="T4995">
        <v>906203</v>
      </c>
      <c r="U4995">
        <v>9.83</v>
      </c>
      <c r="V4995" t="str">
        <v>309ASY INV-PTS SALES</v>
      </c>
      <c r="W4995">
        <v>0</v>
      </c>
      <c r="X4995" t="str">
        <v>3月账单</v>
      </c>
      <c r="Y4995">
        <v>1143261</v>
      </c>
      <c r="Z4995" t="str">
        <v>东莞高伟光学电子有限公司</v>
      </c>
      <c r="AA4995">
        <v>0</v>
      </c>
      <c r="AB4995">
        <v>2023</v>
      </c>
      <c r="AC4995">
        <v>3</v>
      </c>
      <c r="AD4995" t="str">
        <v>Q4</v>
      </c>
      <c r="AE4995" t="str">
        <v>FY22/23</v>
      </c>
      <c r="AF4995" t="str">
        <v>SOUTH</v>
      </c>
    </row>
    <row r="4996" spans="1:32">
      <c r="A4996" t="str">
        <v>ESHL</v>
      </c>
      <c r="B4996" t="str">
        <v>SZX</v>
      </c>
      <c r="C4996" t="str">
        <v>SPARES/OTHER</v>
      </c>
      <c r="D4996" s="4">
        <v>45001</v>
      </c>
      <c r="E4996" t="str">
        <v>YAMAHA</v>
      </c>
      <c r="F4996">
        <v>14104387</v>
      </c>
      <c r="G4996">
        <v>45001</v>
      </c>
      <c r="H4996" t="str">
        <v>YMCT|K44-M1354-00</v>
      </c>
      <c r="I4996" t="str">
        <v>MAGNET CATCH</v>
      </c>
      <c r="J4996">
        <v>2</v>
      </c>
      <c r="K4996">
        <v>2</v>
      </c>
      <c r="L4996">
        <v>132</v>
      </c>
      <c r="M4996" t="str">
        <v>CNY</v>
      </c>
      <c r="N4996">
        <v>1.1299999999999999</v>
      </c>
      <c r="O4996">
        <v>132</v>
      </c>
      <c r="P4996">
        <v>149.16</v>
      </c>
      <c r="Q4996" t="str">
        <v>C66SZX-SMT SERVICE</v>
      </c>
      <c r="R4996" t="str">
        <v>Dongguan Cowell Optic Electronics Co., Ltd.</v>
      </c>
      <c r="S4996" t="str">
        <v>Same</v>
      </c>
      <c r="T4996">
        <v>906203</v>
      </c>
      <c r="U4996">
        <v>4.63</v>
      </c>
      <c r="V4996" t="str">
        <v>309ASY INV-PTS SALES</v>
      </c>
      <c r="W4996">
        <v>0</v>
      </c>
      <c r="X4996" t="str">
        <v>3月账单</v>
      </c>
      <c r="Y4996">
        <v>1143261</v>
      </c>
      <c r="Z4996" t="str">
        <v>东莞高伟光学电子有限公司</v>
      </c>
      <c r="AA4996">
        <v>0</v>
      </c>
      <c r="AB4996">
        <v>2023</v>
      </c>
      <c r="AC4996">
        <v>3</v>
      </c>
      <c r="AD4996" t="str">
        <v>Q4</v>
      </c>
      <c r="AE4996" t="str">
        <v>FY22/23</v>
      </c>
      <c r="AF4996" t="str">
        <v>SOUTH</v>
      </c>
    </row>
    <row r="4997" spans="1:32">
      <c r="A4997" t="str">
        <v>ESHL</v>
      </c>
      <c r="B4997" t="str">
        <v>SZX</v>
      </c>
      <c r="C4997" t="str">
        <v>SPARES/OTHER</v>
      </c>
      <c r="D4997" s="4">
        <v>45001</v>
      </c>
      <c r="E4997" t="str">
        <v>YAMAHA</v>
      </c>
      <c r="F4997">
        <v>14104387</v>
      </c>
      <c r="G4997">
        <v>45001</v>
      </c>
      <c r="H4997" t="str">
        <v>YMCT|98902-03006</v>
      </c>
      <c r="I4997" t="str">
        <v>SCREW BINDING HEAD</v>
      </c>
      <c r="J4997">
        <v>4</v>
      </c>
      <c r="K4997">
        <v>4</v>
      </c>
      <c r="L4997">
        <v>8</v>
      </c>
      <c r="M4997" t="str">
        <v>CNY</v>
      </c>
      <c r="N4997">
        <v>1.1299999999999999</v>
      </c>
      <c r="O4997">
        <v>8</v>
      </c>
      <c r="P4997">
        <v>9.0399999999999991</v>
      </c>
      <c r="Q4997" t="str">
        <v>C66SZX-SMT SERVICE</v>
      </c>
      <c r="R4997" t="str">
        <v>Dongguan Cowell Optic Electronics Co., Ltd.</v>
      </c>
      <c r="S4997" t="str">
        <v>Same</v>
      </c>
      <c r="T4997">
        <v>906203</v>
      </c>
      <c r="U4997">
        <v>0.28000000000000003</v>
      </c>
      <c r="V4997" t="str">
        <v>309ASY INV-PTS SALES</v>
      </c>
      <c r="W4997">
        <v>0</v>
      </c>
      <c r="X4997" t="str">
        <v>3月账单</v>
      </c>
      <c r="Y4997">
        <v>1143261</v>
      </c>
      <c r="Z4997" t="str">
        <v>东莞高伟光学电子有限公司</v>
      </c>
      <c r="AA4997">
        <v>0</v>
      </c>
      <c r="AB4997">
        <v>2023</v>
      </c>
      <c r="AC4997">
        <v>3</v>
      </c>
      <c r="AD4997" t="str">
        <v>Q4</v>
      </c>
      <c r="AE4997" t="str">
        <v>FY22/23</v>
      </c>
      <c r="AF4997" t="str">
        <v>SOUTH</v>
      </c>
    </row>
    <row r="4998" spans="1:32">
      <c r="A4998" t="str">
        <v>ESHL</v>
      </c>
      <c r="B4998" t="str">
        <v>SZX</v>
      </c>
      <c r="C4998" t="str">
        <v>SPARES/OTHER</v>
      </c>
      <c r="D4998" s="4">
        <v>45001</v>
      </c>
      <c r="E4998" t="str">
        <v>YAMAHA</v>
      </c>
      <c r="F4998">
        <v>14104387</v>
      </c>
      <c r="G4998">
        <v>45001</v>
      </c>
      <c r="H4998" t="str">
        <v>YMCT|KKL-M1767-00</v>
      </c>
      <c r="I4998" t="str">
        <v>HINGE RACK</v>
      </c>
      <c r="J4998">
        <v>4</v>
      </c>
      <c r="K4998">
        <v>4</v>
      </c>
      <c r="L4998">
        <v>1880</v>
      </c>
      <c r="M4998" t="str">
        <v>CNY</v>
      </c>
      <c r="N4998">
        <v>1.1299999999999999</v>
      </c>
      <c r="O4998">
        <v>1880</v>
      </c>
      <c r="P4998">
        <v>2124.3999999999996</v>
      </c>
      <c r="Q4998" t="str">
        <v>C66SZX-SMT SERVICE</v>
      </c>
      <c r="R4998" t="str">
        <v>Dongguan Cowell Optic Electronics Co., Ltd.</v>
      </c>
      <c r="S4998" t="str">
        <v>Same</v>
      </c>
      <c r="T4998">
        <v>906203</v>
      </c>
      <c r="U4998">
        <v>66</v>
      </c>
      <c r="V4998" t="str">
        <v>309ASY INV-PTS SALES</v>
      </c>
      <c r="W4998">
        <v>0</v>
      </c>
      <c r="X4998" t="str">
        <v>3月账单</v>
      </c>
      <c r="Y4998">
        <v>1143261</v>
      </c>
      <c r="Z4998" t="str">
        <v>东莞高伟光学电子有限公司</v>
      </c>
      <c r="AA4998">
        <v>0</v>
      </c>
      <c r="AB4998">
        <v>2023</v>
      </c>
      <c r="AC4998">
        <v>3</v>
      </c>
      <c r="AD4998" t="str">
        <v>Q4</v>
      </c>
      <c r="AE4998" t="str">
        <v>FY22/23</v>
      </c>
      <c r="AF4998" t="str">
        <v>SOUTH</v>
      </c>
    </row>
    <row r="4999" spans="1:32">
      <c r="A4999" t="str">
        <v>ESHL</v>
      </c>
      <c r="B4999" t="str">
        <v>SZX</v>
      </c>
      <c r="C4999" t="str">
        <v>SPARES/OTHER</v>
      </c>
      <c r="D4999" s="4">
        <v>45001</v>
      </c>
      <c r="E4999" t="str">
        <v>YAMAHA</v>
      </c>
      <c r="F4999">
        <v>14104387</v>
      </c>
      <c r="G4999">
        <v>45001</v>
      </c>
      <c r="H4999" t="str">
        <v>YMCT|95302-04600</v>
      </c>
      <c r="I4999" t="str">
        <v>NUT HEXAGON</v>
      </c>
      <c r="J4999">
        <v>4</v>
      </c>
      <c r="K4999">
        <v>4</v>
      </c>
      <c r="L4999">
        <v>8</v>
      </c>
      <c r="M4999" t="str">
        <v>CNY</v>
      </c>
      <c r="N4999">
        <v>1.1299999999999999</v>
      </c>
      <c r="O4999">
        <v>8</v>
      </c>
      <c r="P4999">
        <v>9.0399999999999991</v>
      </c>
      <c r="Q4999" t="str">
        <v>C66SZX-SMT SERVICE</v>
      </c>
      <c r="R4999" t="str">
        <v>Dongguan Cowell Optic Electronics Co., Ltd.</v>
      </c>
      <c r="S4999" t="str">
        <v>Same</v>
      </c>
      <c r="T4999">
        <v>906203</v>
      </c>
      <c r="U4999">
        <v>0.28000000000000003</v>
      </c>
      <c r="V4999" t="str">
        <v>309ASY INV-PTS SALES</v>
      </c>
      <c r="W4999">
        <v>0</v>
      </c>
      <c r="X4999" t="str">
        <v>3月账单</v>
      </c>
      <c r="Y4999">
        <v>1143261</v>
      </c>
      <c r="Z4999" t="str">
        <v>东莞高伟光学电子有限公司</v>
      </c>
      <c r="AA4999">
        <v>0</v>
      </c>
      <c r="AB4999">
        <v>2023</v>
      </c>
      <c r="AC4999">
        <v>3</v>
      </c>
      <c r="AD4999" t="str">
        <v>Q4</v>
      </c>
      <c r="AE4999" t="str">
        <v>FY22/23</v>
      </c>
      <c r="AF4999" t="str">
        <v>SOUTH</v>
      </c>
    </row>
    <row r="5000" spans="1:32">
      <c r="A5000" t="str">
        <v>ESHL</v>
      </c>
      <c r="B5000" t="str">
        <v>SZX</v>
      </c>
      <c r="C5000" t="str">
        <v>SPARES/OTHER</v>
      </c>
      <c r="D5000" s="4">
        <v>45001</v>
      </c>
      <c r="E5000" t="str">
        <v>YAMAHA</v>
      </c>
      <c r="F5000">
        <v>14104387</v>
      </c>
      <c r="G5000">
        <v>45001</v>
      </c>
      <c r="H5000" t="str">
        <v>YMCT|KL0-M1374-00</v>
      </c>
      <c r="I5000" t="str">
        <v>PLATE 1 SCHMESAL</v>
      </c>
      <c r="J5000">
        <v>2</v>
      </c>
      <c r="K5000">
        <v>2</v>
      </c>
      <c r="L5000">
        <v>140</v>
      </c>
      <c r="M5000" t="str">
        <v>CNY</v>
      </c>
      <c r="N5000">
        <v>1.1299999999999999</v>
      </c>
      <c r="O5000">
        <v>140</v>
      </c>
      <c r="P5000">
        <v>158.19999999999999</v>
      </c>
      <c r="Q5000" t="str">
        <v>C66SZX-SMT SERVICE</v>
      </c>
      <c r="R5000" t="str">
        <v>Dongguan Cowell Optic Electronics Co., Ltd.</v>
      </c>
      <c r="S5000" t="str">
        <v>Same</v>
      </c>
      <c r="T5000">
        <v>906203</v>
      </c>
      <c r="U5000">
        <v>4.91</v>
      </c>
      <c r="V5000" t="str">
        <v>309ASY INV-PTS SALES</v>
      </c>
      <c r="W5000">
        <v>0</v>
      </c>
      <c r="X5000" t="str">
        <v>3月账单</v>
      </c>
      <c r="Y5000">
        <v>1143261</v>
      </c>
      <c r="Z5000" t="str">
        <v>东莞高伟光学电子有限公司</v>
      </c>
      <c r="AA5000">
        <v>0</v>
      </c>
      <c r="AB5000">
        <v>2023</v>
      </c>
      <c r="AC5000">
        <v>3</v>
      </c>
      <c r="AD5000" t="str">
        <v>Q4</v>
      </c>
      <c r="AE5000" t="str">
        <v>FY22/23</v>
      </c>
      <c r="AF5000" t="str">
        <v>SOUTH</v>
      </c>
    </row>
    <row r="5001" spans="1:32">
      <c r="A5001" t="str">
        <v>ESHL</v>
      </c>
      <c r="B5001" t="str">
        <v>SZX</v>
      </c>
      <c r="C5001" t="str">
        <v>SPARES/OTHER</v>
      </c>
      <c r="D5001" s="4">
        <v>45001</v>
      </c>
      <c r="E5001" t="str">
        <v>YAMAHA</v>
      </c>
      <c r="F5001">
        <v>14104387</v>
      </c>
      <c r="G5001">
        <v>45001</v>
      </c>
      <c r="H5001" t="str">
        <v>YMCT|K46-M1373-00</v>
      </c>
      <c r="I5001" t="str">
        <v>SHAFT HINGE</v>
      </c>
      <c r="J5001">
        <v>4</v>
      </c>
      <c r="K5001">
        <v>4</v>
      </c>
      <c r="L5001">
        <v>160</v>
      </c>
      <c r="M5001" t="str">
        <v>CNY</v>
      </c>
      <c r="N5001">
        <v>1.1299999999999999</v>
      </c>
      <c r="O5001">
        <v>160</v>
      </c>
      <c r="P5001">
        <v>180.79999999999998</v>
      </c>
      <c r="Q5001" t="str">
        <v>C66SZX-SMT SERVICE</v>
      </c>
      <c r="R5001" t="str">
        <v>Dongguan Cowell Optic Electronics Co., Ltd.</v>
      </c>
      <c r="S5001" t="str">
        <v>Same</v>
      </c>
      <c r="T5001">
        <v>906203</v>
      </c>
      <c r="U5001">
        <v>5.62</v>
      </c>
      <c r="V5001" t="str">
        <v>309ASY INV-PTS SALES</v>
      </c>
      <c r="W5001">
        <v>0</v>
      </c>
      <c r="X5001" t="str">
        <v>3月账单</v>
      </c>
      <c r="Y5001">
        <v>1143261</v>
      </c>
      <c r="Z5001" t="str">
        <v>东莞高伟光学电子有限公司</v>
      </c>
      <c r="AA5001">
        <v>0</v>
      </c>
      <c r="AB5001">
        <v>2023</v>
      </c>
      <c r="AC5001">
        <v>3</v>
      </c>
      <c r="AD5001" t="str">
        <v>Q4</v>
      </c>
      <c r="AE5001" t="str">
        <v>FY22/23</v>
      </c>
      <c r="AF5001" t="str">
        <v>SOUTH</v>
      </c>
    </row>
    <row r="5002" spans="1:32">
      <c r="A5002" t="str">
        <v>ESHL</v>
      </c>
      <c r="B5002" t="str">
        <v>SZX</v>
      </c>
      <c r="C5002" t="str">
        <v>SPARES/OTHER</v>
      </c>
      <c r="D5002" s="4">
        <v>45001</v>
      </c>
      <c r="E5002" t="str">
        <v>YAMAHA</v>
      </c>
      <c r="F5002">
        <v>14104387</v>
      </c>
      <c r="G5002">
        <v>45001</v>
      </c>
      <c r="H5002" t="str">
        <v>YMCT|90990-11J003</v>
      </c>
      <c r="I5002" t="str">
        <v>SCREW PAN HEAD W/W</v>
      </c>
      <c r="J5002">
        <v>12</v>
      </c>
      <c r="K5002">
        <v>12</v>
      </c>
      <c r="L5002">
        <v>24</v>
      </c>
      <c r="M5002" t="str">
        <v>CNY</v>
      </c>
      <c r="N5002">
        <v>1.1299999999999999</v>
      </c>
      <c r="O5002">
        <v>24</v>
      </c>
      <c r="P5002">
        <v>27.119999999999997</v>
      </c>
      <c r="Q5002" t="str">
        <v>C66SZX-SMT SERVICE</v>
      </c>
      <c r="R5002" t="str">
        <v>Dongguan Cowell Optic Electronics Co., Ltd.</v>
      </c>
      <c r="S5002" t="str">
        <v>Same</v>
      </c>
      <c r="T5002">
        <v>906203</v>
      </c>
      <c r="U5002">
        <v>0.84</v>
      </c>
      <c r="V5002" t="str">
        <v>309ASY INV-PTS SALES</v>
      </c>
      <c r="W5002">
        <v>0</v>
      </c>
      <c r="X5002" t="str">
        <v>3月账单</v>
      </c>
      <c r="Y5002">
        <v>1143261</v>
      </c>
      <c r="Z5002" t="str">
        <v>东莞高伟光学电子有限公司</v>
      </c>
      <c r="AA5002">
        <v>0</v>
      </c>
      <c r="AB5002">
        <v>2023</v>
      </c>
      <c r="AC5002">
        <v>3</v>
      </c>
      <c r="AD5002" t="str">
        <v>Q4</v>
      </c>
      <c r="AE5002" t="str">
        <v>FY22/23</v>
      </c>
      <c r="AF5002" t="str">
        <v>SOUTH</v>
      </c>
    </row>
    <row r="5003" spans="1:32">
      <c r="A5003" t="str">
        <v>ESHL</v>
      </c>
      <c r="B5003" t="str">
        <v>SZX</v>
      </c>
      <c r="C5003" t="str">
        <v>SPARES/OTHER</v>
      </c>
      <c r="D5003" s="4">
        <v>45001</v>
      </c>
      <c r="E5003" t="str">
        <v>YAMAHA</v>
      </c>
      <c r="F5003">
        <v>14104387</v>
      </c>
      <c r="G5003">
        <v>45001</v>
      </c>
      <c r="H5003" t="str">
        <v>YMCT|KG2-M1372-00</v>
      </c>
      <c r="I5003" t="str">
        <v>PIECE B HINGE</v>
      </c>
      <c r="J5003">
        <v>4</v>
      </c>
      <c r="K5003">
        <v>4</v>
      </c>
      <c r="L5003">
        <v>560</v>
      </c>
      <c r="M5003" t="str">
        <v>CNY</v>
      </c>
      <c r="N5003">
        <v>1.1299999999999999</v>
      </c>
      <c r="O5003">
        <v>560</v>
      </c>
      <c r="P5003">
        <v>632.79999999999995</v>
      </c>
      <c r="Q5003" t="str">
        <v>C66SZX-SMT SERVICE</v>
      </c>
      <c r="R5003" t="str">
        <v>Dongguan Cowell Optic Electronics Co., Ltd.</v>
      </c>
      <c r="S5003" t="str">
        <v>Same</v>
      </c>
      <c r="T5003">
        <v>906203</v>
      </c>
      <c r="U5003">
        <v>19.66</v>
      </c>
      <c r="V5003" t="str">
        <v>309ASY INV-PTS SALES</v>
      </c>
      <c r="W5003">
        <v>0</v>
      </c>
      <c r="X5003" t="str">
        <v>3月账单</v>
      </c>
      <c r="Y5003">
        <v>1143261</v>
      </c>
      <c r="Z5003" t="str">
        <v>东莞高伟光学电子有限公司</v>
      </c>
      <c r="AA5003">
        <v>0</v>
      </c>
      <c r="AB5003">
        <v>2023</v>
      </c>
      <c r="AC5003">
        <v>3</v>
      </c>
      <c r="AD5003" t="str">
        <v>Q4</v>
      </c>
      <c r="AE5003" t="str">
        <v>FY22/23</v>
      </c>
      <c r="AF5003" t="str">
        <v>SOUTH</v>
      </c>
    </row>
    <row r="5004" spans="1:32">
      <c r="A5004" t="str">
        <v>ESHL</v>
      </c>
      <c r="B5004" t="str">
        <v>SZX</v>
      </c>
      <c r="C5004" t="str">
        <v>SPARES/OTHER</v>
      </c>
      <c r="D5004" s="4">
        <v>45001</v>
      </c>
      <c r="E5004" t="str">
        <v>YAMAHA</v>
      </c>
      <c r="F5004">
        <v>14104387</v>
      </c>
      <c r="G5004">
        <v>45001</v>
      </c>
      <c r="H5004" t="str">
        <v>YMCT|KJ8-M7451-20</v>
      </c>
      <c r="I5004" t="str">
        <v>SPRING RACK</v>
      </c>
      <c r="J5004">
        <v>2</v>
      </c>
      <c r="K5004">
        <v>2</v>
      </c>
      <c r="L5004">
        <v>180</v>
      </c>
      <c r="M5004" t="str">
        <v>CNY</v>
      </c>
      <c r="N5004">
        <v>1.1299999999999999</v>
      </c>
      <c r="O5004">
        <v>180</v>
      </c>
      <c r="P5004">
        <v>203.39999999999998</v>
      </c>
      <c r="Q5004" t="str">
        <v>C66SZX-SMT SERVICE</v>
      </c>
      <c r="R5004" t="str">
        <v>Dongguan Cowell Optic Electronics Co., Ltd.</v>
      </c>
      <c r="S5004" t="str">
        <v>Same</v>
      </c>
      <c r="T5004">
        <v>906203</v>
      </c>
      <c r="U5004">
        <v>6.32</v>
      </c>
      <c r="V5004" t="str">
        <v>309ASY INV-PTS SALES</v>
      </c>
      <c r="W5004">
        <v>0</v>
      </c>
      <c r="X5004" t="str">
        <v>3月账单</v>
      </c>
      <c r="Y5004">
        <v>1143261</v>
      </c>
      <c r="Z5004" t="str">
        <v>东莞高伟光学电子有限公司</v>
      </c>
      <c r="AA5004">
        <v>0</v>
      </c>
      <c r="AB5004">
        <v>2023</v>
      </c>
      <c r="AC5004">
        <v>3</v>
      </c>
      <c r="AD5004" t="str">
        <v>Q4</v>
      </c>
      <c r="AE5004" t="str">
        <v>FY22/23</v>
      </c>
      <c r="AF5004" t="str">
        <v>SOUTH</v>
      </c>
    </row>
    <row r="5005" spans="1:32">
      <c r="A5005" t="str">
        <v>ESHL</v>
      </c>
      <c r="B5005" t="str">
        <v>SZX</v>
      </c>
      <c r="C5005" t="str">
        <v>SPARES/OTHER</v>
      </c>
      <c r="D5005" s="4">
        <v>45001</v>
      </c>
      <c r="E5005" t="str">
        <v>YAMAHA</v>
      </c>
      <c r="F5005">
        <v>14104387</v>
      </c>
      <c r="G5005">
        <v>45001</v>
      </c>
      <c r="H5005" t="str">
        <v>YMCT|91312-04006</v>
      </c>
      <c r="I5005" t="str">
        <v>BOLT HEX.SOCKET HEAD</v>
      </c>
      <c r="J5005">
        <v>14</v>
      </c>
      <c r="K5005">
        <v>14</v>
      </c>
      <c r="L5005">
        <v>28</v>
      </c>
      <c r="M5005" t="str">
        <v>CNY</v>
      </c>
      <c r="N5005">
        <v>1.1299999999999999</v>
      </c>
      <c r="O5005">
        <v>28</v>
      </c>
      <c r="P5005">
        <v>31.639999999999997</v>
      </c>
      <c r="Q5005" t="str">
        <v>C66SZX-SMT SERVICE</v>
      </c>
      <c r="R5005" t="str">
        <v>Dongguan Cowell Optic Electronics Co., Ltd.</v>
      </c>
      <c r="S5005" t="str">
        <v>Same</v>
      </c>
      <c r="T5005">
        <v>906203</v>
      </c>
      <c r="U5005">
        <v>0.98</v>
      </c>
      <c r="V5005" t="str">
        <v>309ASY INV-PTS SALES</v>
      </c>
      <c r="W5005">
        <v>0</v>
      </c>
      <c r="X5005" t="str">
        <v>3月账单</v>
      </c>
      <c r="Y5005">
        <v>1143261</v>
      </c>
      <c r="Z5005" t="str">
        <v>东莞高伟光学电子有限公司</v>
      </c>
      <c r="AA5005">
        <v>0</v>
      </c>
      <c r="AB5005">
        <v>2023</v>
      </c>
      <c r="AC5005">
        <v>3</v>
      </c>
      <c r="AD5005" t="str">
        <v>Q4</v>
      </c>
      <c r="AE5005" t="str">
        <v>FY22/23</v>
      </c>
      <c r="AF5005" t="str">
        <v>SOUTH</v>
      </c>
    </row>
    <row r="5006" spans="1:32">
      <c r="A5006" t="str">
        <v>ESHL</v>
      </c>
      <c r="B5006" t="str">
        <v>SZX</v>
      </c>
      <c r="C5006" t="str">
        <v>SPARES/OTHER</v>
      </c>
      <c r="D5006" s="4">
        <v>45001</v>
      </c>
      <c r="E5006" t="str">
        <v>YAMAHA</v>
      </c>
      <c r="F5006">
        <v>14104387</v>
      </c>
      <c r="G5006">
        <v>45001</v>
      </c>
      <c r="H5006" t="str">
        <v>YMCT|98902-03004</v>
      </c>
      <c r="I5006" t="str">
        <v>SCREW BINDING HEAD</v>
      </c>
      <c r="J5006">
        <v>12</v>
      </c>
      <c r="K5006">
        <v>12</v>
      </c>
      <c r="L5006">
        <v>24</v>
      </c>
      <c r="M5006" t="str">
        <v>CNY</v>
      </c>
      <c r="N5006">
        <v>1.1299999999999999</v>
      </c>
      <c r="O5006">
        <v>24</v>
      </c>
      <c r="P5006">
        <v>27.119999999999997</v>
      </c>
      <c r="Q5006" t="str">
        <v>C66SZX-SMT SERVICE</v>
      </c>
      <c r="R5006" t="str">
        <v>Dongguan Cowell Optic Electronics Co., Ltd.</v>
      </c>
      <c r="S5006" t="str">
        <v>Same</v>
      </c>
      <c r="T5006">
        <v>906203</v>
      </c>
      <c r="U5006">
        <v>0.84</v>
      </c>
      <c r="V5006" t="str">
        <v>309ASY INV-PTS SALES</v>
      </c>
      <c r="W5006">
        <v>0</v>
      </c>
      <c r="X5006" t="str">
        <v>3月账单</v>
      </c>
      <c r="Y5006">
        <v>1143261</v>
      </c>
      <c r="Z5006" t="str">
        <v>东莞高伟光学电子有限公司</v>
      </c>
      <c r="AA5006">
        <v>0</v>
      </c>
      <c r="AB5006">
        <v>2023</v>
      </c>
      <c r="AC5006">
        <v>3</v>
      </c>
      <c r="AD5006" t="str">
        <v>Q4</v>
      </c>
      <c r="AE5006" t="str">
        <v>FY22/23</v>
      </c>
      <c r="AF5006" t="str">
        <v>SOUTH</v>
      </c>
    </row>
    <row r="5007" spans="1:32">
      <c r="A5007" t="str">
        <v>ESHL</v>
      </c>
      <c r="B5007" t="str">
        <v>SZX</v>
      </c>
      <c r="C5007" t="str">
        <v>SPARES/OTHER</v>
      </c>
      <c r="D5007" s="4">
        <v>45001</v>
      </c>
      <c r="E5007" t="str">
        <v>YAMAHA</v>
      </c>
      <c r="F5007">
        <v>14104387</v>
      </c>
      <c r="G5007">
        <v>45001</v>
      </c>
      <c r="H5007" t="str">
        <v>YMCT|98702-03005</v>
      </c>
      <c r="I5007" t="str">
        <v>SCREW FLAT HEAD</v>
      </c>
      <c r="J5007">
        <v>32</v>
      </c>
      <c r="K5007">
        <v>32</v>
      </c>
      <c r="L5007">
        <v>64</v>
      </c>
      <c r="M5007" t="str">
        <v>CNY</v>
      </c>
      <c r="N5007">
        <v>1.1299999999999999</v>
      </c>
      <c r="O5007">
        <v>64</v>
      </c>
      <c r="P5007">
        <v>72.319999999999993</v>
      </c>
      <c r="Q5007" t="str">
        <v>C66SZX-SMT SERVICE</v>
      </c>
      <c r="R5007" t="str">
        <v>Dongguan Cowell Optic Electronics Co., Ltd.</v>
      </c>
      <c r="S5007" t="str">
        <v>Same</v>
      </c>
      <c r="T5007">
        <v>906203</v>
      </c>
      <c r="U5007">
        <v>2.25</v>
      </c>
      <c r="V5007" t="str">
        <v>309ASY INV-PTS SALES</v>
      </c>
      <c r="W5007">
        <v>0</v>
      </c>
      <c r="X5007" t="str">
        <v>3月账单</v>
      </c>
      <c r="Y5007">
        <v>1143261</v>
      </c>
      <c r="Z5007" t="str">
        <v>东莞高伟光学电子有限公司</v>
      </c>
      <c r="AA5007">
        <v>0</v>
      </c>
      <c r="AB5007">
        <v>2023</v>
      </c>
      <c r="AC5007">
        <v>3</v>
      </c>
      <c r="AD5007" t="str">
        <v>Q4</v>
      </c>
      <c r="AE5007" t="str">
        <v>FY22/23</v>
      </c>
      <c r="AF5007" t="str">
        <v>SOUTH</v>
      </c>
    </row>
    <row r="5008" spans="1:32">
      <c r="A5008" t="str">
        <v>ESHL</v>
      </c>
      <c r="B5008" t="str">
        <v>SZX</v>
      </c>
      <c r="C5008" t="str">
        <v>SPARES/OTHER</v>
      </c>
      <c r="D5008" s="4">
        <v>45001</v>
      </c>
      <c r="E5008" t="str">
        <v>YAMAHA</v>
      </c>
      <c r="F5008">
        <v>14104387</v>
      </c>
      <c r="G5008">
        <v>45001</v>
      </c>
      <c r="H5008" t="str">
        <v>YMCT|KKL-M18A2-20</v>
      </c>
      <c r="I5008" t="str">
        <v>HAND ASSY.</v>
      </c>
      <c r="J5008">
        <v>2</v>
      </c>
      <c r="K5008">
        <v>2</v>
      </c>
      <c r="L5008">
        <v>12400</v>
      </c>
      <c r="M5008" t="str">
        <v>CNY</v>
      </c>
      <c r="N5008">
        <v>1.1299999999999999</v>
      </c>
      <c r="O5008">
        <v>12400</v>
      </c>
      <c r="P5008">
        <v>14011.999999999998</v>
      </c>
      <c r="Q5008" t="str">
        <v>C66SZX-SMT SERVICE</v>
      </c>
      <c r="R5008" t="str">
        <v>Dongguan Cowell Optic Electronics Co., Ltd.</v>
      </c>
      <c r="S5008" t="str">
        <v>Same</v>
      </c>
      <c r="T5008">
        <v>906203</v>
      </c>
      <c r="U5008">
        <v>435.32</v>
      </c>
      <c r="V5008" t="str">
        <v>309ASY INV-PTS SALES</v>
      </c>
      <c r="W5008">
        <v>0</v>
      </c>
      <c r="X5008" t="str">
        <v>3月账单</v>
      </c>
      <c r="Y5008">
        <v>1143261</v>
      </c>
      <c r="Z5008" t="str">
        <v>东莞高伟光学电子有限公司</v>
      </c>
      <c r="AA5008">
        <v>0</v>
      </c>
      <c r="AB5008">
        <v>2023</v>
      </c>
      <c r="AC5008">
        <v>3</v>
      </c>
      <c r="AD5008" t="str">
        <v>Q4</v>
      </c>
      <c r="AE5008" t="str">
        <v>FY22/23</v>
      </c>
      <c r="AF5008" t="str">
        <v>SOUTH</v>
      </c>
    </row>
    <row r="5009" spans="1:32">
      <c r="A5009" t="str">
        <v>ESHL</v>
      </c>
      <c r="B5009" t="str">
        <v>SZX</v>
      </c>
      <c r="C5009" t="str">
        <v>SPARES/OTHER</v>
      </c>
      <c r="D5009" s="4">
        <v>45001</v>
      </c>
      <c r="E5009" t="str">
        <v>YAMAHA</v>
      </c>
      <c r="F5009">
        <v>14104387</v>
      </c>
      <c r="G5009">
        <v>45001</v>
      </c>
      <c r="H5009" t="str">
        <v>YMCT|KHY-M9129-00</v>
      </c>
      <c r="I5009" t="str">
        <v>BELT 1 CONVEYOR</v>
      </c>
      <c r="J5009">
        <v>4</v>
      </c>
      <c r="K5009">
        <v>4</v>
      </c>
      <c r="L5009">
        <v>840</v>
      </c>
      <c r="M5009" t="str">
        <v>CNY</v>
      </c>
      <c r="N5009">
        <v>1.1299999999999999</v>
      </c>
      <c r="O5009">
        <v>840</v>
      </c>
      <c r="P5009">
        <v>949.19999999999993</v>
      </c>
      <c r="Q5009" t="str">
        <v>C66SZX-SMT SERVICE</v>
      </c>
      <c r="R5009" t="str">
        <v>Dongguan Cowell Optic Electronics Co., Ltd.</v>
      </c>
      <c r="S5009" t="str">
        <v>Same</v>
      </c>
      <c r="T5009">
        <v>906203</v>
      </c>
      <c r="U5009">
        <v>375.54</v>
      </c>
      <c r="V5009" t="str">
        <v>309ASY INV-PTS SALES</v>
      </c>
      <c r="W5009">
        <v>0</v>
      </c>
      <c r="X5009" t="str">
        <v>3月账单</v>
      </c>
      <c r="Y5009">
        <v>1143261</v>
      </c>
      <c r="Z5009" t="str">
        <v>东莞高伟光学电子有限公司</v>
      </c>
      <c r="AA5009">
        <v>0</v>
      </c>
      <c r="AB5009">
        <v>2023</v>
      </c>
      <c r="AC5009">
        <v>3</v>
      </c>
      <c r="AD5009" t="str">
        <v>Q4</v>
      </c>
      <c r="AE5009" t="str">
        <v>FY22/23</v>
      </c>
      <c r="AF5009" t="str">
        <v>SOUTH</v>
      </c>
    </row>
    <row r="5010" spans="1:32">
      <c r="A5010" t="str">
        <v>ESHL</v>
      </c>
      <c r="B5010" t="str">
        <v>SZX</v>
      </c>
      <c r="C5010" t="str">
        <v>SPARES/OTHER</v>
      </c>
      <c r="D5010" s="4">
        <v>45001</v>
      </c>
      <c r="E5010" t="str">
        <v>YAMAHA</v>
      </c>
      <c r="F5010">
        <v>14104387</v>
      </c>
      <c r="G5010">
        <v>45001</v>
      </c>
      <c r="H5010" t="str">
        <v>YMCT|KKL-M1765-00</v>
      </c>
      <c r="I5010" t="str">
        <v>PLATE GUIDE L</v>
      </c>
      <c r="J5010">
        <v>2</v>
      </c>
      <c r="K5010">
        <v>2</v>
      </c>
      <c r="L5010">
        <v>220</v>
      </c>
      <c r="M5010" t="str">
        <v>CNY</v>
      </c>
      <c r="N5010">
        <v>1.1299999999999999</v>
      </c>
      <c r="O5010">
        <v>220</v>
      </c>
      <c r="P5010">
        <v>248.59999999999997</v>
      </c>
      <c r="Q5010" t="str">
        <v>C66SZX-SMT SERVICE</v>
      </c>
      <c r="R5010" t="str">
        <v>Dongguan Cowell Optic Electronics Co., Ltd.</v>
      </c>
      <c r="S5010" t="str">
        <v>Same</v>
      </c>
      <c r="T5010">
        <v>906203</v>
      </c>
      <c r="U5010">
        <v>7.72</v>
      </c>
      <c r="V5010" t="str">
        <v>309ASY INV-PTS SALES</v>
      </c>
      <c r="W5010">
        <v>0</v>
      </c>
      <c r="X5010" t="str">
        <v>3月账单</v>
      </c>
      <c r="Y5010">
        <v>1143261</v>
      </c>
      <c r="Z5010" t="str">
        <v>东莞高伟光学电子有限公司</v>
      </c>
      <c r="AA5010">
        <v>0</v>
      </c>
      <c r="AB5010">
        <v>2023</v>
      </c>
      <c r="AC5010">
        <v>3</v>
      </c>
      <c r="AD5010" t="str">
        <v>Q4</v>
      </c>
      <c r="AE5010" t="str">
        <v>FY22/23</v>
      </c>
      <c r="AF5010" t="str">
        <v>SOUTH</v>
      </c>
    </row>
    <row r="5011" spans="1:32">
      <c r="A5011" t="str">
        <v>ESHL</v>
      </c>
      <c r="B5011" t="str">
        <v>SZX</v>
      </c>
      <c r="C5011" t="str">
        <v>SPARES/OTHER</v>
      </c>
      <c r="D5011" s="4">
        <v>45001</v>
      </c>
      <c r="E5011" t="str">
        <v>YAMAHA</v>
      </c>
      <c r="F5011">
        <v>14104387</v>
      </c>
      <c r="G5011">
        <v>45001</v>
      </c>
      <c r="H5011" t="str">
        <v>YMCT|KKL-M1766-00</v>
      </c>
      <c r="I5011" t="str">
        <v>PLATE GUIDE R</v>
      </c>
      <c r="J5011">
        <v>2</v>
      </c>
      <c r="K5011">
        <v>2</v>
      </c>
      <c r="L5011">
        <v>240</v>
      </c>
      <c r="M5011" t="str">
        <v>CNY</v>
      </c>
      <c r="N5011">
        <v>1.1299999999999999</v>
      </c>
      <c r="O5011">
        <v>240</v>
      </c>
      <c r="P5011">
        <v>271.2</v>
      </c>
      <c r="Q5011" t="str">
        <v>C66SZX-SMT SERVICE</v>
      </c>
      <c r="R5011" t="str">
        <v>Dongguan Cowell Optic Electronics Co., Ltd.</v>
      </c>
      <c r="S5011" t="str">
        <v>Same</v>
      </c>
      <c r="T5011">
        <v>906203</v>
      </c>
      <c r="U5011">
        <v>8.43</v>
      </c>
      <c r="V5011" t="str">
        <v>309ASY INV-PTS SALES</v>
      </c>
      <c r="W5011">
        <v>0</v>
      </c>
      <c r="X5011" t="str">
        <v>3月账单</v>
      </c>
      <c r="Y5011">
        <v>1143261</v>
      </c>
      <c r="Z5011" t="str">
        <v>东莞高伟光学电子有限公司</v>
      </c>
      <c r="AA5011">
        <v>0</v>
      </c>
      <c r="AB5011">
        <v>2023</v>
      </c>
      <c r="AC5011">
        <v>3</v>
      </c>
      <c r="AD5011" t="str">
        <v>Q4</v>
      </c>
      <c r="AE5011" t="str">
        <v>FY22/23</v>
      </c>
      <c r="AF5011" t="str">
        <v>SOUTH</v>
      </c>
    </row>
    <row r="5012" spans="1:32">
      <c r="A5012" t="str">
        <v>ESHL</v>
      </c>
      <c r="B5012" t="str">
        <v>SZX</v>
      </c>
      <c r="C5012" t="str">
        <v>SPARES/OTHER</v>
      </c>
      <c r="D5012" s="4">
        <v>45001</v>
      </c>
      <c r="E5012" t="str">
        <v>YAMAHA</v>
      </c>
      <c r="F5012">
        <v>14104387</v>
      </c>
      <c r="G5012">
        <v>45001</v>
      </c>
      <c r="H5012" t="str">
        <v>YMCT|92902-04200</v>
      </c>
      <c r="I5012" t="str">
        <v>WASHER PLAIN</v>
      </c>
      <c r="J5012">
        <v>20</v>
      </c>
      <c r="K5012">
        <v>20</v>
      </c>
      <c r="L5012">
        <v>40</v>
      </c>
      <c r="M5012" t="str">
        <v>CNY</v>
      </c>
      <c r="N5012">
        <v>1.1299999999999999</v>
      </c>
      <c r="O5012">
        <v>40</v>
      </c>
      <c r="P5012">
        <v>45.199999999999996</v>
      </c>
      <c r="Q5012" t="str">
        <v>C66SZX-SMT SERVICE</v>
      </c>
      <c r="R5012" t="str">
        <v>Dongguan Cowell Optic Electronics Co., Ltd.</v>
      </c>
      <c r="S5012" t="str">
        <v>Same</v>
      </c>
      <c r="T5012">
        <v>906203</v>
      </c>
      <c r="U5012">
        <v>1.4</v>
      </c>
      <c r="V5012" t="str">
        <v>309ASY INV-PTS SALES</v>
      </c>
      <c r="W5012">
        <v>0</v>
      </c>
      <c r="X5012" t="str">
        <v>3月账单</v>
      </c>
      <c r="Y5012">
        <v>1143261</v>
      </c>
      <c r="Z5012" t="str">
        <v>东莞高伟光学电子有限公司</v>
      </c>
      <c r="AA5012">
        <v>0</v>
      </c>
      <c r="AB5012">
        <v>2023</v>
      </c>
      <c r="AC5012">
        <v>3</v>
      </c>
      <c r="AD5012" t="str">
        <v>Q4</v>
      </c>
      <c r="AE5012" t="str">
        <v>FY22/23</v>
      </c>
      <c r="AF5012" t="str">
        <v>SOUTH</v>
      </c>
    </row>
    <row r="5013" spans="1:32">
      <c r="A5013" t="str">
        <v>ESHL</v>
      </c>
      <c r="B5013" t="str">
        <v>SZX</v>
      </c>
      <c r="C5013" t="str">
        <v>SPARES/OTHER</v>
      </c>
      <c r="D5013" s="4">
        <v>45001</v>
      </c>
      <c r="E5013" t="str">
        <v>YAMAHA</v>
      </c>
      <c r="F5013">
        <v>14104387</v>
      </c>
      <c r="G5013">
        <v>45001</v>
      </c>
      <c r="H5013" t="str">
        <v>YMCT|KGX-M1737-00</v>
      </c>
      <c r="I5013" t="str">
        <v>LABEL PALLET POSI.</v>
      </c>
      <c r="J5013">
        <v>4</v>
      </c>
      <c r="K5013">
        <v>4</v>
      </c>
      <c r="L5013">
        <v>840</v>
      </c>
      <c r="M5013" t="str">
        <v>CNY</v>
      </c>
      <c r="N5013">
        <v>1.1299999999999999</v>
      </c>
      <c r="O5013">
        <v>840</v>
      </c>
      <c r="P5013">
        <v>949.19999999999993</v>
      </c>
      <c r="Q5013" t="str">
        <v>C66SZX-SMT SERVICE</v>
      </c>
      <c r="R5013" t="str">
        <v>Dongguan Cowell Optic Electronics Co., Ltd.</v>
      </c>
      <c r="S5013" t="str">
        <v>Same</v>
      </c>
      <c r="T5013">
        <v>906203</v>
      </c>
      <c r="U5013">
        <v>29.49</v>
      </c>
      <c r="V5013" t="str">
        <v>309ASY INV-PTS SALES</v>
      </c>
      <c r="W5013">
        <v>0</v>
      </c>
      <c r="X5013" t="str">
        <v>3月账单</v>
      </c>
      <c r="Y5013">
        <v>1143261</v>
      </c>
      <c r="Z5013" t="str">
        <v>东莞高伟光学电子有限公司</v>
      </c>
      <c r="AA5013">
        <v>0</v>
      </c>
      <c r="AB5013">
        <v>2023</v>
      </c>
      <c r="AC5013">
        <v>3</v>
      </c>
      <c r="AD5013" t="str">
        <v>Q4</v>
      </c>
      <c r="AE5013" t="str">
        <v>FY22/23</v>
      </c>
      <c r="AF5013" t="str">
        <v>SOUTH</v>
      </c>
    </row>
    <row r="5014" spans="1:32">
      <c r="A5014" t="str">
        <v>ESHL</v>
      </c>
      <c r="B5014" t="str">
        <v>SZX</v>
      </c>
      <c r="C5014" t="str">
        <v>SPARES/OTHER</v>
      </c>
      <c r="D5014" s="4">
        <v>45001</v>
      </c>
      <c r="E5014" t="str">
        <v>OTHERS</v>
      </c>
      <c r="F5014">
        <v>14104387</v>
      </c>
      <c r="G5014">
        <v>45001</v>
      </c>
      <c r="H5014" t="str">
        <v>ZMTR|303-OA-3</v>
      </c>
      <c r="I5014" t="str">
        <v>SPECIAL NOZZLE</v>
      </c>
      <c r="J5014">
        <v>3</v>
      </c>
      <c r="K5014">
        <v>3</v>
      </c>
      <c r="L5014">
        <v>3902.63</v>
      </c>
      <c r="M5014" t="str">
        <v>CNY</v>
      </c>
      <c r="N5014">
        <v>1.1299999999999999</v>
      </c>
      <c r="O5014">
        <v>3902.63</v>
      </c>
      <c r="P5014">
        <v>4409.9718999999996</v>
      </c>
      <c r="Q5014" t="str">
        <v>C66SZX-SMT SERVICE</v>
      </c>
      <c r="R5014" t="str">
        <v>Dongguan Cowell Optic Electronics Co., Ltd.</v>
      </c>
      <c r="S5014" t="str">
        <v>Same</v>
      </c>
      <c r="T5014">
        <v>906203</v>
      </c>
      <c r="U5014">
        <v>929.19</v>
      </c>
      <c r="V5014" t="str">
        <v>309ASY INV-PTS SALES</v>
      </c>
      <c r="W5014">
        <v>0</v>
      </c>
      <c r="X5014" t="str">
        <v>3月账单</v>
      </c>
      <c r="Y5014">
        <v>1143261</v>
      </c>
      <c r="Z5014" t="str">
        <v>东莞高伟光学电子有限公司</v>
      </c>
      <c r="AA5014">
        <v>0</v>
      </c>
      <c r="AB5014">
        <v>2023</v>
      </c>
      <c r="AC5014">
        <v>3</v>
      </c>
      <c r="AD5014" t="str">
        <v>Q4</v>
      </c>
      <c r="AE5014" t="str">
        <v>FY22/23</v>
      </c>
      <c r="AF5014" t="str">
        <v>SOUTH</v>
      </c>
    </row>
    <row r="5015" spans="1:32">
      <c r="A5015" t="str">
        <v>ESHL</v>
      </c>
      <c r="B5015" t="str">
        <v>SZX</v>
      </c>
      <c r="C5015" t="str">
        <v>SPARES/OTHER</v>
      </c>
      <c r="D5015" s="4">
        <v>45001</v>
      </c>
      <c r="E5015" t="str">
        <v>YAMAHA</v>
      </c>
      <c r="F5015">
        <v>14104387</v>
      </c>
      <c r="G5015">
        <v>45001</v>
      </c>
      <c r="H5015" t="str">
        <v>YMCT|KW4-M1750-21</v>
      </c>
      <c r="I5015" t="str">
        <v>PALLETS FOR ATS15</v>
      </c>
      <c r="J5015">
        <v>5</v>
      </c>
      <c r="K5015">
        <v>5</v>
      </c>
      <c r="L5015">
        <v>5750</v>
      </c>
      <c r="M5015" t="str">
        <v>CNY</v>
      </c>
      <c r="N5015">
        <v>1.1299999999999999</v>
      </c>
      <c r="O5015">
        <v>5750</v>
      </c>
      <c r="P5015">
        <v>6497.4999999999991</v>
      </c>
      <c r="Q5015" t="str">
        <v>C66SZX-SMT SERVICE</v>
      </c>
      <c r="R5015" t="str">
        <v>Dongguan Cowell Optic Electronics Co., Ltd.</v>
      </c>
      <c r="S5015" t="str">
        <v>Same</v>
      </c>
      <c r="T5015">
        <v>906203</v>
      </c>
      <c r="U5015">
        <v>752.49</v>
      </c>
      <c r="V5015" t="str">
        <v>309ASY INV-PTS SALES</v>
      </c>
      <c r="W5015">
        <v>0</v>
      </c>
      <c r="X5015" t="str">
        <v>3月账单</v>
      </c>
      <c r="Y5015">
        <v>1143261</v>
      </c>
      <c r="Z5015" t="str">
        <v>东莞高伟光学电子有限公司</v>
      </c>
      <c r="AA5015">
        <v>0</v>
      </c>
      <c r="AB5015">
        <v>2023</v>
      </c>
      <c r="AC5015">
        <v>3</v>
      </c>
      <c r="AD5015" t="str">
        <v>Q4</v>
      </c>
      <c r="AE5015" t="str">
        <v>FY22/23</v>
      </c>
      <c r="AF5015" t="str">
        <v>SOUTH</v>
      </c>
    </row>
    <row r="5016" spans="1:32">
      <c r="A5016" t="str">
        <v>ESHL</v>
      </c>
      <c r="B5016" t="str">
        <v>SZX</v>
      </c>
      <c r="C5016" t="str">
        <v>SPARES/OTHER</v>
      </c>
      <c r="D5016" s="4">
        <v>45001</v>
      </c>
      <c r="E5016" t="str">
        <v>YAMAHA</v>
      </c>
      <c r="F5016">
        <v>14104387</v>
      </c>
      <c r="G5016">
        <v>45001</v>
      </c>
      <c r="H5016" t="str">
        <v>YMCT|KHY-M7112-01</v>
      </c>
      <c r="I5016" t="str">
        <v>PLATE 1 BRG</v>
      </c>
      <c r="J5016">
        <v>5</v>
      </c>
      <c r="K5016">
        <v>5</v>
      </c>
      <c r="L5016">
        <v>275</v>
      </c>
      <c r="M5016" t="str">
        <v>CNY</v>
      </c>
      <c r="N5016">
        <v>1.1299999999999999</v>
      </c>
      <c r="O5016">
        <v>275</v>
      </c>
      <c r="P5016">
        <v>310.74999999999994</v>
      </c>
      <c r="Q5016" t="str">
        <v>C66SZX-SMT SERVICE</v>
      </c>
      <c r="R5016" t="str">
        <v>Dongguan Cowell Optic Electronics Co., Ltd.</v>
      </c>
      <c r="S5016" t="str">
        <v>Same</v>
      </c>
      <c r="T5016">
        <v>906203</v>
      </c>
      <c r="U5016">
        <v>155</v>
      </c>
      <c r="V5016" t="str">
        <v>309ASY INV-PTS SALES</v>
      </c>
      <c r="W5016">
        <v>0</v>
      </c>
      <c r="X5016" t="str">
        <v>3月账单</v>
      </c>
      <c r="Y5016">
        <v>1143261</v>
      </c>
      <c r="Z5016" t="str">
        <v>东莞高伟光学电子有限公司</v>
      </c>
      <c r="AA5016">
        <v>0</v>
      </c>
      <c r="AB5016">
        <v>2023</v>
      </c>
      <c r="AC5016">
        <v>3</v>
      </c>
      <c r="AD5016" t="str">
        <v>Q4</v>
      </c>
      <c r="AE5016" t="str">
        <v>FY22/23</v>
      </c>
      <c r="AF5016" t="str">
        <v>SOUTH</v>
      </c>
    </row>
    <row r="5017" spans="1:32">
      <c r="A5017" t="str">
        <v>ESHL</v>
      </c>
      <c r="B5017" t="str">
        <v>SZX</v>
      </c>
      <c r="C5017" t="str">
        <v>SPARES/OTHER</v>
      </c>
      <c r="D5017" s="4">
        <v>45001</v>
      </c>
      <c r="E5017" t="str">
        <v>YAMAHA</v>
      </c>
      <c r="F5017">
        <v>14104387</v>
      </c>
      <c r="G5017">
        <v>45001</v>
      </c>
      <c r="H5017" t="str">
        <v>YMCT|90563-03J300</v>
      </c>
      <c r="I5017" t="str">
        <v>SPACER :M3X30L</v>
      </c>
      <c r="J5017">
        <v>5</v>
      </c>
      <c r="K5017">
        <v>5</v>
      </c>
      <c r="L5017">
        <v>110</v>
      </c>
      <c r="M5017" t="str">
        <v>CNY</v>
      </c>
      <c r="N5017">
        <v>1.1299999999999999</v>
      </c>
      <c r="O5017">
        <v>110</v>
      </c>
      <c r="P5017">
        <v>124.29999999999998</v>
      </c>
      <c r="Q5017" t="str">
        <v>C66SZX-SMT SERVICE</v>
      </c>
      <c r="R5017" t="str">
        <v>Dongguan Cowell Optic Electronics Co., Ltd.</v>
      </c>
      <c r="S5017" t="str">
        <v>Same</v>
      </c>
      <c r="T5017">
        <v>906203</v>
      </c>
      <c r="U5017">
        <v>64.400000000000006</v>
      </c>
      <c r="V5017" t="str">
        <v>309ASY INV-PTS SALES</v>
      </c>
      <c r="W5017">
        <v>0</v>
      </c>
      <c r="X5017" t="str">
        <v>3月账单</v>
      </c>
      <c r="Y5017">
        <v>1143261</v>
      </c>
      <c r="Z5017" t="str">
        <v>东莞高伟光学电子有限公司</v>
      </c>
      <c r="AA5017">
        <v>0</v>
      </c>
      <c r="AB5017">
        <v>2023</v>
      </c>
      <c r="AC5017">
        <v>3</v>
      </c>
      <c r="AD5017" t="str">
        <v>Q4</v>
      </c>
      <c r="AE5017" t="str">
        <v>FY22/23</v>
      </c>
      <c r="AF5017" t="str">
        <v>SOUTH</v>
      </c>
    </row>
    <row r="5018" spans="1:32">
      <c r="A5018" t="str">
        <v>ESHL</v>
      </c>
      <c r="B5018" t="str">
        <v>SZX</v>
      </c>
      <c r="C5018" t="str">
        <v>SPARES/OTHER</v>
      </c>
      <c r="D5018" s="4">
        <v>45001</v>
      </c>
      <c r="E5018" t="str">
        <v>YAMAHA</v>
      </c>
      <c r="F5018">
        <v>14104387</v>
      </c>
      <c r="G5018">
        <v>45001</v>
      </c>
      <c r="H5018" t="str">
        <v>YMCT|90563-03J250</v>
      </c>
      <c r="I5018" t="str">
        <v>SPACER :M3X25L</v>
      </c>
      <c r="J5018">
        <v>5</v>
      </c>
      <c r="K5018">
        <v>5</v>
      </c>
      <c r="L5018">
        <v>100</v>
      </c>
      <c r="M5018" t="str">
        <v>CNY</v>
      </c>
      <c r="N5018">
        <v>1.1299999999999999</v>
      </c>
      <c r="O5018">
        <v>100</v>
      </c>
      <c r="P5018">
        <v>112.99999999999999</v>
      </c>
      <c r="Q5018" t="str">
        <v>C66SZX-SMT SERVICE</v>
      </c>
      <c r="R5018" t="str">
        <v>Dongguan Cowell Optic Electronics Co., Ltd.</v>
      </c>
      <c r="S5018" t="str">
        <v>Same</v>
      </c>
      <c r="T5018">
        <v>906203</v>
      </c>
      <c r="U5018">
        <v>54.4</v>
      </c>
      <c r="V5018" t="str">
        <v>309ASY INV-PTS SALES</v>
      </c>
      <c r="W5018">
        <v>0</v>
      </c>
      <c r="X5018" t="str">
        <v>3月账单</v>
      </c>
      <c r="Y5018">
        <v>1143261</v>
      </c>
      <c r="Z5018" t="str">
        <v>东莞高伟光学电子有限公司</v>
      </c>
      <c r="AA5018">
        <v>0</v>
      </c>
      <c r="AB5018">
        <v>2023</v>
      </c>
      <c r="AC5018">
        <v>3</v>
      </c>
      <c r="AD5018" t="str">
        <v>Q4</v>
      </c>
      <c r="AE5018" t="str">
        <v>FY22/23</v>
      </c>
      <c r="AF5018" t="str">
        <v>SOUTH</v>
      </c>
    </row>
    <row r="5019" spans="1:32">
      <c r="A5019" t="str">
        <v>ESHL</v>
      </c>
      <c r="B5019" t="str">
        <v>SZX</v>
      </c>
      <c r="C5019" t="str">
        <v>SPARES/OTHER</v>
      </c>
      <c r="D5019" s="4">
        <v>45001</v>
      </c>
      <c r="E5019" t="str">
        <v>YAMAHA</v>
      </c>
      <c r="F5019">
        <v>14104387</v>
      </c>
      <c r="G5019">
        <v>45001</v>
      </c>
      <c r="H5019" t="str">
        <v>YMCT|91312-04006</v>
      </c>
      <c r="I5019" t="str">
        <v>BOLT HEX.SOCKET HEAD</v>
      </c>
      <c r="J5019">
        <v>20</v>
      </c>
      <c r="K5019">
        <v>20</v>
      </c>
      <c r="L5019">
        <v>40</v>
      </c>
      <c r="M5019" t="str">
        <v>CNY</v>
      </c>
      <c r="N5019">
        <v>1.1299999999999999</v>
      </c>
      <c r="O5019">
        <v>40</v>
      </c>
      <c r="P5019">
        <v>45.199999999999996</v>
      </c>
      <c r="Q5019" t="str">
        <v>C66SZX-SMT SERVICE</v>
      </c>
      <c r="R5019" t="str">
        <v>Dongguan Cowell Optic Electronics Co., Ltd.</v>
      </c>
      <c r="S5019" t="str">
        <v>Same</v>
      </c>
      <c r="T5019">
        <v>906203</v>
      </c>
      <c r="U5019">
        <v>1.4</v>
      </c>
      <c r="V5019" t="str">
        <v>309ASY INV-PTS SALES</v>
      </c>
      <c r="W5019">
        <v>0</v>
      </c>
      <c r="X5019" t="str">
        <v>3月账单</v>
      </c>
      <c r="Y5019">
        <v>1143261</v>
      </c>
      <c r="Z5019" t="str">
        <v>东莞高伟光学电子有限公司</v>
      </c>
      <c r="AA5019">
        <v>0</v>
      </c>
      <c r="AB5019">
        <v>2023</v>
      </c>
      <c r="AC5019">
        <v>3</v>
      </c>
      <c r="AD5019" t="str">
        <v>Q4</v>
      </c>
      <c r="AE5019" t="str">
        <v>FY22/23</v>
      </c>
      <c r="AF5019" t="str">
        <v>SOUTH</v>
      </c>
    </row>
    <row r="5020" spans="1:32">
      <c r="A5020" t="str">
        <v>ESHL</v>
      </c>
      <c r="B5020" t="str">
        <v>SZX</v>
      </c>
      <c r="C5020" t="str">
        <v>SPARES/OTHER</v>
      </c>
      <c r="D5020" s="4">
        <v>45001</v>
      </c>
      <c r="E5020" t="str">
        <v>YAMAHA</v>
      </c>
      <c r="F5020">
        <v>14104388</v>
      </c>
      <c r="G5020">
        <v>45001</v>
      </c>
      <c r="H5020" t="str">
        <v>YMCT|KHY-M66A3-00</v>
      </c>
      <c r="I5020" t="str">
        <v>HNS X-FLEX SRV</v>
      </c>
      <c r="J5020">
        <v>1</v>
      </c>
      <c r="K5020">
        <v>1</v>
      </c>
      <c r="L5020">
        <v>1200</v>
      </c>
      <c r="M5020" t="str">
        <v>CNY</v>
      </c>
      <c r="N5020">
        <v>1.1299999999999999</v>
      </c>
      <c r="O5020">
        <v>1200</v>
      </c>
      <c r="P5020">
        <v>1355.9999999999998</v>
      </c>
      <c r="Q5020" t="str">
        <v>C66SZX-SMT SERVICE</v>
      </c>
      <c r="R5020" t="str">
        <v>FUJI ELECTRIC (SHENZHEN) CO., LTD</v>
      </c>
      <c r="S5020" t="str">
        <v>Same</v>
      </c>
      <c r="T5020">
        <v>906207</v>
      </c>
      <c r="U5020">
        <v>42.72</v>
      </c>
      <c r="V5020" t="str">
        <v>309ASY INV-PTS SALES</v>
      </c>
      <c r="W5020">
        <v>0</v>
      </c>
      <c r="X5020" t="str">
        <v>4500148968&amp;4500147255&amp;4500148108</v>
      </c>
      <c r="Y5020">
        <v>1144121</v>
      </c>
      <c r="Z5020" t="str">
        <v>富士电机（深圳）有限公司</v>
      </c>
      <c r="AA5020">
        <v>0</v>
      </c>
      <c r="AB5020">
        <v>2023</v>
      </c>
      <c r="AC5020">
        <v>3</v>
      </c>
      <c r="AD5020" t="str">
        <v>Q4</v>
      </c>
      <c r="AE5020" t="str">
        <v>FY22/23</v>
      </c>
      <c r="AF5020" t="str">
        <v>SOUTH</v>
      </c>
    </row>
    <row r="5021" spans="1:32">
      <c r="A5021" t="str">
        <v>ESHL</v>
      </c>
      <c r="B5021" t="str">
        <v>SZX</v>
      </c>
      <c r="C5021" t="str">
        <v>SPARES/OTHER</v>
      </c>
      <c r="D5021" s="4">
        <v>45001</v>
      </c>
      <c r="E5021" t="str">
        <v>YAMAHA</v>
      </c>
      <c r="F5021">
        <v>14104388</v>
      </c>
      <c r="G5021">
        <v>45001</v>
      </c>
      <c r="H5021" t="str">
        <v>YMCT|KHY-M66A2-00</v>
      </c>
      <c r="I5021" t="str">
        <v>HNS Y-FLEX SRV</v>
      </c>
      <c r="J5021">
        <v>1</v>
      </c>
      <c r="K5021">
        <v>1</v>
      </c>
      <c r="L5021">
        <v>1400</v>
      </c>
      <c r="M5021" t="str">
        <v>CNY</v>
      </c>
      <c r="N5021">
        <v>1.1299999999999999</v>
      </c>
      <c r="O5021">
        <v>1400</v>
      </c>
      <c r="P5021">
        <v>1581.9999999999998</v>
      </c>
      <c r="Q5021" t="str">
        <v>C66SZX-SMT SERVICE</v>
      </c>
      <c r="R5021" t="str">
        <v>FUJI ELECTRIC (SHENZHEN) CO., LTD</v>
      </c>
      <c r="S5021" t="str">
        <v>Same</v>
      </c>
      <c r="T5021">
        <v>906207</v>
      </c>
      <c r="U5021">
        <v>49.15</v>
      </c>
      <c r="V5021" t="str">
        <v>309ASY INV-PTS SALES</v>
      </c>
      <c r="W5021">
        <v>0</v>
      </c>
      <c r="X5021" t="str">
        <v>4500148968&amp;4500147255&amp;4500148108</v>
      </c>
      <c r="Y5021">
        <v>1144121</v>
      </c>
      <c r="Z5021" t="str">
        <v>富士电机（深圳）有限公司</v>
      </c>
      <c r="AA5021">
        <v>0</v>
      </c>
      <c r="AB5021">
        <v>2023</v>
      </c>
      <c r="AC5021">
        <v>3</v>
      </c>
      <c r="AD5021" t="str">
        <v>Q4</v>
      </c>
      <c r="AE5021" t="str">
        <v>FY22/23</v>
      </c>
      <c r="AF5021" t="str">
        <v>SOUTH</v>
      </c>
    </row>
    <row r="5022" spans="1:32">
      <c r="A5022" t="str">
        <v>ESHL</v>
      </c>
      <c r="B5022" t="str">
        <v>SZX</v>
      </c>
      <c r="C5022" t="str">
        <v>SPARES/OTHER</v>
      </c>
      <c r="D5022" s="4">
        <v>45001</v>
      </c>
      <c r="E5022" t="str">
        <v>YAMAHA</v>
      </c>
      <c r="F5022">
        <v>14104388</v>
      </c>
      <c r="G5022">
        <v>45001</v>
      </c>
      <c r="H5022" t="str">
        <v>YMCT|KHY-M2267-A0</v>
      </c>
      <c r="I5022" t="str">
        <v>GUIDE X AXIS ASSY</v>
      </c>
      <c r="J5022">
        <v>1</v>
      </c>
      <c r="K5022">
        <v>1</v>
      </c>
      <c r="L5022">
        <v>950</v>
      </c>
      <c r="M5022" t="str">
        <v>CNY</v>
      </c>
      <c r="N5022">
        <v>1.1299999999999999</v>
      </c>
      <c r="O5022">
        <v>950</v>
      </c>
      <c r="P5022">
        <v>1073.5</v>
      </c>
      <c r="Q5022" t="str">
        <v>C66SZX-SMT SERVICE</v>
      </c>
      <c r="R5022" t="str">
        <v>FUJI ELECTRIC (SHENZHEN) CO., LTD</v>
      </c>
      <c r="S5022" t="str">
        <v>Same</v>
      </c>
      <c r="T5022">
        <v>906207</v>
      </c>
      <c r="U5022">
        <v>519.72</v>
      </c>
      <c r="V5022" t="str">
        <v>309ASY INV-PTS SALES</v>
      </c>
      <c r="W5022">
        <v>0</v>
      </c>
      <c r="X5022" t="str">
        <v>4500148968&amp;4500147255&amp;4500148108</v>
      </c>
      <c r="Y5022">
        <v>1144121</v>
      </c>
      <c r="Z5022" t="str">
        <v>富士电机（深圳）有限公司</v>
      </c>
      <c r="AA5022">
        <v>0</v>
      </c>
      <c r="AB5022">
        <v>2023</v>
      </c>
      <c r="AC5022">
        <v>3</v>
      </c>
      <c r="AD5022" t="str">
        <v>Q4</v>
      </c>
      <c r="AE5022" t="str">
        <v>FY22/23</v>
      </c>
      <c r="AF5022" t="str">
        <v>SOUTH</v>
      </c>
    </row>
    <row r="5023" spans="1:32">
      <c r="A5023" t="str">
        <v>ESHL</v>
      </c>
      <c r="B5023" t="str">
        <v>SZX</v>
      </c>
      <c r="C5023" t="str">
        <v>SPARES/OTHER</v>
      </c>
      <c r="D5023" s="4">
        <v>45001</v>
      </c>
      <c r="E5023" t="str">
        <v>YAMAHA</v>
      </c>
      <c r="F5023">
        <v>14104388</v>
      </c>
      <c r="G5023">
        <v>45001</v>
      </c>
      <c r="H5023" t="str">
        <v>YMCT|KLW-M711S-A1</v>
      </c>
      <c r="I5023" t="str">
        <v>SHAFT 1,SPARE</v>
      </c>
      <c r="J5023">
        <v>1</v>
      </c>
      <c r="K5023">
        <v>1</v>
      </c>
      <c r="L5023">
        <v>5000</v>
      </c>
      <c r="M5023" t="str">
        <v>CNY</v>
      </c>
      <c r="N5023">
        <v>1.1299999999999999</v>
      </c>
      <c r="O5023">
        <v>5000</v>
      </c>
      <c r="P5023">
        <v>5649.9999999999991</v>
      </c>
      <c r="Q5023" t="str">
        <v>C66SZX-SMT SERVICE</v>
      </c>
      <c r="R5023" t="str">
        <v>FUJI ELECTRIC (SHENZHEN) CO., LTD</v>
      </c>
      <c r="S5023" t="str">
        <v>Same</v>
      </c>
      <c r="T5023">
        <v>906207</v>
      </c>
      <c r="U5023">
        <v>2945</v>
      </c>
      <c r="V5023" t="str">
        <v>309ASY INV-PTS SALES</v>
      </c>
      <c r="W5023">
        <v>0</v>
      </c>
      <c r="X5023" t="str">
        <v>4500148968&amp;4500147255&amp;4500148108</v>
      </c>
      <c r="Y5023">
        <v>1144121</v>
      </c>
      <c r="Z5023" t="str">
        <v>富士电机（深圳）有限公司</v>
      </c>
      <c r="AA5023">
        <v>0</v>
      </c>
      <c r="AB5023">
        <v>2023</v>
      </c>
      <c r="AC5023">
        <v>3</v>
      </c>
      <c r="AD5023" t="str">
        <v>Q4</v>
      </c>
      <c r="AE5023" t="str">
        <v>FY22/23</v>
      </c>
      <c r="AF5023" t="str">
        <v>SOUTH</v>
      </c>
    </row>
    <row r="5024" spans="1:32">
      <c r="A5024" t="str">
        <v>ESHL</v>
      </c>
      <c r="B5024" t="str">
        <v>SZX</v>
      </c>
      <c r="C5024" t="str">
        <v>SPARES/OTHER</v>
      </c>
      <c r="D5024" s="4">
        <v>45001</v>
      </c>
      <c r="E5024" t="str">
        <v>YAMAHA</v>
      </c>
      <c r="F5024">
        <v>14104388</v>
      </c>
      <c r="G5024">
        <v>45001</v>
      </c>
      <c r="H5024" t="str">
        <v>YMCT|KHY-M9129-00</v>
      </c>
      <c r="I5024" t="str">
        <v>BELT 1 CONVEYOR</v>
      </c>
      <c r="J5024">
        <v>4</v>
      </c>
      <c r="K5024">
        <v>4</v>
      </c>
      <c r="L5024">
        <v>1200</v>
      </c>
      <c r="M5024" t="str">
        <v>CNY</v>
      </c>
      <c r="N5024">
        <v>1.1299999999999999</v>
      </c>
      <c r="O5024">
        <v>1200</v>
      </c>
      <c r="P5024">
        <v>1355.9999999999998</v>
      </c>
      <c r="Q5024" t="str">
        <v>C66SZX-SMT SERVICE</v>
      </c>
      <c r="R5024" t="str">
        <v>FUJI ELECTRIC (SHENZHEN) CO., LTD</v>
      </c>
      <c r="S5024" t="str">
        <v>Same</v>
      </c>
      <c r="T5024">
        <v>906207</v>
      </c>
      <c r="U5024">
        <v>375.54</v>
      </c>
      <c r="V5024" t="str">
        <v>309ASY INV-PTS SALES</v>
      </c>
      <c r="W5024">
        <v>0</v>
      </c>
      <c r="X5024" t="str">
        <v>4500148968&amp;4500147255&amp;4500148108</v>
      </c>
      <c r="Y5024">
        <v>1144121</v>
      </c>
      <c r="Z5024" t="str">
        <v>富士电机（深圳）有限公司</v>
      </c>
      <c r="AA5024">
        <v>0</v>
      </c>
      <c r="AB5024">
        <v>2023</v>
      </c>
      <c r="AC5024">
        <v>3</v>
      </c>
      <c r="AD5024" t="str">
        <v>Q4</v>
      </c>
      <c r="AE5024" t="str">
        <v>FY22/23</v>
      </c>
      <c r="AF5024" t="str">
        <v>SOUTH</v>
      </c>
    </row>
    <row r="5025" spans="1:32">
      <c r="A5025" t="str">
        <v>ESHL</v>
      </c>
      <c r="B5025" t="str">
        <v>SHA</v>
      </c>
      <c r="C5025" t="str">
        <v>SPARES/OTHER</v>
      </c>
      <c r="D5025" s="4">
        <v>45001</v>
      </c>
      <c r="E5025" t="str">
        <v>YAMAHA</v>
      </c>
      <c r="F5025">
        <v>14104389</v>
      </c>
      <c r="G5025">
        <v>45001</v>
      </c>
      <c r="H5025" t="str">
        <v>YMCT|KM5-M7174-F0</v>
      </c>
      <c r="I5025" t="str">
        <v>FILTER CAP</v>
      </c>
      <c r="J5025">
        <v>1</v>
      </c>
      <c r="K5025">
        <v>1</v>
      </c>
      <c r="L5025">
        <v>286.73</v>
      </c>
      <c r="M5025" t="str">
        <v>CNY</v>
      </c>
      <c r="N5025">
        <v>1.1299999999999999</v>
      </c>
      <c r="O5025">
        <v>286.73</v>
      </c>
      <c r="P5025">
        <v>324.00489999999996</v>
      </c>
      <c r="Q5025" t="str">
        <v>C66SHA-SERVICE GROUP</v>
      </c>
      <c r="R5025" t="str">
        <v>Suzhou Inovance Technology Co Ltd</v>
      </c>
      <c r="S5025" t="str">
        <v>Same</v>
      </c>
      <c r="T5025">
        <v>906208</v>
      </c>
      <c r="U5025">
        <v>18.87</v>
      </c>
      <c r="V5025" t="str">
        <v>309ASY INV-PTS SALES</v>
      </c>
      <c r="W5025">
        <v>0</v>
      </c>
      <c r="X5025">
        <v>0</v>
      </c>
      <c r="Y5025">
        <v>1144137</v>
      </c>
      <c r="Z5025" t="str">
        <v>苏州汇川技术有限公司</v>
      </c>
      <c r="AA5025">
        <v>0</v>
      </c>
      <c r="AB5025">
        <v>2023</v>
      </c>
      <c r="AC5025">
        <v>3</v>
      </c>
      <c r="AD5025" t="str">
        <v>Q4</v>
      </c>
      <c r="AE5025" t="str">
        <v>FY22/23</v>
      </c>
      <c r="AF5025" t="str">
        <v>EAST</v>
      </c>
    </row>
    <row r="5026" spans="1:32">
      <c r="A5026" t="str">
        <v>ESHL</v>
      </c>
      <c r="B5026" t="str">
        <v>SHA</v>
      </c>
      <c r="C5026" t="str">
        <v>SPARES/OTHER</v>
      </c>
      <c r="D5026" s="4">
        <v>45001</v>
      </c>
      <c r="E5026" t="str">
        <v>YAMAHA</v>
      </c>
      <c r="F5026">
        <v>14104389</v>
      </c>
      <c r="G5026">
        <v>45001</v>
      </c>
      <c r="H5026" t="str">
        <v>YMCT|KJJ-M2267-A0</v>
      </c>
      <c r="I5026" t="str">
        <v>CABLE DUCT</v>
      </c>
      <c r="J5026">
        <v>1</v>
      </c>
      <c r="K5026">
        <v>1</v>
      </c>
      <c r="L5026">
        <v>1921.24</v>
      </c>
      <c r="M5026" t="str">
        <v>CNY</v>
      </c>
      <c r="N5026">
        <v>1.1299999999999999</v>
      </c>
      <c r="O5026">
        <v>1921.24</v>
      </c>
      <c r="P5026">
        <v>2171.0011999999997</v>
      </c>
      <c r="Q5026" t="str">
        <v>C66SHA-SERVICE GROUP</v>
      </c>
      <c r="R5026" t="str">
        <v>Suzhou Inovance Technology Co Ltd</v>
      </c>
      <c r="S5026" t="str">
        <v>Same</v>
      </c>
      <c r="T5026">
        <v>906208</v>
      </c>
      <c r="U5026">
        <v>126.47</v>
      </c>
      <c r="V5026" t="str">
        <v>309ASY INV-PTS SALES</v>
      </c>
      <c r="W5026">
        <v>0</v>
      </c>
      <c r="X5026">
        <v>0</v>
      </c>
      <c r="Y5026">
        <v>1144137</v>
      </c>
      <c r="Z5026" t="str">
        <v>苏州汇川技术有限公司</v>
      </c>
      <c r="AA5026">
        <v>0</v>
      </c>
      <c r="AB5026">
        <v>2023</v>
      </c>
      <c r="AC5026">
        <v>3</v>
      </c>
      <c r="AD5026" t="str">
        <v>Q4</v>
      </c>
      <c r="AE5026" t="str">
        <v>FY22/23</v>
      </c>
      <c r="AF5026" t="str">
        <v>EAST</v>
      </c>
    </row>
    <row r="5027" spans="1:32">
      <c r="A5027" t="str">
        <v>ESHL</v>
      </c>
      <c r="B5027" t="str">
        <v>SHA</v>
      </c>
      <c r="C5027" t="str">
        <v>SPARES/OTHER</v>
      </c>
      <c r="D5027" s="4">
        <v>45001</v>
      </c>
      <c r="E5027" t="str">
        <v>YAMAHA</v>
      </c>
      <c r="F5027">
        <v>14104389</v>
      </c>
      <c r="G5027">
        <v>45001</v>
      </c>
      <c r="H5027" t="str">
        <v>YMCT|KKE-M2267-A0</v>
      </c>
      <c r="I5027" t="str">
        <v>GUIDE X AXIS ASSY</v>
      </c>
      <c r="J5027">
        <v>3</v>
      </c>
      <c r="K5027">
        <v>3</v>
      </c>
      <c r="L5027">
        <v>5086.7299999999996</v>
      </c>
      <c r="M5027" t="str">
        <v>CNY</v>
      </c>
      <c r="N5027">
        <v>1.1299999999999999</v>
      </c>
      <c r="O5027">
        <v>5086.7299999999996</v>
      </c>
      <c r="P5027">
        <v>5748.004899999999</v>
      </c>
      <c r="Q5027" t="str">
        <v>C66SHA-SERVICE GROUP</v>
      </c>
      <c r="R5027" t="str">
        <v>Suzhou Inovance Technology Co Ltd</v>
      </c>
      <c r="S5027" t="str">
        <v>Same</v>
      </c>
      <c r="T5027">
        <v>906208</v>
      </c>
      <c r="U5027">
        <v>334.83</v>
      </c>
      <c r="V5027" t="str">
        <v>309ASY INV-PTS SALES</v>
      </c>
      <c r="W5027">
        <v>0</v>
      </c>
      <c r="X5027">
        <v>0</v>
      </c>
      <c r="Y5027">
        <v>1144137</v>
      </c>
      <c r="Z5027" t="str">
        <v>苏州汇川技术有限公司</v>
      </c>
      <c r="AA5027">
        <v>0</v>
      </c>
      <c r="AB5027">
        <v>2023</v>
      </c>
      <c r="AC5027">
        <v>3</v>
      </c>
      <c r="AD5027" t="str">
        <v>Q4</v>
      </c>
      <c r="AE5027" t="str">
        <v>FY22/23</v>
      </c>
      <c r="AF5027" t="str">
        <v>EAST</v>
      </c>
    </row>
    <row r="5028" spans="1:32">
      <c r="A5028" t="str">
        <v>ESHL</v>
      </c>
      <c r="B5028" t="str">
        <v>SHA</v>
      </c>
      <c r="C5028" t="str">
        <v>SPARES/OTHER</v>
      </c>
      <c r="D5028" s="4">
        <v>45001</v>
      </c>
      <c r="E5028" t="str">
        <v>YAMAHA</v>
      </c>
      <c r="F5028">
        <v>14104390</v>
      </c>
      <c r="G5028">
        <v>45001</v>
      </c>
      <c r="H5028" t="str">
        <v>YMCT|KKE-M2267-A0</v>
      </c>
      <c r="I5028" t="str">
        <v>GUIDE X AXIS ASSY</v>
      </c>
      <c r="J5028">
        <v>1</v>
      </c>
      <c r="K5028">
        <v>1</v>
      </c>
      <c r="L5028">
        <v>1695.58</v>
      </c>
      <c r="M5028" t="str">
        <v>CNY</v>
      </c>
      <c r="N5028">
        <v>1.1299999999999999</v>
      </c>
      <c r="O5028">
        <v>1695.58</v>
      </c>
      <c r="P5028">
        <v>1916.0053999999998</v>
      </c>
      <c r="Q5028" t="str">
        <v>C66SHA-SERVICE GROUP</v>
      </c>
      <c r="R5028" t="str">
        <v>Suzhou Inovance Technology Co Ltd</v>
      </c>
      <c r="S5028" t="str">
        <v>Same</v>
      </c>
      <c r="T5028">
        <v>906209</v>
      </c>
      <c r="U5028">
        <v>111.61</v>
      </c>
      <c r="V5028" t="str">
        <v>309ASY INV-PTS SALES</v>
      </c>
      <c r="W5028">
        <v>0</v>
      </c>
      <c r="X5028">
        <v>0</v>
      </c>
      <c r="Y5028">
        <v>1144144</v>
      </c>
      <c r="Z5028" t="str">
        <v>苏州汇川技术有限公司</v>
      </c>
      <c r="AA5028">
        <v>0</v>
      </c>
      <c r="AB5028">
        <v>2023</v>
      </c>
      <c r="AC5028">
        <v>3</v>
      </c>
      <c r="AD5028" t="str">
        <v>Q4</v>
      </c>
      <c r="AE5028" t="str">
        <v>FY22/23</v>
      </c>
      <c r="AF5028" t="str">
        <v>EAST</v>
      </c>
    </row>
    <row r="5029" spans="1:32">
      <c r="A5029" t="str">
        <v>ESHL</v>
      </c>
      <c r="B5029" t="str">
        <v>SHA</v>
      </c>
      <c r="C5029" t="str">
        <v>SPARES/OTHER</v>
      </c>
      <c r="D5029" s="4">
        <v>45001</v>
      </c>
      <c r="E5029" t="str">
        <v>YAMAHA</v>
      </c>
      <c r="F5029">
        <v>14104391</v>
      </c>
      <c r="G5029">
        <v>45001</v>
      </c>
      <c r="H5029" t="str">
        <v>YMCT|KJH-M71G4-00</v>
      </c>
      <c r="I5029" t="str">
        <v>BIT</v>
      </c>
      <c r="J5029">
        <v>3</v>
      </c>
      <c r="K5029">
        <v>3</v>
      </c>
      <c r="L5029">
        <v>1946.02</v>
      </c>
      <c r="M5029" t="str">
        <v>CNY</v>
      </c>
      <c r="N5029">
        <v>1.1299999999999999</v>
      </c>
      <c r="O5029">
        <v>1946.02</v>
      </c>
      <c r="P5029">
        <v>2199.0025999999998</v>
      </c>
      <c r="Q5029" t="str">
        <v>C66SHA-SERVICE GROUP</v>
      </c>
      <c r="R5029" t="str">
        <v>Suzhou Inovance Technology Co Ltd</v>
      </c>
      <c r="S5029" t="str">
        <v>Same</v>
      </c>
      <c r="T5029">
        <v>906210</v>
      </c>
      <c r="U5029">
        <v>128.1</v>
      </c>
      <c r="V5029" t="str">
        <v>309ASY INV-PTS SALES</v>
      </c>
      <c r="W5029">
        <v>0</v>
      </c>
      <c r="X5029">
        <v>0</v>
      </c>
      <c r="Y5029">
        <v>1144151</v>
      </c>
      <c r="Z5029" t="str">
        <v>苏州汇川技术有限公司</v>
      </c>
      <c r="AA5029">
        <v>0</v>
      </c>
      <c r="AB5029">
        <v>2023</v>
      </c>
      <c r="AC5029">
        <v>3</v>
      </c>
      <c r="AD5029" t="str">
        <v>Q4</v>
      </c>
      <c r="AE5029" t="str">
        <v>FY22/23</v>
      </c>
      <c r="AF5029" t="str">
        <v>EAST</v>
      </c>
    </row>
    <row r="5030" spans="1:32">
      <c r="A5030" t="str">
        <v>ESHL</v>
      </c>
      <c r="B5030" t="str">
        <v>SZX</v>
      </c>
      <c r="C5030" t="str">
        <v>SPARES/OTHER</v>
      </c>
      <c r="D5030" s="4">
        <v>45001</v>
      </c>
      <c r="E5030" t="str">
        <v>YAMAHA</v>
      </c>
      <c r="F5030">
        <v>14104392</v>
      </c>
      <c r="G5030">
        <v>45001</v>
      </c>
      <c r="H5030" t="str">
        <v>YMCT|KKE-M919R-00</v>
      </c>
      <c r="I5030" t="str">
        <v>BELT CONVEYOR</v>
      </c>
      <c r="J5030">
        <v>2</v>
      </c>
      <c r="K5030">
        <v>2</v>
      </c>
      <c r="L5030">
        <v>265.49</v>
      </c>
      <c r="M5030" t="str">
        <v>CNY</v>
      </c>
      <c r="N5030">
        <v>1.1299999999999999</v>
      </c>
      <c r="O5030">
        <v>265.49</v>
      </c>
      <c r="P5030">
        <v>300.00369999999998</v>
      </c>
      <c r="Q5030" t="str">
        <v>C66SZX-SMT SERVICE</v>
      </c>
      <c r="R5030" t="str">
        <v>JiangXi Netis Technology Co., Ltd.</v>
      </c>
      <c r="S5030" t="str">
        <v>Same</v>
      </c>
      <c r="T5030">
        <v>906176</v>
      </c>
      <c r="U5030">
        <v>155.80000000000001</v>
      </c>
      <c r="V5030" t="str">
        <v>309ASY INV-PTS SALES</v>
      </c>
      <c r="W5030">
        <v>0</v>
      </c>
      <c r="X5030" t="str">
        <v>结算单编号：LK221200050</v>
      </c>
      <c r="Y5030">
        <v>1144142</v>
      </c>
      <c r="Z5030" t="str">
        <v>江西网是科技有限公司</v>
      </c>
      <c r="AA5030">
        <v>0</v>
      </c>
      <c r="AB5030">
        <v>2023</v>
      </c>
      <c r="AC5030">
        <v>3</v>
      </c>
      <c r="AD5030" t="str">
        <v>Q4</v>
      </c>
      <c r="AE5030" t="str">
        <v>FY22/23</v>
      </c>
      <c r="AF5030" t="str">
        <v>SOUTH</v>
      </c>
    </row>
    <row r="5031" spans="1:32">
      <c r="A5031" t="str">
        <v>ESHL</v>
      </c>
      <c r="B5031" t="str">
        <v>SZX</v>
      </c>
      <c r="C5031" t="str">
        <v>SPARES/OTHER</v>
      </c>
      <c r="D5031" s="4">
        <v>45001</v>
      </c>
      <c r="E5031" t="str">
        <v>YAMAHA</v>
      </c>
      <c r="F5031">
        <v>14104392</v>
      </c>
      <c r="G5031">
        <v>45001</v>
      </c>
      <c r="H5031" t="str">
        <v>YMCT|KHY-M7710-A4</v>
      </c>
      <c r="I5031" t="str">
        <v>NOZZLE 311A ASSY.</v>
      </c>
      <c r="J5031">
        <v>10</v>
      </c>
      <c r="K5031">
        <v>10</v>
      </c>
      <c r="L5031">
        <v>5575.22</v>
      </c>
      <c r="M5031" t="str">
        <v>CNY</v>
      </c>
      <c r="N5031">
        <v>1.1299999999999999</v>
      </c>
      <c r="O5031">
        <v>5575.22</v>
      </c>
      <c r="P5031">
        <v>6299.9985999999999</v>
      </c>
      <c r="Q5031" t="str">
        <v>C66SZX-SMT SERVICE</v>
      </c>
      <c r="R5031" t="str">
        <v>JiangXi Netis Technology Co., Ltd.</v>
      </c>
      <c r="S5031" t="str">
        <v>Same</v>
      </c>
      <c r="T5031">
        <v>906176</v>
      </c>
      <c r="U5031">
        <v>4210</v>
      </c>
      <c r="V5031" t="str">
        <v>309ASY INV-PTS SALES</v>
      </c>
      <c r="W5031">
        <v>0</v>
      </c>
      <c r="X5031" t="str">
        <v>结算单编号：LK221200050</v>
      </c>
      <c r="Y5031">
        <v>1144142</v>
      </c>
      <c r="Z5031" t="str">
        <v>江西网是科技有限公司</v>
      </c>
      <c r="AA5031">
        <v>0</v>
      </c>
      <c r="AB5031">
        <v>2023</v>
      </c>
      <c r="AC5031">
        <v>3</v>
      </c>
      <c r="AD5031" t="str">
        <v>Q4</v>
      </c>
      <c r="AE5031" t="str">
        <v>FY22/23</v>
      </c>
      <c r="AF5031" t="str">
        <v>SOUTH</v>
      </c>
    </row>
    <row r="5032" spans="1:32">
      <c r="A5032" t="str">
        <v>ESHL</v>
      </c>
      <c r="B5032" t="str">
        <v>SZX</v>
      </c>
      <c r="C5032" t="str">
        <v>SPARES/OTHER</v>
      </c>
      <c r="D5032" s="4">
        <v>45001</v>
      </c>
      <c r="E5032" t="str">
        <v>YAMAHA</v>
      </c>
      <c r="F5032">
        <v>14104392</v>
      </c>
      <c r="G5032">
        <v>45001</v>
      </c>
      <c r="H5032" t="str">
        <v>YMCT|KHY-M7730-A2</v>
      </c>
      <c r="I5032" t="str">
        <v>NOZZLE 313A ASSY.</v>
      </c>
      <c r="J5032">
        <v>5</v>
      </c>
      <c r="K5032">
        <v>5</v>
      </c>
      <c r="L5032">
        <v>3849.56</v>
      </c>
      <c r="M5032" t="str">
        <v>CNY</v>
      </c>
      <c r="N5032">
        <v>1.1299999999999999</v>
      </c>
      <c r="O5032">
        <v>3849.56</v>
      </c>
      <c r="P5032">
        <v>4350.0027999999993</v>
      </c>
      <c r="Q5032" t="str">
        <v>C66SZX-SMT SERVICE</v>
      </c>
      <c r="R5032" t="str">
        <v>JiangXi Netis Technology Co., Ltd.</v>
      </c>
      <c r="S5032" t="str">
        <v>Same</v>
      </c>
      <c r="T5032">
        <v>906176</v>
      </c>
      <c r="U5032">
        <v>2265</v>
      </c>
      <c r="V5032" t="str">
        <v>309ASY INV-PTS SALES</v>
      </c>
      <c r="W5032">
        <v>0</v>
      </c>
      <c r="X5032" t="str">
        <v>结算单编号：LK221200050</v>
      </c>
      <c r="Y5032">
        <v>1144142</v>
      </c>
      <c r="Z5032" t="str">
        <v>江西网是科技有限公司</v>
      </c>
      <c r="AA5032">
        <v>0</v>
      </c>
      <c r="AB5032">
        <v>2023</v>
      </c>
      <c r="AC5032">
        <v>3</v>
      </c>
      <c r="AD5032" t="str">
        <v>Q4</v>
      </c>
      <c r="AE5032" t="str">
        <v>FY22/23</v>
      </c>
      <c r="AF5032" t="str">
        <v>SOUTH</v>
      </c>
    </row>
    <row r="5033" spans="1:32">
      <c r="A5033" t="str">
        <v>ESHL</v>
      </c>
      <c r="B5033" t="str">
        <v>SZX</v>
      </c>
      <c r="C5033" t="str">
        <v>SPARES/OTHER</v>
      </c>
      <c r="D5033" s="4">
        <v>45001</v>
      </c>
      <c r="E5033" t="str">
        <v>YAMAHA</v>
      </c>
      <c r="F5033">
        <v>14104392</v>
      </c>
      <c r="G5033">
        <v>45001</v>
      </c>
      <c r="H5033" t="str">
        <v>YMCT|90K65-001K34</v>
      </c>
      <c r="I5033" t="str">
        <v>AC SERVO MOTOR</v>
      </c>
      <c r="J5033">
        <v>1</v>
      </c>
      <c r="K5033">
        <v>1</v>
      </c>
      <c r="L5033">
        <v>3539.82</v>
      </c>
      <c r="M5033" t="str">
        <v>CNY</v>
      </c>
      <c r="N5033">
        <v>1.1299999999999999</v>
      </c>
      <c r="O5033">
        <v>3539.82</v>
      </c>
      <c r="P5033">
        <v>3999.9965999999999</v>
      </c>
      <c r="Q5033" t="str">
        <v>C66SZX-SMT SERVICE</v>
      </c>
      <c r="R5033" t="str">
        <v>JiangXi Netis Technology Co., Ltd.</v>
      </c>
      <c r="S5033" t="str">
        <v>Same</v>
      </c>
      <c r="T5033">
        <v>906176</v>
      </c>
      <c r="U5033">
        <v>1915</v>
      </c>
      <c r="V5033" t="str">
        <v>309ASY INV-PTS SALES</v>
      </c>
      <c r="W5033">
        <v>0</v>
      </c>
      <c r="X5033" t="str">
        <v>结算单编号：LK221200050</v>
      </c>
      <c r="Y5033">
        <v>1144142</v>
      </c>
      <c r="Z5033" t="str">
        <v>江西网是科技有限公司</v>
      </c>
      <c r="AA5033">
        <v>0</v>
      </c>
      <c r="AB5033">
        <v>2023</v>
      </c>
      <c r="AC5033">
        <v>3</v>
      </c>
      <c r="AD5033" t="str">
        <v>Q4</v>
      </c>
      <c r="AE5033" t="str">
        <v>FY22/23</v>
      </c>
      <c r="AF5033" t="str">
        <v>SOUTH</v>
      </c>
    </row>
    <row r="5034" spans="1:32">
      <c r="A5034" t="str">
        <v>ESHL</v>
      </c>
      <c r="B5034" t="str">
        <v>SZX</v>
      </c>
      <c r="C5034" t="str">
        <v>SPARES/OTHER</v>
      </c>
      <c r="D5034" s="4">
        <v>45001</v>
      </c>
      <c r="E5034" t="str">
        <v>YAMAHA</v>
      </c>
      <c r="F5034">
        <v>14104392</v>
      </c>
      <c r="G5034">
        <v>45001</v>
      </c>
      <c r="H5034" t="str">
        <v>YMCT|98707-03006</v>
      </c>
      <c r="I5034" t="str">
        <v>SCREW FLAT HEAD</v>
      </c>
      <c r="J5034">
        <v>40</v>
      </c>
      <c r="K5034">
        <v>40</v>
      </c>
      <c r="L5034">
        <v>106.19</v>
      </c>
      <c r="M5034" t="str">
        <v>CNY</v>
      </c>
      <c r="N5034">
        <v>1.1299999999999999</v>
      </c>
      <c r="O5034">
        <v>106.19</v>
      </c>
      <c r="P5034">
        <v>119.99469999999998</v>
      </c>
      <c r="Q5034" t="str">
        <v>C66SZX-SMT SERVICE</v>
      </c>
      <c r="R5034" t="str">
        <v>JiangXi Netis Technology Co., Ltd.</v>
      </c>
      <c r="S5034" t="str">
        <v>Same</v>
      </c>
      <c r="T5034">
        <v>906176</v>
      </c>
      <c r="U5034">
        <v>40</v>
      </c>
      <c r="V5034" t="str">
        <v>309ASY INV-PTS SALES</v>
      </c>
      <c r="W5034">
        <v>0</v>
      </c>
      <c r="X5034" t="str">
        <v>结算单编号：LK221200050</v>
      </c>
      <c r="Y5034">
        <v>1144142</v>
      </c>
      <c r="Z5034" t="str">
        <v>江西网是科技有限公司</v>
      </c>
      <c r="AA5034">
        <v>0</v>
      </c>
      <c r="AB5034">
        <v>2023</v>
      </c>
      <c r="AC5034">
        <v>3</v>
      </c>
      <c r="AD5034" t="str">
        <v>Q4</v>
      </c>
      <c r="AE5034" t="str">
        <v>FY22/23</v>
      </c>
      <c r="AF5034" t="str">
        <v>SOUTH</v>
      </c>
    </row>
    <row r="5035" spans="1:32">
      <c r="A5035" t="str">
        <v>ESHL</v>
      </c>
      <c r="B5035" t="str">
        <v>SZX</v>
      </c>
      <c r="C5035" t="str">
        <v>SPARES/OTHER</v>
      </c>
      <c r="D5035" s="4">
        <v>45001</v>
      </c>
      <c r="E5035" t="str">
        <v>YAMAHA</v>
      </c>
      <c r="F5035">
        <v>14104392</v>
      </c>
      <c r="G5035">
        <v>45001</v>
      </c>
      <c r="H5035" t="str">
        <v>YMCT|KKE-M9127-00</v>
      </c>
      <c r="I5035" t="str">
        <v>BELT 1 CONVEYOR</v>
      </c>
      <c r="J5035">
        <v>4</v>
      </c>
      <c r="K5035">
        <v>4</v>
      </c>
      <c r="L5035">
        <v>672.57</v>
      </c>
      <c r="M5035" t="str">
        <v>CNY</v>
      </c>
      <c r="N5035">
        <v>1.1299999999999999</v>
      </c>
      <c r="O5035">
        <v>672.57</v>
      </c>
      <c r="P5035">
        <v>760.00409999999999</v>
      </c>
      <c r="Q5035" t="str">
        <v>C66SZX-SMT SERVICE</v>
      </c>
      <c r="R5035" t="str">
        <v>JiangXi Netis Technology Co., Ltd.</v>
      </c>
      <c r="S5035" t="str">
        <v>Same</v>
      </c>
      <c r="T5035">
        <v>906176</v>
      </c>
      <c r="U5035">
        <v>167.61</v>
      </c>
      <c r="V5035" t="str">
        <v>309ASY INV-PTS SALES</v>
      </c>
      <c r="W5035">
        <v>0</v>
      </c>
      <c r="X5035" t="str">
        <v>结算单编号：LK221200050</v>
      </c>
      <c r="Y5035">
        <v>1144142</v>
      </c>
      <c r="Z5035" t="str">
        <v>江西网是科技有限公司</v>
      </c>
      <c r="AA5035">
        <v>0</v>
      </c>
      <c r="AB5035">
        <v>2023</v>
      </c>
      <c r="AC5035">
        <v>3</v>
      </c>
      <c r="AD5035" t="str">
        <v>Q4</v>
      </c>
      <c r="AE5035" t="str">
        <v>FY22/23</v>
      </c>
      <c r="AF5035" t="str">
        <v>SOUTH</v>
      </c>
    </row>
    <row r="5036" spans="1:32">
      <c r="A5036" t="str">
        <v>ESHL</v>
      </c>
      <c r="B5036" t="str">
        <v>SZX</v>
      </c>
      <c r="C5036" t="str">
        <v>SPARES/OTHER</v>
      </c>
      <c r="D5036" s="4">
        <v>45001</v>
      </c>
      <c r="E5036" t="str">
        <v>YAMAHA</v>
      </c>
      <c r="F5036">
        <v>14104392</v>
      </c>
      <c r="G5036">
        <v>45001</v>
      </c>
      <c r="H5036" t="str">
        <v>YMCT|KKE-M917H-00</v>
      </c>
      <c r="I5036" t="str">
        <v>BELT CONVEYOR</v>
      </c>
      <c r="J5036">
        <v>3</v>
      </c>
      <c r="K5036">
        <v>3</v>
      </c>
      <c r="L5036">
        <v>398.23</v>
      </c>
      <c r="M5036" t="str">
        <v>CNY</v>
      </c>
      <c r="N5036">
        <v>1.1299999999999999</v>
      </c>
      <c r="O5036">
        <v>398.23</v>
      </c>
      <c r="P5036">
        <v>449.99989999999997</v>
      </c>
      <c r="Q5036" t="str">
        <v>C66SZX-SMT SERVICE</v>
      </c>
      <c r="R5036" t="str">
        <v>JiangXi Netis Technology Co., Ltd.</v>
      </c>
      <c r="S5036" t="str">
        <v>Same</v>
      </c>
      <c r="T5036">
        <v>906176</v>
      </c>
      <c r="U5036">
        <v>96.38</v>
      </c>
      <c r="V5036" t="str">
        <v>309ASY INV-PTS SALES</v>
      </c>
      <c r="W5036">
        <v>0</v>
      </c>
      <c r="X5036" t="str">
        <v>结算单编号：LK221200050</v>
      </c>
      <c r="Y5036">
        <v>1144142</v>
      </c>
      <c r="Z5036" t="str">
        <v>江西网是科技有限公司</v>
      </c>
      <c r="AA5036">
        <v>0</v>
      </c>
      <c r="AB5036">
        <v>2023</v>
      </c>
      <c r="AC5036">
        <v>3</v>
      </c>
      <c r="AD5036" t="str">
        <v>Q4</v>
      </c>
      <c r="AE5036" t="str">
        <v>FY22/23</v>
      </c>
      <c r="AF5036" t="str">
        <v>SOUTH</v>
      </c>
    </row>
    <row r="5037" spans="1:32">
      <c r="A5037" t="str">
        <v>ESHL</v>
      </c>
      <c r="B5037" t="str">
        <v>SZX</v>
      </c>
      <c r="C5037" t="str">
        <v>SPARES/OTHER</v>
      </c>
      <c r="D5037" s="4">
        <v>45001</v>
      </c>
      <c r="E5037" t="str">
        <v>YAMAHA</v>
      </c>
      <c r="F5037">
        <v>14104392</v>
      </c>
      <c r="G5037">
        <v>45001</v>
      </c>
      <c r="H5037" t="str">
        <v>YMCT|KHJ-MC24D-00</v>
      </c>
      <c r="I5037" t="str">
        <v>PLATE GUIDE 12</v>
      </c>
      <c r="J5037">
        <v>10</v>
      </c>
      <c r="K5037">
        <v>10</v>
      </c>
      <c r="L5037">
        <v>973.45</v>
      </c>
      <c r="M5037" t="str">
        <v>CNY</v>
      </c>
      <c r="N5037">
        <v>1.1299999999999999</v>
      </c>
      <c r="O5037">
        <v>973.45</v>
      </c>
      <c r="P5037">
        <v>1099.9984999999999</v>
      </c>
      <c r="Q5037" t="str">
        <v>C66SZX-SMT SERVICE</v>
      </c>
      <c r="R5037" t="str">
        <v>JiangXi Netis Technology Co., Ltd.</v>
      </c>
      <c r="S5037" t="str">
        <v>Same</v>
      </c>
      <c r="T5037">
        <v>906176</v>
      </c>
      <c r="U5037">
        <v>583</v>
      </c>
      <c r="V5037" t="str">
        <v>309ASY INV-PTS SALES</v>
      </c>
      <c r="W5037">
        <v>0</v>
      </c>
      <c r="X5037" t="str">
        <v>结算单编号：LK221200050</v>
      </c>
      <c r="Y5037">
        <v>1144142</v>
      </c>
      <c r="Z5037" t="str">
        <v>江西网是科技有限公司</v>
      </c>
      <c r="AA5037">
        <v>0</v>
      </c>
      <c r="AB5037">
        <v>2023</v>
      </c>
      <c r="AC5037">
        <v>3</v>
      </c>
      <c r="AD5037" t="str">
        <v>Q4</v>
      </c>
      <c r="AE5037" t="str">
        <v>FY22/23</v>
      </c>
      <c r="AF5037" t="str">
        <v>SOUTH</v>
      </c>
    </row>
    <row r="5038" spans="1:32">
      <c r="A5038" t="str">
        <v>ESHL</v>
      </c>
      <c r="B5038" t="str">
        <v>SZX</v>
      </c>
      <c r="C5038" t="str">
        <v>SPARES/OTHER</v>
      </c>
      <c r="D5038" s="4">
        <v>45001</v>
      </c>
      <c r="E5038" t="str">
        <v>YAMAHA</v>
      </c>
      <c r="F5038">
        <v>14104392</v>
      </c>
      <c r="G5038">
        <v>45001</v>
      </c>
      <c r="H5038" t="str">
        <v>YMCT|KV1-M9140-A0</v>
      </c>
      <c r="I5038" t="str">
        <v>PULLEY CONV. ASSY.</v>
      </c>
      <c r="J5038">
        <v>2</v>
      </c>
      <c r="K5038">
        <v>2</v>
      </c>
      <c r="L5038">
        <v>442.48</v>
      </c>
      <c r="M5038" t="str">
        <v>CNY</v>
      </c>
      <c r="N5038">
        <v>1.1299999999999999</v>
      </c>
      <c r="O5038">
        <v>442.48</v>
      </c>
      <c r="P5038">
        <v>500.00239999999997</v>
      </c>
      <c r="Q5038" t="str">
        <v>C66SZX-SMT SERVICE</v>
      </c>
      <c r="R5038" t="str">
        <v>JiangXi Netis Technology Co., Ltd.</v>
      </c>
      <c r="S5038" t="str">
        <v>Same</v>
      </c>
      <c r="T5038">
        <v>906176</v>
      </c>
      <c r="U5038">
        <v>190.08</v>
      </c>
      <c r="V5038" t="str">
        <v>309ASY INV-PTS SALES</v>
      </c>
      <c r="W5038">
        <v>0</v>
      </c>
      <c r="X5038" t="str">
        <v>结算单编号：LK221200050</v>
      </c>
      <c r="Y5038">
        <v>1144142</v>
      </c>
      <c r="Z5038" t="str">
        <v>江西网是科技有限公司</v>
      </c>
      <c r="AA5038">
        <v>0</v>
      </c>
      <c r="AB5038">
        <v>2023</v>
      </c>
      <c r="AC5038">
        <v>3</v>
      </c>
      <c r="AD5038" t="str">
        <v>Q4</v>
      </c>
      <c r="AE5038" t="str">
        <v>FY22/23</v>
      </c>
      <c r="AF5038" t="str">
        <v>SOUTH</v>
      </c>
    </row>
    <row r="5039" spans="1:32">
      <c r="A5039" t="str">
        <v>ESHL</v>
      </c>
      <c r="B5039" t="str">
        <v>SZX</v>
      </c>
      <c r="C5039" t="str">
        <v>SPARES/OTHER</v>
      </c>
      <c r="D5039" s="4">
        <v>45001</v>
      </c>
      <c r="E5039" t="str">
        <v>YAMAHA</v>
      </c>
      <c r="F5039">
        <v>14104392</v>
      </c>
      <c r="G5039">
        <v>45001</v>
      </c>
      <c r="H5039" t="str">
        <v>YMCT|KKE-M9165-02</v>
      </c>
      <c r="I5039" t="str">
        <v>PLATE,STOPPER</v>
      </c>
      <c r="J5039">
        <v>1</v>
      </c>
      <c r="K5039">
        <v>1</v>
      </c>
      <c r="L5039">
        <v>66.37</v>
      </c>
      <c r="M5039" t="str">
        <v>CNY</v>
      </c>
      <c r="N5039">
        <v>1.1299999999999999</v>
      </c>
      <c r="O5039">
        <v>66.37</v>
      </c>
      <c r="P5039">
        <v>74.998099999999994</v>
      </c>
      <c r="Q5039" t="str">
        <v>C66SZX-SMT SERVICE</v>
      </c>
      <c r="R5039" t="str">
        <v>JiangXi Netis Technology Co., Ltd.</v>
      </c>
      <c r="S5039" t="str">
        <v>Same</v>
      </c>
      <c r="T5039">
        <v>906176</v>
      </c>
      <c r="U5039">
        <v>36</v>
      </c>
      <c r="V5039" t="str">
        <v>309ASY INV-PTS SALES</v>
      </c>
      <c r="W5039">
        <v>0</v>
      </c>
      <c r="X5039" t="str">
        <v>结算单编号：LK221200050</v>
      </c>
      <c r="Y5039">
        <v>1144142</v>
      </c>
      <c r="Z5039" t="str">
        <v>江西网是科技有限公司</v>
      </c>
      <c r="AA5039">
        <v>0</v>
      </c>
      <c r="AB5039">
        <v>2023</v>
      </c>
      <c r="AC5039">
        <v>3</v>
      </c>
      <c r="AD5039" t="str">
        <v>Q4</v>
      </c>
      <c r="AE5039" t="str">
        <v>FY22/23</v>
      </c>
      <c r="AF5039" t="str">
        <v>SOUTH</v>
      </c>
    </row>
    <row r="5040" spans="1:32">
      <c r="A5040" t="str">
        <v>ESHL</v>
      </c>
      <c r="B5040" t="str">
        <v>SZX</v>
      </c>
      <c r="C5040" t="str">
        <v>SPARES/OTHER</v>
      </c>
      <c r="D5040" s="4">
        <v>45001</v>
      </c>
      <c r="E5040" t="str">
        <v>YAMAHA</v>
      </c>
      <c r="F5040">
        <v>14104392</v>
      </c>
      <c r="G5040">
        <v>45001</v>
      </c>
      <c r="H5040" t="str">
        <v>YMCT|KKE-M916B-00</v>
      </c>
      <c r="I5040" t="str">
        <v>GUIDE</v>
      </c>
      <c r="J5040">
        <v>1</v>
      </c>
      <c r="K5040">
        <v>1</v>
      </c>
      <c r="L5040">
        <v>783.19</v>
      </c>
      <c r="M5040" t="str">
        <v>CNY</v>
      </c>
      <c r="N5040">
        <v>1.1299999999999999</v>
      </c>
      <c r="O5040">
        <v>783.19</v>
      </c>
      <c r="P5040">
        <v>885.00469999999996</v>
      </c>
      <c r="Q5040" t="str">
        <v>C66SZX-SMT SERVICE</v>
      </c>
      <c r="R5040" t="str">
        <v>JiangXi Netis Technology Co., Ltd.</v>
      </c>
      <c r="S5040" t="str">
        <v>Same</v>
      </c>
      <c r="T5040">
        <v>906176</v>
      </c>
      <c r="U5040">
        <v>229.75</v>
      </c>
      <c r="V5040" t="str">
        <v>309ASY INV-PTS SALES</v>
      </c>
      <c r="W5040">
        <v>0</v>
      </c>
      <c r="X5040" t="str">
        <v>结算单编号：LK221200050</v>
      </c>
      <c r="Y5040">
        <v>1144142</v>
      </c>
      <c r="Z5040" t="str">
        <v>江西网是科技有限公司</v>
      </c>
      <c r="AA5040">
        <v>0</v>
      </c>
      <c r="AB5040">
        <v>2023</v>
      </c>
      <c r="AC5040">
        <v>3</v>
      </c>
      <c r="AD5040" t="str">
        <v>Q4</v>
      </c>
      <c r="AE5040" t="str">
        <v>FY22/23</v>
      </c>
      <c r="AF5040" t="str">
        <v>SOUTH</v>
      </c>
    </row>
    <row r="5041" spans="1:32">
      <c r="A5041" t="str">
        <v>ESHL</v>
      </c>
      <c r="B5041" t="str">
        <v>SZX</v>
      </c>
      <c r="C5041" t="str">
        <v>SPARES/OTHER</v>
      </c>
      <c r="D5041" s="4">
        <v>45001</v>
      </c>
      <c r="E5041" t="str">
        <v>YAMAHA</v>
      </c>
      <c r="F5041">
        <v>14104392</v>
      </c>
      <c r="G5041">
        <v>45001</v>
      </c>
      <c r="H5041" t="str">
        <v>YMCT|KHJ-MC146-02</v>
      </c>
      <c r="I5041" t="str">
        <v>SPRING TAPE GUIDE R</v>
      </c>
      <c r="J5041">
        <v>50</v>
      </c>
      <c r="K5041">
        <v>50</v>
      </c>
      <c r="L5041">
        <v>88.5</v>
      </c>
      <c r="M5041" t="str">
        <v>CNY</v>
      </c>
      <c r="N5041">
        <v>1.1299999999999999</v>
      </c>
      <c r="O5041">
        <v>88.5</v>
      </c>
      <c r="P5041">
        <v>100.005</v>
      </c>
      <c r="Q5041" t="str">
        <v>C66SZX-SMT SERVICE</v>
      </c>
      <c r="R5041" t="str">
        <v>JiangXi Netis Technology Co., Ltd.</v>
      </c>
      <c r="S5041" t="str">
        <v>Same</v>
      </c>
      <c r="T5041">
        <v>906176</v>
      </c>
      <c r="U5041">
        <v>53</v>
      </c>
      <c r="V5041" t="str">
        <v>309ASY INV-PTS SALES</v>
      </c>
      <c r="W5041">
        <v>0</v>
      </c>
      <c r="X5041" t="str">
        <v>结算单编号：LK221200050</v>
      </c>
      <c r="Y5041">
        <v>1144142</v>
      </c>
      <c r="Z5041" t="str">
        <v>江西网是科技有限公司</v>
      </c>
      <c r="AA5041">
        <v>0</v>
      </c>
      <c r="AB5041">
        <v>2023</v>
      </c>
      <c r="AC5041">
        <v>3</v>
      </c>
      <c r="AD5041" t="str">
        <v>Q4</v>
      </c>
      <c r="AE5041" t="str">
        <v>FY22/23</v>
      </c>
      <c r="AF5041" t="str">
        <v>SOUTH</v>
      </c>
    </row>
    <row r="5042" spans="1:32">
      <c r="A5042" t="str">
        <v>ESHL</v>
      </c>
      <c r="B5042" t="str">
        <v>SZX</v>
      </c>
      <c r="C5042" t="str">
        <v>SPARES/OTHER</v>
      </c>
      <c r="D5042" s="4">
        <v>45001</v>
      </c>
      <c r="E5042" t="str">
        <v>YAMAHA</v>
      </c>
      <c r="F5042">
        <v>14104392</v>
      </c>
      <c r="G5042">
        <v>45001</v>
      </c>
      <c r="H5042" t="str">
        <v>YMCT|92A08-03303</v>
      </c>
      <c r="I5042" t="str">
        <v>SCREW, SET</v>
      </c>
      <c r="J5042">
        <v>50</v>
      </c>
      <c r="K5042">
        <v>50</v>
      </c>
      <c r="L5042">
        <v>132.74</v>
      </c>
      <c r="M5042" t="str">
        <v>CNY</v>
      </c>
      <c r="N5042">
        <v>1.1299999999999999</v>
      </c>
      <c r="O5042">
        <v>132.74</v>
      </c>
      <c r="P5042">
        <v>149.99619999999999</v>
      </c>
      <c r="Q5042" t="str">
        <v>C66SZX-SMT SERVICE</v>
      </c>
      <c r="R5042" t="str">
        <v>JiangXi Netis Technology Co., Ltd.</v>
      </c>
      <c r="S5042" t="str">
        <v>Same</v>
      </c>
      <c r="T5042">
        <v>906176</v>
      </c>
      <c r="U5042">
        <v>4.66</v>
      </c>
      <c r="V5042" t="str">
        <v>309ASY INV-PTS SALES</v>
      </c>
      <c r="W5042">
        <v>0</v>
      </c>
      <c r="X5042" t="str">
        <v>结算单编号：LK221200050</v>
      </c>
      <c r="Y5042">
        <v>1144142</v>
      </c>
      <c r="Z5042" t="str">
        <v>江西网是科技有限公司</v>
      </c>
      <c r="AA5042">
        <v>0</v>
      </c>
      <c r="AB5042">
        <v>2023</v>
      </c>
      <c r="AC5042">
        <v>3</v>
      </c>
      <c r="AD5042" t="str">
        <v>Q4</v>
      </c>
      <c r="AE5042" t="str">
        <v>FY22/23</v>
      </c>
      <c r="AF5042" t="str">
        <v>SOUTH</v>
      </c>
    </row>
    <row r="5043" spans="1:32">
      <c r="A5043" t="str">
        <v>ESHL</v>
      </c>
      <c r="B5043" t="str">
        <v>SZX</v>
      </c>
      <c r="C5043" t="str">
        <v>SPARES/OTHER</v>
      </c>
      <c r="D5043" s="4">
        <v>45001</v>
      </c>
      <c r="E5043" t="str">
        <v>YAMAHA</v>
      </c>
      <c r="F5043">
        <v>14104392</v>
      </c>
      <c r="G5043">
        <v>45001</v>
      </c>
      <c r="H5043" t="str">
        <v>YMCT|KKE-M26CL-02</v>
      </c>
      <c r="I5043" t="str">
        <v>FAN MOTOR ASSY.</v>
      </c>
      <c r="J5043">
        <v>2</v>
      </c>
      <c r="K5043">
        <v>2</v>
      </c>
      <c r="L5043">
        <v>1380.53</v>
      </c>
      <c r="M5043" t="str">
        <v>CNY</v>
      </c>
      <c r="N5043">
        <v>1.1299999999999999</v>
      </c>
      <c r="O5043">
        <v>1380.53</v>
      </c>
      <c r="P5043">
        <v>1559.9988999999998</v>
      </c>
      <c r="Q5043" t="str">
        <v>C66SZX-SMT SERVICE</v>
      </c>
      <c r="R5043" t="str">
        <v>JiangXi Netis Technology Co., Ltd.</v>
      </c>
      <c r="S5043" t="str">
        <v>Same</v>
      </c>
      <c r="T5043">
        <v>906176</v>
      </c>
      <c r="U5043">
        <v>48.47</v>
      </c>
      <c r="V5043" t="str">
        <v>309ASY INV-PTS SALES</v>
      </c>
      <c r="W5043">
        <v>0</v>
      </c>
      <c r="X5043" t="str">
        <v>结算单编号：LK221200050</v>
      </c>
      <c r="Y5043">
        <v>1144142</v>
      </c>
      <c r="Z5043" t="str">
        <v>江西网是科技有限公司</v>
      </c>
      <c r="AA5043">
        <v>0</v>
      </c>
      <c r="AB5043">
        <v>2023</v>
      </c>
      <c r="AC5043">
        <v>3</v>
      </c>
      <c r="AD5043" t="str">
        <v>Q4</v>
      </c>
      <c r="AE5043" t="str">
        <v>FY22/23</v>
      </c>
      <c r="AF5043" t="str">
        <v>SOUTH</v>
      </c>
    </row>
    <row r="5044" spans="1:32">
      <c r="A5044" t="str">
        <v>ESHL</v>
      </c>
      <c r="B5044" t="str">
        <v>SZX</v>
      </c>
      <c r="C5044" t="str">
        <v>SPARES/OTHER</v>
      </c>
      <c r="D5044" s="4">
        <v>45001</v>
      </c>
      <c r="E5044" t="str">
        <v>YAMAHA</v>
      </c>
      <c r="F5044">
        <v>14104393</v>
      </c>
      <c r="G5044">
        <v>45001</v>
      </c>
      <c r="H5044" t="str">
        <v>YMCT|KJJ-M4186-20</v>
      </c>
      <c r="I5044" t="str">
        <v>FAN MOTOR ASSY</v>
      </c>
      <c r="J5044">
        <v>2</v>
      </c>
      <c r="K5044">
        <v>2</v>
      </c>
      <c r="L5044">
        <v>849.56</v>
      </c>
      <c r="M5044" t="str">
        <v>CNY</v>
      </c>
      <c r="N5044">
        <v>1.1299999999999999</v>
      </c>
      <c r="O5044">
        <v>849.56</v>
      </c>
      <c r="P5044">
        <v>960.00279999999987</v>
      </c>
      <c r="Q5044" t="str">
        <v>C66SZX-SMT SERVICE</v>
      </c>
      <c r="R5044" t="str">
        <v>JiangXi Netis Technology Co., Ltd.</v>
      </c>
      <c r="S5044" t="str">
        <v>Same</v>
      </c>
      <c r="T5044">
        <v>906202</v>
      </c>
      <c r="U5044">
        <v>29.83</v>
      </c>
      <c r="V5044" t="str">
        <v>309ASY INV-PTS SALES</v>
      </c>
      <c r="W5044">
        <v>0</v>
      </c>
      <c r="X5044" t="str">
        <v>结算单编号：LK230200038</v>
      </c>
      <c r="Y5044">
        <v>1144145</v>
      </c>
      <c r="Z5044" t="str">
        <v>江西网是科技有限公司</v>
      </c>
      <c r="AA5044">
        <v>0</v>
      </c>
      <c r="AB5044">
        <v>2023</v>
      </c>
      <c r="AC5044">
        <v>3</v>
      </c>
      <c r="AD5044" t="str">
        <v>Q4</v>
      </c>
      <c r="AE5044" t="str">
        <v>FY22/23</v>
      </c>
      <c r="AF5044" t="str">
        <v>SOUTH</v>
      </c>
    </row>
    <row r="5045" spans="1:32">
      <c r="A5045" t="str">
        <v>ESHL</v>
      </c>
      <c r="B5045" t="str">
        <v>SZX</v>
      </c>
      <c r="C5045" t="str">
        <v>SPARES/OTHER</v>
      </c>
      <c r="D5045" s="4">
        <v>45001</v>
      </c>
      <c r="E5045" t="str">
        <v>YAMAHA</v>
      </c>
      <c r="F5045">
        <v>14104393</v>
      </c>
      <c r="G5045">
        <v>45001</v>
      </c>
      <c r="H5045" t="str">
        <v>YMCT|KGS-M1348-00</v>
      </c>
      <c r="I5045" t="str">
        <v>GAS SPRING</v>
      </c>
      <c r="J5045">
        <v>4</v>
      </c>
      <c r="K5045">
        <v>4</v>
      </c>
      <c r="L5045">
        <v>1345.13</v>
      </c>
      <c r="M5045" t="str">
        <v>CNY</v>
      </c>
      <c r="N5045">
        <v>1.1299999999999999</v>
      </c>
      <c r="O5045">
        <v>1345.13</v>
      </c>
      <c r="P5045">
        <v>1519.9968999999999</v>
      </c>
      <c r="Q5045" t="str">
        <v>C66SZX-SMT SERVICE</v>
      </c>
      <c r="R5045" t="str">
        <v>JiangXi Netis Technology Co., Ltd.</v>
      </c>
      <c r="S5045" t="str">
        <v>Same</v>
      </c>
      <c r="T5045">
        <v>906202</v>
      </c>
      <c r="U5045">
        <v>47.22</v>
      </c>
      <c r="V5045" t="str">
        <v>309ASY INV-PTS SALES</v>
      </c>
      <c r="W5045">
        <v>0</v>
      </c>
      <c r="X5045" t="str">
        <v>结算单编号：LK230200038</v>
      </c>
      <c r="Y5045">
        <v>1144145</v>
      </c>
      <c r="Z5045" t="str">
        <v>江西网是科技有限公司</v>
      </c>
      <c r="AA5045">
        <v>0</v>
      </c>
      <c r="AB5045">
        <v>2023</v>
      </c>
      <c r="AC5045">
        <v>3</v>
      </c>
      <c r="AD5045" t="str">
        <v>Q4</v>
      </c>
      <c r="AE5045" t="str">
        <v>FY22/23</v>
      </c>
      <c r="AF5045" t="str">
        <v>SOUTH</v>
      </c>
    </row>
    <row r="5046" spans="1:32">
      <c r="A5046" t="str">
        <v>ESHL</v>
      </c>
      <c r="B5046" t="str">
        <v>SZX</v>
      </c>
      <c r="C5046" t="str">
        <v>SPARES/OTHER</v>
      </c>
      <c r="D5046" s="4">
        <v>45001</v>
      </c>
      <c r="E5046" t="str">
        <v>YAMAHA</v>
      </c>
      <c r="F5046">
        <v>14104393</v>
      </c>
      <c r="G5046">
        <v>45001</v>
      </c>
      <c r="H5046" t="str">
        <v>YMCT|KKE-M916B-00</v>
      </c>
      <c r="I5046" t="str">
        <v>GUIDE</v>
      </c>
      <c r="J5046">
        <v>1</v>
      </c>
      <c r="K5046">
        <v>1</v>
      </c>
      <c r="L5046">
        <v>783.19</v>
      </c>
      <c r="M5046" t="str">
        <v>CNY</v>
      </c>
      <c r="N5046">
        <v>1.1299999999999999</v>
      </c>
      <c r="O5046">
        <v>783.19</v>
      </c>
      <c r="P5046">
        <v>885.00469999999996</v>
      </c>
      <c r="Q5046" t="str">
        <v>C66SZX-SMT SERVICE</v>
      </c>
      <c r="R5046" t="str">
        <v>JiangXi Netis Technology Co., Ltd.</v>
      </c>
      <c r="S5046" t="str">
        <v>Same</v>
      </c>
      <c r="T5046">
        <v>906202</v>
      </c>
      <c r="U5046">
        <v>229.75</v>
      </c>
      <c r="V5046" t="str">
        <v>309ASY INV-PTS SALES</v>
      </c>
      <c r="W5046">
        <v>0</v>
      </c>
      <c r="X5046" t="str">
        <v>结算单编号：LK230200038</v>
      </c>
      <c r="Y5046">
        <v>1144145</v>
      </c>
      <c r="Z5046" t="str">
        <v>江西网是科技有限公司</v>
      </c>
      <c r="AA5046">
        <v>0</v>
      </c>
      <c r="AB5046">
        <v>2023</v>
      </c>
      <c r="AC5046">
        <v>3</v>
      </c>
      <c r="AD5046" t="str">
        <v>Q4</v>
      </c>
      <c r="AE5046" t="str">
        <v>FY22/23</v>
      </c>
      <c r="AF5046" t="str">
        <v>SOUTH</v>
      </c>
    </row>
    <row r="5047" spans="1:32">
      <c r="A5047" t="str">
        <v>ESHL</v>
      </c>
      <c r="B5047" t="str">
        <v>SZX</v>
      </c>
      <c r="C5047" t="str">
        <v>SPARES/OTHER</v>
      </c>
      <c r="D5047" s="4">
        <v>45001</v>
      </c>
      <c r="E5047" t="str">
        <v>YAMAHA</v>
      </c>
      <c r="F5047">
        <v>14104393</v>
      </c>
      <c r="G5047">
        <v>45001</v>
      </c>
      <c r="H5047" t="str">
        <v>YMCT|KKE-M653B-00</v>
      </c>
      <c r="I5047" t="str">
        <v>CYL. MAIN 2-1 ASSY</v>
      </c>
      <c r="J5047">
        <v>1</v>
      </c>
      <c r="K5047">
        <v>1</v>
      </c>
      <c r="L5047">
        <v>1221.24</v>
      </c>
      <c r="M5047" t="str">
        <v>CNY</v>
      </c>
      <c r="N5047">
        <v>1.1299999999999999</v>
      </c>
      <c r="O5047">
        <v>1221.24</v>
      </c>
      <c r="P5047">
        <v>1380.0011999999999</v>
      </c>
      <c r="Q5047" t="str">
        <v>C66SZX-SMT SERVICE</v>
      </c>
      <c r="R5047" t="str">
        <v>JiangXi Netis Technology Co., Ltd.</v>
      </c>
      <c r="S5047" t="str">
        <v>Same</v>
      </c>
      <c r="T5047">
        <v>906202</v>
      </c>
      <c r="U5047">
        <v>42.87</v>
      </c>
      <c r="V5047" t="str">
        <v>309ASY INV-PTS SALES</v>
      </c>
      <c r="W5047">
        <v>0</v>
      </c>
      <c r="X5047" t="str">
        <v>结算单编号：LK230200038</v>
      </c>
      <c r="Y5047">
        <v>1144145</v>
      </c>
      <c r="Z5047" t="str">
        <v>江西网是科技有限公司</v>
      </c>
      <c r="AA5047">
        <v>0</v>
      </c>
      <c r="AB5047">
        <v>2023</v>
      </c>
      <c r="AC5047">
        <v>3</v>
      </c>
      <c r="AD5047" t="str">
        <v>Q4</v>
      </c>
      <c r="AE5047" t="str">
        <v>FY22/23</v>
      </c>
      <c r="AF5047" t="str">
        <v>SOUTH</v>
      </c>
    </row>
    <row r="5048" spans="1:32">
      <c r="A5048" t="str">
        <v>ESHL</v>
      </c>
      <c r="B5048" t="str">
        <v>SZX</v>
      </c>
      <c r="C5048" t="str">
        <v>SPARES/OTHER</v>
      </c>
      <c r="D5048" s="4">
        <v>45001</v>
      </c>
      <c r="E5048" t="str">
        <v>YAMAHA</v>
      </c>
      <c r="F5048">
        <v>14104393</v>
      </c>
      <c r="G5048">
        <v>45001</v>
      </c>
      <c r="H5048" t="str">
        <v>YMCT|KHY-M66J2-00</v>
      </c>
      <c r="I5048" t="str">
        <v>HNS HEAD VAC SENSOR</v>
      </c>
      <c r="J5048">
        <v>1</v>
      </c>
      <c r="K5048">
        <v>1</v>
      </c>
      <c r="L5048">
        <v>398.23</v>
      </c>
      <c r="M5048" t="str">
        <v>CNY</v>
      </c>
      <c r="N5048">
        <v>1.1299999999999999</v>
      </c>
      <c r="O5048">
        <v>398.23</v>
      </c>
      <c r="P5048">
        <v>449.99989999999997</v>
      </c>
      <c r="Q5048" t="str">
        <v>C66SZX-SMT SERVICE</v>
      </c>
      <c r="R5048" t="str">
        <v>JiangXi Netis Technology Co., Ltd.</v>
      </c>
      <c r="S5048" t="str">
        <v>Same</v>
      </c>
      <c r="T5048">
        <v>906202</v>
      </c>
      <c r="U5048">
        <v>13.98</v>
      </c>
      <c r="V5048" t="str">
        <v>309ASY INV-PTS SALES</v>
      </c>
      <c r="W5048">
        <v>0</v>
      </c>
      <c r="X5048" t="str">
        <v>结算单编号：LK230200038</v>
      </c>
      <c r="Y5048">
        <v>1144145</v>
      </c>
      <c r="Z5048" t="str">
        <v>江西网是科技有限公司</v>
      </c>
      <c r="AA5048">
        <v>0</v>
      </c>
      <c r="AB5048">
        <v>2023</v>
      </c>
      <c r="AC5048">
        <v>3</v>
      </c>
      <c r="AD5048" t="str">
        <v>Q4</v>
      </c>
      <c r="AE5048" t="str">
        <v>FY22/23</v>
      </c>
      <c r="AF5048" t="str">
        <v>SOUTH</v>
      </c>
    </row>
    <row r="5049" spans="1:32">
      <c r="A5049" t="str">
        <v>ESHL</v>
      </c>
      <c r="B5049" t="str">
        <v>SZX</v>
      </c>
      <c r="C5049" t="str">
        <v>SPARES/OTHER</v>
      </c>
      <c r="D5049" s="4">
        <v>45001</v>
      </c>
      <c r="E5049" t="str">
        <v>YAMAHA</v>
      </c>
      <c r="F5049">
        <v>14104393</v>
      </c>
      <c r="G5049">
        <v>45001</v>
      </c>
      <c r="H5049" t="str">
        <v>YMCT|KHY-M7131-00</v>
      </c>
      <c r="I5049" t="str">
        <v>BELT 1</v>
      </c>
      <c r="J5049">
        <v>8</v>
      </c>
      <c r="K5049">
        <v>8</v>
      </c>
      <c r="L5049">
        <v>920.35</v>
      </c>
      <c r="M5049" t="str">
        <v>CNY</v>
      </c>
      <c r="N5049">
        <v>1.1299999999999999</v>
      </c>
      <c r="O5049">
        <v>920.35</v>
      </c>
      <c r="P5049">
        <v>1039.9955</v>
      </c>
      <c r="Q5049" t="str">
        <v>C66SZX-SMT SERVICE</v>
      </c>
      <c r="R5049" t="str">
        <v>JiangXi Netis Technology Co., Ltd.</v>
      </c>
      <c r="S5049" t="str">
        <v>Same</v>
      </c>
      <c r="T5049">
        <v>906202</v>
      </c>
      <c r="U5049">
        <v>32.31</v>
      </c>
      <c r="V5049" t="str">
        <v>309ASY INV-PTS SALES</v>
      </c>
      <c r="W5049">
        <v>0</v>
      </c>
      <c r="X5049" t="str">
        <v>结算单编号：LK230200038</v>
      </c>
      <c r="Y5049">
        <v>1144145</v>
      </c>
      <c r="Z5049" t="str">
        <v>江西网是科技有限公司</v>
      </c>
      <c r="AA5049">
        <v>0</v>
      </c>
      <c r="AB5049">
        <v>2023</v>
      </c>
      <c r="AC5049">
        <v>3</v>
      </c>
      <c r="AD5049" t="str">
        <v>Q4</v>
      </c>
      <c r="AE5049" t="str">
        <v>FY22/23</v>
      </c>
      <c r="AF5049" t="str">
        <v>SOUTH</v>
      </c>
    </row>
    <row r="5050" spans="1:32">
      <c r="A5050" t="str">
        <v>ESHL</v>
      </c>
      <c r="B5050" t="str">
        <v>SZX</v>
      </c>
      <c r="C5050" t="str">
        <v>SPARES/OTHER</v>
      </c>
      <c r="D5050" s="4">
        <v>45001</v>
      </c>
      <c r="E5050" t="str">
        <v>YAMAHA</v>
      </c>
      <c r="F5050">
        <v>14104393</v>
      </c>
      <c r="G5050">
        <v>45001</v>
      </c>
      <c r="H5050" t="str">
        <v>YMCT|KHY-M7132-00</v>
      </c>
      <c r="I5050" t="str">
        <v>BELT 2</v>
      </c>
      <c r="J5050">
        <v>8</v>
      </c>
      <c r="K5050">
        <v>8</v>
      </c>
      <c r="L5050">
        <v>778.76</v>
      </c>
      <c r="M5050" t="str">
        <v>CNY</v>
      </c>
      <c r="N5050">
        <v>1.1299999999999999</v>
      </c>
      <c r="O5050">
        <v>778.76</v>
      </c>
      <c r="P5050">
        <v>879.99879999999996</v>
      </c>
      <c r="Q5050" t="str">
        <v>C66SZX-SMT SERVICE</v>
      </c>
      <c r="R5050" t="str">
        <v>JiangXi Netis Technology Co., Ltd.</v>
      </c>
      <c r="S5050" t="str">
        <v>Same</v>
      </c>
      <c r="T5050">
        <v>906202</v>
      </c>
      <c r="U5050">
        <v>27.34</v>
      </c>
      <c r="V5050" t="str">
        <v>309ASY INV-PTS SALES</v>
      </c>
      <c r="W5050">
        <v>0</v>
      </c>
      <c r="X5050" t="str">
        <v>结算单编号：LK230200038</v>
      </c>
      <c r="Y5050">
        <v>1144145</v>
      </c>
      <c r="Z5050" t="str">
        <v>江西网是科技有限公司</v>
      </c>
      <c r="AA5050">
        <v>0</v>
      </c>
      <c r="AB5050">
        <v>2023</v>
      </c>
      <c r="AC5050">
        <v>3</v>
      </c>
      <c r="AD5050" t="str">
        <v>Q4</v>
      </c>
      <c r="AE5050" t="str">
        <v>FY22/23</v>
      </c>
      <c r="AF5050" t="str">
        <v>SOUTH</v>
      </c>
    </row>
    <row r="5051" spans="1:32">
      <c r="A5051" t="str">
        <v>ESHL</v>
      </c>
      <c r="B5051" t="str">
        <v>SZX</v>
      </c>
      <c r="C5051" t="str">
        <v>SPARES/OTHER</v>
      </c>
      <c r="D5051" s="4">
        <v>45001</v>
      </c>
      <c r="E5051" t="str">
        <v>YAMAHA</v>
      </c>
      <c r="F5051">
        <v>14104393</v>
      </c>
      <c r="G5051">
        <v>45001</v>
      </c>
      <c r="H5051" t="str">
        <v>YMCT|90990-25J026</v>
      </c>
      <c r="I5051" t="str">
        <v>BEARING</v>
      </c>
      <c r="J5051">
        <v>20</v>
      </c>
      <c r="K5051">
        <v>20</v>
      </c>
      <c r="L5051">
        <v>2300.88</v>
      </c>
      <c r="M5051" t="str">
        <v>CNY</v>
      </c>
      <c r="N5051">
        <v>1.1299999999999999</v>
      </c>
      <c r="O5051">
        <v>2300.88</v>
      </c>
      <c r="P5051">
        <v>2599.9944</v>
      </c>
      <c r="Q5051" t="str">
        <v>C66SZX-SMT SERVICE</v>
      </c>
      <c r="R5051" t="str">
        <v>JiangXi Netis Technology Co., Ltd.</v>
      </c>
      <c r="S5051" t="str">
        <v>Same</v>
      </c>
      <c r="T5051">
        <v>906202</v>
      </c>
      <c r="U5051">
        <v>455.35</v>
      </c>
      <c r="V5051" t="str">
        <v>309ASY INV-PTS SALES</v>
      </c>
      <c r="W5051">
        <v>0</v>
      </c>
      <c r="X5051" t="str">
        <v>结算单编号：LK230200038</v>
      </c>
      <c r="Y5051">
        <v>1144145</v>
      </c>
      <c r="Z5051" t="str">
        <v>江西网是科技有限公司</v>
      </c>
      <c r="AA5051">
        <v>0</v>
      </c>
      <c r="AB5051">
        <v>2023</v>
      </c>
      <c r="AC5051">
        <v>3</v>
      </c>
      <c r="AD5051" t="str">
        <v>Q4</v>
      </c>
      <c r="AE5051" t="str">
        <v>FY22/23</v>
      </c>
      <c r="AF5051" t="str">
        <v>SOUTH</v>
      </c>
    </row>
    <row r="5052" spans="1:32">
      <c r="A5052" t="str">
        <v>ESHL</v>
      </c>
      <c r="B5052" t="str">
        <v>SZX</v>
      </c>
      <c r="C5052" t="str">
        <v>SPARES/OTHER</v>
      </c>
      <c r="D5052" s="4">
        <v>45001</v>
      </c>
      <c r="E5052" t="str">
        <v>YAMAHA</v>
      </c>
      <c r="F5052">
        <v>14104393</v>
      </c>
      <c r="G5052">
        <v>45001</v>
      </c>
      <c r="H5052" t="str">
        <v>YMCT|KKE-M9127-00</v>
      </c>
      <c r="I5052" t="str">
        <v>BELT 1 CONVEYOR</v>
      </c>
      <c r="J5052">
        <v>6</v>
      </c>
      <c r="K5052">
        <v>6</v>
      </c>
      <c r="L5052">
        <v>1008.85</v>
      </c>
      <c r="M5052" t="str">
        <v>CNY</v>
      </c>
      <c r="N5052">
        <v>1.1299999999999999</v>
      </c>
      <c r="O5052">
        <v>1008.85</v>
      </c>
      <c r="P5052">
        <v>1140.0004999999999</v>
      </c>
      <c r="Q5052" t="str">
        <v>C66SZX-SMT SERVICE</v>
      </c>
      <c r="R5052" t="str">
        <v>JiangXi Netis Technology Co., Ltd.</v>
      </c>
      <c r="S5052" t="str">
        <v>Same</v>
      </c>
      <c r="T5052">
        <v>906202</v>
      </c>
      <c r="U5052">
        <v>251.41</v>
      </c>
      <c r="V5052" t="str">
        <v>309ASY INV-PTS SALES</v>
      </c>
      <c r="W5052">
        <v>0</v>
      </c>
      <c r="X5052" t="str">
        <v>结算单编号：LK230200038</v>
      </c>
      <c r="Y5052">
        <v>1144145</v>
      </c>
      <c r="Z5052" t="str">
        <v>江西网是科技有限公司</v>
      </c>
      <c r="AA5052">
        <v>0</v>
      </c>
      <c r="AB5052">
        <v>2023</v>
      </c>
      <c r="AC5052">
        <v>3</v>
      </c>
      <c r="AD5052" t="str">
        <v>Q4</v>
      </c>
      <c r="AE5052" t="str">
        <v>FY22/23</v>
      </c>
      <c r="AF5052" t="str">
        <v>SOUTH</v>
      </c>
    </row>
    <row r="5053" spans="1:32">
      <c r="A5053" t="str">
        <v>ESHL</v>
      </c>
      <c r="B5053" t="str">
        <v>SZX</v>
      </c>
      <c r="C5053" t="str">
        <v>SPARES/OTHER</v>
      </c>
      <c r="D5053" s="4">
        <v>45001</v>
      </c>
      <c r="E5053" t="str">
        <v>YAMAHA</v>
      </c>
      <c r="F5053">
        <v>14104393</v>
      </c>
      <c r="G5053">
        <v>45001</v>
      </c>
      <c r="H5053" t="str">
        <v>YMCT|KKE-M6185-40</v>
      </c>
      <c r="I5053" t="str">
        <v>FAN MOTOR ASSY</v>
      </c>
      <c r="J5053">
        <v>1</v>
      </c>
      <c r="K5053">
        <v>1</v>
      </c>
      <c r="L5053">
        <v>690.27</v>
      </c>
      <c r="M5053" t="str">
        <v>CNY</v>
      </c>
      <c r="N5053">
        <v>1.1299999999999999</v>
      </c>
      <c r="O5053">
        <v>690.27</v>
      </c>
      <c r="P5053">
        <v>780.00509999999986</v>
      </c>
      <c r="Q5053" t="str">
        <v>C66SZX-SMT SERVICE</v>
      </c>
      <c r="R5053" t="str">
        <v>JiangXi Netis Technology Co., Ltd.</v>
      </c>
      <c r="S5053" t="str">
        <v>Same</v>
      </c>
      <c r="T5053">
        <v>906202</v>
      </c>
      <c r="U5053">
        <v>23.81</v>
      </c>
      <c r="V5053" t="str">
        <v>309ASY INV-PTS SALES</v>
      </c>
      <c r="W5053">
        <v>0</v>
      </c>
      <c r="X5053" t="str">
        <v>结算单编号：LK230200038</v>
      </c>
      <c r="Y5053">
        <v>1144145</v>
      </c>
      <c r="Z5053" t="str">
        <v>江西网是科技有限公司</v>
      </c>
      <c r="AA5053">
        <v>0</v>
      </c>
      <c r="AB5053">
        <v>2023</v>
      </c>
      <c r="AC5053">
        <v>3</v>
      </c>
      <c r="AD5053" t="str">
        <v>Q4</v>
      </c>
      <c r="AE5053" t="str">
        <v>FY22/23</v>
      </c>
      <c r="AF5053" t="str">
        <v>SOUTH</v>
      </c>
    </row>
    <row r="5054" spans="1:32">
      <c r="A5054" t="str">
        <v>ESHL</v>
      </c>
      <c r="B5054" t="str">
        <v>SZX</v>
      </c>
      <c r="C5054" t="str">
        <v>SPARES/OTHER</v>
      </c>
      <c r="D5054" s="4">
        <v>45001</v>
      </c>
      <c r="E5054" t="str">
        <v>YAMAHA</v>
      </c>
      <c r="F5054">
        <v>14104393</v>
      </c>
      <c r="G5054">
        <v>45001</v>
      </c>
      <c r="H5054" t="str">
        <v>YMCT|KKE-M917H-00</v>
      </c>
      <c r="I5054" t="str">
        <v>BELT CONVEYOR</v>
      </c>
      <c r="J5054">
        <v>5</v>
      </c>
      <c r="K5054">
        <v>5</v>
      </c>
      <c r="L5054">
        <v>663.72</v>
      </c>
      <c r="M5054" t="str">
        <v>CNY</v>
      </c>
      <c r="N5054">
        <v>1.1299999999999999</v>
      </c>
      <c r="O5054">
        <v>663.72</v>
      </c>
      <c r="P5054">
        <v>750.00360000000001</v>
      </c>
      <c r="Q5054" t="str">
        <v>C66SZX-SMT SERVICE</v>
      </c>
      <c r="R5054" t="str">
        <v>JiangXi Netis Technology Co., Ltd.</v>
      </c>
      <c r="S5054" t="str">
        <v>Same</v>
      </c>
      <c r="T5054">
        <v>906202</v>
      </c>
      <c r="U5054">
        <v>160.63</v>
      </c>
      <c r="V5054" t="str">
        <v>309ASY INV-PTS SALES</v>
      </c>
      <c r="W5054">
        <v>0</v>
      </c>
      <c r="X5054" t="str">
        <v>结算单编号：LK230200038</v>
      </c>
      <c r="Y5054">
        <v>1144145</v>
      </c>
      <c r="Z5054" t="str">
        <v>江西网是科技有限公司</v>
      </c>
      <c r="AA5054">
        <v>0</v>
      </c>
      <c r="AB5054">
        <v>2023</v>
      </c>
      <c r="AC5054">
        <v>3</v>
      </c>
      <c r="AD5054" t="str">
        <v>Q4</v>
      </c>
      <c r="AE5054" t="str">
        <v>FY22/23</v>
      </c>
      <c r="AF5054" t="str">
        <v>SOUTH</v>
      </c>
    </row>
    <row r="5055" spans="1:32">
      <c r="A5055" t="str">
        <v>ESHL</v>
      </c>
      <c r="B5055" t="str">
        <v>SHA</v>
      </c>
      <c r="C5055" t="str">
        <v>SPARES/OTHER</v>
      </c>
      <c r="D5055" s="4">
        <v>45001</v>
      </c>
      <c r="E5055" t="str">
        <v>YAMAHA</v>
      </c>
      <c r="F5055">
        <v>14104394</v>
      </c>
      <c r="G5055">
        <v>45001</v>
      </c>
      <c r="H5055" t="str">
        <v>YMCT|KLW-M8527-00</v>
      </c>
      <c r="I5055" t="str">
        <v>FILTER</v>
      </c>
      <c r="J5055">
        <v>60</v>
      </c>
      <c r="K5055">
        <v>60</v>
      </c>
      <c r="L5055">
        <v>2548.67</v>
      </c>
      <c r="M5055" t="str">
        <v>CNY</v>
      </c>
      <c r="N5055">
        <v>1.1299999999999999</v>
      </c>
      <c r="O5055">
        <v>2548.67</v>
      </c>
      <c r="P5055">
        <v>2879.9970999999996</v>
      </c>
      <c r="Q5055" t="str">
        <v>C66SHA-SERVICE GROUP</v>
      </c>
      <c r="R5055" t="str">
        <v>Ningbo Hanpu Tools Co., Ltd.</v>
      </c>
      <c r="S5055" t="str">
        <v>Same</v>
      </c>
      <c r="T5055">
        <v>906211</v>
      </c>
      <c r="U5055">
        <v>418</v>
      </c>
      <c r="V5055" t="str">
        <v>309ASY INV-PTS SALES</v>
      </c>
      <c r="W5055">
        <v>0</v>
      </c>
      <c r="X5055">
        <v>0</v>
      </c>
      <c r="Y5055">
        <v>1144153</v>
      </c>
      <c r="Z5055" t="str">
        <v>宁波汉浦工具有限公司</v>
      </c>
      <c r="AA5055">
        <v>0</v>
      </c>
      <c r="AB5055">
        <v>2023</v>
      </c>
      <c r="AC5055">
        <v>3</v>
      </c>
      <c r="AD5055" t="str">
        <v>Q4</v>
      </c>
      <c r="AE5055" t="str">
        <v>FY22/23</v>
      </c>
      <c r="AF5055" t="str">
        <v>EAST</v>
      </c>
    </row>
    <row r="5056" spans="1:32">
      <c r="A5056" t="str">
        <v>ESHL</v>
      </c>
      <c r="B5056" t="str">
        <v>SHA</v>
      </c>
      <c r="C5056" t="str">
        <v>SPARES/OTHER</v>
      </c>
      <c r="D5056" s="4">
        <v>45001</v>
      </c>
      <c r="E5056" t="str">
        <v>YAMAHA</v>
      </c>
      <c r="F5056">
        <v>14104394</v>
      </c>
      <c r="G5056">
        <v>45001</v>
      </c>
      <c r="H5056" t="str">
        <v>YMCT|K46-M8527-C0</v>
      </c>
      <c r="I5056" t="str">
        <v>FILTER(VACUUM PUMP)</v>
      </c>
      <c r="J5056">
        <v>30</v>
      </c>
      <c r="K5056">
        <v>30</v>
      </c>
      <c r="L5056">
        <v>1486.73</v>
      </c>
      <c r="M5056" t="str">
        <v>CNY</v>
      </c>
      <c r="N5056">
        <v>1.1299999999999999</v>
      </c>
      <c r="O5056">
        <v>1486.73</v>
      </c>
      <c r="P5056">
        <v>1680.0048999999999</v>
      </c>
      <c r="Q5056" t="str">
        <v>C66SHA-SERVICE GROUP</v>
      </c>
      <c r="R5056" t="str">
        <v>Ningbo Hanpu Tools Co., Ltd.</v>
      </c>
      <c r="S5056" t="str">
        <v>Same</v>
      </c>
      <c r="T5056">
        <v>906211</v>
      </c>
      <c r="U5056">
        <v>900.81</v>
      </c>
      <c r="V5056" t="str">
        <v>309ASY INV-PTS SALES</v>
      </c>
      <c r="W5056">
        <v>0</v>
      </c>
      <c r="X5056">
        <v>0</v>
      </c>
      <c r="Y5056">
        <v>1144153</v>
      </c>
      <c r="Z5056" t="str">
        <v>宁波汉浦工具有限公司</v>
      </c>
      <c r="AA5056">
        <v>0</v>
      </c>
      <c r="AB5056">
        <v>2023</v>
      </c>
      <c r="AC5056">
        <v>3</v>
      </c>
      <c r="AD5056" t="str">
        <v>Q4</v>
      </c>
      <c r="AE5056" t="str">
        <v>FY22/23</v>
      </c>
      <c r="AF5056" t="str">
        <v>EAST</v>
      </c>
    </row>
    <row r="5057" spans="1:32">
      <c r="A5057" t="str">
        <v>ESHL</v>
      </c>
      <c r="B5057" t="str">
        <v>SHA</v>
      </c>
      <c r="C5057" t="str">
        <v>SPARES/OTHER</v>
      </c>
      <c r="D5057" s="4">
        <v>45001</v>
      </c>
      <c r="E5057" t="str">
        <v>YAMAHA</v>
      </c>
      <c r="F5057">
        <v>14104394</v>
      </c>
      <c r="G5057">
        <v>45001</v>
      </c>
      <c r="H5057" t="str">
        <v>YMCT|KG7-M7137-A0</v>
      </c>
      <c r="I5057" t="str">
        <v>LEAF SPRING</v>
      </c>
      <c r="J5057">
        <v>60</v>
      </c>
      <c r="K5057">
        <v>60</v>
      </c>
      <c r="L5057">
        <v>2814.16</v>
      </c>
      <c r="M5057" t="str">
        <v>CNY</v>
      </c>
      <c r="N5057">
        <v>1.1299999999999999</v>
      </c>
      <c r="O5057">
        <v>2814.16</v>
      </c>
      <c r="P5057">
        <v>3180.0007999999993</v>
      </c>
      <c r="Q5057" t="str">
        <v>C66SHA-SERVICE GROUP</v>
      </c>
      <c r="R5057" t="str">
        <v>Ningbo Hanpu Tools Co., Ltd.</v>
      </c>
      <c r="S5057" t="str">
        <v>Same</v>
      </c>
      <c r="T5057">
        <v>906211</v>
      </c>
      <c r="U5057">
        <v>1555.2</v>
      </c>
      <c r="V5057" t="str">
        <v>309ASY INV-PTS SALES</v>
      </c>
      <c r="W5057">
        <v>0</v>
      </c>
      <c r="X5057">
        <v>0</v>
      </c>
      <c r="Y5057">
        <v>1144153</v>
      </c>
      <c r="Z5057" t="str">
        <v>宁波汉浦工具有限公司</v>
      </c>
      <c r="AA5057">
        <v>0</v>
      </c>
      <c r="AB5057">
        <v>2023</v>
      </c>
      <c r="AC5057">
        <v>3</v>
      </c>
      <c r="AD5057" t="str">
        <v>Q4</v>
      </c>
      <c r="AE5057" t="str">
        <v>FY22/23</v>
      </c>
      <c r="AF5057" t="str">
        <v>EAST</v>
      </c>
    </row>
    <row r="5058" spans="1:32">
      <c r="A5058" t="str">
        <v>ESHL</v>
      </c>
      <c r="B5058" t="str">
        <v>SHA</v>
      </c>
      <c r="C5058" t="str">
        <v>SPARES/OTHER</v>
      </c>
      <c r="D5058" s="4">
        <v>45001</v>
      </c>
      <c r="E5058" t="str">
        <v>YAMAHA</v>
      </c>
      <c r="F5058">
        <v>14104394</v>
      </c>
      <c r="G5058">
        <v>45001</v>
      </c>
      <c r="H5058" t="str">
        <v>YMCT|90990-08J016</v>
      </c>
      <c r="I5058" t="str">
        <v>SCREW PAN HEAD</v>
      </c>
      <c r="J5058">
        <v>60</v>
      </c>
      <c r="K5058">
        <v>60</v>
      </c>
      <c r="L5058">
        <v>265.49</v>
      </c>
      <c r="M5058" t="str">
        <v>CNY</v>
      </c>
      <c r="N5058">
        <v>1.1299999999999999</v>
      </c>
      <c r="O5058">
        <v>265.49</v>
      </c>
      <c r="P5058">
        <v>300.00369999999998</v>
      </c>
      <c r="Q5058" t="str">
        <v>C66SHA-SERVICE GROUP</v>
      </c>
      <c r="R5058" t="str">
        <v>Ningbo Hanpu Tools Co., Ltd.</v>
      </c>
      <c r="S5058" t="str">
        <v>Same</v>
      </c>
      <c r="T5058">
        <v>906211</v>
      </c>
      <c r="U5058">
        <v>17.48</v>
      </c>
      <c r="V5058" t="str">
        <v>309ASY INV-PTS SALES</v>
      </c>
      <c r="W5058">
        <v>0</v>
      </c>
      <c r="X5058">
        <v>0</v>
      </c>
      <c r="Y5058">
        <v>1144153</v>
      </c>
      <c r="Z5058" t="str">
        <v>宁波汉浦工具有限公司</v>
      </c>
      <c r="AA5058">
        <v>0</v>
      </c>
      <c r="AB5058">
        <v>2023</v>
      </c>
      <c r="AC5058">
        <v>3</v>
      </c>
      <c r="AD5058" t="str">
        <v>Q4</v>
      </c>
      <c r="AE5058" t="str">
        <v>FY22/23</v>
      </c>
      <c r="AF5058" t="str">
        <v>EAST</v>
      </c>
    </row>
    <row r="5059" spans="1:32">
      <c r="A5059" t="str">
        <v>ESHL</v>
      </c>
      <c r="B5059" t="str">
        <v>SHA</v>
      </c>
      <c r="C5059" t="str">
        <v>SPARES/OTHER</v>
      </c>
      <c r="D5059" s="4">
        <v>45001</v>
      </c>
      <c r="E5059" t="str">
        <v>YAMAHA</v>
      </c>
      <c r="F5059">
        <v>14104395</v>
      </c>
      <c r="G5059">
        <v>45001</v>
      </c>
      <c r="H5059" t="str">
        <v>YMCT|KLW-M8527-00</v>
      </c>
      <c r="I5059" t="str">
        <v>FILTER</v>
      </c>
      <c r="J5059">
        <v>20</v>
      </c>
      <c r="K5059">
        <v>20</v>
      </c>
      <c r="L5059">
        <v>690.27</v>
      </c>
      <c r="M5059" t="str">
        <v>CNY</v>
      </c>
      <c r="N5059">
        <v>1.1299999999999999</v>
      </c>
      <c r="O5059">
        <v>690.27</v>
      </c>
      <c r="P5059">
        <v>780.00509999999986</v>
      </c>
      <c r="Q5059" t="str">
        <v>C66SHA-SERVICE GROUP</v>
      </c>
      <c r="R5059" t="str">
        <v>Jiangsu Leitong Intelligent Manufacturing Co.,Ltd.</v>
      </c>
      <c r="S5059" t="str">
        <v>Same</v>
      </c>
      <c r="T5059">
        <v>906212</v>
      </c>
      <c r="U5059">
        <v>139.33000000000001</v>
      </c>
      <c r="V5059" t="str">
        <v>309ASY INV-PTS SALES</v>
      </c>
      <c r="W5059">
        <v>0</v>
      </c>
      <c r="X5059">
        <v>0</v>
      </c>
      <c r="Y5059">
        <v>1144156</v>
      </c>
      <c r="Z5059" t="str">
        <v>江苏镭通智能制造有限公司</v>
      </c>
      <c r="AA5059">
        <v>0</v>
      </c>
      <c r="AB5059">
        <v>2023</v>
      </c>
      <c r="AC5059">
        <v>3</v>
      </c>
      <c r="AD5059" t="str">
        <v>Q4</v>
      </c>
      <c r="AE5059" t="str">
        <v>FY22/23</v>
      </c>
      <c r="AF5059" t="str">
        <v>EAST</v>
      </c>
    </row>
    <row r="5060" spans="1:32">
      <c r="A5060" t="str">
        <v>ESHL</v>
      </c>
      <c r="B5060" t="str">
        <v>SHA</v>
      </c>
      <c r="C5060" t="str">
        <v>SPARES/OTHER</v>
      </c>
      <c r="D5060" s="4">
        <v>45001</v>
      </c>
      <c r="E5060" t="str">
        <v>YAMAHA</v>
      </c>
      <c r="F5060">
        <v>14104395</v>
      </c>
      <c r="G5060">
        <v>45001</v>
      </c>
      <c r="H5060" t="str">
        <v>YMCT|KV8-M8870-00</v>
      </c>
      <c r="I5060" t="str">
        <v>SYRING 已停止销售</v>
      </c>
      <c r="J5060">
        <v>2</v>
      </c>
      <c r="K5060">
        <v>2</v>
      </c>
      <c r="L5060">
        <v>249.56</v>
      </c>
      <c r="M5060" t="str">
        <v>CNY</v>
      </c>
      <c r="N5060">
        <v>1.1299999999999999</v>
      </c>
      <c r="O5060">
        <v>249.56</v>
      </c>
      <c r="P5060">
        <v>282.00279999999998</v>
      </c>
      <c r="Q5060" t="str">
        <v>C66SHA-SERVICE GROUP</v>
      </c>
      <c r="R5060" t="str">
        <v>Jiangsu Leitong Intelligent Manufacturing Co.,Ltd.</v>
      </c>
      <c r="S5060" t="str">
        <v>Same</v>
      </c>
      <c r="T5060">
        <v>906212</v>
      </c>
      <c r="U5060">
        <v>16.43</v>
      </c>
      <c r="V5060" t="str">
        <v>309ASY INV-PTS SALES</v>
      </c>
      <c r="W5060">
        <v>0</v>
      </c>
      <c r="X5060">
        <v>0</v>
      </c>
      <c r="Y5060">
        <v>1144156</v>
      </c>
      <c r="Z5060" t="str">
        <v>江苏镭通智能制造有限公司</v>
      </c>
      <c r="AA5060">
        <v>0</v>
      </c>
      <c r="AB5060">
        <v>2023</v>
      </c>
      <c r="AC5060">
        <v>3</v>
      </c>
      <c r="AD5060" t="str">
        <v>Q4</v>
      </c>
      <c r="AE5060" t="str">
        <v>FY22/23</v>
      </c>
      <c r="AF5060" t="str">
        <v>EAST</v>
      </c>
    </row>
    <row r="5061" spans="1:32">
      <c r="A5061" t="str">
        <v>ESHL</v>
      </c>
      <c r="B5061" t="str">
        <v>SHA</v>
      </c>
      <c r="C5061" t="str">
        <v>SPARES/OTHER</v>
      </c>
      <c r="D5061" s="4">
        <v>45001</v>
      </c>
      <c r="E5061" t="str">
        <v>YAMAHA</v>
      </c>
      <c r="F5061">
        <v>14104396</v>
      </c>
      <c r="G5061">
        <v>45001</v>
      </c>
      <c r="H5061" t="str">
        <v>YMCT|KHY-M712S-A0</v>
      </c>
      <c r="I5061" t="str">
        <v>SHAFT 2 SPARE</v>
      </c>
      <c r="J5061">
        <v>1</v>
      </c>
      <c r="K5061">
        <v>1</v>
      </c>
      <c r="L5061">
        <v>3655.75</v>
      </c>
      <c r="M5061" t="str">
        <v>CNY</v>
      </c>
      <c r="N5061">
        <v>1.1299999999999999</v>
      </c>
      <c r="O5061">
        <v>3655.75</v>
      </c>
      <c r="P5061">
        <v>4130.9974999999995</v>
      </c>
      <c r="Q5061" t="str">
        <v>C66SHA-SERVICE GROUP</v>
      </c>
      <c r="R5061" t="str">
        <v>Lance Vehicle Technology Co., Ltd.</v>
      </c>
      <c r="S5061" t="str">
        <v>Same</v>
      </c>
      <c r="T5061">
        <v>906213</v>
      </c>
      <c r="U5061">
        <v>2143</v>
      </c>
      <c r="V5061" t="str">
        <v>309ASY INV-PTS SALES</v>
      </c>
      <c r="W5061">
        <v>0</v>
      </c>
      <c r="X5061">
        <v>0</v>
      </c>
      <c r="Y5061">
        <v>1144158</v>
      </c>
      <c r="Z5061" t="str">
        <v>江苏中科朗恩斯车辆科技有限公司</v>
      </c>
      <c r="AA5061">
        <v>0</v>
      </c>
      <c r="AB5061">
        <v>2023</v>
      </c>
      <c r="AC5061">
        <v>3</v>
      </c>
      <c r="AD5061" t="str">
        <v>Q4</v>
      </c>
      <c r="AE5061" t="str">
        <v>FY22/23</v>
      </c>
      <c r="AF5061" t="str">
        <v>EAST</v>
      </c>
    </row>
    <row r="5062" spans="1:32">
      <c r="A5062" t="str">
        <v>ESHL</v>
      </c>
      <c r="B5062" t="str">
        <v>SHA</v>
      </c>
      <c r="C5062" t="str">
        <v>SPARES/OTHER</v>
      </c>
      <c r="D5062" s="4">
        <v>45001</v>
      </c>
      <c r="E5062" t="str">
        <v>YAMAHA</v>
      </c>
      <c r="F5062">
        <v>14104396</v>
      </c>
      <c r="G5062">
        <v>45001</v>
      </c>
      <c r="H5062" t="str">
        <v>YMCT|KKE-M71G5-A5</v>
      </c>
      <c r="I5062" t="str">
        <v>Z UNIT ASSY.</v>
      </c>
      <c r="J5062">
        <v>1</v>
      </c>
      <c r="K5062">
        <v>1</v>
      </c>
      <c r="L5062">
        <v>8686.73</v>
      </c>
      <c r="M5062" t="str">
        <v>CNY</v>
      </c>
      <c r="N5062">
        <v>1.1299999999999999</v>
      </c>
      <c r="O5062">
        <v>8686.73</v>
      </c>
      <c r="P5062">
        <v>9816.0048999999981</v>
      </c>
      <c r="Q5062" t="str">
        <v>C66SHA-SERVICE GROUP</v>
      </c>
      <c r="R5062" t="str">
        <v>Lance Vehicle Technology Co., Ltd.</v>
      </c>
      <c r="S5062" t="str">
        <v>Same</v>
      </c>
      <c r="T5062">
        <v>906213</v>
      </c>
      <c r="U5062">
        <v>515.83000000000004</v>
      </c>
      <c r="V5062" t="str">
        <v>309ASY INV-PTS SALES</v>
      </c>
      <c r="W5062">
        <v>0</v>
      </c>
      <c r="X5062">
        <v>0</v>
      </c>
      <c r="Y5062">
        <v>1144158</v>
      </c>
      <c r="Z5062" t="str">
        <v>江苏中科朗恩斯车辆科技有限公司</v>
      </c>
      <c r="AA5062">
        <v>0</v>
      </c>
      <c r="AB5062">
        <v>2023</v>
      </c>
      <c r="AC5062">
        <v>3</v>
      </c>
      <c r="AD5062" t="str">
        <v>Q4</v>
      </c>
      <c r="AE5062" t="str">
        <v>FY22/23</v>
      </c>
      <c r="AF5062" t="str">
        <v>EAST</v>
      </c>
    </row>
    <row r="5063" spans="1:32">
      <c r="A5063" t="str">
        <v>ESHL</v>
      </c>
      <c r="B5063" t="str">
        <v>SHA</v>
      </c>
      <c r="C5063" t="str">
        <v>SPARES/OTHER</v>
      </c>
      <c r="D5063" s="4">
        <v>45001</v>
      </c>
      <c r="E5063" t="str">
        <v>YAMAHA</v>
      </c>
      <c r="F5063">
        <v>14104396</v>
      </c>
      <c r="G5063">
        <v>45001</v>
      </c>
      <c r="H5063" t="str">
        <v>YMCT|KLV-M653D-00</v>
      </c>
      <c r="I5063" t="str">
        <v>SENSOR X1 ORG ASSY</v>
      </c>
      <c r="J5063">
        <v>3</v>
      </c>
      <c r="K5063">
        <v>3</v>
      </c>
      <c r="L5063">
        <v>931.86</v>
      </c>
      <c r="M5063" t="str">
        <v>CNY</v>
      </c>
      <c r="N5063">
        <v>1.1299999999999999</v>
      </c>
      <c r="O5063">
        <v>931.86</v>
      </c>
      <c r="P5063">
        <v>1053.0018</v>
      </c>
      <c r="Q5063" t="str">
        <v>C66SHA-SERVICE GROUP</v>
      </c>
      <c r="R5063" t="str">
        <v>Lance Vehicle Technology Co., Ltd.</v>
      </c>
      <c r="S5063" t="str">
        <v>Same</v>
      </c>
      <c r="T5063">
        <v>906213</v>
      </c>
      <c r="U5063">
        <v>554.49</v>
      </c>
      <c r="V5063" t="str">
        <v>309ASY INV-PTS SALES</v>
      </c>
      <c r="W5063">
        <v>0</v>
      </c>
      <c r="X5063">
        <v>0</v>
      </c>
      <c r="Y5063">
        <v>1144158</v>
      </c>
      <c r="Z5063" t="str">
        <v>江苏中科朗恩斯车辆科技有限公司</v>
      </c>
      <c r="AA5063">
        <v>0</v>
      </c>
      <c r="AB5063">
        <v>2023</v>
      </c>
      <c r="AC5063">
        <v>3</v>
      </c>
      <c r="AD5063" t="str">
        <v>Q4</v>
      </c>
      <c r="AE5063" t="str">
        <v>FY22/23</v>
      </c>
      <c r="AF5063" t="str">
        <v>EAST</v>
      </c>
    </row>
    <row r="5064" spans="1:32">
      <c r="A5064" t="str">
        <v>ESHL</v>
      </c>
      <c r="B5064" t="str">
        <v>SHA</v>
      </c>
      <c r="C5064" t="str">
        <v>SPARES/OTHER</v>
      </c>
      <c r="D5064" s="4">
        <v>45001</v>
      </c>
      <c r="E5064" t="str">
        <v>YAMAHA</v>
      </c>
      <c r="F5064">
        <v>14104397</v>
      </c>
      <c r="G5064">
        <v>45001</v>
      </c>
      <c r="H5064" t="str">
        <v>YMCT|KHN-M7710-A4</v>
      </c>
      <c r="I5064" t="str">
        <v>NOZZLE 301A ASSY</v>
      </c>
      <c r="J5064">
        <v>2</v>
      </c>
      <c r="K5064">
        <v>2</v>
      </c>
      <c r="L5064">
        <v>0</v>
      </c>
      <c r="M5064" t="str">
        <v>CNY</v>
      </c>
      <c r="N5064">
        <v>1.1299999999999999</v>
      </c>
      <c r="O5064">
        <v>0</v>
      </c>
      <c r="P5064">
        <v>0</v>
      </c>
      <c r="Q5064" t="str">
        <v>C66SHA-SERVICE GROUP</v>
      </c>
      <c r="R5064" t="str">
        <v>SOJO Electric (Hefei) Co., Ltd.</v>
      </c>
      <c r="S5064" t="str">
        <v>Same</v>
      </c>
      <c r="T5064">
        <v>906215</v>
      </c>
      <c r="U5064">
        <v>658.41</v>
      </c>
      <c r="V5064" t="str">
        <v>309ASY INV-PTS SALES</v>
      </c>
      <c r="W5064">
        <v>0</v>
      </c>
      <c r="X5064">
        <v>0</v>
      </c>
      <c r="Y5064">
        <v>1144159</v>
      </c>
      <c r="Z5064" t="str">
        <v>双杰电气合肥有限公司</v>
      </c>
      <c r="AA5064">
        <v>0</v>
      </c>
      <c r="AB5064">
        <v>2023</v>
      </c>
      <c r="AC5064">
        <v>3</v>
      </c>
      <c r="AD5064" t="str">
        <v>Q4</v>
      </c>
      <c r="AE5064" t="str">
        <v>FY22/23</v>
      </c>
      <c r="AF5064" t="str">
        <v>EAST</v>
      </c>
    </row>
    <row r="5065" spans="1:32">
      <c r="A5065" t="str">
        <v>ESHL</v>
      </c>
      <c r="B5065" t="str">
        <v>SHA</v>
      </c>
      <c r="C5065" t="str">
        <v>SPARES/OTHER</v>
      </c>
      <c r="D5065" s="4">
        <v>45001</v>
      </c>
      <c r="E5065" t="str">
        <v>YAMAHA</v>
      </c>
      <c r="F5065">
        <v>14104397</v>
      </c>
      <c r="G5065">
        <v>45001</v>
      </c>
      <c r="H5065" t="str">
        <v>YMCT|KHN-M7720-A3</v>
      </c>
      <c r="I5065" t="str">
        <v>NOZZLE 302A ASSY</v>
      </c>
      <c r="J5065">
        <v>2</v>
      </c>
      <c r="K5065">
        <v>2</v>
      </c>
      <c r="L5065">
        <v>0</v>
      </c>
      <c r="M5065" t="str">
        <v>CNY</v>
      </c>
      <c r="N5065">
        <v>1.1299999999999999</v>
      </c>
      <c r="O5065">
        <v>0</v>
      </c>
      <c r="P5065">
        <v>0</v>
      </c>
      <c r="Q5065" t="str">
        <v>C66SHA-SERVICE GROUP</v>
      </c>
      <c r="R5065" t="str">
        <v>SOJO Electric (Hefei) Co., Ltd.</v>
      </c>
      <c r="S5065" t="str">
        <v>Same</v>
      </c>
      <c r="T5065">
        <v>906215</v>
      </c>
      <c r="U5065">
        <v>678.45</v>
      </c>
      <c r="V5065" t="str">
        <v>309ASY INV-PTS SALES</v>
      </c>
      <c r="W5065">
        <v>0</v>
      </c>
      <c r="X5065">
        <v>0</v>
      </c>
      <c r="Y5065">
        <v>1144159</v>
      </c>
      <c r="Z5065" t="str">
        <v>双杰电气合肥有限公司</v>
      </c>
      <c r="AA5065">
        <v>0</v>
      </c>
      <c r="AB5065">
        <v>2023</v>
      </c>
      <c r="AC5065">
        <v>3</v>
      </c>
      <c r="AD5065" t="str">
        <v>Q4</v>
      </c>
      <c r="AE5065" t="str">
        <v>FY22/23</v>
      </c>
      <c r="AF5065" t="str">
        <v>EAST</v>
      </c>
    </row>
    <row r="5066" spans="1:32">
      <c r="A5066" t="str">
        <v>ESHL</v>
      </c>
      <c r="B5066" t="str">
        <v>SHA</v>
      </c>
      <c r="C5066" t="str">
        <v>SPARES/OTHER</v>
      </c>
      <c r="D5066" s="4">
        <v>45001</v>
      </c>
      <c r="E5066" t="str">
        <v>YAMAHA</v>
      </c>
      <c r="F5066">
        <v>14104397</v>
      </c>
      <c r="G5066">
        <v>45001</v>
      </c>
      <c r="H5066" t="str">
        <v>YMCT|KHY-M7740-A0</v>
      </c>
      <c r="I5066" t="str">
        <v>NOZZLE 303A/314A AS.</v>
      </c>
      <c r="J5066">
        <v>2</v>
      </c>
      <c r="K5066">
        <v>2</v>
      </c>
      <c r="L5066">
        <v>0</v>
      </c>
      <c r="M5066" t="str">
        <v>CNY</v>
      </c>
      <c r="N5066">
        <v>1.1299999999999999</v>
      </c>
      <c r="O5066">
        <v>0</v>
      </c>
      <c r="P5066">
        <v>0</v>
      </c>
      <c r="Q5066" t="str">
        <v>C66SHA-SERVICE GROUP</v>
      </c>
      <c r="R5066" t="str">
        <v>SOJO Electric (Hefei) Co., Ltd.</v>
      </c>
      <c r="S5066" t="str">
        <v>Same</v>
      </c>
      <c r="T5066">
        <v>906215</v>
      </c>
      <c r="U5066">
        <v>694.37</v>
      </c>
      <c r="V5066" t="str">
        <v>309ASY INV-PTS SALES</v>
      </c>
      <c r="W5066">
        <v>0</v>
      </c>
      <c r="X5066">
        <v>0</v>
      </c>
      <c r="Y5066">
        <v>1144159</v>
      </c>
      <c r="Z5066" t="str">
        <v>双杰电气合肥有限公司</v>
      </c>
      <c r="AA5066">
        <v>0</v>
      </c>
      <c r="AB5066">
        <v>2023</v>
      </c>
      <c r="AC5066">
        <v>3</v>
      </c>
      <c r="AD5066" t="str">
        <v>Q4</v>
      </c>
      <c r="AE5066" t="str">
        <v>FY22/23</v>
      </c>
      <c r="AF5066" t="str">
        <v>EAST</v>
      </c>
    </row>
    <row r="5067" spans="1:32">
      <c r="A5067" t="str">
        <v>ESHL</v>
      </c>
      <c r="B5067" t="str">
        <v>SHA</v>
      </c>
      <c r="C5067" t="str">
        <v>SPARES/OTHER</v>
      </c>
      <c r="D5067" s="4">
        <v>45001</v>
      </c>
      <c r="E5067" t="str">
        <v>YAMAHA</v>
      </c>
      <c r="F5067">
        <v>14104397</v>
      </c>
      <c r="G5067">
        <v>45001</v>
      </c>
      <c r="H5067" t="str">
        <v>YMCT|KHY-M7750-A0</v>
      </c>
      <c r="I5067" t="str">
        <v>NOZZLE 304A/315A AS.</v>
      </c>
      <c r="J5067">
        <v>2</v>
      </c>
      <c r="K5067">
        <v>2</v>
      </c>
      <c r="L5067">
        <v>0</v>
      </c>
      <c r="M5067" t="str">
        <v>CNY</v>
      </c>
      <c r="N5067">
        <v>1.1299999999999999</v>
      </c>
      <c r="O5067">
        <v>0</v>
      </c>
      <c r="P5067">
        <v>0</v>
      </c>
      <c r="Q5067" t="str">
        <v>C66SHA-SERVICE GROUP</v>
      </c>
      <c r="R5067" t="str">
        <v>SOJO Electric (Hefei) Co., Ltd.</v>
      </c>
      <c r="S5067" t="str">
        <v>Same</v>
      </c>
      <c r="T5067">
        <v>906215</v>
      </c>
      <c r="U5067">
        <v>649.65</v>
      </c>
      <c r="V5067" t="str">
        <v>309ASY INV-PTS SALES</v>
      </c>
      <c r="W5067">
        <v>0</v>
      </c>
      <c r="X5067">
        <v>0</v>
      </c>
      <c r="Y5067">
        <v>1144159</v>
      </c>
      <c r="Z5067" t="str">
        <v>双杰电气合肥有限公司</v>
      </c>
      <c r="AA5067">
        <v>0</v>
      </c>
      <c r="AB5067">
        <v>2023</v>
      </c>
      <c r="AC5067">
        <v>3</v>
      </c>
      <c r="AD5067" t="str">
        <v>Q4</v>
      </c>
      <c r="AE5067" t="str">
        <v>FY22/23</v>
      </c>
      <c r="AF5067" t="str">
        <v>EAST</v>
      </c>
    </row>
    <row r="5068" spans="1:32">
      <c r="A5068" t="str">
        <v>ESHL</v>
      </c>
      <c r="B5068" t="str">
        <v>SHA</v>
      </c>
      <c r="C5068" t="str">
        <v>SPARES/OTHER</v>
      </c>
      <c r="D5068" s="4">
        <v>45001</v>
      </c>
      <c r="E5068" t="str">
        <v>YAMAHA</v>
      </c>
      <c r="F5068">
        <v>14104397</v>
      </c>
      <c r="G5068">
        <v>45001</v>
      </c>
      <c r="H5068" t="str">
        <v>YMCT|KHY-M7760-A0</v>
      </c>
      <c r="I5068" t="str">
        <v>NOZZLE 305A/316A ASSY.</v>
      </c>
      <c r="J5068">
        <v>2</v>
      </c>
      <c r="K5068">
        <v>2</v>
      </c>
      <c r="L5068">
        <v>0</v>
      </c>
      <c r="M5068" t="str">
        <v>CNY</v>
      </c>
      <c r="N5068">
        <v>1.1299999999999999</v>
      </c>
      <c r="O5068">
        <v>0</v>
      </c>
      <c r="P5068">
        <v>0</v>
      </c>
      <c r="Q5068" t="str">
        <v>C66SHA-SERVICE GROUP</v>
      </c>
      <c r="R5068" t="str">
        <v>SOJO Electric (Hefei) Co., Ltd.</v>
      </c>
      <c r="S5068" t="str">
        <v>Same</v>
      </c>
      <c r="T5068">
        <v>906215</v>
      </c>
      <c r="U5068">
        <v>492.04</v>
      </c>
      <c r="V5068" t="str">
        <v>309ASY INV-PTS SALES</v>
      </c>
      <c r="W5068">
        <v>0</v>
      </c>
      <c r="X5068">
        <v>0</v>
      </c>
      <c r="Y5068">
        <v>1144159</v>
      </c>
      <c r="Z5068" t="str">
        <v>双杰电气合肥有限公司</v>
      </c>
      <c r="AA5068">
        <v>0</v>
      </c>
      <c r="AB5068">
        <v>2023</v>
      </c>
      <c r="AC5068">
        <v>3</v>
      </c>
      <c r="AD5068" t="str">
        <v>Q4</v>
      </c>
      <c r="AE5068" t="str">
        <v>FY22/23</v>
      </c>
      <c r="AF5068" t="str">
        <v>EAST</v>
      </c>
    </row>
    <row r="5069" spans="1:32">
      <c r="A5069" t="str">
        <v>ESHL</v>
      </c>
      <c r="B5069" t="str">
        <v>SHA</v>
      </c>
      <c r="C5069" t="str">
        <v>SPARES/OTHER</v>
      </c>
      <c r="D5069" s="4">
        <v>45001</v>
      </c>
      <c r="E5069" t="str">
        <v>YAMAHA</v>
      </c>
      <c r="F5069">
        <v>14104397</v>
      </c>
      <c r="G5069">
        <v>45001</v>
      </c>
      <c r="H5069" t="str">
        <v>YMCT|KHY-M7770-A0</v>
      </c>
      <c r="I5069" t="str">
        <v>NOZZLE 306A/317A AS.</v>
      </c>
      <c r="J5069">
        <v>2</v>
      </c>
      <c r="K5069">
        <v>2</v>
      </c>
      <c r="L5069">
        <v>0</v>
      </c>
      <c r="M5069" t="str">
        <v>CNY</v>
      </c>
      <c r="N5069">
        <v>1.1299999999999999</v>
      </c>
      <c r="O5069">
        <v>0</v>
      </c>
      <c r="P5069">
        <v>0</v>
      </c>
      <c r="Q5069" t="str">
        <v>C66SHA-SERVICE GROUP</v>
      </c>
      <c r="R5069" t="str">
        <v>SOJO Electric (Hefei) Co., Ltd.</v>
      </c>
      <c r="S5069" t="str">
        <v>Same</v>
      </c>
      <c r="T5069">
        <v>906215</v>
      </c>
      <c r="U5069">
        <v>940</v>
      </c>
      <c r="V5069" t="str">
        <v>309ASY INV-PTS SALES</v>
      </c>
      <c r="W5069">
        <v>0</v>
      </c>
      <c r="X5069">
        <v>0</v>
      </c>
      <c r="Y5069">
        <v>1144159</v>
      </c>
      <c r="Z5069" t="str">
        <v>双杰电气合肥有限公司</v>
      </c>
      <c r="AA5069">
        <v>0</v>
      </c>
      <c r="AB5069">
        <v>2023</v>
      </c>
      <c r="AC5069">
        <v>3</v>
      </c>
      <c r="AD5069" t="str">
        <v>Q4</v>
      </c>
      <c r="AE5069" t="str">
        <v>FY22/23</v>
      </c>
      <c r="AF5069" t="str">
        <v>EAST</v>
      </c>
    </row>
    <row r="5070" spans="1:32">
      <c r="A5070" t="str">
        <v>ESHL</v>
      </c>
      <c r="B5070" t="str">
        <v>XIY</v>
      </c>
      <c r="C5070" t="str">
        <v>SPARES/OTHER</v>
      </c>
      <c r="D5070" s="4">
        <v>45001</v>
      </c>
      <c r="E5070" t="str">
        <v>YAMAHA</v>
      </c>
      <c r="F5070">
        <v>14104398</v>
      </c>
      <c r="G5070">
        <v>45001</v>
      </c>
      <c r="H5070" t="str">
        <v>YMCT|KHY-M7154-01</v>
      </c>
      <c r="I5070" t="str">
        <v>BIT</v>
      </c>
      <c r="J5070">
        <v>2</v>
      </c>
      <c r="K5070">
        <v>2</v>
      </c>
      <c r="L5070">
        <v>1044.25</v>
      </c>
      <c r="M5070" t="str">
        <v>CNY</v>
      </c>
      <c r="N5070">
        <v>1.1299999999999999</v>
      </c>
      <c r="O5070">
        <v>1044.25</v>
      </c>
      <c r="P5070">
        <v>1180.0024999999998</v>
      </c>
      <c r="Q5070" t="str">
        <v>C66XIY-SERVICE GROUP</v>
      </c>
      <c r="R5070" t="str">
        <v>Zhengzhou Jinfei Automotive Electrical Co., Ltd.</v>
      </c>
      <c r="S5070" t="str">
        <v>Same</v>
      </c>
      <c r="T5070">
        <v>906216</v>
      </c>
      <c r="U5070">
        <v>68.739999999999995</v>
      </c>
      <c r="V5070" t="str">
        <v>309ASY INV-PTS SALES</v>
      </c>
      <c r="W5070">
        <v>0</v>
      </c>
      <c r="X5070">
        <v>0</v>
      </c>
      <c r="Y5070">
        <v>1144224</v>
      </c>
      <c r="Z5070" t="str">
        <v>郑州市锦飞汽车电气系统有限公司</v>
      </c>
      <c r="AA5070">
        <v>0</v>
      </c>
      <c r="AB5070">
        <v>2023</v>
      </c>
      <c r="AC5070">
        <v>3</v>
      </c>
      <c r="AD5070" t="str">
        <v>Q4</v>
      </c>
      <c r="AE5070" t="str">
        <v>FY22/23</v>
      </c>
      <c r="AF5070" t="str">
        <v>WEST</v>
      </c>
    </row>
    <row r="5071" spans="1:32">
      <c r="A5071" t="str">
        <v>ESHL</v>
      </c>
      <c r="B5071" t="str">
        <v>XIY</v>
      </c>
      <c r="C5071" t="str">
        <v>SPARES/OTHER</v>
      </c>
      <c r="D5071" s="4">
        <v>45001</v>
      </c>
      <c r="E5071" t="str">
        <v>YAMAHA</v>
      </c>
      <c r="F5071">
        <v>14104398</v>
      </c>
      <c r="G5071">
        <v>45001</v>
      </c>
      <c r="H5071" t="str">
        <v>YMCT|KHY-M2267-A0</v>
      </c>
      <c r="I5071" t="str">
        <v>GUIDE X AXIS ASSY</v>
      </c>
      <c r="J5071">
        <v>1</v>
      </c>
      <c r="K5071">
        <v>1</v>
      </c>
      <c r="L5071">
        <v>1010.62</v>
      </c>
      <c r="M5071" t="str">
        <v>CNY</v>
      </c>
      <c r="N5071">
        <v>1.1299999999999999</v>
      </c>
      <c r="O5071">
        <v>1010.62</v>
      </c>
      <c r="P5071">
        <v>1142.0005999999998</v>
      </c>
      <c r="Q5071" t="str">
        <v>C66XIY-SERVICE GROUP</v>
      </c>
      <c r="R5071" t="str">
        <v>Zhengzhou Jinfei Automotive Electrical Co., Ltd.</v>
      </c>
      <c r="S5071" t="str">
        <v>Same</v>
      </c>
      <c r="T5071">
        <v>906216</v>
      </c>
      <c r="U5071">
        <v>576</v>
      </c>
      <c r="V5071" t="str">
        <v>309ASY INV-PTS SALES</v>
      </c>
      <c r="W5071">
        <v>0</v>
      </c>
      <c r="X5071">
        <v>0</v>
      </c>
      <c r="Y5071">
        <v>1144224</v>
      </c>
      <c r="Z5071" t="str">
        <v>郑州市锦飞汽车电气系统有限公司</v>
      </c>
      <c r="AA5071">
        <v>0</v>
      </c>
      <c r="AB5071">
        <v>2023</v>
      </c>
      <c r="AC5071">
        <v>3</v>
      </c>
      <c r="AD5071" t="str">
        <v>Q4</v>
      </c>
      <c r="AE5071" t="str">
        <v>FY22/23</v>
      </c>
      <c r="AF5071" t="str">
        <v>WEST</v>
      </c>
    </row>
    <row r="5072" spans="1:32">
      <c r="A5072" t="str">
        <v>ESHL</v>
      </c>
      <c r="B5072" t="str">
        <v>XIY</v>
      </c>
      <c r="C5072" t="str">
        <v>SPARES/OTHER</v>
      </c>
      <c r="D5072" s="4">
        <v>45001</v>
      </c>
      <c r="E5072" t="str">
        <v>YAMAHA</v>
      </c>
      <c r="F5072">
        <v>14104398</v>
      </c>
      <c r="G5072">
        <v>45001</v>
      </c>
      <c r="H5072" t="str">
        <v>YMCT|90990-25J026</v>
      </c>
      <c r="I5072" t="str">
        <v>BEARING</v>
      </c>
      <c r="J5072">
        <v>10</v>
      </c>
      <c r="K5072">
        <v>10</v>
      </c>
      <c r="L5072">
        <v>1088.5</v>
      </c>
      <c r="M5072" t="str">
        <v>CNY</v>
      </c>
      <c r="N5072">
        <v>1.1299999999999999</v>
      </c>
      <c r="O5072">
        <v>1088.5</v>
      </c>
      <c r="P5072">
        <v>1230.0049999999999</v>
      </c>
      <c r="Q5072" t="str">
        <v>C66XIY-SERVICE GROUP</v>
      </c>
      <c r="R5072" t="str">
        <v>Zhengzhou Jinfei Automotive Electrical Co., Ltd.</v>
      </c>
      <c r="S5072" t="str">
        <v>Same</v>
      </c>
      <c r="T5072">
        <v>906216</v>
      </c>
      <c r="U5072">
        <v>173.78</v>
      </c>
      <c r="V5072" t="str">
        <v>309ASY INV-PTS SALES</v>
      </c>
      <c r="W5072">
        <v>0</v>
      </c>
      <c r="X5072">
        <v>0</v>
      </c>
      <c r="Y5072">
        <v>1144224</v>
      </c>
      <c r="Z5072" t="str">
        <v>郑州市锦飞汽车电气系统有限公司</v>
      </c>
      <c r="AA5072">
        <v>0</v>
      </c>
      <c r="AB5072">
        <v>2023</v>
      </c>
      <c r="AC5072">
        <v>3</v>
      </c>
      <c r="AD5072" t="str">
        <v>Q4</v>
      </c>
      <c r="AE5072" t="str">
        <v>FY22/23</v>
      </c>
      <c r="AF5072" t="str">
        <v>WEST</v>
      </c>
    </row>
    <row r="5073" spans="1:32">
      <c r="A5073" t="str">
        <v>ESHL</v>
      </c>
      <c r="B5073" t="str">
        <v>SZX</v>
      </c>
      <c r="C5073" t="str">
        <v>SPARES/OTHER</v>
      </c>
      <c r="D5073" s="4">
        <v>45002</v>
      </c>
      <c r="E5073" t="str">
        <v>HELLER</v>
      </c>
      <c r="F5073">
        <v>14104399</v>
      </c>
      <c r="G5073">
        <v>45002</v>
      </c>
      <c r="H5073" t="str">
        <v>HELI|593555</v>
      </c>
      <c r="I5073" t="str">
        <v>HIGH TEMPERATURE LUBE OIL (250ML)</v>
      </c>
      <c r="J5073">
        <v>6</v>
      </c>
      <c r="K5073">
        <v>6</v>
      </c>
      <c r="L5073">
        <v>2761.06</v>
      </c>
      <c r="M5073" t="str">
        <v>CNY</v>
      </c>
      <c r="N5073">
        <v>1.1299999999999999</v>
      </c>
      <c r="O5073">
        <v>2761.06</v>
      </c>
      <c r="P5073">
        <v>3119.9977999999996</v>
      </c>
      <c r="Q5073" t="str">
        <v>C66SZX-SMT SERVICE</v>
      </c>
      <c r="R5073" t="str">
        <v>GSK CNC Equipment Co., Ltd</v>
      </c>
      <c r="S5073" t="str">
        <v>Same</v>
      </c>
      <c r="T5073">
        <v>906217</v>
      </c>
      <c r="U5073">
        <v>1008</v>
      </c>
      <c r="V5073" t="str">
        <v>309ASY INV-PTS SALES</v>
      </c>
      <c r="W5073">
        <v>0</v>
      </c>
      <c r="X5073">
        <v>4200021800</v>
      </c>
      <c r="Y5073">
        <v>1145171</v>
      </c>
      <c r="Z5073" t="str">
        <v>广州数控设备有限公司</v>
      </c>
      <c r="AA5073">
        <v>0</v>
      </c>
      <c r="AB5073">
        <v>2023</v>
      </c>
      <c r="AC5073">
        <v>3</v>
      </c>
      <c r="AD5073" t="str">
        <v>Q4</v>
      </c>
      <c r="AE5073" t="str">
        <v>FY22/23</v>
      </c>
      <c r="AF5073" t="str">
        <v>SOUTH</v>
      </c>
    </row>
    <row r="5074" spans="1:32">
      <c r="A5074" t="str">
        <v>ESHL</v>
      </c>
      <c r="B5074" t="str">
        <v>SHA</v>
      </c>
      <c r="C5074" t="str">
        <v>SERVICE_CHARGE</v>
      </c>
      <c r="D5074" s="4">
        <v>45005</v>
      </c>
      <c r="E5074" t="str">
        <v>YAMAHA</v>
      </c>
      <c r="F5074">
        <v>12101227</v>
      </c>
      <c r="G5074">
        <v>45005</v>
      </c>
      <c r="H5074" t="str">
        <v>YMCT|REPAIR CHARGE</v>
      </c>
      <c r="I5074" t="str">
        <v>REPAIR CHARGE</v>
      </c>
      <c r="J5074">
        <v>7</v>
      </c>
      <c r="K5074">
        <v>7</v>
      </c>
      <c r="L5074">
        <v>3937.17</v>
      </c>
      <c r="M5074" t="str">
        <v>CNY</v>
      </c>
      <c r="N5074">
        <v>1.1299999999999999</v>
      </c>
      <c r="O5074">
        <v>3937.17</v>
      </c>
      <c r="P5074">
        <v>4449.0020999999997</v>
      </c>
      <c r="Q5074" t="str">
        <v>C66SHA-SERVICE GROUP</v>
      </c>
      <c r="R5074" t="str">
        <v>Amphenol Airwave (HaiYan) Communication Electronic</v>
      </c>
      <c r="S5074" t="str">
        <v>Same</v>
      </c>
      <c r="T5074">
        <v>906218</v>
      </c>
      <c r="U5074">
        <v>0</v>
      </c>
      <c r="V5074" t="str">
        <v>309ASY INV-NON-CON-V</v>
      </c>
      <c r="W5074">
        <v>0</v>
      </c>
      <c r="X5074">
        <v>0</v>
      </c>
      <c r="Y5074">
        <v>0</v>
      </c>
      <c r="Z5074" t="str">
        <v>安费诺永亿(海盐)通讯电子有限公司</v>
      </c>
      <c r="AA5074">
        <v>0</v>
      </c>
      <c r="AB5074">
        <v>2023</v>
      </c>
      <c r="AC5074">
        <v>3</v>
      </c>
      <c r="AD5074" t="str">
        <v>Q4</v>
      </c>
      <c r="AE5074" t="str">
        <v>FY22/23</v>
      </c>
      <c r="AF5074" t="str">
        <v>EAST</v>
      </c>
    </row>
    <row r="5075" spans="1:32">
      <c r="A5075" t="str">
        <v>ESHL</v>
      </c>
      <c r="B5075" t="str">
        <v>SHA</v>
      </c>
      <c r="C5075" t="str">
        <v>SERVICE_CHARGE</v>
      </c>
      <c r="D5075" s="4">
        <v>45005</v>
      </c>
      <c r="E5075" t="str">
        <v>YAMAHA</v>
      </c>
      <c r="F5075">
        <v>12101228</v>
      </c>
      <c r="G5075">
        <v>45005</v>
      </c>
      <c r="H5075" t="str">
        <v>YMCT|REPAIR CHARGE</v>
      </c>
      <c r="I5075" t="str">
        <v>REPAIR CHARGE</v>
      </c>
      <c r="J5075">
        <v>6</v>
      </c>
      <c r="K5075">
        <v>6</v>
      </c>
      <c r="L5075">
        <v>2916.81</v>
      </c>
      <c r="M5075" t="str">
        <v>CNY</v>
      </c>
      <c r="N5075">
        <v>1.1299999999999999</v>
      </c>
      <c r="O5075">
        <v>2916.81</v>
      </c>
      <c r="P5075">
        <v>3295.9952999999996</v>
      </c>
      <c r="Q5075" t="str">
        <v>C66SHA-SERVICE GROUP</v>
      </c>
      <c r="R5075" t="str">
        <v>Amphenol Airwave (HaiYan) Communication Electronic</v>
      </c>
      <c r="S5075" t="str">
        <v>Same</v>
      </c>
      <c r="T5075">
        <v>906219</v>
      </c>
      <c r="U5075">
        <v>0</v>
      </c>
      <c r="V5075" t="str">
        <v>309ASY INV-NON-CON-V</v>
      </c>
      <c r="W5075">
        <v>0</v>
      </c>
      <c r="X5075">
        <v>0</v>
      </c>
      <c r="Y5075">
        <v>0</v>
      </c>
      <c r="Z5075" t="str">
        <v>安费诺永亿(海盐)通讯电子有限公司</v>
      </c>
      <c r="AA5075">
        <v>0</v>
      </c>
      <c r="AB5075">
        <v>2023</v>
      </c>
      <c r="AC5075">
        <v>3</v>
      </c>
      <c r="AD5075" t="str">
        <v>Q4</v>
      </c>
      <c r="AE5075" t="str">
        <v>FY22/23</v>
      </c>
      <c r="AF5075" t="str">
        <v>EAST</v>
      </c>
    </row>
    <row r="5076" spans="1:32">
      <c r="A5076" t="str">
        <v>ESHL</v>
      </c>
      <c r="B5076" t="str">
        <v>SHA</v>
      </c>
      <c r="C5076" t="str">
        <v>SERVICE_CHARGE</v>
      </c>
      <c r="D5076" s="4">
        <v>45005</v>
      </c>
      <c r="E5076" t="str">
        <v>YAMAHA</v>
      </c>
      <c r="F5076">
        <v>12101229</v>
      </c>
      <c r="G5076">
        <v>45005</v>
      </c>
      <c r="H5076" t="str">
        <v>YMCT|REPAIR CHARGE</v>
      </c>
      <c r="I5076" t="str">
        <v>REPAIR CHARGE</v>
      </c>
      <c r="J5076">
        <v>3</v>
      </c>
      <c r="K5076">
        <v>3</v>
      </c>
      <c r="L5076">
        <v>1088.5</v>
      </c>
      <c r="M5076" t="str">
        <v>CNY</v>
      </c>
      <c r="N5076">
        <v>1.1299999999999999</v>
      </c>
      <c r="O5076">
        <v>1088.5</v>
      </c>
      <c r="P5076">
        <v>1230.0049999999999</v>
      </c>
      <c r="Q5076" t="str">
        <v>C66SHA-SERVICE GROUP</v>
      </c>
      <c r="R5076" t="str">
        <v>Amphenol Airwave (HaiYan) Communication Electronic</v>
      </c>
      <c r="S5076" t="str">
        <v>Same</v>
      </c>
      <c r="T5076">
        <v>906220</v>
      </c>
      <c r="U5076">
        <v>0</v>
      </c>
      <c r="V5076" t="str">
        <v>309ASY INV-NON-CON-V</v>
      </c>
      <c r="W5076">
        <v>0</v>
      </c>
      <c r="X5076">
        <v>0</v>
      </c>
      <c r="Y5076">
        <v>0</v>
      </c>
      <c r="Z5076" t="str">
        <v>安费诺永亿(海盐)通讯电子有限公司</v>
      </c>
      <c r="AA5076">
        <v>0</v>
      </c>
      <c r="AB5076">
        <v>2023</v>
      </c>
      <c r="AC5076">
        <v>3</v>
      </c>
      <c r="AD5076" t="str">
        <v>Q4</v>
      </c>
      <c r="AE5076" t="str">
        <v>FY22/23</v>
      </c>
      <c r="AF5076" t="str">
        <v>EAST</v>
      </c>
    </row>
    <row r="5077" spans="1:32">
      <c r="A5077" t="str">
        <v>ESHL</v>
      </c>
      <c r="B5077" t="str">
        <v>SHA</v>
      </c>
      <c r="C5077" t="str">
        <v>SERVICE_CHARGE</v>
      </c>
      <c r="D5077" s="4">
        <v>45005</v>
      </c>
      <c r="E5077" t="str">
        <v>YAMAHA</v>
      </c>
      <c r="F5077">
        <v>12101230</v>
      </c>
      <c r="G5077">
        <v>45005</v>
      </c>
      <c r="H5077" t="str">
        <v>YMCT|REPAIR CHARGE</v>
      </c>
      <c r="I5077" t="str">
        <v>REPAIR CHARGE</v>
      </c>
      <c r="J5077">
        <v>4</v>
      </c>
      <c r="K5077">
        <v>4</v>
      </c>
      <c r="L5077">
        <v>2184.96</v>
      </c>
      <c r="M5077" t="str">
        <v>CNY</v>
      </c>
      <c r="N5077">
        <v>1.1299999999999999</v>
      </c>
      <c r="O5077">
        <v>2184.96</v>
      </c>
      <c r="P5077">
        <v>2469.0047999999997</v>
      </c>
      <c r="Q5077" t="str">
        <v>C66SHA-SERVICE GROUP</v>
      </c>
      <c r="R5077" t="str">
        <v>Amphenol Airwave (HaiYan) Communication Electronic</v>
      </c>
      <c r="S5077" t="str">
        <v>Same</v>
      </c>
      <c r="T5077">
        <v>906221</v>
      </c>
      <c r="U5077">
        <v>0</v>
      </c>
      <c r="V5077" t="str">
        <v>309ASY INV-NON-CON-V</v>
      </c>
      <c r="W5077">
        <v>0</v>
      </c>
      <c r="X5077">
        <v>0</v>
      </c>
      <c r="Y5077">
        <v>0</v>
      </c>
      <c r="Z5077" t="str">
        <v>安费诺永亿(海盐)通讯电子有限公司</v>
      </c>
      <c r="AA5077">
        <v>0</v>
      </c>
      <c r="AB5077">
        <v>2023</v>
      </c>
      <c r="AC5077">
        <v>3</v>
      </c>
      <c r="AD5077" t="str">
        <v>Q4</v>
      </c>
      <c r="AE5077" t="str">
        <v>FY22/23</v>
      </c>
      <c r="AF5077" t="str">
        <v>EAST</v>
      </c>
    </row>
    <row r="5078" spans="1:32">
      <c r="A5078" t="str">
        <v>ESHL</v>
      </c>
      <c r="B5078" t="str">
        <v>SHA</v>
      </c>
      <c r="C5078" t="str">
        <v>SERVICE_CHARGE</v>
      </c>
      <c r="D5078" s="4">
        <v>45005</v>
      </c>
      <c r="E5078" t="str">
        <v>YAMAHA</v>
      </c>
      <c r="F5078">
        <v>12101231</v>
      </c>
      <c r="G5078">
        <v>45005</v>
      </c>
      <c r="H5078" t="str">
        <v>YMCT|REPAIR CHARGE</v>
      </c>
      <c r="I5078" t="str">
        <v>REPAIR CHARGE</v>
      </c>
      <c r="J5078">
        <v>6</v>
      </c>
      <c r="K5078">
        <v>6</v>
      </c>
      <c r="L5078">
        <v>6201.77</v>
      </c>
      <c r="M5078" t="str">
        <v>CNY</v>
      </c>
      <c r="N5078">
        <v>1.1299999999999999</v>
      </c>
      <c r="O5078">
        <v>6201.77</v>
      </c>
      <c r="P5078">
        <v>7008.0001000000002</v>
      </c>
      <c r="Q5078" t="str">
        <v>C66SHA-SERVICE GROUP</v>
      </c>
      <c r="R5078" t="str">
        <v>Amphenol Airwave (HaiYan) Communication Electronic</v>
      </c>
      <c r="S5078" t="str">
        <v>Same</v>
      </c>
      <c r="T5078">
        <v>906224</v>
      </c>
      <c r="U5078">
        <v>0</v>
      </c>
      <c r="V5078" t="str">
        <v>309ASY INV-NON-CON-V</v>
      </c>
      <c r="W5078">
        <v>0</v>
      </c>
      <c r="X5078">
        <v>0</v>
      </c>
      <c r="Y5078">
        <v>0</v>
      </c>
      <c r="Z5078" t="str">
        <v>安费诺永亿(海盐)通讯电子有限公司</v>
      </c>
      <c r="AA5078">
        <v>0</v>
      </c>
      <c r="AB5078">
        <v>2023</v>
      </c>
      <c r="AC5078">
        <v>3</v>
      </c>
      <c r="AD5078" t="str">
        <v>Q4</v>
      </c>
      <c r="AE5078" t="str">
        <v>FY22/23</v>
      </c>
      <c r="AF5078" t="str">
        <v>EAST</v>
      </c>
    </row>
    <row r="5079" spans="1:32">
      <c r="A5079" t="str">
        <v>ESHL</v>
      </c>
      <c r="B5079" t="str">
        <v>SHA</v>
      </c>
      <c r="C5079" t="str">
        <v>SPARES/OTHER</v>
      </c>
      <c r="D5079" s="4">
        <v>45005</v>
      </c>
      <c r="E5079" t="str">
        <v>YAMAHA</v>
      </c>
      <c r="F5079">
        <v>14104400</v>
      </c>
      <c r="G5079">
        <v>45005</v>
      </c>
      <c r="H5079" t="str">
        <v>YMCT|KLW-M915B-00</v>
      </c>
      <c r="I5079" t="str">
        <v>SENSOR HEAD 2</v>
      </c>
      <c r="J5079">
        <v>3</v>
      </c>
      <c r="K5079">
        <v>3</v>
      </c>
      <c r="L5079">
        <v>6592.04</v>
      </c>
      <c r="M5079" t="str">
        <v>CNY</v>
      </c>
      <c r="N5079">
        <v>1.1299999999999999</v>
      </c>
      <c r="O5079">
        <v>6592.04</v>
      </c>
      <c r="P5079">
        <v>7449.0051999999996</v>
      </c>
      <c r="Q5079" t="str">
        <v>C66SHA-SERVICE GROUP</v>
      </c>
      <c r="R5079" t="str">
        <v xml:space="preserve">Changzhou Tongbao Photo-electricity Manufacturing </v>
      </c>
      <c r="S5079" t="str">
        <v>Same</v>
      </c>
      <c r="T5079">
        <v>906223</v>
      </c>
      <c r="U5079">
        <v>3321</v>
      </c>
      <c r="V5079" t="str">
        <v>309ASY INV-PTS SALES</v>
      </c>
      <c r="W5079">
        <v>0</v>
      </c>
      <c r="X5079">
        <v>0</v>
      </c>
      <c r="Y5079">
        <v>1146216</v>
      </c>
      <c r="Z5079" t="str">
        <v>常州通宝光电股份有限公司</v>
      </c>
      <c r="AA5079">
        <v>0</v>
      </c>
      <c r="AB5079">
        <v>2023</v>
      </c>
      <c r="AC5079">
        <v>3</v>
      </c>
      <c r="AD5079" t="str">
        <v>Q4</v>
      </c>
      <c r="AE5079" t="str">
        <v>FY22/23</v>
      </c>
      <c r="AF5079" t="str">
        <v>EAST</v>
      </c>
    </row>
    <row r="5080" spans="1:32">
      <c r="A5080" t="str">
        <v>ESHL</v>
      </c>
      <c r="B5080" t="str">
        <v>SHA</v>
      </c>
      <c r="C5080" t="str">
        <v>SPARES/OTHER</v>
      </c>
      <c r="D5080" s="4">
        <v>45005</v>
      </c>
      <c r="E5080" t="str">
        <v>YAMAHA</v>
      </c>
      <c r="F5080">
        <v>14104401</v>
      </c>
      <c r="G5080">
        <v>45005</v>
      </c>
      <c r="H5080" t="str">
        <v>YMCT|KKE-M220F-02</v>
      </c>
      <c r="I5080" t="str">
        <v>CAMERA SELECTOR</v>
      </c>
      <c r="J5080">
        <v>1</v>
      </c>
      <c r="K5080">
        <v>1</v>
      </c>
      <c r="L5080">
        <v>3324.78</v>
      </c>
      <c r="M5080" t="str">
        <v>CNY</v>
      </c>
      <c r="N5080">
        <v>1.1299999999999999</v>
      </c>
      <c r="O5080">
        <v>3324.78</v>
      </c>
      <c r="P5080">
        <v>3757.0013999999996</v>
      </c>
      <c r="Q5080" t="str">
        <v>C66SHA-SERVICE GROUP</v>
      </c>
      <c r="R5080" t="str">
        <v>Jiangyin Tori Electric Co., Ltd.</v>
      </c>
      <c r="S5080" t="str">
        <v>Same</v>
      </c>
      <c r="T5080">
        <v>906222</v>
      </c>
      <c r="U5080">
        <v>1795</v>
      </c>
      <c r="V5080" t="str">
        <v>309ASY INV-PTS SALES</v>
      </c>
      <c r="W5080">
        <v>0</v>
      </c>
      <c r="X5080">
        <v>0</v>
      </c>
      <c r="Y5080">
        <v>1146206</v>
      </c>
      <c r="Z5080" t="str">
        <v>江阴东瑞电气有限公司</v>
      </c>
      <c r="AA5080">
        <v>0</v>
      </c>
      <c r="AB5080">
        <v>2023</v>
      </c>
      <c r="AC5080">
        <v>3</v>
      </c>
      <c r="AD5080" t="str">
        <v>Q4</v>
      </c>
      <c r="AE5080" t="str">
        <v>FY22/23</v>
      </c>
      <c r="AF5080" t="str">
        <v>EAST</v>
      </c>
    </row>
    <row r="5081" spans="1:32">
      <c r="A5081" t="str">
        <v>ESHL</v>
      </c>
      <c r="B5081" t="str">
        <v>SHA</v>
      </c>
      <c r="C5081" t="str">
        <v>SERVICE_CHARGE</v>
      </c>
      <c r="D5081" s="4">
        <v>45006</v>
      </c>
      <c r="E5081" t="str">
        <v>YAMAHA</v>
      </c>
      <c r="F5081">
        <v>12101232</v>
      </c>
      <c r="G5081">
        <v>45006</v>
      </c>
      <c r="H5081" t="str">
        <v>YMCT|REPAIR CHARGE</v>
      </c>
      <c r="I5081" t="str">
        <v>REPAIR CHARGE</v>
      </c>
      <c r="J5081">
        <v>1</v>
      </c>
      <c r="K5081">
        <v>1</v>
      </c>
      <c r="L5081">
        <v>27433.63</v>
      </c>
      <c r="M5081" t="str">
        <v>CNY</v>
      </c>
      <c r="N5081">
        <v>1.1299999999999999</v>
      </c>
      <c r="O5081">
        <v>27433.63</v>
      </c>
      <c r="P5081">
        <v>31000.001899999999</v>
      </c>
      <c r="Q5081" t="str">
        <v>C66SHA-SERVICE GROUP</v>
      </c>
      <c r="R5081" t="str">
        <v>Yongkang City Lishuo Electronic Technology Co., Lt</v>
      </c>
      <c r="S5081" t="str">
        <v>Same</v>
      </c>
      <c r="T5081">
        <v>906226</v>
      </c>
      <c r="U5081">
        <v>0</v>
      </c>
      <c r="V5081" t="str">
        <v>309ASY INV-NON-CON-V</v>
      </c>
      <c r="W5081">
        <v>0</v>
      </c>
      <c r="X5081">
        <v>0</v>
      </c>
      <c r="Y5081">
        <v>0</v>
      </c>
      <c r="Z5081" t="str">
        <v>永康市丽铄电子科技有限公司</v>
      </c>
      <c r="AA5081">
        <v>0</v>
      </c>
      <c r="AB5081">
        <v>2023</v>
      </c>
      <c r="AC5081">
        <v>3</v>
      </c>
      <c r="AD5081" t="str">
        <v>Q4</v>
      </c>
      <c r="AE5081" t="str">
        <v>FY22/23</v>
      </c>
      <c r="AF5081" t="str">
        <v>EAST</v>
      </c>
    </row>
    <row r="5082" spans="1:32">
      <c r="A5082" t="str">
        <v>ESHL</v>
      </c>
      <c r="B5082" t="str">
        <v>SHA</v>
      </c>
      <c r="C5082" t="str">
        <v>CONTRACT_FEE</v>
      </c>
      <c r="D5082" s="4">
        <v>45006</v>
      </c>
      <c r="E5082" t="str">
        <v>YAMAHA</v>
      </c>
      <c r="F5082">
        <v>13100252</v>
      </c>
      <c r="G5082">
        <v>45006</v>
      </c>
      <c r="H5082" t="str">
        <v>YMCT|REPAIR CHARGE</v>
      </c>
      <c r="I5082" t="str">
        <v>REPAIR CHARGE</v>
      </c>
      <c r="J5082">
        <v>1</v>
      </c>
      <c r="K5082">
        <v>1</v>
      </c>
      <c r="L5082">
        <v>25486.73</v>
      </c>
      <c r="M5082" t="str">
        <v>CNY</v>
      </c>
      <c r="N5082">
        <v>1.1299999999999999</v>
      </c>
      <c r="O5082">
        <v>25486.73</v>
      </c>
      <c r="P5082">
        <v>28800.004899999996</v>
      </c>
      <c r="Q5082" t="str">
        <v>C66SHA-SERVICE GROUP</v>
      </c>
      <c r="R5082" t="str">
        <v>Shanghai Keter New Materials Co., Ltd.</v>
      </c>
      <c r="S5082" t="str">
        <v>Same</v>
      </c>
      <c r="T5082">
        <v>906230</v>
      </c>
      <c r="U5082">
        <v>0</v>
      </c>
      <c r="V5082" t="str">
        <v>309ASY INV-CONTRACT</v>
      </c>
      <c r="W5082">
        <v>0</v>
      </c>
      <c r="X5082">
        <v>0</v>
      </c>
      <c r="Y5082">
        <v>0</v>
      </c>
      <c r="Z5082" t="str">
        <v>上海科特新材料股份有限公司</v>
      </c>
      <c r="AA5082">
        <v>0</v>
      </c>
      <c r="AB5082">
        <v>2023</v>
      </c>
      <c r="AC5082">
        <v>3</v>
      </c>
      <c r="AD5082" t="str">
        <v>Q4</v>
      </c>
      <c r="AE5082" t="str">
        <v>FY22/23</v>
      </c>
      <c r="AF5082" t="str">
        <v>EAST</v>
      </c>
    </row>
    <row r="5083" spans="1:32">
      <c r="A5083" t="str">
        <v>ESHL</v>
      </c>
      <c r="B5083" t="str">
        <v>SHA</v>
      </c>
      <c r="C5083" t="str">
        <v>SPARES/OTHER</v>
      </c>
      <c r="D5083" s="4">
        <v>45006</v>
      </c>
      <c r="E5083" t="str">
        <v>YAMAHA</v>
      </c>
      <c r="F5083">
        <v>14104402</v>
      </c>
      <c r="G5083">
        <v>45006</v>
      </c>
      <c r="H5083" t="str">
        <v>YMCT|KHJ-MC256-00</v>
      </c>
      <c r="I5083" t="str">
        <v>ROLLER PEEL OFF 1</v>
      </c>
      <c r="J5083">
        <v>1</v>
      </c>
      <c r="K5083">
        <v>1</v>
      </c>
      <c r="L5083">
        <v>0</v>
      </c>
      <c r="M5083" t="str">
        <v>CNY</v>
      </c>
      <c r="N5083">
        <v>1.1299999999999999</v>
      </c>
      <c r="O5083">
        <v>0</v>
      </c>
      <c r="P5083">
        <v>0</v>
      </c>
      <c r="Q5083" t="str">
        <v>C66SHA-SERVICE GROUP</v>
      </c>
      <c r="R5083" t="str">
        <v>Amphenol Airwave (HaiYan) Communication Electronic</v>
      </c>
      <c r="S5083" t="str">
        <v>Same</v>
      </c>
      <c r="T5083">
        <v>906227</v>
      </c>
      <c r="U5083">
        <v>23</v>
      </c>
      <c r="V5083" t="str">
        <v>309ASY INV-PTS SALES</v>
      </c>
      <c r="W5083">
        <v>0</v>
      </c>
      <c r="X5083" t="str">
        <v>H2D000121</v>
      </c>
      <c r="Y5083">
        <v>1147195</v>
      </c>
      <c r="Z5083" t="str">
        <v>安费诺永亿(海盐)通讯电子有限公司</v>
      </c>
      <c r="AA5083">
        <v>0</v>
      </c>
      <c r="AB5083">
        <v>2023</v>
      </c>
      <c r="AC5083">
        <v>3</v>
      </c>
      <c r="AD5083" t="str">
        <v>Q4</v>
      </c>
      <c r="AE5083" t="str">
        <v>FY22/23</v>
      </c>
      <c r="AF5083" t="str">
        <v>EAST</v>
      </c>
    </row>
    <row r="5084" spans="1:32">
      <c r="A5084" t="str">
        <v>ESHL</v>
      </c>
      <c r="B5084" t="str">
        <v>SHA</v>
      </c>
      <c r="C5084" t="str">
        <v>SPARES/OTHER</v>
      </c>
      <c r="D5084" s="4">
        <v>45006</v>
      </c>
      <c r="E5084" t="str">
        <v>YAMAHA</v>
      </c>
      <c r="F5084">
        <v>14104402</v>
      </c>
      <c r="G5084">
        <v>45006</v>
      </c>
      <c r="H5084" t="str">
        <v>YMCT|KHJ-MC13P-00</v>
      </c>
      <c r="I5084" t="str">
        <v>SPACER F3</v>
      </c>
      <c r="J5084">
        <v>1</v>
      </c>
      <c r="K5084">
        <v>1</v>
      </c>
      <c r="L5084">
        <v>0</v>
      </c>
      <c r="M5084" t="str">
        <v>CNY</v>
      </c>
      <c r="N5084">
        <v>1.1299999999999999</v>
      </c>
      <c r="O5084">
        <v>0</v>
      </c>
      <c r="P5084">
        <v>0</v>
      </c>
      <c r="Q5084" t="str">
        <v>C66SHA-SERVICE GROUP</v>
      </c>
      <c r="R5084" t="str">
        <v>Amphenol Airwave (HaiYan) Communication Electronic</v>
      </c>
      <c r="S5084" t="str">
        <v>Same</v>
      </c>
      <c r="T5084">
        <v>906227</v>
      </c>
      <c r="U5084">
        <v>14</v>
      </c>
      <c r="V5084" t="str">
        <v>309ASY INV-PTS SALES</v>
      </c>
      <c r="W5084">
        <v>0</v>
      </c>
      <c r="X5084" t="str">
        <v>H2D000121</v>
      </c>
      <c r="Y5084">
        <v>1147195</v>
      </c>
      <c r="Z5084" t="str">
        <v>安费诺永亿(海盐)通讯电子有限公司</v>
      </c>
      <c r="AA5084">
        <v>0</v>
      </c>
      <c r="AB5084">
        <v>2023</v>
      </c>
      <c r="AC5084">
        <v>3</v>
      </c>
      <c r="AD5084" t="str">
        <v>Q4</v>
      </c>
      <c r="AE5084" t="str">
        <v>FY22/23</v>
      </c>
      <c r="AF5084" t="str">
        <v>EAST</v>
      </c>
    </row>
    <row r="5085" spans="1:32">
      <c r="A5085" t="str">
        <v>ESHL</v>
      </c>
      <c r="B5085" t="str">
        <v>SHA</v>
      </c>
      <c r="C5085" t="str">
        <v>SPARES/OTHER</v>
      </c>
      <c r="D5085" s="4">
        <v>45006</v>
      </c>
      <c r="E5085" t="str">
        <v>YAMAHA</v>
      </c>
      <c r="F5085">
        <v>14104402</v>
      </c>
      <c r="G5085">
        <v>45006</v>
      </c>
      <c r="H5085" t="str">
        <v>YMCT|KHJ-MC1A1-00</v>
      </c>
      <c r="I5085" t="str">
        <v>BOX EL</v>
      </c>
      <c r="J5085">
        <v>1</v>
      </c>
      <c r="K5085">
        <v>1</v>
      </c>
      <c r="L5085">
        <v>0</v>
      </c>
      <c r="M5085" t="str">
        <v>CNY</v>
      </c>
      <c r="N5085">
        <v>1.1299999999999999</v>
      </c>
      <c r="O5085">
        <v>0</v>
      </c>
      <c r="P5085">
        <v>0</v>
      </c>
      <c r="Q5085" t="str">
        <v>C66SHA-SERVICE GROUP</v>
      </c>
      <c r="R5085" t="str">
        <v>Amphenol Airwave (HaiYan) Communication Electronic</v>
      </c>
      <c r="S5085" t="str">
        <v>Same</v>
      </c>
      <c r="T5085">
        <v>906227</v>
      </c>
      <c r="U5085">
        <v>75.17</v>
      </c>
      <c r="V5085" t="str">
        <v>309ASY INV-PTS SALES</v>
      </c>
      <c r="W5085">
        <v>0</v>
      </c>
      <c r="X5085" t="str">
        <v>H2D000121</v>
      </c>
      <c r="Y5085">
        <v>1147195</v>
      </c>
      <c r="Z5085" t="str">
        <v>安费诺永亿(海盐)通讯电子有限公司</v>
      </c>
      <c r="AA5085">
        <v>0</v>
      </c>
      <c r="AB5085">
        <v>2023</v>
      </c>
      <c r="AC5085">
        <v>3</v>
      </c>
      <c r="AD5085" t="str">
        <v>Q4</v>
      </c>
      <c r="AE5085" t="str">
        <v>FY22/23</v>
      </c>
      <c r="AF5085" t="str">
        <v>EAST</v>
      </c>
    </row>
    <row r="5086" spans="1:32">
      <c r="A5086" t="str">
        <v>ESHL</v>
      </c>
      <c r="B5086" t="str">
        <v>SHA</v>
      </c>
      <c r="C5086" t="str">
        <v>SPARES/OTHER</v>
      </c>
      <c r="D5086" s="4">
        <v>45006</v>
      </c>
      <c r="E5086" t="str">
        <v>YAMAHA</v>
      </c>
      <c r="F5086">
        <v>14104402</v>
      </c>
      <c r="G5086">
        <v>45006</v>
      </c>
      <c r="H5086" t="str">
        <v>YMCT|KHJ-MC239-00</v>
      </c>
      <c r="I5086" t="str">
        <v>SHAFT IDLE GEAR 1</v>
      </c>
      <c r="J5086">
        <v>1</v>
      </c>
      <c r="K5086">
        <v>1</v>
      </c>
      <c r="L5086">
        <v>0</v>
      </c>
      <c r="M5086" t="str">
        <v>CNY</v>
      </c>
      <c r="N5086">
        <v>1.1299999999999999</v>
      </c>
      <c r="O5086">
        <v>0</v>
      </c>
      <c r="P5086">
        <v>0</v>
      </c>
      <c r="Q5086" t="str">
        <v>C66SHA-SERVICE GROUP</v>
      </c>
      <c r="R5086" t="str">
        <v>Amphenol Airwave (HaiYan) Communication Electronic</v>
      </c>
      <c r="S5086" t="str">
        <v>Same</v>
      </c>
      <c r="T5086">
        <v>906227</v>
      </c>
      <c r="U5086">
        <v>13.67</v>
      </c>
      <c r="V5086" t="str">
        <v>309ASY INV-PTS SALES</v>
      </c>
      <c r="W5086">
        <v>0</v>
      </c>
      <c r="X5086" t="str">
        <v>H2D000121</v>
      </c>
      <c r="Y5086">
        <v>1147195</v>
      </c>
      <c r="Z5086" t="str">
        <v>安费诺永亿(海盐)通讯电子有限公司</v>
      </c>
      <c r="AA5086">
        <v>0</v>
      </c>
      <c r="AB5086">
        <v>2023</v>
      </c>
      <c r="AC5086">
        <v>3</v>
      </c>
      <c r="AD5086" t="str">
        <v>Q4</v>
      </c>
      <c r="AE5086" t="str">
        <v>FY22/23</v>
      </c>
      <c r="AF5086" t="str">
        <v>EAST</v>
      </c>
    </row>
    <row r="5087" spans="1:32">
      <c r="A5087" t="str">
        <v>ESHL</v>
      </c>
      <c r="B5087" t="str">
        <v>SHA</v>
      </c>
      <c r="C5087" t="str">
        <v>SPARES/OTHER</v>
      </c>
      <c r="D5087" s="4">
        <v>45006</v>
      </c>
      <c r="E5087" t="str">
        <v>YAMAHA</v>
      </c>
      <c r="F5087">
        <v>14104402</v>
      </c>
      <c r="G5087">
        <v>45006</v>
      </c>
      <c r="H5087" t="str">
        <v>YMCT|KHJ-MC1A6-00</v>
      </c>
      <c r="I5087" t="str">
        <v>SCREW FLAT HEXLOBE T</v>
      </c>
      <c r="J5087">
        <v>3</v>
      </c>
      <c r="K5087">
        <v>3</v>
      </c>
      <c r="L5087">
        <v>0</v>
      </c>
      <c r="M5087" t="str">
        <v>CNY</v>
      </c>
      <c r="N5087">
        <v>1.1299999999999999</v>
      </c>
      <c r="O5087">
        <v>0</v>
      </c>
      <c r="P5087">
        <v>0</v>
      </c>
      <c r="Q5087" t="str">
        <v>C66SHA-SERVICE GROUP</v>
      </c>
      <c r="R5087" t="str">
        <v>Amphenol Airwave (HaiYan) Communication Electronic</v>
      </c>
      <c r="S5087" t="str">
        <v>Same</v>
      </c>
      <c r="T5087">
        <v>906227</v>
      </c>
      <c r="U5087">
        <v>3</v>
      </c>
      <c r="V5087" t="str">
        <v>309ASY INV-PTS SALES</v>
      </c>
      <c r="W5087">
        <v>0</v>
      </c>
      <c r="X5087" t="str">
        <v>H2D000121</v>
      </c>
      <c r="Y5087">
        <v>1147195</v>
      </c>
      <c r="Z5087" t="str">
        <v>安费诺永亿(海盐)通讯电子有限公司</v>
      </c>
      <c r="AA5087">
        <v>0</v>
      </c>
      <c r="AB5087">
        <v>2023</v>
      </c>
      <c r="AC5087">
        <v>3</v>
      </c>
      <c r="AD5087" t="str">
        <v>Q4</v>
      </c>
      <c r="AE5087" t="str">
        <v>FY22/23</v>
      </c>
      <c r="AF5087" t="str">
        <v>EAST</v>
      </c>
    </row>
    <row r="5088" spans="1:32">
      <c r="A5088" t="str">
        <v>ESHL</v>
      </c>
      <c r="B5088" t="str">
        <v>SHA</v>
      </c>
      <c r="C5088" t="str">
        <v>SPARES/OTHER</v>
      </c>
      <c r="D5088" s="4">
        <v>45006</v>
      </c>
      <c r="E5088" t="str">
        <v>YAMAHA</v>
      </c>
      <c r="F5088">
        <v>14104402</v>
      </c>
      <c r="G5088">
        <v>45006</v>
      </c>
      <c r="H5088" t="str">
        <v>YMCT|KHJ-MC25A-00</v>
      </c>
      <c r="I5088" t="str">
        <v>SUB-ROLLER 1</v>
      </c>
      <c r="J5088">
        <v>1</v>
      </c>
      <c r="K5088">
        <v>1</v>
      </c>
      <c r="L5088">
        <v>0</v>
      </c>
      <c r="M5088" t="str">
        <v>CNY</v>
      </c>
      <c r="N5088">
        <v>1.1299999999999999</v>
      </c>
      <c r="O5088">
        <v>0</v>
      </c>
      <c r="P5088">
        <v>0</v>
      </c>
      <c r="Q5088" t="str">
        <v>C66SHA-SERVICE GROUP</v>
      </c>
      <c r="R5088" t="str">
        <v>Amphenol Airwave (HaiYan) Communication Electronic</v>
      </c>
      <c r="S5088" t="str">
        <v>Same</v>
      </c>
      <c r="T5088">
        <v>906227</v>
      </c>
      <c r="U5088">
        <v>22</v>
      </c>
      <c r="V5088" t="str">
        <v>309ASY INV-PTS SALES</v>
      </c>
      <c r="W5088">
        <v>0</v>
      </c>
      <c r="X5088" t="str">
        <v>H2D000121</v>
      </c>
      <c r="Y5088">
        <v>1147195</v>
      </c>
      <c r="Z5088" t="str">
        <v>安费诺永亿(海盐)通讯电子有限公司</v>
      </c>
      <c r="AA5088">
        <v>0</v>
      </c>
      <c r="AB5088">
        <v>2023</v>
      </c>
      <c r="AC5088">
        <v>3</v>
      </c>
      <c r="AD5088" t="str">
        <v>Q4</v>
      </c>
      <c r="AE5088" t="str">
        <v>FY22/23</v>
      </c>
      <c r="AF5088" t="str">
        <v>EAST</v>
      </c>
    </row>
    <row r="5089" spans="1:32">
      <c r="A5089" t="str">
        <v>ESHL</v>
      </c>
      <c r="B5089" t="str">
        <v>SHA</v>
      </c>
      <c r="C5089" t="str">
        <v>SPARES/OTHER</v>
      </c>
      <c r="D5089" s="4">
        <v>45006</v>
      </c>
      <c r="E5089" t="str">
        <v>YAMAHA</v>
      </c>
      <c r="F5089">
        <v>14104402</v>
      </c>
      <c r="G5089">
        <v>45006</v>
      </c>
      <c r="H5089" t="str">
        <v>YMCT|KHJ-MC239-00</v>
      </c>
      <c r="I5089" t="str">
        <v>SHAFT IDLE GEAR 1</v>
      </c>
      <c r="J5089">
        <v>1</v>
      </c>
      <c r="K5089">
        <v>1</v>
      </c>
      <c r="L5089">
        <v>0</v>
      </c>
      <c r="M5089" t="str">
        <v>CNY</v>
      </c>
      <c r="N5089">
        <v>1.1299999999999999</v>
      </c>
      <c r="O5089">
        <v>0</v>
      </c>
      <c r="P5089">
        <v>0</v>
      </c>
      <c r="Q5089" t="str">
        <v>C66SHA-SERVICE GROUP</v>
      </c>
      <c r="R5089" t="str">
        <v>Amphenol Airwave (HaiYan) Communication Electronic</v>
      </c>
      <c r="S5089" t="str">
        <v>Same</v>
      </c>
      <c r="T5089">
        <v>906227</v>
      </c>
      <c r="U5089">
        <v>13.67</v>
      </c>
      <c r="V5089" t="str">
        <v>309ASY INV-PTS SALES</v>
      </c>
      <c r="W5089">
        <v>0</v>
      </c>
      <c r="X5089" t="str">
        <v>H2D000121</v>
      </c>
      <c r="Y5089">
        <v>1147195</v>
      </c>
      <c r="Z5089" t="str">
        <v>安费诺永亿(海盐)通讯电子有限公司</v>
      </c>
      <c r="AA5089">
        <v>0</v>
      </c>
      <c r="AB5089">
        <v>2023</v>
      </c>
      <c r="AC5089">
        <v>3</v>
      </c>
      <c r="AD5089" t="str">
        <v>Q4</v>
      </c>
      <c r="AE5089" t="str">
        <v>FY22/23</v>
      </c>
      <c r="AF5089" t="str">
        <v>EAST</v>
      </c>
    </row>
    <row r="5090" spans="1:32">
      <c r="A5090" t="str">
        <v>ESHL</v>
      </c>
      <c r="B5090" t="str">
        <v>SHA</v>
      </c>
      <c r="C5090" t="str">
        <v>SPARES/OTHER</v>
      </c>
      <c r="D5090" s="4">
        <v>45006</v>
      </c>
      <c r="E5090" t="str">
        <v>YAMAHA</v>
      </c>
      <c r="F5090">
        <v>14104402</v>
      </c>
      <c r="G5090">
        <v>45006</v>
      </c>
      <c r="H5090" t="str">
        <v>YMCT|KHJ-MC104-00</v>
      </c>
      <c r="I5090" t="str">
        <v>RAIL,UNDER</v>
      </c>
      <c r="J5090">
        <v>1</v>
      </c>
      <c r="K5090">
        <v>1</v>
      </c>
      <c r="L5090">
        <v>0</v>
      </c>
      <c r="M5090" t="str">
        <v>CNY</v>
      </c>
      <c r="N5090">
        <v>1.1299999999999999</v>
      </c>
      <c r="O5090">
        <v>0</v>
      </c>
      <c r="P5090">
        <v>0</v>
      </c>
      <c r="Q5090" t="str">
        <v>C66SHA-SERVICE GROUP</v>
      </c>
      <c r="R5090" t="str">
        <v>Amphenol Airwave (HaiYan) Communication Electronic</v>
      </c>
      <c r="S5090" t="str">
        <v>Same</v>
      </c>
      <c r="T5090">
        <v>906227</v>
      </c>
      <c r="U5090">
        <v>16</v>
      </c>
      <c r="V5090" t="str">
        <v>309ASY INV-PTS SALES</v>
      </c>
      <c r="W5090">
        <v>0</v>
      </c>
      <c r="X5090" t="str">
        <v>H2D000121</v>
      </c>
      <c r="Y5090">
        <v>1147195</v>
      </c>
      <c r="Z5090" t="str">
        <v>安费诺永亿(海盐)通讯电子有限公司</v>
      </c>
      <c r="AA5090">
        <v>0</v>
      </c>
      <c r="AB5090">
        <v>2023</v>
      </c>
      <c r="AC5090">
        <v>3</v>
      </c>
      <c r="AD5090" t="str">
        <v>Q4</v>
      </c>
      <c r="AE5090" t="str">
        <v>FY22/23</v>
      </c>
      <c r="AF5090" t="str">
        <v>EAST</v>
      </c>
    </row>
    <row r="5091" spans="1:32">
      <c r="A5091" t="str">
        <v>ESHL</v>
      </c>
      <c r="B5091" t="str">
        <v>SHA</v>
      </c>
      <c r="C5091" t="str">
        <v>SPARES/OTHER</v>
      </c>
      <c r="D5091" s="4">
        <v>45006</v>
      </c>
      <c r="E5091" t="str">
        <v>YAMAHA</v>
      </c>
      <c r="F5091">
        <v>14104402</v>
      </c>
      <c r="G5091">
        <v>45006</v>
      </c>
      <c r="H5091" t="str">
        <v>YMCT|KHJ-MC254-00</v>
      </c>
      <c r="I5091" t="str">
        <v>GEAR IDLE P4</v>
      </c>
      <c r="J5091">
        <v>1</v>
      </c>
      <c r="K5091">
        <v>1</v>
      </c>
      <c r="L5091">
        <v>0</v>
      </c>
      <c r="M5091" t="str">
        <v>CNY</v>
      </c>
      <c r="N5091">
        <v>1.1299999999999999</v>
      </c>
      <c r="O5091">
        <v>0</v>
      </c>
      <c r="P5091">
        <v>0</v>
      </c>
      <c r="Q5091" t="str">
        <v>C66SHA-SERVICE GROUP</v>
      </c>
      <c r="R5091" t="str">
        <v>Amphenol Airwave (HaiYan) Communication Electronic</v>
      </c>
      <c r="S5091" t="str">
        <v>Same</v>
      </c>
      <c r="T5091">
        <v>906227</v>
      </c>
      <c r="U5091">
        <v>23</v>
      </c>
      <c r="V5091" t="str">
        <v>309ASY INV-PTS SALES</v>
      </c>
      <c r="W5091">
        <v>0</v>
      </c>
      <c r="X5091" t="str">
        <v>H2D000121</v>
      </c>
      <c r="Y5091">
        <v>1147195</v>
      </c>
      <c r="Z5091" t="str">
        <v>安费诺永亿(海盐)通讯电子有限公司</v>
      </c>
      <c r="AA5091">
        <v>0</v>
      </c>
      <c r="AB5091">
        <v>2023</v>
      </c>
      <c r="AC5091">
        <v>3</v>
      </c>
      <c r="AD5091" t="str">
        <v>Q4</v>
      </c>
      <c r="AE5091" t="str">
        <v>FY22/23</v>
      </c>
      <c r="AF5091" t="str">
        <v>EAST</v>
      </c>
    </row>
    <row r="5092" spans="1:32">
      <c r="A5092" t="str">
        <v>ESHL</v>
      </c>
      <c r="B5092" t="str">
        <v>SHA</v>
      </c>
      <c r="C5092" t="str">
        <v>SPARES/OTHER</v>
      </c>
      <c r="D5092" s="4">
        <v>45006</v>
      </c>
      <c r="E5092" t="str">
        <v>YAMAHA</v>
      </c>
      <c r="F5092">
        <v>14104402</v>
      </c>
      <c r="G5092">
        <v>45006</v>
      </c>
      <c r="H5092" t="str">
        <v>YMCT|KHJ-MC134-00</v>
      </c>
      <c r="I5092" t="str">
        <v>GEAR IDLE F1</v>
      </c>
      <c r="J5092">
        <v>1</v>
      </c>
      <c r="K5092">
        <v>1</v>
      </c>
      <c r="L5092">
        <v>0</v>
      </c>
      <c r="M5092" t="str">
        <v>CNY</v>
      </c>
      <c r="N5092">
        <v>1.1299999999999999</v>
      </c>
      <c r="O5092">
        <v>0</v>
      </c>
      <c r="P5092">
        <v>0</v>
      </c>
      <c r="Q5092" t="str">
        <v>C66SHA-SERVICE GROUP</v>
      </c>
      <c r="R5092" t="str">
        <v>Amphenol Airwave (HaiYan) Communication Electronic</v>
      </c>
      <c r="S5092" t="str">
        <v>Same</v>
      </c>
      <c r="T5092">
        <v>906227</v>
      </c>
      <c r="U5092">
        <v>18.8</v>
      </c>
      <c r="V5092" t="str">
        <v>309ASY INV-PTS SALES</v>
      </c>
      <c r="W5092">
        <v>0</v>
      </c>
      <c r="X5092" t="str">
        <v>H2D000121</v>
      </c>
      <c r="Y5092">
        <v>1147195</v>
      </c>
      <c r="Z5092" t="str">
        <v>安费诺永亿(海盐)通讯电子有限公司</v>
      </c>
      <c r="AA5092">
        <v>0</v>
      </c>
      <c r="AB5092">
        <v>2023</v>
      </c>
      <c r="AC5092">
        <v>3</v>
      </c>
      <c r="AD5092" t="str">
        <v>Q4</v>
      </c>
      <c r="AE5092" t="str">
        <v>FY22/23</v>
      </c>
      <c r="AF5092" t="str">
        <v>EAST</v>
      </c>
    </row>
    <row r="5093" spans="1:32">
      <c r="A5093" t="str">
        <v>ESHL</v>
      </c>
      <c r="B5093" t="str">
        <v>SHA</v>
      </c>
      <c r="C5093" t="str">
        <v>SPARES/OTHER</v>
      </c>
      <c r="D5093" s="4">
        <v>45006</v>
      </c>
      <c r="E5093" t="str">
        <v>YAMAHA</v>
      </c>
      <c r="F5093">
        <v>14104402</v>
      </c>
      <c r="G5093">
        <v>45006</v>
      </c>
      <c r="H5093" t="str">
        <v>YMCT|KLJ-MC445-00</v>
      </c>
      <c r="I5093" t="str">
        <v>LEVER F 24MM</v>
      </c>
      <c r="J5093">
        <v>1</v>
      </c>
      <c r="K5093">
        <v>1</v>
      </c>
      <c r="L5093">
        <v>0</v>
      </c>
      <c r="M5093" t="str">
        <v>CNY</v>
      </c>
      <c r="N5093">
        <v>1.1299999999999999</v>
      </c>
      <c r="O5093">
        <v>0</v>
      </c>
      <c r="P5093">
        <v>0</v>
      </c>
      <c r="Q5093" t="str">
        <v>C66SHA-SERVICE GROUP</v>
      </c>
      <c r="R5093" t="str">
        <v>Amphenol Airwave (HaiYan) Communication Electronic</v>
      </c>
      <c r="S5093" t="str">
        <v>Same</v>
      </c>
      <c r="T5093">
        <v>906227</v>
      </c>
      <c r="U5093">
        <v>31.67</v>
      </c>
      <c r="V5093" t="str">
        <v>309ASY INV-PTS SALES</v>
      </c>
      <c r="W5093">
        <v>0</v>
      </c>
      <c r="X5093" t="str">
        <v>H2D000121</v>
      </c>
      <c r="Y5093">
        <v>1147195</v>
      </c>
      <c r="Z5093" t="str">
        <v>安费诺永亿(海盐)通讯电子有限公司</v>
      </c>
      <c r="AA5093">
        <v>0</v>
      </c>
      <c r="AB5093">
        <v>2023</v>
      </c>
      <c r="AC5093">
        <v>3</v>
      </c>
      <c r="AD5093" t="str">
        <v>Q4</v>
      </c>
      <c r="AE5093" t="str">
        <v>FY22/23</v>
      </c>
      <c r="AF5093" t="str">
        <v>EAST</v>
      </c>
    </row>
    <row r="5094" spans="1:32">
      <c r="A5094" t="str">
        <v>ESHL</v>
      </c>
      <c r="B5094" t="str">
        <v>SHA</v>
      </c>
      <c r="C5094" t="str">
        <v>SPARES/OTHER</v>
      </c>
      <c r="D5094" s="4">
        <v>45006</v>
      </c>
      <c r="E5094" t="str">
        <v>YAMAHA</v>
      </c>
      <c r="F5094">
        <v>14104402</v>
      </c>
      <c r="G5094">
        <v>45006</v>
      </c>
      <c r="H5094" t="str">
        <v>YMCT|KHJ-MC1A1-00</v>
      </c>
      <c r="I5094" t="str">
        <v>BOX EL</v>
      </c>
      <c r="J5094">
        <v>1</v>
      </c>
      <c r="K5094">
        <v>1</v>
      </c>
      <c r="L5094">
        <v>0</v>
      </c>
      <c r="M5094" t="str">
        <v>CNY</v>
      </c>
      <c r="N5094">
        <v>1.1299999999999999</v>
      </c>
      <c r="O5094">
        <v>0</v>
      </c>
      <c r="P5094">
        <v>0</v>
      </c>
      <c r="Q5094" t="str">
        <v>C66SHA-SERVICE GROUP</v>
      </c>
      <c r="R5094" t="str">
        <v>Amphenol Airwave (HaiYan) Communication Electronic</v>
      </c>
      <c r="S5094" t="str">
        <v>Same</v>
      </c>
      <c r="T5094">
        <v>906227</v>
      </c>
      <c r="U5094">
        <v>75.17</v>
      </c>
      <c r="V5094" t="str">
        <v>309ASY INV-PTS SALES</v>
      </c>
      <c r="W5094">
        <v>0</v>
      </c>
      <c r="X5094" t="str">
        <v>H2D000121</v>
      </c>
      <c r="Y5094">
        <v>1147195</v>
      </c>
      <c r="Z5094" t="str">
        <v>安费诺永亿(海盐)通讯电子有限公司</v>
      </c>
      <c r="AA5094">
        <v>0</v>
      </c>
      <c r="AB5094">
        <v>2023</v>
      </c>
      <c r="AC5094">
        <v>3</v>
      </c>
      <c r="AD5094" t="str">
        <v>Q4</v>
      </c>
      <c r="AE5094" t="str">
        <v>FY22/23</v>
      </c>
      <c r="AF5094" t="str">
        <v>EAST</v>
      </c>
    </row>
    <row r="5095" spans="1:32">
      <c r="A5095" t="str">
        <v>ESHL</v>
      </c>
      <c r="B5095" t="str">
        <v>SHA</v>
      </c>
      <c r="C5095" t="str">
        <v>SPARES/OTHER</v>
      </c>
      <c r="D5095" s="4">
        <v>45006</v>
      </c>
      <c r="E5095" t="str">
        <v>YAMAHA</v>
      </c>
      <c r="F5095">
        <v>14104402</v>
      </c>
      <c r="G5095">
        <v>45006</v>
      </c>
      <c r="H5095" t="str">
        <v>YMCT|KLJ-MC445-00</v>
      </c>
      <c r="I5095" t="str">
        <v>LEVER F 24MM</v>
      </c>
      <c r="J5095">
        <v>1</v>
      </c>
      <c r="K5095">
        <v>1</v>
      </c>
      <c r="L5095">
        <v>0</v>
      </c>
      <c r="M5095" t="str">
        <v>CNY</v>
      </c>
      <c r="N5095">
        <v>1.1299999999999999</v>
      </c>
      <c r="O5095">
        <v>0</v>
      </c>
      <c r="P5095">
        <v>0</v>
      </c>
      <c r="Q5095" t="str">
        <v>C66SHA-SERVICE GROUP</v>
      </c>
      <c r="R5095" t="str">
        <v>Amphenol Airwave (HaiYan) Communication Electronic</v>
      </c>
      <c r="S5095" t="str">
        <v>Same</v>
      </c>
      <c r="T5095">
        <v>906227</v>
      </c>
      <c r="U5095">
        <v>31.67</v>
      </c>
      <c r="V5095" t="str">
        <v>309ASY INV-PTS SALES</v>
      </c>
      <c r="W5095">
        <v>0</v>
      </c>
      <c r="X5095" t="str">
        <v>H2D000121</v>
      </c>
      <c r="Y5095">
        <v>1147195</v>
      </c>
      <c r="Z5095" t="str">
        <v>安费诺永亿(海盐)通讯电子有限公司</v>
      </c>
      <c r="AA5095">
        <v>0</v>
      </c>
      <c r="AB5095">
        <v>2023</v>
      </c>
      <c r="AC5095">
        <v>3</v>
      </c>
      <c r="AD5095" t="str">
        <v>Q4</v>
      </c>
      <c r="AE5095" t="str">
        <v>FY22/23</v>
      </c>
      <c r="AF5095" t="str">
        <v>EAST</v>
      </c>
    </row>
    <row r="5096" spans="1:32">
      <c r="A5096" t="str">
        <v>ESHL</v>
      </c>
      <c r="B5096" t="str">
        <v>SHA</v>
      </c>
      <c r="C5096" t="str">
        <v>SPARES/OTHER</v>
      </c>
      <c r="D5096" s="4">
        <v>45006</v>
      </c>
      <c r="E5096" t="str">
        <v>YAMAHA</v>
      </c>
      <c r="F5096">
        <v>14104402</v>
      </c>
      <c r="G5096">
        <v>45006</v>
      </c>
      <c r="H5096" t="str">
        <v>YMCT|KHJ-MC1A2-00</v>
      </c>
      <c r="I5096" t="str">
        <v>COVER BOX EL</v>
      </c>
      <c r="J5096">
        <v>1</v>
      </c>
      <c r="K5096">
        <v>1</v>
      </c>
      <c r="L5096">
        <v>0</v>
      </c>
      <c r="M5096" t="str">
        <v>CNY</v>
      </c>
      <c r="N5096">
        <v>1.1299999999999999</v>
      </c>
      <c r="O5096">
        <v>0</v>
      </c>
      <c r="P5096">
        <v>0</v>
      </c>
      <c r="Q5096" t="str">
        <v>C66SHA-SERVICE GROUP</v>
      </c>
      <c r="R5096" t="str">
        <v>Amphenol Airwave (HaiYan) Communication Electronic</v>
      </c>
      <c r="S5096" t="str">
        <v>Same</v>
      </c>
      <c r="T5096">
        <v>906227</v>
      </c>
      <c r="U5096">
        <v>22</v>
      </c>
      <c r="V5096" t="str">
        <v>309ASY INV-PTS SALES</v>
      </c>
      <c r="W5096">
        <v>0</v>
      </c>
      <c r="X5096" t="str">
        <v>H2D000121</v>
      </c>
      <c r="Y5096">
        <v>1147195</v>
      </c>
      <c r="Z5096" t="str">
        <v>安费诺永亿(海盐)通讯电子有限公司</v>
      </c>
      <c r="AA5096">
        <v>0</v>
      </c>
      <c r="AB5096">
        <v>2023</v>
      </c>
      <c r="AC5096">
        <v>3</v>
      </c>
      <c r="AD5096" t="str">
        <v>Q4</v>
      </c>
      <c r="AE5096" t="str">
        <v>FY22/23</v>
      </c>
      <c r="AF5096" t="str">
        <v>EAST</v>
      </c>
    </row>
    <row r="5097" spans="1:32">
      <c r="A5097" t="str">
        <v>ESHL</v>
      </c>
      <c r="B5097" t="str">
        <v>SHA</v>
      </c>
      <c r="C5097" t="str">
        <v>SPARES/OTHER</v>
      </c>
      <c r="D5097" s="4">
        <v>45006</v>
      </c>
      <c r="E5097" t="str">
        <v>YAMAHA</v>
      </c>
      <c r="F5097">
        <v>14104402</v>
      </c>
      <c r="G5097">
        <v>45006</v>
      </c>
      <c r="H5097" t="str">
        <v>YMCT|KHJ-MC137-00</v>
      </c>
      <c r="I5097" t="str">
        <v>GEAR IDLE F4</v>
      </c>
      <c r="J5097">
        <v>1</v>
      </c>
      <c r="K5097">
        <v>1</v>
      </c>
      <c r="L5097">
        <v>0</v>
      </c>
      <c r="M5097" t="str">
        <v>CNY</v>
      </c>
      <c r="N5097">
        <v>1.1299999999999999</v>
      </c>
      <c r="O5097">
        <v>0</v>
      </c>
      <c r="P5097">
        <v>0</v>
      </c>
      <c r="Q5097" t="str">
        <v>C66SHA-SERVICE GROUP</v>
      </c>
      <c r="R5097" t="str">
        <v>Amphenol Airwave (HaiYan) Communication Electronic</v>
      </c>
      <c r="S5097" t="str">
        <v>Same</v>
      </c>
      <c r="T5097">
        <v>906227</v>
      </c>
      <c r="U5097">
        <v>26.25</v>
      </c>
      <c r="V5097" t="str">
        <v>309ASY INV-PTS SALES</v>
      </c>
      <c r="W5097">
        <v>0</v>
      </c>
      <c r="X5097" t="str">
        <v>H2D000121</v>
      </c>
      <c r="Y5097">
        <v>1147195</v>
      </c>
      <c r="Z5097" t="str">
        <v>安费诺永亿(海盐)通讯电子有限公司</v>
      </c>
      <c r="AA5097">
        <v>0</v>
      </c>
      <c r="AB5097">
        <v>2023</v>
      </c>
      <c r="AC5097">
        <v>3</v>
      </c>
      <c r="AD5097" t="str">
        <v>Q4</v>
      </c>
      <c r="AE5097" t="str">
        <v>FY22/23</v>
      </c>
      <c r="AF5097" t="str">
        <v>EAST</v>
      </c>
    </row>
    <row r="5098" spans="1:32">
      <c r="A5098" t="str">
        <v>ESHL</v>
      </c>
      <c r="B5098" t="str">
        <v>SHA</v>
      </c>
      <c r="C5098" t="str">
        <v>SPARES/OTHER</v>
      </c>
      <c r="D5098" s="4">
        <v>45006</v>
      </c>
      <c r="E5098" t="str">
        <v>YAMAHA</v>
      </c>
      <c r="F5098">
        <v>14104402</v>
      </c>
      <c r="G5098">
        <v>45006</v>
      </c>
      <c r="H5098" t="str">
        <v>YMCT|KHJ-MC13P-00</v>
      </c>
      <c r="I5098" t="str">
        <v>SPACER F3</v>
      </c>
      <c r="J5098">
        <v>1</v>
      </c>
      <c r="K5098">
        <v>1</v>
      </c>
      <c r="L5098">
        <v>0</v>
      </c>
      <c r="M5098" t="str">
        <v>CNY</v>
      </c>
      <c r="N5098">
        <v>1.1299999999999999</v>
      </c>
      <c r="O5098">
        <v>0</v>
      </c>
      <c r="P5098">
        <v>0</v>
      </c>
      <c r="Q5098" t="str">
        <v>C66SHA-SERVICE GROUP</v>
      </c>
      <c r="R5098" t="str">
        <v>Amphenol Airwave (HaiYan) Communication Electronic</v>
      </c>
      <c r="S5098" t="str">
        <v>Same</v>
      </c>
      <c r="T5098">
        <v>906227</v>
      </c>
      <c r="U5098">
        <v>14</v>
      </c>
      <c r="V5098" t="str">
        <v>309ASY INV-PTS SALES</v>
      </c>
      <c r="W5098">
        <v>0</v>
      </c>
      <c r="X5098" t="str">
        <v>H2D000121</v>
      </c>
      <c r="Y5098">
        <v>1147195</v>
      </c>
      <c r="Z5098" t="str">
        <v>安费诺永亿(海盐)通讯电子有限公司</v>
      </c>
      <c r="AA5098">
        <v>0</v>
      </c>
      <c r="AB5098">
        <v>2023</v>
      </c>
      <c r="AC5098">
        <v>3</v>
      </c>
      <c r="AD5098" t="str">
        <v>Q4</v>
      </c>
      <c r="AE5098" t="str">
        <v>FY22/23</v>
      </c>
      <c r="AF5098" t="str">
        <v>EAST</v>
      </c>
    </row>
    <row r="5099" spans="1:32">
      <c r="A5099" t="str">
        <v>ESHL</v>
      </c>
      <c r="B5099" t="str">
        <v>SHA</v>
      </c>
      <c r="C5099" t="str">
        <v>SPARES/OTHER</v>
      </c>
      <c r="D5099" s="4">
        <v>45006</v>
      </c>
      <c r="E5099" t="str">
        <v>YAMAHA</v>
      </c>
      <c r="F5099">
        <v>14104402</v>
      </c>
      <c r="G5099">
        <v>45006</v>
      </c>
      <c r="H5099" t="str">
        <v>YMCT|KHJ-MC10E-00</v>
      </c>
      <c r="I5099" t="str">
        <v>SCREW,FLAT HEXLOBE</v>
      </c>
      <c r="J5099">
        <v>5</v>
      </c>
      <c r="K5099">
        <v>5</v>
      </c>
      <c r="L5099">
        <v>0</v>
      </c>
      <c r="M5099" t="str">
        <v>CNY</v>
      </c>
      <c r="N5099">
        <v>1.1299999999999999</v>
      </c>
      <c r="O5099">
        <v>0</v>
      </c>
      <c r="P5099">
        <v>0</v>
      </c>
      <c r="Q5099" t="str">
        <v>C66SHA-SERVICE GROUP</v>
      </c>
      <c r="R5099" t="str">
        <v>Amphenol Airwave (HaiYan) Communication Electronic</v>
      </c>
      <c r="S5099" t="str">
        <v>Same</v>
      </c>
      <c r="T5099">
        <v>906227</v>
      </c>
      <c r="U5099">
        <v>5</v>
      </c>
      <c r="V5099" t="str">
        <v>309ASY INV-PTS SALES</v>
      </c>
      <c r="W5099">
        <v>0</v>
      </c>
      <c r="X5099" t="str">
        <v>H2D000121</v>
      </c>
      <c r="Y5099">
        <v>1147195</v>
      </c>
      <c r="Z5099" t="str">
        <v>安费诺永亿(海盐)通讯电子有限公司</v>
      </c>
      <c r="AA5099">
        <v>0</v>
      </c>
      <c r="AB5099">
        <v>2023</v>
      </c>
      <c r="AC5099">
        <v>3</v>
      </c>
      <c r="AD5099" t="str">
        <v>Q4</v>
      </c>
      <c r="AE5099" t="str">
        <v>FY22/23</v>
      </c>
      <c r="AF5099" t="str">
        <v>EAST</v>
      </c>
    </row>
    <row r="5100" spans="1:32">
      <c r="A5100" t="str">
        <v>ESHL</v>
      </c>
      <c r="B5100" t="str">
        <v>SHA</v>
      </c>
      <c r="C5100" t="str">
        <v>SPARES/OTHER</v>
      </c>
      <c r="D5100" s="4">
        <v>45006</v>
      </c>
      <c r="E5100" t="str">
        <v>YAMAHA</v>
      </c>
      <c r="F5100">
        <v>14104403</v>
      </c>
      <c r="G5100">
        <v>45006</v>
      </c>
      <c r="H5100" t="str">
        <v>YMCT|KHJ-MC1A1-00</v>
      </c>
      <c r="I5100" t="str">
        <v>BOX EL</v>
      </c>
      <c r="J5100">
        <v>1</v>
      </c>
      <c r="K5100">
        <v>1</v>
      </c>
      <c r="L5100">
        <v>0</v>
      </c>
      <c r="M5100" t="str">
        <v>CNY</v>
      </c>
      <c r="N5100">
        <v>1.1299999999999999</v>
      </c>
      <c r="O5100">
        <v>0</v>
      </c>
      <c r="P5100">
        <v>0</v>
      </c>
      <c r="Q5100" t="str">
        <v>C66SHA-SERVICE GROUP</v>
      </c>
      <c r="R5100" t="str">
        <v>Amphenol Airwave (HaiYan) Communication Electronic</v>
      </c>
      <c r="S5100" t="str">
        <v>Same</v>
      </c>
      <c r="T5100">
        <v>906228</v>
      </c>
      <c r="U5100">
        <v>75.17</v>
      </c>
      <c r="V5100" t="str">
        <v>309ASY INV-PTS SALES</v>
      </c>
      <c r="W5100">
        <v>0</v>
      </c>
      <c r="X5100" t="str">
        <v>H2D000168</v>
      </c>
      <c r="Y5100">
        <v>1147201</v>
      </c>
      <c r="Z5100" t="str">
        <v>安费诺永亿(海盐)通讯电子有限公司</v>
      </c>
      <c r="AA5100">
        <v>0</v>
      </c>
      <c r="AB5100">
        <v>2023</v>
      </c>
      <c r="AC5100">
        <v>3</v>
      </c>
      <c r="AD5100" t="str">
        <v>Q4</v>
      </c>
      <c r="AE5100" t="str">
        <v>FY22/23</v>
      </c>
      <c r="AF5100" t="str">
        <v>EAST</v>
      </c>
    </row>
    <row r="5101" spans="1:32">
      <c r="A5101" t="str">
        <v>ESHL</v>
      </c>
      <c r="B5101" t="str">
        <v>SHA</v>
      </c>
      <c r="C5101" t="str">
        <v>SPARES/OTHER</v>
      </c>
      <c r="D5101" s="4">
        <v>45006</v>
      </c>
      <c r="E5101" t="str">
        <v>YAMAHA</v>
      </c>
      <c r="F5101">
        <v>14104403</v>
      </c>
      <c r="G5101">
        <v>45006</v>
      </c>
      <c r="H5101" t="str">
        <v>YMCT|KHJ-MC10E-00</v>
      </c>
      <c r="I5101" t="str">
        <v>SCREW,FLAT HEXLOBE</v>
      </c>
      <c r="J5101">
        <v>5</v>
      </c>
      <c r="K5101">
        <v>5</v>
      </c>
      <c r="L5101">
        <v>0</v>
      </c>
      <c r="M5101" t="str">
        <v>CNY</v>
      </c>
      <c r="N5101">
        <v>1.1299999999999999</v>
      </c>
      <c r="O5101">
        <v>0</v>
      </c>
      <c r="P5101">
        <v>0</v>
      </c>
      <c r="Q5101" t="str">
        <v>C66SHA-SERVICE GROUP</v>
      </c>
      <c r="R5101" t="str">
        <v>Amphenol Airwave (HaiYan) Communication Electronic</v>
      </c>
      <c r="S5101" t="str">
        <v>Same</v>
      </c>
      <c r="T5101">
        <v>906228</v>
      </c>
      <c r="U5101">
        <v>5</v>
      </c>
      <c r="V5101" t="str">
        <v>309ASY INV-PTS SALES</v>
      </c>
      <c r="W5101">
        <v>0</v>
      </c>
      <c r="X5101" t="str">
        <v>H2D000168</v>
      </c>
      <c r="Y5101">
        <v>1147201</v>
      </c>
      <c r="Z5101" t="str">
        <v>安费诺永亿(海盐)通讯电子有限公司</v>
      </c>
      <c r="AA5101">
        <v>0</v>
      </c>
      <c r="AB5101">
        <v>2023</v>
      </c>
      <c r="AC5101">
        <v>3</v>
      </c>
      <c r="AD5101" t="str">
        <v>Q4</v>
      </c>
      <c r="AE5101" t="str">
        <v>FY22/23</v>
      </c>
      <c r="AF5101" t="str">
        <v>EAST</v>
      </c>
    </row>
    <row r="5102" spans="1:32">
      <c r="A5102" t="str">
        <v>ESHL</v>
      </c>
      <c r="B5102" t="str">
        <v>SHA</v>
      </c>
      <c r="C5102" t="str">
        <v>SPARES/OTHER</v>
      </c>
      <c r="D5102" s="4">
        <v>45006</v>
      </c>
      <c r="E5102" t="str">
        <v>YAMAHA</v>
      </c>
      <c r="F5102">
        <v>14104403</v>
      </c>
      <c r="G5102">
        <v>45006</v>
      </c>
      <c r="H5102" t="str">
        <v>YMCT|90166-02JA06</v>
      </c>
      <c r="I5102" t="str">
        <v>SCREW PAN HEAD</v>
      </c>
      <c r="J5102">
        <v>2</v>
      </c>
      <c r="K5102">
        <v>2</v>
      </c>
      <c r="L5102">
        <v>0</v>
      </c>
      <c r="M5102" t="str">
        <v>CNY</v>
      </c>
      <c r="N5102">
        <v>1.1299999999999999</v>
      </c>
      <c r="O5102">
        <v>0</v>
      </c>
      <c r="P5102">
        <v>0</v>
      </c>
      <c r="Q5102" t="str">
        <v>C66SHA-SERVICE GROUP</v>
      </c>
      <c r="R5102" t="str">
        <v>Amphenol Airwave (HaiYan) Communication Electronic</v>
      </c>
      <c r="S5102" t="str">
        <v>Same</v>
      </c>
      <c r="T5102">
        <v>906228</v>
      </c>
      <c r="U5102">
        <v>2</v>
      </c>
      <c r="V5102" t="str">
        <v>309ASY INV-PTS SALES</v>
      </c>
      <c r="W5102">
        <v>0</v>
      </c>
      <c r="X5102" t="str">
        <v>H2D000168</v>
      </c>
      <c r="Y5102">
        <v>1147201</v>
      </c>
      <c r="Z5102" t="str">
        <v>安费诺永亿(海盐)通讯电子有限公司</v>
      </c>
      <c r="AA5102">
        <v>0</v>
      </c>
      <c r="AB5102">
        <v>2023</v>
      </c>
      <c r="AC5102">
        <v>3</v>
      </c>
      <c r="AD5102" t="str">
        <v>Q4</v>
      </c>
      <c r="AE5102" t="str">
        <v>FY22/23</v>
      </c>
      <c r="AF5102" t="str">
        <v>EAST</v>
      </c>
    </row>
    <row r="5103" spans="1:32">
      <c r="A5103" t="str">
        <v>ESHL</v>
      </c>
      <c r="B5103" t="str">
        <v>SHA</v>
      </c>
      <c r="C5103" t="str">
        <v>SPARES/OTHER</v>
      </c>
      <c r="D5103" s="4">
        <v>45006</v>
      </c>
      <c r="E5103" t="str">
        <v>YAMAHA</v>
      </c>
      <c r="F5103">
        <v>14104403</v>
      </c>
      <c r="G5103">
        <v>45006</v>
      </c>
      <c r="H5103" t="str">
        <v>YMCT|90440-01J030</v>
      </c>
      <c r="I5103" t="str">
        <v>CIRCLIP</v>
      </c>
      <c r="J5103">
        <v>2</v>
      </c>
      <c r="K5103">
        <v>2</v>
      </c>
      <c r="L5103">
        <v>0</v>
      </c>
      <c r="M5103" t="str">
        <v>CNY</v>
      </c>
      <c r="N5103">
        <v>1.1299999999999999</v>
      </c>
      <c r="O5103">
        <v>0</v>
      </c>
      <c r="P5103">
        <v>0</v>
      </c>
      <c r="Q5103" t="str">
        <v>C66SHA-SERVICE GROUP</v>
      </c>
      <c r="R5103" t="str">
        <v>Amphenol Airwave (HaiYan) Communication Electronic</v>
      </c>
      <c r="S5103" t="str">
        <v>Same</v>
      </c>
      <c r="T5103">
        <v>906228</v>
      </c>
      <c r="U5103">
        <v>2</v>
      </c>
      <c r="V5103" t="str">
        <v>309ASY INV-PTS SALES</v>
      </c>
      <c r="W5103">
        <v>0</v>
      </c>
      <c r="X5103" t="str">
        <v>H2D000168</v>
      </c>
      <c r="Y5103">
        <v>1147201</v>
      </c>
      <c r="Z5103" t="str">
        <v>安费诺永亿(海盐)通讯电子有限公司</v>
      </c>
      <c r="AA5103">
        <v>0</v>
      </c>
      <c r="AB5103">
        <v>2023</v>
      </c>
      <c r="AC5103">
        <v>3</v>
      </c>
      <c r="AD5103" t="str">
        <v>Q4</v>
      </c>
      <c r="AE5103" t="str">
        <v>FY22/23</v>
      </c>
      <c r="AF5103" t="str">
        <v>EAST</v>
      </c>
    </row>
    <row r="5104" spans="1:32">
      <c r="A5104" t="str">
        <v>ESHL</v>
      </c>
      <c r="B5104" t="str">
        <v>SHA</v>
      </c>
      <c r="C5104" t="str">
        <v>SPARES/OTHER</v>
      </c>
      <c r="D5104" s="4">
        <v>45006</v>
      </c>
      <c r="E5104" t="str">
        <v>YAMAHA</v>
      </c>
      <c r="F5104">
        <v>14104404</v>
      </c>
      <c r="G5104">
        <v>45006</v>
      </c>
      <c r="H5104" t="str">
        <v>YMCT|KHJ-MC136-01</v>
      </c>
      <c r="I5104" t="str">
        <v>GEAR IDLE F3</v>
      </c>
      <c r="J5104">
        <v>1</v>
      </c>
      <c r="K5104">
        <v>1</v>
      </c>
      <c r="L5104">
        <v>0</v>
      </c>
      <c r="M5104" t="str">
        <v>CNY</v>
      </c>
      <c r="N5104">
        <v>1.1299999999999999</v>
      </c>
      <c r="O5104">
        <v>0</v>
      </c>
      <c r="P5104">
        <v>0</v>
      </c>
      <c r="Q5104" t="str">
        <v>C66SHA-SERVICE GROUP</v>
      </c>
      <c r="R5104" t="str">
        <v>Amphenol Airwave (HaiYan) Communication Electronic</v>
      </c>
      <c r="S5104" t="str">
        <v>Same</v>
      </c>
      <c r="T5104">
        <v>906229</v>
      </c>
      <c r="U5104">
        <v>15.54</v>
      </c>
      <c r="V5104" t="str">
        <v>309ASY INV-PTS SALES</v>
      </c>
      <c r="W5104">
        <v>0</v>
      </c>
      <c r="X5104" t="str">
        <v>H2D000182</v>
      </c>
      <c r="Y5104">
        <v>1147208</v>
      </c>
      <c r="Z5104" t="str">
        <v>安费诺永亿(海盐)通讯电子有限公司</v>
      </c>
      <c r="AA5104">
        <v>0</v>
      </c>
      <c r="AB5104">
        <v>2023</v>
      </c>
      <c r="AC5104">
        <v>3</v>
      </c>
      <c r="AD5104" t="str">
        <v>Q4</v>
      </c>
      <c r="AE5104" t="str">
        <v>FY22/23</v>
      </c>
      <c r="AF5104" t="str">
        <v>EAST</v>
      </c>
    </row>
    <row r="5105" spans="1:32">
      <c r="A5105" t="str">
        <v>ESHL</v>
      </c>
      <c r="B5105" t="str">
        <v>SHA</v>
      </c>
      <c r="C5105" t="str">
        <v>SPARES/OTHER</v>
      </c>
      <c r="D5105" s="4">
        <v>45006</v>
      </c>
      <c r="E5105" t="str">
        <v>YAMAHA</v>
      </c>
      <c r="F5105">
        <v>14104404</v>
      </c>
      <c r="G5105">
        <v>45006</v>
      </c>
      <c r="H5105" t="str">
        <v>YMCT|KHJ-MC137-00</v>
      </c>
      <c r="I5105" t="str">
        <v>GEAR IDLE F4</v>
      </c>
      <c r="J5105">
        <v>1</v>
      </c>
      <c r="K5105">
        <v>1</v>
      </c>
      <c r="L5105">
        <v>0</v>
      </c>
      <c r="M5105" t="str">
        <v>CNY</v>
      </c>
      <c r="N5105">
        <v>1.1299999999999999</v>
      </c>
      <c r="O5105">
        <v>0</v>
      </c>
      <c r="P5105">
        <v>0</v>
      </c>
      <c r="Q5105" t="str">
        <v>C66SHA-SERVICE GROUP</v>
      </c>
      <c r="R5105" t="str">
        <v>Amphenol Airwave (HaiYan) Communication Electronic</v>
      </c>
      <c r="S5105" t="str">
        <v>Same</v>
      </c>
      <c r="T5105">
        <v>906229</v>
      </c>
      <c r="U5105">
        <v>26.25</v>
      </c>
      <c r="V5105" t="str">
        <v>309ASY INV-PTS SALES</v>
      </c>
      <c r="W5105">
        <v>0</v>
      </c>
      <c r="X5105" t="str">
        <v>H2D000182</v>
      </c>
      <c r="Y5105">
        <v>1147208</v>
      </c>
      <c r="Z5105" t="str">
        <v>安费诺永亿(海盐)通讯电子有限公司</v>
      </c>
      <c r="AA5105">
        <v>0</v>
      </c>
      <c r="AB5105">
        <v>2023</v>
      </c>
      <c r="AC5105">
        <v>3</v>
      </c>
      <c r="AD5105" t="str">
        <v>Q4</v>
      </c>
      <c r="AE5105" t="str">
        <v>FY22/23</v>
      </c>
      <c r="AF5105" t="str">
        <v>EAST</v>
      </c>
    </row>
    <row r="5106" spans="1:32">
      <c r="A5106" t="str">
        <v>ESHL</v>
      </c>
      <c r="B5106" t="str">
        <v>SHA</v>
      </c>
      <c r="C5106" t="str">
        <v>SPARES/OTHER</v>
      </c>
      <c r="D5106" s="4">
        <v>45006</v>
      </c>
      <c r="E5106" t="str">
        <v>YAMAHA</v>
      </c>
      <c r="F5106">
        <v>14104404</v>
      </c>
      <c r="G5106">
        <v>45006</v>
      </c>
      <c r="H5106" t="str">
        <v>YMCT|KHJ-MC134-00</v>
      </c>
      <c r="I5106" t="str">
        <v>GEAR IDLE F1</v>
      </c>
      <c r="J5106">
        <v>1</v>
      </c>
      <c r="K5106">
        <v>1</v>
      </c>
      <c r="L5106">
        <v>0</v>
      </c>
      <c r="M5106" t="str">
        <v>CNY</v>
      </c>
      <c r="N5106">
        <v>1.1299999999999999</v>
      </c>
      <c r="O5106">
        <v>0</v>
      </c>
      <c r="P5106">
        <v>0</v>
      </c>
      <c r="Q5106" t="str">
        <v>C66SHA-SERVICE GROUP</v>
      </c>
      <c r="R5106" t="str">
        <v>Amphenol Airwave (HaiYan) Communication Electronic</v>
      </c>
      <c r="S5106" t="str">
        <v>Same</v>
      </c>
      <c r="T5106">
        <v>906229</v>
      </c>
      <c r="U5106">
        <v>18.8</v>
      </c>
      <c r="V5106" t="str">
        <v>309ASY INV-PTS SALES</v>
      </c>
      <c r="W5106">
        <v>0</v>
      </c>
      <c r="X5106" t="str">
        <v>H2D000182</v>
      </c>
      <c r="Y5106">
        <v>1147208</v>
      </c>
      <c r="Z5106" t="str">
        <v>安费诺永亿(海盐)通讯电子有限公司</v>
      </c>
      <c r="AA5106">
        <v>0</v>
      </c>
      <c r="AB5106">
        <v>2023</v>
      </c>
      <c r="AC5106">
        <v>3</v>
      </c>
      <c r="AD5106" t="str">
        <v>Q4</v>
      </c>
      <c r="AE5106" t="str">
        <v>FY22/23</v>
      </c>
      <c r="AF5106" t="str">
        <v>EAST</v>
      </c>
    </row>
    <row r="5107" spans="1:32">
      <c r="A5107" t="str">
        <v>ESHL</v>
      </c>
      <c r="B5107" t="str">
        <v>SHA</v>
      </c>
      <c r="C5107" t="str">
        <v>SPARES/OTHER</v>
      </c>
      <c r="D5107" s="4">
        <v>45006</v>
      </c>
      <c r="E5107" t="str">
        <v>YAMAHA</v>
      </c>
      <c r="F5107">
        <v>14104404</v>
      </c>
      <c r="G5107">
        <v>45006</v>
      </c>
      <c r="H5107" t="str">
        <v>YMCT|KHJ-MC238-00</v>
      </c>
      <c r="I5107" t="str">
        <v>GEAR DRIVEN</v>
      </c>
      <c r="J5107">
        <v>1</v>
      </c>
      <c r="K5107">
        <v>1</v>
      </c>
      <c r="L5107">
        <v>0</v>
      </c>
      <c r="M5107" t="str">
        <v>CNY</v>
      </c>
      <c r="N5107">
        <v>1.1299999999999999</v>
      </c>
      <c r="O5107">
        <v>0</v>
      </c>
      <c r="P5107">
        <v>0</v>
      </c>
      <c r="Q5107" t="str">
        <v>C66SHA-SERVICE GROUP</v>
      </c>
      <c r="R5107" t="str">
        <v>Amphenol Airwave (HaiYan) Communication Electronic</v>
      </c>
      <c r="S5107" t="str">
        <v>Same</v>
      </c>
      <c r="T5107">
        <v>906229</v>
      </c>
      <c r="U5107">
        <v>124</v>
      </c>
      <c r="V5107" t="str">
        <v>309ASY INV-PTS SALES</v>
      </c>
      <c r="W5107">
        <v>0</v>
      </c>
      <c r="X5107" t="str">
        <v>H2D000182</v>
      </c>
      <c r="Y5107">
        <v>1147208</v>
      </c>
      <c r="Z5107" t="str">
        <v>安费诺永亿(海盐)通讯电子有限公司</v>
      </c>
      <c r="AA5107">
        <v>0</v>
      </c>
      <c r="AB5107">
        <v>2023</v>
      </c>
      <c r="AC5107">
        <v>3</v>
      </c>
      <c r="AD5107" t="str">
        <v>Q4</v>
      </c>
      <c r="AE5107" t="str">
        <v>FY22/23</v>
      </c>
      <c r="AF5107" t="str">
        <v>EAST</v>
      </c>
    </row>
    <row r="5108" spans="1:32">
      <c r="A5108" t="str">
        <v>ESHL</v>
      </c>
      <c r="B5108" t="str">
        <v>SHA</v>
      </c>
      <c r="C5108" t="str">
        <v>SPARES/OTHER</v>
      </c>
      <c r="D5108" s="4">
        <v>45006</v>
      </c>
      <c r="E5108" t="str">
        <v>YAMAHA</v>
      </c>
      <c r="F5108">
        <v>14104404</v>
      </c>
      <c r="G5108">
        <v>45006</v>
      </c>
      <c r="H5108" t="str">
        <v>YMCT|KHJ-MC239-00</v>
      </c>
      <c r="I5108" t="str">
        <v>SHAFT IDLE GEAR 1</v>
      </c>
      <c r="J5108">
        <v>1</v>
      </c>
      <c r="K5108">
        <v>1</v>
      </c>
      <c r="L5108">
        <v>0</v>
      </c>
      <c r="M5108" t="str">
        <v>CNY</v>
      </c>
      <c r="N5108">
        <v>1.1299999999999999</v>
      </c>
      <c r="O5108">
        <v>0</v>
      </c>
      <c r="P5108">
        <v>0</v>
      </c>
      <c r="Q5108" t="str">
        <v>C66SHA-SERVICE GROUP</v>
      </c>
      <c r="R5108" t="str">
        <v>Amphenol Airwave (HaiYan) Communication Electronic</v>
      </c>
      <c r="S5108" t="str">
        <v>Same</v>
      </c>
      <c r="T5108">
        <v>906229</v>
      </c>
      <c r="U5108">
        <v>13.67</v>
      </c>
      <c r="V5108" t="str">
        <v>309ASY INV-PTS SALES</v>
      </c>
      <c r="W5108">
        <v>0</v>
      </c>
      <c r="X5108" t="str">
        <v>H2D000182</v>
      </c>
      <c r="Y5108">
        <v>1147208</v>
      </c>
      <c r="Z5108" t="str">
        <v>安费诺永亿(海盐)通讯电子有限公司</v>
      </c>
      <c r="AA5108">
        <v>0</v>
      </c>
      <c r="AB5108">
        <v>2023</v>
      </c>
      <c r="AC5108">
        <v>3</v>
      </c>
      <c r="AD5108" t="str">
        <v>Q4</v>
      </c>
      <c r="AE5108" t="str">
        <v>FY22/23</v>
      </c>
      <c r="AF5108" t="str">
        <v>EAST</v>
      </c>
    </row>
    <row r="5109" spans="1:32">
      <c r="A5109" t="str">
        <v>ESHL</v>
      </c>
      <c r="B5109" t="str">
        <v>SHA</v>
      </c>
      <c r="C5109" t="str">
        <v>SPARES/OTHER</v>
      </c>
      <c r="D5109" s="4">
        <v>45006</v>
      </c>
      <c r="E5109" t="str">
        <v>YAMAHA</v>
      </c>
      <c r="F5109">
        <v>14104404</v>
      </c>
      <c r="G5109">
        <v>45006</v>
      </c>
      <c r="H5109" t="str">
        <v>YMCT|KHJ-MC134-00</v>
      </c>
      <c r="I5109" t="str">
        <v>GEAR IDLE F1</v>
      </c>
      <c r="J5109">
        <v>1</v>
      </c>
      <c r="K5109">
        <v>1</v>
      </c>
      <c r="L5109">
        <v>0</v>
      </c>
      <c r="M5109" t="str">
        <v>CNY</v>
      </c>
      <c r="N5109">
        <v>1.1299999999999999</v>
      </c>
      <c r="O5109">
        <v>0</v>
      </c>
      <c r="P5109">
        <v>0</v>
      </c>
      <c r="Q5109" t="str">
        <v>C66SHA-SERVICE GROUP</v>
      </c>
      <c r="R5109" t="str">
        <v>Amphenol Airwave (HaiYan) Communication Electronic</v>
      </c>
      <c r="S5109" t="str">
        <v>Same</v>
      </c>
      <c r="T5109">
        <v>906229</v>
      </c>
      <c r="U5109">
        <v>18.8</v>
      </c>
      <c r="V5109" t="str">
        <v>309ASY INV-PTS SALES</v>
      </c>
      <c r="W5109">
        <v>0</v>
      </c>
      <c r="X5109" t="str">
        <v>H2D000182</v>
      </c>
      <c r="Y5109">
        <v>1147208</v>
      </c>
      <c r="Z5109" t="str">
        <v>安费诺永亿(海盐)通讯电子有限公司</v>
      </c>
      <c r="AA5109">
        <v>0</v>
      </c>
      <c r="AB5109">
        <v>2023</v>
      </c>
      <c r="AC5109">
        <v>3</v>
      </c>
      <c r="AD5109" t="str">
        <v>Q4</v>
      </c>
      <c r="AE5109" t="str">
        <v>FY22/23</v>
      </c>
      <c r="AF5109" t="str">
        <v>EAST</v>
      </c>
    </row>
    <row r="5110" spans="1:32">
      <c r="A5110" t="str">
        <v>ESHL</v>
      </c>
      <c r="B5110" t="str">
        <v>SHA</v>
      </c>
      <c r="C5110" t="str">
        <v>SPARES/OTHER</v>
      </c>
      <c r="D5110" s="4">
        <v>45006</v>
      </c>
      <c r="E5110" t="str">
        <v>YAMAHA</v>
      </c>
      <c r="F5110">
        <v>14104404</v>
      </c>
      <c r="G5110">
        <v>45006</v>
      </c>
      <c r="H5110" t="str">
        <v>YMCT|KLJ-MC145-00</v>
      </c>
      <c r="I5110" t="str">
        <v>LEVER TAPE GUIDE F</v>
      </c>
      <c r="J5110">
        <v>1</v>
      </c>
      <c r="K5110">
        <v>1</v>
      </c>
      <c r="L5110">
        <v>0</v>
      </c>
      <c r="M5110" t="str">
        <v>CNY</v>
      </c>
      <c r="N5110">
        <v>1.1299999999999999</v>
      </c>
      <c r="O5110">
        <v>0</v>
      </c>
      <c r="P5110">
        <v>0</v>
      </c>
      <c r="Q5110" t="str">
        <v>C66SHA-SERVICE GROUP</v>
      </c>
      <c r="R5110" t="str">
        <v>Amphenol Airwave (HaiYan) Communication Electronic</v>
      </c>
      <c r="S5110" t="str">
        <v>Same</v>
      </c>
      <c r="T5110">
        <v>906229</v>
      </c>
      <c r="U5110">
        <v>17</v>
      </c>
      <c r="V5110" t="str">
        <v>309ASY INV-PTS SALES</v>
      </c>
      <c r="W5110">
        <v>0</v>
      </c>
      <c r="X5110" t="str">
        <v>H2D000182</v>
      </c>
      <c r="Y5110">
        <v>1147208</v>
      </c>
      <c r="Z5110" t="str">
        <v>安费诺永亿(海盐)通讯电子有限公司</v>
      </c>
      <c r="AA5110">
        <v>0</v>
      </c>
      <c r="AB5110">
        <v>2023</v>
      </c>
      <c r="AC5110">
        <v>3</v>
      </c>
      <c r="AD5110" t="str">
        <v>Q4</v>
      </c>
      <c r="AE5110" t="str">
        <v>FY22/23</v>
      </c>
      <c r="AF5110" t="str">
        <v>EAST</v>
      </c>
    </row>
    <row r="5111" spans="1:32">
      <c r="A5111" t="str">
        <v>ESHL</v>
      </c>
      <c r="B5111" t="str">
        <v>SHA</v>
      </c>
      <c r="C5111" t="str">
        <v>SPARES/OTHER</v>
      </c>
      <c r="D5111" s="4">
        <v>45006</v>
      </c>
      <c r="E5111" t="str">
        <v>YAMAHA</v>
      </c>
      <c r="F5111">
        <v>14104404</v>
      </c>
      <c r="G5111">
        <v>45006</v>
      </c>
      <c r="H5111" t="str">
        <v>YMCT|90166-02JA06</v>
      </c>
      <c r="I5111" t="str">
        <v>SCREW PAN HEAD</v>
      </c>
      <c r="J5111">
        <v>2</v>
      </c>
      <c r="K5111">
        <v>2</v>
      </c>
      <c r="L5111">
        <v>0</v>
      </c>
      <c r="M5111" t="str">
        <v>CNY</v>
      </c>
      <c r="N5111">
        <v>1.1299999999999999</v>
      </c>
      <c r="O5111">
        <v>0</v>
      </c>
      <c r="P5111">
        <v>0</v>
      </c>
      <c r="Q5111" t="str">
        <v>C66SHA-SERVICE GROUP</v>
      </c>
      <c r="R5111" t="str">
        <v>Amphenol Airwave (HaiYan) Communication Electronic</v>
      </c>
      <c r="S5111" t="str">
        <v>Same</v>
      </c>
      <c r="T5111">
        <v>906229</v>
      </c>
      <c r="U5111">
        <v>2</v>
      </c>
      <c r="V5111" t="str">
        <v>309ASY INV-PTS SALES</v>
      </c>
      <c r="W5111">
        <v>0</v>
      </c>
      <c r="X5111" t="str">
        <v>H2D000182</v>
      </c>
      <c r="Y5111">
        <v>1147208</v>
      </c>
      <c r="Z5111" t="str">
        <v>安费诺永亿(海盐)通讯电子有限公司</v>
      </c>
      <c r="AA5111">
        <v>0</v>
      </c>
      <c r="AB5111">
        <v>2023</v>
      </c>
      <c r="AC5111">
        <v>3</v>
      </c>
      <c r="AD5111" t="str">
        <v>Q4</v>
      </c>
      <c r="AE5111" t="str">
        <v>FY22/23</v>
      </c>
      <c r="AF5111" t="str">
        <v>EAST</v>
      </c>
    </row>
    <row r="5112" spans="1:32">
      <c r="A5112" t="str">
        <v>ESHL</v>
      </c>
      <c r="B5112" t="str">
        <v>SHA</v>
      </c>
      <c r="C5112" t="str">
        <v>SPARES/OTHER</v>
      </c>
      <c r="D5112" s="4">
        <v>45006</v>
      </c>
      <c r="E5112" t="str">
        <v>YAMAHA</v>
      </c>
      <c r="F5112">
        <v>14104404</v>
      </c>
      <c r="G5112">
        <v>45006</v>
      </c>
      <c r="H5112" t="str">
        <v>YMCT|KHJ-MC139-00</v>
      </c>
      <c r="I5112" t="str">
        <v>SHAFT IDLE GEAR 1</v>
      </c>
      <c r="J5112">
        <v>1</v>
      </c>
      <c r="K5112">
        <v>1</v>
      </c>
      <c r="L5112">
        <v>0</v>
      </c>
      <c r="M5112" t="str">
        <v>CNY</v>
      </c>
      <c r="N5112">
        <v>1.1299999999999999</v>
      </c>
      <c r="O5112">
        <v>0</v>
      </c>
      <c r="P5112">
        <v>0</v>
      </c>
      <c r="Q5112" t="str">
        <v>C66SHA-SERVICE GROUP</v>
      </c>
      <c r="R5112" t="str">
        <v>Amphenol Airwave (HaiYan) Communication Electronic</v>
      </c>
      <c r="S5112" t="str">
        <v>Same</v>
      </c>
      <c r="T5112">
        <v>906229</v>
      </c>
      <c r="U5112">
        <v>3</v>
      </c>
      <c r="V5112" t="str">
        <v>309ASY INV-PTS SALES</v>
      </c>
      <c r="W5112">
        <v>0</v>
      </c>
      <c r="X5112" t="str">
        <v>H2D000182</v>
      </c>
      <c r="Y5112">
        <v>1147208</v>
      </c>
      <c r="Z5112" t="str">
        <v>安费诺永亿(海盐)通讯电子有限公司</v>
      </c>
      <c r="AA5112">
        <v>0</v>
      </c>
      <c r="AB5112">
        <v>2023</v>
      </c>
      <c r="AC5112">
        <v>3</v>
      </c>
      <c r="AD5112" t="str">
        <v>Q4</v>
      </c>
      <c r="AE5112" t="str">
        <v>FY22/23</v>
      </c>
      <c r="AF5112" t="str">
        <v>EAST</v>
      </c>
    </row>
    <row r="5113" spans="1:32">
      <c r="A5113" t="str">
        <v>ESHL</v>
      </c>
      <c r="B5113" t="str">
        <v>SHA</v>
      </c>
      <c r="C5113" t="str">
        <v>SPARES/OTHER</v>
      </c>
      <c r="D5113" s="4">
        <v>45006</v>
      </c>
      <c r="E5113" t="str">
        <v>YAMAHA</v>
      </c>
      <c r="F5113">
        <v>14104404</v>
      </c>
      <c r="G5113">
        <v>45006</v>
      </c>
      <c r="H5113" t="str">
        <v>YMCT|KHJ-MC134-00</v>
      </c>
      <c r="I5113" t="str">
        <v>GEAR IDLE F1</v>
      </c>
      <c r="J5113">
        <v>1</v>
      </c>
      <c r="K5113">
        <v>1</v>
      </c>
      <c r="L5113">
        <v>0</v>
      </c>
      <c r="M5113" t="str">
        <v>CNY</v>
      </c>
      <c r="N5113">
        <v>1.1299999999999999</v>
      </c>
      <c r="O5113">
        <v>0</v>
      </c>
      <c r="P5113">
        <v>0</v>
      </c>
      <c r="Q5113" t="str">
        <v>C66SHA-SERVICE GROUP</v>
      </c>
      <c r="R5113" t="str">
        <v>Amphenol Airwave (HaiYan) Communication Electronic</v>
      </c>
      <c r="S5113" t="str">
        <v>Same</v>
      </c>
      <c r="T5113">
        <v>906229</v>
      </c>
      <c r="U5113">
        <v>18.8</v>
      </c>
      <c r="V5113" t="str">
        <v>309ASY INV-PTS SALES</v>
      </c>
      <c r="W5113">
        <v>0</v>
      </c>
      <c r="X5113" t="str">
        <v>H2D000182</v>
      </c>
      <c r="Y5113">
        <v>1147208</v>
      </c>
      <c r="Z5113" t="str">
        <v>安费诺永亿(海盐)通讯电子有限公司</v>
      </c>
      <c r="AA5113">
        <v>0</v>
      </c>
      <c r="AB5113">
        <v>2023</v>
      </c>
      <c r="AC5113">
        <v>3</v>
      </c>
      <c r="AD5113" t="str">
        <v>Q4</v>
      </c>
      <c r="AE5113" t="str">
        <v>FY22/23</v>
      </c>
      <c r="AF5113" t="str">
        <v>EAST</v>
      </c>
    </row>
    <row r="5114" spans="1:32">
      <c r="A5114" t="str">
        <v>ESHL</v>
      </c>
      <c r="B5114" t="str">
        <v>SHA</v>
      </c>
      <c r="C5114" t="str">
        <v>SPARES/OTHER</v>
      </c>
      <c r="D5114" s="4">
        <v>45006</v>
      </c>
      <c r="E5114" t="str">
        <v>YAMAHA</v>
      </c>
      <c r="F5114">
        <v>14104404</v>
      </c>
      <c r="G5114">
        <v>45006</v>
      </c>
      <c r="H5114" t="str">
        <v>YMCT|KHJ-MC139-00</v>
      </c>
      <c r="I5114" t="str">
        <v>SHAFT IDLE GEAR 1</v>
      </c>
      <c r="J5114">
        <v>1</v>
      </c>
      <c r="K5114">
        <v>1</v>
      </c>
      <c r="L5114">
        <v>0</v>
      </c>
      <c r="M5114" t="str">
        <v>CNY</v>
      </c>
      <c r="N5114">
        <v>1.1299999999999999</v>
      </c>
      <c r="O5114">
        <v>0</v>
      </c>
      <c r="P5114">
        <v>0</v>
      </c>
      <c r="Q5114" t="str">
        <v>C66SHA-SERVICE GROUP</v>
      </c>
      <c r="R5114" t="str">
        <v>Amphenol Airwave (HaiYan) Communication Electronic</v>
      </c>
      <c r="S5114" t="str">
        <v>Same</v>
      </c>
      <c r="T5114">
        <v>906229</v>
      </c>
      <c r="U5114">
        <v>3</v>
      </c>
      <c r="V5114" t="str">
        <v>309ASY INV-PTS SALES</v>
      </c>
      <c r="W5114">
        <v>0</v>
      </c>
      <c r="X5114" t="str">
        <v>H2D000182</v>
      </c>
      <c r="Y5114">
        <v>1147208</v>
      </c>
      <c r="Z5114" t="str">
        <v>安费诺永亿(海盐)通讯电子有限公司</v>
      </c>
      <c r="AA5114">
        <v>0</v>
      </c>
      <c r="AB5114">
        <v>2023</v>
      </c>
      <c r="AC5114">
        <v>3</v>
      </c>
      <c r="AD5114" t="str">
        <v>Q4</v>
      </c>
      <c r="AE5114" t="str">
        <v>FY22/23</v>
      </c>
      <c r="AF5114" t="str">
        <v>EAST</v>
      </c>
    </row>
    <row r="5115" spans="1:32">
      <c r="A5115" t="str">
        <v>ESHL</v>
      </c>
      <c r="B5115" t="str">
        <v>SHA</v>
      </c>
      <c r="C5115" t="str">
        <v>SPARES/OTHER</v>
      </c>
      <c r="D5115" s="4">
        <v>45006</v>
      </c>
      <c r="E5115" t="str">
        <v>YAMAHA</v>
      </c>
      <c r="F5115">
        <v>14104404</v>
      </c>
      <c r="G5115">
        <v>45006</v>
      </c>
      <c r="H5115" t="str">
        <v>YMCT|KHJ-MC10E-00</v>
      </c>
      <c r="I5115" t="str">
        <v>SCREW,FLAT HEXLOBE</v>
      </c>
      <c r="J5115">
        <v>2</v>
      </c>
      <c r="K5115">
        <v>2</v>
      </c>
      <c r="L5115">
        <v>0</v>
      </c>
      <c r="M5115" t="str">
        <v>CNY</v>
      </c>
      <c r="N5115">
        <v>1.1299999999999999</v>
      </c>
      <c r="O5115">
        <v>0</v>
      </c>
      <c r="P5115">
        <v>0</v>
      </c>
      <c r="Q5115" t="str">
        <v>C66SHA-SERVICE GROUP</v>
      </c>
      <c r="R5115" t="str">
        <v>Amphenol Airwave (HaiYan) Communication Electronic</v>
      </c>
      <c r="S5115" t="str">
        <v>Same</v>
      </c>
      <c r="T5115">
        <v>906229</v>
      </c>
      <c r="U5115">
        <v>2</v>
      </c>
      <c r="V5115" t="str">
        <v>309ASY INV-PTS SALES</v>
      </c>
      <c r="W5115">
        <v>0</v>
      </c>
      <c r="X5115" t="str">
        <v>H2D000182</v>
      </c>
      <c r="Y5115">
        <v>1147208</v>
      </c>
      <c r="Z5115" t="str">
        <v>安费诺永亿(海盐)通讯电子有限公司</v>
      </c>
      <c r="AA5115">
        <v>0</v>
      </c>
      <c r="AB5115">
        <v>2023</v>
      </c>
      <c r="AC5115">
        <v>3</v>
      </c>
      <c r="AD5115" t="str">
        <v>Q4</v>
      </c>
      <c r="AE5115" t="str">
        <v>FY22/23</v>
      </c>
      <c r="AF5115" t="str">
        <v>EAST</v>
      </c>
    </row>
    <row r="5116" spans="1:32">
      <c r="A5116" t="str">
        <v>ESHL</v>
      </c>
      <c r="B5116" t="str">
        <v>SHA</v>
      </c>
      <c r="C5116" t="str">
        <v>SPARES/OTHER</v>
      </c>
      <c r="D5116" s="4">
        <v>45006</v>
      </c>
      <c r="E5116" t="str">
        <v>YAMAHA</v>
      </c>
      <c r="F5116">
        <v>14104404</v>
      </c>
      <c r="G5116">
        <v>45006</v>
      </c>
      <c r="H5116" t="str">
        <v>YMCT|KLJ-MC145-00</v>
      </c>
      <c r="I5116" t="str">
        <v>LEVER TAPE GUIDE F</v>
      </c>
      <c r="J5116">
        <v>1</v>
      </c>
      <c r="K5116">
        <v>1</v>
      </c>
      <c r="L5116">
        <v>0</v>
      </c>
      <c r="M5116" t="str">
        <v>CNY</v>
      </c>
      <c r="N5116">
        <v>1.1299999999999999</v>
      </c>
      <c r="O5116">
        <v>0</v>
      </c>
      <c r="P5116">
        <v>0</v>
      </c>
      <c r="Q5116" t="str">
        <v>C66SHA-SERVICE GROUP</v>
      </c>
      <c r="R5116" t="str">
        <v>Amphenol Airwave (HaiYan) Communication Electronic</v>
      </c>
      <c r="S5116" t="str">
        <v>Same</v>
      </c>
      <c r="T5116">
        <v>906229</v>
      </c>
      <c r="U5116">
        <v>17</v>
      </c>
      <c r="V5116" t="str">
        <v>309ASY INV-PTS SALES</v>
      </c>
      <c r="W5116">
        <v>0</v>
      </c>
      <c r="X5116" t="str">
        <v>H2D000182</v>
      </c>
      <c r="Y5116">
        <v>1147208</v>
      </c>
      <c r="Z5116" t="str">
        <v>安费诺永亿(海盐)通讯电子有限公司</v>
      </c>
      <c r="AA5116">
        <v>0</v>
      </c>
      <c r="AB5116">
        <v>2023</v>
      </c>
      <c r="AC5116">
        <v>3</v>
      </c>
      <c r="AD5116" t="str">
        <v>Q4</v>
      </c>
      <c r="AE5116" t="str">
        <v>FY22/23</v>
      </c>
      <c r="AF5116" t="str">
        <v>EAST</v>
      </c>
    </row>
    <row r="5117" spans="1:32">
      <c r="A5117" t="str">
        <v>ESHL</v>
      </c>
      <c r="B5117" t="str">
        <v>SHA</v>
      </c>
      <c r="C5117" t="str">
        <v>SPARES/OTHER</v>
      </c>
      <c r="D5117" s="4">
        <v>45006</v>
      </c>
      <c r="E5117" t="str">
        <v>YAMAHA</v>
      </c>
      <c r="F5117">
        <v>14104404</v>
      </c>
      <c r="G5117">
        <v>45006</v>
      </c>
      <c r="H5117" t="str">
        <v>YMCT|KHJ-MC162-S0</v>
      </c>
      <c r="I5117" t="str">
        <v>PARTS BOX COVER</v>
      </c>
      <c r="J5117">
        <v>1</v>
      </c>
      <c r="K5117">
        <v>1</v>
      </c>
      <c r="L5117">
        <v>0</v>
      </c>
      <c r="M5117" t="str">
        <v>CNY</v>
      </c>
      <c r="N5117">
        <v>1.1299999999999999</v>
      </c>
      <c r="O5117">
        <v>0</v>
      </c>
      <c r="P5117">
        <v>0</v>
      </c>
      <c r="Q5117" t="str">
        <v>C66SHA-SERVICE GROUP</v>
      </c>
      <c r="R5117" t="str">
        <v>Amphenol Airwave (HaiYan) Communication Electronic</v>
      </c>
      <c r="S5117" t="str">
        <v>Same</v>
      </c>
      <c r="T5117">
        <v>906229</v>
      </c>
      <c r="U5117">
        <v>106</v>
      </c>
      <c r="V5117" t="str">
        <v>309ASY INV-PTS SALES</v>
      </c>
      <c r="W5117">
        <v>0</v>
      </c>
      <c r="X5117" t="str">
        <v>H2D000182</v>
      </c>
      <c r="Y5117">
        <v>1147208</v>
      </c>
      <c r="Z5117" t="str">
        <v>安费诺永亿(海盐)通讯电子有限公司</v>
      </c>
      <c r="AA5117">
        <v>0</v>
      </c>
      <c r="AB5117">
        <v>2023</v>
      </c>
      <c r="AC5117">
        <v>3</v>
      </c>
      <c r="AD5117" t="str">
        <v>Q4</v>
      </c>
      <c r="AE5117" t="str">
        <v>FY22/23</v>
      </c>
      <c r="AF5117" t="str">
        <v>EAST</v>
      </c>
    </row>
    <row r="5118" spans="1:32">
      <c r="A5118" t="str">
        <v>ESHL</v>
      </c>
      <c r="B5118" t="str">
        <v>SHA</v>
      </c>
      <c r="C5118" t="str">
        <v>SPARES/OTHER</v>
      </c>
      <c r="D5118" s="4">
        <v>45006</v>
      </c>
      <c r="E5118" t="str">
        <v>YAMAHA</v>
      </c>
      <c r="F5118">
        <v>14104404</v>
      </c>
      <c r="G5118">
        <v>45006</v>
      </c>
      <c r="H5118" t="str">
        <v>YMCT|KHJ-MC1A1-00</v>
      </c>
      <c r="I5118" t="str">
        <v>BOX EL</v>
      </c>
      <c r="J5118">
        <v>1</v>
      </c>
      <c r="K5118">
        <v>1</v>
      </c>
      <c r="L5118">
        <v>0</v>
      </c>
      <c r="M5118" t="str">
        <v>CNY</v>
      </c>
      <c r="N5118">
        <v>1.1299999999999999</v>
      </c>
      <c r="O5118">
        <v>0</v>
      </c>
      <c r="P5118">
        <v>0</v>
      </c>
      <c r="Q5118" t="str">
        <v>C66SHA-SERVICE GROUP</v>
      </c>
      <c r="R5118" t="str">
        <v>Amphenol Airwave (HaiYan) Communication Electronic</v>
      </c>
      <c r="S5118" t="str">
        <v>Same</v>
      </c>
      <c r="T5118">
        <v>906229</v>
      </c>
      <c r="U5118">
        <v>75.17</v>
      </c>
      <c r="V5118" t="str">
        <v>309ASY INV-PTS SALES</v>
      </c>
      <c r="W5118">
        <v>0</v>
      </c>
      <c r="X5118" t="str">
        <v>H2D000182</v>
      </c>
      <c r="Y5118">
        <v>1147208</v>
      </c>
      <c r="Z5118" t="str">
        <v>安费诺永亿(海盐)通讯电子有限公司</v>
      </c>
      <c r="AA5118">
        <v>0</v>
      </c>
      <c r="AB5118">
        <v>2023</v>
      </c>
      <c r="AC5118">
        <v>3</v>
      </c>
      <c r="AD5118" t="str">
        <v>Q4</v>
      </c>
      <c r="AE5118" t="str">
        <v>FY22/23</v>
      </c>
      <c r="AF5118" t="str">
        <v>EAST</v>
      </c>
    </row>
    <row r="5119" spans="1:32">
      <c r="A5119" t="str">
        <v>ESHL</v>
      </c>
      <c r="B5119" t="str">
        <v>SHA</v>
      </c>
      <c r="C5119" t="str">
        <v>SPARES/OTHER</v>
      </c>
      <c r="D5119" s="4">
        <v>45006</v>
      </c>
      <c r="E5119" t="str">
        <v>YAMAHA</v>
      </c>
      <c r="F5119">
        <v>14104404</v>
      </c>
      <c r="G5119">
        <v>45006</v>
      </c>
      <c r="H5119" t="str">
        <v>YMCT|KHJ-MC1A2-00</v>
      </c>
      <c r="I5119" t="str">
        <v>COVER BOX EL</v>
      </c>
      <c r="J5119">
        <v>1</v>
      </c>
      <c r="K5119">
        <v>1</v>
      </c>
      <c r="L5119">
        <v>0</v>
      </c>
      <c r="M5119" t="str">
        <v>CNY</v>
      </c>
      <c r="N5119">
        <v>1.1299999999999999</v>
      </c>
      <c r="O5119">
        <v>0</v>
      </c>
      <c r="P5119">
        <v>0</v>
      </c>
      <c r="Q5119" t="str">
        <v>C66SHA-SERVICE GROUP</v>
      </c>
      <c r="R5119" t="str">
        <v>Amphenol Airwave (HaiYan) Communication Electronic</v>
      </c>
      <c r="S5119" t="str">
        <v>Same</v>
      </c>
      <c r="T5119">
        <v>906229</v>
      </c>
      <c r="U5119">
        <v>22</v>
      </c>
      <c r="V5119" t="str">
        <v>309ASY INV-PTS SALES</v>
      </c>
      <c r="W5119">
        <v>0</v>
      </c>
      <c r="X5119" t="str">
        <v>H2D000182</v>
      </c>
      <c r="Y5119">
        <v>1147208</v>
      </c>
      <c r="Z5119" t="str">
        <v>安费诺永亿(海盐)通讯电子有限公司</v>
      </c>
      <c r="AA5119">
        <v>0</v>
      </c>
      <c r="AB5119">
        <v>2023</v>
      </c>
      <c r="AC5119">
        <v>3</v>
      </c>
      <c r="AD5119" t="str">
        <v>Q4</v>
      </c>
      <c r="AE5119" t="str">
        <v>FY22/23</v>
      </c>
      <c r="AF5119" t="str">
        <v>EAST</v>
      </c>
    </row>
    <row r="5120" spans="1:32">
      <c r="A5120" t="str">
        <v>ESHL</v>
      </c>
      <c r="B5120" t="str">
        <v>SHA</v>
      </c>
      <c r="C5120" t="str">
        <v>SPARES/OTHER</v>
      </c>
      <c r="D5120" s="4">
        <v>45006</v>
      </c>
      <c r="E5120" t="str">
        <v>YAMAHA</v>
      </c>
      <c r="F5120">
        <v>14104404</v>
      </c>
      <c r="G5120">
        <v>45006</v>
      </c>
      <c r="H5120" t="str">
        <v>YMCT|KLJ-MC145-00</v>
      </c>
      <c r="I5120" t="str">
        <v>LEVER TAPE GUIDE F</v>
      </c>
      <c r="J5120">
        <v>1</v>
      </c>
      <c r="K5120">
        <v>1</v>
      </c>
      <c r="L5120">
        <v>0</v>
      </c>
      <c r="M5120" t="str">
        <v>CNY</v>
      </c>
      <c r="N5120">
        <v>1.1299999999999999</v>
      </c>
      <c r="O5120">
        <v>0</v>
      </c>
      <c r="P5120">
        <v>0</v>
      </c>
      <c r="Q5120" t="str">
        <v>C66SHA-SERVICE GROUP</v>
      </c>
      <c r="R5120" t="str">
        <v>Amphenol Airwave (HaiYan) Communication Electronic</v>
      </c>
      <c r="S5120" t="str">
        <v>Same</v>
      </c>
      <c r="T5120">
        <v>906229</v>
      </c>
      <c r="U5120">
        <v>17</v>
      </c>
      <c r="V5120" t="str">
        <v>309ASY INV-PTS SALES</v>
      </c>
      <c r="W5120">
        <v>0</v>
      </c>
      <c r="X5120" t="str">
        <v>H2D000182</v>
      </c>
      <c r="Y5120">
        <v>1147208</v>
      </c>
      <c r="Z5120" t="str">
        <v>安费诺永亿(海盐)通讯电子有限公司</v>
      </c>
      <c r="AA5120">
        <v>0</v>
      </c>
      <c r="AB5120">
        <v>2023</v>
      </c>
      <c r="AC5120">
        <v>3</v>
      </c>
      <c r="AD5120" t="str">
        <v>Q4</v>
      </c>
      <c r="AE5120" t="str">
        <v>FY22/23</v>
      </c>
      <c r="AF5120" t="str">
        <v>EAST</v>
      </c>
    </row>
    <row r="5121" spans="1:32">
      <c r="A5121" t="str">
        <v>ESHL</v>
      </c>
      <c r="B5121" t="str">
        <v>SHA</v>
      </c>
      <c r="C5121" t="str">
        <v>SPARES/OTHER</v>
      </c>
      <c r="D5121" s="4">
        <v>45008</v>
      </c>
      <c r="E5121" t="str">
        <v>YAMAHA</v>
      </c>
      <c r="F5121">
        <v>14104405</v>
      </c>
      <c r="G5121">
        <v>45008</v>
      </c>
      <c r="H5121" t="str">
        <v>YMCT|KMB-M7002-00</v>
      </c>
      <c r="I5121" t="str">
        <v>PLATE HEAD</v>
      </c>
      <c r="J5121">
        <v>1</v>
      </c>
      <c r="K5121">
        <v>1</v>
      </c>
      <c r="L5121">
        <v>0</v>
      </c>
      <c r="M5121" t="str">
        <v>CNY</v>
      </c>
      <c r="N5121">
        <v>1.1299999999999999</v>
      </c>
      <c r="O5121">
        <v>0</v>
      </c>
      <c r="P5121">
        <v>0</v>
      </c>
      <c r="Q5121" t="str">
        <v>C66SHA-SERVICE GROUP</v>
      </c>
      <c r="R5121" t="str">
        <v>Shanghai Keter New Materials Co., Ltd.</v>
      </c>
      <c r="S5121" t="str">
        <v>Same</v>
      </c>
      <c r="T5121">
        <v>906231</v>
      </c>
      <c r="U5121">
        <v>1433.16</v>
      </c>
      <c r="V5121" t="str">
        <v>309ASY INV-PTS SALES</v>
      </c>
      <c r="W5121">
        <v>0</v>
      </c>
      <c r="X5121">
        <v>0</v>
      </c>
      <c r="Y5121">
        <v>1149107</v>
      </c>
      <c r="Z5121" t="str">
        <v>上海科特新材料股份有限公司</v>
      </c>
      <c r="AA5121">
        <v>0</v>
      </c>
      <c r="AB5121">
        <v>2023</v>
      </c>
      <c r="AC5121">
        <v>3</v>
      </c>
      <c r="AD5121" t="str">
        <v>Q4</v>
      </c>
      <c r="AE5121" t="str">
        <v>FY22/23</v>
      </c>
      <c r="AF5121" t="str">
        <v>EAST</v>
      </c>
    </row>
    <row r="5122" spans="1:32">
      <c r="A5122" t="str">
        <v>ESHL</v>
      </c>
      <c r="B5122" t="str">
        <v>SHA</v>
      </c>
      <c r="C5122" t="str">
        <v>SPARES/OTHER</v>
      </c>
      <c r="D5122" s="4">
        <v>45008</v>
      </c>
      <c r="E5122" t="str">
        <v>YAMAHA</v>
      </c>
      <c r="F5122">
        <v>14104405</v>
      </c>
      <c r="G5122">
        <v>45008</v>
      </c>
      <c r="H5122" t="str">
        <v>YMCT|KMB-M7051-00</v>
      </c>
      <c r="I5122" t="str">
        <v>PLATE TOP</v>
      </c>
      <c r="J5122">
        <v>1</v>
      </c>
      <c r="K5122">
        <v>1</v>
      </c>
      <c r="L5122">
        <v>0</v>
      </c>
      <c r="M5122" t="str">
        <v>CNY</v>
      </c>
      <c r="N5122">
        <v>1.1299999999999999</v>
      </c>
      <c r="O5122">
        <v>0</v>
      </c>
      <c r="P5122">
        <v>0</v>
      </c>
      <c r="Q5122" t="str">
        <v>C66SHA-SERVICE GROUP</v>
      </c>
      <c r="R5122" t="str">
        <v>Shanghai Keter New Materials Co., Ltd.</v>
      </c>
      <c r="S5122" t="str">
        <v>Same</v>
      </c>
      <c r="T5122">
        <v>906231</v>
      </c>
      <c r="U5122">
        <v>401.76</v>
      </c>
      <c r="V5122" t="str">
        <v>309ASY INV-PTS SALES</v>
      </c>
      <c r="W5122">
        <v>0</v>
      </c>
      <c r="X5122">
        <v>0</v>
      </c>
      <c r="Y5122">
        <v>1149107</v>
      </c>
      <c r="Z5122" t="str">
        <v>上海科特新材料股份有限公司</v>
      </c>
      <c r="AA5122">
        <v>0</v>
      </c>
      <c r="AB5122">
        <v>2023</v>
      </c>
      <c r="AC5122">
        <v>3</v>
      </c>
      <c r="AD5122" t="str">
        <v>Q4</v>
      </c>
      <c r="AE5122" t="str">
        <v>FY22/23</v>
      </c>
      <c r="AF5122" t="str">
        <v>EAST</v>
      </c>
    </row>
    <row r="5123" spans="1:32">
      <c r="A5123" t="str">
        <v>ESHL</v>
      </c>
      <c r="B5123" t="str">
        <v>BJS</v>
      </c>
      <c r="C5123" t="str">
        <v>FEEDER</v>
      </c>
      <c r="D5123" s="4">
        <v>45008</v>
      </c>
      <c r="E5123" t="str">
        <v>YAMAHA</v>
      </c>
      <c r="F5123">
        <v>14104406</v>
      </c>
      <c r="G5123">
        <v>45008</v>
      </c>
      <c r="H5123" t="str">
        <v>YMCT|KHJ-MC100-00</v>
      </c>
      <c r="I5123" t="str">
        <v>SS TAPE FEEDER 8mm</v>
      </c>
      <c r="J5123">
        <v>50</v>
      </c>
      <c r="K5123">
        <v>50</v>
      </c>
      <c r="L5123">
        <v>108849.56</v>
      </c>
      <c r="M5123" t="str">
        <v>CNY</v>
      </c>
      <c r="N5123">
        <v>1.1299999999999999</v>
      </c>
      <c r="O5123">
        <v>108849.56</v>
      </c>
      <c r="P5123">
        <v>123000.00279999999</v>
      </c>
      <c r="Q5123" t="str">
        <v>C66BJS-SMT SERVICE</v>
      </c>
      <c r="R5123" t="str">
        <v>Beijing Huanyu Guangze Technology Co., Ltd.</v>
      </c>
      <c r="S5123" t="str">
        <v>Same</v>
      </c>
      <c r="T5123">
        <v>906225</v>
      </c>
      <c r="U5123">
        <v>100602.71</v>
      </c>
      <c r="V5123" t="str">
        <v>309ASY INV-PTS SALES</v>
      </c>
      <c r="W5123">
        <v>0</v>
      </c>
      <c r="X5123" t="str">
        <v>C66BJ23048</v>
      </c>
      <c r="Y5123">
        <v>1149155</v>
      </c>
      <c r="Z5123" t="str">
        <v>北京环宇广泽科技有限公司</v>
      </c>
      <c r="AA5123">
        <v>0</v>
      </c>
      <c r="AB5123">
        <v>2023</v>
      </c>
      <c r="AC5123">
        <v>3</v>
      </c>
      <c r="AD5123" t="str">
        <v>Q4</v>
      </c>
      <c r="AE5123" t="str">
        <v>FY22/23</v>
      </c>
      <c r="AF5123" t="str">
        <v>NORTH</v>
      </c>
    </row>
    <row r="5124" spans="1:32">
      <c r="A5124" t="str">
        <v>ESHL</v>
      </c>
      <c r="B5124" t="str">
        <v>BJS</v>
      </c>
      <c r="C5124" t="str">
        <v>SERVICE_CHARGE</v>
      </c>
      <c r="D5124" s="4">
        <v>45009</v>
      </c>
      <c r="E5124" t="str">
        <v>YAMAHA</v>
      </c>
      <c r="F5124">
        <v>12101233</v>
      </c>
      <c r="G5124">
        <v>45009</v>
      </c>
      <c r="H5124" t="str">
        <v>YMCT|REPAIR CHARGE</v>
      </c>
      <c r="I5124" t="str">
        <v>REPAIR CHARGE</v>
      </c>
      <c r="J5124">
        <v>1</v>
      </c>
      <c r="K5124">
        <v>1</v>
      </c>
      <c r="L5124">
        <v>24336.28</v>
      </c>
      <c r="M5124" t="str">
        <v>CNY</v>
      </c>
      <c r="N5124">
        <v>1.1299999999999999</v>
      </c>
      <c r="O5124">
        <v>24336.28</v>
      </c>
      <c r="P5124">
        <v>27499.996399999996</v>
      </c>
      <c r="Q5124" t="str">
        <v>C66BJS-SMT SERVICE</v>
      </c>
      <c r="R5124" t="str">
        <v>Beijing Xincheng Technology Co., Ltd.</v>
      </c>
      <c r="S5124" t="str">
        <v>Same</v>
      </c>
      <c r="T5124">
        <v>906233</v>
      </c>
      <c r="U5124">
        <v>0</v>
      </c>
      <c r="V5124" t="str">
        <v>309ASY INV-NON-CON</v>
      </c>
      <c r="W5124">
        <v>0</v>
      </c>
      <c r="X5124" t="str">
        <v>C66-BJS-FY23-XinCheng</v>
      </c>
      <c r="Y5124">
        <v>0</v>
      </c>
      <c r="Z5124" t="str">
        <v>北京新成科技有限公司</v>
      </c>
      <c r="AA5124">
        <v>0</v>
      </c>
      <c r="AB5124">
        <v>2023</v>
      </c>
      <c r="AC5124">
        <v>3</v>
      </c>
      <c r="AD5124" t="str">
        <v>Q4</v>
      </c>
      <c r="AE5124" t="str">
        <v>FY22/23</v>
      </c>
      <c r="AF5124" t="str">
        <v>NORTH</v>
      </c>
    </row>
    <row r="5125" spans="1:32">
      <c r="A5125" t="str">
        <v>ESHL</v>
      </c>
      <c r="B5125" t="str">
        <v>BJS</v>
      </c>
      <c r="C5125" t="str">
        <v>FEEDER</v>
      </c>
      <c r="D5125" s="4">
        <v>45009</v>
      </c>
      <c r="E5125" t="str">
        <v>YAMAHA</v>
      </c>
      <c r="F5125">
        <v>14104407</v>
      </c>
      <c r="G5125">
        <v>45009</v>
      </c>
      <c r="H5125" t="str">
        <v>YMCT|KHJ-MC100-00</v>
      </c>
      <c r="I5125" t="str">
        <v>SS TAPE FEEDER 8mm</v>
      </c>
      <c r="J5125">
        <v>10</v>
      </c>
      <c r="K5125">
        <v>10</v>
      </c>
      <c r="L5125">
        <v>0</v>
      </c>
      <c r="M5125" t="str">
        <v>CNY</v>
      </c>
      <c r="N5125">
        <v>1.1299999999999999</v>
      </c>
      <c r="O5125">
        <v>0</v>
      </c>
      <c r="P5125">
        <v>0</v>
      </c>
      <c r="Q5125" t="str">
        <v>C66BJS-SMT SERVICE</v>
      </c>
      <c r="R5125" t="str">
        <v>Beijing Xincheng Technology Co., Ltd.</v>
      </c>
      <c r="S5125" t="str">
        <v>Same</v>
      </c>
      <c r="T5125">
        <v>906234</v>
      </c>
      <c r="U5125">
        <v>20120.54</v>
      </c>
      <c r="V5125" t="str">
        <v>309ASY INV-PTS SALES</v>
      </c>
      <c r="W5125">
        <v>0</v>
      </c>
      <c r="X5125" t="str">
        <v>C66-BJS-FY23-XinCheng</v>
      </c>
      <c r="Y5125">
        <v>1150123</v>
      </c>
      <c r="Z5125" t="str">
        <v>北京新成科技有限公司</v>
      </c>
      <c r="AA5125">
        <v>0</v>
      </c>
      <c r="AB5125">
        <v>2023</v>
      </c>
      <c r="AC5125">
        <v>3</v>
      </c>
      <c r="AD5125" t="str">
        <v>Q4</v>
      </c>
      <c r="AE5125" t="str">
        <v>FY22/23</v>
      </c>
      <c r="AF5125" t="str">
        <v>NORTH</v>
      </c>
    </row>
    <row r="5126" spans="1:32">
      <c r="A5126" t="str">
        <v>ESHL</v>
      </c>
      <c r="B5126" t="str">
        <v>BJS</v>
      </c>
      <c r="C5126" t="str">
        <v>SPARES/OTHER</v>
      </c>
      <c r="D5126" s="4">
        <v>45009</v>
      </c>
      <c r="E5126" t="str">
        <v>OTHERS</v>
      </c>
      <c r="F5126">
        <v>14104407</v>
      </c>
      <c r="G5126">
        <v>45009</v>
      </c>
      <c r="H5126" t="str">
        <v>ZMTR|K48-M3856-00X</v>
      </c>
      <c r="I5126" t="str">
        <v>GREASE PACK(NSL)</v>
      </c>
      <c r="J5126">
        <v>1</v>
      </c>
      <c r="K5126">
        <v>1</v>
      </c>
      <c r="L5126">
        <v>0</v>
      </c>
      <c r="M5126" t="str">
        <v>CNY</v>
      </c>
      <c r="N5126">
        <v>1.1299999999999999</v>
      </c>
      <c r="O5126">
        <v>0</v>
      </c>
      <c r="P5126">
        <v>0</v>
      </c>
      <c r="Q5126" t="str">
        <v>C66BJS-SMT SERVICE</v>
      </c>
      <c r="R5126" t="str">
        <v>Beijing Xincheng Technology Co., Ltd.</v>
      </c>
      <c r="S5126" t="str">
        <v>Same</v>
      </c>
      <c r="T5126">
        <v>906234</v>
      </c>
      <c r="U5126">
        <v>143.33000000000001</v>
      </c>
      <c r="V5126" t="str">
        <v>309ASY INV-PTS SALES</v>
      </c>
      <c r="W5126">
        <v>0</v>
      </c>
      <c r="X5126" t="str">
        <v>C66-BJS-FY23-XinCheng</v>
      </c>
      <c r="Y5126">
        <v>1150123</v>
      </c>
      <c r="Z5126" t="str">
        <v>北京新成科技有限公司</v>
      </c>
      <c r="AA5126">
        <v>0</v>
      </c>
      <c r="AB5126">
        <v>2023</v>
      </c>
      <c r="AC5126">
        <v>3</v>
      </c>
      <c r="AD5126" t="str">
        <v>Q4</v>
      </c>
      <c r="AE5126" t="str">
        <v>FY22/23</v>
      </c>
      <c r="AF5126" t="str">
        <v>NORTH</v>
      </c>
    </row>
    <row r="5127" spans="1:32">
      <c r="A5127" t="str">
        <v>ESHL</v>
      </c>
      <c r="B5127" t="str">
        <v>SZX</v>
      </c>
      <c r="C5127" t="str">
        <v>SPARES/OTHER</v>
      </c>
      <c r="D5127" s="4">
        <v>45012</v>
      </c>
      <c r="E5127" t="str">
        <v>YAMAHA</v>
      </c>
      <c r="F5127">
        <v>14104408</v>
      </c>
      <c r="G5127">
        <v>45012</v>
      </c>
      <c r="H5127" t="str">
        <v>YMCT|KLW-M516A-00</v>
      </c>
      <c r="I5127" t="str">
        <v>PEN TOUCH</v>
      </c>
      <c r="J5127">
        <v>10</v>
      </c>
      <c r="K5127">
        <v>10</v>
      </c>
      <c r="L5127">
        <v>168.14</v>
      </c>
      <c r="M5127" t="str">
        <v>CNY</v>
      </c>
      <c r="N5127">
        <v>1.1299999999999999</v>
      </c>
      <c r="O5127">
        <v>168.14</v>
      </c>
      <c r="P5127">
        <v>189.99819999999997</v>
      </c>
      <c r="Q5127" t="str">
        <v>C66SZX-SMT SERVICE</v>
      </c>
      <c r="R5127" t="str">
        <v>Guang Dong Kstar Industrial Science &amp; Technology C</v>
      </c>
      <c r="S5127" t="str">
        <v>Same</v>
      </c>
      <c r="T5127">
        <v>906235</v>
      </c>
      <c r="U5127">
        <v>90</v>
      </c>
      <c r="V5127" t="str">
        <v>309ASY INV-PTS SALES</v>
      </c>
      <c r="W5127">
        <v>0</v>
      </c>
      <c r="X5127" t="str">
        <v>HZ01-20220924001/HZ01-20221105001/HZ01-20221208001</v>
      </c>
      <c r="Y5127">
        <v>1151239</v>
      </c>
      <c r="Z5127" t="str">
        <v>广东科士达工业科技有限公司</v>
      </c>
      <c r="AA5127">
        <v>0</v>
      </c>
      <c r="AB5127">
        <v>2023</v>
      </c>
      <c r="AC5127">
        <v>3</v>
      </c>
      <c r="AD5127" t="str">
        <v>Q4</v>
      </c>
      <c r="AE5127" t="str">
        <v>FY22/23</v>
      </c>
      <c r="AF5127" t="str">
        <v>SOUTH</v>
      </c>
    </row>
    <row r="5128" spans="1:32">
      <c r="A5128" t="str">
        <v>ESHL</v>
      </c>
      <c r="B5128" t="str">
        <v>SZX</v>
      </c>
      <c r="C5128" t="str">
        <v>SPARES/OTHER</v>
      </c>
      <c r="D5128" s="4">
        <v>45012</v>
      </c>
      <c r="E5128" t="str">
        <v>YAMAHA</v>
      </c>
      <c r="F5128">
        <v>14104408</v>
      </c>
      <c r="G5128">
        <v>45012</v>
      </c>
      <c r="H5128" t="str">
        <v>YMCT|KV6-M7187-10</v>
      </c>
      <c r="I5128" t="str">
        <v>FIBER</v>
      </c>
      <c r="J5128">
        <v>5</v>
      </c>
      <c r="K5128">
        <v>5</v>
      </c>
      <c r="L5128">
        <v>8362.83</v>
      </c>
      <c r="M5128" t="str">
        <v>CNY</v>
      </c>
      <c r="N5128">
        <v>1.1299999999999999</v>
      </c>
      <c r="O5128">
        <v>8362.83</v>
      </c>
      <c r="P5128">
        <v>9449.9978999999985</v>
      </c>
      <c r="Q5128" t="str">
        <v>C66SZX-SMT SERVICE</v>
      </c>
      <c r="R5128" t="str">
        <v>Guang Dong Kstar Industrial Science &amp; Technology C</v>
      </c>
      <c r="S5128" t="str">
        <v>Same</v>
      </c>
      <c r="T5128">
        <v>906235</v>
      </c>
      <c r="U5128">
        <v>5019</v>
      </c>
      <c r="V5128" t="str">
        <v>309ASY INV-PTS SALES</v>
      </c>
      <c r="W5128">
        <v>0</v>
      </c>
      <c r="X5128" t="str">
        <v>HZ01-20220924001/HZ01-20221105001/HZ01-20221208001</v>
      </c>
      <c r="Y5128">
        <v>1151239</v>
      </c>
      <c r="Z5128" t="str">
        <v>广东科士达工业科技有限公司</v>
      </c>
      <c r="AA5128">
        <v>0</v>
      </c>
      <c r="AB5128">
        <v>2023</v>
      </c>
      <c r="AC5128">
        <v>3</v>
      </c>
      <c r="AD5128" t="str">
        <v>Q4</v>
      </c>
      <c r="AE5128" t="str">
        <v>FY22/23</v>
      </c>
      <c r="AF5128" t="str">
        <v>SOUTH</v>
      </c>
    </row>
    <row r="5129" spans="1:32">
      <c r="A5129" t="str">
        <v>ESHL</v>
      </c>
      <c r="B5129" t="str">
        <v>SZX</v>
      </c>
      <c r="C5129" t="str">
        <v>SPARES/OTHER</v>
      </c>
      <c r="D5129" s="4">
        <v>45012</v>
      </c>
      <c r="E5129" t="str">
        <v>YAMAHA</v>
      </c>
      <c r="F5129">
        <v>14104408</v>
      </c>
      <c r="G5129">
        <v>45012</v>
      </c>
      <c r="H5129" t="str">
        <v>YMCT|KLR-M7145-02</v>
      </c>
      <c r="I5129" t="str">
        <v>JOINT NOZZLE</v>
      </c>
      <c r="J5129">
        <v>5</v>
      </c>
      <c r="K5129">
        <v>5</v>
      </c>
      <c r="L5129">
        <v>3185.84</v>
      </c>
      <c r="M5129" t="str">
        <v>CNY</v>
      </c>
      <c r="N5129">
        <v>1.1299999999999999</v>
      </c>
      <c r="O5129">
        <v>3185.84</v>
      </c>
      <c r="P5129">
        <v>3599.9991999999997</v>
      </c>
      <c r="Q5129" t="str">
        <v>C66SZX-SMT SERVICE</v>
      </c>
      <c r="R5129" t="str">
        <v>Guang Dong Kstar Industrial Science &amp; Technology C</v>
      </c>
      <c r="S5129" t="str">
        <v>Same</v>
      </c>
      <c r="T5129">
        <v>906235</v>
      </c>
      <c r="U5129">
        <v>1825</v>
      </c>
      <c r="V5129" t="str">
        <v>309ASY INV-PTS SALES</v>
      </c>
      <c r="W5129">
        <v>0</v>
      </c>
      <c r="X5129" t="str">
        <v>HZ01-20220924001/HZ01-20221105001/HZ01-20221208001</v>
      </c>
      <c r="Y5129">
        <v>1151239</v>
      </c>
      <c r="Z5129" t="str">
        <v>广东科士达工业科技有限公司</v>
      </c>
      <c r="AA5129">
        <v>0</v>
      </c>
      <c r="AB5129">
        <v>2023</v>
      </c>
      <c r="AC5129">
        <v>3</v>
      </c>
      <c r="AD5129" t="str">
        <v>Q4</v>
      </c>
      <c r="AE5129" t="str">
        <v>FY22/23</v>
      </c>
      <c r="AF5129" t="str">
        <v>SOUTH</v>
      </c>
    </row>
    <row r="5130" spans="1:32">
      <c r="A5130" t="str">
        <v>ESHL</v>
      </c>
      <c r="B5130" t="str">
        <v>SZX</v>
      </c>
      <c r="C5130" t="str">
        <v>SPARES/OTHER</v>
      </c>
      <c r="D5130" s="4">
        <v>45012</v>
      </c>
      <c r="E5130" t="str">
        <v>YAMAHA</v>
      </c>
      <c r="F5130">
        <v>14104408</v>
      </c>
      <c r="G5130">
        <v>45012</v>
      </c>
      <c r="H5130" t="str">
        <v>YMCT|KLR-M7186-A0</v>
      </c>
      <c r="I5130" t="str">
        <v>SENSOR AMP ASSY</v>
      </c>
      <c r="J5130">
        <v>3</v>
      </c>
      <c r="K5130">
        <v>3</v>
      </c>
      <c r="L5130">
        <v>14336.28</v>
      </c>
      <c r="M5130" t="str">
        <v>CNY</v>
      </c>
      <c r="N5130">
        <v>1.1299999999999999</v>
      </c>
      <c r="O5130">
        <v>14336.28</v>
      </c>
      <c r="P5130">
        <v>16199.9964</v>
      </c>
      <c r="Q5130" t="str">
        <v>C66SZX-SMT SERVICE</v>
      </c>
      <c r="R5130" t="str">
        <v>Guang Dong Kstar Industrial Science &amp; Technology C</v>
      </c>
      <c r="S5130" t="str">
        <v>Same</v>
      </c>
      <c r="T5130">
        <v>906235</v>
      </c>
      <c r="U5130">
        <v>7998</v>
      </c>
      <c r="V5130" t="str">
        <v>309ASY INV-PTS SALES</v>
      </c>
      <c r="W5130">
        <v>0</v>
      </c>
      <c r="X5130" t="str">
        <v>HZ01-20220924001/HZ01-20221105001/HZ01-20221208001</v>
      </c>
      <c r="Y5130">
        <v>1151239</v>
      </c>
      <c r="Z5130" t="str">
        <v>广东科士达工业科技有限公司</v>
      </c>
      <c r="AA5130">
        <v>0</v>
      </c>
      <c r="AB5130">
        <v>2023</v>
      </c>
      <c r="AC5130">
        <v>3</v>
      </c>
      <c r="AD5130" t="str">
        <v>Q4</v>
      </c>
      <c r="AE5130" t="str">
        <v>FY22/23</v>
      </c>
      <c r="AF5130" t="str">
        <v>SOUTH</v>
      </c>
    </row>
    <row r="5131" spans="1:32">
      <c r="A5131" t="str">
        <v>ESHL</v>
      </c>
      <c r="B5131" t="str">
        <v>SZX</v>
      </c>
      <c r="C5131" t="str">
        <v>SPARES/OTHER</v>
      </c>
      <c r="D5131" s="4">
        <v>45012</v>
      </c>
      <c r="E5131" t="str">
        <v>YAMAHA</v>
      </c>
      <c r="F5131">
        <v>14104408</v>
      </c>
      <c r="G5131">
        <v>45012</v>
      </c>
      <c r="H5131" t="str">
        <v>YMCT|KHJ-MC244-00</v>
      </c>
      <c r="I5131" t="str">
        <v>LEVER TAPE GUIDE R</v>
      </c>
      <c r="J5131">
        <v>30</v>
      </c>
      <c r="K5131">
        <v>30</v>
      </c>
      <c r="L5131">
        <v>504.42</v>
      </c>
      <c r="M5131" t="str">
        <v>CNY</v>
      </c>
      <c r="N5131">
        <v>1.1299999999999999</v>
      </c>
      <c r="O5131">
        <v>504.42</v>
      </c>
      <c r="P5131">
        <v>569.99459999999999</v>
      </c>
      <c r="Q5131" t="str">
        <v>C66SZX-SMT SERVICE</v>
      </c>
      <c r="R5131" t="str">
        <v>Guang Dong Kstar Industrial Science &amp; Technology C</v>
      </c>
      <c r="S5131" t="str">
        <v>Same</v>
      </c>
      <c r="T5131">
        <v>906235</v>
      </c>
      <c r="U5131">
        <v>270</v>
      </c>
      <c r="V5131" t="str">
        <v>309ASY INV-PTS SALES</v>
      </c>
      <c r="W5131">
        <v>0</v>
      </c>
      <c r="X5131" t="str">
        <v>HZ01-20220924001/HZ01-20221105001/HZ01-20221208001</v>
      </c>
      <c r="Y5131">
        <v>1151239</v>
      </c>
      <c r="Z5131" t="str">
        <v>广东科士达工业科技有限公司</v>
      </c>
      <c r="AA5131">
        <v>0</v>
      </c>
      <c r="AB5131">
        <v>2023</v>
      </c>
      <c r="AC5131">
        <v>3</v>
      </c>
      <c r="AD5131" t="str">
        <v>Q4</v>
      </c>
      <c r="AE5131" t="str">
        <v>FY22/23</v>
      </c>
      <c r="AF5131" t="str">
        <v>SOUTH</v>
      </c>
    </row>
    <row r="5132" spans="1:32">
      <c r="A5132" t="str">
        <v>ESHL</v>
      </c>
      <c r="B5132" t="str">
        <v>SZX</v>
      </c>
      <c r="C5132" t="str">
        <v>SPARES/OTHER</v>
      </c>
      <c r="D5132" s="4">
        <v>45012</v>
      </c>
      <c r="E5132" t="str">
        <v>YAMAHA</v>
      </c>
      <c r="F5132">
        <v>14104408</v>
      </c>
      <c r="G5132">
        <v>45012</v>
      </c>
      <c r="H5132" t="str">
        <v>YMCT|KLR-M713A-01</v>
      </c>
      <c r="I5132" t="str">
        <v>BELT 1  R AXIS</v>
      </c>
      <c r="J5132">
        <v>5</v>
      </c>
      <c r="K5132">
        <v>5</v>
      </c>
      <c r="L5132">
        <v>730.09</v>
      </c>
      <c r="M5132" t="str">
        <v>CNY</v>
      </c>
      <c r="N5132">
        <v>1.1299999999999999</v>
      </c>
      <c r="O5132">
        <v>730.09</v>
      </c>
      <c r="P5132">
        <v>825.00169999999991</v>
      </c>
      <c r="Q5132" t="str">
        <v>C66SZX-SMT SERVICE</v>
      </c>
      <c r="R5132" t="str">
        <v>Guang Dong Kstar Industrial Science &amp; Technology C</v>
      </c>
      <c r="S5132" t="str">
        <v>Same</v>
      </c>
      <c r="T5132">
        <v>906235</v>
      </c>
      <c r="U5132">
        <v>455.8</v>
      </c>
      <c r="V5132" t="str">
        <v>309ASY INV-PTS SALES</v>
      </c>
      <c r="W5132">
        <v>0</v>
      </c>
      <c r="X5132" t="str">
        <v>HZ01-20220924001/HZ01-20221105001/HZ01-20221208001</v>
      </c>
      <c r="Y5132">
        <v>1151239</v>
      </c>
      <c r="Z5132" t="str">
        <v>广东科士达工业科技有限公司</v>
      </c>
      <c r="AA5132">
        <v>0</v>
      </c>
      <c r="AB5132">
        <v>2023</v>
      </c>
      <c r="AC5132">
        <v>3</v>
      </c>
      <c r="AD5132" t="str">
        <v>Q4</v>
      </c>
      <c r="AE5132" t="str">
        <v>FY22/23</v>
      </c>
      <c r="AF5132" t="str">
        <v>SOUTH</v>
      </c>
    </row>
    <row r="5133" spans="1:32">
      <c r="A5133" t="str">
        <v>ESHL</v>
      </c>
      <c r="B5133" t="str">
        <v>SZX</v>
      </c>
      <c r="C5133" t="str">
        <v>SPARES/OTHER</v>
      </c>
      <c r="D5133" s="4">
        <v>45012</v>
      </c>
      <c r="E5133" t="str">
        <v>YAMAHA</v>
      </c>
      <c r="F5133">
        <v>14104408</v>
      </c>
      <c r="G5133">
        <v>45012</v>
      </c>
      <c r="H5133" t="str">
        <v>YMCT|KLR-M713B-00</v>
      </c>
      <c r="I5133" t="str">
        <v>BELT 2  R AXIS</v>
      </c>
      <c r="J5133">
        <v>5</v>
      </c>
      <c r="K5133">
        <v>5</v>
      </c>
      <c r="L5133">
        <v>818.58</v>
      </c>
      <c r="M5133" t="str">
        <v>CNY</v>
      </c>
      <c r="N5133">
        <v>1.1299999999999999</v>
      </c>
      <c r="O5133">
        <v>818.58</v>
      </c>
      <c r="P5133">
        <v>924.9953999999999</v>
      </c>
      <c r="Q5133" t="str">
        <v>C66SZX-SMT SERVICE</v>
      </c>
      <c r="R5133" t="str">
        <v>Guang Dong Kstar Industrial Science &amp; Technology C</v>
      </c>
      <c r="S5133" t="str">
        <v>Same</v>
      </c>
      <c r="T5133">
        <v>906235</v>
      </c>
      <c r="U5133">
        <v>485.8</v>
      </c>
      <c r="V5133" t="str">
        <v>309ASY INV-PTS SALES</v>
      </c>
      <c r="W5133">
        <v>0</v>
      </c>
      <c r="X5133" t="str">
        <v>HZ01-20220924001/HZ01-20221105001/HZ01-20221208001</v>
      </c>
      <c r="Y5133">
        <v>1151239</v>
      </c>
      <c r="Z5133" t="str">
        <v>广东科士达工业科技有限公司</v>
      </c>
      <c r="AA5133">
        <v>0</v>
      </c>
      <c r="AB5133">
        <v>2023</v>
      </c>
      <c r="AC5133">
        <v>3</v>
      </c>
      <c r="AD5133" t="str">
        <v>Q4</v>
      </c>
      <c r="AE5133" t="str">
        <v>FY22/23</v>
      </c>
      <c r="AF5133" t="str">
        <v>SOUTH</v>
      </c>
    </row>
    <row r="5134" spans="1:32">
      <c r="A5134" t="str">
        <v>ESHL</v>
      </c>
      <c r="B5134" t="str">
        <v>SHA</v>
      </c>
      <c r="C5134" t="str">
        <v>CONTRACT_FEE</v>
      </c>
      <c r="D5134" s="4">
        <v>45027</v>
      </c>
      <c r="E5134" t="str">
        <v>YAMAHA</v>
      </c>
      <c r="F5134">
        <v>13100253</v>
      </c>
      <c r="G5134">
        <v>45027</v>
      </c>
      <c r="H5134" t="str">
        <v>YMCT|REPAIR CHARGE</v>
      </c>
      <c r="I5134" t="str">
        <v>REPAIR CHARGE</v>
      </c>
      <c r="J5134">
        <v>1</v>
      </c>
      <c r="K5134">
        <v>1</v>
      </c>
      <c r="L5134">
        <v>14336.28</v>
      </c>
      <c r="M5134" t="str">
        <v>CNY</v>
      </c>
      <c r="N5134">
        <v>1.1399999999999999</v>
      </c>
      <c r="O5134">
        <v>14336.28</v>
      </c>
      <c r="P5134">
        <v>16343.359199999999</v>
      </c>
      <c r="Q5134" t="str">
        <v>C66SHA-SERVICE GROUP</v>
      </c>
      <c r="R5134" t="str">
        <v>Zhejiang Yitu Electric Vehicle Co., Ltd.</v>
      </c>
      <c r="S5134" t="str">
        <v>Same</v>
      </c>
      <c r="T5134">
        <v>906236</v>
      </c>
      <c r="U5134">
        <v>0</v>
      </c>
      <c r="V5134" t="str">
        <v>309ASY INV-CONTRACT</v>
      </c>
      <c r="W5134">
        <v>0</v>
      </c>
      <c r="X5134">
        <v>0</v>
      </c>
      <c r="Y5134">
        <v>0</v>
      </c>
      <c r="Z5134" t="str">
        <v>浙江易途电动车业有限公司</v>
      </c>
      <c r="AA5134">
        <v>0</v>
      </c>
      <c r="AB5134">
        <v>2023</v>
      </c>
      <c r="AC5134">
        <v>4</v>
      </c>
      <c r="AD5134" t="str">
        <v>Q1</v>
      </c>
      <c r="AE5134" t="str">
        <v>FY23/24</v>
      </c>
      <c r="AF5134" t="str">
        <v>EAST</v>
      </c>
    </row>
    <row r="5135" spans="1:32">
      <c r="A5135" t="str">
        <v>ESHL</v>
      </c>
      <c r="B5135" t="str">
        <v>SZX</v>
      </c>
      <c r="C5135" t="str">
        <v>SPARES/OTHER</v>
      </c>
      <c r="D5135" s="4">
        <v>45027</v>
      </c>
      <c r="E5135" t="str">
        <v>HELLER</v>
      </c>
      <c r="F5135">
        <v>14104409</v>
      </c>
      <c r="G5135">
        <v>45027</v>
      </c>
      <c r="H5135" t="str">
        <v>HELI|6897</v>
      </c>
      <c r="I5135" t="str">
        <v>KRYTOX XHT-BDZ 8 OZ TUBE</v>
      </c>
      <c r="J5135">
        <v>1</v>
      </c>
      <c r="K5135">
        <v>1</v>
      </c>
      <c r="L5135">
        <v>7522.12</v>
      </c>
      <c r="M5135" t="str">
        <v>CNY</v>
      </c>
      <c r="N5135">
        <v>1.1399999999999999</v>
      </c>
      <c r="O5135">
        <v>7522.12</v>
      </c>
      <c r="P5135">
        <v>8575.2167999999983</v>
      </c>
      <c r="Q5135" t="str">
        <v>C66SZX-SMT SERVICE</v>
      </c>
      <c r="R5135" t="str">
        <v>GSK CNC Equipment Co., Ltd</v>
      </c>
      <c r="S5135" t="str">
        <v>Same</v>
      </c>
      <c r="T5135">
        <v>906237</v>
      </c>
      <c r="U5135">
        <v>5300</v>
      </c>
      <c r="V5135" t="str">
        <v>309ASY INV-PTS SALES</v>
      </c>
      <c r="W5135">
        <v>0</v>
      </c>
      <c r="X5135">
        <v>4200022142</v>
      </c>
      <c r="Y5135">
        <v>1161198</v>
      </c>
      <c r="Z5135" t="str">
        <v>广州数控设备有限公司</v>
      </c>
      <c r="AA5135">
        <v>0</v>
      </c>
      <c r="AB5135">
        <v>2023</v>
      </c>
      <c r="AC5135">
        <v>4</v>
      </c>
      <c r="AD5135" t="str">
        <v>Q1</v>
      </c>
      <c r="AE5135" t="str">
        <v>FY23/24</v>
      </c>
      <c r="AF5135" t="str">
        <v>SOUTH</v>
      </c>
    </row>
    <row r="5136" spans="1:32">
      <c r="A5136" t="str">
        <v>ESHL</v>
      </c>
      <c r="B5136" t="str">
        <v>SHA</v>
      </c>
      <c r="C5136" t="str">
        <v>SERVICE_CHARGE</v>
      </c>
      <c r="D5136" s="4">
        <v>45028</v>
      </c>
      <c r="E5136" t="str">
        <v>YAMAHA</v>
      </c>
      <c r="F5136">
        <v>12101234</v>
      </c>
      <c r="G5136">
        <v>45028</v>
      </c>
      <c r="H5136" t="str">
        <v>YMCT|REPAIR CHARGE</v>
      </c>
      <c r="I5136" t="str">
        <v>REPAIR CHARGE</v>
      </c>
      <c r="J5136">
        <v>1</v>
      </c>
      <c r="K5136">
        <v>1</v>
      </c>
      <c r="L5136">
        <v>2212.39</v>
      </c>
      <c r="M5136" t="str">
        <v>CNY</v>
      </c>
      <c r="N5136">
        <v>1.1399999999999999</v>
      </c>
      <c r="O5136">
        <v>2212.39</v>
      </c>
      <c r="P5136">
        <v>2522.1245999999996</v>
      </c>
      <c r="Q5136" t="str">
        <v>C66SHA-SERVICE GROUP</v>
      </c>
      <c r="R5136" t="str">
        <v>Hangzhou Chengsheng Technology Co.,Ltd.</v>
      </c>
      <c r="S5136" t="str">
        <v>Same</v>
      </c>
      <c r="T5136">
        <v>906238</v>
      </c>
      <c r="U5136">
        <v>0</v>
      </c>
      <c r="V5136" t="str">
        <v>309ASY INV-NON-CON-V</v>
      </c>
      <c r="W5136">
        <v>0</v>
      </c>
      <c r="X5136">
        <v>0</v>
      </c>
      <c r="Y5136">
        <v>0</v>
      </c>
      <c r="Z5136" t="str">
        <v>杭州乘晟科技有限公司</v>
      </c>
      <c r="AA5136">
        <v>0</v>
      </c>
      <c r="AB5136">
        <v>2023</v>
      </c>
      <c r="AC5136">
        <v>4</v>
      </c>
      <c r="AD5136" t="str">
        <v>Q1</v>
      </c>
      <c r="AE5136" t="str">
        <v>FY23/24</v>
      </c>
      <c r="AF5136" t="str">
        <v>EAST</v>
      </c>
    </row>
    <row r="5137" spans="1:32">
      <c r="A5137" t="str">
        <v>ESHL</v>
      </c>
      <c r="B5137" t="str">
        <v>SHA</v>
      </c>
      <c r="C5137" t="str">
        <v>SERVICE_CHARGE</v>
      </c>
      <c r="D5137" s="4">
        <v>45028</v>
      </c>
      <c r="E5137" t="str">
        <v>YAMAHA</v>
      </c>
      <c r="F5137">
        <v>12101235</v>
      </c>
      <c r="G5137">
        <v>45028</v>
      </c>
      <c r="H5137" t="str">
        <v>YMCT|REPAIR CHARGE</v>
      </c>
      <c r="I5137" t="str">
        <v>REPAIR CHARGE</v>
      </c>
      <c r="J5137">
        <v>1</v>
      </c>
      <c r="K5137">
        <v>1</v>
      </c>
      <c r="L5137">
        <v>442.48</v>
      </c>
      <c r="M5137" t="str">
        <v>CNY</v>
      </c>
      <c r="N5137">
        <v>1.1399999999999999</v>
      </c>
      <c r="O5137">
        <v>442.48</v>
      </c>
      <c r="P5137">
        <v>504.42719999999997</v>
      </c>
      <c r="Q5137" t="str">
        <v>C66SHA-SERVICE GROUP</v>
      </c>
      <c r="R5137" t="str">
        <v>Hangzhou Chengsheng Technology Co.,Ltd.</v>
      </c>
      <c r="S5137" t="str">
        <v>Same</v>
      </c>
      <c r="T5137">
        <v>906239</v>
      </c>
      <c r="U5137">
        <v>0</v>
      </c>
      <c r="V5137" t="str">
        <v>309ASY INV-NON-CON-V</v>
      </c>
      <c r="W5137">
        <v>0</v>
      </c>
      <c r="X5137">
        <v>0</v>
      </c>
      <c r="Y5137">
        <v>0</v>
      </c>
      <c r="Z5137" t="str">
        <v>杭州乘晟科技有限公司</v>
      </c>
      <c r="AA5137">
        <v>0</v>
      </c>
      <c r="AB5137">
        <v>2023</v>
      </c>
      <c r="AC5137">
        <v>4</v>
      </c>
      <c r="AD5137" t="str">
        <v>Q1</v>
      </c>
      <c r="AE5137" t="str">
        <v>FY23/24</v>
      </c>
      <c r="AF5137" t="str">
        <v>EAST</v>
      </c>
    </row>
    <row r="5138" spans="1:32">
      <c r="A5138" t="str">
        <v>ESHL</v>
      </c>
      <c r="B5138" t="str">
        <v>SHA</v>
      </c>
      <c r="C5138" t="str">
        <v>SERVICE_CHARGE</v>
      </c>
      <c r="D5138" s="4">
        <v>45028</v>
      </c>
      <c r="E5138" t="str">
        <v>YAMAHA</v>
      </c>
      <c r="F5138">
        <v>12101236</v>
      </c>
      <c r="G5138">
        <v>45028</v>
      </c>
      <c r="H5138" t="str">
        <v>YMCT|REPAIR CHARGE</v>
      </c>
      <c r="I5138" t="str">
        <v>REPAIR CHARGE</v>
      </c>
      <c r="J5138">
        <v>1</v>
      </c>
      <c r="K5138">
        <v>1</v>
      </c>
      <c r="L5138">
        <v>442.48</v>
      </c>
      <c r="M5138" t="str">
        <v>CNY</v>
      </c>
      <c r="N5138">
        <v>1.1399999999999999</v>
      </c>
      <c r="O5138">
        <v>442.48</v>
      </c>
      <c r="P5138">
        <v>504.42719999999997</v>
      </c>
      <c r="Q5138" t="str">
        <v>C66SHA-SERVICE GROUP</v>
      </c>
      <c r="R5138" t="str">
        <v>Hangzhou Chengsheng Technology Co.,Ltd.</v>
      </c>
      <c r="S5138" t="str">
        <v>Same</v>
      </c>
      <c r="T5138">
        <v>906240</v>
      </c>
      <c r="U5138">
        <v>0</v>
      </c>
      <c r="V5138" t="str">
        <v>309ASY INV-NON-CON-V</v>
      </c>
      <c r="W5138">
        <v>0</v>
      </c>
      <c r="X5138">
        <v>0</v>
      </c>
      <c r="Y5138">
        <v>0</v>
      </c>
      <c r="Z5138" t="str">
        <v>杭州乘晟科技有限公司</v>
      </c>
      <c r="AA5138">
        <v>0</v>
      </c>
      <c r="AB5138">
        <v>2023</v>
      </c>
      <c r="AC5138">
        <v>4</v>
      </c>
      <c r="AD5138" t="str">
        <v>Q1</v>
      </c>
      <c r="AE5138" t="str">
        <v>FY23/24</v>
      </c>
      <c r="AF5138" t="str">
        <v>EAST</v>
      </c>
    </row>
    <row r="5139" spans="1:32">
      <c r="A5139" t="str">
        <v>ESHL</v>
      </c>
      <c r="B5139" t="str">
        <v>SHA</v>
      </c>
      <c r="C5139" t="str">
        <v>CONTRACT_FEE</v>
      </c>
      <c r="D5139" s="4">
        <v>45030</v>
      </c>
      <c r="E5139" t="str">
        <v>YAMAHA</v>
      </c>
      <c r="F5139">
        <v>13100254</v>
      </c>
      <c r="G5139">
        <v>45030</v>
      </c>
      <c r="H5139" t="str">
        <v>YMCT|REPAIR CHARGE</v>
      </c>
      <c r="I5139" t="str">
        <v>REPAIR CHARGE</v>
      </c>
      <c r="J5139">
        <v>8</v>
      </c>
      <c r="K5139">
        <v>8</v>
      </c>
      <c r="L5139">
        <v>34690.269999999997</v>
      </c>
      <c r="M5139" t="str">
        <v>CNY</v>
      </c>
      <c r="N5139">
        <v>1.1399999999999999</v>
      </c>
      <c r="O5139">
        <v>34690.269999999997</v>
      </c>
      <c r="P5139">
        <v>39546.907799999994</v>
      </c>
      <c r="Q5139" t="str">
        <v>C66SHA-SERVICE GROUP</v>
      </c>
      <c r="R5139" t="str">
        <v>Nanjing Special Creation Electronic Technology Co.</v>
      </c>
      <c r="S5139" t="str">
        <v>Same</v>
      </c>
      <c r="T5139">
        <v>906241</v>
      </c>
      <c r="U5139">
        <v>0</v>
      </c>
      <c r="V5139" t="str">
        <v>309ASY INV-CONTRACT</v>
      </c>
      <c r="W5139">
        <v>0</v>
      </c>
      <c r="X5139">
        <v>0</v>
      </c>
      <c r="Y5139">
        <v>0</v>
      </c>
      <c r="Z5139" t="str">
        <v>南京特创电子科技有限公司</v>
      </c>
      <c r="AA5139">
        <v>0</v>
      </c>
      <c r="AB5139">
        <v>2023</v>
      </c>
      <c r="AC5139">
        <v>4</v>
      </c>
      <c r="AD5139" t="str">
        <v>Q1</v>
      </c>
      <c r="AE5139" t="str">
        <v>FY23/24</v>
      </c>
      <c r="AF5139" t="str">
        <v>EAST</v>
      </c>
    </row>
    <row r="5140" spans="1:32">
      <c r="A5140" t="str">
        <v>ESHL</v>
      </c>
      <c r="B5140" t="str">
        <v>SZX</v>
      </c>
      <c r="C5140" t="str">
        <v>SPARES/OTHER</v>
      </c>
      <c r="D5140" s="4">
        <v>45035</v>
      </c>
      <c r="E5140" t="str">
        <v>YAMAHA</v>
      </c>
      <c r="F5140">
        <v>14104410</v>
      </c>
      <c r="G5140">
        <v>45035</v>
      </c>
      <c r="H5140" t="str">
        <v>YMCT|KHY-M3T22-01</v>
      </c>
      <c r="I5140" t="str">
        <v>SHOCK ABSORBERS</v>
      </c>
      <c r="J5140">
        <v>5</v>
      </c>
      <c r="K5140">
        <v>5</v>
      </c>
      <c r="L5140">
        <v>3761.06</v>
      </c>
      <c r="M5140" t="str">
        <v>CNY</v>
      </c>
      <c r="N5140">
        <v>1.1399999999999999</v>
      </c>
      <c r="O5140">
        <v>3761.06</v>
      </c>
      <c r="P5140">
        <v>4287.6083999999992</v>
      </c>
      <c r="Q5140" t="str">
        <v>C66SZX-SMT SERVICE</v>
      </c>
      <c r="R5140" t="str">
        <v>Hai Xin Technology(ShenZhen) Company Limited.</v>
      </c>
      <c r="S5140" t="str">
        <v>Same</v>
      </c>
      <c r="T5140">
        <v>906242</v>
      </c>
      <c r="U5140">
        <v>2094.17</v>
      </c>
      <c r="V5140" t="str">
        <v>309ASY INV-PTS SALES</v>
      </c>
      <c r="W5140">
        <v>0</v>
      </c>
      <c r="X5140" t="str">
        <v>PO2301000209-KDA01</v>
      </c>
      <c r="Y5140">
        <v>1168104</v>
      </c>
      <c r="Z5140" t="str">
        <v>海星科技（深圳）有限公司</v>
      </c>
      <c r="AA5140">
        <v>0</v>
      </c>
      <c r="AB5140">
        <v>2023</v>
      </c>
      <c r="AC5140">
        <v>4</v>
      </c>
      <c r="AD5140" t="str">
        <v>Q1</v>
      </c>
      <c r="AE5140" t="str">
        <v>FY23/24</v>
      </c>
      <c r="AF5140" t="str">
        <v>SOUTH</v>
      </c>
    </row>
    <row r="5141" spans="1:32">
      <c r="A5141" t="str">
        <v>ESHL</v>
      </c>
      <c r="B5141" t="str">
        <v>SZX</v>
      </c>
      <c r="C5141" t="str">
        <v>SPARES/OTHER</v>
      </c>
      <c r="D5141" s="4">
        <v>45042</v>
      </c>
      <c r="E5141" t="str">
        <v>YAMAHA</v>
      </c>
      <c r="F5141">
        <v>14104411</v>
      </c>
      <c r="G5141">
        <v>45042</v>
      </c>
      <c r="H5141" t="str">
        <v>YMCT|KHY-M7740-A0</v>
      </c>
      <c r="I5141" t="str">
        <v>NOZZLE 303A/314A AS.</v>
      </c>
      <c r="J5141">
        <v>10</v>
      </c>
      <c r="K5141">
        <v>10</v>
      </c>
      <c r="L5141">
        <v>10600</v>
      </c>
      <c r="M5141" t="str">
        <v>CNY</v>
      </c>
      <c r="N5141">
        <v>1.1399999999999999</v>
      </c>
      <c r="O5141">
        <v>10600</v>
      </c>
      <c r="P5141">
        <v>12083.999999999998</v>
      </c>
      <c r="Q5141" t="str">
        <v>C66SZX-SMT SERVICE</v>
      </c>
      <c r="R5141" t="str">
        <v>Dongguan Cowell Optic Electronics Co., Ltd.</v>
      </c>
      <c r="S5141" t="str">
        <v>Same</v>
      </c>
      <c r="T5141">
        <v>906243</v>
      </c>
      <c r="U5141">
        <v>4510</v>
      </c>
      <c r="V5141" t="str">
        <v>309ASY INV-PTS SALES</v>
      </c>
      <c r="W5141">
        <v>0</v>
      </c>
      <c r="X5141" t="str">
        <v>4月对账单</v>
      </c>
      <c r="Y5141">
        <v>1174256</v>
      </c>
      <c r="Z5141" t="str">
        <v>东莞高伟光学电子有限公司</v>
      </c>
      <c r="AA5141">
        <v>0</v>
      </c>
      <c r="AB5141">
        <v>2023</v>
      </c>
      <c r="AC5141">
        <v>4</v>
      </c>
      <c r="AD5141" t="str">
        <v>Q1</v>
      </c>
      <c r="AE5141" t="str">
        <v>FY23/24</v>
      </c>
      <c r="AF5141" t="str">
        <v>SOUTH</v>
      </c>
    </row>
    <row r="5142" spans="1:32">
      <c r="A5142" t="str">
        <v>ESHL</v>
      </c>
      <c r="B5142" t="str">
        <v>SZX</v>
      </c>
      <c r="C5142" t="str">
        <v>SPARES/OTHER</v>
      </c>
      <c r="D5142" s="4">
        <v>45042</v>
      </c>
      <c r="E5142" t="str">
        <v>OTHERS</v>
      </c>
      <c r="F5142">
        <v>14104411</v>
      </c>
      <c r="G5142">
        <v>45042</v>
      </c>
      <c r="H5142" t="str">
        <v>ZMTR|303-VAF</v>
      </c>
      <c r="I5142" t="str">
        <v>SPECIAL NOZZLE</v>
      </c>
      <c r="J5142">
        <v>3</v>
      </c>
      <c r="K5142">
        <v>3</v>
      </c>
      <c r="L5142">
        <v>4740</v>
      </c>
      <c r="M5142" t="str">
        <v>CNY</v>
      </c>
      <c r="N5142">
        <v>1.1399999999999999</v>
      </c>
      <c r="O5142">
        <v>4740</v>
      </c>
      <c r="P5142">
        <v>5403.5999999999995</v>
      </c>
      <c r="Q5142" t="str">
        <v>C66SZX-SMT SERVICE</v>
      </c>
      <c r="R5142" t="str">
        <v>Dongguan Cowell Optic Electronics Co., Ltd.</v>
      </c>
      <c r="S5142" t="str">
        <v>Same</v>
      </c>
      <c r="T5142">
        <v>906243</v>
      </c>
      <c r="U5142">
        <v>1626.11</v>
      </c>
      <c r="V5142" t="str">
        <v>309ASY INV-PTS SALES</v>
      </c>
      <c r="W5142">
        <v>0</v>
      </c>
      <c r="X5142" t="str">
        <v>4月对账单</v>
      </c>
      <c r="Y5142">
        <v>1174256</v>
      </c>
      <c r="Z5142" t="str">
        <v>东莞高伟光学电子有限公司</v>
      </c>
      <c r="AA5142">
        <v>0</v>
      </c>
      <c r="AB5142">
        <v>2023</v>
      </c>
      <c r="AC5142">
        <v>4</v>
      </c>
      <c r="AD5142" t="str">
        <v>Q1</v>
      </c>
      <c r="AE5142" t="str">
        <v>FY23/24</v>
      </c>
      <c r="AF5142" t="str">
        <v>SOUTH</v>
      </c>
    </row>
    <row r="5143" spans="1:32">
      <c r="A5143" t="str">
        <v>ESHL</v>
      </c>
      <c r="B5143" t="str">
        <v>SZX</v>
      </c>
      <c r="C5143" t="str">
        <v>SPARES/OTHER</v>
      </c>
      <c r="D5143" s="4">
        <v>45042</v>
      </c>
      <c r="E5143" t="str">
        <v>OTHERS</v>
      </c>
      <c r="F5143">
        <v>14104411</v>
      </c>
      <c r="G5143">
        <v>45042</v>
      </c>
      <c r="H5143" t="str">
        <v>ZMTR|PIT-F303</v>
      </c>
      <c r="I5143" t="str">
        <v>SPECIAL NOZZLE</v>
      </c>
      <c r="J5143">
        <v>5</v>
      </c>
      <c r="K5143">
        <v>5</v>
      </c>
      <c r="L5143">
        <v>5300</v>
      </c>
      <c r="M5143" t="str">
        <v>CNY</v>
      </c>
      <c r="N5143">
        <v>1.1399999999999999</v>
      </c>
      <c r="O5143">
        <v>5300</v>
      </c>
      <c r="P5143">
        <v>6041.9999999999991</v>
      </c>
      <c r="Q5143" t="str">
        <v>C66SZX-SMT SERVICE</v>
      </c>
      <c r="R5143" t="str">
        <v>Dongguan Cowell Optic Electronics Co., Ltd.</v>
      </c>
      <c r="S5143" t="str">
        <v>Same</v>
      </c>
      <c r="T5143">
        <v>906243</v>
      </c>
      <c r="U5143">
        <v>1548.65</v>
      </c>
      <c r="V5143" t="str">
        <v>309ASY INV-PTS SALES</v>
      </c>
      <c r="W5143">
        <v>0</v>
      </c>
      <c r="X5143" t="str">
        <v>4月对账单</v>
      </c>
      <c r="Y5143">
        <v>1174256</v>
      </c>
      <c r="Z5143" t="str">
        <v>东莞高伟光学电子有限公司</v>
      </c>
      <c r="AA5143">
        <v>0</v>
      </c>
      <c r="AB5143">
        <v>2023</v>
      </c>
      <c r="AC5143">
        <v>4</v>
      </c>
      <c r="AD5143" t="str">
        <v>Q1</v>
      </c>
      <c r="AE5143" t="str">
        <v>FY23/24</v>
      </c>
      <c r="AF5143" t="str">
        <v>SOUTH</v>
      </c>
    </row>
    <row r="5144" spans="1:32">
      <c r="A5144" t="str">
        <v>ESHL</v>
      </c>
      <c r="B5144" t="str">
        <v>SZX</v>
      </c>
      <c r="C5144" t="str">
        <v>SPARES/OTHER</v>
      </c>
      <c r="D5144" s="4">
        <v>45042</v>
      </c>
      <c r="E5144" t="str">
        <v>OTHERS</v>
      </c>
      <c r="F5144">
        <v>14104411</v>
      </c>
      <c r="G5144">
        <v>45042</v>
      </c>
      <c r="H5144" t="str">
        <v>ZMTR|303-VAF</v>
      </c>
      <c r="I5144" t="str">
        <v>SPECIAL NOZZLE</v>
      </c>
      <c r="J5144">
        <v>1</v>
      </c>
      <c r="K5144">
        <v>1</v>
      </c>
      <c r="L5144">
        <v>0</v>
      </c>
      <c r="M5144" t="str">
        <v>CNY</v>
      </c>
      <c r="N5144">
        <v>1.1399999999999999</v>
      </c>
      <c r="O5144">
        <v>0</v>
      </c>
      <c r="P5144">
        <v>0</v>
      </c>
      <c r="Q5144" t="str">
        <v>C66SZX-SMT SERVICE</v>
      </c>
      <c r="R5144" t="str">
        <v>Dongguan Cowell Optic Electronics Co., Ltd.</v>
      </c>
      <c r="S5144" t="str">
        <v>Same</v>
      </c>
      <c r="T5144">
        <v>906243</v>
      </c>
      <c r="U5144">
        <v>542.04</v>
      </c>
      <c r="V5144" t="str">
        <v>309ASY INV-PTS SALES</v>
      </c>
      <c r="W5144">
        <v>0</v>
      </c>
      <c r="X5144" t="str">
        <v>4月对账单</v>
      </c>
      <c r="Y5144">
        <v>1174256</v>
      </c>
      <c r="Z5144" t="str">
        <v>东莞高伟光学电子有限公司</v>
      </c>
      <c r="AA5144">
        <v>0</v>
      </c>
      <c r="AB5144">
        <v>2023</v>
      </c>
      <c r="AC5144">
        <v>4</v>
      </c>
      <c r="AD5144" t="str">
        <v>Q1</v>
      </c>
      <c r="AE5144" t="str">
        <v>FY23/24</v>
      </c>
      <c r="AF5144" t="str">
        <v>SOUTH</v>
      </c>
    </row>
    <row r="5145" spans="1:32">
      <c r="A5145" t="str">
        <v>ESHL</v>
      </c>
      <c r="B5145" t="str">
        <v>SZX</v>
      </c>
      <c r="C5145" t="str">
        <v>SPARES/OTHER</v>
      </c>
      <c r="D5145" s="4">
        <v>45042</v>
      </c>
      <c r="E5145" t="str">
        <v>YAMAHA</v>
      </c>
      <c r="F5145">
        <v>14104411</v>
      </c>
      <c r="G5145">
        <v>45042</v>
      </c>
      <c r="H5145" t="str">
        <v>YMCT|KHW-M9265-00</v>
      </c>
      <c r="I5145" t="str">
        <v>SPACER</v>
      </c>
      <c r="J5145">
        <v>5</v>
      </c>
      <c r="K5145">
        <v>5</v>
      </c>
      <c r="L5145">
        <v>170</v>
      </c>
      <c r="M5145" t="str">
        <v>CNY</v>
      </c>
      <c r="N5145">
        <v>1.1399999999999999</v>
      </c>
      <c r="O5145">
        <v>170</v>
      </c>
      <c r="P5145">
        <v>193.79999999999998</v>
      </c>
      <c r="Q5145" t="str">
        <v>C66SZX-SMT SERVICE</v>
      </c>
      <c r="R5145" t="str">
        <v>Dongguan Cowell Optic Electronics Co., Ltd.</v>
      </c>
      <c r="S5145" t="str">
        <v>Same</v>
      </c>
      <c r="T5145">
        <v>906243</v>
      </c>
      <c r="U5145">
        <v>97.2</v>
      </c>
      <c r="V5145" t="str">
        <v>309ASY INV-PTS SALES</v>
      </c>
      <c r="W5145">
        <v>0</v>
      </c>
      <c r="X5145" t="str">
        <v>4月对账单</v>
      </c>
      <c r="Y5145">
        <v>1174256</v>
      </c>
      <c r="Z5145" t="str">
        <v>东莞高伟光学电子有限公司</v>
      </c>
      <c r="AA5145">
        <v>0</v>
      </c>
      <c r="AB5145">
        <v>2023</v>
      </c>
      <c r="AC5145">
        <v>4</v>
      </c>
      <c r="AD5145" t="str">
        <v>Q1</v>
      </c>
      <c r="AE5145" t="str">
        <v>FY23/24</v>
      </c>
      <c r="AF5145" t="str">
        <v>SOUTH</v>
      </c>
    </row>
    <row r="5146" spans="1:32">
      <c r="A5146" t="str">
        <v>ESHL</v>
      </c>
      <c r="B5146" t="str">
        <v>SZX</v>
      </c>
      <c r="C5146" t="str">
        <v>SPARES/OTHER</v>
      </c>
      <c r="D5146" s="4">
        <v>45042</v>
      </c>
      <c r="E5146" t="str">
        <v>YAMAHA</v>
      </c>
      <c r="F5146">
        <v>14104411</v>
      </c>
      <c r="G5146">
        <v>45042</v>
      </c>
      <c r="H5146" t="str">
        <v>YMCT|KHW-M926A-00</v>
      </c>
      <c r="I5146" t="str">
        <v>COLLAR</v>
      </c>
      <c r="J5146">
        <v>3</v>
      </c>
      <c r="K5146">
        <v>3</v>
      </c>
      <c r="L5146">
        <v>57</v>
      </c>
      <c r="M5146" t="str">
        <v>CNY</v>
      </c>
      <c r="N5146">
        <v>1.1399999999999999</v>
      </c>
      <c r="O5146">
        <v>57</v>
      </c>
      <c r="P5146">
        <v>64.97999999999999</v>
      </c>
      <c r="Q5146" t="str">
        <v>C66SZX-SMT SERVICE</v>
      </c>
      <c r="R5146" t="str">
        <v>Dongguan Cowell Optic Electronics Co., Ltd.</v>
      </c>
      <c r="S5146" t="str">
        <v>Same</v>
      </c>
      <c r="T5146">
        <v>906243</v>
      </c>
      <c r="U5146">
        <v>30</v>
      </c>
      <c r="V5146" t="str">
        <v>309ASY INV-PTS SALES</v>
      </c>
      <c r="W5146">
        <v>0</v>
      </c>
      <c r="X5146" t="str">
        <v>4月对账单</v>
      </c>
      <c r="Y5146">
        <v>1174256</v>
      </c>
      <c r="Z5146" t="str">
        <v>东莞高伟光学电子有限公司</v>
      </c>
      <c r="AA5146">
        <v>0</v>
      </c>
      <c r="AB5146">
        <v>2023</v>
      </c>
      <c r="AC5146">
        <v>4</v>
      </c>
      <c r="AD5146" t="str">
        <v>Q1</v>
      </c>
      <c r="AE5146" t="str">
        <v>FY23/24</v>
      </c>
      <c r="AF5146" t="str">
        <v>SOUTH</v>
      </c>
    </row>
    <row r="5147" spans="1:32">
      <c r="A5147" t="str">
        <v>ESHL</v>
      </c>
      <c r="B5147" t="str">
        <v>SZX</v>
      </c>
      <c r="C5147" t="str">
        <v>SPARES/OTHER</v>
      </c>
      <c r="D5147" s="4">
        <v>45042</v>
      </c>
      <c r="E5147" t="str">
        <v>YAMAHA</v>
      </c>
      <c r="F5147">
        <v>14104411</v>
      </c>
      <c r="G5147">
        <v>45042</v>
      </c>
      <c r="H5147" t="str">
        <v>YMCT|KHY-M2267-A0</v>
      </c>
      <c r="I5147" t="str">
        <v>GUIDE X AXIS ASSY</v>
      </c>
      <c r="J5147">
        <v>1</v>
      </c>
      <c r="K5147">
        <v>1</v>
      </c>
      <c r="L5147">
        <v>1846</v>
      </c>
      <c r="M5147" t="str">
        <v>CNY</v>
      </c>
      <c r="N5147">
        <v>1.1399999999999999</v>
      </c>
      <c r="O5147">
        <v>1846</v>
      </c>
      <c r="P5147">
        <v>2104.4399999999996</v>
      </c>
      <c r="Q5147" t="str">
        <v>C66SZX-SMT SERVICE</v>
      </c>
      <c r="R5147" t="str">
        <v>Dongguan Cowell Optic Electronics Co., Ltd.</v>
      </c>
      <c r="S5147" t="str">
        <v>Same</v>
      </c>
      <c r="T5147">
        <v>906243</v>
      </c>
      <c r="U5147">
        <v>519.72</v>
      </c>
      <c r="V5147" t="str">
        <v>309ASY INV-PTS SALES</v>
      </c>
      <c r="W5147">
        <v>0</v>
      </c>
      <c r="X5147" t="str">
        <v>4月对账单</v>
      </c>
      <c r="Y5147">
        <v>1174256</v>
      </c>
      <c r="Z5147" t="str">
        <v>东莞高伟光学电子有限公司</v>
      </c>
      <c r="AA5147">
        <v>0</v>
      </c>
      <c r="AB5147">
        <v>2023</v>
      </c>
      <c r="AC5147">
        <v>4</v>
      </c>
      <c r="AD5147" t="str">
        <v>Q1</v>
      </c>
      <c r="AE5147" t="str">
        <v>FY23/24</v>
      </c>
      <c r="AF5147" t="str">
        <v>SOUTH</v>
      </c>
    </row>
    <row r="5148" spans="1:32">
      <c r="A5148" t="str">
        <v>ESHL</v>
      </c>
      <c r="B5148" t="str">
        <v>SZX</v>
      </c>
      <c r="C5148" t="str">
        <v>SPARES/OTHER</v>
      </c>
      <c r="D5148" s="4">
        <v>45042</v>
      </c>
      <c r="E5148" t="str">
        <v>YAMAHA</v>
      </c>
      <c r="F5148">
        <v>14104411</v>
      </c>
      <c r="G5148">
        <v>45042</v>
      </c>
      <c r="H5148" t="str">
        <v>YMCT|90990-22J009</v>
      </c>
      <c r="I5148" t="str">
        <v>PACKING</v>
      </c>
      <c r="J5148">
        <v>10</v>
      </c>
      <c r="K5148">
        <v>10</v>
      </c>
      <c r="L5148">
        <v>270</v>
      </c>
      <c r="M5148" t="str">
        <v>CNY</v>
      </c>
      <c r="N5148">
        <v>1.1399999999999999</v>
      </c>
      <c r="O5148">
        <v>270</v>
      </c>
      <c r="P5148">
        <v>307.79999999999995</v>
      </c>
      <c r="Q5148" t="str">
        <v>C66SZX-SMT SERVICE</v>
      </c>
      <c r="R5148" t="str">
        <v>Dongguan Cowell Optic Electronics Co., Ltd.</v>
      </c>
      <c r="S5148" t="str">
        <v>Same</v>
      </c>
      <c r="T5148">
        <v>906243</v>
      </c>
      <c r="U5148">
        <v>165</v>
      </c>
      <c r="V5148" t="str">
        <v>309ASY INV-PTS SALES</v>
      </c>
      <c r="W5148">
        <v>0</v>
      </c>
      <c r="X5148" t="str">
        <v>4月对账单</v>
      </c>
      <c r="Y5148">
        <v>1174256</v>
      </c>
      <c r="Z5148" t="str">
        <v>东莞高伟光学电子有限公司</v>
      </c>
      <c r="AA5148">
        <v>0</v>
      </c>
      <c r="AB5148">
        <v>2023</v>
      </c>
      <c r="AC5148">
        <v>4</v>
      </c>
      <c r="AD5148" t="str">
        <v>Q1</v>
      </c>
      <c r="AE5148" t="str">
        <v>FY23/24</v>
      </c>
      <c r="AF5148" t="str">
        <v>SOUTH</v>
      </c>
    </row>
    <row r="5149" spans="1:32">
      <c r="A5149" t="str">
        <v>ESHL</v>
      </c>
      <c r="B5149" t="str">
        <v>SZX</v>
      </c>
      <c r="C5149" t="str">
        <v>SPARES/OTHER</v>
      </c>
      <c r="D5149" s="4">
        <v>45042</v>
      </c>
      <c r="E5149" t="str">
        <v>YAMAHA</v>
      </c>
      <c r="F5149">
        <v>14104411</v>
      </c>
      <c r="G5149">
        <v>45042</v>
      </c>
      <c r="H5149" t="str">
        <v>YMCT|KW8-M880A-00</v>
      </c>
      <c r="I5149" t="str">
        <v>GLASS QFP 16P</v>
      </c>
      <c r="J5149">
        <v>10</v>
      </c>
      <c r="K5149">
        <v>10</v>
      </c>
      <c r="L5149">
        <v>2000</v>
      </c>
      <c r="M5149" t="str">
        <v>CNY</v>
      </c>
      <c r="N5149">
        <v>1.1399999999999999</v>
      </c>
      <c r="O5149">
        <v>2000</v>
      </c>
      <c r="P5149">
        <v>2280</v>
      </c>
      <c r="Q5149" t="str">
        <v>C66SZX-SMT SERVICE</v>
      </c>
      <c r="R5149" t="str">
        <v>Dongguan Cowell Optic Electronics Co., Ltd.</v>
      </c>
      <c r="S5149" t="str">
        <v>Same</v>
      </c>
      <c r="T5149">
        <v>906243</v>
      </c>
      <c r="U5149">
        <v>1067</v>
      </c>
      <c r="V5149" t="str">
        <v>309ASY INV-PTS SALES</v>
      </c>
      <c r="W5149">
        <v>0</v>
      </c>
      <c r="X5149" t="str">
        <v>4月对账单</v>
      </c>
      <c r="Y5149">
        <v>1174256</v>
      </c>
      <c r="Z5149" t="str">
        <v>东莞高伟光学电子有限公司</v>
      </c>
      <c r="AA5149">
        <v>0</v>
      </c>
      <c r="AB5149">
        <v>2023</v>
      </c>
      <c r="AC5149">
        <v>4</v>
      </c>
      <c r="AD5149" t="str">
        <v>Q1</v>
      </c>
      <c r="AE5149" t="str">
        <v>FY23/24</v>
      </c>
      <c r="AF5149" t="str">
        <v>SOUTH</v>
      </c>
    </row>
    <row r="5150" spans="1:32">
      <c r="A5150" t="str">
        <v>ESHL</v>
      </c>
      <c r="B5150" t="str">
        <v>SZX</v>
      </c>
      <c r="C5150" t="str">
        <v>SPARES/OTHER</v>
      </c>
      <c r="D5150" s="4">
        <v>45042</v>
      </c>
      <c r="E5150" t="str">
        <v>YAMAHA</v>
      </c>
      <c r="F5150">
        <v>14104411</v>
      </c>
      <c r="G5150">
        <v>45042</v>
      </c>
      <c r="H5150" t="str">
        <v>YMCT|KG2-M1372-00</v>
      </c>
      <c r="I5150" t="str">
        <v>PIECE B HINGE</v>
      </c>
      <c r="J5150">
        <v>2</v>
      </c>
      <c r="K5150">
        <v>2</v>
      </c>
      <c r="L5150">
        <v>0</v>
      </c>
      <c r="M5150" t="str">
        <v>CNY</v>
      </c>
      <c r="N5150">
        <v>1.1399999999999999</v>
      </c>
      <c r="O5150">
        <v>0</v>
      </c>
      <c r="P5150">
        <v>0</v>
      </c>
      <c r="Q5150" t="str">
        <v>C66SZX-SMT SERVICE</v>
      </c>
      <c r="R5150" t="str">
        <v>Dongguan Cowell Optic Electronics Co., Ltd.</v>
      </c>
      <c r="S5150" t="str">
        <v>Same</v>
      </c>
      <c r="T5150">
        <v>906243</v>
      </c>
      <c r="U5150">
        <v>9.83</v>
      </c>
      <c r="V5150" t="str">
        <v>309ASY INV-PTS SALES</v>
      </c>
      <c r="W5150">
        <v>0</v>
      </c>
      <c r="X5150" t="str">
        <v>4月对账单</v>
      </c>
      <c r="Y5150">
        <v>1174256</v>
      </c>
      <c r="Z5150" t="str">
        <v>东莞高伟光学电子有限公司</v>
      </c>
      <c r="AA5150">
        <v>0</v>
      </c>
      <c r="AB5150">
        <v>2023</v>
      </c>
      <c r="AC5150">
        <v>4</v>
      </c>
      <c r="AD5150" t="str">
        <v>Q1</v>
      </c>
      <c r="AE5150" t="str">
        <v>FY23/24</v>
      </c>
      <c r="AF5150" t="str">
        <v>SOUTH</v>
      </c>
    </row>
    <row r="5151" spans="1:32">
      <c r="A5151" t="str">
        <v>ESHL</v>
      </c>
      <c r="B5151" t="str">
        <v>SZX</v>
      </c>
      <c r="C5151" t="str">
        <v>SPARES/OTHER</v>
      </c>
      <c r="D5151" s="4">
        <v>45042</v>
      </c>
      <c r="E5151" t="str">
        <v>YAMAHA</v>
      </c>
      <c r="F5151">
        <v>14104411</v>
      </c>
      <c r="G5151">
        <v>45042</v>
      </c>
      <c r="H5151" t="str">
        <v>YMCT|KKL-M1767-00</v>
      </c>
      <c r="I5151" t="str">
        <v>HINGE RACK</v>
      </c>
      <c r="J5151">
        <v>2</v>
      </c>
      <c r="K5151">
        <v>2</v>
      </c>
      <c r="L5151">
        <v>0</v>
      </c>
      <c r="M5151" t="str">
        <v>CNY</v>
      </c>
      <c r="N5151">
        <v>1.1399999999999999</v>
      </c>
      <c r="O5151">
        <v>0</v>
      </c>
      <c r="P5151">
        <v>0</v>
      </c>
      <c r="Q5151" t="str">
        <v>C66SZX-SMT SERVICE</v>
      </c>
      <c r="R5151" t="str">
        <v>Dongguan Cowell Optic Electronics Co., Ltd.</v>
      </c>
      <c r="S5151" t="str">
        <v>Same</v>
      </c>
      <c r="T5151">
        <v>906243</v>
      </c>
      <c r="U5151">
        <v>33</v>
      </c>
      <c r="V5151" t="str">
        <v>309ASY INV-PTS SALES</v>
      </c>
      <c r="W5151">
        <v>0</v>
      </c>
      <c r="X5151" t="str">
        <v>4月对账单</v>
      </c>
      <c r="Y5151">
        <v>1174256</v>
      </c>
      <c r="Z5151" t="str">
        <v>东莞高伟光学电子有限公司</v>
      </c>
      <c r="AA5151">
        <v>0</v>
      </c>
      <c r="AB5151">
        <v>2023</v>
      </c>
      <c r="AC5151">
        <v>4</v>
      </c>
      <c r="AD5151" t="str">
        <v>Q1</v>
      </c>
      <c r="AE5151" t="str">
        <v>FY23/24</v>
      </c>
      <c r="AF5151" t="str">
        <v>SOUTH</v>
      </c>
    </row>
    <row r="5152" spans="1:32">
      <c r="A5152" t="str">
        <v>ESHL</v>
      </c>
      <c r="B5152" t="str">
        <v>SHA</v>
      </c>
      <c r="C5152" t="str">
        <v>SERVICE_CHARGE</v>
      </c>
      <c r="D5152" s="4">
        <v>45054</v>
      </c>
      <c r="E5152" t="str">
        <v>YAMAHA</v>
      </c>
      <c r="F5152">
        <v>12101237</v>
      </c>
      <c r="G5152">
        <v>45054</v>
      </c>
      <c r="H5152" t="str">
        <v>YMCT|REPAIR CHARGE</v>
      </c>
      <c r="I5152" t="str">
        <v>REPAIR CHARGE</v>
      </c>
      <c r="J5152">
        <v>1</v>
      </c>
      <c r="K5152">
        <v>1</v>
      </c>
      <c r="L5152">
        <v>3324.78</v>
      </c>
      <c r="M5152" t="str">
        <v>CNY</v>
      </c>
      <c r="N5152">
        <v>1.135</v>
      </c>
      <c r="O5152">
        <v>3324.78</v>
      </c>
      <c r="P5152">
        <v>3773.6253000000002</v>
      </c>
      <c r="Q5152" t="str">
        <v>C66SHA-SERVICE GROUP</v>
      </c>
      <c r="R5152" t="str">
        <v>Yongkang City Lishuo Electronic Technology Co., Lt</v>
      </c>
      <c r="S5152" t="str">
        <v>Same</v>
      </c>
      <c r="T5152">
        <v>906246</v>
      </c>
      <c r="U5152">
        <v>0</v>
      </c>
      <c r="V5152" t="str">
        <v>309ASY INV-NON-CON-V</v>
      </c>
      <c r="W5152">
        <v>0</v>
      </c>
      <c r="X5152">
        <v>0</v>
      </c>
      <c r="Y5152">
        <v>0</v>
      </c>
      <c r="Z5152" t="str">
        <v>永康市丽铄电子科技有限公司</v>
      </c>
      <c r="AA5152">
        <v>0</v>
      </c>
      <c r="AB5152">
        <v>2023</v>
      </c>
      <c r="AC5152">
        <v>5</v>
      </c>
      <c r="AD5152" t="str">
        <v>Q1</v>
      </c>
      <c r="AE5152" t="str">
        <v>FY23/24</v>
      </c>
      <c r="AF5152" t="str">
        <v>EAST</v>
      </c>
    </row>
    <row r="5153" spans="1:32">
      <c r="A5153" t="str">
        <v>ESHL</v>
      </c>
      <c r="B5153" t="str">
        <v>SHA</v>
      </c>
      <c r="C5153" t="str">
        <v>SPARES/OTHER</v>
      </c>
      <c r="D5153" s="4">
        <v>45054</v>
      </c>
      <c r="E5153" t="str">
        <v>YAMAHA</v>
      </c>
      <c r="F5153">
        <v>14104412</v>
      </c>
      <c r="G5153">
        <v>45054</v>
      </c>
      <c r="H5153" t="str">
        <v>YMCT|KLA-M5840-V9</v>
      </c>
      <c r="I5153" t="str">
        <v>SERVO BOARD ASSY</v>
      </c>
      <c r="J5153">
        <v>1</v>
      </c>
      <c r="K5153">
        <v>1</v>
      </c>
      <c r="L5153">
        <v>0</v>
      </c>
      <c r="M5153" t="str">
        <v>CNY</v>
      </c>
      <c r="N5153">
        <v>1.135</v>
      </c>
      <c r="O5153">
        <v>0</v>
      </c>
      <c r="P5153">
        <v>0</v>
      </c>
      <c r="Q5153" t="str">
        <v>C66SHA-SERVICE GROUP</v>
      </c>
      <c r="R5153" t="str">
        <v>Yongkang City Lishuo Electronic Technology Co., Lt</v>
      </c>
      <c r="S5153" t="str">
        <v>Same</v>
      </c>
      <c r="T5153">
        <v>906244</v>
      </c>
      <c r="U5153">
        <v>5074</v>
      </c>
      <c r="V5153" t="str">
        <v>309ASY INV-PTS SALES</v>
      </c>
      <c r="W5153">
        <v>0</v>
      </c>
      <c r="X5153">
        <v>0</v>
      </c>
      <c r="Y5153">
        <v>1182192</v>
      </c>
      <c r="Z5153" t="str">
        <v>永康市丽铄电子科技有限公司</v>
      </c>
      <c r="AA5153">
        <v>0</v>
      </c>
      <c r="AB5153">
        <v>2023</v>
      </c>
      <c r="AC5153">
        <v>5</v>
      </c>
      <c r="AD5153" t="str">
        <v>Q1</v>
      </c>
      <c r="AE5153" t="str">
        <v>FY23/24</v>
      </c>
      <c r="AF5153" t="str">
        <v>EAST</v>
      </c>
    </row>
    <row r="5154" spans="1:32">
      <c r="A5154" t="str">
        <v>ESHL</v>
      </c>
      <c r="B5154" t="str">
        <v>SHA</v>
      </c>
      <c r="C5154" t="str">
        <v>SPARES/OTHER</v>
      </c>
      <c r="D5154" s="4">
        <v>45054</v>
      </c>
      <c r="E5154" t="str">
        <v>YAMAHA</v>
      </c>
      <c r="F5154">
        <v>14104412</v>
      </c>
      <c r="G5154">
        <v>45054</v>
      </c>
      <c r="H5154" t="str">
        <v>YMCT|90990-25J026</v>
      </c>
      <c r="I5154" t="str">
        <v>BEARING</v>
      </c>
      <c r="J5154">
        <v>10</v>
      </c>
      <c r="K5154">
        <v>10</v>
      </c>
      <c r="L5154">
        <v>0</v>
      </c>
      <c r="M5154" t="str">
        <v>CNY</v>
      </c>
      <c r="N5154">
        <v>1.135</v>
      </c>
      <c r="O5154">
        <v>0</v>
      </c>
      <c r="P5154">
        <v>0</v>
      </c>
      <c r="Q5154" t="str">
        <v>C66SHA-SERVICE GROUP</v>
      </c>
      <c r="R5154" t="str">
        <v>Yongkang City Lishuo Electronic Technology Co., Lt</v>
      </c>
      <c r="S5154" t="str">
        <v>Same</v>
      </c>
      <c r="T5154">
        <v>906244</v>
      </c>
      <c r="U5154">
        <v>590</v>
      </c>
      <c r="V5154" t="str">
        <v>309ASY INV-PTS SALES</v>
      </c>
      <c r="W5154">
        <v>0</v>
      </c>
      <c r="X5154">
        <v>0</v>
      </c>
      <c r="Y5154">
        <v>1182192</v>
      </c>
      <c r="Z5154" t="str">
        <v>永康市丽铄电子科技有限公司</v>
      </c>
      <c r="AA5154">
        <v>0</v>
      </c>
      <c r="AB5154">
        <v>2023</v>
      </c>
      <c r="AC5154">
        <v>5</v>
      </c>
      <c r="AD5154" t="str">
        <v>Q1</v>
      </c>
      <c r="AE5154" t="str">
        <v>FY23/24</v>
      </c>
      <c r="AF5154" t="str">
        <v>EAST</v>
      </c>
    </row>
    <row r="5155" spans="1:32">
      <c r="A5155" t="str">
        <v>ESHL</v>
      </c>
      <c r="B5155" t="str">
        <v>SHA</v>
      </c>
      <c r="C5155" t="str">
        <v>SPARES/OTHER</v>
      </c>
      <c r="D5155" s="4">
        <v>45054</v>
      </c>
      <c r="E5155" t="str">
        <v>YAMAHA</v>
      </c>
      <c r="F5155">
        <v>14104413</v>
      </c>
      <c r="G5155">
        <v>45054</v>
      </c>
      <c r="H5155" t="str">
        <v>YMCT|KKE-M220F-02</v>
      </c>
      <c r="I5155" t="str">
        <v>CAMERA SELECTOR</v>
      </c>
      <c r="J5155">
        <v>1</v>
      </c>
      <c r="K5155">
        <v>1</v>
      </c>
      <c r="L5155">
        <v>0</v>
      </c>
      <c r="M5155" t="str">
        <v>CNY</v>
      </c>
      <c r="N5155">
        <v>1.135</v>
      </c>
      <c r="O5155">
        <v>0</v>
      </c>
      <c r="P5155">
        <v>0</v>
      </c>
      <c r="Q5155" t="str">
        <v>C66SHA-SERVICE GROUP</v>
      </c>
      <c r="R5155" t="str">
        <v>Yongkang City Lishuo Electronic Technology Co., Lt</v>
      </c>
      <c r="S5155" t="str">
        <v>Same</v>
      </c>
      <c r="T5155">
        <v>906245</v>
      </c>
      <c r="U5155">
        <v>1795</v>
      </c>
      <c r="V5155" t="str">
        <v>309ASY INV-PTS SALES</v>
      </c>
      <c r="W5155">
        <v>0</v>
      </c>
      <c r="X5155">
        <v>0</v>
      </c>
      <c r="Y5155">
        <v>1182194</v>
      </c>
      <c r="Z5155" t="str">
        <v>永康市丽铄电子科技有限公司</v>
      </c>
      <c r="AA5155">
        <v>0</v>
      </c>
      <c r="AB5155">
        <v>2023</v>
      </c>
      <c r="AC5155">
        <v>5</v>
      </c>
      <c r="AD5155" t="str">
        <v>Q1</v>
      </c>
      <c r="AE5155" t="str">
        <v>FY23/24</v>
      </c>
      <c r="AF5155" t="str">
        <v>EAST</v>
      </c>
    </row>
    <row r="5156" spans="1:32">
      <c r="A5156" t="str">
        <v>ESHL</v>
      </c>
      <c r="B5156" t="str">
        <v>SHA</v>
      </c>
      <c r="C5156" t="str">
        <v>SPARES/OTHER</v>
      </c>
      <c r="D5156" s="4">
        <v>45054</v>
      </c>
      <c r="E5156" t="str">
        <v>YAMAHA</v>
      </c>
      <c r="F5156">
        <v>14104414</v>
      </c>
      <c r="G5156">
        <v>45054</v>
      </c>
      <c r="H5156" t="str">
        <v>YMCT|KLW-M915B-00</v>
      </c>
      <c r="I5156" t="str">
        <v>SENSOR HEAD 2</v>
      </c>
      <c r="J5156">
        <v>2</v>
      </c>
      <c r="K5156">
        <v>2</v>
      </c>
      <c r="L5156">
        <v>4394.6899999999996</v>
      </c>
      <c r="M5156" t="str">
        <v>CNY</v>
      </c>
      <c r="N5156">
        <v>1.135</v>
      </c>
      <c r="O5156">
        <v>4394.6899999999996</v>
      </c>
      <c r="P5156">
        <v>4987.9731499999998</v>
      </c>
      <c r="Q5156" t="str">
        <v>C66SHA-SERVICE GROUP</v>
      </c>
      <c r="R5156" t="str">
        <v xml:space="preserve">Changzhou Tongbao Photo-electricity Manufacturing </v>
      </c>
      <c r="S5156" t="str">
        <v>Same</v>
      </c>
      <c r="T5156">
        <v>906247</v>
      </c>
      <c r="U5156">
        <v>2236.14</v>
      </c>
      <c r="V5156" t="str">
        <v>309ASY INV-PTS SALES</v>
      </c>
      <c r="W5156">
        <v>0</v>
      </c>
      <c r="X5156">
        <v>0</v>
      </c>
      <c r="Y5156">
        <v>1182202</v>
      </c>
      <c r="Z5156" t="str">
        <v>常州通宝光电股份有限公司</v>
      </c>
      <c r="AA5156">
        <v>0</v>
      </c>
      <c r="AB5156">
        <v>2023</v>
      </c>
      <c r="AC5156">
        <v>5</v>
      </c>
      <c r="AD5156" t="str">
        <v>Q1</v>
      </c>
      <c r="AE5156" t="str">
        <v>FY23/24</v>
      </c>
      <c r="AF5156" t="str">
        <v>EAST</v>
      </c>
    </row>
    <row r="5157" spans="1:32">
      <c r="A5157" t="str">
        <v>ESHL</v>
      </c>
      <c r="B5157" t="str">
        <v>SHA</v>
      </c>
      <c r="C5157" t="str">
        <v>SPARES/OTHER</v>
      </c>
      <c r="D5157" s="4">
        <v>45054</v>
      </c>
      <c r="E5157" t="str">
        <v>YAMAHA</v>
      </c>
      <c r="F5157">
        <v>14104414</v>
      </c>
      <c r="G5157">
        <v>45054</v>
      </c>
      <c r="H5157" t="str">
        <v>YMCT|KLV-M1342-00</v>
      </c>
      <c r="I5157" t="str">
        <v>FRAME 3</v>
      </c>
      <c r="J5157">
        <v>1</v>
      </c>
      <c r="K5157">
        <v>1</v>
      </c>
      <c r="L5157">
        <v>1258.4100000000001</v>
      </c>
      <c r="M5157" t="str">
        <v>CNY</v>
      </c>
      <c r="N5157">
        <v>1.135</v>
      </c>
      <c r="O5157">
        <v>1258.4100000000001</v>
      </c>
      <c r="P5157">
        <v>1428.2953500000001</v>
      </c>
      <c r="Q5157" t="str">
        <v>C66SHA-SERVICE GROUP</v>
      </c>
      <c r="R5157" t="str">
        <v xml:space="preserve">Changzhou Tongbao Photo-electricity Manufacturing </v>
      </c>
      <c r="S5157" t="str">
        <v>Same</v>
      </c>
      <c r="T5157">
        <v>906247</v>
      </c>
      <c r="U5157">
        <v>557</v>
      </c>
      <c r="V5157" t="str">
        <v>309ASY INV-PTS SALES</v>
      </c>
      <c r="W5157">
        <v>0</v>
      </c>
      <c r="X5157">
        <v>0</v>
      </c>
      <c r="Y5157">
        <v>1182202</v>
      </c>
      <c r="Z5157" t="str">
        <v>常州通宝光电股份有限公司</v>
      </c>
      <c r="AA5157">
        <v>0</v>
      </c>
      <c r="AB5157">
        <v>2023</v>
      </c>
      <c r="AC5157">
        <v>5</v>
      </c>
      <c r="AD5157" t="str">
        <v>Q1</v>
      </c>
      <c r="AE5157" t="str">
        <v>FY23/24</v>
      </c>
      <c r="AF5157" t="str">
        <v>EAST</v>
      </c>
    </row>
    <row r="5158" spans="1:32">
      <c r="A5158" t="str">
        <v>ESHL</v>
      </c>
      <c r="B5158" t="str">
        <v>SHA</v>
      </c>
      <c r="C5158" t="str">
        <v>SPARES/OTHER</v>
      </c>
      <c r="D5158" s="4">
        <v>45054</v>
      </c>
      <c r="E5158" t="str">
        <v>YAMAHA</v>
      </c>
      <c r="F5158">
        <v>14104415</v>
      </c>
      <c r="G5158">
        <v>45054</v>
      </c>
      <c r="H5158" t="str">
        <v>YMCT|KHN-M5840-02</v>
      </c>
      <c r="I5158" t="str">
        <v>SERVO BOARD ASSY</v>
      </c>
      <c r="J5158">
        <v>1</v>
      </c>
      <c r="K5158">
        <v>1</v>
      </c>
      <c r="L5158">
        <v>11415.04</v>
      </c>
      <c r="M5158" t="str">
        <v>CNY</v>
      </c>
      <c r="N5158">
        <v>1.135</v>
      </c>
      <c r="O5158">
        <v>11415.04</v>
      </c>
      <c r="P5158">
        <v>12956.070400000001</v>
      </c>
      <c r="Q5158" t="str">
        <v>C66SHA-SERVICE GROUP</v>
      </c>
      <c r="R5158" t="str">
        <v>Lance Vehicle Technology Co., Ltd.</v>
      </c>
      <c r="S5158" t="str">
        <v>Same</v>
      </c>
      <c r="T5158">
        <v>906248</v>
      </c>
      <c r="U5158">
        <v>6164</v>
      </c>
      <c r="V5158" t="str">
        <v>309ASY INV-PTS SALES</v>
      </c>
      <c r="W5158">
        <v>0</v>
      </c>
      <c r="X5158">
        <v>0</v>
      </c>
      <c r="Y5158">
        <v>1182205</v>
      </c>
      <c r="Z5158" t="str">
        <v>江苏中科朗恩斯车辆科技有限公司</v>
      </c>
      <c r="AA5158">
        <v>0</v>
      </c>
      <c r="AB5158">
        <v>2023</v>
      </c>
      <c r="AC5158">
        <v>5</v>
      </c>
      <c r="AD5158" t="str">
        <v>Q1</v>
      </c>
      <c r="AE5158" t="str">
        <v>FY23/24</v>
      </c>
      <c r="AF5158" t="str">
        <v>EAST</v>
      </c>
    </row>
    <row r="5159" spans="1:32">
      <c r="A5159" t="str">
        <v>ESHL</v>
      </c>
      <c r="B5159" t="str">
        <v>SHA</v>
      </c>
      <c r="C5159" t="str">
        <v>SPARES/OTHER</v>
      </c>
      <c r="D5159" s="4">
        <v>45054</v>
      </c>
      <c r="E5159" t="str">
        <v>YAMAHA</v>
      </c>
      <c r="F5159">
        <v>14104416</v>
      </c>
      <c r="G5159">
        <v>45054</v>
      </c>
      <c r="H5159" t="str">
        <v>YMCT|KHN-M7720-A3</v>
      </c>
      <c r="I5159" t="str">
        <v>NOZZLE 302A ASSY</v>
      </c>
      <c r="J5159">
        <v>3</v>
      </c>
      <c r="K5159">
        <v>3</v>
      </c>
      <c r="L5159">
        <v>0</v>
      </c>
      <c r="M5159" t="str">
        <v>CNY</v>
      </c>
      <c r="N5159">
        <v>1.135</v>
      </c>
      <c r="O5159">
        <v>0</v>
      </c>
      <c r="P5159">
        <v>0</v>
      </c>
      <c r="Q5159" t="str">
        <v>C66SHA-SERVICE GROUP</v>
      </c>
      <c r="R5159" t="str">
        <v>Hangzhou Chengsheng Technology Co.,Ltd.</v>
      </c>
      <c r="S5159" t="str">
        <v>Same</v>
      </c>
      <c r="T5159">
        <v>906249</v>
      </c>
      <c r="U5159">
        <v>1017.67</v>
      </c>
      <c r="V5159" t="str">
        <v>309ASY INV-PTS SALES</v>
      </c>
      <c r="W5159">
        <v>0</v>
      </c>
      <c r="X5159">
        <v>0</v>
      </c>
      <c r="Y5159">
        <v>1182210</v>
      </c>
      <c r="Z5159" t="str">
        <v>杭州乘晟科技有限公司</v>
      </c>
      <c r="AA5159">
        <v>0</v>
      </c>
      <c r="AB5159">
        <v>2023</v>
      </c>
      <c r="AC5159">
        <v>5</v>
      </c>
      <c r="AD5159" t="str">
        <v>Q1</v>
      </c>
      <c r="AE5159" t="str">
        <v>FY23/24</v>
      </c>
      <c r="AF5159" t="str">
        <v>EAST</v>
      </c>
    </row>
    <row r="5160" spans="1:32">
      <c r="A5160" t="str">
        <v>ESHL</v>
      </c>
      <c r="B5160" t="str">
        <v>SHA</v>
      </c>
      <c r="C5160" t="str">
        <v>SPARES/OTHER</v>
      </c>
      <c r="D5160" s="4">
        <v>45054</v>
      </c>
      <c r="E5160" t="str">
        <v>YAMAHA</v>
      </c>
      <c r="F5160">
        <v>14104416</v>
      </c>
      <c r="G5160">
        <v>45054</v>
      </c>
      <c r="H5160" t="str">
        <v>YMCT|KHY-M7740-A0</v>
      </c>
      <c r="I5160" t="str">
        <v>NOZZLE 303A/314A AS.</v>
      </c>
      <c r="J5160">
        <v>2</v>
      </c>
      <c r="K5160">
        <v>2</v>
      </c>
      <c r="L5160">
        <v>0</v>
      </c>
      <c r="M5160" t="str">
        <v>CNY</v>
      </c>
      <c r="N5160">
        <v>1.135</v>
      </c>
      <c r="O5160">
        <v>0</v>
      </c>
      <c r="P5160">
        <v>0</v>
      </c>
      <c r="Q5160" t="str">
        <v>C66SHA-SERVICE GROUP</v>
      </c>
      <c r="R5160" t="str">
        <v>Hangzhou Chengsheng Technology Co.,Ltd.</v>
      </c>
      <c r="S5160" t="str">
        <v>Same</v>
      </c>
      <c r="T5160">
        <v>906249</v>
      </c>
      <c r="U5160">
        <v>694.37</v>
      </c>
      <c r="V5160" t="str">
        <v>309ASY INV-PTS SALES</v>
      </c>
      <c r="W5160">
        <v>0</v>
      </c>
      <c r="X5160">
        <v>0</v>
      </c>
      <c r="Y5160">
        <v>1182210</v>
      </c>
      <c r="Z5160" t="str">
        <v>杭州乘晟科技有限公司</v>
      </c>
      <c r="AA5160">
        <v>0</v>
      </c>
      <c r="AB5160">
        <v>2023</v>
      </c>
      <c r="AC5160">
        <v>5</v>
      </c>
      <c r="AD5160" t="str">
        <v>Q1</v>
      </c>
      <c r="AE5160" t="str">
        <v>FY23/24</v>
      </c>
      <c r="AF5160" t="str">
        <v>EAST</v>
      </c>
    </row>
    <row r="5161" spans="1:32">
      <c r="A5161" t="str">
        <v>ESHL</v>
      </c>
      <c r="B5161" t="str">
        <v>SHA</v>
      </c>
      <c r="C5161" t="str">
        <v>SPARES/OTHER</v>
      </c>
      <c r="D5161" s="4">
        <v>45054</v>
      </c>
      <c r="E5161" t="str">
        <v>YAMAHA</v>
      </c>
      <c r="F5161">
        <v>14104417</v>
      </c>
      <c r="G5161">
        <v>45054</v>
      </c>
      <c r="H5161" t="str">
        <v>YMCT|KHN-M7720-A3</v>
      </c>
      <c r="I5161" t="str">
        <v>NOZZLE 302A ASSY</v>
      </c>
      <c r="J5161">
        <v>1</v>
      </c>
      <c r="K5161">
        <v>1</v>
      </c>
      <c r="L5161">
        <v>0</v>
      </c>
      <c r="M5161" t="str">
        <v>CNY</v>
      </c>
      <c r="N5161">
        <v>1.135</v>
      </c>
      <c r="O5161">
        <v>0</v>
      </c>
      <c r="P5161">
        <v>0</v>
      </c>
      <c r="Q5161" t="str">
        <v>C66SHA-SERVICE GROUP</v>
      </c>
      <c r="R5161" t="str">
        <v>Hangzhou Chengsheng Technology Co.,Ltd.</v>
      </c>
      <c r="S5161" t="str">
        <v>Same</v>
      </c>
      <c r="T5161">
        <v>906250</v>
      </c>
      <c r="U5161">
        <v>339.22</v>
      </c>
      <c r="V5161" t="str">
        <v>309ASY INV-PTS SALES</v>
      </c>
      <c r="W5161">
        <v>0</v>
      </c>
      <c r="X5161">
        <v>0</v>
      </c>
      <c r="Y5161">
        <v>1182212</v>
      </c>
      <c r="Z5161" t="str">
        <v>杭州乘晟科技有限公司</v>
      </c>
      <c r="AA5161">
        <v>0</v>
      </c>
      <c r="AB5161">
        <v>2023</v>
      </c>
      <c r="AC5161">
        <v>5</v>
      </c>
      <c r="AD5161" t="str">
        <v>Q1</v>
      </c>
      <c r="AE5161" t="str">
        <v>FY23/24</v>
      </c>
      <c r="AF5161" t="str">
        <v>EAST</v>
      </c>
    </row>
    <row r="5162" spans="1:32">
      <c r="A5162" t="str">
        <v>ESHL</v>
      </c>
      <c r="B5162" t="str">
        <v>SHA</v>
      </c>
      <c r="C5162" t="str">
        <v>SPARES/OTHER</v>
      </c>
      <c r="D5162" s="4">
        <v>45054</v>
      </c>
      <c r="E5162" t="str">
        <v>YAMAHA</v>
      </c>
      <c r="F5162">
        <v>14104418</v>
      </c>
      <c r="G5162">
        <v>45054</v>
      </c>
      <c r="H5162" t="str">
        <v>YMCT|KHY-M7750-A0</v>
      </c>
      <c r="I5162" t="str">
        <v>NOZZLE 304A/315A AS.</v>
      </c>
      <c r="J5162">
        <v>1</v>
      </c>
      <c r="K5162">
        <v>1</v>
      </c>
      <c r="L5162">
        <v>0</v>
      </c>
      <c r="M5162" t="str">
        <v>CNY</v>
      </c>
      <c r="N5162">
        <v>1.135</v>
      </c>
      <c r="O5162">
        <v>0</v>
      </c>
      <c r="P5162">
        <v>0</v>
      </c>
      <c r="Q5162" t="str">
        <v>C66SHA-SERVICE GROUP</v>
      </c>
      <c r="R5162" t="str">
        <v>Hangzhou Chengsheng Technology Co.,Ltd.</v>
      </c>
      <c r="S5162" t="str">
        <v>Same</v>
      </c>
      <c r="T5162">
        <v>906251</v>
      </c>
      <c r="U5162">
        <v>324.83</v>
      </c>
      <c r="V5162" t="str">
        <v>309ASY INV-PTS SALES</v>
      </c>
      <c r="W5162">
        <v>0</v>
      </c>
      <c r="X5162">
        <v>0</v>
      </c>
      <c r="Y5162">
        <v>1182214</v>
      </c>
      <c r="Z5162" t="str">
        <v>杭州乘晟科技有限公司</v>
      </c>
      <c r="AA5162">
        <v>0</v>
      </c>
      <c r="AB5162">
        <v>2023</v>
      </c>
      <c r="AC5162">
        <v>5</v>
      </c>
      <c r="AD5162" t="str">
        <v>Q1</v>
      </c>
      <c r="AE5162" t="str">
        <v>FY23/24</v>
      </c>
      <c r="AF5162" t="str">
        <v>EAST</v>
      </c>
    </row>
    <row r="5163" spans="1:32">
      <c r="A5163" t="str">
        <v>ESHL</v>
      </c>
      <c r="B5163" t="str">
        <v>SHA</v>
      </c>
      <c r="C5163" t="str">
        <v>SERVICE_CHARGE</v>
      </c>
      <c r="D5163" s="4">
        <v>45055</v>
      </c>
      <c r="E5163" t="str">
        <v>YAMAHA</v>
      </c>
      <c r="F5163">
        <v>12101238</v>
      </c>
      <c r="G5163">
        <v>45055</v>
      </c>
      <c r="H5163" t="str">
        <v>YMCT|REPAIR CHARGE</v>
      </c>
      <c r="I5163" t="str">
        <v>REPAIR CHARGE</v>
      </c>
      <c r="J5163">
        <v>1</v>
      </c>
      <c r="K5163">
        <v>1</v>
      </c>
      <c r="L5163">
        <v>7964.6</v>
      </c>
      <c r="M5163" t="str">
        <v>CNY</v>
      </c>
      <c r="N5163">
        <v>1.135</v>
      </c>
      <c r="O5163">
        <v>7964.6</v>
      </c>
      <c r="P5163">
        <v>9039.8209999999999</v>
      </c>
      <c r="Q5163" t="str">
        <v>C66SHA-SERVICE GROUP</v>
      </c>
      <c r="R5163" t="str">
        <v>Ningbo Yijia Electronics Co., Ltd.</v>
      </c>
      <c r="S5163" t="str">
        <v>Same</v>
      </c>
      <c r="T5163">
        <v>906254</v>
      </c>
      <c r="U5163">
        <v>0</v>
      </c>
      <c r="V5163" t="str">
        <v>309ASY INV-NON-CON</v>
      </c>
      <c r="W5163">
        <v>0</v>
      </c>
      <c r="X5163">
        <v>0</v>
      </c>
      <c r="Y5163">
        <v>0</v>
      </c>
      <c r="Z5163" t="str">
        <v>宁波益佳电子有限公司</v>
      </c>
      <c r="AA5163">
        <v>0</v>
      </c>
      <c r="AB5163">
        <v>2023</v>
      </c>
      <c r="AC5163">
        <v>5</v>
      </c>
      <c r="AD5163" t="str">
        <v>Q1</v>
      </c>
      <c r="AE5163" t="str">
        <v>FY23/24</v>
      </c>
      <c r="AF5163" t="str">
        <v>EAST</v>
      </c>
    </row>
    <row r="5164" spans="1:32">
      <c r="A5164" t="str">
        <v>ESHL</v>
      </c>
      <c r="B5164" t="str">
        <v>SHA</v>
      </c>
      <c r="C5164" t="str">
        <v>SPARES/OTHER</v>
      </c>
      <c r="D5164" s="4">
        <v>45055</v>
      </c>
      <c r="E5164" t="str">
        <v>YAMAHA</v>
      </c>
      <c r="F5164">
        <v>14104419</v>
      </c>
      <c r="G5164">
        <v>45055</v>
      </c>
      <c r="H5164" t="str">
        <v>YMCT|KMK-M917H-00</v>
      </c>
      <c r="I5164" t="str">
        <v>BELT CONVEYOR</v>
      </c>
      <c r="J5164">
        <v>4</v>
      </c>
      <c r="K5164">
        <v>4</v>
      </c>
      <c r="L5164">
        <v>877.88</v>
      </c>
      <c r="M5164" t="str">
        <v>CNY</v>
      </c>
      <c r="N5164">
        <v>1.135</v>
      </c>
      <c r="O5164">
        <v>877.88</v>
      </c>
      <c r="P5164">
        <v>996.39380000000006</v>
      </c>
      <c r="Q5164" t="str">
        <v>C66SHA-SERVICE GROUP</v>
      </c>
      <c r="R5164" t="str">
        <v>Suzhou Yingke Industry Co.,Ltd.</v>
      </c>
      <c r="S5164" t="str">
        <v>Same</v>
      </c>
      <c r="T5164">
        <v>906252</v>
      </c>
      <c r="U5164">
        <v>712.8</v>
      </c>
      <c r="V5164" t="str">
        <v>309ASY INV-PTS SALES</v>
      </c>
      <c r="W5164">
        <v>0</v>
      </c>
      <c r="X5164">
        <v>0</v>
      </c>
      <c r="Y5164">
        <v>1183120</v>
      </c>
      <c r="Z5164" t="str">
        <v>苏州盈科实业有限公司</v>
      </c>
      <c r="AA5164">
        <v>0</v>
      </c>
      <c r="AB5164">
        <v>2023</v>
      </c>
      <c r="AC5164">
        <v>5</v>
      </c>
      <c r="AD5164" t="str">
        <v>Q1</v>
      </c>
      <c r="AE5164" t="str">
        <v>FY23/24</v>
      </c>
      <c r="AF5164" t="str">
        <v>EAST</v>
      </c>
    </row>
    <row r="5165" spans="1:32">
      <c r="A5165" t="str">
        <v>ESHL</v>
      </c>
      <c r="B5165" t="str">
        <v>SHA</v>
      </c>
      <c r="C5165" t="str">
        <v>SPARES/OTHER</v>
      </c>
      <c r="D5165" s="4">
        <v>45055</v>
      </c>
      <c r="E5165" t="str">
        <v>YAMAHA</v>
      </c>
      <c r="F5165">
        <v>14104419</v>
      </c>
      <c r="G5165">
        <v>45055</v>
      </c>
      <c r="H5165" t="str">
        <v>YMCT|KMK-M9110-00</v>
      </c>
      <c r="I5165" t="str">
        <v>BELT CONVEYOR</v>
      </c>
      <c r="J5165">
        <v>4</v>
      </c>
      <c r="K5165">
        <v>4</v>
      </c>
      <c r="L5165">
        <v>877.88</v>
      </c>
      <c r="M5165" t="str">
        <v>CNY</v>
      </c>
      <c r="N5165">
        <v>1.135</v>
      </c>
      <c r="O5165">
        <v>877.88</v>
      </c>
      <c r="P5165">
        <v>996.39380000000006</v>
      </c>
      <c r="Q5165" t="str">
        <v>C66SHA-SERVICE GROUP</v>
      </c>
      <c r="R5165" t="str">
        <v>Suzhou Yingke Industry Co.,Ltd.</v>
      </c>
      <c r="S5165" t="str">
        <v>Same</v>
      </c>
      <c r="T5165">
        <v>906252</v>
      </c>
      <c r="U5165">
        <v>712.8</v>
      </c>
      <c r="V5165" t="str">
        <v>309ASY INV-PTS SALES</v>
      </c>
      <c r="W5165">
        <v>0</v>
      </c>
      <c r="X5165">
        <v>0</v>
      </c>
      <c r="Y5165">
        <v>1183120</v>
      </c>
      <c r="Z5165" t="str">
        <v>苏州盈科实业有限公司</v>
      </c>
      <c r="AA5165">
        <v>0</v>
      </c>
      <c r="AB5165">
        <v>2023</v>
      </c>
      <c r="AC5165">
        <v>5</v>
      </c>
      <c r="AD5165" t="str">
        <v>Q1</v>
      </c>
      <c r="AE5165" t="str">
        <v>FY23/24</v>
      </c>
      <c r="AF5165" t="str">
        <v>EAST</v>
      </c>
    </row>
    <row r="5166" spans="1:32">
      <c r="A5166" t="str">
        <v>ESHL</v>
      </c>
      <c r="B5166" t="str">
        <v>SHA</v>
      </c>
      <c r="C5166" t="str">
        <v>SPARES/OTHER</v>
      </c>
      <c r="D5166" s="4">
        <v>45055</v>
      </c>
      <c r="E5166" t="str">
        <v>YAMAHA</v>
      </c>
      <c r="F5166">
        <v>14104419</v>
      </c>
      <c r="G5166">
        <v>45055</v>
      </c>
      <c r="H5166" t="str">
        <v>YMCT|KMG-M91A3-00</v>
      </c>
      <c r="I5166" t="str">
        <v>BELT CONV.(2670)</v>
      </c>
      <c r="J5166">
        <v>4</v>
      </c>
      <c r="K5166">
        <v>4</v>
      </c>
      <c r="L5166">
        <v>877.88</v>
      </c>
      <c r="M5166" t="str">
        <v>CNY</v>
      </c>
      <c r="N5166">
        <v>1.135</v>
      </c>
      <c r="O5166">
        <v>877.88</v>
      </c>
      <c r="P5166">
        <v>996.39380000000006</v>
      </c>
      <c r="Q5166" t="str">
        <v>C66SHA-SERVICE GROUP</v>
      </c>
      <c r="R5166" t="str">
        <v>Suzhou Yingke Industry Co.,Ltd.</v>
      </c>
      <c r="S5166" t="str">
        <v>Same</v>
      </c>
      <c r="T5166">
        <v>906252</v>
      </c>
      <c r="U5166">
        <v>712.8</v>
      </c>
      <c r="V5166" t="str">
        <v>309ASY INV-PTS SALES</v>
      </c>
      <c r="W5166">
        <v>0</v>
      </c>
      <c r="X5166">
        <v>0</v>
      </c>
      <c r="Y5166">
        <v>1183120</v>
      </c>
      <c r="Z5166" t="str">
        <v>苏州盈科实业有限公司</v>
      </c>
      <c r="AA5166">
        <v>0</v>
      </c>
      <c r="AB5166">
        <v>2023</v>
      </c>
      <c r="AC5166">
        <v>5</v>
      </c>
      <c r="AD5166" t="str">
        <v>Q1</v>
      </c>
      <c r="AE5166" t="str">
        <v>FY23/24</v>
      </c>
      <c r="AF5166" t="str">
        <v>EAST</v>
      </c>
    </row>
    <row r="5167" spans="1:32">
      <c r="A5167" t="str">
        <v>ESHL</v>
      </c>
      <c r="B5167" t="str">
        <v>SHA</v>
      </c>
      <c r="C5167" t="str">
        <v>SPARES/OTHER</v>
      </c>
      <c r="D5167" s="4">
        <v>45055</v>
      </c>
      <c r="E5167" t="str">
        <v>YAMAHA</v>
      </c>
      <c r="F5167">
        <v>14104420</v>
      </c>
      <c r="G5167">
        <v>45055</v>
      </c>
      <c r="H5167" t="str">
        <v>YMCT|KHY-M3T22-01</v>
      </c>
      <c r="I5167" t="str">
        <v>SHOCK ABSORBERS</v>
      </c>
      <c r="J5167">
        <v>2</v>
      </c>
      <c r="K5167">
        <v>2</v>
      </c>
      <c r="L5167">
        <v>1509.73</v>
      </c>
      <c r="M5167" t="str">
        <v>CNY</v>
      </c>
      <c r="N5167">
        <v>1.135</v>
      </c>
      <c r="O5167">
        <v>1509.73</v>
      </c>
      <c r="P5167">
        <v>1713.5435500000001</v>
      </c>
      <c r="Q5167" t="str">
        <v>C66SHA-SERVICE GROUP</v>
      </c>
      <c r="R5167" t="str">
        <v>Ningbo Hanpu Tools Co., Ltd.</v>
      </c>
      <c r="S5167" t="str">
        <v>Same</v>
      </c>
      <c r="T5167">
        <v>906253</v>
      </c>
      <c r="U5167">
        <v>826</v>
      </c>
      <c r="V5167" t="str">
        <v>309ASY INV-PTS SALES</v>
      </c>
      <c r="W5167">
        <v>0</v>
      </c>
      <c r="X5167">
        <v>0</v>
      </c>
      <c r="Y5167">
        <v>1183121</v>
      </c>
      <c r="Z5167" t="str">
        <v>宁波汉浦工具有限公司</v>
      </c>
      <c r="AA5167">
        <v>0</v>
      </c>
      <c r="AB5167">
        <v>2023</v>
      </c>
      <c r="AC5167">
        <v>5</v>
      </c>
      <c r="AD5167" t="str">
        <v>Q1</v>
      </c>
      <c r="AE5167" t="str">
        <v>FY23/24</v>
      </c>
      <c r="AF5167" t="str">
        <v>EAST</v>
      </c>
    </row>
    <row r="5168" spans="1:32">
      <c r="A5168" t="str">
        <v>ESHL</v>
      </c>
      <c r="B5168" t="str">
        <v>SHA</v>
      </c>
      <c r="C5168" t="str">
        <v>SPARES/OTHER</v>
      </c>
      <c r="D5168" s="4">
        <v>45055</v>
      </c>
      <c r="E5168" t="str">
        <v>YAMAHA</v>
      </c>
      <c r="F5168">
        <v>14104420</v>
      </c>
      <c r="G5168">
        <v>45055</v>
      </c>
      <c r="H5168" t="str">
        <v>YMCT|KHY-M7154-01</v>
      </c>
      <c r="I5168" t="str">
        <v>BIT</v>
      </c>
      <c r="J5168">
        <v>5</v>
      </c>
      <c r="K5168">
        <v>5</v>
      </c>
      <c r="L5168">
        <v>2592.92</v>
      </c>
      <c r="M5168" t="str">
        <v>CNY</v>
      </c>
      <c r="N5168">
        <v>1.135</v>
      </c>
      <c r="O5168">
        <v>2592.92</v>
      </c>
      <c r="P5168">
        <v>2942.9641999999999</v>
      </c>
      <c r="Q5168" t="str">
        <v>C66SHA-SERVICE GROUP</v>
      </c>
      <c r="R5168" t="str">
        <v>Ningbo Hanpu Tools Co., Ltd.</v>
      </c>
      <c r="S5168" t="str">
        <v>Same</v>
      </c>
      <c r="T5168">
        <v>906253</v>
      </c>
      <c r="U5168">
        <v>1405</v>
      </c>
      <c r="V5168" t="str">
        <v>309ASY INV-PTS SALES</v>
      </c>
      <c r="W5168">
        <v>0</v>
      </c>
      <c r="X5168">
        <v>0</v>
      </c>
      <c r="Y5168">
        <v>1183121</v>
      </c>
      <c r="Z5168" t="str">
        <v>宁波汉浦工具有限公司</v>
      </c>
      <c r="AA5168">
        <v>0</v>
      </c>
      <c r="AB5168">
        <v>2023</v>
      </c>
      <c r="AC5168">
        <v>5</v>
      </c>
      <c r="AD5168" t="str">
        <v>Q1</v>
      </c>
      <c r="AE5168" t="str">
        <v>FY23/24</v>
      </c>
      <c r="AF5168" t="str">
        <v>EAST</v>
      </c>
    </row>
    <row r="5169" spans="1:32">
      <c r="A5169" t="str">
        <v>ESHL</v>
      </c>
      <c r="B5169" t="str">
        <v>SHA</v>
      </c>
      <c r="C5169" t="str">
        <v>SPARES/OTHER</v>
      </c>
      <c r="D5169" s="4">
        <v>45055</v>
      </c>
      <c r="E5169" t="str">
        <v>OTHERS</v>
      </c>
      <c r="F5169">
        <v>14104420</v>
      </c>
      <c r="G5169">
        <v>45055</v>
      </c>
      <c r="H5169" t="str">
        <v>ZMTR|K48-M3856-00X</v>
      </c>
      <c r="I5169" t="str">
        <v>GREASE PACK(NSL)</v>
      </c>
      <c r="J5169">
        <v>5</v>
      </c>
      <c r="K5169">
        <v>5</v>
      </c>
      <c r="L5169">
        <v>2628.32</v>
      </c>
      <c r="M5169" t="str">
        <v>CNY</v>
      </c>
      <c r="N5169">
        <v>1.135</v>
      </c>
      <c r="O5169">
        <v>2628.32</v>
      </c>
      <c r="P5169">
        <v>2983.1432000000004</v>
      </c>
      <c r="Q5169" t="str">
        <v>C66SHA-SERVICE GROUP</v>
      </c>
      <c r="R5169" t="str">
        <v>Ningbo Hanpu Tools Co., Ltd.</v>
      </c>
      <c r="S5169" t="str">
        <v>Same</v>
      </c>
      <c r="T5169">
        <v>906253</v>
      </c>
      <c r="U5169">
        <v>716.71</v>
      </c>
      <c r="V5169" t="str">
        <v>309ASY INV-PTS SALES</v>
      </c>
      <c r="W5169">
        <v>0</v>
      </c>
      <c r="X5169">
        <v>0</v>
      </c>
      <c r="Y5169">
        <v>1183121</v>
      </c>
      <c r="Z5169" t="str">
        <v>宁波汉浦工具有限公司</v>
      </c>
      <c r="AA5169">
        <v>0</v>
      </c>
      <c r="AB5169">
        <v>2023</v>
      </c>
      <c r="AC5169">
        <v>5</v>
      </c>
      <c r="AD5169" t="str">
        <v>Q1</v>
      </c>
      <c r="AE5169" t="str">
        <v>FY23/24</v>
      </c>
      <c r="AF5169" t="str">
        <v>EAST</v>
      </c>
    </row>
    <row r="5170" spans="1:32">
      <c r="A5170" t="str">
        <v>ESHL</v>
      </c>
      <c r="B5170" t="str">
        <v>SHA</v>
      </c>
      <c r="C5170" t="str">
        <v>SPARES/OTHER</v>
      </c>
      <c r="D5170" s="4">
        <v>45058</v>
      </c>
      <c r="E5170" t="str">
        <v>YAMAHA</v>
      </c>
      <c r="F5170">
        <v>14104421</v>
      </c>
      <c r="G5170">
        <v>45058</v>
      </c>
      <c r="H5170" t="str">
        <v>YMCT|KHJ-MC16E-00</v>
      </c>
      <c r="I5170" t="str">
        <v>SPRING P/O LEVER</v>
      </c>
      <c r="J5170">
        <v>20</v>
      </c>
      <c r="K5170">
        <v>20</v>
      </c>
      <c r="L5170">
        <v>336.28</v>
      </c>
      <c r="M5170" t="str">
        <v>CNY</v>
      </c>
      <c r="N5170">
        <v>1.135</v>
      </c>
      <c r="O5170">
        <v>336.28</v>
      </c>
      <c r="P5170">
        <v>381.67779999999999</v>
      </c>
      <c r="Q5170" t="str">
        <v>C66SHA-SERVICE GROUP</v>
      </c>
      <c r="R5170" t="str">
        <v>Quansheng Electronics Co., Ltd.</v>
      </c>
      <c r="S5170" t="str">
        <v>Same</v>
      </c>
      <c r="T5170">
        <v>906255</v>
      </c>
      <c r="U5170">
        <v>176</v>
      </c>
      <c r="V5170" t="str">
        <v>309ASY INV-PTS SALES</v>
      </c>
      <c r="W5170">
        <v>0</v>
      </c>
      <c r="X5170">
        <v>0</v>
      </c>
      <c r="Y5170">
        <v>1185111</v>
      </c>
      <c r="Z5170" t="str">
        <v>福建泉盛电子有限公司</v>
      </c>
      <c r="AA5170">
        <v>0</v>
      </c>
      <c r="AB5170">
        <v>2023</v>
      </c>
      <c r="AC5170">
        <v>5</v>
      </c>
      <c r="AD5170" t="str">
        <v>Q1</v>
      </c>
      <c r="AE5170" t="str">
        <v>FY23/24</v>
      </c>
      <c r="AF5170" t="str">
        <v>EAST</v>
      </c>
    </row>
    <row r="5171" spans="1:32">
      <c r="A5171" t="str">
        <v>ESHL</v>
      </c>
      <c r="B5171" t="str">
        <v>SHA</v>
      </c>
      <c r="C5171" t="str">
        <v>SPARES/OTHER</v>
      </c>
      <c r="D5171" s="4">
        <v>45058</v>
      </c>
      <c r="E5171" t="str">
        <v>YAMAHA</v>
      </c>
      <c r="F5171">
        <v>14104421</v>
      </c>
      <c r="G5171">
        <v>45058</v>
      </c>
      <c r="H5171" t="str">
        <v>YMCT|KLJ-MC145-00</v>
      </c>
      <c r="I5171" t="str">
        <v>LEVER TAPE GUIDE F</v>
      </c>
      <c r="J5171">
        <v>60</v>
      </c>
      <c r="K5171">
        <v>60</v>
      </c>
      <c r="L5171">
        <v>2070.8000000000002</v>
      </c>
      <c r="M5171" t="str">
        <v>CNY</v>
      </c>
      <c r="N5171">
        <v>1.135</v>
      </c>
      <c r="O5171">
        <v>2070.8000000000002</v>
      </c>
      <c r="P5171">
        <v>2350.3580000000002</v>
      </c>
      <c r="Q5171" t="str">
        <v>C66SHA-SERVICE GROUP</v>
      </c>
      <c r="R5171" t="str">
        <v>Quansheng Electronics Co., Ltd.</v>
      </c>
      <c r="S5171" t="str">
        <v>Same</v>
      </c>
      <c r="T5171">
        <v>906255</v>
      </c>
      <c r="U5171">
        <v>1080</v>
      </c>
      <c r="V5171" t="str">
        <v>309ASY INV-PTS SALES</v>
      </c>
      <c r="W5171">
        <v>0</v>
      </c>
      <c r="X5171">
        <v>0</v>
      </c>
      <c r="Y5171">
        <v>1185111</v>
      </c>
      <c r="Z5171" t="str">
        <v>福建泉盛电子有限公司</v>
      </c>
      <c r="AA5171">
        <v>0</v>
      </c>
      <c r="AB5171">
        <v>2023</v>
      </c>
      <c r="AC5171">
        <v>5</v>
      </c>
      <c r="AD5171" t="str">
        <v>Q1</v>
      </c>
      <c r="AE5171" t="str">
        <v>FY23/24</v>
      </c>
      <c r="AF5171" t="str">
        <v>EAST</v>
      </c>
    </row>
    <row r="5172" spans="1:32">
      <c r="A5172" t="str">
        <v>ESHL</v>
      </c>
      <c r="B5172" t="str">
        <v>SHA</v>
      </c>
      <c r="C5172" t="str">
        <v>SPARES/OTHER</v>
      </c>
      <c r="D5172" s="4">
        <v>45058</v>
      </c>
      <c r="E5172" t="str">
        <v>YAMAHA</v>
      </c>
      <c r="F5172">
        <v>14104421</v>
      </c>
      <c r="G5172">
        <v>45058</v>
      </c>
      <c r="H5172" t="str">
        <v>YMCT|KHJ-MC181-00</v>
      </c>
      <c r="I5172" t="str">
        <v>HANDLE</v>
      </c>
      <c r="J5172">
        <v>20</v>
      </c>
      <c r="K5172">
        <v>20</v>
      </c>
      <c r="L5172">
        <v>1469.03</v>
      </c>
      <c r="M5172" t="str">
        <v>CNY</v>
      </c>
      <c r="N5172">
        <v>1.135</v>
      </c>
      <c r="O5172">
        <v>1469.03</v>
      </c>
      <c r="P5172">
        <v>1667.34905</v>
      </c>
      <c r="Q5172" t="str">
        <v>C66SHA-SERVICE GROUP</v>
      </c>
      <c r="R5172" t="str">
        <v>Quansheng Electronics Co., Ltd.</v>
      </c>
      <c r="S5172" t="str">
        <v>Same</v>
      </c>
      <c r="T5172">
        <v>906255</v>
      </c>
      <c r="U5172">
        <v>660</v>
      </c>
      <c r="V5172" t="str">
        <v>309ASY INV-PTS SALES</v>
      </c>
      <c r="W5172">
        <v>0</v>
      </c>
      <c r="X5172">
        <v>0</v>
      </c>
      <c r="Y5172">
        <v>1185111</v>
      </c>
      <c r="Z5172" t="str">
        <v>福建泉盛电子有限公司</v>
      </c>
      <c r="AA5172">
        <v>0</v>
      </c>
      <c r="AB5172">
        <v>2023</v>
      </c>
      <c r="AC5172">
        <v>5</v>
      </c>
      <c r="AD5172" t="str">
        <v>Q1</v>
      </c>
      <c r="AE5172" t="str">
        <v>FY23/24</v>
      </c>
      <c r="AF5172" t="str">
        <v>EAST</v>
      </c>
    </row>
    <row r="5173" spans="1:32">
      <c r="A5173" t="str">
        <v>ESHL</v>
      </c>
      <c r="B5173" t="str">
        <v>SHA</v>
      </c>
      <c r="C5173" t="str">
        <v>SPARES/OTHER</v>
      </c>
      <c r="D5173" s="4">
        <v>45058</v>
      </c>
      <c r="E5173" t="str">
        <v>YAMAHA</v>
      </c>
      <c r="F5173">
        <v>14104421</v>
      </c>
      <c r="G5173">
        <v>45058</v>
      </c>
      <c r="H5173" t="str">
        <v>YMCT|KHJ-MC253-00</v>
      </c>
      <c r="I5173" t="str">
        <v>GEAR IDLE P3</v>
      </c>
      <c r="J5173">
        <v>30</v>
      </c>
      <c r="K5173">
        <v>30</v>
      </c>
      <c r="L5173">
        <v>1566.37</v>
      </c>
      <c r="M5173" t="str">
        <v>CNY</v>
      </c>
      <c r="N5173">
        <v>1.135</v>
      </c>
      <c r="O5173">
        <v>1566.37</v>
      </c>
      <c r="P5173">
        <v>1777.8299499999998</v>
      </c>
      <c r="Q5173" t="str">
        <v>C66SHA-SERVICE GROUP</v>
      </c>
      <c r="R5173" t="str">
        <v>Quansheng Electronics Co., Ltd.</v>
      </c>
      <c r="S5173" t="str">
        <v>Same</v>
      </c>
      <c r="T5173">
        <v>906255</v>
      </c>
      <c r="U5173">
        <v>745.2</v>
      </c>
      <c r="V5173" t="str">
        <v>309ASY INV-PTS SALES</v>
      </c>
      <c r="W5173">
        <v>0</v>
      </c>
      <c r="X5173">
        <v>0</v>
      </c>
      <c r="Y5173">
        <v>1185111</v>
      </c>
      <c r="Z5173" t="str">
        <v>福建泉盛电子有限公司</v>
      </c>
      <c r="AA5173">
        <v>0</v>
      </c>
      <c r="AB5173">
        <v>2023</v>
      </c>
      <c r="AC5173">
        <v>5</v>
      </c>
      <c r="AD5173" t="str">
        <v>Q1</v>
      </c>
      <c r="AE5173" t="str">
        <v>FY23/24</v>
      </c>
      <c r="AF5173" t="str">
        <v>EAST</v>
      </c>
    </row>
    <row r="5174" spans="1:32">
      <c r="A5174" t="str">
        <v>ESHL</v>
      </c>
      <c r="B5174" t="str">
        <v>SHA</v>
      </c>
      <c r="C5174" t="str">
        <v>SPARES/OTHER</v>
      </c>
      <c r="D5174" s="4">
        <v>45058</v>
      </c>
      <c r="E5174" t="str">
        <v>YAMAHA</v>
      </c>
      <c r="F5174">
        <v>14104421</v>
      </c>
      <c r="G5174">
        <v>45058</v>
      </c>
      <c r="H5174" t="str">
        <v>YMCT|KHJ-MC254-00</v>
      </c>
      <c r="I5174" t="str">
        <v>GEAR IDLE P4</v>
      </c>
      <c r="J5174">
        <v>20</v>
      </c>
      <c r="K5174">
        <v>20</v>
      </c>
      <c r="L5174">
        <v>1044.25</v>
      </c>
      <c r="M5174" t="str">
        <v>CNY</v>
      </c>
      <c r="N5174">
        <v>1.135</v>
      </c>
      <c r="O5174">
        <v>1044.25</v>
      </c>
      <c r="P5174">
        <v>1185.2237500000001</v>
      </c>
      <c r="Q5174" t="str">
        <v>C66SHA-SERVICE GROUP</v>
      </c>
      <c r="R5174" t="str">
        <v>Quansheng Electronics Co., Ltd.</v>
      </c>
      <c r="S5174" t="str">
        <v>Same</v>
      </c>
      <c r="T5174">
        <v>906255</v>
      </c>
      <c r="U5174">
        <v>496.8</v>
      </c>
      <c r="V5174" t="str">
        <v>309ASY INV-PTS SALES</v>
      </c>
      <c r="W5174">
        <v>0</v>
      </c>
      <c r="X5174">
        <v>0</v>
      </c>
      <c r="Y5174">
        <v>1185111</v>
      </c>
      <c r="Z5174" t="str">
        <v>福建泉盛电子有限公司</v>
      </c>
      <c r="AA5174">
        <v>0</v>
      </c>
      <c r="AB5174">
        <v>2023</v>
      </c>
      <c r="AC5174">
        <v>5</v>
      </c>
      <c r="AD5174" t="str">
        <v>Q1</v>
      </c>
      <c r="AE5174" t="str">
        <v>FY23/24</v>
      </c>
      <c r="AF5174" t="str">
        <v>EAST</v>
      </c>
    </row>
    <row r="5175" spans="1:32">
      <c r="A5175" t="str">
        <v>ESHL</v>
      </c>
      <c r="B5175" t="str">
        <v>SHA</v>
      </c>
      <c r="C5175" t="str">
        <v>SPARES/OTHER</v>
      </c>
      <c r="D5175" s="4">
        <v>45058</v>
      </c>
      <c r="E5175" t="str">
        <v>YAMAHA</v>
      </c>
      <c r="F5175">
        <v>14104421</v>
      </c>
      <c r="G5175">
        <v>45058</v>
      </c>
      <c r="H5175" t="str">
        <v>YMCT|KHJ-MC187-00</v>
      </c>
      <c r="I5175" t="str">
        <v>SPRING TENSION</v>
      </c>
      <c r="J5175">
        <v>20</v>
      </c>
      <c r="K5175">
        <v>20</v>
      </c>
      <c r="L5175">
        <v>318.58</v>
      </c>
      <c r="M5175" t="str">
        <v>CNY</v>
      </c>
      <c r="N5175">
        <v>1.135</v>
      </c>
      <c r="O5175">
        <v>318.58</v>
      </c>
      <c r="P5175">
        <v>361.5883</v>
      </c>
      <c r="Q5175" t="str">
        <v>C66SHA-SERVICE GROUP</v>
      </c>
      <c r="R5175" t="str">
        <v>Quansheng Electronics Co., Ltd.</v>
      </c>
      <c r="S5175" t="str">
        <v>Same</v>
      </c>
      <c r="T5175">
        <v>906255</v>
      </c>
      <c r="U5175">
        <v>172.8</v>
      </c>
      <c r="V5175" t="str">
        <v>309ASY INV-PTS SALES</v>
      </c>
      <c r="W5175">
        <v>0</v>
      </c>
      <c r="X5175">
        <v>0</v>
      </c>
      <c r="Y5175">
        <v>1185111</v>
      </c>
      <c r="Z5175" t="str">
        <v>福建泉盛电子有限公司</v>
      </c>
      <c r="AA5175">
        <v>0</v>
      </c>
      <c r="AB5175">
        <v>2023</v>
      </c>
      <c r="AC5175">
        <v>5</v>
      </c>
      <c r="AD5175" t="str">
        <v>Q1</v>
      </c>
      <c r="AE5175" t="str">
        <v>FY23/24</v>
      </c>
      <c r="AF5175" t="str">
        <v>EAST</v>
      </c>
    </row>
    <row r="5176" spans="1:32">
      <c r="A5176" t="str">
        <v>ESHL</v>
      </c>
      <c r="B5176" t="str">
        <v>SHA</v>
      </c>
      <c r="C5176" t="str">
        <v>SPARES/OTHER</v>
      </c>
      <c r="D5176" s="4">
        <v>45058</v>
      </c>
      <c r="E5176" t="str">
        <v>YAMAHA</v>
      </c>
      <c r="F5176">
        <v>14104421</v>
      </c>
      <c r="G5176">
        <v>45058</v>
      </c>
      <c r="H5176" t="str">
        <v>YMCT|KHJ-MC244-00</v>
      </c>
      <c r="I5176" t="str">
        <v>LEVER TAPE GUIDE R</v>
      </c>
      <c r="J5176">
        <v>10</v>
      </c>
      <c r="K5176">
        <v>10</v>
      </c>
      <c r="L5176">
        <v>203.54</v>
      </c>
      <c r="M5176" t="str">
        <v>CNY</v>
      </c>
      <c r="N5176">
        <v>1.135</v>
      </c>
      <c r="O5176">
        <v>203.54</v>
      </c>
      <c r="P5176">
        <v>231.0179</v>
      </c>
      <c r="Q5176" t="str">
        <v>C66SHA-SERVICE GROUP</v>
      </c>
      <c r="R5176" t="str">
        <v>Quansheng Electronics Co., Ltd.</v>
      </c>
      <c r="S5176" t="str">
        <v>Same</v>
      </c>
      <c r="T5176">
        <v>906255</v>
      </c>
      <c r="U5176">
        <v>100</v>
      </c>
      <c r="V5176" t="str">
        <v>309ASY INV-PTS SALES</v>
      </c>
      <c r="W5176">
        <v>0</v>
      </c>
      <c r="X5176">
        <v>0</v>
      </c>
      <c r="Y5176">
        <v>1185111</v>
      </c>
      <c r="Z5176" t="str">
        <v>福建泉盛电子有限公司</v>
      </c>
      <c r="AA5176">
        <v>0</v>
      </c>
      <c r="AB5176">
        <v>2023</v>
      </c>
      <c r="AC5176">
        <v>5</v>
      </c>
      <c r="AD5176" t="str">
        <v>Q1</v>
      </c>
      <c r="AE5176" t="str">
        <v>FY23/24</v>
      </c>
      <c r="AF5176" t="str">
        <v>EAST</v>
      </c>
    </row>
    <row r="5177" spans="1:32">
      <c r="A5177" t="str">
        <v>ESHL</v>
      </c>
      <c r="B5177" t="str">
        <v>SHA</v>
      </c>
      <c r="C5177" t="str">
        <v>CONTRACT_FEE</v>
      </c>
      <c r="D5177" s="4">
        <v>45063</v>
      </c>
      <c r="E5177" t="str">
        <v>YAMAHA</v>
      </c>
      <c r="F5177">
        <v>13100255</v>
      </c>
      <c r="G5177">
        <v>45063</v>
      </c>
      <c r="H5177" t="str">
        <v>YMCT|REPAIR CHARGE</v>
      </c>
      <c r="I5177" t="str">
        <v>REPAIR CHARGE</v>
      </c>
      <c r="J5177">
        <v>2</v>
      </c>
      <c r="K5177">
        <v>2</v>
      </c>
      <c r="L5177">
        <v>12389.38</v>
      </c>
      <c r="M5177" t="str">
        <v>CNY</v>
      </c>
      <c r="N5177">
        <v>1.135</v>
      </c>
      <c r="O5177">
        <v>12389.38</v>
      </c>
      <c r="P5177">
        <v>14061.9463</v>
      </c>
      <c r="Q5177" t="str">
        <v>C66SHA-SERVICE GROUP</v>
      </c>
      <c r="R5177" t="str">
        <v>Luoyang Peony Communication Co.,Ltd</v>
      </c>
      <c r="S5177" t="str">
        <v>Same</v>
      </c>
      <c r="T5177">
        <v>906256</v>
      </c>
      <c r="U5177">
        <v>0</v>
      </c>
      <c r="V5177" t="str">
        <v>309ASY INV-CONTRACT</v>
      </c>
      <c r="W5177">
        <v>0</v>
      </c>
      <c r="X5177">
        <v>0</v>
      </c>
      <c r="Y5177">
        <v>0</v>
      </c>
      <c r="Z5177" t="str">
        <v>洛阳牡丹通讯股份有限公司</v>
      </c>
      <c r="AA5177">
        <v>0</v>
      </c>
      <c r="AB5177">
        <v>2023</v>
      </c>
      <c r="AC5177">
        <v>5</v>
      </c>
      <c r="AD5177" t="str">
        <v>Q1</v>
      </c>
      <c r="AE5177" t="str">
        <v>FY23/24</v>
      </c>
      <c r="AF5177" t="str">
        <v>EAST</v>
      </c>
    </row>
    <row r="5178" spans="1:32">
      <c r="A5178" t="str">
        <v>ESHL</v>
      </c>
      <c r="B5178" t="str">
        <v>SHA</v>
      </c>
      <c r="C5178" t="str">
        <v>CONTRACT_FEE</v>
      </c>
      <c r="D5178" s="4">
        <v>45063</v>
      </c>
      <c r="E5178" t="str">
        <v>YAMAHA</v>
      </c>
      <c r="F5178">
        <v>13100256</v>
      </c>
      <c r="G5178">
        <v>45063</v>
      </c>
      <c r="H5178" t="str">
        <v>YMCT|REPAIR CHARGE</v>
      </c>
      <c r="I5178" t="str">
        <v>REPAIR CHARGE</v>
      </c>
      <c r="J5178">
        <v>1</v>
      </c>
      <c r="K5178">
        <v>1</v>
      </c>
      <c r="L5178">
        <v>31671.68</v>
      </c>
      <c r="M5178" t="str">
        <v>CNY</v>
      </c>
      <c r="N5178">
        <v>1.135</v>
      </c>
      <c r="O5178">
        <v>31671.68</v>
      </c>
      <c r="P5178">
        <v>35947.356800000001</v>
      </c>
      <c r="Q5178" t="str">
        <v>C66SHA-SERVICE GROUP</v>
      </c>
      <c r="R5178" t="str">
        <v>Zhejiang Jinlong Electrical Machinery Stock Co.,LT</v>
      </c>
      <c r="S5178" t="str">
        <v>Same</v>
      </c>
      <c r="T5178">
        <v>906261</v>
      </c>
      <c r="U5178">
        <v>0</v>
      </c>
      <c r="V5178" t="str">
        <v>309ASY INV-CONTRACT</v>
      </c>
      <c r="W5178">
        <v>0</v>
      </c>
      <c r="X5178">
        <v>0</v>
      </c>
      <c r="Y5178">
        <v>0</v>
      </c>
      <c r="Z5178" t="str">
        <v>浙江金龙电机股份有限公司</v>
      </c>
      <c r="AA5178">
        <v>0</v>
      </c>
      <c r="AB5178">
        <v>2023</v>
      </c>
      <c r="AC5178">
        <v>5</v>
      </c>
      <c r="AD5178" t="str">
        <v>Q1</v>
      </c>
      <c r="AE5178" t="str">
        <v>FY23/24</v>
      </c>
      <c r="AF5178" t="str">
        <v>EAST</v>
      </c>
    </row>
    <row r="5179" spans="1:32">
      <c r="A5179" t="str">
        <v>ESHL</v>
      </c>
      <c r="B5179" t="str">
        <v>SHA</v>
      </c>
      <c r="C5179" t="str">
        <v>SPARES/OTHER</v>
      </c>
      <c r="D5179" s="4">
        <v>45063</v>
      </c>
      <c r="E5179" t="str">
        <v>YAMAHA</v>
      </c>
      <c r="F5179">
        <v>14104422</v>
      </c>
      <c r="G5179">
        <v>45063</v>
      </c>
      <c r="H5179" t="str">
        <v>YMCT|KLW-M711S-A1</v>
      </c>
      <c r="I5179" t="str">
        <v>SHAFT 1,SPARE</v>
      </c>
      <c r="J5179">
        <v>1</v>
      </c>
      <c r="K5179">
        <v>1</v>
      </c>
      <c r="L5179">
        <v>4415.04</v>
      </c>
      <c r="M5179" t="str">
        <v>CNY</v>
      </c>
      <c r="N5179">
        <v>1.135</v>
      </c>
      <c r="O5179">
        <v>4415.04</v>
      </c>
      <c r="P5179">
        <v>5011.0703999999996</v>
      </c>
      <c r="Q5179" t="str">
        <v>C66SHA-SERVICE GROUP</v>
      </c>
      <c r="R5179" t="str">
        <v>Ningbo Yueli Intelligent Technology Co.,Ltd.</v>
      </c>
      <c r="S5179" t="str">
        <v>Same</v>
      </c>
      <c r="T5179">
        <v>906257</v>
      </c>
      <c r="U5179">
        <v>2893</v>
      </c>
      <c r="V5179" t="str">
        <v>309ASY INV-PTS SALES</v>
      </c>
      <c r="W5179">
        <v>0</v>
      </c>
      <c r="X5179">
        <v>0</v>
      </c>
      <c r="Y5179">
        <v>1189125</v>
      </c>
      <c r="Z5179" t="str">
        <v>宁波月立智能科技有限公司</v>
      </c>
      <c r="AA5179">
        <v>0</v>
      </c>
      <c r="AB5179">
        <v>2023</v>
      </c>
      <c r="AC5179">
        <v>5</v>
      </c>
      <c r="AD5179" t="str">
        <v>Q1</v>
      </c>
      <c r="AE5179" t="str">
        <v>FY23/24</v>
      </c>
      <c r="AF5179" t="str">
        <v>EAST</v>
      </c>
    </row>
    <row r="5180" spans="1:32">
      <c r="A5180" t="str">
        <v>ESHL</v>
      </c>
      <c r="B5180" t="str">
        <v>SHA</v>
      </c>
      <c r="C5180" t="str">
        <v>SPARES/OTHER</v>
      </c>
      <c r="D5180" s="4">
        <v>45063</v>
      </c>
      <c r="E5180" t="str">
        <v>YAMAHA</v>
      </c>
      <c r="F5180">
        <v>14104423</v>
      </c>
      <c r="G5180">
        <v>45063</v>
      </c>
      <c r="H5180" t="str">
        <v>YMCT|KLV-M3730-00</v>
      </c>
      <c r="I5180" t="str">
        <v>INVERTER</v>
      </c>
      <c r="J5180">
        <v>1</v>
      </c>
      <c r="K5180">
        <v>1</v>
      </c>
      <c r="L5180">
        <v>4408.8500000000004</v>
      </c>
      <c r="M5180" t="str">
        <v>CNY</v>
      </c>
      <c r="N5180">
        <v>1.135</v>
      </c>
      <c r="O5180">
        <v>4408.8500000000004</v>
      </c>
      <c r="P5180">
        <v>5004.04475</v>
      </c>
      <c r="Q5180" t="str">
        <v>C66SHA-SERVICE GROUP</v>
      </c>
      <c r="R5180" t="str">
        <v>Zhejiang Jinlong Electrical Machinery Stock Co.,LT</v>
      </c>
      <c r="S5180" t="str">
        <v>Same</v>
      </c>
      <c r="T5180">
        <v>906258</v>
      </c>
      <c r="U5180">
        <v>2421</v>
      </c>
      <c r="V5180" t="str">
        <v>309ASY INV-PTS SALES</v>
      </c>
      <c r="W5180">
        <v>0</v>
      </c>
      <c r="X5180">
        <v>0</v>
      </c>
      <c r="Y5180">
        <v>1189126</v>
      </c>
      <c r="Z5180" t="str">
        <v>浙江金龙电机股份有限公司</v>
      </c>
      <c r="AA5180">
        <v>0</v>
      </c>
      <c r="AB5180">
        <v>2023</v>
      </c>
      <c r="AC5180">
        <v>5</v>
      </c>
      <c r="AD5180" t="str">
        <v>Q1</v>
      </c>
      <c r="AE5180" t="str">
        <v>FY23/24</v>
      </c>
      <c r="AF5180" t="str">
        <v>EAST</v>
      </c>
    </row>
    <row r="5181" spans="1:32">
      <c r="A5181" t="str">
        <v>ESHL</v>
      </c>
      <c r="B5181" t="str">
        <v>SHA</v>
      </c>
      <c r="C5181" t="str">
        <v>FEEDER</v>
      </c>
      <c r="D5181" s="4">
        <v>45063</v>
      </c>
      <c r="E5181" t="str">
        <v>YAMAHA</v>
      </c>
      <c r="F5181">
        <v>14104424</v>
      </c>
      <c r="G5181">
        <v>45063</v>
      </c>
      <c r="H5181" t="str">
        <v>YMCT|KHJ-MC500-00</v>
      </c>
      <c r="I5181" t="str">
        <v>SS TAPE FEEDER 32mm</v>
      </c>
      <c r="J5181">
        <v>3</v>
      </c>
      <c r="K5181">
        <v>3</v>
      </c>
      <c r="L5181">
        <v>16279.65</v>
      </c>
      <c r="M5181" t="str">
        <v>CNY</v>
      </c>
      <c r="N5181">
        <v>1.135</v>
      </c>
      <c r="O5181">
        <v>16279.65</v>
      </c>
      <c r="P5181">
        <v>18477.402750000001</v>
      </c>
      <c r="Q5181" t="str">
        <v>C66SHA-SERVICE GROUP</v>
      </c>
      <c r="R5181" t="str">
        <v>Shanghai Keter New Materials Co., Ltd.</v>
      </c>
      <c r="S5181" t="str">
        <v>Same</v>
      </c>
      <c r="T5181">
        <v>906259</v>
      </c>
      <c r="U5181">
        <v>13041</v>
      </c>
      <c r="V5181" t="str">
        <v>309ASY INV-PTS SALES</v>
      </c>
      <c r="W5181">
        <v>0</v>
      </c>
      <c r="X5181">
        <v>0</v>
      </c>
      <c r="Y5181">
        <v>1189128</v>
      </c>
      <c r="Z5181" t="str">
        <v>上海科特新材料股份有限公司</v>
      </c>
      <c r="AA5181">
        <v>0</v>
      </c>
      <c r="AB5181">
        <v>2023</v>
      </c>
      <c r="AC5181">
        <v>5</v>
      </c>
      <c r="AD5181" t="str">
        <v>Q1</v>
      </c>
      <c r="AE5181" t="str">
        <v>FY23/24</v>
      </c>
      <c r="AF5181" t="str">
        <v>EAST</v>
      </c>
    </row>
    <row r="5182" spans="1:32">
      <c r="A5182" t="str">
        <v>ESHL</v>
      </c>
      <c r="B5182" t="str">
        <v>SHA</v>
      </c>
      <c r="C5182" t="str">
        <v>SPARES/OTHER</v>
      </c>
      <c r="D5182" s="4">
        <v>45063</v>
      </c>
      <c r="E5182" t="str">
        <v>YAMAHA</v>
      </c>
      <c r="F5182">
        <v>14104425</v>
      </c>
      <c r="G5182">
        <v>45063</v>
      </c>
      <c r="H5182" t="str">
        <v>YMCT|KMG-M7A16-00</v>
      </c>
      <c r="I5182" t="str">
        <v>COVER PRIZM</v>
      </c>
      <c r="J5182">
        <v>1</v>
      </c>
      <c r="K5182">
        <v>1</v>
      </c>
      <c r="L5182">
        <v>46.02</v>
      </c>
      <c r="M5182" t="str">
        <v>CNY</v>
      </c>
      <c r="N5182">
        <v>1.135</v>
      </c>
      <c r="O5182">
        <v>46.02</v>
      </c>
      <c r="P5182">
        <v>52.232700000000001</v>
      </c>
      <c r="Q5182" t="str">
        <v>C66SHA-SERVICE GROUP</v>
      </c>
      <c r="R5182" t="str">
        <v>Jiangsu Leitong Intelligent Manufacturing Co.,Ltd.</v>
      </c>
      <c r="S5182" t="str">
        <v>Same</v>
      </c>
      <c r="T5182">
        <v>906260</v>
      </c>
      <c r="U5182">
        <v>25.5</v>
      </c>
      <c r="V5182" t="str">
        <v>309ASY INV-PTS SALES</v>
      </c>
      <c r="W5182">
        <v>0</v>
      </c>
      <c r="X5182">
        <v>0</v>
      </c>
      <c r="Y5182">
        <v>1189132</v>
      </c>
      <c r="Z5182" t="str">
        <v>江苏镭通智能制造有限公司</v>
      </c>
      <c r="AA5182">
        <v>0</v>
      </c>
      <c r="AB5182">
        <v>2023</v>
      </c>
      <c r="AC5182">
        <v>5</v>
      </c>
      <c r="AD5182" t="str">
        <v>Q1</v>
      </c>
      <c r="AE5182" t="str">
        <v>FY23/24</v>
      </c>
      <c r="AF5182" t="str">
        <v>EAST</v>
      </c>
    </row>
    <row r="5183" spans="1:32">
      <c r="A5183" t="str">
        <v>ESHL</v>
      </c>
      <c r="B5183" t="str">
        <v>SHA</v>
      </c>
      <c r="C5183" t="str">
        <v>SPARES/OTHER</v>
      </c>
      <c r="D5183" s="4">
        <v>45063</v>
      </c>
      <c r="E5183" t="str">
        <v>OTHERS</v>
      </c>
      <c r="F5183">
        <v>14104425</v>
      </c>
      <c r="G5183">
        <v>45063</v>
      </c>
      <c r="H5183" t="str">
        <v>ZMTR|PARTS</v>
      </c>
      <c r="I5183" t="str">
        <v>SMT DOMESTIC PARTS</v>
      </c>
      <c r="J5183">
        <v>1</v>
      </c>
      <c r="K5183">
        <v>1</v>
      </c>
      <c r="L5183">
        <v>663.72</v>
      </c>
      <c r="M5183" t="str">
        <v>CNY</v>
      </c>
      <c r="N5183">
        <v>1.135</v>
      </c>
      <c r="O5183">
        <v>663.72</v>
      </c>
      <c r="P5183">
        <v>753.32220000000007</v>
      </c>
      <c r="Q5183" t="str">
        <v>C66SHA-SERVICE GROUP</v>
      </c>
      <c r="R5183" t="str">
        <v>Jiangsu Leitong Intelligent Manufacturing Co.,Ltd.</v>
      </c>
      <c r="S5183" t="str">
        <v>Same</v>
      </c>
      <c r="T5183">
        <v>906260</v>
      </c>
      <c r="U5183">
        <v>353.98</v>
      </c>
      <c r="V5183" t="str">
        <v>309ASY INV-PTS SALES</v>
      </c>
      <c r="W5183">
        <v>0</v>
      </c>
      <c r="X5183">
        <v>0</v>
      </c>
      <c r="Y5183">
        <v>1189132</v>
      </c>
      <c r="Z5183" t="str">
        <v>江苏镭通智能制造有限公司</v>
      </c>
      <c r="AA5183">
        <v>0</v>
      </c>
      <c r="AB5183">
        <v>2023</v>
      </c>
      <c r="AC5183">
        <v>5</v>
      </c>
      <c r="AD5183" t="str">
        <v>Q1</v>
      </c>
      <c r="AE5183" t="str">
        <v>FY23/24</v>
      </c>
      <c r="AF5183" t="str">
        <v>EAST</v>
      </c>
    </row>
    <row r="5184" spans="1:32">
      <c r="A5184" t="str">
        <v>ESHL</v>
      </c>
      <c r="B5184" t="str">
        <v>SHA</v>
      </c>
      <c r="C5184" t="str">
        <v>SPARES/OTHER</v>
      </c>
      <c r="D5184" s="4">
        <v>45063</v>
      </c>
      <c r="E5184" t="str">
        <v>YAMAHA</v>
      </c>
      <c r="F5184">
        <v>14104425</v>
      </c>
      <c r="G5184">
        <v>45063</v>
      </c>
      <c r="H5184" t="str">
        <v>YMCT|KMG-M7A13-00</v>
      </c>
      <c r="I5184" t="str">
        <v>DIFFUSER MAIN</v>
      </c>
      <c r="J5184">
        <v>1</v>
      </c>
      <c r="K5184">
        <v>1</v>
      </c>
      <c r="L5184">
        <v>492.04</v>
      </c>
      <c r="M5184" t="str">
        <v>CNY</v>
      </c>
      <c r="N5184">
        <v>1.135</v>
      </c>
      <c r="O5184">
        <v>492.04</v>
      </c>
      <c r="P5184">
        <v>558.46540000000005</v>
      </c>
      <c r="Q5184" t="str">
        <v>C66SHA-SERVICE GROUP</v>
      </c>
      <c r="R5184" t="str">
        <v>Jiangsu Leitong Intelligent Manufacturing Co.,Ltd.</v>
      </c>
      <c r="S5184" t="str">
        <v>Same</v>
      </c>
      <c r="T5184">
        <v>906260</v>
      </c>
      <c r="U5184">
        <v>272</v>
      </c>
      <c r="V5184" t="str">
        <v>309ASY INV-PTS SALES</v>
      </c>
      <c r="W5184">
        <v>0</v>
      </c>
      <c r="X5184">
        <v>0</v>
      </c>
      <c r="Y5184">
        <v>1189132</v>
      </c>
      <c r="Z5184" t="str">
        <v>江苏镭通智能制造有限公司</v>
      </c>
      <c r="AA5184">
        <v>0</v>
      </c>
      <c r="AB5184">
        <v>2023</v>
      </c>
      <c r="AC5184">
        <v>5</v>
      </c>
      <c r="AD5184" t="str">
        <v>Q1</v>
      </c>
      <c r="AE5184" t="str">
        <v>FY23/24</v>
      </c>
      <c r="AF5184" t="str">
        <v>EAST</v>
      </c>
    </row>
    <row r="5185" spans="1:32">
      <c r="A5185" t="str">
        <v>ESHL</v>
      </c>
      <c r="B5185" t="str">
        <v>SHA</v>
      </c>
      <c r="C5185" t="str">
        <v>SPARES/OTHER</v>
      </c>
      <c r="D5185" s="4">
        <v>45063</v>
      </c>
      <c r="E5185" t="str">
        <v>OTHERS</v>
      </c>
      <c r="F5185">
        <v>14104426</v>
      </c>
      <c r="G5185">
        <v>45063</v>
      </c>
      <c r="H5185" t="str">
        <v>ZMTR|K48-M3856-00X</v>
      </c>
      <c r="I5185" t="str">
        <v>GREASE PACK(NSL)</v>
      </c>
      <c r="J5185">
        <v>2</v>
      </c>
      <c r="K5185">
        <v>2</v>
      </c>
      <c r="L5185">
        <v>0</v>
      </c>
      <c r="M5185" t="str">
        <v>CNY</v>
      </c>
      <c r="N5185">
        <v>1.135</v>
      </c>
      <c r="O5185">
        <v>0</v>
      </c>
      <c r="P5185">
        <v>0</v>
      </c>
      <c r="Q5185" t="str">
        <v>C66SHA-SERVICE GROUP</v>
      </c>
      <c r="R5185" t="str">
        <v>Zhejiang Jinlong Electrical Machinery Stock Co.,LT</v>
      </c>
      <c r="S5185" t="str">
        <v>Same</v>
      </c>
      <c r="T5185">
        <v>906262</v>
      </c>
      <c r="U5185">
        <v>286.68</v>
      </c>
      <c r="V5185" t="str">
        <v>309ASY INV-PTS SALES</v>
      </c>
      <c r="W5185">
        <v>0</v>
      </c>
      <c r="X5185">
        <v>0</v>
      </c>
      <c r="Y5185">
        <v>1189136</v>
      </c>
      <c r="Z5185" t="str">
        <v>浙江金龙电机股份有限公司</v>
      </c>
      <c r="AA5185">
        <v>0</v>
      </c>
      <c r="AB5185">
        <v>2023</v>
      </c>
      <c r="AC5185">
        <v>5</v>
      </c>
      <c r="AD5185" t="str">
        <v>Q1</v>
      </c>
      <c r="AE5185" t="str">
        <v>FY23/24</v>
      </c>
      <c r="AF5185" t="str">
        <v>EAST</v>
      </c>
    </row>
    <row r="5186" spans="1:32">
      <c r="A5186" t="str">
        <v>ESHL</v>
      </c>
      <c r="B5186" t="str">
        <v>SHA</v>
      </c>
      <c r="C5186" t="str">
        <v>SPARES/OTHER</v>
      </c>
      <c r="D5186" s="4">
        <v>45063</v>
      </c>
      <c r="E5186" t="str">
        <v>YAMAHA</v>
      </c>
      <c r="F5186">
        <v>14104426</v>
      </c>
      <c r="G5186">
        <v>45063</v>
      </c>
      <c r="H5186" t="str">
        <v>YMCT|K46-M8527-C0</v>
      </c>
      <c r="I5186" t="str">
        <v>FILTER(VACUUM PUMP)</v>
      </c>
      <c r="J5186">
        <v>15</v>
      </c>
      <c r="K5186">
        <v>15</v>
      </c>
      <c r="L5186">
        <v>0</v>
      </c>
      <c r="M5186" t="str">
        <v>CNY</v>
      </c>
      <c r="N5186">
        <v>1.135</v>
      </c>
      <c r="O5186">
        <v>0</v>
      </c>
      <c r="P5186">
        <v>0</v>
      </c>
      <c r="Q5186" t="str">
        <v>C66SHA-SERVICE GROUP</v>
      </c>
      <c r="R5186" t="str">
        <v>Zhejiang Jinlong Electrical Machinery Stock Co.,LT</v>
      </c>
      <c r="S5186" t="str">
        <v>Same</v>
      </c>
      <c r="T5186">
        <v>906262</v>
      </c>
      <c r="U5186">
        <v>441</v>
      </c>
      <c r="V5186" t="str">
        <v>309ASY INV-PTS SALES</v>
      </c>
      <c r="W5186">
        <v>0</v>
      </c>
      <c r="X5186">
        <v>0</v>
      </c>
      <c r="Y5186">
        <v>1189136</v>
      </c>
      <c r="Z5186" t="str">
        <v>浙江金龙电机股份有限公司</v>
      </c>
      <c r="AA5186">
        <v>0</v>
      </c>
      <c r="AB5186">
        <v>2023</v>
      </c>
      <c r="AC5186">
        <v>5</v>
      </c>
      <c r="AD5186" t="str">
        <v>Q1</v>
      </c>
      <c r="AE5186" t="str">
        <v>FY23/24</v>
      </c>
      <c r="AF5186" t="str">
        <v>EAST</v>
      </c>
    </row>
    <row r="5187" spans="1:32">
      <c r="A5187" t="str">
        <v>ESHL</v>
      </c>
      <c r="B5187" t="str">
        <v>SHA</v>
      </c>
      <c r="C5187" t="str">
        <v>SPARES/OTHER</v>
      </c>
      <c r="D5187" s="4">
        <v>45063</v>
      </c>
      <c r="E5187" t="str">
        <v>YAMAHA</v>
      </c>
      <c r="F5187">
        <v>14104426</v>
      </c>
      <c r="G5187">
        <v>45063</v>
      </c>
      <c r="H5187" t="str">
        <v>YMCT|KHY-M7154-01</v>
      </c>
      <c r="I5187" t="str">
        <v>BIT</v>
      </c>
      <c r="J5187">
        <v>15</v>
      </c>
      <c r="K5187">
        <v>15</v>
      </c>
      <c r="L5187">
        <v>0</v>
      </c>
      <c r="M5187" t="str">
        <v>CNY</v>
      </c>
      <c r="N5187">
        <v>1.135</v>
      </c>
      <c r="O5187">
        <v>0</v>
      </c>
      <c r="P5187">
        <v>0</v>
      </c>
      <c r="Q5187" t="str">
        <v>C66SHA-SERVICE GROUP</v>
      </c>
      <c r="R5187" t="str">
        <v>Zhejiang Jinlong Electrical Machinery Stock Co.,LT</v>
      </c>
      <c r="S5187" t="str">
        <v>Same</v>
      </c>
      <c r="T5187">
        <v>906262</v>
      </c>
      <c r="U5187">
        <v>4260</v>
      </c>
      <c r="V5187" t="str">
        <v>309ASY INV-PTS SALES</v>
      </c>
      <c r="W5187">
        <v>0</v>
      </c>
      <c r="X5187">
        <v>0</v>
      </c>
      <c r="Y5187">
        <v>1189136</v>
      </c>
      <c r="Z5187" t="str">
        <v>浙江金龙电机股份有限公司</v>
      </c>
      <c r="AA5187">
        <v>0</v>
      </c>
      <c r="AB5187">
        <v>2023</v>
      </c>
      <c r="AC5187">
        <v>5</v>
      </c>
      <c r="AD5187" t="str">
        <v>Q1</v>
      </c>
      <c r="AE5187" t="str">
        <v>FY23/24</v>
      </c>
      <c r="AF5187" t="str">
        <v>EAST</v>
      </c>
    </row>
    <row r="5188" spans="1:32">
      <c r="A5188" t="str">
        <v>ESHL</v>
      </c>
      <c r="B5188" t="str">
        <v>SHA</v>
      </c>
      <c r="C5188" t="str">
        <v>SPARES/OTHER</v>
      </c>
      <c r="D5188" s="4">
        <v>45063</v>
      </c>
      <c r="E5188" t="str">
        <v>YAMAHA</v>
      </c>
      <c r="F5188">
        <v>14104426</v>
      </c>
      <c r="G5188">
        <v>45063</v>
      </c>
      <c r="H5188" t="str">
        <v>YMCT|KHY-M7155-00</v>
      </c>
      <c r="I5188" t="str">
        <v>FILTER CAP</v>
      </c>
      <c r="J5188">
        <v>5</v>
      </c>
      <c r="K5188">
        <v>5</v>
      </c>
      <c r="L5188">
        <v>0</v>
      </c>
      <c r="M5188" t="str">
        <v>CNY</v>
      </c>
      <c r="N5188">
        <v>1.135</v>
      </c>
      <c r="O5188">
        <v>0</v>
      </c>
      <c r="P5188">
        <v>0</v>
      </c>
      <c r="Q5188" t="str">
        <v>C66SHA-SERVICE GROUP</v>
      </c>
      <c r="R5188" t="str">
        <v>Zhejiang Jinlong Electrical Machinery Stock Co.,LT</v>
      </c>
      <c r="S5188" t="str">
        <v>Same</v>
      </c>
      <c r="T5188">
        <v>906262</v>
      </c>
      <c r="U5188">
        <v>632.5</v>
      </c>
      <c r="V5188" t="str">
        <v>309ASY INV-PTS SALES</v>
      </c>
      <c r="W5188">
        <v>0</v>
      </c>
      <c r="X5188">
        <v>0</v>
      </c>
      <c r="Y5188">
        <v>1189136</v>
      </c>
      <c r="Z5188" t="str">
        <v>浙江金龙电机股份有限公司</v>
      </c>
      <c r="AA5188">
        <v>0</v>
      </c>
      <c r="AB5188">
        <v>2023</v>
      </c>
      <c r="AC5188">
        <v>5</v>
      </c>
      <c r="AD5188" t="str">
        <v>Q1</v>
      </c>
      <c r="AE5188" t="str">
        <v>FY23/24</v>
      </c>
      <c r="AF5188" t="str">
        <v>EAST</v>
      </c>
    </row>
    <row r="5189" spans="1:32">
      <c r="A5189" t="str">
        <v>ESHL</v>
      </c>
      <c r="B5189" t="str">
        <v>SHA</v>
      </c>
      <c r="C5189" t="str">
        <v>SPARES/OTHER</v>
      </c>
      <c r="D5189" s="4">
        <v>45063</v>
      </c>
      <c r="E5189" t="str">
        <v>YAMAHA</v>
      </c>
      <c r="F5189">
        <v>14104426</v>
      </c>
      <c r="G5189">
        <v>45063</v>
      </c>
      <c r="H5189" t="str">
        <v>YMCT|90990-17J010</v>
      </c>
      <c r="I5189" t="str">
        <v>O-RING</v>
      </c>
      <c r="J5189">
        <v>30</v>
      </c>
      <c r="K5189">
        <v>30</v>
      </c>
      <c r="L5189">
        <v>0</v>
      </c>
      <c r="M5189" t="str">
        <v>CNY</v>
      </c>
      <c r="N5189">
        <v>1.135</v>
      </c>
      <c r="O5189">
        <v>0</v>
      </c>
      <c r="P5189">
        <v>0</v>
      </c>
      <c r="Q5189" t="str">
        <v>C66SHA-SERVICE GROUP</v>
      </c>
      <c r="R5189" t="str">
        <v>Zhejiang Jinlong Electrical Machinery Stock Co.,LT</v>
      </c>
      <c r="S5189" t="str">
        <v>Same</v>
      </c>
      <c r="T5189">
        <v>906262</v>
      </c>
      <c r="U5189">
        <v>165</v>
      </c>
      <c r="V5189" t="str">
        <v>309ASY INV-PTS SALES</v>
      </c>
      <c r="W5189">
        <v>0</v>
      </c>
      <c r="X5189">
        <v>0</v>
      </c>
      <c r="Y5189">
        <v>1189136</v>
      </c>
      <c r="Z5189" t="str">
        <v>浙江金龙电机股份有限公司</v>
      </c>
      <c r="AA5189">
        <v>0</v>
      </c>
      <c r="AB5189">
        <v>2023</v>
      </c>
      <c r="AC5189">
        <v>5</v>
      </c>
      <c r="AD5189" t="str">
        <v>Q1</v>
      </c>
      <c r="AE5189" t="str">
        <v>FY23/24</v>
      </c>
      <c r="AF5189" t="str">
        <v>EAST</v>
      </c>
    </row>
    <row r="5190" spans="1:32">
      <c r="A5190" t="str">
        <v>ESHL</v>
      </c>
      <c r="B5190" t="str">
        <v>SHA</v>
      </c>
      <c r="C5190" t="str">
        <v>SPARES/OTHER</v>
      </c>
      <c r="D5190" s="4">
        <v>45063</v>
      </c>
      <c r="E5190" t="str">
        <v>YAMAHA</v>
      </c>
      <c r="F5190">
        <v>14104426</v>
      </c>
      <c r="G5190">
        <v>45063</v>
      </c>
      <c r="H5190" t="str">
        <v>YMCT|KG7-M7137-A0</v>
      </c>
      <c r="I5190" t="str">
        <v>LEAF SPRING</v>
      </c>
      <c r="J5190">
        <v>30</v>
      </c>
      <c r="K5190">
        <v>30</v>
      </c>
      <c r="L5190">
        <v>0</v>
      </c>
      <c r="M5190" t="str">
        <v>CNY</v>
      </c>
      <c r="N5190">
        <v>1.135</v>
      </c>
      <c r="O5190">
        <v>0</v>
      </c>
      <c r="P5190">
        <v>0</v>
      </c>
      <c r="Q5190" t="str">
        <v>C66SHA-SERVICE GROUP</v>
      </c>
      <c r="R5190" t="str">
        <v>Zhejiang Jinlong Electrical Machinery Stock Co.,LT</v>
      </c>
      <c r="S5190" t="str">
        <v>Same</v>
      </c>
      <c r="T5190">
        <v>906262</v>
      </c>
      <c r="U5190">
        <v>777.6</v>
      </c>
      <c r="V5190" t="str">
        <v>309ASY INV-PTS SALES</v>
      </c>
      <c r="W5190">
        <v>0</v>
      </c>
      <c r="X5190">
        <v>0</v>
      </c>
      <c r="Y5190">
        <v>1189136</v>
      </c>
      <c r="Z5190" t="str">
        <v>浙江金龙电机股份有限公司</v>
      </c>
      <c r="AA5190">
        <v>0</v>
      </c>
      <c r="AB5190">
        <v>2023</v>
      </c>
      <c r="AC5190">
        <v>5</v>
      </c>
      <c r="AD5190" t="str">
        <v>Q1</v>
      </c>
      <c r="AE5190" t="str">
        <v>FY23/24</v>
      </c>
      <c r="AF5190" t="str">
        <v>EAST</v>
      </c>
    </row>
    <row r="5191" spans="1:32">
      <c r="A5191" t="str">
        <v>ESHL</v>
      </c>
      <c r="B5191" t="str">
        <v>SHA</v>
      </c>
      <c r="C5191" t="str">
        <v>SPARES/OTHER</v>
      </c>
      <c r="D5191" s="4">
        <v>45063</v>
      </c>
      <c r="E5191" t="str">
        <v>YAMAHA</v>
      </c>
      <c r="F5191">
        <v>14104426</v>
      </c>
      <c r="G5191">
        <v>45063</v>
      </c>
      <c r="H5191" t="str">
        <v>YMCT|KGY-M3710-40</v>
      </c>
      <c r="I5191" t="str">
        <v>INL. FILTER ELEMENT</v>
      </c>
      <c r="J5191">
        <v>1</v>
      </c>
      <c r="K5191">
        <v>1</v>
      </c>
      <c r="L5191">
        <v>0</v>
      </c>
      <c r="M5191" t="str">
        <v>CNY</v>
      </c>
      <c r="N5191">
        <v>1.135</v>
      </c>
      <c r="O5191">
        <v>0</v>
      </c>
      <c r="P5191">
        <v>0</v>
      </c>
      <c r="Q5191" t="str">
        <v>C66SHA-SERVICE GROUP</v>
      </c>
      <c r="R5191" t="str">
        <v>Zhejiang Jinlong Electrical Machinery Stock Co.,LT</v>
      </c>
      <c r="S5191" t="str">
        <v>Same</v>
      </c>
      <c r="T5191">
        <v>906262</v>
      </c>
      <c r="U5191">
        <v>1493.1</v>
      </c>
      <c r="V5191" t="str">
        <v>309ASY INV-PTS SALES</v>
      </c>
      <c r="W5191">
        <v>0</v>
      </c>
      <c r="X5191">
        <v>0</v>
      </c>
      <c r="Y5191">
        <v>1189136</v>
      </c>
      <c r="Z5191" t="str">
        <v>浙江金龙电机股份有限公司</v>
      </c>
      <c r="AA5191">
        <v>0</v>
      </c>
      <c r="AB5191">
        <v>2023</v>
      </c>
      <c r="AC5191">
        <v>5</v>
      </c>
      <c r="AD5191" t="str">
        <v>Q1</v>
      </c>
      <c r="AE5191" t="str">
        <v>FY23/24</v>
      </c>
      <c r="AF5191" t="str">
        <v>EAST</v>
      </c>
    </row>
    <row r="5192" spans="1:32">
      <c r="A5192" t="str">
        <v>ESHL</v>
      </c>
      <c r="B5192" t="str">
        <v>CTU</v>
      </c>
      <c r="C5192" t="str">
        <v>CONTRACT_FEE</v>
      </c>
      <c r="D5192" s="4">
        <v>45064</v>
      </c>
      <c r="E5192" t="str">
        <v>YAMAHA</v>
      </c>
      <c r="F5192">
        <v>13100257</v>
      </c>
      <c r="G5192">
        <v>45064</v>
      </c>
      <c r="H5192" t="str">
        <v>YMCT|REPAIR CHARGE</v>
      </c>
      <c r="I5192" t="str">
        <v>REPAIR CHARGE</v>
      </c>
      <c r="J5192">
        <v>1</v>
      </c>
      <c r="K5192">
        <v>1</v>
      </c>
      <c r="L5192">
        <v>33628.32</v>
      </c>
      <c r="M5192" t="str">
        <v>CNY</v>
      </c>
      <c r="N5192">
        <v>1.135</v>
      </c>
      <c r="O5192">
        <v>33628.32</v>
      </c>
      <c r="P5192">
        <v>38168.143199999999</v>
      </c>
      <c r="Q5192" t="str">
        <v>C66CTU-SERVICE GROUP</v>
      </c>
      <c r="R5192" t="str">
        <v>Chongqing Mitian Communication Equipment Manufactu</v>
      </c>
      <c r="S5192" t="str">
        <v>Same</v>
      </c>
      <c r="T5192">
        <v>906265</v>
      </c>
      <c r="U5192">
        <v>0</v>
      </c>
      <c r="V5192" t="str">
        <v>309ASY INV-CONTRACT</v>
      </c>
      <c r="W5192">
        <v>0</v>
      </c>
      <c r="X5192">
        <v>0</v>
      </c>
      <c r="Y5192">
        <v>0</v>
      </c>
      <c r="Z5192" t="str">
        <v>重庆幂天通讯设备制造有限责任公司</v>
      </c>
      <c r="AA5192">
        <v>0</v>
      </c>
      <c r="AB5192">
        <v>2023</v>
      </c>
      <c r="AC5192">
        <v>5</v>
      </c>
      <c r="AD5192" t="str">
        <v>Q1</v>
      </c>
      <c r="AE5192" t="str">
        <v>FY23/24</v>
      </c>
      <c r="AF5192" t="str">
        <v>WEST</v>
      </c>
    </row>
    <row r="5193" spans="1:32">
      <c r="A5193" t="str">
        <v>ESHL</v>
      </c>
      <c r="B5193" t="str">
        <v>SHA</v>
      </c>
      <c r="C5193" t="str">
        <v>SPARES/OTHER</v>
      </c>
      <c r="D5193" s="4">
        <v>45064</v>
      </c>
      <c r="E5193" t="str">
        <v>YAMAHA</v>
      </c>
      <c r="F5193">
        <v>14104427</v>
      </c>
      <c r="G5193">
        <v>45064</v>
      </c>
      <c r="H5193" t="str">
        <v>YMCT|KLW-M711S-A1</v>
      </c>
      <c r="I5193" t="str">
        <v>SHAFT 1,SPARE</v>
      </c>
      <c r="J5193">
        <v>1</v>
      </c>
      <c r="K5193">
        <v>1</v>
      </c>
      <c r="L5193">
        <v>0</v>
      </c>
      <c r="M5193" t="str">
        <v>CNY</v>
      </c>
      <c r="N5193">
        <v>1.135</v>
      </c>
      <c r="O5193">
        <v>0</v>
      </c>
      <c r="P5193">
        <v>0</v>
      </c>
      <c r="Q5193" t="str">
        <v>C66SHA-SERVICE GROUP</v>
      </c>
      <c r="R5193" t="str">
        <v>Shanghai Duoyue Electronic Technology Co., Ltd.</v>
      </c>
      <c r="S5193" t="str">
        <v>Same</v>
      </c>
      <c r="T5193">
        <v>906263</v>
      </c>
      <c r="U5193">
        <v>1615.64</v>
      </c>
      <c r="V5193" t="str">
        <v>309ASY INV-PTS SALES</v>
      </c>
      <c r="W5193">
        <v>0</v>
      </c>
      <c r="X5193">
        <v>0</v>
      </c>
      <c r="Y5193">
        <v>1190108</v>
      </c>
      <c r="Z5193" t="str">
        <v>上海多越电子科技有限公司</v>
      </c>
      <c r="AA5193">
        <v>0</v>
      </c>
      <c r="AB5193">
        <v>2023</v>
      </c>
      <c r="AC5193">
        <v>5</v>
      </c>
      <c r="AD5193" t="str">
        <v>Q1</v>
      </c>
      <c r="AE5193" t="str">
        <v>FY23/24</v>
      </c>
      <c r="AF5193" t="str">
        <v>EAST</v>
      </c>
    </row>
    <row r="5194" spans="1:32">
      <c r="A5194" t="str">
        <v>ESHL</v>
      </c>
      <c r="B5194" t="str">
        <v>SHA</v>
      </c>
      <c r="C5194" t="str">
        <v>SPARES/OTHER</v>
      </c>
      <c r="D5194" s="4">
        <v>45064</v>
      </c>
      <c r="E5194" t="str">
        <v>OTHERS</v>
      </c>
      <c r="F5194">
        <v>14104428</v>
      </c>
      <c r="G5194">
        <v>45064</v>
      </c>
      <c r="H5194" t="str">
        <v>ZMTR|PARTS</v>
      </c>
      <c r="I5194" t="str">
        <v>SMT DOMESTIC PARTS</v>
      </c>
      <c r="J5194">
        <v>2</v>
      </c>
      <c r="K5194">
        <v>2</v>
      </c>
      <c r="L5194">
        <v>1327.43</v>
      </c>
      <c r="M5194" t="str">
        <v>CNY</v>
      </c>
      <c r="N5194">
        <v>1.135</v>
      </c>
      <c r="O5194">
        <v>1327.43</v>
      </c>
      <c r="P5194">
        <v>1506.6330500000001</v>
      </c>
      <c r="Q5194" t="str">
        <v>C66SHA-SERVICE GROUP</v>
      </c>
      <c r="R5194" t="str">
        <v>Huangshan Changwei Hardware Manufacturing Co., Ltd</v>
      </c>
      <c r="S5194" t="str">
        <v>Same</v>
      </c>
      <c r="T5194">
        <v>906264</v>
      </c>
      <c r="U5194">
        <v>530.97</v>
      </c>
      <c r="V5194" t="str">
        <v>309ASY INV-PTS SALES</v>
      </c>
      <c r="W5194">
        <v>0</v>
      </c>
      <c r="X5194">
        <v>0</v>
      </c>
      <c r="Y5194">
        <v>1190110</v>
      </c>
      <c r="Z5194" t="str">
        <v>黄山市昌维电气科技有限公司</v>
      </c>
      <c r="AA5194">
        <v>0</v>
      </c>
      <c r="AB5194">
        <v>2023</v>
      </c>
      <c r="AC5194">
        <v>5</v>
      </c>
      <c r="AD5194" t="str">
        <v>Q1</v>
      </c>
      <c r="AE5194" t="str">
        <v>FY23/24</v>
      </c>
      <c r="AF5194" t="str">
        <v>EAST</v>
      </c>
    </row>
    <row r="5195" spans="1:32">
      <c r="A5195" t="str">
        <v>ESHL</v>
      </c>
      <c r="B5195" t="str">
        <v>SHA</v>
      </c>
      <c r="C5195" t="str">
        <v>SPARES/OTHER</v>
      </c>
      <c r="D5195" s="4">
        <v>45064</v>
      </c>
      <c r="E5195" t="str">
        <v>OTHERS</v>
      </c>
      <c r="F5195">
        <v>14104428</v>
      </c>
      <c r="G5195">
        <v>45064</v>
      </c>
      <c r="H5195" t="str">
        <v>ZMTR|PARTS</v>
      </c>
      <c r="I5195" t="str">
        <v>SMT DOMESTIC PARTS</v>
      </c>
      <c r="J5195">
        <v>2</v>
      </c>
      <c r="K5195">
        <v>2</v>
      </c>
      <c r="L5195">
        <v>1327.43</v>
      </c>
      <c r="M5195" t="str">
        <v>CNY</v>
      </c>
      <c r="N5195">
        <v>1.135</v>
      </c>
      <c r="O5195">
        <v>1327.43</v>
      </c>
      <c r="P5195">
        <v>1506.6330500000001</v>
      </c>
      <c r="Q5195" t="str">
        <v>C66SHA-SERVICE GROUP</v>
      </c>
      <c r="R5195" t="str">
        <v>Huangshan Changwei Hardware Manufacturing Co., Ltd</v>
      </c>
      <c r="S5195" t="str">
        <v>Same</v>
      </c>
      <c r="T5195">
        <v>906264</v>
      </c>
      <c r="U5195">
        <v>530.97</v>
      </c>
      <c r="V5195" t="str">
        <v>309ASY INV-PTS SALES</v>
      </c>
      <c r="W5195">
        <v>0</v>
      </c>
      <c r="X5195">
        <v>0</v>
      </c>
      <c r="Y5195">
        <v>1190110</v>
      </c>
      <c r="Z5195" t="str">
        <v>黄山市昌维电气科技有限公司</v>
      </c>
      <c r="AA5195">
        <v>0</v>
      </c>
      <c r="AB5195">
        <v>2023</v>
      </c>
      <c r="AC5195">
        <v>5</v>
      </c>
      <c r="AD5195" t="str">
        <v>Q1</v>
      </c>
      <c r="AE5195" t="str">
        <v>FY23/24</v>
      </c>
      <c r="AF5195" t="str">
        <v>EAST</v>
      </c>
    </row>
    <row r="5196" spans="1:32">
      <c r="A5196" t="str">
        <v>ESHL</v>
      </c>
      <c r="B5196" t="str">
        <v>BJS</v>
      </c>
      <c r="C5196" t="str">
        <v>SERVICE_CHARGE</v>
      </c>
      <c r="D5196" s="4">
        <v>45068</v>
      </c>
      <c r="E5196" t="str">
        <v>YAMAHA</v>
      </c>
      <c r="F5196">
        <v>12101239</v>
      </c>
      <c r="G5196">
        <v>45068</v>
      </c>
      <c r="H5196" t="str">
        <v>YMCT|REPAIR CHARGE</v>
      </c>
      <c r="I5196" t="str">
        <v>REPAIR CHARGE</v>
      </c>
      <c r="J5196">
        <v>1</v>
      </c>
      <c r="K5196">
        <v>1</v>
      </c>
      <c r="L5196">
        <v>2200</v>
      </c>
      <c r="M5196" t="str">
        <v>CNY</v>
      </c>
      <c r="N5196">
        <v>1.135</v>
      </c>
      <c r="O5196">
        <v>2200</v>
      </c>
      <c r="P5196">
        <v>2497</v>
      </c>
      <c r="Q5196" t="str">
        <v>C66BJS-SMT SERVICE</v>
      </c>
      <c r="R5196" t="str">
        <v>Beijing HJX Electronics Technology Co., Ltd</v>
      </c>
      <c r="S5196" t="str">
        <v>Same</v>
      </c>
      <c r="T5196">
        <v>906267</v>
      </c>
      <c r="U5196">
        <v>0</v>
      </c>
      <c r="V5196" t="str">
        <v>309ASY INV-NON-CON</v>
      </c>
      <c r="W5196">
        <v>0</v>
      </c>
      <c r="X5196" t="str">
        <v>SVO-SMT-BJS-021911</v>
      </c>
      <c r="Y5196">
        <v>0</v>
      </c>
      <c r="Z5196" t="str">
        <v>北京华聚贤电子科技有限公司</v>
      </c>
      <c r="AA5196">
        <v>0</v>
      </c>
      <c r="AB5196">
        <v>2023</v>
      </c>
      <c r="AC5196">
        <v>5</v>
      </c>
      <c r="AD5196" t="str">
        <v>Q1</v>
      </c>
      <c r="AE5196" t="str">
        <v>FY23/24</v>
      </c>
      <c r="AF5196" t="str">
        <v>NORTH</v>
      </c>
    </row>
    <row r="5197" spans="1:32">
      <c r="A5197" t="str">
        <v>ESHL</v>
      </c>
      <c r="B5197" t="str">
        <v>BJS</v>
      </c>
      <c r="C5197" t="str">
        <v>CONTRACT_FEE</v>
      </c>
      <c r="D5197" s="4">
        <v>45068</v>
      </c>
      <c r="E5197" t="str">
        <v>YAMAHA</v>
      </c>
      <c r="F5197">
        <v>13100258</v>
      </c>
      <c r="G5197">
        <v>45068</v>
      </c>
      <c r="H5197" t="str">
        <v>YMCT|REPAIR CHARGE</v>
      </c>
      <c r="I5197" t="str">
        <v>REPAIR CHARGE</v>
      </c>
      <c r="J5197">
        <v>1</v>
      </c>
      <c r="K5197">
        <v>1</v>
      </c>
      <c r="L5197">
        <v>7200</v>
      </c>
      <c r="M5197" t="str">
        <v>CNY</v>
      </c>
      <c r="N5197">
        <v>1.135</v>
      </c>
      <c r="O5197">
        <v>7200</v>
      </c>
      <c r="P5197">
        <v>8172</v>
      </c>
      <c r="Q5197" t="str">
        <v>C66BJS-SMT SERVICE</v>
      </c>
      <c r="R5197" t="str">
        <v>Beijing Longtenglantian Technology Co., Ltd.</v>
      </c>
      <c r="S5197" t="str">
        <v>Same</v>
      </c>
      <c r="T5197">
        <v>906268</v>
      </c>
      <c r="U5197">
        <v>0</v>
      </c>
      <c r="V5197" t="str">
        <v>309ASY INV-CONTRACT</v>
      </c>
      <c r="W5197">
        <v>0</v>
      </c>
      <c r="X5197" t="str">
        <v>C66-BJS-FY24-LonTen</v>
      </c>
      <c r="Y5197">
        <v>0</v>
      </c>
      <c r="Z5197" t="str">
        <v>北京龙腾蓝天科技有限公司</v>
      </c>
      <c r="AA5197">
        <v>0</v>
      </c>
      <c r="AB5197">
        <v>2023</v>
      </c>
      <c r="AC5197">
        <v>5</v>
      </c>
      <c r="AD5197" t="str">
        <v>Q1</v>
      </c>
      <c r="AE5197" t="str">
        <v>FY23/24</v>
      </c>
      <c r="AF5197" t="str">
        <v>NORTH</v>
      </c>
    </row>
    <row r="5198" spans="1:32">
      <c r="A5198" t="str">
        <v>ESHL</v>
      </c>
      <c r="B5198" t="str">
        <v>BJS</v>
      </c>
      <c r="C5198" t="str">
        <v>SERVICE_CHARGE</v>
      </c>
      <c r="D5198" s="4">
        <v>45069</v>
      </c>
      <c r="E5198" t="str">
        <v>HELLER</v>
      </c>
      <c r="F5198">
        <v>12101240</v>
      </c>
      <c r="G5198">
        <v>45069</v>
      </c>
      <c r="H5198" t="str">
        <v>HELI|REPAIR CHARGE</v>
      </c>
      <c r="I5198" t="str">
        <v>REPAIR CHARGE</v>
      </c>
      <c r="J5198">
        <v>1</v>
      </c>
      <c r="K5198">
        <v>1</v>
      </c>
      <c r="L5198">
        <v>1100</v>
      </c>
      <c r="M5198" t="str">
        <v>CNY</v>
      </c>
      <c r="N5198">
        <v>1.135</v>
      </c>
      <c r="O5198">
        <v>1100</v>
      </c>
      <c r="P5198">
        <v>1248.5</v>
      </c>
      <c r="Q5198" t="str">
        <v>C66BJS-SMT SERVICE</v>
      </c>
      <c r="R5198" t="str">
        <v>Beijing Shenqi Technology Co., Ltd</v>
      </c>
      <c r="S5198" t="str">
        <v>Same</v>
      </c>
      <c r="T5198">
        <v>906266</v>
      </c>
      <c r="U5198">
        <v>0</v>
      </c>
      <c r="V5198" t="str">
        <v>309ASY INV-NON-CON</v>
      </c>
      <c r="W5198">
        <v>0</v>
      </c>
      <c r="X5198" t="str">
        <v>SVO-SMT-BJS-021859</v>
      </c>
      <c r="Y5198">
        <v>0</v>
      </c>
      <c r="Z5198" t="str">
        <v>北京珅琦科技有限公司</v>
      </c>
      <c r="AA5198">
        <v>0</v>
      </c>
      <c r="AB5198">
        <v>2023</v>
      </c>
      <c r="AC5198">
        <v>5</v>
      </c>
      <c r="AD5198" t="str">
        <v>Q1</v>
      </c>
      <c r="AE5198" t="str">
        <v>FY23/24</v>
      </c>
      <c r="AF5198" t="str">
        <v>NORTH</v>
      </c>
    </row>
    <row r="5199" spans="1:32">
      <c r="A5199" t="str">
        <v>ESHL</v>
      </c>
      <c r="B5199" t="str">
        <v>SHA</v>
      </c>
      <c r="C5199" t="str">
        <v>SERVICE_CHARGE</v>
      </c>
      <c r="D5199" s="4">
        <v>45071</v>
      </c>
      <c r="E5199" t="str">
        <v>YAMAHA</v>
      </c>
      <c r="F5199">
        <v>12101241</v>
      </c>
      <c r="G5199">
        <v>45071</v>
      </c>
      <c r="H5199" t="str">
        <v>YMCT|REPAIR CHARGE</v>
      </c>
      <c r="I5199" t="str">
        <v>REPAIR CHARGE</v>
      </c>
      <c r="J5199">
        <v>1</v>
      </c>
      <c r="K5199">
        <v>1</v>
      </c>
      <c r="L5199">
        <v>7970.8</v>
      </c>
      <c r="M5199" t="str">
        <v>CNY</v>
      </c>
      <c r="N5199">
        <v>1.135</v>
      </c>
      <c r="O5199">
        <v>7970.8</v>
      </c>
      <c r="P5199">
        <v>9046.8580000000002</v>
      </c>
      <c r="Q5199" t="str">
        <v>C66SHA-SERVICE GROUP</v>
      </c>
      <c r="R5199" t="str">
        <v>Quanzhou TYT Electronics Co.,Ltd</v>
      </c>
      <c r="S5199" t="str">
        <v>Same</v>
      </c>
      <c r="T5199">
        <v>906269</v>
      </c>
      <c r="U5199">
        <v>0</v>
      </c>
      <c r="V5199" t="str">
        <v>309ASY INV-NON-CON</v>
      </c>
      <c r="W5199">
        <v>0</v>
      </c>
      <c r="X5199">
        <v>0</v>
      </c>
      <c r="Y5199">
        <v>0</v>
      </c>
      <c r="Z5199" t="str">
        <v>泉州市南安特易通电子有限公司</v>
      </c>
      <c r="AA5199">
        <v>0</v>
      </c>
      <c r="AB5199">
        <v>2023</v>
      </c>
      <c r="AC5199">
        <v>5</v>
      </c>
      <c r="AD5199" t="str">
        <v>Q1</v>
      </c>
      <c r="AE5199" t="str">
        <v>FY23/24</v>
      </c>
      <c r="AF5199" t="str">
        <v>EAST</v>
      </c>
    </row>
    <row r="5200" spans="1:32">
      <c r="A5200" t="str">
        <v>ESHL</v>
      </c>
      <c r="B5200" t="str">
        <v>SHA</v>
      </c>
      <c r="C5200" t="str">
        <v>SPARES/OTHER</v>
      </c>
      <c r="D5200" s="4">
        <v>45071</v>
      </c>
      <c r="E5200" t="str">
        <v>YAMAHA</v>
      </c>
      <c r="F5200">
        <v>14104429</v>
      </c>
      <c r="G5200">
        <v>45071</v>
      </c>
      <c r="H5200" t="str">
        <v>YMCT|KYB-M5806-04</v>
      </c>
      <c r="I5200" t="str">
        <v>STEPPER DRV BRD ASSY</v>
      </c>
      <c r="J5200">
        <v>1</v>
      </c>
      <c r="K5200">
        <v>1</v>
      </c>
      <c r="L5200">
        <v>2566.37</v>
      </c>
      <c r="M5200" t="str">
        <v>CNY</v>
      </c>
      <c r="N5200">
        <v>1.135</v>
      </c>
      <c r="O5200">
        <v>2566.37</v>
      </c>
      <c r="P5200">
        <v>2912.8299499999998</v>
      </c>
      <c r="Q5200" t="str">
        <v>C66SHA-SERVICE GROUP</v>
      </c>
      <c r="R5200" t="str">
        <v>Shanghai Edge Light Industry Co.,Ltd</v>
      </c>
      <c r="S5200" t="str">
        <v>Same</v>
      </c>
      <c r="T5200">
        <v>906270</v>
      </c>
      <c r="U5200">
        <v>1604</v>
      </c>
      <c r="V5200" t="str">
        <v>309ASY INV-PTS SALES</v>
      </c>
      <c r="W5200">
        <v>0</v>
      </c>
      <c r="X5200">
        <v>0</v>
      </c>
      <c r="Y5200">
        <v>1195157</v>
      </c>
      <c r="Z5200" t="str">
        <v>上海边光实业有限公司</v>
      </c>
      <c r="AA5200">
        <v>0</v>
      </c>
      <c r="AB5200">
        <v>2023</v>
      </c>
      <c r="AC5200">
        <v>5</v>
      </c>
      <c r="AD5200" t="str">
        <v>Q1</v>
      </c>
      <c r="AE5200" t="str">
        <v>FY23/24</v>
      </c>
      <c r="AF5200" t="str">
        <v>EAST</v>
      </c>
    </row>
    <row r="5201" spans="1:32">
      <c r="A5201" t="str">
        <v>ESHL</v>
      </c>
      <c r="B5201" t="str">
        <v>SZX</v>
      </c>
      <c r="C5201" t="str">
        <v>SERVICE_CHARGE</v>
      </c>
      <c r="D5201" s="4">
        <v>45075</v>
      </c>
      <c r="E5201" t="str">
        <v>YAMAHA</v>
      </c>
      <c r="F5201">
        <v>12101242</v>
      </c>
      <c r="G5201">
        <v>45075</v>
      </c>
      <c r="H5201" t="str">
        <v>YMCT|REPAIR CHARGE</v>
      </c>
      <c r="I5201" t="str">
        <v>REPAIR CHARGE</v>
      </c>
      <c r="J5201">
        <v>3</v>
      </c>
      <c r="K5201">
        <v>3</v>
      </c>
      <c r="L5201">
        <v>6504.42</v>
      </c>
      <c r="M5201" t="str">
        <v>CNY</v>
      </c>
      <c r="N5201">
        <v>1.135</v>
      </c>
      <c r="O5201">
        <v>6504.42</v>
      </c>
      <c r="P5201">
        <v>7382.5167000000001</v>
      </c>
      <c r="Q5201" t="str">
        <v>C66SZX-SMT SERVICE</v>
      </c>
      <c r="R5201" t="str">
        <v>JIANGXI LONGTECH SMART CONTROL CO., LTD</v>
      </c>
      <c r="S5201" t="str">
        <v>Same</v>
      </c>
      <c r="T5201">
        <v>906272</v>
      </c>
      <c r="U5201">
        <v>0</v>
      </c>
      <c r="V5201" t="str">
        <v>309ASY INV-NON-CON</v>
      </c>
      <c r="W5201">
        <v>0</v>
      </c>
      <c r="X5201" t="str">
        <v>3511-202304120001</v>
      </c>
      <c r="Y5201">
        <v>0</v>
      </c>
      <c r="Z5201" t="str">
        <v>江西朗特智能控制有限公司</v>
      </c>
      <c r="AA5201">
        <v>0</v>
      </c>
      <c r="AB5201">
        <v>2023</v>
      </c>
      <c r="AC5201">
        <v>5</v>
      </c>
      <c r="AD5201" t="str">
        <v>Q1</v>
      </c>
      <c r="AE5201" t="str">
        <v>FY23/24</v>
      </c>
      <c r="AF5201" t="str">
        <v>SOUTH</v>
      </c>
    </row>
    <row r="5202" spans="1:32">
      <c r="A5202" t="str">
        <v>ESHL</v>
      </c>
      <c r="B5202" t="str">
        <v>SHA</v>
      </c>
      <c r="C5202" t="str">
        <v>FEEDER</v>
      </c>
      <c r="D5202" s="4">
        <v>45082</v>
      </c>
      <c r="E5202" t="str">
        <v>YAMAHA</v>
      </c>
      <c r="F5202">
        <v>14104430</v>
      </c>
      <c r="G5202">
        <v>45082</v>
      </c>
      <c r="H5202" t="str">
        <v>YMCT|KHJ-MC100-00</v>
      </c>
      <c r="I5202" t="str">
        <v>SS TAPE FEEDER 8mm</v>
      </c>
      <c r="J5202">
        <v>82</v>
      </c>
      <c r="K5202">
        <v>82</v>
      </c>
      <c r="L5202">
        <v>194187.61</v>
      </c>
      <c r="M5202" t="str">
        <v>CNY</v>
      </c>
      <c r="N5202">
        <v>1.105</v>
      </c>
      <c r="O5202">
        <v>194187.61</v>
      </c>
      <c r="P5202">
        <v>214577.30904999998</v>
      </c>
      <c r="Q5202" t="str">
        <v>C66SHA-SERVICE GROUP</v>
      </c>
      <c r="R5202" t="str">
        <v>Tiecheng Information Technology (Taizhou) Co., LTD</v>
      </c>
      <c r="S5202" t="str">
        <v>Same</v>
      </c>
      <c r="T5202">
        <v>906273</v>
      </c>
      <c r="U5202">
        <v>175644</v>
      </c>
      <c r="V5202" t="str">
        <v>309ASY INV-PTS SALES</v>
      </c>
      <c r="W5202">
        <v>0</v>
      </c>
      <c r="X5202">
        <v>0</v>
      </c>
      <c r="Y5202">
        <v>1201167</v>
      </c>
      <c r="Z5202" t="str">
        <v>铁城信息科技（台州）有限公司</v>
      </c>
      <c r="AA5202">
        <v>0</v>
      </c>
      <c r="AB5202">
        <v>2023</v>
      </c>
      <c r="AC5202">
        <v>6</v>
      </c>
      <c r="AD5202" t="str">
        <v>Q1</v>
      </c>
      <c r="AE5202" t="str">
        <v>FY23/24</v>
      </c>
      <c r="AF5202" t="str">
        <v>EAST</v>
      </c>
    </row>
    <row r="5203" spans="1:32">
      <c r="A5203" t="str">
        <v>ESHL</v>
      </c>
      <c r="B5203" t="str">
        <v>SHA</v>
      </c>
      <c r="C5203" t="str">
        <v>FEEDER</v>
      </c>
      <c r="D5203" s="4">
        <v>45082</v>
      </c>
      <c r="E5203" t="str">
        <v>YAMAHA</v>
      </c>
      <c r="F5203">
        <v>14104430</v>
      </c>
      <c r="G5203">
        <v>45082</v>
      </c>
      <c r="H5203" t="str">
        <v>YMCT|KHJ-MC200-00</v>
      </c>
      <c r="I5203" t="str">
        <v>SS TAPE FEEDER 12/16mm</v>
      </c>
      <c r="J5203">
        <v>10</v>
      </c>
      <c r="K5203">
        <v>10</v>
      </c>
      <c r="L5203">
        <v>33035.4</v>
      </c>
      <c r="M5203" t="str">
        <v>CNY</v>
      </c>
      <c r="N5203">
        <v>1.105</v>
      </c>
      <c r="O5203">
        <v>33035.4</v>
      </c>
      <c r="P5203">
        <v>36504.116999999998</v>
      </c>
      <c r="Q5203" t="str">
        <v>C66SHA-SERVICE GROUP</v>
      </c>
      <c r="R5203" t="str">
        <v>Tiecheng Information Technology (Taizhou) Co., LTD</v>
      </c>
      <c r="S5203" t="str">
        <v>Same</v>
      </c>
      <c r="T5203">
        <v>906273</v>
      </c>
      <c r="U5203">
        <v>29610</v>
      </c>
      <c r="V5203" t="str">
        <v>309ASY INV-PTS SALES</v>
      </c>
      <c r="W5203">
        <v>0</v>
      </c>
      <c r="X5203">
        <v>0</v>
      </c>
      <c r="Y5203">
        <v>1201167</v>
      </c>
      <c r="Z5203" t="str">
        <v>铁城信息科技（台州）有限公司</v>
      </c>
      <c r="AA5203">
        <v>0</v>
      </c>
      <c r="AB5203">
        <v>2023</v>
      </c>
      <c r="AC5203">
        <v>6</v>
      </c>
      <c r="AD5203" t="str">
        <v>Q1</v>
      </c>
      <c r="AE5203" t="str">
        <v>FY23/24</v>
      </c>
      <c r="AF5203" t="str">
        <v>EAST</v>
      </c>
    </row>
    <row r="5204" spans="1:32">
      <c r="A5204" t="str">
        <v>ESHL</v>
      </c>
      <c r="B5204" t="str">
        <v>SHA</v>
      </c>
      <c r="C5204" t="str">
        <v>FEEDER</v>
      </c>
      <c r="D5204" s="4">
        <v>45082</v>
      </c>
      <c r="E5204" t="str">
        <v>YAMAHA</v>
      </c>
      <c r="F5204">
        <v>14104430</v>
      </c>
      <c r="G5204">
        <v>45082</v>
      </c>
      <c r="H5204" t="str">
        <v>YMCT|KHJ-MC400-00</v>
      </c>
      <c r="I5204" t="str">
        <v>SS TAPE FEEDER 24mm</v>
      </c>
      <c r="J5204">
        <v>5</v>
      </c>
      <c r="K5204">
        <v>5</v>
      </c>
      <c r="L5204">
        <v>19761.060000000001</v>
      </c>
      <c r="M5204" t="str">
        <v>CNY</v>
      </c>
      <c r="N5204">
        <v>1.105</v>
      </c>
      <c r="O5204">
        <v>19761.060000000001</v>
      </c>
      <c r="P5204">
        <v>21835.971300000001</v>
      </c>
      <c r="Q5204" t="str">
        <v>C66SHA-SERVICE GROUP</v>
      </c>
      <c r="R5204" t="str">
        <v>Tiecheng Information Technology (Taizhou) Co., LTD</v>
      </c>
      <c r="S5204" t="str">
        <v>Same</v>
      </c>
      <c r="T5204">
        <v>906273</v>
      </c>
      <c r="U5204">
        <v>16537.5</v>
      </c>
      <c r="V5204" t="str">
        <v>309ASY INV-PTS SALES</v>
      </c>
      <c r="W5204">
        <v>0</v>
      </c>
      <c r="X5204">
        <v>0</v>
      </c>
      <c r="Y5204">
        <v>1201167</v>
      </c>
      <c r="Z5204" t="str">
        <v>铁城信息科技（台州）有限公司</v>
      </c>
      <c r="AA5204">
        <v>0</v>
      </c>
      <c r="AB5204">
        <v>2023</v>
      </c>
      <c r="AC5204">
        <v>6</v>
      </c>
      <c r="AD5204" t="str">
        <v>Q1</v>
      </c>
      <c r="AE5204" t="str">
        <v>FY23/24</v>
      </c>
      <c r="AF5204" t="str">
        <v>EAST</v>
      </c>
    </row>
    <row r="5205" spans="1:32">
      <c r="A5205" t="str">
        <v>ESHL</v>
      </c>
      <c r="B5205" t="str">
        <v>XIY</v>
      </c>
      <c r="C5205" t="str">
        <v>SERVICE_CHARGE</v>
      </c>
      <c r="D5205" s="4">
        <v>45084</v>
      </c>
      <c r="E5205" t="str">
        <v>YAMAHA</v>
      </c>
      <c r="F5205">
        <v>12101243</v>
      </c>
      <c r="G5205">
        <v>45084</v>
      </c>
      <c r="H5205" t="str">
        <v>YMCT|REPAIR CHARGE</v>
      </c>
      <c r="I5205" t="str">
        <v>REPAIR CHARGE</v>
      </c>
      <c r="J5205">
        <v>1</v>
      </c>
      <c r="K5205">
        <v>1</v>
      </c>
      <c r="L5205">
        <v>10932.74</v>
      </c>
      <c r="M5205" t="str">
        <v>CNY</v>
      </c>
      <c r="N5205">
        <v>1.105</v>
      </c>
      <c r="O5205">
        <v>10932.74</v>
      </c>
      <c r="P5205">
        <v>12080.6777</v>
      </c>
      <c r="Q5205" t="str">
        <v>C66XIY-SERVICE GROUP</v>
      </c>
      <c r="R5205" t="str">
        <v>Huanic Corporation</v>
      </c>
      <c r="S5205" t="str">
        <v>Same</v>
      </c>
      <c r="T5205">
        <v>906274</v>
      </c>
      <c r="U5205">
        <v>0</v>
      </c>
      <c r="V5205" t="str">
        <v>309ASY INV-NON-CON</v>
      </c>
      <c r="W5205">
        <v>0</v>
      </c>
      <c r="X5205">
        <v>0</v>
      </c>
      <c r="Y5205">
        <v>0</v>
      </c>
      <c r="Z5205" t="str">
        <v>西安华科光电有限公司</v>
      </c>
      <c r="AA5205">
        <v>0</v>
      </c>
      <c r="AB5205">
        <v>2023</v>
      </c>
      <c r="AC5205">
        <v>6</v>
      </c>
      <c r="AD5205" t="str">
        <v>Q1</v>
      </c>
      <c r="AE5205" t="str">
        <v>FY23/24</v>
      </c>
      <c r="AF5205" t="str">
        <v>WEST</v>
      </c>
    </row>
    <row r="5206" spans="1:32">
      <c r="A5206" t="str">
        <v>ESHL</v>
      </c>
      <c r="B5206" t="str">
        <v>SHA</v>
      </c>
      <c r="C5206" t="str">
        <v>SPARES/OTHER</v>
      </c>
      <c r="D5206" s="4">
        <v>45084</v>
      </c>
      <c r="E5206" t="str">
        <v>YAMAHA</v>
      </c>
      <c r="F5206">
        <v>14104431</v>
      </c>
      <c r="G5206">
        <v>45084</v>
      </c>
      <c r="H5206" t="str">
        <v>YMCT|90990-25J026</v>
      </c>
      <c r="I5206" t="str">
        <v>BEARING</v>
      </c>
      <c r="J5206">
        <v>10</v>
      </c>
      <c r="K5206">
        <v>10</v>
      </c>
      <c r="L5206">
        <v>1203.54</v>
      </c>
      <c r="M5206" t="str">
        <v>CNY</v>
      </c>
      <c r="N5206">
        <v>1.105</v>
      </c>
      <c r="O5206">
        <v>1203.54</v>
      </c>
      <c r="P5206">
        <v>1329.9116999999999</v>
      </c>
      <c r="Q5206" t="str">
        <v>C66SHA-SERVICE GROUP</v>
      </c>
      <c r="R5206" t="str">
        <v>Wuhu Yabosion Electronic Technology Co., Ltd.</v>
      </c>
      <c r="S5206" t="str">
        <v>Same</v>
      </c>
      <c r="T5206">
        <v>906275</v>
      </c>
      <c r="U5206">
        <v>637.20000000000005</v>
      </c>
      <c r="V5206" t="str">
        <v>309ASY INV-PTS SALES</v>
      </c>
      <c r="W5206">
        <v>0</v>
      </c>
      <c r="X5206">
        <v>0</v>
      </c>
      <c r="Y5206">
        <v>1203115</v>
      </c>
      <c r="Z5206" t="str">
        <v>芜湖雅葆轩电子科技股份有限公司</v>
      </c>
      <c r="AA5206">
        <v>0</v>
      </c>
      <c r="AB5206">
        <v>2023</v>
      </c>
      <c r="AC5206">
        <v>6</v>
      </c>
      <c r="AD5206" t="str">
        <v>Q1</v>
      </c>
      <c r="AE5206" t="str">
        <v>FY23/24</v>
      </c>
      <c r="AF5206" t="str">
        <v>EAST</v>
      </c>
    </row>
    <row r="5207" spans="1:32">
      <c r="A5207" t="str">
        <v>ESHL</v>
      </c>
      <c r="B5207" t="str">
        <v>XIY</v>
      </c>
      <c r="C5207" t="str">
        <v>SPARES/OTHER</v>
      </c>
      <c r="D5207" s="4">
        <v>45089</v>
      </c>
      <c r="E5207" t="str">
        <v>YAMAHA</v>
      </c>
      <c r="F5207">
        <v>10100091</v>
      </c>
      <c r="G5207">
        <v>45089</v>
      </c>
      <c r="H5207" t="str">
        <v>YMCT|REPAIR CHARGE</v>
      </c>
      <c r="I5207" t="str">
        <v>REPAIR CHARGE</v>
      </c>
      <c r="J5207">
        <v>2</v>
      </c>
      <c r="K5207">
        <v>2</v>
      </c>
      <c r="L5207">
        <v>8534.51</v>
      </c>
      <c r="M5207" t="str">
        <v>CNY</v>
      </c>
      <c r="N5207">
        <v>1.105</v>
      </c>
      <c r="O5207">
        <v>8534.51</v>
      </c>
      <c r="P5207">
        <v>9430.6335500000005</v>
      </c>
      <c r="Q5207" t="str">
        <v>C66XIY-SERVICE GROUP</v>
      </c>
      <c r="R5207" t="str">
        <v>Ningxia LGG Instrument Co., Ltd.</v>
      </c>
      <c r="S5207" t="str">
        <v>Same</v>
      </c>
      <c r="T5207">
        <v>301629</v>
      </c>
      <c r="U5207">
        <v>0</v>
      </c>
      <c r="V5207" t="str">
        <v>309ASY INV-STOCK</v>
      </c>
      <c r="W5207">
        <v>0</v>
      </c>
      <c r="X5207">
        <v>0</v>
      </c>
      <c r="Y5207">
        <v>0</v>
      </c>
      <c r="Z5207" t="str">
        <v>宁夏隆基宁光仪表股份有限公司</v>
      </c>
      <c r="AA5207">
        <v>0</v>
      </c>
      <c r="AB5207">
        <v>2023</v>
      </c>
      <c r="AC5207">
        <v>6</v>
      </c>
      <c r="AD5207" t="str">
        <v>Q1</v>
      </c>
      <c r="AE5207" t="str">
        <v>FY23/24</v>
      </c>
      <c r="AF5207" t="str">
        <v>WEST</v>
      </c>
    </row>
    <row r="5208" spans="1:32">
      <c r="A5208" t="str">
        <v>ESHL</v>
      </c>
      <c r="B5208" t="str">
        <v>XIY</v>
      </c>
      <c r="C5208" t="str">
        <v>SERVICE_CHARGE</v>
      </c>
      <c r="D5208" s="4">
        <v>45089</v>
      </c>
      <c r="E5208" t="str">
        <v>YAMAHA</v>
      </c>
      <c r="F5208">
        <v>12101244</v>
      </c>
      <c r="G5208">
        <v>45089</v>
      </c>
      <c r="H5208" t="str">
        <v>YMCT|REPAIR CHARGE</v>
      </c>
      <c r="I5208" t="str">
        <v>REPAIR CHARGE</v>
      </c>
      <c r="J5208">
        <v>1</v>
      </c>
      <c r="K5208">
        <v>1</v>
      </c>
      <c r="L5208">
        <v>2654.87</v>
      </c>
      <c r="M5208" t="str">
        <v>CNY</v>
      </c>
      <c r="N5208">
        <v>1.105</v>
      </c>
      <c r="O5208">
        <v>2654.87</v>
      </c>
      <c r="P5208">
        <v>2933.6313499999997</v>
      </c>
      <c r="Q5208" t="str">
        <v>C66XIY-SERVICE GROUP</v>
      </c>
      <c r="R5208" t="str">
        <v>Ningxia LGG Instrument Co., Ltd.</v>
      </c>
      <c r="S5208" t="str">
        <v>Same</v>
      </c>
      <c r="T5208">
        <v>906276</v>
      </c>
      <c r="U5208">
        <v>0</v>
      </c>
      <c r="V5208" t="str">
        <v>309ASY INV-NON-CON</v>
      </c>
      <c r="W5208">
        <v>0</v>
      </c>
      <c r="X5208">
        <v>0</v>
      </c>
      <c r="Y5208">
        <v>0</v>
      </c>
      <c r="Z5208" t="str">
        <v>宁夏隆基宁光仪表股份有限公司</v>
      </c>
      <c r="AA5208">
        <v>0</v>
      </c>
      <c r="AB5208">
        <v>2023</v>
      </c>
      <c r="AC5208">
        <v>6</v>
      </c>
      <c r="AD5208" t="str">
        <v>Q1</v>
      </c>
      <c r="AE5208" t="str">
        <v>FY23/24</v>
      </c>
      <c r="AF5208" t="str">
        <v>WEST</v>
      </c>
    </row>
    <row r="5209" spans="1:32">
      <c r="A5209" t="str">
        <v>ESHL</v>
      </c>
      <c r="B5209" t="str">
        <v>SHA</v>
      </c>
      <c r="C5209" t="str">
        <v>SERVICE_CHARGE</v>
      </c>
      <c r="D5209" s="4">
        <v>45090</v>
      </c>
      <c r="E5209" t="str">
        <v>YAMAHA</v>
      </c>
      <c r="F5209">
        <v>12101245</v>
      </c>
      <c r="G5209">
        <v>45090</v>
      </c>
      <c r="H5209" t="str">
        <v>YMCT|REPAIR CHARGE</v>
      </c>
      <c r="I5209" t="str">
        <v>REPAIR CHARGE</v>
      </c>
      <c r="J5209">
        <v>6</v>
      </c>
      <c r="K5209">
        <v>6</v>
      </c>
      <c r="L5209">
        <v>4107.96</v>
      </c>
      <c r="M5209" t="str">
        <v>CNY</v>
      </c>
      <c r="N5209">
        <v>1.105</v>
      </c>
      <c r="O5209">
        <v>4107.96</v>
      </c>
      <c r="P5209">
        <v>4539.2957999999999</v>
      </c>
      <c r="Q5209" t="str">
        <v>C66SHA-SERVICE GROUP</v>
      </c>
      <c r="R5209" t="str">
        <v>Amphenol Airwave (HaiYan) Communication Electronic</v>
      </c>
      <c r="S5209" t="str">
        <v>Same</v>
      </c>
      <c r="T5209">
        <v>906278</v>
      </c>
      <c r="U5209">
        <v>0</v>
      </c>
      <c r="V5209" t="str">
        <v>309ASY INV-NON-CON</v>
      </c>
      <c r="W5209">
        <v>0</v>
      </c>
      <c r="X5209">
        <v>0</v>
      </c>
      <c r="Y5209">
        <v>0</v>
      </c>
      <c r="Z5209" t="str">
        <v>安费诺永亿(海盐)通讯电子有限公司</v>
      </c>
      <c r="AA5209">
        <v>0</v>
      </c>
      <c r="AB5209">
        <v>2023</v>
      </c>
      <c r="AC5209">
        <v>6</v>
      </c>
      <c r="AD5209" t="str">
        <v>Q1</v>
      </c>
      <c r="AE5209" t="str">
        <v>FY23/24</v>
      </c>
      <c r="AF5209" t="str">
        <v>EAST</v>
      </c>
    </row>
    <row r="5210" spans="1:32">
      <c r="A5210" t="str">
        <v>ESHL</v>
      </c>
      <c r="B5210" t="str">
        <v>BJS</v>
      </c>
      <c r="C5210" t="str">
        <v>CONTRACT_FEE</v>
      </c>
      <c r="D5210" s="4">
        <v>45090</v>
      </c>
      <c r="E5210" t="str">
        <v>YAMAHA</v>
      </c>
      <c r="F5210">
        <v>13100259</v>
      </c>
      <c r="G5210">
        <v>45090</v>
      </c>
      <c r="H5210" t="str">
        <v>YMCT|REPAIR CHARGE</v>
      </c>
      <c r="I5210" t="str">
        <v>REPAIR CHARGE</v>
      </c>
      <c r="J5210">
        <v>1</v>
      </c>
      <c r="K5210">
        <v>1</v>
      </c>
      <c r="L5210">
        <v>6000</v>
      </c>
      <c r="M5210" t="str">
        <v>CNY</v>
      </c>
      <c r="N5210">
        <v>1.105</v>
      </c>
      <c r="O5210">
        <v>6000</v>
      </c>
      <c r="P5210">
        <v>6630</v>
      </c>
      <c r="Q5210" t="str">
        <v>C66BJS-SMT SERVICE</v>
      </c>
      <c r="R5210" t="str">
        <v>Qingdao Kerongda Electronic Co., Ltd.</v>
      </c>
      <c r="S5210" t="str">
        <v>Same</v>
      </c>
      <c r="T5210">
        <v>906271</v>
      </c>
      <c r="U5210">
        <v>0</v>
      </c>
      <c r="V5210" t="str">
        <v>309ASY INV-CONTRACT</v>
      </c>
      <c r="W5210">
        <v>0</v>
      </c>
      <c r="X5210" t="str">
        <v>C66-BJS-FY24-kerongda</v>
      </c>
      <c r="Y5210">
        <v>0</v>
      </c>
      <c r="Z5210" t="str">
        <v>青岛科荣达电器科技有限公司</v>
      </c>
      <c r="AA5210">
        <v>0</v>
      </c>
      <c r="AB5210">
        <v>2023</v>
      </c>
      <c r="AC5210">
        <v>6</v>
      </c>
      <c r="AD5210" t="str">
        <v>Q1</v>
      </c>
      <c r="AE5210" t="str">
        <v>FY23/24</v>
      </c>
      <c r="AF5210" t="str">
        <v>NORTH</v>
      </c>
    </row>
    <row r="5211" spans="1:32">
      <c r="A5211" t="str">
        <v>ESHL</v>
      </c>
      <c r="B5211" t="str">
        <v>SHA</v>
      </c>
      <c r="C5211" t="str">
        <v>SPARES/OTHER</v>
      </c>
      <c r="D5211" s="4">
        <v>45090</v>
      </c>
      <c r="E5211" t="str">
        <v>YAMAHA</v>
      </c>
      <c r="F5211">
        <v>14104432</v>
      </c>
      <c r="G5211">
        <v>45090</v>
      </c>
      <c r="H5211" t="str">
        <v>YMCT|KMB-M7943-01</v>
      </c>
      <c r="I5211" t="str">
        <v>HOLDER PRISM 2 ASSY.</v>
      </c>
      <c r="J5211">
        <v>1</v>
      </c>
      <c r="K5211">
        <v>1</v>
      </c>
      <c r="L5211">
        <v>4587.6099999999997</v>
      </c>
      <c r="M5211" t="str">
        <v>CNY</v>
      </c>
      <c r="N5211">
        <v>1.105</v>
      </c>
      <c r="O5211">
        <v>4587.6099999999997</v>
      </c>
      <c r="P5211">
        <v>5069.3090499999998</v>
      </c>
      <c r="Q5211" t="str">
        <v>C66SHA-SERVICE GROUP</v>
      </c>
      <c r="R5211" t="str">
        <v>Nanjing Feiteng Electronic Technology Co., Ltd.</v>
      </c>
      <c r="S5211" t="str">
        <v>Same</v>
      </c>
      <c r="T5211">
        <v>906277</v>
      </c>
      <c r="U5211">
        <v>2118</v>
      </c>
      <c r="V5211" t="str">
        <v>309ASY INV-PTS SALES</v>
      </c>
      <c r="W5211">
        <v>0</v>
      </c>
      <c r="X5211">
        <v>0</v>
      </c>
      <c r="Y5211">
        <v>1207150</v>
      </c>
      <c r="Z5211" t="str">
        <v>南京飞腾电子科技有限公司</v>
      </c>
      <c r="AA5211">
        <v>0</v>
      </c>
      <c r="AB5211">
        <v>2023</v>
      </c>
      <c r="AC5211">
        <v>6</v>
      </c>
      <c r="AD5211" t="str">
        <v>Q1</v>
      </c>
      <c r="AE5211" t="str">
        <v>FY23/24</v>
      </c>
      <c r="AF5211" t="str">
        <v>EAST</v>
      </c>
    </row>
    <row r="5212" spans="1:32">
      <c r="A5212" t="str">
        <v>ESHL</v>
      </c>
      <c r="B5212" t="str">
        <v>SHA</v>
      </c>
      <c r="C5212" t="str">
        <v>SERVICE_CHARGE</v>
      </c>
      <c r="D5212" s="4">
        <v>45096</v>
      </c>
      <c r="E5212" t="str">
        <v>YAMAHA</v>
      </c>
      <c r="F5212">
        <v>12101246</v>
      </c>
      <c r="G5212">
        <v>45096</v>
      </c>
      <c r="H5212" t="str">
        <v>YMCT|SERVICE FEE</v>
      </c>
      <c r="I5212" t="str">
        <v>SERVICE CHARGE</v>
      </c>
      <c r="J5212">
        <v>1</v>
      </c>
      <c r="K5212">
        <v>1</v>
      </c>
      <c r="L5212">
        <v>1863.42</v>
      </c>
      <c r="M5212" t="str">
        <v>CNY</v>
      </c>
      <c r="N5212">
        <v>1.105</v>
      </c>
      <c r="O5212">
        <v>1863.42</v>
      </c>
      <c r="P5212">
        <v>2059.0790999999999</v>
      </c>
      <c r="Q5212" t="str">
        <v>C66SHA-SERVICE GROUP</v>
      </c>
      <c r="R5212" t="str">
        <v>Wenzhou University Yueqing Industrial Research Ins</v>
      </c>
      <c r="S5212" t="str">
        <v>Same</v>
      </c>
      <c r="T5212">
        <v>906281</v>
      </c>
      <c r="U5212">
        <v>0</v>
      </c>
      <c r="V5212" t="str">
        <v>309ASY INV-NON-CON</v>
      </c>
      <c r="W5212">
        <v>0</v>
      </c>
      <c r="X5212">
        <v>0</v>
      </c>
      <c r="Y5212">
        <v>0</v>
      </c>
      <c r="Z5212" t="str">
        <v>温州大学乐清工业研究院</v>
      </c>
      <c r="AA5212">
        <v>0</v>
      </c>
      <c r="AB5212">
        <v>2023</v>
      </c>
      <c r="AC5212">
        <v>6</v>
      </c>
      <c r="AD5212" t="str">
        <v>Q1</v>
      </c>
      <c r="AE5212" t="str">
        <v>FY23/24</v>
      </c>
      <c r="AF5212" t="str">
        <v>EAST</v>
      </c>
    </row>
    <row r="5213" spans="1:32">
      <c r="A5213" t="str">
        <v>ESHL</v>
      </c>
      <c r="B5213" t="str">
        <v>SHA</v>
      </c>
      <c r="C5213" t="str">
        <v>SERVICE_CHARGE</v>
      </c>
      <c r="D5213" s="4">
        <v>45096</v>
      </c>
      <c r="E5213" t="str">
        <v>YAMAHA</v>
      </c>
      <c r="F5213">
        <v>12101247</v>
      </c>
      <c r="G5213">
        <v>45096</v>
      </c>
      <c r="H5213" t="str">
        <v>YMCT|SERVICE FEE</v>
      </c>
      <c r="I5213" t="str">
        <v>SERVICE CHARGE</v>
      </c>
      <c r="J5213">
        <v>1</v>
      </c>
      <c r="K5213">
        <v>1</v>
      </c>
      <c r="L5213">
        <v>2105.66</v>
      </c>
      <c r="M5213" t="str">
        <v>CNY</v>
      </c>
      <c r="N5213">
        <v>1.105</v>
      </c>
      <c r="O5213">
        <v>2105.66</v>
      </c>
      <c r="P5213">
        <v>2326.7542999999996</v>
      </c>
      <c r="Q5213" t="str">
        <v>C66SHA-SERVICE GROUP</v>
      </c>
      <c r="R5213" t="str">
        <v>Wenzhou University Yueqing Industrial Research Ins</v>
      </c>
      <c r="S5213" t="str">
        <v>Same</v>
      </c>
      <c r="T5213">
        <v>906282</v>
      </c>
      <c r="U5213">
        <v>0</v>
      </c>
      <c r="V5213" t="str">
        <v>309ASY INV-NON-CON</v>
      </c>
      <c r="W5213">
        <v>0</v>
      </c>
      <c r="X5213">
        <v>0</v>
      </c>
      <c r="Y5213">
        <v>0</v>
      </c>
      <c r="Z5213" t="str">
        <v>温州大学乐清工业研究院</v>
      </c>
      <c r="AA5213">
        <v>0</v>
      </c>
      <c r="AB5213">
        <v>2023</v>
      </c>
      <c r="AC5213">
        <v>6</v>
      </c>
      <c r="AD5213" t="str">
        <v>Q1</v>
      </c>
      <c r="AE5213" t="str">
        <v>FY23/24</v>
      </c>
      <c r="AF5213" t="str">
        <v>EAST</v>
      </c>
    </row>
    <row r="5214" spans="1:32">
      <c r="A5214" t="str">
        <v>ESHL</v>
      </c>
      <c r="B5214" t="str">
        <v>SZX</v>
      </c>
      <c r="C5214" t="str">
        <v>SPARES/OTHER</v>
      </c>
      <c r="D5214" s="4">
        <v>45096</v>
      </c>
      <c r="E5214" t="str">
        <v>OTHERS</v>
      </c>
      <c r="F5214">
        <v>14104433</v>
      </c>
      <c r="G5214">
        <v>45096</v>
      </c>
      <c r="H5214" t="str">
        <v>ZMTR|SA-SOMA-OA-P01</v>
      </c>
      <c r="I5214" t="str">
        <v>SPECIAL NOZZLE</v>
      </c>
      <c r="J5214">
        <v>2</v>
      </c>
      <c r="K5214">
        <v>2</v>
      </c>
      <c r="L5214">
        <v>2300</v>
      </c>
      <c r="M5214" t="str">
        <v>CNY</v>
      </c>
      <c r="N5214">
        <v>1.105</v>
      </c>
      <c r="O5214">
        <v>2300</v>
      </c>
      <c r="P5214">
        <v>2541.5</v>
      </c>
      <c r="Q5214" t="str">
        <v>C66SZX-SMT SERVICE</v>
      </c>
      <c r="R5214" t="str">
        <v>Dongguan Cowell Optic Electronics Co., Ltd.</v>
      </c>
      <c r="S5214" t="str">
        <v>Same</v>
      </c>
      <c r="T5214">
        <v>906280</v>
      </c>
      <c r="U5214">
        <v>619.46</v>
      </c>
      <c r="V5214" t="str">
        <v>309ASY INV-PTS SALES</v>
      </c>
      <c r="W5214">
        <v>0</v>
      </c>
      <c r="X5214" t="str">
        <v>6月对账单</v>
      </c>
      <c r="Y5214">
        <v>1211243</v>
      </c>
      <c r="Z5214" t="str">
        <v>东莞高伟光学电子有限公司</v>
      </c>
      <c r="AA5214">
        <v>0</v>
      </c>
      <c r="AB5214">
        <v>2023</v>
      </c>
      <c r="AC5214">
        <v>6</v>
      </c>
      <c r="AD5214" t="str">
        <v>Q1</v>
      </c>
      <c r="AE5214" t="str">
        <v>FY23/24</v>
      </c>
      <c r="AF5214" t="str">
        <v>SOUTH</v>
      </c>
    </row>
    <row r="5215" spans="1:32">
      <c r="A5215" t="str">
        <v>ESHL</v>
      </c>
      <c r="B5215" t="str">
        <v>SZX</v>
      </c>
      <c r="C5215" t="str">
        <v>SPARES/OTHER</v>
      </c>
      <c r="D5215" s="4">
        <v>45096</v>
      </c>
      <c r="E5215" t="str">
        <v>OTHERS</v>
      </c>
      <c r="F5215">
        <v>14104433</v>
      </c>
      <c r="G5215">
        <v>45096</v>
      </c>
      <c r="H5215" t="str">
        <v>ZMTR|PDX-S303</v>
      </c>
      <c r="I5215" t="str">
        <v>SPECIAL NOZZLE</v>
      </c>
      <c r="J5215">
        <v>5</v>
      </c>
      <c r="K5215">
        <v>5</v>
      </c>
      <c r="L5215">
        <v>5300</v>
      </c>
      <c r="M5215" t="str">
        <v>CNY</v>
      </c>
      <c r="N5215">
        <v>1.105</v>
      </c>
      <c r="O5215">
        <v>5300</v>
      </c>
      <c r="P5215">
        <v>5856.5</v>
      </c>
      <c r="Q5215" t="str">
        <v>C66SZX-SMT SERVICE</v>
      </c>
      <c r="R5215" t="str">
        <v>Dongguan Cowell Optic Electronics Co., Ltd.</v>
      </c>
      <c r="S5215" t="str">
        <v>Same</v>
      </c>
      <c r="T5215">
        <v>906280</v>
      </c>
      <c r="U5215">
        <v>1548.65</v>
      </c>
      <c r="V5215" t="str">
        <v>309ASY INV-PTS SALES</v>
      </c>
      <c r="W5215">
        <v>0</v>
      </c>
      <c r="X5215" t="str">
        <v>6月对账单</v>
      </c>
      <c r="Y5215">
        <v>1211243</v>
      </c>
      <c r="Z5215" t="str">
        <v>东莞高伟光学电子有限公司</v>
      </c>
      <c r="AA5215">
        <v>0</v>
      </c>
      <c r="AB5215">
        <v>2023</v>
      </c>
      <c r="AC5215">
        <v>6</v>
      </c>
      <c r="AD5215" t="str">
        <v>Q1</v>
      </c>
      <c r="AE5215" t="str">
        <v>FY23/24</v>
      </c>
      <c r="AF5215" t="str">
        <v>SOUTH</v>
      </c>
    </row>
    <row r="5216" spans="1:32">
      <c r="A5216" t="str">
        <v>ESHL</v>
      </c>
      <c r="B5216" t="str">
        <v>SZX</v>
      </c>
      <c r="C5216" t="str">
        <v>SPARES/OTHER</v>
      </c>
      <c r="D5216" s="4">
        <v>45096</v>
      </c>
      <c r="E5216" t="str">
        <v>OTHERS</v>
      </c>
      <c r="F5216">
        <v>14104433</v>
      </c>
      <c r="G5216">
        <v>45096</v>
      </c>
      <c r="H5216" t="str">
        <v>ZMTR|PDX-F303</v>
      </c>
      <c r="I5216" t="str">
        <v>SPECIAL NOZZLE</v>
      </c>
      <c r="J5216">
        <v>5</v>
      </c>
      <c r="K5216">
        <v>5</v>
      </c>
      <c r="L5216">
        <v>5300</v>
      </c>
      <c r="M5216" t="str">
        <v>CNY</v>
      </c>
      <c r="N5216">
        <v>1.105</v>
      </c>
      <c r="O5216">
        <v>5300</v>
      </c>
      <c r="P5216">
        <v>5856.5</v>
      </c>
      <c r="Q5216" t="str">
        <v>C66SZX-SMT SERVICE</v>
      </c>
      <c r="R5216" t="str">
        <v>Dongguan Cowell Optic Electronics Co., Ltd.</v>
      </c>
      <c r="S5216" t="str">
        <v>Same</v>
      </c>
      <c r="T5216">
        <v>906280</v>
      </c>
      <c r="U5216">
        <v>1548.65</v>
      </c>
      <c r="V5216" t="str">
        <v>309ASY INV-PTS SALES</v>
      </c>
      <c r="W5216">
        <v>0</v>
      </c>
      <c r="X5216" t="str">
        <v>6月对账单</v>
      </c>
      <c r="Y5216">
        <v>1211243</v>
      </c>
      <c r="Z5216" t="str">
        <v>东莞高伟光学电子有限公司</v>
      </c>
      <c r="AA5216">
        <v>0</v>
      </c>
      <c r="AB5216">
        <v>2023</v>
      </c>
      <c r="AC5216">
        <v>6</v>
      </c>
      <c r="AD5216" t="str">
        <v>Q1</v>
      </c>
      <c r="AE5216" t="str">
        <v>FY23/24</v>
      </c>
      <c r="AF5216" t="str">
        <v>SOUTH</v>
      </c>
    </row>
    <row r="5217" spans="1:32">
      <c r="A5217" t="str">
        <v>ESHL</v>
      </c>
      <c r="B5217" t="str">
        <v>SZX</v>
      </c>
      <c r="C5217" t="str">
        <v>SPARES/OTHER</v>
      </c>
      <c r="D5217" s="4">
        <v>45096</v>
      </c>
      <c r="E5217" t="str">
        <v>YAMAHA</v>
      </c>
      <c r="F5217">
        <v>14104433</v>
      </c>
      <c r="G5217">
        <v>45096</v>
      </c>
      <c r="H5217" t="str">
        <v>YMCT|KHY-M9125-00</v>
      </c>
      <c r="I5217" t="str">
        <v>PLATE 2 GUIDE</v>
      </c>
      <c r="J5217">
        <v>6</v>
      </c>
      <c r="K5217">
        <v>6</v>
      </c>
      <c r="L5217">
        <v>12000</v>
      </c>
      <c r="M5217" t="str">
        <v>CNY</v>
      </c>
      <c r="N5217">
        <v>1.105</v>
      </c>
      <c r="O5217">
        <v>12000</v>
      </c>
      <c r="P5217">
        <v>13260</v>
      </c>
      <c r="Q5217" t="str">
        <v>C66SZX-SMT SERVICE</v>
      </c>
      <c r="R5217" t="str">
        <v>Dongguan Cowell Optic Electronics Co., Ltd.</v>
      </c>
      <c r="S5217" t="str">
        <v>Same</v>
      </c>
      <c r="T5217">
        <v>906280</v>
      </c>
      <c r="U5217">
        <v>6720</v>
      </c>
      <c r="V5217" t="str">
        <v>309ASY INV-PTS SALES</v>
      </c>
      <c r="W5217">
        <v>0</v>
      </c>
      <c r="X5217" t="str">
        <v>6月对账单</v>
      </c>
      <c r="Y5217">
        <v>1211243</v>
      </c>
      <c r="Z5217" t="str">
        <v>东莞高伟光学电子有限公司</v>
      </c>
      <c r="AA5217">
        <v>0</v>
      </c>
      <c r="AB5217">
        <v>2023</v>
      </c>
      <c r="AC5217">
        <v>6</v>
      </c>
      <c r="AD5217" t="str">
        <v>Q1</v>
      </c>
      <c r="AE5217" t="str">
        <v>FY23/24</v>
      </c>
      <c r="AF5217" t="str">
        <v>SOUTH</v>
      </c>
    </row>
    <row r="5218" spans="1:32">
      <c r="A5218" t="str">
        <v>ESHL</v>
      </c>
      <c r="B5218" t="str">
        <v>SZX</v>
      </c>
      <c r="C5218" t="str">
        <v>SPARES/OTHER</v>
      </c>
      <c r="D5218" s="4">
        <v>45096</v>
      </c>
      <c r="E5218" t="str">
        <v>YAMAHA</v>
      </c>
      <c r="F5218">
        <v>14104433</v>
      </c>
      <c r="G5218">
        <v>45096</v>
      </c>
      <c r="H5218" t="str">
        <v>YMCT|KHY-M9126-00</v>
      </c>
      <c r="I5218" t="str">
        <v>GUIDE 1-1</v>
      </c>
      <c r="J5218">
        <v>12</v>
      </c>
      <c r="K5218">
        <v>12</v>
      </c>
      <c r="L5218">
        <v>3360</v>
      </c>
      <c r="M5218" t="str">
        <v>CNY</v>
      </c>
      <c r="N5218">
        <v>1.105</v>
      </c>
      <c r="O5218">
        <v>3360</v>
      </c>
      <c r="P5218">
        <v>3712.7999999999997</v>
      </c>
      <c r="Q5218" t="str">
        <v>C66SZX-SMT SERVICE</v>
      </c>
      <c r="R5218" t="str">
        <v>Dongguan Cowell Optic Electronics Co., Ltd.</v>
      </c>
      <c r="S5218" t="str">
        <v>Same</v>
      </c>
      <c r="T5218">
        <v>906280</v>
      </c>
      <c r="U5218">
        <v>1812</v>
      </c>
      <c r="V5218" t="str">
        <v>309ASY INV-PTS SALES</v>
      </c>
      <c r="W5218">
        <v>0</v>
      </c>
      <c r="X5218" t="str">
        <v>6月对账单</v>
      </c>
      <c r="Y5218">
        <v>1211243</v>
      </c>
      <c r="Z5218" t="str">
        <v>东莞高伟光学电子有限公司</v>
      </c>
      <c r="AA5218">
        <v>0</v>
      </c>
      <c r="AB5218">
        <v>2023</v>
      </c>
      <c r="AC5218">
        <v>6</v>
      </c>
      <c r="AD5218" t="str">
        <v>Q1</v>
      </c>
      <c r="AE5218" t="str">
        <v>FY23/24</v>
      </c>
      <c r="AF5218" t="str">
        <v>SOUTH</v>
      </c>
    </row>
    <row r="5219" spans="1:32">
      <c r="A5219" t="str">
        <v>ESHL</v>
      </c>
      <c r="B5219" t="str">
        <v>SZX</v>
      </c>
      <c r="C5219" t="str">
        <v>SPARES/OTHER</v>
      </c>
      <c r="D5219" s="4">
        <v>45096</v>
      </c>
      <c r="E5219" t="str">
        <v>YAMAHA</v>
      </c>
      <c r="F5219">
        <v>14104433</v>
      </c>
      <c r="G5219">
        <v>45096</v>
      </c>
      <c r="H5219" t="str">
        <v>YMCT|KL4-M1309-10</v>
      </c>
      <c r="I5219" t="str">
        <v>HANDLE</v>
      </c>
      <c r="J5219">
        <v>14</v>
      </c>
      <c r="K5219">
        <v>14</v>
      </c>
      <c r="L5219">
        <v>8680</v>
      </c>
      <c r="M5219" t="str">
        <v>CNY</v>
      </c>
      <c r="N5219">
        <v>1.105</v>
      </c>
      <c r="O5219">
        <v>8680</v>
      </c>
      <c r="P5219">
        <v>9591.4</v>
      </c>
      <c r="Q5219" t="str">
        <v>C66SZX-SMT SERVICE</v>
      </c>
      <c r="R5219" t="str">
        <v>Dongguan Cowell Optic Electronics Co., Ltd.</v>
      </c>
      <c r="S5219" t="str">
        <v>Same</v>
      </c>
      <c r="T5219">
        <v>906280</v>
      </c>
      <c r="U5219">
        <v>1106</v>
      </c>
      <c r="V5219" t="str">
        <v>309ASY INV-PTS SALES</v>
      </c>
      <c r="W5219">
        <v>0</v>
      </c>
      <c r="X5219" t="str">
        <v>6月对账单</v>
      </c>
      <c r="Y5219">
        <v>1211243</v>
      </c>
      <c r="Z5219" t="str">
        <v>东莞高伟光学电子有限公司</v>
      </c>
      <c r="AA5219">
        <v>0</v>
      </c>
      <c r="AB5219">
        <v>2023</v>
      </c>
      <c r="AC5219">
        <v>6</v>
      </c>
      <c r="AD5219" t="str">
        <v>Q1</v>
      </c>
      <c r="AE5219" t="str">
        <v>FY23/24</v>
      </c>
      <c r="AF5219" t="str">
        <v>SOUTH</v>
      </c>
    </row>
    <row r="5220" spans="1:32">
      <c r="A5220" t="str">
        <v>ESHL</v>
      </c>
      <c r="B5220" t="str">
        <v>SZX</v>
      </c>
      <c r="C5220" t="str">
        <v>SPARES/OTHER</v>
      </c>
      <c r="D5220" s="4">
        <v>45096</v>
      </c>
      <c r="E5220" t="str">
        <v>OTHERS</v>
      </c>
      <c r="F5220">
        <v>14104433</v>
      </c>
      <c r="G5220">
        <v>45096</v>
      </c>
      <c r="H5220" t="str">
        <v>ZMTR|303-VA</v>
      </c>
      <c r="I5220" t="str">
        <v>SPECIAL NOZZLE</v>
      </c>
      <c r="J5220">
        <v>2</v>
      </c>
      <c r="K5220">
        <v>2</v>
      </c>
      <c r="L5220">
        <v>3160</v>
      </c>
      <c r="M5220" t="str">
        <v>CNY</v>
      </c>
      <c r="N5220">
        <v>1.105</v>
      </c>
      <c r="O5220">
        <v>3160</v>
      </c>
      <c r="P5220">
        <v>3491.7999999999997</v>
      </c>
      <c r="Q5220" t="str">
        <v>C66SZX-SMT SERVICE</v>
      </c>
      <c r="R5220" t="str">
        <v>Dongguan Cowell Optic Electronics Co., Ltd.</v>
      </c>
      <c r="S5220" t="str">
        <v>Same</v>
      </c>
      <c r="T5220">
        <v>906280</v>
      </c>
      <c r="U5220">
        <v>1327.44</v>
      </c>
      <c r="V5220" t="str">
        <v>309ASY INV-PTS SALES</v>
      </c>
      <c r="W5220">
        <v>0</v>
      </c>
      <c r="X5220" t="str">
        <v>6月对账单</v>
      </c>
      <c r="Y5220">
        <v>1211243</v>
      </c>
      <c r="Z5220" t="str">
        <v>东莞高伟光学电子有限公司</v>
      </c>
      <c r="AA5220">
        <v>0</v>
      </c>
      <c r="AB5220">
        <v>2023</v>
      </c>
      <c r="AC5220">
        <v>6</v>
      </c>
      <c r="AD5220" t="str">
        <v>Q1</v>
      </c>
      <c r="AE5220" t="str">
        <v>FY23/24</v>
      </c>
      <c r="AF5220" t="str">
        <v>SOUTH</v>
      </c>
    </row>
    <row r="5221" spans="1:32">
      <c r="A5221" t="str">
        <v>ESHL</v>
      </c>
      <c r="B5221" t="str">
        <v>SZX</v>
      </c>
      <c r="C5221" t="str">
        <v>SPARES/OTHER</v>
      </c>
      <c r="D5221" s="4">
        <v>45098</v>
      </c>
      <c r="E5221" t="str">
        <v>YAMAHA</v>
      </c>
      <c r="F5221">
        <v>14104434</v>
      </c>
      <c r="G5221">
        <v>45098</v>
      </c>
      <c r="H5221" t="str">
        <v>YMCT|KLW-M715B-00</v>
      </c>
      <c r="I5221" t="str">
        <v>GASKET</v>
      </c>
      <c r="J5221">
        <v>120</v>
      </c>
      <c r="K5221">
        <v>120</v>
      </c>
      <c r="L5221">
        <v>2336.2800000000002</v>
      </c>
      <c r="M5221" t="str">
        <v>CNY</v>
      </c>
      <c r="N5221">
        <v>1.105</v>
      </c>
      <c r="O5221">
        <v>2336.2800000000002</v>
      </c>
      <c r="P5221">
        <v>2581.5894000000003</v>
      </c>
      <c r="Q5221" t="str">
        <v>C66SZX-SMT SERVICE</v>
      </c>
      <c r="R5221" t="str">
        <v>Hai Xin Technology(ShenZhen) Company Limited.</v>
      </c>
      <c r="S5221" t="str">
        <v>Same</v>
      </c>
      <c r="T5221">
        <v>906283</v>
      </c>
      <c r="U5221">
        <v>1452</v>
      </c>
      <c r="V5221" t="str">
        <v>309ASY INV-PTS SALES</v>
      </c>
      <c r="W5221">
        <v>0</v>
      </c>
      <c r="X5221" t="str">
        <v>PO2303000373-KDA01</v>
      </c>
      <c r="Y5221">
        <v>1213197</v>
      </c>
      <c r="Z5221" t="str">
        <v>海星科技（深圳）有限公司</v>
      </c>
      <c r="AA5221">
        <v>0</v>
      </c>
      <c r="AB5221">
        <v>2023</v>
      </c>
      <c r="AC5221">
        <v>6</v>
      </c>
      <c r="AD5221" t="str">
        <v>Q1</v>
      </c>
      <c r="AE5221" t="str">
        <v>FY23/24</v>
      </c>
      <c r="AF5221" t="str">
        <v>SOUTH</v>
      </c>
    </row>
    <row r="5222" spans="1:32">
      <c r="A5222" t="str">
        <v>ESHL</v>
      </c>
      <c r="B5222" t="str">
        <v>BJS</v>
      </c>
      <c r="C5222" t="str">
        <v>SPARES/OTHER</v>
      </c>
      <c r="D5222" s="4">
        <v>45103</v>
      </c>
      <c r="E5222" t="str">
        <v>OTHERS</v>
      </c>
      <c r="F5222">
        <v>14104435</v>
      </c>
      <c r="G5222">
        <v>45103</v>
      </c>
      <c r="H5222" t="str">
        <v>DEKI|133585</v>
      </c>
      <c r="I5222" t="str">
        <v>BLADE SQ 60 DEGREE 300 LG X .2THK</v>
      </c>
      <c r="J5222">
        <v>2</v>
      </c>
      <c r="K5222">
        <v>2</v>
      </c>
      <c r="L5222">
        <v>920.35</v>
      </c>
      <c r="M5222" t="str">
        <v>CNY</v>
      </c>
      <c r="N5222">
        <v>1.105</v>
      </c>
      <c r="O5222">
        <v>920.35</v>
      </c>
      <c r="P5222">
        <v>1016.98675</v>
      </c>
      <c r="Q5222" t="str">
        <v>C66BJS-SMT SERVICE</v>
      </c>
      <c r="R5222" t="str">
        <v>Beijing Pute Weiye Technology Co., Ltd.</v>
      </c>
      <c r="S5222" t="str">
        <v>Same</v>
      </c>
      <c r="T5222">
        <v>906279</v>
      </c>
      <c r="U5222">
        <v>480</v>
      </c>
      <c r="V5222" t="str">
        <v>309ASY INV-PTS SALES</v>
      </c>
      <c r="W5222">
        <v>0</v>
      </c>
      <c r="X5222" t="str">
        <v>C66BJ24006</v>
      </c>
      <c r="Y5222">
        <v>1216206</v>
      </c>
      <c r="Z5222" t="str">
        <v>北京浦特伟业科技有限公司</v>
      </c>
      <c r="AA5222">
        <v>0</v>
      </c>
      <c r="AB5222">
        <v>2023</v>
      </c>
      <c r="AC5222">
        <v>6</v>
      </c>
      <c r="AD5222" t="str">
        <v>Q1</v>
      </c>
      <c r="AE5222" t="str">
        <v>FY23/24</v>
      </c>
      <c r="AF5222" t="str">
        <v>NORTH</v>
      </c>
    </row>
    <row r="5223" spans="1:32">
      <c r="A5223" t="str">
        <v>ESHL</v>
      </c>
      <c r="B5223" t="str">
        <v>SHA</v>
      </c>
      <c r="C5223" t="str">
        <v>SPARES/OTHER</v>
      </c>
      <c r="D5223" s="4">
        <v>45103</v>
      </c>
      <c r="E5223" t="str">
        <v>YAMAHA</v>
      </c>
      <c r="F5223">
        <v>14104436</v>
      </c>
      <c r="G5223">
        <v>45103</v>
      </c>
      <c r="H5223" t="str">
        <v>YMCT|KHJ-MC244-00</v>
      </c>
      <c r="I5223" t="str">
        <v>LEVER TAPE GUIDE R</v>
      </c>
      <c r="J5223">
        <v>1</v>
      </c>
      <c r="K5223">
        <v>1</v>
      </c>
      <c r="L5223">
        <v>0</v>
      </c>
      <c r="M5223" t="str">
        <v>CNY</v>
      </c>
      <c r="N5223">
        <v>1.105</v>
      </c>
      <c r="O5223">
        <v>0</v>
      </c>
      <c r="P5223">
        <v>0</v>
      </c>
      <c r="Q5223" t="str">
        <v>C66SHA-SERVICE GROUP</v>
      </c>
      <c r="R5223" t="str">
        <v>Quanzhou TYT Electronics Co.,Ltd</v>
      </c>
      <c r="S5223" t="str">
        <v>Same</v>
      </c>
      <c r="T5223">
        <v>906284</v>
      </c>
      <c r="U5223">
        <v>10</v>
      </c>
      <c r="V5223" t="str">
        <v>309ASY INV-PTS SALES</v>
      </c>
      <c r="W5223">
        <v>0</v>
      </c>
      <c r="X5223">
        <v>0</v>
      </c>
      <c r="Y5223">
        <v>1217144</v>
      </c>
      <c r="Z5223" t="str">
        <v>泉州市南安特易通电子有限公司</v>
      </c>
      <c r="AA5223">
        <v>0</v>
      </c>
      <c r="AB5223">
        <v>2023</v>
      </c>
      <c r="AC5223">
        <v>6</v>
      </c>
      <c r="AD5223" t="str">
        <v>Q1</v>
      </c>
      <c r="AE5223" t="str">
        <v>FY23/24</v>
      </c>
      <c r="AF5223" t="str">
        <v>EAST</v>
      </c>
    </row>
    <row r="5224" spans="1:32">
      <c r="A5224" t="str">
        <v>ESHL</v>
      </c>
      <c r="B5224" t="str">
        <v>SHA</v>
      </c>
      <c r="C5224" t="str">
        <v>SPARES/OTHER</v>
      </c>
      <c r="D5224" s="4">
        <v>45103</v>
      </c>
      <c r="E5224" t="str">
        <v>YAMAHA</v>
      </c>
      <c r="F5224">
        <v>14104436</v>
      </c>
      <c r="G5224">
        <v>45103</v>
      </c>
      <c r="H5224" t="str">
        <v>YMCT|KHJ-MC247-01</v>
      </c>
      <c r="I5224" t="str">
        <v>SPRING TAPE GUIDE F</v>
      </c>
      <c r="J5224">
        <v>2</v>
      </c>
      <c r="K5224">
        <v>2</v>
      </c>
      <c r="L5224">
        <v>0</v>
      </c>
      <c r="M5224" t="str">
        <v>CNY</v>
      </c>
      <c r="N5224">
        <v>1.105</v>
      </c>
      <c r="O5224">
        <v>0</v>
      </c>
      <c r="P5224">
        <v>0</v>
      </c>
      <c r="Q5224" t="str">
        <v>C66SHA-SERVICE GROUP</v>
      </c>
      <c r="R5224" t="str">
        <v>Quanzhou TYT Electronics Co.,Ltd</v>
      </c>
      <c r="S5224" t="str">
        <v>Same</v>
      </c>
      <c r="T5224">
        <v>906284</v>
      </c>
      <c r="U5224">
        <v>8.64</v>
      </c>
      <c r="V5224" t="str">
        <v>309ASY INV-PTS SALES</v>
      </c>
      <c r="W5224">
        <v>0</v>
      </c>
      <c r="X5224">
        <v>0</v>
      </c>
      <c r="Y5224">
        <v>1217144</v>
      </c>
      <c r="Z5224" t="str">
        <v>泉州市南安特易通电子有限公司</v>
      </c>
      <c r="AA5224">
        <v>0</v>
      </c>
      <c r="AB5224">
        <v>2023</v>
      </c>
      <c r="AC5224">
        <v>6</v>
      </c>
      <c r="AD5224" t="str">
        <v>Q1</v>
      </c>
      <c r="AE5224" t="str">
        <v>FY23/24</v>
      </c>
      <c r="AF5224" t="str">
        <v>EAST</v>
      </c>
    </row>
    <row r="5225" spans="1:32">
      <c r="A5225" t="str">
        <v>ESHL</v>
      </c>
      <c r="B5225" t="str">
        <v>SHA</v>
      </c>
      <c r="C5225" t="str">
        <v>SPARES/OTHER</v>
      </c>
      <c r="D5225" s="4">
        <v>45103</v>
      </c>
      <c r="E5225" t="str">
        <v>YAMAHA</v>
      </c>
      <c r="F5225">
        <v>14104436</v>
      </c>
      <c r="G5225">
        <v>45103</v>
      </c>
      <c r="H5225" t="str">
        <v>YMCT|KHJ-MC253-00</v>
      </c>
      <c r="I5225" t="str">
        <v>GEAR IDLE P3</v>
      </c>
      <c r="J5225">
        <v>3</v>
      </c>
      <c r="K5225">
        <v>3</v>
      </c>
      <c r="L5225">
        <v>0</v>
      </c>
      <c r="M5225" t="str">
        <v>CNY</v>
      </c>
      <c r="N5225">
        <v>1.105</v>
      </c>
      <c r="O5225">
        <v>0</v>
      </c>
      <c r="P5225">
        <v>0</v>
      </c>
      <c r="Q5225" t="str">
        <v>C66SHA-SERVICE GROUP</v>
      </c>
      <c r="R5225" t="str">
        <v>Quanzhou TYT Electronics Co.,Ltd</v>
      </c>
      <c r="S5225" t="str">
        <v>Same</v>
      </c>
      <c r="T5225">
        <v>906284</v>
      </c>
      <c r="U5225">
        <v>74.52</v>
      </c>
      <c r="V5225" t="str">
        <v>309ASY INV-PTS SALES</v>
      </c>
      <c r="W5225">
        <v>0</v>
      </c>
      <c r="X5225">
        <v>0</v>
      </c>
      <c r="Y5225">
        <v>1217144</v>
      </c>
      <c r="Z5225" t="str">
        <v>泉州市南安特易通电子有限公司</v>
      </c>
      <c r="AA5225">
        <v>0</v>
      </c>
      <c r="AB5225">
        <v>2023</v>
      </c>
      <c r="AC5225">
        <v>6</v>
      </c>
      <c r="AD5225" t="str">
        <v>Q1</v>
      </c>
      <c r="AE5225" t="str">
        <v>FY23/24</v>
      </c>
      <c r="AF5225" t="str">
        <v>EAST</v>
      </c>
    </row>
    <row r="5226" spans="1:32">
      <c r="A5226" t="str">
        <v>ESHL</v>
      </c>
      <c r="B5226" t="str">
        <v>SHA</v>
      </c>
      <c r="C5226" t="str">
        <v>SPARES/OTHER</v>
      </c>
      <c r="D5226" s="4">
        <v>45103</v>
      </c>
      <c r="E5226" t="str">
        <v>YAMAHA</v>
      </c>
      <c r="F5226">
        <v>14104436</v>
      </c>
      <c r="G5226">
        <v>45103</v>
      </c>
      <c r="H5226" t="str">
        <v>YMCT|KHJ-MC251-00</v>
      </c>
      <c r="I5226" t="str">
        <v>GEAR IDLE P1</v>
      </c>
      <c r="J5226">
        <v>2</v>
      </c>
      <c r="K5226">
        <v>2</v>
      </c>
      <c r="L5226">
        <v>0</v>
      </c>
      <c r="M5226" t="str">
        <v>CNY</v>
      </c>
      <c r="N5226">
        <v>1.105</v>
      </c>
      <c r="O5226">
        <v>0</v>
      </c>
      <c r="P5226">
        <v>0</v>
      </c>
      <c r="Q5226" t="str">
        <v>C66SHA-SERVICE GROUP</v>
      </c>
      <c r="R5226" t="str">
        <v>Quanzhou TYT Electronics Co.,Ltd</v>
      </c>
      <c r="S5226" t="str">
        <v>Same</v>
      </c>
      <c r="T5226">
        <v>906284</v>
      </c>
      <c r="U5226">
        <v>49.68</v>
      </c>
      <c r="V5226" t="str">
        <v>309ASY INV-PTS SALES</v>
      </c>
      <c r="W5226">
        <v>0</v>
      </c>
      <c r="X5226">
        <v>0</v>
      </c>
      <c r="Y5226">
        <v>1217144</v>
      </c>
      <c r="Z5226" t="str">
        <v>泉州市南安特易通电子有限公司</v>
      </c>
      <c r="AA5226">
        <v>0</v>
      </c>
      <c r="AB5226">
        <v>2023</v>
      </c>
      <c r="AC5226">
        <v>6</v>
      </c>
      <c r="AD5226" t="str">
        <v>Q1</v>
      </c>
      <c r="AE5226" t="str">
        <v>FY23/24</v>
      </c>
      <c r="AF5226" t="str">
        <v>EAST</v>
      </c>
    </row>
    <row r="5227" spans="1:32">
      <c r="A5227" t="str">
        <v>ESHL</v>
      </c>
      <c r="B5227" t="str">
        <v>SHA</v>
      </c>
      <c r="C5227" t="str">
        <v>SPARES/OTHER</v>
      </c>
      <c r="D5227" s="4">
        <v>45103</v>
      </c>
      <c r="E5227" t="str">
        <v>YAMAHA</v>
      </c>
      <c r="F5227">
        <v>14104436</v>
      </c>
      <c r="G5227">
        <v>45103</v>
      </c>
      <c r="H5227" t="str">
        <v>YMCT|KHJ-MC252-00</v>
      </c>
      <c r="I5227" t="str">
        <v>GEAR IDLE P2</v>
      </c>
      <c r="J5227">
        <v>2</v>
      </c>
      <c r="K5227">
        <v>2</v>
      </c>
      <c r="L5227">
        <v>0</v>
      </c>
      <c r="M5227" t="str">
        <v>CNY</v>
      </c>
      <c r="N5227">
        <v>1.105</v>
      </c>
      <c r="O5227">
        <v>0</v>
      </c>
      <c r="P5227">
        <v>0</v>
      </c>
      <c r="Q5227" t="str">
        <v>C66SHA-SERVICE GROUP</v>
      </c>
      <c r="R5227" t="str">
        <v>Quanzhou TYT Electronics Co.,Ltd</v>
      </c>
      <c r="S5227" t="str">
        <v>Same</v>
      </c>
      <c r="T5227">
        <v>906284</v>
      </c>
      <c r="U5227">
        <v>49.68</v>
      </c>
      <c r="V5227" t="str">
        <v>309ASY INV-PTS SALES</v>
      </c>
      <c r="W5227">
        <v>0</v>
      </c>
      <c r="X5227">
        <v>0</v>
      </c>
      <c r="Y5227">
        <v>1217144</v>
      </c>
      <c r="Z5227" t="str">
        <v>泉州市南安特易通电子有限公司</v>
      </c>
      <c r="AA5227">
        <v>0</v>
      </c>
      <c r="AB5227">
        <v>2023</v>
      </c>
      <c r="AC5227">
        <v>6</v>
      </c>
      <c r="AD5227" t="str">
        <v>Q1</v>
      </c>
      <c r="AE5227" t="str">
        <v>FY23/24</v>
      </c>
      <c r="AF5227" t="str">
        <v>EAST</v>
      </c>
    </row>
    <row r="5228" spans="1:32">
      <c r="A5228" t="str">
        <v>ESHL</v>
      </c>
      <c r="B5228" t="str">
        <v>SHA</v>
      </c>
      <c r="C5228" t="str">
        <v>SPARES/OTHER</v>
      </c>
      <c r="D5228" s="4">
        <v>45103</v>
      </c>
      <c r="E5228" t="str">
        <v>YAMAHA</v>
      </c>
      <c r="F5228">
        <v>14104436</v>
      </c>
      <c r="G5228">
        <v>45103</v>
      </c>
      <c r="H5228" t="str">
        <v>YMCT|KHJ-MC46U-S0</v>
      </c>
      <c r="I5228" t="str">
        <v>PARTS TAIL COVER</v>
      </c>
      <c r="J5228">
        <v>1</v>
      </c>
      <c r="K5228">
        <v>1</v>
      </c>
      <c r="L5228">
        <v>0</v>
      </c>
      <c r="M5228" t="str">
        <v>CNY</v>
      </c>
      <c r="N5228">
        <v>1.105</v>
      </c>
      <c r="O5228">
        <v>0</v>
      </c>
      <c r="P5228">
        <v>0</v>
      </c>
      <c r="Q5228" t="str">
        <v>C66SHA-SERVICE GROUP</v>
      </c>
      <c r="R5228" t="str">
        <v>Quanzhou TYT Electronics Co.,Ltd</v>
      </c>
      <c r="S5228" t="str">
        <v>Same</v>
      </c>
      <c r="T5228">
        <v>906284</v>
      </c>
      <c r="U5228">
        <v>53</v>
      </c>
      <c r="V5228" t="str">
        <v>309ASY INV-PTS SALES</v>
      </c>
      <c r="W5228">
        <v>0</v>
      </c>
      <c r="X5228">
        <v>0</v>
      </c>
      <c r="Y5228">
        <v>1217144</v>
      </c>
      <c r="Z5228" t="str">
        <v>泉州市南安特易通电子有限公司</v>
      </c>
      <c r="AA5228">
        <v>0</v>
      </c>
      <c r="AB5228">
        <v>2023</v>
      </c>
      <c r="AC5228">
        <v>6</v>
      </c>
      <c r="AD5228" t="str">
        <v>Q1</v>
      </c>
      <c r="AE5228" t="str">
        <v>FY23/24</v>
      </c>
      <c r="AF5228" t="str">
        <v>EAST</v>
      </c>
    </row>
    <row r="5229" spans="1:32">
      <c r="A5229" t="str">
        <v>ESHL</v>
      </c>
      <c r="B5229" t="str">
        <v>SHA</v>
      </c>
      <c r="C5229" t="str">
        <v>SPARES/OTHER</v>
      </c>
      <c r="D5229" s="4">
        <v>45103</v>
      </c>
      <c r="E5229" t="str">
        <v>YAMAHA</v>
      </c>
      <c r="F5229">
        <v>14104436</v>
      </c>
      <c r="G5229">
        <v>45103</v>
      </c>
      <c r="H5229" t="str">
        <v>YMCT|KHJ-MC254-00</v>
      </c>
      <c r="I5229" t="str">
        <v>GEAR IDLE P4</v>
      </c>
      <c r="J5229">
        <v>3</v>
      </c>
      <c r="K5229">
        <v>3</v>
      </c>
      <c r="L5229">
        <v>0</v>
      </c>
      <c r="M5229" t="str">
        <v>CNY</v>
      </c>
      <c r="N5229">
        <v>1.105</v>
      </c>
      <c r="O5229">
        <v>0</v>
      </c>
      <c r="P5229">
        <v>0</v>
      </c>
      <c r="Q5229" t="str">
        <v>C66SHA-SERVICE GROUP</v>
      </c>
      <c r="R5229" t="str">
        <v>Quanzhou TYT Electronics Co.,Ltd</v>
      </c>
      <c r="S5229" t="str">
        <v>Same</v>
      </c>
      <c r="T5229">
        <v>906284</v>
      </c>
      <c r="U5229">
        <v>74.52</v>
      </c>
      <c r="V5229" t="str">
        <v>309ASY INV-PTS SALES</v>
      </c>
      <c r="W5229">
        <v>0</v>
      </c>
      <c r="X5229">
        <v>0</v>
      </c>
      <c r="Y5229">
        <v>1217144</v>
      </c>
      <c r="Z5229" t="str">
        <v>泉州市南安特易通电子有限公司</v>
      </c>
      <c r="AA5229">
        <v>0</v>
      </c>
      <c r="AB5229">
        <v>2023</v>
      </c>
      <c r="AC5229">
        <v>6</v>
      </c>
      <c r="AD5229" t="str">
        <v>Q1</v>
      </c>
      <c r="AE5229" t="str">
        <v>FY23/24</v>
      </c>
      <c r="AF5229" t="str">
        <v>EAST</v>
      </c>
    </row>
    <row r="5230" spans="1:32">
      <c r="A5230" t="str">
        <v>ESHL</v>
      </c>
      <c r="B5230" t="str">
        <v>SHA</v>
      </c>
      <c r="C5230" t="str">
        <v>SPARES/OTHER</v>
      </c>
      <c r="D5230" s="4">
        <v>45103</v>
      </c>
      <c r="E5230" t="str">
        <v>YAMAHA</v>
      </c>
      <c r="F5230">
        <v>14104436</v>
      </c>
      <c r="G5230">
        <v>45103</v>
      </c>
      <c r="H5230" t="str">
        <v>YMCT|KHJ-MC1A1-00</v>
      </c>
      <c r="I5230" t="str">
        <v>BOX EL</v>
      </c>
      <c r="J5230">
        <v>2</v>
      </c>
      <c r="K5230">
        <v>2</v>
      </c>
      <c r="L5230">
        <v>0</v>
      </c>
      <c r="M5230" t="str">
        <v>CNY</v>
      </c>
      <c r="N5230">
        <v>1.105</v>
      </c>
      <c r="O5230">
        <v>0</v>
      </c>
      <c r="P5230">
        <v>0</v>
      </c>
      <c r="Q5230" t="str">
        <v>C66SHA-SERVICE GROUP</v>
      </c>
      <c r="R5230" t="str">
        <v>Quanzhou TYT Electronics Co.,Ltd</v>
      </c>
      <c r="S5230" t="str">
        <v>Same</v>
      </c>
      <c r="T5230">
        <v>906284</v>
      </c>
      <c r="U5230">
        <v>143.33000000000001</v>
      </c>
      <c r="V5230" t="str">
        <v>309ASY INV-PTS SALES</v>
      </c>
      <c r="W5230">
        <v>0</v>
      </c>
      <c r="X5230">
        <v>0</v>
      </c>
      <c r="Y5230">
        <v>1217144</v>
      </c>
      <c r="Z5230" t="str">
        <v>泉州市南安特易通电子有限公司</v>
      </c>
      <c r="AA5230">
        <v>0</v>
      </c>
      <c r="AB5230">
        <v>2023</v>
      </c>
      <c r="AC5230">
        <v>6</v>
      </c>
      <c r="AD5230" t="str">
        <v>Q1</v>
      </c>
      <c r="AE5230" t="str">
        <v>FY23/24</v>
      </c>
      <c r="AF5230" t="str">
        <v>EAST</v>
      </c>
    </row>
    <row r="5231" spans="1:32">
      <c r="A5231" t="str">
        <v>ESHL</v>
      </c>
      <c r="B5231" t="str">
        <v>SHA</v>
      </c>
      <c r="C5231" t="str">
        <v>SPARES/OTHER</v>
      </c>
      <c r="D5231" s="4">
        <v>45103</v>
      </c>
      <c r="E5231" t="str">
        <v>YAMAHA</v>
      </c>
      <c r="F5231">
        <v>14104436</v>
      </c>
      <c r="G5231">
        <v>45103</v>
      </c>
      <c r="H5231" t="str">
        <v>YMCT|KHJ-MC26U-S0</v>
      </c>
      <c r="I5231" t="str">
        <v>PARTS TAIL COVER</v>
      </c>
      <c r="J5231">
        <v>1</v>
      </c>
      <c r="K5231">
        <v>1</v>
      </c>
      <c r="L5231">
        <v>0</v>
      </c>
      <c r="M5231" t="str">
        <v>CNY</v>
      </c>
      <c r="N5231">
        <v>1.105</v>
      </c>
      <c r="O5231">
        <v>0</v>
      </c>
      <c r="P5231">
        <v>0</v>
      </c>
      <c r="Q5231" t="str">
        <v>C66SHA-SERVICE GROUP</v>
      </c>
      <c r="R5231" t="str">
        <v>Quanzhou TYT Electronics Co.,Ltd</v>
      </c>
      <c r="S5231" t="str">
        <v>Same</v>
      </c>
      <c r="T5231">
        <v>906284</v>
      </c>
      <c r="U5231">
        <v>58</v>
      </c>
      <c r="V5231" t="str">
        <v>309ASY INV-PTS SALES</v>
      </c>
      <c r="W5231">
        <v>0</v>
      </c>
      <c r="X5231">
        <v>0</v>
      </c>
      <c r="Y5231">
        <v>1217144</v>
      </c>
      <c r="Z5231" t="str">
        <v>泉州市南安特易通电子有限公司</v>
      </c>
      <c r="AA5231">
        <v>0</v>
      </c>
      <c r="AB5231">
        <v>2023</v>
      </c>
      <c r="AC5231">
        <v>6</v>
      </c>
      <c r="AD5231" t="str">
        <v>Q1</v>
      </c>
      <c r="AE5231" t="str">
        <v>FY23/24</v>
      </c>
      <c r="AF5231" t="str">
        <v>EAST</v>
      </c>
    </row>
    <row r="5232" spans="1:32">
      <c r="A5232" t="str">
        <v>ESHL</v>
      </c>
      <c r="B5232" t="str">
        <v>SHA</v>
      </c>
      <c r="C5232" t="str">
        <v>SPARES/OTHER</v>
      </c>
      <c r="D5232" s="4">
        <v>45103</v>
      </c>
      <c r="E5232" t="str">
        <v>YAMAHA</v>
      </c>
      <c r="F5232">
        <v>14104436</v>
      </c>
      <c r="G5232">
        <v>45103</v>
      </c>
      <c r="H5232" t="str">
        <v>YMCT|KHJ-MC135-00</v>
      </c>
      <c r="I5232" t="str">
        <v>GEAR IDLE F2</v>
      </c>
      <c r="J5232">
        <v>1</v>
      </c>
      <c r="K5232">
        <v>1</v>
      </c>
      <c r="L5232">
        <v>0</v>
      </c>
      <c r="M5232" t="str">
        <v>CNY</v>
      </c>
      <c r="N5232">
        <v>1.105</v>
      </c>
      <c r="O5232">
        <v>0</v>
      </c>
      <c r="P5232">
        <v>0</v>
      </c>
      <c r="Q5232" t="str">
        <v>C66SHA-SERVICE GROUP</v>
      </c>
      <c r="R5232" t="str">
        <v>Quanzhou TYT Electronics Co.,Ltd</v>
      </c>
      <c r="S5232" t="str">
        <v>Same</v>
      </c>
      <c r="T5232">
        <v>906284</v>
      </c>
      <c r="U5232">
        <v>21.6</v>
      </c>
      <c r="V5232" t="str">
        <v>309ASY INV-PTS SALES</v>
      </c>
      <c r="W5232">
        <v>0</v>
      </c>
      <c r="X5232">
        <v>0</v>
      </c>
      <c r="Y5232">
        <v>1217144</v>
      </c>
      <c r="Z5232" t="str">
        <v>泉州市南安特易通电子有限公司</v>
      </c>
      <c r="AA5232">
        <v>0</v>
      </c>
      <c r="AB5232">
        <v>2023</v>
      </c>
      <c r="AC5232">
        <v>6</v>
      </c>
      <c r="AD5232" t="str">
        <v>Q1</v>
      </c>
      <c r="AE5232" t="str">
        <v>FY23/24</v>
      </c>
      <c r="AF5232" t="str">
        <v>EAST</v>
      </c>
    </row>
    <row r="5233" spans="1:32">
      <c r="A5233" t="str">
        <v>ESHL</v>
      </c>
      <c r="B5233" t="str">
        <v>SHA</v>
      </c>
      <c r="C5233" t="str">
        <v>SPARES/OTHER</v>
      </c>
      <c r="D5233" s="4">
        <v>45103</v>
      </c>
      <c r="E5233" t="str">
        <v>YAMAHA</v>
      </c>
      <c r="F5233">
        <v>14104436</v>
      </c>
      <c r="G5233">
        <v>45103</v>
      </c>
      <c r="H5233" t="str">
        <v>YMCT|KHJ-MC70C-S0</v>
      </c>
      <c r="I5233" t="str">
        <v>SEAL MAIN LABEL</v>
      </c>
      <c r="J5233">
        <v>1</v>
      </c>
      <c r="K5233">
        <v>1</v>
      </c>
      <c r="L5233">
        <v>0</v>
      </c>
      <c r="M5233" t="str">
        <v>CNY</v>
      </c>
      <c r="N5233">
        <v>1.105</v>
      </c>
      <c r="O5233">
        <v>0</v>
      </c>
      <c r="P5233">
        <v>0</v>
      </c>
      <c r="Q5233" t="str">
        <v>C66SHA-SERVICE GROUP</v>
      </c>
      <c r="R5233" t="str">
        <v>Quanzhou TYT Electronics Co.,Ltd</v>
      </c>
      <c r="S5233" t="str">
        <v>Same</v>
      </c>
      <c r="T5233">
        <v>906284</v>
      </c>
      <c r="U5233">
        <v>11</v>
      </c>
      <c r="V5233" t="str">
        <v>309ASY INV-PTS SALES</v>
      </c>
      <c r="W5233">
        <v>0</v>
      </c>
      <c r="X5233">
        <v>0</v>
      </c>
      <c r="Y5233">
        <v>1217144</v>
      </c>
      <c r="Z5233" t="str">
        <v>泉州市南安特易通电子有限公司</v>
      </c>
      <c r="AA5233">
        <v>0</v>
      </c>
      <c r="AB5233">
        <v>2023</v>
      </c>
      <c r="AC5233">
        <v>6</v>
      </c>
      <c r="AD5233" t="str">
        <v>Q1</v>
      </c>
      <c r="AE5233" t="str">
        <v>FY23/24</v>
      </c>
      <c r="AF5233" t="str">
        <v>EAST</v>
      </c>
    </row>
    <row r="5234" spans="1:32">
      <c r="A5234" t="str">
        <v>ESHL</v>
      </c>
      <c r="B5234" t="str">
        <v>SHA</v>
      </c>
      <c r="C5234" t="str">
        <v>SPARES/OTHER</v>
      </c>
      <c r="D5234" s="4">
        <v>45103</v>
      </c>
      <c r="E5234" t="str">
        <v>YAMAHA</v>
      </c>
      <c r="F5234">
        <v>14104436</v>
      </c>
      <c r="G5234">
        <v>45103</v>
      </c>
      <c r="H5234" t="str">
        <v>YMCT|KHJ-MC1A2-00</v>
      </c>
      <c r="I5234" t="str">
        <v>COVER BOX EL</v>
      </c>
      <c r="J5234">
        <v>1</v>
      </c>
      <c r="K5234">
        <v>1</v>
      </c>
      <c r="L5234">
        <v>0</v>
      </c>
      <c r="M5234" t="str">
        <v>CNY</v>
      </c>
      <c r="N5234">
        <v>1.105</v>
      </c>
      <c r="O5234">
        <v>0</v>
      </c>
      <c r="P5234">
        <v>0</v>
      </c>
      <c r="Q5234" t="str">
        <v>C66SHA-SERVICE GROUP</v>
      </c>
      <c r="R5234" t="str">
        <v>Quanzhou TYT Electronics Co.,Ltd</v>
      </c>
      <c r="S5234" t="str">
        <v>Same</v>
      </c>
      <c r="T5234">
        <v>906284</v>
      </c>
      <c r="U5234">
        <v>21.5</v>
      </c>
      <c r="V5234" t="str">
        <v>309ASY INV-PTS SALES</v>
      </c>
      <c r="W5234">
        <v>0</v>
      </c>
      <c r="X5234">
        <v>0</v>
      </c>
      <c r="Y5234">
        <v>1217144</v>
      </c>
      <c r="Z5234" t="str">
        <v>泉州市南安特易通电子有限公司</v>
      </c>
      <c r="AA5234">
        <v>0</v>
      </c>
      <c r="AB5234">
        <v>2023</v>
      </c>
      <c r="AC5234">
        <v>6</v>
      </c>
      <c r="AD5234" t="str">
        <v>Q1</v>
      </c>
      <c r="AE5234" t="str">
        <v>FY23/24</v>
      </c>
      <c r="AF5234" t="str">
        <v>EAST</v>
      </c>
    </row>
    <row r="5235" spans="1:32">
      <c r="A5235" t="str">
        <v>ESHL</v>
      </c>
      <c r="B5235" t="str">
        <v>SHA</v>
      </c>
      <c r="C5235" t="str">
        <v>SPARES/OTHER</v>
      </c>
      <c r="D5235" s="4">
        <v>45103</v>
      </c>
      <c r="E5235" t="str">
        <v>YAMAHA</v>
      </c>
      <c r="F5235">
        <v>14104436</v>
      </c>
      <c r="G5235">
        <v>45103</v>
      </c>
      <c r="H5235" t="str">
        <v>YMCT|KHJ-MC535-00</v>
      </c>
      <c r="I5235" t="str">
        <v>GEAR IDLE F2</v>
      </c>
      <c r="J5235">
        <v>1</v>
      </c>
      <c r="K5235">
        <v>1</v>
      </c>
      <c r="L5235">
        <v>0</v>
      </c>
      <c r="M5235" t="str">
        <v>CNY</v>
      </c>
      <c r="N5235">
        <v>1.105</v>
      </c>
      <c r="O5235">
        <v>0</v>
      </c>
      <c r="P5235">
        <v>0</v>
      </c>
      <c r="Q5235" t="str">
        <v>C66SHA-SERVICE GROUP</v>
      </c>
      <c r="R5235" t="str">
        <v>Quanzhou TYT Electronics Co.,Ltd</v>
      </c>
      <c r="S5235" t="str">
        <v>Same</v>
      </c>
      <c r="T5235">
        <v>906284</v>
      </c>
      <c r="U5235">
        <v>57.24</v>
      </c>
      <c r="V5235" t="str">
        <v>309ASY INV-PTS SALES</v>
      </c>
      <c r="W5235">
        <v>0</v>
      </c>
      <c r="X5235">
        <v>0</v>
      </c>
      <c r="Y5235">
        <v>1217144</v>
      </c>
      <c r="Z5235" t="str">
        <v>泉州市南安特易通电子有限公司</v>
      </c>
      <c r="AA5235">
        <v>0</v>
      </c>
      <c r="AB5235">
        <v>2023</v>
      </c>
      <c r="AC5235">
        <v>6</v>
      </c>
      <c r="AD5235" t="str">
        <v>Q1</v>
      </c>
      <c r="AE5235" t="str">
        <v>FY23/24</v>
      </c>
      <c r="AF5235" t="str">
        <v>EAST</v>
      </c>
    </row>
    <row r="5236" spans="1:32">
      <c r="A5236" t="str">
        <v>ESHL</v>
      </c>
      <c r="B5236" t="str">
        <v>SHA</v>
      </c>
      <c r="C5236" t="str">
        <v>SPARES/OTHER</v>
      </c>
      <c r="D5236" s="4">
        <v>45103</v>
      </c>
      <c r="E5236" t="str">
        <v>YAMAHA</v>
      </c>
      <c r="F5236">
        <v>14104436</v>
      </c>
      <c r="G5236">
        <v>45103</v>
      </c>
      <c r="H5236" t="str">
        <v>YMCT|KHJ-MC536-00</v>
      </c>
      <c r="I5236" t="str">
        <v>GEAR IDLE F3</v>
      </c>
      <c r="J5236">
        <v>1</v>
      </c>
      <c r="K5236">
        <v>1</v>
      </c>
      <c r="L5236">
        <v>0</v>
      </c>
      <c r="M5236" t="str">
        <v>CNY</v>
      </c>
      <c r="N5236">
        <v>1.105</v>
      </c>
      <c r="O5236">
        <v>0</v>
      </c>
      <c r="P5236">
        <v>0</v>
      </c>
      <c r="Q5236" t="str">
        <v>C66SHA-SERVICE GROUP</v>
      </c>
      <c r="R5236" t="str">
        <v>Quanzhou TYT Electronics Co.,Ltd</v>
      </c>
      <c r="S5236" t="str">
        <v>Same</v>
      </c>
      <c r="T5236">
        <v>906284</v>
      </c>
      <c r="U5236">
        <v>83.16</v>
      </c>
      <c r="V5236" t="str">
        <v>309ASY INV-PTS SALES</v>
      </c>
      <c r="W5236">
        <v>0</v>
      </c>
      <c r="X5236">
        <v>0</v>
      </c>
      <c r="Y5236">
        <v>1217144</v>
      </c>
      <c r="Z5236" t="str">
        <v>泉州市南安特易通电子有限公司</v>
      </c>
      <c r="AA5236">
        <v>0</v>
      </c>
      <c r="AB5236">
        <v>2023</v>
      </c>
      <c r="AC5236">
        <v>6</v>
      </c>
      <c r="AD5236" t="str">
        <v>Q1</v>
      </c>
      <c r="AE5236" t="str">
        <v>FY23/24</v>
      </c>
      <c r="AF5236" t="str">
        <v>EAST</v>
      </c>
    </row>
    <row r="5237" spans="1:32">
      <c r="A5237" t="str">
        <v>ESHL</v>
      </c>
      <c r="B5237" t="str">
        <v>SHA</v>
      </c>
      <c r="C5237" t="str">
        <v>SPARES/OTHER</v>
      </c>
      <c r="D5237" s="4">
        <v>45103</v>
      </c>
      <c r="E5237" t="str">
        <v>YAMAHA</v>
      </c>
      <c r="F5237">
        <v>14104436</v>
      </c>
      <c r="G5237">
        <v>45103</v>
      </c>
      <c r="H5237" t="str">
        <v>YMCT|KHJ-MC60J-00</v>
      </c>
      <c r="I5237" t="str">
        <v>PIN PARALLEL</v>
      </c>
      <c r="J5237">
        <v>16</v>
      </c>
      <c r="K5237">
        <v>16</v>
      </c>
      <c r="L5237">
        <v>0</v>
      </c>
      <c r="M5237" t="str">
        <v>CNY</v>
      </c>
      <c r="N5237">
        <v>1.105</v>
      </c>
      <c r="O5237">
        <v>0</v>
      </c>
      <c r="P5237">
        <v>0</v>
      </c>
      <c r="Q5237" t="str">
        <v>C66SHA-SERVICE GROUP</v>
      </c>
      <c r="R5237" t="str">
        <v>Quanzhou TYT Electronics Co.,Ltd</v>
      </c>
      <c r="S5237" t="str">
        <v>Same</v>
      </c>
      <c r="T5237">
        <v>906284</v>
      </c>
      <c r="U5237">
        <v>86.4</v>
      </c>
      <c r="V5237" t="str">
        <v>309ASY INV-PTS SALES</v>
      </c>
      <c r="W5237">
        <v>0</v>
      </c>
      <c r="X5237">
        <v>0</v>
      </c>
      <c r="Y5237">
        <v>1217144</v>
      </c>
      <c r="Z5237" t="str">
        <v>泉州市南安特易通电子有限公司</v>
      </c>
      <c r="AA5237">
        <v>0</v>
      </c>
      <c r="AB5237">
        <v>2023</v>
      </c>
      <c r="AC5237">
        <v>6</v>
      </c>
      <c r="AD5237" t="str">
        <v>Q1</v>
      </c>
      <c r="AE5237" t="str">
        <v>FY23/24</v>
      </c>
      <c r="AF5237" t="str">
        <v>EAST</v>
      </c>
    </row>
    <row r="5238" spans="1:32">
      <c r="A5238" t="str">
        <v>ESHL</v>
      </c>
      <c r="B5238" t="str">
        <v>SHA</v>
      </c>
      <c r="C5238" t="str">
        <v>SPARES/OTHER</v>
      </c>
      <c r="D5238" s="4">
        <v>45103</v>
      </c>
      <c r="E5238" t="str">
        <v>OTHERS</v>
      </c>
      <c r="F5238">
        <v>14104436</v>
      </c>
      <c r="G5238">
        <v>45103</v>
      </c>
      <c r="H5238" t="str">
        <v>ZMTR|K48-M3856-00X</v>
      </c>
      <c r="I5238" t="str">
        <v>GREASE PACK(NSL)</v>
      </c>
      <c r="J5238">
        <v>10</v>
      </c>
      <c r="K5238">
        <v>10</v>
      </c>
      <c r="L5238">
        <v>0</v>
      </c>
      <c r="M5238" t="str">
        <v>CNY</v>
      </c>
      <c r="N5238">
        <v>1.105</v>
      </c>
      <c r="O5238">
        <v>0</v>
      </c>
      <c r="P5238">
        <v>0</v>
      </c>
      <c r="Q5238" t="str">
        <v>C66SHA-SERVICE GROUP</v>
      </c>
      <c r="R5238" t="str">
        <v>Quanzhou TYT Electronics Co.,Ltd</v>
      </c>
      <c r="S5238" t="str">
        <v>Same</v>
      </c>
      <c r="T5238">
        <v>906284</v>
      </c>
      <c r="U5238">
        <v>1433.41</v>
      </c>
      <c r="V5238" t="str">
        <v>309ASY INV-PTS SALES</v>
      </c>
      <c r="W5238">
        <v>0</v>
      </c>
      <c r="X5238">
        <v>0</v>
      </c>
      <c r="Y5238">
        <v>1217144</v>
      </c>
      <c r="Z5238" t="str">
        <v>泉州市南安特易通电子有限公司</v>
      </c>
      <c r="AA5238">
        <v>0</v>
      </c>
      <c r="AB5238">
        <v>2023</v>
      </c>
      <c r="AC5238">
        <v>6</v>
      </c>
      <c r="AD5238" t="str">
        <v>Q1</v>
      </c>
      <c r="AE5238" t="str">
        <v>FY23/24</v>
      </c>
      <c r="AF5238" t="str">
        <v>EAST</v>
      </c>
    </row>
    <row r="5239" spans="1:32">
      <c r="A5239" t="str">
        <v>ESHL</v>
      </c>
      <c r="B5239" t="str">
        <v>SHA</v>
      </c>
      <c r="C5239" t="str">
        <v>SERVICE_CHARGE</v>
      </c>
      <c r="D5239" s="4">
        <v>45118</v>
      </c>
      <c r="E5239" t="str">
        <v>YAMAHA</v>
      </c>
      <c r="F5239">
        <v>12101248</v>
      </c>
      <c r="G5239">
        <v>45118</v>
      </c>
      <c r="H5239" t="str">
        <v>YMCT|REPAIR CHARGE</v>
      </c>
      <c r="I5239" t="str">
        <v>REPAIR CHARGE</v>
      </c>
      <c r="J5239">
        <v>1</v>
      </c>
      <c r="K5239">
        <v>1</v>
      </c>
      <c r="L5239">
        <v>2165.4899999999998</v>
      </c>
      <c r="M5239" t="str">
        <v>CNY</v>
      </c>
      <c r="N5239">
        <v>1.081</v>
      </c>
      <c r="O5239">
        <v>2165.4899999999998</v>
      </c>
      <c r="P5239">
        <v>2340.8946899999996</v>
      </c>
      <c r="Q5239" t="str">
        <v>C66SHA-SERVICE GROUP</v>
      </c>
      <c r="R5239" t="str">
        <v>Hangzhou Rijia Technology Co.,Ltd.</v>
      </c>
      <c r="S5239" t="str">
        <v>Same</v>
      </c>
      <c r="T5239">
        <v>906289</v>
      </c>
      <c r="U5239">
        <v>0</v>
      </c>
      <c r="V5239" t="str">
        <v>309ASY INV-NON-CON-V</v>
      </c>
      <c r="W5239">
        <v>0</v>
      </c>
      <c r="X5239">
        <v>0</v>
      </c>
      <c r="Y5239">
        <v>0</v>
      </c>
      <c r="Z5239" t="str">
        <v>杭州日嘉科技有限公司</v>
      </c>
      <c r="AA5239">
        <v>0</v>
      </c>
      <c r="AB5239">
        <v>2023</v>
      </c>
      <c r="AC5239">
        <v>7</v>
      </c>
      <c r="AD5239" t="str">
        <v>Q2</v>
      </c>
      <c r="AE5239" t="str">
        <v>FY23/24</v>
      </c>
      <c r="AF5239" t="str">
        <v>EAST</v>
      </c>
    </row>
    <row r="5240" spans="1:32">
      <c r="A5240" t="str">
        <v>ESHL</v>
      </c>
      <c r="B5240" t="str">
        <v>SHA</v>
      </c>
      <c r="C5240" t="str">
        <v>SERVICE_CHARGE</v>
      </c>
      <c r="D5240" s="4">
        <v>45118</v>
      </c>
      <c r="E5240" t="str">
        <v>YAMAHA</v>
      </c>
      <c r="F5240">
        <v>12101249</v>
      </c>
      <c r="G5240">
        <v>45118</v>
      </c>
      <c r="H5240" t="str">
        <v>YMCT|REPAIR CHARGE</v>
      </c>
      <c r="I5240" t="str">
        <v>REPAIR CHARGE</v>
      </c>
      <c r="J5240">
        <v>1</v>
      </c>
      <c r="K5240">
        <v>1</v>
      </c>
      <c r="L5240">
        <v>1381.42</v>
      </c>
      <c r="M5240" t="str">
        <v>CNY</v>
      </c>
      <c r="N5240">
        <v>1.081</v>
      </c>
      <c r="O5240">
        <v>1381.42</v>
      </c>
      <c r="P5240">
        <v>1493.31502</v>
      </c>
      <c r="Q5240" t="str">
        <v>C66SHA-SERVICE GROUP</v>
      </c>
      <c r="R5240" t="str">
        <v>Ningbo Nanpu Electromechanical Co., Ltd.</v>
      </c>
      <c r="S5240" t="str">
        <v>Same</v>
      </c>
      <c r="T5240">
        <v>906290</v>
      </c>
      <c r="U5240">
        <v>0</v>
      </c>
      <c r="V5240" t="str">
        <v>309ASY INV-NON-CON-V</v>
      </c>
      <c r="W5240">
        <v>0</v>
      </c>
      <c r="X5240">
        <v>0</v>
      </c>
      <c r="Y5240">
        <v>0</v>
      </c>
      <c r="Z5240" t="str">
        <v>宁波南浦机电有限公司</v>
      </c>
      <c r="AA5240">
        <v>0</v>
      </c>
      <c r="AB5240">
        <v>2023</v>
      </c>
      <c r="AC5240">
        <v>7</v>
      </c>
      <c r="AD5240" t="str">
        <v>Q2</v>
      </c>
      <c r="AE5240" t="str">
        <v>FY23/24</v>
      </c>
      <c r="AF5240" t="str">
        <v>EAST</v>
      </c>
    </row>
    <row r="5241" spans="1:32">
      <c r="A5241" t="str">
        <v>ESHL</v>
      </c>
      <c r="B5241" t="str">
        <v>SHA</v>
      </c>
      <c r="C5241" t="str">
        <v>SPARES/OTHER</v>
      </c>
      <c r="D5241" s="4">
        <v>45118</v>
      </c>
      <c r="E5241" t="str">
        <v>HELLER</v>
      </c>
      <c r="F5241">
        <v>14104437</v>
      </c>
      <c r="G5241">
        <v>45118</v>
      </c>
      <c r="H5241" t="str">
        <v>HELI|5362</v>
      </c>
      <c r="I5241" t="str">
        <v>T/C Digitizer Module (TDM)</v>
      </c>
      <c r="J5241">
        <v>1</v>
      </c>
      <c r="K5241">
        <v>1</v>
      </c>
      <c r="L5241">
        <v>11358.41</v>
      </c>
      <c r="M5241" t="str">
        <v>CNY</v>
      </c>
      <c r="N5241">
        <v>1.081</v>
      </c>
      <c r="O5241">
        <v>11358.41</v>
      </c>
      <c r="P5241">
        <v>12278.441209999999</v>
      </c>
      <c r="Q5241" t="str">
        <v>C66SHA-SERVICE GROUP</v>
      </c>
      <c r="R5241" t="str">
        <v xml:space="preserve">Changzhou Tongbao Photo-electricity Manufacturing </v>
      </c>
      <c r="S5241" t="str">
        <v>Same</v>
      </c>
      <c r="T5241">
        <v>906287</v>
      </c>
      <c r="U5241">
        <v>8755.24</v>
      </c>
      <c r="V5241" t="str">
        <v>309ASY INV-PTS SALES</v>
      </c>
      <c r="W5241">
        <v>0</v>
      </c>
      <c r="X5241">
        <v>0</v>
      </c>
      <c r="Y5241">
        <v>1229118</v>
      </c>
      <c r="Z5241" t="str">
        <v>常州通宝光电股份有限公司</v>
      </c>
      <c r="AA5241">
        <v>0</v>
      </c>
      <c r="AB5241">
        <v>2023</v>
      </c>
      <c r="AC5241">
        <v>7</v>
      </c>
      <c r="AD5241" t="str">
        <v>Q2</v>
      </c>
      <c r="AE5241" t="str">
        <v>FY23/24</v>
      </c>
      <c r="AF5241" t="str">
        <v>EAST</v>
      </c>
    </row>
    <row r="5242" spans="1:32">
      <c r="A5242" t="str">
        <v>ESHL</v>
      </c>
      <c r="B5242" t="str">
        <v>SHA</v>
      </c>
      <c r="C5242" t="str">
        <v>SPARES/OTHER</v>
      </c>
      <c r="D5242" s="4">
        <v>45118</v>
      </c>
      <c r="E5242" t="str">
        <v>HELLER</v>
      </c>
      <c r="F5242">
        <v>14104437</v>
      </c>
      <c r="G5242">
        <v>45118</v>
      </c>
      <c r="H5242" t="str">
        <v>HELI|585665</v>
      </c>
      <c r="I5242" t="str">
        <v>IDLER ROLLER ASSY</v>
      </c>
      <c r="J5242">
        <v>3</v>
      </c>
      <c r="K5242">
        <v>3</v>
      </c>
      <c r="L5242">
        <v>7515.93</v>
      </c>
      <c r="M5242" t="str">
        <v>CNY</v>
      </c>
      <c r="N5242">
        <v>1.081</v>
      </c>
      <c r="O5242">
        <v>7515.93</v>
      </c>
      <c r="P5242">
        <v>8124.7203300000001</v>
      </c>
      <c r="Q5242" t="str">
        <v>C66SHA-SERVICE GROUP</v>
      </c>
      <c r="R5242" t="str">
        <v xml:space="preserve">Changzhou Tongbao Photo-electricity Manufacturing </v>
      </c>
      <c r="S5242" t="str">
        <v>Same</v>
      </c>
      <c r="T5242">
        <v>906287</v>
      </c>
      <c r="U5242">
        <v>5323.68</v>
      </c>
      <c r="V5242" t="str">
        <v>309ASY INV-PTS SALES</v>
      </c>
      <c r="W5242">
        <v>0</v>
      </c>
      <c r="X5242">
        <v>0</v>
      </c>
      <c r="Y5242">
        <v>1229118</v>
      </c>
      <c r="Z5242" t="str">
        <v>常州通宝光电股份有限公司</v>
      </c>
      <c r="AA5242">
        <v>0</v>
      </c>
      <c r="AB5242">
        <v>2023</v>
      </c>
      <c r="AC5242">
        <v>7</v>
      </c>
      <c r="AD5242" t="str">
        <v>Q2</v>
      </c>
      <c r="AE5242" t="str">
        <v>FY23/24</v>
      </c>
      <c r="AF5242" t="str">
        <v>EAST</v>
      </c>
    </row>
    <row r="5243" spans="1:32">
      <c r="A5243" t="str">
        <v>ESHL</v>
      </c>
      <c r="B5243" t="str">
        <v>SHA</v>
      </c>
      <c r="C5243" t="str">
        <v>FEEDER</v>
      </c>
      <c r="D5243" s="4">
        <v>45118</v>
      </c>
      <c r="E5243" t="str">
        <v>YAMAHA</v>
      </c>
      <c r="F5243">
        <v>14104438</v>
      </c>
      <c r="G5243">
        <v>45118</v>
      </c>
      <c r="H5243" t="str">
        <v>YMCT|KLJ-MC100-00</v>
      </c>
      <c r="I5243" t="str">
        <v>ZS FEEDER ASSY. 8mm</v>
      </c>
      <c r="J5243">
        <v>1</v>
      </c>
      <c r="K5243">
        <v>1</v>
      </c>
      <c r="L5243">
        <v>3008.85</v>
      </c>
      <c r="M5243" t="str">
        <v>CNY</v>
      </c>
      <c r="N5243">
        <v>1.081</v>
      </c>
      <c r="O5243">
        <v>3008.85</v>
      </c>
      <c r="P5243">
        <v>3252.5668499999997</v>
      </c>
      <c r="Q5243" t="str">
        <v>C66SHA-SERVICE GROUP</v>
      </c>
      <c r="R5243" t="str">
        <v>Suzhou Kinglight Optoelectronics Co., Ltd.</v>
      </c>
      <c r="S5243" t="str">
        <v>Same</v>
      </c>
      <c r="T5243">
        <v>906285</v>
      </c>
      <c r="U5243">
        <v>2373</v>
      </c>
      <c r="V5243" t="str">
        <v>309ASY INV-PTS SALES</v>
      </c>
      <c r="W5243">
        <v>0</v>
      </c>
      <c r="X5243">
        <v>0</v>
      </c>
      <c r="Y5243">
        <v>1229108</v>
      </c>
      <c r="Z5243" t="str">
        <v>苏州晶台光电有限公司</v>
      </c>
      <c r="AA5243">
        <v>0</v>
      </c>
      <c r="AB5243">
        <v>2023</v>
      </c>
      <c r="AC5243">
        <v>7</v>
      </c>
      <c r="AD5243" t="str">
        <v>Q2</v>
      </c>
      <c r="AE5243" t="str">
        <v>FY23/24</v>
      </c>
      <c r="AF5243" t="str">
        <v>EAST</v>
      </c>
    </row>
    <row r="5244" spans="1:32">
      <c r="A5244" t="str">
        <v>ESHL</v>
      </c>
      <c r="B5244" t="str">
        <v>SHA</v>
      </c>
      <c r="C5244" t="str">
        <v>SPARES/OTHER</v>
      </c>
      <c r="D5244" s="4">
        <v>45118</v>
      </c>
      <c r="E5244" t="str">
        <v>YAMAHA</v>
      </c>
      <c r="F5244">
        <v>14104439</v>
      </c>
      <c r="G5244">
        <v>45118</v>
      </c>
      <c r="H5244" t="str">
        <v>YMCT|KHJ-MC1A1-00</v>
      </c>
      <c r="I5244" t="str">
        <v>BOX EL</v>
      </c>
      <c r="J5244">
        <v>1</v>
      </c>
      <c r="K5244">
        <v>1</v>
      </c>
      <c r="L5244">
        <v>0</v>
      </c>
      <c r="M5244" t="str">
        <v>CNY</v>
      </c>
      <c r="N5244">
        <v>1.081</v>
      </c>
      <c r="O5244">
        <v>0</v>
      </c>
      <c r="P5244">
        <v>0</v>
      </c>
      <c r="Q5244" t="str">
        <v>C66SHA-SERVICE GROUP</v>
      </c>
      <c r="R5244" t="str">
        <v>Ningbo Nanpu Electromechanical Co., Ltd.</v>
      </c>
      <c r="S5244" t="str">
        <v>Same</v>
      </c>
      <c r="T5244">
        <v>906286</v>
      </c>
      <c r="U5244">
        <v>71.67</v>
      </c>
      <c r="V5244" t="str">
        <v>309ASY INV-PTS SALES</v>
      </c>
      <c r="W5244">
        <v>0</v>
      </c>
      <c r="X5244">
        <v>0</v>
      </c>
      <c r="Y5244">
        <v>1229130</v>
      </c>
      <c r="Z5244" t="str">
        <v>宁波南浦机电有限公司</v>
      </c>
      <c r="AA5244">
        <v>0</v>
      </c>
      <c r="AB5244">
        <v>2023</v>
      </c>
      <c r="AC5244">
        <v>7</v>
      </c>
      <c r="AD5244" t="str">
        <v>Q2</v>
      </c>
      <c r="AE5244" t="str">
        <v>FY23/24</v>
      </c>
      <c r="AF5244" t="str">
        <v>EAST</v>
      </c>
    </row>
    <row r="5245" spans="1:32">
      <c r="A5245" t="str">
        <v>ESHL</v>
      </c>
      <c r="B5245" t="str">
        <v>SHA</v>
      </c>
      <c r="C5245" t="str">
        <v>SPARES/OTHER</v>
      </c>
      <c r="D5245" s="4">
        <v>45118</v>
      </c>
      <c r="E5245" t="str">
        <v>YAMAHA</v>
      </c>
      <c r="F5245">
        <v>14104439</v>
      </c>
      <c r="G5245">
        <v>45118</v>
      </c>
      <c r="H5245" t="str">
        <v>YMCT|KHJ-MC1A2-00</v>
      </c>
      <c r="I5245" t="str">
        <v>COVER BOX EL</v>
      </c>
      <c r="J5245">
        <v>1</v>
      </c>
      <c r="K5245">
        <v>1</v>
      </c>
      <c r="L5245">
        <v>0</v>
      </c>
      <c r="M5245" t="str">
        <v>CNY</v>
      </c>
      <c r="N5245">
        <v>1.081</v>
      </c>
      <c r="O5245">
        <v>0</v>
      </c>
      <c r="P5245">
        <v>0</v>
      </c>
      <c r="Q5245" t="str">
        <v>C66SHA-SERVICE GROUP</v>
      </c>
      <c r="R5245" t="str">
        <v>Ningbo Nanpu Electromechanical Co., Ltd.</v>
      </c>
      <c r="S5245" t="str">
        <v>Same</v>
      </c>
      <c r="T5245">
        <v>906286</v>
      </c>
      <c r="U5245">
        <v>21.5</v>
      </c>
      <c r="V5245" t="str">
        <v>309ASY INV-PTS SALES</v>
      </c>
      <c r="W5245">
        <v>0</v>
      </c>
      <c r="X5245">
        <v>0</v>
      </c>
      <c r="Y5245">
        <v>1229130</v>
      </c>
      <c r="Z5245" t="str">
        <v>宁波南浦机电有限公司</v>
      </c>
      <c r="AA5245">
        <v>0</v>
      </c>
      <c r="AB5245">
        <v>2023</v>
      </c>
      <c r="AC5245">
        <v>7</v>
      </c>
      <c r="AD5245" t="str">
        <v>Q2</v>
      </c>
      <c r="AE5245" t="str">
        <v>FY23/24</v>
      </c>
      <c r="AF5245" t="str">
        <v>EAST</v>
      </c>
    </row>
    <row r="5246" spans="1:32">
      <c r="A5246" t="str">
        <v>ESHL</v>
      </c>
      <c r="B5246" t="str">
        <v>SHA</v>
      </c>
      <c r="C5246" t="str">
        <v>SPARES/OTHER</v>
      </c>
      <c r="D5246" s="4">
        <v>45118</v>
      </c>
      <c r="E5246" t="str">
        <v>YAMAHA</v>
      </c>
      <c r="F5246">
        <v>14104439</v>
      </c>
      <c r="G5246">
        <v>45118</v>
      </c>
      <c r="H5246" t="str">
        <v>YMCT|KHJ-MC1AA-00</v>
      </c>
      <c r="I5246" t="str">
        <v>SWITCH OPERATION</v>
      </c>
      <c r="J5246">
        <v>1</v>
      </c>
      <c r="K5246">
        <v>1</v>
      </c>
      <c r="L5246">
        <v>0</v>
      </c>
      <c r="M5246" t="str">
        <v>CNY</v>
      </c>
      <c r="N5246">
        <v>1.081</v>
      </c>
      <c r="O5246">
        <v>0</v>
      </c>
      <c r="P5246">
        <v>0</v>
      </c>
      <c r="Q5246" t="str">
        <v>C66SHA-SERVICE GROUP</v>
      </c>
      <c r="R5246" t="str">
        <v>Ningbo Nanpu Electromechanical Co., Ltd.</v>
      </c>
      <c r="S5246" t="str">
        <v>Same</v>
      </c>
      <c r="T5246">
        <v>906286</v>
      </c>
      <c r="U5246">
        <v>97</v>
      </c>
      <c r="V5246" t="str">
        <v>309ASY INV-PTS SALES</v>
      </c>
      <c r="W5246">
        <v>0</v>
      </c>
      <c r="X5246">
        <v>0</v>
      </c>
      <c r="Y5246">
        <v>1229130</v>
      </c>
      <c r="Z5246" t="str">
        <v>宁波南浦机电有限公司</v>
      </c>
      <c r="AA5246">
        <v>0</v>
      </c>
      <c r="AB5246">
        <v>2023</v>
      </c>
      <c r="AC5246">
        <v>7</v>
      </c>
      <c r="AD5246" t="str">
        <v>Q2</v>
      </c>
      <c r="AE5246" t="str">
        <v>FY23/24</v>
      </c>
      <c r="AF5246" t="str">
        <v>EAST</v>
      </c>
    </row>
    <row r="5247" spans="1:32">
      <c r="A5247" t="str">
        <v>ESHL</v>
      </c>
      <c r="B5247" t="str">
        <v>SHA</v>
      </c>
      <c r="C5247" t="str">
        <v>SPARES/OTHER</v>
      </c>
      <c r="D5247" s="4">
        <v>45118</v>
      </c>
      <c r="E5247" t="str">
        <v>YAMAHA</v>
      </c>
      <c r="F5247">
        <v>14104439</v>
      </c>
      <c r="G5247">
        <v>45118</v>
      </c>
      <c r="H5247" t="str">
        <v>YMCT|KHJ-MC167-00</v>
      </c>
      <c r="I5247" t="str">
        <v>COVER MENBRANE</v>
      </c>
      <c r="J5247">
        <v>1</v>
      </c>
      <c r="K5247">
        <v>1</v>
      </c>
      <c r="L5247">
        <v>0</v>
      </c>
      <c r="M5247" t="str">
        <v>CNY</v>
      </c>
      <c r="N5247">
        <v>1.081</v>
      </c>
      <c r="O5247">
        <v>0</v>
      </c>
      <c r="P5247">
        <v>0</v>
      </c>
      <c r="Q5247" t="str">
        <v>C66SHA-SERVICE GROUP</v>
      </c>
      <c r="R5247" t="str">
        <v>Ningbo Nanpu Electromechanical Co., Ltd.</v>
      </c>
      <c r="S5247" t="str">
        <v>Same</v>
      </c>
      <c r="T5247">
        <v>906286</v>
      </c>
      <c r="U5247">
        <v>9</v>
      </c>
      <c r="V5247" t="str">
        <v>309ASY INV-PTS SALES</v>
      </c>
      <c r="W5247">
        <v>0</v>
      </c>
      <c r="X5247">
        <v>0</v>
      </c>
      <c r="Y5247">
        <v>1229130</v>
      </c>
      <c r="Z5247" t="str">
        <v>宁波南浦机电有限公司</v>
      </c>
      <c r="AA5247">
        <v>0</v>
      </c>
      <c r="AB5247">
        <v>2023</v>
      </c>
      <c r="AC5247">
        <v>7</v>
      </c>
      <c r="AD5247" t="str">
        <v>Q2</v>
      </c>
      <c r="AE5247" t="str">
        <v>FY23/24</v>
      </c>
      <c r="AF5247" t="str">
        <v>EAST</v>
      </c>
    </row>
    <row r="5248" spans="1:32">
      <c r="A5248" t="str">
        <v>ESHL</v>
      </c>
      <c r="B5248" t="str">
        <v>SHA</v>
      </c>
      <c r="C5248" t="str">
        <v>SPARES/OTHER</v>
      </c>
      <c r="D5248" s="4">
        <v>45118</v>
      </c>
      <c r="E5248" t="str">
        <v>YAMAHA</v>
      </c>
      <c r="F5248">
        <v>14104439</v>
      </c>
      <c r="G5248">
        <v>45118</v>
      </c>
      <c r="H5248" t="str">
        <v>YMCT|KHJ-MC262-S0</v>
      </c>
      <c r="I5248" t="str">
        <v>PARTS BOX COVER</v>
      </c>
      <c r="J5248">
        <v>1</v>
      </c>
      <c r="K5248">
        <v>1</v>
      </c>
      <c r="L5248">
        <v>0</v>
      </c>
      <c r="M5248" t="str">
        <v>CNY</v>
      </c>
      <c r="N5248">
        <v>1.081</v>
      </c>
      <c r="O5248">
        <v>0</v>
      </c>
      <c r="P5248">
        <v>0</v>
      </c>
      <c r="Q5248" t="str">
        <v>C66SHA-SERVICE GROUP</v>
      </c>
      <c r="R5248" t="str">
        <v>Ningbo Nanpu Electromechanical Co., Ltd.</v>
      </c>
      <c r="S5248" t="str">
        <v>Same</v>
      </c>
      <c r="T5248">
        <v>906286</v>
      </c>
      <c r="U5248">
        <v>182</v>
      </c>
      <c r="V5248" t="str">
        <v>309ASY INV-PTS SALES</v>
      </c>
      <c r="W5248">
        <v>0</v>
      </c>
      <c r="X5248">
        <v>0</v>
      </c>
      <c r="Y5248">
        <v>1229130</v>
      </c>
      <c r="Z5248" t="str">
        <v>宁波南浦机电有限公司</v>
      </c>
      <c r="AA5248">
        <v>0</v>
      </c>
      <c r="AB5248">
        <v>2023</v>
      </c>
      <c r="AC5248">
        <v>7</v>
      </c>
      <c r="AD5248" t="str">
        <v>Q2</v>
      </c>
      <c r="AE5248" t="str">
        <v>FY23/24</v>
      </c>
      <c r="AF5248" t="str">
        <v>EAST</v>
      </c>
    </row>
    <row r="5249" spans="1:32">
      <c r="A5249" t="str">
        <v>ESHL</v>
      </c>
      <c r="B5249" t="str">
        <v>SHA</v>
      </c>
      <c r="C5249" t="str">
        <v>SPARES/OTHER</v>
      </c>
      <c r="D5249" s="4">
        <v>45118</v>
      </c>
      <c r="E5249" t="str">
        <v>YAMAHA</v>
      </c>
      <c r="F5249">
        <v>14104439</v>
      </c>
      <c r="G5249">
        <v>45118</v>
      </c>
      <c r="H5249" t="str">
        <v>YMCT|KHJ-MC26Y-S0</v>
      </c>
      <c r="I5249" t="str">
        <v>PARTS TOP TAPE BOX</v>
      </c>
      <c r="J5249">
        <v>1</v>
      </c>
      <c r="K5249">
        <v>1</v>
      </c>
      <c r="L5249">
        <v>0</v>
      </c>
      <c r="M5249" t="str">
        <v>CNY</v>
      </c>
      <c r="N5249">
        <v>1.081</v>
      </c>
      <c r="O5249">
        <v>0</v>
      </c>
      <c r="P5249">
        <v>0</v>
      </c>
      <c r="Q5249" t="str">
        <v>C66SHA-SERVICE GROUP</v>
      </c>
      <c r="R5249" t="str">
        <v>Ningbo Nanpu Electromechanical Co., Ltd.</v>
      </c>
      <c r="S5249" t="str">
        <v>Same</v>
      </c>
      <c r="T5249">
        <v>906286</v>
      </c>
      <c r="U5249">
        <v>224</v>
      </c>
      <c r="V5249" t="str">
        <v>309ASY INV-PTS SALES</v>
      </c>
      <c r="W5249">
        <v>0</v>
      </c>
      <c r="X5249">
        <v>0</v>
      </c>
      <c r="Y5249">
        <v>1229130</v>
      </c>
      <c r="Z5249" t="str">
        <v>宁波南浦机电有限公司</v>
      </c>
      <c r="AA5249">
        <v>0</v>
      </c>
      <c r="AB5249">
        <v>2023</v>
      </c>
      <c r="AC5249">
        <v>7</v>
      </c>
      <c r="AD5249" t="str">
        <v>Q2</v>
      </c>
      <c r="AE5249" t="str">
        <v>FY23/24</v>
      </c>
      <c r="AF5249" t="str">
        <v>EAST</v>
      </c>
    </row>
    <row r="5250" spans="1:32">
      <c r="A5250" t="str">
        <v>ESHL</v>
      </c>
      <c r="B5250" t="str">
        <v>SHA</v>
      </c>
      <c r="C5250" t="str">
        <v>SPARES/OTHER</v>
      </c>
      <c r="D5250" s="4">
        <v>45118</v>
      </c>
      <c r="E5250" t="str">
        <v>YAMAHA</v>
      </c>
      <c r="F5250">
        <v>14104440</v>
      </c>
      <c r="G5250">
        <v>45118</v>
      </c>
      <c r="H5250" t="str">
        <v>YMCT|KMB-M7013-03</v>
      </c>
      <c r="I5250" t="str">
        <v>DIFFUSER</v>
      </c>
      <c r="J5250">
        <v>1</v>
      </c>
      <c r="K5250">
        <v>1</v>
      </c>
      <c r="L5250">
        <v>0</v>
      </c>
      <c r="M5250" t="str">
        <v>CNY</v>
      </c>
      <c r="N5250">
        <v>1.081</v>
      </c>
      <c r="O5250">
        <v>0</v>
      </c>
      <c r="P5250">
        <v>0</v>
      </c>
      <c r="Q5250" t="str">
        <v>C66SHA-SERVICE GROUP</v>
      </c>
      <c r="R5250" t="str">
        <v>Hangzhou Rijia Technology Co.,Ltd.</v>
      </c>
      <c r="S5250" t="str">
        <v>Same</v>
      </c>
      <c r="T5250">
        <v>906288</v>
      </c>
      <c r="U5250">
        <v>131</v>
      </c>
      <c r="V5250" t="str">
        <v>309ASY INV-PTS SALES</v>
      </c>
      <c r="W5250">
        <v>0</v>
      </c>
      <c r="X5250">
        <v>0</v>
      </c>
      <c r="Y5250">
        <v>1229124</v>
      </c>
      <c r="Z5250" t="str">
        <v>杭州日嘉科技有限公司</v>
      </c>
      <c r="AA5250">
        <v>0</v>
      </c>
      <c r="AB5250">
        <v>2023</v>
      </c>
      <c r="AC5250">
        <v>7</v>
      </c>
      <c r="AD5250" t="str">
        <v>Q2</v>
      </c>
      <c r="AE5250" t="str">
        <v>FY23/24</v>
      </c>
      <c r="AF5250" t="str">
        <v>EAST</v>
      </c>
    </row>
    <row r="5251" spans="1:32">
      <c r="A5251" t="str">
        <v>ESHL</v>
      </c>
      <c r="B5251" t="str">
        <v>SHA</v>
      </c>
      <c r="C5251" t="str">
        <v>SPARES/OTHER</v>
      </c>
      <c r="D5251" s="4">
        <v>45118</v>
      </c>
      <c r="E5251" t="str">
        <v>YAMAHA</v>
      </c>
      <c r="F5251">
        <v>14104440</v>
      </c>
      <c r="G5251">
        <v>45118</v>
      </c>
      <c r="H5251" t="str">
        <v>YMCT|KMB-M703S-A0</v>
      </c>
      <c r="I5251" t="str">
        <v>HOLDER NOZZLE ASSY.</v>
      </c>
      <c r="J5251">
        <v>1</v>
      </c>
      <c r="K5251">
        <v>1</v>
      </c>
      <c r="L5251">
        <v>0</v>
      </c>
      <c r="M5251" t="str">
        <v>CNY</v>
      </c>
      <c r="N5251">
        <v>1.081</v>
      </c>
      <c r="O5251">
        <v>0</v>
      </c>
      <c r="P5251">
        <v>0</v>
      </c>
      <c r="Q5251" t="str">
        <v>C66SHA-SERVICE GROUP</v>
      </c>
      <c r="R5251" t="str">
        <v>Hangzhou Rijia Technology Co.,Ltd.</v>
      </c>
      <c r="S5251" t="str">
        <v>Same</v>
      </c>
      <c r="T5251">
        <v>906288</v>
      </c>
      <c r="U5251">
        <v>464</v>
      </c>
      <c r="V5251" t="str">
        <v>309ASY INV-PTS SALES</v>
      </c>
      <c r="W5251">
        <v>0</v>
      </c>
      <c r="X5251">
        <v>0</v>
      </c>
      <c r="Y5251">
        <v>1229124</v>
      </c>
      <c r="Z5251" t="str">
        <v>杭州日嘉科技有限公司</v>
      </c>
      <c r="AA5251">
        <v>0</v>
      </c>
      <c r="AB5251">
        <v>2023</v>
      </c>
      <c r="AC5251">
        <v>7</v>
      </c>
      <c r="AD5251" t="str">
        <v>Q2</v>
      </c>
      <c r="AE5251" t="str">
        <v>FY23/24</v>
      </c>
      <c r="AF5251" t="str">
        <v>EAST</v>
      </c>
    </row>
    <row r="5252" spans="1:32">
      <c r="A5252" t="str">
        <v>ESHL</v>
      </c>
      <c r="B5252" t="str">
        <v>SHA</v>
      </c>
      <c r="C5252" t="str">
        <v>SPARES/OTHER</v>
      </c>
      <c r="D5252" s="4">
        <v>45118</v>
      </c>
      <c r="E5252" t="str">
        <v>YAMAHA</v>
      </c>
      <c r="F5252">
        <v>14104441</v>
      </c>
      <c r="G5252">
        <v>45118</v>
      </c>
      <c r="H5252" t="str">
        <v>YMCT|KLW-M3T0D-00</v>
      </c>
      <c r="I5252" t="str">
        <v>SHOCK ABSORBERS</v>
      </c>
      <c r="J5252">
        <v>1</v>
      </c>
      <c r="K5252">
        <v>1</v>
      </c>
      <c r="L5252">
        <v>627.42999999999995</v>
      </c>
      <c r="M5252" t="str">
        <v>CNY</v>
      </c>
      <c r="N5252">
        <v>1.081</v>
      </c>
      <c r="O5252">
        <v>627.42999999999995</v>
      </c>
      <c r="P5252">
        <v>678.25182999999993</v>
      </c>
      <c r="Q5252" t="str">
        <v>C66SHA-SERVICE GROUP</v>
      </c>
      <c r="R5252" t="str">
        <v>Hangzhou Bozhou Electric Appliance Co., Ltd.</v>
      </c>
      <c r="S5252" t="str">
        <v>Same</v>
      </c>
      <c r="T5252">
        <v>906291</v>
      </c>
      <c r="U5252">
        <v>345</v>
      </c>
      <c r="V5252" t="str">
        <v>309ASY INV-PTS SALES</v>
      </c>
      <c r="W5252">
        <v>0</v>
      </c>
      <c r="X5252">
        <v>0</v>
      </c>
      <c r="Y5252">
        <v>1229138</v>
      </c>
      <c r="Z5252" t="str">
        <v>杭州博洲电器有限公司</v>
      </c>
      <c r="AA5252">
        <v>0</v>
      </c>
      <c r="AB5252">
        <v>2023</v>
      </c>
      <c r="AC5252">
        <v>7</v>
      </c>
      <c r="AD5252" t="str">
        <v>Q2</v>
      </c>
      <c r="AE5252" t="str">
        <v>FY23/24</v>
      </c>
      <c r="AF5252" t="str">
        <v>EAST</v>
      </c>
    </row>
    <row r="5253" spans="1:32">
      <c r="A5253" t="str">
        <v>ESHL</v>
      </c>
      <c r="B5253" t="str">
        <v>SHA</v>
      </c>
      <c r="C5253" t="str">
        <v>SPARES/OTHER</v>
      </c>
      <c r="D5253" s="4">
        <v>45118</v>
      </c>
      <c r="E5253" t="str">
        <v>YAMAHA</v>
      </c>
      <c r="F5253">
        <v>14104441</v>
      </c>
      <c r="G5253">
        <v>45118</v>
      </c>
      <c r="H5253" t="str">
        <v>YMCT|KHY-M7154-01</v>
      </c>
      <c r="I5253" t="str">
        <v>BIT</v>
      </c>
      <c r="J5253">
        <v>5</v>
      </c>
      <c r="K5253">
        <v>5</v>
      </c>
      <c r="L5253">
        <v>2592.92</v>
      </c>
      <c r="M5253" t="str">
        <v>CNY</v>
      </c>
      <c r="N5253">
        <v>1.081</v>
      </c>
      <c r="O5253">
        <v>2592.92</v>
      </c>
      <c r="P5253">
        <v>2802.94652</v>
      </c>
      <c r="Q5253" t="str">
        <v>C66SHA-SERVICE GROUP</v>
      </c>
      <c r="R5253" t="str">
        <v>Hangzhou Bozhou Electric Appliance Co., Ltd.</v>
      </c>
      <c r="S5253" t="str">
        <v>Same</v>
      </c>
      <c r="T5253">
        <v>906291</v>
      </c>
      <c r="U5253">
        <v>1395</v>
      </c>
      <c r="V5253" t="str">
        <v>309ASY INV-PTS SALES</v>
      </c>
      <c r="W5253">
        <v>0</v>
      </c>
      <c r="X5253">
        <v>0</v>
      </c>
      <c r="Y5253">
        <v>1229138</v>
      </c>
      <c r="Z5253" t="str">
        <v>杭州博洲电器有限公司</v>
      </c>
      <c r="AA5253">
        <v>0</v>
      </c>
      <c r="AB5253">
        <v>2023</v>
      </c>
      <c r="AC5253">
        <v>7</v>
      </c>
      <c r="AD5253" t="str">
        <v>Q2</v>
      </c>
      <c r="AE5253" t="str">
        <v>FY23/24</v>
      </c>
      <c r="AF5253" t="str">
        <v>EAST</v>
      </c>
    </row>
    <row r="5254" spans="1:32">
      <c r="A5254" t="str">
        <v>ESHL</v>
      </c>
      <c r="B5254" t="str">
        <v>SHA</v>
      </c>
      <c r="C5254" t="str">
        <v>FEEDER</v>
      </c>
      <c r="D5254" s="4">
        <v>45118</v>
      </c>
      <c r="E5254" t="str">
        <v>OTHERS</v>
      </c>
      <c r="F5254">
        <v>14104442</v>
      </c>
      <c r="G5254">
        <v>45118</v>
      </c>
      <c r="H5254" t="str">
        <v>ZMTR|MANUAL TRAY FEEDER</v>
      </c>
      <c r="I5254" t="str">
        <v>MANUAL TRAY FEEDER（YS）</v>
      </c>
      <c r="J5254">
        <v>1</v>
      </c>
      <c r="K5254">
        <v>1</v>
      </c>
      <c r="L5254">
        <v>1522.12</v>
      </c>
      <c r="M5254" t="str">
        <v>CNY</v>
      </c>
      <c r="N5254">
        <v>1.081</v>
      </c>
      <c r="O5254">
        <v>1522.12</v>
      </c>
      <c r="P5254">
        <v>1645.4117199999998</v>
      </c>
      <c r="Q5254" t="str">
        <v>C66SHA-SERVICE GROUP</v>
      </c>
      <c r="R5254" t="str">
        <v>Shanghai Moke Detong Electronic Technology Co., Lt</v>
      </c>
      <c r="S5254" t="str">
        <v>Same</v>
      </c>
      <c r="T5254">
        <v>906292</v>
      </c>
      <c r="U5254">
        <v>1061.95</v>
      </c>
      <c r="V5254" t="str">
        <v>309ASY INV-PTS SALES</v>
      </c>
      <c r="W5254">
        <v>0</v>
      </c>
      <c r="X5254">
        <v>0</v>
      </c>
      <c r="Y5254">
        <v>1229145</v>
      </c>
      <c r="Z5254" t="str">
        <v>上海摩科德通电子科技有限公司</v>
      </c>
      <c r="AA5254">
        <v>0</v>
      </c>
      <c r="AB5254">
        <v>2023</v>
      </c>
      <c r="AC5254">
        <v>7</v>
      </c>
      <c r="AD5254" t="str">
        <v>Q2</v>
      </c>
      <c r="AE5254" t="str">
        <v>FY23/24</v>
      </c>
      <c r="AF5254" t="str">
        <v>EAST</v>
      </c>
    </row>
    <row r="5255" spans="1:32">
      <c r="A5255" t="str">
        <v>ESHL</v>
      </c>
      <c r="B5255" t="str">
        <v>SHA</v>
      </c>
      <c r="C5255" t="str">
        <v>SPARES/OTHER</v>
      </c>
      <c r="D5255" s="4">
        <v>45118</v>
      </c>
      <c r="E5255" t="str">
        <v>OTHERS</v>
      </c>
      <c r="F5255">
        <v>14104443</v>
      </c>
      <c r="G5255">
        <v>45118</v>
      </c>
      <c r="H5255" t="str">
        <v>ZMTR|BELT for 1.2m MODIFACATION</v>
      </c>
      <c r="I5255" t="str">
        <v>.</v>
      </c>
      <c r="J5255">
        <v>2</v>
      </c>
      <c r="K5255">
        <v>2</v>
      </c>
      <c r="L5255">
        <v>283.19</v>
      </c>
      <c r="M5255" t="str">
        <v>CNY</v>
      </c>
      <c r="N5255">
        <v>1.081</v>
      </c>
      <c r="O5255">
        <v>283.19</v>
      </c>
      <c r="P5255">
        <v>306.12838999999997</v>
      </c>
      <c r="Q5255" t="str">
        <v>C66SHA-SERVICE GROUP</v>
      </c>
      <c r="R5255" t="str">
        <v>Shanghai Leizhu Lighting Device Co.,Ltd.</v>
      </c>
      <c r="S5255" t="str">
        <v>Same</v>
      </c>
      <c r="T5255">
        <v>906293</v>
      </c>
      <c r="U5255">
        <v>141.59</v>
      </c>
      <c r="V5255" t="str">
        <v>309ASY INV-PTS SALES</v>
      </c>
      <c r="W5255">
        <v>0</v>
      </c>
      <c r="X5255">
        <v>0</v>
      </c>
      <c r="Y5255">
        <v>1229150</v>
      </c>
      <c r="Z5255" t="str">
        <v>上海雷蛛照明电器有限公司</v>
      </c>
      <c r="AA5255">
        <v>0</v>
      </c>
      <c r="AB5255">
        <v>2023</v>
      </c>
      <c r="AC5255">
        <v>7</v>
      </c>
      <c r="AD5255" t="str">
        <v>Q2</v>
      </c>
      <c r="AE5255" t="str">
        <v>FY23/24</v>
      </c>
      <c r="AF5255" t="str">
        <v>EAST</v>
      </c>
    </row>
    <row r="5256" spans="1:32">
      <c r="A5256" t="str">
        <v>ESHL</v>
      </c>
      <c r="B5256" t="str">
        <v>SHA</v>
      </c>
      <c r="C5256" t="str">
        <v>SPARES/OTHER</v>
      </c>
      <c r="D5256" s="4">
        <v>45119</v>
      </c>
      <c r="E5256" t="str">
        <v>YAMAHA</v>
      </c>
      <c r="F5256">
        <v>14104444</v>
      </c>
      <c r="G5256">
        <v>45119</v>
      </c>
      <c r="H5256" t="str">
        <v>YMCT|KKE-M5804-01</v>
      </c>
      <c r="I5256" t="str">
        <v>HEAD SRV SPARE ASSY</v>
      </c>
      <c r="J5256">
        <v>1</v>
      </c>
      <c r="K5256">
        <v>1</v>
      </c>
      <c r="L5256">
        <v>9573.4500000000007</v>
      </c>
      <c r="M5256" t="str">
        <v>CNY</v>
      </c>
      <c r="N5256">
        <v>1.081</v>
      </c>
      <c r="O5256">
        <v>9573.4500000000007</v>
      </c>
      <c r="P5256">
        <v>10348.899450000001</v>
      </c>
      <c r="Q5256" t="str">
        <v>C66SHA-SERVICE GROUP</v>
      </c>
      <c r="R5256" t="str">
        <v>ZHANGZHOU CHANGTAI NEW QILIN MACHINE CO.,LTD</v>
      </c>
      <c r="S5256" t="str">
        <v>Same</v>
      </c>
      <c r="T5256">
        <v>906294</v>
      </c>
      <c r="U5256">
        <v>5218</v>
      </c>
      <c r="V5256" t="str">
        <v>309ASY INV-PTS SALES</v>
      </c>
      <c r="W5256">
        <v>0</v>
      </c>
      <c r="X5256">
        <v>0</v>
      </c>
      <c r="Y5256">
        <v>1230220</v>
      </c>
      <c r="Z5256" t="str">
        <v>漳州市长泰新麒麟机械有限公司</v>
      </c>
      <c r="AA5256">
        <v>0</v>
      </c>
      <c r="AB5256">
        <v>2023</v>
      </c>
      <c r="AC5256">
        <v>7</v>
      </c>
      <c r="AD5256" t="str">
        <v>Q2</v>
      </c>
      <c r="AE5256" t="str">
        <v>FY23/24</v>
      </c>
      <c r="AF5256" t="str">
        <v>EAST</v>
      </c>
    </row>
    <row r="5257" spans="1:32">
      <c r="A5257" t="str">
        <v>ESHL</v>
      </c>
      <c r="B5257" t="str">
        <v>SHA</v>
      </c>
      <c r="C5257" t="str">
        <v>SERVICE_CHARGE</v>
      </c>
      <c r="D5257" s="4">
        <v>45125</v>
      </c>
      <c r="E5257" t="str">
        <v>YAMAHA</v>
      </c>
      <c r="F5257">
        <v>12101250</v>
      </c>
      <c r="G5257">
        <v>45125</v>
      </c>
      <c r="H5257" t="str">
        <v>YMCT|REPAIR CHARGE</v>
      </c>
      <c r="I5257" t="str">
        <v>REPAIR CHARGE</v>
      </c>
      <c r="J5257">
        <v>1</v>
      </c>
      <c r="K5257">
        <v>1</v>
      </c>
      <c r="L5257">
        <v>14225.66</v>
      </c>
      <c r="M5257" t="str">
        <v>CNY</v>
      </c>
      <c r="N5257">
        <v>1.081</v>
      </c>
      <c r="O5257">
        <v>14225.66</v>
      </c>
      <c r="P5257">
        <v>15377.938459999999</v>
      </c>
      <c r="Q5257" t="str">
        <v>C66SHA-SERVICE GROUP</v>
      </c>
      <c r="R5257" t="str">
        <v>Shanghai soulu Electronics Co., Ltd</v>
      </c>
      <c r="S5257" t="str">
        <v>Same</v>
      </c>
      <c r="T5257">
        <v>906300</v>
      </c>
      <c r="U5257">
        <v>0</v>
      </c>
      <c r="V5257" t="str">
        <v>309ASY INV-NON-CON</v>
      </c>
      <c r="W5257">
        <v>0</v>
      </c>
      <c r="X5257">
        <v>0</v>
      </c>
      <c r="Y5257">
        <v>0</v>
      </c>
      <c r="Z5257" t="str">
        <v>上海搜鹿电子有限公司</v>
      </c>
      <c r="AA5257">
        <v>0</v>
      </c>
      <c r="AB5257">
        <v>2023</v>
      </c>
      <c r="AC5257">
        <v>7</v>
      </c>
      <c r="AD5257" t="str">
        <v>Q2</v>
      </c>
      <c r="AE5257" t="str">
        <v>FY23/24</v>
      </c>
      <c r="AF5257" t="str">
        <v>EAST</v>
      </c>
    </row>
    <row r="5258" spans="1:32">
      <c r="A5258" t="str">
        <v>ESHL</v>
      </c>
      <c r="B5258" t="str">
        <v>SHA</v>
      </c>
      <c r="C5258" t="str">
        <v>CONTRACT_FEE</v>
      </c>
      <c r="D5258" s="4">
        <v>45125</v>
      </c>
      <c r="E5258" t="str">
        <v>YAMAHA</v>
      </c>
      <c r="F5258">
        <v>13100260</v>
      </c>
      <c r="G5258">
        <v>45125</v>
      </c>
      <c r="H5258" t="str">
        <v>YMCT|REPAIR CHARGE</v>
      </c>
      <c r="I5258" t="str">
        <v>REPAIR CHARGE</v>
      </c>
      <c r="J5258">
        <v>1</v>
      </c>
      <c r="K5258">
        <v>1</v>
      </c>
      <c r="L5258">
        <v>25575.22</v>
      </c>
      <c r="M5258" t="str">
        <v>CNY</v>
      </c>
      <c r="N5258">
        <v>1.081</v>
      </c>
      <c r="O5258">
        <v>25575.22</v>
      </c>
      <c r="P5258">
        <v>27646.812819999999</v>
      </c>
      <c r="Q5258" t="str">
        <v>C66SHA-SERVICE GROUP</v>
      </c>
      <c r="R5258" t="str">
        <v>Ningbo Nanpu Electromechanical Co., Ltd.</v>
      </c>
      <c r="S5258" t="str">
        <v>Same</v>
      </c>
      <c r="T5258">
        <v>906295</v>
      </c>
      <c r="U5258">
        <v>0</v>
      </c>
      <c r="V5258" t="str">
        <v>309ASY INV-CONTRACT</v>
      </c>
      <c r="W5258">
        <v>0</v>
      </c>
      <c r="X5258">
        <v>0</v>
      </c>
      <c r="Y5258">
        <v>0</v>
      </c>
      <c r="Z5258" t="str">
        <v>宁波南浦机电有限公司</v>
      </c>
      <c r="AA5258">
        <v>0</v>
      </c>
      <c r="AB5258">
        <v>2023</v>
      </c>
      <c r="AC5258">
        <v>7</v>
      </c>
      <c r="AD5258" t="str">
        <v>Q2</v>
      </c>
      <c r="AE5258" t="str">
        <v>FY23/24</v>
      </c>
      <c r="AF5258" t="str">
        <v>EAST</v>
      </c>
    </row>
    <row r="5259" spans="1:32">
      <c r="A5259" t="str">
        <v>ESHL</v>
      </c>
      <c r="B5259" t="str">
        <v>SHA</v>
      </c>
      <c r="C5259" t="str">
        <v>CONTRACT_FEE</v>
      </c>
      <c r="D5259" s="4">
        <v>45125</v>
      </c>
      <c r="E5259" t="str">
        <v>YAMAHA</v>
      </c>
      <c r="F5259">
        <v>13100261</v>
      </c>
      <c r="G5259">
        <v>45125</v>
      </c>
      <c r="H5259" t="str">
        <v>YMCT|REPAIR CHARGE</v>
      </c>
      <c r="I5259" t="str">
        <v>REPAIR CHARGE</v>
      </c>
      <c r="J5259">
        <v>1</v>
      </c>
      <c r="K5259">
        <v>1</v>
      </c>
      <c r="L5259">
        <v>26902.65</v>
      </c>
      <c r="M5259" t="str">
        <v>CNY</v>
      </c>
      <c r="N5259">
        <v>1.081</v>
      </c>
      <c r="O5259">
        <v>26902.65</v>
      </c>
      <c r="P5259">
        <v>29081.764650000001</v>
      </c>
      <c r="Q5259" t="str">
        <v>C66SHA-SERVICE GROUP</v>
      </c>
      <c r="R5259" t="str">
        <v>Shanghai soulu Electronics Co., Ltd</v>
      </c>
      <c r="S5259" t="str">
        <v>Same</v>
      </c>
      <c r="T5259">
        <v>906296</v>
      </c>
      <c r="U5259">
        <v>0</v>
      </c>
      <c r="V5259" t="str">
        <v>309ASY INV-CONTRACT</v>
      </c>
      <c r="W5259">
        <v>0</v>
      </c>
      <c r="X5259">
        <v>0</v>
      </c>
      <c r="Y5259">
        <v>0</v>
      </c>
      <c r="Z5259" t="str">
        <v>上海搜鹿电子有限公司</v>
      </c>
      <c r="AA5259">
        <v>0</v>
      </c>
      <c r="AB5259">
        <v>2023</v>
      </c>
      <c r="AC5259">
        <v>7</v>
      </c>
      <c r="AD5259" t="str">
        <v>Q2</v>
      </c>
      <c r="AE5259" t="str">
        <v>FY23/24</v>
      </c>
      <c r="AF5259" t="str">
        <v>EAST</v>
      </c>
    </row>
    <row r="5260" spans="1:32">
      <c r="A5260" t="str">
        <v>ESHL</v>
      </c>
      <c r="B5260" t="str">
        <v>SHA</v>
      </c>
      <c r="C5260" t="str">
        <v>SPARES/OTHER</v>
      </c>
      <c r="D5260" s="4">
        <v>45125</v>
      </c>
      <c r="E5260" t="str">
        <v>YAMAHA</v>
      </c>
      <c r="F5260">
        <v>14104445</v>
      </c>
      <c r="G5260">
        <v>45125</v>
      </c>
      <c r="H5260" t="str">
        <v>YMCT|KHY-M9129-00</v>
      </c>
      <c r="I5260" t="str">
        <v>BELT 1 CONVEYOR</v>
      </c>
      <c r="J5260">
        <v>2</v>
      </c>
      <c r="K5260">
        <v>2</v>
      </c>
      <c r="L5260">
        <v>596.46</v>
      </c>
      <c r="M5260" t="str">
        <v>CNY</v>
      </c>
      <c r="N5260">
        <v>1.081</v>
      </c>
      <c r="O5260">
        <v>596.46</v>
      </c>
      <c r="P5260">
        <v>644.77326000000005</v>
      </c>
      <c r="Q5260" t="str">
        <v>C66SHA-SERVICE GROUP</v>
      </c>
      <c r="R5260" t="str">
        <v>Shanghai soulu Electronics Co., Ltd</v>
      </c>
      <c r="S5260" t="str">
        <v>Same</v>
      </c>
      <c r="T5260">
        <v>906297</v>
      </c>
      <c r="U5260">
        <v>352</v>
      </c>
      <c r="V5260" t="str">
        <v>309ASY INV-PTS SALES</v>
      </c>
      <c r="W5260">
        <v>0</v>
      </c>
      <c r="X5260">
        <v>0</v>
      </c>
      <c r="Y5260">
        <v>1234144</v>
      </c>
      <c r="Z5260" t="str">
        <v>上海搜鹿电子有限公司</v>
      </c>
      <c r="AA5260">
        <v>0</v>
      </c>
      <c r="AB5260">
        <v>2023</v>
      </c>
      <c r="AC5260">
        <v>7</v>
      </c>
      <c r="AD5260" t="str">
        <v>Q2</v>
      </c>
      <c r="AE5260" t="str">
        <v>FY23/24</v>
      </c>
      <c r="AF5260" t="str">
        <v>EAST</v>
      </c>
    </row>
    <row r="5261" spans="1:32">
      <c r="A5261" t="str">
        <v>ESHL</v>
      </c>
      <c r="B5261" t="str">
        <v>SHA</v>
      </c>
      <c r="C5261" t="str">
        <v>SPARES/OTHER</v>
      </c>
      <c r="D5261" s="4">
        <v>45125</v>
      </c>
      <c r="E5261" t="str">
        <v>YAMAHA</v>
      </c>
      <c r="F5261">
        <v>14104445</v>
      </c>
      <c r="G5261">
        <v>45125</v>
      </c>
      <c r="H5261" t="str">
        <v>YMCT|KKE-M917H-00</v>
      </c>
      <c r="I5261" t="str">
        <v>BELT CONVEYOR</v>
      </c>
      <c r="J5261">
        <v>2</v>
      </c>
      <c r="K5261">
        <v>2</v>
      </c>
      <c r="L5261">
        <v>596.46</v>
      </c>
      <c r="M5261" t="str">
        <v>CNY</v>
      </c>
      <c r="N5261">
        <v>1.081</v>
      </c>
      <c r="O5261">
        <v>596.46</v>
      </c>
      <c r="P5261">
        <v>644.77326000000005</v>
      </c>
      <c r="Q5261" t="str">
        <v>C66SHA-SERVICE GROUP</v>
      </c>
      <c r="R5261" t="str">
        <v>Shanghai soulu Electronics Co., Ltd</v>
      </c>
      <c r="S5261" t="str">
        <v>Same</v>
      </c>
      <c r="T5261">
        <v>906297</v>
      </c>
      <c r="U5261">
        <v>352</v>
      </c>
      <c r="V5261" t="str">
        <v>309ASY INV-PTS SALES</v>
      </c>
      <c r="W5261">
        <v>0</v>
      </c>
      <c r="X5261">
        <v>0</v>
      </c>
      <c r="Y5261">
        <v>1234144</v>
      </c>
      <c r="Z5261" t="str">
        <v>上海搜鹿电子有限公司</v>
      </c>
      <c r="AA5261">
        <v>0</v>
      </c>
      <c r="AB5261">
        <v>2023</v>
      </c>
      <c r="AC5261">
        <v>7</v>
      </c>
      <c r="AD5261" t="str">
        <v>Q2</v>
      </c>
      <c r="AE5261" t="str">
        <v>FY23/24</v>
      </c>
      <c r="AF5261" t="str">
        <v>EAST</v>
      </c>
    </row>
    <row r="5262" spans="1:32">
      <c r="A5262" t="str">
        <v>ESHL</v>
      </c>
      <c r="B5262" t="str">
        <v>SHA</v>
      </c>
      <c r="C5262" t="str">
        <v>SPARES/OTHER</v>
      </c>
      <c r="D5262" s="4">
        <v>45125</v>
      </c>
      <c r="E5262" t="str">
        <v>YAMAHA</v>
      </c>
      <c r="F5262">
        <v>14104446</v>
      </c>
      <c r="G5262">
        <v>45125</v>
      </c>
      <c r="H5262" t="str">
        <v>YMCT|KHY-M7132-00</v>
      </c>
      <c r="I5262" t="str">
        <v>BELT 2</v>
      </c>
      <c r="J5262">
        <v>1</v>
      </c>
      <c r="K5262">
        <v>1</v>
      </c>
      <c r="L5262">
        <v>120.35</v>
      </c>
      <c r="M5262" t="str">
        <v>CNY</v>
      </c>
      <c r="N5262">
        <v>1.081</v>
      </c>
      <c r="O5262">
        <v>120.35</v>
      </c>
      <c r="P5262">
        <v>130.09834999999998</v>
      </c>
      <c r="Q5262" t="str">
        <v>C66SHA-SERVICE GROUP</v>
      </c>
      <c r="R5262" t="str">
        <v>Shanghai soulu Electronics Co., Ltd</v>
      </c>
      <c r="S5262" t="str">
        <v>Same</v>
      </c>
      <c r="T5262">
        <v>906298</v>
      </c>
      <c r="U5262">
        <v>58.3</v>
      </c>
      <c r="V5262" t="str">
        <v>309ASY INV-PTS SALES</v>
      </c>
      <c r="W5262">
        <v>0</v>
      </c>
      <c r="X5262">
        <v>0</v>
      </c>
      <c r="Y5262">
        <v>1234145</v>
      </c>
      <c r="Z5262" t="str">
        <v>上海搜鹿电子有限公司</v>
      </c>
      <c r="AA5262">
        <v>0</v>
      </c>
      <c r="AB5262">
        <v>2023</v>
      </c>
      <c r="AC5262">
        <v>7</v>
      </c>
      <c r="AD5262" t="str">
        <v>Q2</v>
      </c>
      <c r="AE5262" t="str">
        <v>FY23/24</v>
      </c>
      <c r="AF5262" t="str">
        <v>EAST</v>
      </c>
    </row>
    <row r="5263" spans="1:32">
      <c r="A5263" t="str">
        <v>ESHL</v>
      </c>
      <c r="B5263" t="str">
        <v>SHA</v>
      </c>
      <c r="C5263" t="str">
        <v>SPARES/OTHER</v>
      </c>
      <c r="D5263" s="4">
        <v>45125</v>
      </c>
      <c r="E5263" t="str">
        <v>YAMAHA</v>
      </c>
      <c r="F5263">
        <v>14104447</v>
      </c>
      <c r="G5263">
        <v>45125</v>
      </c>
      <c r="H5263" t="str">
        <v>YMCT|90990-25J026</v>
      </c>
      <c r="I5263" t="str">
        <v>BEARING</v>
      </c>
      <c r="J5263">
        <v>40</v>
      </c>
      <c r="K5263">
        <v>40</v>
      </c>
      <c r="L5263">
        <v>0</v>
      </c>
      <c r="M5263" t="str">
        <v>CNY</v>
      </c>
      <c r="N5263">
        <v>1.081</v>
      </c>
      <c r="O5263">
        <v>0</v>
      </c>
      <c r="P5263">
        <v>0</v>
      </c>
      <c r="Q5263" t="str">
        <v>C66SHA-SERVICE GROUP</v>
      </c>
      <c r="R5263" t="str">
        <v>Shanghai soulu Electronics Co., Ltd</v>
      </c>
      <c r="S5263" t="str">
        <v>Same</v>
      </c>
      <c r="T5263">
        <v>906299</v>
      </c>
      <c r="U5263">
        <v>2505.6</v>
      </c>
      <c r="V5263" t="str">
        <v>309ASY INV-PTS SALES</v>
      </c>
      <c r="W5263">
        <v>0</v>
      </c>
      <c r="X5263">
        <v>0</v>
      </c>
      <c r="Y5263">
        <v>1234149</v>
      </c>
      <c r="Z5263" t="str">
        <v>上海搜鹿电子有限公司</v>
      </c>
      <c r="AA5263">
        <v>0</v>
      </c>
      <c r="AB5263">
        <v>2023</v>
      </c>
      <c r="AC5263">
        <v>7</v>
      </c>
      <c r="AD5263" t="str">
        <v>Q2</v>
      </c>
      <c r="AE5263" t="str">
        <v>FY23/24</v>
      </c>
      <c r="AF5263" t="str">
        <v>EAST</v>
      </c>
    </row>
    <row r="5264" spans="1:32">
      <c r="A5264" t="str">
        <v>ESHL</v>
      </c>
      <c r="B5264" t="str">
        <v>SHA</v>
      </c>
      <c r="C5264" t="str">
        <v>SPARES/OTHER</v>
      </c>
      <c r="D5264" s="4">
        <v>45125</v>
      </c>
      <c r="E5264" t="str">
        <v>YAMAHA</v>
      </c>
      <c r="F5264">
        <v>14104447</v>
      </c>
      <c r="G5264">
        <v>45125</v>
      </c>
      <c r="H5264" t="str">
        <v>YMCT|KHY-M7113-00</v>
      </c>
      <c r="I5264" t="str">
        <v>PLATE 2 BRG.</v>
      </c>
      <c r="J5264">
        <v>2</v>
      </c>
      <c r="K5264">
        <v>2</v>
      </c>
      <c r="L5264">
        <v>0</v>
      </c>
      <c r="M5264" t="str">
        <v>CNY</v>
      </c>
      <c r="N5264">
        <v>1.081</v>
      </c>
      <c r="O5264">
        <v>0</v>
      </c>
      <c r="P5264">
        <v>0</v>
      </c>
      <c r="Q5264" t="str">
        <v>C66SHA-SERVICE GROUP</v>
      </c>
      <c r="R5264" t="str">
        <v>Shanghai soulu Electronics Co., Ltd</v>
      </c>
      <c r="S5264" t="str">
        <v>Same</v>
      </c>
      <c r="T5264">
        <v>906299</v>
      </c>
      <c r="U5264">
        <v>116</v>
      </c>
      <c r="V5264" t="str">
        <v>309ASY INV-PTS SALES</v>
      </c>
      <c r="W5264">
        <v>0</v>
      </c>
      <c r="X5264">
        <v>0</v>
      </c>
      <c r="Y5264">
        <v>1234149</v>
      </c>
      <c r="Z5264" t="str">
        <v>上海搜鹿电子有限公司</v>
      </c>
      <c r="AA5264">
        <v>0</v>
      </c>
      <c r="AB5264">
        <v>2023</v>
      </c>
      <c r="AC5264">
        <v>7</v>
      </c>
      <c r="AD5264" t="str">
        <v>Q2</v>
      </c>
      <c r="AE5264" t="str">
        <v>FY23/24</v>
      </c>
      <c r="AF5264" t="str">
        <v>EAST</v>
      </c>
    </row>
    <row r="5265" spans="1:32">
      <c r="A5265" t="str">
        <v>ESHL</v>
      </c>
      <c r="B5265" t="str">
        <v>SHA</v>
      </c>
      <c r="C5265" t="str">
        <v>SPARES/OTHER</v>
      </c>
      <c r="D5265" s="4">
        <v>45125</v>
      </c>
      <c r="E5265" t="str">
        <v>OTHERS</v>
      </c>
      <c r="F5265">
        <v>14104447</v>
      </c>
      <c r="G5265">
        <v>45125</v>
      </c>
      <c r="H5265" t="str">
        <v>ZMTR|K48-M3856-00X</v>
      </c>
      <c r="I5265" t="str">
        <v>GREASE PACK(NSL)</v>
      </c>
      <c r="J5265">
        <v>3</v>
      </c>
      <c r="K5265">
        <v>3</v>
      </c>
      <c r="L5265">
        <v>0</v>
      </c>
      <c r="M5265" t="str">
        <v>CNY</v>
      </c>
      <c r="N5265">
        <v>1.081</v>
      </c>
      <c r="O5265">
        <v>0</v>
      </c>
      <c r="P5265">
        <v>0</v>
      </c>
      <c r="Q5265" t="str">
        <v>C66SHA-SERVICE GROUP</v>
      </c>
      <c r="R5265" t="str">
        <v>Shanghai soulu Electronics Co., Ltd</v>
      </c>
      <c r="S5265" t="str">
        <v>Same</v>
      </c>
      <c r="T5265">
        <v>906299</v>
      </c>
      <c r="U5265">
        <v>430.02</v>
      </c>
      <c r="V5265" t="str">
        <v>309ASY INV-PTS SALES</v>
      </c>
      <c r="W5265">
        <v>0</v>
      </c>
      <c r="X5265">
        <v>0</v>
      </c>
      <c r="Y5265">
        <v>1234149</v>
      </c>
      <c r="Z5265" t="str">
        <v>上海搜鹿电子有限公司</v>
      </c>
      <c r="AA5265">
        <v>0</v>
      </c>
      <c r="AB5265">
        <v>2023</v>
      </c>
      <c r="AC5265">
        <v>7</v>
      </c>
      <c r="AD5265" t="str">
        <v>Q2</v>
      </c>
      <c r="AE5265" t="str">
        <v>FY23/24</v>
      </c>
      <c r="AF5265" t="str">
        <v>EAST</v>
      </c>
    </row>
    <row r="5266" spans="1:32">
      <c r="A5266" t="str">
        <v>ESHL</v>
      </c>
      <c r="B5266" t="str">
        <v>SHA</v>
      </c>
      <c r="C5266" t="str">
        <v>SPARES/OTHER</v>
      </c>
      <c r="D5266" s="4">
        <v>45125</v>
      </c>
      <c r="E5266" t="str">
        <v>YAMAHA</v>
      </c>
      <c r="F5266">
        <v>14104447</v>
      </c>
      <c r="G5266">
        <v>45125</v>
      </c>
      <c r="H5266" t="str">
        <v>YMCT|KHY-M7154-01</v>
      </c>
      <c r="I5266" t="str">
        <v>BIT</v>
      </c>
      <c r="J5266">
        <v>5</v>
      </c>
      <c r="K5266">
        <v>5</v>
      </c>
      <c r="L5266">
        <v>0</v>
      </c>
      <c r="M5266" t="str">
        <v>CNY</v>
      </c>
      <c r="N5266">
        <v>1.081</v>
      </c>
      <c r="O5266">
        <v>0</v>
      </c>
      <c r="P5266">
        <v>0</v>
      </c>
      <c r="Q5266" t="str">
        <v>C66SHA-SERVICE GROUP</v>
      </c>
      <c r="R5266" t="str">
        <v>Shanghai soulu Electronics Co., Ltd</v>
      </c>
      <c r="S5266" t="str">
        <v>Same</v>
      </c>
      <c r="T5266">
        <v>906299</v>
      </c>
      <c r="U5266">
        <v>1395</v>
      </c>
      <c r="V5266" t="str">
        <v>309ASY INV-PTS SALES</v>
      </c>
      <c r="W5266">
        <v>0</v>
      </c>
      <c r="X5266">
        <v>0</v>
      </c>
      <c r="Y5266">
        <v>1234149</v>
      </c>
      <c r="Z5266" t="str">
        <v>上海搜鹿电子有限公司</v>
      </c>
      <c r="AA5266">
        <v>0</v>
      </c>
      <c r="AB5266">
        <v>2023</v>
      </c>
      <c r="AC5266">
        <v>7</v>
      </c>
      <c r="AD5266" t="str">
        <v>Q2</v>
      </c>
      <c r="AE5266" t="str">
        <v>FY23/24</v>
      </c>
      <c r="AF5266" t="str">
        <v>EAST</v>
      </c>
    </row>
    <row r="5267" spans="1:32">
      <c r="A5267" t="str">
        <v>ESHL</v>
      </c>
      <c r="B5267" t="str">
        <v>SHA</v>
      </c>
      <c r="C5267" t="str">
        <v>SPARES/OTHER</v>
      </c>
      <c r="D5267" s="4">
        <v>45125</v>
      </c>
      <c r="E5267" t="str">
        <v>YAMAHA</v>
      </c>
      <c r="F5267">
        <v>14104447</v>
      </c>
      <c r="G5267">
        <v>45125</v>
      </c>
      <c r="H5267" t="str">
        <v>YMCT|KHY-M7156-01</v>
      </c>
      <c r="I5267" t="str">
        <v>BIT CAP</v>
      </c>
      <c r="J5267">
        <v>10</v>
      </c>
      <c r="K5267">
        <v>10</v>
      </c>
      <c r="L5267">
        <v>0</v>
      </c>
      <c r="M5267" t="str">
        <v>CNY</v>
      </c>
      <c r="N5267">
        <v>1.081</v>
      </c>
      <c r="O5267">
        <v>0</v>
      </c>
      <c r="P5267">
        <v>0</v>
      </c>
      <c r="Q5267" t="str">
        <v>C66SHA-SERVICE GROUP</v>
      </c>
      <c r="R5267" t="str">
        <v>Shanghai soulu Electronics Co., Ltd</v>
      </c>
      <c r="S5267" t="str">
        <v>Same</v>
      </c>
      <c r="T5267">
        <v>906299</v>
      </c>
      <c r="U5267">
        <v>710</v>
      </c>
      <c r="V5267" t="str">
        <v>309ASY INV-PTS SALES</v>
      </c>
      <c r="W5267">
        <v>0</v>
      </c>
      <c r="X5267">
        <v>0</v>
      </c>
      <c r="Y5267">
        <v>1234149</v>
      </c>
      <c r="Z5267" t="str">
        <v>上海搜鹿电子有限公司</v>
      </c>
      <c r="AA5267">
        <v>0</v>
      </c>
      <c r="AB5267">
        <v>2023</v>
      </c>
      <c r="AC5267">
        <v>7</v>
      </c>
      <c r="AD5267" t="str">
        <v>Q2</v>
      </c>
      <c r="AE5267" t="str">
        <v>FY23/24</v>
      </c>
      <c r="AF5267" t="str">
        <v>EAST</v>
      </c>
    </row>
    <row r="5268" spans="1:32">
      <c r="A5268" t="str">
        <v>ESHL</v>
      </c>
      <c r="B5268" t="str">
        <v>SHA</v>
      </c>
      <c r="C5268" t="str">
        <v>SPARES/OTHER</v>
      </c>
      <c r="D5268" s="4">
        <v>45125</v>
      </c>
      <c r="E5268" t="str">
        <v>YAMAHA</v>
      </c>
      <c r="F5268">
        <v>14104448</v>
      </c>
      <c r="G5268">
        <v>45125</v>
      </c>
      <c r="H5268" t="str">
        <v>YMCT|KKE-M2267-A0</v>
      </c>
      <c r="I5268" t="str">
        <v>GUIDE X AXIS ASSY</v>
      </c>
      <c r="J5268">
        <v>1</v>
      </c>
      <c r="K5268">
        <v>1</v>
      </c>
      <c r="L5268">
        <v>1112.3900000000001</v>
      </c>
      <c r="M5268" t="str">
        <v>CNY</v>
      </c>
      <c r="N5268">
        <v>1.081</v>
      </c>
      <c r="O5268">
        <v>1112.3900000000001</v>
      </c>
      <c r="P5268">
        <v>1202.49359</v>
      </c>
      <c r="Q5268" t="str">
        <v>C66SHA-SERVICE GROUP</v>
      </c>
      <c r="R5268" t="str">
        <v>Nanjing Special Creation Electronic Technology Co.</v>
      </c>
      <c r="S5268" t="str">
        <v>Same</v>
      </c>
      <c r="T5268">
        <v>906301</v>
      </c>
      <c r="U5268">
        <v>654</v>
      </c>
      <c r="V5268" t="str">
        <v>309ASY INV-PTS SALES</v>
      </c>
      <c r="W5268">
        <v>0</v>
      </c>
      <c r="X5268">
        <v>0</v>
      </c>
      <c r="Y5268">
        <v>1234152</v>
      </c>
      <c r="Z5268" t="str">
        <v>南京特创电子科技有限公司</v>
      </c>
      <c r="AA5268">
        <v>0</v>
      </c>
      <c r="AB5268">
        <v>2023</v>
      </c>
      <c r="AC5268">
        <v>7</v>
      </c>
      <c r="AD5268" t="str">
        <v>Q2</v>
      </c>
      <c r="AE5268" t="str">
        <v>FY23/24</v>
      </c>
      <c r="AF5268" t="str">
        <v>EAST</v>
      </c>
    </row>
    <row r="5269" spans="1:32">
      <c r="A5269" t="str">
        <v>ESHL</v>
      </c>
      <c r="B5269" t="str">
        <v>SHA</v>
      </c>
      <c r="C5269" t="str">
        <v>SPARES/OTHER</v>
      </c>
      <c r="D5269" s="4">
        <v>45125</v>
      </c>
      <c r="E5269" t="str">
        <v>YAMAHA</v>
      </c>
      <c r="F5269">
        <v>14104448</v>
      </c>
      <c r="G5269">
        <v>45125</v>
      </c>
      <c r="H5269" t="str">
        <v>YMCT|KHY-M2267-A0</v>
      </c>
      <c r="I5269" t="str">
        <v>GUIDE X AXIS ASSY</v>
      </c>
      <c r="J5269">
        <v>1</v>
      </c>
      <c r="K5269">
        <v>1</v>
      </c>
      <c r="L5269">
        <v>919.47</v>
      </c>
      <c r="M5269" t="str">
        <v>CNY</v>
      </c>
      <c r="N5269">
        <v>1.081</v>
      </c>
      <c r="O5269">
        <v>919.47</v>
      </c>
      <c r="P5269">
        <v>993.94706999999994</v>
      </c>
      <c r="Q5269" t="str">
        <v>C66SHA-SERVICE GROUP</v>
      </c>
      <c r="R5269" t="str">
        <v>Nanjing Special Creation Electronic Technology Co.</v>
      </c>
      <c r="S5269" t="str">
        <v>Same</v>
      </c>
      <c r="T5269">
        <v>906301</v>
      </c>
      <c r="U5269">
        <v>541</v>
      </c>
      <c r="V5269" t="str">
        <v>309ASY INV-PTS SALES</v>
      </c>
      <c r="W5269">
        <v>0</v>
      </c>
      <c r="X5269">
        <v>0</v>
      </c>
      <c r="Y5269">
        <v>1234152</v>
      </c>
      <c r="Z5269" t="str">
        <v>南京特创电子科技有限公司</v>
      </c>
      <c r="AA5269">
        <v>0</v>
      </c>
      <c r="AB5269">
        <v>2023</v>
      </c>
      <c r="AC5269">
        <v>7</v>
      </c>
      <c r="AD5269" t="str">
        <v>Q2</v>
      </c>
      <c r="AE5269" t="str">
        <v>FY23/24</v>
      </c>
      <c r="AF5269" t="str">
        <v>EAST</v>
      </c>
    </row>
    <row r="5270" spans="1:32">
      <c r="A5270" t="str">
        <v>ESHL</v>
      </c>
      <c r="B5270" t="str">
        <v>SHA</v>
      </c>
      <c r="C5270" t="str">
        <v>SPARES/OTHER</v>
      </c>
      <c r="D5270" s="4">
        <v>45125</v>
      </c>
      <c r="E5270" t="str">
        <v>YAMAHA</v>
      </c>
      <c r="F5270">
        <v>14104448</v>
      </c>
      <c r="G5270">
        <v>45125</v>
      </c>
      <c r="H5270" t="str">
        <v>YMCT|KHY-M7113-00</v>
      </c>
      <c r="I5270" t="str">
        <v>PLATE 2 BRG.</v>
      </c>
      <c r="J5270">
        <v>2</v>
      </c>
      <c r="K5270">
        <v>2</v>
      </c>
      <c r="L5270">
        <v>200</v>
      </c>
      <c r="M5270" t="str">
        <v>CNY</v>
      </c>
      <c r="N5270">
        <v>1.081</v>
      </c>
      <c r="O5270">
        <v>200</v>
      </c>
      <c r="P5270">
        <v>216.2</v>
      </c>
      <c r="Q5270" t="str">
        <v>C66SHA-SERVICE GROUP</v>
      </c>
      <c r="R5270" t="str">
        <v>Nanjing Special Creation Electronic Technology Co.</v>
      </c>
      <c r="S5270" t="str">
        <v>Same</v>
      </c>
      <c r="T5270">
        <v>906301</v>
      </c>
      <c r="U5270">
        <v>116</v>
      </c>
      <c r="V5270" t="str">
        <v>309ASY INV-PTS SALES</v>
      </c>
      <c r="W5270">
        <v>0</v>
      </c>
      <c r="X5270">
        <v>0</v>
      </c>
      <c r="Y5270">
        <v>1234152</v>
      </c>
      <c r="Z5270" t="str">
        <v>南京特创电子科技有限公司</v>
      </c>
      <c r="AA5270">
        <v>0</v>
      </c>
      <c r="AB5270">
        <v>2023</v>
      </c>
      <c r="AC5270">
        <v>7</v>
      </c>
      <c r="AD5270" t="str">
        <v>Q2</v>
      </c>
      <c r="AE5270" t="str">
        <v>FY23/24</v>
      </c>
      <c r="AF5270" t="str">
        <v>EAST</v>
      </c>
    </row>
    <row r="5271" spans="1:32">
      <c r="A5271" t="str">
        <v>ESHL</v>
      </c>
      <c r="B5271" t="str">
        <v>SHA</v>
      </c>
      <c r="C5271" t="str">
        <v>SPARES/OTHER</v>
      </c>
      <c r="D5271" s="4">
        <v>45125</v>
      </c>
      <c r="E5271" t="str">
        <v>YAMAHA</v>
      </c>
      <c r="F5271">
        <v>14104449</v>
      </c>
      <c r="G5271">
        <v>45125</v>
      </c>
      <c r="H5271" t="str">
        <v>YMCT|KHY-M7A16-01</v>
      </c>
      <c r="I5271" t="str">
        <v>COVER PRIZM</v>
      </c>
      <c r="J5271">
        <v>2</v>
      </c>
      <c r="K5271">
        <v>2</v>
      </c>
      <c r="L5271">
        <v>67.260000000000005</v>
      </c>
      <c r="M5271" t="str">
        <v>CNY</v>
      </c>
      <c r="N5271">
        <v>1.081</v>
      </c>
      <c r="O5271">
        <v>67.260000000000005</v>
      </c>
      <c r="P5271">
        <v>72.708060000000003</v>
      </c>
      <c r="Q5271" t="str">
        <v>C66SHA-SERVICE GROUP</v>
      </c>
      <c r="R5271" t="str">
        <v>Nanjing Special Creation Electronic Technology Co.</v>
      </c>
      <c r="S5271" t="str">
        <v>Same</v>
      </c>
      <c r="T5271">
        <v>906302</v>
      </c>
      <c r="U5271">
        <v>40</v>
      </c>
      <c r="V5271" t="str">
        <v>309ASY INV-PTS SALES</v>
      </c>
      <c r="W5271">
        <v>0</v>
      </c>
      <c r="X5271">
        <v>0</v>
      </c>
      <c r="Y5271">
        <v>1234156</v>
      </c>
      <c r="Z5271" t="str">
        <v>南京特创电子科技有限公司</v>
      </c>
      <c r="AA5271">
        <v>0</v>
      </c>
      <c r="AB5271">
        <v>2023</v>
      </c>
      <c r="AC5271">
        <v>7</v>
      </c>
      <c r="AD5271" t="str">
        <v>Q2</v>
      </c>
      <c r="AE5271" t="str">
        <v>FY23/24</v>
      </c>
      <c r="AF5271" t="str">
        <v>EAST</v>
      </c>
    </row>
    <row r="5272" spans="1:32">
      <c r="A5272" t="str">
        <v>ESHL</v>
      </c>
      <c r="B5272" t="str">
        <v>SHA</v>
      </c>
      <c r="C5272" t="str">
        <v>SPARES/OTHER</v>
      </c>
      <c r="D5272" s="4">
        <v>45125</v>
      </c>
      <c r="E5272" t="str">
        <v>YAMAHA</v>
      </c>
      <c r="F5272">
        <v>14104449</v>
      </c>
      <c r="G5272">
        <v>45125</v>
      </c>
      <c r="H5272" t="str">
        <v>YMCT|KMG-M7A16-00</v>
      </c>
      <c r="I5272" t="str">
        <v>COVER PRIZM</v>
      </c>
      <c r="J5272">
        <v>1</v>
      </c>
      <c r="K5272">
        <v>1</v>
      </c>
      <c r="L5272">
        <v>42.48</v>
      </c>
      <c r="M5272" t="str">
        <v>CNY</v>
      </c>
      <c r="N5272">
        <v>1.081</v>
      </c>
      <c r="O5272">
        <v>42.48</v>
      </c>
      <c r="P5272">
        <v>45.920879999999997</v>
      </c>
      <c r="Q5272" t="str">
        <v>C66SHA-SERVICE GROUP</v>
      </c>
      <c r="R5272" t="str">
        <v>Nanjing Special Creation Electronic Technology Co.</v>
      </c>
      <c r="S5272" t="str">
        <v>Same</v>
      </c>
      <c r="T5272">
        <v>906302</v>
      </c>
      <c r="U5272">
        <v>25</v>
      </c>
      <c r="V5272" t="str">
        <v>309ASY INV-PTS SALES</v>
      </c>
      <c r="W5272">
        <v>0</v>
      </c>
      <c r="X5272">
        <v>0</v>
      </c>
      <c r="Y5272">
        <v>1234156</v>
      </c>
      <c r="Z5272" t="str">
        <v>南京特创电子科技有限公司</v>
      </c>
      <c r="AA5272">
        <v>0</v>
      </c>
      <c r="AB5272">
        <v>2023</v>
      </c>
      <c r="AC5272">
        <v>7</v>
      </c>
      <c r="AD5272" t="str">
        <v>Q2</v>
      </c>
      <c r="AE5272" t="str">
        <v>FY23/24</v>
      </c>
      <c r="AF5272" t="str">
        <v>EAST</v>
      </c>
    </row>
    <row r="5273" spans="1:32">
      <c r="A5273" t="str">
        <v>ESHL</v>
      </c>
      <c r="B5273" t="str">
        <v>SHA</v>
      </c>
      <c r="C5273" t="str">
        <v>SPARES/OTHER</v>
      </c>
      <c r="D5273" s="4">
        <v>45125</v>
      </c>
      <c r="E5273" t="str">
        <v>YAMAHA</v>
      </c>
      <c r="F5273">
        <v>14104449</v>
      </c>
      <c r="G5273">
        <v>45125</v>
      </c>
      <c r="H5273" t="str">
        <v>YMCT|KKE-M9193-00</v>
      </c>
      <c r="I5273" t="str">
        <v>PLATE 2 GUIDE</v>
      </c>
      <c r="J5273">
        <v>1</v>
      </c>
      <c r="K5273">
        <v>1</v>
      </c>
      <c r="L5273">
        <v>656.64</v>
      </c>
      <c r="M5273" t="str">
        <v>CNY</v>
      </c>
      <c r="N5273">
        <v>1.081</v>
      </c>
      <c r="O5273">
        <v>656.64</v>
      </c>
      <c r="P5273">
        <v>709.82783999999992</v>
      </c>
      <c r="Q5273" t="str">
        <v>C66SHA-SERVICE GROUP</v>
      </c>
      <c r="R5273" t="str">
        <v>Nanjing Special Creation Electronic Technology Co.</v>
      </c>
      <c r="S5273" t="str">
        <v>Same</v>
      </c>
      <c r="T5273">
        <v>906302</v>
      </c>
      <c r="U5273">
        <v>386</v>
      </c>
      <c r="V5273" t="str">
        <v>309ASY INV-PTS SALES</v>
      </c>
      <c r="W5273">
        <v>0</v>
      </c>
      <c r="X5273">
        <v>0</v>
      </c>
      <c r="Y5273">
        <v>1234156</v>
      </c>
      <c r="Z5273" t="str">
        <v>南京特创电子科技有限公司</v>
      </c>
      <c r="AA5273">
        <v>0</v>
      </c>
      <c r="AB5273">
        <v>2023</v>
      </c>
      <c r="AC5273">
        <v>7</v>
      </c>
      <c r="AD5273" t="str">
        <v>Q2</v>
      </c>
      <c r="AE5273" t="str">
        <v>FY23/24</v>
      </c>
      <c r="AF5273" t="str">
        <v>EAST</v>
      </c>
    </row>
    <row r="5274" spans="1:32">
      <c r="A5274" t="str">
        <v>ESHL</v>
      </c>
      <c r="B5274" t="str">
        <v>SHA</v>
      </c>
      <c r="C5274" t="str">
        <v>SPARES/OTHER</v>
      </c>
      <c r="D5274" s="4">
        <v>45125</v>
      </c>
      <c r="E5274" t="str">
        <v>YAMAHA</v>
      </c>
      <c r="F5274">
        <v>14104449</v>
      </c>
      <c r="G5274">
        <v>45125</v>
      </c>
      <c r="H5274" t="str">
        <v>YMCT|KKE-M9194-S0</v>
      </c>
      <c r="I5274" t="str">
        <v>PLATE 2 GUIDE SET</v>
      </c>
      <c r="J5274">
        <v>1</v>
      </c>
      <c r="K5274">
        <v>1</v>
      </c>
      <c r="L5274">
        <v>1040.71</v>
      </c>
      <c r="M5274" t="str">
        <v>CNY</v>
      </c>
      <c r="N5274">
        <v>1.081</v>
      </c>
      <c r="O5274">
        <v>1040.71</v>
      </c>
      <c r="P5274">
        <v>1125.0075099999999</v>
      </c>
      <c r="Q5274" t="str">
        <v>C66SHA-SERVICE GROUP</v>
      </c>
      <c r="R5274" t="str">
        <v>Nanjing Special Creation Electronic Technology Co.</v>
      </c>
      <c r="S5274" t="str">
        <v>Same</v>
      </c>
      <c r="T5274">
        <v>906302</v>
      </c>
      <c r="U5274">
        <v>612</v>
      </c>
      <c r="V5274" t="str">
        <v>309ASY INV-PTS SALES</v>
      </c>
      <c r="W5274">
        <v>0</v>
      </c>
      <c r="X5274">
        <v>0</v>
      </c>
      <c r="Y5274">
        <v>1234156</v>
      </c>
      <c r="Z5274" t="str">
        <v>南京特创电子科技有限公司</v>
      </c>
      <c r="AA5274">
        <v>0</v>
      </c>
      <c r="AB5274">
        <v>2023</v>
      </c>
      <c r="AC5274">
        <v>7</v>
      </c>
      <c r="AD5274" t="str">
        <v>Q2</v>
      </c>
      <c r="AE5274" t="str">
        <v>FY23/24</v>
      </c>
      <c r="AF5274" t="str">
        <v>EAST</v>
      </c>
    </row>
    <row r="5275" spans="1:32">
      <c r="A5275" t="str">
        <v>ESHL</v>
      </c>
      <c r="B5275" t="str">
        <v>SHA</v>
      </c>
      <c r="C5275" t="str">
        <v>CONTRACT_FEE</v>
      </c>
      <c r="D5275" s="4">
        <v>45126</v>
      </c>
      <c r="E5275" t="str">
        <v>YAMAHA</v>
      </c>
      <c r="F5275">
        <v>13100262</v>
      </c>
      <c r="G5275">
        <v>45126</v>
      </c>
      <c r="H5275" t="str">
        <v>YMCT|REPAIR CHARGE</v>
      </c>
      <c r="I5275" t="str">
        <v>REPAIR CHARGE</v>
      </c>
      <c r="J5275">
        <v>1</v>
      </c>
      <c r="K5275">
        <v>1</v>
      </c>
      <c r="L5275">
        <v>5309.73</v>
      </c>
      <c r="M5275" t="str">
        <v>CNY</v>
      </c>
      <c r="N5275">
        <v>1.081</v>
      </c>
      <c r="O5275">
        <v>5309.73</v>
      </c>
      <c r="P5275">
        <v>5739.8181299999997</v>
      </c>
      <c r="Q5275" t="str">
        <v>C66SHA-SERVICE GROUP</v>
      </c>
      <c r="R5275" t="str">
        <v>NANTONG JIAJUN INFORMATION TECHNOLOGY LIMITED</v>
      </c>
      <c r="S5275" t="str">
        <v>Same</v>
      </c>
      <c r="T5275">
        <v>906304</v>
      </c>
      <c r="U5275">
        <v>0</v>
      </c>
      <c r="V5275" t="str">
        <v>309ASY INV-CONTRACT</v>
      </c>
      <c r="W5275">
        <v>0</v>
      </c>
      <c r="X5275">
        <v>0</v>
      </c>
      <c r="Y5275">
        <v>0</v>
      </c>
      <c r="Z5275" t="str">
        <v>南通嘉骏信息科技有限公司</v>
      </c>
      <c r="AA5275">
        <v>0</v>
      </c>
      <c r="AB5275">
        <v>2023</v>
      </c>
      <c r="AC5275">
        <v>7</v>
      </c>
      <c r="AD5275" t="str">
        <v>Q2</v>
      </c>
      <c r="AE5275" t="str">
        <v>FY23/24</v>
      </c>
      <c r="AF5275" t="str">
        <v>EAST</v>
      </c>
    </row>
    <row r="5276" spans="1:32">
      <c r="A5276" t="str">
        <v>ESHL</v>
      </c>
      <c r="B5276" t="str">
        <v>SHA</v>
      </c>
      <c r="C5276" t="str">
        <v>SPARES/OTHER</v>
      </c>
      <c r="D5276" s="4">
        <v>45126</v>
      </c>
      <c r="E5276" t="str">
        <v>YAMAHA</v>
      </c>
      <c r="F5276">
        <v>14104450</v>
      </c>
      <c r="G5276">
        <v>45126</v>
      </c>
      <c r="H5276" t="str">
        <v>YMCT|KHN-M5840-A2</v>
      </c>
      <c r="I5276" t="str">
        <v>SERVO BOARD ASSY</v>
      </c>
      <c r="J5276">
        <v>1</v>
      </c>
      <c r="K5276">
        <v>1</v>
      </c>
      <c r="L5276">
        <v>8332.74</v>
      </c>
      <c r="M5276" t="str">
        <v>CNY</v>
      </c>
      <c r="N5276">
        <v>1.081</v>
      </c>
      <c r="O5276">
        <v>8332.74</v>
      </c>
      <c r="P5276">
        <v>9007.6919399999988</v>
      </c>
      <c r="Q5276" t="str">
        <v>C66SHA-SERVICE GROUP</v>
      </c>
      <c r="R5276" t="str">
        <v>Shanghai Duoyue Electronic Technology Co., Ltd.</v>
      </c>
      <c r="S5276" t="str">
        <v>Same</v>
      </c>
      <c r="T5276">
        <v>906303</v>
      </c>
      <c r="U5276">
        <v>6477</v>
      </c>
      <c r="V5276" t="str">
        <v>309ASY INV-PTS SALES</v>
      </c>
      <c r="W5276">
        <v>0</v>
      </c>
      <c r="X5276">
        <v>0</v>
      </c>
      <c r="Y5276">
        <v>1235158</v>
      </c>
      <c r="Z5276" t="str">
        <v>上海多越电子科技有限公司</v>
      </c>
      <c r="AA5276">
        <v>0</v>
      </c>
      <c r="AB5276">
        <v>2023</v>
      </c>
      <c r="AC5276">
        <v>7</v>
      </c>
      <c r="AD5276" t="str">
        <v>Q2</v>
      </c>
      <c r="AE5276" t="str">
        <v>FY23/24</v>
      </c>
      <c r="AF5276" t="str">
        <v>EAST</v>
      </c>
    </row>
    <row r="5277" spans="1:32">
      <c r="A5277" t="str">
        <v>ESHL</v>
      </c>
      <c r="B5277" t="str">
        <v>BJS</v>
      </c>
      <c r="C5277" t="str">
        <v>SERVICE_CHARGE</v>
      </c>
      <c r="D5277" s="4">
        <v>45127</v>
      </c>
      <c r="E5277" t="str">
        <v>HELLER</v>
      </c>
      <c r="F5277">
        <v>12101251</v>
      </c>
      <c r="G5277">
        <v>45127</v>
      </c>
      <c r="H5277" t="str">
        <v>HELI|REPAIR CHARGE</v>
      </c>
      <c r="I5277" t="str">
        <v>REPAIR CHARGE</v>
      </c>
      <c r="J5277">
        <v>1</v>
      </c>
      <c r="K5277">
        <v>1</v>
      </c>
      <c r="L5277">
        <v>796.46</v>
      </c>
      <c r="M5277" t="str">
        <v>CNY</v>
      </c>
      <c r="N5277">
        <v>1.081</v>
      </c>
      <c r="O5277">
        <v>796.46</v>
      </c>
      <c r="P5277">
        <v>860.97325999999998</v>
      </c>
      <c r="Q5277" t="str">
        <v>C66BJS-SMT SERVICE</v>
      </c>
      <c r="R5277" t="str">
        <v>GoerTek Inc.</v>
      </c>
      <c r="S5277" t="str">
        <v>Same</v>
      </c>
      <c r="T5277">
        <v>906305</v>
      </c>
      <c r="U5277">
        <v>0</v>
      </c>
      <c r="V5277" t="str">
        <v>309ASY INV-NON-CON</v>
      </c>
      <c r="W5277">
        <v>0</v>
      </c>
      <c r="X5277">
        <v>120266</v>
      </c>
      <c r="Y5277">
        <v>0</v>
      </c>
      <c r="Z5277" t="str">
        <v>歌尔股份有限公司</v>
      </c>
      <c r="AA5277">
        <v>0</v>
      </c>
      <c r="AB5277">
        <v>2023</v>
      </c>
      <c r="AC5277">
        <v>7</v>
      </c>
      <c r="AD5277" t="str">
        <v>Q2</v>
      </c>
      <c r="AE5277" t="str">
        <v>FY23/24</v>
      </c>
      <c r="AF5277" t="str">
        <v>NORTH</v>
      </c>
    </row>
    <row r="5278" spans="1:32">
      <c r="A5278" t="str">
        <v>ESHL</v>
      </c>
      <c r="B5278" t="str">
        <v>SHA</v>
      </c>
      <c r="C5278" t="str">
        <v>CONTRACT_FEE</v>
      </c>
      <c r="D5278" s="4">
        <v>45133</v>
      </c>
      <c r="E5278" t="str">
        <v>YAMAHA</v>
      </c>
      <c r="F5278">
        <v>13100264</v>
      </c>
      <c r="G5278">
        <v>45133</v>
      </c>
      <c r="H5278" t="str">
        <v>YMCT|REPAIR CHARGE</v>
      </c>
      <c r="I5278" t="str">
        <v>REPAIR CHARGE</v>
      </c>
      <c r="J5278">
        <v>1</v>
      </c>
      <c r="K5278">
        <v>1</v>
      </c>
      <c r="L5278">
        <v>4778.76</v>
      </c>
      <c r="M5278" t="str">
        <v>CNY</v>
      </c>
      <c r="N5278">
        <v>1.081</v>
      </c>
      <c r="O5278">
        <v>4778.76</v>
      </c>
      <c r="P5278">
        <v>5165.8395600000003</v>
      </c>
      <c r="Q5278" t="str">
        <v>C66SHA-SERVICE GROUP</v>
      </c>
      <c r="R5278" t="str">
        <v>Yongkang City Lishuo Electronic Technology Co., Lt</v>
      </c>
      <c r="S5278" t="str">
        <v>Same</v>
      </c>
      <c r="T5278">
        <v>906308</v>
      </c>
      <c r="U5278">
        <v>0</v>
      </c>
      <c r="V5278" t="str">
        <v>309ASY INV-CONTRACT</v>
      </c>
      <c r="W5278">
        <v>0</v>
      </c>
      <c r="X5278">
        <v>0</v>
      </c>
      <c r="Y5278">
        <v>0</v>
      </c>
      <c r="Z5278" t="str">
        <v>永康市丽铄电子科技有限公司</v>
      </c>
      <c r="AA5278">
        <v>0</v>
      </c>
      <c r="AB5278">
        <v>2023</v>
      </c>
      <c r="AC5278">
        <v>7</v>
      </c>
      <c r="AD5278" t="str">
        <v>Q2</v>
      </c>
      <c r="AE5278" t="str">
        <v>FY23/24</v>
      </c>
      <c r="AF5278" t="str">
        <v>EAST</v>
      </c>
    </row>
    <row r="5279" spans="1:32">
      <c r="A5279" t="str">
        <v>ESHL</v>
      </c>
      <c r="B5279" t="str">
        <v>XIY</v>
      </c>
      <c r="C5279" t="str">
        <v>SPARES/OTHER</v>
      </c>
      <c r="D5279" s="4">
        <v>45133</v>
      </c>
      <c r="E5279" t="str">
        <v>YAMAHA</v>
      </c>
      <c r="F5279">
        <v>14104451</v>
      </c>
      <c r="G5279">
        <v>45133</v>
      </c>
      <c r="H5279" t="str">
        <v>YMCT|KHY-M712S-A0</v>
      </c>
      <c r="I5279" t="str">
        <v>SHAFT 2 SPARE</v>
      </c>
      <c r="J5279">
        <v>2</v>
      </c>
      <c r="K5279">
        <v>2</v>
      </c>
      <c r="L5279">
        <v>8534.51</v>
      </c>
      <c r="M5279" t="str">
        <v>CNY</v>
      </c>
      <c r="N5279">
        <v>1.081</v>
      </c>
      <c r="O5279">
        <v>8534.51</v>
      </c>
      <c r="P5279">
        <v>9225.8053099999997</v>
      </c>
      <c r="Q5279" t="str">
        <v>C66XIY-SERVICE GROUP</v>
      </c>
      <c r="R5279" t="str">
        <v>Ningxia LGG Instrument Co., Ltd.</v>
      </c>
      <c r="S5279" t="str">
        <v>Same</v>
      </c>
      <c r="T5279">
        <v>906307</v>
      </c>
      <c r="U5279">
        <v>4134</v>
      </c>
      <c r="V5279" t="str">
        <v>309ASY INV-PTS SALES</v>
      </c>
      <c r="W5279">
        <v>0</v>
      </c>
      <c r="X5279">
        <v>0</v>
      </c>
      <c r="Y5279">
        <v>1240150</v>
      </c>
      <c r="Z5279" t="str">
        <v>宁夏隆基宁光仪表股份有限公司</v>
      </c>
      <c r="AA5279">
        <v>0</v>
      </c>
      <c r="AB5279">
        <v>2023</v>
      </c>
      <c r="AC5279">
        <v>7</v>
      </c>
      <c r="AD5279" t="str">
        <v>Q2</v>
      </c>
      <c r="AE5279" t="str">
        <v>FY23/24</v>
      </c>
      <c r="AF5279" t="str">
        <v>WEST</v>
      </c>
    </row>
    <row r="5280" spans="1:32">
      <c r="A5280" t="str">
        <v>ESHL</v>
      </c>
      <c r="B5280" t="str">
        <v>SHA</v>
      </c>
      <c r="C5280" t="str">
        <v>SERVICE_CHARGE</v>
      </c>
      <c r="D5280" s="4">
        <v>45140</v>
      </c>
      <c r="E5280" t="str">
        <v>OTHERS</v>
      </c>
      <c r="F5280">
        <v>12101253</v>
      </c>
      <c r="G5280">
        <v>45140</v>
      </c>
      <c r="H5280" t="str">
        <v>EMBE|REPAIR CHARGE</v>
      </c>
      <c r="I5280" t="str">
        <v>REPAIR CHARGE</v>
      </c>
      <c r="J5280">
        <v>1</v>
      </c>
      <c r="K5280">
        <v>1</v>
      </c>
      <c r="L5280">
        <v>9115.0400000000009</v>
      </c>
      <c r="M5280" t="str">
        <v>CNY</v>
      </c>
      <c r="N5280">
        <v>1.0920000000000001</v>
      </c>
      <c r="O5280">
        <v>9115.0400000000009</v>
      </c>
      <c r="P5280">
        <v>9953.6236800000024</v>
      </c>
      <c r="Q5280" t="str">
        <v>C66SHA-SERVICE GROUP</v>
      </c>
      <c r="R5280" t="str">
        <v>Shanghai Famous Promise Industrial Co., Ltd.</v>
      </c>
      <c r="S5280" t="str">
        <v>Same</v>
      </c>
      <c r="T5280">
        <v>906309</v>
      </c>
      <c r="U5280">
        <v>0</v>
      </c>
      <c r="V5280" t="str">
        <v>309ASY INV-NON-CON</v>
      </c>
      <c r="W5280">
        <v>0</v>
      </c>
      <c r="X5280">
        <v>0</v>
      </c>
      <c r="Y5280">
        <v>0</v>
      </c>
      <c r="Z5280" t="str">
        <v>上海闻诺实业有限公司</v>
      </c>
      <c r="AA5280">
        <v>0</v>
      </c>
      <c r="AB5280">
        <v>2023</v>
      </c>
      <c r="AC5280">
        <v>8</v>
      </c>
      <c r="AD5280" t="str">
        <v>Q2</v>
      </c>
      <c r="AE5280" t="str">
        <v>FY23/24</v>
      </c>
      <c r="AF5280" t="str">
        <v>EAST</v>
      </c>
    </row>
    <row r="5281" spans="1:32">
      <c r="A5281" t="str">
        <v>ESHL</v>
      </c>
      <c r="B5281" t="str">
        <v>SHA</v>
      </c>
      <c r="C5281" t="str">
        <v>SERVICE_CHARGE</v>
      </c>
      <c r="D5281" s="4">
        <v>45142</v>
      </c>
      <c r="E5281" t="str">
        <v>YAMAHA</v>
      </c>
      <c r="F5281">
        <v>12101252</v>
      </c>
      <c r="G5281">
        <v>45142</v>
      </c>
      <c r="H5281" t="str">
        <v>YMCT|REPAIR CHARGE</v>
      </c>
      <c r="I5281" t="str">
        <v>REPAIR CHARGE</v>
      </c>
      <c r="J5281">
        <v>1</v>
      </c>
      <c r="K5281">
        <v>1</v>
      </c>
      <c r="L5281">
        <v>6371.68</v>
      </c>
      <c r="M5281" t="str">
        <v>CNY</v>
      </c>
      <c r="N5281">
        <v>1.0920000000000001</v>
      </c>
      <c r="O5281">
        <v>6371.68</v>
      </c>
      <c r="P5281">
        <v>6957.8745600000011</v>
      </c>
      <c r="Q5281" t="str">
        <v>C66SHA-SERVICE GROUP</v>
      </c>
      <c r="R5281" t="str">
        <v>Suzhou Inovance Technology Co Ltd</v>
      </c>
      <c r="S5281" t="str">
        <v>Same</v>
      </c>
      <c r="T5281">
        <v>906310</v>
      </c>
      <c r="U5281">
        <v>0</v>
      </c>
      <c r="V5281" t="str">
        <v>309ASY INV-NON-CON</v>
      </c>
      <c r="W5281">
        <v>0</v>
      </c>
      <c r="X5281">
        <v>0</v>
      </c>
      <c r="Y5281">
        <v>0</v>
      </c>
      <c r="Z5281" t="str">
        <v>苏州汇川技术有限公司</v>
      </c>
      <c r="AA5281">
        <v>0</v>
      </c>
      <c r="AB5281">
        <v>2023</v>
      </c>
      <c r="AC5281">
        <v>8</v>
      </c>
      <c r="AD5281" t="str">
        <v>Q2</v>
      </c>
      <c r="AE5281" t="str">
        <v>FY23/24</v>
      </c>
      <c r="AF5281" t="str">
        <v>EAST</v>
      </c>
    </row>
    <row r="5282" spans="1:32">
      <c r="A5282" t="str">
        <v>ESHL</v>
      </c>
      <c r="B5282" t="str">
        <v>BJS</v>
      </c>
      <c r="C5282" t="str">
        <v>SERVICE_CHARGE</v>
      </c>
      <c r="D5282" s="4">
        <v>45142</v>
      </c>
      <c r="E5282" t="str">
        <v>HELLER</v>
      </c>
      <c r="F5282">
        <v>12101254</v>
      </c>
      <c r="G5282">
        <v>45142</v>
      </c>
      <c r="H5282" t="str">
        <v>HELI|REPAIR CHARGE</v>
      </c>
      <c r="I5282" t="str">
        <v>REPAIR CHARGE</v>
      </c>
      <c r="J5282">
        <v>1</v>
      </c>
      <c r="K5282">
        <v>1</v>
      </c>
      <c r="L5282">
        <v>2530</v>
      </c>
      <c r="M5282" t="str">
        <v>CNY</v>
      </c>
      <c r="N5282">
        <v>1.0920000000000001</v>
      </c>
      <c r="O5282">
        <v>2530</v>
      </c>
      <c r="P5282">
        <v>2762.76</v>
      </c>
      <c r="Q5282" t="str">
        <v>C66BJS-SMT SERVICE</v>
      </c>
      <c r="R5282" t="str">
        <v>GoerTek Inc.</v>
      </c>
      <c r="S5282" t="str">
        <v>Same</v>
      </c>
      <c r="T5282">
        <v>906311</v>
      </c>
      <c r="U5282">
        <v>0</v>
      </c>
      <c r="V5282" t="str">
        <v>309ASY INV-NON-CON</v>
      </c>
      <c r="W5282">
        <v>0</v>
      </c>
      <c r="X5282">
        <v>121945</v>
      </c>
      <c r="Y5282">
        <v>0</v>
      </c>
      <c r="Z5282" t="str">
        <v>歌尔股份有限公司</v>
      </c>
      <c r="AA5282">
        <v>0</v>
      </c>
      <c r="AB5282">
        <v>2023</v>
      </c>
      <c r="AC5282">
        <v>8</v>
      </c>
      <c r="AD5282" t="str">
        <v>Q2</v>
      </c>
      <c r="AE5282" t="str">
        <v>FY23/24</v>
      </c>
      <c r="AF5282" t="str">
        <v>NORTH</v>
      </c>
    </row>
    <row r="5283" spans="1:32">
      <c r="A5283" t="str">
        <v>ESHL</v>
      </c>
      <c r="B5283" t="str">
        <v>SHA</v>
      </c>
      <c r="C5283" t="str">
        <v>SPARES/OTHER</v>
      </c>
      <c r="D5283" s="4">
        <v>45147</v>
      </c>
      <c r="E5283" t="str">
        <v>YAMAHA</v>
      </c>
      <c r="F5283">
        <v>14104452</v>
      </c>
      <c r="G5283">
        <v>45147</v>
      </c>
      <c r="H5283" t="str">
        <v>YMCT|KLW-M711S-B1</v>
      </c>
      <c r="I5283" t="str">
        <v>SHAFT 2,SPARE</v>
      </c>
      <c r="J5283">
        <v>1</v>
      </c>
      <c r="K5283">
        <v>1</v>
      </c>
      <c r="L5283">
        <v>5506.19</v>
      </c>
      <c r="M5283" t="str">
        <v>CNY</v>
      </c>
      <c r="N5283">
        <v>1.0920000000000001</v>
      </c>
      <c r="O5283">
        <v>5506.19</v>
      </c>
      <c r="P5283">
        <v>6012.7594799999997</v>
      </c>
      <c r="Q5283" t="str">
        <v>C66SHA-SERVICE GROUP</v>
      </c>
      <c r="R5283" t="str">
        <v>ZHEJIANG JUCHUANG INTELLIGENT TECHNOLOGY CO.,LTD.</v>
      </c>
      <c r="S5283" t="str">
        <v>Same</v>
      </c>
      <c r="T5283">
        <v>906314</v>
      </c>
      <c r="U5283">
        <v>2989</v>
      </c>
      <c r="V5283" t="str">
        <v>309ASY INV-PTS SALES</v>
      </c>
      <c r="W5283">
        <v>0</v>
      </c>
      <c r="X5283">
        <v>0</v>
      </c>
      <c r="Y5283">
        <v>1251192</v>
      </c>
      <c r="Z5283" t="str">
        <v>浙江聚创智能科技股份有限公司</v>
      </c>
      <c r="AA5283">
        <v>0</v>
      </c>
      <c r="AB5283">
        <v>2023</v>
      </c>
      <c r="AC5283">
        <v>8</v>
      </c>
      <c r="AD5283" t="str">
        <v>Q2</v>
      </c>
      <c r="AE5283" t="str">
        <v>FY23/24</v>
      </c>
      <c r="AF5283" t="str">
        <v>EAST</v>
      </c>
    </row>
    <row r="5284" spans="1:32">
      <c r="A5284" t="str">
        <v>ESHL</v>
      </c>
      <c r="B5284" t="str">
        <v>SHA</v>
      </c>
      <c r="C5284" t="str">
        <v>FEEDER</v>
      </c>
      <c r="D5284" s="4">
        <v>45147</v>
      </c>
      <c r="E5284" t="str">
        <v>OTHERS</v>
      </c>
      <c r="F5284">
        <v>14104453</v>
      </c>
      <c r="G5284">
        <v>45147</v>
      </c>
      <c r="H5284" t="str">
        <v>ZMTR|SPECIAL MANUAL TRAY FEEDER</v>
      </c>
      <c r="I5284" t="str">
        <v>SPECIAL MANUAL TRAY FEEDER</v>
      </c>
      <c r="J5284">
        <v>1</v>
      </c>
      <c r="K5284">
        <v>1</v>
      </c>
      <c r="L5284">
        <v>2637.17</v>
      </c>
      <c r="M5284" t="str">
        <v>CNY</v>
      </c>
      <c r="N5284">
        <v>1.0920000000000001</v>
      </c>
      <c r="O5284">
        <v>2637.17</v>
      </c>
      <c r="P5284">
        <v>2879.7896400000004</v>
      </c>
      <c r="Q5284" t="str">
        <v>C66SHA-SERVICE GROUP</v>
      </c>
      <c r="R5284" t="str">
        <v xml:space="preserve">Changzhou Tongbao Photo-electricity Manufacturing </v>
      </c>
      <c r="S5284" t="str">
        <v>Same</v>
      </c>
      <c r="T5284">
        <v>906312</v>
      </c>
      <c r="U5284">
        <v>1371.68</v>
      </c>
      <c r="V5284" t="str">
        <v>309ASY INV-PTS SALES</v>
      </c>
      <c r="W5284">
        <v>0</v>
      </c>
      <c r="X5284">
        <v>0</v>
      </c>
      <c r="Y5284">
        <v>1251184</v>
      </c>
      <c r="Z5284" t="str">
        <v>常州通宝光电股份有限公司</v>
      </c>
      <c r="AA5284">
        <v>0</v>
      </c>
      <c r="AB5284">
        <v>2023</v>
      </c>
      <c r="AC5284">
        <v>8</v>
      </c>
      <c r="AD5284" t="str">
        <v>Q2</v>
      </c>
      <c r="AE5284" t="str">
        <v>FY23/24</v>
      </c>
      <c r="AF5284" t="str">
        <v>EAST</v>
      </c>
    </row>
    <row r="5285" spans="1:32">
      <c r="A5285" t="str">
        <v>ESHL</v>
      </c>
      <c r="B5285" t="str">
        <v>SHA</v>
      </c>
      <c r="C5285" t="str">
        <v>FEEDER</v>
      </c>
      <c r="D5285" s="4">
        <v>45147</v>
      </c>
      <c r="E5285" t="str">
        <v>OTHERS</v>
      </c>
      <c r="F5285">
        <v>14104454</v>
      </c>
      <c r="G5285">
        <v>45147</v>
      </c>
      <c r="H5285" t="str">
        <v>ZMTR|MANUAL TRAY FEEDER</v>
      </c>
      <c r="I5285" t="str">
        <v>MANUAL TRAY FEEDER（YS）</v>
      </c>
      <c r="J5285">
        <v>1</v>
      </c>
      <c r="K5285">
        <v>1</v>
      </c>
      <c r="L5285">
        <v>1752.21</v>
      </c>
      <c r="M5285" t="str">
        <v>CNY</v>
      </c>
      <c r="N5285">
        <v>1.0920000000000001</v>
      </c>
      <c r="O5285">
        <v>1752.21</v>
      </c>
      <c r="P5285">
        <v>1913.4133200000001</v>
      </c>
      <c r="Q5285" t="str">
        <v>C66SHA-SERVICE GROUP</v>
      </c>
      <c r="R5285" t="str">
        <v>Trsensor Co.,Ltd</v>
      </c>
      <c r="S5285" t="str">
        <v>Same</v>
      </c>
      <c r="T5285">
        <v>906313</v>
      </c>
      <c r="U5285">
        <v>1061.95</v>
      </c>
      <c r="V5285" t="str">
        <v>309ASY INV-PTS SALES</v>
      </c>
      <c r="W5285">
        <v>0</v>
      </c>
      <c r="X5285">
        <v>0</v>
      </c>
      <c r="Y5285">
        <v>1251189</v>
      </c>
      <c r="Z5285" t="str">
        <v>无锡莱顿电子有限公司</v>
      </c>
      <c r="AA5285">
        <v>0</v>
      </c>
      <c r="AB5285">
        <v>2023</v>
      </c>
      <c r="AC5285">
        <v>8</v>
      </c>
      <c r="AD5285" t="str">
        <v>Q2</v>
      </c>
      <c r="AE5285" t="str">
        <v>FY23/24</v>
      </c>
      <c r="AF5285" t="str">
        <v>EAST</v>
      </c>
    </row>
    <row r="5286" spans="1:32">
      <c r="A5286" t="str">
        <v>ESHL</v>
      </c>
      <c r="B5286" t="str">
        <v>SHA</v>
      </c>
      <c r="C5286" t="str">
        <v>SERVICE_CHARGE</v>
      </c>
      <c r="D5286" s="4">
        <v>45149</v>
      </c>
      <c r="E5286" t="str">
        <v>HELLER</v>
      </c>
      <c r="F5286">
        <v>12101255</v>
      </c>
      <c r="G5286">
        <v>45149</v>
      </c>
      <c r="H5286" t="str">
        <v>HELI|REPAIR CHARGE</v>
      </c>
      <c r="I5286" t="str">
        <v>REPAIR CHARGE</v>
      </c>
      <c r="J5286">
        <v>1</v>
      </c>
      <c r="K5286">
        <v>1</v>
      </c>
      <c r="L5286">
        <v>29424.78</v>
      </c>
      <c r="M5286" t="str">
        <v>CNY</v>
      </c>
      <c r="N5286">
        <v>1.0920000000000001</v>
      </c>
      <c r="O5286">
        <v>29424.78</v>
      </c>
      <c r="P5286">
        <v>32131.859759999999</v>
      </c>
      <c r="Q5286" t="str">
        <v>C66SHA-SERVICE GROUP</v>
      </c>
      <c r="R5286" t="str">
        <v>Lance Vehicle Technology Co., Ltd.</v>
      </c>
      <c r="S5286" t="str">
        <v>Same</v>
      </c>
      <c r="T5286">
        <v>906316</v>
      </c>
      <c r="U5286">
        <v>0</v>
      </c>
      <c r="V5286" t="str">
        <v>309ASY INV-NON-CON</v>
      </c>
      <c r="W5286">
        <v>0</v>
      </c>
      <c r="X5286">
        <v>0</v>
      </c>
      <c r="Y5286">
        <v>0</v>
      </c>
      <c r="Z5286" t="str">
        <v>江苏中科朗恩斯车辆科技有限公司</v>
      </c>
      <c r="AA5286">
        <v>0</v>
      </c>
      <c r="AB5286">
        <v>2023</v>
      </c>
      <c r="AC5286">
        <v>8</v>
      </c>
      <c r="AD5286" t="str">
        <v>Q2</v>
      </c>
      <c r="AE5286" t="str">
        <v>FY23/24</v>
      </c>
      <c r="AF5286" t="str">
        <v>EAST</v>
      </c>
    </row>
    <row r="5287" spans="1:32">
      <c r="A5287" t="str">
        <v>ESHL</v>
      </c>
      <c r="B5287" t="str">
        <v>SHA</v>
      </c>
      <c r="C5287" t="str">
        <v>SERVICE_CHARGE</v>
      </c>
      <c r="D5287" s="4">
        <v>45149</v>
      </c>
      <c r="E5287" t="str">
        <v>YAMAHA</v>
      </c>
      <c r="F5287">
        <v>12101256</v>
      </c>
      <c r="G5287">
        <v>45149</v>
      </c>
      <c r="H5287" t="str">
        <v>YMCT|REPAIR CHARGE</v>
      </c>
      <c r="I5287" t="str">
        <v>REPAIR CHARGE</v>
      </c>
      <c r="J5287">
        <v>1</v>
      </c>
      <c r="K5287">
        <v>1</v>
      </c>
      <c r="L5287">
        <v>665.49</v>
      </c>
      <c r="M5287" t="str">
        <v>CNY</v>
      </c>
      <c r="N5287">
        <v>1.0920000000000001</v>
      </c>
      <c r="O5287">
        <v>665.49</v>
      </c>
      <c r="P5287">
        <v>726.71508000000006</v>
      </c>
      <c r="Q5287" t="str">
        <v>C66SHA-SERVICE GROUP</v>
      </c>
      <c r="R5287" t="str">
        <v>Lance Vehicle Technology Co., Ltd.</v>
      </c>
      <c r="S5287" t="str">
        <v>Same</v>
      </c>
      <c r="T5287">
        <v>906320</v>
      </c>
      <c r="U5287">
        <v>0</v>
      </c>
      <c r="V5287" t="str">
        <v>309ASY INV-NON-CON</v>
      </c>
      <c r="W5287">
        <v>0</v>
      </c>
      <c r="X5287">
        <v>0</v>
      </c>
      <c r="Y5287">
        <v>0</v>
      </c>
      <c r="Z5287" t="str">
        <v>江苏中科朗恩斯车辆科技有限公司</v>
      </c>
      <c r="AA5287">
        <v>0</v>
      </c>
      <c r="AB5287">
        <v>2023</v>
      </c>
      <c r="AC5287">
        <v>8</v>
      </c>
      <c r="AD5287" t="str">
        <v>Q2</v>
      </c>
      <c r="AE5287" t="str">
        <v>FY23/24</v>
      </c>
      <c r="AF5287" t="str">
        <v>EAST</v>
      </c>
    </row>
    <row r="5288" spans="1:32">
      <c r="A5288" t="str">
        <v>ESHL</v>
      </c>
      <c r="B5288" t="str">
        <v>SHA</v>
      </c>
      <c r="C5288" t="str">
        <v>CONTRACT_FEE</v>
      </c>
      <c r="D5288" s="4">
        <v>45149</v>
      </c>
      <c r="E5288" t="str">
        <v>YAMAHA</v>
      </c>
      <c r="F5288">
        <v>13100265</v>
      </c>
      <c r="G5288">
        <v>45149</v>
      </c>
      <c r="H5288" t="str">
        <v>YMCT|REPAIR CHARGE</v>
      </c>
      <c r="I5288" t="str">
        <v>REPAIR CHARGE</v>
      </c>
      <c r="J5288">
        <v>1</v>
      </c>
      <c r="K5288">
        <v>1</v>
      </c>
      <c r="L5288">
        <v>16371.68</v>
      </c>
      <c r="M5288" t="str">
        <v>CNY</v>
      </c>
      <c r="N5288">
        <v>1.0920000000000001</v>
      </c>
      <c r="O5288">
        <v>16371.68</v>
      </c>
      <c r="P5288">
        <v>17877.87456</v>
      </c>
      <c r="Q5288" t="str">
        <v>C66SHA-SERVICE GROUP</v>
      </c>
      <c r="R5288" t="str">
        <v>Shanghai Daimay Automotive Interior Co., Ltd</v>
      </c>
      <c r="S5288" t="str">
        <v>Same</v>
      </c>
      <c r="T5288">
        <v>906315</v>
      </c>
      <c r="U5288">
        <v>0</v>
      </c>
      <c r="V5288" t="str">
        <v>309ASY INV-CONTRACT</v>
      </c>
      <c r="W5288">
        <v>0</v>
      </c>
      <c r="X5288">
        <v>0</v>
      </c>
      <c r="Y5288">
        <v>0</v>
      </c>
      <c r="Z5288" t="str">
        <v>上海岱美汽车零部件有限公司</v>
      </c>
      <c r="AA5288">
        <v>0</v>
      </c>
      <c r="AB5288">
        <v>2023</v>
      </c>
      <c r="AC5288">
        <v>8</v>
      </c>
      <c r="AD5288" t="str">
        <v>Q2</v>
      </c>
      <c r="AE5288" t="str">
        <v>FY23/24</v>
      </c>
      <c r="AF5288" t="str">
        <v>EAST</v>
      </c>
    </row>
    <row r="5289" spans="1:32">
      <c r="A5289" t="str">
        <v>ESHL</v>
      </c>
      <c r="B5289" t="str">
        <v>SHA</v>
      </c>
      <c r="C5289" t="str">
        <v>SPARES/OTHER</v>
      </c>
      <c r="D5289" s="4">
        <v>45149</v>
      </c>
      <c r="E5289" t="str">
        <v>HELLER</v>
      </c>
      <c r="F5289">
        <v>14104455</v>
      </c>
      <c r="G5289">
        <v>45149</v>
      </c>
      <c r="H5289" t="str">
        <v>HELI|494122</v>
      </c>
      <c r="I5289" t="str">
        <v>IR HEATER IN CHAMBER 3 ZONE</v>
      </c>
      <c r="J5289">
        <v>1</v>
      </c>
      <c r="K5289">
        <v>1</v>
      </c>
      <c r="L5289">
        <v>35761.949999999997</v>
      </c>
      <c r="M5289" t="str">
        <v>CNY</v>
      </c>
      <c r="N5289">
        <v>1.0920000000000001</v>
      </c>
      <c r="O5289">
        <v>35761.949999999997</v>
      </c>
      <c r="P5289">
        <v>39052.049399999996</v>
      </c>
      <c r="Q5289" t="str">
        <v>C66SHA-SERVICE GROUP</v>
      </c>
      <c r="R5289" t="str">
        <v>Lance Vehicle Technology Co., Ltd.</v>
      </c>
      <c r="S5289" t="str">
        <v>Same</v>
      </c>
      <c r="T5289">
        <v>906317</v>
      </c>
      <c r="U5289">
        <v>26548.67</v>
      </c>
      <c r="V5289" t="str">
        <v>309ASY INV-PTS SALES</v>
      </c>
      <c r="W5289">
        <v>0</v>
      </c>
      <c r="X5289">
        <v>0</v>
      </c>
      <c r="Y5289">
        <v>1253107</v>
      </c>
      <c r="Z5289" t="str">
        <v>江苏中科朗恩斯车辆科技有限公司</v>
      </c>
      <c r="AA5289">
        <v>0</v>
      </c>
      <c r="AB5289">
        <v>2023</v>
      </c>
      <c r="AC5289">
        <v>8</v>
      </c>
      <c r="AD5289" t="str">
        <v>Q2</v>
      </c>
      <c r="AE5289" t="str">
        <v>FY23/24</v>
      </c>
      <c r="AF5289" t="str">
        <v>EAST</v>
      </c>
    </row>
    <row r="5290" spans="1:32">
      <c r="A5290" t="str">
        <v>ESHL</v>
      </c>
      <c r="B5290" t="str">
        <v>SHA</v>
      </c>
      <c r="C5290" t="str">
        <v>SPARES/OTHER</v>
      </c>
      <c r="D5290" s="4">
        <v>45149</v>
      </c>
      <c r="E5290" t="str">
        <v>HELLER</v>
      </c>
      <c r="F5290">
        <v>14104455</v>
      </c>
      <c r="G5290">
        <v>45149</v>
      </c>
      <c r="H5290" t="str">
        <v>HELI|59963008</v>
      </c>
      <c r="I5290" t="str">
        <v>TOP LID O-RING, SUPER VITON (ID 780)</v>
      </c>
      <c r="J5290">
        <v>1</v>
      </c>
      <c r="K5290">
        <v>1</v>
      </c>
      <c r="L5290">
        <v>1630.09</v>
      </c>
      <c r="M5290" t="str">
        <v>CNY</v>
      </c>
      <c r="N5290">
        <v>1.0920000000000001</v>
      </c>
      <c r="O5290">
        <v>1630.09</v>
      </c>
      <c r="P5290">
        <v>1780.05828</v>
      </c>
      <c r="Q5290" t="str">
        <v>C66SHA-SERVICE GROUP</v>
      </c>
      <c r="R5290" t="str">
        <v>Lance Vehicle Technology Co., Ltd.</v>
      </c>
      <c r="S5290" t="str">
        <v>Same</v>
      </c>
      <c r="T5290">
        <v>906317</v>
      </c>
      <c r="U5290">
        <v>1129.31</v>
      </c>
      <c r="V5290" t="str">
        <v>309ASY INV-PTS SALES</v>
      </c>
      <c r="W5290">
        <v>0</v>
      </c>
      <c r="X5290">
        <v>0</v>
      </c>
      <c r="Y5290">
        <v>1253107</v>
      </c>
      <c r="Z5290" t="str">
        <v>江苏中科朗恩斯车辆科技有限公司</v>
      </c>
      <c r="AA5290">
        <v>0</v>
      </c>
      <c r="AB5290">
        <v>2023</v>
      </c>
      <c r="AC5290">
        <v>8</v>
      </c>
      <c r="AD5290" t="str">
        <v>Q2</v>
      </c>
      <c r="AE5290" t="str">
        <v>FY23/24</v>
      </c>
      <c r="AF5290" t="str">
        <v>EAST</v>
      </c>
    </row>
    <row r="5291" spans="1:32">
      <c r="A5291" t="str">
        <v>ESHL</v>
      </c>
      <c r="B5291" t="str">
        <v>SHA</v>
      </c>
      <c r="C5291" t="str">
        <v>SPARES/OTHER</v>
      </c>
      <c r="D5291" s="4">
        <v>45149</v>
      </c>
      <c r="E5291" t="str">
        <v>HELLER</v>
      </c>
      <c r="F5291">
        <v>14104456</v>
      </c>
      <c r="G5291">
        <v>45149</v>
      </c>
      <c r="H5291" t="str">
        <v>HELI|494720</v>
      </c>
      <c r="I5291" t="str">
        <v>REFLECTOR, CHAMBER IR HEATER</v>
      </c>
      <c r="J5291">
        <v>1</v>
      </c>
      <c r="K5291">
        <v>1</v>
      </c>
      <c r="L5291">
        <v>927.43</v>
      </c>
      <c r="M5291" t="str">
        <v>CNY</v>
      </c>
      <c r="N5291">
        <v>1.0920000000000001</v>
      </c>
      <c r="O5291">
        <v>927.43</v>
      </c>
      <c r="P5291">
        <v>1012.75356</v>
      </c>
      <c r="Q5291" t="str">
        <v>C66SHA-SERVICE GROUP</v>
      </c>
      <c r="R5291" t="str">
        <v>Lance Vehicle Technology Co., Ltd.</v>
      </c>
      <c r="S5291" t="str">
        <v>Same</v>
      </c>
      <c r="T5291">
        <v>906318</v>
      </c>
      <c r="U5291">
        <v>641.48</v>
      </c>
      <c r="V5291" t="str">
        <v>309ASY INV-PTS SALES</v>
      </c>
      <c r="W5291">
        <v>0</v>
      </c>
      <c r="X5291">
        <v>0</v>
      </c>
      <c r="Y5291">
        <v>1253115</v>
      </c>
      <c r="Z5291" t="str">
        <v>江苏中科朗恩斯车辆科技有限公司</v>
      </c>
      <c r="AA5291">
        <v>0</v>
      </c>
      <c r="AB5291">
        <v>2023</v>
      </c>
      <c r="AC5291">
        <v>8</v>
      </c>
      <c r="AD5291" t="str">
        <v>Q2</v>
      </c>
      <c r="AE5291" t="str">
        <v>FY23/24</v>
      </c>
      <c r="AF5291" t="str">
        <v>EAST</v>
      </c>
    </row>
    <row r="5292" spans="1:32">
      <c r="A5292" t="str">
        <v>ESHL</v>
      </c>
      <c r="B5292" t="str">
        <v>SHA</v>
      </c>
      <c r="C5292" t="str">
        <v>SPARES/OTHER</v>
      </c>
      <c r="D5292" s="4">
        <v>45149</v>
      </c>
      <c r="E5292" t="str">
        <v>HELLER</v>
      </c>
      <c r="F5292">
        <v>14104456</v>
      </c>
      <c r="G5292">
        <v>45149</v>
      </c>
      <c r="H5292" t="str">
        <v>HELI|491985</v>
      </c>
      <c r="I5292" t="str">
        <v>BAR, IR PANEL MOUNT, IN VACUUM</v>
      </c>
      <c r="J5292">
        <v>2</v>
      </c>
      <c r="K5292">
        <v>2</v>
      </c>
      <c r="L5292">
        <v>2713.27</v>
      </c>
      <c r="M5292" t="str">
        <v>CNY</v>
      </c>
      <c r="N5292">
        <v>1.0920000000000001</v>
      </c>
      <c r="O5292">
        <v>2713.27</v>
      </c>
      <c r="P5292">
        <v>2962.89084</v>
      </c>
      <c r="Q5292" t="str">
        <v>C66SHA-SERVICE GROUP</v>
      </c>
      <c r="R5292" t="str">
        <v>Lance Vehicle Technology Co., Ltd.</v>
      </c>
      <c r="S5292" t="str">
        <v>Same</v>
      </c>
      <c r="T5292">
        <v>906318</v>
      </c>
      <c r="U5292">
        <v>1878.97</v>
      </c>
      <c r="V5292" t="str">
        <v>309ASY INV-PTS SALES</v>
      </c>
      <c r="W5292">
        <v>0</v>
      </c>
      <c r="X5292">
        <v>0</v>
      </c>
      <c r="Y5292">
        <v>1253115</v>
      </c>
      <c r="Z5292" t="str">
        <v>江苏中科朗恩斯车辆科技有限公司</v>
      </c>
      <c r="AA5292">
        <v>0</v>
      </c>
      <c r="AB5292">
        <v>2023</v>
      </c>
      <c r="AC5292">
        <v>8</v>
      </c>
      <c r="AD5292" t="str">
        <v>Q2</v>
      </c>
      <c r="AE5292" t="str">
        <v>FY23/24</v>
      </c>
      <c r="AF5292" t="str">
        <v>EAST</v>
      </c>
    </row>
    <row r="5293" spans="1:32">
      <c r="A5293" t="str">
        <v>ESHL</v>
      </c>
      <c r="B5293" t="str">
        <v>SHA</v>
      </c>
      <c r="C5293" t="str">
        <v>SPARES/OTHER</v>
      </c>
      <c r="D5293" s="4">
        <v>45149</v>
      </c>
      <c r="E5293" t="str">
        <v>HELLER</v>
      </c>
      <c r="F5293">
        <v>14104456</v>
      </c>
      <c r="G5293">
        <v>45149</v>
      </c>
      <c r="H5293" t="str">
        <v>HELI|3439C</v>
      </c>
      <c r="I5293" t="str">
        <v>WIRE, HEATER WHITE 12GA 600V</v>
      </c>
      <c r="J5293">
        <v>15</v>
      </c>
      <c r="K5293">
        <v>15</v>
      </c>
      <c r="L5293">
        <v>1938.05</v>
      </c>
      <c r="M5293" t="str">
        <v>CNY</v>
      </c>
      <c r="N5293">
        <v>1.0920000000000001</v>
      </c>
      <c r="O5293">
        <v>1938.05</v>
      </c>
      <c r="P5293">
        <v>2116.3506000000002</v>
      </c>
      <c r="Q5293" t="str">
        <v>C66SHA-SERVICE GROUP</v>
      </c>
      <c r="R5293" t="str">
        <v>Lance Vehicle Technology Co., Ltd.</v>
      </c>
      <c r="S5293" t="str">
        <v>Same</v>
      </c>
      <c r="T5293">
        <v>906318</v>
      </c>
      <c r="U5293">
        <v>1325.18</v>
      </c>
      <c r="V5293" t="str">
        <v>309ASY INV-PTS SALES</v>
      </c>
      <c r="W5293">
        <v>0</v>
      </c>
      <c r="X5293">
        <v>0</v>
      </c>
      <c r="Y5293">
        <v>1253115</v>
      </c>
      <c r="Z5293" t="str">
        <v>江苏中科朗恩斯车辆科技有限公司</v>
      </c>
      <c r="AA5293">
        <v>0</v>
      </c>
      <c r="AB5293">
        <v>2023</v>
      </c>
      <c r="AC5293">
        <v>8</v>
      </c>
      <c r="AD5293" t="str">
        <v>Q2</v>
      </c>
      <c r="AE5293" t="str">
        <v>FY23/24</v>
      </c>
      <c r="AF5293" t="str">
        <v>EAST</v>
      </c>
    </row>
    <row r="5294" spans="1:32">
      <c r="A5294" t="str">
        <v>ESHL</v>
      </c>
      <c r="B5294" t="str">
        <v>SHA</v>
      </c>
      <c r="C5294" t="str">
        <v>SPARES/OTHER</v>
      </c>
      <c r="D5294" s="4">
        <v>45149</v>
      </c>
      <c r="E5294" t="str">
        <v>HELLER</v>
      </c>
      <c r="F5294">
        <v>14104456</v>
      </c>
      <c r="G5294">
        <v>45149</v>
      </c>
      <c r="H5294" t="str">
        <v>HELI|3440C</v>
      </c>
      <c r="I5294" t="str">
        <v>WIRE, HEATER BLACK 12GA 600V</v>
      </c>
      <c r="J5294">
        <v>15</v>
      </c>
      <c r="K5294">
        <v>15</v>
      </c>
      <c r="L5294">
        <v>1938.05</v>
      </c>
      <c r="M5294" t="str">
        <v>CNY</v>
      </c>
      <c r="N5294">
        <v>1.0920000000000001</v>
      </c>
      <c r="O5294">
        <v>1938.05</v>
      </c>
      <c r="P5294">
        <v>2116.3506000000002</v>
      </c>
      <c r="Q5294" t="str">
        <v>C66SHA-SERVICE GROUP</v>
      </c>
      <c r="R5294" t="str">
        <v>Lance Vehicle Technology Co., Ltd.</v>
      </c>
      <c r="S5294" t="str">
        <v>Same</v>
      </c>
      <c r="T5294">
        <v>906318</v>
      </c>
      <c r="U5294">
        <v>1325.18</v>
      </c>
      <c r="V5294" t="str">
        <v>309ASY INV-PTS SALES</v>
      </c>
      <c r="W5294">
        <v>0</v>
      </c>
      <c r="X5294">
        <v>0</v>
      </c>
      <c r="Y5294">
        <v>1253115</v>
      </c>
      <c r="Z5294" t="str">
        <v>江苏中科朗恩斯车辆科技有限公司</v>
      </c>
      <c r="AA5294">
        <v>0</v>
      </c>
      <c r="AB5294">
        <v>2023</v>
      </c>
      <c r="AC5294">
        <v>8</v>
      </c>
      <c r="AD5294" t="str">
        <v>Q2</v>
      </c>
      <c r="AE5294" t="str">
        <v>FY23/24</v>
      </c>
      <c r="AF5294" t="str">
        <v>EAST</v>
      </c>
    </row>
    <row r="5295" spans="1:32">
      <c r="A5295" t="str">
        <v>ESHL</v>
      </c>
      <c r="B5295" t="str">
        <v>SHA</v>
      </c>
      <c r="C5295" t="str">
        <v>SPARES/OTHER</v>
      </c>
      <c r="D5295" s="4">
        <v>45149</v>
      </c>
      <c r="E5295" t="str">
        <v>HELLER</v>
      </c>
      <c r="F5295">
        <v>14104456</v>
      </c>
      <c r="G5295">
        <v>45149</v>
      </c>
      <c r="H5295" t="str">
        <v>HELI|2731C</v>
      </c>
      <c r="I5295" t="str">
        <v>Terminal Ring - Lugs for H. Wires</v>
      </c>
      <c r="J5295">
        <v>15</v>
      </c>
      <c r="K5295">
        <v>15</v>
      </c>
      <c r="L5295">
        <v>398.23</v>
      </c>
      <c r="M5295" t="str">
        <v>CNY</v>
      </c>
      <c r="N5295">
        <v>1.0920000000000001</v>
      </c>
      <c r="O5295">
        <v>398.23</v>
      </c>
      <c r="P5295">
        <v>434.86716000000007</v>
      </c>
      <c r="Q5295" t="str">
        <v>C66SHA-SERVICE GROUP</v>
      </c>
      <c r="R5295" t="str">
        <v>Lance Vehicle Technology Co., Ltd.</v>
      </c>
      <c r="S5295" t="str">
        <v>Same</v>
      </c>
      <c r="T5295">
        <v>906318</v>
      </c>
      <c r="U5295">
        <v>268.14</v>
      </c>
      <c r="V5295" t="str">
        <v>309ASY INV-PTS SALES</v>
      </c>
      <c r="W5295">
        <v>0</v>
      </c>
      <c r="X5295">
        <v>0</v>
      </c>
      <c r="Y5295">
        <v>1253115</v>
      </c>
      <c r="Z5295" t="str">
        <v>江苏中科朗恩斯车辆科技有限公司</v>
      </c>
      <c r="AA5295">
        <v>0</v>
      </c>
      <c r="AB5295">
        <v>2023</v>
      </c>
      <c r="AC5295">
        <v>8</v>
      </c>
      <c r="AD5295" t="str">
        <v>Q2</v>
      </c>
      <c r="AE5295" t="str">
        <v>FY23/24</v>
      </c>
      <c r="AF5295" t="str">
        <v>EAST</v>
      </c>
    </row>
    <row r="5296" spans="1:32">
      <c r="A5296" t="str">
        <v>ESHL</v>
      </c>
      <c r="B5296" t="str">
        <v>SHA</v>
      </c>
      <c r="C5296" t="str">
        <v>SPARES/OTHER</v>
      </c>
      <c r="D5296" s="4">
        <v>45149</v>
      </c>
      <c r="E5296" t="str">
        <v>HELLER</v>
      </c>
      <c r="F5296">
        <v>14104456</v>
      </c>
      <c r="G5296">
        <v>45149</v>
      </c>
      <c r="H5296" t="str">
        <v>HELI|5868CL</v>
      </c>
      <c r="I5296" t="str">
        <v>Uncoated Fibrsleeve</v>
      </c>
      <c r="J5296">
        <v>45</v>
      </c>
      <c r="K5296">
        <v>45</v>
      </c>
      <c r="L5296">
        <v>1911.5</v>
      </c>
      <c r="M5296" t="str">
        <v>CNY</v>
      </c>
      <c r="N5296">
        <v>1.0920000000000001</v>
      </c>
      <c r="O5296">
        <v>1911.5</v>
      </c>
      <c r="P5296">
        <v>2087.3580000000002</v>
      </c>
      <c r="Q5296" t="str">
        <v>C66SHA-SERVICE GROUP</v>
      </c>
      <c r="R5296" t="str">
        <v>Lance Vehicle Technology Co., Ltd.</v>
      </c>
      <c r="S5296" t="str">
        <v>Same</v>
      </c>
      <c r="T5296">
        <v>906318</v>
      </c>
      <c r="U5296">
        <v>1304.5999999999999</v>
      </c>
      <c r="V5296" t="str">
        <v>309ASY INV-PTS SALES</v>
      </c>
      <c r="W5296">
        <v>0</v>
      </c>
      <c r="X5296">
        <v>0</v>
      </c>
      <c r="Y5296">
        <v>1253115</v>
      </c>
      <c r="Z5296" t="str">
        <v>江苏中科朗恩斯车辆科技有限公司</v>
      </c>
      <c r="AA5296">
        <v>0</v>
      </c>
      <c r="AB5296">
        <v>2023</v>
      </c>
      <c r="AC5296">
        <v>8</v>
      </c>
      <c r="AD5296" t="str">
        <v>Q2</v>
      </c>
      <c r="AE5296" t="str">
        <v>FY23/24</v>
      </c>
      <c r="AF5296" t="str">
        <v>EAST</v>
      </c>
    </row>
    <row r="5297" spans="1:32">
      <c r="A5297" t="str">
        <v>ESHL</v>
      </c>
      <c r="B5297" t="str">
        <v>SHA</v>
      </c>
      <c r="C5297" t="str">
        <v>SPARES/OTHER</v>
      </c>
      <c r="D5297" s="4">
        <v>45149</v>
      </c>
      <c r="E5297" t="str">
        <v>HELLER</v>
      </c>
      <c r="F5297">
        <v>14104456</v>
      </c>
      <c r="G5297">
        <v>45149</v>
      </c>
      <c r="H5297" t="str">
        <v>HELI|5941C</v>
      </c>
      <c r="I5297" t="str">
        <v>69 Electrical Tape -Glass Cloth Silicone Pressure Sensitive Adhesive</v>
      </c>
      <c r="J5297">
        <v>1</v>
      </c>
      <c r="K5297">
        <v>1</v>
      </c>
      <c r="L5297">
        <v>373.45</v>
      </c>
      <c r="M5297" t="str">
        <v>CNY</v>
      </c>
      <c r="N5297">
        <v>1.0920000000000001</v>
      </c>
      <c r="O5297">
        <v>373.45</v>
      </c>
      <c r="P5297">
        <v>407.80740000000003</v>
      </c>
      <c r="Q5297" t="str">
        <v>C66SHA-SERVICE GROUP</v>
      </c>
      <c r="R5297" t="str">
        <v>Lance Vehicle Technology Co., Ltd.</v>
      </c>
      <c r="S5297" t="str">
        <v>Same</v>
      </c>
      <c r="T5297">
        <v>906318</v>
      </c>
      <c r="U5297">
        <v>258.26</v>
      </c>
      <c r="V5297" t="str">
        <v>309ASY INV-PTS SALES</v>
      </c>
      <c r="W5297">
        <v>0</v>
      </c>
      <c r="X5297">
        <v>0</v>
      </c>
      <c r="Y5297">
        <v>1253115</v>
      </c>
      <c r="Z5297" t="str">
        <v>江苏中科朗恩斯车辆科技有限公司</v>
      </c>
      <c r="AA5297">
        <v>0</v>
      </c>
      <c r="AB5297">
        <v>2023</v>
      </c>
      <c r="AC5297">
        <v>8</v>
      </c>
      <c r="AD5297" t="str">
        <v>Q2</v>
      </c>
      <c r="AE5297" t="str">
        <v>FY23/24</v>
      </c>
      <c r="AF5297" t="str">
        <v>EAST</v>
      </c>
    </row>
    <row r="5298" spans="1:32">
      <c r="A5298" t="str">
        <v>ESHL</v>
      </c>
      <c r="B5298" t="str">
        <v>SHA</v>
      </c>
      <c r="C5298" t="str">
        <v>SPARES/OTHER</v>
      </c>
      <c r="D5298" s="4">
        <v>45149</v>
      </c>
      <c r="E5298" t="str">
        <v>HELLER</v>
      </c>
      <c r="F5298">
        <v>14104457</v>
      </c>
      <c r="G5298">
        <v>45149</v>
      </c>
      <c r="H5298" t="str">
        <v>HELI|10063</v>
      </c>
      <c r="I5298" t="str">
        <v>Krytox LVP 2oz</v>
      </c>
      <c r="J5298">
        <v>1</v>
      </c>
      <c r="K5298">
        <v>1</v>
      </c>
      <c r="L5298">
        <v>2899.12</v>
      </c>
      <c r="M5298" t="str">
        <v>CNY</v>
      </c>
      <c r="N5298">
        <v>1.0920000000000001</v>
      </c>
      <c r="O5298">
        <v>2899.12</v>
      </c>
      <c r="P5298">
        <v>3165.8390400000003</v>
      </c>
      <c r="Q5298" t="str">
        <v>C66SHA-SERVICE GROUP</v>
      </c>
      <c r="R5298" t="str">
        <v>Lance Vehicle Technology Co., Ltd.</v>
      </c>
      <c r="S5298" t="str">
        <v>Same</v>
      </c>
      <c r="T5298">
        <v>906319</v>
      </c>
      <c r="U5298">
        <v>2053.1999999999998</v>
      </c>
      <c r="V5298" t="str">
        <v>309ASY INV-PTS SALES</v>
      </c>
      <c r="W5298">
        <v>0</v>
      </c>
      <c r="X5298">
        <v>0</v>
      </c>
      <c r="Y5298">
        <v>1253122</v>
      </c>
      <c r="Z5298" t="str">
        <v>江苏中科朗恩斯车辆科技有限公司</v>
      </c>
      <c r="AA5298">
        <v>0</v>
      </c>
      <c r="AB5298">
        <v>2023</v>
      </c>
      <c r="AC5298">
        <v>8</v>
      </c>
      <c r="AD5298" t="str">
        <v>Q2</v>
      </c>
      <c r="AE5298" t="str">
        <v>FY23/24</v>
      </c>
      <c r="AF5298" t="str">
        <v>EAST</v>
      </c>
    </row>
    <row r="5299" spans="1:32">
      <c r="A5299" t="str">
        <v>ESHL</v>
      </c>
      <c r="B5299" t="str">
        <v>SHA</v>
      </c>
      <c r="C5299" t="str">
        <v>SPARES/OTHER</v>
      </c>
      <c r="D5299" s="4">
        <v>45149</v>
      </c>
      <c r="E5299" t="str">
        <v>YAMAHA</v>
      </c>
      <c r="F5299">
        <v>14104457</v>
      </c>
      <c r="G5299">
        <v>45149</v>
      </c>
      <c r="H5299" t="str">
        <v>YMCT|KLV-M1342-00</v>
      </c>
      <c r="I5299" t="str">
        <v>FRAME 3</v>
      </c>
      <c r="J5299">
        <v>2</v>
      </c>
      <c r="K5299">
        <v>2</v>
      </c>
      <c r="L5299">
        <v>2516.81</v>
      </c>
      <c r="M5299" t="str">
        <v>CNY</v>
      </c>
      <c r="N5299">
        <v>1.0920000000000001</v>
      </c>
      <c r="O5299">
        <v>2516.81</v>
      </c>
      <c r="P5299">
        <v>2748.3565200000003</v>
      </c>
      <c r="Q5299" t="str">
        <v>C66SHA-SERVICE GROUP</v>
      </c>
      <c r="R5299" t="str">
        <v>Lance Vehicle Technology Co., Ltd.</v>
      </c>
      <c r="S5299" t="str">
        <v>Same</v>
      </c>
      <c r="T5299">
        <v>906319</v>
      </c>
      <c r="U5299">
        <v>1092</v>
      </c>
      <c r="V5299" t="str">
        <v>309ASY INV-PTS SALES</v>
      </c>
      <c r="W5299">
        <v>0</v>
      </c>
      <c r="X5299">
        <v>0</v>
      </c>
      <c r="Y5299">
        <v>1253122</v>
      </c>
      <c r="Z5299" t="str">
        <v>江苏中科朗恩斯车辆科技有限公司</v>
      </c>
      <c r="AA5299">
        <v>0</v>
      </c>
      <c r="AB5299">
        <v>2023</v>
      </c>
      <c r="AC5299">
        <v>8</v>
      </c>
      <c r="AD5299" t="str">
        <v>Q2</v>
      </c>
      <c r="AE5299" t="str">
        <v>FY23/24</v>
      </c>
      <c r="AF5299" t="str">
        <v>EAST</v>
      </c>
    </row>
    <row r="5300" spans="1:32">
      <c r="A5300" t="str">
        <v>ESHL</v>
      </c>
      <c r="B5300" t="str">
        <v>SHA</v>
      </c>
      <c r="C5300" t="str">
        <v>SPARES/OTHER</v>
      </c>
      <c r="D5300" s="4">
        <v>45149</v>
      </c>
      <c r="E5300" t="str">
        <v>YAMAHA</v>
      </c>
      <c r="F5300">
        <v>14104457</v>
      </c>
      <c r="G5300">
        <v>45149</v>
      </c>
      <c r="H5300" t="str">
        <v>YMCT|KMK-M134H-01</v>
      </c>
      <c r="I5300" t="str">
        <v>ROLLER</v>
      </c>
      <c r="J5300">
        <v>4</v>
      </c>
      <c r="K5300">
        <v>4</v>
      </c>
      <c r="L5300">
        <v>1040.71</v>
      </c>
      <c r="M5300" t="str">
        <v>CNY</v>
      </c>
      <c r="N5300">
        <v>1.0920000000000001</v>
      </c>
      <c r="O5300">
        <v>1040.71</v>
      </c>
      <c r="P5300">
        <v>1136.45532</v>
      </c>
      <c r="Q5300" t="str">
        <v>C66SHA-SERVICE GROUP</v>
      </c>
      <c r="R5300" t="str">
        <v>Lance Vehicle Technology Co., Ltd.</v>
      </c>
      <c r="S5300" t="str">
        <v>Same</v>
      </c>
      <c r="T5300">
        <v>906319</v>
      </c>
      <c r="U5300">
        <v>609.12</v>
      </c>
      <c r="V5300" t="str">
        <v>309ASY INV-PTS SALES</v>
      </c>
      <c r="W5300">
        <v>0</v>
      </c>
      <c r="X5300">
        <v>0</v>
      </c>
      <c r="Y5300">
        <v>1253122</v>
      </c>
      <c r="Z5300" t="str">
        <v>江苏中科朗恩斯车辆科技有限公司</v>
      </c>
      <c r="AA5300">
        <v>0</v>
      </c>
      <c r="AB5300">
        <v>2023</v>
      </c>
      <c r="AC5300">
        <v>8</v>
      </c>
      <c r="AD5300" t="str">
        <v>Q2</v>
      </c>
      <c r="AE5300" t="str">
        <v>FY23/24</v>
      </c>
      <c r="AF5300" t="str">
        <v>EAST</v>
      </c>
    </row>
    <row r="5301" spans="1:32">
      <c r="A5301" t="str">
        <v>ESHL</v>
      </c>
      <c r="B5301" t="str">
        <v>SHA</v>
      </c>
      <c r="C5301" t="str">
        <v>SPARES/OTHER</v>
      </c>
      <c r="D5301" s="4">
        <v>45149</v>
      </c>
      <c r="E5301" t="str">
        <v>YAMAHA</v>
      </c>
      <c r="F5301">
        <v>14104457</v>
      </c>
      <c r="G5301">
        <v>45149</v>
      </c>
      <c r="H5301" t="str">
        <v>YMCT|90990-01J169</v>
      </c>
      <c r="I5301" t="str">
        <v>BOLT HEX.SOCKET HEAD</v>
      </c>
      <c r="J5301">
        <v>4</v>
      </c>
      <c r="K5301">
        <v>4</v>
      </c>
      <c r="L5301">
        <v>120.35</v>
      </c>
      <c r="M5301" t="str">
        <v>CNY</v>
      </c>
      <c r="N5301">
        <v>1.0920000000000001</v>
      </c>
      <c r="O5301">
        <v>120.35</v>
      </c>
      <c r="P5301">
        <v>131.4222</v>
      </c>
      <c r="Q5301" t="str">
        <v>C66SHA-SERVICE GROUP</v>
      </c>
      <c r="R5301" t="str">
        <v>Lance Vehicle Technology Co., Ltd.</v>
      </c>
      <c r="S5301" t="str">
        <v>Same</v>
      </c>
      <c r="T5301">
        <v>906319</v>
      </c>
      <c r="U5301">
        <v>67.2</v>
      </c>
      <c r="V5301" t="str">
        <v>309ASY INV-PTS SALES</v>
      </c>
      <c r="W5301">
        <v>0</v>
      </c>
      <c r="X5301">
        <v>0</v>
      </c>
      <c r="Y5301">
        <v>1253122</v>
      </c>
      <c r="Z5301" t="str">
        <v>江苏中科朗恩斯车辆科技有限公司</v>
      </c>
      <c r="AA5301">
        <v>0</v>
      </c>
      <c r="AB5301">
        <v>2023</v>
      </c>
      <c r="AC5301">
        <v>8</v>
      </c>
      <c r="AD5301" t="str">
        <v>Q2</v>
      </c>
      <c r="AE5301" t="str">
        <v>FY23/24</v>
      </c>
      <c r="AF5301" t="str">
        <v>EAST</v>
      </c>
    </row>
    <row r="5302" spans="1:32">
      <c r="A5302" t="str">
        <v>ESHL</v>
      </c>
      <c r="B5302" t="str">
        <v>SHA</v>
      </c>
      <c r="C5302" t="str">
        <v>SPARES/OTHER</v>
      </c>
      <c r="D5302" s="4">
        <v>45149</v>
      </c>
      <c r="E5302" t="str">
        <v>HELLER</v>
      </c>
      <c r="F5302">
        <v>14104457</v>
      </c>
      <c r="G5302">
        <v>45149</v>
      </c>
      <c r="H5302" t="str">
        <v>HELI|8006</v>
      </c>
      <c r="I5302" t="str">
        <v>ANTISEIZE, NICKEL</v>
      </c>
      <c r="J5302">
        <v>1</v>
      </c>
      <c r="K5302">
        <v>1</v>
      </c>
      <c r="L5302">
        <v>1439.82</v>
      </c>
      <c r="M5302" t="str">
        <v>CNY</v>
      </c>
      <c r="N5302">
        <v>1.0920000000000001</v>
      </c>
      <c r="O5302">
        <v>1439.82</v>
      </c>
      <c r="P5302">
        <v>1572.2834400000002</v>
      </c>
      <c r="Q5302" t="str">
        <v>C66SHA-SERVICE GROUP</v>
      </c>
      <c r="R5302" t="str">
        <v>Lance Vehicle Technology Co., Ltd.</v>
      </c>
      <c r="S5302" t="str">
        <v>Same</v>
      </c>
      <c r="T5302">
        <v>906319</v>
      </c>
      <c r="U5302">
        <v>1009.61</v>
      </c>
      <c r="V5302" t="str">
        <v>309ASY INV-PTS SALES</v>
      </c>
      <c r="W5302">
        <v>0</v>
      </c>
      <c r="X5302">
        <v>0</v>
      </c>
      <c r="Y5302">
        <v>1253122</v>
      </c>
      <c r="Z5302" t="str">
        <v>江苏中科朗恩斯车辆科技有限公司</v>
      </c>
      <c r="AA5302">
        <v>0</v>
      </c>
      <c r="AB5302">
        <v>2023</v>
      </c>
      <c r="AC5302">
        <v>8</v>
      </c>
      <c r="AD5302" t="str">
        <v>Q2</v>
      </c>
      <c r="AE5302" t="str">
        <v>FY23/24</v>
      </c>
      <c r="AF5302" t="str">
        <v>EAST</v>
      </c>
    </row>
    <row r="5303" spans="1:32">
      <c r="A5303" t="str">
        <v>ESHL</v>
      </c>
      <c r="B5303" t="str">
        <v>SZX</v>
      </c>
      <c r="C5303" t="str">
        <v>SPARES/OTHER</v>
      </c>
      <c r="D5303" s="4">
        <v>45152</v>
      </c>
      <c r="E5303" t="str">
        <v>YAMAHA</v>
      </c>
      <c r="F5303">
        <v>14104458</v>
      </c>
      <c r="G5303">
        <v>45152</v>
      </c>
      <c r="H5303" t="str">
        <v>YMCT|KLV-M37D9-00</v>
      </c>
      <c r="I5303" t="str">
        <v>TUBE 25</v>
      </c>
      <c r="J5303">
        <v>3</v>
      </c>
      <c r="K5303">
        <v>3</v>
      </c>
      <c r="L5303">
        <v>1513.27</v>
      </c>
      <c r="M5303" t="str">
        <v>CNY</v>
      </c>
      <c r="N5303">
        <v>1.0920000000000001</v>
      </c>
      <c r="O5303">
        <v>1513.27</v>
      </c>
      <c r="P5303">
        <v>1652.4908400000002</v>
      </c>
      <c r="Q5303" t="str">
        <v>C66SZX-SMT SERVICE</v>
      </c>
      <c r="R5303" t="str">
        <v>Hai Xin Technology(ShenZhen) Company Limited.</v>
      </c>
      <c r="S5303" t="str">
        <v>Same</v>
      </c>
      <c r="T5303">
        <v>906321</v>
      </c>
      <c r="U5303">
        <v>779.58</v>
      </c>
      <c r="V5303" t="str">
        <v>309ASY INV-PTS SALES</v>
      </c>
      <c r="W5303">
        <v>0</v>
      </c>
      <c r="X5303" t="str">
        <v>PO2305000171-KDA01</v>
      </c>
      <c r="Y5303">
        <v>1254134</v>
      </c>
      <c r="Z5303" t="str">
        <v>海星科技（深圳）有限公司</v>
      </c>
      <c r="AA5303">
        <v>0</v>
      </c>
      <c r="AB5303">
        <v>2023</v>
      </c>
      <c r="AC5303">
        <v>8</v>
      </c>
      <c r="AD5303" t="str">
        <v>Q2</v>
      </c>
      <c r="AE5303" t="str">
        <v>FY23/24</v>
      </c>
      <c r="AF5303" t="str">
        <v>SOUTH</v>
      </c>
    </row>
    <row r="5304" spans="1:32">
      <c r="A5304" t="str">
        <v>ESHL</v>
      </c>
      <c r="B5304" t="str">
        <v>SZX</v>
      </c>
      <c r="C5304" t="str">
        <v>SERVICE_CHARGE</v>
      </c>
      <c r="D5304" s="4">
        <v>45159</v>
      </c>
      <c r="E5304" t="str">
        <v>YAMAHA</v>
      </c>
      <c r="F5304">
        <v>12101257</v>
      </c>
      <c r="G5304">
        <v>45159</v>
      </c>
      <c r="H5304" t="str">
        <v>YMCT|REPAIR CHARGE</v>
      </c>
      <c r="I5304" t="str">
        <v>REPAIR CHARGE</v>
      </c>
      <c r="J5304">
        <v>1</v>
      </c>
      <c r="K5304">
        <v>1</v>
      </c>
      <c r="L5304">
        <v>1991.13</v>
      </c>
      <c r="M5304" t="str">
        <v>CNY</v>
      </c>
      <c r="N5304">
        <v>1.0920000000000001</v>
      </c>
      <c r="O5304">
        <v>1991.13</v>
      </c>
      <c r="P5304">
        <v>2174.3139600000004</v>
      </c>
      <c r="Q5304" t="str">
        <v>C66SZX-SMT SERVICE</v>
      </c>
      <c r="R5304" t="str">
        <v>Dongguan Cowell Optic Electronics Co., Ltd.</v>
      </c>
      <c r="S5304" t="str">
        <v>Same</v>
      </c>
      <c r="T5304">
        <v>906323</v>
      </c>
      <c r="U5304">
        <v>0</v>
      </c>
      <c r="V5304" t="str">
        <v>309ASY INV-NON-CON</v>
      </c>
      <c r="W5304">
        <v>0</v>
      </c>
      <c r="X5304" t="str">
        <v>8月对账单</v>
      </c>
      <c r="Y5304">
        <v>0</v>
      </c>
      <c r="Z5304" t="str">
        <v>东莞高伟光学电子有限公司</v>
      </c>
      <c r="AA5304">
        <v>0</v>
      </c>
      <c r="AB5304">
        <v>2023</v>
      </c>
      <c r="AC5304">
        <v>8</v>
      </c>
      <c r="AD5304" t="str">
        <v>Q2</v>
      </c>
      <c r="AE5304" t="str">
        <v>FY23/24</v>
      </c>
      <c r="AF5304" t="str">
        <v>SOUTH</v>
      </c>
    </row>
    <row r="5305" spans="1:32">
      <c r="A5305" t="str">
        <v>ESHL</v>
      </c>
      <c r="B5305" t="str">
        <v>SZX</v>
      </c>
      <c r="C5305" t="str">
        <v>SPARES/OTHER</v>
      </c>
      <c r="D5305" s="4">
        <v>45159</v>
      </c>
      <c r="E5305" t="str">
        <v>OTHERS</v>
      </c>
      <c r="F5305">
        <v>14104459</v>
      </c>
      <c r="G5305">
        <v>45159</v>
      </c>
      <c r="H5305" t="str">
        <v>ZMTR|FOL-HSBP-VA-P02</v>
      </c>
      <c r="I5305" t="str">
        <v>SPECIAL NOZZLE</v>
      </c>
      <c r="J5305">
        <v>5</v>
      </c>
      <c r="K5305">
        <v>5</v>
      </c>
      <c r="L5305">
        <v>7900</v>
      </c>
      <c r="M5305" t="str">
        <v>CNY</v>
      </c>
      <c r="N5305">
        <v>1.0920000000000001</v>
      </c>
      <c r="O5305">
        <v>7900</v>
      </c>
      <c r="P5305">
        <v>8626.8000000000011</v>
      </c>
      <c r="Q5305" t="str">
        <v>C66SZX-SMT SERVICE</v>
      </c>
      <c r="R5305" t="str">
        <v>Dongguan Cowell Optic Electronics Co., Ltd.</v>
      </c>
      <c r="S5305" t="str">
        <v>Same</v>
      </c>
      <c r="T5305">
        <v>906322</v>
      </c>
      <c r="U5305">
        <v>3318.6</v>
      </c>
      <c r="V5305" t="str">
        <v>309ASY INV-PTS SALES</v>
      </c>
      <c r="W5305">
        <v>0</v>
      </c>
      <c r="X5305" t="str">
        <v>8月对账单</v>
      </c>
      <c r="Y5305">
        <v>1259158</v>
      </c>
      <c r="Z5305" t="str">
        <v>东莞高伟光学电子有限公司</v>
      </c>
      <c r="AA5305">
        <v>0</v>
      </c>
      <c r="AB5305">
        <v>2023</v>
      </c>
      <c r="AC5305">
        <v>8</v>
      </c>
      <c r="AD5305" t="str">
        <v>Q2</v>
      </c>
      <c r="AE5305" t="str">
        <v>FY23/24</v>
      </c>
      <c r="AF5305" t="str">
        <v>SOUTH</v>
      </c>
    </row>
    <row r="5306" spans="1:32">
      <c r="A5306" t="str">
        <v>ESHL</v>
      </c>
      <c r="B5306" t="str">
        <v>SZX</v>
      </c>
      <c r="C5306" t="str">
        <v>SPARES/OTHER</v>
      </c>
      <c r="D5306" s="4">
        <v>45159</v>
      </c>
      <c r="E5306" t="str">
        <v>OTHERS</v>
      </c>
      <c r="F5306">
        <v>14104459</v>
      </c>
      <c r="G5306">
        <v>45159</v>
      </c>
      <c r="H5306" t="str">
        <v>ZMTR|SA-SOMA-OA-P01</v>
      </c>
      <c r="I5306" t="str">
        <v>SPECIAL NOZZLE</v>
      </c>
      <c r="J5306">
        <v>2</v>
      </c>
      <c r="K5306">
        <v>2</v>
      </c>
      <c r="L5306">
        <v>2300</v>
      </c>
      <c r="M5306" t="str">
        <v>CNY</v>
      </c>
      <c r="N5306">
        <v>1.0920000000000001</v>
      </c>
      <c r="O5306">
        <v>2300</v>
      </c>
      <c r="P5306">
        <v>2511.6000000000004</v>
      </c>
      <c r="Q5306" t="str">
        <v>C66SZX-SMT SERVICE</v>
      </c>
      <c r="R5306" t="str">
        <v>Dongguan Cowell Optic Electronics Co., Ltd.</v>
      </c>
      <c r="S5306" t="str">
        <v>Same</v>
      </c>
      <c r="T5306">
        <v>906322</v>
      </c>
      <c r="U5306">
        <v>619.46</v>
      </c>
      <c r="V5306" t="str">
        <v>309ASY INV-PTS SALES</v>
      </c>
      <c r="W5306">
        <v>0</v>
      </c>
      <c r="X5306" t="str">
        <v>8月对账单</v>
      </c>
      <c r="Y5306">
        <v>1259158</v>
      </c>
      <c r="Z5306" t="str">
        <v>东莞高伟光学电子有限公司</v>
      </c>
      <c r="AA5306">
        <v>0</v>
      </c>
      <c r="AB5306">
        <v>2023</v>
      </c>
      <c r="AC5306">
        <v>8</v>
      </c>
      <c r="AD5306" t="str">
        <v>Q2</v>
      </c>
      <c r="AE5306" t="str">
        <v>FY23/24</v>
      </c>
      <c r="AF5306" t="str">
        <v>SOUTH</v>
      </c>
    </row>
    <row r="5307" spans="1:32">
      <c r="A5307" t="str">
        <v>ESHL</v>
      </c>
      <c r="B5307" t="str">
        <v>SZX</v>
      </c>
      <c r="C5307" t="str">
        <v>SPARES/OTHER</v>
      </c>
      <c r="D5307" s="4">
        <v>45159</v>
      </c>
      <c r="E5307" t="str">
        <v>YAMAHA</v>
      </c>
      <c r="F5307">
        <v>14104459</v>
      </c>
      <c r="G5307">
        <v>45159</v>
      </c>
      <c r="H5307" t="str">
        <v>YMCT|KHF-M6551-00</v>
      </c>
      <c r="I5307" t="str">
        <v>LIGHT DOOR OPEN</v>
      </c>
      <c r="J5307">
        <v>1</v>
      </c>
      <c r="K5307">
        <v>1</v>
      </c>
      <c r="L5307">
        <v>880</v>
      </c>
      <c r="M5307" t="str">
        <v>CNY</v>
      </c>
      <c r="N5307">
        <v>1.0920000000000001</v>
      </c>
      <c r="O5307">
        <v>880</v>
      </c>
      <c r="P5307">
        <v>960.96</v>
      </c>
      <c r="Q5307" t="str">
        <v>C66SZX-SMT SERVICE</v>
      </c>
      <c r="R5307" t="str">
        <v>Dongguan Cowell Optic Electronics Co., Ltd.</v>
      </c>
      <c r="S5307" t="str">
        <v>Same</v>
      </c>
      <c r="T5307">
        <v>906322</v>
      </c>
      <c r="U5307">
        <v>482</v>
      </c>
      <c r="V5307" t="str">
        <v>309ASY INV-PTS SALES</v>
      </c>
      <c r="W5307">
        <v>0</v>
      </c>
      <c r="X5307" t="str">
        <v>8月对账单</v>
      </c>
      <c r="Y5307">
        <v>1259158</v>
      </c>
      <c r="Z5307" t="str">
        <v>东莞高伟光学电子有限公司</v>
      </c>
      <c r="AA5307">
        <v>0</v>
      </c>
      <c r="AB5307">
        <v>2023</v>
      </c>
      <c r="AC5307">
        <v>8</v>
      </c>
      <c r="AD5307" t="str">
        <v>Q2</v>
      </c>
      <c r="AE5307" t="str">
        <v>FY23/24</v>
      </c>
      <c r="AF5307" t="str">
        <v>SOUTH</v>
      </c>
    </row>
    <row r="5308" spans="1:32">
      <c r="A5308" t="str">
        <v>ESHL</v>
      </c>
      <c r="B5308" t="str">
        <v>SZX</v>
      </c>
      <c r="C5308" t="str">
        <v>SPARES/OTHER</v>
      </c>
      <c r="D5308" s="4">
        <v>45159</v>
      </c>
      <c r="E5308" t="str">
        <v>YAMAHA</v>
      </c>
      <c r="F5308">
        <v>14104459</v>
      </c>
      <c r="G5308">
        <v>45159</v>
      </c>
      <c r="H5308" t="str">
        <v>YMCT|KHW-M9285-00</v>
      </c>
      <c r="I5308" t="str">
        <v>SPEED CONTROLLER</v>
      </c>
      <c r="J5308">
        <v>6</v>
      </c>
      <c r="K5308">
        <v>6</v>
      </c>
      <c r="L5308">
        <v>960</v>
      </c>
      <c r="M5308" t="str">
        <v>CNY</v>
      </c>
      <c r="N5308">
        <v>1.0920000000000001</v>
      </c>
      <c r="O5308">
        <v>960</v>
      </c>
      <c r="P5308">
        <v>1048.3200000000002</v>
      </c>
      <c r="Q5308" t="str">
        <v>C66SZX-SMT SERVICE</v>
      </c>
      <c r="R5308" t="str">
        <v>Dongguan Cowell Optic Electronics Co., Ltd.</v>
      </c>
      <c r="S5308" t="str">
        <v>Same</v>
      </c>
      <c r="T5308">
        <v>906322</v>
      </c>
      <c r="U5308">
        <v>528</v>
      </c>
      <c r="V5308" t="str">
        <v>309ASY INV-PTS SALES</v>
      </c>
      <c r="W5308">
        <v>0</v>
      </c>
      <c r="X5308" t="str">
        <v>8月对账单</v>
      </c>
      <c r="Y5308">
        <v>1259158</v>
      </c>
      <c r="Z5308" t="str">
        <v>东莞高伟光学电子有限公司</v>
      </c>
      <c r="AA5308">
        <v>0</v>
      </c>
      <c r="AB5308">
        <v>2023</v>
      </c>
      <c r="AC5308">
        <v>8</v>
      </c>
      <c r="AD5308" t="str">
        <v>Q2</v>
      </c>
      <c r="AE5308" t="str">
        <v>FY23/24</v>
      </c>
      <c r="AF5308" t="str">
        <v>SOUTH</v>
      </c>
    </row>
    <row r="5309" spans="1:32">
      <c r="A5309" t="str">
        <v>ESHL</v>
      </c>
      <c r="B5309" t="str">
        <v>SZX</v>
      </c>
      <c r="C5309" t="str">
        <v>SPARES/OTHER</v>
      </c>
      <c r="D5309" s="4">
        <v>45159</v>
      </c>
      <c r="E5309" t="str">
        <v>OTHERS</v>
      </c>
      <c r="F5309">
        <v>14104460</v>
      </c>
      <c r="G5309">
        <v>45159</v>
      </c>
      <c r="H5309" t="str">
        <v>ZMTR|303-VA</v>
      </c>
      <c r="I5309" t="str">
        <v>SPECIAL NOZZLE</v>
      </c>
      <c r="J5309">
        <v>1</v>
      </c>
      <c r="K5309">
        <v>1</v>
      </c>
      <c r="L5309">
        <v>0</v>
      </c>
      <c r="M5309" t="str">
        <v>CNY</v>
      </c>
      <c r="N5309">
        <v>1.0920000000000001</v>
      </c>
      <c r="O5309">
        <v>0</v>
      </c>
      <c r="P5309">
        <v>0</v>
      </c>
      <c r="Q5309" t="str">
        <v>C66SZX-SMT SERVICE</v>
      </c>
      <c r="R5309" t="str">
        <v>Dongguan Cowell Optic Electronics Co., Ltd.</v>
      </c>
      <c r="S5309" t="str">
        <v>Same</v>
      </c>
      <c r="T5309">
        <v>906324</v>
      </c>
      <c r="U5309">
        <v>663.72</v>
      </c>
      <c r="V5309" t="str">
        <v>309ASY INV-PTS SALES</v>
      </c>
      <c r="W5309">
        <v>0</v>
      </c>
      <c r="X5309" t="str">
        <v>8月对账单</v>
      </c>
      <c r="Y5309">
        <v>1259174</v>
      </c>
      <c r="Z5309" t="str">
        <v>东莞高伟光学电子有限公司</v>
      </c>
      <c r="AA5309">
        <v>0</v>
      </c>
      <c r="AB5309">
        <v>2023</v>
      </c>
      <c r="AC5309">
        <v>8</v>
      </c>
      <c r="AD5309" t="str">
        <v>Q2</v>
      </c>
      <c r="AE5309" t="str">
        <v>FY23/24</v>
      </c>
      <c r="AF5309" t="str">
        <v>SOUTH</v>
      </c>
    </row>
    <row r="5310" spans="1:32">
      <c r="A5310" t="str">
        <v>ESHL</v>
      </c>
      <c r="B5310" t="str">
        <v>SHA</v>
      </c>
      <c r="C5310" t="str">
        <v>SPARES/OTHER</v>
      </c>
      <c r="D5310" s="4">
        <v>45160</v>
      </c>
      <c r="E5310" t="str">
        <v>YAMAHA</v>
      </c>
      <c r="F5310">
        <v>14104461</v>
      </c>
      <c r="G5310">
        <v>45160</v>
      </c>
      <c r="H5310" t="str">
        <v>YMCT|90990-25J026</v>
      </c>
      <c r="I5310" t="str">
        <v>BEARING</v>
      </c>
      <c r="J5310">
        <v>10</v>
      </c>
      <c r="K5310">
        <v>10</v>
      </c>
      <c r="L5310">
        <v>1088.5</v>
      </c>
      <c r="M5310" t="str">
        <v>CNY</v>
      </c>
      <c r="N5310">
        <v>1.0920000000000001</v>
      </c>
      <c r="O5310">
        <v>1088.5</v>
      </c>
      <c r="P5310">
        <v>1188.6420000000001</v>
      </c>
      <c r="Q5310" t="str">
        <v>C66SHA-SERVICE GROUP</v>
      </c>
      <c r="R5310" t="str">
        <v>Yongkang City Lishuo Electronic Technology Co., Lt</v>
      </c>
      <c r="S5310" t="str">
        <v>Same</v>
      </c>
      <c r="T5310">
        <v>906325</v>
      </c>
      <c r="U5310">
        <v>626.4</v>
      </c>
      <c r="V5310" t="str">
        <v>309ASY INV-PTS SALES</v>
      </c>
      <c r="W5310">
        <v>0</v>
      </c>
      <c r="X5310">
        <v>0</v>
      </c>
      <c r="Y5310">
        <v>1260141</v>
      </c>
      <c r="Z5310" t="str">
        <v>永康市丽铄电子科技有限公司</v>
      </c>
      <c r="AA5310">
        <v>0</v>
      </c>
      <c r="AB5310">
        <v>2023</v>
      </c>
      <c r="AC5310">
        <v>8</v>
      </c>
      <c r="AD5310" t="str">
        <v>Q2</v>
      </c>
      <c r="AE5310" t="str">
        <v>FY23/24</v>
      </c>
      <c r="AF5310" t="str">
        <v>EAST</v>
      </c>
    </row>
    <row r="5311" spans="1:32">
      <c r="A5311" t="str">
        <v>ESHL</v>
      </c>
      <c r="B5311" t="str">
        <v>SHA</v>
      </c>
      <c r="C5311" t="str">
        <v>SPARES/OTHER</v>
      </c>
      <c r="D5311" s="4">
        <v>45160</v>
      </c>
      <c r="E5311" t="str">
        <v>YAMAHA</v>
      </c>
      <c r="F5311">
        <v>14104462</v>
      </c>
      <c r="G5311">
        <v>45160</v>
      </c>
      <c r="H5311" t="str">
        <v>YMCT|90990-25J026</v>
      </c>
      <c r="I5311" t="str">
        <v>BEARING</v>
      </c>
      <c r="J5311">
        <v>20</v>
      </c>
      <c r="K5311">
        <v>20</v>
      </c>
      <c r="L5311">
        <v>2176.9899999999998</v>
      </c>
      <c r="M5311" t="str">
        <v>CNY</v>
      </c>
      <c r="N5311">
        <v>1.0920000000000001</v>
      </c>
      <c r="O5311">
        <v>2176.9899999999998</v>
      </c>
      <c r="P5311">
        <v>2377.2730799999999</v>
      </c>
      <c r="Q5311" t="str">
        <v>C66SHA-SERVICE GROUP</v>
      </c>
      <c r="R5311" t="str">
        <v>Yongkang City Lishuo Electronic Technology Co., Lt</v>
      </c>
      <c r="S5311" t="str">
        <v>Same</v>
      </c>
      <c r="T5311">
        <v>906326</v>
      </c>
      <c r="U5311">
        <v>1252.8</v>
      </c>
      <c r="V5311" t="str">
        <v>309ASY INV-PTS SALES</v>
      </c>
      <c r="W5311">
        <v>0</v>
      </c>
      <c r="X5311">
        <v>0</v>
      </c>
      <c r="Y5311">
        <v>1260145</v>
      </c>
      <c r="Z5311" t="str">
        <v>永康市丽铄电子科技有限公司</v>
      </c>
      <c r="AA5311">
        <v>0</v>
      </c>
      <c r="AB5311">
        <v>2023</v>
      </c>
      <c r="AC5311">
        <v>8</v>
      </c>
      <c r="AD5311" t="str">
        <v>Q2</v>
      </c>
      <c r="AE5311" t="str">
        <v>FY23/24</v>
      </c>
      <c r="AF5311" t="str">
        <v>EAST</v>
      </c>
    </row>
    <row r="5312" spans="1:32">
      <c r="A5312" t="str">
        <v>ESHL</v>
      </c>
      <c r="B5312" t="str">
        <v>SHA</v>
      </c>
      <c r="C5312" t="str">
        <v>SPARES/OTHER</v>
      </c>
      <c r="D5312" s="4">
        <v>45160</v>
      </c>
      <c r="E5312" t="str">
        <v>YAMAHA</v>
      </c>
      <c r="F5312">
        <v>14104463</v>
      </c>
      <c r="G5312">
        <v>45160</v>
      </c>
      <c r="H5312" t="str">
        <v>YMCT|KLW-M711S-A1</v>
      </c>
      <c r="I5312" t="str">
        <v>SHAFT 1,SPARE</v>
      </c>
      <c r="J5312">
        <v>1</v>
      </c>
      <c r="K5312">
        <v>1</v>
      </c>
      <c r="L5312">
        <v>5115.93</v>
      </c>
      <c r="M5312" t="str">
        <v>CNY</v>
      </c>
      <c r="N5312">
        <v>1.0920000000000001</v>
      </c>
      <c r="O5312">
        <v>5115.93</v>
      </c>
      <c r="P5312">
        <v>5586.5955600000007</v>
      </c>
      <c r="Q5312" t="str">
        <v>C66SHA-SERVICE GROUP</v>
      </c>
      <c r="R5312" t="str">
        <v>Yongkang City Lishuo Electronic Technology Co., Lt</v>
      </c>
      <c r="S5312" t="str">
        <v>Same</v>
      </c>
      <c r="T5312">
        <v>906327</v>
      </c>
      <c r="U5312">
        <v>2824</v>
      </c>
      <c r="V5312" t="str">
        <v>309ASY INV-PTS SALES</v>
      </c>
      <c r="W5312">
        <v>0</v>
      </c>
      <c r="X5312">
        <v>0</v>
      </c>
      <c r="Y5312">
        <v>1260150</v>
      </c>
      <c r="Z5312" t="str">
        <v>永康市丽铄电子科技有限公司</v>
      </c>
      <c r="AA5312">
        <v>0</v>
      </c>
      <c r="AB5312">
        <v>2023</v>
      </c>
      <c r="AC5312">
        <v>8</v>
      </c>
      <c r="AD5312" t="str">
        <v>Q2</v>
      </c>
      <c r="AE5312" t="str">
        <v>FY23/24</v>
      </c>
      <c r="AF5312" t="str">
        <v>EAST</v>
      </c>
    </row>
    <row r="5313" spans="1:32">
      <c r="A5313" t="str">
        <v>ESHL</v>
      </c>
      <c r="B5313" t="str">
        <v>SZX</v>
      </c>
      <c r="C5313" t="str">
        <v>SPARES/OTHER</v>
      </c>
      <c r="D5313" s="4">
        <v>45161</v>
      </c>
      <c r="E5313" t="str">
        <v>YAMAHA</v>
      </c>
      <c r="F5313">
        <v>14104464</v>
      </c>
      <c r="G5313">
        <v>45161</v>
      </c>
      <c r="H5313" t="str">
        <v>YMCT|KKE-M2267-A0</v>
      </c>
      <c r="I5313" t="str">
        <v>GUIDE X AXIS ASSY</v>
      </c>
      <c r="J5313">
        <v>3</v>
      </c>
      <c r="K5313">
        <v>3</v>
      </c>
      <c r="L5313">
        <v>3345.13</v>
      </c>
      <c r="M5313" t="str">
        <v>CNY</v>
      </c>
      <c r="N5313">
        <v>1.0920000000000001</v>
      </c>
      <c r="O5313">
        <v>3345.13</v>
      </c>
      <c r="P5313">
        <v>3652.8819600000006</v>
      </c>
      <c r="Q5313" t="str">
        <v>C66SZX-SMT SERVICE</v>
      </c>
      <c r="R5313" t="str">
        <v>JiangXi Netis Technology Co., Ltd.</v>
      </c>
      <c r="S5313" t="str">
        <v>Same</v>
      </c>
      <c r="T5313">
        <v>906328</v>
      </c>
      <c r="U5313">
        <v>1962</v>
      </c>
      <c r="V5313" t="str">
        <v>309ASY INV-PTS SALES</v>
      </c>
      <c r="W5313">
        <v>0</v>
      </c>
      <c r="X5313" t="str">
        <v>LK230700057</v>
      </c>
      <c r="Y5313">
        <v>1261189</v>
      </c>
      <c r="Z5313" t="str">
        <v>江西网是科技有限公司</v>
      </c>
      <c r="AA5313">
        <v>0</v>
      </c>
      <c r="AB5313">
        <v>2023</v>
      </c>
      <c r="AC5313">
        <v>8</v>
      </c>
      <c r="AD5313" t="str">
        <v>Q2</v>
      </c>
      <c r="AE5313" t="str">
        <v>FY23/24</v>
      </c>
      <c r="AF5313" t="str">
        <v>SOUTH</v>
      </c>
    </row>
    <row r="5314" spans="1:32">
      <c r="A5314" t="str">
        <v>ESHL</v>
      </c>
      <c r="B5314" t="str">
        <v>XIY</v>
      </c>
      <c r="C5314" t="str">
        <v>SERVICE_CHARGE</v>
      </c>
      <c r="D5314" s="4">
        <v>45163</v>
      </c>
      <c r="E5314" t="str">
        <v>YAMAHA</v>
      </c>
      <c r="F5314">
        <v>12101258</v>
      </c>
      <c r="G5314">
        <v>45163</v>
      </c>
      <c r="H5314" t="str">
        <v>YMCT|REPAIR CHARGE</v>
      </c>
      <c r="I5314" t="str">
        <v>REPAIR CHARGE</v>
      </c>
      <c r="J5314">
        <v>1</v>
      </c>
      <c r="K5314">
        <v>1</v>
      </c>
      <c r="L5314">
        <v>1061.95</v>
      </c>
      <c r="M5314" t="str">
        <v>CNY</v>
      </c>
      <c r="N5314">
        <v>1.0920000000000001</v>
      </c>
      <c r="O5314">
        <v>1061.95</v>
      </c>
      <c r="P5314">
        <v>1159.6494000000002</v>
      </c>
      <c r="Q5314" t="str">
        <v>C66XIY-SERVICE GROUP</v>
      </c>
      <c r="R5314" t="str">
        <v>Zhengzhou Jinfei Automotive Electrical Co., Ltd.</v>
      </c>
      <c r="S5314" t="str">
        <v>Same</v>
      </c>
      <c r="T5314">
        <v>906330</v>
      </c>
      <c r="U5314">
        <v>0</v>
      </c>
      <c r="V5314" t="str">
        <v>309ASY INV-NON-CON</v>
      </c>
      <c r="W5314">
        <v>0</v>
      </c>
      <c r="X5314">
        <v>0</v>
      </c>
      <c r="Y5314">
        <v>0</v>
      </c>
      <c r="Z5314" t="str">
        <v>郑州市锦飞汽车电气系统有限公司</v>
      </c>
      <c r="AA5314">
        <v>0</v>
      </c>
      <c r="AB5314">
        <v>2023</v>
      </c>
      <c r="AC5314">
        <v>8</v>
      </c>
      <c r="AD5314" t="str">
        <v>Q2</v>
      </c>
      <c r="AE5314" t="str">
        <v>FY23/24</v>
      </c>
      <c r="AF5314" t="str">
        <v>WEST</v>
      </c>
    </row>
    <row r="5315" spans="1:32">
      <c r="A5315" t="str">
        <v>ESHL</v>
      </c>
      <c r="B5315" t="str">
        <v>BJS</v>
      </c>
      <c r="C5315" t="str">
        <v>SERVICE_CHARGE</v>
      </c>
      <c r="D5315" s="4">
        <v>45163</v>
      </c>
      <c r="E5315" t="str">
        <v>YAMAHA</v>
      </c>
      <c r="F5315">
        <v>12101259</v>
      </c>
      <c r="G5315">
        <v>45163</v>
      </c>
      <c r="H5315" t="str">
        <v>YMCT|REPAIR CHARGE</v>
      </c>
      <c r="I5315" t="str">
        <v>REPAIR CHARGE</v>
      </c>
      <c r="J5315">
        <v>1</v>
      </c>
      <c r="K5315">
        <v>1</v>
      </c>
      <c r="L5315">
        <v>1550</v>
      </c>
      <c r="M5315" t="str">
        <v>CNY</v>
      </c>
      <c r="N5315">
        <v>1.0920000000000001</v>
      </c>
      <c r="O5315">
        <v>1550</v>
      </c>
      <c r="P5315">
        <v>1692.6000000000001</v>
      </c>
      <c r="Q5315" t="str">
        <v>C66BJS-SMT SERVICE</v>
      </c>
      <c r="R5315" t="str">
        <v>Beijing Promise &amp; Credit of Electronic Science and</v>
      </c>
      <c r="S5315" t="str">
        <v>Same</v>
      </c>
      <c r="T5315">
        <v>906329</v>
      </c>
      <c r="U5315">
        <v>0</v>
      </c>
      <c r="V5315" t="str">
        <v>309ASY INV-NON-CON</v>
      </c>
      <c r="W5315">
        <v>0</v>
      </c>
      <c r="X5315" t="str">
        <v>SVO-SMT-BJS-022192</v>
      </c>
      <c r="Y5315">
        <v>0</v>
      </c>
      <c r="Z5315" t="str">
        <v>北京鼎和信电子科技有限责任公司</v>
      </c>
      <c r="AA5315">
        <v>0</v>
      </c>
      <c r="AB5315">
        <v>2023</v>
      </c>
      <c r="AC5315">
        <v>8</v>
      </c>
      <c r="AD5315" t="str">
        <v>Q2</v>
      </c>
      <c r="AE5315" t="str">
        <v>FY23/24</v>
      </c>
      <c r="AF5315" t="str">
        <v>NORTH</v>
      </c>
    </row>
    <row r="5316" spans="1:32">
      <c r="A5316" t="str">
        <v>ESHL</v>
      </c>
      <c r="B5316" t="str">
        <v>BJS</v>
      </c>
      <c r="C5316" t="str">
        <v>SERVICE_CHARGE</v>
      </c>
      <c r="D5316" s="4">
        <v>45163</v>
      </c>
      <c r="E5316" t="str">
        <v>YAMAHA</v>
      </c>
      <c r="F5316">
        <v>12101260</v>
      </c>
      <c r="G5316">
        <v>45163</v>
      </c>
      <c r="H5316" t="str">
        <v>YMCT|REPAIR CHARGE</v>
      </c>
      <c r="I5316" t="str">
        <v>REPAIR CHARGE</v>
      </c>
      <c r="J5316">
        <v>1</v>
      </c>
      <c r="K5316">
        <v>1</v>
      </c>
      <c r="L5316">
        <v>1200</v>
      </c>
      <c r="M5316" t="str">
        <v>CNY</v>
      </c>
      <c r="N5316">
        <v>1.0920000000000001</v>
      </c>
      <c r="O5316">
        <v>1200</v>
      </c>
      <c r="P5316">
        <v>1310.4000000000001</v>
      </c>
      <c r="Q5316" t="str">
        <v>C66BJS-SMT SERVICE</v>
      </c>
      <c r="R5316" t="str">
        <v>Huizhou Boketong Technology Co., Ltd.</v>
      </c>
      <c r="S5316" t="str">
        <v>Same</v>
      </c>
      <c r="T5316">
        <v>906331</v>
      </c>
      <c r="U5316">
        <v>0</v>
      </c>
      <c r="V5316" t="str">
        <v>309ASY INV-NON-CON</v>
      </c>
      <c r="W5316">
        <v>0</v>
      </c>
      <c r="X5316" t="str">
        <v>SVO-SMT-BJS-022172</v>
      </c>
      <c r="Y5316">
        <v>0</v>
      </c>
      <c r="Z5316" t="str">
        <v>惠州博科通科技有限公司</v>
      </c>
      <c r="AA5316">
        <v>0</v>
      </c>
      <c r="AB5316">
        <v>2023</v>
      </c>
      <c r="AC5316">
        <v>8</v>
      </c>
      <c r="AD5316" t="str">
        <v>Q2</v>
      </c>
      <c r="AE5316" t="str">
        <v>FY23/24</v>
      </c>
      <c r="AF5316" t="str">
        <v>NORTH</v>
      </c>
    </row>
    <row r="5317" spans="1:32">
      <c r="A5317" t="str">
        <v>ESHL</v>
      </c>
      <c r="B5317" t="str">
        <v>XIY</v>
      </c>
      <c r="C5317" t="str">
        <v>SPARES/OTHER</v>
      </c>
      <c r="D5317" s="4">
        <v>45163</v>
      </c>
      <c r="E5317" t="str">
        <v>YAMAHA</v>
      </c>
      <c r="F5317">
        <v>14104465</v>
      </c>
      <c r="G5317">
        <v>45163</v>
      </c>
      <c r="H5317" t="str">
        <v>YMCT|KHY-M7740-A0</v>
      </c>
      <c r="I5317" t="str">
        <v>NOZZLE 303A/314A AS.</v>
      </c>
      <c r="J5317">
        <v>5</v>
      </c>
      <c r="K5317">
        <v>5</v>
      </c>
      <c r="L5317">
        <v>3504.42</v>
      </c>
      <c r="M5317" t="str">
        <v>CNY</v>
      </c>
      <c r="N5317">
        <v>1.0920000000000001</v>
      </c>
      <c r="O5317">
        <v>3504.42</v>
      </c>
      <c r="P5317">
        <v>3826.8266400000002</v>
      </c>
      <c r="Q5317" t="str">
        <v>C66XIY-SERVICE GROUP</v>
      </c>
      <c r="R5317" t="str">
        <v>Zhengzhou Jinfei Automotive Electrical Co., Ltd.</v>
      </c>
      <c r="S5317" t="str">
        <v>Same</v>
      </c>
      <c r="T5317">
        <v>906332</v>
      </c>
      <c r="U5317">
        <v>1850</v>
      </c>
      <c r="V5317" t="str">
        <v>309ASY INV-PTS SALES</v>
      </c>
      <c r="W5317">
        <v>0</v>
      </c>
      <c r="X5317">
        <v>0</v>
      </c>
      <c r="Y5317">
        <v>1263204</v>
      </c>
      <c r="Z5317" t="str">
        <v>郑州市锦飞汽车电气系统有限公司</v>
      </c>
      <c r="AA5317">
        <v>0</v>
      </c>
      <c r="AB5317">
        <v>2023</v>
      </c>
      <c r="AC5317">
        <v>8</v>
      </c>
      <c r="AD5317" t="str">
        <v>Q2</v>
      </c>
      <c r="AE5317" t="str">
        <v>FY23/24</v>
      </c>
      <c r="AF5317" t="str">
        <v>WEST</v>
      </c>
    </row>
    <row r="5318" spans="1:32">
      <c r="A5318" t="str">
        <v>ESHL</v>
      </c>
      <c r="B5318" t="str">
        <v>XIY</v>
      </c>
      <c r="C5318" t="str">
        <v>SPARES/OTHER</v>
      </c>
      <c r="D5318" s="4">
        <v>45163</v>
      </c>
      <c r="E5318" t="str">
        <v>YAMAHA</v>
      </c>
      <c r="F5318">
        <v>14104466</v>
      </c>
      <c r="G5318">
        <v>45163</v>
      </c>
      <c r="H5318" t="str">
        <v>YMCT|KHJ-MC136-01</v>
      </c>
      <c r="I5318" t="str">
        <v>GEAR IDLE F3</v>
      </c>
      <c r="J5318">
        <v>3</v>
      </c>
      <c r="K5318">
        <v>3</v>
      </c>
      <c r="L5318">
        <v>98.23</v>
      </c>
      <c r="M5318" t="str">
        <v>CNY</v>
      </c>
      <c r="N5318">
        <v>1.0920000000000001</v>
      </c>
      <c r="O5318">
        <v>98.23</v>
      </c>
      <c r="P5318">
        <v>107.26716000000002</v>
      </c>
      <c r="Q5318" t="str">
        <v>C66XIY-SERVICE GROUP</v>
      </c>
      <c r="R5318" t="str">
        <v>Zhengzhou Jinfei Automotive Electrical Co., Ltd.</v>
      </c>
      <c r="S5318" t="str">
        <v>Same</v>
      </c>
      <c r="T5318">
        <v>906333</v>
      </c>
      <c r="U5318">
        <v>45.36</v>
      </c>
      <c r="V5318" t="str">
        <v>309ASY INV-PTS SALES</v>
      </c>
      <c r="W5318">
        <v>0</v>
      </c>
      <c r="X5318">
        <v>0</v>
      </c>
      <c r="Y5318">
        <v>1263208</v>
      </c>
      <c r="Z5318" t="str">
        <v>郑州市锦飞汽车电气系统有限公司</v>
      </c>
      <c r="AA5318">
        <v>0</v>
      </c>
      <c r="AB5318">
        <v>2023</v>
      </c>
      <c r="AC5318">
        <v>8</v>
      </c>
      <c r="AD5318" t="str">
        <v>Q2</v>
      </c>
      <c r="AE5318" t="str">
        <v>FY23/24</v>
      </c>
      <c r="AF5318" t="str">
        <v>WEST</v>
      </c>
    </row>
    <row r="5319" spans="1:32">
      <c r="A5319" t="str">
        <v>ESHL</v>
      </c>
      <c r="B5319" t="str">
        <v>XIY</v>
      </c>
      <c r="C5319" t="str">
        <v>SPARES/OTHER</v>
      </c>
      <c r="D5319" s="4">
        <v>45163</v>
      </c>
      <c r="E5319" t="str">
        <v>YAMAHA</v>
      </c>
      <c r="F5319">
        <v>14104466</v>
      </c>
      <c r="G5319">
        <v>45163</v>
      </c>
      <c r="H5319" t="str">
        <v>YMCT|KHJ-MC137-00</v>
      </c>
      <c r="I5319" t="str">
        <v>GEAR IDLE F4</v>
      </c>
      <c r="J5319">
        <v>3</v>
      </c>
      <c r="K5319">
        <v>3</v>
      </c>
      <c r="L5319">
        <v>175.22</v>
      </c>
      <c r="M5319" t="str">
        <v>CNY</v>
      </c>
      <c r="N5319">
        <v>1.0920000000000001</v>
      </c>
      <c r="O5319">
        <v>175.22</v>
      </c>
      <c r="P5319">
        <v>191.34024000000002</v>
      </c>
      <c r="Q5319" t="str">
        <v>C66XIY-SERVICE GROUP</v>
      </c>
      <c r="R5319" t="str">
        <v>Zhengzhou Jinfei Automotive Electrical Co., Ltd.</v>
      </c>
      <c r="S5319" t="str">
        <v>Same</v>
      </c>
      <c r="T5319">
        <v>906333</v>
      </c>
      <c r="U5319">
        <v>77.760000000000005</v>
      </c>
      <c r="V5319" t="str">
        <v>309ASY INV-PTS SALES</v>
      </c>
      <c r="W5319">
        <v>0</v>
      </c>
      <c r="X5319">
        <v>0</v>
      </c>
      <c r="Y5319">
        <v>1263208</v>
      </c>
      <c r="Z5319" t="str">
        <v>郑州市锦飞汽车电气系统有限公司</v>
      </c>
      <c r="AA5319">
        <v>0</v>
      </c>
      <c r="AB5319">
        <v>2023</v>
      </c>
      <c r="AC5319">
        <v>8</v>
      </c>
      <c r="AD5319" t="str">
        <v>Q2</v>
      </c>
      <c r="AE5319" t="str">
        <v>FY23/24</v>
      </c>
      <c r="AF5319" t="str">
        <v>WEST</v>
      </c>
    </row>
    <row r="5320" spans="1:32">
      <c r="A5320" t="str">
        <v>ESHL</v>
      </c>
      <c r="B5320" t="str">
        <v>XIY</v>
      </c>
      <c r="C5320" t="str">
        <v>SPARES/OTHER</v>
      </c>
      <c r="D5320" s="4">
        <v>45163</v>
      </c>
      <c r="E5320" t="str">
        <v>YAMAHA</v>
      </c>
      <c r="F5320">
        <v>14104466</v>
      </c>
      <c r="G5320">
        <v>45163</v>
      </c>
      <c r="H5320" t="str">
        <v>YMCT|KHJ-MC138-00</v>
      </c>
      <c r="I5320" t="str">
        <v>GEAR DRIVEN</v>
      </c>
      <c r="J5320">
        <v>3</v>
      </c>
      <c r="K5320">
        <v>3</v>
      </c>
      <c r="L5320">
        <v>613.27</v>
      </c>
      <c r="M5320" t="str">
        <v>CNY</v>
      </c>
      <c r="N5320">
        <v>1.0920000000000001</v>
      </c>
      <c r="O5320">
        <v>613.27</v>
      </c>
      <c r="P5320">
        <v>669.69083999999998</v>
      </c>
      <c r="Q5320" t="str">
        <v>C66XIY-SERVICE GROUP</v>
      </c>
      <c r="R5320" t="str">
        <v>Zhengzhou Jinfei Automotive Electrical Co., Ltd.</v>
      </c>
      <c r="S5320" t="str">
        <v>Same</v>
      </c>
      <c r="T5320">
        <v>906333</v>
      </c>
      <c r="U5320">
        <v>268.92</v>
      </c>
      <c r="V5320" t="str">
        <v>309ASY INV-PTS SALES</v>
      </c>
      <c r="W5320">
        <v>0</v>
      </c>
      <c r="X5320">
        <v>0</v>
      </c>
      <c r="Y5320">
        <v>1263208</v>
      </c>
      <c r="Z5320" t="str">
        <v>郑州市锦飞汽车电气系统有限公司</v>
      </c>
      <c r="AA5320">
        <v>0</v>
      </c>
      <c r="AB5320">
        <v>2023</v>
      </c>
      <c r="AC5320">
        <v>8</v>
      </c>
      <c r="AD5320" t="str">
        <v>Q2</v>
      </c>
      <c r="AE5320" t="str">
        <v>FY23/24</v>
      </c>
      <c r="AF5320" t="str">
        <v>WEST</v>
      </c>
    </row>
    <row r="5321" spans="1:32">
      <c r="A5321" t="str">
        <v>ESHL</v>
      </c>
      <c r="B5321" t="str">
        <v>XIY</v>
      </c>
      <c r="C5321" t="str">
        <v>SERVICE_CHARGE</v>
      </c>
      <c r="D5321" s="4">
        <v>45166</v>
      </c>
      <c r="E5321" t="str">
        <v>YAMAHA</v>
      </c>
      <c r="F5321">
        <v>12101261</v>
      </c>
      <c r="G5321">
        <v>45166</v>
      </c>
      <c r="H5321" t="str">
        <v>YMCT|REPAIR CHARGE</v>
      </c>
      <c r="I5321" t="str">
        <v>REPAIR CHARGE</v>
      </c>
      <c r="J5321">
        <v>1</v>
      </c>
      <c r="K5321">
        <v>1</v>
      </c>
      <c r="L5321">
        <v>5511.5</v>
      </c>
      <c r="M5321" t="str">
        <v>CNY</v>
      </c>
      <c r="N5321">
        <v>1.0920000000000001</v>
      </c>
      <c r="O5321">
        <v>5511.5</v>
      </c>
      <c r="P5321">
        <v>6018.5580000000009</v>
      </c>
      <c r="Q5321" t="str">
        <v>C66XIY-SERVICE GROUP</v>
      </c>
      <c r="R5321" t="str">
        <v>Hebi Lianming Electrical Co., Ltd.</v>
      </c>
      <c r="S5321" t="str">
        <v>Same</v>
      </c>
      <c r="T5321">
        <v>906335</v>
      </c>
      <c r="U5321">
        <v>0</v>
      </c>
      <c r="V5321" t="str">
        <v>309ASY INV-NON-CON</v>
      </c>
      <c r="W5321">
        <v>0</v>
      </c>
      <c r="X5321">
        <v>0</v>
      </c>
      <c r="Y5321">
        <v>0</v>
      </c>
      <c r="Z5321" t="str">
        <v>鹤壁市联明电器有限公司</v>
      </c>
      <c r="AA5321">
        <v>0</v>
      </c>
      <c r="AB5321">
        <v>2023</v>
      </c>
      <c r="AC5321">
        <v>8</v>
      </c>
      <c r="AD5321" t="str">
        <v>Q2</v>
      </c>
      <c r="AE5321" t="str">
        <v>FY23/24</v>
      </c>
      <c r="AF5321" t="str">
        <v>WEST</v>
      </c>
    </row>
    <row r="5322" spans="1:32">
      <c r="A5322" t="str">
        <v>ESHL</v>
      </c>
      <c r="B5322" t="str">
        <v>BJS</v>
      </c>
      <c r="C5322" t="str">
        <v>CONTRACT_FEE</v>
      </c>
      <c r="D5322" s="4">
        <v>45166</v>
      </c>
      <c r="E5322" t="str">
        <v>YAMAHA</v>
      </c>
      <c r="F5322">
        <v>13100266</v>
      </c>
      <c r="G5322">
        <v>45166</v>
      </c>
      <c r="H5322" t="str">
        <v>YMCT|REPAIR CHARGE</v>
      </c>
      <c r="I5322" t="str">
        <v>REPAIR CHARGE</v>
      </c>
      <c r="J5322">
        <v>1</v>
      </c>
      <c r="K5322">
        <v>1</v>
      </c>
      <c r="L5322">
        <v>3500</v>
      </c>
      <c r="M5322" t="str">
        <v>CNY</v>
      </c>
      <c r="N5322">
        <v>1.0920000000000001</v>
      </c>
      <c r="O5322">
        <v>3500</v>
      </c>
      <c r="P5322">
        <v>3822.0000000000005</v>
      </c>
      <c r="Q5322" t="str">
        <v>C66BJS-SMT SERVICE</v>
      </c>
      <c r="R5322" t="str">
        <v>Weifang Glory Precision Electronics Co., Ltd.</v>
      </c>
      <c r="S5322" t="str">
        <v>Same</v>
      </c>
      <c r="T5322">
        <v>906337</v>
      </c>
      <c r="U5322">
        <v>0</v>
      </c>
      <c r="V5322" t="str">
        <v>309ASY INV-CONTRACT</v>
      </c>
      <c r="W5322">
        <v>0</v>
      </c>
      <c r="X5322" t="str">
        <v>C66-BJS-FY24-Glory</v>
      </c>
      <c r="Y5322">
        <v>0</v>
      </c>
      <c r="Z5322" t="str">
        <v>潍坊高睿精密电子有限公司</v>
      </c>
      <c r="AA5322">
        <v>0</v>
      </c>
      <c r="AB5322">
        <v>2023</v>
      </c>
      <c r="AC5322">
        <v>8</v>
      </c>
      <c r="AD5322" t="str">
        <v>Q2</v>
      </c>
      <c r="AE5322" t="str">
        <v>FY23/24</v>
      </c>
      <c r="AF5322" t="str">
        <v>NORTH</v>
      </c>
    </row>
    <row r="5323" spans="1:32">
      <c r="A5323" t="str">
        <v>ESHL</v>
      </c>
      <c r="B5323" t="str">
        <v>SHA</v>
      </c>
      <c r="C5323" t="str">
        <v>SPARES/OTHER</v>
      </c>
      <c r="D5323" s="4">
        <v>45166</v>
      </c>
      <c r="E5323" t="str">
        <v>YAMAHA</v>
      </c>
      <c r="F5323">
        <v>14104467</v>
      </c>
      <c r="G5323">
        <v>45166</v>
      </c>
      <c r="H5323" t="str">
        <v>YMCT|KLW-M3T0D-00</v>
      </c>
      <c r="I5323" t="str">
        <v>SHOCK ABSORBERS</v>
      </c>
      <c r="J5323">
        <v>2</v>
      </c>
      <c r="K5323">
        <v>2</v>
      </c>
      <c r="L5323">
        <v>1254.8699999999999</v>
      </c>
      <c r="M5323" t="str">
        <v>CNY</v>
      </c>
      <c r="N5323">
        <v>1.0920000000000001</v>
      </c>
      <c r="O5323">
        <v>1254.8699999999999</v>
      </c>
      <c r="P5323">
        <v>1370.3180399999999</v>
      </c>
      <c r="Q5323" t="str">
        <v>C66SHA-SERVICE GROUP</v>
      </c>
      <c r="R5323" t="str">
        <v>Trsensor Co.,Ltd</v>
      </c>
      <c r="S5323" t="str">
        <v>Same</v>
      </c>
      <c r="T5323">
        <v>906334</v>
      </c>
      <c r="U5323">
        <v>686</v>
      </c>
      <c r="V5323" t="str">
        <v>309ASY INV-PTS SALES</v>
      </c>
      <c r="W5323">
        <v>0</v>
      </c>
      <c r="X5323">
        <v>0</v>
      </c>
      <c r="Y5323">
        <v>1264111</v>
      </c>
      <c r="Z5323" t="str">
        <v>无锡莱顿电子有限公司</v>
      </c>
      <c r="AA5323">
        <v>0</v>
      </c>
      <c r="AB5323">
        <v>2023</v>
      </c>
      <c r="AC5323">
        <v>8</v>
      </c>
      <c r="AD5323" t="str">
        <v>Q2</v>
      </c>
      <c r="AE5323" t="str">
        <v>FY23/24</v>
      </c>
      <c r="AF5323" t="str">
        <v>EAST</v>
      </c>
    </row>
    <row r="5324" spans="1:32">
      <c r="A5324" t="str">
        <v>ESHL</v>
      </c>
      <c r="B5324" t="str">
        <v>SHA</v>
      </c>
      <c r="C5324" t="str">
        <v>FEEDER</v>
      </c>
      <c r="D5324" s="4">
        <v>45166</v>
      </c>
      <c r="E5324" t="str">
        <v>YAMAHA</v>
      </c>
      <c r="F5324">
        <v>14104468</v>
      </c>
      <c r="G5324">
        <v>45166</v>
      </c>
      <c r="H5324" t="str">
        <v>YMCT|KLJ-MC100-00</v>
      </c>
      <c r="I5324" t="str">
        <v>ZS FEEDER ASSY. 8mm</v>
      </c>
      <c r="J5324">
        <v>3</v>
      </c>
      <c r="K5324">
        <v>3</v>
      </c>
      <c r="L5324">
        <v>9592.0400000000009</v>
      </c>
      <c r="M5324" t="str">
        <v>CNY</v>
      </c>
      <c r="N5324">
        <v>1.0920000000000001</v>
      </c>
      <c r="O5324">
        <v>9592.0400000000009</v>
      </c>
      <c r="P5324">
        <v>10474.507680000002</v>
      </c>
      <c r="Q5324" t="str">
        <v>C66SHA-SERVICE GROUP</v>
      </c>
      <c r="R5324" t="str">
        <v>Jinhua Sumshine Info Technology Co., Ltd</v>
      </c>
      <c r="S5324" t="str">
        <v>Same</v>
      </c>
      <c r="T5324">
        <v>906336</v>
      </c>
      <c r="U5324">
        <v>7200.9</v>
      </c>
      <c r="V5324" t="str">
        <v>309ASY INV-PTS SALES</v>
      </c>
      <c r="W5324">
        <v>0</v>
      </c>
      <c r="X5324">
        <v>0</v>
      </c>
      <c r="Y5324">
        <v>1264196</v>
      </c>
      <c r="Z5324" t="str">
        <v>金华苏夏信息技术有限公司</v>
      </c>
      <c r="AA5324">
        <v>0</v>
      </c>
      <c r="AB5324">
        <v>2023</v>
      </c>
      <c r="AC5324">
        <v>8</v>
      </c>
      <c r="AD5324" t="str">
        <v>Q2</v>
      </c>
      <c r="AE5324" t="str">
        <v>FY23/24</v>
      </c>
      <c r="AF5324" t="str">
        <v>EAST</v>
      </c>
    </row>
    <row r="5325" spans="1:32">
      <c r="A5325" t="str">
        <v>ESHL</v>
      </c>
      <c r="B5325" t="str">
        <v>CTU</v>
      </c>
      <c r="C5325" t="str">
        <v>CONTRACT_FEE</v>
      </c>
      <c r="D5325" s="4">
        <v>45175</v>
      </c>
      <c r="E5325" t="str">
        <v>YAMAHA</v>
      </c>
      <c r="F5325">
        <v>13100267</v>
      </c>
      <c r="G5325">
        <v>45175</v>
      </c>
      <c r="H5325" t="str">
        <v>YMCT|REPAIR CHARGE</v>
      </c>
      <c r="I5325" t="str">
        <v>REPAIR CHARGE</v>
      </c>
      <c r="J5325">
        <v>1</v>
      </c>
      <c r="K5325">
        <v>1</v>
      </c>
      <c r="L5325">
        <v>33628.32</v>
      </c>
      <c r="M5325" t="str">
        <v>CNY</v>
      </c>
      <c r="N5325">
        <v>1.077</v>
      </c>
      <c r="O5325">
        <v>33628.32</v>
      </c>
      <c r="P5325">
        <v>36217.700639999995</v>
      </c>
      <c r="Q5325" t="str">
        <v>C66CTU-SERVICE GROUP</v>
      </c>
      <c r="R5325" t="str">
        <v>Chongqing Mitian Communication Equipment Manufactu</v>
      </c>
      <c r="S5325" t="str">
        <v>Same</v>
      </c>
      <c r="T5325">
        <v>906338</v>
      </c>
      <c r="U5325">
        <v>0</v>
      </c>
      <c r="V5325" t="str">
        <v>309ASY INV-CONTRACT</v>
      </c>
      <c r="W5325">
        <v>0</v>
      </c>
      <c r="X5325">
        <v>0</v>
      </c>
      <c r="Y5325">
        <v>0</v>
      </c>
      <c r="Z5325" t="str">
        <v>重庆幂天通讯设备制造有限责任公司</v>
      </c>
      <c r="AA5325">
        <v>0</v>
      </c>
      <c r="AB5325">
        <v>2023</v>
      </c>
      <c r="AC5325">
        <v>9</v>
      </c>
      <c r="AD5325" t="str">
        <v>Q2</v>
      </c>
      <c r="AE5325" t="str">
        <v>FY23/24</v>
      </c>
      <c r="AF5325" t="str">
        <v>WEST</v>
      </c>
    </row>
    <row r="5326" spans="1:32">
      <c r="A5326" t="str">
        <v>ESHL</v>
      </c>
      <c r="B5326" t="str">
        <v>SHA</v>
      </c>
      <c r="C5326" t="str">
        <v>SPARES/OTHER</v>
      </c>
      <c r="D5326" s="4">
        <v>45175</v>
      </c>
      <c r="E5326" t="str">
        <v>YAMAHA</v>
      </c>
      <c r="F5326">
        <v>14104469</v>
      </c>
      <c r="G5326">
        <v>45175</v>
      </c>
      <c r="H5326" t="str">
        <v>YMCT|KKE-M9127-00</v>
      </c>
      <c r="I5326" t="str">
        <v>BELT 1 CONVEYOR</v>
      </c>
      <c r="J5326">
        <v>2</v>
      </c>
      <c r="K5326">
        <v>2</v>
      </c>
      <c r="L5326">
        <v>532.74</v>
      </c>
      <c r="M5326" t="str">
        <v>CNY</v>
      </c>
      <c r="N5326">
        <v>1.077</v>
      </c>
      <c r="O5326">
        <v>532.74</v>
      </c>
      <c r="P5326">
        <v>573.76098000000002</v>
      </c>
      <c r="Q5326" t="str">
        <v>C66SHA-SERVICE GROUP</v>
      </c>
      <c r="R5326" t="str">
        <v>Wuxi Hengtong Electronic Devices Co., Ltd</v>
      </c>
      <c r="S5326" t="str">
        <v>Same</v>
      </c>
      <c r="T5326">
        <v>906339</v>
      </c>
      <c r="U5326">
        <v>352</v>
      </c>
      <c r="V5326" t="str">
        <v>309ASY INV-PTS SALES</v>
      </c>
      <c r="W5326">
        <v>0</v>
      </c>
      <c r="X5326">
        <v>0</v>
      </c>
      <c r="Y5326">
        <v>1269192</v>
      </c>
      <c r="Z5326" t="str">
        <v>无锡市恒通电器有限公司</v>
      </c>
      <c r="AA5326">
        <v>0</v>
      </c>
      <c r="AB5326">
        <v>2023</v>
      </c>
      <c r="AC5326">
        <v>9</v>
      </c>
      <c r="AD5326" t="str">
        <v>Q2</v>
      </c>
      <c r="AE5326" t="str">
        <v>FY23/24</v>
      </c>
      <c r="AF5326" t="str">
        <v>EAST</v>
      </c>
    </row>
    <row r="5327" spans="1:32">
      <c r="A5327" t="str">
        <v>ESHL</v>
      </c>
      <c r="B5327" t="str">
        <v>SHA</v>
      </c>
      <c r="C5327" t="str">
        <v>SPARES/OTHER</v>
      </c>
      <c r="D5327" s="4">
        <v>45175</v>
      </c>
      <c r="E5327" t="str">
        <v>YAMAHA</v>
      </c>
      <c r="F5327">
        <v>14104469</v>
      </c>
      <c r="G5327">
        <v>45175</v>
      </c>
      <c r="H5327" t="str">
        <v>YMCT|KKE-M919R-00</v>
      </c>
      <c r="I5327" t="str">
        <v>BELT CONVEYOR</v>
      </c>
      <c r="J5327">
        <v>2</v>
      </c>
      <c r="K5327">
        <v>2</v>
      </c>
      <c r="L5327">
        <v>532.74</v>
      </c>
      <c r="M5327" t="str">
        <v>CNY</v>
      </c>
      <c r="N5327">
        <v>1.077</v>
      </c>
      <c r="O5327">
        <v>532.74</v>
      </c>
      <c r="P5327">
        <v>573.76098000000002</v>
      </c>
      <c r="Q5327" t="str">
        <v>C66SHA-SERVICE GROUP</v>
      </c>
      <c r="R5327" t="str">
        <v>Wuxi Hengtong Electronic Devices Co., Ltd</v>
      </c>
      <c r="S5327" t="str">
        <v>Same</v>
      </c>
      <c r="T5327">
        <v>906339</v>
      </c>
      <c r="U5327">
        <v>352</v>
      </c>
      <c r="V5327" t="str">
        <v>309ASY INV-PTS SALES</v>
      </c>
      <c r="W5327">
        <v>0</v>
      </c>
      <c r="X5327">
        <v>0</v>
      </c>
      <c r="Y5327">
        <v>1269192</v>
      </c>
      <c r="Z5327" t="str">
        <v>无锡市恒通电器有限公司</v>
      </c>
      <c r="AA5327">
        <v>0</v>
      </c>
      <c r="AB5327">
        <v>2023</v>
      </c>
      <c r="AC5327">
        <v>9</v>
      </c>
      <c r="AD5327" t="str">
        <v>Q2</v>
      </c>
      <c r="AE5327" t="str">
        <v>FY23/24</v>
      </c>
      <c r="AF5327" t="str">
        <v>EAST</v>
      </c>
    </row>
    <row r="5328" spans="1:32">
      <c r="A5328" t="str">
        <v>ESHL</v>
      </c>
      <c r="B5328" t="str">
        <v>SHA</v>
      </c>
      <c r="C5328" t="str">
        <v>SPARES/OTHER</v>
      </c>
      <c r="D5328" s="4">
        <v>45175</v>
      </c>
      <c r="E5328" t="str">
        <v>YAMAHA</v>
      </c>
      <c r="F5328">
        <v>14104469</v>
      </c>
      <c r="G5328">
        <v>45175</v>
      </c>
      <c r="H5328" t="str">
        <v>YMCT|KHY-M2267-A0</v>
      </c>
      <c r="I5328" t="str">
        <v>GUIDE X AXIS ASSY</v>
      </c>
      <c r="J5328">
        <v>1</v>
      </c>
      <c r="K5328">
        <v>1</v>
      </c>
      <c r="L5328">
        <v>921.24</v>
      </c>
      <c r="M5328" t="str">
        <v>CNY</v>
      </c>
      <c r="N5328">
        <v>1.077</v>
      </c>
      <c r="O5328">
        <v>921.24</v>
      </c>
      <c r="P5328">
        <v>992.17547999999999</v>
      </c>
      <c r="Q5328" t="str">
        <v>C66SHA-SERVICE GROUP</v>
      </c>
      <c r="R5328" t="str">
        <v>Wuxi Hengtong Electronic Devices Co., Ltd</v>
      </c>
      <c r="S5328" t="str">
        <v>Same</v>
      </c>
      <c r="T5328">
        <v>906339</v>
      </c>
      <c r="U5328">
        <v>538</v>
      </c>
      <c r="V5328" t="str">
        <v>309ASY INV-PTS SALES</v>
      </c>
      <c r="W5328">
        <v>0</v>
      </c>
      <c r="X5328">
        <v>0</v>
      </c>
      <c r="Y5328">
        <v>1269192</v>
      </c>
      <c r="Z5328" t="str">
        <v>无锡市恒通电器有限公司</v>
      </c>
      <c r="AA5328">
        <v>0</v>
      </c>
      <c r="AB5328">
        <v>2023</v>
      </c>
      <c r="AC5328">
        <v>9</v>
      </c>
      <c r="AD5328" t="str">
        <v>Q2</v>
      </c>
      <c r="AE5328" t="str">
        <v>FY23/24</v>
      </c>
      <c r="AF5328" t="str">
        <v>EAST</v>
      </c>
    </row>
    <row r="5329" spans="1:32">
      <c r="A5329" t="str">
        <v>ESHL</v>
      </c>
      <c r="B5329" t="str">
        <v>SHA</v>
      </c>
      <c r="C5329" t="str">
        <v>SPARES/OTHER</v>
      </c>
      <c r="D5329" s="4">
        <v>45175</v>
      </c>
      <c r="E5329" t="str">
        <v>YAMAHA</v>
      </c>
      <c r="F5329">
        <v>14104469</v>
      </c>
      <c r="G5329">
        <v>45175</v>
      </c>
      <c r="H5329" t="str">
        <v>YMCT|KKE-M2267-A0</v>
      </c>
      <c r="I5329" t="str">
        <v>GUIDE X AXIS ASSY</v>
      </c>
      <c r="J5329">
        <v>2</v>
      </c>
      <c r="K5329">
        <v>2</v>
      </c>
      <c r="L5329">
        <v>2352.21</v>
      </c>
      <c r="M5329" t="str">
        <v>CNY</v>
      </c>
      <c r="N5329">
        <v>1.077</v>
      </c>
      <c r="O5329">
        <v>2352.21</v>
      </c>
      <c r="P5329">
        <v>2533.3301699999997</v>
      </c>
      <c r="Q5329" t="str">
        <v>C66SHA-SERVICE GROUP</v>
      </c>
      <c r="R5329" t="str">
        <v>Wuxi Hengtong Electronic Devices Co., Ltd</v>
      </c>
      <c r="S5329" t="str">
        <v>Same</v>
      </c>
      <c r="T5329">
        <v>906339</v>
      </c>
      <c r="U5329">
        <v>1300</v>
      </c>
      <c r="V5329" t="str">
        <v>309ASY INV-PTS SALES</v>
      </c>
      <c r="W5329">
        <v>0</v>
      </c>
      <c r="X5329">
        <v>0</v>
      </c>
      <c r="Y5329">
        <v>1269192</v>
      </c>
      <c r="Z5329" t="str">
        <v>无锡市恒通电器有限公司</v>
      </c>
      <c r="AA5329">
        <v>0</v>
      </c>
      <c r="AB5329">
        <v>2023</v>
      </c>
      <c r="AC5329">
        <v>9</v>
      </c>
      <c r="AD5329" t="str">
        <v>Q2</v>
      </c>
      <c r="AE5329" t="str">
        <v>FY23/24</v>
      </c>
      <c r="AF5329" t="str">
        <v>EAST</v>
      </c>
    </row>
    <row r="5330" spans="1:32">
      <c r="A5330" t="str">
        <v>ESHL</v>
      </c>
      <c r="B5330" t="str">
        <v>SHA</v>
      </c>
      <c r="C5330" t="str">
        <v>SPARES/OTHER</v>
      </c>
      <c r="D5330" s="4">
        <v>45175</v>
      </c>
      <c r="E5330" t="str">
        <v>YAMAHA</v>
      </c>
      <c r="F5330">
        <v>14104469</v>
      </c>
      <c r="G5330">
        <v>45175</v>
      </c>
      <c r="H5330" t="str">
        <v>YMCT|KHY-M3T22-01</v>
      </c>
      <c r="I5330" t="str">
        <v>SHOCK ABSORBERS</v>
      </c>
      <c r="J5330">
        <v>2</v>
      </c>
      <c r="K5330">
        <v>2</v>
      </c>
      <c r="L5330">
        <v>1355.75</v>
      </c>
      <c r="M5330" t="str">
        <v>CNY</v>
      </c>
      <c r="N5330">
        <v>1.077</v>
      </c>
      <c r="O5330">
        <v>1355.75</v>
      </c>
      <c r="P5330">
        <v>1460.14275</v>
      </c>
      <c r="Q5330" t="str">
        <v>C66SHA-SERVICE GROUP</v>
      </c>
      <c r="R5330" t="str">
        <v>Wuxi Hengtong Electronic Devices Co., Ltd</v>
      </c>
      <c r="S5330" t="str">
        <v>Same</v>
      </c>
      <c r="T5330">
        <v>906339</v>
      </c>
      <c r="U5330">
        <v>816</v>
      </c>
      <c r="V5330" t="str">
        <v>309ASY INV-PTS SALES</v>
      </c>
      <c r="W5330">
        <v>0</v>
      </c>
      <c r="X5330">
        <v>0</v>
      </c>
      <c r="Y5330">
        <v>1269192</v>
      </c>
      <c r="Z5330" t="str">
        <v>无锡市恒通电器有限公司</v>
      </c>
      <c r="AA5330">
        <v>0</v>
      </c>
      <c r="AB5330">
        <v>2023</v>
      </c>
      <c r="AC5330">
        <v>9</v>
      </c>
      <c r="AD5330" t="str">
        <v>Q2</v>
      </c>
      <c r="AE5330" t="str">
        <v>FY23/24</v>
      </c>
      <c r="AF5330" t="str">
        <v>EAST</v>
      </c>
    </row>
    <row r="5331" spans="1:32">
      <c r="A5331" t="str">
        <v>ESHL</v>
      </c>
      <c r="B5331" t="str">
        <v>SHA</v>
      </c>
      <c r="C5331" t="str">
        <v>SPARES/OTHER</v>
      </c>
      <c r="D5331" s="4">
        <v>45175</v>
      </c>
      <c r="E5331" t="str">
        <v>YAMAHA</v>
      </c>
      <c r="F5331">
        <v>14104469</v>
      </c>
      <c r="G5331">
        <v>45175</v>
      </c>
      <c r="H5331" t="str">
        <v>YMCT|KHY-M9129-00</v>
      </c>
      <c r="I5331" t="str">
        <v>BELT 1 CONVEYOR</v>
      </c>
      <c r="J5331">
        <v>2</v>
      </c>
      <c r="K5331">
        <v>2</v>
      </c>
      <c r="L5331">
        <v>532.74</v>
      </c>
      <c r="M5331" t="str">
        <v>CNY</v>
      </c>
      <c r="N5331">
        <v>1.077</v>
      </c>
      <c r="O5331">
        <v>532.74</v>
      </c>
      <c r="P5331">
        <v>573.76098000000002</v>
      </c>
      <c r="Q5331" t="str">
        <v>C66SHA-SERVICE GROUP</v>
      </c>
      <c r="R5331" t="str">
        <v>Wuxi Hengtong Electronic Devices Co., Ltd</v>
      </c>
      <c r="S5331" t="str">
        <v>Same</v>
      </c>
      <c r="T5331">
        <v>906339</v>
      </c>
      <c r="U5331">
        <v>352</v>
      </c>
      <c r="V5331" t="str">
        <v>309ASY INV-PTS SALES</v>
      </c>
      <c r="W5331">
        <v>0</v>
      </c>
      <c r="X5331">
        <v>0</v>
      </c>
      <c r="Y5331">
        <v>1269192</v>
      </c>
      <c r="Z5331" t="str">
        <v>无锡市恒通电器有限公司</v>
      </c>
      <c r="AA5331">
        <v>0</v>
      </c>
      <c r="AB5331">
        <v>2023</v>
      </c>
      <c r="AC5331">
        <v>9</v>
      </c>
      <c r="AD5331" t="str">
        <v>Q2</v>
      </c>
      <c r="AE5331" t="str">
        <v>FY23/24</v>
      </c>
      <c r="AF5331" t="str">
        <v>EAST</v>
      </c>
    </row>
    <row r="5332" spans="1:32">
      <c r="A5332" t="str">
        <v>ESHL</v>
      </c>
      <c r="B5332" t="str">
        <v>SHA</v>
      </c>
      <c r="C5332" t="str">
        <v>SPARES/OTHER</v>
      </c>
      <c r="D5332" s="4">
        <v>45175</v>
      </c>
      <c r="E5332" t="str">
        <v>YAMAHA</v>
      </c>
      <c r="F5332">
        <v>14104469</v>
      </c>
      <c r="G5332">
        <v>45175</v>
      </c>
      <c r="H5332" t="str">
        <v>YMCT|KKE-M917H-00</v>
      </c>
      <c r="I5332" t="str">
        <v>BELT CONVEYOR</v>
      </c>
      <c r="J5332">
        <v>2</v>
      </c>
      <c r="K5332">
        <v>2</v>
      </c>
      <c r="L5332">
        <v>532.74</v>
      </c>
      <c r="M5332" t="str">
        <v>CNY</v>
      </c>
      <c r="N5332">
        <v>1.077</v>
      </c>
      <c r="O5332">
        <v>532.74</v>
      </c>
      <c r="P5332">
        <v>573.76098000000002</v>
      </c>
      <c r="Q5332" t="str">
        <v>C66SHA-SERVICE GROUP</v>
      </c>
      <c r="R5332" t="str">
        <v>Wuxi Hengtong Electronic Devices Co., Ltd</v>
      </c>
      <c r="S5332" t="str">
        <v>Same</v>
      </c>
      <c r="T5332">
        <v>906339</v>
      </c>
      <c r="U5332">
        <v>352</v>
      </c>
      <c r="V5332" t="str">
        <v>309ASY INV-PTS SALES</v>
      </c>
      <c r="W5332">
        <v>0</v>
      </c>
      <c r="X5332">
        <v>0</v>
      </c>
      <c r="Y5332">
        <v>1269192</v>
      </c>
      <c r="Z5332" t="str">
        <v>无锡市恒通电器有限公司</v>
      </c>
      <c r="AA5332">
        <v>0</v>
      </c>
      <c r="AB5332">
        <v>2023</v>
      </c>
      <c r="AC5332">
        <v>9</v>
      </c>
      <c r="AD5332" t="str">
        <v>Q2</v>
      </c>
      <c r="AE5332" t="str">
        <v>FY23/24</v>
      </c>
      <c r="AF5332" t="str">
        <v>EAST</v>
      </c>
    </row>
    <row r="5333" spans="1:32">
      <c r="A5333" t="str">
        <v>ESHL</v>
      </c>
      <c r="B5333" t="str">
        <v>SHA</v>
      </c>
      <c r="C5333" t="str">
        <v>SPARES/OTHER</v>
      </c>
      <c r="D5333" s="4">
        <v>45175</v>
      </c>
      <c r="E5333" t="str">
        <v>YAMAHA</v>
      </c>
      <c r="F5333">
        <v>14104469</v>
      </c>
      <c r="G5333">
        <v>45175</v>
      </c>
      <c r="H5333" t="str">
        <v>YMCT|KKD-M78C0-00</v>
      </c>
      <c r="I5333" t="str">
        <v>SCAN CAM.ASSY</v>
      </c>
      <c r="J5333">
        <v>1</v>
      </c>
      <c r="K5333">
        <v>1</v>
      </c>
      <c r="L5333">
        <v>19313.27</v>
      </c>
      <c r="M5333" t="str">
        <v>CNY</v>
      </c>
      <c r="N5333">
        <v>1.077</v>
      </c>
      <c r="O5333">
        <v>19313.27</v>
      </c>
      <c r="P5333">
        <v>20800.391789999998</v>
      </c>
      <c r="Q5333" t="str">
        <v>C66SHA-SERVICE GROUP</v>
      </c>
      <c r="R5333" t="str">
        <v>Wuxi Hengtong Electronic Devices Co., Ltd</v>
      </c>
      <c r="S5333" t="str">
        <v>Same</v>
      </c>
      <c r="T5333">
        <v>906339</v>
      </c>
      <c r="U5333">
        <v>13647</v>
      </c>
      <c r="V5333" t="str">
        <v>309ASY INV-PTS SALES</v>
      </c>
      <c r="W5333">
        <v>0</v>
      </c>
      <c r="X5333">
        <v>0</v>
      </c>
      <c r="Y5333">
        <v>1269192</v>
      </c>
      <c r="Z5333" t="str">
        <v>无锡市恒通电器有限公司</v>
      </c>
      <c r="AA5333">
        <v>0</v>
      </c>
      <c r="AB5333">
        <v>2023</v>
      </c>
      <c r="AC5333">
        <v>9</v>
      </c>
      <c r="AD5333" t="str">
        <v>Q2</v>
      </c>
      <c r="AE5333" t="str">
        <v>FY23/24</v>
      </c>
      <c r="AF5333" t="str">
        <v>EAST</v>
      </c>
    </row>
    <row r="5334" spans="1:32">
      <c r="A5334" t="str">
        <v>ESHL</v>
      </c>
      <c r="B5334" t="str">
        <v>SHA</v>
      </c>
      <c r="C5334" t="str">
        <v>SERVICE_CHARGE</v>
      </c>
      <c r="D5334" s="4">
        <v>45180</v>
      </c>
      <c r="E5334" t="str">
        <v>YAMAHA</v>
      </c>
      <c r="F5334">
        <v>12101262</v>
      </c>
      <c r="G5334">
        <v>45180</v>
      </c>
      <c r="H5334" t="str">
        <v>YMCT|REPAIR CHARGE</v>
      </c>
      <c r="I5334" t="str">
        <v>REPAIR CHARGE</v>
      </c>
      <c r="J5334">
        <v>1</v>
      </c>
      <c r="K5334">
        <v>1</v>
      </c>
      <c r="L5334">
        <v>315.93</v>
      </c>
      <c r="M5334" t="str">
        <v>CNY</v>
      </c>
      <c r="N5334">
        <v>1.077</v>
      </c>
      <c r="O5334">
        <v>315.93</v>
      </c>
      <c r="P5334">
        <v>340.25660999999997</v>
      </c>
      <c r="Q5334" t="str">
        <v>C66SHA-SERVICE GROUP</v>
      </c>
      <c r="R5334" t="str">
        <v>Changzhou Changying Electronics Co., Ltd.</v>
      </c>
      <c r="S5334" t="str">
        <v>Same</v>
      </c>
      <c r="T5334">
        <v>906340</v>
      </c>
      <c r="U5334">
        <v>0</v>
      </c>
      <c r="V5334" t="str">
        <v>309ASY INV-NON-CON-V</v>
      </c>
      <c r="W5334">
        <v>0</v>
      </c>
      <c r="X5334">
        <v>0</v>
      </c>
      <c r="Y5334">
        <v>0</v>
      </c>
      <c r="Z5334" t="str">
        <v>常州市常鹰电子有限公司</v>
      </c>
      <c r="AA5334">
        <v>0</v>
      </c>
      <c r="AB5334">
        <v>2023</v>
      </c>
      <c r="AC5334">
        <v>9</v>
      </c>
      <c r="AD5334" t="str">
        <v>Q2</v>
      </c>
      <c r="AE5334" t="str">
        <v>FY23/24</v>
      </c>
      <c r="AF5334" t="str">
        <v>EAST</v>
      </c>
    </row>
    <row r="5335" spans="1:32">
      <c r="A5335" t="str">
        <v>ESHL</v>
      </c>
      <c r="B5335" t="str">
        <v>SHA</v>
      </c>
      <c r="C5335" t="str">
        <v>SERVICE_CHARGE</v>
      </c>
      <c r="D5335" s="4">
        <v>45180</v>
      </c>
      <c r="E5335" t="str">
        <v>YAMAHA</v>
      </c>
      <c r="F5335">
        <v>12101263</v>
      </c>
      <c r="G5335">
        <v>45180</v>
      </c>
      <c r="H5335" t="str">
        <v>YMCT|REPAIR CHARGE</v>
      </c>
      <c r="I5335" t="str">
        <v>REPAIR CHARGE</v>
      </c>
      <c r="J5335">
        <v>1</v>
      </c>
      <c r="K5335">
        <v>1</v>
      </c>
      <c r="L5335">
        <v>674.34</v>
      </c>
      <c r="M5335" t="str">
        <v>CNY</v>
      </c>
      <c r="N5335">
        <v>1.077</v>
      </c>
      <c r="O5335">
        <v>674.34</v>
      </c>
      <c r="P5335">
        <v>726.26418000000001</v>
      </c>
      <c r="Q5335" t="str">
        <v>C66SHA-SERVICE GROUP</v>
      </c>
      <c r="R5335" t="str">
        <v>XIAMEN JINYIHE ELECTRONIC TECHNOLOGY CO.,LTD</v>
      </c>
      <c r="S5335" t="str">
        <v>Same</v>
      </c>
      <c r="T5335">
        <v>906342</v>
      </c>
      <c r="U5335">
        <v>0</v>
      </c>
      <c r="V5335" t="str">
        <v>309ASY INV-NON-CON-V</v>
      </c>
      <c r="W5335">
        <v>0</v>
      </c>
      <c r="X5335">
        <v>0</v>
      </c>
      <c r="Y5335">
        <v>0</v>
      </c>
      <c r="Z5335" t="str">
        <v>厦门市金易合电子科技有限公司</v>
      </c>
      <c r="AA5335">
        <v>0</v>
      </c>
      <c r="AB5335">
        <v>2023</v>
      </c>
      <c r="AC5335">
        <v>9</v>
      </c>
      <c r="AD5335" t="str">
        <v>Q2</v>
      </c>
      <c r="AE5335" t="str">
        <v>FY23/24</v>
      </c>
      <c r="AF5335" t="str">
        <v>EAST</v>
      </c>
    </row>
    <row r="5336" spans="1:32">
      <c r="A5336" t="str">
        <v>ESHL</v>
      </c>
      <c r="B5336" t="str">
        <v>SHA</v>
      </c>
      <c r="C5336" t="str">
        <v>SPARES/OTHER</v>
      </c>
      <c r="D5336" s="4">
        <v>45180</v>
      </c>
      <c r="E5336" t="str">
        <v>YAMAHA</v>
      </c>
      <c r="F5336">
        <v>14104470</v>
      </c>
      <c r="G5336">
        <v>45180</v>
      </c>
      <c r="H5336" t="str">
        <v>YMCT|KLJ-MC145-00</v>
      </c>
      <c r="I5336" t="str">
        <v>LEVER TAPE GUIDE F</v>
      </c>
      <c r="J5336">
        <v>1</v>
      </c>
      <c r="K5336">
        <v>1</v>
      </c>
      <c r="L5336">
        <v>0</v>
      </c>
      <c r="M5336" t="str">
        <v>CNY</v>
      </c>
      <c r="N5336">
        <v>1.077</v>
      </c>
      <c r="O5336">
        <v>0</v>
      </c>
      <c r="P5336">
        <v>0</v>
      </c>
      <c r="Q5336" t="str">
        <v>C66SHA-SERVICE GROUP</v>
      </c>
      <c r="R5336" t="str">
        <v>Changzhou Changying Electronics Co., Ltd.</v>
      </c>
      <c r="S5336" t="str">
        <v>Same</v>
      </c>
      <c r="T5336">
        <v>906341</v>
      </c>
      <c r="U5336">
        <v>18</v>
      </c>
      <c r="V5336" t="str">
        <v>309ASY INV-PTS SALES</v>
      </c>
      <c r="W5336">
        <v>0</v>
      </c>
      <c r="X5336">
        <v>0</v>
      </c>
      <c r="Y5336">
        <v>1272146</v>
      </c>
      <c r="Z5336" t="str">
        <v>常州市常鹰电子有限公司</v>
      </c>
      <c r="AA5336">
        <v>0</v>
      </c>
      <c r="AB5336">
        <v>2023</v>
      </c>
      <c r="AC5336">
        <v>9</v>
      </c>
      <c r="AD5336" t="str">
        <v>Q2</v>
      </c>
      <c r="AE5336" t="str">
        <v>FY23/24</v>
      </c>
      <c r="AF5336" t="str">
        <v>EAST</v>
      </c>
    </row>
    <row r="5337" spans="1:32">
      <c r="A5337" t="str">
        <v>ESHL</v>
      </c>
      <c r="B5337" t="str">
        <v>SHA</v>
      </c>
      <c r="C5337" t="str">
        <v>SPARES/OTHER</v>
      </c>
      <c r="D5337" s="4">
        <v>45180</v>
      </c>
      <c r="E5337" t="str">
        <v>YAMAHA</v>
      </c>
      <c r="F5337">
        <v>14104470</v>
      </c>
      <c r="G5337">
        <v>45180</v>
      </c>
      <c r="H5337" t="str">
        <v>YMCT|KHJ-MC244-00</v>
      </c>
      <c r="I5337" t="str">
        <v>LEVER TAPE GUIDE R</v>
      </c>
      <c r="J5337">
        <v>1</v>
      </c>
      <c r="K5337">
        <v>1</v>
      </c>
      <c r="L5337">
        <v>0</v>
      </c>
      <c r="M5337" t="str">
        <v>CNY</v>
      </c>
      <c r="N5337">
        <v>1.077</v>
      </c>
      <c r="O5337">
        <v>0</v>
      </c>
      <c r="P5337">
        <v>0</v>
      </c>
      <c r="Q5337" t="str">
        <v>C66SHA-SERVICE GROUP</v>
      </c>
      <c r="R5337" t="str">
        <v>Changzhou Changying Electronics Co., Ltd.</v>
      </c>
      <c r="S5337" t="str">
        <v>Same</v>
      </c>
      <c r="T5337">
        <v>906341</v>
      </c>
      <c r="U5337">
        <v>9</v>
      </c>
      <c r="V5337" t="str">
        <v>309ASY INV-PTS SALES</v>
      </c>
      <c r="W5337">
        <v>0</v>
      </c>
      <c r="X5337">
        <v>0</v>
      </c>
      <c r="Y5337">
        <v>1272146</v>
      </c>
      <c r="Z5337" t="str">
        <v>常州市常鹰电子有限公司</v>
      </c>
      <c r="AA5337">
        <v>0</v>
      </c>
      <c r="AB5337">
        <v>2023</v>
      </c>
      <c r="AC5337">
        <v>9</v>
      </c>
      <c r="AD5337" t="str">
        <v>Q2</v>
      </c>
      <c r="AE5337" t="str">
        <v>FY23/24</v>
      </c>
      <c r="AF5337" t="str">
        <v>EAST</v>
      </c>
    </row>
    <row r="5338" spans="1:32">
      <c r="A5338" t="str">
        <v>ESHL</v>
      </c>
      <c r="B5338" t="str">
        <v>SHA</v>
      </c>
      <c r="C5338" t="str">
        <v>SPARES/OTHER</v>
      </c>
      <c r="D5338" s="4">
        <v>45180</v>
      </c>
      <c r="E5338" t="str">
        <v>YAMAHA</v>
      </c>
      <c r="F5338">
        <v>14104471</v>
      </c>
      <c r="G5338">
        <v>45180</v>
      </c>
      <c r="H5338" t="str">
        <v>YMCT|KHJ-MC1A1-00</v>
      </c>
      <c r="I5338" t="str">
        <v>BOX EL</v>
      </c>
      <c r="J5338">
        <v>1</v>
      </c>
      <c r="K5338">
        <v>1</v>
      </c>
      <c r="L5338">
        <v>0</v>
      </c>
      <c r="M5338" t="str">
        <v>CNY</v>
      </c>
      <c r="N5338">
        <v>1.077</v>
      </c>
      <c r="O5338">
        <v>0</v>
      </c>
      <c r="P5338">
        <v>0</v>
      </c>
      <c r="Q5338" t="str">
        <v>C66SHA-SERVICE GROUP</v>
      </c>
      <c r="R5338" t="str">
        <v>XIAMEN JINYIHE ELECTRONIC TECHNOLOGY CO.,LTD</v>
      </c>
      <c r="S5338" t="str">
        <v>Same</v>
      </c>
      <c r="T5338">
        <v>906343</v>
      </c>
      <c r="U5338">
        <v>71</v>
      </c>
      <c r="V5338" t="str">
        <v>309ASY INV-PTS SALES</v>
      </c>
      <c r="W5338">
        <v>0</v>
      </c>
      <c r="X5338">
        <v>0</v>
      </c>
      <c r="Y5338">
        <v>1272150</v>
      </c>
      <c r="Z5338" t="str">
        <v>厦门市金易合电子科技有限公司</v>
      </c>
      <c r="AA5338">
        <v>0</v>
      </c>
      <c r="AB5338">
        <v>2023</v>
      </c>
      <c r="AC5338">
        <v>9</v>
      </c>
      <c r="AD5338" t="str">
        <v>Q2</v>
      </c>
      <c r="AE5338" t="str">
        <v>FY23/24</v>
      </c>
      <c r="AF5338" t="str">
        <v>EAST</v>
      </c>
    </row>
    <row r="5339" spans="1:32">
      <c r="A5339" t="str">
        <v>ESHL</v>
      </c>
      <c r="B5339" t="str">
        <v>BJS</v>
      </c>
      <c r="C5339" t="str">
        <v>SERVICE_CHARGE</v>
      </c>
      <c r="D5339" s="4">
        <v>45184</v>
      </c>
      <c r="E5339" t="str">
        <v>HELLER</v>
      </c>
      <c r="F5339">
        <v>12101264</v>
      </c>
      <c r="G5339">
        <v>45184</v>
      </c>
      <c r="H5339" t="str">
        <v>HELI|REPAIR CHARGE</v>
      </c>
      <c r="I5339" t="str">
        <v>REPAIR CHARGE</v>
      </c>
      <c r="J5339">
        <v>1</v>
      </c>
      <c r="K5339">
        <v>1</v>
      </c>
      <c r="L5339">
        <v>1500</v>
      </c>
      <c r="M5339" t="str">
        <v>CNY</v>
      </c>
      <c r="N5339">
        <v>1.077</v>
      </c>
      <c r="O5339">
        <v>1500</v>
      </c>
      <c r="P5339">
        <v>1615.5</v>
      </c>
      <c r="Q5339" t="str">
        <v>C66BJS-SMT SERVICE</v>
      </c>
      <c r="R5339" t="str">
        <v>Qingdao Rongchuang Xinwei Technology Co., Ltd.</v>
      </c>
      <c r="S5339" t="str">
        <v>Same</v>
      </c>
      <c r="T5339">
        <v>906344</v>
      </c>
      <c r="U5339">
        <v>0</v>
      </c>
      <c r="V5339" t="str">
        <v>309ASY INV-NON-CON</v>
      </c>
      <c r="W5339">
        <v>0</v>
      </c>
      <c r="X5339" t="str">
        <v>SVO-SMT-BJS-022130</v>
      </c>
      <c r="Y5339">
        <v>0</v>
      </c>
      <c r="Z5339" t="str">
        <v>青岛融创信为技术有限公司</v>
      </c>
      <c r="AA5339">
        <v>0</v>
      </c>
      <c r="AB5339">
        <v>2023</v>
      </c>
      <c r="AC5339">
        <v>9</v>
      </c>
      <c r="AD5339" t="str">
        <v>Q2</v>
      </c>
      <c r="AE5339" t="str">
        <v>FY23/24</v>
      </c>
      <c r="AF5339" t="str">
        <v>NORTH</v>
      </c>
    </row>
    <row r="5340" spans="1:32">
      <c r="A5340" t="str">
        <v>ESHL</v>
      </c>
      <c r="B5340" t="str">
        <v>SHA</v>
      </c>
      <c r="C5340" t="str">
        <v>CONTRACT_FEE</v>
      </c>
      <c r="D5340" s="4">
        <v>45187</v>
      </c>
      <c r="E5340" t="str">
        <v>YAMAHA</v>
      </c>
      <c r="F5340">
        <v>13100268</v>
      </c>
      <c r="G5340">
        <v>45187</v>
      </c>
      <c r="H5340" t="str">
        <v>YMCT|REPAIR CHARGE</v>
      </c>
      <c r="I5340" t="str">
        <v>REPAIR CHARGE</v>
      </c>
      <c r="J5340">
        <v>1</v>
      </c>
      <c r="K5340">
        <v>1</v>
      </c>
      <c r="L5340">
        <v>53805.31</v>
      </c>
      <c r="M5340" t="str">
        <v>CNY</v>
      </c>
      <c r="N5340">
        <v>1.077</v>
      </c>
      <c r="O5340">
        <v>53805.31</v>
      </c>
      <c r="P5340">
        <v>57948.318869999996</v>
      </c>
      <c r="Q5340" t="str">
        <v>C66SHA-SERVICE GROUP</v>
      </c>
      <c r="R5340" t="str">
        <v>Tiecheng Information Technology (Taizhou) Co., LTD</v>
      </c>
      <c r="S5340" t="str">
        <v>Same</v>
      </c>
      <c r="T5340">
        <v>906345</v>
      </c>
      <c r="U5340">
        <v>0</v>
      </c>
      <c r="V5340" t="str">
        <v>309ASY INV-CONTRACT</v>
      </c>
      <c r="W5340">
        <v>0</v>
      </c>
      <c r="X5340">
        <v>0</v>
      </c>
      <c r="Y5340">
        <v>0</v>
      </c>
      <c r="Z5340" t="str">
        <v>铁城信息科技（台州）有限公司</v>
      </c>
      <c r="AA5340">
        <v>0</v>
      </c>
      <c r="AB5340">
        <v>2023</v>
      </c>
      <c r="AC5340">
        <v>9</v>
      </c>
      <c r="AD5340" t="str">
        <v>Q2</v>
      </c>
      <c r="AE5340" t="str">
        <v>FY23/24</v>
      </c>
      <c r="AF5340" t="str">
        <v>EAST</v>
      </c>
    </row>
    <row r="5341" spans="1:32">
      <c r="A5341" t="str">
        <v>ESHL</v>
      </c>
      <c r="B5341" t="str">
        <v>SHA</v>
      </c>
      <c r="C5341" t="str">
        <v>SPARES/OTHER</v>
      </c>
      <c r="D5341" s="4">
        <v>45189</v>
      </c>
      <c r="E5341" t="str">
        <v>YAMAHA</v>
      </c>
      <c r="F5341">
        <v>10100097</v>
      </c>
      <c r="G5341">
        <v>45189</v>
      </c>
      <c r="H5341" t="str">
        <v>YMCT|REPAIR CHARGE</v>
      </c>
      <c r="I5341" t="str">
        <v>REPAIR CHARGE</v>
      </c>
      <c r="J5341">
        <v>4</v>
      </c>
      <c r="K5341">
        <v>4</v>
      </c>
      <c r="L5341">
        <v>14017.7</v>
      </c>
      <c r="M5341" t="str">
        <v>CNY</v>
      </c>
      <c r="N5341">
        <v>1.077</v>
      </c>
      <c r="O5341">
        <v>14017.7</v>
      </c>
      <c r="P5341">
        <v>15097.062900000001</v>
      </c>
      <c r="Q5341" t="str">
        <v>C66SHA-SERVICE GROUP</v>
      </c>
      <c r="R5341" t="str">
        <v>WUXI NANJIE MICRO-ELECTRONICS CO.,LTD</v>
      </c>
      <c r="S5341" t="str">
        <v>Same</v>
      </c>
      <c r="T5341">
        <v>301665</v>
      </c>
      <c r="U5341">
        <v>0</v>
      </c>
      <c r="V5341" t="str">
        <v>309ASY INV-STOCK</v>
      </c>
      <c r="W5341">
        <v>0</v>
      </c>
      <c r="X5341">
        <v>0</v>
      </c>
      <c r="Y5341">
        <v>0</v>
      </c>
      <c r="Z5341" t="str">
        <v>无锡南杰微电子有限公司</v>
      </c>
      <c r="AA5341">
        <v>0</v>
      </c>
      <c r="AB5341">
        <v>2023</v>
      </c>
      <c r="AC5341">
        <v>9</v>
      </c>
      <c r="AD5341" t="str">
        <v>Q2</v>
      </c>
      <c r="AE5341" t="str">
        <v>FY23/24</v>
      </c>
      <c r="AF5341" t="str">
        <v>EAST</v>
      </c>
    </row>
    <row r="5342" spans="1:32">
      <c r="A5342" t="str">
        <v>ESHL</v>
      </c>
      <c r="B5342" t="str">
        <v>SHA</v>
      </c>
      <c r="C5342" t="str">
        <v>CONTRACT_FEE</v>
      </c>
      <c r="D5342" s="4">
        <v>45189</v>
      </c>
      <c r="E5342" t="str">
        <v>YAMAHA</v>
      </c>
      <c r="F5342">
        <v>13100269</v>
      </c>
      <c r="G5342">
        <v>45189</v>
      </c>
      <c r="H5342" t="str">
        <v>YMCT|REPAIR CHARGE</v>
      </c>
      <c r="I5342" t="str">
        <v>REPAIR CHARGE</v>
      </c>
      <c r="J5342">
        <v>1</v>
      </c>
      <c r="K5342">
        <v>1</v>
      </c>
      <c r="L5342">
        <v>5309.73</v>
      </c>
      <c r="M5342" t="str">
        <v>CNY</v>
      </c>
      <c r="N5342">
        <v>1.077</v>
      </c>
      <c r="O5342">
        <v>5309.73</v>
      </c>
      <c r="P5342">
        <v>5718.579209999999</v>
      </c>
      <c r="Q5342" t="str">
        <v>C66SHA-SERVICE GROUP</v>
      </c>
      <c r="R5342" t="str">
        <v>Hangzhou Rijia Technology Co.,Ltd.</v>
      </c>
      <c r="S5342" t="str">
        <v>Same</v>
      </c>
      <c r="T5342">
        <v>906347</v>
      </c>
      <c r="U5342">
        <v>0</v>
      </c>
      <c r="V5342" t="str">
        <v>309ASY INV-CONTRACT</v>
      </c>
      <c r="W5342">
        <v>0</v>
      </c>
      <c r="X5342">
        <v>0</v>
      </c>
      <c r="Y5342">
        <v>0</v>
      </c>
      <c r="Z5342" t="str">
        <v>杭州日嘉科技有限公司</v>
      </c>
      <c r="AA5342">
        <v>0</v>
      </c>
      <c r="AB5342">
        <v>2023</v>
      </c>
      <c r="AC5342">
        <v>9</v>
      </c>
      <c r="AD5342" t="str">
        <v>Q2</v>
      </c>
      <c r="AE5342" t="str">
        <v>FY23/24</v>
      </c>
      <c r="AF5342" t="str">
        <v>EAST</v>
      </c>
    </row>
    <row r="5343" spans="1:32">
      <c r="A5343" t="str">
        <v>ESHL</v>
      </c>
      <c r="B5343" t="str">
        <v>SHA</v>
      </c>
      <c r="C5343" t="str">
        <v>CONTRACT_FEE</v>
      </c>
      <c r="D5343" s="4">
        <v>45189</v>
      </c>
      <c r="E5343" t="str">
        <v>YAMAHA</v>
      </c>
      <c r="F5343">
        <v>13100270</v>
      </c>
      <c r="G5343">
        <v>45189</v>
      </c>
      <c r="H5343" t="str">
        <v>YMCT|SERVICE FEE</v>
      </c>
      <c r="I5343" t="str">
        <v>SERVICE CHARGE</v>
      </c>
      <c r="J5343">
        <v>8</v>
      </c>
      <c r="K5343">
        <v>8</v>
      </c>
      <c r="L5343">
        <v>37190.269999999997</v>
      </c>
      <c r="M5343" t="str">
        <v>CNY</v>
      </c>
      <c r="N5343">
        <v>1.077</v>
      </c>
      <c r="O5343">
        <v>37190.269999999997</v>
      </c>
      <c r="P5343">
        <v>40053.920789999996</v>
      </c>
      <c r="Q5343" t="str">
        <v>C66SHA-SERVICE GROUP</v>
      </c>
      <c r="R5343" t="str">
        <v>Shanghai Edge Light Industry Co.,Ltd</v>
      </c>
      <c r="S5343" t="str">
        <v>Same</v>
      </c>
      <c r="T5343">
        <v>906348</v>
      </c>
      <c r="U5343">
        <v>0</v>
      </c>
      <c r="V5343" t="str">
        <v>309ASY INV-CONTRACT</v>
      </c>
      <c r="W5343">
        <v>0</v>
      </c>
      <c r="X5343">
        <v>0</v>
      </c>
      <c r="Y5343">
        <v>0</v>
      </c>
      <c r="Z5343" t="str">
        <v>上海边光实业有限公司</v>
      </c>
      <c r="AA5343">
        <v>0</v>
      </c>
      <c r="AB5343">
        <v>2023</v>
      </c>
      <c r="AC5343">
        <v>9</v>
      </c>
      <c r="AD5343" t="str">
        <v>Q2</v>
      </c>
      <c r="AE5343" t="str">
        <v>FY23/24</v>
      </c>
      <c r="AF5343" t="str">
        <v>EAST</v>
      </c>
    </row>
    <row r="5344" spans="1:32">
      <c r="A5344" t="str">
        <v>ESHL</v>
      </c>
      <c r="B5344" t="str">
        <v>SHA</v>
      </c>
      <c r="C5344" t="str">
        <v>CONTRACT_FEE</v>
      </c>
      <c r="D5344" s="4">
        <v>45189</v>
      </c>
      <c r="E5344" t="str">
        <v>YAMAHA</v>
      </c>
      <c r="F5344">
        <v>13100271</v>
      </c>
      <c r="G5344">
        <v>45189</v>
      </c>
      <c r="H5344" t="str">
        <v>YMCT|SERVICE FEE</v>
      </c>
      <c r="I5344" t="str">
        <v>SERVICE CHARGE</v>
      </c>
      <c r="J5344">
        <v>8</v>
      </c>
      <c r="K5344">
        <v>8</v>
      </c>
      <c r="L5344">
        <v>39646.230000000003</v>
      </c>
      <c r="M5344" t="str">
        <v>CNY</v>
      </c>
      <c r="N5344">
        <v>1.077</v>
      </c>
      <c r="O5344">
        <v>39646.230000000003</v>
      </c>
      <c r="P5344">
        <v>42698.989710000002</v>
      </c>
      <c r="Q5344" t="str">
        <v>C66SHA-SERVICE GROUP</v>
      </c>
      <c r="R5344" t="str">
        <v>Shanghai Edge Light Industry Co.,Ltd</v>
      </c>
      <c r="S5344" t="str">
        <v>Same</v>
      </c>
      <c r="T5344">
        <v>906349</v>
      </c>
      <c r="U5344">
        <v>0</v>
      </c>
      <c r="V5344" t="str">
        <v>309ASY INV-CONTRACT</v>
      </c>
      <c r="W5344">
        <v>0</v>
      </c>
      <c r="X5344">
        <v>0</v>
      </c>
      <c r="Y5344">
        <v>0</v>
      </c>
      <c r="Z5344" t="str">
        <v>上海边光实业有限公司</v>
      </c>
      <c r="AA5344">
        <v>0</v>
      </c>
      <c r="AB5344">
        <v>2023</v>
      </c>
      <c r="AC5344">
        <v>9</v>
      </c>
      <c r="AD5344" t="str">
        <v>Q2</v>
      </c>
      <c r="AE5344" t="str">
        <v>FY23/24</v>
      </c>
      <c r="AF5344" t="str">
        <v>EAST</v>
      </c>
    </row>
    <row r="5345" spans="1:32">
      <c r="A5345" t="str">
        <v>ESHL</v>
      </c>
      <c r="B5345" t="str">
        <v>SHA</v>
      </c>
      <c r="C5345" t="str">
        <v>SPARES/OTHER</v>
      </c>
      <c r="D5345" s="4">
        <v>45189</v>
      </c>
      <c r="E5345" t="str">
        <v>YAMAHA</v>
      </c>
      <c r="F5345">
        <v>14104472</v>
      </c>
      <c r="G5345">
        <v>45189</v>
      </c>
      <c r="H5345" t="str">
        <v>YMCT|KGY-M71AA-A0</v>
      </c>
      <c r="I5345" t="str">
        <v>METAL SQUEEGEE M (L: 250mm)</v>
      </c>
      <c r="J5345">
        <v>1</v>
      </c>
      <c r="K5345">
        <v>1</v>
      </c>
      <c r="L5345">
        <v>3702.65</v>
      </c>
      <c r="M5345" t="str">
        <v>CNY</v>
      </c>
      <c r="N5345">
        <v>1.077</v>
      </c>
      <c r="O5345">
        <v>3702.65</v>
      </c>
      <c r="P5345">
        <v>3987.75405</v>
      </c>
      <c r="Q5345" t="str">
        <v>C66SHA-SERVICE GROUP</v>
      </c>
      <c r="R5345" t="str">
        <v>Trsensor Co.,Ltd</v>
      </c>
      <c r="S5345" t="str">
        <v>Same</v>
      </c>
      <c r="T5345">
        <v>906346</v>
      </c>
      <c r="U5345">
        <v>2239.92</v>
      </c>
      <c r="V5345" t="str">
        <v>309ASY INV-PTS SALES</v>
      </c>
      <c r="W5345">
        <v>0</v>
      </c>
      <c r="X5345">
        <v>0</v>
      </c>
      <c r="Y5345">
        <v>1279193</v>
      </c>
      <c r="Z5345" t="str">
        <v>无锡莱顿电子有限公司</v>
      </c>
      <c r="AA5345">
        <v>0</v>
      </c>
      <c r="AB5345">
        <v>2023</v>
      </c>
      <c r="AC5345">
        <v>9</v>
      </c>
      <c r="AD5345" t="str">
        <v>Q2</v>
      </c>
      <c r="AE5345" t="str">
        <v>FY23/24</v>
      </c>
      <c r="AF5345" t="str">
        <v>EAST</v>
      </c>
    </row>
    <row r="5346" spans="1:32">
      <c r="A5346" t="str">
        <v>ESHL</v>
      </c>
      <c r="B5346" t="str">
        <v>SHA</v>
      </c>
      <c r="C5346" t="str">
        <v>FEEDER</v>
      </c>
      <c r="D5346" s="4">
        <v>45189</v>
      </c>
      <c r="E5346" t="str">
        <v>YAMAHA</v>
      </c>
      <c r="F5346">
        <v>14104473</v>
      </c>
      <c r="G5346">
        <v>45189</v>
      </c>
      <c r="H5346" t="str">
        <v>YMCT|KHJ-MC200-00</v>
      </c>
      <c r="I5346" t="str">
        <v>SS TAPE FEEDER 12/16mm</v>
      </c>
      <c r="J5346">
        <v>4</v>
      </c>
      <c r="K5346">
        <v>4</v>
      </c>
      <c r="L5346">
        <v>14017.7</v>
      </c>
      <c r="M5346" t="str">
        <v>CNY</v>
      </c>
      <c r="N5346">
        <v>1.077</v>
      </c>
      <c r="O5346">
        <v>14017.7</v>
      </c>
      <c r="P5346">
        <v>15097.062900000001</v>
      </c>
      <c r="Q5346" t="str">
        <v>C66SHA-SERVICE GROUP</v>
      </c>
      <c r="R5346" t="str">
        <v>WUXI NANJIE MICRO-ELECTRONICS CO.,LTD</v>
      </c>
      <c r="S5346" t="str">
        <v>Same</v>
      </c>
      <c r="T5346">
        <v>906350</v>
      </c>
      <c r="U5346">
        <v>12448.8</v>
      </c>
      <c r="V5346" t="str">
        <v>309ASY INV-PTS SALES</v>
      </c>
      <c r="W5346">
        <v>0</v>
      </c>
      <c r="X5346">
        <v>0</v>
      </c>
      <c r="Y5346">
        <v>1279245</v>
      </c>
      <c r="Z5346" t="str">
        <v>无锡南杰微电子有限公司</v>
      </c>
      <c r="AA5346">
        <v>0</v>
      </c>
      <c r="AB5346">
        <v>2023</v>
      </c>
      <c r="AC5346">
        <v>9</v>
      </c>
      <c r="AD5346" t="str">
        <v>Q2</v>
      </c>
      <c r="AE5346" t="str">
        <v>FY23/24</v>
      </c>
      <c r="AF5346" t="str">
        <v>EAST</v>
      </c>
    </row>
    <row r="5347" spans="1:32">
      <c r="A5347" t="str">
        <v>ESHL</v>
      </c>
      <c r="B5347" t="str">
        <v>SHA</v>
      </c>
      <c r="C5347" t="str">
        <v>SERVICE_CHARGE</v>
      </c>
      <c r="D5347" s="4">
        <v>45190</v>
      </c>
      <c r="E5347" t="str">
        <v>YAMAHA</v>
      </c>
      <c r="F5347">
        <v>12101265</v>
      </c>
      <c r="G5347">
        <v>45190</v>
      </c>
      <c r="H5347" t="str">
        <v>YMCT|REPAIR CHARGE</v>
      </c>
      <c r="I5347" t="str">
        <v>REPAIR CHARGE</v>
      </c>
      <c r="J5347">
        <v>1</v>
      </c>
      <c r="K5347">
        <v>1</v>
      </c>
      <c r="L5347">
        <v>2035.4</v>
      </c>
      <c r="M5347" t="str">
        <v>CNY</v>
      </c>
      <c r="N5347">
        <v>1.077</v>
      </c>
      <c r="O5347">
        <v>2035.4</v>
      </c>
      <c r="P5347">
        <v>2192.1257999999998</v>
      </c>
      <c r="Q5347" t="str">
        <v>C66SHA-SERVICE GROUP</v>
      </c>
      <c r="R5347" t="str">
        <v>Nanjing Feiteng Electronic Technology Co., Ltd.</v>
      </c>
      <c r="S5347" t="str">
        <v>Same</v>
      </c>
      <c r="T5347">
        <v>906352</v>
      </c>
      <c r="U5347">
        <v>0</v>
      </c>
      <c r="V5347" t="str">
        <v>309ASY INV-NON-CON</v>
      </c>
      <c r="W5347">
        <v>0</v>
      </c>
      <c r="X5347">
        <v>0</v>
      </c>
      <c r="Y5347">
        <v>0</v>
      </c>
      <c r="Z5347" t="str">
        <v>南京飞腾电子科技有限公司</v>
      </c>
      <c r="AA5347">
        <v>0</v>
      </c>
      <c r="AB5347">
        <v>2023</v>
      </c>
      <c r="AC5347">
        <v>9</v>
      </c>
      <c r="AD5347" t="str">
        <v>Q2</v>
      </c>
      <c r="AE5347" t="str">
        <v>FY23/24</v>
      </c>
      <c r="AF5347" t="str">
        <v>EAST</v>
      </c>
    </row>
    <row r="5348" spans="1:32">
      <c r="A5348" t="str">
        <v>ESHL</v>
      </c>
      <c r="B5348" t="str">
        <v>SHA</v>
      </c>
      <c r="C5348" t="str">
        <v>SERVICE_CHARGE</v>
      </c>
      <c r="D5348" s="4">
        <v>45190</v>
      </c>
      <c r="E5348" t="str">
        <v>YAMAHA</v>
      </c>
      <c r="F5348">
        <v>12101266</v>
      </c>
      <c r="G5348">
        <v>45190</v>
      </c>
      <c r="H5348" t="str">
        <v>YMCT|REPAIR CHARGE</v>
      </c>
      <c r="I5348" t="str">
        <v>REPAIR CHARGE</v>
      </c>
      <c r="J5348">
        <v>1</v>
      </c>
      <c r="K5348">
        <v>1</v>
      </c>
      <c r="L5348">
        <v>2035.4</v>
      </c>
      <c r="M5348" t="str">
        <v>CNY</v>
      </c>
      <c r="N5348">
        <v>1.077</v>
      </c>
      <c r="O5348">
        <v>2035.4</v>
      </c>
      <c r="P5348">
        <v>2192.1257999999998</v>
      </c>
      <c r="Q5348" t="str">
        <v>C66SHA-SERVICE GROUP</v>
      </c>
      <c r="R5348" t="str">
        <v>Nanjing Feiteng Electronic Technology Co., Ltd.</v>
      </c>
      <c r="S5348" t="str">
        <v>Same</v>
      </c>
      <c r="T5348">
        <v>906353</v>
      </c>
      <c r="U5348">
        <v>0</v>
      </c>
      <c r="V5348" t="str">
        <v>309ASY INV-NON-CON</v>
      </c>
      <c r="W5348">
        <v>0</v>
      </c>
      <c r="X5348">
        <v>0</v>
      </c>
      <c r="Y5348">
        <v>0</v>
      </c>
      <c r="Z5348" t="str">
        <v>南京飞腾电子科技有限公司</v>
      </c>
      <c r="AA5348">
        <v>0</v>
      </c>
      <c r="AB5348">
        <v>2023</v>
      </c>
      <c r="AC5348">
        <v>9</v>
      </c>
      <c r="AD5348" t="str">
        <v>Q2</v>
      </c>
      <c r="AE5348" t="str">
        <v>FY23/24</v>
      </c>
      <c r="AF5348" t="str">
        <v>EAST</v>
      </c>
    </row>
    <row r="5349" spans="1:32">
      <c r="A5349" t="str">
        <v>ESHL</v>
      </c>
      <c r="B5349" t="str">
        <v>SHA</v>
      </c>
      <c r="C5349" t="str">
        <v>SPARES/OTHER</v>
      </c>
      <c r="D5349" s="4">
        <v>45217</v>
      </c>
      <c r="E5349" t="str">
        <v>YAMAHA</v>
      </c>
      <c r="F5349">
        <v>14104474</v>
      </c>
      <c r="G5349">
        <v>45217</v>
      </c>
      <c r="H5349" t="str">
        <v>YMCT|KLW-M711S-B1</v>
      </c>
      <c r="I5349" t="str">
        <v>SHAFT 2,SPARE</v>
      </c>
      <c r="J5349">
        <v>1</v>
      </c>
      <c r="K5349">
        <v>1</v>
      </c>
      <c r="L5349">
        <v>5023.8900000000003</v>
      </c>
      <c r="M5349" t="str">
        <v>CNY</v>
      </c>
      <c r="N5349">
        <v>1.07</v>
      </c>
      <c r="O5349">
        <v>5023.8900000000003</v>
      </c>
      <c r="P5349">
        <v>5375.5623000000005</v>
      </c>
      <c r="Q5349" t="str">
        <v>C66SHA-SERVICE GROUP</v>
      </c>
      <c r="R5349" t="str">
        <v>Huangshan Changwei Hardware Manufacturing Co., Ltd</v>
      </c>
      <c r="S5349" t="str">
        <v>Same</v>
      </c>
      <c r="T5349">
        <v>906354</v>
      </c>
      <c r="U5349">
        <v>3007</v>
      </c>
      <c r="V5349" t="str">
        <v>309ASY INV-PTS SALES</v>
      </c>
      <c r="W5349">
        <v>0</v>
      </c>
      <c r="X5349">
        <v>0</v>
      </c>
      <c r="Y5349">
        <v>1299162</v>
      </c>
      <c r="Z5349" t="str">
        <v>黄山市昌维电气科技有限公司</v>
      </c>
      <c r="AA5349">
        <v>0</v>
      </c>
      <c r="AB5349">
        <v>2023</v>
      </c>
      <c r="AC5349">
        <v>10</v>
      </c>
      <c r="AD5349" t="str">
        <v>Q3</v>
      </c>
      <c r="AE5349" t="str">
        <v>FY23/24</v>
      </c>
      <c r="AF5349" t="str">
        <v>EAST</v>
      </c>
    </row>
    <row r="5350" spans="1:32">
      <c r="A5350" t="str">
        <v>ESHL</v>
      </c>
      <c r="B5350" t="str">
        <v>SHA</v>
      </c>
      <c r="C5350" t="str">
        <v>SPARES/OTHER</v>
      </c>
      <c r="D5350" s="4">
        <v>45217</v>
      </c>
      <c r="E5350" t="str">
        <v>YAMAHA</v>
      </c>
      <c r="F5350">
        <v>14104474</v>
      </c>
      <c r="G5350">
        <v>45217</v>
      </c>
      <c r="H5350" t="str">
        <v>YMCT|KLC-M9192-00</v>
      </c>
      <c r="I5350" t="str">
        <v>SENSOR HEAD 2</v>
      </c>
      <c r="J5350">
        <v>1</v>
      </c>
      <c r="K5350">
        <v>1</v>
      </c>
      <c r="L5350">
        <v>1786.73</v>
      </c>
      <c r="M5350" t="str">
        <v>CNY</v>
      </c>
      <c r="N5350">
        <v>1.07</v>
      </c>
      <c r="O5350">
        <v>1786.73</v>
      </c>
      <c r="P5350">
        <v>1911.8011000000001</v>
      </c>
      <c r="Q5350" t="str">
        <v>C66SHA-SERVICE GROUP</v>
      </c>
      <c r="R5350" t="str">
        <v>Huangshan Changwei Hardware Manufacturing Co., Ltd</v>
      </c>
      <c r="S5350" t="str">
        <v>Same</v>
      </c>
      <c r="T5350">
        <v>906354</v>
      </c>
      <c r="U5350">
        <v>916</v>
      </c>
      <c r="V5350" t="str">
        <v>309ASY INV-PTS SALES</v>
      </c>
      <c r="W5350">
        <v>0</v>
      </c>
      <c r="X5350">
        <v>0</v>
      </c>
      <c r="Y5350">
        <v>1299162</v>
      </c>
      <c r="Z5350" t="str">
        <v>黄山市昌维电气科技有限公司</v>
      </c>
      <c r="AA5350">
        <v>0</v>
      </c>
      <c r="AB5350">
        <v>2023</v>
      </c>
      <c r="AC5350">
        <v>10</v>
      </c>
      <c r="AD5350" t="str">
        <v>Q3</v>
      </c>
      <c r="AE5350" t="str">
        <v>FY23/24</v>
      </c>
      <c r="AF5350" t="str">
        <v>EAST</v>
      </c>
    </row>
    <row r="5351" spans="1:32">
      <c r="A5351" t="str">
        <v>ESHL</v>
      </c>
      <c r="B5351" t="str">
        <v>SHA</v>
      </c>
      <c r="C5351" t="str">
        <v>SPARES/OTHER</v>
      </c>
      <c r="D5351" s="4">
        <v>45217</v>
      </c>
      <c r="E5351" t="str">
        <v>YAMAHA</v>
      </c>
      <c r="F5351">
        <v>14104475</v>
      </c>
      <c r="G5351">
        <v>45217</v>
      </c>
      <c r="H5351" t="str">
        <v>YMCT|KHW-M3852-A1</v>
      </c>
      <c r="I5351" t="str">
        <v>GREASE GUN SET</v>
      </c>
      <c r="J5351">
        <v>1</v>
      </c>
      <c r="K5351">
        <v>1</v>
      </c>
      <c r="L5351">
        <v>1662.83</v>
      </c>
      <c r="M5351" t="str">
        <v>CNY</v>
      </c>
      <c r="N5351">
        <v>1.07</v>
      </c>
      <c r="O5351">
        <v>1662.83</v>
      </c>
      <c r="P5351">
        <v>1779.2281</v>
      </c>
      <c r="Q5351" t="str">
        <v>C66SHA-SERVICE GROUP</v>
      </c>
      <c r="R5351" t="str">
        <v>Huangshan Changwei Hardware Manufacturing Co., Ltd</v>
      </c>
      <c r="S5351" t="str">
        <v>Same</v>
      </c>
      <c r="T5351">
        <v>906355</v>
      </c>
      <c r="U5351">
        <v>956.88</v>
      </c>
      <c r="V5351" t="str">
        <v>309ASY INV-PTS SALES</v>
      </c>
      <c r="W5351">
        <v>0</v>
      </c>
      <c r="X5351">
        <v>0</v>
      </c>
      <c r="Y5351">
        <v>1299166</v>
      </c>
      <c r="Z5351" t="str">
        <v>黄山市昌维电气科技有限公司</v>
      </c>
      <c r="AA5351">
        <v>0</v>
      </c>
      <c r="AB5351">
        <v>2023</v>
      </c>
      <c r="AC5351">
        <v>10</v>
      </c>
      <c r="AD5351" t="str">
        <v>Q3</v>
      </c>
      <c r="AE5351" t="str">
        <v>FY23/24</v>
      </c>
      <c r="AF5351" t="str">
        <v>EAST</v>
      </c>
    </row>
    <row r="5352" spans="1:32">
      <c r="A5352" t="str">
        <v>ESHL</v>
      </c>
      <c r="B5352" t="str">
        <v>SHA</v>
      </c>
      <c r="C5352" t="str">
        <v>SPARES/OTHER</v>
      </c>
      <c r="D5352" s="4">
        <v>45217</v>
      </c>
      <c r="E5352" t="str">
        <v>YAMAHA</v>
      </c>
      <c r="F5352">
        <v>14104476</v>
      </c>
      <c r="G5352">
        <v>45217</v>
      </c>
      <c r="H5352" t="str">
        <v>YMCT|KKE-M669V-20</v>
      </c>
      <c r="I5352" t="str">
        <v>ANTISEIZE, NICKEL</v>
      </c>
      <c r="J5352">
        <v>2</v>
      </c>
      <c r="K5352">
        <v>2</v>
      </c>
      <c r="L5352">
        <v>1210.6199999999999</v>
      </c>
      <c r="M5352" t="str">
        <v>CNY</v>
      </c>
      <c r="N5352">
        <v>1.07</v>
      </c>
      <c r="O5352">
        <v>1210.6199999999999</v>
      </c>
      <c r="P5352">
        <v>1295.3634</v>
      </c>
      <c r="Q5352" t="str">
        <v>C66SHA-SERVICE GROUP</v>
      </c>
      <c r="R5352" t="str">
        <v>Suzhou Inovance Technology Co Ltd</v>
      </c>
      <c r="S5352" t="str">
        <v>Same</v>
      </c>
      <c r="T5352">
        <v>906356</v>
      </c>
      <c r="U5352">
        <v>662</v>
      </c>
      <c r="V5352" t="str">
        <v>309ASY INV-PTS SALES</v>
      </c>
      <c r="W5352">
        <v>0</v>
      </c>
      <c r="X5352">
        <v>0</v>
      </c>
      <c r="Y5352">
        <v>1299170</v>
      </c>
      <c r="Z5352" t="str">
        <v>苏州汇川技术有限公司</v>
      </c>
      <c r="AA5352">
        <v>0</v>
      </c>
      <c r="AB5352">
        <v>2023</v>
      </c>
      <c r="AC5352">
        <v>10</v>
      </c>
      <c r="AD5352" t="str">
        <v>Q3</v>
      </c>
      <c r="AE5352" t="str">
        <v>FY23/24</v>
      </c>
      <c r="AF5352" t="str">
        <v>EAST</v>
      </c>
    </row>
    <row r="5353" spans="1:32">
      <c r="A5353" t="str">
        <v>ESHL</v>
      </c>
      <c r="B5353" t="str">
        <v>SHA</v>
      </c>
      <c r="C5353" t="str">
        <v>SPARES/OTHER</v>
      </c>
      <c r="D5353" s="4">
        <v>45217</v>
      </c>
      <c r="E5353" t="str">
        <v>YAMAHA</v>
      </c>
      <c r="F5353">
        <v>14104477</v>
      </c>
      <c r="G5353">
        <v>45217</v>
      </c>
      <c r="H5353" t="str">
        <v>YMCT|KJJ-M66R5-00</v>
      </c>
      <c r="I5353" t="str">
        <v>HNS,ONE ST.DI SHORT</v>
      </c>
      <c r="J5353">
        <v>7</v>
      </c>
      <c r="K5353">
        <v>7</v>
      </c>
      <c r="L5353">
        <v>2954.87</v>
      </c>
      <c r="M5353" t="str">
        <v>CNY</v>
      </c>
      <c r="N5353">
        <v>1.07</v>
      </c>
      <c r="O5353">
        <v>2954.87</v>
      </c>
      <c r="P5353">
        <v>3161.7109</v>
      </c>
      <c r="Q5353" t="str">
        <v>C66SHA-SERVICE GROUP</v>
      </c>
      <c r="R5353" t="str">
        <v>Suzhou Inovance Technology Co Ltd</v>
      </c>
      <c r="S5353" t="str">
        <v>Same</v>
      </c>
      <c r="T5353">
        <v>906357</v>
      </c>
      <c r="U5353">
        <v>1610</v>
      </c>
      <c r="V5353" t="str">
        <v>309ASY INV-PTS SALES</v>
      </c>
      <c r="W5353">
        <v>0</v>
      </c>
      <c r="X5353">
        <v>0</v>
      </c>
      <c r="Y5353">
        <v>1299171</v>
      </c>
      <c r="Z5353" t="str">
        <v>苏州汇川技术有限公司</v>
      </c>
      <c r="AA5353">
        <v>0</v>
      </c>
      <c r="AB5353">
        <v>2023</v>
      </c>
      <c r="AC5353">
        <v>10</v>
      </c>
      <c r="AD5353" t="str">
        <v>Q3</v>
      </c>
      <c r="AE5353" t="str">
        <v>FY23/24</v>
      </c>
      <c r="AF5353" t="str">
        <v>EAST</v>
      </c>
    </row>
    <row r="5354" spans="1:32">
      <c r="A5354" t="str">
        <v>ESHL</v>
      </c>
      <c r="B5354" t="str">
        <v>SHA</v>
      </c>
      <c r="C5354" t="str">
        <v>SPARES/OTHER</v>
      </c>
      <c r="D5354" s="4">
        <v>45217</v>
      </c>
      <c r="E5354" t="str">
        <v>YAMAHA</v>
      </c>
      <c r="F5354">
        <v>14104477</v>
      </c>
      <c r="G5354">
        <v>45217</v>
      </c>
      <c r="H5354" t="str">
        <v>YMCT|KLW-M374C-00</v>
      </c>
      <c r="I5354" t="str">
        <v>LEVER CLAMP</v>
      </c>
      <c r="J5354">
        <v>5</v>
      </c>
      <c r="K5354">
        <v>5</v>
      </c>
      <c r="L5354">
        <v>92.92</v>
      </c>
      <c r="M5354" t="str">
        <v>CNY</v>
      </c>
      <c r="N5354">
        <v>1.07</v>
      </c>
      <c r="O5354">
        <v>92.92</v>
      </c>
      <c r="P5354">
        <v>99.424400000000006</v>
      </c>
      <c r="Q5354" t="str">
        <v>C66SHA-SERVICE GROUP</v>
      </c>
      <c r="R5354" t="str">
        <v>Suzhou Inovance Technology Co Ltd</v>
      </c>
      <c r="S5354" t="str">
        <v>Same</v>
      </c>
      <c r="T5354">
        <v>906357</v>
      </c>
      <c r="U5354">
        <v>50</v>
      </c>
      <c r="V5354" t="str">
        <v>309ASY INV-PTS SALES</v>
      </c>
      <c r="W5354">
        <v>0</v>
      </c>
      <c r="X5354">
        <v>0</v>
      </c>
      <c r="Y5354">
        <v>1299171</v>
      </c>
      <c r="Z5354" t="str">
        <v>苏州汇川技术有限公司</v>
      </c>
      <c r="AA5354">
        <v>0</v>
      </c>
      <c r="AB5354">
        <v>2023</v>
      </c>
      <c r="AC5354">
        <v>10</v>
      </c>
      <c r="AD5354" t="str">
        <v>Q3</v>
      </c>
      <c r="AE5354" t="str">
        <v>FY23/24</v>
      </c>
      <c r="AF5354" t="str">
        <v>EAST</v>
      </c>
    </row>
    <row r="5355" spans="1:32">
      <c r="A5355" t="str">
        <v>ESHL</v>
      </c>
      <c r="B5355" t="str">
        <v>SHA</v>
      </c>
      <c r="C5355" t="str">
        <v>SPARES/OTHER</v>
      </c>
      <c r="D5355" s="4">
        <v>45217</v>
      </c>
      <c r="E5355" t="str">
        <v>YAMAHA</v>
      </c>
      <c r="F5355">
        <v>14104478</v>
      </c>
      <c r="G5355">
        <v>45217</v>
      </c>
      <c r="H5355" t="str">
        <v>YMCT|KKE-M669V-10</v>
      </c>
      <c r="I5355" t="str">
        <v>HNS SWITCH READY</v>
      </c>
      <c r="J5355">
        <v>2</v>
      </c>
      <c r="K5355">
        <v>2</v>
      </c>
      <c r="L5355">
        <v>1293.81</v>
      </c>
      <c r="M5355" t="str">
        <v>CNY</v>
      </c>
      <c r="N5355">
        <v>1.07</v>
      </c>
      <c r="O5355">
        <v>1293.81</v>
      </c>
      <c r="P5355">
        <v>1384.3767</v>
      </c>
      <c r="Q5355" t="str">
        <v>C66SHA-SERVICE GROUP</v>
      </c>
      <c r="R5355" t="str">
        <v>Suzhou Inovance Technology Co Ltd</v>
      </c>
      <c r="S5355" t="str">
        <v>Same</v>
      </c>
      <c r="T5355">
        <v>906358</v>
      </c>
      <c r="U5355">
        <v>708</v>
      </c>
      <c r="V5355" t="str">
        <v>309ASY INV-PTS SALES</v>
      </c>
      <c r="W5355">
        <v>0</v>
      </c>
      <c r="X5355">
        <v>0</v>
      </c>
      <c r="Y5355">
        <v>1299178</v>
      </c>
      <c r="Z5355" t="str">
        <v>苏州汇川技术有限公司</v>
      </c>
      <c r="AA5355">
        <v>0</v>
      </c>
      <c r="AB5355">
        <v>2023</v>
      </c>
      <c r="AC5355">
        <v>10</v>
      </c>
      <c r="AD5355" t="str">
        <v>Q3</v>
      </c>
      <c r="AE5355" t="str">
        <v>FY23/24</v>
      </c>
      <c r="AF5355" t="str">
        <v>EAST</v>
      </c>
    </row>
    <row r="5356" spans="1:32">
      <c r="A5356" t="str">
        <v>ESHL</v>
      </c>
      <c r="B5356" t="str">
        <v>SHA</v>
      </c>
      <c r="C5356" t="str">
        <v>SPARES/OTHER</v>
      </c>
      <c r="D5356" s="4">
        <v>45217</v>
      </c>
      <c r="E5356" t="str">
        <v>YAMAHA</v>
      </c>
      <c r="F5356">
        <v>14104478</v>
      </c>
      <c r="G5356">
        <v>45217</v>
      </c>
      <c r="H5356" t="str">
        <v>YMCT|KKE-M669V-00</v>
      </c>
      <c r="I5356" t="str">
        <v>HNS SWITCH ACTIVE</v>
      </c>
      <c r="J5356">
        <v>3</v>
      </c>
      <c r="K5356">
        <v>3</v>
      </c>
      <c r="L5356">
        <v>1940.71</v>
      </c>
      <c r="M5356" t="str">
        <v>CNY</v>
      </c>
      <c r="N5356">
        <v>1.07</v>
      </c>
      <c r="O5356">
        <v>1940.71</v>
      </c>
      <c r="P5356">
        <v>2076.5597000000002</v>
      </c>
      <c r="Q5356" t="str">
        <v>C66SHA-SERVICE GROUP</v>
      </c>
      <c r="R5356" t="str">
        <v>Suzhou Inovance Technology Co Ltd</v>
      </c>
      <c r="S5356" t="str">
        <v>Same</v>
      </c>
      <c r="T5356">
        <v>906358</v>
      </c>
      <c r="U5356">
        <v>1062</v>
      </c>
      <c r="V5356" t="str">
        <v>309ASY INV-PTS SALES</v>
      </c>
      <c r="W5356">
        <v>0</v>
      </c>
      <c r="X5356">
        <v>0</v>
      </c>
      <c r="Y5356">
        <v>1299178</v>
      </c>
      <c r="Z5356" t="str">
        <v>苏州汇川技术有限公司</v>
      </c>
      <c r="AA5356">
        <v>0</v>
      </c>
      <c r="AB5356">
        <v>2023</v>
      </c>
      <c r="AC5356">
        <v>10</v>
      </c>
      <c r="AD5356" t="str">
        <v>Q3</v>
      </c>
      <c r="AE5356" t="str">
        <v>FY23/24</v>
      </c>
      <c r="AF5356" t="str">
        <v>EAST</v>
      </c>
    </row>
    <row r="5357" spans="1:32">
      <c r="A5357" t="str">
        <v>ESHL</v>
      </c>
      <c r="B5357" t="str">
        <v>SHA</v>
      </c>
      <c r="C5357" t="str">
        <v>SPARES/OTHER</v>
      </c>
      <c r="D5357" s="4">
        <v>45217</v>
      </c>
      <c r="E5357" t="str">
        <v>YAMAHA</v>
      </c>
      <c r="F5357">
        <v>14104478</v>
      </c>
      <c r="G5357">
        <v>45217</v>
      </c>
      <c r="H5357" t="str">
        <v>YMCT|KKE-M669V-20</v>
      </c>
      <c r="I5357" t="str">
        <v>ANTISEIZE, NICKEL</v>
      </c>
      <c r="J5357">
        <v>6</v>
      </c>
      <c r="K5357">
        <v>6</v>
      </c>
      <c r="L5357">
        <v>3631.86</v>
      </c>
      <c r="M5357" t="str">
        <v>CNY</v>
      </c>
      <c r="N5357">
        <v>1.07</v>
      </c>
      <c r="O5357">
        <v>3631.86</v>
      </c>
      <c r="P5357">
        <v>3886.0902000000006</v>
      </c>
      <c r="Q5357" t="str">
        <v>C66SHA-SERVICE GROUP</v>
      </c>
      <c r="R5357" t="str">
        <v>Suzhou Inovance Technology Co Ltd</v>
      </c>
      <c r="S5357" t="str">
        <v>Same</v>
      </c>
      <c r="T5357">
        <v>906358</v>
      </c>
      <c r="U5357">
        <v>1986</v>
      </c>
      <c r="V5357" t="str">
        <v>309ASY INV-PTS SALES</v>
      </c>
      <c r="W5357">
        <v>0</v>
      </c>
      <c r="X5357">
        <v>0</v>
      </c>
      <c r="Y5357">
        <v>1299178</v>
      </c>
      <c r="Z5357" t="str">
        <v>苏州汇川技术有限公司</v>
      </c>
      <c r="AA5357">
        <v>0</v>
      </c>
      <c r="AB5357">
        <v>2023</v>
      </c>
      <c r="AC5357">
        <v>10</v>
      </c>
      <c r="AD5357" t="str">
        <v>Q3</v>
      </c>
      <c r="AE5357" t="str">
        <v>FY23/24</v>
      </c>
      <c r="AF5357" t="str">
        <v>EAST</v>
      </c>
    </row>
    <row r="5358" spans="1:32">
      <c r="A5358" t="str">
        <v>ESHL</v>
      </c>
      <c r="B5358" t="str">
        <v>CTU</v>
      </c>
      <c r="C5358" t="str">
        <v>SPARES/OTHER</v>
      </c>
      <c r="D5358" s="4">
        <v>45217</v>
      </c>
      <c r="E5358" t="str">
        <v>YAMAHA</v>
      </c>
      <c r="F5358">
        <v>14104479</v>
      </c>
      <c r="G5358">
        <v>45217</v>
      </c>
      <c r="H5358" t="str">
        <v>YMCT|KMB-M223M-00</v>
      </c>
      <c r="I5358" t="str">
        <v>PLATE CAMEAR</v>
      </c>
      <c r="J5358">
        <v>1</v>
      </c>
      <c r="K5358">
        <v>1</v>
      </c>
      <c r="L5358">
        <v>691.15</v>
      </c>
      <c r="M5358" t="str">
        <v>CNY</v>
      </c>
      <c r="N5358">
        <v>1.07</v>
      </c>
      <c r="O5358">
        <v>691.15</v>
      </c>
      <c r="P5358">
        <v>739.53050000000007</v>
      </c>
      <c r="Q5358" t="str">
        <v>C66CTU-SERVICE GROUP</v>
      </c>
      <c r="R5358" t="str">
        <v>Chongqing Mitian Communication Equipment Manufactu</v>
      </c>
      <c r="S5358" t="str">
        <v>Same</v>
      </c>
      <c r="T5358">
        <v>906359</v>
      </c>
      <c r="U5358">
        <v>414</v>
      </c>
      <c r="V5358" t="str">
        <v>309ASY INV-PTS SALES</v>
      </c>
      <c r="W5358">
        <v>0</v>
      </c>
      <c r="X5358">
        <v>0</v>
      </c>
      <c r="Y5358">
        <v>1299179</v>
      </c>
      <c r="Z5358" t="str">
        <v>重庆幂天通讯设备制造有限责任公司</v>
      </c>
      <c r="AA5358">
        <v>0</v>
      </c>
      <c r="AB5358">
        <v>2023</v>
      </c>
      <c r="AC5358">
        <v>10</v>
      </c>
      <c r="AD5358" t="str">
        <v>Q3</v>
      </c>
      <c r="AE5358" t="str">
        <v>FY23/24</v>
      </c>
      <c r="AF5358" t="str">
        <v>WEST</v>
      </c>
    </row>
    <row r="5359" spans="1:32">
      <c r="A5359" t="str">
        <v>ESHL</v>
      </c>
      <c r="B5359" t="str">
        <v>CTU</v>
      </c>
      <c r="C5359" t="str">
        <v>SPARES/OTHER</v>
      </c>
      <c r="D5359" s="4">
        <v>45217</v>
      </c>
      <c r="E5359" t="str">
        <v>YAMAHA</v>
      </c>
      <c r="F5359">
        <v>14104479</v>
      </c>
      <c r="G5359">
        <v>45217</v>
      </c>
      <c r="H5359" t="str">
        <v>YMCT|99480-04008</v>
      </c>
      <c r="I5359" t="str">
        <v>PIN PARALLEL : 4X8L</v>
      </c>
      <c r="J5359">
        <v>2</v>
      </c>
      <c r="K5359">
        <v>2</v>
      </c>
      <c r="L5359">
        <v>7.96</v>
      </c>
      <c r="M5359" t="str">
        <v>CNY</v>
      </c>
      <c r="N5359">
        <v>1.07</v>
      </c>
      <c r="O5359">
        <v>7.96</v>
      </c>
      <c r="P5359">
        <v>8.5172000000000008</v>
      </c>
      <c r="Q5359" t="str">
        <v>C66CTU-SERVICE GROUP</v>
      </c>
      <c r="R5359" t="str">
        <v>Chongqing Mitian Communication Equipment Manufactu</v>
      </c>
      <c r="S5359" t="str">
        <v>Same</v>
      </c>
      <c r="T5359">
        <v>906359</v>
      </c>
      <c r="U5359">
        <v>4</v>
      </c>
      <c r="V5359" t="str">
        <v>309ASY INV-PTS SALES</v>
      </c>
      <c r="W5359">
        <v>0</v>
      </c>
      <c r="X5359">
        <v>0</v>
      </c>
      <c r="Y5359">
        <v>1299179</v>
      </c>
      <c r="Z5359" t="str">
        <v>重庆幂天通讯设备制造有限责任公司</v>
      </c>
      <c r="AA5359">
        <v>0</v>
      </c>
      <c r="AB5359">
        <v>2023</v>
      </c>
      <c r="AC5359">
        <v>10</v>
      </c>
      <c r="AD5359" t="str">
        <v>Q3</v>
      </c>
      <c r="AE5359" t="str">
        <v>FY23/24</v>
      </c>
      <c r="AF5359" t="str">
        <v>WEST</v>
      </c>
    </row>
    <row r="5360" spans="1:32">
      <c r="A5360" t="str">
        <v>ESHL</v>
      </c>
      <c r="B5360" t="str">
        <v>CTU</v>
      </c>
      <c r="C5360" t="str">
        <v>SPARES/OTHER</v>
      </c>
      <c r="D5360" s="4">
        <v>45217</v>
      </c>
      <c r="E5360" t="str">
        <v>YAMAHA</v>
      </c>
      <c r="F5360">
        <v>14104479</v>
      </c>
      <c r="G5360">
        <v>45217</v>
      </c>
      <c r="H5360" t="str">
        <v>YMCT|KMB-M7071-00</v>
      </c>
      <c r="I5360" t="str">
        <v>PLATE,PROTECT</v>
      </c>
      <c r="J5360">
        <v>1</v>
      </c>
      <c r="K5360">
        <v>1</v>
      </c>
      <c r="L5360">
        <v>365.49</v>
      </c>
      <c r="M5360" t="str">
        <v>CNY</v>
      </c>
      <c r="N5360">
        <v>1.07</v>
      </c>
      <c r="O5360">
        <v>365.49</v>
      </c>
      <c r="P5360">
        <v>391.07430000000005</v>
      </c>
      <c r="Q5360" t="str">
        <v>C66CTU-SERVICE GROUP</v>
      </c>
      <c r="R5360" t="str">
        <v>Chongqing Mitian Communication Equipment Manufactu</v>
      </c>
      <c r="S5360" t="str">
        <v>Same</v>
      </c>
      <c r="T5360">
        <v>906359</v>
      </c>
      <c r="U5360">
        <v>219</v>
      </c>
      <c r="V5360" t="str">
        <v>309ASY INV-PTS SALES</v>
      </c>
      <c r="W5360">
        <v>0</v>
      </c>
      <c r="X5360">
        <v>0</v>
      </c>
      <c r="Y5360">
        <v>1299179</v>
      </c>
      <c r="Z5360" t="str">
        <v>重庆幂天通讯设备制造有限责任公司</v>
      </c>
      <c r="AA5360">
        <v>0</v>
      </c>
      <c r="AB5360">
        <v>2023</v>
      </c>
      <c r="AC5360">
        <v>10</v>
      </c>
      <c r="AD5360" t="str">
        <v>Q3</v>
      </c>
      <c r="AE5360" t="str">
        <v>FY23/24</v>
      </c>
      <c r="AF5360" t="str">
        <v>WEST</v>
      </c>
    </row>
    <row r="5361" spans="1:32">
      <c r="A5361" t="str">
        <v>ESHL</v>
      </c>
      <c r="B5361" t="str">
        <v>CTU</v>
      </c>
      <c r="C5361" t="str">
        <v>SPARES/OTHER</v>
      </c>
      <c r="D5361" s="4">
        <v>45217</v>
      </c>
      <c r="E5361" t="str">
        <v>YAMAHA</v>
      </c>
      <c r="F5361">
        <v>14104479</v>
      </c>
      <c r="G5361">
        <v>45217</v>
      </c>
      <c r="H5361" t="str">
        <v>YMCT|KMC-M3T10-00</v>
      </c>
      <c r="I5361" t="str">
        <v>CYL. TAPE CUTTER</v>
      </c>
      <c r="J5361">
        <v>1</v>
      </c>
      <c r="K5361">
        <v>1</v>
      </c>
      <c r="L5361">
        <v>1645.13</v>
      </c>
      <c r="M5361" t="str">
        <v>CNY</v>
      </c>
      <c r="N5361">
        <v>1.07</v>
      </c>
      <c r="O5361">
        <v>1645.13</v>
      </c>
      <c r="P5361">
        <v>1760.2891000000002</v>
      </c>
      <c r="Q5361" t="str">
        <v>C66CTU-SERVICE GROUP</v>
      </c>
      <c r="R5361" t="str">
        <v>Chongqing Mitian Communication Equipment Manufactu</v>
      </c>
      <c r="S5361" t="str">
        <v>Same</v>
      </c>
      <c r="T5361">
        <v>906359</v>
      </c>
      <c r="U5361">
        <v>1003.2</v>
      </c>
      <c r="V5361" t="str">
        <v>309ASY INV-PTS SALES</v>
      </c>
      <c r="W5361">
        <v>0</v>
      </c>
      <c r="X5361">
        <v>0</v>
      </c>
      <c r="Y5361">
        <v>1299179</v>
      </c>
      <c r="Z5361" t="str">
        <v>重庆幂天通讯设备制造有限责任公司</v>
      </c>
      <c r="AA5361">
        <v>0</v>
      </c>
      <c r="AB5361">
        <v>2023</v>
      </c>
      <c r="AC5361">
        <v>10</v>
      </c>
      <c r="AD5361" t="str">
        <v>Q3</v>
      </c>
      <c r="AE5361" t="str">
        <v>FY23/24</v>
      </c>
      <c r="AF5361" t="str">
        <v>WEST</v>
      </c>
    </row>
    <row r="5362" spans="1:32">
      <c r="A5362" t="str">
        <v>ESHL</v>
      </c>
      <c r="B5362" t="str">
        <v>CTU</v>
      </c>
      <c r="C5362" t="str">
        <v>SPARES/OTHER</v>
      </c>
      <c r="D5362" s="4">
        <v>45217</v>
      </c>
      <c r="E5362" t="str">
        <v>YAMAHA</v>
      </c>
      <c r="F5362">
        <v>14104479</v>
      </c>
      <c r="G5362">
        <v>45217</v>
      </c>
      <c r="H5362" t="str">
        <v>YMCT|KLF-M7603-00</v>
      </c>
      <c r="I5362" t="str">
        <v>DIFFUSER MAIN</v>
      </c>
      <c r="J5362">
        <v>1</v>
      </c>
      <c r="K5362">
        <v>1</v>
      </c>
      <c r="L5362">
        <v>343.36</v>
      </c>
      <c r="M5362" t="str">
        <v>CNY</v>
      </c>
      <c r="N5362">
        <v>1.07</v>
      </c>
      <c r="O5362">
        <v>343.36</v>
      </c>
      <c r="P5362">
        <v>367.39520000000005</v>
      </c>
      <c r="Q5362" t="str">
        <v>C66CTU-SERVICE GROUP</v>
      </c>
      <c r="R5362" t="str">
        <v>Chongqing Mitian Communication Equipment Manufactu</v>
      </c>
      <c r="S5362" t="str">
        <v>Same</v>
      </c>
      <c r="T5362">
        <v>906359</v>
      </c>
      <c r="U5362">
        <v>183</v>
      </c>
      <c r="V5362" t="str">
        <v>309ASY INV-PTS SALES</v>
      </c>
      <c r="W5362">
        <v>0</v>
      </c>
      <c r="X5362">
        <v>0</v>
      </c>
      <c r="Y5362">
        <v>1299179</v>
      </c>
      <c r="Z5362" t="str">
        <v>重庆幂天通讯设备制造有限责任公司</v>
      </c>
      <c r="AA5362">
        <v>0</v>
      </c>
      <c r="AB5362">
        <v>2023</v>
      </c>
      <c r="AC5362">
        <v>10</v>
      </c>
      <c r="AD5362" t="str">
        <v>Q3</v>
      </c>
      <c r="AE5362" t="str">
        <v>FY23/24</v>
      </c>
      <c r="AF5362" t="str">
        <v>WEST</v>
      </c>
    </row>
    <row r="5363" spans="1:32">
      <c r="A5363" t="str">
        <v>ESHL</v>
      </c>
      <c r="B5363" t="str">
        <v>SZX</v>
      </c>
      <c r="C5363" t="str">
        <v>SPARES/OTHER</v>
      </c>
      <c r="D5363" s="4">
        <v>45218</v>
      </c>
      <c r="E5363" t="str">
        <v>OTHERS</v>
      </c>
      <c r="F5363">
        <v>14104480</v>
      </c>
      <c r="G5363">
        <v>45218</v>
      </c>
      <c r="H5363" t="str">
        <v>ZMTR|FOL-HSBP-OA-P03</v>
      </c>
      <c r="I5363" t="str">
        <v>SPECIAL NOZZLE</v>
      </c>
      <c r="J5363">
        <v>5</v>
      </c>
      <c r="K5363">
        <v>5</v>
      </c>
      <c r="L5363">
        <v>5300</v>
      </c>
      <c r="M5363" t="str">
        <v>CNY</v>
      </c>
      <c r="N5363">
        <v>1.07</v>
      </c>
      <c r="O5363">
        <v>5300</v>
      </c>
      <c r="P5363">
        <v>5671</v>
      </c>
      <c r="Q5363" t="str">
        <v>C66SZX-SMT SERVICE</v>
      </c>
      <c r="R5363" t="str">
        <v>Dongguan Cowell Optic Electronics Co., Ltd.</v>
      </c>
      <c r="S5363" t="str">
        <v>Same</v>
      </c>
      <c r="T5363">
        <v>906360</v>
      </c>
      <c r="U5363">
        <v>1548.65</v>
      </c>
      <c r="V5363" t="str">
        <v>309ASY INV-PTS SALES</v>
      </c>
      <c r="W5363">
        <v>0</v>
      </c>
      <c r="X5363" t="str">
        <v>10月对账单</v>
      </c>
      <c r="Y5363">
        <v>1300127</v>
      </c>
      <c r="Z5363" t="str">
        <v>东莞高伟光学电子有限公司</v>
      </c>
      <c r="AA5363">
        <v>0</v>
      </c>
      <c r="AB5363">
        <v>2023</v>
      </c>
      <c r="AC5363">
        <v>10</v>
      </c>
      <c r="AD5363" t="str">
        <v>Q3</v>
      </c>
      <c r="AE5363" t="str">
        <v>FY23/24</v>
      </c>
      <c r="AF5363" t="str">
        <v>SOUTH</v>
      </c>
    </row>
    <row r="5364" spans="1:32">
      <c r="A5364" t="str">
        <v>ESHL</v>
      </c>
      <c r="B5364" t="str">
        <v>SZX</v>
      </c>
      <c r="C5364" t="str">
        <v>SPARES/OTHER</v>
      </c>
      <c r="D5364" s="4">
        <v>45218</v>
      </c>
      <c r="E5364" t="str">
        <v>YAMAHA</v>
      </c>
      <c r="F5364">
        <v>14104480</v>
      </c>
      <c r="G5364">
        <v>45218</v>
      </c>
      <c r="H5364" t="str">
        <v>YMCT|KKL-M1765-00</v>
      </c>
      <c r="I5364" t="str">
        <v>PLATE GUIDE L</v>
      </c>
      <c r="J5364">
        <v>1</v>
      </c>
      <c r="K5364">
        <v>1</v>
      </c>
      <c r="L5364">
        <v>110</v>
      </c>
      <c r="M5364" t="str">
        <v>CNY</v>
      </c>
      <c r="N5364">
        <v>1.07</v>
      </c>
      <c r="O5364">
        <v>110</v>
      </c>
      <c r="P5364">
        <v>117.7</v>
      </c>
      <c r="Q5364" t="str">
        <v>C66SZX-SMT SERVICE</v>
      </c>
      <c r="R5364" t="str">
        <v>Dongguan Cowell Optic Electronics Co., Ltd.</v>
      </c>
      <c r="S5364" t="str">
        <v>Same</v>
      </c>
      <c r="T5364">
        <v>906360</v>
      </c>
      <c r="U5364">
        <v>58</v>
      </c>
      <c r="V5364" t="str">
        <v>309ASY INV-PTS SALES</v>
      </c>
      <c r="W5364">
        <v>0</v>
      </c>
      <c r="X5364" t="str">
        <v>10月对账单</v>
      </c>
      <c r="Y5364">
        <v>1300127</v>
      </c>
      <c r="Z5364" t="str">
        <v>东莞高伟光学电子有限公司</v>
      </c>
      <c r="AA5364">
        <v>0</v>
      </c>
      <c r="AB5364">
        <v>2023</v>
      </c>
      <c r="AC5364">
        <v>10</v>
      </c>
      <c r="AD5364" t="str">
        <v>Q3</v>
      </c>
      <c r="AE5364" t="str">
        <v>FY23/24</v>
      </c>
      <c r="AF5364" t="str">
        <v>SOUTH</v>
      </c>
    </row>
    <row r="5365" spans="1:32">
      <c r="A5365" t="str">
        <v>ESHL</v>
      </c>
      <c r="B5365" t="str">
        <v>SZX</v>
      </c>
      <c r="C5365" t="str">
        <v>SPARES/OTHER</v>
      </c>
      <c r="D5365" s="4">
        <v>45218</v>
      </c>
      <c r="E5365" t="str">
        <v>YAMAHA</v>
      </c>
      <c r="F5365">
        <v>14104480</v>
      </c>
      <c r="G5365">
        <v>45218</v>
      </c>
      <c r="H5365" t="str">
        <v>YMCT|KHY-M652E-00</v>
      </c>
      <c r="I5365" t="str">
        <v>SENSOR PUORG ASSY</v>
      </c>
      <c r="J5365">
        <v>1</v>
      </c>
      <c r="K5365">
        <v>1</v>
      </c>
      <c r="L5365">
        <v>6850</v>
      </c>
      <c r="M5365" t="str">
        <v>CNY</v>
      </c>
      <c r="N5365">
        <v>1.07</v>
      </c>
      <c r="O5365">
        <v>6850</v>
      </c>
      <c r="P5365">
        <v>7329.5</v>
      </c>
      <c r="Q5365" t="str">
        <v>C66SZX-SMT SERVICE</v>
      </c>
      <c r="R5365" t="str">
        <v>Dongguan Cowell Optic Electronics Co., Ltd.</v>
      </c>
      <c r="S5365" t="str">
        <v>Same</v>
      </c>
      <c r="T5365">
        <v>906360</v>
      </c>
      <c r="U5365">
        <v>207</v>
      </c>
      <c r="V5365" t="str">
        <v>309ASY INV-PTS SALES</v>
      </c>
      <c r="W5365">
        <v>0</v>
      </c>
      <c r="X5365" t="str">
        <v>10月对账单</v>
      </c>
      <c r="Y5365">
        <v>1300127</v>
      </c>
      <c r="Z5365" t="str">
        <v>东莞高伟光学电子有限公司</v>
      </c>
      <c r="AA5365">
        <v>0</v>
      </c>
      <c r="AB5365">
        <v>2023</v>
      </c>
      <c r="AC5365">
        <v>10</v>
      </c>
      <c r="AD5365" t="str">
        <v>Q3</v>
      </c>
      <c r="AE5365" t="str">
        <v>FY23/24</v>
      </c>
      <c r="AF5365" t="str">
        <v>SOUTH</v>
      </c>
    </row>
    <row r="5366" spans="1:32">
      <c r="A5366" t="str">
        <v>ESHL</v>
      </c>
      <c r="B5366" t="str">
        <v>SZX</v>
      </c>
      <c r="C5366" t="str">
        <v>SPARES/OTHER</v>
      </c>
      <c r="D5366" s="4">
        <v>45218</v>
      </c>
      <c r="E5366" t="str">
        <v>YAMAHA</v>
      </c>
      <c r="F5366">
        <v>14104480</v>
      </c>
      <c r="G5366">
        <v>45218</v>
      </c>
      <c r="H5366" t="str">
        <v>YMCT|KHY-M9126-00</v>
      </c>
      <c r="I5366" t="str">
        <v>GUIDE 1-1</v>
      </c>
      <c r="J5366">
        <v>4</v>
      </c>
      <c r="K5366">
        <v>4</v>
      </c>
      <c r="L5366">
        <v>1080</v>
      </c>
      <c r="M5366" t="str">
        <v>CNY</v>
      </c>
      <c r="N5366">
        <v>1.07</v>
      </c>
      <c r="O5366">
        <v>1080</v>
      </c>
      <c r="P5366">
        <v>1155.6000000000001</v>
      </c>
      <c r="Q5366" t="str">
        <v>C66SZX-SMT SERVICE</v>
      </c>
      <c r="R5366" t="str">
        <v>Dongguan Cowell Optic Electronics Co., Ltd.</v>
      </c>
      <c r="S5366" t="str">
        <v>Same</v>
      </c>
      <c r="T5366">
        <v>906360</v>
      </c>
      <c r="U5366">
        <v>592</v>
      </c>
      <c r="V5366" t="str">
        <v>309ASY INV-PTS SALES</v>
      </c>
      <c r="W5366">
        <v>0</v>
      </c>
      <c r="X5366" t="str">
        <v>10月对账单</v>
      </c>
      <c r="Y5366">
        <v>1300127</v>
      </c>
      <c r="Z5366" t="str">
        <v>东莞高伟光学电子有限公司</v>
      </c>
      <c r="AA5366">
        <v>0</v>
      </c>
      <c r="AB5366">
        <v>2023</v>
      </c>
      <c r="AC5366">
        <v>10</v>
      </c>
      <c r="AD5366" t="str">
        <v>Q3</v>
      </c>
      <c r="AE5366" t="str">
        <v>FY23/24</v>
      </c>
      <c r="AF5366" t="str">
        <v>SOUTH</v>
      </c>
    </row>
    <row r="5367" spans="1:32">
      <c r="A5367" t="str">
        <v>ESHL</v>
      </c>
      <c r="B5367" t="str">
        <v>SZX</v>
      </c>
      <c r="C5367" t="str">
        <v>SPARES/OTHER</v>
      </c>
      <c r="D5367" s="4">
        <v>45218</v>
      </c>
      <c r="E5367" t="str">
        <v>YAMAHA</v>
      </c>
      <c r="F5367">
        <v>14104480</v>
      </c>
      <c r="G5367">
        <v>45218</v>
      </c>
      <c r="H5367" t="str">
        <v>YMCT|KHY-M9129-00</v>
      </c>
      <c r="I5367" t="str">
        <v>BELT 1 CONVEYOR</v>
      </c>
      <c r="J5367">
        <v>2</v>
      </c>
      <c r="K5367">
        <v>2</v>
      </c>
      <c r="L5367">
        <v>600</v>
      </c>
      <c r="M5367" t="str">
        <v>CNY</v>
      </c>
      <c r="N5367">
        <v>1.07</v>
      </c>
      <c r="O5367">
        <v>600</v>
      </c>
      <c r="P5367">
        <v>642</v>
      </c>
      <c r="Q5367" t="str">
        <v>C66SZX-SMT SERVICE</v>
      </c>
      <c r="R5367" t="str">
        <v>Dongguan Cowell Optic Electronics Co., Ltd.</v>
      </c>
      <c r="S5367" t="str">
        <v>Same</v>
      </c>
      <c r="T5367">
        <v>906360</v>
      </c>
      <c r="U5367">
        <v>352</v>
      </c>
      <c r="V5367" t="str">
        <v>309ASY INV-PTS SALES</v>
      </c>
      <c r="W5367">
        <v>0</v>
      </c>
      <c r="X5367" t="str">
        <v>10月对账单</v>
      </c>
      <c r="Y5367">
        <v>1300127</v>
      </c>
      <c r="Z5367" t="str">
        <v>东莞高伟光学电子有限公司</v>
      </c>
      <c r="AA5367">
        <v>0</v>
      </c>
      <c r="AB5367">
        <v>2023</v>
      </c>
      <c r="AC5367">
        <v>10</v>
      </c>
      <c r="AD5367" t="str">
        <v>Q3</v>
      </c>
      <c r="AE5367" t="str">
        <v>FY23/24</v>
      </c>
      <c r="AF5367" t="str">
        <v>SOUTH</v>
      </c>
    </row>
    <row r="5368" spans="1:32">
      <c r="A5368" t="str">
        <v>ESHL</v>
      </c>
      <c r="B5368" t="str">
        <v>SZX</v>
      </c>
      <c r="C5368" t="str">
        <v>SPARES/OTHER</v>
      </c>
      <c r="D5368" s="4">
        <v>45218</v>
      </c>
      <c r="E5368" t="str">
        <v>YAMAHA</v>
      </c>
      <c r="F5368">
        <v>14104480</v>
      </c>
      <c r="G5368">
        <v>45218</v>
      </c>
      <c r="H5368" t="str">
        <v>YMCT|KHY-M2267-A0</v>
      </c>
      <c r="I5368" t="str">
        <v>GUIDE X AXIS ASSY</v>
      </c>
      <c r="J5368">
        <v>1</v>
      </c>
      <c r="K5368">
        <v>1</v>
      </c>
      <c r="L5368">
        <v>3048</v>
      </c>
      <c r="M5368" t="str">
        <v>CNY</v>
      </c>
      <c r="N5368">
        <v>1.07</v>
      </c>
      <c r="O5368">
        <v>3048</v>
      </c>
      <c r="P5368">
        <v>3261.36</v>
      </c>
      <c r="Q5368" t="str">
        <v>C66SZX-SMT SERVICE</v>
      </c>
      <c r="R5368" t="str">
        <v>Dongguan Cowell Optic Electronics Co., Ltd.</v>
      </c>
      <c r="S5368" t="str">
        <v>Same</v>
      </c>
      <c r="T5368">
        <v>906360</v>
      </c>
      <c r="U5368">
        <v>538</v>
      </c>
      <c r="V5368" t="str">
        <v>309ASY INV-PTS SALES</v>
      </c>
      <c r="W5368">
        <v>0</v>
      </c>
      <c r="X5368" t="str">
        <v>10月对账单</v>
      </c>
      <c r="Y5368">
        <v>1300127</v>
      </c>
      <c r="Z5368" t="str">
        <v>东莞高伟光学电子有限公司</v>
      </c>
      <c r="AA5368">
        <v>0</v>
      </c>
      <c r="AB5368">
        <v>2023</v>
      </c>
      <c r="AC5368">
        <v>10</v>
      </c>
      <c r="AD5368" t="str">
        <v>Q3</v>
      </c>
      <c r="AE5368" t="str">
        <v>FY23/24</v>
      </c>
      <c r="AF5368" t="str">
        <v>SOUTH</v>
      </c>
    </row>
    <row r="5369" spans="1:32">
      <c r="A5369" t="str">
        <v>ESHL</v>
      </c>
      <c r="B5369" t="str">
        <v>SZX</v>
      </c>
      <c r="C5369" t="str">
        <v>SPARES/OTHER</v>
      </c>
      <c r="D5369" s="4">
        <v>45218</v>
      </c>
      <c r="E5369" t="str">
        <v>YAMAHA</v>
      </c>
      <c r="F5369">
        <v>14104480</v>
      </c>
      <c r="G5369">
        <v>45218</v>
      </c>
      <c r="H5369" t="str">
        <v>YMCT|KHY-M712S-A0</v>
      </c>
      <c r="I5369" t="str">
        <v>SHAFT 2 SPARE</v>
      </c>
      <c r="J5369">
        <v>5</v>
      </c>
      <c r="K5369">
        <v>5</v>
      </c>
      <c r="L5369">
        <v>19900</v>
      </c>
      <c r="M5369" t="str">
        <v>CNY</v>
      </c>
      <c r="N5369">
        <v>1.07</v>
      </c>
      <c r="O5369">
        <v>19900</v>
      </c>
      <c r="P5369">
        <v>21293</v>
      </c>
      <c r="Q5369" t="str">
        <v>C66SZX-SMT SERVICE</v>
      </c>
      <c r="R5369" t="str">
        <v>Dongguan Cowell Optic Electronics Co., Ltd.</v>
      </c>
      <c r="S5369" t="str">
        <v>Same</v>
      </c>
      <c r="T5369">
        <v>906360</v>
      </c>
      <c r="U5369">
        <v>10400</v>
      </c>
      <c r="V5369" t="str">
        <v>309ASY INV-PTS SALES</v>
      </c>
      <c r="W5369">
        <v>0</v>
      </c>
      <c r="X5369" t="str">
        <v>10月对账单</v>
      </c>
      <c r="Y5369">
        <v>1300127</v>
      </c>
      <c r="Z5369" t="str">
        <v>东莞高伟光学电子有限公司</v>
      </c>
      <c r="AA5369">
        <v>0</v>
      </c>
      <c r="AB5369">
        <v>2023</v>
      </c>
      <c r="AC5369">
        <v>10</v>
      </c>
      <c r="AD5369" t="str">
        <v>Q3</v>
      </c>
      <c r="AE5369" t="str">
        <v>FY23/24</v>
      </c>
      <c r="AF5369" t="str">
        <v>SOUTH</v>
      </c>
    </row>
    <row r="5370" spans="1:32">
      <c r="A5370" t="str">
        <v>ESHL</v>
      </c>
      <c r="B5370" t="str">
        <v>SZX</v>
      </c>
      <c r="C5370" t="str">
        <v>SPARES/OTHER</v>
      </c>
      <c r="D5370" s="4">
        <v>45218</v>
      </c>
      <c r="E5370" t="str">
        <v>YAMAHA</v>
      </c>
      <c r="F5370">
        <v>14104480</v>
      </c>
      <c r="G5370">
        <v>45218</v>
      </c>
      <c r="H5370" t="str">
        <v>YMCT|KKL-M1305-00</v>
      </c>
      <c r="I5370" t="str">
        <v>DOOR</v>
      </c>
      <c r="J5370">
        <v>1</v>
      </c>
      <c r="K5370">
        <v>1</v>
      </c>
      <c r="L5370">
        <v>800</v>
      </c>
      <c r="M5370" t="str">
        <v>CNY</v>
      </c>
      <c r="N5370">
        <v>1.07</v>
      </c>
      <c r="O5370">
        <v>800</v>
      </c>
      <c r="P5370">
        <v>856</v>
      </c>
      <c r="Q5370" t="str">
        <v>C66SZX-SMT SERVICE</v>
      </c>
      <c r="R5370" t="str">
        <v>Dongguan Cowell Optic Electronics Co., Ltd.</v>
      </c>
      <c r="S5370" t="str">
        <v>Same</v>
      </c>
      <c r="T5370">
        <v>906360</v>
      </c>
      <c r="U5370">
        <v>443</v>
      </c>
      <c r="V5370" t="str">
        <v>309ASY INV-PTS SALES</v>
      </c>
      <c r="W5370">
        <v>0</v>
      </c>
      <c r="X5370" t="str">
        <v>10月对账单</v>
      </c>
      <c r="Y5370">
        <v>1300127</v>
      </c>
      <c r="Z5370" t="str">
        <v>东莞高伟光学电子有限公司</v>
      </c>
      <c r="AA5370">
        <v>0</v>
      </c>
      <c r="AB5370">
        <v>2023</v>
      </c>
      <c r="AC5370">
        <v>10</v>
      </c>
      <c r="AD5370" t="str">
        <v>Q3</v>
      </c>
      <c r="AE5370" t="str">
        <v>FY23/24</v>
      </c>
      <c r="AF5370" t="str">
        <v>SOUTH</v>
      </c>
    </row>
    <row r="5371" spans="1:32">
      <c r="A5371" t="str">
        <v>ESHL</v>
      </c>
      <c r="B5371" t="str">
        <v>SZX</v>
      </c>
      <c r="C5371" t="str">
        <v>SPARES/OTHER</v>
      </c>
      <c r="D5371" s="4">
        <v>45218</v>
      </c>
      <c r="E5371" t="str">
        <v>YAMAHA</v>
      </c>
      <c r="F5371">
        <v>14104480</v>
      </c>
      <c r="G5371">
        <v>45218</v>
      </c>
      <c r="H5371" t="str">
        <v>YMCT|KKL-M7461-00</v>
      </c>
      <c r="I5371" t="str">
        <v>DOOR</v>
      </c>
      <c r="J5371">
        <v>1</v>
      </c>
      <c r="K5371">
        <v>1</v>
      </c>
      <c r="L5371">
        <v>160</v>
      </c>
      <c r="M5371" t="str">
        <v>CNY</v>
      </c>
      <c r="N5371">
        <v>1.07</v>
      </c>
      <c r="O5371">
        <v>160</v>
      </c>
      <c r="P5371">
        <v>171.20000000000002</v>
      </c>
      <c r="Q5371" t="str">
        <v>C66SZX-SMT SERVICE</v>
      </c>
      <c r="R5371" t="str">
        <v>Dongguan Cowell Optic Electronics Co., Ltd.</v>
      </c>
      <c r="S5371" t="str">
        <v>Same</v>
      </c>
      <c r="T5371">
        <v>906360</v>
      </c>
      <c r="U5371">
        <v>89</v>
      </c>
      <c r="V5371" t="str">
        <v>309ASY INV-PTS SALES</v>
      </c>
      <c r="W5371">
        <v>0</v>
      </c>
      <c r="X5371" t="str">
        <v>10月对账单</v>
      </c>
      <c r="Y5371">
        <v>1300127</v>
      </c>
      <c r="Z5371" t="str">
        <v>东莞高伟光学电子有限公司</v>
      </c>
      <c r="AA5371">
        <v>0</v>
      </c>
      <c r="AB5371">
        <v>2023</v>
      </c>
      <c r="AC5371">
        <v>10</v>
      </c>
      <c r="AD5371" t="str">
        <v>Q3</v>
      </c>
      <c r="AE5371" t="str">
        <v>FY23/24</v>
      </c>
      <c r="AF5371" t="str">
        <v>SOUTH</v>
      </c>
    </row>
    <row r="5372" spans="1:32">
      <c r="A5372" t="str">
        <v>ESHL</v>
      </c>
      <c r="B5372" t="str">
        <v>SZX</v>
      </c>
      <c r="C5372" t="str">
        <v>SPARES/OTHER</v>
      </c>
      <c r="D5372" s="4">
        <v>45218</v>
      </c>
      <c r="E5372" t="str">
        <v>OTHERS</v>
      </c>
      <c r="F5372">
        <v>14104480</v>
      </c>
      <c r="G5372">
        <v>45218</v>
      </c>
      <c r="H5372" t="str">
        <v>ZMTR|FOL-HSBP-SC-P01</v>
      </c>
      <c r="I5372" t="str">
        <v>SPECIAL NOZZLE</v>
      </c>
      <c r="J5372">
        <v>10</v>
      </c>
      <c r="K5372">
        <v>10</v>
      </c>
      <c r="L5372">
        <v>10600</v>
      </c>
      <c r="M5372" t="str">
        <v>CNY</v>
      </c>
      <c r="N5372">
        <v>1.07</v>
      </c>
      <c r="O5372">
        <v>10600</v>
      </c>
      <c r="P5372">
        <v>11342</v>
      </c>
      <c r="Q5372" t="str">
        <v>C66SZX-SMT SERVICE</v>
      </c>
      <c r="R5372" t="str">
        <v>Dongguan Cowell Optic Electronics Co., Ltd.</v>
      </c>
      <c r="S5372" t="str">
        <v>Same</v>
      </c>
      <c r="T5372">
        <v>906360</v>
      </c>
      <c r="U5372">
        <v>3097.3</v>
      </c>
      <c r="V5372" t="str">
        <v>309ASY INV-PTS SALES</v>
      </c>
      <c r="W5372">
        <v>0</v>
      </c>
      <c r="X5372" t="str">
        <v>10月对账单</v>
      </c>
      <c r="Y5372">
        <v>1300127</v>
      </c>
      <c r="Z5372" t="str">
        <v>东莞高伟光学电子有限公司</v>
      </c>
      <c r="AA5372">
        <v>0</v>
      </c>
      <c r="AB5372">
        <v>2023</v>
      </c>
      <c r="AC5372">
        <v>10</v>
      </c>
      <c r="AD5372" t="str">
        <v>Q3</v>
      </c>
      <c r="AE5372" t="str">
        <v>FY23/24</v>
      </c>
      <c r="AF5372" t="str">
        <v>SOUTH</v>
      </c>
    </row>
    <row r="5373" spans="1:32">
      <c r="A5373" t="str">
        <v>ESHL</v>
      </c>
      <c r="B5373" t="str">
        <v>SZX</v>
      </c>
      <c r="C5373" t="str">
        <v>SPARES/OTHER</v>
      </c>
      <c r="D5373" s="4">
        <v>45218</v>
      </c>
      <c r="E5373" t="str">
        <v>YAMAHA</v>
      </c>
      <c r="F5373">
        <v>14104480</v>
      </c>
      <c r="G5373">
        <v>45218</v>
      </c>
      <c r="H5373" t="str">
        <v>YMCT|KKL-M1766-00</v>
      </c>
      <c r="I5373" t="str">
        <v>PLATE GUIDE R</v>
      </c>
      <c r="J5373">
        <v>1</v>
      </c>
      <c r="K5373">
        <v>1</v>
      </c>
      <c r="L5373">
        <v>120</v>
      </c>
      <c r="M5373" t="str">
        <v>CNY</v>
      </c>
      <c r="N5373">
        <v>1.07</v>
      </c>
      <c r="O5373">
        <v>120</v>
      </c>
      <c r="P5373">
        <v>128.4</v>
      </c>
      <c r="Q5373" t="str">
        <v>C66SZX-SMT SERVICE</v>
      </c>
      <c r="R5373" t="str">
        <v>Dongguan Cowell Optic Electronics Co., Ltd.</v>
      </c>
      <c r="S5373" t="str">
        <v>Same</v>
      </c>
      <c r="T5373">
        <v>906360</v>
      </c>
      <c r="U5373">
        <v>70.2</v>
      </c>
      <c r="V5373" t="str">
        <v>309ASY INV-PTS SALES</v>
      </c>
      <c r="W5373">
        <v>0</v>
      </c>
      <c r="X5373" t="str">
        <v>10月对账单</v>
      </c>
      <c r="Y5373">
        <v>1300127</v>
      </c>
      <c r="Z5373" t="str">
        <v>东莞高伟光学电子有限公司</v>
      </c>
      <c r="AA5373">
        <v>0</v>
      </c>
      <c r="AB5373">
        <v>2023</v>
      </c>
      <c r="AC5373">
        <v>10</v>
      </c>
      <c r="AD5373" t="str">
        <v>Q3</v>
      </c>
      <c r="AE5373" t="str">
        <v>FY23/24</v>
      </c>
      <c r="AF5373" t="str">
        <v>SOUTH</v>
      </c>
    </row>
    <row r="5374" spans="1:32">
      <c r="A5374" t="str">
        <v>ESHL</v>
      </c>
      <c r="B5374" t="str">
        <v>SZX</v>
      </c>
      <c r="C5374" t="str">
        <v>SPARES/OTHER</v>
      </c>
      <c r="D5374" s="4">
        <v>45218</v>
      </c>
      <c r="E5374" t="str">
        <v>YAMAHA</v>
      </c>
      <c r="F5374">
        <v>14104480</v>
      </c>
      <c r="G5374">
        <v>45218</v>
      </c>
      <c r="H5374" t="str">
        <v>YMCT|KKL-M1309-00</v>
      </c>
      <c r="I5374" t="str">
        <v>COVER 9</v>
      </c>
      <c r="J5374">
        <v>1</v>
      </c>
      <c r="K5374">
        <v>1</v>
      </c>
      <c r="L5374">
        <v>550</v>
      </c>
      <c r="M5374" t="str">
        <v>CNY</v>
      </c>
      <c r="N5374">
        <v>1.07</v>
      </c>
      <c r="O5374">
        <v>550</v>
      </c>
      <c r="P5374">
        <v>588.5</v>
      </c>
      <c r="Q5374" t="str">
        <v>C66SZX-SMT SERVICE</v>
      </c>
      <c r="R5374" t="str">
        <v>Dongguan Cowell Optic Electronics Co., Ltd.</v>
      </c>
      <c r="S5374" t="str">
        <v>Same</v>
      </c>
      <c r="T5374">
        <v>906360</v>
      </c>
      <c r="U5374">
        <v>301</v>
      </c>
      <c r="V5374" t="str">
        <v>309ASY INV-PTS SALES</v>
      </c>
      <c r="W5374">
        <v>0</v>
      </c>
      <c r="X5374" t="str">
        <v>10月对账单</v>
      </c>
      <c r="Y5374">
        <v>1300127</v>
      </c>
      <c r="Z5374" t="str">
        <v>东莞高伟光学电子有限公司</v>
      </c>
      <c r="AA5374">
        <v>0</v>
      </c>
      <c r="AB5374">
        <v>2023</v>
      </c>
      <c r="AC5374">
        <v>10</v>
      </c>
      <c r="AD5374" t="str">
        <v>Q3</v>
      </c>
      <c r="AE5374" t="str">
        <v>FY23/24</v>
      </c>
      <c r="AF5374" t="str">
        <v>SOUTH</v>
      </c>
    </row>
    <row r="5375" spans="1:32">
      <c r="A5375" t="str">
        <v>ESHL</v>
      </c>
      <c r="B5375" t="str">
        <v>SZX</v>
      </c>
      <c r="C5375" t="str">
        <v>SPARES/OTHER</v>
      </c>
      <c r="D5375" s="4">
        <v>45218</v>
      </c>
      <c r="E5375" t="str">
        <v>YAMAHA</v>
      </c>
      <c r="F5375">
        <v>14104480</v>
      </c>
      <c r="G5375">
        <v>45218</v>
      </c>
      <c r="H5375" t="str">
        <v>YMCT|KV7-M9266-01</v>
      </c>
      <c r="I5375" t="str">
        <v>GUIDE</v>
      </c>
      <c r="J5375">
        <v>6</v>
      </c>
      <c r="K5375">
        <v>6</v>
      </c>
      <c r="L5375">
        <v>3660</v>
      </c>
      <c r="M5375" t="str">
        <v>CNY</v>
      </c>
      <c r="N5375">
        <v>1.07</v>
      </c>
      <c r="O5375">
        <v>3660</v>
      </c>
      <c r="P5375">
        <v>3916.2000000000003</v>
      </c>
      <c r="Q5375" t="str">
        <v>C66SZX-SMT SERVICE</v>
      </c>
      <c r="R5375" t="str">
        <v>Dongguan Cowell Optic Electronics Co., Ltd.</v>
      </c>
      <c r="S5375" t="str">
        <v>Same</v>
      </c>
      <c r="T5375">
        <v>906360</v>
      </c>
      <c r="U5375">
        <v>2022</v>
      </c>
      <c r="V5375" t="str">
        <v>309ASY INV-PTS SALES</v>
      </c>
      <c r="W5375">
        <v>0</v>
      </c>
      <c r="X5375" t="str">
        <v>10月对账单</v>
      </c>
      <c r="Y5375">
        <v>1300127</v>
      </c>
      <c r="Z5375" t="str">
        <v>东莞高伟光学电子有限公司</v>
      </c>
      <c r="AA5375">
        <v>0</v>
      </c>
      <c r="AB5375">
        <v>2023</v>
      </c>
      <c r="AC5375">
        <v>10</v>
      </c>
      <c r="AD5375" t="str">
        <v>Q3</v>
      </c>
      <c r="AE5375" t="str">
        <v>FY23/24</v>
      </c>
      <c r="AF5375" t="str">
        <v>SOUTH</v>
      </c>
    </row>
    <row r="5376" spans="1:32">
      <c r="A5376" t="str">
        <v>ESHL</v>
      </c>
      <c r="B5376" t="str">
        <v>SZX</v>
      </c>
      <c r="C5376" t="str">
        <v>SPARES/OTHER</v>
      </c>
      <c r="D5376" s="4">
        <v>45218</v>
      </c>
      <c r="E5376" t="str">
        <v>YAMAHA</v>
      </c>
      <c r="F5376">
        <v>14104480</v>
      </c>
      <c r="G5376">
        <v>45218</v>
      </c>
      <c r="H5376" t="str">
        <v>YMCT|KHY-M9121-00</v>
      </c>
      <c r="I5376" t="str">
        <v>FRAME,COMVEYOR</v>
      </c>
      <c r="J5376">
        <v>1</v>
      </c>
      <c r="K5376">
        <v>1</v>
      </c>
      <c r="L5376">
        <v>1500</v>
      </c>
      <c r="M5376" t="str">
        <v>CNY</v>
      </c>
      <c r="N5376">
        <v>1.07</v>
      </c>
      <c r="O5376">
        <v>1500</v>
      </c>
      <c r="P5376">
        <v>1605</v>
      </c>
      <c r="Q5376" t="str">
        <v>C66SZX-SMT SERVICE</v>
      </c>
      <c r="R5376" t="str">
        <v>Dongguan Cowell Optic Electronics Co., Ltd.</v>
      </c>
      <c r="S5376" t="str">
        <v>Same</v>
      </c>
      <c r="T5376">
        <v>906360</v>
      </c>
      <c r="U5376">
        <v>821</v>
      </c>
      <c r="V5376" t="str">
        <v>309ASY INV-PTS SALES</v>
      </c>
      <c r="W5376">
        <v>0</v>
      </c>
      <c r="X5376" t="str">
        <v>10月对账单</v>
      </c>
      <c r="Y5376">
        <v>1300127</v>
      </c>
      <c r="Z5376" t="str">
        <v>东莞高伟光学电子有限公司</v>
      </c>
      <c r="AA5376">
        <v>0</v>
      </c>
      <c r="AB5376">
        <v>2023</v>
      </c>
      <c r="AC5376">
        <v>10</v>
      </c>
      <c r="AD5376" t="str">
        <v>Q3</v>
      </c>
      <c r="AE5376" t="str">
        <v>FY23/24</v>
      </c>
      <c r="AF5376" t="str">
        <v>SOUTH</v>
      </c>
    </row>
    <row r="5377" spans="1:32">
      <c r="A5377" t="str">
        <v>ESHL</v>
      </c>
      <c r="B5377" t="str">
        <v>SZX</v>
      </c>
      <c r="C5377" t="str">
        <v>SPARES/OTHER</v>
      </c>
      <c r="D5377" s="4">
        <v>45218</v>
      </c>
      <c r="E5377" t="str">
        <v>YAMAHA</v>
      </c>
      <c r="F5377">
        <v>14104480</v>
      </c>
      <c r="G5377">
        <v>45218</v>
      </c>
      <c r="H5377" t="str">
        <v>YMCT|KHY-M9125-00</v>
      </c>
      <c r="I5377" t="str">
        <v>PLATE 2 GUIDE</v>
      </c>
      <c r="J5377">
        <v>2</v>
      </c>
      <c r="K5377">
        <v>2</v>
      </c>
      <c r="L5377">
        <v>4000</v>
      </c>
      <c r="M5377" t="str">
        <v>CNY</v>
      </c>
      <c r="N5377">
        <v>1.07</v>
      </c>
      <c r="O5377">
        <v>4000</v>
      </c>
      <c r="P5377">
        <v>4280</v>
      </c>
      <c r="Q5377" t="str">
        <v>C66SZX-SMT SERVICE</v>
      </c>
      <c r="R5377" t="str">
        <v>Dongguan Cowell Optic Electronics Co., Ltd.</v>
      </c>
      <c r="S5377" t="str">
        <v>Same</v>
      </c>
      <c r="T5377">
        <v>906360</v>
      </c>
      <c r="U5377">
        <v>2186</v>
      </c>
      <c r="V5377" t="str">
        <v>309ASY INV-PTS SALES</v>
      </c>
      <c r="W5377">
        <v>0</v>
      </c>
      <c r="X5377" t="str">
        <v>10月对账单</v>
      </c>
      <c r="Y5377">
        <v>1300127</v>
      </c>
      <c r="Z5377" t="str">
        <v>东莞高伟光学电子有限公司</v>
      </c>
      <c r="AA5377">
        <v>0</v>
      </c>
      <c r="AB5377">
        <v>2023</v>
      </c>
      <c r="AC5377">
        <v>10</v>
      </c>
      <c r="AD5377" t="str">
        <v>Q3</v>
      </c>
      <c r="AE5377" t="str">
        <v>FY23/24</v>
      </c>
      <c r="AF5377" t="str">
        <v>SOUTH</v>
      </c>
    </row>
    <row r="5378" spans="1:32">
      <c r="A5378" t="str">
        <v>ESHL</v>
      </c>
      <c r="B5378" t="str">
        <v>SZX</v>
      </c>
      <c r="C5378" t="str">
        <v>SPARES/OTHER</v>
      </c>
      <c r="D5378" s="4">
        <v>45218</v>
      </c>
      <c r="E5378" t="str">
        <v>YAMAHA</v>
      </c>
      <c r="F5378">
        <v>14104480</v>
      </c>
      <c r="G5378">
        <v>45218</v>
      </c>
      <c r="H5378" t="str">
        <v>YMCT|KW4-M1750-21</v>
      </c>
      <c r="I5378" t="str">
        <v>PALLETS FOR ATS15</v>
      </c>
      <c r="J5378">
        <v>9</v>
      </c>
      <c r="K5378">
        <v>9</v>
      </c>
      <c r="L5378">
        <v>9270</v>
      </c>
      <c r="M5378" t="str">
        <v>CNY</v>
      </c>
      <c r="N5378">
        <v>1.07</v>
      </c>
      <c r="O5378">
        <v>9270</v>
      </c>
      <c r="P5378">
        <v>9918.9000000000015</v>
      </c>
      <c r="Q5378" t="str">
        <v>C66SZX-SMT SERVICE</v>
      </c>
      <c r="R5378" t="str">
        <v>Dongguan Cowell Optic Electronics Co., Ltd.</v>
      </c>
      <c r="S5378" t="str">
        <v>Same</v>
      </c>
      <c r="T5378">
        <v>906360</v>
      </c>
      <c r="U5378">
        <v>5103</v>
      </c>
      <c r="V5378" t="str">
        <v>309ASY INV-PTS SALES</v>
      </c>
      <c r="W5378">
        <v>0</v>
      </c>
      <c r="X5378" t="str">
        <v>10月对账单</v>
      </c>
      <c r="Y5378">
        <v>1300127</v>
      </c>
      <c r="Z5378" t="str">
        <v>东莞高伟光学电子有限公司</v>
      </c>
      <c r="AA5378">
        <v>0</v>
      </c>
      <c r="AB5378">
        <v>2023</v>
      </c>
      <c r="AC5378">
        <v>10</v>
      </c>
      <c r="AD5378" t="str">
        <v>Q3</v>
      </c>
      <c r="AE5378" t="str">
        <v>FY23/24</v>
      </c>
      <c r="AF5378" t="str">
        <v>SOUTH</v>
      </c>
    </row>
    <row r="5379" spans="1:32">
      <c r="A5379" t="str">
        <v>ESHL</v>
      </c>
      <c r="B5379" t="str">
        <v>SZX</v>
      </c>
      <c r="C5379" t="str">
        <v>SPARES/OTHER</v>
      </c>
      <c r="D5379" s="4">
        <v>45218</v>
      </c>
      <c r="E5379" t="str">
        <v>YAMAHA</v>
      </c>
      <c r="F5379">
        <v>14104480</v>
      </c>
      <c r="G5379">
        <v>45218</v>
      </c>
      <c r="H5379" t="str">
        <v>YMCT|MSOFT-TOK1781</v>
      </c>
      <c r="I5379" t="str">
        <v>CUSTOMIZED SOFT TOK1781</v>
      </c>
      <c r="J5379">
        <v>1</v>
      </c>
      <c r="K5379">
        <v>1</v>
      </c>
      <c r="L5379">
        <v>7079.65</v>
      </c>
      <c r="M5379" t="str">
        <v>CNY</v>
      </c>
      <c r="N5379">
        <v>1.07</v>
      </c>
      <c r="O5379">
        <v>7079.65</v>
      </c>
      <c r="P5379">
        <v>7575.2255000000005</v>
      </c>
      <c r="Q5379" t="str">
        <v>C66SZX-SMT SERVICE</v>
      </c>
      <c r="R5379" t="str">
        <v>Dongguan Cowell Optic Electronics Co., Ltd.</v>
      </c>
      <c r="S5379" t="str">
        <v>Same</v>
      </c>
      <c r="T5379">
        <v>906360</v>
      </c>
      <c r="U5379">
        <v>5240</v>
      </c>
      <c r="V5379" t="str">
        <v>309ASY INV-PTS SALES</v>
      </c>
      <c r="W5379">
        <v>0</v>
      </c>
      <c r="X5379" t="str">
        <v>10月对账单</v>
      </c>
      <c r="Y5379">
        <v>1300127</v>
      </c>
      <c r="Z5379" t="str">
        <v>东莞高伟光学电子有限公司</v>
      </c>
      <c r="AA5379">
        <v>0</v>
      </c>
      <c r="AB5379">
        <v>2023</v>
      </c>
      <c r="AC5379">
        <v>10</v>
      </c>
      <c r="AD5379" t="str">
        <v>Q3</v>
      </c>
      <c r="AE5379" t="str">
        <v>FY23/24</v>
      </c>
      <c r="AF5379" t="str">
        <v>SOUTH</v>
      </c>
    </row>
    <row r="5380" spans="1:32">
      <c r="A5380" t="str">
        <v>ESHL</v>
      </c>
      <c r="B5380" t="str">
        <v>SHA</v>
      </c>
      <c r="C5380" t="str">
        <v>SERVICE_CHARGE</v>
      </c>
      <c r="D5380" s="4">
        <v>45223</v>
      </c>
      <c r="E5380" t="str">
        <v>YAMAHA</v>
      </c>
      <c r="F5380">
        <v>12101267</v>
      </c>
      <c r="G5380">
        <v>45223</v>
      </c>
      <c r="H5380" t="str">
        <v>YMCT|REPAIR CHARGE</v>
      </c>
      <c r="I5380" t="str">
        <v>REPAIR CHARGE</v>
      </c>
      <c r="J5380">
        <v>1</v>
      </c>
      <c r="K5380">
        <v>1</v>
      </c>
      <c r="L5380">
        <v>2552.21</v>
      </c>
      <c r="M5380" t="str">
        <v>CNY</v>
      </c>
      <c r="N5380">
        <v>1.07</v>
      </c>
      <c r="O5380">
        <v>2552.21</v>
      </c>
      <c r="P5380">
        <v>2730.8647000000001</v>
      </c>
      <c r="Q5380" t="str">
        <v>C66SHA-SERVICE GROUP</v>
      </c>
      <c r="R5380" t="str">
        <v>Ningbo Nanpu Electromechanical Co., Ltd.</v>
      </c>
      <c r="S5380" t="str">
        <v>Same</v>
      </c>
      <c r="T5380">
        <v>906363</v>
      </c>
      <c r="U5380">
        <v>0</v>
      </c>
      <c r="V5380" t="str">
        <v>309ASY INV-NON-CON</v>
      </c>
      <c r="W5380">
        <v>0</v>
      </c>
      <c r="X5380">
        <v>0</v>
      </c>
      <c r="Y5380">
        <v>0</v>
      </c>
      <c r="Z5380" t="str">
        <v>宁波南浦机电有限公司</v>
      </c>
      <c r="AA5380">
        <v>0</v>
      </c>
      <c r="AB5380">
        <v>2023</v>
      </c>
      <c r="AC5380">
        <v>10</v>
      </c>
      <c r="AD5380" t="str">
        <v>Q3</v>
      </c>
      <c r="AE5380" t="str">
        <v>FY23/24</v>
      </c>
      <c r="AF5380" t="str">
        <v>EAST</v>
      </c>
    </row>
    <row r="5381" spans="1:32">
      <c r="A5381" t="str">
        <v>ESHL</v>
      </c>
      <c r="B5381" t="str">
        <v>BJS</v>
      </c>
      <c r="C5381" t="str">
        <v>SPARES/OTHER</v>
      </c>
      <c r="D5381" s="4">
        <v>45223</v>
      </c>
      <c r="E5381" t="str">
        <v>HELLER</v>
      </c>
      <c r="F5381">
        <v>14104481</v>
      </c>
      <c r="G5381">
        <v>45223</v>
      </c>
      <c r="H5381" t="str">
        <v>HELI|593139</v>
      </c>
      <c r="I5381" t="str">
        <v>EMERSON MOTOR ASSY, 7'BW IMP, AIR</v>
      </c>
      <c r="J5381">
        <v>1</v>
      </c>
      <c r="K5381">
        <v>1</v>
      </c>
      <c r="L5381">
        <v>3623.89</v>
      </c>
      <c r="M5381" t="str">
        <v>CNY</v>
      </c>
      <c r="N5381">
        <v>1.07</v>
      </c>
      <c r="O5381">
        <v>3623.89</v>
      </c>
      <c r="P5381">
        <v>3877.5623000000001</v>
      </c>
      <c r="Q5381" t="str">
        <v>C66BJS-SMT SERVICE</v>
      </c>
      <c r="R5381" t="str">
        <v>Qingdao Rongchuang Xinwei Technology Co., Ltd.</v>
      </c>
      <c r="S5381" t="str">
        <v>Same</v>
      </c>
      <c r="T5381">
        <v>906351</v>
      </c>
      <c r="U5381">
        <v>2500</v>
      </c>
      <c r="V5381" t="str">
        <v>309ASY INV-PTS SALES</v>
      </c>
      <c r="W5381">
        <v>0</v>
      </c>
      <c r="X5381" t="str">
        <v>青岛融创20230804</v>
      </c>
      <c r="Y5381">
        <v>1302143</v>
      </c>
      <c r="Z5381" t="str">
        <v>青岛融创信为技术有限公司</v>
      </c>
      <c r="AA5381">
        <v>0</v>
      </c>
      <c r="AB5381">
        <v>2023</v>
      </c>
      <c r="AC5381">
        <v>10</v>
      </c>
      <c r="AD5381" t="str">
        <v>Q3</v>
      </c>
      <c r="AE5381" t="str">
        <v>FY23/24</v>
      </c>
      <c r="AF5381" t="str">
        <v>NORTH</v>
      </c>
    </row>
    <row r="5382" spans="1:32">
      <c r="A5382" t="str">
        <v>ESHL</v>
      </c>
      <c r="B5382" t="str">
        <v>BJS</v>
      </c>
      <c r="C5382" t="str">
        <v>SPARES/OTHER</v>
      </c>
      <c r="D5382" s="4">
        <v>45223</v>
      </c>
      <c r="E5382" t="str">
        <v>HELLER</v>
      </c>
      <c r="F5382">
        <v>14104481</v>
      </c>
      <c r="G5382">
        <v>45223</v>
      </c>
      <c r="H5382" t="str">
        <v>HELI|8865C</v>
      </c>
      <c r="I5382" t="str">
        <v>DUAL POWER,SSR RELAY,50A</v>
      </c>
      <c r="J5382">
        <v>1</v>
      </c>
      <c r="K5382">
        <v>1</v>
      </c>
      <c r="L5382">
        <v>818.58</v>
      </c>
      <c r="M5382" t="str">
        <v>CNY</v>
      </c>
      <c r="N5382">
        <v>1.07</v>
      </c>
      <c r="O5382">
        <v>818.58</v>
      </c>
      <c r="P5382">
        <v>875.88060000000007</v>
      </c>
      <c r="Q5382" t="str">
        <v>C66BJS-SMT SERVICE</v>
      </c>
      <c r="R5382" t="str">
        <v>Qingdao Rongchuang Xinwei Technology Co., Ltd.</v>
      </c>
      <c r="S5382" t="str">
        <v>Same</v>
      </c>
      <c r="T5382">
        <v>906351</v>
      </c>
      <c r="U5382">
        <v>500</v>
      </c>
      <c r="V5382" t="str">
        <v>309ASY INV-PTS SALES</v>
      </c>
      <c r="W5382">
        <v>0</v>
      </c>
      <c r="X5382" t="str">
        <v>青岛融创20230804</v>
      </c>
      <c r="Y5382">
        <v>1302143</v>
      </c>
      <c r="Z5382" t="str">
        <v>青岛融创信为技术有限公司</v>
      </c>
      <c r="AA5382">
        <v>0</v>
      </c>
      <c r="AB5382">
        <v>2023</v>
      </c>
      <c r="AC5382">
        <v>10</v>
      </c>
      <c r="AD5382" t="str">
        <v>Q3</v>
      </c>
      <c r="AE5382" t="str">
        <v>FY23/24</v>
      </c>
      <c r="AF5382" t="str">
        <v>NORTH</v>
      </c>
    </row>
    <row r="5383" spans="1:32">
      <c r="A5383" t="str">
        <v>ESHL</v>
      </c>
      <c r="B5383" t="str">
        <v>SHA</v>
      </c>
      <c r="C5383" t="str">
        <v>SPARES/OTHER</v>
      </c>
      <c r="D5383" s="4">
        <v>45223</v>
      </c>
      <c r="E5383" t="str">
        <v>HELLER</v>
      </c>
      <c r="F5383">
        <v>14104482</v>
      </c>
      <c r="G5383">
        <v>45223</v>
      </c>
      <c r="H5383" t="str">
        <v>HELI|594767</v>
      </c>
      <c r="I5383" t="str">
        <v>.11HP,NIDEC 5"IMP,MK3.6AIR,SVC</v>
      </c>
      <c r="J5383">
        <v>1</v>
      </c>
      <c r="K5383">
        <v>1</v>
      </c>
      <c r="L5383">
        <v>4596.46</v>
      </c>
      <c r="M5383" t="str">
        <v>CNY</v>
      </c>
      <c r="N5383">
        <v>1.07</v>
      </c>
      <c r="O5383">
        <v>4596.46</v>
      </c>
      <c r="P5383">
        <v>4918.2121999999999</v>
      </c>
      <c r="Q5383" t="str">
        <v>C66SHA-SERVICE GROUP</v>
      </c>
      <c r="R5383" t="str">
        <v xml:space="preserve">Changzhou Tongbao Photo-electricity Manufacturing </v>
      </c>
      <c r="S5383" t="str">
        <v>Same</v>
      </c>
      <c r="T5383">
        <v>906361</v>
      </c>
      <c r="U5383">
        <v>3352.36</v>
      </c>
      <c r="V5383" t="str">
        <v>309ASY INV-PTS SALES</v>
      </c>
      <c r="W5383">
        <v>0</v>
      </c>
      <c r="X5383">
        <v>0</v>
      </c>
      <c r="Y5383">
        <v>1303148</v>
      </c>
      <c r="Z5383" t="str">
        <v>常州通宝光电股份有限公司</v>
      </c>
      <c r="AA5383">
        <v>0</v>
      </c>
      <c r="AB5383">
        <v>2023</v>
      </c>
      <c r="AC5383">
        <v>10</v>
      </c>
      <c r="AD5383" t="str">
        <v>Q3</v>
      </c>
      <c r="AE5383" t="str">
        <v>FY23/24</v>
      </c>
      <c r="AF5383" t="str">
        <v>EAST</v>
      </c>
    </row>
    <row r="5384" spans="1:32">
      <c r="A5384" t="str">
        <v>ESHL</v>
      </c>
      <c r="B5384" t="str">
        <v>SHA</v>
      </c>
      <c r="C5384" t="str">
        <v>SPARES/OTHER</v>
      </c>
      <c r="D5384" s="4">
        <v>45223</v>
      </c>
      <c r="E5384" t="str">
        <v>YAMAHA</v>
      </c>
      <c r="F5384">
        <v>14104483</v>
      </c>
      <c r="G5384">
        <v>45223</v>
      </c>
      <c r="H5384" t="str">
        <v>YMCT|KHY-M2267-A0</v>
      </c>
      <c r="I5384" t="str">
        <v>GUIDE X AXIS ASSY</v>
      </c>
      <c r="J5384">
        <v>1</v>
      </c>
      <c r="K5384">
        <v>1</v>
      </c>
      <c r="L5384">
        <v>0</v>
      </c>
      <c r="M5384" t="str">
        <v>CNY</v>
      </c>
      <c r="N5384">
        <v>1.07</v>
      </c>
      <c r="O5384">
        <v>0</v>
      </c>
      <c r="P5384">
        <v>0</v>
      </c>
      <c r="Q5384" t="str">
        <v>C66SHA-SERVICE GROUP</v>
      </c>
      <c r="R5384" t="str">
        <v>Ningbo Nanpu Electromechanical Co., Ltd.</v>
      </c>
      <c r="S5384" t="str">
        <v>Same</v>
      </c>
      <c r="T5384">
        <v>906362</v>
      </c>
      <c r="U5384">
        <v>533</v>
      </c>
      <c r="V5384" t="str">
        <v>309ASY INV-PTS SALES</v>
      </c>
      <c r="W5384">
        <v>0</v>
      </c>
      <c r="X5384">
        <v>0</v>
      </c>
      <c r="Y5384">
        <v>1303157</v>
      </c>
      <c r="Z5384" t="str">
        <v>宁波南浦机电有限公司</v>
      </c>
      <c r="AA5384">
        <v>0</v>
      </c>
      <c r="AB5384">
        <v>2023</v>
      </c>
      <c r="AC5384">
        <v>10</v>
      </c>
      <c r="AD5384" t="str">
        <v>Q3</v>
      </c>
      <c r="AE5384" t="str">
        <v>FY23/24</v>
      </c>
      <c r="AF5384" t="str">
        <v>EAST</v>
      </c>
    </row>
    <row r="5385" spans="1:32">
      <c r="A5385" t="str">
        <v>ESHL</v>
      </c>
      <c r="B5385" t="str">
        <v>SHA</v>
      </c>
      <c r="C5385" t="str">
        <v>SPARES/OTHER</v>
      </c>
      <c r="D5385" s="4">
        <v>45223</v>
      </c>
      <c r="E5385" t="str">
        <v>YAMAHA</v>
      </c>
      <c r="F5385">
        <v>14104483</v>
      </c>
      <c r="G5385">
        <v>45223</v>
      </c>
      <c r="H5385" t="str">
        <v>YMCT|KLW-M3T0D-00</v>
      </c>
      <c r="I5385" t="str">
        <v>SHOCK ABSORBERS</v>
      </c>
      <c r="J5385">
        <v>1</v>
      </c>
      <c r="K5385">
        <v>1</v>
      </c>
      <c r="L5385">
        <v>0</v>
      </c>
      <c r="M5385" t="str">
        <v>CNY</v>
      </c>
      <c r="N5385">
        <v>1.07</v>
      </c>
      <c r="O5385">
        <v>0</v>
      </c>
      <c r="P5385">
        <v>0</v>
      </c>
      <c r="Q5385" t="str">
        <v>C66SHA-SERVICE GROUP</v>
      </c>
      <c r="R5385" t="str">
        <v>Ningbo Nanpu Electromechanical Co., Ltd.</v>
      </c>
      <c r="S5385" t="str">
        <v>Same</v>
      </c>
      <c r="T5385">
        <v>906362</v>
      </c>
      <c r="U5385">
        <v>340</v>
      </c>
      <c r="V5385" t="str">
        <v>309ASY INV-PTS SALES</v>
      </c>
      <c r="W5385">
        <v>0</v>
      </c>
      <c r="X5385">
        <v>0</v>
      </c>
      <c r="Y5385">
        <v>1303157</v>
      </c>
      <c r="Z5385" t="str">
        <v>宁波南浦机电有限公司</v>
      </c>
      <c r="AA5385">
        <v>0</v>
      </c>
      <c r="AB5385">
        <v>2023</v>
      </c>
      <c r="AC5385">
        <v>10</v>
      </c>
      <c r="AD5385" t="str">
        <v>Q3</v>
      </c>
      <c r="AE5385" t="str">
        <v>FY23/24</v>
      </c>
      <c r="AF5385" t="str">
        <v>EAST</v>
      </c>
    </row>
    <row r="5386" spans="1:32">
      <c r="A5386" t="str">
        <v>ESHL</v>
      </c>
      <c r="B5386" t="str">
        <v>SHA</v>
      </c>
      <c r="C5386" t="str">
        <v>SPARES/OTHER</v>
      </c>
      <c r="D5386" s="4">
        <v>45223</v>
      </c>
      <c r="E5386" t="str">
        <v>YAMAHA</v>
      </c>
      <c r="F5386">
        <v>14104484</v>
      </c>
      <c r="G5386">
        <v>45223</v>
      </c>
      <c r="H5386" t="str">
        <v>YMCT|KHN-M7720-A3</v>
      </c>
      <c r="I5386" t="str">
        <v>NOZZLE 302A ASSY</v>
      </c>
      <c r="J5386">
        <v>10</v>
      </c>
      <c r="K5386">
        <v>10</v>
      </c>
      <c r="L5386">
        <v>7212.39</v>
      </c>
      <c r="M5386" t="str">
        <v>CNY</v>
      </c>
      <c r="N5386">
        <v>1.07</v>
      </c>
      <c r="O5386">
        <v>7212.39</v>
      </c>
      <c r="P5386">
        <v>7717.2573000000011</v>
      </c>
      <c r="Q5386" t="str">
        <v>C66SHA-SERVICE GROUP</v>
      </c>
      <c r="R5386" t="str">
        <v>Shanghai Keter New Materials Co., Ltd.</v>
      </c>
      <c r="S5386" t="str">
        <v>Same</v>
      </c>
      <c r="T5386">
        <v>906364</v>
      </c>
      <c r="U5386">
        <v>3740</v>
      </c>
      <c r="V5386" t="str">
        <v>309ASY INV-PTS SALES</v>
      </c>
      <c r="W5386">
        <v>0</v>
      </c>
      <c r="X5386">
        <v>0</v>
      </c>
      <c r="Y5386">
        <v>1303163</v>
      </c>
      <c r="Z5386" t="str">
        <v>上海科特新材料股份有限公司</v>
      </c>
      <c r="AA5386">
        <v>0</v>
      </c>
      <c r="AB5386">
        <v>2023</v>
      </c>
      <c r="AC5386">
        <v>10</v>
      </c>
      <c r="AD5386" t="str">
        <v>Q3</v>
      </c>
      <c r="AE5386" t="str">
        <v>FY23/24</v>
      </c>
      <c r="AF5386" t="str">
        <v>EAST</v>
      </c>
    </row>
    <row r="5387" spans="1:32">
      <c r="A5387" t="str">
        <v>ESHL</v>
      </c>
      <c r="B5387" t="str">
        <v>SHA</v>
      </c>
      <c r="C5387" t="str">
        <v>SPARES/OTHER</v>
      </c>
      <c r="D5387" s="4">
        <v>45223</v>
      </c>
      <c r="E5387" t="str">
        <v>OTHERS</v>
      </c>
      <c r="F5387">
        <v>14104484</v>
      </c>
      <c r="G5387">
        <v>45223</v>
      </c>
      <c r="H5387" t="str">
        <v>ZMTR|PARTS</v>
      </c>
      <c r="I5387" t="str">
        <v>SMT DOMESTIC PARTS</v>
      </c>
      <c r="J5387">
        <v>10</v>
      </c>
      <c r="K5387">
        <v>10</v>
      </c>
      <c r="L5387">
        <v>6637.17</v>
      </c>
      <c r="M5387" t="str">
        <v>CNY</v>
      </c>
      <c r="N5387">
        <v>1.07</v>
      </c>
      <c r="O5387">
        <v>6637.17</v>
      </c>
      <c r="P5387">
        <v>7101.7719000000006</v>
      </c>
      <c r="Q5387" t="str">
        <v>C66SHA-SERVICE GROUP</v>
      </c>
      <c r="R5387" t="str">
        <v>Shanghai Keter New Materials Co., Ltd.</v>
      </c>
      <c r="S5387" t="str">
        <v>Same</v>
      </c>
      <c r="T5387">
        <v>906364</v>
      </c>
      <c r="U5387">
        <v>2654.87</v>
      </c>
      <c r="V5387" t="str">
        <v>309ASY INV-PTS SALES</v>
      </c>
      <c r="W5387">
        <v>0</v>
      </c>
      <c r="X5387">
        <v>0</v>
      </c>
      <c r="Y5387">
        <v>1303163</v>
      </c>
      <c r="Z5387" t="str">
        <v>上海科特新材料股份有限公司</v>
      </c>
      <c r="AA5387">
        <v>0</v>
      </c>
      <c r="AB5387">
        <v>2023</v>
      </c>
      <c r="AC5387">
        <v>10</v>
      </c>
      <c r="AD5387" t="str">
        <v>Q3</v>
      </c>
      <c r="AE5387" t="str">
        <v>FY23/24</v>
      </c>
      <c r="AF5387" t="str">
        <v>EAST</v>
      </c>
    </row>
    <row r="5388" spans="1:32">
      <c r="A5388" t="str">
        <v>ESHL</v>
      </c>
      <c r="B5388" t="str">
        <v>SHA</v>
      </c>
      <c r="C5388" t="str">
        <v>SPARES/OTHER</v>
      </c>
      <c r="D5388" s="4">
        <v>45223</v>
      </c>
      <c r="E5388" t="str">
        <v>YAMAHA</v>
      </c>
      <c r="F5388">
        <v>14104485</v>
      </c>
      <c r="G5388">
        <v>45223</v>
      </c>
      <c r="H5388" t="str">
        <v>YMCT|KHN-M7720-A3</v>
      </c>
      <c r="I5388" t="str">
        <v>NOZZLE 302A ASSY</v>
      </c>
      <c r="J5388">
        <v>10</v>
      </c>
      <c r="K5388">
        <v>10</v>
      </c>
      <c r="L5388">
        <v>7212.39</v>
      </c>
      <c r="M5388" t="str">
        <v>CNY</v>
      </c>
      <c r="N5388">
        <v>1.07</v>
      </c>
      <c r="O5388">
        <v>7212.39</v>
      </c>
      <c r="P5388">
        <v>7717.2573000000011</v>
      </c>
      <c r="Q5388" t="str">
        <v>C66SHA-SERVICE GROUP</v>
      </c>
      <c r="R5388" t="str">
        <v>Shanghai Keter New Materials Co., Ltd.</v>
      </c>
      <c r="S5388" t="str">
        <v>Same</v>
      </c>
      <c r="T5388">
        <v>906365</v>
      </c>
      <c r="U5388">
        <v>3740</v>
      </c>
      <c r="V5388" t="str">
        <v>309ASY INV-PTS SALES</v>
      </c>
      <c r="W5388">
        <v>0</v>
      </c>
      <c r="X5388">
        <v>0</v>
      </c>
      <c r="Y5388">
        <v>1303165</v>
      </c>
      <c r="Z5388" t="str">
        <v>上海科特新材料股份有限公司</v>
      </c>
      <c r="AA5388">
        <v>0</v>
      </c>
      <c r="AB5388">
        <v>2023</v>
      </c>
      <c r="AC5388">
        <v>10</v>
      </c>
      <c r="AD5388" t="str">
        <v>Q3</v>
      </c>
      <c r="AE5388" t="str">
        <v>FY23/24</v>
      </c>
      <c r="AF5388" t="str">
        <v>EAST</v>
      </c>
    </row>
    <row r="5389" spans="1:32">
      <c r="A5389" t="str">
        <v>ESHL</v>
      </c>
      <c r="B5389" t="str">
        <v>SHA</v>
      </c>
      <c r="C5389" t="str">
        <v>SPARES/OTHER</v>
      </c>
      <c r="D5389" s="4">
        <v>45223</v>
      </c>
      <c r="E5389" t="str">
        <v>YAMAHA</v>
      </c>
      <c r="F5389">
        <v>14104486</v>
      </c>
      <c r="G5389">
        <v>45223</v>
      </c>
      <c r="H5389" t="str">
        <v>YMCT|KHY-M7740-A0</v>
      </c>
      <c r="I5389" t="str">
        <v>NOZZLE 303A/314A AS.</v>
      </c>
      <c r="J5389">
        <v>9</v>
      </c>
      <c r="K5389">
        <v>9</v>
      </c>
      <c r="L5389">
        <v>6809.73</v>
      </c>
      <c r="M5389" t="str">
        <v>CNY</v>
      </c>
      <c r="N5389">
        <v>1.07</v>
      </c>
      <c r="O5389">
        <v>6809.73</v>
      </c>
      <c r="P5389">
        <v>7286.4111000000003</v>
      </c>
      <c r="Q5389" t="str">
        <v>C66SHA-SERVICE GROUP</v>
      </c>
      <c r="R5389" t="str">
        <v>Shanghai Keter New Materials Co., Ltd.</v>
      </c>
      <c r="S5389" t="str">
        <v>Same</v>
      </c>
      <c r="T5389">
        <v>906366</v>
      </c>
      <c r="U5389">
        <v>3807</v>
      </c>
      <c r="V5389" t="str">
        <v>309ASY INV-PTS SALES</v>
      </c>
      <c r="W5389">
        <v>0</v>
      </c>
      <c r="X5389">
        <v>0</v>
      </c>
      <c r="Y5389">
        <v>1303168</v>
      </c>
      <c r="Z5389" t="str">
        <v>上海科特新材料股份有限公司</v>
      </c>
      <c r="AA5389">
        <v>0</v>
      </c>
      <c r="AB5389">
        <v>2023</v>
      </c>
      <c r="AC5389">
        <v>10</v>
      </c>
      <c r="AD5389" t="str">
        <v>Q3</v>
      </c>
      <c r="AE5389" t="str">
        <v>FY23/24</v>
      </c>
      <c r="AF5389" t="str">
        <v>EAST</v>
      </c>
    </row>
    <row r="5390" spans="1:32">
      <c r="A5390" t="str">
        <v>ESHL</v>
      </c>
      <c r="B5390" t="str">
        <v>SZX</v>
      </c>
      <c r="C5390" t="str">
        <v>SPARES/OTHER</v>
      </c>
      <c r="D5390" s="4">
        <v>45224</v>
      </c>
      <c r="E5390" t="str">
        <v>OTHERS</v>
      </c>
      <c r="F5390">
        <v>14104487</v>
      </c>
      <c r="G5390">
        <v>45224</v>
      </c>
      <c r="H5390" t="str">
        <v>ZMTR|Feeder table(60 slot)</v>
      </c>
      <c r="I5390" t="str">
        <v>Feeder table</v>
      </c>
      <c r="J5390">
        <v>1</v>
      </c>
      <c r="K5390">
        <v>1</v>
      </c>
      <c r="L5390">
        <v>21238.94</v>
      </c>
      <c r="M5390" t="str">
        <v>CNY</v>
      </c>
      <c r="N5390">
        <v>1.07</v>
      </c>
      <c r="O5390">
        <v>21238.94</v>
      </c>
      <c r="P5390">
        <v>22725.665799999999</v>
      </c>
      <c r="Q5390" t="str">
        <v>C66SZX-SMT SERVICE</v>
      </c>
      <c r="R5390" t="str">
        <v>Kwong Ming Electric (Huizhou) Co., Ltd.</v>
      </c>
      <c r="S5390" t="str">
        <v>Same</v>
      </c>
      <c r="T5390">
        <v>906367</v>
      </c>
      <c r="U5390">
        <v>16504.849999999999</v>
      </c>
      <c r="V5390" t="str">
        <v>309ASY INV-PTS SALES</v>
      </c>
      <c r="W5390">
        <v>0</v>
      </c>
      <c r="X5390" t="str">
        <v>KM-H2309163</v>
      </c>
      <c r="Y5390">
        <v>1303275</v>
      </c>
      <c r="Z5390" t="str">
        <v>冠明智能科技股份有限公司</v>
      </c>
      <c r="AA5390">
        <v>0</v>
      </c>
      <c r="AB5390">
        <v>2023</v>
      </c>
      <c r="AC5390">
        <v>10</v>
      </c>
      <c r="AD5390" t="str">
        <v>Q3</v>
      </c>
      <c r="AE5390" t="str">
        <v>FY23/24</v>
      </c>
      <c r="AF5390" t="str">
        <v>SOUTH</v>
      </c>
    </row>
    <row r="5391" spans="1:32">
      <c r="A5391" t="str">
        <v>ESHL</v>
      </c>
      <c r="B5391" t="str">
        <v>SHA</v>
      </c>
      <c r="C5391" t="str">
        <v>FEEDER</v>
      </c>
      <c r="D5391" s="4">
        <v>45229</v>
      </c>
      <c r="E5391" t="str">
        <v>YAMAHA</v>
      </c>
      <c r="F5391">
        <v>14104488</v>
      </c>
      <c r="G5391">
        <v>45229</v>
      </c>
      <c r="H5391" t="str">
        <v>YMCT|KLJ-MC400-00</v>
      </c>
      <c r="I5391" t="str">
        <v>ZS FEEDER ASSY. 24mm</v>
      </c>
      <c r="J5391">
        <v>4</v>
      </c>
      <c r="K5391">
        <v>4</v>
      </c>
      <c r="L5391">
        <v>18230.09</v>
      </c>
      <c r="M5391" t="str">
        <v>CNY</v>
      </c>
      <c r="N5391">
        <v>1.07</v>
      </c>
      <c r="O5391">
        <v>18230.09</v>
      </c>
      <c r="P5391">
        <v>19506.1963</v>
      </c>
      <c r="Q5391" t="str">
        <v>C66SHA-SERVICE GROUP</v>
      </c>
      <c r="R5391" t="str">
        <v>Jianfeng Electronic Technology Co., Ltd.</v>
      </c>
      <c r="S5391" t="str">
        <v>Same</v>
      </c>
      <c r="T5391">
        <v>906368</v>
      </c>
      <c r="U5391">
        <v>14968.8</v>
      </c>
      <c r="V5391" t="str">
        <v>309ASY INV-PTS SALES</v>
      </c>
      <c r="W5391">
        <v>0</v>
      </c>
      <c r="X5391">
        <v>0</v>
      </c>
      <c r="Y5391">
        <v>1307184</v>
      </c>
      <c r="Z5391" t="str">
        <v>鉴丰电子科技有限公司</v>
      </c>
      <c r="AA5391">
        <v>0</v>
      </c>
      <c r="AB5391">
        <v>2023</v>
      </c>
      <c r="AC5391">
        <v>10</v>
      </c>
      <c r="AD5391" t="str">
        <v>Q3</v>
      </c>
      <c r="AE5391" t="str">
        <v>FY23/24</v>
      </c>
      <c r="AF5391" t="str">
        <v>EAST</v>
      </c>
    </row>
    <row r="5392" spans="1:32">
      <c r="A5392" t="str">
        <v>ESHL</v>
      </c>
      <c r="B5392" t="str">
        <v>SHA</v>
      </c>
      <c r="C5392" t="str">
        <v>SPARES/OTHER</v>
      </c>
      <c r="D5392" s="4">
        <v>45229</v>
      </c>
      <c r="E5392" t="str">
        <v>YAMAHA</v>
      </c>
      <c r="F5392">
        <v>14104489</v>
      </c>
      <c r="G5392">
        <v>45229</v>
      </c>
      <c r="H5392" t="str">
        <v>YMCT|KHY-M7750-A0</v>
      </c>
      <c r="I5392" t="str">
        <v>NOZZLE 304A/315A AS.</v>
      </c>
      <c r="J5392">
        <v>1</v>
      </c>
      <c r="K5392">
        <v>1</v>
      </c>
      <c r="L5392">
        <v>700.88</v>
      </c>
      <c r="M5392" t="str">
        <v>CNY</v>
      </c>
      <c r="N5392">
        <v>1.07</v>
      </c>
      <c r="O5392">
        <v>700.88</v>
      </c>
      <c r="P5392">
        <v>749.94159999999999</v>
      </c>
      <c r="Q5392" t="str">
        <v>C66SHA-SERVICE GROUP</v>
      </c>
      <c r="R5392" t="str">
        <v>Huangshan Changwei Hardware Manufacturing Co., Ltd</v>
      </c>
      <c r="S5392" t="str">
        <v>Same</v>
      </c>
      <c r="T5392">
        <v>906369</v>
      </c>
      <c r="U5392">
        <v>408</v>
      </c>
      <c r="V5392" t="str">
        <v>309ASY INV-PTS SALES</v>
      </c>
      <c r="W5392">
        <v>0</v>
      </c>
      <c r="X5392">
        <v>0</v>
      </c>
      <c r="Y5392">
        <v>1307186</v>
      </c>
      <c r="Z5392" t="str">
        <v>黄山市昌维电气科技有限公司</v>
      </c>
      <c r="AA5392">
        <v>0</v>
      </c>
      <c r="AB5392">
        <v>2023</v>
      </c>
      <c r="AC5392">
        <v>10</v>
      </c>
      <c r="AD5392" t="str">
        <v>Q3</v>
      </c>
      <c r="AE5392" t="str">
        <v>FY23/24</v>
      </c>
      <c r="AF5392" t="str">
        <v>EAST</v>
      </c>
    </row>
    <row r="5393" spans="1:32">
      <c r="A5393" t="str">
        <v>ESHL</v>
      </c>
      <c r="B5393" t="str">
        <v>SHA</v>
      </c>
      <c r="C5393" t="str">
        <v>CONTRACT_FEE</v>
      </c>
      <c r="D5393" s="4">
        <v>45233</v>
      </c>
      <c r="E5393" t="str">
        <v>YAMAHA</v>
      </c>
      <c r="F5393">
        <v>13100272</v>
      </c>
      <c r="G5393">
        <v>45233</v>
      </c>
      <c r="H5393" t="str">
        <v>YMCT|REPAIR CHARGE</v>
      </c>
      <c r="I5393" t="str">
        <v>REPAIR CHARGE</v>
      </c>
      <c r="J5393">
        <v>1</v>
      </c>
      <c r="K5393">
        <v>1</v>
      </c>
      <c r="L5393">
        <v>4778.76</v>
      </c>
      <c r="M5393" t="str">
        <v>CNY</v>
      </c>
      <c r="N5393">
        <v>1.07</v>
      </c>
      <c r="O5393">
        <v>4778.76</v>
      </c>
      <c r="P5393">
        <v>5113.2732000000005</v>
      </c>
      <c r="Q5393" t="str">
        <v>C66SHA-SERVICE GROUP</v>
      </c>
      <c r="R5393" t="str">
        <v>Suzhou Kinglight Optoelectronics Co., Ltd.</v>
      </c>
      <c r="S5393" t="str">
        <v>Same</v>
      </c>
      <c r="T5393">
        <v>906372</v>
      </c>
      <c r="U5393">
        <v>0</v>
      </c>
      <c r="V5393" t="str">
        <v>309ASY INV-CONTRACT</v>
      </c>
      <c r="W5393">
        <v>0</v>
      </c>
      <c r="X5393">
        <v>0</v>
      </c>
      <c r="Y5393">
        <v>0</v>
      </c>
      <c r="Z5393" t="str">
        <v>苏州晶台光电有限公司</v>
      </c>
      <c r="AA5393">
        <v>0</v>
      </c>
      <c r="AB5393">
        <v>2023</v>
      </c>
      <c r="AC5393">
        <v>11</v>
      </c>
      <c r="AD5393" t="str">
        <v>Q3</v>
      </c>
      <c r="AE5393" t="str">
        <v>FY23/24</v>
      </c>
      <c r="AF5393" t="str">
        <v>EAST</v>
      </c>
    </row>
    <row r="5394" spans="1:32">
      <c r="A5394" t="str">
        <v>ESHL</v>
      </c>
      <c r="B5394" t="str">
        <v>SHA</v>
      </c>
      <c r="C5394" t="str">
        <v>SPARES/OTHER</v>
      </c>
      <c r="D5394" s="4">
        <v>45233</v>
      </c>
      <c r="E5394" t="str">
        <v>YAMAHA</v>
      </c>
      <c r="F5394">
        <v>14104490</v>
      </c>
      <c r="G5394">
        <v>45233</v>
      </c>
      <c r="H5394" t="str">
        <v>YMCT|KJJ-M66R5-00</v>
      </c>
      <c r="I5394" t="str">
        <v>HNS,ONE ST.DI SHORT</v>
      </c>
      <c r="J5394">
        <v>10</v>
      </c>
      <c r="K5394">
        <v>10</v>
      </c>
      <c r="L5394">
        <v>4221.24</v>
      </c>
      <c r="M5394" t="str">
        <v>CNY</v>
      </c>
      <c r="N5394">
        <v>1.07</v>
      </c>
      <c r="O5394">
        <v>4221.24</v>
      </c>
      <c r="P5394">
        <v>4516.7268000000004</v>
      </c>
      <c r="Q5394" t="str">
        <v>C66SHA-SERVICE GROUP</v>
      </c>
      <c r="R5394" t="str">
        <v>Suzhou Inovance Technology Co Ltd</v>
      </c>
      <c r="S5394" t="str">
        <v>Same</v>
      </c>
      <c r="T5394">
        <v>906371</v>
      </c>
      <c r="U5394">
        <v>2290</v>
      </c>
      <c r="V5394" t="str">
        <v>309ASY INV-PTS SALES</v>
      </c>
      <c r="W5394">
        <v>0</v>
      </c>
      <c r="X5394">
        <v>0</v>
      </c>
      <c r="Y5394">
        <v>1313142</v>
      </c>
      <c r="Z5394" t="str">
        <v>苏州汇川技术有限公司</v>
      </c>
      <c r="AA5394">
        <v>0</v>
      </c>
      <c r="AB5394">
        <v>2023</v>
      </c>
      <c r="AC5394">
        <v>11</v>
      </c>
      <c r="AD5394" t="str">
        <v>Q3</v>
      </c>
      <c r="AE5394" t="str">
        <v>FY23/24</v>
      </c>
      <c r="AF5394" t="str">
        <v>EAST</v>
      </c>
    </row>
    <row r="5395" spans="1:32">
      <c r="A5395" t="str">
        <v>ESHL</v>
      </c>
      <c r="B5395" t="str">
        <v>SHA</v>
      </c>
      <c r="C5395" t="str">
        <v>SPARES/OTHER</v>
      </c>
      <c r="D5395" s="4">
        <v>45233</v>
      </c>
      <c r="E5395" t="str">
        <v>YAMAHA</v>
      </c>
      <c r="F5395">
        <v>14104491</v>
      </c>
      <c r="G5395">
        <v>45233</v>
      </c>
      <c r="H5395" t="str">
        <v>YMCT|KHY-M2267-A0</v>
      </c>
      <c r="I5395" t="str">
        <v>GUIDE X AXIS ASSY</v>
      </c>
      <c r="J5395">
        <v>1</v>
      </c>
      <c r="K5395">
        <v>1</v>
      </c>
      <c r="L5395">
        <v>1135.4000000000001</v>
      </c>
      <c r="M5395" t="str">
        <v>CNY</v>
      </c>
      <c r="N5395">
        <v>1.07</v>
      </c>
      <c r="O5395">
        <v>1135.4000000000001</v>
      </c>
      <c r="P5395">
        <v>1214.8780000000002</v>
      </c>
      <c r="Q5395" t="str">
        <v>C66SHA-SERVICE GROUP</v>
      </c>
      <c r="R5395" t="str">
        <v>Xiamen Ruishengyi Electronics Co., Ltd.</v>
      </c>
      <c r="S5395" t="str">
        <v>Same</v>
      </c>
      <c r="T5395">
        <v>906373</v>
      </c>
      <c r="U5395">
        <v>522</v>
      </c>
      <c r="V5395" t="str">
        <v>309ASY INV-PTS SALES</v>
      </c>
      <c r="W5395">
        <v>0</v>
      </c>
      <c r="X5395">
        <v>0</v>
      </c>
      <c r="Y5395">
        <v>1313154</v>
      </c>
      <c r="Z5395" t="str">
        <v>厦门锐圣义电子有限公司</v>
      </c>
      <c r="AA5395">
        <v>0</v>
      </c>
      <c r="AB5395">
        <v>2023</v>
      </c>
      <c r="AC5395">
        <v>11</v>
      </c>
      <c r="AD5395" t="str">
        <v>Q3</v>
      </c>
      <c r="AE5395" t="str">
        <v>FY23/24</v>
      </c>
      <c r="AF5395" t="str">
        <v>EAST</v>
      </c>
    </row>
    <row r="5396" spans="1:32">
      <c r="A5396" t="str">
        <v>ESHL</v>
      </c>
      <c r="B5396" t="str">
        <v>SHA</v>
      </c>
      <c r="C5396" t="str">
        <v>SPARES/OTHER</v>
      </c>
      <c r="D5396" s="4">
        <v>45233</v>
      </c>
      <c r="E5396" t="str">
        <v>YAMAHA</v>
      </c>
      <c r="F5396">
        <v>14104492</v>
      </c>
      <c r="G5396">
        <v>45233</v>
      </c>
      <c r="H5396" t="str">
        <v>YMCT|90933-02J104</v>
      </c>
      <c r="I5396" t="str">
        <v>BEARING</v>
      </c>
      <c r="J5396">
        <v>20</v>
      </c>
      <c r="K5396">
        <v>20</v>
      </c>
      <c r="L5396">
        <v>991.15</v>
      </c>
      <c r="M5396" t="str">
        <v>CNY</v>
      </c>
      <c r="N5396">
        <v>1.07</v>
      </c>
      <c r="O5396">
        <v>991.15</v>
      </c>
      <c r="P5396">
        <v>1060.5305000000001</v>
      </c>
      <c r="Q5396" t="str">
        <v>C66SHA-SERVICE GROUP</v>
      </c>
      <c r="R5396" t="str">
        <v>Zhejiang Lanxun Microelectronics Technology Co.,Lt</v>
      </c>
      <c r="S5396" t="str">
        <v>Same</v>
      </c>
      <c r="T5396">
        <v>906374</v>
      </c>
      <c r="U5396">
        <v>496.8</v>
      </c>
      <c r="V5396" t="str">
        <v>309ASY INV-PTS SALES</v>
      </c>
      <c r="W5396">
        <v>0</v>
      </c>
      <c r="X5396">
        <v>0</v>
      </c>
      <c r="Y5396">
        <v>1313174</v>
      </c>
      <c r="Z5396" t="str">
        <v>浙江蓝讯微电子科技有限公司</v>
      </c>
      <c r="AA5396">
        <v>0</v>
      </c>
      <c r="AB5396">
        <v>2023</v>
      </c>
      <c r="AC5396">
        <v>11</v>
      </c>
      <c r="AD5396" t="str">
        <v>Q3</v>
      </c>
      <c r="AE5396" t="str">
        <v>FY23/24</v>
      </c>
      <c r="AF5396" t="str">
        <v>EAST</v>
      </c>
    </row>
    <row r="5397" spans="1:32">
      <c r="A5397" t="str">
        <v>ESHL</v>
      </c>
      <c r="B5397" t="str">
        <v>SZX</v>
      </c>
      <c r="C5397" t="str">
        <v>SPARES/OTHER</v>
      </c>
      <c r="D5397" s="4">
        <v>45233</v>
      </c>
      <c r="E5397" t="str">
        <v>OTHERS</v>
      </c>
      <c r="F5397">
        <v>14104493</v>
      </c>
      <c r="G5397">
        <v>45233</v>
      </c>
      <c r="H5397" t="str">
        <v>ZMTR|Feeder table(60 slot)</v>
      </c>
      <c r="I5397" t="str">
        <v>Feeder table</v>
      </c>
      <c r="J5397">
        <v>1</v>
      </c>
      <c r="K5397">
        <v>1</v>
      </c>
      <c r="L5397">
        <v>21238.94</v>
      </c>
      <c r="M5397" t="str">
        <v>CNY</v>
      </c>
      <c r="N5397">
        <v>1.07</v>
      </c>
      <c r="O5397">
        <v>21238.94</v>
      </c>
      <c r="P5397">
        <v>22725.665799999999</v>
      </c>
      <c r="Q5397" t="str">
        <v>C66SZX-SMT SERVICE</v>
      </c>
      <c r="R5397" t="str">
        <v>Kwong Ming Electric (Huizhou) Co., Ltd.</v>
      </c>
      <c r="S5397" t="str">
        <v>Same</v>
      </c>
      <c r="T5397">
        <v>906375</v>
      </c>
      <c r="U5397">
        <v>17000</v>
      </c>
      <c r="V5397" t="str">
        <v>309ASY INV-PTS SALES</v>
      </c>
      <c r="W5397">
        <v>0</v>
      </c>
      <c r="X5397" t="str">
        <v>KM-H2309163</v>
      </c>
      <c r="Y5397">
        <v>1313213</v>
      </c>
      <c r="Z5397" t="str">
        <v>冠明智能科技股份有限公司</v>
      </c>
      <c r="AA5397">
        <v>0</v>
      </c>
      <c r="AB5397">
        <v>2023</v>
      </c>
      <c r="AC5397">
        <v>11</v>
      </c>
      <c r="AD5397" t="str">
        <v>Q3</v>
      </c>
      <c r="AE5397" t="str">
        <v>FY23/24</v>
      </c>
      <c r="AF5397" t="str">
        <v>SOUTH</v>
      </c>
    </row>
    <row r="5398" spans="1:32">
      <c r="A5398" t="str">
        <v>ESHL</v>
      </c>
      <c r="B5398" t="str">
        <v>SHA</v>
      </c>
      <c r="C5398" t="str">
        <v>SERVICE_CHARGE</v>
      </c>
      <c r="D5398" s="4">
        <v>45237</v>
      </c>
      <c r="E5398" t="str">
        <v>YAMAHA</v>
      </c>
      <c r="F5398">
        <v>12101268</v>
      </c>
      <c r="G5398">
        <v>45237</v>
      </c>
      <c r="H5398" t="str">
        <v>YMCT|REPAIR CHARGE</v>
      </c>
      <c r="I5398" t="str">
        <v>REPAIR CHARGE</v>
      </c>
      <c r="J5398">
        <v>1</v>
      </c>
      <c r="K5398">
        <v>1</v>
      </c>
      <c r="L5398">
        <v>991.15</v>
      </c>
      <c r="M5398" t="str">
        <v>CNY</v>
      </c>
      <c r="N5398">
        <v>1.07</v>
      </c>
      <c r="O5398">
        <v>991.15</v>
      </c>
      <c r="P5398">
        <v>1060.5305000000001</v>
      </c>
      <c r="Q5398" t="str">
        <v>C66SHA-SERVICE GROUP</v>
      </c>
      <c r="R5398" t="str">
        <v>Zhejiang Jiaben Electronics Co., Ltd.</v>
      </c>
      <c r="S5398" t="str">
        <v>Same</v>
      </c>
      <c r="T5398">
        <v>906376</v>
      </c>
      <c r="U5398">
        <v>0</v>
      </c>
      <c r="V5398" t="str">
        <v>309ASY INV-NON-CON</v>
      </c>
      <c r="W5398">
        <v>0</v>
      </c>
      <c r="X5398">
        <v>0</v>
      </c>
      <c r="Y5398">
        <v>0</v>
      </c>
      <c r="Z5398" t="str">
        <v>浙江佳奔电子有限公司</v>
      </c>
      <c r="AA5398">
        <v>0</v>
      </c>
      <c r="AB5398">
        <v>2023</v>
      </c>
      <c r="AC5398">
        <v>11</v>
      </c>
      <c r="AD5398" t="str">
        <v>Q3</v>
      </c>
      <c r="AE5398" t="str">
        <v>FY23/24</v>
      </c>
      <c r="AF5398" t="str">
        <v>EAST</v>
      </c>
    </row>
    <row r="5399" spans="1:32">
      <c r="A5399" t="str">
        <v>ESHL</v>
      </c>
      <c r="B5399" t="str">
        <v>XIY</v>
      </c>
      <c r="C5399" t="str">
        <v>SERVICE_CHARGE</v>
      </c>
      <c r="D5399" s="4">
        <v>45237</v>
      </c>
      <c r="E5399" t="str">
        <v>YAMAHA</v>
      </c>
      <c r="F5399">
        <v>12101269</v>
      </c>
      <c r="G5399">
        <v>45237</v>
      </c>
      <c r="H5399" t="str">
        <v>YMCT|REPAIR CHARGE</v>
      </c>
      <c r="I5399" t="str">
        <v>REPAIR CHARGE</v>
      </c>
      <c r="J5399">
        <v>1</v>
      </c>
      <c r="K5399">
        <v>1</v>
      </c>
      <c r="L5399">
        <v>1769.91</v>
      </c>
      <c r="M5399" t="str">
        <v>CNY</v>
      </c>
      <c r="N5399">
        <v>1.07</v>
      </c>
      <c r="O5399">
        <v>1769.91</v>
      </c>
      <c r="P5399">
        <v>1893.8037000000002</v>
      </c>
      <c r="Q5399" t="str">
        <v>C66XIY-SERVICE GROUP</v>
      </c>
      <c r="R5399" t="str">
        <v>Yan'an Morebeck Semiconductor Technology Co., Ltd.</v>
      </c>
      <c r="S5399" t="str">
        <v>Same</v>
      </c>
      <c r="T5399">
        <v>906377</v>
      </c>
      <c r="U5399">
        <v>0</v>
      </c>
      <c r="V5399" t="str">
        <v>309ASY INV-NON-CON</v>
      </c>
      <c r="W5399">
        <v>0</v>
      </c>
      <c r="X5399">
        <v>0</v>
      </c>
      <c r="Y5399">
        <v>0</v>
      </c>
      <c r="Z5399" t="str">
        <v>延安莫贝克半导体科技有限公司</v>
      </c>
      <c r="AA5399">
        <v>0</v>
      </c>
      <c r="AB5399">
        <v>2023</v>
      </c>
      <c r="AC5399">
        <v>11</v>
      </c>
      <c r="AD5399" t="str">
        <v>Q3</v>
      </c>
      <c r="AE5399" t="str">
        <v>FY23/24</v>
      </c>
      <c r="AF5399" t="str">
        <v>WEST</v>
      </c>
    </row>
    <row r="5400" spans="1:32">
      <c r="A5400" t="str">
        <v>ESHL</v>
      </c>
      <c r="B5400" t="str">
        <v>BJS</v>
      </c>
      <c r="C5400" t="str">
        <v>SPARES/OTHER</v>
      </c>
      <c r="D5400" s="4">
        <v>45237</v>
      </c>
      <c r="E5400" t="str">
        <v>OTHERS</v>
      </c>
      <c r="F5400">
        <v>14104494</v>
      </c>
      <c r="G5400">
        <v>45237</v>
      </c>
      <c r="H5400" t="str">
        <v>ZMTR|K48-M3856-00X</v>
      </c>
      <c r="I5400" t="str">
        <v>GREASE PACK(NSL)</v>
      </c>
      <c r="J5400">
        <v>6</v>
      </c>
      <c r="K5400">
        <v>6</v>
      </c>
      <c r="L5400">
        <v>1619.47</v>
      </c>
      <c r="M5400" t="str">
        <v>CNY</v>
      </c>
      <c r="N5400">
        <v>1.07</v>
      </c>
      <c r="O5400">
        <v>1619.47</v>
      </c>
      <c r="P5400">
        <v>1732.8329000000001</v>
      </c>
      <c r="Q5400" t="str">
        <v>C66BJS-SMT SERVICE</v>
      </c>
      <c r="R5400" t="str">
        <v>Jade Bird Fire Co., Ltd.</v>
      </c>
      <c r="S5400" t="str">
        <v>Same</v>
      </c>
      <c r="T5400">
        <v>906370</v>
      </c>
      <c r="U5400">
        <v>690.24</v>
      </c>
      <c r="V5400" t="str">
        <v>309ASY INV-PTS SALES</v>
      </c>
      <c r="W5400">
        <v>0</v>
      </c>
      <c r="X5400" t="str">
        <v>青鸟20230823R1</v>
      </c>
      <c r="Y5400">
        <v>1315148</v>
      </c>
      <c r="Z5400" t="str">
        <v>青鸟消防股份有限公司</v>
      </c>
      <c r="AA5400">
        <v>0</v>
      </c>
      <c r="AB5400">
        <v>2023</v>
      </c>
      <c r="AC5400">
        <v>11</v>
      </c>
      <c r="AD5400" t="str">
        <v>Q3</v>
      </c>
      <c r="AE5400" t="str">
        <v>FY23/24</v>
      </c>
      <c r="AF5400" t="str">
        <v>NORTH</v>
      </c>
    </row>
    <row r="5401" spans="1:32">
      <c r="A5401" t="str">
        <v>ESHL</v>
      </c>
      <c r="B5401" t="str">
        <v>BJS</v>
      </c>
      <c r="C5401" t="str">
        <v>SPARES/OTHER</v>
      </c>
      <c r="D5401" s="4">
        <v>45237</v>
      </c>
      <c r="E5401" t="str">
        <v>YAMAHA</v>
      </c>
      <c r="F5401">
        <v>14104494</v>
      </c>
      <c r="G5401">
        <v>45237</v>
      </c>
      <c r="H5401" t="str">
        <v>YMCT|KMK-M653B-40</v>
      </c>
      <c r="I5401" t="str">
        <v>SEN.DS CV5 AMP ASSY</v>
      </c>
      <c r="J5401">
        <v>1</v>
      </c>
      <c r="K5401">
        <v>1</v>
      </c>
      <c r="L5401">
        <v>1102.6500000000001</v>
      </c>
      <c r="M5401" t="str">
        <v>CNY</v>
      </c>
      <c r="N5401">
        <v>1.07</v>
      </c>
      <c r="O5401">
        <v>1102.6500000000001</v>
      </c>
      <c r="P5401">
        <v>1179.8355000000001</v>
      </c>
      <c r="Q5401" t="str">
        <v>C66BJS-SMT SERVICE</v>
      </c>
      <c r="R5401" t="str">
        <v>Jade Bird Fire Co., Ltd.</v>
      </c>
      <c r="S5401" t="str">
        <v>Same</v>
      </c>
      <c r="T5401">
        <v>906370</v>
      </c>
      <c r="U5401">
        <v>585</v>
      </c>
      <c r="V5401" t="str">
        <v>309ASY INV-PTS SALES</v>
      </c>
      <c r="W5401">
        <v>0</v>
      </c>
      <c r="X5401" t="str">
        <v>青鸟20230823R1</v>
      </c>
      <c r="Y5401">
        <v>1315148</v>
      </c>
      <c r="Z5401" t="str">
        <v>青鸟消防股份有限公司</v>
      </c>
      <c r="AA5401">
        <v>0</v>
      </c>
      <c r="AB5401">
        <v>2023</v>
      </c>
      <c r="AC5401">
        <v>11</v>
      </c>
      <c r="AD5401" t="str">
        <v>Q3</v>
      </c>
      <c r="AE5401" t="str">
        <v>FY23/24</v>
      </c>
      <c r="AF5401" t="str">
        <v>NORTH</v>
      </c>
    </row>
    <row r="5402" spans="1:32">
      <c r="A5402" t="str">
        <v>ESHL</v>
      </c>
      <c r="B5402" t="str">
        <v>BJS</v>
      </c>
      <c r="C5402" t="str">
        <v>SPARES/OTHER</v>
      </c>
      <c r="D5402" s="4">
        <v>45237</v>
      </c>
      <c r="E5402" t="str">
        <v>YAMAHA</v>
      </c>
      <c r="F5402">
        <v>14104494</v>
      </c>
      <c r="G5402">
        <v>45237</v>
      </c>
      <c r="H5402" t="str">
        <v>YMCT|KLC-M9192-00</v>
      </c>
      <c r="I5402" t="str">
        <v>SENSOR HEAD 2</v>
      </c>
      <c r="J5402">
        <v>1</v>
      </c>
      <c r="K5402">
        <v>1</v>
      </c>
      <c r="L5402">
        <v>1676.11</v>
      </c>
      <c r="M5402" t="str">
        <v>CNY</v>
      </c>
      <c r="N5402">
        <v>1.07</v>
      </c>
      <c r="O5402">
        <v>1676.11</v>
      </c>
      <c r="P5402">
        <v>1793.4376999999999</v>
      </c>
      <c r="Q5402" t="str">
        <v>C66BJS-SMT SERVICE</v>
      </c>
      <c r="R5402" t="str">
        <v>Jade Bird Fire Co., Ltd.</v>
      </c>
      <c r="S5402" t="str">
        <v>Same</v>
      </c>
      <c r="T5402">
        <v>906370</v>
      </c>
      <c r="U5402">
        <v>890</v>
      </c>
      <c r="V5402" t="str">
        <v>309ASY INV-PTS SALES</v>
      </c>
      <c r="W5402">
        <v>0</v>
      </c>
      <c r="X5402" t="str">
        <v>青鸟20230823R1</v>
      </c>
      <c r="Y5402">
        <v>1315148</v>
      </c>
      <c r="Z5402" t="str">
        <v>青鸟消防股份有限公司</v>
      </c>
      <c r="AA5402">
        <v>0</v>
      </c>
      <c r="AB5402">
        <v>2023</v>
      </c>
      <c r="AC5402">
        <v>11</v>
      </c>
      <c r="AD5402" t="str">
        <v>Q3</v>
      </c>
      <c r="AE5402" t="str">
        <v>FY23/24</v>
      </c>
      <c r="AF5402" t="str">
        <v>NORTH</v>
      </c>
    </row>
    <row r="5403" spans="1:32">
      <c r="A5403" t="str">
        <v>ESHL</v>
      </c>
      <c r="B5403" t="str">
        <v>BJS</v>
      </c>
      <c r="C5403" t="str">
        <v>SPARES/OTHER</v>
      </c>
      <c r="D5403" s="4">
        <v>45237</v>
      </c>
      <c r="E5403" t="str">
        <v>YAMAHA</v>
      </c>
      <c r="F5403">
        <v>14104494</v>
      </c>
      <c r="G5403">
        <v>45237</v>
      </c>
      <c r="H5403" t="str">
        <v>YMCT|KLW-M915B-00</v>
      </c>
      <c r="I5403" t="str">
        <v>SENSOR HEAD 2</v>
      </c>
      <c r="J5403">
        <v>1</v>
      </c>
      <c r="K5403">
        <v>1</v>
      </c>
      <c r="L5403">
        <v>2000</v>
      </c>
      <c r="M5403" t="str">
        <v>CNY</v>
      </c>
      <c r="N5403">
        <v>1.07</v>
      </c>
      <c r="O5403">
        <v>2000</v>
      </c>
      <c r="P5403">
        <v>2140</v>
      </c>
      <c r="Q5403" t="str">
        <v>C66BJS-SMT SERVICE</v>
      </c>
      <c r="R5403" t="str">
        <v>Jade Bird Fire Co., Ltd.</v>
      </c>
      <c r="S5403" t="str">
        <v>Same</v>
      </c>
      <c r="T5403">
        <v>906370</v>
      </c>
      <c r="U5403">
        <v>1062</v>
      </c>
      <c r="V5403" t="str">
        <v>309ASY INV-PTS SALES</v>
      </c>
      <c r="W5403">
        <v>0</v>
      </c>
      <c r="X5403" t="str">
        <v>青鸟20230823R1</v>
      </c>
      <c r="Y5403">
        <v>1315148</v>
      </c>
      <c r="Z5403" t="str">
        <v>青鸟消防股份有限公司</v>
      </c>
      <c r="AA5403">
        <v>0</v>
      </c>
      <c r="AB5403">
        <v>2023</v>
      </c>
      <c r="AC5403">
        <v>11</v>
      </c>
      <c r="AD5403" t="str">
        <v>Q3</v>
      </c>
      <c r="AE5403" t="str">
        <v>FY23/24</v>
      </c>
      <c r="AF5403" t="str">
        <v>NORTH</v>
      </c>
    </row>
    <row r="5404" spans="1:32">
      <c r="A5404" t="str">
        <v>ESHL</v>
      </c>
      <c r="B5404" t="str">
        <v>BJS</v>
      </c>
      <c r="C5404" t="str">
        <v>SPARES/OTHER</v>
      </c>
      <c r="D5404" s="4">
        <v>45237</v>
      </c>
      <c r="E5404" t="str">
        <v>YAMAHA</v>
      </c>
      <c r="F5404">
        <v>14104494</v>
      </c>
      <c r="G5404">
        <v>45237</v>
      </c>
      <c r="H5404" t="str">
        <v>YMCT|KHJ-MC181-00</v>
      </c>
      <c r="I5404" t="str">
        <v>HANDLE</v>
      </c>
      <c r="J5404">
        <v>10</v>
      </c>
      <c r="K5404">
        <v>10</v>
      </c>
      <c r="L5404">
        <v>575.22</v>
      </c>
      <c r="M5404" t="str">
        <v>CNY</v>
      </c>
      <c r="N5404">
        <v>1.07</v>
      </c>
      <c r="O5404">
        <v>575.22</v>
      </c>
      <c r="P5404">
        <v>615.48540000000003</v>
      </c>
      <c r="Q5404" t="str">
        <v>C66BJS-SMT SERVICE</v>
      </c>
      <c r="R5404" t="str">
        <v>Jade Bird Fire Co., Ltd.</v>
      </c>
      <c r="S5404" t="str">
        <v>Same</v>
      </c>
      <c r="T5404">
        <v>906370</v>
      </c>
      <c r="U5404">
        <v>310</v>
      </c>
      <c r="V5404" t="str">
        <v>309ASY INV-PTS SALES</v>
      </c>
      <c r="W5404">
        <v>0</v>
      </c>
      <c r="X5404" t="str">
        <v>青鸟20230823R1</v>
      </c>
      <c r="Y5404">
        <v>1315148</v>
      </c>
      <c r="Z5404" t="str">
        <v>青鸟消防股份有限公司</v>
      </c>
      <c r="AA5404">
        <v>0</v>
      </c>
      <c r="AB5404">
        <v>2023</v>
      </c>
      <c r="AC5404">
        <v>11</v>
      </c>
      <c r="AD5404" t="str">
        <v>Q3</v>
      </c>
      <c r="AE5404" t="str">
        <v>FY23/24</v>
      </c>
      <c r="AF5404" t="str">
        <v>NORTH</v>
      </c>
    </row>
    <row r="5405" spans="1:32">
      <c r="A5405" t="str">
        <v>ESHL</v>
      </c>
      <c r="B5405" t="str">
        <v>BJS</v>
      </c>
      <c r="C5405" t="str">
        <v>SPARES/OTHER</v>
      </c>
      <c r="D5405" s="4">
        <v>45237</v>
      </c>
      <c r="E5405" t="str">
        <v>YAMAHA</v>
      </c>
      <c r="F5405">
        <v>14104494</v>
      </c>
      <c r="G5405">
        <v>45237</v>
      </c>
      <c r="H5405" t="str">
        <v>YMCT|KLJ-MC245-00</v>
      </c>
      <c r="I5405" t="str">
        <v>LEVER F 1216</v>
      </c>
      <c r="J5405">
        <v>6</v>
      </c>
      <c r="K5405">
        <v>6</v>
      </c>
      <c r="L5405">
        <v>228.32</v>
      </c>
      <c r="M5405" t="str">
        <v>CNY</v>
      </c>
      <c r="N5405">
        <v>1.07</v>
      </c>
      <c r="O5405">
        <v>228.32</v>
      </c>
      <c r="P5405">
        <v>244.30240000000001</v>
      </c>
      <c r="Q5405" t="str">
        <v>C66BJS-SMT SERVICE</v>
      </c>
      <c r="R5405" t="str">
        <v>Jade Bird Fire Co., Ltd.</v>
      </c>
      <c r="S5405" t="str">
        <v>Same</v>
      </c>
      <c r="T5405">
        <v>906370</v>
      </c>
      <c r="U5405">
        <v>120</v>
      </c>
      <c r="V5405" t="str">
        <v>309ASY INV-PTS SALES</v>
      </c>
      <c r="W5405">
        <v>0</v>
      </c>
      <c r="X5405" t="str">
        <v>青鸟20230823R1</v>
      </c>
      <c r="Y5405">
        <v>1315148</v>
      </c>
      <c r="Z5405" t="str">
        <v>青鸟消防股份有限公司</v>
      </c>
      <c r="AA5405">
        <v>0</v>
      </c>
      <c r="AB5405">
        <v>2023</v>
      </c>
      <c r="AC5405">
        <v>11</v>
      </c>
      <c r="AD5405" t="str">
        <v>Q3</v>
      </c>
      <c r="AE5405" t="str">
        <v>FY23/24</v>
      </c>
      <c r="AF5405" t="str">
        <v>NORTH</v>
      </c>
    </row>
    <row r="5406" spans="1:32">
      <c r="A5406" t="str">
        <v>ESHL</v>
      </c>
      <c r="B5406" t="str">
        <v>BJS</v>
      </c>
      <c r="C5406" t="str">
        <v>SPARES/OTHER</v>
      </c>
      <c r="D5406" s="4">
        <v>45237</v>
      </c>
      <c r="E5406" t="str">
        <v>YAMAHA</v>
      </c>
      <c r="F5406">
        <v>14104494</v>
      </c>
      <c r="G5406">
        <v>45237</v>
      </c>
      <c r="H5406" t="str">
        <v>YMCT|KHW-M3852-A1</v>
      </c>
      <c r="I5406" t="str">
        <v>GREASE GUN SET</v>
      </c>
      <c r="J5406">
        <v>1</v>
      </c>
      <c r="K5406">
        <v>1</v>
      </c>
      <c r="L5406">
        <v>1621.24</v>
      </c>
      <c r="M5406" t="str">
        <v>CNY</v>
      </c>
      <c r="N5406">
        <v>1.07</v>
      </c>
      <c r="O5406">
        <v>1621.24</v>
      </c>
      <c r="P5406">
        <v>1734.7268000000001</v>
      </c>
      <c r="Q5406" t="str">
        <v>C66BJS-SMT SERVICE</v>
      </c>
      <c r="R5406" t="str">
        <v>Jade Bird Fire Co., Ltd.</v>
      </c>
      <c r="S5406" t="str">
        <v>Same</v>
      </c>
      <c r="T5406">
        <v>906370</v>
      </c>
      <c r="U5406">
        <v>929.87</v>
      </c>
      <c r="V5406" t="str">
        <v>309ASY INV-PTS SALES</v>
      </c>
      <c r="W5406">
        <v>0</v>
      </c>
      <c r="X5406" t="str">
        <v>青鸟20230823R1</v>
      </c>
      <c r="Y5406">
        <v>1315148</v>
      </c>
      <c r="Z5406" t="str">
        <v>青鸟消防股份有限公司</v>
      </c>
      <c r="AA5406">
        <v>0</v>
      </c>
      <c r="AB5406">
        <v>2023</v>
      </c>
      <c r="AC5406">
        <v>11</v>
      </c>
      <c r="AD5406" t="str">
        <v>Q3</v>
      </c>
      <c r="AE5406" t="str">
        <v>FY23/24</v>
      </c>
      <c r="AF5406" t="str">
        <v>NORTH</v>
      </c>
    </row>
    <row r="5407" spans="1:32">
      <c r="A5407" t="str">
        <v>ESHL</v>
      </c>
      <c r="B5407" t="str">
        <v>BJS</v>
      </c>
      <c r="C5407" t="str">
        <v>SPARES/OTHER</v>
      </c>
      <c r="D5407" s="4">
        <v>45237</v>
      </c>
      <c r="E5407" t="str">
        <v>YAMAHA</v>
      </c>
      <c r="F5407">
        <v>14104494</v>
      </c>
      <c r="G5407">
        <v>45237</v>
      </c>
      <c r="H5407" t="str">
        <v>YMCT|KMK-M917H-00</v>
      </c>
      <c r="I5407" t="str">
        <v>BELT CONVEYOR</v>
      </c>
      <c r="J5407">
        <v>2</v>
      </c>
      <c r="K5407">
        <v>2</v>
      </c>
      <c r="L5407">
        <v>584.07000000000005</v>
      </c>
      <c r="M5407" t="str">
        <v>CNY</v>
      </c>
      <c r="N5407">
        <v>1.07</v>
      </c>
      <c r="O5407">
        <v>584.07000000000005</v>
      </c>
      <c r="P5407">
        <v>624.95490000000007</v>
      </c>
      <c r="Q5407" t="str">
        <v>C66BJS-SMT SERVICE</v>
      </c>
      <c r="R5407" t="str">
        <v>Jade Bird Fire Co., Ltd.</v>
      </c>
      <c r="S5407" t="str">
        <v>Same</v>
      </c>
      <c r="T5407">
        <v>906370</v>
      </c>
      <c r="U5407">
        <v>341</v>
      </c>
      <c r="V5407" t="str">
        <v>309ASY INV-PTS SALES</v>
      </c>
      <c r="W5407">
        <v>0</v>
      </c>
      <c r="X5407" t="str">
        <v>青鸟20230823R1</v>
      </c>
      <c r="Y5407">
        <v>1315148</v>
      </c>
      <c r="Z5407" t="str">
        <v>青鸟消防股份有限公司</v>
      </c>
      <c r="AA5407">
        <v>0</v>
      </c>
      <c r="AB5407">
        <v>2023</v>
      </c>
      <c r="AC5407">
        <v>11</v>
      </c>
      <c r="AD5407" t="str">
        <v>Q3</v>
      </c>
      <c r="AE5407" t="str">
        <v>FY23/24</v>
      </c>
      <c r="AF5407" t="str">
        <v>NORTH</v>
      </c>
    </row>
    <row r="5408" spans="1:32">
      <c r="A5408" t="str">
        <v>ESHL</v>
      </c>
      <c r="B5408" t="str">
        <v>BJS</v>
      </c>
      <c r="C5408" t="str">
        <v>SPARES/OTHER</v>
      </c>
      <c r="D5408" s="4">
        <v>45237</v>
      </c>
      <c r="E5408" t="str">
        <v>YAMAHA</v>
      </c>
      <c r="F5408">
        <v>14104494</v>
      </c>
      <c r="G5408">
        <v>45237</v>
      </c>
      <c r="H5408" t="str">
        <v>YMCT|KLJ-MC445-00</v>
      </c>
      <c r="I5408" t="str">
        <v>LEVER F 24MM</v>
      </c>
      <c r="J5408">
        <v>5</v>
      </c>
      <c r="K5408">
        <v>5</v>
      </c>
      <c r="L5408">
        <v>292.04000000000002</v>
      </c>
      <c r="M5408" t="str">
        <v>CNY</v>
      </c>
      <c r="N5408">
        <v>1.07</v>
      </c>
      <c r="O5408">
        <v>292.04000000000002</v>
      </c>
      <c r="P5408">
        <v>312.48280000000005</v>
      </c>
      <c r="Q5408" t="str">
        <v>C66BJS-SMT SERVICE</v>
      </c>
      <c r="R5408" t="str">
        <v>Jade Bird Fire Co., Ltd.</v>
      </c>
      <c r="S5408" t="str">
        <v>Same</v>
      </c>
      <c r="T5408">
        <v>906370</v>
      </c>
      <c r="U5408">
        <v>155</v>
      </c>
      <c r="V5408" t="str">
        <v>309ASY INV-PTS SALES</v>
      </c>
      <c r="W5408">
        <v>0</v>
      </c>
      <c r="X5408" t="str">
        <v>青鸟20230823R1</v>
      </c>
      <c r="Y5408">
        <v>1315148</v>
      </c>
      <c r="Z5408" t="str">
        <v>青鸟消防股份有限公司</v>
      </c>
      <c r="AA5408">
        <v>0</v>
      </c>
      <c r="AB5408">
        <v>2023</v>
      </c>
      <c r="AC5408">
        <v>11</v>
      </c>
      <c r="AD5408" t="str">
        <v>Q3</v>
      </c>
      <c r="AE5408" t="str">
        <v>FY23/24</v>
      </c>
      <c r="AF5408" t="str">
        <v>NORTH</v>
      </c>
    </row>
    <row r="5409" spans="1:32">
      <c r="A5409" t="str">
        <v>ESHL</v>
      </c>
      <c r="B5409" t="str">
        <v>BJS</v>
      </c>
      <c r="C5409" t="str">
        <v>SPARES/OTHER</v>
      </c>
      <c r="D5409" s="4">
        <v>45237</v>
      </c>
      <c r="E5409" t="str">
        <v>YAMAHA</v>
      </c>
      <c r="F5409">
        <v>14104494</v>
      </c>
      <c r="G5409">
        <v>45237</v>
      </c>
      <c r="H5409" t="str">
        <v>YMCT|KMK-M9110-00</v>
      </c>
      <c r="I5409" t="str">
        <v>BELT CONVEYOR</v>
      </c>
      <c r="J5409">
        <v>2</v>
      </c>
      <c r="K5409">
        <v>2</v>
      </c>
      <c r="L5409">
        <v>584.07000000000005</v>
      </c>
      <c r="M5409" t="str">
        <v>CNY</v>
      </c>
      <c r="N5409">
        <v>1.07</v>
      </c>
      <c r="O5409">
        <v>584.07000000000005</v>
      </c>
      <c r="P5409">
        <v>624.95490000000007</v>
      </c>
      <c r="Q5409" t="str">
        <v>C66BJS-SMT SERVICE</v>
      </c>
      <c r="R5409" t="str">
        <v>Jade Bird Fire Co., Ltd.</v>
      </c>
      <c r="S5409" t="str">
        <v>Same</v>
      </c>
      <c r="T5409">
        <v>906370</v>
      </c>
      <c r="U5409">
        <v>341</v>
      </c>
      <c r="V5409" t="str">
        <v>309ASY INV-PTS SALES</v>
      </c>
      <c r="W5409">
        <v>0</v>
      </c>
      <c r="X5409" t="str">
        <v>青鸟20230823R1</v>
      </c>
      <c r="Y5409">
        <v>1315148</v>
      </c>
      <c r="Z5409" t="str">
        <v>青鸟消防股份有限公司</v>
      </c>
      <c r="AA5409">
        <v>0</v>
      </c>
      <c r="AB5409">
        <v>2023</v>
      </c>
      <c r="AC5409">
        <v>11</v>
      </c>
      <c r="AD5409" t="str">
        <v>Q3</v>
      </c>
      <c r="AE5409" t="str">
        <v>FY23/24</v>
      </c>
      <c r="AF5409" t="str">
        <v>NORTH</v>
      </c>
    </row>
    <row r="5410" spans="1:32">
      <c r="A5410" t="str">
        <v>ESHL</v>
      </c>
      <c r="B5410" t="str">
        <v>BJS</v>
      </c>
      <c r="C5410" t="str">
        <v>SPARES/OTHER</v>
      </c>
      <c r="D5410" s="4">
        <v>45237</v>
      </c>
      <c r="E5410" t="str">
        <v>YAMAHA</v>
      </c>
      <c r="F5410">
        <v>14104494</v>
      </c>
      <c r="G5410">
        <v>45237</v>
      </c>
      <c r="H5410" t="str">
        <v>YMCT|KHJ-MC545-01</v>
      </c>
      <c r="I5410" t="str">
        <v>LEVER TAPE GUIDE F</v>
      </c>
      <c r="J5410">
        <v>5</v>
      </c>
      <c r="K5410">
        <v>5</v>
      </c>
      <c r="L5410">
        <v>1190.27</v>
      </c>
      <c r="M5410" t="str">
        <v>CNY</v>
      </c>
      <c r="N5410">
        <v>1.07</v>
      </c>
      <c r="O5410">
        <v>1190.27</v>
      </c>
      <c r="P5410">
        <v>1273.5889</v>
      </c>
      <c r="Q5410" t="str">
        <v>C66BJS-SMT SERVICE</v>
      </c>
      <c r="R5410" t="str">
        <v>Jade Bird Fire Co., Ltd.</v>
      </c>
      <c r="S5410" t="str">
        <v>Same</v>
      </c>
      <c r="T5410">
        <v>906370</v>
      </c>
      <c r="U5410">
        <v>630</v>
      </c>
      <c r="V5410" t="str">
        <v>309ASY INV-PTS SALES</v>
      </c>
      <c r="W5410">
        <v>0</v>
      </c>
      <c r="X5410" t="str">
        <v>青鸟20230823R1</v>
      </c>
      <c r="Y5410">
        <v>1315148</v>
      </c>
      <c r="Z5410" t="str">
        <v>青鸟消防股份有限公司</v>
      </c>
      <c r="AA5410">
        <v>0</v>
      </c>
      <c r="AB5410">
        <v>2023</v>
      </c>
      <c r="AC5410">
        <v>11</v>
      </c>
      <c r="AD5410" t="str">
        <v>Q3</v>
      </c>
      <c r="AE5410" t="str">
        <v>FY23/24</v>
      </c>
      <c r="AF5410" t="str">
        <v>NORTH</v>
      </c>
    </row>
    <row r="5411" spans="1:32">
      <c r="A5411" t="str">
        <v>ESHL</v>
      </c>
      <c r="B5411" t="str">
        <v>BJS</v>
      </c>
      <c r="C5411" t="str">
        <v>SPARES/OTHER</v>
      </c>
      <c r="D5411" s="4">
        <v>45237</v>
      </c>
      <c r="E5411" t="str">
        <v>YAMAHA</v>
      </c>
      <c r="F5411">
        <v>14104494</v>
      </c>
      <c r="G5411">
        <v>45237</v>
      </c>
      <c r="H5411" t="str">
        <v>YMCT|KHJ-MC645-01</v>
      </c>
      <c r="I5411" t="str">
        <v>LEVER TAPE GUIDE F</v>
      </c>
      <c r="J5411">
        <v>3</v>
      </c>
      <c r="K5411">
        <v>3</v>
      </c>
      <c r="L5411">
        <v>714.16</v>
      </c>
      <c r="M5411" t="str">
        <v>CNY</v>
      </c>
      <c r="N5411">
        <v>1.07</v>
      </c>
      <c r="O5411">
        <v>714.16</v>
      </c>
      <c r="P5411">
        <v>764.15120000000002</v>
      </c>
      <c r="Q5411" t="str">
        <v>C66BJS-SMT SERVICE</v>
      </c>
      <c r="R5411" t="str">
        <v>Jade Bird Fire Co., Ltd.</v>
      </c>
      <c r="S5411" t="str">
        <v>Same</v>
      </c>
      <c r="T5411">
        <v>906370</v>
      </c>
      <c r="U5411">
        <v>378</v>
      </c>
      <c r="V5411" t="str">
        <v>309ASY INV-PTS SALES</v>
      </c>
      <c r="W5411">
        <v>0</v>
      </c>
      <c r="X5411" t="str">
        <v>青鸟20230823R1</v>
      </c>
      <c r="Y5411">
        <v>1315148</v>
      </c>
      <c r="Z5411" t="str">
        <v>青鸟消防股份有限公司</v>
      </c>
      <c r="AA5411">
        <v>0</v>
      </c>
      <c r="AB5411">
        <v>2023</v>
      </c>
      <c r="AC5411">
        <v>11</v>
      </c>
      <c r="AD5411" t="str">
        <v>Q3</v>
      </c>
      <c r="AE5411" t="str">
        <v>FY23/24</v>
      </c>
      <c r="AF5411" t="str">
        <v>NORTH</v>
      </c>
    </row>
    <row r="5412" spans="1:32">
      <c r="A5412" t="str">
        <v>ESHL</v>
      </c>
      <c r="B5412" t="str">
        <v>BJS</v>
      </c>
      <c r="C5412" t="str">
        <v>SPARES/OTHER</v>
      </c>
      <c r="D5412" s="4">
        <v>45237</v>
      </c>
      <c r="E5412" t="str">
        <v>YAMAHA</v>
      </c>
      <c r="F5412">
        <v>14104494</v>
      </c>
      <c r="G5412">
        <v>45237</v>
      </c>
      <c r="H5412" t="str">
        <v>YMCT|KHJ-MC845-01</v>
      </c>
      <c r="I5412" t="str">
        <v>LEVER TAPE GUIDE F</v>
      </c>
      <c r="J5412">
        <v>2</v>
      </c>
      <c r="K5412">
        <v>2</v>
      </c>
      <c r="L5412">
        <v>584.07000000000005</v>
      </c>
      <c r="M5412" t="str">
        <v>CNY</v>
      </c>
      <c r="N5412">
        <v>1.07</v>
      </c>
      <c r="O5412">
        <v>584.07000000000005</v>
      </c>
      <c r="P5412">
        <v>624.95490000000007</v>
      </c>
      <c r="Q5412" t="str">
        <v>C66BJS-SMT SERVICE</v>
      </c>
      <c r="R5412" t="str">
        <v>Jade Bird Fire Co., Ltd.</v>
      </c>
      <c r="S5412" t="str">
        <v>Same</v>
      </c>
      <c r="T5412">
        <v>906370</v>
      </c>
      <c r="U5412">
        <v>310</v>
      </c>
      <c r="V5412" t="str">
        <v>309ASY INV-PTS SALES</v>
      </c>
      <c r="W5412">
        <v>0</v>
      </c>
      <c r="X5412" t="str">
        <v>青鸟20230823R1</v>
      </c>
      <c r="Y5412">
        <v>1315148</v>
      </c>
      <c r="Z5412" t="str">
        <v>青鸟消防股份有限公司</v>
      </c>
      <c r="AA5412">
        <v>0</v>
      </c>
      <c r="AB5412">
        <v>2023</v>
      </c>
      <c r="AC5412">
        <v>11</v>
      </c>
      <c r="AD5412" t="str">
        <v>Q3</v>
      </c>
      <c r="AE5412" t="str">
        <v>FY23/24</v>
      </c>
      <c r="AF5412" t="str">
        <v>NORTH</v>
      </c>
    </row>
    <row r="5413" spans="1:32">
      <c r="A5413" t="str">
        <v>ESHL</v>
      </c>
      <c r="B5413" t="str">
        <v>BJS</v>
      </c>
      <c r="C5413" t="str">
        <v>SPARES/OTHER</v>
      </c>
      <c r="D5413" s="4">
        <v>45237</v>
      </c>
      <c r="E5413" t="str">
        <v>YAMAHA</v>
      </c>
      <c r="F5413">
        <v>14104494</v>
      </c>
      <c r="G5413">
        <v>45237</v>
      </c>
      <c r="H5413" t="str">
        <v>YMCT|KHN-M7710-A4</v>
      </c>
      <c r="I5413" t="str">
        <v>NOZZLE 301A ASSY</v>
      </c>
      <c r="J5413">
        <v>17</v>
      </c>
      <c r="K5413">
        <v>17</v>
      </c>
      <c r="L5413">
        <v>9778.76</v>
      </c>
      <c r="M5413" t="str">
        <v>CNY</v>
      </c>
      <c r="N5413">
        <v>1.07</v>
      </c>
      <c r="O5413">
        <v>9778.76</v>
      </c>
      <c r="P5413">
        <v>10463.273200000001</v>
      </c>
      <c r="Q5413" t="str">
        <v>C66BJS-SMT SERVICE</v>
      </c>
      <c r="R5413" t="str">
        <v>Jade Bird Fire Co., Ltd.</v>
      </c>
      <c r="S5413" t="str">
        <v>Same</v>
      </c>
      <c r="T5413">
        <v>906370</v>
      </c>
      <c r="U5413">
        <v>6460</v>
      </c>
      <c r="V5413" t="str">
        <v>309ASY INV-PTS SALES</v>
      </c>
      <c r="W5413">
        <v>0</v>
      </c>
      <c r="X5413" t="str">
        <v>青鸟20230823R1</v>
      </c>
      <c r="Y5413">
        <v>1315148</v>
      </c>
      <c r="Z5413" t="str">
        <v>青鸟消防股份有限公司</v>
      </c>
      <c r="AA5413">
        <v>0</v>
      </c>
      <c r="AB5413">
        <v>2023</v>
      </c>
      <c r="AC5413">
        <v>11</v>
      </c>
      <c r="AD5413" t="str">
        <v>Q3</v>
      </c>
      <c r="AE5413" t="str">
        <v>FY23/24</v>
      </c>
      <c r="AF5413" t="str">
        <v>NORTH</v>
      </c>
    </row>
    <row r="5414" spans="1:32">
      <c r="A5414" t="str">
        <v>ESHL</v>
      </c>
      <c r="B5414" t="str">
        <v>BJS</v>
      </c>
      <c r="C5414" t="str">
        <v>SPARES/OTHER</v>
      </c>
      <c r="D5414" s="4">
        <v>45237</v>
      </c>
      <c r="E5414" t="str">
        <v>YAMAHA</v>
      </c>
      <c r="F5414">
        <v>14104494</v>
      </c>
      <c r="G5414">
        <v>45237</v>
      </c>
      <c r="H5414" t="str">
        <v>YMCT|KLW-M711S-A1</v>
      </c>
      <c r="I5414" t="str">
        <v>SHAFT 1,SPARE</v>
      </c>
      <c r="J5414">
        <v>2</v>
      </c>
      <c r="K5414">
        <v>2</v>
      </c>
      <c r="L5414">
        <v>10332.74</v>
      </c>
      <c r="M5414" t="str">
        <v>CNY</v>
      </c>
      <c r="N5414">
        <v>1.07</v>
      </c>
      <c r="O5414">
        <v>10332.74</v>
      </c>
      <c r="P5414">
        <v>11056.031800000001</v>
      </c>
      <c r="Q5414" t="str">
        <v>C66BJS-SMT SERVICE</v>
      </c>
      <c r="R5414" t="str">
        <v>Jade Bird Fire Co., Ltd.</v>
      </c>
      <c r="S5414" t="str">
        <v>Same</v>
      </c>
      <c r="T5414">
        <v>906370</v>
      </c>
      <c r="U5414">
        <v>5486</v>
      </c>
      <c r="V5414" t="str">
        <v>309ASY INV-PTS SALES</v>
      </c>
      <c r="W5414">
        <v>0</v>
      </c>
      <c r="X5414" t="str">
        <v>青鸟20230823R1</v>
      </c>
      <c r="Y5414">
        <v>1315148</v>
      </c>
      <c r="Z5414" t="str">
        <v>青鸟消防股份有限公司</v>
      </c>
      <c r="AA5414">
        <v>0</v>
      </c>
      <c r="AB5414">
        <v>2023</v>
      </c>
      <c r="AC5414">
        <v>11</v>
      </c>
      <c r="AD5414" t="str">
        <v>Q3</v>
      </c>
      <c r="AE5414" t="str">
        <v>FY23/24</v>
      </c>
      <c r="AF5414" t="str">
        <v>NORTH</v>
      </c>
    </row>
    <row r="5415" spans="1:32">
      <c r="A5415" t="str">
        <v>ESHL</v>
      </c>
      <c r="B5415" t="str">
        <v>BJS</v>
      </c>
      <c r="C5415" t="str">
        <v>SPARES/OTHER</v>
      </c>
      <c r="D5415" s="4">
        <v>45237</v>
      </c>
      <c r="E5415" t="str">
        <v>YAMAHA</v>
      </c>
      <c r="F5415">
        <v>14104494</v>
      </c>
      <c r="G5415">
        <v>45237</v>
      </c>
      <c r="H5415" t="str">
        <v>YMCT|KMK-M957H-00</v>
      </c>
      <c r="I5415" t="str">
        <v>BELT CONVEYOR</v>
      </c>
      <c r="J5415">
        <v>4</v>
      </c>
      <c r="K5415">
        <v>4</v>
      </c>
      <c r="L5415">
        <v>1168.1400000000001</v>
      </c>
      <c r="M5415" t="str">
        <v>CNY</v>
      </c>
      <c r="N5415">
        <v>1.07</v>
      </c>
      <c r="O5415">
        <v>1168.1400000000001</v>
      </c>
      <c r="P5415">
        <v>1249.9098000000001</v>
      </c>
      <c r="Q5415" t="str">
        <v>C66BJS-SMT SERVICE</v>
      </c>
      <c r="R5415" t="str">
        <v>Jade Bird Fire Co., Ltd.</v>
      </c>
      <c r="S5415" t="str">
        <v>Same</v>
      </c>
      <c r="T5415">
        <v>906370</v>
      </c>
      <c r="U5415">
        <v>682</v>
      </c>
      <c r="V5415" t="str">
        <v>309ASY INV-PTS SALES</v>
      </c>
      <c r="W5415">
        <v>0</v>
      </c>
      <c r="X5415" t="str">
        <v>青鸟20230823R1</v>
      </c>
      <c r="Y5415">
        <v>1315148</v>
      </c>
      <c r="Z5415" t="str">
        <v>青鸟消防股份有限公司</v>
      </c>
      <c r="AA5415">
        <v>0</v>
      </c>
      <c r="AB5415">
        <v>2023</v>
      </c>
      <c r="AC5415">
        <v>11</v>
      </c>
      <c r="AD5415" t="str">
        <v>Q3</v>
      </c>
      <c r="AE5415" t="str">
        <v>FY23/24</v>
      </c>
      <c r="AF5415" t="str">
        <v>NORTH</v>
      </c>
    </row>
    <row r="5416" spans="1:32">
      <c r="A5416" t="str">
        <v>ESHL</v>
      </c>
      <c r="B5416" t="str">
        <v>BJS</v>
      </c>
      <c r="C5416" t="str">
        <v>SPARES/OTHER</v>
      </c>
      <c r="D5416" s="4">
        <v>45237</v>
      </c>
      <c r="E5416" t="str">
        <v>YAMAHA</v>
      </c>
      <c r="F5416">
        <v>14104494</v>
      </c>
      <c r="G5416">
        <v>45237</v>
      </c>
      <c r="H5416" t="str">
        <v>YMCT|KLW-M9199-00</v>
      </c>
      <c r="I5416" t="str">
        <v>BELT 783-3GT-9</v>
      </c>
      <c r="J5416">
        <v>2</v>
      </c>
      <c r="K5416">
        <v>2</v>
      </c>
      <c r="L5416">
        <v>497.35</v>
      </c>
      <c r="M5416" t="str">
        <v>CNY</v>
      </c>
      <c r="N5416">
        <v>1.07</v>
      </c>
      <c r="O5416">
        <v>497.35</v>
      </c>
      <c r="P5416">
        <v>532.16450000000009</v>
      </c>
      <c r="Q5416" t="str">
        <v>C66BJS-SMT SERVICE</v>
      </c>
      <c r="R5416" t="str">
        <v>Jade Bird Fire Co., Ltd.</v>
      </c>
      <c r="S5416" t="str">
        <v>Same</v>
      </c>
      <c r="T5416">
        <v>906370</v>
      </c>
      <c r="U5416">
        <v>292.27</v>
      </c>
      <c r="V5416" t="str">
        <v>309ASY INV-PTS SALES</v>
      </c>
      <c r="W5416">
        <v>0</v>
      </c>
      <c r="X5416" t="str">
        <v>青鸟20230823R1</v>
      </c>
      <c r="Y5416">
        <v>1315148</v>
      </c>
      <c r="Z5416" t="str">
        <v>青鸟消防股份有限公司</v>
      </c>
      <c r="AA5416">
        <v>0</v>
      </c>
      <c r="AB5416">
        <v>2023</v>
      </c>
      <c r="AC5416">
        <v>11</v>
      </c>
      <c r="AD5416" t="str">
        <v>Q3</v>
      </c>
      <c r="AE5416" t="str">
        <v>FY23/24</v>
      </c>
      <c r="AF5416" t="str">
        <v>NORTH</v>
      </c>
    </row>
    <row r="5417" spans="1:32">
      <c r="A5417" t="str">
        <v>ESHL</v>
      </c>
      <c r="B5417" t="str">
        <v>BJS</v>
      </c>
      <c r="C5417" t="str">
        <v>SPARES/OTHER</v>
      </c>
      <c r="D5417" s="4">
        <v>45237</v>
      </c>
      <c r="E5417" t="str">
        <v>YAMAHA</v>
      </c>
      <c r="F5417">
        <v>14104494</v>
      </c>
      <c r="G5417">
        <v>45237</v>
      </c>
      <c r="H5417" t="str">
        <v>YMCT|KKE-M921D-00</v>
      </c>
      <c r="I5417" t="str">
        <v>BELT 291-EV3GT-15</v>
      </c>
      <c r="J5417">
        <v>2</v>
      </c>
      <c r="K5417">
        <v>2</v>
      </c>
      <c r="L5417">
        <v>433.63</v>
      </c>
      <c r="M5417" t="str">
        <v>CNY</v>
      </c>
      <c r="N5417">
        <v>1.07</v>
      </c>
      <c r="O5417">
        <v>433.63</v>
      </c>
      <c r="P5417">
        <v>463.98410000000001</v>
      </c>
      <c r="Q5417" t="str">
        <v>C66BJS-SMT SERVICE</v>
      </c>
      <c r="R5417" t="str">
        <v>Jade Bird Fire Co., Ltd.</v>
      </c>
      <c r="S5417" t="str">
        <v>Same</v>
      </c>
      <c r="T5417">
        <v>906370</v>
      </c>
      <c r="U5417">
        <v>258.27</v>
      </c>
      <c r="V5417" t="str">
        <v>309ASY INV-PTS SALES</v>
      </c>
      <c r="W5417">
        <v>0</v>
      </c>
      <c r="X5417" t="str">
        <v>青鸟20230823R1</v>
      </c>
      <c r="Y5417">
        <v>1315148</v>
      </c>
      <c r="Z5417" t="str">
        <v>青鸟消防股份有限公司</v>
      </c>
      <c r="AA5417">
        <v>0</v>
      </c>
      <c r="AB5417">
        <v>2023</v>
      </c>
      <c r="AC5417">
        <v>11</v>
      </c>
      <c r="AD5417" t="str">
        <v>Q3</v>
      </c>
      <c r="AE5417" t="str">
        <v>FY23/24</v>
      </c>
      <c r="AF5417" t="str">
        <v>NORTH</v>
      </c>
    </row>
    <row r="5418" spans="1:32">
      <c r="A5418" t="str">
        <v>ESHL</v>
      </c>
      <c r="B5418" t="str">
        <v>BJS</v>
      </c>
      <c r="C5418" t="str">
        <v>SPARES/OTHER</v>
      </c>
      <c r="D5418" s="4">
        <v>45237</v>
      </c>
      <c r="E5418" t="str">
        <v>YAMAHA</v>
      </c>
      <c r="F5418">
        <v>14104494</v>
      </c>
      <c r="G5418">
        <v>45237</v>
      </c>
      <c r="H5418" t="str">
        <v>YMCT|KLX-M1811-00</v>
      </c>
      <c r="I5418" t="str">
        <v>BELT HOOK</v>
      </c>
      <c r="J5418">
        <v>1</v>
      </c>
      <c r="K5418">
        <v>1</v>
      </c>
      <c r="L5418">
        <v>476.11</v>
      </c>
      <c r="M5418" t="str">
        <v>CNY</v>
      </c>
      <c r="N5418">
        <v>1.07</v>
      </c>
      <c r="O5418">
        <v>476.11</v>
      </c>
      <c r="P5418">
        <v>509.43770000000006</v>
      </c>
      <c r="Q5418" t="str">
        <v>C66BJS-SMT SERVICE</v>
      </c>
      <c r="R5418" t="str">
        <v>Jade Bird Fire Co., Ltd.</v>
      </c>
      <c r="S5418" t="str">
        <v>Same</v>
      </c>
      <c r="T5418">
        <v>906370</v>
      </c>
      <c r="U5418">
        <v>267.14</v>
      </c>
      <c r="V5418" t="str">
        <v>309ASY INV-PTS SALES</v>
      </c>
      <c r="W5418">
        <v>0</v>
      </c>
      <c r="X5418" t="str">
        <v>青鸟20230823R1</v>
      </c>
      <c r="Y5418">
        <v>1315148</v>
      </c>
      <c r="Z5418" t="str">
        <v>青鸟消防股份有限公司</v>
      </c>
      <c r="AA5418">
        <v>0</v>
      </c>
      <c r="AB5418">
        <v>2023</v>
      </c>
      <c r="AC5418">
        <v>11</v>
      </c>
      <c r="AD5418" t="str">
        <v>Q3</v>
      </c>
      <c r="AE5418" t="str">
        <v>FY23/24</v>
      </c>
      <c r="AF5418" t="str">
        <v>NORTH</v>
      </c>
    </row>
    <row r="5419" spans="1:32">
      <c r="A5419" t="str">
        <v>ESHL</v>
      </c>
      <c r="B5419" t="str">
        <v>BJS</v>
      </c>
      <c r="C5419" t="str">
        <v>SPARES/OTHER</v>
      </c>
      <c r="D5419" s="4">
        <v>45237</v>
      </c>
      <c r="E5419" t="str">
        <v>YAMAHA</v>
      </c>
      <c r="F5419">
        <v>14104494</v>
      </c>
      <c r="G5419">
        <v>45237</v>
      </c>
      <c r="H5419" t="str">
        <v>YMCT|KLX-M1812-00</v>
      </c>
      <c r="I5419" t="str">
        <v>BELT MOTOR</v>
      </c>
      <c r="J5419">
        <v>1</v>
      </c>
      <c r="K5419">
        <v>1</v>
      </c>
      <c r="L5419">
        <v>227.43</v>
      </c>
      <c r="M5419" t="str">
        <v>CNY</v>
      </c>
      <c r="N5419">
        <v>1.07</v>
      </c>
      <c r="O5419">
        <v>227.43</v>
      </c>
      <c r="P5419">
        <v>243.35010000000003</v>
      </c>
      <c r="Q5419" t="str">
        <v>C66BJS-SMT SERVICE</v>
      </c>
      <c r="R5419" t="str">
        <v>Jade Bird Fire Co., Ltd.</v>
      </c>
      <c r="S5419" t="str">
        <v>Same</v>
      </c>
      <c r="T5419">
        <v>906370</v>
      </c>
      <c r="U5419">
        <v>135.13999999999999</v>
      </c>
      <c r="V5419" t="str">
        <v>309ASY INV-PTS SALES</v>
      </c>
      <c r="W5419">
        <v>0</v>
      </c>
      <c r="X5419" t="str">
        <v>青鸟20230823R1</v>
      </c>
      <c r="Y5419">
        <v>1315148</v>
      </c>
      <c r="Z5419" t="str">
        <v>青鸟消防股份有限公司</v>
      </c>
      <c r="AA5419">
        <v>0</v>
      </c>
      <c r="AB5419">
        <v>2023</v>
      </c>
      <c r="AC5419">
        <v>11</v>
      </c>
      <c r="AD5419" t="str">
        <v>Q3</v>
      </c>
      <c r="AE5419" t="str">
        <v>FY23/24</v>
      </c>
      <c r="AF5419" t="str">
        <v>NORTH</v>
      </c>
    </row>
    <row r="5420" spans="1:32">
      <c r="A5420" t="str">
        <v>ESHL</v>
      </c>
      <c r="B5420" t="str">
        <v>BJS</v>
      </c>
      <c r="C5420" t="str">
        <v>SPARES/OTHER</v>
      </c>
      <c r="D5420" s="4">
        <v>45237</v>
      </c>
      <c r="E5420" t="str">
        <v>YAMAHA</v>
      </c>
      <c r="F5420">
        <v>14104494</v>
      </c>
      <c r="G5420">
        <v>45237</v>
      </c>
      <c r="H5420" t="str">
        <v>YMCT|KLF-M9116-00</v>
      </c>
      <c r="I5420" t="str">
        <v>BELT 399-3GT-9</v>
      </c>
      <c r="J5420">
        <v>1</v>
      </c>
      <c r="K5420">
        <v>1</v>
      </c>
      <c r="L5420">
        <v>194.69</v>
      </c>
      <c r="M5420" t="str">
        <v>CNY</v>
      </c>
      <c r="N5420">
        <v>1.07</v>
      </c>
      <c r="O5420">
        <v>194.69</v>
      </c>
      <c r="P5420">
        <v>208.31830000000002</v>
      </c>
      <c r="Q5420" t="str">
        <v>C66BJS-SMT SERVICE</v>
      </c>
      <c r="R5420" t="str">
        <v>Jade Bird Fire Co., Ltd.</v>
      </c>
      <c r="S5420" t="str">
        <v>Same</v>
      </c>
      <c r="T5420">
        <v>906370</v>
      </c>
      <c r="U5420">
        <v>117.14</v>
      </c>
      <c r="V5420" t="str">
        <v>309ASY INV-PTS SALES</v>
      </c>
      <c r="W5420">
        <v>0</v>
      </c>
      <c r="X5420" t="str">
        <v>青鸟20230823R1</v>
      </c>
      <c r="Y5420">
        <v>1315148</v>
      </c>
      <c r="Z5420" t="str">
        <v>青鸟消防股份有限公司</v>
      </c>
      <c r="AA5420">
        <v>0</v>
      </c>
      <c r="AB5420">
        <v>2023</v>
      </c>
      <c r="AC5420">
        <v>11</v>
      </c>
      <c r="AD5420" t="str">
        <v>Q3</v>
      </c>
      <c r="AE5420" t="str">
        <v>FY23/24</v>
      </c>
      <c r="AF5420" t="str">
        <v>NORTH</v>
      </c>
    </row>
    <row r="5421" spans="1:32">
      <c r="A5421" t="str">
        <v>ESHL</v>
      </c>
      <c r="B5421" t="str">
        <v>BJS</v>
      </c>
      <c r="C5421" t="str">
        <v>SPARES/OTHER</v>
      </c>
      <c r="D5421" s="4">
        <v>45237</v>
      </c>
      <c r="E5421" t="str">
        <v>YAMAHA</v>
      </c>
      <c r="F5421">
        <v>14104494</v>
      </c>
      <c r="G5421">
        <v>45237</v>
      </c>
      <c r="H5421" t="str">
        <v>YMCT|KLW-M915M-00</v>
      </c>
      <c r="I5421" t="str">
        <v>BELT 255-3GT-9</v>
      </c>
      <c r="J5421">
        <v>2</v>
      </c>
      <c r="K5421">
        <v>2</v>
      </c>
      <c r="L5421">
        <v>389.38</v>
      </c>
      <c r="M5421" t="str">
        <v>CNY</v>
      </c>
      <c r="N5421">
        <v>1.07</v>
      </c>
      <c r="O5421">
        <v>389.38</v>
      </c>
      <c r="P5421">
        <v>416.63660000000004</v>
      </c>
      <c r="Q5421" t="str">
        <v>C66BJS-SMT SERVICE</v>
      </c>
      <c r="R5421" t="str">
        <v>Jade Bird Fire Co., Ltd.</v>
      </c>
      <c r="S5421" t="str">
        <v>Same</v>
      </c>
      <c r="T5421">
        <v>906370</v>
      </c>
      <c r="U5421">
        <v>234.27</v>
      </c>
      <c r="V5421" t="str">
        <v>309ASY INV-PTS SALES</v>
      </c>
      <c r="W5421">
        <v>0</v>
      </c>
      <c r="X5421" t="str">
        <v>青鸟20230823R1</v>
      </c>
      <c r="Y5421">
        <v>1315148</v>
      </c>
      <c r="Z5421" t="str">
        <v>青鸟消防股份有限公司</v>
      </c>
      <c r="AA5421">
        <v>0</v>
      </c>
      <c r="AB5421">
        <v>2023</v>
      </c>
      <c r="AC5421">
        <v>11</v>
      </c>
      <c r="AD5421" t="str">
        <v>Q3</v>
      </c>
      <c r="AE5421" t="str">
        <v>FY23/24</v>
      </c>
      <c r="AF5421" t="str">
        <v>NORTH</v>
      </c>
    </row>
    <row r="5422" spans="1:32">
      <c r="A5422" t="str">
        <v>ESHL</v>
      </c>
      <c r="B5422" t="str">
        <v>BJS</v>
      </c>
      <c r="C5422" t="str">
        <v>SPARES/OTHER</v>
      </c>
      <c r="D5422" s="4">
        <v>45237</v>
      </c>
      <c r="E5422" t="str">
        <v>YAMAHA</v>
      </c>
      <c r="F5422">
        <v>14104494</v>
      </c>
      <c r="G5422">
        <v>45237</v>
      </c>
      <c r="H5422" t="str">
        <v>YMCT|KLW-M917L-00</v>
      </c>
      <c r="I5422" t="str">
        <v>BELT 297-3GT-9</v>
      </c>
      <c r="J5422">
        <v>2</v>
      </c>
      <c r="K5422">
        <v>2</v>
      </c>
      <c r="L5422">
        <v>389.38</v>
      </c>
      <c r="M5422" t="str">
        <v>CNY</v>
      </c>
      <c r="N5422">
        <v>1.07</v>
      </c>
      <c r="O5422">
        <v>389.38</v>
      </c>
      <c r="P5422">
        <v>416.63660000000004</v>
      </c>
      <c r="Q5422" t="str">
        <v>C66BJS-SMT SERVICE</v>
      </c>
      <c r="R5422" t="str">
        <v>Jade Bird Fire Co., Ltd.</v>
      </c>
      <c r="S5422" t="str">
        <v>Same</v>
      </c>
      <c r="T5422">
        <v>906370</v>
      </c>
      <c r="U5422">
        <v>234.27</v>
      </c>
      <c r="V5422" t="str">
        <v>309ASY INV-PTS SALES</v>
      </c>
      <c r="W5422">
        <v>0</v>
      </c>
      <c r="X5422" t="str">
        <v>青鸟20230823R1</v>
      </c>
      <c r="Y5422">
        <v>1315148</v>
      </c>
      <c r="Z5422" t="str">
        <v>青鸟消防股份有限公司</v>
      </c>
      <c r="AA5422">
        <v>0</v>
      </c>
      <c r="AB5422">
        <v>2023</v>
      </c>
      <c r="AC5422">
        <v>11</v>
      </c>
      <c r="AD5422" t="str">
        <v>Q3</v>
      </c>
      <c r="AE5422" t="str">
        <v>FY23/24</v>
      </c>
      <c r="AF5422" t="str">
        <v>NORTH</v>
      </c>
    </row>
    <row r="5423" spans="1:32">
      <c r="A5423" t="str">
        <v>ESHL</v>
      </c>
      <c r="B5423" t="str">
        <v>BJS</v>
      </c>
      <c r="C5423" t="str">
        <v>SPARES/OTHER</v>
      </c>
      <c r="D5423" s="4">
        <v>45237</v>
      </c>
      <c r="E5423" t="str">
        <v>YAMAHA</v>
      </c>
      <c r="F5423">
        <v>14104494</v>
      </c>
      <c r="G5423">
        <v>45237</v>
      </c>
      <c r="H5423" t="str">
        <v>YMCT|KLW-M919T-00</v>
      </c>
      <c r="I5423" t="str">
        <v>BELT 1851-3GT-9</v>
      </c>
      <c r="J5423">
        <v>2</v>
      </c>
      <c r="K5423">
        <v>2</v>
      </c>
      <c r="L5423">
        <v>715.04</v>
      </c>
      <c r="M5423" t="str">
        <v>CNY</v>
      </c>
      <c r="N5423">
        <v>1.07</v>
      </c>
      <c r="O5423">
        <v>715.04</v>
      </c>
      <c r="P5423">
        <v>765.09280000000001</v>
      </c>
      <c r="Q5423" t="str">
        <v>C66BJS-SMT SERVICE</v>
      </c>
      <c r="R5423" t="str">
        <v>Jade Bird Fire Co., Ltd.</v>
      </c>
      <c r="S5423" t="str">
        <v>Same</v>
      </c>
      <c r="T5423">
        <v>906370</v>
      </c>
      <c r="U5423">
        <v>406.27</v>
      </c>
      <c r="V5423" t="str">
        <v>309ASY INV-PTS SALES</v>
      </c>
      <c r="W5423">
        <v>0</v>
      </c>
      <c r="X5423" t="str">
        <v>青鸟20230823R1</v>
      </c>
      <c r="Y5423">
        <v>1315148</v>
      </c>
      <c r="Z5423" t="str">
        <v>青鸟消防股份有限公司</v>
      </c>
      <c r="AA5423">
        <v>0</v>
      </c>
      <c r="AB5423">
        <v>2023</v>
      </c>
      <c r="AC5423">
        <v>11</v>
      </c>
      <c r="AD5423" t="str">
        <v>Q3</v>
      </c>
      <c r="AE5423" t="str">
        <v>FY23/24</v>
      </c>
      <c r="AF5423" t="str">
        <v>NORTH</v>
      </c>
    </row>
    <row r="5424" spans="1:32">
      <c r="A5424" t="str">
        <v>ESHL</v>
      </c>
      <c r="B5424" t="str">
        <v>BJS</v>
      </c>
      <c r="C5424" t="str">
        <v>SPARES/OTHER</v>
      </c>
      <c r="D5424" s="4">
        <v>45237</v>
      </c>
      <c r="E5424" t="str">
        <v>YAMAHA</v>
      </c>
      <c r="F5424">
        <v>14104494</v>
      </c>
      <c r="G5424">
        <v>45237</v>
      </c>
      <c r="H5424" t="str">
        <v>YMCT|KLW-M917J-00</v>
      </c>
      <c r="I5424" t="str">
        <v>BELT 417-3GT-9</v>
      </c>
      <c r="J5424">
        <v>2</v>
      </c>
      <c r="K5424">
        <v>2</v>
      </c>
      <c r="L5424">
        <v>389.38</v>
      </c>
      <c r="M5424" t="str">
        <v>CNY</v>
      </c>
      <c r="N5424">
        <v>1.07</v>
      </c>
      <c r="O5424">
        <v>389.38</v>
      </c>
      <c r="P5424">
        <v>416.63660000000004</v>
      </c>
      <c r="Q5424" t="str">
        <v>C66BJS-SMT SERVICE</v>
      </c>
      <c r="R5424" t="str">
        <v>Jade Bird Fire Co., Ltd.</v>
      </c>
      <c r="S5424" t="str">
        <v>Same</v>
      </c>
      <c r="T5424">
        <v>906370</v>
      </c>
      <c r="U5424">
        <v>234.27</v>
      </c>
      <c r="V5424" t="str">
        <v>309ASY INV-PTS SALES</v>
      </c>
      <c r="W5424">
        <v>0</v>
      </c>
      <c r="X5424" t="str">
        <v>青鸟20230823R1</v>
      </c>
      <c r="Y5424">
        <v>1315148</v>
      </c>
      <c r="Z5424" t="str">
        <v>青鸟消防股份有限公司</v>
      </c>
      <c r="AA5424">
        <v>0</v>
      </c>
      <c r="AB5424">
        <v>2023</v>
      </c>
      <c r="AC5424">
        <v>11</v>
      </c>
      <c r="AD5424" t="str">
        <v>Q3</v>
      </c>
      <c r="AE5424" t="str">
        <v>FY23/24</v>
      </c>
      <c r="AF5424" t="str">
        <v>NORTH</v>
      </c>
    </row>
    <row r="5425" spans="1:32">
      <c r="A5425" t="str">
        <v>ESHL</v>
      </c>
      <c r="B5425" t="str">
        <v>BJS</v>
      </c>
      <c r="C5425" t="str">
        <v>SPARES/OTHER</v>
      </c>
      <c r="D5425" s="4">
        <v>45237</v>
      </c>
      <c r="E5425" t="str">
        <v>YAMAHA</v>
      </c>
      <c r="F5425">
        <v>14104494</v>
      </c>
      <c r="G5425">
        <v>45237</v>
      </c>
      <c r="H5425" t="str">
        <v>YMCT|KLW-M921E-00</v>
      </c>
      <c r="I5425" t="str">
        <v>BELT 852-3GT-15</v>
      </c>
      <c r="J5425">
        <v>2</v>
      </c>
      <c r="K5425">
        <v>2</v>
      </c>
      <c r="L5425">
        <v>823.01</v>
      </c>
      <c r="M5425" t="str">
        <v>CNY</v>
      </c>
      <c r="N5425">
        <v>1.07</v>
      </c>
      <c r="O5425">
        <v>823.01</v>
      </c>
      <c r="P5425">
        <v>880.62070000000006</v>
      </c>
      <c r="Q5425" t="str">
        <v>C66BJS-SMT SERVICE</v>
      </c>
      <c r="R5425" t="str">
        <v>Jade Bird Fire Co., Ltd.</v>
      </c>
      <c r="S5425" t="str">
        <v>Same</v>
      </c>
      <c r="T5425">
        <v>906370</v>
      </c>
      <c r="U5425">
        <v>464.27</v>
      </c>
      <c r="V5425" t="str">
        <v>309ASY INV-PTS SALES</v>
      </c>
      <c r="W5425">
        <v>0</v>
      </c>
      <c r="X5425" t="str">
        <v>青鸟20230823R1</v>
      </c>
      <c r="Y5425">
        <v>1315148</v>
      </c>
      <c r="Z5425" t="str">
        <v>青鸟消防股份有限公司</v>
      </c>
      <c r="AA5425">
        <v>0</v>
      </c>
      <c r="AB5425">
        <v>2023</v>
      </c>
      <c r="AC5425">
        <v>11</v>
      </c>
      <c r="AD5425" t="str">
        <v>Q3</v>
      </c>
      <c r="AE5425" t="str">
        <v>FY23/24</v>
      </c>
      <c r="AF5425" t="str">
        <v>NORTH</v>
      </c>
    </row>
    <row r="5426" spans="1:32">
      <c r="A5426" t="str">
        <v>ESHL</v>
      </c>
      <c r="B5426" t="str">
        <v>BJS</v>
      </c>
      <c r="C5426" t="str">
        <v>SPARES/OTHER</v>
      </c>
      <c r="D5426" s="4">
        <v>45237</v>
      </c>
      <c r="E5426" t="str">
        <v>YAMAHA</v>
      </c>
      <c r="F5426">
        <v>14104494</v>
      </c>
      <c r="G5426">
        <v>45237</v>
      </c>
      <c r="H5426" t="str">
        <v>YMCT|KLF-M8502-50</v>
      </c>
      <c r="I5426" t="str">
        <v>FILTER ELEMENT</v>
      </c>
      <c r="J5426">
        <v>5</v>
      </c>
      <c r="K5426">
        <v>5</v>
      </c>
      <c r="L5426">
        <v>530.97</v>
      </c>
      <c r="M5426" t="str">
        <v>CNY</v>
      </c>
      <c r="N5426">
        <v>1.07</v>
      </c>
      <c r="O5426">
        <v>530.97</v>
      </c>
      <c r="P5426">
        <v>568.13790000000006</v>
      </c>
      <c r="Q5426" t="str">
        <v>C66BJS-SMT SERVICE</v>
      </c>
      <c r="R5426" t="str">
        <v>Jade Bird Fire Co., Ltd.</v>
      </c>
      <c r="S5426" t="str">
        <v>Same</v>
      </c>
      <c r="T5426">
        <v>906370</v>
      </c>
      <c r="U5426">
        <v>294</v>
      </c>
      <c r="V5426" t="str">
        <v>309ASY INV-PTS SALES</v>
      </c>
      <c r="W5426">
        <v>0</v>
      </c>
      <c r="X5426" t="str">
        <v>青鸟20230823R1</v>
      </c>
      <c r="Y5426">
        <v>1315148</v>
      </c>
      <c r="Z5426" t="str">
        <v>青鸟消防股份有限公司</v>
      </c>
      <c r="AA5426">
        <v>0</v>
      </c>
      <c r="AB5426">
        <v>2023</v>
      </c>
      <c r="AC5426">
        <v>11</v>
      </c>
      <c r="AD5426" t="str">
        <v>Q3</v>
      </c>
      <c r="AE5426" t="str">
        <v>FY23/24</v>
      </c>
      <c r="AF5426" t="str">
        <v>NORTH</v>
      </c>
    </row>
    <row r="5427" spans="1:32">
      <c r="A5427" t="str">
        <v>ESHL</v>
      </c>
      <c r="B5427" t="str">
        <v>BJS</v>
      </c>
      <c r="C5427" t="str">
        <v>SPARES/OTHER</v>
      </c>
      <c r="D5427" s="4">
        <v>45237</v>
      </c>
      <c r="E5427" t="str">
        <v>YAMAHA</v>
      </c>
      <c r="F5427">
        <v>14104494</v>
      </c>
      <c r="G5427">
        <v>45237</v>
      </c>
      <c r="H5427" t="str">
        <v>YMCT|KLF-M8502-70</v>
      </c>
      <c r="I5427" t="str">
        <v>MIST FILTER ELEMENT</v>
      </c>
      <c r="J5427">
        <v>5</v>
      </c>
      <c r="K5427">
        <v>5</v>
      </c>
      <c r="L5427">
        <v>2597.35</v>
      </c>
      <c r="M5427" t="str">
        <v>CNY</v>
      </c>
      <c r="N5427">
        <v>1.07</v>
      </c>
      <c r="O5427">
        <v>2597.35</v>
      </c>
      <c r="P5427">
        <v>2779.1644999999999</v>
      </c>
      <c r="Q5427" t="str">
        <v>C66BJS-SMT SERVICE</v>
      </c>
      <c r="R5427" t="str">
        <v>Jade Bird Fire Co., Ltd.</v>
      </c>
      <c r="S5427" t="str">
        <v>Same</v>
      </c>
      <c r="T5427">
        <v>906370</v>
      </c>
      <c r="U5427">
        <v>1443.75</v>
      </c>
      <c r="V5427" t="str">
        <v>309ASY INV-PTS SALES</v>
      </c>
      <c r="W5427">
        <v>0</v>
      </c>
      <c r="X5427" t="str">
        <v>青鸟20230823R1</v>
      </c>
      <c r="Y5427">
        <v>1315148</v>
      </c>
      <c r="Z5427" t="str">
        <v>青鸟消防股份有限公司</v>
      </c>
      <c r="AA5427">
        <v>0</v>
      </c>
      <c r="AB5427">
        <v>2023</v>
      </c>
      <c r="AC5427">
        <v>11</v>
      </c>
      <c r="AD5427" t="str">
        <v>Q3</v>
      </c>
      <c r="AE5427" t="str">
        <v>FY23/24</v>
      </c>
      <c r="AF5427" t="str">
        <v>NORTH</v>
      </c>
    </row>
    <row r="5428" spans="1:32">
      <c r="A5428" t="str">
        <v>ESHL</v>
      </c>
      <c r="B5428" t="str">
        <v>BJS</v>
      </c>
      <c r="C5428" t="str">
        <v>SPARES/OTHER</v>
      </c>
      <c r="D5428" s="4">
        <v>45237</v>
      </c>
      <c r="E5428" t="str">
        <v>YAMAHA</v>
      </c>
      <c r="F5428">
        <v>14104494</v>
      </c>
      <c r="G5428">
        <v>45237</v>
      </c>
      <c r="H5428" t="str">
        <v>YMCT|KMK-M8621-A1</v>
      </c>
      <c r="I5428" t="str">
        <v>SCR CONN. COVER SET</v>
      </c>
      <c r="J5428">
        <v>1</v>
      </c>
      <c r="K5428">
        <v>1</v>
      </c>
      <c r="L5428">
        <v>3091.15</v>
      </c>
      <c r="M5428" t="str">
        <v>CNY</v>
      </c>
      <c r="N5428">
        <v>1.07</v>
      </c>
      <c r="O5428">
        <v>3091.15</v>
      </c>
      <c r="P5428">
        <v>3307.5305000000003</v>
      </c>
      <c r="Q5428" t="str">
        <v>C66BJS-SMT SERVICE</v>
      </c>
      <c r="R5428" t="str">
        <v>Jade Bird Fire Co., Ltd.</v>
      </c>
      <c r="S5428" t="str">
        <v>Same</v>
      </c>
      <c r="T5428">
        <v>906370</v>
      </c>
      <c r="U5428">
        <v>1641</v>
      </c>
      <c r="V5428" t="str">
        <v>309ASY INV-PTS SALES</v>
      </c>
      <c r="W5428">
        <v>0</v>
      </c>
      <c r="X5428" t="str">
        <v>青鸟20230823R1</v>
      </c>
      <c r="Y5428">
        <v>1315148</v>
      </c>
      <c r="Z5428" t="str">
        <v>青鸟消防股份有限公司</v>
      </c>
      <c r="AA5428">
        <v>0</v>
      </c>
      <c r="AB5428">
        <v>2023</v>
      </c>
      <c r="AC5428">
        <v>11</v>
      </c>
      <c r="AD5428" t="str">
        <v>Q3</v>
      </c>
      <c r="AE5428" t="str">
        <v>FY23/24</v>
      </c>
      <c r="AF5428" t="str">
        <v>NORTH</v>
      </c>
    </row>
    <row r="5429" spans="1:32">
      <c r="A5429" t="str">
        <v>ESHL</v>
      </c>
      <c r="B5429" t="str">
        <v>XIY</v>
      </c>
      <c r="C5429" t="str">
        <v>CONTRACT_FEE</v>
      </c>
      <c r="D5429" s="4">
        <v>45238</v>
      </c>
      <c r="E5429" t="str">
        <v>YAMAHA</v>
      </c>
      <c r="F5429">
        <v>13100273</v>
      </c>
      <c r="G5429">
        <v>45238</v>
      </c>
      <c r="H5429" t="str">
        <v>YMCT|REPAIR CHARGE</v>
      </c>
      <c r="I5429" t="str">
        <v>REPAIR CHARGE</v>
      </c>
      <c r="J5429">
        <v>1</v>
      </c>
      <c r="K5429">
        <v>1</v>
      </c>
      <c r="L5429">
        <v>7964.6</v>
      </c>
      <c r="M5429" t="str">
        <v>CNY</v>
      </c>
      <c r="N5429">
        <v>1.07</v>
      </c>
      <c r="O5429">
        <v>7964.6</v>
      </c>
      <c r="P5429">
        <v>8522.1220000000012</v>
      </c>
      <c r="Q5429" t="str">
        <v>C66XIY-SERVICE GROUP</v>
      </c>
      <c r="R5429" t="str">
        <v>Zhengzhou Jinfei Automotive Electrical Co., Ltd.</v>
      </c>
      <c r="S5429" t="str">
        <v>Same</v>
      </c>
      <c r="T5429">
        <v>906378</v>
      </c>
      <c r="U5429">
        <v>0</v>
      </c>
      <c r="V5429" t="str">
        <v>309ASY INV-CONTRACT</v>
      </c>
      <c r="W5429">
        <v>0</v>
      </c>
      <c r="X5429">
        <v>0</v>
      </c>
      <c r="Y5429">
        <v>0</v>
      </c>
      <c r="Z5429" t="str">
        <v>郑州市锦飞汽车电气系统有限公司</v>
      </c>
      <c r="AA5429">
        <v>0</v>
      </c>
      <c r="AB5429">
        <v>2023</v>
      </c>
      <c r="AC5429">
        <v>11</v>
      </c>
      <c r="AD5429" t="str">
        <v>Q3</v>
      </c>
      <c r="AE5429" t="str">
        <v>FY23/24</v>
      </c>
      <c r="AF5429" t="str">
        <v>WEST</v>
      </c>
    </row>
    <row r="5430" spans="1:32">
      <c r="A5430" t="str">
        <v>ESHL</v>
      </c>
      <c r="B5430" t="str">
        <v>SHA</v>
      </c>
      <c r="C5430" t="str">
        <v>CONTRACT_FEE</v>
      </c>
      <c r="D5430" s="4">
        <v>45245</v>
      </c>
      <c r="E5430" t="str">
        <v>YAMAHA</v>
      </c>
      <c r="F5430">
        <v>13100274</v>
      </c>
      <c r="G5430">
        <v>45245</v>
      </c>
      <c r="H5430" t="str">
        <v>YMCT|REPAIR CHARGE</v>
      </c>
      <c r="I5430" t="str">
        <v>REPAIR CHARGE</v>
      </c>
      <c r="J5430">
        <v>1</v>
      </c>
      <c r="K5430">
        <v>1</v>
      </c>
      <c r="L5430">
        <v>4247.79</v>
      </c>
      <c r="M5430" t="str">
        <v>CNY</v>
      </c>
      <c r="N5430">
        <v>1.07</v>
      </c>
      <c r="O5430">
        <v>4247.79</v>
      </c>
      <c r="P5430">
        <v>4545.1352999999999</v>
      </c>
      <c r="Q5430" t="str">
        <v>C66SHA-SERVICE GROUP</v>
      </c>
      <c r="R5430" t="str">
        <v>Jiangsu Xinli Electronics Changzhou Co., Ltd.</v>
      </c>
      <c r="S5430" t="str">
        <v>Same</v>
      </c>
      <c r="T5430">
        <v>906379</v>
      </c>
      <c r="U5430">
        <v>0</v>
      </c>
      <c r="V5430" t="str">
        <v>309ASY INV-CONTRACT</v>
      </c>
      <c r="W5430">
        <v>0</v>
      </c>
      <c r="X5430">
        <v>0</v>
      </c>
      <c r="Y5430">
        <v>0</v>
      </c>
      <c r="Z5430" t="str">
        <v>江苏信利电子常州有限公司</v>
      </c>
      <c r="AA5430">
        <v>0</v>
      </c>
      <c r="AB5430">
        <v>2023</v>
      </c>
      <c r="AC5430">
        <v>11</v>
      </c>
      <c r="AD5430" t="str">
        <v>Q3</v>
      </c>
      <c r="AE5430" t="str">
        <v>FY23/24</v>
      </c>
      <c r="AF5430" t="str">
        <v>EAST</v>
      </c>
    </row>
    <row r="5431" spans="1:32">
      <c r="A5431" t="str">
        <v>ESHL</v>
      </c>
      <c r="B5431" t="str">
        <v>SHA</v>
      </c>
      <c r="C5431" t="str">
        <v>CONTRACT_FEE</v>
      </c>
      <c r="D5431" s="4">
        <v>45245</v>
      </c>
      <c r="E5431" t="str">
        <v>YAMAHA</v>
      </c>
      <c r="F5431">
        <v>13100275</v>
      </c>
      <c r="G5431">
        <v>45245</v>
      </c>
      <c r="H5431" t="str">
        <v>YMCT|REPAIR CHARGE</v>
      </c>
      <c r="I5431" t="str">
        <v>REPAIR CHARGE</v>
      </c>
      <c r="J5431">
        <v>1</v>
      </c>
      <c r="K5431">
        <v>1</v>
      </c>
      <c r="L5431">
        <v>4247.79</v>
      </c>
      <c r="M5431" t="str">
        <v>CNY</v>
      </c>
      <c r="N5431">
        <v>1.07</v>
      </c>
      <c r="O5431">
        <v>4247.79</v>
      </c>
      <c r="P5431">
        <v>4545.1352999999999</v>
      </c>
      <c r="Q5431" t="str">
        <v>C66SHA-SERVICE GROUP</v>
      </c>
      <c r="R5431" t="str">
        <v>Jiangsu Xinli Electronics Changzhou Co., Ltd.</v>
      </c>
      <c r="S5431" t="str">
        <v>Same</v>
      </c>
      <c r="T5431">
        <v>906380</v>
      </c>
      <c r="U5431">
        <v>0</v>
      </c>
      <c r="V5431" t="str">
        <v>309ASY INV-CONTRACT</v>
      </c>
      <c r="W5431">
        <v>0</v>
      </c>
      <c r="X5431">
        <v>0</v>
      </c>
      <c r="Y5431">
        <v>0</v>
      </c>
      <c r="Z5431" t="str">
        <v>江苏信利电子常州有限公司</v>
      </c>
      <c r="AA5431">
        <v>0</v>
      </c>
      <c r="AB5431">
        <v>2023</v>
      </c>
      <c r="AC5431">
        <v>11</v>
      </c>
      <c r="AD5431" t="str">
        <v>Q3</v>
      </c>
      <c r="AE5431" t="str">
        <v>FY23/24</v>
      </c>
      <c r="AF5431" t="str">
        <v>EAST</v>
      </c>
    </row>
    <row r="5432" spans="1:32">
      <c r="A5432" t="str">
        <v>ESHL</v>
      </c>
      <c r="B5432" t="str">
        <v>SHA</v>
      </c>
      <c r="C5432" t="str">
        <v>SPARES/OTHER</v>
      </c>
      <c r="D5432" s="4">
        <v>45245</v>
      </c>
      <c r="E5432" t="str">
        <v>YAMAHA</v>
      </c>
      <c r="F5432">
        <v>14104495</v>
      </c>
      <c r="G5432">
        <v>45245</v>
      </c>
      <c r="H5432" t="str">
        <v>YMCT|KLW-M711S-A1</v>
      </c>
      <c r="I5432" t="str">
        <v>SHAFT 1,SPARE</v>
      </c>
      <c r="J5432">
        <v>1</v>
      </c>
      <c r="K5432">
        <v>1</v>
      </c>
      <c r="L5432">
        <v>6174.34</v>
      </c>
      <c r="M5432" t="str">
        <v>CNY</v>
      </c>
      <c r="N5432">
        <v>1.07</v>
      </c>
      <c r="O5432">
        <v>6174.34</v>
      </c>
      <c r="P5432">
        <v>6606.5438000000004</v>
      </c>
      <c r="Q5432" t="str">
        <v>C66SHA-SERVICE GROUP</v>
      </c>
      <c r="R5432" t="str">
        <v>Nanjing Changdecheng Electric Appliance Co., Ltd.</v>
      </c>
      <c r="S5432" t="str">
        <v>Same</v>
      </c>
      <c r="T5432">
        <v>906381</v>
      </c>
      <c r="U5432">
        <v>2743</v>
      </c>
      <c r="V5432" t="str">
        <v>309ASY INV-PTS SALES</v>
      </c>
      <c r="W5432">
        <v>0</v>
      </c>
      <c r="X5432">
        <v>0</v>
      </c>
      <c r="Y5432">
        <v>1321125</v>
      </c>
      <c r="Z5432" t="str">
        <v>南京昌德成电器有限公司</v>
      </c>
      <c r="AA5432">
        <v>0</v>
      </c>
      <c r="AB5432">
        <v>2023</v>
      </c>
      <c r="AC5432">
        <v>11</v>
      </c>
      <c r="AD5432" t="str">
        <v>Q3</v>
      </c>
      <c r="AE5432" t="str">
        <v>FY23/24</v>
      </c>
      <c r="AF5432" t="str">
        <v>EAST</v>
      </c>
    </row>
    <row r="5433" spans="1:32">
      <c r="A5433" t="str">
        <v>ESHL</v>
      </c>
      <c r="B5433" t="str">
        <v>SHA</v>
      </c>
      <c r="C5433" t="str">
        <v>SERVICE_CHARGE</v>
      </c>
      <c r="D5433" s="4">
        <v>45247</v>
      </c>
      <c r="E5433" t="str">
        <v>YAMAHA</v>
      </c>
      <c r="F5433">
        <v>12101270</v>
      </c>
      <c r="G5433">
        <v>45247</v>
      </c>
      <c r="H5433" t="str">
        <v>YMCT|REPAIR CHARGE</v>
      </c>
      <c r="I5433" t="str">
        <v>REPAIR CHARGE</v>
      </c>
      <c r="J5433">
        <v>1</v>
      </c>
      <c r="K5433">
        <v>1</v>
      </c>
      <c r="L5433">
        <v>1769.91</v>
      </c>
      <c r="M5433" t="str">
        <v>CNY</v>
      </c>
      <c r="N5433">
        <v>1.07</v>
      </c>
      <c r="O5433">
        <v>1769.91</v>
      </c>
      <c r="P5433">
        <v>1893.8037000000002</v>
      </c>
      <c r="Q5433" t="str">
        <v>C66SHA-SERVICE GROUP</v>
      </c>
      <c r="R5433" t="str">
        <v>Nanjing Feiteng Electronic Technology Co., Ltd.</v>
      </c>
      <c r="S5433" t="str">
        <v>Same</v>
      </c>
      <c r="T5433">
        <v>906382</v>
      </c>
      <c r="U5433">
        <v>0</v>
      </c>
      <c r="V5433" t="str">
        <v>309ASY INV-NON-CON</v>
      </c>
      <c r="W5433">
        <v>0</v>
      </c>
      <c r="X5433">
        <v>0</v>
      </c>
      <c r="Y5433">
        <v>0</v>
      </c>
      <c r="Z5433" t="str">
        <v>南京飞腾电子科技有限公司</v>
      </c>
      <c r="AA5433">
        <v>0</v>
      </c>
      <c r="AB5433">
        <v>2023</v>
      </c>
      <c r="AC5433">
        <v>11</v>
      </c>
      <c r="AD5433" t="str">
        <v>Q3</v>
      </c>
      <c r="AE5433" t="str">
        <v>FY23/24</v>
      </c>
      <c r="AF5433" t="str">
        <v>EAST</v>
      </c>
    </row>
    <row r="5434" spans="1:32">
      <c r="A5434" t="str">
        <v>ESHL</v>
      </c>
      <c r="B5434" t="str">
        <v>CTU</v>
      </c>
      <c r="C5434" t="str">
        <v>SPARES/OTHER</v>
      </c>
      <c r="D5434" s="4">
        <v>45251</v>
      </c>
      <c r="E5434" t="str">
        <v>OTHERS</v>
      </c>
      <c r="F5434">
        <v>14104496</v>
      </c>
      <c r="G5434">
        <v>45251</v>
      </c>
      <c r="H5434" t="str">
        <v>EMBE|R-0925P</v>
      </c>
      <c r="I5434" t="str">
        <v>SOLDERSTAR PRO - 9 CHANNEL REFLOW PROFILING SYSTEM</v>
      </c>
      <c r="J5434">
        <v>1</v>
      </c>
      <c r="K5434">
        <v>1</v>
      </c>
      <c r="L5434">
        <v>35389.379999999997</v>
      </c>
      <c r="M5434" t="str">
        <v>CNY</v>
      </c>
      <c r="N5434">
        <v>1.07</v>
      </c>
      <c r="O5434">
        <v>35389.379999999997</v>
      </c>
      <c r="P5434">
        <v>37866.636599999998</v>
      </c>
      <c r="Q5434" t="str">
        <v>C66CTU-SERVICE GROUP</v>
      </c>
      <c r="R5434" t="str">
        <v>Xi'an Hailong Electronic Technology Co., Ltd.</v>
      </c>
      <c r="S5434" t="str">
        <v>Same</v>
      </c>
      <c r="T5434">
        <v>906383</v>
      </c>
      <c r="U5434">
        <v>37383.18</v>
      </c>
      <c r="V5434" t="str">
        <v>309ASY INV-PTS SALES</v>
      </c>
      <c r="W5434">
        <v>0</v>
      </c>
      <c r="X5434">
        <v>0</v>
      </c>
      <c r="Y5434">
        <v>1326164</v>
      </c>
      <c r="Z5434" t="str">
        <v>西安海龙电子科技有限公司</v>
      </c>
      <c r="AA5434">
        <v>0</v>
      </c>
      <c r="AB5434">
        <v>2023</v>
      </c>
      <c r="AC5434">
        <v>11</v>
      </c>
      <c r="AD5434" t="str">
        <v>Q3</v>
      </c>
      <c r="AE5434" t="str">
        <v>FY23/24</v>
      </c>
      <c r="AF5434" t="str">
        <v>WEST</v>
      </c>
    </row>
    <row r="5435" spans="1:32">
      <c r="A5435" t="str">
        <v>ESHL</v>
      </c>
      <c r="B5435" t="str">
        <v>SHA</v>
      </c>
      <c r="C5435" t="str">
        <v>CONTRACT_FEE</v>
      </c>
      <c r="D5435" s="4">
        <v>45252</v>
      </c>
      <c r="E5435" t="str">
        <v>YAMAHA</v>
      </c>
      <c r="F5435">
        <v>13100276</v>
      </c>
      <c r="G5435">
        <v>45252</v>
      </c>
      <c r="H5435" t="str">
        <v>YMCT|REPAIR CHARGE</v>
      </c>
      <c r="I5435" t="str">
        <v>REPAIR CHARGE</v>
      </c>
      <c r="J5435">
        <v>1</v>
      </c>
      <c r="K5435">
        <v>1</v>
      </c>
      <c r="L5435">
        <v>25663.72</v>
      </c>
      <c r="M5435" t="str">
        <v>CNY</v>
      </c>
      <c r="N5435">
        <v>1.07</v>
      </c>
      <c r="O5435">
        <v>25663.72</v>
      </c>
      <c r="P5435">
        <v>27460.180400000001</v>
      </c>
      <c r="Q5435" t="str">
        <v>C66SHA-SERVICE GROUP</v>
      </c>
      <c r="R5435" t="str">
        <v>Nanjing Putao Electronic Equipment Manufacturing C</v>
      </c>
      <c r="S5435" t="str">
        <v>Same</v>
      </c>
      <c r="T5435">
        <v>906384</v>
      </c>
      <c r="U5435">
        <v>0</v>
      </c>
      <c r="V5435" t="str">
        <v>309ASY INV-CONTRACT</v>
      </c>
      <c r="W5435">
        <v>0</v>
      </c>
      <c r="X5435">
        <v>0</v>
      </c>
      <c r="Y5435">
        <v>0</v>
      </c>
      <c r="Z5435" t="str">
        <v>南京浦涛电子设备制造有限公司</v>
      </c>
      <c r="AA5435">
        <v>0</v>
      </c>
      <c r="AB5435">
        <v>2023</v>
      </c>
      <c r="AC5435">
        <v>11</v>
      </c>
      <c r="AD5435" t="str">
        <v>Q3</v>
      </c>
      <c r="AE5435" t="str">
        <v>FY23/24</v>
      </c>
      <c r="AF5435" t="str">
        <v>EAST</v>
      </c>
    </row>
    <row r="5436" spans="1:32">
      <c r="A5436" t="str">
        <v>ESHL</v>
      </c>
      <c r="B5436" t="str">
        <v>SHA</v>
      </c>
      <c r="C5436" t="str">
        <v>SPARES/OTHER</v>
      </c>
      <c r="D5436" s="4">
        <v>45252</v>
      </c>
      <c r="E5436" t="str">
        <v>OTHERS</v>
      </c>
      <c r="F5436">
        <v>14104497</v>
      </c>
      <c r="G5436">
        <v>45252</v>
      </c>
      <c r="H5436" t="str">
        <v>YMCN|KGY-M71DA-A0</v>
      </c>
      <c r="I5436" t="str">
        <v>Metal squeegee L (L: 400mm)</v>
      </c>
      <c r="J5436">
        <v>1</v>
      </c>
      <c r="K5436">
        <v>1</v>
      </c>
      <c r="L5436">
        <v>0</v>
      </c>
      <c r="M5436" t="str">
        <v>CNY</v>
      </c>
      <c r="N5436">
        <v>1.07</v>
      </c>
      <c r="O5436">
        <v>0</v>
      </c>
      <c r="P5436">
        <v>0</v>
      </c>
      <c r="Q5436" t="str">
        <v>C66SHA-SERVICE GROUP</v>
      </c>
      <c r="R5436" t="str">
        <v>Nanjing Putao Electronic Equipment Manufacturing C</v>
      </c>
      <c r="S5436" t="str">
        <v>Same</v>
      </c>
      <c r="T5436">
        <v>906385</v>
      </c>
      <c r="U5436">
        <v>889.48</v>
      </c>
      <c r="V5436" t="str">
        <v>309ASY INV-PTS SALES</v>
      </c>
      <c r="W5436">
        <v>0</v>
      </c>
      <c r="X5436">
        <v>0</v>
      </c>
      <c r="Y5436">
        <v>1327161</v>
      </c>
      <c r="Z5436" t="str">
        <v>南京浦涛电子设备制造有限公司</v>
      </c>
      <c r="AA5436">
        <v>0</v>
      </c>
      <c r="AB5436">
        <v>2023</v>
      </c>
      <c r="AC5436">
        <v>11</v>
      </c>
      <c r="AD5436" t="str">
        <v>Q3</v>
      </c>
      <c r="AE5436" t="str">
        <v>FY23/24</v>
      </c>
      <c r="AF5436" t="str">
        <v>EAST</v>
      </c>
    </row>
    <row r="5437" spans="1:32">
      <c r="A5437" t="str">
        <v>ESHL</v>
      </c>
      <c r="B5437" t="str">
        <v>SHA</v>
      </c>
      <c r="C5437" t="str">
        <v>SPARES/OTHER</v>
      </c>
      <c r="D5437" s="4">
        <v>45253</v>
      </c>
      <c r="E5437" t="str">
        <v>YAMAHA</v>
      </c>
      <c r="F5437">
        <v>14104498</v>
      </c>
      <c r="G5437">
        <v>45253</v>
      </c>
      <c r="H5437" t="str">
        <v>YMCT|KGY-M71DA-A0</v>
      </c>
      <c r="I5437" t="str">
        <v>METAL SQUEEGEE L (L: 400mm)</v>
      </c>
      <c r="J5437">
        <v>1</v>
      </c>
      <c r="K5437">
        <v>1</v>
      </c>
      <c r="L5437">
        <v>4501.7700000000004</v>
      </c>
      <c r="M5437" t="str">
        <v>CNY</v>
      </c>
      <c r="N5437">
        <v>1.07</v>
      </c>
      <c r="O5437">
        <v>4501.7700000000004</v>
      </c>
      <c r="P5437">
        <v>4816.8939000000009</v>
      </c>
      <c r="Q5437" t="str">
        <v>C66SHA-SERVICE GROUP</v>
      </c>
      <c r="R5437" t="str">
        <v>Jiangsu Xinli Electronics Changzhou Co., Ltd.</v>
      </c>
      <c r="S5437" t="str">
        <v>Same</v>
      </c>
      <c r="T5437">
        <v>906386</v>
      </c>
      <c r="U5437">
        <v>198.02</v>
      </c>
      <c r="V5437" t="str">
        <v>309ASY INV-PTS SALES</v>
      </c>
      <c r="W5437">
        <v>0</v>
      </c>
      <c r="X5437">
        <v>0</v>
      </c>
      <c r="Y5437">
        <v>1328144</v>
      </c>
      <c r="Z5437" t="str">
        <v>江苏信利电子常州有限公司</v>
      </c>
      <c r="AA5437">
        <v>0</v>
      </c>
      <c r="AB5437">
        <v>2023</v>
      </c>
      <c r="AC5437">
        <v>11</v>
      </c>
      <c r="AD5437" t="str">
        <v>Q3</v>
      </c>
      <c r="AE5437" t="str">
        <v>FY23/24</v>
      </c>
      <c r="AF5437" t="str">
        <v>EAST</v>
      </c>
    </row>
    <row r="5438" spans="1:32">
      <c r="A5438" t="str">
        <v>ESHL</v>
      </c>
      <c r="B5438" t="str">
        <v>XIY</v>
      </c>
      <c r="C5438" t="str">
        <v>SPARES/OTHER</v>
      </c>
      <c r="D5438" s="4">
        <v>45258</v>
      </c>
      <c r="E5438" t="str">
        <v>YAMAHA</v>
      </c>
      <c r="F5438">
        <v>14104499</v>
      </c>
      <c r="G5438">
        <v>45258</v>
      </c>
      <c r="H5438" t="str">
        <v>YMCT|KHY-M7720-A3</v>
      </c>
      <c r="I5438" t="str">
        <v>NOZZLE 312A ASSY.</v>
      </c>
      <c r="J5438">
        <v>2</v>
      </c>
      <c r="K5438">
        <v>2</v>
      </c>
      <c r="L5438">
        <v>1401.77</v>
      </c>
      <c r="M5438" t="str">
        <v>CNY</v>
      </c>
      <c r="N5438">
        <v>1.07</v>
      </c>
      <c r="O5438">
        <v>1401.77</v>
      </c>
      <c r="P5438">
        <v>1499.8939</v>
      </c>
      <c r="Q5438" t="str">
        <v>C66XIY-SERVICE GROUP</v>
      </c>
      <c r="R5438" t="str">
        <v>Zhengzhou Jinfei Automotive Electrical Co., Ltd.</v>
      </c>
      <c r="S5438" t="str">
        <v>Same</v>
      </c>
      <c r="T5438">
        <v>906387</v>
      </c>
      <c r="U5438">
        <v>740</v>
      </c>
      <c r="V5438" t="str">
        <v>309ASY INV-PTS SALES</v>
      </c>
      <c r="W5438">
        <v>0</v>
      </c>
      <c r="X5438">
        <v>0</v>
      </c>
      <c r="Y5438">
        <v>1331292</v>
      </c>
      <c r="Z5438" t="str">
        <v>郑州市锦飞汽车电气系统有限公司</v>
      </c>
      <c r="AA5438">
        <v>0</v>
      </c>
      <c r="AB5438">
        <v>2023</v>
      </c>
      <c r="AC5438">
        <v>11</v>
      </c>
      <c r="AD5438" t="str">
        <v>Q3</v>
      </c>
      <c r="AE5438" t="str">
        <v>FY23/24</v>
      </c>
      <c r="AF5438" t="str">
        <v>WEST</v>
      </c>
    </row>
    <row r="5439" spans="1:32">
      <c r="A5439" t="str">
        <v>ESHL</v>
      </c>
      <c r="B5439" t="str">
        <v>BJS</v>
      </c>
      <c r="C5439" t="str">
        <v>SPARES/OTHER</v>
      </c>
      <c r="D5439" s="4">
        <v>45266</v>
      </c>
      <c r="E5439" t="str">
        <v>PEMTRON</v>
      </c>
      <c r="F5439">
        <v>14104500</v>
      </c>
      <c r="G5439">
        <v>45266</v>
      </c>
      <c r="H5439" t="str">
        <v>PEMR|SOFTWARE</v>
      </c>
      <c r="I5439" t="str">
        <v>SOFTWARE</v>
      </c>
      <c r="J5439">
        <v>1</v>
      </c>
      <c r="K5439">
        <v>1</v>
      </c>
      <c r="L5439">
        <v>23598.81</v>
      </c>
      <c r="M5439" t="str">
        <v>CNY</v>
      </c>
      <c r="N5439">
        <v>1.095</v>
      </c>
      <c r="O5439">
        <v>23598.81</v>
      </c>
      <c r="P5439">
        <v>25840.696950000001</v>
      </c>
      <c r="Q5439" t="str">
        <v>C66BJS-SMT SERVICE</v>
      </c>
      <c r="R5439" t="str">
        <v>Qingdao Dingxin Electronics Technology Co., Ltd.</v>
      </c>
      <c r="S5439" t="str">
        <v>Same</v>
      </c>
      <c r="T5439">
        <v>906389</v>
      </c>
      <c r="U5439">
        <v>13500</v>
      </c>
      <c r="V5439" t="str">
        <v>309ASY INV-PTS SALES</v>
      </c>
      <c r="W5439">
        <v>0</v>
      </c>
      <c r="X5439" t="str">
        <v>TL2023112400046</v>
      </c>
      <c r="Y5439">
        <v>1336171</v>
      </c>
      <c r="Z5439" t="str">
        <v>青岛鼎新电子科技有限公司</v>
      </c>
      <c r="AA5439">
        <v>0</v>
      </c>
      <c r="AB5439">
        <v>2023</v>
      </c>
      <c r="AC5439">
        <v>12</v>
      </c>
      <c r="AD5439" t="str">
        <v>Q3</v>
      </c>
      <c r="AE5439" t="str">
        <v>FY23/24</v>
      </c>
      <c r="AF5439" t="str">
        <v>NORTH</v>
      </c>
    </row>
    <row r="5440" spans="1:32">
      <c r="A5440" t="str">
        <v>ESHL</v>
      </c>
      <c r="B5440" t="str">
        <v>SHA</v>
      </c>
      <c r="C5440" t="str">
        <v>SERVICE_CHARGE</v>
      </c>
      <c r="D5440" s="4">
        <v>45267</v>
      </c>
      <c r="E5440" t="str">
        <v>YAMAHA</v>
      </c>
      <c r="F5440">
        <v>12101271</v>
      </c>
      <c r="G5440">
        <v>45267</v>
      </c>
      <c r="H5440" t="str">
        <v>YMCT|REPAIR CHARGE</v>
      </c>
      <c r="I5440" t="str">
        <v>REPAIR CHARGE</v>
      </c>
      <c r="J5440">
        <v>1</v>
      </c>
      <c r="K5440">
        <v>1</v>
      </c>
      <c r="L5440">
        <v>5309.73</v>
      </c>
      <c r="M5440" t="str">
        <v>CNY</v>
      </c>
      <c r="N5440">
        <v>1.095</v>
      </c>
      <c r="O5440">
        <v>5309.73</v>
      </c>
      <c r="P5440">
        <v>5814.1543499999998</v>
      </c>
      <c r="Q5440" t="str">
        <v>C66SHA-SERVICE GROUP</v>
      </c>
      <c r="R5440" t="str">
        <v>Suzhou Inovance Technology Co Ltd</v>
      </c>
      <c r="S5440" t="str">
        <v>Same</v>
      </c>
      <c r="T5440">
        <v>906391</v>
      </c>
      <c r="U5440">
        <v>0</v>
      </c>
      <c r="V5440" t="str">
        <v>309ASY INV-NON-CON</v>
      </c>
      <c r="W5440">
        <v>0</v>
      </c>
      <c r="X5440">
        <v>0</v>
      </c>
      <c r="Y5440">
        <v>0</v>
      </c>
      <c r="Z5440" t="str">
        <v>苏州汇川技术有限公司</v>
      </c>
      <c r="AA5440">
        <v>0</v>
      </c>
      <c r="AB5440">
        <v>2023</v>
      </c>
      <c r="AC5440">
        <v>12</v>
      </c>
      <c r="AD5440" t="str">
        <v>Q3</v>
      </c>
      <c r="AE5440" t="str">
        <v>FY23/24</v>
      </c>
      <c r="AF5440" t="str">
        <v>EAST</v>
      </c>
    </row>
    <row r="5441" spans="1:32">
      <c r="A5441" t="str">
        <v>ESHL</v>
      </c>
      <c r="B5441" t="str">
        <v>SHA</v>
      </c>
      <c r="C5441" t="str">
        <v>CONTRACT_FEE</v>
      </c>
      <c r="D5441" s="4">
        <v>45267</v>
      </c>
      <c r="E5441" t="str">
        <v>YAMAHA</v>
      </c>
      <c r="F5441">
        <v>13100277</v>
      </c>
      <c r="G5441">
        <v>45267</v>
      </c>
      <c r="H5441" t="str">
        <v>YMCT|REPAIR CHARGE</v>
      </c>
      <c r="I5441" t="str">
        <v>REPAIR CHARGE</v>
      </c>
      <c r="J5441">
        <v>1</v>
      </c>
      <c r="K5441">
        <v>1</v>
      </c>
      <c r="L5441">
        <v>122123.89</v>
      </c>
      <c r="M5441" t="str">
        <v>CNY</v>
      </c>
      <c r="N5441">
        <v>1.095</v>
      </c>
      <c r="O5441">
        <v>122123.89</v>
      </c>
      <c r="P5441">
        <v>133725.65954999998</v>
      </c>
      <c r="Q5441" t="str">
        <v>C66SHA-SERVICE GROUP</v>
      </c>
      <c r="R5441" t="str">
        <v>Lance Vehicle Technology Co., Ltd.</v>
      </c>
      <c r="S5441" t="str">
        <v>Same</v>
      </c>
      <c r="T5441">
        <v>906390</v>
      </c>
      <c r="U5441">
        <v>0</v>
      </c>
      <c r="V5441" t="str">
        <v>309ASY INV-CONTRACT</v>
      </c>
      <c r="W5441">
        <v>0</v>
      </c>
      <c r="X5441">
        <v>0</v>
      </c>
      <c r="Y5441">
        <v>0</v>
      </c>
      <c r="Z5441" t="str">
        <v>江苏中科朗恩斯车辆科技有限公司</v>
      </c>
      <c r="AA5441">
        <v>0</v>
      </c>
      <c r="AB5441">
        <v>2023</v>
      </c>
      <c r="AC5441">
        <v>12</v>
      </c>
      <c r="AD5441" t="str">
        <v>Q3</v>
      </c>
      <c r="AE5441" t="str">
        <v>FY23/24</v>
      </c>
      <c r="AF5441" t="str">
        <v>EAST</v>
      </c>
    </row>
    <row r="5442" spans="1:32">
      <c r="A5442" t="str">
        <v>ESHL</v>
      </c>
      <c r="B5442" t="str">
        <v>SHA</v>
      </c>
      <c r="C5442" t="str">
        <v>SERVICE_CHARGE</v>
      </c>
      <c r="D5442" s="4">
        <v>45271</v>
      </c>
      <c r="E5442" t="str">
        <v>YAMAHA</v>
      </c>
      <c r="F5442">
        <v>12101272</v>
      </c>
      <c r="G5442">
        <v>45271</v>
      </c>
      <c r="H5442" t="str">
        <v>YMCT|REPAIR CHARGE</v>
      </c>
      <c r="I5442" t="str">
        <v>REPAIR CHARGE</v>
      </c>
      <c r="J5442">
        <v>1</v>
      </c>
      <c r="K5442">
        <v>1</v>
      </c>
      <c r="L5442">
        <v>44.25</v>
      </c>
      <c r="M5442" t="str">
        <v>CNY</v>
      </c>
      <c r="N5442">
        <v>1.095</v>
      </c>
      <c r="O5442">
        <v>44.25</v>
      </c>
      <c r="P5442">
        <v>48.453749999999999</v>
      </c>
      <c r="Q5442" t="str">
        <v>C66SHA-SERVICE GROUP</v>
      </c>
      <c r="R5442" t="str">
        <v>Quansheng Electronics Co., Ltd.</v>
      </c>
      <c r="S5442" t="str">
        <v>Same</v>
      </c>
      <c r="T5442">
        <v>906393</v>
      </c>
      <c r="U5442">
        <v>0</v>
      </c>
      <c r="V5442" t="str">
        <v>309ASY INV-NON-CON</v>
      </c>
      <c r="W5442">
        <v>0</v>
      </c>
      <c r="X5442">
        <v>0</v>
      </c>
      <c r="Y5442">
        <v>0</v>
      </c>
      <c r="Z5442" t="str">
        <v>福建泉盛电子有限公司</v>
      </c>
      <c r="AA5442">
        <v>0</v>
      </c>
      <c r="AB5442">
        <v>2023</v>
      </c>
      <c r="AC5442">
        <v>12</v>
      </c>
      <c r="AD5442" t="str">
        <v>Q3</v>
      </c>
      <c r="AE5442" t="str">
        <v>FY23/24</v>
      </c>
      <c r="AF5442" t="str">
        <v>EAST</v>
      </c>
    </row>
    <row r="5443" spans="1:32">
      <c r="A5443" t="str">
        <v>ESHL</v>
      </c>
      <c r="B5443" t="str">
        <v>SHA</v>
      </c>
      <c r="C5443" t="str">
        <v>SPARES/OTHER</v>
      </c>
      <c r="D5443" s="4">
        <v>45271</v>
      </c>
      <c r="E5443" t="str">
        <v>YAMAHA</v>
      </c>
      <c r="F5443">
        <v>14104501</v>
      </c>
      <c r="G5443">
        <v>45271</v>
      </c>
      <c r="H5443" t="str">
        <v>YMCT|KKE-M917H-00</v>
      </c>
      <c r="I5443" t="str">
        <v>BELT CONVEYOR</v>
      </c>
      <c r="J5443">
        <v>8</v>
      </c>
      <c r="K5443">
        <v>8</v>
      </c>
      <c r="L5443">
        <v>2258.41</v>
      </c>
      <c r="M5443" t="str">
        <v>CNY</v>
      </c>
      <c r="N5443">
        <v>1.095</v>
      </c>
      <c r="O5443">
        <v>2258.41</v>
      </c>
      <c r="P5443">
        <v>2472.9589499999997</v>
      </c>
      <c r="Q5443" t="str">
        <v>C66SHA-SERVICE GROUP</v>
      </c>
      <c r="R5443" t="str">
        <v>Quansheng Electronics Co., Ltd.</v>
      </c>
      <c r="S5443" t="str">
        <v>Same</v>
      </c>
      <c r="T5443">
        <v>906392</v>
      </c>
      <c r="U5443">
        <v>1364</v>
      </c>
      <c r="V5443" t="str">
        <v>309ASY INV-PTS SALES</v>
      </c>
      <c r="W5443">
        <v>0</v>
      </c>
      <c r="X5443">
        <v>0</v>
      </c>
      <c r="Y5443">
        <v>1339226</v>
      </c>
      <c r="Z5443" t="str">
        <v>福建泉盛电子有限公司</v>
      </c>
      <c r="AA5443">
        <v>0</v>
      </c>
      <c r="AB5443">
        <v>2023</v>
      </c>
      <c r="AC5443">
        <v>12</v>
      </c>
      <c r="AD5443" t="str">
        <v>Q3</v>
      </c>
      <c r="AE5443" t="str">
        <v>FY23/24</v>
      </c>
      <c r="AF5443" t="str">
        <v>EAST</v>
      </c>
    </row>
    <row r="5444" spans="1:32">
      <c r="A5444" t="str">
        <v>ESHL</v>
      </c>
      <c r="B5444" t="str">
        <v>SHA</v>
      </c>
      <c r="C5444" t="str">
        <v>SPARES/OTHER</v>
      </c>
      <c r="D5444" s="4">
        <v>45271</v>
      </c>
      <c r="E5444" t="str">
        <v>YAMAHA</v>
      </c>
      <c r="F5444">
        <v>14104501</v>
      </c>
      <c r="G5444">
        <v>45271</v>
      </c>
      <c r="H5444" t="str">
        <v>YMCT|KHY-M9129-00</v>
      </c>
      <c r="I5444" t="str">
        <v>BELT 1 CONVEYOR</v>
      </c>
      <c r="J5444">
        <v>4</v>
      </c>
      <c r="K5444">
        <v>4</v>
      </c>
      <c r="L5444">
        <v>1129.2</v>
      </c>
      <c r="M5444" t="str">
        <v>CNY</v>
      </c>
      <c r="N5444">
        <v>1.095</v>
      </c>
      <c r="O5444">
        <v>1129.2</v>
      </c>
      <c r="P5444">
        <v>1236.4739999999999</v>
      </c>
      <c r="Q5444" t="str">
        <v>C66SHA-SERVICE GROUP</v>
      </c>
      <c r="R5444" t="str">
        <v>Quansheng Electronics Co., Ltd.</v>
      </c>
      <c r="S5444" t="str">
        <v>Same</v>
      </c>
      <c r="T5444">
        <v>906392</v>
      </c>
      <c r="U5444">
        <v>682</v>
      </c>
      <c r="V5444" t="str">
        <v>309ASY INV-PTS SALES</v>
      </c>
      <c r="W5444">
        <v>0</v>
      </c>
      <c r="X5444">
        <v>0</v>
      </c>
      <c r="Y5444">
        <v>1339226</v>
      </c>
      <c r="Z5444" t="str">
        <v>福建泉盛电子有限公司</v>
      </c>
      <c r="AA5444">
        <v>0</v>
      </c>
      <c r="AB5444">
        <v>2023</v>
      </c>
      <c r="AC5444">
        <v>12</v>
      </c>
      <c r="AD5444" t="str">
        <v>Q3</v>
      </c>
      <c r="AE5444" t="str">
        <v>FY23/24</v>
      </c>
      <c r="AF5444" t="str">
        <v>EAST</v>
      </c>
    </row>
    <row r="5445" spans="1:32">
      <c r="A5445" t="str">
        <v>ESHL</v>
      </c>
      <c r="B5445" t="str">
        <v>SHA</v>
      </c>
      <c r="C5445" t="str">
        <v>SPARES/OTHER</v>
      </c>
      <c r="D5445" s="4">
        <v>45271</v>
      </c>
      <c r="E5445" t="str">
        <v>YAMAHA</v>
      </c>
      <c r="F5445">
        <v>14104501</v>
      </c>
      <c r="G5445">
        <v>45271</v>
      </c>
      <c r="H5445" t="str">
        <v>YMCT|KHY-M7131-00</v>
      </c>
      <c r="I5445" t="str">
        <v>BELT 1</v>
      </c>
      <c r="J5445">
        <v>2</v>
      </c>
      <c r="K5445">
        <v>2</v>
      </c>
      <c r="L5445">
        <v>205.31</v>
      </c>
      <c r="M5445" t="str">
        <v>CNY</v>
      </c>
      <c r="N5445">
        <v>1.095</v>
      </c>
      <c r="O5445">
        <v>205.31</v>
      </c>
      <c r="P5445">
        <v>224.81444999999999</v>
      </c>
      <c r="Q5445" t="str">
        <v>C66SHA-SERVICE GROUP</v>
      </c>
      <c r="R5445" t="str">
        <v>Quansheng Electronics Co., Ltd.</v>
      </c>
      <c r="S5445" t="str">
        <v>Same</v>
      </c>
      <c r="T5445">
        <v>906392</v>
      </c>
      <c r="U5445">
        <v>123.2</v>
      </c>
      <c r="V5445" t="str">
        <v>309ASY INV-PTS SALES</v>
      </c>
      <c r="W5445">
        <v>0</v>
      </c>
      <c r="X5445">
        <v>0</v>
      </c>
      <c r="Y5445">
        <v>1339226</v>
      </c>
      <c r="Z5445" t="str">
        <v>福建泉盛电子有限公司</v>
      </c>
      <c r="AA5445">
        <v>0</v>
      </c>
      <c r="AB5445">
        <v>2023</v>
      </c>
      <c r="AC5445">
        <v>12</v>
      </c>
      <c r="AD5445" t="str">
        <v>Q3</v>
      </c>
      <c r="AE5445" t="str">
        <v>FY23/24</v>
      </c>
      <c r="AF5445" t="str">
        <v>EAST</v>
      </c>
    </row>
    <row r="5446" spans="1:32">
      <c r="A5446" t="str">
        <v>ESHL</v>
      </c>
      <c r="B5446" t="str">
        <v>SHA</v>
      </c>
      <c r="C5446" t="str">
        <v>SPARES/OTHER</v>
      </c>
      <c r="D5446" s="4">
        <v>45271</v>
      </c>
      <c r="E5446" t="str">
        <v>YAMAHA</v>
      </c>
      <c r="F5446">
        <v>14104501</v>
      </c>
      <c r="G5446">
        <v>45271</v>
      </c>
      <c r="H5446" t="str">
        <v>YMCT|KHY-M7132-00</v>
      </c>
      <c r="I5446" t="str">
        <v>BELT 2</v>
      </c>
      <c r="J5446">
        <v>2</v>
      </c>
      <c r="K5446">
        <v>2</v>
      </c>
      <c r="L5446">
        <v>189.38</v>
      </c>
      <c r="M5446" t="str">
        <v>CNY</v>
      </c>
      <c r="N5446">
        <v>1.095</v>
      </c>
      <c r="O5446">
        <v>189.38</v>
      </c>
      <c r="P5446">
        <v>207.37109999999998</v>
      </c>
      <c r="Q5446" t="str">
        <v>C66SHA-SERVICE GROUP</v>
      </c>
      <c r="R5446" t="str">
        <v>Quansheng Electronics Co., Ltd.</v>
      </c>
      <c r="S5446" t="str">
        <v>Same</v>
      </c>
      <c r="T5446">
        <v>906392</v>
      </c>
      <c r="U5446">
        <v>114.4</v>
      </c>
      <c r="V5446" t="str">
        <v>309ASY INV-PTS SALES</v>
      </c>
      <c r="W5446">
        <v>0</v>
      </c>
      <c r="X5446">
        <v>0</v>
      </c>
      <c r="Y5446">
        <v>1339226</v>
      </c>
      <c r="Z5446" t="str">
        <v>福建泉盛电子有限公司</v>
      </c>
      <c r="AA5446">
        <v>0</v>
      </c>
      <c r="AB5446">
        <v>2023</v>
      </c>
      <c r="AC5446">
        <v>12</v>
      </c>
      <c r="AD5446" t="str">
        <v>Q3</v>
      </c>
      <c r="AE5446" t="str">
        <v>FY23/24</v>
      </c>
      <c r="AF5446" t="str">
        <v>EAST</v>
      </c>
    </row>
    <row r="5447" spans="1:32">
      <c r="A5447" t="str">
        <v>ESHL</v>
      </c>
      <c r="B5447" t="str">
        <v>SHA</v>
      </c>
      <c r="C5447" t="str">
        <v>SPARES/OTHER</v>
      </c>
      <c r="D5447" s="4">
        <v>45271</v>
      </c>
      <c r="E5447" t="str">
        <v>YAMAHA</v>
      </c>
      <c r="F5447">
        <v>14104501</v>
      </c>
      <c r="G5447">
        <v>45271</v>
      </c>
      <c r="H5447" t="str">
        <v>YMCT|KHJ-MC144-00</v>
      </c>
      <c r="I5447" t="str">
        <v>LEVER TAPE GUIDE R</v>
      </c>
      <c r="J5447">
        <v>10</v>
      </c>
      <c r="K5447">
        <v>10</v>
      </c>
      <c r="L5447">
        <v>115.04</v>
      </c>
      <c r="M5447" t="str">
        <v>CNY</v>
      </c>
      <c r="N5447">
        <v>1.095</v>
      </c>
      <c r="O5447">
        <v>115.04</v>
      </c>
      <c r="P5447">
        <v>125.9688</v>
      </c>
      <c r="Q5447" t="str">
        <v>C66SHA-SERVICE GROUP</v>
      </c>
      <c r="R5447" t="str">
        <v>Quansheng Electronics Co., Ltd.</v>
      </c>
      <c r="S5447" t="str">
        <v>Same</v>
      </c>
      <c r="T5447">
        <v>906392</v>
      </c>
      <c r="U5447">
        <v>60</v>
      </c>
      <c r="V5447" t="str">
        <v>309ASY INV-PTS SALES</v>
      </c>
      <c r="W5447">
        <v>0</v>
      </c>
      <c r="X5447">
        <v>0</v>
      </c>
      <c r="Y5447">
        <v>1339226</v>
      </c>
      <c r="Z5447" t="str">
        <v>福建泉盛电子有限公司</v>
      </c>
      <c r="AA5447">
        <v>0</v>
      </c>
      <c r="AB5447">
        <v>2023</v>
      </c>
      <c r="AC5447">
        <v>12</v>
      </c>
      <c r="AD5447" t="str">
        <v>Q3</v>
      </c>
      <c r="AE5447" t="str">
        <v>FY23/24</v>
      </c>
      <c r="AF5447" t="str">
        <v>EAST</v>
      </c>
    </row>
    <row r="5448" spans="1:32">
      <c r="A5448" t="str">
        <v>ESHL</v>
      </c>
      <c r="B5448" t="str">
        <v>SHA</v>
      </c>
      <c r="C5448" t="str">
        <v>SPARES/OTHER</v>
      </c>
      <c r="D5448" s="4">
        <v>45271</v>
      </c>
      <c r="E5448" t="str">
        <v>YAMAHA</v>
      </c>
      <c r="F5448">
        <v>14104501</v>
      </c>
      <c r="G5448">
        <v>45271</v>
      </c>
      <c r="H5448" t="str">
        <v>YMCT|KLJ-MC145-00</v>
      </c>
      <c r="I5448" t="str">
        <v>LEVER TAPE GUIDE F</v>
      </c>
      <c r="J5448">
        <v>30</v>
      </c>
      <c r="K5448">
        <v>30</v>
      </c>
      <c r="L5448">
        <v>1035.4000000000001</v>
      </c>
      <c r="M5448" t="str">
        <v>CNY</v>
      </c>
      <c r="N5448">
        <v>1.095</v>
      </c>
      <c r="O5448">
        <v>1035.4000000000001</v>
      </c>
      <c r="P5448">
        <v>1133.7630000000001</v>
      </c>
      <c r="Q5448" t="str">
        <v>C66SHA-SERVICE GROUP</v>
      </c>
      <c r="R5448" t="str">
        <v>Quansheng Electronics Co., Ltd.</v>
      </c>
      <c r="S5448" t="str">
        <v>Same</v>
      </c>
      <c r="T5448">
        <v>906392</v>
      </c>
      <c r="U5448">
        <v>510</v>
      </c>
      <c r="V5448" t="str">
        <v>309ASY INV-PTS SALES</v>
      </c>
      <c r="W5448">
        <v>0</v>
      </c>
      <c r="X5448">
        <v>0</v>
      </c>
      <c r="Y5448">
        <v>1339226</v>
      </c>
      <c r="Z5448" t="str">
        <v>福建泉盛电子有限公司</v>
      </c>
      <c r="AA5448">
        <v>0</v>
      </c>
      <c r="AB5448">
        <v>2023</v>
      </c>
      <c r="AC5448">
        <v>12</v>
      </c>
      <c r="AD5448" t="str">
        <v>Q3</v>
      </c>
      <c r="AE5448" t="str">
        <v>FY23/24</v>
      </c>
      <c r="AF5448" t="str">
        <v>EAST</v>
      </c>
    </row>
    <row r="5449" spans="1:32">
      <c r="A5449" t="str">
        <v>ESHL</v>
      </c>
      <c r="B5449" t="str">
        <v>SHA</v>
      </c>
      <c r="C5449" t="str">
        <v>SPARES/OTHER</v>
      </c>
      <c r="D5449" s="4">
        <v>45271</v>
      </c>
      <c r="E5449" t="str">
        <v>YAMAHA</v>
      </c>
      <c r="F5449">
        <v>14104501</v>
      </c>
      <c r="G5449">
        <v>45271</v>
      </c>
      <c r="H5449" t="str">
        <v>YMCT|KHJ-MC104-00</v>
      </c>
      <c r="I5449" t="str">
        <v>RAIL,UNDER</v>
      </c>
      <c r="J5449">
        <v>10</v>
      </c>
      <c r="K5449">
        <v>10</v>
      </c>
      <c r="L5449">
        <v>274.33999999999997</v>
      </c>
      <c r="M5449" t="str">
        <v>CNY</v>
      </c>
      <c r="N5449">
        <v>1.095</v>
      </c>
      <c r="O5449">
        <v>274.33999999999997</v>
      </c>
      <c r="P5449">
        <v>300.40229999999997</v>
      </c>
      <c r="Q5449" t="str">
        <v>C66SHA-SERVICE GROUP</v>
      </c>
      <c r="R5449" t="str">
        <v>Quansheng Electronics Co., Ltd.</v>
      </c>
      <c r="S5449" t="str">
        <v>Same</v>
      </c>
      <c r="T5449">
        <v>906392</v>
      </c>
      <c r="U5449">
        <v>140</v>
      </c>
      <c r="V5449" t="str">
        <v>309ASY INV-PTS SALES</v>
      </c>
      <c r="W5449">
        <v>0</v>
      </c>
      <c r="X5449">
        <v>0</v>
      </c>
      <c r="Y5449">
        <v>1339226</v>
      </c>
      <c r="Z5449" t="str">
        <v>福建泉盛电子有限公司</v>
      </c>
      <c r="AA5449">
        <v>0</v>
      </c>
      <c r="AB5449">
        <v>2023</v>
      </c>
      <c r="AC5449">
        <v>12</v>
      </c>
      <c r="AD5449" t="str">
        <v>Q3</v>
      </c>
      <c r="AE5449" t="str">
        <v>FY23/24</v>
      </c>
      <c r="AF5449" t="str">
        <v>EAST</v>
      </c>
    </row>
    <row r="5450" spans="1:32">
      <c r="A5450" t="str">
        <v>ESHL</v>
      </c>
      <c r="B5450" t="str">
        <v>SHA</v>
      </c>
      <c r="C5450" t="str">
        <v>FEEDER</v>
      </c>
      <c r="D5450" s="4">
        <v>45272</v>
      </c>
      <c r="E5450" t="str">
        <v>YAMAHA</v>
      </c>
      <c r="F5450">
        <v>14104502</v>
      </c>
      <c r="G5450">
        <v>45272</v>
      </c>
      <c r="H5450" t="str">
        <v>YMCT|KLJ-MC400-00</v>
      </c>
      <c r="I5450" t="str">
        <v>ZS FEEDER ASSY. 24mm</v>
      </c>
      <c r="J5450">
        <v>5</v>
      </c>
      <c r="K5450">
        <v>5</v>
      </c>
      <c r="L5450">
        <v>19504.419999999998</v>
      </c>
      <c r="M5450" t="str">
        <v>CNY</v>
      </c>
      <c r="N5450">
        <v>1.095</v>
      </c>
      <c r="O5450">
        <v>19504.419999999998</v>
      </c>
      <c r="P5450">
        <v>21357.339899999999</v>
      </c>
      <c r="Q5450" t="str">
        <v>C66SHA-SERVICE GROUP</v>
      </c>
      <c r="R5450" t="str">
        <v>Changzhou Jingshang Electronics Co., Ltd.</v>
      </c>
      <c r="S5450" t="str">
        <v>Same</v>
      </c>
      <c r="T5450">
        <v>906394</v>
      </c>
      <c r="U5450">
        <v>18711</v>
      </c>
      <c r="V5450" t="str">
        <v>309ASY INV-PTS SALES</v>
      </c>
      <c r="W5450">
        <v>0</v>
      </c>
      <c r="X5450">
        <v>0</v>
      </c>
      <c r="Y5450">
        <v>1340106</v>
      </c>
      <c r="Z5450" t="str">
        <v>常州璟上电子有限公司</v>
      </c>
      <c r="AA5450">
        <v>0</v>
      </c>
      <c r="AB5450">
        <v>2023</v>
      </c>
      <c r="AC5450">
        <v>12</v>
      </c>
      <c r="AD5450" t="str">
        <v>Q3</v>
      </c>
      <c r="AE5450" t="str">
        <v>FY23/24</v>
      </c>
      <c r="AF5450" t="str">
        <v>EAST</v>
      </c>
    </row>
    <row r="5451" spans="1:32">
      <c r="A5451" t="str">
        <v>ESHL</v>
      </c>
      <c r="B5451" t="str">
        <v>SHA</v>
      </c>
      <c r="C5451" t="str">
        <v>FEEDER</v>
      </c>
      <c r="D5451" s="4">
        <v>45272</v>
      </c>
      <c r="E5451" t="str">
        <v>YAMAHA</v>
      </c>
      <c r="F5451">
        <v>14104502</v>
      </c>
      <c r="G5451">
        <v>45272</v>
      </c>
      <c r="H5451" t="str">
        <v>YMCT|KLJ-MC600-00</v>
      </c>
      <c r="I5451" t="str">
        <v>ZS FEEDER ASSY. 44mm</v>
      </c>
      <c r="J5451">
        <v>1</v>
      </c>
      <c r="K5451">
        <v>1</v>
      </c>
      <c r="L5451">
        <v>7438.05</v>
      </c>
      <c r="M5451" t="str">
        <v>CNY</v>
      </c>
      <c r="N5451">
        <v>1.095</v>
      </c>
      <c r="O5451">
        <v>7438.05</v>
      </c>
      <c r="P5451">
        <v>8144.6647499999999</v>
      </c>
      <c r="Q5451" t="str">
        <v>C66SHA-SERVICE GROUP</v>
      </c>
      <c r="R5451" t="str">
        <v>Changzhou Jingshang Electronics Co., Ltd.</v>
      </c>
      <c r="S5451" t="str">
        <v>Same</v>
      </c>
      <c r="T5451">
        <v>906394</v>
      </c>
      <c r="U5451">
        <v>7092.75</v>
      </c>
      <c r="V5451" t="str">
        <v>309ASY INV-PTS SALES</v>
      </c>
      <c r="W5451">
        <v>0</v>
      </c>
      <c r="X5451">
        <v>0</v>
      </c>
      <c r="Y5451">
        <v>1340106</v>
      </c>
      <c r="Z5451" t="str">
        <v>常州璟上电子有限公司</v>
      </c>
      <c r="AA5451">
        <v>0</v>
      </c>
      <c r="AB5451">
        <v>2023</v>
      </c>
      <c r="AC5451">
        <v>12</v>
      </c>
      <c r="AD5451" t="str">
        <v>Q3</v>
      </c>
      <c r="AE5451" t="str">
        <v>FY23/24</v>
      </c>
      <c r="AF5451" t="str">
        <v>EAST</v>
      </c>
    </row>
    <row r="5452" spans="1:32">
      <c r="A5452" t="str">
        <v>ESHL</v>
      </c>
      <c r="B5452" t="str">
        <v>SHA</v>
      </c>
      <c r="C5452" t="str">
        <v>SPARES/OTHER</v>
      </c>
      <c r="D5452" s="4">
        <v>45272</v>
      </c>
      <c r="E5452" t="str">
        <v>YAMAHA</v>
      </c>
      <c r="F5452">
        <v>14104503</v>
      </c>
      <c r="G5452">
        <v>45272</v>
      </c>
      <c r="H5452" t="str">
        <v>YMCT|KHJ-MCHAD-10</v>
      </c>
      <c r="I5452" t="str">
        <v>ADHESIVE TAPE</v>
      </c>
      <c r="J5452">
        <v>1</v>
      </c>
      <c r="K5452">
        <v>1</v>
      </c>
      <c r="L5452">
        <v>166.37</v>
      </c>
      <c r="M5452" t="str">
        <v>CNY</v>
      </c>
      <c r="N5452">
        <v>1.095</v>
      </c>
      <c r="O5452">
        <v>166.37</v>
      </c>
      <c r="P5452">
        <v>182.17515</v>
      </c>
      <c r="Q5452" t="str">
        <v>C66SHA-SERVICE GROUP</v>
      </c>
      <c r="R5452" t="str">
        <v>Suzhou Inovance Technology Co Ltd</v>
      </c>
      <c r="S5452" t="str">
        <v>Same</v>
      </c>
      <c r="T5452">
        <v>906395</v>
      </c>
      <c r="U5452">
        <v>92</v>
      </c>
      <c r="V5452" t="str">
        <v>309ASY INV-PTS SALES</v>
      </c>
      <c r="W5452">
        <v>0</v>
      </c>
      <c r="X5452">
        <v>0</v>
      </c>
      <c r="Y5452">
        <v>1340113</v>
      </c>
      <c r="Z5452" t="str">
        <v>苏州汇川技术有限公司</v>
      </c>
      <c r="AA5452">
        <v>0</v>
      </c>
      <c r="AB5452">
        <v>2023</v>
      </c>
      <c r="AC5452">
        <v>12</v>
      </c>
      <c r="AD5452" t="str">
        <v>Q3</v>
      </c>
      <c r="AE5452" t="str">
        <v>FY23/24</v>
      </c>
      <c r="AF5452" t="str">
        <v>EAST</v>
      </c>
    </row>
    <row r="5453" spans="1:32">
      <c r="A5453" t="str">
        <v>ESHL</v>
      </c>
      <c r="B5453" t="str">
        <v>SHA</v>
      </c>
      <c r="C5453" t="str">
        <v>SPARES/OTHER</v>
      </c>
      <c r="D5453" s="4">
        <v>45272</v>
      </c>
      <c r="E5453" t="str">
        <v>YAMAHA</v>
      </c>
      <c r="F5453">
        <v>14104503</v>
      </c>
      <c r="G5453">
        <v>45272</v>
      </c>
      <c r="H5453" t="str">
        <v>YMCT|KM0-M8811-90</v>
      </c>
      <c r="I5453" t="str">
        <v>SHEET GLASS PCB 8*4</v>
      </c>
      <c r="J5453">
        <v>1</v>
      </c>
      <c r="K5453">
        <v>1</v>
      </c>
      <c r="L5453">
        <v>63.72</v>
      </c>
      <c r="M5453" t="str">
        <v>CNY</v>
      </c>
      <c r="N5453">
        <v>1.095</v>
      </c>
      <c r="O5453">
        <v>63.72</v>
      </c>
      <c r="P5453">
        <v>69.773399999999995</v>
      </c>
      <c r="Q5453" t="str">
        <v>C66SHA-SERVICE GROUP</v>
      </c>
      <c r="R5453" t="str">
        <v>Suzhou Inovance Technology Co Ltd</v>
      </c>
      <c r="S5453" t="str">
        <v>Same</v>
      </c>
      <c r="T5453">
        <v>906395</v>
      </c>
      <c r="U5453">
        <v>34</v>
      </c>
      <c r="V5453" t="str">
        <v>309ASY INV-PTS SALES</v>
      </c>
      <c r="W5453">
        <v>0</v>
      </c>
      <c r="X5453">
        <v>0</v>
      </c>
      <c r="Y5453">
        <v>1340113</v>
      </c>
      <c r="Z5453" t="str">
        <v>苏州汇川技术有限公司</v>
      </c>
      <c r="AA5453">
        <v>0</v>
      </c>
      <c r="AB5453">
        <v>2023</v>
      </c>
      <c r="AC5453">
        <v>12</v>
      </c>
      <c r="AD5453" t="str">
        <v>Q3</v>
      </c>
      <c r="AE5453" t="str">
        <v>FY23/24</v>
      </c>
      <c r="AF5453" t="str">
        <v>EAST</v>
      </c>
    </row>
    <row r="5454" spans="1:32">
      <c r="A5454" t="str">
        <v>ESHL</v>
      </c>
      <c r="B5454" t="str">
        <v>SHA</v>
      </c>
      <c r="C5454" t="str">
        <v>SERVICE_CHARGE</v>
      </c>
      <c r="D5454" s="4">
        <v>45274</v>
      </c>
      <c r="E5454" t="str">
        <v>YAMAHA</v>
      </c>
      <c r="F5454">
        <v>12101273</v>
      </c>
      <c r="G5454">
        <v>45274</v>
      </c>
      <c r="H5454" t="str">
        <v>YMCT|REPAIR CHARGE</v>
      </c>
      <c r="I5454" t="str">
        <v>REPAIR CHARGE</v>
      </c>
      <c r="J5454">
        <v>1</v>
      </c>
      <c r="K5454">
        <v>1</v>
      </c>
      <c r="L5454">
        <v>4999.12</v>
      </c>
      <c r="M5454" t="str">
        <v>CNY</v>
      </c>
      <c r="N5454">
        <v>1.095</v>
      </c>
      <c r="O5454">
        <v>4999.12</v>
      </c>
      <c r="P5454">
        <v>5474.0364</v>
      </c>
      <c r="Q5454" t="str">
        <v>C66SHA-SERVICE GROUP</v>
      </c>
      <c r="R5454" t="str">
        <v>Jiangsu Xinli Electronics Changzhou Co., Ltd.</v>
      </c>
      <c r="S5454" t="str">
        <v>Same</v>
      </c>
      <c r="T5454">
        <v>906396</v>
      </c>
      <c r="U5454">
        <v>0</v>
      </c>
      <c r="V5454" t="str">
        <v>309ASY INV-NON-CON</v>
      </c>
      <c r="W5454">
        <v>0</v>
      </c>
      <c r="X5454">
        <v>0</v>
      </c>
      <c r="Y5454">
        <v>0</v>
      </c>
      <c r="Z5454" t="str">
        <v>江苏信利电子常州有限公司</v>
      </c>
      <c r="AA5454">
        <v>0</v>
      </c>
      <c r="AB5454">
        <v>2023</v>
      </c>
      <c r="AC5454">
        <v>12</v>
      </c>
      <c r="AD5454" t="str">
        <v>Q3</v>
      </c>
      <c r="AE5454" t="str">
        <v>FY23/24</v>
      </c>
      <c r="AF5454" t="str">
        <v>EAST</v>
      </c>
    </row>
    <row r="5455" spans="1:32">
      <c r="A5455" t="str">
        <v>ESHL</v>
      </c>
      <c r="B5455" t="str">
        <v>XIY</v>
      </c>
      <c r="C5455" t="str">
        <v>CONTRACT_FEE</v>
      </c>
      <c r="D5455" s="4">
        <v>45274</v>
      </c>
      <c r="E5455" t="str">
        <v>YAMAHA</v>
      </c>
      <c r="F5455">
        <v>13100278</v>
      </c>
      <c r="G5455">
        <v>45274</v>
      </c>
      <c r="H5455" t="str">
        <v>YMCT|REPAIR CHARGE</v>
      </c>
      <c r="I5455" t="str">
        <v>REPAIR CHARGE</v>
      </c>
      <c r="J5455">
        <v>1</v>
      </c>
      <c r="K5455">
        <v>1</v>
      </c>
      <c r="L5455">
        <v>6194.69</v>
      </c>
      <c r="M5455" t="str">
        <v>CNY</v>
      </c>
      <c r="N5455">
        <v>1.095</v>
      </c>
      <c r="O5455">
        <v>6194.69</v>
      </c>
      <c r="P5455">
        <v>6783.1855499999992</v>
      </c>
      <c r="Q5455" t="str">
        <v>C66XIY-SERVICE GROUP</v>
      </c>
      <c r="R5455" t="str">
        <v>Henan Hozel Electronics Co., Ltd.</v>
      </c>
      <c r="S5455" t="str">
        <v>Same</v>
      </c>
      <c r="T5455">
        <v>906397</v>
      </c>
      <c r="U5455">
        <v>0</v>
      </c>
      <c r="V5455" t="str">
        <v>309ASY INV-CONTRACT</v>
      </c>
      <c r="W5455">
        <v>0</v>
      </c>
      <c r="X5455">
        <v>0</v>
      </c>
      <c r="Y5455">
        <v>0</v>
      </c>
      <c r="Z5455" t="str">
        <v>河南皓泽电子股份有限公司</v>
      </c>
      <c r="AA5455">
        <v>0</v>
      </c>
      <c r="AB5455">
        <v>2023</v>
      </c>
      <c r="AC5455">
        <v>12</v>
      </c>
      <c r="AD5455" t="str">
        <v>Q3</v>
      </c>
      <c r="AE5455" t="str">
        <v>FY23/24</v>
      </c>
      <c r="AF5455" t="str">
        <v>WEST</v>
      </c>
    </row>
    <row r="5456" spans="1:32">
      <c r="A5456" t="str">
        <v>ESHL</v>
      </c>
      <c r="B5456" t="str">
        <v>SHA</v>
      </c>
      <c r="C5456" t="str">
        <v>SERVICE_CHARGE</v>
      </c>
      <c r="D5456" s="4">
        <v>45278</v>
      </c>
      <c r="E5456" t="str">
        <v>YAMAHA</v>
      </c>
      <c r="F5456">
        <v>12101274</v>
      </c>
      <c r="G5456">
        <v>45278</v>
      </c>
      <c r="H5456" t="str">
        <v>YMCT|REPAIR CHARGE</v>
      </c>
      <c r="I5456" t="str">
        <v>REPAIR CHARGE</v>
      </c>
      <c r="J5456">
        <v>1</v>
      </c>
      <c r="K5456">
        <v>1</v>
      </c>
      <c r="L5456">
        <v>5958.41</v>
      </c>
      <c r="M5456" t="str">
        <v>CNY</v>
      </c>
      <c r="N5456">
        <v>1.095</v>
      </c>
      <c r="O5456">
        <v>5958.41</v>
      </c>
      <c r="P5456">
        <v>6524.4589499999993</v>
      </c>
      <c r="Q5456" t="str">
        <v>C66SHA-SERVICE GROUP</v>
      </c>
      <c r="R5456" t="str">
        <v>Nanjing Feiteng Electronic Technology Co., Ltd.</v>
      </c>
      <c r="S5456" t="str">
        <v>Same</v>
      </c>
      <c r="T5456">
        <v>906400</v>
      </c>
      <c r="U5456">
        <v>0</v>
      </c>
      <c r="V5456" t="str">
        <v>309ASY INV-NON-CON</v>
      </c>
      <c r="W5456">
        <v>0</v>
      </c>
      <c r="X5456">
        <v>0</v>
      </c>
      <c r="Y5456">
        <v>0</v>
      </c>
      <c r="Z5456" t="str">
        <v>南京飞腾电子科技有限公司</v>
      </c>
      <c r="AA5456">
        <v>0</v>
      </c>
      <c r="AB5456">
        <v>2023</v>
      </c>
      <c r="AC5456">
        <v>12</v>
      </c>
      <c r="AD5456" t="str">
        <v>Q3</v>
      </c>
      <c r="AE5456" t="str">
        <v>FY23/24</v>
      </c>
      <c r="AF5456" t="str">
        <v>EAST</v>
      </c>
    </row>
    <row r="5457" spans="1:32">
      <c r="A5457" t="str">
        <v>ESHL</v>
      </c>
      <c r="B5457" t="str">
        <v>BJS</v>
      </c>
      <c r="C5457" t="str">
        <v>SERVICE_CHARGE</v>
      </c>
      <c r="D5457" s="4">
        <v>45278</v>
      </c>
      <c r="E5457" t="str">
        <v>YAMAHA</v>
      </c>
      <c r="F5457">
        <v>12101275</v>
      </c>
      <c r="G5457">
        <v>45278</v>
      </c>
      <c r="H5457" t="str">
        <v>YMCT|REPAIR CHARGE</v>
      </c>
      <c r="I5457" t="str">
        <v>REPAIR CHARGE</v>
      </c>
      <c r="J5457">
        <v>1</v>
      </c>
      <c r="K5457">
        <v>1</v>
      </c>
      <c r="L5457">
        <v>35398.230000000003</v>
      </c>
      <c r="M5457" t="str">
        <v>CNY</v>
      </c>
      <c r="N5457">
        <v>1.095</v>
      </c>
      <c r="O5457">
        <v>35398.230000000003</v>
      </c>
      <c r="P5457">
        <v>38761.061850000006</v>
      </c>
      <c r="Q5457" t="str">
        <v>C66BJS-SMT SERVICE</v>
      </c>
      <c r="R5457" t="str">
        <v>Beijing Qiangjin Shengxin Technology Co., Ltd.</v>
      </c>
      <c r="S5457" t="str">
        <v>Same</v>
      </c>
      <c r="T5457">
        <v>906388</v>
      </c>
      <c r="U5457">
        <v>0</v>
      </c>
      <c r="V5457" t="str">
        <v>309ASY INV-NON-CON</v>
      </c>
      <c r="W5457">
        <v>0</v>
      </c>
      <c r="X5457" t="str">
        <v>C66BJ24037R1</v>
      </c>
      <c r="Y5457">
        <v>0</v>
      </c>
      <c r="Z5457" t="str">
        <v>北京强进盛芯科技有限公司</v>
      </c>
      <c r="AA5457">
        <v>0</v>
      </c>
      <c r="AB5457">
        <v>2023</v>
      </c>
      <c r="AC5457">
        <v>12</v>
      </c>
      <c r="AD5457" t="str">
        <v>Q3</v>
      </c>
      <c r="AE5457" t="str">
        <v>FY23/24</v>
      </c>
      <c r="AF5457" t="str">
        <v>NORTH</v>
      </c>
    </row>
    <row r="5458" spans="1:32">
      <c r="A5458" t="str">
        <v>ESHL</v>
      </c>
      <c r="B5458" t="str">
        <v>BJS</v>
      </c>
      <c r="C5458" t="str">
        <v>SERVICE_CHARGE</v>
      </c>
      <c r="D5458" s="4">
        <v>45278</v>
      </c>
      <c r="E5458" t="str">
        <v>HELLER</v>
      </c>
      <c r="F5458">
        <v>12101276</v>
      </c>
      <c r="G5458">
        <v>45278</v>
      </c>
      <c r="H5458" t="str">
        <v>HELI|SERVICE FEE</v>
      </c>
      <c r="I5458" t="str">
        <v>SERVICE CHARGE</v>
      </c>
      <c r="J5458">
        <v>1</v>
      </c>
      <c r="K5458">
        <v>1</v>
      </c>
      <c r="L5458">
        <v>84000</v>
      </c>
      <c r="M5458" t="str">
        <v>CNY</v>
      </c>
      <c r="N5458">
        <v>1.095</v>
      </c>
      <c r="O5458">
        <v>84000</v>
      </c>
      <c r="P5458">
        <v>91980</v>
      </c>
      <c r="Q5458" t="str">
        <v>C66BJS-SMT SERVICE</v>
      </c>
      <c r="R5458" t="str">
        <v>GoerTek Inc.</v>
      </c>
      <c r="S5458" t="str">
        <v>Same</v>
      </c>
      <c r="T5458">
        <v>906401</v>
      </c>
      <c r="U5458">
        <v>0</v>
      </c>
      <c r="V5458" t="str">
        <v>309ASY INV-NON-CON</v>
      </c>
      <c r="W5458">
        <v>0</v>
      </c>
      <c r="X5458">
        <v>129087</v>
      </c>
      <c r="Y5458">
        <v>0</v>
      </c>
      <c r="Z5458" t="str">
        <v>歌尔股份有限公司</v>
      </c>
      <c r="AA5458">
        <v>0</v>
      </c>
      <c r="AB5458">
        <v>2023</v>
      </c>
      <c r="AC5458">
        <v>12</v>
      </c>
      <c r="AD5458" t="str">
        <v>Q3</v>
      </c>
      <c r="AE5458" t="str">
        <v>FY23/24</v>
      </c>
      <c r="AF5458" t="str">
        <v>NORTH</v>
      </c>
    </row>
    <row r="5459" spans="1:32">
      <c r="A5459" t="str">
        <v>ESHL</v>
      </c>
      <c r="B5459" t="str">
        <v>SHA</v>
      </c>
      <c r="C5459" t="str">
        <v>SPARES/OTHER</v>
      </c>
      <c r="D5459" s="4">
        <v>45278</v>
      </c>
      <c r="E5459" t="str">
        <v>OTHERS</v>
      </c>
      <c r="F5459">
        <v>14104504</v>
      </c>
      <c r="G5459">
        <v>45278</v>
      </c>
      <c r="H5459" t="str">
        <v>ZMTR|PARTS</v>
      </c>
      <c r="I5459" t="str">
        <v>SMT DOMESTIC PARTS</v>
      </c>
      <c r="J5459">
        <v>1</v>
      </c>
      <c r="K5459">
        <v>1</v>
      </c>
      <c r="L5459">
        <v>1137.17</v>
      </c>
      <c r="M5459" t="str">
        <v>CNY</v>
      </c>
      <c r="N5459">
        <v>1.095</v>
      </c>
      <c r="O5459">
        <v>1137.17</v>
      </c>
      <c r="P5459">
        <v>1245.2011500000001</v>
      </c>
      <c r="Q5459" t="str">
        <v>C66SHA-SERVICE GROUP</v>
      </c>
      <c r="R5459" t="str">
        <v>Huangshan Changwei Hardware Manufacturing Co., Ltd</v>
      </c>
      <c r="S5459" t="str">
        <v>Same</v>
      </c>
      <c r="T5459">
        <v>906398</v>
      </c>
      <c r="U5459">
        <v>619.47</v>
      </c>
      <c r="V5459" t="str">
        <v>309ASY INV-PTS SALES</v>
      </c>
      <c r="W5459">
        <v>0</v>
      </c>
      <c r="X5459">
        <v>0</v>
      </c>
      <c r="Y5459">
        <v>1344110</v>
      </c>
      <c r="Z5459" t="str">
        <v>黄山市昌维电气科技有限公司</v>
      </c>
      <c r="AA5459">
        <v>0</v>
      </c>
      <c r="AB5459">
        <v>2023</v>
      </c>
      <c r="AC5459">
        <v>12</v>
      </c>
      <c r="AD5459" t="str">
        <v>Q3</v>
      </c>
      <c r="AE5459" t="str">
        <v>FY23/24</v>
      </c>
      <c r="AF5459" t="str">
        <v>EAST</v>
      </c>
    </row>
    <row r="5460" spans="1:32">
      <c r="A5460" t="str">
        <v>ESHL</v>
      </c>
      <c r="B5460" t="str">
        <v>SHA</v>
      </c>
      <c r="C5460" t="str">
        <v>SPARES/OTHER</v>
      </c>
      <c r="D5460" s="4">
        <v>45278</v>
      </c>
      <c r="E5460" t="str">
        <v>YAMAHA</v>
      </c>
      <c r="F5460">
        <v>14104505</v>
      </c>
      <c r="G5460">
        <v>45278</v>
      </c>
      <c r="H5460" t="str">
        <v>YMCT|KMB-M7060-01</v>
      </c>
      <c r="I5460" t="str">
        <v>VALVE ASSY.</v>
      </c>
      <c r="J5460">
        <v>2</v>
      </c>
      <c r="K5460">
        <v>2</v>
      </c>
      <c r="L5460">
        <v>9164.6</v>
      </c>
      <c r="M5460" t="str">
        <v>CNY</v>
      </c>
      <c r="N5460">
        <v>1.095</v>
      </c>
      <c r="O5460">
        <v>9164.6</v>
      </c>
      <c r="P5460">
        <v>10035.237000000001</v>
      </c>
      <c r="Q5460" t="str">
        <v>C66SHA-SERVICE GROUP</v>
      </c>
      <c r="R5460" t="str">
        <v>Nanjing Feiteng Electronic Technology Co., Ltd.</v>
      </c>
      <c r="S5460" t="str">
        <v>Same</v>
      </c>
      <c r="T5460">
        <v>906399</v>
      </c>
      <c r="U5460">
        <v>5170.2</v>
      </c>
      <c r="V5460" t="str">
        <v>309ASY INV-PTS SALES</v>
      </c>
      <c r="W5460">
        <v>0</v>
      </c>
      <c r="X5460">
        <v>0</v>
      </c>
      <c r="Y5460">
        <v>1344112</v>
      </c>
      <c r="Z5460" t="str">
        <v>南京飞腾电子科技有限公司</v>
      </c>
      <c r="AA5460">
        <v>0</v>
      </c>
      <c r="AB5460">
        <v>2023</v>
      </c>
      <c r="AC5460">
        <v>12</v>
      </c>
      <c r="AD5460" t="str">
        <v>Q3</v>
      </c>
      <c r="AE5460" t="str">
        <v>FY23/24</v>
      </c>
      <c r="AF5460" t="str">
        <v>EAST</v>
      </c>
    </row>
    <row r="5461" spans="1:32">
      <c r="A5461" t="str">
        <v>ESHL</v>
      </c>
      <c r="B5461" t="str">
        <v>SHA</v>
      </c>
      <c r="C5461" t="str">
        <v>SPARES/OTHER</v>
      </c>
      <c r="D5461" s="4">
        <v>45278</v>
      </c>
      <c r="E5461" t="str">
        <v>YAMAHA</v>
      </c>
      <c r="F5461">
        <v>14104506</v>
      </c>
      <c r="G5461">
        <v>45278</v>
      </c>
      <c r="H5461" t="str">
        <v>YMCT|KHY-M3T22-01</v>
      </c>
      <c r="I5461" t="str">
        <v>SHOCK ABSORBERS</v>
      </c>
      <c r="J5461">
        <v>1</v>
      </c>
      <c r="K5461">
        <v>1</v>
      </c>
      <c r="L5461">
        <v>717.7</v>
      </c>
      <c r="M5461" t="str">
        <v>CNY</v>
      </c>
      <c r="N5461">
        <v>1.095</v>
      </c>
      <c r="O5461">
        <v>717.7</v>
      </c>
      <c r="P5461">
        <v>785.88150000000007</v>
      </c>
      <c r="Q5461" t="str">
        <v>C66SHA-SERVICE GROUP</v>
      </c>
      <c r="R5461" t="str">
        <v>WUXI NANJIE MICRO-ELECTRONICS CO.,LTD</v>
      </c>
      <c r="S5461" t="str">
        <v>Same</v>
      </c>
      <c r="T5461">
        <v>906402</v>
      </c>
      <c r="U5461">
        <v>396</v>
      </c>
      <c r="V5461" t="str">
        <v>309ASY INV-PTS SALES</v>
      </c>
      <c r="W5461">
        <v>0</v>
      </c>
      <c r="X5461">
        <v>0</v>
      </c>
      <c r="Y5461">
        <v>1344144</v>
      </c>
      <c r="Z5461" t="str">
        <v>无锡南杰微电子有限公司</v>
      </c>
      <c r="AA5461">
        <v>0</v>
      </c>
      <c r="AB5461">
        <v>2023</v>
      </c>
      <c r="AC5461">
        <v>12</v>
      </c>
      <c r="AD5461" t="str">
        <v>Q3</v>
      </c>
      <c r="AE5461" t="str">
        <v>FY23/24</v>
      </c>
      <c r="AF5461" t="str">
        <v>EAST</v>
      </c>
    </row>
    <row r="5462" spans="1:32">
      <c r="A5462" t="str">
        <v>ESHL</v>
      </c>
      <c r="B5462" t="str">
        <v>SHA</v>
      </c>
      <c r="C5462" t="str">
        <v>SPARES/OTHER</v>
      </c>
      <c r="D5462" s="4">
        <v>45278</v>
      </c>
      <c r="E5462" t="str">
        <v>YAMAHA</v>
      </c>
      <c r="F5462">
        <v>14104507</v>
      </c>
      <c r="G5462">
        <v>45278</v>
      </c>
      <c r="H5462" t="str">
        <v>YMCT|KKE-M2267-A0</v>
      </c>
      <c r="I5462" t="str">
        <v>GUIDE X AXIS ASSY</v>
      </c>
      <c r="J5462">
        <v>5</v>
      </c>
      <c r="K5462">
        <v>5</v>
      </c>
      <c r="L5462">
        <v>4880.53</v>
      </c>
      <c r="M5462" t="str">
        <v>CNY</v>
      </c>
      <c r="N5462">
        <v>1.095</v>
      </c>
      <c r="O5462">
        <v>4880.53</v>
      </c>
      <c r="P5462">
        <v>5344.1803499999996</v>
      </c>
      <c r="Q5462" t="str">
        <v>C66SHA-SERVICE GROUP</v>
      </c>
      <c r="R5462" t="str">
        <v>Nanjing Putao Electronic Equipment Manufacturing C</v>
      </c>
      <c r="S5462" t="str">
        <v>Same</v>
      </c>
      <c r="T5462">
        <v>906403</v>
      </c>
      <c r="U5462">
        <v>3155</v>
      </c>
      <c r="V5462" t="str">
        <v>309ASY INV-PTS SALES</v>
      </c>
      <c r="W5462">
        <v>0</v>
      </c>
      <c r="X5462">
        <v>0</v>
      </c>
      <c r="Y5462">
        <v>1344152</v>
      </c>
      <c r="Z5462" t="str">
        <v>南京浦涛电子设备制造有限公司</v>
      </c>
      <c r="AA5462">
        <v>0</v>
      </c>
      <c r="AB5462">
        <v>2023</v>
      </c>
      <c r="AC5462">
        <v>12</v>
      </c>
      <c r="AD5462" t="str">
        <v>Q3</v>
      </c>
      <c r="AE5462" t="str">
        <v>FY23/24</v>
      </c>
      <c r="AF5462" t="str">
        <v>EAST</v>
      </c>
    </row>
    <row r="5463" spans="1:32">
      <c r="A5463" t="str">
        <v>ESHL</v>
      </c>
      <c r="B5463" t="str">
        <v>SHA</v>
      </c>
      <c r="C5463" t="str">
        <v>SPARES/OTHER</v>
      </c>
      <c r="D5463" s="4">
        <v>45278</v>
      </c>
      <c r="E5463" t="str">
        <v>YAMAHA</v>
      </c>
      <c r="F5463">
        <v>14104507</v>
      </c>
      <c r="G5463">
        <v>45278</v>
      </c>
      <c r="H5463" t="str">
        <v>YMCT|KHY-M2267-A0</v>
      </c>
      <c r="I5463" t="str">
        <v>GUIDE X AXIS ASSY</v>
      </c>
      <c r="J5463">
        <v>2</v>
      </c>
      <c r="K5463">
        <v>2</v>
      </c>
      <c r="L5463">
        <v>1612.39</v>
      </c>
      <c r="M5463" t="str">
        <v>CNY</v>
      </c>
      <c r="N5463">
        <v>1.095</v>
      </c>
      <c r="O5463">
        <v>1612.39</v>
      </c>
      <c r="P5463">
        <v>1765.5670500000001</v>
      </c>
      <c r="Q5463" t="str">
        <v>C66SHA-SERVICE GROUP</v>
      </c>
      <c r="R5463" t="str">
        <v>Nanjing Putao Electronic Equipment Manufacturing C</v>
      </c>
      <c r="S5463" t="str">
        <v>Same</v>
      </c>
      <c r="T5463">
        <v>906403</v>
      </c>
      <c r="U5463">
        <v>1044</v>
      </c>
      <c r="V5463" t="str">
        <v>309ASY INV-PTS SALES</v>
      </c>
      <c r="W5463">
        <v>0</v>
      </c>
      <c r="X5463">
        <v>0</v>
      </c>
      <c r="Y5463">
        <v>1344152</v>
      </c>
      <c r="Z5463" t="str">
        <v>南京浦涛电子设备制造有限公司</v>
      </c>
      <c r="AA5463">
        <v>0</v>
      </c>
      <c r="AB5463">
        <v>2023</v>
      </c>
      <c r="AC5463">
        <v>12</v>
      </c>
      <c r="AD5463" t="str">
        <v>Q3</v>
      </c>
      <c r="AE5463" t="str">
        <v>FY23/24</v>
      </c>
      <c r="AF5463" t="str">
        <v>EAST</v>
      </c>
    </row>
    <row r="5464" spans="1:32">
      <c r="A5464" t="str">
        <v>ESHL</v>
      </c>
      <c r="B5464" t="str">
        <v>SHA</v>
      </c>
      <c r="C5464" t="str">
        <v>SPARES/OTHER</v>
      </c>
      <c r="D5464" s="4">
        <v>45278</v>
      </c>
      <c r="E5464" t="str">
        <v>YAMAHA</v>
      </c>
      <c r="F5464">
        <v>14104507</v>
      </c>
      <c r="G5464">
        <v>45278</v>
      </c>
      <c r="H5464" t="str">
        <v>YMCT|KHJ-MC244-00</v>
      </c>
      <c r="I5464" t="str">
        <v>LEVER TAPE GUIDE R</v>
      </c>
      <c r="J5464">
        <v>10</v>
      </c>
      <c r="K5464">
        <v>10</v>
      </c>
      <c r="L5464">
        <v>141.59</v>
      </c>
      <c r="M5464" t="str">
        <v>CNY</v>
      </c>
      <c r="N5464">
        <v>1.095</v>
      </c>
      <c r="O5464">
        <v>141.59</v>
      </c>
      <c r="P5464">
        <v>155.04105000000001</v>
      </c>
      <c r="Q5464" t="str">
        <v>C66SHA-SERVICE GROUP</v>
      </c>
      <c r="R5464" t="str">
        <v>Nanjing Putao Electronic Equipment Manufacturing C</v>
      </c>
      <c r="S5464" t="str">
        <v>Same</v>
      </c>
      <c r="T5464">
        <v>906403</v>
      </c>
      <c r="U5464">
        <v>90</v>
      </c>
      <c r="V5464" t="str">
        <v>309ASY INV-PTS SALES</v>
      </c>
      <c r="W5464">
        <v>0</v>
      </c>
      <c r="X5464">
        <v>0</v>
      </c>
      <c r="Y5464">
        <v>1344152</v>
      </c>
      <c r="Z5464" t="str">
        <v>南京浦涛电子设备制造有限公司</v>
      </c>
      <c r="AA5464">
        <v>0</v>
      </c>
      <c r="AB5464">
        <v>2023</v>
      </c>
      <c r="AC5464">
        <v>12</v>
      </c>
      <c r="AD5464" t="str">
        <v>Q3</v>
      </c>
      <c r="AE5464" t="str">
        <v>FY23/24</v>
      </c>
      <c r="AF5464" t="str">
        <v>EAST</v>
      </c>
    </row>
    <row r="5465" spans="1:32">
      <c r="A5465" t="str">
        <v>ESHL</v>
      </c>
      <c r="B5465" t="str">
        <v>SHA</v>
      </c>
      <c r="C5465" t="str">
        <v>SPARES/OTHER</v>
      </c>
      <c r="D5465" s="4">
        <v>45278</v>
      </c>
      <c r="E5465" t="str">
        <v>YAMAHA</v>
      </c>
      <c r="F5465">
        <v>14104507</v>
      </c>
      <c r="G5465">
        <v>45278</v>
      </c>
      <c r="H5465" t="str">
        <v>YMCT|KHJ-MC144-00</v>
      </c>
      <c r="I5465" t="str">
        <v>LEVER TAPE GUIDE R</v>
      </c>
      <c r="J5465">
        <v>10</v>
      </c>
      <c r="K5465">
        <v>10</v>
      </c>
      <c r="L5465">
        <v>97.35</v>
      </c>
      <c r="M5465" t="str">
        <v>CNY</v>
      </c>
      <c r="N5465">
        <v>1.095</v>
      </c>
      <c r="O5465">
        <v>97.35</v>
      </c>
      <c r="P5465">
        <v>106.59824999999999</v>
      </c>
      <c r="Q5465" t="str">
        <v>C66SHA-SERVICE GROUP</v>
      </c>
      <c r="R5465" t="str">
        <v>Nanjing Putao Electronic Equipment Manufacturing C</v>
      </c>
      <c r="S5465" t="str">
        <v>Same</v>
      </c>
      <c r="T5465">
        <v>906403</v>
      </c>
      <c r="U5465">
        <v>60</v>
      </c>
      <c r="V5465" t="str">
        <v>309ASY INV-PTS SALES</v>
      </c>
      <c r="W5465">
        <v>0</v>
      </c>
      <c r="X5465">
        <v>0</v>
      </c>
      <c r="Y5465">
        <v>1344152</v>
      </c>
      <c r="Z5465" t="str">
        <v>南京浦涛电子设备制造有限公司</v>
      </c>
      <c r="AA5465">
        <v>0</v>
      </c>
      <c r="AB5465">
        <v>2023</v>
      </c>
      <c r="AC5465">
        <v>12</v>
      </c>
      <c r="AD5465" t="str">
        <v>Q3</v>
      </c>
      <c r="AE5465" t="str">
        <v>FY23/24</v>
      </c>
      <c r="AF5465" t="str">
        <v>EAST</v>
      </c>
    </row>
    <row r="5466" spans="1:32">
      <c r="A5466" t="str">
        <v>ESHL</v>
      </c>
      <c r="B5466" t="str">
        <v>SHA</v>
      </c>
      <c r="C5466" t="str">
        <v>SPARES/OTHER</v>
      </c>
      <c r="D5466" s="4">
        <v>45278</v>
      </c>
      <c r="E5466" t="str">
        <v>HELLER</v>
      </c>
      <c r="F5466">
        <v>14104508</v>
      </c>
      <c r="G5466">
        <v>45278</v>
      </c>
      <c r="H5466" t="str">
        <v>HELI|594823</v>
      </c>
      <c r="I5466" t="str">
        <v>IDLER ROLLER ASSY</v>
      </c>
      <c r="J5466">
        <v>1</v>
      </c>
      <c r="K5466">
        <v>1</v>
      </c>
      <c r="L5466">
        <v>1315.04</v>
      </c>
      <c r="M5466" t="str">
        <v>CNY</v>
      </c>
      <c r="N5466">
        <v>1.095</v>
      </c>
      <c r="O5466">
        <v>1315.04</v>
      </c>
      <c r="P5466">
        <v>1439.9687999999999</v>
      </c>
      <c r="Q5466" t="str">
        <v>C66SHA-SERVICE GROUP</v>
      </c>
      <c r="R5466" t="str">
        <v>Trsensor Co.,Ltd</v>
      </c>
      <c r="S5466" t="str">
        <v>Same</v>
      </c>
      <c r="T5466">
        <v>906404</v>
      </c>
      <c r="U5466">
        <v>937.8</v>
      </c>
      <c r="V5466" t="str">
        <v>309ASY INV-PTS SALES</v>
      </c>
      <c r="W5466">
        <v>0</v>
      </c>
      <c r="X5466">
        <v>0</v>
      </c>
      <c r="Y5466">
        <v>1344214</v>
      </c>
      <c r="Z5466" t="str">
        <v>无锡莱顿电子有限公司</v>
      </c>
      <c r="AA5466">
        <v>0</v>
      </c>
      <c r="AB5466">
        <v>2023</v>
      </c>
      <c r="AC5466">
        <v>12</v>
      </c>
      <c r="AD5466" t="str">
        <v>Q3</v>
      </c>
      <c r="AE5466" t="str">
        <v>FY23/24</v>
      </c>
      <c r="AF5466" t="str">
        <v>EAST</v>
      </c>
    </row>
    <row r="5467" spans="1:32">
      <c r="A5467" t="str">
        <v>ESHL</v>
      </c>
      <c r="B5467" t="str">
        <v>XIY</v>
      </c>
      <c r="C5467" t="str">
        <v>SPARES/OTHER</v>
      </c>
      <c r="D5467" s="4">
        <v>45279</v>
      </c>
      <c r="E5467" t="str">
        <v>YAMAHA</v>
      </c>
      <c r="F5467">
        <v>10100101</v>
      </c>
      <c r="G5467">
        <v>45279</v>
      </c>
      <c r="H5467" t="str">
        <v>YMCT|REPAIR CHARGE</v>
      </c>
      <c r="I5467" t="str">
        <v>REPAIR CHARGE</v>
      </c>
      <c r="J5467">
        <v>2</v>
      </c>
      <c r="K5467">
        <v>2</v>
      </c>
      <c r="L5467">
        <v>6992.92</v>
      </c>
      <c r="M5467" t="str">
        <v>CNY</v>
      </c>
      <c r="N5467">
        <v>1.095</v>
      </c>
      <c r="O5467">
        <v>6992.92</v>
      </c>
      <c r="P5467">
        <v>7657.2474000000002</v>
      </c>
      <c r="Q5467" t="str">
        <v>C66XIY-SERVICE GROUP</v>
      </c>
      <c r="R5467" t="str">
        <v>Henan Hozel Electronics Co., Ltd.</v>
      </c>
      <c r="S5467" t="str">
        <v>Same</v>
      </c>
      <c r="T5467">
        <v>301683</v>
      </c>
      <c r="U5467">
        <v>0</v>
      </c>
      <c r="V5467" t="str">
        <v>309ASY INV-STOCK</v>
      </c>
      <c r="W5467">
        <v>0</v>
      </c>
      <c r="X5467">
        <v>0</v>
      </c>
      <c r="Y5467">
        <v>0</v>
      </c>
      <c r="Z5467" t="str">
        <v>河南皓泽电子股份有限公司</v>
      </c>
      <c r="AA5467">
        <v>0</v>
      </c>
      <c r="AB5467">
        <v>2023</v>
      </c>
      <c r="AC5467">
        <v>12</v>
      </c>
      <c r="AD5467" t="str">
        <v>Q3</v>
      </c>
      <c r="AE5467" t="str">
        <v>FY23/24</v>
      </c>
      <c r="AF5467" t="str">
        <v>WEST</v>
      </c>
    </row>
    <row r="5468" spans="1:32">
      <c r="A5468" t="str">
        <v>ESHL</v>
      </c>
      <c r="B5468" t="str">
        <v>SZX</v>
      </c>
      <c r="C5468" t="str">
        <v>SERVICE_CHARGE</v>
      </c>
      <c r="D5468" s="4">
        <v>45280</v>
      </c>
      <c r="E5468" t="str">
        <v>YAMAHA</v>
      </c>
      <c r="F5468">
        <v>12101277</v>
      </c>
      <c r="G5468">
        <v>45280</v>
      </c>
      <c r="H5468" t="str">
        <v>YMCT|REPAIR CHARGE</v>
      </c>
      <c r="I5468" t="str">
        <v>REPAIR CHARGE</v>
      </c>
      <c r="J5468">
        <v>1</v>
      </c>
      <c r="K5468">
        <v>1</v>
      </c>
      <c r="L5468">
        <v>1327.42</v>
      </c>
      <c r="M5468" t="str">
        <v>CNY</v>
      </c>
      <c r="N5468">
        <v>1.095</v>
      </c>
      <c r="O5468">
        <v>1327.42</v>
      </c>
      <c r="P5468">
        <v>1453.5249000000001</v>
      </c>
      <c r="Q5468" t="str">
        <v>C66SZX-SMT SERVICE</v>
      </c>
      <c r="R5468" t="str">
        <v>Dongguan Cowell Optic Electronics Co., Ltd.</v>
      </c>
      <c r="S5468" t="str">
        <v>Same</v>
      </c>
      <c r="T5468">
        <v>906407</v>
      </c>
      <c r="U5468">
        <v>0</v>
      </c>
      <c r="V5468" t="str">
        <v>309ASY INV-NON-CON</v>
      </c>
      <c r="W5468">
        <v>0</v>
      </c>
      <c r="X5468">
        <v>0</v>
      </c>
      <c r="Y5468">
        <v>0</v>
      </c>
      <c r="Z5468" t="str">
        <v>东莞高伟光学电子有限公司</v>
      </c>
      <c r="AA5468">
        <v>0</v>
      </c>
      <c r="AB5468">
        <v>2023</v>
      </c>
      <c r="AC5468">
        <v>12</v>
      </c>
      <c r="AD5468" t="str">
        <v>Q3</v>
      </c>
      <c r="AE5468" t="str">
        <v>FY23/24</v>
      </c>
      <c r="AF5468" t="str">
        <v>SOUTH</v>
      </c>
    </row>
    <row r="5469" spans="1:32">
      <c r="A5469" t="str">
        <v>ESHL</v>
      </c>
      <c r="B5469" t="str">
        <v>SHA</v>
      </c>
      <c r="C5469" t="str">
        <v>SERVICE_CHARGE</v>
      </c>
      <c r="D5469" s="4">
        <v>45280</v>
      </c>
      <c r="E5469" t="str">
        <v>HELLER</v>
      </c>
      <c r="F5469">
        <v>12101278</v>
      </c>
      <c r="G5469">
        <v>45280</v>
      </c>
      <c r="H5469" t="str">
        <v>HELI|REPAIR CHARGE</v>
      </c>
      <c r="I5469" t="str">
        <v>REPAIR CHARGE</v>
      </c>
      <c r="J5469">
        <v>1</v>
      </c>
      <c r="K5469">
        <v>1</v>
      </c>
      <c r="L5469">
        <v>5736.28</v>
      </c>
      <c r="M5469" t="str">
        <v>CNY</v>
      </c>
      <c r="N5469">
        <v>1.095</v>
      </c>
      <c r="O5469">
        <v>5736.28</v>
      </c>
      <c r="P5469">
        <v>6281.2266</v>
      </c>
      <c r="Q5469" t="str">
        <v>C66SHA-SERVICE GROUP</v>
      </c>
      <c r="R5469" t="str">
        <v>Changzhou Guge Photoelectricity Co., Ltd.</v>
      </c>
      <c r="S5469" t="str">
        <v>Same</v>
      </c>
      <c r="T5469">
        <v>906409</v>
      </c>
      <c r="U5469">
        <v>0</v>
      </c>
      <c r="V5469" t="str">
        <v>309ASY INV-NON-CON</v>
      </c>
      <c r="W5469">
        <v>0</v>
      </c>
      <c r="X5469">
        <v>0</v>
      </c>
      <c r="Y5469">
        <v>0</v>
      </c>
      <c r="Z5469" t="str">
        <v>常州市固歌光电有限公司</v>
      </c>
      <c r="AA5469">
        <v>0</v>
      </c>
      <c r="AB5469">
        <v>2023</v>
      </c>
      <c r="AC5469">
        <v>12</v>
      </c>
      <c r="AD5469" t="str">
        <v>Q3</v>
      </c>
      <c r="AE5469" t="str">
        <v>FY23/24</v>
      </c>
      <c r="AF5469" t="str">
        <v>EAST</v>
      </c>
    </row>
    <row r="5470" spans="1:32">
      <c r="A5470" t="str">
        <v>ESHL</v>
      </c>
      <c r="B5470" t="str">
        <v>XIY</v>
      </c>
      <c r="C5470" t="str">
        <v>CONTRACT_FEE</v>
      </c>
      <c r="D5470" s="4">
        <v>45280</v>
      </c>
      <c r="E5470" t="str">
        <v>YAMAHA</v>
      </c>
      <c r="F5470">
        <v>13100279</v>
      </c>
      <c r="G5470">
        <v>45280</v>
      </c>
      <c r="H5470" t="str">
        <v>YMCT|REPAIR CHARGE</v>
      </c>
      <c r="I5470" t="str">
        <v>REPAIR CHARGE</v>
      </c>
      <c r="J5470">
        <v>1</v>
      </c>
      <c r="K5470">
        <v>1</v>
      </c>
      <c r="L5470">
        <v>14159.29</v>
      </c>
      <c r="M5470" t="str">
        <v>CNY</v>
      </c>
      <c r="N5470">
        <v>1.095</v>
      </c>
      <c r="O5470">
        <v>14159.29</v>
      </c>
      <c r="P5470">
        <v>15504.422550000001</v>
      </c>
      <c r="Q5470" t="str">
        <v>C66XIY-SERVICE GROUP</v>
      </c>
      <c r="R5470" t="str">
        <v>Huanic Corporation</v>
      </c>
      <c r="S5470" t="str">
        <v>Same</v>
      </c>
      <c r="T5470">
        <v>906408</v>
      </c>
      <c r="U5470">
        <v>0</v>
      </c>
      <c r="V5470" t="str">
        <v>309ASY INV-CONTRACT</v>
      </c>
      <c r="W5470">
        <v>0</v>
      </c>
      <c r="X5470">
        <v>0</v>
      </c>
      <c r="Y5470">
        <v>0</v>
      </c>
      <c r="Z5470" t="str">
        <v>西安华科光电有限公司</v>
      </c>
      <c r="AA5470">
        <v>0</v>
      </c>
      <c r="AB5470">
        <v>2023</v>
      </c>
      <c r="AC5470">
        <v>12</v>
      </c>
      <c r="AD5470" t="str">
        <v>Q3</v>
      </c>
      <c r="AE5470" t="str">
        <v>FY23/24</v>
      </c>
      <c r="AF5470" t="str">
        <v>WEST</v>
      </c>
    </row>
    <row r="5471" spans="1:32">
      <c r="A5471" t="str">
        <v>ESHL</v>
      </c>
      <c r="B5471" t="str">
        <v>SHA</v>
      </c>
      <c r="C5471" t="str">
        <v>CONTRACT_FEE</v>
      </c>
      <c r="D5471" s="4">
        <v>45280</v>
      </c>
      <c r="E5471" t="str">
        <v>YAMAHA</v>
      </c>
      <c r="F5471">
        <v>13100280</v>
      </c>
      <c r="G5471">
        <v>45280</v>
      </c>
      <c r="H5471" t="str">
        <v>YMCT|REPAIR CHARGE</v>
      </c>
      <c r="I5471" t="str">
        <v>REPAIR CHARGE</v>
      </c>
      <c r="J5471">
        <v>1</v>
      </c>
      <c r="K5471">
        <v>1</v>
      </c>
      <c r="L5471">
        <v>11327.43</v>
      </c>
      <c r="M5471" t="str">
        <v>CNY</v>
      </c>
      <c r="N5471">
        <v>1.095</v>
      </c>
      <c r="O5471">
        <v>11327.43</v>
      </c>
      <c r="P5471">
        <v>12403.53585</v>
      </c>
      <c r="Q5471" t="str">
        <v>C66SHA-SERVICE GROUP</v>
      </c>
      <c r="R5471" t="str">
        <v>HangZhou iSmart Video Tech Co., Ltd.</v>
      </c>
      <c r="S5471" t="str">
        <v>Same</v>
      </c>
      <c r="T5471">
        <v>906410</v>
      </c>
      <c r="U5471">
        <v>0</v>
      </c>
      <c r="V5471" t="str">
        <v>309ASY INV-CONTRACT</v>
      </c>
      <c r="W5471">
        <v>0</v>
      </c>
      <c r="X5471">
        <v>0</v>
      </c>
      <c r="Y5471">
        <v>0</v>
      </c>
      <c r="Z5471" t="str">
        <v>杭州晨安科技股份有限公司</v>
      </c>
      <c r="AA5471">
        <v>0</v>
      </c>
      <c r="AB5471">
        <v>2023</v>
      </c>
      <c r="AC5471">
        <v>12</v>
      </c>
      <c r="AD5471" t="str">
        <v>Q3</v>
      </c>
      <c r="AE5471" t="str">
        <v>FY23/24</v>
      </c>
      <c r="AF5471" t="str">
        <v>EAST</v>
      </c>
    </row>
    <row r="5472" spans="1:32">
      <c r="A5472" t="str">
        <v>ESHL</v>
      </c>
      <c r="B5472" t="str">
        <v>SZX</v>
      </c>
      <c r="C5472" t="str">
        <v>SPARES/OTHER</v>
      </c>
      <c r="D5472" s="4">
        <v>45280</v>
      </c>
      <c r="E5472" t="str">
        <v>YAMAHA</v>
      </c>
      <c r="F5472">
        <v>14104509</v>
      </c>
      <c r="G5472">
        <v>45280</v>
      </c>
      <c r="H5472" t="str">
        <v>YMCT|90440-01J020</v>
      </c>
      <c r="I5472" t="str">
        <v>CIRCLIP</v>
      </c>
      <c r="J5472">
        <v>10</v>
      </c>
      <c r="K5472">
        <v>10</v>
      </c>
      <c r="L5472">
        <v>20</v>
      </c>
      <c r="M5472" t="str">
        <v>CNY</v>
      </c>
      <c r="N5472">
        <v>1.095</v>
      </c>
      <c r="O5472">
        <v>20</v>
      </c>
      <c r="P5472">
        <v>21.9</v>
      </c>
      <c r="Q5472" t="str">
        <v>C66SZX-SMT SERVICE</v>
      </c>
      <c r="R5472" t="str">
        <v>Dongguan Cowell Optic Electronics Co., Ltd.</v>
      </c>
      <c r="S5472" t="str">
        <v>Same</v>
      </c>
      <c r="T5472">
        <v>906406</v>
      </c>
      <c r="U5472">
        <v>10.8</v>
      </c>
      <c r="V5472" t="str">
        <v>309ASY INV-PTS SALES</v>
      </c>
      <c r="W5472">
        <v>0</v>
      </c>
      <c r="X5472">
        <v>0</v>
      </c>
      <c r="Y5472">
        <v>1345225</v>
      </c>
      <c r="Z5472" t="str">
        <v>东莞高伟光学电子有限公司</v>
      </c>
      <c r="AA5472">
        <v>0</v>
      </c>
      <c r="AB5472">
        <v>2023</v>
      </c>
      <c r="AC5472">
        <v>12</v>
      </c>
      <c r="AD5472" t="str">
        <v>Q3</v>
      </c>
      <c r="AE5472" t="str">
        <v>FY23/24</v>
      </c>
      <c r="AF5472" t="str">
        <v>SOUTH</v>
      </c>
    </row>
    <row r="5473" spans="1:32">
      <c r="A5473" t="str">
        <v>ESHL</v>
      </c>
      <c r="B5473" t="str">
        <v>SZX</v>
      </c>
      <c r="C5473" t="str">
        <v>SPARES/OTHER</v>
      </c>
      <c r="D5473" s="4">
        <v>45280</v>
      </c>
      <c r="E5473" t="str">
        <v>YAMAHA</v>
      </c>
      <c r="F5473">
        <v>14104509</v>
      </c>
      <c r="G5473">
        <v>45280</v>
      </c>
      <c r="H5473" t="str">
        <v>YMCT|MSOFT-TOK2297</v>
      </c>
      <c r="I5473" t="str">
        <v>SOFTWARE</v>
      </c>
      <c r="J5473">
        <v>1</v>
      </c>
      <c r="K5473">
        <v>1</v>
      </c>
      <c r="L5473">
        <v>7079.64</v>
      </c>
      <c r="M5473" t="str">
        <v>CNY</v>
      </c>
      <c r="N5473">
        <v>1.095</v>
      </c>
      <c r="O5473">
        <v>7079.64</v>
      </c>
      <c r="P5473">
        <v>7752.2057999999997</v>
      </c>
      <c r="Q5473" t="str">
        <v>C66SZX-SMT SERVICE</v>
      </c>
      <c r="R5473" t="str">
        <v>Dongguan Cowell Optic Electronics Co., Ltd.</v>
      </c>
      <c r="S5473" t="str">
        <v>Same</v>
      </c>
      <c r="T5473">
        <v>906406</v>
      </c>
      <c r="U5473">
        <v>5240</v>
      </c>
      <c r="V5473" t="str">
        <v>309ASY INV-PTS SALES</v>
      </c>
      <c r="W5473">
        <v>0</v>
      </c>
      <c r="X5473">
        <v>0</v>
      </c>
      <c r="Y5473">
        <v>1345225</v>
      </c>
      <c r="Z5473" t="str">
        <v>东莞高伟光学电子有限公司</v>
      </c>
      <c r="AA5473">
        <v>0</v>
      </c>
      <c r="AB5473">
        <v>2023</v>
      </c>
      <c r="AC5473">
        <v>12</v>
      </c>
      <c r="AD5473" t="str">
        <v>Q3</v>
      </c>
      <c r="AE5473" t="str">
        <v>FY23/24</v>
      </c>
      <c r="AF5473" t="str">
        <v>SOUTH</v>
      </c>
    </row>
    <row r="5474" spans="1:32">
      <c r="A5474" t="str">
        <v>ESHL</v>
      </c>
      <c r="B5474" t="str">
        <v>SZX</v>
      </c>
      <c r="C5474" t="str">
        <v>SPARES/OTHER</v>
      </c>
      <c r="D5474" s="4">
        <v>45280</v>
      </c>
      <c r="E5474" t="str">
        <v>YAMAHA</v>
      </c>
      <c r="F5474">
        <v>14104509</v>
      </c>
      <c r="G5474">
        <v>45280</v>
      </c>
      <c r="H5474" t="str">
        <v>YMCT|MSOFT-TOK1781</v>
      </c>
      <c r="I5474" t="str">
        <v>CUSTOMIZED SOFT TOK1781</v>
      </c>
      <c r="J5474">
        <v>1</v>
      </c>
      <c r="K5474">
        <v>1</v>
      </c>
      <c r="L5474">
        <v>7079.64</v>
      </c>
      <c r="M5474" t="str">
        <v>CNY</v>
      </c>
      <c r="N5474">
        <v>1.095</v>
      </c>
      <c r="O5474">
        <v>7079.64</v>
      </c>
      <c r="P5474">
        <v>7752.2057999999997</v>
      </c>
      <c r="Q5474" t="str">
        <v>C66SZX-SMT SERVICE</v>
      </c>
      <c r="R5474" t="str">
        <v>Dongguan Cowell Optic Electronics Co., Ltd.</v>
      </c>
      <c r="S5474" t="str">
        <v>Same</v>
      </c>
      <c r="T5474">
        <v>906406</v>
      </c>
      <c r="U5474">
        <v>5240</v>
      </c>
      <c r="V5474" t="str">
        <v>309ASY INV-PTS SALES</v>
      </c>
      <c r="W5474">
        <v>0</v>
      </c>
      <c r="X5474">
        <v>0</v>
      </c>
      <c r="Y5474">
        <v>1345225</v>
      </c>
      <c r="Z5474" t="str">
        <v>东莞高伟光学电子有限公司</v>
      </c>
      <c r="AA5474">
        <v>0</v>
      </c>
      <c r="AB5474">
        <v>2023</v>
      </c>
      <c r="AC5474">
        <v>12</v>
      </c>
      <c r="AD5474" t="str">
        <v>Q3</v>
      </c>
      <c r="AE5474" t="str">
        <v>FY23/24</v>
      </c>
      <c r="AF5474" t="str">
        <v>SOUTH</v>
      </c>
    </row>
    <row r="5475" spans="1:32">
      <c r="A5475" t="str">
        <v>ESHL</v>
      </c>
      <c r="B5475" t="str">
        <v>SZX</v>
      </c>
      <c r="C5475" t="str">
        <v>SPARES/OTHER</v>
      </c>
      <c r="D5475" s="4">
        <v>45280</v>
      </c>
      <c r="E5475" t="str">
        <v>YAMAHA</v>
      </c>
      <c r="F5475">
        <v>14104509</v>
      </c>
      <c r="G5475">
        <v>45280</v>
      </c>
      <c r="H5475" t="str">
        <v>YMCT|KHY-M9281-11</v>
      </c>
      <c r="I5475" t="str">
        <v>BRKT. CYLINDER</v>
      </c>
      <c r="J5475">
        <v>2</v>
      </c>
      <c r="K5475">
        <v>2</v>
      </c>
      <c r="L5475">
        <v>150</v>
      </c>
      <c r="M5475" t="str">
        <v>CNY</v>
      </c>
      <c r="N5475">
        <v>1.095</v>
      </c>
      <c r="O5475">
        <v>150</v>
      </c>
      <c r="P5475">
        <v>164.25</v>
      </c>
      <c r="Q5475" t="str">
        <v>C66SZX-SMT SERVICE</v>
      </c>
      <c r="R5475" t="str">
        <v>Dongguan Cowell Optic Electronics Co., Ltd.</v>
      </c>
      <c r="S5475" t="str">
        <v>Same</v>
      </c>
      <c r="T5475">
        <v>906406</v>
      </c>
      <c r="U5475">
        <v>80</v>
      </c>
      <c r="V5475" t="str">
        <v>309ASY INV-PTS SALES</v>
      </c>
      <c r="W5475">
        <v>0</v>
      </c>
      <c r="X5475">
        <v>0</v>
      </c>
      <c r="Y5475">
        <v>1345225</v>
      </c>
      <c r="Z5475" t="str">
        <v>东莞高伟光学电子有限公司</v>
      </c>
      <c r="AA5475">
        <v>0</v>
      </c>
      <c r="AB5475">
        <v>2023</v>
      </c>
      <c r="AC5475">
        <v>12</v>
      </c>
      <c r="AD5475" t="str">
        <v>Q3</v>
      </c>
      <c r="AE5475" t="str">
        <v>FY23/24</v>
      </c>
      <c r="AF5475" t="str">
        <v>SOUTH</v>
      </c>
    </row>
    <row r="5476" spans="1:32">
      <c r="A5476" t="str">
        <v>ESHL</v>
      </c>
      <c r="B5476" t="str">
        <v>SZX</v>
      </c>
      <c r="C5476" t="str">
        <v>SPARES/OTHER</v>
      </c>
      <c r="D5476" s="4">
        <v>45280</v>
      </c>
      <c r="E5476" t="str">
        <v>YAMAHA</v>
      </c>
      <c r="F5476">
        <v>14104509</v>
      </c>
      <c r="G5476">
        <v>45280</v>
      </c>
      <c r="H5476" t="str">
        <v>YMCT|90933-03J683</v>
      </c>
      <c r="I5476" t="str">
        <v>BRG.(F683ZZS)</v>
      </c>
      <c r="J5476">
        <v>4</v>
      </c>
      <c r="K5476">
        <v>4</v>
      </c>
      <c r="L5476">
        <v>220</v>
      </c>
      <c r="M5476" t="str">
        <v>CNY</v>
      </c>
      <c r="N5476">
        <v>1.095</v>
      </c>
      <c r="O5476">
        <v>220</v>
      </c>
      <c r="P5476">
        <v>240.9</v>
      </c>
      <c r="Q5476" t="str">
        <v>C66SZX-SMT SERVICE</v>
      </c>
      <c r="R5476" t="str">
        <v>Dongguan Cowell Optic Electronics Co., Ltd.</v>
      </c>
      <c r="S5476" t="str">
        <v>Same</v>
      </c>
      <c r="T5476">
        <v>906406</v>
      </c>
      <c r="U5476">
        <v>125.28</v>
      </c>
      <c r="V5476" t="str">
        <v>309ASY INV-PTS SALES</v>
      </c>
      <c r="W5476">
        <v>0</v>
      </c>
      <c r="X5476">
        <v>0</v>
      </c>
      <c r="Y5476">
        <v>1345225</v>
      </c>
      <c r="Z5476" t="str">
        <v>东莞高伟光学电子有限公司</v>
      </c>
      <c r="AA5476">
        <v>0</v>
      </c>
      <c r="AB5476">
        <v>2023</v>
      </c>
      <c r="AC5476">
        <v>12</v>
      </c>
      <c r="AD5476" t="str">
        <v>Q3</v>
      </c>
      <c r="AE5476" t="str">
        <v>FY23/24</v>
      </c>
      <c r="AF5476" t="str">
        <v>SOUTH</v>
      </c>
    </row>
    <row r="5477" spans="1:32">
      <c r="A5477" t="str">
        <v>ESHL</v>
      </c>
      <c r="B5477" t="str">
        <v>SZX</v>
      </c>
      <c r="C5477" t="str">
        <v>SPARES/OTHER</v>
      </c>
      <c r="D5477" s="4">
        <v>45280</v>
      </c>
      <c r="E5477" t="str">
        <v>YAMAHA</v>
      </c>
      <c r="F5477">
        <v>14104509</v>
      </c>
      <c r="G5477">
        <v>45280</v>
      </c>
      <c r="H5477" t="str">
        <v>YMCT|KKL-M1775-00</v>
      </c>
      <c r="I5477" t="str">
        <v>STOPPER L</v>
      </c>
      <c r="J5477">
        <v>1</v>
      </c>
      <c r="K5477">
        <v>1</v>
      </c>
      <c r="L5477">
        <v>130</v>
      </c>
      <c r="M5477" t="str">
        <v>CNY</v>
      </c>
      <c r="N5477">
        <v>1.095</v>
      </c>
      <c r="O5477">
        <v>130</v>
      </c>
      <c r="P5477">
        <v>142.35</v>
      </c>
      <c r="Q5477" t="str">
        <v>C66SZX-SMT SERVICE</v>
      </c>
      <c r="R5477" t="str">
        <v>Dongguan Cowell Optic Electronics Co., Ltd.</v>
      </c>
      <c r="S5477" t="str">
        <v>Same</v>
      </c>
      <c r="T5477">
        <v>906406</v>
      </c>
      <c r="U5477">
        <v>74.52</v>
      </c>
      <c r="V5477" t="str">
        <v>309ASY INV-PTS SALES</v>
      </c>
      <c r="W5477">
        <v>0</v>
      </c>
      <c r="X5477">
        <v>0</v>
      </c>
      <c r="Y5477">
        <v>1345225</v>
      </c>
      <c r="Z5477" t="str">
        <v>东莞高伟光学电子有限公司</v>
      </c>
      <c r="AA5477">
        <v>0</v>
      </c>
      <c r="AB5477">
        <v>2023</v>
      </c>
      <c r="AC5477">
        <v>12</v>
      </c>
      <c r="AD5477" t="str">
        <v>Q3</v>
      </c>
      <c r="AE5477" t="str">
        <v>FY23/24</v>
      </c>
      <c r="AF5477" t="str">
        <v>SOUTH</v>
      </c>
    </row>
    <row r="5478" spans="1:32">
      <c r="A5478" t="str">
        <v>ESHL</v>
      </c>
      <c r="B5478" t="str">
        <v>SZX</v>
      </c>
      <c r="C5478" t="str">
        <v>SPARES/OTHER</v>
      </c>
      <c r="D5478" s="4">
        <v>45280</v>
      </c>
      <c r="E5478" t="str">
        <v>YAMAHA</v>
      </c>
      <c r="F5478">
        <v>14104509</v>
      </c>
      <c r="G5478">
        <v>45280</v>
      </c>
      <c r="H5478" t="str">
        <v>YMCT|KKL-M1776-00</v>
      </c>
      <c r="I5478" t="str">
        <v>STOPPER R</v>
      </c>
      <c r="J5478">
        <v>1</v>
      </c>
      <c r="K5478">
        <v>1</v>
      </c>
      <c r="L5478">
        <v>130</v>
      </c>
      <c r="M5478" t="str">
        <v>CNY</v>
      </c>
      <c r="N5478">
        <v>1.095</v>
      </c>
      <c r="O5478">
        <v>130</v>
      </c>
      <c r="P5478">
        <v>142.35</v>
      </c>
      <c r="Q5478" t="str">
        <v>C66SZX-SMT SERVICE</v>
      </c>
      <c r="R5478" t="str">
        <v>Dongguan Cowell Optic Electronics Co., Ltd.</v>
      </c>
      <c r="S5478" t="str">
        <v>Same</v>
      </c>
      <c r="T5478">
        <v>906406</v>
      </c>
      <c r="U5478">
        <v>74.52</v>
      </c>
      <c r="V5478" t="str">
        <v>309ASY INV-PTS SALES</v>
      </c>
      <c r="W5478">
        <v>0</v>
      </c>
      <c r="X5478">
        <v>0</v>
      </c>
      <c r="Y5478">
        <v>1345225</v>
      </c>
      <c r="Z5478" t="str">
        <v>东莞高伟光学电子有限公司</v>
      </c>
      <c r="AA5478">
        <v>0</v>
      </c>
      <c r="AB5478">
        <v>2023</v>
      </c>
      <c r="AC5478">
        <v>12</v>
      </c>
      <c r="AD5478" t="str">
        <v>Q3</v>
      </c>
      <c r="AE5478" t="str">
        <v>FY23/24</v>
      </c>
      <c r="AF5478" t="str">
        <v>SOUTH</v>
      </c>
    </row>
    <row r="5479" spans="1:32">
      <c r="A5479" t="str">
        <v>ESHL</v>
      </c>
      <c r="B5479" t="str">
        <v>SZX</v>
      </c>
      <c r="C5479" t="str">
        <v>SPARES/OTHER</v>
      </c>
      <c r="D5479" s="4">
        <v>45280</v>
      </c>
      <c r="E5479" t="str">
        <v>YAMAHA</v>
      </c>
      <c r="F5479">
        <v>14104509</v>
      </c>
      <c r="G5479">
        <v>45280</v>
      </c>
      <c r="H5479" t="str">
        <v>YMCT|KKL-M1777-00</v>
      </c>
      <c r="I5479" t="str">
        <v>PLATE LINK</v>
      </c>
      <c r="J5479">
        <v>2</v>
      </c>
      <c r="K5479">
        <v>2</v>
      </c>
      <c r="L5479">
        <v>112</v>
      </c>
      <c r="M5479" t="str">
        <v>CNY</v>
      </c>
      <c r="N5479">
        <v>1.095</v>
      </c>
      <c r="O5479">
        <v>112</v>
      </c>
      <c r="P5479">
        <v>122.64</v>
      </c>
      <c r="Q5479" t="str">
        <v>C66SZX-SMT SERVICE</v>
      </c>
      <c r="R5479" t="str">
        <v>Dongguan Cowell Optic Electronics Co., Ltd.</v>
      </c>
      <c r="S5479" t="str">
        <v>Same</v>
      </c>
      <c r="T5479">
        <v>906406</v>
      </c>
      <c r="U5479">
        <v>60</v>
      </c>
      <c r="V5479" t="str">
        <v>309ASY INV-PTS SALES</v>
      </c>
      <c r="W5479">
        <v>0</v>
      </c>
      <c r="X5479">
        <v>0</v>
      </c>
      <c r="Y5479">
        <v>1345225</v>
      </c>
      <c r="Z5479" t="str">
        <v>东莞高伟光学电子有限公司</v>
      </c>
      <c r="AA5479">
        <v>0</v>
      </c>
      <c r="AB5479">
        <v>2023</v>
      </c>
      <c r="AC5479">
        <v>12</v>
      </c>
      <c r="AD5479" t="str">
        <v>Q3</v>
      </c>
      <c r="AE5479" t="str">
        <v>FY23/24</v>
      </c>
      <c r="AF5479" t="str">
        <v>SOUTH</v>
      </c>
    </row>
    <row r="5480" spans="1:32">
      <c r="A5480" t="str">
        <v>ESHL</v>
      </c>
      <c r="B5480" t="str">
        <v>SZX</v>
      </c>
      <c r="C5480" t="str">
        <v>SPARES/OTHER</v>
      </c>
      <c r="D5480" s="4">
        <v>45280</v>
      </c>
      <c r="E5480" t="str">
        <v>YAMAHA</v>
      </c>
      <c r="F5480">
        <v>14104509</v>
      </c>
      <c r="G5480">
        <v>45280</v>
      </c>
      <c r="H5480" t="str">
        <v>YMCT|KKL-M1781-00</v>
      </c>
      <c r="I5480" t="str">
        <v>BUSH</v>
      </c>
      <c r="J5480">
        <v>10</v>
      </c>
      <c r="K5480">
        <v>10</v>
      </c>
      <c r="L5480">
        <v>40</v>
      </c>
      <c r="M5480" t="str">
        <v>CNY</v>
      </c>
      <c r="N5480">
        <v>1.095</v>
      </c>
      <c r="O5480">
        <v>40</v>
      </c>
      <c r="P5480">
        <v>43.8</v>
      </c>
      <c r="Q5480" t="str">
        <v>C66SZX-SMT SERVICE</v>
      </c>
      <c r="R5480" t="str">
        <v>Dongguan Cowell Optic Electronics Co., Ltd.</v>
      </c>
      <c r="S5480" t="str">
        <v>Same</v>
      </c>
      <c r="T5480">
        <v>906406</v>
      </c>
      <c r="U5480">
        <v>20</v>
      </c>
      <c r="V5480" t="str">
        <v>309ASY INV-PTS SALES</v>
      </c>
      <c r="W5480">
        <v>0</v>
      </c>
      <c r="X5480">
        <v>0</v>
      </c>
      <c r="Y5480">
        <v>1345225</v>
      </c>
      <c r="Z5480" t="str">
        <v>东莞高伟光学电子有限公司</v>
      </c>
      <c r="AA5480">
        <v>0</v>
      </c>
      <c r="AB5480">
        <v>2023</v>
      </c>
      <c r="AC5480">
        <v>12</v>
      </c>
      <c r="AD5480" t="str">
        <v>Q3</v>
      </c>
      <c r="AE5480" t="str">
        <v>FY23/24</v>
      </c>
      <c r="AF5480" t="str">
        <v>SOUTH</v>
      </c>
    </row>
    <row r="5481" spans="1:32">
      <c r="A5481" t="str">
        <v>ESHL</v>
      </c>
      <c r="B5481" t="str">
        <v>SZX</v>
      </c>
      <c r="C5481" t="str">
        <v>SPARES/OTHER</v>
      </c>
      <c r="D5481" s="4">
        <v>45280</v>
      </c>
      <c r="E5481" t="str">
        <v>OTHERS</v>
      </c>
      <c r="F5481">
        <v>14104509</v>
      </c>
      <c r="G5481">
        <v>45280</v>
      </c>
      <c r="H5481" t="str">
        <v>ZMTR|SMT-SBP-PDX-P02</v>
      </c>
      <c r="I5481" t="str">
        <v>SPECIAL NOZZLE</v>
      </c>
      <c r="J5481">
        <v>1</v>
      </c>
      <c r="K5481">
        <v>1</v>
      </c>
      <c r="L5481">
        <v>0</v>
      </c>
      <c r="M5481" t="str">
        <v>CNY</v>
      </c>
      <c r="N5481">
        <v>1.095</v>
      </c>
      <c r="O5481">
        <v>0</v>
      </c>
      <c r="P5481">
        <v>0</v>
      </c>
      <c r="Q5481" t="str">
        <v>C66SZX-SMT SERVICE</v>
      </c>
      <c r="R5481" t="str">
        <v>Dongguan Cowell Optic Electronics Co., Ltd.</v>
      </c>
      <c r="S5481" t="str">
        <v>Same</v>
      </c>
      <c r="T5481">
        <v>906406</v>
      </c>
      <c r="U5481">
        <v>309.73</v>
      </c>
      <c r="V5481" t="str">
        <v>309ASY INV-PTS SALES</v>
      </c>
      <c r="W5481">
        <v>0</v>
      </c>
      <c r="X5481">
        <v>0</v>
      </c>
      <c r="Y5481">
        <v>1345225</v>
      </c>
      <c r="Z5481" t="str">
        <v>东莞高伟光学电子有限公司</v>
      </c>
      <c r="AA5481">
        <v>0</v>
      </c>
      <c r="AB5481">
        <v>2023</v>
      </c>
      <c r="AC5481">
        <v>12</v>
      </c>
      <c r="AD5481" t="str">
        <v>Q3</v>
      </c>
      <c r="AE5481" t="str">
        <v>FY23/24</v>
      </c>
      <c r="AF5481" t="str">
        <v>SOUTH</v>
      </c>
    </row>
    <row r="5482" spans="1:32">
      <c r="A5482" t="str">
        <v>ESHL</v>
      </c>
      <c r="B5482" t="str">
        <v>SZX</v>
      </c>
      <c r="C5482" t="str">
        <v>SPARES/OTHER</v>
      </c>
      <c r="D5482" s="4">
        <v>45280</v>
      </c>
      <c r="E5482" t="str">
        <v>YAMAHA</v>
      </c>
      <c r="F5482">
        <v>14104509</v>
      </c>
      <c r="G5482">
        <v>45280</v>
      </c>
      <c r="H5482" t="str">
        <v>YMCT|KKL-M652L-00</v>
      </c>
      <c r="I5482" t="str">
        <v>CYLIDER LAT L ASSY</v>
      </c>
      <c r="J5482">
        <v>1</v>
      </c>
      <c r="K5482">
        <v>1</v>
      </c>
      <c r="L5482">
        <v>2195</v>
      </c>
      <c r="M5482" t="str">
        <v>CNY</v>
      </c>
      <c r="N5482">
        <v>1.095</v>
      </c>
      <c r="O5482">
        <v>2195</v>
      </c>
      <c r="P5482">
        <v>2403.5250000000001</v>
      </c>
      <c r="Q5482" t="str">
        <v>C66SZX-SMT SERVICE</v>
      </c>
      <c r="R5482" t="str">
        <v>Dongguan Cowell Optic Electronics Co., Ltd.</v>
      </c>
      <c r="S5482" t="str">
        <v>Same</v>
      </c>
      <c r="T5482">
        <v>906406</v>
      </c>
      <c r="U5482">
        <v>994.08</v>
      </c>
      <c r="V5482" t="str">
        <v>309ASY INV-PTS SALES</v>
      </c>
      <c r="W5482">
        <v>0</v>
      </c>
      <c r="X5482">
        <v>0</v>
      </c>
      <c r="Y5482">
        <v>1345225</v>
      </c>
      <c r="Z5482" t="str">
        <v>东莞高伟光学电子有限公司</v>
      </c>
      <c r="AA5482">
        <v>0</v>
      </c>
      <c r="AB5482">
        <v>2023</v>
      </c>
      <c r="AC5482">
        <v>12</v>
      </c>
      <c r="AD5482" t="str">
        <v>Q3</v>
      </c>
      <c r="AE5482" t="str">
        <v>FY23/24</v>
      </c>
      <c r="AF5482" t="str">
        <v>SOUTH</v>
      </c>
    </row>
    <row r="5483" spans="1:32">
      <c r="A5483" t="str">
        <v>ESHL</v>
      </c>
      <c r="B5483" t="str">
        <v>SZX</v>
      </c>
      <c r="C5483" t="str">
        <v>SPARES/OTHER</v>
      </c>
      <c r="D5483" s="4">
        <v>45280</v>
      </c>
      <c r="E5483" t="str">
        <v>YAMAHA</v>
      </c>
      <c r="F5483">
        <v>14104509</v>
      </c>
      <c r="G5483">
        <v>45280</v>
      </c>
      <c r="H5483" t="str">
        <v>YMCT|$SC4-M5A</v>
      </c>
      <c r="I5483" t="str">
        <v>SPEED CONTROLLER</v>
      </c>
      <c r="J5483">
        <v>2</v>
      </c>
      <c r="K5483">
        <v>2</v>
      </c>
      <c r="L5483">
        <v>550</v>
      </c>
      <c r="M5483" t="str">
        <v>CNY</v>
      </c>
      <c r="N5483">
        <v>1.095</v>
      </c>
      <c r="O5483">
        <v>550</v>
      </c>
      <c r="P5483">
        <v>602.25</v>
      </c>
      <c r="Q5483" t="str">
        <v>C66SZX-SMT SERVICE</v>
      </c>
      <c r="R5483" t="str">
        <v>Dongguan Cowell Optic Electronics Co., Ltd.</v>
      </c>
      <c r="S5483" t="str">
        <v>Same</v>
      </c>
      <c r="T5483">
        <v>906406</v>
      </c>
      <c r="U5483">
        <v>327.8</v>
      </c>
      <c r="V5483" t="str">
        <v>309ASY INV-PTS SALES</v>
      </c>
      <c r="W5483">
        <v>0</v>
      </c>
      <c r="X5483">
        <v>0</v>
      </c>
      <c r="Y5483">
        <v>1345225</v>
      </c>
      <c r="Z5483" t="str">
        <v>东莞高伟光学电子有限公司</v>
      </c>
      <c r="AA5483">
        <v>0</v>
      </c>
      <c r="AB5483">
        <v>2023</v>
      </c>
      <c r="AC5483">
        <v>12</v>
      </c>
      <c r="AD5483" t="str">
        <v>Q3</v>
      </c>
      <c r="AE5483" t="str">
        <v>FY23/24</v>
      </c>
      <c r="AF5483" t="str">
        <v>SOUTH</v>
      </c>
    </row>
    <row r="5484" spans="1:32">
      <c r="A5484" t="str">
        <v>ESHL</v>
      </c>
      <c r="B5484" t="str">
        <v>SZX</v>
      </c>
      <c r="C5484" t="str">
        <v>SPARES/OTHER</v>
      </c>
      <c r="D5484" s="4">
        <v>45280</v>
      </c>
      <c r="E5484" t="str">
        <v>YAMAHA</v>
      </c>
      <c r="F5484">
        <v>14104509</v>
      </c>
      <c r="G5484">
        <v>45280</v>
      </c>
      <c r="H5484" t="str">
        <v>YMCT|KKL-M1778-00</v>
      </c>
      <c r="I5484" t="str">
        <v>JOINT PLATE</v>
      </c>
      <c r="J5484">
        <v>1</v>
      </c>
      <c r="K5484">
        <v>1</v>
      </c>
      <c r="L5484">
        <v>53</v>
      </c>
      <c r="M5484" t="str">
        <v>CNY</v>
      </c>
      <c r="N5484">
        <v>1.095</v>
      </c>
      <c r="O5484">
        <v>53</v>
      </c>
      <c r="P5484">
        <v>58.034999999999997</v>
      </c>
      <c r="Q5484" t="str">
        <v>C66SZX-SMT SERVICE</v>
      </c>
      <c r="R5484" t="str">
        <v>Dongguan Cowell Optic Electronics Co., Ltd.</v>
      </c>
      <c r="S5484" t="str">
        <v>Same</v>
      </c>
      <c r="T5484">
        <v>906406</v>
      </c>
      <c r="U5484">
        <v>29</v>
      </c>
      <c r="V5484" t="str">
        <v>309ASY INV-PTS SALES</v>
      </c>
      <c r="W5484">
        <v>0</v>
      </c>
      <c r="X5484">
        <v>0</v>
      </c>
      <c r="Y5484">
        <v>1345225</v>
      </c>
      <c r="Z5484" t="str">
        <v>东莞高伟光学电子有限公司</v>
      </c>
      <c r="AA5484">
        <v>0</v>
      </c>
      <c r="AB5484">
        <v>2023</v>
      </c>
      <c r="AC5484">
        <v>12</v>
      </c>
      <c r="AD5484" t="str">
        <v>Q3</v>
      </c>
      <c r="AE5484" t="str">
        <v>FY23/24</v>
      </c>
      <c r="AF5484" t="str">
        <v>SOUTH</v>
      </c>
    </row>
    <row r="5485" spans="1:32">
      <c r="A5485" t="str">
        <v>ESHL</v>
      </c>
      <c r="B5485" t="str">
        <v>SZX</v>
      </c>
      <c r="C5485" t="str">
        <v>SPARES/OTHER</v>
      </c>
      <c r="D5485" s="4">
        <v>45280</v>
      </c>
      <c r="E5485" t="str">
        <v>YAMAHA</v>
      </c>
      <c r="F5485">
        <v>14104509</v>
      </c>
      <c r="G5485">
        <v>45280</v>
      </c>
      <c r="H5485" t="str">
        <v>YMCT|KKL-M1782-00</v>
      </c>
      <c r="I5485" t="str">
        <v>SHAFT CENTER</v>
      </c>
      <c r="J5485">
        <v>1</v>
      </c>
      <c r="K5485">
        <v>1</v>
      </c>
      <c r="L5485">
        <v>200</v>
      </c>
      <c r="M5485" t="str">
        <v>CNY</v>
      </c>
      <c r="N5485">
        <v>1.095</v>
      </c>
      <c r="O5485">
        <v>200</v>
      </c>
      <c r="P5485">
        <v>219</v>
      </c>
      <c r="Q5485" t="str">
        <v>C66SZX-SMT SERVICE</v>
      </c>
      <c r="R5485" t="str">
        <v>Dongguan Cowell Optic Electronics Co., Ltd.</v>
      </c>
      <c r="S5485" t="str">
        <v>Same</v>
      </c>
      <c r="T5485">
        <v>906406</v>
      </c>
      <c r="U5485">
        <v>115.54</v>
      </c>
      <c r="V5485" t="str">
        <v>309ASY INV-PTS SALES</v>
      </c>
      <c r="W5485">
        <v>0</v>
      </c>
      <c r="X5485">
        <v>0</v>
      </c>
      <c r="Y5485">
        <v>1345225</v>
      </c>
      <c r="Z5485" t="str">
        <v>东莞高伟光学电子有限公司</v>
      </c>
      <c r="AA5485">
        <v>0</v>
      </c>
      <c r="AB5485">
        <v>2023</v>
      </c>
      <c r="AC5485">
        <v>12</v>
      </c>
      <c r="AD5485" t="str">
        <v>Q3</v>
      </c>
      <c r="AE5485" t="str">
        <v>FY23/24</v>
      </c>
      <c r="AF5485" t="str">
        <v>SOUTH</v>
      </c>
    </row>
    <row r="5486" spans="1:32">
      <c r="A5486" t="str">
        <v>ESHL</v>
      </c>
      <c r="B5486" t="str">
        <v>SZX</v>
      </c>
      <c r="C5486" t="str">
        <v>SPARES/OTHER</v>
      </c>
      <c r="D5486" s="4">
        <v>45280</v>
      </c>
      <c r="E5486" t="str">
        <v>YAMAHA</v>
      </c>
      <c r="F5486">
        <v>14104509</v>
      </c>
      <c r="G5486">
        <v>45280</v>
      </c>
      <c r="H5486" t="str">
        <v>YMCT|KHY-M7152-03</v>
      </c>
      <c r="I5486" t="str">
        <v>EJECTOR</v>
      </c>
      <c r="J5486">
        <v>1</v>
      </c>
      <c r="K5486">
        <v>1</v>
      </c>
      <c r="L5486">
        <v>3800</v>
      </c>
      <c r="M5486" t="str">
        <v>CNY</v>
      </c>
      <c r="N5486">
        <v>1.095</v>
      </c>
      <c r="O5486">
        <v>3800</v>
      </c>
      <c r="P5486">
        <v>4161</v>
      </c>
      <c r="Q5486" t="str">
        <v>C66SZX-SMT SERVICE</v>
      </c>
      <c r="R5486" t="str">
        <v>Dongguan Cowell Optic Electronics Co., Ltd.</v>
      </c>
      <c r="S5486" t="str">
        <v>Same</v>
      </c>
      <c r="T5486">
        <v>906406</v>
      </c>
      <c r="U5486">
        <v>2169.3000000000002</v>
      </c>
      <c r="V5486" t="str">
        <v>309ASY INV-PTS SALES</v>
      </c>
      <c r="W5486">
        <v>0</v>
      </c>
      <c r="X5486">
        <v>0</v>
      </c>
      <c r="Y5486">
        <v>1345225</v>
      </c>
      <c r="Z5486" t="str">
        <v>东莞高伟光学电子有限公司</v>
      </c>
      <c r="AA5486">
        <v>0</v>
      </c>
      <c r="AB5486">
        <v>2023</v>
      </c>
      <c r="AC5486">
        <v>12</v>
      </c>
      <c r="AD5486" t="str">
        <v>Q3</v>
      </c>
      <c r="AE5486" t="str">
        <v>FY23/24</v>
      </c>
      <c r="AF5486" t="str">
        <v>SOUTH</v>
      </c>
    </row>
    <row r="5487" spans="1:32">
      <c r="A5487" t="str">
        <v>ESHL</v>
      </c>
      <c r="B5487" t="str">
        <v>SZX</v>
      </c>
      <c r="C5487" t="str">
        <v>SPARES/OTHER</v>
      </c>
      <c r="D5487" s="4">
        <v>45280</v>
      </c>
      <c r="E5487" t="str">
        <v>OTHERS</v>
      </c>
      <c r="F5487">
        <v>14104509</v>
      </c>
      <c r="G5487">
        <v>45280</v>
      </c>
      <c r="H5487" t="str">
        <v>ZMTR|SA-SOMA-OA-P01</v>
      </c>
      <c r="I5487" t="str">
        <v>SPECIAL NOZZLE</v>
      </c>
      <c r="J5487">
        <v>5</v>
      </c>
      <c r="K5487">
        <v>5</v>
      </c>
      <c r="L5487">
        <v>5300</v>
      </c>
      <c r="M5487" t="str">
        <v>CNY</v>
      </c>
      <c r="N5487">
        <v>1.095</v>
      </c>
      <c r="O5487">
        <v>5300</v>
      </c>
      <c r="P5487">
        <v>5803.5</v>
      </c>
      <c r="Q5487" t="str">
        <v>C66SZX-SMT SERVICE</v>
      </c>
      <c r="R5487" t="str">
        <v>Dongguan Cowell Optic Electronics Co., Ltd.</v>
      </c>
      <c r="S5487" t="str">
        <v>Same</v>
      </c>
      <c r="T5487">
        <v>906406</v>
      </c>
      <c r="U5487">
        <v>1991.15</v>
      </c>
      <c r="V5487" t="str">
        <v>309ASY INV-PTS SALES</v>
      </c>
      <c r="W5487">
        <v>0</v>
      </c>
      <c r="X5487">
        <v>0</v>
      </c>
      <c r="Y5487">
        <v>1345225</v>
      </c>
      <c r="Z5487" t="str">
        <v>东莞高伟光学电子有限公司</v>
      </c>
      <c r="AA5487">
        <v>0</v>
      </c>
      <c r="AB5487">
        <v>2023</v>
      </c>
      <c r="AC5487">
        <v>12</v>
      </c>
      <c r="AD5487" t="str">
        <v>Q3</v>
      </c>
      <c r="AE5487" t="str">
        <v>FY23/24</v>
      </c>
      <c r="AF5487" t="str">
        <v>SOUTH</v>
      </c>
    </row>
    <row r="5488" spans="1:32">
      <c r="A5488" t="str">
        <v>ESHL</v>
      </c>
      <c r="B5488" t="str">
        <v>SZX</v>
      </c>
      <c r="C5488" t="str">
        <v>SPARES/OTHER</v>
      </c>
      <c r="D5488" s="4">
        <v>45280</v>
      </c>
      <c r="E5488" t="str">
        <v>OTHERS</v>
      </c>
      <c r="F5488">
        <v>14104509</v>
      </c>
      <c r="G5488">
        <v>45280</v>
      </c>
      <c r="H5488" t="str">
        <v>ZMTR|FOL-HSBP-PDX-P01</v>
      </c>
      <c r="I5488" t="str">
        <v>SPECIAL NOZZLE</v>
      </c>
      <c r="J5488">
        <v>5</v>
      </c>
      <c r="K5488">
        <v>5</v>
      </c>
      <c r="L5488">
        <v>5300</v>
      </c>
      <c r="M5488" t="str">
        <v>CNY</v>
      </c>
      <c r="N5488">
        <v>1.095</v>
      </c>
      <c r="O5488">
        <v>5300</v>
      </c>
      <c r="P5488">
        <v>5803.5</v>
      </c>
      <c r="Q5488" t="str">
        <v>C66SZX-SMT SERVICE</v>
      </c>
      <c r="R5488" t="str">
        <v>Dongguan Cowell Optic Electronics Co., Ltd.</v>
      </c>
      <c r="S5488" t="str">
        <v>Same</v>
      </c>
      <c r="T5488">
        <v>906406</v>
      </c>
      <c r="U5488">
        <v>2876.1</v>
      </c>
      <c r="V5488" t="str">
        <v>309ASY INV-PTS SALES</v>
      </c>
      <c r="W5488">
        <v>0</v>
      </c>
      <c r="X5488">
        <v>0</v>
      </c>
      <c r="Y5488">
        <v>1345225</v>
      </c>
      <c r="Z5488" t="str">
        <v>东莞高伟光学电子有限公司</v>
      </c>
      <c r="AA5488">
        <v>0</v>
      </c>
      <c r="AB5488">
        <v>2023</v>
      </c>
      <c r="AC5488">
        <v>12</v>
      </c>
      <c r="AD5488" t="str">
        <v>Q3</v>
      </c>
      <c r="AE5488" t="str">
        <v>FY23/24</v>
      </c>
      <c r="AF5488" t="str">
        <v>SOUTH</v>
      </c>
    </row>
    <row r="5489" spans="1:32">
      <c r="A5489" t="str">
        <v>ESHL</v>
      </c>
      <c r="B5489" t="str">
        <v>SZX</v>
      </c>
      <c r="C5489" t="str">
        <v>SPARES/OTHER</v>
      </c>
      <c r="D5489" s="4">
        <v>45280</v>
      </c>
      <c r="E5489" t="str">
        <v>OTHERS</v>
      </c>
      <c r="F5489">
        <v>14104509</v>
      </c>
      <c r="G5489">
        <v>45280</v>
      </c>
      <c r="H5489" t="str">
        <v>ZMTR|FOL-HSBP-PDX-P01</v>
      </c>
      <c r="I5489" t="str">
        <v>SPECIAL NOZZLE</v>
      </c>
      <c r="J5489">
        <v>2</v>
      </c>
      <c r="K5489">
        <v>2</v>
      </c>
      <c r="L5489">
        <v>0</v>
      </c>
      <c r="M5489" t="str">
        <v>CNY</v>
      </c>
      <c r="N5489">
        <v>1.095</v>
      </c>
      <c r="O5489">
        <v>0</v>
      </c>
      <c r="P5489">
        <v>0</v>
      </c>
      <c r="Q5489" t="str">
        <v>C66SZX-SMT SERVICE</v>
      </c>
      <c r="R5489" t="str">
        <v>Dongguan Cowell Optic Electronics Co., Ltd.</v>
      </c>
      <c r="S5489" t="str">
        <v>Same</v>
      </c>
      <c r="T5489">
        <v>906406</v>
      </c>
      <c r="U5489">
        <v>1150.44</v>
      </c>
      <c r="V5489" t="str">
        <v>309ASY INV-PTS SALES</v>
      </c>
      <c r="W5489">
        <v>0</v>
      </c>
      <c r="X5489">
        <v>0</v>
      </c>
      <c r="Y5489">
        <v>1345225</v>
      </c>
      <c r="Z5489" t="str">
        <v>东莞高伟光学电子有限公司</v>
      </c>
      <c r="AA5489">
        <v>0</v>
      </c>
      <c r="AB5489">
        <v>2023</v>
      </c>
      <c r="AC5489">
        <v>12</v>
      </c>
      <c r="AD5489" t="str">
        <v>Q3</v>
      </c>
      <c r="AE5489" t="str">
        <v>FY23/24</v>
      </c>
      <c r="AF5489" t="str">
        <v>SOUTH</v>
      </c>
    </row>
    <row r="5490" spans="1:32">
      <c r="A5490" t="str">
        <v>ESHL</v>
      </c>
      <c r="B5490" t="str">
        <v>SHA</v>
      </c>
      <c r="C5490" t="str">
        <v>SPARES/OTHER</v>
      </c>
      <c r="D5490" s="4">
        <v>45281</v>
      </c>
      <c r="E5490" t="str">
        <v>YAMAHA</v>
      </c>
      <c r="F5490">
        <v>14104510</v>
      </c>
      <c r="G5490">
        <v>45281</v>
      </c>
      <c r="H5490" t="str">
        <v>YMCT|KLV-M9167-00</v>
      </c>
      <c r="I5490" t="str">
        <v>SENSOR FIBER</v>
      </c>
      <c r="J5490">
        <v>1</v>
      </c>
      <c r="K5490">
        <v>1</v>
      </c>
      <c r="L5490">
        <v>1201.77</v>
      </c>
      <c r="M5490" t="str">
        <v>CNY</v>
      </c>
      <c r="N5490">
        <v>1.095</v>
      </c>
      <c r="O5490">
        <v>1201.77</v>
      </c>
      <c r="P5490">
        <v>1315.93815</v>
      </c>
      <c r="Q5490" t="str">
        <v>C66SHA-SERVICE GROUP</v>
      </c>
      <c r="R5490" t="str">
        <v>FrSky Electronic Co., Ltd.</v>
      </c>
      <c r="S5490" t="str">
        <v>Same</v>
      </c>
      <c r="T5490">
        <v>906411</v>
      </c>
      <c r="U5490">
        <v>655</v>
      </c>
      <c r="V5490" t="str">
        <v>309ASY INV-PTS SALES</v>
      </c>
      <c r="W5490">
        <v>0</v>
      </c>
      <c r="X5490">
        <v>0</v>
      </c>
      <c r="Y5490">
        <v>1347253</v>
      </c>
      <c r="Z5490" t="str">
        <v>无锡睿思凯科技股份有限公司</v>
      </c>
      <c r="AA5490">
        <v>0</v>
      </c>
      <c r="AB5490">
        <v>2023</v>
      </c>
      <c r="AC5490">
        <v>12</v>
      </c>
      <c r="AD5490" t="str">
        <v>Q3</v>
      </c>
      <c r="AE5490" t="str">
        <v>FY23/24</v>
      </c>
      <c r="AF5490" t="str">
        <v>EAST</v>
      </c>
    </row>
    <row r="5491" spans="1:32">
      <c r="A5491" t="str">
        <v>ESHL</v>
      </c>
      <c r="B5491" t="str">
        <v>SHA</v>
      </c>
      <c r="C5491" t="str">
        <v>SPARES/OTHER</v>
      </c>
      <c r="D5491" s="4">
        <v>45281</v>
      </c>
      <c r="E5491" t="str">
        <v>YAMAHA</v>
      </c>
      <c r="F5491">
        <v>14104510</v>
      </c>
      <c r="G5491">
        <v>45281</v>
      </c>
      <c r="H5491" t="str">
        <v>YMCT|KJX-M9112-00</v>
      </c>
      <c r="I5491" t="str">
        <v>BELT(3GT-1446)</v>
      </c>
      <c r="J5491">
        <v>1</v>
      </c>
      <c r="K5491">
        <v>1</v>
      </c>
      <c r="L5491">
        <v>345.13</v>
      </c>
      <c r="M5491" t="str">
        <v>CNY</v>
      </c>
      <c r="N5491">
        <v>1.095</v>
      </c>
      <c r="O5491">
        <v>345.13</v>
      </c>
      <c r="P5491">
        <v>377.91735</v>
      </c>
      <c r="Q5491" t="str">
        <v>C66SHA-SERVICE GROUP</v>
      </c>
      <c r="R5491" t="str">
        <v>FrSky Electronic Co., Ltd.</v>
      </c>
      <c r="S5491" t="str">
        <v>Same</v>
      </c>
      <c r="T5491">
        <v>906411</v>
      </c>
      <c r="U5491">
        <v>188</v>
      </c>
      <c r="V5491" t="str">
        <v>309ASY INV-PTS SALES</v>
      </c>
      <c r="W5491">
        <v>0</v>
      </c>
      <c r="X5491">
        <v>0</v>
      </c>
      <c r="Y5491">
        <v>1347253</v>
      </c>
      <c r="Z5491" t="str">
        <v>无锡睿思凯科技股份有限公司</v>
      </c>
      <c r="AA5491">
        <v>0</v>
      </c>
      <c r="AB5491">
        <v>2023</v>
      </c>
      <c r="AC5491">
        <v>12</v>
      </c>
      <c r="AD5491" t="str">
        <v>Q3</v>
      </c>
      <c r="AE5491" t="str">
        <v>FY23/24</v>
      </c>
      <c r="AF5491" t="str">
        <v>EAST</v>
      </c>
    </row>
    <row r="5492" spans="1:32">
      <c r="A5492" t="str">
        <v>ESHL</v>
      </c>
      <c r="B5492" t="str">
        <v>SHA</v>
      </c>
      <c r="C5492" t="str">
        <v>SPARES/OTHER</v>
      </c>
      <c r="D5492" s="4">
        <v>45282</v>
      </c>
      <c r="E5492" t="str">
        <v>YAMAHA</v>
      </c>
      <c r="F5492">
        <v>10100102</v>
      </c>
      <c r="G5492">
        <v>45282</v>
      </c>
      <c r="H5492" t="str">
        <v>YMCT|REPAIR CHARGE</v>
      </c>
      <c r="I5492" t="str">
        <v>REPAIR CHARGE</v>
      </c>
      <c r="J5492">
        <v>4</v>
      </c>
      <c r="K5492">
        <v>4</v>
      </c>
      <c r="L5492">
        <v>1129.2</v>
      </c>
      <c r="M5492" t="str">
        <v>CNY</v>
      </c>
      <c r="N5492">
        <v>1.095</v>
      </c>
      <c r="O5492">
        <v>1129.2</v>
      </c>
      <c r="P5492">
        <v>1236.4739999999999</v>
      </c>
      <c r="Q5492" t="str">
        <v>C66SHA-SERVICE GROUP</v>
      </c>
      <c r="R5492" t="str">
        <v>Tiecheng Information Technology (Taizhou) Co., LTD</v>
      </c>
      <c r="S5492" t="str">
        <v>Same</v>
      </c>
      <c r="T5492">
        <v>301688</v>
      </c>
      <c r="U5492">
        <v>0</v>
      </c>
      <c r="V5492" t="str">
        <v>309ASY INV-STOCK</v>
      </c>
      <c r="W5492">
        <v>0</v>
      </c>
      <c r="X5492">
        <v>0</v>
      </c>
      <c r="Y5492">
        <v>0</v>
      </c>
      <c r="Z5492" t="str">
        <v>铁城信息科技（台州）有限公司</v>
      </c>
      <c r="AA5492">
        <v>0</v>
      </c>
      <c r="AB5492">
        <v>2023</v>
      </c>
      <c r="AC5492">
        <v>12</v>
      </c>
      <c r="AD5492" t="str">
        <v>Q3</v>
      </c>
      <c r="AE5492" t="str">
        <v>FY23/24</v>
      </c>
      <c r="AF5492" t="str">
        <v>EAST</v>
      </c>
    </row>
    <row r="5493" spans="1:32">
      <c r="A5493" t="str">
        <v>ESHL</v>
      </c>
      <c r="B5493" t="str">
        <v>BJS</v>
      </c>
      <c r="C5493" t="str">
        <v>SERVICE_CHARGE</v>
      </c>
      <c r="D5493" s="4">
        <v>45286</v>
      </c>
      <c r="E5493" t="str">
        <v>YAMAHA</v>
      </c>
      <c r="F5493">
        <v>12101279</v>
      </c>
      <c r="G5493">
        <v>45286</v>
      </c>
      <c r="H5493" t="str">
        <v>YMCT|REPAIR CHARGE</v>
      </c>
      <c r="I5493" t="str">
        <v>REPAIR CHARGE</v>
      </c>
      <c r="J5493">
        <v>1</v>
      </c>
      <c r="K5493">
        <v>1</v>
      </c>
      <c r="L5493">
        <v>3539.82</v>
      </c>
      <c r="M5493" t="str">
        <v>CNY</v>
      </c>
      <c r="N5493">
        <v>1.095</v>
      </c>
      <c r="O5493">
        <v>3539.82</v>
      </c>
      <c r="P5493">
        <v>3876.1028999999999</v>
      </c>
      <c r="Q5493" t="str">
        <v>C66BJS-SMT SERVICE</v>
      </c>
      <c r="R5493" t="str">
        <v>Tianjing Haina Jingyi Technology Co., Ltd.</v>
      </c>
      <c r="S5493" t="str">
        <v>Same</v>
      </c>
      <c r="T5493">
        <v>906405</v>
      </c>
      <c r="U5493">
        <v>0</v>
      </c>
      <c r="V5493" t="str">
        <v>309ASY INV-NON-CON</v>
      </c>
      <c r="W5493">
        <v>0</v>
      </c>
      <c r="X5493" t="str">
        <v>SVO-SMT-BJS-022473</v>
      </c>
      <c r="Y5493">
        <v>0</v>
      </c>
      <c r="Z5493" t="str">
        <v>天津海纳精益科技有限公司</v>
      </c>
      <c r="AA5493">
        <v>0</v>
      </c>
      <c r="AB5493">
        <v>2023</v>
      </c>
      <c r="AC5493">
        <v>12</v>
      </c>
      <c r="AD5493" t="str">
        <v>Q3</v>
      </c>
      <c r="AE5493" t="str">
        <v>FY23/24</v>
      </c>
      <c r="AF5493" t="str">
        <v>NORTH</v>
      </c>
    </row>
    <row r="5494" spans="1:32">
      <c r="A5494" t="str">
        <v>ESHL</v>
      </c>
      <c r="B5494" t="str">
        <v>SHA</v>
      </c>
      <c r="C5494" t="str">
        <v>SPARES/OTHER</v>
      </c>
      <c r="D5494" s="4">
        <v>45286</v>
      </c>
      <c r="E5494" t="str">
        <v>YAMAHA</v>
      </c>
      <c r="F5494">
        <v>14104511</v>
      </c>
      <c r="G5494">
        <v>45286</v>
      </c>
      <c r="H5494" t="str">
        <v>YMCT|KHN-M7710-A4</v>
      </c>
      <c r="I5494" t="str">
        <v>NOZZLE 301A ASSY</v>
      </c>
      <c r="J5494">
        <v>1</v>
      </c>
      <c r="K5494">
        <v>1</v>
      </c>
      <c r="L5494">
        <v>663.72</v>
      </c>
      <c r="M5494" t="str">
        <v>CNY</v>
      </c>
      <c r="N5494">
        <v>1.095</v>
      </c>
      <c r="O5494">
        <v>663.72</v>
      </c>
      <c r="P5494">
        <v>726.77340000000004</v>
      </c>
      <c r="Q5494" t="str">
        <v>C66SHA-SERVICE GROUP</v>
      </c>
      <c r="R5494" t="str">
        <v>Tiecheng Information Technology (Taizhou) Co., LTD</v>
      </c>
      <c r="S5494" t="str">
        <v>Same</v>
      </c>
      <c r="T5494">
        <v>906412</v>
      </c>
      <c r="U5494">
        <v>430</v>
      </c>
      <c r="V5494" t="str">
        <v>309ASY INV-PTS SALES</v>
      </c>
      <c r="W5494">
        <v>0</v>
      </c>
      <c r="X5494">
        <v>0</v>
      </c>
      <c r="Y5494">
        <v>1352137</v>
      </c>
      <c r="Z5494" t="str">
        <v>铁城信息科技（台州）有限公司</v>
      </c>
      <c r="AA5494">
        <v>0</v>
      </c>
      <c r="AB5494">
        <v>2023</v>
      </c>
      <c r="AC5494">
        <v>12</v>
      </c>
      <c r="AD5494" t="str">
        <v>Q3</v>
      </c>
      <c r="AE5494" t="str">
        <v>FY23/24</v>
      </c>
      <c r="AF5494" t="str">
        <v>EAST</v>
      </c>
    </row>
    <row r="5495" spans="1:32">
      <c r="A5495" t="str">
        <v>ESHL</v>
      </c>
      <c r="B5495" t="str">
        <v>SHA</v>
      </c>
      <c r="C5495" t="str">
        <v>SPARES/OTHER</v>
      </c>
      <c r="D5495" s="4">
        <v>45286</v>
      </c>
      <c r="E5495" t="str">
        <v>YAMAHA</v>
      </c>
      <c r="F5495">
        <v>14104511</v>
      </c>
      <c r="G5495">
        <v>45286</v>
      </c>
      <c r="H5495" t="str">
        <v>YMCT|KHN-M7720-A3</v>
      </c>
      <c r="I5495" t="str">
        <v>NOZZLE 302A ASSY</v>
      </c>
      <c r="J5495">
        <v>1</v>
      </c>
      <c r="K5495">
        <v>1</v>
      </c>
      <c r="L5495">
        <v>672.57</v>
      </c>
      <c r="M5495" t="str">
        <v>CNY</v>
      </c>
      <c r="N5495">
        <v>1.095</v>
      </c>
      <c r="O5495">
        <v>672.57</v>
      </c>
      <c r="P5495">
        <v>736.46415000000002</v>
      </c>
      <c r="Q5495" t="str">
        <v>C66SHA-SERVICE GROUP</v>
      </c>
      <c r="R5495" t="str">
        <v>Tiecheng Information Technology (Taizhou) Co., LTD</v>
      </c>
      <c r="S5495" t="str">
        <v>Same</v>
      </c>
      <c r="T5495">
        <v>906412</v>
      </c>
      <c r="U5495">
        <v>430</v>
      </c>
      <c r="V5495" t="str">
        <v>309ASY INV-PTS SALES</v>
      </c>
      <c r="W5495">
        <v>0</v>
      </c>
      <c r="X5495">
        <v>0</v>
      </c>
      <c r="Y5495">
        <v>1352137</v>
      </c>
      <c r="Z5495" t="str">
        <v>铁城信息科技（台州）有限公司</v>
      </c>
      <c r="AA5495">
        <v>0</v>
      </c>
      <c r="AB5495">
        <v>2023</v>
      </c>
      <c r="AC5495">
        <v>12</v>
      </c>
      <c r="AD5495" t="str">
        <v>Q3</v>
      </c>
      <c r="AE5495" t="str">
        <v>FY23/24</v>
      </c>
      <c r="AF5495" t="str">
        <v>EAST</v>
      </c>
    </row>
    <row r="5496" spans="1:32">
      <c r="A5496" t="str">
        <v>ESHL</v>
      </c>
      <c r="B5496" t="str">
        <v>SHA</v>
      </c>
      <c r="C5496" t="str">
        <v>SPARES/OTHER</v>
      </c>
      <c r="D5496" s="4">
        <v>45286</v>
      </c>
      <c r="E5496" t="str">
        <v>YAMAHA</v>
      </c>
      <c r="F5496">
        <v>14104511</v>
      </c>
      <c r="G5496">
        <v>45286</v>
      </c>
      <c r="H5496" t="str">
        <v>YMCT|KHY-M7740-A0</v>
      </c>
      <c r="I5496" t="str">
        <v>NOZZLE 303A/314A AS.</v>
      </c>
      <c r="J5496">
        <v>3</v>
      </c>
      <c r="K5496">
        <v>3</v>
      </c>
      <c r="L5496">
        <v>2283.19</v>
      </c>
      <c r="M5496" t="str">
        <v>CNY</v>
      </c>
      <c r="N5496">
        <v>1.095</v>
      </c>
      <c r="O5496">
        <v>2283.19</v>
      </c>
      <c r="P5496">
        <v>2500.0930499999999</v>
      </c>
      <c r="Q5496" t="str">
        <v>C66SHA-SERVICE GROUP</v>
      </c>
      <c r="R5496" t="str">
        <v>Tiecheng Information Technology (Taizhou) Co., LTD</v>
      </c>
      <c r="S5496" t="str">
        <v>Same</v>
      </c>
      <c r="T5496">
        <v>906412</v>
      </c>
      <c r="U5496">
        <v>1290</v>
      </c>
      <c r="V5496" t="str">
        <v>309ASY INV-PTS SALES</v>
      </c>
      <c r="W5496">
        <v>0</v>
      </c>
      <c r="X5496">
        <v>0</v>
      </c>
      <c r="Y5496">
        <v>1352137</v>
      </c>
      <c r="Z5496" t="str">
        <v>铁城信息科技（台州）有限公司</v>
      </c>
      <c r="AA5496">
        <v>0</v>
      </c>
      <c r="AB5496">
        <v>2023</v>
      </c>
      <c r="AC5496">
        <v>12</v>
      </c>
      <c r="AD5496" t="str">
        <v>Q3</v>
      </c>
      <c r="AE5496" t="str">
        <v>FY23/24</v>
      </c>
      <c r="AF5496" t="str">
        <v>EAST</v>
      </c>
    </row>
    <row r="5497" spans="1:32">
      <c r="A5497" t="str">
        <v>ESHL</v>
      </c>
      <c r="B5497" t="str">
        <v>SHA</v>
      </c>
      <c r="C5497" t="str">
        <v>SPARES/OTHER</v>
      </c>
      <c r="D5497" s="4">
        <v>45286</v>
      </c>
      <c r="E5497" t="str">
        <v>YAMAHA</v>
      </c>
      <c r="F5497">
        <v>14104511</v>
      </c>
      <c r="G5497">
        <v>45286</v>
      </c>
      <c r="H5497" t="str">
        <v>YMCT|KHY-M7750-A0</v>
      </c>
      <c r="I5497" t="str">
        <v>NOZZLE 304A/315A AS.</v>
      </c>
      <c r="J5497">
        <v>2</v>
      </c>
      <c r="K5497">
        <v>2</v>
      </c>
      <c r="L5497">
        <v>1433.63</v>
      </c>
      <c r="M5497" t="str">
        <v>CNY</v>
      </c>
      <c r="N5497">
        <v>1.095</v>
      </c>
      <c r="O5497">
        <v>1433.63</v>
      </c>
      <c r="P5497">
        <v>1569.82485</v>
      </c>
      <c r="Q5497" t="str">
        <v>C66SHA-SERVICE GROUP</v>
      </c>
      <c r="R5497" t="str">
        <v>Tiecheng Information Technology (Taizhou) Co., LTD</v>
      </c>
      <c r="S5497" t="str">
        <v>Same</v>
      </c>
      <c r="T5497">
        <v>906412</v>
      </c>
      <c r="U5497">
        <v>860</v>
      </c>
      <c r="V5497" t="str">
        <v>309ASY INV-PTS SALES</v>
      </c>
      <c r="W5497">
        <v>0</v>
      </c>
      <c r="X5497">
        <v>0</v>
      </c>
      <c r="Y5497">
        <v>1352137</v>
      </c>
      <c r="Z5497" t="str">
        <v>铁城信息科技（台州）有限公司</v>
      </c>
      <c r="AA5497">
        <v>0</v>
      </c>
      <c r="AB5497">
        <v>2023</v>
      </c>
      <c r="AC5497">
        <v>12</v>
      </c>
      <c r="AD5497" t="str">
        <v>Q3</v>
      </c>
      <c r="AE5497" t="str">
        <v>FY23/24</v>
      </c>
      <c r="AF5497" t="str">
        <v>EAST</v>
      </c>
    </row>
    <row r="5498" spans="1:32">
      <c r="A5498" t="str">
        <v>ESHL</v>
      </c>
      <c r="B5498" t="str">
        <v>SHA</v>
      </c>
      <c r="C5498" t="str">
        <v>SERVICE_CHARGE</v>
      </c>
      <c r="D5498" s="4">
        <v>45295</v>
      </c>
      <c r="E5498" t="str">
        <v>YAMAHA</v>
      </c>
      <c r="F5498">
        <v>12101280</v>
      </c>
      <c r="G5498">
        <v>45295</v>
      </c>
      <c r="H5498" t="str">
        <v>YMCT|REPAIR CHARGE</v>
      </c>
      <c r="I5498" t="str">
        <v>REPAIR CHARGE</v>
      </c>
      <c r="J5498">
        <v>1</v>
      </c>
      <c r="K5498">
        <v>1</v>
      </c>
      <c r="L5498">
        <v>530.97</v>
      </c>
      <c r="M5498" t="str">
        <v>CNY</v>
      </c>
      <c r="N5498">
        <v>1.1000000000000001</v>
      </c>
      <c r="O5498">
        <v>530.97</v>
      </c>
      <c r="P5498">
        <v>584.06700000000012</v>
      </c>
      <c r="Q5498" t="str">
        <v>C66SHA-SERVICE GROUP</v>
      </c>
      <c r="R5498" t="str">
        <v>Anhui Taihua Instrument Co., Ltd.</v>
      </c>
      <c r="S5498" t="str">
        <v>Same</v>
      </c>
      <c r="T5498">
        <v>906415</v>
      </c>
      <c r="U5498">
        <v>0</v>
      </c>
      <c r="V5498" t="str">
        <v>309ASY INV-NON-CON</v>
      </c>
      <c r="W5498">
        <v>0</v>
      </c>
      <c r="X5498">
        <v>0</v>
      </c>
      <c r="Y5498">
        <v>0</v>
      </c>
      <c r="Z5498" t="str">
        <v>安徽泰华仪表有限公司</v>
      </c>
      <c r="AA5498">
        <v>0</v>
      </c>
      <c r="AB5498">
        <v>2024</v>
      </c>
      <c r="AC5498">
        <v>1</v>
      </c>
      <c r="AD5498" t="str">
        <v>Q4</v>
      </c>
      <c r="AE5498" t="str">
        <v>FY23/24</v>
      </c>
      <c r="AF5498" t="str">
        <v>EAST</v>
      </c>
    </row>
    <row r="5499" spans="1:32">
      <c r="A5499" t="str">
        <v>ESHL</v>
      </c>
      <c r="B5499" t="str">
        <v>SHA</v>
      </c>
      <c r="C5499" t="str">
        <v>SERVICE_CHARGE</v>
      </c>
      <c r="D5499" s="4">
        <v>45295</v>
      </c>
      <c r="E5499" t="str">
        <v>YAMAHA</v>
      </c>
      <c r="F5499">
        <v>12101281</v>
      </c>
      <c r="G5499">
        <v>45295</v>
      </c>
      <c r="H5499" t="str">
        <v>YMCT|REPAIR CHARGE</v>
      </c>
      <c r="I5499" t="str">
        <v>REPAIR CHARGE</v>
      </c>
      <c r="J5499">
        <v>1</v>
      </c>
      <c r="K5499">
        <v>1</v>
      </c>
      <c r="L5499">
        <v>4921.24</v>
      </c>
      <c r="M5499" t="str">
        <v>CNY</v>
      </c>
      <c r="N5499">
        <v>1.1000000000000001</v>
      </c>
      <c r="O5499">
        <v>4921.24</v>
      </c>
      <c r="P5499">
        <v>5413.3640000000005</v>
      </c>
      <c r="Q5499" t="str">
        <v>C66SHA-SERVICE GROUP</v>
      </c>
      <c r="R5499" t="str">
        <v>Suzhou Inovance Technology Co Ltd</v>
      </c>
      <c r="S5499" t="str">
        <v>Same</v>
      </c>
      <c r="T5499">
        <v>906416</v>
      </c>
      <c r="U5499">
        <v>0</v>
      </c>
      <c r="V5499" t="str">
        <v>309ASY INV-NON-CON</v>
      </c>
      <c r="W5499">
        <v>0</v>
      </c>
      <c r="X5499">
        <v>0</v>
      </c>
      <c r="Y5499">
        <v>0</v>
      </c>
      <c r="Z5499" t="str">
        <v>苏州汇川技术有限公司</v>
      </c>
      <c r="AA5499">
        <v>0</v>
      </c>
      <c r="AB5499">
        <v>2024</v>
      </c>
      <c r="AC5499">
        <v>1</v>
      </c>
      <c r="AD5499" t="str">
        <v>Q4</v>
      </c>
      <c r="AE5499" t="str">
        <v>FY23/24</v>
      </c>
      <c r="AF5499" t="str">
        <v>EAST</v>
      </c>
    </row>
    <row r="5500" spans="1:32">
      <c r="A5500" t="str">
        <v>ESHL</v>
      </c>
      <c r="B5500" t="str">
        <v>SHA</v>
      </c>
      <c r="C5500" t="str">
        <v>SPARES/OTHER</v>
      </c>
      <c r="D5500" s="4">
        <v>45295</v>
      </c>
      <c r="E5500" t="str">
        <v>YAMAHA</v>
      </c>
      <c r="F5500">
        <v>14104512</v>
      </c>
      <c r="G5500">
        <v>45295</v>
      </c>
      <c r="H5500" t="str">
        <v>YMCT|KHJ-MC136-01</v>
      </c>
      <c r="I5500" t="str">
        <v>GEAR IDLE F3</v>
      </c>
      <c r="J5500">
        <v>2</v>
      </c>
      <c r="K5500">
        <v>2</v>
      </c>
      <c r="L5500">
        <v>65.489999999999995</v>
      </c>
      <c r="M5500" t="str">
        <v>CNY</v>
      </c>
      <c r="N5500">
        <v>1.1000000000000001</v>
      </c>
      <c r="O5500">
        <v>65.489999999999995</v>
      </c>
      <c r="P5500">
        <v>72.039000000000001</v>
      </c>
      <c r="Q5500" t="str">
        <v>C66SHA-SERVICE GROUP</v>
      </c>
      <c r="R5500" t="str">
        <v>Anhui Taihua Instrument Co., Ltd.</v>
      </c>
      <c r="S5500" t="str">
        <v>Same</v>
      </c>
      <c r="T5500">
        <v>906414</v>
      </c>
      <c r="U5500">
        <v>28.08</v>
      </c>
      <c r="V5500" t="str">
        <v>309ASY INV-PTS SALES</v>
      </c>
      <c r="W5500">
        <v>0</v>
      </c>
      <c r="X5500">
        <v>0</v>
      </c>
      <c r="Y5500">
        <v>1358340</v>
      </c>
      <c r="Z5500" t="str">
        <v>安徽泰华仪表有限公司</v>
      </c>
      <c r="AA5500">
        <v>0</v>
      </c>
      <c r="AB5500">
        <v>2024</v>
      </c>
      <c r="AC5500">
        <v>1</v>
      </c>
      <c r="AD5500" t="str">
        <v>Q4</v>
      </c>
      <c r="AE5500" t="str">
        <v>FY23/24</v>
      </c>
      <c r="AF5500" t="str">
        <v>EAST</v>
      </c>
    </row>
    <row r="5501" spans="1:32">
      <c r="A5501" t="str">
        <v>ESHL</v>
      </c>
      <c r="B5501" t="str">
        <v>SHA</v>
      </c>
      <c r="C5501" t="str">
        <v>SPARES/OTHER</v>
      </c>
      <c r="D5501" s="4">
        <v>45295</v>
      </c>
      <c r="E5501" t="str">
        <v>YAMAHA</v>
      </c>
      <c r="F5501">
        <v>14104512</v>
      </c>
      <c r="G5501">
        <v>45295</v>
      </c>
      <c r="H5501" t="str">
        <v>YMCT|KHJ-MC137-00</v>
      </c>
      <c r="I5501" t="str">
        <v>GEAR IDLE F4</v>
      </c>
      <c r="J5501">
        <v>2</v>
      </c>
      <c r="K5501">
        <v>2</v>
      </c>
      <c r="L5501">
        <v>116.81</v>
      </c>
      <c r="M5501" t="str">
        <v>CNY</v>
      </c>
      <c r="N5501">
        <v>1.1000000000000001</v>
      </c>
      <c r="O5501">
        <v>116.81</v>
      </c>
      <c r="P5501">
        <v>128.49100000000001</v>
      </c>
      <c r="Q5501" t="str">
        <v>C66SHA-SERVICE GROUP</v>
      </c>
      <c r="R5501" t="str">
        <v>Anhui Taihua Instrument Co., Ltd.</v>
      </c>
      <c r="S5501" t="str">
        <v>Same</v>
      </c>
      <c r="T5501">
        <v>906414</v>
      </c>
      <c r="U5501">
        <v>49.68</v>
      </c>
      <c r="V5501" t="str">
        <v>309ASY INV-PTS SALES</v>
      </c>
      <c r="W5501">
        <v>0</v>
      </c>
      <c r="X5501">
        <v>0</v>
      </c>
      <c r="Y5501">
        <v>1358340</v>
      </c>
      <c r="Z5501" t="str">
        <v>安徽泰华仪表有限公司</v>
      </c>
      <c r="AA5501">
        <v>0</v>
      </c>
      <c r="AB5501">
        <v>2024</v>
      </c>
      <c r="AC5501">
        <v>1</v>
      </c>
      <c r="AD5501" t="str">
        <v>Q4</v>
      </c>
      <c r="AE5501" t="str">
        <v>FY23/24</v>
      </c>
      <c r="AF5501" t="str">
        <v>EAST</v>
      </c>
    </row>
    <row r="5502" spans="1:32">
      <c r="A5502" t="str">
        <v>ESHL</v>
      </c>
      <c r="B5502" t="str">
        <v>SHA</v>
      </c>
      <c r="C5502" t="str">
        <v>SPARES/OTHER</v>
      </c>
      <c r="D5502" s="4">
        <v>45295</v>
      </c>
      <c r="E5502" t="str">
        <v>YAMAHA</v>
      </c>
      <c r="F5502">
        <v>14104512</v>
      </c>
      <c r="G5502">
        <v>45295</v>
      </c>
      <c r="H5502" t="str">
        <v>YMCT|KHJ-MC139-00</v>
      </c>
      <c r="I5502" t="str">
        <v>SHAFT IDLE GEAR 1</v>
      </c>
      <c r="J5502">
        <v>4</v>
      </c>
      <c r="K5502">
        <v>4</v>
      </c>
      <c r="L5502">
        <v>28.32</v>
      </c>
      <c r="M5502" t="str">
        <v>CNY</v>
      </c>
      <c r="N5502">
        <v>1.1000000000000001</v>
      </c>
      <c r="O5502">
        <v>28.32</v>
      </c>
      <c r="P5502">
        <v>31.152000000000005</v>
      </c>
      <c r="Q5502" t="str">
        <v>C66SHA-SERVICE GROUP</v>
      </c>
      <c r="R5502" t="str">
        <v>Anhui Taihua Instrument Co., Ltd.</v>
      </c>
      <c r="S5502" t="str">
        <v>Same</v>
      </c>
      <c r="T5502">
        <v>906414</v>
      </c>
      <c r="U5502">
        <v>12.96</v>
      </c>
      <c r="V5502" t="str">
        <v>309ASY INV-PTS SALES</v>
      </c>
      <c r="W5502">
        <v>0</v>
      </c>
      <c r="X5502">
        <v>0</v>
      </c>
      <c r="Y5502">
        <v>1358340</v>
      </c>
      <c r="Z5502" t="str">
        <v>安徽泰华仪表有限公司</v>
      </c>
      <c r="AA5502">
        <v>0</v>
      </c>
      <c r="AB5502">
        <v>2024</v>
      </c>
      <c r="AC5502">
        <v>1</v>
      </c>
      <c r="AD5502" t="str">
        <v>Q4</v>
      </c>
      <c r="AE5502" t="str">
        <v>FY23/24</v>
      </c>
      <c r="AF5502" t="str">
        <v>EAST</v>
      </c>
    </row>
    <row r="5503" spans="1:32">
      <c r="A5503" t="str">
        <v>ESHL</v>
      </c>
      <c r="B5503" t="str">
        <v>SHA</v>
      </c>
      <c r="C5503" t="str">
        <v>SPARES/OTHER</v>
      </c>
      <c r="D5503" s="4">
        <v>45295</v>
      </c>
      <c r="E5503" t="str">
        <v>YAMAHA</v>
      </c>
      <c r="F5503">
        <v>14104513</v>
      </c>
      <c r="G5503">
        <v>45295</v>
      </c>
      <c r="H5503" t="str">
        <v>YMCT|KHY-M4476-06</v>
      </c>
      <c r="I5503" t="str">
        <v>FDR.CTRL.BOARD ASSY</v>
      </c>
      <c r="J5503">
        <v>1</v>
      </c>
      <c r="K5503">
        <v>1</v>
      </c>
      <c r="L5503">
        <v>0</v>
      </c>
      <c r="M5503" t="str">
        <v>CNY</v>
      </c>
      <c r="N5503">
        <v>1.1000000000000001</v>
      </c>
      <c r="O5503">
        <v>0</v>
      </c>
      <c r="P5503">
        <v>0</v>
      </c>
      <c r="Q5503" t="str">
        <v>C66SHA-SERVICE GROUP</v>
      </c>
      <c r="R5503" t="str">
        <v>Suzhou Inovance Technology Co Ltd</v>
      </c>
      <c r="S5503" t="str">
        <v>Same</v>
      </c>
      <c r="T5503">
        <v>906417</v>
      </c>
      <c r="U5503">
        <v>3736</v>
      </c>
      <c r="V5503" t="str">
        <v>309ASY INV-PTS SALES</v>
      </c>
      <c r="W5503">
        <v>0</v>
      </c>
      <c r="X5503">
        <v>0</v>
      </c>
      <c r="Y5503">
        <v>1358351</v>
      </c>
      <c r="Z5503" t="str">
        <v>苏州汇川技术有限公司</v>
      </c>
      <c r="AA5503">
        <v>0</v>
      </c>
      <c r="AB5503">
        <v>2024</v>
      </c>
      <c r="AC5503">
        <v>1</v>
      </c>
      <c r="AD5503" t="str">
        <v>Q4</v>
      </c>
      <c r="AE5503" t="str">
        <v>FY23/24</v>
      </c>
      <c r="AF5503" t="str">
        <v>EAST</v>
      </c>
    </row>
    <row r="5504" spans="1:32">
      <c r="A5504" t="str">
        <v>ESHL</v>
      </c>
      <c r="B5504" t="str">
        <v>XIY</v>
      </c>
      <c r="C5504" t="str">
        <v>SPARES/OTHER</v>
      </c>
      <c r="D5504" s="4">
        <v>45295</v>
      </c>
      <c r="E5504" t="str">
        <v>YAMAHA</v>
      </c>
      <c r="F5504">
        <v>14104514</v>
      </c>
      <c r="G5504">
        <v>45295</v>
      </c>
      <c r="H5504" t="str">
        <v>YMCT|KHY-M2267-A0</v>
      </c>
      <c r="I5504" t="str">
        <v>GUIDE X AXIS ASSY</v>
      </c>
      <c r="J5504">
        <v>1</v>
      </c>
      <c r="K5504">
        <v>1</v>
      </c>
      <c r="L5504">
        <v>1269.9100000000001</v>
      </c>
      <c r="M5504" t="str">
        <v>CNY</v>
      </c>
      <c r="N5504">
        <v>1.1000000000000001</v>
      </c>
      <c r="O5504">
        <v>1269.9100000000001</v>
      </c>
      <c r="P5504">
        <v>1396.9010000000003</v>
      </c>
      <c r="Q5504" t="str">
        <v>C66XIY-SERVICE GROUP</v>
      </c>
      <c r="R5504" t="str">
        <v>Zhengzhou Jinfei Automotive Electrical Co., Ltd.</v>
      </c>
      <c r="S5504" t="str">
        <v>Same</v>
      </c>
      <c r="T5504">
        <v>906413</v>
      </c>
      <c r="U5504">
        <v>518</v>
      </c>
      <c r="V5504" t="str">
        <v>309ASY INV-PTS SALES</v>
      </c>
      <c r="W5504">
        <v>0</v>
      </c>
      <c r="X5504">
        <v>0</v>
      </c>
      <c r="Y5504">
        <v>1358334</v>
      </c>
      <c r="Z5504" t="str">
        <v>郑州市锦飞汽车电气系统有限公司</v>
      </c>
      <c r="AA5504">
        <v>0</v>
      </c>
      <c r="AB5504">
        <v>2024</v>
      </c>
      <c r="AC5504">
        <v>1</v>
      </c>
      <c r="AD5504" t="str">
        <v>Q4</v>
      </c>
      <c r="AE5504" t="str">
        <v>FY23/24</v>
      </c>
      <c r="AF5504" t="str">
        <v>WEST</v>
      </c>
    </row>
    <row r="5505" spans="1:32">
      <c r="A5505" t="str">
        <v>ESHL</v>
      </c>
      <c r="B5505" t="str">
        <v>XIY</v>
      </c>
      <c r="C5505" t="str">
        <v>SPARES/OTHER</v>
      </c>
      <c r="D5505" s="4">
        <v>45295</v>
      </c>
      <c r="E5505" t="str">
        <v>YAMAHA</v>
      </c>
      <c r="F5505">
        <v>14104514</v>
      </c>
      <c r="G5505">
        <v>45295</v>
      </c>
      <c r="H5505" t="str">
        <v>YMCT|KHY-M7152-03</v>
      </c>
      <c r="I5505" t="str">
        <v>EJECTOR</v>
      </c>
      <c r="J5505">
        <v>3</v>
      </c>
      <c r="K5505">
        <v>3</v>
      </c>
      <c r="L5505">
        <v>10720.35</v>
      </c>
      <c r="M5505" t="str">
        <v>CNY</v>
      </c>
      <c r="N5505">
        <v>1.1000000000000001</v>
      </c>
      <c r="O5505">
        <v>10720.35</v>
      </c>
      <c r="P5505">
        <v>11792.385000000002</v>
      </c>
      <c r="Q5505" t="str">
        <v>C66XIY-SERVICE GROUP</v>
      </c>
      <c r="R5505" t="str">
        <v>Zhengzhou Jinfei Automotive Electrical Co., Ltd.</v>
      </c>
      <c r="S5505" t="str">
        <v>Same</v>
      </c>
      <c r="T5505">
        <v>906413</v>
      </c>
      <c r="U5505">
        <v>6454.35</v>
      </c>
      <c r="V5505" t="str">
        <v>309ASY INV-PTS SALES</v>
      </c>
      <c r="W5505">
        <v>0</v>
      </c>
      <c r="X5505">
        <v>0</v>
      </c>
      <c r="Y5505">
        <v>1358334</v>
      </c>
      <c r="Z5505" t="str">
        <v>郑州市锦飞汽车电气系统有限公司</v>
      </c>
      <c r="AA5505">
        <v>0</v>
      </c>
      <c r="AB5505">
        <v>2024</v>
      </c>
      <c r="AC5505">
        <v>1</v>
      </c>
      <c r="AD5505" t="str">
        <v>Q4</v>
      </c>
      <c r="AE5505" t="str">
        <v>FY23/24</v>
      </c>
      <c r="AF5505" t="str">
        <v>WEST</v>
      </c>
    </row>
    <row r="5506" spans="1:32">
      <c r="A5506" t="str">
        <v>ESHL</v>
      </c>
      <c r="B5506" t="str">
        <v>XIY</v>
      </c>
      <c r="C5506" t="str">
        <v>SPARES/OTHER</v>
      </c>
      <c r="D5506" s="4">
        <v>45295</v>
      </c>
      <c r="E5506" t="str">
        <v>YAMAHA</v>
      </c>
      <c r="F5506">
        <v>14104514</v>
      </c>
      <c r="G5506">
        <v>45295</v>
      </c>
      <c r="H5506" t="str">
        <v>YMCT|KLJ-MCN6V-00</v>
      </c>
      <c r="I5506" t="str">
        <v>P/O LEVER ASSY.</v>
      </c>
      <c r="J5506">
        <v>2</v>
      </c>
      <c r="K5506">
        <v>2</v>
      </c>
      <c r="L5506">
        <v>2840.71</v>
      </c>
      <c r="M5506" t="str">
        <v>CNY</v>
      </c>
      <c r="N5506">
        <v>1.1000000000000001</v>
      </c>
      <c r="O5506">
        <v>2840.71</v>
      </c>
      <c r="P5506">
        <v>3124.7810000000004</v>
      </c>
      <c r="Q5506" t="str">
        <v>C66XIY-SERVICE GROUP</v>
      </c>
      <c r="R5506" t="str">
        <v>Zhengzhou Jinfei Automotive Electrical Co., Ltd.</v>
      </c>
      <c r="S5506" t="str">
        <v>Same</v>
      </c>
      <c r="T5506">
        <v>906413</v>
      </c>
      <c r="U5506">
        <v>1628</v>
      </c>
      <c r="V5506" t="str">
        <v>309ASY INV-PTS SALES</v>
      </c>
      <c r="W5506">
        <v>0</v>
      </c>
      <c r="X5506">
        <v>0</v>
      </c>
      <c r="Y5506">
        <v>1358334</v>
      </c>
      <c r="Z5506" t="str">
        <v>郑州市锦飞汽车电气系统有限公司</v>
      </c>
      <c r="AA5506">
        <v>0</v>
      </c>
      <c r="AB5506">
        <v>2024</v>
      </c>
      <c r="AC5506">
        <v>1</v>
      </c>
      <c r="AD5506" t="str">
        <v>Q4</v>
      </c>
      <c r="AE5506" t="str">
        <v>FY23/24</v>
      </c>
      <c r="AF5506" t="str">
        <v>WEST</v>
      </c>
    </row>
    <row r="5507" spans="1:32">
      <c r="A5507" t="str">
        <v>ESHL</v>
      </c>
      <c r="B5507" t="str">
        <v>SHA</v>
      </c>
      <c r="C5507" t="str">
        <v>SPARES/OTHER</v>
      </c>
      <c r="D5507" s="4">
        <v>45299</v>
      </c>
      <c r="E5507" t="str">
        <v>YAMAHA</v>
      </c>
      <c r="F5507">
        <v>14104515</v>
      </c>
      <c r="G5507">
        <v>45299</v>
      </c>
      <c r="H5507" t="str">
        <v>YMCT|KLF-M4580-00</v>
      </c>
      <c r="I5507" t="str">
        <v>I/O CONV BOARD ASSY</v>
      </c>
      <c r="J5507">
        <v>1</v>
      </c>
      <c r="K5507">
        <v>1</v>
      </c>
      <c r="L5507">
        <v>6412.39</v>
      </c>
      <c r="M5507" t="str">
        <v>CNY</v>
      </c>
      <c r="N5507">
        <v>1.1000000000000001</v>
      </c>
      <c r="O5507">
        <v>6412.39</v>
      </c>
      <c r="P5507">
        <v>7053.6290000000008</v>
      </c>
      <c r="Q5507" t="str">
        <v>C66SHA-SERVICE GROUP</v>
      </c>
      <c r="R5507" t="str">
        <v>Jiangsu Xinli Electronics Changzhou Co., Ltd.</v>
      </c>
      <c r="S5507" t="str">
        <v>Same</v>
      </c>
      <c r="T5507">
        <v>906418</v>
      </c>
      <c r="U5507">
        <v>3677</v>
      </c>
      <c r="V5507" t="str">
        <v>309ASY INV-PTS SALES</v>
      </c>
      <c r="W5507">
        <v>0</v>
      </c>
      <c r="X5507">
        <v>0</v>
      </c>
      <c r="Y5507">
        <v>1360209</v>
      </c>
      <c r="Z5507" t="str">
        <v>江苏信利电子常州有限公司</v>
      </c>
      <c r="AA5507">
        <v>0</v>
      </c>
      <c r="AB5507">
        <v>2024</v>
      </c>
      <c r="AC5507">
        <v>1</v>
      </c>
      <c r="AD5507" t="str">
        <v>Q4</v>
      </c>
      <c r="AE5507" t="str">
        <v>FY23/24</v>
      </c>
      <c r="AF5507" t="str">
        <v>EAST</v>
      </c>
    </row>
    <row r="5508" spans="1:32">
      <c r="A5508" t="str">
        <v>ESHL</v>
      </c>
      <c r="B5508" t="str">
        <v>SHA</v>
      </c>
      <c r="C5508" t="str">
        <v>SPARES/OTHER</v>
      </c>
      <c r="D5508" s="4">
        <v>45299</v>
      </c>
      <c r="E5508" t="str">
        <v>YAMAHA</v>
      </c>
      <c r="F5508">
        <v>14104516</v>
      </c>
      <c r="G5508">
        <v>45299</v>
      </c>
      <c r="H5508" t="str">
        <v>YMCT|90990-53J015</v>
      </c>
      <c r="I5508" t="str">
        <v>BEARING (OILLESS)</v>
      </c>
      <c r="J5508">
        <v>10</v>
      </c>
      <c r="K5508">
        <v>10</v>
      </c>
      <c r="L5508">
        <v>97.35</v>
      </c>
      <c r="M5508" t="str">
        <v>CNY</v>
      </c>
      <c r="N5508">
        <v>1.1000000000000001</v>
      </c>
      <c r="O5508">
        <v>97.35</v>
      </c>
      <c r="P5508">
        <v>107.08500000000001</v>
      </c>
      <c r="Q5508" t="str">
        <v>C66SHA-SERVICE GROUP</v>
      </c>
      <c r="R5508" t="str">
        <v>Quansheng Electronics Co., Ltd.</v>
      </c>
      <c r="S5508" t="str">
        <v>Same</v>
      </c>
      <c r="T5508">
        <v>906419</v>
      </c>
      <c r="U5508">
        <v>57.5</v>
      </c>
      <c r="V5508" t="str">
        <v>309ASY INV-PTS SALES</v>
      </c>
      <c r="W5508">
        <v>0</v>
      </c>
      <c r="X5508">
        <v>0</v>
      </c>
      <c r="Y5508">
        <v>1360213</v>
      </c>
      <c r="Z5508" t="str">
        <v>福建泉盛电子有限公司</v>
      </c>
      <c r="AA5508">
        <v>0</v>
      </c>
      <c r="AB5508">
        <v>2024</v>
      </c>
      <c r="AC5508">
        <v>1</v>
      </c>
      <c r="AD5508" t="str">
        <v>Q4</v>
      </c>
      <c r="AE5508" t="str">
        <v>FY23/24</v>
      </c>
      <c r="AF5508" t="str">
        <v>EAST</v>
      </c>
    </row>
    <row r="5509" spans="1:32">
      <c r="A5509" t="str">
        <v>ESHL</v>
      </c>
      <c r="B5509" t="str">
        <v>SHA</v>
      </c>
      <c r="C5509" t="str">
        <v>SPARES/OTHER</v>
      </c>
      <c r="D5509" s="4">
        <v>45300</v>
      </c>
      <c r="E5509" t="str">
        <v>HELLER</v>
      </c>
      <c r="F5509">
        <v>14104517</v>
      </c>
      <c r="G5509">
        <v>45300</v>
      </c>
      <c r="H5509" t="str">
        <v>HELI|5362</v>
      </c>
      <c r="I5509" t="str">
        <v>T/C Digitizer Module (TDM)</v>
      </c>
      <c r="J5509">
        <v>1</v>
      </c>
      <c r="K5509">
        <v>1</v>
      </c>
      <c r="L5509">
        <v>12657.52</v>
      </c>
      <c r="M5509" t="str">
        <v>CNY</v>
      </c>
      <c r="N5509">
        <v>1.1000000000000001</v>
      </c>
      <c r="O5509">
        <v>12657.52</v>
      </c>
      <c r="P5509">
        <v>13923.272000000001</v>
      </c>
      <c r="Q5509" t="str">
        <v>C66SHA-SERVICE GROUP</v>
      </c>
      <c r="R5509" t="str">
        <v>Sensata Technologies Changzhou Co Ltd</v>
      </c>
      <c r="S5509" t="str">
        <v>Same</v>
      </c>
      <c r="T5509">
        <v>906420</v>
      </c>
      <c r="U5509">
        <v>8772.39</v>
      </c>
      <c r="V5509" t="str">
        <v>309ASY INV-PTS SALES</v>
      </c>
      <c r="W5509">
        <v>0</v>
      </c>
      <c r="X5509">
        <v>0</v>
      </c>
      <c r="Y5509">
        <v>1361230</v>
      </c>
      <c r="Z5509" t="str">
        <v>森萨塔科技(常州)有限公司</v>
      </c>
      <c r="AA5509">
        <v>0</v>
      </c>
      <c r="AB5509">
        <v>2024</v>
      </c>
      <c r="AC5509">
        <v>1</v>
      </c>
      <c r="AD5509" t="str">
        <v>Q4</v>
      </c>
      <c r="AE5509" t="str">
        <v>FY23/24</v>
      </c>
      <c r="AF5509" t="str">
        <v>EAST</v>
      </c>
    </row>
    <row r="5510" spans="1:32">
      <c r="A5510" t="str">
        <v>ESHL</v>
      </c>
      <c r="B5510" t="str">
        <v>CTU</v>
      </c>
      <c r="C5510" t="str">
        <v>SPARES/OTHER</v>
      </c>
      <c r="D5510" s="4">
        <v>45300</v>
      </c>
      <c r="E5510" t="str">
        <v>YAMAHA</v>
      </c>
      <c r="F5510">
        <v>14104518</v>
      </c>
      <c r="G5510">
        <v>45300</v>
      </c>
      <c r="H5510" t="str">
        <v>YMCT|KLW-M66B3-01</v>
      </c>
      <c r="I5510" t="str">
        <v>HNS X-FLEX LAN</v>
      </c>
      <c r="J5510">
        <v>1</v>
      </c>
      <c r="K5510">
        <v>1</v>
      </c>
      <c r="L5510">
        <v>1506.19</v>
      </c>
      <c r="M5510" t="str">
        <v>CNY</v>
      </c>
      <c r="N5510">
        <v>1.1000000000000001</v>
      </c>
      <c r="O5510">
        <v>1506.19</v>
      </c>
      <c r="P5510">
        <v>1656.8090000000002</v>
      </c>
      <c r="Q5510" t="str">
        <v>C66CTU-SERVICE GROUP</v>
      </c>
      <c r="R5510" t="str">
        <v>Chongqing Mitian Communication Equipment Manufactu</v>
      </c>
      <c r="S5510" t="str">
        <v>Same</v>
      </c>
      <c r="T5510">
        <v>906421</v>
      </c>
      <c r="U5510">
        <v>820</v>
      </c>
      <c r="V5510" t="str">
        <v>309ASY INV-PTS SALES</v>
      </c>
      <c r="W5510">
        <v>0</v>
      </c>
      <c r="X5510">
        <v>0</v>
      </c>
      <c r="Y5510">
        <v>1361234</v>
      </c>
      <c r="Z5510" t="str">
        <v>重庆幂天通讯设备制造有限责任公司</v>
      </c>
      <c r="AA5510">
        <v>0</v>
      </c>
      <c r="AB5510">
        <v>2024</v>
      </c>
      <c r="AC5510">
        <v>1</v>
      </c>
      <c r="AD5510" t="str">
        <v>Q4</v>
      </c>
      <c r="AE5510" t="str">
        <v>FY23/24</v>
      </c>
      <c r="AF5510" t="str">
        <v>WEST</v>
      </c>
    </row>
    <row r="5511" spans="1:32">
      <c r="A5511" t="str">
        <v>ESHL</v>
      </c>
      <c r="B5511" t="str">
        <v>CTU</v>
      </c>
      <c r="C5511" t="str">
        <v>SPARES/OTHER</v>
      </c>
      <c r="D5511" s="4">
        <v>45300</v>
      </c>
      <c r="E5511" t="str">
        <v>YAMAHA</v>
      </c>
      <c r="F5511">
        <v>14104518</v>
      </c>
      <c r="G5511">
        <v>45300</v>
      </c>
      <c r="H5511" t="str">
        <v>YMCT|KLW-M66BR-00</v>
      </c>
      <c r="I5511" t="str">
        <v>HNS EXT.LAN</v>
      </c>
      <c r="J5511">
        <v>1</v>
      </c>
      <c r="K5511">
        <v>1</v>
      </c>
      <c r="L5511">
        <v>1067.26</v>
      </c>
      <c r="M5511" t="str">
        <v>CNY</v>
      </c>
      <c r="N5511">
        <v>1.1000000000000001</v>
      </c>
      <c r="O5511">
        <v>1067.26</v>
      </c>
      <c r="P5511">
        <v>1173.9860000000001</v>
      </c>
      <c r="Q5511" t="str">
        <v>C66CTU-SERVICE GROUP</v>
      </c>
      <c r="R5511" t="str">
        <v>Chongqing Mitian Communication Equipment Manufactu</v>
      </c>
      <c r="S5511" t="str">
        <v>Same</v>
      </c>
      <c r="T5511">
        <v>906421</v>
      </c>
      <c r="U5511">
        <v>581</v>
      </c>
      <c r="V5511" t="str">
        <v>309ASY INV-PTS SALES</v>
      </c>
      <c r="W5511">
        <v>0</v>
      </c>
      <c r="X5511">
        <v>0</v>
      </c>
      <c r="Y5511">
        <v>1361234</v>
      </c>
      <c r="Z5511" t="str">
        <v>重庆幂天通讯设备制造有限责任公司</v>
      </c>
      <c r="AA5511">
        <v>0</v>
      </c>
      <c r="AB5511">
        <v>2024</v>
      </c>
      <c r="AC5511">
        <v>1</v>
      </c>
      <c r="AD5511" t="str">
        <v>Q4</v>
      </c>
      <c r="AE5511" t="str">
        <v>FY23/24</v>
      </c>
      <c r="AF5511" t="str">
        <v>WEST</v>
      </c>
    </row>
    <row r="5512" spans="1:32">
      <c r="A5512" t="str">
        <v>ESHL</v>
      </c>
      <c r="B5512" t="str">
        <v>CTU</v>
      </c>
      <c r="C5512" t="str">
        <v>SPARES/OTHER</v>
      </c>
      <c r="D5512" s="4">
        <v>45300</v>
      </c>
      <c r="E5512" t="str">
        <v>YAMAHA</v>
      </c>
      <c r="F5512">
        <v>14104518</v>
      </c>
      <c r="G5512">
        <v>45300</v>
      </c>
      <c r="H5512" t="str">
        <v>YMCT|KLW-M7157-00</v>
      </c>
      <c r="I5512" t="str">
        <v>EJECTOR</v>
      </c>
      <c r="J5512">
        <v>1</v>
      </c>
      <c r="K5512">
        <v>1</v>
      </c>
      <c r="L5512">
        <v>3230.97</v>
      </c>
      <c r="M5512" t="str">
        <v>CNY</v>
      </c>
      <c r="N5512">
        <v>1.1000000000000001</v>
      </c>
      <c r="O5512">
        <v>3230.97</v>
      </c>
      <c r="P5512">
        <v>3554.067</v>
      </c>
      <c r="Q5512" t="str">
        <v>C66CTU-SERVICE GROUP</v>
      </c>
      <c r="R5512" t="str">
        <v>Chongqing Mitian Communication Equipment Manufactu</v>
      </c>
      <c r="S5512" t="str">
        <v>Same</v>
      </c>
      <c r="T5512">
        <v>906421</v>
      </c>
      <c r="U5512">
        <v>1589.7</v>
      </c>
      <c r="V5512" t="str">
        <v>309ASY INV-PTS SALES</v>
      </c>
      <c r="W5512">
        <v>0</v>
      </c>
      <c r="X5512">
        <v>0</v>
      </c>
      <c r="Y5512">
        <v>1361234</v>
      </c>
      <c r="Z5512" t="str">
        <v>重庆幂天通讯设备制造有限责任公司</v>
      </c>
      <c r="AA5512">
        <v>0</v>
      </c>
      <c r="AB5512">
        <v>2024</v>
      </c>
      <c r="AC5512">
        <v>1</v>
      </c>
      <c r="AD5512" t="str">
        <v>Q4</v>
      </c>
      <c r="AE5512" t="str">
        <v>FY23/24</v>
      </c>
      <c r="AF5512" t="str">
        <v>WEST</v>
      </c>
    </row>
    <row r="5513" spans="1:32">
      <c r="A5513" t="str">
        <v>ESHL</v>
      </c>
      <c r="B5513" t="str">
        <v>SHA</v>
      </c>
      <c r="C5513" t="str">
        <v>SPARES/OTHER</v>
      </c>
      <c r="D5513" s="4">
        <v>45301</v>
      </c>
      <c r="E5513" t="str">
        <v>YAMAHA</v>
      </c>
      <c r="F5513">
        <v>14104519</v>
      </c>
      <c r="G5513">
        <v>45301</v>
      </c>
      <c r="H5513" t="str">
        <v>YMCT|KLV-M913A-A1</v>
      </c>
      <c r="I5513" t="str">
        <v>PULLEY ASSY.</v>
      </c>
      <c r="J5513">
        <v>1</v>
      </c>
      <c r="K5513">
        <v>1</v>
      </c>
      <c r="L5513">
        <v>1445.13</v>
      </c>
      <c r="M5513" t="str">
        <v>CNY</v>
      </c>
      <c r="N5513">
        <v>1.1000000000000001</v>
      </c>
      <c r="O5513">
        <v>1445.13</v>
      </c>
      <c r="P5513">
        <v>1589.6430000000003</v>
      </c>
      <c r="Q5513" t="str">
        <v>C66SHA-SERVICE GROUP</v>
      </c>
      <c r="R5513" t="str">
        <v>Zhejiang He Chuan Technology Corporation Limited</v>
      </c>
      <c r="S5513" t="str">
        <v>Same</v>
      </c>
      <c r="T5513">
        <v>906423</v>
      </c>
      <c r="U5513">
        <v>848.88</v>
      </c>
      <c r="V5513" t="str">
        <v>309ASY INV-PTS SALES</v>
      </c>
      <c r="W5513">
        <v>0</v>
      </c>
      <c r="X5513">
        <v>0</v>
      </c>
      <c r="Y5513">
        <v>1362158</v>
      </c>
      <c r="Z5513" t="str">
        <v>浙江禾川科技股份有限公司</v>
      </c>
      <c r="AA5513">
        <v>0</v>
      </c>
      <c r="AB5513">
        <v>2024</v>
      </c>
      <c r="AC5513">
        <v>1</v>
      </c>
      <c r="AD5513" t="str">
        <v>Q4</v>
      </c>
      <c r="AE5513" t="str">
        <v>FY23/24</v>
      </c>
      <c r="AF5513" t="str">
        <v>EAST</v>
      </c>
    </row>
    <row r="5514" spans="1:32">
      <c r="A5514" t="str">
        <v>ESHL</v>
      </c>
      <c r="B5514" t="str">
        <v>XIY</v>
      </c>
      <c r="C5514" t="str">
        <v>SPARES/OTHER</v>
      </c>
      <c r="D5514" s="4">
        <v>45301</v>
      </c>
      <c r="E5514" t="str">
        <v>YAMAHA</v>
      </c>
      <c r="F5514">
        <v>14104520</v>
      </c>
      <c r="G5514">
        <v>45301</v>
      </c>
      <c r="H5514" t="str">
        <v>YMCT|KHY-M712S-A0</v>
      </c>
      <c r="I5514" t="str">
        <v>SHAFT 2 SPARE</v>
      </c>
      <c r="J5514">
        <v>2</v>
      </c>
      <c r="K5514">
        <v>2</v>
      </c>
      <c r="L5514">
        <v>6992.92</v>
      </c>
      <c r="M5514" t="str">
        <v>CNY</v>
      </c>
      <c r="N5514">
        <v>1.1000000000000001</v>
      </c>
      <c r="O5514">
        <v>6992.92</v>
      </c>
      <c r="P5514">
        <v>7692.2120000000004</v>
      </c>
      <c r="Q5514" t="str">
        <v>C66XIY-SERVICE GROUP</v>
      </c>
      <c r="R5514" t="str">
        <v>Henan Hozel Electronics Co., Ltd.</v>
      </c>
      <c r="S5514" t="str">
        <v>Same</v>
      </c>
      <c r="T5514">
        <v>906422</v>
      </c>
      <c r="U5514">
        <v>4008</v>
      </c>
      <c r="V5514" t="str">
        <v>309ASY INV-PTS SALES</v>
      </c>
      <c r="W5514">
        <v>0</v>
      </c>
      <c r="X5514">
        <v>0</v>
      </c>
      <c r="Y5514">
        <v>1362153</v>
      </c>
      <c r="Z5514" t="str">
        <v>河南皓泽电子股份有限公司</v>
      </c>
      <c r="AA5514">
        <v>0</v>
      </c>
      <c r="AB5514">
        <v>2024</v>
      </c>
      <c r="AC5514">
        <v>1</v>
      </c>
      <c r="AD5514" t="str">
        <v>Q4</v>
      </c>
      <c r="AE5514" t="str">
        <v>FY23/24</v>
      </c>
      <c r="AF5514" t="str">
        <v>WEST</v>
      </c>
    </row>
    <row r="5515" spans="1:32">
      <c r="A5515" t="str">
        <v>ESHL</v>
      </c>
      <c r="B5515" t="str">
        <v>SHA</v>
      </c>
      <c r="C5515" t="str">
        <v>SERVICE_CHARGE</v>
      </c>
      <c r="D5515" s="4">
        <v>45307</v>
      </c>
      <c r="E5515" t="str">
        <v>YAMAHA</v>
      </c>
      <c r="F5515">
        <v>12101282</v>
      </c>
      <c r="G5515">
        <v>45307</v>
      </c>
      <c r="H5515" t="str">
        <v>YMCT|REPAIR CHARGE</v>
      </c>
      <c r="I5515" t="str">
        <v>REPAIR CHARGE</v>
      </c>
      <c r="J5515">
        <v>1</v>
      </c>
      <c r="K5515">
        <v>1</v>
      </c>
      <c r="L5515">
        <v>530.97</v>
      </c>
      <c r="M5515" t="str">
        <v>CNY</v>
      </c>
      <c r="N5515">
        <v>1.1000000000000001</v>
      </c>
      <c r="O5515">
        <v>530.97</v>
      </c>
      <c r="P5515">
        <v>584.06700000000012</v>
      </c>
      <c r="Q5515" t="str">
        <v>C66SHA-SERVICE GROUP</v>
      </c>
      <c r="R5515" t="str">
        <v>Jianfeng Electronic Technology Co., Ltd.</v>
      </c>
      <c r="S5515" t="str">
        <v>Same</v>
      </c>
      <c r="T5515">
        <v>906425</v>
      </c>
      <c r="U5515">
        <v>0</v>
      </c>
      <c r="V5515" t="str">
        <v>309ASY INV-NON-CON</v>
      </c>
      <c r="W5515">
        <v>0</v>
      </c>
      <c r="X5515">
        <v>0</v>
      </c>
      <c r="Y5515">
        <v>0</v>
      </c>
      <c r="Z5515" t="str">
        <v>鉴丰电子科技有限公司</v>
      </c>
      <c r="AA5515">
        <v>0</v>
      </c>
      <c r="AB5515">
        <v>2024</v>
      </c>
      <c r="AC5515">
        <v>1</v>
      </c>
      <c r="AD5515" t="str">
        <v>Q4</v>
      </c>
      <c r="AE5515" t="str">
        <v>FY23/24</v>
      </c>
      <c r="AF5515" t="str">
        <v>EAST</v>
      </c>
    </row>
    <row r="5516" spans="1:32">
      <c r="A5516" t="str">
        <v>ESHL</v>
      </c>
      <c r="B5516" t="str">
        <v>SHA</v>
      </c>
      <c r="C5516" t="str">
        <v>SPARES/OTHER</v>
      </c>
      <c r="D5516" s="4">
        <v>45308</v>
      </c>
      <c r="E5516" t="str">
        <v>OTHERS</v>
      </c>
      <c r="F5516">
        <v>14104521</v>
      </c>
      <c r="G5516">
        <v>45308</v>
      </c>
      <c r="H5516" t="str">
        <v>ZMTR|K48-M3856-00X</v>
      </c>
      <c r="I5516" t="str">
        <v>GREASE PACK(NSL)</v>
      </c>
      <c r="J5516">
        <v>1</v>
      </c>
      <c r="K5516">
        <v>1</v>
      </c>
      <c r="L5516">
        <v>584.07000000000005</v>
      </c>
      <c r="M5516" t="str">
        <v>CNY</v>
      </c>
      <c r="N5516">
        <v>1.1000000000000001</v>
      </c>
      <c r="O5516">
        <v>584.07000000000005</v>
      </c>
      <c r="P5516">
        <v>642.47700000000009</v>
      </c>
      <c r="Q5516" t="str">
        <v>C66SHA-SERVICE GROUP</v>
      </c>
      <c r="R5516" t="str">
        <v>Hangzhou Chengsheng Technology Co.,Ltd.</v>
      </c>
      <c r="S5516" t="str">
        <v>Same</v>
      </c>
      <c r="T5516">
        <v>906426</v>
      </c>
      <c r="U5516">
        <v>115.04</v>
      </c>
      <c r="V5516" t="str">
        <v>309ASY INV-PTS SALES</v>
      </c>
      <c r="W5516">
        <v>0</v>
      </c>
      <c r="X5516">
        <v>0</v>
      </c>
      <c r="Y5516">
        <v>1367218</v>
      </c>
      <c r="Z5516" t="str">
        <v>杭州乘晟科技有限公司</v>
      </c>
      <c r="AA5516">
        <v>0</v>
      </c>
      <c r="AB5516">
        <v>2024</v>
      </c>
      <c r="AC5516">
        <v>1</v>
      </c>
      <c r="AD5516" t="str">
        <v>Q4</v>
      </c>
      <c r="AE5516" t="str">
        <v>FY23/24</v>
      </c>
      <c r="AF5516" t="str">
        <v>EAST</v>
      </c>
    </row>
    <row r="5517" spans="1:32">
      <c r="A5517" t="str">
        <v>ESHL</v>
      </c>
      <c r="B5517" t="str">
        <v>SHA</v>
      </c>
      <c r="C5517" t="str">
        <v>SERVICE_CHARGE</v>
      </c>
      <c r="D5517" s="4">
        <v>45316</v>
      </c>
      <c r="E5517" t="str">
        <v>YAMAHA</v>
      </c>
      <c r="F5517">
        <v>12101283</v>
      </c>
      <c r="G5517">
        <v>45316</v>
      </c>
      <c r="H5517" t="str">
        <v>YMCT|REPAIR CHARGE</v>
      </c>
      <c r="I5517" t="str">
        <v>REPAIR CHARGE</v>
      </c>
      <c r="J5517">
        <v>1</v>
      </c>
      <c r="K5517">
        <v>1</v>
      </c>
      <c r="L5517">
        <v>5309.73</v>
      </c>
      <c r="M5517" t="str">
        <v>CNY</v>
      </c>
      <c r="N5517">
        <v>1.1000000000000001</v>
      </c>
      <c r="O5517">
        <v>5309.73</v>
      </c>
      <c r="P5517">
        <v>5840.7030000000004</v>
      </c>
      <c r="Q5517" t="str">
        <v>C66SHA-SERVICE GROUP</v>
      </c>
      <c r="R5517" t="str">
        <v>Suzhou Inovance Technology Co Ltd</v>
      </c>
      <c r="S5517" t="str">
        <v>Same</v>
      </c>
      <c r="T5517">
        <v>906429</v>
      </c>
      <c r="U5517">
        <v>0</v>
      </c>
      <c r="V5517" t="str">
        <v>309ASY INV-NON-CON</v>
      </c>
      <c r="W5517">
        <v>0</v>
      </c>
      <c r="X5517">
        <v>0</v>
      </c>
      <c r="Y5517">
        <v>0</v>
      </c>
      <c r="Z5517" t="str">
        <v>苏州汇川技术有限公司</v>
      </c>
      <c r="AA5517">
        <v>0</v>
      </c>
      <c r="AB5517">
        <v>2024</v>
      </c>
      <c r="AC5517">
        <v>1</v>
      </c>
      <c r="AD5517" t="str">
        <v>Q4</v>
      </c>
      <c r="AE5517" t="str">
        <v>FY23/24</v>
      </c>
      <c r="AF5517" t="str">
        <v>EAST</v>
      </c>
    </row>
    <row r="5518" spans="1:32">
      <c r="A5518" t="str">
        <v>ESHL</v>
      </c>
      <c r="B5518" t="str">
        <v>SHA</v>
      </c>
      <c r="C5518" t="str">
        <v>CONTRACT_FEE</v>
      </c>
      <c r="D5518" s="4">
        <v>45316</v>
      </c>
      <c r="E5518" t="str">
        <v>YAMAHA</v>
      </c>
      <c r="F5518">
        <v>13100281</v>
      </c>
      <c r="G5518">
        <v>45316</v>
      </c>
      <c r="H5518" t="str">
        <v>YMCT|REPAIR CHARGE</v>
      </c>
      <c r="I5518" t="str">
        <v>REPAIR CHARGE</v>
      </c>
      <c r="J5518">
        <v>1</v>
      </c>
      <c r="K5518">
        <v>1</v>
      </c>
      <c r="L5518">
        <v>19823.009999999998</v>
      </c>
      <c r="M5518" t="str">
        <v>CNY</v>
      </c>
      <c r="N5518">
        <v>1.1000000000000001</v>
      </c>
      <c r="O5518">
        <v>19823.009999999998</v>
      </c>
      <c r="P5518">
        <v>21805.311000000002</v>
      </c>
      <c r="Q5518" t="str">
        <v>C66SHA-SERVICE GROUP</v>
      </c>
      <c r="R5518" t="str">
        <v>Yongkang City Lishuo Electronic Technology Co., Lt</v>
      </c>
      <c r="S5518" t="str">
        <v>Same</v>
      </c>
      <c r="T5518">
        <v>906428</v>
      </c>
      <c r="U5518">
        <v>0</v>
      </c>
      <c r="V5518" t="str">
        <v>309ASY INV-CONTRACT</v>
      </c>
      <c r="W5518">
        <v>0</v>
      </c>
      <c r="X5518">
        <v>0</v>
      </c>
      <c r="Y5518">
        <v>0</v>
      </c>
      <c r="Z5518" t="str">
        <v>永康市丽铄电子科技有限公司</v>
      </c>
      <c r="AA5518">
        <v>0</v>
      </c>
      <c r="AB5518">
        <v>2024</v>
      </c>
      <c r="AC5518">
        <v>1</v>
      </c>
      <c r="AD5518" t="str">
        <v>Q4</v>
      </c>
      <c r="AE5518" t="str">
        <v>FY23/24</v>
      </c>
      <c r="AF5518" t="str">
        <v>EAST</v>
      </c>
    </row>
    <row r="5519" spans="1:32">
      <c r="A5519" t="str">
        <v>ESHL</v>
      </c>
      <c r="B5519" t="str">
        <v>BJS</v>
      </c>
      <c r="C5519" t="str">
        <v>FEEDER</v>
      </c>
      <c r="D5519" s="4">
        <v>45317</v>
      </c>
      <c r="E5519" t="str">
        <v>YAMAHA</v>
      </c>
      <c r="F5519">
        <v>14104522</v>
      </c>
      <c r="G5519">
        <v>45317</v>
      </c>
      <c r="H5519" t="str">
        <v>YMCT|KLJ-MC600-00</v>
      </c>
      <c r="I5519" t="str">
        <v>ZS FEEDER ASSY. 44mm</v>
      </c>
      <c r="J5519">
        <v>1</v>
      </c>
      <c r="K5519">
        <v>1</v>
      </c>
      <c r="L5519">
        <v>6504.42</v>
      </c>
      <c r="M5519" t="str">
        <v>CNY</v>
      </c>
      <c r="N5519">
        <v>1.1000000000000001</v>
      </c>
      <c r="O5519">
        <v>6504.42</v>
      </c>
      <c r="P5519">
        <v>7154.862000000001</v>
      </c>
      <c r="Q5519" t="str">
        <v>C66BJS-SMT SERVICE</v>
      </c>
      <c r="R5519" t="str">
        <v>Pinter Yuhua China Technologies Co., Ltd.</v>
      </c>
      <c r="S5519" t="str">
        <v>Same</v>
      </c>
      <c r="T5519">
        <v>906424</v>
      </c>
      <c r="U5519">
        <v>5340.3</v>
      </c>
      <c r="V5519" t="str">
        <v>309ASY INV-PTS SALES</v>
      </c>
      <c r="W5519">
        <v>0</v>
      </c>
      <c r="X5519" t="str">
        <v>C66BJS20240102</v>
      </c>
      <c r="Y5519">
        <v>1373235</v>
      </c>
      <c r="Z5519" t="str">
        <v>日照品特裕华纺织科技有限公司</v>
      </c>
      <c r="AA5519">
        <v>0</v>
      </c>
      <c r="AB5519">
        <v>2024</v>
      </c>
      <c r="AC5519">
        <v>1</v>
      </c>
      <c r="AD5519" t="str">
        <v>Q4</v>
      </c>
      <c r="AE5519" t="str">
        <v>FY23/24</v>
      </c>
      <c r="AF5519" t="str">
        <v>NORTH</v>
      </c>
    </row>
    <row r="5520" spans="1:32">
      <c r="A5520" t="str">
        <v>ESHL</v>
      </c>
      <c r="B5520" t="str">
        <v>BJS</v>
      </c>
      <c r="C5520" t="str">
        <v>FEEDER</v>
      </c>
      <c r="D5520" s="4">
        <v>45317</v>
      </c>
      <c r="E5520" t="str">
        <v>YAMAHA</v>
      </c>
      <c r="F5520">
        <v>14104523</v>
      </c>
      <c r="G5520">
        <v>45317</v>
      </c>
      <c r="H5520" t="str">
        <v>YMCT|KLJ-MC600-00</v>
      </c>
      <c r="I5520" t="str">
        <v>ZS FEEDER ASSY. 44mm</v>
      </c>
      <c r="J5520">
        <v>1</v>
      </c>
      <c r="K5520">
        <v>1</v>
      </c>
      <c r="L5520">
        <v>6504.42</v>
      </c>
      <c r="M5520" t="str">
        <v>CNY</v>
      </c>
      <c r="N5520">
        <v>1.1000000000000001</v>
      </c>
      <c r="O5520">
        <v>6504.42</v>
      </c>
      <c r="P5520">
        <v>7154.862000000001</v>
      </c>
      <c r="Q5520" t="str">
        <v>C66BJS-SMT SERVICE</v>
      </c>
      <c r="R5520" t="str">
        <v>Pinter Yuhua China Technologies Co., Ltd.</v>
      </c>
      <c r="S5520" t="str">
        <v>Same</v>
      </c>
      <c r="T5520">
        <v>906427</v>
      </c>
      <c r="U5520">
        <v>5340.3</v>
      </c>
      <c r="V5520" t="str">
        <v>309ASY INV-PTS SALES</v>
      </c>
      <c r="W5520">
        <v>0</v>
      </c>
      <c r="X5520" t="str">
        <v>C66BJS20240115</v>
      </c>
      <c r="Y5520">
        <v>1373239</v>
      </c>
      <c r="Z5520" t="str">
        <v>日照品特裕华纺织科技有限公司</v>
      </c>
      <c r="AA5520">
        <v>0</v>
      </c>
      <c r="AB5520">
        <v>2024</v>
      </c>
      <c r="AC5520">
        <v>1</v>
      </c>
      <c r="AD5520" t="str">
        <v>Q4</v>
      </c>
      <c r="AE5520" t="str">
        <v>FY23/24</v>
      </c>
      <c r="AF5520" t="str">
        <v>NORTH</v>
      </c>
    </row>
    <row r="5521" spans="1:32">
      <c r="A5521" t="str">
        <v>ESHL</v>
      </c>
      <c r="B5521" t="str">
        <v>XIY</v>
      </c>
      <c r="C5521" t="str">
        <v>FEEDER</v>
      </c>
      <c r="D5521" s="4">
        <v>45317</v>
      </c>
      <c r="E5521" t="str">
        <v>YAMAHA</v>
      </c>
      <c r="F5521">
        <v>14104524</v>
      </c>
      <c r="G5521">
        <v>45317</v>
      </c>
      <c r="H5521" t="str">
        <v>YMCT|KLJ-MC400-00</v>
      </c>
      <c r="I5521" t="str">
        <v>ZS FEEDER ASSY. 24mm</v>
      </c>
      <c r="J5521">
        <v>3</v>
      </c>
      <c r="K5521">
        <v>3</v>
      </c>
      <c r="L5521">
        <v>11139.82</v>
      </c>
      <c r="M5521" t="str">
        <v>CNY</v>
      </c>
      <c r="N5521">
        <v>1.1000000000000001</v>
      </c>
      <c r="O5521">
        <v>11139.82</v>
      </c>
      <c r="P5521">
        <v>12253.802000000001</v>
      </c>
      <c r="Q5521" t="str">
        <v>C66XIY-SERVICE GROUP</v>
      </c>
      <c r="R5521" t="str">
        <v>Huanic Corporation</v>
      </c>
      <c r="S5521" t="str">
        <v>Same</v>
      </c>
      <c r="T5521">
        <v>906430</v>
      </c>
      <c r="U5521">
        <v>8807.4</v>
      </c>
      <c r="V5521" t="str">
        <v>309ASY INV-PTS SALES</v>
      </c>
      <c r="W5521">
        <v>0</v>
      </c>
      <c r="X5521">
        <v>0</v>
      </c>
      <c r="Y5521">
        <v>1373243</v>
      </c>
      <c r="Z5521" t="str">
        <v>西安华科光电有限公司</v>
      </c>
      <c r="AA5521">
        <v>0</v>
      </c>
      <c r="AB5521">
        <v>2024</v>
      </c>
      <c r="AC5521">
        <v>1</v>
      </c>
      <c r="AD5521" t="str">
        <v>Q4</v>
      </c>
      <c r="AE5521" t="str">
        <v>FY23/24</v>
      </c>
      <c r="AF5521" t="str">
        <v>WEST</v>
      </c>
    </row>
    <row r="5522" spans="1:32">
      <c r="A5522" t="str">
        <v>ESHL</v>
      </c>
      <c r="B5522" t="str">
        <v>XIY</v>
      </c>
      <c r="C5522" t="str">
        <v>FEEDER</v>
      </c>
      <c r="D5522" s="4">
        <v>45317</v>
      </c>
      <c r="E5522" t="str">
        <v>YAMAHA</v>
      </c>
      <c r="F5522">
        <v>14104524</v>
      </c>
      <c r="G5522">
        <v>45317</v>
      </c>
      <c r="H5522" t="str">
        <v>YMCT|KLJ-MC500-00</v>
      </c>
      <c r="I5522" t="str">
        <v>ZS FEEDER ASSY. 32mm</v>
      </c>
      <c r="J5522">
        <v>2</v>
      </c>
      <c r="K5522">
        <v>2</v>
      </c>
      <c r="L5522">
        <v>9476.11</v>
      </c>
      <c r="M5522" t="str">
        <v>CNY</v>
      </c>
      <c r="N5522">
        <v>1.1000000000000001</v>
      </c>
      <c r="O5522">
        <v>9476.11</v>
      </c>
      <c r="P5522">
        <v>10423.721000000001</v>
      </c>
      <c r="Q5522" t="str">
        <v>C66XIY-SERVICE GROUP</v>
      </c>
      <c r="R5522" t="str">
        <v>Huanic Corporation</v>
      </c>
      <c r="S5522" t="str">
        <v>Same</v>
      </c>
      <c r="T5522">
        <v>906430</v>
      </c>
      <c r="U5522">
        <v>7492.8</v>
      </c>
      <c r="V5522" t="str">
        <v>309ASY INV-PTS SALES</v>
      </c>
      <c r="W5522">
        <v>0</v>
      </c>
      <c r="X5522">
        <v>0</v>
      </c>
      <c r="Y5522">
        <v>1373243</v>
      </c>
      <c r="Z5522" t="str">
        <v>西安华科光电有限公司</v>
      </c>
      <c r="AA5522">
        <v>0</v>
      </c>
      <c r="AB5522">
        <v>2024</v>
      </c>
      <c r="AC5522">
        <v>1</v>
      </c>
      <c r="AD5522" t="str">
        <v>Q4</v>
      </c>
      <c r="AE5522" t="str">
        <v>FY23/24</v>
      </c>
      <c r="AF5522" t="str">
        <v>WEST</v>
      </c>
    </row>
    <row r="5523" spans="1:32">
      <c r="A5523" t="str">
        <v>ESHL</v>
      </c>
      <c r="B5523" t="str">
        <v>BJS</v>
      </c>
      <c r="C5523" t="str">
        <v>SERVICE_CHARGE</v>
      </c>
      <c r="D5523" s="4">
        <v>45320</v>
      </c>
      <c r="E5523" t="str">
        <v>OTHERS</v>
      </c>
      <c r="F5523">
        <v>12101284</v>
      </c>
      <c r="G5523">
        <v>45320</v>
      </c>
      <c r="H5523" t="str">
        <v>EMBE|REPAIR CHARGE</v>
      </c>
      <c r="I5523" t="str">
        <v>REPAIR CHARGE</v>
      </c>
      <c r="J5523">
        <v>1</v>
      </c>
      <c r="K5523">
        <v>1</v>
      </c>
      <c r="L5523">
        <v>840</v>
      </c>
      <c r="M5523" t="str">
        <v>CNY</v>
      </c>
      <c r="N5523">
        <v>1.1000000000000001</v>
      </c>
      <c r="O5523">
        <v>840</v>
      </c>
      <c r="P5523">
        <v>924.00000000000011</v>
      </c>
      <c r="Q5523" t="str">
        <v>C66BJS-SMT SERVICE</v>
      </c>
      <c r="R5523" t="str">
        <v>Qingdao Suotuo Industry Trade Co., Ltd.</v>
      </c>
      <c r="S5523" t="str">
        <v>Same</v>
      </c>
      <c r="T5523">
        <v>906431</v>
      </c>
      <c r="U5523">
        <v>0</v>
      </c>
      <c r="V5523" t="str">
        <v>309ASY INV-NON-CON</v>
      </c>
      <c r="W5523">
        <v>0</v>
      </c>
      <c r="X5523" t="str">
        <v>C66BJ24042</v>
      </c>
      <c r="Y5523">
        <v>0</v>
      </c>
      <c r="Z5523" t="str">
        <v>青岛索拓工贸有限公司</v>
      </c>
      <c r="AA5523">
        <v>0</v>
      </c>
      <c r="AB5523">
        <v>2024</v>
      </c>
      <c r="AC5523">
        <v>1</v>
      </c>
      <c r="AD5523" t="str">
        <v>Q4</v>
      </c>
      <c r="AE5523" t="str">
        <v>FY23/24</v>
      </c>
      <c r="AF5523" t="str">
        <v>NORTH</v>
      </c>
    </row>
    <row r="5524" spans="1:32">
      <c r="A5524" t="str">
        <v>ESHL</v>
      </c>
      <c r="B5524" t="str">
        <v>SHA</v>
      </c>
      <c r="C5524" t="str">
        <v>SPARES/OTHER</v>
      </c>
      <c r="D5524" s="4">
        <v>45320</v>
      </c>
      <c r="E5524" t="str">
        <v>OTHERS</v>
      </c>
      <c r="F5524">
        <v>14104525</v>
      </c>
      <c r="G5524">
        <v>45320</v>
      </c>
      <c r="H5524" t="str">
        <v>ZMTR|PARTS</v>
      </c>
      <c r="I5524" t="str">
        <v>SMT DOMESTIC PARTS</v>
      </c>
      <c r="J5524">
        <v>2</v>
      </c>
      <c r="K5524">
        <v>2</v>
      </c>
      <c r="L5524">
        <v>1300.8800000000001</v>
      </c>
      <c r="M5524" t="str">
        <v>CNY</v>
      </c>
      <c r="N5524">
        <v>1.1000000000000001</v>
      </c>
      <c r="O5524">
        <v>1300.8800000000001</v>
      </c>
      <c r="P5524">
        <v>1430.9680000000003</v>
      </c>
      <c r="Q5524" t="str">
        <v>C66SHA-SERVICE GROUP</v>
      </c>
      <c r="R5524" t="str">
        <v>Changhong Sunpower new energy co., ltd.</v>
      </c>
      <c r="S5524" t="str">
        <v>Same</v>
      </c>
      <c r="T5524">
        <v>906432</v>
      </c>
      <c r="U5524">
        <v>530.97</v>
      </c>
      <c r="V5524" t="str">
        <v>309ASY INV-PTS SALES</v>
      </c>
      <c r="W5524">
        <v>0</v>
      </c>
      <c r="X5524">
        <v>0</v>
      </c>
      <c r="Y5524">
        <v>1375205</v>
      </c>
      <c r="Z5524" t="str">
        <v>长虹三杰新能源有限公司</v>
      </c>
      <c r="AA5524">
        <v>0</v>
      </c>
      <c r="AB5524">
        <v>2024</v>
      </c>
      <c r="AC5524">
        <v>1</v>
      </c>
      <c r="AD5524" t="str">
        <v>Q4</v>
      </c>
      <c r="AE5524" t="str">
        <v>FY23/24</v>
      </c>
      <c r="AF5524" t="str">
        <v>EAST</v>
      </c>
    </row>
    <row r="5525" spans="1:32">
      <c r="A5525" t="str">
        <v>ESHL</v>
      </c>
      <c r="B5525" t="str">
        <v>SHA</v>
      </c>
      <c r="C5525" t="str">
        <v>SPARES/OTHER</v>
      </c>
      <c r="D5525" s="4">
        <v>45320</v>
      </c>
      <c r="E5525" t="str">
        <v>YAMAHA</v>
      </c>
      <c r="F5525">
        <v>14104525</v>
      </c>
      <c r="G5525">
        <v>45320</v>
      </c>
      <c r="H5525" t="str">
        <v>YMCT|KHY-M7740-A0</v>
      </c>
      <c r="I5525" t="str">
        <v>NOZZLE 303A/314A AS.</v>
      </c>
      <c r="J5525">
        <v>2</v>
      </c>
      <c r="K5525">
        <v>2</v>
      </c>
      <c r="L5525">
        <v>1522.12</v>
      </c>
      <c r="M5525" t="str">
        <v>CNY</v>
      </c>
      <c r="N5525">
        <v>1.1000000000000001</v>
      </c>
      <c r="O5525">
        <v>1522.12</v>
      </c>
      <c r="P5525">
        <v>1674.3320000000001</v>
      </c>
      <c r="Q5525" t="str">
        <v>C66SHA-SERVICE GROUP</v>
      </c>
      <c r="R5525" t="str">
        <v>Changhong Sunpower new energy co., ltd.</v>
      </c>
      <c r="S5525" t="str">
        <v>Same</v>
      </c>
      <c r="T5525">
        <v>906432</v>
      </c>
      <c r="U5525">
        <v>846</v>
      </c>
      <c r="V5525" t="str">
        <v>309ASY INV-PTS SALES</v>
      </c>
      <c r="W5525">
        <v>0</v>
      </c>
      <c r="X5525">
        <v>0</v>
      </c>
      <c r="Y5525">
        <v>1375205</v>
      </c>
      <c r="Z5525" t="str">
        <v>长虹三杰新能源有限公司</v>
      </c>
      <c r="AA5525">
        <v>0</v>
      </c>
      <c r="AB5525">
        <v>2024</v>
      </c>
      <c r="AC5525">
        <v>1</v>
      </c>
      <c r="AD5525" t="str">
        <v>Q4</v>
      </c>
      <c r="AE5525" t="str">
        <v>FY23/24</v>
      </c>
      <c r="AF5525" t="str">
        <v>EAST</v>
      </c>
    </row>
    <row r="5526" spans="1:32">
      <c r="A5526" t="str">
        <v>ESHL</v>
      </c>
      <c r="B5526" t="str">
        <v>SHA</v>
      </c>
      <c r="C5526" t="str">
        <v>CONTRACT_FEE</v>
      </c>
      <c r="D5526" s="4">
        <v>45326</v>
      </c>
      <c r="E5526" t="str">
        <v>YAMAHA</v>
      </c>
      <c r="F5526">
        <v>13100282</v>
      </c>
      <c r="G5526">
        <v>45326</v>
      </c>
      <c r="H5526" t="str">
        <v>YMCT|REPAIR CHARGE</v>
      </c>
      <c r="I5526" t="str">
        <v>REPAIR CHARGE</v>
      </c>
      <c r="J5526">
        <v>1</v>
      </c>
      <c r="K5526">
        <v>1</v>
      </c>
      <c r="L5526">
        <v>7433.63</v>
      </c>
      <c r="M5526" t="str">
        <v>CNY</v>
      </c>
      <c r="N5526">
        <v>1.0900000000000001</v>
      </c>
      <c r="O5526">
        <v>7433.63</v>
      </c>
      <c r="P5526">
        <v>8102.6567000000005</v>
      </c>
      <c r="Q5526" t="str">
        <v>C66SHA-SERVICE GROUP</v>
      </c>
      <c r="R5526" t="str">
        <v>YUEQING QICHENG ELECTRIC CO.,LTD.</v>
      </c>
      <c r="S5526" t="str">
        <v>Same</v>
      </c>
      <c r="T5526">
        <v>906433</v>
      </c>
      <c r="U5526">
        <v>0</v>
      </c>
      <c r="V5526" t="str">
        <v>309ASY INV-CONTRACT</v>
      </c>
      <c r="W5526">
        <v>0</v>
      </c>
      <c r="X5526">
        <v>0</v>
      </c>
      <c r="Y5526">
        <v>0</v>
      </c>
      <c r="Z5526" t="str">
        <v>乐清市启程电气有限公司</v>
      </c>
      <c r="AA5526">
        <v>0</v>
      </c>
      <c r="AB5526">
        <v>2024</v>
      </c>
      <c r="AC5526">
        <v>2</v>
      </c>
      <c r="AD5526" t="str">
        <v>Q4</v>
      </c>
      <c r="AE5526" t="str">
        <v>FY23/24</v>
      </c>
      <c r="AF5526" t="str">
        <v>EAST</v>
      </c>
    </row>
    <row r="5527" spans="1:32">
      <c r="A5527" t="str">
        <v>ESHL</v>
      </c>
      <c r="B5527" t="str">
        <v>SHA</v>
      </c>
      <c r="C5527" t="str">
        <v>SPARES/OTHER</v>
      </c>
      <c r="D5527" s="4">
        <v>45341</v>
      </c>
      <c r="E5527" t="str">
        <v>YAMAHA</v>
      </c>
      <c r="F5527">
        <v>14104526</v>
      </c>
      <c r="G5527">
        <v>45341</v>
      </c>
      <c r="H5527" t="str">
        <v>YMCT|KGY-M71EA-A0</v>
      </c>
      <c r="I5527" t="str">
        <v>METAL SQG.WELD 3S 44</v>
      </c>
      <c r="J5527">
        <v>1</v>
      </c>
      <c r="K5527">
        <v>1</v>
      </c>
      <c r="L5527">
        <v>0</v>
      </c>
      <c r="M5527" t="str">
        <v>CNY</v>
      </c>
      <c r="N5527">
        <v>1.0900000000000001</v>
      </c>
      <c r="O5527">
        <v>0</v>
      </c>
      <c r="P5527">
        <v>0</v>
      </c>
      <c r="Q5527" t="str">
        <v>C66SHA-SERVICE GROUP</v>
      </c>
      <c r="R5527" t="str">
        <v>Lance Vehicle Technology Co., Ltd.</v>
      </c>
      <c r="S5527" t="str">
        <v>Same</v>
      </c>
      <c r="T5527">
        <v>906434</v>
      </c>
      <c r="U5527">
        <v>2689.2</v>
      </c>
      <c r="V5527" t="str">
        <v>309ASY INV-PTS SALES</v>
      </c>
      <c r="W5527">
        <v>0</v>
      </c>
      <c r="X5527">
        <v>0</v>
      </c>
      <c r="Y5527">
        <v>1391116</v>
      </c>
      <c r="Z5527" t="str">
        <v>江苏中科朗恩斯车辆科技有限公司</v>
      </c>
      <c r="AA5527">
        <v>0</v>
      </c>
      <c r="AB5527">
        <v>2024</v>
      </c>
      <c r="AC5527">
        <v>2</v>
      </c>
      <c r="AD5527" t="str">
        <v>Q4</v>
      </c>
      <c r="AE5527" t="str">
        <v>FY23/24</v>
      </c>
      <c r="AF5527" t="str">
        <v>EAST</v>
      </c>
    </row>
    <row r="5528" spans="1:32">
      <c r="A5528" t="str">
        <v>ESHL</v>
      </c>
      <c r="B5528" t="str">
        <v>SHA</v>
      </c>
      <c r="C5528" t="str">
        <v>SPARES/OTHER</v>
      </c>
      <c r="D5528" s="4">
        <v>45341</v>
      </c>
      <c r="E5528" t="str">
        <v>YAMAHA</v>
      </c>
      <c r="F5528">
        <v>14104527</v>
      </c>
      <c r="G5528">
        <v>45341</v>
      </c>
      <c r="H5528" t="str">
        <v>YMCT|KHY-M9129-00</v>
      </c>
      <c r="I5528" t="str">
        <v>BELT 1 CONVEYOR</v>
      </c>
      <c r="J5528">
        <v>4</v>
      </c>
      <c r="K5528">
        <v>4</v>
      </c>
      <c r="L5528">
        <v>1129.2</v>
      </c>
      <c r="M5528" t="str">
        <v>CNY</v>
      </c>
      <c r="N5528">
        <v>1.0900000000000001</v>
      </c>
      <c r="O5528">
        <v>1129.2</v>
      </c>
      <c r="P5528">
        <v>1230.8280000000002</v>
      </c>
      <c r="Q5528" t="str">
        <v>C66SHA-SERVICE GROUP</v>
      </c>
      <c r="R5528" t="str">
        <v>Tiecheng Information Technology (Taizhou) Co., LTD</v>
      </c>
      <c r="S5528" t="str">
        <v>Same</v>
      </c>
      <c r="T5528">
        <v>906435</v>
      </c>
      <c r="U5528">
        <v>699.6</v>
      </c>
      <c r="V5528" t="str">
        <v>309ASY INV-PTS SALES</v>
      </c>
      <c r="W5528">
        <v>0</v>
      </c>
      <c r="X5528">
        <v>0</v>
      </c>
      <c r="Y5528">
        <v>1391118</v>
      </c>
      <c r="Z5528" t="str">
        <v>铁城信息科技（台州）有限公司</v>
      </c>
      <c r="AA5528">
        <v>0</v>
      </c>
      <c r="AB5528">
        <v>2024</v>
      </c>
      <c r="AC5528">
        <v>2</v>
      </c>
      <c r="AD5528" t="str">
        <v>Q4</v>
      </c>
      <c r="AE5528" t="str">
        <v>FY23/24</v>
      </c>
      <c r="AF5528" t="str">
        <v>EAST</v>
      </c>
    </row>
    <row r="5529" spans="1:32">
      <c r="A5529" t="str">
        <v>ESHL</v>
      </c>
      <c r="B5529" t="str">
        <v>SHA</v>
      </c>
      <c r="C5529" t="str">
        <v>SPARES/OTHER</v>
      </c>
      <c r="D5529" s="4">
        <v>45341</v>
      </c>
      <c r="E5529" t="str">
        <v>YAMAHA</v>
      </c>
      <c r="F5529">
        <v>14104528</v>
      </c>
      <c r="G5529">
        <v>45341</v>
      </c>
      <c r="H5529" t="str">
        <v>YMCT|KKE-M2267-A0</v>
      </c>
      <c r="I5529" t="str">
        <v>GUIDE X AXIS ASSY</v>
      </c>
      <c r="J5529">
        <v>2</v>
      </c>
      <c r="K5529">
        <v>2</v>
      </c>
      <c r="L5529">
        <v>2279.65</v>
      </c>
      <c r="M5529" t="str">
        <v>CNY</v>
      </c>
      <c r="N5529">
        <v>1.0900000000000001</v>
      </c>
      <c r="O5529">
        <v>2279.65</v>
      </c>
      <c r="P5529">
        <v>2484.8185000000003</v>
      </c>
      <c r="Q5529" t="str">
        <v>C66SHA-SERVICE GROUP</v>
      </c>
      <c r="R5529" t="str">
        <v>Changzhou Jingshang Electronics Co., Ltd.</v>
      </c>
      <c r="S5529" t="str">
        <v>Same</v>
      </c>
      <c r="T5529">
        <v>906436</v>
      </c>
      <c r="U5529">
        <v>1294</v>
      </c>
      <c r="V5529" t="str">
        <v>309ASY INV-PTS SALES</v>
      </c>
      <c r="W5529">
        <v>0</v>
      </c>
      <c r="X5529">
        <v>0</v>
      </c>
      <c r="Y5529">
        <v>1391120</v>
      </c>
      <c r="Z5529" t="str">
        <v>常州璟上电子有限公司</v>
      </c>
      <c r="AA5529">
        <v>0</v>
      </c>
      <c r="AB5529">
        <v>2024</v>
      </c>
      <c r="AC5529">
        <v>2</v>
      </c>
      <c r="AD5529" t="str">
        <v>Q4</v>
      </c>
      <c r="AE5529" t="str">
        <v>FY23/24</v>
      </c>
      <c r="AF5529" t="str">
        <v>EAST</v>
      </c>
    </row>
    <row r="5530" spans="1:32">
      <c r="A5530" t="str">
        <v>ESHL</v>
      </c>
      <c r="B5530" t="str">
        <v>SHA</v>
      </c>
      <c r="C5530" t="str">
        <v>SPARES/OTHER</v>
      </c>
      <c r="D5530" s="4">
        <v>45341</v>
      </c>
      <c r="E5530" t="str">
        <v>YAMAHA</v>
      </c>
      <c r="F5530">
        <v>14104528</v>
      </c>
      <c r="G5530">
        <v>45341</v>
      </c>
      <c r="H5530" t="str">
        <v>YMCT|KHY-M221A-A0</v>
      </c>
      <c r="I5530" t="str">
        <v>COVER DUCT ASSY.</v>
      </c>
      <c r="J5530">
        <v>2</v>
      </c>
      <c r="K5530">
        <v>2</v>
      </c>
      <c r="L5530">
        <v>768.14</v>
      </c>
      <c r="M5530" t="str">
        <v>CNY</v>
      </c>
      <c r="N5530">
        <v>1.0900000000000001</v>
      </c>
      <c r="O5530">
        <v>768.14</v>
      </c>
      <c r="P5530">
        <v>837.27260000000001</v>
      </c>
      <c r="Q5530" t="str">
        <v>C66SHA-SERVICE GROUP</v>
      </c>
      <c r="R5530" t="str">
        <v>Changzhou Jingshang Electronics Co., Ltd.</v>
      </c>
      <c r="S5530" t="str">
        <v>Same</v>
      </c>
      <c r="T5530">
        <v>906436</v>
      </c>
      <c r="U5530">
        <v>436</v>
      </c>
      <c r="V5530" t="str">
        <v>309ASY INV-PTS SALES</v>
      </c>
      <c r="W5530">
        <v>0</v>
      </c>
      <c r="X5530">
        <v>0</v>
      </c>
      <c r="Y5530">
        <v>1391120</v>
      </c>
      <c r="Z5530" t="str">
        <v>常州璟上电子有限公司</v>
      </c>
      <c r="AA5530">
        <v>0</v>
      </c>
      <c r="AB5530">
        <v>2024</v>
      </c>
      <c r="AC5530">
        <v>2</v>
      </c>
      <c r="AD5530" t="str">
        <v>Q4</v>
      </c>
      <c r="AE5530" t="str">
        <v>FY23/24</v>
      </c>
      <c r="AF5530" t="str">
        <v>EAST</v>
      </c>
    </row>
    <row r="5531" spans="1:32">
      <c r="A5531" t="str">
        <v>ESHL</v>
      </c>
      <c r="B5531" t="str">
        <v>SHA</v>
      </c>
      <c r="C5531" t="str">
        <v>SPARES/OTHER</v>
      </c>
      <c r="D5531" s="4">
        <v>45341</v>
      </c>
      <c r="E5531" t="str">
        <v>YAMAHA</v>
      </c>
      <c r="F5531">
        <v>14104529</v>
      </c>
      <c r="G5531">
        <v>45341</v>
      </c>
      <c r="H5531" t="str">
        <v>YMCT|KLW-M711S-B1</v>
      </c>
      <c r="I5531" t="str">
        <v>SHAFT 2,SPARE</v>
      </c>
      <c r="J5531">
        <v>1</v>
      </c>
      <c r="K5531">
        <v>1</v>
      </c>
      <c r="L5531">
        <v>5456.64</v>
      </c>
      <c r="M5531" t="str">
        <v>CNY</v>
      </c>
      <c r="N5531">
        <v>1.0900000000000001</v>
      </c>
      <c r="O5531">
        <v>5456.64</v>
      </c>
      <c r="P5531">
        <v>5947.7376000000004</v>
      </c>
      <c r="Q5531" t="str">
        <v>C66SHA-SERVICE GROUP</v>
      </c>
      <c r="R5531" t="str">
        <v>Wuxi Maxdone Electronics Technology Co., Ltd.</v>
      </c>
      <c r="S5531" t="str">
        <v>Same</v>
      </c>
      <c r="T5531">
        <v>906437</v>
      </c>
      <c r="U5531">
        <v>2996</v>
      </c>
      <c r="V5531" t="str">
        <v>309ASY INV-PTS SALES</v>
      </c>
      <c r="W5531">
        <v>0</v>
      </c>
      <c r="X5531">
        <v>0</v>
      </c>
      <c r="Y5531">
        <v>1391144</v>
      </c>
      <c r="Z5531" t="str">
        <v>无锡麦道电子科技有限公司</v>
      </c>
      <c r="AA5531">
        <v>0</v>
      </c>
      <c r="AB5531">
        <v>2024</v>
      </c>
      <c r="AC5531">
        <v>2</v>
      </c>
      <c r="AD5531" t="str">
        <v>Q4</v>
      </c>
      <c r="AE5531" t="str">
        <v>FY23/24</v>
      </c>
      <c r="AF5531" t="str">
        <v>EAST</v>
      </c>
    </row>
    <row r="5532" spans="1:32">
      <c r="A5532" t="str">
        <v>ESHL</v>
      </c>
      <c r="B5532" t="str">
        <v>SZX</v>
      </c>
      <c r="C5532" t="str">
        <v>SERVICE_CHARGE</v>
      </c>
      <c r="D5532" s="4">
        <v>45344</v>
      </c>
      <c r="E5532" t="str">
        <v>YAMAHA</v>
      </c>
      <c r="F5532">
        <v>12101285</v>
      </c>
      <c r="G5532">
        <v>45344</v>
      </c>
      <c r="H5532" t="str">
        <v>YMCT|REPAIR CHARGE</v>
      </c>
      <c r="I5532" t="str">
        <v>REPAIR CHARGE</v>
      </c>
      <c r="J5532">
        <v>1</v>
      </c>
      <c r="K5532">
        <v>1</v>
      </c>
      <c r="L5532">
        <v>7827.42</v>
      </c>
      <c r="M5532" t="str">
        <v>CNY</v>
      </c>
      <c r="N5532">
        <v>1.0900000000000001</v>
      </c>
      <c r="O5532">
        <v>7827.42</v>
      </c>
      <c r="P5532">
        <v>8531.8878000000004</v>
      </c>
      <c r="Q5532" t="str">
        <v>C66SZX-SMT SERVICE</v>
      </c>
      <c r="R5532" t="str">
        <v>Dongguan Cowell Optic Electronics Co., Ltd.</v>
      </c>
      <c r="S5532" t="str">
        <v>Same</v>
      </c>
      <c r="T5532">
        <v>906440</v>
      </c>
      <c r="U5532">
        <v>0</v>
      </c>
      <c r="V5532" t="str">
        <v>309ASY INV-NON-CON</v>
      </c>
      <c r="W5532">
        <v>0</v>
      </c>
      <c r="X5532">
        <v>0</v>
      </c>
      <c r="Y5532">
        <v>0</v>
      </c>
      <c r="Z5532" t="str">
        <v>东莞高伟光学电子有限公司</v>
      </c>
      <c r="AA5532">
        <v>0</v>
      </c>
      <c r="AB5532">
        <v>2024</v>
      </c>
      <c r="AC5532">
        <v>2</v>
      </c>
      <c r="AD5532" t="str">
        <v>Q4</v>
      </c>
      <c r="AE5532" t="str">
        <v>FY23/24</v>
      </c>
      <c r="AF5532" t="str">
        <v>SOUTH</v>
      </c>
    </row>
    <row r="5533" spans="1:32">
      <c r="A5533" t="str">
        <v>ESHL</v>
      </c>
      <c r="B5533" t="str">
        <v>SHA</v>
      </c>
      <c r="C5533" t="str">
        <v>SPARES/OTHER</v>
      </c>
      <c r="D5533" s="4">
        <v>45344</v>
      </c>
      <c r="E5533" t="str">
        <v>YAMAHA</v>
      </c>
      <c r="F5533">
        <v>14104530</v>
      </c>
      <c r="G5533">
        <v>45344</v>
      </c>
      <c r="H5533" t="str">
        <v>YMCT|90990-25J026</v>
      </c>
      <c r="I5533" t="str">
        <v>BEARING</v>
      </c>
      <c r="J5533">
        <v>30</v>
      </c>
      <c r="K5533">
        <v>30</v>
      </c>
      <c r="L5533">
        <v>3610.62</v>
      </c>
      <c r="M5533" t="str">
        <v>CNY</v>
      </c>
      <c r="N5533">
        <v>1.0900000000000001</v>
      </c>
      <c r="O5533">
        <v>3610.62</v>
      </c>
      <c r="P5533">
        <v>3935.5758000000001</v>
      </c>
      <c r="Q5533" t="str">
        <v>C66SHA-SERVICE GROUP</v>
      </c>
      <c r="R5533" t="str">
        <v>Nanjing Putao Electronic Equipment Manufacturing C</v>
      </c>
      <c r="S5533" t="str">
        <v>Same</v>
      </c>
      <c r="T5533">
        <v>906438</v>
      </c>
      <c r="U5533">
        <v>1879.2</v>
      </c>
      <c r="V5533" t="str">
        <v>309ASY INV-PTS SALES</v>
      </c>
      <c r="W5533">
        <v>0</v>
      </c>
      <c r="X5533">
        <v>0</v>
      </c>
      <c r="Y5533">
        <v>1394157</v>
      </c>
      <c r="Z5533" t="str">
        <v>南京浦涛电子设备制造有限公司</v>
      </c>
      <c r="AA5533">
        <v>0</v>
      </c>
      <c r="AB5533">
        <v>2024</v>
      </c>
      <c r="AC5533">
        <v>2</v>
      </c>
      <c r="AD5533" t="str">
        <v>Q4</v>
      </c>
      <c r="AE5533" t="str">
        <v>FY23/24</v>
      </c>
      <c r="AF5533" t="str">
        <v>EAST</v>
      </c>
    </row>
    <row r="5534" spans="1:32">
      <c r="A5534" t="str">
        <v>ESHL</v>
      </c>
      <c r="B5534" t="str">
        <v>SZX</v>
      </c>
      <c r="C5534" t="str">
        <v>SPARES/OTHER</v>
      </c>
      <c r="D5534" s="4">
        <v>45344</v>
      </c>
      <c r="E5534" t="str">
        <v>OTHERS</v>
      </c>
      <c r="F5534">
        <v>14104531</v>
      </c>
      <c r="G5534">
        <v>45344</v>
      </c>
      <c r="H5534" t="str">
        <v>ZMTR|FOL-HSBP-MEM-P01</v>
      </c>
      <c r="I5534" t="str">
        <v>SPECIAL NOZZLE</v>
      </c>
      <c r="J5534">
        <v>3</v>
      </c>
      <c r="K5534">
        <v>3</v>
      </c>
      <c r="L5534">
        <v>5040</v>
      </c>
      <c r="M5534" t="str">
        <v>CNY</v>
      </c>
      <c r="N5534">
        <v>1.0900000000000001</v>
      </c>
      <c r="O5534">
        <v>5040</v>
      </c>
      <c r="P5534">
        <v>5493.6</v>
      </c>
      <c r="Q5534" t="str">
        <v>C66SZX-SMT SERVICE</v>
      </c>
      <c r="R5534" t="str">
        <v>Dongguan Cowell Optic Electronics Co., Ltd.</v>
      </c>
      <c r="S5534" t="str">
        <v>Same</v>
      </c>
      <c r="T5534">
        <v>906439</v>
      </c>
      <c r="U5534">
        <v>1991.16</v>
      </c>
      <c r="V5534" t="str">
        <v>309ASY INV-PTS SALES</v>
      </c>
      <c r="W5534">
        <v>0</v>
      </c>
      <c r="X5534">
        <v>0</v>
      </c>
      <c r="Y5534">
        <v>1394213</v>
      </c>
      <c r="Z5534" t="str">
        <v>东莞高伟光学电子有限公司</v>
      </c>
      <c r="AA5534">
        <v>0</v>
      </c>
      <c r="AB5534">
        <v>2024</v>
      </c>
      <c r="AC5534">
        <v>2</v>
      </c>
      <c r="AD5534" t="str">
        <v>Q4</v>
      </c>
      <c r="AE5534" t="str">
        <v>FY23/24</v>
      </c>
      <c r="AF5534" t="str">
        <v>SOUTH</v>
      </c>
    </row>
    <row r="5535" spans="1:32">
      <c r="A5535" t="str">
        <v>ESHL</v>
      </c>
      <c r="B5535" t="str">
        <v>SZX</v>
      </c>
      <c r="C5535" t="str">
        <v>SPARES/OTHER</v>
      </c>
      <c r="D5535" s="4">
        <v>45344</v>
      </c>
      <c r="E5535" t="str">
        <v>OTHERS</v>
      </c>
      <c r="F5535">
        <v>14104531</v>
      </c>
      <c r="G5535">
        <v>45344</v>
      </c>
      <c r="H5535" t="str">
        <v>ZMTR|FOL-HSBP-MEM-P02</v>
      </c>
      <c r="I5535" t="str">
        <v>SPECIAL NOZZLE</v>
      </c>
      <c r="J5535">
        <v>3</v>
      </c>
      <c r="K5535">
        <v>3</v>
      </c>
      <c r="L5535">
        <v>5040</v>
      </c>
      <c r="M5535" t="str">
        <v>CNY</v>
      </c>
      <c r="N5535">
        <v>1.0900000000000001</v>
      </c>
      <c r="O5535">
        <v>5040</v>
      </c>
      <c r="P5535">
        <v>5493.6</v>
      </c>
      <c r="Q5535" t="str">
        <v>C66SZX-SMT SERVICE</v>
      </c>
      <c r="R5535" t="str">
        <v>Dongguan Cowell Optic Electronics Co., Ltd.</v>
      </c>
      <c r="S5535" t="str">
        <v>Same</v>
      </c>
      <c r="T5535">
        <v>906439</v>
      </c>
      <c r="U5535">
        <v>1991.16</v>
      </c>
      <c r="V5535" t="str">
        <v>309ASY INV-PTS SALES</v>
      </c>
      <c r="W5535">
        <v>0</v>
      </c>
      <c r="X5535">
        <v>0</v>
      </c>
      <c r="Y5535">
        <v>1394213</v>
      </c>
      <c r="Z5535" t="str">
        <v>东莞高伟光学电子有限公司</v>
      </c>
      <c r="AA5535">
        <v>0</v>
      </c>
      <c r="AB5535">
        <v>2024</v>
      </c>
      <c r="AC5535">
        <v>2</v>
      </c>
      <c r="AD5535" t="str">
        <v>Q4</v>
      </c>
      <c r="AE5535" t="str">
        <v>FY23/24</v>
      </c>
      <c r="AF5535" t="str">
        <v>SOUTH</v>
      </c>
    </row>
    <row r="5536" spans="1:32">
      <c r="A5536" t="str">
        <v>ESHL</v>
      </c>
      <c r="B5536" t="str">
        <v>SZX</v>
      </c>
      <c r="C5536" t="str">
        <v>SPARES/OTHER</v>
      </c>
      <c r="D5536" s="4">
        <v>45344</v>
      </c>
      <c r="E5536" t="str">
        <v>OTHERS</v>
      </c>
      <c r="F5536">
        <v>14104531</v>
      </c>
      <c r="G5536">
        <v>45344</v>
      </c>
      <c r="H5536" t="str">
        <v>ZMTR|SMT-SBP-303-IN-P01</v>
      </c>
      <c r="I5536" t="str">
        <v>SPECIAL NOZZLE</v>
      </c>
      <c r="J5536">
        <v>5</v>
      </c>
      <c r="K5536">
        <v>5</v>
      </c>
      <c r="L5536">
        <v>5300</v>
      </c>
      <c r="M5536" t="str">
        <v>CNY</v>
      </c>
      <c r="N5536">
        <v>1.0900000000000001</v>
      </c>
      <c r="O5536">
        <v>5300</v>
      </c>
      <c r="P5536">
        <v>5777</v>
      </c>
      <c r="Q5536" t="str">
        <v>C66SZX-SMT SERVICE</v>
      </c>
      <c r="R5536" t="str">
        <v>Dongguan Cowell Optic Electronics Co., Ltd.</v>
      </c>
      <c r="S5536" t="str">
        <v>Same</v>
      </c>
      <c r="T5536">
        <v>906439</v>
      </c>
      <c r="U5536">
        <v>1991.15</v>
      </c>
      <c r="V5536" t="str">
        <v>309ASY INV-PTS SALES</v>
      </c>
      <c r="W5536">
        <v>0</v>
      </c>
      <c r="X5536">
        <v>0</v>
      </c>
      <c r="Y5536">
        <v>1394213</v>
      </c>
      <c r="Z5536" t="str">
        <v>东莞高伟光学电子有限公司</v>
      </c>
      <c r="AA5536">
        <v>0</v>
      </c>
      <c r="AB5536">
        <v>2024</v>
      </c>
      <c r="AC5536">
        <v>2</v>
      </c>
      <c r="AD5536" t="str">
        <v>Q4</v>
      </c>
      <c r="AE5536" t="str">
        <v>FY23/24</v>
      </c>
      <c r="AF5536" t="str">
        <v>SOUTH</v>
      </c>
    </row>
    <row r="5537" spans="1:32">
      <c r="A5537" t="str">
        <v>ESHL</v>
      </c>
      <c r="B5537" t="str">
        <v>SZX</v>
      </c>
      <c r="C5537" t="str">
        <v>SPARES/OTHER</v>
      </c>
      <c r="D5537" s="4">
        <v>45344</v>
      </c>
      <c r="E5537" t="str">
        <v>OTHERS</v>
      </c>
      <c r="F5537">
        <v>14104531</v>
      </c>
      <c r="G5537">
        <v>45344</v>
      </c>
      <c r="H5537" t="str">
        <v>ZMTR|SMT-SBP-303-EW-P01</v>
      </c>
      <c r="I5537" t="str">
        <v>SPECIAL NOZZLE</v>
      </c>
      <c r="J5537">
        <v>5</v>
      </c>
      <c r="K5537">
        <v>5</v>
      </c>
      <c r="L5537">
        <v>5300</v>
      </c>
      <c r="M5537" t="str">
        <v>CNY</v>
      </c>
      <c r="N5537">
        <v>1.0900000000000001</v>
      </c>
      <c r="O5537">
        <v>5300</v>
      </c>
      <c r="P5537">
        <v>5777</v>
      </c>
      <c r="Q5537" t="str">
        <v>C66SZX-SMT SERVICE</v>
      </c>
      <c r="R5537" t="str">
        <v>Dongguan Cowell Optic Electronics Co., Ltd.</v>
      </c>
      <c r="S5537" t="str">
        <v>Same</v>
      </c>
      <c r="T5537">
        <v>906439</v>
      </c>
      <c r="U5537">
        <v>1991.15</v>
      </c>
      <c r="V5537" t="str">
        <v>309ASY INV-PTS SALES</v>
      </c>
      <c r="W5537">
        <v>0</v>
      </c>
      <c r="X5537">
        <v>0</v>
      </c>
      <c r="Y5537">
        <v>1394213</v>
      </c>
      <c r="Z5537" t="str">
        <v>东莞高伟光学电子有限公司</v>
      </c>
      <c r="AA5537">
        <v>0</v>
      </c>
      <c r="AB5537">
        <v>2024</v>
      </c>
      <c r="AC5537">
        <v>2</v>
      </c>
      <c r="AD5537" t="str">
        <v>Q4</v>
      </c>
      <c r="AE5537" t="str">
        <v>FY23/24</v>
      </c>
      <c r="AF5537" t="str">
        <v>SOUTH</v>
      </c>
    </row>
    <row r="5538" spans="1:32">
      <c r="A5538" t="str">
        <v>ESHL</v>
      </c>
      <c r="B5538" t="str">
        <v>SZX</v>
      </c>
      <c r="C5538" t="str">
        <v>SPARES/OTHER</v>
      </c>
      <c r="D5538" s="4">
        <v>45344</v>
      </c>
      <c r="E5538" t="str">
        <v>OTHERS</v>
      </c>
      <c r="F5538">
        <v>14104531</v>
      </c>
      <c r="G5538">
        <v>45344</v>
      </c>
      <c r="H5538" t="str">
        <v>ZMTR|FOL-HSBP-IN-P01</v>
      </c>
      <c r="I5538" t="str">
        <v>SPECIAL NOZZLE</v>
      </c>
      <c r="J5538">
        <v>5</v>
      </c>
      <c r="K5538">
        <v>5</v>
      </c>
      <c r="L5538">
        <v>5300</v>
      </c>
      <c r="M5538" t="str">
        <v>CNY</v>
      </c>
      <c r="N5538">
        <v>1.0900000000000001</v>
      </c>
      <c r="O5538">
        <v>5300</v>
      </c>
      <c r="P5538">
        <v>5777</v>
      </c>
      <c r="Q5538" t="str">
        <v>C66SZX-SMT SERVICE</v>
      </c>
      <c r="R5538" t="str">
        <v>Dongguan Cowell Optic Electronics Co., Ltd.</v>
      </c>
      <c r="S5538" t="str">
        <v>Same</v>
      </c>
      <c r="T5538">
        <v>906439</v>
      </c>
      <c r="U5538">
        <v>1991.15</v>
      </c>
      <c r="V5538" t="str">
        <v>309ASY INV-PTS SALES</v>
      </c>
      <c r="W5538">
        <v>0</v>
      </c>
      <c r="X5538">
        <v>0</v>
      </c>
      <c r="Y5538">
        <v>1394213</v>
      </c>
      <c r="Z5538" t="str">
        <v>东莞高伟光学电子有限公司</v>
      </c>
      <c r="AA5538">
        <v>0</v>
      </c>
      <c r="AB5538">
        <v>2024</v>
      </c>
      <c r="AC5538">
        <v>2</v>
      </c>
      <c r="AD5538" t="str">
        <v>Q4</v>
      </c>
      <c r="AE5538" t="str">
        <v>FY23/24</v>
      </c>
      <c r="AF5538" t="str">
        <v>SOUTH</v>
      </c>
    </row>
    <row r="5539" spans="1:32">
      <c r="A5539" t="str">
        <v>ESHL</v>
      </c>
      <c r="B5539" t="str">
        <v>SHA</v>
      </c>
      <c r="C5539" t="str">
        <v>SPARES/OTHER</v>
      </c>
      <c r="D5539" s="4">
        <v>45358</v>
      </c>
      <c r="E5539" t="str">
        <v>OTHERS</v>
      </c>
      <c r="F5539">
        <v>14104532</v>
      </c>
      <c r="G5539">
        <v>45358</v>
      </c>
      <c r="H5539" t="str">
        <v>ZMTR|PARTS</v>
      </c>
      <c r="I5539" t="str">
        <v>SMT DOMESTIC PARTS</v>
      </c>
      <c r="J5539">
        <v>1</v>
      </c>
      <c r="K5539">
        <v>1</v>
      </c>
      <c r="L5539">
        <v>707.96</v>
      </c>
      <c r="M5539" t="str">
        <v>CNY</v>
      </c>
      <c r="N5539">
        <v>1.0900000000000001</v>
      </c>
      <c r="O5539">
        <v>707.96</v>
      </c>
      <c r="P5539">
        <v>771.67640000000006</v>
      </c>
      <c r="Q5539" t="str">
        <v>C66SHA-SERVICE GROUP</v>
      </c>
      <c r="R5539" t="str">
        <v>Ningbo Electromechanical industry research and Des</v>
      </c>
      <c r="S5539" t="str">
        <v>Same</v>
      </c>
      <c r="T5539">
        <v>906441</v>
      </c>
      <c r="U5539">
        <v>309.73</v>
      </c>
      <c r="V5539" t="str">
        <v>309ASY INV-PTS SALES</v>
      </c>
      <c r="W5539">
        <v>0</v>
      </c>
      <c r="X5539">
        <v>0</v>
      </c>
      <c r="Y5539">
        <v>1404161</v>
      </c>
      <c r="Z5539" t="str">
        <v>宁波市机电工业研究设计院有限公司</v>
      </c>
      <c r="AA5539">
        <v>0</v>
      </c>
      <c r="AB5539">
        <v>2024</v>
      </c>
      <c r="AC5539">
        <v>3</v>
      </c>
      <c r="AD5539" t="str">
        <v>Q4</v>
      </c>
      <c r="AE5539" t="str">
        <v>FY23/24</v>
      </c>
      <c r="AF5539" t="str">
        <v>EAST</v>
      </c>
    </row>
    <row r="5540" spans="1:32">
      <c r="A5540" t="str">
        <v>ESHL</v>
      </c>
      <c r="B5540" t="str">
        <v>SZX</v>
      </c>
      <c r="C5540" t="str">
        <v>SPARES/OTHER</v>
      </c>
      <c r="D5540" s="4">
        <v>45362</v>
      </c>
      <c r="E5540" t="str">
        <v>HELLER</v>
      </c>
      <c r="F5540">
        <v>14104533</v>
      </c>
      <c r="G5540">
        <v>45362</v>
      </c>
      <c r="H5540" t="str">
        <v>HELI|593555</v>
      </c>
      <c r="I5540" t="str">
        <v>HIGH TEMPERATURE LUBE OIL (250ML)</v>
      </c>
      <c r="J5540">
        <v>10</v>
      </c>
      <c r="K5540">
        <v>10</v>
      </c>
      <c r="L5540">
        <v>4601.7700000000004</v>
      </c>
      <c r="M5540" t="str">
        <v>CNY</v>
      </c>
      <c r="N5540">
        <v>1.0900000000000001</v>
      </c>
      <c r="O5540">
        <v>4601.7700000000004</v>
      </c>
      <c r="P5540">
        <v>5015.9293000000007</v>
      </c>
      <c r="Q5540" t="str">
        <v>C66SZX-SMT SERVICE</v>
      </c>
      <c r="R5540" t="str">
        <v>GSK CNC Equipment Co., Ltd</v>
      </c>
      <c r="S5540" t="str">
        <v>Same</v>
      </c>
      <c r="T5540">
        <v>906443</v>
      </c>
      <c r="U5540">
        <v>1680</v>
      </c>
      <c r="V5540" t="str">
        <v>309ASY INV-PTS SALES</v>
      </c>
      <c r="W5540">
        <v>0</v>
      </c>
      <c r="X5540">
        <v>4200024265</v>
      </c>
      <c r="Y5540">
        <v>1408128</v>
      </c>
      <c r="Z5540" t="str">
        <v>广州数控设备有限公司</v>
      </c>
      <c r="AA5540">
        <v>0</v>
      </c>
      <c r="AB5540">
        <v>2024</v>
      </c>
      <c r="AC5540">
        <v>3</v>
      </c>
      <c r="AD5540" t="str">
        <v>Q4</v>
      </c>
      <c r="AE5540" t="str">
        <v>FY23/24</v>
      </c>
      <c r="AF5540" t="str">
        <v>SOUTH</v>
      </c>
    </row>
    <row r="5541" spans="1:32">
      <c r="A5541" t="str">
        <v>ESHL</v>
      </c>
      <c r="B5541" t="str">
        <v>SHA</v>
      </c>
      <c r="C5541" t="str">
        <v>SERVICE_CHARGE</v>
      </c>
      <c r="D5541" s="4">
        <v>45364</v>
      </c>
      <c r="E5541" t="str">
        <v>HELLER</v>
      </c>
      <c r="F5541">
        <v>12101286</v>
      </c>
      <c r="G5541">
        <v>45364</v>
      </c>
      <c r="H5541" t="str">
        <v>HELI|REPAIR CHARGE</v>
      </c>
      <c r="I5541" t="str">
        <v>REPAIR CHARGE</v>
      </c>
      <c r="J5541">
        <v>1</v>
      </c>
      <c r="K5541">
        <v>1</v>
      </c>
      <c r="L5541">
        <v>31526.55</v>
      </c>
      <c r="M5541" t="str">
        <v>CNY</v>
      </c>
      <c r="N5541">
        <v>1.0900000000000001</v>
      </c>
      <c r="O5541">
        <v>31526.55</v>
      </c>
      <c r="P5541">
        <v>34363.9395</v>
      </c>
      <c r="Q5541" t="str">
        <v>C66SHA-SERVICE GROUP</v>
      </c>
      <c r="R5541" t="str">
        <v>Sensata Technologies Changzhou Co Ltd</v>
      </c>
      <c r="S5541" t="str">
        <v>Same</v>
      </c>
      <c r="T5541">
        <v>906447</v>
      </c>
      <c r="U5541">
        <v>0</v>
      </c>
      <c r="V5541" t="str">
        <v>309ASY INV-NON-CON-V</v>
      </c>
      <c r="W5541">
        <v>0</v>
      </c>
      <c r="X5541">
        <v>0</v>
      </c>
      <c r="Y5541">
        <v>0</v>
      </c>
      <c r="Z5541" t="str">
        <v>森萨塔科技(常州)有限公司</v>
      </c>
      <c r="AA5541">
        <v>0</v>
      </c>
      <c r="AB5541">
        <v>2024</v>
      </c>
      <c r="AC5541">
        <v>3</v>
      </c>
      <c r="AD5541" t="str">
        <v>Q4</v>
      </c>
      <c r="AE5541" t="str">
        <v>FY23/24</v>
      </c>
      <c r="AF5541" t="str">
        <v>EAST</v>
      </c>
    </row>
    <row r="5542" spans="1:32">
      <c r="A5542" t="str">
        <v>ESHL</v>
      </c>
      <c r="B5542" t="str">
        <v>BJS</v>
      </c>
      <c r="C5542" t="str">
        <v>SERVICE_CHARGE</v>
      </c>
      <c r="D5542" s="4">
        <v>45364</v>
      </c>
      <c r="E5542" t="str">
        <v>HELLER</v>
      </c>
      <c r="F5542">
        <v>12101287</v>
      </c>
      <c r="G5542">
        <v>45364</v>
      </c>
      <c r="H5542" t="str">
        <v>HELI|REPAIR CHARGE</v>
      </c>
      <c r="I5542" t="str">
        <v>REPAIR CHARGE</v>
      </c>
      <c r="J5542">
        <v>1</v>
      </c>
      <c r="K5542">
        <v>1</v>
      </c>
      <c r="L5542">
        <v>5123.8900000000003</v>
      </c>
      <c r="M5542" t="str">
        <v>CNY</v>
      </c>
      <c r="N5542">
        <v>1.0900000000000001</v>
      </c>
      <c r="O5542">
        <v>5123.8900000000003</v>
      </c>
      <c r="P5542">
        <v>5585.0401000000011</v>
      </c>
      <c r="Q5542" t="str">
        <v>C66BJS-SMT SERVICE</v>
      </c>
      <c r="R5542" t="str">
        <v>Weifang Goertek Electronics Co., Ltd.</v>
      </c>
      <c r="S5542" t="str">
        <v>Same</v>
      </c>
      <c r="T5542">
        <v>906445</v>
      </c>
      <c r="U5542">
        <v>0</v>
      </c>
      <c r="V5542" t="str">
        <v>309ASY INV-NON-CON</v>
      </c>
      <c r="W5542">
        <v>0</v>
      </c>
      <c r="X5542" t="str">
        <v>WWGD202402000050</v>
      </c>
      <c r="Y5542">
        <v>0</v>
      </c>
      <c r="Z5542" t="str">
        <v>潍坊歌尔电子有限公司</v>
      </c>
      <c r="AA5542">
        <v>0</v>
      </c>
      <c r="AB5542">
        <v>2024</v>
      </c>
      <c r="AC5542">
        <v>3</v>
      </c>
      <c r="AD5542" t="str">
        <v>Q4</v>
      </c>
      <c r="AE5542" t="str">
        <v>FY23/24</v>
      </c>
      <c r="AF5542" t="str">
        <v>NORTH</v>
      </c>
    </row>
    <row r="5543" spans="1:32">
      <c r="A5543" t="str">
        <v>ESHL</v>
      </c>
      <c r="B5543" t="str">
        <v>BJS</v>
      </c>
      <c r="C5543" t="str">
        <v>SERVICE_CHARGE</v>
      </c>
      <c r="D5543" s="4">
        <v>45364</v>
      </c>
      <c r="E5543" t="str">
        <v>HELLER</v>
      </c>
      <c r="F5543">
        <v>12101288</v>
      </c>
      <c r="G5543">
        <v>45364</v>
      </c>
      <c r="H5543" t="str">
        <v>HELI|REPAIR CHARGE</v>
      </c>
      <c r="I5543" t="str">
        <v>REPAIR CHARGE</v>
      </c>
      <c r="J5543">
        <v>1</v>
      </c>
      <c r="K5543">
        <v>1</v>
      </c>
      <c r="L5543">
        <v>3973.45</v>
      </c>
      <c r="M5543" t="str">
        <v>CNY</v>
      </c>
      <c r="N5543">
        <v>1.0900000000000001</v>
      </c>
      <c r="O5543">
        <v>3973.45</v>
      </c>
      <c r="P5543">
        <v>4331.0605000000005</v>
      </c>
      <c r="Q5543" t="str">
        <v>C66BJS-SMT SERVICE</v>
      </c>
      <c r="R5543" t="str">
        <v>Weifang Goertek Electronics Co., Ltd.</v>
      </c>
      <c r="S5543" t="str">
        <v>Same</v>
      </c>
      <c r="T5543">
        <v>906446</v>
      </c>
      <c r="U5543">
        <v>0</v>
      </c>
      <c r="V5543" t="str">
        <v>309ASY INV-NON-CON</v>
      </c>
      <c r="W5543">
        <v>0</v>
      </c>
      <c r="X5543" t="str">
        <v>WWGD202402000049</v>
      </c>
      <c r="Y5543">
        <v>0</v>
      </c>
      <c r="Z5543" t="str">
        <v>潍坊歌尔电子有限公司</v>
      </c>
      <c r="AA5543">
        <v>0</v>
      </c>
      <c r="AB5543">
        <v>2024</v>
      </c>
      <c r="AC5543">
        <v>3</v>
      </c>
      <c r="AD5543" t="str">
        <v>Q4</v>
      </c>
      <c r="AE5543" t="str">
        <v>FY23/24</v>
      </c>
      <c r="AF5543" t="str">
        <v>NORTH</v>
      </c>
    </row>
    <row r="5544" spans="1:32">
      <c r="A5544" t="str">
        <v>ESHL</v>
      </c>
      <c r="B5544" t="str">
        <v>BJS</v>
      </c>
      <c r="C5544" t="str">
        <v>SPARES/OTHER</v>
      </c>
      <c r="D5544" s="4">
        <v>45364</v>
      </c>
      <c r="E5544" t="str">
        <v>HELLER</v>
      </c>
      <c r="F5544">
        <v>14104534</v>
      </c>
      <c r="G5544">
        <v>45364</v>
      </c>
      <c r="H5544" t="str">
        <v>HELI|5362</v>
      </c>
      <c r="I5544" t="str">
        <v>T/C Digitizer Module (TDM)</v>
      </c>
      <c r="J5544">
        <v>1</v>
      </c>
      <c r="K5544">
        <v>1</v>
      </c>
      <c r="L5544">
        <v>0</v>
      </c>
      <c r="M5544" t="str">
        <v>CNY</v>
      </c>
      <c r="N5544">
        <v>1.0900000000000001</v>
      </c>
      <c r="O5544">
        <v>0</v>
      </c>
      <c r="P5544">
        <v>0</v>
      </c>
      <c r="Q5544" t="str">
        <v>C66BJS-SMT SERVICE</v>
      </c>
      <c r="R5544" t="str">
        <v>Weifang Goertek Electronics Co., Ltd.</v>
      </c>
      <c r="S5544" t="str">
        <v>Same</v>
      </c>
      <c r="T5544">
        <v>906448</v>
      </c>
      <c r="U5544">
        <v>3850</v>
      </c>
      <c r="V5544" t="str">
        <v>309ASY INV-PTS SALES</v>
      </c>
      <c r="W5544">
        <v>0</v>
      </c>
      <c r="X5544" t="str">
        <v>WWGD202402000050</v>
      </c>
      <c r="Y5544">
        <v>1411192</v>
      </c>
      <c r="Z5544" t="str">
        <v>潍坊歌尔电子有限公司</v>
      </c>
      <c r="AA5544">
        <v>0</v>
      </c>
      <c r="AB5544">
        <v>2024</v>
      </c>
      <c r="AC5544">
        <v>3</v>
      </c>
      <c r="AD5544" t="str">
        <v>Q4</v>
      </c>
      <c r="AE5544" t="str">
        <v>FY23/24</v>
      </c>
      <c r="AF5544" t="str">
        <v>NORTH</v>
      </c>
    </row>
    <row r="5545" spans="1:32">
      <c r="A5545" t="str">
        <v>ESHL</v>
      </c>
      <c r="B5545" t="str">
        <v>BJS</v>
      </c>
      <c r="C5545" t="str">
        <v>SPARES/OTHER</v>
      </c>
      <c r="D5545" s="4">
        <v>45364</v>
      </c>
      <c r="E5545" t="str">
        <v>HELLER</v>
      </c>
      <c r="F5545">
        <v>14104535</v>
      </c>
      <c r="G5545">
        <v>45364</v>
      </c>
      <c r="H5545" t="str">
        <v>HELI|7547C</v>
      </c>
      <c r="I5545" t="str">
        <v>Inverter (ODE-2) 7Amp</v>
      </c>
      <c r="J5545">
        <v>1</v>
      </c>
      <c r="K5545">
        <v>1</v>
      </c>
      <c r="L5545">
        <v>0</v>
      </c>
      <c r="M5545" t="str">
        <v>CNY</v>
      </c>
      <c r="N5545">
        <v>1.0900000000000001</v>
      </c>
      <c r="O5545">
        <v>0</v>
      </c>
      <c r="P5545">
        <v>0</v>
      </c>
      <c r="Q5545" t="str">
        <v>C66BJS-SMT SERVICE</v>
      </c>
      <c r="R5545" t="str">
        <v>Weifang Goertek Electronics Co., Ltd.</v>
      </c>
      <c r="S5545" t="str">
        <v>Same</v>
      </c>
      <c r="T5545">
        <v>906449</v>
      </c>
      <c r="U5545">
        <v>2800</v>
      </c>
      <c r="V5545" t="str">
        <v>309ASY INV-PTS SALES</v>
      </c>
      <c r="W5545">
        <v>0</v>
      </c>
      <c r="X5545" t="str">
        <v>WWGD202402000049</v>
      </c>
      <c r="Y5545">
        <v>1411196</v>
      </c>
      <c r="Z5545" t="str">
        <v>潍坊歌尔电子有限公司</v>
      </c>
      <c r="AA5545">
        <v>0</v>
      </c>
      <c r="AB5545">
        <v>2024</v>
      </c>
      <c r="AC5545">
        <v>3</v>
      </c>
      <c r="AD5545" t="str">
        <v>Q4</v>
      </c>
      <c r="AE5545" t="str">
        <v>FY23/24</v>
      </c>
      <c r="AF5545" t="str">
        <v>NORTH</v>
      </c>
    </row>
    <row r="5546" spans="1:32">
      <c r="A5546" t="str">
        <v>ESHL</v>
      </c>
      <c r="B5546" t="str">
        <v>SHA</v>
      </c>
      <c r="C5546" t="str">
        <v>SERVICE_CHARGE</v>
      </c>
      <c r="D5546" s="4">
        <v>45370</v>
      </c>
      <c r="E5546" t="str">
        <v>YAMAHA</v>
      </c>
      <c r="F5546">
        <v>12101289</v>
      </c>
      <c r="G5546">
        <v>45370</v>
      </c>
      <c r="H5546" t="str">
        <v>YMCT|REPAIR CHARGE</v>
      </c>
      <c r="I5546" t="str">
        <v>REPAIR CHARGE</v>
      </c>
      <c r="J5546">
        <v>1</v>
      </c>
      <c r="K5546">
        <v>1</v>
      </c>
      <c r="L5546">
        <v>15973.45</v>
      </c>
      <c r="M5546" t="str">
        <v>CNY</v>
      </c>
      <c r="N5546">
        <v>1.0900000000000001</v>
      </c>
      <c r="O5546">
        <v>15973.45</v>
      </c>
      <c r="P5546">
        <v>17411.060500000003</v>
      </c>
      <c r="Q5546" t="str">
        <v>C66SHA-SERVICE GROUP</v>
      </c>
      <c r="R5546" t="str">
        <v>Zhejiang Kezhi Electronic Technology Co., Ltd.</v>
      </c>
      <c r="S5546" t="str">
        <v>Same</v>
      </c>
      <c r="T5546">
        <v>906451</v>
      </c>
      <c r="U5546">
        <v>0</v>
      </c>
      <c r="V5546" t="str">
        <v>309ASY INV-NON-CON-V</v>
      </c>
      <c r="W5546">
        <v>0</v>
      </c>
      <c r="X5546">
        <v>0</v>
      </c>
      <c r="Y5546">
        <v>0</v>
      </c>
      <c r="Z5546" t="str">
        <v>浙江科至电子科技有限公司</v>
      </c>
      <c r="AA5546">
        <v>0</v>
      </c>
      <c r="AB5546">
        <v>2024</v>
      </c>
      <c r="AC5546">
        <v>3</v>
      </c>
      <c r="AD5546" t="str">
        <v>Q4</v>
      </c>
      <c r="AE5546" t="str">
        <v>FY23/24</v>
      </c>
      <c r="AF5546" t="str">
        <v>EAST</v>
      </c>
    </row>
    <row r="5547" spans="1:32">
      <c r="A5547" t="str">
        <v>ESHL</v>
      </c>
      <c r="B5547" t="str">
        <v>SHA</v>
      </c>
      <c r="C5547" t="str">
        <v>SERVICE_CHARGE</v>
      </c>
      <c r="D5547" s="4">
        <v>45370</v>
      </c>
      <c r="E5547" t="str">
        <v>HELLER</v>
      </c>
      <c r="F5547">
        <v>12101290</v>
      </c>
      <c r="G5547">
        <v>45370</v>
      </c>
      <c r="H5547" t="str">
        <v>HELI|REPAIR CHARGE</v>
      </c>
      <c r="I5547" t="str">
        <v>REPAIR CHARGE</v>
      </c>
      <c r="J5547">
        <v>0.5</v>
      </c>
      <c r="K5547">
        <v>0.5</v>
      </c>
      <c r="L5547">
        <v>31526.55</v>
      </c>
      <c r="M5547" t="str">
        <v>CNY</v>
      </c>
      <c r="N5547">
        <v>1.0900000000000001</v>
      </c>
      <c r="O5547">
        <v>31526.55</v>
      </c>
      <c r="P5547">
        <v>34363.9395</v>
      </c>
      <c r="Q5547" t="str">
        <v>C66SHA-SERVICE GROUP</v>
      </c>
      <c r="R5547" t="str">
        <v>Sensata Technologies Changzhou Co Ltd</v>
      </c>
      <c r="S5547" t="str">
        <v>Same</v>
      </c>
      <c r="T5547">
        <v>906452</v>
      </c>
      <c r="U5547">
        <v>0</v>
      </c>
      <c r="V5547" t="str">
        <v>309ASY INV-NON-CON-V</v>
      </c>
      <c r="W5547">
        <v>0</v>
      </c>
      <c r="X5547">
        <v>0</v>
      </c>
      <c r="Y5547">
        <v>0</v>
      </c>
      <c r="Z5547" t="str">
        <v>森萨塔科技(常州)有限公司</v>
      </c>
      <c r="AA5547">
        <v>0</v>
      </c>
      <c r="AB5547">
        <v>2024</v>
      </c>
      <c r="AC5547">
        <v>3</v>
      </c>
      <c r="AD5547" t="str">
        <v>Q4</v>
      </c>
      <c r="AE5547" t="str">
        <v>FY23/24</v>
      </c>
      <c r="AF5547" t="str">
        <v>EAST</v>
      </c>
    </row>
    <row r="5548" spans="1:32">
      <c r="A5548" t="str">
        <v>ESHL</v>
      </c>
      <c r="B5548" t="str">
        <v>SHA</v>
      </c>
      <c r="C5548" t="str">
        <v>CONTRACT_FEE</v>
      </c>
      <c r="D5548" s="4">
        <v>45370</v>
      </c>
      <c r="E5548" t="str">
        <v>YAMAHA</v>
      </c>
      <c r="F5548">
        <v>13100284</v>
      </c>
      <c r="G5548">
        <v>45370</v>
      </c>
      <c r="H5548" t="str">
        <v>YMCT|REPAIR CHARGE</v>
      </c>
      <c r="I5548" t="str">
        <v>REPAIR CHARGE</v>
      </c>
      <c r="J5548">
        <v>8</v>
      </c>
      <c r="K5548">
        <v>8</v>
      </c>
      <c r="L5548">
        <v>34690.269999999997</v>
      </c>
      <c r="M5548" t="str">
        <v>CNY</v>
      </c>
      <c r="N5548">
        <v>1.0900000000000001</v>
      </c>
      <c r="O5548">
        <v>34690.269999999997</v>
      </c>
      <c r="P5548">
        <v>37812.3943</v>
      </c>
      <c r="Q5548" t="str">
        <v>C66SHA-SERVICE GROUP</v>
      </c>
      <c r="R5548" t="str">
        <v>Nanjing Special Creation Electronic Technology Co.</v>
      </c>
      <c r="S5548" t="str">
        <v>Same</v>
      </c>
      <c r="T5548">
        <v>906453</v>
      </c>
      <c r="U5548">
        <v>0</v>
      </c>
      <c r="V5548" t="str">
        <v>309ASY INV-CONTRACT</v>
      </c>
      <c r="W5548">
        <v>0</v>
      </c>
      <c r="X5548">
        <v>0</v>
      </c>
      <c r="Y5548">
        <v>0</v>
      </c>
      <c r="Z5548" t="str">
        <v>南京特创电子科技有限公司</v>
      </c>
      <c r="AA5548">
        <v>0</v>
      </c>
      <c r="AB5548">
        <v>2024</v>
      </c>
      <c r="AC5548">
        <v>3</v>
      </c>
      <c r="AD5548" t="str">
        <v>Q4</v>
      </c>
      <c r="AE5548" t="str">
        <v>FY23/24</v>
      </c>
      <c r="AF5548" t="str">
        <v>EAST</v>
      </c>
    </row>
    <row r="5549" spans="1:32">
      <c r="A5549" t="str">
        <v>ESHL</v>
      </c>
      <c r="B5549" t="str">
        <v>SHA</v>
      </c>
      <c r="C5549" t="str">
        <v>FEEDER</v>
      </c>
      <c r="D5549" s="4">
        <v>45370</v>
      </c>
      <c r="E5549" t="str">
        <v>YAMAHA</v>
      </c>
      <c r="F5549">
        <v>14104536</v>
      </c>
      <c r="G5549">
        <v>45370</v>
      </c>
      <c r="H5549" t="str">
        <v>YMCT|KHJ-MC400-00</v>
      </c>
      <c r="I5549" t="str">
        <v>SS TAPE FEEDER 24mm</v>
      </c>
      <c r="J5549">
        <v>5</v>
      </c>
      <c r="K5549">
        <v>5</v>
      </c>
      <c r="L5549">
        <v>0</v>
      </c>
      <c r="M5549" t="str">
        <v>CNY</v>
      </c>
      <c r="N5549">
        <v>1.0900000000000001</v>
      </c>
      <c r="O5549">
        <v>0</v>
      </c>
      <c r="P5549">
        <v>0</v>
      </c>
      <c r="Q5549" t="str">
        <v>C66SHA-SERVICE GROUP</v>
      </c>
      <c r="R5549" t="str">
        <v>Zhejiang Kezhi Electronic Technology Co., Ltd.</v>
      </c>
      <c r="S5549" t="str">
        <v>Same</v>
      </c>
      <c r="T5549">
        <v>906450</v>
      </c>
      <c r="U5549">
        <v>14362.51</v>
      </c>
      <c r="V5549" t="str">
        <v>309ASY INV-PTS SALES</v>
      </c>
      <c r="W5549">
        <v>0</v>
      </c>
      <c r="X5549">
        <v>0</v>
      </c>
      <c r="Y5549">
        <v>1415167</v>
      </c>
      <c r="Z5549" t="str">
        <v>浙江科至电子科技有限公司</v>
      </c>
      <c r="AA5549">
        <v>0</v>
      </c>
      <c r="AB5549">
        <v>2024</v>
      </c>
      <c r="AC5549">
        <v>3</v>
      </c>
      <c r="AD5549" t="str">
        <v>Q4</v>
      </c>
      <c r="AE5549" t="str">
        <v>FY23/24</v>
      </c>
      <c r="AF5549" t="str">
        <v>EAST</v>
      </c>
    </row>
    <row r="5550" spans="1:32">
      <c r="A5550" t="str">
        <v>ESHL</v>
      </c>
      <c r="B5550" t="str">
        <v>SHA</v>
      </c>
      <c r="C5550" t="str">
        <v>SERVICE_CHARGE</v>
      </c>
      <c r="D5550" s="4">
        <v>45372</v>
      </c>
      <c r="E5550" t="str">
        <v>YAMAHA</v>
      </c>
      <c r="F5550">
        <v>12101291</v>
      </c>
      <c r="G5550">
        <v>45372</v>
      </c>
      <c r="H5550" t="str">
        <v>YMCT|REPAIR CHARGE</v>
      </c>
      <c r="I5550" t="str">
        <v>REPAIR CHARGE</v>
      </c>
      <c r="J5550">
        <v>1</v>
      </c>
      <c r="K5550">
        <v>1</v>
      </c>
      <c r="L5550">
        <v>43097.35</v>
      </c>
      <c r="M5550" t="str">
        <v>CNY</v>
      </c>
      <c r="N5550">
        <v>1.0900000000000001</v>
      </c>
      <c r="O5550">
        <v>43097.35</v>
      </c>
      <c r="P5550">
        <v>46976.111499999999</v>
      </c>
      <c r="Q5550" t="str">
        <v>C66SHA-SERVICE GROUP</v>
      </c>
      <c r="R5550" t="str">
        <v>Changhong Sunpower new energy co., ltd.</v>
      </c>
      <c r="S5550" t="str">
        <v>Same</v>
      </c>
      <c r="T5550">
        <v>906456</v>
      </c>
      <c r="U5550">
        <v>0</v>
      </c>
      <c r="V5550" t="str">
        <v>309ASY INV-NON-CON</v>
      </c>
      <c r="W5550">
        <v>0</v>
      </c>
      <c r="X5550">
        <v>0</v>
      </c>
      <c r="Y5550">
        <v>0</v>
      </c>
      <c r="Z5550" t="str">
        <v>长虹三杰新能源有限公司</v>
      </c>
      <c r="AA5550">
        <v>0</v>
      </c>
      <c r="AB5550">
        <v>2024</v>
      </c>
      <c r="AC5550">
        <v>3</v>
      </c>
      <c r="AD5550" t="str">
        <v>Q4</v>
      </c>
      <c r="AE5550" t="str">
        <v>FY23/24</v>
      </c>
      <c r="AF5550" t="str">
        <v>EAST</v>
      </c>
    </row>
    <row r="5551" spans="1:32">
      <c r="A5551" t="str">
        <v>ESHL</v>
      </c>
      <c r="B5551" t="str">
        <v>SZX</v>
      </c>
      <c r="C5551" t="str">
        <v>SERVICE_CHARGE</v>
      </c>
      <c r="D5551" s="4">
        <v>45372</v>
      </c>
      <c r="E5551" t="str">
        <v>YAMAHA</v>
      </c>
      <c r="F5551">
        <v>12101292</v>
      </c>
      <c r="G5551">
        <v>45372</v>
      </c>
      <c r="H5551" t="str">
        <v>YMCT|REPAIR CHARGE</v>
      </c>
      <c r="I5551" t="str">
        <v>REPAIR CHARGE</v>
      </c>
      <c r="J5551">
        <v>10</v>
      </c>
      <c r="K5551">
        <v>10</v>
      </c>
      <c r="L5551">
        <v>36873.199999999997</v>
      </c>
      <c r="M5551" t="str">
        <v>CNY</v>
      </c>
      <c r="N5551">
        <v>1.0900000000000001</v>
      </c>
      <c r="O5551">
        <v>36873.199999999997</v>
      </c>
      <c r="P5551">
        <v>40191.788</v>
      </c>
      <c r="Q5551" t="str">
        <v>C66SZX-SMT SERVICE</v>
      </c>
      <c r="R5551" t="str">
        <v>Shangrao Luxvisions Innovation Technology Limited</v>
      </c>
      <c r="S5551" t="str">
        <v>Same</v>
      </c>
      <c r="T5551">
        <v>906455</v>
      </c>
      <c r="U5551">
        <v>0</v>
      </c>
      <c r="V5551" t="str">
        <v>309ASY INV-NON-CON</v>
      </c>
      <c r="W5551">
        <v>0</v>
      </c>
      <c r="X5551">
        <v>4000058832</v>
      </c>
      <c r="Y5551">
        <v>0</v>
      </c>
      <c r="Z5551" t="str">
        <v>上饶市立景创新科技有限公司</v>
      </c>
      <c r="AA5551">
        <v>0</v>
      </c>
      <c r="AB5551">
        <v>2024</v>
      </c>
      <c r="AC5551">
        <v>3</v>
      </c>
      <c r="AD5551" t="str">
        <v>Q4</v>
      </c>
      <c r="AE5551" t="str">
        <v>FY23/24</v>
      </c>
      <c r="AF5551" t="str">
        <v>SOUTH</v>
      </c>
    </row>
    <row r="5552" spans="1:32">
      <c r="A5552" t="str">
        <v>ESHL</v>
      </c>
      <c r="B5552" t="str">
        <v>SZX</v>
      </c>
      <c r="C5552" t="str">
        <v>SERVICE_CHARGE</v>
      </c>
      <c r="D5552" s="4">
        <v>45372</v>
      </c>
      <c r="E5552" t="str">
        <v>YAMAHA</v>
      </c>
      <c r="F5552">
        <v>12101292</v>
      </c>
      <c r="G5552">
        <v>45372</v>
      </c>
      <c r="H5552" t="str">
        <v>YMCT|REPAIR CHARGE</v>
      </c>
      <c r="I5552" t="str">
        <v>REPAIR CHARGE</v>
      </c>
      <c r="J5552">
        <v>2</v>
      </c>
      <c r="K5552">
        <v>2</v>
      </c>
      <c r="L5552">
        <v>7374.64</v>
      </c>
      <c r="M5552" t="str">
        <v>CNY</v>
      </c>
      <c r="N5552">
        <v>1.0900000000000001</v>
      </c>
      <c r="O5552">
        <v>7374.64</v>
      </c>
      <c r="P5552">
        <v>8038.3576000000012</v>
      </c>
      <c r="Q5552" t="str">
        <v>C66SZX-SMT SERVICE</v>
      </c>
      <c r="R5552" t="str">
        <v>Shangrao Luxvisions Innovation Technology Limited</v>
      </c>
      <c r="S5552" t="str">
        <v>Same</v>
      </c>
      <c r="T5552">
        <v>906455</v>
      </c>
      <c r="U5552">
        <v>0</v>
      </c>
      <c r="V5552" t="str">
        <v>309ASY INV-NON-CON</v>
      </c>
      <c r="W5552">
        <v>0</v>
      </c>
      <c r="X5552">
        <v>4000058832</v>
      </c>
      <c r="Y5552">
        <v>0</v>
      </c>
      <c r="Z5552" t="str">
        <v>上饶市立景创新科技有限公司</v>
      </c>
      <c r="AA5552">
        <v>0</v>
      </c>
      <c r="AB5552">
        <v>2024</v>
      </c>
      <c r="AC5552">
        <v>3</v>
      </c>
      <c r="AD5552" t="str">
        <v>Q4</v>
      </c>
      <c r="AE5552" t="str">
        <v>FY23/24</v>
      </c>
      <c r="AF5552" t="str">
        <v>SOUTH</v>
      </c>
    </row>
    <row r="5553" spans="1:32">
      <c r="A5553" t="str">
        <v>ESHL</v>
      </c>
      <c r="B5553" t="str">
        <v>SZX</v>
      </c>
      <c r="C5553" t="str">
        <v>SPARES/OTHER</v>
      </c>
      <c r="D5553" s="4">
        <v>45372</v>
      </c>
      <c r="E5553" t="str">
        <v>YAMAHA</v>
      </c>
      <c r="F5553">
        <v>14104537</v>
      </c>
      <c r="G5553">
        <v>45372</v>
      </c>
      <c r="H5553" t="str">
        <v>YMCT|KHN-M5840-A2</v>
      </c>
      <c r="I5553" t="str">
        <v>SERVO BOARD ASSY</v>
      </c>
      <c r="J5553">
        <v>2</v>
      </c>
      <c r="K5553">
        <v>2</v>
      </c>
      <c r="L5553">
        <v>22600</v>
      </c>
      <c r="M5553" t="str">
        <v>CNY</v>
      </c>
      <c r="N5553">
        <v>1.0900000000000001</v>
      </c>
      <c r="O5553">
        <v>22600</v>
      </c>
      <c r="P5553">
        <v>24634</v>
      </c>
      <c r="Q5553" t="str">
        <v>C66SZX-SMT SERVICE</v>
      </c>
      <c r="R5553" t="str">
        <v>Dongguan Cowell Optic Electronics Co., Ltd.</v>
      </c>
      <c r="S5553" t="str">
        <v>Same</v>
      </c>
      <c r="T5553">
        <v>906454</v>
      </c>
      <c r="U5553">
        <v>12832</v>
      </c>
      <c r="V5553" t="str">
        <v>309ASY INV-PTS SALES</v>
      </c>
      <c r="W5553">
        <v>0</v>
      </c>
      <c r="X5553" t="str">
        <v>3月对账单</v>
      </c>
      <c r="Y5553">
        <v>1417204</v>
      </c>
      <c r="Z5553" t="str">
        <v>东莞高伟光学电子有限公司</v>
      </c>
      <c r="AA5553">
        <v>0</v>
      </c>
      <c r="AB5553">
        <v>2024</v>
      </c>
      <c r="AC5553">
        <v>3</v>
      </c>
      <c r="AD5553" t="str">
        <v>Q4</v>
      </c>
      <c r="AE5553" t="str">
        <v>FY23/24</v>
      </c>
      <c r="AF5553" t="str">
        <v>SOUTH</v>
      </c>
    </row>
    <row r="5554" spans="1:32">
      <c r="A5554" t="str">
        <v>ESHL</v>
      </c>
      <c r="B5554" t="str">
        <v>SZX</v>
      </c>
      <c r="C5554" t="str">
        <v>SPARES/OTHER</v>
      </c>
      <c r="D5554" s="4">
        <v>45372</v>
      </c>
      <c r="E5554" t="str">
        <v>OTHERS</v>
      </c>
      <c r="F5554">
        <v>14104537</v>
      </c>
      <c r="G5554">
        <v>45372</v>
      </c>
      <c r="H5554" t="str">
        <v>ZMTR|SA-SOMA-OA-P01</v>
      </c>
      <c r="I5554" t="str">
        <v>SPECIAL NOZZLE</v>
      </c>
      <c r="J5554">
        <v>10</v>
      </c>
      <c r="K5554">
        <v>10</v>
      </c>
      <c r="L5554">
        <v>10600</v>
      </c>
      <c r="M5554" t="str">
        <v>CNY</v>
      </c>
      <c r="N5554">
        <v>1.0900000000000001</v>
      </c>
      <c r="O5554">
        <v>10600</v>
      </c>
      <c r="P5554">
        <v>11554</v>
      </c>
      <c r="Q5554" t="str">
        <v>C66SZX-SMT SERVICE</v>
      </c>
      <c r="R5554" t="str">
        <v>Dongguan Cowell Optic Electronics Co., Ltd.</v>
      </c>
      <c r="S5554" t="str">
        <v>Same</v>
      </c>
      <c r="T5554">
        <v>906454</v>
      </c>
      <c r="U5554">
        <v>3097.3</v>
      </c>
      <c r="V5554" t="str">
        <v>309ASY INV-PTS SALES</v>
      </c>
      <c r="W5554">
        <v>0</v>
      </c>
      <c r="X5554" t="str">
        <v>3月对账单</v>
      </c>
      <c r="Y5554">
        <v>1417204</v>
      </c>
      <c r="Z5554" t="str">
        <v>东莞高伟光学电子有限公司</v>
      </c>
      <c r="AA5554">
        <v>0</v>
      </c>
      <c r="AB5554">
        <v>2024</v>
      </c>
      <c r="AC5554">
        <v>3</v>
      </c>
      <c r="AD5554" t="str">
        <v>Q4</v>
      </c>
      <c r="AE5554" t="str">
        <v>FY23/24</v>
      </c>
      <c r="AF5554" t="str">
        <v>SOUTH</v>
      </c>
    </row>
    <row r="5555" spans="1:32">
      <c r="A5555" t="str">
        <v>ESHL</v>
      </c>
      <c r="B5555" t="str">
        <v>SZX</v>
      </c>
      <c r="C5555" t="str">
        <v>SPARES/OTHER</v>
      </c>
      <c r="D5555" s="4">
        <v>45372</v>
      </c>
      <c r="E5555" t="str">
        <v>YAMAHA</v>
      </c>
      <c r="F5555">
        <v>14104537</v>
      </c>
      <c r="G5555">
        <v>45372</v>
      </c>
      <c r="H5555" t="str">
        <v>YMCT|KKL-M668M-00</v>
      </c>
      <c r="I5555" t="str">
        <v>HNS RACK SW</v>
      </c>
      <c r="J5555">
        <v>4</v>
      </c>
      <c r="K5555">
        <v>4</v>
      </c>
      <c r="L5555">
        <v>2000</v>
      </c>
      <c r="M5555" t="str">
        <v>CNY</v>
      </c>
      <c r="N5555">
        <v>1.0900000000000001</v>
      </c>
      <c r="O5555">
        <v>2000</v>
      </c>
      <c r="P5555">
        <v>2180</v>
      </c>
      <c r="Q5555" t="str">
        <v>C66SZX-SMT SERVICE</v>
      </c>
      <c r="R5555" t="str">
        <v>Dongguan Cowell Optic Electronics Co., Ltd.</v>
      </c>
      <c r="S5555" t="str">
        <v>Same</v>
      </c>
      <c r="T5555">
        <v>906454</v>
      </c>
      <c r="U5555">
        <v>1132</v>
      </c>
      <c r="V5555" t="str">
        <v>309ASY INV-PTS SALES</v>
      </c>
      <c r="W5555">
        <v>0</v>
      </c>
      <c r="X5555" t="str">
        <v>3月对账单</v>
      </c>
      <c r="Y5555">
        <v>1417204</v>
      </c>
      <c r="Z5555" t="str">
        <v>东莞高伟光学电子有限公司</v>
      </c>
      <c r="AA5555">
        <v>0</v>
      </c>
      <c r="AB5555">
        <v>2024</v>
      </c>
      <c r="AC5555">
        <v>3</v>
      </c>
      <c r="AD5555" t="str">
        <v>Q4</v>
      </c>
      <c r="AE5555" t="str">
        <v>FY23/24</v>
      </c>
      <c r="AF5555" t="str">
        <v>SOUTH</v>
      </c>
    </row>
    <row r="5556" spans="1:32">
      <c r="A5556" t="str">
        <v>ESHL</v>
      </c>
      <c r="B5556" t="str">
        <v>SZX</v>
      </c>
      <c r="C5556" t="str">
        <v>SPARES/OTHER</v>
      </c>
      <c r="D5556" s="4">
        <v>45372</v>
      </c>
      <c r="E5556" t="str">
        <v>YAMAHA</v>
      </c>
      <c r="F5556">
        <v>14104537</v>
      </c>
      <c r="G5556">
        <v>45372</v>
      </c>
      <c r="H5556" t="str">
        <v>YMCT|KGX-M17B1-01</v>
      </c>
      <c r="I5556" t="str">
        <v>PALLET ASSY.</v>
      </c>
      <c r="J5556">
        <v>8</v>
      </c>
      <c r="K5556">
        <v>8</v>
      </c>
      <c r="L5556">
        <v>10400</v>
      </c>
      <c r="M5556" t="str">
        <v>CNY</v>
      </c>
      <c r="N5556">
        <v>1.0900000000000001</v>
      </c>
      <c r="O5556">
        <v>10400</v>
      </c>
      <c r="P5556">
        <v>11336</v>
      </c>
      <c r="Q5556" t="str">
        <v>C66SZX-SMT SERVICE</v>
      </c>
      <c r="R5556" t="str">
        <v>Dongguan Cowell Optic Electronics Co., Ltd.</v>
      </c>
      <c r="S5556" t="str">
        <v>Same</v>
      </c>
      <c r="T5556">
        <v>906454</v>
      </c>
      <c r="U5556">
        <v>5648</v>
      </c>
      <c r="V5556" t="str">
        <v>309ASY INV-PTS SALES</v>
      </c>
      <c r="W5556">
        <v>0</v>
      </c>
      <c r="X5556" t="str">
        <v>3月对账单</v>
      </c>
      <c r="Y5556">
        <v>1417204</v>
      </c>
      <c r="Z5556" t="str">
        <v>东莞高伟光学电子有限公司</v>
      </c>
      <c r="AA5556">
        <v>0</v>
      </c>
      <c r="AB5556">
        <v>2024</v>
      </c>
      <c r="AC5556">
        <v>3</v>
      </c>
      <c r="AD5556" t="str">
        <v>Q4</v>
      </c>
      <c r="AE5556" t="str">
        <v>FY23/24</v>
      </c>
      <c r="AF5556" t="str">
        <v>SOUTH</v>
      </c>
    </row>
    <row r="5557" spans="1:32">
      <c r="A5557" t="str">
        <v>ESHL</v>
      </c>
      <c r="B5557" t="str">
        <v>SZX</v>
      </c>
      <c r="C5557" t="str">
        <v>SPARES/OTHER</v>
      </c>
      <c r="D5557" s="4">
        <v>45372</v>
      </c>
      <c r="E5557" t="str">
        <v>YAMAHA</v>
      </c>
      <c r="F5557">
        <v>14104537</v>
      </c>
      <c r="G5557">
        <v>45372</v>
      </c>
      <c r="H5557" t="str">
        <v>YMCT|KW4-M1750-21</v>
      </c>
      <c r="I5557" t="str">
        <v>PALLETS FOR ATS15</v>
      </c>
      <c r="J5557">
        <v>8</v>
      </c>
      <c r="K5557">
        <v>8</v>
      </c>
      <c r="L5557">
        <v>8240</v>
      </c>
      <c r="M5557" t="str">
        <v>CNY</v>
      </c>
      <c r="N5557">
        <v>1.0900000000000001</v>
      </c>
      <c r="O5557">
        <v>8240</v>
      </c>
      <c r="P5557">
        <v>8981.6</v>
      </c>
      <c r="Q5557" t="str">
        <v>C66SZX-SMT SERVICE</v>
      </c>
      <c r="R5557" t="str">
        <v>Dongguan Cowell Optic Electronics Co., Ltd.</v>
      </c>
      <c r="S5557" t="str">
        <v>Same</v>
      </c>
      <c r="T5557">
        <v>906454</v>
      </c>
      <c r="U5557">
        <v>4520</v>
      </c>
      <c r="V5557" t="str">
        <v>309ASY INV-PTS SALES</v>
      </c>
      <c r="W5557">
        <v>0</v>
      </c>
      <c r="X5557" t="str">
        <v>3月对账单</v>
      </c>
      <c r="Y5557">
        <v>1417204</v>
      </c>
      <c r="Z5557" t="str">
        <v>东莞高伟光学电子有限公司</v>
      </c>
      <c r="AA5557">
        <v>0</v>
      </c>
      <c r="AB5557">
        <v>2024</v>
      </c>
      <c r="AC5557">
        <v>3</v>
      </c>
      <c r="AD5557" t="str">
        <v>Q4</v>
      </c>
      <c r="AE5557" t="str">
        <v>FY23/24</v>
      </c>
      <c r="AF5557" t="str">
        <v>SOUTH</v>
      </c>
    </row>
    <row r="5558" spans="1:32">
      <c r="A5558" t="str">
        <v>ESHL</v>
      </c>
      <c r="B5558" t="str">
        <v>SZX</v>
      </c>
      <c r="C5558" t="str">
        <v>SPARES/OTHER</v>
      </c>
      <c r="D5558" s="4">
        <v>45372</v>
      </c>
      <c r="E5558" t="str">
        <v>OTHERS</v>
      </c>
      <c r="F5558">
        <v>14104537</v>
      </c>
      <c r="G5558">
        <v>45372</v>
      </c>
      <c r="H5558" t="str">
        <v>ZMTR|SA-SOMA-303-OA-P01</v>
      </c>
      <c r="I5558" t="str">
        <v>SPECIAL NOZZLE</v>
      </c>
      <c r="J5558">
        <v>10</v>
      </c>
      <c r="K5558">
        <v>10</v>
      </c>
      <c r="L5558">
        <v>10600</v>
      </c>
      <c r="M5558" t="str">
        <v>CNY</v>
      </c>
      <c r="N5558">
        <v>1.0900000000000001</v>
      </c>
      <c r="O5558">
        <v>10600</v>
      </c>
      <c r="P5558">
        <v>11554</v>
      </c>
      <c r="Q5558" t="str">
        <v>C66SZX-SMT SERVICE</v>
      </c>
      <c r="R5558" t="str">
        <v>Dongguan Cowell Optic Electronics Co., Ltd.</v>
      </c>
      <c r="S5558" t="str">
        <v>Same</v>
      </c>
      <c r="T5558">
        <v>906454</v>
      </c>
      <c r="U5558">
        <v>3982.3</v>
      </c>
      <c r="V5558" t="str">
        <v>309ASY INV-PTS SALES</v>
      </c>
      <c r="W5558">
        <v>0</v>
      </c>
      <c r="X5558" t="str">
        <v>3月对账单</v>
      </c>
      <c r="Y5558">
        <v>1417204</v>
      </c>
      <c r="Z5558" t="str">
        <v>东莞高伟光学电子有限公司</v>
      </c>
      <c r="AA5558">
        <v>0</v>
      </c>
      <c r="AB5558">
        <v>2024</v>
      </c>
      <c r="AC5558">
        <v>3</v>
      </c>
      <c r="AD5558" t="str">
        <v>Q4</v>
      </c>
      <c r="AE5558" t="str">
        <v>FY23/24</v>
      </c>
      <c r="AF5558" t="str">
        <v>SOUTH</v>
      </c>
    </row>
    <row r="5559" spans="1:32">
      <c r="A5559" t="str">
        <v>ESHL</v>
      </c>
      <c r="B5559" t="str">
        <v>SHA</v>
      </c>
      <c r="C5559" t="str">
        <v>SPARES/OTHER</v>
      </c>
      <c r="D5559" s="4">
        <v>45372</v>
      </c>
      <c r="E5559" t="str">
        <v>OTHERS</v>
      </c>
      <c r="F5559">
        <v>14104538</v>
      </c>
      <c r="G5559">
        <v>45372</v>
      </c>
      <c r="H5559" t="str">
        <v>ZMTR|FEEDER TABLE(48 SLOT)</v>
      </c>
      <c r="I5559" t="str">
        <v>FEEDER TABLE(48 SLOT)</v>
      </c>
      <c r="J5559">
        <v>1</v>
      </c>
      <c r="K5559">
        <v>1</v>
      </c>
      <c r="L5559">
        <v>0</v>
      </c>
      <c r="M5559" t="str">
        <v>CNY</v>
      </c>
      <c r="N5559">
        <v>1.0900000000000001</v>
      </c>
      <c r="O5559">
        <v>0</v>
      </c>
      <c r="P5559">
        <v>0</v>
      </c>
      <c r="Q5559" t="str">
        <v>C66SHA-SERVICE GROUP</v>
      </c>
      <c r="R5559" t="str">
        <v>Changhong Sunpower new energy co., ltd.</v>
      </c>
      <c r="S5559" t="str">
        <v>Same</v>
      </c>
      <c r="T5559">
        <v>906457</v>
      </c>
      <c r="U5559">
        <v>29795</v>
      </c>
      <c r="V5559" t="str">
        <v>309ASY INV-PTS SALES</v>
      </c>
      <c r="W5559">
        <v>0</v>
      </c>
      <c r="X5559">
        <v>0</v>
      </c>
      <c r="Y5559">
        <v>1417207</v>
      </c>
      <c r="Z5559" t="str">
        <v>长虹三杰新能源有限公司</v>
      </c>
      <c r="AA5559">
        <v>0</v>
      </c>
      <c r="AB5559">
        <v>2024</v>
      </c>
      <c r="AC5559">
        <v>3</v>
      </c>
      <c r="AD5559" t="str">
        <v>Q4</v>
      </c>
      <c r="AE5559" t="str">
        <v>FY23/24</v>
      </c>
      <c r="AF5559" t="str">
        <v>EAST</v>
      </c>
    </row>
    <row r="5560" spans="1:32">
      <c r="A5560" t="str">
        <v>ESHL</v>
      </c>
      <c r="B5560" t="str">
        <v>SHA</v>
      </c>
      <c r="C5560" t="str">
        <v>CONTRACT_FEE</v>
      </c>
      <c r="D5560" s="4">
        <v>45376</v>
      </c>
      <c r="E5560" t="str">
        <v>YAMAHA</v>
      </c>
      <c r="F5560">
        <v>13100285</v>
      </c>
      <c r="G5560">
        <v>45376</v>
      </c>
      <c r="H5560" t="str">
        <v>YMCT|REPAIR CHARGE</v>
      </c>
      <c r="I5560" t="str">
        <v>REPAIR CHARGE</v>
      </c>
      <c r="J5560">
        <v>2</v>
      </c>
      <c r="K5560">
        <v>2</v>
      </c>
      <c r="L5560">
        <v>8849.56</v>
      </c>
      <c r="M5560" t="str">
        <v>CNY</v>
      </c>
      <c r="N5560">
        <v>1.0900000000000001</v>
      </c>
      <c r="O5560">
        <v>8849.56</v>
      </c>
      <c r="P5560">
        <v>9646.0203999999994</v>
      </c>
      <c r="Q5560" t="str">
        <v>C66SHA-SERVICE GROUP</v>
      </c>
      <c r="R5560" t="str">
        <v>Suzhou W&amp;E Technology Co., Ltd</v>
      </c>
      <c r="S5560" t="str">
        <v>Same</v>
      </c>
      <c r="T5560">
        <v>906458</v>
      </c>
      <c r="U5560">
        <v>0</v>
      </c>
      <c r="V5560" t="str">
        <v>309ASY INV-CONTRACT</v>
      </c>
      <c r="W5560">
        <v>0</v>
      </c>
      <c r="X5560">
        <v>0</v>
      </c>
      <c r="Y5560">
        <v>0</v>
      </c>
      <c r="Z5560" t="str">
        <v>苏州万易通讯科技有限公司</v>
      </c>
      <c r="AA5560">
        <v>0</v>
      </c>
      <c r="AB5560">
        <v>2024</v>
      </c>
      <c r="AC5560">
        <v>3</v>
      </c>
      <c r="AD5560" t="str">
        <v>Q4</v>
      </c>
      <c r="AE5560" t="str">
        <v>FY23/24</v>
      </c>
      <c r="AF5560" t="str">
        <v>EAST</v>
      </c>
    </row>
    <row r="5561" spans="1:32">
      <c r="A5561" t="str">
        <v>ESHL</v>
      </c>
      <c r="B5561" t="str">
        <v>BJS</v>
      </c>
      <c r="C5561" t="str">
        <v>SPARES/OTHER</v>
      </c>
      <c r="D5561" s="4">
        <v>45376</v>
      </c>
      <c r="E5561" t="str">
        <v>YAMAHA</v>
      </c>
      <c r="F5561">
        <v>14104539</v>
      </c>
      <c r="G5561">
        <v>45376</v>
      </c>
      <c r="H5561" t="str">
        <v>YMCT|KHY-M7710-A4</v>
      </c>
      <c r="I5561" t="str">
        <v>NOZZLE 311A ASSY.</v>
      </c>
      <c r="J5561">
        <v>4</v>
      </c>
      <c r="K5561">
        <v>4</v>
      </c>
      <c r="L5561">
        <v>2371.6799999999998</v>
      </c>
      <c r="M5561" t="str">
        <v>CNY</v>
      </c>
      <c r="N5561">
        <v>1.0900000000000001</v>
      </c>
      <c r="O5561">
        <v>2371.6799999999998</v>
      </c>
      <c r="P5561">
        <v>2585.1311999999998</v>
      </c>
      <c r="Q5561" t="str">
        <v>C66BJS-SMT SERVICE</v>
      </c>
      <c r="R5561" t="str">
        <v>Beijing Xincheng Technology Co., Ltd.</v>
      </c>
      <c r="S5561" t="str">
        <v>Same</v>
      </c>
      <c r="T5561">
        <v>906442</v>
      </c>
      <c r="U5561">
        <v>1360</v>
      </c>
      <c r="V5561" t="str">
        <v>309ASY INV-PTS SALES</v>
      </c>
      <c r="W5561">
        <v>0</v>
      </c>
      <c r="X5561" t="str">
        <v>C66BJ24050R1</v>
      </c>
      <c r="Y5561">
        <v>1420131</v>
      </c>
      <c r="Z5561" t="str">
        <v>北京新成科技有限公司</v>
      </c>
      <c r="AA5561">
        <v>0</v>
      </c>
      <c r="AB5561">
        <v>2024</v>
      </c>
      <c r="AC5561">
        <v>3</v>
      </c>
      <c r="AD5561" t="str">
        <v>Q4</v>
      </c>
      <c r="AE5561" t="str">
        <v>FY23/24</v>
      </c>
      <c r="AF5561" t="str">
        <v>NORTH</v>
      </c>
    </row>
    <row r="5562" spans="1:32">
      <c r="A5562" t="str">
        <v>ESHL</v>
      </c>
      <c r="B5562" t="str">
        <v>XIY</v>
      </c>
      <c r="C5562" t="str">
        <v>SPARES/OTHER</v>
      </c>
      <c r="D5562" s="4">
        <v>45376</v>
      </c>
      <c r="E5562" t="str">
        <v>YAMAHA</v>
      </c>
      <c r="F5562">
        <v>14104540</v>
      </c>
      <c r="G5562">
        <v>45376</v>
      </c>
      <c r="H5562" t="str">
        <v>YMCT|KHJ-MC800-00</v>
      </c>
      <c r="I5562" t="str">
        <v>SS FEEDER ASSY. 72mm</v>
      </c>
      <c r="J5562">
        <v>1</v>
      </c>
      <c r="K5562">
        <v>1</v>
      </c>
      <c r="L5562">
        <v>20353.98</v>
      </c>
      <c r="M5562" t="str">
        <v>CNY</v>
      </c>
      <c r="N5562">
        <v>1.0900000000000001</v>
      </c>
      <c r="O5562">
        <v>20353.98</v>
      </c>
      <c r="P5562">
        <v>22185.838200000002</v>
      </c>
      <c r="Q5562" t="str">
        <v>C66XIY-SERVICE GROUP</v>
      </c>
      <c r="R5562" t="str">
        <v>Zhengzhou Jinfei Electronic Technology Co., Ltd.</v>
      </c>
      <c r="S5562" t="str">
        <v>Same</v>
      </c>
      <c r="T5562">
        <v>906459</v>
      </c>
      <c r="U5562">
        <v>16283.19</v>
      </c>
      <c r="V5562" t="str">
        <v>309ASY INV-PTS SALES</v>
      </c>
      <c r="W5562">
        <v>0</v>
      </c>
      <c r="X5562">
        <v>0</v>
      </c>
      <c r="Y5562">
        <v>1420154</v>
      </c>
      <c r="Z5562" t="str">
        <v>郑州锦飞电子科技有限公司</v>
      </c>
      <c r="AA5562">
        <v>0</v>
      </c>
      <c r="AB5562">
        <v>2024</v>
      </c>
      <c r="AC5562">
        <v>3</v>
      </c>
      <c r="AD5562" t="str">
        <v>Q4</v>
      </c>
      <c r="AE5562" t="str">
        <v>FY23/24</v>
      </c>
      <c r="AF5562" t="str">
        <v>WEST</v>
      </c>
    </row>
    <row r="5563" spans="1:32">
      <c r="A5563" t="str">
        <v>ESHL</v>
      </c>
      <c r="B5563" t="str">
        <v>XIY</v>
      </c>
      <c r="C5563" t="str">
        <v>CONTRACT_FEE</v>
      </c>
      <c r="D5563" s="4">
        <v>45384</v>
      </c>
      <c r="E5563" t="str">
        <v>YAMAHA</v>
      </c>
      <c r="F5563">
        <v>13100287</v>
      </c>
      <c r="G5563">
        <v>45384</v>
      </c>
      <c r="H5563" t="str">
        <v>YMCT|REPAIR CHARGE</v>
      </c>
      <c r="I5563" t="str">
        <v>REPAIR CHARGE</v>
      </c>
      <c r="J5563">
        <v>1</v>
      </c>
      <c r="K5563">
        <v>1</v>
      </c>
      <c r="L5563">
        <v>24336.28</v>
      </c>
      <c r="M5563" t="str">
        <v>CNY</v>
      </c>
      <c r="N5563">
        <v>1.083</v>
      </c>
      <c r="O5563">
        <v>24336.28</v>
      </c>
      <c r="P5563">
        <v>26356.191239999996</v>
      </c>
      <c r="Q5563" t="str">
        <v>C66XIY-SERVICE GROUP</v>
      </c>
      <c r="R5563" t="str">
        <v>Ningxia LGG Instrument Co., Ltd.</v>
      </c>
      <c r="S5563" t="str">
        <v>Same</v>
      </c>
      <c r="T5563">
        <v>906461</v>
      </c>
      <c r="U5563">
        <v>0</v>
      </c>
      <c r="V5563" t="str">
        <v>309ASY INV-CONTRACT</v>
      </c>
      <c r="W5563">
        <v>0</v>
      </c>
      <c r="X5563">
        <v>0</v>
      </c>
      <c r="Y5563">
        <v>0</v>
      </c>
      <c r="Z5563" t="str">
        <v>宁夏隆基宁光仪表股份有限公司</v>
      </c>
      <c r="AA5563">
        <v>0</v>
      </c>
      <c r="AB5563">
        <v>2024</v>
      </c>
      <c r="AC5563">
        <v>4</v>
      </c>
      <c r="AD5563" t="str">
        <v>Q1</v>
      </c>
      <c r="AE5563" t="str">
        <v>FY24/25</v>
      </c>
      <c r="AF5563" t="str">
        <v>WEST</v>
      </c>
    </row>
    <row r="5564" spans="1:32">
      <c r="A5564" t="str">
        <v>ESHL</v>
      </c>
      <c r="B5564" t="str">
        <v>BJS</v>
      </c>
      <c r="C5564" t="str">
        <v>CONTRACT_FEE</v>
      </c>
      <c r="D5564" s="4">
        <v>45384</v>
      </c>
      <c r="E5564" t="str">
        <v>YAMAHA</v>
      </c>
      <c r="F5564">
        <v>13100288</v>
      </c>
      <c r="G5564">
        <v>45384</v>
      </c>
      <c r="H5564" t="str">
        <v>YMCT|REPAIR CHARGE</v>
      </c>
      <c r="I5564" t="str">
        <v>REPAIR CHARGE</v>
      </c>
      <c r="J5564">
        <v>1</v>
      </c>
      <c r="K5564">
        <v>1</v>
      </c>
      <c r="L5564">
        <v>9000</v>
      </c>
      <c r="M5564" t="str">
        <v>CNY</v>
      </c>
      <c r="N5564">
        <v>1.083</v>
      </c>
      <c r="O5564">
        <v>9000</v>
      </c>
      <c r="P5564">
        <v>9747</v>
      </c>
      <c r="Q5564" t="str">
        <v>C66BJS-SMT SERVICE</v>
      </c>
      <c r="R5564" t="str">
        <v>Jade Bird Fire Co., Ltd.</v>
      </c>
      <c r="S5564" t="str">
        <v>Same</v>
      </c>
      <c r="T5564">
        <v>906464</v>
      </c>
      <c r="U5564">
        <v>0</v>
      </c>
      <c r="V5564" t="str">
        <v>309ASY INV-CONTRACT</v>
      </c>
      <c r="W5564">
        <v>0</v>
      </c>
      <c r="X5564" t="str">
        <v>C66-BJS-FY24-Jade Bird</v>
      </c>
      <c r="Y5564">
        <v>0</v>
      </c>
      <c r="Z5564" t="str">
        <v>青鸟消防股份有限公司</v>
      </c>
      <c r="AA5564">
        <v>0</v>
      </c>
      <c r="AB5564">
        <v>2024</v>
      </c>
      <c r="AC5564">
        <v>4</v>
      </c>
      <c r="AD5564" t="str">
        <v>Q1</v>
      </c>
      <c r="AE5564" t="str">
        <v>FY24/25</v>
      </c>
      <c r="AF5564" t="str">
        <v>NORTH</v>
      </c>
    </row>
    <row r="5565" spans="1:32">
      <c r="A5565" t="str">
        <v>ESHL</v>
      </c>
      <c r="B5565" t="str">
        <v>BJS</v>
      </c>
      <c r="C5565" t="str">
        <v>SPARES/OTHER</v>
      </c>
      <c r="D5565" s="4">
        <v>45384</v>
      </c>
      <c r="E5565" t="str">
        <v>HELLER</v>
      </c>
      <c r="F5565">
        <v>14104541</v>
      </c>
      <c r="G5565">
        <v>45384</v>
      </c>
      <c r="H5565" t="str">
        <v>HELI|593555</v>
      </c>
      <c r="I5565" t="str">
        <v>HIGH TEMPERATURE LUBE OIL (250ML)</v>
      </c>
      <c r="J5565">
        <v>6</v>
      </c>
      <c r="K5565">
        <v>6</v>
      </c>
      <c r="L5565">
        <v>3823.01</v>
      </c>
      <c r="M5565" t="str">
        <v>CNY</v>
      </c>
      <c r="N5565">
        <v>1.083</v>
      </c>
      <c r="O5565">
        <v>3823.01</v>
      </c>
      <c r="P5565">
        <v>4140.3198300000004</v>
      </c>
      <c r="Q5565" t="str">
        <v>C66BJS-SMT SERVICE</v>
      </c>
      <c r="R5565" t="str">
        <v>Goertek Microelectronics Inc.</v>
      </c>
      <c r="S5565" t="str">
        <v>Same</v>
      </c>
      <c r="T5565">
        <v>906463</v>
      </c>
      <c r="U5565">
        <v>3240.59</v>
      </c>
      <c r="V5565" t="str">
        <v>309ASY INV-PTS SALES</v>
      </c>
      <c r="W5565">
        <v>0</v>
      </c>
      <c r="X5565" t="str">
        <v>S2024112560001-1</v>
      </c>
      <c r="Y5565">
        <v>1424130</v>
      </c>
      <c r="Z5565" t="str">
        <v>歌尔微电子股份有限公司</v>
      </c>
      <c r="AA5565">
        <v>0</v>
      </c>
      <c r="AB5565">
        <v>2024</v>
      </c>
      <c r="AC5565">
        <v>4</v>
      </c>
      <c r="AD5565" t="str">
        <v>Q1</v>
      </c>
      <c r="AE5565" t="str">
        <v>FY24/25</v>
      </c>
      <c r="AF5565" t="str">
        <v>NORTH</v>
      </c>
    </row>
    <row r="5566" spans="1:32">
      <c r="A5566" t="str">
        <v>ESHL</v>
      </c>
      <c r="B5566" t="str">
        <v>SHA</v>
      </c>
      <c r="C5566" t="str">
        <v>SPARES/OTHER</v>
      </c>
      <c r="D5566" s="4">
        <v>45384</v>
      </c>
      <c r="E5566" t="str">
        <v>OTHERS</v>
      </c>
      <c r="F5566">
        <v>14104542</v>
      </c>
      <c r="G5566">
        <v>45384</v>
      </c>
      <c r="H5566" t="str">
        <v>ZMTR|PARTS</v>
      </c>
      <c r="I5566" t="str">
        <v>SMT DOMESTIC PARTS</v>
      </c>
      <c r="J5566">
        <v>3</v>
      </c>
      <c r="K5566">
        <v>3</v>
      </c>
      <c r="L5566">
        <v>1858.41</v>
      </c>
      <c r="M5566" t="str">
        <v>CNY</v>
      </c>
      <c r="N5566">
        <v>1.083</v>
      </c>
      <c r="O5566">
        <v>1858.41</v>
      </c>
      <c r="P5566">
        <v>2012.6580300000001</v>
      </c>
      <c r="Q5566" t="str">
        <v>C66SHA-SERVICE GROUP</v>
      </c>
      <c r="R5566" t="str">
        <v>Jiangsu Chengjinsheng Electronic Technology Co., L</v>
      </c>
      <c r="S5566" t="str">
        <v>Same</v>
      </c>
      <c r="T5566">
        <v>906462</v>
      </c>
      <c r="U5566">
        <v>929.2</v>
      </c>
      <c r="V5566" t="str">
        <v>309ASY INV-PTS SALES</v>
      </c>
      <c r="W5566">
        <v>0</v>
      </c>
      <c r="X5566">
        <v>0</v>
      </c>
      <c r="Y5566">
        <v>1424118</v>
      </c>
      <c r="Z5566" t="str">
        <v>江苏诚进盛电子科技有限公司</v>
      </c>
      <c r="AA5566">
        <v>0</v>
      </c>
      <c r="AB5566">
        <v>2024</v>
      </c>
      <c r="AC5566">
        <v>4</v>
      </c>
      <c r="AD5566" t="str">
        <v>Q1</v>
      </c>
      <c r="AE5566" t="str">
        <v>FY24/25</v>
      </c>
      <c r="AF5566" t="str">
        <v>EAST</v>
      </c>
    </row>
    <row r="5567" spans="1:32">
      <c r="A5567" t="str">
        <v>ESHL</v>
      </c>
      <c r="B5567" t="str">
        <v>BJS</v>
      </c>
      <c r="C5567" t="str">
        <v>SPARES/OTHER</v>
      </c>
      <c r="D5567" s="4">
        <v>45384</v>
      </c>
      <c r="E5567" t="str">
        <v>YAMAHA</v>
      </c>
      <c r="F5567">
        <v>14104543</v>
      </c>
      <c r="G5567">
        <v>45384</v>
      </c>
      <c r="H5567" t="str">
        <v>YMCT|MSOFT-TOK1154</v>
      </c>
      <c r="I5567" t="str">
        <v>SOFTWARE</v>
      </c>
      <c r="J5567">
        <v>4</v>
      </c>
      <c r="K5567">
        <v>4</v>
      </c>
      <c r="L5567">
        <v>0</v>
      </c>
      <c r="M5567" t="str">
        <v>CNY</v>
      </c>
      <c r="N5567">
        <v>1.083</v>
      </c>
      <c r="O5567">
        <v>0</v>
      </c>
      <c r="P5567">
        <v>0</v>
      </c>
      <c r="Q5567" t="str">
        <v>C66BJS-SMT SERVICE</v>
      </c>
      <c r="R5567" t="str">
        <v>Beijing Qiangjin Shengxin Technology Co., Ltd.</v>
      </c>
      <c r="S5567" t="str">
        <v>Same</v>
      </c>
      <c r="T5567">
        <v>906466</v>
      </c>
      <c r="U5567">
        <v>31100</v>
      </c>
      <c r="V5567" t="str">
        <v>309ASY INV-PTS SALES</v>
      </c>
      <c r="W5567">
        <v>0</v>
      </c>
      <c r="X5567" t="str">
        <v>C66BJ24037R2</v>
      </c>
      <c r="Y5567">
        <v>1424256</v>
      </c>
      <c r="Z5567" t="str">
        <v>北京强进盛芯科技有限公司</v>
      </c>
      <c r="AA5567">
        <v>0</v>
      </c>
      <c r="AB5567">
        <v>2024</v>
      </c>
      <c r="AC5567">
        <v>4</v>
      </c>
      <c r="AD5567" t="str">
        <v>Q1</v>
      </c>
      <c r="AE5567" t="str">
        <v>FY24/25</v>
      </c>
      <c r="AF5567" t="str">
        <v>NORTH</v>
      </c>
    </row>
    <row r="5568" spans="1:32">
      <c r="A5568" t="str">
        <v>ESHL</v>
      </c>
      <c r="B5568" t="str">
        <v>BJS</v>
      </c>
      <c r="C5568" t="str">
        <v>CONTRACT_FEE</v>
      </c>
      <c r="D5568" s="4">
        <v>45391</v>
      </c>
      <c r="E5568" t="str">
        <v>YAMAHA</v>
      </c>
      <c r="F5568">
        <v>13100289</v>
      </c>
      <c r="G5568">
        <v>45391</v>
      </c>
      <c r="H5568" t="str">
        <v>YMCT|REPAIR CHARGE</v>
      </c>
      <c r="I5568" t="str">
        <v>REPAIR CHARGE</v>
      </c>
      <c r="J5568">
        <v>1</v>
      </c>
      <c r="K5568">
        <v>1</v>
      </c>
      <c r="L5568">
        <v>6000</v>
      </c>
      <c r="M5568" t="str">
        <v>CNY</v>
      </c>
      <c r="N5568">
        <v>1.083</v>
      </c>
      <c r="O5568">
        <v>6000</v>
      </c>
      <c r="P5568">
        <v>6498</v>
      </c>
      <c r="Q5568" t="str">
        <v>C66BJS-SMT SERVICE</v>
      </c>
      <c r="R5568" t="str">
        <v>Beijing Wuyi Meida Technology Co., Ltd.</v>
      </c>
      <c r="S5568" t="str">
        <v>Same</v>
      </c>
      <c r="T5568">
        <v>906465</v>
      </c>
      <c r="U5568">
        <v>0</v>
      </c>
      <c r="V5568" t="str">
        <v>309ASY INV-CONTRACT</v>
      </c>
      <c r="W5568">
        <v>0</v>
      </c>
      <c r="X5568" t="str">
        <v>C66-BJS-FY24-Wuyi Meida</v>
      </c>
      <c r="Y5568">
        <v>0</v>
      </c>
      <c r="Z5568" t="str">
        <v>北京无仪美达科技有限公司</v>
      </c>
      <c r="AA5568">
        <v>0</v>
      </c>
      <c r="AB5568">
        <v>2024</v>
      </c>
      <c r="AC5568">
        <v>4</v>
      </c>
      <c r="AD5568" t="str">
        <v>Q1</v>
      </c>
      <c r="AE5568" t="str">
        <v>FY24/25</v>
      </c>
      <c r="AF5568" t="str">
        <v>NORTH</v>
      </c>
    </row>
    <row r="5569" spans="1:32">
      <c r="A5569" t="str">
        <v>ESHL</v>
      </c>
      <c r="B5569" t="str">
        <v>BJS</v>
      </c>
      <c r="C5569" t="str">
        <v>SPARES/OTHER</v>
      </c>
      <c r="D5569" s="4">
        <v>45393</v>
      </c>
      <c r="E5569" t="str">
        <v>OTHERS</v>
      </c>
      <c r="F5569">
        <v>14104544</v>
      </c>
      <c r="G5569">
        <v>45393</v>
      </c>
      <c r="H5569" t="str">
        <v>EMBE|R-0625L</v>
      </c>
      <c r="I5569" t="str">
        <v>SOLDERSTAR LITE - 6 CHANNEL REFLOW PROFILING SYSTEM</v>
      </c>
      <c r="J5569">
        <v>1</v>
      </c>
      <c r="K5569">
        <v>1</v>
      </c>
      <c r="L5569">
        <v>25663.72</v>
      </c>
      <c r="M5569" t="str">
        <v>CNY</v>
      </c>
      <c r="N5569">
        <v>1.083</v>
      </c>
      <c r="O5569">
        <v>25663.72</v>
      </c>
      <c r="P5569">
        <v>27793.80876</v>
      </c>
      <c r="Q5569" t="str">
        <v>C66BJS-SMT SERVICE</v>
      </c>
      <c r="R5569" t="str">
        <v>Qingdao Suotuo Industry Trade Co., Ltd.</v>
      </c>
      <c r="S5569" t="str">
        <v>Same</v>
      </c>
      <c r="T5569">
        <v>906467</v>
      </c>
      <c r="U5569">
        <v>21900</v>
      </c>
      <c r="V5569" t="str">
        <v>309ASY INV-PTS SALES</v>
      </c>
      <c r="W5569">
        <v>0</v>
      </c>
      <c r="X5569" t="str">
        <v>C66BJS20240301</v>
      </c>
      <c r="Y5569">
        <v>1432187</v>
      </c>
      <c r="Z5569" t="str">
        <v>青岛索拓工贸有限公司</v>
      </c>
      <c r="AA5569">
        <v>0</v>
      </c>
      <c r="AB5569">
        <v>2024</v>
      </c>
      <c r="AC5569">
        <v>4</v>
      </c>
      <c r="AD5569" t="str">
        <v>Q1</v>
      </c>
      <c r="AE5569" t="str">
        <v>FY24/25</v>
      </c>
      <c r="AF5569" t="str">
        <v>NORTH</v>
      </c>
    </row>
    <row r="5570" spans="1:32">
      <c r="A5570" t="str">
        <v>ESHL</v>
      </c>
      <c r="B5570" t="str">
        <v>XIY</v>
      </c>
      <c r="C5570" t="str">
        <v>SPARES/OTHER</v>
      </c>
      <c r="D5570" s="4">
        <v>45394</v>
      </c>
      <c r="E5570" t="str">
        <v>YAMAHA</v>
      </c>
      <c r="F5570">
        <v>10100105</v>
      </c>
      <c r="G5570">
        <v>45394</v>
      </c>
      <c r="H5570" t="str">
        <v>YMCT|REPAIR CHARGE</v>
      </c>
      <c r="I5570" t="str">
        <v>REPAIR CHARGE</v>
      </c>
      <c r="J5570">
        <v>1</v>
      </c>
      <c r="K5570">
        <v>1</v>
      </c>
      <c r="L5570">
        <v>34323.89</v>
      </c>
      <c r="M5570" t="str">
        <v>CNY</v>
      </c>
      <c r="N5570">
        <v>1.083</v>
      </c>
      <c r="O5570">
        <v>34323.89</v>
      </c>
      <c r="P5570">
        <v>37172.772870000001</v>
      </c>
      <c r="Q5570" t="str">
        <v>C66XIY-SERVICE GROUP</v>
      </c>
      <c r="R5570" t="str">
        <v>Zhengzhou Jinfei Electronic Technology Co., Ltd.</v>
      </c>
      <c r="S5570" t="str">
        <v>Same</v>
      </c>
      <c r="T5570">
        <v>301703</v>
      </c>
      <c r="U5570">
        <v>0</v>
      </c>
      <c r="V5570" t="str">
        <v>309ASY INV-STOCK</v>
      </c>
      <c r="W5570">
        <v>0</v>
      </c>
      <c r="X5570">
        <v>0</v>
      </c>
      <c r="Y5570">
        <v>0</v>
      </c>
      <c r="Z5570" t="str">
        <v>郑州锦飞电子科技有限公司</v>
      </c>
      <c r="AA5570">
        <v>0</v>
      </c>
      <c r="AB5570">
        <v>2024</v>
      </c>
      <c r="AC5570">
        <v>4</v>
      </c>
      <c r="AD5570" t="str">
        <v>Q1</v>
      </c>
      <c r="AE5570" t="str">
        <v>FY24/25</v>
      </c>
      <c r="AF5570" t="str">
        <v>WEST</v>
      </c>
    </row>
    <row r="5571" spans="1:32">
      <c r="A5571" t="str">
        <v>ESHL</v>
      </c>
      <c r="B5571" t="str">
        <v>XIY</v>
      </c>
      <c r="C5571" t="str">
        <v>SPARES/OTHER</v>
      </c>
      <c r="D5571" s="4">
        <v>45394</v>
      </c>
      <c r="E5571" t="str">
        <v>YAMAHA</v>
      </c>
      <c r="F5571">
        <v>10100105</v>
      </c>
      <c r="G5571">
        <v>45394</v>
      </c>
      <c r="H5571" t="str">
        <v>YMCT|REPAIR CHARGE</v>
      </c>
      <c r="I5571" t="str">
        <v>REPAIR CHARGE</v>
      </c>
      <c r="J5571">
        <v>1</v>
      </c>
      <c r="K5571">
        <v>1</v>
      </c>
      <c r="L5571">
        <v>14709.73</v>
      </c>
      <c r="M5571" t="str">
        <v>CNY</v>
      </c>
      <c r="N5571">
        <v>1.083</v>
      </c>
      <c r="O5571">
        <v>14709.73</v>
      </c>
      <c r="P5571">
        <v>15930.637589999998</v>
      </c>
      <c r="Q5571" t="str">
        <v>C66XIY-SERVICE GROUP</v>
      </c>
      <c r="R5571" t="str">
        <v>Zhengzhou Jinfei Electronic Technology Co., Ltd.</v>
      </c>
      <c r="S5571" t="str">
        <v>Same</v>
      </c>
      <c r="T5571">
        <v>301703</v>
      </c>
      <c r="U5571">
        <v>0</v>
      </c>
      <c r="V5571" t="str">
        <v>309ASY INV-STOCK</v>
      </c>
      <c r="W5571">
        <v>0</v>
      </c>
      <c r="X5571">
        <v>0</v>
      </c>
      <c r="Y5571">
        <v>0</v>
      </c>
      <c r="Z5571" t="str">
        <v>郑州锦飞电子科技有限公司</v>
      </c>
      <c r="AA5571">
        <v>0</v>
      </c>
      <c r="AB5571">
        <v>2024</v>
      </c>
      <c r="AC5571">
        <v>4</v>
      </c>
      <c r="AD5571" t="str">
        <v>Q1</v>
      </c>
      <c r="AE5571" t="str">
        <v>FY24/25</v>
      </c>
      <c r="AF5571" t="str">
        <v>WEST</v>
      </c>
    </row>
    <row r="5572" spans="1:32">
      <c r="A5572" t="str">
        <v>ESHL</v>
      </c>
      <c r="B5572" t="str">
        <v>XIY</v>
      </c>
      <c r="C5572" t="str">
        <v>SPARES/OTHER</v>
      </c>
      <c r="D5572" s="4">
        <v>45394</v>
      </c>
      <c r="E5572" t="str">
        <v>YAMAHA</v>
      </c>
      <c r="F5572">
        <v>10100105</v>
      </c>
      <c r="G5572">
        <v>45394</v>
      </c>
      <c r="H5572" t="str">
        <v>YMCT|REPAIR CHARGE</v>
      </c>
      <c r="I5572" t="str">
        <v>REPAIR CHARGE</v>
      </c>
      <c r="J5572">
        <v>1</v>
      </c>
      <c r="K5572">
        <v>1</v>
      </c>
      <c r="L5572">
        <v>14709.73</v>
      </c>
      <c r="M5572" t="str">
        <v>CNY</v>
      </c>
      <c r="N5572">
        <v>1.083</v>
      </c>
      <c r="O5572">
        <v>14709.73</v>
      </c>
      <c r="P5572">
        <v>15930.637589999998</v>
      </c>
      <c r="Q5572" t="str">
        <v>C66XIY-SERVICE GROUP</v>
      </c>
      <c r="R5572" t="str">
        <v>Zhengzhou Jinfei Electronic Technology Co., Ltd.</v>
      </c>
      <c r="S5572" t="str">
        <v>Same</v>
      </c>
      <c r="T5572">
        <v>301703</v>
      </c>
      <c r="U5572">
        <v>0</v>
      </c>
      <c r="V5572" t="str">
        <v>309ASY INV-STOCK</v>
      </c>
      <c r="W5572">
        <v>0</v>
      </c>
      <c r="X5572">
        <v>0</v>
      </c>
      <c r="Y5572">
        <v>0</v>
      </c>
      <c r="Z5572" t="str">
        <v>郑州锦飞电子科技有限公司</v>
      </c>
      <c r="AA5572">
        <v>0</v>
      </c>
      <c r="AB5572">
        <v>2024</v>
      </c>
      <c r="AC5572">
        <v>4</v>
      </c>
      <c r="AD5572" t="str">
        <v>Q1</v>
      </c>
      <c r="AE5572" t="str">
        <v>FY24/25</v>
      </c>
      <c r="AF5572" t="str">
        <v>WEST</v>
      </c>
    </row>
    <row r="5573" spans="1:32">
      <c r="A5573" t="str">
        <v>ESHL</v>
      </c>
      <c r="B5573" t="str">
        <v>BJS</v>
      </c>
      <c r="C5573" t="str">
        <v>SPARES/OTHER</v>
      </c>
      <c r="D5573" s="4">
        <v>45397</v>
      </c>
      <c r="E5573" t="str">
        <v>OTHERS</v>
      </c>
      <c r="F5573">
        <v>14104545</v>
      </c>
      <c r="G5573">
        <v>45397</v>
      </c>
      <c r="H5573" t="str">
        <v>ZMTR|100MM MODIFICATION KIT</v>
      </c>
      <c r="I5573" t="str">
        <v>LOCAL 100MM MODIFICATION KIT</v>
      </c>
      <c r="J5573">
        <v>1</v>
      </c>
      <c r="K5573">
        <v>1</v>
      </c>
      <c r="L5573">
        <v>2654.87</v>
      </c>
      <c r="M5573" t="str">
        <v>CNY</v>
      </c>
      <c r="N5573">
        <v>1.083</v>
      </c>
      <c r="O5573">
        <v>2654.87</v>
      </c>
      <c r="P5573">
        <v>2875.2242099999999</v>
      </c>
      <c r="Q5573" t="str">
        <v>C66BJS-SMT SERVICE</v>
      </c>
      <c r="R5573" t="str">
        <v>Beijing Qiangjin Shengxin Technology Co., Ltd.</v>
      </c>
      <c r="S5573" t="str">
        <v>Same</v>
      </c>
      <c r="T5573">
        <v>906468</v>
      </c>
      <c r="U5573">
        <v>2212.39</v>
      </c>
      <c r="V5573" t="str">
        <v>309ASY INV-PTS SALES</v>
      </c>
      <c r="W5573">
        <v>0</v>
      </c>
      <c r="X5573" t="str">
        <v>C66BJS20240312</v>
      </c>
      <c r="Y5573">
        <v>1434138</v>
      </c>
      <c r="Z5573" t="str">
        <v>北京强进盛芯科技有限公司</v>
      </c>
      <c r="AA5573">
        <v>0</v>
      </c>
      <c r="AB5573">
        <v>2024</v>
      </c>
      <c r="AC5573">
        <v>4</v>
      </c>
      <c r="AD5573" t="str">
        <v>Q1</v>
      </c>
      <c r="AE5573" t="str">
        <v>FY24/25</v>
      </c>
      <c r="AF5573" t="str">
        <v>NORTH</v>
      </c>
    </row>
    <row r="5574" spans="1:32">
      <c r="A5574" t="str">
        <v>ESHL</v>
      </c>
      <c r="B5574" t="str">
        <v>BJS</v>
      </c>
      <c r="C5574" t="str">
        <v>SPARES/OTHER</v>
      </c>
      <c r="D5574" s="4">
        <v>45397</v>
      </c>
      <c r="E5574" t="str">
        <v>OTHERS</v>
      </c>
      <c r="F5574">
        <v>14104545</v>
      </c>
      <c r="G5574">
        <v>45397</v>
      </c>
      <c r="H5574" t="str">
        <v>ZMTR|CONVEY TABLE</v>
      </c>
      <c r="I5574" t="str">
        <v>CONVEY TABLE</v>
      </c>
      <c r="J5574">
        <v>2</v>
      </c>
      <c r="K5574">
        <v>2</v>
      </c>
      <c r="L5574">
        <v>0</v>
      </c>
      <c r="M5574" t="str">
        <v>CNY</v>
      </c>
      <c r="N5574">
        <v>1.083</v>
      </c>
      <c r="O5574">
        <v>0</v>
      </c>
      <c r="P5574">
        <v>0</v>
      </c>
      <c r="Q5574" t="str">
        <v>C66BJS-SMT SERVICE</v>
      </c>
      <c r="R5574" t="str">
        <v>Beijing Qiangjin Shengxin Technology Co., Ltd.</v>
      </c>
      <c r="S5574" t="str">
        <v>Same</v>
      </c>
      <c r="T5574">
        <v>906468</v>
      </c>
      <c r="U5574">
        <v>141.59</v>
      </c>
      <c r="V5574" t="str">
        <v>309ASY INV-PTS SALES</v>
      </c>
      <c r="W5574">
        <v>0</v>
      </c>
      <c r="X5574" t="str">
        <v>C66BJS20240312</v>
      </c>
      <c r="Y5574">
        <v>1434138</v>
      </c>
      <c r="Z5574" t="str">
        <v>北京强进盛芯科技有限公司</v>
      </c>
      <c r="AA5574">
        <v>0</v>
      </c>
      <c r="AB5574">
        <v>2024</v>
      </c>
      <c r="AC5574">
        <v>4</v>
      </c>
      <c r="AD5574" t="str">
        <v>Q1</v>
      </c>
      <c r="AE5574" t="str">
        <v>FY24/25</v>
      </c>
      <c r="AF5574" t="str">
        <v>NORTH</v>
      </c>
    </row>
    <row r="5575" spans="1:32">
      <c r="A5575" t="str">
        <v>ESHL</v>
      </c>
      <c r="B5575" t="str">
        <v>SHA</v>
      </c>
      <c r="C5575" t="str">
        <v>FEEDER</v>
      </c>
      <c r="D5575" s="4">
        <v>45398</v>
      </c>
      <c r="E5575" t="str">
        <v>YAMAHA</v>
      </c>
      <c r="F5575">
        <v>14104546</v>
      </c>
      <c r="G5575">
        <v>45398</v>
      </c>
      <c r="H5575" t="str">
        <v>YMCT|KHJ-MC700-00</v>
      </c>
      <c r="I5575" t="str">
        <v>SS TAPE FEEDER 56mm</v>
      </c>
      <c r="J5575">
        <v>2</v>
      </c>
      <c r="K5575">
        <v>2</v>
      </c>
      <c r="L5575">
        <v>12831.86</v>
      </c>
      <c r="M5575" t="str">
        <v>CNY</v>
      </c>
      <c r="N5575">
        <v>1.083</v>
      </c>
      <c r="O5575">
        <v>12831.86</v>
      </c>
      <c r="P5575">
        <v>13896.90438</v>
      </c>
      <c r="Q5575" t="str">
        <v>C66SHA-SERVICE GROUP</v>
      </c>
      <c r="R5575" t="str">
        <v>Nanjing Changdecheng Electric Appliance Co., Ltd.</v>
      </c>
      <c r="S5575" t="str">
        <v>Same</v>
      </c>
      <c r="T5575">
        <v>906469</v>
      </c>
      <c r="U5575">
        <v>10265.49</v>
      </c>
      <c r="V5575" t="str">
        <v>309ASY INV-PTS SALES</v>
      </c>
      <c r="W5575">
        <v>0</v>
      </c>
      <c r="X5575">
        <v>0</v>
      </c>
      <c r="Y5575">
        <v>1435116</v>
      </c>
      <c r="Z5575" t="str">
        <v>南京昌德成电器有限公司</v>
      </c>
      <c r="AA5575">
        <v>0</v>
      </c>
      <c r="AB5575">
        <v>2024</v>
      </c>
      <c r="AC5575">
        <v>4</v>
      </c>
      <c r="AD5575" t="str">
        <v>Q1</v>
      </c>
      <c r="AE5575" t="str">
        <v>FY24/25</v>
      </c>
      <c r="AF5575" t="str">
        <v>EAST</v>
      </c>
    </row>
    <row r="5576" spans="1:32">
      <c r="A5576" t="str">
        <v>ESHL</v>
      </c>
      <c r="B5576" t="str">
        <v>SHA</v>
      </c>
      <c r="C5576" t="str">
        <v>SERVICE_CHARGE</v>
      </c>
      <c r="D5576" s="4">
        <v>45399</v>
      </c>
      <c r="E5576" t="str">
        <v>YAMAHA</v>
      </c>
      <c r="F5576">
        <v>12101293</v>
      </c>
      <c r="G5576">
        <v>45399</v>
      </c>
      <c r="H5576" t="str">
        <v>YMCT|REPAIR CHARGE</v>
      </c>
      <c r="I5576" t="str">
        <v>REPAIR CHARGE</v>
      </c>
      <c r="J5576">
        <v>1</v>
      </c>
      <c r="K5576">
        <v>1</v>
      </c>
      <c r="L5576">
        <v>26548.67</v>
      </c>
      <c r="M5576" t="str">
        <v>CNY</v>
      </c>
      <c r="N5576">
        <v>1.083</v>
      </c>
      <c r="O5576">
        <v>26548.67</v>
      </c>
      <c r="P5576">
        <v>28752.209609999998</v>
      </c>
      <c r="Q5576" t="str">
        <v>C66SHA-SERVICE GROUP</v>
      </c>
      <c r="R5576" t="str">
        <v>ZHEJIANG JUCHUANG INTELLIGENT TECHNOLOGY CO.,LTD.</v>
      </c>
      <c r="S5576" t="str">
        <v>Same</v>
      </c>
      <c r="T5576">
        <v>906470</v>
      </c>
      <c r="U5576">
        <v>0</v>
      </c>
      <c r="V5576" t="str">
        <v>309ASY INV-NON-CON</v>
      </c>
      <c r="W5576">
        <v>0</v>
      </c>
      <c r="X5576">
        <v>0</v>
      </c>
      <c r="Y5576">
        <v>0</v>
      </c>
      <c r="Z5576" t="str">
        <v>浙江聚创智能科技股份有限公司</v>
      </c>
      <c r="AA5576">
        <v>0</v>
      </c>
      <c r="AB5576">
        <v>2024</v>
      </c>
      <c r="AC5576">
        <v>4</v>
      </c>
      <c r="AD5576" t="str">
        <v>Q1</v>
      </c>
      <c r="AE5576" t="str">
        <v>FY24/25</v>
      </c>
      <c r="AF5576" t="str">
        <v>EAST</v>
      </c>
    </row>
    <row r="5577" spans="1:32">
      <c r="A5577" t="str">
        <v>ESHL</v>
      </c>
      <c r="B5577" t="str">
        <v>SHA</v>
      </c>
      <c r="C5577" t="str">
        <v>SERVICE_CHARGE</v>
      </c>
      <c r="D5577" s="4">
        <v>45400</v>
      </c>
      <c r="E5577" t="str">
        <v>YAMAHA</v>
      </c>
      <c r="F5577">
        <v>12101294</v>
      </c>
      <c r="G5577">
        <v>45400</v>
      </c>
      <c r="H5577" t="str">
        <v>YMCT|REPAIR CHARGE</v>
      </c>
      <c r="I5577" t="str">
        <v>REPAIR CHARGE</v>
      </c>
      <c r="J5577">
        <v>1</v>
      </c>
      <c r="K5577">
        <v>1</v>
      </c>
      <c r="L5577">
        <v>2260.1799999999998</v>
      </c>
      <c r="M5577" t="str">
        <v>CNY</v>
      </c>
      <c r="N5577">
        <v>1.083</v>
      </c>
      <c r="O5577">
        <v>2260.1799999999998</v>
      </c>
      <c r="P5577">
        <v>2447.7749399999998</v>
      </c>
      <c r="Q5577" t="str">
        <v>C66SHA-SERVICE GROUP</v>
      </c>
      <c r="R5577" t="str">
        <v>Lance Vehicle Technology Co., Ltd.</v>
      </c>
      <c r="S5577" t="str">
        <v>Same</v>
      </c>
      <c r="T5577">
        <v>906471</v>
      </c>
      <c r="U5577">
        <v>0</v>
      </c>
      <c r="V5577" t="str">
        <v>309ASY INV-NON-CON</v>
      </c>
      <c r="W5577">
        <v>0</v>
      </c>
      <c r="X5577">
        <v>0</v>
      </c>
      <c r="Y5577">
        <v>0</v>
      </c>
      <c r="Z5577" t="str">
        <v>江苏中科朗恩斯车辆科技有限公司</v>
      </c>
      <c r="AA5577">
        <v>0</v>
      </c>
      <c r="AB5577">
        <v>2024</v>
      </c>
      <c r="AC5577">
        <v>4</v>
      </c>
      <c r="AD5577" t="str">
        <v>Q1</v>
      </c>
      <c r="AE5577" t="str">
        <v>FY24/25</v>
      </c>
      <c r="AF5577" t="str">
        <v>EAST</v>
      </c>
    </row>
    <row r="5578" spans="1:32">
      <c r="A5578" t="str">
        <v>ESHL</v>
      </c>
      <c r="B5578" t="str">
        <v>SHA</v>
      </c>
      <c r="C5578" t="str">
        <v>SPARES/OTHER</v>
      </c>
      <c r="D5578" s="4">
        <v>45404</v>
      </c>
      <c r="E5578" t="str">
        <v>YAMAHA</v>
      </c>
      <c r="F5578">
        <v>14104547</v>
      </c>
      <c r="G5578">
        <v>45404</v>
      </c>
      <c r="H5578" t="str">
        <v>YMCT|KHJ-MC244-00</v>
      </c>
      <c r="I5578" t="str">
        <v>LEVER TAPE GUIDE R</v>
      </c>
      <c r="J5578">
        <v>20</v>
      </c>
      <c r="K5578">
        <v>20</v>
      </c>
      <c r="L5578">
        <v>407.08</v>
      </c>
      <c r="M5578" t="str">
        <v>CNY</v>
      </c>
      <c r="N5578">
        <v>1.083</v>
      </c>
      <c r="O5578">
        <v>407.08</v>
      </c>
      <c r="P5578">
        <v>440.86763999999999</v>
      </c>
      <c r="Q5578" t="str">
        <v>C66SHA-SERVICE GROUP</v>
      </c>
      <c r="R5578" t="str">
        <v>Quansheng Electronics Co., Ltd.</v>
      </c>
      <c r="S5578" t="str">
        <v>Same</v>
      </c>
      <c r="T5578">
        <v>906473</v>
      </c>
      <c r="U5578">
        <v>180</v>
      </c>
      <c r="V5578" t="str">
        <v>309ASY INV-PTS SALES</v>
      </c>
      <c r="W5578">
        <v>0</v>
      </c>
      <c r="X5578">
        <v>0</v>
      </c>
      <c r="Y5578">
        <v>1440210</v>
      </c>
      <c r="Z5578" t="str">
        <v>福建泉盛电子有限公司</v>
      </c>
      <c r="AA5578">
        <v>0</v>
      </c>
      <c r="AB5578">
        <v>2024</v>
      </c>
      <c r="AC5578">
        <v>4</v>
      </c>
      <c r="AD5578" t="str">
        <v>Q1</v>
      </c>
      <c r="AE5578" t="str">
        <v>FY24/25</v>
      </c>
      <c r="AF5578" t="str">
        <v>EAST</v>
      </c>
    </row>
    <row r="5579" spans="1:32">
      <c r="A5579" t="str">
        <v>ESHL</v>
      </c>
      <c r="B5579" t="str">
        <v>SHA</v>
      </c>
      <c r="C5579" t="str">
        <v>SPARES/OTHER</v>
      </c>
      <c r="D5579" s="4">
        <v>45404</v>
      </c>
      <c r="E5579" t="str">
        <v>YAMAHA</v>
      </c>
      <c r="F5579">
        <v>14104547</v>
      </c>
      <c r="G5579">
        <v>45404</v>
      </c>
      <c r="H5579" t="str">
        <v>YMCT|KHJ-MC141-S1</v>
      </c>
      <c r="I5579" t="str">
        <v>PARTS,TAPE GUIDE</v>
      </c>
      <c r="J5579">
        <v>10</v>
      </c>
      <c r="K5579">
        <v>10</v>
      </c>
      <c r="L5579">
        <v>4123.8900000000003</v>
      </c>
      <c r="M5579" t="str">
        <v>CNY</v>
      </c>
      <c r="N5579">
        <v>1.083</v>
      </c>
      <c r="O5579">
        <v>4123.8900000000003</v>
      </c>
      <c r="P5579">
        <v>4466.1728700000003</v>
      </c>
      <c r="Q5579" t="str">
        <v>C66SHA-SERVICE GROUP</v>
      </c>
      <c r="R5579" t="str">
        <v>Quansheng Electronics Co., Ltd.</v>
      </c>
      <c r="S5579" t="str">
        <v>Same</v>
      </c>
      <c r="T5579">
        <v>906473</v>
      </c>
      <c r="U5579">
        <v>2000</v>
      </c>
      <c r="V5579" t="str">
        <v>309ASY INV-PTS SALES</v>
      </c>
      <c r="W5579">
        <v>0</v>
      </c>
      <c r="X5579">
        <v>0</v>
      </c>
      <c r="Y5579">
        <v>1440210</v>
      </c>
      <c r="Z5579" t="str">
        <v>福建泉盛电子有限公司</v>
      </c>
      <c r="AA5579">
        <v>0</v>
      </c>
      <c r="AB5579">
        <v>2024</v>
      </c>
      <c r="AC5579">
        <v>4</v>
      </c>
      <c r="AD5579" t="str">
        <v>Q1</v>
      </c>
      <c r="AE5579" t="str">
        <v>FY24/25</v>
      </c>
      <c r="AF5579" t="str">
        <v>EAST</v>
      </c>
    </row>
    <row r="5580" spans="1:32">
      <c r="A5580" t="str">
        <v>ESHL</v>
      </c>
      <c r="B5580" t="str">
        <v>SHA</v>
      </c>
      <c r="C5580" t="str">
        <v>SPARES/OTHER</v>
      </c>
      <c r="D5580" s="4">
        <v>45404</v>
      </c>
      <c r="E5580" t="str">
        <v>YAMAHA</v>
      </c>
      <c r="F5580">
        <v>14104547</v>
      </c>
      <c r="G5580">
        <v>45404</v>
      </c>
      <c r="H5580" t="str">
        <v>YMCT|KHJ-MC181-00</v>
      </c>
      <c r="I5580" t="str">
        <v>HANDLE</v>
      </c>
      <c r="J5580">
        <v>10</v>
      </c>
      <c r="K5580">
        <v>10</v>
      </c>
      <c r="L5580">
        <v>734.51</v>
      </c>
      <c r="M5580" t="str">
        <v>CNY</v>
      </c>
      <c r="N5580">
        <v>1.083</v>
      </c>
      <c r="O5580">
        <v>734.51</v>
      </c>
      <c r="P5580">
        <v>795.47433000000001</v>
      </c>
      <c r="Q5580" t="str">
        <v>C66SHA-SERVICE GROUP</v>
      </c>
      <c r="R5580" t="str">
        <v>Quansheng Electronics Co., Ltd.</v>
      </c>
      <c r="S5580" t="str">
        <v>Same</v>
      </c>
      <c r="T5580">
        <v>906473</v>
      </c>
      <c r="U5580">
        <v>300</v>
      </c>
      <c r="V5580" t="str">
        <v>309ASY INV-PTS SALES</v>
      </c>
      <c r="W5580">
        <v>0</v>
      </c>
      <c r="X5580">
        <v>0</v>
      </c>
      <c r="Y5580">
        <v>1440210</v>
      </c>
      <c r="Z5580" t="str">
        <v>福建泉盛电子有限公司</v>
      </c>
      <c r="AA5580">
        <v>0</v>
      </c>
      <c r="AB5580">
        <v>2024</v>
      </c>
      <c r="AC5580">
        <v>4</v>
      </c>
      <c r="AD5580" t="str">
        <v>Q1</v>
      </c>
      <c r="AE5580" t="str">
        <v>FY24/25</v>
      </c>
      <c r="AF5580" t="str">
        <v>EAST</v>
      </c>
    </row>
    <row r="5581" spans="1:32">
      <c r="A5581" t="str">
        <v>ESHL</v>
      </c>
      <c r="B5581" t="str">
        <v>SHA</v>
      </c>
      <c r="C5581" t="str">
        <v>SPARES/OTHER</v>
      </c>
      <c r="D5581" s="4">
        <v>45404</v>
      </c>
      <c r="E5581" t="str">
        <v>YAMAHA</v>
      </c>
      <c r="F5581">
        <v>14104547</v>
      </c>
      <c r="G5581">
        <v>45404</v>
      </c>
      <c r="H5581" t="str">
        <v>YMCT|KHY-M2267-A0</v>
      </c>
      <c r="I5581" t="str">
        <v>GUIDE X AXIS ASSY</v>
      </c>
      <c r="J5581">
        <v>8</v>
      </c>
      <c r="K5581">
        <v>8</v>
      </c>
      <c r="L5581">
        <v>9515.0400000000009</v>
      </c>
      <c r="M5581" t="str">
        <v>CNY</v>
      </c>
      <c r="N5581">
        <v>1.083</v>
      </c>
      <c r="O5581">
        <v>9515.0400000000009</v>
      </c>
      <c r="P5581">
        <v>10304.788320000001</v>
      </c>
      <c r="Q5581" t="str">
        <v>C66SHA-SERVICE GROUP</v>
      </c>
      <c r="R5581" t="str">
        <v>Quansheng Electronics Co., Ltd.</v>
      </c>
      <c r="S5581" t="str">
        <v>Same</v>
      </c>
      <c r="T5581">
        <v>906473</v>
      </c>
      <c r="U5581">
        <v>4040</v>
      </c>
      <c r="V5581" t="str">
        <v>309ASY INV-PTS SALES</v>
      </c>
      <c r="W5581">
        <v>0</v>
      </c>
      <c r="X5581">
        <v>0</v>
      </c>
      <c r="Y5581">
        <v>1440210</v>
      </c>
      <c r="Z5581" t="str">
        <v>福建泉盛电子有限公司</v>
      </c>
      <c r="AA5581">
        <v>0</v>
      </c>
      <c r="AB5581">
        <v>2024</v>
      </c>
      <c r="AC5581">
        <v>4</v>
      </c>
      <c r="AD5581" t="str">
        <v>Q1</v>
      </c>
      <c r="AE5581" t="str">
        <v>FY24/25</v>
      </c>
      <c r="AF5581" t="str">
        <v>EAST</v>
      </c>
    </row>
    <row r="5582" spans="1:32">
      <c r="A5582" t="str">
        <v>ESHL</v>
      </c>
      <c r="B5582" t="str">
        <v>SHA</v>
      </c>
      <c r="C5582" t="str">
        <v>SPARES/OTHER</v>
      </c>
      <c r="D5582" s="4">
        <v>45404</v>
      </c>
      <c r="E5582" t="str">
        <v>YAMAHA</v>
      </c>
      <c r="F5582">
        <v>14104547</v>
      </c>
      <c r="G5582">
        <v>45404</v>
      </c>
      <c r="H5582" t="str">
        <v>YMCT|KHM-M654B-01</v>
      </c>
      <c r="I5582" t="str">
        <v>SENSOR, FIBER 1</v>
      </c>
      <c r="J5582">
        <v>1</v>
      </c>
      <c r="K5582">
        <v>1</v>
      </c>
      <c r="L5582">
        <v>782.3</v>
      </c>
      <c r="M5582" t="str">
        <v>CNY</v>
      </c>
      <c r="N5582">
        <v>1.083</v>
      </c>
      <c r="O5582">
        <v>782.3</v>
      </c>
      <c r="P5582">
        <v>847.23089999999991</v>
      </c>
      <c r="Q5582" t="str">
        <v>C66SHA-SERVICE GROUP</v>
      </c>
      <c r="R5582" t="str">
        <v>Quansheng Electronics Co., Ltd.</v>
      </c>
      <c r="S5582" t="str">
        <v>Same</v>
      </c>
      <c r="T5582">
        <v>906473</v>
      </c>
      <c r="U5582">
        <v>372</v>
      </c>
      <c r="V5582" t="str">
        <v>309ASY INV-PTS SALES</v>
      </c>
      <c r="W5582">
        <v>0</v>
      </c>
      <c r="X5582">
        <v>0</v>
      </c>
      <c r="Y5582">
        <v>1440210</v>
      </c>
      <c r="Z5582" t="str">
        <v>福建泉盛电子有限公司</v>
      </c>
      <c r="AA5582">
        <v>0</v>
      </c>
      <c r="AB5582">
        <v>2024</v>
      </c>
      <c r="AC5582">
        <v>4</v>
      </c>
      <c r="AD5582" t="str">
        <v>Q1</v>
      </c>
      <c r="AE5582" t="str">
        <v>FY24/25</v>
      </c>
      <c r="AF5582" t="str">
        <v>EAST</v>
      </c>
    </row>
    <row r="5583" spans="1:32">
      <c r="A5583" t="str">
        <v>ESHL</v>
      </c>
      <c r="B5583" t="str">
        <v>SHA</v>
      </c>
      <c r="C5583" t="str">
        <v>SPARES/OTHER</v>
      </c>
      <c r="D5583" s="4">
        <v>45404</v>
      </c>
      <c r="E5583" t="str">
        <v>YAMAHA</v>
      </c>
      <c r="F5583">
        <v>14104547</v>
      </c>
      <c r="G5583">
        <v>45404</v>
      </c>
      <c r="H5583" t="str">
        <v>YMCT|KLJ-MC145-00</v>
      </c>
      <c r="I5583" t="str">
        <v>LEVER TAPE GUIDE F</v>
      </c>
      <c r="J5583">
        <v>70</v>
      </c>
      <c r="K5583">
        <v>70</v>
      </c>
      <c r="L5583">
        <v>2415.9299999999998</v>
      </c>
      <c r="M5583" t="str">
        <v>CNY</v>
      </c>
      <c r="N5583">
        <v>1.083</v>
      </c>
      <c r="O5583">
        <v>2415.9299999999998</v>
      </c>
      <c r="P5583">
        <v>2616.4521899999995</v>
      </c>
      <c r="Q5583" t="str">
        <v>C66SHA-SERVICE GROUP</v>
      </c>
      <c r="R5583" t="str">
        <v>Quansheng Electronics Co., Ltd.</v>
      </c>
      <c r="S5583" t="str">
        <v>Same</v>
      </c>
      <c r="T5583">
        <v>906473</v>
      </c>
      <c r="U5583">
        <v>1190</v>
      </c>
      <c r="V5583" t="str">
        <v>309ASY INV-PTS SALES</v>
      </c>
      <c r="W5583">
        <v>0</v>
      </c>
      <c r="X5583">
        <v>0</v>
      </c>
      <c r="Y5583">
        <v>1440210</v>
      </c>
      <c r="Z5583" t="str">
        <v>福建泉盛电子有限公司</v>
      </c>
      <c r="AA5583">
        <v>0</v>
      </c>
      <c r="AB5583">
        <v>2024</v>
      </c>
      <c r="AC5583">
        <v>4</v>
      </c>
      <c r="AD5583" t="str">
        <v>Q1</v>
      </c>
      <c r="AE5583" t="str">
        <v>FY24/25</v>
      </c>
      <c r="AF5583" t="str">
        <v>EAST</v>
      </c>
    </row>
    <row r="5584" spans="1:32">
      <c r="A5584" t="str">
        <v>ESHL</v>
      </c>
      <c r="B5584" t="str">
        <v>XIY</v>
      </c>
      <c r="C5584" t="str">
        <v>SPARES/OTHER</v>
      </c>
      <c r="D5584" s="4">
        <v>45404</v>
      </c>
      <c r="E5584" t="str">
        <v>YAMAHA</v>
      </c>
      <c r="F5584">
        <v>14104548</v>
      </c>
      <c r="G5584">
        <v>45404</v>
      </c>
      <c r="H5584" t="str">
        <v>YMCT|KLW-M715A-00</v>
      </c>
      <c r="I5584" t="str">
        <v>MUFFLER</v>
      </c>
      <c r="J5584">
        <v>2</v>
      </c>
      <c r="K5584">
        <v>2</v>
      </c>
      <c r="L5584">
        <v>187.61</v>
      </c>
      <c r="M5584" t="str">
        <v>CNY</v>
      </c>
      <c r="N5584">
        <v>1.083</v>
      </c>
      <c r="O5584">
        <v>187.61</v>
      </c>
      <c r="P5584">
        <v>203.18163000000001</v>
      </c>
      <c r="Q5584" t="str">
        <v>C66XIY-SERVICE GROUP</v>
      </c>
      <c r="R5584" t="str">
        <v>Huanic Corporation</v>
      </c>
      <c r="S5584" t="str">
        <v>Same</v>
      </c>
      <c r="T5584">
        <v>906472</v>
      </c>
      <c r="U5584">
        <v>100</v>
      </c>
      <c r="V5584" t="str">
        <v>309ASY INV-PTS SALES</v>
      </c>
      <c r="W5584">
        <v>0</v>
      </c>
      <c r="X5584">
        <v>0</v>
      </c>
      <c r="Y5584">
        <v>1440202</v>
      </c>
      <c r="Z5584" t="str">
        <v>西安华科光电有限公司</v>
      </c>
      <c r="AA5584">
        <v>0</v>
      </c>
      <c r="AB5584">
        <v>2024</v>
      </c>
      <c r="AC5584">
        <v>4</v>
      </c>
      <c r="AD5584" t="str">
        <v>Q1</v>
      </c>
      <c r="AE5584" t="str">
        <v>FY24/25</v>
      </c>
      <c r="AF5584" t="str">
        <v>WEST</v>
      </c>
    </row>
    <row r="5585" spans="1:32">
      <c r="A5585" t="str">
        <v>ESHL</v>
      </c>
      <c r="B5585" t="str">
        <v>XIY</v>
      </c>
      <c r="C5585" t="str">
        <v>SPARES/OTHER</v>
      </c>
      <c r="D5585" s="4">
        <v>45404</v>
      </c>
      <c r="E5585" t="str">
        <v>YAMAHA</v>
      </c>
      <c r="F5585">
        <v>14104548</v>
      </c>
      <c r="G5585">
        <v>45404</v>
      </c>
      <c r="H5585" t="str">
        <v>YMCT|KLW-M7154-00</v>
      </c>
      <c r="I5585" t="str">
        <v>BIT</v>
      </c>
      <c r="J5585">
        <v>2</v>
      </c>
      <c r="K5585">
        <v>2</v>
      </c>
      <c r="L5585">
        <v>562.83000000000004</v>
      </c>
      <c r="M5585" t="str">
        <v>CNY</v>
      </c>
      <c r="N5585">
        <v>1.083</v>
      </c>
      <c r="O5585">
        <v>562.83000000000004</v>
      </c>
      <c r="P5585">
        <v>609.54489000000001</v>
      </c>
      <c r="Q5585" t="str">
        <v>C66XIY-SERVICE GROUP</v>
      </c>
      <c r="R5585" t="str">
        <v>Huanic Corporation</v>
      </c>
      <c r="S5585" t="str">
        <v>Same</v>
      </c>
      <c r="T5585">
        <v>906472</v>
      </c>
      <c r="U5585">
        <v>300</v>
      </c>
      <c r="V5585" t="str">
        <v>309ASY INV-PTS SALES</v>
      </c>
      <c r="W5585">
        <v>0</v>
      </c>
      <c r="X5585">
        <v>0</v>
      </c>
      <c r="Y5585">
        <v>1440202</v>
      </c>
      <c r="Z5585" t="str">
        <v>西安华科光电有限公司</v>
      </c>
      <c r="AA5585">
        <v>0</v>
      </c>
      <c r="AB5585">
        <v>2024</v>
      </c>
      <c r="AC5585">
        <v>4</v>
      </c>
      <c r="AD5585" t="str">
        <v>Q1</v>
      </c>
      <c r="AE5585" t="str">
        <v>FY24/25</v>
      </c>
      <c r="AF5585" t="str">
        <v>WEST</v>
      </c>
    </row>
    <row r="5586" spans="1:32">
      <c r="A5586" t="str">
        <v>ESHL</v>
      </c>
      <c r="B5586" t="str">
        <v>XIY</v>
      </c>
      <c r="C5586" t="str">
        <v>SPARES/OTHER</v>
      </c>
      <c r="D5586" s="4">
        <v>45404</v>
      </c>
      <c r="E5586" t="str">
        <v>YAMAHA</v>
      </c>
      <c r="F5586">
        <v>14104548</v>
      </c>
      <c r="G5586">
        <v>45404</v>
      </c>
      <c r="H5586" t="str">
        <v>YMCT|KLW-M7156-00</v>
      </c>
      <c r="I5586" t="str">
        <v>BIT CAP</v>
      </c>
      <c r="J5586">
        <v>2</v>
      </c>
      <c r="K5586">
        <v>2</v>
      </c>
      <c r="L5586">
        <v>895.58</v>
      </c>
      <c r="M5586" t="str">
        <v>CNY</v>
      </c>
      <c r="N5586">
        <v>1.083</v>
      </c>
      <c r="O5586">
        <v>895.58</v>
      </c>
      <c r="P5586">
        <v>969.91314</v>
      </c>
      <c r="Q5586" t="str">
        <v>C66XIY-SERVICE GROUP</v>
      </c>
      <c r="R5586" t="str">
        <v>Huanic Corporation</v>
      </c>
      <c r="S5586" t="str">
        <v>Same</v>
      </c>
      <c r="T5586">
        <v>906472</v>
      </c>
      <c r="U5586">
        <v>478</v>
      </c>
      <c r="V5586" t="str">
        <v>309ASY INV-PTS SALES</v>
      </c>
      <c r="W5586">
        <v>0</v>
      </c>
      <c r="X5586">
        <v>0</v>
      </c>
      <c r="Y5586">
        <v>1440202</v>
      </c>
      <c r="Z5586" t="str">
        <v>西安华科光电有限公司</v>
      </c>
      <c r="AA5586">
        <v>0</v>
      </c>
      <c r="AB5586">
        <v>2024</v>
      </c>
      <c r="AC5586">
        <v>4</v>
      </c>
      <c r="AD5586" t="str">
        <v>Q1</v>
      </c>
      <c r="AE5586" t="str">
        <v>FY24/25</v>
      </c>
      <c r="AF5586" t="str">
        <v>WEST</v>
      </c>
    </row>
    <row r="5587" spans="1:32">
      <c r="A5587" t="str">
        <v>ESHL</v>
      </c>
      <c r="B5587" t="str">
        <v>SZX</v>
      </c>
      <c r="C5587" t="str">
        <v>SPARES/OTHER</v>
      </c>
      <c r="D5587" s="4">
        <v>45405</v>
      </c>
      <c r="E5587" t="str">
        <v>YAMAHA</v>
      </c>
      <c r="F5587">
        <v>14104549</v>
      </c>
      <c r="G5587">
        <v>45405</v>
      </c>
      <c r="H5587" t="str">
        <v>YMCT|KGA-M911D-00</v>
      </c>
      <c r="I5587" t="str">
        <v>SENSOR SET POS ASSY</v>
      </c>
      <c r="J5587">
        <v>4</v>
      </c>
      <c r="K5587">
        <v>4</v>
      </c>
      <c r="L5587">
        <v>800</v>
      </c>
      <c r="M5587" t="str">
        <v>CNY</v>
      </c>
      <c r="N5587">
        <v>1.083</v>
      </c>
      <c r="O5587">
        <v>800</v>
      </c>
      <c r="P5587">
        <v>866.4</v>
      </c>
      <c r="Q5587" t="str">
        <v>C66SZX-SMT SERVICE</v>
      </c>
      <c r="R5587" t="str">
        <v>Hai Xin Technology(ShenZhen) Company Limited.</v>
      </c>
      <c r="S5587" t="str">
        <v>Same</v>
      </c>
      <c r="T5587">
        <v>906474</v>
      </c>
      <c r="U5587">
        <v>388.36</v>
      </c>
      <c r="V5587" t="str">
        <v>309ASY INV-PTS SALES</v>
      </c>
      <c r="W5587">
        <v>0</v>
      </c>
      <c r="X5587" t="str">
        <v>PO2403000298-KDA01</v>
      </c>
      <c r="Y5587">
        <v>1441222</v>
      </c>
      <c r="Z5587" t="str">
        <v>海星科技（深圳）有限公司</v>
      </c>
      <c r="AA5587">
        <v>0</v>
      </c>
      <c r="AB5587">
        <v>2024</v>
      </c>
      <c r="AC5587">
        <v>4</v>
      </c>
      <c r="AD5587" t="str">
        <v>Q1</v>
      </c>
      <c r="AE5587" t="str">
        <v>FY24/25</v>
      </c>
      <c r="AF5587" t="str">
        <v>SOUTH</v>
      </c>
    </row>
    <row r="5588" spans="1:32">
      <c r="A5588" t="str">
        <v>ESHL</v>
      </c>
      <c r="B5588" t="str">
        <v>SHA</v>
      </c>
      <c r="C5588" t="str">
        <v>SPARES/OTHER</v>
      </c>
      <c r="D5588" s="4">
        <v>45406</v>
      </c>
      <c r="E5588" t="str">
        <v>YAMAHA</v>
      </c>
      <c r="F5588">
        <v>14104550</v>
      </c>
      <c r="G5588">
        <v>45406</v>
      </c>
      <c r="H5588" t="str">
        <v>YMCT|KLW-M711S-A1</v>
      </c>
      <c r="I5588" t="str">
        <v>SHAFT 1,SPARE</v>
      </c>
      <c r="J5588">
        <v>1</v>
      </c>
      <c r="K5588">
        <v>1</v>
      </c>
      <c r="L5588">
        <v>4336.28</v>
      </c>
      <c r="M5588" t="str">
        <v>CNY</v>
      </c>
      <c r="N5588">
        <v>1.083</v>
      </c>
      <c r="O5588">
        <v>4336.28</v>
      </c>
      <c r="P5588">
        <v>4696.1912399999992</v>
      </c>
      <c r="Q5588" t="str">
        <v>C66SHA-SERVICE GROUP</v>
      </c>
      <c r="R5588" t="str">
        <v>Shanghai Keter New Materials Co., Ltd.</v>
      </c>
      <c r="S5588" t="str">
        <v>Same</v>
      </c>
      <c r="T5588">
        <v>906475</v>
      </c>
      <c r="U5588">
        <v>2655</v>
      </c>
      <c r="V5588" t="str">
        <v>309ASY INV-PTS SALES</v>
      </c>
      <c r="W5588">
        <v>0</v>
      </c>
      <c r="X5588">
        <v>0</v>
      </c>
      <c r="Y5588">
        <v>1442151</v>
      </c>
      <c r="Z5588" t="str">
        <v>上海科特新材料股份有限公司</v>
      </c>
      <c r="AA5588">
        <v>0</v>
      </c>
      <c r="AB5588">
        <v>2024</v>
      </c>
      <c r="AC5588">
        <v>4</v>
      </c>
      <c r="AD5588" t="str">
        <v>Q1</v>
      </c>
      <c r="AE5588" t="str">
        <v>FY24/25</v>
      </c>
      <c r="AF5588" t="str">
        <v>EAST</v>
      </c>
    </row>
    <row r="5589" spans="1:32">
      <c r="A5589" t="str">
        <v>ESHL</v>
      </c>
      <c r="B5589" t="str">
        <v>SHA</v>
      </c>
      <c r="C5589" t="str">
        <v>SPARES/OTHER</v>
      </c>
      <c r="D5589" s="4">
        <v>45406</v>
      </c>
      <c r="E5589" t="str">
        <v>OTHERS</v>
      </c>
      <c r="F5589">
        <v>14104550</v>
      </c>
      <c r="G5589">
        <v>45406</v>
      </c>
      <c r="H5589" t="str">
        <v>ZMTR|K48-M3856-00X</v>
      </c>
      <c r="I5589" t="str">
        <v>GREASE PACK(NSL)</v>
      </c>
      <c r="J5589">
        <v>2</v>
      </c>
      <c r="K5589">
        <v>2</v>
      </c>
      <c r="L5589">
        <v>865.49</v>
      </c>
      <c r="M5589" t="str">
        <v>CNY</v>
      </c>
      <c r="N5589">
        <v>1.083</v>
      </c>
      <c r="O5589">
        <v>865.49</v>
      </c>
      <c r="P5589">
        <v>937.32566999999995</v>
      </c>
      <c r="Q5589" t="str">
        <v>C66SHA-SERVICE GROUP</v>
      </c>
      <c r="R5589" t="str">
        <v>Shanghai Keter New Materials Co., Ltd.</v>
      </c>
      <c r="S5589" t="str">
        <v>Same</v>
      </c>
      <c r="T5589">
        <v>906475</v>
      </c>
      <c r="U5589">
        <v>230.08</v>
      </c>
      <c r="V5589" t="str">
        <v>309ASY INV-PTS SALES</v>
      </c>
      <c r="W5589">
        <v>0</v>
      </c>
      <c r="X5589">
        <v>0</v>
      </c>
      <c r="Y5589">
        <v>1442151</v>
      </c>
      <c r="Z5589" t="str">
        <v>上海科特新材料股份有限公司</v>
      </c>
      <c r="AA5589">
        <v>0</v>
      </c>
      <c r="AB5589">
        <v>2024</v>
      </c>
      <c r="AC5589">
        <v>4</v>
      </c>
      <c r="AD5589" t="str">
        <v>Q1</v>
      </c>
      <c r="AE5589" t="str">
        <v>FY24/25</v>
      </c>
      <c r="AF5589" t="str">
        <v>EAST</v>
      </c>
    </row>
    <row r="5590" spans="1:32">
      <c r="A5590" t="str">
        <v>ESHL</v>
      </c>
      <c r="B5590" t="str">
        <v>XIY</v>
      </c>
      <c r="C5590" t="str">
        <v>SPARES/OTHER</v>
      </c>
      <c r="D5590" s="4">
        <v>45411</v>
      </c>
      <c r="E5590" t="str">
        <v>YAMAHA</v>
      </c>
      <c r="F5590">
        <v>14104551</v>
      </c>
      <c r="G5590">
        <v>45411</v>
      </c>
      <c r="H5590" t="str">
        <v>YMCT|KHY-M77A0-A0</v>
      </c>
      <c r="I5590" t="str">
        <v>NOZZLE 310A ASSY.</v>
      </c>
      <c r="J5590">
        <v>5</v>
      </c>
      <c r="K5590">
        <v>5</v>
      </c>
      <c r="L5590">
        <v>4473.45</v>
      </c>
      <c r="M5590" t="str">
        <v>CNY</v>
      </c>
      <c r="N5590">
        <v>1.083</v>
      </c>
      <c r="O5590">
        <v>4473.45</v>
      </c>
      <c r="P5590">
        <v>4844.7463499999994</v>
      </c>
      <c r="Q5590" t="str">
        <v>C66XIY-SERVICE GROUP</v>
      </c>
      <c r="R5590" t="str">
        <v>Huanic Corporation</v>
      </c>
      <c r="S5590" t="str">
        <v>Same</v>
      </c>
      <c r="T5590">
        <v>906480</v>
      </c>
      <c r="U5590">
        <v>3000</v>
      </c>
      <c r="V5590" t="str">
        <v>309ASY INV-PTS SALES</v>
      </c>
      <c r="W5590">
        <v>0</v>
      </c>
      <c r="X5590">
        <v>0</v>
      </c>
      <c r="Y5590">
        <v>1446128</v>
      </c>
      <c r="Z5590" t="str">
        <v>西安华科光电有限公司</v>
      </c>
      <c r="AA5590">
        <v>0</v>
      </c>
      <c r="AB5590">
        <v>2024</v>
      </c>
      <c r="AC5590">
        <v>4</v>
      </c>
      <c r="AD5590" t="str">
        <v>Q1</v>
      </c>
      <c r="AE5590" t="str">
        <v>FY24/25</v>
      </c>
      <c r="AF5590" t="str">
        <v>WEST</v>
      </c>
    </row>
    <row r="5591" spans="1:32">
      <c r="A5591" t="str">
        <v>ESHL</v>
      </c>
      <c r="B5591" t="str">
        <v>XIY</v>
      </c>
      <c r="C5591" t="str">
        <v>SPARES/OTHER</v>
      </c>
      <c r="D5591" s="4">
        <v>45411</v>
      </c>
      <c r="E5591" t="str">
        <v>YAMAHA</v>
      </c>
      <c r="F5591">
        <v>14104551</v>
      </c>
      <c r="G5591">
        <v>45411</v>
      </c>
      <c r="H5591" t="str">
        <v>YMCT|KMG-M8620-A0</v>
      </c>
      <c r="I5591" t="str">
        <v>X DUCT SET</v>
      </c>
      <c r="J5591">
        <v>1</v>
      </c>
      <c r="K5591">
        <v>1</v>
      </c>
      <c r="L5591">
        <v>5127.43</v>
      </c>
      <c r="M5591" t="str">
        <v>CNY</v>
      </c>
      <c r="N5591">
        <v>1.083</v>
      </c>
      <c r="O5591">
        <v>5127.43</v>
      </c>
      <c r="P5591">
        <v>5553.0066900000002</v>
      </c>
      <c r="Q5591" t="str">
        <v>C66XIY-SERVICE GROUP</v>
      </c>
      <c r="R5591" t="str">
        <v>Huanic Corporation</v>
      </c>
      <c r="S5591" t="str">
        <v>Same</v>
      </c>
      <c r="T5591">
        <v>906480</v>
      </c>
      <c r="U5591">
        <v>2605</v>
      </c>
      <c r="V5591" t="str">
        <v>309ASY INV-PTS SALES</v>
      </c>
      <c r="W5591">
        <v>0</v>
      </c>
      <c r="X5591">
        <v>0</v>
      </c>
      <c r="Y5591">
        <v>1446128</v>
      </c>
      <c r="Z5591" t="str">
        <v>西安华科光电有限公司</v>
      </c>
      <c r="AA5591">
        <v>0</v>
      </c>
      <c r="AB5591">
        <v>2024</v>
      </c>
      <c r="AC5591">
        <v>4</v>
      </c>
      <c r="AD5591" t="str">
        <v>Q1</v>
      </c>
      <c r="AE5591" t="str">
        <v>FY24/25</v>
      </c>
      <c r="AF5591" t="str">
        <v>WEST</v>
      </c>
    </row>
    <row r="5592" spans="1:32">
      <c r="A5592" t="str">
        <v>ESHL</v>
      </c>
      <c r="B5592" t="str">
        <v>XIY</v>
      </c>
      <c r="C5592" t="str">
        <v>SPARES/OTHER</v>
      </c>
      <c r="D5592" s="4">
        <v>45411</v>
      </c>
      <c r="E5592" t="str">
        <v>YAMAHA</v>
      </c>
      <c r="F5592">
        <v>14104551</v>
      </c>
      <c r="G5592">
        <v>45411</v>
      </c>
      <c r="H5592" t="str">
        <v>YMCT|KLW-M715A-00</v>
      </c>
      <c r="I5592" t="str">
        <v>MUFFLER</v>
      </c>
      <c r="J5592">
        <v>30</v>
      </c>
      <c r="K5592">
        <v>30</v>
      </c>
      <c r="L5592">
        <v>2814.16</v>
      </c>
      <c r="M5592" t="str">
        <v>CNY</v>
      </c>
      <c r="N5592">
        <v>1.083</v>
      </c>
      <c r="O5592">
        <v>2814.16</v>
      </c>
      <c r="P5592">
        <v>3047.7352799999999</v>
      </c>
      <c r="Q5592" t="str">
        <v>C66XIY-SERVICE GROUP</v>
      </c>
      <c r="R5592" t="str">
        <v>Huanic Corporation</v>
      </c>
      <c r="S5592" t="str">
        <v>Same</v>
      </c>
      <c r="T5592">
        <v>906480</v>
      </c>
      <c r="U5592">
        <v>1500</v>
      </c>
      <c r="V5592" t="str">
        <v>309ASY INV-PTS SALES</v>
      </c>
      <c r="W5592">
        <v>0</v>
      </c>
      <c r="X5592">
        <v>0</v>
      </c>
      <c r="Y5592">
        <v>1446128</v>
      </c>
      <c r="Z5592" t="str">
        <v>西安华科光电有限公司</v>
      </c>
      <c r="AA5592">
        <v>0</v>
      </c>
      <c r="AB5592">
        <v>2024</v>
      </c>
      <c r="AC5592">
        <v>4</v>
      </c>
      <c r="AD5592" t="str">
        <v>Q1</v>
      </c>
      <c r="AE5592" t="str">
        <v>FY24/25</v>
      </c>
      <c r="AF5592" t="str">
        <v>WEST</v>
      </c>
    </row>
    <row r="5593" spans="1:32">
      <c r="A5593" t="str">
        <v>ESHL</v>
      </c>
      <c r="B5593" t="str">
        <v>XIY</v>
      </c>
      <c r="C5593" t="str">
        <v>SPARES/OTHER</v>
      </c>
      <c r="D5593" s="4">
        <v>45411</v>
      </c>
      <c r="E5593" t="str">
        <v>YAMAHA</v>
      </c>
      <c r="F5593">
        <v>14104551</v>
      </c>
      <c r="G5593">
        <v>45411</v>
      </c>
      <c r="H5593" t="str">
        <v>YMCT|KMG-M7850-00</v>
      </c>
      <c r="I5593" t="str">
        <v>SC MOTOR ASSY.</v>
      </c>
      <c r="J5593">
        <v>1</v>
      </c>
      <c r="K5593">
        <v>1</v>
      </c>
      <c r="L5593">
        <v>15730.97</v>
      </c>
      <c r="M5593" t="str">
        <v>CNY</v>
      </c>
      <c r="N5593">
        <v>1.083</v>
      </c>
      <c r="O5593">
        <v>15730.97</v>
      </c>
      <c r="P5593">
        <v>17036.640509999997</v>
      </c>
      <c r="Q5593" t="str">
        <v>C66XIY-SERVICE GROUP</v>
      </c>
      <c r="R5593" t="str">
        <v>Huanic Corporation</v>
      </c>
      <c r="S5593" t="str">
        <v>Same</v>
      </c>
      <c r="T5593">
        <v>906480</v>
      </c>
      <c r="U5593">
        <v>8853.98</v>
      </c>
      <c r="V5593" t="str">
        <v>309ASY INV-PTS SALES</v>
      </c>
      <c r="W5593">
        <v>0</v>
      </c>
      <c r="X5593">
        <v>0</v>
      </c>
      <c r="Y5593">
        <v>1446128</v>
      </c>
      <c r="Z5593" t="str">
        <v>西安华科光电有限公司</v>
      </c>
      <c r="AA5593">
        <v>0</v>
      </c>
      <c r="AB5593">
        <v>2024</v>
      </c>
      <c r="AC5593">
        <v>4</v>
      </c>
      <c r="AD5593" t="str">
        <v>Q1</v>
      </c>
      <c r="AE5593" t="str">
        <v>FY24/25</v>
      </c>
      <c r="AF5593" t="str">
        <v>WEST</v>
      </c>
    </row>
    <row r="5594" spans="1:32">
      <c r="A5594" t="str">
        <v>ESHL</v>
      </c>
      <c r="B5594" t="str">
        <v>BJS</v>
      </c>
      <c r="C5594" t="str">
        <v>SERVICE_CHARGE</v>
      </c>
      <c r="D5594" s="4">
        <v>45419</v>
      </c>
      <c r="E5594" t="str">
        <v>HELLER</v>
      </c>
      <c r="F5594">
        <v>12101295</v>
      </c>
      <c r="G5594">
        <v>45419</v>
      </c>
      <c r="H5594" t="str">
        <v>HELI|SERVICE FEE</v>
      </c>
      <c r="I5594" t="str">
        <v>SERVICE CHARGE</v>
      </c>
      <c r="J5594">
        <v>1</v>
      </c>
      <c r="K5594">
        <v>1</v>
      </c>
      <c r="L5594">
        <v>8400</v>
      </c>
      <c r="M5594" t="str">
        <v>CNY</v>
      </c>
      <c r="N5594">
        <v>1.083</v>
      </c>
      <c r="O5594">
        <v>8400</v>
      </c>
      <c r="P5594">
        <v>9097.1999999999989</v>
      </c>
      <c r="Q5594" t="str">
        <v>C66BJS-SMT SERVICE</v>
      </c>
      <c r="R5594" t="str">
        <v>GoerTek Inc.</v>
      </c>
      <c r="S5594" t="str">
        <v>Same</v>
      </c>
      <c r="T5594">
        <v>906476</v>
      </c>
      <c r="U5594">
        <v>0</v>
      </c>
      <c r="V5594" t="str">
        <v>309ASY INV-NON-CON</v>
      </c>
      <c r="W5594">
        <v>0</v>
      </c>
      <c r="X5594" t="str">
        <v>WWGD202402000485</v>
      </c>
      <c r="Y5594">
        <v>0</v>
      </c>
      <c r="Z5594" t="str">
        <v>歌尔股份有限公司</v>
      </c>
      <c r="AA5594">
        <v>0</v>
      </c>
      <c r="AB5594">
        <v>2024</v>
      </c>
      <c r="AC5594">
        <v>5</v>
      </c>
      <c r="AD5594" t="str">
        <v>Q1</v>
      </c>
      <c r="AE5594" t="str">
        <v>FY24/25</v>
      </c>
      <c r="AF5594" t="str">
        <v>NORTH</v>
      </c>
    </row>
    <row r="5595" spans="1:32">
      <c r="A5595" t="str">
        <v>ESHL</v>
      </c>
      <c r="B5595" t="str">
        <v>BJS</v>
      </c>
      <c r="C5595" t="str">
        <v>SERVICE_CHARGE</v>
      </c>
      <c r="D5595" s="4">
        <v>45419</v>
      </c>
      <c r="E5595" t="str">
        <v>HELLER</v>
      </c>
      <c r="F5595">
        <v>12101296</v>
      </c>
      <c r="G5595">
        <v>45419</v>
      </c>
      <c r="H5595" t="str">
        <v>HELI|SERVICE FEE</v>
      </c>
      <c r="I5595" t="str">
        <v>SERVICE CHARGE</v>
      </c>
      <c r="J5595">
        <v>1</v>
      </c>
      <c r="K5595">
        <v>1</v>
      </c>
      <c r="L5595">
        <v>8400</v>
      </c>
      <c r="M5595" t="str">
        <v>CNY</v>
      </c>
      <c r="N5595">
        <v>1.083</v>
      </c>
      <c r="O5595">
        <v>8400</v>
      </c>
      <c r="P5595">
        <v>9097.1999999999989</v>
      </c>
      <c r="Q5595" t="str">
        <v>C66BJS-SMT SERVICE</v>
      </c>
      <c r="R5595" t="str">
        <v>GoerTek Inc.</v>
      </c>
      <c r="S5595" t="str">
        <v>Same</v>
      </c>
      <c r="T5595">
        <v>906477</v>
      </c>
      <c r="U5595">
        <v>0</v>
      </c>
      <c r="V5595" t="str">
        <v>309ASY INV-NON-CON</v>
      </c>
      <c r="W5595">
        <v>0</v>
      </c>
      <c r="X5595" t="str">
        <v>WWGD202402000486</v>
      </c>
      <c r="Y5595">
        <v>0</v>
      </c>
      <c r="Z5595" t="str">
        <v>歌尔股份有限公司</v>
      </c>
      <c r="AA5595">
        <v>0</v>
      </c>
      <c r="AB5595">
        <v>2024</v>
      </c>
      <c r="AC5595">
        <v>5</v>
      </c>
      <c r="AD5595" t="str">
        <v>Q1</v>
      </c>
      <c r="AE5595" t="str">
        <v>FY24/25</v>
      </c>
      <c r="AF5595" t="str">
        <v>NORTH</v>
      </c>
    </row>
    <row r="5596" spans="1:32">
      <c r="A5596" t="str">
        <v>ESHL</v>
      </c>
      <c r="B5596" t="str">
        <v>BJS</v>
      </c>
      <c r="C5596" t="str">
        <v>SERVICE_CHARGE</v>
      </c>
      <c r="D5596" s="4">
        <v>45419</v>
      </c>
      <c r="E5596" t="str">
        <v>HELLER</v>
      </c>
      <c r="F5596">
        <v>12101297</v>
      </c>
      <c r="G5596">
        <v>45419</v>
      </c>
      <c r="H5596" t="str">
        <v>HELI|REPAIR CHARGE</v>
      </c>
      <c r="I5596" t="str">
        <v>REPAIR CHARGE</v>
      </c>
      <c r="J5596">
        <v>1</v>
      </c>
      <c r="K5596">
        <v>1</v>
      </c>
      <c r="L5596">
        <v>5123.8900000000003</v>
      </c>
      <c r="M5596" t="str">
        <v>CNY</v>
      </c>
      <c r="N5596">
        <v>1.083</v>
      </c>
      <c r="O5596">
        <v>5123.8900000000003</v>
      </c>
      <c r="P5596">
        <v>5549.1728700000003</v>
      </c>
      <c r="Q5596" t="str">
        <v>C66BJS-SMT SERVICE</v>
      </c>
      <c r="R5596" t="str">
        <v>Weifang Goertek Electronics Co., Ltd.</v>
      </c>
      <c r="S5596" t="str">
        <v>Same</v>
      </c>
      <c r="T5596">
        <v>906478</v>
      </c>
      <c r="U5596">
        <v>0</v>
      </c>
      <c r="V5596" t="str">
        <v>309ASY INV-NON-CON</v>
      </c>
      <c r="W5596">
        <v>0</v>
      </c>
      <c r="X5596" t="str">
        <v>WWGD202403000238</v>
      </c>
      <c r="Y5596">
        <v>0</v>
      </c>
      <c r="Z5596" t="str">
        <v>潍坊歌尔电子有限公司</v>
      </c>
      <c r="AA5596">
        <v>0</v>
      </c>
      <c r="AB5596">
        <v>2024</v>
      </c>
      <c r="AC5596">
        <v>5</v>
      </c>
      <c r="AD5596" t="str">
        <v>Q1</v>
      </c>
      <c r="AE5596" t="str">
        <v>FY24/25</v>
      </c>
      <c r="AF5596" t="str">
        <v>NORTH</v>
      </c>
    </row>
    <row r="5597" spans="1:32">
      <c r="A5597" t="str">
        <v>ESHL</v>
      </c>
      <c r="B5597" t="str">
        <v>BJS</v>
      </c>
      <c r="C5597" t="str">
        <v>SPARES/OTHER</v>
      </c>
      <c r="D5597" s="4">
        <v>45419</v>
      </c>
      <c r="E5597" t="str">
        <v>HELLER</v>
      </c>
      <c r="F5597">
        <v>14104552</v>
      </c>
      <c r="G5597">
        <v>45419</v>
      </c>
      <c r="H5597" t="str">
        <v>HELI|5362</v>
      </c>
      <c r="I5597" t="str">
        <v>T/C Digitizer Module (TDM)</v>
      </c>
      <c r="J5597">
        <v>1</v>
      </c>
      <c r="K5597">
        <v>1</v>
      </c>
      <c r="L5597">
        <v>0</v>
      </c>
      <c r="M5597" t="str">
        <v>CNY</v>
      </c>
      <c r="N5597">
        <v>1.083</v>
      </c>
      <c r="O5597">
        <v>0</v>
      </c>
      <c r="P5597">
        <v>0</v>
      </c>
      <c r="Q5597" t="str">
        <v>C66BJS-SMT SERVICE</v>
      </c>
      <c r="R5597" t="str">
        <v>Weifang Goertek Electronics Co., Ltd.</v>
      </c>
      <c r="S5597" t="str">
        <v>Same</v>
      </c>
      <c r="T5597">
        <v>906479</v>
      </c>
      <c r="U5597">
        <v>3850</v>
      </c>
      <c r="V5597" t="str">
        <v>309ASY INV-PTS SALES</v>
      </c>
      <c r="W5597">
        <v>0</v>
      </c>
      <c r="X5597" t="str">
        <v>WWGD202403000238</v>
      </c>
      <c r="Y5597">
        <v>1451192</v>
      </c>
      <c r="Z5597" t="str">
        <v>潍坊歌尔电子有限公司</v>
      </c>
      <c r="AA5597">
        <v>0</v>
      </c>
      <c r="AB5597">
        <v>2024</v>
      </c>
      <c r="AC5597">
        <v>5</v>
      </c>
      <c r="AD5597" t="str">
        <v>Q1</v>
      </c>
      <c r="AE5597" t="str">
        <v>FY24/25</v>
      </c>
      <c r="AF5597" t="str">
        <v>NORTH</v>
      </c>
    </row>
    <row r="5598" spans="1:32">
      <c r="A5598" t="str">
        <v>ESHL</v>
      </c>
      <c r="B5598" t="str">
        <v>BJS</v>
      </c>
      <c r="C5598" t="str">
        <v>SPARES/OTHER</v>
      </c>
      <c r="D5598" s="4">
        <v>45419</v>
      </c>
      <c r="E5598" t="str">
        <v>HELLER</v>
      </c>
      <c r="F5598">
        <v>14104553</v>
      </c>
      <c r="G5598">
        <v>45419</v>
      </c>
      <c r="H5598" t="str">
        <v>HELI|587498</v>
      </c>
      <c r="I5598" t="str">
        <v>MUFFIN FAN ASSEMBLY</v>
      </c>
      <c r="J5598">
        <v>1</v>
      </c>
      <c r="K5598">
        <v>1</v>
      </c>
      <c r="L5598">
        <v>300</v>
      </c>
      <c r="M5598" t="str">
        <v>CNY</v>
      </c>
      <c r="N5598">
        <v>1.083</v>
      </c>
      <c r="O5598">
        <v>300</v>
      </c>
      <c r="P5598">
        <v>324.89999999999998</v>
      </c>
      <c r="Q5598" t="str">
        <v>C66BJS-SMT SERVICE</v>
      </c>
      <c r="R5598" t="str">
        <v>Goertek Microelectronics Inc.</v>
      </c>
      <c r="S5598" t="str">
        <v>Same</v>
      </c>
      <c r="T5598">
        <v>906481</v>
      </c>
      <c r="U5598">
        <v>160</v>
      </c>
      <c r="V5598" t="str">
        <v>309ASY INV-PTS SALES</v>
      </c>
      <c r="W5598">
        <v>0</v>
      </c>
      <c r="X5598" t="str">
        <v>S2024112560001-2 S2024112560001-3</v>
      </c>
      <c r="Y5598">
        <v>1451162</v>
      </c>
      <c r="Z5598" t="str">
        <v>歌尔微电子股份有限公司</v>
      </c>
      <c r="AA5598">
        <v>0</v>
      </c>
      <c r="AB5598">
        <v>2024</v>
      </c>
      <c r="AC5598">
        <v>5</v>
      </c>
      <c r="AD5598" t="str">
        <v>Q1</v>
      </c>
      <c r="AE5598" t="str">
        <v>FY24/25</v>
      </c>
      <c r="AF5598" t="str">
        <v>NORTH</v>
      </c>
    </row>
    <row r="5599" spans="1:32">
      <c r="A5599" t="str">
        <v>ESHL</v>
      </c>
      <c r="B5599" t="str">
        <v>BJS</v>
      </c>
      <c r="C5599" t="str">
        <v>SPARES/OTHER</v>
      </c>
      <c r="D5599" s="4">
        <v>45419</v>
      </c>
      <c r="E5599" t="str">
        <v>HELLER</v>
      </c>
      <c r="F5599">
        <v>14104554</v>
      </c>
      <c r="G5599">
        <v>45419</v>
      </c>
      <c r="H5599" t="str">
        <v>HELI|587498</v>
      </c>
      <c r="I5599" t="str">
        <v>MUFFIN FAN ASSEMBLY</v>
      </c>
      <c r="J5599">
        <v>2</v>
      </c>
      <c r="K5599">
        <v>2</v>
      </c>
      <c r="L5599">
        <v>600</v>
      </c>
      <c r="M5599" t="str">
        <v>CNY</v>
      </c>
      <c r="N5599">
        <v>1.083</v>
      </c>
      <c r="O5599">
        <v>600</v>
      </c>
      <c r="P5599">
        <v>649.79999999999995</v>
      </c>
      <c r="Q5599" t="str">
        <v>C66BJS-SMT SERVICE</v>
      </c>
      <c r="R5599" t="str">
        <v>Goertek Microelectronics Inc.</v>
      </c>
      <c r="S5599" t="str">
        <v>Same</v>
      </c>
      <c r="T5599">
        <v>906481</v>
      </c>
      <c r="U5599">
        <v>320</v>
      </c>
      <c r="V5599" t="str">
        <v>309ASY INV-PTS SALES</v>
      </c>
      <c r="W5599">
        <v>0</v>
      </c>
      <c r="X5599" t="str">
        <v>S2024112560001-2 S2024112560001-3</v>
      </c>
      <c r="Y5599">
        <v>1451162</v>
      </c>
      <c r="Z5599" t="str">
        <v>歌尔微电子股份有限公司</v>
      </c>
      <c r="AA5599">
        <v>0</v>
      </c>
      <c r="AB5599">
        <v>2024</v>
      </c>
      <c r="AC5599">
        <v>5</v>
      </c>
      <c r="AD5599" t="str">
        <v>Q1</v>
      </c>
      <c r="AE5599" t="str">
        <v>FY24/25</v>
      </c>
      <c r="AF5599" t="str">
        <v>NORTH</v>
      </c>
    </row>
    <row r="5600" spans="1:32">
      <c r="A5600" t="str">
        <v>ESHL</v>
      </c>
      <c r="B5600" t="str">
        <v>BJS</v>
      </c>
      <c r="C5600" t="str">
        <v>SPARES/OTHER</v>
      </c>
      <c r="D5600" s="4">
        <v>45419</v>
      </c>
      <c r="E5600" t="str">
        <v>HELLER</v>
      </c>
      <c r="F5600">
        <v>14104555</v>
      </c>
      <c r="G5600">
        <v>45419</v>
      </c>
      <c r="H5600" t="str">
        <v>HELI|593555</v>
      </c>
      <c r="I5600" t="str">
        <v>HIGH TEMPERATURE LUBE OIL (250ML)</v>
      </c>
      <c r="J5600">
        <v>5</v>
      </c>
      <c r="K5600">
        <v>5</v>
      </c>
      <c r="L5600">
        <v>3185.84</v>
      </c>
      <c r="M5600" t="str">
        <v>CNY</v>
      </c>
      <c r="N5600">
        <v>1.083</v>
      </c>
      <c r="O5600">
        <v>3185.84</v>
      </c>
      <c r="P5600">
        <v>3450.2647200000001</v>
      </c>
      <c r="Q5600" t="str">
        <v>C66BJS-SMT SERVICE</v>
      </c>
      <c r="R5600" t="str">
        <v>Weifang Goertek Microelectronics Co., Ltd.</v>
      </c>
      <c r="S5600" t="str">
        <v>Same</v>
      </c>
      <c r="T5600">
        <v>906482</v>
      </c>
      <c r="U5600">
        <v>2700.49</v>
      </c>
      <c r="V5600" t="str">
        <v>309ASY INV-PTS SALES</v>
      </c>
      <c r="W5600">
        <v>0</v>
      </c>
      <c r="X5600" t="str">
        <v>S202305180283-2</v>
      </c>
      <c r="Y5600">
        <v>1451166</v>
      </c>
      <c r="Z5600" t="str">
        <v>潍坊歌尔微电子有限公司</v>
      </c>
      <c r="AA5600">
        <v>0</v>
      </c>
      <c r="AB5600">
        <v>2024</v>
      </c>
      <c r="AC5600">
        <v>5</v>
      </c>
      <c r="AD5600" t="str">
        <v>Q1</v>
      </c>
      <c r="AE5600" t="str">
        <v>FY24/25</v>
      </c>
      <c r="AF5600" t="str">
        <v>NORTH</v>
      </c>
    </row>
    <row r="5601" spans="1:32">
      <c r="A5601" t="str">
        <v>ESHL</v>
      </c>
      <c r="B5601" t="str">
        <v>BJS</v>
      </c>
      <c r="C5601" t="str">
        <v>SPARES/OTHER</v>
      </c>
      <c r="D5601" s="4">
        <v>45419</v>
      </c>
      <c r="E5601" t="str">
        <v>HELLER</v>
      </c>
      <c r="F5601">
        <v>14104556</v>
      </c>
      <c r="G5601">
        <v>45419</v>
      </c>
      <c r="H5601" t="str">
        <v>HELI|593555</v>
      </c>
      <c r="I5601" t="str">
        <v>HIGH TEMPERATURE LUBE OIL (250ML)</v>
      </c>
      <c r="J5601">
        <v>3</v>
      </c>
      <c r="K5601">
        <v>3</v>
      </c>
      <c r="L5601">
        <v>1911.5</v>
      </c>
      <c r="M5601" t="str">
        <v>CNY</v>
      </c>
      <c r="N5601">
        <v>1.083</v>
      </c>
      <c r="O5601">
        <v>1911.5</v>
      </c>
      <c r="P5601">
        <v>2070.1545000000001</v>
      </c>
      <c r="Q5601" t="str">
        <v>C66BJS-SMT SERVICE</v>
      </c>
      <c r="R5601" t="str">
        <v>Weifang Goertek Microelectronics Co., Ltd.</v>
      </c>
      <c r="S5601" t="str">
        <v>Same</v>
      </c>
      <c r="T5601">
        <v>906483</v>
      </c>
      <c r="U5601">
        <v>1620.29</v>
      </c>
      <c r="V5601" t="str">
        <v>309ASY INV-PTS SALES</v>
      </c>
      <c r="W5601">
        <v>0</v>
      </c>
      <c r="X5601" t="str">
        <v>S202305180283-3</v>
      </c>
      <c r="Y5601">
        <v>1451173</v>
      </c>
      <c r="Z5601" t="str">
        <v>潍坊歌尔微电子有限公司</v>
      </c>
      <c r="AA5601">
        <v>0</v>
      </c>
      <c r="AB5601">
        <v>2024</v>
      </c>
      <c r="AC5601">
        <v>5</v>
      </c>
      <c r="AD5601" t="str">
        <v>Q1</v>
      </c>
      <c r="AE5601" t="str">
        <v>FY24/25</v>
      </c>
      <c r="AF5601" t="str">
        <v>NORTH</v>
      </c>
    </row>
    <row r="5602" spans="1:32">
      <c r="A5602" t="str">
        <v>ESHL</v>
      </c>
      <c r="B5602" t="str">
        <v>SHA</v>
      </c>
      <c r="C5602" t="str">
        <v>SERVICE_CHARGE</v>
      </c>
      <c r="D5602" s="4">
        <v>45420</v>
      </c>
      <c r="E5602" t="str">
        <v>YAMAHA</v>
      </c>
      <c r="F5602">
        <v>12101298</v>
      </c>
      <c r="G5602">
        <v>45420</v>
      </c>
      <c r="H5602" t="str">
        <v>YMCT|REPAIR CHARGE</v>
      </c>
      <c r="I5602" t="str">
        <v>REPAIR CHARGE</v>
      </c>
      <c r="J5602">
        <v>1</v>
      </c>
      <c r="K5602">
        <v>1</v>
      </c>
      <c r="L5602">
        <v>6646.02</v>
      </c>
      <c r="M5602" t="str">
        <v>CNY</v>
      </c>
      <c r="N5602">
        <v>1.083</v>
      </c>
      <c r="O5602">
        <v>6646.02</v>
      </c>
      <c r="P5602">
        <v>7197.6396599999998</v>
      </c>
      <c r="Q5602" t="str">
        <v>C66SHA-SERVICE GROUP</v>
      </c>
      <c r="R5602" t="str">
        <v>Suzhou Inovance Technology Co Ltd</v>
      </c>
      <c r="S5602" t="str">
        <v>Same</v>
      </c>
      <c r="T5602">
        <v>906486</v>
      </c>
      <c r="U5602">
        <v>0</v>
      </c>
      <c r="V5602" t="str">
        <v>309ASY INV-NON-CON</v>
      </c>
      <c r="W5602">
        <v>0</v>
      </c>
      <c r="X5602">
        <v>0</v>
      </c>
      <c r="Y5602">
        <v>0</v>
      </c>
      <c r="Z5602" t="str">
        <v>苏州汇川技术有限公司</v>
      </c>
      <c r="AA5602">
        <v>0</v>
      </c>
      <c r="AB5602">
        <v>2024</v>
      </c>
      <c r="AC5602">
        <v>5</v>
      </c>
      <c r="AD5602" t="str">
        <v>Q1</v>
      </c>
      <c r="AE5602" t="str">
        <v>FY24/25</v>
      </c>
      <c r="AF5602" t="str">
        <v>EAST</v>
      </c>
    </row>
    <row r="5603" spans="1:32">
      <c r="A5603" t="str">
        <v>ESHL</v>
      </c>
      <c r="B5603" t="str">
        <v>SHA</v>
      </c>
      <c r="C5603" t="str">
        <v>SPARES/OTHER</v>
      </c>
      <c r="D5603" s="4">
        <v>45420</v>
      </c>
      <c r="E5603" t="str">
        <v>YAMAHA</v>
      </c>
      <c r="F5603">
        <v>14104557</v>
      </c>
      <c r="G5603">
        <v>45420</v>
      </c>
      <c r="H5603" t="str">
        <v>YMCT|KLW-M711S-A1</v>
      </c>
      <c r="I5603" t="str">
        <v>SHAFT 1,SPARE</v>
      </c>
      <c r="J5603">
        <v>1</v>
      </c>
      <c r="K5603">
        <v>1</v>
      </c>
      <c r="L5603">
        <v>0</v>
      </c>
      <c r="M5603" t="str">
        <v>CNY</v>
      </c>
      <c r="N5603">
        <v>1.083</v>
      </c>
      <c r="O5603">
        <v>0</v>
      </c>
      <c r="P5603">
        <v>0</v>
      </c>
      <c r="Q5603" t="str">
        <v>C66SHA-SERVICE GROUP</v>
      </c>
      <c r="R5603" t="str">
        <v>Suzhou Inovance Technology Co Ltd</v>
      </c>
      <c r="S5603" t="str">
        <v>Same</v>
      </c>
      <c r="T5603">
        <v>906485</v>
      </c>
      <c r="U5603">
        <v>2655</v>
      </c>
      <c r="V5603" t="str">
        <v>309ASY INV-PTS SALES</v>
      </c>
      <c r="W5603">
        <v>0</v>
      </c>
      <c r="X5603">
        <v>0</v>
      </c>
      <c r="Y5603">
        <v>1452232</v>
      </c>
      <c r="Z5603" t="str">
        <v>苏州汇川技术有限公司</v>
      </c>
      <c r="AA5603">
        <v>0</v>
      </c>
      <c r="AB5603">
        <v>2024</v>
      </c>
      <c r="AC5603">
        <v>5</v>
      </c>
      <c r="AD5603" t="str">
        <v>Q1</v>
      </c>
      <c r="AE5603" t="str">
        <v>FY24/25</v>
      </c>
      <c r="AF5603" t="str">
        <v>EAST</v>
      </c>
    </row>
    <row r="5604" spans="1:32">
      <c r="A5604" t="str">
        <v>ESHL</v>
      </c>
      <c r="B5604" t="str">
        <v>CTU</v>
      </c>
      <c r="C5604" t="str">
        <v>SERVICE_CHARGE</v>
      </c>
      <c r="D5604" s="4">
        <v>45421</v>
      </c>
      <c r="E5604" t="str">
        <v>YAMAHA</v>
      </c>
      <c r="F5604">
        <v>12101299</v>
      </c>
      <c r="G5604">
        <v>45421</v>
      </c>
      <c r="H5604" t="str">
        <v>YMCT|REPAIR CHARGE</v>
      </c>
      <c r="I5604" t="str">
        <v>REPAIR CHARGE</v>
      </c>
      <c r="J5604">
        <v>1</v>
      </c>
      <c r="K5604">
        <v>1</v>
      </c>
      <c r="L5604">
        <v>10619.47</v>
      </c>
      <c r="M5604" t="str">
        <v>CNY</v>
      </c>
      <c r="N5604">
        <v>1.083</v>
      </c>
      <c r="O5604">
        <v>10619.47</v>
      </c>
      <c r="P5604">
        <v>11500.886009999998</v>
      </c>
      <c r="Q5604" t="str">
        <v>C66CTU-SERVICE GROUP</v>
      </c>
      <c r="R5604" t="str">
        <v>Chongqing Jingle Electronic Technology Co., Ltd.</v>
      </c>
      <c r="S5604" t="str">
        <v>Same</v>
      </c>
      <c r="T5604">
        <v>906487</v>
      </c>
      <c r="U5604">
        <v>0</v>
      </c>
      <c r="V5604" t="str">
        <v>309ASY INV-NON-CON</v>
      </c>
      <c r="W5604">
        <v>0</v>
      </c>
      <c r="X5604">
        <v>0</v>
      </c>
      <c r="Y5604">
        <v>0</v>
      </c>
      <c r="Z5604" t="str">
        <v>重庆君歌电子科技有限公司</v>
      </c>
      <c r="AA5604">
        <v>0</v>
      </c>
      <c r="AB5604">
        <v>2024</v>
      </c>
      <c r="AC5604">
        <v>5</v>
      </c>
      <c r="AD5604" t="str">
        <v>Q1</v>
      </c>
      <c r="AE5604" t="str">
        <v>FY24/25</v>
      </c>
      <c r="AF5604" t="str">
        <v>WEST</v>
      </c>
    </row>
    <row r="5605" spans="1:32">
      <c r="A5605" t="str">
        <v>ESHL</v>
      </c>
      <c r="B5605" t="str">
        <v>BJS</v>
      </c>
      <c r="C5605" t="str">
        <v>SERVICE_CHARGE</v>
      </c>
      <c r="D5605" s="4">
        <v>45421</v>
      </c>
      <c r="E5605" t="str">
        <v>HELLER</v>
      </c>
      <c r="F5605">
        <v>12101300</v>
      </c>
      <c r="G5605">
        <v>45421</v>
      </c>
      <c r="H5605" t="str">
        <v>HELI|REPAIR CHARGE</v>
      </c>
      <c r="I5605" t="str">
        <v>REPAIR CHARGE</v>
      </c>
      <c r="J5605">
        <v>1</v>
      </c>
      <c r="K5605">
        <v>1</v>
      </c>
      <c r="L5605">
        <v>2040</v>
      </c>
      <c r="M5605" t="str">
        <v>CNY</v>
      </c>
      <c r="N5605">
        <v>1.083</v>
      </c>
      <c r="O5605">
        <v>2040</v>
      </c>
      <c r="P5605">
        <v>2209.3199999999997</v>
      </c>
      <c r="Q5605" t="str">
        <v>C66BJS-SMT SERVICE</v>
      </c>
      <c r="R5605" t="str">
        <v>Qingdao Goertek Horizons Technology Co., Ltd.</v>
      </c>
      <c r="S5605" t="str">
        <v>Same</v>
      </c>
      <c r="T5605">
        <v>906484</v>
      </c>
      <c r="U5605">
        <v>0</v>
      </c>
      <c r="V5605" t="str">
        <v>309ASY INV-NON-CON</v>
      </c>
      <c r="W5605">
        <v>0</v>
      </c>
      <c r="X5605" t="str">
        <v>WWGD202401000612</v>
      </c>
      <c r="Y5605">
        <v>0</v>
      </c>
      <c r="Z5605" t="str">
        <v>青岛歌尔视界科技有限公司</v>
      </c>
      <c r="AA5605">
        <v>0</v>
      </c>
      <c r="AB5605">
        <v>2024</v>
      </c>
      <c r="AC5605">
        <v>5</v>
      </c>
      <c r="AD5605" t="str">
        <v>Q1</v>
      </c>
      <c r="AE5605" t="str">
        <v>FY24/25</v>
      </c>
      <c r="AF5605" t="str">
        <v>NORTH</v>
      </c>
    </row>
    <row r="5606" spans="1:32">
      <c r="A5606" t="str">
        <v>ESHL</v>
      </c>
      <c r="B5606" t="str">
        <v>SZX</v>
      </c>
      <c r="C5606" t="str">
        <v>SPARES/OTHER</v>
      </c>
      <c r="D5606" s="4">
        <v>45422</v>
      </c>
      <c r="E5606" t="str">
        <v>OTHERS</v>
      </c>
      <c r="F5606">
        <v>14104558</v>
      </c>
      <c r="G5606">
        <v>45422</v>
      </c>
      <c r="H5606" t="str">
        <v>ZZZZ|7826</v>
      </c>
      <c r="I5606" t="str">
        <v>KSTAR BATTERY BACKUP - HP 910 C, 1KVA/700W</v>
      </c>
      <c r="J5606">
        <v>1</v>
      </c>
      <c r="K5606">
        <v>1</v>
      </c>
      <c r="L5606">
        <v>6106.19</v>
      </c>
      <c r="M5606" t="str">
        <v>CNY</v>
      </c>
      <c r="N5606">
        <v>1.083</v>
      </c>
      <c r="O5606">
        <v>6106.19</v>
      </c>
      <c r="P5606">
        <v>6613.0037699999993</v>
      </c>
      <c r="Q5606" t="str">
        <v>C66SZX-SMT SERVICE</v>
      </c>
      <c r="R5606" t="str">
        <v>GSK CNC Equipment Co., Ltd</v>
      </c>
      <c r="S5606" t="str">
        <v>Same</v>
      </c>
      <c r="T5606">
        <v>906488</v>
      </c>
      <c r="U5606">
        <v>4500</v>
      </c>
      <c r="V5606" t="str">
        <v>309ASY INV-PTS SALES</v>
      </c>
      <c r="W5606">
        <v>0</v>
      </c>
      <c r="X5606">
        <v>4200024770</v>
      </c>
      <c r="Y5606">
        <v>1454174</v>
      </c>
      <c r="Z5606" t="str">
        <v>广州数控设备有限公司</v>
      </c>
      <c r="AA5606">
        <v>0</v>
      </c>
      <c r="AB5606">
        <v>2024</v>
      </c>
      <c r="AC5606">
        <v>5</v>
      </c>
      <c r="AD5606" t="str">
        <v>Q1</v>
      </c>
      <c r="AE5606" t="str">
        <v>FY24/25</v>
      </c>
      <c r="AF5606" t="str">
        <v>SOUTH</v>
      </c>
    </row>
    <row r="5607" spans="1:32">
      <c r="A5607" t="str">
        <v>ESHL</v>
      </c>
      <c r="B5607" t="str">
        <v>SHA</v>
      </c>
      <c r="C5607" t="str">
        <v>SPARES/OTHER</v>
      </c>
      <c r="D5607" s="4">
        <v>45425</v>
      </c>
      <c r="E5607" t="str">
        <v>YAMAHA</v>
      </c>
      <c r="F5607">
        <v>14104559</v>
      </c>
      <c r="G5607">
        <v>45425</v>
      </c>
      <c r="H5607" t="str">
        <v>YMCT|KHJ-MC1C5-10</v>
      </c>
      <c r="I5607" t="str">
        <v>MAGNET,BASE UNIT X10</v>
      </c>
      <c r="J5607">
        <v>2</v>
      </c>
      <c r="K5607">
        <v>2</v>
      </c>
      <c r="L5607">
        <v>1320.35</v>
      </c>
      <c r="M5607" t="str">
        <v>CNY</v>
      </c>
      <c r="N5607">
        <v>1.083</v>
      </c>
      <c r="O5607">
        <v>1320.35</v>
      </c>
      <c r="P5607">
        <v>1429.93905</v>
      </c>
      <c r="Q5607" t="str">
        <v>C66SHA-SERVICE GROUP</v>
      </c>
      <c r="R5607" t="str">
        <v>Jiangsu Chengjinsheng Electronic Technology Co., L</v>
      </c>
      <c r="S5607" t="str">
        <v>Same</v>
      </c>
      <c r="T5607">
        <v>906489</v>
      </c>
      <c r="U5607">
        <v>759.7</v>
      </c>
      <c r="V5607" t="str">
        <v>309ASY INV-PTS SALES</v>
      </c>
      <c r="W5607">
        <v>0</v>
      </c>
      <c r="X5607">
        <v>0</v>
      </c>
      <c r="Y5607">
        <v>1455110</v>
      </c>
      <c r="Z5607" t="str">
        <v>江苏诚进盛电子科技有限公司</v>
      </c>
      <c r="AA5607">
        <v>0</v>
      </c>
      <c r="AB5607">
        <v>2024</v>
      </c>
      <c r="AC5607">
        <v>5</v>
      </c>
      <c r="AD5607" t="str">
        <v>Q1</v>
      </c>
      <c r="AE5607" t="str">
        <v>FY24/25</v>
      </c>
      <c r="AF5607" t="str">
        <v>EAST</v>
      </c>
    </row>
    <row r="5608" spans="1:32">
      <c r="A5608" t="str">
        <v>ESHL</v>
      </c>
      <c r="B5608" t="str">
        <v>SHA</v>
      </c>
      <c r="C5608" t="str">
        <v>SPARES/OTHER</v>
      </c>
      <c r="D5608" s="4">
        <v>45425</v>
      </c>
      <c r="E5608" t="str">
        <v>YAMAHA</v>
      </c>
      <c r="F5608">
        <v>14104560</v>
      </c>
      <c r="G5608">
        <v>45425</v>
      </c>
      <c r="H5608" t="str">
        <v>YMCT|KGY-M71AA-A0</v>
      </c>
      <c r="I5608" t="str">
        <v>METAL SQUEEGEE M (L: 250mm)</v>
      </c>
      <c r="J5608">
        <v>1</v>
      </c>
      <c r="K5608">
        <v>1</v>
      </c>
      <c r="L5608">
        <v>3281.42</v>
      </c>
      <c r="M5608" t="str">
        <v>CNY</v>
      </c>
      <c r="N5608">
        <v>1.083</v>
      </c>
      <c r="O5608">
        <v>3281.42</v>
      </c>
      <c r="P5608">
        <v>3553.7778600000001</v>
      </c>
      <c r="Q5608" t="str">
        <v>C66SHA-SERVICE GROUP</v>
      </c>
      <c r="R5608" t="str">
        <v>Wuxi Maxdone Electronics Technology Co., Ltd.</v>
      </c>
      <c r="S5608" t="str">
        <v>Same</v>
      </c>
      <c r="T5608">
        <v>906490</v>
      </c>
      <c r="U5608">
        <v>2102.7600000000002</v>
      </c>
      <c r="V5608" t="str">
        <v>309ASY INV-PTS SALES</v>
      </c>
      <c r="W5608">
        <v>0</v>
      </c>
      <c r="X5608">
        <v>0</v>
      </c>
      <c r="Y5608">
        <v>1455113</v>
      </c>
      <c r="Z5608" t="str">
        <v>无锡麦道电子科技有限公司</v>
      </c>
      <c r="AA5608">
        <v>0</v>
      </c>
      <c r="AB5608">
        <v>2024</v>
      </c>
      <c r="AC5608">
        <v>5</v>
      </c>
      <c r="AD5608" t="str">
        <v>Q1</v>
      </c>
      <c r="AE5608" t="str">
        <v>FY24/25</v>
      </c>
      <c r="AF5608" t="str">
        <v>EAST</v>
      </c>
    </row>
    <row r="5609" spans="1:32">
      <c r="A5609" t="str">
        <v>ESHL</v>
      </c>
      <c r="B5609" t="str">
        <v>SHA</v>
      </c>
      <c r="C5609" t="str">
        <v>SPARES/OTHER</v>
      </c>
      <c r="D5609" s="4">
        <v>45425</v>
      </c>
      <c r="E5609" t="str">
        <v>YAMAHA</v>
      </c>
      <c r="F5609">
        <v>14104560</v>
      </c>
      <c r="G5609">
        <v>45425</v>
      </c>
      <c r="H5609" t="str">
        <v>YMCT|KGY-M71DA-A0</v>
      </c>
      <c r="I5609" t="str">
        <v>METAL SQUEEGEE L (L: 400mm)</v>
      </c>
      <c r="J5609">
        <v>1</v>
      </c>
      <c r="K5609">
        <v>1</v>
      </c>
      <c r="L5609">
        <v>3814.16</v>
      </c>
      <c r="M5609" t="str">
        <v>CNY</v>
      </c>
      <c r="N5609">
        <v>1.083</v>
      </c>
      <c r="O5609">
        <v>3814.16</v>
      </c>
      <c r="P5609">
        <v>4130.7352799999999</v>
      </c>
      <c r="Q5609" t="str">
        <v>C66SHA-SERVICE GROUP</v>
      </c>
      <c r="R5609" t="str">
        <v>Wuxi Maxdone Electronics Technology Co., Ltd.</v>
      </c>
      <c r="S5609" t="str">
        <v>Same</v>
      </c>
      <c r="T5609">
        <v>906490</v>
      </c>
      <c r="U5609">
        <v>2444.04</v>
      </c>
      <c r="V5609" t="str">
        <v>309ASY INV-PTS SALES</v>
      </c>
      <c r="W5609">
        <v>0</v>
      </c>
      <c r="X5609">
        <v>0</v>
      </c>
      <c r="Y5609">
        <v>1455113</v>
      </c>
      <c r="Z5609" t="str">
        <v>无锡麦道电子科技有限公司</v>
      </c>
      <c r="AA5609">
        <v>0</v>
      </c>
      <c r="AB5609">
        <v>2024</v>
      </c>
      <c r="AC5609">
        <v>5</v>
      </c>
      <c r="AD5609" t="str">
        <v>Q1</v>
      </c>
      <c r="AE5609" t="str">
        <v>FY24/25</v>
      </c>
      <c r="AF5609" t="str">
        <v>EAST</v>
      </c>
    </row>
    <row r="5610" spans="1:32">
      <c r="A5610" t="str">
        <v>ESHL</v>
      </c>
      <c r="B5610" t="str">
        <v>BJS</v>
      </c>
      <c r="C5610" t="str">
        <v>SERVICE_CHARGE</v>
      </c>
      <c r="D5610" s="4">
        <v>45427</v>
      </c>
      <c r="E5610" t="str">
        <v>YAMAHA</v>
      </c>
      <c r="F5610">
        <v>12101301</v>
      </c>
      <c r="G5610">
        <v>45427</v>
      </c>
      <c r="H5610" t="str">
        <v>YMCT|REPAIR CHARGE</v>
      </c>
      <c r="I5610" t="str">
        <v>REPAIR CHARGE</v>
      </c>
      <c r="J5610">
        <v>1</v>
      </c>
      <c r="K5610">
        <v>1</v>
      </c>
      <c r="L5610">
        <v>1200</v>
      </c>
      <c r="M5610" t="str">
        <v>CNY</v>
      </c>
      <c r="N5610">
        <v>1.083</v>
      </c>
      <c r="O5610">
        <v>1200</v>
      </c>
      <c r="P5610">
        <v>1299.5999999999999</v>
      </c>
      <c r="Q5610" t="str">
        <v>C66BJS-SMT SERVICE</v>
      </c>
      <c r="R5610" t="str">
        <v>HTDisplay (Langfang) Elec&amp;Tech Co., Ltd.</v>
      </c>
      <c r="S5610" t="str">
        <v>Same</v>
      </c>
      <c r="T5610">
        <v>906492</v>
      </c>
      <c r="U5610">
        <v>0</v>
      </c>
      <c r="V5610" t="str">
        <v>309ASY INV-NON-CON</v>
      </c>
      <c r="W5610">
        <v>0</v>
      </c>
      <c r="X5610" t="str">
        <v>C66BJ24059</v>
      </c>
      <c r="Y5610">
        <v>0</v>
      </c>
      <c r="Z5610" t="str">
        <v>华田信科（廊坊）电子科技有限公司</v>
      </c>
      <c r="AA5610">
        <v>0</v>
      </c>
      <c r="AB5610">
        <v>2024</v>
      </c>
      <c r="AC5610">
        <v>5</v>
      </c>
      <c r="AD5610" t="str">
        <v>Q1</v>
      </c>
      <c r="AE5610" t="str">
        <v>FY24/25</v>
      </c>
      <c r="AF5610" t="str">
        <v>NORTH</v>
      </c>
    </row>
    <row r="5611" spans="1:32">
      <c r="A5611" t="str">
        <v>ESHL</v>
      </c>
      <c r="B5611" t="str">
        <v>XIY</v>
      </c>
      <c r="C5611" t="str">
        <v>SPARES/OTHER</v>
      </c>
      <c r="D5611" s="4">
        <v>45428</v>
      </c>
      <c r="E5611" t="str">
        <v>YAMAHA</v>
      </c>
      <c r="F5611">
        <v>14104561</v>
      </c>
      <c r="G5611">
        <v>45428</v>
      </c>
      <c r="H5611" t="str">
        <v>YMCT|K88-M4920-V0</v>
      </c>
      <c r="I5611" t="str">
        <v>SOFT IT-SYSTEM ASSY</v>
      </c>
      <c r="J5611">
        <v>1</v>
      </c>
      <c r="K5611">
        <v>1</v>
      </c>
      <c r="L5611">
        <v>34323.89</v>
      </c>
      <c r="M5611" t="str">
        <v>CNY</v>
      </c>
      <c r="N5611">
        <v>1.083</v>
      </c>
      <c r="O5611">
        <v>34323.89</v>
      </c>
      <c r="P5611">
        <v>37172.772870000001</v>
      </c>
      <c r="Q5611" t="str">
        <v>C66XIY-SERVICE GROUP</v>
      </c>
      <c r="R5611" t="str">
        <v>Zhengzhou Jinfei Electronic Technology Co., Ltd.</v>
      </c>
      <c r="S5611" t="str">
        <v>Same</v>
      </c>
      <c r="T5611">
        <v>906491</v>
      </c>
      <c r="U5611">
        <v>21746</v>
      </c>
      <c r="V5611" t="str">
        <v>309ASY INV-PTS SALES</v>
      </c>
      <c r="W5611">
        <v>0</v>
      </c>
      <c r="X5611">
        <v>0</v>
      </c>
      <c r="Y5611">
        <v>1458116</v>
      </c>
      <c r="Z5611" t="str">
        <v>郑州锦飞电子科技有限公司</v>
      </c>
      <c r="AA5611">
        <v>0</v>
      </c>
      <c r="AB5611">
        <v>2024</v>
      </c>
      <c r="AC5611">
        <v>5</v>
      </c>
      <c r="AD5611" t="str">
        <v>Q1</v>
      </c>
      <c r="AE5611" t="str">
        <v>FY24/25</v>
      </c>
      <c r="AF5611" t="str">
        <v>WEST</v>
      </c>
    </row>
    <row r="5612" spans="1:32">
      <c r="A5612" t="str">
        <v>ESHL</v>
      </c>
      <c r="B5612" t="str">
        <v>XIY</v>
      </c>
      <c r="C5612" t="str">
        <v>SPARES/OTHER</v>
      </c>
      <c r="D5612" s="4">
        <v>45428</v>
      </c>
      <c r="E5612" t="str">
        <v>YAMAHA</v>
      </c>
      <c r="F5612">
        <v>14104561</v>
      </c>
      <c r="G5612">
        <v>45428</v>
      </c>
      <c r="H5612" t="str">
        <v>YMCT|KHY-M550C-12</v>
      </c>
      <c r="I5612" t="str">
        <v>RFK.IT,BCR LESS</v>
      </c>
      <c r="J5612">
        <v>1</v>
      </c>
      <c r="K5612">
        <v>1</v>
      </c>
      <c r="L5612">
        <v>14709.73</v>
      </c>
      <c r="M5612" t="str">
        <v>CNY</v>
      </c>
      <c r="N5612">
        <v>1.083</v>
      </c>
      <c r="O5612">
        <v>14709.73</v>
      </c>
      <c r="P5612">
        <v>15930.637589999998</v>
      </c>
      <c r="Q5612" t="str">
        <v>C66XIY-SERVICE GROUP</v>
      </c>
      <c r="R5612" t="str">
        <v>Zhengzhou Jinfei Electronic Technology Co., Ltd.</v>
      </c>
      <c r="S5612" t="str">
        <v>Same</v>
      </c>
      <c r="T5612">
        <v>906491</v>
      </c>
      <c r="U5612">
        <v>9320</v>
      </c>
      <c r="V5612" t="str">
        <v>309ASY INV-PTS SALES</v>
      </c>
      <c r="W5612">
        <v>0</v>
      </c>
      <c r="X5612">
        <v>0</v>
      </c>
      <c r="Y5612">
        <v>1458116</v>
      </c>
      <c r="Z5612" t="str">
        <v>郑州锦飞电子科技有限公司</v>
      </c>
      <c r="AA5612">
        <v>0</v>
      </c>
      <c r="AB5612">
        <v>2024</v>
      </c>
      <c r="AC5612">
        <v>5</v>
      </c>
      <c r="AD5612" t="str">
        <v>Q1</v>
      </c>
      <c r="AE5612" t="str">
        <v>FY24/25</v>
      </c>
      <c r="AF5612" t="str">
        <v>WEST</v>
      </c>
    </row>
    <row r="5613" spans="1:32">
      <c r="A5613" t="str">
        <v>ESHL</v>
      </c>
      <c r="B5613" t="str">
        <v>XIY</v>
      </c>
      <c r="C5613" t="str">
        <v>SPARES/OTHER</v>
      </c>
      <c r="D5613" s="4">
        <v>45428</v>
      </c>
      <c r="E5613" t="str">
        <v>YAMAHA</v>
      </c>
      <c r="F5613">
        <v>14104561</v>
      </c>
      <c r="G5613">
        <v>45428</v>
      </c>
      <c r="H5613" t="str">
        <v>YMCT|KMG-M550C-00</v>
      </c>
      <c r="I5613" t="str">
        <v>RFK.IT BASIC PKG1</v>
      </c>
      <c r="J5613">
        <v>1</v>
      </c>
      <c r="K5613">
        <v>1</v>
      </c>
      <c r="L5613">
        <v>14709.73</v>
      </c>
      <c r="M5613" t="str">
        <v>CNY</v>
      </c>
      <c r="N5613">
        <v>1.083</v>
      </c>
      <c r="O5613">
        <v>14709.73</v>
      </c>
      <c r="P5613">
        <v>15930.637589999998</v>
      </c>
      <c r="Q5613" t="str">
        <v>C66XIY-SERVICE GROUP</v>
      </c>
      <c r="R5613" t="str">
        <v>Zhengzhou Jinfei Electronic Technology Co., Ltd.</v>
      </c>
      <c r="S5613" t="str">
        <v>Same</v>
      </c>
      <c r="T5613">
        <v>906491</v>
      </c>
      <c r="U5613">
        <v>9320</v>
      </c>
      <c r="V5613" t="str">
        <v>309ASY INV-PTS SALES</v>
      </c>
      <c r="W5613">
        <v>0</v>
      </c>
      <c r="X5613">
        <v>0</v>
      </c>
      <c r="Y5613">
        <v>1458116</v>
      </c>
      <c r="Z5613" t="str">
        <v>郑州锦飞电子科技有限公司</v>
      </c>
      <c r="AA5613">
        <v>0</v>
      </c>
      <c r="AB5613">
        <v>2024</v>
      </c>
      <c r="AC5613">
        <v>5</v>
      </c>
      <c r="AD5613" t="str">
        <v>Q1</v>
      </c>
      <c r="AE5613" t="str">
        <v>FY24/25</v>
      </c>
      <c r="AF5613" t="str">
        <v>WEST</v>
      </c>
    </row>
    <row r="5614" spans="1:32">
      <c r="A5614" t="str">
        <v>ESHL</v>
      </c>
      <c r="B5614" t="str">
        <v>SZX</v>
      </c>
      <c r="C5614" t="str">
        <v>SPARES/OTHER</v>
      </c>
      <c r="D5614" s="4">
        <v>45433</v>
      </c>
      <c r="E5614" t="str">
        <v>YAMAHA</v>
      </c>
      <c r="F5614">
        <v>14104562</v>
      </c>
      <c r="G5614">
        <v>45433</v>
      </c>
      <c r="H5614" t="str">
        <v>YMCT|KGX-M18A3-02</v>
      </c>
      <c r="I5614" t="str">
        <v>PLUNGER ASSY.</v>
      </c>
      <c r="J5614">
        <v>10</v>
      </c>
      <c r="K5614">
        <v>10</v>
      </c>
      <c r="L5614">
        <v>3800</v>
      </c>
      <c r="M5614" t="str">
        <v>CNY</v>
      </c>
      <c r="N5614">
        <v>1.083</v>
      </c>
      <c r="O5614">
        <v>3800</v>
      </c>
      <c r="P5614">
        <v>4115.3999999999996</v>
      </c>
      <c r="Q5614" t="str">
        <v>C66SZX-SMT SERVICE</v>
      </c>
      <c r="R5614" t="str">
        <v>Dongguan Cowell Optic Electronics Co., Ltd.</v>
      </c>
      <c r="S5614" t="str">
        <v>Same</v>
      </c>
      <c r="T5614">
        <v>906493</v>
      </c>
      <c r="U5614">
        <v>2080</v>
      </c>
      <c r="V5614" t="str">
        <v>309ASY INV-PTS SALES</v>
      </c>
      <c r="W5614">
        <v>0</v>
      </c>
      <c r="X5614" t="str">
        <v>5月对账单</v>
      </c>
      <c r="Y5614">
        <v>1462140</v>
      </c>
      <c r="Z5614" t="str">
        <v>东莞高伟光学电子有限公司</v>
      </c>
      <c r="AA5614">
        <v>0</v>
      </c>
      <c r="AB5614">
        <v>2024</v>
      </c>
      <c r="AC5614">
        <v>5</v>
      </c>
      <c r="AD5614" t="str">
        <v>Q1</v>
      </c>
      <c r="AE5614" t="str">
        <v>FY24/25</v>
      </c>
      <c r="AF5614" t="str">
        <v>SOUTH</v>
      </c>
    </row>
    <row r="5615" spans="1:32">
      <c r="A5615" t="str">
        <v>ESHL</v>
      </c>
      <c r="B5615" t="str">
        <v>SZX</v>
      </c>
      <c r="C5615" t="str">
        <v>SPARES/OTHER</v>
      </c>
      <c r="D5615" s="4">
        <v>45433</v>
      </c>
      <c r="E5615" t="str">
        <v>YAMAHA</v>
      </c>
      <c r="F5615">
        <v>14104562</v>
      </c>
      <c r="G5615">
        <v>45433</v>
      </c>
      <c r="H5615" t="str">
        <v>YMCT|KGX-M18A3-02</v>
      </c>
      <c r="I5615" t="str">
        <v>PLUNGER ASSY.</v>
      </c>
      <c r="J5615">
        <v>10</v>
      </c>
      <c r="K5615">
        <v>10</v>
      </c>
      <c r="L5615">
        <v>3800</v>
      </c>
      <c r="M5615" t="str">
        <v>CNY</v>
      </c>
      <c r="N5615">
        <v>1.083</v>
      </c>
      <c r="O5615">
        <v>3800</v>
      </c>
      <c r="P5615">
        <v>4115.3999999999996</v>
      </c>
      <c r="Q5615" t="str">
        <v>C66SZX-SMT SERVICE</v>
      </c>
      <c r="R5615" t="str">
        <v>Dongguan Cowell Optic Electronics Co., Ltd.</v>
      </c>
      <c r="S5615" t="str">
        <v>Same</v>
      </c>
      <c r="T5615">
        <v>906493</v>
      </c>
      <c r="U5615">
        <v>2080</v>
      </c>
      <c r="V5615" t="str">
        <v>309ASY INV-PTS SALES</v>
      </c>
      <c r="W5615">
        <v>0</v>
      </c>
      <c r="X5615" t="str">
        <v>5月对账单</v>
      </c>
      <c r="Y5615">
        <v>1462140</v>
      </c>
      <c r="Z5615" t="str">
        <v>东莞高伟光学电子有限公司</v>
      </c>
      <c r="AA5615">
        <v>0</v>
      </c>
      <c r="AB5615">
        <v>2024</v>
      </c>
      <c r="AC5615">
        <v>5</v>
      </c>
      <c r="AD5615" t="str">
        <v>Q1</v>
      </c>
      <c r="AE5615" t="str">
        <v>FY24/25</v>
      </c>
      <c r="AF5615" t="str">
        <v>SOUTH</v>
      </c>
    </row>
    <row r="5616" spans="1:32">
      <c r="A5616" t="str">
        <v>ESHL</v>
      </c>
      <c r="B5616" t="str">
        <v>SZX</v>
      </c>
      <c r="C5616" t="str">
        <v>SPARES/OTHER</v>
      </c>
      <c r="D5616" s="4">
        <v>45433</v>
      </c>
      <c r="E5616" t="str">
        <v>YAMAHA</v>
      </c>
      <c r="F5616">
        <v>14104562</v>
      </c>
      <c r="G5616">
        <v>45433</v>
      </c>
      <c r="H5616" t="str">
        <v>YMCT|90440-01J020</v>
      </c>
      <c r="I5616" t="str">
        <v>CIRCLIP</v>
      </c>
      <c r="J5616">
        <v>9</v>
      </c>
      <c r="K5616">
        <v>9</v>
      </c>
      <c r="L5616">
        <v>18</v>
      </c>
      <c r="M5616" t="str">
        <v>CNY</v>
      </c>
      <c r="N5616">
        <v>1.083</v>
      </c>
      <c r="O5616">
        <v>18</v>
      </c>
      <c r="P5616">
        <v>19.494</v>
      </c>
      <c r="Q5616" t="str">
        <v>C66SZX-SMT SERVICE</v>
      </c>
      <c r="R5616" t="str">
        <v>Dongguan Cowell Optic Electronics Co., Ltd.</v>
      </c>
      <c r="S5616" t="str">
        <v>Same</v>
      </c>
      <c r="T5616">
        <v>906493</v>
      </c>
      <c r="U5616">
        <v>9.7200000000000006</v>
      </c>
      <c r="V5616" t="str">
        <v>309ASY INV-PTS SALES</v>
      </c>
      <c r="W5616">
        <v>0</v>
      </c>
      <c r="X5616" t="str">
        <v>5月对账单</v>
      </c>
      <c r="Y5616">
        <v>1462140</v>
      </c>
      <c r="Z5616" t="str">
        <v>东莞高伟光学电子有限公司</v>
      </c>
      <c r="AA5616">
        <v>0</v>
      </c>
      <c r="AB5616">
        <v>2024</v>
      </c>
      <c r="AC5616">
        <v>5</v>
      </c>
      <c r="AD5616" t="str">
        <v>Q1</v>
      </c>
      <c r="AE5616" t="str">
        <v>FY24/25</v>
      </c>
      <c r="AF5616" t="str">
        <v>SOUTH</v>
      </c>
    </row>
    <row r="5617" spans="1:32">
      <c r="A5617" t="str">
        <v>ESHL</v>
      </c>
      <c r="B5617" t="str">
        <v>SZX</v>
      </c>
      <c r="C5617" t="str">
        <v>SPARES/OTHER</v>
      </c>
      <c r="D5617" s="4">
        <v>45433</v>
      </c>
      <c r="E5617" t="str">
        <v>YAMAHA</v>
      </c>
      <c r="F5617">
        <v>14104562</v>
      </c>
      <c r="G5617">
        <v>45433</v>
      </c>
      <c r="H5617" t="str">
        <v>YMCT|MSOFT-TOK2081</v>
      </c>
      <c r="I5617" t="str">
        <v>SOFTWARE</v>
      </c>
      <c r="J5617">
        <v>4</v>
      </c>
      <c r="K5617">
        <v>4</v>
      </c>
      <c r="L5617">
        <v>28318.560000000001</v>
      </c>
      <c r="M5617" t="str">
        <v>CNY</v>
      </c>
      <c r="N5617">
        <v>1.083</v>
      </c>
      <c r="O5617">
        <v>28318.560000000001</v>
      </c>
      <c r="P5617">
        <v>30669.000479999999</v>
      </c>
      <c r="Q5617" t="str">
        <v>C66SZX-SMT SERVICE</v>
      </c>
      <c r="R5617" t="str">
        <v>Dongguan Cowell Optic Electronics Co., Ltd.</v>
      </c>
      <c r="S5617" t="str">
        <v>Same</v>
      </c>
      <c r="T5617">
        <v>906493</v>
      </c>
      <c r="U5617">
        <v>19992</v>
      </c>
      <c r="V5617" t="str">
        <v>309ASY INV-PTS SALES</v>
      </c>
      <c r="W5617">
        <v>0</v>
      </c>
      <c r="X5617" t="str">
        <v>5月对账单</v>
      </c>
      <c r="Y5617">
        <v>1462140</v>
      </c>
      <c r="Z5617" t="str">
        <v>东莞高伟光学电子有限公司</v>
      </c>
      <c r="AA5617">
        <v>0</v>
      </c>
      <c r="AB5617">
        <v>2024</v>
      </c>
      <c r="AC5617">
        <v>5</v>
      </c>
      <c r="AD5617" t="str">
        <v>Q1</v>
      </c>
      <c r="AE5617" t="str">
        <v>FY24/25</v>
      </c>
      <c r="AF5617" t="str">
        <v>SOUTH</v>
      </c>
    </row>
    <row r="5618" spans="1:32">
      <c r="A5618" t="str">
        <v>ESHL</v>
      </c>
      <c r="B5618" t="str">
        <v>SZX</v>
      </c>
      <c r="C5618" t="str">
        <v>SPARES/OTHER</v>
      </c>
      <c r="D5618" s="4">
        <v>45433</v>
      </c>
      <c r="E5618" t="str">
        <v>YAMAHA</v>
      </c>
      <c r="F5618">
        <v>14104562</v>
      </c>
      <c r="G5618">
        <v>45433</v>
      </c>
      <c r="H5618" t="str">
        <v>YMCT|KKL-M1775-00</v>
      </c>
      <c r="I5618" t="str">
        <v>STOPPER L</v>
      </c>
      <c r="J5618">
        <v>1</v>
      </c>
      <c r="K5618">
        <v>1</v>
      </c>
      <c r="L5618">
        <v>120</v>
      </c>
      <c r="M5618" t="str">
        <v>CNY</v>
      </c>
      <c r="N5618">
        <v>1.083</v>
      </c>
      <c r="O5618">
        <v>120</v>
      </c>
      <c r="P5618">
        <v>129.96</v>
      </c>
      <c r="Q5618" t="str">
        <v>C66SZX-SMT SERVICE</v>
      </c>
      <c r="R5618" t="str">
        <v>Dongguan Cowell Optic Electronics Co., Ltd.</v>
      </c>
      <c r="S5618" t="str">
        <v>Same</v>
      </c>
      <c r="T5618">
        <v>906493</v>
      </c>
      <c r="U5618">
        <v>67</v>
      </c>
      <c r="V5618" t="str">
        <v>309ASY INV-PTS SALES</v>
      </c>
      <c r="W5618">
        <v>0</v>
      </c>
      <c r="X5618" t="str">
        <v>5月对账单</v>
      </c>
      <c r="Y5618">
        <v>1462140</v>
      </c>
      <c r="Z5618" t="str">
        <v>东莞高伟光学电子有限公司</v>
      </c>
      <c r="AA5618">
        <v>0</v>
      </c>
      <c r="AB5618">
        <v>2024</v>
      </c>
      <c r="AC5618">
        <v>5</v>
      </c>
      <c r="AD5618" t="str">
        <v>Q1</v>
      </c>
      <c r="AE5618" t="str">
        <v>FY24/25</v>
      </c>
      <c r="AF5618" t="str">
        <v>SOUTH</v>
      </c>
    </row>
    <row r="5619" spans="1:32">
      <c r="A5619" t="str">
        <v>ESHL</v>
      </c>
      <c r="B5619" t="str">
        <v>SZX</v>
      </c>
      <c r="C5619" t="str">
        <v>SPARES/OTHER</v>
      </c>
      <c r="D5619" s="4">
        <v>45433</v>
      </c>
      <c r="E5619" t="str">
        <v>YAMAHA</v>
      </c>
      <c r="F5619">
        <v>14104562</v>
      </c>
      <c r="G5619">
        <v>45433</v>
      </c>
      <c r="H5619" t="str">
        <v>YMCT|KKL-M1776-00</v>
      </c>
      <c r="I5619" t="str">
        <v>STOPPER R</v>
      </c>
      <c r="J5619">
        <v>1</v>
      </c>
      <c r="K5619">
        <v>1</v>
      </c>
      <c r="L5619">
        <v>120</v>
      </c>
      <c r="M5619" t="str">
        <v>CNY</v>
      </c>
      <c r="N5619">
        <v>1.083</v>
      </c>
      <c r="O5619">
        <v>120</v>
      </c>
      <c r="P5619">
        <v>129.96</v>
      </c>
      <c r="Q5619" t="str">
        <v>C66SZX-SMT SERVICE</v>
      </c>
      <c r="R5619" t="str">
        <v>Dongguan Cowell Optic Electronics Co., Ltd.</v>
      </c>
      <c r="S5619" t="str">
        <v>Same</v>
      </c>
      <c r="T5619">
        <v>906493</v>
      </c>
      <c r="U5619">
        <v>72.36</v>
      </c>
      <c r="V5619" t="str">
        <v>309ASY INV-PTS SALES</v>
      </c>
      <c r="W5619">
        <v>0</v>
      </c>
      <c r="X5619" t="str">
        <v>5月对账单</v>
      </c>
      <c r="Y5619">
        <v>1462140</v>
      </c>
      <c r="Z5619" t="str">
        <v>东莞高伟光学电子有限公司</v>
      </c>
      <c r="AA5619">
        <v>0</v>
      </c>
      <c r="AB5619">
        <v>2024</v>
      </c>
      <c r="AC5619">
        <v>5</v>
      </c>
      <c r="AD5619" t="str">
        <v>Q1</v>
      </c>
      <c r="AE5619" t="str">
        <v>FY24/25</v>
      </c>
      <c r="AF5619" t="str">
        <v>SOUTH</v>
      </c>
    </row>
    <row r="5620" spans="1:32">
      <c r="A5620" t="str">
        <v>ESHL</v>
      </c>
      <c r="B5620" t="str">
        <v>SZX</v>
      </c>
      <c r="C5620" t="str">
        <v>SPARES/OTHER</v>
      </c>
      <c r="D5620" s="4">
        <v>45433</v>
      </c>
      <c r="E5620" t="str">
        <v>YAMAHA</v>
      </c>
      <c r="F5620">
        <v>14104562</v>
      </c>
      <c r="G5620">
        <v>45433</v>
      </c>
      <c r="H5620" t="str">
        <v>YMCT|KKL-M1777-00</v>
      </c>
      <c r="I5620" t="str">
        <v>PLATE LINK</v>
      </c>
      <c r="J5620">
        <v>2</v>
      </c>
      <c r="K5620">
        <v>2</v>
      </c>
      <c r="L5620">
        <v>110</v>
      </c>
      <c r="M5620" t="str">
        <v>CNY</v>
      </c>
      <c r="N5620">
        <v>1.083</v>
      </c>
      <c r="O5620">
        <v>110</v>
      </c>
      <c r="P5620">
        <v>119.13</v>
      </c>
      <c r="Q5620" t="str">
        <v>C66SZX-SMT SERVICE</v>
      </c>
      <c r="R5620" t="str">
        <v>Dongguan Cowell Optic Electronics Co., Ltd.</v>
      </c>
      <c r="S5620" t="str">
        <v>Same</v>
      </c>
      <c r="T5620">
        <v>906493</v>
      </c>
      <c r="U5620">
        <v>58</v>
      </c>
      <c r="V5620" t="str">
        <v>309ASY INV-PTS SALES</v>
      </c>
      <c r="W5620">
        <v>0</v>
      </c>
      <c r="X5620" t="str">
        <v>5月对账单</v>
      </c>
      <c r="Y5620">
        <v>1462140</v>
      </c>
      <c r="Z5620" t="str">
        <v>东莞高伟光学电子有限公司</v>
      </c>
      <c r="AA5620">
        <v>0</v>
      </c>
      <c r="AB5620">
        <v>2024</v>
      </c>
      <c r="AC5620">
        <v>5</v>
      </c>
      <c r="AD5620" t="str">
        <v>Q1</v>
      </c>
      <c r="AE5620" t="str">
        <v>FY24/25</v>
      </c>
      <c r="AF5620" t="str">
        <v>SOUTH</v>
      </c>
    </row>
    <row r="5621" spans="1:32">
      <c r="A5621" t="str">
        <v>ESHL</v>
      </c>
      <c r="B5621" t="str">
        <v>SZX</v>
      </c>
      <c r="C5621" t="str">
        <v>SPARES/OTHER</v>
      </c>
      <c r="D5621" s="4">
        <v>45433</v>
      </c>
      <c r="E5621" t="str">
        <v>YAMAHA</v>
      </c>
      <c r="F5621">
        <v>14104562</v>
      </c>
      <c r="G5621">
        <v>45433</v>
      </c>
      <c r="H5621" t="str">
        <v>YMCT|KKL-M1778-00</v>
      </c>
      <c r="I5621" t="str">
        <v>JOINT PLATE</v>
      </c>
      <c r="J5621">
        <v>1</v>
      </c>
      <c r="K5621">
        <v>1</v>
      </c>
      <c r="L5621">
        <v>50</v>
      </c>
      <c r="M5621" t="str">
        <v>CNY</v>
      </c>
      <c r="N5621">
        <v>1.083</v>
      </c>
      <c r="O5621">
        <v>50</v>
      </c>
      <c r="P5621">
        <v>54.15</v>
      </c>
      <c r="Q5621" t="str">
        <v>C66SZX-SMT SERVICE</v>
      </c>
      <c r="R5621" t="str">
        <v>Dongguan Cowell Optic Electronics Co., Ltd.</v>
      </c>
      <c r="S5621" t="str">
        <v>Same</v>
      </c>
      <c r="T5621">
        <v>906493</v>
      </c>
      <c r="U5621">
        <v>28</v>
      </c>
      <c r="V5621" t="str">
        <v>309ASY INV-PTS SALES</v>
      </c>
      <c r="W5621">
        <v>0</v>
      </c>
      <c r="X5621" t="str">
        <v>5月对账单</v>
      </c>
      <c r="Y5621">
        <v>1462140</v>
      </c>
      <c r="Z5621" t="str">
        <v>东莞高伟光学电子有限公司</v>
      </c>
      <c r="AA5621">
        <v>0</v>
      </c>
      <c r="AB5621">
        <v>2024</v>
      </c>
      <c r="AC5621">
        <v>5</v>
      </c>
      <c r="AD5621" t="str">
        <v>Q1</v>
      </c>
      <c r="AE5621" t="str">
        <v>FY24/25</v>
      </c>
      <c r="AF5621" t="str">
        <v>SOUTH</v>
      </c>
    </row>
    <row r="5622" spans="1:32">
      <c r="A5622" t="str">
        <v>ESHL</v>
      </c>
      <c r="B5622" t="str">
        <v>SZX</v>
      </c>
      <c r="C5622" t="str">
        <v>SPARES/OTHER</v>
      </c>
      <c r="D5622" s="4">
        <v>45433</v>
      </c>
      <c r="E5622" t="str">
        <v>YAMAHA</v>
      </c>
      <c r="F5622">
        <v>14104562</v>
      </c>
      <c r="G5622">
        <v>45433</v>
      </c>
      <c r="H5622" t="str">
        <v>YMCT|KKL-M1780-00</v>
      </c>
      <c r="I5622" t="str">
        <v>PIN LINK</v>
      </c>
      <c r="J5622">
        <v>4</v>
      </c>
      <c r="K5622">
        <v>4</v>
      </c>
      <c r="L5622">
        <v>100</v>
      </c>
      <c r="M5622" t="str">
        <v>CNY</v>
      </c>
      <c r="N5622">
        <v>1.083</v>
      </c>
      <c r="O5622">
        <v>100</v>
      </c>
      <c r="P5622">
        <v>108.3</v>
      </c>
      <c r="Q5622" t="str">
        <v>C66SZX-SMT SERVICE</v>
      </c>
      <c r="R5622" t="str">
        <v>Dongguan Cowell Optic Electronics Co., Ltd.</v>
      </c>
      <c r="S5622" t="str">
        <v>Same</v>
      </c>
      <c r="T5622">
        <v>906493</v>
      </c>
      <c r="U5622">
        <v>52</v>
      </c>
      <c r="V5622" t="str">
        <v>309ASY INV-PTS SALES</v>
      </c>
      <c r="W5622">
        <v>0</v>
      </c>
      <c r="X5622" t="str">
        <v>5月对账单</v>
      </c>
      <c r="Y5622">
        <v>1462140</v>
      </c>
      <c r="Z5622" t="str">
        <v>东莞高伟光学电子有限公司</v>
      </c>
      <c r="AA5622">
        <v>0</v>
      </c>
      <c r="AB5622">
        <v>2024</v>
      </c>
      <c r="AC5622">
        <v>5</v>
      </c>
      <c r="AD5622" t="str">
        <v>Q1</v>
      </c>
      <c r="AE5622" t="str">
        <v>FY24/25</v>
      </c>
      <c r="AF5622" t="str">
        <v>SOUTH</v>
      </c>
    </row>
    <row r="5623" spans="1:32">
      <c r="A5623" t="str">
        <v>ESHL</v>
      </c>
      <c r="B5623" t="str">
        <v>SZX</v>
      </c>
      <c r="C5623" t="str">
        <v>SPARES/OTHER</v>
      </c>
      <c r="D5623" s="4">
        <v>45433</v>
      </c>
      <c r="E5623" t="str">
        <v>YAMAHA</v>
      </c>
      <c r="F5623">
        <v>14104562</v>
      </c>
      <c r="G5623">
        <v>45433</v>
      </c>
      <c r="H5623" t="str">
        <v>YMCT|KKL-M1781-00</v>
      </c>
      <c r="I5623" t="str">
        <v>BUSH</v>
      </c>
      <c r="J5623">
        <v>9</v>
      </c>
      <c r="K5623">
        <v>9</v>
      </c>
      <c r="L5623">
        <v>27</v>
      </c>
      <c r="M5623" t="str">
        <v>CNY</v>
      </c>
      <c r="N5623">
        <v>1.083</v>
      </c>
      <c r="O5623">
        <v>27</v>
      </c>
      <c r="P5623">
        <v>29.241</v>
      </c>
      <c r="Q5623" t="str">
        <v>C66SZX-SMT SERVICE</v>
      </c>
      <c r="R5623" t="str">
        <v>Dongguan Cowell Optic Electronics Co., Ltd.</v>
      </c>
      <c r="S5623" t="str">
        <v>Same</v>
      </c>
      <c r="T5623">
        <v>906493</v>
      </c>
      <c r="U5623">
        <v>18</v>
      </c>
      <c r="V5623" t="str">
        <v>309ASY INV-PTS SALES</v>
      </c>
      <c r="W5623">
        <v>0</v>
      </c>
      <c r="X5623" t="str">
        <v>5月对账单</v>
      </c>
      <c r="Y5623">
        <v>1462140</v>
      </c>
      <c r="Z5623" t="str">
        <v>东莞高伟光学电子有限公司</v>
      </c>
      <c r="AA5623">
        <v>0</v>
      </c>
      <c r="AB5623">
        <v>2024</v>
      </c>
      <c r="AC5623">
        <v>5</v>
      </c>
      <c r="AD5623" t="str">
        <v>Q1</v>
      </c>
      <c r="AE5623" t="str">
        <v>FY24/25</v>
      </c>
      <c r="AF5623" t="str">
        <v>SOUTH</v>
      </c>
    </row>
    <row r="5624" spans="1:32">
      <c r="A5624" t="str">
        <v>ESHL</v>
      </c>
      <c r="B5624" t="str">
        <v>SZX</v>
      </c>
      <c r="C5624" t="str">
        <v>SPARES/OTHER</v>
      </c>
      <c r="D5624" s="4">
        <v>45433</v>
      </c>
      <c r="E5624" t="str">
        <v>YAMAHA</v>
      </c>
      <c r="F5624">
        <v>14104562</v>
      </c>
      <c r="G5624">
        <v>45433</v>
      </c>
      <c r="H5624" t="str">
        <v>YMCT|KKL-M1782-00</v>
      </c>
      <c r="I5624" t="str">
        <v>SHAFT CENTER</v>
      </c>
      <c r="J5624">
        <v>1</v>
      </c>
      <c r="K5624">
        <v>1</v>
      </c>
      <c r="L5624">
        <v>200</v>
      </c>
      <c r="M5624" t="str">
        <v>CNY</v>
      </c>
      <c r="N5624">
        <v>1.083</v>
      </c>
      <c r="O5624">
        <v>200</v>
      </c>
      <c r="P5624">
        <v>216.6</v>
      </c>
      <c r="Q5624" t="str">
        <v>C66SZX-SMT SERVICE</v>
      </c>
      <c r="R5624" t="str">
        <v>Dongguan Cowell Optic Electronics Co., Ltd.</v>
      </c>
      <c r="S5624" t="str">
        <v>Same</v>
      </c>
      <c r="T5624">
        <v>906493</v>
      </c>
      <c r="U5624">
        <v>112.36</v>
      </c>
      <c r="V5624" t="str">
        <v>309ASY INV-PTS SALES</v>
      </c>
      <c r="W5624">
        <v>0</v>
      </c>
      <c r="X5624" t="str">
        <v>5月对账单</v>
      </c>
      <c r="Y5624">
        <v>1462140</v>
      </c>
      <c r="Z5624" t="str">
        <v>东莞高伟光学电子有限公司</v>
      </c>
      <c r="AA5624">
        <v>0</v>
      </c>
      <c r="AB5624">
        <v>2024</v>
      </c>
      <c r="AC5624">
        <v>5</v>
      </c>
      <c r="AD5624" t="str">
        <v>Q1</v>
      </c>
      <c r="AE5624" t="str">
        <v>FY24/25</v>
      </c>
      <c r="AF5624" t="str">
        <v>SOUTH</v>
      </c>
    </row>
    <row r="5625" spans="1:32">
      <c r="A5625" t="str">
        <v>ESHL</v>
      </c>
      <c r="B5625" t="str">
        <v>SZX</v>
      </c>
      <c r="C5625" t="str">
        <v>SPARES/OTHER</v>
      </c>
      <c r="D5625" s="4">
        <v>45433</v>
      </c>
      <c r="E5625" t="str">
        <v>OTHERS</v>
      </c>
      <c r="F5625">
        <v>14104562</v>
      </c>
      <c r="G5625">
        <v>45433</v>
      </c>
      <c r="H5625" t="str">
        <v>ZMTR|FOL-HSBP-PDX-P01</v>
      </c>
      <c r="I5625" t="str">
        <v>SPECIAL NOZZLE</v>
      </c>
      <c r="J5625">
        <v>15</v>
      </c>
      <c r="K5625">
        <v>15</v>
      </c>
      <c r="L5625">
        <v>14595</v>
      </c>
      <c r="M5625" t="str">
        <v>CNY</v>
      </c>
      <c r="N5625">
        <v>1.083</v>
      </c>
      <c r="O5625">
        <v>14595</v>
      </c>
      <c r="P5625">
        <v>15806.385</v>
      </c>
      <c r="Q5625" t="str">
        <v>C66SZX-SMT SERVICE</v>
      </c>
      <c r="R5625" t="str">
        <v>Dongguan Cowell Optic Electronics Co., Ltd.</v>
      </c>
      <c r="S5625" t="str">
        <v>Same</v>
      </c>
      <c r="T5625">
        <v>906493</v>
      </c>
      <c r="U5625">
        <v>8628.2999999999993</v>
      </c>
      <c r="V5625" t="str">
        <v>309ASY INV-PTS SALES</v>
      </c>
      <c r="W5625">
        <v>0</v>
      </c>
      <c r="X5625" t="str">
        <v>5月对账单</v>
      </c>
      <c r="Y5625">
        <v>1462140</v>
      </c>
      <c r="Z5625" t="str">
        <v>东莞高伟光学电子有限公司</v>
      </c>
      <c r="AA5625">
        <v>0</v>
      </c>
      <c r="AB5625">
        <v>2024</v>
      </c>
      <c r="AC5625">
        <v>5</v>
      </c>
      <c r="AD5625" t="str">
        <v>Q1</v>
      </c>
      <c r="AE5625" t="str">
        <v>FY24/25</v>
      </c>
      <c r="AF5625" t="str">
        <v>SOUTH</v>
      </c>
    </row>
    <row r="5626" spans="1:32">
      <c r="A5626" t="str">
        <v>ESHL</v>
      </c>
      <c r="B5626" t="str">
        <v>SZX</v>
      </c>
      <c r="C5626" t="str">
        <v>SPARES/OTHER</v>
      </c>
      <c r="D5626" s="4">
        <v>45433</v>
      </c>
      <c r="E5626" t="str">
        <v>OTHERS</v>
      </c>
      <c r="F5626">
        <v>14104562</v>
      </c>
      <c r="G5626">
        <v>45433</v>
      </c>
      <c r="H5626" t="str">
        <v>ZMTR|FOL-HSBP-PDX-P01</v>
      </c>
      <c r="I5626" t="str">
        <v>SPECIAL NOZZLE</v>
      </c>
      <c r="J5626">
        <v>5</v>
      </c>
      <c r="K5626">
        <v>5</v>
      </c>
      <c r="L5626">
        <v>4865</v>
      </c>
      <c r="M5626" t="str">
        <v>CNY</v>
      </c>
      <c r="N5626">
        <v>1.083</v>
      </c>
      <c r="O5626">
        <v>4865</v>
      </c>
      <c r="P5626">
        <v>5268.7950000000001</v>
      </c>
      <c r="Q5626" t="str">
        <v>C66SZX-SMT SERVICE</v>
      </c>
      <c r="R5626" t="str">
        <v>Dongguan Cowell Optic Electronics Co., Ltd.</v>
      </c>
      <c r="S5626" t="str">
        <v>Same</v>
      </c>
      <c r="T5626">
        <v>906493</v>
      </c>
      <c r="U5626">
        <v>2876.1</v>
      </c>
      <c r="V5626" t="str">
        <v>309ASY INV-PTS SALES</v>
      </c>
      <c r="W5626">
        <v>0</v>
      </c>
      <c r="X5626" t="str">
        <v>5月对账单</v>
      </c>
      <c r="Y5626">
        <v>1462140</v>
      </c>
      <c r="Z5626" t="str">
        <v>东莞高伟光学电子有限公司</v>
      </c>
      <c r="AA5626">
        <v>0</v>
      </c>
      <c r="AB5626">
        <v>2024</v>
      </c>
      <c r="AC5626">
        <v>5</v>
      </c>
      <c r="AD5626" t="str">
        <v>Q1</v>
      </c>
      <c r="AE5626" t="str">
        <v>FY24/25</v>
      </c>
      <c r="AF5626" t="str">
        <v>SOUTH</v>
      </c>
    </row>
    <row r="5627" spans="1:32">
      <c r="A5627" t="str">
        <v>ESHL</v>
      </c>
      <c r="B5627" t="str">
        <v>SHA</v>
      </c>
      <c r="C5627" t="str">
        <v>SPARES/OTHER</v>
      </c>
      <c r="D5627" s="4">
        <v>45434</v>
      </c>
      <c r="E5627" t="str">
        <v>YAMAHA</v>
      </c>
      <c r="F5627">
        <v>14104563</v>
      </c>
      <c r="G5627">
        <v>45434</v>
      </c>
      <c r="H5627" t="str">
        <v>YMCT|KLW-M711S-A1</v>
      </c>
      <c r="I5627" t="str">
        <v>SHAFT 1,SPARE</v>
      </c>
      <c r="J5627">
        <v>1</v>
      </c>
      <c r="K5627">
        <v>1</v>
      </c>
      <c r="L5627">
        <v>3939.82</v>
      </c>
      <c r="M5627" t="str">
        <v>CNY</v>
      </c>
      <c r="N5627">
        <v>1.083</v>
      </c>
      <c r="O5627">
        <v>3939.82</v>
      </c>
      <c r="P5627">
        <v>4266.8250600000001</v>
      </c>
      <c r="Q5627" t="str">
        <v>C66SHA-SERVICE GROUP</v>
      </c>
      <c r="R5627" t="str">
        <v>Shanghai Duoyue Electronic Technology Co., Ltd.</v>
      </c>
      <c r="S5627" t="str">
        <v>Same</v>
      </c>
      <c r="T5627">
        <v>906495</v>
      </c>
      <c r="U5627">
        <v>2652</v>
      </c>
      <c r="V5627" t="str">
        <v>309ASY INV-PTS SALES</v>
      </c>
      <c r="W5627">
        <v>0</v>
      </c>
      <c r="X5627">
        <v>0</v>
      </c>
      <c r="Y5627">
        <v>1463159</v>
      </c>
      <c r="Z5627" t="str">
        <v>上海多越电子科技有限公司</v>
      </c>
      <c r="AA5627">
        <v>0</v>
      </c>
      <c r="AB5627">
        <v>2024</v>
      </c>
      <c r="AC5627">
        <v>5</v>
      </c>
      <c r="AD5627" t="str">
        <v>Q1</v>
      </c>
      <c r="AE5627" t="str">
        <v>FY24/25</v>
      </c>
      <c r="AF5627" t="str">
        <v>EAST</v>
      </c>
    </row>
    <row r="5628" spans="1:32">
      <c r="A5628" t="str">
        <v>ESHL</v>
      </c>
      <c r="B5628" t="str">
        <v>XIY</v>
      </c>
      <c r="C5628" t="str">
        <v>SPARES/OTHER</v>
      </c>
      <c r="D5628" s="4">
        <v>45434</v>
      </c>
      <c r="E5628" t="str">
        <v>YAMAHA</v>
      </c>
      <c r="F5628">
        <v>14104564</v>
      </c>
      <c r="G5628">
        <v>45434</v>
      </c>
      <c r="H5628" t="str">
        <v>YMCT|KLC-M9192-00</v>
      </c>
      <c r="I5628" t="str">
        <v>SENSOR HEAD 2</v>
      </c>
      <c r="J5628">
        <v>1</v>
      </c>
      <c r="K5628">
        <v>1</v>
      </c>
      <c r="L5628">
        <v>2141.59</v>
      </c>
      <c r="M5628" t="str">
        <v>CNY</v>
      </c>
      <c r="N5628">
        <v>1.083</v>
      </c>
      <c r="O5628">
        <v>2141.59</v>
      </c>
      <c r="P5628">
        <v>2319.3419699999999</v>
      </c>
      <c r="Q5628" t="str">
        <v>C66XIY-SERVICE GROUP</v>
      </c>
      <c r="R5628" t="str">
        <v>Xianyang Yudi Electronics Co., Ltd.</v>
      </c>
      <c r="S5628" t="str">
        <v>Same</v>
      </c>
      <c r="T5628">
        <v>906494</v>
      </c>
      <c r="U5628">
        <v>860</v>
      </c>
      <c r="V5628" t="str">
        <v>309ASY INV-PTS SALES</v>
      </c>
      <c r="W5628">
        <v>0</v>
      </c>
      <c r="X5628">
        <v>0</v>
      </c>
      <c r="Y5628">
        <v>1463158</v>
      </c>
      <c r="Z5628" t="str">
        <v>咸阳宇迪电子有限公司</v>
      </c>
      <c r="AA5628">
        <v>0</v>
      </c>
      <c r="AB5628">
        <v>2024</v>
      </c>
      <c r="AC5628">
        <v>5</v>
      </c>
      <c r="AD5628" t="str">
        <v>Q1</v>
      </c>
      <c r="AE5628" t="str">
        <v>FY24/25</v>
      </c>
      <c r="AF5628" t="str">
        <v>WEST</v>
      </c>
    </row>
    <row r="5629" spans="1:32">
      <c r="A5629" t="str">
        <v>ESHL</v>
      </c>
      <c r="B5629" t="str">
        <v>SHA</v>
      </c>
      <c r="C5629" t="str">
        <v>SERVICE_CHARGE</v>
      </c>
      <c r="D5629" s="4">
        <v>45439</v>
      </c>
      <c r="E5629" t="str">
        <v>YAMAHA</v>
      </c>
      <c r="F5629">
        <v>12101302</v>
      </c>
      <c r="G5629">
        <v>45439</v>
      </c>
      <c r="H5629" t="str">
        <v>YMCT|REPAIR CHARGE</v>
      </c>
      <c r="I5629" t="str">
        <v>REPAIR CHARGE</v>
      </c>
      <c r="J5629">
        <v>44</v>
      </c>
      <c r="K5629">
        <v>44</v>
      </c>
      <c r="L5629">
        <v>11681.42</v>
      </c>
      <c r="M5629" t="str">
        <v>CNY</v>
      </c>
      <c r="N5629">
        <v>1.083</v>
      </c>
      <c r="O5629">
        <v>11681.42</v>
      </c>
      <c r="P5629">
        <v>12650.977859999999</v>
      </c>
      <c r="Q5629" t="str">
        <v>C66SHA-SERVICE GROUP</v>
      </c>
      <c r="R5629" t="str">
        <v>Shanghai Keter New Materials Co., Ltd.</v>
      </c>
      <c r="S5629" t="str">
        <v>Same</v>
      </c>
      <c r="T5629">
        <v>906498</v>
      </c>
      <c r="U5629">
        <v>0</v>
      </c>
      <c r="V5629" t="str">
        <v>309ASY INV-NON-CON</v>
      </c>
      <c r="W5629">
        <v>0</v>
      </c>
      <c r="X5629">
        <v>0</v>
      </c>
      <c r="Y5629">
        <v>0</v>
      </c>
      <c r="Z5629" t="str">
        <v>上海科特新材料股份有限公司</v>
      </c>
      <c r="AA5629">
        <v>0</v>
      </c>
      <c r="AB5629">
        <v>2024</v>
      </c>
      <c r="AC5629">
        <v>5</v>
      </c>
      <c r="AD5629" t="str">
        <v>Q1</v>
      </c>
      <c r="AE5629" t="str">
        <v>FY24/25</v>
      </c>
      <c r="AF5629" t="str">
        <v>EAST</v>
      </c>
    </row>
    <row r="5630" spans="1:32">
      <c r="A5630" t="str">
        <v>ESHL</v>
      </c>
      <c r="B5630" t="str">
        <v>SHA</v>
      </c>
      <c r="C5630" t="str">
        <v>CONTRACT_FEE</v>
      </c>
      <c r="D5630" s="4">
        <v>45439</v>
      </c>
      <c r="E5630" t="str">
        <v>YAMAHA</v>
      </c>
      <c r="F5630">
        <v>13100290</v>
      </c>
      <c r="G5630">
        <v>45439</v>
      </c>
      <c r="H5630" t="str">
        <v>YMCT|REPAIR CHARGE</v>
      </c>
      <c r="I5630" t="str">
        <v>REPAIR CHARGE</v>
      </c>
      <c r="J5630">
        <v>1</v>
      </c>
      <c r="K5630">
        <v>1</v>
      </c>
      <c r="L5630">
        <v>6725.66</v>
      </c>
      <c r="M5630" t="str">
        <v>CNY</v>
      </c>
      <c r="N5630">
        <v>1.083</v>
      </c>
      <c r="O5630">
        <v>6725.66</v>
      </c>
      <c r="P5630">
        <v>7283.8897799999995</v>
      </c>
      <c r="Q5630" t="str">
        <v>C66SHA-SERVICE GROUP</v>
      </c>
      <c r="R5630" t="str">
        <v>Wuhu dingtie Electronics Co.,Ltd</v>
      </c>
      <c r="S5630" t="str">
        <v>Same</v>
      </c>
      <c r="T5630">
        <v>906497</v>
      </c>
      <c r="U5630">
        <v>0</v>
      </c>
      <c r="V5630" t="str">
        <v>309ASY INV-CONTRACT</v>
      </c>
      <c r="W5630">
        <v>0</v>
      </c>
      <c r="X5630">
        <v>0</v>
      </c>
      <c r="Y5630">
        <v>0</v>
      </c>
      <c r="Z5630" t="str">
        <v>芜湖顶贴电子有限公司</v>
      </c>
      <c r="AA5630">
        <v>0</v>
      </c>
      <c r="AB5630">
        <v>2024</v>
      </c>
      <c r="AC5630">
        <v>5</v>
      </c>
      <c r="AD5630" t="str">
        <v>Q1</v>
      </c>
      <c r="AE5630" t="str">
        <v>FY24/25</v>
      </c>
      <c r="AF5630" t="str">
        <v>EAST</v>
      </c>
    </row>
    <row r="5631" spans="1:32">
      <c r="A5631" t="str">
        <v>ESHL</v>
      </c>
      <c r="B5631" t="str">
        <v>SHA</v>
      </c>
      <c r="C5631" t="str">
        <v>SPARES/OTHER</v>
      </c>
      <c r="D5631" s="4">
        <v>45439</v>
      </c>
      <c r="E5631" t="str">
        <v>YAMAHA</v>
      </c>
      <c r="F5631">
        <v>14104565</v>
      </c>
      <c r="G5631">
        <v>45439</v>
      </c>
      <c r="H5631" t="str">
        <v>YMCT|90990-25J026</v>
      </c>
      <c r="I5631" t="str">
        <v>BEARING</v>
      </c>
      <c r="J5631">
        <v>100</v>
      </c>
      <c r="K5631">
        <v>100</v>
      </c>
      <c r="L5631">
        <v>10353.98</v>
      </c>
      <c r="M5631" t="str">
        <v>CNY</v>
      </c>
      <c r="N5631">
        <v>1.083</v>
      </c>
      <c r="O5631">
        <v>10353.98</v>
      </c>
      <c r="P5631">
        <v>11213.360339999999</v>
      </c>
      <c r="Q5631" t="str">
        <v>C66SHA-SERVICE GROUP</v>
      </c>
      <c r="R5631" t="str">
        <v>Yongkang City Lishuo Electronic Technology Co., Lt</v>
      </c>
      <c r="S5631" t="str">
        <v>Same</v>
      </c>
      <c r="T5631">
        <v>906496</v>
      </c>
      <c r="U5631">
        <v>5724</v>
      </c>
      <c r="V5631" t="str">
        <v>309ASY INV-PTS SALES</v>
      </c>
      <c r="W5631">
        <v>0</v>
      </c>
      <c r="X5631">
        <v>0</v>
      </c>
      <c r="Y5631">
        <v>1467130</v>
      </c>
      <c r="Z5631" t="str">
        <v>永康市丽铄电子科技有限公司</v>
      </c>
      <c r="AA5631">
        <v>0</v>
      </c>
      <c r="AB5631">
        <v>2024</v>
      </c>
      <c r="AC5631">
        <v>5</v>
      </c>
      <c r="AD5631" t="str">
        <v>Q1</v>
      </c>
      <c r="AE5631" t="str">
        <v>FY24/25</v>
      </c>
      <c r="AF5631" t="str">
        <v>EAST</v>
      </c>
    </row>
    <row r="5632" spans="1:32">
      <c r="A5632" t="str">
        <v>ESHL</v>
      </c>
      <c r="B5632" t="str">
        <v>SHA</v>
      </c>
      <c r="C5632" t="str">
        <v>SPARES/OTHER</v>
      </c>
      <c r="D5632" s="4">
        <v>45439</v>
      </c>
      <c r="E5632" t="str">
        <v>YAMAHA</v>
      </c>
      <c r="F5632">
        <v>14104565</v>
      </c>
      <c r="G5632">
        <v>45439</v>
      </c>
      <c r="H5632" t="str">
        <v>YMCT|KLW-M711S-A1</v>
      </c>
      <c r="I5632" t="str">
        <v>SHAFT 1,SPARE</v>
      </c>
      <c r="J5632">
        <v>3</v>
      </c>
      <c r="K5632">
        <v>3</v>
      </c>
      <c r="L5632">
        <v>14580.53</v>
      </c>
      <c r="M5632" t="str">
        <v>CNY</v>
      </c>
      <c r="N5632">
        <v>1.083</v>
      </c>
      <c r="O5632">
        <v>14580.53</v>
      </c>
      <c r="P5632">
        <v>15790.71399</v>
      </c>
      <c r="Q5632" t="str">
        <v>C66SHA-SERVICE GROUP</v>
      </c>
      <c r="R5632" t="str">
        <v>Yongkang City Lishuo Electronic Technology Co., Lt</v>
      </c>
      <c r="S5632" t="str">
        <v>Same</v>
      </c>
      <c r="T5632">
        <v>906496</v>
      </c>
      <c r="U5632">
        <v>7698</v>
      </c>
      <c r="V5632" t="str">
        <v>309ASY INV-PTS SALES</v>
      </c>
      <c r="W5632">
        <v>0</v>
      </c>
      <c r="X5632">
        <v>0</v>
      </c>
      <c r="Y5632">
        <v>1467130</v>
      </c>
      <c r="Z5632" t="str">
        <v>永康市丽铄电子科技有限公司</v>
      </c>
      <c r="AA5632">
        <v>0</v>
      </c>
      <c r="AB5632">
        <v>2024</v>
      </c>
      <c r="AC5632">
        <v>5</v>
      </c>
      <c r="AD5632" t="str">
        <v>Q1</v>
      </c>
      <c r="AE5632" t="str">
        <v>FY24/25</v>
      </c>
      <c r="AF5632" t="str">
        <v>EAST</v>
      </c>
    </row>
    <row r="5633" spans="1:32">
      <c r="A5633" t="str">
        <v>ESHL</v>
      </c>
      <c r="B5633" t="str">
        <v>XIY</v>
      </c>
      <c r="C5633" t="str">
        <v>SERVICE_CHARGE</v>
      </c>
      <c r="D5633" s="4">
        <v>45440</v>
      </c>
      <c r="E5633" t="str">
        <v>YAMAHA</v>
      </c>
      <c r="F5633">
        <v>12101303</v>
      </c>
      <c r="G5633">
        <v>45440</v>
      </c>
      <c r="H5633" t="str">
        <v>YMCT|REPAIR CHARGE</v>
      </c>
      <c r="I5633" t="str">
        <v>REPAIR CHARGE</v>
      </c>
      <c r="J5633">
        <v>1</v>
      </c>
      <c r="K5633">
        <v>1</v>
      </c>
      <c r="L5633">
        <v>1327.43</v>
      </c>
      <c r="M5633" t="str">
        <v>CNY</v>
      </c>
      <c r="N5633">
        <v>1.083</v>
      </c>
      <c r="O5633">
        <v>1327.43</v>
      </c>
      <c r="P5633">
        <v>1437.6066900000001</v>
      </c>
      <c r="Q5633" t="str">
        <v>C66XIY-SERVICE GROUP</v>
      </c>
      <c r="R5633" t="str">
        <v>Henan Rongchuangxinhe Technology Co.,Ltd</v>
      </c>
      <c r="S5633" t="str">
        <v>Same</v>
      </c>
      <c r="T5633">
        <v>906499</v>
      </c>
      <c r="U5633">
        <v>0</v>
      </c>
      <c r="V5633" t="str">
        <v>309ASY INV-NON-CON</v>
      </c>
      <c r="W5633">
        <v>0</v>
      </c>
      <c r="X5633">
        <v>0</v>
      </c>
      <c r="Y5633">
        <v>0</v>
      </c>
      <c r="Z5633" t="str">
        <v>河南融创新合科技有限公司</v>
      </c>
      <c r="AA5633">
        <v>0</v>
      </c>
      <c r="AB5633">
        <v>2024</v>
      </c>
      <c r="AC5633">
        <v>5</v>
      </c>
      <c r="AD5633" t="str">
        <v>Q1</v>
      </c>
      <c r="AE5633" t="str">
        <v>FY24/25</v>
      </c>
      <c r="AF5633" t="str">
        <v>WEST</v>
      </c>
    </row>
    <row r="5634" spans="1:32">
      <c r="A5634" t="str">
        <v>ESHL</v>
      </c>
      <c r="B5634" t="str">
        <v>BJS</v>
      </c>
      <c r="C5634" t="str">
        <v>SPARES/OTHER</v>
      </c>
      <c r="D5634" s="4">
        <v>45447</v>
      </c>
      <c r="E5634" t="str">
        <v>HELLER</v>
      </c>
      <c r="F5634">
        <v>14104566</v>
      </c>
      <c r="G5634">
        <v>45447</v>
      </c>
      <c r="H5634" t="str">
        <v>HELI|593555</v>
      </c>
      <c r="I5634" t="str">
        <v>HIGH TEMPERATURE LUBE OIL (250ML)</v>
      </c>
      <c r="J5634">
        <v>2</v>
      </c>
      <c r="K5634">
        <v>2</v>
      </c>
      <c r="L5634">
        <v>1274.3399999999999</v>
      </c>
      <c r="M5634" t="str">
        <v>CNY</v>
      </c>
      <c r="N5634">
        <v>1.08</v>
      </c>
      <c r="O5634">
        <v>1274.3399999999999</v>
      </c>
      <c r="P5634">
        <v>1376.2872</v>
      </c>
      <c r="Q5634" t="str">
        <v>C66BJS-SMT SERVICE</v>
      </c>
      <c r="R5634" t="str">
        <v>Weifang Goertek Microelectronics Co., Ltd.</v>
      </c>
      <c r="S5634" t="str">
        <v>Same</v>
      </c>
      <c r="T5634">
        <v>906500</v>
      </c>
      <c r="U5634">
        <v>1079.21</v>
      </c>
      <c r="V5634" t="str">
        <v>309ASY INV-PTS SALES</v>
      </c>
      <c r="W5634">
        <v>0</v>
      </c>
      <c r="X5634" t="str">
        <v>S202305180283-5</v>
      </c>
      <c r="Y5634">
        <v>1473197</v>
      </c>
      <c r="Z5634" t="str">
        <v>潍坊歌尔微电子有限公司</v>
      </c>
      <c r="AA5634">
        <v>0</v>
      </c>
      <c r="AB5634">
        <v>2024</v>
      </c>
      <c r="AC5634">
        <v>6</v>
      </c>
      <c r="AD5634" t="str">
        <v>Q1</v>
      </c>
      <c r="AE5634" t="str">
        <v>FY24/25</v>
      </c>
      <c r="AF5634" t="str">
        <v>NORTH</v>
      </c>
    </row>
    <row r="5635" spans="1:32">
      <c r="A5635" t="str">
        <v>ESHL</v>
      </c>
      <c r="B5635" t="str">
        <v>BJS</v>
      </c>
      <c r="C5635" t="str">
        <v>SPARES/OTHER</v>
      </c>
      <c r="D5635" s="4">
        <v>45447</v>
      </c>
      <c r="E5635" t="str">
        <v>HELLER</v>
      </c>
      <c r="F5635">
        <v>14104567</v>
      </c>
      <c r="G5635">
        <v>45447</v>
      </c>
      <c r="H5635" t="str">
        <v>HELI|593555</v>
      </c>
      <c r="I5635" t="str">
        <v>HIGH TEMPERATURE LUBE OIL (250ML)</v>
      </c>
      <c r="J5635">
        <v>2</v>
      </c>
      <c r="K5635">
        <v>2</v>
      </c>
      <c r="L5635">
        <v>1274.3399999999999</v>
      </c>
      <c r="M5635" t="str">
        <v>CNY</v>
      </c>
      <c r="N5635">
        <v>1.08</v>
      </c>
      <c r="O5635">
        <v>1274.3399999999999</v>
      </c>
      <c r="P5635">
        <v>1376.2872</v>
      </c>
      <c r="Q5635" t="str">
        <v>C66BJS-SMT SERVICE</v>
      </c>
      <c r="R5635" t="str">
        <v>Weifang Goertek Microelectronics Co., Ltd.</v>
      </c>
      <c r="S5635" t="str">
        <v>Same</v>
      </c>
      <c r="T5635">
        <v>906501</v>
      </c>
      <c r="U5635">
        <v>1079.21</v>
      </c>
      <c r="V5635" t="str">
        <v>309ASY INV-PTS SALES</v>
      </c>
      <c r="W5635">
        <v>0</v>
      </c>
      <c r="X5635" t="str">
        <v>S202305180283-6</v>
      </c>
      <c r="Y5635">
        <v>1473203</v>
      </c>
      <c r="Z5635" t="str">
        <v>潍坊歌尔微电子有限公司</v>
      </c>
      <c r="AA5635">
        <v>0</v>
      </c>
      <c r="AB5635">
        <v>2024</v>
      </c>
      <c r="AC5635">
        <v>6</v>
      </c>
      <c r="AD5635" t="str">
        <v>Q1</v>
      </c>
      <c r="AE5635" t="str">
        <v>FY24/25</v>
      </c>
      <c r="AF5635" t="str">
        <v>NORTH</v>
      </c>
    </row>
    <row r="5636" spans="1:32">
      <c r="A5636" t="str">
        <v>ESHL</v>
      </c>
      <c r="B5636" t="str">
        <v>BJS</v>
      </c>
      <c r="C5636" t="str">
        <v>SPARES/OTHER</v>
      </c>
      <c r="D5636" s="4">
        <v>45447</v>
      </c>
      <c r="E5636" t="str">
        <v>HELLER</v>
      </c>
      <c r="F5636">
        <v>14104568</v>
      </c>
      <c r="G5636">
        <v>45447</v>
      </c>
      <c r="H5636" t="str">
        <v>HELI|593555</v>
      </c>
      <c r="I5636" t="str">
        <v>HIGH TEMPERATURE LUBE OIL (250ML)</v>
      </c>
      <c r="J5636">
        <v>2</v>
      </c>
      <c r="K5636">
        <v>2</v>
      </c>
      <c r="L5636">
        <v>1274.3399999999999</v>
      </c>
      <c r="M5636" t="str">
        <v>CNY</v>
      </c>
      <c r="N5636">
        <v>1.08</v>
      </c>
      <c r="O5636">
        <v>1274.3399999999999</v>
      </c>
      <c r="P5636">
        <v>1376.2872</v>
      </c>
      <c r="Q5636" t="str">
        <v>C66BJS-SMT SERVICE</v>
      </c>
      <c r="R5636" t="str">
        <v>Weifang Goertek Microelectronics Co., Ltd.</v>
      </c>
      <c r="S5636" t="str">
        <v>Same</v>
      </c>
      <c r="T5636">
        <v>906502</v>
      </c>
      <c r="U5636">
        <v>1079.21</v>
      </c>
      <c r="V5636" t="str">
        <v>309ASY INV-PTS SALES</v>
      </c>
      <c r="W5636">
        <v>0</v>
      </c>
      <c r="X5636" t="str">
        <v>S202305180283-7</v>
      </c>
      <c r="Y5636">
        <v>1473211</v>
      </c>
      <c r="Z5636" t="str">
        <v>潍坊歌尔微电子有限公司</v>
      </c>
      <c r="AA5636">
        <v>0</v>
      </c>
      <c r="AB5636">
        <v>2024</v>
      </c>
      <c r="AC5636">
        <v>6</v>
      </c>
      <c r="AD5636" t="str">
        <v>Q1</v>
      </c>
      <c r="AE5636" t="str">
        <v>FY24/25</v>
      </c>
      <c r="AF5636" t="str">
        <v>NORTH</v>
      </c>
    </row>
    <row r="5637" spans="1:32">
      <c r="A5637" t="str">
        <v>ESHL</v>
      </c>
      <c r="B5637" t="str">
        <v>SHA</v>
      </c>
      <c r="C5637" t="str">
        <v>CONTRACT_FEE</v>
      </c>
      <c r="D5637" s="4">
        <v>45448</v>
      </c>
      <c r="E5637" t="str">
        <v>YAMAHA</v>
      </c>
      <c r="F5637">
        <v>13100291</v>
      </c>
      <c r="G5637">
        <v>45448</v>
      </c>
      <c r="H5637" t="str">
        <v>YMCT|REPAIR CHARGE</v>
      </c>
      <c r="I5637" t="str">
        <v>REPAIR CHARGE</v>
      </c>
      <c r="J5637">
        <v>1</v>
      </c>
      <c r="K5637">
        <v>1</v>
      </c>
      <c r="L5637">
        <v>8849.56</v>
      </c>
      <c r="M5637" t="str">
        <v>CNY</v>
      </c>
      <c r="N5637">
        <v>1.08</v>
      </c>
      <c r="O5637">
        <v>8849.56</v>
      </c>
      <c r="P5637">
        <v>9557.5247999999992</v>
      </c>
      <c r="Q5637" t="str">
        <v>C66SHA-SERVICE GROUP</v>
      </c>
      <c r="R5637" t="str">
        <v>Yuyao Lingtong Electric Appliance Co., Ltd.</v>
      </c>
      <c r="S5637" t="str">
        <v>Same</v>
      </c>
      <c r="T5637">
        <v>906508</v>
      </c>
      <c r="U5637">
        <v>0</v>
      </c>
      <c r="V5637" t="str">
        <v>309ASY INV-CONTRACT</v>
      </c>
      <c r="W5637">
        <v>0</v>
      </c>
      <c r="X5637">
        <v>0</v>
      </c>
      <c r="Y5637">
        <v>0</v>
      </c>
      <c r="Z5637" t="str">
        <v>余姚市灵通电器有限公司</v>
      </c>
      <c r="AA5637">
        <v>0</v>
      </c>
      <c r="AB5637">
        <v>2024</v>
      </c>
      <c r="AC5637">
        <v>6</v>
      </c>
      <c r="AD5637" t="str">
        <v>Q1</v>
      </c>
      <c r="AE5637" t="str">
        <v>FY24/25</v>
      </c>
      <c r="AF5637" t="str">
        <v>EAST</v>
      </c>
    </row>
    <row r="5638" spans="1:32">
      <c r="A5638" t="str">
        <v>ESHL</v>
      </c>
      <c r="B5638" t="str">
        <v>SHA</v>
      </c>
      <c r="C5638" t="str">
        <v>SPARES/OTHER</v>
      </c>
      <c r="D5638" s="4">
        <v>45448</v>
      </c>
      <c r="E5638" t="str">
        <v>YAMAHA</v>
      </c>
      <c r="F5638">
        <v>14104569</v>
      </c>
      <c r="G5638">
        <v>45448</v>
      </c>
      <c r="H5638" t="str">
        <v>YMCT|KLW-M372F-00</v>
      </c>
      <c r="I5638" t="str">
        <v>PLATE HANDLE</v>
      </c>
      <c r="J5638">
        <v>10</v>
      </c>
      <c r="K5638">
        <v>10</v>
      </c>
      <c r="L5638">
        <v>5106.1899999999996</v>
      </c>
      <c r="M5638" t="str">
        <v>CNY</v>
      </c>
      <c r="N5638">
        <v>1.08</v>
      </c>
      <c r="O5638">
        <v>5106.1899999999996</v>
      </c>
      <c r="P5638">
        <v>5514.6851999999999</v>
      </c>
      <c r="Q5638" t="str">
        <v>C66SHA-SERVICE GROUP</v>
      </c>
      <c r="R5638" t="str">
        <v>Suzhou Inovance Technology Co Ltd</v>
      </c>
      <c r="S5638" t="str">
        <v>Same</v>
      </c>
      <c r="T5638">
        <v>906503</v>
      </c>
      <c r="U5638">
        <v>2770</v>
      </c>
      <c r="V5638" t="str">
        <v>309ASY INV-PTS SALES</v>
      </c>
      <c r="W5638">
        <v>0</v>
      </c>
      <c r="X5638">
        <v>0</v>
      </c>
      <c r="Y5638">
        <v>1474154</v>
      </c>
      <c r="Z5638" t="str">
        <v>苏州汇川技术有限公司</v>
      </c>
      <c r="AA5638">
        <v>0</v>
      </c>
      <c r="AB5638">
        <v>2024</v>
      </c>
      <c r="AC5638">
        <v>6</v>
      </c>
      <c r="AD5638" t="str">
        <v>Q1</v>
      </c>
      <c r="AE5638" t="str">
        <v>FY24/25</v>
      </c>
      <c r="AF5638" t="str">
        <v>EAST</v>
      </c>
    </row>
    <row r="5639" spans="1:32">
      <c r="A5639" t="str">
        <v>ESHL</v>
      </c>
      <c r="B5639" t="str">
        <v>SHA</v>
      </c>
      <c r="C5639" t="str">
        <v>SPARES/OTHER</v>
      </c>
      <c r="D5639" s="4">
        <v>45448</v>
      </c>
      <c r="E5639" t="str">
        <v>YAMAHA</v>
      </c>
      <c r="F5639">
        <v>14104569</v>
      </c>
      <c r="G5639">
        <v>45448</v>
      </c>
      <c r="H5639" t="str">
        <v>YMCT|K44-M1354-00</v>
      </c>
      <c r="I5639" t="str">
        <v>MAGNET CATCH</v>
      </c>
      <c r="J5639">
        <v>3</v>
      </c>
      <c r="K5639">
        <v>3</v>
      </c>
      <c r="L5639">
        <v>193.81</v>
      </c>
      <c r="M5639" t="str">
        <v>CNY</v>
      </c>
      <c r="N5639">
        <v>1.08</v>
      </c>
      <c r="O5639">
        <v>193.81</v>
      </c>
      <c r="P5639">
        <v>209.31480000000002</v>
      </c>
      <c r="Q5639" t="str">
        <v>C66SHA-SERVICE GROUP</v>
      </c>
      <c r="R5639" t="str">
        <v>Suzhou Inovance Technology Co Ltd</v>
      </c>
      <c r="S5639" t="str">
        <v>Same</v>
      </c>
      <c r="T5639">
        <v>906503</v>
      </c>
      <c r="U5639">
        <v>112.35</v>
      </c>
      <c r="V5639" t="str">
        <v>309ASY INV-PTS SALES</v>
      </c>
      <c r="W5639">
        <v>0</v>
      </c>
      <c r="X5639">
        <v>0</v>
      </c>
      <c r="Y5639">
        <v>1474154</v>
      </c>
      <c r="Z5639" t="str">
        <v>苏州汇川技术有限公司</v>
      </c>
      <c r="AA5639">
        <v>0</v>
      </c>
      <c r="AB5639">
        <v>2024</v>
      </c>
      <c r="AC5639">
        <v>6</v>
      </c>
      <c r="AD5639" t="str">
        <v>Q1</v>
      </c>
      <c r="AE5639" t="str">
        <v>FY24/25</v>
      </c>
      <c r="AF5639" t="str">
        <v>EAST</v>
      </c>
    </row>
    <row r="5640" spans="1:32">
      <c r="A5640" t="str">
        <v>ESHL</v>
      </c>
      <c r="B5640" t="str">
        <v>SHA</v>
      </c>
      <c r="C5640" t="str">
        <v>SPARES/OTHER</v>
      </c>
      <c r="D5640" s="4">
        <v>45448</v>
      </c>
      <c r="E5640" t="str">
        <v>YAMAHA</v>
      </c>
      <c r="F5640">
        <v>14104569</v>
      </c>
      <c r="G5640">
        <v>45448</v>
      </c>
      <c r="H5640" t="str">
        <v>YMCT|KLW-M96HB-00</v>
      </c>
      <c r="I5640" t="str">
        <v>HOLDER NOZZLE</v>
      </c>
      <c r="J5640">
        <v>1</v>
      </c>
      <c r="K5640">
        <v>1</v>
      </c>
      <c r="L5640">
        <v>999.12</v>
      </c>
      <c r="M5640" t="str">
        <v>CNY</v>
      </c>
      <c r="N5640">
        <v>1.08</v>
      </c>
      <c r="O5640">
        <v>999.12</v>
      </c>
      <c r="P5640">
        <v>1079.0496000000001</v>
      </c>
      <c r="Q5640" t="str">
        <v>C66SHA-SERVICE GROUP</v>
      </c>
      <c r="R5640" t="str">
        <v>Suzhou Inovance Technology Co Ltd</v>
      </c>
      <c r="S5640" t="str">
        <v>Same</v>
      </c>
      <c r="T5640">
        <v>906503</v>
      </c>
      <c r="U5640">
        <v>544</v>
      </c>
      <c r="V5640" t="str">
        <v>309ASY INV-PTS SALES</v>
      </c>
      <c r="W5640">
        <v>0</v>
      </c>
      <c r="X5640">
        <v>0</v>
      </c>
      <c r="Y5640">
        <v>1474154</v>
      </c>
      <c r="Z5640" t="str">
        <v>苏州汇川技术有限公司</v>
      </c>
      <c r="AA5640">
        <v>0</v>
      </c>
      <c r="AB5640">
        <v>2024</v>
      </c>
      <c r="AC5640">
        <v>6</v>
      </c>
      <c r="AD5640" t="str">
        <v>Q1</v>
      </c>
      <c r="AE5640" t="str">
        <v>FY24/25</v>
      </c>
      <c r="AF5640" t="str">
        <v>EAST</v>
      </c>
    </row>
    <row r="5641" spans="1:32">
      <c r="A5641" t="str">
        <v>ESHL</v>
      </c>
      <c r="B5641" t="str">
        <v>SHA</v>
      </c>
      <c r="C5641" t="str">
        <v>SPARES/OTHER</v>
      </c>
      <c r="D5641" s="4">
        <v>45448</v>
      </c>
      <c r="E5641" t="str">
        <v>YAMAHA</v>
      </c>
      <c r="F5641">
        <v>14104570</v>
      </c>
      <c r="G5641">
        <v>45448</v>
      </c>
      <c r="H5641" t="str">
        <v>YMCT|KHY-M7131-00</v>
      </c>
      <c r="I5641" t="str">
        <v>BELT 1</v>
      </c>
      <c r="J5641">
        <v>10</v>
      </c>
      <c r="K5641">
        <v>10</v>
      </c>
      <c r="L5641">
        <v>1026.55</v>
      </c>
      <c r="M5641" t="str">
        <v>CNY</v>
      </c>
      <c r="N5641">
        <v>1.08</v>
      </c>
      <c r="O5641">
        <v>1026.55</v>
      </c>
      <c r="P5641">
        <v>1108.674</v>
      </c>
      <c r="Q5641" t="str">
        <v>C66SHA-SERVICE GROUP</v>
      </c>
      <c r="R5641" t="str">
        <v>Quansheng Electronics Co., Ltd.</v>
      </c>
      <c r="S5641" t="str">
        <v>Same</v>
      </c>
      <c r="T5641">
        <v>906504</v>
      </c>
      <c r="U5641">
        <v>582.07000000000005</v>
      </c>
      <c r="V5641" t="str">
        <v>309ASY INV-PTS SALES</v>
      </c>
      <c r="W5641">
        <v>0</v>
      </c>
      <c r="X5641">
        <v>0</v>
      </c>
      <c r="Y5641">
        <v>1474175</v>
      </c>
      <c r="Z5641" t="str">
        <v>福建泉盛电子有限公司</v>
      </c>
      <c r="AA5641">
        <v>0</v>
      </c>
      <c r="AB5641">
        <v>2024</v>
      </c>
      <c r="AC5641">
        <v>6</v>
      </c>
      <c r="AD5641" t="str">
        <v>Q1</v>
      </c>
      <c r="AE5641" t="str">
        <v>FY24/25</v>
      </c>
      <c r="AF5641" t="str">
        <v>EAST</v>
      </c>
    </row>
    <row r="5642" spans="1:32">
      <c r="A5642" t="str">
        <v>ESHL</v>
      </c>
      <c r="B5642" t="str">
        <v>SHA</v>
      </c>
      <c r="C5642" t="str">
        <v>SPARES/OTHER</v>
      </c>
      <c r="D5642" s="4">
        <v>45448</v>
      </c>
      <c r="E5642" t="str">
        <v>YAMAHA</v>
      </c>
      <c r="F5642">
        <v>14104570</v>
      </c>
      <c r="G5642">
        <v>45448</v>
      </c>
      <c r="H5642" t="str">
        <v>YMCT|KHY-M7132-00</v>
      </c>
      <c r="I5642" t="str">
        <v>BELT 2</v>
      </c>
      <c r="J5642">
        <v>10</v>
      </c>
      <c r="K5642">
        <v>10</v>
      </c>
      <c r="L5642">
        <v>946.9</v>
      </c>
      <c r="M5642" t="str">
        <v>CNY</v>
      </c>
      <c r="N5642">
        <v>1.08</v>
      </c>
      <c r="O5642">
        <v>946.9</v>
      </c>
      <c r="P5642">
        <v>1022.652</v>
      </c>
      <c r="Q5642" t="str">
        <v>C66SHA-SERVICE GROUP</v>
      </c>
      <c r="R5642" t="str">
        <v>Quansheng Electronics Co., Ltd.</v>
      </c>
      <c r="S5642" t="str">
        <v>Same</v>
      </c>
      <c r="T5642">
        <v>906504</v>
      </c>
      <c r="U5642">
        <v>532.07000000000005</v>
      </c>
      <c r="V5642" t="str">
        <v>309ASY INV-PTS SALES</v>
      </c>
      <c r="W5642">
        <v>0</v>
      </c>
      <c r="X5642">
        <v>0</v>
      </c>
      <c r="Y5642">
        <v>1474175</v>
      </c>
      <c r="Z5642" t="str">
        <v>福建泉盛电子有限公司</v>
      </c>
      <c r="AA5642">
        <v>0</v>
      </c>
      <c r="AB5642">
        <v>2024</v>
      </c>
      <c r="AC5642">
        <v>6</v>
      </c>
      <c r="AD5642" t="str">
        <v>Q1</v>
      </c>
      <c r="AE5642" t="str">
        <v>FY24/25</v>
      </c>
      <c r="AF5642" t="str">
        <v>EAST</v>
      </c>
    </row>
    <row r="5643" spans="1:32">
      <c r="A5643" t="str">
        <v>ESHL</v>
      </c>
      <c r="B5643" t="str">
        <v>SHA</v>
      </c>
      <c r="C5643" t="str">
        <v>SPARES/OTHER</v>
      </c>
      <c r="D5643" s="4">
        <v>45448</v>
      </c>
      <c r="E5643" t="str">
        <v>YAMAHA</v>
      </c>
      <c r="F5643">
        <v>14104570</v>
      </c>
      <c r="G5643">
        <v>45448</v>
      </c>
      <c r="H5643" t="str">
        <v>YMCT|KKD-M7131-00</v>
      </c>
      <c r="I5643" t="str">
        <v>BELT 1</v>
      </c>
      <c r="J5643">
        <v>4</v>
      </c>
      <c r="K5643">
        <v>4</v>
      </c>
      <c r="L5643">
        <v>410.62</v>
      </c>
      <c r="M5643" t="str">
        <v>CNY</v>
      </c>
      <c r="N5643">
        <v>1.08</v>
      </c>
      <c r="O5643">
        <v>410.62</v>
      </c>
      <c r="P5643">
        <v>443.46960000000001</v>
      </c>
      <c r="Q5643" t="str">
        <v>C66SHA-SERVICE GROUP</v>
      </c>
      <c r="R5643" t="str">
        <v>Quansheng Electronics Co., Ltd.</v>
      </c>
      <c r="S5643" t="str">
        <v>Same</v>
      </c>
      <c r="T5643">
        <v>906504</v>
      </c>
      <c r="U5643">
        <v>232.83</v>
      </c>
      <c r="V5643" t="str">
        <v>309ASY INV-PTS SALES</v>
      </c>
      <c r="W5643">
        <v>0</v>
      </c>
      <c r="X5643">
        <v>0</v>
      </c>
      <c r="Y5643">
        <v>1474175</v>
      </c>
      <c r="Z5643" t="str">
        <v>福建泉盛电子有限公司</v>
      </c>
      <c r="AA5643">
        <v>0</v>
      </c>
      <c r="AB5643">
        <v>2024</v>
      </c>
      <c r="AC5643">
        <v>6</v>
      </c>
      <c r="AD5643" t="str">
        <v>Q1</v>
      </c>
      <c r="AE5643" t="str">
        <v>FY24/25</v>
      </c>
      <c r="AF5643" t="str">
        <v>EAST</v>
      </c>
    </row>
    <row r="5644" spans="1:32">
      <c r="A5644" t="str">
        <v>ESHL</v>
      </c>
      <c r="B5644" t="str">
        <v>SHA</v>
      </c>
      <c r="C5644" t="str">
        <v>SPARES/OTHER</v>
      </c>
      <c r="D5644" s="4">
        <v>45448</v>
      </c>
      <c r="E5644" t="str">
        <v>YAMAHA</v>
      </c>
      <c r="F5644">
        <v>14104570</v>
      </c>
      <c r="G5644">
        <v>45448</v>
      </c>
      <c r="H5644" t="str">
        <v>YMCT|KKD-M7132-00</v>
      </c>
      <c r="I5644" t="str">
        <v>BELT 2</v>
      </c>
      <c r="J5644">
        <v>4</v>
      </c>
      <c r="K5644">
        <v>4</v>
      </c>
      <c r="L5644">
        <v>463.72</v>
      </c>
      <c r="M5644" t="str">
        <v>CNY</v>
      </c>
      <c r="N5644">
        <v>1.08</v>
      </c>
      <c r="O5644">
        <v>463.72</v>
      </c>
      <c r="P5644">
        <v>500.81760000000008</v>
      </c>
      <c r="Q5644" t="str">
        <v>C66SHA-SERVICE GROUP</v>
      </c>
      <c r="R5644" t="str">
        <v>Quansheng Electronics Co., Ltd.</v>
      </c>
      <c r="S5644" t="str">
        <v>Same</v>
      </c>
      <c r="T5644">
        <v>906504</v>
      </c>
      <c r="U5644">
        <v>256.83</v>
      </c>
      <c r="V5644" t="str">
        <v>309ASY INV-PTS SALES</v>
      </c>
      <c r="W5644">
        <v>0</v>
      </c>
      <c r="X5644">
        <v>0</v>
      </c>
      <c r="Y5644">
        <v>1474175</v>
      </c>
      <c r="Z5644" t="str">
        <v>福建泉盛电子有限公司</v>
      </c>
      <c r="AA5644">
        <v>0</v>
      </c>
      <c r="AB5644">
        <v>2024</v>
      </c>
      <c r="AC5644">
        <v>6</v>
      </c>
      <c r="AD5644" t="str">
        <v>Q1</v>
      </c>
      <c r="AE5644" t="str">
        <v>FY24/25</v>
      </c>
      <c r="AF5644" t="str">
        <v>EAST</v>
      </c>
    </row>
    <row r="5645" spans="1:32">
      <c r="A5645" t="str">
        <v>ESHL</v>
      </c>
      <c r="B5645" t="str">
        <v>SHA</v>
      </c>
      <c r="C5645" t="str">
        <v>FEEDER</v>
      </c>
      <c r="D5645" s="4">
        <v>45448</v>
      </c>
      <c r="E5645" t="str">
        <v>YAMAHA</v>
      </c>
      <c r="F5645">
        <v>14104571</v>
      </c>
      <c r="G5645">
        <v>45448</v>
      </c>
      <c r="H5645" t="str">
        <v>YMCT|KLJ-MC100-00</v>
      </c>
      <c r="I5645" t="str">
        <v>ZS FEEDER ASSY. 8mm</v>
      </c>
      <c r="J5645">
        <v>5</v>
      </c>
      <c r="K5645">
        <v>5</v>
      </c>
      <c r="L5645">
        <v>12743.36</v>
      </c>
      <c r="M5645" t="str">
        <v>CNY</v>
      </c>
      <c r="N5645">
        <v>1.08</v>
      </c>
      <c r="O5645">
        <v>12743.36</v>
      </c>
      <c r="P5645">
        <v>13762.828800000001</v>
      </c>
      <c r="Q5645" t="str">
        <v>C66SHA-SERVICE GROUP</v>
      </c>
      <c r="R5645" t="str">
        <v>Suzhou Kinglight Optoelectronics Co., Ltd.</v>
      </c>
      <c r="S5645" t="str">
        <v>Same</v>
      </c>
      <c r="T5645">
        <v>906505</v>
      </c>
      <c r="U5645">
        <v>12106.5</v>
      </c>
      <c r="V5645" t="str">
        <v>309ASY INV-PTS SALES</v>
      </c>
      <c r="W5645">
        <v>0</v>
      </c>
      <c r="X5645">
        <v>0</v>
      </c>
      <c r="Y5645">
        <v>1474302</v>
      </c>
      <c r="Z5645" t="str">
        <v>苏州晶台光电有限公司</v>
      </c>
      <c r="AA5645">
        <v>0</v>
      </c>
      <c r="AB5645">
        <v>2024</v>
      </c>
      <c r="AC5645">
        <v>6</v>
      </c>
      <c r="AD5645" t="str">
        <v>Q1</v>
      </c>
      <c r="AE5645" t="str">
        <v>FY24/25</v>
      </c>
      <c r="AF5645" t="str">
        <v>EAST</v>
      </c>
    </row>
    <row r="5646" spans="1:32">
      <c r="A5646" t="str">
        <v>ESHL</v>
      </c>
      <c r="B5646" t="str">
        <v>SHA</v>
      </c>
      <c r="C5646" t="str">
        <v>SPARES/OTHER</v>
      </c>
      <c r="D5646" s="4">
        <v>45448</v>
      </c>
      <c r="E5646" t="str">
        <v>OTHERS</v>
      </c>
      <c r="F5646">
        <v>14104572</v>
      </c>
      <c r="G5646">
        <v>45448</v>
      </c>
      <c r="H5646" t="str">
        <v>ZMTR|K48-M3856-00X</v>
      </c>
      <c r="I5646" t="str">
        <v>GREASE PACK(NSL)</v>
      </c>
      <c r="J5646">
        <v>2</v>
      </c>
      <c r="K5646">
        <v>2</v>
      </c>
      <c r="L5646">
        <v>792.92</v>
      </c>
      <c r="M5646" t="str">
        <v>CNY</v>
      </c>
      <c r="N5646">
        <v>1.08</v>
      </c>
      <c r="O5646">
        <v>792.92</v>
      </c>
      <c r="P5646">
        <v>856.35360000000003</v>
      </c>
      <c r="Q5646" t="str">
        <v>C66SHA-SERVICE GROUP</v>
      </c>
      <c r="R5646" t="str">
        <v>Yuyao Lingtong Electric Appliance Co., Ltd.</v>
      </c>
      <c r="S5646" t="str">
        <v>Same</v>
      </c>
      <c r="T5646">
        <v>906506</v>
      </c>
      <c r="U5646">
        <v>230.08</v>
      </c>
      <c r="V5646" t="str">
        <v>309ASY INV-PTS SALES</v>
      </c>
      <c r="W5646">
        <v>0</v>
      </c>
      <c r="X5646">
        <v>0</v>
      </c>
      <c r="Y5646">
        <v>1474304</v>
      </c>
      <c r="Z5646" t="str">
        <v>余姚市灵通电器有限公司</v>
      </c>
      <c r="AA5646">
        <v>0</v>
      </c>
      <c r="AB5646">
        <v>2024</v>
      </c>
      <c r="AC5646">
        <v>6</v>
      </c>
      <c r="AD5646" t="str">
        <v>Q1</v>
      </c>
      <c r="AE5646" t="str">
        <v>FY24/25</v>
      </c>
      <c r="AF5646" t="str">
        <v>EAST</v>
      </c>
    </row>
    <row r="5647" spans="1:32">
      <c r="A5647" t="str">
        <v>ESHL</v>
      </c>
      <c r="B5647" t="str">
        <v>SHA</v>
      </c>
      <c r="C5647" t="str">
        <v>SPARES/OTHER</v>
      </c>
      <c r="D5647" s="4">
        <v>45448</v>
      </c>
      <c r="E5647" t="str">
        <v>OTHERS</v>
      </c>
      <c r="F5647">
        <v>14104573</v>
      </c>
      <c r="G5647">
        <v>45448</v>
      </c>
      <c r="H5647" t="str">
        <v>ZMTR|RH(YSM10)</v>
      </c>
      <c r="I5647" t="str">
        <v>SPLICING REEL HOLDER FOR YSM10</v>
      </c>
      <c r="J5647">
        <v>2</v>
      </c>
      <c r="K5647">
        <v>2</v>
      </c>
      <c r="L5647">
        <v>938.05</v>
      </c>
      <c r="M5647" t="str">
        <v>CNY</v>
      </c>
      <c r="N5647">
        <v>1.08</v>
      </c>
      <c r="O5647">
        <v>938.05</v>
      </c>
      <c r="P5647">
        <v>1013.0940000000001</v>
      </c>
      <c r="Q5647" t="str">
        <v>C66SHA-SERVICE GROUP</v>
      </c>
      <c r="R5647" t="str">
        <v>Zhejiang Jiaben Electronics Co., Ltd.</v>
      </c>
      <c r="S5647" t="str">
        <v>Same</v>
      </c>
      <c r="T5647">
        <v>906507</v>
      </c>
      <c r="U5647">
        <v>496.84</v>
      </c>
      <c r="V5647" t="str">
        <v>309ASY INV-PTS SALES</v>
      </c>
      <c r="W5647">
        <v>0</v>
      </c>
      <c r="X5647">
        <v>0</v>
      </c>
      <c r="Y5647">
        <v>1474308</v>
      </c>
      <c r="Z5647" t="str">
        <v>浙江佳奔电子有限公司</v>
      </c>
      <c r="AA5647">
        <v>0</v>
      </c>
      <c r="AB5647">
        <v>2024</v>
      </c>
      <c r="AC5647">
        <v>6</v>
      </c>
      <c r="AD5647" t="str">
        <v>Q1</v>
      </c>
      <c r="AE5647" t="str">
        <v>FY24/25</v>
      </c>
      <c r="AF5647" t="str">
        <v>EAST</v>
      </c>
    </row>
    <row r="5648" spans="1:32">
      <c r="A5648" t="str">
        <v>ESHL</v>
      </c>
      <c r="B5648" t="str">
        <v>SHA</v>
      </c>
      <c r="C5648" t="str">
        <v>SPARES/OTHER</v>
      </c>
      <c r="D5648" s="4">
        <v>45454</v>
      </c>
      <c r="E5648" t="str">
        <v>YAMAHA</v>
      </c>
      <c r="F5648">
        <v>14104574</v>
      </c>
      <c r="G5648">
        <v>45454</v>
      </c>
      <c r="H5648" t="str">
        <v>YMCT|KHN-M7710-A4</v>
      </c>
      <c r="I5648" t="str">
        <v>NOZZLE 301A ASSY</v>
      </c>
      <c r="J5648">
        <v>5</v>
      </c>
      <c r="K5648">
        <v>5</v>
      </c>
      <c r="L5648">
        <v>3053.1</v>
      </c>
      <c r="M5648" t="str">
        <v>CNY</v>
      </c>
      <c r="N5648">
        <v>1.08</v>
      </c>
      <c r="O5648">
        <v>3053.1</v>
      </c>
      <c r="P5648">
        <v>3297.348</v>
      </c>
      <c r="Q5648" t="str">
        <v>C66SHA-SERVICE GROUP</v>
      </c>
      <c r="R5648" t="str">
        <v>Zhejiang Deyin Intelligent Manufacturing Co., Ltd.</v>
      </c>
      <c r="S5648" t="str">
        <v>Same</v>
      </c>
      <c r="T5648">
        <v>906509</v>
      </c>
      <c r="U5648">
        <v>385</v>
      </c>
      <c r="V5648" t="str">
        <v>309ASY INV-PTS SALES</v>
      </c>
      <c r="W5648">
        <v>0</v>
      </c>
      <c r="X5648">
        <v>0</v>
      </c>
      <c r="Y5648">
        <v>1478238</v>
      </c>
      <c r="Z5648" t="str">
        <v>浙江德茵智能制造有限公司</v>
      </c>
      <c r="AA5648">
        <v>0</v>
      </c>
      <c r="AB5648">
        <v>2024</v>
      </c>
      <c r="AC5648">
        <v>6</v>
      </c>
      <c r="AD5648" t="str">
        <v>Q1</v>
      </c>
      <c r="AE5648" t="str">
        <v>FY24/25</v>
      </c>
      <c r="AF5648" t="str">
        <v>EAST</v>
      </c>
    </row>
    <row r="5649" spans="1:32">
      <c r="A5649" t="str">
        <v>ESHL</v>
      </c>
      <c r="B5649" t="str">
        <v>SHA</v>
      </c>
      <c r="C5649" t="str">
        <v>SPARES/OTHER</v>
      </c>
      <c r="D5649" s="4">
        <v>45454</v>
      </c>
      <c r="E5649" t="str">
        <v>YAMAHA</v>
      </c>
      <c r="F5649">
        <v>14104574</v>
      </c>
      <c r="G5649">
        <v>45454</v>
      </c>
      <c r="H5649" t="str">
        <v>YMCT|KHY-M7710-A4</v>
      </c>
      <c r="I5649" t="str">
        <v>NOZZLE 311A ASSY.</v>
      </c>
      <c r="J5649">
        <v>5</v>
      </c>
      <c r="K5649">
        <v>5</v>
      </c>
      <c r="L5649">
        <v>3230.09</v>
      </c>
      <c r="M5649" t="str">
        <v>CNY</v>
      </c>
      <c r="N5649">
        <v>1.08</v>
      </c>
      <c r="O5649">
        <v>3230.09</v>
      </c>
      <c r="P5649">
        <v>3488.4972000000002</v>
      </c>
      <c r="Q5649" t="str">
        <v>C66SHA-SERVICE GROUP</v>
      </c>
      <c r="R5649" t="str">
        <v>Zhejiang Deyin Intelligent Manufacturing Co., Ltd.</v>
      </c>
      <c r="S5649" t="str">
        <v>Same</v>
      </c>
      <c r="T5649">
        <v>906509</v>
      </c>
      <c r="U5649">
        <v>1965</v>
      </c>
      <c r="V5649" t="str">
        <v>309ASY INV-PTS SALES</v>
      </c>
      <c r="W5649">
        <v>0</v>
      </c>
      <c r="X5649">
        <v>0</v>
      </c>
      <c r="Y5649">
        <v>1478238</v>
      </c>
      <c r="Z5649" t="str">
        <v>浙江德茵智能制造有限公司</v>
      </c>
      <c r="AA5649">
        <v>0</v>
      </c>
      <c r="AB5649">
        <v>2024</v>
      </c>
      <c r="AC5649">
        <v>6</v>
      </c>
      <c r="AD5649" t="str">
        <v>Q1</v>
      </c>
      <c r="AE5649" t="str">
        <v>FY24/25</v>
      </c>
      <c r="AF5649" t="str">
        <v>EAST</v>
      </c>
    </row>
    <row r="5650" spans="1:32">
      <c r="A5650" t="str">
        <v>ESHL</v>
      </c>
      <c r="B5650" t="str">
        <v>SHA</v>
      </c>
      <c r="C5650" t="str">
        <v>SPARES/OTHER</v>
      </c>
      <c r="D5650" s="4">
        <v>45456</v>
      </c>
      <c r="E5650" t="str">
        <v>YAMAHA</v>
      </c>
      <c r="F5650">
        <v>10100106</v>
      </c>
      <c r="G5650">
        <v>45456</v>
      </c>
      <c r="H5650" t="str">
        <v>YMCT|REPAIR CHARGE</v>
      </c>
      <c r="I5650" t="str">
        <v>REPAIR CHARGE</v>
      </c>
      <c r="J5650">
        <v>1</v>
      </c>
      <c r="K5650">
        <v>1</v>
      </c>
      <c r="L5650">
        <v>3887.61</v>
      </c>
      <c r="M5650" t="str">
        <v>CNY</v>
      </c>
      <c r="N5650">
        <v>1.08</v>
      </c>
      <c r="O5650">
        <v>3887.61</v>
      </c>
      <c r="P5650">
        <v>4198.6188000000002</v>
      </c>
      <c r="Q5650" t="str">
        <v>C66SHA-SERVICE GROUP</v>
      </c>
      <c r="R5650" t="str">
        <v>HangZhou iSmart Video Tech Co., Ltd.</v>
      </c>
      <c r="S5650" t="str">
        <v>Same</v>
      </c>
      <c r="T5650">
        <v>301729</v>
      </c>
      <c r="U5650">
        <v>0</v>
      </c>
      <c r="V5650" t="str">
        <v>309ASY INV-STOCK</v>
      </c>
      <c r="W5650">
        <v>0</v>
      </c>
      <c r="X5650">
        <v>0</v>
      </c>
      <c r="Y5650">
        <v>0</v>
      </c>
      <c r="Z5650" t="str">
        <v>杭州晨安科技股份有限公司</v>
      </c>
      <c r="AA5650">
        <v>0</v>
      </c>
      <c r="AB5650">
        <v>2024</v>
      </c>
      <c r="AC5650">
        <v>6</v>
      </c>
      <c r="AD5650" t="str">
        <v>Q1</v>
      </c>
      <c r="AE5650" t="str">
        <v>FY24/25</v>
      </c>
      <c r="AF5650" t="str">
        <v>EAST</v>
      </c>
    </row>
    <row r="5651" spans="1:32">
      <c r="A5651" t="str">
        <v>ESHL</v>
      </c>
      <c r="B5651" t="str">
        <v>SHA</v>
      </c>
      <c r="C5651" t="str">
        <v>CONTRACT_FEE</v>
      </c>
      <c r="D5651" s="4">
        <v>45456</v>
      </c>
      <c r="E5651" t="str">
        <v>YAMAHA</v>
      </c>
      <c r="F5651">
        <v>13100292</v>
      </c>
      <c r="G5651">
        <v>45456</v>
      </c>
      <c r="H5651" t="str">
        <v>YMCT|REPAIR CHARGE</v>
      </c>
      <c r="I5651" t="str">
        <v>REPAIR CHARGE</v>
      </c>
      <c r="J5651">
        <v>1</v>
      </c>
      <c r="K5651">
        <v>1</v>
      </c>
      <c r="L5651">
        <v>11327.43</v>
      </c>
      <c r="M5651" t="str">
        <v>CNY</v>
      </c>
      <c r="N5651">
        <v>1.08</v>
      </c>
      <c r="O5651">
        <v>11327.43</v>
      </c>
      <c r="P5651">
        <v>12233.624400000001</v>
      </c>
      <c r="Q5651" t="str">
        <v>C66SHA-SERVICE GROUP</v>
      </c>
      <c r="R5651" t="str">
        <v>HangZhou iSmart Video Tech Co., Ltd.</v>
      </c>
      <c r="S5651" t="str">
        <v>Same</v>
      </c>
      <c r="T5651">
        <v>906510</v>
      </c>
      <c r="U5651">
        <v>0</v>
      </c>
      <c r="V5651" t="str">
        <v>309ASY INV-CONTRACT</v>
      </c>
      <c r="W5651">
        <v>0</v>
      </c>
      <c r="X5651">
        <v>0</v>
      </c>
      <c r="Y5651">
        <v>0</v>
      </c>
      <c r="Z5651" t="str">
        <v>杭州晨安科技股份有限公司</v>
      </c>
      <c r="AA5651">
        <v>0</v>
      </c>
      <c r="AB5651">
        <v>2024</v>
      </c>
      <c r="AC5651">
        <v>6</v>
      </c>
      <c r="AD5651" t="str">
        <v>Q1</v>
      </c>
      <c r="AE5651" t="str">
        <v>FY24/25</v>
      </c>
      <c r="AF5651" t="str">
        <v>EAST</v>
      </c>
    </row>
    <row r="5652" spans="1:32">
      <c r="A5652" t="str">
        <v>ESHL</v>
      </c>
      <c r="B5652" t="str">
        <v>BJS</v>
      </c>
      <c r="C5652" t="str">
        <v>SERVICE_CHARGE</v>
      </c>
      <c r="D5652" s="4">
        <v>45457</v>
      </c>
      <c r="E5652" t="str">
        <v>HELLER</v>
      </c>
      <c r="F5652">
        <v>12101304</v>
      </c>
      <c r="G5652">
        <v>45457</v>
      </c>
      <c r="H5652" t="str">
        <v>HELI|REPAIR CHARGE</v>
      </c>
      <c r="I5652" t="str">
        <v>REPAIR CHARGE</v>
      </c>
      <c r="J5652">
        <v>1</v>
      </c>
      <c r="K5652">
        <v>1</v>
      </c>
      <c r="L5652">
        <v>323008.84999999998</v>
      </c>
      <c r="M5652" t="str">
        <v>CNY</v>
      </c>
      <c r="N5652">
        <v>1.08</v>
      </c>
      <c r="O5652">
        <v>323008.84999999998</v>
      </c>
      <c r="P5652">
        <v>348849.55800000002</v>
      </c>
      <c r="Q5652" t="str">
        <v>C66BJS-SMT SERVICE</v>
      </c>
      <c r="R5652" t="str">
        <v>Weifang Goertek Microelectronics Co., Ltd.</v>
      </c>
      <c r="S5652" t="str">
        <v>Same</v>
      </c>
      <c r="T5652">
        <v>906511</v>
      </c>
      <c r="U5652">
        <v>0</v>
      </c>
      <c r="V5652" t="str">
        <v>309ASY INV-NON-CON</v>
      </c>
      <c r="W5652">
        <v>0</v>
      </c>
      <c r="X5652">
        <v>70833</v>
      </c>
      <c r="Y5652">
        <v>0</v>
      </c>
      <c r="Z5652" t="str">
        <v>潍坊歌尔微电子有限公司</v>
      </c>
      <c r="AA5652">
        <v>0</v>
      </c>
      <c r="AB5652">
        <v>2024</v>
      </c>
      <c r="AC5652">
        <v>6</v>
      </c>
      <c r="AD5652" t="str">
        <v>Q1</v>
      </c>
      <c r="AE5652" t="str">
        <v>FY24/25</v>
      </c>
      <c r="AF5652" t="str">
        <v>NORTH</v>
      </c>
    </row>
    <row r="5653" spans="1:32">
      <c r="A5653" t="str">
        <v>ESHL</v>
      </c>
      <c r="B5653" t="str">
        <v>BJS</v>
      </c>
      <c r="C5653" t="str">
        <v>SERVICE_CHARGE</v>
      </c>
      <c r="D5653" s="4">
        <v>45461</v>
      </c>
      <c r="E5653" t="str">
        <v>YAMAHA</v>
      </c>
      <c r="F5653">
        <v>12101305</v>
      </c>
      <c r="G5653">
        <v>45461</v>
      </c>
      <c r="H5653" t="str">
        <v>YMCT|REPAIR CHARGE</v>
      </c>
      <c r="I5653" t="str">
        <v>REPAIR CHARGE</v>
      </c>
      <c r="J5653">
        <v>1</v>
      </c>
      <c r="K5653">
        <v>1</v>
      </c>
      <c r="L5653">
        <v>595.58000000000004</v>
      </c>
      <c r="M5653" t="str">
        <v>CNY</v>
      </c>
      <c r="N5653">
        <v>1.08</v>
      </c>
      <c r="O5653">
        <v>595.58000000000004</v>
      </c>
      <c r="P5653">
        <v>643.22640000000013</v>
      </c>
      <c r="Q5653" t="str">
        <v>C66BJS-SMT SERVICE</v>
      </c>
      <c r="R5653" t="str">
        <v>Beijing Xincheng Technology Co., Ltd.</v>
      </c>
      <c r="S5653" t="str">
        <v>Same</v>
      </c>
      <c r="T5653">
        <v>906512</v>
      </c>
      <c r="U5653">
        <v>0</v>
      </c>
      <c r="V5653" t="str">
        <v>309ASY INV-NON-CON</v>
      </c>
      <c r="W5653">
        <v>0</v>
      </c>
      <c r="X5653" t="str">
        <v>C66BJ25010R1</v>
      </c>
      <c r="Y5653">
        <v>0</v>
      </c>
      <c r="Z5653" t="str">
        <v>北京新成科技有限公司</v>
      </c>
      <c r="AA5653">
        <v>0</v>
      </c>
      <c r="AB5653">
        <v>2024</v>
      </c>
      <c r="AC5653">
        <v>6</v>
      </c>
      <c r="AD5653" t="str">
        <v>Q1</v>
      </c>
      <c r="AE5653" t="str">
        <v>FY24/25</v>
      </c>
      <c r="AF5653" t="str">
        <v>NORTH</v>
      </c>
    </row>
    <row r="5654" spans="1:32">
      <c r="A5654" t="str">
        <v>ESHL</v>
      </c>
      <c r="B5654" t="str">
        <v>BJS</v>
      </c>
      <c r="C5654" t="str">
        <v>SERVICE_CHARGE</v>
      </c>
      <c r="D5654" s="4">
        <v>45462</v>
      </c>
      <c r="E5654" t="str">
        <v>HELLER</v>
      </c>
      <c r="F5654">
        <v>12101306</v>
      </c>
      <c r="G5654">
        <v>45462</v>
      </c>
      <c r="H5654" t="str">
        <v>HELI|REPAIR CHARGE</v>
      </c>
      <c r="I5654" t="str">
        <v>REPAIR CHARGE</v>
      </c>
      <c r="J5654">
        <v>4</v>
      </c>
      <c r="K5654">
        <v>4</v>
      </c>
      <c r="L5654">
        <v>4800</v>
      </c>
      <c r="M5654" t="str">
        <v>CNY</v>
      </c>
      <c r="N5654">
        <v>1.08</v>
      </c>
      <c r="O5654">
        <v>4800</v>
      </c>
      <c r="P5654">
        <v>5184</v>
      </c>
      <c r="Q5654" t="str">
        <v>C66BJS-SMT SERVICE</v>
      </c>
      <c r="R5654" t="str">
        <v>Beijing Bluesky Technologies Co., Ltd.</v>
      </c>
      <c r="S5654" t="str">
        <v>Same</v>
      </c>
      <c r="T5654">
        <v>906513</v>
      </c>
      <c r="U5654">
        <v>0</v>
      </c>
      <c r="V5654" t="str">
        <v>309ASY INV-NON-CON</v>
      </c>
      <c r="W5654">
        <v>0</v>
      </c>
      <c r="X5654" t="str">
        <v>蓝色星际20240614</v>
      </c>
      <c r="Y5654">
        <v>0</v>
      </c>
      <c r="Z5654" t="str">
        <v>北京蓝色星际科技股份有限公司</v>
      </c>
      <c r="AA5654">
        <v>0</v>
      </c>
      <c r="AB5654">
        <v>2024</v>
      </c>
      <c r="AC5654">
        <v>6</v>
      </c>
      <c r="AD5654" t="str">
        <v>Q1</v>
      </c>
      <c r="AE5654" t="str">
        <v>FY24/25</v>
      </c>
      <c r="AF5654" t="str">
        <v>NORTH</v>
      </c>
    </row>
    <row r="5655" spans="1:32">
      <c r="A5655" t="str">
        <v>ESHL</v>
      </c>
      <c r="B5655" t="str">
        <v>SHA</v>
      </c>
      <c r="C5655" t="str">
        <v>SPARES/OTHER</v>
      </c>
      <c r="D5655" s="4">
        <v>45463</v>
      </c>
      <c r="E5655" t="str">
        <v>HELLER</v>
      </c>
      <c r="F5655">
        <v>14104575</v>
      </c>
      <c r="G5655">
        <v>45463</v>
      </c>
      <c r="H5655" t="str">
        <v>HELI|3863</v>
      </c>
      <c r="I5655" t="str">
        <v>Chain, #35 SS, 3/8 Pitch for Edge Hold (FT)</v>
      </c>
      <c r="J5655">
        <v>18</v>
      </c>
      <c r="K5655">
        <v>18</v>
      </c>
      <c r="L5655">
        <v>5256.64</v>
      </c>
      <c r="M5655" t="str">
        <v>CNY</v>
      </c>
      <c r="N5655">
        <v>1.08</v>
      </c>
      <c r="O5655">
        <v>5256.64</v>
      </c>
      <c r="P5655">
        <v>5677.1712000000007</v>
      </c>
      <c r="Q5655" t="str">
        <v>C66SHA-SERVICE GROUP</v>
      </c>
      <c r="R5655" t="str">
        <v>Sensata Technologies Changzhou Co Ltd</v>
      </c>
      <c r="S5655" t="str">
        <v>Same</v>
      </c>
      <c r="T5655">
        <v>906514</v>
      </c>
      <c r="U5655">
        <v>3600</v>
      </c>
      <c r="V5655" t="str">
        <v>309ASY INV-PTS SALES</v>
      </c>
      <c r="W5655">
        <v>0</v>
      </c>
      <c r="X5655">
        <v>0</v>
      </c>
      <c r="Y5655">
        <v>1485105</v>
      </c>
      <c r="Z5655" t="str">
        <v>森萨塔科技(常州)有限公司</v>
      </c>
      <c r="AA5655">
        <v>0</v>
      </c>
      <c r="AB5655">
        <v>2024</v>
      </c>
      <c r="AC5655">
        <v>6</v>
      </c>
      <c r="AD5655" t="str">
        <v>Q1</v>
      </c>
      <c r="AE5655" t="str">
        <v>FY24/25</v>
      </c>
      <c r="AF5655" t="str">
        <v>EAST</v>
      </c>
    </row>
    <row r="5656" spans="1:32">
      <c r="A5656" t="str">
        <v>ESHL</v>
      </c>
      <c r="B5656" t="str">
        <v>SHA</v>
      </c>
      <c r="C5656" t="str">
        <v>SPARES/OTHER</v>
      </c>
      <c r="D5656" s="4">
        <v>45463</v>
      </c>
      <c r="E5656" t="str">
        <v>OTHERS</v>
      </c>
      <c r="F5656">
        <v>14104575</v>
      </c>
      <c r="G5656">
        <v>45463</v>
      </c>
      <c r="H5656" t="str">
        <v>ZMTR|7945K</v>
      </c>
      <c r="I5656" t="str">
        <v>#35 CHAIN MASTER LINK WITH PIN</v>
      </c>
      <c r="J5656">
        <v>2</v>
      </c>
      <c r="K5656">
        <v>2</v>
      </c>
      <c r="L5656">
        <v>53.1</v>
      </c>
      <c r="M5656" t="str">
        <v>CNY</v>
      </c>
      <c r="N5656">
        <v>1.08</v>
      </c>
      <c r="O5656">
        <v>53.1</v>
      </c>
      <c r="P5656">
        <v>57.348000000000006</v>
      </c>
      <c r="Q5656" t="str">
        <v>C66SHA-SERVICE GROUP</v>
      </c>
      <c r="R5656" t="str">
        <v>Sensata Technologies Changzhou Co Ltd</v>
      </c>
      <c r="S5656" t="str">
        <v>Same</v>
      </c>
      <c r="T5656">
        <v>906514</v>
      </c>
      <c r="U5656">
        <v>30</v>
      </c>
      <c r="V5656" t="str">
        <v>309ASY INV-PTS SALES</v>
      </c>
      <c r="W5656">
        <v>0</v>
      </c>
      <c r="X5656">
        <v>0</v>
      </c>
      <c r="Y5656">
        <v>1485105</v>
      </c>
      <c r="Z5656" t="str">
        <v>森萨塔科技(常州)有限公司</v>
      </c>
      <c r="AA5656">
        <v>0</v>
      </c>
      <c r="AB5656">
        <v>2024</v>
      </c>
      <c r="AC5656">
        <v>6</v>
      </c>
      <c r="AD5656" t="str">
        <v>Q1</v>
      </c>
      <c r="AE5656" t="str">
        <v>FY24/25</v>
      </c>
      <c r="AF5656" t="str">
        <v>EAST</v>
      </c>
    </row>
    <row r="5657" spans="1:32">
      <c r="A5657" t="str">
        <v>ESHL</v>
      </c>
      <c r="B5657" t="str">
        <v>SHA</v>
      </c>
      <c r="C5657" t="str">
        <v>SPARES/OTHER</v>
      </c>
      <c r="D5657" s="4">
        <v>45463</v>
      </c>
      <c r="E5657" t="str">
        <v>OTHERS</v>
      </c>
      <c r="F5657">
        <v>14104575</v>
      </c>
      <c r="G5657">
        <v>45463</v>
      </c>
      <c r="H5657" t="str">
        <v>ZMTR|4187786</v>
      </c>
      <c r="I5657" t="str">
        <v>HC2 Controller Board _FIRM REV A，Oven software version is 6.X.X.X and the previous version</v>
      </c>
      <c r="J5657">
        <v>1</v>
      </c>
      <c r="K5657">
        <v>1</v>
      </c>
      <c r="L5657">
        <v>23086.73</v>
      </c>
      <c r="M5657" t="str">
        <v>CNY</v>
      </c>
      <c r="N5657">
        <v>1.08</v>
      </c>
      <c r="O5657">
        <v>23086.73</v>
      </c>
      <c r="P5657">
        <v>24933.668400000002</v>
      </c>
      <c r="Q5657" t="str">
        <v>C66SHA-SERVICE GROUP</v>
      </c>
      <c r="R5657" t="str">
        <v>Sensata Technologies Changzhou Co Ltd</v>
      </c>
      <c r="S5657" t="str">
        <v>Same</v>
      </c>
      <c r="T5657">
        <v>906514</v>
      </c>
      <c r="U5657">
        <v>16000</v>
      </c>
      <c r="V5657" t="str">
        <v>309ASY INV-PTS SALES</v>
      </c>
      <c r="W5657">
        <v>0</v>
      </c>
      <c r="X5657">
        <v>0</v>
      </c>
      <c r="Y5657">
        <v>1485105</v>
      </c>
      <c r="Z5657" t="str">
        <v>森萨塔科技(常州)有限公司</v>
      </c>
      <c r="AA5657">
        <v>0</v>
      </c>
      <c r="AB5657">
        <v>2024</v>
      </c>
      <c r="AC5657">
        <v>6</v>
      </c>
      <c r="AD5657" t="str">
        <v>Q1</v>
      </c>
      <c r="AE5657" t="str">
        <v>FY24/25</v>
      </c>
      <c r="AF5657" t="str">
        <v>EAST</v>
      </c>
    </row>
    <row r="5658" spans="1:32">
      <c r="A5658" t="str">
        <v>ESHL</v>
      </c>
      <c r="B5658" t="str">
        <v>SHA</v>
      </c>
      <c r="C5658" t="str">
        <v>SPARES/OTHER</v>
      </c>
      <c r="D5658" s="4">
        <v>45463</v>
      </c>
      <c r="E5658" t="str">
        <v>OTHERS</v>
      </c>
      <c r="F5658">
        <v>14104575</v>
      </c>
      <c r="G5658">
        <v>45463</v>
      </c>
      <c r="H5658" t="str">
        <v>ZMTR|585836</v>
      </c>
      <c r="I5658" t="str">
        <v>EHC DRIVE SPRKT ASSY 16T</v>
      </c>
      <c r="J5658">
        <v>2</v>
      </c>
      <c r="K5658">
        <v>2</v>
      </c>
      <c r="L5658">
        <v>3915.04</v>
      </c>
      <c r="M5658" t="str">
        <v>CNY</v>
      </c>
      <c r="N5658">
        <v>1.08</v>
      </c>
      <c r="O5658">
        <v>3915.04</v>
      </c>
      <c r="P5658">
        <v>4228.2431999999999</v>
      </c>
      <c r="Q5658" t="str">
        <v>C66SHA-SERVICE GROUP</v>
      </c>
      <c r="R5658" t="str">
        <v>Sensata Technologies Changzhou Co Ltd</v>
      </c>
      <c r="S5658" t="str">
        <v>Same</v>
      </c>
      <c r="T5658">
        <v>906514</v>
      </c>
      <c r="U5658">
        <v>2400</v>
      </c>
      <c r="V5658" t="str">
        <v>309ASY INV-PTS SALES</v>
      </c>
      <c r="W5658">
        <v>0</v>
      </c>
      <c r="X5658">
        <v>0</v>
      </c>
      <c r="Y5658">
        <v>1485105</v>
      </c>
      <c r="Z5658" t="str">
        <v>森萨塔科技(常州)有限公司</v>
      </c>
      <c r="AA5658">
        <v>0</v>
      </c>
      <c r="AB5658">
        <v>2024</v>
      </c>
      <c r="AC5658">
        <v>6</v>
      </c>
      <c r="AD5658" t="str">
        <v>Q1</v>
      </c>
      <c r="AE5658" t="str">
        <v>FY24/25</v>
      </c>
      <c r="AF5658" t="str">
        <v>EAST</v>
      </c>
    </row>
    <row r="5659" spans="1:32">
      <c r="A5659" t="str">
        <v>ESHL</v>
      </c>
      <c r="B5659" t="str">
        <v>SHA</v>
      </c>
      <c r="C5659" t="str">
        <v>SPARES/OTHER</v>
      </c>
      <c r="D5659" s="4">
        <v>45463</v>
      </c>
      <c r="E5659" t="str">
        <v>HELLER</v>
      </c>
      <c r="F5659">
        <v>14104576</v>
      </c>
      <c r="G5659">
        <v>45463</v>
      </c>
      <c r="H5659" t="str">
        <v>HELI|5028</v>
      </c>
      <c r="I5659" t="str">
        <v>MTR CNTRL 240V 0-90VDC .1OHM</v>
      </c>
      <c r="J5659">
        <v>1</v>
      </c>
      <c r="K5659">
        <v>1</v>
      </c>
      <c r="L5659">
        <v>4224.78</v>
      </c>
      <c r="M5659" t="str">
        <v>CNY</v>
      </c>
      <c r="N5659">
        <v>1.08</v>
      </c>
      <c r="O5659">
        <v>4224.78</v>
      </c>
      <c r="P5659">
        <v>4562.7623999999996</v>
      </c>
      <c r="Q5659" t="str">
        <v>C66SHA-SERVICE GROUP</v>
      </c>
      <c r="R5659" t="str">
        <v>Xiamen Compass Semiconductor Company Limited</v>
      </c>
      <c r="S5659" t="str">
        <v>Same</v>
      </c>
      <c r="T5659">
        <v>906515</v>
      </c>
      <c r="U5659">
        <v>2900</v>
      </c>
      <c r="V5659" t="str">
        <v>309ASY INV-PTS SALES</v>
      </c>
      <c r="W5659">
        <v>0</v>
      </c>
      <c r="X5659">
        <v>0</v>
      </c>
      <c r="Y5659">
        <v>1485108</v>
      </c>
      <c r="Z5659" t="str">
        <v>厦门金柏半导体有限公司</v>
      </c>
      <c r="AA5659">
        <v>0</v>
      </c>
      <c r="AB5659">
        <v>2024</v>
      </c>
      <c r="AC5659">
        <v>6</v>
      </c>
      <c r="AD5659" t="str">
        <v>Q1</v>
      </c>
      <c r="AE5659" t="str">
        <v>FY24/25</v>
      </c>
      <c r="AF5659" t="str">
        <v>EAST</v>
      </c>
    </row>
    <row r="5660" spans="1:32">
      <c r="A5660" t="str">
        <v>ESHL</v>
      </c>
      <c r="B5660" t="str">
        <v>SHA</v>
      </c>
      <c r="C5660" t="str">
        <v>SPARES/OTHER</v>
      </c>
      <c r="D5660" s="4">
        <v>45463</v>
      </c>
      <c r="E5660" t="str">
        <v>HELLER</v>
      </c>
      <c r="F5660">
        <v>14104577</v>
      </c>
      <c r="G5660">
        <v>45463</v>
      </c>
      <c r="H5660" t="str">
        <v>HELI|4491</v>
      </c>
      <c r="I5660" t="str">
        <v>CONTROLLER-MOTOR KBLC</v>
      </c>
      <c r="J5660">
        <v>1</v>
      </c>
      <c r="K5660">
        <v>1</v>
      </c>
      <c r="L5660">
        <v>3887.61</v>
      </c>
      <c r="M5660" t="str">
        <v>CNY</v>
      </c>
      <c r="N5660">
        <v>1.08</v>
      </c>
      <c r="O5660">
        <v>3887.61</v>
      </c>
      <c r="P5660">
        <v>4198.6188000000002</v>
      </c>
      <c r="Q5660" t="str">
        <v>C66SHA-SERVICE GROUP</v>
      </c>
      <c r="R5660" t="str">
        <v>Lance Vehicle Technology Co., Ltd.</v>
      </c>
      <c r="S5660" t="str">
        <v>Same</v>
      </c>
      <c r="T5660">
        <v>906516</v>
      </c>
      <c r="U5660">
        <v>2500</v>
      </c>
      <c r="V5660" t="str">
        <v>309ASY INV-PTS SALES</v>
      </c>
      <c r="W5660">
        <v>0</v>
      </c>
      <c r="X5660">
        <v>0</v>
      </c>
      <c r="Y5660">
        <v>1485110</v>
      </c>
      <c r="Z5660" t="str">
        <v>江苏中科朗恩斯车辆科技有限公司</v>
      </c>
      <c r="AA5660">
        <v>0</v>
      </c>
      <c r="AB5660">
        <v>2024</v>
      </c>
      <c r="AC5660">
        <v>6</v>
      </c>
      <c r="AD5660" t="str">
        <v>Q1</v>
      </c>
      <c r="AE5660" t="str">
        <v>FY24/25</v>
      </c>
      <c r="AF5660" t="str">
        <v>EAST</v>
      </c>
    </row>
    <row r="5661" spans="1:32">
      <c r="A5661" t="str">
        <v>ESHL</v>
      </c>
      <c r="B5661" t="str">
        <v>BJS</v>
      </c>
      <c r="C5661" t="str">
        <v>SERVICE_CHARGE</v>
      </c>
      <c r="D5661" s="4">
        <v>45464</v>
      </c>
      <c r="E5661" t="str">
        <v>HELLER</v>
      </c>
      <c r="F5661">
        <v>12101307</v>
      </c>
      <c r="G5661">
        <v>45464</v>
      </c>
      <c r="H5661" t="str">
        <v>HELI|REPAIR CHARGE</v>
      </c>
      <c r="I5661" t="str">
        <v>REPAIR CHARGE</v>
      </c>
      <c r="J5661">
        <v>1</v>
      </c>
      <c r="K5661">
        <v>1</v>
      </c>
      <c r="L5661">
        <v>8407.08</v>
      </c>
      <c r="M5661" t="str">
        <v>CNY</v>
      </c>
      <c r="N5661">
        <v>1.08</v>
      </c>
      <c r="O5661">
        <v>8407.08</v>
      </c>
      <c r="P5661">
        <v>9079.6463999999996</v>
      </c>
      <c r="Q5661" t="str">
        <v>C66BJS-SMT SERVICE</v>
      </c>
      <c r="R5661" t="str">
        <v>Qingdao Goertek Intelligent Sensor Co., Ltd.</v>
      </c>
      <c r="S5661" t="str">
        <v>Same</v>
      </c>
      <c r="T5661">
        <v>906517</v>
      </c>
      <c r="U5661">
        <v>0</v>
      </c>
      <c r="V5661" t="str">
        <v>309ASY INV-NON-CON</v>
      </c>
      <c r="W5661">
        <v>0</v>
      </c>
      <c r="X5661">
        <v>70886</v>
      </c>
      <c r="Y5661">
        <v>0</v>
      </c>
      <c r="Z5661" t="str">
        <v>青岛歌尔智能传感器有限公司</v>
      </c>
      <c r="AA5661">
        <v>0</v>
      </c>
      <c r="AB5661">
        <v>2024</v>
      </c>
      <c r="AC5661">
        <v>6</v>
      </c>
      <c r="AD5661" t="str">
        <v>Q1</v>
      </c>
      <c r="AE5661" t="str">
        <v>FY24/25</v>
      </c>
      <c r="AF5661" t="str">
        <v>NORTH</v>
      </c>
    </row>
    <row r="5662" spans="1:32">
      <c r="A5662" t="str">
        <v>ESHL</v>
      </c>
      <c r="B5662" t="str">
        <v>SZX</v>
      </c>
      <c r="C5662" t="str">
        <v>SERVICE_CHARGE</v>
      </c>
      <c r="D5662" s="4">
        <v>45464</v>
      </c>
      <c r="E5662" t="str">
        <v>YAMAHA</v>
      </c>
      <c r="F5662">
        <v>12101308</v>
      </c>
      <c r="G5662">
        <v>45464</v>
      </c>
      <c r="H5662" t="str">
        <v>YMCT|REPAIR CHARGE</v>
      </c>
      <c r="I5662" t="str">
        <v>REPAIR CHARGE</v>
      </c>
      <c r="J5662">
        <v>1</v>
      </c>
      <c r="K5662">
        <v>1</v>
      </c>
      <c r="L5662">
        <v>2831.86</v>
      </c>
      <c r="M5662" t="str">
        <v>CNY</v>
      </c>
      <c r="N5662">
        <v>1.08</v>
      </c>
      <c r="O5662">
        <v>2831.86</v>
      </c>
      <c r="P5662">
        <v>3058.4088000000002</v>
      </c>
      <c r="Q5662" t="str">
        <v>C66SZX-SMT SERVICE</v>
      </c>
      <c r="R5662" t="str">
        <v>Hai Xin Technology(ShenZhen) Company Limited.</v>
      </c>
      <c r="S5662" t="str">
        <v>Same</v>
      </c>
      <c r="T5662">
        <v>906520</v>
      </c>
      <c r="U5662">
        <v>0</v>
      </c>
      <c r="V5662" t="str">
        <v>309ASY INV-NON-CON</v>
      </c>
      <c r="W5662">
        <v>0</v>
      </c>
      <c r="X5662" t="str">
        <v>PO2404000166-KDA01</v>
      </c>
      <c r="Y5662">
        <v>0</v>
      </c>
      <c r="Z5662" t="str">
        <v>海星科技（深圳）有限公司</v>
      </c>
      <c r="AA5662">
        <v>0</v>
      </c>
      <c r="AB5662">
        <v>2024</v>
      </c>
      <c r="AC5662">
        <v>6</v>
      </c>
      <c r="AD5662" t="str">
        <v>Q1</v>
      </c>
      <c r="AE5662" t="str">
        <v>FY24/25</v>
      </c>
      <c r="AF5662" t="str">
        <v>SOUTH</v>
      </c>
    </row>
    <row r="5663" spans="1:32">
      <c r="A5663" t="str">
        <v>ESHL</v>
      </c>
      <c r="B5663" t="str">
        <v>SZX</v>
      </c>
      <c r="C5663" t="str">
        <v>SERVICE_CHARGE</v>
      </c>
      <c r="D5663" s="4">
        <v>45464</v>
      </c>
      <c r="E5663" t="str">
        <v>YAMAHA</v>
      </c>
      <c r="F5663">
        <v>12101308</v>
      </c>
      <c r="G5663">
        <v>45464</v>
      </c>
      <c r="H5663" t="str">
        <v>YMCT|REPAIR CHARGE</v>
      </c>
      <c r="I5663" t="str">
        <v>REPAIR CHARGE</v>
      </c>
      <c r="J5663">
        <v>1</v>
      </c>
      <c r="K5663">
        <v>1</v>
      </c>
      <c r="L5663">
        <v>619.47</v>
      </c>
      <c r="M5663" t="str">
        <v>CNY</v>
      </c>
      <c r="N5663">
        <v>1.08</v>
      </c>
      <c r="O5663">
        <v>619.47</v>
      </c>
      <c r="P5663">
        <v>669.02760000000012</v>
      </c>
      <c r="Q5663" t="str">
        <v>C66SZX-SMT SERVICE</v>
      </c>
      <c r="R5663" t="str">
        <v>Hai Xin Technology(ShenZhen) Company Limited.</v>
      </c>
      <c r="S5663" t="str">
        <v>Same</v>
      </c>
      <c r="T5663">
        <v>906520</v>
      </c>
      <c r="U5663">
        <v>0</v>
      </c>
      <c r="V5663" t="str">
        <v>309ASY INV-NON-CON</v>
      </c>
      <c r="W5663">
        <v>0</v>
      </c>
      <c r="X5663" t="str">
        <v>PO2404000166-KDA01</v>
      </c>
      <c r="Y5663">
        <v>0</v>
      </c>
      <c r="Z5663" t="str">
        <v>海星科技（深圳）有限公司</v>
      </c>
      <c r="AA5663">
        <v>0</v>
      </c>
      <c r="AB5663">
        <v>2024</v>
      </c>
      <c r="AC5663">
        <v>6</v>
      </c>
      <c r="AD5663" t="str">
        <v>Q1</v>
      </c>
      <c r="AE5663" t="str">
        <v>FY24/25</v>
      </c>
      <c r="AF5663" t="str">
        <v>SOUTH</v>
      </c>
    </row>
    <row r="5664" spans="1:32">
      <c r="A5664" t="str">
        <v>ESHL</v>
      </c>
      <c r="B5664" t="str">
        <v>SZX</v>
      </c>
      <c r="C5664" t="str">
        <v>SPARES/OTHER</v>
      </c>
      <c r="D5664" s="4">
        <v>45464</v>
      </c>
      <c r="E5664" t="str">
        <v>YAMAHA</v>
      </c>
      <c r="F5664">
        <v>14104578</v>
      </c>
      <c r="G5664">
        <v>45464</v>
      </c>
      <c r="H5664" t="str">
        <v>YMCT|KHY-M221A-A0</v>
      </c>
      <c r="I5664" t="str">
        <v>COVER DUCT ASSY.</v>
      </c>
      <c r="J5664">
        <v>3</v>
      </c>
      <c r="K5664">
        <v>3</v>
      </c>
      <c r="L5664">
        <v>1194.69</v>
      </c>
      <c r="M5664" t="str">
        <v>CNY</v>
      </c>
      <c r="N5664">
        <v>1.08</v>
      </c>
      <c r="O5664">
        <v>1194.69</v>
      </c>
      <c r="P5664">
        <v>1290.2652</v>
      </c>
      <c r="Q5664" t="str">
        <v>C66SZX-SMT SERVICE</v>
      </c>
      <c r="R5664" t="str">
        <v>Hai Xin Technology(ShenZhen) Company Limited.</v>
      </c>
      <c r="S5664" t="str">
        <v>Same</v>
      </c>
      <c r="T5664">
        <v>906519</v>
      </c>
      <c r="U5664">
        <v>615</v>
      </c>
      <c r="V5664" t="str">
        <v>309ASY INV-PTS SALES</v>
      </c>
      <c r="W5664">
        <v>0</v>
      </c>
      <c r="X5664" t="str">
        <v>PO2404000166-KDA01</v>
      </c>
      <c r="Y5664">
        <v>1486196</v>
      </c>
      <c r="Z5664" t="str">
        <v>海星科技（深圳）有限公司</v>
      </c>
      <c r="AA5664">
        <v>0</v>
      </c>
      <c r="AB5664">
        <v>2024</v>
      </c>
      <c r="AC5664">
        <v>6</v>
      </c>
      <c r="AD5664" t="str">
        <v>Q1</v>
      </c>
      <c r="AE5664" t="str">
        <v>FY24/25</v>
      </c>
      <c r="AF5664" t="str">
        <v>SOUTH</v>
      </c>
    </row>
    <row r="5665" spans="1:32">
      <c r="A5665" t="str">
        <v>ESHL</v>
      </c>
      <c r="B5665" t="str">
        <v>SHA</v>
      </c>
      <c r="C5665" t="str">
        <v>CONTRACT_FEE</v>
      </c>
      <c r="D5665" s="4">
        <v>45468</v>
      </c>
      <c r="E5665" t="str">
        <v>YAMAHA</v>
      </c>
      <c r="F5665">
        <v>13100293</v>
      </c>
      <c r="G5665">
        <v>45468</v>
      </c>
      <c r="H5665" t="str">
        <v>YMCT|REPAIR CHARGE</v>
      </c>
      <c r="I5665" t="str">
        <v>REPAIR CHARGE</v>
      </c>
      <c r="J5665">
        <v>1</v>
      </c>
      <c r="K5665">
        <v>1</v>
      </c>
      <c r="L5665">
        <v>82831.86</v>
      </c>
      <c r="M5665" t="str">
        <v>CNY</v>
      </c>
      <c r="N5665">
        <v>1.08</v>
      </c>
      <c r="O5665">
        <v>82831.86</v>
      </c>
      <c r="P5665">
        <v>89458.408800000005</v>
      </c>
      <c r="Q5665" t="str">
        <v>C66SHA-SERVICE GROUP</v>
      </c>
      <c r="R5665" t="str">
        <v xml:space="preserve">Changzhou Tongbao Photo-electricity Manufacturing </v>
      </c>
      <c r="S5665" t="str">
        <v>Same</v>
      </c>
      <c r="T5665">
        <v>906521</v>
      </c>
      <c r="U5665">
        <v>0</v>
      </c>
      <c r="V5665" t="str">
        <v>309ASY INV-CONTRACT</v>
      </c>
      <c r="W5665">
        <v>0</v>
      </c>
      <c r="X5665">
        <v>0</v>
      </c>
      <c r="Y5665">
        <v>0</v>
      </c>
      <c r="Z5665" t="str">
        <v>常州通宝光电股份有限公司</v>
      </c>
      <c r="AA5665">
        <v>0</v>
      </c>
      <c r="AB5665">
        <v>2024</v>
      </c>
      <c r="AC5665">
        <v>6</v>
      </c>
      <c r="AD5665" t="str">
        <v>Q1</v>
      </c>
      <c r="AE5665" t="str">
        <v>FY24/25</v>
      </c>
      <c r="AF5665" t="str">
        <v>EAST</v>
      </c>
    </row>
    <row r="5666" spans="1:32">
      <c r="A5666" t="str">
        <v>ESHL</v>
      </c>
      <c r="B5666" t="str">
        <v>SHA</v>
      </c>
      <c r="C5666" t="str">
        <v>SPARES/OTHER</v>
      </c>
      <c r="D5666" s="4">
        <v>45468</v>
      </c>
      <c r="E5666" t="str">
        <v>HELLER</v>
      </c>
      <c r="F5666">
        <v>14104579</v>
      </c>
      <c r="G5666">
        <v>45468</v>
      </c>
      <c r="H5666" t="str">
        <v>HELI|2978C</v>
      </c>
      <c r="I5666" t="str">
        <v>SHIM MC#3088A362</v>
      </c>
      <c r="J5666">
        <v>5</v>
      </c>
      <c r="K5666">
        <v>5</v>
      </c>
      <c r="L5666">
        <v>61.95</v>
      </c>
      <c r="M5666" t="str">
        <v>CNY</v>
      </c>
      <c r="N5666">
        <v>1.08</v>
      </c>
      <c r="O5666">
        <v>61.95</v>
      </c>
      <c r="P5666">
        <v>66.906000000000006</v>
      </c>
      <c r="Q5666" t="str">
        <v>C66SHA-SERVICE GROUP</v>
      </c>
      <c r="R5666" t="str">
        <v xml:space="preserve">Changzhou Tongbao Photo-electricity Manufacturing </v>
      </c>
      <c r="S5666" t="str">
        <v>Same</v>
      </c>
      <c r="T5666">
        <v>906522</v>
      </c>
      <c r="U5666">
        <v>40</v>
      </c>
      <c r="V5666" t="str">
        <v>309ASY INV-PTS SALES</v>
      </c>
      <c r="W5666">
        <v>0</v>
      </c>
      <c r="X5666">
        <v>0</v>
      </c>
      <c r="Y5666">
        <v>1488233</v>
      </c>
      <c r="Z5666" t="str">
        <v>常州通宝光电股份有限公司</v>
      </c>
      <c r="AA5666">
        <v>0</v>
      </c>
      <c r="AB5666">
        <v>2024</v>
      </c>
      <c r="AC5666">
        <v>6</v>
      </c>
      <c r="AD5666" t="str">
        <v>Q1</v>
      </c>
      <c r="AE5666" t="str">
        <v>FY24/25</v>
      </c>
      <c r="AF5666" t="str">
        <v>EAST</v>
      </c>
    </row>
    <row r="5667" spans="1:32">
      <c r="A5667" t="str">
        <v>ESHL</v>
      </c>
      <c r="B5667" t="str">
        <v>SHA</v>
      </c>
      <c r="C5667" t="str">
        <v>SPARES/OTHER</v>
      </c>
      <c r="D5667" s="4">
        <v>45468</v>
      </c>
      <c r="E5667" t="str">
        <v>HELLER</v>
      </c>
      <c r="F5667">
        <v>14104579</v>
      </c>
      <c r="G5667">
        <v>45468</v>
      </c>
      <c r="H5667" t="str">
        <v>HELI|8237C</v>
      </c>
      <c r="I5667" t="str">
        <v>3/8" X 20MM FLAT GASKET</v>
      </c>
      <c r="J5667">
        <v>10</v>
      </c>
      <c r="K5667">
        <v>10</v>
      </c>
      <c r="L5667">
        <v>1212.3900000000001</v>
      </c>
      <c r="M5667" t="str">
        <v>CNY</v>
      </c>
      <c r="N5667">
        <v>1.08</v>
      </c>
      <c r="O5667">
        <v>1212.3900000000001</v>
      </c>
      <c r="P5667">
        <v>1309.3812000000003</v>
      </c>
      <c r="Q5667" t="str">
        <v>C66SHA-SERVICE GROUP</v>
      </c>
      <c r="R5667" t="str">
        <v xml:space="preserve">Changzhou Tongbao Photo-electricity Manufacturing </v>
      </c>
      <c r="S5667" t="str">
        <v>Same</v>
      </c>
      <c r="T5667">
        <v>906522</v>
      </c>
      <c r="U5667">
        <v>800</v>
      </c>
      <c r="V5667" t="str">
        <v>309ASY INV-PTS SALES</v>
      </c>
      <c r="W5667">
        <v>0</v>
      </c>
      <c r="X5667">
        <v>0</v>
      </c>
      <c r="Y5667">
        <v>1488233</v>
      </c>
      <c r="Z5667" t="str">
        <v>常州通宝光电股份有限公司</v>
      </c>
      <c r="AA5667">
        <v>0</v>
      </c>
      <c r="AB5667">
        <v>2024</v>
      </c>
      <c r="AC5667">
        <v>6</v>
      </c>
      <c r="AD5667" t="str">
        <v>Q1</v>
      </c>
      <c r="AE5667" t="str">
        <v>FY24/25</v>
      </c>
      <c r="AF5667" t="str">
        <v>EAST</v>
      </c>
    </row>
    <row r="5668" spans="1:32">
      <c r="A5668" t="str">
        <v>ESHL</v>
      </c>
      <c r="B5668" t="str">
        <v>SHA</v>
      </c>
      <c r="C5668" t="str">
        <v>SPARES/OTHER</v>
      </c>
      <c r="D5668" s="4">
        <v>45468</v>
      </c>
      <c r="E5668" t="str">
        <v>HELLER</v>
      </c>
      <c r="F5668">
        <v>14104579</v>
      </c>
      <c r="G5668">
        <v>45468</v>
      </c>
      <c r="H5668" t="str">
        <v>HELI|591539</v>
      </c>
      <c r="I5668" t="str">
        <v>GRAPHITE THRUST WASHER, 20mm ID</v>
      </c>
      <c r="J5668">
        <v>6</v>
      </c>
      <c r="K5668">
        <v>6</v>
      </c>
      <c r="L5668">
        <v>642.48</v>
      </c>
      <c r="M5668" t="str">
        <v>CNY</v>
      </c>
      <c r="N5668">
        <v>1.08</v>
      </c>
      <c r="O5668">
        <v>642.48</v>
      </c>
      <c r="P5668">
        <v>693.87840000000006</v>
      </c>
      <c r="Q5668" t="str">
        <v>C66SHA-SERVICE GROUP</v>
      </c>
      <c r="R5668" t="str">
        <v xml:space="preserve">Changzhou Tongbao Photo-electricity Manufacturing </v>
      </c>
      <c r="S5668" t="str">
        <v>Same</v>
      </c>
      <c r="T5668">
        <v>906522</v>
      </c>
      <c r="U5668">
        <v>420</v>
      </c>
      <c r="V5668" t="str">
        <v>309ASY INV-PTS SALES</v>
      </c>
      <c r="W5668">
        <v>0</v>
      </c>
      <c r="X5668">
        <v>0</v>
      </c>
      <c r="Y5668">
        <v>1488233</v>
      </c>
      <c r="Z5668" t="str">
        <v>常州通宝光电股份有限公司</v>
      </c>
      <c r="AA5668">
        <v>0</v>
      </c>
      <c r="AB5668">
        <v>2024</v>
      </c>
      <c r="AC5668">
        <v>6</v>
      </c>
      <c r="AD5668" t="str">
        <v>Q1</v>
      </c>
      <c r="AE5668" t="str">
        <v>FY24/25</v>
      </c>
      <c r="AF5668" t="str">
        <v>EAST</v>
      </c>
    </row>
    <row r="5669" spans="1:32">
      <c r="A5669" t="str">
        <v>ESHL</v>
      </c>
      <c r="B5669" t="str">
        <v>SHA</v>
      </c>
      <c r="C5669" t="str">
        <v>SPARES/OTHER</v>
      </c>
      <c r="D5669" s="4">
        <v>45468</v>
      </c>
      <c r="E5669" t="str">
        <v>HELLER</v>
      </c>
      <c r="F5669">
        <v>14104579</v>
      </c>
      <c r="G5669">
        <v>45468</v>
      </c>
      <c r="H5669" t="str">
        <v>HELI|593139</v>
      </c>
      <c r="I5669" t="str">
        <v>EMERSON MOTOR ASSY, 7'BW IMP, AIR</v>
      </c>
      <c r="J5669">
        <v>1</v>
      </c>
      <c r="K5669">
        <v>1</v>
      </c>
      <c r="L5669">
        <v>3762.83</v>
      </c>
      <c r="M5669" t="str">
        <v>CNY</v>
      </c>
      <c r="N5669">
        <v>1.08</v>
      </c>
      <c r="O5669">
        <v>3762.83</v>
      </c>
      <c r="P5669">
        <v>4063.8564000000001</v>
      </c>
      <c r="Q5669" t="str">
        <v>C66SHA-SERVICE GROUP</v>
      </c>
      <c r="R5669" t="str">
        <v xml:space="preserve">Changzhou Tongbao Photo-electricity Manufacturing </v>
      </c>
      <c r="S5669" t="str">
        <v>Same</v>
      </c>
      <c r="T5669">
        <v>906522</v>
      </c>
      <c r="U5669">
        <v>2500</v>
      </c>
      <c r="V5669" t="str">
        <v>309ASY INV-PTS SALES</v>
      </c>
      <c r="W5669">
        <v>0</v>
      </c>
      <c r="X5669">
        <v>0</v>
      </c>
      <c r="Y5669">
        <v>1488233</v>
      </c>
      <c r="Z5669" t="str">
        <v>常州通宝光电股份有限公司</v>
      </c>
      <c r="AA5669">
        <v>0</v>
      </c>
      <c r="AB5669">
        <v>2024</v>
      </c>
      <c r="AC5669">
        <v>6</v>
      </c>
      <c r="AD5669" t="str">
        <v>Q1</v>
      </c>
      <c r="AE5669" t="str">
        <v>FY24/25</v>
      </c>
      <c r="AF5669" t="str">
        <v>EAST</v>
      </c>
    </row>
    <row r="5670" spans="1:32">
      <c r="A5670" t="str">
        <v>ESHL</v>
      </c>
      <c r="B5670" t="str">
        <v>SHA</v>
      </c>
      <c r="C5670" t="str">
        <v>SPARES/OTHER</v>
      </c>
      <c r="D5670" s="4">
        <v>45468</v>
      </c>
      <c r="E5670" t="str">
        <v>HELLER</v>
      </c>
      <c r="F5670">
        <v>14104579</v>
      </c>
      <c r="G5670">
        <v>45468</v>
      </c>
      <c r="H5670" t="str">
        <v>HELI|8237C</v>
      </c>
      <c r="I5670" t="str">
        <v>3/8" X 20MM FLAT GASKET</v>
      </c>
      <c r="J5670">
        <v>10</v>
      </c>
      <c r="K5670">
        <v>10</v>
      </c>
      <c r="L5670">
        <v>1212.3900000000001</v>
      </c>
      <c r="M5670" t="str">
        <v>CNY</v>
      </c>
      <c r="N5670">
        <v>1.08</v>
      </c>
      <c r="O5670">
        <v>1212.3900000000001</v>
      </c>
      <c r="P5670">
        <v>1309.3812000000003</v>
      </c>
      <c r="Q5670" t="str">
        <v>C66SHA-SERVICE GROUP</v>
      </c>
      <c r="R5670" t="str">
        <v xml:space="preserve">Changzhou Tongbao Photo-electricity Manufacturing </v>
      </c>
      <c r="S5670" t="str">
        <v>Same</v>
      </c>
      <c r="T5670">
        <v>906522</v>
      </c>
      <c r="U5670">
        <v>800</v>
      </c>
      <c r="V5670" t="str">
        <v>309ASY INV-PTS SALES</v>
      </c>
      <c r="W5670">
        <v>0</v>
      </c>
      <c r="X5670">
        <v>0</v>
      </c>
      <c r="Y5670">
        <v>1488233</v>
      </c>
      <c r="Z5670" t="str">
        <v>常州通宝光电股份有限公司</v>
      </c>
      <c r="AA5670">
        <v>0</v>
      </c>
      <c r="AB5670">
        <v>2024</v>
      </c>
      <c r="AC5670">
        <v>6</v>
      </c>
      <c r="AD5670" t="str">
        <v>Q1</v>
      </c>
      <c r="AE5670" t="str">
        <v>FY24/25</v>
      </c>
      <c r="AF5670" t="str">
        <v>EAST</v>
      </c>
    </row>
    <row r="5671" spans="1:32">
      <c r="A5671" t="str">
        <v>ESHL</v>
      </c>
      <c r="B5671" t="str">
        <v>SHA</v>
      </c>
      <c r="C5671" t="str">
        <v>SPARES/OTHER</v>
      </c>
      <c r="D5671" s="4">
        <v>45468</v>
      </c>
      <c r="E5671" t="str">
        <v>HELLER</v>
      </c>
      <c r="F5671">
        <v>14104579</v>
      </c>
      <c r="G5671">
        <v>45468</v>
      </c>
      <c r="H5671" t="str">
        <v>HELI|5064C</v>
      </c>
      <c r="I5671" t="str">
        <v>BLACK RTV</v>
      </c>
      <c r="J5671">
        <v>4</v>
      </c>
      <c r="K5671">
        <v>4</v>
      </c>
      <c r="L5671">
        <v>1327.43</v>
      </c>
      <c r="M5671" t="str">
        <v>CNY</v>
      </c>
      <c r="N5671">
        <v>1.08</v>
      </c>
      <c r="O5671">
        <v>1327.43</v>
      </c>
      <c r="P5671">
        <v>1433.6244000000002</v>
      </c>
      <c r="Q5671" t="str">
        <v>C66SHA-SERVICE GROUP</v>
      </c>
      <c r="R5671" t="str">
        <v xml:space="preserve">Changzhou Tongbao Photo-electricity Manufacturing </v>
      </c>
      <c r="S5671" t="str">
        <v>Same</v>
      </c>
      <c r="T5671">
        <v>906522</v>
      </c>
      <c r="U5671">
        <v>880</v>
      </c>
      <c r="V5671" t="str">
        <v>309ASY INV-PTS SALES</v>
      </c>
      <c r="W5671">
        <v>0</v>
      </c>
      <c r="X5671">
        <v>0</v>
      </c>
      <c r="Y5671">
        <v>1488233</v>
      </c>
      <c r="Z5671" t="str">
        <v>常州通宝光电股份有限公司</v>
      </c>
      <c r="AA5671">
        <v>0</v>
      </c>
      <c r="AB5671">
        <v>2024</v>
      </c>
      <c r="AC5671">
        <v>6</v>
      </c>
      <c r="AD5671" t="str">
        <v>Q1</v>
      </c>
      <c r="AE5671" t="str">
        <v>FY24/25</v>
      </c>
      <c r="AF5671" t="str">
        <v>EAST</v>
      </c>
    </row>
    <row r="5672" spans="1:32">
      <c r="A5672" t="str">
        <v>ESHL</v>
      </c>
      <c r="B5672" t="str">
        <v>SHA</v>
      </c>
      <c r="C5672" t="str">
        <v>SPARES/OTHER</v>
      </c>
      <c r="D5672" s="4">
        <v>45468</v>
      </c>
      <c r="E5672" t="str">
        <v>HELLER</v>
      </c>
      <c r="F5672">
        <v>14104579</v>
      </c>
      <c r="G5672">
        <v>45468</v>
      </c>
      <c r="H5672" t="str">
        <v>HELI|594433</v>
      </c>
      <c r="I5672" t="str">
        <v>EH/CBS Motor ASSY, IN/OUT 15MM Shaft</v>
      </c>
      <c r="J5672">
        <v>1</v>
      </c>
      <c r="K5672">
        <v>1</v>
      </c>
      <c r="L5672">
        <v>4289.38</v>
      </c>
      <c r="M5672" t="str">
        <v>CNY</v>
      </c>
      <c r="N5672">
        <v>1.08</v>
      </c>
      <c r="O5672">
        <v>4289.38</v>
      </c>
      <c r="P5672">
        <v>4632.5304000000006</v>
      </c>
      <c r="Q5672" t="str">
        <v>C66SHA-SERVICE GROUP</v>
      </c>
      <c r="R5672" t="str">
        <v xml:space="preserve">Changzhou Tongbao Photo-electricity Manufacturing </v>
      </c>
      <c r="S5672" t="str">
        <v>Same</v>
      </c>
      <c r="T5672">
        <v>906522</v>
      </c>
      <c r="U5672">
        <v>2850</v>
      </c>
      <c r="V5672" t="str">
        <v>309ASY INV-PTS SALES</v>
      </c>
      <c r="W5672">
        <v>0</v>
      </c>
      <c r="X5672">
        <v>0</v>
      </c>
      <c r="Y5672">
        <v>1488233</v>
      </c>
      <c r="Z5672" t="str">
        <v>常州通宝光电股份有限公司</v>
      </c>
      <c r="AA5672">
        <v>0</v>
      </c>
      <c r="AB5672">
        <v>2024</v>
      </c>
      <c r="AC5672">
        <v>6</v>
      </c>
      <c r="AD5672" t="str">
        <v>Q1</v>
      </c>
      <c r="AE5672" t="str">
        <v>FY24/25</v>
      </c>
      <c r="AF5672" t="str">
        <v>EAST</v>
      </c>
    </row>
    <row r="5673" spans="1:32">
      <c r="A5673" t="str">
        <v>ESHL</v>
      </c>
      <c r="B5673" t="str">
        <v>SHA</v>
      </c>
      <c r="C5673" t="str">
        <v>SPARES/OTHER</v>
      </c>
      <c r="D5673" s="4">
        <v>45468</v>
      </c>
      <c r="E5673" t="str">
        <v>HELLER</v>
      </c>
      <c r="F5673">
        <v>14104579</v>
      </c>
      <c r="G5673">
        <v>45468</v>
      </c>
      <c r="H5673" t="str">
        <v>HELI|593646</v>
      </c>
      <c r="I5673" t="str">
        <v>LEAD SCREW, CLS, 30" MOD - Nickel plated</v>
      </c>
      <c r="J5673">
        <v>1</v>
      </c>
      <c r="K5673">
        <v>1</v>
      </c>
      <c r="L5673">
        <v>2633.63</v>
      </c>
      <c r="M5673" t="str">
        <v>CNY</v>
      </c>
      <c r="N5673">
        <v>1.08</v>
      </c>
      <c r="O5673">
        <v>2633.63</v>
      </c>
      <c r="P5673">
        <v>2844.3204000000005</v>
      </c>
      <c r="Q5673" t="str">
        <v>C66SHA-SERVICE GROUP</v>
      </c>
      <c r="R5673" t="str">
        <v xml:space="preserve">Changzhou Tongbao Photo-electricity Manufacturing </v>
      </c>
      <c r="S5673" t="str">
        <v>Same</v>
      </c>
      <c r="T5673">
        <v>906522</v>
      </c>
      <c r="U5673">
        <v>1750</v>
      </c>
      <c r="V5673" t="str">
        <v>309ASY INV-PTS SALES</v>
      </c>
      <c r="W5673">
        <v>0</v>
      </c>
      <c r="X5673">
        <v>0</v>
      </c>
      <c r="Y5673">
        <v>1488233</v>
      </c>
      <c r="Z5673" t="str">
        <v>常州通宝光电股份有限公司</v>
      </c>
      <c r="AA5673">
        <v>0</v>
      </c>
      <c r="AB5673">
        <v>2024</v>
      </c>
      <c r="AC5673">
        <v>6</v>
      </c>
      <c r="AD5673" t="str">
        <v>Q1</v>
      </c>
      <c r="AE5673" t="str">
        <v>FY24/25</v>
      </c>
      <c r="AF5673" t="str">
        <v>EAST</v>
      </c>
    </row>
    <row r="5674" spans="1:32">
      <c r="A5674" t="str">
        <v>ESHL</v>
      </c>
      <c r="B5674" t="str">
        <v>SHA</v>
      </c>
      <c r="C5674" t="str">
        <v>SPARES/OTHER</v>
      </c>
      <c r="D5674" s="4">
        <v>45468</v>
      </c>
      <c r="E5674" t="str">
        <v>HELLER</v>
      </c>
      <c r="F5674">
        <v>14104579</v>
      </c>
      <c r="G5674">
        <v>45468</v>
      </c>
      <c r="H5674" t="str">
        <v>HELI|4680C</v>
      </c>
      <c r="I5674" t="str">
        <v>RETAINING RING</v>
      </c>
      <c r="J5674">
        <v>5</v>
      </c>
      <c r="K5674">
        <v>5</v>
      </c>
      <c r="L5674">
        <v>26.55</v>
      </c>
      <c r="M5674" t="str">
        <v>CNY</v>
      </c>
      <c r="N5674">
        <v>1.08</v>
      </c>
      <c r="O5674">
        <v>26.55</v>
      </c>
      <c r="P5674">
        <v>28.674000000000003</v>
      </c>
      <c r="Q5674" t="str">
        <v>C66SHA-SERVICE GROUP</v>
      </c>
      <c r="R5674" t="str">
        <v xml:space="preserve">Changzhou Tongbao Photo-electricity Manufacturing </v>
      </c>
      <c r="S5674" t="str">
        <v>Same</v>
      </c>
      <c r="T5674">
        <v>906522</v>
      </c>
      <c r="U5674">
        <v>15</v>
      </c>
      <c r="V5674" t="str">
        <v>309ASY INV-PTS SALES</v>
      </c>
      <c r="W5674">
        <v>0</v>
      </c>
      <c r="X5674">
        <v>0</v>
      </c>
      <c r="Y5674">
        <v>1488233</v>
      </c>
      <c r="Z5674" t="str">
        <v>常州通宝光电股份有限公司</v>
      </c>
      <c r="AA5674">
        <v>0</v>
      </c>
      <c r="AB5674">
        <v>2024</v>
      </c>
      <c r="AC5674">
        <v>6</v>
      </c>
      <c r="AD5674" t="str">
        <v>Q1</v>
      </c>
      <c r="AE5674" t="str">
        <v>FY24/25</v>
      </c>
      <c r="AF5674" t="str">
        <v>EAST</v>
      </c>
    </row>
    <row r="5675" spans="1:32">
      <c r="A5675" t="str">
        <v>ESHL</v>
      </c>
      <c r="B5675" t="str">
        <v>BJS</v>
      </c>
      <c r="C5675" t="str">
        <v>SPARES/OTHER</v>
      </c>
      <c r="D5675" s="4">
        <v>45469</v>
      </c>
      <c r="E5675" t="str">
        <v>YAMAHA</v>
      </c>
      <c r="F5675">
        <v>14104580</v>
      </c>
      <c r="G5675">
        <v>45469</v>
      </c>
      <c r="H5675" t="str">
        <v>YMCT|KHY-M9129-00</v>
      </c>
      <c r="I5675" t="str">
        <v>BELT 1 CONVEYOR</v>
      </c>
      <c r="J5675">
        <v>2</v>
      </c>
      <c r="K5675">
        <v>2</v>
      </c>
      <c r="L5675">
        <v>534.51</v>
      </c>
      <c r="M5675" t="str">
        <v>CNY</v>
      </c>
      <c r="N5675">
        <v>1.08</v>
      </c>
      <c r="O5675">
        <v>534.51</v>
      </c>
      <c r="P5675">
        <v>577.27080000000001</v>
      </c>
      <c r="Q5675" t="str">
        <v>C66BJS-SMT SERVICE</v>
      </c>
      <c r="R5675" t="str">
        <v>Beijing Wuyi Meida Technology Co., Ltd.</v>
      </c>
      <c r="S5675" t="str">
        <v>Same</v>
      </c>
      <c r="T5675">
        <v>906523</v>
      </c>
      <c r="U5675">
        <v>319</v>
      </c>
      <c r="V5675" t="str">
        <v>309ASY INV-PTS SALES</v>
      </c>
      <c r="W5675">
        <v>0</v>
      </c>
      <c r="X5675" t="str">
        <v>C66BJ25004</v>
      </c>
      <c r="Y5675">
        <v>1489141</v>
      </c>
      <c r="Z5675" t="str">
        <v>北京无仪美达科技有限公司</v>
      </c>
      <c r="AA5675">
        <v>0</v>
      </c>
      <c r="AB5675">
        <v>2024</v>
      </c>
      <c r="AC5675">
        <v>6</v>
      </c>
      <c r="AD5675" t="str">
        <v>Q1</v>
      </c>
      <c r="AE5675" t="str">
        <v>FY24/25</v>
      </c>
      <c r="AF5675" t="str">
        <v>NORTH</v>
      </c>
    </row>
    <row r="5676" spans="1:32">
      <c r="A5676" t="str">
        <v>ESHL</v>
      </c>
      <c r="B5676" t="str">
        <v>BJS</v>
      </c>
      <c r="C5676" t="str">
        <v>SPARES/OTHER</v>
      </c>
      <c r="D5676" s="4">
        <v>45469</v>
      </c>
      <c r="E5676" t="str">
        <v>YAMAHA</v>
      </c>
      <c r="F5676">
        <v>14104580</v>
      </c>
      <c r="G5676">
        <v>45469</v>
      </c>
      <c r="H5676" t="str">
        <v>YMCT|KMG-M91A3-00</v>
      </c>
      <c r="I5676" t="str">
        <v>BELT CONV.(2670)</v>
      </c>
      <c r="J5676">
        <v>2</v>
      </c>
      <c r="K5676">
        <v>2</v>
      </c>
      <c r="L5676">
        <v>534.51</v>
      </c>
      <c r="M5676" t="str">
        <v>CNY</v>
      </c>
      <c r="N5676">
        <v>1.08</v>
      </c>
      <c r="O5676">
        <v>534.51</v>
      </c>
      <c r="P5676">
        <v>577.27080000000001</v>
      </c>
      <c r="Q5676" t="str">
        <v>C66BJS-SMT SERVICE</v>
      </c>
      <c r="R5676" t="str">
        <v>Beijing Wuyi Meida Technology Co., Ltd.</v>
      </c>
      <c r="S5676" t="str">
        <v>Same</v>
      </c>
      <c r="T5676">
        <v>906523</v>
      </c>
      <c r="U5676">
        <v>319</v>
      </c>
      <c r="V5676" t="str">
        <v>309ASY INV-PTS SALES</v>
      </c>
      <c r="W5676">
        <v>0</v>
      </c>
      <c r="X5676" t="str">
        <v>C66BJ25004</v>
      </c>
      <c r="Y5676">
        <v>1489141</v>
      </c>
      <c r="Z5676" t="str">
        <v>北京无仪美达科技有限公司</v>
      </c>
      <c r="AA5676">
        <v>0</v>
      </c>
      <c r="AB5676">
        <v>2024</v>
      </c>
      <c r="AC5676">
        <v>6</v>
      </c>
      <c r="AD5676" t="str">
        <v>Q1</v>
      </c>
      <c r="AE5676" t="str">
        <v>FY24/25</v>
      </c>
      <c r="AF5676" t="str">
        <v>NORTH</v>
      </c>
    </row>
    <row r="5677" spans="1:32">
      <c r="A5677" t="str">
        <v>ESHL</v>
      </c>
      <c r="B5677" t="str">
        <v>SHA</v>
      </c>
      <c r="C5677" t="str">
        <v>SERVICE_CHARGE</v>
      </c>
      <c r="D5677" s="4">
        <v>45476</v>
      </c>
      <c r="E5677" t="str">
        <v>HELLER</v>
      </c>
      <c r="F5677">
        <v>12101309</v>
      </c>
      <c r="G5677">
        <v>45476</v>
      </c>
      <c r="H5677" t="str">
        <v>HELI|REPAIR CHARGE</v>
      </c>
      <c r="I5677" t="str">
        <v>REPAIR CHARGE</v>
      </c>
      <c r="J5677">
        <v>0.5</v>
      </c>
      <c r="K5677">
        <v>0.5</v>
      </c>
      <c r="L5677">
        <v>31526.55</v>
      </c>
      <c r="M5677" t="str">
        <v>CNY</v>
      </c>
      <c r="N5677">
        <v>1.075</v>
      </c>
      <c r="O5677">
        <v>31526.55</v>
      </c>
      <c r="P5677">
        <v>33891.041249999995</v>
      </c>
      <c r="Q5677" t="str">
        <v>C66SHA-SERVICE GROUP</v>
      </c>
      <c r="R5677" t="str">
        <v>Sensata Technologies Changzhou Co Ltd</v>
      </c>
      <c r="S5677" t="str">
        <v>Same</v>
      </c>
      <c r="T5677">
        <v>906524</v>
      </c>
      <c r="U5677">
        <v>0</v>
      </c>
      <c r="V5677" t="str">
        <v>309ASY INV-NON-CON</v>
      </c>
      <c r="W5677">
        <v>0</v>
      </c>
      <c r="X5677">
        <v>0</v>
      </c>
      <c r="Y5677">
        <v>0</v>
      </c>
      <c r="Z5677" t="str">
        <v>森萨塔科技(常州)有限公司</v>
      </c>
      <c r="AA5677">
        <v>0</v>
      </c>
      <c r="AB5677">
        <v>2024</v>
      </c>
      <c r="AC5677">
        <v>7</v>
      </c>
      <c r="AD5677" t="str">
        <v>Q2</v>
      </c>
      <c r="AE5677" t="str">
        <v>FY24/25</v>
      </c>
      <c r="AF5677" t="str">
        <v>EAST</v>
      </c>
    </row>
    <row r="5678" spans="1:32">
      <c r="A5678" t="str">
        <v>ESHL</v>
      </c>
      <c r="B5678" t="str">
        <v>SHA</v>
      </c>
      <c r="C5678" t="str">
        <v>SERVICE_CHARGE</v>
      </c>
      <c r="D5678" s="4">
        <v>45476</v>
      </c>
      <c r="E5678" t="str">
        <v>YAMAHA</v>
      </c>
      <c r="F5678">
        <v>12101310</v>
      </c>
      <c r="G5678">
        <v>45476</v>
      </c>
      <c r="H5678" t="str">
        <v>YMCT|REPAIR CHARGE</v>
      </c>
      <c r="I5678" t="str">
        <v>REPAIR CHARGE</v>
      </c>
      <c r="J5678">
        <v>1</v>
      </c>
      <c r="K5678">
        <v>1</v>
      </c>
      <c r="L5678">
        <v>18083.189999999999</v>
      </c>
      <c r="M5678" t="str">
        <v>CNY</v>
      </c>
      <c r="N5678">
        <v>1.075</v>
      </c>
      <c r="O5678">
        <v>18083.189999999999</v>
      </c>
      <c r="P5678">
        <v>19439.429249999997</v>
      </c>
      <c r="Q5678" t="str">
        <v>C66SHA-SERVICE GROUP</v>
      </c>
      <c r="R5678" t="str">
        <v>Wuxi ALPS Electronics Co.,Ltd.</v>
      </c>
      <c r="S5678" t="str">
        <v>Same</v>
      </c>
      <c r="T5678">
        <v>906526</v>
      </c>
      <c r="U5678">
        <v>0</v>
      </c>
      <c r="V5678" t="str">
        <v>309ASY INV-NON-CON</v>
      </c>
      <c r="W5678">
        <v>0</v>
      </c>
      <c r="X5678">
        <v>0</v>
      </c>
      <c r="Y5678">
        <v>0</v>
      </c>
      <c r="Z5678" t="str">
        <v>无锡阿尔卑斯电子有限公司</v>
      </c>
      <c r="AA5678">
        <v>0</v>
      </c>
      <c r="AB5678">
        <v>2024</v>
      </c>
      <c r="AC5678">
        <v>7</v>
      </c>
      <c r="AD5678" t="str">
        <v>Q2</v>
      </c>
      <c r="AE5678" t="str">
        <v>FY24/25</v>
      </c>
      <c r="AF5678" t="str">
        <v>EAST</v>
      </c>
    </row>
    <row r="5679" spans="1:32">
      <c r="A5679" t="str">
        <v>ESHL</v>
      </c>
      <c r="B5679" t="str">
        <v>SHA</v>
      </c>
      <c r="C5679" t="str">
        <v>SERVICE_CHARGE</v>
      </c>
      <c r="D5679" s="4">
        <v>45476</v>
      </c>
      <c r="E5679" t="str">
        <v>YAMAHA</v>
      </c>
      <c r="F5679">
        <v>12101311</v>
      </c>
      <c r="G5679">
        <v>45476</v>
      </c>
      <c r="H5679" t="str">
        <v>YMCT|REPAIR CHARGE</v>
      </c>
      <c r="I5679" t="str">
        <v>REPAIR CHARGE</v>
      </c>
      <c r="J5679">
        <v>1</v>
      </c>
      <c r="K5679">
        <v>1</v>
      </c>
      <c r="L5679">
        <v>4380.53</v>
      </c>
      <c r="M5679" t="str">
        <v>CNY</v>
      </c>
      <c r="N5679">
        <v>1.075</v>
      </c>
      <c r="O5679">
        <v>4380.53</v>
      </c>
      <c r="P5679">
        <v>4709.0697499999997</v>
      </c>
      <c r="Q5679" t="str">
        <v>C66SHA-SERVICE GROUP</v>
      </c>
      <c r="R5679" t="str">
        <v>Lance Vehicle Technology Co., Ltd.</v>
      </c>
      <c r="S5679" t="str">
        <v>Same</v>
      </c>
      <c r="T5679">
        <v>906529</v>
      </c>
      <c r="U5679">
        <v>0</v>
      </c>
      <c r="V5679" t="str">
        <v>309ASY INV-NON-CON</v>
      </c>
      <c r="W5679">
        <v>0</v>
      </c>
      <c r="X5679">
        <v>0</v>
      </c>
      <c r="Y5679">
        <v>0</v>
      </c>
      <c r="Z5679" t="str">
        <v>江苏中科朗恩斯车辆科技有限公司</v>
      </c>
      <c r="AA5679">
        <v>0</v>
      </c>
      <c r="AB5679">
        <v>2024</v>
      </c>
      <c r="AC5679">
        <v>7</v>
      </c>
      <c r="AD5679" t="str">
        <v>Q2</v>
      </c>
      <c r="AE5679" t="str">
        <v>FY24/25</v>
      </c>
      <c r="AF5679" t="str">
        <v>EAST</v>
      </c>
    </row>
    <row r="5680" spans="1:32">
      <c r="A5680" t="str">
        <v>ESHL</v>
      </c>
      <c r="B5680" t="str">
        <v>SHA</v>
      </c>
      <c r="C5680" t="str">
        <v>SPARES/OTHER</v>
      </c>
      <c r="D5680" s="4">
        <v>45476</v>
      </c>
      <c r="E5680" t="str">
        <v>YAMAHA</v>
      </c>
      <c r="F5680">
        <v>14104581</v>
      </c>
      <c r="G5680">
        <v>45476</v>
      </c>
      <c r="H5680" t="str">
        <v>YMCT|KHN-M7720-A3</v>
      </c>
      <c r="I5680" t="str">
        <v>NOZZLE 302A ASSY</v>
      </c>
      <c r="J5680">
        <v>3</v>
      </c>
      <c r="K5680">
        <v>3</v>
      </c>
      <c r="L5680">
        <v>2017.7</v>
      </c>
      <c r="M5680" t="str">
        <v>CNY</v>
      </c>
      <c r="N5680">
        <v>1.075</v>
      </c>
      <c r="O5680">
        <v>2017.7</v>
      </c>
      <c r="P5680">
        <v>2169.0275000000001</v>
      </c>
      <c r="Q5680" t="str">
        <v>C66SHA-SERVICE GROUP</v>
      </c>
      <c r="R5680" t="str">
        <v>Tiecheng Information Technology (Taizhou) Co., LTD</v>
      </c>
      <c r="S5680" t="str">
        <v>Same</v>
      </c>
      <c r="T5680">
        <v>906525</v>
      </c>
      <c r="U5680">
        <v>270</v>
      </c>
      <c r="V5680" t="str">
        <v>309ASY INV-PTS SALES</v>
      </c>
      <c r="W5680">
        <v>0</v>
      </c>
      <c r="X5680">
        <v>0</v>
      </c>
      <c r="Y5680">
        <v>1494106</v>
      </c>
      <c r="Z5680" t="str">
        <v>铁城信息科技（台州）有限公司</v>
      </c>
      <c r="AA5680">
        <v>0</v>
      </c>
      <c r="AB5680">
        <v>2024</v>
      </c>
      <c r="AC5680">
        <v>7</v>
      </c>
      <c r="AD5680" t="str">
        <v>Q2</v>
      </c>
      <c r="AE5680" t="str">
        <v>FY24/25</v>
      </c>
      <c r="AF5680" t="str">
        <v>EAST</v>
      </c>
    </row>
    <row r="5681" spans="1:32">
      <c r="A5681" t="str">
        <v>ESHL</v>
      </c>
      <c r="B5681" t="str">
        <v>SHA</v>
      </c>
      <c r="C5681" t="str">
        <v>SPARES/OTHER</v>
      </c>
      <c r="D5681" s="4">
        <v>45476</v>
      </c>
      <c r="E5681" t="str">
        <v>YAMAHA</v>
      </c>
      <c r="F5681">
        <v>14104581</v>
      </c>
      <c r="G5681">
        <v>45476</v>
      </c>
      <c r="H5681" t="str">
        <v>YMCT|KHY-M7740-A0</v>
      </c>
      <c r="I5681" t="str">
        <v>NOZZLE 303A/314A AS.</v>
      </c>
      <c r="J5681">
        <v>3</v>
      </c>
      <c r="K5681">
        <v>3</v>
      </c>
      <c r="L5681">
        <v>2283.19</v>
      </c>
      <c r="M5681" t="str">
        <v>CNY</v>
      </c>
      <c r="N5681">
        <v>1.075</v>
      </c>
      <c r="O5681">
        <v>2283.19</v>
      </c>
      <c r="P5681">
        <v>2454.4292500000001</v>
      </c>
      <c r="Q5681" t="str">
        <v>C66SHA-SERVICE GROUP</v>
      </c>
      <c r="R5681" t="str">
        <v>Tiecheng Information Technology (Taizhou) Co., LTD</v>
      </c>
      <c r="S5681" t="str">
        <v>Same</v>
      </c>
      <c r="T5681">
        <v>906525</v>
      </c>
      <c r="U5681">
        <v>120</v>
      </c>
      <c r="V5681" t="str">
        <v>309ASY INV-PTS SALES</v>
      </c>
      <c r="W5681">
        <v>0</v>
      </c>
      <c r="X5681">
        <v>0</v>
      </c>
      <c r="Y5681">
        <v>1494106</v>
      </c>
      <c r="Z5681" t="str">
        <v>铁城信息科技（台州）有限公司</v>
      </c>
      <c r="AA5681">
        <v>0</v>
      </c>
      <c r="AB5681">
        <v>2024</v>
      </c>
      <c r="AC5681">
        <v>7</v>
      </c>
      <c r="AD5681" t="str">
        <v>Q2</v>
      </c>
      <c r="AE5681" t="str">
        <v>FY24/25</v>
      </c>
      <c r="AF5681" t="str">
        <v>EAST</v>
      </c>
    </row>
    <row r="5682" spans="1:32">
      <c r="A5682" t="str">
        <v>ESHL</v>
      </c>
      <c r="B5682" t="str">
        <v>SHA</v>
      </c>
      <c r="C5682" t="str">
        <v>SPARES/OTHER</v>
      </c>
      <c r="D5682" s="4">
        <v>45476</v>
      </c>
      <c r="E5682" t="str">
        <v>YAMAHA</v>
      </c>
      <c r="F5682">
        <v>14104582</v>
      </c>
      <c r="G5682">
        <v>45476</v>
      </c>
      <c r="H5682" t="str">
        <v>YMCT|KLC-M9192-00</v>
      </c>
      <c r="I5682" t="str">
        <v>SENSOR HEAD 2</v>
      </c>
      <c r="J5682">
        <v>1</v>
      </c>
      <c r="K5682">
        <v>1</v>
      </c>
      <c r="L5682">
        <v>1529.2</v>
      </c>
      <c r="M5682" t="str">
        <v>CNY</v>
      </c>
      <c r="N5682">
        <v>1.075</v>
      </c>
      <c r="O5682">
        <v>1529.2</v>
      </c>
      <c r="P5682">
        <v>1643.8899999999999</v>
      </c>
      <c r="Q5682" t="str">
        <v>C66SHA-SERVICE GROUP</v>
      </c>
      <c r="R5682" t="str">
        <v>Ningbo Senyu Electronics Co., Ltd.</v>
      </c>
      <c r="S5682" t="str">
        <v>Same</v>
      </c>
      <c r="T5682">
        <v>906527</v>
      </c>
      <c r="U5682">
        <v>832</v>
      </c>
      <c r="V5682" t="str">
        <v>309ASY INV-PTS SALES</v>
      </c>
      <c r="W5682">
        <v>0</v>
      </c>
      <c r="X5682">
        <v>0</v>
      </c>
      <c r="Y5682">
        <v>1494131</v>
      </c>
      <c r="Z5682" t="str">
        <v>宁波森羽电子有限公司</v>
      </c>
      <c r="AA5682">
        <v>0</v>
      </c>
      <c r="AB5682">
        <v>2024</v>
      </c>
      <c r="AC5682">
        <v>7</v>
      </c>
      <c r="AD5682" t="str">
        <v>Q2</v>
      </c>
      <c r="AE5682" t="str">
        <v>FY24/25</v>
      </c>
      <c r="AF5682" t="str">
        <v>EAST</v>
      </c>
    </row>
    <row r="5683" spans="1:32">
      <c r="A5683" t="str">
        <v>ESHL</v>
      </c>
      <c r="B5683" t="str">
        <v>SHA</v>
      </c>
      <c r="C5683" t="str">
        <v>SPARES/OTHER</v>
      </c>
      <c r="D5683" s="4">
        <v>45476</v>
      </c>
      <c r="E5683" t="str">
        <v>YAMAHA</v>
      </c>
      <c r="F5683">
        <v>14104583</v>
      </c>
      <c r="G5683">
        <v>45476</v>
      </c>
      <c r="H5683" t="str">
        <v>YMCT|KLW-M711S-B2</v>
      </c>
      <c r="I5683" t="str">
        <v>SHAFT 2 SPARE</v>
      </c>
      <c r="J5683">
        <v>2</v>
      </c>
      <c r="K5683">
        <v>2</v>
      </c>
      <c r="L5683">
        <v>10477.879999999999</v>
      </c>
      <c r="M5683" t="str">
        <v>CNY</v>
      </c>
      <c r="N5683">
        <v>1.075</v>
      </c>
      <c r="O5683">
        <v>10477.879999999999</v>
      </c>
      <c r="P5683">
        <v>11263.721</v>
      </c>
      <c r="Q5683" t="str">
        <v>C66SHA-SERVICE GROUP</v>
      </c>
      <c r="R5683" t="str">
        <v>Lance Vehicle Technology Co., Ltd.</v>
      </c>
      <c r="S5683" t="str">
        <v>Same</v>
      </c>
      <c r="T5683">
        <v>906528</v>
      </c>
      <c r="U5683">
        <v>4746</v>
      </c>
      <c r="V5683" t="str">
        <v>309ASY INV-PTS SALES</v>
      </c>
      <c r="W5683">
        <v>0</v>
      </c>
      <c r="X5683">
        <v>0</v>
      </c>
      <c r="Y5683">
        <v>1494150</v>
      </c>
      <c r="Z5683" t="str">
        <v>江苏中科朗恩斯车辆科技有限公司</v>
      </c>
      <c r="AA5683">
        <v>0</v>
      </c>
      <c r="AB5683">
        <v>2024</v>
      </c>
      <c r="AC5683">
        <v>7</v>
      </c>
      <c r="AD5683" t="str">
        <v>Q2</v>
      </c>
      <c r="AE5683" t="str">
        <v>FY24/25</v>
      </c>
      <c r="AF5683" t="str">
        <v>EAST</v>
      </c>
    </row>
    <row r="5684" spans="1:32">
      <c r="A5684" t="str">
        <v>ESHL</v>
      </c>
      <c r="B5684" t="str">
        <v>SHA</v>
      </c>
      <c r="C5684" t="str">
        <v>SPARES/OTHER</v>
      </c>
      <c r="D5684" s="4">
        <v>45476</v>
      </c>
      <c r="E5684" t="str">
        <v>YAMAHA</v>
      </c>
      <c r="F5684">
        <v>14104583</v>
      </c>
      <c r="G5684">
        <v>45476</v>
      </c>
      <c r="H5684" t="str">
        <v>YMCT|KHT-M3682-00</v>
      </c>
      <c r="I5684" t="str">
        <v>SOCKET</v>
      </c>
      <c r="J5684">
        <v>3</v>
      </c>
      <c r="K5684">
        <v>3</v>
      </c>
      <c r="L5684">
        <v>711.5</v>
      </c>
      <c r="M5684" t="str">
        <v>CNY</v>
      </c>
      <c r="N5684">
        <v>1.075</v>
      </c>
      <c r="O5684">
        <v>711.5</v>
      </c>
      <c r="P5684">
        <v>764.86249999999995</v>
      </c>
      <c r="Q5684" t="str">
        <v>C66SHA-SERVICE GROUP</v>
      </c>
      <c r="R5684" t="str">
        <v>Lance Vehicle Technology Co., Ltd.</v>
      </c>
      <c r="S5684" t="str">
        <v>Same</v>
      </c>
      <c r="T5684">
        <v>906528</v>
      </c>
      <c r="U5684">
        <v>387</v>
      </c>
      <c r="V5684" t="str">
        <v>309ASY INV-PTS SALES</v>
      </c>
      <c r="W5684">
        <v>0</v>
      </c>
      <c r="X5684">
        <v>0</v>
      </c>
      <c r="Y5684">
        <v>1494150</v>
      </c>
      <c r="Z5684" t="str">
        <v>江苏中科朗恩斯车辆科技有限公司</v>
      </c>
      <c r="AA5684">
        <v>0</v>
      </c>
      <c r="AB5684">
        <v>2024</v>
      </c>
      <c r="AC5684">
        <v>7</v>
      </c>
      <c r="AD5684" t="str">
        <v>Q2</v>
      </c>
      <c r="AE5684" t="str">
        <v>FY24/25</v>
      </c>
      <c r="AF5684" t="str">
        <v>EAST</v>
      </c>
    </row>
    <row r="5685" spans="1:32">
      <c r="A5685" t="str">
        <v>ESHL</v>
      </c>
      <c r="B5685" t="str">
        <v>SHA</v>
      </c>
      <c r="C5685" t="str">
        <v>SPARES/OTHER</v>
      </c>
      <c r="D5685" s="4">
        <v>45476</v>
      </c>
      <c r="E5685" t="str">
        <v>YAMAHA</v>
      </c>
      <c r="F5685">
        <v>14104583</v>
      </c>
      <c r="G5685">
        <v>45476</v>
      </c>
      <c r="H5685" t="str">
        <v>YMCT|KLV-M37E3-00</v>
      </c>
      <c r="I5685" t="str">
        <v>BLOCK MANIFOLD</v>
      </c>
      <c r="J5685">
        <v>3</v>
      </c>
      <c r="K5685">
        <v>3</v>
      </c>
      <c r="L5685">
        <v>1067.26</v>
      </c>
      <c r="M5685" t="str">
        <v>CNY</v>
      </c>
      <c r="N5685">
        <v>1.075</v>
      </c>
      <c r="O5685">
        <v>1067.26</v>
      </c>
      <c r="P5685">
        <v>1147.3045</v>
      </c>
      <c r="Q5685" t="str">
        <v>C66SHA-SERVICE GROUP</v>
      </c>
      <c r="R5685" t="str">
        <v>Lance Vehicle Technology Co., Ltd.</v>
      </c>
      <c r="S5685" t="str">
        <v>Same</v>
      </c>
      <c r="T5685">
        <v>906528</v>
      </c>
      <c r="U5685">
        <v>579</v>
      </c>
      <c r="V5685" t="str">
        <v>309ASY INV-PTS SALES</v>
      </c>
      <c r="W5685">
        <v>0</v>
      </c>
      <c r="X5685">
        <v>0</v>
      </c>
      <c r="Y5685">
        <v>1494150</v>
      </c>
      <c r="Z5685" t="str">
        <v>江苏中科朗恩斯车辆科技有限公司</v>
      </c>
      <c r="AA5685">
        <v>0</v>
      </c>
      <c r="AB5685">
        <v>2024</v>
      </c>
      <c r="AC5685">
        <v>7</v>
      </c>
      <c r="AD5685" t="str">
        <v>Q2</v>
      </c>
      <c r="AE5685" t="str">
        <v>FY24/25</v>
      </c>
      <c r="AF5685" t="str">
        <v>EAST</v>
      </c>
    </row>
    <row r="5686" spans="1:32">
      <c r="A5686" t="str">
        <v>ESHL</v>
      </c>
      <c r="B5686" t="str">
        <v>SHA</v>
      </c>
      <c r="C5686" t="str">
        <v>SPARES/OTHER</v>
      </c>
      <c r="D5686" s="4">
        <v>45476</v>
      </c>
      <c r="E5686" t="str">
        <v>YAMAHA</v>
      </c>
      <c r="F5686">
        <v>14104583</v>
      </c>
      <c r="G5686">
        <v>45476</v>
      </c>
      <c r="H5686" t="str">
        <v>YMCT|$BF6U</v>
      </c>
      <c r="I5686" t="str">
        <v>JOINT (STRAI:CLAMP)</v>
      </c>
      <c r="J5686">
        <v>3</v>
      </c>
      <c r="K5686">
        <v>3</v>
      </c>
      <c r="L5686">
        <v>61.06</v>
      </c>
      <c r="M5686" t="str">
        <v>CNY</v>
      </c>
      <c r="N5686">
        <v>1.075</v>
      </c>
      <c r="O5686">
        <v>61.06</v>
      </c>
      <c r="P5686">
        <v>65.639499999999998</v>
      </c>
      <c r="Q5686" t="str">
        <v>C66SHA-SERVICE GROUP</v>
      </c>
      <c r="R5686" t="str">
        <v>Lance Vehicle Technology Co., Ltd.</v>
      </c>
      <c r="S5686" t="str">
        <v>Same</v>
      </c>
      <c r="T5686">
        <v>906528</v>
      </c>
      <c r="U5686">
        <v>33</v>
      </c>
      <c r="V5686" t="str">
        <v>309ASY INV-PTS SALES</v>
      </c>
      <c r="W5686">
        <v>0</v>
      </c>
      <c r="X5686">
        <v>0</v>
      </c>
      <c r="Y5686">
        <v>1494150</v>
      </c>
      <c r="Z5686" t="str">
        <v>江苏中科朗恩斯车辆科技有限公司</v>
      </c>
      <c r="AA5686">
        <v>0</v>
      </c>
      <c r="AB5686">
        <v>2024</v>
      </c>
      <c r="AC5686">
        <v>7</v>
      </c>
      <c r="AD5686" t="str">
        <v>Q2</v>
      </c>
      <c r="AE5686" t="str">
        <v>FY24/25</v>
      </c>
      <c r="AF5686" t="str">
        <v>EAST</v>
      </c>
    </row>
    <row r="5687" spans="1:32">
      <c r="A5687" t="str">
        <v>ESHL</v>
      </c>
      <c r="B5687" t="str">
        <v>SHA</v>
      </c>
      <c r="C5687" t="str">
        <v>SERVICE_CHARGE</v>
      </c>
      <c r="D5687" s="4">
        <v>45477</v>
      </c>
      <c r="E5687" t="str">
        <v>YAMAHA</v>
      </c>
      <c r="F5687">
        <v>12101312</v>
      </c>
      <c r="G5687">
        <v>45477</v>
      </c>
      <c r="H5687" t="str">
        <v>YMCT|REPAIR CHARGE</v>
      </c>
      <c r="I5687" t="str">
        <v>REPAIR CHARGE</v>
      </c>
      <c r="J5687">
        <v>1</v>
      </c>
      <c r="K5687">
        <v>1</v>
      </c>
      <c r="L5687">
        <v>1327.43</v>
      </c>
      <c r="M5687" t="str">
        <v>CNY</v>
      </c>
      <c r="N5687">
        <v>1.075</v>
      </c>
      <c r="O5687">
        <v>1327.43</v>
      </c>
      <c r="P5687">
        <v>1426.9872499999999</v>
      </c>
      <c r="Q5687" t="str">
        <v>C66SHA-SERVICE GROUP</v>
      </c>
      <c r="R5687" t="str">
        <v>Shanghai Run Chan Optical Technology Co Ltd</v>
      </c>
      <c r="S5687" t="str">
        <v>Same</v>
      </c>
      <c r="T5687">
        <v>906530</v>
      </c>
      <c r="U5687">
        <v>0</v>
      </c>
      <c r="V5687" t="str">
        <v>309ASY INV-NON-CON</v>
      </c>
      <c r="W5687">
        <v>0</v>
      </c>
      <c r="X5687">
        <v>0</v>
      </c>
      <c r="Y5687">
        <v>0</v>
      </c>
      <c r="Z5687" t="str">
        <v>上海润尚光电科技有限公司</v>
      </c>
      <c r="AA5687">
        <v>0</v>
      </c>
      <c r="AB5687">
        <v>2024</v>
      </c>
      <c r="AC5687">
        <v>7</v>
      </c>
      <c r="AD5687" t="str">
        <v>Q2</v>
      </c>
      <c r="AE5687" t="str">
        <v>FY24/25</v>
      </c>
      <c r="AF5687" t="str">
        <v>EAST</v>
      </c>
    </row>
    <row r="5688" spans="1:32">
      <c r="A5688" t="str">
        <v>ESHL</v>
      </c>
      <c r="B5688" t="str">
        <v>SHA</v>
      </c>
      <c r="C5688" t="str">
        <v>SERVICE_CHARGE</v>
      </c>
      <c r="D5688" s="4">
        <v>45478</v>
      </c>
      <c r="E5688" t="str">
        <v>YAMAHA</v>
      </c>
      <c r="F5688">
        <v>12101313</v>
      </c>
      <c r="G5688">
        <v>45478</v>
      </c>
      <c r="H5688" t="str">
        <v>YMCT|REPAIR CHARGE</v>
      </c>
      <c r="I5688" t="str">
        <v>REPAIR CHARGE</v>
      </c>
      <c r="J5688">
        <v>1</v>
      </c>
      <c r="K5688">
        <v>1</v>
      </c>
      <c r="L5688">
        <v>10350.44</v>
      </c>
      <c r="M5688" t="str">
        <v>CNY</v>
      </c>
      <c r="N5688">
        <v>1.075</v>
      </c>
      <c r="O5688">
        <v>10350.44</v>
      </c>
      <c r="P5688">
        <v>11126.723</v>
      </c>
      <c r="Q5688" t="str">
        <v>C66SHA-SERVICE GROUP</v>
      </c>
      <c r="R5688" t="str">
        <v>Shanghai Daimay Automotive Interior Co., Ltd</v>
      </c>
      <c r="S5688" t="str">
        <v>Same</v>
      </c>
      <c r="T5688">
        <v>906534</v>
      </c>
      <c r="U5688">
        <v>0</v>
      </c>
      <c r="V5688" t="str">
        <v>309ASY INV-NON-CON</v>
      </c>
      <c r="W5688">
        <v>0</v>
      </c>
      <c r="X5688">
        <v>0</v>
      </c>
      <c r="Y5688">
        <v>0</v>
      </c>
      <c r="Z5688" t="str">
        <v>上海岱美汽车零部件有限公司</v>
      </c>
      <c r="AA5688">
        <v>0</v>
      </c>
      <c r="AB5688">
        <v>2024</v>
      </c>
      <c r="AC5688">
        <v>7</v>
      </c>
      <c r="AD5688" t="str">
        <v>Q2</v>
      </c>
      <c r="AE5688" t="str">
        <v>FY24/25</v>
      </c>
      <c r="AF5688" t="str">
        <v>EAST</v>
      </c>
    </row>
    <row r="5689" spans="1:32">
      <c r="A5689" t="str">
        <v>ESHL</v>
      </c>
      <c r="B5689" t="str">
        <v>SHA</v>
      </c>
      <c r="C5689" t="str">
        <v>CONTRACT_FEE</v>
      </c>
      <c r="D5689" s="4">
        <v>45478</v>
      </c>
      <c r="E5689" t="str">
        <v>YAMAHA</v>
      </c>
      <c r="F5689">
        <v>13100294</v>
      </c>
      <c r="G5689">
        <v>45478</v>
      </c>
      <c r="H5689" t="str">
        <v>YMCT|REPAIR CHARGE</v>
      </c>
      <c r="I5689" t="str">
        <v>REPAIR CHARGE</v>
      </c>
      <c r="J5689">
        <v>1</v>
      </c>
      <c r="K5689">
        <v>1</v>
      </c>
      <c r="L5689">
        <v>6637.17</v>
      </c>
      <c r="M5689" t="str">
        <v>CNY</v>
      </c>
      <c r="N5689">
        <v>1.075</v>
      </c>
      <c r="O5689">
        <v>6637.17</v>
      </c>
      <c r="P5689">
        <v>7134.9577499999996</v>
      </c>
      <c r="Q5689" t="str">
        <v>C66SHA-SERVICE GROUP</v>
      </c>
      <c r="R5689" t="str">
        <v>Ningbo Yueli Intelligent Technology Co.,Ltd.</v>
      </c>
      <c r="S5689" t="str">
        <v>Same</v>
      </c>
      <c r="T5689">
        <v>906532</v>
      </c>
      <c r="U5689">
        <v>0</v>
      </c>
      <c r="V5689" t="str">
        <v>309ASY INV-CONTRACT</v>
      </c>
      <c r="W5689">
        <v>0</v>
      </c>
      <c r="X5689">
        <v>0</v>
      </c>
      <c r="Y5689">
        <v>0</v>
      </c>
      <c r="Z5689" t="str">
        <v>宁波月立智能科技有限公司</v>
      </c>
      <c r="AA5689">
        <v>0</v>
      </c>
      <c r="AB5689">
        <v>2024</v>
      </c>
      <c r="AC5689">
        <v>7</v>
      </c>
      <c r="AD5689" t="str">
        <v>Q2</v>
      </c>
      <c r="AE5689" t="str">
        <v>FY24/25</v>
      </c>
      <c r="AF5689" t="str">
        <v>EAST</v>
      </c>
    </row>
    <row r="5690" spans="1:32">
      <c r="A5690" t="str">
        <v>ESHL</v>
      </c>
      <c r="B5690" t="str">
        <v>SHA</v>
      </c>
      <c r="C5690" t="str">
        <v>SPARES/OTHER</v>
      </c>
      <c r="D5690" s="4">
        <v>45478</v>
      </c>
      <c r="E5690" t="str">
        <v>YAMAHA</v>
      </c>
      <c r="F5690">
        <v>14104584</v>
      </c>
      <c r="G5690">
        <v>45478</v>
      </c>
      <c r="H5690" t="str">
        <v>YMCT|KHY-M2267-A0</v>
      </c>
      <c r="I5690" t="str">
        <v>GUIDE X AXIS ASSY</v>
      </c>
      <c r="J5690">
        <v>1</v>
      </c>
      <c r="K5690">
        <v>1</v>
      </c>
      <c r="L5690">
        <v>1117.7</v>
      </c>
      <c r="M5690" t="str">
        <v>CNY</v>
      </c>
      <c r="N5690">
        <v>1.075</v>
      </c>
      <c r="O5690">
        <v>1117.7</v>
      </c>
      <c r="P5690">
        <v>1201.5274999999999</v>
      </c>
      <c r="Q5690" t="str">
        <v>C66SHA-SERVICE GROUP</v>
      </c>
      <c r="R5690" t="str">
        <v>Ningbo Yueli Intelligent Technology Co.,Ltd.</v>
      </c>
      <c r="S5690" t="str">
        <v>Same</v>
      </c>
      <c r="T5690">
        <v>906531</v>
      </c>
      <c r="U5690">
        <v>490</v>
      </c>
      <c r="V5690" t="str">
        <v>309ASY INV-PTS SALES</v>
      </c>
      <c r="W5690">
        <v>0</v>
      </c>
      <c r="X5690">
        <v>0</v>
      </c>
      <c r="Y5690">
        <v>1496104</v>
      </c>
      <c r="Z5690" t="str">
        <v>宁波月立智能科技有限公司</v>
      </c>
      <c r="AA5690">
        <v>0</v>
      </c>
      <c r="AB5690">
        <v>2024</v>
      </c>
      <c r="AC5690">
        <v>7</v>
      </c>
      <c r="AD5690" t="str">
        <v>Q2</v>
      </c>
      <c r="AE5690" t="str">
        <v>FY24/25</v>
      </c>
      <c r="AF5690" t="str">
        <v>EAST</v>
      </c>
    </row>
    <row r="5691" spans="1:32">
      <c r="A5691" t="str">
        <v>ESHL</v>
      </c>
      <c r="B5691" t="str">
        <v>SHA</v>
      </c>
      <c r="C5691" t="str">
        <v>SPARES/OTHER</v>
      </c>
      <c r="D5691" s="4">
        <v>45478</v>
      </c>
      <c r="E5691" t="str">
        <v>YAMAHA</v>
      </c>
      <c r="F5691">
        <v>14104584</v>
      </c>
      <c r="G5691">
        <v>45478</v>
      </c>
      <c r="H5691" t="str">
        <v>YMCT|KHY-M221A-A0</v>
      </c>
      <c r="I5691" t="str">
        <v>COVER DUCT ASSY.</v>
      </c>
      <c r="J5691">
        <v>1</v>
      </c>
      <c r="K5691">
        <v>1</v>
      </c>
      <c r="L5691">
        <v>386.73</v>
      </c>
      <c r="M5691" t="str">
        <v>CNY</v>
      </c>
      <c r="N5691">
        <v>1.075</v>
      </c>
      <c r="O5691">
        <v>386.73</v>
      </c>
      <c r="P5691">
        <v>415.73475000000002</v>
      </c>
      <c r="Q5691" t="str">
        <v>C66SHA-SERVICE GROUP</v>
      </c>
      <c r="R5691" t="str">
        <v>Ningbo Yueli Intelligent Technology Co.,Ltd.</v>
      </c>
      <c r="S5691" t="str">
        <v>Same</v>
      </c>
      <c r="T5691">
        <v>906531</v>
      </c>
      <c r="U5691">
        <v>199</v>
      </c>
      <c r="V5691" t="str">
        <v>309ASY INV-PTS SALES</v>
      </c>
      <c r="W5691">
        <v>0</v>
      </c>
      <c r="X5691">
        <v>0</v>
      </c>
      <c r="Y5691">
        <v>1496104</v>
      </c>
      <c r="Z5691" t="str">
        <v>宁波月立智能科技有限公司</v>
      </c>
      <c r="AA5691">
        <v>0</v>
      </c>
      <c r="AB5691">
        <v>2024</v>
      </c>
      <c r="AC5691">
        <v>7</v>
      </c>
      <c r="AD5691" t="str">
        <v>Q2</v>
      </c>
      <c r="AE5691" t="str">
        <v>FY24/25</v>
      </c>
      <c r="AF5691" t="str">
        <v>EAST</v>
      </c>
    </row>
    <row r="5692" spans="1:32">
      <c r="A5692" t="str">
        <v>ESHL</v>
      </c>
      <c r="B5692" t="str">
        <v>SHA</v>
      </c>
      <c r="C5692" t="str">
        <v>SPARES/OTHER</v>
      </c>
      <c r="D5692" s="4">
        <v>45478</v>
      </c>
      <c r="E5692" t="str">
        <v>YAMAHA</v>
      </c>
      <c r="F5692">
        <v>14104585</v>
      </c>
      <c r="G5692">
        <v>45478</v>
      </c>
      <c r="H5692" t="str">
        <v>YMCT|90990-25J026</v>
      </c>
      <c r="I5692" t="str">
        <v>BEARING</v>
      </c>
      <c r="J5692">
        <v>20</v>
      </c>
      <c r="K5692">
        <v>20</v>
      </c>
      <c r="L5692">
        <v>1929.2</v>
      </c>
      <c r="M5692" t="str">
        <v>CNY</v>
      </c>
      <c r="N5692">
        <v>1.075</v>
      </c>
      <c r="O5692">
        <v>1929.2</v>
      </c>
      <c r="P5692">
        <v>2073.89</v>
      </c>
      <c r="Q5692" t="str">
        <v>C66SHA-SERVICE GROUP</v>
      </c>
      <c r="R5692" t="str">
        <v>Shanghai Daimay Automotive Interior Co., Ltd</v>
      </c>
      <c r="S5692" t="str">
        <v>Same</v>
      </c>
      <c r="T5692">
        <v>906533</v>
      </c>
      <c r="U5692">
        <v>1144.8</v>
      </c>
      <c r="V5692" t="str">
        <v>309ASY INV-PTS SALES</v>
      </c>
      <c r="W5692">
        <v>0</v>
      </c>
      <c r="X5692">
        <v>0</v>
      </c>
      <c r="Y5692">
        <v>1496105</v>
      </c>
      <c r="Z5692" t="str">
        <v>上海岱美汽车零部件有限公司</v>
      </c>
      <c r="AA5692">
        <v>0</v>
      </c>
      <c r="AB5692">
        <v>2024</v>
      </c>
      <c r="AC5692">
        <v>7</v>
      </c>
      <c r="AD5692" t="str">
        <v>Q2</v>
      </c>
      <c r="AE5692" t="str">
        <v>FY24/25</v>
      </c>
      <c r="AF5692" t="str">
        <v>EAST</v>
      </c>
    </row>
    <row r="5693" spans="1:32">
      <c r="A5693" t="str">
        <v>ESHL</v>
      </c>
      <c r="B5693" t="str">
        <v>BJS</v>
      </c>
      <c r="C5693" t="str">
        <v>SPARES/OTHER</v>
      </c>
      <c r="D5693" s="4">
        <v>45488</v>
      </c>
      <c r="E5693" t="str">
        <v>HELLER</v>
      </c>
      <c r="F5693">
        <v>14104586</v>
      </c>
      <c r="G5693">
        <v>45488</v>
      </c>
      <c r="H5693" t="str">
        <v>HELI|594873</v>
      </c>
      <c r="I5693" t="str">
        <v>.11HP NIDEC,5"IMP,MK3V AIR,SVC</v>
      </c>
      <c r="J5693">
        <v>2</v>
      </c>
      <c r="K5693">
        <v>2</v>
      </c>
      <c r="L5693">
        <v>8400</v>
      </c>
      <c r="M5693" t="str">
        <v>CNY</v>
      </c>
      <c r="N5693">
        <v>1.075</v>
      </c>
      <c r="O5693">
        <v>8400</v>
      </c>
      <c r="P5693">
        <v>9030</v>
      </c>
      <c r="Q5693" t="str">
        <v>C66BJS-SMT SERVICE</v>
      </c>
      <c r="R5693" t="str">
        <v>Yantai Asia Victory Automation Co.,Ltd</v>
      </c>
      <c r="S5693" t="str">
        <v>Same</v>
      </c>
      <c r="T5693">
        <v>906535</v>
      </c>
      <c r="U5693">
        <v>5000</v>
      </c>
      <c r="V5693" t="str">
        <v>309ASY INV-PTS SALES</v>
      </c>
      <c r="W5693">
        <v>0</v>
      </c>
      <c r="X5693" t="str">
        <v>亚新利20240605</v>
      </c>
      <c r="Y5693">
        <v>1502151</v>
      </c>
      <c r="Z5693" t="str">
        <v>烟台亚新利自动控制有限公司</v>
      </c>
      <c r="AA5693">
        <v>0</v>
      </c>
      <c r="AB5693">
        <v>2024</v>
      </c>
      <c r="AC5693">
        <v>7</v>
      </c>
      <c r="AD5693" t="str">
        <v>Q2</v>
      </c>
      <c r="AE5693" t="str">
        <v>FY24/25</v>
      </c>
      <c r="AF5693" t="str">
        <v>NORTH</v>
      </c>
    </row>
    <row r="5694" spans="1:32">
      <c r="A5694" t="str">
        <v>ESHL</v>
      </c>
      <c r="B5694" t="str">
        <v>BJS</v>
      </c>
      <c r="C5694" t="str">
        <v>SPARES/OTHER</v>
      </c>
      <c r="D5694" s="4">
        <v>45488</v>
      </c>
      <c r="E5694" t="str">
        <v>HELLER</v>
      </c>
      <c r="F5694">
        <v>14104587</v>
      </c>
      <c r="G5694">
        <v>45488</v>
      </c>
      <c r="H5694" t="str">
        <v>HELI|7448</v>
      </c>
      <c r="I5694" t="str">
        <v>KRYTOX XHT-BDZ 2 OZ TUBE</v>
      </c>
      <c r="J5694">
        <v>1</v>
      </c>
      <c r="K5694">
        <v>1</v>
      </c>
      <c r="L5694">
        <v>2097.35</v>
      </c>
      <c r="M5694" t="str">
        <v>CNY</v>
      </c>
      <c r="N5694">
        <v>1.075</v>
      </c>
      <c r="O5694">
        <v>2097.35</v>
      </c>
      <c r="P5694">
        <v>2254.6512499999999</v>
      </c>
      <c r="Q5694" t="str">
        <v>C66BJS-SMT SERVICE</v>
      </c>
      <c r="R5694" t="str">
        <v>Tianjin Huigao Magnetics Co., Ltd</v>
      </c>
      <c r="S5694" t="str">
        <v>Same</v>
      </c>
      <c r="T5694">
        <v>906536</v>
      </c>
      <c r="U5694">
        <v>1000</v>
      </c>
      <c r="V5694" t="str">
        <v>309ASY INV-PTS SALES</v>
      </c>
      <c r="W5694">
        <v>0</v>
      </c>
      <c r="X5694" t="str">
        <v>C66BJ25017</v>
      </c>
      <c r="Y5694">
        <v>1502155</v>
      </c>
      <c r="Z5694" t="str">
        <v>天津光电惠高电子有限公司</v>
      </c>
      <c r="AA5694">
        <v>0</v>
      </c>
      <c r="AB5694">
        <v>2024</v>
      </c>
      <c r="AC5694">
        <v>7</v>
      </c>
      <c r="AD5694" t="str">
        <v>Q2</v>
      </c>
      <c r="AE5694" t="str">
        <v>FY24/25</v>
      </c>
      <c r="AF5694" t="str">
        <v>NORTH</v>
      </c>
    </row>
    <row r="5695" spans="1:32">
      <c r="A5695" t="str">
        <v>ESHL</v>
      </c>
      <c r="B5695" t="str">
        <v>BJS</v>
      </c>
      <c r="C5695" t="str">
        <v>SERVICE_CHARGE</v>
      </c>
      <c r="D5695" s="4">
        <v>45489</v>
      </c>
      <c r="E5695" t="str">
        <v>YAMAHA</v>
      </c>
      <c r="F5695">
        <v>12101314</v>
      </c>
      <c r="G5695">
        <v>45489</v>
      </c>
      <c r="H5695" t="str">
        <v>YMCT|REPAIR CHARGE</v>
      </c>
      <c r="I5695" t="str">
        <v>REPAIR CHARGE</v>
      </c>
      <c r="J5695">
        <v>1</v>
      </c>
      <c r="K5695">
        <v>1</v>
      </c>
      <c r="L5695">
        <v>1500</v>
      </c>
      <c r="M5695" t="str">
        <v>CNY</v>
      </c>
      <c r="N5695">
        <v>1.075</v>
      </c>
      <c r="O5695">
        <v>1500</v>
      </c>
      <c r="P5695">
        <v>1612.5</v>
      </c>
      <c r="Q5695" t="str">
        <v>C66BJS-SMT SERVICE</v>
      </c>
      <c r="R5695" t="str">
        <v>Beijing Xincheng Technology Co., Ltd.</v>
      </c>
      <c r="S5695" t="str">
        <v>Same</v>
      </c>
      <c r="T5695">
        <v>906537</v>
      </c>
      <c r="U5695">
        <v>0</v>
      </c>
      <c r="V5695" t="str">
        <v>309ASY INV-NON-CON</v>
      </c>
      <c r="W5695">
        <v>0</v>
      </c>
      <c r="X5695" t="str">
        <v>C66BJ25019</v>
      </c>
      <c r="Y5695">
        <v>0</v>
      </c>
      <c r="Z5695" t="str">
        <v>北京新成科技有限公司</v>
      </c>
      <c r="AA5695">
        <v>0</v>
      </c>
      <c r="AB5695">
        <v>2024</v>
      </c>
      <c r="AC5695">
        <v>7</v>
      </c>
      <c r="AD5695" t="str">
        <v>Q2</v>
      </c>
      <c r="AE5695" t="str">
        <v>FY24/25</v>
      </c>
      <c r="AF5695" t="str">
        <v>NORTH</v>
      </c>
    </row>
    <row r="5696" spans="1:32">
      <c r="A5696" t="str">
        <v>ESHL</v>
      </c>
      <c r="B5696" t="str">
        <v>SHA</v>
      </c>
      <c r="C5696" t="str">
        <v>SERVICE_CHARGE</v>
      </c>
      <c r="D5696" s="4">
        <v>45489</v>
      </c>
      <c r="E5696" t="str">
        <v>YAMAHA</v>
      </c>
      <c r="F5696">
        <v>12101315</v>
      </c>
      <c r="G5696">
        <v>45489</v>
      </c>
      <c r="H5696" t="str">
        <v>YMCT|REPAIR CHARGE</v>
      </c>
      <c r="I5696" t="str">
        <v>REPAIR CHARGE</v>
      </c>
      <c r="J5696">
        <v>1</v>
      </c>
      <c r="K5696">
        <v>1</v>
      </c>
      <c r="L5696">
        <v>7522.12</v>
      </c>
      <c r="M5696" t="str">
        <v>CNY</v>
      </c>
      <c r="N5696">
        <v>1.075</v>
      </c>
      <c r="O5696">
        <v>7522.12</v>
      </c>
      <c r="P5696">
        <v>8086.2789999999995</v>
      </c>
      <c r="Q5696" t="str">
        <v>C66SHA-SERVICE GROUP</v>
      </c>
      <c r="R5696" t="str">
        <v>Jiangsu Xinli Electronics Changzhou Co., Ltd.</v>
      </c>
      <c r="S5696" t="str">
        <v>Same</v>
      </c>
      <c r="T5696">
        <v>906538</v>
      </c>
      <c r="U5696">
        <v>0</v>
      </c>
      <c r="V5696" t="str">
        <v>309ASY INV-NON-CON</v>
      </c>
      <c r="W5696">
        <v>0</v>
      </c>
      <c r="X5696">
        <v>0</v>
      </c>
      <c r="Y5696">
        <v>0</v>
      </c>
      <c r="Z5696" t="str">
        <v>江苏信利电子常州有限公司</v>
      </c>
      <c r="AA5696">
        <v>0</v>
      </c>
      <c r="AB5696">
        <v>2024</v>
      </c>
      <c r="AC5696">
        <v>7</v>
      </c>
      <c r="AD5696" t="str">
        <v>Q2</v>
      </c>
      <c r="AE5696" t="str">
        <v>FY24/25</v>
      </c>
      <c r="AF5696" t="str">
        <v>EAST</v>
      </c>
    </row>
    <row r="5697" spans="1:32">
      <c r="A5697" t="str">
        <v>ESHL</v>
      </c>
      <c r="B5697" t="str">
        <v>SHA</v>
      </c>
      <c r="C5697" t="str">
        <v>CONTRACT_FEE</v>
      </c>
      <c r="D5697" s="4">
        <v>45489</v>
      </c>
      <c r="E5697" t="str">
        <v>YAMAHA</v>
      </c>
      <c r="F5697">
        <v>13100295</v>
      </c>
      <c r="G5697">
        <v>45489</v>
      </c>
      <c r="H5697" t="str">
        <v>YMCT|REPAIR CHARGE</v>
      </c>
      <c r="I5697" t="str">
        <v>REPAIR CHARGE</v>
      </c>
      <c r="J5697">
        <v>1</v>
      </c>
      <c r="K5697">
        <v>1</v>
      </c>
      <c r="L5697">
        <v>53805.31</v>
      </c>
      <c r="M5697" t="str">
        <v>CNY</v>
      </c>
      <c r="N5697">
        <v>1.075</v>
      </c>
      <c r="O5697">
        <v>53805.31</v>
      </c>
      <c r="P5697">
        <v>57840.708249999996</v>
      </c>
      <c r="Q5697" t="str">
        <v>C66SHA-SERVICE GROUP</v>
      </c>
      <c r="R5697" t="str">
        <v>Tiecheng Information Technology (Taizhou) Co., LTD</v>
      </c>
      <c r="S5697" t="str">
        <v>Same</v>
      </c>
      <c r="T5697">
        <v>906539</v>
      </c>
      <c r="U5697">
        <v>0</v>
      </c>
      <c r="V5697" t="str">
        <v>309ASY INV-CONTRACT</v>
      </c>
      <c r="W5697">
        <v>0</v>
      </c>
      <c r="X5697">
        <v>0</v>
      </c>
      <c r="Y5697">
        <v>0</v>
      </c>
      <c r="Z5697" t="str">
        <v>铁城信息科技（台州）有限公司</v>
      </c>
      <c r="AA5697">
        <v>0</v>
      </c>
      <c r="AB5697">
        <v>2024</v>
      </c>
      <c r="AC5697">
        <v>7</v>
      </c>
      <c r="AD5697" t="str">
        <v>Q2</v>
      </c>
      <c r="AE5697" t="str">
        <v>FY24/25</v>
      </c>
      <c r="AF5697" t="str">
        <v>EAST</v>
      </c>
    </row>
    <row r="5698" spans="1:32">
      <c r="A5698" t="str">
        <v>ESHL</v>
      </c>
      <c r="B5698" t="str">
        <v>SHA</v>
      </c>
      <c r="C5698" t="str">
        <v>CONTRACT_FEE</v>
      </c>
      <c r="D5698" s="4">
        <v>45490</v>
      </c>
      <c r="E5698" t="str">
        <v>YAMAHA</v>
      </c>
      <c r="F5698">
        <v>13100296</v>
      </c>
      <c r="G5698">
        <v>45490</v>
      </c>
      <c r="H5698" t="str">
        <v>YMCT|REPAIR CHARGE</v>
      </c>
      <c r="I5698" t="str">
        <v>REPAIR CHARGE</v>
      </c>
      <c r="J5698">
        <v>1</v>
      </c>
      <c r="K5698">
        <v>1</v>
      </c>
      <c r="L5698">
        <v>28318.58</v>
      </c>
      <c r="M5698" t="str">
        <v>CNY</v>
      </c>
      <c r="N5698">
        <v>1.075</v>
      </c>
      <c r="O5698">
        <v>28318.58</v>
      </c>
      <c r="P5698">
        <v>30442.4735</v>
      </c>
      <c r="Q5698" t="str">
        <v>C66SHA-SERVICE GROUP</v>
      </c>
      <c r="R5698" t="str">
        <v xml:space="preserve">Nanjing DBstar  Electronic  Technology Industrial </v>
      </c>
      <c r="S5698" t="str">
        <v>Same</v>
      </c>
      <c r="T5698">
        <v>906540</v>
      </c>
      <c r="U5698">
        <v>0</v>
      </c>
      <c r="V5698" t="str">
        <v>309ASY INV-CONTRACT</v>
      </c>
      <c r="W5698">
        <v>0</v>
      </c>
      <c r="X5698">
        <v>0</v>
      </c>
      <c r="Y5698">
        <v>0</v>
      </c>
      <c r="Z5698" t="str">
        <v>南京德普达科技实业有限公司</v>
      </c>
      <c r="AA5698">
        <v>0</v>
      </c>
      <c r="AB5698">
        <v>2024</v>
      </c>
      <c r="AC5698">
        <v>7</v>
      </c>
      <c r="AD5698" t="str">
        <v>Q2</v>
      </c>
      <c r="AE5698" t="str">
        <v>FY24/25</v>
      </c>
      <c r="AF5698" t="str">
        <v>EAST</v>
      </c>
    </row>
    <row r="5699" spans="1:32">
      <c r="A5699" t="str">
        <v>ESHL</v>
      </c>
      <c r="B5699" t="str">
        <v>BJS</v>
      </c>
      <c r="C5699" t="str">
        <v>SPARES/OTHER</v>
      </c>
      <c r="D5699" s="4">
        <v>45491</v>
      </c>
      <c r="E5699" t="str">
        <v>OTHERS</v>
      </c>
      <c r="F5699">
        <v>14104588</v>
      </c>
      <c r="G5699">
        <v>45491</v>
      </c>
      <c r="H5699" t="str">
        <v>ZMTR|K48-M3856-00X</v>
      </c>
      <c r="I5699" t="str">
        <v>GREASE PACK(NSL)</v>
      </c>
      <c r="J5699">
        <v>16</v>
      </c>
      <c r="K5699">
        <v>16</v>
      </c>
      <c r="L5699">
        <v>4318.58</v>
      </c>
      <c r="M5699" t="str">
        <v>CNY</v>
      </c>
      <c r="N5699">
        <v>1.075</v>
      </c>
      <c r="O5699">
        <v>4318.58</v>
      </c>
      <c r="P5699">
        <v>4642.4735000000001</v>
      </c>
      <c r="Q5699" t="str">
        <v>C66BJS-SMT SERVICE</v>
      </c>
      <c r="R5699" t="str">
        <v>Jade Bird Fire Co., Ltd.</v>
      </c>
      <c r="S5699" t="str">
        <v>Same</v>
      </c>
      <c r="T5699">
        <v>906541</v>
      </c>
      <c r="U5699">
        <v>1840.64</v>
      </c>
      <c r="V5699" t="str">
        <v>309ASY INV-PTS SALES</v>
      </c>
      <c r="W5699">
        <v>0</v>
      </c>
      <c r="X5699" t="str">
        <v>青鸟20240523</v>
      </c>
      <c r="Y5699">
        <v>1505226</v>
      </c>
      <c r="Z5699" t="str">
        <v>青鸟消防股份有限公司</v>
      </c>
      <c r="AA5699">
        <v>0</v>
      </c>
      <c r="AB5699">
        <v>2024</v>
      </c>
      <c r="AC5699">
        <v>7</v>
      </c>
      <c r="AD5699" t="str">
        <v>Q2</v>
      </c>
      <c r="AE5699" t="str">
        <v>FY24/25</v>
      </c>
      <c r="AF5699" t="str">
        <v>NORTH</v>
      </c>
    </row>
    <row r="5700" spans="1:32">
      <c r="A5700" t="str">
        <v>ESHL</v>
      </c>
      <c r="B5700" t="str">
        <v>BJS</v>
      </c>
      <c r="C5700" t="str">
        <v>SPARES/OTHER</v>
      </c>
      <c r="D5700" s="4">
        <v>45491</v>
      </c>
      <c r="E5700" t="str">
        <v>YAMAHA</v>
      </c>
      <c r="F5700">
        <v>14104588</v>
      </c>
      <c r="G5700">
        <v>45491</v>
      </c>
      <c r="H5700" t="str">
        <v>YMCT|KHN-M7710-A4</v>
      </c>
      <c r="I5700" t="str">
        <v>NOZZLE 301A ASSY</v>
      </c>
      <c r="J5700">
        <v>3</v>
      </c>
      <c r="K5700">
        <v>3</v>
      </c>
      <c r="L5700">
        <v>1725.66</v>
      </c>
      <c r="M5700" t="str">
        <v>CNY</v>
      </c>
      <c r="N5700">
        <v>1.075</v>
      </c>
      <c r="O5700">
        <v>1725.66</v>
      </c>
      <c r="P5700">
        <v>1855.0844999999999</v>
      </c>
      <c r="Q5700" t="str">
        <v>C66BJS-SMT SERVICE</v>
      </c>
      <c r="R5700" t="str">
        <v>Jade Bird Fire Co., Ltd.</v>
      </c>
      <c r="S5700" t="str">
        <v>Same</v>
      </c>
      <c r="T5700">
        <v>906541</v>
      </c>
      <c r="U5700">
        <v>1500</v>
      </c>
      <c r="V5700" t="str">
        <v>309ASY INV-PTS SALES</v>
      </c>
      <c r="W5700">
        <v>0</v>
      </c>
      <c r="X5700" t="str">
        <v>青鸟20240523</v>
      </c>
      <c r="Y5700">
        <v>1505226</v>
      </c>
      <c r="Z5700" t="str">
        <v>青鸟消防股份有限公司</v>
      </c>
      <c r="AA5700">
        <v>0</v>
      </c>
      <c r="AB5700">
        <v>2024</v>
      </c>
      <c r="AC5700">
        <v>7</v>
      </c>
      <c r="AD5700" t="str">
        <v>Q2</v>
      </c>
      <c r="AE5700" t="str">
        <v>FY24/25</v>
      </c>
      <c r="AF5700" t="str">
        <v>NORTH</v>
      </c>
    </row>
    <row r="5701" spans="1:32">
      <c r="A5701" t="str">
        <v>ESHL</v>
      </c>
      <c r="B5701" t="str">
        <v>BJS</v>
      </c>
      <c r="C5701" t="str">
        <v>SPARES/OTHER</v>
      </c>
      <c r="D5701" s="4">
        <v>45491</v>
      </c>
      <c r="E5701" t="str">
        <v>YAMAHA</v>
      </c>
      <c r="F5701">
        <v>14104588</v>
      </c>
      <c r="G5701">
        <v>45491</v>
      </c>
      <c r="H5701" t="str">
        <v>YMCT|KLF-M8502-50</v>
      </c>
      <c r="I5701" t="str">
        <v>FILTER ELEMENT</v>
      </c>
      <c r="J5701">
        <v>6</v>
      </c>
      <c r="K5701">
        <v>6</v>
      </c>
      <c r="L5701">
        <v>637.16999999999996</v>
      </c>
      <c r="M5701" t="str">
        <v>CNY</v>
      </c>
      <c r="N5701">
        <v>1.075</v>
      </c>
      <c r="O5701">
        <v>637.16999999999996</v>
      </c>
      <c r="P5701">
        <v>684.95774999999992</v>
      </c>
      <c r="Q5701" t="str">
        <v>C66BJS-SMT SERVICE</v>
      </c>
      <c r="R5701" t="str">
        <v>Jade Bird Fire Co., Ltd.</v>
      </c>
      <c r="S5701" t="str">
        <v>Same</v>
      </c>
      <c r="T5701">
        <v>906541</v>
      </c>
      <c r="U5701">
        <v>333.9</v>
      </c>
      <c r="V5701" t="str">
        <v>309ASY INV-PTS SALES</v>
      </c>
      <c r="W5701">
        <v>0</v>
      </c>
      <c r="X5701" t="str">
        <v>青鸟20240523</v>
      </c>
      <c r="Y5701">
        <v>1505226</v>
      </c>
      <c r="Z5701" t="str">
        <v>青鸟消防股份有限公司</v>
      </c>
      <c r="AA5701">
        <v>0</v>
      </c>
      <c r="AB5701">
        <v>2024</v>
      </c>
      <c r="AC5701">
        <v>7</v>
      </c>
      <c r="AD5701" t="str">
        <v>Q2</v>
      </c>
      <c r="AE5701" t="str">
        <v>FY24/25</v>
      </c>
      <c r="AF5701" t="str">
        <v>NORTH</v>
      </c>
    </row>
    <row r="5702" spans="1:32">
      <c r="A5702" t="str">
        <v>ESHL</v>
      </c>
      <c r="B5702" t="str">
        <v>BJS</v>
      </c>
      <c r="C5702" t="str">
        <v>SPARES/OTHER</v>
      </c>
      <c r="D5702" s="4">
        <v>45491</v>
      </c>
      <c r="E5702" t="str">
        <v>YAMAHA</v>
      </c>
      <c r="F5702">
        <v>14104588</v>
      </c>
      <c r="G5702">
        <v>45491</v>
      </c>
      <c r="H5702" t="str">
        <v>YMCT|KLF-M8502-70</v>
      </c>
      <c r="I5702" t="str">
        <v>MIST FILTER ELEMENT</v>
      </c>
      <c r="J5702">
        <v>6</v>
      </c>
      <c r="K5702">
        <v>6</v>
      </c>
      <c r="L5702">
        <v>3116.81</v>
      </c>
      <c r="M5702" t="str">
        <v>CNY</v>
      </c>
      <c r="N5702">
        <v>1.075</v>
      </c>
      <c r="O5702">
        <v>3116.81</v>
      </c>
      <c r="P5702">
        <v>3350.5707499999999</v>
      </c>
      <c r="Q5702" t="str">
        <v>C66BJS-SMT SERVICE</v>
      </c>
      <c r="R5702" t="str">
        <v>Jade Bird Fire Co., Ltd.</v>
      </c>
      <c r="S5702" t="str">
        <v>Same</v>
      </c>
      <c r="T5702">
        <v>906541</v>
      </c>
      <c r="U5702">
        <v>13532.4</v>
      </c>
      <c r="V5702" t="str">
        <v>309ASY INV-PTS SALES</v>
      </c>
      <c r="W5702">
        <v>0</v>
      </c>
      <c r="X5702" t="str">
        <v>青鸟20240523</v>
      </c>
      <c r="Y5702">
        <v>1505226</v>
      </c>
      <c r="Z5702" t="str">
        <v>青鸟消防股份有限公司</v>
      </c>
      <c r="AA5702">
        <v>0</v>
      </c>
      <c r="AB5702">
        <v>2024</v>
      </c>
      <c r="AC5702">
        <v>7</v>
      </c>
      <c r="AD5702" t="str">
        <v>Q2</v>
      </c>
      <c r="AE5702" t="str">
        <v>FY24/25</v>
      </c>
      <c r="AF5702" t="str">
        <v>NORTH</v>
      </c>
    </row>
    <row r="5703" spans="1:32">
      <c r="A5703" t="str">
        <v>ESHL</v>
      </c>
      <c r="B5703" t="str">
        <v>BJS</v>
      </c>
      <c r="C5703" t="str">
        <v>SPARES/OTHER</v>
      </c>
      <c r="D5703" s="4">
        <v>45491</v>
      </c>
      <c r="E5703" t="str">
        <v>YAMAHA</v>
      </c>
      <c r="F5703">
        <v>14104588</v>
      </c>
      <c r="G5703">
        <v>45491</v>
      </c>
      <c r="H5703" t="str">
        <v>YMCT|KLW-M711S-A2</v>
      </c>
      <c r="I5703" t="str">
        <v>SHAFT 1,SPARE</v>
      </c>
      <c r="J5703">
        <v>1</v>
      </c>
      <c r="K5703">
        <v>1</v>
      </c>
      <c r="L5703">
        <v>5166.37</v>
      </c>
      <c r="M5703" t="str">
        <v>CNY</v>
      </c>
      <c r="N5703">
        <v>1.075</v>
      </c>
      <c r="O5703">
        <v>5166.37</v>
      </c>
      <c r="P5703">
        <v>5553.8477499999999</v>
      </c>
      <c r="Q5703" t="str">
        <v>C66BJS-SMT SERVICE</v>
      </c>
      <c r="R5703" t="str">
        <v>Jade Bird Fire Co., Ltd.</v>
      </c>
      <c r="S5703" t="str">
        <v>Same</v>
      </c>
      <c r="T5703">
        <v>906541</v>
      </c>
      <c r="U5703">
        <v>2358</v>
      </c>
      <c r="V5703" t="str">
        <v>309ASY INV-PTS SALES</v>
      </c>
      <c r="W5703">
        <v>0</v>
      </c>
      <c r="X5703" t="str">
        <v>青鸟20240523</v>
      </c>
      <c r="Y5703">
        <v>1505226</v>
      </c>
      <c r="Z5703" t="str">
        <v>青鸟消防股份有限公司</v>
      </c>
      <c r="AA5703">
        <v>0</v>
      </c>
      <c r="AB5703">
        <v>2024</v>
      </c>
      <c r="AC5703">
        <v>7</v>
      </c>
      <c r="AD5703" t="str">
        <v>Q2</v>
      </c>
      <c r="AE5703" t="str">
        <v>FY24/25</v>
      </c>
      <c r="AF5703" t="str">
        <v>NORTH</v>
      </c>
    </row>
    <row r="5704" spans="1:32">
      <c r="A5704" t="str">
        <v>ESHL</v>
      </c>
      <c r="B5704" t="str">
        <v>BJS</v>
      </c>
      <c r="C5704" t="str">
        <v>SPARES/OTHER</v>
      </c>
      <c r="D5704" s="4">
        <v>45491</v>
      </c>
      <c r="E5704" t="str">
        <v>YAMAHA</v>
      </c>
      <c r="F5704">
        <v>14104588</v>
      </c>
      <c r="G5704">
        <v>45491</v>
      </c>
      <c r="H5704" t="str">
        <v>YMCT|KLW-M66JA-01</v>
      </c>
      <c r="I5704" t="str">
        <v>HNS,SCAN FLEX</v>
      </c>
      <c r="J5704">
        <v>1</v>
      </c>
      <c r="K5704">
        <v>1</v>
      </c>
      <c r="L5704">
        <v>4994.6899999999996</v>
      </c>
      <c r="M5704" t="str">
        <v>CNY</v>
      </c>
      <c r="N5704">
        <v>1.075</v>
      </c>
      <c r="O5704">
        <v>4994.6899999999996</v>
      </c>
      <c r="P5704">
        <v>5369.2917499999994</v>
      </c>
      <c r="Q5704" t="str">
        <v>C66BJS-SMT SERVICE</v>
      </c>
      <c r="R5704" t="str">
        <v>Jade Bird Fire Co., Ltd.</v>
      </c>
      <c r="S5704" t="str">
        <v>Same</v>
      </c>
      <c r="T5704">
        <v>906541</v>
      </c>
      <c r="U5704">
        <v>2013</v>
      </c>
      <c r="V5704" t="str">
        <v>309ASY INV-PTS SALES</v>
      </c>
      <c r="W5704">
        <v>0</v>
      </c>
      <c r="X5704" t="str">
        <v>青鸟20240523</v>
      </c>
      <c r="Y5704">
        <v>1505226</v>
      </c>
      <c r="Z5704" t="str">
        <v>青鸟消防股份有限公司</v>
      </c>
      <c r="AA5704">
        <v>0</v>
      </c>
      <c r="AB5704">
        <v>2024</v>
      </c>
      <c r="AC5704">
        <v>7</v>
      </c>
      <c r="AD5704" t="str">
        <v>Q2</v>
      </c>
      <c r="AE5704" t="str">
        <v>FY24/25</v>
      </c>
      <c r="AF5704" t="str">
        <v>NORTH</v>
      </c>
    </row>
    <row r="5705" spans="1:32">
      <c r="A5705" t="str">
        <v>ESHL</v>
      </c>
      <c r="B5705" t="str">
        <v>SZX</v>
      </c>
      <c r="C5705" t="str">
        <v>SERVICE_CHARGE</v>
      </c>
      <c r="D5705" s="4">
        <v>45495</v>
      </c>
      <c r="E5705" t="str">
        <v>YAMAHA</v>
      </c>
      <c r="F5705">
        <v>12101316</v>
      </c>
      <c r="G5705">
        <v>45495</v>
      </c>
      <c r="H5705" t="str">
        <v>YMCT|REPAIR CHARGE</v>
      </c>
      <c r="I5705" t="str">
        <v>REPAIR CHARGE</v>
      </c>
      <c r="J5705">
        <v>1</v>
      </c>
      <c r="K5705">
        <v>1</v>
      </c>
      <c r="L5705">
        <v>5309.73</v>
      </c>
      <c r="M5705" t="str">
        <v>CNY</v>
      </c>
      <c r="N5705">
        <v>1.075</v>
      </c>
      <c r="O5705">
        <v>5309.73</v>
      </c>
      <c r="P5705">
        <v>5707.9597499999991</v>
      </c>
      <c r="Q5705" t="str">
        <v>C66SZX-SMT SERVICE</v>
      </c>
      <c r="R5705" t="str">
        <v>Dongguan Cowell Optic Electronics Co., Ltd.</v>
      </c>
      <c r="S5705" t="str">
        <v>Same</v>
      </c>
      <c r="T5705">
        <v>906545</v>
      </c>
      <c r="U5705">
        <v>0</v>
      </c>
      <c r="V5705" t="str">
        <v>309ASY INV-NON-CON</v>
      </c>
      <c r="W5705">
        <v>0</v>
      </c>
      <c r="X5705">
        <v>0</v>
      </c>
      <c r="Y5705">
        <v>0</v>
      </c>
      <c r="Z5705" t="str">
        <v>东莞高伟光学电子有限公司</v>
      </c>
      <c r="AA5705">
        <v>0</v>
      </c>
      <c r="AB5705">
        <v>2024</v>
      </c>
      <c r="AC5705">
        <v>7</v>
      </c>
      <c r="AD5705" t="str">
        <v>Q2</v>
      </c>
      <c r="AE5705" t="str">
        <v>FY24/25</v>
      </c>
      <c r="AF5705" t="str">
        <v>SOUTH</v>
      </c>
    </row>
    <row r="5706" spans="1:32">
      <c r="A5706" t="str">
        <v>ESHL</v>
      </c>
      <c r="B5706" t="str">
        <v>BJS</v>
      </c>
      <c r="C5706" t="str">
        <v>SERVICE_CHARGE</v>
      </c>
      <c r="D5706" s="4">
        <v>45495</v>
      </c>
      <c r="E5706" t="str">
        <v>HELLER</v>
      </c>
      <c r="F5706">
        <v>12101317</v>
      </c>
      <c r="G5706">
        <v>45495</v>
      </c>
      <c r="H5706" t="str">
        <v>HELI|REPAIR CHARGE</v>
      </c>
      <c r="I5706" t="str">
        <v>REPAIR CHARGE</v>
      </c>
      <c r="J5706">
        <v>1</v>
      </c>
      <c r="K5706">
        <v>1</v>
      </c>
      <c r="L5706">
        <v>12300.88</v>
      </c>
      <c r="M5706" t="str">
        <v>CNY</v>
      </c>
      <c r="N5706">
        <v>1.075</v>
      </c>
      <c r="O5706">
        <v>12300.88</v>
      </c>
      <c r="P5706">
        <v>13223.445999999998</v>
      </c>
      <c r="Q5706" t="str">
        <v>C66BJS-SMT SERVICE</v>
      </c>
      <c r="R5706" t="str">
        <v>China Electronics Corporation</v>
      </c>
      <c r="S5706" t="str">
        <v>Same</v>
      </c>
      <c r="T5706">
        <v>906543</v>
      </c>
      <c r="U5706">
        <v>0</v>
      </c>
      <c r="V5706" t="str">
        <v>309ASY INV-NON-CON</v>
      </c>
      <c r="W5706">
        <v>0</v>
      </c>
      <c r="X5706" t="str">
        <v>C66BJ25008R1</v>
      </c>
      <c r="Y5706">
        <v>0</v>
      </c>
      <c r="Z5706" t="str">
        <v>中国电子信息产业集团有限公司第六研究所</v>
      </c>
      <c r="AA5706">
        <v>0</v>
      </c>
      <c r="AB5706">
        <v>2024</v>
      </c>
      <c r="AC5706">
        <v>7</v>
      </c>
      <c r="AD5706" t="str">
        <v>Q2</v>
      </c>
      <c r="AE5706" t="str">
        <v>FY24/25</v>
      </c>
      <c r="AF5706" t="str">
        <v>NORTH</v>
      </c>
    </row>
    <row r="5707" spans="1:32">
      <c r="A5707" t="str">
        <v>ESHL</v>
      </c>
      <c r="B5707" t="str">
        <v>BJS</v>
      </c>
      <c r="C5707" t="str">
        <v>SPARES/OTHER</v>
      </c>
      <c r="D5707" s="4">
        <v>45495</v>
      </c>
      <c r="E5707" t="str">
        <v>HELLER</v>
      </c>
      <c r="F5707">
        <v>14104589</v>
      </c>
      <c r="G5707">
        <v>45495</v>
      </c>
      <c r="H5707" t="str">
        <v>HELI|410183001</v>
      </c>
      <c r="I5707" t="str">
        <v>4.4KW SEMI-C HTR ASY,12”BW AIR</v>
      </c>
      <c r="J5707">
        <v>1</v>
      </c>
      <c r="K5707">
        <v>1</v>
      </c>
      <c r="L5707">
        <v>0</v>
      </c>
      <c r="M5707" t="str">
        <v>CNY</v>
      </c>
      <c r="N5707">
        <v>1.075</v>
      </c>
      <c r="O5707">
        <v>0</v>
      </c>
      <c r="P5707">
        <v>0</v>
      </c>
      <c r="Q5707" t="str">
        <v>C66BJS-SMT SERVICE</v>
      </c>
      <c r="R5707" t="str">
        <v>China Electronics Corporation</v>
      </c>
      <c r="S5707" t="str">
        <v>Same</v>
      </c>
      <c r="T5707">
        <v>906542</v>
      </c>
      <c r="U5707">
        <v>1500</v>
      </c>
      <c r="V5707" t="str">
        <v>309ASY INV-PTS SALES</v>
      </c>
      <c r="W5707">
        <v>0</v>
      </c>
      <c r="X5707" t="str">
        <v>C66BJ25008R1</v>
      </c>
      <c r="Y5707">
        <v>1507142</v>
      </c>
      <c r="Z5707" t="str">
        <v>中国电子信息产业集团有限公司第六研究所</v>
      </c>
      <c r="AA5707">
        <v>0</v>
      </c>
      <c r="AB5707">
        <v>2024</v>
      </c>
      <c r="AC5707">
        <v>7</v>
      </c>
      <c r="AD5707" t="str">
        <v>Q2</v>
      </c>
      <c r="AE5707" t="str">
        <v>FY24/25</v>
      </c>
      <c r="AF5707" t="str">
        <v>NORTH</v>
      </c>
    </row>
    <row r="5708" spans="1:32">
      <c r="A5708" t="str">
        <v>ESHL</v>
      </c>
      <c r="B5708" t="str">
        <v>BJS</v>
      </c>
      <c r="C5708" t="str">
        <v>SPARES/OTHER</v>
      </c>
      <c r="D5708" s="4">
        <v>45495</v>
      </c>
      <c r="E5708" t="str">
        <v>HELLER</v>
      </c>
      <c r="F5708">
        <v>14104589</v>
      </c>
      <c r="G5708">
        <v>45495</v>
      </c>
      <c r="H5708" t="str">
        <v>HELI|593139</v>
      </c>
      <c r="I5708" t="str">
        <v>EMERSON MOTOR ASSY, 7'BW IMP, AIR</v>
      </c>
      <c r="J5708">
        <v>1</v>
      </c>
      <c r="K5708">
        <v>1</v>
      </c>
      <c r="L5708">
        <v>0</v>
      </c>
      <c r="M5708" t="str">
        <v>CNY</v>
      </c>
      <c r="N5708">
        <v>1.075</v>
      </c>
      <c r="O5708">
        <v>0</v>
      </c>
      <c r="P5708">
        <v>0</v>
      </c>
      <c r="Q5708" t="str">
        <v>C66BJS-SMT SERVICE</v>
      </c>
      <c r="R5708" t="str">
        <v>China Electronics Corporation</v>
      </c>
      <c r="S5708" t="str">
        <v>Same</v>
      </c>
      <c r="T5708">
        <v>906542</v>
      </c>
      <c r="U5708">
        <v>2500</v>
      </c>
      <c r="V5708" t="str">
        <v>309ASY INV-PTS SALES</v>
      </c>
      <c r="W5708">
        <v>0</v>
      </c>
      <c r="X5708" t="str">
        <v>C66BJ25008R1</v>
      </c>
      <c r="Y5708">
        <v>1507142</v>
      </c>
      <c r="Z5708" t="str">
        <v>中国电子信息产业集团有限公司第六研究所</v>
      </c>
      <c r="AA5708">
        <v>0</v>
      </c>
      <c r="AB5708">
        <v>2024</v>
      </c>
      <c r="AC5708">
        <v>7</v>
      </c>
      <c r="AD5708" t="str">
        <v>Q2</v>
      </c>
      <c r="AE5708" t="str">
        <v>FY24/25</v>
      </c>
      <c r="AF5708" t="str">
        <v>NORTH</v>
      </c>
    </row>
    <row r="5709" spans="1:32">
      <c r="A5709" t="str">
        <v>ESHL</v>
      </c>
      <c r="B5709" t="str">
        <v>BJS</v>
      </c>
      <c r="C5709" t="str">
        <v>SPARES/OTHER</v>
      </c>
      <c r="D5709" s="4">
        <v>45495</v>
      </c>
      <c r="E5709" t="str">
        <v>HELLER</v>
      </c>
      <c r="F5709">
        <v>14104589</v>
      </c>
      <c r="G5709">
        <v>45495</v>
      </c>
      <c r="H5709" t="str">
        <v>HELI|593555</v>
      </c>
      <c r="I5709" t="str">
        <v>HIGH TEMPERATURE LUBE OIL (250ML)</v>
      </c>
      <c r="J5709">
        <v>1</v>
      </c>
      <c r="K5709">
        <v>1</v>
      </c>
      <c r="L5709">
        <v>0</v>
      </c>
      <c r="M5709" t="str">
        <v>CNY</v>
      </c>
      <c r="N5709">
        <v>1.075</v>
      </c>
      <c r="O5709">
        <v>0</v>
      </c>
      <c r="P5709">
        <v>0</v>
      </c>
      <c r="Q5709" t="str">
        <v>C66BJS-SMT SERVICE</v>
      </c>
      <c r="R5709" t="str">
        <v>China Electronics Corporation</v>
      </c>
      <c r="S5709" t="str">
        <v>Same</v>
      </c>
      <c r="T5709">
        <v>906542</v>
      </c>
      <c r="U5709">
        <v>168</v>
      </c>
      <c r="V5709" t="str">
        <v>309ASY INV-PTS SALES</v>
      </c>
      <c r="W5709">
        <v>0</v>
      </c>
      <c r="X5709" t="str">
        <v>C66BJ25008R1</v>
      </c>
      <c r="Y5709">
        <v>1507142</v>
      </c>
      <c r="Z5709" t="str">
        <v>中国电子信息产业集团有限公司第六研究所</v>
      </c>
      <c r="AA5709">
        <v>0</v>
      </c>
      <c r="AB5709">
        <v>2024</v>
      </c>
      <c r="AC5709">
        <v>7</v>
      </c>
      <c r="AD5709" t="str">
        <v>Q2</v>
      </c>
      <c r="AE5709" t="str">
        <v>FY24/25</v>
      </c>
      <c r="AF5709" t="str">
        <v>NORTH</v>
      </c>
    </row>
    <row r="5710" spans="1:32">
      <c r="A5710" t="str">
        <v>ESHL</v>
      </c>
      <c r="B5710" t="str">
        <v>BJS</v>
      </c>
      <c r="C5710" t="str">
        <v>SPARES/OTHER</v>
      </c>
      <c r="D5710" s="4">
        <v>45495</v>
      </c>
      <c r="E5710" t="str">
        <v>HELLER</v>
      </c>
      <c r="F5710">
        <v>14104589</v>
      </c>
      <c r="G5710">
        <v>45495</v>
      </c>
      <c r="H5710" t="str">
        <v>HELI|7448</v>
      </c>
      <c r="I5710" t="str">
        <v>KRYTOX XHT-BDZ 2 OZ TUBE</v>
      </c>
      <c r="J5710">
        <v>1</v>
      </c>
      <c r="K5710">
        <v>1</v>
      </c>
      <c r="L5710">
        <v>0</v>
      </c>
      <c r="M5710" t="str">
        <v>CNY</v>
      </c>
      <c r="N5710">
        <v>1.075</v>
      </c>
      <c r="O5710">
        <v>0</v>
      </c>
      <c r="P5710">
        <v>0</v>
      </c>
      <c r="Q5710" t="str">
        <v>C66BJS-SMT SERVICE</v>
      </c>
      <c r="R5710" t="str">
        <v>China Electronics Corporation</v>
      </c>
      <c r="S5710" t="str">
        <v>Same</v>
      </c>
      <c r="T5710">
        <v>906542</v>
      </c>
      <c r="U5710">
        <v>1000</v>
      </c>
      <c r="V5710" t="str">
        <v>309ASY INV-PTS SALES</v>
      </c>
      <c r="W5710">
        <v>0</v>
      </c>
      <c r="X5710" t="str">
        <v>C66BJ25008R1</v>
      </c>
      <c r="Y5710">
        <v>1507142</v>
      </c>
      <c r="Z5710" t="str">
        <v>中国电子信息产业集团有限公司第六研究所</v>
      </c>
      <c r="AA5710">
        <v>0</v>
      </c>
      <c r="AB5710">
        <v>2024</v>
      </c>
      <c r="AC5710">
        <v>7</v>
      </c>
      <c r="AD5710" t="str">
        <v>Q2</v>
      </c>
      <c r="AE5710" t="str">
        <v>FY24/25</v>
      </c>
      <c r="AF5710" t="str">
        <v>NORTH</v>
      </c>
    </row>
    <row r="5711" spans="1:32">
      <c r="A5711" t="str">
        <v>ESHL</v>
      </c>
      <c r="B5711" t="str">
        <v>SZX</v>
      </c>
      <c r="C5711" t="str">
        <v>SPARES/OTHER</v>
      </c>
      <c r="D5711" s="4">
        <v>45495</v>
      </c>
      <c r="E5711" t="str">
        <v>OTHERS</v>
      </c>
      <c r="F5711">
        <v>14104590</v>
      </c>
      <c r="G5711">
        <v>45495</v>
      </c>
      <c r="H5711" t="str">
        <v>ZMTR|FOL-HSBP-PDX-P01</v>
      </c>
      <c r="I5711" t="str">
        <v>SPECIAL NOZZLE</v>
      </c>
      <c r="J5711">
        <v>15</v>
      </c>
      <c r="K5711">
        <v>15</v>
      </c>
      <c r="L5711">
        <v>14595</v>
      </c>
      <c r="M5711" t="str">
        <v>CNY</v>
      </c>
      <c r="N5711">
        <v>1.075</v>
      </c>
      <c r="O5711">
        <v>14595</v>
      </c>
      <c r="P5711">
        <v>15689.625</v>
      </c>
      <c r="Q5711" t="str">
        <v>C66SZX-SMT SERVICE</v>
      </c>
      <c r="R5711" t="str">
        <v>Dongguan Cowell Optic Electronics Co., Ltd.</v>
      </c>
      <c r="S5711" t="str">
        <v>Same</v>
      </c>
      <c r="T5711">
        <v>906544</v>
      </c>
      <c r="U5711">
        <v>8628.2999999999993</v>
      </c>
      <c r="V5711" t="str">
        <v>309ASY INV-PTS SALES</v>
      </c>
      <c r="W5711">
        <v>0</v>
      </c>
      <c r="X5711">
        <v>0</v>
      </c>
      <c r="Y5711">
        <v>1507171</v>
      </c>
      <c r="Z5711" t="str">
        <v>东莞高伟光学电子有限公司</v>
      </c>
      <c r="AA5711">
        <v>0</v>
      </c>
      <c r="AB5711">
        <v>2024</v>
      </c>
      <c r="AC5711">
        <v>7</v>
      </c>
      <c r="AD5711" t="str">
        <v>Q2</v>
      </c>
      <c r="AE5711" t="str">
        <v>FY24/25</v>
      </c>
      <c r="AF5711" t="str">
        <v>SOUTH</v>
      </c>
    </row>
    <row r="5712" spans="1:32">
      <c r="A5712" t="str">
        <v>ESHL</v>
      </c>
      <c r="B5712" t="str">
        <v>SZX</v>
      </c>
      <c r="C5712" t="str">
        <v>SPARES/OTHER</v>
      </c>
      <c r="D5712" s="4">
        <v>45495</v>
      </c>
      <c r="E5712" t="str">
        <v>YAMAHA</v>
      </c>
      <c r="F5712">
        <v>14104590</v>
      </c>
      <c r="G5712">
        <v>45495</v>
      </c>
      <c r="H5712" t="str">
        <v>YMCT|KKL-M652L-00</v>
      </c>
      <c r="I5712" t="str">
        <v>CYLIDER LAT L ASSY</v>
      </c>
      <c r="J5712">
        <v>2</v>
      </c>
      <c r="K5712">
        <v>2</v>
      </c>
      <c r="L5712">
        <v>3000</v>
      </c>
      <c r="M5712" t="str">
        <v>CNY</v>
      </c>
      <c r="N5712">
        <v>1.075</v>
      </c>
      <c r="O5712">
        <v>3000</v>
      </c>
      <c r="P5712">
        <v>3225</v>
      </c>
      <c r="Q5712" t="str">
        <v>C66SZX-SMT SERVICE</v>
      </c>
      <c r="R5712" t="str">
        <v>Dongguan Cowell Optic Electronics Co., Ltd.</v>
      </c>
      <c r="S5712" t="str">
        <v>Same</v>
      </c>
      <c r="T5712">
        <v>906544</v>
      </c>
      <c r="U5712">
        <v>1865.04</v>
      </c>
      <c r="V5712" t="str">
        <v>309ASY INV-PTS SALES</v>
      </c>
      <c r="W5712">
        <v>0</v>
      </c>
      <c r="X5712">
        <v>0</v>
      </c>
      <c r="Y5712">
        <v>1507171</v>
      </c>
      <c r="Z5712" t="str">
        <v>东莞高伟光学电子有限公司</v>
      </c>
      <c r="AA5712">
        <v>0</v>
      </c>
      <c r="AB5712">
        <v>2024</v>
      </c>
      <c r="AC5712">
        <v>7</v>
      </c>
      <c r="AD5712" t="str">
        <v>Q2</v>
      </c>
      <c r="AE5712" t="str">
        <v>FY24/25</v>
      </c>
      <c r="AF5712" t="str">
        <v>SOUTH</v>
      </c>
    </row>
    <row r="5713" spans="1:32">
      <c r="A5713" t="str">
        <v>ESHL</v>
      </c>
      <c r="B5713" t="str">
        <v>SZX</v>
      </c>
      <c r="C5713" t="str">
        <v>SPARES/OTHER</v>
      </c>
      <c r="D5713" s="4">
        <v>45495</v>
      </c>
      <c r="E5713" t="str">
        <v>YAMAHA</v>
      </c>
      <c r="F5713">
        <v>14104590</v>
      </c>
      <c r="G5713">
        <v>45495</v>
      </c>
      <c r="H5713" t="str">
        <v>YMCT|KHY-M7155-00</v>
      </c>
      <c r="I5713" t="str">
        <v>FILTER CAP</v>
      </c>
      <c r="J5713">
        <v>10</v>
      </c>
      <c r="K5713">
        <v>10</v>
      </c>
      <c r="L5713">
        <v>2100</v>
      </c>
      <c r="M5713" t="str">
        <v>CNY</v>
      </c>
      <c r="N5713">
        <v>1.075</v>
      </c>
      <c r="O5713">
        <v>2100</v>
      </c>
      <c r="P5713">
        <v>2257.5</v>
      </c>
      <c r="Q5713" t="str">
        <v>C66SZX-SMT SERVICE</v>
      </c>
      <c r="R5713" t="str">
        <v>Dongguan Cowell Optic Electronics Co., Ltd.</v>
      </c>
      <c r="S5713" t="str">
        <v>Same</v>
      </c>
      <c r="T5713">
        <v>906544</v>
      </c>
      <c r="U5713">
        <v>1243</v>
      </c>
      <c r="V5713" t="str">
        <v>309ASY INV-PTS SALES</v>
      </c>
      <c r="W5713">
        <v>0</v>
      </c>
      <c r="X5713">
        <v>0</v>
      </c>
      <c r="Y5713">
        <v>1507171</v>
      </c>
      <c r="Z5713" t="str">
        <v>东莞高伟光学电子有限公司</v>
      </c>
      <c r="AA5713">
        <v>0</v>
      </c>
      <c r="AB5713">
        <v>2024</v>
      </c>
      <c r="AC5713">
        <v>7</v>
      </c>
      <c r="AD5713" t="str">
        <v>Q2</v>
      </c>
      <c r="AE5713" t="str">
        <v>FY24/25</v>
      </c>
      <c r="AF5713" t="str">
        <v>SOUTH</v>
      </c>
    </row>
    <row r="5714" spans="1:32">
      <c r="A5714" t="str">
        <v>ESHL</v>
      </c>
      <c r="B5714" t="str">
        <v>SZX</v>
      </c>
      <c r="C5714" t="str">
        <v>SPARES/OTHER</v>
      </c>
      <c r="D5714" s="4">
        <v>45495</v>
      </c>
      <c r="E5714" t="str">
        <v>YAMAHA</v>
      </c>
      <c r="F5714">
        <v>14104590</v>
      </c>
      <c r="G5714">
        <v>45495</v>
      </c>
      <c r="H5714" t="str">
        <v>YMCT|KGA-M669V-24</v>
      </c>
      <c r="I5714" t="str">
        <v>HNS SWITCH START</v>
      </c>
      <c r="J5714">
        <v>5</v>
      </c>
      <c r="K5714">
        <v>5</v>
      </c>
      <c r="L5714">
        <v>2650</v>
      </c>
      <c r="M5714" t="str">
        <v>CNY</v>
      </c>
      <c r="N5714">
        <v>1.075</v>
      </c>
      <c r="O5714">
        <v>2650</v>
      </c>
      <c r="P5714">
        <v>2848.75</v>
      </c>
      <c r="Q5714" t="str">
        <v>C66SZX-SMT SERVICE</v>
      </c>
      <c r="R5714" t="str">
        <v>Dongguan Cowell Optic Electronics Co., Ltd.</v>
      </c>
      <c r="S5714" t="str">
        <v>Same</v>
      </c>
      <c r="T5714">
        <v>906544</v>
      </c>
      <c r="U5714">
        <v>1600.5</v>
      </c>
      <c r="V5714" t="str">
        <v>309ASY INV-PTS SALES</v>
      </c>
      <c r="W5714">
        <v>0</v>
      </c>
      <c r="X5714">
        <v>0</v>
      </c>
      <c r="Y5714">
        <v>1507171</v>
      </c>
      <c r="Z5714" t="str">
        <v>东莞高伟光学电子有限公司</v>
      </c>
      <c r="AA5714">
        <v>0</v>
      </c>
      <c r="AB5714">
        <v>2024</v>
      </c>
      <c r="AC5714">
        <v>7</v>
      </c>
      <c r="AD5714" t="str">
        <v>Q2</v>
      </c>
      <c r="AE5714" t="str">
        <v>FY24/25</v>
      </c>
      <c r="AF5714" t="str">
        <v>SOUTH</v>
      </c>
    </row>
    <row r="5715" spans="1:32">
      <c r="A5715" t="str">
        <v>ESHL</v>
      </c>
      <c r="B5715" t="str">
        <v>SZX</v>
      </c>
      <c r="C5715" t="str">
        <v>SPARES/OTHER</v>
      </c>
      <c r="D5715" s="4">
        <v>45495</v>
      </c>
      <c r="E5715" t="str">
        <v>YAMAHA</v>
      </c>
      <c r="F5715">
        <v>14104590</v>
      </c>
      <c r="G5715">
        <v>45495</v>
      </c>
      <c r="H5715" t="str">
        <v>YMCT|KV7-M9266-01</v>
      </c>
      <c r="I5715" t="str">
        <v>GUIDE</v>
      </c>
      <c r="J5715">
        <v>10</v>
      </c>
      <c r="K5715">
        <v>10</v>
      </c>
      <c r="L5715">
        <v>5600</v>
      </c>
      <c r="M5715" t="str">
        <v>CNY</v>
      </c>
      <c r="N5715">
        <v>1.075</v>
      </c>
      <c r="O5715">
        <v>5600</v>
      </c>
      <c r="P5715">
        <v>6020</v>
      </c>
      <c r="Q5715" t="str">
        <v>C66SZX-SMT SERVICE</v>
      </c>
      <c r="R5715" t="str">
        <v>Dongguan Cowell Optic Electronics Co., Ltd.</v>
      </c>
      <c r="S5715" t="str">
        <v>Same</v>
      </c>
      <c r="T5715">
        <v>906544</v>
      </c>
      <c r="U5715">
        <v>3070</v>
      </c>
      <c r="V5715" t="str">
        <v>309ASY INV-PTS SALES</v>
      </c>
      <c r="W5715">
        <v>0</v>
      </c>
      <c r="X5715">
        <v>0</v>
      </c>
      <c r="Y5715">
        <v>1507171</v>
      </c>
      <c r="Z5715" t="str">
        <v>东莞高伟光学电子有限公司</v>
      </c>
      <c r="AA5715">
        <v>0</v>
      </c>
      <c r="AB5715">
        <v>2024</v>
      </c>
      <c r="AC5715">
        <v>7</v>
      </c>
      <c r="AD5715" t="str">
        <v>Q2</v>
      </c>
      <c r="AE5715" t="str">
        <v>FY24/25</v>
      </c>
      <c r="AF5715" t="str">
        <v>SOUTH</v>
      </c>
    </row>
    <row r="5716" spans="1:32">
      <c r="A5716" t="str">
        <v>ESHL</v>
      </c>
      <c r="B5716" t="str">
        <v>SHA</v>
      </c>
      <c r="C5716" t="str">
        <v>SPARES/OTHER</v>
      </c>
      <c r="D5716" s="4">
        <v>45495</v>
      </c>
      <c r="E5716" t="str">
        <v>OTHERS</v>
      </c>
      <c r="F5716">
        <v>14104591</v>
      </c>
      <c r="G5716">
        <v>45495</v>
      </c>
      <c r="H5716" t="str">
        <v>SHNW|Qutss-olg</v>
      </c>
      <c r="I5716" t="str">
        <v>O-ring-BY-NBR</v>
      </c>
      <c r="J5716">
        <v>10</v>
      </c>
      <c r="K5716">
        <v>10</v>
      </c>
      <c r="L5716">
        <v>2176.9899999999998</v>
      </c>
      <c r="M5716" t="str">
        <v>CNY</v>
      </c>
      <c r="N5716">
        <v>1.075</v>
      </c>
      <c r="O5716">
        <v>2176.9899999999998</v>
      </c>
      <c r="P5716">
        <v>2340.2642499999997</v>
      </c>
      <c r="Q5716" t="str">
        <v>C66SHA-SERVICE GROUP</v>
      </c>
      <c r="R5716" t="str">
        <v>Beilong Precision Technology Co., Ltd.</v>
      </c>
      <c r="S5716" t="str">
        <v>Same</v>
      </c>
      <c r="T5716">
        <v>906546</v>
      </c>
      <c r="U5716">
        <v>1500</v>
      </c>
      <c r="V5716" t="str">
        <v>309ASY INV-PTS SALES</v>
      </c>
      <c r="W5716">
        <v>0</v>
      </c>
      <c r="X5716">
        <v>0</v>
      </c>
      <c r="Y5716">
        <v>1507160</v>
      </c>
      <c r="Z5716" t="str">
        <v>贝隆精密科技股份有限公司</v>
      </c>
      <c r="AA5716">
        <v>0</v>
      </c>
      <c r="AB5716">
        <v>2024</v>
      </c>
      <c r="AC5716">
        <v>7</v>
      </c>
      <c r="AD5716" t="str">
        <v>Q2</v>
      </c>
      <c r="AE5716" t="str">
        <v>FY24/25</v>
      </c>
      <c r="AF5716" t="str">
        <v>EAST</v>
      </c>
    </row>
    <row r="5717" spans="1:32">
      <c r="A5717" t="str">
        <v>ESHL</v>
      </c>
      <c r="B5717" t="str">
        <v>SHA</v>
      </c>
      <c r="C5717" t="str">
        <v>SPARES/OTHER</v>
      </c>
      <c r="D5717" s="4">
        <v>45495</v>
      </c>
      <c r="E5717" t="str">
        <v>OTHERS</v>
      </c>
      <c r="F5717">
        <v>14104591</v>
      </c>
      <c r="G5717">
        <v>45495</v>
      </c>
      <c r="H5717" t="str">
        <v>SHNW|Qutss-rtbh</v>
      </c>
      <c r="I5717" t="str">
        <v>Fluid box body MDF BY-40</v>
      </c>
      <c r="J5717">
        <v>1</v>
      </c>
      <c r="K5717">
        <v>1</v>
      </c>
      <c r="L5717">
        <v>3182.3</v>
      </c>
      <c r="M5717" t="str">
        <v>CNY</v>
      </c>
      <c r="N5717">
        <v>1.075</v>
      </c>
      <c r="O5717">
        <v>3182.3</v>
      </c>
      <c r="P5717">
        <v>3420.9724999999999</v>
      </c>
      <c r="Q5717" t="str">
        <v>C66SHA-SERVICE GROUP</v>
      </c>
      <c r="R5717" t="str">
        <v>Beilong Precision Technology Co., Ltd.</v>
      </c>
      <c r="S5717" t="str">
        <v>Same</v>
      </c>
      <c r="T5717">
        <v>906546</v>
      </c>
      <c r="U5717">
        <v>2205</v>
      </c>
      <c r="V5717" t="str">
        <v>309ASY INV-PTS SALES</v>
      </c>
      <c r="W5717">
        <v>0</v>
      </c>
      <c r="X5717">
        <v>0</v>
      </c>
      <c r="Y5717">
        <v>1507160</v>
      </c>
      <c r="Z5717" t="str">
        <v>贝隆精密科技股份有限公司</v>
      </c>
      <c r="AA5717">
        <v>0</v>
      </c>
      <c r="AB5717">
        <v>2024</v>
      </c>
      <c r="AC5717">
        <v>7</v>
      </c>
      <c r="AD5717" t="str">
        <v>Q2</v>
      </c>
      <c r="AE5717" t="str">
        <v>FY24/25</v>
      </c>
      <c r="AF5717" t="str">
        <v>EAST</v>
      </c>
    </row>
    <row r="5718" spans="1:32">
      <c r="A5718" t="str">
        <v>ESHL</v>
      </c>
      <c r="B5718" t="str">
        <v>SHA</v>
      </c>
      <c r="C5718" t="str">
        <v>SPARES/OTHER</v>
      </c>
      <c r="D5718" s="4">
        <v>45495</v>
      </c>
      <c r="E5718" t="str">
        <v>OTHERS</v>
      </c>
      <c r="F5718">
        <v>14104591</v>
      </c>
      <c r="G5718">
        <v>45495</v>
      </c>
      <c r="H5718" t="str">
        <v>SHNW|Qutss-tool-1</v>
      </c>
      <c r="I5718" t="str">
        <v>tool-1</v>
      </c>
      <c r="J5718">
        <v>1</v>
      </c>
      <c r="K5718">
        <v>1</v>
      </c>
      <c r="L5718">
        <v>606.19000000000005</v>
      </c>
      <c r="M5718" t="str">
        <v>CNY</v>
      </c>
      <c r="N5718">
        <v>1.075</v>
      </c>
      <c r="O5718">
        <v>606.19000000000005</v>
      </c>
      <c r="P5718">
        <v>651.65425000000005</v>
      </c>
      <c r="Q5718" t="str">
        <v>C66SHA-SERVICE GROUP</v>
      </c>
      <c r="R5718" t="str">
        <v>Beilong Precision Technology Co., Ltd.</v>
      </c>
      <c r="S5718" t="str">
        <v>Same</v>
      </c>
      <c r="T5718">
        <v>906546</v>
      </c>
      <c r="U5718">
        <v>420</v>
      </c>
      <c r="V5718" t="str">
        <v>309ASY INV-PTS SALES</v>
      </c>
      <c r="W5718">
        <v>0</v>
      </c>
      <c r="X5718">
        <v>0</v>
      </c>
      <c r="Y5718">
        <v>1507160</v>
      </c>
      <c r="Z5718" t="str">
        <v>贝隆精密科技股份有限公司</v>
      </c>
      <c r="AA5718">
        <v>0</v>
      </c>
      <c r="AB5718">
        <v>2024</v>
      </c>
      <c r="AC5718">
        <v>7</v>
      </c>
      <c r="AD5718" t="str">
        <v>Q2</v>
      </c>
      <c r="AE5718" t="str">
        <v>FY24/25</v>
      </c>
      <c r="AF5718" t="str">
        <v>EAST</v>
      </c>
    </row>
    <row r="5719" spans="1:32">
      <c r="A5719" t="str">
        <v>ESHL</v>
      </c>
      <c r="B5719" t="str">
        <v>SHA</v>
      </c>
      <c r="C5719" t="str">
        <v>SPARES/OTHER</v>
      </c>
      <c r="D5719" s="4">
        <v>45495</v>
      </c>
      <c r="E5719" t="str">
        <v>OTHERS</v>
      </c>
      <c r="F5719">
        <v>14104591</v>
      </c>
      <c r="G5719">
        <v>45495</v>
      </c>
      <c r="H5719" t="str">
        <v>SHNW|Qutss-bn</v>
      </c>
      <c r="I5719" t="str">
        <v>Tappet spring TTF CTF</v>
      </c>
      <c r="J5719">
        <v>2</v>
      </c>
      <c r="K5719">
        <v>2</v>
      </c>
      <c r="L5719">
        <v>116.81</v>
      </c>
      <c r="M5719" t="str">
        <v>CNY</v>
      </c>
      <c r="N5719">
        <v>1.075</v>
      </c>
      <c r="O5719">
        <v>116.81</v>
      </c>
      <c r="P5719">
        <v>125.57075</v>
      </c>
      <c r="Q5719" t="str">
        <v>C66SHA-SERVICE GROUP</v>
      </c>
      <c r="R5719" t="str">
        <v>Beilong Precision Technology Co., Ltd.</v>
      </c>
      <c r="S5719" t="str">
        <v>Same</v>
      </c>
      <c r="T5719">
        <v>906546</v>
      </c>
      <c r="U5719">
        <v>80</v>
      </c>
      <c r="V5719" t="str">
        <v>309ASY INV-PTS SALES</v>
      </c>
      <c r="W5719">
        <v>0</v>
      </c>
      <c r="X5719">
        <v>0</v>
      </c>
      <c r="Y5719">
        <v>1507160</v>
      </c>
      <c r="Z5719" t="str">
        <v>贝隆精密科技股份有限公司</v>
      </c>
      <c r="AA5719">
        <v>0</v>
      </c>
      <c r="AB5719">
        <v>2024</v>
      </c>
      <c r="AC5719">
        <v>7</v>
      </c>
      <c r="AD5719" t="str">
        <v>Q2</v>
      </c>
      <c r="AE5719" t="str">
        <v>FY24/25</v>
      </c>
      <c r="AF5719" t="str">
        <v>EAST</v>
      </c>
    </row>
    <row r="5720" spans="1:32">
      <c r="A5720" t="str">
        <v>ESHL</v>
      </c>
      <c r="B5720" t="str">
        <v>SHA</v>
      </c>
      <c r="C5720" t="str">
        <v>SPARES/OTHER</v>
      </c>
      <c r="D5720" s="4">
        <v>45495</v>
      </c>
      <c r="E5720" t="str">
        <v>OTHERS</v>
      </c>
      <c r="F5720">
        <v>14104591</v>
      </c>
      <c r="G5720">
        <v>45495</v>
      </c>
      <c r="H5720" t="str">
        <v>SHNW|Qutss-tbtnj</v>
      </c>
      <c r="I5720" t="str">
        <v>Tappet centering screw BY</v>
      </c>
      <c r="J5720">
        <v>1</v>
      </c>
      <c r="K5720">
        <v>1</v>
      </c>
      <c r="L5720">
        <v>1805.31</v>
      </c>
      <c r="M5720" t="str">
        <v>CNY</v>
      </c>
      <c r="N5720">
        <v>1.075</v>
      </c>
      <c r="O5720">
        <v>1805.31</v>
      </c>
      <c r="P5720">
        <v>1940.7082499999999</v>
      </c>
      <c r="Q5720" t="str">
        <v>C66SHA-SERVICE GROUP</v>
      </c>
      <c r="R5720" t="str">
        <v>Beilong Precision Technology Co., Ltd.</v>
      </c>
      <c r="S5720" t="str">
        <v>Same</v>
      </c>
      <c r="T5720">
        <v>906546</v>
      </c>
      <c r="U5720">
        <v>1251</v>
      </c>
      <c r="V5720" t="str">
        <v>309ASY INV-PTS SALES</v>
      </c>
      <c r="W5720">
        <v>0</v>
      </c>
      <c r="X5720">
        <v>0</v>
      </c>
      <c r="Y5720">
        <v>1507160</v>
      </c>
      <c r="Z5720" t="str">
        <v>贝隆精密科技股份有限公司</v>
      </c>
      <c r="AA5720">
        <v>0</v>
      </c>
      <c r="AB5720">
        <v>2024</v>
      </c>
      <c r="AC5720">
        <v>7</v>
      </c>
      <c r="AD5720" t="str">
        <v>Q2</v>
      </c>
      <c r="AE5720" t="str">
        <v>FY24/25</v>
      </c>
      <c r="AF5720" t="str">
        <v>EAST</v>
      </c>
    </row>
    <row r="5721" spans="1:32">
      <c r="A5721" t="str">
        <v>ESHL</v>
      </c>
      <c r="B5721" t="str">
        <v>SHA</v>
      </c>
      <c r="C5721" t="str">
        <v>SPARES/OTHER</v>
      </c>
      <c r="D5721" s="4">
        <v>45495</v>
      </c>
      <c r="E5721" t="str">
        <v>OTHERS</v>
      </c>
      <c r="F5721">
        <v>14104591</v>
      </c>
      <c r="G5721">
        <v>45495</v>
      </c>
      <c r="H5721" t="str">
        <v>SHNW|Qutss-peek</v>
      </c>
      <c r="I5721" t="str">
        <v>Tappet centering piece PEEK</v>
      </c>
      <c r="J5721">
        <v>10</v>
      </c>
      <c r="K5721">
        <v>10</v>
      </c>
      <c r="L5721">
        <v>2539.8200000000002</v>
      </c>
      <c r="M5721" t="str">
        <v>CNY</v>
      </c>
      <c r="N5721">
        <v>1.075</v>
      </c>
      <c r="O5721">
        <v>2539.8200000000002</v>
      </c>
      <c r="P5721">
        <v>2730.3065000000001</v>
      </c>
      <c r="Q5721" t="str">
        <v>C66SHA-SERVICE GROUP</v>
      </c>
      <c r="R5721" t="str">
        <v>Beilong Precision Technology Co., Ltd.</v>
      </c>
      <c r="S5721" t="str">
        <v>Same</v>
      </c>
      <c r="T5721">
        <v>906546</v>
      </c>
      <c r="U5721">
        <v>1760</v>
      </c>
      <c r="V5721" t="str">
        <v>309ASY INV-PTS SALES</v>
      </c>
      <c r="W5721">
        <v>0</v>
      </c>
      <c r="X5721">
        <v>0</v>
      </c>
      <c r="Y5721">
        <v>1507160</v>
      </c>
      <c r="Z5721" t="str">
        <v>贝隆精密科技股份有限公司</v>
      </c>
      <c r="AA5721">
        <v>0</v>
      </c>
      <c r="AB5721">
        <v>2024</v>
      </c>
      <c r="AC5721">
        <v>7</v>
      </c>
      <c r="AD5721" t="str">
        <v>Q2</v>
      </c>
      <c r="AE5721" t="str">
        <v>FY24/25</v>
      </c>
      <c r="AF5721" t="str">
        <v>EAST</v>
      </c>
    </row>
    <row r="5722" spans="1:32">
      <c r="A5722" t="str">
        <v>ESHL</v>
      </c>
      <c r="B5722" t="str">
        <v>SHA</v>
      </c>
      <c r="C5722" t="str">
        <v>SPARES/OTHER</v>
      </c>
      <c r="D5722" s="4">
        <v>45495</v>
      </c>
      <c r="E5722" t="str">
        <v>OTHERS</v>
      </c>
      <c r="F5722">
        <v>14104591</v>
      </c>
      <c r="G5722">
        <v>45495</v>
      </c>
      <c r="H5722" t="str">
        <v>SHNW|Qutss-tool-2</v>
      </c>
      <c r="I5722" t="str">
        <v>tool-2</v>
      </c>
      <c r="J5722">
        <v>1</v>
      </c>
      <c r="K5722">
        <v>1</v>
      </c>
      <c r="L5722">
        <v>649.55999999999995</v>
      </c>
      <c r="M5722" t="str">
        <v>CNY</v>
      </c>
      <c r="N5722">
        <v>1.075</v>
      </c>
      <c r="O5722">
        <v>649.55999999999995</v>
      </c>
      <c r="P5722">
        <v>698.27699999999993</v>
      </c>
      <c r="Q5722" t="str">
        <v>C66SHA-SERVICE GROUP</v>
      </c>
      <c r="R5722" t="str">
        <v>Beilong Precision Technology Co., Ltd.</v>
      </c>
      <c r="S5722" t="str">
        <v>Same</v>
      </c>
      <c r="T5722">
        <v>906546</v>
      </c>
      <c r="U5722">
        <v>450</v>
      </c>
      <c r="V5722" t="str">
        <v>309ASY INV-PTS SALES</v>
      </c>
      <c r="W5722">
        <v>0</v>
      </c>
      <c r="X5722">
        <v>0</v>
      </c>
      <c r="Y5722">
        <v>1507160</v>
      </c>
      <c r="Z5722" t="str">
        <v>贝隆精密科技股份有限公司</v>
      </c>
      <c r="AA5722">
        <v>0</v>
      </c>
      <c r="AB5722">
        <v>2024</v>
      </c>
      <c r="AC5722">
        <v>7</v>
      </c>
      <c r="AD5722" t="str">
        <v>Q2</v>
      </c>
      <c r="AE5722" t="str">
        <v>FY24/25</v>
      </c>
      <c r="AF5722" t="str">
        <v>EAST</v>
      </c>
    </row>
    <row r="5723" spans="1:32">
      <c r="A5723" t="str">
        <v>ESHL</v>
      </c>
      <c r="B5723" t="str">
        <v>SHA</v>
      </c>
      <c r="C5723" t="str">
        <v>SPARES/OTHER</v>
      </c>
      <c r="D5723" s="4">
        <v>45495</v>
      </c>
      <c r="E5723" t="str">
        <v>OTHERS</v>
      </c>
      <c r="F5723">
        <v>14104591</v>
      </c>
      <c r="G5723">
        <v>45495</v>
      </c>
      <c r="H5723" t="str">
        <v>SHNW|Qutss-tool-3</v>
      </c>
      <c r="I5723" t="str">
        <v>tool-3</v>
      </c>
      <c r="J5723">
        <v>1</v>
      </c>
      <c r="K5723">
        <v>1</v>
      </c>
      <c r="L5723">
        <v>418.58</v>
      </c>
      <c r="M5723" t="str">
        <v>CNY</v>
      </c>
      <c r="N5723">
        <v>1.075</v>
      </c>
      <c r="O5723">
        <v>418.58</v>
      </c>
      <c r="P5723">
        <v>449.97349999999994</v>
      </c>
      <c r="Q5723" t="str">
        <v>C66SHA-SERVICE GROUP</v>
      </c>
      <c r="R5723" t="str">
        <v>Beilong Precision Technology Co., Ltd.</v>
      </c>
      <c r="S5723" t="str">
        <v>Same</v>
      </c>
      <c r="T5723">
        <v>906546</v>
      </c>
      <c r="U5723">
        <v>290</v>
      </c>
      <c r="V5723" t="str">
        <v>309ASY INV-PTS SALES</v>
      </c>
      <c r="W5723">
        <v>0</v>
      </c>
      <c r="X5723">
        <v>0</v>
      </c>
      <c r="Y5723">
        <v>1507160</v>
      </c>
      <c r="Z5723" t="str">
        <v>贝隆精密科技股份有限公司</v>
      </c>
      <c r="AA5723">
        <v>0</v>
      </c>
      <c r="AB5723">
        <v>2024</v>
      </c>
      <c r="AC5723">
        <v>7</v>
      </c>
      <c r="AD5723" t="str">
        <v>Q2</v>
      </c>
      <c r="AE5723" t="str">
        <v>FY24/25</v>
      </c>
      <c r="AF5723" t="str">
        <v>EAST</v>
      </c>
    </row>
    <row r="5724" spans="1:32">
      <c r="A5724" t="str">
        <v>ESHL</v>
      </c>
      <c r="B5724" t="str">
        <v>SHA</v>
      </c>
      <c r="C5724" t="str">
        <v>SPARES/OTHER</v>
      </c>
      <c r="D5724" s="4">
        <v>45495</v>
      </c>
      <c r="E5724" t="str">
        <v>OTHERS</v>
      </c>
      <c r="F5724">
        <v>14104591</v>
      </c>
      <c r="G5724">
        <v>45495</v>
      </c>
      <c r="H5724" t="str">
        <v>SHNW|Qutss-slg</v>
      </c>
      <c r="I5724" t="str">
        <v>Tappet sealing PTFE</v>
      </c>
      <c r="J5724">
        <v>10</v>
      </c>
      <c r="K5724">
        <v>10</v>
      </c>
      <c r="L5724">
        <v>7230.09</v>
      </c>
      <c r="M5724" t="str">
        <v>CNY</v>
      </c>
      <c r="N5724">
        <v>1.075</v>
      </c>
      <c r="O5724">
        <v>7230.09</v>
      </c>
      <c r="P5724">
        <v>7772.3467499999997</v>
      </c>
      <c r="Q5724" t="str">
        <v>C66SHA-SERVICE GROUP</v>
      </c>
      <c r="R5724" t="str">
        <v>Beilong Precision Technology Co., Ltd.</v>
      </c>
      <c r="S5724" t="str">
        <v>Same</v>
      </c>
      <c r="T5724">
        <v>906546</v>
      </c>
      <c r="U5724">
        <v>5000</v>
      </c>
      <c r="V5724" t="str">
        <v>309ASY INV-PTS SALES</v>
      </c>
      <c r="W5724">
        <v>0</v>
      </c>
      <c r="X5724">
        <v>0</v>
      </c>
      <c r="Y5724">
        <v>1507160</v>
      </c>
      <c r="Z5724" t="str">
        <v>贝隆精密科技股份有限公司</v>
      </c>
      <c r="AA5724">
        <v>0</v>
      </c>
      <c r="AB5724">
        <v>2024</v>
      </c>
      <c r="AC5724">
        <v>7</v>
      </c>
      <c r="AD5724" t="str">
        <v>Q2</v>
      </c>
      <c r="AE5724" t="str">
        <v>FY24/25</v>
      </c>
      <c r="AF5724" t="str">
        <v>EAST</v>
      </c>
    </row>
    <row r="5725" spans="1:32">
      <c r="A5725" t="str">
        <v>ESHL</v>
      </c>
      <c r="B5725" t="str">
        <v>SHA</v>
      </c>
      <c r="C5725" t="str">
        <v>SPARES/OTHER</v>
      </c>
      <c r="D5725" s="4">
        <v>45495</v>
      </c>
      <c r="E5725" t="str">
        <v>OTHERS</v>
      </c>
      <c r="F5725">
        <v>14104591</v>
      </c>
      <c r="G5725">
        <v>45495</v>
      </c>
      <c r="H5725" t="str">
        <v>SHNW|Qutss-tool-4</v>
      </c>
      <c r="I5725" t="str">
        <v>tool-4</v>
      </c>
      <c r="J5725">
        <v>1</v>
      </c>
      <c r="K5725">
        <v>1</v>
      </c>
      <c r="L5725">
        <v>130.09</v>
      </c>
      <c r="M5725" t="str">
        <v>CNY</v>
      </c>
      <c r="N5725">
        <v>1.075</v>
      </c>
      <c r="O5725">
        <v>130.09</v>
      </c>
      <c r="P5725">
        <v>139.84674999999999</v>
      </c>
      <c r="Q5725" t="str">
        <v>C66SHA-SERVICE GROUP</v>
      </c>
      <c r="R5725" t="str">
        <v>Beilong Precision Technology Co., Ltd.</v>
      </c>
      <c r="S5725" t="str">
        <v>Same</v>
      </c>
      <c r="T5725">
        <v>906546</v>
      </c>
      <c r="U5725">
        <v>90</v>
      </c>
      <c r="V5725" t="str">
        <v>309ASY INV-PTS SALES</v>
      </c>
      <c r="W5725">
        <v>0</v>
      </c>
      <c r="X5725">
        <v>0</v>
      </c>
      <c r="Y5725">
        <v>1507160</v>
      </c>
      <c r="Z5725" t="str">
        <v>贝隆精密科技股份有限公司</v>
      </c>
      <c r="AA5725">
        <v>0</v>
      </c>
      <c r="AB5725">
        <v>2024</v>
      </c>
      <c r="AC5725">
        <v>7</v>
      </c>
      <c r="AD5725" t="str">
        <v>Q2</v>
      </c>
      <c r="AE5725" t="str">
        <v>FY24/25</v>
      </c>
      <c r="AF5725" t="str">
        <v>EAST</v>
      </c>
    </row>
    <row r="5726" spans="1:32">
      <c r="A5726" t="str">
        <v>ESHL</v>
      </c>
      <c r="B5726" t="str">
        <v>SHA</v>
      </c>
      <c r="C5726" t="str">
        <v>SPARES/OTHER</v>
      </c>
      <c r="D5726" s="4">
        <v>45495</v>
      </c>
      <c r="E5726" t="str">
        <v>OTHERS</v>
      </c>
      <c r="F5726">
        <v>14104591</v>
      </c>
      <c r="G5726">
        <v>45495</v>
      </c>
      <c r="H5726" t="str">
        <v>SHNW|SPJ-22A fluid box</v>
      </c>
      <c r="I5726" t="str">
        <v>fluid box</v>
      </c>
      <c r="J5726">
        <v>1</v>
      </c>
      <c r="K5726">
        <v>1</v>
      </c>
      <c r="L5726">
        <v>12986.73</v>
      </c>
      <c r="M5726" t="str">
        <v>CNY</v>
      </c>
      <c r="N5726">
        <v>1.075</v>
      </c>
      <c r="O5726">
        <v>12986.73</v>
      </c>
      <c r="P5726">
        <v>13960.73475</v>
      </c>
      <c r="Q5726" t="str">
        <v>C66SHA-SERVICE GROUP</v>
      </c>
      <c r="R5726" t="str">
        <v>Beilong Precision Technology Co., Ltd.</v>
      </c>
      <c r="S5726" t="str">
        <v>Same</v>
      </c>
      <c r="T5726">
        <v>906546</v>
      </c>
      <c r="U5726">
        <v>9000</v>
      </c>
      <c r="V5726" t="str">
        <v>309ASY INV-PTS SALES</v>
      </c>
      <c r="W5726">
        <v>0</v>
      </c>
      <c r="X5726">
        <v>0</v>
      </c>
      <c r="Y5726">
        <v>1507160</v>
      </c>
      <c r="Z5726" t="str">
        <v>贝隆精密科技股份有限公司</v>
      </c>
      <c r="AA5726">
        <v>0</v>
      </c>
      <c r="AB5726">
        <v>2024</v>
      </c>
      <c r="AC5726">
        <v>7</v>
      </c>
      <c r="AD5726" t="str">
        <v>Q2</v>
      </c>
      <c r="AE5726" t="str">
        <v>FY24/25</v>
      </c>
      <c r="AF5726" t="str">
        <v>EAST</v>
      </c>
    </row>
    <row r="5727" spans="1:32">
      <c r="A5727" t="str">
        <v>ESHL</v>
      </c>
      <c r="B5727" t="str">
        <v>SHA</v>
      </c>
      <c r="C5727" t="str">
        <v>SPARES/OTHER</v>
      </c>
      <c r="D5727" s="4">
        <v>45495</v>
      </c>
      <c r="E5727" t="str">
        <v>YAMAHA</v>
      </c>
      <c r="F5727">
        <v>14104592</v>
      </c>
      <c r="G5727">
        <v>45495</v>
      </c>
      <c r="H5727" t="str">
        <v>YMCT|KHN-M7720-A3</v>
      </c>
      <c r="I5727" t="str">
        <v>NOZZLE 302A ASSY</v>
      </c>
      <c r="J5727">
        <v>6</v>
      </c>
      <c r="K5727">
        <v>6</v>
      </c>
      <c r="L5727">
        <v>3398.23</v>
      </c>
      <c r="M5727" t="str">
        <v>CNY</v>
      </c>
      <c r="N5727">
        <v>1.075</v>
      </c>
      <c r="O5727">
        <v>3398.23</v>
      </c>
      <c r="P5727">
        <v>3653.0972499999998</v>
      </c>
      <c r="Q5727" t="str">
        <v>C66SHA-SERVICE GROUP</v>
      </c>
      <c r="R5727" t="str">
        <v>Ningbo Yisheng New Energy Technology Co.,Ltd.</v>
      </c>
      <c r="S5727" t="str">
        <v>Same</v>
      </c>
      <c r="T5727">
        <v>906547</v>
      </c>
      <c r="U5727">
        <v>1830</v>
      </c>
      <c r="V5727" t="str">
        <v>309ASY INV-PTS SALES</v>
      </c>
      <c r="W5727">
        <v>0</v>
      </c>
      <c r="X5727">
        <v>0</v>
      </c>
      <c r="Y5727">
        <v>1507242</v>
      </c>
      <c r="Z5727" t="str">
        <v>宁波亿晟新能源科技有限公司</v>
      </c>
      <c r="AA5727">
        <v>0</v>
      </c>
      <c r="AB5727">
        <v>2024</v>
      </c>
      <c r="AC5727">
        <v>7</v>
      </c>
      <c r="AD5727" t="str">
        <v>Q2</v>
      </c>
      <c r="AE5727" t="str">
        <v>FY24/25</v>
      </c>
      <c r="AF5727" t="str">
        <v>EAST</v>
      </c>
    </row>
    <row r="5728" spans="1:32">
      <c r="A5728" t="str">
        <v>ESHL</v>
      </c>
      <c r="B5728" t="str">
        <v>SHA</v>
      </c>
      <c r="C5728" t="str">
        <v>CONTRACT_FEE</v>
      </c>
      <c r="D5728" s="4">
        <v>45496</v>
      </c>
      <c r="E5728" t="str">
        <v>YAMAHA</v>
      </c>
      <c r="F5728">
        <v>13100297</v>
      </c>
      <c r="G5728">
        <v>45496</v>
      </c>
      <c r="H5728" t="str">
        <v>YMCT|REPAIR CHARGE</v>
      </c>
      <c r="I5728" t="str">
        <v>REPAIR CHARGE</v>
      </c>
      <c r="J5728">
        <v>1</v>
      </c>
      <c r="K5728">
        <v>1</v>
      </c>
      <c r="L5728">
        <v>16008.85</v>
      </c>
      <c r="M5728" t="str">
        <v>CNY</v>
      </c>
      <c r="N5728">
        <v>1.075</v>
      </c>
      <c r="O5728">
        <v>16008.85</v>
      </c>
      <c r="P5728">
        <v>17209.513749999998</v>
      </c>
      <c r="Q5728" t="str">
        <v>C66SHA-SERVICE GROUP</v>
      </c>
      <c r="R5728" t="str">
        <v>Xinyu Gan Feng Electronics Co., Ltd.</v>
      </c>
      <c r="S5728" t="str">
        <v>Same</v>
      </c>
      <c r="T5728">
        <v>906548</v>
      </c>
      <c r="U5728">
        <v>0</v>
      </c>
      <c r="V5728" t="str">
        <v>309ASY INV-CONTRACT</v>
      </c>
      <c r="W5728">
        <v>0</v>
      </c>
      <c r="X5728">
        <v>0</v>
      </c>
      <c r="Y5728">
        <v>0</v>
      </c>
      <c r="Z5728" t="str">
        <v>新余赣锋电子有限公司</v>
      </c>
      <c r="AA5728">
        <v>0</v>
      </c>
      <c r="AB5728">
        <v>2024</v>
      </c>
      <c r="AC5728">
        <v>7</v>
      </c>
      <c r="AD5728" t="str">
        <v>Q2</v>
      </c>
      <c r="AE5728" t="str">
        <v>FY24/25</v>
      </c>
      <c r="AF5728" t="str">
        <v>EAST</v>
      </c>
    </row>
    <row r="5729" spans="1:32">
      <c r="A5729" t="str">
        <v>ESHL</v>
      </c>
      <c r="B5729" t="str">
        <v>BJS</v>
      </c>
      <c r="C5729" t="str">
        <v>SERVICE_CHARGE</v>
      </c>
      <c r="D5729" s="4">
        <v>45506</v>
      </c>
      <c r="E5729" t="str">
        <v>HELLER</v>
      </c>
      <c r="F5729">
        <v>12101318</v>
      </c>
      <c r="G5729">
        <v>45506</v>
      </c>
      <c r="H5729" t="str">
        <v>HELI|REPAIR CHARGE</v>
      </c>
      <c r="I5729" t="str">
        <v>REPAIR CHARGE</v>
      </c>
      <c r="J5729">
        <v>1</v>
      </c>
      <c r="K5729">
        <v>1</v>
      </c>
      <c r="L5729">
        <v>43083</v>
      </c>
      <c r="M5729" t="str">
        <v>CNY</v>
      </c>
      <c r="N5729">
        <v>1.08</v>
      </c>
      <c r="O5729">
        <v>43083</v>
      </c>
      <c r="P5729">
        <v>46529.640000000007</v>
      </c>
      <c r="Q5729" t="str">
        <v>C66BJS-SMT SERVICE</v>
      </c>
      <c r="R5729" t="str">
        <v>GoerTek Inc.</v>
      </c>
      <c r="S5729" t="str">
        <v>Same</v>
      </c>
      <c r="T5729">
        <v>906549</v>
      </c>
      <c r="U5729">
        <v>0</v>
      </c>
      <c r="V5729" t="str">
        <v>309ASY INV-NON-CON</v>
      </c>
      <c r="W5729">
        <v>0</v>
      </c>
      <c r="X5729" t="str">
        <v>WWGD202407000405</v>
      </c>
      <c r="Y5729">
        <v>0</v>
      </c>
      <c r="Z5729" t="str">
        <v>歌尔股份有限公司</v>
      </c>
      <c r="AA5729">
        <v>0</v>
      </c>
      <c r="AB5729">
        <v>2024</v>
      </c>
      <c r="AC5729">
        <v>8</v>
      </c>
      <c r="AD5729" t="str">
        <v>Q2</v>
      </c>
      <c r="AE5729" t="str">
        <v>FY24/25</v>
      </c>
      <c r="AF5729" t="str">
        <v>NORTH</v>
      </c>
    </row>
    <row r="5730" spans="1:32">
      <c r="A5730" t="str">
        <v>ESHL</v>
      </c>
      <c r="B5730" t="str">
        <v>BJS</v>
      </c>
      <c r="C5730" t="str">
        <v>SPARES/OTHER</v>
      </c>
      <c r="D5730" s="4">
        <v>45506</v>
      </c>
      <c r="E5730" t="str">
        <v>HELLER</v>
      </c>
      <c r="F5730">
        <v>14104593</v>
      </c>
      <c r="G5730">
        <v>45506</v>
      </c>
      <c r="H5730" t="str">
        <v>HELI|592890</v>
      </c>
      <c r="I5730" t="str">
        <v>Inverter (ODE-2) 7Amp (PN 7547) with Template</v>
      </c>
      <c r="J5730">
        <v>3</v>
      </c>
      <c r="K5730">
        <v>3</v>
      </c>
      <c r="L5730">
        <v>0</v>
      </c>
      <c r="M5730" t="str">
        <v>CNY</v>
      </c>
      <c r="N5730">
        <v>1.08</v>
      </c>
      <c r="O5730">
        <v>0</v>
      </c>
      <c r="P5730">
        <v>0</v>
      </c>
      <c r="Q5730" t="str">
        <v>C66BJS-SMT SERVICE</v>
      </c>
      <c r="R5730" t="str">
        <v>GoerTek Inc.</v>
      </c>
      <c r="S5730" t="str">
        <v>Same</v>
      </c>
      <c r="T5730">
        <v>906550</v>
      </c>
      <c r="U5730">
        <v>8400</v>
      </c>
      <c r="V5730" t="str">
        <v>309ASY INV-PTS SALES</v>
      </c>
      <c r="W5730">
        <v>0</v>
      </c>
      <c r="X5730" t="str">
        <v>WWGD202407000405</v>
      </c>
      <c r="Y5730">
        <v>1516123</v>
      </c>
      <c r="Z5730" t="str">
        <v>歌尔股份有限公司</v>
      </c>
      <c r="AA5730">
        <v>0</v>
      </c>
      <c r="AB5730">
        <v>2024</v>
      </c>
      <c r="AC5730">
        <v>8</v>
      </c>
      <c r="AD5730" t="str">
        <v>Q2</v>
      </c>
      <c r="AE5730" t="str">
        <v>FY24/25</v>
      </c>
      <c r="AF5730" t="str">
        <v>NORTH</v>
      </c>
    </row>
    <row r="5731" spans="1:32">
      <c r="A5731" t="str">
        <v>ESHL</v>
      </c>
      <c r="B5731" t="str">
        <v>BJS</v>
      </c>
      <c r="C5731" t="str">
        <v>SPARES/OTHER</v>
      </c>
      <c r="D5731" s="4">
        <v>45506</v>
      </c>
      <c r="E5731" t="str">
        <v>HELLER</v>
      </c>
      <c r="F5731">
        <v>14104593</v>
      </c>
      <c r="G5731">
        <v>45506</v>
      </c>
      <c r="H5731" t="str">
        <v>HELI|4491K</v>
      </c>
      <c r="I5731" t="str">
        <v>MTR CNTRL-240V/0-90V .25OHM</v>
      </c>
      <c r="J5731">
        <v>1</v>
      </c>
      <c r="K5731">
        <v>1</v>
      </c>
      <c r="L5731">
        <v>0</v>
      </c>
      <c r="M5731" t="str">
        <v>CNY</v>
      </c>
      <c r="N5731">
        <v>1.08</v>
      </c>
      <c r="O5731">
        <v>0</v>
      </c>
      <c r="P5731">
        <v>0</v>
      </c>
      <c r="Q5731" t="str">
        <v>C66BJS-SMT SERVICE</v>
      </c>
      <c r="R5731" t="str">
        <v>GoerTek Inc.</v>
      </c>
      <c r="S5731" t="str">
        <v>Same</v>
      </c>
      <c r="T5731">
        <v>906550</v>
      </c>
      <c r="U5731">
        <v>2500</v>
      </c>
      <c r="V5731" t="str">
        <v>309ASY INV-PTS SALES</v>
      </c>
      <c r="W5731">
        <v>0</v>
      </c>
      <c r="X5731" t="str">
        <v>WWGD202407000405</v>
      </c>
      <c r="Y5731">
        <v>1516123</v>
      </c>
      <c r="Z5731" t="str">
        <v>歌尔股份有限公司</v>
      </c>
      <c r="AA5731">
        <v>0</v>
      </c>
      <c r="AB5731">
        <v>2024</v>
      </c>
      <c r="AC5731">
        <v>8</v>
      </c>
      <c r="AD5731" t="str">
        <v>Q2</v>
      </c>
      <c r="AE5731" t="str">
        <v>FY24/25</v>
      </c>
      <c r="AF5731" t="str">
        <v>NORTH</v>
      </c>
    </row>
    <row r="5732" spans="1:32">
      <c r="A5732" t="str">
        <v>ESHL</v>
      </c>
      <c r="B5732" t="str">
        <v>BJS</v>
      </c>
      <c r="C5732" t="str">
        <v>SPARES/OTHER</v>
      </c>
      <c r="D5732" s="4">
        <v>45506</v>
      </c>
      <c r="E5732" t="str">
        <v>HELLER</v>
      </c>
      <c r="F5732">
        <v>14104593</v>
      </c>
      <c r="G5732">
        <v>45506</v>
      </c>
      <c r="H5732" t="str">
        <v>HELI|594430</v>
      </c>
      <c r="I5732" t="str">
        <v>CONVEYOR MOTOR ASSEMBLY, 15MM SHAFT</v>
      </c>
      <c r="J5732">
        <v>1</v>
      </c>
      <c r="K5732">
        <v>1</v>
      </c>
      <c r="L5732">
        <v>0</v>
      </c>
      <c r="M5732" t="str">
        <v>CNY</v>
      </c>
      <c r="N5732">
        <v>1.08</v>
      </c>
      <c r="O5732">
        <v>0</v>
      </c>
      <c r="P5732">
        <v>0</v>
      </c>
      <c r="Q5732" t="str">
        <v>C66BJS-SMT SERVICE</v>
      </c>
      <c r="R5732" t="str">
        <v>GoerTek Inc.</v>
      </c>
      <c r="S5732" t="str">
        <v>Same</v>
      </c>
      <c r="T5732">
        <v>906550</v>
      </c>
      <c r="U5732">
        <v>2850</v>
      </c>
      <c r="V5732" t="str">
        <v>309ASY INV-PTS SALES</v>
      </c>
      <c r="W5732">
        <v>0</v>
      </c>
      <c r="X5732" t="str">
        <v>WWGD202407000405</v>
      </c>
      <c r="Y5732">
        <v>1516123</v>
      </c>
      <c r="Z5732" t="str">
        <v>歌尔股份有限公司</v>
      </c>
      <c r="AA5732">
        <v>0</v>
      </c>
      <c r="AB5732">
        <v>2024</v>
      </c>
      <c r="AC5732">
        <v>8</v>
      </c>
      <c r="AD5732" t="str">
        <v>Q2</v>
      </c>
      <c r="AE5732" t="str">
        <v>FY24/25</v>
      </c>
      <c r="AF5732" t="str">
        <v>NORTH</v>
      </c>
    </row>
    <row r="5733" spans="1:32">
      <c r="A5733" t="str">
        <v>ESHL</v>
      </c>
      <c r="B5733" t="str">
        <v>BJS</v>
      </c>
      <c r="C5733" t="str">
        <v>SPARES/OTHER</v>
      </c>
      <c r="D5733" s="4">
        <v>45506</v>
      </c>
      <c r="E5733" t="str">
        <v>HELLER</v>
      </c>
      <c r="F5733">
        <v>14104593</v>
      </c>
      <c r="G5733">
        <v>45506</v>
      </c>
      <c r="H5733" t="str">
        <v>HELI|594433</v>
      </c>
      <c r="I5733" t="str">
        <v>EH/CBS Motor ASSY, IN/OUT 15MM Shaft</v>
      </c>
      <c r="J5733">
        <v>1</v>
      </c>
      <c r="K5733">
        <v>1</v>
      </c>
      <c r="L5733">
        <v>0</v>
      </c>
      <c r="M5733" t="str">
        <v>CNY</v>
      </c>
      <c r="N5733">
        <v>1.08</v>
      </c>
      <c r="O5733">
        <v>0</v>
      </c>
      <c r="P5733">
        <v>0</v>
      </c>
      <c r="Q5733" t="str">
        <v>C66BJS-SMT SERVICE</v>
      </c>
      <c r="R5733" t="str">
        <v>GoerTek Inc.</v>
      </c>
      <c r="S5733" t="str">
        <v>Same</v>
      </c>
      <c r="T5733">
        <v>906550</v>
      </c>
      <c r="U5733">
        <v>2850</v>
      </c>
      <c r="V5733" t="str">
        <v>309ASY INV-PTS SALES</v>
      </c>
      <c r="W5733">
        <v>0</v>
      </c>
      <c r="X5733" t="str">
        <v>WWGD202407000405</v>
      </c>
      <c r="Y5733">
        <v>1516123</v>
      </c>
      <c r="Z5733" t="str">
        <v>歌尔股份有限公司</v>
      </c>
      <c r="AA5733">
        <v>0</v>
      </c>
      <c r="AB5733">
        <v>2024</v>
      </c>
      <c r="AC5733">
        <v>8</v>
      </c>
      <c r="AD5733" t="str">
        <v>Q2</v>
      </c>
      <c r="AE5733" t="str">
        <v>FY24/25</v>
      </c>
      <c r="AF5733" t="str">
        <v>NORTH</v>
      </c>
    </row>
    <row r="5734" spans="1:32">
      <c r="A5734" t="str">
        <v>ESHL</v>
      </c>
      <c r="B5734" t="str">
        <v>BJS</v>
      </c>
      <c r="C5734" t="str">
        <v>SPARES/OTHER</v>
      </c>
      <c r="D5734" s="4">
        <v>45506</v>
      </c>
      <c r="E5734" t="str">
        <v>HELLER</v>
      </c>
      <c r="F5734">
        <v>14104593</v>
      </c>
      <c r="G5734">
        <v>45506</v>
      </c>
      <c r="H5734" t="str">
        <v>HELI|431056</v>
      </c>
      <c r="I5734" t="str">
        <v>Kstar Battery Backup - HP 910 C, 1KVA/700W</v>
      </c>
      <c r="J5734">
        <v>1</v>
      </c>
      <c r="K5734">
        <v>1</v>
      </c>
      <c r="L5734">
        <v>0</v>
      </c>
      <c r="M5734" t="str">
        <v>CNY</v>
      </c>
      <c r="N5734">
        <v>1.08</v>
      </c>
      <c r="O5734">
        <v>0</v>
      </c>
      <c r="P5734">
        <v>0</v>
      </c>
      <c r="Q5734" t="str">
        <v>C66BJS-SMT SERVICE</v>
      </c>
      <c r="R5734" t="str">
        <v>GoerTek Inc.</v>
      </c>
      <c r="S5734" t="str">
        <v>Same</v>
      </c>
      <c r="T5734">
        <v>906550</v>
      </c>
      <c r="U5734">
        <v>4500</v>
      </c>
      <c r="V5734" t="str">
        <v>309ASY INV-PTS SALES</v>
      </c>
      <c r="W5734">
        <v>0</v>
      </c>
      <c r="X5734" t="str">
        <v>WWGD202407000405</v>
      </c>
      <c r="Y5734">
        <v>1516123</v>
      </c>
      <c r="Z5734" t="str">
        <v>歌尔股份有限公司</v>
      </c>
      <c r="AA5734">
        <v>0</v>
      </c>
      <c r="AB5734">
        <v>2024</v>
      </c>
      <c r="AC5734">
        <v>8</v>
      </c>
      <c r="AD5734" t="str">
        <v>Q2</v>
      </c>
      <c r="AE5734" t="str">
        <v>FY24/25</v>
      </c>
      <c r="AF5734" t="str">
        <v>NORTH</v>
      </c>
    </row>
    <row r="5735" spans="1:32">
      <c r="A5735" t="str">
        <v>ESHL</v>
      </c>
      <c r="B5735" t="str">
        <v>BJS</v>
      </c>
      <c r="C5735" t="str">
        <v>SPARES/OTHER</v>
      </c>
      <c r="D5735" s="4">
        <v>45506</v>
      </c>
      <c r="E5735" t="str">
        <v>HELLER</v>
      </c>
      <c r="F5735">
        <v>14104593</v>
      </c>
      <c r="G5735">
        <v>45506</v>
      </c>
      <c r="H5735" t="str">
        <v>HELI|584023</v>
      </c>
      <c r="I5735" t="str">
        <v>SPROCKET ALT'D (35B11)</v>
      </c>
      <c r="J5735">
        <v>1</v>
      </c>
      <c r="K5735">
        <v>1</v>
      </c>
      <c r="L5735">
        <v>0</v>
      </c>
      <c r="M5735" t="str">
        <v>CNY</v>
      </c>
      <c r="N5735">
        <v>1.08</v>
      </c>
      <c r="O5735">
        <v>0</v>
      </c>
      <c r="P5735">
        <v>0</v>
      </c>
      <c r="Q5735" t="str">
        <v>C66BJS-SMT SERVICE</v>
      </c>
      <c r="R5735" t="str">
        <v>GoerTek Inc.</v>
      </c>
      <c r="S5735" t="str">
        <v>Same</v>
      </c>
      <c r="T5735">
        <v>906550</v>
      </c>
      <c r="U5735">
        <v>120</v>
      </c>
      <c r="V5735" t="str">
        <v>309ASY INV-PTS SALES</v>
      </c>
      <c r="W5735">
        <v>0</v>
      </c>
      <c r="X5735" t="str">
        <v>WWGD202407000405</v>
      </c>
      <c r="Y5735">
        <v>1516123</v>
      </c>
      <c r="Z5735" t="str">
        <v>歌尔股份有限公司</v>
      </c>
      <c r="AA5735">
        <v>0</v>
      </c>
      <c r="AB5735">
        <v>2024</v>
      </c>
      <c r="AC5735">
        <v>8</v>
      </c>
      <c r="AD5735" t="str">
        <v>Q2</v>
      </c>
      <c r="AE5735" t="str">
        <v>FY24/25</v>
      </c>
      <c r="AF5735" t="str">
        <v>NORTH</v>
      </c>
    </row>
    <row r="5736" spans="1:32">
      <c r="A5736" t="str">
        <v>ESHL</v>
      </c>
      <c r="B5736" t="str">
        <v>BJS</v>
      </c>
      <c r="C5736" t="str">
        <v>SPARES/OTHER</v>
      </c>
      <c r="D5736" s="4">
        <v>45506</v>
      </c>
      <c r="E5736" t="str">
        <v>HELLER</v>
      </c>
      <c r="F5736">
        <v>14104593</v>
      </c>
      <c r="G5736">
        <v>45506</v>
      </c>
      <c r="H5736" t="str">
        <v>HELI|594706</v>
      </c>
      <c r="I5736" t="str">
        <v>NIDEC MTR ASY,5"IMP W/SPCR,SVC</v>
      </c>
      <c r="J5736">
        <v>1</v>
      </c>
      <c r="K5736">
        <v>1</v>
      </c>
      <c r="L5736">
        <v>0</v>
      </c>
      <c r="M5736" t="str">
        <v>CNY</v>
      </c>
      <c r="N5736">
        <v>1.08</v>
      </c>
      <c r="O5736">
        <v>0</v>
      </c>
      <c r="P5736">
        <v>0</v>
      </c>
      <c r="Q5736" t="str">
        <v>C66BJS-SMT SERVICE</v>
      </c>
      <c r="R5736" t="str">
        <v>GoerTek Inc.</v>
      </c>
      <c r="S5736" t="str">
        <v>Same</v>
      </c>
      <c r="T5736">
        <v>906550</v>
      </c>
      <c r="U5736">
        <v>2500</v>
      </c>
      <c r="V5736" t="str">
        <v>309ASY INV-PTS SALES</v>
      </c>
      <c r="W5736">
        <v>0</v>
      </c>
      <c r="X5736" t="str">
        <v>WWGD202407000405</v>
      </c>
      <c r="Y5736">
        <v>1516123</v>
      </c>
      <c r="Z5736" t="str">
        <v>歌尔股份有限公司</v>
      </c>
      <c r="AA5736">
        <v>0</v>
      </c>
      <c r="AB5736">
        <v>2024</v>
      </c>
      <c r="AC5736">
        <v>8</v>
      </c>
      <c r="AD5736" t="str">
        <v>Q2</v>
      </c>
      <c r="AE5736" t="str">
        <v>FY24/25</v>
      </c>
      <c r="AF5736" t="str">
        <v>NORTH</v>
      </c>
    </row>
    <row r="5737" spans="1:32">
      <c r="A5737" t="str">
        <v>ESHL</v>
      </c>
      <c r="B5737" t="str">
        <v>BJS</v>
      </c>
      <c r="C5737" t="str">
        <v>SPARES/OTHER</v>
      </c>
      <c r="D5737" s="4">
        <v>45506</v>
      </c>
      <c r="E5737" t="str">
        <v>HELLER</v>
      </c>
      <c r="F5737">
        <v>14104594</v>
      </c>
      <c r="G5737">
        <v>45506</v>
      </c>
      <c r="H5737" t="str">
        <v>HELI|3373</v>
      </c>
      <c r="I5737" t="str">
        <v>SPROCKET MESH BELT</v>
      </c>
      <c r="J5737">
        <v>6</v>
      </c>
      <c r="K5737">
        <v>6</v>
      </c>
      <c r="L5737">
        <v>2840.71</v>
      </c>
      <c r="M5737" t="str">
        <v>CNY</v>
      </c>
      <c r="N5737">
        <v>1.08</v>
      </c>
      <c r="O5737">
        <v>2840.71</v>
      </c>
      <c r="P5737">
        <v>3067.9668000000001</v>
      </c>
      <c r="Q5737" t="str">
        <v>C66BJS-SMT SERVICE</v>
      </c>
      <c r="R5737" t="str">
        <v>Goertek Microelectronics Inc.</v>
      </c>
      <c r="S5737" t="str">
        <v>Same</v>
      </c>
      <c r="T5737">
        <v>906551</v>
      </c>
      <c r="U5737">
        <v>1680</v>
      </c>
      <c r="V5737" t="str">
        <v>309ASY INV-PTS SALES</v>
      </c>
      <c r="W5737">
        <v>0</v>
      </c>
      <c r="X5737" t="str">
        <v>S2024112560001-4</v>
      </c>
      <c r="Y5737">
        <v>1516108</v>
      </c>
      <c r="Z5737" t="str">
        <v>歌尔微电子股份有限公司</v>
      </c>
      <c r="AA5737">
        <v>0</v>
      </c>
      <c r="AB5737">
        <v>2024</v>
      </c>
      <c r="AC5737">
        <v>8</v>
      </c>
      <c r="AD5737" t="str">
        <v>Q2</v>
      </c>
      <c r="AE5737" t="str">
        <v>FY24/25</v>
      </c>
      <c r="AF5737" t="str">
        <v>NORTH</v>
      </c>
    </row>
    <row r="5738" spans="1:32">
      <c r="A5738" t="str">
        <v>ESHL</v>
      </c>
      <c r="B5738" t="str">
        <v>BJS</v>
      </c>
      <c r="C5738" t="str">
        <v>SPARES/OTHER</v>
      </c>
      <c r="D5738" s="4">
        <v>45506</v>
      </c>
      <c r="E5738" t="str">
        <v>HELLER</v>
      </c>
      <c r="F5738">
        <v>14104594</v>
      </c>
      <c r="G5738">
        <v>45506</v>
      </c>
      <c r="H5738" t="str">
        <v>HELI|7374</v>
      </c>
      <c r="I5738" t="str">
        <v>CONVEYOR ROLLER, 1.9" DIA, 32" FR. WIDTH</v>
      </c>
      <c r="J5738">
        <v>6</v>
      </c>
      <c r="K5738">
        <v>6</v>
      </c>
      <c r="L5738">
        <v>4539.82</v>
      </c>
      <c r="M5738" t="str">
        <v>CNY</v>
      </c>
      <c r="N5738">
        <v>1.08</v>
      </c>
      <c r="O5738">
        <v>4539.82</v>
      </c>
      <c r="P5738">
        <v>4903.0056000000004</v>
      </c>
      <c r="Q5738" t="str">
        <v>C66BJS-SMT SERVICE</v>
      </c>
      <c r="R5738" t="str">
        <v>Goertek Microelectronics Inc.</v>
      </c>
      <c r="S5738" t="str">
        <v>Same</v>
      </c>
      <c r="T5738">
        <v>906551</v>
      </c>
      <c r="U5738">
        <v>2850</v>
      </c>
      <c r="V5738" t="str">
        <v>309ASY INV-PTS SALES</v>
      </c>
      <c r="W5738">
        <v>0</v>
      </c>
      <c r="X5738" t="str">
        <v>S2024112560001-4</v>
      </c>
      <c r="Y5738">
        <v>1516108</v>
      </c>
      <c r="Z5738" t="str">
        <v>歌尔微电子股份有限公司</v>
      </c>
      <c r="AA5738">
        <v>0</v>
      </c>
      <c r="AB5738">
        <v>2024</v>
      </c>
      <c r="AC5738">
        <v>8</v>
      </c>
      <c r="AD5738" t="str">
        <v>Q2</v>
      </c>
      <c r="AE5738" t="str">
        <v>FY24/25</v>
      </c>
      <c r="AF5738" t="str">
        <v>NORTH</v>
      </c>
    </row>
    <row r="5739" spans="1:32">
      <c r="A5739" t="str">
        <v>ESHL</v>
      </c>
      <c r="B5739" t="str">
        <v>BJS</v>
      </c>
      <c r="C5739" t="str">
        <v>SPARES/OTHER</v>
      </c>
      <c r="D5739" s="4">
        <v>45506</v>
      </c>
      <c r="E5739" t="str">
        <v>HELLER</v>
      </c>
      <c r="F5739">
        <v>14104594</v>
      </c>
      <c r="G5739">
        <v>45506</v>
      </c>
      <c r="H5739" t="str">
        <v>HELI|597431</v>
      </c>
      <c r="I5739" t="str">
        <v>COLLAR FOR PLATE CHAIN</v>
      </c>
      <c r="J5739">
        <v>6</v>
      </c>
      <c r="K5739">
        <v>6</v>
      </c>
      <c r="L5739">
        <v>2660.18</v>
      </c>
      <c r="M5739" t="str">
        <v>CNY</v>
      </c>
      <c r="N5739">
        <v>1.08</v>
      </c>
      <c r="O5739">
        <v>2660.18</v>
      </c>
      <c r="P5739">
        <v>2872.9944</v>
      </c>
      <c r="Q5739" t="str">
        <v>C66BJS-SMT SERVICE</v>
      </c>
      <c r="R5739" t="str">
        <v>Goertek Microelectronics Inc.</v>
      </c>
      <c r="S5739" t="str">
        <v>Same</v>
      </c>
      <c r="T5739">
        <v>906551</v>
      </c>
      <c r="U5739">
        <v>1410</v>
      </c>
      <c r="V5739" t="str">
        <v>309ASY INV-PTS SALES</v>
      </c>
      <c r="W5739">
        <v>0</v>
      </c>
      <c r="X5739" t="str">
        <v>S2024112560001-4</v>
      </c>
      <c r="Y5739">
        <v>1516108</v>
      </c>
      <c r="Z5739" t="str">
        <v>歌尔微电子股份有限公司</v>
      </c>
      <c r="AA5739">
        <v>0</v>
      </c>
      <c r="AB5739">
        <v>2024</v>
      </c>
      <c r="AC5739">
        <v>8</v>
      </c>
      <c r="AD5739" t="str">
        <v>Q2</v>
      </c>
      <c r="AE5739" t="str">
        <v>FY24/25</v>
      </c>
      <c r="AF5739" t="str">
        <v>NORTH</v>
      </c>
    </row>
    <row r="5740" spans="1:32">
      <c r="A5740" t="str">
        <v>ESHL</v>
      </c>
      <c r="B5740" t="str">
        <v>BJS</v>
      </c>
      <c r="C5740" t="str">
        <v>SPARES/OTHER</v>
      </c>
      <c r="D5740" s="4">
        <v>45506</v>
      </c>
      <c r="E5740" t="str">
        <v>HELLER</v>
      </c>
      <c r="F5740">
        <v>14104595</v>
      </c>
      <c r="G5740">
        <v>45506</v>
      </c>
      <c r="H5740" t="str">
        <v>HELI|593555</v>
      </c>
      <c r="I5740" t="str">
        <v>HIGH TEMPERATURE LUBE OIL (250ML)</v>
      </c>
      <c r="J5740">
        <v>2</v>
      </c>
      <c r="K5740">
        <v>2</v>
      </c>
      <c r="L5740">
        <v>1274.3399999999999</v>
      </c>
      <c r="M5740" t="str">
        <v>CNY</v>
      </c>
      <c r="N5740">
        <v>1.08</v>
      </c>
      <c r="O5740">
        <v>1274.3399999999999</v>
      </c>
      <c r="P5740">
        <v>1376.2872</v>
      </c>
      <c r="Q5740" t="str">
        <v>C66BJS-SMT SERVICE</v>
      </c>
      <c r="R5740" t="str">
        <v>Weifang Goertek Microelectronics Co., Ltd.</v>
      </c>
      <c r="S5740" t="str">
        <v>Same</v>
      </c>
      <c r="T5740">
        <v>906552</v>
      </c>
      <c r="U5740">
        <v>1224.1600000000001</v>
      </c>
      <c r="V5740" t="str">
        <v>309ASY INV-PTS SALES</v>
      </c>
      <c r="W5740">
        <v>0</v>
      </c>
      <c r="X5740" t="str">
        <v>S202305180283-8</v>
      </c>
      <c r="Y5740">
        <v>1516113</v>
      </c>
      <c r="Z5740" t="str">
        <v>潍坊歌尔微电子有限公司</v>
      </c>
      <c r="AA5740">
        <v>0</v>
      </c>
      <c r="AB5740">
        <v>2024</v>
      </c>
      <c r="AC5740">
        <v>8</v>
      </c>
      <c r="AD5740" t="str">
        <v>Q2</v>
      </c>
      <c r="AE5740" t="str">
        <v>FY24/25</v>
      </c>
      <c r="AF5740" t="str">
        <v>NORTH</v>
      </c>
    </row>
    <row r="5741" spans="1:32">
      <c r="A5741" t="str">
        <v>ESHL</v>
      </c>
      <c r="B5741" t="str">
        <v>BJS</v>
      </c>
      <c r="C5741" t="str">
        <v>SPARES/OTHER</v>
      </c>
      <c r="D5741" s="4">
        <v>45506</v>
      </c>
      <c r="E5741" t="str">
        <v>HELLER</v>
      </c>
      <c r="F5741">
        <v>14104596</v>
      </c>
      <c r="G5741">
        <v>45506</v>
      </c>
      <c r="H5741" t="str">
        <v>HELI|593555</v>
      </c>
      <c r="I5741" t="str">
        <v>HIGH TEMPERATURE LUBE OIL (250ML)</v>
      </c>
      <c r="J5741">
        <v>4</v>
      </c>
      <c r="K5741">
        <v>4</v>
      </c>
      <c r="L5741">
        <v>2548.67</v>
      </c>
      <c r="M5741" t="str">
        <v>CNY</v>
      </c>
      <c r="N5741">
        <v>1.08</v>
      </c>
      <c r="O5741">
        <v>2548.67</v>
      </c>
      <c r="P5741">
        <v>2752.5636000000004</v>
      </c>
      <c r="Q5741" t="str">
        <v>C66BJS-SMT SERVICE</v>
      </c>
      <c r="R5741" t="str">
        <v>Weifang Goertek Microelectronics Co., Ltd.</v>
      </c>
      <c r="S5741" t="str">
        <v>Same</v>
      </c>
      <c r="T5741">
        <v>906553</v>
      </c>
      <c r="U5741">
        <v>2448.3200000000002</v>
      </c>
      <c r="V5741" t="str">
        <v>309ASY INV-PTS SALES</v>
      </c>
      <c r="W5741">
        <v>0</v>
      </c>
      <c r="X5741" t="str">
        <v>S202305180283-9</v>
      </c>
      <c r="Y5741">
        <v>1516117</v>
      </c>
      <c r="Z5741" t="str">
        <v>潍坊歌尔微电子有限公司</v>
      </c>
      <c r="AA5741">
        <v>0</v>
      </c>
      <c r="AB5741">
        <v>2024</v>
      </c>
      <c r="AC5741">
        <v>8</v>
      </c>
      <c r="AD5741" t="str">
        <v>Q2</v>
      </c>
      <c r="AE5741" t="str">
        <v>FY24/25</v>
      </c>
      <c r="AF5741" t="str">
        <v>NORTH</v>
      </c>
    </row>
    <row r="5742" spans="1:32">
      <c r="A5742" t="str">
        <v>ESHL</v>
      </c>
      <c r="B5742" t="str">
        <v>SHA</v>
      </c>
      <c r="C5742" t="str">
        <v>SPARES/OTHER</v>
      </c>
      <c r="D5742" s="4">
        <v>45509</v>
      </c>
      <c r="E5742" t="str">
        <v>YAMAHA</v>
      </c>
      <c r="F5742">
        <v>14104597</v>
      </c>
      <c r="G5742">
        <v>45509</v>
      </c>
      <c r="H5742" t="str">
        <v>YMCT|KHY-M7A16-01</v>
      </c>
      <c r="I5742" t="str">
        <v>COVER PRIZM</v>
      </c>
      <c r="J5742">
        <v>2</v>
      </c>
      <c r="K5742">
        <v>2</v>
      </c>
      <c r="L5742">
        <v>60.18</v>
      </c>
      <c r="M5742" t="str">
        <v>CNY</v>
      </c>
      <c r="N5742">
        <v>1.08</v>
      </c>
      <c r="O5742">
        <v>60.18</v>
      </c>
      <c r="P5742">
        <v>64.994399999999999</v>
      </c>
      <c r="Q5742" t="str">
        <v>C66SHA-SERVICE GROUP</v>
      </c>
      <c r="R5742" t="str">
        <v>Suzhou Inovance Technology Co Ltd</v>
      </c>
      <c r="S5742" t="str">
        <v>Same</v>
      </c>
      <c r="T5742">
        <v>906554</v>
      </c>
      <c r="U5742">
        <v>39.6</v>
      </c>
      <c r="V5742" t="str">
        <v>309ASY INV-PTS SALES</v>
      </c>
      <c r="W5742">
        <v>0</v>
      </c>
      <c r="X5742">
        <v>0</v>
      </c>
      <c r="Y5742">
        <v>1517208</v>
      </c>
      <c r="Z5742" t="str">
        <v>苏州汇川技术有限公司</v>
      </c>
      <c r="AA5742">
        <v>0</v>
      </c>
      <c r="AB5742">
        <v>2024</v>
      </c>
      <c r="AC5742">
        <v>8</v>
      </c>
      <c r="AD5742" t="str">
        <v>Q2</v>
      </c>
      <c r="AE5742" t="str">
        <v>FY24/25</v>
      </c>
      <c r="AF5742" t="str">
        <v>EAST</v>
      </c>
    </row>
    <row r="5743" spans="1:32">
      <c r="A5743" t="str">
        <v>ESHL</v>
      </c>
      <c r="B5743" t="str">
        <v>SHA</v>
      </c>
      <c r="C5743" t="str">
        <v>SPARES/OTHER</v>
      </c>
      <c r="D5743" s="4">
        <v>45509</v>
      </c>
      <c r="E5743" t="str">
        <v>YAMAHA</v>
      </c>
      <c r="F5743">
        <v>14104597</v>
      </c>
      <c r="G5743">
        <v>45509</v>
      </c>
      <c r="H5743" t="str">
        <v>YMCT|KHY-M66N2-03</v>
      </c>
      <c r="I5743" t="str">
        <v>HNS,SCAN LIGHT</v>
      </c>
      <c r="J5743">
        <v>2</v>
      </c>
      <c r="K5743">
        <v>2</v>
      </c>
      <c r="L5743">
        <v>304.42</v>
      </c>
      <c r="M5743" t="str">
        <v>CNY</v>
      </c>
      <c r="N5743">
        <v>1.08</v>
      </c>
      <c r="O5743">
        <v>304.42</v>
      </c>
      <c r="P5743">
        <v>328.77360000000004</v>
      </c>
      <c r="Q5743" t="str">
        <v>C66SHA-SERVICE GROUP</v>
      </c>
      <c r="R5743" t="str">
        <v>Suzhou Inovance Technology Co Ltd</v>
      </c>
      <c r="S5743" t="str">
        <v>Same</v>
      </c>
      <c r="T5743">
        <v>906554</v>
      </c>
      <c r="U5743">
        <v>180</v>
      </c>
      <c r="V5743" t="str">
        <v>309ASY INV-PTS SALES</v>
      </c>
      <c r="W5743">
        <v>0</v>
      </c>
      <c r="X5743">
        <v>0</v>
      </c>
      <c r="Y5743">
        <v>1517208</v>
      </c>
      <c r="Z5743" t="str">
        <v>苏州汇川技术有限公司</v>
      </c>
      <c r="AA5743">
        <v>0</v>
      </c>
      <c r="AB5743">
        <v>2024</v>
      </c>
      <c r="AC5743">
        <v>8</v>
      </c>
      <c r="AD5743" t="str">
        <v>Q2</v>
      </c>
      <c r="AE5743" t="str">
        <v>FY24/25</v>
      </c>
      <c r="AF5743" t="str">
        <v>EAST</v>
      </c>
    </row>
    <row r="5744" spans="1:32">
      <c r="A5744" t="str">
        <v>ESHL</v>
      </c>
      <c r="B5744" t="str">
        <v>SHA</v>
      </c>
      <c r="C5744" t="str">
        <v>SPARES/OTHER</v>
      </c>
      <c r="D5744" s="4">
        <v>45509</v>
      </c>
      <c r="E5744" t="str">
        <v>YAMAHA</v>
      </c>
      <c r="F5744">
        <v>14104597</v>
      </c>
      <c r="G5744">
        <v>45509</v>
      </c>
      <c r="H5744" t="str">
        <v>YMCT|KHY-M7554-04</v>
      </c>
      <c r="I5744" t="str">
        <v>OF.LIGHT BRD.ASSY</v>
      </c>
      <c r="J5744">
        <v>1</v>
      </c>
      <c r="K5744">
        <v>1</v>
      </c>
      <c r="L5744">
        <v>863.72</v>
      </c>
      <c r="M5744" t="str">
        <v>CNY</v>
      </c>
      <c r="N5744">
        <v>1.08</v>
      </c>
      <c r="O5744">
        <v>863.72</v>
      </c>
      <c r="P5744">
        <v>932.81760000000008</v>
      </c>
      <c r="Q5744" t="str">
        <v>C66SHA-SERVICE GROUP</v>
      </c>
      <c r="R5744" t="str">
        <v>Suzhou Inovance Technology Co Ltd</v>
      </c>
      <c r="S5744" t="str">
        <v>Same</v>
      </c>
      <c r="T5744">
        <v>906554</v>
      </c>
      <c r="U5744">
        <v>563.76</v>
      </c>
      <c r="V5744" t="str">
        <v>309ASY INV-PTS SALES</v>
      </c>
      <c r="W5744">
        <v>0</v>
      </c>
      <c r="X5744">
        <v>0</v>
      </c>
      <c r="Y5744">
        <v>1517208</v>
      </c>
      <c r="Z5744" t="str">
        <v>苏州汇川技术有限公司</v>
      </c>
      <c r="AA5744">
        <v>0</v>
      </c>
      <c r="AB5744">
        <v>2024</v>
      </c>
      <c r="AC5744">
        <v>8</v>
      </c>
      <c r="AD5744" t="str">
        <v>Q2</v>
      </c>
      <c r="AE5744" t="str">
        <v>FY24/25</v>
      </c>
      <c r="AF5744" t="str">
        <v>EAST</v>
      </c>
    </row>
    <row r="5745" spans="1:32">
      <c r="A5745" t="str">
        <v>ESHL</v>
      </c>
      <c r="B5745" t="str">
        <v>SHA</v>
      </c>
      <c r="C5745" t="str">
        <v>SPARES/OTHER</v>
      </c>
      <c r="D5745" s="4">
        <v>45511</v>
      </c>
      <c r="E5745" t="str">
        <v>YAMAHA</v>
      </c>
      <c r="F5745">
        <v>14104598</v>
      </c>
      <c r="G5745">
        <v>45511</v>
      </c>
      <c r="H5745" t="str">
        <v>YMCT|KHY-M712S-A0</v>
      </c>
      <c r="I5745" t="str">
        <v>SHAFT 2 SPARE</v>
      </c>
      <c r="J5745">
        <v>1</v>
      </c>
      <c r="K5745">
        <v>1</v>
      </c>
      <c r="L5745">
        <v>3887.61</v>
      </c>
      <c r="M5745" t="str">
        <v>CNY</v>
      </c>
      <c r="N5745">
        <v>1.08</v>
      </c>
      <c r="O5745">
        <v>3887.61</v>
      </c>
      <c r="P5745">
        <v>4198.6188000000002</v>
      </c>
      <c r="Q5745" t="str">
        <v>C66SHA-SERVICE GROUP</v>
      </c>
      <c r="R5745" t="str">
        <v>HangZhou iSmart Video Tech Co., Ltd.</v>
      </c>
      <c r="S5745" t="str">
        <v>Same</v>
      </c>
      <c r="T5745">
        <v>906555</v>
      </c>
      <c r="U5745">
        <v>2116</v>
      </c>
      <c r="V5745" t="str">
        <v>309ASY INV-PTS SALES</v>
      </c>
      <c r="W5745">
        <v>0</v>
      </c>
      <c r="X5745">
        <v>0</v>
      </c>
      <c r="Y5745">
        <v>1519206</v>
      </c>
      <c r="Z5745" t="str">
        <v>杭州晨安科技股份有限公司</v>
      </c>
      <c r="AA5745">
        <v>0</v>
      </c>
      <c r="AB5745">
        <v>2024</v>
      </c>
      <c r="AC5745">
        <v>8</v>
      </c>
      <c r="AD5745" t="str">
        <v>Q2</v>
      </c>
      <c r="AE5745" t="str">
        <v>FY24/25</v>
      </c>
      <c r="AF5745" t="str">
        <v>EAST</v>
      </c>
    </row>
    <row r="5746" spans="1:32">
      <c r="A5746" t="str">
        <v>ESHL</v>
      </c>
      <c r="B5746" t="str">
        <v>SHA</v>
      </c>
      <c r="C5746" t="str">
        <v>SPARES/OTHER</v>
      </c>
      <c r="D5746" s="4">
        <v>45511</v>
      </c>
      <c r="E5746" t="str">
        <v>YAMAHA</v>
      </c>
      <c r="F5746">
        <v>14104599</v>
      </c>
      <c r="G5746">
        <v>45511</v>
      </c>
      <c r="H5746" t="str">
        <v>YMCT|90990-25J026</v>
      </c>
      <c r="I5746" t="str">
        <v>BEARING</v>
      </c>
      <c r="J5746">
        <v>10</v>
      </c>
      <c r="K5746">
        <v>10</v>
      </c>
      <c r="L5746">
        <v>1000</v>
      </c>
      <c r="M5746" t="str">
        <v>CNY</v>
      </c>
      <c r="N5746">
        <v>1.08</v>
      </c>
      <c r="O5746">
        <v>1000</v>
      </c>
      <c r="P5746">
        <v>1080</v>
      </c>
      <c r="Q5746" t="str">
        <v>C66SHA-SERVICE GROUP</v>
      </c>
      <c r="R5746" t="str">
        <v xml:space="preserve">Changzhou Tongbao Photo-electricity Manufacturing </v>
      </c>
      <c r="S5746" t="str">
        <v>Same</v>
      </c>
      <c r="T5746">
        <v>906556</v>
      </c>
      <c r="U5746">
        <v>550.79999999999995</v>
      </c>
      <c r="V5746" t="str">
        <v>309ASY INV-PTS SALES</v>
      </c>
      <c r="W5746">
        <v>0</v>
      </c>
      <c r="X5746">
        <v>0</v>
      </c>
      <c r="Y5746">
        <v>1519209</v>
      </c>
      <c r="Z5746" t="str">
        <v>常州通宝光电股份有限公司</v>
      </c>
      <c r="AA5746">
        <v>0</v>
      </c>
      <c r="AB5746">
        <v>2024</v>
      </c>
      <c r="AC5746">
        <v>8</v>
      </c>
      <c r="AD5746" t="str">
        <v>Q2</v>
      </c>
      <c r="AE5746" t="str">
        <v>FY24/25</v>
      </c>
      <c r="AF5746" t="str">
        <v>EAST</v>
      </c>
    </row>
    <row r="5747" spans="1:32">
      <c r="A5747" t="str">
        <v>ESHL</v>
      </c>
      <c r="B5747" t="str">
        <v>SHA</v>
      </c>
      <c r="C5747" t="str">
        <v>SPARES/OTHER</v>
      </c>
      <c r="D5747" s="4">
        <v>45511</v>
      </c>
      <c r="E5747" t="str">
        <v>YAMAHA</v>
      </c>
      <c r="F5747">
        <v>14104600</v>
      </c>
      <c r="G5747">
        <v>45511</v>
      </c>
      <c r="H5747" t="str">
        <v>YMCT|KLA-M4255-30</v>
      </c>
      <c r="I5747" t="str">
        <v>FLASH DISK 2G</v>
      </c>
      <c r="J5747">
        <v>1</v>
      </c>
      <c r="K5747">
        <v>1</v>
      </c>
      <c r="L5747">
        <v>1345.13</v>
      </c>
      <c r="M5747" t="str">
        <v>CNY</v>
      </c>
      <c r="N5747">
        <v>1.08</v>
      </c>
      <c r="O5747">
        <v>1345.13</v>
      </c>
      <c r="P5747">
        <v>1452.7404000000001</v>
      </c>
      <c r="Q5747" t="str">
        <v>C66SHA-SERVICE GROUP</v>
      </c>
      <c r="R5747" t="str">
        <v>Xinyu Gan Feng Electronics Co., Ltd.</v>
      </c>
      <c r="S5747" t="str">
        <v>Same</v>
      </c>
      <c r="T5747">
        <v>906557</v>
      </c>
      <c r="U5747">
        <v>709</v>
      </c>
      <c r="V5747" t="str">
        <v>309ASY INV-PTS SALES</v>
      </c>
      <c r="W5747">
        <v>0</v>
      </c>
      <c r="X5747">
        <v>0</v>
      </c>
      <c r="Y5747">
        <v>1519211</v>
      </c>
      <c r="Z5747" t="str">
        <v>新余赣锋电子有限公司</v>
      </c>
      <c r="AA5747">
        <v>0</v>
      </c>
      <c r="AB5747">
        <v>2024</v>
      </c>
      <c r="AC5747">
        <v>8</v>
      </c>
      <c r="AD5747" t="str">
        <v>Q2</v>
      </c>
      <c r="AE5747" t="str">
        <v>FY24/25</v>
      </c>
      <c r="AF5747" t="str">
        <v>EAST</v>
      </c>
    </row>
    <row r="5748" spans="1:32">
      <c r="A5748" t="str">
        <v>ESHL</v>
      </c>
      <c r="B5748" t="str">
        <v>SHA</v>
      </c>
      <c r="C5748" t="str">
        <v>SERVICE_CHARGE</v>
      </c>
      <c r="D5748" s="4">
        <v>45519</v>
      </c>
      <c r="E5748" t="str">
        <v>YAMAHA</v>
      </c>
      <c r="F5748">
        <v>12101319</v>
      </c>
      <c r="G5748">
        <v>45519</v>
      </c>
      <c r="H5748" t="str">
        <v>YMCT|REPAIR CHARGE</v>
      </c>
      <c r="I5748" t="str">
        <v>REPAIR CHARGE</v>
      </c>
      <c r="J5748">
        <v>1</v>
      </c>
      <c r="K5748">
        <v>1</v>
      </c>
      <c r="L5748">
        <v>33628.32</v>
      </c>
      <c r="M5748" t="str">
        <v>CNY</v>
      </c>
      <c r="N5748">
        <v>1.08</v>
      </c>
      <c r="O5748">
        <v>33628.32</v>
      </c>
      <c r="P5748">
        <v>36318.585599999999</v>
      </c>
      <c r="Q5748" t="str">
        <v>C66SHA-SERVICE GROUP</v>
      </c>
      <c r="R5748" t="str">
        <v>Lance Vehicle Technology Co., Ltd.</v>
      </c>
      <c r="S5748" t="str">
        <v>Same</v>
      </c>
      <c r="T5748">
        <v>906559</v>
      </c>
      <c r="U5748">
        <v>0</v>
      </c>
      <c r="V5748" t="str">
        <v>309ASY INV-NON-CON</v>
      </c>
      <c r="W5748">
        <v>0</v>
      </c>
      <c r="X5748">
        <v>0</v>
      </c>
      <c r="Y5748">
        <v>0</v>
      </c>
      <c r="Z5748" t="str">
        <v>江苏中科朗恩斯车辆科技有限公司</v>
      </c>
      <c r="AA5748">
        <v>0</v>
      </c>
      <c r="AB5748">
        <v>2024</v>
      </c>
      <c r="AC5748">
        <v>8</v>
      </c>
      <c r="AD5748" t="str">
        <v>Q2</v>
      </c>
      <c r="AE5748" t="str">
        <v>FY24/25</v>
      </c>
      <c r="AF5748" t="str">
        <v>EAST</v>
      </c>
    </row>
    <row r="5749" spans="1:32">
      <c r="A5749" t="str">
        <v>ESHL</v>
      </c>
      <c r="B5749" t="str">
        <v>SHA</v>
      </c>
      <c r="C5749" t="str">
        <v>SPARES/OTHER</v>
      </c>
      <c r="D5749" s="4">
        <v>45519</v>
      </c>
      <c r="E5749" t="str">
        <v>YAMAHA</v>
      </c>
      <c r="F5749">
        <v>14104601</v>
      </c>
      <c r="G5749">
        <v>45519</v>
      </c>
      <c r="H5749" t="str">
        <v>YMCT|KMG-M7300-21</v>
      </c>
      <c r="I5749" t="str">
        <v>MULTI CAM.ASSY.FR</v>
      </c>
      <c r="J5749">
        <v>1</v>
      </c>
      <c r="K5749">
        <v>1</v>
      </c>
      <c r="L5749">
        <v>0</v>
      </c>
      <c r="M5749" t="str">
        <v>CNY</v>
      </c>
      <c r="N5749">
        <v>1.08</v>
      </c>
      <c r="O5749">
        <v>0</v>
      </c>
      <c r="P5749">
        <v>0</v>
      </c>
      <c r="Q5749" t="str">
        <v>C66SHA-SERVICE GROUP</v>
      </c>
      <c r="R5749" t="str">
        <v>Lance Vehicle Technology Co., Ltd.</v>
      </c>
      <c r="S5749" t="str">
        <v>Same</v>
      </c>
      <c r="T5749">
        <v>906560</v>
      </c>
      <c r="U5749">
        <v>12861.05</v>
      </c>
      <c r="V5749" t="str">
        <v>309ASY INV-PTS SALES</v>
      </c>
      <c r="W5749">
        <v>0</v>
      </c>
      <c r="X5749">
        <v>0</v>
      </c>
      <c r="Y5749">
        <v>1525118</v>
      </c>
      <c r="Z5749" t="str">
        <v>江苏中科朗恩斯车辆科技有限公司</v>
      </c>
      <c r="AA5749">
        <v>0</v>
      </c>
      <c r="AB5749">
        <v>2024</v>
      </c>
      <c r="AC5749">
        <v>8</v>
      </c>
      <c r="AD5749" t="str">
        <v>Q2</v>
      </c>
      <c r="AE5749" t="str">
        <v>FY24/25</v>
      </c>
      <c r="AF5749" t="str">
        <v>EAST</v>
      </c>
    </row>
    <row r="5750" spans="1:32">
      <c r="A5750" t="str">
        <v>ESHL</v>
      </c>
      <c r="B5750" t="str">
        <v>SHA</v>
      </c>
      <c r="C5750" t="str">
        <v>SPARES/OTHER</v>
      </c>
      <c r="D5750" s="4">
        <v>45519</v>
      </c>
      <c r="E5750" t="str">
        <v>YAMAHA</v>
      </c>
      <c r="F5750">
        <v>14104601</v>
      </c>
      <c r="G5750">
        <v>45519</v>
      </c>
      <c r="H5750" t="str">
        <v>YMCT|90990-32J006</v>
      </c>
      <c r="I5750" t="str">
        <v>BOLT FLANGE</v>
      </c>
      <c r="J5750">
        <v>2</v>
      </c>
      <c r="K5750">
        <v>2</v>
      </c>
      <c r="L5750">
        <v>0</v>
      </c>
      <c r="M5750" t="str">
        <v>CNY</v>
      </c>
      <c r="N5750">
        <v>1.08</v>
      </c>
      <c r="O5750">
        <v>0</v>
      </c>
      <c r="P5750">
        <v>0</v>
      </c>
      <c r="Q5750" t="str">
        <v>C66SHA-SERVICE GROUP</v>
      </c>
      <c r="R5750" t="str">
        <v>Lance Vehicle Technology Co., Ltd.</v>
      </c>
      <c r="S5750" t="str">
        <v>Same</v>
      </c>
      <c r="T5750">
        <v>906560</v>
      </c>
      <c r="U5750">
        <v>1.84</v>
      </c>
      <c r="V5750" t="str">
        <v>309ASY INV-PTS SALES</v>
      </c>
      <c r="W5750">
        <v>0</v>
      </c>
      <c r="X5750">
        <v>0</v>
      </c>
      <c r="Y5750">
        <v>1525118</v>
      </c>
      <c r="Z5750" t="str">
        <v>江苏中科朗恩斯车辆科技有限公司</v>
      </c>
      <c r="AA5750">
        <v>0</v>
      </c>
      <c r="AB5750">
        <v>2024</v>
      </c>
      <c r="AC5750">
        <v>8</v>
      </c>
      <c r="AD5750" t="str">
        <v>Q2</v>
      </c>
      <c r="AE5750" t="str">
        <v>FY24/25</v>
      </c>
      <c r="AF5750" t="str">
        <v>EAST</v>
      </c>
    </row>
    <row r="5751" spans="1:32">
      <c r="A5751" t="str">
        <v>ESHL</v>
      </c>
      <c r="B5751" t="str">
        <v>SHA</v>
      </c>
      <c r="C5751" t="str">
        <v>SPARES/OTHER</v>
      </c>
      <c r="D5751" s="4">
        <v>45519</v>
      </c>
      <c r="E5751" t="str">
        <v>YAMAHA</v>
      </c>
      <c r="F5751">
        <v>14104601</v>
      </c>
      <c r="G5751">
        <v>45519</v>
      </c>
      <c r="H5751" t="str">
        <v>YMCT|KLW-M66HA-10</v>
      </c>
      <c r="I5751" t="str">
        <v>HNS SHORT M.CAM HM</v>
      </c>
      <c r="J5751">
        <v>1</v>
      </c>
      <c r="K5751">
        <v>1</v>
      </c>
      <c r="L5751">
        <v>0</v>
      </c>
      <c r="M5751" t="str">
        <v>CNY</v>
      </c>
      <c r="N5751">
        <v>1.08</v>
      </c>
      <c r="O5751">
        <v>0</v>
      </c>
      <c r="P5751">
        <v>0</v>
      </c>
      <c r="Q5751" t="str">
        <v>C66SHA-SERVICE GROUP</v>
      </c>
      <c r="R5751" t="str">
        <v>Lance Vehicle Technology Co., Ltd.</v>
      </c>
      <c r="S5751" t="str">
        <v>Same</v>
      </c>
      <c r="T5751">
        <v>906560</v>
      </c>
      <c r="U5751">
        <v>8.1199999999999992</v>
      </c>
      <c r="V5751" t="str">
        <v>309ASY INV-PTS SALES</v>
      </c>
      <c r="W5751">
        <v>0</v>
      </c>
      <c r="X5751">
        <v>0</v>
      </c>
      <c r="Y5751">
        <v>1525118</v>
      </c>
      <c r="Z5751" t="str">
        <v>江苏中科朗恩斯车辆科技有限公司</v>
      </c>
      <c r="AA5751">
        <v>0</v>
      </c>
      <c r="AB5751">
        <v>2024</v>
      </c>
      <c r="AC5751">
        <v>8</v>
      </c>
      <c r="AD5751" t="str">
        <v>Q2</v>
      </c>
      <c r="AE5751" t="str">
        <v>FY24/25</v>
      </c>
      <c r="AF5751" t="str">
        <v>EAST</v>
      </c>
    </row>
    <row r="5752" spans="1:32">
      <c r="A5752" t="str">
        <v>ESHL</v>
      </c>
      <c r="B5752" t="str">
        <v>SHA</v>
      </c>
      <c r="C5752" t="str">
        <v>SPARES/OTHER</v>
      </c>
      <c r="D5752" s="4">
        <v>45519</v>
      </c>
      <c r="E5752" t="str">
        <v>YAMAHA</v>
      </c>
      <c r="F5752">
        <v>14104601</v>
      </c>
      <c r="G5752">
        <v>45519</v>
      </c>
      <c r="H5752" t="str">
        <v>YMCT|KMG-M66GB-00</v>
      </c>
      <c r="I5752" t="str">
        <v>HNS CN25 SIDE LIGHT</v>
      </c>
      <c r="J5752">
        <v>1</v>
      </c>
      <c r="K5752">
        <v>1</v>
      </c>
      <c r="L5752">
        <v>0</v>
      </c>
      <c r="M5752" t="str">
        <v>CNY</v>
      </c>
      <c r="N5752">
        <v>1.08</v>
      </c>
      <c r="O5752">
        <v>0</v>
      </c>
      <c r="P5752">
        <v>0</v>
      </c>
      <c r="Q5752" t="str">
        <v>C66SHA-SERVICE GROUP</v>
      </c>
      <c r="R5752" t="str">
        <v>Lance Vehicle Technology Co., Ltd.</v>
      </c>
      <c r="S5752" t="str">
        <v>Same</v>
      </c>
      <c r="T5752">
        <v>906560</v>
      </c>
      <c r="U5752">
        <v>129.22999999999999</v>
      </c>
      <c r="V5752" t="str">
        <v>309ASY INV-PTS SALES</v>
      </c>
      <c r="W5752">
        <v>0</v>
      </c>
      <c r="X5752">
        <v>0</v>
      </c>
      <c r="Y5752">
        <v>1525118</v>
      </c>
      <c r="Z5752" t="str">
        <v>江苏中科朗恩斯车辆科技有限公司</v>
      </c>
      <c r="AA5752">
        <v>0</v>
      </c>
      <c r="AB5752">
        <v>2024</v>
      </c>
      <c r="AC5752">
        <v>8</v>
      </c>
      <c r="AD5752" t="str">
        <v>Q2</v>
      </c>
      <c r="AE5752" t="str">
        <v>FY24/25</v>
      </c>
      <c r="AF5752" t="str">
        <v>EAST</v>
      </c>
    </row>
    <row r="5753" spans="1:32">
      <c r="A5753" t="str">
        <v>ESHL</v>
      </c>
      <c r="B5753" t="str">
        <v>SHA</v>
      </c>
      <c r="C5753" t="str">
        <v>SPARES/OTHER</v>
      </c>
      <c r="D5753" s="4">
        <v>45519</v>
      </c>
      <c r="E5753" t="str">
        <v>YAMAHA</v>
      </c>
      <c r="F5753">
        <v>14104601</v>
      </c>
      <c r="G5753">
        <v>45519</v>
      </c>
      <c r="H5753" t="str">
        <v>YMCT|KMG-M66GD-00</v>
      </c>
      <c r="I5753" t="str">
        <v>HNS CN40 CAMERA PWR</v>
      </c>
      <c r="J5753">
        <v>1</v>
      </c>
      <c r="K5753">
        <v>1</v>
      </c>
      <c r="L5753">
        <v>0</v>
      </c>
      <c r="M5753" t="str">
        <v>CNY</v>
      </c>
      <c r="N5753">
        <v>1.08</v>
      </c>
      <c r="O5753">
        <v>0</v>
      </c>
      <c r="P5753">
        <v>0</v>
      </c>
      <c r="Q5753" t="str">
        <v>C66SHA-SERVICE GROUP</v>
      </c>
      <c r="R5753" t="str">
        <v>Lance Vehicle Technology Co., Ltd.</v>
      </c>
      <c r="S5753" t="str">
        <v>Same</v>
      </c>
      <c r="T5753">
        <v>906560</v>
      </c>
      <c r="U5753">
        <v>46.67</v>
      </c>
      <c r="V5753" t="str">
        <v>309ASY INV-PTS SALES</v>
      </c>
      <c r="W5753">
        <v>0</v>
      </c>
      <c r="X5753">
        <v>0</v>
      </c>
      <c r="Y5753">
        <v>1525118</v>
      </c>
      <c r="Z5753" t="str">
        <v>江苏中科朗恩斯车辆科技有限公司</v>
      </c>
      <c r="AA5753">
        <v>0</v>
      </c>
      <c r="AB5753">
        <v>2024</v>
      </c>
      <c r="AC5753">
        <v>8</v>
      </c>
      <c r="AD5753" t="str">
        <v>Q2</v>
      </c>
      <c r="AE5753" t="str">
        <v>FY24/25</v>
      </c>
      <c r="AF5753" t="str">
        <v>EAST</v>
      </c>
    </row>
    <row r="5754" spans="1:32">
      <c r="A5754" t="str">
        <v>ESHL</v>
      </c>
      <c r="B5754" t="str">
        <v>SHA</v>
      </c>
      <c r="C5754" t="str">
        <v>SPARES/OTHER</v>
      </c>
      <c r="D5754" s="4">
        <v>45519</v>
      </c>
      <c r="E5754" t="str">
        <v>OTHERS</v>
      </c>
      <c r="F5754">
        <v>14104601</v>
      </c>
      <c r="G5754">
        <v>45519</v>
      </c>
      <c r="H5754" t="str">
        <v>ZMTR|BRACKET</v>
      </c>
      <c r="I5754" t="str">
        <v>KEYBOARD BRACKET</v>
      </c>
      <c r="J5754">
        <v>1</v>
      </c>
      <c r="K5754">
        <v>1</v>
      </c>
      <c r="L5754">
        <v>0</v>
      </c>
      <c r="M5754" t="str">
        <v>CNY</v>
      </c>
      <c r="N5754">
        <v>1.08</v>
      </c>
      <c r="O5754">
        <v>0</v>
      </c>
      <c r="P5754">
        <v>0</v>
      </c>
      <c r="Q5754" t="str">
        <v>C66SHA-SERVICE GROUP</v>
      </c>
      <c r="R5754" t="str">
        <v>Lance Vehicle Technology Co., Ltd.</v>
      </c>
      <c r="S5754" t="str">
        <v>Same</v>
      </c>
      <c r="T5754">
        <v>906560</v>
      </c>
      <c r="U5754">
        <v>159.29</v>
      </c>
      <c r="V5754" t="str">
        <v>309ASY INV-PTS SALES</v>
      </c>
      <c r="W5754">
        <v>0</v>
      </c>
      <c r="X5754">
        <v>0</v>
      </c>
      <c r="Y5754">
        <v>1525118</v>
      </c>
      <c r="Z5754" t="str">
        <v>江苏中科朗恩斯车辆科技有限公司</v>
      </c>
      <c r="AA5754">
        <v>0</v>
      </c>
      <c r="AB5754">
        <v>2024</v>
      </c>
      <c r="AC5754">
        <v>8</v>
      </c>
      <c r="AD5754" t="str">
        <v>Q2</v>
      </c>
      <c r="AE5754" t="str">
        <v>FY24/25</v>
      </c>
      <c r="AF5754" t="str">
        <v>EAST</v>
      </c>
    </row>
    <row r="5755" spans="1:32">
      <c r="A5755" t="str">
        <v>ESHL</v>
      </c>
      <c r="B5755" t="str">
        <v>SHA</v>
      </c>
      <c r="C5755" t="str">
        <v>SPARES/OTHER</v>
      </c>
      <c r="D5755" s="4">
        <v>45519</v>
      </c>
      <c r="E5755" t="str">
        <v>HELLER</v>
      </c>
      <c r="F5755">
        <v>14104602</v>
      </c>
      <c r="G5755">
        <v>45519</v>
      </c>
      <c r="H5755" t="str">
        <v>HELI|59368501</v>
      </c>
      <c r="I5755" t="str">
        <v>ENT RAIL, 1707MK3V, OHT</v>
      </c>
      <c r="J5755">
        <v>1</v>
      </c>
      <c r="K5755">
        <v>1</v>
      </c>
      <c r="L5755">
        <v>3716.81</v>
      </c>
      <c r="M5755" t="str">
        <v>CNY</v>
      </c>
      <c r="N5755">
        <v>1.08</v>
      </c>
      <c r="O5755">
        <v>3716.81</v>
      </c>
      <c r="P5755">
        <v>4014.1548000000003</v>
      </c>
      <c r="Q5755" t="str">
        <v>C66SHA-SERVICE GROUP</v>
      </c>
      <c r="R5755" t="str">
        <v>Sensata Technologies Changzhou Co Ltd</v>
      </c>
      <c r="S5755" t="str">
        <v>Same</v>
      </c>
      <c r="T5755">
        <v>906561</v>
      </c>
      <c r="U5755">
        <v>2100</v>
      </c>
      <c r="V5755" t="str">
        <v>309ASY INV-PTS SALES</v>
      </c>
      <c r="W5755">
        <v>0</v>
      </c>
      <c r="X5755">
        <v>0</v>
      </c>
      <c r="Y5755">
        <v>1525121</v>
      </c>
      <c r="Z5755" t="str">
        <v>森萨塔科技(常州)有限公司</v>
      </c>
      <c r="AA5755">
        <v>0</v>
      </c>
      <c r="AB5755">
        <v>2024</v>
      </c>
      <c r="AC5755">
        <v>8</v>
      </c>
      <c r="AD5755" t="str">
        <v>Q2</v>
      </c>
      <c r="AE5755" t="str">
        <v>FY24/25</v>
      </c>
      <c r="AF5755" t="str">
        <v>EAST</v>
      </c>
    </row>
    <row r="5756" spans="1:32">
      <c r="A5756" t="str">
        <v>ESHL</v>
      </c>
      <c r="B5756" t="str">
        <v>SHA</v>
      </c>
      <c r="C5756" t="str">
        <v>SPARES/OTHER</v>
      </c>
      <c r="D5756" s="4">
        <v>45519</v>
      </c>
      <c r="E5756" t="str">
        <v>HELLER</v>
      </c>
      <c r="F5756">
        <v>14104602</v>
      </c>
      <c r="G5756">
        <v>45519</v>
      </c>
      <c r="H5756" t="str">
        <v>HELI|59368502</v>
      </c>
      <c r="I5756" t="str">
        <v>ENT RAIL, 1707MK3V, OHT</v>
      </c>
      <c r="J5756">
        <v>1</v>
      </c>
      <c r="K5756">
        <v>1</v>
      </c>
      <c r="L5756">
        <v>3716.81</v>
      </c>
      <c r="M5756" t="str">
        <v>CNY</v>
      </c>
      <c r="N5756">
        <v>1.08</v>
      </c>
      <c r="O5756">
        <v>3716.81</v>
      </c>
      <c r="P5756">
        <v>4014.1548000000003</v>
      </c>
      <c r="Q5756" t="str">
        <v>C66SHA-SERVICE GROUP</v>
      </c>
      <c r="R5756" t="str">
        <v>Sensata Technologies Changzhou Co Ltd</v>
      </c>
      <c r="S5756" t="str">
        <v>Same</v>
      </c>
      <c r="T5756">
        <v>906561</v>
      </c>
      <c r="U5756">
        <v>2100</v>
      </c>
      <c r="V5756" t="str">
        <v>309ASY INV-PTS SALES</v>
      </c>
      <c r="W5756">
        <v>0</v>
      </c>
      <c r="X5756">
        <v>0</v>
      </c>
      <c r="Y5756">
        <v>1525121</v>
      </c>
      <c r="Z5756" t="str">
        <v>森萨塔科技(常州)有限公司</v>
      </c>
      <c r="AA5756">
        <v>0</v>
      </c>
      <c r="AB5756">
        <v>2024</v>
      </c>
      <c r="AC5756">
        <v>8</v>
      </c>
      <c r="AD5756" t="str">
        <v>Q2</v>
      </c>
      <c r="AE5756" t="str">
        <v>FY24/25</v>
      </c>
      <c r="AF5756" t="str">
        <v>EAST</v>
      </c>
    </row>
    <row r="5757" spans="1:32">
      <c r="A5757" t="str">
        <v>ESHL</v>
      </c>
      <c r="B5757" t="str">
        <v>SHA</v>
      </c>
      <c r="C5757" t="str">
        <v>SPARES/OTHER</v>
      </c>
      <c r="D5757" s="4">
        <v>45519</v>
      </c>
      <c r="E5757" t="str">
        <v>HELLER</v>
      </c>
      <c r="F5757">
        <v>14104602</v>
      </c>
      <c r="G5757">
        <v>45519</v>
      </c>
      <c r="H5757" t="str">
        <v>HELI|59368601</v>
      </c>
      <c r="I5757" t="str">
        <v>EXIT RAIL, 1707MK3V, OHT</v>
      </c>
      <c r="J5757">
        <v>1</v>
      </c>
      <c r="K5757">
        <v>1</v>
      </c>
      <c r="L5757">
        <v>7389.38</v>
      </c>
      <c r="M5757" t="str">
        <v>CNY</v>
      </c>
      <c r="N5757">
        <v>1.08</v>
      </c>
      <c r="O5757">
        <v>7389.38</v>
      </c>
      <c r="P5757">
        <v>7980.5304000000006</v>
      </c>
      <c r="Q5757" t="str">
        <v>C66SHA-SERVICE GROUP</v>
      </c>
      <c r="R5757" t="str">
        <v>Sensata Technologies Changzhou Co Ltd</v>
      </c>
      <c r="S5757" t="str">
        <v>Same</v>
      </c>
      <c r="T5757">
        <v>906561</v>
      </c>
      <c r="U5757">
        <v>4150</v>
      </c>
      <c r="V5757" t="str">
        <v>309ASY INV-PTS SALES</v>
      </c>
      <c r="W5757">
        <v>0</v>
      </c>
      <c r="X5757">
        <v>0</v>
      </c>
      <c r="Y5757">
        <v>1525121</v>
      </c>
      <c r="Z5757" t="str">
        <v>森萨塔科技(常州)有限公司</v>
      </c>
      <c r="AA5757">
        <v>0</v>
      </c>
      <c r="AB5757">
        <v>2024</v>
      </c>
      <c r="AC5757">
        <v>8</v>
      </c>
      <c r="AD5757" t="str">
        <v>Q2</v>
      </c>
      <c r="AE5757" t="str">
        <v>FY24/25</v>
      </c>
      <c r="AF5757" t="str">
        <v>EAST</v>
      </c>
    </row>
    <row r="5758" spans="1:32">
      <c r="A5758" t="str">
        <v>ESHL</v>
      </c>
      <c r="B5758" t="str">
        <v>SHA</v>
      </c>
      <c r="C5758" t="str">
        <v>SPARES/OTHER</v>
      </c>
      <c r="D5758" s="4">
        <v>45519</v>
      </c>
      <c r="E5758" t="str">
        <v>HELLER</v>
      </c>
      <c r="F5758">
        <v>14104602</v>
      </c>
      <c r="G5758">
        <v>45519</v>
      </c>
      <c r="H5758" t="str">
        <v>HELI|59368602</v>
      </c>
      <c r="I5758" t="str">
        <v>EXIT RAIL, 1707MK3V, OHT</v>
      </c>
      <c r="J5758">
        <v>1</v>
      </c>
      <c r="K5758">
        <v>1</v>
      </c>
      <c r="L5758">
        <v>7389.38</v>
      </c>
      <c r="M5758" t="str">
        <v>CNY</v>
      </c>
      <c r="N5758">
        <v>1.08</v>
      </c>
      <c r="O5758">
        <v>7389.38</v>
      </c>
      <c r="P5758">
        <v>7980.5304000000006</v>
      </c>
      <c r="Q5758" t="str">
        <v>C66SHA-SERVICE GROUP</v>
      </c>
      <c r="R5758" t="str">
        <v>Sensata Technologies Changzhou Co Ltd</v>
      </c>
      <c r="S5758" t="str">
        <v>Same</v>
      </c>
      <c r="T5758">
        <v>906561</v>
      </c>
      <c r="U5758">
        <v>4150</v>
      </c>
      <c r="V5758" t="str">
        <v>309ASY INV-PTS SALES</v>
      </c>
      <c r="W5758">
        <v>0</v>
      </c>
      <c r="X5758">
        <v>0</v>
      </c>
      <c r="Y5758">
        <v>1525121</v>
      </c>
      <c r="Z5758" t="str">
        <v>森萨塔科技(常州)有限公司</v>
      </c>
      <c r="AA5758">
        <v>0</v>
      </c>
      <c r="AB5758">
        <v>2024</v>
      </c>
      <c r="AC5758">
        <v>8</v>
      </c>
      <c r="AD5758" t="str">
        <v>Q2</v>
      </c>
      <c r="AE5758" t="str">
        <v>FY24/25</v>
      </c>
      <c r="AF5758" t="str">
        <v>EAST</v>
      </c>
    </row>
    <row r="5759" spans="1:32">
      <c r="A5759" t="str">
        <v>ESHL</v>
      </c>
      <c r="B5759" t="str">
        <v>SHA</v>
      </c>
      <c r="C5759" t="str">
        <v>SPARES/OTHER</v>
      </c>
      <c r="D5759" s="4">
        <v>45519</v>
      </c>
      <c r="E5759" t="str">
        <v>OTHERS</v>
      </c>
      <c r="F5759">
        <v>14104603</v>
      </c>
      <c r="G5759">
        <v>45519</v>
      </c>
      <c r="H5759" t="str">
        <v>ZMTR|PARTS</v>
      </c>
      <c r="I5759" t="str">
        <v>SMT DOMESTIC PARTS</v>
      </c>
      <c r="J5759">
        <v>20</v>
      </c>
      <c r="K5759">
        <v>20</v>
      </c>
      <c r="L5759">
        <v>672.57</v>
      </c>
      <c r="M5759" t="str">
        <v>CNY</v>
      </c>
      <c r="N5759">
        <v>1.08</v>
      </c>
      <c r="O5759">
        <v>672.57</v>
      </c>
      <c r="P5759">
        <v>726.37560000000008</v>
      </c>
      <c r="Q5759" t="str">
        <v>C66SHA-SERVICE GROUP</v>
      </c>
      <c r="R5759" t="str">
        <v>Xiamen Compass Semiconductor Company Limited</v>
      </c>
      <c r="S5759" t="str">
        <v>Same</v>
      </c>
      <c r="T5759">
        <v>906562</v>
      </c>
      <c r="U5759">
        <v>356.43</v>
      </c>
      <c r="V5759" t="str">
        <v>309ASY INV-PTS SALES</v>
      </c>
      <c r="W5759">
        <v>0</v>
      </c>
      <c r="X5759">
        <v>0</v>
      </c>
      <c r="Y5759">
        <v>1525124</v>
      </c>
      <c r="Z5759" t="str">
        <v>厦门金柏半导体有限公司</v>
      </c>
      <c r="AA5759">
        <v>0</v>
      </c>
      <c r="AB5759">
        <v>2024</v>
      </c>
      <c r="AC5759">
        <v>8</v>
      </c>
      <c r="AD5759" t="str">
        <v>Q2</v>
      </c>
      <c r="AE5759" t="str">
        <v>FY24/25</v>
      </c>
      <c r="AF5759" t="str">
        <v>EAST</v>
      </c>
    </row>
    <row r="5760" spans="1:32">
      <c r="A5760" t="str">
        <v>ESHL</v>
      </c>
      <c r="B5760" t="str">
        <v>SHA</v>
      </c>
      <c r="C5760" t="str">
        <v>SPARES/OTHER</v>
      </c>
      <c r="D5760" s="4">
        <v>45519</v>
      </c>
      <c r="E5760" t="str">
        <v>HELLER</v>
      </c>
      <c r="F5760">
        <v>14104603</v>
      </c>
      <c r="G5760">
        <v>45519</v>
      </c>
      <c r="H5760" t="str">
        <v>HELI|593555</v>
      </c>
      <c r="I5760" t="str">
        <v>HIGH TEMPERATURE LUBE OIL (250ML)</v>
      </c>
      <c r="J5760">
        <v>6</v>
      </c>
      <c r="K5760">
        <v>6</v>
      </c>
      <c r="L5760">
        <v>1752.21</v>
      </c>
      <c r="M5760" t="str">
        <v>CNY</v>
      </c>
      <c r="N5760">
        <v>1.08</v>
      </c>
      <c r="O5760">
        <v>1752.21</v>
      </c>
      <c r="P5760">
        <v>1892.3868000000002</v>
      </c>
      <c r="Q5760" t="str">
        <v>C66SHA-SERVICE GROUP</v>
      </c>
      <c r="R5760" t="str">
        <v>Xiamen Compass Semiconductor Company Limited</v>
      </c>
      <c r="S5760" t="str">
        <v>Same</v>
      </c>
      <c r="T5760">
        <v>906562</v>
      </c>
      <c r="U5760">
        <v>1008</v>
      </c>
      <c r="V5760" t="str">
        <v>309ASY INV-PTS SALES</v>
      </c>
      <c r="W5760">
        <v>0</v>
      </c>
      <c r="X5760">
        <v>0</v>
      </c>
      <c r="Y5760">
        <v>1525124</v>
      </c>
      <c r="Z5760" t="str">
        <v>厦门金柏半导体有限公司</v>
      </c>
      <c r="AA5760">
        <v>0</v>
      </c>
      <c r="AB5760">
        <v>2024</v>
      </c>
      <c r="AC5760">
        <v>8</v>
      </c>
      <c r="AD5760" t="str">
        <v>Q2</v>
      </c>
      <c r="AE5760" t="str">
        <v>FY24/25</v>
      </c>
      <c r="AF5760" t="str">
        <v>EAST</v>
      </c>
    </row>
    <row r="5761" spans="1:32">
      <c r="A5761" t="str">
        <v>ESHL</v>
      </c>
      <c r="B5761" t="str">
        <v>SHA</v>
      </c>
      <c r="C5761" t="str">
        <v>FEEDER</v>
      </c>
      <c r="D5761" s="4">
        <v>45519</v>
      </c>
      <c r="E5761" t="str">
        <v>YAMAHA</v>
      </c>
      <c r="F5761">
        <v>14104603</v>
      </c>
      <c r="G5761">
        <v>45519</v>
      </c>
      <c r="H5761" t="str">
        <v>YMCT|KLJ-MC200-00</v>
      </c>
      <c r="I5761" t="str">
        <v>ZS FEEDER ASSY. 1216</v>
      </c>
      <c r="J5761">
        <v>1</v>
      </c>
      <c r="K5761">
        <v>1</v>
      </c>
      <c r="L5761">
        <v>3215.04</v>
      </c>
      <c r="M5761" t="str">
        <v>CNY</v>
      </c>
      <c r="N5761">
        <v>1.08</v>
      </c>
      <c r="O5761">
        <v>3215.04</v>
      </c>
      <c r="P5761">
        <v>3472.2432000000003</v>
      </c>
      <c r="Q5761" t="str">
        <v>C66SHA-SERVICE GROUP</v>
      </c>
      <c r="R5761" t="str">
        <v>Xiamen Compass Semiconductor Company Limited</v>
      </c>
      <c r="S5761" t="str">
        <v>Same</v>
      </c>
      <c r="T5761">
        <v>906562</v>
      </c>
      <c r="U5761">
        <v>3409.35</v>
      </c>
      <c r="V5761" t="str">
        <v>309ASY INV-PTS SALES</v>
      </c>
      <c r="W5761">
        <v>0</v>
      </c>
      <c r="X5761">
        <v>0</v>
      </c>
      <c r="Y5761">
        <v>1525124</v>
      </c>
      <c r="Z5761" t="str">
        <v>厦门金柏半导体有限公司</v>
      </c>
      <c r="AA5761">
        <v>0</v>
      </c>
      <c r="AB5761">
        <v>2024</v>
      </c>
      <c r="AC5761">
        <v>8</v>
      </c>
      <c r="AD5761" t="str">
        <v>Q2</v>
      </c>
      <c r="AE5761" t="str">
        <v>FY24/25</v>
      </c>
      <c r="AF5761" t="str">
        <v>EAST</v>
      </c>
    </row>
    <row r="5762" spans="1:32">
      <c r="A5762" t="str">
        <v>ESHL</v>
      </c>
      <c r="B5762" t="str">
        <v>SHA</v>
      </c>
      <c r="C5762" t="str">
        <v>FEEDER</v>
      </c>
      <c r="D5762" s="4">
        <v>45519</v>
      </c>
      <c r="E5762" t="str">
        <v>YAMAHA</v>
      </c>
      <c r="F5762">
        <v>14104603</v>
      </c>
      <c r="G5762">
        <v>45519</v>
      </c>
      <c r="H5762" t="str">
        <v>YMCT|KLJ-MC400-00</v>
      </c>
      <c r="I5762" t="str">
        <v>ZS FEEDER ASSY. 24mm</v>
      </c>
      <c r="J5762">
        <v>1</v>
      </c>
      <c r="K5762">
        <v>1</v>
      </c>
      <c r="L5762">
        <v>3532.74</v>
      </c>
      <c r="M5762" t="str">
        <v>CNY</v>
      </c>
      <c r="N5762">
        <v>1.08</v>
      </c>
      <c r="O5762">
        <v>3532.74</v>
      </c>
      <c r="P5762">
        <v>3815.3591999999999</v>
      </c>
      <c r="Q5762" t="str">
        <v>C66SHA-SERVICE GROUP</v>
      </c>
      <c r="R5762" t="str">
        <v>Xiamen Compass Semiconductor Company Limited</v>
      </c>
      <c r="S5762" t="str">
        <v>Same</v>
      </c>
      <c r="T5762">
        <v>906562</v>
      </c>
      <c r="U5762">
        <v>3724.35</v>
      </c>
      <c r="V5762" t="str">
        <v>309ASY INV-PTS SALES</v>
      </c>
      <c r="W5762">
        <v>0</v>
      </c>
      <c r="X5762">
        <v>0</v>
      </c>
      <c r="Y5762">
        <v>1525124</v>
      </c>
      <c r="Z5762" t="str">
        <v>厦门金柏半导体有限公司</v>
      </c>
      <c r="AA5762">
        <v>0</v>
      </c>
      <c r="AB5762">
        <v>2024</v>
      </c>
      <c r="AC5762">
        <v>8</v>
      </c>
      <c r="AD5762" t="str">
        <v>Q2</v>
      </c>
      <c r="AE5762" t="str">
        <v>FY24/25</v>
      </c>
      <c r="AF5762" t="str">
        <v>EAST</v>
      </c>
    </row>
    <row r="5763" spans="1:32">
      <c r="A5763" t="str">
        <v>ESHL</v>
      </c>
      <c r="B5763" t="str">
        <v>SHA</v>
      </c>
      <c r="C5763" t="str">
        <v>FEEDER</v>
      </c>
      <c r="D5763" s="4">
        <v>45519</v>
      </c>
      <c r="E5763" t="str">
        <v>YAMAHA</v>
      </c>
      <c r="F5763">
        <v>14104603</v>
      </c>
      <c r="G5763">
        <v>45519</v>
      </c>
      <c r="H5763" t="str">
        <v>YMCT|KLJ-MC500-00</v>
      </c>
      <c r="I5763" t="str">
        <v>ZS FEEDER ASSY. 32mm</v>
      </c>
      <c r="J5763">
        <v>1</v>
      </c>
      <c r="K5763">
        <v>1</v>
      </c>
      <c r="L5763">
        <v>4509.7299999999996</v>
      </c>
      <c r="M5763" t="str">
        <v>CNY</v>
      </c>
      <c r="N5763">
        <v>1.08</v>
      </c>
      <c r="O5763">
        <v>4509.7299999999996</v>
      </c>
      <c r="P5763">
        <v>4870.5083999999997</v>
      </c>
      <c r="Q5763" t="str">
        <v>C66SHA-SERVICE GROUP</v>
      </c>
      <c r="R5763" t="str">
        <v>Xiamen Compass Semiconductor Company Limited</v>
      </c>
      <c r="S5763" t="str">
        <v>Same</v>
      </c>
      <c r="T5763">
        <v>906562</v>
      </c>
      <c r="U5763">
        <v>4722.8999999999996</v>
      </c>
      <c r="V5763" t="str">
        <v>309ASY INV-PTS SALES</v>
      </c>
      <c r="W5763">
        <v>0</v>
      </c>
      <c r="X5763">
        <v>0</v>
      </c>
      <c r="Y5763">
        <v>1525124</v>
      </c>
      <c r="Z5763" t="str">
        <v>厦门金柏半导体有限公司</v>
      </c>
      <c r="AA5763">
        <v>0</v>
      </c>
      <c r="AB5763">
        <v>2024</v>
      </c>
      <c r="AC5763">
        <v>8</v>
      </c>
      <c r="AD5763" t="str">
        <v>Q2</v>
      </c>
      <c r="AE5763" t="str">
        <v>FY24/25</v>
      </c>
      <c r="AF5763" t="str">
        <v>EAST</v>
      </c>
    </row>
    <row r="5764" spans="1:32">
      <c r="A5764" t="str">
        <v>ESHL</v>
      </c>
      <c r="B5764" t="str">
        <v>SHA</v>
      </c>
      <c r="C5764" t="str">
        <v>SPARES/OTHER</v>
      </c>
      <c r="D5764" s="4">
        <v>45523</v>
      </c>
      <c r="E5764" t="str">
        <v>YAMAHA</v>
      </c>
      <c r="F5764">
        <v>14104604</v>
      </c>
      <c r="G5764">
        <v>45523</v>
      </c>
      <c r="H5764" t="str">
        <v>YMCT|KHN-M220F-06</v>
      </c>
      <c r="I5764" t="str">
        <v>CAMERA SELECTOR</v>
      </c>
      <c r="J5764">
        <v>1</v>
      </c>
      <c r="K5764">
        <v>1</v>
      </c>
      <c r="L5764">
        <v>3026.55</v>
      </c>
      <c r="M5764" t="str">
        <v>CNY</v>
      </c>
      <c r="N5764">
        <v>1.08</v>
      </c>
      <c r="O5764">
        <v>3026.55</v>
      </c>
      <c r="P5764">
        <v>3268.6740000000004</v>
      </c>
      <c r="Q5764" t="str">
        <v>C66SHA-SERVICE GROUP</v>
      </c>
      <c r="R5764" t="str">
        <v>Lance Vehicle Technology Co., Ltd.</v>
      </c>
      <c r="S5764" t="str">
        <v>Same</v>
      </c>
      <c r="T5764">
        <v>906563</v>
      </c>
      <c r="U5764">
        <v>1816</v>
      </c>
      <c r="V5764" t="str">
        <v>309ASY INV-PTS SALES</v>
      </c>
      <c r="W5764">
        <v>0</v>
      </c>
      <c r="X5764">
        <v>0</v>
      </c>
      <c r="Y5764">
        <v>1527173</v>
      </c>
      <c r="Z5764" t="str">
        <v>江苏中科朗恩斯车辆科技有限公司</v>
      </c>
      <c r="AA5764">
        <v>0</v>
      </c>
      <c r="AB5764">
        <v>2024</v>
      </c>
      <c r="AC5764">
        <v>8</v>
      </c>
      <c r="AD5764" t="str">
        <v>Q2</v>
      </c>
      <c r="AE5764" t="str">
        <v>FY24/25</v>
      </c>
      <c r="AF5764" t="str">
        <v>EAST</v>
      </c>
    </row>
    <row r="5765" spans="1:32">
      <c r="A5765" t="str">
        <v>ESHL</v>
      </c>
      <c r="B5765" t="str">
        <v>SHA</v>
      </c>
      <c r="C5765" t="str">
        <v>SPARES/OTHER</v>
      </c>
      <c r="D5765" s="4">
        <v>45523</v>
      </c>
      <c r="E5765" t="str">
        <v>YAMAHA</v>
      </c>
      <c r="F5765">
        <v>14104605</v>
      </c>
      <c r="G5765">
        <v>45523</v>
      </c>
      <c r="H5765" t="str">
        <v>YMCT|KLF-M1356-01</v>
      </c>
      <c r="I5765" t="str">
        <v>BCR HOLDER ASSY.</v>
      </c>
      <c r="J5765">
        <v>1</v>
      </c>
      <c r="K5765">
        <v>1</v>
      </c>
      <c r="L5765">
        <v>333.63</v>
      </c>
      <c r="M5765" t="str">
        <v>CNY</v>
      </c>
      <c r="N5765">
        <v>1.08</v>
      </c>
      <c r="O5765">
        <v>333.63</v>
      </c>
      <c r="P5765">
        <v>360.32040000000001</v>
      </c>
      <c r="Q5765" t="str">
        <v>C66SHA-SERVICE GROUP</v>
      </c>
      <c r="R5765" t="str">
        <v>Wuxi Maxdone Electronics Technology Co., Ltd.</v>
      </c>
      <c r="S5765" t="str">
        <v>Same</v>
      </c>
      <c r="T5765">
        <v>906564</v>
      </c>
      <c r="U5765">
        <v>173</v>
      </c>
      <c r="V5765" t="str">
        <v>309ASY INV-PTS SALES</v>
      </c>
      <c r="W5765">
        <v>0</v>
      </c>
      <c r="X5765">
        <v>0</v>
      </c>
      <c r="Y5765">
        <v>1527176</v>
      </c>
      <c r="Z5765" t="str">
        <v>无锡麦道电子科技有限公司</v>
      </c>
      <c r="AA5765">
        <v>0</v>
      </c>
      <c r="AB5765">
        <v>2024</v>
      </c>
      <c r="AC5765">
        <v>8</v>
      </c>
      <c r="AD5765" t="str">
        <v>Q2</v>
      </c>
      <c r="AE5765" t="str">
        <v>FY24/25</v>
      </c>
      <c r="AF5765" t="str">
        <v>EAST</v>
      </c>
    </row>
    <row r="5766" spans="1:32">
      <c r="A5766" t="str">
        <v>ESHL</v>
      </c>
      <c r="B5766" t="str">
        <v>SZX</v>
      </c>
      <c r="C5766" t="str">
        <v>SPARES/OTHER</v>
      </c>
      <c r="D5766" s="4">
        <v>45524</v>
      </c>
      <c r="E5766" t="str">
        <v>OTHERS</v>
      </c>
      <c r="F5766">
        <v>14104606</v>
      </c>
      <c r="G5766">
        <v>45524</v>
      </c>
      <c r="H5766" t="str">
        <v>ZMTR|FOL-HSBP-PDX-P01</v>
      </c>
      <c r="I5766" t="str">
        <v>SPECIAL NOZZLE</v>
      </c>
      <c r="J5766">
        <v>5</v>
      </c>
      <c r="K5766">
        <v>5</v>
      </c>
      <c r="L5766">
        <v>4865</v>
      </c>
      <c r="M5766" t="str">
        <v>CNY</v>
      </c>
      <c r="N5766">
        <v>1.08</v>
      </c>
      <c r="O5766">
        <v>4865</v>
      </c>
      <c r="P5766">
        <v>5254.2000000000007</v>
      </c>
      <c r="Q5766" t="str">
        <v>C66SZX-SMT SERVICE</v>
      </c>
      <c r="R5766" t="str">
        <v>Dongguan Cowell Optic Electronics Co., Ltd.</v>
      </c>
      <c r="S5766" t="str">
        <v>Same</v>
      </c>
      <c r="T5766">
        <v>906565</v>
      </c>
      <c r="U5766">
        <v>2876.1</v>
      </c>
      <c r="V5766" t="str">
        <v>309ASY INV-PTS SALES</v>
      </c>
      <c r="W5766">
        <v>0</v>
      </c>
      <c r="X5766">
        <v>0</v>
      </c>
      <c r="Y5766">
        <v>1528247</v>
      </c>
      <c r="Z5766" t="str">
        <v>东莞高伟光学电子有限公司</v>
      </c>
      <c r="AA5766">
        <v>0</v>
      </c>
      <c r="AB5766">
        <v>2024</v>
      </c>
      <c r="AC5766">
        <v>8</v>
      </c>
      <c r="AD5766" t="str">
        <v>Q2</v>
      </c>
      <c r="AE5766" t="str">
        <v>FY24/25</v>
      </c>
      <c r="AF5766" t="str">
        <v>SOUTH</v>
      </c>
    </row>
    <row r="5767" spans="1:32">
      <c r="A5767" t="str">
        <v>ESHL</v>
      </c>
      <c r="B5767" t="str">
        <v>SZX</v>
      </c>
      <c r="C5767" t="str">
        <v>SPARES/OTHER</v>
      </c>
      <c r="D5767" s="4">
        <v>45524</v>
      </c>
      <c r="E5767" t="str">
        <v>OTHERS</v>
      </c>
      <c r="F5767">
        <v>14104606</v>
      </c>
      <c r="G5767">
        <v>45524</v>
      </c>
      <c r="H5767" t="str">
        <v>ZMTR|FOL-HSBP-IN-P01</v>
      </c>
      <c r="I5767" t="str">
        <v>SPECIAL NOZZLE</v>
      </c>
      <c r="J5767">
        <v>5</v>
      </c>
      <c r="K5767">
        <v>5</v>
      </c>
      <c r="L5767">
        <v>5300</v>
      </c>
      <c r="M5767" t="str">
        <v>CNY</v>
      </c>
      <c r="N5767">
        <v>1.08</v>
      </c>
      <c r="O5767">
        <v>5300</v>
      </c>
      <c r="P5767">
        <v>5724</v>
      </c>
      <c r="Q5767" t="str">
        <v>C66SZX-SMT SERVICE</v>
      </c>
      <c r="R5767" t="str">
        <v>Dongguan Cowell Optic Electronics Co., Ltd.</v>
      </c>
      <c r="S5767" t="str">
        <v>Same</v>
      </c>
      <c r="T5767">
        <v>906565</v>
      </c>
      <c r="U5767">
        <v>1991.15</v>
      </c>
      <c r="V5767" t="str">
        <v>309ASY INV-PTS SALES</v>
      </c>
      <c r="W5767">
        <v>0</v>
      </c>
      <c r="X5767">
        <v>0</v>
      </c>
      <c r="Y5767">
        <v>1528247</v>
      </c>
      <c r="Z5767" t="str">
        <v>东莞高伟光学电子有限公司</v>
      </c>
      <c r="AA5767">
        <v>0</v>
      </c>
      <c r="AB5767">
        <v>2024</v>
      </c>
      <c r="AC5767">
        <v>8</v>
      </c>
      <c r="AD5767" t="str">
        <v>Q2</v>
      </c>
      <c r="AE5767" t="str">
        <v>FY24/25</v>
      </c>
      <c r="AF5767" t="str">
        <v>SOUTH</v>
      </c>
    </row>
    <row r="5768" spans="1:32">
      <c r="A5768" t="str">
        <v>ESHL</v>
      </c>
      <c r="B5768" t="str">
        <v>SZX</v>
      </c>
      <c r="C5768" t="str">
        <v>SPARES/OTHER</v>
      </c>
      <c r="D5768" s="4">
        <v>45524</v>
      </c>
      <c r="E5768" t="str">
        <v>YAMAHA</v>
      </c>
      <c r="F5768">
        <v>14104606</v>
      </c>
      <c r="G5768">
        <v>45524</v>
      </c>
      <c r="H5768" t="str">
        <v>YMCT|KHY-M1309-01</v>
      </c>
      <c r="I5768" t="str">
        <v>COVER 9-1</v>
      </c>
      <c r="J5768">
        <v>3</v>
      </c>
      <c r="K5768">
        <v>3</v>
      </c>
      <c r="L5768">
        <v>7950</v>
      </c>
      <c r="M5768" t="str">
        <v>CNY</v>
      </c>
      <c r="N5768">
        <v>1.08</v>
      </c>
      <c r="O5768">
        <v>7950</v>
      </c>
      <c r="P5768">
        <v>8586</v>
      </c>
      <c r="Q5768" t="str">
        <v>C66SZX-SMT SERVICE</v>
      </c>
      <c r="R5768" t="str">
        <v>Dongguan Cowell Optic Electronics Co., Ltd.</v>
      </c>
      <c r="S5768" t="str">
        <v>Same</v>
      </c>
      <c r="T5768">
        <v>906565</v>
      </c>
      <c r="U5768">
        <v>4221</v>
      </c>
      <c r="V5768" t="str">
        <v>309ASY INV-PTS SALES</v>
      </c>
      <c r="W5768">
        <v>0</v>
      </c>
      <c r="X5768">
        <v>0</v>
      </c>
      <c r="Y5768">
        <v>1528247</v>
      </c>
      <c r="Z5768" t="str">
        <v>东莞高伟光学电子有限公司</v>
      </c>
      <c r="AA5768">
        <v>0</v>
      </c>
      <c r="AB5768">
        <v>2024</v>
      </c>
      <c r="AC5768">
        <v>8</v>
      </c>
      <c r="AD5768" t="str">
        <v>Q2</v>
      </c>
      <c r="AE5768" t="str">
        <v>FY24/25</v>
      </c>
      <c r="AF5768" t="str">
        <v>SOUTH</v>
      </c>
    </row>
    <row r="5769" spans="1:32">
      <c r="A5769" t="str">
        <v>ESHL</v>
      </c>
      <c r="B5769" t="str">
        <v>SZX</v>
      </c>
      <c r="C5769" t="str">
        <v>SPARES/OTHER</v>
      </c>
      <c r="D5769" s="4">
        <v>45524</v>
      </c>
      <c r="E5769" t="str">
        <v>YAMAHA</v>
      </c>
      <c r="F5769">
        <v>14104606</v>
      </c>
      <c r="G5769">
        <v>45524</v>
      </c>
      <c r="H5769" t="str">
        <v>YMCT|KJ8-M7451-20</v>
      </c>
      <c r="I5769" t="str">
        <v>SPRING RACK</v>
      </c>
      <c r="J5769">
        <v>10</v>
      </c>
      <c r="K5769">
        <v>10</v>
      </c>
      <c r="L5769">
        <v>800</v>
      </c>
      <c r="M5769" t="str">
        <v>CNY</v>
      </c>
      <c r="N5769">
        <v>1.08</v>
      </c>
      <c r="O5769">
        <v>800</v>
      </c>
      <c r="P5769">
        <v>864</v>
      </c>
      <c r="Q5769" t="str">
        <v>C66SZX-SMT SERVICE</v>
      </c>
      <c r="R5769" t="str">
        <v>Dongguan Cowell Optic Electronics Co., Ltd.</v>
      </c>
      <c r="S5769" t="str">
        <v>Same</v>
      </c>
      <c r="T5769">
        <v>906565</v>
      </c>
      <c r="U5769">
        <v>475.2</v>
      </c>
      <c r="V5769" t="str">
        <v>309ASY INV-PTS SALES</v>
      </c>
      <c r="W5769">
        <v>0</v>
      </c>
      <c r="X5769">
        <v>0</v>
      </c>
      <c r="Y5769">
        <v>1528247</v>
      </c>
      <c r="Z5769" t="str">
        <v>东莞高伟光学电子有限公司</v>
      </c>
      <c r="AA5769">
        <v>0</v>
      </c>
      <c r="AB5769">
        <v>2024</v>
      </c>
      <c r="AC5769">
        <v>8</v>
      </c>
      <c r="AD5769" t="str">
        <v>Q2</v>
      </c>
      <c r="AE5769" t="str">
        <v>FY24/25</v>
      </c>
      <c r="AF5769" t="str">
        <v>SOUTH</v>
      </c>
    </row>
    <row r="5770" spans="1:32">
      <c r="A5770" t="str">
        <v>ESHL</v>
      </c>
      <c r="B5770" t="str">
        <v>SZX</v>
      </c>
      <c r="C5770" t="str">
        <v>SPARES/OTHER</v>
      </c>
      <c r="D5770" s="4">
        <v>45524</v>
      </c>
      <c r="E5770" t="str">
        <v>OTHERS</v>
      </c>
      <c r="F5770">
        <v>14104606</v>
      </c>
      <c r="G5770">
        <v>45524</v>
      </c>
      <c r="H5770" t="str">
        <v>ZMTR|FOL-HSBP-MEM-P03</v>
      </c>
      <c r="I5770" t="str">
        <v>SPECIAL NOZZLE</v>
      </c>
      <c r="J5770">
        <v>3</v>
      </c>
      <c r="K5770">
        <v>3</v>
      </c>
      <c r="L5770">
        <v>5040</v>
      </c>
      <c r="M5770" t="str">
        <v>CNY</v>
      </c>
      <c r="N5770">
        <v>1.08</v>
      </c>
      <c r="O5770">
        <v>5040</v>
      </c>
      <c r="P5770">
        <v>5443.2000000000007</v>
      </c>
      <c r="Q5770" t="str">
        <v>C66SZX-SMT SERVICE</v>
      </c>
      <c r="R5770" t="str">
        <v>Dongguan Cowell Optic Electronics Co., Ltd.</v>
      </c>
      <c r="S5770" t="str">
        <v>Same</v>
      </c>
      <c r="T5770">
        <v>906565</v>
      </c>
      <c r="U5770">
        <v>1991.16</v>
      </c>
      <c r="V5770" t="str">
        <v>309ASY INV-PTS SALES</v>
      </c>
      <c r="W5770">
        <v>0</v>
      </c>
      <c r="X5770">
        <v>0</v>
      </c>
      <c r="Y5770">
        <v>1528247</v>
      </c>
      <c r="Z5770" t="str">
        <v>东莞高伟光学电子有限公司</v>
      </c>
      <c r="AA5770">
        <v>0</v>
      </c>
      <c r="AB5770">
        <v>2024</v>
      </c>
      <c r="AC5770">
        <v>8</v>
      </c>
      <c r="AD5770" t="str">
        <v>Q2</v>
      </c>
      <c r="AE5770" t="str">
        <v>FY24/25</v>
      </c>
      <c r="AF5770" t="str">
        <v>SOUTH</v>
      </c>
    </row>
    <row r="5771" spans="1:32">
      <c r="A5771" t="str">
        <v>ESHL</v>
      </c>
      <c r="B5771" t="str">
        <v>SHA</v>
      </c>
      <c r="C5771" t="str">
        <v>SPARES/OTHER</v>
      </c>
      <c r="D5771" s="4">
        <v>45525</v>
      </c>
      <c r="E5771" t="str">
        <v>OTHERS</v>
      </c>
      <c r="F5771">
        <v>14104607</v>
      </c>
      <c r="G5771">
        <v>45525</v>
      </c>
      <c r="H5771" t="str">
        <v>SHNW|Qutss-n70L</v>
      </c>
      <c r="I5771" t="str">
        <v>Nozzle insert-n70L</v>
      </c>
      <c r="J5771">
        <v>5</v>
      </c>
      <c r="K5771">
        <v>5</v>
      </c>
      <c r="L5771">
        <v>53716.81</v>
      </c>
      <c r="M5771" t="str">
        <v>CNY</v>
      </c>
      <c r="N5771">
        <v>1.08</v>
      </c>
      <c r="O5771">
        <v>53716.81</v>
      </c>
      <c r="P5771">
        <v>58014.154800000004</v>
      </c>
      <c r="Q5771" t="str">
        <v>C66SHA-SERVICE GROUP</v>
      </c>
      <c r="R5771" t="str">
        <v>Beilong Precision Technology Co., Ltd.</v>
      </c>
      <c r="S5771" t="str">
        <v>Same</v>
      </c>
      <c r="T5771">
        <v>906566</v>
      </c>
      <c r="U5771">
        <v>37225</v>
      </c>
      <c r="V5771" t="str">
        <v>309ASY INV-PTS SALES</v>
      </c>
      <c r="W5771">
        <v>0</v>
      </c>
      <c r="X5771">
        <v>0</v>
      </c>
      <c r="Y5771">
        <v>1529111</v>
      </c>
      <c r="Z5771" t="str">
        <v>贝隆精密科技股份有限公司</v>
      </c>
      <c r="AA5771">
        <v>0</v>
      </c>
      <c r="AB5771">
        <v>2024</v>
      </c>
      <c r="AC5771">
        <v>8</v>
      </c>
      <c r="AD5771" t="str">
        <v>Q2</v>
      </c>
      <c r="AE5771" t="str">
        <v>FY24/25</v>
      </c>
      <c r="AF5771" t="str">
        <v>EAST</v>
      </c>
    </row>
    <row r="5772" spans="1:32">
      <c r="A5772" t="str">
        <v>ESHL</v>
      </c>
      <c r="B5772" t="str">
        <v>SHA</v>
      </c>
      <c r="C5772" t="str">
        <v>CONTRACT_FEE</v>
      </c>
      <c r="D5772" s="4">
        <v>45527</v>
      </c>
      <c r="E5772" t="str">
        <v>YAMAHA</v>
      </c>
      <c r="F5772">
        <v>13100298</v>
      </c>
      <c r="G5772">
        <v>45527</v>
      </c>
      <c r="H5772" t="str">
        <v>YMCT|REPAIR CHARGE</v>
      </c>
      <c r="I5772" t="str">
        <v>REPAIR CHARGE</v>
      </c>
      <c r="J5772">
        <v>1</v>
      </c>
      <c r="K5772">
        <v>1</v>
      </c>
      <c r="L5772">
        <v>13628.32</v>
      </c>
      <c r="M5772" t="str">
        <v>CNY</v>
      </c>
      <c r="N5772">
        <v>1.08</v>
      </c>
      <c r="O5772">
        <v>13628.32</v>
      </c>
      <c r="P5772">
        <v>14718.5856</v>
      </c>
      <c r="Q5772" t="str">
        <v>C66SHA-SERVICE GROUP</v>
      </c>
      <c r="R5772" t="str">
        <v>Ningbo Hanpu Tools Co., Ltd.</v>
      </c>
      <c r="S5772" t="str">
        <v>Same</v>
      </c>
      <c r="T5772">
        <v>906567</v>
      </c>
      <c r="U5772">
        <v>0</v>
      </c>
      <c r="V5772" t="str">
        <v>309ASY INV-CONTRACT</v>
      </c>
      <c r="W5772">
        <v>0</v>
      </c>
      <c r="X5772">
        <v>0</v>
      </c>
      <c r="Y5772">
        <v>0</v>
      </c>
      <c r="Z5772" t="str">
        <v>宁波汉浦工具有限公司</v>
      </c>
      <c r="AA5772">
        <v>0</v>
      </c>
      <c r="AB5772">
        <v>2024</v>
      </c>
      <c r="AC5772">
        <v>8</v>
      </c>
      <c r="AD5772" t="str">
        <v>Q2</v>
      </c>
      <c r="AE5772" t="str">
        <v>FY24/25</v>
      </c>
      <c r="AF5772" t="str">
        <v>EAST</v>
      </c>
    </row>
    <row r="5773" spans="1:32">
      <c r="A5773" t="str">
        <v>ESHL</v>
      </c>
      <c r="B5773" t="str">
        <v>SHA</v>
      </c>
      <c r="C5773" t="str">
        <v>FEEDER</v>
      </c>
      <c r="D5773" s="4">
        <v>45532</v>
      </c>
      <c r="E5773" t="str">
        <v>YAMAHA</v>
      </c>
      <c r="F5773">
        <v>14104608</v>
      </c>
      <c r="G5773">
        <v>45532</v>
      </c>
      <c r="H5773" t="str">
        <v>YMCT|KLJ-MC200-00</v>
      </c>
      <c r="I5773" t="str">
        <v>ZS FEEDER ASSY. 1216</v>
      </c>
      <c r="J5773">
        <v>5</v>
      </c>
      <c r="K5773">
        <v>5</v>
      </c>
      <c r="L5773">
        <v>14845.13</v>
      </c>
      <c r="M5773" t="str">
        <v>CNY</v>
      </c>
      <c r="N5773">
        <v>1.08</v>
      </c>
      <c r="O5773">
        <v>14845.13</v>
      </c>
      <c r="P5773">
        <v>16032.740400000001</v>
      </c>
      <c r="Q5773" t="str">
        <v>C66SHA-SERVICE GROUP</v>
      </c>
      <c r="R5773" t="str">
        <v>Shanghai Chuangpeng Electronic Technology Co., Ltd</v>
      </c>
      <c r="S5773" t="str">
        <v>Same</v>
      </c>
      <c r="T5773">
        <v>906570</v>
      </c>
      <c r="U5773">
        <v>17046.75</v>
      </c>
      <c r="V5773" t="str">
        <v>309ASY INV-PTS SALES</v>
      </c>
      <c r="W5773">
        <v>0</v>
      </c>
      <c r="X5773">
        <v>0</v>
      </c>
      <c r="Y5773">
        <v>1534226</v>
      </c>
      <c r="Z5773" t="str">
        <v>上海创鹏电子科技有限公司</v>
      </c>
      <c r="AA5773">
        <v>0</v>
      </c>
      <c r="AB5773">
        <v>2024</v>
      </c>
      <c r="AC5773">
        <v>8</v>
      </c>
      <c r="AD5773" t="str">
        <v>Q2</v>
      </c>
      <c r="AE5773" t="str">
        <v>FY24/25</v>
      </c>
      <c r="AF5773" t="str">
        <v>EAST</v>
      </c>
    </row>
    <row r="5774" spans="1:32">
      <c r="A5774" t="str">
        <v>ESHL</v>
      </c>
      <c r="B5774" t="str">
        <v>SHA</v>
      </c>
      <c r="C5774" t="str">
        <v>FEEDER</v>
      </c>
      <c r="D5774" s="4">
        <v>45532</v>
      </c>
      <c r="E5774" t="str">
        <v>YAMAHA</v>
      </c>
      <c r="F5774">
        <v>14104608</v>
      </c>
      <c r="G5774">
        <v>45532</v>
      </c>
      <c r="H5774" t="str">
        <v>YMCT|KLJ-MC400-00</v>
      </c>
      <c r="I5774" t="str">
        <v>ZS FEEDER ASSY. 24mm</v>
      </c>
      <c r="J5774">
        <v>3</v>
      </c>
      <c r="K5774">
        <v>3</v>
      </c>
      <c r="L5774">
        <v>9796.4599999999991</v>
      </c>
      <c r="M5774" t="str">
        <v>CNY</v>
      </c>
      <c r="N5774">
        <v>1.08</v>
      </c>
      <c r="O5774">
        <v>9796.4599999999991</v>
      </c>
      <c r="P5774">
        <v>10580.176799999999</v>
      </c>
      <c r="Q5774" t="str">
        <v>C66SHA-SERVICE GROUP</v>
      </c>
      <c r="R5774" t="str">
        <v>Shanghai Chuangpeng Electronic Technology Co., Ltd</v>
      </c>
      <c r="S5774" t="str">
        <v>Same</v>
      </c>
      <c r="T5774">
        <v>906570</v>
      </c>
      <c r="U5774">
        <v>11152.97</v>
      </c>
      <c r="V5774" t="str">
        <v>309ASY INV-PTS SALES</v>
      </c>
      <c r="W5774">
        <v>0</v>
      </c>
      <c r="X5774">
        <v>0</v>
      </c>
      <c r="Y5774">
        <v>1534226</v>
      </c>
      <c r="Z5774" t="str">
        <v>上海创鹏电子科技有限公司</v>
      </c>
      <c r="AA5774">
        <v>0</v>
      </c>
      <c r="AB5774">
        <v>2024</v>
      </c>
      <c r="AC5774">
        <v>8</v>
      </c>
      <c r="AD5774" t="str">
        <v>Q2</v>
      </c>
      <c r="AE5774" t="str">
        <v>FY24/25</v>
      </c>
      <c r="AF5774" t="str">
        <v>EAST</v>
      </c>
    </row>
    <row r="5775" spans="1:32">
      <c r="A5775" t="str">
        <v>ESHL</v>
      </c>
      <c r="B5775" t="str">
        <v>SHA</v>
      </c>
      <c r="C5775" t="str">
        <v>FEEDER</v>
      </c>
      <c r="D5775" s="4">
        <v>45532</v>
      </c>
      <c r="E5775" t="str">
        <v>YAMAHA</v>
      </c>
      <c r="F5775">
        <v>14104608</v>
      </c>
      <c r="G5775">
        <v>45532</v>
      </c>
      <c r="H5775" t="str">
        <v>YMCT|KLJ-MC400-00</v>
      </c>
      <c r="I5775" t="str">
        <v>ZS FEEDER ASSY. 24mm</v>
      </c>
      <c r="J5775">
        <v>5</v>
      </c>
      <c r="K5775">
        <v>5</v>
      </c>
      <c r="L5775">
        <v>16327.43</v>
      </c>
      <c r="M5775" t="str">
        <v>CNY</v>
      </c>
      <c r="N5775">
        <v>1.08</v>
      </c>
      <c r="O5775">
        <v>16327.43</v>
      </c>
      <c r="P5775">
        <v>17633.624400000001</v>
      </c>
      <c r="Q5775" t="str">
        <v>C66SHA-SERVICE GROUP</v>
      </c>
      <c r="R5775" t="str">
        <v>Shanghai Chuangpeng Electronic Technology Co., Ltd</v>
      </c>
      <c r="S5775" t="str">
        <v>Same</v>
      </c>
      <c r="T5775">
        <v>906570</v>
      </c>
      <c r="U5775">
        <v>18588.28</v>
      </c>
      <c r="V5775" t="str">
        <v>309ASY INV-PTS SALES</v>
      </c>
      <c r="W5775">
        <v>0</v>
      </c>
      <c r="X5775">
        <v>0</v>
      </c>
      <c r="Y5775">
        <v>1534226</v>
      </c>
      <c r="Z5775" t="str">
        <v>上海创鹏电子科技有限公司</v>
      </c>
      <c r="AA5775">
        <v>0</v>
      </c>
      <c r="AB5775">
        <v>2024</v>
      </c>
      <c r="AC5775">
        <v>8</v>
      </c>
      <c r="AD5775" t="str">
        <v>Q2</v>
      </c>
      <c r="AE5775" t="str">
        <v>FY24/25</v>
      </c>
      <c r="AF5775" t="str">
        <v>EAST</v>
      </c>
    </row>
    <row r="5776" spans="1:32">
      <c r="A5776" t="str">
        <v>ESHL</v>
      </c>
      <c r="B5776" t="str">
        <v>BJS</v>
      </c>
      <c r="C5776" t="str">
        <v>FEEDER</v>
      </c>
      <c r="D5776" s="4">
        <v>45532</v>
      </c>
      <c r="E5776" t="str">
        <v>YAMAHA</v>
      </c>
      <c r="F5776">
        <v>14104609</v>
      </c>
      <c r="G5776">
        <v>45532</v>
      </c>
      <c r="H5776" t="str">
        <v>YMCT|KHJ-MC100-00</v>
      </c>
      <c r="I5776" t="str">
        <v>SS TAPE FEEDER 8mm</v>
      </c>
      <c r="J5776">
        <v>15</v>
      </c>
      <c r="K5776">
        <v>15</v>
      </c>
      <c r="L5776">
        <v>30331.86</v>
      </c>
      <c r="M5776" t="str">
        <v>CNY</v>
      </c>
      <c r="N5776">
        <v>1.08</v>
      </c>
      <c r="O5776">
        <v>30331.86</v>
      </c>
      <c r="P5776">
        <v>32758.408800000001</v>
      </c>
      <c r="Q5776" t="str">
        <v>C66BJS-SMT SERVICE</v>
      </c>
      <c r="R5776" t="str">
        <v>Beijing Xincheng Technology Co., Ltd.</v>
      </c>
      <c r="S5776" t="str">
        <v>Same</v>
      </c>
      <c r="T5776">
        <v>906568</v>
      </c>
      <c r="U5776">
        <v>32843.24</v>
      </c>
      <c r="V5776" t="str">
        <v>309ASY INV-PTS SALES</v>
      </c>
      <c r="W5776">
        <v>0</v>
      </c>
      <c r="X5776" t="str">
        <v>C66BJS20240807-1</v>
      </c>
      <c r="Y5776">
        <v>1534253</v>
      </c>
      <c r="Z5776" t="str">
        <v>北京新成科技有限公司</v>
      </c>
      <c r="AA5776">
        <v>0</v>
      </c>
      <c r="AB5776">
        <v>2024</v>
      </c>
      <c r="AC5776">
        <v>8</v>
      </c>
      <c r="AD5776" t="str">
        <v>Q2</v>
      </c>
      <c r="AE5776" t="str">
        <v>FY24/25</v>
      </c>
      <c r="AF5776" t="str">
        <v>NORTH</v>
      </c>
    </row>
    <row r="5777" spans="1:32">
      <c r="A5777" t="str">
        <v>ESHL</v>
      </c>
      <c r="B5777" t="str">
        <v>BJS</v>
      </c>
      <c r="C5777" t="str">
        <v>FEEDER</v>
      </c>
      <c r="D5777" s="4">
        <v>45532</v>
      </c>
      <c r="E5777" t="str">
        <v>YAMAHA</v>
      </c>
      <c r="F5777">
        <v>14104610</v>
      </c>
      <c r="G5777">
        <v>45532</v>
      </c>
      <c r="H5777" t="str">
        <v>YMCT|KHJ-MC100-00</v>
      </c>
      <c r="I5777" t="str">
        <v>SS TAPE FEEDER 8mm</v>
      </c>
      <c r="J5777">
        <v>5</v>
      </c>
      <c r="K5777">
        <v>5</v>
      </c>
      <c r="L5777">
        <v>9734.51</v>
      </c>
      <c r="M5777" t="str">
        <v>CNY</v>
      </c>
      <c r="N5777">
        <v>1.08</v>
      </c>
      <c r="O5777">
        <v>9734.51</v>
      </c>
      <c r="P5777">
        <v>10513.2708</v>
      </c>
      <c r="Q5777" t="str">
        <v>C66BJS-SMT SERVICE</v>
      </c>
      <c r="R5777" t="str">
        <v>Huizhou Boketong Technology Co., Ltd.</v>
      </c>
      <c r="S5777" t="str">
        <v>Beijing Xintuo Zhonglian Technology Co., Ltd.</v>
      </c>
      <c r="T5777">
        <v>906569</v>
      </c>
      <c r="U5777">
        <v>10947.75</v>
      </c>
      <c r="V5777" t="str">
        <v>309ASY INV-PTS SALES</v>
      </c>
      <c r="W5777">
        <v>0</v>
      </c>
      <c r="X5777" t="str">
        <v>C66BJ25025</v>
      </c>
      <c r="Y5777">
        <v>1534255</v>
      </c>
      <c r="Z5777" t="str">
        <v>北京鑫拓众联科技有限公司</v>
      </c>
      <c r="AA5777">
        <v>0</v>
      </c>
      <c r="AB5777">
        <v>2024</v>
      </c>
      <c r="AC5777">
        <v>8</v>
      </c>
      <c r="AD5777" t="str">
        <v>Q2</v>
      </c>
      <c r="AE5777" t="str">
        <v>FY24/25</v>
      </c>
      <c r="AF5777" t="str">
        <v>NORTH</v>
      </c>
    </row>
    <row r="5778" spans="1:32">
      <c r="A5778" t="str">
        <v>ESHL</v>
      </c>
      <c r="B5778" t="str">
        <v>BJS</v>
      </c>
      <c r="C5778" t="str">
        <v>SPARES/OTHER</v>
      </c>
      <c r="D5778" s="4">
        <v>45537</v>
      </c>
      <c r="E5778" t="str">
        <v>HELLER</v>
      </c>
      <c r="F5778">
        <v>14104611</v>
      </c>
      <c r="G5778">
        <v>45537</v>
      </c>
      <c r="H5778" t="str">
        <v>HELI|593555</v>
      </c>
      <c r="I5778" t="str">
        <v>HIGH TEMPERATURE LUBE OIL (250ML)</v>
      </c>
      <c r="J5778">
        <v>2</v>
      </c>
      <c r="K5778">
        <v>2</v>
      </c>
      <c r="L5778">
        <v>1274.3399999999999</v>
      </c>
      <c r="M5778" t="str">
        <v>CNY</v>
      </c>
      <c r="N5778">
        <v>1.0980000000000001</v>
      </c>
      <c r="O5778">
        <v>1274.3399999999999</v>
      </c>
      <c r="P5778">
        <v>1399.22532</v>
      </c>
      <c r="Q5778" t="str">
        <v>C66BJS-SMT SERVICE</v>
      </c>
      <c r="R5778" t="str">
        <v>Weifang Goertek Microelectronics Co., Ltd.</v>
      </c>
      <c r="S5778" t="str">
        <v>Same</v>
      </c>
      <c r="T5778">
        <v>906571</v>
      </c>
      <c r="U5778">
        <v>1084.21</v>
      </c>
      <c r="V5778" t="str">
        <v>309ASY INV-PTS SALES</v>
      </c>
      <c r="W5778">
        <v>0</v>
      </c>
      <c r="X5778" t="str">
        <v>S202305180283-10</v>
      </c>
      <c r="Y5778">
        <v>1537114</v>
      </c>
      <c r="Z5778" t="str">
        <v>潍坊歌尔微电子有限公司</v>
      </c>
      <c r="AA5778">
        <v>0</v>
      </c>
      <c r="AB5778">
        <v>2024</v>
      </c>
      <c r="AC5778">
        <v>9</v>
      </c>
      <c r="AD5778" t="str">
        <v>Q2</v>
      </c>
      <c r="AE5778" t="str">
        <v>FY24/25</v>
      </c>
      <c r="AF5778" t="str">
        <v>NORTH</v>
      </c>
    </row>
    <row r="5779" spans="1:32">
      <c r="A5779" t="str">
        <v>ESHL</v>
      </c>
      <c r="B5779" t="str">
        <v>SHA</v>
      </c>
      <c r="C5779" t="str">
        <v>SPARES/OTHER</v>
      </c>
      <c r="D5779" s="4">
        <v>45539</v>
      </c>
      <c r="E5779" t="str">
        <v>YAMAHA</v>
      </c>
      <c r="F5779">
        <v>14104612</v>
      </c>
      <c r="G5779">
        <v>45539</v>
      </c>
      <c r="H5779" t="str">
        <v>YMCT|KLW-M66R5-00</v>
      </c>
      <c r="I5779" t="str">
        <v>HNS FES PWR</v>
      </c>
      <c r="J5779">
        <v>1</v>
      </c>
      <c r="K5779">
        <v>1</v>
      </c>
      <c r="L5779">
        <v>782.3</v>
      </c>
      <c r="M5779" t="str">
        <v>CNY</v>
      </c>
      <c r="N5779">
        <v>1.0980000000000001</v>
      </c>
      <c r="O5779">
        <v>782.3</v>
      </c>
      <c r="P5779">
        <v>858.96540000000005</v>
      </c>
      <c r="Q5779" t="str">
        <v>C66SHA-SERVICE GROUP</v>
      </c>
      <c r="R5779" t="str">
        <v>Suzhou Inovance Technology Co Ltd</v>
      </c>
      <c r="S5779" t="str">
        <v>Same</v>
      </c>
      <c r="T5779">
        <v>906574</v>
      </c>
      <c r="U5779">
        <v>367</v>
      </c>
      <c r="V5779" t="str">
        <v>309ASY INV-PTS SALES</v>
      </c>
      <c r="W5779">
        <v>0</v>
      </c>
      <c r="X5779">
        <v>0</v>
      </c>
      <c r="Y5779">
        <v>1539163</v>
      </c>
      <c r="Z5779" t="str">
        <v>苏州汇川技术有限公司</v>
      </c>
      <c r="AA5779">
        <v>0</v>
      </c>
      <c r="AB5779">
        <v>2024</v>
      </c>
      <c r="AC5779">
        <v>9</v>
      </c>
      <c r="AD5779" t="str">
        <v>Q2</v>
      </c>
      <c r="AE5779" t="str">
        <v>FY24/25</v>
      </c>
      <c r="AF5779" t="str">
        <v>EAST</v>
      </c>
    </row>
    <row r="5780" spans="1:32">
      <c r="A5780" t="str">
        <v>ESHL</v>
      </c>
      <c r="B5780" t="str">
        <v>SHA</v>
      </c>
      <c r="C5780" t="str">
        <v>SPARES/OTHER</v>
      </c>
      <c r="D5780" s="4">
        <v>45539</v>
      </c>
      <c r="E5780" t="str">
        <v>YAMAHA</v>
      </c>
      <c r="F5780">
        <v>14104612</v>
      </c>
      <c r="G5780">
        <v>45539</v>
      </c>
      <c r="H5780" t="str">
        <v>YMCT|KHJ-MC134-00</v>
      </c>
      <c r="I5780" t="str">
        <v>GEAR IDLE F1</v>
      </c>
      <c r="J5780">
        <v>1</v>
      </c>
      <c r="K5780">
        <v>1</v>
      </c>
      <c r="L5780">
        <v>29.2</v>
      </c>
      <c r="M5780" t="str">
        <v>CNY</v>
      </c>
      <c r="N5780">
        <v>1.0980000000000001</v>
      </c>
      <c r="O5780">
        <v>29.2</v>
      </c>
      <c r="P5780">
        <v>32.061599999999999</v>
      </c>
      <c r="Q5780" t="str">
        <v>C66SHA-SERVICE GROUP</v>
      </c>
      <c r="R5780" t="str">
        <v>Suzhou Inovance Technology Co Ltd</v>
      </c>
      <c r="S5780" t="str">
        <v>Same</v>
      </c>
      <c r="T5780">
        <v>906574</v>
      </c>
      <c r="U5780">
        <v>17.28</v>
      </c>
      <c r="V5780" t="str">
        <v>309ASY INV-PTS SALES</v>
      </c>
      <c r="W5780">
        <v>0</v>
      </c>
      <c r="X5780">
        <v>0</v>
      </c>
      <c r="Y5780">
        <v>1539163</v>
      </c>
      <c r="Z5780" t="str">
        <v>苏州汇川技术有限公司</v>
      </c>
      <c r="AA5780">
        <v>0</v>
      </c>
      <c r="AB5780">
        <v>2024</v>
      </c>
      <c r="AC5780">
        <v>9</v>
      </c>
      <c r="AD5780" t="str">
        <v>Q2</v>
      </c>
      <c r="AE5780" t="str">
        <v>FY24/25</v>
      </c>
      <c r="AF5780" t="str">
        <v>EAST</v>
      </c>
    </row>
    <row r="5781" spans="1:32">
      <c r="A5781" t="str">
        <v>ESHL</v>
      </c>
      <c r="B5781" t="str">
        <v>SHA</v>
      </c>
      <c r="C5781" t="str">
        <v>SPARES/OTHER</v>
      </c>
      <c r="D5781" s="4">
        <v>45539</v>
      </c>
      <c r="E5781" t="str">
        <v>YAMAHA</v>
      </c>
      <c r="F5781">
        <v>14104612</v>
      </c>
      <c r="G5781">
        <v>45539</v>
      </c>
      <c r="H5781" t="str">
        <v>YMCT|KHJ-MC135-00</v>
      </c>
      <c r="I5781" t="str">
        <v>GEAR IDLE F2</v>
      </c>
      <c r="J5781">
        <v>6</v>
      </c>
      <c r="K5781">
        <v>6</v>
      </c>
      <c r="L5781">
        <v>191.15</v>
      </c>
      <c r="M5781" t="str">
        <v>CNY</v>
      </c>
      <c r="N5781">
        <v>1.0980000000000001</v>
      </c>
      <c r="O5781">
        <v>191.15</v>
      </c>
      <c r="P5781">
        <v>209.88270000000003</v>
      </c>
      <c r="Q5781" t="str">
        <v>C66SHA-SERVICE GROUP</v>
      </c>
      <c r="R5781" t="str">
        <v>Suzhou Inovance Technology Co Ltd</v>
      </c>
      <c r="S5781" t="str">
        <v>Same</v>
      </c>
      <c r="T5781">
        <v>906574</v>
      </c>
      <c r="U5781">
        <v>110.16</v>
      </c>
      <c r="V5781" t="str">
        <v>309ASY INV-PTS SALES</v>
      </c>
      <c r="W5781">
        <v>0</v>
      </c>
      <c r="X5781">
        <v>0</v>
      </c>
      <c r="Y5781">
        <v>1539163</v>
      </c>
      <c r="Z5781" t="str">
        <v>苏州汇川技术有限公司</v>
      </c>
      <c r="AA5781">
        <v>0</v>
      </c>
      <c r="AB5781">
        <v>2024</v>
      </c>
      <c r="AC5781">
        <v>9</v>
      </c>
      <c r="AD5781" t="str">
        <v>Q2</v>
      </c>
      <c r="AE5781" t="str">
        <v>FY24/25</v>
      </c>
      <c r="AF5781" t="str">
        <v>EAST</v>
      </c>
    </row>
    <row r="5782" spans="1:32">
      <c r="A5782" t="str">
        <v>ESHL</v>
      </c>
      <c r="B5782" t="str">
        <v>XIY</v>
      </c>
      <c r="C5782" t="str">
        <v>SPARES/OTHER</v>
      </c>
      <c r="D5782" s="4">
        <v>45539</v>
      </c>
      <c r="E5782" t="str">
        <v>YAMAHA</v>
      </c>
      <c r="F5782">
        <v>14104613</v>
      </c>
      <c r="G5782">
        <v>45539</v>
      </c>
      <c r="H5782" t="str">
        <v>YMCT|KKD-M78C0-00</v>
      </c>
      <c r="I5782" t="str">
        <v>SCAN CAM.ASSY</v>
      </c>
      <c r="J5782">
        <v>1</v>
      </c>
      <c r="K5782">
        <v>1</v>
      </c>
      <c r="L5782">
        <v>31858.41</v>
      </c>
      <c r="M5782" t="str">
        <v>CNY</v>
      </c>
      <c r="N5782">
        <v>1.0980000000000001</v>
      </c>
      <c r="O5782">
        <v>31858.41</v>
      </c>
      <c r="P5782">
        <v>34980.534180000002</v>
      </c>
      <c r="Q5782" t="str">
        <v>C66XIY-SERVICE GROUP</v>
      </c>
      <c r="R5782" t="str">
        <v>Henan Hozel Electronics Co., Ltd.</v>
      </c>
      <c r="S5782" t="str">
        <v>Same</v>
      </c>
      <c r="T5782">
        <v>906575</v>
      </c>
      <c r="U5782">
        <v>12126</v>
      </c>
      <c r="V5782" t="str">
        <v>309ASY INV-PTS SALES</v>
      </c>
      <c r="W5782">
        <v>0</v>
      </c>
      <c r="X5782">
        <v>0</v>
      </c>
      <c r="Y5782">
        <v>1539237</v>
      </c>
      <c r="Z5782" t="str">
        <v>河南皓泽电子股份有限公司</v>
      </c>
      <c r="AA5782">
        <v>0</v>
      </c>
      <c r="AB5782">
        <v>2024</v>
      </c>
      <c r="AC5782">
        <v>9</v>
      </c>
      <c r="AD5782" t="str">
        <v>Q2</v>
      </c>
      <c r="AE5782" t="str">
        <v>FY24/25</v>
      </c>
      <c r="AF5782" t="str">
        <v>WEST</v>
      </c>
    </row>
    <row r="5783" spans="1:32">
      <c r="A5783" t="str">
        <v>ESHL</v>
      </c>
      <c r="B5783" t="str">
        <v>SHA</v>
      </c>
      <c r="C5783" t="str">
        <v>SERVICE_CHARGE</v>
      </c>
      <c r="D5783" s="4">
        <v>45555</v>
      </c>
      <c r="E5783" t="str">
        <v>YAMAHA</v>
      </c>
      <c r="F5783">
        <v>12101320</v>
      </c>
      <c r="G5783">
        <v>45555</v>
      </c>
      <c r="H5783" t="str">
        <v>YMCT|REPAIR CHARGE</v>
      </c>
      <c r="I5783" t="str">
        <v>REPAIR CHARGE</v>
      </c>
      <c r="J5783">
        <v>1</v>
      </c>
      <c r="K5783">
        <v>1</v>
      </c>
      <c r="L5783">
        <v>343.36</v>
      </c>
      <c r="M5783" t="str">
        <v>CNY</v>
      </c>
      <c r="N5783">
        <v>1.0980000000000001</v>
      </c>
      <c r="O5783">
        <v>343.36</v>
      </c>
      <c r="P5783">
        <v>377.00928000000005</v>
      </c>
      <c r="Q5783" t="str">
        <v>C66SHA-SERVICE GROUP</v>
      </c>
      <c r="R5783" t="str">
        <v>Nanjing Feiteng Electronic Technology Co., Ltd.</v>
      </c>
      <c r="S5783" t="str">
        <v>Same</v>
      </c>
      <c r="T5783">
        <v>906579</v>
      </c>
      <c r="U5783">
        <v>0</v>
      </c>
      <c r="V5783" t="str">
        <v>309ASY INV-NON-CON</v>
      </c>
      <c r="W5783">
        <v>0</v>
      </c>
      <c r="X5783">
        <v>0</v>
      </c>
      <c r="Y5783">
        <v>0</v>
      </c>
      <c r="Z5783" t="str">
        <v>南京飞腾电子科技有限公司</v>
      </c>
      <c r="AA5783">
        <v>0</v>
      </c>
      <c r="AB5783">
        <v>2024</v>
      </c>
      <c r="AC5783">
        <v>9</v>
      </c>
      <c r="AD5783" t="str">
        <v>Q2</v>
      </c>
      <c r="AE5783" t="str">
        <v>FY24/25</v>
      </c>
      <c r="AF5783" t="str">
        <v>EAST</v>
      </c>
    </row>
    <row r="5784" spans="1:32">
      <c r="A5784" t="str">
        <v>ESHL</v>
      </c>
      <c r="B5784" t="str">
        <v>SHA</v>
      </c>
      <c r="C5784" t="str">
        <v>SPARES/OTHER</v>
      </c>
      <c r="D5784" s="4">
        <v>45555</v>
      </c>
      <c r="E5784" t="str">
        <v>YAMAHA</v>
      </c>
      <c r="F5784">
        <v>14104614</v>
      </c>
      <c r="G5784">
        <v>45555</v>
      </c>
      <c r="H5784" t="str">
        <v>YMCT|KMB-M3854-00</v>
      </c>
      <c r="I5784" t="str">
        <v>GREASE 30G</v>
      </c>
      <c r="J5784">
        <v>1</v>
      </c>
      <c r="K5784">
        <v>1</v>
      </c>
      <c r="L5784">
        <v>0</v>
      </c>
      <c r="M5784" t="str">
        <v>CNY</v>
      </c>
      <c r="N5784">
        <v>1.0980000000000001</v>
      </c>
      <c r="O5784">
        <v>0</v>
      </c>
      <c r="P5784">
        <v>0</v>
      </c>
      <c r="Q5784" t="str">
        <v>C66SHA-SERVICE GROUP</v>
      </c>
      <c r="R5784" t="str">
        <v>Nanjing Feiteng Electronic Technology Co., Ltd.</v>
      </c>
      <c r="S5784" t="str">
        <v>Same</v>
      </c>
      <c r="T5784">
        <v>906578</v>
      </c>
      <c r="U5784">
        <v>108.73</v>
      </c>
      <c r="V5784" t="str">
        <v>309ASY INV-PTS SALES</v>
      </c>
      <c r="W5784">
        <v>0</v>
      </c>
      <c r="X5784">
        <v>0</v>
      </c>
      <c r="Y5784">
        <v>1552232</v>
      </c>
      <c r="Z5784" t="str">
        <v>南京飞腾电子科技有限公司</v>
      </c>
      <c r="AA5784">
        <v>0</v>
      </c>
      <c r="AB5784">
        <v>2024</v>
      </c>
      <c r="AC5784">
        <v>9</v>
      </c>
      <c r="AD5784" t="str">
        <v>Q2</v>
      </c>
      <c r="AE5784" t="str">
        <v>FY24/25</v>
      </c>
      <c r="AF5784" t="str">
        <v>EAST</v>
      </c>
    </row>
    <row r="5785" spans="1:32">
      <c r="A5785" t="str">
        <v>ESHL</v>
      </c>
      <c r="B5785" t="str">
        <v>SHA</v>
      </c>
      <c r="C5785" t="str">
        <v>SPARES/OTHER</v>
      </c>
      <c r="D5785" s="4">
        <v>45555</v>
      </c>
      <c r="E5785" t="str">
        <v>OTHERS</v>
      </c>
      <c r="F5785">
        <v>14104615</v>
      </c>
      <c r="G5785">
        <v>45555</v>
      </c>
      <c r="H5785" t="str">
        <v>ZMTR|K48-M3856-00X</v>
      </c>
      <c r="I5785" t="str">
        <v>GREASE PACK(NSL)</v>
      </c>
      <c r="J5785">
        <v>10</v>
      </c>
      <c r="K5785">
        <v>10</v>
      </c>
      <c r="L5785">
        <v>4327.43</v>
      </c>
      <c r="M5785" t="str">
        <v>CNY</v>
      </c>
      <c r="N5785">
        <v>1.0980000000000001</v>
      </c>
      <c r="O5785">
        <v>4327.43</v>
      </c>
      <c r="P5785">
        <v>4751.518140000001</v>
      </c>
      <c r="Q5785" t="str">
        <v>C66SHA-SERVICE GROUP</v>
      </c>
      <c r="R5785" t="str">
        <v>Shanghai Keter New Materials Co., Ltd.</v>
      </c>
      <c r="S5785" t="str">
        <v>Same</v>
      </c>
      <c r="T5785">
        <v>906577</v>
      </c>
      <c r="U5785">
        <v>1150.4000000000001</v>
      </c>
      <c r="V5785" t="str">
        <v>309ASY INV-PTS SALES</v>
      </c>
      <c r="W5785">
        <v>0</v>
      </c>
      <c r="X5785">
        <v>0</v>
      </c>
      <c r="Y5785">
        <v>1552226</v>
      </c>
      <c r="Z5785" t="str">
        <v>上海科特新材料股份有限公司</v>
      </c>
      <c r="AA5785">
        <v>0</v>
      </c>
      <c r="AB5785">
        <v>2024</v>
      </c>
      <c r="AC5785">
        <v>9</v>
      </c>
      <c r="AD5785" t="str">
        <v>Q2</v>
      </c>
      <c r="AE5785" t="str">
        <v>FY24/25</v>
      </c>
      <c r="AF5785" t="str">
        <v>EAST</v>
      </c>
    </row>
    <row r="5786" spans="1:32">
      <c r="A5786" t="str">
        <v>ESHL</v>
      </c>
      <c r="B5786" t="str">
        <v>XIY</v>
      </c>
      <c r="C5786" t="str">
        <v>SERVICE_CHARGE</v>
      </c>
      <c r="D5786" s="4">
        <v>45558</v>
      </c>
      <c r="E5786" t="str">
        <v>YAMAHA</v>
      </c>
      <c r="F5786">
        <v>12101321</v>
      </c>
      <c r="G5786">
        <v>45558</v>
      </c>
      <c r="H5786" t="str">
        <v>YMCT|REPAIR CHARGE</v>
      </c>
      <c r="I5786" t="str">
        <v>REPAIR CHARGE</v>
      </c>
      <c r="J5786">
        <v>1</v>
      </c>
      <c r="K5786">
        <v>1</v>
      </c>
      <c r="L5786">
        <v>35398.230000000003</v>
      </c>
      <c r="M5786" t="str">
        <v>CNY</v>
      </c>
      <c r="N5786">
        <v>1.0980000000000001</v>
      </c>
      <c r="O5786">
        <v>35398.230000000003</v>
      </c>
      <c r="P5786">
        <v>38867.256540000009</v>
      </c>
      <c r="Q5786" t="str">
        <v>C66XIY-SERVICE GROUP</v>
      </c>
      <c r="R5786" t="str">
        <v>Zhengzhou Jinfei Electronic Technology Co., Ltd.</v>
      </c>
      <c r="S5786" t="str">
        <v>Same</v>
      </c>
      <c r="T5786">
        <v>906580</v>
      </c>
      <c r="U5786">
        <v>0</v>
      </c>
      <c r="V5786" t="str">
        <v>309ASY INV-NON-CON</v>
      </c>
      <c r="W5786">
        <v>0</v>
      </c>
      <c r="X5786">
        <v>0</v>
      </c>
      <c r="Y5786">
        <v>0</v>
      </c>
      <c r="Z5786" t="str">
        <v>郑州锦飞电子科技有限公司</v>
      </c>
      <c r="AA5786">
        <v>0</v>
      </c>
      <c r="AB5786">
        <v>2024</v>
      </c>
      <c r="AC5786">
        <v>9</v>
      </c>
      <c r="AD5786" t="str">
        <v>Q2</v>
      </c>
      <c r="AE5786" t="str">
        <v>FY24/25</v>
      </c>
      <c r="AF5786" t="str">
        <v>WEST</v>
      </c>
    </row>
    <row r="5787" spans="1:32">
      <c r="A5787" t="str">
        <v>ESHL</v>
      </c>
      <c r="B5787" t="str">
        <v>XIY</v>
      </c>
      <c r="C5787" t="str">
        <v>SPARES/OTHER</v>
      </c>
      <c r="D5787" s="4">
        <v>45558</v>
      </c>
      <c r="E5787" t="str">
        <v>YAMAHA</v>
      </c>
      <c r="F5787">
        <v>14104616</v>
      </c>
      <c r="G5787">
        <v>45558</v>
      </c>
      <c r="H5787" t="str">
        <v>YMCT|KMG-M7300-21</v>
      </c>
      <c r="I5787" t="str">
        <v>MULTI CAM.ASSY.FR</v>
      </c>
      <c r="J5787">
        <v>1</v>
      </c>
      <c r="K5787">
        <v>1</v>
      </c>
      <c r="L5787">
        <v>0</v>
      </c>
      <c r="M5787" t="str">
        <v>CNY</v>
      </c>
      <c r="N5787">
        <v>1.0980000000000001</v>
      </c>
      <c r="O5787">
        <v>0</v>
      </c>
      <c r="P5787">
        <v>0</v>
      </c>
      <c r="Q5787" t="str">
        <v>C66XIY-SERVICE GROUP</v>
      </c>
      <c r="R5787" t="str">
        <v>Zhengzhou Jinfei Electronic Technology Co., Ltd.</v>
      </c>
      <c r="S5787" t="str">
        <v>Same</v>
      </c>
      <c r="T5787">
        <v>906581</v>
      </c>
      <c r="U5787">
        <v>12096.81</v>
      </c>
      <c r="V5787" t="str">
        <v>309ASY INV-PTS SALES</v>
      </c>
      <c r="W5787">
        <v>0</v>
      </c>
      <c r="X5787">
        <v>0</v>
      </c>
      <c r="Y5787">
        <v>1554108</v>
      </c>
      <c r="Z5787" t="str">
        <v>郑州锦飞电子科技有限公司</v>
      </c>
      <c r="AA5787">
        <v>0</v>
      </c>
      <c r="AB5787">
        <v>2024</v>
      </c>
      <c r="AC5787">
        <v>9</v>
      </c>
      <c r="AD5787" t="str">
        <v>Q2</v>
      </c>
      <c r="AE5787" t="str">
        <v>FY24/25</v>
      </c>
      <c r="AF5787" t="str">
        <v>WEST</v>
      </c>
    </row>
    <row r="5788" spans="1:32">
      <c r="A5788" t="str">
        <v>ESHL</v>
      </c>
      <c r="B5788" t="str">
        <v>XIY</v>
      </c>
      <c r="C5788" t="str">
        <v>SPARES/OTHER</v>
      </c>
      <c r="D5788" s="4">
        <v>45558</v>
      </c>
      <c r="E5788" t="str">
        <v>YAMAHA</v>
      </c>
      <c r="F5788">
        <v>14104616</v>
      </c>
      <c r="G5788">
        <v>45558</v>
      </c>
      <c r="H5788" t="str">
        <v>YMCT|KMG-M66GB-00</v>
      </c>
      <c r="I5788" t="str">
        <v>HNS CN25 SIDE LIGHT</v>
      </c>
      <c r="J5788">
        <v>1</v>
      </c>
      <c r="K5788">
        <v>1</v>
      </c>
      <c r="L5788">
        <v>0</v>
      </c>
      <c r="M5788" t="str">
        <v>CNY</v>
      </c>
      <c r="N5788">
        <v>1.0980000000000001</v>
      </c>
      <c r="O5788">
        <v>0</v>
      </c>
      <c r="P5788">
        <v>0</v>
      </c>
      <c r="Q5788" t="str">
        <v>C66XIY-SERVICE GROUP</v>
      </c>
      <c r="R5788" t="str">
        <v>Zhengzhou Jinfei Electronic Technology Co., Ltd.</v>
      </c>
      <c r="S5788" t="str">
        <v>Same</v>
      </c>
      <c r="T5788">
        <v>906581</v>
      </c>
      <c r="U5788">
        <v>129.22999999999999</v>
      </c>
      <c r="V5788" t="str">
        <v>309ASY INV-PTS SALES</v>
      </c>
      <c r="W5788">
        <v>0</v>
      </c>
      <c r="X5788">
        <v>0</v>
      </c>
      <c r="Y5788">
        <v>1554108</v>
      </c>
      <c r="Z5788" t="str">
        <v>郑州锦飞电子科技有限公司</v>
      </c>
      <c r="AA5788">
        <v>0</v>
      </c>
      <c r="AB5788">
        <v>2024</v>
      </c>
      <c r="AC5788">
        <v>9</v>
      </c>
      <c r="AD5788" t="str">
        <v>Q2</v>
      </c>
      <c r="AE5788" t="str">
        <v>FY24/25</v>
      </c>
      <c r="AF5788" t="str">
        <v>WEST</v>
      </c>
    </row>
    <row r="5789" spans="1:32">
      <c r="A5789" t="str">
        <v>ESHL</v>
      </c>
      <c r="B5789" t="str">
        <v>XIY</v>
      </c>
      <c r="C5789" t="str">
        <v>SPARES/OTHER</v>
      </c>
      <c r="D5789" s="4">
        <v>45558</v>
      </c>
      <c r="E5789" t="str">
        <v>YAMAHA</v>
      </c>
      <c r="F5789">
        <v>14104616</v>
      </c>
      <c r="G5789">
        <v>45558</v>
      </c>
      <c r="H5789" t="str">
        <v>YMCT|KMG-M66GD-00</v>
      </c>
      <c r="I5789" t="str">
        <v>HNS CN40 CAMERA PWR</v>
      </c>
      <c r="J5789">
        <v>1</v>
      </c>
      <c r="K5789">
        <v>1</v>
      </c>
      <c r="L5789">
        <v>0</v>
      </c>
      <c r="M5789" t="str">
        <v>CNY</v>
      </c>
      <c r="N5789">
        <v>1.0980000000000001</v>
      </c>
      <c r="O5789">
        <v>0</v>
      </c>
      <c r="P5789">
        <v>0</v>
      </c>
      <c r="Q5789" t="str">
        <v>C66XIY-SERVICE GROUP</v>
      </c>
      <c r="R5789" t="str">
        <v>Zhengzhou Jinfei Electronic Technology Co., Ltd.</v>
      </c>
      <c r="S5789" t="str">
        <v>Same</v>
      </c>
      <c r="T5789">
        <v>906581</v>
      </c>
      <c r="U5789">
        <v>46.67</v>
      </c>
      <c r="V5789" t="str">
        <v>309ASY INV-PTS SALES</v>
      </c>
      <c r="W5789">
        <v>0</v>
      </c>
      <c r="X5789">
        <v>0</v>
      </c>
      <c r="Y5789">
        <v>1554108</v>
      </c>
      <c r="Z5789" t="str">
        <v>郑州锦飞电子科技有限公司</v>
      </c>
      <c r="AA5789">
        <v>0</v>
      </c>
      <c r="AB5789">
        <v>2024</v>
      </c>
      <c r="AC5789">
        <v>9</v>
      </c>
      <c r="AD5789" t="str">
        <v>Q2</v>
      </c>
      <c r="AE5789" t="str">
        <v>FY24/25</v>
      </c>
      <c r="AF5789" t="str">
        <v>WEST</v>
      </c>
    </row>
    <row r="5790" spans="1:32">
      <c r="A5790" t="str">
        <v>ESHL</v>
      </c>
      <c r="B5790" t="str">
        <v>XIY</v>
      </c>
      <c r="C5790" t="str">
        <v>SPARES/OTHER</v>
      </c>
      <c r="D5790" s="4">
        <v>45558</v>
      </c>
      <c r="E5790" t="str">
        <v>YAMAHA</v>
      </c>
      <c r="F5790">
        <v>14104616</v>
      </c>
      <c r="G5790">
        <v>45558</v>
      </c>
      <c r="H5790" t="str">
        <v>YMCT|KLW-M91V2-00</v>
      </c>
      <c r="I5790" t="str">
        <v>BLANKING PLATE</v>
      </c>
      <c r="J5790">
        <v>1</v>
      </c>
      <c r="K5790">
        <v>1</v>
      </c>
      <c r="L5790">
        <v>0</v>
      </c>
      <c r="M5790" t="str">
        <v>CNY</v>
      </c>
      <c r="N5790">
        <v>1.0980000000000001</v>
      </c>
      <c r="O5790">
        <v>0</v>
      </c>
      <c r="P5790">
        <v>0</v>
      </c>
      <c r="Q5790" t="str">
        <v>C66XIY-SERVICE GROUP</v>
      </c>
      <c r="R5790" t="str">
        <v>Zhengzhou Jinfei Electronic Technology Co., Ltd.</v>
      </c>
      <c r="S5790" t="str">
        <v>Same</v>
      </c>
      <c r="T5790">
        <v>906581</v>
      </c>
      <c r="U5790">
        <v>27.58</v>
      </c>
      <c r="V5790" t="str">
        <v>309ASY INV-PTS SALES</v>
      </c>
      <c r="W5790">
        <v>0</v>
      </c>
      <c r="X5790">
        <v>0</v>
      </c>
      <c r="Y5790">
        <v>1554108</v>
      </c>
      <c r="Z5790" t="str">
        <v>郑州锦飞电子科技有限公司</v>
      </c>
      <c r="AA5790">
        <v>0</v>
      </c>
      <c r="AB5790">
        <v>2024</v>
      </c>
      <c r="AC5790">
        <v>9</v>
      </c>
      <c r="AD5790" t="str">
        <v>Q2</v>
      </c>
      <c r="AE5790" t="str">
        <v>FY24/25</v>
      </c>
      <c r="AF5790" t="str">
        <v>WEST</v>
      </c>
    </row>
    <row r="5791" spans="1:32">
      <c r="A5791" t="str">
        <v>ESHL</v>
      </c>
      <c r="B5791" t="str">
        <v>SZX</v>
      </c>
      <c r="C5791" t="str">
        <v>SPARES/OTHER</v>
      </c>
      <c r="D5791" s="4">
        <v>45558</v>
      </c>
      <c r="E5791" t="str">
        <v>YAMAHA</v>
      </c>
      <c r="F5791">
        <v>14104617</v>
      </c>
      <c r="G5791">
        <v>45558</v>
      </c>
      <c r="H5791" t="str">
        <v>YMCT|KLW-M714W-00</v>
      </c>
      <c r="I5791" t="str">
        <v>PLATE SPRING</v>
      </c>
      <c r="J5791">
        <v>10</v>
      </c>
      <c r="K5791">
        <v>10</v>
      </c>
      <c r="L5791">
        <v>200</v>
      </c>
      <c r="M5791" t="str">
        <v>CNY</v>
      </c>
      <c r="N5791">
        <v>1.0980000000000001</v>
      </c>
      <c r="O5791">
        <v>200</v>
      </c>
      <c r="P5791">
        <v>219.60000000000002</v>
      </c>
      <c r="Q5791" t="str">
        <v>C66SZX-SMT SERVICE</v>
      </c>
      <c r="R5791" t="str">
        <v>Dongguan Cowell Optic Electronics Co., Ltd.</v>
      </c>
      <c r="S5791" t="str">
        <v>Same</v>
      </c>
      <c r="T5791">
        <v>906582</v>
      </c>
      <c r="U5791">
        <v>118.8</v>
      </c>
      <c r="V5791" t="str">
        <v>309ASY INV-PTS SALES</v>
      </c>
      <c r="W5791">
        <v>0</v>
      </c>
      <c r="X5791" t="str">
        <v>9月对账单</v>
      </c>
      <c r="Y5791">
        <v>1554280</v>
      </c>
      <c r="Z5791" t="str">
        <v>东莞高伟光学电子有限公司</v>
      </c>
      <c r="AA5791">
        <v>0</v>
      </c>
      <c r="AB5791">
        <v>2024</v>
      </c>
      <c r="AC5791">
        <v>9</v>
      </c>
      <c r="AD5791" t="str">
        <v>Q2</v>
      </c>
      <c r="AE5791" t="str">
        <v>FY24/25</v>
      </c>
      <c r="AF5791" t="str">
        <v>SOUTH</v>
      </c>
    </row>
    <row r="5792" spans="1:32">
      <c r="A5792" t="str">
        <v>ESHL</v>
      </c>
      <c r="B5792" t="str">
        <v>SZX</v>
      </c>
      <c r="C5792" t="str">
        <v>SPARES/OTHER</v>
      </c>
      <c r="D5792" s="4">
        <v>45558</v>
      </c>
      <c r="E5792" t="str">
        <v>YAMAHA</v>
      </c>
      <c r="F5792">
        <v>14104617</v>
      </c>
      <c r="G5792">
        <v>45558</v>
      </c>
      <c r="H5792" t="str">
        <v>YMCT|KMG-M91A2-00</v>
      </c>
      <c r="I5792" t="str">
        <v>BELT(2100-3GT-6)</v>
      </c>
      <c r="J5792">
        <v>2</v>
      </c>
      <c r="K5792">
        <v>2</v>
      </c>
      <c r="L5792">
        <v>660</v>
      </c>
      <c r="M5792" t="str">
        <v>CNY</v>
      </c>
      <c r="N5792">
        <v>1.0980000000000001</v>
      </c>
      <c r="O5792">
        <v>660</v>
      </c>
      <c r="P5792">
        <v>724.68000000000006</v>
      </c>
      <c r="Q5792" t="str">
        <v>C66SZX-SMT SERVICE</v>
      </c>
      <c r="R5792" t="str">
        <v>Dongguan Cowell Optic Electronics Co., Ltd.</v>
      </c>
      <c r="S5792" t="str">
        <v>Same</v>
      </c>
      <c r="T5792">
        <v>906582</v>
      </c>
      <c r="U5792">
        <v>380.6</v>
      </c>
      <c r="V5792" t="str">
        <v>309ASY INV-PTS SALES</v>
      </c>
      <c r="W5792">
        <v>0</v>
      </c>
      <c r="X5792" t="str">
        <v>9月对账单</v>
      </c>
      <c r="Y5792">
        <v>1554280</v>
      </c>
      <c r="Z5792" t="str">
        <v>东莞高伟光学电子有限公司</v>
      </c>
      <c r="AA5792">
        <v>0</v>
      </c>
      <c r="AB5792">
        <v>2024</v>
      </c>
      <c r="AC5792">
        <v>9</v>
      </c>
      <c r="AD5792" t="str">
        <v>Q2</v>
      </c>
      <c r="AE5792" t="str">
        <v>FY24/25</v>
      </c>
      <c r="AF5792" t="str">
        <v>SOUTH</v>
      </c>
    </row>
    <row r="5793" spans="1:32">
      <c r="A5793" t="str">
        <v>ESHL</v>
      </c>
      <c r="B5793" t="str">
        <v>SZX</v>
      </c>
      <c r="C5793" t="str">
        <v>SPARES/OTHER</v>
      </c>
      <c r="D5793" s="4">
        <v>45558</v>
      </c>
      <c r="E5793" t="str">
        <v>OTHERS</v>
      </c>
      <c r="F5793">
        <v>14104617</v>
      </c>
      <c r="G5793">
        <v>45558</v>
      </c>
      <c r="H5793" t="str">
        <v>ZMTR|SA-SMP-PAL-P01</v>
      </c>
      <c r="I5793" t="str">
        <v>SPECIAL NOZZLE</v>
      </c>
      <c r="J5793">
        <v>3</v>
      </c>
      <c r="K5793">
        <v>3</v>
      </c>
      <c r="L5793">
        <v>3450</v>
      </c>
      <c r="M5793" t="str">
        <v>CNY</v>
      </c>
      <c r="N5793">
        <v>1.0980000000000001</v>
      </c>
      <c r="O5793">
        <v>3450</v>
      </c>
      <c r="P5793">
        <v>3788.1000000000004</v>
      </c>
      <c r="Q5793" t="str">
        <v>C66SZX-SMT SERVICE</v>
      </c>
      <c r="R5793" t="str">
        <v>Dongguan Cowell Optic Electronics Co., Ltd.</v>
      </c>
      <c r="S5793" t="str">
        <v>Same</v>
      </c>
      <c r="T5793">
        <v>906582</v>
      </c>
      <c r="U5793">
        <v>1327.44</v>
      </c>
      <c r="V5793" t="str">
        <v>309ASY INV-PTS SALES</v>
      </c>
      <c r="W5793">
        <v>0</v>
      </c>
      <c r="X5793" t="str">
        <v>9月对账单</v>
      </c>
      <c r="Y5793">
        <v>1554280</v>
      </c>
      <c r="Z5793" t="str">
        <v>东莞高伟光学电子有限公司</v>
      </c>
      <c r="AA5793">
        <v>0</v>
      </c>
      <c r="AB5793">
        <v>2024</v>
      </c>
      <c r="AC5793">
        <v>9</v>
      </c>
      <c r="AD5793" t="str">
        <v>Q2</v>
      </c>
      <c r="AE5793" t="str">
        <v>FY24/25</v>
      </c>
      <c r="AF5793" t="str">
        <v>SOUTH</v>
      </c>
    </row>
    <row r="5794" spans="1:32">
      <c r="A5794" t="str">
        <v>ESHL</v>
      </c>
      <c r="B5794" t="str">
        <v>SZX</v>
      </c>
      <c r="C5794" t="str">
        <v>SPARES/OTHER</v>
      </c>
      <c r="D5794" s="4">
        <v>45558</v>
      </c>
      <c r="E5794" t="str">
        <v>YAMAHA</v>
      </c>
      <c r="F5794">
        <v>14104617</v>
      </c>
      <c r="G5794">
        <v>45558</v>
      </c>
      <c r="H5794" t="str">
        <v>YMCT|KG7-M7137-A0</v>
      </c>
      <c r="I5794" t="str">
        <v>LEAF SPRING</v>
      </c>
      <c r="J5794">
        <v>20</v>
      </c>
      <c r="K5794">
        <v>20</v>
      </c>
      <c r="L5794">
        <v>800</v>
      </c>
      <c r="M5794" t="str">
        <v>CNY</v>
      </c>
      <c r="N5794">
        <v>1.0980000000000001</v>
      </c>
      <c r="O5794">
        <v>800</v>
      </c>
      <c r="P5794">
        <v>878.40000000000009</v>
      </c>
      <c r="Q5794" t="str">
        <v>C66SZX-SMT SERVICE</v>
      </c>
      <c r="R5794" t="str">
        <v>Dongguan Cowell Optic Electronics Co., Ltd.</v>
      </c>
      <c r="S5794" t="str">
        <v>Same</v>
      </c>
      <c r="T5794">
        <v>906582</v>
      </c>
      <c r="U5794">
        <v>432</v>
      </c>
      <c r="V5794" t="str">
        <v>309ASY INV-PTS SALES</v>
      </c>
      <c r="W5794">
        <v>0</v>
      </c>
      <c r="X5794" t="str">
        <v>9月对账单</v>
      </c>
      <c r="Y5794">
        <v>1554280</v>
      </c>
      <c r="Z5794" t="str">
        <v>东莞高伟光学电子有限公司</v>
      </c>
      <c r="AA5794">
        <v>0</v>
      </c>
      <c r="AB5794">
        <v>2024</v>
      </c>
      <c r="AC5794">
        <v>9</v>
      </c>
      <c r="AD5794" t="str">
        <v>Q2</v>
      </c>
      <c r="AE5794" t="str">
        <v>FY24/25</v>
      </c>
      <c r="AF5794" t="str">
        <v>SOUTH</v>
      </c>
    </row>
    <row r="5795" spans="1:32">
      <c r="A5795" t="str">
        <v>ESHL</v>
      </c>
      <c r="B5795" t="str">
        <v>SZX</v>
      </c>
      <c r="C5795" t="str">
        <v>SPARES/OTHER</v>
      </c>
      <c r="D5795" s="4">
        <v>45558</v>
      </c>
      <c r="E5795" t="str">
        <v>YAMAHA</v>
      </c>
      <c r="F5795">
        <v>14104617</v>
      </c>
      <c r="G5795">
        <v>45558</v>
      </c>
      <c r="H5795" t="str">
        <v>YMCT|KW4-M1750-21</v>
      </c>
      <c r="I5795" t="str">
        <v>PALLETS FOR ATS15</v>
      </c>
      <c r="J5795">
        <v>8</v>
      </c>
      <c r="K5795">
        <v>8</v>
      </c>
      <c r="L5795">
        <v>7720</v>
      </c>
      <c r="M5795" t="str">
        <v>CNY</v>
      </c>
      <c r="N5795">
        <v>1.0980000000000001</v>
      </c>
      <c r="O5795">
        <v>7720</v>
      </c>
      <c r="P5795">
        <v>8476.5600000000013</v>
      </c>
      <c r="Q5795" t="str">
        <v>C66SZX-SMT SERVICE</v>
      </c>
      <c r="R5795" t="str">
        <v>Dongguan Cowell Optic Electronics Co., Ltd.</v>
      </c>
      <c r="S5795" t="str">
        <v>Same</v>
      </c>
      <c r="T5795">
        <v>906582</v>
      </c>
      <c r="U5795">
        <v>4032</v>
      </c>
      <c r="V5795" t="str">
        <v>309ASY INV-PTS SALES</v>
      </c>
      <c r="W5795">
        <v>0</v>
      </c>
      <c r="X5795" t="str">
        <v>9月对账单</v>
      </c>
      <c r="Y5795">
        <v>1554280</v>
      </c>
      <c r="Z5795" t="str">
        <v>东莞高伟光学电子有限公司</v>
      </c>
      <c r="AA5795">
        <v>0</v>
      </c>
      <c r="AB5795">
        <v>2024</v>
      </c>
      <c r="AC5795">
        <v>9</v>
      </c>
      <c r="AD5795" t="str">
        <v>Q2</v>
      </c>
      <c r="AE5795" t="str">
        <v>FY24/25</v>
      </c>
      <c r="AF5795" t="str">
        <v>SOUTH</v>
      </c>
    </row>
    <row r="5796" spans="1:32">
      <c r="A5796" t="str">
        <v>ESHL</v>
      </c>
      <c r="B5796" t="str">
        <v>SZX</v>
      </c>
      <c r="C5796" t="str">
        <v>SPARES/OTHER</v>
      </c>
      <c r="D5796" s="4">
        <v>45558</v>
      </c>
      <c r="E5796" t="str">
        <v>YAMAHA</v>
      </c>
      <c r="F5796">
        <v>14104617</v>
      </c>
      <c r="G5796">
        <v>45558</v>
      </c>
      <c r="H5796" t="str">
        <v>YMCT|KGK-M5138-00</v>
      </c>
      <c r="I5796" t="str">
        <v>SWITCH EMG ASSY</v>
      </c>
      <c r="J5796">
        <v>1</v>
      </c>
      <c r="K5796">
        <v>1</v>
      </c>
      <c r="L5796">
        <v>270</v>
      </c>
      <c r="M5796" t="str">
        <v>CNY</v>
      </c>
      <c r="N5796">
        <v>1.0980000000000001</v>
      </c>
      <c r="O5796">
        <v>270</v>
      </c>
      <c r="P5796">
        <v>296.46000000000004</v>
      </c>
      <c r="Q5796" t="str">
        <v>C66SZX-SMT SERVICE</v>
      </c>
      <c r="R5796" t="str">
        <v>Dongguan Cowell Optic Electronics Co., Ltd.</v>
      </c>
      <c r="S5796" t="str">
        <v>Same</v>
      </c>
      <c r="T5796">
        <v>906582</v>
      </c>
      <c r="U5796">
        <v>156.19999999999999</v>
      </c>
      <c r="V5796" t="str">
        <v>309ASY INV-PTS SALES</v>
      </c>
      <c r="W5796">
        <v>0</v>
      </c>
      <c r="X5796" t="str">
        <v>9月对账单</v>
      </c>
      <c r="Y5796">
        <v>1554280</v>
      </c>
      <c r="Z5796" t="str">
        <v>东莞高伟光学电子有限公司</v>
      </c>
      <c r="AA5796">
        <v>0</v>
      </c>
      <c r="AB5796">
        <v>2024</v>
      </c>
      <c r="AC5796">
        <v>9</v>
      </c>
      <c r="AD5796" t="str">
        <v>Q2</v>
      </c>
      <c r="AE5796" t="str">
        <v>FY24/25</v>
      </c>
      <c r="AF5796" t="str">
        <v>SOUTH</v>
      </c>
    </row>
    <row r="5797" spans="1:32">
      <c r="A5797" t="str">
        <v>ESHL</v>
      </c>
      <c r="B5797" t="str">
        <v>SZX</v>
      </c>
      <c r="C5797" t="str">
        <v>SPARES/OTHER</v>
      </c>
      <c r="D5797" s="4">
        <v>45558</v>
      </c>
      <c r="E5797" t="str">
        <v>YAMAHA</v>
      </c>
      <c r="F5797">
        <v>14104617</v>
      </c>
      <c r="G5797">
        <v>45558</v>
      </c>
      <c r="H5797" t="str">
        <v>YMCT|KLW-M65NA-00</v>
      </c>
      <c r="I5797" t="str">
        <v>HNS SELECT 1A</v>
      </c>
      <c r="J5797">
        <v>2</v>
      </c>
      <c r="K5797">
        <v>2</v>
      </c>
      <c r="L5797">
        <v>1100</v>
      </c>
      <c r="M5797" t="str">
        <v>CNY</v>
      </c>
      <c r="N5797">
        <v>1.0980000000000001</v>
      </c>
      <c r="O5797">
        <v>1100</v>
      </c>
      <c r="P5797">
        <v>1207.8000000000002</v>
      </c>
      <c r="Q5797" t="str">
        <v>C66SZX-SMT SERVICE</v>
      </c>
      <c r="R5797" t="str">
        <v>Dongguan Cowell Optic Electronics Co., Ltd.</v>
      </c>
      <c r="S5797" t="str">
        <v>Same</v>
      </c>
      <c r="T5797">
        <v>906582</v>
      </c>
      <c r="U5797">
        <v>646.79999999999995</v>
      </c>
      <c r="V5797" t="str">
        <v>309ASY INV-PTS SALES</v>
      </c>
      <c r="W5797">
        <v>0</v>
      </c>
      <c r="X5797" t="str">
        <v>9月对账单</v>
      </c>
      <c r="Y5797">
        <v>1554280</v>
      </c>
      <c r="Z5797" t="str">
        <v>东莞高伟光学电子有限公司</v>
      </c>
      <c r="AA5797">
        <v>0</v>
      </c>
      <c r="AB5797">
        <v>2024</v>
      </c>
      <c r="AC5797">
        <v>9</v>
      </c>
      <c r="AD5797" t="str">
        <v>Q2</v>
      </c>
      <c r="AE5797" t="str">
        <v>FY24/25</v>
      </c>
      <c r="AF5797" t="str">
        <v>SOUTH</v>
      </c>
    </row>
    <row r="5798" spans="1:32">
      <c r="A5798" t="str">
        <v>ESHL</v>
      </c>
      <c r="B5798" t="str">
        <v>SZX</v>
      </c>
      <c r="C5798" t="str">
        <v>SPARES/OTHER</v>
      </c>
      <c r="D5798" s="4">
        <v>45558</v>
      </c>
      <c r="E5798" t="str">
        <v>YAMAHA</v>
      </c>
      <c r="F5798">
        <v>14104617</v>
      </c>
      <c r="G5798">
        <v>45558</v>
      </c>
      <c r="H5798" t="str">
        <v>YMCT|KHL-M4209-21</v>
      </c>
      <c r="I5798" t="str">
        <v>SYSTEM UNIT ASSY</v>
      </c>
      <c r="J5798">
        <v>1</v>
      </c>
      <c r="K5798">
        <v>1</v>
      </c>
      <c r="L5798">
        <v>18130</v>
      </c>
      <c r="M5798" t="str">
        <v>CNY</v>
      </c>
      <c r="N5798">
        <v>1.0980000000000001</v>
      </c>
      <c r="O5798">
        <v>18130</v>
      </c>
      <c r="P5798">
        <v>19906.740000000002</v>
      </c>
      <c r="Q5798" t="str">
        <v>C66SZX-SMT SERVICE</v>
      </c>
      <c r="R5798" t="str">
        <v>Dongguan Cowell Optic Electronics Co., Ltd.</v>
      </c>
      <c r="S5798" t="str">
        <v>Same</v>
      </c>
      <c r="T5798">
        <v>906582</v>
      </c>
      <c r="U5798">
        <v>10131</v>
      </c>
      <c r="V5798" t="str">
        <v>309ASY INV-PTS SALES</v>
      </c>
      <c r="W5798">
        <v>0</v>
      </c>
      <c r="X5798" t="str">
        <v>9月对账单</v>
      </c>
      <c r="Y5798">
        <v>1554280</v>
      </c>
      <c r="Z5798" t="str">
        <v>东莞高伟光学电子有限公司</v>
      </c>
      <c r="AA5798">
        <v>0</v>
      </c>
      <c r="AB5798">
        <v>2024</v>
      </c>
      <c r="AC5798">
        <v>9</v>
      </c>
      <c r="AD5798" t="str">
        <v>Q2</v>
      </c>
      <c r="AE5798" t="str">
        <v>FY24/25</v>
      </c>
      <c r="AF5798" t="str">
        <v>SOUTH</v>
      </c>
    </row>
    <row r="5799" spans="1:32">
      <c r="A5799" t="str">
        <v>ESHL</v>
      </c>
      <c r="B5799" t="str">
        <v>SZX</v>
      </c>
      <c r="C5799" t="str">
        <v>SPARES/OTHER</v>
      </c>
      <c r="D5799" s="4">
        <v>45558</v>
      </c>
      <c r="E5799" t="str">
        <v>YAMAHA</v>
      </c>
      <c r="F5799">
        <v>14104617</v>
      </c>
      <c r="G5799">
        <v>45558</v>
      </c>
      <c r="H5799" t="str">
        <v>YMCT|$TSH4-M5M</v>
      </c>
      <c r="I5799" t="str">
        <v>JOINT(STRAIGHT:W/HOL</v>
      </c>
      <c r="J5799">
        <v>100</v>
      </c>
      <c r="K5799">
        <v>100</v>
      </c>
      <c r="L5799">
        <v>7800</v>
      </c>
      <c r="M5799" t="str">
        <v>CNY</v>
      </c>
      <c r="N5799">
        <v>1.0980000000000001</v>
      </c>
      <c r="O5799">
        <v>7800</v>
      </c>
      <c r="P5799">
        <v>8564.4000000000015</v>
      </c>
      <c r="Q5799" t="str">
        <v>C66SZX-SMT SERVICE</v>
      </c>
      <c r="R5799" t="str">
        <v>Dongguan Cowell Optic Electronics Co., Ltd.</v>
      </c>
      <c r="S5799" t="str">
        <v>Same</v>
      </c>
      <c r="T5799">
        <v>906582</v>
      </c>
      <c r="U5799">
        <v>4840</v>
      </c>
      <c r="V5799" t="str">
        <v>309ASY INV-PTS SALES</v>
      </c>
      <c r="W5799">
        <v>0</v>
      </c>
      <c r="X5799" t="str">
        <v>9月对账单</v>
      </c>
      <c r="Y5799">
        <v>1554280</v>
      </c>
      <c r="Z5799" t="str">
        <v>东莞高伟光学电子有限公司</v>
      </c>
      <c r="AA5799">
        <v>0</v>
      </c>
      <c r="AB5799">
        <v>2024</v>
      </c>
      <c r="AC5799">
        <v>9</v>
      </c>
      <c r="AD5799" t="str">
        <v>Q2</v>
      </c>
      <c r="AE5799" t="str">
        <v>FY24/25</v>
      </c>
      <c r="AF5799" t="str">
        <v>SOUTH</v>
      </c>
    </row>
    <row r="5800" spans="1:32">
      <c r="A5800" t="str">
        <v>ESHL</v>
      </c>
      <c r="B5800" t="str">
        <v>SZX</v>
      </c>
      <c r="C5800" t="str">
        <v>SPARES/OTHER</v>
      </c>
      <c r="D5800" s="4">
        <v>45558</v>
      </c>
      <c r="E5800" t="str">
        <v>YAMAHA</v>
      </c>
      <c r="F5800">
        <v>14104617</v>
      </c>
      <c r="G5800">
        <v>45558</v>
      </c>
      <c r="H5800" t="str">
        <v>YMCT|KLW-M714W-00</v>
      </c>
      <c r="I5800" t="str">
        <v>PLATE SPRING</v>
      </c>
      <c r="J5800">
        <v>100</v>
      </c>
      <c r="K5800">
        <v>100</v>
      </c>
      <c r="L5800">
        <v>1900</v>
      </c>
      <c r="M5800" t="str">
        <v>CNY</v>
      </c>
      <c r="N5800">
        <v>1.0980000000000001</v>
      </c>
      <c r="O5800">
        <v>1900</v>
      </c>
      <c r="P5800">
        <v>2086.2000000000003</v>
      </c>
      <c r="Q5800" t="str">
        <v>C66SZX-SMT SERVICE</v>
      </c>
      <c r="R5800" t="str">
        <v>Dongguan Cowell Optic Electronics Co., Ltd.</v>
      </c>
      <c r="S5800" t="str">
        <v>Same</v>
      </c>
      <c r="T5800">
        <v>906582</v>
      </c>
      <c r="U5800">
        <v>1188</v>
      </c>
      <c r="V5800" t="str">
        <v>309ASY INV-PTS SALES</v>
      </c>
      <c r="W5800">
        <v>0</v>
      </c>
      <c r="X5800" t="str">
        <v>9月对账单</v>
      </c>
      <c r="Y5800">
        <v>1554280</v>
      </c>
      <c r="Z5800" t="str">
        <v>东莞高伟光学电子有限公司</v>
      </c>
      <c r="AA5800">
        <v>0</v>
      </c>
      <c r="AB5800">
        <v>2024</v>
      </c>
      <c r="AC5800">
        <v>9</v>
      </c>
      <c r="AD5800" t="str">
        <v>Q2</v>
      </c>
      <c r="AE5800" t="str">
        <v>FY24/25</v>
      </c>
      <c r="AF5800" t="str">
        <v>SOUTH</v>
      </c>
    </row>
    <row r="5801" spans="1:32">
      <c r="A5801" t="str">
        <v>ESHL</v>
      </c>
      <c r="B5801" t="str">
        <v>SZX</v>
      </c>
      <c r="C5801" t="str">
        <v>SPARES/OTHER</v>
      </c>
      <c r="D5801" s="4">
        <v>45558</v>
      </c>
      <c r="E5801" t="str">
        <v>YAMAHA</v>
      </c>
      <c r="F5801">
        <v>14104617</v>
      </c>
      <c r="G5801">
        <v>45558</v>
      </c>
      <c r="H5801" t="str">
        <v>YMCT|KLW-M8527-00</v>
      </c>
      <c r="I5801" t="str">
        <v>FILTER</v>
      </c>
      <c r="J5801">
        <v>100</v>
      </c>
      <c r="K5801">
        <v>100</v>
      </c>
      <c r="L5801">
        <v>2900</v>
      </c>
      <c r="M5801" t="str">
        <v>CNY</v>
      </c>
      <c r="N5801">
        <v>1.0980000000000001</v>
      </c>
      <c r="O5801">
        <v>2900</v>
      </c>
      <c r="P5801">
        <v>3184.2000000000003</v>
      </c>
      <c r="Q5801" t="str">
        <v>C66SZX-SMT SERVICE</v>
      </c>
      <c r="R5801" t="str">
        <v>Dongguan Cowell Optic Electronics Co., Ltd.</v>
      </c>
      <c r="S5801" t="str">
        <v>Same</v>
      </c>
      <c r="T5801">
        <v>906582</v>
      </c>
      <c r="U5801">
        <v>20055</v>
      </c>
      <c r="V5801" t="str">
        <v>309ASY INV-PTS SALES</v>
      </c>
      <c r="W5801">
        <v>0</v>
      </c>
      <c r="X5801" t="str">
        <v>9月对账单</v>
      </c>
      <c r="Y5801">
        <v>1554280</v>
      </c>
      <c r="Z5801" t="str">
        <v>东莞高伟光学电子有限公司</v>
      </c>
      <c r="AA5801">
        <v>0</v>
      </c>
      <c r="AB5801">
        <v>2024</v>
      </c>
      <c r="AC5801">
        <v>9</v>
      </c>
      <c r="AD5801" t="str">
        <v>Q2</v>
      </c>
      <c r="AE5801" t="str">
        <v>FY24/25</v>
      </c>
      <c r="AF5801" t="str">
        <v>SOUTH</v>
      </c>
    </row>
    <row r="5802" spans="1:32">
      <c r="A5802" t="str">
        <v>ESHL</v>
      </c>
      <c r="B5802" t="str">
        <v>SZX</v>
      </c>
      <c r="C5802" t="str">
        <v>SPARES/OTHER</v>
      </c>
      <c r="D5802" s="4">
        <v>45558</v>
      </c>
      <c r="E5802" t="str">
        <v>YAMAHA</v>
      </c>
      <c r="F5802">
        <v>14104617</v>
      </c>
      <c r="G5802">
        <v>45558</v>
      </c>
      <c r="H5802" t="str">
        <v>YMCT|KHY-M652E-00</v>
      </c>
      <c r="I5802" t="str">
        <v>SENSOR PUORG ASSY</v>
      </c>
      <c r="J5802">
        <v>2</v>
      </c>
      <c r="K5802">
        <v>2</v>
      </c>
      <c r="L5802">
        <v>700</v>
      </c>
      <c r="M5802" t="str">
        <v>CNY</v>
      </c>
      <c r="N5802">
        <v>1.0980000000000001</v>
      </c>
      <c r="O5802">
        <v>700</v>
      </c>
      <c r="P5802">
        <v>768.6</v>
      </c>
      <c r="Q5802" t="str">
        <v>C66SZX-SMT SERVICE</v>
      </c>
      <c r="R5802" t="str">
        <v>Dongguan Cowell Optic Electronics Co., Ltd.</v>
      </c>
      <c r="S5802" t="str">
        <v>Same</v>
      </c>
      <c r="T5802">
        <v>906582</v>
      </c>
      <c r="U5802">
        <v>386</v>
      </c>
      <c r="V5802" t="str">
        <v>309ASY INV-PTS SALES</v>
      </c>
      <c r="W5802">
        <v>0</v>
      </c>
      <c r="X5802" t="str">
        <v>9月对账单</v>
      </c>
      <c r="Y5802">
        <v>1554280</v>
      </c>
      <c r="Z5802" t="str">
        <v>东莞高伟光学电子有限公司</v>
      </c>
      <c r="AA5802">
        <v>0</v>
      </c>
      <c r="AB5802">
        <v>2024</v>
      </c>
      <c r="AC5802">
        <v>9</v>
      </c>
      <c r="AD5802" t="str">
        <v>Q2</v>
      </c>
      <c r="AE5802" t="str">
        <v>FY24/25</v>
      </c>
      <c r="AF5802" t="str">
        <v>SOUTH</v>
      </c>
    </row>
    <row r="5803" spans="1:32">
      <c r="A5803" t="str">
        <v>ESHL</v>
      </c>
      <c r="B5803" t="str">
        <v>SZX</v>
      </c>
      <c r="C5803" t="str">
        <v>SPARES/OTHER</v>
      </c>
      <c r="D5803" s="4">
        <v>45558</v>
      </c>
      <c r="E5803" t="str">
        <v>YAMAHA</v>
      </c>
      <c r="F5803">
        <v>14104617</v>
      </c>
      <c r="G5803">
        <v>45558</v>
      </c>
      <c r="H5803" t="str">
        <v>YMCT|KMG-M711S-A0</v>
      </c>
      <c r="I5803" t="str">
        <v>SHAFT 1,SPARE</v>
      </c>
      <c r="J5803">
        <v>2</v>
      </c>
      <c r="K5803">
        <v>2</v>
      </c>
      <c r="L5803">
        <v>9000</v>
      </c>
      <c r="M5803" t="str">
        <v>CNY</v>
      </c>
      <c r="N5803">
        <v>1.0980000000000001</v>
      </c>
      <c r="O5803">
        <v>9000</v>
      </c>
      <c r="P5803">
        <v>9882</v>
      </c>
      <c r="Q5803" t="str">
        <v>C66SZX-SMT SERVICE</v>
      </c>
      <c r="R5803" t="str">
        <v>Dongguan Cowell Optic Electronics Co., Ltd.</v>
      </c>
      <c r="S5803" t="str">
        <v>Same</v>
      </c>
      <c r="T5803">
        <v>906582</v>
      </c>
      <c r="U5803">
        <v>5008</v>
      </c>
      <c r="V5803" t="str">
        <v>309ASY INV-PTS SALES</v>
      </c>
      <c r="W5803">
        <v>0</v>
      </c>
      <c r="X5803" t="str">
        <v>9月对账单</v>
      </c>
      <c r="Y5803">
        <v>1554280</v>
      </c>
      <c r="Z5803" t="str">
        <v>东莞高伟光学电子有限公司</v>
      </c>
      <c r="AA5803">
        <v>0</v>
      </c>
      <c r="AB5803">
        <v>2024</v>
      </c>
      <c r="AC5803">
        <v>9</v>
      </c>
      <c r="AD5803" t="str">
        <v>Q2</v>
      </c>
      <c r="AE5803" t="str">
        <v>FY24/25</v>
      </c>
      <c r="AF5803" t="str">
        <v>SOUTH</v>
      </c>
    </row>
    <row r="5804" spans="1:32">
      <c r="A5804" t="str">
        <v>ESHL</v>
      </c>
      <c r="B5804" t="str">
        <v>SZX</v>
      </c>
      <c r="C5804" t="str">
        <v>SERVICE_CHARGE</v>
      </c>
      <c r="D5804" s="4">
        <v>45561</v>
      </c>
      <c r="E5804" t="str">
        <v>YAMAHA</v>
      </c>
      <c r="F5804">
        <v>12101322</v>
      </c>
      <c r="G5804">
        <v>45561</v>
      </c>
      <c r="H5804" t="str">
        <v>YMCT|REPAIR CHARGE</v>
      </c>
      <c r="I5804" t="str">
        <v>REPAIR CHARGE</v>
      </c>
      <c r="J5804">
        <v>1</v>
      </c>
      <c r="K5804">
        <v>1</v>
      </c>
      <c r="L5804">
        <v>1769.91</v>
      </c>
      <c r="M5804" t="str">
        <v>CNY</v>
      </c>
      <c r="N5804">
        <v>1.0980000000000001</v>
      </c>
      <c r="O5804">
        <v>1769.91</v>
      </c>
      <c r="P5804">
        <v>1943.3611800000003</v>
      </c>
      <c r="Q5804" t="str">
        <v>C66SZX-SMT SERVICE</v>
      </c>
      <c r="R5804" t="str">
        <v>Kwong Ming Electric (Huizhou) Co.,Ltd</v>
      </c>
      <c r="S5804" t="str">
        <v>Same</v>
      </c>
      <c r="T5804">
        <v>906584</v>
      </c>
      <c r="U5804">
        <v>0</v>
      </c>
      <c r="V5804" t="str">
        <v>309ASY INV-NON-CON</v>
      </c>
      <c r="W5804">
        <v>0</v>
      </c>
      <c r="X5804" t="str">
        <v>KM-H2408163&amp;KM-H2408154</v>
      </c>
      <c r="Y5804">
        <v>0</v>
      </c>
      <c r="Z5804" t="str">
        <v>电皇科技（惠州）有限公司</v>
      </c>
      <c r="AA5804">
        <v>0</v>
      </c>
      <c r="AB5804">
        <v>2024</v>
      </c>
      <c r="AC5804">
        <v>9</v>
      </c>
      <c r="AD5804" t="str">
        <v>Q2</v>
      </c>
      <c r="AE5804" t="str">
        <v>FY24/25</v>
      </c>
      <c r="AF5804" t="str">
        <v>SOUTH</v>
      </c>
    </row>
    <row r="5805" spans="1:32">
      <c r="A5805" t="str">
        <v>ESHL</v>
      </c>
      <c r="B5805" t="str">
        <v>CTU</v>
      </c>
      <c r="C5805" t="str">
        <v>CONTRACT_FEE</v>
      </c>
      <c r="D5805" s="4">
        <v>45561</v>
      </c>
      <c r="E5805" t="str">
        <v>YAMAHA</v>
      </c>
      <c r="F5805">
        <v>13100299</v>
      </c>
      <c r="G5805">
        <v>45561</v>
      </c>
      <c r="H5805" t="str">
        <v>YMCT|REPAIR CHARGE</v>
      </c>
      <c r="I5805" t="str">
        <v>REPAIR CHARGE</v>
      </c>
      <c r="J5805">
        <v>1</v>
      </c>
      <c r="K5805">
        <v>1</v>
      </c>
      <c r="L5805">
        <v>4601.7700000000004</v>
      </c>
      <c r="M5805" t="str">
        <v>CNY</v>
      </c>
      <c r="N5805">
        <v>1.0980000000000001</v>
      </c>
      <c r="O5805">
        <v>4601.7700000000004</v>
      </c>
      <c r="P5805">
        <v>5052.7434600000006</v>
      </c>
      <c r="Q5805" t="str">
        <v>C66CTU-SERVICE GROUP</v>
      </c>
      <c r="R5805" t="str">
        <v>Chongqing Jingle Electronic Technology Co., Ltd.</v>
      </c>
      <c r="S5805" t="str">
        <v>Same</v>
      </c>
      <c r="T5805">
        <v>906585</v>
      </c>
      <c r="U5805">
        <v>0</v>
      </c>
      <c r="V5805" t="str">
        <v>309ASY INV-CONTRACT</v>
      </c>
      <c r="W5805">
        <v>0</v>
      </c>
      <c r="X5805">
        <v>0</v>
      </c>
      <c r="Y5805">
        <v>0</v>
      </c>
      <c r="Z5805" t="str">
        <v>重庆君歌电子科技有限公司</v>
      </c>
      <c r="AA5805">
        <v>0</v>
      </c>
      <c r="AB5805">
        <v>2024</v>
      </c>
      <c r="AC5805">
        <v>9</v>
      </c>
      <c r="AD5805" t="str">
        <v>Q2</v>
      </c>
      <c r="AE5805" t="str">
        <v>FY24/25</v>
      </c>
      <c r="AF5805" t="str">
        <v>WEST</v>
      </c>
    </row>
    <row r="5806" spans="1:32">
      <c r="A5806" t="str">
        <v>ESHL</v>
      </c>
      <c r="B5806" t="str">
        <v>SZX</v>
      </c>
      <c r="C5806" t="str">
        <v>SPARES/OTHER</v>
      </c>
      <c r="D5806" s="4">
        <v>45561</v>
      </c>
      <c r="E5806" t="str">
        <v>OTHERS</v>
      </c>
      <c r="F5806">
        <v>14104618</v>
      </c>
      <c r="G5806">
        <v>45561</v>
      </c>
      <c r="H5806" t="str">
        <v>ZMTR|Feeder table(60 slot)</v>
      </c>
      <c r="I5806" t="str">
        <v>Feeder table</v>
      </c>
      <c r="J5806">
        <v>1</v>
      </c>
      <c r="K5806">
        <v>1</v>
      </c>
      <c r="L5806">
        <v>21238.94</v>
      </c>
      <c r="M5806" t="str">
        <v>CNY</v>
      </c>
      <c r="N5806">
        <v>1.0980000000000001</v>
      </c>
      <c r="O5806">
        <v>21238.94</v>
      </c>
      <c r="P5806">
        <v>23320.35612</v>
      </c>
      <c r="Q5806" t="str">
        <v>C66SZX-SMT SERVICE</v>
      </c>
      <c r="R5806" t="str">
        <v>Kwong Ming Electric (Huizhou) Co.,Ltd</v>
      </c>
      <c r="S5806" t="str">
        <v>Same</v>
      </c>
      <c r="T5806">
        <v>906583</v>
      </c>
      <c r="U5806">
        <v>17000</v>
      </c>
      <c r="V5806" t="str">
        <v>309ASY INV-PTS SALES</v>
      </c>
      <c r="W5806">
        <v>0</v>
      </c>
      <c r="X5806" t="str">
        <v>KM-H2408163&amp;KM-H2408154</v>
      </c>
      <c r="Y5806">
        <v>1557119</v>
      </c>
      <c r="Z5806" t="str">
        <v>电皇科技（惠州）有限公司</v>
      </c>
      <c r="AA5806">
        <v>0</v>
      </c>
      <c r="AB5806">
        <v>2024</v>
      </c>
      <c r="AC5806">
        <v>9</v>
      </c>
      <c r="AD5806" t="str">
        <v>Q2</v>
      </c>
      <c r="AE5806" t="str">
        <v>FY24/25</v>
      </c>
      <c r="AF5806" t="str">
        <v>SOUTH</v>
      </c>
    </row>
    <row r="5807" spans="1:32">
      <c r="A5807" t="str">
        <v>ESHL</v>
      </c>
      <c r="B5807" t="str">
        <v>BJS</v>
      </c>
      <c r="C5807" t="str">
        <v>FEEDER</v>
      </c>
      <c r="D5807" s="4">
        <v>45561</v>
      </c>
      <c r="E5807" t="str">
        <v>YAMAHA</v>
      </c>
      <c r="F5807">
        <v>14104619</v>
      </c>
      <c r="G5807">
        <v>45561</v>
      </c>
      <c r="H5807" t="str">
        <v>YMCT|KHJ-MC100-00</v>
      </c>
      <c r="I5807" t="str">
        <v>SS TAPE FEEDER 8mm</v>
      </c>
      <c r="J5807">
        <v>30</v>
      </c>
      <c r="K5807">
        <v>30</v>
      </c>
      <c r="L5807">
        <v>58053.1</v>
      </c>
      <c r="M5807" t="str">
        <v>CNY</v>
      </c>
      <c r="N5807">
        <v>1.0980000000000001</v>
      </c>
      <c r="O5807">
        <v>58053.1</v>
      </c>
      <c r="P5807">
        <v>63742.303800000002</v>
      </c>
      <c r="Q5807" t="str">
        <v>C66BJS-SMT SERVICE</v>
      </c>
      <c r="R5807" t="str">
        <v>Beijing HJX Electronics Technology Co., Ltd</v>
      </c>
      <c r="S5807" t="str">
        <v>Same</v>
      </c>
      <c r="T5807">
        <v>906576</v>
      </c>
      <c r="U5807">
        <v>52857</v>
      </c>
      <c r="V5807" t="str">
        <v>309ASY INV-PTS SALES</v>
      </c>
      <c r="W5807">
        <v>0</v>
      </c>
      <c r="X5807" t="str">
        <v>C66BJS20240827</v>
      </c>
      <c r="Y5807">
        <v>1557134</v>
      </c>
      <c r="Z5807" t="str">
        <v>北京华聚贤电子科技有限公司</v>
      </c>
      <c r="AA5807">
        <v>0</v>
      </c>
      <c r="AB5807">
        <v>2024</v>
      </c>
      <c r="AC5807">
        <v>9</v>
      </c>
      <c r="AD5807" t="str">
        <v>Q2</v>
      </c>
      <c r="AE5807" t="str">
        <v>FY24/25</v>
      </c>
      <c r="AF5807" t="str">
        <v>NORTH</v>
      </c>
    </row>
    <row r="5808" spans="1:32">
      <c r="A5808" t="str">
        <v>ESHL</v>
      </c>
      <c r="B5808" t="str">
        <v>XIY</v>
      </c>
      <c r="C5808" t="str">
        <v>SPARES/OTHER</v>
      </c>
      <c r="D5808" s="4">
        <v>45562</v>
      </c>
      <c r="E5808" t="str">
        <v>YAMAHA</v>
      </c>
      <c r="F5808">
        <v>10100111</v>
      </c>
      <c r="G5808">
        <v>45562</v>
      </c>
      <c r="H5808" t="str">
        <v>YMCT|REPAIR CHARGE</v>
      </c>
      <c r="I5808" t="str">
        <v>REPAIR CHARGE</v>
      </c>
      <c r="J5808">
        <v>2</v>
      </c>
      <c r="K5808">
        <v>2</v>
      </c>
      <c r="L5808">
        <v>541.59</v>
      </c>
      <c r="M5808" t="str">
        <v>CNY</v>
      </c>
      <c r="N5808">
        <v>1.0980000000000001</v>
      </c>
      <c r="O5808">
        <v>541.59</v>
      </c>
      <c r="P5808">
        <v>594.66582000000005</v>
      </c>
      <c r="Q5808" t="str">
        <v>C66XIY-SERVICE GROUP</v>
      </c>
      <c r="R5808" t="str">
        <v>Shaanxi Yinhe Power Instruments and Meters Stock C</v>
      </c>
      <c r="S5808" t="str">
        <v>Same</v>
      </c>
      <c r="T5808">
        <v>301770</v>
      </c>
      <c r="U5808">
        <v>0</v>
      </c>
      <c r="V5808" t="str">
        <v>309ASY INV-STOCK</v>
      </c>
      <c r="W5808">
        <v>0</v>
      </c>
      <c r="X5808">
        <v>0</v>
      </c>
      <c r="Y5808">
        <v>0</v>
      </c>
      <c r="Z5808" t="str">
        <v>陕西银河电力仪表股份有限公司</v>
      </c>
      <c r="AA5808">
        <v>0</v>
      </c>
      <c r="AB5808">
        <v>2024</v>
      </c>
      <c r="AC5808">
        <v>9</v>
      </c>
      <c r="AD5808" t="str">
        <v>Q2</v>
      </c>
      <c r="AE5808" t="str">
        <v>FY24/25</v>
      </c>
      <c r="AF5808" t="str">
        <v>WEST</v>
      </c>
    </row>
    <row r="5809" spans="1:32">
      <c r="A5809" t="str">
        <v>ESHL</v>
      </c>
      <c r="B5809" t="str">
        <v>BJS</v>
      </c>
      <c r="C5809" t="str">
        <v>SPARES/OTHER</v>
      </c>
      <c r="D5809" s="4">
        <v>45573</v>
      </c>
      <c r="E5809" t="str">
        <v>HELLER</v>
      </c>
      <c r="F5809">
        <v>14104620</v>
      </c>
      <c r="G5809">
        <v>45573</v>
      </c>
      <c r="H5809" t="str">
        <v>HELI|593555</v>
      </c>
      <c r="I5809" t="str">
        <v>HIGH TEMPERATURE LUBE OIL (250ML)</v>
      </c>
      <c r="J5809">
        <v>4</v>
      </c>
      <c r="K5809">
        <v>4</v>
      </c>
      <c r="L5809">
        <v>2548.67</v>
      </c>
      <c r="M5809" t="str">
        <v>CNY</v>
      </c>
      <c r="N5809">
        <v>1.1080000000000001</v>
      </c>
      <c r="O5809">
        <v>2548.67</v>
      </c>
      <c r="P5809">
        <v>2823.9263600000004</v>
      </c>
      <c r="Q5809" t="str">
        <v>C66BJS-SMT SERVICE</v>
      </c>
      <c r="R5809" t="str">
        <v>Goertek Microelectronics Inc.</v>
      </c>
      <c r="S5809" t="str">
        <v>Same</v>
      </c>
      <c r="T5809">
        <v>906572</v>
      </c>
      <c r="U5809">
        <v>2168.42</v>
      </c>
      <c r="V5809" t="str">
        <v>309ASY INV-PTS SALES</v>
      </c>
      <c r="W5809">
        <v>0</v>
      </c>
      <c r="X5809" t="str">
        <v>S2024112560001-5</v>
      </c>
      <c r="Y5809">
        <v>1565236</v>
      </c>
      <c r="Z5809" t="str">
        <v>歌尔微电子股份有限公司</v>
      </c>
      <c r="AA5809">
        <v>0</v>
      </c>
      <c r="AB5809">
        <v>2024</v>
      </c>
      <c r="AC5809">
        <v>10</v>
      </c>
      <c r="AD5809" t="str">
        <v>Q3</v>
      </c>
      <c r="AE5809" t="str">
        <v>FY24/25</v>
      </c>
      <c r="AF5809" t="str">
        <v>NORTH</v>
      </c>
    </row>
    <row r="5810" spans="1:32">
      <c r="A5810" t="str">
        <v>ESHL</v>
      </c>
      <c r="B5810" t="str">
        <v>BJS</v>
      </c>
      <c r="C5810" t="str">
        <v>SPARES/OTHER</v>
      </c>
      <c r="D5810" s="4">
        <v>45573</v>
      </c>
      <c r="E5810" t="str">
        <v>HELLER</v>
      </c>
      <c r="F5810">
        <v>14104621</v>
      </c>
      <c r="G5810">
        <v>45573</v>
      </c>
      <c r="H5810" t="str">
        <v>HELI|595955</v>
      </c>
      <c r="I5810" t="str">
        <v>ROLLER BRACKET, 1 PCS BASE, LONG</v>
      </c>
      <c r="J5810">
        <v>6</v>
      </c>
      <c r="K5810">
        <v>6</v>
      </c>
      <c r="L5810">
        <v>3812.39</v>
      </c>
      <c r="M5810" t="str">
        <v>CNY</v>
      </c>
      <c r="N5810">
        <v>1.1080000000000001</v>
      </c>
      <c r="O5810">
        <v>3812.39</v>
      </c>
      <c r="P5810">
        <v>4224.1281200000003</v>
      </c>
      <c r="Q5810" t="str">
        <v>C66BJS-SMT SERVICE</v>
      </c>
      <c r="R5810" t="str">
        <v>Goertek Microelectronics Inc.</v>
      </c>
      <c r="S5810" t="str">
        <v>Same</v>
      </c>
      <c r="T5810">
        <v>906573</v>
      </c>
      <c r="U5810">
        <v>2074.4499999999998</v>
      </c>
      <c r="V5810" t="str">
        <v>309ASY INV-PTS SALES</v>
      </c>
      <c r="W5810">
        <v>0</v>
      </c>
      <c r="X5810" t="str">
        <v>S2024112560001-6</v>
      </c>
      <c r="Y5810">
        <v>1565238</v>
      </c>
      <c r="Z5810" t="str">
        <v>歌尔微电子股份有限公司</v>
      </c>
      <c r="AA5810">
        <v>0</v>
      </c>
      <c r="AB5810">
        <v>2024</v>
      </c>
      <c r="AC5810">
        <v>10</v>
      </c>
      <c r="AD5810" t="str">
        <v>Q3</v>
      </c>
      <c r="AE5810" t="str">
        <v>FY24/25</v>
      </c>
      <c r="AF5810" t="str">
        <v>NORTH</v>
      </c>
    </row>
    <row r="5811" spans="1:32">
      <c r="A5811" t="str">
        <v>ESHL</v>
      </c>
      <c r="B5811" t="str">
        <v>BJS</v>
      </c>
      <c r="C5811" t="str">
        <v>SPARES/OTHER</v>
      </c>
      <c r="D5811" s="4">
        <v>45573</v>
      </c>
      <c r="E5811" t="str">
        <v>HELLER</v>
      </c>
      <c r="F5811">
        <v>14104622</v>
      </c>
      <c r="G5811">
        <v>45573</v>
      </c>
      <c r="H5811" t="str">
        <v>HELI|593555</v>
      </c>
      <c r="I5811" t="str">
        <v>HIGH TEMPERATURE LUBE OIL (250ML)</v>
      </c>
      <c r="J5811">
        <v>5</v>
      </c>
      <c r="K5811">
        <v>5</v>
      </c>
      <c r="L5811">
        <v>3185.84</v>
      </c>
      <c r="M5811" t="str">
        <v>CNY</v>
      </c>
      <c r="N5811">
        <v>1.1080000000000001</v>
      </c>
      <c r="O5811">
        <v>3185.84</v>
      </c>
      <c r="P5811">
        <v>3529.9107200000003</v>
      </c>
      <c r="Q5811" t="str">
        <v>C66BJS-SMT SERVICE</v>
      </c>
      <c r="R5811" t="str">
        <v>Rongcheng Goertek Microelectronics Co., Ltd.</v>
      </c>
      <c r="S5811" t="str">
        <v>Same</v>
      </c>
      <c r="T5811">
        <v>906586</v>
      </c>
      <c r="U5811">
        <v>2710.52</v>
      </c>
      <c r="V5811" t="str">
        <v>309ASY INV-PTS SALES</v>
      </c>
      <c r="W5811">
        <v>0</v>
      </c>
      <c r="X5811" t="str">
        <v>S202408280239-1</v>
      </c>
      <c r="Y5811">
        <v>1565240</v>
      </c>
      <c r="Z5811" t="str">
        <v>荣成歌尔微电子有限公司</v>
      </c>
      <c r="AA5811">
        <v>0</v>
      </c>
      <c r="AB5811">
        <v>2024</v>
      </c>
      <c r="AC5811">
        <v>10</v>
      </c>
      <c r="AD5811" t="str">
        <v>Q3</v>
      </c>
      <c r="AE5811" t="str">
        <v>FY24/25</v>
      </c>
      <c r="AF5811" t="str">
        <v>NORTH</v>
      </c>
    </row>
    <row r="5812" spans="1:32">
      <c r="A5812" t="str">
        <v>ESHL</v>
      </c>
      <c r="B5812" t="str">
        <v>BJS</v>
      </c>
      <c r="C5812" t="str">
        <v>SPARES/OTHER</v>
      </c>
      <c r="D5812" s="4">
        <v>45573</v>
      </c>
      <c r="E5812" t="str">
        <v>HELLER</v>
      </c>
      <c r="F5812">
        <v>14104623</v>
      </c>
      <c r="G5812">
        <v>45573</v>
      </c>
      <c r="H5812" t="str">
        <v>HELI|7547C</v>
      </c>
      <c r="I5812" t="str">
        <v>Inverter (ODE-2) 7Amp</v>
      </c>
      <c r="J5812">
        <v>1</v>
      </c>
      <c r="K5812">
        <v>1</v>
      </c>
      <c r="L5812">
        <v>4336.28</v>
      </c>
      <c r="M5812" t="str">
        <v>CNY</v>
      </c>
      <c r="N5812">
        <v>1.1080000000000001</v>
      </c>
      <c r="O5812">
        <v>4336.28</v>
      </c>
      <c r="P5812">
        <v>4804.5982400000003</v>
      </c>
      <c r="Q5812" t="str">
        <v>C66BJS-SMT SERVICE</v>
      </c>
      <c r="R5812" t="str">
        <v>Weifang Goertek Microelectronics Co., Ltd.</v>
      </c>
      <c r="S5812" t="str">
        <v>Same</v>
      </c>
      <c r="T5812">
        <v>906587</v>
      </c>
      <c r="U5812">
        <v>2800</v>
      </c>
      <c r="V5812" t="str">
        <v>309ASY INV-PTS SALES</v>
      </c>
      <c r="W5812">
        <v>0</v>
      </c>
      <c r="X5812" t="str">
        <v>S202305180283-11</v>
      </c>
      <c r="Y5812">
        <v>1565241</v>
      </c>
      <c r="Z5812" t="str">
        <v>潍坊歌尔微电子有限公司</v>
      </c>
      <c r="AA5812">
        <v>0</v>
      </c>
      <c r="AB5812">
        <v>2024</v>
      </c>
      <c r="AC5812">
        <v>10</v>
      </c>
      <c r="AD5812" t="str">
        <v>Q3</v>
      </c>
      <c r="AE5812" t="str">
        <v>FY24/25</v>
      </c>
      <c r="AF5812" t="str">
        <v>NORTH</v>
      </c>
    </row>
    <row r="5813" spans="1:32">
      <c r="A5813" t="str">
        <v>ESHL</v>
      </c>
      <c r="B5813" t="str">
        <v>SHA</v>
      </c>
      <c r="C5813" t="str">
        <v>SPARES/OTHER</v>
      </c>
      <c r="D5813" s="4">
        <v>45574</v>
      </c>
      <c r="E5813" t="str">
        <v>YAMAHA</v>
      </c>
      <c r="F5813">
        <v>14104624</v>
      </c>
      <c r="G5813">
        <v>45574</v>
      </c>
      <c r="H5813" t="str">
        <v>YMCT|KLW-M66R5-00</v>
      </c>
      <c r="I5813" t="str">
        <v>HNS FES PWR</v>
      </c>
      <c r="J5813">
        <v>5</v>
      </c>
      <c r="K5813">
        <v>5</v>
      </c>
      <c r="L5813">
        <v>3911.5</v>
      </c>
      <c r="M5813" t="str">
        <v>CNY</v>
      </c>
      <c r="N5813">
        <v>1.1080000000000001</v>
      </c>
      <c r="O5813">
        <v>3911.5</v>
      </c>
      <c r="P5813">
        <v>4333.942</v>
      </c>
      <c r="Q5813" t="str">
        <v>C66SHA-SERVICE GROUP</v>
      </c>
      <c r="R5813" t="str">
        <v>Suzhou Inovance Technology Co Ltd</v>
      </c>
      <c r="S5813" t="str">
        <v>Same</v>
      </c>
      <c r="T5813">
        <v>906588</v>
      </c>
      <c r="U5813">
        <v>2000</v>
      </c>
      <c r="V5813" t="str">
        <v>309ASY INV-PTS SALES</v>
      </c>
      <c r="W5813">
        <v>0</v>
      </c>
      <c r="X5813">
        <v>0</v>
      </c>
      <c r="Y5813">
        <v>1566321</v>
      </c>
      <c r="Z5813" t="str">
        <v>苏州汇川技术有限公司</v>
      </c>
      <c r="AA5813">
        <v>0</v>
      </c>
      <c r="AB5813">
        <v>2024</v>
      </c>
      <c r="AC5813">
        <v>10</v>
      </c>
      <c r="AD5813" t="str">
        <v>Q3</v>
      </c>
      <c r="AE5813" t="str">
        <v>FY24/25</v>
      </c>
      <c r="AF5813" t="str">
        <v>EAST</v>
      </c>
    </row>
    <row r="5814" spans="1:32">
      <c r="A5814" t="str">
        <v>ESHL</v>
      </c>
      <c r="B5814" t="str">
        <v>SHA</v>
      </c>
      <c r="C5814" t="str">
        <v>SPARES/OTHER</v>
      </c>
      <c r="D5814" s="4">
        <v>45574</v>
      </c>
      <c r="E5814" t="str">
        <v>YAMAHA</v>
      </c>
      <c r="F5814">
        <v>14104624</v>
      </c>
      <c r="G5814">
        <v>45574</v>
      </c>
      <c r="H5814" t="str">
        <v>YMCT|KHJ-MC134-00</v>
      </c>
      <c r="I5814" t="str">
        <v>GEAR IDLE F1</v>
      </c>
      <c r="J5814">
        <v>50</v>
      </c>
      <c r="K5814">
        <v>50</v>
      </c>
      <c r="L5814">
        <v>1460.18</v>
      </c>
      <c r="M5814" t="str">
        <v>CNY</v>
      </c>
      <c r="N5814">
        <v>1.1080000000000001</v>
      </c>
      <c r="O5814">
        <v>1460.18</v>
      </c>
      <c r="P5814">
        <v>1617.8794400000002</v>
      </c>
      <c r="Q5814" t="str">
        <v>C66SHA-SERVICE GROUP</v>
      </c>
      <c r="R5814" t="str">
        <v>Suzhou Inovance Technology Co Ltd</v>
      </c>
      <c r="S5814" t="str">
        <v>Same</v>
      </c>
      <c r="T5814">
        <v>906588</v>
      </c>
      <c r="U5814">
        <v>918</v>
      </c>
      <c r="V5814" t="str">
        <v>309ASY INV-PTS SALES</v>
      </c>
      <c r="W5814">
        <v>0</v>
      </c>
      <c r="X5814">
        <v>0</v>
      </c>
      <c r="Y5814">
        <v>1566321</v>
      </c>
      <c r="Z5814" t="str">
        <v>苏州汇川技术有限公司</v>
      </c>
      <c r="AA5814">
        <v>0</v>
      </c>
      <c r="AB5814">
        <v>2024</v>
      </c>
      <c r="AC5814">
        <v>10</v>
      </c>
      <c r="AD5814" t="str">
        <v>Q3</v>
      </c>
      <c r="AE5814" t="str">
        <v>FY24/25</v>
      </c>
      <c r="AF5814" t="str">
        <v>EAST</v>
      </c>
    </row>
    <row r="5815" spans="1:32">
      <c r="A5815" t="str">
        <v>ESHL</v>
      </c>
      <c r="B5815" t="str">
        <v>SHA</v>
      </c>
      <c r="C5815" t="str">
        <v>SPARES/OTHER</v>
      </c>
      <c r="D5815" s="4">
        <v>45574</v>
      </c>
      <c r="E5815" t="str">
        <v>YAMAHA</v>
      </c>
      <c r="F5815">
        <v>14104625</v>
      </c>
      <c r="G5815">
        <v>45574</v>
      </c>
      <c r="H5815" t="str">
        <v>YMCT|KHY-M712S-A0</v>
      </c>
      <c r="I5815" t="str">
        <v>SHAFT 2 SPARE</v>
      </c>
      <c r="J5815">
        <v>2</v>
      </c>
      <c r="K5815">
        <v>2</v>
      </c>
      <c r="L5815">
        <v>7313.27</v>
      </c>
      <c r="M5815" t="str">
        <v>CNY</v>
      </c>
      <c r="N5815">
        <v>1.1080000000000001</v>
      </c>
      <c r="O5815">
        <v>7313.27</v>
      </c>
      <c r="P5815">
        <v>8103.1031600000015</v>
      </c>
      <c r="Q5815" t="str">
        <v>C66SHA-SERVICE GROUP</v>
      </c>
      <c r="R5815" t="str">
        <v>Tiecheng Information Technology (Taizhou) Co., LTD</v>
      </c>
      <c r="S5815" t="str">
        <v>Same</v>
      </c>
      <c r="T5815">
        <v>906589</v>
      </c>
      <c r="U5815">
        <v>4340</v>
      </c>
      <c r="V5815" t="str">
        <v>309ASY INV-PTS SALES</v>
      </c>
      <c r="W5815">
        <v>0</v>
      </c>
      <c r="X5815">
        <v>0</v>
      </c>
      <c r="Y5815">
        <v>1566324</v>
      </c>
      <c r="Z5815" t="str">
        <v>铁城信息科技（台州）有限公司</v>
      </c>
      <c r="AA5815">
        <v>0</v>
      </c>
      <c r="AB5815">
        <v>2024</v>
      </c>
      <c r="AC5815">
        <v>10</v>
      </c>
      <c r="AD5815" t="str">
        <v>Q3</v>
      </c>
      <c r="AE5815" t="str">
        <v>FY24/25</v>
      </c>
      <c r="AF5815" t="str">
        <v>EAST</v>
      </c>
    </row>
    <row r="5816" spans="1:32">
      <c r="A5816" t="str">
        <v>ESHL</v>
      </c>
      <c r="B5816" t="str">
        <v>SHA</v>
      </c>
      <c r="C5816" t="str">
        <v>SPARES/OTHER</v>
      </c>
      <c r="D5816" s="4">
        <v>45574</v>
      </c>
      <c r="E5816" t="str">
        <v>YAMAHA</v>
      </c>
      <c r="F5816">
        <v>14104626</v>
      </c>
      <c r="G5816">
        <v>45574</v>
      </c>
      <c r="H5816" t="str">
        <v>YMCT|KLJ-MC245-00</v>
      </c>
      <c r="I5816" t="str">
        <v>LEVER F 1216</v>
      </c>
      <c r="J5816">
        <v>20</v>
      </c>
      <c r="K5816">
        <v>20</v>
      </c>
      <c r="L5816">
        <v>725.66</v>
      </c>
      <c r="M5816" t="str">
        <v>CNY</v>
      </c>
      <c r="N5816">
        <v>1.1080000000000001</v>
      </c>
      <c r="O5816">
        <v>725.66</v>
      </c>
      <c r="P5816">
        <v>804.03128000000004</v>
      </c>
      <c r="Q5816" t="str">
        <v>C66SHA-SERVICE GROUP</v>
      </c>
      <c r="R5816" t="str">
        <v>Shanghai Keter New Materials Co., Ltd.</v>
      </c>
      <c r="S5816" t="str">
        <v>Same</v>
      </c>
      <c r="T5816">
        <v>906590</v>
      </c>
      <c r="U5816">
        <v>380</v>
      </c>
      <c r="V5816" t="str">
        <v>309ASY INV-PTS SALES</v>
      </c>
      <c r="W5816">
        <v>0</v>
      </c>
      <c r="X5816">
        <v>0</v>
      </c>
      <c r="Y5816">
        <v>1566329</v>
      </c>
      <c r="Z5816" t="str">
        <v>上海科特新材料股份有限公司</v>
      </c>
      <c r="AA5816">
        <v>0</v>
      </c>
      <c r="AB5816">
        <v>2024</v>
      </c>
      <c r="AC5816">
        <v>10</v>
      </c>
      <c r="AD5816" t="str">
        <v>Q3</v>
      </c>
      <c r="AE5816" t="str">
        <v>FY24/25</v>
      </c>
      <c r="AF5816" t="str">
        <v>EAST</v>
      </c>
    </row>
    <row r="5817" spans="1:32">
      <c r="A5817" t="str">
        <v>ESHL</v>
      </c>
      <c r="B5817" t="str">
        <v>SHA</v>
      </c>
      <c r="C5817" t="str">
        <v>SPARES/OTHER</v>
      </c>
      <c r="D5817" s="4">
        <v>45574</v>
      </c>
      <c r="E5817" t="str">
        <v>YAMAHA</v>
      </c>
      <c r="F5817">
        <v>14104626</v>
      </c>
      <c r="G5817">
        <v>45574</v>
      </c>
      <c r="H5817" t="str">
        <v>YMCT|KLJ-MC445-00</v>
      </c>
      <c r="I5817" t="str">
        <v>LEVER F 24MM</v>
      </c>
      <c r="J5817">
        <v>20</v>
      </c>
      <c r="K5817">
        <v>20</v>
      </c>
      <c r="L5817">
        <v>1097.3499999999999</v>
      </c>
      <c r="M5817" t="str">
        <v>CNY</v>
      </c>
      <c r="N5817">
        <v>1.1080000000000001</v>
      </c>
      <c r="O5817">
        <v>1097.3499999999999</v>
      </c>
      <c r="P5817">
        <v>1215.8638000000001</v>
      </c>
      <c r="Q5817" t="str">
        <v>C66SHA-SERVICE GROUP</v>
      </c>
      <c r="R5817" t="str">
        <v>Shanghai Keter New Materials Co., Ltd.</v>
      </c>
      <c r="S5817" t="str">
        <v>Same</v>
      </c>
      <c r="T5817">
        <v>906590</v>
      </c>
      <c r="U5817">
        <v>600</v>
      </c>
      <c r="V5817" t="str">
        <v>309ASY INV-PTS SALES</v>
      </c>
      <c r="W5817">
        <v>0</v>
      </c>
      <c r="X5817">
        <v>0</v>
      </c>
      <c r="Y5817">
        <v>1566329</v>
      </c>
      <c r="Z5817" t="str">
        <v>上海科特新材料股份有限公司</v>
      </c>
      <c r="AA5817">
        <v>0</v>
      </c>
      <c r="AB5817">
        <v>2024</v>
      </c>
      <c r="AC5817">
        <v>10</v>
      </c>
      <c r="AD5817" t="str">
        <v>Q3</v>
      </c>
      <c r="AE5817" t="str">
        <v>FY24/25</v>
      </c>
      <c r="AF5817" t="str">
        <v>EAST</v>
      </c>
    </row>
    <row r="5818" spans="1:32">
      <c r="A5818" t="str">
        <v>ESHL</v>
      </c>
      <c r="B5818" t="str">
        <v>SHA</v>
      </c>
      <c r="C5818" t="str">
        <v>SPARES/OTHER</v>
      </c>
      <c r="D5818" s="4">
        <v>45574</v>
      </c>
      <c r="E5818" t="str">
        <v>YAMAHA</v>
      </c>
      <c r="F5818">
        <v>14104626</v>
      </c>
      <c r="G5818">
        <v>45574</v>
      </c>
      <c r="H5818" t="str">
        <v>YMCT|KHJ-MC247-01</v>
      </c>
      <c r="I5818" t="str">
        <v>SPRING TAPE GUIDE F</v>
      </c>
      <c r="J5818">
        <v>50</v>
      </c>
      <c r="K5818">
        <v>50</v>
      </c>
      <c r="L5818">
        <v>398.23</v>
      </c>
      <c r="M5818" t="str">
        <v>CNY</v>
      </c>
      <c r="N5818">
        <v>1.1080000000000001</v>
      </c>
      <c r="O5818">
        <v>398.23</v>
      </c>
      <c r="P5818">
        <v>441.23884000000004</v>
      </c>
      <c r="Q5818" t="str">
        <v>C66SHA-SERVICE GROUP</v>
      </c>
      <c r="R5818" t="str">
        <v>Shanghai Keter New Materials Co., Ltd.</v>
      </c>
      <c r="S5818" t="str">
        <v>Same</v>
      </c>
      <c r="T5818">
        <v>906590</v>
      </c>
      <c r="U5818">
        <v>216</v>
      </c>
      <c r="V5818" t="str">
        <v>309ASY INV-PTS SALES</v>
      </c>
      <c r="W5818">
        <v>0</v>
      </c>
      <c r="X5818">
        <v>0</v>
      </c>
      <c r="Y5818">
        <v>1566329</v>
      </c>
      <c r="Z5818" t="str">
        <v>上海科特新材料股份有限公司</v>
      </c>
      <c r="AA5818">
        <v>0</v>
      </c>
      <c r="AB5818">
        <v>2024</v>
      </c>
      <c r="AC5818">
        <v>10</v>
      </c>
      <c r="AD5818" t="str">
        <v>Q3</v>
      </c>
      <c r="AE5818" t="str">
        <v>FY24/25</v>
      </c>
      <c r="AF5818" t="str">
        <v>EAST</v>
      </c>
    </row>
    <row r="5819" spans="1:32">
      <c r="A5819" t="str">
        <v>ESHL</v>
      </c>
      <c r="B5819" t="str">
        <v>BJS</v>
      </c>
      <c r="C5819" t="str">
        <v>CONTRACT_FEE</v>
      </c>
      <c r="D5819" s="4">
        <v>45575</v>
      </c>
      <c r="E5819" t="str">
        <v>YAMAHA</v>
      </c>
      <c r="F5819">
        <v>13100300</v>
      </c>
      <c r="G5819">
        <v>45575</v>
      </c>
      <c r="H5819" t="str">
        <v>YMCT|REPAIR CHARGE</v>
      </c>
      <c r="I5819" t="str">
        <v>REPAIR CHARGE</v>
      </c>
      <c r="J5819">
        <v>1</v>
      </c>
      <c r="K5819">
        <v>1</v>
      </c>
      <c r="L5819">
        <v>6000</v>
      </c>
      <c r="M5819" t="str">
        <v>CNY</v>
      </c>
      <c r="N5819">
        <v>1.1080000000000001</v>
      </c>
      <c r="O5819">
        <v>6000</v>
      </c>
      <c r="P5819">
        <v>6648.0000000000009</v>
      </c>
      <c r="Q5819" t="str">
        <v>C66BJS-SMT SERVICE</v>
      </c>
      <c r="R5819" t="str">
        <v>Beijing Longtenglantian Technology Co., Ltd.</v>
      </c>
      <c r="S5819" t="str">
        <v>Same</v>
      </c>
      <c r="T5819">
        <v>906591</v>
      </c>
      <c r="U5819">
        <v>0</v>
      </c>
      <c r="V5819" t="str">
        <v>309ASY INV-CONTRACT</v>
      </c>
      <c r="W5819">
        <v>0</v>
      </c>
      <c r="X5819" t="str">
        <v>C66-BJS-FY25-LonTen</v>
      </c>
      <c r="Y5819">
        <v>0</v>
      </c>
      <c r="Z5819" t="str">
        <v>北京龙腾蓝天科技有限公司</v>
      </c>
      <c r="AA5819">
        <v>0</v>
      </c>
      <c r="AB5819">
        <v>2024</v>
      </c>
      <c r="AC5819">
        <v>10</v>
      </c>
      <c r="AD5819" t="str">
        <v>Q3</v>
      </c>
      <c r="AE5819" t="str">
        <v>FY24/25</v>
      </c>
      <c r="AF5819" t="str">
        <v>NORTH</v>
      </c>
    </row>
    <row r="5820" spans="1:32">
      <c r="A5820" t="str">
        <v>ESHL</v>
      </c>
      <c r="B5820" t="str">
        <v>BJS</v>
      </c>
      <c r="C5820" t="str">
        <v>SERVICE_CHARGE</v>
      </c>
      <c r="D5820" s="4">
        <v>45582</v>
      </c>
      <c r="E5820" t="str">
        <v>PEMTRON</v>
      </c>
      <c r="F5820">
        <v>12101323</v>
      </c>
      <c r="G5820">
        <v>45582</v>
      </c>
      <c r="H5820" t="str">
        <v>PEMR|REPAIR CHARGE</v>
      </c>
      <c r="I5820" t="str">
        <v>REPAIR CHARGE</v>
      </c>
      <c r="J5820">
        <v>1</v>
      </c>
      <c r="K5820">
        <v>1</v>
      </c>
      <c r="L5820">
        <v>12831.86</v>
      </c>
      <c r="M5820" t="str">
        <v>CNY</v>
      </c>
      <c r="N5820">
        <v>1.1080000000000001</v>
      </c>
      <c r="O5820">
        <v>12831.86</v>
      </c>
      <c r="P5820">
        <v>14217.700880000002</v>
      </c>
      <c r="Q5820" t="str">
        <v>C66BJS-SMT SERVICE</v>
      </c>
      <c r="R5820" t="str">
        <v>China Electronics Technology Group Corporation 13t</v>
      </c>
      <c r="S5820" t="str">
        <v>Same</v>
      </c>
      <c r="T5820">
        <v>906593</v>
      </c>
      <c r="U5820">
        <v>0</v>
      </c>
      <c r="V5820" t="str">
        <v>309ASY INV-NON-CON</v>
      </c>
      <c r="W5820">
        <v>0</v>
      </c>
      <c r="X5820" t="str">
        <v>2024F1600225</v>
      </c>
      <c r="Y5820">
        <v>0</v>
      </c>
      <c r="Z5820" t="str">
        <v>中国电子科技集团公司第十三研究所</v>
      </c>
      <c r="AA5820">
        <v>0</v>
      </c>
      <c r="AB5820">
        <v>2024</v>
      </c>
      <c r="AC5820">
        <v>10</v>
      </c>
      <c r="AD5820" t="str">
        <v>Q3</v>
      </c>
      <c r="AE5820" t="str">
        <v>FY24/25</v>
      </c>
      <c r="AF5820" t="str">
        <v>NORTH</v>
      </c>
    </row>
    <row r="5821" spans="1:32">
      <c r="A5821" t="str">
        <v>ESHL</v>
      </c>
      <c r="B5821" t="str">
        <v>SHA</v>
      </c>
      <c r="C5821" t="str">
        <v>CONTRACT_FEE</v>
      </c>
      <c r="D5821" s="4">
        <v>45586</v>
      </c>
      <c r="E5821" t="str">
        <v>YAMAHA</v>
      </c>
      <c r="F5821">
        <v>13100301</v>
      </c>
      <c r="G5821">
        <v>45586</v>
      </c>
      <c r="H5821" t="str">
        <v>YMCT|REPAIR CHARGE</v>
      </c>
      <c r="I5821" t="str">
        <v>REPAIR CHARGE</v>
      </c>
      <c r="J5821">
        <v>1</v>
      </c>
      <c r="K5821">
        <v>1</v>
      </c>
      <c r="L5821">
        <v>14159.29</v>
      </c>
      <c r="M5821" t="str">
        <v>CNY</v>
      </c>
      <c r="N5821">
        <v>1.1080000000000001</v>
      </c>
      <c r="O5821">
        <v>14159.29</v>
      </c>
      <c r="P5821">
        <v>15688.493320000003</v>
      </c>
      <c r="Q5821" t="str">
        <v>C66SHA-SERVICE GROUP</v>
      </c>
      <c r="R5821" t="str">
        <v>Anhui Taihua Instrument Co., Ltd.</v>
      </c>
      <c r="S5821" t="str">
        <v>Same</v>
      </c>
      <c r="T5821">
        <v>906594</v>
      </c>
      <c r="U5821">
        <v>0</v>
      </c>
      <c r="V5821" t="str">
        <v>309ASY INV-CONTRACT</v>
      </c>
      <c r="W5821">
        <v>0</v>
      </c>
      <c r="X5821">
        <v>0</v>
      </c>
      <c r="Y5821">
        <v>0</v>
      </c>
      <c r="Z5821" t="str">
        <v>安徽泰华仪表有限公司</v>
      </c>
      <c r="AA5821">
        <v>0</v>
      </c>
      <c r="AB5821">
        <v>2024</v>
      </c>
      <c r="AC5821">
        <v>10</v>
      </c>
      <c r="AD5821" t="str">
        <v>Q3</v>
      </c>
      <c r="AE5821" t="str">
        <v>FY24/25</v>
      </c>
      <c r="AF5821" t="str">
        <v>EAST</v>
      </c>
    </row>
    <row r="5822" spans="1:32">
      <c r="A5822" t="str">
        <v>ESHL</v>
      </c>
      <c r="B5822" t="str">
        <v>BJS</v>
      </c>
      <c r="C5822" t="str">
        <v>SPARES/OTHER</v>
      </c>
      <c r="D5822" s="4">
        <v>45586</v>
      </c>
      <c r="E5822" t="str">
        <v>YAMAHA</v>
      </c>
      <c r="F5822">
        <v>14104627</v>
      </c>
      <c r="G5822">
        <v>45586</v>
      </c>
      <c r="H5822" t="str">
        <v>YMCT|KHY-M652J-00</v>
      </c>
      <c r="I5822" t="str">
        <v>SENSOR ENT ASSY</v>
      </c>
      <c r="J5822">
        <v>1</v>
      </c>
      <c r="K5822">
        <v>1</v>
      </c>
      <c r="L5822">
        <v>867.26</v>
      </c>
      <c r="M5822" t="str">
        <v>CNY</v>
      </c>
      <c r="N5822">
        <v>1.1080000000000001</v>
      </c>
      <c r="O5822">
        <v>867.26</v>
      </c>
      <c r="P5822">
        <v>960.92408000000012</v>
      </c>
      <c r="Q5822" t="str">
        <v>C66BJS-SMT SERVICE</v>
      </c>
      <c r="R5822" t="str">
        <v>Beijing Wuyi Meida Technology Co., Ltd.</v>
      </c>
      <c r="S5822" t="str">
        <v>Beijing Yongheng Chengjia Electronic Technology Co</v>
      </c>
      <c r="T5822">
        <v>906592</v>
      </c>
      <c r="U5822">
        <v>414</v>
      </c>
      <c r="V5822" t="str">
        <v>309ASY INV-PTS SALES</v>
      </c>
      <c r="W5822">
        <v>0</v>
      </c>
      <c r="X5822" t="str">
        <v>C66BJ24045</v>
      </c>
      <c r="Y5822">
        <v>1576167</v>
      </c>
      <c r="Z5822" t="str">
        <v>北京永恒成佳电子科技有限公司</v>
      </c>
      <c r="AA5822">
        <v>0</v>
      </c>
      <c r="AB5822">
        <v>2024</v>
      </c>
      <c r="AC5822">
        <v>10</v>
      </c>
      <c r="AD5822" t="str">
        <v>Q3</v>
      </c>
      <c r="AE5822" t="str">
        <v>FY24/25</v>
      </c>
      <c r="AF5822" t="str">
        <v>NORTH</v>
      </c>
    </row>
    <row r="5823" spans="1:32">
      <c r="A5823" t="str">
        <v>ESHL</v>
      </c>
      <c r="B5823" t="str">
        <v>BJS</v>
      </c>
      <c r="C5823" t="str">
        <v>SPARES/OTHER</v>
      </c>
      <c r="D5823" s="4">
        <v>45586</v>
      </c>
      <c r="E5823" t="str">
        <v>YAMAHA</v>
      </c>
      <c r="F5823">
        <v>14104627</v>
      </c>
      <c r="G5823">
        <v>45586</v>
      </c>
      <c r="H5823" t="str">
        <v>YMCT|KHY-M652M-00</v>
      </c>
      <c r="I5823" t="str">
        <v>SENSOR EXIT ASSY</v>
      </c>
      <c r="J5823">
        <v>1</v>
      </c>
      <c r="K5823">
        <v>1</v>
      </c>
      <c r="L5823">
        <v>867.26</v>
      </c>
      <c r="M5823" t="str">
        <v>CNY</v>
      </c>
      <c r="N5823">
        <v>1.1080000000000001</v>
      </c>
      <c r="O5823">
        <v>867.26</v>
      </c>
      <c r="P5823">
        <v>960.92408000000012</v>
      </c>
      <c r="Q5823" t="str">
        <v>C66BJS-SMT SERVICE</v>
      </c>
      <c r="R5823" t="str">
        <v>Beijing Wuyi Meida Technology Co., Ltd.</v>
      </c>
      <c r="S5823" t="str">
        <v>Beijing Yongheng Chengjia Electronic Technology Co</v>
      </c>
      <c r="T5823">
        <v>906592</v>
      </c>
      <c r="U5823">
        <v>414</v>
      </c>
      <c r="V5823" t="str">
        <v>309ASY INV-PTS SALES</v>
      </c>
      <c r="W5823">
        <v>0</v>
      </c>
      <c r="X5823" t="str">
        <v>C66BJ24045</v>
      </c>
      <c r="Y5823">
        <v>1576167</v>
      </c>
      <c r="Z5823" t="str">
        <v>北京永恒成佳电子科技有限公司</v>
      </c>
      <c r="AA5823">
        <v>0</v>
      </c>
      <c r="AB5823">
        <v>2024</v>
      </c>
      <c r="AC5823">
        <v>10</v>
      </c>
      <c r="AD5823" t="str">
        <v>Q3</v>
      </c>
      <c r="AE5823" t="str">
        <v>FY24/25</v>
      </c>
      <c r="AF5823" t="str">
        <v>NORTH</v>
      </c>
    </row>
    <row r="5824" spans="1:32">
      <c r="A5824" t="str">
        <v>ESHL</v>
      </c>
      <c r="B5824" t="str">
        <v>BJS</v>
      </c>
      <c r="C5824" t="str">
        <v>SPARES/OTHER</v>
      </c>
      <c r="D5824" s="4">
        <v>45586</v>
      </c>
      <c r="E5824" t="str">
        <v>OTHERS</v>
      </c>
      <c r="F5824">
        <v>14104627</v>
      </c>
      <c r="G5824">
        <v>45586</v>
      </c>
      <c r="H5824" t="str">
        <v>ZZZZ|NOZZLE</v>
      </c>
      <c r="I5824" t="str">
        <v>CUSTOMIZED NOZZLE</v>
      </c>
      <c r="J5824">
        <v>3</v>
      </c>
      <c r="K5824">
        <v>3</v>
      </c>
      <c r="L5824">
        <v>1950</v>
      </c>
      <c r="M5824" t="str">
        <v>CNY</v>
      </c>
      <c r="N5824">
        <v>1.1080000000000001</v>
      </c>
      <c r="O5824">
        <v>1950</v>
      </c>
      <c r="P5824">
        <v>2160.6000000000004</v>
      </c>
      <c r="Q5824" t="str">
        <v>C66BJS-SMT SERVICE</v>
      </c>
      <c r="R5824" t="str">
        <v>Beijing Wuyi Meida Technology Co., Ltd.</v>
      </c>
      <c r="S5824" t="str">
        <v>Beijing Yongheng Chengjia Electronic Technology Co</v>
      </c>
      <c r="T5824">
        <v>906592</v>
      </c>
      <c r="U5824">
        <v>796.47</v>
      </c>
      <c r="V5824" t="str">
        <v>309ASY INV-PTS SALES</v>
      </c>
      <c r="W5824">
        <v>0</v>
      </c>
      <c r="X5824" t="str">
        <v>C66BJ24045</v>
      </c>
      <c r="Y5824">
        <v>1576167</v>
      </c>
      <c r="Z5824" t="str">
        <v>北京永恒成佳电子科技有限公司</v>
      </c>
      <c r="AA5824">
        <v>0</v>
      </c>
      <c r="AB5824">
        <v>2024</v>
      </c>
      <c r="AC5824">
        <v>10</v>
      </c>
      <c r="AD5824" t="str">
        <v>Q3</v>
      </c>
      <c r="AE5824" t="str">
        <v>FY24/25</v>
      </c>
      <c r="AF5824" t="str">
        <v>NORTH</v>
      </c>
    </row>
    <row r="5825" spans="1:32">
      <c r="A5825" t="str">
        <v>ESHL</v>
      </c>
      <c r="B5825" t="str">
        <v>BJS</v>
      </c>
      <c r="C5825" t="str">
        <v>FEEDER</v>
      </c>
      <c r="D5825" s="4">
        <v>45586</v>
      </c>
      <c r="E5825" t="str">
        <v>OTHERS</v>
      </c>
      <c r="F5825">
        <v>14104627</v>
      </c>
      <c r="G5825">
        <v>45586</v>
      </c>
      <c r="H5825" t="str">
        <v>ZMTR|SPECIAL MANUAL TRAY FEEDER</v>
      </c>
      <c r="I5825" t="str">
        <v>SPECIAL MANUAL TRAY FEEDER</v>
      </c>
      <c r="J5825">
        <v>1</v>
      </c>
      <c r="K5825">
        <v>1</v>
      </c>
      <c r="L5825">
        <v>4100</v>
      </c>
      <c r="M5825" t="str">
        <v>CNY</v>
      </c>
      <c r="N5825">
        <v>1.1080000000000001</v>
      </c>
      <c r="O5825">
        <v>4100</v>
      </c>
      <c r="P5825">
        <v>4542.8</v>
      </c>
      <c r="Q5825" t="str">
        <v>C66BJS-SMT SERVICE</v>
      </c>
      <c r="R5825" t="str">
        <v>Beijing Wuyi Meida Technology Co., Ltd.</v>
      </c>
      <c r="S5825" t="str">
        <v>Beijing Yongheng Chengjia Electronic Technology Co</v>
      </c>
      <c r="T5825">
        <v>906592</v>
      </c>
      <c r="U5825">
        <v>1893.81</v>
      </c>
      <c r="V5825" t="str">
        <v>309ASY INV-PTS SALES</v>
      </c>
      <c r="W5825">
        <v>0</v>
      </c>
      <c r="X5825" t="str">
        <v>C66BJ24045</v>
      </c>
      <c r="Y5825">
        <v>1576167</v>
      </c>
      <c r="Z5825" t="str">
        <v>北京永恒成佳电子科技有限公司</v>
      </c>
      <c r="AA5825">
        <v>0</v>
      </c>
      <c r="AB5825">
        <v>2024</v>
      </c>
      <c r="AC5825">
        <v>10</v>
      </c>
      <c r="AD5825" t="str">
        <v>Q3</v>
      </c>
      <c r="AE5825" t="str">
        <v>FY24/25</v>
      </c>
      <c r="AF5825" t="str">
        <v>NORTH</v>
      </c>
    </row>
    <row r="5826" spans="1:32">
      <c r="A5826" t="str">
        <v>ESHL</v>
      </c>
      <c r="B5826" t="str">
        <v>SHA</v>
      </c>
      <c r="C5826" t="str">
        <v>SPARES/OTHER</v>
      </c>
      <c r="D5826" s="4">
        <v>45586</v>
      </c>
      <c r="E5826" t="str">
        <v>YAMAHA</v>
      </c>
      <c r="F5826">
        <v>14104628</v>
      </c>
      <c r="G5826">
        <v>45586</v>
      </c>
      <c r="H5826" t="str">
        <v>YMCT|90990-25J026</v>
      </c>
      <c r="I5826" t="str">
        <v>BEARING</v>
      </c>
      <c r="J5826">
        <v>40</v>
      </c>
      <c r="K5826">
        <v>40</v>
      </c>
      <c r="L5826">
        <v>4141.59</v>
      </c>
      <c r="M5826" t="str">
        <v>CNY</v>
      </c>
      <c r="N5826">
        <v>1.1080000000000001</v>
      </c>
      <c r="O5826">
        <v>4141.59</v>
      </c>
      <c r="P5826">
        <v>4588.8817200000003</v>
      </c>
      <c r="Q5826" t="str">
        <v>C66SHA-SERVICE GROUP</v>
      </c>
      <c r="R5826" t="str">
        <v>Ningbo Nanpu Electromechanical Co., Ltd.</v>
      </c>
      <c r="S5826" t="str">
        <v>Same</v>
      </c>
      <c r="T5826">
        <v>906595</v>
      </c>
      <c r="U5826">
        <v>2390.4</v>
      </c>
      <c r="V5826" t="str">
        <v>309ASY INV-PTS SALES</v>
      </c>
      <c r="W5826">
        <v>0</v>
      </c>
      <c r="X5826">
        <v>0</v>
      </c>
      <c r="Y5826">
        <v>1576204</v>
      </c>
      <c r="Z5826" t="str">
        <v>宁波南浦机电有限公司</v>
      </c>
      <c r="AA5826">
        <v>0</v>
      </c>
      <c r="AB5826">
        <v>2024</v>
      </c>
      <c r="AC5826">
        <v>10</v>
      </c>
      <c r="AD5826" t="str">
        <v>Q3</v>
      </c>
      <c r="AE5826" t="str">
        <v>FY24/25</v>
      </c>
      <c r="AF5826" t="str">
        <v>EAST</v>
      </c>
    </row>
    <row r="5827" spans="1:32">
      <c r="A5827" t="str">
        <v>ESHL</v>
      </c>
      <c r="B5827" t="str">
        <v>SHA</v>
      </c>
      <c r="C5827" t="str">
        <v>SPARES/OTHER</v>
      </c>
      <c r="D5827" s="4">
        <v>45586</v>
      </c>
      <c r="E5827" t="str">
        <v>YAMAHA</v>
      </c>
      <c r="F5827">
        <v>14104628</v>
      </c>
      <c r="G5827">
        <v>45586</v>
      </c>
      <c r="H5827" t="str">
        <v>YMCT|KHY-M9125-00</v>
      </c>
      <c r="I5827" t="str">
        <v>PLATE 2 GUIDE</v>
      </c>
      <c r="J5827">
        <v>2</v>
      </c>
      <c r="K5827">
        <v>2</v>
      </c>
      <c r="L5827">
        <v>3775.22</v>
      </c>
      <c r="M5827" t="str">
        <v>CNY</v>
      </c>
      <c r="N5827">
        <v>1.1080000000000001</v>
      </c>
      <c r="O5827">
        <v>3775.22</v>
      </c>
      <c r="P5827">
        <v>4182.9437600000001</v>
      </c>
      <c r="Q5827" t="str">
        <v>C66SHA-SERVICE GROUP</v>
      </c>
      <c r="R5827" t="str">
        <v>Ningbo Nanpu Electromechanical Co., Ltd.</v>
      </c>
      <c r="S5827" t="str">
        <v>Same</v>
      </c>
      <c r="T5827">
        <v>906595</v>
      </c>
      <c r="U5827">
        <v>2116</v>
      </c>
      <c r="V5827" t="str">
        <v>309ASY INV-PTS SALES</v>
      </c>
      <c r="W5827">
        <v>0</v>
      </c>
      <c r="X5827">
        <v>0</v>
      </c>
      <c r="Y5827">
        <v>1576204</v>
      </c>
      <c r="Z5827" t="str">
        <v>宁波南浦机电有限公司</v>
      </c>
      <c r="AA5827">
        <v>0</v>
      </c>
      <c r="AB5827">
        <v>2024</v>
      </c>
      <c r="AC5827">
        <v>10</v>
      </c>
      <c r="AD5827" t="str">
        <v>Q3</v>
      </c>
      <c r="AE5827" t="str">
        <v>FY24/25</v>
      </c>
      <c r="AF5827" t="str">
        <v>EAST</v>
      </c>
    </row>
    <row r="5828" spans="1:32">
      <c r="A5828" t="str">
        <v>ESHL</v>
      </c>
      <c r="B5828" t="str">
        <v>SHA</v>
      </c>
      <c r="C5828" t="str">
        <v>SPARES/OTHER</v>
      </c>
      <c r="D5828" s="4">
        <v>45586</v>
      </c>
      <c r="E5828" t="str">
        <v>YAMAHA</v>
      </c>
      <c r="F5828">
        <v>14104628</v>
      </c>
      <c r="G5828">
        <v>45586</v>
      </c>
      <c r="H5828" t="str">
        <v>YMCT|KHY-M9124-00</v>
      </c>
      <c r="I5828" t="str">
        <v>PLATE 1 GUIDE</v>
      </c>
      <c r="J5828">
        <v>1</v>
      </c>
      <c r="K5828">
        <v>1</v>
      </c>
      <c r="L5828">
        <v>1160.18</v>
      </c>
      <c r="M5828" t="str">
        <v>CNY</v>
      </c>
      <c r="N5828">
        <v>1.1080000000000001</v>
      </c>
      <c r="O5828">
        <v>1160.18</v>
      </c>
      <c r="P5828">
        <v>1285.4794400000003</v>
      </c>
      <c r="Q5828" t="str">
        <v>C66SHA-SERVICE GROUP</v>
      </c>
      <c r="R5828" t="str">
        <v>Ningbo Nanpu Electromechanical Co., Ltd.</v>
      </c>
      <c r="S5828" t="str">
        <v>Same</v>
      </c>
      <c r="T5828">
        <v>906595</v>
      </c>
      <c r="U5828">
        <v>635</v>
      </c>
      <c r="V5828" t="str">
        <v>309ASY INV-PTS SALES</v>
      </c>
      <c r="W5828">
        <v>0</v>
      </c>
      <c r="X5828">
        <v>0</v>
      </c>
      <c r="Y5828">
        <v>1576204</v>
      </c>
      <c r="Z5828" t="str">
        <v>宁波南浦机电有限公司</v>
      </c>
      <c r="AA5828">
        <v>0</v>
      </c>
      <c r="AB5828">
        <v>2024</v>
      </c>
      <c r="AC5828">
        <v>10</v>
      </c>
      <c r="AD5828" t="str">
        <v>Q3</v>
      </c>
      <c r="AE5828" t="str">
        <v>FY24/25</v>
      </c>
      <c r="AF5828" t="str">
        <v>EAST</v>
      </c>
    </row>
    <row r="5829" spans="1:32">
      <c r="A5829" t="str">
        <v>ESHL</v>
      </c>
      <c r="B5829" t="str">
        <v>SHA</v>
      </c>
      <c r="C5829" t="str">
        <v>SPARES/OTHER</v>
      </c>
      <c r="D5829" s="4">
        <v>45586</v>
      </c>
      <c r="E5829" t="str">
        <v>YAMAHA</v>
      </c>
      <c r="F5829">
        <v>14104628</v>
      </c>
      <c r="G5829">
        <v>45586</v>
      </c>
      <c r="H5829" t="str">
        <v>YMCT|KHY-M9121-00</v>
      </c>
      <c r="I5829" t="str">
        <v>FRAME,COMVEYOR</v>
      </c>
      <c r="J5829">
        <v>1</v>
      </c>
      <c r="K5829">
        <v>1</v>
      </c>
      <c r="L5829">
        <v>1513.27</v>
      </c>
      <c r="M5829" t="str">
        <v>CNY</v>
      </c>
      <c r="N5829">
        <v>1.1080000000000001</v>
      </c>
      <c r="O5829">
        <v>1513.27</v>
      </c>
      <c r="P5829">
        <v>1676.70316</v>
      </c>
      <c r="Q5829" t="str">
        <v>C66SHA-SERVICE GROUP</v>
      </c>
      <c r="R5829" t="str">
        <v>Ningbo Nanpu Electromechanical Co., Ltd.</v>
      </c>
      <c r="S5829" t="str">
        <v>Same</v>
      </c>
      <c r="T5829">
        <v>906595</v>
      </c>
      <c r="U5829">
        <v>920.16</v>
      </c>
      <c r="V5829" t="str">
        <v>309ASY INV-PTS SALES</v>
      </c>
      <c r="W5829">
        <v>0</v>
      </c>
      <c r="X5829">
        <v>0</v>
      </c>
      <c r="Y5829">
        <v>1576204</v>
      </c>
      <c r="Z5829" t="str">
        <v>宁波南浦机电有限公司</v>
      </c>
      <c r="AA5829">
        <v>0</v>
      </c>
      <c r="AB5829">
        <v>2024</v>
      </c>
      <c r="AC5829">
        <v>10</v>
      </c>
      <c r="AD5829" t="str">
        <v>Q3</v>
      </c>
      <c r="AE5829" t="str">
        <v>FY24/25</v>
      </c>
      <c r="AF5829" t="str">
        <v>EAST</v>
      </c>
    </row>
    <row r="5830" spans="1:32">
      <c r="A5830" t="str">
        <v>ESHL</v>
      </c>
      <c r="B5830" t="str">
        <v>SHA</v>
      </c>
      <c r="C5830" t="str">
        <v>SPARES/OTHER</v>
      </c>
      <c r="D5830" s="4">
        <v>45586</v>
      </c>
      <c r="E5830" t="str">
        <v>YAMAHA</v>
      </c>
      <c r="F5830">
        <v>14104628</v>
      </c>
      <c r="G5830">
        <v>45586</v>
      </c>
      <c r="H5830" t="str">
        <v>YMCT|KHY-M9123-00</v>
      </c>
      <c r="I5830" t="str">
        <v>GUIDE 1</v>
      </c>
      <c r="J5830">
        <v>2</v>
      </c>
      <c r="K5830">
        <v>2</v>
      </c>
      <c r="L5830">
        <v>523.89</v>
      </c>
      <c r="M5830" t="str">
        <v>CNY</v>
      </c>
      <c r="N5830">
        <v>1.1080000000000001</v>
      </c>
      <c r="O5830">
        <v>523.89</v>
      </c>
      <c r="P5830">
        <v>580.47012000000007</v>
      </c>
      <c r="Q5830" t="str">
        <v>C66SHA-SERVICE GROUP</v>
      </c>
      <c r="R5830" t="str">
        <v>Ningbo Nanpu Electromechanical Co., Ltd.</v>
      </c>
      <c r="S5830" t="str">
        <v>Same</v>
      </c>
      <c r="T5830">
        <v>906595</v>
      </c>
      <c r="U5830">
        <v>308.88</v>
      </c>
      <c r="V5830" t="str">
        <v>309ASY INV-PTS SALES</v>
      </c>
      <c r="W5830">
        <v>0</v>
      </c>
      <c r="X5830">
        <v>0</v>
      </c>
      <c r="Y5830">
        <v>1576204</v>
      </c>
      <c r="Z5830" t="str">
        <v>宁波南浦机电有限公司</v>
      </c>
      <c r="AA5830">
        <v>0</v>
      </c>
      <c r="AB5830">
        <v>2024</v>
      </c>
      <c r="AC5830">
        <v>10</v>
      </c>
      <c r="AD5830" t="str">
        <v>Q3</v>
      </c>
      <c r="AE5830" t="str">
        <v>FY24/25</v>
      </c>
      <c r="AF5830" t="str">
        <v>EAST</v>
      </c>
    </row>
    <row r="5831" spans="1:32">
      <c r="A5831" t="str">
        <v>ESHL</v>
      </c>
      <c r="B5831" t="str">
        <v>SHA</v>
      </c>
      <c r="C5831" t="str">
        <v>SPARES/OTHER</v>
      </c>
      <c r="D5831" s="4">
        <v>45586</v>
      </c>
      <c r="E5831" t="str">
        <v>YAMAHA</v>
      </c>
      <c r="F5831">
        <v>14104628</v>
      </c>
      <c r="G5831">
        <v>45586</v>
      </c>
      <c r="H5831" t="str">
        <v>YMCT|KHY-M7A16-01</v>
      </c>
      <c r="I5831" t="str">
        <v>COVER PRIZM</v>
      </c>
      <c r="J5831">
        <v>2</v>
      </c>
      <c r="K5831">
        <v>2</v>
      </c>
      <c r="L5831">
        <v>69.03</v>
      </c>
      <c r="M5831" t="str">
        <v>CNY</v>
      </c>
      <c r="N5831">
        <v>1.1080000000000001</v>
      </c>
      <c r="O5831">
        <v>69.03</v>
      </c>
      <c r="P5831">
        <v>76.485240000000005</v>
      </c>
      <c r="Q5831" t="str">
        <v>C66SHA-SERVICE GROUP</v>
      </c>
      <c r="R5831" t="str">
        <v>Ningbo Nanpu Electromechanical Co., Ltd.</v>
      </c>
      <c r="S5831" t="str">
        <v>Same</v>
      </c>
      <c r="T5831">
        <v>906595</v>
      </c>
      <c r="U5831">
        <v>38</v>
      </c>
      <c r="V5831" t="str">
        <v>309ASY INV-PTS SALES</v>
      </c>
      <c r="W5831">
        <v>0</v>
      </c>
      <c r="X5831">
        <v>0</v>
      </c>
      <c r="Y5831">
        <v>1576204</v>
      </c>
      <c r="Z5831" t="str">
        <v>宁波南浦机电有限公司</v>
      </c>
      <c r="AA5831">
        <v>0</v>
      </c>
      <c r="AB5831">
        <v>2024</v>
      </c>
      <c r="AC5831">
        <v>10</v>
      </c>
      <c r="AD5831" t="str">
        <v>Q3</v>
      </c>
      <c r="AE5831" t="str">
        <v>FY24/25</v>
      </c>
      <c r="AF5831" t="str">
        <v>EAST</v>
      </c>
    </row>
    <row r="5832" spans="1:32">
      <c r="A5832" t="str">
        <v>ESHL</v>
      </c>
      <c r="B5832" t="str">
        <v>SHA</v>
      </c>
      <c r="C5832" t="str">
        <v>SPARES/OTHER</v>
      </c>
      <c r="D5832" s="4">
        <v>45586</v>
      </c>
      <c r="E5832" t="str">
        <v>YAMAHA</v>
      </c>
      <c r="F5832">
        <v>14104628</v>
      </c>
      <c r="G5832">
        <v>45586</v>
      </c>
      <c r="H5832" t="str">
        <v>YMCT|KHY-M2267-A0</v>
      </c>
      <c r="I5832" t="str">
        <v>GUIDE X AXIS ASSY</v>
      </c>
      <c r="J5832">
        <v>1</v>
      </c>
      <c r="K5832">
        <v>1</v>
      </c>
      <c r="L5832">
        <v>956.64</v>
      </c>
      <c r="M5832" t="str">
        <v>CNY</v>
      </c>
      <c r="N5832">
        <v>1.1080000000000001</v>
      </c>
      <c r="O5832">
        <v>956.64</v>
      </c>
      <c r="P5832">
        <v>1059.95712</v>
      </c>
      <c r="Q5832" t="str">
        <v>C66SHA-SERVICE GROUP</v>
      </c>
      <c r="R5832" t="str">
        <v>Ningbo Nanpu Electromechanical Co., Ltd.</v>
      </c>
      <c r="S5832" t="str">
        <v>Same</v>
      </c>
      <c r="T5832">
        <v>906595</v>
      </c>
      <c r="U5832">
        <v>573.1</v>
      </c>
      <c r="V5832" t="str">
        <v>309ASY INV-PTS SALES</v>
      </c>
      <c r="W5832">
        <v>0</v>
      </c>
      <c r="X5832">
        <v>0</v>
      </c>
      <c r="Y5832">
        <v>1576204</v>
      </c>
      <c r="Z5832" t="str">
        <v>宁波南浦机电有限公司</v>
      </c>
      <c r="AA5832">
        <v>0</v>
      </c>
      <c r="AB5832">
        <v>2024</v>
      </c>
      <c r="AC5832">
        <v>10</v>
      </c>
      <c r="AD5832" t="str">
        <v>Q3</v>
      </c>
      <c r="AE5832" t="str">
        <v>FY24/25</v>
      </c>
      <c r="AF5832" t="str">
        <v>EAST</v>
      </c>
    </row>
    <row r="5833" spans="1:32">
      <c r="A5833" t="str">
        <v>ESHL</v>
      </c>
      <c r="B5833" t="str">
        <v>SHA</v>
      </c>
      <c r="C5833" t="str">
        <v>SPARES/OTHER</v>
      </c>
      <c r="D5833" s="4">
        <v>45586</v>
      </c>
      <c r="E5833" t="str">
        <v>YAMAHA</v>
      </c>
      <c r="F5833">
        <v>14104628</v>
      </c>
      <c r="G5833">
        <v>45586</v>
      </c>
      <c r="H5833" t="str">
        <v>YMCT|KGS-M1348-00</v>
      </c>
      <c r="I5833" t="str">
        <v>GAS SPRING</v>
      </c>
      <c r="J5833">
        <v>2</v>
      </c>
      <c r="K5833">
        <v>2</v>
      </c>
      <c r="L5833">
        <v>610.62</v>
      </c>
      <c r="M5833" t="str">
        <v>CNY</v>
      </c>
      <c r="N5833">
        <v>1.1080000000000001</v>
      </c>
      <c r="O5833">
        <v>610.62</v>
      </c>
      <c r="P5833">
        <v>676.56696000000011</v>
      </c>
      <c r="Q5833" t="str">
        <v>C66SHA-SERVICE GROUP</v>
      </c>
      <c r="R5833" t="str">
        <v>Ningbo Nanpu Electromechanical Co., Ltd.</v>
      </c>
      <c r="S5833" t="str">
        <v>Same</v>
      </c>
      <c r="T5833">
        <v>906595</v>
      </c>
      <c r="U5833">
        <v>378.48</v>
      </c>
      <c r="V5833" t="str">
        <v>309ASY INV-PTS SALES</v>
      </c>
      <c r="W5833">
        <v>0</v>
      </c>
      <c r="X5833">
        <v>0</v>
      </c>
      <c r="Y5833">
        <v>1576204</v>
      </c>
      <c r="Z5833" t="str">
        <v>宁波南浦机电有限公司</v>
      </c>
      <c r="AA5833">
        <v>0</v>
      </c>
      <c r="AB5833">
        <v>2024</v>
      </c>
      <c r="AC5833">
        <v>10</v>
      </c>
      <c r="AD5833" t="str">
        <v>Q3</v>
      </c>
      <c r="AE5833" t="str">
        <v>FY24/25</v>
      </c>
      <c r="AF5833" t="str">
        <v>EAST</v>
      </c>
    </row>
    <row r="5834" spans="1:32">
      <c r="A5834" t="str">
        <v>ESHL</v>
      </c>
      <c r="B5834" t="str">
        <v>SHA</v>
      </c>
      <c r="C5834" t="str">
        <v>SPARES/OTHER</v>
      </c>
      <c r="D5834" s="4">
        <v>45586</v>
      </c>
      <c r="E5834" t="str">
        <v>YAMAHA</v>
      </c>
      <c r="F5834">
        <v>14104628</v>
      </c>
      <c r="G5834">
        <v>45586</v>
      </c>
      <c r="H5834" t="str">
        <v>YMCT|KHY-M9126-00</v>
      </c>
      <c r="I5834" t="str">
        <v>GUIDE 1-1</v>
      </c>
      <c r="J5834">
        <v>2</v>
      </c>
      <c r="K5834">
        <v>2</v>
      </c>
      <c r="L5834">
        <v>523.89</v>
      </c>
      <c r="M5834" t="str">
        <v>CNY</v>
      </c>
      <c r="N5834">
        <v>1.1080000000000001</v>
      </c>
      <c r="O5834">
        <v>523.89</v>
      </c>
      <c r="P5834">
        <v>580.47012000000007</v>
      </c>
      <c r="Q5834" t="str">
        <v>C66SHA-SERVICE GROUP</v>
      </c>
      <c r="R5834" t="str">
        <v>Ningbo Nanpu Electromechanical Co., Ltd.</v>
      </c>
      <c r="S5834" t="str">
        <v>Same</v>
      </c>
      <c r="T5834">
        <v>906595</v>
      </c>
      <c r="U5834">
        <v>286</v>
      </c>
      <c r="V5834" t="str">
        <v>309ASY INV-PTS SALES</v>
      </c>
      <c r="W5834">
        <v>0</v>
      </c>
      <c r="X5834">
        <v>0</v>
      </c>
      <c r="Y5834">
        <v>1576204</v>
      </c>
      <c r="Z5834" t="str">
        <v>宁波南浦机电有限公司</v>
      </c>
      <c r="AA5834">
        <v>0</v>
      </c>
      <c r="AB5834">
        <v>2024</v>
      </c>
      <c r="AC5834">
        <v>10</v>
      </c>
      <c r="AD5834" t="str">
        <v>Q3</v>
      </c>
      <c r="AE5834" t="str">
        <v>FY24/25</v>
      </c>
      <c r="AF5834" t="str">
        <v>EAST</v>
      </c>
    </row>
    <row r="5835" spans="1:32">
      <c r="A5835" t="str">
        <v>ESHL</v>
      </c>
      <c r="B5835" t="str">
        <v>SHA</v>
      </c>
      <c r="C5835" t="str">
        <v>FEEDER</v>
      </c>
      <c r="D5835" s="4">
        <v>45586</v>
      </c>
      <c r="E5835" t="str">
        <v>YAMAHA</v>
      </c>
      <c r="F5835">
        <v>14104629</v>
      </c>
      <c r="G5835">
        <v>45586</v>
      </c>
      <c r="H5835" t="str">
        <v>YMCT|KHJ-MC100-00</v>
      </c>
      <c r="I5835" t="str">
        <v>SS TAPE FEEDER 8mm</v>
      </c>
      <c r="J5835">
        <v>86</v>
      </c>
      <c r="K5835">
        <v>86</v>
      </c>
      <c r="L5835">
        <v>181284.96</v>
      </c>
      <c r="M5835" t="str">
        <v>CNY</v>
      </c>
      <c r="N5835">
        <v>1.1080000000000001</v>
      </c>
      <c r="O5835">
        <v>181284.96</v>
      </c>
      <c r="P5835">
        <v>200863.73568000001</v>
      </c>
      <c r="Q5835" t="str">
        <v>C66SHA-SERVICE GROUP</v>
      </c>
      <c r="R5835" t="str">
        <v>Ningbo Laneng Electronics Co.,Ltd.</v>
      </c>
      <c r="S5835" t="str">
        <v>Same</v>
      </c>
      <c r="T5835">
        <v>906596</v>
      </c>
      <c r="U5835">
        <v>151523.4</v>
      </c>
      <c r="V5835" t="str">
        <v>309ASY INV-PTS SALES</v>
      </c>
      <c r="W5835">
        <v>0</v>
      </c>
      <c r="X5835">
        <v>0</v>
      </c>
      <c r="Y5835">
        <v>1576209</v>
      </c>
      <c r="Z5835" t="str">
        <v>宁波朗能电子有限公司</v>
      </c>
      <c r="AA5835">
        <v>0</v>
      </c>
      <c r="AB5835">
        <v>2024</v>
      </c>
      <c r="AC5835">
        <v>10</v>
      </c>
      <c r="AD5835" t="str">
        <v>Q3</v>
      </c>
      <c r="AE5835" t="str">
        <v>FY24/25</v>
      </c>
      <c r="AF5835" t="str">
        <v>EAST</v>
      </c>
    </row>
    <row r="5836" spans="1:32">
      <c r="A5836" t="str">
        <v>ESHL</v>
      </c>
      <c r="B5836" t="str">
        <v>XIY</v>
      </c>
      <c r="C5836" t="str">
        <v>SPARES/OTHER</v>
      </c>
      <c r="D5836" s="4">
        <v>45586</v>
      </c>
      <c r="E5836" t="str">
        <v>YAMAHA</v>
      </c>
      <c r="F5836">
        <v>14104630</v>
      </c>
      <c r="G5836">
        <v>45586</v>
      </c>
      <c r="H5836" t="str">
        <v>YMCT|KHY-M9129-00</v>
      </c>
      <c r="I5836" t="str">
        <v>BELT 1 CONVEYOR</v>
      </c>
      <c r="J5836">
        <v>2</v>
      </c>
      <c r="K5836">
        <v>2</v>
      </c>
      <c r="L5836">
        <v>541.59</v>
      </c>
      <c r="M5836" t="str">
        <v>CNY</v>
      </c>
      <c r="N5836">
        <v>1.1080000000000001</v>
      </c>
      <c r="O5836">
        <v>541.59</v>
      </c>
      <c r="P5836">
        <v>600.08172000000013</v>
      </c>
      <c r="Q5836" t="str">
        <v>C66XIY-SERVICE GROUP</v>
      </c>
      <c r="R5836" t="str">
        <v>Shaanxi Yinhe Power Instruments and Meters Stock C</v>
      </c>
      <c r="S5836" t="str">
        <v>Same</v>
      </c>
      <c r="T5836">
        <v>906597</v>
      </c>
      <c r="U5836">
        <v>338.8</v>
      </c>
      <c r="V5836" t="str">
        <v>309ASY INV-PTS SALES</v>
      </c>
      <c r="W5836">
        <v>0</v>
      </c>
      <c r="X5836">
        <v>0</v>
      </c>
      <c r="Y5836">
        <v>1576231</v>
      </c>
      <c r="Z5836" t="str">
        <v>陕西银河电力仪表股份有限公司</v>
      </c>
      <c r="AA5836">
        <v>0</v>
      </c>
      <c r="AB5836">
        <v>2024</v>
      </c>
      <c r="AC5836">
        <v>10</v>
      </c>
      <c r="AD5836" t="str">
        <v>Q3</v>
      </c>
      <c r="AE5836" t="str">
        <v>FY24/25</v>
      </c>
      <c r="AF5836" t="str">
        <v>WEST</v>
      </c>
    </row>
    <row r="5837" spans="1:32">
      <c r="A5837" t="str">
        <v>ESHL</v>
      </c>
      <c r="B5837" t="str">
        <v>SZX</v>
      </c>
      <c r="C5837" t="str">
        <v>SERVICE_CHARGE</v>
      </c>
      <c r="D5837" s="4">
        <v>45588</v>
      </c>
      <c r="E5837" t="str">
        <v>YAMAHA</v>
      </c>
      <c r="F5837">
        <v>12101324</v>
      </c>
      <c r="G5837">
        <v>45588</v>
      </c>
      <c r="H5837" t="str">
        <v>YMCT|REPAIR CHARGE</v>
      </c>
      <c r="I5837" t="str">
        <v>REPAIR CHARGE</v>
      </c>
      <c r="J5837">
        <v>1</v>
      </c>
      <c r="K5837">
        <v>1</v>
      </c>
      <c r="L5837">
        <v>13550</v>
      </c>
      <c r="M5837" t="str">
        <v>CNY</v>
      </c>
      <c r="N5837">
        <v>1.1080000000000001</v>
      </c>
      <c r="O5837">
        <v>13550</v>
      </c>
      <c r="P5837">
        <v>15013.400000000001</v>
      </c>
      <c r="Q5837" t="str">
        <v>C66SZX-SMT SERVICE</v>
      </c>
      <c r="R5837" t="str">
        <v>Dongguan Cowell Optic Electronics Co., Ltd.</v>
      </c>
      <c r="S5837" t="str">
        <v>Same</v>
      </c>
      <c r="T5837">
        <v>906599</v>
      </c>
      <c r="U5837">
        <v>0</v>
      </c>
      <c r="V5837" t="str">
        <v>309ASY INV-NON-CON</v>
      </c>
      <c r="W5837">
        <v>0</v>
      </c>
      <c r="X5837">
        <v>0</v>
      </c>
      <c r="Y5837">
        <v>0</v>
      </c>
      <c r="Z5837" t="str">
        <v>东莞高伟光学电子有限公司</v>
      </c>
      <c r="AA5837">
        <v>0</v>
      </c>
      <c r="AB5837">
        <v>2024</v>
      </c>
      <c r="AC5837">
        <v>10</v>
      </c>
      <c r="AD5837" t="str">
        <v>Q3</v>
      </c>
      <c r="AE5837" t="str">
        <v>FY24/25</v>
      </c>
      <c r="AF5837" t="str">
        <v>SOUTH</v>
      </c>
    </row>
    <row r="5838" spans="1:32">
      <c r="A5838" t="str">
        <v>ESHL</v>
      </c>
      <c r="B5838" t="str">
        <v>SZX</v>
      </c>
      <c r="C5838" t="str">
        <v>SPARES/OTHER</v>
      </c>
      <c r="D5838" s="4">
        <v>45588</v>
      </c>
      <c r="E5838" t="str">
        <v>OTHERS</v>
      </c>
      <c r="F5838">
        <v>14104631</v>
      </c>
      <c r="G5838">
        <v>45588</v>
      </c>
      <c r="H5838" t="str">
        <v>ZMTR|FOL-HSBP-PDX-P01</v>
      </c>
      <c r="I5838" t="str">
        <v>SPECIAL NOZZLE</v>
      </c>
      <c r="J5838">
        <v>12</v>
      </c>
      <c r="K5838">
        <v>12</v>
      </c>
      <c r="L5838">
        <v>11676</v>
      </c>
      <c r="M5838" t="str">
        <v>CNY</v>
      </c>
      <c r="N5838">
        <v>1.1080000000000001</v>
      </c>
      <c r="O5838">
        <v>11676</v>
      </c>
      <c r="P5838">
        <v>12937.008000000002</v>
      </c>
      <c r="Q5838" t="str">
        <v>C66SZX-SMT SERVICE</v>
      </c>
      <c r="R5838" t="str">
        <v>Dongguan Cowell Optic Electronics Co., Ltd.</v>
      </c>
      <c r="S5838" t="str">
        <v>Same</v>
      </c>
      <c r="T5838">
        <v>906598</v>
      </c>
      <c r="U5838">
        <v>6902.64</v>
      </c>
      <c r="V5838" t="str">
        <v>309ASY INV-PTS SALES</v>
      </c>
      <c r="W5838">
        <v>0</v>
      </c>
      <c r="X5838">
        <v>0</v>
      </c>
      <c r="Y5838">
        <v>1578173</v>
      </c>
      <c r="Z5838" t="str">
        <v>东莞高伟光学电子有限公司</v>
      </c>
      <c r="AA5838">
        <v>0</v>
      </c>
      <c r="AB5838">
        <v>2024</v>
      </c>
      <c r="AC5838">
        <v>10</v>
      </c>
      <c r="AD5838" t="str">
        <v>Q3</v>
      </c>
      <c r="AE5838" t="str">
        <v>FY24/25</v>
      </c>
      <c r="AF5838" t="str">
        <v>SOUTH</v>
      </c>
    </row>
    <row r="5839" spans="1:32">
      <c r="A5839" t="str">
        <v>ESHL</v>
      </c>
      <c r="B5839" t="str">
        <v>SZX</v>
      </c>
      <c r="C5839" t="str">
        <v>SPARES/OTHER</v>
      </c>
      <c r="D5839" s="4">
        <v>45588</v>
      </c>
      <c r="E5839" t="str">
        <v>YAMAHA</v>
      </c>
      <c r="F5839">
        <v>14104631</v>
      </c>
      <c r="G5839">
        <v>45588</v>
      </c>
      <c r="H5839" t="str">
        <v>YMCT|KHN-M5840-A2</v>
      </c>
      <c r="I5839" t="str">
        <v>SERVO BOARD ASSY</v>
      </c>
      <c r="J5839">
        <v>1</v>
      </c>
      <c r="K5839">
        <v>1</v>
      </c>
      <c r="L5839">
        <v>11070</v>
      </c>
      <c r="M5839" t="str">
        <v>CNY</v>
      </c>
      <c r="N5839">
        <v>1.1080000000000001</v>
      </c>
      <c r="O5839">
        <v>11070</v>
      </c>
      <c r="P5839">
        <v>12265.560000000001</v>
      </c>
      <c r="Q5839" t="str">
        <v>C66SZX-SMT SERVICE</v>
      </c>
      <c r="R5839" t="str">
        <v>Dongguan Cowell Optic Electronics Co., Ltd.</v>
      </c>
      <c r="S5839" t="str">
        <v>Same</v>
      </c>
      <c r="T5839">
        <v>906598</v>
      </c>
      <c r="U5839">
        <v>5722</v>
      </c>
      <c r="V5839" t="str">
        <v>309ASY INV-PTS SALES</v>
      </c>
      <c r="W5839">
        <v>0</v>
      </c>
      <c r="X5839">
        <v>0</v>
      </c>
      <c r="Y5839">
        <v>1578173</v>
      </c>
      <c r="Z5839" t="str">
        <v>东莞高伟光学电子有限公司</v>
      </c>
      <c r="AA5839">
        <v>0</v>
      </c>
      <c r="AB5839">
        <v>2024</v>
      </c>
      <c r="AC5839">
        <v>10</v>
      </c>
      <c r="AD5839" t="str">
        <v>Q3</v>
      </c>
      <c r="AE5839" t="str">
        <v>FY24/25</v>
      </c>
      <c r="AF5839" t="str">
        <v>SOUTH</v>
      </c>
    </row>
    <row r="5840" spans="1:32">
      <c r="A5840" t="str">
        <v>ESHL</v>
      </c>
      <c r="B5840" t="str">
        <v>SZX</v>
      </c>
      <c r="C5840" t="str">
        <v>SPARES/OTHER</v>
      </c>
      <c r="D5840" s="4">
        <v>45588</v>
      </c>
      <c r="E5840" t="str">
        <v>YAMAHA</v>
      </c>
      <c r="F5840">
        <v>14104631</v>
      </c>
      <c r="G5840">
        <v>45588</v>
      </c>
      <c r="H5840" t="str">
        <v>YMCT|KHY-M712S-A0</v>
      </c>
      <c r="I5840" t="str">
        <v>SHAFT 2 SPARE</v>
      </c>
      <c r="J5840">
        <v>2</v>
      </c>
      <c r="K5840">
        <v>2</v>
      </c>
      <c r="L5840">
        <v>7460</v>
      </c>
      <c r="M5840" t="str">
        <v>CNY</v>
      </c>
      <c r="N5840">
        <v>1.1080000000000001</v>
      </c>
      <c r="O5840">
        <v>7460</v>
      </c>
      <c r="P5840">
        <v>8265.68</v>
      </c>
      <c r="Q5840" t="str">
        <v>C66SZX-SMT SERVICE</v>
      </c>
      <c r="R5840" t="str">
        <v>Dongguan Cowell Optic Electronics Co., Ltd.</v>
      </c>
      <c r="S5840" t="str">
        <v>Same</v>
      </c>
      <c r="T5840">
        <v>906598</v>
      </c>
      <c r="U5840">
        <v>4126</v>
      </c>
      <c r="V5840" t="str">
        <v>309ASY INV-PTS SALES</v>
      </c>
      <c r="W5840">
        <v>0</v>
      </c>
      <c r="X5840">
        <v>0</v>
      </c>
      <c r="Y5840">
        <v>1578173</v>
      </c>
      <c r="Z5840" t="str">
        <v>东莞高伟光学电子有限公司</v>
      </c>
      <c r="AA5840">
        <v>0</v>
      </c>
      <c r="AB5840">
        <v>2024</v>
      </c>
      <c r="AC5840">
        <v>10</v>
      </c>
      <c r="AD5840" t="str">
        <v>Q3</v>
      </c>
      <c r="AE5840" t="str">
        <v>FY24/25</v>
      </c>
      <c r="AF5840" t="str">
        <v>SOUTH</v>
      </c>
    </row>
    <row r="5841" spans="1:32">
      <c r="A5841" t="str">
        <v>ESHL</v>
      </c>
      <c r="B5841" t="str">
        <v>SZX</v>
      </c>
      <c r="C5841" t="str">
        <v>SPARES/OTHER</v>
      </c>
      <c r="D5841" s="4">
        <v>45588</v>
      </c>
      <c r="E5841" t="str">
        <v>YAMAHA</v>
      </c>
      <c r="F5841">
        <v>14104631</v>
      </c>
      <c r="G5841">
        <v>45588</v>
      </c>
      <c r="H5841" t="str">
        <v>YMCT|KV1-M9140-A0</v>
      </c>
      <c r="I5841" t="str">
        <v>PULLEY CONV. ASSY.</v>
      </c>
      <c r="J5841">
        <v>2</v>
      </c>
      <c r="K5841">
        <v>2</v>
      </c>
      <c r="L5841">
        <v>312</v>
      </c>
      <c r="M5841" t="str">
        <v>CNY</v>
      </c>
      <c r="N5841">
        <v>1.1080000000000001</v>
      </c>
      <c r="O5841">
        <v>312</v>
      </c>
      <c r="P5841">
        <v>345.69600000000003</v>
      </c>
      <c r="Q5841" t="str">
        <v>C66SZX-SMT SERVICE</v>
      </c>
      <c r="R5841" t="str">
        <v>Dongguan Cowell Optic Electronics Co., Ltd.</v>
      </c>
      <c r="S5841" t="str">
        <v>Same</v>
      </c>
      <c r="T5841">
        <v>906598</v>
      </c>
      <c r="U5841">
        <v>181.44</v>
      </c>
      <c r="V5841" t="str">
        <v>309ASY INV-PTS SALES</v>
      </c>
      <c r="W5841">
        <v>0</v>
      </c>
      <c r="X5841">
        <v>0</v>
      </c>
      <c r="Y5841">
        <v>1578173</v>
      </c>
      <c r="Z5841" t="str">
        <v>东莞高伟光学电子有限公司</v>
      </c>
      <c r="AA5841">
        <v>0</v>
      </c>
      <c r="AB5841">
        <v>2024</v>
      </c>
      <c r="AC5841">
        <v>10</v>
      </c>
      <c r="AD5841" t="str">
        <v>Q3</v>
      </c>
      <c r="AE5841" t="str">
        <v>FY24/25</v>
      </c>
      <c r="AF5841" t="str">
        <v>SOUTH</v>
      </c>
    </row>
    <row r="5842" spans="1:32">
      <c r="A5842" t="str">
        <v>ESHL</v>
      </c>
      <c r="B5842" t="str">
        <v>SZX</v>
      </c>
      <c r="C5842" t="str">
        <v>SPARES/OTHER</v>
      </c>
      <c r="D5842" s="4">
        <v>45588</v>
      </c>
      <c r="E5842" t="str">
        <v>YAMAHA</v>
      </c>
      <c r="F5842">
        <v>14104631</v>
      </c>
      <c r="G5842">
        <v>45588</v>
      </c>
      <c r="H5842" t="str">
        <v>YMCT|KV7-M9140-A0</v>
      </c>
      <c r="I5842" t="str">
        <v>PULLEY CONV. ASSY.</v>
      </c>
      <c r="J5842">
        <v>4</v>
      </c>
      <c r="K5842">
        <v>4</v>
      </c>
      <c r="L5842">
        <v>624</v>
      </c>
      <c r="M5842" t="str">
        <v>CNY</v>
      </c>
      <c r="N5842">
        <v>1.1080000000000001</v>
      </c>
      <c r="O5842">
        <v>624</v>
      </c>
      <c r="P5842">
        <v>691.39200000000005</v>
      </c>
      <c r="Q5842" t="str">
        <v>C66SZX-SMT SERVICE</v>
      </c>
      <c r="R5842" t="str">
        <v>Dongguan Cowell Optic Electronics Co., Ltd.</v>
      </c>
      <c r="S5842" t="str">
        <v>Same</v>
      </c>
      <c r="T5842">
        <v>906598</v>
      </c>
      <c r="U5842">
        <v>362.88</v>
      </c>
      <c r="V5842" t="str">
        <v>309ASY INV-PTS SALES</v>
      </c>
      <c r="W5842">
        <v>0</v>
      </c>
      <c r="X5842">
        <v>0</v>
      </c>
      <c r="Y5842">
        <v>1578173</v>
      </c>
      <c r="Z5842" t="str">
        <v>东莞高伟光学电子有限公司</v>
      </c>
      <c r="AA5842">
        <v>0</v>
      </c>
      <c r="AB5842">
        <v>2024</v>
      </c>
      <c r="AC5842">
        <v>10</v>
      </c>
      <c r="AD5842" t="str">
        <v>Q3</v>
      </c>
      <c r="AE5842" t="str">
        <v>FY24/25</v>
      </c>
      <c r="AF5842" t="str">
        <v>SOUTH</v>
      </c>
    </row>
    <row r="5843" spans="1:32">
      <c r="A5843" t="str">
        <v>ESHL</v>
      </c>
      <c r="B5843" t="str">
        <v>SZX</v>
      </c>
      <c r="C5843" t="str">
        <v>SPARES/OTHER</v>
      </c>
      <c r="D5843" s="4">
        <v>45588</v>
      </c>
      <c r="E5843" t="str">
        <v>YAMAHA</v>
      </c>
      <c r="F5843">
        <v>14104631</v>
      </c>
      <c r="G5843">
        <v>45588</v>
      </c>
      <c r="H5843" t="str">
        <v>YMCT|KGY-M9140-A0</v>
      </c>
      <c r="I5843" t="str">
        <v>PULLEY CONV. ASSY.</v>
      </c>
      <c r="J5843">
        <v>4</v>
      </c>
      <c r="K5843">
        <v>4</v>
      </c>
      <c r="L5843">
        <v>704</v>
      </c>
      <c r="M5843" t="str">
        <v>CNY</v>
      </c>
      <c r="N5843">
        <v>1.1080000000000001</v>
      </c>
      <c r="O5843">
        <v>704</v>
      </c>
      <c r="P5843">
        <v>780.03200000000004</v>
      </c>
      <c r="Q5843" t="str">
        <v>C66SZX-SMT SERVICE</v>
      </c>
      <c r="R5843" t="str">
        <v>Dongguan Cowell Optic Electronics Co., Ltd.</v>
      </c>
      <c r="S5843" t="str">
        <v>Same</v>
      </c>
      <c r="T5843">
        <v>906598</v>
      </c>
      <c r="U5843">
        <v>406.08</v>
      </c>
      <c r="V5843" t="str">
        <v>309ASY INV-PTS SALES</v>
      </c>
      <c r="W5843">
        <v>0</v>
      </c>
      <c r="X5843">
        <v>0</v>
      </c>
      <c r="Y5843">
        <v>1578173</v>
      </c>
      <c r="Z5843" t="str">
        <v>东莞高伟光学电子有限公司</v>
      </c>
      <c r="AA5843">
        <v>0</v>
      </c>
      <c r="AB5843">
        <v>2024</v>
      </c>
      <c r="AC5843">
        <v>10</v>
      </c>
      <c r="AD5843" t="str">
        <v>Q3</v>
      </c>
      <c r="AE5843" t="str">
        <v>FY24/25</v>
      </c>
      <c r="AF5843" t="str">
        <v>SOUTH</v>
      </c>
    </row>
    <row r="5844" spans="1:32">
      <c r="A5844" t="str">
        <v>ESHL</v>
      </c>
      <c r="B5844" t="str">
        <v>SZX</v>
      </c>
      <c r="C5844" t="str">
        <v>SPARES/OTHER</v>
      </c>
      <c r="D5844" s="4">
        <v>45588</v>
      </c>
      <c r="E5844" t="str">
        <v>YAMAHA</v>
      </c>
      <c r="F5844">
        <v>14104631</v>
      </c>
      <c r="G5844">
        <v>45588</v>
      </c>
      <c r="H5844" t="str">
        <v>YMCT|KHY-M9129-00</v>
      </c>
      <c r="I5844" t="str">
        <v>BELT 1 CONVEYOR</v>
      </c>
      <c r="J5844">
        <v>2</v>
      </c>
      <c r="K5844">
        <v>2</v>
      </c>
      <c r="L5844">
        <v>500</v>
      </c>
      <c r="M5844" t="str">
        <v>CNY</v>
      </c>
      <c r="N5844">
        <v>1.1080000000000001</v>
      </c>
      <c r="O5844">
        <v>500</v>
      </c>
      <c r="P5844">
        <v>554</v>
      </c>
      <c r="Q5844" t="str">
        <v>C66SZX-SMT SERVICE</v>
      </c>
      <c r="R5844" t="str">
        <v>Dongguan Cowell Optic Electronics Co., Ltd.</v>
      </c>
      <c r="S5844" t="str">
        <v>Same</v>
      </c>
      <c r="T5844">
        <v>906598</v>
      </c>
      <c r="U5844">
        <v>332.2</v>
      </c>
      <c r="V5844" t="str">
        <v>309ASY INV-PTS SALES</v>
      </c>
      <c r="W5844">
        <v>0</v>
      </c>
      <c r="X5844">
        <v>0</v>
      </c>
      <c r="Y5844">
        <v>1578173</v>
      </c>
      <c r="Z5844" t="str">
        <v>东莞高伟光学电子有限公司</v>
      </c>
      <c r="AA5844">
        <v>0</v>
      </c>
      <c r="AB5844">
        <v>2024</v>
      </c>
      <c r="AC5844">
        <v>10</v>
      </c>
      <c r="AD5844" t="str">
        <v>Q3</v>
      </c>
      <c r="AE5844" t="str">
        <v>FY24/25</v>
      </c>
      <c r="AF5844" t="str">
        <v>SOUTH</v>
      </c>
    </row>
    <row r="5845" spans="1:32">
      <c r="A5845" t="str">
        <v>ESHL</v>
      </c>
      <c r="B5845" t="str">
        <v>SZX</v>
      </c>
      <c r="C5845" t="str">
        <v>SPARES/OTHER</v>
      </c>
      <c r="D5845" s="4">
        <v>45588</v>
      </c>
      <c r="E5845" t="str">
        <v>YAMAHA</v>
      </c>
      <c r="F5845">
        <v>14104631</v>
      </c>
      <c r="G5845">
        <v>45588</v>
      </c>
      <c r="H5845" t="str">
        <v>YMCT|KKD-M66J2-00</v>
      </c>
      <c r="I5845" t="str">
        <v>HNS HEAD VAC SENSOR</v>
      </c>
      <c r="J5845">
        <v>1</v>
      </c>
      <c r="K5845">
        <v>1</v>
      </c>
      <c r="L5845">
        <v>235</v>
      </c>
      <c r="M5845" t="str">
        <v>CNY</v>
      </c>
      <c r="N5845">
        <v>1.1080000000000001</v>
      </c>
      <c r="O5845">
        <v>235</v>
      </c>
      <c r="P5845">
        <v>260.38</v>
      </c>
      <c r="Q5845" t="str">
        <v>C66SZX-SMT SERVICE</v>
      </c>
      <c r="R5845" t="str">
        <v>Dongguan Cowell Optic Electronics Co., Ltd.</v>
      </c>
      <c r="S5845" t="str">
        <v>Same</v>
      </c>
      <c r="T5845">
        <v>906598</v>
      </c>
      <c r="U5845">
        <v>131</v>
      </c>
      <c r="V5845" t="str">
        <v>309ASY INV-PTS SALES</v>
      </c>
      <c r="W5845">
        <v>0</v>
      </c>
      <c r="X5845">
        <v>0</v>
      </c>
      <c r="Y5845">
        <v>1578173</v>
      </c>
      <c r="Z5845" t="str">
        <v>东莞高伟光学电子有限公司</v>
      </c>
      <c r="AA5845">
        <v>0</v>
      </c>
      <c r="AB5845">
        <v>2024</v>
      </c>
      <c r="AC5845">
        <v>10</v>
      </c>
      <c r="AD5845" t="str">
        <v>Q3</v>
      </c>
      <c r="AE5845" t="str">
        <v>FY24/25</v>
      </c>
      <c r="AF5845" t="str">
        <v>SOUTH</v>
      </c>
    </row>
    <row r="5846" spans="1:32">
      <c r="A5846" t="str">
        <v>ESHL</v>
      </c>
      <c r="B5846" t="str">
        <v>SZX</v>
      </c>
      <c r="C5846" t="str">
        <v>SPARES/OTHER</v>
      </c>
      <c r="D5846" s="4">
        <v>45588</v>
      </c>
      <c r="E5846" t="str">
        <v>YAMAHA</v>
      </c>
      <c r="F5846">
        <v>14104631</v>
      </c>
      <c r="G5846">
        <v>45588</v>
      </c>
      <c r="H5846" t="str">
        <v>YMCT|KHN-M5840-02</v>
      </c>
      <c r="I5846" t="str">
        <v>SERVO BOARD ASSY</v>
      </c>
      <c r="J5846">
        <v>1</v>
      </c>
      <c r="K5846">
        <v>1</v>
      </c>
      <c r="L5846">
        <v>18672</v>
      </c>
      <c r="M5846" t="str">
        <v>CNY</v>
      </c>
      <c r="N5846">
        <v>1.1080000000000001</v>
      </c>
      <c r="O5846">
        <v>18672</v>
      </c>
      <c r="P5846">
        <v>20688.576000000001</v>
      </c>
      <c r="Q5846" t="str">
        <v>C66SZX-SMT SERVICE</v>
      </c>
      <c r="R5846" t="str">
        <v>Dongguan Cowell Optic Electronics Co., Ltd.</v>
      </c>
      <c r="S5846" t="str">
        <v>Same</v>
      </c>
      <c r="T5846">
        <v>906598</v>
      </c>
      <c r="U5846">
        <v>5407</v>
      </c>
      <c r="V5846" t="str">
        <v>309ASY INV-PTS SALES</v>
      </c>
      <c r="W5846">
        <v>0</v>
      </c>
      <c r="X5846">
        <v>0</v>
      </c>
      <c r="Y5846">
        <v>1578173</v>
      </c>
      <c r="Z5846" t="str">
        <v>东莞高伟光学电子有限公司</v>
      </c>
      <c r="AA5846">
        <v>0</v>
      </c>
      <c r="AB5846">
        <v>2024</v>
      </c>
      <c r="AC5846">
        <v>10</v>
      </c>
      <c r="AD5846" t="str">
        <v>Q3</v>
      </c>
      <c r="AE5846" t="str">
        <v>FY24/25</v>
      </c>
      <c r="AF5846" t="str">
        <v>SOUTH</v>
      </c>
    </row>
    <row r="5847" spans="1:32">
      <c r="A5847" t="str">
        <v>ESHL</v>
      </c>
      <c r="B5847" t="str">
        <v>SZX</v>
      </c>
      <c r="C5847" t="str">
        <v>SPARES/OTHER</v>
      </c>
      <c r="D5847" s="4">
        <v>45588</v>
      </c>
      <c r="E5847" t="str">
        <v>YAMAHA</v>
      </c>
      <c r="F5847">
        <v>14104631</v>
      </c>
      <c r="G5847">
        <v>45588</v>
      </c>
      <c r="H5847" t="str">
        <v>YMCT|KHY-M9129-00</v>
      </c>
      <c r="I5847" t="str">
        <v>BELT 1 CONVEYOR</v>
      </c>
      <c r="J5847">
        <v>4</v>
      </c>
      <c r="K5847">
        <v>4</v>
      </c>
      <c r="L5847">
        <v>1123.3599999999999</v>
      </c>
      <c r="M5847" t="str">
        <v>CNY</v>
      </c>
      <c r="N5847">
        <v>1.1080000000000001</v>
      </c>
      <c r="O5847">
        <v>1123.3599999999999</v>
      </c>
      <c r="P5847">
        <v>1244.6828800000001</v>
      </c>
      <c r="Q5847" t="str">
        <v>C66SZX-SMT SERVICE</v>
      </c>
      <c r="R5847" t="str">
        <v>Dongguan Cowell Optic Electronics Co., Ltd.</v>
      </c>
      <c r="S5847" t="str">
        <v>Same</v>
      </c>
      <c r="T5847">
        <v>906598</v>
      </c>
      <c r="U5847">
        <v>664.4</v>
      </c>
      <c r="V5847" t="str">
        <v>309ASY INV-PTS SALES</v>
      </c>
      <c r="W5847">
        <v>0</v>
      </c>
      <c r="X5847">
        <v>0</v>
      </c>
      <c r="Y5847">
        <v>1578173</v>
      </c>
      <c r="Z5847" t="str">
        <v>东莞高伟光学电子有限公司</v>
      </c>
      <c r="AA5847">
        <v>0</v>
      </c>
      <c r="AB5847">
        <v>2024</v>
      </c>
      <c r="AC5847">
        <v>10</v>
      </c>
      <c r="AD5847" t="str">
        <v>Q3</v>
      </c>
      <c r="AE5847" t="str">
        <v>FY24/25</v>
      </c>
      <c r="AF5847" t="str">
        <v>SOUTH</v>
      </c>
    </row>
    <row r="5848" spans="1:32">
      <c r="A5848" t="str">
        <v>ESHL</v>
      </c>
      <c r="B5848" t="str">
        <v>SZX</v>
      </c>
      <c r="C5848" t="str">
        <v>SPARES/OTHER</v>
      </c>
      <c r="D5848" s="4">
        <v>45588</v>
      </c>
      <c r="E5848" t="str">
        <v>YAMAHA</v>
      </c>
      <c r="F5848">
        <v>14104631</v>
      </c>
      <c r="G5848">
        <v>45588</v>
      </c>
      <c r="H5848" t="str">
        <v>YMCT|KMG-M91A4-00</v>
      </c>
      <c r="I5848" t="str">
        <v>BELT CONV.(3090)</v>
      </c>
      <c r="J5848">
        <v>6</v>
      </c>
      <c r="K5848">
        <v>6</v>
      </c>
      <c r="L5848">
        <v>1685.04</v>
      </c>
      <c r="M5848" t="str">
        <v>CNY</v>
      </c>
      <c r="N5848">
        <v>1.1080000000000001</v>
      </c>
      <c r="O5848">
        <v>1685.04</v>
      </c>
      <c r="P5848">
        <v>1867.0243200000002</v>
      </c>
      <c r="Q5848" t="str">
        <v>C66SZX-SMT SERVICE</v>
      </c>
      <c r="R5848" t="str">
        <v>Dongguan Cowell Optic Electronics Co., Ltd.</v>
      </c>
      <c r="S5848" t="str">
        <v>Same</v>
      </c>
      <c r="T5848">
        <v>906598</v>
      </c>
      <c r="U5848">
        <v>1016.4</v>
      </c>
      <c r="V5848" t="str">
        <v>309ASY INV-PTS SALES</v>
      </c>
      <c r="W5848">
        <v>0</v>
      </c>
      <c r="X5848">
        <v>0</v>
      </c>
      <c r="Y5848">
        <v>1578173</v>
      </c>
      <c r="Z5848" t="str">
        <v>东莞高伟光学电子有限公司</v>
      </c>
      <c r="AA5848">
        <v>0</v>
      </c>
      <c r="AB5848">
        <v>2024</v>
      </c>
      <c r="AC5848">
        <v>10</v>
      </c>
      <c r="AD5848" t="str">
        <v>Q3</v>
      </c>
      <c r="AE5848" t="str">
        <v>FY24/25</v>
      </c>
      <c r="AF5848" t="str">
        <v>SOUTH</v>
      </c>
    </row>
    <row r="5849" spans="1:32">
      <c r="A5849" t="str">
        <v>ESHL</v>
      </c>
      <c r="B5849" t="str">
        <v>SZX</v>
      </c>
      <c r="C5849" t="str">
        <v>SPARES/OTHER</v>
      </c>
      <c r="D5849" s="4">
        <v>45588</v>
      </c>
      <c r="E5849" t="str">
        <v>YAMAHA</v>
      </c>
      <c r="F5849">
        <v>14104631</v>
      </c>
      <c r="G5849">
        <v>45588</v>
      </c>
      <c r="H5849" t="str">
        <v>YMCT|MSOFT-TOK2081</v>
      </c>
      <c r="I5849" t="str">
        <v>SOFTWARE</v>
      </c>
      <c r="J5849">
        <v>2</v>
      </c>
      <c r="K5849">
        <v>2</v>
      </c>
      <c r="L5849">
        <v>14159.3</v>
      </c>
      <c r="M5849" t="str">
        <v>CNY</v>
      </c>
      <c r="N5849">
        <v>1.1080000000000001</v>
      </c>
      <c r="O5849">
        <v>14159.3</v>
      </c>
      <c r="P5849">
        <v>15688.5044</v>
      </c>
      <c r="Q5849" t="str">
        <v>C66SZX-SMT SERVICE</v>
      </c>
      <c r="R5849" t="str">
        <v>Dongguan Cowell Optic Electronics Co., Ltd.</v>
      </c>
      <c r="S5849" t="str">
        <v>Same</v>
      </c>
      <c r="T5849">
        <v>906598</v>
      </c>
      <c r="U5849">
        <v>11442</v>
      </c>
      <c r="V5849" t="str">
        <v>309ASY INV-PTS SALES</v>
      </c>
      <c r="W5849">
        <v>0</v>
      </c>
      <c r="X5849">
        <v>0</v>
      </c>
      <c r="Y5849">
        <v>1578173</v>
      </c>
      <c r="Z5849" t="str">
        <v>东莞高伟光学电子有限公司</v>
      </c>
      <c r="AA5849">
        <v>0</v>
      </c>
      <c r="AB5849">
        <v>2024</v>
      </c>
      <c r="AC5849">
        <v>10</v>
      </c>
      <c r="AD5849" t="str">
        <v>Q3</v>
      </c>
      <c r="AE5849" t="str">
        <v>FY24/25</v>
      </c>
      <c r="AF5849" t="str">
        <v>SOUTH</v>
      </c>
    </row>
    <row r="5850" spans="1:32">
      <c r="A5850" t="str">
        <v>ESHL</v>
      </c>
      <c r="B5850" t="str">
        <v>BJS</v>
      </c>
      <c r="C5850" t="str">
        <v>SERVICE_CHARGE</v>
      </c>
      <c r="D5850" s="4">
        <v>45593</v>
      </c>
      <c r="E5850" t="str">
        <v>OTHERS</v>
      </c>
      <c r="F5850">
        <v>12101325</v>
      </c>
      <c r="G5850">
        <v>45593</v>
      </c>
      <c r="H5850" t="str">
        <v>DEKI|SERVICE FEE</v>
      </c>
      <c r="I5850" t="str">
        <v>SERVICE FEE</v>
      </c>
      <c r="J5850">
        <v>1</v>
      </c>
      <c r="K5850">
        <v>1</v>
      </c>
      <c r="L5850">
        <v>7075.47</v>
      </c>
      <c r="M5850" t="str">
        <v>CNY</v>
      </c>
      <c r="N5850">
        <v>1.1080000000000001</v>
      </c>
      <c r="O5850">
        <v>7075.47</v>
      </c>
      <c r="P5850">
        <v>7839.6207600000007</v>
      </c>
      <c r="Q5850" t="str">
        <v>C66BJS-SMT SERVICE</v>
      </c>
      <c r="R5850" t="str">
        <v>Beijing Juli Science &amp; Technology Co., Ltd.</v>
      </c>
      <c r="S5850" t="str">
        <v>Same</v>
      </c>
      <c r="T5850">
        <v>906600</v>
      </c>
      <c r="U5850">
        <v>0</v>
      </c>
      <c r="V5850" t="str">
        <v>309ASY INV-NON-CON</v>
      </c>
      <c r="W5850">
        <v>0</v>
      </c>
      <c r="X5850" t="str">
        <v>C66BJ25028R1&amp;C66BJ25029R1</v>
      </c>
      <c r="Y5850">
        <v>0</v>
      </c>
      <c r="Z5850" t="str">
        <v>北京聚利科技有限公司</v>
      </c>
      <c r="AA5850">
        <v>0</v>
      </c>
      <c r="AB5850">
        <v>2024</v>
      </c>
      <c r="AC5850">
        <v>10</v>
      </c>
      <c r="AD5850" t="str">
        <v>Q3</v>
      </c>
      <c r="AE5850" t="str">
        <v>FY24/25</v>
      </c>
      <c r="AF5850" t="str">
        <v>NORTH</v>
      </c>
    </row>
    <row r="5851" spans="1:32">
      <c r="A5851" t="str">
        <v>ESHL</v>
      </c>
      <c r="B5851" t="str">
        <v>BJS</v>
      </c>
      <c r="C5851" t="str">
        <v>SERVICE_CHARGE</v>
      </c>
      <c r="D5851" s="4">
        <v>45593</v>
      </c>
      <c r="E5851" t="str">
        <v>OTHERS</v>
      </c>
      <c r="F5851">
        <v>12101325</v>
      </c>
      <c r="G5851">
        <v>45593</v>
      </c>
      <c r="H5851" t="str">
        <v>DEKI|SERVICE FEE</v>
      </c>
      <c r="I5851" t="str">
        <v>SERVICE FEE</v>
      </c>
      <c r="J5851">
        <v>1</v>
      </c>
      <c r="K5851">
        <v>1</v>
      </c>
      <c r="L5851">
        <v>14150.94</v>
      </c>
      <c r="M5851" t="str">
        <v>CNY</v>
      </c>
      <c r="N5851">
        <v>1.1080000000000001</v>
      </c>
      <c r="O5851">
        <v>14150.94</v>
      </c>
      <c r="P5851">
        <v>15679.241520000001</v>
      </c>
      <c r="Q5851" t="str">
        <v>C66BJS-SMT SERVICE</v>
      </c>
      <c r="R5851" t="str">
        <v>Beijing Juli Science &amp; Technology Co., Ltd.</v>
      </c>
      <c r="S5851" t="str">
        <v>Same</v>
      </c>
      <c r="T5851">
        <v>906600</v>
      </c>
      <c r="U5851">
        <v>0</v>
      </c>
      <c r="V5851" t="str">
        <v>309ASY INV-NON-CON</v>
      </c>
      <c r="W5851">
        <v>0</v>
      </c>
      <c r="X5851" t="str">
        <v>C66BJ25028R1&amp;C66BJ25029R1</v>
      </c>
      <c r="Y5851">
        <v>0</v>
      </c>
      <c r="Z5851" t="str">
        <v>北京聚利科技有限公司</v>
      </c>
      <c r="AA5851">
        <v>0</v>
      </c>
      <c r="AB5851">
        <v>2024</v>
      </c>
      <c r="AC5851">
        <v>10</v>
      </c>
      <c r="AD5851" t="str">
        <v>Q3</v>
      </c>
      <c r="AE5851" t="str">
        <v>FY24/25</v>
      </c>
      <c r="AF5851" t="str">
        <v>NORTH</v>
      </c>
    </row>
    <row r="5852" spans="1:32">
      <c r="A5852" t="str">
        <v>ESHL</v>
      </c>
      <c r="B5852" t="str">
        <v>SHA</v>
      </c>
      <c r="C5852" t="str">
        <v>SPARES/OTHER</v>
      </c>
      <c r="D5852" s="4">
        <v>45593</v>
      </c>
      <c r="E5852" t="str">
        <v>YAMAHA</v>
      </c>
      <c r="F5852">
        <v>14104632</v>
      </c>
      <c r="G5852">
        <v>45593</v>
      </c>
      <c r="H5852" t="str">
        <v>YMCT|KHY-M712S-A0</v>
      </c>
      <c r="I5852" t="str">
        <v>SHAFT 2 SPARE</v>
      </c>
      <c r="J5852">
        <v>2</v>
      </c>
      <c r="K5852">
        <v>2</v>
      </c>
      <c r="L5852">
        <v>7313.27</v>
      </c>
      <c r="M5852" t="str">
        <v>CNY</v>
      </c>
      <c r="N5852">
        <v>1.1080000000000001</v>
      </c>
      <c r="O5852">
        <v>7313.27</v>
      </c>
      <c r="P5852">
        <v>8103.1031600000015</v>
      </c>
      <c r="Q5852" t="str">
        <v>C66SHA-SERVICE GROUP</v>
      </c>
      <c r="R5852" t="str">
        <v>Tiecheng Information Technology (Taizhou) Co., LTD</v>
      </c>
      <c r="S5852" t="str">
        <v>Same</v>
      </c>
      <c r="T5852">
        <v>906602</v>
      </c>
      <c r="U5852">
        <v>4496</v>
      </c>
      <c r="V5852" t="str">
        <v>309ASY INV-PTS SALES</v>
      </c>
      <c r="W5852">
        <v>0</v>
      </c>
      <c r="X5852">
        <v>0</v>
      </c>
      <c r="Y5852">
        <v>1581204</v>
      </c>
      <c r="Z5852" t="str">
        <v>铁城信息科技（台州）有限公司</v>
      </c>
      <c r="AA5852">
        <v>0</v>
      </c>
      <c r="AB5852">
        <v>2024</v>
      </c>
      <c r="AC5852">
        <v>10</v>
      </c>
      <c r="AD5852" t="str">
        <v>Q3</v>
      </c>
      <c r="AE5852" t="str">
        <v>FY24/25</v>
      </c>
      <c r="AF5852" t="str">
        <v>EAST</v>
      </c>
    </row>
    <row r="5853" spans="1:32">
      <c r="A5853" t="str">
        <v>ESHL</v>
      </c>
      <c r="B5853" t="str">
        <v>BJS</v>
      </c>
      <c r="C5853" t="str">
        <v>SPARES/OTHER</v>
      </c>
      <c r="D5853" s="4">
        <v>45593</v>
      </c>
      <c r="E5853" t="str">
        <v>OTHERS</v>
      </c>
      <c r="F5853">
        <v>14104633</v>
      </c>
      <c r="G5853">
        <v>45593</v>
      </c>
      <c r="H5853" t="str">
        <v>ZMTR|PARTS</v>
      </c>
      <c r="I5853" t="str">
        <v>SMT DOMESTIC PARTS</v>
      </c>
      <c r="J5853">
        <v>1</v>
      </c>
      <c r="K5853">
        <v>1</v>
      </c>
      <c r="L5853">
        <v>0</v>
      </c>
      <c r="M5853" t="str">
        <v>CNY</v>
      </c>
      <c r="N5853">
        <v>1.1080000000000001</v>
      </c>
      <c r="O5853">
        <v>0</v>
      </c>
      <c r="P5853">
        <v>0</v>
      </c>
      <c r="Q5853" t="str">
        <v>C66BJS-SMT SERVICE</v>
      </c>
      <c r="R5853" t="str">
        <v>Beijing Juli Science &amp; Technology Co., Ltd.</v>
      </c>
      <c r="S5853" t="str">
        <v>Same</v>
      </c>
      <c r="T5853">
        <v>906601</v>
      </c>
      <c r="U5853">
        <v>2000</v>
      </c>
      <c r="V5853" t="str">
        <v>309ASY INV-PTS SALES</v>
      </c>
      <c r="W5853">
        <v>0</v>
      </c>
      <c r="X5853" t="str">
        <v>C66BJ25028R1</v>
      </c>
      <c r="Y5853">
        <v>1581214</v>
      </c>
      <c r="Z5853" t="str">
        <v>北京聚利科技有限公司</v>
      </c>
      <c r="AA5853">
        <v>0</v>
      </c>
      <c r="AB5853">
        <v>2024</v>
      </c>
      <c r="AC5853">
        <v>10</v>
      </c>
      <c r="AD5853" t="str">
        <v>Q3</v>
      </c>
      <c r="AE5853" t="str">
        <v>FY24/25</v>
      </c>
      <c r="AF5853" t="str">
        <v>NORTH</v>
      </c>
    </row>
    <row r="5854" spans="1:32">
      <c r="A5854" t="str">
        <v>ESHL</v>
      </c>
      <c r="B5854" t="str">
        <v>BJS</v>
      </c>
      <c r="C5854" t="str">
        <v>SPARES/OTHER</v>
      </c>
      <c r="D5854" s="4">
        <v>45601</v>
      </c>
      <c r="E5854" t="str">
        <v>HELLER</v>
      </c>
      <c r="F5854">
        <v>14104634</v>
      </c>
      <c r="G5854">
        <v>45601</v>
      </c>
      <c r="H5854" t="str">
        <v>HELI|593555</v>
      </c>
      <c r="I5854" t="str">
        <v>HIGH TEMPERATURE LUBE OIL (250ML)</v>
      </c>
      <c r="J5854">
        <v>2</v>
      </c>
      <c r="K5854">
        <v>2</v>
      </c>
      <c r="L5854">
        <v>1274.3399999999999</v>
      </c>
      <c r="M5854" t="str">
        <v>CNY</v>
      </c>
      <c r="N5854">
        <v>1.0920000000000001</v>
      </c>
      <c r="O5854">
        <v>1274.3399999999999</v>
      </c>
      <c r="P5854">
        <v>1391.5792799999999</v>
      </c>
      <c r="Q5854" t="str">
        <v>C66BJS-SMT SERVICE</v>
      </c>
      <c r="R5854" t="str">
        <v>Weifang Goertek Microelectronics Co., Ltd.</v>
      </c>
      <c r="S5854" t="str">
        <v>Same</v>
      </c>
      <c r="T5854">
        <v>906603</v>
      </c>
      <c r="U5854">
        <v>1074.8800000000001</v>
      </c>
      <c r="V5854" t="str">
        <v>309ASY INV-PTS SALES</v>
      </c>
      <c r="W5854">
        <v>0</v>
      </c>
      <c r="X5854" t="str">
        <v>S202305180283-12</v>
      </c>
      <c r="Y5854">
        <v>1585198</v>
      </c>
      <c r="Z5854" t="str">
        <v>潍坊歌尔微电子有限公司</v>
      </c>
      <c r="AA5854">
        <v>0</v>
      </c>
      <c r="AB5854">
        <v>2024</v>
      </c>
      <c r="AC5854">
        <v>11</v>
      </c>
      <c r="AD5854" t="str">
        <v>Q3</v>
      </c>
      <c r="AE5854" t="str">
        <v>FY24/25</v>
      </c>
      <c r="AF5854" t="str">
        <v>NORTH</v>
      </c>
    </row>
    <row r="5855" spans="1:32">
      <c r="A5855" t="str">
        <v>ESHL</v>
      </c>
      <c r="B5855" t="str">
        <v>BJS</v>
      </c>
      <c r="C5855" t="str">
        <v>SPARES/OTHER</v>
      </c>
      <c r="D5855" s="4">
        <v>45601</v>
      </c>
      <c r="E5855" t="str">
        <v>HELLER</v>
      </c>
      <c r="F5855">
        <v>14104634</v>
      </c>
      <c r="G5855">
        <v>45601</v>
      </c>
      <c r="H5855" t="str">
        <v>HELI|7547C</v>
      </c>
      <c r="I5855" t="str">
        <v>Inverter (ODE-2) 7Amp</v>
      </c>
      <c r="J5855">
        <v>1</v>
      </c>
      <c r="K5855">
        <v>1</v>
      </c>
      <c r="L5855">
        <v>4336.28</v>
      </c>
      <c r="M5855" t="str">
        <v>CNY</v>
      </c>
      <c r="N5855">
        <v>1.0920000000000001</v>
      </c>
      <c r="O5855">
        <v>4336.28</v>
      </c>
      <c r="P5855">
        <v>4735.2177600000005</v>
      </c>
      <c r="Q5855" t="str">
        <v>C66BJS-SMT SERVICE</v>
      </c>
      <c r="R5855" t="str">
        <v>Weifang Goertek Microelectronics Co., Ltd.</v>
      </c>
      <c r="S5855" t="str">
        <v>Same</v>
      </c>
      <c r="T5855">
        <v>906603</v>
      </c>
      <c r="U5855">
        <v>2800</v>
      </c>
      <c r="V5855" t="str">
        <v>309ASY INV-PTS SALES</v>
      </c>
      <c r="W5855">
        <v>0</v>
      </c>
      <c r="X5855" t="str">
        <v>S202305180283-12</v>
      </c>
      <c r="Y5855">
        <v>1585198</v>
      </c>
      <c r="Z5855" t="str">
        <v>潍坊歌尔微电子有限公司</v>
      </c>
      <c r="AA5855">
        <v>0</v>
      </c>
      <c r="AB5855">
        <v>2024</v>
      </c>
      <c r="AC5855">
        <v>11</v>
      </c>
      <c r="AD5855" t="str">
        <v>Q3</v>
      </c>
      <c r="AE5855" t="str">
        <v>FY24/25</v>
      </c>
      <c r="AF5855" t="str">
        <v>NORTH</v>
      </c>
    </row>
    <row r="5856" spans="1:32">
      <c r="A5856" t="str">
        <v>ESHL</v>
      </c>
      <c r="B5856" t="str">
        <v>SHA</v>
      </c>
      <c r="C5856" t="str">
        <v>SERVICE_CHARGE</v>
      </c>
      <c r="D5856" s="4">
        <v>45603</v>
      </c>
      <c r="E5856" t="str">
        <v>YAMAHA</v>
      </c>
      <c r="F5856">
        <v>12101326</v>
      </c>
      <c r="G5856">
        <v>45603</v>
      </c>
      <c r="H5856" t="str">
        <v>YMCT|REPAIR CHARGE</v>
      </c>
      <c r="I5856" t="str">
        <v>REPAIR CHARGE</v>
      </c>
      <c r="J5856">
        <v>1</v>
      </c>
      <c r="K5856">
        <v>1</v>
      </c>
      <c r="L5856">
        <v>8738.0499999999993</v>
      </c>
      <c r="M5856" t="str">
        <v>CNY</v>
      </c>
      <c r="N5856">
        <v>1.0920000000000001</v>
      </c>
      <c r="O5856">
        <v>8738.0499999999993</v>
      </c>
      <c r="P5856">
        <v>9541.9506000000001</v>
      </c>
      <c r="Q5856" t="str">
        <v>C66SHA-SERVICE GROUP</v>
      </c>
      <c r="R5856" t="str">
        <v>Shanghai soulu Electronics Co., Ltd</v>
      </c>
      <c r="S5856" t="str">
        <v>Same</v>
      </c>
      <c r="T5856">
        <v>906605</v>
      </c>
      <c r="U5856">
        <v>0</v>
      </c>
      <c r="V5856" t="str">
        <v>309ASY INV-NON-CON</v>
      </c>
      <c r="W5856">
        <v>0</v>
      </c>
      <c r="X5856">
        <v>0</v>
      </c>
      <c r="Y5856">
        <v>0</v>
      </c>
      <c r="Z5856" t="str">
        <v>上海搜鹿电子有限公司</v>
      </c>
      <c r="AA5856">
        <v>0</v>
      </c>
      <c r="AB5856">
        <v>2024</v>
      </c>
      <c r="AC5856">
        <v>11</v>
      </c>
      <c r="AD5856" t="str">
        <v>Q3</v>
      </c>
      <c r="AE5856" t="str">
        <v>FY24/25</v>
      </c>
      <c r="AF5856" t="str">
        <v>EAST</v>
      </c>
    </row>
    <row r="5857" spans="1:32">
      <c r="A5857" t="str">
        <v>ESHL</v>
      </c>
      <c r="B5857" t="str">
        <v>SHA</v>
      </c>
      <c r="C5857" t="str">
        <v>CONTRACT_FEE</v>
      </c>
      <c r="D5857" s="4">
        <v>45603</v>
      </c>
      <c r="E5857" t="str">
        <v>YAMAHA</v>
      </c>
      <c r="F5857">
        <v>13100302</v>
      </c>
      <c r="G5857">
        <v>45603</v>
      </c>
      <c r="H5857" t="str">
        <v>YMCT|REPAIR CHARGE</v>
      </c>
      <c r="I5857" t="str">
        <v>REPAIR CHARGE</v>
      </c>
      <c r="J5857">
        <v>1</v>
      </c>
      <c r="K5857">
        <v>1</v>
      </c>
      <c r="L5857">
        <v>26902.65</v>
      </c>
      <c r="M5857" t="str">
        <v>CNY</v>
      </c>
      <c r="N5857">
        <v>1.0920000000000001</v>
      </c>
      <c r="O5857">
        <v>26902.65</v>
      </c>
      <c r="P5857">
        <v>29377.693800000005</v>
      </c>
      <c r="Q5857" t="str">
        <v>C66SHA-SERVICE GROUP</v>
      </c>
      <c r="R5857" t="str">
        <v>Shanghai soulu Electronics Co., Ltd</v>
      </c>
      <c r="S5857" t="str">
        <v>Same</v>
      </c>
      <c r="T5857">
        <v>906606</v>
      </c>
      <c r="U5857">
        <v>0</v>
      </c>
      <c r="V5857" t="str">
        <v>309ASY INV-CONTRACT</v>
      </c>
      <c r="W5857">
        <v>0</v>
      </c>
      <c r="X5857">
        <v>0</v>
      </c>
      <c r="Y5857">
        <v>0</v>
      </c>
      <c r="Z5857" t="str">
        <v>上海搜鹿电子有限公司</v>
      </c>
      <c r="AA5857">
        <v>0</v>
      </c>
      <c r="AB5857">
        <v>2024</v>
      </c>
      <c r="AC5857">
        <v>11</v>
      </c>
      <c r="AD5857" t="str">
        <v>Q3</v>
      </c>
      <c r="AE5857" t="str">
        <v>FY24/25</v>
      </c>
      <c r="AF5857" t="str">
        <v>EAST</v>
      </c>
    </row>
    <row r="5858" spans="1:32">
      <c r="A5858" t="str">
        <v>ESHL</v>
      </c>
      <c r="B5858" t="str">
        <v>XIY</v>
      </c>
      <c r="C5858" t="str">
        <v>SPARES/OTHER</v>
      </c>
      <c r="D5858" s="4">
        <v>45603</v>
      </c>
      <c r="E5858" t="str">
        <v>YAMAHA</v>
      </c>
      <c r="F5858">
        <v>14104635</v>
      </c>
      <c r="G5858">
        <v>45603</v>
      </c>
      <c r="H5858" t="str">
        <v>YMCT|KGY-M9140-A0</v>
      </c>
      <c r="I5858" t="str">
        <v>PULLEY CONV. ASSY.</v>
      </c>
      <c r="J5858">
        <v>10</v>
      </c>
      <c r="K5858">
        <v>10</v>
      </c>
      <c r="L5858">
        <v>1805.31</v>
      </c>
      <c r="M5858" t="str">
        <v>CNY</v>
      </c>
      <c r="N5858">
        <v>1.0920000000000001</v>
      </c>
      <c r="O5858">
        <v>1805.31</v>
      </c>
      <c r="P5858">
        <v>1971.3985200000002</v>
      </c>
      <c r="Q5858" t="str">
        <v>C66XIY-SERVICE GROUP</v>
      </c>
      <c r="R5858" t="str">
        <v>Henan Hozel Electronics Co., Ltd.</v>
      </c>
      <c r="S5858" t="str">
        <v>Same</v>
      </c>
      <c r="T5858">
        <v>906604</v>
      </c>
      <c r="U5858">
        <v>1112.4000000000001</v>
      </c>
      <c r="V5858" t="str">
        <v>309ASY INV-PTS SALES</v>
      </c>
      <c r="W5858">
        <v>0</v>
      </c>
      <c r="X5858">
        <v>0</v>
      </c>
      <c r="Y5858">
        <v>1587110</v>
      </c>
      <c r="Z5858" t="str">
        <v>河南皓泽电子股份有限公司</v>
      </c>
      <c r="AA5858">
        <v>0</v>
      </c>
      <c r="AB5858">
        <v>2024</v>
      </c>
      <c r="AC5858">
        <v>11</v>
      </c>
      <c r="AD5858" t="str">
        <v>Q3</v>
      </c>
      <c r="AE5858" t="str">
        <v>FY24/25</v>
      </c>
      <c r="AF5858" t="str">
        <v>WEST</v>
      </c>
    </row>
    <row r="5859" spans="1:32">
      <c r="A5859" t="str">
        <v>ESHL</v>
      </c>
      <c r="B5859" t="str">
        <v>XIY</v>
      </c>
      <c r="C5859" t="str">
        <v>SPARES/OTHER</v>
      </c>
      <c r="D5859" s="4">
        <v>45603</v>
      </c>
      <c r="E5859" t="str">
        <v>YAMAHA</v>
      </c>
      <c r="F5859">
        <v>14104635</v>
      </c>
      <c r="G5859">
        <v>45603</v>
      </c>
      <c r="H5859" t="str">
        <v>YMCT|KV7-M9266-01</v>
      </c>
      <c r="I5859" t="str">
        <v>GUIDE</v>
      </c>
      <c r="J5859">
        <v>6</v>
      </c>
      <c r="K5859">
        <v>6</v>
      </c>
      <c r="L5859">
        <v>3419.47</v>
      </c>
      <c r="M5859" t="str">
        <v>CNY</v>
      </c>
      <c r="N5859">
        <v>1.0920000000000001</v>
      </c>
      <c r="O5859">
        <v>3419.47</v>
      </c>
      <c r="P5859">
        <v>3734.06124</v>
      </c>
      <c r="Q5859" t="str">
        <v>C66XIY-SERVICE GROUP</v>
      </c>
      <c r="R5859" t="str">
        <v>Henan Hozel Electronics Co., Ltd.</v>
      </c>
      <c r="S5859" t="str">
        <v>Same</v>
      </c>
      <c r="T5859">
        <v>906604</v>
      </c>
      <c r="U5859">
        <v>1956</v>
      </c>
      <c r="V5859" t="str">
        <v>309ASY INV-PTS SALES</v>
      </c>
      <c r="W5859">
        <v>0</v>
      </c>
      <c r="X5859">
        <v>0</v>
      </c>
      <c r="Y5859">
        <v>1587110</v>
      </c>
      <c r="Z5859" t="str">
        <v>河南皓泽电子股份有限公司</v>
      </c>
      <c r="AA5859">
        <v>0</v>
      </c>
      <c r="AB5859">
        <v>2024</v>
      </c>
      <c r="AC5859">
        <v>11</v>
      </c>
      <c r="AD5859" t="str">
        <v>Q3</v>
      </c>
      <c r="AE5859" t="str">
        <v>FY24/25</v>
      </c>
      <c r="AF5859" t="str">
        <v>WEST</v>
      </c>
    </row>
    <row r="5860" spans="1:32">
      <c r="A5860" t="str">
        <v>ESHL</v>
      </c>
      <c r="B5860" t="str">
        <v>XIY</v>
      </c>
      <c r="C5860" t="str">
        <v>SPARES/OTHER</v>
      </c>
      <c r="D5860" s="4">
        <v>45603</v>
      </c>
      <c r="E5860" t="str">
        <v>YAMAHA</v>
      </c>
      <c r="F5860">
        <v>14104635</v>
      </c>
      <c r="G5860">
        <v>45603</v>
      </c>
      <c r="H5860" t="str">
        <v>YMCT|KHY-M9129-00</v>
      </c>
      <c r="I5860" t="str">
        <v>BELT 1 CONVEYOR</v>
      </c>
      <c r="J5860">
        <v>2</v>
      </c>
      <c r="K5860">
        <v>2</v>
      </c>
      <c r="L5860">
        <v>649.55999999999995</v>
      </c>
      <c r="M5860" t="str">
        <v>CNY</v>
      </c>
      <c r="N5860">
        <v>1.0920000000000001</v>
      </c>
      <c r="O5860">
        <v>649.55999999999995</v>
      </c>
      <c r="P5860">
        <v>709.31952000000001</v>
      </c>
      <c r="Q5860" t="str">
        <v>C66XIY-SERVICE GROUP</v>
      </c>
      <c r="R5860" t="str">
        <v>Henan Hozel Electronics Co., Ltd.</v>
      </c>
      <c r="S5860" t="str">
        <v>Same</v>
      </c>
      <c r="T5860">
        <v>906604</v>
      </c>
      <c r="U5860">
        <v>338.8</v>
      </c>
      <c r="V5860" t="str">
        <v>309ASY INV-PTS SALES</v>
      </c>
      <c r="W5860">
        <v>0</v>
      </c>
      <c r="X5860">
        <v>0</v>
      </c>
      <c r="Y5860">
        <v>1587110</v>
      </c>
      <c r="Z5860" t="str">
        <v>河南皓泽电子股份有限公司</v>
      </c>
      <c r="AA5860">
        <v>0</v>
      </c>
      <c r="AB5860">
        <v>2024</v>
      </c>
      <c r="AC5860">
        <v>11</v>
      </c>
      <c r="AD5860" t="str">
        <v>Q3</v>
      </c>
      <c r="AE5860" t="str">
        <v>FY24/25</v>
      </c>
      <c r="AF5860" t="str">
        <v>WEST</v>
      </c>
    </row>
    <row r="5861" spans="1:32">
      <c r="A5861" t="str">
        <v>ESHL</v>
      </c>
      <c r="B5861" t="str">
        <v>XIY</v>
      </c>
      <c r="C5861" t="str">
        <v>SPARES/OTHER</v>
      </c>
      <c r="D5861" s="4">
        <v>45603</v>
      </c>
      <c r="E5861" t="str">
        <v>YAMAHA</v>
      </c>
      <c r="F5861">
        <v>14104635</v>
      </c>
      <c r="G5861">
        <v>45603</v>
      </c>
      <c r="H5861" t="str">
        <v>YMCT|92902-05600</v>
      </c>
      <c r="I5861" t="str">
        <v>WASHER PLAIN</v>
      </c>
      <c r="J5861">
        <v>10</v>
      </c>
      <c r="K5861">
        <v>10</v>
      </c>
      <c r="L5861">
        <v>42.48</v>
      </c>
      <c r="M5861" t="str">
        <v>CNY</v>
      </c>
      <c r="N5861">
        <v>1.0920000000000001</v>
      </c>
      <c r="O5861">
        <v>42.48</v>
      </c>
      <c r="P5861">
        <v>46.388159999999999</v>
      </c>
      <c r="Q5861" t="str">
        <v>C66XIY-SERVICE GROUP</v>
      </c>
      <c r="R5861" t="str">
        <v>Henan Hozel Electronics Co., Ltd.</v>
      </c>
      <c r="S5861" t="str">
        <v>Same</v>
      </c>
      <c r="T5861">
        <v>906604</v>
      </c>
      <c r="U5861">
        <v>10.8</v>
      </c>
      <c r="V5861" t="str">
        <v>309ASY INV-PTS SALES</v>
      </c>
      <c r="W5861">
        <v>0</v>
      </c>
      <c r="X5861">
        <v>0</v>
      </c>
      <c r="Y5861">
        <v>1587110</v>
      </c>
      <c r="Z5861" t="str">
        <v>河南皓泽电子股份有限公司</v>
      </c>
      <c r="AA5861">
        <v>0</v>
      </c>
      <c r="AB5861">
        <v>2024</v>
      </c>
      <c r="AC5861">
        <v>11</v>
      </c>
      <c r="AD5861" t="str">
        <v>Q3</v>
      </c>
      <c r="AE5861" t="str">
        <v>FY24/25</v>
      </c>
      <c r="AF5861" t="str">
        <v>WEST</v>
      </c>
    </row>
    <row r="5862" spans="1:32">
      <c r="A5862" t="str">
        <v>ESHL</v>
      </c>
      <c r="B5862" t="str">
        <v>SHA</v>
      </c>
      <c r="C5862" t="str">
        <v>SPARES/OTHER</v>
      </c>
      <c r="D5862" s="4">
        <v>45603</v>
      </c>
      <c r="E5862" t="str">
        <v>YAMAHA</v>
      </c>
      <c r="F5862">
        <v>14104636</v>
      </c>
      <c r="G5862">
        <v>45603</v>
      </c>
      <c r="H5862" t="str">
        <v>YMCT|90990-32J006</v>
      </c>
      <c r="I5862" t="str">
        <v>BOLT FLANGE</v>
      </c>
      <c r="J5862">
        <v>4</v>
      </c>
      <c r="K5862">
        <v>4</v>
      </c>
      <c r="L5862">
        <v>0</v>
      </c>
      <c r="M5862" t="str">
        <v>CNY</v>
      </c>
      <c r="N5862">
        <v>1.0920000000000001</v>
      </c>
      <c r="O5862">
        <v>0</v>
      </c>
      <c r="P5862">
        <v>0</v>
      </c>
      <c r="Q5862" t="str">
        <v>C66SHA-SERVICE GROUP</v>
      </c>
      <c r="R5862" t="str">
        <v>Shanghai soulu Electronics Co., Ltd</v>
      </c>
      <c r="S5862" t="str">
        <v>Same</v>
      </c>
      <c r="T5862">
        <v>906607</v>
      </c>
      <c r="U5862">
        <v>3.68</v>
      </c>
      <c r="V5862" t="str">
        <v>309ASY INV-PTS SALES</v>
      </c>
      <c r="W5862">
        <v>0</v>
      </c>
      <c r="X5862">
        <v>0</v>
      </c>
      <c r="Y5862">
        <v>1587167</v>
      </c>
      <c r="Z5862" t="str">
        <v>上海搜鹿电子有限公司</v>
      </c>
      <c r="AA5862">
        <v>0</v>
      </c>
      <c r="AB5862">
        <v>2024</v>
      </c>
      <c r="AC5862">
        <v>11</v>
      </c>
      <c r="AD5862" t="str">
        <v>Q3</v>
      </c>
      <c r="AE5862" t="str">
        <v>FY24/25</v>
      </c>
      <c r="AF5862" t="str">
        <v>EAST</v>
      </c>
    </row>
    <row r="5863" spans="1:32">
      <c r="A5863" t="str">
        <v>ESHL</v>
      </c>
      <c r="B5863" t="str">
        <v>SHA</v>
      </c>
      <c r="C5863" t="str">
        <v>SPARES/OTHER</v>
      </c>
      <c r="D5863" s="4">
        <v>45603</v>
      </c>
      <c r="E5863" t="str">
        <v>YAMAHA</v>
      </c>
      <c r="F5863">
        <v>14104636</v>
      </c>
      <c r="G5863">
        <v>45603</v>
      </c>
      <c r="H5863" t="str">
        <v>YMCT|KLW-M66HA-10</v>
      </c>
      <c r="I5863" t="str">
        <v>HNS SHORT M.CAM HM</v>
      </c>
      <c r="J5863">
        <v>2</v>
      </c>
      <c r="K5863">
        <v>2</v>
      </c>
      <c r="L5863">
        <v>0</v>
      </c>
      <c r="M5863" t="str">
        <v>CNY</v>
      </c>
      <c r="N5863">
        <v>1.0920000000000001</v>
      </c>
      <c r="O5863">
        <v>0</v>
      </c>
      <c r="P5863">
        <v>0</v>
      </c>
      <c r="Q5863" t="str">
        <v>C66SHA-SERVICE GROUP</v>
      </c>
      <c r="R5863" t="str">
        <v>Shanghai soulu Electronics Co., Ltd</v>
      </c>
      <c r="S5863" t="str">
        <v>Same</v>
      </c>
      <c r="T5863">
        <v>906607</v>
      </c>
      <c r="U5863">
        <v>16.23</v>
      </c>
      <c r="V5863" t="str">
        <v>309ASY INV-PTS SALES</v>
      </c>
      <c r="W5863">
        <v>0</v>
      </c>
      <c r="X5863">
        <v>0</v>
      </c>
      <c r="Y5863">
        <v>1587167</v>
      </c>
      <c r="Z5863" t="str">
        <v>上海搜鹿电子有限公司</v>
      </c>
      <c r="AA5863">
        <v>0</v>
      </c>
      <c r="AB5863">
        <v>2024</v>
      </c>
      <c r="AC5863">
        <v>11</v>
      </c>
      <c r="AD5863" t="str">
        <v>Q3</v>
      </c>
      <c r="AE5863" t="str">
        <v>FY24/25</v>
      </c>
      <c r="AF5863" t="str">
        <v>EAST</v>
      </c>
    </row>
    <row r="5864" spans="1:32">
      <c r="A5864" t="str">
        <v>ESHL</v>
      </c>
      <c r="B5864" t="str">
        <v>SHA</v>
      </c>
      <c r="C5864" t="str">
        <v>SPARES/OTHER</v>
      </c>
      <c r="D5864" s="4">
        <v>45603</v>
      </c>
      <c r="E5864" t="str">
        <v>OTHERS</v>
      </c>
      <c r="F5864">
        <v>14104636</v>
      </c>
      <c r="G5864">
        <v>45603</v>
      </c>
      <c r="H5864" t="str">
        <v>ZMTR|BRACKET</v>
      </c>
      <c r="I5864" t="str">
        <v>KEYBOARD BRACKET</v>
      </c>
      <c r="J5864">
        <v>2</v>
      </c>
      <c r="K5864">
        <v>2</v>
      </c>
      <c r="L5864">
        <v>0</v>
      </c>
      <c r="M5864" t="str">
        <v>CNY</v>
      </c>
      <c r="N5864">
        <v>1.0920000000000001</v>
      </c>
      <c r="O5864">
        <v>0</v>
      </c>
      <c r="P5864">
        <v>0</v>
      </c>
      <c r="Q5864" t="str">
        <v>C66SHA-SERVICE GROUP</v>
      </c>
      <c r="R5864" t="str">
        <v>Shanghai soulu Electronics Co., Ltd</v>
      </c>
      <c r="S5864" t="str">
        <v>Same</v>
      </c>
      <c r="T5864">
        <v>906607</v>
      </c>
      <c r="U5864">
        <v>318.58</v>
      </c>
      <c r="V5864" t="str">
        <v>309ASY INV-PTS SALES</v>
      </c>
      <c r="W5864">
        <v>0</v>
      </c>
      <c r="X5864">
        <v>0</v>
      </c>
      <c r="Y5864">
        <v>1587167</v>
      </c>
      <c r="Z5864" t="str">
        <v>上海搜鹿电子有限公司</v>
      </c>
      <c r="AA5864">
        <v>0</v>
      </c>
      <c r="AB5864">
        <v>2024</v>
      </c>
      <c r="AC5864">
        <v>11</v>
      </c>
      <c r="AD5864" t="str">
        <v>Q3</v>
      </c>
      <c r="AE5864" t="str">
        <v>FY24/25</v>
      </c>
      <c r="AF5864" t="str">
        <v>EAST</v>
      </c>
    </row>
    <row r="5865" spans="1:32">
      <c r="A5865" t="str">
        <v>ESHL</v>
      </c>
      <c r="B5865" t="str">
        <v>SHA</v>
      </c>
      <c r="C5865" t="str">
        <v>SPARES/OTHER</v>
      </c>
      <c r="D5865" s="4">
        <v>45603</v>
      </c>
      <c r="E5865" t="str">
        <v>YAMAHA</v>
      </c>
      <c r="F5865">
        <v>14104637</v>
      </c>
      <c r="G5865">
        <v>45603</v>
      </c>
      <c r="H5865" t="str">
        <v>YMCT|KLV-M9127-00</v>
      </c>
      <c r="I5865" t="str">
        <v>BELT CONV.</v>
      </c>
      <c r="J5865">
        <v>6</v>
      </c>
      <c r="K5865">
        <v>6</v>
      </c>
      <c r="L5865">
        <v>2309.73</v>
      </c>
      <c r="M5865" t="str">
        <v>CNY</v>
      </c>
      <c r="N5865">
        <v>1.0920000000000001</v>
      </c>
      <c r="O5865">
        <v>2309.73</v>
      </c>
      <c r="P5865">
        <v>2522.2251600000004</v>
      </c>
      <c r="Q5865" t="str">
        <v>C66SHA-SERVICE GROUP</v>
      </c>
      <c r="R5865" t="str">
        <v>Shanghai soulu Electronics Co., Ltd</v>
      </c>
      <c r="S5865" t="str">
        <v>Same</v>
      </c>
      <c r="T5865">
        <v>906608</v>
      </c>
      <c r="U5865">
        <v>1419</v>
      </c>
      <c r="V5865" t="str">
        <v>309ASY INV-PTS SALES</v>
      </c>
      <c r="W5865">
        <v>0</v>
      </c>
      <c r="X5865">
        <v>0</v>
      </c>
      <c r="Y5865">
        <v>1587170</v>
      </c>
      <c r="Z5865" t="str">
        <v>上海搜鹿电子有限公司</v>
      </c>
      <c r="AA5865">
        <v>0</v>
      </c>
      <c r="AB5865">
        <v>2024</v>
      </c>
      <c r="AC5865">
        <v>11</v>
      </c>
      <c r="AD5865" t="str">
        <v>Q3</v>
      </c>
      <c r="AE5865" t="str">
        <v>FY24/25</v>
      </c>
      <c r="AF5865" t="str">
        <v>EAST</v>
      </c>
    </row>
    <row r="5866" spans="1:32">
      <c r="A5866" t="str">
        <v>ESHL</v>
      </c>
      <c r="B5866" t="str">
        <v>SHA</v>
      </c>
      <c r="C5866" t="str">
        <v>SPARES/OTHER</v>
      </c>
      <c r="D5866" s="4">
        <v>45603</v>
      </c>
      <c r="E5866" t="str">
        <v>YAMAHA</v>
      </c>
      <c r="F5866">
        <v>14104637</v>
      </c>
      <c r="G5866">
        <v>45603</v>
      </c>
      <c r="H5866" t="str">
        <v>YMCT|KLV-M913A-A1</v>
      </c>
      <c r="I5866" t="str">
        <v>PULLEY ASSY.</v>
      </c>
      <c r="J5866">
        <v>4</v>
      </c>
      <c r="K5866">
        <v>4</v>
      </c>
      <c r="L5866">
        <v>5444.25</v>
      </c>
      <c r="M5866" t="str">
        <v>CNY</v>
      </c>
      <c r="N5866">
        <v>1.0920000000000001</v>
      </c>
      <c r="O5866">
        <v>5444.25</v>
      </c>
      <c r="P5866">
        <v>5945.1210000000001</v>
      </c>
      <c r="Q5866" t="str">
        <v>C66SHA-SERVICE GROUP</v>
      </c>
      <c r="R5866" t="str">
        <v>Shanghai soulu Electronics Co., Ltd</v>
      </c>
      <c r="S5866" t="str">
        <v>Same</v>
      </c>
      <c r="T5866">
        <v>906608</v>
      </c>
      <c r="U5866">
        <v>3291.84</v>
      </c>
      <c r="V5866" t="str">
        <v>309ASY INV-PTS SALES</v>
      </c>
      <c r="W5866">
        <v>0</v>
      </c>
      <c r="X5866">
        <v>0</v>
      </c>
      <c r="Y5866">
        <v>1587170</v>
      </c>
      <c r="Z5866" t="str">
        <v>上海搜鹿电子有限公司</v>
      </c>
      <c r="AA5866">
        <v>0</v>
      </c>
      <c r="AB5866">
        <v>2024</v>
      </c>
      <c r="AC5866">
        <v>11</v>
      </c>
      <c r="AD5866" t="str">
        <v>Q3</v>
      </c>
      <c r="AE5866" t="str">
        <v>FY24/25</v>
      </c>
      <c r="AF5866" t="str">
        <v>EAST</v>
      </c>
    </row>
    <row r="5867" spans="1:32">
      <c r="A5867" t="str">
        <v>ESHL</v>
      </c>
      <c r="B5867" t="str">
        <v>SHA</v>
      </c>
      <c r="C5867" t="str">
        <v>SPARES/OTHER</v>
      </c>
      <c r="D5867" s="4">
        <v>45603</v>
      </c>
      <c r="E5867" t="str">
        <v>YAMAHA</v>
      </c>
      <c r="F5867">
        <v>14104637</v>
      </c>
      <c r="G5867">
        <v>45603</v>
      </c>
      <c r="H5867" t="str">
        <v>YMCT|90990-25J026</v>
      </c>
      <c r="I5867" t="str">
        <v>BEARING</v>
      </c>
      <c r="J5867">
        <v>20</v>
      </c>
      <c r="K5867">
        <v>20</v>
      </c>
      <c r="L5867">
        <v>1964.6</v>
      </c>
      <c r="M5867" t="str">
        <v>CNY</v>
      </c>
      <c r="N5867">
        <v>1.0920000000000001</v>
      </c>
      <c r="O5867">
        <v>1964.6</v>
      </c>
      <c r="P5867">
        <v>2145.3432000000003</v>
      </c>
      <c r="Q5867" t="str">
        <v>C66SHA-SERVICE GROUP</v>
      </c>
      <c r="R5867" t="str">
        <v>Shanghai soulu Electronics Co., Ltd</v>
      </c>
      <c r="S5867" t="str">
        <v>Same</v>
      </c>
      <c r="T5867">
        <v>906608</v>
      </c>
      <c r="U5867">
        <v>1195.2</v>
      </c>
      <c r="V5867" t="str">
        <v>309ASY INV-PTS SALES</v>
      </c>
      <c r="W5867">
        <v>0</v>
      </c>
      <c r="X5867">
        <v>0</v>
      </c>
      <c r="Y5867">
        <v>1587170</v>
      </c>
      <c r="Z5867" t="str">
        <v>上海搜鹿电子有限公司</v>
      </c>
      <c r="AA5867">
        <v>0</v>
      </c>
      <c r="AB5867">
        <v>2024</v>
      </c>
      <c r="AC5867">
        <v>11</v>
      </c>
      <c r="AD5867" t="str">
        <v>Q3</v>
      </c>
      <c r="AE5867" t="str">
        <v>FY24/25</v>
      </c>
      <c r="AF5867" t="str">
        <v>EAST</v>
      </c>
    </row>
    <row r="5868" spans="1:32">
      <c r="A5868" t="str">
        <v>ESHL</v>
      </c>
      <c r="B5868" t="str">
        <v>SHA</v>
      </c>
      <c r="C5868" t="str">
        <v>SPARES/OTHER</v>
      </c>
      <c r="D5868" s="4">
        <v>45603</v>
      </c>
      <c r="E5868" t="str">
        <v>YAMAHA</v>
      </c>
      <c r="F5868">
        <v>14104637</v>
      </c>
      <c r="G5868">
        <v>45603</v>
      </c>
      <c r="H5868" t="str">
        <v>YMCT|KHY-M7151-03</v>
      </c>
      <c r="I5868" t="str">
        <v>EJECTOR RESIN</v>
      </c>
      <c r="J5868">
        <v>1</v>
      </c>
      <c r="K5868">
        <v>1</v>
      </c>
      <c r="L5868">
        <v>23462.83</v>
      </c>
      <c r="M5868" t="str">
        <v>CNY</v>
      </c>
      <c r="N5868">
        <v>1.0920000000000001</v>
      </c>
      <c r="O5868">
        <v>23462.83</v>
      </c>
      <c r="P5868">
        <v>25621.410360000005</v>
      </c>
      <c r="Q5868" t="str">
        <v>C66SHA-SERVICE GROUP</v>
      </c>
      <c r="R5868" t="str">
        <v>Shanghai soulu Electronics Co., Ltd</v>
      </c>
      <c r="S5868" t="str">
        <v>Same</v>
      </c>
      <c r="T5868">
        <v>906608</v>
      </c>
      <c r="U5868">
        <v>13795.95</v>
      </c>
      <c r="V5868" t="str">
        <v>309ASY INV-PTS SALES</v>
      </c>
      <c r="W5868">
        <v>0</v>
      </c>
      <c r="X5868">
        <v>0</v>
      </c>
      <c r="Y5868">
        <v>1587170</v>
      </c>
      <c r="Z5868" t="str">
        <v>上海搜鹿电子有限公司</v>
      </c>
      <c r="AA5868">
        <v>0</v>
      </c>
      <c r="AB5868">
        <v>2024</v>
      </c>
      <c r="AC5868">
        <v>11</v>
      </c>
      <c r="AD5868" t="str">
        <v>Q3</v>
      </c>
      <c r="AE5868" t="str">
        <v>FY24/25</v>
      </c>
      <c r="AF5868" t="str">
        <v>EAST</v>
      </c>
    </row>
    <row r="5869" spans="1:32">
      <c r="A5869" t="str">
        <v>ESHL</v>
      </c>
      <c r="B5869" t="str">
        <v>SHA</v>
      </c>
      <c r="C5869" t="str">
        <v>SPARES/OTHER</v>
      </c>
      <c r="D5869" s="4">
        <v>45603</v>
      </c>
      <c r="E5869" t="str">
        <v>YAMAHA</v>
      </c>
      <c r="F5869">
        <v>14104637</v>
      </c>
      <c r="G5869">
        <v>45603</v>
      </c>
      <c r="H5869" t="str">
        <v>YMCT|KG7-M8501-40</v>
      </c>
      <c r="I5869" t="str">
        <v>FILTER ELEMENT</v>
      </c>
      <c r="J5869">
        <v>1</v>
      </c>
      <c r="K5869">
        <v>1</v>
      </c>
      <c r="L5869">
        <v>276.99</v>
      </c>
      <c r="M5869" t="str">
        <v>CNY</v>
      </c>
      <c r="N5869">
        <v>1.0920000000000001</v>
      </c>
      <c r="O5869">
        <v>276.99</v>
      </c>
      <c r="P5869">
        <v>302.47308000000004</v>
      </c>
      <c r="Q5869" t="str">
        <v>C66SHA-SERVICE GROUP</v>
      </c>
      <c r="R5869" t="str">
        <v>Shanghai soulu Electronics Co., Ltd</v>
      </c>
      <c r="S5869" t="str">
        <v>Same</v>
      </c>
      <c r="T5869">
        <v>906608</v>
      </c>
      <c r="U5869">
        <v>162.75</v>
      </c>
      <c r="V5869" t="str">
        <v>309ASY INV-PTS SALES</v>
      </c>
      <c r="W5869">
        <v>0</v>
      </c>
      <c r="X5869">
        <v>0</v>
      </c>
      <c r="Y5869">
        <v>1587170</v>
      </c>
      <c r="Z5869" t="str">
        <v>上海搜鹿电子有限公司</v>
      </c>
      <c r="AA5869">
        <v>0</v>
      </c>
      <c r="AB5869">
        <v>2024</v>
      </c>
      <c r="AC5869">
        <v>11</v>
      </c>
      <c r="AD5869" t="str">
        <v>Q3</v>
      </c>
      <c r="AE5869" t="str">
        <v>FY24/25</v>
      </c>
      <c r="AF5869" t="str">
        <v>EAST</v>
      </c>
    </row>
    <row r="5870" spans="1:32">
      <c r="A5870" t="str">
        <v>ESHL</v>
      </c>
      <c r="B5870" t="str">
        <v>SHA</v>
      </c>
      <c r="C5870" t="str">
        <v>SPARES/OTHER</v>
      </c>
      <c r="D5870" s="4">
        <v>45603</v>
      </c>
      <c r="E5870" t="str">
        <v>YAMAHA</v>
      </c>
      <c r="F5870">
        <v>14104637</v>
      </c>
      <c r="G5870">
        <v>45603</v>
      </c>
      <c r="H5870" t="str">
        <v>YMCT|KV8-M8502-40</v>
      </c>
      <c r="I5870" t="str">
        <v>MIST FILTER ELEMENT</v>
      </c>
      <c r="J5870">
        <v>1</v>
      </c>
      <c r="K5870">
        <v>1</v>
      </c>
      <c r="L5870">
        <v>976.99</v>
      </c>
      <c r="M5870" t="str">
        <v>CNY</v>
      </c>
      <c r="N5870">
        <v>1.0920000000000001</v>
      </c>
      <c r="O5870">
        <v>976.99</v>
      </c>
      <c r="P5870">
        <v>1066.8730800000001</v>
      </c>
      <c r="Q5870" t="str">
        <v>C66SHA-SERVICE GROUP</v>
      </c>
      <c r="R5870" t="str">
        <v>Shanghai soulu Electronics Co., Ltd</v>
      </c>
      <c r="S5870" t="str">
        <v>Same</v>
      </c>
      <c r="T5870">
        <v>906608</v>
      </c>
      <c r="U5870">
        <v>574.35</v>
      </c>
      <c r="V5870" t="str">
        <v>309ASY INV-PTS SALES</v>
      </c>
      <c r="W5870">
        <v>0</v>
      </c>
      <c r="X5870">
        <v>0</v>
      </c>
      <c r="Y5870">
        <v>1587170</v>
      </c>
      <c r="Z5870" t="str">
        <v>上海搜鹿电子有限公司</v>
      </c>
      <c r="AA5870">
        <v>0</v>
      </c>
      <c r="AB5870">
        <v>2024</v>
      </c>
      <c r="AC5870">
        <v>11</v>
      </c>
      <c r="AD5870" t="str">
        <v>Q3</v>
      </c>
      <c r="AE5870" t="str">
        <v>FY24/25</v>
      </c>
      <c r="AF5870" t="str">
        <v>EAST</v>
      </c>
    </row>
    <row r="5871" spans="1:32">
      <c r="A5871" t="str">
        <v>ESHL</v>
      </c>
      <c r="B5871" t="str">
        <v>SHA</v>
      </c>
      <c r="C5871" t="str">
        <v>SPARES/OTHER</v>
      </c>
      <c r="D5871" s="4">
        <v>45603</v>
      </c>
      <c r="E5871" t="str">
        <v>YAMAHA</v>
      </c>
      <c r="F5871">
        <v>14104637</v>
      </c>
      <c r="G5871">
        <v>45603</v>
      </c>
      <c r="H5871" t="str">
        <v>YMCT|KKE-M2267-A0</v>
      </c>
      <c r="I5871" t="str">
        <v>GUIDE X AXIS ASSY</v>
      </c>
      <c r="J5871">
        <v>1</v>
      </c>
      <c r="K5871">
        <v>1</v>
      </c>
      <c r="L5871">
        <v>1084.96</v>
      </c>
      <c r="M5871" t="str">
        <v>CNY</v>
      </c>
      <c r="N5871">
        <v>1.0920000000000001</v>
      </c>
      <c r="O5871">
        <v>1084.96</v>
      </c>
      <c r="P5871">
        <v>1184.7763200000002</v>
      </c>
      <c r="Q5871" t="str">
        <v>C66SHA-SERVICE GROUP</v>
      </c>
      <c r="R5871" t="str">
        <v>Shanghai soulu Electronics Co., Ltd</v>
      </c>
      <c r="S5871" t="str">
        <v>Same</v>
      </c>
      <c r="T5871">
        <v>906608</v>
      </c>
      <c r="U5871">
        <v>667.7</v>
      </c>
      <c r="V5871" t="str">
        <v>309ASY INV-PTS SALES</v>
      </c>
      <c r="W5871">
        <v>0</v>
      </c>
      <c r="X5871">
        <v>0</v>
      </c>
      <c r="Y5871">
        <v>1587170</v>
      </c>
      <c r="Z5871" t="str">
        <v>上海搜鹿电子有限公司</v>
      </c>
      <c r="AA5871">
        <v>0</v>
      </c>
      <c r="AB5871">
        <v>2024</v>
      </c>
      <c r="AC5871">
        <v>11</v>
      </c>
      <c r="AD5871" t="str">
        <v>Q3</v>
      </c>
      <c r="AE5871" t="str">
        <v>FY24/25</v>
      </c>
      <c r="AF5871" t="str">
        <v>EAST</v>
      </c>
    </row>
    <row r="5872" spans="1:32">
      <c r="A5872" t="str">
        <v>ESHL</v>
      </c>
      <c r="B5872" t="str">
        <v>XIY</v>
      </c>
      <c r="C5872" t="str">
        <v>CONTRACT_FEE</v>
      </c>
      <c r="D5872" s="4">
        <v>45608</v>
      </c>
      <c r="E5872" t="str">
        <v>YAMAHA</v>
      </c>
      <c r="F5872">
        <v>13100303</v>
      </c>
      <c r="G5872">
        <v>45608</v>
      </c>
      <c r="H5872" t="str">
        <v>YMCT|REPAIR CHARGE</v>
      </c>
      <c r="I5872" t="str">
        <v>REPAIR CHARGE</v>
      </c>
      <c r="J5872">
        <v>1</v>
      </c>
      <c r="K5872">
        <v>1</v>
      </c>
      <c r="L5872">
        <v>6902.65</v>
      </c>
      <c r="M5872" t="str">
        <v>CNY</v>
      </c>
      <c r="N5872">
        <v>1.0920000000000001</v>
      </c>
      <c r="O5872">
        <v>6902.65</v>
      </c>
      <c r="P5872">
        <v>7537.6938</v>
      </c>
      <c r="Q5872" t="str">
        <v>C66XIY-SERVICE GROUP</v>
      </c>
      <c r="R5872" t="str">
        <v>HeNan Splendor Science&amp;Technology Co.,Ltd.</v>
      </c>
      <c r="S5872" t="str">
        <v>Same</v>
      </c>
      <c r="T5872">
        <v>906609</v>
      </c>
      <c r="U5872">
        <v>0</v>
      </c>
      <c r="V5872" t="str">
        <v>309ASY INV-CONTRACT</v>
      </c>
      <c r="W5872">
        <v>0</v>
      </c>
      <c r="X5872">
        <v>0</v>
      </c>
      <c r="Y5872">
        <v>0</v>
      </c>
      <c r="Z5872" t="str">
        <v>河南辉煌科技股份有限公司</v>
      </c>
      <c r="AA5872">
        <v>0</v>
      </c>
      <c r="AB5872">
        <v>2024</v>
      </c>
      <c r="AC5872">
        <v>11</v>
      </c>
      <c r="AD5872" t="str">
        <v>Q3</v>
      </c>
      <c r="AE5872" t="str">
        <v>FY24/25</v>
      </c>
      <c r="AF5872" t="str">
        <v>WEST</v>
      </c>
    </row>
    <row r="5873" spans="1:32">
      <c r="A5873" t="str">
        <v>ESHL</v>
      </c>
      <c r="B5873" t="str">
        <v>SHA</v>
      </c>
      <c r="C5873" t="str">
        <v>FEEDER</v>
      </c>
      <c r="D5873" s="4">
        <v>45610</v>
      </c>
      <c r="E5873" t="str">
        <v>YAMAHA</v>
      </c>
      <c r="F5873">
        <v>14104638</v>
      </c>
      <c r="G5873">
        <v>45610</v>
      </c>
      <c r="H5873" t="str">
        <v>YMCT|KHJ-MC100-00</v>
      </c>
      <c r="I5873" t="str">
        <v>SS TAPE FEEDER 8mm</v>
      </c>
      <c r="J5873">
        <v>1</v>
      </c>
      <c r="K5873">
        <v>1</v>
      </c>
      <c r="L5873">
        <v>2123.89</v>
      </c>
      <c r="M5873" t="str">
        <v>CNY</v>
      </c>
      <c r="N5873">
        <v>1.0920000000000001</v>
      </c>
      <c r="O5873">
        <v>2123.89</v>
      </c>
      <c r="P5873">
        <v>2319.2878799999999</v>
      </c>
      <c r="Q5873" t="str">
        <v>C66SHA-SERVICE GROUP</v>
      </c>
      <c r="R5873" t="str">
        <v>Hangzhou Yichuang Technology Co., LTD</v>
      </c>
      <c r="S5873" t="str">
        <v>Same</v>
      </c>
      <c r="T5873">
        <v>906610</v>
      </c>
      <c r="U5873">
        <v>1997.81</v>
      </c>
      <c r="V5873" t="str">
        <v>309ASY INV-PTS SALES</v>
      </c>
      <c r="W5873">
        <v>0</v>
      </c>
      <c r="X5873">
        <v>0</v>
      </c>
      <c r="Y5873">
        <v>1592123</v>
      </c>
      <c r="Z5873" t="str">
        <v>杭州依创斯科技有限公司</v>
      </c>
      <c r="AA5873">
        <v>0</v>
      </c>
      <c r="AB5873">
        <v>2024</v>
      </c>
      <c r="AC5873">
        <v>11</v>
      </c>
      <c r="AD5873" t="str">
        <v>Q3</v>
      </c>
      <c r="AE5873" t="str">
        <v>FY24/25</v>
      </c>
      <c r="AF5873" t="str">
        <v>EAST</v>
      </c>
    </row>
    <row r="5874" spans="1:32">
      <c r="A5874" t="str">
        <v>ESHL</v>
      </c>
      <c r="B5874" t="str">
        <v>SHA</v>
      </c>
      <c r="C5874" t="str">
        <v>SPARES/OTHER</v>
      </c>
      <c r="D5874" s="4">
        <v>45610</v>
      </c>
      <c r="E5874" t="str">
        <v>YAMAHA</v>
      </c>
      <c r="F5874">
        <v>14104639</v>
      </c>
      <c r="G5874">
        <v>45610</v>
      </c>
      <c r="H5874" t="str">
        <v>YMCT|KHY-M3T22-01</v>
      </c>
      <c r="I5874" t="str">
        <v>SHOCK ABSORBERS</v>
      </c>
      <c r="J5874">
        <v>1</v>
      </c>
      <c r="K5874">
        <v>1</v>
      </c>
      <c r="L5874">
        <v>727.43</v>
      </c>
      <c r="M5874" t="str">
        <v>CNY</v>
      </c>
      <c r="N5874">
        <v>1.0920000000000001</v>
      </c>
      <c r="O5874">
        <v>727.43</v>
      </c>
      <c r="P5874">
        <v>794.35356000000002</v>
      </c>
      <c r="Q5874" t="str">
        <v>C66SHA-SERVICE GROUP</v>
      </c>
      <c r="R5874" t="str">
        <v>Tiecheng Information Technology (Taizhou) Co., LTD</v>
      </c>
      <c r="S5874" t="str">
        <v>Same</v>
      </c>
      <c r="T5874">
        <v>906611</v>
      </c>
      <c r="U5874">
        <v>395</v>
      </c>
      <c r="V5874" t="str">
        <v>309ASY INV-PTS SALES</v>
      </c>
      <c r="W5874">
        <v>0</v>
      </c>
      <c r="X5874">
        <v>0</v>
      </c>
      <c r="Y5874">
        <v>1592124</v>
      </c>
      <c r="Z5874" t="str">
        <v>铁城信息科技（台州）有限公司</v>
      </c>
      <c r="AA5874">
        <v>0</v>
      </c>
      <c r="AB5874">
        <v>2024</v>
      </c>
      <c r="AC5874">
        <v>11</v>
      </c>
      <c r="AD5874" t="str">
        <v>Q3</v>
      </c>
      <c r="AE5874" t="str">
        <v>FY24/25</v>
      </c>
      <c r="AF5874" t="str">
        <v>EAST</v>
      </c>
    </row>
    <row r="5875" spans="1:32">
      <c r="A5875" t="str">
        <v>ESHL</v>
      </c>
      <c r="B5875" t="str">
        <v>SHA</v>
      </c>
      <c r="C5875" t="str">
        <v>SPARES/OTHER</v>
      </c>
      <c r="D5875" s="4">
        <v>45610</v>
      </c>
      <c r="E5875" t="str">
        <v>YAMAHA</v>
      </c>
      <c r="F5875">
        <v>14104640</v>
      </c>
      <c r="G5875">
        <v>45610</v>
      </c>
      <c r="H5875" t="str">
        <v>YMCT|KHY-M3T22-01</v>
      </c>
      <c r="I5875" t="str">
        <v>SHOCK ABSORBERS</v>
      </c>
      <c r="J5875">
        <v>1</v>
      </c>
      <c r="K5875">
        <v>1</v>
      </c>
      <c r="L5875">
        <v>727.43</v>
      </c>
      <c r="M5875" t="str">
        <v>CNY</v>
      </c>
      <c r="N5875">
        <v>1.0920000000000001</v>
      </c>
      <c r="O5875">
        <v>727.43</v>
      </c>
      <c r="P5875">
        <v>794.35356000000002</v>
      </c>
      <c r="Q5875" t="str">
        <v>C66SHA-SERVICE GROUP</v>
      </c>
      <c r="R5875" t="str">
        <v>Shanghai soulu Electronics Co., Ltd</v>
      </c>
      <c r="S5875" t="str">
        <v>Same</v>
      </c>
      <c r="T5875">
        <v>906612</v>
      </c>
      <c r="U5875">
        <v>395</v>
      </c>
      <c r="V5875" t="str">
        <v>309ASY INV-PTS SALES</v>
      </c>
      <c r="W5875">
        <v>0</v>
      </c>
      <c r="X5875">
        <v>0</v>
      </c>
      <c r="Y5875">
        <v>1592231</v>
      </c>
      <c r="Z5875" t="str">
        <v>上海搜鹿电子有限公司</v>
      </c>
      <c r="AA5875">
        <v>0</v>
      </c>
      <c r="AB5875">
        <v>2024</v>
      </c>
      <c r="AC5875">
        <v>11</v>
      </c>
      <c r="AD5875" t="str">
        <v>Q3</v>
      </c>
      <c r="AE5875" t="str">
        <v>FY24/25</v>
      </c>
      <c r="AF5875" t="str">
        <v>EAST</v>
      </c>
    </row>
    <row r="5876" spans="1:32">
      <c r="A5876" t="str">
        <v>ESHL</v>
      </c>
      <c r="B5876" t="str">
        <v>SHA</v>
      </c>
      <c r="C5876" t="str">
        <v>SERVICE_CHARGE</v>
      </c>
      <c r="D5876" s="4">
        <v>45615</v>
      </c>
      <c r="E5876" t="str">
        <v>YAMAHA</v>
      </c>
      <c r="F5876">
        <v>12101327</v>
      </c>
      <c r="G5876">
        <v>45615</v>
      </c>
      <c r="H5876" t="str">
        <v>YMCT|REPAIR CHARGE</v>
      </c>
      <c r="I5876" t="str">
        <v>REPAIR CHARGE</v>
      </c>
      <c r="J5876">
        <v>1</v>
      </c>
      <c r="K5876">
        <v>1</v>
      </c>
      <c r="L5876">
        <v>6646.02</v>
      </c>
      <c r="M5876" t="str">
        <v>CNY</v>
      </c>
      <c r="N5876">
        <v>1.0920000000000001</v>
      </c>
      <c r="O5876">
        <v>6646.02</v>
      </c>
      <c r="P5876">
        <v>7257.453840000001</v>
      </c>
      <c r="Q5876" t="str">
        <v>C66SHA-SERVICE GROUP</v>
      </c>
      <c r="R5876" t="str">
        <v xml:space="preserve">Changzhou Tongbao Photo-electricity Manufacturing </v>
      </c>
      <c r="S5876" t="str">
        <v>Same</v>
      </c>
      <c r="T5876">
        <v>906614</v>
      </c>
      <c r="U5876">
        <v>0</v>
      </c>
      <c r="V5876" t="str">
        <v>309ASY INV-NON-CON</v>
      </c>
      <c r="W5876">
        <v>0</v>
      </c>
      <c r="X5876">
        <v>0</v>
      </c>
      <c r="Y5876">
        <v>0</v>
      </c>
      <c r="Z5876" t="str">
        <v>常州通宝光电股份有限公司</v>
      </c>
      <c r="AA5876">
        <v>0</v>
      </c>
      <c r="AB5876">
        <v>2024</v>
      </c>
      <c r="AC5876">
        <v>11</v>
      </c>
      <c r="AD5876" t="str">
        <v>Q3</v>
      </c>
      <c r="AE5876" t="str">
        <v>FY24/25</v>
      </c>
      <c r="AF5876" t="str">
        <v>EAST</v>
      </c>
    </row>
    <row r="5877" spans="1:32">
      <c r="A5877" t="str">
        <v>ESHL</v>
      </c>
      <c r="B5877" t="str">
        <v>SZX</v>
      </c>
      <c r="C5877" t="str">
        <v>SERVICE_CHARGE</v>
      </c>
      <c r="D5877" s="4">
        <v>45616</v>
      </c>
      <c r="E5877" t="str">
        <v>YAMAHA</v>
      </c>
      <c r="F5877">
        <v>12101328</v>
      </c>
      <c r="G5877">
        <v>45616</v>
      </c>
      <c r="H5877" t="str">
        <v>YMCT|REPAIR CHARGE</v>
      </c>
      <c r="I5877" t="str">
        <v>REPAIR CHARGE</v>
      </c>
      <c r="J5877">
        <v>1</v>
      </c>
      <c r="K5877">
        <v>1</v>
      </c>
      <c r="L5877">
        <v>400</v>
      </c>
      <c r="M5877" t="str">
        <v>CNY</v>
      </c>
      <c r="N5877">
        <v>1.0920000000000001</v>
      </c>
      <c r="O5877">
        <v>400</v>
      </c>
      <c r="P5877">
        <v>436.8</v>
      </c>
      <c r="Q5877" t="str">
        <v>C66SZX-SMT SERVICE</v>
      </c>
      <c r="R5877" t="str">
        <v>Dongguan Cowell Optic Electronics Co., Ltd.</v>
      </c>
      <c r="S5877" t="str">
        <v>Same</v>
      </c>
      <c r="T5877">
        <v>906616</v>
      </c>
      <c r="U5877">
        <v>0</v>
      </c>
      <c r="V5877" t="str">
        <v>309ASY INV-NON-CON</v>
      </c>
      <c r="W5877">
        <v>0</v>
      </c>
      <c r="X5877" t="str">
        <v>11月对账单</v>
      </c>
      <c r="Y5877">
        <v>0</v>
      </c>
      <c r="Z5877" t="str">
        <v>东莞高伟光学电子有限公司</v>
      </c>
      <c r="AA5877">
        <v>0</v>
      </c>
      <c r="AB5877">
        <v>2024</v>
      </c>
      <c r="AC5877">
        <v>11</v>
      </c>
      <c r="AD5877" t="str">
        <v>Q3</v>
      </c>
      <c r="AE5877" t="str">
        <v>FY24/25</v>
      </c>
      <c r="AF5877" t="str">
        <v>SOUTH</v>
      </c>
    </row>
    <row r="5878" spans="1:32">
      <c r="A5878" t="str">
        <v>ESHL</v>
      </c>
      <c r="B5878" t="str">
        <v>SHA</v>
      </c>
      <c r="C5878" t="str">
        <v>SPARES/OTHER</v>
      </c>
      <c r="D5878" s="4">
        <v>45616</v>
      </c>
      <c r="E5878" t="str">
        <v>YAMAHA</v>
      </c>
      <c r="F5878">
        <v>14104641</v>
      </c>
      <c r="G5878">
        <v>45616</v>
      </c>
      <c r="H5878" t="str">
        <v>YMCT|KHJ-MC151-02</v>
      </c>
      <c r="I5878" t="str">
        <v>GEAR IDLE P1</v>
      </c>
      <c r="J5878">
        <v>10</v>
      </c>
      <c r="K5878">
        <v>10</v>
      </c>
      <c r="L5878">
        <v>362.83</v>
      </c>
      <c r="M5878" t="str">
        <v>CNY</v>
      </c>
      <c r="N5878">
        <v>1.0920000000000001</v>
      </c>
      <c r="O5878">
        <v>362.83</v>
      </c>
      <c r="P5878">
        <v>396.21036000000004</v>
      </c>
      <c r="Q5878" t="str">
        <v>C66SHA-SERVICE GROUP</v>
      </c>
      <c r="R5878" t="str">
        <v>Shanghai Edge Light Industry Co.,Ltd</v>
      </c>
      <c r="S5878" t="str">
        <v>Same</v>
      </c>
      <c r="T5878">
        <v>906613</v>
      </c>
      <c r="U5878">
        <v>205.2</v>
      </c>
      <c r="V5878" t="str">
        <v>309ASY INV-PTS SALES</v>
      </c>
      <c r="W5878">
        <v>0</v>
      </c>
      <c r="X5878">
        <v>0</v>
      </c>
      <c r="Y5878">
        <v>1595113</v>
      </c>
      <c r="Z5878" t="str">
        <v>上海边光实业有限公司</v>
      </c>
      <c r="AA5878">
        <v>0</v>
      </c>
      <c r="AB5878">
        <v>2024</v>
      </c>
      <c r="AC5878">
        <v>11</v>
      </c>
      <c r="AD5878" t="str">
        <v>Q3</v>
      </c>
      <c r="AE5878" t="str">
        <v>FY24/25</v>
      </c>
      <c r="AF5878" t="str">
        <v>EAST</v>
      </c>
    </row>
    <row r="5879" spans="1:32">
      <c r="A5879" t="str">
        <v>ESHL</v>
      </c>
      <c r="B5879" t="str">
        <v>SZX</v>
      </c>
      <c r="C5879" t="str">
        <v>SPARES/OTHER</v>
      </c>
      <c r="D5879" s="4">
        <v>45616</v>
      </c>
      <c r="E5879" t="str">
        <v>YAMAHA</v>
      </c>
      <c r="F5879">
        <v>14104642</v>
      </c>
      <c r="G5879">
        <v>45616</v>
      </c>
      <c r="H5879" t="str">
        <v>YMCT|KHY-M9129-00</v>
      </c>
      <c r="I5879" t="str">
        <v>BELT 1 CONVEYOR</v>
      </c>
      <c r="J5879">
        <v>16</v>
      </c>
      <c r="K5879">
        <v>16</v>
      </c>
      <c r="L5879">
        <v>4493.45</v>
      </c>
      <c r="M5879" t="str">
        <v>CNY</v>
      </c>
      <c r="N5879">
        <v>1.0920000000000001</v>
      </c>
      <c r="O5879">
        <v>4493.45</v>
      </c>
      <c r="P5879">
        <v>4906.8474000000006</v>
      </c>
      <c r="Q5879" t="str">
        <v>C66SZX-SMT SERVICE</v>
      </c>
      <c r="R5879" t="str">
        <v>Dongguan Cowell Optic Electronics Co., Ltd.</v>
      </c>
      <c r="S5879" t="str">
        <v>Same</v>
      </c>
      <c r="T5879">
        <v>906615</v>
      </c>
      <c r="U5879">
        <v>2745.6</v>
      </c>
      <c r="V5879" t="str">
        <v>309ASY INV-PTS SALES</v>
      </c>
      <c r="W5879">
        <v>0</v>
      </c>
      <c r="X5879" t="str">
        <v>11月对账单</v>
      </c>
      <c r="Y5879">
        <v>1596123</v>
      </c>
      <c r="Z5879" t="str">
        <v>东莞高伟光学电子有限公司</v>
      </c>
      <c r="AA5879">
        <v>0</v>
      </c>
      <c r="AB5879">
        <v>2024</v>
      </c>
      <c r="AC5879">
        <v>11</v>
      </c>
      <c r="AD5879" t="str">
        <v>Q3</v>
      </c>
      <c r="AE5879" t="str">
        <v>FY24/25</v>
      </c>
      <c r="AF5879" t="str">
        <v>SOUTH</v>
      </c>
    </row>
    <row r="5880" spans="1:32">
      <c r="A5880" t="str">
        <v>ESHL</v>
      </c>
      <c r="B5880" t="str">
        <v>SZX</v>
      </c>
      <c r="C5880" t="str">
        <v>SPARES/OTHER</v>
      </c>
      <c r="D5880" s="4">
        <v>45616</v>
      </c>
      <c r="E5880" t="str">
        <v>YAMAHA</v>
      </c>
      <c r="F5880">
        <v>14104642</v>
      </c>
      <c r="G5880">
        <v>45616</v>
      </c>
      <c r="H5880" t="str">
        <v>YMCT|MSOFT-TOK2081</v>
      </c>
      <c r="I5880" t="str">
        <v>SOFTWARE</v>
      </c>
      <c r="J5880">
        <v>2</v>
      </c>
      <c r="K5880">
        <v>2</v>
      </c>
      <c r="L5880">
        <v>14159.29</v>
      </c>
      <c r="M5880" t="str">
        <v>CNY</v>
      </c>
      <c r="N5880">
        <v>1.0920000000000001</v>
      </c>
      <c r="O5880">
        <v>14159.29</v>
      </c>
      <c r="P5880">
        <v>15461.944680000002</v>
      </c>
      <c r="Q5880" t="str">
        <v>C66SZX-SMT SERVICE</v>
      </c>
      <c r="R5880" t="str">
        <v>Dongguan Cowell Optic Electronics Co., Ltd.</v>
      </c>
      <c r="S5880" t="str">
        <v>Same</v>
      </c>
      <c r="T5880">
        <v>906615</v>
      </c>
      <c r="U5880">
        <v>11524</v>
      </c>
      <c r="V5880" t="str">
        <v>309ASY INV-PTS SALES</v>
      </c>
      <c r="W5880">
        <v>0</v>
      </c>
      <c r="X5880" t="str">
        <v>11月对账单</v>
      </c>
      <c r="Y5880">
        <v>1596123</v>
      </c>
      <c r="Z5880" t="str">
        <v>东莞高伟光学电子有限公司</v>
      </c>
      <c r="AA5880">
        <v>0</v>
      </c>
      <c r="AB5880">
        <v>2024</v>
      </c>
      <c r="AC5880">
        <v>11</v>
      </c>
      <c r="AD5880" t="str">
        <v>Q3</v>
      </c>
      <c r="AE5880" t="str">
        <v>FY24/25</v>
      </c>
      <c r="AF5880" t="str">
        <v>SOUTH</v>
      </c>
    </row>
    <row r="5881" spans="1:32">
      <c r="A5881" t="str">
        <v>ESHL</v>
      </c>
      <c r="B5881" t="str">
        <v>CTU</v>
      </c>
      <c r="C5881" t="str">
        <v>SPARES/OTHER</v>
      </c>
      <c r="D5881" s="4">
        <v>45621</v>
      </c>
      <c r="E5881" t="str">
        <v>YAMAHA</v>
      </c>
      <c r="F5881">
        <v>14104643</v>
      </c>
      <c r="G5881">
        <v>45621</v>
      </c>
      <c r="H5881" t="str">
        <v>YMCT|KHY-M712S-A0</v>
      </c>
      <c r="I5881" t="str">
        <v>SHAFT 2 SPARE</v>
      </c>
      <c r="J5881">
        <v>1</v>
      </c>
      <c r="K5881">
        <v>1</v>
      </c>
      <c r="L5881">
        <v>0</v>
      </c>
      <c r="M5881" t="str">
        <v>CNY</v>
      </c>
      <c r="N5881">
        <v>1.0920000000000001</v>
      </c>
      <c r="O5881">
        <v>0</v>
      </c>
      <c r="P5881">
        <v>0</v>
      </c>
      <c r="Q5881" t="str">
        <v>C66CTU-SERVICE GROUP</v>
      </c>
      <c r="R5881" t="str">
        <v>Chongqing Jingle Electronic Technology Co., Ltd.</v>
      </c>
      <c r="S5881" t="str">
        <v>Same</v>
      </c>
      <c r="T5881">
        <v>906617</v>
      </c>
      <c r="U5881">
        <v>2248</v>
      </c>
      <c r="V5881" t="str">
        <v>309ASY INV-PTS SALES</v>
      </c>
      <c r="W5881">
        <v>0</v>
      </c>
      <c r="X5881">
        <v>0</v>
      </c>
      <c r="Y5881">
        <v>1599192</v>
      </c>
      <c r="Z5881" t="str">
        <v>重庆君歌电子科技有限公司</v>
      </c>
      <c r="AA5881">
        <v>0</v>
      </c>
      <c r="AB5881">
        <v>2024</v>
      </c>
      <c r="AC5881">
        <v>11</v>
      </c>
      <c r="AD5881" t="str">
        <v>Q3</v>
      </c>
      <c r="AE5881" t="str">
        <v>FY24/25</v>
      </c>
      <c r="AF5881" t="str">
        <v>WEST</v>
      </c>
    </row>
  </sheetData>
  <autoFilter ref="A1:AA785" xr:uid="{A6450451-2CBA-2A4A-A574-6C1B899FB3CC}"/>
  <phoneticPr fontId="20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B43F-AFA9-4BA3-87CE-3BE01DED0B77}">
  <dimension ref="A1:AF636"/>
  <sheetViews>
    <sheetView tabSelected="1" workbookViewId="0">
      <selection activeCell="G12" sqref="G12"/>
    </sheetView>
  </sheetViews>
  <sheetFormatPr defaultRowHeight="14.4"/>
  <cols>
    <col min="1" max="1" width="7.5546875" bestFit="1" customWidth="1"/>
    <col min="2" max="2" width="9.109375" bestFit="1" customWidth="1"/>
    <col min="3" max="3" width="15.6640625" bestFit="1" customWidth="1"/>
    <col min="4" max="4" width="13" bestFit="1" customWidth="1"/>
    <col min="5" max="5" width="9.44140625" bestFit="1" customWidth="1"/>
    <col min="6" max="6" width="16.77734375" bestFit="1" customWidth="1"/>
    <col min="7" max="7" width="13.6640625" bestFit="1" customWidth="1"/>
    <col min="8" max="8" width="31.6640625" bestFit="1" customWidth="1"/>
    <col min="9" max="9" width="79.109375" bestFit="1" customWidth="1"/>
    <col min="10" max="10" width="13.5546875" bestFit="1" customWidth="1"/>
    <col min="11" max="11" width="13.88671875" bestFit="1" customWidth="1"/>
    <col min="12" max="12" width="18" bestFit="1" customWidth="1"/>
    <col min="13" max="13" width="6.109375" bestFit="1" customWidth="1"/>
    <col min="14" max="14" width="7" bestFit="1" customWidth="1"/>
    <col min="15" max="15" width="19.5546875" bestFit="1" customWidth="1"/>
    <col min="16" max="16" width="24.5546875" bestFit="1" customWidth="1"/>
    <col min="17" max="17" width="19.21875" bestFit="1" customWidth="1"/>
    <col min="18" max="18" width="47.88671875" bestFit="1" customWidth="1"/>
    <col min="19" max="19" width="23.6640625" bestFit="1" customWidth="1"/>
    <col min="20" max="20" width="12.88671875" bestFit="1" customWidth="1"/>
    <col min="21" max="21" width="22" bestFit="1" customWidth="1"/>
    <col min="22" max="22" width="20.44140625" bestFit="1" customWidth="1"/>
    <col min="23" max="23" width="13.77734375" bestFit="1" customWidth="1"/>
    <col min="24" max="24" width="31.109375" bestFit="1" customWidth="1"/>
    <col min="25" max="25" width="15.5546875" bestFit="1" customWidth="1"/>
    <col min="26" max="26" width="33.6640625" bestFit="1" customWidth="1"/>
    <col min="27" max="27" width="16.88671875" bestFit="1" customWidth="1"/>
    <col min="28" max="28" width="13.44140625" bestFit="1" customWidth="1"/>
    <col min="29" max="29" width="18.109375" bestFit="1" customWidth="1"/>
    <col min="30" max="30" width="13.5546875" bestFit="1" customWidth="1"/>
    <col min="31" max="31" width="13.21875" bestFit="1" customWidth="1"/>
    <col min="32" max="32" width="9.77734375" bestFit="1" customWidth="1"/>
  </cols>
  <sheetData>
    <row r="1" spans="1:32" s="21" customFormat="1">
      <c r="A1" s="21" t="s">
        <v>376</v>
      </c>
      <c r="B1" s="21" t="s">
        <v>0</v>
      </c>
      <c r="C1" s="21" t="s">
        <v>401</v>
      </c>
      <c r="D1" s="21" t="s">
        <v>378</v>
      </c>
      <c r="E1" s="21" t="s">
        <v>399</v>
      </c>
      <c r="F1" s="21" t="s">
        <v>1</v>
      </c>
      <c r="G1" s="21" t="s">
        <v>2</v>
      </c>
      <c r="H1" s="21" t="s">
        <v>3</v>
      </c>
      <c r="I1" s="21" t="s">
        <v>4</v>
      </c>
      <c r="J1" s="21" t="s">
        <v>5</v>
      </c>
      <c r="K1" s="21" t="s">
        <v>6</v>
      </c>
      <c r="L1" s="21" t="s">
        <v>7</v>
      </c>
      <c r="M1" s="21" t="s">
        <v>8</v>
      </c>
      <c r="N1" s="21" t="s">
        <v>9</v>
      </c>
      <c r="O1" s="21" t="s">
        <v>10</v>
      </c>
      <c r="P1" s="22" t="s">
        <v>1063</v>
      </c>
      <c r="Q1" s="21" t="s">
        <v>11</v>
      </c>
      <c r="R1" s="21" t="s">
        <v>12</v>
      </c>
      <c r="S1" s="21" t="s">
        <v>13</v>
      </c>
      <c r="T1" s="21" t="s">
        <v>14</v>
      </c>
      <c r="U1" s="21" t="s">
        <v>15</v>
      </c>
      <c r="V1" s="21" t="s">
        <v>16</v>
      </c>
      <c r="W1" s="21" t="s">
        <v>17</v>
      </c>
      <c r="X1" s="21" t="s">
        <v>18</v>
      </c>
      <c r="Y1" s="21" t="s">
        <v>19</v>
      </c>
      <c r="Z1" s="21" t="s">
        <v>20</v>
      </c>
      <c r="AA1" s="21" t="s">
        <v>21</v>
      </c>
      <c r="AB1" s="21" t="s">
        <v>3636</v>
      </c>
      <c r="AC1" s="21" t="s">
        <v>3637</v>
      </c>
      <c r="AD1" s="21" t="s">
        <v>4960</v>
      </c>
      <c r="AE1" s="21" t="s">
        <v>4961</v>
      </c>
      <c r="AF1" s="21" t="s">
        <v>4983</v>
      </c>
    </row>
    <row r="2" spans="1:32">
      <c r="A2" t="s">
        <v>377</v>
      </c>
      <c r="B2" t="s">
        <v>22</v>
      </c>
      <c r="C2" t="str">
        <f t="shared" ref="C2:C65" si="0">IF(F2="", "", IF(AND(F2&gt;=12000000, F2&lt;=13000000, OR(ISNUMBER(SEARCH("SERVICE", H2)), ISNUMBER(SEARCH("REPAIR CHARGE", I2)), ISNUMBER(SEARCH("REPAIR", H2)))), "SERVICE_CHARGE", IF(AND(F2&gt;=13000000, F2&lt;=14000000, OR(ISNUMBER(SEARCH("SERVICE", H2)), ISNUMBER(SEARCH("REPAIR CHARGE", I2)), ISNUMBER(SEARCH("REPAIR", H2)))), "CONTRACT_FEE", IF(AND(F2&gt;=14000000, F2&lt;=15000000, OR(ISNUMBER(SEARCH("TAPE FEEDER", I2)), ISNUMBER(SEARCH("ZS FEEDER", I2)), ISNUMBER(SEARCH("TRAY", I2)))), "FEEDER", "SPARES/OTHER"))))</f>
        <v>SPARES/OTHER</v>
      </c>
      <c r="D2" s="4">
        <v>43579</v>
      </c>
      <c r="E2" t="str">
        <f t="shared" ref="E2:E65" si="1">IF(ISNUMBER(SEARCH("YMCT",H2)),"YAMAHA",IF(ISNUMBER(SEARCH("HELI",H2)),"HELLER",IF(ISNUMBER(SEARCH("PEMR",H2)),"PEMTRON",IF(ISNUMBER(SEARCH("PEMT",H2)),"PEMTRON",IF(H2="","",(IFERROR(1/0,"OTHERS")))))))</f>
        <v>YAMAHA</v>
      </c>
      <c r="F2">
        <v>14116512</v>
      </c>
      <c r="G2" s="19">
        <v>43579</v>
      </c>
      <c r="H2" t="s">
        <v>405</v>
      </c>
      <c r="I2" t="s">
        <v>406</v>
      </c>
      <c r="J2">
        <v>1</v>
      </c>
      <c r="K2">
        <v>1</v>
      </c>
      <c r="L2">
        <v>85</v>
      </c>
      <c r="M2" t="s">
        <v>36</v>
      </c>
      <c r="N2">
        <v>1.1599999999999999</v>
      </c>
      <c r="O2">
        <v>98.6</v>
      </c>
      <c r="P2">
        <f>O2</f>
        <v>98.6</v>
      </c>
      <c r="Q2" t="s">
        <v>41</v>
      </c>
      <c r="R2" t="s">
        <v>407</v>
      </c>
      <c r="S2" t="s">
        <v>25</v>
      </c>
      <c r="T2">
        <v>903979</v>
      </c>
      <c r="U2">
        <v>48.44</v>
      </c>
      <c r="V2" t="s">
        <v>64</v>
      </c>
      <c r="X2" t="s">
        <v>408</v>
      </c>
      <c r="Y2">
        <v>704067</v>
      </c>
      <c r="Z2" t="s">
        <v>409</v>
      </c>
      <c r="AA2">
        <v>109569</v>
      </c>
      <c r="AB2">
        <f t="shared" ref="AB2:AB65" si="2">IF(D2="","",YEAR(D2))</f>
        <v>2019</v>
      </c>
      <c r="AC2">
        <f t="shared" ref="AC2:AC65" si="3">IF(D2="","",MONTH(D2))</f>
        <v>4</v>
      </c>
      <c r="AD2" t="str">
        <f t="shared" ref="AD2:AD65" si="4">IFERROR(IF(AC2="","",IF(AND(AC2&gt;=10,AC2&lt;=12),"Q3",IF(AND(AC2&gt;=1,AC2&lt;=3),"Q4",IF(AND(AC2&gt;=7,AC2&lt;=9),"Q2",IF(AND(AC2&gt;=4,AC2&lt;=6),"Q1"))))),"")</f>
        <v>Q1</v>
      </c>
      <c r="AE2" t="str">
        <f t="shared" ref="AE2:AE65" si="5">IFERROR(IF(AD2="Q4","FY"&amp;RIGHT(AB2,2)-1&amp;"/"&amp;RIGHT(AB2,2),"FY"&amp;RIGHT(AB2,2)&amp;"/"&amp;RIGHT(AB2,2)+1),"")</f>
        <v>FY19/20</v>
      </c>
      <c r="AF2" t="str">
        <f t="shared" ref="AF2:AF65" si="6">IF(B2="SZX","SOUTH",IF(B2="BJS","NORTH",IF(B2="SHA","EAST",IF(B2="","",(IF(AND(B2&lt;&gt;"SZX",B2&lt;&gt;"SHA",B2&lt;&gt;"BJS"),"WEST"))))))</f>
        <v>SOUTH</v>
      </c>
    </row>
    <row r="3" spans="1:32">
      <c r="A3" t="s">
        <v>377</v>
      </c>
      <c r="B3" t="s">
        <v>22</v>
      </c>
      <c r="C3" t="str">
        <f t="shared" si="0"/>
        <v>SPARES/OTHER</v>
      </c>
      <c r="D3" s="4">
        <v>43579</v>
      </c>
      <c r="E3" t="str">
        <f t="shared" si="1"/>
        <v>YAMAHA</v>
      </c>
      <c r="F3">
        <v>14116512</v>
      </c>
      <c r="G3" s="19">
        <v>43579</v>
      </c>
      <c r="H3" t="s">
        <v>134</v>
      </c>
      <c r="I3" t="s">
        <v>135</v>
      </c>
      <c r="J3">
        <v>1</v>
      </c>
      <c r="K3">
        <v>1</v>
      </c>
      <c r="L3">
        <v>15</v>
      </c>
      <c r="M3" t="s">
        <v>36</v>
      </c>
      <c r="N3">
        <v>1.1599999999999999</v>
      </c>
      <c r="O3">
        <v>17.399999999999999</v>
      </c>
      <c r="P3">
        <f t="shared" ref="P3:P66" si="7">O3</f>
        <v>17.399999999999999</v>
      </c>
      <c r="Q3" t="s">
        <v>41</v>
      </c>
      <c r="R3" t="s">
        <v>407</v>
      </c>
      <c r="S3" t="s">
        <v>25</v>
      </c>
      <c r="T3">
        <v>903979</v>
      </c>
      <c r="U3">
        <v>8.68</v>
      </c>
      <c r="V3" t="s">
        <v>64</v>
      </c>
      <c r="X3" t="s">
        <v>408</v>
      </c>
      <c r="Y3">
        <v>704067</v>
      </c>
      <c r="Z3" t="s">
        <v>409</v>
      </c>
      <c r="AA3">
        <v>109569</v>
      </c>
      <c r="AB3">
        <f t="shared" si="2"/>
        <v>2019</v>
      </c>
      <c r="AC3">
        <f t="shared" si="3"/>
        <v>4</v>
      </c>
      <c r="AD3" t="str">
        <f t="shared" si="4"/>
        <v>Q1</v>
      </c>
      <c r="AE3" t="str">
        <f t="shared" si="5"/>
        <v>FY19/20</v>
      </c>
      <c r="AF3" t="str">
        <f t="shared" si="6"/>
        <v>SOUTH</v>
      </c>
    </row>
    <row r="4" spans="1:32">
      <c r="A4" t="s">
        <v>377</v>
      </c>
      <c r="B4" t="s">
        <v>22</v>
      </c>
      <c r="C4" t="str">
        <f t="shared" si="0"/>
        <v>SERVICE_CHARGE</v>
      </c>
      <c r="D4" s="4">
        <v>43580</v>
      </c>
      <c r="E4" t="str">
        <f t="shared" si="1"/>
        <v>YAMAHA</v>
      </c>
      <c r="F4">
        <v>12113411</v>
      </c>
      <c r="G4" s="19">
        <v>43580</v>
      </c>
      <c r="H4" t="s">
        <v>76</v>
      </c>
      <c r="I4" t="s">
        <v>77</v>
      </c>
      <c r="J4">
        <v>1</v>
      </c>
      <c r="K4">
        <v>1</v>
      </c>
      <c r="L4">
        <v>3000</v>
      </c>
      <c r="M4" t="s">
        <v>165</v>
      </c>
      <c r="N4">
        <v>1</v>
      </c>
      <c r="O4">
        <v>3000</v>
      </c>
      <c r="P4">
        <f t="shared" si="7"/>
        <v>3000</v>
      </c>
      <c r="Q4" t="s">
        <v>41</v>
      </c>
      <c r="R4" t="s">
        <v>363</v>
      </c>
      <c r="S4" t="s">
        <v>25</v>
      </c>
      <c r="T4">
        <v>903985</v>
      </c>
      <c r="U4">
        <v>0</v>
      </c>
      <c r="V4" t="s">
        <v>58</v>
      </c>
      <c r="X4" t="s">
        <v>410</v>
      </c>
      <c r="Z4" t="s">
        <v>364</v>
      </c>
      <c r="AB4">
        <f t="shared" si="2"/>
        <v>2019</v>
      </c>
      <c r="AC4">
        <f t="shared" si="3"/>
        <v>4</v>
      </c>
      <c r="AD4" t="str">
        <f t="shared" si="4"/>
        <v>Q1</v>
      </c>
      <c r="AE4" t="str">
        <f t="shared" si="5"/>
        <v>FY19/20</v>
      </c>
      <c r="AF4" t="str">
        <f t="shared" si="6"/>
        <v>SOUTH</v>
      </c>
    </row>
    <row r="5" spans="1:32">
      <c r="A5" t="s">
        <v>377</v>
      </c>
      <c r="B5" t="s">
        <v>22</v>
      </c>
      <c r="C5" t="str">
        <f t="shared" si="0"/>
        <v>SERVICE_CHARGE</v>
      </c>
      <c r="D5" s="4">
        <v>43580</v>
      </c>
      <c r="E5" t="str">
        <f t="shared" si="1"/>
        <v>OTHERS</v>
      </c>
      <c r="F5">
        <v>12113411</v>
      </c>
      <c r="G5" s="19">
        <v>43580</v>
      </c>
      <c r="H5" t="s">
        <v>200</v>
      </c>
      <c r="I5" t="s">
        <v>57</v>
      </c>
      <c r="J5">
        <v>1</v>
      </c>
      <c r="K5">
        <v>1</v>
      </c>
      <c r="L5">
        <v>3000</v>
      </c>
      <c r="M5" t="s">
        <v>165</v>
      </c>
      <c r="N5">
        <v>1</v>
      </c>
      <c r="O5">
        <v>3000</v>
      </c>
      <c r="P5">
        <f t="shared" si="7"/>
        <v>3000</v>
      </c>
      <c r="Q5" t="s">
        <v>41</v>
      </c>
      <c r="R5" t="s">
        <v>363</v>
      </c>
      <c r="S5" t="s">
        <v>25</v>
      </c>
      <c r="T5">
        <v>903985</v>
      </c>
      <c r="U5">
        <v>0</v>
      </c>
      <c r="V5" t="s">
        <v>58</v>
      </c>
      <c r="X5" t="s">
        <v>410</v>
      </c>
      <c r="Z5" t="s">
        <v>364</v>
      </c>
      <c r="AB5">
        <f t="shared" si="2"/>
        <v>2019</v>
      </c>
      <c r="AC5">
        <f t="shared" si="3"/>
        <v>4</v>
      </c>
      <c r="AD5" t="str">
        <f t="shared" si="4"/>
        <v>Q1</v>
      </c>
      <c r="AE5" t="str">
        <f t="shared" si="5"/>
        <v>FY19/20</v>
      </c>
      <c r="AF5" t="str">
        <f t="shared" si="6"/>
        <v>SOUTH</v>
      </c>
    </row>
    <row r="6" spans="1:32">
      <c r="A6" t="s">
        <v>377</v>
      </c>
      <c r="B6" t="s">
        <v>22</v>
      </c>
      <c r="C6" t="str">
        <f t="shared" si="0"/>
        <v>SERVICE_CHARGE</v>
      </c>
      <c r="D6" s="4">
        <v>43580</v>
      </c>
      <c r="E6" t="str">
        <f t="shared" si="1"/>
        <v>YAMAHA</v>
      </c>
      <c r="F6">
        <v>12113412</v>
      </c>
      <c r="G6" s="19">
        <v>43580</v>
      </c>
      <c r="H6" t="s">
        <v>76</v>
      </c>
      <c r="I6" t="s">
        <v>77</v>
      </c>
      <c r="J6">
        <v>1</v>
      </c>
      <c r="K6">
        <v>1</v>
      </c>
      <c r="L6">
        <v>1200</v>
      </c>
      <c r="M6" t="s">
        <v>36</v>
      </c>
      <c r="N6">
        <v>1.1599999999999999</v>
      </c>
      <c r="O6">
        <v>1392</v>
      </c>
      <c r="P6">
        <f t="shared" si="7"/>
        <v>1392</v>
      </c>
      <c r="Q6" t="s">
        <v>41</v>
      </c>
      <c r="R6" t="s">
        <v>411</v>
      </c>
      <c r="S6" t="s">
        <v>25</v>
      </c>
      <c r="T6">
        <v>903986</v>
      </c>
      <c r="U6">
        <v>0</v>
      </c>
      <c r="V6" t="s">
        <v>58</v>
      </c>
      <c r="X6" t="s">
        <v>412</v>
      </c>
      <c r="Z6" t="s">
        <v>413</v>
      </c>
      <c r="AB6">
        <f t="shared" si="2"/>
        <v>2019</v>
      </c>
      <c r="AC6">
        <f t="shared" si="3"/>
        <v>4</v>
      </c>
      <c r="AD6" t="str">
        <f t="shared" si="4"/>
        <v>Q1</v>
      </c>
      <c r="AE6" t="str">
        <f t="shared" si="5"/>
        <v>FY19/20</v>
      </c>
      <c r="AF6" t="str">
        <f t="shared" si="6"/>
        <v>SOUTH</v>
      </c>
    </row>
    <row r="7" spans="1:32">
      <c r="A7" t="s">
        <v>377</v>
      </c>
      <c r="B7" t="s">
        <v>22</v>
      </c>
      <c r="C7" t="str">
        <f t="shared" si="0"/>
        <v>FEEDER</v>
      </c>
      <c r="D7" s="4">
        <v>43580</v>
      </c>
      <c r="E7" t="str">
        <f t="shared" si="1"/>
        <v>YAMAHA</v>
      </c>
      <c r="F7">
        <v>14116513</v>
      </c>
      <c r="G7" s="19">
        <v>43580</v>
      </c>
      <c r="H7" t="s">
        <v>353</v>
      </c>
      <c r="I7" t="s">
        <v>354</v>
      </c>
      <c r="J7">
        <v>1</v>
      </c>
      <c r="K7">
        <v>1</v>
      </c>
      <c r="L7">
        <v>8750</v>
      </c>
      <c r="M7" t="s">
        <v>36</v>
      </c>
      <c r="N7">
        <v>1.1599999999999999</v>
      </c>
      <c r="O7">
        <v>10150</v>
      </c>
      <c r="P7">
        <f t="shared" si="7"/>
        <v>10150</v>
      </c>
      <c r="Q7" t="s">
        <v>41</v>
      </c>
      <c r="R7" t="s">
        <v>414</v>
      </c>
      <c r="S7" t="s">
        <v>25</v>
      </c>
      <c r="T7">
        <v>903980</v>
      </c>
      <c r="U7">
        <v>8003.44</v>
      </c>
      <c r="V7" t="s">
        <v>64</v>
      </c>
      <c r="X7" t="s">
        <v>415</v>
      </c>
      <c r="Y7">
        <v>704248</v>
      </c>
      <c r="Z7" t="s">
        <v>416</v>
      </c>
      <c r="AB7">
        <f t="shared" si="2"/>
        <v>2019</v>
      </c>
      <c r="AC7">
        <f t="shared" si="3"/>
        <v>4</v>
      </c>
      <c r="AD7" t="str">
        <f t="shared" si="4"/>
        <v>Q1</v>
      </c>
      <c r="AE7" t="str">
        <f t="shared" si="5"/>
        <v>FY19/20</v>
      </c>
      <c r="AF7" t="str">
        <f t="shared" si="6"/>
        <v>SOUTH</v>
      </c>
    </row>
    <row r="8" spans="1:32">
      <c r="A8" t="s">
        <v>377</v>
      </c>
      <c r="B8" t="s">
        <v>22</v>
      </c>
      <c r="C8" t="str">
        <f t="shared" si="0"/>
        <v>FEEDER</v>
      </c>
      <c r="D8" s="4">
        <v>43580</v>
      </c>
      <c r="E8" t="str">
        <f t="shared" si="1"/>
        <v>YAMAHA</v>
      </c>
      <c r="F8">
        <v>14116514</v>
      </c>
      <c r="G8" s="19">
        <v>43580</v>
      </c>
      <c r="H8" t="s">
        <v>72</v>
      </c>
      <c r="I8" t="s">
        <v>73</v>
      </c>
      <c r="J8">
        <v>1</v>
      </c>
      <c r="K8">
        <v>1</v>
      </c>
      <c r="L8">
        <v>5000</v>
      </c>
      <c r="M8" t="s">
        <v>36</v>
      </c>
      <c r="N8">
        <v>1.1599999999999999</v>
      </c>
      <c r="O8">
        <v>5800</v>
      </c>
      <c r="P8">
        <f t="shared" si="7"/>
        <v>5800</v>
      </c>
      <c r="Q8" t="s">
        <v>41</v>
      </c>
      <c r="R8" t="s">
        <v>417</v>
      </c>
      <c r="S8" t="s">
        <v>25</v>
      </c>
      <c r="T8">
        <v>903981</v>
      </c>
      <c r="U8">
        <v>4510.74</v>
      </c>
      <c r="V8" t="s">
        <v>64</v>
      </c>
      <c r="X8" t="s">
        <v>418</v>
      </c>
      <c r="Y8">
        <v>704249</v>
      </c>
      <c r="Z8" t="s">
        <v>419</v>
      </c>
      <c r="AB8">
        <f t="shared" si="2"/>
        <v>2019</v>
      </c>
      <c r="AC8">
        <f t="shared" si="3"/>
        <v>4</v>
      </c>
      <c r="AD8" t="str">
        <f t="shared" si="4"/>
        <v>Q1</v>
      </c>
      <c r="AE8" t="str">
        <f t="shared" si="5"/>
        <v>FY19/20</v>
      </c>
      <c r="AF8" t="str">
        <f t="shared" si="6"/>
        <v>SOUTH</v>
      </c>
    </row>
    <row r="9" spans="1:32">
      <c r="A9" t="s">
        <v>377</v>
      </c>
      <c r="B9" t="s">
        <v>22</v>
      </c>
      <c r="C9" t="str">
        <f t="shared" si="0"/>
        <v>SPARES/OTHER</v>
      </c>
      <c r="D9" s="4">
        <v>43580</v>
      </c>
      <c r="E9" t="str">
        <f t="shared" si="1"/>
        <v>YAMAHA</v>
      </c>
      <c r="F9">
        <v>14116515</v>
      </c>
      <c r="G9" s="19">
        <v>43580</v>
      </c>
      <c r="H9" t="s">
        <v>420</v>
      </c>
      <c r="I9" t="s">
        <v>421</v>
      </c>
      <c r="J9">
        <v>2</v>
      </c>
      <c r="K9">
        <v>2</v>
      </c>
      <c r="L9">
        <v>1760</v>
      </c>
      <c r="M9" t="s">
        <v>36</v>
      </c>
      <c r="N9">
        <v>1.1599999999999999</v>
      </c>
      <c r="O9">
        <v>2041.6</v>
      </c>
      <c r="P9">
        <f t="shared" si="7"/>
        <v>2041.6</v>
      </c>
      <c r="Q9" t="s">
        <v>41</v>
      </c>
      <c r="R9" t="s">
        <v>422</v>
      </c>
      <c r="S9" t="s">
        <v>25</v>
      </c>
      <c r="T9">
        <v>903984</v>
      </c>
      <c r="U9">
        <v>1389.87</v>
      </c>
      <c r="V9" t="s">
        <v>64</v>
      </c>
      <c r="X9" t="s">
        <v>423</v>
      </c>
      <c r="Y9">
        <v>704272</v>
      </c>
      <c r="Z9" t="s">
        <v>424</v>
      </c>
      <c r="AB9">
        <f t="shared" si="2"/>
        <v>2019</v>
      </c>
      <c r="AC9">
        <f t="shared" si="3"/>
        <v>4</v>
      </c>
      <c r="AD9" t="str">
        <f t="shared" si="4"/>
        <v>Q1</v>
      </c>
      <c r="AE9" t="str">
        <f t="shared" si="5"/>
        <v>FY19/20</v>
      </c>
      <c r="AF9" t="str">
        <f t="shared" si="6"/>
        <v>SOUTH</v>
      </c>
    </row>
    <row r="10" spans="1:32">
      <c r="A10" t="s">
        <v>377</v>
      </c>
      <c r="B10" t="s">
        <v>22</v>
      </c>
      <c r="C10" t="str">
        <f t="shared" si="0"/>
        <v>SPARES/OTHER</v>
      </c>
      <c r="D10" s="4">
        <v>43581</v>
      </c>
      <c r="E10" t="str">
        <f t="shared" si="1"/>
        <v>YAMAHA</v>
      </c>
      <c r="F10">
        <v>14116516</v>
      </c>
      <c r="G10" s="19">
        <v>43581</v>
      </c>
      <c r="H10" t="s">
        <v>425</v>
      </c>
      <c r="I10" t="s">
        <v>426</v>
      </c>
      <c r="J10">
        <v>2</v>
      </c>
      <c r="K10">
        <v>2</v>
      </c>
      <c r="L10">
        <v>0</v>
      </c>
      <c r="M10" t="s">
        <v>36</v>
      </c>
      <c r="N10">
        <v>1.1599999999999999</v>
      </c>
      <c r="O10">
        <v>0</v>
      </c>
      <c r="P10">
        <f t="shared" si="7"/>
        <v>0</v>
      </c>
      <c r="Q10" t="s">
        <v>41</v>
      </c>
      <c r="R10" t="s">
        <v>427</v>
      </c>
      <c r="S10" t="s">
        <v>25</v>
      </c>
      <c r="T10">
        <v>903977</v>
      </c>
      <c r="U10">
        <v>520.55999999999995</v>
      </c>
      <c r="V10" t="s">
        <v>64</v>
      </c>
      <c r="X10" t="s">
        <v>428</v>
      </c>
      <c r="Y10">
        <v>704389</v>
      </c>
      <c r="Z10" t="s">
        <v>429</v>
      </c>
      <c r="AA10">
        <v>109545</v>
      </c>
      <c r="AB10">
        <f t="shared" si="2"/>
        <v>2019</v>
      </c>
      <c r="AC10">
        <f t="shared" si="3"/>
        <v>4</v>
      </c>
      <c r="AD10" t="str">
        <f t="shared" si="4"/>
        <v>Q1</v>
      </c>
      <c r="AE10" t="str">
        <f t="shared" si="5"/>
        <v>FY19/20</v>
      </c>
      <c r="AF10" t="str">
        <f t="shared" si="6"/>
        <v>SOUTH</v>
      </c>
    </row>
    <row r="11" spans="1:32">
      <c r="A11" t="s">
        <v>377</v>
      </c>
      <c r="B11" t="s">
        <v>22</v>
      </c>
      <c r="C11" t="str">
        <f t="shared" si="0"/>
        <v>SPARES/OTHER</v>
      </c>
      <c r="D11" s="4">
        <v>43581</v>
      </c>
      <c r="E11" t="str">
        <f t="shared" si="1"/>
        <v>YAMAHA</v>
      </c>
      <c r="F11">
        <v>14116516</v>
      </c>
      <c r="G11" s="19">
        <v>43581</v>
      </c>
      <c r="H11" t="s">
        <v>430</v>
      </c>
      <c r="I11" t="s">
        <v>431</v>
      </c>
      <c r="J11">
        <v>2</v>
      </c>
      <c r="K11">
        <v>2</v>
      </c>
      <c r="L11">
        <v>0</v>
      </c>
      <c r="M11" t="s">
        <v>36</v>
      </c>
      <c r="N11">
        <v>1.1599999999999999</v>
      </c>
      <c r="O11">
        <v>0</v>
      </c>
      <c r="P11">
        <f t="shared" si="7"/>
        <v>0</v>
      </c>
      <c r="Q11" t="s">
        <v>41</v>
      </c>
      <c r="R11" t="s">
        <v>427</v>
      </c>
      <c r="S11" t="s">
        <v>25</v>
      </c>
      <c r="T11">
        <v>903977</v>
      </c>
      <c r="U11">
        <v>187.98</v>
      </c>
      <c r="V11" t="s">
        <v>64</v>
      </c>
      <c r="X11" t="s">
        <v>428</v>
      </c>
      <c r="Y11">
        <v>704389</v>
      </c>
      <c r="Z11" t="s">
        <v>429</v>
      </c>
      <c r="AA11">
        <v>109545</v>
      </c>
      <c r="AB11">
        <f t="shared" si="2"/>
        <v>2019</v>
      </c>
      <c r="AC11">
        <f t="shared" si="3"/>
        <v>4</v>
      </c>
      <c r="AD11" t="str">
        <f t="shared" si="4"/>
        <v>Q1</v>
      </c>
      <c r="AE11" t="str">
        <f t="shared" si="5"/>
        <v>FY19/20</v>
      </c>
      <c r="AF11" t="str">
        <f t="shared" si="6"/>
        <v>SOUTH</v>
      </c>
    </row>
    <row r="12" spans="1:32">
      <c r="A12" t="s">
        <v>377</v>
      </c>
      <c r="B12" t="s">
        <v>22</v>
      </c>
      <c r="C12" t="str">
        <f t="shared" si="0"/>
        <v>SPARES/OTHER</v>
      </c>
      <c r="D12" s="4">
        <v>43584</v>
      </c>
      <c r="E12" t="str">
        <f t="shared" si="1"/>
        <v>YAMAHA</v>
      </c>
      <c r="F12">
        <v>14116517</v>
      </c>
      <c r="G12" s="19">
        <v>43584</v>
      </c>
      <c r="H12" t="s">
        <v>432</v>
      </c>
      <c r="I12" t="s">
        <v>433</v>
      </c>
      <c r="J12">
        <v>1</v>
      </c>
      <c r="K12">
        <v>1</v>
      </c>
      <c r="L12">
        <v>1050</v>
      </c>
      <c r="M12" t="s">
        <v>36</v>
      </c>
      <c r="N12">
        <v>1.1599999999999999</v>
      </c>
      <c r="O12">
        <v>1218</v>
      </c>
      <c r="P12">
        <f t="shared" si="7"/>
        <v>1218</v>
      </c>
      <c r="Q12" t="s">
        <v>41</v>
      </c>
      <c r="R12" t="s">
        <v>150</v>
      </c>
      <c r="S12" t="s">
        <v>25</v>
      </c>
      <c r="T12">
        <v>903978</v>
      </c>
      <c r="U12">
        <v>491.64</v>
      </c>
      <c r="V12" t="s">
        <v>64</v>
      </c>
      <c r="X12" t="s">
        <v>434</v>
      </c>
      <c r="Y12">
        <v>704747</v>
      </c>
      <c r="Z12" t="s">
        <v>151</v>
      </c>
      <c r="AA12">
        <v>109572</v>
      </c>
      <c r="AB12">
        <f t="shared" si="2"/>
        <v>2019</v>
      </c>
      <c r="AC12">
        <f t="shared" si="3"/>
        <v>4</v>
      </c>
      <c r="AD12" t="str">
        <f t="shared" si="4"/>
        <v>Q1</v>
      </c>
      <c r="AE12" t="str">
        <f t="shared" si="5"/>
        <v>FY19/20</v>
      </c>
      <c r="AF12" t="str">
        <f t="shared" si="6"/>
        <v>SOUTH</v>
      </c>
    </row>
    <row r="13" spans="1:32">
      <c r="A13" t="s">
        <v>377</v>
      </c>
      <c r="B13" t="s">
        <v>22</v>
      </c>
      <c r="C13" t="str">
        <f t="shared" si="0"/>
        <v>SPARES/OTHER</v>
      </c>
      <c r="D13" s="4">
        <v>43595</v>
      </c>
      <c r="E13" t="str">
        <f t="shared" si="1"/>
        <v>OTHERS</v>
      </c>
      <c r="F13">
        <v>14116518</v>
      </c>
      <c r="G13" s="19">
        <v>43595</v>
      </c>
      <c r="H13" t="s">
        <v>437</v>
      </c>
      <c r="I13" t="s">
        <v>57</v>
      </c>
      <c r="J13">
        <v>5</v>
      </c>
      <c r="K13">
        <v>5</v>
      </c>
      <c r="L13">
        <v>1000</v>
      </c>
      <c r="M13" t="s">
        <v>165</v>
      </c>
      <c r="N13">
        <v>1</v>
      </c>
      <c r="O13">
        <v>1000</v>
      </c>
      <c r="P13">
        <f t="shared" si="7"/>
        <v>1000</v>
      </c>
      <c r="Q13" t="s">
        <v>41</v>
      </c>
      <c r="R13" t="s">
        <v>176</v>
      </c>
      <c r="S13" t="s">
        <v>25</v>
      </c>
      <c r="T13">
        <v>903991</v>
      </c>
      <c r="U13">
        <v>638</v>
      </c>
      <c r="V13" t="s">
        <v>64</v>
      </c>
      <c r="X13" t="s">
        <v>438</v>
      </c>
      <c r="Y13">
        <v>706027</v>
      </c>
      <c r="AB13">
        <f t="shared" si="2"/>
        <v>2019</v>
      </c>
      <c r="AC13">
        <f t="shared" si="3"/>
        <v>5</v>
      </c>
      <c r="AD13" t="str">
        <f t="shared" si="4"/>
        <v>Q1</v>
      </c>
      <c r="AE13" t="str">
        <f t="shared" si="5"/>
        <v>FY19/20</v>
      </c>
      <c r="AF13" t="str">
        <f t="shared" si="6"/>
        <v>SOUTH</v>
      </c>
    </row>
    <row r="14" spans="1:32">
      <c r="A14" t="s">
        <v>377</v>
      </c>
      <c r="B14" t="s">
        <v>22</v>
      </c>
      <c r="C14" t="str">
        <f t="shared" si="0"/>
        <v>SERVICE_CHARGE</v>
      </c>
      <c r="D14" s="4">
        <v>43599</v>
      </c>
      <c r="E14" t="str">
        <f t="shared" si="1"/>
        <v>OTHERS</v>
      </c>
      <c r="F14">
        <v>12113413</v>
      </c>
      <c r="G14" s="19">
        <v>43599</v>
      </c>
      <c r="H14" t="s">
        <v>200</v>
      </c>
      <c r="I14" t="s">
        <v>57</v>
      </c>
      <c r="J14">
        <v>1</v>
      </c>
      <c r="K14">
        <v>1</v>
      </c>
      <c r="L14">
        <v>3500</v>
      </c>
      <c r="M14" t="s">
        <v>165</v>
      </c>
      <c r="N14">
        <v>1</v>
      </c>
      <c r="O14">
        <v>3500</v>
      </c>
      <c r="P14">
        <f t="shared" si="7"/>
        <v>3500</v>
      </c>
      <c r="Q14" t="s">
        <v>41</v>
      </c>
      <c r="R14" t="s">
        <v>439</v>
      </c>
      <c r="S14" t="s">
        <v>440</v>
      </c>
      <c r="T14">
        <v>903992</v>
      </c>
      <c r="U14">
        <v>0</v>
      </c>
      <c r="V14" t="s">
        <v>58</v>
      </c>
      <c r="X14" t="s">
        <v>441</v>
      </c>
      <c r="AB14">
        <f t="shared" si="2"/>
        <v>2019</v>
      </c>
      <c r="AC14">
        <f t="shared" si="3"/>
        <v>5</v>
      </c>
      <c r="AD14" t="str">
        <f t="shared" si="4"/>
        <v>Q1</v>
      </c>
      <c r="AE14" t="str">
        <f t="shared" si="5"/>
        <v>FY19/20</v>
      </c>
      <c r="AF14" t="str">
        <f t="shared" si="6"/>
        <v>SOUTH</v>
      </c>
    </row>
    <row r="15" spans="1:32">
      <c r="A15" t="s">
        <v>377</v>
      </c>
      <c r="B15" t="s">
        <v>22</v>
      </c>
      <c r="C15" t="str">
        <f t="shared" si="0"/>
        <v>SPARES/OTHER</v>
      </c>
      <c r="D15" s="4">
        <v>43605</v>
      </c>
      <c r="E15" t="str">
        <f t="shared" si="1"/>
        <v>YAMAHA</v>
      </c>
      <c r="F15">
        <v>14116519</v>
      </c>
      <c r="G15" s="19">
        <v>43605</v>
      </c>
      <c r="H15" t="s">
        <v>442</v>
      </c>
      <c r="I15" t="s">
        <v>443</v>
      </c>
      <c r="J15">
        <v>2</v>
      </c>
      <c r="K15">
        <v>2</v>
      </c>
      <c r="L15">
        <v>4800</v>
      </c>
      <c r="M15" t="s">
        <v>36</v>
      </c>
      <c r="N15">
        <v>1.1599999999999999</v>
      </c>
      <c r="O15">
        <v>5568</v>
      </c>
      <c r="P15">
        <f t="shared" si="7"/>
        <v>5568</v>
      </c>
      <c r="Q15" t="s">
        <v>41</v>
      </c>
      <c r="R15" t="s">
        <v>444</v>
      </c>
      <c r="S15" t="s">
        <v>25</v>
      </c>
      <c r="T15">
        <v>903994</v>
      </c>
      <c r="U15">
        <v>2767.62</v>
      </c>
      <c r="V15" t="s">
        <v>64</v>
      </c>
      <c r="X15" t="s">
        <v>445</v>
      </c>
      <c r="Y15">
        <v>706928</v>
      </c>
      <c r="Z15" t="s">
        <v>446</v>
      </c>
      <c r="AA15">
        <v>109580</v>
      </c>
      <c r="AB15">
        <f t="shared" si="2"/>
        <v>2019</v>
      </c>
      <c r="AC15">
        <f t="shared" si="3"/>
        <v>5</v>
      </c>
      <c r="AD15" t="str">
        <f t="shared" si="4"/>
        <v>Q1</v>
      </c>
      <c r="AE15" t="str">
        <f t="shared" si="5"/>
        <v>FY19/20</v>
      </c>
      <c r="AF15" t="str">
        <f t="shared" si="6"/>
        <v>SOUTH</v>
      </c>
    </row>
    <row r="16" spans="1:32">
      <c r="A16" t="s">
        <v>377</v>
      </c>
      <c r="B16" t="s">
        <v>22</v>
      </c>
      <c r="C16" t="str">
        <f t="shared" si="0"/>
        <v>SPARES/OTHER</v>
      </c>
      <c r="D16" s="4">
        <v>43605</v>
      </c>
      <c r="E16" t="str">
        <f t="shared" si="1"/>
        <v>YAMAHA</v>
      </c>
      <c r="F16">
        <v>14116519</v>
      </c>
      <c r="G16" s="19">
        <v>43605</v>
      </c>
      <c r="H16" t="s">
        <v>447</v>
      </c>
      <c r="I16" t="s">
        <v>43</v>
      </c>
      <c r="J16">
        <v>4</v>
      </c>
      <c r="K16">
        <v>4</v>
      </c>
      <c r="L16">
        <v>2320</v>
      </c>
      <c r="M16" t="s">
        <v>36</v>
      </c>
      <c r="N16">
        <v>1.1599999999999999</v>
      </c>
      <c r="O16">
        <v>2691.2</v>
      </c>
      <c r="P16">
        <f t="shared" si="7"/>
        <v>2691.2</v>
      </c>
      <c r="Q16" t="s">
        <v>41</v>
      </c>
      <c r="R16" t="s">
        <v>444</v>
      </c>
      <c r="S16" t="s">
        <v>25</v>
      </c>
      <c r="T16">
        <v>903994</v>
      </c>
      <c r="U16">
        <v>1319.28</v>
      </c>
      <c r="V16" t="s">
        <v>64</v>
      </c>
      <c r="X16" t="s">
        <v>445</v>
      </c>
      <c r="Y16">
        <v>706928</v>
      </c>
      <c r="Z16" t="s">
        <v>446</v>
      </c>
      <c r="AA16">
        <v>109580</v>
      </c>
      <c r="AB16">
        <f t="shared" si="2"/>
        <v>2019</v>
      </c>
      <c r="AC16">
        <f t="shared" si="3"/>
        <v>5</v>
      </c>
      <c r="AD16" t="str">
        <f t="shared" si="4"/>
        <v>Q1</v>
      </c>
      <c r="AE16" t="str">
        <f t="shared" si="5"/>
        <v>FY19/20</v>
      </c>
      <c r="AF16" t="str">
        <f t="shared" si="6"/>
        <v>SOUTH</v>
      </c>
    </row>
    <row r="17" spans="1:32">
      <c r="A17" t="s">
        <v>377</v>
      </c>
      <c r="B17" t="s">
        <v>22</v>
      </c>
      <c r="C17" t="str">
        <f t="shared" si="0"/>
        <v>SPARES/OTHER</v>
      </c>
      <c r="D17" s="4">
        <v>43605</v>
      </c>
      <c r="E17" t="str">
        <f t="shared" si="1"/>
        <v>YAMAHA</v>
      </c>
      <c r="F17">
        <v>14116519</v>
      </c>
      <c r="G17" s="19">
        <v>43605</v>
      </c>
      <c r="H17" t="s">
        <v>448</v>
      </c>
      <c r="I17" t="s">
        <v>449</v>
      </c>
      <c r="J17">
        <v>2</v>
      </c>
      <c r="K17">
        <v>2</v>
      </c>
      <c r="L17">
        <v>500</v>
      </c>
      <c r="M17" t="s">
        <v>36</v>
      </c>
      <c r="N17">
        <v>1.1599999999999999</v>
      </c>
      <c r="O17">
        <v>580</v>
      </c>
      <c r="P17">
        <f t="shared" si="7"/>
        <v>580</v>
      </c>
      <c r="Q17" t="s">
        <v>41</v>
      </c>
      <c r="R17" t="s">
        <v>444</v>
      </c>
      <c r="S17" t="s">
        <v>25</v>
      </c>
      <c r="T17">
        <v>903994</v>
      </c>
      <c r="U17">
        <v>258.12</v>
      </c>
      <c r="V17" t="s">
        <v>64</v>
      </c>
      <c r="X17" t="s">
        <v>445</v>
      </c>
      <c r="Y17">
        <v>706928</v>
      </c>
      <c r="Z17" t="s">
        <v>446</v>
      </c>
      <c r="AA17">
        <v>109580</v>
      </c>
      <c r="AB17">
        <f t="shared" si="2"/>
        <v>2019</v>
      </c>
      <c r="AC17">
        <f t="shared" si="3"/>
        <v>5</v>
      </c>
      <c r="AD17" t="str">
        <f t="shared" si="4"/>
        <v>Q1</v>
      </c>
      <c r="AE17" t="str">
        <f t="shared" si="5"/>
        <v>FY19/20</v>
      </c>
      <c r="AF17" t="str">
        <f t="shared" si="6"/>
        <v>SOUTH</v>
      </c>
    </row>
    <row r="18" spans="1:32">
      <c r="A18" t="s">
        <v>377</v>
      </c>
      <c r="B18" t="s">
        <v>22</v>
      </c>
      <c r="C18" t="str">
        <f t="shared" si="0"/>
        <v>SPARES/OTHER</v>
      </c>
      <c r="D18" s="4">
        <v>43609</v>
      </c>
      <c r="E18" t="str">
        <f t="shared" si="1"/>
        <v>YAMAHA</v>
      </c>
      <c r="F18">
        <v>14116520</v>
      </c>
      <c r="G18" s="19">
        <v>43609</v>
      </c>
      <c r="H18" t="s">
        <v>450</v>
      </c>
      <c r="I18" t="s">
        <v>451</v>
      </c>
      <c r="J18">
        <v>1</v>
      </c>
      <c r="K18">
        <v>1</v>
      </c>
      <c r="L18">
        <v>5800</v>
      </c>
      <c r="M18" t="s">
        <v>36</v>
      </c>
      <c r="N18">
        <v>1.1599999999999999</v>
      </c>
      <c r="O18">
        <v>6728</v>
      </c>
      <c r="P18">
        <f t="shared" si="7"/>
        <v>6728</v>
      </c>
      <c r="Q18" t="s">
        <v>41</v>
      </c>
      <c r="R18" t="s">
        <v>150</v>
      </c>
      <c r="S18" t="s">
        <v>25</v>
      </c>
      <c r="T18">
        <v>903990</v>
      </c>
      <c r="U18">
        <v>3692.55</v>
      </c>
      <c r="V18" t="s">
        <v>64</v>
      </c>
      <c r="X18" t="s">
        <v>452</v>
      </c>
      <c r="Y18">
        <v>707520</v>
      </c>
      <c r="Z18" t="s">
        <v>151</v>
      </c>
      <c r="AA18">
        <v>109593</v>
      </c>
      <c r="AB18">
        <f t="shared" si="2"/>
        <v>2019</v>
      </c>
      <c r="AC18">
        <f t="shared" si="3"/>
        <v>5</v>
      </c>
      <c r="AD18" t="str">
        <f t="shared" si="4"/>
        <v>Q1</v>
      </c>
      <c r="AE18" t="str">
        <f t="shared" si="5"/>
        <v>FY19/20</v>
      </c>
      <c r="AF18" t="str">
        <f t="shared" si="6"/>
        <v>SOUTH</v>
      </c>
    </row>
    <row r="19" spans="1:32">
      <c r="A19" t="s">
        <v>377</v>
      </c>
      <c r="B19" t="s">
        <v>22</v>
      </c>
      <c r="C19" t="str">
        <f t="shared" si="0"/>
        <v>SPARES/OTHER</v>
      </c>
      <c r="D19" s="4">
        <v>43609</v>
      </c>
      <c r="E19" t="str">
        <f t="shared" si="1"/>
        <v>YAMAHA</v>
      </c>
      <c r="F19">
        <v>14116520</v>
      </c>
      <c r="G19" s="19">
        <v>43609</v>
      </c>
      <c r="H19" t="s">
        <v>453</v>
      </c>
      <c r="I19" t="s">
        <v>451</v>
      </c>
      <c r="J19">
        <v>1</v>
      </c>
      <c r="K19">
        <v>1</v>
      </c>
      <c r="L19">
        <v>6500</v>
      </c>
      <c r="M19" t="s">
        <v>36</v>
      </c>
      <c r="N19">
        <v>1.1599999999999999</v>
      </c>
      <c r="O19">
        <v>7540</v>
      </c>
      <c r="P19">
        <f t="shared" si="7"/>
        <v>7540</v>
      </c>
      <c r="Q19" t="s">
        <v>41</v>
      </c>
      <c r="R19" t="s">
        <v>150</v>
      </c>
      <c r="S19" t="s">
        <v>25</v>
      </c>
      <c r="T19">
        <v>903990</v>
      </c>
      <c r="U19">
        <v>4115.58</v>
      </c>
      <c r="V19" t="s">
        <v>64</v>
      </c>
      <c r="X19" t="s">
        <v>452</v>
      </c>
      <c r="Y19">
        <v>707520</v>
      </c>
      <c r="Z19" t="s">
        <v>151</v>
      </c>
      <c r="AA19">
        <v>109593</v>
      </c>
      <c r="AB19">
        <f t="shared" si="2"/>
        <v>2019</v>
      </c>
      <c r="AC19">
        <f t="shared" si="3"/>
        <v>5</v>
      </c>
      <c r="AD19" t="str">
        <f t="shared" si="4"/>
        <v>Q1</v>
      </c>
      <c r="AE19" t="str">
        <f t="shared" si="5"/>
        <v>FY19/20</v>
      </c>
      <c r="AF19" t="str">
        <f t="shared" si="6"/>
        <v>SOUTH</v>
      </c>
    </row>
    <row r="20" spans="1:32">
      <c r="A20" t="s">
        <v>377</v>
      </c>
      <c r="B20" t="s">
        <v>22</v>
      </c>
      <c r="C20" t="str">
        <f t="shared" si="0"/>
        <v>SPARES/OTHER</v>
      </c>
      <c r="D20" s="4">
        <v>43621</v>
      </c>
      <c r="E20" t="str">
        <f t="shared" si="1"/>
        <v>YAMAHA</v>
      </c>
      <c r="F20">
        <v>14116521</v>
      </c>
      <c r="G20" s="19">
        <v>43621</v>
      </c>
      <c r="H20" t="s">
        <v>114</v>
      </c>
      <c r="I20" t="s">
        <v>115</v>
      </c>
      <c r="J20">
        <v>20</v>
      </c>
      <c r="K20">
        <v>20</v>
      </c>
      <c r="L20">
        <v>13800</v>
      </c>
      <c r="M20" t="s">
        <v>36</v>
      </c>
      <c r="N20">
        <v>1.135</v>
      </c>
      <c r="O20">
        <v>15663</v>
      </c>
      <c r="P20">
        <f t="shared" si="7"/>
        <v>15663</v>
      </c>
      <c r="Q20" t="s">
        <v>41</v>
      </c>
      <c r="R20" t="s">
        <v>455</v>
      </c>
      <c r="S20" t="s">
        <v>25</v>
      </c>
      <c r="T20">
        <v>903816</v>
      </c>
      <c r="U20">
        <v>9765.68</v>
      </c>
      <c r="V20" t="s">
        <v>64</v>
      </c>
      <c r="X20" t="s">
        <v>456</v>
      </c>
      <c r="Y20">
        <v>708623</v>
      </c>
      <c r="Z20" t="s">
        <v>457</v>
      </c>
      <c r="AB20">
        <f t="shared" si="2"/>
        <v>2019</v>
      </c>
      <c r="AC20">
        <f t="shared" si="3"/>
        <v>6</v>
      </c>
      <c r="AD20" t="str">
        <f t="shared" si="4"/>
        <v>Q1</v>
      </c>
      <c r="AE20" t="str">
        <f t="shared" si="5"/>
        <v>FY19/20</v>
      </c>
      <c r="AF20" t="str">
        <f t="shared" si="6"/>
        <v>SOUTH</v>
      </c>
    </row>
    <row r="21" spans="1:32">
      <c r="A21" t="s">
        <v>377</v>
      </c>
      <c r="B21" t="s">
        <v>22</v>
      </c>
      <c r="C21" t="str">
        <f t="shared" si="0"/>
        <v>SERVICE_CHARGE</v>
      </c>
      <c r="D21" s="4">
        <v>43626</v>
      </c>
      <c r="E21" t="str">
        <f t="shared" si="1"/>
        <v>YAMAHA</v>
      </c>
      <c r="F21">
        <v>12113414</v>
      </c>
      <c r="G21" s="19">
        <v>43626</v>
      </c>
      <c r="H21" t="s">
        <v>76</v>
      </c>
      <c r="I21" t="s">
        <v>77</v>
      </c>
      <c r="J21">
        <v>1</v>
      </c>
      <c r="K21">
        <v>1</v>
      </c>
      <c r="L21">
        <v>3000</v>
      </c>
      <c r="M21" t="s">
        <v>36</v>
      </c>
      <c r="N21">
        <v>1.135</v>
      </c>
      <c r="O21">
        <v>3405</v>
      </c>
      <c r="P21">
        <f t="shared" si="7"/>
        <v>3405</v>
      </c>
      <c r="Q21" t="s">
        <v>41</v>
      </c>
      <c r="R21" t="s">
        <v>363</v>
      </c>
      <c r="S21" t="s">
        <v>25</v>
      </c>
      <c r="T21">
        <v>903997</v>
      </c>
      <c r="U21">
        <v>0</v>
      </c>
      <c r="V21" t="s">
        <v>58</v>
      </c>
      <c r="X21" t="s">
        <v>410</v>
      </c>
      <c r="Z21" t="s">
        <v>364</v>
      </c>
      <c r="AB21">
        <f t="shared" si="2"/>
        <v>2019</v>
      </c>
      <c r="AC21">
        <f t="shared" si="3"/>
        <v>6</v>
      </c>
      <c r="AD21" t="str">
        <f t="shared" si="4"/>
        <v>Q1</v>
      </c>
      <c r="AE21" t="str">
        <f t="shared" si="5"/>
        <v>FY19/20</v>
      </c>
      <c r="AF21" t="str">
        <f t="shared" si="6"/>
        <v>SOUTH</v>
      </c>
    </row>
    <row r="22" spans="1:32">
      <c r="A22" t="s">
        <v>377</v>
      </c>
      <c r="B22" t="s">
        <v>22</v>
      </c>
      <c r="C22" t="str">
        <f t="shared" si="0"/>
        <v>SERVICE_CHARGE</v>
      </c>
      <c r="D22" s="4">
        <v>43626</v>
      </c>
      <c r="E22" t="str">
        <f t="shared" si="1"/>
        <v>OTHERS</v>
      </c>
      <c r="F22">
        <v>12113414</v>
      </c>
      <c r="G22" s="19">
        <v>43626</v>
      </c>
      <c r="H22" t="s">
        <v>200</v>
      </c>
      <c r="I22" t="s">
        <v>57</v>
      </c>
      <c r="J22">
        <v>1</v>
      </c>
      <c r="K22">
        <v>1</v>
      </c>
      <c r="L22">
        <v>3000</v>
      </c>
      <c r="M22" t="s">
        <v>36</v>
      </c>
      <c r="N22">
        <v>1.135</v>
      </c>
      <c r="O22">
        <v>3405</v>
      </c>
      <c r="P22">
        <f t="shared" si="7"/>
        <v>3405</v>
      </c>
      <c r="Q22" t="s">
        <v>41</v>
      </c>
      <c r="R22" t="s">
        <v>363</v>
      </c>
      <c r="S22" t="s">
        <v>25</v>
      </c>
      <c r="T22">
        <v>903997</v>
      </c>
      <c r="U22">
        <v>0</v>
      </c>
      <c r="V22" t="s">
        <v>58</v>
      </c>
      <c r="X22" t="s">
        <v>410</v>
      </c>
      <c r="Z22" t="s">
        <v>364</v>
      </c>
      <c r="AB22">
        <f t="shared" si="2"/>
        <v>2019</v>
      </c>
      <c r="AC22">
        <f t="shared" si="3"/>
        <v>6</v>
      </c>
      <c r="AD22" t="str">
        <f t="shared" si="4"/>
        <v>Q1</v>
      </c>
      <c r="AE22" t="str">
        <f t="shared" si="5"/>
        <v>FY19/20</v>
      </c>
      <c r="AF22" t="str">
        <f t="shared" si="6"/>
        <v>SOUTH</v>
      </c>
    </row>
    <row r="23" spans="1:32">
      <c r="A23" t="s">
        <v>377</v>
      </c>
      <c r="B23" t="s">
        <v>3651</v>
      </c>
      <c r="C23" t="str">
        <f t="shared" si="0"/>
        <v>FEEDER</v>
      </c>
      <c r="D23" s="4">
        <v>43627</v>
      </c>
      <c r="E23" t="str">
        <f t="shared" si="1"/>
        <v>YAMAHA</v>
      </c>
      <c r="F23">
        <v>14116522</v>
      </c>
      <c r="G23" s="19">
        <v>43627</v>
      </c>
      <c r="H23" t="s">
        <v>353</v>
      </c>
      <c r="I23" t="s">
        <v>354</v>
      </c>
      <c r="J23">
        <v>1</v>
      </c>
      <c r="K23">
        <v>1</v>
      </c>
      <c r="L23">
        <v>9000</v>
      </c>
      <c r="M23" t="s">
        <v>36</v>
      </c>
      <c r="N23">
        <v>1.135</v>
      </c>
      <c r="O23">
        <v>10215</v>
      </c>
      <c r="P23">
        <f t="shared" si="7"/>
        <v>10215</v>
      </c>
      <c r="Q23" t="s">
        <v>3652</v>
      </c>
      <c r="R23" t="s">
        <v>3653</v>
      </c>
      <c r="S23" t="s">
        <v>25</v>
      </c>
      <c r="T23">
        <v>903999</v>
      </c>
      <c r="U23">
        <v>7870.79</v>
      </c>
      <c r="V23" t="s">
        <v>64</v>
      </c>
      <c r="X23" t="s">
        <v>3654</v>
      </c>
      <c r="Y23">
        <v>709292</v>
      </c>
      <c r="Z23" t="s">
        <v>3655</v>
      </c>
      <c r="AB23">
        <f t="shared" si="2"/>
        <v>2019</v>
      </c>
      <c r="AC23">
        <f t="shared" si="3"/>
        <v>6</v>
      </c>
      <c r="AD23" t="str">
        <f t="shared" si="4"/>
        <v>Q1</v>
      </c>
      <c r="AE23" t="str">
        <f t="shared" si="5"/>
        <v>FY19/20</v>
      </c>
      <c r="AF23" t="str">
        <f t="shared" si="6"/>
        <v>NORTH</v>
      </c>
    </row>
    <row r="24" spans="1:32">
      <c r="A24" t="s">
        <v>377</v>
      </c>
      <c r="B24" t="s">
        <v>22</v>
      </c>
      <c r="C24" t="str">
        <f t="shared" si="0"/>
        <v>FEEDER</v>
      </c>
      <c r="D24" s="4">
        <v>43643</v>
      </c>
      <c r="E24" t="str">
        <f t="shared" si="1"/>
        <v>YAMAHA</v>
      </c>
      <c r="F24">
        <v>14116523</v>
      </c>
      <c r="G24" s="19">
        <v>43643</v>
      </c>
      <c r="H24" t="s">
        <v>458</v>
      </c>
      <c r="I24" t="s">
        <v>354</v>
      </c>
      <c r="J24">
        <v>1</v>
      </c>
      <c r="K24">
        <v>1</v>
      </c>
      <c r="L24">
        <v>8500</v>
      </c>
      <c r="M24" t="s">
        <v>36</v>
      </c>
      <c r="N24">
        <v>1.135</v>
      </c>
      <c r="O24">
        <v>9647.5</v>
      </c>
      <c r="P24">
        <f t="shared" si="7"/>
        <v>9647.5</v>
      </c>
      <c r="Q24" t="s">
        <v>41</v>
      </c>
      <c r="R24" t="s">
        <v>459</v>
      </c>
      <c r="S24" t="s">
        <v>25</v>
      </c>
      <c r="T24">
        <v>904000</v>
      </c>
      <c r="U24">
        <v>0</v>
      </c>
      <c r="V24" t="s">
        <v>64</v>
      </c>
      <c r="X24" t="s">
        <v>460</v>
      </c>
      <c r="Y24">
        <v>711195</v>
      </c>
      <c r="Z24" t="s">
        <v>461</v>
      </c>
      <c r="AB24">
        <f t="shared" si="2"/>
        <v>2019</v>
      </c>
      <c r="AC24">
        <f t="shared" si="3"/>
        <v>6</v>
      </c>
      <c r="AD24" t="str">
        <f t="shared" si="4"/>
        <v>Q1</v>
      </c>
      <c r="AE24" t="str">
        <f t="shared" si="5"/>
        <v>FY19/20</v>
      </c>
      <c r="AF24" t="str">
        <f t="shared" si="6"/>
        <v>SOUTH</v>
      </c>
    </row>
    <row r="25" spans="1:32">
      <c r="A25" t="s">
        <v>377</v>
      </c>
      <c r="B25" t="s">
        <v>22</v>
      </c>
      <c r="C25" t="str">
        <f t="shared" si="0"/>
        <v>FEEDER</v>
      </c>
      <c r="D25" s="4">
        <v>43643</v>
      </c>
      <c r="E25" t="str">
        <f t="shared" si="1"/>
        <v>YAMAHA</v>
      </c>
      <c r="F25">
        <v>14116524</v>
      </c>
      <c r="G25" s="19">
        <v>43643</v>
      </c>
      <c r="H25" t="s">
        <v>462</v>
      </c>
      <c r="I25" t="s">
        <v>38</v>
      </c>
      <c r="J25">
        <v>2</v>
      </c>
      <c r="K25">
        <v>2</v>
      </c>
      <c r="L25">
        <v>90000</v>
      </c>
      <c r="M25" t="s">
        <v>26</v>
      </c>
      <c r="N25">
        <v>7.3400000000000007E-2</v>
      </c>
      <c r="O25">
        <v>6606</v>
      </c>
      <c r="P25">
        <f t="shared" si="7"/>
        <v>6606</v>
      </c>
      <c r="Q25" t="s">
        <v>41</v>
      </c>
      <c r="R25" t="s">
        <v>463</v>
      </c>
      <c r="S25" t="s">
        <v>25</v>
      </c>
      <c r="T25">
        <v>904002</v>
      </c>
      <c r="U25">
        <v>0</v>
      </c>
      <c r="V25" t="s">
        <v>64</v>
      </c>
      <c r="X25" t="s">
        <v>464</v>
      </c>
      <c r="Y25">
        <v>711196</v>
      </c>
      <c r="Z25" t="s">
        <v>465</v>
      </c>
      <c r="AB25">
        <f t="shared" si="2"/>
        <v>2019</v>
      </c>
      <c r="AC25">
        <f t="shared" si="3"/>
        <v>6</v>
      </c>
      <c r="AD25" t="str">
        <f t="shared" si="4"/>
        <v>Q1</v>
      </c>
      <c r="AE25" t="str">
        <f t="shared" si="5"/>
        <v>FY19/20</v>
      </c>
      <c r="AF25" t="str">
        <f t="shared" si="6"/>
        <v>SOUTH</v>
      </c>
    </row>
    <row r="26" spans="1:32">
      <c r="A26" t="s">
        <v>377</v>
      </c>
      <c r="B26" t="s">
        <v>3651</v>
      </c>
      <c r="C26" t="str">
        <f t="shared" si="0"/>
        <v>SPARES/OTHER</v>
      </c>
      <c r="D26" s="4">
        <v>43643</v>
      </c>
      <c r="E26" t="str">
        <f t="shared" si="1"/>
        <v>YAMAHA</v>
      </c>
      <c r="F26">
        <v>14116525</v>
      </c>
      <c r="G26" s="19">
        <v>43643</v>
      </c>
      <c r="H26" t="s">
        <v>1562</v>
      </c>
      <c r="I26" t="s">
        <v>121</v>
      </c>
      <c r="J26">
        <v>1</v>
      </c>
      <c r="K26">
        <v>1</v>
      </c>
      <c r="L26">
        <v>2621</v>
      </c>
      <c r="M26" t="s">
        <v>36</v>
      </c>
      <c r="N26">
        <v>1.135</v>
      </c>
      <c r="O26">
        <v>2974.835</v>
      </c>
      <c r="P26">
        <f t="shared" si="7"/>
        <v>2974.835</v>
      </c>
      <c r="Q26" t="s">
        <v>3652</v>
      </c>
      <c r="R26" t="s">
        <v>3653</v>
      </c>
      <c r="S26" t="s">
        <v>25</v>
      </c>
      <c r="T26">
        <v>904003</v>
      </c>
      <c r="U26">
        <v>1512.87</v>
      </c>
      <c r="V26" t="s">
        <v>64</v>
      </c>
      <c r="X26" t="s">
        <v>3664</v>
      </c>
      <c r="Y26">
        <v>711201</v>
      </c>
      <c r="Z26" t="s">
        <v>3655</v>
      </c>
      <c r="AA26">
        <v>109590</v>
      </c>
      <c r="AB26">
        <f t="shared" si="2"/>
        <v>2019</v>
      </c>
      <c r="AC26">
        <f t="shared" si="3"/>
        <v>6</v>
      </c>
      <c r="AD26" t="str">
        <f t="shared" si="4"/>
        <v>Q1</v>
      </c>
      <c r="AE26" t="str">
        <f t="shared" si="5"/>
        <v>FY19/20</v>
      </c>
      <c r="AF26" t="str">
        <f t="shared" si="6"/>
        <v>NORTH</v>
      </c>
    </row>
    <row r="27" spans="1:32">
      <c r="A27" t="s">
        <v>377</v>
      </c>
      <c r="B27" t="s">
        <v>3651</v>
      </c>
      <c r="C27" t="str">
        <f t="shared" si="0"/>
        <v>SPARES/OTHER</v>
      </c>
      <c r="D27" s="4">
        <v>43643</v>
      </c>
      <c r="E27" t="str">
        <f t="shared" si="1"/>
        <v>YAMAHA</v>
      </c>
      <c r="F27">
        <v>14116525</v>
      </c>
      <c r="G27" s="19">
        <v>43643</v>
      </c>
      <c r="H27" t="s">
        <v>3665</v>
      </c>
      <c r="I27" t="s">
        <v>3666</v>
      </c>
      <c r="J27">
        <v>1</v>
      </c>
      <c r="K27">
        <v>1</v>
      </c>
      <c r="L27">
        <v>257</v>
      </c>
      <c r="M27" t="s">
        <v>36</v>
      </c>
      <c r="N27">
        <v>1.135</v>
      </c>
      <c r="O27">
        <v>291.69499999999999</v>
      </c>
      <c r="P27">
        <f t="shared" si="7"/>
        <v>291.69499999999999</v>
      </c>
      <c r="Q27" t="s">
        <v>3652</v>
      </c>
      <c r="R27" t="s">
        <v>3653</v>
      </c>
      <c r="S27" t="s">
        <v>25</v>
      </c>
      <c r="T27">
        <v>904003</v>
      </c>
      <c r="U27">
        <v>64.53</v>
      </c>
      <c r="V27" t="s">
        <v>64</v>
      </c>
      <c r="X27" t="s">
        <v>3664</v>
      </c>
      <c r="Y27">
        <v>711201</v>
      </c>
      <c r="Z27" t="s">
        <v>3655</v>
      </c>
      <c r="AA27">
        <v>109590</v>
      </c>
      <c r="AB27">
        <f t="shared" si="2"/>
        <v>2019</v>
      </c>
      <c r="AC27">
        <f t="shared" si="3"/>
        <v>6</v>
      </c>
      <c r="AD27" t="str">
        <f t="shared" si="4"/>
        <v>Q1</v>
      </c>
      <c r="AE27" t="str">
        <f t="shared" si="5"/>
        <v>FY19/20</v>
      </c>
      <c r="AF27" t="str">
        <f t="shared" si="6"/>
        <v>NORTH</v>
      </c>
    </row>
    <row r="28" spans="1:32">
      <c r="A28" t="s">
        <v>377</v>
      </c>
      <c r="B28" t="s">
        <v>3651</v>
      </c>
      <c r="C28" t="str">
        <f t="shared" si="0"/>
        <v>SPARES/OTHER</v>
      </c>
      <c r="D28" s="4">
        <v>43655</v>
      </c>
      <c r="E28" t="str">
        <f t="shared" si="1"/>
        <v>YAMAHA</v>
      </c>
      <c r="F28">
        <v>14116526</v>
      </c>
      <c r="G28" s="19">
        <v>43655</v>
      </c>
      <c r="H28" t="s">
        <v>3669</v>
      </c>
      <c r="I28" t="s">
        <v>3670</v>
      </c>
      <c r="J28">
        <v>1</v>
      </c>
      <c r="K28">
        <v>1</v>
      </c>
      <c r="L28">
        <v>743</v>
      </c>
      <c r="M28" t="s">
        <v>36</v>
      </c>
      <c r="N28">
        <v>1.135</v>
      </c>
      <c r="O28">
        <v>843.30499999999995</v>
      </c>
      <c r="P28">
        <f t="shared" si="7"/>
        <v>843.30499999999995</v>
      </c>
      <c r="Q28" t="s">
        <v>3652</v>
      </c>
      <c r="R28" t="s">
        <v>3653</v>
      </c>
      <c r="S28" t="s">
        <v>25</v>
      </c>
      <c r="T28">
        <v>904007</v>
      </c>
      <c r="U28">
        <v>577.20000000000005</v>
      </c>
      <c r="V28" t="s">
        <v>64</v>
      </c>
      <c r="X28" t="s">
        <v>3671</v>
      </c>
      <c r="Y28">
        <v>712532</v>
      </c>
      <c r="Z28" t="s">
        <v>3655</v>
      </c>
      <c r="AA28">
        <v>109628</v>
      </c>
      <c r="AB28">
        <f t="shared" si="2"/>
        <v>2019</v>
      </c>
      <c r="AC28">
        <f t="shared" si="3"/>
        <v>7</v>
      </c>
      <c r="AD28" t="str">
        <f t="shared" si="4"/>
        <v>Q2</v>
      </c>
      <c r="AE28" t="str">
        <f t="shared" si="5"/>
        <v>FY19/20</v>
      </c>
      <c r="AF28" t="str">
        <f t="shared" si="6"/>
        <v>NORTH</v>
      </c>
    </row>
    <row r="29" spans="1:32">
      <c r="A29" t="s">
        <v>377</v>
      </c>
      <c r="B29" t="s">
        <v>3651</v>
      </c>
      <c r="C29" t="str">
        <f t="shared" si="0"/>
        <v>SPARES/OTHER</v>
      </c>
      <c r="D29" s="4">
        <v>43655</v>
      </c>
      <c r="E29" t="str">
        <f t="shared" si="1"/>
        <v>YAMAHA</v>
      </c>
      <c r="F29">
        <v>14116526</v>
      </c>
      <c r="G29" s="19">
        <v>43655</v>
      </c>
      <c r="H29" t="s">
        <v>1850</v>
      </c>
      <c r="I29" t="s">
        <v>1214</v>
      </c>
      <c r="J29">
        <v>5</v>
      </c>
      <c r="K29">
        <v>5</v>
      </c>
      <c r="L29">
        <v>1255</v>
      </c>
      <c r="M29" t="s">
        <v>36</v>
      </c>
      <c r="N29">
        <v>1.135</v>
      </c>
      <c r="O29">
        <v>1424.425</v>
      </c>
      <c r="P29">
        <f t="shared" si="7"/>
        <v>1424.425</v>
      </c>
      <c r="Q29" t="s">
        <v>3652</v>
      </c>
      <c r="R29" t="s">
        <v>3653</v>
      </c>
      <c r="S29" t="s">
        <v>25</v>
      </c>
      <c r="T29">
        <v>904007</v>
      </c>
      <c r="U29">
        <v>962</v>
      </c>
      <c r="V29" t="s">
        <v>64</v>
      </c>
      <c r="X29" t="s">
        <v>3671</v>
      </c>
      <c r="Y29">
        <v>712532</v>
      </c>
      <c r="Z29" t="s">
        <v>3655</v>
      </c>
      <c r="AA29">
        <v>109628</v>
      </c>
      <c r="AB29">
        <f t="shared" si="2"/>
        <v>2019</v>
      </c>
      <c r="AC29">
        <f t="shared" si="3"/>
        <v>7</v>
      </c>
      <c r="AD29" t="str">
        <f t="shared" si="4"/>
        <v>Q2</v>
      </c>
      <c r="AE29" t="str">
        <f t="shared" si="5"/>
        <v>FY19/20</v>
      </c>
      <c r="AF29" t="str">
        <f t="shared" si="6"/>
        <v>NORTH</v>
      </c>
    </row>
    <row r="30" spans="1:32">
      <c r="A30" t="s">
        <v>377</v>
      </c>
      <c r="B30" t="s">
        <v>22</v>
      </c>
      <c r="C30" t="str">
        <f t="shared" si="0"/>
        <v>SPARES/OTHER</v>
      </c>
      <c r="D30" s="4">
        <v>43655</v>
      </c>
      <c r="E30" t="str">
        <f t="shared" si="1"/>
        <v>YAMAHA</v>
      </c>
      <c r="F30">
        <v>14116527</v>
      </c>
      <c r="G30" s="19">
        <v>43655</v>
      </c>
      <c r="H30" t="s">
        <v>466</v>
      </c>
      <c r="I30" t="s">
        <v>467</v>
      </c>
      <c r="J30">
        <v>1</v>
      </c>
      <c r="K30">
        <v>1</v>
      </c>
      <c r="L30">
        <v>565</v>
      </c>
      <c r="M30" t="s">
        <v>165</v>
      </c>
      <c r="N30">
        <v>1</v>
      </c>
      <c r="O30">
        <v>565</v>
      </c>
      <c r="P30">
        <f t="shared" si="7"/>
        <v>565</v>
      </c>
      <c r="Q30" t="s">
        <v>41</v>
      </c>
      <c r="R30" t="s">
        <v>468</v>
      </c>
      <c r="S30" t="s">
        <v>25</v>
      </c>
      <c r="T30">
        <v>904010</v>
      </c>
      <c r="U30">
        <v>288.60000000000002</v>
      </c>
      <c r="V30" t="s">
        <v>64</v>
      </c>
      <c r="X30" t="s">
        <v>469</v>
      </c>
      <c r="Y30">
        <v>712561</v>
      </c>
      <c r="Z30" t="s">
        <v>470</v>
      </c>
      <c r="AA30">
        <v>109635</v>
      </c>
      <c r="AB30">
        <f t="shared" si="2"/>
        <v>2019</v>
      </c>
      <c r="AC30">
        <f t="shared" si="3"/>
        <v>7</v>
      </c>
      <c r="AD30" t="str">
        <f t="shared" si="4"/>
        <v>Q2</v>
      </c>
      <c r="AE30" t="str">
        <f t="shared" si="5"/>
        <v>FY19/20</v>
      </c>
      <c r="AF30" t="str">
        <f t="shared" si="6"/>
        <v>SOUTH</v>
      </c>
    </row>
    <row r="31" spans="1:32">
      <c r="A31" t="s">
        <v>377</v>
      </c>
      <c r="B31" t="s">
        <v>22</v>
      </c>
      <c r="C31" t="str">
        <f t="shared" si="0"/>
        <v>SPARES/OTHER</v>
      </c>
      <c r="D31" s="4">
        <v>43655</v>
      </c>
      <c r="E31" t="str">
        <f t="shared" si="1"/>
        <v>YAMAHA</v>
      </c>
      <c r="F31">
        <v>14116527</v>
      </c>
      <c r="G31" s="19">
        <v>43655</v>
      </c>
      <c r="H31" t="s">
        <v>471</v>
      </c>
      <c r="I31" t="s">
        <v>472</v>
      </c>
      <c r="J31">
        <v>1</v>
      </c>
      <c r="K31">
        <v>1</v>
      </c>
      <c r="L31">
        <v>1390</v>
      </c>
      <c r="M31" t="s">
        <v>165</v>
      </c>
      <c r="N31">
        <v>1</v>
      </c>
      <c r="O31">
        <v>1390</v>
      </c>
      <c r="P31">
        <f t="shared" si="7"/>
        <v>1390</v>
      </c>
      <c r="Q31" t="s">
        <v>41</v>
      </c>
      <c r="R31" t="s">
        <v>468</v>
      </c>
      <c r="S31" t="s">
        <v>25</v>
      </c>
      <c r="T31">
        <v>904010</v>
      </c>
      <c r="U31">
        <v>710.4</v>
      </c>
      <c r="V31" t="s">
        <v>64</v>
      </c>
      <c r="X31" t="s">
        <v>469</v>
      </c>
      <c r="Y31">
        <v>712561</v>
      </c>
      <c r="Z31" t="s">
        <v>470</v>
      </c>
      <c r="AA31">
        <v>109635</v>
      </c>
      <c r="AB31">
        <f t="shared" si="2"/>
        <v>2019</v>
      </c>
      <c r="AC31">
        <f t="shared" si="3"/>
        <v>7</v>
      </c>
      <c r="AD31" t="str">
        <f t="shared" si="4"/>
        <v>Q2</v>
      </c>
      <c r="AE31" t="str">
        <f t="shared" si="5"/>
        <v>FY19/20</v>
      </c>
      <c r="AF31" t="str">
        <f t="shared" si="6"/>
        <v>SOUTH</v>
      </c>
    </row>
    <row r="32" spans="1:32">
      <c r="A32" t="s">
        <v>377</v>
      </c>
      <c r="B32" t="s">
        <v>22</v>
      </c>
      <c r="C32" t="str">
        <f t="shared" si="0"/>
        <v>SPARES/OTHER</v>
      </c>
      <c r="D32" s="4">
        <v>43655</v>
      </c>
      <c r="E32" t="str">
        <f t="shared" si="1"/>
        <v>YAMAHA</v>
      </c>
      <c r="F32">
        <v>14116527</v>
      </c>
      <c r="G32" s="19">
        <v>43655</v>
      </c>
      <c r="H32" t="s">
        <v>162</v>
      </c>
      <c r="I32" t="s">
        <v>160</v>
      </c>
      <c r="J32">
        <v>1</v>
      </c>
      <c r="K32">
        <v>1</v>
      </c>
      <c r="L32">
        <v>360</v>
      </c>
      <c r="M32" t="s">
        <v>165</v>
      </c>
      <c r="N32">
        <v>1</v>
      </c>
      <c r="O32">
        <v>360</v>
      </c>
      <c r="P32">
        <f t="shared" si="7"/>
        <v>360</v>
      </c>
      <c r="Q32" t="s">
        <v>41</v>
      </c>
      <c r="R32" t="s">
        <v>468</v>
      </c>
      <c r="S32" t="s">
        <v>25</v>
      </c>
      <c r="T32">
        <v>904010</v>
      </c>
      <c r="U32">
        <v>185</v>
      </c>
      <c r="V32" t="s">
        <v>64</v>
      </c>
      <c r="X32" t="s">
        <v>469</v>
      </c>
      <c r="Y32">
        <v>712561</v>
      </c>
      <c r="Z32" t="s">
        <v>470</v>
      </c>
      <c r="AA32">
        <v>109635</v>
      </c>
      <c r="AB32">
        <f t="shared" si="2"/>
        <v>2019</v>
      </c>
      <c r="AC32">
        <f t="shared" si="3"/>
        <v>7</v>
      </c>
      <c r="AD32" t="str">
        <f t="shared" si="4"/>
        <v>Q2</v>
      </c>
      <c r="AE32" t="str">
        <f t="shared" si="5"/>
        <v>FY19/20</v>
      </c>
      <c r="AF32" t="str">
        <f t="shared" si="6"/>
        <v>SOUTH</v>
      </c>
    </row>
    <row r="33" spans="1:32">
      <c r="A33" t="s">
        <v>377</v>
      </c>
      <c r="B33" t="s">
        <v>22</v>
      </c>
      <c r="C33" t="str">
        <f t="shared" si="0"/>
        <v>SPARES/OTHER</v>
      </c>
      <c r="D33" s="4">
        <v>43655</v>
      </c>
      <c r="E33" t="str">
        <f t="shared" si="1"/>
        <v>YAMAHA</v>
      </c>
      <c r="F33">
        <v>14116527</v>
      </c>
      <c r="G33" s="19">
        <v>43655</v>
      </c>
      <c r="H33" t="s">
        <v>473</v>
      </c>
      <c r="I33" t="s">
        <v>474</v>
      </c>
      <c r="J33">
        <v>1</v>
      </c>
      <c r="K33">
        <v>1</v>
      </c>
      <c r="L33">
        <v>61</v>
      </c>
      <c r="M33" t="s">
        <v>165</v>
      </c>
      <c r="N33">
        <v>1</v>
      </c>
      <c r="O33">
        <v>61</v>
      </c>
      <c r="P33">
        <f t="shared" si="7"/>
        <v>61</v>
      </c>
      <c r="Q33" t="s">
        <v>41</v>
      </c>
      <c r="R33" t="s">
        <v>468</v>
      </c>
      <c r="S33" t="s">
        <v>25</v>
      </c>
      <c r="T33">
        <v>904010</v>
      </c>
      <c r="U33">
        <v>31.08</v>
      </c>
      <c r="V33" t="s">
        <v>64</v>
      </c>
      <c r="X33" t="s">
        <v>469</v>
      </c>
      <c r="Y33">
        <v>712561</v>
      </c>
      <c r="Z33" t="s">
        <v>470</v>
      </c>
      <c r="AA33">
        <v>109635</v>
      </c>
      <c r="AB33">
        <f t="shared" si="2"/>
        <v>2019</v>
      </c>
      <c r="AC33">
        <f t="shared" si="3"/>
        <v>7</v>
      </c>
      <c r="AD33" t="str">
        <f t="shared" si="4"/>
        <v>Q2</v>
      </c>
      <c r="AE33" t="str">
        <f t="shared" si="5"/>
        <v>FY19/20</v>
      </c>
      <c r="AF33" t="str">
        <f t="shared" si="6"/>
        <v>SOUTH</v>
      </c>
    </row>
    <row r="34" spans="1:32">
      <c r="A34" t="s">
        <v>377</v>
      </c>
      <c r="B34" t="s">
        <v>22</v>
      </c>
      <c r="C34" t="str">
        <f t="shared" si="0"/>
        <v>SPARES/OTHER</v>
      </c>
      <c r="D34" s="4">
        <v>43655</v>
      </c>
      <c r="E34" t="str">
        <f t="shared" si="1"/>
        <v>YAMAHA</v>
      </c>
      <c r="F34">
        <v>14116528</v>
      </c>
      <c r="G34" s="19">
        <v>43655</v>
      </c>
      <c r="H34" t="s">
        <v>124</v>
      </c>
      <c r="I34" t="s">
        <v>125</v>
      </c>
      <c r="J34">
        <v>2</v>
      </c>
      <c r="K34">
        <v>2</v>
      </c>
      <c r="L34">
        <v>230</v>
      </c>
      <c r="M34" t="s">
        <v>36</v>
      </c>
      <c r="N34">
        <v>1.135</v>
      </c>
      <c r="O34">
        <v>261.05</v>
      </c>
      <c r="P34">
        <f t="shared" si="7"/>
        <v>261.05</v>
      </c>
      <c r="Q34" t="s">
        <v>41</v>
      </c>
      <c r="R34" t="s">
        <v>475</v>
      </c>
      <c r="S34" t="s">
        <v>25</v>
      </c>
      <c r="T34">
        <v>904011</v>
      </c>
      <c r="U34">
        <v>132.28</v>
      </c>
      <c r="V34" t="s">
        <v>64</v>
      </c>
      <c r="X34" t="s">
        <v>476</v>
      </c>
      <c r="Y34">
        <v>712571</v>
      </c>
      <c r="Z34" t="s">
        <v>477</v>
      </c>
      <c r="AA34">
        <v>109636</v>
      </c>
      <c r="AB34">
        <f t="shared" si="2"/>
        <v>2019</v>
      </c>
      <c r="AC34">
        <f t="shared" si="3"/>
        <v>7</v>
      </c>
      <c r="AD34" t="str">
        <f t="shared" si="4"/>
        <v>Q2</v>
      </c>
      <c r="AE34" t="str">
        <f t="shared" si="5"/>
        <v>FY19/20</v>
      </c>
      <c r="AF34" t="str">
        <f t="shared" si="6"/>
        <v>SOUTH</v>
      </c>
    </row>
    <row r="35" spans="1:32">
      <c r="A35" t="s">
        <v>377</v>
      </c>
      <c r="B35" t="s">
        <v>22</v>
      </c>
      <c r="C35" t="str">
        <f t="shared" si="0"/>
        <v>SPARES/OTHER</v>
      </c>
      <c r="D35" s="4">
        <v>43655</v>
      </c>
      <c r="E35" t="str">
        <f t="shared" si="1"/>
        <v>YAMAHA</v>
      </c>
      <c r="F35">
        <v>14116528</v>
      </c>
      <c r="G35" s="19">
        <v>43655</v>
      </c>
      <c r="H35" t="s">
        <v>435</v>
      </c>
      <c r="I35" t="s">
        <v>125</v>
      </c>
      <c r="J35">
        <v>1</v>
      </c>
      <c r="K35">
        <v>1</v>
      </c>
      <c r="L35">
        <v>115</v>
      </c>
      <c r="M35" t="s">
        <v>36</v>
      </c>
      <c r="N35">
        <v>1.135</v>
      </c>
      <c r="O35">
        <v>130.52500000000001</v>
      </c>
      <c r="P35">
        <f t="shared" si="7"/>
        <v>130.52500000000001</v>
      </c>
      <c r="Q35" t="s">
        <v>41</v>
      </c>
      <c r="R35" t="s">
        <v>475</v>
      </c>
      <c r="S35" t="s">
        <v>25</v>
      </c>
      <c r="T35">
        <v>904011</v>
      </c>
      <c r="U35">
        <v>66.03</v>
      </c>
      <c r="V35" t="s">
        <v>64</v>
      </c>
      <c r="X35" t="s">
        <v>476</v>
      </c>
      <c r="Y35">
        <v>712571</v>
      </c>
      <c r="Z35" t="s">
        <v>477</v>
      </c>
      <c r="AA35">
        <v>109636</v>
      </c>
      <c r="AB35">
        <f t="shared" si="2"/>
        <v>2019</v>
      </c>
      <c r="AC35">
        <f t="shared" si="3"/>
        <v>7</v>
      </c>
      <c r="AD35" t="str">
        <f t="shared" si="4"/>
        <v>Q2</v>
      </c>
      <c r="AE35" t="str">
        <f t="shared" si="5"/>
        <v>FY19/20</v>
      </c>
      <c r="AF35" t="str">
        <f t="shared" si="6"/>
        <v>SOUTH</v>
      </c>
    </row>
    <row r="36" spans="1:32">
      <c r="A36" t="s">
        <v>377</v>
      </c>
      <c r="B36" t="s">
        <v>22</v>
      </c>
      <c r="C36" t="str">
        <f t="shared" si="0"/>
        <v>SPARES/OTHER</v>
      </c>
      <c r="D36" s="4">
        <v>43655</v>
      </c>
      <c r="E36" t="str">
        <f t="shared" si="1"/>
        <v>YAMAHA</v>
      </c>
      <c r="F36">
        <v>14116528</v>
      </c>
      <c r="G36" s="19">
        <v>43655</v>
      </c>
      <c r="H36" t="s">
        <v>454</v>
      </c>
      <c r="I36" t="s">
        <v>56</v>
      </c>
      <c r="J36">
        <v>1</v>
      </c>
      <c r="K36">
        <v>1</v>
      </c>
      <c r="L36">
        <v>170</v>
      </c>
      <c r="M36" t="s">
        <v>36</v>
      </c>
      <c r="N36">
        <v>1.135</v>
      </c>
      <c r="O36">
        <v>192.95</v>
      </c>
      <c r="P36">
        <f t="shared" si="7"/>
        <v>192.95</v>
      </c>
      <c r="Q36" t="s">
        <v>41</v>
      </c>
      <c r="R36" t="s">
        <v>475</v>
      </c>
      <c r="S36" t="s">
        <v>25</v>
      </c>
      <c r="T36">
        <v>904011</v>
      </c>
      <c r="U36">
        <v>88.03</v>
      </c>
      <c r="V36" t="s">
        <v>64</v>
      </c>
      <c r="X36" t="s">
        <v>476</v>
      </c>
      <c r="Y36">
        <v>712571</v>
      </c>
      <c r="Z36" t="s">
        <v>477</v>
      </c>
      <c r="AA36">
        <v>109636</v>
      </c>
      <c r="AB36">
        <f t="shared" si="2"/>
        <v>2019</v>
      </c>
      <c r="AC36">
        <f t="shared" si="3"/>
        <v>7</v>
      </c>
      <c r="AD36" t="str">
        <f t="shared" si="4"/>
        <v>Q2</v>
      </c>
      <c r="AE36" t="str">
        <f t="shared" si="5"/>
        <v>FY19/20</v>
      </c>
      <c r="AF36" t="str">
        <f t="shared" si="6"/>
        <v>SOUTH</v>
      </c>
    </row>
    <row r="37" spans="1:32">
      <c r="A37" t="s">
        <v>377</v>
      </c>
      <c r="B37" t="s">
        <v>22</v>
      </c>
      <c r="C37" t="str">
        <f t="shared" si="0"/>
        <v>SPARES/OTHER</v>
      </c>
      <c r="D37" s="4">
        <v>43655</v>
      </c>
      <c r="E37" t="str">
        <f t="shared" si="1"/>
        <v>YAMAHA</v>
      </c>
      <c r="F37">
        <v>14116528</v>
      </c>
      <c r="G37" s="19">
        <v>43655</v>
      </c>
      <c r="H37" t="s">
        <v>478</v>
      </c>
      <c r="I37" t="s">
        <v>125</v>
      </c>
      <c r="J37">
        <v>2</v>
      </c>
      <c r="K37">
        <v>2</v>
      </c>
      <c r="L37">
        <v>150</v>
      </c>
      <c r="M37" t="s">
        <v>36</v>
      </c>
      <c r="N37">
        <v>1.135</v>
      </c>
      <c r="O37">
        <v>170.25</v>
      </c>
      <c r="P37">
        <f t="shared" si="7"/>
        <v>170.25</v>
      </c>
      <c r="Q37" t="s">
        <v>41</v>
      </c>
      <c r="R37" t="s">
        <v>475</v>
      </c>
      <c r="S37" t="s">
        <v>25</v>
      </c>
      <c r="T37">
        <v>904011</v>
      </c>
      <c r="U37">
        <v>81.400000000000006</v>
      </c>
      <c r="V37" t="s">
        <v>64</v>
      </c>
      <c r="X37" t="s">
        <v>476</v>
      </c>
      <c r="Y37">
        <v>712571</v>
      </c>
      <c r="Z37" t="s">
        <v>477</v>
      </c>
      <c r="AA37">
        <v>109636</v>
      </c>
      <c r="AB37">
        <f t="shared" si="2"/>
        <v>2019</v>
      </c>
      <c r="AC37">
        <f t="shared" si="3"/>
        <v>7</v>
      </c>
      <c r="AD37" t="str">
        <f t="shared" si="4"/>
        <v>Q2</v>
      </c>
      <c r="AE37" t="str">
        <f t="shared" si="5"/>
        <v>FY19/20</v>
      </c>
      <c r="AF37" t="str">
        <f t="shared" si="6"/>
        <v>SOUTH</v>
      </c>
    </row>
    <row r="38" spans="1:32">
      <c r="A38" t="s">
        <v>377</v>
      </c>
      <c r="B38" t="s">
        <v>22</v>
      </c>
      <c r="C38" t="str">
        <f t="shared" si="0"/>
        <v>SPARES/OTHER</v>
      </c>
      <c r="D38" s="4">
        <v>43655</v>
      </c>
      <c r="E38" t="str">
        <f t="shared" si="1"/>
        <v>YAMAHA</v>
      </c>
      <c r="F38">
        <v>14116528</v>
      </c>
      <c r="G38" s="19">
        <v>43655</v>
      </c>
      <c r="H38" t="s">
        <v>136</v>
      </c>
      <c r="I38" t="s">
        <v>125</v>
      </c>
      <c r="J38">
        <v>4</v>
      </c>
      <c r="K38">
        <v>4</v>
      </c>
      <c r="L38">
        <v>320</v>
      </c>
      <c r="M38" t="s">
        <v>36</v>
      </c>
      <c r="N38">
        <v>1.135</v>
      </c>
      <c r="O38">
        <v>363.2</v>
      </c>
      <c r="P38">
        <f t="shared" si="7"/>
        <v>363.2</v>
      </c>
      <c r="Q38" t="s">
        <v>41</v>
      </c>
      <c r="R38" t="s">
        <v>475</v>
      </c>
      <c r="S38" t="s">
        <v>25</v>
      </c>
      <c r="T38">
        <v>904011</v>
      </c>
      <c r="U38">
        <v>183.52</v>
      </c>
      <c r="V38" t="s">
        <v>64</v>
      </c>
      <c r="X38" t="s">
        <v>476</v>
      </c>
      <c r="Y38">
        <v>712571</v>
      </c>
      <c r="Z38" t="s">
        <v>477</v>
      </c>
      <c r="AA38">
        <v>109636</v>
      </c>
      <c r="AB38">
        <f t="shared" si="2"/>
        <v>2019</v>
      </c>
      <c r="AC38">
        <f t="shared" si="3"/>
        <v>7</v>
      </c>
      <c r="AD38" t="str">
        <f t="shared" si="4"/>
        <v>Q2</v>
      </c>
      <c r="AE38" t="str">
        <f t="shared" si="5"/>
        <v>FY19/20</v>
      </c>
      <c r="AF38" t="str">
        <f t="shared" si="6"/>
        <v>SOUTH</v>
      </c>
    </row>
    <row r="39" spans="1:32">
      <c r="A39" t="s">
        <v>377</v>
      </c>
      <c r="B39" t="s">
        <v>22</v>
      </c>
      <c r="C39" t="str">
        <f t="shared" si="0"/>
        <v>SPARES/OTHER</v>
      </c>
      <c r="D39" s="4">
        <v>43655</v>
      </c>
      <c r="E39" t="str">
        <f t="shared" si="1"/>
        <v>YAMAHA</v>
      </c>
      <c r="F39">
        <v>14116528</v>
      </c>
      <c r="G39" s="19">
        <v>43655</v>
      </c>
      <c r="H39" t="s">
        <v>478</v>
      </c>
      <c r="I39" t="s">
        <v>125</v>
      </c>
      <c r="J39">
        <v>2</v>
      </c>
      <c r="K39">
        <v>2</v>
      </c>
      <c r="L39">
        <v>150</v>
      </c>
      <c r="M39" t="s">
        <v>36</v>
      </c>
      <c r="N39">
        <v>1.135</v>
      </c>
      <c r="O39">
        <v>170.25</v>
      </c>
      <c r="P39">
        <f t="shared" si="7"/>
        <v>170.25</v>
      </c>
      <c r="Q39" t="s">
        <v>41</v>
      </c>
      <c r="R39" t="s">
        <v>475</v>
      </c>
      <c r="S39" t="s">
        <v>25</v>
      </c>
      <c r="T39">
        <v>904011</v>
      </c>
      <c r="U39">
        <v>81.400000000000006</v>
      </c>
      <c r="V39" t="s">
        <v>64</v>
      </c>
      <c r="X39" t="s">
        <v>476</v>
      </c>
      <c r="Y39">
        <v>712571</v>
      </c>
      <c r="Z39" t="s">
        <v>477</v>
      </c>
      <c r="AA39">
        <v>109636</v>
      </c>
      <c r="AB39">
        <f t="shared" si="2"/>
        <v>2019</v>
      </c>
      <c r="AC39">
        <f t="shared" si="3"/>
        <v>7</v>
      </c>
      <c r="AD39" t="str">
        <f t="shared" si="4"/>
        <v>Q2</v>
      </c>
      <c r="AE39" t="str">
        <f t="shared" si="5"/>
        <v>FY19/20</v>
      </c>
      <c r="AF39" t="str">
        <f t="shared" si="6"/>
        <v>SOUTH</v>
      </c>
    </row>
    <row r="40" spans="1:32">
      <c r="A40" t="s">
        <v>377</v>
      </c>
      <c r="B40" t="s">
        <v>3672</v>
      </c>
      <c r="C40" t="str">
        <f t="shared" si="0"/>
        <v>SPARES/OTHER</v>
      </c>
      <c r="D40" s="4">
        <v>43655</v>
      </c>
      <c r="E40" t="str">
        <f t="shared" si="1"/>
        <v>YAMAHA</v>
      </c>
      <c r="F40">
        <v>14116530</v>
      </c>
      <c r="G40" s="19">
        <v>43655</v>
      </c>
      <c r="H40" t="s">
        <v>97</v>
      </c>
      <c r="I40" t="s">
        <v>98</v>
      </c>
      <c r="J40">
        <v>1</v>
      </c>
      <c r="K40">
        <v>1</v>
      </c>
      <c r="L40">
        <v>21</v>
      </c>
      <c r="M40" t="s">
        <v>36</v>
      </c>
      <c r="N40">
        <v>1.135</v>
      </c>
      <c r="O40">
        <v>23.835000000000001</v>
      </c>
      <c r="P40">
        <f t="shared" si="7"/>
        <v>23.835000000000001</v>
      </c>
      <c r="Q40" t="s">
        <v>3673</v>
      </c>
      <c r="R40" t="s">
        <v>3674</v>
      </c>
      <c r="S40" t="s">
        <v>25</v>
      </c>
      <c r="T40">
        <v>904006</v>
      </c>
      <c r="U40">
        <v>11.1</v>
      </c>
      <c r="V40" t="s">
        <v>64</v>
      </c>
      <c r="X40" t="s">
        <v>3675</v>
      </c>
      <c r="Y40">
        <v>712531</v>
      </c>
      <c r="Z40" t="s">
        <v>3676</v>
      </c>
      <c r="AA40">
        <v>109630</v>
      </c>
      <c r="AB40">
        <f t="shared" si="2"/>
        <v>2019</v>
      </c>
      <c r="AC40">
        <f t="shared" si="3"/>
        <v>7</v>
      </c>
      <c r="AD40" t="str">
        <f t="shared" si="4"/>
        <v>Q2</v>
      </c>
      <c r="AE40" t="str">
        <f t="shared" si="5"/>
        <v>FY19/20</v>
      </c>
      <c r="AF40" t="str">
        <f t="shared" si="6"/>
        <v>WEST</v>
      </c>
    </row>
    <row r="41" spans="1:32">
      <c r="A41" t="s">
        <v>377</v>
      </c>
      <c r="B41" t="s">
        <v>22</v>
      </c>
      <c r="C41" t="str">
        <f t="shared" si="0"/>
        <v>FEEDER</v>
      </c>
      <c r="D41" s="4">
        <v>43656</v>
      </c>
      <c r="E41" t="str">
        <f t="shared" si="1"/>
        <v>YAMAHA</v>
      </c>
      <c r="F41">
        <v>14116529</v>
      </c>
      <c r="G41" s="19">
        <v>43656</v>
      </c>
      <c r="H41" t="s">
        <v>37</v>
      </c>
      <c r="I41" t="s">
        <v>38</v>
      </c>
      <c r="J41">
        <v>3</v>
      </c>
      <c r="K41">
        <v>3</v>
      </c>
      <c r="L41">
        <v>7950</v>
      </c>
      <c r="M41" t="s">
        <v>36</v>
      </c>
      <c r="N41">
        <v>1.135</v>
      </c>
      <c r="O41">
        <v>9023.25</v>
      </c>
      <c r="P41">
        <f t="shared" si="7"/>
        <v>9023.25</v>
      </c>
      <c r="Q41" t="s">
        <v>41</v>
      </c>
      <c r="R41" t="s">
        <v>479</v>
      </c>
      <c r="S41" t="s">
        <v>25</v>
      </c>
      <c r="T41">
        <v>904012</v>
      </c>
      <c r="U41">
        <v>8657.0400000000009</v>
      </c>
      <c r="V41" t="s">
        <v>64</v>
      </c>
      <c r="X41" t="s">
        <v>480</v>
      </c>
      <c r="Y41">
        <v>712687</v>
      </c>
      <c r="Z41" t="s">
        <v>481</v>
      </c>
      <c r="AB41">
        <f t="shared" si="2"/>
        <v>2019</v>
      </c>
      <c r="AC41">
        <f t="shared" si="3"/>
        <v>7</v>
      </c>
      <c r="AD41" t="str">
        <f t="shared" si="4"/>
        <v>Q2</v>
      </c>
      <c r="AE41" t="str">
        <f t="shared" si="5"/>
        <v>FY19/20</v>
      </c>
      <c r="AF41" t="str">
        <f t="shared" si="6"/>
        <v>SOUTH</v>
      </c>
    </row>
    <row r="42" spans="1:32">
      <c r="A42" t="s">
        <v>377</v>
      </c>
      <c r="B42" t="s">
        <v>22</v>
      </c>
      <c r="C42" t="str">
        <f t="shared" si="0"/>
        <v>FEEDER</v>
      </c>
      <c r="D42" s="4">
        <v>43662</v>
      </c>
      <c r="E42" t="str">
        <f t="shared" si="1"/>
        <v>YAMAHA</v>
      </c>
      <c r="F42">
        <v>14116531</v>
      </c>
      <c r="G42" s="19">
        <v>43662</v>
      </c>
      <c r="H42" t="s">
        <v>70</v>
      </c>
      <c r="I42" t="s">
        <v>71</v>
      </c>
      <c r="J42">
        <v>5</v>
      </c>
      <c r="K42">
        <v>5</v>
      </c>
      <c r="L42">
        <v>20500</v>
      </c>
      <c r="M42" t="s">
        <v>36</v>
      </c>
      <c r="N42">
        <v>1.135</v>
      </c>
      <c r="O42">
        <v>23267.5</v>
      </c>
      <c r="P42">
        <f t="shared" si="7"/>
        <v>23267.5</v>
      </c>
      <c r="Q42" t="s">
        <v>41</v>
      </c>
      <c r="R42" t="s">
        <v>482</v>
      </c>
      <c r="S42" t="s">
        <v>25</v>
      </c>
      <c r="T42">
        <v>904013</v>
      </c>
      <c r="U42">
        <v>19654.150000000001</v>
      </c>
      <c r="V42" t="s">
        <v>64</v>
      </c>
      <c r="X42" t="s">
        <v>483</v>
      </c>
      <c r="Y42">
        <v>713339</v>
      </c>
      <c r="Z42" t="s">
        <v>484</v>
      </c>
      <c r="AB42">
        <f t="shared" si="2"/>
        <v>2019</v>
      </c>
      <c r="AC42">
        <f t="shared" si="3"/>
        <v>7</v>
      </c>
      <c r="AD42" t="str">
        <f t="shared" si="4"/>
        <v>Q2</v>
      </c>
      <c r="AE42" t="str">
        <f t="shared" si="5"/>
        <v>FY19/20</v>
      </c>
      <c r="AF42" t="str">
        <f t="shared" si="6"/>
        <v>SOUTH</v>
      </c>
    </row>
    <row r="43" spans="1:32">
      <c r="A43" t="s">
        <v>377</v>
      </c>
      <c r="B43" t="s">
        <v>3672</v>
      </c>
      <c r="C43" t="str">
        <f t="shared" si="0"/>
        <v>SPARES/OTHER</v>
      </c>
      <c r="D43" s="4">
        <v>43663</v>
      </c>
      <c r="E43" t="str">
        <f t="shared" si="1"/>
        <v>OTHERS</v>
      </c>
      <c r="F43">
        <v>14116532</v>
      </c>
      <c r="G43" s="19">
        <v>43663</v>
      </c>
      <c r="H43" t="s">
        <v>3677</v>
      </c>
      <c r="I43" t="s">
        <v>351</v>
      </c>
      <c r="J43">
        <v>2</v>
      </c>
      <c r="K43">
        <v>2</v>
      </c>
      <c r="L43">
        <v>1570</v>
      </c>
      <c r="M43" t="s">
        <v>36</v>
      </c>
      <c r="N43">
        <v>1.135</v>
      </c>
      <c r="O43">
        <v>1781.95</v>
      </c>
      <c r="P43">
        <f t="shared" si="7"/>
        <v>1781.95</v>
      </c>
      <c r="Q43" t="s">
        <v>3673</v>
      </c>
      <c r="R43" t="s">
        <v>3674</v>
      </c>
      <c r="S43" t="s">
        <v>25</v>
      </c>
      <c r="T43">
        <v>904006</v>
      </c>
      <c r="U43">
        <v>681</v>
      </c>
      <c r="V43" t="s">
        <v>64</v>
      </c>
      <c r="X43" t="s">
        <v>3675</v>
      </c>
      <c r="Y43">
        <v>713521</v>
      </c>
      <c r="Z43" t="s">
        <v>3676</v>
      </c>
      <c r="AA43">
        <v>109630</v>
      </c>
      <c r="AB43">
        <f t="shared" si="2"/>
        <v>2019</v>
      </c>
      <c r="AC43">
        <f t="shared" si="3"/>
        <v>7</v>
      </c>
      <c r="AD43" t="str">
        <f t="shared" si="4"/>
        <v>Q2</v>
      </c>
      <c r="AE43" t="str">
        <f t="shared" si="5"/>
        <v>FY19/20</v>
      </c>
      <c r="AF43" t="str">
        <f t="shared" si="6"/>
        <v>WEST</v>
      </c>
    </row>
    <row r="44" spans="1:32">
      <c r="A44" t="s">
        <v>377</v>
      </c>
      <c r="B44" t="s">
        <v>22</v>
      </c>
      <c r="C44" t="str">
        <f t="shared" si="0"/>
        <v>SERVICE_CHARGE</v>
      </c>
      <c r="D44" s="4">
        <v>43664</v>
      </c>
      <c r="E44" t="str">
        <f t="shared" si="1"/>
        <v>YAMAHA</v>
      </c>
      <c r="F44">
        <v>12113415</v>
      </c>
      <c r="G44" s="19">
        <v>43664</v>
      </c>
      <c r="H44" t="s">
        <v>76</v>
      </c>
      <c r="I44" t="s">
        <v>77</v>
      </c>
      <c r="J44">
        <v>1</v>
      </c>
      <c r="K44">
        <v>1</v>
      </c>
      <c r="L44">
        <v>2000</v>
      </c>
      <c r="M44" t="s">
        <v>36</v>
      </c>
      <c r="N44">
        <v>1.135</v>
      </c>
      <c r="O44">
        <v>2270</v>
      </c>
      <c r="P44">
        <f t="shared" si="7"/>
        <v>2270</v>
      </c>
      <c r="Q44" t="s">
        <v>41</v>
      </c>
      <c r="R44" t="s">
        <v>485</v>
      </c>
      <c r="S44" t="s">
        <v>25</v>
      </c>
      <c r="T44">
        <v>904015</v>
      </c>
      <c r="U44">
        <v>0</v>
      </c>
      <c r="V44" t="s">
        <v>58</v>
      </c>
      <c r="X44" t="s">
        <v>486</v>
      </c>
      <c r="Z44" t="s">
        <v>487</v>
      </c>
      <c r="AB44">
        <f t="shared" si="2"/>
        <v>2019</v>
      </c>
      <c r="AC44">
        <f t="shared" si="3"/>
        <v>7</v>
      </c>
      <c r="AD44" t="str">
        <f t="shared" si="4"/>
        <v>Q2</v>
      </c>
      <c r="AE44" t="str">
        <f t="shared" si="5"/>
        <v>FY19/20</v>
      </c>
      <c r="AF44" t="str">
        <f t="shared" si="6"/>
        <v>SOUTH</v>
      </c>
    </row>
    <row r="45" spans="1:32">
      <c r="A45" t="s">
        <v>377</v>
      </c>
      <c r="B45" t="s">
        <v>3651</v>
      </c>
      <c r="C45" t="str">
        <f t="shared" si="0"/>
        <v>FEEDER</v>
      </c>
      <c r="D45" s="4">
        <v>43665</v>
      </c>
      <c r="E45" t="str">
        <f t="shared" si="1"/>
        <v>YAMAHA</v>
      </c>
      <c r="F45">
        <v>14116533</v>
      </c>
      <c r="G45" s="19">
        <v>43665</v>
      </c>
      <c r="H45" t="s">
        <v>3678</v>
      </c>
      <c r="I45" t="s">
        <v>1632</v>
      </c>
      <c r="J45">
        <v>7</v>
      </c>
      <c r="K45">
        <v>7</v>
      </c>
      <c r="L45">
        <v>29575</v>
      </c>
      <c r="M45" t="s">
        <v>36</v>
      </c>
      <c r="N45">
        <v>1.135</v>
      </c>
      <c r="O45">
        <v>33567.625</v>
      </c>
      <c r="P45">
        <f t="shared" si="7"/>
        <v>33567.625</v>
      </c>
      <c r="Q45" t="s">
        <v>3652</v>
      </c>
      <c r="R45" t="s">
        <v>3653</v>
      </c>
      <c r="S45" t="s">
        <v>25</v>
      </c>
      <c r="T45">
        <v>904016</v>
      </c>
      <c r="U45">
        <v>0</v>
      </c>
      <c r="V45" t="s">
        <v>64</v>
      </c>
      <c r="X45" t="s">
        <v>3679</v>
      </c>
      <c r="Y45">
        <v>713834</v>
      </c>
      <c r="Z45" t="s">
        <v>3655</v>
      </c>
      <c r="AB45">
        <f t="shared" si="2"/>
        <v>2019</v>
      </c>
      <c r="AC45">
        <f t="shared" si="3"/>
        <v>7</v>
      </c>
      <c r="AD45" t="str">
        <f t="shared" si="4"/>
        <v>Q2</v>
      </c>
      <c r="AE45" t="str">
        <f t="shared" si="5"/>
        <v>FY19/20</v>
      </c>
      <c r="AF45" t="str">
        <f t="shared" si="6"/>
        <v>NORTH</v>
      </c>
    </row>
    <row r="46" spans="1:32">
      <c r="A46" t="s">
        <v>377</v>
      </c>
      <c r="B46" t="s">
        <v>3651</v>
      </c>
      <c r="C46" t="str">
        <f t="shared" si="0"/>
        <v>FEEDER</v>
      </c>
      <c r="D46" s="4">
        <v>43665</v>
      </c>
      <c r="E46" t="str">
        <f t="shared" si="1"/>
        <v>YAMAHA</v>
      </c>
      <c r="F46">
        <v>14116533</v>
      </c>
      <c r="G46" s="19">
        <v>43665</v>
      </c>
      <c r="H46" t="s">
        <v>488</v>
      </c>
      <c r="I46" t="s">
        <v>73</v>
      </c>
      <c r="J46">
        <v>1</v>
      </c>
      <c r="K46">
        <v>1</v>
      </c>
      <c r="L46">
        <v>4225</v>
      </c>
      <c r="M46" t="s">
        <v>36</v>
      </c>
      <c r="N46">
        <v>1.135</v>
      </c>
      <c r="O46">
        <v>4795.375</v>
      </c>
      <c r="P46">
        <f t="shared" si="7"/>
        <v>4795.375</v>
      </c>
      <c r="Q46" t="s">
        <v>3652</v>
      </c>
      <c r="R46" t="s">
        <v>3653</v>
      </c>
      <c r="S46" t="s">
        <v>25</v>
      </c>
      <c r="T46">
        <v>904016</v>
      </c>
      <c r="U46">
        <v>0</v>
      </c>
      <c r="V46" t="s">
        <v>64</v>
      </c>
      <c r="X46" t="s">
        <v>3679</v>
      </c>
      <c r="Y46">
        <v>713834</v>
      </c>
      <c r="Z46" t="s">
        <v>3655</v>
      </c>
      <c r="AB46">
        <f t="shared" si="2"/>
        <v>2019</v>
      </c>
      <c r="AC46">
        <f t="shared" si="3"/>
        <v>7</v>
      </c>
      <c r="AD46" t="str">
        <f t="shared" si="4"/>
        <v>Q2</v>
      </c>
      <c r="AE46" t="str">
        <f t="shared" si="5"/>
        <v>FY19/20</v>
      </c>
      <c r="AF46" t="str">
        <f t="shared" si="6"/>
        <v>NORTH</v>
      </c>
    </row>
    <row r="47" spans="1:32">
      <c r="A47" t="s">
        <v>377</v>
      </c>
      <c r="B47" t="s">
        <v>3651</v>
      </c>
      <c r="C47" t="str">
        <f t="shared" si="0"/>
        <v>FEEDER</v>
      </c>
      <c r="D47" s="4">
        <v>43665</v>
      </c>
      <c r="E47" t="str">
        <f t="shared" si="1"/>
        <v>YAMAHA</v>
      </c>
      <c r="F47">
        <v>14116533</v>
      </c>
      <c r="G47" s="19">
        <v>43665</v>
      </c>
      <c r="H47" t="s">
        <v>3680</v>
      </c>
      <c r="I47" t="s">
        <v>30</v>
      </c>
      <c r="J47">
        <v>2</v>
      </c>
      <c r="K47">
        <v>2</v>
      </c>
      <c r="L47">
        <v>11440</v>
      </c>
      <c r="M47" t="s">
        <v>36</v>
      </c>
      <c r="N47">
        <v>1.135</v>
      </c>
      <c r="O47">
        <v>12984.4</v>
      </c>
      <c r="P47">
        <f t="shared" si="7"/>
        <v>12984.4</v>
      </c>
      <c r="Q47" t="s">
        <v>3652</v>
      </c>
      <c r="R47" t="s">
        <v>3653</v>
      </c>
      <c r="S47" t="s">
        <v>25</v>
      </c>
      <c r="T47">
        <v>904016</v>
      </c>
      <c r="U47">
        <v>0</v>
      </c>
      <c r="V47" t="s">
        <v>64</v>
      </c>
      <c r="X47" t="s">
        <v>3679</v>
      </c>
      <c r="Y47">
        <v>713834</v>
      </c>
      <c r="Z47" t="s">
        <v>3655</v>
      </c>
      <c r="AB47">
        <f t="shared" si="2"/>
        <v>2019</v>
      </c>
      <c r="AC47">
        <f t="shared" si="3"/>
        <v>7</v>
      </c>
      <c r="AD47" t="str">
        <f t="shared" si="4"/>
        <v>Q2</v>
      </c>
      <c r="AE47" t="str">
        <f t="shared" si="5"/>
        <v>FY19/20</v>
      </c>
      <c r="AF47" t="str">
        <f t="shared" si="6"/>
        <v>NORTH</v>
      </c>
    </row>
    <row r="48" spans="1:32">
      <c r="A48" t="s">
        <v>377</v>
      </c>
      <c r="B48" t="s">
        <v>3672</v>
      </c>
      <c r="C48" t="str">
        <f t="shared" si="0"/>
        <v>SPARES/OTHER</v>
      </c>
      <c r="D48" s="4">
        <v>43670</v>
      </c>
      <c r="E48" t="str">
        <f t="shared" si="1"/>
        <v>YAMAHA</v>
      </c>
      <c r="F48">
        <v>14116534</v>
      </c>
      <c r="G48" s="19">
        <v>43670</v>
      </c>
      <c r="H48" t="s">
        <v>27</v>
      </c>
      <c r="I48" t="s">
        <v>28</v>
      </c>
      <c r="J48">
        <v>2</v>
      </c>
      <c r="K48">
        <v>2</v>
      </c>
      <c r="L48">
        <v>1152</v>
      </c>
      <c r="M48" t="s">
        <v>36</v>
      </c>
      <c r="N48">
        <v>1.135</v>
      </c>
      <c r="O48">
        <v>1307.52</v>
      </c>
      <c r="P48">
        <f t="shared" si="7"/>
        <v>1307.52</v>
      </c>
      <c r="Q48" t="s">
        <v>3673</v>
      </c>
      <c r="R48" t="s">
        <v>3674</v>
      </c>
      <c r="S48" t="s">
        <v>25</v>
      </c>
      <c r="T48">
        <v>904006</v>
      </c>
      <c r="U48">
        <v>1019.23</v>
      </c>
      <c r="V48" t="s">
        <v>64</v>
      </c>
      <c r="X48" t="s">
        <v>3675</v>
      </c>
      <c r="Y48">
        <v>714307</v>
      </c>
      <c r="Z48" t="s">
        <v>3676</v>
      </c>
      <c r="AA48">
        <v>109630</v>
      </c>
      <c r="AB48">
        <f t="shared" si="2"/>
        <v>2019</v>
      </c>
      <c r="AC48">
        <f t="shared" si="3"/>
        <v>7</v>
      </c>
      <c r="AD48" t="str">
        <f t="shared" si="4"/>
        <v>Q2</v>
      </c>
      <c r="AE48" t="str">
        <f t="shared" si="5"/>
        <v>FY19/20</v>
      </c>
      <c r="AF48" t="str">
        <f t="shared" si="6"/>
        <v>WEST</v>
      </c>
    </row>
    <row r="49" spans="1:32">
      <c r="A49" t="s">
        <v>377</v>
      </c>
      <c r="B49" t="s">
        <v>3672</v>
      </c>
      <c r="C49" t="str">
        <f t="shared" si="0"/>
        <v>SPARES/OTHER</v>
      </c>
      <c r="D49" s="4">
        <v>43670</v>
      </c>
      <c r="E49" t="str">
        <f t="shared" si="1"/>
        <v>YAMAHA</v>
      </c>
      <c r="F49">
        <v>14116534</v>
      </c>
      <c r="G49" s="19">
        <v>43670</v>
      </c>
      <c r="H49" t="s">
        <v>31</v>
      </c>
      <c r="I49" t="s">
        <v>32</v>
      </c>
      <c r="J49">
        <v>5</v>
      </c>
      <c r="K49">
        <v>5</v>
      </c>
      <c r="L49">
        <v>3255</v>
      </c>
      <c r="M49" t="s">
        <v>36</v>
      </c>
      <c r="N49">
        <v>1.135</v>
      </c>
      <c r="O49">
        <v>3694.4250000000002</v>
      </c>
      <c r="P49">
        <f t="shared" si="7"/>
        <v>3694.4250000000002</v>
      </c>
      <c r="Q49" t="s">
        <v>3673</v>
      </c>
      <c r="R49" t="s">
        <v>3674</v>
      </c>
      <c r="S49" t="s">
        <v>25</v>
      </c>
      <c r="T49">
        <v>904006</v>
      </c>
      <c r="U49">
        <v>2338.1</v>
      </c>
      <c r="V49" t="s">
        <v>64</v>
      </c>
      <c r="X49" t="s">
        <v>3675</v>
      </c>
      <c r="Y49">
        <v>714307</v>
      </c>
      <c r="Z49" t="s">
        <v>3676</v>
      </c>
      <c r="AA49">
        <v>109630</v>
      </c>
      <c r="AB49">
        <f t="shared" si="2"/>
        <v>2019</v>
      </c>
      <c r="AC49">
        <f t="shared" si="3"/>
        <v>7</v>
      </c>
      <c r="AD49" t="str">
        <f t="shared" si="4"/>
        <v>Q2</v>
      </c>
      <c r="AE49" t="str">
        <f t="shared" si="5"/>
        <v>FY19/20</v>
      </c>
      <c r="AF49" t="str">
        <f t="shared" si="6"/>
        <v>WEST</v>
      </c>
    </row>
    <row r="50" spans="1:32">
      <c r="A50" t="s">
        <v>377</v>
      </c>
      <c r="B50" t="s">
        <v>22</v>
      </c>
      <c r="C50" t="str">
        <f t="shared" si="0"/>
        <v>FEEDER</v>
      </c>
      <c r="D50" s="4">
        <v>43670</v>
      </c>
      <c r="E50" t="str">
        <f t="shared" si="1"/>
        <v>YAMAHA</v>
      </c>
      <c r="F50">
        <v>14116535</v>
      </c>
      <c r="G50" s="19">
        <v>43670</v>
      </c>
      <c r="H50" t="s">
        <v>462</v>
      </c>
      <c r="I50" t="s">
        <v>38</v>
      </c>
      <c r="J50">
        <v>10</v>
      </c>
      <c r="K50">
        <v>10</v>
      </c>
      <c r="L50">
        <v>30800</v>
      </c>
      <c r="M50" t="s">
        <v>36</v>
      </c>
      <c r="N50">
        <v>1.135</v>
      </c>
      <c r="O50">
        <v>34958</v>
      </c>
      <c r="P50">
        <f t="shared" si="7"/>
        <v>34958</v>
      </c>
      <c r="Q50" t="s">
        <v>41</v>
      </c>
      <c r="R50" t="s">
        <v>489</v>
      </c>
      <c r="S50" t="s">
        <v>25</v>
      </c>
      <c r="T50">
        <v>904018</v>
      </c>
      <c r="U50">
        <v>0</v>
      </c>
      <c r="V50" t="s">
        <v>64</v>
      </c>
      <c r="X50" t="s">
        <v>483</v>
      </c>
      <c r="Y50">
        <v>714399</v>
      </c>
      <c r="Z50" t="s">
        <v>490</v>
      </c>
      <c r="AB50">
        <f t="shared" si="2"/>
        <v>2019</v>
      </c>
      <c r="AC50">
        <f t="shared" si="3"/>
        <v>7</v>
      </c>
      <c r="AD50" t="str">
        <f t="shared" si="4"/>
        <v>Q2</v>
      </c>
      <c r="AE50" t="str">
        <f t="shared" si="5"/>
        <v>FY19/20</v>
      </c>
      <c r="AF50" t="str">
        <f t="shared" si="6"/>
        <v>SOUTH</v>
      </c>
    </row>
    <row r="51" spans="1:32">
      <c r="A51" t="s">
        <v>377</v>
      </c>
      <c r="B51" t="s">
        <v>3651</v>
      </c>
      <c r="C51" t="str">
        <f t="shared" si="0"/>
        <v>FEEDER</v>
      </c>
      <c r="D51" s="4">
        <v>43672</v>
      </c>
      <c r="E51" t="str">
        <f t="shared" si="1"/>
        <v>YAMAHA</v>
      </c>
      <c r="F51">
        <v>14116536</v>
      </c>
      <c r="G51" s="19">
        <v>43672</v>
      </c>
      <c r="H51" t="s">
        <v>70</v>
      </c>
      <c r="I51" t="s">
        <v>71</v>
      </c>
      <c r="J51">
        <v>2</v>
      </c>
      <c r="K51">
        <v>2</v>
      </c>
      <c r="L51">
        <v>7958</v>
      </c>
      <c r="M51" t="s">
        <v>36</v>
      </c>
      <c r="N51">
        <v>1.135</v>
      </c>
      <c r="O51">
        <v>9032.33</v>
      </c>
      <c r="P51">
        <f t="shared" si="7"/>
        <v>9032.33</v>
      </c>
      <c r="Q51" t="s">
        <v>3652</v>
      </c>
      <c r="R51" t="s">
        <v>3681</v>
      </c>
      <c r="S51" t="s">
        <v>25</v>
      </c>
      <c r="T51">
        <v>904017</v>
      </c>
      <c r="U51">
        <v>7973.62</v>
      </c>
      <c r="V51" t="s">
        <v>64</v>
      </c>
      <c r="X51" t="s">
        <v>3682</v>
      </c>
      <c r="Y51">
        <v>714595</v>
      </c>
      <c r="Z51" t="s">
        <v>3683</v>
      </c>
      <c r="AB51">
        <f t="shared" si="2"/>
        <v>2019</v>
      </c>
      <c r="AC51">
        <f t="shared" si="3"/>
        <v>7</v>
      </c>
      <c r="AD51" t="str">
        <f t="shared" si="4"/>
        <v>Q2</v>
      </c>
      <c r="AE51" t="str">
        <f t="shared" si="5"/>
        <v>FY19/20</v>
      </c>
      <c r="AF51" t="str">
        <f t="shared" si="6"/>
        <v>NORTH</v>
      </c>
    </row>
    <row r="52" spans="1:32">
      <c r="A52" t="s">
        <v>377</v>
      </c>
      <c r="B52" t="s">
        <v>22</v>
      </c>
      <c r="C52" t="str">
        <f t="shared" si="0"/>
        <v>SPARES/OTHER</v>
      </c>
      <c r="D52" s="4">
        <v>43672</v>
      </c>
      <c r="E52" t="str">
        <f t="shared" si="1"/>
        <v>YAMAHA</v>
      </c>
      <c r="F52">
        <v>14116537</v>
      </c>
      <c r="G52" s="19">
        <v>43672</v>
      </c>
      <c r="H52" t="s">
        <v>491</v>
      </c>
      <c r="I52" t="s">
        <v>492</v>
      </c>
      <c r="J52">
        <v>1</v>
      </c>
      <c r="K52">
        <v>1</v>
      </c>
      <c r="L52">
        <v>10808</v>
      </c>
      <c r="M52" t="s">
        <v>36</v>
      </c>
      <c r="N52">
        <v>1.135</v>
      </c>
      <c r="O52">
        <v>12267.08</v>
      </c>
      <c r="P52">
        <f t="shared" si="7"/>
        <v>12267.08</v>
      </c>
      <c r="Q52" t="s">
        <v>41</v>
      </c>
      <c r="R52" t="s">
        <v>80</v>
      </c>
      <c r="S52" t="s">
        <v>25</v>
      </c>
      <c r="T52">
        <v>903989</v>
      </c>
      <c r="U52">
        <v>8553.09</v>
      </c>
      <c r="V52" t="s">
        <v>64</v>
      </c>
      <c r="X52" t="s">
        <v>493</v>
      </c>
      <c r="Y52">
        <v>714606</v>
      </c>
      <c r="Z52" t="s">
        <v>315</v>
      </c>
      <c r="AA52">
        <v>109577</v>
      </c>
      <c r="AB52">
        <f t="shared" si="2"/>
        <v>2019</v>
      </c>
      <c r="AC52">
        <f t="shared" si="3"/>
        <v>7</v>
      </c>
      <c r="AD52" t="str">
        <f t="shared" si="4"/>
        <v>Q2</v>
      </c>
      <c r="AE52" t="str">
        <f t="shared" si="5"/>
        <v>FY19/20</v>
      </c>
      <c r="AF52" t="str">
        <f t="shared" si="6"/>
        <v>SOUTH</v>
      </c>
    </row>
    <row r="53" spans="1:32">
      <c r="A53" t="s">
        <v>377</v>
      </c>
      <c r="B53" t="s">
        <v>22</v>
      </c>
      <c r="C53" t="str">
        <f t="shared" si="0"/>
        <v>SPARES/OTHER</v>
      </c>
      <c r="D53" s="4">
        <v>43672</v>
      </c>
      <c r="E53" t="str">
        <f t="shared" si="1"/>
        <v>YAMAHA</v>
      </c>
      <c r="F53">
        <v>14116537</v>
      </c>
      <c r="G53" s="19">
        <v>43672</v>
      </c>
      <c r="H53" t="s">
        <v>95</v>
      </c>
      <c r="I53" t="s">
        <v>96</v>
      </c>
      <c r="J53">
        <v>1</v>
      </c>
      <c r="K53">
        <v>1</v>
      </c>
      <c r="L53">
        <v>192</v>
      </c>
      <c r="M53" t="s">
        <v>36</v>
      </c>
      <c r="N53">
        <v>1.135</v>
      </c>
      <c r="O53">
        <v>217.92</v>
      </c>
      <c r="P53">
        <f t="shared" si="7"/>
        <v>217.92</v>
      </c>
      <c r="Q53" t="s">
        <v>41</v>
      </c>
      <c r="R53" t="s">
        <v>80</v>
      </c>
      <c r="S53" t="s">
        <v>25</v>
      </c>
      <c r="T53">
        <v>903989</v>
      </c>
      <c r="U53">
        <v>151.83000000000001</v>
      </c>
      <c r="V53" t="s">
        <v>64</v>
      </c>
      <c r="X53" t="s">
        <v>493</v>
      </c>
      <c r="Y53">
        <v>714606</v>
      </c>
      <c r="Z53" t="s">
        <v>315</v>
      </c>
      <c r="AA53">
        <v>109577</v>
      </c>
      <c r="AB53">
        <f t="shared" si="2"/>
        <v>2019</v>
      </c>
      <c r="AC53">
        <f t="shared" si="3"/>
        <v>7</v>
      </c>
      <c r="AD53" t="str">
        <f t="shared" si="4"/>
        <v>Q2</v>
      </c>
      <c r="AE53" t="str">
        <f t="shared" si="5"/>
        <v>FY19/20</v>
      </c>
      <c r="AF53" t="str">
        <f t="shared" si="6"/>
        <v>SOUTH</v>
      </c>
    </row>
    <row r="54" spans="1:32">
      <c r="A54" t="s">
        <v>377</v>
      </c>
      <c r="B54" t="s">
        <v>3656</v>
      </c>
      <c r="C54" t="str">
        <f t="shared" si="0"/>
        <v>FEEDER</v>
      </c>
      <c r="D54" s="4">
        <v>43675</v>
      </c>
      <c r="E54" t="str">
        <f t="shared" si="1"/>
        <v>YAMAHA</v>
      </c>
      <c r="F54">
        <v>14116538</v>
      </c>
      <c r="G54" s="19">
        <v>43675</v>
      </c>
      <c r="H54" t="s">
        <v>494</v>
      </c>
      <c r="I54" t="s">
        <v>75</v>
      </c>
      <c r="J54">
        <v>2</v>
      </c>
      <c r="K54">
        <v>2</v>
      </c>
      <c r="L54">
        <v>11400</v>
      </c>
      <c r="M54" t="s">
        <v>36</v>
      </c>
      <c r="N54">
        <v>1.135</v>
      </c>
      <c r="O54">
        <v>12939</v>
      </c>
      <c r="P54">
        <f t="shared" si="7"/>
        <v>12939</v>
      </c>
      <c r="Q54" t="s">
        <v>3659</v>
      </c>
      <c r="R54" t="s">
        <v>3684</v>
      </c>
      <c r="S54" t="s">
        <v>25</v>
      </c>
      <c r="T54">
        <v>904019</v>
      </c>
      <c r="U54">
        <v>0</v>
      </c>
      <c r="V54" t="s">
        <v>64</v>
      </c>
      <c r="X54" t="s">
        <v>3686</v>
      </c>
      <c r="Y54">
        <v>714920</v>
      </c>
      <c r="Z54" t="s">
        <v>3685</v>
      </c>
      <c r="AB54">
        <f t="shared" si="2"/>
        <v>2019</v>
      </c>
      <c r="AC54">
        <f t="shared" si="3"/>
        <v>7</v>
      </c>
      <c r="AD54" t="str">
        <f t="shared" si="4"/>
        <v>Q2</v>
      </c>
      <c r="AE54" t="str">
        <f t="shared" si="5"/>
        <v>FY19/20</v>
      </c>
      <c r="AF54" t="str">
        <f t="shared" si="6"/>
        <v>WEST</v>
      </c>
    </row>
    <row r="55" spans="1:32">
      <c r="A55" t="s">
        <v>377</v>
      </c>
      <c r="B55" t="s">
        <v>3656</v>
      </c>
      <c r="C55" t="str">
        <f t="shared" si="0"/>
        <v>FEEDER</v>
      </c>
      <c r="D55" s="4">
        <v>43675</v>
      </c>
      <c r="E55" t="str">
        <f t="shared" si="1"/>
        <v>YAMAHA</v>
      </c>
      <c r="F55">
        <v>14116538</v>
      </c>
      <c r="G55" s="19">
        <v>43675</v>
      </c>
      <c r="H55" t="s">
        <v>458</v>
      </c>
      <c r="I55" t="s">
        <v>354</v>
      </c>
      <c r="J55">
        <v>1</v>
      </c>
      <c r="K55">
        <v>1</v>
      </c>
      <c r="L55">
        <v>8600</v>
      </c>
      <c r="M55" t="s">
        <v>36</v>
      </c>
      <c r="N55">
        <v>1.135</v>
      </c>
      <c r="O55">
        <v>9761</v>
      </c>
      <c r="P55">
        <f t="shared" si="7"/>
        <v>9761</v>
      </c>
      <c r="Q55" t="s">
        <v>3659</v>
      </c>
      <c r="R55" t="s">
        <v>3684</v>
      </c>
      <c r="S55" t="s">
        <v>25</v>
      </c>
      <c r="T55">
        <v>904019</v>
      </c>
      <c r="U55">
        <v>0</v>
      </c>
      <c r="V55" t="s">
        <v>64</v>
      </c>
      <c r="X55" t="s">
        <v>3686</v>
      </c>
      <c r="Y55">
        <v>714920</v>
      </c>
      <c r="Z55" t="s">
        <v>3685</v>
      </c>
      <c r="AB55">
        <f t="shared" si="2"/>
        <v>2019</v>
      </c>
      <c r="AC55">
        <f t="shared" si="3"/>
        <v>7</v>
      </c>
      <c r="AD55" t="str">
        <f t="shared" si="4"/>
        <v>Q2</v>
      </c>
      <c r="AE55" t="str">
        <f t="shared" si="5"/>
        <v>FY19/20</v>
      </c>
      <c r="AF55" t="str">
        <f t="shared" si="6"/>
        <v>WEST</v>
      </c>
    </row>
    <row r="56" spans="1:32">
      <c r="A56" t="s">
        <v>377</v>
      </c>
      <c r="B56" t="s">
        <v>22</v>
      </c>
      <c r="C56" t="str">
        <f t="shared" si="0"/>
        <v>SPARES/OTHER</v>
      </c>
      <c r="D56" s="4">
        <v>43682</v>
      </c>
      <c r="E56" t="str">
        <f t="shared" si="1"/>
        <v>YAMAHA</v>
      </c>
      <c r="F56">
        <v>14116539</v>
      </c>
      <c r="G56" s="19">
        <v>43682</v>
      </c>
      <c r="H56" t="s">
        <v>495</v>
      </c>
      <c r="I56" t="s">
        <v>496</v>
      </c>
      <c r="J56">
        <v>1</v>
      </c>
      <c r="K56">
        <v>1</v>
      </c>
      <c r="L56">
        <v>1780</v>
      </c>
      <c r="M56" t="s">
        <v>36</v>
      </c>
      <c r="N56">
        <v>1.135</v>
      </c>
      <c r="O56">
        <v>2020.3</v>
      </c>
      <c r="P56">
        <f t="shared" si="7"/>
        <v>2020.3</v>
      </c>
      <c r="Q56" t="s">
        <v>41</v>
      </c>
      <c r="R56" t="s">
        <v>497</v>
      </c>
      <c r="S56" t="s">
        <v>25</v>
      </c>
      <c r="T56">
        <v>904025</v>
      </c>
      <c r="U56">
        <v>1124.8</v>
      </c>
      <c r="V56" t="s">
        <v>64</v>
      </c>
      <c r="X56" t="s">
        <v>498</v>
      </c>
      <c r="Y56">
        <v>715382</v>
      </c>
      <c r="Z56" t="s">
        <v>499</v>
      </c>
      <c r="AA56">
        <v>109653</v>
      </c>
      <c r="AB56">
        <f t="shared" si="2"/>
        <v>2019</v>
      </c>
      <c r="AC56">
        <f t="shared" si="3"/>
        <v>8</v>
      </c>
      <c r="AD56" t="str">
        <f t="shared" si="4"/>
        <v>Q2</v>
      </c>
      <c r="AE56" t="str">
        <f t="shared" si="5"/>
        <v>FY19/20</v>
      </c>
      <c r="AF56" t="str">
        <f t="shared" si="6"/>
        <v>SOUTH</v>
      </c>
    </row>
    <row r="57" spans="1:32">
      <c r="A57" t="s">
        <v>377</v>
      </c>
      <c r="B57" t="s">
        <v>22</v>
      </c>
      <c r="C57" t="str">
        <f t="shared" si="0"/>
        <v>SPARES/OTHER</v>
      </c>
      <c r="D57" s="4">
        <v>43682</v>
      </c>
      <c r="E57" t="str">
        <f t="shared" si="1"/>
        <v>YAMAHA</v>
      </c>
      <c r="F57">
        <v>14116539</v>
      </c>
      <c r="G57" s="19">
        <v>43682</v>
      </c>
      <c r="H57" t="s">
        <v>500</v>
      </c>
      <c r="I57" t="s">
        <v>501</v>
      </c>
      <c r="J57">
        <v>1</v>
      </c>
      <c r="K57">
        <v>1</v>
      </c>
      <c r="L57">
        <v>1600</v>
      </c>
      <c r="M57" t="s">
        <v>36</v>
      </c>
      <c r="N57">
        <v>1.135</v>
      </c>
      <c r="O57">
        <v>1816</v>
      </c>
      <c r="P57">
        <f t="shared" si="7"/>
        <v>1816</v>
      </c>
      <c r="Q57" t="s">
        <v>41</v>
      </c>
      <c r="R57" t="s">
        <v>497</v>
      </c>
      <c r="S57" t="s">
        <v>25</v>
      </c>
      <c r="T57">
        <v>904025</v>
      </c>
      <c r="U57">
        <v>1073</v>
      </c>
      <c r="V57" t="s">
        <v>64</v>
      </c>
      <c r="X57" t="s">
        <v>498</v>
      </c>
      <c r="Y57">
        <v>715382</v>
      </c>
      <c r="Z57" t="s">
        <v>499</v>
      </c>
      <c r="AA57">
        <v>109653</v>
      </c>
      <c r="AB57">
        <f t="shared" si="2"/>
        <v>2019</v>
      </c>
      <c r="AC57">
        <f t="shared" si="3"/>
        <v>8</v>
      </c>
      <c r="AD57" t="str">
        <f t="shared" si="4"/>
        <v>Q2</v>
      </c>
      <c r="AE57" t="str">
        <f t="shared" si="5"/>
        <v>FY19/20</v>
      </c>
      <c r="AF57" t="str">
        <f t="shared" si="6"/>
        <v>SOUTH</v>
      </c>
    </row>
    <row r="58" spans="1:32">
      <c r="A58" t="s">
        <v>377</v>
      </c>
      <c r="B58" t="s">
        <v>22</v>
      </c>
      <c r="C58" t="str">
        <f t="shared" si="0"/>
        <v>SPARES/OTHER</v>
      </c>
      <c r="D58" s="4">
        <v>43682</v>
      </c>
      <c r="E58" t="str">
        <f t="shared" si="1"/>
        <v>YAMAHA</v>
      </c>
      <c r="F58">
        <v>14116539</v>
      </c>
      <c r="G58" s="19">
        <v>43682</v>
      </c>
      <c r="H58" t="s">
        <v>502</v>
      </c>
      <c r="I58" t="s">
        <v>503</v>
      </c>
      <c r="J58">
        <v>1</v>
      </c>
      <c r="K58">
        <v>1</v>
      </c>
      <c r="L58">
        <v>50</v>
      </c>
      <c r="M58" t="s">
        <v>36</v>
      </c>
      <c r="N58">
        <v>1.135</v>
      </c>
      <c r="O58">
        <v>56.75</v>
      </c>
      <c r="P58">
        <f t="shared" si="7"/>
        <v>56.75</v>
      </c>
      <c r="Q58" t="s">
        <v>41</v>
      </c>
      <c r="R58" t="s">
        <v>497</v>
      </c>
      <c r="S58" t="s">
        <v>25</v>
      </c>
      <c r="T58">
        <v>904025</v>
      </c>
      <c r="U58">
        <v>29.6</v>
      </c>
      <c r="V58" t="s">
        <v>64</v>
      </c>
      <c r="X58" t="s">
        <v>498</v>
      </c>
      <c r="Y58">
        <v>715382</v>
      </c>
      <c r="Z58" t="s">
        <v>499</v>
      </c>
      <c r="AA58">
        <v>109653</v>
      </c>
      <c r="AB58">
        <f t="shared" si="2"/>
        <v>2019</v>
      </c>
      <c r="AC58">
        <f t="shared" si="3"/>
        <v>8</v>
      </c>
      <c r="AD58" t="str">
        <f t="shared" si="4"/>
        <v>Q2</v>
      </c>
      <c r="AE58" t="str">
        <f t="shared" si="5"/>
        <v>FY19/20</v>
      </c>
      <c r="AF58" t="str">
        <f t="shared" si="6"/>
        <v>SOUTH</v>
      </c>
    </row>
    <row r="59" spans="1:32">
      <c r="A59" t="s">
        <v>377</v>
      </c>
      <c r="B59" t="s">
        <v>22</v>
      </c>
      <c r="C59" t="str">
        <f t="shared" si="0"/>
        <v>SPARES/OTHER</v>
      </c>
      <c r="D59" s="4">
        <v>43682</v>
      </c>
      <c r="E59" t="str">
        <f t="shared" si="1"/>
        <v>YAMAHA</v>
      </c>
      <c r="F59">
        <v>14116539</v>
      </c>
      <c r="G59" s="19">
        <v>43682</v>
      </c>
      <c r="H59" t="s">
        <v>504</v>
      </c>
      <c r="I59" t="s">
        <v>505</v>
      </c>
      <c r="J59">
        <v>1</v>
      </c>
      <c r="K59">
        <v>1</v>
      </c>
      <c r="L59">
        <v>100</v>
      </c>
      <c r="M59" t="s">
        <v>36</v>
      </c>
      <c r="N59">
        <v>1.135</v>
      </c>
      <c r="O59">
        <v>113.5</v>
      </c>
      <c r="P59">
        <f t="shared" si="7"/>
        <v>113.5</v>
      </c>
      <c r="Q59" t="s">
        <v>41</v>
      </c>
      <c r="R59" t="s">
        <v>497</v>
      </c>
      <c r="S59" t="s">
        <v>25</v>
      </c>
      <c r="T59">
        <v>904025</v>
      </c>
      <c r="U59">
        <v>66.599999999999994</v>
      </c>
      <c r="V59" t="s">
        <v>64</v>
      </c>
      <c r="X59" t="s">
        <v>498</v>
      </c>
      <c r="Y59">
        <v>715382</v>
      </c>
      <c r="Z59" t="s">
        <v>499</v>
      </c>
      <c r="AA59">
        <v>109653</v>
      </c>
      <c r="AB59">
        <f t="shared" si="2"/>
        <v>2019</v>
      </c>
      <c r="AC59">
        <f t="shared" si="3"/>
        <v>8</v>
      </c>
      <c r="AD59" t="str">
        <f t="shared" si="4"/>
        <v>Q2</v>
      </c>
      <c r="AE59" t="str">
        <f t="shared" si="5"/>
        <v>FY19/20</v>
      </c>
      <c r="AF59" t="str">
        <f t="shared" si="6"/>
        <v>SOUTH</v>
      </c>
    </row>
    <row r="60" spans="1:32">
      <c r="A60" t="s">
        <v>377</v>
      </c>
      <c r="B60" t="s">
        <v>22</v>
      </c>
      <c r="C60" t="str">
        <f t="shared" si="0"/>
        <v>SPARES/OTHER</v>
      </c>
      <c r="D60" s="4">
        <v>43682</v>
      </c>
      <c r="E60" t="str">
        <f t="shared" si="1"/>
        <v>YAMAHA</v>
      </c>
      <c r="F60">
        <v>14116539</v>
      </c>
      <c r="G60" s="19">
        <v>43682</v>
      </c>
      <c r="H60" t="s">
        <v>506</v>
      </c>
      <c r="I60" t="s">
        <v>507</v>
      </c>
      <c r="J60">
        <v>1</v>
      </c>
      <c r="K60">
        <v>1</v>
      </c>
      <c r="L60">
        <v>1470</v>
      </c>
      <c r="M60" t="s">
        <v>36</v>
      </c>
      <c r="N60">
        <v>1.135</v>
      </c>
      <c r="O60">
        <v>1668.45</v>
      </c>
      <c r="P60">
        <f t="shared" si="7"/>
        <v>1668.45</v>
      </c>
      <c r="Q60" t="s">
        <v>41</v>
      </c>
      <c r="R60" t="s">
        <v>497</v>
      </c>
      <c r="S60" t="s">
        <v>25</v>
      </c>
      <c r="T60">
        <v>904025</v>
      </c>
      <c r="U60">
        <v>925</v>
      </c>
      <c r="V60" t="s">
        <v>64</v>
      </c>
      <c r="X60" t="s">
        <v>498</v>
      </c>
      <c r="Y60">
        <v>715382</v>
      </c>
      <c r="Z60" t="s">
        <v>499</v>
      </c>
      <c r="AA60">
        <v>109653</v>
      </c>
      <c r="AB60">
        <f t="shared" si="2"/>
        <v>2019</v>
      </c>
      <c r="AC60">
        <f t="shared" si="3"/>
        <v>8</v>
      </c>
      <c r="AD60" t="str">
        <f t="shared" si="4"/>
        <v>Q2</v>
      </c>
      <c r="AE60" t="str">
        <f t="shared" si="5"/>
        <v>FY19/20</v>
      </c>
      <c r="AF60" t="str">
        <f t="shared" si="6"/>
        <v>SOUTH</v>
      </c>
    </row>
    <row r="61" spans="1:32">
      <c r="A61" t="s">
        <v>377</v>
      </c>
      <c r="B61" t="s">
        <v>22</v>
      </c>
      <c r="C61" t="str">
        <f t="shared" si="0"/>
        <v>SERVICE_CHARGE</v>
      </c>
      <c r="D61" s="4">
        <v>43685</v>
      </c>
      <c r="E61" t="str">
        <f t="shared" si="1"/>
        <v>YAMAHA</v>
      </c>
      <c r="F61">
        <v>12113416</v>
      </c>
      <c r="G61" s="19">
        <v>43685</v>
      </c>
      <c r="H61" t="s">
        <v>76</v>
      </c>
      <c r="I61" t="s">
        <v>77</v>
      </c>
      <c r="J61">
        <v>1</v>
      </c>
      <c r="K61">
        <v>1</v>
      </c>
      <c r="L61">
        <v>1100</v>
      </c>
      <c r="M61" t="s">
        <v>36</v>
      </c>
      <c r="N61">
        <v>1.135</v>
      </c>
      <c r="O61">
        <v>1248.5</v>
      </c>
      <c r="P61">
        <f t="shared" si="7"/>
        <v>1248.5</v>
      </c>
      <c r="Q61" t="s">
        <v>41</v>
      </c>
      <c r="R61" t="s">
        <v>508</v>
      </c>
      <c r="S61" t="s">
        <v>25</v>
      </c>
      <c r="T61">
        <v>904026</v>
      </c>
      <c r="U61">
        <v>0</v>
      </c>
      <c r="V61" t="s">
        <v>58</v>
      </c>
      <c r="X61" t="s">
        <v>509</v>
      </c>
      <c r="Z61" t="s">
        <v>510</v>
      </c>
      <c r="AB61">
        <f t="shared" si="2"/>
        <v>2019</v>
      </c>
      <c r="AC61">
        <f t="shared" si="3"/>
        <v>8</v>
      </c>
      <c r="AD61" t="str">
        <f t="shared" si="4"/>
        <v>Q2</v>
      </c>
      <c r="AE61" t="str">
        <f t="shared" si="5"/>
        <v>FY19/20</v>
      </c>
      <c r="AF61" t="str">
        <f t="shared" si="6"/>
        <v>SOUTH</v>
      </c>
    </row>
    <row r="62" spans="1:32">
      <c r="A62" t="s">
        <v>377</v>
      </c>
      <c r="B62" t="s">
        <v>22</v>
      </c>
      <c r="C62" t="str">
        <f t="shared" si="0"/>
        <v>SPARES/OTHER</v>
      </c>
      <c r="D62" s="4">
        <v>43691</v>
      </c>
      <c r="E62" t="str">
        <f t="shared" si="1"/>
        <v>YAMAHA</v>
      </c>
      <c r="F62">
        <v>14116540</v>
      </c>
      <c r="G62" s="19">
        <v>43691</v>
      </c>
      <c r="H62" t="s">
        <v>99</v>
      </c>
      <c r="I62" t="s">
        <v>100</v>
      </c>
      <c r="J62">
        <v>2</v>
      </c>
      <c r="K62">
        <v>2</v>
      </c>
      <c r="L62">
        <v>76</v>
      </c>
      <c r="M62" t="s">
        <v>36</v>
      </c>
      <c r="N62">
        <v>1.135</v>
      </c>
      <c r="O62">
        <v>86.26</v>
      </c>
      <c r="P62">
        <f t="shared" si="7"/>
        <v>86.26</v>
      </c>
      <c r="Q62" t="s">
        <v>41</v>
      </c>
      <c r="R62" t="s">
        <v>80</v>
      </c>
      <c r="S62" t="s">
        <v>25</v>
      </c>
      <c r="T62">
        <v>904022</v>
      </c>
      <c r="U62">
        <v>41.17</v>
      </c>
      <c r="V62" t="s">
        <v>64</v>
      </c>
      <c r="X62" t="s">
        <v>514</v>
      </c>
      <c r="Y62">
        <v>716852</v>
      </c>
      <c r="Z62" t="s">
        <v>315</v>
      </c>
      <c r="AA62">
        <v>109645</v>
      </c>
      <c r="AB62">
        <f t="shared" si="2"/>
        <v>2019</v>
      </c>
      <c r="AC62">
        <f t="shared" si="3"/>
        <v>8</v>
      </c>
      <c r="AD62" t="str">
        <f t="shared" si="4"/>
        <v>Q2</v>
      </c>
      <c r="AE62" t="str">
        <f t="shared" si="5"/>
        <v>FY19/20</v>
      </c>
      <c r="AF62" t="str">
        <f t="shared" si="6"/>
        <v>SOUTH</v>
      </c>
    </row>
    <row r="63" spans="1:32">
      <c r="A63" t="s">
        <v>377</v>
      </c>
      <c r="B63" t="s">
        <v>22</v>
      </c>
      <c r="C63" t="str">
        <f t="shared" si="0"/>
        <v>SPARES/OTHER</v>
      </c>
      <c r="D63" s="4">
        <v>43691</v>
      </c>
      <c r="E63" t="str">
        <f t="shared" si="1"/>
        <v>YAMAHA</v>
      </c>
      <c r="F63">
        <v>14116540</v>
      </c>
      <c r="G63" s="19">
        <v>43691</v>
      </c>
      <c r="H63" t="s">
        <v>352</v>
      </c>
      <c r="I63" t="s">
        <v>103</v>
      </c>
      <c r="J63">
        <v>1</v>
      </c>
      <c r="K63">
        <v>1</v>
      </c>
      <c r="L63">
        <v>130</v>
      </c>
      <c r="M63" t="s">
        <v>36</v>
      </c>
      <c r="N63">
        <v>1.135</v>
      </c>
      <c r="O63">
        <v>147.55000000000001</v>
      </c>
      <c r="P63">
        <f t="shared" si="7"/>
        <v>147.55000000000001</v>
      </c>
      <c r="Q63" t="s">
        <v>41</v>
      </c>
      <c r="R63" t="s">
        <v>80</v>
      </c>
      <c r="S63" t="s">
        <v>25</v>
      </c>
      <c r="T63">
        <v>904022</v>
      </c>
      <c r="U63">
        <v>72.52</v>
      </c>
      <c r="V63" t="s">
        <v>64</v>
      </c>
      <c r="X63" t="s">
        <v>514</v>
      </c>
      <c r="Y63">
        <v>716852</v>
      </c>
      <c r="Z63" t="s">
        <v>315</v>
      </c>
      <c r="AA63">
        <v>109645</v>
      </c>
      <c r="AB63">
        <f t="shared" si="2"/>
        <v>2019</v>
      </c>
      <c r="AC63">
        <f t="shared" si="3"/>
        <v>8</v>
      </c>
      <c r="AD63" t="str">
        <f t="shared" si="4"/>
        <v>Q2</v>
      </c>
      <c r="AE63" t="str">
        <f t="shared" si="5"/>
        <v>FY19/20</v>
      </c>
      <c r="AF63" t="str">
        <f t="shared" si="6"/>
        <v>SOUTH</v>
      </c>
    </row>
    <row r="64" spans="1:32">
      <c r="A64" t="s">
        <v>377</v>
      </c>
      <c r="B64" t="s">
        <v>22</v>
      </c>
      <c r="C64" t="str">
        <f t="shared" si="0"/>
        <v>SPARES/OTHER</v>
      </c>
      <c r="D64" s="4">
        <v>43691</v>
      </c>
      <c r="E64" t="str">
        <f t="shared" si="1"/>
        <v>YAMAHA</v>
      </c>
      <c r="F64">
        <v>14116541</v>
      </c>
      <c r="G64" s="19">
        <v>43691</v>
      </c>
      <c r="H64" t="s">
        <v>515</v>
      </c>
      <c r="I64" t="s">
        <v>516</v>
      </c>
      <c r="J64">
        <v>1</v>
      </c>
      <c r="K64">
        <v>1</v>
      </c>
      <c r="L64">
        <v>5200</v>
      </c>
      <c r="M64" t="s">
        <v>36</v>
      </c>
      <c r="N64">
        <v>1.135</v>
      </c>
      <c r="O64">
        <v>5902</v>
      </c>
      <c r="P64">
        <f t="shared" si="7"/>
        <v>5902</v>
      </c>
      <c r="Q64" t="s">
        <v>41</v>
      </c>
      <c r="R64" t="s">
        <v>150</v>
      </c>
      <c r="S64" t="s">
        <v>25</v>
      </c>
      <c r="T64">
        <v>904027</v>
      </c>
      <c r="U64">
        <v>3792.6</v>
      </c>
      <c r="V64" t="s">
        <v>64</v>
      </c>
      <c r="X64" t="s">
        <v>517</v>
      </c>
      <c r="Y64">
        <v>716945</v>
      </c>
      <c r="Z64" t="s">
        <v>151</v>
      </c>
      <c r="AA64">
        <v>109658</v>
      </c>
      <c r="AB64">
        <f t="shared" si="2"/>
        <v>2019</v>
      </c>
      <c r="AC64">
        <f t="shared" si="3"/>
        <v>8</v>
      </c>
      <c r="AD64" t="str">
        <f t="shared" si="4"/>
        <v>Q2</v>
      </c>
      <c r="AE64" t="str">
        <f t="shared" si="5"/>
        <v>FY19/20</v>
      </c>
      <c r="AF64" t="str">
        <f t="shared" si="6"/>
        <v>SOUTH</v>
      </c>
    </row>
    <row r="65" spans="1:32">
      <c r="A65" t="s">
        <v>377</v>
      </c>
      <c r="B65" t="s">
        <v>22</v>
      </c>
      <c r="C65" t="str">
        <f t="shared" si="0"/>
        <v>SPARES/OTHER</v>
      </c>
      <c r="D65" s="4">
        <v>43691</v>
      </c>
      <c r="E65" t="str">
        <f t="shared" si="1"/>
        <v>YAMAHA</v>
      </c>
      <c r="F65">
        <v>14116542</v>
      </c>
      <c r="G65" s="19">
        <v>43691</v>
      </c>
      <c r="H65" t="s">
        <v>118</v>
      </c>
      <c r="I65" t="s">
        <v>119</v>
      </c>
      <c r="J65">
        <v>1</v>
      </c>
      <c r="K65">
        <v>1</v>
      </c>
      <c r="L65">
        <v>105</v>
      </c>
      <c r="M65" t="s">
        <v>36</v>
      </c>
      <c r="N65">
        <v>1.135</v>
      </c>
      <c r="O65">
        <v>119.175</v>
      </c>
      <c r="P65">
        <f t="shared" si="7"/>
        <v>119.175</v>
      </c>
      <c r="Q65" t="s">
        <v>41</v>
      </c>
      <c r="R65" t="s">
        <v>479</v>
      </c>
      <c r="S65" t="s">
        <v>25</v>
      </c>
      <c r="T65">
        <v>904028</v>
      </c>
      <c r="U65">
        <v>88.2</v>
      </c>
      <c r="V65" t="s">
        <v>64</v>
      </c>
      <c r="X65" t="s">
        <v>518</v>
      </c>
      <c r="Y65">
        <v>716950</v>
      </c>
      <c r="Z65" t="s">
        <v>481</v>
      </c>
      <c r="AA65">
        <v>109661</v>
      </c>
      <c r="AB65">
        <f t="shared" si="2"/>
        <v>2019</v>
      </c>
      <c r="AC65">
        <f t="shared" si="3"/>
        <v>8</v>
      </c>
      <c r="AD65" t="str">
        <f t="shared" si="4"/>
        <v>Q2</v>
      </c>
      <c r="AE65" t="str">
        <f t="shared" si="5"/>
        <v>FY19/20</v>
      </c>
      <c r="AF65" t="str">
        <f t="shared" si="6"/>
        <v>SOUTH</v>
      </c>
    </row>
    <row r="66" spans="1:32">
      <c r="A66" t="s">
        <v>377</v>
      </c>
      <c r="B66" t="s">
        <v>22</v>
      </c>
      <c r="C66" t="str">
        <f t="shared" ref="C66:C129" si="8">IF(F66="", "", IF(AND(F66&gt;=12000000, F66&lt;=13000000, OR(ISNUMBER(SEARCH("SERVICE", H66)), ISNUMBER(SEARCH("REPAIR CHARGE", I66)), ISNUMBER(SEARCH("REPAIR", H66)))), "SERVICE_CHARGE", IF(AND(F66&gt;=13000000, F66&lt;=14000000, OR(ISNUMBER(SEARCH("SERVICE", H66)), ISNUMBER(SEARCH("REPAIR CHARGE", I66)), ISNUMBER(SEARCH("REPAIR", H66)))), "CONTRACT_FEE", IF(AND(F66&gt;=14000000, F66&lt;=15000000, OR(ISNUMBER(SEARCH("TAPE FEEDER", I66)), ISNUMBER(SEARCH("ZS FEEDER", I66)), ISNUMBER(SEARCH("TRAY", I66)))), "FEEDER", "SPARES/OTHER"))))</f>
        <v>SPARES/OTHER</v>
      </c>
      <c r="D66" s="4">
        <v>43691</v>
      </c>
      <c r="E66" t="str">
        <f t="shared" ref="E66:E129" si="9">IF(ISNUMBER(SEARCH("YMCT",H66)),"YAMAHA",IF(ISNUMBER(SEARCH("HELI",H66)),"HELLER",IF(ISNUMBER(SEARCH("PEMR",H66)),"PEMTRON",IF(ISNUMBER(SEARCH("PEMT",H66)),"PEMTRON",IF(H66="","",(IFERROR(1/0,"OTHERS")))))))</f>
        <v>YAMAHA</v>
      </c>
      <c r="F66">
        <v>14116542</v>
      </c>
      <c r="G66" s="19">
        <v>43691</v>
      </c>
      <c r="H66" t="s">
        <v>116</v>
      </c>
      <c r="I66" t="s">
        <v>117</v>
      </c>
      <c r="J66">
        <v>1</v>
      </c>
      <c r="K66">
        <v>1</v>
      </c>
      <c r="L66">
        <v>31</v>
      </c>
      <c r="M66" t="s">
        <v>36</v>
      </c>
      <c r="N66">
        <v>1.135</v>
      </c>
      <c r="O66">
        <v>35.185000000000002</v>
      </c>
      <c r="P66">
        <f t="shared" si="7"/>
        <v>35.185000000000002</v>
      </c>
      <c r="Q66" t="s">
        <v>41</v>
      </c>
      <c r="R66" t="s">
        <v>479</v>
      </c>
      <c r="S66" t="s">
        <v>25</v>
      </c>
      <c r="T66">
        <v>904028</v>
      </c>
      <c r="U66">
        <v>25.73</v>
      </c>
      <c r="V66" t="s">
        <v>64</v>
      </c>
      <c r="X66" t="s">
        <v>518</v>
      </c>
      <c r="Y66">
        <v>716950</v>
      </c>
      <c r="Z66" t="s">
        <v>481</v>
      </c>
      <c r="AA66">
        <v>109661</v>
      </c>
      <c r="AB66">
        <f t="shared" ref="AB66:AB129" si="10">IF(D66="","",YEAR(D66))</f>
        <v>2019</v>
      </c>
      <c r="AC66">
        <f t="shared" ref="AC66:AC129" si="11">IF(D66="","",MONTH(D66))</f>
        <v>8</v>
      </c>
      <c r="AD66" t="str">
        <f t="shared" ref="AD66:AD129" si="12">IFERROR(IF(AC66="","",IF(AND(AC66&gt;=10,AC66&lt;=12),"Q3",IF(AND(AC66&gt;=1,AC66&lt;=3),"Q4",IF(AND(AC66&gt;=7,AC66&lt;=9),"Q2",IF(AND(AC66&gt;=4,AC66&lt;=6),"Q1"))))),"")</f>
        <v>Q2</v>
      </c>
      <c r="AE66" t="str">
        <f t="shared" ref="AE66:AE129" si="13">IFERROR(IF(AD66="Q4","FY"&amp;RIGHT(AB66,2)-1&amp;"/"&amp;RIGHT(AB66,2),"FY"&amp;RIGHT(AB66,2)&amp;"/"&amp;RIGHT(AB66,2)+1),"")</f>
        <v>FY19/20</v>
      </c>
      <c r="AF66" t="str">
        <f t="shared" ref="AF66:AF129" si="14">IF(B66="SZX","SOUTH",IF(B66="BJS","NORTH",IF(B66="SHA","EAST",IF(B66="","",(IF(AND(B66&lt;&gt;"SZX",B66&lt;&gt;"SHA",B66&lt;&gt;"BJS"),"WEST"))))))</f>
        <v>SOUTH</v>
      </c>
    </row>
    <row r="67" spans="1:32">
      <c r="A67" t="s">
        <v>377</v>
      </c>
      <c r="B67" t="s">
        <v>22</v>
      </c>
      <c r="C67" t="str">
        <f t="shared" si="8"/>
        <v>SPARES/OTHER</v>
      </c>
      <c r="D67" s="4">
        <v>43691</v>
      </c>
      <c r="E67" t="str">
        <f t="shared" si="9"/>
        <v>YAMAHA</v>
      </c>
      <c r="F67">
        <v>14116542</v>
      </c>
      <c r="G67" s="19">
        <v>43691</v>
      </c>
      <c r="H67" t="s">
        <v>519</v>
      </c>
      <c r="I67" t="s">
        <v>520</v>
      </c>
      <c r="J67">
        <v>1</v>
      </c>
      <c r="K67">
        <v>1</v>
      </c>
      <c r="L67">
        <v>1</v>
      </c>
      <c r="M67" t="s">
        <v>36</v>
      </c>
      <c r="N67">
        <v>1.135</v>
      </c>
      <c r="O67">
        <v>1.135</v>
      </c>
      <c r="P67">
        <f t="shared" ref="P67:P130" si="15">O67</f>
        <v>1.135</v>
      </c>
      <c r="Q67" t="s">
        <v>41</v>
      </c>
      <c r="R67" t="s">
        <v>479</v>
      </c>
      <c r="S67" t="s">
        <v>25</v>
      </c>
      <c r="T67">
        <v>904028</v>
      </c>
      <c r="U67">
        <v>1.1000000000000001</v>
      </c>
      <c r="V67" t="s">
        <v>64</v>
      </c>
      <c r="X67" t="s">
        <v>518</v>
      </c>
      <c r="Y67">
        <v>716950</v>
      </c>
      <c r="Z67" t="s">
        <v>481</v>
      </c>
      <c r="AA67">
        <v>109661</v>
      </c>
      <c r="AB67">
        <f t="shared" si="10"/>
        <v>2019</v>
      </c>
      <c r="AC67">
        <f t="shared" si="11"/>
        <v>8</v>
      </c>
      <c r="AD67" t="str">
        <f t="shared" si="12"/>
        <v>Q2</v>
      </c>
      <c r="AE67" t="str">
        <f t="shared" si="13"/>
        <v>FY19/20</v>
      </c>
      <c r="AF67" t="str">
        <f t="shared" si="14"/>
        <v>SOUTH</v>
      </c>
    </row>
    <row r="68" spans="1:32">
      <c r="A68" t="s">
        <v>377</v>
      </c>
      <c r="B68" t="s">
        <v>22</v>
      </c>
      <c r="C68" t="str">
        <f t="shared" si="8"/>
        <v>SPARES/OTHER</v>
      </c>
      <c r="D68" s="4">
        <v>43691</v>
      </c>
      <c r="E68" t="str">
        <f t="shared" si="9"/>
        <v>YAMAHA</v>
      </c>
      <c r="F68">
        <v>14116542</v>
      </c>
      <c r="G68" s="19">
        <v>43691</v>
      </c>
      <c r="H68" t="s">
        <v>521</v>
      </c>
      <c r="I68" t="s">
        <v>522</v>
      </c>
      <c r="J68">
        <v>1</v>
      </c>
      <c r="K68">
        <v>1</v>
      </c>
      <c r="L68">
        <v>290</v>
      </c>
      <c r="M68" t="s">
        <v>36</v>
      </c>
      <c r="N68">
        <v>1.135</v>
      </c>
      <c r="O68">
        <v>329.15</v>
      </c>
      <c r="P68">
        <f t="shared" si="15"/>
        <v>329.15</v>
      </c>
      <c r="Q68" t="s">
        <v>41</v>
      </c>
      <c r="R68" t="s">
        <v>479</v>
      </c>
      <c r="S68" t="s">
        <v>25</v>
      </c>
      <c r="T68">
        <v>904028</v>
      </c>
      <c r="U68">
        <v>242.55</v>
      </c>
      <c r="V68" t="s">
        <v>64</v>
      </c>
      <c r="X68" t="s">
        <v>518</v>
      </c>
      <c r="Y68">
        <v>716950</v>
      </c>
      <c r="Z68" t="s">
        <v>481</v>
      </c>
      <c r="AA68">
        <v>109661</v>
      </c>
      <c r="AB68">
        <f t="shared" si="10"/>
        <v>2019</v>
      </c>
      <c r="AC68">
        <f t="shared" si="11"/>
        <v>8</v>
      </c>
      <c r="AD68" t="str">
        <f t="shared" si="12"/>
        <v>Q2</v>
      </c>
      <c r="AE68" t="str">
        <f t="shared" si="13"/>
        <v>FY19/20</v>
      </c>
      <c r="AF68" t="str">
        <f t="shared" si="14"/>
        <v>SOUTH</v>
      </c>
    </row>
    <row r="69" spans="1:32">
      <c r="A69" t="s">
        <v>377</v>
      </c>
      <c r="B69" t="s">
        <v>22</v>
      </c>
      <c r="C69" t="str">
        <f t="shared" si="8"/>
        <v>SPARES/OTHER</v>
      </c>
      <c r="D69" s="4">
        <v>43692</v>
      </c>
      <c r="E69" t="str">
        <f t="shared" si="9"/>
        <v>YAMAHA</v>
      </c>
      <c r="F69">
        <v>14116543</v>
      </c>
      <c r="G69" s="19">
        <v>43692</v>
      </c>
      <c r="H69" t="s">
        <v>227</v>
      </c>
      <c r="I69" t="s">
        <v>228</v>
      </c>
      <c r="J69">
        <v>1</v>
      </c>
      <c r="K69">
        <v>1</v>
      </c>
      <c r="L69">
        <v>1130</v>
      </c>
      <c r="M69" t="s">
        <v>36</v>
      </c>
      <c r="N69">
        <v>1.135</v>
      </c>
      <c r="O69">
        <v>1282.55</v>
      </c>
      <c r="P69">
        <f t="shared" si="15"/>
        <v>1282.55</v>
      </c>
      <c r="Q69" t="s">
        <v>41</v>
      </c>
      <c r="R69" t="s">
        <v>80</v>
      </c>
      <c r="S69" t="s">
        <v>25</v>
      </c>
      <c r="T69">
        <v>904021</v>
      </c>
      <c r="U69">
        <v>717.8</v>
      </c>
      <c r="V69" t="s">
        <v>64</v>
      </c>
      <c r="X69" t="s">
        <v>523</v>
      </c>
      <c r="Y69">
        <v>716853</v>
      </c>
      <c r="Z69" t="s">
        <v>315</v>
      </c>
      <c r="AA69">
        <v>109645</v>
      </c>
      <c r="AB69">
        <f t="shared" si="10"/>
        <v>2019</v>
      </c>
      <c r="AC69">
        <f t="shared" si="11"/>
        <v>8</v>
      </c>
      <c r="AD69" t="str">
        <f t="shared" si="12"/>
        <v>Q2</v>
      </c>
      <c r="AE69" t="str">
        <f t="shared" si="13"/>
        <v>FY19/20</v>
      </c>
      <c r="AF69" t="str">
        <f t="shared" si="14"/>
        <v>SOUTH</v>
      </c>
    </row>
    <row r="70" spans="1:32">
      <c r="A70" t="s">
        <v>377</v>
      </c>
      <c r="B70" t="s">
        <v>22</v>
      </c>
      <c r="C70" t="str">
        <f t="shared" si="8"/>
        <v>SPARES/OTHER</v>
      </c>
      <c r="D70" s="4">
        <v>43692</v>
      </c>
      <c r="E70" t="str">
        <f t="shared" si="9"/>
        <v>YAMAHA</v>
      </c>
      <c r="F70">
        <v>14116543</v>
      </c>
      <c r="G70" s="19">
        <v>43692</v>
      </c>
      <c r="H70" t="s">
        <v>229</v>
      </c>
      <c r="I70" t="s">
        <v>226</v>
      </c>
      <c r="J70">
        <v>1</v>
      </c>
      <c r="K70">
        <v>1</v>
      </c>
      <c r="L70">
        <v>510</v>
      </c>
      <c r="M70" t="s">
        <v>36</v>
      </c>
      <c r="N70">
        <v>1.135</v>
      </c>
      <c r="O70">
        <v>578.85</v>
      </c>
      <c r="P70">
        <f t="shared" si="15"/>
        <v>578.85</v>
      </c>
      <c r="Q70" t="s">
        <v>41</v>
      </c>
      <c r="R70" t="s">
        <v>80</v>
      </c>
      <c r="S70" t="s">
        <v>25</v>
      </c>
      <c r="T70">
        <v>904021</v>
      </c>
      <c r="U70">
        <v>325.60000000000002</v>
      </c>
      <c r="V70" t="s">
        <v>64</v>
      </c>
      <c r="X70" t="s">
        <v>523</v>
      </c>
      <c r="Y70">
        <v>716853</v>
      </c>
      <c r="Z70" t="s">
        <v>315</v>
      </c>
      <c r="AA70">
        <v>109645</v>
      </c>
      <c r="AB70">
        <f t="shared" si="10"/>
        <v>2019</v>
      </c>
      <c r="AC70">
        <f t="shared" si="11"/>
        <v>8</v>
      </c>
      <c r="AD70" t="str">
        <f t="shared" si="12"/>
        <v>Q2</v>
      </c>
      <c r="AE70" t="str">
        <f t="shared" si="13"/>
        <v>FY19/20</v>
      </c>
      <c r="AF70" t="str">
        <f t="shared" si="14"/>
        <v>SOUTH</v>
      </c>
    </row>
    <row r="71" spans="1:32">
      <c r="A71" t="s">
        <v>377</v>
      </c>
      <c r="B71" t="s">
        <v>22</v>
      </c>
      <c r="C71" t="str">
        <f t="shared" si="8"/>
        <v>SPARES/OTHER</v>
      </c>
      <c r="D71" s="4">
        <v>43692</v>
      </c>
      <c r="E71" t="str">
        <f t="shared" si="9"/>
        <v>YAMAHA</v>
      </c>
      <c r="F71">
        <v>14116543</v>
      </c>
      <c r="G71" s="19">
        <v>43692</v>
      </c>
      <c r="H71" t="s">
        <v>524</v>
      </c>
      <c r="I71" t="s">
        <v>525</v>
      </c>
      <c r="J71">
        <v>1</v>
      </c>
      <c r="K71">
        <v>1</v>
      </c>
      <c r="L71">
        <v>170</v>
      </c>
      <c r="M71" t="s">
        <v>36</v>
      </c>
      <c r="N71">
        <v>1.135</v>
      </c>
      <c r="O71">
        <v>192.95</v>
      </c>
      <c r="P71">
        <f t="shared" si="15"/>
        <v>192.95</v>
      </c>
      <c r="Q71" t="s">
        <v>41</v>
      </c>
      <c r="R71" t="s">
        <v>80</v>
      </c>
      <c r="S71" t="s">
        <v>25</v>
      </c>
      <c r="T71">
        <v>904021</v>
      </c>
      <c r="U71">
        <v>103.6</v>
      </c>
      <c r="V71" t="s">
        <v>64</v>
      </c>
      <c r="X71" t="s">
        <v>523</v>
      </c>
      <c r="Y71">
        <v>716853</v>
      </c>
      <c r="Z71" t="s">
        <v>315</v>
      </c>
      <c r="AA71">
        <v>109645</v>
      </c>
      <c r="AB71">
        <f t="shared" si="10"/>
        <v>2019</v>
      </c>
      <c r="AC71">
        <f t="shared" si="11"/>
        <v>8</v>
      </c>
      <c r="AD71" t="str">
        <f t="shared" si="12"/>
        <v>Q2</v>
      </c>
      <c r="AE71" t="str">
        <f t="shared" si="13"/>
        <v>FY19/20</v>
      </c>
      <c r="AF71" t="str">
        <f t="shared" si="14"/>
        <v>SOUTH</v>
      </c>
    </row>
    <row r="72" spans="1:32">
      <c r="A72" t="s">
        <v>377</v>
      </c>
      <c r="B72" t="s">
        <v>22</v>
      </c>
      <c r="C72" t="str">
        <f t="shared" si="8"/>
        <v>SPARES/OTHER</v>
      </c>
      <c r="D72" s="4">
        <v>43692</v>
      </c>
      <c r="E72" t="str">
        <f t="shared" si="9"/>
        <v>YAMAHA</v>
      </c>
      <c r="F72">
        <v>14116543</v>
      </c>
      <c r="G72" s="19">
        <v>43692</v>
      </c>
      <c r="H72" t="s">
        <v>225</v>
      </c>
      <c r="I72" t="s">
        <v>226</v>
      </c>
      <c r="J72">
        <v>1</v>
      </c>
      <c r="K72">
        <v>1</v>
      </c>
      <c r="L72">
        <v>340</v>
      </c>
      <c r="M72" t="s">
        <v>36</v>
      </c>
      <c r="N72">
        <v>1.135</v>
      </c>
      <c r="O72">
        <v>385.9</v>
      </c>
      <c r="P72">
        <f t="shared" si="15"/>
        <v>385.9</v>
      </c>
      <c r="Q72" t="s">
        <v>41</v>
      </c>
      <c r="R72" t="s">
        <v>80</v>
      </c>
      <c r="S72" t="s">
        <v>25</v>
      </c>
      <c r="T72">
        <v>904021</v>
      </c>
      <c r="U72">
        <v>214.6</v>
      </c>
      <c r="V72" t="s">
        <v>64</v>
      </c>
      <c r="X72" t="s">
        <v>523</v>
      </c>
      <c r="Y72">
        <v>716853</v>
      </c>
      <c r="Z72" t="s">
        <v>315</v>
      </c>
      <c r="AA72">
        <v>109645</v>
      </c>
      <c r="AB72">
        <f t="shared" si="10"/>
        <v>2019</v>
      </c>
      <c r="AC72">
        <f t="shared" si="11"/>
        <v>8</v>
      </c>
      <c r="AD72" t="str">
        <f t="shared" si="12"/>
        <v>Q2</v>
      </c>
      <c r="AE72" t="str">
        <f t="shared" si="13"/>
        <v>FY19/20</v>
      </c>
      <c r="AF72" t="str">
        <f t="shared" si="14"/>
        <v>SOUTH</v>
      </c>
    </row>
    <row r="73" spans="1:32">
      <c r="A73" t="s">
        <v>377</v>
      </c>
      <c r="B73" t="s">
        <v>22</v>
      </c>
      <c r="C73" t="str">
        <f t="shared" si="8"/>
        <v>SPARES/OTHER</v>
      </c>
      <c r="D73" s="4">
        <v>43692</v>
      </c>
      <c r="E73" t="str">
        <f t="shared" si="9"/>
        <v>YAMAHA</v>
      </c>
      <c r="F73">
        <v>14116544</v>
      </c>
      <c r="G73" s="19">
        <v>43692</v>
      </c>
      <c r="H73" t="s">
        <v>519</v>
      </c>
      <c r="I73" t="s">
        <v>520</v>
      </c>
      <c r="J73">
        <v>2</v>
      </c>
      <c r="K73">
        <v>2</v>
      </c>
      <c r="L73">
        <v>2</v>
      </c>
      <c r="M73" t="s">
        <v>36</v>
      </c>
      <c r="N73">
        <v>1.135</v>
      </c>
      <c r="O73">
        <v>2.27</v>
      </c>
      <c r="P73">
        <f t="shared" si="15"/>
        <v>2.27</v>
      </c>
      <c r="Q73" t="s">
        <v>41</v>
      </c>
      <c r="R73" t="s">
        <v>479</v>
      </c>
      <c r="S73" t="s">
        <v>25</v>
      </c>
      <c r="T73">
        <v>904028</v>
      </c>
      <c r="U73">
        <v>2.21</v>
      </c>
      <c r="V73" t="s">
        <v>64</v>
      </c>
      <c r="X73" t="s">
        <v>518</v>
      </c>
      <c r="Y73">
        <v>717057</v>
      </c>
      <c r="Z73" t="s">
        <v>481</v>
      </c>
      <c r="AA73">
        <v>109661</v>
      </c>
      <c r="AB73">
        <f t="shared" si="10"/>
        <v>2019</v>
      </c>
      <c r="AC73">
        <f t="shared" si="11"/>
        <v>8</v>
      </c>
      <c r="AD73" t="str">
        <f t="shared" si="12"/>
        <v>Q2</v>
      </c>
      <c r="AE73" t="str">
        <f t="shared" si="13"/>
        <v>FY19/20</v>
      </c>
      <c r="AF73" t="str">
        <f t="shared" si="14"/>
        <v>SOUTH</v>
      </c>
    </row>
    <row r="74" spans="1:32">
      <c r="A74" t="s">
        <v>377</v>
      </c>
      <c r="B74" t="s">
        <v>22</v>
      </c>
      <c r="C74" t="str">
        <f t="shared" si="8"/>
        <v>SPARES/OTHER</v>
      </c>
      <c r="D74" s="4">
        <v>43699</v>
      </c>
      <c r="E74" t="str">
        <f t="shared" si="9"/>
        <v>OTHERS</v>
      </c>
      <c r="F74">
        <v>14116545</v>
      </c>
      <c r="G74" s="19">
        <v>43699</v>
      </c>
      <c r="H74" t="s">
        <v>526</v>
      </c>
      <c r="I74" t="s">
        <v>527</v>
      </c>
      <c r="J74">
        <v>1</v>
      </c>
      <c r="K74">
        <v>1</v>
      </c>
      <c r="L74">
        <v>1890</v>
      </c>
      <c r="M74" t="s">
        <v>165</v>
      </c>
      <c r="N74">
        <v>1</v>
      </c>
      <c r="O74">
        <v>1890</v>
      </c>
      <c r="P74">
        <f t="shared" si="15"/>
        <v>1890</v>
      </c>
      <c r="Q74" t="s">
        <v>41</v>
      </c>
      <c r="R74" t="s">
        <v>468</v>
      </c>
      <c r="S74" t="s">
        <v>25</v>
      </c>
      <c r="T74">
        <v>904010</v>
      </c>
      <c r="U74">
        <v>1575.12</v>
      </c>
      <c r="V74" t="s">
        <v>64</v>
      </c>
      <c r="X74" t="s">
        <v>469</v>
      </c>
      <c r="Y74">
        <v>717896</v>
      </c>
      <c r="Z74" t="s">
        <v>470</v>
      </c>
      <c r="AA74">
        <v>109635</v>
      </c>
      <c r="AB74">
        <f t="shared" si="10"/>
        <v>2019</v>
      </c>
      <c r="AC74">
        <f t="shared" si="11"/>
        <v>8</v>
      </c>
      <c r="AD74" t="str">
        <f t="shared" si="12"/>
        <v>Q2</v>
      </c>
      <c r="AE74" t="str">
        <f t="shared" si="13"/>
        <v>FY19/20</v>
      </c>
      <c r="AF74" t="str">
        <f t="shared" si="14"/>
        <v>SOUTH</v>
      </c>
    </row>
    <row r="75" spans="1:32">
      <c r="A75" t="s">
        <v>377</v>
      </c>
      <c r="B75" t="s">
        <v>22</v>
      </c>
      <c r="C75" t="str">
        <f t="shared" si="8"/>
        <v>SPARES/OTHER</v>
      </c>
      <c r="D75" s="4">
        <v>43699</v>
      </c>
      <c r="E75" t="str">
        <f t="shared" si="9"/>
        <v>OTHERS</v>
      </c>
      <c r="F75">
        <v>14116545</v>
      </c>
      <c r="G75" s="19">
        <v>43699</v>
      </c>
      <c r="H75" t="s">
        <v>528</v>
      </c>
      <c r="I75" t="s">
        <v>529</v>
      </c>
      <c r="J75">
        <v>1</v>
      </c>
      <c r="K75">
        <v>1</v>
      </c>
      <c r="L75">
        <v>3560</v>
      </c>
      <c r="M75" t="s">
        <v>165</v>
      </c>
      <c r="N75">
        <v>1</v>
      </c>
      <c r="O75">
        <v>3560</v>
      </c>
      <c r="P75">
        <f t="shared" si="15"/>
        <v>3560</v>
      </c>
      <c r="Q75" t="s">
        <v>41</v>
      </c>
      <c r="R75" t="s">
        <v>468</v>
      </c>
      <c r="S75" t="s">
        <v>25</v>
      </c>
      <c r="T75">
        <v>904010</v>
      </c>
      <c r="U75">
        <v>2995.53</v>
      </c>
      <c r="V75" t="s">
        <v>64</v>
      </c>
      <c r="X75" t="s">
        <v>469</v>
      </c>
      <c r="Y75">
        <v>717896</v>
      </c>
      <c r="Z75" t="s">
        <v>470</v>
      </c>
      <c r="AA75">
        <v>109635</v>
      </c>
      <c r="AB75">
        <f t="shared" si="10"/>
        <v>2019</v>
      </c>
      <c r="AC75">
        <f t="shared" si="11"/>
        <v>8</v>
      </c>
      <c r="AD75" t="str">
        <f t="shared" si="12"/>
        <v>Q2</v>
      </c>
      <c r="AE75" t="str">
        <f t="shared" si="13"/>
        <v>FY19/20</v>
      </c>
      <c r="AF75" t="str">
        <f t="shared" si="14"/>
        <v>SOUTH</v>
      </c>
    </row>
    <row r="76" spans="1:32">
      <c r="A76" t="s">
        <v>377</v>
      </c>
      <c r="B76" t="s">
        <v>22</v>
      </c>
      <c r="C76" t="str">
        <f t="shared" si="8"/>
        <v>FEEDER</v>
      </c>
      <c r="D76" s="4">
        <v>43699</v>
      </c>
      <c r="E76" t="str">
        <f t="shared" si="9"/>
        <v>YAMAHA</v>
      </c>
      <c r="F76">
        <v>14116546</v>
      </c>
      <c r="G76" s="19">
        <v>43699</v>
      </c>
      <c r="H76" t="s">
        <v>72</v>
      </c>
      <c r="I76" t="s">
        <v>73</v>
      </c>
      <c r="J76">
        <v>1</v>
      </c>
      <c r="K76">
        <v>1</v>
      </c>
      <c r="L76">
        <v>4750</v>
      </c>
      <c r="M76" t="s">
        <v>36</v>
      </c>
      <c r="N76">
        <v>1.135</v>
      </c>
      <c r="O76">
        <v>5391.25</v>
      </c>
      <c r="P76">
        <f t="shared" si="15"/>
        <v>5391.25</v>
      </c>
      <c r="Q76" t="s">
        <v>41</v>
      </c>
      <c r="R76" t="s">
        <v>530</v>
      </c>
      <c r="S76" t="s">
        <v>25</v>
      </c>
      <c r="T76">
        <v>904032</v>
      </c>
      <c r="U76">
        <v>4448.8100000000004</v>
      </c>
      <c r="V76" t="s">
        <v>64</v>
      </c>
      <c r="X76" t="s">
        <v>531</v>
      </c>
      <c r="Y76">
        <v>717973</v>
      </c>
      <c r="Z76" t="s">
        <v>532</v>
      </c>
      <c r="AB76">
        <f t="shared" si="10"/>
        <v>2019</v>
      </c>
      <c r="AC76">
        <f t="shared" si="11"/>
        <v>8</v>
      </c>
      <c r="AD76" t="str">
        <f t="shared" si="12"/>
        <v>Q2</v>
      </c>
      <c r="AE76" t="str">
        <f t="shared" si="13"/>
        <v>FY19/20</v>
      </c>
      <c r="AF76" t="str">
        <f t="shared" si="14"/>
        <v>SOUTH</v>
      </c>
    </row>
    <row r="77" spans="1:32">
      <c r="A77" t="s">
        <v>377</v>
      </c>
      <c r="B77" t="s">
        <v>22</v>
      </c>
      <c r="C77" t="str">
        <f t="shared" si="8"/>
        <v>SPARES/OTHER</v>
      </c>
      <c r="D77" s="4">
        <v>43700</v>
      </c>
      <c r="E77" t="str">
        <f t="shared" si="9"/>
        <v>YAMAHA</v>
      </c>
      <c r="F77">
        <v>14116547</v>
      </c>
      <c r="G77" s="19">
        <v>43700</v>
      </c>
      <c r="H77" t="s">
        <v>533</v>
      </c>
      <c r="I77" t="s">
        <v>534</v>
      </c>
      <c r="J77">
        <v>1</v>
      </c>
      <c r="K77">
        <v>1</v>
      </c>
      <c r="L77">
        <v>14500</v>
      </c>
      <c r="M77" t="s">
        <v>36</v>
      </c>
      <c r="N77">
        <v>1.135</v>
      </c>
      <c r="O77">
        <v>16457.5</v>
      </c>
      <c r="P77">
        <f t="shared" si="15"/>
        <v>16457.5</v>
      </c>
      <c r="Q77" t="s">
        <v>41</v>
      </c>
      <c r="R77" t="s">
        <v>349</v>
      </c>
      <c r="S77" t="s">
        <v>25</v>
      </c>
      <c r="T77">
        <v>904034</v>
      </c>
      <c r="U77">
        <v>8295.4</v>
      </c>
      <c r="V77" t="s">
        <v>64</v>
      </c>
      <c r="X77" t="s">
        <v>535</v>
      </c>
      <c r="Y77">
        <v>718101</v>
      </c>
      <c r="Z77" t="s">
        <v>350</v>
      </c>
      <c r="AA77">
        <v>109679</v>
      </c>
      <c r="AB77">
        <f t="shared" si="10"/>
        <v>2019</v>
      </c>
      <c r="AC77">
        <f t="shared" si="11"/>
        <v>8</v>
      </c>
      <c r="AD77" t="str">
        <f t="shared" si="12"/>
        <v>Q2</v>
      </c>
      <c r="AE77" t="str">
        <f t="shared" si="13"/>
        <v>FY19/20</v>
      </c>
      <c r="AF77" t="str">
        <f t="shared" si="14"/>
        <v>SOUTH</v>
      </c>
    </row>
    <row r="78" spans="1:32">
      <c r="A78" t="s">
        <v>377</v>
      </c>
      <c r="B78" t="s">
        <v>22</v>
      </c>
      <c r="C78" t="str">
        <f t="shared" si="8"/>
        <v>SPARES/OTHER</v>
      </c>
      <c r="D78" s="4">
        <v>43700</v>
      </c>
      <c r="E78" t="str">
        <f t="shared" si="9"/>
        <v>YAMAHA</v>
      </c>
      <c r="F78">
        <v>14116547</v>
      </c>
      <c r="G78" s="19">
        <v>43700</v>
      </c>
      <c r="H78" t="s">
        <v>536</v>
      </c>
      <c r="I78" t="s">
        <v>537</v>
      </c>
      <c r="J78">
        <v>1</v>
      </c>
      <c r="K78">
        <v>1</v>
      </c>
      <c r="L78">
        <v>2572</v>
      </c>
      <c r="M78" t="s">
        <v>36</v>
      </c>
      <c r="N78">
        <v>1.135</v>
      </c>
      <c r="O78">
        <v>2919.22</v>
      </c>
      <c r="P78">
        <f t="shared" si="15"/>
        <v>2919.22</v>
      </c>
      <c r="Q78" t="s">
        <v>41</v>
      </c>
      <c r="R78" t="s">
        <v>349</v>
      </c>
      <c r="S78" t="s">
        <v>25</v>
      </c>
      <c r="T78">
        <v>904034</v>
      </c>
      <c r="U78">
        <v>1484.7</v>
      </c>
      <c r="V78" t="s">
        <v>64</v>
      </c>
      <c r="X78" t="s">
        <v>535</v>
      </c>
      <c r="Y78">
        <v>718101</v>
      </c>
      <c r="Z78" t="s">
        <v>350</v>
      </c>
      <c r="AA78">
        <v>109679</v>
      </c>
      <c r="AB78">
        <f t="shared" si="10"/>
        <v>2019</v>
      </c>
      <c r="AC78">
        <f t="shared" si="11"/>
        <v>8</v>
      </c>
      <c r="AD78" t="str">
        <f t="shared" si="12"/>
        <v>Q2</v>
      </c>
      <c r="AE78" t="str">
        <f t="shared" si="13"/>
        <v>FY19/20</v>
      </c>
      <c r="AF78" t="str">
        <f t="shared" si="14"/>
        <v>SOUTH</v>
      </c>
    </row>
    <row r="79" spans="1:32">
      <c r="A79" t="s">
        <v>377</v>
      </c>
      <c r="B79" t="s">
        <v>22</v>
      </c>
      <c r="C79" t="str">
        <f t="shared" si="8"/>
        <v>SPARES/OTHER</v>
      </c>
      <c r="D79" s="4">
        <v>43700</v>
      </c>
      <c r="E79" t="str">
        <f t="shared" si="9"/>
        <v>YAMAHA</v>
      </c>
      <c r="F79">
        <v>14116547</v>
      </c>
      <c r="G79" s="19">
        <v>43700</v>
      </c>
      <c r="H79" t="s">
        <v>538</v>
      </c>
      <c r="I79" t="s">
        <v>539</v>
      </c>
      <c r="J79">
        <v>5</v>
      </c>
      <c r="K79">
        <v>5</v>
      </c>
      <c r="L79">
        <v>2355</v>
      </c>
      <c r="M79" t="s">
        <v>36</v>
      </c>
      <c r="N79">
        <v>1.135</v>
      </c>
      <c r="O79">
        <v>2672.9250000000002</v>
      </c>
      <c r="P79">
        <f t="shared" si="15"/>
        <v>2672.9250000000002</v>
      </c>
      <c r="Q79" t="s">
        <v>41</v>
      </c>
      <c r="R79" t="s">
        <v>349</v>
      </c>
      <c r="S79" t="s">
        <v>25</v>
      </c>
      <c r="T79">
        <v>904034</v>
      </c>
      <c r="U79">
        <v>1359.75</v>
      </c>
      <c r="V79" t="s">
        <v>64</v>
      </c>
      <c r="X79" t="s">
        <v>535</v>
      </c>
      <c r="Y79">
        <v>718101</v>
      </c>
      <c r="Z79" t="s">
        <v>350</v>
      </c>
      <c r="AA79">
        <v>109679</v>
      </c>
      <c r="AB79">
        <f t="shared" si="10"/>
        <v>2019</v>
      </c>
      <c r="AC79">
        <f t="shared" si="11"/>
        <v>8</v>
      </c>
      <c r="AD79" t="str">
        <f t="shared" si="12"/>
        <v>Q2</v>
      </c>
      <c r="AE79" t="str">
        <f t="shared" si="13"/>
        <v>FY19/20</v>
      </c>
      <c r="AF79" t="str">
        <f t="shared" si="14"/>
        <v>SOUTH</v>
      </c>
    </row>
    <row r="80" spans="1:32">
      <c r="A80" t="s">
        <v>377</v>
      </c>
      <c r="B80" t="s">
        <v>22</v>
      </c>
      <c r="C80" t="str">
        <f t="shared" si="8"/>
        <v>SPARES/OTHER</v>
      </c>
      <c r="D80" s="4">
        <v>43700</v>
      </c>
      <c r="E80" t="str">
        <f t="shared" si="9"/>
        <v>YAMAHA</v>
      </c>
      <c r="F80">
        <v>14116548</v>
      </c>
      <c r="G80" s="19">
        <v>43700</v>
      </c>
      <c r="H80" t="s">
        <v>432</v>
      </c>
      <c r="I80" t="s">
        <v>433</v>
      </c>
      <c r="J80">
        <v>1</v>
      </c>
      <c r="K80">
        <v>1</v>
      </c>
      <c r="L80">
        <v>850</v>
      </c>
      <c r="M80" t="s">
        <v>36</v>
      </c>
      <c r="N80">
        <v>1.135</v>
      </c>
      <c r="O80">
        <v>964.75</v>
      </c>
      <c r="P80">
        <f t="shared" si="15"/>
        <v>964.75</v>
      </c>
      <c r="Q80" t="s">
        <v>41</v>
      </c>
      <c r="R80" t="s">
        <v>530</v>
      </c>
      <c r="S80" t="s">
        <v>25</v>
      </c>
      <c r="T80">
        <v>904035</v>
      </c>
      <c r="U80">
        <v>499.8</v>
      </c>
      <c r="V80" t="s">
        <v>64</v>
      </c>
      <c r="X80" t="s">
        <v>540</v>
      </c>
      <c r="Y80">
        <v>718106</v>
      </c>
      <c r="Z80" t="s">
        <v>532</v>
      </c>
      <c r="AA80">
        <v>109680</v>
      </c>
      <c r="AB80">
        <f t="shared" si="10"/>
        <v>2019</v>
      </c>
      <c r="AC80">
        <f t="shared" si="11"/>
        <v>8</v>
      </c>
      <c r="AD80" t="str">
        <f t="shared" si="12"/>
        <v>Q2</v>
      </c>
      <c r="AE80" t="str">
        <f t="shared" si="13"/>
        <v>FY19/20</v>
      </c>
      <c r="AF80" t="str">
        <f t="shared" si="14"/>
        <v>SOUTH</v>
      </c>
    </row>
    <row r="81" spans="1:32">
      <c r="A81" t="s">
        <v>377</v>
      </c>
      <c r="B81" t="s">
        <v>22</v>
      </c>
      <c r="C81" t="str">
        <f t="shared" si="8"/>
        <v>SPARES/OTHER</v>
      </c>
      <c r="D81" s="4">
        <v>43700</v>
      </c>
      <c r="E81" t="str">
        <f t="shared" si="9"/>
        <v>YAMAHA</v>
      </c>
      <c r="F81">
        <v>14116548</v>
      </c>
      <c r="G81" s="19">
        <v>43700</v>
      </c>
      <c r="H81" t="s">
        <v>541</v>
      </c>
      <c r="I81" t="s">
        <v>542</v>
      </c>
      <c r="J81">
        <v>1</v>
      </c>
      <c r="K81">
        <v>1</v>
      </c>
      <c r="L81">
        <v>1100</v>
      </c>
      <c r="M81" t="s">
        <v>36</v>
      </c>
      <c r="N81">
        <v>1.135</v>
      </c>
      <c r="O81">
        <v>1248.5</v>
      </c>
      <c r="P81">
        <f t="shared" si="15"/>
        <v>1248.5</v>
      </c>
      <c r="Q81" t="s">
        <v>41</v>
      </c>
      <c r="R81" t="s">
        <v>530</v>
      </c>
      <c r="S81" t="s">
        <v>25</v>
      </c>
      <c r="T81">
        <v>904035</v>
      </c>
      <c r="U81">
        <v>676.2</v>
      </c>
      <c r="V81" t="s">
        <v>64</v>
      </c>
      <c r="X81" t="s">
        <v>540</v>
      </c>
      <c r="Y81">
        <v>718106</v>
      </c>
      <c r="Z81" t="s">
        <v>532</v>
      </c>
      <c r="AA81">
        <v>109680</v>
      </c>
      <c r="AB81">
        <f t="shared" si="10"/>
        <v>2019</v>
      </c>
      <c r="AC81">
        <f t="shared" si="11"/>
        <v>8</v>
      </c>
      <c r="AD81" t="str">
        <f t="shared" si="12"/>
        <v>Q2</v>
      </c>
      <c r="AE81" t="str">
        <f t="shared" si="13"/>
        <v>FY19/20</v>
      </c>
      <c r="AF81" t="str">
        <f t="shared" si="14"/>
        <v>SOUTH</v>
      </c>
    </row>
    <row r="82" spans="1:32">
      <c r="A82" t="s">
        <v>377</v>
      </c>
      <c r="B82" t="s">
        <v>22</v>
      </c>
      <c r="C82" t="str">
        <f t="shared" si="8"/>
        <v>SPARES/OTHER</v>
      </c>
      <c r="D82" s="4">
        <v>43700</v>
      </c>
      <c r="E82" t="str">
        <f t="shared" si="9"/>
        <v>YAMAHA</v>
      </c>
      <c r="F82">
        <v>14116548</v>
      </c>
      <c r="G82" s="19">
        <v>43700</v>
      </c>
      <c r="H82" t="s">
        <v>543</v>
      </c>
      <c r="I82" t="s">
        <v>544</v>
      </c>
      <c r="J82">
        <v>1</v>
      </c>
      <c r="K82">
        <v>1</v>
      </c>
      <c r="L82">
        <v>160</v>
      </c>
      <c r="M82" t="s">
        <v>36</v>
      </c>
      <c r="N82">
        <v>1.135</v>
      </c>
      <c r="O82">
        <v>181.6</v>
      </c>
      <c r="P82">
        <f t="shared" si="15"/>
        <v>181.6</v>
      </c>
      <c r="Q82" t="s">
        <v>41</v>
      </c>
      <c r="R82" t="s">
        <v>530</v>
      </c>
      <c r="S82" t="s">
        <v>25</v>
      </c>
      <c r="T82">
        <v>904035</v>
      </c>
      <c r="U82">
        <v>88.2</v>
      </c>
      <c r="V82" t="s">
        <v>64</v>
      </c>
      <c r="X82" t="s">
        <v>540</v>
      </c>
      <c r="Y82">
        <v>718106</v>
      </c>
      <c r="Z82" t="s">
        <v>532</v>
      </c>
      <c r="AA82">
        <v>109680</v>
      </c>
      <c r="AB82">
        <f t="shared" si="10"/>
        <v>2019</v>
      </c>
      <c r="AC82">
        <f t="shared" si="11"/>
        <v>8</v>
      </c>
      <c r="AD82" t="str">
        <f t="shared" si="12"/>
        <v>Q2</v>
      </c>
      <c r="AE82" t="str">
        <f t="shared" si="13"/>
        <v>FY19/20</v>
      </c>
      <c r="AF82" t="str">
        <f t="shared" si="14"/>
        <v>SOUTH</v>
      </c>
    </row>
    <row r="83" spans="1:32">
      <c r="A83" t="s">
        <v>377</v>
      </c>
      <c r="B83" t="s">
        <v>22</v>
      </c>
      <c r="C83" t="str">
        <f t="shared" si="8"/>
        <v>SPARES/OTHER</v>
      </c>
      <c r="D83" s="4">
        <v>43700</v>
      </c>
      <c r="E83" t="str">
        <f t="shared" si="9"/>
        <v>YAMAHA</v>
      </c>
      <c r="F83">
        <v>14116548</v>
      </c>
      <c r="G83" s="19">
        <v>43700</v>
      </c>
      <c r="H83" t="s">
        <v>122</v>
      </c>
      <c r="I83" t="s">
        <v>123</v>
      </c>
      <c r="J83">
        <v>1</v>
      </c>
      <c r="K83">
        <v>1</v>
      </c>
      <c r="L83">
        <v>3390</v>
      </c>
      <c r="M83" t="s">
        <v>36</v>
      </c>
      <c r="N83">
        <v>1.135</v>
      </c>
      <c r="O83">
        <v>3847.65</v>
      </c>
      <c r="P83">
        <f t="shared" si="15"/>
        <v>3847.65</v>
      </c>
      <c r="Q83" t="s">
        <v>41</v>
      </c>
      <c r="R83" t="s">
        <v>530</v>
      </c>
      <c r="S83" t="s">
        <v>25</v>
      </c>
      <c r="T83">
        <v>904035</v>
      </c>
      <c r="U83">
        <v>1962.45</v>
      </c>
      <c r="V83" t="s">
        <v>64</v>
      </c>
      <c r="X83" t="s">
        <v>540</v>
      </c>
      <c r="Y83">
        <v>718106</v>
      </c>
      <c r="Z83" t="s">
        <v>532</v>
      </c>
      <c r="AA83">
        <v>109680</v>
      </c>
      <c r="AB83">
        <f t="shared" si="10"/>
        <v>2019</v>
      </c>
      <c r="AC83">
        <f t="shared" si="11"/>
        <v>8</v>
      </c>
      <c r="AD83" t="str">
        <f t="shared" si="12"/>
        <v>Q2</v>
      </c>
      <c r="AE83" t="str">
        <f t="shared" si="13"/>
        <v>FY19/20</v>
      </c>
      <c r="AF83" t="str">
        <f t="shared" si="14"/>
        <v>SOUTH</v>
      </c>
    </row>
    <row r="84" spans="1:32">
      <c r="A84" t="s">
        <v>377</v>
      </c>
      <c r="B84" t="s">
        <v>22</v>
      </c>
      <c r="C84" t="str">
        <f t="shared" si="8"/>
        <v>SPARES/OTHER</v>
      </c>
      <c r="D84" s="4">
        <v>43700</v>
      </c>
      <c r="E84" t="str">
        <f t="shared" si="9"/>
        <v>YAMAHA</v>
      </c>
      <c r="F84">
        <v>14116549</v>
      </c>
      <c r="G84" s="19">
        <v>43700</v>
      </c>
      <c r="H84" t="s">
        <v>137</v>
      </c>
      <c r="I84" t="s">
        <v>100</v>
      </c>
      <c r="J84">
        <v>1</v>
      </c>
      <c r="K84">
        <v>1</v>
      </c>
      <c r="L84">
        <v>270</v>
      </c>
      <c r="M84" t="s">
        <v>36</v>
      </c>
      <c r="N84">
        <v>1.135</v>
      </c>
      <c r="O84">
        <v>306.45</v>
      </c>
      <c r="P84">
        <f t="shared" si="15"/>
        <v>306.45</v>
      </c>
      <c r="Q84" t="s">
        <v>41</v>
      </c>
      <c r="R84" t="s">
        <v>545</v>
      </c>
      <c r="S84" t="s">
        <v>25</v>
      </c>
      <c r="T84">
        <v>904029</v>
      </c>
      <c r="U84">
        <v>154.35</v>
      </c>
      <c r="V84" t="s">
        <v>64</v>
      </c>
      <c r="X84" t="s">
        <v>546</v>
      </c>
      <c r="Y84">
        <v>718103</v>
      </c>
      <c r="Z84" t="s">
        <v>547</v>
      </c>
      <c r="AA84">
        <v>109681</v>
      </c>
      <c r="AB84">
        <f t="shared" si="10"/>
        <v>2019</v>
      </c>
      <c r="AC84">
        <f t="shared" si="11"/>
        <v>8</v>
      </c>
      <c r="AD84" t="str">
        <f t="shared" si="12"/>
        <v>Q2</v>
      </c>
      <c r="AE84" t="str">
        <f t="shared" si="13"/>
        <v>FY19/20</v>
      </c>
      <c r="AF84" t="str">
        <f t="shared" si="14"/>
        <v>SOUTH</v>
      </c>
    </row>
    <row r="85" spans="1:32">
      <c r="A85" t="s">
        <v>377</v>
      </c>
      <c r="B85" t="s">
        <v>22</v>
      </c>
      <c r="C85" t="str">
        <f t="shared" si="8"/>
        <v>SPARES/OTHER</v>
      </c>
      <c r="D85" s="4">
        <v>43700</v>
      </c>
      <c r="E85" t="str">
        <f t="shared" si="9"/>
        <v>YAMAHA</v>
      </c>
      <c r="F85">
        <v>14116549</v>
      </c>
      <c r="G85" s="19">
        <v>43700</v>
      </c>
      <c r="H85" t="s">
        <v>548</v>
      </c>
      <c r="I85" t="s">
        <v>513</v>
      </c>
      <c r="J85">
        <v>1</v>
      </c>
      <c r="K85">
        <v>1</v>
      </c>
      <c r="L85">
        <v>10</v>
      </c>
      <c r="M85" t="s">
        <v>36</v>
      </c>
      <c r="N85">
        <v>1.135</v>
      </c>
      <c r="O85">
        <v>11.35</v>
      </c>
      <c r="P85">
        <f t="shared" si="15"/>
        <v>11.35</v>
      </c>
      <c r="Q85" t="s">
        <v>41</v>
      </c>
      <c r="R85" t="s">
        <v>545</v>
      </c>
      <c r="S85" t="s">
        <v>25</v>
      </c>
      <c r="T85">
        <v>904029</v>
      </c>
      <c r="U85">
        <v>5</v>
      </c>
      <c r="V85" t="s">
        <v>64</v>
      </c>
      <c r="X85" t="s">
        <v>546</v>
      </c>
      <c r="Y85">
        <v>718103</v>
      </c>
      <c r="Z85" t="s">
        <v>547</v>
      </c>
      <c r="AA85">
        <v>109681</v>
      </c>
      <c r="AB85">
        <f t="shared" si="10"/>
        <v>2019</v>
      </c>
      <c r="AC85">
        <f t="shared" si="11"/>
        <v>8</v>
      </c>
      <c r="AD85" t="str">
        <f t="shared" si="12"/>
        <v>Q2</v>
      </c>
      <c r="AE85" t="str">
        <f t="shared" si="13"/>
        <v>FY19/20</v>
      </c>
      <c r="AF85" t="str">
        <f t="shared" si="14"/>
        <v>SOUTH</v>
      </c>
    </row>
    <row r="86" spans="1:32">
      <c r="A86" t="s">
        <v>377</v>
      </c>
      <c r="B86" t="s">
        <v>22</v>
      </c>
      <c r="C86" t="str">
        <f t="shared" si="8"/>
        <v>SPARES/OTHER</v>
      </c>
      <c r="D86" s="4">
        <v>43718</v>
      </c>
      <c r="E86" t="str">
        <f t="shared" si="9"/>
        <v>HELLER</v>
      </c>
      <c r="F86">
        <v>14116550</v>
      </c>
      <c r="G86" s="19">
        <v>43718</v>
      </c>
      <c r="H86" t="s">
        <v>247</v>
      </c>
      <c r="I86" t="s">
        <v>248</v>
      </c>
      <c r="J86">
        <v>2</v>
      </c>
      <c r="K86">
        <v>2</v>
      </c>
      <c r="L86">
        <v>16490</v>
      </c>
      <c r="M86" t="s">
        <v>165</v>
      </c>
      <c r="N86">
        <v>1</v>
      </c>
      <c r="O86">
        <v>16490</v>
      </c>
      <c r="P86">
        <f t="shared" si="15"/>
        <v>16490</v>
      </c>
      <c r="Q86" t="s">
        <v>41</v>
      </c>
      <c r="R86" t="s">
        <v>176</v>
      </c>
      <c r="S86" t="s">
        <v>25</v>
      </c>
      <c r="T86">
        <v>904039</v>
      </c>
      <c r="U86">
        <v>4785.1499999999996</v>
      </c>
      <c r="V86" t="s">
        <v>64</v>
      </c>
      <c r="X86" t="s">
        <v>549</v>
      </c>
      <c r="Y86">
        <v>720221</v>
      </c>
      <c r="AA86">
        <v>109707</v>
      </c>
      <c r="AB86">
        <f t="shared" si="10"/>
        <v>2019</v>
      </c>
      <c r="AC86">
        <f t="shared" si="11"/>
        <v>9</v>
      </c>
      <c r="AD86" t="str">
        <f t="shared" si="12"/>
        <v>Q2</v>
      </c>
      <c r="AE86" t="str">
        <f t="shared" si="13"/>
        <v>FY19/20</v>
      </c>
      <c r="AF86" t="str">
        <f t="shared" si="14"/>
        <v>SOUTH</v>
      </c>
    </row>
    <row r="87" spans="1:32">
      <c r="A87" t="s">
        <v>377</v>
      </c>
      <c r="B87" t="s">
        <v>22</v>
      </c>
      <c r="C87" t="str">
        <f t="shared" si="8"/>
        <v>SPARES/OTHER</v>
      </c>
      <c r="D87" s="4">
        <v>43718</v>
      </c>
      <c r="E87" t="str">
        <f t="shared" si="9"/>
        <v>HELLER</v>
      </c>
      <c r="F87">
        <v>14116550</v>
      </c>
      <c r="G87" s="19">
        <v>43718</v>
      </c>
      <c r="H87" t="s">
        <v>249</v>
      </c>
      <c r="I87" t="s">
        <v>250</v>
      </c>
      <c r="J87">
        <v>2</v>
      </c>
      <c r="K87">
        <v>2</v>
      </c>
      <c r="L87">
        <v>388</v>
      </c>
      <c r="M87" t="s">
        <v>165</v>
      </c>
      <c r="N87">
        <v>1</v>
      </c>
      <c r="O87">
        <v>388</v>
      </c>
      <c r="P87">
        <f t="shared" si="15"/>
        <v>388</v>
      </c>
      <c r="Q87" t="s">
        <v>41</v>
      </c>
      <c r="R87" t="s">
        <v>176</v>
      </c>
      <c r="S87" t="s">
        <v>25</v>
      </c>
      <c r="T87">
        <v>904039</v>
      </c>
      <c r="U87">
        <v>129.21</v>
      </c>
      <c r="V87" t="s">
        <v>64</v>
      </c>
      <c r="X87" t="s">
        <v>549</v>
      </c>
      <c r="Y87">
        <v>720221</v>
      </c>
      <c r="AA87">
        <v>109707</v>
      </c>
      <c r="AB87">
        <f t="shared" si="10"/>
        <v>2019</v>
      </c>
      <c r="AC87">
        <f t="shared" si="11"/>
        <v>9</v>
      </c>
      <c r="AD87" t="str">
        <f t="shared" si="12"/>
        <v>Q2</v>
      </c>
      <c r="AE87" t="str">
        <f t="shared" si="13"/>
        <v>FY19/20</v>
      </c>
      <c r="AF87" t="str">
        <f t="shared" si="14"/>
        <v>SOUTH</v>
      </c>
    </row>
    <row r="88" spans="1:32">
      <c r="A88" t="s">
        <v>377</v>
      </c>
      <c r="B88" t="s">
        <v>22</v>
      </c>
      <c r="C88" t="str">
        <f t="shared" si="8"/>
        <v>FEEDER</v>
      </c>
      <c r="D88" s="4">
        <v>43720</v>
      </c>
      <c r="E88" t="str">
        <f t="shared" si="9"/>
        <v>YAMAHA</v>
      </c>
      <c r="F88">
        <v>14116551</v>
      </c>
      <c r="G88" s="19">
        <v>43720</v>
      </c>
      <c r="H88" t="s">
        <v>72</v>
      </c>
      <c r="I88" t="s">
        <v>73</v>
      </c>
      <c r="J88">
        <v>2</v>
      </c>
      <c r="K88">
        <v>2</v>
      </c>
      <c r="L88">
        <v>140000</v>
      </c>
      <c r="M88" t="s">
        <v>26</v>
      </c>
      <c r="N88">
        <v>7.5200000000000003E-2</v>
      </c>
      <c r="O88">
        <v>10528</v>
      </c>
      <c r="P88">
        <f t="shared" si="15"/>
        <v>10528</v>
      </c>
      <c r="Q88" t="s">
        <v>41</v>
      </c>
      <c r="R88" t="s">
        <v>552</v>
      </c>
      <c r="S88" t="s">
        <v>25</v>
      </c>
      <c r="T88">
        <v>904042</v>
      </c>
      <c r="U88">
        <v>8581.4</v>
      </c>
      <c r="V88" t="s">
        <v>64</v>
      </c>
      <c r="X88" t="s">
        <v>553</v>
      </c>
      <c r="Y88">
        <v>720644</v>
      </c>
      <c r="Z88" t="s">
        <v>554</v>
      </c>
      <c r="AB88">
        <f t="shared" si="10"/>
        <v>2019</v>
      </c>
      <c r="AC88">
        <f t="shared" si="11"/>
        <v>9</v>
      </c>
      <c r="AD88" t="str">
        <f t="shared" si="12"/>
        <v>Q2</v>
      </c>
      <c r="AE88" t="str">
        <f t="shared" si="13"/>
        <v>FY19/20</v>
      </c>
      <c r="AF88" t="str">
        <f t="shared" si="14"/>
        <v>SOUTH</v>
      </c>
    </row>
    <row r="89" spans="1:32">
      <c r="A89" t="s">
        <v>377</v>
      </c>
      <c r="B89" t="s">
        <v>22</v>
      </c>
      <c r="C89" t="str">
        <f t="shared" si="8"/>
        <v>FEEDER</v>
      </c>
      <c r="D89" s="4">
        <v>43720</v>
      </c>
      <c r="E89" t="str">
        <f t="shared" si="9"/>
        <v>YAMAHA</v>
      </c>
      <c r="F89">
        <v>14116551</v>
      </c>
      <c r="G89" s="19">
        <v>43720</v>
      </c>
      <c r="H89" t="s">
        <v>74</v>
      </c>
      <c r="I89" t="s">
        <v>75</v>
      </c>
      <c r="J89">
        <v>2</v>
      </c>
      <c r="K89">
        <v>2</v>
      </c>
      <c r="L89">
        <v>186482</v>
      </c>
      <c r="M89" t="s">
        <v>26</v>
      </c>
      <c r="N89">
        <v>7.5200000000000003E-2</v>
      </c>
      <c r="O89">
        <v>14023.446400000001</v>
      </c>
      <c r="P89">
        <f t="shared" si="15"/>
        <v>14023.446400000001</v>
      </c>
      <c r="Q89" t="s">
        <v>41</v>
      </c>
      <c r="R89" t="s">
        <v>552</v>
      </c>
      <c r="S89" t="s">
        <v>25</v>
      </c>
      <c r="T89">
        <v>904042</v>
      </c>
      <c r="U89">
        <v>10572.32</v>
      </c>
      <c r="V89" t="s">
        <v>64</v>
      </c>
      <c r="X89" t="s">
        <v>553</v>
      </c>
      <c r="Y89">
        <v>720644</v>
      </c>
      <c r="Z89" t="s">
        <v>554</v>
      </c>
      <c r="AB89">
        <f t="shared" si="10"/>
        <v>2019</v>
      </c>
      <c r="AC89">
        <f t="shared" si="11"/>
        <v>9</v>
      </c>
      <c r="AD89" t="str">
        <f t="shared" si="12"/>
        <v>Q2</v>
      </c>
      <c r="AE89" t="str">
        <f t="shared" si="13"/>
        <v>FY19/20</v>
      </c>
      <c r="AF89" t="str">
        <f t="shared" si="14"/>
        <v>SOUTH</v>
      </c>
    </row>
    <row r="90" spans="1:32">
      <c r="A90" t="s">
        <v>377</v>
      </c>
      <c r="B90" t="s">
        <v>22</v>
      </c>
      <c r="C90" t="str">
        <f t="shared" si="8"/>
        <v>SPARES/OTHER</v>
      </c>
      <c r="D90" s="4">
        <v>43731</v>
      </c>
      <c r="E90" t="str">
        <f t="shared" si="9"/>
        <v>OTHERS</v>
      </c>
      <c r="F90">
        <v>14116552</v>
      </c>
      <c r="G90" s="19">
        <v>43731</v>
      </c>
      <c r="H90" t="s">
        <v>555</v>
      </c>
      <c r="I90" t="s">
        <v>556</v>
      </c>
      <c r="J90">
        <v>6</v>
      </c>
      <c r="K90">
        <v>6</v>
      </c>
      <c r="L90">
        <v>5160</v>
      </c>
      <c r="M90" t="s">
        <v>165</v>
      </c>
      <c r="N90">
        <v>1</v>
      </c>
      <c r="O90">
        <v>5160</v>
      </c>
      <c r="P90">
        <f t="shared" si="15"/>
        <v>5160</v>
      </c>
      <c r="Q90" t="s">
        <v>41</v>
      </c>
      <c r="R90" t="s">
        <v>557</v>
      </c>
      <c r="S90" t="s">
        <v>25</v>
      </c>
      <c r="T90">
        <v>904038</v>
      </c>
      <c r="U90">
        <v>4050</v>
      </c>
      <c r="V90" t="s">
        <v>64</v>
      </c>
      <c r="X90" t="s">
        <v>558</v>
      </c>
      <c r="Y90">
        <v>721928</v>
      </c>
      <c r="AA90">
        <v>109696</v>
      </c>
      <c r="AB90">
        <f t="shared" si="10"/>
        <v>2019</v>
      </c>
      <c r="AC90">
        <f t="shared" si="11"/>
        <v>9</v>
      </c>
      <c r="AD90" t="str">
        <f t="shared" si="12"/>
        <v>Q2</v>
      </c>
      <c r="AE90" t="str">
        <f t="shared" si="13"/>
        <v>FY19/20</v>
      </c>
      <c r="AF90" t="str">
        <f t="shared" si="14"/>
        <v>SOUTH</v>
      </c>
    </row>
    <row r="91" spans="1:32">
      <c r="A91" t="s">
        <v>377</v>
      </c>
      <c r="B91" t="s">
        <v>22</v>
      </c>
      <c r="C91" t="str">
        <f t="shared" si="8"/>
        <v>SPARES/OTHER</v>
      </c>
      <c r="D91" s="4">
        <v>43731</v>
      </c>
      <c r="E91" t="str">
        <f t="shared" si="9"/>
        <v>OTHERS</v>
      </c>
      <c r="F91">
        <v>14116552</v>
      </c>
      <c r="G91" s="19">
        <v>43731</v>
      </c>
      <c r="H91" t="s">
        <v>559</v>
      </c>
      <c r="I91" t="s">
        <v>560</v>
      </c>
      <c r="J91">
        <v>6</v>
      </c>
      <c r="K91">
        <v>6</v>
      </c>
      <c r="L91">
        <v>4860</v>
      </c>
      <c r="M91" t="s">
        <v>165</v>
      </c>
      <c r="N91">
        <v>1</v>
      </c>
      <c r="O91">
        <v>4860</v>
      </c>
      <c r="P91">
        <f t="shared" si="15"/>
        <v>4860</v>
      </c>
      <c r="Q91" t="s">
        <v>41</v>
      </c>
      <c r="R91" t="s">
        <v>557</v>
      </c>
      <c r="S91" t="s">
        <v>25</v>
      </c>
      <c r="T91">
        <v>904038</v>
      </c>
      <c r="U91">
        <v>3816</v>
      </c>
      <c r="V91" t="s">
        <v>64</v>
      </c>
      <c r="X91" t="s">
        <v>558</v>
      </c>
      <c r="Y91">
        <v>721928</v>
      </c>
      <c r="AA91">
        <v>109696</v>
      </c>
      <c r="AB91">
        <f t="shared" si="10"/>
        <v>2019</v>
      </c>
      <c r="AC91">
        <f t="shared" si="11"/>
        <v>9</v>
      </c>
      <c r="AD91" t="str">
        <f t="shared" si="12"/>
        <v>Q2</v>
      </c>
      <c r="AE91" t="str">
        <f t="shared" si="13"/>
        <v>FY19/20</v>
      </c>
      <c r="AF91" t="str">
        <f t="shared" si="14"/>
        <v>SOUTH</v>
      </c>
    </row>
    <row r="92" spans="1:32">
      <c r="A92" t="s">
        <v>377</v>
      </c>
      <c r="B92" t="s">
        <v>22</v>
      </c>
      <c r="C92" t="str">
        <f t="shared" si="8"/>
        <v>SPARES/OTHER</v>
      </c>
      <c r="D92" s="4">
        <v>43731</v>
      </c>
      <c r="E92" t="str">
        <f t="shared" si="9"/>
        <v>YAMAHA</v>
      </c>
      <c r="F92">
        <v>14116553</v>
      </c>
      <c r="G92" s="19">
        <v>43731</v>
      </c>
      <c r="H92" t="s">
        <v>561</v>
      </c>
      <c r="I92" t="s">
        <v>522</v>
      </c>
      <c r="J92">
        <v>1</v>
      </c>
      <c r="K92">
        <v>1</v>
      </c>
      <c r="L92">
        <v>290</v>
      </c>
      <c r="M92" t="s">
        <v>36</v>
      </c>
      <c r="N92">
        <v>1.095</v>
      </c>
      <c r="O92">
        <v>317.55</v>
      </c>
      <c r="P92">
        <f t="shared" si="15"/>
        <v>317.55</v>
      </c>
      <c r="Q92" t="s">
        <v>41</v>
      </c>
      <c r="R92" t="s">
        <v>479</v>
      </c>
      <c r="S92" t="s">
        <v>25</v>
      </c>
      <c r="T92">
        <v>904037</v>
      </c>
      <c r="U92">
        <v>248.16</v>
      </c>
      <c r="V92" t="s">
        <v>64</v>
      </c>
      <c r="X92" t="s">
        <v>562</v>
      </c>
      <c r="Y92">
        <v>721949</v>
      </c>
      <c r="Z92" t="s">
        <v>481</v>
      </c>
      <c r="AA92">
        <v>109698</v>
      </c>
      <c r="AB92">
        <f t="shared" si="10"/>
        <v>2019</v>
      </c>
      <c r="AC92">
        <f t="shared" si="11"/>
        <v>9</v>
      </c>
      <c r="AD92" t="str">
        <f t="shared" si="12"/>
        <v>Q2</v>
      </c>
      <c r="AE92" t="str">
        <f t="shared" si="13"/>
        <v>FY19/20</v>
      </c>
      <c r="AF92" t="str">
        <f t="shared" si="14"/>
        <v>SOUTH</v>
      </c>
    </row>
    <row r="93" spans="1:32">
      <c r="A93" t="s">
        <v>377</v>
      </c>
      <c r="B93" t="s">
        <v>22</v>
      </c>
      <c r="C93" t="str">
        <f t="shared" si="8"/>
        <v>SPARES/OTHER</v>
      </c>
      <c r="D93" s="4">
        <v>43731</v>
      </c>
      <c r="E93" t="str">
        <f t="shared" si="9"/>
        <v>YAMAHA</v>
      </c>
      <c r="F93">
        <v>14116553</v>
      </c>
      <c r="G93" s="19">
        <v>43731</v>
      </c>
      <c r="H93" t="s">
        <v>403</v>
      </c>
      <c r="I93" t="s">
        <v>404</v>
      </c>
      <c r="J93">
        <v>1</v>
      </c>
      <c r="K93">
        <v>1</v>
      </c>
      <c r="L93">
        <v>32</v>
      </c>
      <c r="M93" t="s">
        <v>36</v>
      </c>
      <c r="N93">
        <v>1.095</v>
      </c>
      <c r="O93">
        <v>35.04</v>
      </c>
      <c r="P93">
        <f t="shared" si="15"/>
        <v>35.04</v>
      </c>
      <c r="Q93" t="s">
        <v>41</v>
      </c>
      <c r="R93" t="s">
        <v>479</v>
      </c>
      <c r="S93" t="s">
        <v>25</v>
      </c>
      <c r="T93">
        <v>904037</v>
      </c>
      <c r="U93">
        <v>27.07</v>
      </c>
      <c r="V93" t="s">
        <v>64</v>
      </c>
      <c r="X93" t="s">
        <v>562</v>
      </c>
      <c r="Y93">
        <v>721949</v>
      </c>
      <c r="Z93" t="s">
        <v>481</v>
      </c>
      <c r="AA93">
        <v>109698</v>
      </c>
      <c r="AB93">
        <f t="shared" si="10"/>
        <v>2019</v>
      </c>
      <c r="AC93">
        <f t="shared" si="11"/>
        <v>9</v>
      </c>
      <c r="AD93" t="str">
        <f t="shared" si="12"/>
        <v>Q2</v>
      </c>
      <c r="AE93" t="str">
        <f t="shared" si="13"/>
        <v>FY19/20</v>
      </c>
      <c r="AF93" t="str">
        <f t="shared" si="14"/>
        <v>SOUTH</v>
      </c>
    </row>
    <row r="94" spans="1:32">
      <c r="A94" t="s">
        <v>377</v>
      </c>
      <c r="B94" t="s">
        <v>22</v>
      </c>
      <c r="C94" t="str">
        <f t="shared" si="8"/>
        <v>FEEDER</v>
      </c>
      <c r="D94" s="4">
        <v>43731</v>
      </c>
      <c r="E94" t="str">
        <f t="shared" si="9"/>
        <v>YAMAHA</v>
      </c>
      <c r="F94">
        <v>14116554</v>
      </c>
      <c r="G94" s="19">
        <v>43731</v>
      </c>
      <c r="H94" t="s">
        <v>462</v>
      </c>
      <c r="I94" t="s">
        <v>38</v>
      </c>
      <c r="J94">
        <v>75</v>
      </c>
      <c r="K94">
        <v>75</v>
      </c>
      <c r="L94">
        <v>3225000</v>
      </c>
      <c r="M94" t="s">
        <v>26</v>
      </c>
      <c r="N94">
        <v>7.5200000000000003E-2</v>
      </c>
      <c r="O94">
        <v>242520</v>
      </c>
      <c r="P94">
        <f t="shared" si="15"/>
        <v>242520</v>
      </c>
      <c r="Q94" t="s">
        <v>41</v>
      </c>
      <c r="R94" t="s">
        <v>563</v>
      </c>
      <c r="S94" t="s">
        <v>25</v>
      </c>
      <c r="T94">
        <v>904046</v>
      </c>
      <c r="U94">
        <v>0</v>
      </c>
      <c r="V94" t="s">
        <v>64</v>
      </c>
      <c r="X94" t="s">
        <v>564</v>
      </c>
      <c r="Y94">
        <v>721958</v>
      </c>
      <c r="Z94" t="s">
        <v>565</v>
      </c>
      <c r="AB94">
        <f t="shared" si="10"/>
        <v>2019</v>
      </c>
      <c r="AC94">
        <f t="shared" si="11"/>
        <v>9</v>
      </c>
      <c r="AD94" t="str">
        <f t="shared" si="12"/>
        <v>Q2</v>
      </c>
      <c r="AE94" t="str">
        <f t="shared" si="13"/>
        <v>FY19/20</v>
      </c>
      <c r="AF94" t="str">
        <f t="shared" si="14"/>
        <v>SOUTH</v>
      </c>
    </row>
    <row r="95" spans="1:32">
      <c r="A95" t="s">
        <v>377</v>
      </c>
      <c r="B95" t="s">
        <v>22</v>
      </c>
      <c r="C95" t="str">
        <f t="shared" si="8"/>
        <v>FEEDER</v>
      </c>
      <c r="D95" s="4">
        <v>43731</v>
      </c>
      <c r="E95" t="str">
        <f t="shared" si="9"/>
        <v>YAMAHA</v>
      </c>
      <c r="F95">
        <v>14116554</v>
      </c>
      <c r="G95" s="19">
        <v>43731</v>
      </c>
      <c r="H95" t="s">
        <v>566</v>
      </c>
      <c r="I95" t="s">
        <v>71</v>
      </c>
      <c r="J95">
        <v>10</v>
      </c>
      <c r="K95">
        <v>10</v>
      </c>
      <c r="L95">
        <v>631000</v>
      </c>
      <c r="M95" t="s">
        <v>26</v>
      </c>
      <c r="N95">
        <v>7.5200000000000003E-2</v>
      </c>
      <c r="O95">
        <v>47451.199999999997</v>
      </c>
      <c r="P95">
        <f t="shared" si="15"/>
        <v>47451.199999999997</v>
      </c>
      <c r="Q95" t="s">
        <v>41</v>
      </c>
      <c r="R95" t="s">
        <v>563</v>
      </c>
      <c r="S95" t="s">
        <v>25</v>
      </c>
      <c r="T95">
        <v>904046</v>
      </c>
      <c r="U95">
        <v>0</v>
      </c>
      <c r="V95" t="s">
        <v>64</v>
      </c>
      <c r="X95" t="s">
        <v>564</v>
      </c>
      <c r="Y95">
        <v>721958</v>
      </c>
      <c r="Z95" t="s">
        <v>565</v>
      </c>
      <c r="AB95">
        <f t="shared" si="10"/>
        <v>2019</v>
      </c>
      <c r="AC95">
        <f t="shared" si="11"/>
        <v>9</v>
      </c>
      <c r="AD95" t="str">
        <f t="shared" si="12"/>
        <v>Q2</v>
      </c>
      <c r="AE95" t="str">
        <f t="shared" si="13"/>
        <v>FY19/20</v>
      </c>
      <c r="AF95" t="str">
        <f t="shared" si="14"/>
        <v>SOUTH</v>
      </c>
    </row>
    <row r="96" spans="1:32">
      <c r="A96" t="s">
        <v>377</v>
      </c>
      <c r="B96" t="s">
        <v>22</v>
      </c>
      <c r="C96" t="str">
        <f t="shared" si="8"/>
        <v>FEEDER</v>
      </c>
      <c r="D96" s="4">
        <v>43731</v>
      </c>
      <c r="E96" t="str">
        <f t="shared" si="9"/>
        <v>YAMAHA</v>
      </c>
      <c r="F96">
        <v>14116554</v>
      </c>
      <c r="G96" s="19">
        <v>43731</v>
      </c>
      <c r="H96" t="s">
        <v>488</v>
      </c>
      <c r="I96" t="s">
        <v>73</v>
      </c>
      <c r="J96">
        <v>2</v>
      </c>
      <c r="K96">
        <v>2</v>
      </c>
      <c r="L96">
        <v>144000</v>
      </c>
      <c r="M96" t="s">
        <v>26</v>
      </c>
      <c r="N96">
        <v>7.5200000000000003E-2</v>
      </c>
      <c r="O96">
        <v>10828.8</v>
      </c>
      <c r="P96">
        <f t="shared" si="15"/>
        <v>10828.8</v>
      </c>
      <c r="Q96" t="s">
        <v>41</v>
      </c>
      <c r="R96" t="s">
        <v>563</v>
      </c>
      <c r="S96" t="s">
        <v>25</v>
      </c>
      <c r="T96">
        <v>904046</v>
      </c>
      <c r="U96">
        <v>0</v>
      </c>
      <c r="V96" t="s">
        <v>64</v>
      </c>
      <c r="X96" t="s">
        <v>564</v>
      </c>
      <c r="Y96">
        <v>721958</v>
      </c>
      <c r="Z96" t="s">
        <v>565</v>
      </c>
      <c r="AB96">
        <f t="shared" si="10"/>
        <v>2019</v>
      </c>
      <c r="AC96">
        <f t="shared" si="11"/>
        <v>9</v>
      </c>
      <c r="AD96" t="str">
        <f t="shared" si="12"/>
        <v>Q2</v>
      </c>
      <c r="AE96" t="str">
        <f t="shared" si="13"/>
        <v>FY19/20</v>
      </c>
      <c r="AF96" t="str">
        <f t="shared" si="14"/>
        <v>SOUTH</v>
      </c>
    </row>
    <row r="97" spans="1:32">
      <c r="A97" t="s">
        <v>377</v>
      </c>
      <c r="B97" t="s">
        <v>22</v>
      </c>
      <c r="C97" t="str">
        <f t="shared" si="8"/>
        <v>FEEDER</v>
      </c>
      <c r="D97" s="4">
        <v>43731</v>
      </c>
      <c r="E97" t="str">
        <f t="shared" si="9"/>
        <v>YAMAHA</v>
      </c>
      <c r="F97">
        <v>14116554</v>
      </c>
      <c r="G97" s="19">
        <v>43731</v>
      </c>
      <c r="H97" t="s">
        <v>494</v>
      </c>
      <c r="I97" t="s">
        <v>75</v>
      </c>
      <c r="J97">
        <v>1</v>
      </c>
      <c r="K97">
        <v>1</v>
      </c>
      <c r="L97">
        <v>90000</v>
      </c>
      <c r="M97" t="s">
        <v>26</v>
      </c>
      <c r="N97">
        <v>7.5200000000000003E-2</v>
      </c>
      <c r="O97">
        <v>6768</v>
      </c>
      <c r="P97">
        <f t="shared" si="15"/>
        <v>6768</v>
      </c>
      <c r="Q97" t="s">
        <v>41</v>
      </c>
      <c r="R97" t="s">
        <v>563</v>
      </c>
      <c r="S97" t="s">
        <v>25</v>
      </c>
      <c r="T97">
        <v>904046</v>
      </c>
      <c r="U97">
        <v>0</v>
      </c>
      <c r="V97" t="s">
        <v>64</v>
      </c>
      <c r="X97" t="s">
        <v>564</v>
      </c>
      <c r="Y97">
        <v>721958</v>
      </c>
      <c r="Z97" t="s">
        <v>565</v>
      </c>
      <c r="AB97">
        <f t="shared" si="10"/>
        <v>2019</v>
      </c>
      <c r="AC97">
        <f t="shared" si="11"/>
        <v>9</v>
      </c>
      <c r="AD97" t="str">
        <f t="shared" si="12"/>
        <v>Q2</v>
      </c>
      <c r="AE97" t="str">
        <f t="shared" si="13"/>
        <v>FY19/20</v>
      </c>
      <c r="AF97" t="str">
        <f t="shared" si="14"/>
        <v>SOUTH</v>
      </c>
    </row>
    <row r="98" spans="1:32">
      <c r="A98" t="s">
        <v>377</v>
      </c>
      <c r="B98" t="s">
        <v>22</v>
      </c>
      <c r="C98" t="str">
        <f t="shared" si="8"/>
        <v>FEEDER</v>
      </c>
      <c r="D98" s="4">
        <v>43731</v>
      </c>
      <c r="E98" t="str">
        <f t="shared" si="9"/>
        <v>YAMAHA</v>
      </c>
      <c r="F98">
        <v>14116554</v>
      </c>
      <c r="G98" s="19">
        <v>43731</v>
      </c>
      <c r="H98" t="s">
        <v>458</v>
      </c>
      <c r="I98" t="s">
        <v>354</v>
      </c>
      <c r="J98">
        <v>1</v>
      </c>
      <c r="K98">
        <v>1</v>
      </c>
      <c r="L98">
        <v>110000</v>
      </c>
      <c r="M98" t="s">
        <v>26</v>
      </c>
      <c r="N98">
        <v>7.5200000000000003E-2</v>
      </c>
      <c r="O98">
        <v>8272</v>
      </c>
      <c r="P98">
        <f t="shared" si="15"/>
        <v>8272</v>
      </c>
      <c r="Q98" t="s">
        <v>41</v>
      </c>
      <c r="R98" t="s">
        <v>563</v>
      </c>
      <c r="S98" t="s">
        <v>25</v>
      </c>
      <c r="T98">
        <v>904046</v>
      </c>
      <c r="U98">
        <v>0</v>
      </c>
      <c r="V98" t="s">
        <v>64</v>
      </c>
      <c r="X98" t="s">
        <v>564</v>
      </c>
      <c r="Y98">
        <v>721958</v>
      </c>
      <c r="Z98" t="s">
        <v>565</v>
      </c>
      <c r="AB98">
        <f t="shared" si="10"/>
        <v>2019</v>
      </c>
      <c r="AC98">
        <f t="shared" si="11"/>
        <v>9</v>
      </c>
      <c r="AD98" t="str">
        <f t="shared" si="12"/>
        <v>Q2</v>
      </c>
      <c r="AE98" t="str">
        <f t="shared" si="13"/>
        <v>FY19/20</v>
      </c>
      <c r="AF98" t="str">
        <f t="shared" si="14"/>
        <v>SOUTH</v>
      </c>
    </row>
    <row r="99" spans="1:32">
      <c r="A99" t="s">
        <v>377</v>
      </c>
      <c r="B99" t="s">
        <v>22</v>
      </c>
      <c r="C99" t="str">
        <f t="shared" si="8"/>
        <v>FEEDER</v>
      </c>
      <c r="D99" s="4">
        <v>43733</v>
      </c>
      <c r="E99" t="str">
        <f t="shared" si="9"/>
        <v>YAMAHA</v>
      </c>
      <c r="F99">
        <v>14116555</v>
      </c>
      <c r="G99" s="19">
        <v>43733</v>
      </c>
      <c r="H99" t="s">
        <v>72</v>
      </c>
      <c r="I99" t="s">
        <v>73</v>
      </c>
      <c r="J99">
        <v>2</v>
      </c>
      <c r="K99">
        <v>2</v>
      </c>
      <c r="L99">
        <v>9600</v>
      </c>
      <c r="M99" t="s">
        <v>36</v>
      </c>
      <c r="N99">
        <v>1.095</v>
      </c>
      <c r="O99">
        <v>10512</v>
      </c>
      <c r="P99">
        <f t="shared" si="15"/>
        <v>10512</v>
      </c>
      <c r="Q99" t="s">
        <v>41</v>
      </c>
      <c r="R99" t="s">
        <v>567</v>
      </c>
      <c r="S99" t="s">
        <v>25</v>
      </c>
      <c r="T99">
        <v>904033</v>
      </c>
      <c r="U99">
        <v>8689.23</v>
      </c>
      <c r="V99" t="s">
        <v>64</v>
      </c>
      <c r="X99" t="s">
        <v>568</v>
      </c>
      <c r="Y99">
        <v>722350</v>
      </c>
      <c r="Z99" t="s">
        <v>569</v>
      </c>
      <c r="AB99">
        <f t="shared" si="10"/>
        <v>2019</v>
      </c>
      <c r="AC99">
        <f t="shared" si="11"/>
        <v>9</v>
      </c>
      <c r="AD99" t="str">
        <f t="shared" si="12"/>
        <v>Q2</v>
      </c>
      <c r="AE99" t="str">
        <f t="shared" si="13"/>
        <v>FY19/20</v>
      </c>
      <c r="AF99" t="str">
        <f t="shared" si="14"/>
        <v>SOUTH</v>
      </c>
    </row>
    <row r="100" spans="1:32">
      <c r="A100" t="s">
        <v>377</v>
      </c>
      <c r="B100" t="s">
        <v>22</v>
      </c>
      <c r="C100" t="str">
        <f t="shared" si="8"/>
        <v>CONTRACT_FEE</v>
      </c>
      <c r="D100" s="4">
        <v>43737</v>
      </c>
      <c r="E100" t="str">
        <f t="shared" si="9"/>
        <v>YAMAHA</v>
      </c>
      <c r="F100">
        <v>13113110</v>
      </c>
      <c r="G100" s="19">
        <v>43737</v>
      </c>
      <c r="H100" t="s">
        <v>197</v>
      </c>
      <c r="I100" t="s">
        <v>153</v>
      </c>
      <c r="J100">
        <v>1</v>
      </c>
      <c r="K100">
        <v>1</v>
      </c>
      <c r="L100">
        <v>57750</v>
      </c>
      <c r="M100" t="s">
        <v>165</v>
      </c>
      <c r="N100">
        <v>1</v>
      </c>
      <c r="O100">
        <v>57750</v>
      </c>
      <c r="P100">
        <f t="shared" si="15"/>
        <v>57750</v>
      </c>
      <c r="Q100" t="s">
        <v>41</v>
      </c>
      <c r="R100" t="s">
        <v>176</v>
      </c>
      <c r="S100" t="s">
        <v>25</v>
      </c>
      <c r="T100">
        <v>904049</v>
      </c>
      <c r="U100">
        <v>0</v>
      </c>
      <c r="V100" t="s">
        <v>198</v>
      </c>
      <c r="X100" t="s">
        <v>570</v>
      </c>
      <c r="AB100">
        <f t="shared" si="10"/>
        <v>2019</v>
      </c>
      <c r="AC100">
        <f t="shared" si="11"/>
        <v>9</v>
      </c>
      <c r="AD100" t="str">
        <f t="shared" si="12"/>
        <v>Q2</v>
      </c>
      <c r="AE100" t="str">
        <f t="shared" si="13"/>
        <v>FY19/20</v>
      </c>
      <c r="AF100" t="str">
        <f t="shared" si="14"/>
        <v>SOUTH</v>
      </c>
    </row>
    <row r="101" spans="1:32">
      <c r="A101" t="s">
        <v>377</v>
      </c>
      <c r="B101" t="s">
        <v>22</v>
      </c>
      <c r="C101" t="str">
        <f t="shared" si="8"/>
        <v>SPARES/OTHER</v>
      </c>
      <c r="D101" s="4">
        <v>43741</v>
      </c>
      <c r="E101" t="str">
        <f t="shared" si="9"/>
        <v>OTHERS</v>
      </c>
      <c r="F101">
        <v>14116556</v>
      </c>
      <c r="G101" s="19">
        <v>43741</v>
      </c>
      <c r="H101" t="s">
        <v>571</v>
      </c>
      <c r="I101" t="s">
        <v>351</v>
      </c>
      <c r="J101">
        <v>1</v>
      </c>
      <c r="K101">
        <v>1</v>
      </c>
      <c r="L101">
        <v>1200</v>
      </c>
      <c r="M101" t="s">
        <v>165</v>
      </c>
      <c r="N101">
        <v>1</v>
      </c>
      <c r="O101">
        <v>1200</v>
      </c>
      <c r="P101">
        <f t="shared" si="15"/>
        <v>1200</v>
      </c>
      <c r="Q101" t="s">
        <v>41</v>
      </c>
      <c r="R101" t="s">
        <v>176</v>
      </c>
      <c r="S101" t="s">
        <v>25</v>
      </c>
      <c r="T101">
        <v>904051</v>
      </c>
      <c r="U101">
        <v>381.06</v>
      </c>
      <c r="V101" t="s">
        <v>64</v>
      </c>
      <c r="X101" t="s">
        <v>572</v>
      </c>
      <c r="Y101">
        <v>722832</v>
      </c>
      <c r="AA101">
        <v>109722</v>
      </c>
      <c r="AB101">
        <f t="shared" si="10"/>
        <v>2019</v>
      </c>
      <c r="AC101">
        <f t="shared" si="11"/>
        <v>10</v>
      </c>
      <c r="AD101" t="str">
        <f t="shared" si="12"/>
        <v>Q3</v>
      </c>
      <c r="AE101" t="str">
        <f t="shared" si="13"/>
        <v>FY19/20</v>
      </c>
      <c r="AF101" t="str">
        <f t="shared" si="14"/>
        <v>SOUTH</v>
      </c>
    </row>
    <row r="102" spans="1:32">
      <c r="A102" t="s">
        <v>377</v>
      </c>
      <c r="B102" t="s">
        <v>22</v>
      </c>
      <c r="C102" t="str">
        <f t="shared" si="8"/>
        <v>FEEDER</v>
      </c>
      <c r="D102" s="4">
        <v>43761</v>
      </c>
      <c r="E102" t="str">
        <f t="shared" si="9"/>
        <v>YAMAHA</v>
      </c>
      <c r="F102">
        <v>14116557</v>
      </c>
      <c r="G102" s="19">
        <v>43761</v>
      </c>
      <c r="H102" t="s">
        <v>566</v>
      </c>
      <c r="I102" t="s">
        <v>71</v>
      </c>
      <c r="J102">
        <v>20</v>
      </c>
      <c r="K102">
        <v>20</v>
      </c>
      <c r="L102">
        <v>75600</v>
      </c>
      <c r="M102" t="s">
        <v>36</v>
      </c>
      <c r="N102">
        <v>1.095</v>
      </c>
      <c r="O102">
        <v>82782</v>
      </c>
      <c r="P102">
        <f t="shared" si="15"/>
        <v>82782</v>
      </c>
      <c r="Q102" t="s">
        <v>41</v>
      </c>
      <c r="R102" t="s">
        <v>530</v>
      </c>
      <c r="S102" t="s">
        <v>25</v>
      </c>
      <c r="T102">
        <v>904040</v>
      </c>
      <c r="U102">
        <v>0</v>
      </c>
      <c r="V102" t="s">
        <v>64</v>
      </c>
      <c r="X102" t="s">
        <v>575</v>
      </c>
      <c r="Y102">
        <v>725564</v>
      </c>
      <c r="Z102" t="s">
        <v>532</v>
      </c>
      <c r="AB102">
        <f t="shared" si="10"/>
        <v>2019</v>
      </c>
      <c r="AC102">
        <f t="shared" si="11"/>
        <v>10</v>
      </c>
      <c r="AD102" t="str">
        <f t="shared" si="12"/>
        <v>Q3</v>
      </c>
      <c r="AE102" t="str">
        <f t="shared" si="13"/>
        <v>FY19/20</v>
      </c>
      <c r="AF102" t="str">
        <f t="shared" si="14"/>
        <v>SOUTH</v>
      </c>
    </row>
    <row r="103" spans="1:32">
      <c r="A103" t="s">
        <v>377</v>
      </c>
      <c r="B103" t="s">
        <v>22</v>
      </c>
      <c r="C103" t="str">
        <f t="shared" si="8"/>
        <v>SPARES/OTHER</v>
      </c>
      <c r="D103" s="4">
        <v>43766</v>
      </c>
      <c r="E103" t="str">
        <f t="shared" si="9"/>
        <v>OTHERS</v>
      </c>
      <c r="F103">
        <v>14116558</v>
      </c>
      <c r="G103" s="19">
        <v>43766</v>
      </c>
      <c r="H103" t="s">
        <v>576</v>
      </c>
      <c r="I103" t="s">
        <v>577</v>
      </c>
      <c r="J103">
        <v>1</v>
      </c>
      <c r="K103">
        <v>1</v>
      </c>
      <c r="L103">
        <v>22800</v>
      </c>
      <c r="M103" t="s">
        <v>36</v>
      </c>
      <c r="N103">
        <v>1.095</v>
      </c>
      <c r="O103">
        <v>24966</v>
      </c>
      <c r="P103">
        <f t="shared" si="15"/>
        <v>24966</v>
      </c>
      <c r="Q103" t="s">
        <v>41</v>
      </c>
      <c r="R103" t="s">
        <v>150</v>
      </c>
      <c r="S103" t="s">
        <v>25</v>
      </c>
      <c r="T103">
        <v>904054</v>
      </c>
      <c r="U103">
        <v>0</v>
      </c>
      <c r="V103" t="s">
        <v>64</v>
      </c>
      <c r="X103" t="s">
        <v>578</v>
      </c>
      <c r="Y103">
        <v>725898</v>
      </c>
      <c r="Z103" t="s">
        <v>151</v>
      </c>
      <c r="AB103">
        <f t="shared" si="10"/>
        <v>2019</v>
      </c>
      <c r="AC103">
        <f t="shared" si="11"/>
        <v>10</v>
      </c>
      <c r="AD103" t="str">
        <f t="shared" si="12"/>
        <v>Q3</v>
      </c>
      <c r="AE103" t="str">
        <f t="shared" si="13"/>
        <v>FY19/20</v>
      </c>
      <c r="AF103" t="str">
        <f t="shared" si="14"/>
        <v>SOUTH</v>
      </c>
    </row>
    <row r="104" spans="1:32">
      <c r="A104" t="s">
        <v>377</v>
      </c>
      <c r="B104" t="s">
        <v>22</v>
      </c>
      <c r="C104" t="str">
        <f t="shared" si="8"/>
        <v>SPARES/OTHER</v>
      </c>
      <c r="D104" s="4">
        <v>43775</v>
      </c>
      <c r="E104" t="str">
        <f t="shared" si="9"/>
        <v>OTHERS</v>
      </c>
      <c r="F104">
        <v>14116559</v>
      </c>
      <c r="G104" s="19">
        <v>43775</v>
      </c>
      <c r="H104" t="s">
        <v>555</v>
      </c>
      <c r="I104" t="s">
        <v>556</v>
      </c>
      <c r="J104">
        <v>6</v>
      </c>
      <c r="K104">
        <v>6</v>
      </c>
      <c r="L104">
        <v>5160</v>
      </c>
      <c r="M104" t="s">
        <v>165</v>
      </c>
      <c r="N104">
        <v>1</v>
      </c>
      <c r="O104">
        <v>5160</v>
      </c>
      <c r="P104">
        <f t="shared" si="15"/>
        <v>5160</v>
      </c>
      <c r="Q104" t="s">
        <v>41</v>
      </c>
      <c r="R104" t="s">
        <v>557</v>
      </c>
      <c r="S104" t="s">
        <v>25</v>
      </c>
      <c r="T104">
        <v>904058</v>
      </c>
      <c r="U104">
        <v>4050</v>
      </c>
      <c r="V104" t="s">
        <v>64</v>
      </c>
      <c r="X104" t="s">
        <v>580</v>
      </c>
      <c r="Y104">
        <v>727143</v>
      </c>
      <c r="AA104">
        <v>109696</v>
      </c>
      <c r="AB104">
        <f t="shared" si="10"/>
        <v>2019</v>
      </c>
      <c r="AC104">
        <f t="shared" si="11"/>
        <v>11</v>
      </c>
      <c r="AD104" t="str">
        <f t="shared" si="12"/>
        <v>Q3</v>
      </c>
      <c r="AE104" t="str">
        <f t="shared" si="13"/>
        <v>FY19/20</v>
      </c>
      <c r="AF104" t="str">
        <f t="shared" si="14"/>
        <v>SOUTH</v>
      </c>
    </row>
    <row r="105" spans="1:32">
      <c r="A105" t="s">
        <v>377</v>
      </c>
      <c r="B105" t="s">
        <v>22</v>
      </c>
      <c r="C105" t="str">
        <f t="shared" si="8"/>
        <v>SPARES/OTHER</v>
      </c>
      <c r="D105" s="4">
        <v>43775</v>
      </c>
      <c r="E105" t="str">
        <f t="shared" si="9"/>
        <v>OTHERS</v>
      </c>
      <c r="F105">
        <v>14116559</v>
      </c>
      <c r="G105" s="19">
        <v>43775</v>
      </c>
      <c r="H105" t="s">
        <v>559</v>
      </c>
      <c r="I105" t="s">
        <v>560</v>
      </c>
      <c r="J105">
        <v>6</v>
      </c>
      <c r="K105">
        <v>6</v>
      </c>
      <c r="L105">
        <v>4860</v>
      </c>
      <c r="M105" t="s">
        <v>165</v>
      </c>
      <c r="N105">
        <v>1</v>
      </c>
      <c r="O105">
        <v>4860</v>
      </c>
      <c r="P105">
        <f t="shared" si="15"/>
        <v>4860</v>
      </c>
      <c r="Q105" t="s">
        <v>41</v>
      </c>
      <c r="R105" t="s">
        <v>557</v>
      </c>
      <c r="S105" t="s">
        <v>25</v>
      </c>
      <c r="T105">
        <v>904058</v>
      </c>
      <c r="U105">
        <v>3816</v>
      </c>
      <c r="V105" t="s">
        <v>64</v>
      </c>
      <c r="X105" t="s">
        <v>580</v>
      </c>
      <c r="Y105">
        <v>727143</v>
      </c>
      <c r="AA105">
        <v>109696</v>
      </c>
      <c r="AB105">
        <f t="shared" si="10"/>
        <v>2019</v>
      </c>
      <c r="AC105">
        <f t="shared" si="11"/>
        <v>11</v>
      </c>
      <c r="AD105" t="str">
        <f t="shared" si="12"/>
        <v>Q3</v>
      </c>
      <c r="AE105" t="str">
        <f t="shared" si="13"/>
        <v>FY19/20</v>
      </c>
      <c r="AF105" t="str">
        <f t="shared" si="14"/>
        <v>SOUTH</v>
      </c>
    </row>
    <row r="106" spans="1:32">
      <c r="A106" t="s">
        <v>377</v>
      </c>
      <c r="B106" t="s">
        <v>22</v>
      </c>
      <c r="C106" t="str">
        <f t="shared" si="8"/>
        <v>FEEDER</v>
      </c>
      <c r="D106" s="4">
        <v>43781</v>
      </c>
      <c r="E106" t="str">
        <f t="shared" si="9"/>
        <v>YAMAHA</v>
      </c>
      <c r="F106">
        <v>14116560</v>
      </c>
      <c r="G106" s="19">
        <v>43781</v>
      </c>
      <c r="H106" t="s">
        <v>72</v>
      </c>
      <c r="I106" t="s">
        <v>73</v>
      </c>
      <c r="J106">
        <v>1</v>
      </c>
      <c r="K106">
        <v>1</v>
      </c>
      <c r="L106">
        <v>4785</v>
      </c>
      <c r="M106" t="s">
        <v>36</v>
      </c>
      <c r="N106">
        <v>1.1100000000000001</v>
      </c>
      <c r="O106">
        <v>5311.35</v>
      </c>
      <c r="P106">
        <f t="shared" si="15"/>
        <v>5311.35</v>
      </c>
      <c r="Q106" t="s">
        <v>41</v>
      </c>
      <c r="R106" t="s">
        <v>482</v>
      </c>
      <c r="S106" t="s">
        <v>25</v>
      </c>
      <c r="T106">
        <v>904060</v>
      </c>
      <c r="U106">
        <v>4439.24</v>
      </c>
      <c r="V106" t="s">
        <v>64</v>
      </c>
      <c r="X106" t="s">
        <v>581</v>
      </c>
      <c r="Y106">
        <v>727899</v>
      </c>
      <c r="Z106" t="s">
        <v>484</v>
      </c>
      <c r="AB106">
        <f t="shared" si="10"/>
        <v>2019</v>
      </c>
      <c r="AC106">
        <f t="shared" si="11"/>
        <v>11</v>
      </c>
      <c r="AD106" t="str">
        <f t="shared" si="12"/>
        <v>Q3</v>
      </c>
      <c r="AE106" t="str">
        <f t="shared" si="13"/>
        <v>FY19/20</v>
      </c>
      <c r="AF106" t="str">
        <f t="shared" si="14"/>
        <v>SOUTH</v>
      </c>
    </row>
    <row r="107" spans="1:32">
      <c r="A107" t="s">
        <v>377</v>
      </c>
      <c r="B107" t="s">
        <v>22</v>
      </c>
      <c r="C107" t="str">
        <f t="shared" si="8"/>
        <v>SPARES/OTHER</v>
      </c>
      <c r="D107" s="4">
        <v>43783</v>
      </c>
      <c r="E107" t="str">
        <f t="shared" si="9"/>
        <v>HELLER</v>
      </c>
      <c r="F107">
        <v>14116561</v>
      </c>
      <c r="G107" s="19">
        <v>43783</v>
      </c>
      <c r="H107" t="s">
        <v>247</v>
      </c>
      <c r="I107" t="s">
        <v>248</v>
      </c>
      <c r="J107">
        <v>2</v>
      </c>
      <c r="K107">
        <v>2</v>
      </c>
      <c r="L107">
        <v>16490</v>
      </c>
      <c r="M107" t="s">
        <v>165</v>
      </c>
      <c r="N107">
        <v>1</v>
      </c>
      <c r="O107">
        <v>16490</v>
      </c>
      <c r="P107">
        <f t="shared" si="15"/>
        <v>16490</v>
      </c>
      <c r="Q107" t="s">
        <v>41</v>
      </c>
      <c r="R107" t="s">
        <v>176</v>
      </c>
      <c r="S107" t="s">
        <v>25</v>
      </c>
      <c r="T107">
        <v>904061</v>
      </c>
      <c r="U107">
        <v>4850.7</v>
      </c>
      <c r="V107" t="s">
        <v>64</v>
      </c>
      <c r="X107" t="s">
        <v>582</v>
      </c>
      <c r="Y107">
        <v>728271</v>
      </c>
      <c r="AA107">
        <v>109753</v>
      </c>
      <c r="AB107">
        <f t="shared" si="10"/>
        <v>2019</v>
      </c>
      <c r="AC107">
        <f t="shared" si="11"/>
        <v>11</v>
      </c>
      <c r="AD107" t="str">
        <f t="shared" si="12"/>
        <v>Q3</v>
      </c>
      <c r="AE107" t="str">
        <f t="shared" si="13"/>
        <v>FY19/20</v>
      </c>
      <c r="AF107" t="str">
        <f t="shared" si="14"/>
        <v>SOUTH</v>
      </c>
    </row>
    <row r="108" spans="1:32">
      <c r="A108" t="s">
        <v>377</v>
      </c>
      <c r="B108" t="s">
        <v>22</v>
      </c>
      <c r="C108" t="str">
        <f t="shared" si="8"/>
        <v>SPARES/OTHER</v>
      </c>
      <c r="D108" s="4">
        <v>43783</v>
      </c>
      <c r="E108" t="str">
        <f t="shared" si="9"/>
        <v>HELLER</v>
      </c>
      <c r="F108">
        <v>14116561</v>
      </c>
      <c r="G108" s="19">
        <v>43783</v>
      </c>
      <c r="H108" t="s">
        <v>249</v>
      </c>
      <c r="I108" t="s">
        <v>250</v>
      </c>
      <c r="J108">
        <v>2</v>
      </c>
      <c r="K108">
        <v>2</v>
      </c>
      <c r="L108">
        <v>388</v>
      </c>
      <c r="M108" t="s">
        <v>165</v>
      </c>
      <c r="N108">
        <v>1</v>
      </c>
      <c r="O108">
        <v>388</v>
      </c>
      <c r="P108">
        <f t="shared" si="15"/>
        <v>388</v>
      </c>
      <c r="Q108" t="s">
        <v>41</v>
      </c>
      <c r="R108" t="s">
        <v>176</v>
      </c>
      <c r="S108" t="s">
        <v>25</v>
      </c>
      <c r="T108">
        <v>904061</v>
      </c>
      <c r="U108">
        <v>130.97999999999999</v>
      </c>
      <c r="V108" t="s">
        <v>64</v>
      </c>
      <c r="X108" t="s">
        <v>582</v>
      </c>
      <c r="Y108">
        <v>728271</v>
      </c>
      <c r="AA108">
        <v>109753</v>
      </c>
      <c r="AB108">
        <f t="shared" si="10"/>
        <v>2019</v>
      </c>
      <c r="AC108">
        <f t="shared" si="11"/>
        <v>11</v>
      </c>
      <c r="AD108" t="str">
        <f t="shared" si="12"/>
        <v>Q3</v>
      </c>
      <c r="AE108" t="str">
        <f t="shared" si="13"/>
        <v>FY19/20</v>
      </c>
      <c r="AF108" t="str">
        <f t="shared" si="14"/>
        <v>SOUTH</v>
      </c>
    </row>
    <row r="109" spans="1:32">
      <c r="A109" t="s">
        <v>377</v>
      </c>
      <c r="B109" t="s">
        <v>22</v>
      </c>
      <c r="C109" t="str">
        <f t="shared" si="8"/>
        <v>SPARES/OTHER</v>
      </c>
      <c r="D109" s="4">
        <v>43789</v>
      </c>
      <c r="E109" t="str">
        <f t="shared" si="9"/>
        <v>YAMAHA</v>
      </c>
      <c r="F109">
        <v>14116562</v>
      </c>
      <c r="G109" s="19">
        <v>43789</v>
      </c>
      <c r="H109" t="s">
        <v>583</v>
      </c>
      <c r="I109" t="s">
        <v>98</v>
      </c>
      <c r="J109">
        <v>1</v>
      </c>
      <c r="K109">
        <v>1</v>
      </c>
      <c r="L109">
        <v>13</v>
      </c>
      <c r="M109" t="s">
        <v>36</v>
      </c>
      <c r="N109">
        <v>1.1100000000000001</v>
      </c>
      <c r="O109">
        <v>14.43</v>
      </c>
      <c r="P109">
        <f t="shared" si="15"/>
        <v>14.43</v>
      </c>
      <c r="Q109" t="s">
        <v>41</v>
      </c>
      <c r="R109" t="s">
        <v>407</v>
      </c>
      <c r="S109" t="s">
        <v>25</v>
      </c>
      <c r="T109">
        <v>904063</v>
      </c>
      <c r="U109">
        <v>7.2</v>
      </c>
      <c r="V109" t="s">
        <v>64</v>
      </c>
      <c r="X109" t="s">
        <v>584</v>
      </c>
      <c r="Y109">
        <v>728904</v>
      </c>
      <c r="Z109" t="s">
        <v>409</v>
      </c>
      <c r="AA109">
        <v>109746</v>
      </c>
      <c r="AB109">
        <f t="shared" si="10"/>
        <v>2019</v>
      </c>
      <c r="AC109">
        <f t="shared" si="11"/>
        <v>11</v>
      </c>
      <c r="AD109" t="str">
        <f t="shared" si="12"/>
        <v>Q3</v>
      </c>
      <c r="AE109" t="str">
        <f t="shared" si="13"/>
        <v>FY19/20</v>
      </c>
      <c r="AF109" t="str">
        <f t="shared" si="14"/>
        <v>SOUTH</v>
      </c>
    </row>
    <row r="110" spans="1:32">
      <c r="A110" t="s">
        <v>377</v>
      </c>
      <c r="B110" t="s">
        <v>22</v>
      </c>
      <c r="C110" t="str">
        <f t="shared" si="8"/>
        <v>SPARES/OTHER</v>
      </c>
      <c r="D110" s="4">
        <v>43789</v>
      </c>
      <c r="E110" t="str">
        <f t="shared" si="9"/>
        <v>YAMAHA</v>
      </c>
      <c r="F110">
        <v>14116562</v>
      </c>
      <c r="G110" s="19">
        <v>43789</v>
      </c>
      <c r="H110" t="s">
        <v>101</v>
      </c>
      <c r="I110" t="s">
        <v>102</v>
      </c>
      <c r="J110">
        <v>1</v>
      </c>
      <c r="K110">
        <v>1</v>
      </c>
      <c r="L110">
        <v>3</v>
      </c>
      <c r="M110" t="s">
        <v>36</v>
      </c>
      <c r="N110">
        <v>1.1100000000000001</v>
      </c>
      <c r="O110">
        <v>3.33</v>
      </c>
      <c r="P110">
        <f t="shared" si="15"/>
        <v>3.33</v>
      </c>
      <c r="Q110" t="s">
        <v>41</v>
      </c>
      <c r="R110" t="s">
        <v>407</v>
      </c>
      <c r="S110" t="s">
        <v>25</v>
      </c>
      <c r="T110">
        <v>904063</v>
      </c>
      <c r="U110">
        <v>1.1000000000000001</v>
      </c>
      <c r="V110" t="s">
        <v>64</v>
      </c>
      <c r="X110" t="s">
        <v>584</v>
      </c>
      <c r="Y110">
        <v>728904</v>
      </c>
      <c r="Z110" t="s">
        <v>409</v>
      </c>
      <c r="AA110">
        <v>109746</v>
      </c>
      <c r="AB110">
        <f t="shared" si="10"/>
        <v>2019</v>
      </c>
      <c r="AC110">
        <f t="shared" si="11"/>
        <v>11</v>
      </c>
      <c r="AD110" t="str">
        <f t="shared" si="12"/>
        <v>Q3</v>
      </c>
      <c r="AE110" t="str">
        <f t="shared" si="13"/>
        <v>FY19/20</v>
      </c>
      <c r="AF110" t="str">
        <f t="shared" si="14"/>
        <v>SOUTH</v>
      </c>
    </row>
    <row r="111" spans="1:32">
      <c r="A111" t="s">
        <v>377</v>
      </c>
      <c r="B111" t="s">
        <v>22</v>
      </c>
      <c r="C111" t="str">
        <f t="shared" si="8"/>
        <v>SPARES/OTHER</v>
      </c>
      <c r="D111" s="4">
        <v>43789</v>
      </c>
      <c r="E111" t="str">
        <f t="shared" si="9"/>
        <v>YAMAHA</v>
      </c>
      <c r="F111">
        <v>14116562</v>
      </c>
      <c r="G111" s="19">
        <v>43789</v>
      </c>
      <c r="H111" t="s">
        <v>585</v>
      </c>
      <c r="I111" t="s">
        <v>586</v>
      </c>
      <c r="J111">
        <v>1</v>
      </c>
      <c r="K111">
        <v>1</v>
      </c>
      <c r="L111">
        <v>8</v>
      </c>
      <c r="M111" t="s">
        <v>36</v>
      </c>
      <c r="N111">
        <v>1.1100000000000001</v>
      </c>
      <c r="O111">
        <v>8.8800000000000008</v>
      </c>
      <c r="P111">
        <f t="shared" si="15"/>
        <v>8.8800000000000008</v>
      </c>
      <c r="Q111" t="s">
        <v>41</v>
      </c>
      <c r="R111" t="s">
        <v>407</v>
      </c>
      <c r="S111" t="s">
        <v>25</v>
      </c>
      <c r="T111">
        <v>904063</v>
      </c>
      <c r="U111">
        <v>3.68</v>
      </c>
      <c r="V111" t="s">
        <v>64</v>
      </c>
      <c r="X111" t="s">
        <v>584</v>
      </c>
      <c r="Y111">
        <v>728904</v>
      </c>
      <c r="Z111" t="s">
        <v>409</v>
      </c>
      <c r="AA111">
        <v>109746</v>
      </c>
      <c r="AB111">
        <f t="shared" si="10"/>
        <v>2019</v>
      </c>
      <c r="AC111">
        <f t="shared" si="11"/>
        <v>11</v>
      </c>
      <c r="AD111" t="str">
        <f t="shared" si="12"/>
        <v>Q3</v>
      </c>
      <c r="AE111" t="str">
        <f t="shared" si="13"/>
        <v>FY19/20</v>
      </c>
      <c r="AF111" t="str">
        <f t="shared" si="14"/>
        <v>SOUTH</v>
      </c>
    </row>
    <row r="112" spans="1:32">
      <c r="A112" t="s">
        <v>377</v>
      </c>
      <c r="B112" t="s">
        <v>22</v>
      </c>
      <c r="C112" t="str">
        <f t="shared" si="8"/>
        <v>SPARES/OTHER</v>
      </c>
      <c r="D112" s="4">
        <v>43789</v>
      </c>
      <c r="E112" t="str">
        <f t="shared" si="9"/>
        <v>YAMAHA</v>
      </c>
      <c r="F112">
        <v>14116562</v>
      </c>
      <c r="G112" s="19">
        <v>43789</v>
      </c>
      <c r="H112" t="s">
        <v>97</v>
      </c>
      <c r="I112" t="s">
        <v>98</v>
      </c>
      <c r="J112">
        <v>1</v>
      </c>
      <c r="K112">
        <v>1</v>
      </c>
      <c r="L112">
        <v>21</v>
      </c>
      <c r="M112" t="s">
        <v>36</v>
      </c>
      <c r="N112">
        <v>1.1100000000000001</v>
      </c>
      <c r="O112">
        <v>23.31</v>
      </c>
      <c r="P112">
        <f t="shared" si="15"/>
        <v>23.31</v>
      </c>
      <c r="Q112" t="s">
        <v>41</v>
      </c>
      <c r="R112" t="s">
        <v>407</v>
      </c>
      <c r="S112" t="s">
        <v>25</v>
      </c>
      <c r="T112">
        <v>904063</v>
      </c>
      <c r="U112">
        <v>11.03</v>
      </c>
      <c r="V112" t="s">
        <v>64</v>
      </c>
      <c r="X112" t="s">
        <v>584</v>
      </c>
      <c r="Y112">
        <v>728904</v>
      </c>
      <c r="Z112" t="s">
        <v>409</v>
      </c>
      <c r="AA112">
        <v>109746</v>
      </c>
      <c r="AB112">
        <f t="shared" si="10"/>
        <v>2019</v>
      </c>
      <c r="AC112">
        <f t="shared" si="11"/>
        <v>11</v>
      </c>
      <c r="AD112" t="str">
        <f t="shared" si="12"/>
        <v>Q3</v>
      </c>
      <c r="AE112" t="str">
        <f t="shared" si="13"/>
        <v>FY19/20</v>
      </c>
      <c r="AF112" t="str">
        <f t="shared" si="14"/>
        <v>SOUTH</v>
      </c>
    </row>
    <row r="113" spans="1:32">
      <c r="A113" t="s">
        <v>377</v>
      </c>
      <c r="B113" t="s">
        <v>22</v>
      </c>
      <c r="C113" t="str">
        <f t="shared" si="8"/>
        <v>SPARES/OTHER</v>
      </c>
      <c r="D113" s="4">
        <v>43789</v>
      </c>
      <c r="E113" t="str">
        <f t="shared" si="9"/>
        <v>YAMAHA</v>
      </c>
      <c r="F113">
        <v>14116562</v>
      </c>
      <c r="G113" s="19">
        <v>43789</v>
      </c>
      <c r="H113" t="s">
        <v>587</v>
      </c>
      <c r="I113" t="s">
        <v>588</v>
      </c>
      <c r="J113">
        <v>1</v>
      </c>
      <c r="K113">
        <v>1</v>
      </c>
      <c r="L113">
        <v>10</v>
      </c>
      <c r="M113" t="s">
        <v>36</v>
      </c>
      <c r="N113">
        <v>1.1100000000000001</v>
      </c>
      <c r="O113">
        <v>11.1</v>
      </c>
      <c r="P113">
        <f t="shared" si="15"/>
        <v>11.1</v>
      </c>
      <c r="Q113" t="s">
        <v>41</v>
      </c>
      <c r="R113" t="s">
        <v>407</v>
      </c>
      <c r="S113" t="s">
        <v>25</v>
      </c>
      <c r="T113">
        <v>904063</v>
      </c>
      <c r="U113">
        <v>5.51</v>
      </c>
      <c r="V113" t="s">
        <v>64</v>
      </c>
      <c r="X113" t="s">
        <v>584</v>
      </c>
      <c r="Y113">
        <v>728904</v>
      </c>
      <c r="Z113" t="s">
        <v>409</v>
      </c>
      <c r="AA113">
        <v>109746</v>
      </c>
      <c r="AB113">
        <f t="shared" si="10"/>
        <v>2019</v>
      </c>
      <c r="AC113">
        <f t="shared" si="11"/>
        <v>11</v>
      </c>
      <c r="AD113" t="str">
        <f t="shared" si="12"/>
        <v>Q3</v>
      </c>
      <c r="AE113" t="str">
        <f t="shared" si="13"/>
        <v>FY19/20</v>
      </c>
      <c r="AF113" t="str">
        <f t="shared" si="14"/>
        <v>SOUTH</v>
      </c>
    </row>
    <row r="114" spans="1:32">
      <c r="A114" t="s">
        <v>377</v>
      </c>
      <c r="B114" t="s">
        <v>22</v>
      </c>
      <c r="C114" t="str">
        <f t="shared" si="8"/>
        <v>SPARES/OTHER</v>
      </c>
      <c r="D114" s="4">
        <v>43795</v>
      </c>
      <c r="E114" t="str">
        <f t="shared" si="9"/>
        <v>YAMAHA</v>
      </c>
      <c r="F114">
        <v>14116563</v>
      </c>
      <c r="G114" s="19">
        <v>43795</v>
      </c>
      <c r="H114" t="s">
        <v>130</v>
      </c>
      <c r="I114" t="s">
        <v>131</v>
      </c>
      <c r="J114">
        <v>1</v>
      </c>
      <c r="K114">
        <v>1</v>
      </c>
      <c r="L114">
        <v>1960</v>
      </c>
      <c r="M114" t="s">
        <v>36</v>
      </c>
      <c r="N114">
        <v>1.1100000000000001</v>
      </c>
      <c r="O114">
        <v>2175.6</v>
      </c>
      <c r="P114">
        <f t="shared" si="15"/>
        <v>2175.6</v>
      </c>
      <c r="Q114" t="s">
        <v>41</v>
      </c>
      <c r="R114" t="s">
        <v>589</v>
      </c>
      <c r="S114" t="s">
        <v>25</v>
      </c>
      <c r="T114">
        <v>904064</v>
      </c>
      <c r="U114">
        <v>1102.5</v>
      </c>
      <c r="V114" t="s">
        <v>64</v>
      </c>
      <c r="X114" t="s">
        <v>590</v>
      </c>
      <c r="Y114">
        <v>729623</v>
      </c>
      <c r="Z114" t="s">
        <v>591</v>
      </c>
      <c r="AA114">
        <v>109756</v>
      </c>
      <c r="AB114">
        <f t="shared" si="10"/>
        <v>2019</v>
      </c>
      <c r="AC114">
        <f t="shared" si="11"/>
        <v>11</v>
      </c>
      <c r="AD114" t="str">
        <f t="shared" si="12"/>
        <v>Q3</v>
      </c>
      <c r="AE114" t="str">
        <f t="shared" si="13"/>
        <v>FY19/20</v>
      </c>
      <c r="AF114" t="str">
        <f t="shared" si="14"/>
        <v>SOUTH</v>
      </c>
    </row>
    <row r="115" spans="1:32">
      <c r="A115" t="s">
        <v>377</v>
      </c>
      <c r="B115" t="s">
        <v>22</v>
      </c>
      <c r="C115" t="str">
        <f t="shared" si="8"/>
        <v>SPARES/OTHER</v>
      </c>
      <c r="D115" s="4">
        <v>43796</v>
      </c>
      <c r="E115" t="str">
        <f t="shared" si="9"/>
        <v>HELLER</v>
      </c>
      <c r="F115">
        <v>14116564</v>
      </c>
      <c r="G115" s="19">
        <v>43796</v>
      </c>
      <c r="H115" t="s">
        <v>592</v>
      </c>
      <c r="I115" t="s">
        <v>593</v>
      </c>
      <c r="J115">
        <v>4</v>
      </c>
      <c r="K115">
        <v>4</v>
      </c>
      <c r="L115">
        <v>13800</v>
      </c>
      <c r="M115" t="s">
        <v>36</v>
      </c>
      <c r="N115">
        <v>1.1100000000000001</v>
      </c>
      <c r="O115">
        <v>15318</v>
      </c>
      <c r="P115">
        <f t="shared" si="15"/>
        <v>15318</v>
      </c>
      <c r="Q115" t="s">
        <v>41</v>
      </c>
      <c r="R115" t="s">
        <v>201</v>
      </c>
      <c r="S115" t="s">
        <v>25</v>
      </c>
      <c r="T115">
        <v>904065</v>
      </c>
      <c r="U115">
        <v>8591.4</v>
      </c>
      <c r="V115" t="s">
        <v>64</v>
      </c>
      <c r="X115" t="s">
        <v>594</v>
      </c>
      <c r="Y115">
        <v>729950</v>
      </c>
      <c r="Z115" t="s">
        <v>203</v>
      </c>
      <c r="AA115">
        <v>109744</v>
      </c>
      <c r="AB115">
        <f t="shared" si="10"/>
        <v>2019</v>
      </c>
      <c r="AC115">
        <f t="shared" si="11"/>
        <v>11</v>
      </c>
      <c r="AD115" t="str">
        <f t="shared" si="12"/>
        <v>Q3</v>
      </c>
      <c r="AE115" t="str">
        <f t="shared" si="13"/>
        <v>FY19/20</v>
      </c>
      <c r="AF115" t="str">
        <f t="shared" si="14"/>
        <v>SOUTH</v>
      </c>
    </row>
    <row r="116" spans="1:32">
      <c r="A116" t="s">
        <v>377</v>
      </c>
      <c r="B116" t="s">
        <v>22</v>
      </c>
      <c r="C116" t="str">
        <f t="shared" si="8"/>
        <v>SPARES/OTHER</v>
      </c>
      <c r="D116" s="4">
        <v>43811</v>
      </c>
      <c r="E116" t="str">
        <f t="shared" si="9"/>
        <v>YAMAHA</v>
      </c>
      <c r="F116">
        <v>14116565</v>
      </c>
      <c r="G116" s="19">
        <v>43811</v>
      </c>
      <c r="H116" t="s">
        <v>595</v>
      </c>
      <c r="I116" t="s">
        <v>503</v>
      </c>
      <c r="J116">
        <v>1</v>
      </c>
      <c r="K116">
        <v>1</v>
      </c>
      <c r="L116">
        <v>40</v>
      </c>
      <c r="M116" t="s">
        <v>36</v>
      </c>
      <c r="N116">
        <v>1.1100000000000001</v>
      </c>
      <c r="O116">
        <v>44.4</v>
      </c>
      <c r="P116">
        <f t="shared" si="15"/>
        <v>44.4</v>
      </c>
      <c r="Q116" t="s">
        <v>41</v>
      </c>
      <c r="R116" t="s">
        <v>497</v>
      </c>
      <c r="S116" t="s">
        <v>25</v>
      </c>
      <c r="T116">
        <v>904067</v>
      </c>
      <c r="U116">
        <v>22.6</v>
      </c>
      <c r="V116" t="s">
        <v>64</v>
      </c>
      <c r="X116" t="s">
        <v>596</v>
      </c>
      <c r="Y116">
        <v>731853</v>
      </c>
      <c r="Z116" t="s">
        <v>499</v>
      </c>
      <c r="AA116">
        <v>109767</v>
      </c>
      <c r="AB116">
        <f t="shared" si="10"/>
        <v>2019</v>
      </c>
      <c r="AC116">
        <f t="shared" si="11"/>
        <v>12</v>
      </c>
      <c r="AD116" t="str">
        <f t="shared" si="12"/>
        <v>Q3</v>
      </c>
      <c r="AE116" t="str">
        <f t="shared" si="13"/>
        <v>FY19/20</v>
      </c>
      <c r="AF116" t="str">
        <f t="shared" si="14"/>
        <v>SOUTH</v>
      </c>
    </row>
    <row r="117" spans="1:32">
      <c r="A117" t="s">
        <v>377</v>
      </c>
      <c r="B117" t="s">
        <v>22</v>
      </c>
      <c r="C117" t="str">
        <f t="shared" si="8"/>
        <v>SPARES/OTHER</v>
      </c>
      <c r="D117" s="4">
        <v>43815</v>
      </c>
      <c r="E117" t="str">
        <f t="shared" si="9"/>
        <v>OTHERS</v>
      </c>
      <c r="F117">
        <v>14116566</v>
      </c>
      <c r="G117" s="19">
        <v>43815</v>
      </c>
      <c r="H117" t="s">
        <v>597</v>
      </c>
      <c r="I117" t="s">
        <v>598</v>
      </c>
      <c r="J117">
        <v>2</v>
      </c>
      <c r="K117">
        <v>2</v>
      </c>
      <c r="L117">
        <v>260</v>
      </c>
      <c r="M117" t="s">
        <v>36</v>
      </c>
      <c r="N117">
        <v>1.1100000000000001</v>
      </c>
      <c r="O117">
        <v>288.60000000000002</v>
      </c>
      <c r="P117">
        <f t="shared" si="15"/>
        <v>288.60000000000002</v>
      </c>
      <c r="Q117" t="s">
        <v>41</v>
      </c>
      <c r="R117" t="s">
        <v>497</v>
      </c>
      <c r="S117" t="s">
        <v>25</v>
      </c>
      <c r="T117">
        <v>904067</v>
      </c>
      <c r="U117">
        <v>0</v>
      </c>
      <c r="V117" t="s">
        <v>64</v>
      </c>
      <c r="X117" t="s">
        <v>596</v>
      </c>
      <c r="Y117">
        <v>732323</v>
      </c>
      <c r="Z117" t="s">
        <v>499</v>
      </c>
      <c r="AA117">
        <v>109767</v>
      </c>
      <c r="AB117">
        <f t="shared" si="10"/>
        <v>2019</v>
      </c>
      <c r="AC117">
        <f t="shared" si="11"/>
        <v>12</v>
      </c>
      <c r="AD117" t="str">
        <f t="shared" si="12"/>
        <v>Q3</v>
      </c>
      <c r="AE117" t="str">
        <f t="shared" si="13"/>
        <v>FY19/20</v>
      </c>
      <c r="AF117" t="str">
        <f t="shared" si="14"/>
        <v>SOUTH</v>
      </c>
    </row>
    <row r="118" spans="1:32">
      <c r="A118" t="s">
        <v>377</v>
      </c>
      <c r="B118" t="s">
        <v>22</v>
      </c>
      <c r="C118" t="str">
        <f t="shared" si="8"/>
        <v>SERVICE_CHARGE</v>
      </c>
      <c r="D118" s="4">
        <v>43816</v>
      </c>
      <c r="E118" t="str">
        <f t="shared" si="9"/>
        <v>YAMAHA</v>
      </c>
      <c r="F118">
        <v>12113417</v>
      </c>
      <c r="G118" s="19">
        <v>43816</v>
      </c>
      <c r="H118" t="s">
        <v>76</v>
      </c>
      <c r="I118" t="s">
        <v>77</v>
      </c>
      <c r="J118">
        <v>1</v>
      </c>
      <c r="K118">
        <v>1</v>
      </c>
      <c r="L118">
        <v>1200</v>
      </c>
      <c r="M118" t="s">
        <v>36</v>
      </c>
      <c r="N118">
        <v>1.1100000000000001</v>
      </c>
      <c r="O118">
        <v>1332</v>
      </c>
      <c r="P118">
        <f t="shared" si="15"/>
        <v>1332</v>
      </c>
      <c r="Q118" t="s">
        <v>41</v>
      </c>
      <c r="R118" t="s">
        <v>599</v>
      </c>
      <c r="S118" t="s">
        <v>25</v>
      </c>
      <c r="T118">
        <v>904068</v>
      </c>
      <c r="U118">
        <v>0</v>
      </c>
      <c r="V118" t="s">
        <v>58</v>
      </c>
      <c r="X118" t="s">
        <v>600</v>
      </c>
      <c r="Z118" t="s">
        <v>601</v>
      </c>
      <c r="AB118">
        <f t="shared" si="10"/>
        <v>2019</v>
      </c>
      <c r="AC118">
        <f t="shared" si="11"/>
        <v>12</v>
      </c>
      <c r="AD118" t="str">
        <f t="shared" si="12"/>
        <v>Q3</v>
      </c>
      <c r="AE118" t="str">
        <f t="shared" si="13"/>
        <v>FY19/20</v>
      </c>
      <c r="AF118" t="str">
        <f t="shared" si="14"/>
        <v>SOUTH</v>
      </c>
    </row>
    <row r="119" spans="1:32">
      <c r="A119" t="s">
        <v>377</v>
      </c>
      <c r="B119" t="s">
        <v>22</v>
      </c>
      <c r="C119" t="str">
        <f t="shared" si="8"/>
        <v>CONTRACT_FEE</v>
      </c>
      <c r="D119" s="4">
        <v>43822</v>
      </c>
      <c r="E119" t="str">
        <f t="shared" si="9"/>
        <v>YAMAHA</v>
      </c>
      <c r="F119">
        <v>13113111</v>
      </c>
      <c r="G119" s="19">
        <v>43822</v>
      </c>
      <c r="H119" t="s">
        <v>76</v>
      </c>
      <c r="I119" t="s">
        <v>77</v>
      </c>
      <c r="J119">
        <v>1</v>
      </c>
      <c r="K119">
        <v>1</v>
      </c>
      <c r="L119">
        <v>17800</v>
      </c>
      <c r="M119" t="s">
        <v>165</v>
      </c>
      <c r="N119">
        <v>1</v>
      </c>
      <c r="O119">
        <v>17800</v>
      </c>
      <c r="P119">
        <f t="shared" si="15"/>
        <v>17800</v>
      </c>
      <c r="Q119" t="s">
        <v>41</v>
      </c>
      <c r="R119" t="s">
        <v>205</v>
      </c>
      <c r="S119" t="s">
        <v>25</v>
      </c>
      <c r="T119">
        <v>904072</v>
      </c>
      <c r="U119">
        <v>0</v>
      </c>
      <c r="V119" t="s">
        <v>198</v>
      </c>
      <c r="X119" t="s">
        <v>602</v>
      </c>
      <c r="Z119" t="s">
        <v>207</v>
      </c>
      <c r="AB119">
        <f t="shared" si="10"/>
        <v>2019</v>
      </c>
      <c r="AC119">
        <f t="shared" si="11"/>
        <v>12</v>
      </c>
      <c r="AD119" t="str">
        <f t="shared" si="12"/>
        <v>Q3</v>
      </c>
      <c r="AE119" t="str">
        <f t="shared" si="13"/>
        <v>FY19/20</v>
      </c>
      <c r="AF119" t="str">
        <f t="shared" si="14"/>
        <v>SOUTH</v>
      </c>
    </row>
    <row r="120" spans="1:32">
      <c r="A120" t="s">
        <v>377</v>
      </c>
      <c r="B120" t="s">
        <v>22</v>
      </c>
      <c r="C120" t="str">
        <f t="shared" si="8"/>
        <v>SERVICE_CHARGE</v>
      </c>
      <c r="D120" s="4">
        <v>43843</v>
      </c>
      <c r="E120" t="str">
        <f t="shared" si="9"/>
        <v>YAMAHA</v>
      </c>
      <c r="F120">
        <v>12113418</v>
      </c>
      <c r="G120" s="19">
        <v>43843</v>
      </c>
      <c r="H120" t="s">
        <v>76</v>
      </c>
      <c r="I120" t="s">
        <v>77</v>
      </c>
      <c r="J120">
        <v>1</v>
      </c>
      <c r="K120">
        <v>1</v>
      </c>
      <c r="L120">
        <v>1000</v>
      </c>
      <c r="M120" t="s">
        <v>36</v>
      </c>
      <c r="N120">
        <v>1.1100000000000001</v>
      </c>
      <c r="O120">
        <v>1110</v>
      </c>
      <c r="P120">
        <f t="shared" si="15"/>
        <v>1110</v>
      </c>
      <c r="Q120" t="s">
        <v>41</v>
      </c>
      <c r="R120" t="s">
        <v>599</v>
      </c>
      <c r="S120" t="s">
        <v>25</v>
      </c>
      <c r="T120">
        <v>904075</v>
      </c>
      <c r="U120">
        <v>0</v>
      </c>
      <c r="V120" t="s">
        <v>58</v>
      </c>
      <c r="X120" t="s">
        <v>604</v>
      </c>
      <c r="Z120" t="s">
        <v>601</v>
      </c>
      <c r="AB120">
        <f t="shared" si="10"/>
        <v>2020</v>
      </c>
      <c r="AC120">
        <f t="shared" si="11"/>
        <v>1</v>
      </c>
      <c r="AD120" t="str">
        <f t="shared" si="12"/>
        <v>Q4</v>
      </c>
      <c r="AE120" t="str">
        <f t="shared" si="13"/>
        <v>FY19/20</v>
      </c>
      <c r="AF120" t="str">
        <f t="shared" si="14"/>
        <v>SOUTH</v>
      </c>
    </row>
    <row r="121" spans="1:32">
      <c r="A121" t="s">
        <v>377</v>
      </c>
      <c r="B121" t="s">
        <v>22</v>
      </c>
      <c r="C121" t="str">
        <f t="shared" si="8"/>
        <v>SPARES/OTHER</v>
      </c>
      <c r="D121" s="4">
        <v>43843</v>
      </c>
      <c r="E121" t="str">
        <f t="shared" si="9"/>
        <v>YAMAHA</v>
      </c>
      <c r="F121">
        <v>14116567</v>
      </c>
      <c r="G121" s="19">
        <v>43843</v>
      </c>
      <c r="H121" t="s">
        <v>605</v>
      </c>
      <c r="I121" t="s">
        <v>606</v>
      </c>
      <c r="J121">
        <v>1</v>
      </c>
      <c r="K121">
        <v>1</v>
      </c>
      <c r="L121">
        <v>2850</v>
      </c>
      <c r="M121" t="s">
        <v>36</v>
      </c>
      <c r="N121">
        <v>1.1100000000000001</v>
      </c>
      <c r="O121">
        <v>3163.5</v>
      </c>
      <c r="P121">
        <f t="shared" si="15"/>
        <v>3163.5</v>
      </c>
      <c r="Q121" t="s">
        <v>41</v>
      </c>
      <c r="R121" t="s">
        <v>599</v>
      </c>
      <c r="S121" t="s">
        <v>25</v>
      </c>
      <c r="T121">
        <v>904074</v>
      </c>
      <c r="U121">
        <v>1606</v>
      </c>
      <c r="V121" t="s">
        <v>64</v>
      </c>
      <c r="X121" t="s">
        <v>604</v>
      </c>
      <c r="Y121">
        <v>735535</v>
      </c>
      <c r="Z121" t="s">
        <v>601</v>
      </c>
      <c r="AA121">
        <v>109784</v>
      </c>
      <c r="AB121">
        <f t="shared" si="10"/>
        <v>2020</v>
      </c>
      <c r="AC121">
        <f t="shared" si="11"/>
        <v>1</v>
      </c>
      <c r="AD121" t="str">
        <f t="shared" si="12"/>
        <v>Q4</v>
      </c>
      <c r="AE121" t="str">
        <f t="shared" si="13"/>
        <v>FY19/20</v>
      </c>
      <c r="AF121" t="str">
        <f t="shared" si="14"/>
        <v>SOUTH</v>
      </c>
    </row>
    <row r="122" spans="1:32">
      <c r="A122" t="s">
        <v>377</v>
      </c>
      <c r="B122" t="s">
        <v>22</v>
      </c>
      <c r="C122" t="str">
        <f t="shared" si="8"/>
        <v>SPARES/OTHER</v>
      </c>
      <c r="D122" s="4">
        <v>43843</v>
      </c>
      <c r="E122" t="str">
        <f t="shared" si="9"/>
        <v>YAMAHA</v>
      </c>
      <c r="F122">
        <v>14116567</v>
      </c>
      <c r="G122" s="19">
        <v>43843</v>
      </c>
      <c r="H122" t="s">
        <v>607</v>
      </c>
      <c r="I122" t="s">
        <v>579</v>
      </c>
      <c r="J122">
        <v>1</v>
      </c>
      <c r="K122">
        <v>1</v>
      </c>
      <c r="L122">
        <v>400</v>
      </c>
      <c r="M122" t="s">
        <v>36</v>
      </c>
      <c r="N122">
        <v>1.1100000000000001</v>
      </c>
      <c r="O122">
        <v>444</v>
      </c>
      <c r="P122">
        <f t="shared" si="15"/>
        <v>444</v>
      </c>
      <c r="Q122" t="s">
        <v>41</v>
      </c>
      <c r="R122" t="s">
        <v>599</v>
      </c>
      <c r="S122" t="s">
        <v>25</v>
      </c>
      <c r="T122">
        <v>904074</v>
      </c>
      <c r="U122">
        <v>219</v>
      </c>
      <c r="V122" t="s">
        <v>64</v>
      </c>
      <c r="X122" t="s">
        <v>604</v>
      </c>
      <c r="Y122">
        <v>735535</v>
      </c>
      <c r="Z122" t="s">
        <v>601</v>
      </c>
      <c r="AA122">
        <v>109784</v>
      </c>
      <c r="AB122">
        <f t="shared" si="10"/>
        <v>2020</v>
      </c>
      <c r="AC122">
        <f t="shared" si="11"/>
        <v>1</v>
      </c>
      <c r="AD122" t="str">
        <f t="shared" si="12"/>
        <v>Q4</v>
      </c>
      <c r="AE122" t="str">
        <f t="shared" si="13"/>
        <v>FY19/20</v>
      </c>
      <c r="AF122" t="str">
        <f t="shared" si="14"/>
        <v>SOUTH</v>
      </c>
    </row>
    <row r="123" spans="1:32">
      <c r="A123" t="s">
        <v>377</v>
      </c>
      <c r="B123" t="s">
        <v>22</v>
      </c>
      <c r="C123" t="str">
        <f t="shared" si="8"/>
        <v>SPARES/OTHER</v>
      </c>
      <c r="D123" s="4">
        <v>43844</v>
      </c>
      <c r="E123" t="str">
        <f t="shared" si="9"/>
        <v>YAMAHA</v>
      </c>
      <c r="F123">
        <v>14116568</v>
      </c>
      <c r="G123" s="19">
        <v>43844</v>
      </c>
      <c r="H123" t="s">
        <v>83</v>
      </c>
      <c r="I123" t="s">
        <v>84</v>
      </c>
      <c r="J123">
        <v>2</v>
      </c>
      <c r="K123">
        <v>2</v>
      </c>
      <c r="L123">
        <v>1260</v>
      </c>
      <c r="M123" t="s">
        <v>36</v>
      </c>
      <c r="N123">
        <v>1.1100000000000001</v>
      </c>
      <c r="O123">
        <v>1398.6</v>
      </c>
      <c r="P123">
        <f t="shared" si="15"/>
        <v>1398.6</v>
      </c>
      <c r="Q123" t="s">
        <v>41</v>
      </c>
      <c r="R123" t="s">
        <v>489</v>
      </c>
      <c r="S123" t="s">
        <v>25</v>
      </c>
      <c r="T123">
        <v>904077</v>
      </c>
      <c r="U123">
        <v>1002.16</v>
      </c>
      <c r="V123" t="s">
        <v>64</v>
      </c>
      <c r="X123" t="s">
        <v>608</v>
      </c>
      <c r="Y123">
        <v>735692</v>
      </c>
      <c r="Z123" t="s">
        <v>490</v>
      </c>
      <c r="AB123">
        <f t="shared" si="10"/>
        <v>2020</v>
      </c>
      <c r="AC123">
        <f t="shared" si="11"/>
        <v>1</v>
      </c>
      <c r="AD123" t="str">
        <f t="shared" si="12"/>
        <v>Q4</v>
      </c>
      <c r="AE123" t="str">
        <f t="shared" si="13"/>
        <v>FY19/20</v>
      </c>
      <c r="AF123" t="str">
        <f t="shared" si="14"/>
        <v>SOUTH</v>
      </c>
    </row>
    <row r="124" spans="1:32">
      <c r="A124" t="s">
        <v>377</v>
      </c>
      <c r="B124" t="s">
        <v>22</v>
      </c>
      <c r="C124" t="str">
        <f t="shared" si="8"/>
        <v>SERVICE_CHARGE</v>
      </c>
      <c r="D124" s="4">
        <v>43846</v>
      </c>
      <c r="E124" t="str">
        <f t="shared" si="9"/>
        <v>OTHERS</v>
      </c>
      <c r="F124">
        <v>12113419</v>
      </c>
      <c r="G124" s="19">
        <v>43846</v>
      </c>
      <c r="H124" t="s">
        <v>337</v>
      </c>
      <c r="I124" t="s">
        <v>77</v>
      </c>
      <c r="J124">
        <v>1</v>
      </c>
      <c r="K124">
        <v>1</v>
      </c>
      <c r="L124">
        <v>3800</v>
      </c>
      <c r="M124" t="s">
        <v>165</v>
      </c>
      <c r="N124">
        <v>1</v>
      </c>
      <c r="O124">
        <v>3800</v>
      </c>
      <c r="P124">
        <f t="shared" si="15"/>
        <v>3800</v>
      </c>
      <c r="Q124" t="s">
        <v>41</v>
      </c>
      <c r="R124" t="s">
        <v>609</v>
      </c>
      <c r="S124" t="s">
        <v>25</v>
      </c>
      <c r="T124">
        <v>904078</v>
      </c>
      <c r="U124">
        <v>0</v>
      </c>
      <c r="V124" t="s">
        <v>58</v>
      </c>
      <c r="X124" t="s">
        <v>610</v>
      </c>
      <c r="AB124">
        <f t="shared" si="10"/>
        <v>2020</v>
      </c>
      <c r="AC124">
        <f t="shared" si="11"/>
        <v>1</v>
      </c>
      <c r="AD124" t="str">
        <f t="shared" si="12"/>
        <v>Q4</v>
      </c>
      <c r="AE124" t="str">
        <f t="shared" si="13"/>
        <v>FY19/20</v>
      </c>
      <c r="AF124" t="str">
        <f t="shared" si="14"/>
        <v>SOUTH</v>
      </c>
    </row>
    <row r="125" spans="1:32">
      <c r="A125" t="s">
        <v>377</v>
      </c>
      <c r="B125" t="s">
        <v>22</v>
      </c>
      <c r="C125" t="str">
        <f t="shared" si="8"/>
        <v>CONTRACT_FEE</v>
      </c>
      <c r="D125" s="4">
        <v>43846</v>
      </c>
      <c r="E125" t="str">
        <f t="shared" si="9"/>
        <v>HELLER</v>
      </c>
      <c r="F125">
        <v>13113112</v>
      </c>
      <c r="G125" s="19">
        <v>43846</v>
      </c>
      <c r="H125" t="s">
        <v>105</v>
      </c>
      <c r="I125" t="s">
        <v>77</v>
      </c>
      <c r="J125">
        <v>1</v>
      </c>
      <c r="K125">
        <v>1</v>
      </c>
      <c r="L125">
        <v>15300</v>
      </c>
      <c r="M125" t="s">
        <v>165</v>
      </c>
      <c r="N125">
        <v>1</v>
      </c>
      <c r="O125">
        <v>15300</v>
      </c>
      <c r="P125">
        <f t="shared" si="15"/>
        <v>15300</v>
      </c>
      <c r="Q125" t="s">
        <v>41</v>
      </c>
      <c r="R125" t="s">
        <v>274</v>
      </c>
      <c r="S125" t="s">
        <v>25</v>
      </c>
      <c r="T125">
        <v>904080</v>
      </c>
      <c r="U125">
        <v>0</v>
      </c>
      <c r="V125" t="s">
        <v>198</v>
      </c>
      <c r="X125" t="s">
        <v>611</v>
      </c>
      <c r="Z125" t="s">
        <v>276</v>
      </c>
      <c r="AB125">
        <f t="shared" si="10"/>
        <v>2020</v>
      </c>
      <c r="AC125">
        <f t="shared" si="11"/>
        <v>1</v>
      </c>
      <c r="AD125" t="str">
        <f t="shared" si="12"/>
        <v>Q4</v>
      </c>
      <c r="AE125" t="str">
        <f t="shared" si="13"/>
        <v>FY19/20</v>
      </c>
      <c r="AF125" t="str">
        <f t="shared" si="14"/>
        <v>SOUTH</v>
      </c>
    </row>
    <row r="126" spans="1:32">
      <c r="A126" t="s">
        <v>377</v>
      </c>
      <c r="B126" t="s">
        <v>22</v>
      </c>
      <c r="C126" t="str">
        <f t="shared" si="8"/>
        <v>SPARES/OTHER</v>
      </c>
      <c r="D126" s="4">
        <v>43847</v>
      </c>
      <c r="E126" t="str">
        <f t="shared" si="9"/>
        <v>YAMAHA</v>
      </c>
      <c r="F126">
        <v>14116569</v>
      </c>
      <c r="G126" s="19">
        <v>43847</v>
      </c>
      <c r="H126" t="s">
        <v>612</v>
      </c>
      <c r="I126" t="s">
        <v>613</v>
      </c>
      <c r="J126">
        <v>1</v>
      </c>
      <c r="K126">
        <v>1</v>
      </c>
      <c r="L126">
        <v>240</v>
      </c>
      <c r="M126" t="s">
        <v>36</v>
      </c>
      <c r="N126">
        <v>1.1100000000000001</v>
      </c>
      <c r="O126">
        <v>266.39999999999998</v>
      </c>
      <c r="P126">
        <f t="shared" si="15"/>
        <v>266.39999999999998</v>
      </c>
      <c r="Q126" t="s">
        <v>41</v>
      </c>
      <c r="R126" t="s">
        <v>614</v>
      </c>
      <c r="S126" t="s">
        <v>25</v>
      </c>
      <c r="T126">
        <v>904083</v>
      </c>
      <c r="U126">
        <v>146</v>
      </c>
      <c r="V126" t="s">
        <v>64</v>
      </c>
      <c r="X126" t="s">
        <v>615</v>
      </c>
      <c r="Y126">
        <v>735972</v>
      </c>
      <c r="Z126" t="s">
        <v>616</v>
      </c>
      <c r="AA126">
        <v>109786</v>
      </c>
      <c r="AB126">
        <f t="shared" si="10"/>
        <v>2020</v>
      </c>
      <c r="AC126">
        <f t="shared" si="11"/>
        <v>1</v>
      </c>
      <c r="AD126" t="str">
        <f t="shared" si="12"/>
        <v>Q4</v>
      </c>
      <c r="AE126" t="str">
        <f t="shared" si="13"/>
        <v>FY19/20</v>
      </c>
      <c r="AF126" t="str">
        <f t="shared" si="14"/>
        <v>SOUTH</v>
      </c>
    </row>
    <row r="127" spans="1:32">
      <c r="A127" t="s">
        <v>377</v>
      </c>
      <c r="B127" t="s">
        <v>22</v>
      </c>
      <c r="C127" t="str">
        <f t="shared" si="8"/>
        <v>SPARES/OTHER</v>
      </c>
      <c r="D127" s="4">
        <v>43847</v>
      </c>
      <c r="E127" t="str">
        <f t="shared" si="9"/>
        <v>YAMAHA</v>
      </c>
      <c r="F127">
        <v>14116569</v>
      </c>
      <c r="G127" s="19">
        <v>43847</v>
      </c>
      <c r="H127" t="s">
        <v>617</v>
      </c>
      <c r="I127" t="s">
        <v>618</v>
      </c>
      <c r="J127">
        <v>1</v>
      </c>
      <c r="K127">
        <v>1</v>
      </c>
      <c r="L127">
        <v>20</v>
      </c>
      <c r="M127" t="s">
        <v>36</v>
      </c>
      <c r="N127">
        <v>1.1100000000000001</v>
      </c>
      <c r="O127">
        <v>22.2</v>
      </c>
      <c r="P127">
        <f t="shared" si="15"/>
        <v>22.2</v>
      </c>
      <c r="Q127" t="s">
        <v>41</v>
      </c>
      <c r="R127" t="s">
        <v>614</v>
      </c>
      <c r="S127" t="s">
        <v>25</v>
      </c>
      <c r="T127">
        <v>904083</v>
      </c>
      <c r="U127">
        <v>10.220000000000001</v>
      </c>
      <c r="V127" t="s">
        <v>64</v>
      </c>
      <c r="X127" t="s">
        <v>615</v>
      </c>
      <c r="Y127">
        <v>735972</v>
      </c>
      <c r="Z127" t="s">
        <v>616</v>
      </c>
      <c r="AA127">
        <v>109786</v>
      </c>
      <c r="AB127">
        <f t="shared" si="10"/>
        <v>2020</v>
      </c>
      <c r="AC127">
        <f t="shared" si="11"/>
        <v>1</v>
      </c>
      <c r="AD127" t="str">
        <f t="shared" si="12"/>
        <v>Q4</v>
      </c>
      <c r="AE127" t="str">
        <f t="shared" si="13"/>
        <v>FY19/20</v>
      </c>
      <c r="AF127" t="str">
        <f t="shared" si="14"/>
        <v>SOUTH</v>
      </c>
    </row>
    <row r="128" spans="1:32">
      <c r="A128" t="s">
        <v>377</v>
      </c>
      <c r="B128" t="s">
        <v>22</v>
      </c>
      <c r="C128" t="str">
        <f t="shared" si="8"/>
        <v>SPARES/OTHER</v>
      </c>
      <c r="D128" s="4">
        <v>43850</v>
      </c>
      <c r="E128" t="str">
        <f t="shared" si="9"/>
        <v>YAMAHA</v>
      </c>
      <c r="F128">
        <v>14116570</v>
      </c>
      <c r="G128" s="19">
        <v>43850</v>
      </c>
      <c r="H128" t="s">
        <v>595</v>
      </c>
      <c r="I128" t="s">
        <v>503</v>
      </c>
      <c r="J128">
        <v>3</v>
      </c>
      <c r="K128">
        <v>3</v>
      </c>
      <c r="L128">
        <v>120</v>
      </c>
      <c r="M128" t="s">
        <v>36</v>
      </c>
      <c r="N128">
        <v>1.1100000000000001</v>
      </c>
      <c r="O128">
        <v>133.19999999999999</v>
      </c>
      <c r="P128">
        <f t="shared" si="15"/>
        <v>133.19999999999999</v>
      </c>
      <c r="Q128" t="s">
        <v>41</v>
      </c>
      <c r="R128" t="s">
        <v>497</v>
      </c>
      <c r="S128" t="s">
        <v>25</v>
      </c>
      <c r="T128">
        <v>904087</v>
      </c>
      <c r="U128">
        <v>67.89</v>
      </c>
      <c r="V128" t="s">
        <v>64</v>
      </c>
      <c r="X128" t="s">
        <v>619</v>
      </c>
      <c r="Y128">
        <v>736086</v>
      </c>
      <c r="Z128" t="s">
        <v>499</v>
      </c>
      <c r="AA128">
        <v>109805</v>
      </c>
      <c r="AB128">
        <f t="shared" si="10"/>
        <v>2020</v>
      </c>
      <c r="AC128">
        <f t="shared" si="11"/>
        <v>1</v>
      </c>
      <c r="AD128" t="str">
        <f t="shared" si="12"/>
        <v>Q4</v>
      </c>
      <c r="AE128" t="str">
        <f t="shared" si="13"/>
        <v>FY19/20</v>
      </c>
      <c r="AF128" t="str">
        <f t="shared" si="14"/>
        <v>SOUTH</v>
      </c>
    </row>
    <row r="129" spans="1:32">
      <c r="A129" t="s">
        <v>377</v>
      </c>
      <c r="B129" t="s">
        <v>22</v>
      </c>
      <c r="C129" t="str">
        <f t="shared" si="8"/>
        <v>SPARES/OTHER</v>
      </c>
      <c r="D129" s="4">
        <v>43850</v>
      </c>
      <c r="E129" t="str">
        <f t="shared" si="9"/>
        <v>YAMAHA</v>
      </c>
      <c r="F129">
        <v>14116571</v>
      </c>
      <c r="G129" s="19">
        <v>43850</v>
      </c>
      <c r="H129" t="s">
        <v>620</v>
      </c>
      <c r="I129" t="s">
        <v>579</v>
      </c>
      <c r="J129">
        <v>1</v>
      </c>
      <c r="K129">
        <v>1</v>
      </c>
      <c r="L129">
        <v>560</v>
      </c>
      <c r="M129" t="s">
        <v>36</v>
      </c>
      <c r="N129">
        <v>1.1100000000000001</v>
      </c>
      <c r="O129">
        <v>621.6</v>
      </c>
      <c r="P129">
        <f t="shared" si="15"/>
        <v>621.6</v>
      </c>
      <c r="Q129" t="s">
        <v>41</v>
      </c>
      <c r="R129" t="s">
        <v>621</v>
      </c>
      <c r="S129" t="s">
        <v>25</v>
      </c>
      <c r="T129">
        <v>904084</v>
      </c>
      <c r="U129">
        <v>313.89999999999998</v>
      </c>
      <c r="V129" t="s">
        <v>64</v>
      </c>
      <c r="X129" t="s">
        <v>622</v>
      </c>
      <c r="Y129">
        <v>736083</v>
      </c>
      <c r="Z129" t="s">
        <v>623</v>
      </c>
      <c r="AB129">
        <f t="shared" si="10"/>
        <v>2020</v>
      </c>
      <c r="AC129">
        <f t="shared" si="11"/>
        <v>1</v>
      </c>
      <c r="AD129" t="str">
        <f t="shared" si="12"/>
        <v>Q4</v>
      </c>
      <c r="AE129" t="str">
        <f t="shared" si="13"/>
        <v>FY19/20</v>
      </c>
      <c r="AF129" t="str">
        <f t="shared" si="14"/>
        <v>SOUTH</v>
      </c>
    </row>
    <row r="130" spans="1:32">
      <c r="A130" t="s">
        <v>377</v>
      </c>
      <c r="B130" t="s">
        <v>22</v>
      </c>
      <c r="C130" t="str">
        <f t="shared" ref="C130:C193" si="16">IF(F130="", "", IF(AND(F130&gt;=12000000, F130&lt;=13000000, OR(ISNUMBER(SEARCH("SERVICE", H130)), ISNUMBER(SEARCH("REPAIR CHARGE", I130)), ISNUMBER(SEARCH("REPAIR", H130)))), "SERVICE_CHARGE", IF(AND(F130&gt;=13000000, F130&lt;=14000000, OR(ISNUMBER(SEARCH("SERVICE", H130)), ISNUMBER(SEARCH("REPAIR CHARGE", I130)), ISNUMBER(SEARCH("REPAIR", H130)))), "CONTRACT_FEE", IF(AND(F130&gt;=14000000, F130&lt;=15000000, OR(ISNUMBER(SEARCH("TAPE FEEDER", I130)), ISNUMBER(SEARCH("ZS FEEDER", I130)), ISNUMBER(SEARCH("TRAY", I130)))), "FEEDER", "SPARES/OTHER"))))</f>
        <v>SPARES/OTHER</v>
      </c>
      <c r="D130" s="4">
        <v>43850</v>
      </c>
      <c r="E130" t="str">
        <f t="shared" ref="E130:E193" si="17">IF(ISNUMBER(SEARCH("YMCT",H130)),"YAMAHA",IF(ISNUMBER(SEARCH("HELI",H130)),"HELLER",IF(ISNUMBER(SEARCH("PEMR",H130)),"PEMTRON",IF(ISNUMBER(SEARCH("PEMT",H130)),"PEMTRON",IF(H130="","",(IFERROR(1/0,"OTHERS")))))))</f>
        <v>YAMAHA</v>
      </c>
      <c r="F130">
        <v>14116572</v>
      </c>
      <c r="G130" s="19">
        <v>43850</v>
      </c>
      <c r="H130" t="s">
        <v>624</v>
      </c>
      <c r="I130" t="s">
        <v>625</v>
      </c>
      <c r="J130">
        <v>1</v>
      </c>
      <c r="K130">
        <v>1</v>
      </c>
      <c r="L130">
        <v>400</v>
      </c>
      <c r="M130" t="s">
        <v>36</v>
      </c>
      <c r="N130">
        <v>1.1100000000000001</v>
      </c>
      <c r="O130">
        <v>444</v>
      </c>
      <c r="P130">
        <f t="shared" si="15"/>
        <v>444</v>
      </c>
      <c r="Q130" t="s">
        <v>41</v>
      </c>
      <c r="R130" t="s">
        <v>626</v>
      </c>
      <c r="S130" t="s">
        <v>25</v>
      </c>
      <c r="T130">
        <v>904086</v>
      </c>
      <c r="U130">
        <v>226.3</v>
      </c>
      <c r="V130" t="s">
        <v>64</v>
      </c>
      <c r="X130" t="s">
        <v>627</v>
      </c>
      <c r="Y130">
        <v>736096</v>
      </c>
      <c r="Z130" t="s">
        <v>628</v>
      </c>
      <c r="AA130">
        <v>109802</v>
      </c>
      <c r="AB130">
        <f t="shared" ref="AB130:AB193" si="18">IF(D130="","",YEAR(D130))</f>
        <v>2020</v>
      </c>
      <c r="AC130">
        <f t="shared" ref="AC130:AC193" si="19">IF(D130="","",MONTH(D130))</f>
        <v>1</v>
      </c>
      <c r="AD130" t="str">
        <f t="shared" ref="AD130:AD193" si="20">IFERROR(IF(AC130="","",IF(AND(AC130&gt;=10,AC130&lt;=12),"Q3",IF(AND(AC130&gt;=1,AC130&lt;=3),"Q4",IF(AND(AC130&gt;=7,AC130&lt;=9),"Q2",IF(AND(AC130&gt;=4,AC130&lt;=6),"Q1"))))),"")</f>
        <v>Q4</v>
      </c>
      <c r="AE130" t="str">
        <f t="shared" ref="AE130:AE193" si="21">IFERROR(IF(AD130="Q4","FY"&amp;RIGHT(AB130,2)-1&amp;"/"&amp;RIGHT(AB130,2),"FY"&amp;RIGHT(AB130,2)&amp;"/"&amp;RIGHT(AB130,2)+1),"")</f>
        <v>FY19/20</v>
      </c>
      <c r="AF130" t="str">
        <f t="shared" ref="AF130:AF193" si="22">IF(B130="SZX","SOUTH",IF(B130="BJS","NORTH",IF(B130="SHA","EAST",IF(B130="","",(IF(AND(B130&lt;&gt;"SZX",B130&lt;&gt;"SHA",B130&lt;&gt;"BJS"),"WEST"))))))</f>
        <v>SOUTH</v>
      </c>
    </row>
    <row r="131" spans="1:32">
      <c r="A131" t="s">
        <v>377</v>
      </c>
      <c r="B131" t="s">
        <v>22</v>
      </c>
      <c r="C131" t="str">
        <f t="shared" si="16"/>
        <v>SPARES/OTHER</v>
      </c>
      <c r="D131" s="4">
        <v>43850</v>
      </c>
      <c r="E131" t="str">
        <f t="shared" si="17"/>
        <v>YAMAHA</v>
      </c>
      <c r="F131">
        <v>14116572</v>
      </c>
      <c r="G131" s="19">
        <v>43850</v>
      </c>
      <c r="H131" t="s">
        <v>629</v>
      </c>
      <c r="I131" t="s">
        <v>630</v>
      </c>
      <c r="J131">
        <v>1</v>
      </c>
      <c r="K131">
        <v>1</v>
      </c>
      <c r="L131">
        <v>400</v>
      </c>
      <c r="M131" t="s">
        <v>36</v>
      </c>
      <c r="N131">
        <v>1.1100000000000001</v>
      </c>
      <c r="O131">
        <v>444</v>
      </c>
      <c r="P131">
        <f t="shared" ref="P131:P194" si="23">O131</f>
        <v>444</v>
      </c>
      <c r="Q131" t="s">
        <v>41</v>
      </c>
      <c r="R131" t="s">
        <v>626</v>
      </c>
      <c r="S131" t="s">
        <v>25</v>
      </c>
      <c r="T131">
        <v>904086</v>
      </c>
      <c r="U131">
        <v>226.3</v>
      </c>
      <c r="V131" t="s">
        <v>64</v>
      </c>
      <c r="X131" t="s">
        <v>627</v>
      </c>
      <c r="Y131">
        <v>736096</v>
      </c>
      <c r="Z131" t="s">
        <v>628</v>
      </c>
      <c r="AA131">
        <v>109802</v>
      </c>
      <c r="AB131">
        <f t="shared" si="18"/>
        <v>2020</v>
      </c>
      <c r="AC131">
        <f t="shared" si="19"/>
        <v>1</v>
      </c>
      <c r="AD131" t="str">
        <f t="shared" si="20"/>
        <v>Q4</v>
      </c>
      <c r="AE131" t="str">
        <f t="shared" si="21"/>
        <v>FY19/20</v>
      </c>
      <c r="AF131" t="str">
        <f t="shared" si="22"/>
        <v>SOUTH</v>
      </c>
    </row>
    <row r="132" spans="1:32">
      <c r="A132" t="s">
        <v>377</v>
      </c>
      <c r="B132" t="s">
        <v>22</v>
      </c>
      <c r="C132" t="str">
        <f t="shared" si="16"/>
        <v>SPARES/OTHER</v>
      </c>
      <c r="D132" s="4">
        <v>43850</v>
      </c>
      <c r="E132" t="str">
        <f t="shared" si="17"/>
        <v>YAMAHA</v>
      </c>
      <c r="F132">
        <v>14116572</v>
      </c>
      <c r="G132" s="19">
        <v>43850</v>
      </c>
      <c r="H132" t="s">
        <v>631</v>
      </c>
      <c r="I132" t="s">
        <v>632</v>
      </c>
      <c r="J132">
        <v>1</v>
      </c>
      <c r="K132">
        <v>1</v>
      </c>
      <c r="L132">
        <v>1020</v>
      </c>
      <c r="M132" t="s">
        <v>36</v>
      </c>
      <c r="N132">
        <v>1.1100000000000001</v>
      </c>
      <c r="O132">
        <v>1132.2</v>
      </c>
      <c r="P132">
        <f t="shared" si="23"/>
        <v>1132.2</v>
      </c>
      <c r="Q132" t="s">
        <v>41</v>
      </c>
      <c r="R132" t="s">
        <v>626</v>
      </c>
      <c r="S132" t="s">
        <v>25</v>
      </c>
      <c r="T132">
        <v>904086</v>
      </c>
      <c r="U132">
        <v>576.70000000000005</v>
      </c>
      <c r="V132" t="s">
        <v>64</v>
      </c>
      <c r="X132" t="s">
        <v>627</v>
      </c>
      <c r="Y132">
        <v>736096</v>
      </c>
      <c r="Z132" t="s">
        <v>628</v>
      </c>
      <c r="AA132">
        <v>109802</v>
      </c>
      <c r="AB132">
        <f t="shared" si="18"/>
        <v>2020</v>
      </c>
      <c r="AC132">
        <f t="shared" si="19"/>
        <v>1</v>
      </c>
      <c r="AD132" t="str">
        <f t="shared" si="20"/>
        <v>Q4</v>
      </c>
      <c r="AE132" t="str">
        <f t="shared" si="21"/>
        <v>FY19/20</v>
      </c>
      <c r="AF132" t="str">
        <f t="shared" si="22"/>
        <v>SOUTH</v>
      </c>
    </row>
    <row r="133" spans="1:32">
      <c r="A133" t="s">
        <v>377</v>
      </c>
      <c r="B133" t="s">
        <v>22</v>
      </c>
      <c r="C133" t="str">
        <f t="shared" si="16"/>
        <v>SPARES/OTHER</v>
      </c>
      <c r="D133" s="4">
        <v>43851</v>
      </c>
      <c r="E133" t="str">
        <f t="shared" si="17"/>
        <v>YAMAHA</v>
      </c>
      <c r="F133">
        <v>14116573</v>
      </c>
      <c r="G133" s="19">
        <v>43851</v>
      </c>
      <c r="H133" t="s">
        <v>53</v>
      </c>
      <c r="I133" t="s">
        <v>54</v>
      </c>
      <c r="J133">
        <v>10</v>
      </c>
      <c r="K133">
        <v>10</v>
      </c>
      <c r="L133">
        <v>3000</v>
      </c>
      <c r="M133" t="s">
        <v>36</v>
      </c>
      <c r="N133">
        <v>1.1100000000000001</v>
      </c>
      <c r="O133">
        <v>3330</v>
      </c>
      <c r="P133">
        <f t="shared" si="23"/>
        <v>3330</v>
      </c>
      <c r="Q133" t="s">
        <v>41</v>
      </c>
      <c r="R133" t="s">
        <v>349</v>
      </c>
      <c r="S133" t="s">
        <v>25</v>
      </c>
      <c r="T133">
        <v>904089</v>
      </c>
      <c r="U133">
        <v>1679</v>
      </c>
      <c r="V133" t="s">
        <v>64</v>
      </c>
      <c r="X133" t="s">
        <v>633</v>
      </c>
      <c r="Y133">
        <v>736113</v>
      </c>
      <c r="Z133" t="s">
        <v>350</v>
      </c>
      <c r="AA133">
        <v>109809</v>
      </c>
      <c r="AB133">
        <f t="shared" si="18"/>
        <v>2020</v>
      </c>
      <c r="AC133">
        <f t="shared" si="19"/>
        <v>1</v>
      </c>
      <c r="AD133" t="str">
        <f t="shared" si="20"/>
        <v>Q4</v>
      </c>
      <c r="AE133" t="str">
        <f t="shared" si="21"/>
        <v>FY19/20</v>
      </c>
      <c r="AF133" t="str">
        <f t="shared" si="22"/>
        <v>SOUTH</v>
      </c>
    </row>
    <row r="134" spans="1:32">
      <c r="A134" t="s">
        <v>377</v>
      </c>
      <c r="B134" t="s">
        <v>22</v>
      </c>
      <c r="C134" t="str">
        <f t="shared" si="16"/>
        <v>SPARES/OTHER</v>
      </c>
      <c r="D134" s="4">
        <v>43851</v>
      </c>
      <c r="E134" t="str">
        <f t="shared" si="17"/>
        <v>YAMAHA</v>
      </c>
      <c r="F134">
        <v>14116573</v>
      </c>
      <c r="G134" s="19">
        <v>43851</v>
      </c>
      <c r="H134" t="s">
        <v>49</v>
      </c>
      <c r="I134" t="s">
        <v>50</v>
      </c>
      <c r="J134">
        <v>5</v>
      </c>
      <c r="K134">
        <v>5</v>
      </c>
      <c r="L134">
        <v>2000</v>
      </c>
      <c r="M134" t="s">
        <v>36</v>
      </c>
      <c r="N134">
        <v>1.1100000000000001</v>
      </c>
      <c r="O134">
        <v>2220</v>
      </c>
      <c r="P134">
        <f t="shared" si="23"/>
        <v>2220</v>
      </c>
      <c r="Q134" t="s">
        <v>41</v>
      </c>
      <c r="R134" t="s">
        <v>349</v>
      </c>
      <c r="S134" t="s">
        <v>25</v>
      </c>
      <c r="T134">
        <v>904089</v>
      </c>
      <c r="U134">
        <v>1131.5</v>
      </c>
      <c r="V134" t="s">
        <v>64</v>
      </c>
      <c r="X134" t="s">
        <v>633</v>
      </c>
      <c r="Y134">
        <v>736113</v>
      </c>
      <c r="Z134" t="s">
        <v>350</v>
      </c>
      <c r="AA134">
        <v>109809</v>
      </c>
      <c r="AB134">
        <f t="shared" si="18"/>
        <v>2020</v>
      </c>
      <c r="AC134">
        <f t="shared" si="19"/>
        <v>1</v>
      </c>
      <c r="AD134" t="str">
        <f t="shared" si="20"/>
        <v>Q4</v>
      </c>
      <c r="AE134" t="str">
        <f t="shared" si="21"/>
        <v>FY19/20</v>
      </c>
      <c r="AF134" t="str">
        <f t="shared" si="22"/>
        <v>SOUTH</v>
      </c>
    </row>
    <row r="135" spans="1:32">
      <c r="A135" t="s">
        <v>377</v>
      </c>
      <c r="B135" t="s">
        <v>22</v>
      </c>
      <c r="C135" t="str">
        <f t="shared" si="16"/>
        <v>SPARES/OTHER</v>
      </c>
      <c r="D135" s="4">
        <v>43851</v>
      </c>
      <c r="E135" t="str">
        <f t="shared" si="17"/>
        <v>YAMAHA</v>
      </c>
      <c r="F135">
        <v>14116573</v>
      </c>
      <c r="G135" s="19">
        <v>43851</v>
      </c>
      <c r="H135" t="s">
        <v>51</v>
      </c>
      <c r="I135" t="s">
        <v>52</v>
      </c>
      <c r="J135">
        <v>2</v>
      </c>
      <c r="K135">
        <v>2</v>
      </c>
      <c r="L135">
        <v>880</v>
      </c>
      <c r="M135" t="s">
        <v>36</v>
      </c>
      <c r="N135">
        <v>1.1100000000000001</v>
      </c>
      <c r="O135">
        <v>976.8</v>
      </c>
      <c r="P135">
        <f t="shared" si="23"/>
        <v>976.8</v>
      </c>
      <c r="Q135" t="s">
        <v>41</v>
      </c>
      <c r="R135" t="s">
        <v>349</v>
      </c>
      <c r="S135" t="s">
        <v>25</v>
      </c>
      <c r="T135">
        <v>904089</v>
      </c>
      <c r="U135">
        <v>496.4</v>
      </c>
      <c r="V135" t="s">
        <v>64</v>
      </c>
      <c r="X135" t="s">
        <v>633</v>
      </c>
      <c r="Y135">
        <v>736113</v>
      </c>
      <c r="Z135" t="s">
        <v>350</v>
      </c>
      <c r="AA135">
        <v>109809</v>
      </c>
      <c r="AB135">
        <f t="shared" si="18"/>
        <v>2020</v>
      </c>
      <c r="AC135">
        <f t="shared" si="19"/>
        <v>1</v>
      </c>
      <c r="AD135" t="str">
        <f t="shared" si="20"/>
        <v>Q4</v>
      </c>
      <c r="AE135" t="str">
        <f t="shared" si="21"/>
        <v>FY19/20</v>
      </c>
      <c r="AF135" t="str">
        <f t="shared" si="22"/>
        <v>SOUTH</v>
      </c>
    </row>
    <row r="136" spans="1:32">
      <c r="A136" t="s">
        <v>377</v>
      </c>
      <c r="B136" t="s">
        <v>22</v>
      </c>
      <c r="C136" t="str">
        <f t="shared" si="16"/>
        <v>SPARES/OTHER</v>
      </c>
      <c r="D136" s="4">
        <v>43851</v>
      </c>
      <c r="E136" t="str">
        <f t="shared" si="17"/>
        <v>YAMAHA</v>
      </c>
      <c r="F136">
        <v>14116574</v>
      </c>
      <c r="G136" s="19">
        <v>43851</v>
      </c>
      <c r="H136" t="s">
        <v>420</v>
      </c>
      <c r="I136" t="s">
        <v>421</v>
      </c>
      <c r="J136">
        <v>3</v>
      </c>
      <c r="K136">
        <v>3</v>
      </c>
      <c r="L136">
        <v>4500</v>
      </c>
      <c r="M136" t="s">
        <v>36</v>
      </c>
      <c r="N136">
        <v>1.1100000000000001</v>
      </c>
      <c r="O136">
        <v>4995</v>
      </c>
      <c r="P136">
        <f t="shared" si="23"/>
        <v>4995</v>
      </c>
      <c r="Q136" t="s">
        <v>41</v>
      </c>
      <c r="R136" t="s">
        <v>362</v>
      </c>
      <c r="S136" t="s">
        <v>25</v>
      </c>
      <c r="T136">
        <v>904088</v>
      </c>
      <c r="U136">
        <v>3285</v>
      </c>
      <c r="V136" t="s">
        <v>64</v>
      </c>
      <c r="X136" t="s">
        <v>634</v>
      </c>
      <c r="Y136">
        <v>736111</v>
      </c>
      <c r="Z136" t="s">
        <v>635</v>
      </c>
      <c r="AA136">
        <v>109811</v>
      </c>
      <c r="AB136">
        <f t="shared" si="18"/>
        <v>2020</v>
      </c>
      <c r="AC136">
        <f t="shared" si="19"/>
        <v>1</v>
      </c>
      <c r="AD136" t="str">
        <f t="shared" si="20"/>
        <v>Q4</v>
      </c>
      <c r="AE136" t="str">
        <f t="shared" si="21"/>
        <v>FY19/20</v>
      </c>
      <c r="AF136" t="str">
        <f t="shared" si="22"/>
        <v>SOUTH</v>
      </c>
    </row>
    <row r="137" spans="1:32">
      <c r="A137" t="s">
        <v>377</v>
      </c>
      <c r="B137" t="s">
        <v>22</v>
      </c>
      <c r="C137" t="str">
        <f t="shared" si="16"/>
        <v>CONTRACT_FEE</v>
      </c>
      <c r="D137" s="4">
        <v>43852</v>
      </c>
      <c r="E137" t="str">
        <f t="shared" si="17"/>
        <v>YAMAHA</v>
      </c>
      <c r="F137">
        <v>13113113</v>
      </c>
      <c r="G137" s="19">
        <v>43852</v>
      </c>
      <c r="H137" t="s">
        <v>76</v>
      </c>
      <c r="I137" t="s">
        <v>77</v>
      </c>
      <c r="J137">
        <v>1</v>
      </c>
      <c r="K137">
        <v>1</v>
      </c>
      <c r="L137">
        <v>17000</v>
      </c>
      <c r="M137" t="s">
        <v>36</v>
      </c>
      <c r="N137">
        <v>1.1100000000000001</v>
      </c>
      <c r="O137">
        <v>18870</v>
      </c>
      <c r="P137">
        <f t="shared" si="23"/>
        <v>18870</v>
      </c>
      <c r="Q137" t="s">
        <v>41</v>
      </c>
      <c r="R137" t="s">
        <v>355</v>
      </c>
      <c r="S137" t="s">
        <v>25</v>
      </c>
      <c r="T137">
        <v>904090</v>
      </c>
      <c r="U137">
        <v>0</v>
      </c>
      <c r="V137" t="s">
        <v>198</v>
      </c>
      <c r="X137" t="s">
        <v>636</v>
      </c>
      <c r="Z137" t="s">
        <v>356</v>
      </c>
      <c r="AB137">
        <f t="shared" si="18"/>
        <v>2020</v>
      </c>
      <c r="AC137">
        <f t="shared" si="19"/>
        <v>1</v>
      </c>
      <c r="AD137" t="str">
        <f t="shared" si="20"/>
        <v>Q4</v>
      </c>
      <c r="AE137" t="str">
        <f t="shared" si="21"/>
        <v>FY19/20</v>
      </c>
      <c r="AF137" t="str">
        <f t="shared" si="22"/>
        <v>SOUTH</v>
      </c>
    </row>
    <row r="138" spans="1:32">
      <c r="A138" t="s">
        <v>377</v>
      </c>
      <c r="B138" t="s">
        <v>22</v>
      </c>
      <c r="C138" t="str">
        <f t="shared" si="16"/>
        <v>SPARES/OTHER</v>
      </c>
      <c r="D138" s="4">
        <v>43878</v>
      </c>
      <c r="E138" t="str">
        <f t="shared" si="17"/>
        <v>OTHERS</v>
      </c>
      <c r="F138">
        <v>12113420</v>
      </c>
      <c r="G138" s="19">
        <v>43878</v>
      </c>
      <c r="H138" t="s">
        <v>288</v>
      </c>
      <c r="I138" t="s">
        <v>57</v>
      </c>
      <c r="J138">
        <v>1</v>
      </c>
      <c r="K138">
        <v>1</v>
      </c>
      <c r="L138">
        <v>640</v>
      </c>
      <c r="M138" t="s">
        <v>23</v>
      </c>
      <c r="N138">
        <v>7.8</v>
      </c>
      <c r="O138">
        <v>4992</v>
      </c>
      <c r="P138">
        <f t="shared" si="23"/>
        <v>4992</v>
      </c>
      <c r="Q138" t="s">
        <v>41</v>
      </c>
      <c r="R138" t="s">
        <v>176</v>
      </c>
      <c r="S138" t="s">
        <v>25</v>
      </c>
      <c r="T138">
        <v>904091</v>
      </c>
      <c r="U138">
        <v>0</v>
      </c>
      <c r="V138" t="s">
        <v>58</v>
      </c>
      <c r="X138" t="s">
        <v>637</v>
      </c>
      <c r="AA138">
        <v>109822</v>
      </c>
      <c r="AB138">
        <f t="shared" si="18"/>
        <v>2020</v>
      </c>
      <c r="AC138">
        <f t="shared" si="19"/>
        <v>2</v>
      </c>
      <c r="AD138" t="str">
        <f t="shared" si="20"/>
        <v>Q4</v>
      </c>
      <c r="AE138" t="str">
        <f t="shared" si="21"/>
        <v>FY19/20</v>
      </c>
      <c r="AF138" t="str">
        <f t="shared" si="22"/>
        <v>SOUTH</v>
      </c>
    </row>
    <row r="139" spans="1:32">
      <c r="A139" t="s">
        <v>377</v>
      </c>
      <c r="B139" t="s">
        <v>22</v>
      </c>
      <c r="C139" t="str">
        <f t="shared" si="16"/>
        <v>CONTRACT_FEE</v>
      </c>
      <c r="D139" s="4">
        <v>43880</v>
      </c>
      <c r="E139" t="str">
        <f t="shared" si="17"/>
        <v>OTHERS</v>
      </c>
      <c r="F139">
        <v>13113114</v>
      </c>
      <c r="G139" s="19">
        <v>43880</v>
      </c>
      <c r="H139" t="s">
        <v>337</v>
      </c>
      <c r="I139" t="s">
        <v>77</v>
      </c>
      <c r="J139">
        <v>1</v>
      </c>
      <c r="K139">
        <v>1</v>
      </c>
      <c r="L139">
        <v>23000</v>
      </c>
      <c r="M139" t="s">
        <v>165</v>
      </c>
      <c r="N139">
        <v>1</v>
      </c>
      <c r="O139">
        <v>23000</v>
      </c>
      <c r="P139">
        <f t="shared" si="23"/>
        <v>23000</v>
      </c>
      <c r="Q139" t="s">
        <v>41</v>
      </c>
      <c r="R139" t="s">
        <v>338</v>
      </c>
      <c r="S139" t="s">
        <v>25</v>
      </c>
      <c r="T139">
        <v>904092</v>
      </c>
      <c r="U139">
        <v>0</v>
      </c>
      <c r="V139" t="s">
        <v>198</v>
      </c>
      <c r="X139" t="s">
        <v>638</v>
      </c>
      <c r="AB139">
        <f t="shared" si="18"/>
        <v>2020</v>
      </c>
      <c r="AC139">
        <f t="shared" si="19"/>
        <v>2</v>
      </c>
      <c r="AD139" t="str">
        <f t="shared" si="20"/>
        <v>Q4</v>
      </c>
      <c r="AE139" t="str">
        <f t="shared" si="21"/>
        <v>FY19/20</v>
      </c>
      <c r="AF139" t="str">
        <f t="shared" si="22"/>
        <v>SOUTH</v>
      </c>
    </row>
    <row r="140" spans="1:32">
      <c r="A140" t="s">
        <v>377</v>
      </c>
      <c r="B140" t="s">
        <v>22</v>
      </c>
      <c r="C140" t="str">
        <f t="shared" si="16"/>
        <v>SPARES/OTHER</v>
      </c>
      <c r="D140" s="4">
        <v>43900</v>
      </c>
      <c r="E140" t="str">
        <f t="shared" si="17"/>
        <v>OTHERS</v>
      </c>
      <c r="F140">
        <v>14116575</v>
      </c>
      <c r="G140" s="19">
        <v>43900</v>
      </c>
      <c r="H140" t="s">
        <v>639</v>
      </c>
      <c r="I140" t="s">
        <v>640</v>
      </c>
      <c r="J140">
        <v>1</v>
      </c>
      <c r="K140">
        <v>1</v>
      </c>
      <c r="L140">
        <v>900</v>
      </c>
      <c r="M140" t="s">
        <v>165</v>
      </c>
      <c r="N140">
        <v>1</v>
      </c>
      <c r="O140">
        <v>900</v>
      </c>
      <c r="P140">
        <f t="shared" si="23"/>
        <v>900</v>
      </c>
      <c r="Q140" t="s">
        <v>41</v>
      </c>
      <c r="R140" t="s">
        <v>338</v>
      </c>
      <c r="S140" t="s">
        <v>25</v>
      </c>
      <c r="T140">
        <v>904094</v>
      </c>
      <c r="U140">
        <v>555</v>
      </c>
      <c r="V140" t="s">
        <v>64</v>
      </c>
      <c r="X140" t="s">
        <v>641</v>
      </c>
      <c r="Y140">
        <v>738676</v>
      </c>
      <c r="AA140">
        <v>109832</v>
      </c>
      <c r="AB140">
        <f t="shared" si="18"/>
        <v>2020</v>
      </c>
      <c r="AC140">
        <f t="shared" si="19"/>
        <v>3</v>
      </c>
      <c r="AD140" t="str">
        <f t="shared" si="20"/>
        <v>Q4</v>
      </c>
      <c r="AE140" t="str">
        <f t="shared" si="21"/>
        <v>FY19/20</v>
      </c>
      <c r="AF140" t="str">
        <f t="shared" si="22"/>
        <v>SOUTH</v>
      </c>
    </row>
    <row r="141" spans="1:32">
      <c r="A141" t="s">
        <v>377</v>
      </c>
      <c r="B141" t="s">
        <v>22</v>
      </c>
      <c r="C141" t="str">
        <f t="shared" si="16"/>
        <v>SPARES/OTHER</v>
      </c>
      <c r="D141" s="4">
        <v>43900</v>
      </c>
      <c r="E141" t="str">
        <f t="shared" si="17"/>
        <v>HELLER</v>
      </c>
      <c r="F141">
        <v>14116576</v>
      </c>
      <c r="G141" s="19">
        <v>43900</v>
      </c>
      <c r="H141" t="s">
        <v>214</v>
      </c>
      <c r="I141" t="s">
        <v>215</v>
      </c>
      <c r="J141">
        <v>6</v>
      </c>
      <c r="K141">
        <v>6</v>
      </c>
      <c r="L141">
        <v>5400</v>
      </c>
      <c r="M141" t="s">
        <v>165</v>
      </c>
      <c r="N141">
        <v>1</v>
      </c>
      <c r="O141">
        <v>5400</v>
      </c>
      <c r="P141">
        <f t="shared" si="23"/>
        <v>5400</v>
      </c>
      <c r="Q141" t="s">
        <v>41</v>
      </c>
      <c r="R141" t="s">
        <v>176</v>
      </c>
      <c r="S141" t="s">
        <v>25</v>
      </c>
      <c r="T141">
        <v>904096</v>
      </c>
      <c r="U141">
        <v>1465.2</v>
      </c>
      <c r="V141" t="s">
        <v>64</v>
      </c>
      <c r="X141" t="s">
        <v>642</v>
      </c>
      <c r="Y141">
        <v>738735</v>
      </c>
      <c r="AA141">
        <v>109836</v>
      </c>
      <c r="AB141">
        <f t="shared" si="18"/>
        <v>2020</v>
      </c>
      <c r="AC141">
        <f t="shared" si="19"/>
        <v>3</v>
      </c>
      <c r="AD141" t="str">
        <f t="shared" si="20"/>
        <v>Q4</v>
      </c>
      <c r="AE141" t="str">
        <f t="shared" si="21"/>
        <v>FY19/20</v>
      </c>
      <c r="AF141" t="str">
        <f t="shared" si="22"/>
        <v>SOUTH</v>
      </c>
    </row>
    <row r="142" spans="1:32">
      <c r="A142" t="s">
        <v>377</v>
      </c>
      <c r="B142" t="s">
        <v>22</v>
      </c>
      <c r="C142" t="str">
        <f t="shared" si="16"/>
        <v>SPARES/OTHER</v>
      </c>
      <c r="D142" s="4">
        <v>43900</v>
      </c>
      <c r="E142" t="str">
        <f t="shared" si="17"/>
        <v>YAMAHA</v>
      </c>
      <c r="F142">
        <v>14116577</v>
      </c>
      <c r="G142" s="19">
        <v>43900</v>
      </c>
      <c r="H142" t="s">
        <v>83</v>
      </c>
      <c r="I142" t="s">
        <v>84</v>
      </c>
      <c r="J142">
        <v>10</v>
      </c>
      <c r="K142">
        <v>10</v>
      </c>
      <c r="L142">
        <v>6300</v>
      </c>
      <c r="M142" t="s">
        <v>36</v>
      </c>
      <c r="N142">
        <v>1.1100000000000001</v>
      </c>
      <c r="O142">
        <v>6993</v>
      </c>
      <c r="P142">
        <f t="shared" si="23"/>
        <v>6993</v>
      </c>
      <c r="Q142" t="s">
        <v>41</v>
      </c>
      <c r="R142" t="s">
        <v>489</v>
      </c>
      <c r="S142" t="s">
        <v>25</v>
      </c>
      <c r="T142">
        <v>904095</v>
      </c>
      <c r="U142">
        <v>5010.8</v>
      </c>
      <c r="V142" t="s">
        <v>64</v>
      </c>
      <c r="X142" t="s">
        <v>643</v>
      </c>
      <c r="Y142">
        <v>738719</v>
      </c>
      <c r="Z142" t="s">
        <v>490</v>
      </c>
      <c r="AB142">
        <f t="shared" si="18"/>
        <v>2020</v>
      </c>
      <c r="AC142">
        <f t="shared" si="19"/>
        <v>3</v>
      </c>
      <c r="AD142" t="str">
        <f t="shared" si="20"/>
        <v>Q4</v>
      </c>
      <c r="AE142" t="str">
        <f t="shared" si="21"/>
        <v>FY19/20</v>
      </c>
      <c r="AF142" t="str">
        <f t="shared" si="22"/>
        <v>SOUTH</v>
      </c>
    </row>
    <row r="143" spans="1:32">
      <c r="A143" t="s">
        <v>377</v>
      </c>
      <c r="B143" t="s">
        <v>22</v>
      </c>
      <c r="C143" t="str">
        <f t="shared" si="16"/>
        <v>SPARES/OTHER</v>
      </c>
      <c r="D143" s="4">
        <v>43900</v>
      </c>
      <c r="E143" t="str">
        <f t="shared" si="17"/>
        <v>YAMAHA</v>
      </c>
      <c r="F143">
        <v>14116578</v>
      </c>
      <c r="G143" s="19">
        <v>43900</v>
      </c>
      <c r="H143" t="s">
        <v>83</v>
      </c>
      <c r="I143" t="s">
        <v>84</v>
      </c>
      <c r="J143">
        <v>2</v>
      </c>
      <c r="K143">
        <v>2</v>
      </c>
      <c r="L143">
        <v>1300</v>
      </c>
      <c r="M143" t="s">
        <v>36</v>
      </c>
      <c r="N143">
        <v>1.1100000000000001</v>
      </c>
      <c r="O143">
        <v>1443</v>
      </c>
      <c r="P143">
        <f t="shared" si="23"/>
        <v>1443</v>
      </c>
      <c r="Q143" t="s">
        <v>41</v>
      </c>
      <c r="R143" t="s">
        <v>644</v>
      </c>
      <c r="S143" t="s">
        <v>25</v>
      </c>
      <c r="T143">
        <v>904097</v>
      </c>
      <c r="U143">
        <v>1002.16</v>
      </c>
      <c r="V143" t="s">
        <v>64</v>
      </c>
      <c r="X143" t="s">
        <v>645</v>
      </c>
      <c r="Y143">
        <v>738746</v>
      </c>
      <c r="Z143" t="s">
        <v>646</v>
      </c>
      <c r="AB143">
        <f t="shared" si="18"/>
        <v>2020</v>
      </c>
      <c r="AC143">
        <f t="shared" si="19"/>
        <v>3</v>
      </c>
      <c r="AD143" t="str">
        <f t="shared" si="20"/>
        <v>Q4</v>
      </c>
      <c r="AE143" t="str">
        <f t="shared" si="21"/>
        <v>FY19/20</v>
      </c>
      <c r="AF143" t="str">
        <f t="shared" si="22"/>
        <v>SOUTH</v>
      </c>
    </row>
    <row r="144" spans="1:32">
      <c r="A144" t="s">
        <v>377</v>
      </c>
      <c r="B144" t="s">
        <v>22</v>
      </c>
      <c r="C144" t="str">
        <f t="shared" si="16"/>
        <v>SPARES/OTHER</v>
      </c>
      <c r="D144" s="4">
        <v>43901</v>
      </c>
      <c r="E144" t="str">
        <f t="shared" si="17"/>
        <v>YAMAHA</v>
      </c>
      <c r="F144">
        <v>14116579</v>
      </c>
      <c r="G144" s="19">
        <v>43901</v>
      </c>
      <c r="H144" t="s">
        <v>83</v>
      </c>
      <c r="I144" t="s">
        <v>84</v>
      </c>
      <c r="J144">
        <v>2</v>
      </c>
      <c r="K144">
        <v>2</v>
      </c>
      <c r="L144">
        <v>1220</v>
      </c>
      <c r="M144" t="s">
        <v>36</v>
      </c>
      <c r="N144">
        <v>1.1100000000000001</v>
      </c>
      <c r="O144">
        <v>1354.2</v>
      </c>
      <c r="P144">
        <f t="shared" si="23"/>
        <v>1354.2</v>
      </c>
      <c r="Q144" t="s">
        <v>41</v>
      </c>
      <c r="R144" t="s">
        <v>370</v>
      </c>
      <c r="S144" t="s">
        <v>25</v>
      </c>
      <c r="T144">
        <v>904098</v>
      </c>
      <c r="U144">
        <v>1002.16</v>
      </c>
      <c r="V144" t="s">
        <v>64</v>
      </c>
      <c r="X144">
        <v>2020031100005</v>
      </c>
      <c r="Y144">
        <v>738945</v>
      </c>
      <c r="Z144" t="s">
        <v>371</v>
      </c>
      <c r="AB144">
        <f t="shared" si="18"/>
        <v>2020</v>
      </c>
      <c r="AC144">
        <f t="shared" si="19"/>
        <v>3</v>
      </c>
      <c r="AD144" t="str">
        <f t="shared" si="20"/>
        <v>Q4</v>
      </c>
      <c r="AE144" t="str">
        <f t="shared" si="21"/>
        <v>FY19/20</v>
      </c>
      <c r="AF144" t="str">
        <f t="shared" si="22"/>
        <v>SOUTH</v>
      </c>
    </row>
    <row r="145" spans="1:32">
      <c r="A145" t="s">
        <v>377</v>
      </c>
      <c r="B145" t="s">
        <v>22</v>
      </c>
      <c r="C145" t="str">
        <f t="shared" si="16"/>
        <v>SERVICE_CHARGE</v>
      </c>
      <c r="D145" s="4">
        <v>43917</v>
      </c>
      <c r="E145" t="str">
        <f t="shared" si="17"/>
        <v>YAMAHA</v>
      </c>
      <c r="F145">
        <v>12113421</v>
      </c>
      <c r="G145" s="19">
        <v>43917</v>
      </c>
      <c r="H145" t="s">
        <v>76</v>
      </c>
      <c r="I145" t="s">
        <v>77</v>
      </c>
      <c r="J145">
        <v>1</v>
      </c>
      <c r="K145">
        <v>1</v>
      </c>
      <c r="L145">
        <v>65000</v>
      </c>
      <c r="M145" t="s">
        <v>36</v>
      </c>
      <c r="N145">
        <v>1.1100000000000001</v>
      </c>
      <c r="O145">
        <v>72150</v>
      </c>
      <c r="P145">
        <f t="shared" si="23"/>
        <v>72150</v>
      </c>
      <c r="Q145" t="s">
        <v>41</v>
      </c>
      <c r="R145" t="s">
        <v>649</v>
      </c>
      <c r="S145" t="s">
        <v>25</v>
      </c>
      <c r="T145">
        <v>904100</v>
      </c>
      <c r="U145">
        <v>0</v>
      </c>
      <c r="V145" t="s">
        <v>58</v>
      </c>
      <c r="X145" t="s">
        <v>650</v>
      </c>
      <c r="Z145" t="s">
        <v>651</v>
      </c>
      <c r="AB145">
        <f t="shared" si="18"/>
        <v>2020</v>
      </c>
      <c r="AC145">
        <f t="shared" si="19"/>
        <v>3</v>
      </c>
      <c r="AD145" t="str">
        <f t="shared" si="20"/>
        <v>Q4</v>
      </c>
      <c r="AE145" t="str">
        <f t="shared" si="21"/>
        <v>FY19/20</v>
      </c>
      <c r="AF145" t="str">
        <f t="shared" si="22"/>
        <v>SOUTH</v>
      </c>
    </row>
    <row r="146" spans="1:32">
      <c r="A146" t="s">
        <v>377</v>
      </c>
      <c r="B146" t="s">
        <v>22</v>
      </c>
      <c r="C146" t="str">
        <f t="shared" si="16"/>
        <v>SERVICE_CHARGE</v>
      </c>
      <c r="D146" s="4">
        <v>43917</v>
      </c>
      <c r="E146" t="str">
        <f t="shared" si="17"/>
        <v>YAMAHA</v>
      </c>
      <c r="F146">
        <v>12113422</v>
      </c>
      <c r="G146" s="19">
        <v>43917</v>
      </c>
      <c r="H146" t="s">
        <v>76</v>
      </c>
      <c r="I146" t="s">
        <v>77</v>
      </c>
      <c r="J146">
        <v>1</v>
      </c>
      <c r="K146">
        <v>1</v>
      </c>
      <c r="L146">
        <v>97500</v>
      </c>
      <c r="M146" t="s">
        <v>36</v>
      </c>
      <c r="N146">
        <v>1.1100000000000001</v>
      </c>
      <c r="O146">
        <v>108225</v>
      </c>
      <c r="P146">
        <f t="shared" si="23"/>
        <v>108225</v>
      </c>
      <c r="Q146" t="s">
        <v>41</v>
      </c>
      <c r="R146" t="s">
        <v>649</v>
      </c>
      <c r="S146" t="s">
        <v>25</v>
      </c>
      <c r="T146">
        <v>904102</v>
      </c>
      <c r="U146">
        <v>0</v>
      </c>
      <c r="V146" t="s">
        <v>58</v>
      </c>
      <c r="X146" t="s">
        <v>652</v>
      </c>
      <c r="Z146" t="s">
        <v>651</v>
      </c>
      <c r="AB146">
        <f t="shared" si="18"/>
        <v>2020</v>
      </c>
      <c r="AC146">
        <f t="shared" si="19"/>
        <v>3</v>
      </c>
      <c r="AD146" t="str">
        <f t="shared" si="20"/>
        <v>Q4</v>
      </c>
      <c r="AE146" t="str">
        <f t="shared" si="21"/>
        <v>FY19/20</v>
      </c>
      <c r="AF146" t="str">
        <f t="shared" si="22"/>
        <v>SOUTH</v>
      </c>
    </row>
    <row r="147" spans="1:32">
      <c r="A147" t="s">
        <v>377</v>
      </c>
      <c r="B147" t="s">
        <v>22</v>
      </c>
      <c r="C147" t="str">
        <f t="shared" si="16"/>
        <v>FEEDER</v>
      </c>
      <c r="D147" s="4">
        <v>43917</v>
      </c>
      <c r="E147" t="str">
        <f t="shared" si="17"/>
        <v>YAMAHA</v>
      </c>
      <c r="F147">
        <v>14116580</v>
      </c>
      <c r="G147" s="19">
        <v>43917</v>
      </c>
      <c r="H147" t="s">
        <v>37</v>
      </c>
      <c r="I147" t="s">
        <v>38</v>
      </c>
      <c r="J147">
        <v>27</v>
      </c>
      <c r="K147">
        <v>27</v>
      </c>
      <c r="L147">
        <v>1706103</v>
      </c>
      <c r="M147" t="s">
        <v>26</v>
      </c>
      <c r="N147">
        <v>7.2999999999999995E-2</v>
      </c>
      <c r="O147">
        <v>124545.519</v>
      </c>
      <c r="P147">
        <f t="shared" si="23"/>
        <v>124545.519</v>
      </c>
      <c r="Q147" t="s">
        <v>41</v>
      </c>
      <c r="R147" t="s">
        <v>653</v>
      </c>
      <c r="S147" t="s">
        <v>25</v>
      </c>
      <c r="T147">
        <v>904099</v>
      </c>
      <c r="U147">
        <v>67128.509999999995</v>
      </c>
      <c r="V147" t="s">
        <v>64</v>
      </c>
      <c r="X147" t="s">
        <v>654</v>
      </c>
      <c r="Y147">
        <v>740678</v>
      </c>
      <c r="Z147" t="s">
        <v>655</v>
      </c>
      <c r="AB147">
        <f t="shared" si="18"/>
        <v>2020</v>
      </c>
      <c r="AC147">
        <f t="shared" si="19"/>
        <v>3</v>
      </c>
      <c r="AD147" t="str">
        <f t="shared" si="20"/>
        <v>Q4</v>
      </c>
      <c r="AE147" t="str">
        <f t="shared" si="21"/>
        <v>FY19/20</v>
      </c>
      <c r="AF147" t="str">
        <f t="shared" si="22"/>
        <v>SOUTH</v>
      </c>
    </row>
    <row r="148" spans="1:32">
      <c r="A148" t="s">
        <v>377</v>
      </c>
      <c r="B148" t="s">
        <v>22</v>
      </c>
      <c r="C148" t="str">
        <f t="shared" si="16"/>
        <v>SPARES/OTHER</v>
      </c>
      <c r="D148" s="4">
        <v>43929</v>
      </c>
      <c r="E148" t="str">
        <f t="shared" si="17"/>
        <v>YAMAHA</v>
      </c>
      <c r="F148">
        <v>14116581</v>
      </c>
      <c r="G148" s="19">
        <v>43929</v>
      </c>
      <c r="H148" t="s">
        <v>83</v>
      </c>
      <c r="I148" t="s">
        <v>84</v>
      </c>
      <c r="J148">
        <v>2</v>
      </c>
      <c r="K148">
        <v>2</v>
      </c>
      <c r="L148">
        <v>1300</v>
      </c>
      <c r="M148" t="s">
        <v>36</v>
      </c>
      <c r="N148">
        <v>1.095</v>
      </c>
      <c r="O148">
        <v>1423.5</v>
      </c>
      <c r="P148">
        <f t="shared" si="23"/>
        <v>1423.5</v>
      </c>
      <c r="Q148" t="s">
        <v>41</v>
      </c>
      <c r="R148" t="s">
        <v>644</v>
      </c>
      <c r="S148" t="s">
        <v>25</v>
      </c>
      <c r="T148">
        <v>904104</v>
      </c>
      <c r="U148">
        <v>795.15</v>
      </c>
      <c r="V148" t="s">
        <v>64</v>
      </c>
      <c r="X148" t="s">
        <v>656</v>
      </c>
      <c r="Y148">
        <v>741765</v>
      </c>
      <c r="Z148" t="s">
        <v>646</v>
      </c>
      <c r="AB148">
        <f t="shared" si="18"/>
        <v>2020</v>
      </c>
      <c r="AC148">
        <f t="shared" si="19"/>
        <v>4</v>
      </c>
      <c r="AD148" t="str">
        <f t="shared" si="20"/>
        <v>Q1</v>
      </c>
      <c r="AE148" t="str">
        <f t="shared" si="21"/>
        <v>FY20/21</v>
      </c>
      <c r="AF148" t="str">
        <f t="shared" si="22"/>
        <v>SOUTH</v>
      </c>
    </row>
    <row r="149" spans="1:32">
      <c r="A149" t="s">
        <v>377</v>
      </c>
      <c r="B149" t="s">
        <v>22</v>
      </c>
      <c r="C149" t="str">
        <f t="shared" si="16"/>
        <v>SPARES/OTHER</v>
      </c>
      <c r="D149" s="4">
        <v>43950</v>
      </c>
      <c r="E149" t="str">
        <f t="shared" si="17"/>
        <v>YAMAHA</v>
      </c>
      <c r="F149">
        <v>14116582</v>
      </c>
      <c r="G149" s="19">
        <v>43950</v>
      </c>
      <c r="H149" t="s">
        <v>661</v>
      </c>
      <c r="I149" t="s">
        <v>662</v>
      </c>
      <c r="J149">
        <v>36</v>
      </c>
      <c r="K149">
        <v>36</v>
      </c>
      <c r="L149">
        <v>27900</v>
      </c>
      <c r="M149" t="s">
        <v>36</v>
      </c>
      <c r="N149">
        <v>1.095</v>
      </c>
      <c r="O149">
        <v>30550.5</v>
      </c>
      <c r="P149">
        <f t="shared" si="23"/>
        <v>30550.5</v>
      </c>
      <c r="Q149" t="s">
        <v>41</v>
      </c>
      <c r="R149" t="s">
        <v>89</v>
      </c>
      <c r="S149" t="s">
        <v>25</v>
      </c>
      <c r="T149">
        <v>904117</v>
      </c>
      <c r="U149">
        <v>27459.08</v>
      </c>
      <c r="V149" t="s">
        <v>64</v>
      </c>
      <c r="X149" t="s">
        <v>663</v>
      </c>
      <c r="Y149">
        <v>744124</v>
      </c>
      <c r="Z149" t="s">
        <v>90</v>
      </c>
      <c r="AB149">
        <f t="shared" si="18"/>
        <v>2020</v>
      </c>
      <c r="AC149">
        <f t="shared" si="19"/>
        <v>4</v>
      </c>
      <c r="AD149" t="str">
        <f t="shared" si="20"/>
        <v>Q1</v>
      </c>
      <c r="AE149" t="str">
        <f t="shared" si="21"/>
        <v>FY20/21</v>
      </c>
      <c r="AF149" t="str">
        <f t="shared" si="22"/>
        <v>SOUTH</v>
      </c>
    </row>
    <row r="150" spans="1:32">
      <c r="A150" t="s">
        <v>377</v>
      </c>
      <c r="B150" t="s">
        <v>22</v>
      </c>
      <c r="C150" t="str">
        <f t="shared" si="16"/>
        <v>SPARES/OTHER</v>
      </c>
      <c r="D150" s="4">
        <v>43956</v>
      </c>
      <c r="E150" t="str">
        <f t="shared" si="17"/>
        <v>YAMAHA</v>
      </c>
      <c r="F150">
        <v>14116583</v>
      </c>
      <c r="G150" s="19">
        <v>43956</v>
      </c>
      <c r="H150" t="s">
        <v>664</v>
      </c>
      <c r="I150" t="s">
        <v>111</v>
      </c>
      <c r="J150">
        <v>1</v>
      </c>
      <c r="K150">
        <v>1</v>
      </c>
      <c r="L150">
        <v>2100</v>
      </c>
      <c r="M150" t="s">
        <v>36</v>
      </c>
      <c r="N150">
        <v>1.095</v>
      </c>
      <c r="O150">
        <v>2299.5</v>
      </c>
      <c r="P150">
        <f t="shared" si="23"/>
        <v>2299.5</v>
      </c>
      <c r="Q150" t="s">
        <v>41</v>
      </c>
      <c r="R150" t="s">
        <v>485</v>
      </c>
      <c r="S150" t="s">
        <v>25</v>
      </c>
      <c r="T150">
        <v>904115</v>
      </c>
      <c r="U150">
        <v>875.84</v>
      </c>
      <c r="V150" t="s">
        <v>64</v>
      </c>
      <c r="X150" t="s">
        <v>665</v>
      </c>
      <c r="Y150">
        <v>744192</v>
      </c>
      <c r="Z150" t="s">
        <v>487</v>
      </c>
      <c r="AA150">
        <v>109870</v>
      </c>
      <c r="AB150">
        <f t="shared" si="18"/>
        <v>2020</v>
      </c>
      <c r="AC150">
        <f t="shared" si="19"/>
        <v>5</v>
      </c>
      <c r="AD150" t="str">
        <f t="shared" si="20"/>
        <v>Q1</v>
      </c>
      <c r="AE150" t="str">
        <f t="shared" si="21"/>
        <v>FY20/21</v>
      </c>
      <c r="AF150" t="str">
        <f t="shared" si="22"/>
        <v>SOUTH</v>
      </c>
    </row>
    <row r="151" spans="1:32">
      <c r="A151" t="s">
        <v>377</v>
      </c>
      <c r="B151" t="s">
        <v>22</v>
      </c>
      <c r="C151" t="str">
        <f t="shared" si="16"/>
        <v>SPARES/OTHER</v>
      </c>
      <c r="D151" s="4">
        <v>43959</v>
      </c>
      <c r="E151" t="str">
        <f t="shared" si="17"/>
        <v>YAMAHA</v>
      </c>
      <c r="F151">
        <v>14116584</v>
      </c>
      <c r="G151" s="19">
        <v>43959</v>
      </c>
      <c r="H151" t="s">
        <v>666</v>
      </c>
      <c r="I151" t="s">
        <v>667</v>
      </c>
      <c r="J151">
        <v>1</v>
      </c>
      <c r="K151">
        <v>1</v>
      </c>
      <c r="L151">
        <v>13600</v>
      </c>
      <c r="M151" t="s">
        <v>36</v>
      </c>
      <c r="N151">
        <v>1.095</v>
      </c>
      <c r="O151">
        <v>14892</v>
      </c>
      <c r="P151">
        <f t="shared" si="23"/>
        <v>14892</v>
      </c>
      <c r="Q151" t="s">
        <v>41</v>
      </c>
      <c r="R151" t="s">
        <v>497</v>
      </c>
      <c r="S151" t="s">
        <v>25</v>
      </c>
      <c r="T151">
        <v>904116</v>
      </c>
      <c r="U151">
        <v>8022.4</v>
      </c>
      <c r="V151" t="s">
        <v>64</v>
      </c>
      <c r="X151" t="s">
        <v>668</v>
      </c>
      <c r="Y151">
        <v>744750</v>
      </c>
      <c r="Z151" t="s">
        <v>499</v>
      </c>
      <c r="AA151">
        <v>109881</v>
      </c>
      <c r="AB151">
        <f t="shared" si="18"/>
        <v>2020</v>
      </c>
      <c r="AC151">
        <f t="shared" si="19"/>
        <v>5</v>
      </c>
      <c r="AD151" t="str">
        <f t="shared" si="20"/>
        <v>Q1</v>
      </c>
      <c r="AE151" t="str">
        <f t="shared" si="21"/>
        <v>FY20/21</v>
      </c>
      <c r="AF151" t="str">
        <f t="shared" si="22"/>
        <v>SOUTH</v>
      </c>
    </row>
    <row r="152" spans="1:32">
      <c r="A152" t="s">
        <v>377</v>
      </c>
      <c r="B152" t="s">
        <v>22</v>
      </c>
      <c r="C152" t="str">
        <f t="shared" si="16"/>
        <v>SPARES/OTHER</v>
      </c>
      <c r="D152" s="4">
        <v>43964</v>
      </c>
      <c r="E152" t="str">
        <f t="shared" si="17"/>
        <v>OTHERS</v>
      </c>
      <c r="F152">
        <v>14116585</v>
      </c>
      <c r="G152" s="19">
        <v>43964</v>
      </c>
      <c r="H152" t="s">
        <v>240</v>
      </c>
      <c r="I152" t="s">
        <v>57</v>
      </c>
      <c r="J152">
        <v>10</v>
      </c>
      <c r="K152">
        <v>10</v>
      </c>
      <c r="L152">
        <v>1900</v>
      </c>
      <c r="M152" t="s">
        <v>165</v>
      </c>
      <c r="N152">
        <v>1</v>
      </c>
      <c r="O152">
        <v>1900</v>
      </c>
      <c r="P152">
        <f t="shared" si="23"/>
        <v>1900</v>
      </c>
      <c r="Q152" t="s">
        <v>41</v>
      </c>
      <c r="R152" t="s">
        <v>176</v>
      </c>
      <c r="S152" t="s">
        <v>25</v>
      </c>
      <c r="T152">
        <v>904120</v>
      </c>
      <c r="U152">
        <v>350.4</v>
      </c>
      <c r="V152" t="s">
        <v>64</v>
      </c>
      <c r="X152" t="s">
        <v>669</v>
      </c>
      <c r="Y152">
        <v>745341</v>
      </c>
      <c r="AA152">
        <v>109905</v>
      </c>
      <c r="AB152">
        <f t="shared" si="18"/>
        <v>2020</v>
      </c>
      <c r="AC152">
        <f t="shared" si="19"/>
        <v>5</v>
      </c>
      <c r="AD152" t="str">
        <f t="shared" si="20"/>
        <v>Q1</v>
      </c>
      <c r="AE152" t="str">
        <f t="shared" si="21"/>
        <v>FY20/21</v>
      </c>
      <c r="AF152" t="str">
        <f t="shared" si="22"/>
        <v>SOUTH</v>
      </c>
    </row>
    <row r="153" spans="1:32">
      <c r="A153" t="s">
        <v>377</v>
      </c>
      <c r="B153" t="s">
        <v>22</v>
      </c>
      <c r="C153" t="str">
        <f t="shared" si="16"/>
        <v>FEEDER</v>
      </c>
      <c r="D153" s="4">
        <v>43973</v>
      </c>
      <c r="E153" t="str">
        <f t="shared" si="17"/>
        <v>YAMAHA</v>
      </c>
      <c r="F153">
        <v>14116586</v>
      </c>
      <c r="G153" s="19">
        <v>43973</v>
      </c>
      <c r="H153" t="s">
        <v>78</v>
      </c>
      <c r="I153" t="s">
        <v>79</v>
      </c>
      <c r="J153">
        <v>14</v>
      </c>
      <c r="K153">
        <v>14</v>
      </c>
      <c r="L153">
        <v>1092000</v>
      </c>
      <c r="M153" t="s">
        <v>26</v>
      </c>
      <c r="N153">
        <v>7.4300000000000005E-2</v>
      </c>
      <c r="O153">
        <v>81135.600000000006</v>
      </c>
      <c r="P153">
        <f t="shared" si="23"/>
        <v>81135.600000000006</v>
      </c>
      <c r="Q153" t="s">
        <v>41</v>
      </c>
      <c r="R153" t="s">
        <v>166</v>
      </c>
      <c r="S153" t="s">
        <v>25</v>
      </c>
      <c r="T153">
        <v>904125</v>
      </c>
      <c r="U153">
        <v>48845.53</v>
      </c>
      <c r="V153" t="s">
        <v>64</v>
      </c>
      <c r="X153" t="s">
        <v>671</v>
      </c>
      <c r="Y153">
        <v>746268</v>
      </c>
      <c r="Z153" t="s">
        <v>4965</v>
      </c>
      <c r="AB153">
        <f t="shared" si="18"/>
        <v>2020</v>
      </c>
      <c r="AC153">
        <f t="shared" si="19"/>
        <v>5</v>
      </c>
      <c r="AD153" t="str">
        <f t="shared" si="20"/>
        <v>Q1</v>
      </c>
      <c r="AE153" t="str">
        <f t="shared" si="21"/>
        <v>FY20/21</v>
      </c>
      <c r="AF153" t="str">
        <f t="shared" si="22"/>
        <v>SOUTH</v>
      </c>
    </row>
    <row r="154" spans="1:32">
      <c r="A154" t="s">
        <v>377</v>
      </c>
      <c r="B154" t="s">
        <v>22</v>
      </c>
      <c r="C154" t="str">
        <f t="shared" si="16"/>
        <v>SPARES/OTHER</v>
      </c>
      <c r="D154" s="4">
        <v>43973</v>
      </c>
      <c r="E154" t="str">
        <f t="shared" si="17"/>
        <v>YAMAHA</v>
      </c>
      <c r="F154">
        <v>14116587</v>
      </c>
      <c r="G154" s="19">
        <v>43973</v>
      </c>
      <c r="H154" t="s">
        <v>33</v>
      </c>
      <c r="I154" t="s">
        <v>34</v>
      </c>
      <c r="J154">
        <v>2</v>
      </c>
      <c r="K154">
        <v>2</v>
      </c>
      <c r="L154">
        <v>1060</v>
      </c>
      <c r="M154" t="s">
        <v>36</v>
      </c>
      <c r="N154">
        <v>1.095</v>
      </c>
      <c r="O154">
        <v>1160.7</v>
      </c>
      <c r="P154">
        <f t="shared" si="23"/>
        <v>1160.7</v>
      </c>
      <c r="Q154" t="s">
        <v>41</v>
      </c>
      <c r="R154" t="s">
        <v>672</v>
      </c>
      <c r="S154" t="s">
        <v>25</v>
      </c>
      <c r="T154">
        <v>904124</v>
      </c>
      <c r="U154">
        <v>843.69</v>
      </c>
      <c r="V154" t="s">
        <v>64</v>
      </c>
      <c r="X154" t="s">
        <v>673</v>
      </c>
      <c r="Y154">
        <v>746290</v>
      </c>
      <c r="Z154" t="s">
        <v>674</v>
      </c>
      <c r="AB154">
        <f t="shared" si="18"/>
        <v>2020</v>
      </c>
      <c r="AC154">
        <f t="shared" si="19"/>
        <v>5</v>
      </c>
      <c r="AD154" t="str">
        <f t="shared" si="20"/>
        <v>Q1</v>
      </c>
      <c r="AE154" t="str">
        <f t="shared" si="21"/>
        <v>FY20/21</v>
      </c>
      <c r="AF154" t="str">
        <f t="shared" si="22"/>
        <v>SOUTH</v>
      </c>
    </row>
    <row r="155" spans="1:32">
      <c r="A155" t="s">
        <v>377</v>
      </c>
      <c r="B155" t="s">
        <v>22</v>
      </c>
      <c r="C155" t="str">
        <f t="shared" si="16"/>
        <v>SERVICE_CHARGE</v>
      </c>
      <c r="D155" s="4">
        <v>44006</v>
      </c>
      <c r="E155" t="str">
        <f t="shared" si="17"/>
        <v>YAMAHA</v>
      </c>
      <c r="F155">
        <v>12113423</v>
      </c>
      <c r="G155" s="19">
        <v>44006</v>
      </c>
      <c r="H155" t="s">
        <v>76</v>
      </c>
      <c r="I155" t="s">
        <v>77</v>
      </c>
      <c r="J155">
        <v>1</v>
      </c>
      <c r="K155">
        <v>1</v>
      </c>
      <c r="L155">
        <v>1000</v>
      </c>
      <c r="M155" t="s">
        <v>36</v>
      </c>
      <c r="N155">
        <v>1.089</v>
      </c>
      <c r="O155">
        <v>1089</v>
      </c>
      <c r="P155">
        <f t="shared" si="23"/>
        <v>1089</v>
      </c>
      <c r="Q155" t="s">
        <v>41</v>
      </c>
      <c r="R155" t="s">
        <v>599</v>
      </c>
      <c r="S155" t="s">
        <v>25</v>
      </c>
      <c r="T155">
        <v>904132</v>
      </c>
      <c r="U155">
        <v>0</v>
      </c>
      <c r="V155" t="s">
        <v>58</v>
      </c>
      <c r="X155" t="s">
        <v>675</v>
      </c>
      <c r="Z155" t="s">
        <v>601</v>
      </c>
      <c r="AB155">
        <f t="shared" si="18"/>
        <v>2020</v>
      </c>
      <c r="AC155">
        <f t="shared" si="19"/>
        <v>6</v>
      </c>
      <c r="AD155" t="str">
        <f t="shared" si="20"/>
        <v>Q1</v>
      </c>
      <c r="AE155" t="str">
        <f t="shared" si="21"/>
        <v>FY20/21</v>
      </c>
      <c r="AF155" t="str">
        <f t="shared" si="22"/>
        <v>SOUTH</v>
      </c>
    </row>
    <row r="156" spans="1:32">
      <c r="A156" t="s">
        <v>377</v>
      </c>
      <c r="B156" t="s">
        <v>22</v>
      </c>
      <c r="C156" t="str">
        <f t="shared" si="16"/>
        <v>SPARES/OTHER</v>
      </c>
      <c r="D156" s="4">
        <v>44006</v>
      </c>
      <c r="E156" t="str">
        <f t="shared" si="17"/>
        <v>YAMAHA</v>
      </c>
      <c r="F156">
        <v>14116588</v>
      </c>
      <c r="G156" s="19">
        <v>44006</v>
      </c>
      <c r="H156" t="s">
        <v>676</v>
      </c>
      <c r="I156" t="s">
        <v>436</v>
      </c>
      <c r="J156">
        <v>1</v>
      </c>
      <c r="K156">
        <v>1</v>
      </c>
      <c r="L156">
        <v>5200</v>
      </c>
      <c r="M156" t="s">
        <v>36</v>
      </c>
      <c r="N156">
        <v>1.089</v>
      </c>
      <c r="O156">
        <v>5662.8</v>
      </c>
      <c r="P156">
        <f t="shared" si="23"/>
        <v>5662.8</v>
      </c>
      <c r="Q156" t="s">
        <v>41</v>
      </c>
      <c r="R156" t="s">
        <v>599</v>
      </c>
      <c r="S156" t="s">
        <v>25</v>
      </c>
      <c r="T156">
        <v>904131</v>
      </c>
      <c r="U156">
        <v>2679.1</v>
      </c>
      <c r="V156" t="s">
        <v>64</v>
      </c>
      <c r="X156" t="s">
        <v>675</v>
      </c>
      <c r="Y156">
        <v>749524</v>
      </c>
      <c r="Z156" t="s">
        <v>601</v>
      </c>
      <c r="AA156">
        <v>109940</v>
      </c>
      <c r="AB156">
        <f t="shared" si="18"/>
        <v>2020</v>
      </c>
      <c r="AC156">
        <f t="shared" si="19"/>
        <v>6</v>
      </c>
      <c r="AD156" t="str">
        <f t="shared" si="20"/>
        <v>Q1</v>
      </c>
      <c r="AE156" t="str">
        <f t="shared" si="21"/>
        <v>FY20/21</v>
      </c>
      <c r="AF156" t="str">
        <f t="shared" si="22"/>
        <v>SOUTH</v>
      </c>
    </row>
    <row r="157" spans="1:32">
      <c r="A157" t="s">
        <v>377</v>
      </c>
      <c r="B157" t="s">
        <v>22</v>
      </c>
      <c r="C157" t="str">
        <f t="shared" si="16"/>
        <v>SERVICE_CHARGE</v>
      </c>
      <c r="D157" s="4">
        <v>44012</v>
      </c>
      <c r="E157" t="str">
        <f t="shared" si="17"/>
        <v>YAMAHA</v>
      </c>
      <c r="F157">
        <v>12113424</v>
      </c>
      <c r="G157" s="19">
        <v>44012</v>
      </c>
      <c r="H157" t="s">
        <v>76</v>
      </c>
      <c r="I157" t="s">
        <v>77</v>
      </c>
      <c r="J157">
        <v>1</v>
      </c>
      <c r="K157">
        <v>1</v>
      </c>
      <c r="L157">
        <v>1320</v>
      </c>
      <c r="M157" t="s">
        <v>36</v>
      </c>
      <c r="N157">
        <v>1.089</v>
      </c>
      <c r="O157">
        <v>1437.48</v>
      </c>
      <c r="P157">
        <f t="shared" si="23"/>
        <v>1437.48</v>
      </c>
      <c r="Q157" t="s">
        <v>41</v>
      </c>
      <c r="R157" t="s">
        <v>485</v>
      </c>
      <c r="S157" t="s">
        <v>25</v>
      </c>
      <c r="T157">
        <v>904135</v>
      </c>
      <c r="U157">
        <v>0</v>
      </c>
      <c r="V157" t="s">
        <v>58</v>
      </c>
      <c r="X157" t="s">
        <v>677</v>
      </c>
      <c r="Z157" t="s">
        <v>487</v>
      </c>
      <c r="AB157">
        <f t="shared" si="18"/>
        <v>2020</v>
      </c>
      <c r="AC157">
        <f t="shared" si="19"/>
        <v>6</v>
      </c>
      <c r="AD157" t="str">
        <f t="shared" si="20"/>
        <v>Q1</v>
      </c>
      <c r="AE157" t="str">
        <f t="shared" si="21"/>
        <v>FY20/21</v>
      </c>
      <c r="AF157" t="str">
        <f t="shared" si="22"/>
        <v>SOUTH</v>
      </c>
    </row>
    <row r="158" spans="1:32">
      <c r="A158" t="s">
        <v>377</v>
      </c>
      <c r="B158" t="s">
        <v>22</v>
      </c>
      <c r="C158" t="str">
        <f t="shared" si="16"/>
        <v>SPARES/OTHER</v>
      </c>
      <c r="D158" s="4">
        <v>44012</v>
      </c>
      <c r="E158" t="str">
        <f t="shared" si="17"/>
        <v>HELLER</v>
      </c>
      <c r="F158">
        <v>14116589</v>
      </c>
      <c r="G158" s="19">
        <v>44012</v>
      </c>
      <c r="H158" t="s">
        <v>592</v>
      </c>
      <c r="I158" t="s">
        <v>593</v>
      </c>
      <c r="J158">
        <v>4</v>
      </c>
      <c r="K158">
        <v>4</v>
      </c>
      <c r="L158">
        <v>13800</v>
      </c>
      <c r="M158" t="s">
        <v>36</v>
      </c>
      <c r="N158">
        <v>1.089</v>
      </c>
      <c r="O158">
        <v>15028.2</v>
      </c>
      <c r="P158">
        <f t="shared" si="23"/>
        <v>15028.2</v>
      </c>
      <c r="Q158" t="s">
        <v>41</v>
      </c>
      <c r="R158" t="s">
        <v>201</v>
      </c>
      <c r="S158" t="s">
        <v>25</v>
      </c>
      <c r="T158">
        <v>904134</v>
      </c>
      <c r="U158">
        <v>10258.379999999999</v>
      </c>
      <c r="V158" t="s">
        <v>64</v>
      </c>
      <c r="X158" t="s">
        <v>678</v>
      </c>
      <c r="Y158">
        <v>749901</v>
      </c>
      <c r="Z158" t="s">
        <v>203</v>
      </c>
      <c r="AA158">
        <v>109959</v>
      </c>
      <c r="AB158">
        <f t="shared" si="18"/>
        <v>2020</v>
      </c>
      <c r="AC158">
        <f t="shared" si="19"/>
        <v>6</v>
      </c>
      <c r="AD158" t="str">
        <f t="shared" si="20"/>
        <v>Q1</v>
      </c>
      <c r="AE158" t="str">
        <f t="shared" si="21"/>
        <v>FY20/21</v>
      </c>
      <c r="AF158" t="str">
        <f t="shared" si="22"/>
        <v>SOUTH</v>
      </c>
    </row>
    <row r="159" spans="1:32">
      <c r="A159" t="s">
        <v>377</v>
      </c>
      <c r="B159" t="s">
        <v>22</v>
      </c>
      <c r="C159" t="str">
        <f t="shared" si="16"/>
        <v>SPARES/OTHER</v>
      </c>
      <c r="D159" s="4">
        <v>44019</v>
      </c>
      <c r="E159" t="str">
        <f t="shared" si="17"/>
        <v>OTHERS</v>
      </c>
      <c r="F159">
        <v>14116590</v>
      </c>
      <c r="G159" s="19">
        <v>44019</v>
      </c>
      <c r="H159" t="s">
        <v>372</v>
      </c>
      <c r="I159" t="s">
        <v>373</v>
      </c>
      <c r="J159">
        <v>2</v>
      </c>
      <c r="K159">
        <v>2</v>
      </c>
      <c r="L159">
        <v>5900</v>
      </c>
      <c r="M159" t="s">
        <v>36</v>
      </c>
      <c r="N159">
        <v>1.095</v>
      </c>
      <c r="O159">
        <v>6460.5</v>
      </c>
      <c r="P159">
        <f t="shared" si="23"/>
        <v>6460.5</v>
      </c>
      <c r="Q159" t="s">
        <v>41</v>
      </c>
      <c r="R159" t="s">
        <v>201</v>
      </c>
      <c r="S159" t="s">
        <v>25</v>
      </c>
      <c r="T159">
        <v>904136</v>
      </c>
      <c r="U159">
        <v>0</v>
      </c>
      <c r="V159" t="s">
        <v>64</v>
      </c>
      <c r="X159" t="s">
        <v>679</v>
      </c>
      <c r="Y159">
        <v>750702</v>
      </c>
      <c r="Z159" t="s">
        <v>203</v>
      </c>
      <c r="AB159">
        <f t="shared" si="18"/>
        <v>2020</v>
      </c>
      <c r="AC159">
        <f t="shared" si="19"/>
        <v>7</v>
      </c>
      <c r="AD159" t="str">
        <f t="shared" si="20"/>
        <v>Q2</v>
      </c>
      <c r="AE159" t="str">
        <f t="shared" si="21"/>
        <v>FY20/21</v>
      </c>
      <c r="AF159" t="str">
        <f t="shared" si="22"/>
        <v>SOUTH</v>
      </c>
    </row>
    <row r="160" spans="1:32">
      <c r="A160" t="s">
        <v>377</v>
      </c>
      <c r="B160" t="s">
        <v>22</v>
      </c>
      <c r="C160" t="str">
        <f t="shared" si="16"/>
        <v>SPARES/OTHER</v>
      </c>
      <c r="D160" s="4">
        <v>44027</v>
      </c>
      <c r="E160" t="str">
        <f t="shared" si="17"/>
        <v>YAMAHA</v>
      </c>
      <c r="F160">
        <v>14116591</v>
      </c>
      <c r="G160" s="19">
        <v>44027</v>
      </c>
      <c r="H160" t="s">
        <v>620</v>
      </c>
      <c r="I160" t="s">
        <v>579</v>
      </c>
      <c r="J160">
        <v>1</v>
      </c>
      <c r="K160">
        <v>1</v>
      </c>
      <c r="L160">
        <v>680</v>
      </c>
      <c r="M160" t="s">
        <v>36</v>
      </c>
      <c r="N160">
        <v>1.095</v>
      </c>
      <c r="O160">
        <v>744.6</v>
      </c>
      <c r="P160">
        <f t="shared" si="23"/>
        <v>744.6</v>
      </c>
      <c r="Q160" t="s">
        <v>41</v>
      </c>
      <c r="R160" t="s">
        <v>680</v>
      </c>
      <c r="S160" t="s">
        <v>25</v>
      </c>
      <c r="T160">
        <v>904139</v>
      </c>
      <c r="U160">
        <v>315.62</v>
      </c>
      <c r="V160" t="s">
        <v>64</v>
      </c>
      <c r="X160" t="s">
        <v>681</v>
      </c>
      <c r="Y160">
        <v>751758</v>
      </c>
      <c r="Z160" t="s">
        <v>682</v>
      </c>
      <c r="AA160">
        <v>109968</v>
      </c>
      <c r="AB160">
        <f t="shared" si="18"/>
        <v>2020</v>
      </c>
      <c r="AC160">
        <f t="shared" si="19"/>
        <v>7</v>
      </c>
      <c r="AD160" t="str">
        <f t="shared" si="20"/>
        <v>Q2</v>
      </c>
      <c r="AE160" t="str">
        <f t="shared" si="21"/>
        <v>FY20/21</v>
      </c>
      <c r="AF160" t="str">
        <f t="shared" si="22"/>
        <v>SOUTH</v>
      </c>
    </row>
    <row r="161" spans="1:32">
      <c r="A161" t="s">
        <v>377</v>
      </c>
      <c r="B161" t="s">
        <v>22</v>
      </c>
      <c r="C161" t="str">
        <f t="shared" si="16"/>
        <v>SPARES/OTHER</v>
      </c>
      <c r="D161" s="4">
        <v>44027</v>
      </c>
      <c r="E161" t="str">
        <f t="shared" si="17"/>
        <v>YAMAHA</v>
      </c>
      <c r="F161">
        <v>14116591</v>
      </c>
      <c r="G161" s="19">
        <v>44027</v>
      </c>
      <c r="H161" t="s">
        <v>502</v>
      </c>
      <c r="I161" t="s">
        <v>503</v>
      </c>
      <c r="J161">
        <v>1</v>
      </c>
      <c r="K161">
        <v>1</v>
      </c>
      <c r="L161">
        <v>65</v>
      </c>
      <c r="M161" t="s">
        <v>36</v>
      </c>
      <c r="N161">
        <v>1.095</v>
      </c>
      <c r="O161">
        <v>71.174999999999997</v>
      </c>
      <c r="P161">
        <f t="shared" si="23"/>
        <v>71.174999999999997</v>
      </c>
      <c r="Q161" t="s">
        <v>41</v>
      </c>
      <c r="R161" t="s">
        <v>680</v>
      </c>
      <c r="S161" t="s">
        <v>25</v>
      </c>
      <c r="T161">
        <v>904139</v>
      </c>
      <c r="U161">
        <v>29.36</v>
      </c>
      <c r="V161" t="s">
        <v>64</v>
      </c>
      <c r="X161" t="s">
        <v>681</v>
      </c>
      <c r="Y161">
        <v>751758</v>
      </c>
      <c r="Z161" t="s">
        <v>682</v>
      </c>
      <c r="AA161">
        <v>109968</v>
      </c>
      <c r="AB161">
        <f t="shared" si="18"/>
        <v>2020</v>
      </c>
      <c r="AC161">
        <f t="shared" si="19"/>
        <v>7</v>
      </c>
      <c r="AD161" t="str">
        <f t="shared" si="20"/>
        <v>Q2</v>
      </c>
      <c r="AE161" t="str">
        <f t="shared" si="21"/>
        <v>FY20/21</v>
      </c>
      <c r="AF161" t="str">
        <f t="shared" si="22"/>
        <v>SOUTH</v>
      </c>
    </row>
    <row r="162" spans="1:32">
      <c r="A162" t="s">
        <v>377</v>
      </c>
      <c r="B162" t="s">
        <v>22</v>
      </c>
      <c r="C162" t="str">
        <f t="shared" si="16"/>
        <v>SPARES/OTHER</v>
      </c>
      <c r="D162" s="4">
        <v>44036</v>
      </c>
      <c r="E162" t="str">
        <f t="shared" si="17"/>
        <v>YAMAHA</v>
      </c>
      <c r="F162">
        <v>14116592</v>
      </c>
      <c r="G162" s="19">
        <v>44036</v>
      </c>
      <c r="H162" t="s">
        <v>683</v>
      </c>
      <c r="I162" t="s">
        <v>684</v>
      </c>
      <c r="J162">
        <v>1</v>
      </c>
      <c r="K162">
        <v>1</v>
      </c>
      <c r="L162">
        <v>398</v>
      </c>
      <c r="M162" t="s">
        <v>36</v>
      </c>
      <c r="N162">
        <v>1.095</v>
      </c>
      <c r="O162">
        <v>435.81</v>
      </c>
      <c r="P162">
        <f t="shared" si="23"/>
        <v>435.81</v>
      </c>
      <c r="Q162" t="s">
        <v>41</v>
      </c>
      <c r="R162" t="s">
        <v>685</v>
      </c>
      <c r="S162" t="s">
        <v>25</v>
      </c>
      <c r="T162">
        <v>904137</v>
      </c>
      <c r="U162">
        <v>205.52</v>
      </c>
      <c r="V162" t="s">
        <v>64</v>
      </c>
      <c r="X162" t="s">
        <v>686</v>
      </c>
      <c r="Y162">
        <v>752806</v>
      </c>
      <c r="Z162" t="s">
        <v>687</v>
      </c>
      <c r="AA162">
        <v>109949</v>
      </c>
      <c r="AB162">
        <f t="shared" si="18"/>
        <v>2020</v>
      </c>
      <c r="AC162">
        <f t="shared" si="19"/>
        <v>7</v>
      </c>
      <c r="AD162" t="str">
        <f t="shared" si="20"/>
        <v>Q2</v>
      </c>
      <c r="AE162" t="str">
        <f t="shared" si="21"/>
        <v>FY20/21</v>
      </c>
      <c r="AF162" t="str">
        <f t="shared" si="22"/>
        <v>SOUTH</v>
      </c>
    </row>
    <row r="163" spans="1:32">
      <c r="A163" t="s">
        <v>377</v>
      </c>
      <c r="B163" t="s">
        <v>22</v>
      </c>
      <c r="C163" t="str">
        <f t="shared" si="16"/>
        <v>SPARES/OTHER</v>
      </c>
      <c r="D163" s="4">
        <v>44036</v>
      </c>
      <c r="E163" t="str">
        <f t="shared" si="17"/>
        <v>YAMAHA</v>
      </c>
      <c r="F163">
        <v>14116593</v>
      </c>
      <c r="G163" s="19">
        <v>44036</v>
      </c>
      <c r="H163" t="s">
        <v>659</v>
      </c>
      <c r="I163" t="s">
        <v>660</v>
      </c>
      <c r="J163">
        <v>1</v>
      </c>
      <c r="K163">
        <v>1</v>
      </c>
      <c r="L163">
        <v>7700</v>
      </c>
      <c r="M163" t="s">
        <v>36</v>
      </c>
      <c r="N163">
        <v>1.095</v>
      </c>
      <c r="O163">
        <v>8431.5</v>
      </c>
      <c r="P163">
        <f t="shared" si="23"/>
        <v>8431.5</v>
      </c>
      <c r="Q163" t="s">
        <v>41</v>
      </c>
      <c r="R163" t="s">
        <v>599</v>
      </c>
      <c r="S163" t="s">
        <v>25</v>
      </c>
      <c r="T163">
        <v>904141</v>
      </c>
      <c r="U163">
        <v>4337.9399999999996</v>
      </c>
      <c r="V163" t="s">
        <v>64</v>
      </c>
      <c r="X163" t="s">
        <v>688</v>
      </c>
      <c r="Y163">
        <v>752802</v>
      </c>
      <c r="Z163" t="s">
        <v>601</v>
      </c>
      <c r="AA163">
        <v>109960</v>
      </c>
      <c r="AB163">
        <f t="shared" si="18"/>
        <v>2020</v>
      </c>
      <c r="AC163">
        <f t="shared" si="19"/>
        <v>7</v>
      </c>
      <c r="AD163" t="str">
        <f t="shared" si="20"/>
        <v>Q2</v>
      </c>
      <c r="AE163" t="str">
        <f t="shared" si="21"/>
        <v>FY20/21</v>
      </c>
      <c r="AF163" t="str">
        <f t="shared" si="22"/>
        <v>SOUTH</v>
      </c>
    </row>
    <row r="164" spans="1:32">
      <c r="A164" t="s">
        <v>377</v>
      </c>
      <c r="B164" t="s">
        <v>22</v>
      </c>
      <c r="C164" t="str">
        <f t="shared" si="16"/>
        <v>SPARES/OTHER</v>
      </c>
      <c r="D164" s="4">
        <v>44036</v>
      </c>
      <c r="E164" t="str">
        <f t="shared" si="17"/>
        <v>YAMAHA</v>
      </c>
      <c r="F164">
        <v>14116594</v>
      </c>
      <c r="G164" s="19">
        <v>44036</v>
      </c>
      <c r="H164" t="s">
        <v>595</v>
      </c>
      <c r="I164" t="s">
        <v>503</v>
      </c>
      <c r="J164">
        <v>4</v>
      </c>
      <c r="K164">
        <v>4</v>
      </c>
      <c r="L164">
        <v>200</v>
      </c>
      <c r="M164" t="s">
        <v>36</v>
      </c>
      <c r="N164">
        <v>1.095</v>
      </c>
      <c r="O164">
        <v>219</v>
      </c>
      <c r="P164">
        <f t="shared" si="23"/>
        <v>219</v>
      </c>
      <c r="Q164" t="s">
        <v>41</v>
      </c>
      <c r="R164" t="s">
        <v>689</v>
      </c>
      <c r="S164" t="s">
        <v>25</v>
      </c>
      <c r="T164">
        <v>904140</v>
      </c>
      <c r="U164">
        <v>91.02</v>
      </c>
      <c r="V164" t="s">
        <v>64</v>
      </c>
      <c r="X164" t="s">
        <v>690</v>
      </c>
      <c r="Y164">
        <v>752798</v>
      </c>
      <c r="Z164" t="s">
        <v>691</v>
      </c>
      <c r="AA164">
        <v>109971</v>
      </c>
      <c r="AB164">
        <f t="shared" si="18"/>
        <v>2020</v>
      </c>
      <c r="AC164">
        <f t="shared" si="19"/>
        <v>7</v>
      </c>
      <c r="AD164" t="str">
        <f t="shared" si="20"/>
        <v>Q2</v>
      </c>
      <c r="AE164" t="str">
        <f t="shared" si="21"/>
        <v>FY20/21</v>
      </c>
      <c r="AF164" t="str">
        <f t="shared" si="22"/>
        <v>SOUTH</v>
      </c>
    </row>
    <row r="165" spans="1:32">
      <c r="A165" t="s">
        <v>377</v>
      </c>
      <c r="B165" t="s">
        <v>22</v>
      </c>
      <c r="C165" t="str">
        <f t="shared" si="16"/>
        <v>SPARES/OTHER</v>
      </c>
      <c r="D165" s="4">
        <v>44056</v>
      </c>
      <c r="E165" t="str">
        <f t="shared" si="17"/>
        <v>YAMAHA</v>
      </c>
      <c r="F165">
        <v>14116595</v>
      </c>
      <c r="G165" s="19">
        <v>44056</v>
      </c>
      <c r="H165" t="s">
        <v>27</v>
      </c>
      <c r="I165" t="s">
        <v>28</v>
      </c>
      <c r="J165">
        <v>5</v>
      </c>
      <c r="K165">
        <v>5</v>
      </c>
      <c r="L165">
        <v>2300</v>
      </c>
      <c r="M165" t="s">
        <v>36</v>
      </c>
      <c r="N165">
        <v>1.105</v>
      </c>
      <c r="O165">
        <v>2541.5</v>
      </c>
      <c r="P165">
        <f t="shared" si="23"/>
        <v>2541.5</v>
      </c>
      <c r="Q165" t="s">
        <v>41</v>
      </c>
      <c r="R165" t="s">
        <v>672</v>
      </c>
      <c r="S165" t="s">
        <v>25</v>
      </c>
      <c r="T165">
        <v>904144</v>
      </c>
      <c r="U165">
        <v>2088.02</v>
      </c>
      <c r="V165" t="s">
        <v>64</v>
      </c>
      <c r="X165" t="s">
        <v>692</v>
      </c>
      <c r="Y165">
        <v>755337</v>
      </c>
      <c r="Z165" t="s">
        <v>674</v>
      </c>
      <c r="AB165">
        <f t="shared" si="18"/>
        <v>2020</v>
      </c>
      <c r="AC165">
        <f t="shared" si="19"/>
        <v>8</v>
      </c>
      <c r="AD165" t="str">
        <f t="shared" si="20"/>
        <v>Q2</v>
      </c>
      <c r="AE165" t="str">
        <f t="shared" si="21"/>
        <v>FY20/21</v>
      </c>
      <c r="AF165" t="str">
        <f t="shared" si="22"/>
        <v>SOUTH</v>
      </c>
    </row>
    <row r="166" spans="1:32">
      <c r="A166" t="s">
        <v>377</v>
      </c>
      <c r="B166" t="s">
        <v>22</v>
      </c>
      <c r="C166" t="str">
        <f t="shared" si="16"/>
        <v>SPARES/OTHER</v>
      </c>
      <c r="D166" s="4">
        <v>44074</v>
      </c>
      <c r="E166" t="str">
        <f t="shared" si="17"/>
        <v>OTHERS</v>
      </c>
      <c r="F166">
        <v>14116596</v>
      </c>
      <c r="G166" s="19">
        <v>44074</v>
      </c>
      <c r="H166" t="s">
        <v>693</v>
      </c>
      <c r="I166" t="s">
        <v>694</v>
      </c>
      <c r="J166">
        <v>1</v>
      </c>
      <c r="K166">
        <v>1</v>
      </c>
      <c r="L166">
        <v>3800</v>
      </c>
      <c r="M166" t="s">
        <v>36</v>
      </c>
      <c r="N166">
        <v>1.105</v>
      </c>
      <c r="O166">
        <v>4199</v>
      </c>
      <c r="P166">
        <f t="shared" si="23"/>
        <v>4199</v>
      </c>
      <c r="Q166" t="s">
        <v>41</v>
      </c>
      <c r="R166" t="s">
        <v>201</v>
      </c>
      <c r="S166" t="s">
        <v>25</v>
      </c>
      <c r="T166">
        <v>904145</v>
      </c>
      <c r="U166">
        <v>3315</v>
      </c>
      <c r="V166" t="s">
        <v>64</v>
      </c>
      <c r="X166" t="s">
        <v>695</v>
      </c>
      <c r="Y166">
        <v>757111</v>
      </c>
      <c r="Z166" t="s">
        <v>203</v>
      </c>
      <c r="AA166">
        <v>110059</v>
      </c>
      <c r="AB166">
        <f t="shared" si="18"/>
        <v>2020</v>
      </c>
      <c r="AC166">
        <f t="shared" si="19"/>
        <v>8</v>
      </c>
      <c r="AD166" t="str">
        <f t="shared" si="20"/>
        <v>Q2</v>
      </c>
      <c r="AE166" t="str">
        <f t="shared" si="21"/>
        <v>FY20/21</v>
      </c>
      <c r="AF166" t="str">
        <f t="shared" si="22"/>
        <v>SOUTH</v>
      </c>
    </row>
    <row r="167" spans="1:32">
      <c r="A167" t="s">
        <v>377</v>
      </c>
      <c r="B167" t="s">
        <v>22</v>
      </c>
      <c r="C167" t="str">
        <f t="shared" si="16"/>
        <v>SPARES/OTHER</v>
      </c>
      <c r="D167" s="4">
        <v>44084</v>
      </c>
      <c r="E167" t="str">
        <f t="shared" si="17"/>
        <v>YAMAHA</v>
      </c>
      <c r="F167">
        <v>14116597</v>
      </c>
      <c r="G167" s="19">
        <v>44084</v>
      </c>
      <c r="H167" t="s">
        <v>42</v>
      </c>
      <c r="I167" t="s">
        <v>43</v>
      </c>
      <c r="J167">
        <v>10</v>
      </c>
      <c r="K167">
        <v>10</v>
      </c>
      <c r="L167">
        <v>1300</v>
      </c>
      <c r="M167" t="s">
        <v>36</v>
      </c>
      <c r="N167">
        <v>1.1299999999999999</v>
      </c>
      <c r="O167">
        <v>1469</v>
      </c>
      <c r="P167">
        <f t="shared" si="23"/>
        <v>1469</v>
      </c>
      <c r="Q167" t="s">
        <v>41</v>
      </c>
      <c r="R167" t="s">
        <v>497</v>
      </c>
      <c r="S167" t="s">
        <v>25</v>
      </c>
      <c r="T167">
        <v>904148</v>
      </c>
      <c r="U167">
        <v>669.6</v>
      </c>
      <c r="V167" t="s">
        <v>64</v>
      </c>
      <c r="X167" t="s">
        <v>696</v>
      </c>
      <c r="Y167">
        <v>758653</v>
      </c>
      <c r="Z167" t="s">
        <v>499</v>
      </c>
      <c r="AA167">
        <v>110063</v>
      </c>
      <c r="AB167">
        <f t="shared" si="18"/>
        <v>2020</v>
      </c>
      <c r="AC167">
        <f t="shared" si="19"/>
        <v>9</v>
      </c>
      <c r="AD167" t="str">
        <f t="shared" si="20"/>
        <v>Q2</v>
      </c>
      <c r="AE167" t="str">
        <f t="shared" si="21"/>
        <v>FY20/21</v>
      </c>
      <c r="AF167" t="str">
        <f t="shared" si="22"/>
        <v>SOUTH</v>
      </c>
    </row>
    <row r="168" spans="1:32">
      <c r="A168" t="s">
        <v>377</v>
      </c>
      <c r="B168" t="s">
        <v>22</v>
      </c>
      <c r="C168" t="str">
        <f t="shared" si="16"/>
        <v>SPARES/OTHER</v>
      </c>
      <c r="D168" s="4">
        <v>44088</v>
      </c>
      <c r="E168" t="str">
        <f t="shared" si="17"/>
        <v>YAMAHA</v>
      </c>
      <c r="F168">
        <v>14116598</v>
      </c>
      <c r="G168" s="19">
        <v>44088</v>
      </c>
      <c r="H168" t="s">
        <v>699</v>
      </c>
      <c r="I168" t="s">
        <v>700</v>
      </c>
      <c r="J168">
        <v>1</v>
      </c>
      <c r="K168">
        <v>1</v>
      </c>
      <c r="L168">
        <v>3100</v>
      </c>
      <c r="M168" t="s">
        <v>36</v>
      </c>
      <c r="N168">
        <v>1.1299999999999999</v>
      </c>
      <c r="O168">
        <v>3503</v>
      </c>
      <c r="P168">
        <f t="shared" si="23"/>
        <v>3503</v>
      </c>
      <c r="Q168" t="s">
        <v>41</v>
      </c>
      <c r="R168" t="s">
        <v>497</v>
      </c>
      <c r="S168" t="s">
        <v>25</v>
      </c>
      <c r="T168">
        <v>904150</v>
      </c>
      <c r="U168">
        <v>1827.56</v>
      </c>
      <c r="V168" t="s">
        <v>64</v>
      </c>
      <c r="X168" t="s">
        <v>701</v>
      </c>
      <c r="Y168">
        <v>759264</v>
      </c>
      <c r="Z168" t="s">
        <v>499</v>
      </c>
      <c r="AB168">
        <f t="shared" si="18"/>
        <v>2020</v>
      </c>
      <c r="AC168">
        <f t="shared" si="19"/>
        <v>9</v>
      </c>
      <c r="AD168" t="str">
        <f t="shared" si="20"/>
        <v>Q2</v>
      </c>
      <c r="AE168" t="str">
        <f t="shared" si="21"/>
        <v>FY20/21</v>
      </c>
      <c r="AF168" t="str">
        <f t="shared" si="22"/>
        <v>SOUTH</v>
      </c>
    </row>
    <row r="169" spans="1:32">
      <c r="A169" t="s">
        <v>377</v>
      </c>
      <c r="B169" t="s">
        <v>22</v>
      </c>
      <c r="C169" t="str">
        <f t="shared" si="16"/>
        <v>SPARES/OTHER</v>
      </c>
      <c r="D169" s="4">
        <v>44088</v>
      </c>
      <c r="E169" t="str">
        <f t="shared" si="17"/>
        <v>YAMAHA</v>
      </c>
      <c r="F169">
        <v>14116598</v>
      </c>
      <c r="G169" s="19">
        <v>44088</v>
      </c>
      <c r="H169" t="s">
        <v>432</v>
      </c>
      <c r="I169" t="s">
        <v>433</v>
      </c>
      <c r="J169">
        <v>1</v>
      </c>
      <c r="K169">
        <v>1</v>
      </c>
      <c r="L169">
        <v>900</v>
      </c>
      <c r="M169" t="s">
        <v>36</v>
      </c>
      <c r="N169">
        <v>1.1299999999999999</v>
      </c>
      <c r="O169">
        <v>1017</v>
      </c>
      <c r="P169">
        <f t="shared" si="23"/>
        <v>1017</v>
      </c>
      <c r="Q169" t="s">
        <v>41</v>
      </c>
      <c r="R169" t="s">
        <v>497</v>
      </c>
      <c r="S169" t="s">
        <v>25</v>
      </c>
      <c r="T169">
        <v>904150</v>
      </c>
      <c r="U169">
        <v>509.32</v>
      </c>
      <c r="V169" t="s">
        <v>64</v>
      </c>
      <c r="X169" t="s">
        <v>701</v>
      </c>
      <c r="Y169">
        <v>759264</v>
      </c>
      <c r="Z169" t="s">
        <v>499</v>
      </c>
      <c r="AB169">
        <f t="shared" si="18"/>
        <v>2020</v>
      </c>
      <c r="AC169">
        <f t="shared" si="19"/>
        <v>9</v>
      </c>
      <c r="AD169" t="str">
        <f t="shared" si="20"/>
        <v>Q2</v>
      </c>
      <c r="AE169" t="str">
        <f t="shared" si="21"/>
        <v>FY20/21</v>
      </c>
      <c r="AF169" t="str">
        <f t="shared" si="22"/>
        <v>SOUTH</v>
      </c>
    </row>
    <row r="170" spans="1:32">
      <c r="A170" t="s">
        <v>377</v>
      </c>
      <c r="B170" t="s">
        <v>22</v>
      </c>
      <c r="C170" t="str">
        <f t="shared" si="16"/>
        <v>SPARES/OTHER</v>
      </c>
      <c r="D170" s="4">
        <v>44088</v>
      </c>
      <c r="E170" t="str">
        <f t="shared" si="17"/>
        <v>YAMAHA</v>
      </c>
      <c r="F170">
        <v>14116598</v>
      </c>
      <c r="G170" s="19">
        <v>44088</v>
      </c>
      <c r="H170" t="s">
        <v>595</v>
      </c>
      <c r="I170" t="s">
        <v>503</v>
      </c>
      <c r="J170">
        <v>4</v>
      </c>
      <c r="K170">
        <v>4</v>
      </c>
      <c r="L170">
        <v>160</v>
      </c>
      <c r="M170" t="s">
        <v>36</v>
      </c>
      <c r="N170">
        <v>1.1299999999999999</v>
      </c>
      <c r="O170">
        <v>180.8</v>
      </c>
      <c r="P170">
        <f t="shared" si="23"/>
        <v>180.8</v>
      </c>
      <c r="Q170" t="s">
        <v>41</v>
      </c>
      <c r="R170" t="s">
        <v>497</v>
      </c>
      <c r="S170" t="s">
        <v>25</v>
      </c>
      <c r="T170">
        <v>904150</v>
      </c>
      <c r="U170">
        <v>92.88</v>
      </c>
      <c r="V170" t="s">
        <v>64</v>
      </c>
      <c r="X170" t="s">
        <v>701</v>
      </c>
      <c r="Y170">
        <v>759264</v>
      </c>
      <c r="Z170" t="s">
        <v>499</v>
      </c>
      <c r="AB170">
        <f t="shared" si="18"/>
        <v>2020</v>
      </c>
      <c r="AC170">
        <f t="shared" si="19"/>
        <v>9</v>
      </c>
      <c r="AD170" t="str">
        <f t="shared" si="20"/>
        <v>Q2</v>
      </c>
      <c r="AE170" t="str">
        <f t="shared" si="21"/>
        <v>FY20/21</v>
      </c>
      <c r="AF170" t="str">
        <f t="shared" si="22"/>
        <v>SOUTH</v>
      </c>
    </row>
    <row r="171" spans="1:32">
      <c r="A171" t="s">
        <v>377</v>
      </c>
      <c r="B171" t="s">
        <v>22</v>
      </c>
      <c r="C171" t="str">
        <f t="shared" si="16"/>
        <v>SPARES/OTHER</v>
      </c>
      <c r="D171" s="4">
        <v>44092</v>
      </c>
      <c r="E171" t="str">
        <f t="shared" si="17"/>
        <v>YAMAHA</v>
      </c>
      <c r="F171">
        <v>14116599</v>
      </c>
      <c r="G171" s="19">
        <v>44092</v>
      </c>
      <c r="H171" t="s">
        <v>55</v>
      </c>
      <c r="I171" t="s">
        <v>56</v>
      </c>
      <c r="J171">
        <v>2</v>
      </c>
      <c r="K171">
        <v>2</v>
      </c>
      <c r="L171">
        <v>1040</v>
      </c>
      <c r="M171" t="s">
        <v>36</v>
      </c>
      <c r="N171">
        <v>1.1299999999999999</v>
      </c>
      <c r="O171">
        <v>1175.2</v>
      </c>
      <c r="P171">
        <f t="shared" si="23"/>
        <v>1175.2</v>
      </c>
      <c r="Q171" t="s">
        <v>41</v>
      </c>
      <c r="R171" t="s">
        <v>702</v>
      </c>
      <c r="S171" t="s">
        <v>25</v>
      </c>
      <c r="T171">
        <v>904154</v>
      </c>
      <c r="U171">
        <v>284.62</v>
      </c>
      <c r="V171" t="s">
        <v>64</v>
      </c>
      <c r="X171" t="s">
        <v>703</v>
      </c>
      <c r="Y171">
        <v>759904</v>
      </c>
      <c r="Z171" t="s">
        <v>704</v>
      </c>
      <c r="AA171">
        <v>110073</v>
      </c>
      <c r="AB171">
        <f t="shared" si="18"/>
        <v>2020</v>
      </c>
      <c r="AC171">
        <f t="shared" si="19"/>
        <v>9</v>
      </c>
      <c r="AD171" t="str">
        <f t="shared" si="20"/>
        <v>Q2</v>
      </c>
      <c r="AE171" t="str">
        <f t="shared" si="21"/>
        <v>FY20/21</v>
      </c>
      <c r="AF171" t="str">
        <f t="shared" si="22"/>
        <v>SOUTH</v>
      </c>
    </row>
    <row r="172" spans="1:32">
      <c r="A172" t="s">
        <v>377</v>
      </c>
      <c r="B172" t="s">
        <v>22</v>
      </c>
      <c r="C172" t="str">
        <f t="shared" si="16"/>
        <v>SPARES/OTHER</v>
      </c>
      <c r="D172" s="4">
        <v>44102</v>
      </c>
      <c r="E172" t="str">
        <f t="shared" si="17"/>
        <v>HELLER</v>
      </c>
      <c r="F172">
        <v>14116600</v>
      </c>
      <c r="G172" s="19">
        <v>44102</v>
      </c>
      <c r="H172" t="s">
        <v>247</v>
      </c>
      <c r="I172" t="s">
        <v>248</v>
      </c>
      <c r="J172">
        <v>2</v>
      </c>
      <c r="K172">
        <v>2</v>
      </c>
      <c r="L172">
        <v>16490</v>
      </c>
      <c r="M172" t="s">
        <v>165</v>
      </c>
      <c r="N172">
        <v>1</v>
      </c>
      <c r="O172">
        <v>16490</v>
      </c>
      <c r="P172">
        <f t="shared" si="23"/>
        <v>16490</v>
      </c>
      <c r="Q172" t="s">
        <v>41</v>
      </c>
      <c r="R172" t="s">
        <v>176</v>
      </c>
      <c r="S172" t="s">
        <v>25</v>
      </c>
      <c r="T172">
        <v>904158</v>
      </c>
      <c r="U172">
        <v>4373.1000000000004</v>
      </c>
      <c r="V172" t="s">
        <v>64</v>
      </c>
      <c r="X172" t="s">
        <v>705</v>
      </c>
      <c r="Y172">
        <v>761153</v>
      </c>
      <c r="AB172">
        <f t="shared" si="18"/>
        <v>2020</v>
      </c>
      <c r="AC172">
        <f t="shared" si="19"/>
        <v>9</v>
      </c>
      <c r="AD172" t="str">
        <f t="shared" si="20"/>
        <v>Q2</v>
      </c>
      <c r="AE172" t="str">
        <f t="shared" si="21"/>
        <v>FY20/21</v>
      </c>
      <c r="AF172" t="str">
        <f t="shared" si="22"/>
        <v>SOUTH</v>
      </c>
    </row>
    <row r="173" spans="1:32">
      <c r="A173" t="s">
        <v>377</v>
      </c>
      <c r="B173" t="s">
        <v>22</v>
      </c>
      <c r="C173" t="str">
        <f t="shared" si="16"/>
        <v>SPARES/OTHER</v>
      </c>
      <c r="D173" s="4">
        <v>44102</v>
      </c>
      <c r="E173" t="str">
        <f t="shared" si="17"/>
        <v>HELLER</v>
      </c>
      <c r="F173">
        <v>14116600</v>
      </c>
      <c r="G173" s="19">
        <v>44102</v>
      </c>
      <c r="H173" t="s">
        <v>249</v>
      </c>
      <c r="I173" t="s">
        <v>250</v>
      </c>
      <c r="J173">
        <v>2</v>
      </c>
      <c r="K173">
        <v>2</v>
      </c>
      <c r="L173">
        <v>388</v>
      </c>
      <c r="M173" t="s">
        <v>165</v>
      </c>
      <c r="N173">
        <v>1</v>
      </c>
      <c r="O173">
        <v>388</v>
      </c>
      <c r="P173">
        <f t="shared" si="23"/>
        <v>388</v>
      </c>
      <c r="Q173" t="s">
        <v>41</v>
      </c>
      <c r="R173" t="s">
        <v>176</v>
      </c>
      <c r="S173" t="s">
        <v>25</v>
      </c>
      <c r="T173">
        <v>904158</v>
      </c>
      <c r="U173">
        <v>133.34</v>
      </c>
      <c r="V173" t="s">
        <v>64</v>
      </c>
      <c r="X173" t="s">
        <v>705</v>
      </c>
      <c r="Y173">
        <v>761153</v>
      </c>
      <c r="AB173">
        <f t="shared" si="18"/>
        <v>2020</v>
      </c>
      <c r="AC173">
        <f t="shared" si="19"/>
        <v>9</v>
      </c>
      <c r="AD173" t="str">
        <f t="shared" si="20"/>
        <v>Q2</v>
      </c>
      <c r="AE173" t="str">
        <f t="shared" si="21"/>
        <v>FY20/21</v>
      </c>
      <c r="AF173" t="str">
        <f t="shared" si="22"/>
        <v>SOUTH</v>
      </c>
    </row>
    <row r="174" spans="1:32">
      <c r="A174" t="s">
        <v>377</v>
      </c>
      <c r="B174" t="s">
        <v>22</v>
      </c>
      <c r="C174" t="str">
        <f t="shared" si="16"/>
        <v>SPARES/OTHER</v>
      </c>
      <c r="D174" s="4">
        <v>44103</v>
      </c>
      <c r="E174" t="str">
        <f t="shared" si="17"/>
        <v>YAMAHA</v>
      </c>
      <c r="F174">
        <v>14116601</v>
      </c>
      <c r="G174" s="19">
        <v>44103</v>
      </c>
      <c r="H174" t="s">
        <v>432</v>
      </c>
      <c r="I174" t="s">
        <v>433</v>
      </c>
      <c r="J174">
        <v>3</v>
      </c>
      <c r="K174">
        <v>3</v>
      </c>
      <c r="L174">
        <v>2670</v>
      </c>
      <c r="M174" t="s">
        <v>36</v>
      </c>
      <c r="N174">
        <v>1.1299999999999999</v>
      </c>
      <c r="O174">
        <v>3017.1</v>
      </c>
      <c r="P174">
        <f t="shared" si="23"/>
        <v>3017.1</v>
      </c>
      <c r="Q174" t="s">
        <v>41</v>
      </c>
      <c r="R174" t="s">
        <v>689</v>
      </c>
      <c r="S174" t="s">
        <v>25</v>
      </c>
      <c r="T174">
        <v>904160</v>
      </c>
      <c r="U174">
        <v>1527.96</v>
      </c>
      <c r="V174" t="s">
        <v>64</v>
      </c>
      <c r="X174" t="s">
        <v>706</v>
      </c>
      <c r="Y174">
        <v>761226</v>
      </c>
      <c r="Z174" t="s">
        <v>691</v>
      </c>
      <c r="AB174">
        <f t="shared" si="18"/>
        <v>2020</v>
      </c>
      <c r="AC174">
        <f t="shared" si="19"/>
        <v>9</v>
      </c>
      <c r="AD174" t="str">
        <f t="shared" si="20"/>
        <v>Q2</v>
      </c>
      <c r="AE174" t="str">
        <f t="shared" si="21"/>
        <v>FY20/21</v>
      </c>
      <c r="AF174" t="str">
        <f t="shared" si="22"/>
        <v>SOUTH</v>
      </c>
    </row>
    <row r="175" spans="1:32">
      <c r="A175" t="s">
        <v>377</v>
      </c>
      <c r="B175" t="s">
        <v>22</v>
      </c>
      <c r="C175" t="str">
        <f t="shared" si="16"/>
        <v>SPARES/OTHER</v>
      </c>
      <c r="D175" s="4">
        <v>44103</v>
      </c>
      <c r="E175" t="str">
        <f t="shared" si="17"/>
        <v>YAMAHA</v>
      </c>
      <c r="F175">
        <v>14116602</v>
      </c>
      <c r="G175" s="19">
        <v>44103</v>
      </c>
      <c r="H175" t="s">
        <v>432</v>
      </c>
      <c r="I175" t="s">
        <v>433</v>
      </c>
      <c r="J175">
        <v>4</v>
      </c>
      <c r="K175">
        <v>4</v>
      </c>
      <c r="L175">
        <v>3600</v>
      </c>
      <c r="M175" t="s">
        <v>36</v>
      </c>
      <c r="N175">
        <v>1.1299999999999999</v>
      </c>
      <c r="O175">
        <v>4068</v>
      </c>
      <c r="P175">
        <f t="shared" si="23"/>
        <v>4068</v>
      </c>
      <c r="Q175" t="s">
        <v>41</v>
      </c>
      <c r="R175" t="s">
        <v>459</v>
      </c>
      <c r="S175" t="s">
        <v>25</v>
      </c>
      <c r="T175">
        <v>904161</v>
      </c>
      <c r="U175">
        <v>2037.28</v>
      </c>
      <c r="V175" t="s">
        <v>64</v>
      </c>
      <c r="X175" t="s">
        <v>707</v>
      </c>
      <c r="Y175">
        <v>761229</v>
      </c>
      <c r="Z175" t="s">
        <v>461</v>
      </c>
      <c r="AA175">
        <v>110084</v>
      </c>
      <c r="AB175">
        <f t="shared" si="18"/>
        <v>2020</v>
      </c>
      <c r="AC175">
        <f t="shared" si="19"/>
        <v>9</v>
      </c>
      <c r="AD175" t="str">
        <f t="shared" si="20"/>
        <v>Q2</v>
      </c>
      <c r="AE175" t="str">
        <f t="shared" si="21"/>
        <v>FY20/21</v>
      </c>
      <c r="AF175" t="str">
        <f t="shared" si="22"/>
        <v>SOUTH</v>
      </c>
    </row>
    <row r="176" spans="1:32">
      <c r="A176" t="s">
        <v>377</v>
      </c>
      <c r="B176" t="s">
        <v>22</v>
      </c>
      <c r="C176" t="str">
        <f t="shared" si="16"/>
        <v>SPARES/OTHER</v>
      </c>
      <c r="D176" s="4">
        <v>44103</v>
      </c>
      <c r="E176" t="str">
        <f t="shared" si="17"/>
        <v>YAMAHA</v>
      </c>
      <c r="F176">
        <v>14116603</v>
      </c>
      <c r="G176" s="19">
        <v>44103</v>
      </c>
      <c r="H176" t="s">
        <v>42</v>
      </c>
      <c r="I176" t="s">
        <v>43</v>
      </c>
      <c r="J176">
        <v>10</v>
      </c>
      <c r="K176">
        <v>10</v>
      </c>
      <c r="L176">
        <v>1200</v>
      </c>
      <c r="M176" t="s">
        <v>36</v>
      </c>
      <c r="N176">
        <v>1.1299999999999999</v>
      </c>
      <c r="O176">
        <v>1356</v>
      </c>
      <c r="P176">
        <f t="shared" si="23"/>
        <v>1356</v>
      </c>
      <c r="Q176" t="s">
        <v>41</v>
      </c>
      <c r="R176" t="s">
        <v>708</v>
      </c>
      <c r="S176" t="s">
        <v>25</v>
      </c>
      <c r="T176">
        <v>904162</v>
      </c>
      <c r="U176">
        <v>672.98</v>
      </c>
      <c r="V176" t="s">
        <v>64</v>
      </c>
      <c r="X176" t="s">
        <v>709</v>
      </c>
      <c r="Y176">
        <v>761231</v>
      </c>
      <c r="Z176" t="s">
        <v>710</v>
      </c>
      <c r="AA176">
        <v>110093</v>
      </c>
      <c r="AB176">
        <f t="shared" si="18"/>
        <v>2020</v>
      </c>
      <c r="AC176">
        <f t="shared" si="19"/>
        <v>9</v>
      </c>
      <c r="AD176" t="str">
        <f t="shared" si="20"/>
        <v>Q2</v>
      </c>
      <c r="AE176" t="str">
        <f t="shared" si="21"/>
        <v>FY20/21</v>
      </c>
      <c r="AF176" t="str">
        <f t="shared" si="22"/>
        <v>SOUTH</v>
      </c>
    </row>
    <row r="177" spans="1:32">
      <c r="A177" t="s">
        <v>377</v>
      </c>
      <c r="B177" t="s">
        <v>22</v>
      </c>
      <c r="C177" t="str">
        <f t="shared" si="16"/>
        <v>SERVICE_CHARGE</v>
      </c>
      <c r="D177" s="4">
        <v>44126</v>
      </c>
      <c r="E177" t="str">
        <f t="shared" si="17"/>
        <v>YAMAHA</v>
      </c>
      <c r="F177">
        <v>12113425</v>
      </c>
      <c r="G177" s="19">
        <v>44126</v>
      </c>
      <c r="H177" t="s">
        <v>76</v>
      </c>
      <c r="I177" t="s">
        <v>77</v>
      </c>
      <c r="J177">
        <v>1</v>
      </c>
      <c r="K177">
        <v>1</v>
      </c>
      <c r="L177">
        <v>1000</v>
      </c>
      <c r="M177" t="s">
        <v>36</v>
      </c>
      <c r="N177">
        <v>1.135</v>
      </c>
      <c r="O177">
        <v>1135</v>
      </c>
      <c r="P177">
        <f t="shared" si="23"/>
        <v>1135</v>
      </c>
      <c r="Q177" t="s">
        <v>41</v>
      </c>
      <c r="R177" t="s">
        <v>711</v>
      </c>
      <c r="S177" t="s">
        <v>25</v>
      </c>
      <c r="T177">
        <v>904168</v>
      </c>
      <c r="U177">
        <v>0</v>
      </c>
      <c r="V177" t="s">
        <v>58</v>
      </c>
      <c r="X177" t="s">
        <v>712</v>
      </c>
      <c r="Z177" t="s">
        <v>713</v>
      </c>
      <c r="AB177">
        <f t="shared" si="18"/>
        <v>2020</v>
      </c>
      <c r="AC177">
        <f t="shared" si="19"/>
        <v>10</v>
      </c>
      <c r="AD177" t="str">
        <f t="shared" si="20"/>
        <v>Q3</v>
      </c>
      <c r="AE177" t="str">
        <f t="shared" si="21"/>
        <v>FY20/21</v>
      </c>
      <c r="AF177" t="str">
        <f t="shared" si="22"/>
        <v>SOUTH</v>
      </c>
    </row>
    <row r="178" spans="1:32">
      <c r="A178" t="s">
        <v>377</v>
      </c>
      <c r="B178" t="s">
        <v>22</v>
      </c>
      <c r="C178" t="str">
        <f t="shared" si="16"/>
        <v>SPARES/OTHER</v>
      </c>
      <c r="D178" s="4">
        <v>44126</v>
      </c>
      <c r="E178" t="str">
        <f t="shared" si="17"/>
        <v>YAMAHA</v>
      </c>
      <c r="F178">
        <v>14116604</v>
      </c>
      <c r="G178" s="19">
        <v>44126</v>
      </c>
      <c r="H178" t="s">
        <v>432</v>
      </c>
      <c r="I178" t="s">
        <v>433</v>
      </c>
      <c r="J178">
        <v>3</v>
      </c>
      <c r="K178">
        <v>3</v>
      </c>
      <c r="L178">
        <v>2700</v>
      </c>
      <c r="M178" t="s">
        <v>36</v>
      </c>
      <c r="N178">
        <v>1.135</v>
      </c>
      <c r="O178">
        <v>3064.5</v>
      </c>
      <c r="P178">
        <f t="shared" si="23"/>
        <v>3064.5</v>
      </c>
      <c r="Q178" t="s">
        <v>41</v>
      </c>
      <c r="R178" t="s">
        <v>714</v>
      </c>
      <c r="S178" t="s">
        <v>25</v>
      </c>
      <c r="T178">
        <v>904166</v>
      </c>
      <c r="U178">
        <v>1527.96</v>
      </c>
      <c r="V178" t="s">
        <v>64</v>
      </c>
      <c r="X178" t="s">
        <v>715</v>
      </c>
      <c r="Y178">
        <v>763587</v>
      </c>
      <c r="Z178" t="s">
        <v>716</v>
      </c>
      <c r="AA178">
        <v>110095</v>
      </c>
      <c r="AB178">
        <f t="shared" si="18"/>
        <v>2020</v>
      </c>
      <c r="AC178">
        <f t="shared" si="19"/>
        <v>10</v>
      </c>
      <c r="AD178" t="str">
        <f t="shared" si="20"/>
        <v>Q3</v>
      </c>
      <c r="AE178" t="str">
        <f t="shared" si="21"/>
        <v>FY20/21</v>
      </c>
      <c r="AF178" t="str">
        <f t="shared" si="22"/>
        <v>SOUTH</v>
      </c>
    </row>
    <row r="179" spans="1:32">
      <c r="A179" t="s">
        <v>377</v>
      </c>
      <c r="B179" t="s">
        <v>22</v>
      </c>
      <c r="C179" t="str">
        <f t="shared" si="16"/>
        <v>SPARES/OTHER</v>
      </c>
      <c r="D179" s="4">
        <v>44126</v>
      </c>
      <c r="E179" t="str">
        <f t="shared" si="17"/>
        <v>YAMAHA</v>
      </c>
      <c r="F179">
        <v>14116605</v>
      </c>
      <c r="G179" s="19">
        <v>44126</v>
      </c>
      <c r="H179" t="s">
        <v>605</v>
      </c>
      <c r="I179" t="s">
        <v>606</v>
      </c>
      <c r="J179">
        <v>1</v>
      </c>
      <c r="K179">
        <v>1</v>
      </c>
      <c r="L179">
        <v>3850</v>
      </c>
      <c r="M179" t="s">
        <v>36</v>
      </c>
      <c r="N179">
        <v>1.135</v>
      </c>
      <c r="O179">
        <v>4369.75</v>
      </c>
      <c r="P179">
        <f t="shared" si="23"/>
        <v>4369.75</v>
      </c>
      <c r="Q179" t="s">
        <v>41</v>
      </c>
      <c r="R179" t="s">
        <v>711</v>
      </c>
      <c r="S179" t="s">
        <v>25</v>
      </c>
      <c r="T179">
        <v>904167</v>
      </c>
      <c r="U179">
        <v>1647.8</v>
      </c>
      <c r="V179" t="s">
        <v>64</v>
      </c>
      <c r="X179" t="s">
        <v>712</v>
      </c>
      <c r="Y179">
        <v>763599</v>
      </c>
      <c r="Z179" t="s">
        <v>713</v>
      </c>
      <c r="AA179">
        <v>110127</v>
      </c>
      <c r="AB179">
        <f t="shared" si="18"/>
        <v>2020</v>
      </c>
      <c r="AC179">
        <f t="shared" si="19"/>
        <v>10</v>
      </c>
      <c r="AD179" t="str">
        <f t="shared" si="20"/>
        <v>Q3</v>
      </c>
      <c r="AE179" t="str">
        <f t="shared" si="21"/>
        <v>FY20/21</v>
      </c>
      <c r="AF179" t="str">
        <f t="shared" si="22"/>
        <v>SOUTH</v>
      </c>
    </row>
    <row r="180" spans="1:32">
      <c r="A180" t="s">
        <v>377</v>
      </c>
      <c r="B180" t="s">
        <v>22</v>
      </c>
      <c r="C180" t="str">
        <f t="shared" si="16"/>
        <v>SPARES/OTHER</v>
      </c>
      <c r="D180" s="4">
        <v>44126</v>
      </c>
      <c r="E180" t="str">
        <f t="shared" si="17"/>
        <v>YAMAHA</v>
      </c>
      <c r="F180">
        <v>14116605</v>
      </c>
      <c r="G180" s="19">
        <v>44126</v>
      </c>
      <c r="H180" t="s">
        <v>607</v>
      </c>
      <c r="I180" t="s">
        <v>579</v>
      </c>
      <c r="J180">
        <v>1</v>
      </c>
      <c r="K180">
        <v>1</v>
      </c>
      <c r="L180">
        <v>390</v>
      </c>
      <c r="M180" t="s">
        <v>36</v>
      </c>
      <c r="N180">
        <v>1.135</v>
      </c>
      <c r="O180">
        <v>442.65</v>
      </c>
      <c r="P180">
        <f t="shared" si="23"/>
        <v>442.65</v>
      </c>
      <c r="Q180" t="s">
        <v>41</v>
      </c>
      <c r="R180" t="s">
        <v>711</v>
      </c>
      <c r="S180" t="s">
        <v>25</v>
      </c>
      <c r="T180">
        <v>904167</v>
      </c>
      <c r="U180">
        <v>224.7</v>
      </c>
      <c r="V180" t="s">
        <v>64</v>
      </c>
      <c r="X180" t="s">
        <v>712</v>
      </c>
      <c r="Y180">
        <v>763599</v>
      </c>
      <c r="Z180" t="s">
        <v>713</v>
      </c>
      <c r="AA180">
        <v>110127</v>
      </c>
      <c r="AB180">
        <f t="shared" si="18"/>
        <v>2020</v>
      </c>
      <c r="AC180">
        <f t="shared" si="19"/>
        <v>10</v>
      </c>
      <c r="AD180" t="str">
        <f t="shared" si="20"/>
        <v>Q3</v>
      </c>
      <c r="AE180" t="str">
        <f t="shared" si="21"/>
        <v>FY20/21</v>
      </c>
      <c r="AF180" t="str">
        <f t="shared" si="22"/>
        <v>SOUTH</v>
      </c>
    </row>
    <row r="181" spans="1:32">
      <c r="A181" t="s">
        <v>377</v>
      </c>
      <c r="B181" t="s">
        <v>22</v>
      </c>
      <c r="C181" t="str">
        <f t="shared" si="16"/>
        <v>SPARES/OTHER</v>
      </c>
      <c r="D181" s="4">
        <v>44126</v>
      </c>
      <c r="E181" t="str">
        <f t="shared" si="17"/>
        <v>YAMAHA</v>
      </c>
      <c r="F181">
        <v>14116605</v>
      </c>
      <c r="G181" s="19">
        <v>44126</v>
      </c>
      <c r="H181" t="s">
        <v>717</v>
      </c>
      <c r="I181" t="s">
        <v>718</v>
      </c>
      <c r="J181">
        <v>4</v>
      </c>
      <c r="K181">
        <v>4</v>
      </c>
      <c r="L181">
        <v>8</v>
      </c>
      <c r="M181" t="s">
        <v>36</v>
      </c>
      <c r="N181">
        <v>1.135</v>
      </c>
      <c r="O181">
        <v>9.08</v>
      </c>
      <c r="P181">
        <f t="shared" si="23"/>
        <v>9.08</v>
      </c>
      <c r="Q181" t="s">
        <v>41</v>
      </c>
      <c r="R181" t="s">
        <v>711</v>
      </c>
      <c r="S181" t="s">
        <v>25</v>
      </c>
      <c r="T181">
        <v>904167</v>
      </c>
      <c r="U181">
        <v>4.49</v>
      </c>
      <c r="V181" t="s">
        <v>64</v>
      </c>
      <c r="X181" t="s">
        <v>712</v>
      </c>
      <c r="Y181">
        <v>763599</v>
      </c>
      <c r="Z181" t="s">
        <v>713</v>
      </c>
      <c r="AA181">
        <v>110127</v>
      </c>
      <c r="AB181">
        <f t="shared" si="18"/>
        <v>2020</v>
      </c>
      <c r="AC181">
        <f t="shared" si="19"/>
        <v>10</v>
      </c>
      <c r="AD181" t="str">
        <f t="shared" si="20"/>
        <v>Q3</v>
      </c>
      <c r="AE181" t="str">
        <f t="shared" si="21"/>
        <v>FY20/21</v>
      </c>
      <c r="AF181" t="str">
        <f t="shared" si="22"/>
        <v>SOUTH</v>
      </c>
    </row>
    <row r="182" spans="1:32">
      <c r="A182" t="s">
        <v>377</v>
      </c>
      <c r="B182" t="s">
        <v>22</v>
      </c>
      <c r="C182" t="str">
        <f t="shared" si="16"/>
        <v>SPARES/OTHER</v>
      </c>
      <c r="D182" s="4">
        <v>44126</v>
      </c>
      <c r="E182" t="str">
        <f t="shared" si="17"/>
        <v>YAMAHA</v>
      </c>
      <c r="F182">
        <v>14116605</v>
      </c>
      <c r="G182" s="19">
        <v>44126</v>
      </c>
      <c r="H182" t="s">
        <v>573</v>
      </c>
      <c r="I182" t="s">
        <v>574</v>
      </c>
      <c r="J182">
        <v>1</v>
      </c>
      <c r="K182">
        <v>1</v>
      </c>
      <c r="L182">
        <v>890</v>
      </c>
      <c r="M182" t="s">
        <v>36</v>
      </c>
      <c r="N182">
        <v>1.135</v>
      </c>
      <c r="O182">
        <v>1010.15</v>
      </c>
      <c r="P182">
        <f t="shared" si="23"/>
        <v>1010.15</v>
      </c>
      <c r="Q182" t="s">
        <v>41</v>
      </c>
      <c r="R182" t="s">
        <v>711</v>
      </c>
      <c r="S182" t="s">
        <v>25</v>
      </c>
      <c r="T182">
        <v>904167</v>
      </c>
      <c r="U182">
        <v>509.32</v>
      </c>
      <c r="V182" t="s">
        <v>64</v>
      </c>
      <c r="X182" t="s">
        <v>712</v>
      </c>
      <c r="Y182">
        <v>763599</v>
      </c>
      <c r="Z182" t="s">
        <v>713</v>
      </c>
      <c r="AA182">
        <v>110127</v>
      </c>
      <c r="AB182">
        <f t="shared" si="18"/>
        <v>2020</v>
      </c>
      <c r="AC182">
        <f t="shared" si="19"/>
        <v>10</v>
      </c>
      <c r="AD182" t="str">
        <f t="shared" si="20"/>
        <v>Q3</v>
      </c>
      <c r="AE182" t="str">
        <f t="shared" si="21"/>
        <v>FY20/21</v>
      </c>
      <c r="AF182" t="str">
        <f t="shared" si="22"/>
        <v>SOUTH</v>
      </c>
    </row>
    <row r="183" spans="1:32">
      <c r="A183" t="s">
        <v>377</v>
      </c>
      <c r="B183" t="s">
        <v>22</v>
      </c>
      <c r="C183" t="str">
        <f t="shared" si="16"/>
        <v>SPARES/OTHER</v>
      </c>
      <c r="D183" s="4">
        <v>44126</v>
      </c>
      <c r="E183" t="str">
        <f t="shared" si="17"/>
        <v>YAMAHA</v>
      </c>
      <c r="F183">
        <v>14116606</v>
      </c>
      <c r="G183" s="19">
        <v>44126</v>
      </c>
      <c r="H183" t="s">
        <v>42</v>
      </c>
      <c r="I183" t="s">
        <v>43</v>
      </c>
      <c r="J183">
        <v>10</v>
      </c>
      <c r="K183">
        <v>10</v>
      </c>
      <c r="L183">
        <v>1300</v>
      </c>
      <c r="M183" t="s">
        <v>36</v>
      </c>
      <c r="N183">
        <v>1.135</v>
      </c>
      <c r="O183">
        <v>1475.5</v>
      </c>
      <c r="P183">
        <f t="shared" si="23"/>
        <v>1475.5</v>
      </c>
      <c r="Q183" t="s">
        <v>41</v>
      </c>
      <c r="R183" t="s">
        <v>497</v>
      </c>
      <c r="S183" t="s">
        <v>25</v>
      </c>
      <c r="T183">
        <v>904171</v>
      </c>
      <c r="U183">
        <v>674.1</v>
      </c>
      <c r="V183" t="s">
        <v>64</v>
      </c>
      <c r="X183" t="s">
        <v>719</v>
      </c>
      <c r="Y183">
        <v>763610</v>
      </c>
      <c r="Z183" t="s">
        <v>499</v>
      </c>
      <c r="AA183">
        <v>110104</v>
      </c>
      <c r="AB183">
        <f t="shared" si="18"/>
        <v>2020</v>
      </c>
      <c r="AC183">
        <f t="shared" si="19"/>
        <v>10</v>
      </c>
      <c r="AD183" t="str">
        <f t="shared" si="20"/>
        <v>Q3</v>
      </c>
      <c r="AE183" t="str">
        <f t="shared" si="21"/>
        <v>FY20/21</v>
      </c>
      <c r="AF183" t="str">
        <f t="shared" si="22"/>
        <v>SOUTH</v>
      </c>
    </row>
    <row r="184" spans="1:32">
      <c r="A184" t="s">
        <v>377</v>
      </c>
      <c r="B184" t="s">
        <v>22</v>
      </c>
      <c r="C184" t="str">
        <f t="shared" si="16"/>
        <v>SPARES/OTHER</v>
      </c>
      <c r="D184" s="4">
        <v>44126</v>
      </c>
      <c r="E184" t="str">
        <f t="shared" si="17"/>
        <v>YAMAHA</v>
      </c>
      <c r="F184">
        <v>14116607</v>
      </c>
      <c r="G184" s="19">
        <v>44126</v>
      </c>
      <c r="H184" t="s">
        <v>550</v>
      </c>
      <c r="I184" t="s">
        <v>551</v>
      </c>
      <c r="J184">
        <v>1</v>
      </c>
      <c r="K184">
        <v>1</v>
      </c>
      <c r="L184">
        <v>38</v>
      </c>
      <c r="M184" t="s">
        <v>36</v>
      </c>
      <c r="N184">
        <v>1.135</v>
      </c>
      <c r="O184">
        <v>43.13</v>
      </c>
      <c r="P184">
        <f t="shared" si="23"/>
        <v>43.13</v>
      </c>
      <c r="Q184" t="s">
        <v>41</v>
      </c>
      <c r="R184" t="s">
        <v>407</v>
      </c>
      <c r="S184" t="s">
        <v>25</v>
      </c>
      <c r="T184">
        <v>904170</v>
      </c>
      <c r="U184">
        <v>20.97</v>
      </c>
      <c r="V184" t="s">
        <v>64</v>
      </c>
      <c r="X184" t="s">
        <v>720</v>
      </c>
      <c r="Y184">
        <v>763607</v>
      </c>
      <c r="Z184" t="s">
        <v>409</v>
      </c>
      <c r="AA184">
        <v>110115</v>
      </c>
      <c r="AB184">
        <f t="shared" si="18"/>
        <v>2020</v>
      </c>
      <c r="AC184">
        <f t="shared" si="19"/>
        <v>10</v>
      </c>
      <c r="AD184" t="str">
        <f t="shared" si="20"/>
        <v>Q3</v>
      </c>
      <c r="AE184" t="str">
        <f t="shared" si="21"/>
        <v>FY20/21</v>
      </c>
      <c r="AF184" t="str">
        <f t="shared" si="22"/>
        <v>SOUTH</v>
      </c>
    </row>
    <row r="185" spans="1:32">
      <c r="A185" t="s">
        <v>377</v>
      </c>
      <c r="B185" t="s">
        <v>22</v>
      </c>
      <c r="C185" t="str">
        <f t="shared" si="16"/>
        <v>SPARES/OTHER</v>
      </c>
      <c r="D185" s="4">
        <v>44126</v>
      </c>
      <c r="E185" t="str">
        <f t="shared" si="17"/>
        <v>YAMAHA</v>
      </c>
      <c r="F185">
        <v>14116607</v>
      </c>
      <c r="G185" s="19">
        <v>44126</v>
      </c>
      <c r="H185" t="s">
        <v>134</v>
      </c>
      <c r="I185" t="s">
        <v>135</v>
      </c>
      <c r="J185">
        <v>1</v>
      </c>
      <c r="K185">
        <v>1</v>
      </c>
      <c r="L185">
        <v>18</v>
      </c>
      <c r="M185" t="s">
        <v>36</v>
      </c>
      <c r="N185">
        <v>1.135</v>
      </c>
      <c r="O185">
        <v>20.43</v>
      </c>
      <c r="P185">
        <f t="shared" si="23"/>
        <v>20.43</v>
      </c>
      <c r="Q185" t="s">
        <v>41</v>
      </c>
      <c r="R185" t="s">
        <v>407</v>
      </c>
      <c r="S185" t="s">
        <v>25</v>
      </c>
      <c r="T185">
        <v>904170</v>
      </c>
      <c r="U185">
        <v>8.99</v>
      </c>
      <c r="V185" t="s">
        <v>64</v>
      </c>
      <c r="X185" t="s">
        <v>720</v>
      </c>
      <c r="Y185">
        <v>763607</v>
      </c>
      <c r="Z185" t="s">
        <v>409</v>
      </c>
      <c r="AA185">
        <v>110115</v>
      </c>
      <c r="AB185">
        <f t="shared" si="18"/>
        <v>2020</v>
      </c>
      <c r="AC185">
        <f t="shared" si="19"/>
        <v>10</v>
      </c>
      <c r="AD185" t="str">
        <f t="shared" si="20"/>
        <v>Q3</v>
      </c>
      <c r="AE185" t="str">
        <f t="shared" si="21"/>
        <v>FY20/21</v>
      </c>
      <c r="AF185" t="str">
        <f t="shared" si="22"/>
        <v>SOUTH</v>
      </c>
    </row>
    <row r="186" spans="1:32">
      <c r="A186" t="s">
        <v>377</v>
      </c>
      <c r="B186" t="s">
        <v>22</v>
      </c>
      <c r="C186" t="str">
        <f t="shared" si="16"/>
        <v>SPARES/OTHER</v>
      </c>
      <c r="D186" s="4">
        <v>44126</v>
      </c>
      <c r="E186" t="str">
        <f t="shared" si="17"/>
        <v>YAMAHA</v>
      </c>
      <c r="F186">
        <v>14116608</v>
      </c>
      <c r="G186" s="19">
        <v>44126</v>
      </c>
      <c r="H186" t="s">
        <v>97</v>
      </c>
      <c r="I186" t="s">
        <v>98</v>
      </c>
      <c r="J186">
        <v>5</v>
      </c>
      <c r="K186">
        <v>5</v>
      </c>
      <c r="L186">
        <v>100</v>
      </c>
      <c r="M186" t="s">
        <v>36</v>
      </c>
      <c r="N186">
        <v>1.135</v>
      </c>
      <c r="O186">
        <v>113.5</v>
      </c>
      <c r="P186">
        <f t="shared" si="23"/>
        <v>113.5</v>
      </c>
      <c r="Q186" t="s">
        <v>41</v>
      </c>
      <c r="R186" t="s">
        <v>644</v>
      </c>
      <c r="S186" t="s">
        <v>25</v>
      </c>
      <c r="T186">
        <v>904169</v>
      </c>
      <c r="U186">
        <v>56.18</v>
      </c>
      <c r="V186" t="s">
        <v>64</v>
      </c>
      <c r="X186" t="s">
        <v>721</v>
      </c>
      <c r="Y186">
        <v>763604</v>
      </c>
      <c r="Z186" t="s">
        <v>646</v>
      </c>
      <c r="AA186">
        <v>110124</v>
      </c>
      <c r="AB186">
        <f t="shared" si="18"/>
        <v>2020</v>
      </c>
      <c r="AC186">
        <f t="shared" si="19"/>
        <v>10</v>
      </c>
      <c r="AD186" t="str">
        <f t="shared" si="20"/>
        <v>Q3</v>
      </c>
      <c r="AE186" t="str">
        <f t="shared" si="21"/>
        <v>FY20/21</v>
      </c>
      <c r="AF186" t="str">
        <f t="shared" si="22"/>
        <v>SOUTH</v>
      </c>
    </row>
    <row r="187" spans="1:32">
      <c r="A187" t="s">
        <v>377</v>
      </c>
      <c r="B187" t="s">
        <v>22</v>
      </c>
      <c r="C187" t="str">
        <f t="shared" si="16"/>
        <v>SPARES/OTHER</v>
      </c>
      <c r="D187" s="4">
        <v>44145</v>
      </c>
      <c r="E187" t="str">
        <f t="shared" si="17"/>
        <v>YAMAHA</v>
      </c>
      <c r="F187">
        <v>14116609</v>
      </c>
      <c r="G187" s="19">
        <v>44145</v>
      </c>
      <c r="H187" t="s">
        <v>352</v>
      </c>
      <c r="I187" t="s">
        <v>103</v>
      </c>
      <c r="J187">
        <v>1</v>
      </c>
      <c r="K187">
        <v>1</v>
      </c>
      <c r="L187">
        <v>133</v>
      </c>
      <c r="M187" t="s">
        <v>36</v>
      </c>
      <c r="N187">
        <v>1.155</v>
      </c>
      <c r="O187">
        <v>153.61500000000001</v>
      </c>
      <c r="P187">
        <f t="shared" si="23"/>
        <v>153.61500000000001</v>
      </c>
      <c r="Q187" t="s">
        <v>41</v>
      </c>
      <c r="R187" t="s">
        <v>347</v>
      </c>
      <c r="S187" t="s">
        <v>25</v>
      </c>
      <c r="T187">
        <v>904174</v>
      </c>
      <c r="U187">
        <v>73.400000000000006</v>
      </c>
      <c r="V187" t="s">
        <v>64</v>
      </c>
      <c r="X187" t="s">
        <v>722</v>
      </c>
      <c r="Y187">
        <v>765990</v>
      </c>
      <c r="Z187" t="s">
        <v>348</v>
      </c>
      <c r="AA187">
        <v>110143</v>
      </c>
      <c r="AB187">
        <f t="shared" si="18"/>
        <v>2020</v>
      </c>
      <c r="AC187">
        <f t="shared" si="19"/>
        <v>11</v>
      </c>
      <c r="AD187" t="str">
        <f t="shared" si="20"/>
        <v>Q3</v>
      </c>
      <c r="AE187" t="str">
        <f t="shared" si="21"/>
        <v>FY20/21</v>
      </c>
      <c r="AF187" t="str">
        <f t="shared" si="22"/>
        <v>SOUTH</v>
      </c>
    </row>
    <row r="188" spans="1:32">
      <c r="A188" t="s">
        <v>377</v>
      </c>
      <c r="B188" t="s">
        <v>22</v>
      </c>
      <c r="C188" t="str">
        <f t="shared" si="16"/>
        <v>SPARES/OTHER</v>
      </c>
      <c r="D188" s="4">
        <v>44145</v>
      </c>
      <c r="E188" t="str">
        <f t="shared" si="17"/>
        <v>YAMAHA</v>
      </c>
      <c r="F188">
        <v>14116610</v>
      </c>
      <c r="G188" s="19">
        <v>44145</v>
      </c>
      <c r="H188" t="s">
        <v>723</v>
      </c>
      <c r="I188" t="s">
        <v>724</v>
      </c>
      <c r="J188">
        <v>1</v>
      </c>
      <c r="K188">
        <v>1</v>
      </c>
      <c r="L188">
        <v>4400</v>
      </c>
      <c r="M188" t="s">
        <v>36</v>
      </c>
      <c r="N188">
        <v>1.155</v>
      </c>
      <c r="O188">
        <v>5082</v>
      </c>
      <c r="P188">
        <f t="shared" si="23"/>
        <v>5082</v>
      </c>
      <c r="Q188" t="s">
        <v>41</v>
      </c>
      <c r="R188" t="s">
        <v>599</v>
      </c>
      <c r="S188" t="s">
        <v>25</v>
      </c>
      <c r="T188">
        <v>904175</v>
      </c>
      <c r="U188">
        <v>2973.53</v>
      </c>
      <c r="V188" t="s">
        <v>64</v>
      </c>
      <c r="X188" t="s">
        <v>725</v>
      </c>
      <c r="Y188">
        <v>765992</v>
      </c>
      <c r="Z188" t="s">
        <v>601</v>
      </c>
      <c r="AA188">
        <v>110149</v>
      </c>
      <c r="AB188">
        <f t="shared" si="18"/>
        <v>2020</v>
      </c>
      <c r="AC188">
        <f t="shared" si="19"/>
        <v>11</v>
      </c>
      <c r="AD188" t="str">
        <f t="shared" si="20"/>
        <v>Q3</v>
      </c>
      <c r="AE188" t="str">
        <f t="shared" si="21"/>
        <v>FY20/21</v>
      </c>
      <c r="AF188" t="str">
        <f t="shared" si="22"/>
        <v>SOUTH</v>
      </c>
    </row>
    <row r="189" spans="1:32">
      <c r="A189" t="s">
        <v>377</v>
      </c>
      <c r="B189" t="s">
        <v>22</v>
      </c>
      <c r="C189" t="str">
        <f t="shared" si="16"/>
        <v>SPARES/OTHER</v>
      </c>
      <c r="D189" s="4">
        <v>44145</v>
      </c>
      <c r="E189" t="str">
        <f t="shared" si="17"/>
        <v>YAMAHA</v>
      </c>
      <c r="F189">
        <v>14116610</v>
      </c>
      <c r="G189" s="19">
        <v>44145</v>
      </c>
      <c r="H189" t="s">
        <v>726</v>
      </c>
      <c r="I189" t="s">
        <v>727</v>
      </c>
      <c r="J189">
        <v>2</v>
      </c>
      <c r="K189">
        <v>2</v>
      </c>
      <c r="L189">
        <v>10400</v>
      </c>
      <c r="M189" t="s">
        <v>36</v>
      </c>
      <c r="N189">
        <v>1.155</v>
      </c>
      <c r="O189">
        <v>12012</v>
      </c>
      <c r="P189">
        <f t="shared" si="23"/>
        <v>12012</v>
      </c>
      <c r="Q189" t="s">
        <v>41</v>
      </c>
      <c r="R189" t="s">
        <v>599</v>
      </c>
      <c r="S189" t="s">
        <v>25</v>
      </c>
      <c r="T189">
        <v>904175</v>
      </c>
      <c r="U189">
        <v>6800.92</v>
      </c>
      <c r="V189" t="s">
        <v>64</v>
      </c>
      <c r="X189" t="s">
        <v>725</v>
      </c>
      <c r="Y189">
        <v>765992</v>
      </c>
      <c r="Z189" t="s">
        <v>601</v>
      </c>
      <c r="AA189">
        <v>110149</v>
      </c>
      <c r="AB189">
        <f t="shared" si="18"/>
        <v>2020</v>
      </c>
      <c r="AC189">
        <f t="shared" si="19"/>
        <v>11</v>
      </c>
      <c r="AD189" t="str">
        <f t="shared" si="20"/>
        <v>Q3</v>
      </c>
      <c r="AE189" t="str">
        <f t="shared" si="21"/>
        <v>FY20/21</v>
      </c>
      <c r="AF189" t="str">
        <f t="shared" si="22"/>
        <v>SOUTH</v>
      </c>
    </row>
    <row r="190" spans="1:32">
      <c r="A190" t="s">
        <v>377</v>
      </c>
      <c r="B190" t="s">
        <v>22</v>
      </c>
      <c r="C190" t="str">
        <f t="shared" si="16"/>
        <v>SPARES/OTHER</v>
      </c>
      <c r="D190" s="4">
        <v>44145</v>
      </c>
      <c r="E190" t="str">
        <f t="shared" si="17"/>
        <v>YAMAHA</v>
      </c>
      <c r="F190">
        <v>14116610</v>
      </c>
      <c r="G190" s="19">
        <v>44145</v>
      </c>
      <c r="H190" t="s">
        <v>93</v>
      </c>
      <c r="I190" t="s">
        <v>94</v>
      </c>
      <c r="J190">
        <v>10</v>
      </c>
      <c r="K190">
        <v>10</v>
      </c>
      <c r="L190">
        <v>8600</v>
      </c>
      <c r="M190" t="s">
        <v>36</v>
      </c>
      <c r="N190">
        <v>1.155</v>
      </c>
      <c r="O190">
        <v>9933</v>
      </c>
      <c r="P190">
        <f t="shared" si="23"/>
        <v>9933</v>
      </c>
      <c r="Q190" t="s">
        <v>41</v>
      </c>
      <c r="R190" t="s">
        <v>599</v>
      </c>
      <c r="S190" t="s">
        <v>25</v>
      </c>
      <c r="T190">
        <v>904175</v>
      </c>
      <c r="U190">
        <v>5767.3</v>
      </c>
      <c r="V190" t="s">
        <v>64</v>
      </c>
      <c r="X190" t="s">
        <v>725</v>
      </c>
      <c r="Y190">
        <v>765992</v>
      </c>
      <c r="Z190" t="s">
        <v>601</v>
      </c>
      <c r="AA190">
        <v>110149</v>
      </c>
      <c r="AB190">
        <f t="shared" si="18"/>
        <v>2020</v>
      </c>
      <c r="AC190">
        <f t="shared" si="19"/>
        <v>11</v>
      </c>
      <c r="AD190" t="str">
        <f t="shared" si="20"/>
        <v>Q3</v>
      </c>
      <c r="AE190" t="str">
        <f t="shared" si="21"/>
        <v>FY20/21</v>
      </c>
      <c r="AF190" t="str">
        <f t="shared" si="22"/>
        <v>SOUTH</v>
      </c>
    </row>
    <row r="191" spans="1:32">
      <c r="A191" t="s">
        <v>377</v>
      </c>
      <c r="B191" t="s">
        <v>22</v>
      </c>
      <c r="C191" t="str">
        <f t="shared" si="16"/>
        <v>SPARES/OTHER</v>
      </c>
      <c r="D191" s="4">
        <v>44155</v>
      </c>
      <c r="E191" t="str">
        <f t="shared" si="17"/>
        <v>YAMAHA</v>
      </c>
      <c r="F191">
        <v>14116611</v>
      </c>
      <c r="G191" s="19">
        <v>44155</v>
      </c>
      <c r="H191" t="s">
        <v>435</v>
      </c>
      <c r="I191" t="s">
        <v>125</v>
      </c>
      <c r="J191">
        <v>2</v>
      </c>
      <c r="K191">
        <v>2</v>
      </c>
      <c r="L191">
        <v>232</v>
      </c>
      <c r="M191" t="s">
        <v>36</v>
      </c>
      <c r="N191">
        <v>1.155</v>
      </c>
      <c r="O191">
        <v>267.95999999999998</v>
      </c>
      <c r="P191">
        <f t="shared" si="23"/>
        <v>267.95999999999998</v>
      </c>
      <c r="Q191" t="s">
        <v>41</v>
      </c>
      <c r="R191" t="s">
        <v>368</v>
      </c>
      <c r="S191" t="s">
        <v>25</v>
      </c>
      <c r="T191">
        <v>904179</v>
      </c>
      <c r="U191">
        <v>135.26</v>
      </c>
      <c r="V191" t="s">
        <v>64</v>
      </c>
      <c r="X191" t="s">
        <v>728</v>
      </c>
      <c r="Y191">
        <v>767313</v>
      </c>
      <c r="Z191" t="s">
        <v>369</v>
      </c>
      <c r="AA191">
        <v>110160</v>
      </c>
      <c r="AB191">
        <f t="shared" si="18"/>
        <v>2020</v>
      </c>
      <c r="AC191">
        <f t="shared" si="19"/>
        <v>11</v>
      </c>
      <c r="AD191" t="str">
        <f t="shared" si="20"/>
        <v>Q3</v>
      </c>
      <c r="AE191" t="str">
        <f t="shared" si="21"/>
        <v>FY20/21</v>
      </c>
      <c r="AF191" t="str">
        <f t="shared" si="22"/>
        <v>SOUTH</v>
      </c>
    </row>
    <row r="192" spans="1:32">
      <c r="A192" t="s">
        <v>377</v>
      </c>
      <c r="B192" t="s">
        <v>22</v>
      </c>
      <c r="C192" t="str">
        <f t="shared" si="16"/>
        <v>SPARES/OTHER</v>
      </c>
      <c r="D192" s="4">
        <v>44155</v>
      </c>
      <c r="E192" t="str">
        <f t="shared" si="17"/>
        <v>YAMAHA</v>
      </c>
      <c r="F192">
        <v>14116611</v>
      </c>
      <c r="G192" s="19">
        <v>44155</v>
      </c>
      <c r="H192" t="s">
        <v>454</v>
      </c>
      <c r="I192" t="s">
        <v>56</v>
      </c>
      <c r="J192">
        <v>2</v>
      </c>
      <c r="K192">
        <v>2</v>
      </c>
      <c r="L192">
        <v>270</v>
      </c>
      <c r="M192" t="s">
        <v>36</v>
      </c>
      <c r="N192">
        <v>1.155</v>
      </c>
      <c r="O192">
        <v>311.85000000000002</v>
      </c>
      <c r="P192">
        <f t="shared" si="23"/>
        <v>311.85000000000002</v>
      </c>
      <c r="Q192" t="s">
        <v>41</v>
      </c>
      <c r="R192" t="s">
        <v>368</v>
      </c>
      <c r="S192" t="s">
        <v>25</v>
      </c>
      <c r="T192">
        <v>904179</v>
      </c>
      <c r="U192">
        <v>180.27</v>
      </c>
      <c r="V192" t="s">
        <v>64</v>
      </c>
      <c r="X192" t="s">
        <v>728</v>
      </c>
      <c r="Y192">
        <v>767313</v>
      </c>
      <c r="Z192" t="s">
        <v>369</v>
      </c>
      <c r="AA192">
        <v>110160</v>
      </c>
      <c r="AB192">
        <f t="shared" si="18"/>
        <v>2020</v>
      </c>
      <c r="AC192">
        <f t="shared" si="19"/>
        <v>11</v>
      </c>
      <c r="AD192" t="str">
        <f t="shared" si="20"/>
        <v>Q3</v>
      </c>
      <c r="AE192" t="str">
        <f t="shared" si="21"/>
        <v>FY20/21</v>
      </c>
      <c r="AF192" t="str">
        <f t="shared" si="22"/>
        <v>SOUTH</v>
      </c>
    </row>
    <row r="193" spans="1:32">
      <c r="A193" t="s">
        <v>377</v>
      </c>
      <c r="B193" t="s">
        <v>22</v>
      </c>
      <c r="C193" t="str">
        <f t="shared" si="16"/>
        <v>SPARES/OTHER</v>
      </c>
      <c r="D193" s="4">
        <v>44155</v>
      </c>
      <c r="E193" t="str">
        <f t="shared" si="17"/>
        <v>YAMAHA</v>
      </c>
      <c r="F193">
        <v>14116611</v>
      </c>
      <c r="G193" s="19">
        <v>44155</v>
      </c>
      <c r="H193" t="s">
        <v>55</v>
      </c>
      <c r="I193" t="s">
        <v>56</v>
      </c>
      <c r="J193">
        <v>2</v>
      </c>
      <c r="K193">
        <v>2</v>
      </c>
      <c r="L193">
        <v>500</v>
      </c>
      <c r="M193" t="s">
        <v>36</v>
      </c>
      <c r="N193">
        <v>1.155</v>
      </c>
      <c r="O193">
        <v>577.5</v>
      </c>
      <c r="P193">
        <f t="shared" si="23"/>
        <v>577.5</v>
      </c>
      <c r="Q193" t="s">
        <v>41</v>
      </c>
      <c r="R193" t="s">
        <v>368</v>
      </c>
      <c r="S193" t="s">
        <v>25</v>
      </c>
      <c r="T193">
        <v>904179</v>
      </c>
      <c r="U193">
        <v>286.64999999999998</v>
      </c>
      <c r="V193" t="s">
        <v>64</v>
      </c>
      <c r="X193" t="s">
        <v>728</v>
      </c>
      <c r="Y193">
        <v>767313</v>
      </c>
      <c r="Z193" t="s">
        <v>369</v>
      </c>
      <c r="AA193">
        <v>110160</v>
      </c>
      <c r="AB193">
        <f t="shared" si="18"/>
        <v>2020</v>
      </c>
      <c r="AC193">
        <f t="shared" si="19"/>
        <v>11</v>
      </c>
      <c r="AD193" t="str">
        <f t="shared" si="20"/>
        <v>Q3</v>
      </c>
      <c r="AE193" t="str">
        <f t="shared" si="21"/>
        <v>FY20/21</v>
      </c>
      <c r="AF193" t="str">
        <f t="shared" si="22"/>
        <v>SOUTH</v>
      </c>
    </row>
    <row r="194" spans="1:32">
      <c r="A194" t="s">
        <v>377</v>
      </c>
      <c r="B194" t="s">
        <v>22</v>
      </c>
      <c r="C194" t="str">
        <f t="shared" ref="C194:C257" si="24">IF(F194="", "", IF(AND(F194&gt;=12000000, F194&lt;=13000000, OR(ISNUMBER(SEARCH("SERVICE", H194)), ISNUMBER(SEARCH("REPAIR CHARGE", I194)), ISNUMBER(SEARCH("REPAIR", H194)))), "SERVICE_CHARGE", IF(AND(F194&gt;=13000000, F194&lt;=14000000, OR(ISNUMBER(SEARCH("SERVICE", H194)), ISNUMBER(SEARCH("REPAIR CHARGE", I194)), ISNUMBER(SEARCH("REPAIR", H194)))), "CONTRACT_FEE", IF(AND(F194&gt;=14000000, F194&lt;=15000000, OR(ISNUMBER(SEARCH("TAPE FEEDER", I194)), ISNUMBER(SEARCH("ZS FEEDER", I194)), ISNUMBER(SEARCH("TRAY", I194)))), "FEEDER", "SPARES/OTHER"))))</f>
        <v>SPARES/OTHER</v>
      </c>
      <c r="D194" s="4">
        <v>44175</v>
      </c>
      <c r="E194" t="str">
        <f t="shared" ref="E194:E257" si="25">IF(ISNUMBER(SEARCH("YMCT",H194)),"YAMAHA",IF(ISNUMBER(SEARCH("HELI",H194)),"HELLER",IF(ISNUMBER(SEARCH("PEMR",H194)),"PEMTRON",IF(ISNUMBER(SEARCH("PEMT",H194)),"PEMTRON",IF(H194="","",(IFERROR(1/0,"OTHERS")))))))</f>
        <v>YAMAHA</v>
      </c>
      <c r="F194">
        <v>14116612</v>
      </c>
      <c r="G194" s="19">
        <v>44175</v>
      </c>
      <c r="H194" t="s">
        <v>126</v>
      </c>
      <c r="I194" t="s">
        <v>48</v>
      </c>
      <c r="J194">
        <v>1</v>
      </c>
      <c r="K194">
        <v>1</v>
      </c>
      <c r="L194">
        <v>1000</v>
      </c>
      <c r="M194" t="s">
        <v>36</v>
      </c>
      <c r="N194">
        <v>1.175</v>
      </c>
      <c r="O194">
        <v>1175</v>
      </c>
      <c r="P194">
        <f t="shared" si="23"/>
        <v>1175</v>
      </c>
      <c r="Q194" t="s">
        <v>41</v>
      </c>
      <c r="R194" t="s">
        <v>497</v>
      </c>
      <c r="S194" t="s">
        <v>25</v>
      </c>
      <c r="T194">
        <v>904181</v>
      </c>
      <c r="U194">
        <v>658.59</v>
      </c>
      <c r="V194" t="s">
        <v>64</v>
      </c>
      <c r="X194" t="s">
        <v>729</v>
      </c>
      <c r="Y194">
        <v>769948</v>
      </c>
      <c r="Z194" t="s">
        <v>499</v>
      </c>
      <c r="AA194">
        <v>110177</v>
      </c>
      <c r="AB194">
        <f t="shared" ref="AB194:AB257" si="26">IF(D194="","",YEAR(D194))</f>
        <v>2020</v>
      </c>
      <c r="AC194">
        <f t="shared" ref="AC194:AC257" si="27">IF(D194="","",MONTH(D194))</f>
        <v>12</v>
      </c>
      <c r="AD194" t="str">
        <f t="shared" ref="AD194:AD257" si="28">IFERROR(IF(AC194="","",IF(AND(AC194&gt;=10,AC194&lt;=12),"Q3",IF(AND(AC194&gt;=1,AC194&lt;=3),"Q4",IF(AND(AC194&gt;=7,AC194&lt;=9),"Q2",IF(AND(AC194&gt;=4,AC194&lt;=6),"Q1"))))),"")</f>
        <v>Q3</v>
      </c>
      <c r="AE194" t="str">
        <f t="shared" ref="AE194:AE257" si="29">IFERROR(IF(AD194="Q4","FY"&amp;RIGHT(AB194,2)-1&amp;"/"&amp;RIGHT(AB194,2),"FY"&amp;RIGHT(AB194,2)&amp;"/"&amp;RIGHT(AB194,2)+1),"")</f>
        <v>FY20/21</v>
      </c>
      <c r="AF194" t="str">
        <f t="shared" ref="AF194:AF257" si="30">IF(B194="SZX","SOUTH",IF(B194="BJS","NORTH",IF(B194="SHA","EAST",IF(B194="","",(IF(AND(B194&lt;&gt;"SZX",B194&lt;&gt;"SHA",B194&lt;&gt;"BJS"),"WEST"))))))</f>
        <v>SOUTH</v>
      </c>
    </row>
    <row r="195" spans="1:32">
      <c r="A195" t="s">
        <v>377</v>
      </c>
      <c r="B195" t="s">
        <v>22</v>
      </c>
      <c r="C195" t="str">
        <f t="shared" si="24"/>
        <v>SPARES/OTHER</v>
      </c>
      <c r="D195" s="4">
        <v>44175</v>
      </c>
      <c r="E195" t="str">
        <f t="shared" si="25"/>
        <v>YAMAHA</v>
      </c>
      <c r="F195">
        <v>14116613</v>
      </c>
      <c r="G195" s="19">
        <v>44175</v>
      </c>
      <c r="H195" t="s">
        <v>538</v>
      </c>
      <c r="I195" t="s">
        <v>539</v>
      </c>
      <c r="J195">
        <v>1</v>
      </c>
      <c r="K195">
        <v>1</v>
      </c>
      <c r="L195">
        <v>400</v>
      </c>
      <c r="M195" t="s">
        <v>36</v>
      </c>
      <c r="N195">
        <v>1.175</v>
      </c>
      <c r="O195">
        <v>470</v>
      </c>
      <c r="P195">
        <f t="shared" ref="P195:P258" si="31">O195</f>
        <v>470</v>
      </c>
      <c r="Q195" t="s">
        <v>41</v>
      </c>
      <c r="R195" t="s">
        <v>589</v>
      </c>
      <c r="S195" t="s">
        <v>25</v>
      </c>
      <c r="T195">
        <v>904182</v>
      </c>
      <c r="U195">
        <v>280.08999999999997</v>
      </c>
      <c r="V195" t="s">
        <v>64</v>
      </c>
      <c r="X195" t="s">
        <v>730</v>
      </c>
      <c r="Y195">
        <v>769949</v>
      </c>
      <c r="Z195" t="s">
        <v>591</v>
      </c>
      <c r="AA195">
        <v>110187</v>
      </c>
      <c r="AB195">
        <f t="shared" si="26"/>
        <v>2020</v>
      </c>
      <c r="AC195">
        <f t="shared" si="27"/>
        <v>12</v>
      </c>
      <c r="AD195" t="str">
        <f t="shared" si="28"/>
        <v>Q3</v>
      </c>
      <c r="AE195" t="str">
        <f t="shared" si="29"/>
        <v>FY20/21</v>
      </c>
      <c r="AF195" t="str">
        <f t="shared" si="30"/>
        <v>SOUTH</v>
      </c>
    </row>
    <row r="196" spans="1:32">
      <c r="A196" t="s">
        <v>377</v>
      </c>
      <c r="B196" t="s">
        <v>22</v>
      </c>
      <c r="C196" t="str">
        <f t="shared" si="24"/>
        <v>SPARES/OTHER</v>
      </c>
      <c r="D196" s="4">
        <v>44179</v>
      </c>
      <c r="E196" t="str">
        <f t="shared" si="25"/>
        <v>YAMAHA</v>
      </c>
      <c r="F196">
        <v>14116614</v>
      </c>
      <c r="G196" s="19">
        <v>44179</v>
      </c>
      <c r="H196" t="s">
        <v>97</v>
      </c>
      <c r="I196" t="s">
        <v>98</v>
      </c>
      <c r="J196">
        <v>6</v>
      </c>
      <c r="K196">
        <v>6</v>
      </c>
      <c r="L196">
        <v>96</v>
      </c>
      <c r="M196" t="s">
        <v>36</v>
      </c>
      <c r="N196">
        <v>1.175</v>
      </c>
      <c r="O196">
        <v>112.8</v>
      </c>
      <c r="P196">
        <f t="shared" si="31"/>
        <v>112.8</v>
      </c>
      <c r="Q196" t="s">
        <v>41</v>
      </c>
      <c r="R196" t="s">
        <v>731</v>
      </c>
      <c r="S196" t="s">
        <v>25</v>
      </c>
      <c r="T196">
        <v>904183</v>
      </c>
      <c r="U196">
        <v>68.13</v>
      </c>
      <c r="V196" t="s">
        <v>64</v>
      </c>
      <c r="X196" t="s">
        <v>732</v>
      </c>
      <c r="Y196">
        <v>770370</v>
      </c>
      <c r="Z196" t="s">
        <v>733</v>
      </c>
      <c r="AA196">
        <v>110188</v>
      </c>
      <c r="AB196">
        <f t="shared" si="26"/>
        <v>2020</v>
      </c>
      <c r="AC196">
        <f t="shared" si="27"/>
        <v>12</v>
      </c>
      <c r="AD196" t="str">
        <f t="shared" si="28"/>
        <v>Q3</v>
      </c>
      <c r="AE196" t="str">
        <f t="shared" si="29"/>
        <v>FY20/21</v>
      </c>
      <c r="AF196" t="str">
        <f t="shared" si="30"/>
        <v>SOUTH</v>
      </c>
    </row>
    <row r="197" spans="1:32">
      <c r="A197" t="s">
        <v>377</v>
      </c>
      <c r="B197" t="s">
        <v>22</v>
      </c>
      <c r="C197" t="str">
        <f t="shared" si="24"/>
        <v>SPARES/OTHER</v>
      </c>
      <c r="D197" s="4">
        <v>44183</v>
      </c>
      <c r="E197" t="str">
        <f t="shared" si="25"/>
        <v>YAMAHA</v>
      </c>
      <c r="F197">
        <v>14116615</v>
      </c>
      <c r="G197" s="19">
        <v>44183</v>
      </c>
      <c r="H197" t="s">
        <v>432</v>
      </c>
      <c r="I197" t="s">
        <v>433</v>
      </c>
      <c r="J197">
        <v>1</v>
      </c>
      <c r="K197">
        <v>1</v>
      </c>
      <c r="L197">
        <v>890</v>
      </c>
      <c r="M197" t="s">
        <v>36</v>
      </c>
      <c r="N197">
        <v>1.175</v>
      </c>
      <c r="O197">
        <v>1045.75</v>
      </c>
      <c r="P197">
        <f t="shared" si="31"/>
        <v>1045.75</v>
      </c>
      <c r="Q197" t="s">
        <v>41</v>
      </c>
      <c r="R197" t="s">
        <v>316</v>
      </c>
      <c r="S197" t="s">
        <v>25</v>
      </c>
      <c r="T197">
        <v>904187</v>
      </c>
      <c r="U197">
        <v>514.76</v>
      </c>
      <c r="V197" t="s">
        <v>64</v>
      </c>
      <c r="X197" t="s">
        <v>734</v>
      </c>
      <c r="Y197">
        <v>770980</v>
      </c>
      <c r="Z197" t="s">
        <v>318</v>
      </c>
      <c r="AA197">
        <v>110200</v>
      </c>
      <c r="AB197">
        <f t="shared" si="26"/>
        <v>2020</v>
      </c>
      <c r="AC197">
        <f t="shared" si="27"/>
        <v>12</v>
      </c>
      <c r="AD197" t="str">
        <f t="shared" si="28"/>
        <v>Q3</v>
      </c>
      <c r="AE197" t="str">
        <f t="shared" si="29"/>
        <v>FY20/21</v>
      </c>
      <c r="AF197" t="str">
        <f t="shared" si="30"/>
        <v>SOUTH</v>
      </c>
    </row>
    <row r="198" spans="1:32">
      <c r="A198" t="s">
        <v>377</v>
      </c>
      <c r="B198" t="s">
        <v>22</v>
      </c>
      <c r="C198" t="str">
        <f t="shared" si="24"/>
        <v>SPARES/OTHER</v>
      </c>
      <c r="D198" s="4">
        <v>44183</v>
      </c>
      <c r="E198" t="str">
        <f t="shared" si="25"/>
        <v>YAMAHA</v>
      </c>
      <c r="F198">
        <v>14116616</v>
      </c>
      <c r="G198" s="19">
        <v>44183</v>
      </c>
      <c r="H198" t="s">
        <v>502</v>
      </c>
      <c r="I198" t="s">
        <v>503</v>
      </c>
      <c r="J198">
        <v>2</v>
      </c>
      <c r="K198">
        <v>2</v>
      </c>
      <c r="L198">
        <v>110</v>
      </c>
      <c r="M198" t="s">
        <v>36</v>
      </c>
      <c r="N198">
        <v>1.175</v>
      </c>
      <c r="O198">
        <v>129.25</v>
      </c>
      <c r="P198">
        <f t="shared" si="31"/>
        <v>129.25</v>
      </c>
      <c r="Q198" t="s">
        <v>41</v>
      </c>
      <c r="R198" t="s">
        <v>459</v>
      </c>
      <c r="S198" t="s">
        <v>25</v>
      </c>
      <c r="T198">
        <v>904186</v>
      </c>
      <c r="U198">
        <v>60.56</v>
      </c>
      <c r="V198" t="s">
        <v>64</v>
      </c>
      <c r="X198" t="s">
        <v>735</v>
      </c>
      <c r="Y198">
        <v>770978</v>
      </c>
      <c r="Z198" t="s">
        <v>461</v>
      </c>
      <c r="AA198">
        <v>110205</v>
      </c>
      <c r="AB198">
        <f t="shared" si="26"/>
        <v>2020</v>
      </c>
      <c r="AC198">
        <f t="shared" si="27"/>
        <v>12</v>
      </c>
      <c r="AD198" t="str">
        <f t="shared" si="28"/>
        <v>Q3</v>
      </c>
      <c r="AE198" t="str">
        <f t="shared" si="29"/>
        <v>FY20/21</v>
      </c>
      <c r="AF198" t="str">
        <f t="shared" si="30"/>
        <v>SOUTH</v>
      </c>
    </row>
    <row r="199" spans="1:32">
      <c r="A199" t="s">
        <v>377</v>
      </c>
      <c r="B199" t="s">
        <v>22</v>
      </c>
      <c r="C199" t="str">
        <f t="shared" si="24"/>
        <v>SPARES/OTHER</v>
      </c>
      <c r="D199" s="4">
        <v>44187</v>
      </c>
      <c r="E199" t="str">
        <f t="shared" si="25"/>
        <v>YAMAHA</v>
      </c>
      <c r="F199">
        <v>14116617</v>
      </c>
      <c r="G199" s="19">
        <v>44187</v>
      </c>
      <c r="H199" t="s">
        <v>533</v>
      </c>
      <c r="I199" t="s">
        <v>534</v>
      </c>
      <c r="J199">
        <v>1</v>
      </c>
      <c r="K199">
        <v>1</v>
      </c>
      <c r="L199">
        <v>31000</v>
      </c>
      <c r="M199" t="s">
        <v>36</v>
      </c>
      <c r="N199">
        <v>1.175</v>
      </c>
      <c r="O199">
        <v>36425</v>
      </c>
      <c r="P199">
        <f t="shared" si="31"/>
        <v>36425</v>
      </c>
      <c r="Q199" t="s">
        <v>41</v>
      </c>
      <c r="R199" t="s">
        <v>736</v>
      </c>
      <c r="S199" t="s">
        <v>25</v>
      </c>
      <c r="T199">
        <v>904173</v>
      </c>
      <c r="U199">
        <v>8956.2000000000007</v>
      </c>
      <c r="V199" t="s">
        <v>64</v>
      </c>
      <c r="X199" t="s">
        <v>737</v>
      </c>
      <c r="Y199">
        <v>771360</v>
      </c>
      <c r="Z199" t="s">
        <v>738</v>
      </c>
      <c r="AA199">
        <v>110154</v>
      </c>
      <c r="AB199">
        <f t="shared" si="26"/>
        <v>2020</v>
      </c>
      <c r="AC199">
        <f t="shared" si="27"/>
        <v>12</v>
      </c>
      <c r="AD199" t="str">
        <f t="shared" si="28"/>
        <v>Q3</v>
      </c>
      <c r="AE199" t="str">
        <f t="shared" si="29"/>
        <v>FY20/21</v>
      </c>
      <c r="AF199" t="str">
        <f t="shared" si="30"/>
        <v>SOUTH</v>
      </c>
    </row>
    <row r="200" spans="1:32">
      <c r="A200" t="s">
        <v>377</v>
      </c>
      <c r="B200" t="s">
        <v>22</v>
      </c>
      <c r="C200" t="str">
        <f t="shared" si="24"/>
        <v>SPARES/OTHER</v>
      </c>
      <c r="D200" s="4">
        <v>44187</v>
      </c>
      <c r="E200" t="str">
        <f t="shared" si="25"/>
        <v>OTHERS</v>
      </c>
      <c r="F200">
        <v>14116617</v>
      </c>
      <c r="G200" s="19">
        <v>44187</v>
      </c>
      <c r="H200" t="s">
        <v>367</v>
      </c>
      <c r="I200" t="s">
        <v>86</v>
      </c>
      <c r="J200">
        <v>120</v>
      </c>
      <c r="K200">
        <v>120</v>
      </c>
      <c r="L200">
        <v>0</v>
      </c>
      <c r="M200" t="s">
        <v>36</v>
      </c>
      <c r="N200">
        <v>1.175</v>
      </c>
      <c r="O200">
        <v>0</v>
      </c>
      <c r="P200">
        <f t="shared" si="31"/>
        <v>0</v>
      </c>
      <c r="Q200" t="s">
        <v>41</v>
      </c>
      <c r="R200" t="s">
        <v>736</v>
      </c>
      <c r="S200" t="s">
        <v>25</v>
      </c>
      <c r="T200">
        <v>904173</v>
      </c>
      <c r="U200">
        <v>479.4</v>
      </c>
      <c r="V200" t="s">
        <v>64</v>
      </c>
      <c r="X200" t="s">
        <v>737</v>
      </c>
      <c r="Y200">
        <v>771360</v>
      </c>
      <c r="Z200" t="s">
        <v>738</v>
      </c>
      <c r="AA200">
        <v>110154</v>
      </c>
      <c r="AB200">
        <f t="shared" si="26"/>
        <v>2020</v>
      </c>
      <c r="AC200">
        <f t="shared" si="27"/>
        <v>12</v>
      </c>
      <c r="AD200" t="str">
        <f t="shared" si="28"/>
        <v>Q3</v>
      </c>
      <c r="AE200" t="str">
        <f t="shared" si="29"/>
        <v>FY20/21</v>
      </c>
      <c r="AF200" t="str">
        <f t="shared" si="30"/>
        <v>SOUTH</v>
      </c>
    </row>
    <row r="201" spans="1:32">
      <c r="A201" t="s">
        <v>377</v>
      </c>
      <c r="B201" t="s">
        <v>22</v>
      </c>
      <c r="C201" t="str">
        <f t="shared" si="24"/>
        <v>SPARES/OTHER</v>
      </c>
      <c r="D201" s="4">
        <v>44189</v>
      </c>
      <c r="E201" t="str">
        <f t="shared" si="25"/>
        <v>YAMAHA</v>
      </c>
      <c r="F201">
        <v>14116618</v>
      </c>
      <c r="G201" s="19">
        <v>44189</v>
      </c>
      <c r="H201" t="s">
        <v>227</v>
      </c>
      <c r="I201" t="s">
        <v>228</v>
      </c>
      <c r="J201">
        <v>1</v>
      </c>
      <c r="K201">
        <v>1</v>
      </c>
      <c r="L201">
        <v>1270</v>
      </c>
      <c r="M201" t="s">
        <v>36</v>
      </c>
      <c r="N201">
        <v>1.175</v>
      </c>
      <c r="O201">
        <v>1492.25</v>
      </c>
      <c r="P201">
        <f t="shared" si="31"/>
        <v>1492.25</v>
      </c>
      <c r="Q201" t="s">
        <v>41</v>
      </c>
      <c r="R201" t="s">
        <v>739</v>
      </c>
      <c r="S201" t="s">
        <v>25</v>
      </c>
      <c r="T201">
        <v>904188</v>
      </c>
      <c r="U201">
        <v>738.17</v>
      </c>
      <c r="V201" t="s">
        <v>64</v>
      </c>
      <c r="X201" t="s">
        <v>740</v>
      </c>
      <c r="Y201">
        <v>771735</v>
      </c>
      <c r="Z201" t="s">
        <v>741</v>
      </c>
      <c r="AA201">
        <v>110233</v>
      </c>
      <c r="AB201">
        <f t="shared" si="26"/>
        <v>2020</v>
      </c>
      <c r="AC201">
        <f t="shared" si="27"/>
        <v>12</v>
      </c>
      <c r="AD201" t="str">
        <f t="shared" si="28"/>
        <v>Q3</v>
      </c>
      <c r="AE201" t="str">
        <f t="shared" si="29"/>
        <v>FY20/21</v>
      </c>
      <c r="AF201" t="str">
        <f t="shared" si="30"/>
        <v>SOUTH</v>
      </c>
    </row>
    <row r="202" spans="1:32">
      <c r="A202" t="s">
        <v>377</v>
      </c>
      <c r="B202" t="s">
        <v>22</v>
      </c>
      <c r="C202" t="str">
        <f t="shared" si="24"/>
        <v>SERVICE_CHARGE</v>
      </c>
      <c r="D202" s="4">
        <v>44202</v>
      </c>
      <c r="E202" t="str">
        <f t="shared" si="25"/>
        <v>YAMAHA</v>
      </c>
      <c r="F202">
        <v>12113426</v>
      </c>
      <c r="G202" s="19">
        <v>44202</v>
      </c>
      <c r="H202" t="s">
        <v>76</v>
      </c>
      <c r="I202" t="s">
        <v>77</v>
      </c>
      <c r="J202">
        <v>1</v>
      </c>
      <c r="K202">
        <v>1</v>
      </c>
      <c r="L202">
        <v>228051</v>
      </c>
      <c r="M202" t="s">
        <v>26</v>
      </c>
      <c r="N202">
        <v>7.6799999999999993E-2</v>
      </c>
      <c r="O202">
        <v>17514.316800000001</v>
      </c>
      <c r="P202">
        <f t="shared" si="31"/>
        <v>17514.316800000001</v>
      </c>
      <c r="Q202" t="s">
        <v>41</v>
      </c>
      <c r="R202" t="s">
        <v>277</v>
      </c>
      <c r="S202" t="s">
        <v>25</v>
      </c>
      <c r="T202">
        <v>904189</v>
      </c>
      <c r="U202">
        <v>0</v>
      </c>
      <c r="V202" t="s">
        <v>58</v>
      </c>
      <c r="X202" t="s">
        <v>745</v>
      </c>
      <c r="AB202">
        <f t="shared" si="26"/>
        <v>2021</v>
      </c>
      <c r="AC202">
        <f t="shared" si="27"/>
        <v>1</v>
      </c>
      <c r="AD202" t="str">
        <f t="shared" si="28"/>
        <v>Q4</v>
      </c>
      <c r="AE202" t="str">
        <f t="shared" si="29"/>
        <v>FY20/21</v>
      </c>
      <c r="AF202" t="str">
        <f t="shared" si="30"/>
        <v>SOUTH</v>
      </c>
    </row>
    <row r="203" spans="1:32">
      <c r="A203" t="s">
        <v>377</v>
      </c>
      <c r="B203" t="s">
        <v>22</v>
      </c>
      <c r="C203" t="str">
        <f t="shared" si="24"/>
        <v>FEEDER</v>
      </c>
      <c r="D203" s="4">
        <v>44203</v>
      </c>
      <c r="E203" t="str">
        <f t="shared" si="25"/>
        <v>YAMAHA</v>
      </c>
      <c r="F203">
        <v>14116619</v>
      </c>
      <c r="G203" s="19">
        <v>44203</v>
      </c>
      <c r="H203" t="s">
        <v>37</v>
      </c>
      <c r="I203" t="s">
        <v>38</v>
      </c>
      <c r="J203">
        <v>2</v>
      </c>
      <c r="K203">
        <v>2</v>
      </c>
      <c r="L203">
        <v>12600</v>
      </c>
      <c r="M203" t="s">
        <v>165</v>
      </c>
      <c r="N203">
        <v>1</v>
      </c>
      <c r="O203">
        <v>12600</v>
      </c>
      <c r="P203">
        <f t="shared" si="31"/>
        <v>12600</v>
      </c>
      <c r="Q203" t="s">
        <v>41</v>
      </c>
      <c r="R203" t="s">
        <v>746</v>
      </c>
      <c r="S203" t="s">
        <v>25</v>
      </c>
      <c r="T203">
        <v>904191</v>
      </c>
      <c r="U203">
        <v>5912.8</v>
      </c>
      <c r="V203" t="s">
        <v>64</v>
      </c>
      <c r="X203" t="s">
        <v>747</v>
      </c>
      <c r="Y203">
        <v>773216</v>
      </c>
      <c r="Z203" t="s">
        <v>748</v>
      </c>
      <c r="AB203">
        <f t="shared" si="26"/>
        <v>2021</v>
      </c>
      <c r="AC203">
        <f t="shared" si="27"/>
        <v>1</v>
      </c>
      <c r="AD203" t="str">
        <f t="shared" si="28"/>
        <v>Q4</v>
      </c>
      <c r="AE203" t="str">
        <f t="shared" si="29"/>
        <v>FY20/21</v>
      </c>
      <c r="AF203" t="str">
        <f t="shared" si="30"/>
        <v>SOUTH</v>
      </c>
    </row>
    <row r="204" spans="1:32">
      <c r="A204" t="s">
        <v>377</v>
      </c>
      <c r="B204" t="s">
        <v>22</v>
      </c>
      <c r="C204" t="str">
        <f t="shared" si="24"/>
        <v>SPARES/OTHER</v>
      </c>
      <c r="D204" s="4">
        <v>44211</v>
      </c>
      <c r="E204" t="str">
        <f t="shared" si="25"/>
        <v>HELLER</v>
      </c>
      <c r="F204">
        <v>14116620</v>
      </c>
      <c r="G204" s="19">
        <v>44211</v>
      </c>
      <c r="H204" t="s">
        <v>247</v>
      </c>
      <c r="I204" t="s">
        <v>248</v>
      </c>
      <c r="J204">
        <v>2</v>
      </c>
      <c r="K204">
        <v>2</v>
      </c>
      <c r="L204">
        <v>16490</v>
      </c>
      <c r="M204" t="s">
        <v>165</v>
      </c>
      <c r="N204">
        <v>1</v>
      </c>
      <c r="O204">
        <v>16490</v>
      </c>
      <c r="P204">
        <f t="shared" si="31"/>
        <v>16490</v>
      </c>
      <c r="Q204" t="s">
        <v>41</v>
      </c>
      <c r="R204" t="s">
        <v>176</v>
      </c>
      <c r="S204" t="s">
        <v>25</v>
      </c>
      <c r="T204">
        <v>904192</v>
      </c>
      <c r="U204">
        <v>6543.57</v>
      </c>
      <c r="V204" t="s">
        <v>64</v>
      </c>
      <c r="X204" t="s">
        <v>749</v>
      </c>
      <c r="Y204">
        <v>774748</v>
      </c>
      <c r="AA204">
        <v>110278</v>
      </c>
      <c r="AB204">
        <f t="shared" si="26"/>
        <v>2021</v>
      </c>
      <c r="AC204">
        <f t="shared" si="27"/>
        <v>1</v>
      </c>
      <c r="AD204" t="str">
        <f t="shared" si="28"/>
        <v>Q4</v>
      </c>
      <c r="AE204" t="str">
        <f t="shared" si="29"/>
        <v>FY20/21</v>
      </c>
      <c r="AF204" t="str">
        <f t="shared" si="30"/>
        <v>SOUTH</v>
      </c>
    </row>
    <row r="205" spans="1:32">
      <c r="A205" t="s">
        <v>377</v>
      </c>
      <c r="B205" t="s">
        <v>22</v>
      </c>
      <c r="C205" t="str">
        <f t="shared" si="24"/>
        <v>SPARES/OTHER</v>
      </c>
      <c r="D205" s="4">
        <v>44211</v>
      </c>
      <c r="E205" t="str">
        <f t="shared" si="25"/>
        <v>HELLER</v>
      </c>
      <c r="F205">
        <v>14116620</v>
      </c>
      <c r="G205" s="19">
        <v>44211</v>
      </c>
      <c r="H205" t="s">
        <v>249</v>
      </c>
      <c r="I205" t="s">
        <v>250</v>
      </c>
      <c r="J205">
        <v>2</v>
      </c>
      <c r="K205">
        <v>2</v>
      </c>
      <c r="L205">
        <v>388</v>
      </c>
      <c r="M205" t="s">
        <v>165</v>
      </c>
      <c r="N205">
        <v>1</v>
      </c>
      <c r="O205">
        <v>388</v>
      </c>
      <c r="P205">
        <f t="shared" si="31"/>
        <v>388</v>
      </c>
      <c r="Q205" t="s">
        <v>41</v>
      </c>
      <c r="R205" t="s">
        <v>176</v>
      </c>
      <c r="S205" t="s">
        <v>25</v>
      </c>
      <c r="T205">
        <v>904192</v>
      </c>
      <c r="U205">
        <v>139.83000000000001</v>
      </c>
      <c r="V205" t="s">
        <v>64</v>
      </c>
      <c r="X205" t="s">
        <v>749</v>
      </c>
      <c r="Y205">
        <v>774748</v>
      </c>
      <c r="AA205">
        <v>110278</v>
      </c>
      <c r="AB205">
        <f t="shared" si="26"/>
        <v>2021</v>
      </c>
      <c r="AC205">
        <f t="shared" si="27"/>
        <v>1</v>
      </c>
      <c r="AD205" t="str">
        <f t="shared" si="28"/>
        <v>Q4</v>
      </c>
      <c r="AE205" t="str">
        <f t="shared" si="29"/>
        <v>FY20/21</v>
      </c>
      <c r="AF205" t="str">
        <f t="shared" si="30"/>
        <v>SOUTH</v>
      </c>
    </row>
    <row r="206" spans="1:32">
      <c r="A206" t="s">
        <v>377</v>
      </c>
      <c r="B206" t="s">
        <v>22</v>
      </c>
      <c r="C206" t="str">
        <f t="shared" si="24"/>
        <v>SPARES/OTHER</v>
      </c>
      <c r="D206" s="4">
        <v>44217</v>
      </c>
      <c r="E206" t="str">
        <f t="shared" si="25"/>
        <v>YAMAHA</v>
      </c>
      <c r="F206">
        <v>14116621</v>
      </c>
      <c r="G206" s="19">
        <v>44217</v>
      </c>
      <c r="H206" t="s">
        <v>108</v>
      </c>
      <c r="I206" t="s">
        <v>109</v>
      </c>
      <c r="J206">
        <v>1</v>
      </c>
      <c r="K206">
        <v>1</v>
      </c>
      <c r="L206">
        <v>4500</v>
      </c>
      <c r="M206" t="s">
        <v>36</v>
      </c>
      <c r="N206">
        <v>1.1850000000000001</v>
      </c>
      <c r="O206">
        <v>5332.5</v>
      </c>
      <c r="P206">
        <f t="shared" si="31"/>
        <v>5332.5</v>
      </c>
      <c r="Q206" t="s">
        <v>41</v>
      </c>
      <c r="R206" t="s">
        <v>497</v>
      </c>
      <c r="S206" t="s">
        <v>25</v>
      </c>
      <c r="T206">
        <v>904195</v>
      </c>
      <c r="U206">
        <v>2747.91</v>
      </c>
      <c r="V206" t="s">
        <v>64</v>
      </c>
      <c r="X206" t="s">
        <v>750</v>
      </c>
      <c r="Y206">
        <v>775647</v>
      </c>
      <c r="Z206" t="s">
        <v>499</v>
      </c>
      <c r="AA206">
        <v>110017</v>
      </c>
      <c r="AB206">
        <f t="shared" si="26"/>
        <v>2021</v>
      </c>
      <c r="AC206">
        <f t="shared" si="27"/>
        <v>1</v>
      </c>
      <c r="AD206" t="str">
        <f t="shared" si="28"/>
        <v>Q4</v>
      </c>
      <c r="AE206" t="str">
        <f t="shared" si="29"/>
        <v>FY20/21</v>
      </c>
      <c r="AF206" t="str">
        <f t="shared" si="30"/>
        <v>SOUTH</v>
      </c>
    </row>
    <row r="207" spans="1:32">
      <c r="A207" t="s">
        <v>377</v>
      </c>
      <c r="B207" t="s">
        <v>22</v>
      </c>
      <c r="C207" t="str">
        <f t="shared" si="24"/>
        <v>SPARES/OTHER</v>
      </c>
      <c r="D207" s="4">
        <v>44223</v>
      </c>
      <c r="E207" t="str">
        <f t="shared" si="25"/>
        <v>HELLER</v>
      </c>
      <c r="F207">
        <v>14116622</v>
      </c>
      <c r="G207" s="19">
        <v>44223</v>
      </c>
      <c r="H207" t="s">
        <v>751</v>
      </c>
      <c r="I207" t="s">
        <v>752</v>
      </c>
      <c r="J207">
        <v>1</v>
      </c>
      <c r="K207">
        <v>1</v>
      </c>
      <c r="L207">
        <v>2655</v>
      </c>
      <c r="M207" t="s">
        <v>36</v>
      </c>
      <c r="N207">
        <v>1.1850000000000001</v>
      </c>
      <c r="O207">
        <v>3146.1750000000002</v>
      </c>
      <c r="P207">
        <f t="shared" si="31"/>
        <v>3146.1750000000002</v>
      </c>
      <c r="Q207" t="s">
        <v>41</v>
      </c>
      <c r="R207" t="s">
        <v>753</v>
      </c>
      <c r="S207" t="s">
        <v>25</v>
      </c>
      <c r="T207">
        <v>904197</v>
      </c>
      <c r="U207">
        <v>2310.75</v>
      </c>
      <c r="V207" t="s">
        <v>64</v>
      </c>
      <c r="X207" t="s">
        <v>754</v>
      </c>
      <c r="Y207">
        <v>776510</v>
      </c>
      <c r="Z207" t="s">
        <v>755</v>
      </c>
      <c r="AA207">
        <v>110310</v>
      </c>
      <c r="AB207">
        <f t="shared" si="26"/>
        <v>2021</v>
      </c>
      <c r="AC207">
        <f t="shared" si="27"/>
        <v>1</v>
      </c>
      <c r="AD207" t="str">
        <f t="shared" si="28"/>
        <v>Q4</v>
      </c>
      <c r="AE207" t="str">
        <f t="shared" si="29"/>
        <v>FY20/21</v>
      </c>
      <c r="AF207" t="str">
        <f t="shared" si="30"/>
        <v>SOUTH</v>
      </c>
    </row>
    <row r="208" spans="1:32">
      <c r="A208" t="s">
        <v>377</v>
      </c>
      <c r="B208" t="s">
        <v>22</v>
      </c>
      <c r="C208" t="str">
        <f t="shared" si="24"/>
        <v>SPARES/OTHER</v>
      </c>
      <c r="D208" s="4">
        <v>44223</v>
      </c>
      <c r="E208" t="str">
        <f t="shared" si="25"/>
        <v>HELLER</v>
      </c>
      <c r="F208">
        <v>14116622</v>
      </c>
      <c r="G208" s="19">
        <v>44223</v>
      </c>
      <c r="H208" t="s">
        <v>756</v>
      </c>
      <c r="I208" t="s">
        <v>757</v>
      </c>
      <c r="J208">
        <v>3</v>
      </c>
      <c r="K208">
        <v>3</v>
      </c>
      <c r="L208">
        <v>477</v>
      </c>
      <c r="M208" t="s">
        <v>36</v>
      </c>
      <c r="N208">
        <v>1.1850000000000001</v>
      </c>
      <c r="O208">
        <v>565.245</v>
      </c>
      <c r="P208">
        <f t="shared" si="31"/>
        <v>565.245</v>
      </c>
      <c r="Q208" t="s">
        <v>41</v>
      </c>
      <c r="R208" t="s">
        <v>753</v>
      </c>
      <c r="S208" t="s">
        <v>25</v>
      </c>
      <c r="T208">
        <v>904197</v>
      </c>
      <c r="U208">
        <v>426.6</v>
      </c>
      <c r="V208" t="s">
        <v>64</v>
      </c>
      <c r="X208" t="s">
        <v>754</v>
      </c>
      <c r="Y208">
        <v>776510</v>
      </c>
      <c r="Z208" t="s">
        <v>755</v>
      </c>
      <c r="AA208">
        <v>110310</v>
      </c>
      <c r="AB208">
        <f t="shared" si="26"/>
        <v>2021</v>
      </c>
      <c r="AC208">
        <f t="shared" si="27"/>
        <v>1</v>
      </c>
      <c r="AD208" t="str">
        <f t="shared" si="28"/>
        <v>Q4</v>
      </c>
      <c r="AE208" t="str">
        <f t="shared" si="29"/>
        <v>FY20/21</v>
      </c>
      <c r="AF208" t="str">
        <f t="shared" si="30"/>
        <v>SOUTH</v>
      </c>
    </row>
    <row r="209" spans="1:32">
      <c r="A209" t="s">
        <v>377</v>
      </c>
      <c r="B209" t="s">
        <v>22</v>
      </c>
      <c r="C209" t="str">
        <f t="shared" si="24"/>
        <v>SPARES/OTHER</v>
      </c>
      <c r="D209" s="4">
        <v>44223</v>
      </c>
      <c r="E209" t="str">
        <f t="shared" si="25"/>
        <v>HELLER</v>
      </c>
      <c r="F209">
        <v>14116622</v>
      </c>
      <c r="G209" s="19">
        <v>44223</v>
      </c>
      <c r="H209" t="s">
        <v>758</v>
      </c>
      <c r="I209" t="s">
        <v>759</v>
      </c>
      <c r="J209">
        <v>1</v>
      </c>
      <c r="K209">
        <v>1</v>
      </c>
      <c r="L209">
        <v>2212</v>
      </c>
      <c r="M209" t="s">
        <v>36</v>
      </c>
      <c r="N209">
        <v>1.1850000000000001</v>
      </c>
      <c r="O209">
        <v>2621.2199999999998</v>
      </c>
      <c r="P209">
        <f t="shared" si="31"/>
        <v>2621.2199999999998</v>
      </c>
      <c r="Q209" t="s">
        <v>41</v>
      </c>
      <c r="R209" t="s">
        <v>753</v>
      </c>
      <c r="S209" t="s">
        <v>25</v>
      </c>
      <c r="T209">
        <v>904197</v>
      </c>
      <c r="U209">
        <v>1066.5</v>
      </c>
      <c r="V209" t="s">
        <v>64</v>
      </c>
      <c r="X209" t="s">
        <v>754</v>
      </c>
      <c r="Y209">
        <v>776510</v>
      </c>
      <c r="Z209" t="s">
        <v>755</v>
      </c>
      <c r="AA209">
        <v>110310</v>
      </c>
      <c r="AB209">
        <f t="shared" si="26"/>
        <v>2021</v>
      </c>
      <c r="AC209">
        <f t="shared" si="27"/>
        <v>1</v>
      </c>
      <c r="AD209" t="str">
        <f t="shared" si="28"/>
        <v>Q4</v>
      </c>
      <c r="AE209" t="str">
        <f t="shared" si="29"/>
        <v>FY20/21</v>
      </c>
      <c r="AF209" t="str">
        <f t="shared" si="30"/>
        <v>SOUTH</v>
      </c>
    </row>
    <row r="210" spans="1:32">
      <c r="A210" t="s">
        <v>377</v>
      </c>
      <c r="B210" t="s">
        <v>22</v>
      </c>
      <c r="C210" t="str">
        <f t="shared" si="24"/>
        <v>SPARES/OTHER</v>
      </c>
      <c r="D210" s="4">
        <v>44223</v>
      </c>
      <c r="E210" t="str">
        <f t="shared" si="25"/>
        <v>OTHERS</v>
      </c>
      <c r="F210">
        <v>14116623</v>
      </c>
      <c r="G210" s="19">
        <v>44223</v>
      </c>
      <c r="H210" t="s">
        <v>760</v>
      </c>
      <c r="I210" t="s">
        <v>45</v>
      </c>
      <c r="J210">
        <v>1</v>
      </c>
      <c r="K210">
        <v>1</v>
      </c>
      <c r="L210">
        <v>115</v>
      </c>
      <c r="M210" t="s">
        <v>36</v>
      </c>
      <c r="N210">
        <v>1.1850000000000001</v>
      </c>
      <c r="O210">
        <v>136.27500000000001</v>
      </c>
      <c r="P210">
        <f t="shared" si="31"/>
        <v>136.27500000000001</v>
      </c>
      <c r="Q210" t="s">
        <v>41</v>
      </c>
      <c r="R210" t="s">
        <v>508</v>
      </c>
      <c r="S210" t="s">
        <v>25</v>
      </c>
      <c r="T210">
        <v>904198</v>
      </c>
      <c r="U210">
        <v>59.25</v>
      </c>
      <c r="V210" t="s">
        <v>64</v>
      </c>
      <c r="X210" t="s">
        <v>761</v>
      </c>
      <c r="Y210">
        <v>776516</v>
      </c>
      <c r="Z210" t="s">
        <v>510</v>
      </c>
      <c r="AA210">
        <v>110285</v>
      </c>
      <c r="AB210">
        <f t="shared" si="26"/>
        <v>2021</v>
      </c>
      <c r="AC210">
        <f t="shared" si="27"/>
        <v>1</v>
      </c>
      <c r="AD210" t="str">
        <f t="shared" si="28"/>
        <v>Q4</v>
      </c>
      <c r="AE210" t="str">
        <f t="shared" si="29"/>
        <v>FY20/21</v>
      </c>
      <c r="AF210" t="str">
        <f t="shared" si="30"/>
        <v>SOUTH</v>
      </c>
    </row>
    <row r="211" spans="1:32">
      <c r="A211" t="s">
        <v>377</v>
      </c>
      <c r="B211" t="s">
        <v>22</v>
      </c>
      <c r="C211" t="str">
        <f t="shared" si="24"/>
        <v>SPARES/OTHER</v>
      </c>
      <c r="D211" s="4">
        <v>44223</v>
      </c>
      <c r="E211" t="str">
        <f t="shared" si="25"/>
        <v>OTHERS</v>
      </c>
      <c r="F211">
        <v>14116623</v>
      </c>
      <c r="G211" s="19">
        <v>44223</v>
      </c>
      <c r="H211" t="s">
        <v>762</v>
      </c>
      <c r="I211" t="s">
        <v>44</v>
      </c>
      <c r="J211">
        <v>1</v>
      </c>
      <c r="K211">
        <v>1</v>
      </c>
      <c r="L211">
        <v>115</v>
      </c>
      <c r="M211" t="s">
        <v>36</v>
      </c>
      <c r="N211">
        <v>1.1850000000000001</v>
      </c>
      <c r="O211">
        <v>136.27500000000001</v>
      </c>
      <c r="P211">
        <f t="shared" si="31"/>
        <v>136.27500000000001</v>
      </c>
      <c r="Q211" t="s">
        <v>41</v>
      </c>
      <c r="R211" t="s">
        <v>508</v>
      </c>
      <c r="S211" t="s">
        <v>25</v>
      </c>
      <c r="T211">
        <v>904198</v>
      </c>
      <c r="U211">
        <v>59.25</v>
      </c>
      <c r="V211" t="s">
        <v>64</v>
      </c>
      <c r="X211" t="s">
        <v>761</v>
      </c>
      <c r="Y211">
        <v>776516</v>
      </c>
      <c r="Z211" t="s">
        <v>510</v>
      </c>
      <c r="AA211">
        <v>110285</v>
      </c>
      <c r="AB211">
        <f t="shared" si="26"/>
        <v>2021</v>
      </c>
      <c r="AC211">
        <f t="shared" si="27"/>
        <v>1</v>
      </c>
      <c r="AD211" t="str">
        <f t="shared" si="28"/>
        <v>Q4</v>
      </c>
      <c r="AE211" t="str">
        <f t="shared" si="29"/>
        <v>FY20/21</v>
      </c>
      <c r="AF211" t="str">
        <f t="shared" si="30"/>
        <v>SOUTH</v>
      </c>
    </row>
    <row r="212" spans="1:32">
      <c r="A212" t="s">
        <v>377</v>
      </c>
      <c r="B212" t="s">
        <v>22</v>
      </c>
      <c r="C212" t="str">
        <f t="shared" si="24"/>
        <v>SPARES/OTHER</v>
      </c>
      <c r="D212" s="4">
        <v>44232</v>
      </c>
      <c r="E212" t="str">
        <f t="shared" si="25"/>
        <v>OTHERS</v>
      </c>
      <c r="F212">
        <v>14116624</v>
      </c>
      <c r="G212" s="19">
        <v>44232</v>
      </c>
      <c r="H212" t="s">
        <v>345</v>
      </c>
      <c r="I212" t="s">
        <v>346</v>
      </c>
      <c r="J212">
        <v>3</v>
      </c>
      <c r="K212">
        <v>3</v>
      </c>
      <c r="L212">
        <v>538.79999999999995</v>
      </c>
      <c r="M212" t="s">
        <v>36</v>
      </c>
      <c r="N212">
        <v>1.2</v>
      </c>
      <c r="O212">
        <v>646.55999999999995</v>
      </c>
      <c r="P212">
        <f t="shared" si="31"/>
        <v>646.55999999999995</v>
      </c>
      <c r="Q212" t="s">
        <v>41</v>
      </c>
      <c r="R212" t="s">
        <v>485</v>
      </c>
      <c r="S212" t="s">
        <v>25</v>
      </c>
      <c r="T212">
        <v>904199</v>
      </c>
      <c r="U212">
        <v>477.86</v>
      </c>
      <c r="V212" t="s">
        <v>64</v>
      </c>
      <c r="X212" t="s">
        <v>763</v>
      </c>
      <c r="Y212">
        <v>777543</v>
      </c>
      <c r="Z212" t="s">
        <v>487</v>
      </c>
      <c r="AB212">
        <f t="shared" si="26"/>
        <v>2021</v>
      </c>
      <c r="AC212">
        <f t="shared" si="27"/>
        <v>2</v>
      </c>
      <c r="AD212" t="str">
        <f t="shared" si="28"/>
        <v>Q4</v>
      </c>
      <c r="AE212" t="str">
        <f t="shared" si="29"/>
        <v>FY20/21</v>
      </c>
      <c r="AF212" t="str">
        <f t="shared" si="30"/>
        <v>SOUTH</v>
      </c>
    </row>
    <row r="213" spans="1:32">
      <c r="A213" t="s">
        <v>377</v>
      </c>
      <c r="B213" t="s">
        <v>22</v>
      </c>
      <c r="C213" t="str">
        <f t="shared" si="24"/>
        <v>SPARES/OTHER</v>
      </c>
      <c r="D213" s="4">
        <v>44232</v>
      </c>
      <c r="E213" t="str">
        <f t="shared" si="25"/>
        <v>YAMAHA</v>
      </c>
      <c r="F213">
        <v>14116625</v>
      </c>
      <c r="G213" s="19">
        <v>44232</v>
      </c>
      <c r="H213" t="s">
        <v>764</v>
      </c>
      <c r="I213" t="s">
        <v>161</v>
      </c>
      <c r="J213">
        <v>4</v>
      </c>
      <c r="K213">
        <v>4</v>
      </c>
      <c r="L213">
        <v>360</v>
      </c>
      <c r="M213" t="s">
        <v>36</v>
      </c>
      <c r="N213">
        <v>1.2</v>
      </c>
      <c r="O213">
        <v>432</v>
      </c>
      <c r="P213">
        <f t="shared" si="31"/>
        <v>432</v>
      </c>
      <c r="Q213" t="s">
        <v>41</v>
      </c>
      <c r="R213" t="s">
        <v>765</v>
      </c>
      <c r="S213" t="s">
        <v>25</v>
      </c>
      <c r="T213">
        <v>904202</v>
      </c>
      <c r="U213">
        <v>215.04</v>
      </c>
      <c r="V213" t="s">
        <v>64</v>
      </c>
      <c r="X213" t="s">
        <v>766</v>
      </c>
      <c r="Y213">
        <v>777584</v>
      </c>
      <c r="Z213" t="s">
        <v>767</v>
      </c>
      <c r="AA213">
        <v>110304</v>
      </c>
      <c r="AB213">
        <f t="shared" si="26"/>
        <v>2021</v>
      </c>
      <c r="AC213">
        <f t="shared" si="27"/>
        <v>2</v>
      </c>
      <c r="AD213" t="str">
        <f t="shared" si="28"/>
        <v>Q4</v>
      </c>
      <c r="AE213" t="str">
        <f t="shared" si="29"/>
        <v>FY20/21</v>
      </c>
      <c r="AF213" t="str">
        <f t="shared" si="30"/>
        <v>SOUTH</v>
      </c>
    </row>
    <row r="214" spans="1:32">
      <c r="A214" t="s">
        <v>377</v>
      </c>
      <c r="B214" t="s">
        <v>22</v>
      </c>
      <c r="C214" t="str">
        <f t="shared" si="24"/>
        <v>SPARES/OTHER</v>
      </c>
      <c r="D214" s="4">
        <v>44232</v>
      </c>
      <c r="E214" t="str">
        <f t="shared" si="25"/>
        <v>YAMAHA</v>
      </c>
      <c r="F214">
        <v>14116625</v>
      </c>
      <c r="G214" s="19">
        <v>44232</v>
      </c>
      <c r="H214" t="s">
        <v>768</v>
      </c>
      <c r="I214" t="s">
        <v>161</v>
      </c>
      <c r="J214">
        <v>2</v>
      </c>
      <c r="K214">
        <v>2</v>
      </c>
      <c r="L214">
        <v>212</v>
      </c>
      <c r="M214" t="s">
        <v>36</v>
      </c>
      <c r="N214">
        <v>1.2</v>
      </c>
      <c r="O214">
        <v>254.4</v>
      </c>
      <c r="P214">
        <f t="shared" si="31"/>
        <v>254.4</v>
      </c>
      <c r="Q214" t="s">
        <v>41</v>
      </c>
      <c r="R214" t="s">
        <v>765</v>
      </c>
      <c r="S214" t="s">
        <v>25</v>
      </c>
      <c r="T214">
        <v>904202</v>
      </c>
      <c r="U214">
        <v>127.49</v>
      </c>
      <c r="V214" t="s">
        <v>64</v>
      </c>
      <c r="X214" t="s">
        <v>766</v>
      </c>
      <c r="Y214">
        <v>777584</v>
      </c>
      <c r="Z214" t="s">
        <v>767</v>
      </c>
      <c r="AA214">
        <v>110304</v>
      </c>
      <c r="AB214">
        <f t="shared" si="26"/>
        <v>2021</v>
      </c>
      <c r="AC214">
        <f t="shared" si="27"/>
        <v>2</v>
      </c>
      <c r="AD214" t="str">
        <f t="shared" si="28"/>
        <v>Q4</v>
      </c>
      <c r="AE214" t="str">
        <f t="shared" si="29"/>
        <v>FY20/21</v>
      </c>
      <c r="AF214" t="str">
        <f t="shared" si="30"/>
        <v>SOUTH</v>
      </c>
    </row>
    <row r="215" spans="1:32">
      <c r="A215" t="s">
        <v>377</v>
      </c>
      <c r="B215" t="s">
        <v>22</v>
      </c>
      <c r="C215" t="str">
        <f t="shared" si="24"/>
        <v>SPARES/OTHER</v>
      </c>
      <c r="D215" s="4">
        <v>44232</v>
      </c>
      <c r="E215" t="str">
        <f t="shared" si="25"/>
        <v>YAMAHA</v>
      </c>
      <c r="F215">
        <v>14116626</v>
      </c>
      <c r="G215" s="19">
        <v>44232</v>
      </c>
      <c r="H215" t="s">
        <v>723</v>
      </c>
      <c r="I215" t="s">
        <v>724</v>
      </c>
      <c r="J215">
        <v>3</v>
      </c>
      <c r="K215">
        <v>3</v>
      </c>
      <c r="L215">
        <v>13200</v>
      </c>
      <c r="M215" t="s">
        <v>36</v>
      </c>
      <c r="N215">
        <v>1.2</v>
      </c>
      <c r="O215">
        <v>15840</v>
      </c>
      <c r="P215">
        <f t="shared" si="31"/>
        <v>15840</v>
      </c>
      <c r="Q215" t="s">
        <v>41</v>
      </c>
      <c r="R215" t="s">
        <v>80</v>
      </c>
      <c r="S215" t="s">
        <v>25</v>
      </c>
      <c r="T215">
        <v>904201</v>
      </c>
      <c r="U215">
        <v>9146.8799999999992</v>
      </c>
      <c r="V215" t="s">
        <v>64</v>
      </c>
      <c r="X215" t="s">
        <v>769</v>
      </c>
      <c r="Y215">
        <v>777579</v>
      </c>
      <c r="Z215" t="s">
        <v>315</v>
      </c>
      <c r="AB215">
        <f t="shared" si="26"/>
        <v>2021</v>
      </c>
      <c r="AC215">
        <f t="shared" si="27"/>
        <v>2</v>
      </c>
      <c r="AD215" t="str">
        <f t="shared" si="28"/>
        <v>Q4</v>
      </c>
      <c r="AE215" t="str">
        <f t="shared" si="29"/>
        <v>FY20/21</v>
      </c>
      <c r="AF215" t="str">
        <f t="shared" si="30"/>
        <v>SOUTH</v>
      </c>
    </row>
    <row r="216" spans="1:32">
      <c r="A216" t="s">
        <v>377</v>
      </c>
      <c r="B216" t="s">
        <v>22</v>
      </c>
      <c r="C216" t="str">
        <f t="shared" si="24"/>
        <v>SPARES/OTHER</v>
      </c>
      <c r="D216" s="4">
        <v>44232</v>
      </c>
      <c r="E216" t="str">
        <f t="shared" si="25"/>
        <v>YAMAHA</v>
      </c>
      <c r="F216">
        <v>14116626</v>
      </c>
      <c r="G216" s="19">
        <v>44232</v>
      </c>
      <c r="H216" t="s">
        <v>726</v>
      </c>
      <c r="I216" t="s">
        <v>727</v>
      </c>
      <c r="J216">
        <v>1</v>
      </c>
      <c r="K216">
        <v>1</v>
      </c>
      <c r="L216">
        <v>5200</v>
      </c>
      <c r="M216" t="s">
        <v>36</v>
      </c>
      <c r="N216">
        <v>1.2</v>
      </c>
      <c r="O216">
        <v>6240</v>
      </c>
      <c r="P216">
        <f t="shared" si="31"/>
        <v>6240</v>
      </c>
      <c r="Q216" t="s">
        <v>41</v>
      </c>
      <c r="R216" t="s">
        <v>80</v>
      </c>
      <c r="S216" t="s">
        <v>25</v>
      </c>
      <c r="T216">
        <v>904201</v>
      </c>
      <c r="U216">
        <v>3486.72</v>
      </c>
      <c r="V216" t="s">
        <v>64</v>
      </c>
      <c r="X216" t="s">
        <v>769</v>
      </c>
      <c r="Y216">
        <v>777579</v>
      </c>
      <c r="Z216" t="s">
        <v>315</v>
      </c>
      <c r="AB216">
        <f t="shared" si="26"/>
        <v>2021</v>
      </c>
      <c r="AC216">
        <f t="shared" si="27"/>
        <v>2</v>
      </c>
      <c r="AD216" t="str">
        <f t="shared" si="28"/>
        <v>Q4</v>
      </c>
      <c r="AE216" t="str">
        <f t="shared" si="29"/>
        <v>FY20/21</v>
      </c>
      <c r="AF216" t="str">
        <f t="shared" si="30"/>
        <v>SOUTH</v>
      </c>
    </row>
    <row r="217" spans="1:32">
      <c r="A217" t="s">
        <v>377</v>
      </c>
      <c r="B217" t="s">
        <v>22</v>
      </c>
      <c r="C217" t="str">
        <f t="shared" si="24"/>
        <v>SPARES/OTHER</v>
      </c>
      <c r="D217" s="4">
        <v>44235</v>
      </c>
      <c r="E217" t="str">
        <f t="shared" si="25"/>
        <v>YAMAHA</v>
      </c>
      <c r="F217">
        <v>14116627</v>
      </c>
      <c r="G217" s="19">
        <v>44235</v>
      </c>
      <c r="H217" t="s">
        <v>647</v>
      </c>
      <c r="I217" t="s">
        <v>648</v>
      </c>
      <c r="J217">
        <v>1</v>
      </c>
      <c r="K217">
        <v>1</v>
      </c>
      <c r="L217">
        <v>1350</v>
      </c>
      <c r="M217" t="s">
        <v>36</v>
      </c>
      <c r="N217">
        <v>1.2</v>
      </c>
      <c r="O217">
        <v>1620</v>
      </c>
      <c r="P217">
        <f t="shared" si="31"/>
        <v>1620</v>
      </c>
      <c r="Q217" t="s">
        <v>41</v>
      </c>
      <c r="R217" t="s">
        <v>168</v>
      </c>
      <c r="S217" t="s">
        <v>25</v>
      </c>
      <c r="T217">
        <v>904200</v>
      </c>
      <c r="U217">
        <v>783.36</v>
      </c>
      <c r="V217" t="s">
        <v>64</v>
      </c>
      <c r="X217" t="s">
        <v>770</v>
      </c>
      <c r="Y217">
        <v>777725</v>
      </c>
      <c r="Z217" t="s">
        <v>170</v>
      </c>
      <c r="AA217">
        <v>110281</v>
      </c>
      <c r="AB217">
        <f t="shared" si="26"/>
        <v>2021</v>
      </c>
      <c r="AC217">
        <f t="shared" si="27"/>
        <v>2</v>
      </c>
      <c r="AD217" t="str">
        <f t="shared" si="28"/>
        <v>Q4</v>
      </c>
      <c r="AE217" t="str">
        <f t="shared" si="29"/>
        <v>FY20/21</v>
      </c>
      <c r="AF217" t="str">
        <f t="shared" si="30"/>
        <v>SOUTH</v>
      </c>
    </row>
    <row r="218" spans="1:32">
      <c r="A218" t="s">
        <v>377</v>
      </c>
      <c r="B218" t="s">
        <v>22</v>
      </c>
      <c r="C218" t="str">
        <f t="shared" si="24"/>
        <v>SPARES/OTHER</v>
      </c>
      <c r="D218" s="4">
        <v>44235</v>
      </c>
      <c r="E218" t="str">
        <f t="shared" si="25"/>
        <v>YAMAHA</v>
      </c>
      <c r="F218">
        <v>14116627</v>
      </c>
      <c r="G218" s="19">
        <v>44235</v>
      </c>
      <c r="H218" t="s">
        <v>227</v>
      </c>
      <c r="I218" t="s">
        <v>228</v>
      </c>
      <c r="J218">
        <v>1</v>
      </c>
      <c r="K218">
        <v>1</v>
      </c>
      <c r="L218">
        <v>1300</v>
      </c>
      <c r="M218" t="s">
        <v>36</v>
      </c>
      <c r="N218">
        <v>1.2</v>
      </c>
      <c r="O218">
        <v>1560</v>
      </c>
      <c r="P218">
        <f t="shared" si="31"/>
        <v>1560</v>
      </c>
      <c r="Q218" t="s">
        <v>41</v>
      </c>
      <c r="R218" t="s">
        <v>168</v>
      </c>
      <c r="S218" t="s">
        <v>25</v>
      </c>
      <c r="T218">
        <v>904200</v>
      </c>
      <c r="U218">
        <v>744.96</v>
      </c>
      <c r="V218" t="s">
        <v>64</v>
      </c>
      <c r="X218" t="s">
        <v>770</v>
      </c>
      <c r="Y218">
        <v>777725</v>
      </c>
      <c r="Z218" t="s">
        <v>170</v>
      </c>
      <c r="AA218">
        <v>110281</v>
      </c>
      <c r="AB218">
        <f t="shared" si="26"/>
        <v>2021</v>
      </c>
      <c r="AC218">
        <f t="shared" si="27"/>
        <v>2</v>
      </c>
      <c r="AD218" t="str">
        <f t="shared" si="28"/>
        <v>Q4</v>
      </c>
      <c r="AE218" t="str">
        <f t="shared" si="29"/>
        <v>FY20/21</v>
      </c>
      <c r="AF218" t="str">
        <f t="shared" si="30"/>
        <v>SOUTH</v>
      </c>
    </row>
    <row r="219" spans="1:32">
      <c r="A219" t="s">
        <v>377</v>
      </c>
      <c r="B219" t="s">
        <v>22</v>
      </c>
      <c r="C219" t="str">
        <f t="shared" si="24"/>
        <v>SPARES/OTHER</v>
      </c>
      <c r="D219" s="4">
        <v>44235</v>
      </c>
      <c r="E219" t="str">
        <f t="shared" si="25"/>
        <v>YAMAHA</v>
      </c>
      <c r="F219">
        <v>14116627</v>
      </c>
      <c r="G219" s="19">
        <v>44235</v>
      </c>
      <c r="H219" t="s">
        <v>229</v>
      </c>
      <c r="I219" t="s">
        <v>226</v>
      </c>
      <c r="J219">
        <v>1</v>
      </c>
      <c r="K219">
        <v>1</v>
      </c>
      <c r="L219">
        <v>560</v>
      </c>
      <c r="M219" t="s">
        <v>36</v>
      </c>
      <c r="N219">
        <v>1.2</v>
      </c>
      <c r="O219">
        <v>672</v>
      </c>
      <c r="P219">
        <f t="shared" si="31"/>
        <v>672</v>
      </c>
      <c r="Q219" t="s">
        <v>41</v>
      </c>
      <c r="R219" t="s">
        <v>168</v>
      </c>
      <c r="S219" t="s">
        <v>25</v>
      </c>
      <c r="T219">
        <v>904200</v>
      </c>
      <c r="U219">
        <v>337.92</v>
      </c>
      <c r="V219" t="s">
        <v>64</v>
      </c>
      <c r="X219" t="s">
        <v>770</v>
      </c>
      <c r="Y219">
        <v>777725</v>
      </c>
      <c r="Z219" t="s">
        <v>170</v>
      </c>
      <c r="AA219">
        <v>110281</v>
      </c>
      <c r="AB219">
        <f t="shared" si="26"/>
        <v>2021</v>
      </c>
      <c r="AC219">
        <f t="shared" si="27"/>
        <v>2</v>
      </c>
      <c r="AD219" t="str">
        <f t="shared" si="28"/>
        <v>Q4</v>
      </c>
      <c r="AE219" t="str">
        <f t="shared" si="29"/>
        <v>FY20/21</v>
      </c>
      <c r="AF219" t="str">
        <f t="shared" si="30"/>
        <v>SOUTH</v>
      </c>
    </row>
    <row r="220" spans="1:32">
      <c r="A220" t="s">
        <v>377</v>
      </c>
      <c r="B220" t="s">
        <v>22</v>
      </c>
      <c r="C220" t="str">
        <f t="shared" si="24"/>
        <v>SPARES/OTHER</v>
      </c>
      <c r="D220" s="4">
        <v>44235</v>
      </c>
      <c r="E220" t="str">
        <f t="shared" si="25"/>
        <v>OTHERS</v>
      </c>
      <c r="F220">
        <v>14116627</v>
      </c>
      <c r="G220" s="19">
        <v>44235</v>
      </c>
      <c r="H220" t="s">
        <v>345</v>
      </c>
      <c r="I220" t="s">
        <v>346</v>
      </c>
      <c r="J220">
        <v>5</v>
      </c>
      <c r="K220">
        <v>5</v>
      </c>
      <c r="L220">
        <v>950</v>
      </c>
      <c r="M220" t="s">
        <v>36</v>
      </c>
      <c r="N220">
        <v>1.2</v>
      </c>
      <c r="O220">
        <v>1140</v>
      </c>
      <c r="P220">
        <f t="shared" si="31"/>
        <v>1140</v>
      </c>
      <c r="Q220" t="s">
        <v>41</v>
      </c>
      <c r="R220" t="s">
        <v>168</v>
      </c>
      <c r="S220" t="s">
        <v>25</v>
      </c>
      <c r="T220">
        <v>904200</v>
      </c>
      <c r="U220">
        <v>796.44</v>
      </c>
      <c r="V220" t="s">
        <v>64</v>
      </c>
      <c r="X220" t="s">
        <v>770</v>
      </c>
      <c r="Y220">
        <v>777725</v>
      </c>
      <c r="Z220" t="s">
        <v>170</v>
      </c>
      <c r="AA220">
        <v>110281</v>
      </c>
      <c r="AB220">
        <f t="shared" si="26"/>
        <v>2021</v>
      </c>
      <c r="AC220">
        <f t="shared" si="27"/>
        <v>2</v>
      </c>
      <c r="AD220" t="str">
        <f t="shared" si="28"/>
        <v>Q4</v>
      </c>
      <c r="AE220" t="str">
        <f t="shared" si="29"/>
        <v>FY20/21</v>
      </c>
      <c r="AF220" t="str">
        <f t="shared" si="30"/>
        <v>SOUTH</v>
      </c>
    </row>
    <row r="221" spans="1:32">
      <c r="A221" t="s">
        <v>377</v>
      </c>
      <c r="B221" t="s">
        <v>22</v>
      </c>
      <c r="C221" t="str">
        <f t="shared" si="24"/>
        <v>SPARES/OTHER</v>
      </c>
      <c r="D221" s="4">
        <v>44235</v>
      </c>
      <c r="E221" t="str">
        <f t="shared" si="25"/>
        <v>YAMAHA</v>
      </c>
      <c r="F221">
        <v>14116627</v>
      </c>
      <c r="G221" s="19">
        <v>44235</v>
      </c>
      <c r="H221" t="s">
        <v>771</v>
      </c>
      <c r="I221" t="s">
        <v>772</v>
      </c>
      <c r="J221">
        <v>1</v>
      </c>
      <c r="K221">
        <v>1</v>
      </c>
      <c r="L221">
        <v>4459</v>
      </c>
      <c r="M221" t="s">
        <v>36</v>
      </c>
      <c r="N221">
        <v>1.2</v>
      </c>
      <c r="O221">
        <v>5350.8</v>
      </c>
      <c r="P221">
        <f t="shared" si="31"/>
        <v>5350.8</v>
      </c>
      <c r="Q221" t="s">
        <v>41</v>
      </c>
      <c r="R221" t="s">
        <v>168</v>
      </c>
      <c r="S221" t="s">
        <v>25</v>
      </c>
      <c r="T221">
        <v>904200</v>
      </c>
      <c r="U221">
        <v>3107.69</v>
      </c>
      <c r="V221" t="s">
        <v>64</v>
      </c>
      <c r="X221" t="s">
        <v>770</v>
      </c>
      <c r="Y221">
        <v>777725</v>
      </c>
      <c r="Z221" t="s">
        <v>170</v>
      </c>
      <c r="AA221">
        <v>110281</v>
      </c>
      <c r="AB221">
        <f t="shared" si="26"/>
        <v>2021</v>
      </c>
      <c r="AC221">
        <f t="shared" si="27"/>
        <v>2</v>
      </c>
      <c r="AD221" t="str">
        <f t="shared" si="28"/>
        <v>Q4</v>
      </c>
      <c r="AE221" t="str">
        <f t="shared" si="29"/>
        <v>FY20/21</v>
      </c>
      <c r="AF221" t="str">
        <f t="shared" si="30"/>
        <v>SOUTH</v>
      </c>
    </row>
    <row r="222" spans="1:32">
      <c r="A222" t="s">
        <v>377</v>
      </c>
      <c r="B222" t="s">
        <v>22</v>
      </c>
      <c r="C222" t="str">
        <f t="shared" si="24"/>
        <v>SERVICE_CHARGE</v>
      </c>
      <c r="D222" s="4">
        <v>44252</v>
      </c>
      <c r="E222" t="str">
        <f t="shared" si="25"/>
        <v>HELLER</v>
      </c>
      <c r="F222">
        <v>12113427</v>
      </c>
      <c r="G222" s="19">
        <v>44252</v>
      </c>
      <c r="H222" t="s">
        <v>105</v>
      </c>
      <c r="I222" t="s">
        <v>77</v>
      </c>
      <c r="J222">
        <v>1</v>
      </c>
      <c r="K222">
        <v>1</v>
      </c>
      <c r="L222">
        <v>2000</v>
      </c>
      <c r="M222" t="s">
        <v>36</v>
      </c>
      <c r="N222">
        <v>1.2</v>
      </c>
      <c r="O222">
        <v>2400</v>
      </c>
      <c r="P222">
        <f t="shared" si="31"/>
        <v>2400</v>
      </c>
      <c r="Q222" t="s">
        <v>41</v>
      </c>
      <c r="R222" t="s">
        <v>201</v>
      </c>
      <c r="S222" t="s">
        <v>25</v>
      </c>
      <c r="T222">
        <v>904206</v>
      </c>
      <c r="U222">
        <v>0</v>
      </c>
      <c r="V222" t="s">
        <v>58</v>
      </c>
      <c r="X222" t="s">
        <v>773</v>
      </c>
      <c r="Z222" t="s">
        <v>203</v>
      </c>
      <c r="AB222">
        <f t="shared" si="26"/>
        <v>2021</v>
      </c>
      <c r="AC222">
        <f t="shared" si="27"/>
        <v>2</v>
      </c>
      <c r="AD222" t="str">
        <f t="shared" si="28"/>
        <v>Q4</v>
      </c>
      <c r="AE222" t="str">
        <f t="shared" si="29"/>
        <v>FY20/21</v>
      </c>
      <c r="AF222" t="str">
        <f t="shared" si="30"/>
        <v>SOUTH</v>
      </c>
    </row>
    <row r="223" spans="1:32">
      <c r="A223" t="s">
        <v>377</v>
      </c>
      <c r="B223" t="s">
        <v>22</v>
      </c>
      <c r="C223" t="str">
        <f t="shared" si="24"/>
        <v>SPARES/OTHER</v>
      </c>
      <c r="D223" s="4">
        <v>44252</v>
      </c>
      <c r="E223" t="str">
        <f t="shared" si="25"/>
        <v>OTHERS</v>
      </c>
      <c r="F223">
        <v>14116628</v>
      </c>
      <c r="G223" s="19">
        <v>44252</v>
      </c>
      <c r="H223" t="s">
        <v>774</v>
      </c>
      <c r="I223" t="s">
        <v>775</v>
      </c>
      <c r="J223">
        <v>1</v>
      </c>
      <c r="K223">
        <v>1</v>
      </c>
      <c r="L223">
        <v>7500</v>
      </c>
      <c r="M223" t="s">
        <v>36</v>
      </c>
      <c r="N223">
        <v>1.2</v>
      </c>
      <c r="O223">
        <v>9000</v>
      </c>
      <c r="P223">
        <f t="shared" si="31"/>
        <v>9000</v>
      </c>
      <c r="Q223" t="s">
        <v>41</v>
      </c>
      <c r="R223" t="s">
        <v>201</v>
      </c>
      <c r="S223" t="s">
        <v>25</v>
      </c>
      <c r="T223">
        <v>904205</v>
      </c>
      <c r="U223">
        <v>4080</v>
      </c>
      <c r="V223" t="s">
        <v>64</v>
      </c>
      <c r="X223" t="s">
        <v>776</v>
      </c>
      <c r="Y223">
        <v>778642</v>
      </c>
      <c r="Z223" t="s">
        <v>203</v>
      </c>
      <c r="AA223">
        <v>110356</v>
      </c>
      <c r="AB223">
        <f t="shared" si="26"/>
        <v>2021</v>
      </c>
      <c r="AC223">
        <f t="shared" si="27"/>
        <v>2</v>
      </c>
      <c r="AD223" t="str">
        <f t="shared" si="28"/>
        <v>Q4</v>
      </c>
      <c r="AE223" t="str">
        <f t="shared" si="29"/>
        <v>FY20/21</v>
      </c>
      <c r="AF223" t="str">
        <f t="shared" si="30"/>
        <v>SOUTH</v>
      </c>
    </row>
    <row r="224" spans="1:32">
      <c r="A224" t="s">
        <v>377</v>
      </c>
      <c r="B224" t="s">
        <v>22</v>
      </c>
      <c r="C224" t="str">
        <f t="shared" si="24"/>
        <v>FEEDER</v>
      </c>
      <c r="D224" s="4">
        <v>44258</v>
      </c>
      <c r="E224" t="str">
        <f t="shared" si="25"/>
        <v>YAMAHA</v>
      </c>
      <c r="F224">
        <v>14116629</v>
      </c>
      <c r="G224" s="19">
        <v>44258</v>
      </c>
      <c r="H224" t="s">
        <v>37</v>
      </c>
      <c r="I224" t="s">
        <v>38</v>
      </c>
      <c r="J224">
        <v>2</v>
      </c>
      <c r="K224">
        <v>2</v>
      </c>
      <c r="L224">
        <v>6300</v>
      </c>
      <c r="M224" t="s">
        <v>165</v>
      </c>
      <c r="N224">
        <v>1</v>
      </c>
      <c r="O224">
        <v>6300</v>
      </c>
      <c r="P224">
        <f t="shared" si="31"/>
        <v>6300</v>
      </c>
      <c r="Q224" t="s">
        <v>41</v>
      </c>
      <c r="R224" t="s">
        <v>746</v>
      </c>
      <c r="S224" t="s">
        <v>25</v>
      </c>
      <c r="T224">
        <v>904208</v>
      </c>
      <c r="U224">
        <v>5912.8</v>
      </c>
      <c r="V224" t="s">
        <v>64</v>
      </c>
      <c r="X224" t="s">
        <v>747</v>
      </c>
      <c r="Y224">
        <v>779128</v>
      </c>
      <c r="Z224" t="s">
        <v>748</v>
      </c>
      <c r="AB224">
        <f t="shared" si="26"/>
        <v>2021</v>
      </c>
      <c r="AC224">
        <f t="shared" si="27"/>
        <v>3</v>
      </c>
      <c r="AD224" t="str">
        <f t="shared" si="28"/>
        <v>Q4</v>
      </c>
      <c r="AE224" t="str">
        <f t="shared" si="29"/>
        <v>FY20/21</v>
      </c>
      <c r="AF224" t="str">
        <f t="shared" si="30"/>
        <v>SOUTH</v>
      </c>
    </row>
    <row r="225" spans="1:32">
      <c r="A225" t="s">
        <v>377</v>
      </c>
      <c r="B225" t="s">
        <v>22</v>
      </c>
      <c r="C225" t="str">
        <f t="shared" si="24"/>
        <v>SPARES/OTHER</v>
      </c>
      <c r="D225" s="4">
        <v>44259</v>
      </c>
      <c r="E225" t="str">
        <f t="shared" si="25"/>
        <v>YAMAHA</v>
      </c>
      <c r="F225">
        <v>14116630</v>
      </c>
      <c r="G225" s="19">
        <v>44259</v>
      </c>
      <c r="H225" t="s">
        <v>777</v>
      </c>
      <c r="I225" t="s">
        <v>778</v>
      </c>
      <c r="J225">
        <v>2</v>
      </c>
      <c r="K225">
        <v>2</v>
      </c>
      <c r="L225">
        <v>1700</v>
      </c>
      <c r="M225" t="s">
        <v>36</v>
      </c>
      <c r="N225">
        <v>1.2</v>
      </c>
      <c r="O225">
        <v>2040</v>
      </c>
      <c r="P225">
        <f t="shared" si="31"/>
        <v>2040</v>
      </c>
      <c r="Q225" t="s">
        <v>41</v>
      </c>
      <c r="R225" t="s">
        <v>89</v>
      </c>
      <c r="S225" t="s">
        <v>25</v>
      </c>
      <c r="T225">
        <v>904203</v>
      </c>
      <c r="U225">
        <v>1160.3499999999999</v>
      </c>
      <c r="V225" t="s">
        <v>64</v>
      </c>
      <c r="X225" t="s">
        <v>779</v>
      </c>
      <c r="Y225">
        <v>779437</v>
      </c>
      <c r="Z225" t="s">
        <v>90</v>
      </c>
      <c r="AB225">
        <f t="shared" si="26"/>
        <v>2021</v>
      </c>
      <c r="AC225">
        <f t="shared" si="27"/>
        <v>3</v>
      </c>
      <c r="AD225" t="str">
        <f t="shared" si="28"/>
        <v>Q4</v>
      </c>
      <c r="AE225" t="str">
        <f t="shared" si="29"/>
        <v>FY20/21</v>
      </c>
      <c r="AF225" t="str">
        <f t="shared" si="30"/>
        <v>SOUTH</v>
      </c>
    </row>
    <row r="226" spans="1:32">
      <c r="A226" t="s">
        <v>377</v>
      </c>
      <c r="B226" t="s">
        <v>22</v>
      </c>
      <c r="C226" t="str">
        <f t="shared" si="24"/>
        <v>SPARES/OTHER</v>
      </c>
      <c r="D226" s="4">
        <v>44259</v>
      </c>
      <c r="E226" t="str">
        <f t="shared" si="25"/>
        <v>YAMAHA</v>
      </c>
      <c r="F226">
        <v>14116631</v>
      </c>
      <c r="G226" s="19">
        <v>44259</v>
      </c>
      <c r="H226" t="s">
        <v>478</v>
      </c>
      <c r="I226" t="s">
        <v>125</v>
      </c>
      <c r="J226">
        <v>1</v>
      </c>
      <c r="K226">
        <v>1</v>
      </c>
      <c r="L226">
        <v>51</v>
      </c>
      <c r="M226" t="s">
        <v>36</v>
      </c>
      <c r="N226">
        <v>1.2</v>
      </c>
      <c r="O226">
        <v>61.2</v>
      </c>
      <c r="P226">
        <f t="shared" si="31"/>
        <v>61.2</v>
      </c>
      <c r="Q226" t="s">
        <v>41</v>
      </c>
      <c r="R226" t="s">
        <v>360</v>
      </c>
      <c r="S226" t="s">
        <v>25</v>
      </c>
      <c r="T226">
        <v>904210</v>
      </c>
      <c r="U226">
        <v>41.64</v>
      </c>
      <c r="V226" t="s">
        <v>64</v>
      </c>
      <c r="X226" t="s">
        <v>780</v>
      </c>
      <c r="Y226">
        <v>779448</v>
      </c>
      <c r="Z226" t="s">
        <v>361</v>
      </c>
      <c r="AA226">
        <v>110325</v>
      </c>
      <c r="AB226">
        <f t="shared" si="26"/>
        <v>2021</v>
      </c>
      <c r="AC226">
        <f t="shared" si="27"/>
        <v>3</v>
      </c>
      <c r="AD226" t="str">
        <f t="shared" si="28"/>
        <v>Q4</v>
      </c>
      <c r="AE226" t="str">
        <f t="shared" si="29"/>
        <v>FY20/21</v>
      </c>
      <c r="AF226" t="str">
        <f t="shared" si="30"/>
        <v>SOUTH</v>
      </c>
    </row>
    <row r="227" spans="1:32">
      <c r="A227" t="s">
        <v>377</v>
      </c>
      <c r="B227" t="s">
        <v>22</v>
      </c>
      <c r="C227" t="str">
        <f t="shared" si="24"/>
        <v>SPARES/OTHER</v>
      </c>
      <c r="D227" s="4">
        <v>44259</v>
      </c>
      <c r="E227" t="str">
        <f t="shared" si="25"/>
        <v>YAMAHA</v>
      </c>
      <c r="F227">
        <v>14116632</v>
      </c>
      <c r="G227" s="19">
        <v>44259</v>
      </c>
      <c r="H227" t="s">
        <v>124</v>
      </c>
      <c r="I227" t="s">
        <v>125</v>
      </c>
      <c r="J227">
        <v>1</v>
      </c>
      <c r="K227">
        <v>1</v>
      </c>
      <c r="L227">
        <v>115</v>
      </c>
      <c r="M227" t="s">
        <v>36</v>
      </c>
      <c r="N227">
        <v>1.2</v>
      </c>
      <c r="O227">
        <v>138</v>
      </c>
      <c r="P227">
        <f t="shared" si="31"/>
        <v>138</v>
      </c>
      <c r="Q227" t="s">
        <v>41</v>
      </c>
      <c r="R227" t="s">
        <v>188</v>
      </c>
      <c r="S227" t="s">
        <v>25</v>
      </c>
      <c r="T227">
        <v>904211</v>
      </c>
      <c r="U227">
        <v>68.72</v>
      </c>
      <c r="V227" t="s">
        <v>64</v>
      </c>
      <c r="X227" t="s">
        <v>781</v>
      </c>
      <c r="Y227">
        <v>779452</v>
      </c>
      <c r="Z227" t="s">
        <v>190</v>
      </c>
      <c r="AA227">
        <v>110326</v>
      </c>
      <c r="AB227">
        <f t="shared" si="26"/>
        <v>2021</v>
      </c>
      <c r="AC227">
        <f t="shared" si="27"/>
        <v>3</v>
      </c>
      <c r="AD227" t="str">
        <f t="shared" si="28"/>
        <v>Q4</v>
      </c>
      <c r="AE227" t="str">
        <f t="shared" si="29"/>
        <v>FY20/21</v>
      </c>
      <c r="AF227" t="str">
        <f t="shared" si="30"/>
        <v>SOUTH</v>
      </c>
    </row>
    <row r="228" spans="1:32">
      <c r="A228" t="s">
        <v>377</v>
      </c>
      <c r="B228" t="s">
        <v>22</v>
      </c>
      <c r="C228" t="str">
        <f t="shared" si="24"/>
        <v>SPARES/OTHER</v>
      </c>
      <c r="D228" s="4">
        <v>44259</v>
      </c>
      <c r="E228" t="str">
        <f t="shared" si="25"/>
        <v>YAMAHA</v>
      </c>
      <c r="F228">
        <v>14116633</v>
      </c>
      <c r="G228" s="19">
        <v>44259</v>
      </c>
      <c r="H228" t="s">
        <v>697</v>
      </c>
      <c r="I228" t="s">
        <v>698</v>
      </c>
      <c r="J228">
        <v>1</v>
      </c>
      <c r="K228">
        <v>1</v>
      </c>
      <c r="L228">
        <v>25</v>
      </c>
      <c r="M228" t="s">
        <v>36</v>
      </c>
      <c r="N228">
        <v>1.2</v>
      </c>
      <c r="O228">
        <v>30</v>
      </c>
      <c r="P228">
        <f t="shared" si="31"/>
        <v>30</v>
      </c>
      <c r="Q228" t="s">
        <v>41</v>
      </c>
      <c r="R228" t="s">
        <v>782</v>
      </c>
      <c r="S228" t="s">
        <v>25</v>
      </c>
      <c r="T228">
        <v>904212</v>
      </c>
      <c r="U228">
        <v>12.11</v>
      </c>
      <c r="V228" t="s">
        <v>64</v>
      </c>
      <c r="X228" t="s">
        <v>783</v>
      </c>
      <c r="Y228">
        <v>779460</v>
      </c>
      <c r="Z228" t="s">
        <v>784</v>
      </c>
      <c r="AA228">
        <v>110312</v>
      </c>
      <c r="AB228">
        <f t="shared" si="26"/>
        <v>2021</v>
      </c>
      <c r="AC228">
        <f t="shared" si="27"/>
        <v>3</v>
      </c>
      <c r="AD228" t="str">
        <f t="shared" si="28"/>
        <v>Q4</v>
      </c>
      <c r="AE228" t="str">
        <f t="shared" si="29"/>
        <v>FY20/21</v>
      </c>
      <c r="AF228" t="str">
        <f t="shared" si="30"/>
        <v>SOUTH</v>
      </c>
    </row>
    <row r="229" spans="1:32">
      <c r="A229" t="s">
        <v>377</v>
      </c>
      <c r="B229" t="s">
        <v>22</v>
      </c>
      <c r="C229" t="str">
        <f t="shared" si="24"/>
        <v>SPARES/OTHER</v>
      </c>
      <c r="D229" s="4">
        <v>44266</v>
      </c>
      <c r="E229" t="str">
        <f t="shared" si="25"/>
        <v>YAMAHA</v>
      </c>
      <c r="F229">
        <v>14116634</v>
      </c>
      <c r="G229" s="19">
        <v>44266</v>
      </c>
      <c r="H229" t="s">
        <v>785</v>
      </c>
      <c r="I229" t="s">
        <v>786</v>
      </c>
      <c r="J229">
        <v>1</v>
      </c>
      <c r="K229">
        <v>1</v>
      </c>
      <c r="L229">
        <v>7000</v>
      </c>
      <c r="M229" t="s">
        <v>36</v>
      </c>
      <c r="N229">
        <v>1.2</v>
      </c>
      <c r="O229">
        <v>8400</v>
      </c>
      <c r="P229">
        <f t="shared" si="31"/>
        <v>8400</v>
      </c>
      <c r="Q229" t="s">
        <v>41</v>
      </c>
      <c r="R229" t="s">
        <v>739</v>
      </c>
      <c r="S229" t="s">
        <v>25</v>
      </c>
      <c r="T229">
        <v>904215</v>
      </c>
      <c r="U229">
        <v>6078.71</v>
      </c>
      <c r="V229" t="s">
        <v>64</v>
      </c>
      <c r="X229" t="s">
        <v>787</v>
      </c>
      <c r="Y229">
        <v>780195</v>
      </c>
      <c r="Z229" t="s">
        <v>741</v>
      </c>
      <c r="AA229">
        <v>110334</v>
      </c>
      <c r="AB229">
        <f t="shared" si="26"/>
        <v>2021</v>
      </c>
      <c r="AC229">
        <f t="shared" si="27"/>
        <v>3</v>
      </c>
      <c r="AD229" t="str">
        <f t="shared" si="28"/>
        <v>Q4</v>
      </c>
      <c r="AE229" t="str">
        <f t="shared" si="29"/>
        <v>FY20/21</v>
      </c>
      <c r="AF229" t="str">
        <f t="shared" si="30"/>
        <v>SOUTH</v>
      </c>
    </row>
    <row r="230" spans="1:32">
      <c r="A230" t="s">
        <v>377</v>
      </c>
      <c r="B230" t="s">
        <v>22</v>
      </c>
      <c r="C230" t="str">
        <f t="shared" si="24"/>
        <v>SPARES/OTHER</v>
      </c>
      <c r="D230" s="4">
        <v>44267</v>
      </c>
      <c r="E230" t="str">
        <f t="shared" si="25"/>
        <v>YAMAHA</v>
      </c>
      <c r="F230">
        <v>14116635</v>
      </c>
      <c r="G230" s="19">
        <v>44267</v>
      </c>
      <c r="H230" t="s">
        <v>583</v>
      </c>
      <c r="I230" t="s">
        <v>98</v>
      </c>
      <c r="J230">
        <v>10</v>
      </c>
      <c r="K230">
        <v>10</v>
      </c>
      <c r="L230">
        <v>500</v>
      </c>
      <c r="M230" t="s">
        <v>165</v>
      </c>
      <c r="N230">
        <v>1</v>
      </c>
      <c r="O230">
        <v>500</v>
      </c>
      <c r="P230">
        <f t="shared" si="31"/>
        <v>500</v>
      </c>
      <c r="Q230" t="s">
        <v>41</v>
      </c>
      <c r="R230" t="s">
        <v>176</v>
      </c>
      <c r="S230" t="s">
        <v>25</v>
      </c>
      <c r="T230">
        <v>904217</v>
      </c>
      <c r="U230">
        <v>73.010000000000005</v>
      </c>
      <c r="V230" t="s">
        <v>64</v>
      </c>
      <c r="X230" t="s">
        <v>788</v>
      </c>
      <c r="Y230">
        <v>780337</v>
      </c>
      <c r="AA230">
        <v>110360</v>
      </c>
      <c r="AB230">
        <f t="shared" si="26"/>
        <v>2021</v>
      </c>
      <c r="AC230">
        <f t="shared" si="27"/>
        <v>3</v>
      </c>
      <c r="AD230" t="str">
        <f t="shared" si="28"/>
        <v>Q4</v>
      </c>
      <c r="AE230" t="str">
        <f t="shared" si="29"/>
        <v>FY20/21</v>
      </c>
      <c r="AF230" t="str">
        <f t="shared" si="30"/>
        <v>SOUTH</v>
      </c>
    </row>
    <row r="231" spans="1:32">
      <c r="A231" t="s">
        <v>377</v>
      </c>
      <c r="B231" t="s">
        <v>22</v>
      </c>
      <c r="C231" t="str">
        <f t="shared" si="24"/>
        <v>SERVICE_CHARGE</v>
      </c>
      <c r="D231" s="4">
        <v>44272</v>
      </c>
      <c r="E231" t="str">
        <f t="shared" si="25"/>
        <v>YAMAHA</v>
      </c>
      <c r="F231">
        <v>12113428</v>
      </c>
      <c r="G231" s="19">
        <v>44272</v>
      </c>
      <c r="H231" t="s">
        <v>76</v>
      </c>
      <c r="I231" t="s">
        <v>77</v>
      </c>
      <c r="J231">
        <v>1</v>
      </c>
      <c r="K231">
        <v>1</v>
      </c>
      <c r="L231">
        <v>1593</v>
      </c>
      <c r="M231" t="s">
        <v>36</v>
      </c>
      <c r="N231">
        <v>1.2</v>
      </c>
      <c r="O231">
        <v>1911.6</v>
      </c>
      <c r="P231">
        <f t="shared" si="31"/>
        <v>1911.6</v>
      </c>
      <c r="Q231" t="s">
        <v>41</v>
      </c>
      <c r="R231" t="s">
        <v>789</v>
      </c>
      <c r="S231" t="s">
        <v>25</v>
      </c>
      <c r="T231">
        <v>904219</v>
      </c>
      <c r="U231">
        <v>0</v>
      </c>
      <c r="V231" t="s">
        <v>58</v>
      </c>
      <c r="X231" t="s">
        <v>790</v>
      </c>
      <c r="Z231" t="s">
        <v>791</v>
      </c>
      <c r="AA231">
        <v>110382</v>
      </c>
      <c r="AB231">
        <f t="shared" si="26"/>
        <v>2021</v>
      </c>
      <c r="AC231">
        <f t="shared" si="27"/>
        <v>3</v>
      </c>
      <c r="AD231" t="str">
        <f t="shared" si="28"/>
        <v>Q4</v>
      </c>
      <c r="AE231" t="str">
        <f t="shared" si="29"/>
        <v>FY20/21</v>
      </c>
      <c r="AF231" t="str">
        <f t="shared" si="30"/>
        <v>SOUTH</v>
      </c>
    </row>
    <row r="232" spans="1:32">
      <c r="A232" t="s">
        <v>377</v>
      </c>
      <c r="B232" t="s">
        <v>22</v>
      </c>
      <c r="C232" t="str">
        <f t="shared" si="24"/>
        <v>SPARES/OTHER</v>
      </c>
      <c r="D232" s="4">
        <v>44272</v>
      </c>
      <c r="E232" t="str">
        <f t="shared" si="25"/>
        <v>YAMAHA</v>
      </c>
      <c r="F232">
        <v>14116636</v>
      </c>
      <c r="G232" s="19">
        <v>44272</v>
      </c>
      <c r="H232" t="s">
        <v>51</v>
      </c>
      <c r="I232" t="s">
        <v>52</v>
      </c>
      <c r="J232">
        <v>1</v>
      </c>
      <c r="K232">
        <v>1</v>
      </c>
      <c r="L232">
        <v>290</v>
      </c>
      <c r="M232" t="s">
        <v>36</v>
      </c>
      <c r="N232">
        <v>1.2</v>
      </c>
      <c r="O232">
        <v>348</v>
      </c>
      <c r="P232">
        <f t="shared" si="31"/>
        <v>348</v>
      </c>
      <c r="Q232" t="s">
        <v>41</v>
      </c>
      <c r="R232" t="s">
        <v>792</v>
      </c>
      <c r="S232" t="s">
        <v>25</v>
      </c>
      <c r="T232">
        <v>904220</v>
      </c>
      <c r="U232">
        <v>253.3</v>
      </c>
      <c r="V232" t="s">
        <v>64</v>
      </c>
      <c r="X232" t="s">
        <v>793</v>
      </c>
      <c r="Y232">
        <v>780840</v>
      </c>
      <c r="Z232" t="s">
        <v>794</v>
      </c>
      <c r="AA232">
        <v>110358</v>
      </c>
      <c r="AB232">
        <f t="shared" si="26"/>
        <v>2021</v>
      </c>
      <c r="AC232">
        <f t="shared" si="27"/>
        <v>3</v>
      </c>
      <c r="AD232" t="str">
        <f t="shared" si="28"/>
        <v>Q4</v>
      </c>
      <c r="AE232" t="str">
        <f t="shared" si="29"/>
        <v>FY20/21</v>
      </c>
      <c r="AF232" t="str">
        <f t="shared" si="30"/>
        <v>SOUTH</v>
      </c>
    </row>
    <row r="233" spans="1:32">
      <c r="A233" t="s">
        <v>377</v>
      </c>
      <c r="B233" t="s">
        <v>22</v>
      </c>
      <c r="C233" t="str">
        <f t="shared" si="24"/>
        <v>SPARES/OTHER</v>
      </c>
      <c r="D233" s="4">
        <v>44272</v>
      </c>
      <c r="E233" t="str">
        <f t="shared" si="25"/>
        <v>YAMAHA</v>
      </c>
      <c r="F233">
        <v>14116636</v>
      </c>
      <c r="G233" s="19">
        <v>44272</v>
      </c>
      <c r="H233" t="s">
        <v>795</v>
      </c>
      <c r="I233" t="s">
        <v>796</v>
      </c>
      <c r="J233">
        <v>2</v>
      </c>
      <c r="K233">
        <v>2</v>
      </c>
      <c r="L233">
        <v>920</v>
      </c>
      <c r="M233" t="s">
        <v>36</v>
      </c>
      <c r="N233">
        <v>1.2</v>
      </c>
      <c r="O233">
        <v>1104</v>
      </c>
      <c r="P233">
        <f t="shared" si="31"/>
        <v>1104</v>
      </c>
      <c r="Q233" t="s">
        <v>41</v>
      </c>
      <c r="R233" t="s">
        <v>792</v>
      </c>
      <c r="S233" t="s">
        <v>25</v>
      </c>
      <c r="T233">
        <v>904220</v>
      </c>
      <c r="U233">
        <v>804.6</v>
      </c>
      <c r="V233" t="s">
        <v>64</v>
      </c>
      <c r="X233" t="s">
        <v>793</v>
      </c>
      <c r="Y233">
        <v>780840</v>
      </c>
      <c r="Z233" t="s">
        <v>794</v>
      </c>
      <c r="AA233">
        <v>110358</v>
      </c>
      <c r="AB233">
        <f t="shared" si="26"/>
        <v>2021</v>
      </c>
      <c r="AC233">
        <f t="shared" si="27"/>
        <v>3</v>
      </c>
      <c r="AD233" t="str">
        <f t="shared" si="28"/>
        <v>Q4</v>
      </c>
      <c r="AE233" t="str">
        <f t="shared" si="29"/>
        <v>FY20/21</v>
      </c>
      <c r="AF233" t="str">
        <f t="shared" si="30"/>
        <v>SOUTH</v>
      </c>
    </row>
    <row r="234" spans="1:32">
      <c r="A234" t="s">
        <v>377</v>
      </c>
      <c r="B234" t="s">
        <v>22</v>
      </c>
      <c r="C234" t="str">
        <f t="shared" si="24"/>
        <v>SPARES/OTHER</v>
      </c>
      <c r="D234" s="4">
        <v>44272</v>
      </c>
      <c r="E234" t="str">
        <f t="shared" si="25"/>
        <v>YAMAHA</v>
      </c>
      <c r="F234">
        <v>14116636</v>
      </c>
      <c r="G234" s="19">
        <v>44272</v>
      </c>
      <c r="H234" t="s">
        <v>797</v>
      </c>
      <c r="I234" t="s">
        <v>798</v>
      </c>
      <c r="J234">
        <v>1</v>
      </c>
      <c r="K234">
        <v>1</v>
      </c>
      <c r="L234">
        <v>460</v>
      </c>
      <c r="M234" t="s">
        <v>36</v>
      </c>
      <c r="N234">
        <v>1.2</v>
      </c>
      <c r="O234">
        <v>552</v>
      </c>
      <c r="P234">
        <f t="shared" si="31"/>
        <v>552</v>
      </c>
      <c r="Q234" t="s">
        <v>41</v>
      </c>
      <c r="R234" t="s">
        <v>792</v>
      </c>
      <c r="S234" t="s">
        <v>25</v>
      </c>
      <c r="T234">
        <v>904220</v>
      </c>
      <c r="U234">
        <v>402.3</v>
      </c>
      <c r="V234" t="s">
        <v>64</v>
      </c>
      <c r="X234" t="s">
        <v>793</v>
      </c>
      <c r="Y234">
        <v>780840</v>
      </c>
      <c r="Z234" t="s">
        <v>794</v>
      </c>
      <c r="AA234">
        <v>110358</v>
      </c>
      <c r="AB234">
        <f t="shared" si="26"/>
        <v>2021</v>
      </c>
      <c r="AC234">
        <f t="shared" si="27"/>
        <v>3</v>
      </c>
      <c r="AD234" t="str">
        <f t="shared" si="28"/>
        <v>Q4</v>
      </c>
      <c r="AE234" t="str">
        <f t="shared" si="29"/>
        <v>FY20/21</v>
      </c>
      <c r="AF234" t="str">
        <f t="shared" si="30"/>
        <v>SOUTH</v>
      </c>
    </row>
    <row r="235" spans="1:32">
      <c r="A235" t="s">
        <v>377</v>
      </c>
      <c r="B235" t="s">
        <v>22</v>
      </c>
      <c r="C235" t="str">
        <f t="shared" si="24"/>
        <v>SPARES/OTHER</v>
      </c>
      <c r="D235" s="4">
        <v>44272</v>
      </c>
      <c r="E235" t="str">
        <f t="shared" si="25"/>
        <v>YAMAHA</v>
      </c>
      <c r="F235">
        <v>14116636</v>
      </c>
      <c r="G235" s="19">
        <v>44272</v>
      </c>
      <c r="H235" t="s">
        <v>799</v>
      </c>
      <c r="I235" t="s">
        <v>800</v>
      </c>
      <c r="J235">
        <v>1</v>
      </c>
      <c r="K235">
        <v>1</v>
      </c>
      <c r="L235">
        <v>537</v>
      </c>
      <c r="M235" t="s">
        <v>36</v>
      </c>
      <c r="N235">
        <v>1.2</v>
      </c>
      <c r="O235">
        <v>644.4</v>
      </c>
      <c r="P235">
        <f t="shared" si="31"/>
        <v>644.4</v>
      </c>
      <c r="Q235" t="s">
        <v>41</v>
      </c>
      <c r="R235" t="s">
        <v>792</v>
      </c>
      <c r="S235" t="s">
        <v>25</v>
      </c>
      <c r="T235">
        <v>904220</v>
      </c>
      <c r="U235">
        <v>469.35</v>
      </c>
      <c r="V235" t="s">
        <v>64</v>
      </c>
      <c r="X235" t="s">
        <v>793</v>
      </c>
      <c r="Y235">
        <v>780840</v>
      </c>
      <c r="Z235" t="s">
        <v>794</v>
      </c>
      <c r="AA235">
        <v>110358</v>
      </c>
      <c r="AB235">
        <f t="shared" si="26"/>
        <v>2021</v>
      </c>
      <c r="AC235">
        <f t="shared" si="27"/>
        <v>3</v>
      </c>
      <c r="AD235" t="str">
        <f t="shared" si="28"/>
        <v>Q4</v>
      </c>
      <c r="AE235" t="str">
        <f t="shared" si="29"/>
        <v>FY20/21</v>
      </c>
      <c r="AF235" t="str">
        <f t="shared" si="30"/>
        <v>SOUTH</v>
      </c>
    </row>
    <row r="236" spans="1:32">
      <c r="A236" t="s">
        <v>377</v>
      </c>
      <c r="B236" t="s">
        <v>22</v>
      </c>
      <c r="C236" t="str">
        <f t="shared" si="24"/>
        <v>SPARES/OTHER</v>
      </c>
      <c r="D236" s="4">
        <v>44272</v>
      </c>
      <c r="E236" t="str">
        <f t="shared" si="25"/>
        <v>YAMAHA</v>
      </c>
      <c r="F236">
        <v>14116637</v>
      </c>
      <c r="G236" s="19">
        <v>44272</v>
      </c>
      <c r="H236" t="s">
        <v>42</v>
      </c>
      <c r="I236" t="s">
        <v>43</v>
      </c>
      <c r="J236">
        <v>5</v>
      </c>
      <c r="K236">
        <v>5</v>
      </c>
      <c r="L236">
        <v>595</v>
      </c>
      <c r="M236" t="s">
        <v>36</v>
      </c>
      <c r="N236">
        <v>1.2</v>
      </c>
      <c r="O236">
        <v>714</v>
      </c>
      <c r="P236">
        <f t="shared" si="31"/>
        <v>714</v>
      </c>
      <c r="Q236" t="s">
        <v>41</v>
      </c>
      <c r="R236" t="s">
        <v>789</v>
      </c>
      <c r="S236" t="s">
        <v>25</v>
      </c>
      <c r="T236">
        <v>904218</v>
      </c>
      <c r="U236">
        <v>335.25</v>
      </c>
      <c r="V236" t="s">
        <v>64</v>
      </c>
      <c r="X236" t="s">
        <v>790</v>
      </c>
      <c r="Y236">
        <v>780833</v>
      </c>
      <c r="Z236" t="s">
        <v>791</v>
      </c>
      <c r="AA236">
        <v>110382</v>
      </c>
      <c r="AB236">
        <f t="shared" si="26"/>
        <v>2021</v>
      </c>
      <c r="AC236">
        <f t="shared" si="27"/>
        <v>3</v>
      </c>
      <c r="AD236" t="str">
        <f t="shared" si="28"/>
        <v>Q4</v>
      </c>
      <c r="AE236" t="str">
        <f t="shared" si="29"/>
        <v>FY20/21</v>
      </c>
      <c r="AF236" t="str">
        <f t="shared" si="30"/>
        <v>SOUTH</v>
      </c>
    </row>
    <row r="237" spans="1:32">
      <c r="A237" t="s">
        <v>377</v>
      </c>
      <c r="B237" t="s">
        <v>22</v>
      </c>
      <c r="C237" t="str">
        <f t="shared" si="24"/>
        <v>SPARES/OTHER</v>
      </c>
      <c r="D237" s="4">
        <v>44293</v>
      </c>
      <c r="E237" t="str">
        <f t="shared" si="25"/>
        <v>HELLER</v>
      </c>
      <c r="F237">
        <v>14116638</v>
      </c>
      <c r="G237" s="19">
        <v>44293</v>
      </c>
      <c r="H237" t="s">
        <v>801</v>
      </c>
      <c r="I237" t="s">
        <v>57</v>
      </c>
      <c r="J237">
        <v>1</v>
      </c>
      <c r="K237">
        <v>1</v>
      </c>
      <c r="L237">
        <v>98</v>
      </c>
      <c r="M237" t="s">
        <v>23</v>
      </c>
      <c r="N237">
        <v>7.8</v>
      </c>
      <c r="O237">
        <v>764.4</v>
      </c>
      <c r="P237">
        <f t="shared" si="31"/>
        <v>764.4</v>
      </c>
      <c r="Q237" t="s">
        <v>41</v>
      </c>
      <c r="R237" t="s">
        <v>176</v>
      </c>
      <c r="S237" t="s">
        <v>25</v>
      </c>
      <c r="T237">
        <v>904225</v>
      </c>
      <c r="U237">
        <v>0</v>
      </c>
      <c r="V237" t="s">
        <v>64</v>
      </c>
      <c r="X237" t="s">
        <v>802</v>
      </c>
      <c r="AA237">
        <v>110370</v>
      </c>
      <c r="AB237">
        <f t="shared" si="26"/>
        <v>2021</v>
      </c>
      <c r="AC237">
        <f t="shared" si="27"/>
        <v>4</v>
      </c>
      <c r="AD237" t="str">
        <f t="shared" si="28"/>
        <v>Q1</v>
      </c>
      <c r="AE237" t="str">
        <f t="shared" si="29"/>
        <v>FY21/22</v>
      </c>
      <c r="AF237" t="str">
        <f t="shared" si="30"/>
        <v>SOUTH</v>
      </c>
    </row>
    <row r="238" spans="1:32">
      <c r="A238" t="s">
        <v>377</v>
      </c>
      <c r="B238" t="s">
        <v>22</v>
      </c>
      <c r="C238" t="str">
        <f t="shared" si="24"/>
        <v>SPARES/OTHER</v>
      </c>
      <c r="D238" s="4">
        <v>44294</v>
      </c>
      <c r="E238" t="str">
        <f t="shared" si="25"/>
        <v>HELLER</v>
      </c>
      <c r="F238">
        <v>14116639</v>
      </c>
      <c r="G238" s="19">
        <v>44294</v>
      </c>
      <c r="H238" t="s">
        <v>343</v>
      </c>
      <c r="I238" t="s">
        <v>344</v>
      </c>
      <c r="J238">
        <v>3</v>
      </c>
      <c r="K238">
        <v>3</v>
      </c>
      <c r="L238">
        <v>345</v>
      </c>
      <c r="M238" t="s">
        <v>23</v>
      </c>
      <c r="N238">
        <v>7.8</v>
      </c>
      <c r="O238">
        <v>2691</v>
      </c>
      <c r="P238">
        <f t="shared" si="31"/>
        <v>2691</v>
      </c>
      <c r="Q238" t="s">
        <v>41</v>
      </c>
      <c r="R238" t="s">
        <v>176</v>
      </c>
      <c r="S238" t="s">
        <v>25</v>
      </c>
      <c r="T238">
        <v>904225</v>
      </c>
      <c r="U238">
        <v>2127.7600000000002</v>
      </c>
      <c r="V238" t="s">
        <v>64</v>
      </c>
      <c r="X238" t="s">
        <v>802</v>
      </c>
      <c r="Y238">
        <v>782539</v>
      </c>
      <c r="AA238">
        <v>110370</v>
      </c>
      <c r="AB238">
        <f t="shared" si="26"/>
        <v>2021</v>
      </c>
      <c r="AC238">
        <f t="shared" si="27"/>
        <v>4</v>
      </c>
      <c r="AD238" t="str">
        <f t="shared" si="28"/>
        <v>Q1</v>
      </c>
      <c r="AE238" t="str">
        <f t="shared" si="29"/>
        <v>FY21/22</v>
      </c>
      <c r="AF238" t="str">
        <f t="shared" si="30"/>
        <v>SOUTH</v>
      </c>
    </row>
    <row r="239" spans="1:32">
      <c r="A239" t="s">
        <v>377</v>
      </c>
      <c r="B239" t="s">
        <v>22</v>
      </c>
      <c r="C239" t="str">
        <f t="shared" si="24"/>
        <v>SPARES/OTHER</v>
      </c>
      <c r="D239" s="4">
        <v>44298</v>
      </c>
      <c r="E239" t="str">
        <f t="shared" si="25"/>
        <v>OTHERS</v>
      </c>
      <c r="F239">
        <v>12113429</v>
      </c>
      <c r="G239" s="19">
        <v>44298</v>
      </c>
      <c r="H239" t="s">
        <v>288</v>
      </c>
      <c r="I239" t="s">
        <v>57</v>
      </c>
      <c r="J239">
        <v>1</v>
      </c>
      <c r="K239">
        <v>1</v>
      </c>
      <c r="L239">
        <v>480</v>
      </c>
      <c r="M239" t="s">
        <v>23</v>
      </c>
      <c r="N239">
        <v>7.8</v>
      </c>
      <c r="O239">
        <v>3744</v>
      </c>
      <c r="P239">
        <f t="shared" si="31"/>
        <v>3744</v>
      </c>
      <c r="Q239" t="s">
        <v>41</v>
      </c>
      <c r="R239" t="s">
        <v>176</v>
      </c>
      <c r="S239" t="s">
        <v>25</v>
      </c>
      <c r="T239">
        <v>904229</v>
      </c>
      <c r="U239">
        <v>0</v>
      </c>
      <c r="V239" t="s">
        <v>58</v>
      </c>
      <c r="X239" t="s">
        <v>803</v>
      </c>
      <c r="AB239">
        <f t="shared" si="26"/>
        <v>2021</v>
      </c>
      <c r="AC239">
        <f t="shared" si="27"/>
        <v>4</v>
      </c>
      <c r="AD239" t="str">
        <f t="shared" si="28"/>
        <v>Q1</v>
      </c>
      <c r="AE239" t="str">
        <f t="shared" si="29"/>
        <v>FY21/22</v>
      </c>
      <c r="AF239" t="str">
        <f t="shared" si="30"/>
        <v>SOUTH</v>
      </c>
    </row>
    <row r="240" spans="1:32">
      <c r="A240" t="s">
        <v>377</v>
      </c>
      <c r="B240" t="s">
        <v>22</v>
      </c>
      <c r="C240" t="str">
        <f t="shared" si="24"/>
        <v>SPARES/OTHER</v>
      </c>
      <c r="D240" s="4">
        <v>44306</v>
      </c>
      <c r="E240" t="str">
        <f t="shared" si="25"/>
        <v>YAMAHA</v>
      </c>
      <c r="F240">
        <v>14116640</v>
      </c>
      <c r="G240" s="19">
        <v>44306</v>
      </c>
      <c r="H240" t="s">
        <v>723</v>
      </c>
      <c r="I240" t="s">
        <v>724</v>
      </c>
      <c r="J240">
        <v>3</v>
      </c>
      <c r="K240">
        <v>3</v>
      </c>
      <c r="L240">
        <v>13200</v>
      </c>
      <c r="M240" t="s">
        <v>36</v>
      </c>
      <c r="N240">
        <v>1.18</v>
      </c>
      <c r="O240">
        <v>15576</v>
      </c>
      <c r="P240">
        <f t="shared" si="31"/>
        <v>15576</v>
      </c>
      <c r="Q240" t="s">
        <v>41</v>
      </c>
      <c r="R240" t="s">
        <v>739</v>
      </c>
      <c r="S240" t="s">
        <v>25</v>
      </c>
      <c r="T240">
        <v>904230</v>
      </c>
      <c r="U240">
        <v>8872.9500000000007</v>
      </c>
      <c r="V240" t="s">
        <v>64</v>
      </c>
      <c r="X240" t="s">
        <v>804</v>
      </c>
      <c r="Y240">
        <v>784163</v>
      </c>
      <c r="Z240" t="s">
        <v>741</v>
      </c>
      <c r="AA240">
        <v>110369</v>
      </c>
      <c r="AB240">
        <f t="shared" si="26"/>
        <v>2021</v>
      </c>
      <c r="AC240">
        <f t="shared" si="27"/>
        <v>4</v>
      </c>
      <c r="AD240" t="str">
        <f t="shared" si="28"/>
        <v>Q1</v>
      </c>
      <c r="AE240" t="str">
        <f t="shared" si="29"/>
        <v>FY21/22</v>
      </c>
      <c r="AF240" t="str">
        <f t="shared" si="30"/>
        <v>SOUTH</v>
      </c>
    </row>
    <row r="241" spans="1:32">
      <c r="A241" t="s">
        <v>377</v>
      </c>
      <c r="B241" t="s">
        <v>22</v>
      </c>
      <c r="C241" t="str">
        <f t="shared" si="24"/>
        <v>SPARES/OTHER</v>
      </c>
      <c r="D241" s="4">
        <v>44306</v>
      </c>
      <c r="E241" t="str">
        <f t="shared" si="25"/>
        <v>YAMAHA</v>
      </c>
      <c r="F241">
        <v>14116641</v>
      </c>
      <c r="G241" s="19">
        <v>44306</v>
      </c>
      <c r="H241" t="s">
        <v>647</v>
      </c>
      <c r="I241" t="s">
        <v>648</v>
      </c>
      <c r="J241">
        <v>1</v>
      </c>
      <c r="K241">
        <v>1</v>
      </c>
      <c r="L241">
        <v>1315</v>
      </c>
      <c r="M241" t="s">
        <v>36</v>
      </c>
      <c r="N241">
        <v>1.18</v>
      </c>
      <c r="O241">
        <v>1551.7</v>
      </c>
      <c r="P241">
        <f t="shared" si="31"/>
        <v>1551.7</v>
      </c>
      <c r="Q241" t="s">
        <v>41</v>
      </c>
      <c r="R241" t="s">
        <v>89</v>
      </c>
      <c r="S241" t="s">
        <v>25</v>
      </c>
      <c r="T241">
        <v>904231</v>
      </c>
      <c r="U241">
        <v>731.34</v>
      </c>
      <c r="V241" t="s">
        <v>64</v>
      </c>
      <c r="X241" t="s">
        <v>805</v>
      </c>
      <c r="Y241">
        <v>784190</v>
      </c>
      <c r="Z241" t="s">
        <v>90</v>
      </c>
      <c r="AA241">
        <v>110393</v>
      </c>
      <c r="AB241">
        <f t="shared" si="26"/>
        <v>2021</v>
      </c>
      <c r="AC241">
        <f t="shared" si="27"/>
        <v>4</v>
      </c>
      <c r="AD241" t="str">
        <f t="shared" si="28"/>
        <v>Q1</v>
      </c>
      <c r="AE241" t="str">
        <f t="shared" si="29"/>
        <v>FY21/22</v>
      </c>
      <c r="AF241" t="str">
        <f t="shared" si="30"/>
        <v>SOUTH</v>
      </c>
    </row>
    <row r="242" spans="1:32">
      <c r="A242" t="s">
        <v>377</v>
      </c>
      <c r="B242" t="s">
        <v>22</v>
      </c>
      <c r="C242" t="str">
        <f t="shared" si="24"/>
        <v>SPARES/OTHER</v>
      </c>
      <c r="D242" s="4">
        <v>44306</v>
      </c>
      <c r="E242" t="str">
        <f t="shared" si="25"/>
        <v>YAMAHA</v>
      </c>
      <c r="F242">
        <v>14116641</v>
      </c>
      <c r="G242" s="19">
        <v>44306</v>
      </c>
      <c r="H242" t="s">
        <v>227</v>
      </c>
      <c r="I242" t="s">
        <v>228</v>
      </c>
      <c r="J242">
        <v>1</v>
      </c>
      <c r="K242">
        <v>1</v>
      </c>
      <c r="L242">
        <v>1250</v>
      </c>
      <c r="M242" t="s">
        <v>36</v>
      </c>
      <c r="N242">
        <v>1.18</v>
      </c>
      <c r="O242">
        <v>1475</v>
      </c>
      <c r="P242">
        <f t="shared" si="31"/>
        <v>1475</v>
      </c>
      <c r="Q242" t="s">
        <v>41</v>
      </c>
      <c r="R242" t="s">
        <v>89</v>
      </c>
      <c r="S242" t="s">
        <v>25</v>
      </c>
      <c r="T242">
        <v>904231</v>
      </c>
      <c r="U242">
        <v>695.49</v>
      </c>
      <c r="V242" t="s">
        <v>64</v>
      </c>
      <c r="X242" t="s">
        <v>805</v>
      </c>
      <c r="Y242">
        <v>784190</v>
      </c>
      <c r="Z242" t="s">
        <v>90</v>
      </c>
      <c r="AA242">
        <v>110393</v>
      </c>
      <c r="AB242">
        <f t="shared" si="26"/>
        <v>2021</v>
      </c>
      <c r="AC242">
        <f t="shared" si="27"/>
        <v>4</v>
      </c>
      <c r="AD242" t="str">
        <f t="shared" si="28"/>
        <v>Q1</v>
      </c>
      <c r="AE242" t="str">
        <f t="shared" si="29"/>
        <v>FY21/22</v>
      </c>
      <c r="AF242" t="str">
        <f t="shared" si="30"/>
        <v>SOUTH</v>
      </c>
    </row>
    <row r="243" spans="1:32">
      <c r="A243" t="s">
        <v>377</v>
      </c>
      <c r="B243" t="s">
        <v>22</v>
      </c>
      <c r="C243" t="str">
        <f t="shared" si="24"/>
        <v>SPARES/OTHER</v>
      </c>
      <c r="D243" s="4">
        <v>44306</v>
      </c>
      <c r="E243" t="str">
        <f t="shared" si="25"/>
        <v>YAMAHA</v>
      </c>
      <c r="F243">
        <v>14116641</v>
      </c>
      <c r="G243" s="19">
        <v>44306</v>
      </c>
      <c r="H243" t="s">
        <v>222</v>
      </c>
      <c r="I243" t="s">
        <v>223</v>
      </c>
      <c r="J243">
        <v>1</v>
      </c>
      <c r="K243">
        <v>1</v>
      </c>
      <c r="L243">
        <v>310</v>
      </c>
      <c r="M243" t="s">
        <v>36</v>
      </c>
      <c r="N243">
        <v>1.18</v>
      </c>
      <c r="O243">
        <v>365.8</v>
      </c>
      <c r="P243">
        <f t="shared" si="31"/>
        <v>365.8</v>
      </c>
      <c r="Q243" t="s">
        <v>41</v>
      </c>
      <c r="R243" t="s">
        <v>89</v>
      </c>
      <c r="S243" t="s">
        <v>25</v>
      </c>
      <c r="T243">
        <v>904231</v>
      </c>
      <c r="U243">
        <v>172.08</v>
      </c>
      <c r="V243" t="s">
        <v>64</v>
      </c>
      <c r="X243" t="s">
        <v>805</v>
      </c>
      <c r="Y243">
        <v>784190</v>
      </c>
      <c r="Z243" t="s">
        <v>90</v>
      </c>
      <c r="AA243">
        <v>110393</v>
      </c>
      <c r="AB243">
        <f t="shared" si="26"/>
        <v>2021</v>
      </c>
      <c r="AC243">
        <f t="shared" si="27"/>
        <v>4</v>
      </c>
      <c r="AD243" t="str">
        <f t="shared" si="28"/>
        <v>Q1</v>
      </c>
      <c r="AE243" t="str">
        <f t="shared" si="29"/>
        <v>FY21/22</v>
      </c>
      <c r="AF243" t="str">
        <f t="shared" si="30"/>
        <v>SOUTH</v>
      </c>
    </row>
    <row r="244" spans="1:32">
      <c r="A244" t="s">
        <v>377</v>
      </c>
      <c r="B244" t="s">
        <v>22</v>
      </c>
      <c r="C244" t="str">
        <f t="shared" si="24"/>
        <v>SPARES/OTHER</v>
      </c>
      <c r="D244" s="4">
        <v>44306</v>
      </c>
      <c r="E244" t="str">
        <f t="shared" si="25"/>
        <v>YAMAHA</v>
      </c>
      <c r="F244">
        <v>14116641</v>
      </c>
      <c r="G244" s="19">
        <v>44306</v>
      </c>
      <c r="H244" t="s">
        <v>225</v>
      </c>
      <c r="I244" t="s">
        <v>226</v>
      </c>
      <c r="J244">
        <v>1</v>
      </c>
      <c r="K244">
        <v>1</v>
      </c>
      <c r="L244">
        <v>375</v>
      </c>
      <c r="M244" t="s">
        <v>36</v>
      </c>
      <c r="N244">
        <v>1.18</v>
      </c>
      <c r="O244">
        <v>442.5</v>
      </c>
      <c r="P244">
        <f t="shared" si="31"/>
        <v>442.5</v>
      </c>
      <c r="Q244" t="s">
        <v>41</v>
      </c>
      <c r="R244" t="s">
        <v>89</v>
      </c>
      <c r="S244" t="s">
        <v>25</v>
      </c>
      <c r="T244">
        <v>904231</v>
      </c>
      <c r="U244">
        <v>207.93</v>
      </c>
      <c r="V244" t="s">
        <v>64</v>
      </c>
      <c r="X244" t="s">
        <v>805</v>
      </c>
      <c r="Y244">
        <v>784190</v>
      </c>
      <c r="Z244" t="s">
        <v>90</v>
      </c>
      <c r="AA244">
        <v>110393</v>
      </c>
      <c r="AB244">
        <f t="shared" si="26"/>
        <v>2021</v>
      </c>
      <c r="AC244">
        <f t="shared" si="27"/>
        <v>4</v>
      </c>
      <c r="AD244" t="str">
        <f t="shared" si="28"/>
        <v>Q1</v>
      </c>
      <c r="AE244" t="str">
        <f t="shared" si="29"/>
        <v>FY21/22</v>
      </c>
      <c r="AF244" t="str">
        <f t="shared" si="30"/>
        <v>SOUTH</v>
      </c>
    </row>
    <row r="245" spans="1:32">
      <c r="A245" t="s">
        <v>377</v>
      </c>
      <c r="B245" t="s">
        <v>22</v>
      </c>
      <c r="C245" t="str">
        <f t="shared" si="24"/>
        <v>SPARES/OTHER</v>
      </c>
      <c r="D245" s="4">
        <v>44306</v>
      </c>
      <c r="E245" t="str">
        <f t="shared" si="25"/>
        <v>YAMAHA</v>
      </c>
      <c r="F245">
        <v>14116641</v>
      </c>
      <c r="G245" s="19">
        <v>44306</v>
      </c>
      <c r="H245" t="s">
        <v>229</v>
      </c>
      <c r="I245" t="s">
        <v>226</v>
      </c>
      <c r="J245">
        <v>1</v>
      </c>
      <c r="K245">
        <v>1</v>
      </c>
      <c r="L245">
        <v>570</v>
      </c>
      <c r="M245" t="s">
        <v>36</v>
      </c>
      <c r="N245">
        <v>1.18</v>
      </c>
      <c r="O245">
        <v>672.6</v>
      </c>
      <c r="P245">
        <f t="shared" si="31"/>
        <v>672.6</v>
      </c>
      <c r="Q245" t="s">
        <v>41</v>
      </c>
      <c r="R245" t="s">
        <v>89</v>
      </c>
      <c r="S245" t="s">
        <v>25</v>
      </c>
      <c r="T245">
        <v>904231</v>
      </c>
      <c r="U245">
        <v>315.48</v>
      </c>
      <c r="V245" t="s">
        <v>64</v>
      </c>
      <c r="X245" t="s">
        <v>805</v>
      </c>
      <c r="Y245">
        <v>784190</v>
      </c>
      <c r="Z245" t="s">
        <v>90</v>
      </c>
      <c r="AA245">
        <v>110393</v>
      </c>
      <c r="AB245">
        <f t="shared" si="26"/>
        <v>2021</v>
      </c>
      <c r="AC245">
        <f t="shared" si="27"/>
        <v>4</v>
      </c>
      <c r="AD245" t="str">
        <f t="shared" si="28"/>
        <v>Q1</v>
      </c>
      <c r="AE245" t="str">
        <f t="shared" si="29"/>
        <v>FY21/22</v>
      </c>
      <c r="AF245" t="str">
        <f t="shared" si="30"/>
        <v>SOUTH</v>
      </c>
    </row>
    <row r="246" spans="1:32">
      <c r="A246" t="s">
        <v>377</v>
      </c>
      <c r="B246" t="s">
        <v>22</v>
      </c>
      <c r="C246" t="str">
        <f t="shared" si="24"/>
        <v>SPARES/OTHER</v>
      </c>
      <c r="D246" s="4">
        <v>44306</v>
      </c>
      <c r="E246" t="str">
        <f t="shared" si="25"/>
        <v>YAMAHA</v>
      </c>
      <c r="F246">
        <v>14116642</v>
      </c>
      <c r="G246" s="19">
        <v>44306</v>
      </c>
      <c r="H246" t="s">
        <v>603</v>
      </c>
      <c r="I246" t="s">
        <v>598</v>
      </c>
      <c r="J246">
        <v>2</v>
      </c>
      <c r="K246">
        <v>2</v>
      </c>
      <c r="L246">
        <v>1200</v>
      </c>
      <c r="M246" t="s">
        <v>165</v>
      </c>
      <c r="N246">
        <v>1</v>
      </c>
      <c r="O246">
        <v>1200</v>
      </c>
      <c r="P246">
        <f t="shared" si="31"/>
        <v>1200</v>
      </c>
      <c r="Q246" t="s">
        <v>41</v>
      </c>
      <c r="R246" t="s">
        <v>176</v>
      </c>
      <c r="S246" t="s">
        <v>25</v>
      </c>
      <c r="T246">
        <v>904227</v>
      </c>
      <c r="U246">
        <v>387.18</v>
      </c>
      <c r="V246" t="s">
        <v>64</v>
      </c>
      <c r="X246" t="s">
        <v>806</v>
      </c>
      <c r="Y246">
        <v>784201</v>
      </c>
      <c r="AA246">
        <v>110420</v>
      </c>
      <c r="AB246">
        <f t="shared" si="26"/>
        <v>2021</v>
      </c>
      <c r="AC246">
        <f t="shared" si="27"/>
        <v>4</v>
      </c>
      <c r="AD246" t="str">
        <f t="shared" si="28"/>
        <v>Q1</v>
      </c>
      <c r="AE246" t="str">
        <f t="shared" si="29"/>
        <v>FY21/22</v>
      </c>
      <c r="AF246" t="str">
        <f t="shared" si="30"/>
        <v>SOUTH</v>
      </c>
    </row>
    <row r="247" spans="1:32">
      <c r="A247" t="s">
        <v>377</v>
      </c>
      <c r="B247" t="s">
        <v>22</v>
      </c>
      <c r="C247" t="str">
        <f t="shared" si="24"/>
        <v>SPARES/OTHER</v>
      </c>
      <c r="D247" s="4">
        <v>44350</v>
      </c>
      <c r="E247" t="str">
        <f t="shared" si="25"/>
        <v>YAMAHA</v>
      </c>
      <c r="F247">
        <v>14116643</v>
      </c>
      <c r="G247" s="19">
        <v>44350</v>
      </c>
      <c r="H247" t="s">
        <v>27</v>
      </c>
      <c r="I247" t="s">
        <v>28</v>
      </c>
      <c r="J247">
        <v>10</v>
      </c>
      <c r="K247">
        <v>10</v>
      </c>
      <c r="L247">
        <v>10450</v>
      </c>
      <c r="M247" t="s">
        <v>165</v>
      </c>
      <c r="N247">
        <v>1</v>
      </c>
      <c r="O247">
        <v>10450</v>
      </c>
      <c r="P247">
        <f t="shared" si="31"/>
        <v>10450</v>
      </c>
      <c r="Q247" t="s">
        <v>41</v>
      </c>
      <c r="R247" t="s">
        <v>176</v>
      </c>
      <c r="S247" t="s">
        <v>25</v>
      </c>
      <c r="T247">
        <v>904236</v>
      </c>
      <c r="U247">
        <v>7207.2</v>
      </c>
      <c r="V247" t="s">
        <v>64</v>
      </c>
      <c r="X247" t="s">
        <v>807</v>
      </c>
      <c r="Y247">
        <v>788896</v>
      </c>
      <c r="AA247">
        <v>110462</v>
      </c>
      <c r="AB247">
        <f t="shared" si="26"/>
        <v>2021</v>
      </c>
      <c r="AC247">
        <f t="shared" si="27"/>
        <v>6</v>
      </c>
      <c r="AD247" t="str">
        <f t="shared" si="28"/>
        <v>Q1</v>
      </c>
      <c r="AE247" t="str">
        <f t="shared" si="29"/>
        <v>FY21/22</v>
      </c>
      <c r="AF247" t="str">
        <f t="shared" si="30"/>
        <v>SOUTH</v>
      </c>
    </row>
    <row r="248" spans="1:32">
      <c r="A248" t="s">
        <v>377</v>
      </c>
      <c r="B248" t="s">
        <v>22</v>
      </c>
      <c r="C248" t="str">
        <f t="shared" si="24"/>
        <v>SPARES/OTHER</v>
      </c>
      <c r="D248" s="4">
        <v>44350</v>
      </c>
      <c r="E248" t="str">
        <f t="shared" si="25"/>
        <v>YAMAHA</v>
      </c>
      <c r="F248">
        <v>14116643</v>
      </c>
      <c r="G248" s="19">
        <v>44350</v>
      </c>
      <c r="H248" t="s">
        <v>31</v>
      </c>
      <c r="I248" t="s">
        <v>32</v>
      </c>
      <c r="J248">
        <v>10</v>
      </c>
      <c r="K248">
        <v>10</v>
      </c>
      <c r="L248">
        <v>10450</v>
      </c>
      <c r="M248" t="s">
        <v>165</v>
      </c>
      <c r="N248">
        <v>1</v>
      </c>
      <c r="O248">
        <v>10450</v>
      </c>
      <c r="P248">
        <f t="shared" si="31"/>
        <v>10450</v>
      </c>
      <c r="Q248" t="s">
        <v>41</v>
      </c>
      <c r="R248" t="s">
        <v>176</v>
      </c>
      <c r="S248" t="s">
        <v>25</v>
      </c>
      <c r="T248">
        <v>904236</v>
      </c>
      <c r="U248">
        <v>7207.2</v>
      </c>
      <c r="V248" t="s">
        <v>64</v>
      </c>
      <c r="X248" t="s">
        <v>807</v>
      </c>
      <c r="Y248">
        <v>788896</v>
      </c>
      <c r="AA248">
        <v>110462</v>
      </c>
      <c r="AB248">
        <f t="shared" si="26"/>
        <v>2021</v>
      </c>
      <c r="AC248">
        <f t="shared" si="27"/>
        <v>6</v>
      </c>
      <c r="AD248" t="str">
        <f t="shared" si="28"/>
        <v>Q1</v>
      </c>
      <c r="AE248" t="str">
        <f t="shared" si="29"/>
        <v>FY21/22</v>
      </c>
      <c r="AF248" t="str">
        <f t="shared" si="30"/>
        <v>SOUTH</v>
      </c>
    </row>
    <row r="249" spans="1:32">
      <c r="A249" t="s">
        <v>377</v>
      </c>
      <c r="B249" t="s">
        <v>22</v>
      </c>
      <c r="C249" t="str">
        <f t="shared" si="24"/>
        <v>SPARES/OTHER</v>
      </c>
      <c r="D249" s="4">
        <v>44350</v>
      </c>
      <c r="E249" t="str">
        <f t="shared" si="25"/>
        <v>YAMAHA</v>
      </c>
      <c r="F249">
        <v>14116643</v>
      </c>
      <c r="G249" s="19">
        <v>44350</v>
      </c>
      <c r="H249" t="s">
        <v>420</v>
      </c>
      <c r="I249" t="s">
        <v>421</v>
      </c>
      <c r="J249">
        <v>10</v>
      </c>
      <c r="K249">
        <v>10</v>
      </c>
      <c r="L249">
        <v>11640</v>
      </c>
      <c r="M249" t="s">
        <v>165</v>
      </c>
      <c r="N249">
        <v>1</v>
      </c>
      <c r="O249">
        <v>11640</v>
      </c>
      <c r="P249">
        <f t="shared" si="31"/>
        <v>11640</v>
      </c>
      <c r="Q249" t="s">
        <v>41</v>
      </c>
      <c r="R249" t="s">
        <v>176</v>
      </c>
      <c r="S249" t="s">
        <v>25</v>
      </c>
      <c r="T249">
        <v>904236</v>
      </c>
      <c r="U249">
        <v>10920</v>
      </c>
      <c r="V249" t="s">
        <v>64</v>
      </c>
      <c r="X249" t="s">
        <v>807</v>
      </c>
      <c r="Y249">
        <v>788896</v>
      </c>
      <c r="AA249">
        <v>110462</v>
      </c>
      <c r="AB249">
        <f t="shared" si="26"/>
        <v>2021</v>
      </c>
      <c r="AC249">
        <f t="shared" si="27"/>
        <v>6</v>
      </c>
      <c r="AD249" t="str">
        <f t="shared" si="28"/>
        <v>Q1</v>
      </c>
      <c r="AE249" t="str">
        <f t="shared" si="29"/>
        <v>FY21/22</v>
      </c>
      <c r="AF249" t="str">
        <f t="shared" si="30"/>
        <v>SOUTH</v>
      </c>
    </row>
    <row r="250" spans="1:32">
      <c r="A250" t="s">
        <v>377</v>
      </c>
      <c r="B250" t="s">
        <v>22</v>
      </c>
      <c r="C250" t="str">
        <f t="shared" si="24"/>
        <v>SERVICE_CHARGE</v>
      </c>
      <c r="D250" s="4">
        <v>44357</v>
      </c>
      <c r="E250" t="str">
        <f t="shared" si="25"/>
        <v>YAMAHA</v>
      </c>
      <c r="F250">
        <v>12113430</v>
      </c>
      <c r="G250" s="19">
        <v>44357</v>
      </c>
      <c r="H250" t="s">
        <v>76</v>
      </c>
      <c r="I250" t="s">
        <v>77</v>
      </c>
      <c r="J250">
        <v>1</v>
      </c>
      <c r="K250">
        <v>1</v>
      </c>
      <c r="L250">
        <v>3500</v>
      </c>
      <c r="M250" t="s">
        <v>36</v>
      </c>
      <c r="N250">
        <v>1.2150000000000001</v>
      </c>
      <c r="O250">
        <v>4252.5</v>
      </c>
      <c r="P250">
        <f t="shared" si="31"/>
        <v>4252.5</v>
      </c>
      <c r="Q250" t="s">
        <v>41</v>
      </c>
      <c r="R250" t="s">
        <v>644</v>
      </c>
      <c r="S250" t="s">
        <v>25</v>
      </c>
      <c r="T250">
        <v>904240</v>
      </c>
      <c r="U250">
        <v>0</v>
      </c>
      <c r="V250" t="s">
        <v>58</v>
      </c>
      <c r="X250" t="s">
        <v>808</v>
      </c>
      <c r="Z250" t="s">
        <v>646</v>
      </c>
      <c r="AB250">
        <f t="shared" si="26"/>
        <v>2021</v>
      </c>
      <c r="AC250">
        <f t="shared" si="27"/>
        <v>6</v>
      </c>
      <c r="AD250" t="str">
        <f t="shared" si="28"/>
        <v>Q1</v>
      </c>
      <c r="AE250" t="str">
        <f t="shared" si="29"/>
        <v>FY21/22</v>
      </c>
      <c r="AF250" t="str">
        <f t="shared" si="30"/>
        <v>SOUTH</v>
      </c>
    </row>
    <row r="251" spans="1:32">
      <c r="A251" t="s">
        <v>377</v>
      </c>
      <c r="B251" t="s">
        <v>22</v>
      </c>
      <c r="C251" t="str">
        <f t="shared" si="24"/>
        <v>SERVICE_CHARGE</v>
      </c>
      <c r="D251" s="4">
        <v>44357</v>
      </c>
      <c r="E251" t="str">
        <f t="shared" si="25"/>
        <v>YAMAHA</v>
      </c>
      <c r="F251">
        <v>12113431</v>
      </c>
      <c r="G251" s="19">
        <v>44357</v>
      </c>
      <c r="H251" t="s">
        <v>76</v>
      </c>
      <c r="I251" t="s">
        <v>77</v>
      </c>
      <c r="J251">
        <v>1</v>
      </c>
      <c r="K251">
        <v>1</v>
      </c>
      <c r="L251">
        <v>150</v>
      </c>
      <c r="M251" t="s">
        <v>36</v>
      </c>
      <c r="N251">
        <v>1.2150000000000001</v>
      </c>
      <c r="O251">
        <v>182.25</v>
      </c>
      <c r="P251">
        <f t="shared" si="31"/>
        <v>182.25</v>
      </c>
      <c r="Q251" t="s">
        <v>41</v>
      </c>
      <c r="R251" t="s">
        <v>672</v>
      </c>
      <c r="S251" t="s">
        <v>25</v>
      </c>
      <c r="T251">
        <v>904241</v>
      </c>
      <c r="U251">
        <v>0</v>
      </c>
      <c r="V251" t="s">
        <v>58</v>
      </c>
      <c r="X251" t="s">
        <v>809</v>
      </c>
      <c r="Z251" t="s">
        <v>674</v>
      </c>
      <c r="AB251">
        <f t="shared" si="26"/>
        <v>2021</v>
      </c>
      <c r="AC251">
        <f t="shared" si="27"/>
        <v>6</v>
      </c>
      <c r="AD251" t="str">
        <f t="shared" si="28"/>
        <v>Q1</v>
      </c>
      <c r="AE251" t="str">
        <f t="shared" si="29"/>
        <v>FY21/22</v>
      </c>
      <c r="AF251" t="str">
        <f t="shared" si="30"/>
        <v>SOUTH</v>
      </c>
    </row>
    <row r="252" spans="1:32">
      <c r="A252" t="s">
        <v>377</v>
      </c>
      <c r="B252" t="s">
        <v>22</v>
      </c>
      <c r="C252" t="str">
        <f t="shared" si="24"/>
        <v>SERVICE_CHARGE</v>
      </c>
      <c r="D252" s="4">
        <v>44357</v>
      </c>
      <c r="E252" t="str">
        <f t="shared" si="25"/>
        <v>YAMAHA</v>
      </c>
      <c r="F252">
        <v>12113432</v>
      </c>
      <c r="G252" s="19">
        <v>44357</v>
      </c>
      <c r="H252" t="s">
        <v>76</v>
      </c>
      <c r="I252" t="s">
        <v>77</v>
      </c>
      <c r="J252">
        <v>1</v>
      </c>
      <c r="K252">
        <v>1</v>
      </c>
      <c r="L252">
        <v>800</v>
      </c>
      <c r="M252" t="s">
        <v>36</v>
      </c>
      <c r="N252">
        <v>1.2150000000000001</v>
      </c>
      <c r="O252">
        <v>972</v>
      </c>
      <c r="P252">
        <f t="shared" si="31"/>
        <v>972</v>
      </c>
      <c r="Q252" t="s">
        <v>41</v>
      </c>
      <c r="R252" t="s">
        <v>810</v>
      </c>
      <c r="S252" t="s">
        <v>25</v>
      </c>
      <c r="T252">
        <v>904243</v>
      </c>
      <c r="U252">
        <v>0</v>
      </c>
      <c r="V252" t="s">
        <v>58</v>
      </c>
      <c r="X252" t="s">
        <v>811</v>
      </c>
      <c r="Z252" t="s">
        <v>812</v>
      </c>
      <c r="AB252">
        <f t="shared" si="26"/>
        <v>2021</v>
      </c>
      <c r="AC252">
        <f t="shared" si="27"/>
        <v>6</v>
      </c>
      <c r="AD252" t="str">
        <f t="shared" si="28"/>
        <v>Q1</v>
      </c>
      <c r="AE252" t="str">
        <f t="shared" si="29"/>
        <v>FY21/22</v>
      </c>
      <c r="AF252" t="str">
        <f t="shared" si="30"/>
        <v>SOUTH</v>
      </c>
    </row>
    <row r="253" spans="1:32">
      <c r="A253" t="s">
        <v>377</v>
      </c>
      <c r="B253" t="s">
        <v>22</v>
      </c>
      <c r="C253" t="str">
        <f t="shared" si="24"/>
        <v>SERVICE_CHARGE</v>
      </c>
      <c r="D253" s="4">
        <v>44357</v>
      </c>
      <c r="E253" t="str">
        <f t="shared" si="25"/>
        <v>YAMAHA</v>
      </c>
      <c r="F253">
        <v>12113433</v>
      </c>
      <c r="G253" s="19">
        <v>44357</v>
      </c>
      <c r="H253" t="s">
        <v>76</v>
      </c>
      <c r="I253" t="s">
        <v>77</v>
      </c>
      <c r="J253">
        <v>1</v>
      </c>
      <c r="K253">
        <v>1</v>
      </c>
      <c r="L253">
        <v>2000</v>
      </c>
      <c r="M253" t="s">
        <v>36</v>
      </c>
      <c r="N253">
        <v>1.2150000000000001</v>
      </c>
      <c r="O253">
        <v>2430</v>
      </c>
      <c r="P253">
        <f t="shared" si="31"/>
        <v>2430</v>
      </c>
      <c r="Q253" t="s">
        <v>41</v>
      </c>
      <c r="R253" t="s">
        <v>422</v>
      </c>
      <c r="S253" t="s">
        <v>25</v>
      </c>
      <c r="T253">
        <v>904244</v>
      </c>
      <c r="U253">
        <v>0</v>
      </c>
      <c r="V253" t="s">
        <v>58</v>
      </c>
      <c r="X253" t="s">
        <v>813</v>
      </c>
      <c r="Z253" t="s">
        <v>424</v>
      </c>
      <c r="AB253">
        <f t="shared" si="26"/>
        <v>2021</v>
      </c>
      <c r="AC253">
        <f t="shared" si="27"/>
        <v>6</v>
      </c>
      <c r="AD253" t="str">
        <f t="shared" si="28"/>
        <v>Q1</v>
      </c>
      <c r="AE253" t="str">
        <f t="shared" si="29"/>
        <v>FY21/22</v>
      </c>
      <c r="AF253" t="str">
        <f t="shared" si="30"/>
        <v>SOUTH</v>
      </c>
    </row>
    <row r="254" spans="1:32">
      <c r="A254" t="s">
        <v>377</v>
      </c>
      <c r="B254" t="s">
        <v>22</v>
      </c>
      <c r="C254" t="str">
        <f t="shared" si="24"/>
        <v>SERVICE_CHARGE</v>
      </c>
      <c r="D254" s="4">
        <v>44358</v>
      </c>
      <c r="E254" t="str">
        <f t="shared" si="25"/>
        <v>YAMAHA</v>
      </c>
      <c r="F254">
        <v>12113434</v>
      </c>
      <c r="G254" s="19">
        <v>44358</v>
      </c>
      <c r="H254" t="s">
        <v>76</v>
      </c>
      <c r="I254" t="s">
        <v>77</v>
      </c>
      <c r="J254">
        <v>1</v>
      </c>
      <c r="K254">
        <v>1</v>
      </c>
      <c r="L254">
        <v>150</v>
      </c>
      <c r="M254" t="s">
        <v>36</v>
      </c>
      <c r="N254">
        <v>1.2150000000000001</v>
      </c>
      <c r="O254">
        <v>182.25</v>
      </c>
      <c r="P254">
        <f t="shared" si="31"/>
        <v>182.25</v>
      </c>
      <c r="Q254" t="s">
        <v>41</v>
      </c>
      <c r="R254" t="s">
        <v>463</v>
      </c>
      <c r="S254" t="s">
        <v>25</v>
      </c>
      <c r="T254">
        <v>904242</v>
      </c>
      <c r="U254">
        <v>0</v>
      </c>
      <c r="V254" t="s">
        <v>58</v>
      </c>
      <c r="X254" t="s">
        <v>814</v>
      </c>
      <c r="Z254" t="s">
        <v>465</v>
      </c>
      <c r="AB254">
        <f t="shared" si="26"/>
        <v>2021</v>
      </c>
      <c r="AC254">
        <f t="shared" si="27"/>
        <v>6</v>
      </c>
      <c r="AD254" t="str">
        <f t="shared" si="28"/>
        <v>Q1</v>
      </c>
      <c r="AE254" t="str">
        <f t="shared" si="29"/>
        <v>FY21/22</v>
      </c>
      <c r="AF254" t="str">
        <f t="shared" si="30"/>
        <v>SOUTH</v>
      </c>
    </row>
    <row r="255" spans="1:32">
      <c r="A255" t="s">
        <v>377</v>
      </c>
      <c r="B255" t="s">
        <v>22</v>
      </c>
      <c r="C255" t="str">
        <f t="shared" si="24"/>
        <v>SERVICE_CHARGE</v>
      </c>
      <c r="D255" s="4">
        <v>44362</v>
      </c>
      <c r="E255" t="str">
        <f t="shared" si="25"/>
        <v>YAMAHA</v>
      </c>
      <c r="F255">
        <v>12113435</v>
      </c>
      <c r="G255" s="19">
        <v>44362</v>
      </c>
      <c r="H255" t="s">
        <v>76</v>
      </c>
      <c r="I255" t="s">
        <v>77</v>
      </c>
      <c r="J255">
        <v>1</v>
      </c>
      <c r="K255">
        <v>1</v>
      </c>
      <c r="L255">
        <v>700</v>
      </c>
      <c r="M255" t="s">
        <v>36</v>
      </c>
      <c r="N255">
        <v>1.2150000000000001</v>
      </c>
      <c r="O255">
        <v>850.5</v>
      </c>
      <c r="P255">
        <f t="shared" si="31"/>
        <v>850.5</v>
      </c>
      <c r="Q255" t="s">
        <v>41</v>
      </c>
      <c r="R255" t="s">
        <v>508</v>
      </c>
      <c r="S255" t="s">
        <v>25</v>
      </c>
      <c r="T255">
        <v>904245</v>
      </c>
      <c r="U255">
        <v>0</v>
      </c>
      <c r="V255" t="s">
        <v>58</v>
      </c>
      <c r="X255" t="s">
        <v>761</v>
      </c>
      <c r="Z255" t="s">
        <v>510</v>
      </c>
      <c r="AB255">
        <f t="shared" si="26"/>
        <v>2021</v>
      </c>
      <c r="AC255">
        <f t="shared" si="27"/>
        <v>6</v>
      </c>
      <c r="AD255" t="str">
        <f t="shared" si="28"/>
        <v>Q1</v>
      </c>
      <c r="AE255" t="str">
        <f t="shared" si="29"/>
        <v>FY21/22</v>
      </c>
      <c r="AF255" t="str">
        <f t="shared" si="30"/>
        <v>SOUTH</v>
      </c>
    </row>
    <row r="256" spans="1:32">
      <c r="A256" t="s">
        <v>377</v>
      </c>
      <c r="B256" t="s">
        <v>22</v>
      </c>
      <c r="C256" t="str">
        <f t="shared" si="24"/>
        <v>CONTRACT_FEE</v>
      </c>
      <c r="D256" s="4">
        <v>44386</v>
      </c>
      <c r="E256" t="str">
        <f t="shared" si="25"/>
        <v>YAMAHA</v>
      </c>
      <c r="F256">
        <v>13113115</v>
      </c>
      <c r="G256" s="19">
        <v>44386</v>
      </c>
      <c r="H256" t="s">
        <v>152</v>
      </c>
      <c r="I256" t="s">
        <v>153</v>
      </c>
      <c r="J256">
        <v>1</v>
      </c>
      <c r="K256">
        <v>1</v>
      </c>
      <c r="L256">
        <v>17800</v>
      </c>
      <c r="M256" t="s">
        <v>165</v>
      </c>
      <c r="N256">
        <v>1</v>
      </c>
      <c r="O256">
        <v>17800</v>
      </c>
      <c r="P256">
        <f t="shared" si="31"/>
        <v>17800</v>
      </c>
      <c r="Q256" t="s">
        <v>41</v>
      </c>
      <c r="R256" t="s">
        <v>205</v>
      </c>
      <c r="S256" t="s">
        <v>25</v>
      </c>
      <c r="T256">
        <v>904250</v>
      </c>
      <c r="U256">
        <v>0</v>
      </c>
      <c r="V256" t="s">
        <v>198</v>
      </c>
      <c r="X256" t="s">
        <v>815</v>
      </c>
      <c r="Z256" t="s">
        <v>207</v>
      </c>
      <c r="AB256">
        <f t="shared" si="26"/>
        <v>2021</v>
      </c>
      <c r="AC256">
        <f t="shared" si="27"/>
        <v>7</v>
      </c>
      <c r="AD256" t="str">
        <f t="shared" si="28"/>
        <v>Q2</v>
      </c>
      <c r="AE256" t="str">
        <f t="shared" si="29"/>
        <v>FY21/22</v>
      </c>
      <c r="AF256" t="str">
        <f t="shared" si="30"/>
        <v>SOUTH</v>
      </c>
    </row>
    <row r="257" spans="1:32">
      <c r="A257" t="s">
        <v>377</v>
      </c>
      <c r="B257" t="s">
        <v>22</v>
      </c>
      <c r="C257" t="str">
        <f t="shared" si="24"/>
        <v>SPARES/OTHER</v>
      </c>
      <c r="D257" s="4">
        <v>44386</v>
      </c>
      <c r="E257" t="str">
        <f t="shared" si="25"/>
        <v>OTHERS</v>
      </c>
      <c r="F257">
        <v>14116644</v>
      </c>
      <c r="G257" s="19">
        <v>44386</v>
      </c>
      <c r="H257" t="s">
        <v>816</v>
      </c>
      <c r="I257" t="s">
        <v>817</v>
      </c>
      <c r="J257">
        <v>3</v>
      </c>
      <c r="K257">
        <v>3</v>
      </c>
      <c r="L257">
        <v>1200</v>
      </c>
      <c r="M257" t="s">
        <v>36</v>
      </c>
      <c r="N257">
        <v>1.2</v>
      </c>
      <c r="O257">
        <v>1440</v>
      </c>
      <c r="P257">
        <f t="shared" si="31"/>
        <v>1440</v>
      </c>
      <c r="Q257" t="s">
        <v>41</v>
      </c>
      <c r="R257" t="s">
        <v>188</v>
      </c>
      <c r="S257" t="s">
        <v>25</v>
      </c>
      <c r="T257">
        <v>904251</v>
      </c>
      <c r="U257">
        <v>349.2</v>
      </c>
      <c r="V257" t="s">
        <v>64</v>
      </c>
      <c r="X257" t="s">
        <v>818</v>
      </c>
      <c r="Y257">
        <v>793376</v>
      </c>
      <c r="Z257" t="s">
        <v>190</v>
      </c>
      <c r="AA257">
        <v>110513</v>
      </c>
      <c r="AB257">
        <f t="shared" si="26"/>
        <v>2021</v>
      </c>
      <c r="AC257">
        <f t="shared" si="27"/>
        <v>7</v>
      </c>
      <c r="AD257" t="str">
        <f t="shared" si="28"/>
        <v>Q2</v>
      </c>
      <c r="AE257" t="str">
        <f t="shared" si="29"/>
        <v>FY21/22</v>
      </c>
      <c r="AF257" t="str">
        <f t="shared" si="30"/>
        <v>SOUTH</v>
      </c>
    </row>
    <row r="258" spans="1:32">
      <c r="A258" t="s">
        <v>377</v>
      </c>
      <c r="B258" t="s">
        <v>22</v>
      </c>
      <c r="C258" t="str">
        <f t="shared" ref="C258:C321" si="32">IF(F258="", "", IF(AND(F258&gt;=12000000, F258&lt;=13000000, OR(ISNUMBER(SEARCH("SERVICE", H258)), ISNUMBER(SEARCH("REPAIR CHARGE", I258)), ISNUMBER(SEARCH("REPAIR", H258)))), "SERVICE_CHARGE", IF(AND(F258&gt;=13000000, F258&lt;=14000000, OR(ISNUMBER(SEARCH("SERVICE", H258)), ISNUMBER(SEARCH("REPAIR CHARGE", I258)), ISNUMBER(SEARCH("REPAIR", H258)))), "CONTRACT_FEE", IF(AND(F258&gt;=14000000, F258&lt;=15000000, OR(ISNUMBER(SEARCH("TAPE FEEDER", I258)), ISNUMBER(SEARCH("ZS FEEDER", I258)), ISNUMBER(SEARCH("TRAY", I258)))), "FEEDER", "SPARES/OTHER"))))</f>
        <v>SPARES/OTHER</v>
      </c>
      <c r="D258" s="4">
        <v>44407</v>
      </c>
      <c r="E258" t="str">
        <f t="shared" ref="E258:E321" si="33">IF(ISNUMBER(SEARCH("YMCT",H258)),"YAMAHA",IF(ISNUMBER(SEARCH("HELI",H258)),"HELLER",IF(ISNUMBER(SEARCH("PEMR",H258)),"PEMTRON",IF(ISNUMBER(SEARCH("PEMT",H258)),"PEMTRON",IF(H258="","",(IFERROR(1/0,"OTHERS")))))))</f>
        <v>YAMAHA</v>
      </c>
      <c r="F258">
        <v>14116645</v>
      </c>
      <c r="G258" s="19">
        <v>44407</v>
      </c>
      <c r="H258" t="s">
        <v>821</v>
      </c>
      <c r="I258" t="s">
        <v>822</v>
      </c>
      <c r="J258">
        <v>1</v>
      </c>
      <c r="K258">
        <v>1</v>
      </c>
      <c r="L258">
        <v>150</v>
      </c>
      <c r="M258" t="s">
        <v>36</v>
      </c>
      <c r="N258">
        <v>1.2</v>
      </c>
      <c r="O258">
        <v>180</v>
      </c>
      <c r="P258">
        <f t="shared" si="31"/>
        <v>180</v>
      </c>
      <c r="Q258" t="s">
        <v>41</v>
      </c>
      <c r="R258" t="s">
        <v>823</v>
      </c>
      <c r="S258" t="s">
        <v>25</v>
      </c>
      <c r="T258">
        <v>904259</v>
      </c>
      <c r="U258">
        <v>96</v>
      </c>
      <c r="V258" t="s">
        <v>64</v>
      </c>
      <c r="X258" t="s">
        <v>824</v>
      </c>
      <c r="Y258">
        <v>795778</v>
      </c>
      <c r="Z258" t="s">
        <v>825</v>
      </c>
      <c r="AB258">
        <f t="shared" ref="AB258:AB321" si="34">IF(D258="","",YEAR(D258))</f>
        <v>2021</v>
      </c>
      <c r="AC258">
        <f t="shared" ref="AC258:AC321" si="35">IF(D258="","",MONTH(D258))</f>
        <v>7</v>
      </c>
      <c r="AD258" t="str">
        <f t="shared" ref="AD258:AD321" si="36">IFERROR(IF(AC258="","",IF(AND(AC258&gt;=10,AC258&lt;=12),"Q3",IF(AND(AC258&gt;=1,AC258&lt;=3),"Q4",IF(AND(AC258&gt;=7,AC258&lt;=9),"Q2",IF(AND(AC258&gt;=4,AC258&lt;=6),"Q1"))))),"")</f>
        <v>Q2</v>
      </c>
      <c r="AE258" t="str">
        <f t="shared" ref="AE258:AE321" si="37">IFERROR(IF(AD258="Q4","FY"&amp;RIGHT(AB258,2)-1&amp;"/"&amp;RIGHT(AB258,2),"FY"&amp;RIGHT(AB258,2)&amp;"/"&amp;RIGHT(AB258,2)+1),"")</f>
        <v>FY21/22</v>
      </c>
      <c r="AF258" t="str">
        <f t="shared" ref="AF258:AF321" si="38">IF(B258="SZX","SOUTH",IF(B258="BJS","NORTH",IF(B258="SHA","EAST",IF(B258="","",(IF(AND(B258&lt;&gt;"SZX",B258&lt;&gt;"SHA",B258&lt;&gt;"BJS"),"WEST"))))))</f>
        <v>SOUTH</v>
      </c>
    </row>
    <row r="259" spans="1:32">
      <c r="A259" t="s">
        <v>377</v>
      </c>
      <c r="B259" t="s">
        <v>22</v>
      </c>
      <c r="C259" t="str">
        <f t="shared" si="32"/>
        <v>SPARES/OTHER</v>
      </c>
      <c r="D259" s="4">
        <v>44417</v>
      </c>
      <c r="E259" t="str">
        <f t="shared" si="33"/>
        <v>YAMAHA</v>
      </c>
      <c r="F259">
        <v>14116646</v>
      </c>
      <c r="G259" s="19">
        <v>44417</v>
      </c>
      <c r="H259" t="s">
        <v>826</v>
      </c>
      <c r="I259" t="s">
        <v>827</v>
      </c>
      <c r="J259">
        <v>1</v>
      </c>
      <c r="K259">
        <v>1</v>
      </c>
      <c r="L259">
        <v>1500</v>
      </c>
      <c r="M259" t="s">
        <v>36</v>
      </c>
      <c r="N259">
        <v>1.2</v>
      </c>
      <c r="O259">
        <v>1800</v>
      </c>
      <c r="P259">
        <f t="shared" ref="P259:P322" si="39">O259</f>
        <v>1800</v>
      </c>
      <c r="Q259" t="s">
        <v>41</v>
      </c>
      <c r="R259" t="s">
        <v>828</v>
      </c>
      <c r="S259" t="s">
        <v>25</v>
      </c>
      <c r="T259">
        <v>904262</v>
      </c>
      <c r="U259">
        <v>1010.97</v>
      </c>
      <c r="V259" t="s">
        <v>64</v>
      </c>
      <c r="X259" t="s">
        <v>829</v>
      </c>
      <c r="Y259">
        <v>796999</v>
      </c>
      <c r="Z259" t="s">
        <v>830</v>
      </c>
      <c r="AA259">
        <v>110547</v>
      </c>
      <c r="AB259">
        <f t="shared" si="34"/>
        <v>2021</v>
      </c>
      <c r="AC259">
        <f t="shared" si="35"/>
        <v>8</v>
      </c>
      <c r="AD259" t="str">
        <f t="shared" si="36"/>
        <v>Q2</v>
      </c>
      <c r="AE259" t="str">
        <f t="shared" si="37"/>
        <v>FY21/22</v>
      </c>
      <c r="AF259" t="str">
        <f t="shared" si="38"/>
        <v>SOUTH</v>
      </c>
    </row>
    <row r="260" spans="1:32">
      <c r="A260" t="s">
        <v>377</v>
      </c>
      <c r="B260" t="s">
        <v>22</v>
      </c>
      <c r="C260" t="str">
        <f t="shared" si="32"/>
        <v>SPARES/OTHER</v>
      </c>
      <c r="D260" s="4">
        <v>44420</v>
      </c>
      <c r="E260" t="str">
        <f t="shared" si="33"/>
        <v>OTHERS</v>
      </c>
      <c r="F260">
        <v>14116647</v>
      </c>
      <c r="G260" s="19">
        <v>44420</v>
      </c>
      <c r="H260" t="s">
        <v>831</v>
      </c>
      <c r="I260" t="s">
        <v>832</v>
      </c>
      <c r="J260">
        <v>1</v>
      </c>
      <c r="K260">
        <v>1</v>
      </c>
      <c r="L260">
        <v>80</v>
      </c>
      <c r="M260" t="s">
        <v>36</v>
      </c>
      <c r="N260">
        <v>1.2</v>
      </c>
      <c r="O260">
        <v>96</v>
      </c>
      <c r="P260">
        <f t="shared" si="39"/>
        <v>96</v>
      </c>
      <c r="Q260" t="s">
        <v>41</v>
      </c>
      <c r="R260" t="s">
        <v>363</v>
      </c>
      <c r="S260" t="s">
        <v>25</v>
      </c>
      <c r="T260">
        <v>904264</v>
      </c>
      <c r="U260">
        <v>60</v>
      </c>
      <c r="V260" t="s">
        <v>64</v>
      </c>
      <c r="X260" t="s">
        <v>833</v>
      </c>
      <c r="Y260">
        <v>797600</v>
      </c>
      <c r="Z260" t="s">
        <v>364</v>
      </c>
      <c r="AA260">
        <v>110590</v>
      </c>
      <c r="AB260">
        <f t="shared" si="34"/>
        <v>2021</v>
      </c>
      <c r="AC260">
        <f t="shared" si="35"/>
        <v>8</v>
      </c>
      <c r="AD260" t="str">
        <f t="shared" si="36"/>
        <v>Q2</v>
      </c>
      <c r="AE260" t="str">
        <f t="shared" si="37"/>
        <v>FY21/22</v>
      </c>
      <c r="AF260" t="str">
        <f t="shared" si="38"/>
        <v>SOUTH</v>
      </c>
    </row>
    <row r="261" spans="1:32">
      <c r="A261" t="s">
        <v>377</v>
      </c>
      <c r="B261" t="s">
        <v>22</v>
      </c>
      <c r="C261" t="str">
        <f t="shared" si="32"/>
        <v>FEEDER</v>
      </c>
      <c r="D261" s="4">
        <v>44441</v>
      </c>
      <c r="E261" t="str">
        <f t="shared" si="33"/>
        <v>YAMAHA</v>
      </c>
      <c r="F261">
        <v>14116648</v>
      </c>
      <c r="G261" s="19">
        <v>44441</v>
      </c>
      <c r="H261" t="s">
        <v>37</v>
      </c>
      <c r="I261" t="s">
        <v>38</v>
      </c>
      <c r="J261">
        <v>1</v>
      </c>
      <c r="K261">
        <v>1</v>
      </c>
      <c r="L261">
        <v>45000</v>
      </c>
      <c r="M261" t="s">
        <v>26</v>
      </c>
      <c r="N261">
        <v>7.2300000000000003E-2</v>
      </c>
      <c r="O261">
        <v>3253.5</v>
      </c>
      <c r="P261">
        <f t="shared" si="39"/>
        <v>3253.5</v>
      </c>
      <c r="Q261" t="s">
        <v>41</v>
      </c>
      <c r="R261" t="s">
        <v>834</v>
      </c>
      <c r="S261" t="s">
        <v>25</v>
      </c>
      <c r="T261">
        <v>904269</v>
      </c>
      <c r="U261">
        <v>2569.15</v>
      </c>
      <c r="V261" t="s">
        <v>64</v>
      </c>
      <c r="X261" t="s">
        <v>835</v>
      </c>
      <c r="Y261">
        <v>799748</v>
      </c>
      <c r="Z261" t="s">
        <v>836</v>
      </c>
      <c r="AB261">
        <f t="shared" si="34"/>
        <v>2021</v>
      </c>
      <c r="AC261">
        <f t="shared" si="35"/>
        <v>9</v>
      </c>
      <c r="AD261" t="str">
        <f t="shared" si="36"/>
        <v>Q2</v>
      </c>
      <c r="AE261" t="str">
        <f t="shared" si="37"/>
        <v>FY21/22</v>
      </c>
      <c r="AF261" t="str">
        <f t="shared" si="38"/>
        <v>SOUTH</v>
      </c>
    </row>
    <row r="262" spans="1:32">
      <c r="A262" t="s">
        <v>377</v>
      </c>
      <c r="B262" t="s">
        <v>22</v>
      </c>
      <c r="C262" t="str">
        <f t="shared" si="32"/>
        <v>SPARES/OTHER</v>
      </c>
      <c r="D262" s="4">
        <v>44445</v>
      </c>
      <c r="E262" t="str">
        <f t="shared" si="33"/>
        <v>YAMAHA</v>
      </c>
      <c r="F262">
        <v>14116649</v>
      </c>
      <c r="G262" s="19">
        <v>44445</v>
      </c>
      <c r="H262" t="s">
        <v>819</v>
      </c>
      <c r="I262" t="s">
        <v>820</v>
      </c>
      <c r="J262">
        <v>5</v>
      </c>
      <c r="K262">
        <v>5</v>
      </c>
      <c r="L262">
        <v>4900</v>
      </c>
      <c r="M262" t="s">
        <v>36</v>
      </c>
      <c r="N262">
        <v>1.2</v>
      </c>
      <c r="O262">
        <v>5880</v>
      </c>
      <c r="P262">
        <f t="shared" si="39"/>
        <v>5880</v>
      </c>
      <c r="Q262" t="s">
        <v>41</v>
      </c>
      <c r="R262" t="s">
        <v>614</v>
      </c>
      <c r="S262" t="s">
        <v>25</v>
      </c>
      <c r="T262">
        <v>904271</v>
      </c>
      <c r="U262">
        <v>3549.15</v>
      </c>
      <c r="V262" t="s">
        <v>64</v>
      </c>
      <c r="X262" t="s">
        <v>837</v>
      </c>
      <c r="Y262">
        <v>800416</v>
      </c>
      <c r="Z262" t="s">
        <v>616</v>
      </c>
      <c r="AA262">
        <v>110539</v>
      </c>
      <c r="AB262">
        <f t="shared" si="34"/>
        <v>2021</v>
      </c>
      <c r="AC262">
        <f t="shared" si="35"/>
        <v>9</v>
      </c>
      <c r="AD262" t="str">
        <f t="shared" si="36"/>
        <v>Q2</v>
      </c>
      <c r="AE262" t="str">
        <f t="shared" si="37"/>
        <v>FY21/22</v>
      </c>
      <c r="AF262" t="str">
        <f t="shared" si="38"/>
        <v>SOUTH</v>
      </c>
    </row>
    <row r="263" spans="1:32">
      <c r="A263" t="s">
        <v>377</v>
      </c>
      <c r="B263" t="s">
        <v>22</v>
      </c>
      <c r="C263" t="str">
        <f t="shared" si="32"/>
        <v>SERVICE_CHARGE</v>
      </c>
      <c r="D263" s="4">
        <v>44459</v>
      </c>
      <c r="E263" t="str">
        <f t="shared" si="33"/>
        <v>YAMAHA</v>
      </c>
      <c r="F263">
        <v>12113436</v>
      </c>
      <c r="G263" s="19">
        <v>44459</v>
      </c>
      <c r="H263" t="s">
        <v>76</v>
      </c>
      <c r="I263" t="s">
        <v>77</v>
      </c>
      <c r="J263">
        <v>1</v>
      </c>
      <c r="K263">
        <v>1</v>
      </c>
      <c r="L263">
        <v>480</v>
      </c>
      <c r="M263" t="s">
        <v>36</v>
      </c>
      <c r="N263">
        <v>1.2</v>
      </c>
      <c r="O263">
        <v>576</v>
      </c>
      <c r="P263">
        <f t="shared" si="39"/>
        <v>576</v>
      </c>
      <c r="Q263" t="s">
        <v>41</v>
      </c>
      <c r="R263" t="s">
        <v>407</v>
      </c>
      <c r="S263" t="s">
        <v>25</v>
      </c>
      <c r="T263">
        <v>904274</v>
      </c>
      <c r="U263">
        <v>0</v>
      </c>
      <c r="V263" t="s">
        <v>58</v>
      </c>
      <c r="X263" t="s">
        <v>838</v>
      </c>
      <c r="Z263" t="s">
        <v>409</v>
      </c>
      <c r="AA263">
        <v>110602</v>
      </c>
      <c r="AB263">
        <f t="shared" si="34"/>
        <v>2021</v>
      </c>
      <c r="AC263">
        <f t="shared" si="35"/>
        <v>9</v>
      </c>
      <c r="AD263" t="str">
        <f t="shared" si="36"/>
        <v>Q2</v>
      </c>
      <c r="AE263" t="str">
        <f t="shared" si="37"/>
        <v>FY21/22</v>
      </c>
      <c r="AF263" t="str">
        <f t="shared" si="38"/>
        <v>SOUTH</v>
      </c>
    </row>
    <row r="264" spans="1:32">
      <c r="A264" t="s">
        <v>377</v>
      </c>
      <c r="B264" t="s">
        <v>22</v>
      </c>
      <c r="C264" t="str">
        <f t="shared" si="32"/>
        <v>SPARES/OTHER</v>
      </c>
      <c r="D264" s="4">
        <v>44459</v>
      </c>
      <c r="E264" t="str">
        <f t="shared" si="33"/>
        <v>YAMAHA</v>
      </c>
      <c r="F264">
        <v>14116650</v>
      </c>
      <c r="G264" s="19">
        <v>44459</v>
      </c>
      <c r="H264" t="s">
        <v>723</v>
      </c>
      <c r="I264" t="s">
        <v>724</v>
      </c>
      <c r="J264">
        <v>3</v>
      </c>
      <c r="K264">
        <v>3</v>
      </c>
      <c r="L264">
        <v>12900</v>
      </c>
      <c r="M264" t="s">
        <v>36</v>
      </c>
      <c r="N264">
        <v>1.2</v>
      </c>
      <c r="O264">
        <v>15480</v>
      </c>
      <c r="P264">
        <f t="shared" si="39"/>
        <v>15480</v>
      </c>
      <c r="Q264" t="s">
        <v>41</v>
      </c>
      <c r="R264" t="s">
        <v>89</v>
      </c>
      <c r="S264" t="s">
        <v>25</v>
      </c>
      <c r="T264">
        <v>904272</v>
      </c>
      <c r="U264">
        <v>8622.84</v>
      </c>
      <c r="V264" t="s">
        <v>64</v>
      </c>
      <c r="X264" t="s">
        <v>839</v>
      </c>
      <c r="Y264">
        <v>802437</v>
      </c>
      <c r="Z264" t="s">
        <v>90</v>
      </c>
      <c r="AA264">
        <v>110571</v>
      </c>
      <c r="AB264">
        <f t="shared" si="34"/>
        <v>2021</v>
      </c>
      <c r="AC264">
        <f t="shared" si="35"/>
        <v>9</v>
      </c>
      <c r="AD264" t="str">
        <f t="shared" si="36"/>
        <v>Q2</v>
      </c>
      <c r="AE264" t="str">
        <f t="shared" si="37"/>
        <v>FY21/22</v>
      </c>
      <c r="AF264" t="str">
        <f t="shared" si="38"/>
        <v>SOUTH</v>
      </c>
    </row>
    <row r="265" spans="1:32">
      <c r="A265" t="s">
        <v>377</v>
      </c>
      <c r="B265" t="s">
        <v>22</v>
      </c>
      <c r="C265" t="str">
        <f t="shared" si="32"/>
        <v>SPARES/OTHER</v>
      </c>
      <c r="D265" s="4">
        <v>44459</v>
      </c>
      <c r="E265" t="str">
        <f t="shared" si="33"/>
        <v>YAMAHA</v>
      </c>
      <c r="F265">
        <v>14116650</v>
      </c>
      <c r="G265" s="19">
        <v>44459</v>
      </c>
      <c r="H265" t="s">
        <v>726</v>
      </c>
      <c r="I265" t="s">
        <v>727</v>
      </c>
      <c r="J265">
        <v>1</v>
      </c>
      <c r="K265">
        <v>1</v>
      </c>
      <c r="L265">
        <v>4900</v>
      </c>
      <c r="M265" t="s">
        <v>36</v>
      </c>
      <c r="N265">
        <v>1.2</v>
      </c>
      <c r="O265">
        <v>5880</v>
      </c>
      <c r="P265">
        <f t="shared" si="39"/>
        <v>5880</v>
      </c>
      <c r="Q265" t="s">
        <v>41</v>
      </c>
      <c r="R265" t="s">
        <v>89</v>
      </c>
      <c r="S265" t="s">
        <v>25</v>
      </c>
      <c r="T265">
        <v>904272</v>
      </c>
      <c r="U265">
        <v>3286.96</v>
      </c>
      <c r="V265" t="s">
        <v>64</v>
      </c>
      <c r="X265" t="s">
        <v>839</v>
      </c>
      <c r="Y265">
        <v>802437</v>
      </c>
      <c r="Z265" t="s">
        <v>90</v>
      </c>
      <c r="AA265">
        <v>110571</v>
      </c>
      <c r="AB265">
        <f t="shared" si="34"/>
        <v>2021</v>
      </c>
      <c r="AC265">
        <f t="shared" si="35"/>
        <v>9</v>
      </c>
      <c r="AD265" t="str">
        <f t="shared" si="36"/>
        <v>Q2</v>
      </c>
      <c r="AE265" t="str">
        <f t="shared" si="37"/>
        <v>FY21/22</v>
      </c>
      <c r="AF265" t="str">
        <f t="shared" si="38"/>
        <v>SOUTH</v>
      </c>
    </row>
    <row r="266" spans="1:32">
      <c r="A266" t="s">
        <v>377</v>
      </c>
      <c r="B266" t="s">
        <v>22</v>
      </c>
      <c r="C266" t="str">
        <f t="shared" si="32"/>
        <v>SPARES/OTHER</v>
      </c>
      <c r="D266" s="4">
        <v>44459</v>
      </c>
      <c r="E266" t="str">
        <f t="shared" si="33"/>
        <v>YAMAHA</v>
      </c>
      <c r="F266">
        <v>14116651</v>
      </c>
      <c r="G266" s="19">
        <v>44459</v>
      </c>
      <c r="H266" t="s">
        <v>840</v>
      </c>
      <c r="I266" t="s">
        <v>841</v>
      </c>
      <c r="J266">
        <v>1</v>
      </c>
      <c r="K266">
        <v>1</v>
      </c>
      <c r="L266">
        <v>2000</v>
      </c>
      <c r="M266" t="s">
        <v>36</v>
      </c>
      <c r="N266">
        <v>1.2</v>
      </c>
      <c r="O266">
        <v>2400</v>
      </c>
      <c r="P266">
        <f t="shared" si="39"/>
        <v>2400</v>
      </c>
      <c r="Q266" t="s">
        <v>41</v>
      </c>
      <c r="R266" t="s">
        <v>842</v>
      </c>
      <c r="S266" t="s">
        <v>25</v>
      </c>
      <c r="T266">
        <v>904275</v>
      </c>
      <c r="U266">
        <v>1330.32</v>
      </c>
      <c r="V266" t="s">
        <v>64</v>
      </c>
      <c r="X266" t="s">
        <v>843</v>
      </c>
      <c r="Y266">
        <v>802434</v>
      </c>
      <c r="Z266" t="s">
        <v>844</v>
      </c>
      <c r="AA266">
        <v>110601</v>
      </c>
      <c r="AB266">
        <f t="shared" si="34"/>
        <v>2021</v>
      </c>
      <c r="AC266">
        <f t="shared" si="35"/>
        <v>9</v>
      </c>
      <c r="AD266" t="str">
        <f t="shared" si="36"/>
        <v>Q2</v>
      </c>
      <c r="AE266" t="str">
        <f t="shared" si="37"/>
        <v>FY21/22</v>
      </c>
      <c r="AF266" t="str">
        <f t="shared" si="38"/>
        <v>SOUTH</v>
      </c>
    </row>
    <row r="267" spans="1:32">
      <c r="A267" t="s">
        <v>377</v>
      </c>
      <c r="B267" t="s">
        <v>22</v>
      </c>
      <c r="C267" t="str">
        <f t="shared" si="32"/>
        <v>SPARES/OTHER</v>
      </c>
      <c r="D267" s="4">
        <v>44459</v>
      </c>
      <c r="E267" t="str">
        <f t="shared" si="33"/>
        <v>YAMAHA</v>
      </c>
      <c r="F267">
        <v>14116652</v>
      </c>
      <c r="G267" s="19">
        <v>44459</v>
      </c>
      <c r="H267" t="s">
        <v>511</v>
      </c>
      <c r="I267" t="s">
        <v>100</v>
      </c>
      <c r="J267">
        <v>1</v>
      </c>
      <c r="K267">
        <v>1</v>
      </c>
      <c r="L267">
        <v>30</v>
      </c>
      <c r="M267" t="s">
        <v>36</v>
      </c>
      <c r="N267">
        <v>1.2</v>
      </c>
      <c r="O267">
        <v>36</v>
      </c>
      <c r="P267">
        <f t="shared" si="39"/>
        <v>36</v>
      </c>
      <c r="Q267" t="s">
        <v>41</v>
      </c>
      <c r="R267" t="s">
        <v>407</v>
      </c>
      <c r="S267" t="s">
        <v>25</v>
      </c>
      <c r="T267">
        <v>904273</v>
      </c>
      <c r="U267">
        <v>18.07</v>
      </c>
      <c r="V267" t="s">
        <v>64</v>
      </c>
      <c r="X267" t="s">
        <v>838</v>
      </c>
      <c r="Y267">
        <v>802433</v>
      </c>
      <c r="Z267" t="s">
        <v>409</v>
      </c>
      <c r="AA267">
        <v>110602</v>
      </c>
      <c r="AB267">
        <f t="shared" si="34"/>
        <v>2021</v>
      </c>
      <c r="AC267">
        <f t="shared" si="35"/>
        <v>9</v>
      </c>
      <c r="AD267" t="str">
        <f t="shared" si="36"/>
        <v>Q2</v>
      </c>
      <c r="AE267" t="str">
        <f t="shared" si="37"/>
        <v>FY21/22</v>
      </c>
      <c r="AF267" t="str">
        <f t="shared" si="38"/>
        <v>SOUTH</v>
      </c>
    </row>
    <row r="268" spans="1:32">
      <c r="A268" t="s">
        <v>377</v>
      </c>
      <c r="B268" t="s">
        <v>22</v>
      </c>
      <c r="C268" t="str">
        <f t="shared" si="32"/>
        <v>SPARES/OTHER</v>
      </c>
      <c r="D268" s="4">
        <v>44466</v>
      </c>
      <c r="E268" t="str">
        <f t="shared" si="33"/>
        <v>YAMAHA</v>
      </c>
      <c r="F268">
        <v>14116653</v>
      </c>
      <c r="G268" s="19">
        <v>44466</v>
      </c>
      <c r="H268" t="s">
        <v>227</v>
      </c>
      <c r="I268" t="s">
        <v>228</v>
      </c>
      <c r="J268">
        <v>1</v>
      </c>
      <c r="K268">
        <v>1</v>
      </c>
      <c r="L268">
        <v>1300</v>
      </c>
      <c r="M268" t="s">
        <v>36</v>
      </c>
      <c r="N268">
        <v>1.2</v>
      </c>
      <c r="O268">
        <v>1560</v>
      </c>
      <c r="P268">
        <f t="shared" si="39"/>
        <v>1560</v>
      </c>
      <c r="Q268" t="s">
        <v>41</v>
      </c>
      <c r="R268" t="s">
        <v>168</v>
      </c>
      <c r="S268" t="s">
        <v>25</v>
      </c>
      <c r="T268">
        <v>904276</v>
      </c>
      <c r="U268">
        <v>695.49</v>
      </c>
      <c r="V268" t="s">
        <v>64</v>
      </c>
      <c r="X268" t="s">
        <v>845</v>
      </c>
      <c r="Y268">
        <v>803269</v>
      </c>
      <c r="Z268" t="s">
        <v>170</v>
      </c>
      <c r="AA268">
        <v>110540</v>
      </c>
      <c r="AB268">
        <f t="shared" si="34"/>
        <v>2021</v>
      </c>
      <c r="AC268">
        <f t="shared" si="35"/>
        <v>9</v>
      </c>
      <c r="AD268" t="str">
        <f t="shared" si="36"/>
        <v>Q2</v>
      </c>
      <c r="AE268" t="str">
        <f t="shared" si="37"/>
        <v>FY21/22</v>
      </c>
      <c r="AF268" t="str">
        <f t="shared" si="38"/>
        <v>SOUTH</v>
      </c>
    </row>
    <row r="269" spans="1:32">
      <c r="A269" t="s">
        <v>377</v>
      </c>
      <c r="B269" t="s">
        <v>22</v>
      </c>
      <c r="C269" t="str">
        <f t="shared" si="32"/>
        <v>SPARES/OTHER</v>
      </c>
      <c r="D269" s="4">
        <v>44466</v>
      </c>
      <c r="E269" t="str">
        <f t="shared" si="33"/>
        <v>YAMAHA</v>
      </c>
      <c r="F269">
        <v>14116653</v>
      </c>
      <c r="G269" s="19">
        <v>44466</v>
      </c>
      <c r="H269" t="s">
        <v>229</v>
      </c>
      <c r="I269" t="s">
        <v>226</v>
      </c>
      <c r="J269">
        <v>1</v>
      </c>
      <c r="K269">
        <v>1</v>
      </c>
      <c r="L269">
        <v>560</v>
      </c>
      <c r="M269" t="s">
        <v>36</v>
      </c>
      <c r="N269">
        <v>1.2</v>
      </c>
      <c r="O269">
        <v>672</v>
      </c>
      <c r="P269">
        <f t="shared" si="39"/>
        <v>672</v>
      </c>
      <c r="Q269" t="s">
        <v>41</v>
      </c>
      <c r="R269" t="s">
        <v>168</v>
      </c>
      <c r="S269" t="s">
        <v>25</v>
      </c>
      <c r="T269">
        <v>904276</v>
      </c>
      <c r="U269">
        <v>318.56</v>
      </c>
      <c r="V269" t="s">
        <v>64</v>
      </c>
      <c r="X269" t="s">
        <v>845</v>
      </c>
      <c r="Y269">
        <v>803269</v>
      </c>
      <c r="Z269" t="s">
        <v>170</v>
      </c>
      <c r="AA269">
        <v>110540</v>
      </c>
      <c r="AB269">
        <f t="shared" si="34"/>
        <v>2021</v>
      </c>
      <c r="AC269">
        <f t="shared" si="35"/>
        <v>9</v>
      </c>
      <c r="AD269" t="str">
        <f t="shared" si="36"/>
        <v>Q2</v>
      </c>
      <c r="AE269" t="str">
        <f t="shared" si="37"/>
        <v>FY21/22</v>
      </c>
      <c r="AF269" t="str">
        <f t="shared" si="38"/>
        <v>SOUTH</v>
      </c>
    </row>
    <row r="270" spans="1:32">
      <c r="A270" t="s">
        <v>377</v>
      </c>
      <c r="B270" t="s">
        <v>22</v>
      </c>
      <c r="C270" t="str">
        <f t="shared" si="32"/>
        <v>SERVICE_CHARGE</v>
      </c>
      <c r="D270" s="4">
        <v>44467</v>
      </c>
      <c r="E270" t="str">
        <f t="shared" si="33"/>
        <v>HELLER</v>
      </c>
      <c r="F270">
        <v>12113437</v>
      </c>
      <c r="G270" s="19">
        <v>44467</v>
      </c>
      <c r="H270" t="s">
        <v>105</v>
      </c>
      <c r="I270" t="s">
        <v>77</v>
      </c>
      <c r="J270">
        <v>1</v>
      </c>
      <c r="K270">
        <v>1</v>
      </c>
      <c r="L270">
        <v>2400</v>
      </c>
      <c r="M270" t="s">
        <v>165</v>
      </c>
      <c r="N270">
        <v>1</v>
      </c>
      <c r="O270">
        <v>2400</v>
      </c>
      <c r="P270">
        <f t="shared" si="39"/>
        <v>2400</v>
      </c>
      <c r="Q270" t="s">
        <v>41</v>
      </c>
      <c r="R270" t="s">
        <v>201</v>
      </c>
      <c r="S270" t="s">
        <v>25</v>
      </c>
      <c r="T270">
        <v>904277</v>
      </c>
      <c r="U270">
        <v>0</v>
      </c>
      <c r="V270" t="s">
        <v>58</v>
      </c>
      <c r="X270" t="s">
        <v>846</v>
      </c>
      <c r="Z270" t="s">
        <v>203</v>
      </c>
      <c r="AB270">
        <f t="shared" si="34"/>
        <v>2021</v>
      </c>
      <c r="AC270">
        <f t="shared" si="35"/>
        <v>9</v>
      </c>
      <c r="AD270" t="str">
        <f t="shared" si="36"/>
        <v>Q2</v>
      </c>
      <c r="AE270" t="str">
        <f t="shared" si="37"/>
        <v>FY21/22</v>
      </c>
      <c r="AF270" t="str">
        <f t="shared" si="38"/>
        <v>SOUTH</v>
      </c>
    </row>
    <row r="271" spans="1:32">
      <c r="A271" t="s">
        <v>377</v>
      </c>
      <c r="B271" t="s">
        <v>22</v>
      </c>
      <c r="C271" t="str">
        <f t="shared" si="32"/>
        <v>SPARES/OTHER</v>
      </c>
      <c r="D271" s="4">
        <v>44477</v>
      </c>
      <c r="E271" t="str">
        <f t="shared" si="33"/>
        <v>HELLER</v>
      </c>
      <c r="F271">
        <v>14116654</v>
      </c>
      <c r="G271" s="19">
        <v>44477</v>
      </c>
      <c r="H271" t="s">
        <v>592</v>
      </c>
      <c r="I271" t="s">
        <v>593</v>
      </c>
      <c r="J271">
        <v>4</v>
      </c>
      <c r="K271">
        <v>4</v>
      </c>
      <c r="L271">
        <v>16000</v>
      </c>
      <c r="M271" t="s">
        <v>165</v>
      </c>
      <c r="N271">
        <v>1</v>
      </c>
      <c r="O271">
        <v>16000</v>
      </c>
      <c r="P271">
        <f t="shared" si="39"/>
        <v>16000</v>
      </c>
      <c r="Q271" t="s">
        <v>41</v>
      </c>
      <c r="R271" t="s">
        <v>201</v>
      </c>
      <c r="S271" t="s">
        <v>25</v>
      </c>
      <c r="T271">
        <v>904279</v>
      </c>
      <c r="U271">
        <v>8424</v>
      </c>
      <c r="V271" t="s">
        <v>64</v>
      </c>
      <c r="X271" t="s">
        <v>847</v>
      </c>
      <c r="Y271">
        <v>803824</v>
      </c>
      <c r="Z271" t="s">
        <v>203</v>
      </c>
      <c r="AA271">
        <v>110643</v>
      </c>
      <c r="AB271">
        <f t="shared" si="34"/>
        <v>2021</v>
      </c>
      <c r="AC271">
        <f t="shared" si="35"/>
        <v>10</v>
      </c>
      <c r="AD271" t="str">
        <f t="shared" si="36"/>
        <v>Q3</v>
      </c>
      <c r="AE271" t="str">
        <f t="shared" si="37"/>
        <v>FY21/22</v>
      </c>
      <c r="AF271" t="str">
        <f t="shared" si="38"/>
        <v>SOUTH</v>
      </c>
    </row>
    <row r="272" spans="1:32">
      <c r="A272" t="s">
        <v>377</v>
      </c>
      <c r="B272" t="s">
        <v>22</v>
      </c>
      <c r="C272" t="str">
        <f t="shared" si="32"/>
        <v>SPARES/OTHER</v>
      </c>
      <c r="D272" s="4">
        <v>44494</v>
      </c>
      <c r="E272" t="str">
        <f t="shared" si="33"/>
        <v>YAMAHA</v>
      </c>
      <c r="F272">
        <v>14116655</v>
      </c>
      <c r="G272" s="19">
        <v>44494</v>
      </c>
      <c r="H272" t="s">
        <v>53</v>
      </c>
      <c r="I272" t="s">
        <v>54</v>
      </c>
      <c r="J272">
        <v>10</v>
      </c>
      <c r="K272">
        <v>10</v>
      </c>
      <c r="L272">
        <v>2000</v>
      </c>
      <c r="M272" t="s">
        <v>36</v>
      </c>
      <c r="N272">
        <v>1.2</v>
      </c>
      <c r="O272">
        <v>2400</v>
      </c>
      <c r="P272">
        <f t="shared" si="39"/>
        <v>2400</v>
      </c>
      <c r="Q272" t="s">
        <v>41</v>
      </c>
      <c r="R272" t="s">
        <v>362</v>
      </c>
      <c r="S272" t="s">
        <v>25</v>
      </c>
      <c r="T272">
        <v>904284</v>
      </c>
      <c r="U272">
        <v>1662.9</v>
      </c>
      <c r="V272" t="s">
        <v>64</v>
      </c>
      <c r="X272" t="s">
        <v>849</v>
      </c>
      <c r="Y272">
        <v>806334</v>
      </c>
      <c r="Z272" t="s">
        <v>635</v>
      </c>
      <c r="AA272">
        <v>110631</v>
      </c>
      <c r="AB272">
        <f t="shared" si="34"/>
        <v>2021</v>
      </c>
      <c r="AC272">
        <f t="shared" si="35"/>
        <v>10</v>
      </c>
      <c r="AD272" t="str">
        <f t="shared" si="36"/>
        <v>Q3</v>
      </c>
      <c r="AE272" t="str">
        <f t="shared" si="37"/>
        <v>FY21/22</v>
      </c>
      <c r="AF272" t="str">
        <f t="shared" si="38"/>
        <v>SOUTH</v>
      </c>
    </row>
    <row r="273" spans="1:32">
      <c r="A273" t="s">
        <v>377</v>
      </c>
      <c r="B273" t="s">
        <v>22</v>
      </c>
      <c r="C273" t="str">
        <f t="shared" si="32"/>
        <v>SERVICE_CHARGE</v>
      </c>
      <c r="D273" s="4">
        <v>44504</v>
      </c>
      <c r="E273" t="str">
        <f t="shared" si="33"/>
        <v>YAMAHA</v>
      </c>
      <c r="F273">
        <v>12113438</v>
      </c>
      <c r="G273" s="19">
        <v>44504</v>
      </c>
      <c r="H273" t="s">
        <v>76</v>
      </c>
      <c r="I273" t="s">
        <v>77</v>
      </c>
      <c r="J273">
        <v>1</v>
      </c>
      <c r="K273">
        <v>1</v>
      </c>
      <c r="L273">
        <v>1500</v>
      </c>
      <c r="M273" t="s">
        <v>36</v>
      </c>
      <c r="N273">
        <v>1.21</v>
      </c>
      <c r="O273">
        <v>1815</v>
      </c>
      <c r="P273">
        <f t="shared" si="39"/>
        <v>1815</v>
      </c>
      <c r="Q273" t="s">
        <v>41</v>
      </c>
      <c r="R273" t="s">
        <v>789</v>
      </c>
      <c r="S273" t="s">
        <v>25</v>
      </c>
      <c r="T273">
        <v>904286</v>
      </c>
      <c r="U273">
        <v>0</v>
      </c>
      <c r="V273" t="s">
        <v>58</v>
      </c>
      <c r="X273" t="s">
        <v>850</v>
      </c>
      <c r="Z273" t="s">
        <v>791</v>
      </c>
      <c r="AB273">
        <f t="shared" si="34"/>
        <v>2021</v>
      </c>
      <c r="AC273">
        <f t="shared" si="35"/>
        <v>11</v>
      </c>
      <c r="AD273" t="str">
        <f t="shared" si="36"/>
        <v>Q3</v>
      </c>
      <c r="AE273" t="str">
        <f t="shared" si="37"/>
        <v>FY21/22</v>
      </c>
      <c r="AF273" t="str">
        <f t="shared" si="38"/>
        <v>SOUTH</v>
      </c>
    </row>
    <row r="274" spans="1:32">
      <c r="A274" t="s">
        <v>377</v>
      </c>
      <c r="B274" t="s">
        <v>22</v>
      </c>
      <c r="C274" t="str">
        <f t="shared" si="32"/>
        <v>SERVICE_CHARGE</v>
      </c>
      <c r="D274" s="4">
        <v>44504</v>
      </c>
      <c r="E274" t="str">
        <f t="shared" si="33"/>
        <v>OTHERS</v>
      </c>
      <c r="F274">
        <v>12113439</v>
      </c>
      <c r="G274" s="19">
        <v>44504</v>
      </c>
      <c r="H274" t="s">
        <v>200</v>
      </c>
      <c r="I274" t="s">
        <v>57</v>
      </c>
      <c r="J274">
        <v>1</v>
      </c>
      <c r="K274">
        <v>1</v>
      </c>
      <c r="L274">
        <v>3000</v>
      </c>
      <c r="M274" t="s">
        <v>36</v>
      </c>
      <c r="N274">
        <v>1.21</v>
      </c>
      <c r="O274">
        <v>3630</v>
      </c>
      <c r="P274">
        <f t="shared" si="39"/>
        <v>3630</v>
      </c>
      <c r="Q274" t="s">
        <v>41</v>
      </c>
      <c r="R274" t="s">
        <v>201</v>
      </c>
      <c r="S274" t="s">
        <v>25</v>
      </c>
      <c r="T274">
        <v>904289</v>
      </c>
      <c r="U274">
        <v>0</v>
      </c>
      <c r="V274" t="s">
        <v>58</v>
      </c>
      <c r="X274" t="s">
        <v>851</v>
      </c>
      <c r="Z274" t="s">
        <v>203</v>
      </c>
      <c r="AB274">
        <f t="shared" si="34"/>
        <v>2021</v>
      </c>
      <c r="AC274">
        <f t="shared" si="35"/>
        <v>11</v>
      </c>
      <c r="AD274" t="str">
        <f t="shared" si="36"/>
        <v>Q3</v>
      </c>
      <c r="AE274" t="str">
        <f t="shared" si="37"/>
        <v>FY21/22</v>
      </c>
      <c r="AF274" t="str">
        <f t="shared" si="38"/>
        <v>SOUTH</v>
      </c>
    </row>
    <row r="275" spans="1:32">
      <c r="A275" t="s">
        <v>377</v>
      </c>
      <c r="B275" t="s">
        <v>22</v>
      </c>
      <c r="C275" t="str">
        <f t="shared" si="32"/>
        <v>SERVICE_CHARGE</v>
      </c>
      <c r="D275" s="4">
        <v>44504</v>
      </c>
      <c r="E275" t="str">
        <f t="shared" si="33"/>
        <v>YAMAHA</v>
      </c>
      <c r="F275">
        <v>12113440</v>
      </c>
      <c r="G275" s="19">
        <v>44504</v>
      </c>
      <c r="H275" t="s">
        <v>76</v>
      </c>
      <c r="I275" t="s">
        <v>77</v>
      </c>
      <c r="J275">
        <v>1</v>
      </c>
      <c r="K275">
        <v>1</v>
      </c>
      <c r="L275">
        <v>2000</v>
      </c>
      <c r="M275" t="s">
        <v>36</v>
      </c>
      <c r="N275">
        <v>1.21</v>
      </c>
      <c r="O275">
        <v>2420</v>
      </c>
      <c r="P275">
        <f t="shared" si="39"/>
        <v>2420</v>
      </c>
      <c r="Q275" t="s">
        <v>41</v>
      </c>
      <c r="R275" t="s">
        <v>644</v>
      </c>
      <c r="S275" t="s">
        <v>25</v>
      </c>
      <c r="T275">
        <v>904292</v>
      </c>
      <c r="U275">
        <v>0</v>
      </c>
      <c r="V275" t="s">
        <v>58</v>
      </c>
      <c r="X275" t="s">
        <v>852</v>
      </c>
      <c r="Z275" t="s">
        <v>646</v>
      </c>
      <c r="AB275">
        <f t="shared" si="34"/>
        <v>2021</v>
      </c>
      <c r="AC275">
        <f t="shared" si="35"/>
        <v>11</v>
      </c>
      <c r="AD275" t="str">
        <f t="shared" si="36"/>
        <v>Q3</v>
      </c>
      <c r="AE275" t="str">
        <f t="shared" si="37"/>
        <v>FY21/22</v>
      </c>
      <c r="AF275" t="str">
        <f t="shared" si="38"/>
        <v>SOUTH</v>
      </c>
    </row>
    <row r="276" spans="1:32">
      <c r="A276" t="s">
        <v>377</v>
      </c>
      <c r="B276" t="s">
        <v>22</v>
      </c>
      <c r="C276" t="str">
        <f t="shared" si="32"/>
        <v>SERVICE_CHARGE</v>
      </c>
      <c r="D276" s="4">
        <v>44504</v>
      </c>
      <c r="E276" t="str">
        <f t="shared" si="33"/>
        <v>YAMAHA</v>
      </c>
      <c r="F276">
        <v>12113441</v>
      </c>
      <c r="G276" s="19">
        <v>44504</v>
      </c>
      <c r="H276" t="s">
        <v>76</v>
      </c>
      <c r="I276" t="s">
        <v>77</v>
      </c>
      <c r="J276">
        <v>1</v>
      </c>
      <c r="K276">
        <v>1</v>
      </c>
      <c r="L276">
        <v>2000</v>
      </c>
      <c r="M276" t="s">
        <v>36</v>
      </c>
      <c r="N276">
        <v>1.21</v>
      </c>
      <c r="O276">
        <v>2420</v>
      </c>
      <c r="P276">
        <f t="shared" si="39"/>
        <v>2420</v>
      </c>
      <c r="Q276" t="s">
        <v>41</v>
      </c>
      <c r="R276" t="s">
        <v>853</v>
      </c>
      <c r="S276" t="s">
        <v>25</v>
      </c>
      <c r="T276">
        <v>904293</v>
      </c>
      <c r="U276">
        <v>0</v>
      </c>
      <c r="V276" t="s">
        <v>58</v>
      </c>
      <c r="X276" t="s">
        <v>854</v>
      </c>
      <c r="Z276" t="s">
        <v>855</v>
      </c>
      <c r="AB276">
        <f t="shared" si="34"/>
        <v>2021</v>
      </c>
      <c r="AC276">
        <f t="shared" si="35"/>
        <v>11</v>
      </c>
      <c r="AD276" t="str">
        <f t="shared" si="36"/>
        <v>Q3</v>
      </c>
      <c r="AE276" t="str">
        <f t="shared" si="37"/>
        <v>FY21/22</v>
      </c>
      <c r="AF276" t="str">
        <f t="shared" si="38"/>
        <v>SOUTH</v>
      </c>
    </row>
    <row r="277" spans="1:32">
      <c r="A277" t="s">
        <v>377</v>
      </c>
      <c r="B277" t="s">
        <v>22</v>
      </c>
      <c r="C277" t="str">
        <f t="shared" si="32"/>
        <v>SERVICE_CHARGE</v>
      </c>
      <c r="D277" s="4">
        <v>44504</v>
      </c>
      <c r="E277" t="str">
        <f t="shared" si="33"/>
        <v>YAMAHA</v>
      </c>
      <c r="F277">
        <v>12113442</v>
      </c>
      <c r="G277" s="19">
        <v>44504</v>
      </c>
      <c r="H277" t="s">
        <v>76</v>
      </c>
      <c r="I277" t="s">
        <v>77</v>
      </c>
      <c r="J277">
        <v>1</v>
      </c>
      <c r="K277">
        <v>1</v>
      </c>
      <c r="L277">
        <v>1800</v>
      </c>
      <c r="M277" t="s">
        <v>36</v>
      </c>
      <c r="N277">
        <v>1.21</v>
      </c>
      <c r="O277">
        <v>2178</v>
      </c>
      <c r="P277">
        <f t="shared" si="39"/>
        <v>2178</v>
      </c>
      <c r="Q277" t="s">
        <v>41</v>
      </c>
      <c r="R277" t="s">
        <v>475</v>
      </c>
      <c r="S277" t="s">
        <v>25</v>
      </c>
      <c r="T277">
        <v>904294</v>
      </c>
      <c r="U277">
        <v>0</v>
      </c>
      <c r="V277" t="s">
        <v>58</v>
      </c>
      <c r="X277" t="s">
        <v>856</v>
      </c>
      <c r="Z277" t="s">
        <v>477</v>
      </c>
      <c r="AB277">
        <f t="shared" si="34"/>
        <v>2021</v>
      </c>
      <c r="AC277">
        <f t="shared" si="35"/>
        <v>11</v>
      </c>
      <c r="AD277" t="str">
        <f t="shared" si="36"/>
        <v>Q3</v>
      </c>
      <c r="AE277" t="str">
        <f t="shared" si="37"/>
        <v>FY21/22</v>
      </c>
      <c r="AF277" t="str">
        <f t="shared" si="38"/>
        <v>SOUTH</v>
      </c>
    </row>
    <row r="278" spans="1:32">
      <c r="A278" t="s">
        <v>377</v>
      </c>
      <c r="B278" t="s">
        <v>22</v>
      </c>
      <c r="C278" t="str">
        <f t="shared" si="32"/>
        <v>CONTRACT_FEE</v>
      </c>
      <c r="D278" s="4">
        <v>44504</v>
      </c>
      <c r="E278" t="str">
        <f t="shared" si="33"/>
        <v>YAMAHA</v>
      </c>
      <c r="F278">
        <v>13113116</v>
      </c>
      <c r="G278" s="19">
        <v>44504</v>
      </c>
      <c r="H278" t="s">
        <v>76</v>
      </c>
      <c r="I278" t="s">
        <v>77</v>
      </c>
      <c r="J278">
        <v>1</v>
      </c>
      <c r="K278">
        <v>1</v>
      </c>
      <c r="L278">
        <v>19000</v>
      </c>
      <c r="M278" t="s">
        <v>36</v>
      </c>
      <c r="N278">
        <v>1.21</v>
      </c>
      <c r="O278">
        <v>22990</v>
      </c>
      <c r="P278">
        <f t="shared" si="39"/>
        <v>22990</v>
      </c>
      <c r="Q278" t="s">
        <v>41</v>
      </c>
      <c r="R278" t="s">
        <v>80</v>
      </c>
      <c r="S278" t="s">
        <v>25</v>
      </c>
      <c r="T278">
        <v>904288</v>
      </c>
      <c r="U278">
        <v>0</v>
      </c>
      <c r="V278" t="s">
        <v>198</v>
      </c>
      <c r="X278" t="s">
        <v>857</v>
      </c>
      <c r="Z278" t="s">
        <v>315</v>
      </c>
      <c r="AB278">
        <f t="shared" si="34"/>
        <v>2021</v>
      </c>
      <c r="AC278">
        <f t="shared" si="35"/>
        <v>11</v>
      </c>
      <c r="AD278" t="str">
        <f t="shared" si="36"/>
        <v>Q3</v>
      </c>
      <c r="AE278" t="str">
        <f t="shared" si="37"/>
        <v>FY21/22</v>
      </c>
      <c r="AF278" t="str">
        <f t="shared" si="38"/>
        <v>SOUTH</v>
      </c>
    </row>
    <row r="279" spans="1:32">
      <c r="A279" t="s">
        <v>377</v>
      </c>
      <c r="B279" t="s">
        <v>22</v>
      </c>
      <c r="C279" t="str">
        <f t="shared" si="32"/>
        <v>CONTRACT_FEE</v>
      </c>
      <c r="D279" s="4">
        <v>44504</v>
      </c>
      <c r="E279" t="str">
        <f t="shared" si="33"/>
        <v>YAMAHA</v>
      </c>
      <c r="F279">
        <v>13113117</v>
      </c>
      <c r="G279" s="19">
        <v>44504</v>
      </c>
      <c r="H279" t="s">
        <v>76</v>
      </c>
      <c r="I279" t="s">
        <v>77</v>
      </c>
      <c r="J279">
        <v>1</v>
      </c>
      <c r="K279">
        <v>1</v>
      </c>
      <c r="L279">
        <v>14800</v>
      </c>
      <c r="M279" t="s">
        <v>36</v>
      </c>
      <c r="N279">
        <v>1.21</v>
      </c>
      <c r="O279">
        <v>17908</v>
      </c>
      <c r="P279">
        <f t="shared" si="39"/>
        <v>17908</v>
      </c>
      <c r="Q279" t="s">
        <v>41</v>
      </c>
      <c r="R279" t="s">
        <v>363</v>
      </c>
      <c r="S279" t="s">
        <v>25</v>
      </c>
      <c r="T279">
        <v>904291</v>
      </c>
      <c r="U279">
        <v>0</v>
      </c>
      <c r="V279" t="s">
        <v>198</v>
      </c>
      <c r="X279" t="s">
        <v>858</v>
      </c>
      <c r="Z279" t="s">
        <v>364</v>
      </c>
      <c r="AB279">
        <f t="shared" si="34"/>
        <v>2021</v>
      </c>
      <c r="AC279">
        <f t="shared" si="35"/>
        <v>11</v>
      </c>
      <c r="AD279" t="str">
        <f t="shared" si="36"/>
        <v>Q3</v>
      </c>
      <c r="AE279" t="str">
        <f t="shared" si="37"/>
        <v>FY21/22</v>
      </c>
      <c r="AF279" t="str">
        <f t="shared" si="38"/>
        <v>SOUTH</v>
      </c>
    </row>
    <row r="280" spans="1:32">
      <c r="A280" t="s">
        <v>377</v>
      </c>
      <c r="B280" t="s">
        <v>22</v>
      </c>
      <c r="C280" t="str">
        <f t="shared" si="32"/>
        <v>CONTRACT_FEE</v>
      </c>
      <c r="D280" s="4">
        <v>44504</v>
      </c>
      <c r="E280" t="str">
        <f t="shared" si="33"/>
        <v>OTHERS</v>
      </c>
      <c r="F280">
        <v>13113117</v>
      </c>
      <c r="G280" s="19">
        <v>44504</v>
      </c>
      <c r="H280" t="s">
        <v>200</v>
      </c>
      <c r="I280" t="s">
        <v>57</v>
      </c>
      <c r="J280">
        <v>1</v>
      </c>
      <c r="K280">
        <v>1</v>
      </c>
      <c r="L280">
        <v>14800</v>
      </c>
      <c r="M280" t="s">
        <v>36</v>
      </c>
      <c r="N280">
        <v>1.21</v>
      </c>
      <c r="O280">
        <v>17908</v>
      </c>
      <c r="P280">
        <f t="shared" si="39"/>
        <v>17908</v>
      </c>
      <c r="Q280" t="s">
        <v>41</v>
      </c>
      <c r="R280" t="s">
        <v>363</v>
      </c>
      <c r="S280" t="s">
        <v>25</v>
      </c>
      <c r="T280">
        <v>904291</v>
      </c>
      <c r="U280">
        <v>0</v>
      </c>
      <c r="V280" t="s">
        <v>198</v>
      </c>
      <c r="X280" t="s">
        <v>858</v>
      </c>
      <c r="Z280" t="s">
        <v>364</v>
      </c>
      <c r="AB280">
        <f t="shared" si="34"/>
        <v>2021</v>
      </c>
      <c r="AC280">
        <f t="shared" si="35"/>
        <v>11</v>
      </c>
      <c r="AD280" t="str">
        <f t="shared" si="36"/>
        <v>Q3</v>
      </c>
      <c r="AE280" t="str">
        <f t="shared" si="37"/>
        <v>FY21/22</v>
      </c>
      <c r="AF280" t="str">
        <f t="shared" si="38"/>
        <v>SOUTH</v>
      </c>
    </row>
    <row r="281" spans="1:32">
      <c r="A281" t="s">
        <v>377</v>
      </c>
      <c r="B281" t="s">
        <v>22</v>
      </c>
      <c r="C281" t="str">
        <f t="shared" si="32"/>
        <v>SERVICE_CHARGE</v>
      </c>
      <c r="D281" s="4">
        <v>44505</v>
      </c>
      <c r="E281" t="str">
        <f t="shared" si="33"/>
        <v>YAMAHA</v>
      </c>
      <c r="F281">
        <v>12113443</v>
      </c>
      <c r="G281" s="19">
        <v>44505</v>
      </c>
      <c r="H281" t="s">
        <v>76</v>
      </c>
      <c r="I281" t="s">
        <v>77</v>
      </c>
      <c r="J281">
        <v>1</v>
      </c>
      <c r="K281">
        <v>1</v>
      </c>
      <c r="L281">
        <v>1000</v>
      </c>
      <c r="M281" t="s">
        <v>36</v>
      </c>
      <c r="N281">
        <v>1.21</v>
      </c>
      <c r="O281">
        <v>1210</v>
      </c>
      <c r="P281">
        <f t="shared" si="39"/>
        <v>1210</v>
      </c>
      <c r="Q281" t="s">
        <v>41</v>
      </c>
      <c r="R281" t="s">
        <v>859</v>
      </c>
      <c r="S281" t="s">
        <v>25</v>
      </c>
      <c r="T281">
        <v>904297</v>
      </c>
      <c r="U281">
        <v>0</v>
      </c>
      <c r="V281" t="s">
        <v>58</v>
      </c>
      <c r="X281" t="s">
        <v>860</v>
      </c>
      <c r="Z281" t="s">
        <v>861</v>
      </c>
      <c r="AB281">
        <f t="shared" si="34"/>
        <v>2021</v>
      </c>
      <c r="AC281">
        <f t="shared" si="35"/>
        <v>11</v>
      </c>
      <c r="AD281" t="str">
        <f t="shared" si="36"/>
        <v>Q3</v>
      </c>
      <c r="AE281" t="str">
        <f t="shared" si="37"/>
        <v>FY21/22</v>
      </c>
      <c r="AF281" t="str">
        <f t="shared" si="38"/>
        <v>SOUTH</v>
      </c>
    </row>
    <row r="282" spans="1:32">
      <c r="A282" t="s">
        <v>377</v>
      </c>
      <c r="B282" t="s">
        <v>22</v>
      </c>
      <c r="C282" t="str">
        <f t="shared" si="32"/>
        <v>SPARES/OTHER</v>
      </c>
      <c r="D282" s="4">
        <v>44505</v>
      </c>
      <c r="E282" t="str">
        <f t="shared" si="33"/>
        <v>OTHERS</v>
      </c>
      <c r="F282">
        <v>14116656</v>
      </c>
      <c r="G282" s="19">
        <v>44505</v>
      </c>
      <c r="H282" t="s">
        <v>862</v>
      </c>
      <c r="I282" t="s">
        <v>744</v>
      </c>
      <c r="J282">
        <v>1</v>
      </c>
      <c r="K282">
        <v>1</v>
      </c>
      <c r="L282">
        <v>480</v>
      </c>
      <c r="M282" t="s">
        <v>36</v>
      </c>
      <c r="N282">
        <v>1.21</v>
      </c>
      <c r="O282">
        <v>580.79999999999995</v>
      </c>
      <c r="P282">
        <f t="shared" si="39"/>
        <v>580.79999999999995</v>
      </c>
      <c r="Q282" t="s">
        <v>41</v>
      </c>
      <c r="R282" t="s">
        <v>363</v>
      </c>
      <c r="S282" t="s">
        <v>25</v>
      </c>
      <c r="T282">
        <v>904296</v>
      </c>
      <c r="U282">
        <v>338.8</v>
      </c>
      <c r="V282" t="s">
        <v>64</v>
      </c>
      <c r="X282" t="s">
        <v>863</v>
      </c>
      <c r="Y282">
        <v>807878</v>
      </c>
      <c r="Z282" t="s">
        <v>364</v>
      </c>
      <c r="AB282">
        <f t="shared" si="34"/>
        <v>2021</v>
      </c>
      <c r="AC282">
        <f t="shared" si="35"/>
        <v>11</v>
      </c>
      <c r="AD282" t="str">
        <f t="shared" si="36"/>
        <v>Q3</v>
      </c>
      <c r="AE282" t="str">
        <f t="shared" si="37"/>
        <v>FY21/22</v>
      </c>
      <c r="AF282" t="str">
        <f t="shared" si="38"/>
        <v>SOUTH</v>
      </c>
    </row>
    <row r="283" spans="1:32">
      <c r="A283" t="s">
        <v>377</v>
      </c>
      <c r="B283" t="s">
        <v>22</v>
      </c>
      <c r="C283" t="str">
        <f t="shared" si="32"/>
        <v>SERVICE_CHARGE</v>
      </c>
      <c r="D283" s="4">
        <v>44508</v>
      </c>
      <c r="E283" t="str">
        <f t="shared" si="33"/>
        <v>YAMAHA</v>
      </c>
      <c r="F283">
        <v>12113444</v>
      </c>
      <c r="G283" s="19">
        <v>44508</v>
      </c>
      <c r="H283" t="s">
        <v>76</v>
      </c>
      <c r="I283" t="s">
        <v>77</v>
      </c>
      <c r="J283">
        <v>2</v>
      </c>
      <c r="K283">
        <v>2</v>
      </c>
      <c r="L283">
        <v>1300000</v>
      </c>
      <c r="M283" t="s">
        <v>26</v>
      </c>
      <c r="N283">
        <v>7.0000000000000007E-2</v>
      </c>
      <c r="O283">
        <v>91000</v>
      </c>
      <c r="P283">
        <f t="shared" si="39"/>
        <v>91000</v>
      </c>
      <c r="Q283" t="s">
        <v>41</v>
      </c>
      <c r="R283" t="s">
        <v>277</v>
      </c>
      <c r="S283" t="s">
        <v>25</v>
      </c>
      <c r="T283">
        <v>904298</v>
      </c>
      <c r="U283">
        <v>0</v>
      </c>
      <c r="V283" t="s">
        <v>58</v>
      </c>
      <c r="AB283">
        <f t="shared" si="34"/>
        <v>2021</v>
      </c>
      <c r="AC283">
        <f t="shared" si="35"/>
        <v>11</v>
      </c>
      <c r="AD283" t="str">
        <f t="shared" si="36"/>
        <v>Q3</v>
      </c>
      <c r="AE283" t="str">
        <f t="shared" si="37"/>
        <v>FY21/22</v>
      </c>
      <c r="AF283" t="str">
        <f t="shared" si="38"/>
        <v>SOUTH</v>
      </c>
    </row>
    <row r="284" spans="1:32">
      <c r="A284" t="s">
        <v>377</v>
      </c>
      <c r="B284" t="s">
        <v>22</v>
      </c>
      <c r="C284" t="str">
        <f t="shared" si="32"/>
        <v>FEEDER</v>
      </c>
      <c r="D284" s="4">
        <v>44508</v>
      </c>
      <c r="E284" t="str">
        <f t="shared" si="33"/>
        <v>YAMAHA</v>
      </c>
      <c r="F284">
        <v>14116657</v>
      </c>
      <c r="G284" s="19">
        <v>44508</v>
      </c>
      <c r="H284" t="s">
        <v>353</v>
      </c>
      <c r="I284" t="s">
        <v>354</v>
      </c>
      <c r="J284">
        <v>1</v>
      </c>
      <c r="K284">
        <v>1</v>
      </c>
      <c r="L284">
        <v>8400</v>
      </c>
      <c r="M284" t="s">
        <v>36</v>
      </c>
      <c r="N284">
        <v>1.21</v>
      </c>
      <c r="O284">
        <v>10164</v>
      </c>
      <c r="P284">
        <f t="shared" si="39"/>
        <v>10164</v>
      </c>
      <c r="Q284" t="s">
        <v>41</v>
      </c>
      <c r="R284" t="s">
        <v>864</v>
      </c>
      <c r="S284" t="s">
        <v>25</v>
      </c>
      <c r="T284">
        <v>904295</v>
      </c>
      <c r="U284">
        <v>6990.94</v>
      </c>
      <c r="V284" t="s">
        <v>64</v>
      </c>
      <c r="X284" t="s">
        <v>865</v>
      </c>
      <c r="Y284">
        <v>808068</v>
      </c>
      <c r="Z284" t="s">
        <v>866</v>
      </c>
      <c r="AB284">
        <f t="shared" si="34"/>
        <v>2021</v>
      </c>
      <c r="AC284">
        <f t="shared" si="35"/>
        <v>11</v>
      </c>
      <c r="AD284" t="str">
        <f t="shared" si="36"/>
        <v>Q3</v>
      </c>
      <c r="AE284" t="str">
        <f t="shared" si="37"/>
        <v>FY21/22</v>
      </c>
      <c r="AF284" t="str">
        <f t="shared" si="38"/>
        <v>SOUTH</v>
      </c>
    </row>
    <row r="285" spans="1:32">
      <c r="A285" t="s">
        <v>377</v>
      </c>
      <c r="B285" t="s">
        <v>22</v>
      </c>
      <c r="C285" t="str">
        <f t="shared" si="32"/>
        <v>SPARES/OTHER</v>
      </c>
      <c r="D285" s="4">
        <v>44517</v>
      </c>
      <c r="E285" t="str">
        <f t="shared" si="33"/>
        <v>OTHERS</v>
      </c>
      <c r="F285">
        <v>14116658</v>
      </c>
      <c r="G285" s="19">
        <v>44517</v>
      </c>
      <c r="H285" t="s">
        <v>345</v>
      </c>
      <c r="I285" t="s">
        <v>346</v>
      </c>
      <c r="J285">
        <v>5</v>
      </c>
      <c r="K285">
        <v>5</v>
      </c>
      <c r="L285">
        <v>950</v>
      </c>
      <c r="M285" t="s">
        <v>36</v>
      </c>
      <c r="N285">
        <v>1.21</v>
      </c>
      <c r="O285">
        <v>1149.5</v>
      </c>
      <c r="P285">
        <f t="shared" si="39"/>
        <v>1149.5</v>
      </c>
      <c r="Q285" t="s">
        <v>41</v>
      </c>
      <c r="R285" t="s">
        <v>168</v>
      </c>
      <c r="S285" t="s">
        <v>25</v>
      </c>
      <c r="T285">
        <v>904276</v>
      </c>
      <c r="U285">
        <v>695.56</v>
      </c>
      <c r="V285" t="s">
        <v>64</v>
      </c>
      <c r="X285" t="s">
        <v>845</v>
      </c>
      <c r="Y285">
        <v>809355</v>
      </c>
      <c r="Z285" t="s">
        <v>170</v>
      </c>
      <c r="AA285">
        <v>110540</v>
      </c>
      <c r="AB285">
        <f t="shared" si="34"/>
        <v>2021</v>
      </c>
      <c r="AC285">
        <f t="shared" si="35"/>
        <v>11</v>
      </c>
      <c r="AD285" t="str">
        <f t="shared" si="36"/>
        <v>Q3</v>
      </c>
      <c r="AE285" t="str">
        <f t="shared" si="37"/>
        <v>FY21/22</v>
      </c>
      <c r="AF285" t="str">
        <f t="shared" si="38"/>
        <v>SOUTH</v>
      </c>
    </row>
    <row r="286" spans="1:32">
      <c r="A286" t="s">
        <v>377</v>
      </c>
      <c r="B286" t="s">
        <v>22</v>
      </c>
      <c r="C286" t="str">
        <f t="shared" si="32"/>
        <v>SPARES/OTHER</v>
      </c>
      <c r="D286" s="4">
        <v>44530</v>
      </c>
      <c r="E286" t="str">
        <f t="shared" si="33"/>
        <v>YAMAHA</v>
      </c>
      <c r="F286">
        <v>14116659</v>
      </c>
      <c r="G286" s="19">
        <v>44530</v>
      </c>
      <c r="H286" t="s">
        <v>868</v>
      </c>
      <c r="I286" t="s">
        <v>127</v>
      </c>
      <c r="J286">
        <v>1</v>
      </c>
      <c r="K286">
        <v>1</v>
      </c>
      <c r="L286">
        <v>8900</v>
      </c>
      <c r="M286" t="s">
        <v>36</v>
      </c>
      <c r="N286">
        <v>1.21</v>
      </c>
      <c r="O286">
        <v>10769</v>
      </c>
      <c r="P286">
        <f t="shared" si="39"/>
        <v>10769</v>
      </c>
      <c r="Q286" t="s">
        <v>41</v>
      </c>
      <c r="R286" t="s">
        <v>644</v>
      </c>
      <c r="S286" t="s">
        <v>25</v>
      </c>
      <c r="T286">
        <v>904302</v>
      </c>
      <c r="U286">
        <v>4963</v>
      </c>
      <c r="V286" t="s">
        <v>64</v>
      </c>
      <c r="X286" t="s">
        <v>869</v>
      </c>
      <c r="Y286">
        <v>810934</v>
      </c>
      <c r="Z286" t="s">
        <v>646</v>
      </c>
      <c r="AA286">
        <v>110673</v>
      </c>
      <c r="AB286">
        <f t="shared" si="34"/>
        <v>2021</v>
      </c>
      <c r="AC286">
        <f t="shared" si="35"/>
        <v>11</v>
      </c>
      <c r="AD286" t="str">
        <f t="shared" si="36"/>
        <v>Q3</v>
      </c>
      <c r="AE286" t="str">
        <f t="shared" si="37"/>
        <v>FY21/22</v>
      </c>
      <c r="AF286" t="str">
        <f t="shared" si="38"/>
        <v>SOUTH</v>
      </c>
    </row>
    <row r="287" spans="1:32">
      <c r="A287" t="s">
        <v>377</v>
      </c>
      <c r="B287" t="s">
        <v>22</v>
      </c>
      <c r="C287" t="str">
        <f t="shared" si="32"/>
        <v>CONTRACT_FEE</v>
      </c>
      <c r="D287" s="4">
        <v>44536</v>
      </c>
      <c r="E287" t="str">
        <f t="shared" si="33"/>
        <v>YAMAHA</v>
      </c>
      <c r="F287">
        <v>13113118</v>
      </c>
      <c r="G287" s="19">
        <v>44536</v>
      </c>
      <c r="H287" t="s">
        <v>152</v>
      </c>
      <c r="I287" t="s">
        <v>153</v>
      </c>
      <c r="J287">
        <v>1</v>
      </c>
      <c r="K287">
        <v>1</v>
      </c>
      <c r="L287">
        <v>35200</v>
      </c>
      <c r="M287" t="s">
        <v>36</v>
      </c>
      <c r="N287">
        <v>1.2150000000000001</v>
      </c>
      <c r="O287">
        <v>42768</v>
      </c>
      <c r="P287">
        <f t="shared" si="39"/>
        <v>42768</v>
      </c>
      <c r="Q287" t="s">
        <v>41</v>
      </c>
      <c r="R287" t="s">
        <v>193</v>
      </c>
      <c r="S287" t="s">
        <v>25</v>
      </c>
      <c r="T287">
        <v>904304</v>
      </c>
      <c r="U287">
        <v>0</v>
      </c>
      <c r="V287" t="s">
        <v>198</v>
      </c>
      <c r="X287" t="s">
        <v>870</v>
      </c>
      <c r="Z287" t="s">
        <v>195</v>
      </c>
      <c r="AB287">
        <f t="shared" si="34"/>
        <v>2021</v>
      </c>
      <c r="AC287">
        <f t="shared" si="35"/>
        <v>12</v>
      </c>
      <c r="AD287" t="str">
        <f t="shared" si="36"/>
        <v>Q3</v>
      </c>
      <c r="AE287" t="str">
        <f t="shared" si="37"/>
        <v>FY21/22</v>
      </c>
      <c r="AF287" t="str">
        <f t="shared" si="38"/>
        <v>SOUTH</v>
      </c>
    </row>
    <row r="288" spans="1:32">
      <c r="A288" t="s">
        <v>377</v>
      </c>
      <c r="B288" t="s">
        <v>22</v>
      </c>
      <c r="C288" t="str">
        <f t="shared" si="32"/>
        <v>SPARES/OTHER</v>
      </c>
      <c r="D288" s="4">
        <v>44536</v>
      </c>
      <c r="E288" t="str">
        <f t="shared" si="33"/>
        <v>HELLER</v>
      </c>
      <c r="F288">
        <v>14116660</v>
      </c>
      <c r="G288" s="19">
        <v>44536</v>
      </c>
      <c r="H288" t="s">
        <v>592</v>
      </c>
      <c r="I288" t="s">
        <v>593</v>
      </c>
      <c r="J288">
        <v>4</v>
      </c>
      <c r="K288">
        <v>4</v>
      </c>
      <c r="L288">
        <v>15520</v>
      </c>
      <c r="M288" t="s">
        <v>165</v>
      </c>
      <c r="N288">
        <v>1</v>
      </c>
      <c r="O288">
        <v>15520</v>
      </c>
      <c r="P288">
        <f t="shared" si="39"/>
        <v>15520</v>
      </c>
      <c r="Q288" t="s">
        <v>41</v>
      </c>
      <c r="R288" t="s">
        <v>201</v>
      </c>
      <c r="S288" t="s">
        <v>25</v>
      </c>
      <c r="T288">
        <v>904303</v>
      </c>
      <c r="U288">
        <v>8529.2999999999993</v>
      </c>
      <c r="V288" t="s">
        <v>64</v>
      </c>
      <c r="X288" t="s">
        <v>871</v>
      </c>
      <c r="Y288">
        <v>811487</v>
      </c>
      <c r="Z288" t="s">
        <v>203</v>
      </c>
      <c r="AA288">
        <v>110699</v>
      </c>
      <c r="AB288">
        <f t="shared" si="34"/>
        <v>2021</v>
      </c>
      <c r="AC288">
        <f t="shared" si="35"/>
        <v>12</v>
      </c>
      <c r="AD288" t="str">
        <f t="shared" si="36"/>
        <v>Q3</v>
      </c>
      <c r="AE288" t="str">
        <f t="shared" si="37"/>
        <v>FY21/22</v>
      </c>
      <c r="AF288" t="str">
        <f t="shared" si="38"/>
        <v>SOUTH</v>
      </c>
    </row>
    <row r="289" spans="1:32">
      <c r="A289" t="s">
        <v>377</v>
      </c>
      <c r="B289" t="s">
        <v>22</v>
      </c>
      <c r="C289" t="str">
        <f t="shared" si="32"/>
        <v>SPARES/OTHER</v>
      </c>
      <c r="D289" s="4">
        <v>44543</v>
      </c>
      <c r="E289" t="str">
        <f t="shared" si="33"/>
        <v>HELLER</v>
      </c>
      <c r="F289">
        <v>12113445</v>
      </c>
      <c r="G289" s="19">
        <v>44543</v>
      </c>
      <c r="H289" t="s">
        <v>801</v>
      </c>
      <c r="I289" t="s">
        <v>57</v>
      </c>
      <c r="J289">
        <v>1</v>
      </c>
      <c r="K289">
        <v>1</v>
      </c>
      <c r="L289">
        <v>83.79</v>
      </c>
      <c r="M289" t="s">
        <v>23</v>
      </c>
      <c r="N289">
        <v>7.8</v>
      </c>
      <c r="O289">
        <v>653.56200000000001</v>
      </c>
      <c r="P289">
        <f t="shared" si="39"/>
        <v>653.56200000000001</v>
      </c>
      <c r="Q289" t="s">
        <v>41</v>
      </c>
      <c r="R289" t="s">
        <v>176</v>
      </c>
      <c r="S289" t="s">
        <v>25</v>
      </c>
      <c r="T289">
        <v>904306</v>
      </c>
      <c r="U289">
        <v>0</v>
      </c>
      <c r="V289" t="s">
        <v>58</v>
      </c>
      <c r="X289" t="s">
        <v>872</v>
      </c>
      <c r="AA289">
        <v>110714</v>
      </c>
      <c r="AB289">
        <f t="shared" si="34"/>
        <v>2021</v>
      </c>
      <c r="AC289">
        <f t="shared" si="35"/>
        <v>12</v>
      </c>
      <c r="AD289" t="str">
        <f t="shared" si="36"/>
        <v>Q3</v>
      </c>
      <c r="AE289" t="str">
        <f t="shared" si="37"/>
        <v>FY21/22</v>
      </c>
      <c r="AF289" t="str">
        <f t="shared" si="38"/>
        <v>SOUTH</v>
      </c>
    </row>
    <row r="290" spans="1:32">
      <c r="A290" t="s">
        <v>377</v>
      </c>
      <c r="B290" t="s">
        <v>22</v>
      </c>
      <c r="C290" t="str">
        <f t="shared" si="32"/>
        <v>SPARES/OTHER</v>
      </c>
      <c r="D290" s="4">
        <v>44543</v>
      </c>
      <c r="E290" t="str">
        <f t="shared" si="33"/>
        <v>HELLER</v>
      </c>
      <c r="F290">
        <v>14116661</v>
      </c>
      <c r="G290" s="19">
        <v>44543</v>
      </c>
      <c r="H290" t="s">
        <v>214</v>
      </c>
      <c r="I290" t="s">
        <v>215</v>
      </c>
      <c r="J290">
        <v>5</v>
      </c>
      <c r="K290">
        <v>5</v>
      </c>
      <c r="L290">
        <v>480</v>
      </c>
      <c r="M290" t="s">
        <v>23</v>
      </c>
      <c r="N290">
        <v>7.8</v>
      </c>
      <c r="O290">
        <v>3744</v>
      </c>
      <c r="P290">
        <f t="shared" si="39"/>
        <v>3744</v>
      </c>
      <c r="Q290" t="s">
        <v>41</v>
      </c>
      <c r="R290" t="s">
        <v>176</v>
      </c>
      <c r="S290" t="s">
        <v>25</v>
      </c>
      <c r="T290">
        <v>904305</v>
      </c>
      <c r="U290">
        <v>2807.22</v>
      </c>
      <c r="V290" t="s">
        <v>64</v>
      </c>
      <c r="X290" t="s">
        <v>872</v>
      </c>
      <c r="Y290">
        <v>812681</v>
      </c>
      <c r="AA290">
        <v>110714</v>
      </c>
      <c r="AB290">
        <f t="shared" si="34"/>
        <v>2021</v>
      </c>
      <c r="AC290">
        <f t="shared" si="35"/>
        <v>12</v>
      </c>
      <c r="AD290" t="str">
        <f t="shared" si="36"/>
        <v>Q3</v>
      </c>
      <c r="AE290" t="str">
        <f t="shared" si="37"/>
        <v>FY21/22</v>
      </c>
      <c r="AF290" t="str">
        <f t="shared" si="38"/>
        <v>SOUTH</v>
      </c>
    </row>
    <row r="291" spans="1:32">
      <c r="A291" t="s">
        <v>377</v>
      </c>
      <c r="B291" t="s">
        <v>22</v>
      </c>
      <c r="C291" t="str">
        <f t="shared" si="32"/>
        <v>SERVICE_CHARGE</v>
      </c>
      <c r="D291" s="4">
        <v>44550</v>
      </c>
      <c r="E291" t="str">
        <f t="shared" si="33"/>
        <v>OTHERS</v>
      </c>
      <c r="F291">
        <v>12113446</v>
      </c>
      <c r="G291" s="19">
        <v>44550</v>
      </c>
      <c r="H291" t="s">
        <v>200</v>
      </c>
      <c r="I291" t="s">
        <v>57</v>
      </c>
      <c r="J291">
        <v>1</v>
      </c>
      <c r="K291">
        <v>1</v>
      </c>
      <c r="L291">
        <v>2400</v>
      </c>
      <c r="M291" t="s">
        <v>165</v>
      </c>
      <c r="N291">
        <v>1</v>
      </c>
      <c r="O291">
        <v>2400</v>
      </c>
      <c r="P291">
        <f t="shared" si="39"/>
        <v>2400</v>
      </c>
      <c r="Q291" t="s">
        <v>41</v>
      </c>
      <c r="R291" t="s">
        <v>201</v>
      </c>
      <c r="S291" t="s">
        <v>25</v>
      </c>
      <c r="T291">
        <v>904308</v>
      </c>
      <c r="U291">
        <v>0</v>
      </c>
      <c r="V291" t="s">
        <v>58</v>
      </c>
      <c r="X291" t="s">
        <v>875</v>
      </c>
      <c r="Z291" t="s">
        <v>203</v>
      </c>
      <c r="AB291">
        <f t="shared" si="34"/>
        <v>2021</v>
      </c>
      <c r="AC291">
        <f t="shared" si="35"/>
        <v>12</v>
      </c>
      <c r="AD291" t="str">
        <f t="shared" si="36"/>
        <v>Q3</v>
      </c>
      <c r="AE291" t="str">
        <f t="shared" si="37"/>
        <v>FY21/22</v>
      </c>
      <c r="AF291" t="str">
        <f t="shared" si="38"/>
        <v>SOUTH</v>
      </c>
    </row>
    <row r="292" spans="1:32">
      <c r="A292" t="s">
        <v>377</v>
      </c>
      <c r="B292" t="s">
        <v>22</v>
      </c>
      <c r="C292" t="str">
        <f t="shared" si="32"/>
        <v>SPARES/OTHER</v>
      </c>
      <c r="D292" s="4">
        <v>44561</v>
      </c>
      <c r="E292" t="str">
        <f t="shared" si="33"/>
        <v>OTHERS</v>
      </c>
      <c r="F292">
        <v>11116684</v>
      </c>
      <c r="G292" s="19">
        <v>44561</v>
      </c>
      <c r="H292" t="s">
        <v>876</v>
      </c>
      <c r="I292" t="s">
        <v>877</v>
      </c>
      <c r="J292">
        <v>1</v>
      </c>
      <c r="K292">
        <v>1</v>
      </c>
      <c r="L292">
        <v>240</v>
      </c>
      <c r="M292" t="s">
        <v>23</v>
      </c>
      <c r="N292">
        <v>7.8</v>
      </c>
      <c r="O292">
        <v>1872</v>
      </c>
      <c r="P292">
        <f t="shared" si="39"/>
        <v>1872</v>
      </c>
      <c r="Q292" t="s">
        <v>41</v>
      </c>
      <c r="R292" t="s">
        <v>878</v>
      </c>
      <c r="S292" t="s">
        <v>25</v>
      </c>
      <c r="T292">
        <v>303052</v>
      </c>
      <c r="U292">
        <v>1228.5</v>
      </c>
      <c r="V292" t="s">
        <v>879</v>
      </c>
      <c r="X292">
        <v>202112161441</v>
      </c>
      <c r="Y292">
        <v>814808</v>
      </c>
      <c r="Z292" t="s">
        <v>880</v>
      </c>
      <c r="AB292">
        <f t="shared" si="34"/>
        <v>2021</v>
      </c>
      <c r="AC292">
        <f t="shared" si="35"/>
        <v>12</v>
      </c>
      <c r="AD292" t="str">
        <f t="shared" si="36"/>
        <v>Q3</v>
      </c>
      <c r="AE292" t="str">
        <f t="shared" si="37"/>
        <v>FY21/22</v>
      </c>
      <c r="AF292" t="str">
        <f t="shared" si="38"/>
        <v>SOUTH</v>
      </c>
    </row>
    <row r="293" spans="1:32">
      <c r="A293" t="s">
        <v>377</v>
      </c>
      <c r="B293" t="s">
        <v>22</v>
      </c>
      <c r="C293" t="str">
        <f t="shared" si="32"/>
        <v>SPARES/OTHER</v>
      </c>
      <c r="D293" s="4">
        <v>44561</v>
      </c>
      <c r="E293" t="str">
        <f t="shared" si="33"/>
        <v>OTHERS</v>
      </c>
      <c r="F293">
        <v>11116684</v>
      </c>
      <c r="G293" s="19">
        <v>44561</v>
      </c>
      <c r="H293" t="s">
        <v>881</v>
      </c>
      <c r="I293" t="s">
        <v>882</v>
      </c>
      <c r="J293">
        <v>1</v>
      </c>
      <c r="K293">
        <v>1</v>
      </c>
      <c r="L293">
        <v>630</v>
      </c>
      <c r="M293" t="s">
        <v>23</v>
      </c>
      <c r="N293">
        <v>7.8</v>
      </c>
      <c r="O293">
        <v>4914</v>
      </c>
      <c r="P293">
        <f t="shared" si="39"/>
        <v>4914</v>
      </c>
      <c r="Q293" t="s">
        <v>41</v>
      </c>
      <c r="R293" t="s">
        <v>878</v>
      </c>
      <c r="S293" t="s">
        <v>25</v>
      </c>
      <c r="T293">
        <v>303052</v>
      </c>
      <c r="U293">
        <v>3276</v>
      </c>
      <c r="V293" t="s">
        <v>879</v>
      </c>
      <c r="X293">
        <v>202112161441</v>
      </c>
      <c r="Y293">
        <v>814808</v>
      </c>
      <c r="Z293" t="s">
        <v>880</v>
      </c>
      <c r="AB293">
        <f t="shared" si="34"/>
        <v>2021</v>
      </c>
      <c r="AC293">
        <f t="shared" si="35"/>
        <v>12</v>
      </c>
      <c r="AD293" t="str">
        <f t="shared" si="36"/>
        <v>Q3</v>
      </c>
      <c r="AE293" t="str">
        <f t="shared" si="37"/>
        <v>FY21/22</v>
      </c>
      <c r="AF293" t="str">
        <f t="shared" si="38"/>
        <v>SOUTH</v>
      </c>
    </row>
    <row r="294" spans="1:32">
      <c r="A294" t="s">
        <v>377</v>
      </c>
      <c r="B294" t="s">
        <v>22</v>
      </c>
      <c r="C294" t="str">
        <f t="shared" si="32"/>
        <v>SPARES/OTHER</v>
      </c>
      <c r="D294" s="4">
        <v>44571</v>
      </c>
      <c r="E294" t="str">
        <f t="shared" si="33"/>
        <v>OTHERS</v>
      </c>
      <c r="F294">
        <v>14116662</v>
      </c>
      <c r="G294" s="19">
        <v>44571</v>
      </c>
      <c r="H294" t="s">
        <v>883</v>
      </c>
      <c r="I294" t="s">
        <v>884</v>
      </c>
      <c r="J294">
        <v>1</v>
      </c>
      <c r="K294">
        <v>1</v>
      </c>
      <c r="L294">
        <v>18500</v>
      </c>
      <c r="M294" t="s">
        <v>165</v>
      </c>
      <c r="N294">
        <v>1</v>
      </c>
      <c r="O294">
        <v>18500</v>
      </c>
      <c r="P294">
        <f t="shared" si="39"/>
        <v>18500</v>
      </c>
      <c r="Q294" t="s">
        <v>41</v>
      </c>
      <c r="R294" t="s">
        <v>201</v>
      </c>
      <c r="S294" t="s">
        <v>25</v>
      </c>
      <c r="T294">
        <v>904314</v>
      </c>
      <c r="U294">
        <v>13420</v>
      </c>
      <c r="V294" t="s">
        <v>64</v>
      </c>
      <c r="X294" t="s">
        <v>885</v>
      </c>
      <c r="Y294">
        <v>816291</v>
      </c>
      <c r="Z294" t="s">
        <v>203</v>
      </c>
      <c r="AA294">
        <v>110751</v>
      </c>
      <c r="AB294">
        <f t="shared" si="34"/>
        <v>2022</v>
      </c>
      <c r="AC294">
        <f t="shared" si="35"/>
        <v>1</v>
      </c>
      <c r="AD294" t="str">
        <f t="shared" si="36"/>
        <v>Q4</v>
      </c>
      <c r="AE294" t="str">
        <f t="shared" si="37"/>
        <v>FY21/22</v>
      </c>
      <c r="AF294" t="str">
        <f t="shared" si="38"/>
        <v>SOUTH</v>
      </c>
    </row>
    <row r="295" spans="1:32">
      <c r="A295" t="s">
        <v>377</v>
      </c>
      <c r="B295" t="s">
        <v>22</v>
      </c>
      <c r="C295" t="str">
        <f t="shared" si="32"/>
        <v>SPARES/OTHER</v>
      </c>
      <c r="D295" s="4">
        <v>44571</v>
      </c>
      <c r="E295" t="str">
        <f t="shared" si="33"/>
        <v>HELLER</v>
      </c>
      <c r="F295">
        <v>14116663</v>
      </c>
      <c r="G295" s="19">
        <v>44571</v>
      </c>
      <c r="H295" t="s">
        <v>886</v>
      </c>
      <c r="I295" t="s">
        <v>848</v>
      </c>
      <c r="J295">
        <v>10</v>
      </c>
      <c r="K295">
        <v>10</v>
      </c>
      <c r="L295">
        <v>250</v>
      </c>
      <c r="M295" t="s">
        <v>165</v>
      </c>
      <c r="N295">
        <v>1</v>
      </c>
      <c r="O295">
        <v>250</v>
      </c>
      <c r="P295">
        <f t="shared" si="39"/>
        <v>250</v>
      </c>
      <c r="Q295" t="s">
        <v>41</v>
      </c>
      <c r="R295" t="s">
        <v>440</v>
      </c>
      <c r="S295" t="s">
        <v>25</v>
      </c>
      <c r="T295">
        <v>904315</v>
      </c>
      <c r="U295">
        <v>170.8</v>
      </c>
      <c r="V295" t="s">
        <v>64</v>
      </c>
      <c r="X295" t="s">
        <v>887</v>
      </c>
      <c r="Y295">
        <v>816300</v>
      </c>
      <c r="AA295">
        <v>110754</v>
      </c>
      <c r="AB295">
        <f t="shared" si="34"/>
        <v>2022</v>
      </c>
      <c r="AC295">
        <f t="shared" si="35"/>
        <v>1</v>
      </c>
      <c r="AD295" t="str">
        <f t="shared" si="36"/>
        <v>Q4</v>
      </c>
      <c r="AE295" t="str">
        <f t="shared" si="37"/>
        <v>FY21/22</v>
      </c>
      <c r="AF295" t="str">
        <f t="shared" si="38"/>
        <v>SOUTH</v>
      </c>
    </row>
    <row r="296" spans="1:32">
      <c r="A296" t="s">
        <v>377</v>
      </c>
      <c r="B296" t="s">
        <v>22</v>
      </c>
      <c r="C296" t="str">
        <f t="shared" si="32"/>
        <v>SPARES/OTHER</v>
      </c>
      <c r="D296" s="4">
        <v>44571</v>
      </c>
      <c r="E296" t="str">
        <f t="shared" si="33"/>
        <v>HELLER</v>
      </c>
      <c r="F296">
        <v>14116663</v>
      </c>
      <c r="G296" s="19">
        <v>44571</v>
      </c>
      <c r="H296" t="s">
        <v>888</v>
      </c>
      <c r="I296" t="s">
        <v>889</v>
      </c>
      <c r="J296">
        <v>2</v>
      </c>
      <c r="K296">
        <v>2</v>
      </c>
      <c r="L296">
        <v>2800</v>
      </c>
      <c r="M296" t="s">
        <v>165</v>
      </c>
      <c r="N296">
        <v>1</v>
      </c>
      <c r="O296">
        <v>2800</v>
      </c>
      <c r="P296">
        <f t="shared" si="39"/>
        <v>2800</v>
      </c>
      <c r="Q296" t="s">
        <v>41</v>
      </c>
      <c r="R296" t="s">
        <v>440</v>
      </c>
      <c r="S296" t="s">
        <v>25</v>
      </c>
      <c r="T296">
        <v>904315</v>
      </c>
      <c r="U296">
        <v>1952</v>
      </c>
      <c r="V296" t="s">
        <v>64</v>
      </c>
      <c r="X296" t="s">
        <v>887</v>
      </c>
      <c r="Y296">
        <v>816300</v>
      </c>
      <c r="AA296">
        <v>110754</v>
      </c>
      <c r="AB296">
        <f t="shared" si="34"/>
        <v>2022</v>
      </c>
      <c r="AC296">
        <f t="shared" si="35"/>
        <v>1</v>
      </c>
      <c r="AD296" t="str">
        <f t="shared" si="36"/>
        <v>Q4</v>
      </c>
      <c r="AE296" t="str">
        <f t="shared" si="37"/>
        <v>FY21/22</v>
      </c>
      <c r="AF296" t="str">
        <f t="shared" si="38"/>
        <v>SOUTH</v>
      </c>
    </row>
    <row r="297" spans="1:32">
      <c r="A297" t="s">
        <v>377</v>
      </c>
      <c r="B297" t="s">
        <v>22</v>
      </c>
      <c r="C297" t="str">
        <f t="shared" si="32"/>
        <v>SPARES/OTHER</v>
      </c>
      <c r="D297" s="4">
        <v>44579</v>
      </c>
      <c r="E297" t="str">
        <f t="shared" si="33"/>
        <v>OTHERS</v>
      </c>
      <c r="F297">
        <v>14116664</v>
      </c>
      <c r="G297" s="19">
        <v>44579</v>
      </c>
      <c r="H297" t="s">
        <v>890</v>
      </c>
      <c r="I297" t="s">
        <v>891</v>
      </c>
      <c r="J297">
        <v>1</v>
      </c>
      <c r="K297">
        <v>1</v>
      </c>
      <c r="L297">
        <v>2800</v>
      </c>
      <c r="M297" t="s">
        <v>165</v>
      </c>
      <c r="N297">
        <v>1</v>
      </c>
      <c r="O297">
        <v>2800</v>
      </c>
      <c r="P297">
        <f t="shared" si="39"/>
        <v>2800</v>
      </c>
      <c r="Q297" t="s">
        <v>41</v>
      </c>
      <c r="R297" t="s">
        <v>201</v>
      </c>
      <c r="S297" t="s">
        <v>25</v>
      </c>
      <c r="T297">
        <v>904316</v>
      </c>
      <c r="U297">
        <v>1586</v>
      </c>
      <c r="V297" t="s">
        <v>64</v>
      </c>
      <c r="X297" t="s">
        <v>892</v>
      </c>
      <c r="Y297">
        <v>817389</v>
      </c>
      <c r="Z297" t="s">
        <v>203</v>
      </c>
      <c r="AA297">
        <v>110794</v>
      </c>
      <c r="AB297">
        <f t="shared" si="34"/>
        <v>2022</v>
      </c>
      <c r="AC297">
        <f t="shared" si="35"/>
        <v>1</v>
      </c>
      <c r="AD297" t="str">
        <f t="shared" si="36"/>
        <v>Q4</v>
      </c>
      <c r="AE297" t="str">
        <f t="shared" si="37"/>
        <v>FY21/22</v>
      </c>
      <c r="AF297" t="str">
        <f t="shared" si="38"/>
        <v>SOUTH</v>
      </c>
    </row>
    <row r="298" spans="1:32">
      <c r="A298" t="s">
        <v>377</v>
      </c>
      <c r="B298" t="s">
        <v>22</v>
      </c>
      <c r="C298" t="str">
        <f t="shared" si="32"/>
        <v>SPARES/OTHER</v>
      </c>
      <c r="D298" s="4">
        <v>44579</v>
      </c>
      <c r="E298" t="str">
        <f t="shared" si="33"/>
        <v>OTHERS</v>
      </c>
      <c r="F298">
        <v>14116665</v>
      </c>
      <c r="G298" s="19">
        <v>44579</v>
      </c>
      <c r="H298" t="s">
        <v>893</v>
      </c>
      <c r="I298" t="s">
        <v>894</v>
      </c>
      <c r="J298">
        <v>1</v>
      </c>
      <c r="K298">
        <v>1</v>
      </c>
      <c r="L298">
        <v>1500</v>
      </c>
      <c r="M298" t="s">
        <v>165</v>
      </c>
      <c r="N298">
        <v>1</v>
      </c>
      <c r="O298">
        <v>1500</v>
      </c>
      <c r="P298">
        <f t="shared" si="39"/>
        <v>1500</v>
      </c>
      <c r="Q298" t="s">
        <v>41</v>
      </c>
      <c r="R298" t="s">
        <v>274</v>
      </c>
      <c r="S298" t="s">
        <v>25</v>
      </c>
      <c r="T298">
        <v>904317</v>
      </c>
      <c r="U298">
        <v>793</v>
      </c>
      <c r="V298" t="s">
        <v>64</v>
      </c>
      <c r="X298" t="s">
        <v>895</v>
      </c>
      <c r="Y298">
        <v>817405</v>
      </c>
      <c r="Z298" t="s">
        <v>276</v>
      </c>
      <c r="AA298">
        <v>110799</v>
      </c>
      <c r="AB298">
        <f t="shared" si="34"/>
        <v>2022</v>
      </c>
      <c r="AC298">
        <f t="shared" si="35"/>
        <v>1</v>
      </c>
      <c r="AD298" t="str">
        <f t="shared" si="36"/>
        <v>Q4</v>
      </c>
      <c r="AE298" t="str">
        <f t="shared" si="37"/>
        <v>FY21/22</v>
      </c>
      <c r="AF298" t="str">
        <f t="shared" si="38"/>
        <v>SOUTH</v>
      </c>
    </row>
    <row r="299" spans="1:32">
      <c r="A299" t="s">
        <v>377</v>
      </c>
      <c r="B299" t="s">
        <v>22</v>
      </c>
      <c r="C299" t="str">
        <f t="shared" si="32"/>
        <v>SPARES/OTHER</v>
      </c>
      <c r="D299" s="4">
        <v>44579</v>
      </c>
      <c r="E299" t="str">
        <f t="shared" si="33"/>
        <v>OTHERS</v>
      </c>
      <c r="F299">
        <v>14116665</v>
      </c>
      <c r="G299" s="19">
        <v>44579</v>
      </c>
      <c r="H299" t="s">
        <v>896</v>
      </c>
      <c r="I299" t="s">
        <v>897</v>
      </c>
      <c r="J299">
        <v>1</v>
      </c>
      <c r="K299">
        <v>1</v>
      </c>
      <c r="L299">
        <v>1700</v>
      </c>
      <c r="M299" t="s">
        <v>165</v>
      </c>
      <c r="N299">
        <v>1</v>
      </c>
      <c r="O299">
        <v>1700</v>
      </c>
      <c r="P299">
        <f t="shared" si="39"/>
        <v>1700</v>
      </c>
      <c r="Q299" t="s">
        <v>41</v>
      </c>
      <c r="R299" t="s">
        <v>274</v>
      </c>
      <c r="S299" t="s">
        <v>25</v>
      </c>
      <c r="T299">
        <v>904317</v>
      </c>
      <c r="U299">
        <v>610</v>
      </c>
      <c r="V299" t="s">
        <v>64</v>
      </c>
      <c r="X299" t="s">
        <v>895</v>
      </c>
      <c r="Y299">
        <v>817405</v>
      </c>
      <c r="Z299" t="s">
        <v>276</v>
      </c>
      <c r="AA299">
        <v>110799</v>
      </c>
      <c r="AB299">
        <f t="shared" si="34"/>
        <v>2022</v>
      </c>
      <c r="AC299">
        <f t="shared" si="35"/>
        <v>1</v>
      </c>
      <c r="AD299" t="str">
        <f t="shared" si="36"/>
        <v>Q4</v>
      </c>
      <c r="AE299" t="str">
        <f t="shared" si="37"/>
        <v>FY21/22</v>
      </c>
      <c r="AF299" t="str">
        <f t="shared" si="38"/>
        <v>SOUTH</v>
      </c>
    </row>
    <row r="300" spans="1:32">
      <c r="A300" t="s">
        <v>377</v>
      </c>
      <c r="B300" t="s">
        <v>22</v>
      </c>
      <c r="C300" t="str">
        <f t="shared" si="32"/>
        <v>SPARES/OTHER</v>
      </c>
      <c r="D300" s="4">
        <v>44589</v>
      </c>
      <c r="E300" t="str">
        <f t="shared" si="33"/>
        <v>YAMAHA</v>
      </c>
      <c r="F300">
        <v>14116666</v>
      </c>
      <c r="G300" s="19">
        <v>44589</v>
      </c>
      <c r="H300" t="s">
        <v>898</v>
      </c>
      <c r="I300" t="s">
        <v>670</v>
      </c>
      <c r="J300">
        <v>5</v>
      </c>
      <c r="K300">
        <v>5</v>
      </c>
      <c r="L300">
        <v>0</v>
      </c>
      <c r="M300" t="s">
        <v>165</v>
      </c>
      <c r="N300">
        <v>1</v>
      </c>
      <c r="O300">
        <v>0</v>
      </c>
      <c r="P300">
        <f t="shared" si="39"/>
        <v>0</v>
      </c>
      <c r="Q300" t="s">
        <v>41</v>
      </c>
      <c r="R300" t="s">
        <v>711</v>
      </c>
      <c r="S300" t="s">
        <v>25</v>
      </c>
      <c r="T300">
        <v>904319</v>
      </c>
      <c r="U300">
        <v>3518.18</v>
      </c>
      <c r="V300" t="s">
        <v>64</v>
      </c>
      <c r="X300" t="s">
        <v>899</v>
      </c>
      <c r="Y300">
        <v>818156</v>
      </c>
      <c r="Z300" t="s">
        <v>713</v>
      </c>
      <c r="AB300">
        <f t="shared" si="34"/>
        <v>2022</v>
      </c>
      <c r="AC300">
        <f t="shared" si="35"/>
        <v>1</v>
      </c>
      <c r="AD300" t="str">
        <f t="shared" si="36"/>
        <v>Q4</v>
      </c>
      <c r="AE300" t="str">
        <f t="shared" si="37"/>
        <v>FY21/22</v>
      </c>
      <c r="AF300" t="str">
        <f t="shared" si="38"/>
        <v>SOUTH</v>
      </c>
    </row>
    <row r="301" spans="1:32">
      <c r="A301" t="s">
        <v>377</v>
      </c>
      <c r="B301" t="s">
        <v>22</v>
      </c>
      <c r="C301" t="str">
        <f t="shared" si="32"/>
        <v>SPARES/OTHER</v>
      </c>
      <c r="D301" s="4">
        <v>44589</v>
      </c>
      <c r="E301" t="str">
        <f t="shared" si="33"/>
        <v>YAMAHA</v>
      </c>
      <c r="F301">
        <v>14116667</v>
      </c>
      <c r="G301" s="19">
        <v>44589</v>
      </c>
      <c r="H301" t="s">
        <v>898</v>
      </c>
      <c r="I301" t="s">
        <v>670</v>
      </c>
      <c r="J301">
        <v>5</v>
      </c>
      <c r="K301">
        <v>5</v>
      </c>
      <c r="L301">
        <v>0</v>
      </c>
      <c r="M301" t="s">
        <v>165</v>
      </c>
      <c r="N301">
        <v>1</v>
      </c>
      <c r="O301">
        <v>0</v>
      </c>
      <c r="P301">
        <f t="shared" si="39"/>
        <v>0</v>
      </c>
      <c r="Q301" t="s">
        <v>41</v>
      </c>
      <c r="R301" t="s">
        <v>900</v>
      </c>
      <c r="S301" t="s">
        <v>25</v>
      </c>
      <c r="T301">
        <v>904320</v>
      </c>
      <c r="U301">
        <v>3518.18</v>
      </c>
      <c r="V301" t="s">
        <v>64</v>
      </c>
      <c r="X301" t="s">
        <v>901</v>
      </c>
      <c r="Y301">
        <v>818157</v>
      </c>
      <c r="Z301" t="s">
        <v>902</v>
      </c>
      <c r="AB301">
        <f t="shared" si="34"/>
        <v>2022</v>
      </c>
      <c r="AC301">
        <f t="shared" si="35"/>
        <v>1</v>
      </c>
      <c r="AD301" t="str">
        <f t="shared" si="36"/>
        <v>Q4</v>
      </c>
      <c r="AE301" t="str">
        <f t="shared" si="37"/>
        <v>FY21/22</v>
      </c>
      <c r="AF301" t="str">
        <f t="shared" si="38"/>
        <v>SOUTH</v>
      </c>
    </row>
    <row r="302" spans="1:32">
      <c r="A302" t="s">
        <v>377</v>
      </c>
      <c r="B302" t="s">
        <v>22</v>
      </c>
      <c r="C302" t="str">
        <f t="shared" si="32"/>
        <v>SPARES/OTHER</v>
      </c>
      <c r="D302" s="4">
        <v>44603</v>
      </c>
      <c r="E302" t="str">
        <f t="shared" si="33"/>
        <v>YAMAHA</v>
      </c>
      <c r="F302">
        <v>14116668</v>
      </c>
      <c r="G302" s="19">
        <v>44603</v>
      </c>
      <c r="H302" t="s">
        <v>903</v>
      </c>
      <c r="I302" t="s">
        <v>904</v>
      </c>
      <c r="J302">
        <v>1</v>
      </c>
      <c r="K302">
        <v>1</v>
      </c>
      <c r="L302">
        <v>3100</v>
      </c>
      <c r="M302" t="s">
        <v>23</v>
      </c>
      <c r="N302">
        <v>7.8</v>
      </c>
      <c r="O302">
        <v>24180</v>
      </c>
      <c r="P302">
        <f t="shared" si="39"/>
        <v>24180</v>
      </c>
      <c r="Q302" t="s">
        <v>41</v>
      </c>
      <c r="R302" t="s">
        <v>905</v>
      </c>
      <c r="S302" t="s">
        <v>25</v>
      </c>
      <c r="T302">
        <v>904321</v>
      </c>
      <c r="U302">
        <v>10587.6</v>
      </c>
      <c r="V302" t="s">
        <v>64</v>
      </c>
      <c r="X302" t="s">
        <v>906</v>
      </c>
      <c r="Y302">
        <v>818729</v>
      </c>
      <c r="AA302">
        <v>110753</v>
      </c>
      <c r="AB302">
        <f t="shared" si="34"/>
        <v>2022</v>
      </c>
      <c r="AC302">
        <f t="shared" si="35"/>
        <v>2</v>
      </c>
      <c r="AD302" t="str">
        <f t="shared" si="36"/>
        <v>Q4</v>
      </c>
      <c r="AE302" t="str">
        <f t="shared" si="37"/>
        <v>FY21/22</v>
      </c>
      <c r="AF302" t="str">
        <f t="shared" si="38"/>
        <v>SOUTH</v>
      </c>
    </row>
    <row r="303" spans="1:32">
      <c r="A303" t="s">
        <v>377</v>
      </c>
      <c r="B303" t="s">
        <v>22</v>
      </c>
      <c r="C303" t="str">
        <f t="shared" si="32"/>
        <v>FEEDER</v>
      </c>
      <c r="D303" s="4">
        <v>44607</v>
      </c>
      <c r="E303" t="str">
        <f t="shared" si="33"/>
        <v>YAMAHA</v>
      </c>
      <c r="F303">
        <v>14116669</v>
      </c>
      <c r="G303" s="19">
        <v>44607</v>
      </c>
      <c r="H303" t="s">
        <v>37</v>
      </c>
      <c r="I303" t="s">
        <v>38</v>
      </c>
      <c r="J303">
        <v>2</v>
      </c>
      <c r="K303">
        <v>2</v>
      </c>
      <c r="L303">
        <v>5400</v>
      </c>
      <c r="M303" t="s">
        <v>36</v>
      </c>
      <c r="N303">
        <v>1.22</v>
      </c>
      <c r="O303">
        <v>6588</v>
      </c>
      <c r="P303">
        <f t="shared" si="39"/>
        <v>6588</v>
      </c>
      <c r="Q303" t="s">
        <v>41</v>
      </c>
      <c r="R303" t="s">
        <v>463</v>
      </c>
      <c r="S303" t="s">
        <v>25</v>
      </c>
      <c r="T303">
        <v>904323</v>
      </c>
      <c r="U303">
        <v>5084.28</v>
      </c>
      <c r="V303" t="s">
        <v>64</v>
      </c>
      <c r="X303" t="s">
        <v>907</v>
      </c>
      <c r="Y303">
        <v>819164</v>
      </c>
      <c r="Z303" t="s">
        <v>465</v>
      </c>
      <c r="AB303">
        <f t="shared" si="34"/>
        <v>2022</v>
      </c>
      <c r="AC303">
        <f t="shared" si="35"/>
        <v>2</v>
      </c>
      <c r="AD303" t="str">
        <f t="shared" si="36"/>
        <v>Q4</v>
      </c>
      <c r="AE303" t="str">
        <f t="shared" si="37"/>
        <v>FY21/22</v>
      </c>
      <c r="AF303" t="str">
        <f t="shared" si="38"/>
        <v>SOUTH</v>
      </c>
    </row>
    <row r="304" spans="1:32">
      <c r="A304" t="s">
        <v>377</v>
      </c>
      <c r="B304" t="s">
        <v>22</v>
      </c>
      <c r="C304" t="str">
        <f t="shared" si="32"/>
        <v>SPARES/OTHER</v>
      </c>
      <c r="D304" s="4">
        <v>44610</v>
      </c>
      <c r="E304" t="str">
        <f t="shared" si="33"/>
        <v>OTHERS</v>
      </c>
      <c r="F304">
        <v>11116700</v>
      </c>
      <c r="G304" s="19">
        <v>44610</v>
      </c>
      <c r="H304" t="s">
        <v>59</v>
      </c>
      <c r="I304" t="s">
        <v>60</v>
      </c>
      <c r="J304">
        <v>1</v>
      </c>
      <c r="K304">
        <v>1</v>
      </c>
      <c r="L304">
        <v>26000</v>
      </c>
      <c r="M304" t="s">
        <v>165</v>
      </c>
      <c r="N304">
        <v>1</v>
      </c>
      <c r="O304">
        <v>26000</v>
      </c>
      <c r="P304">
        <f t="shared" si="39"/>
        <v>26000</v>
      </c>
      <c r="Q304" t="s">
        <v>41</v>
      </c>
      <c r="R304" t="s">
        <v>274</v>
      </c>
      <c r="S304" t="s">
        <v>25</v>
      </c>
      <c r="T304">
        <v>303066</v>
      </c>
      <c r="U304">
        <v>20592</v>
      </c>
      <c r="V304" t="s">
        <v>879</v>
      </c>
      <c r="X304" t="s">
        <v>908</v>
      </c>
      <c r="Y304">
        <v>819570</v>
      </c>
      <c r="Z304" t="s">
        <v>276</v>
      </c>
      <c r="AB304">
        <f t="shared" si="34"/>
        <v>2022</v>
      </c>
      <c r="AC304">
        <f t="shared" si="35"/>
        <v>2</v>
      </c>
      <c r="AD304" t="str">
        <f t="shared" si="36"/>
        <v>Q4</v>
      </c>
      <c r="AE304" t="str">
        <f t="shared" si="37"/>
        <v>FY21/22</v>
      </c>
      <c r="AF304" t="str">
        <f t="shared" si="38"/>
        <v>SOUTH</v>
      </c>
    </row>
    <row r="305" spans="1:32">
      <c r="A305" t="s">
        <v>377</v>
      </c>
      <c r="B305" t="s">
        <v>22</v>
      </c>
      <c r="C305" t="str">
        <f t="shared" si="32"/>
        <v>SPARES/OTHER</v>
      </c>
      <c r="D305" s="4">
        <v>44614</v>
      </c>
      <c r="E305" t="str">
        <f t="shared" si="33"/>
        <v>YAMAHA</v>
      </c>
      <c r="F305">
        <v>14116670</v>
      </c>
      <c r="G305" s="19">
        <v>44614</v>
      </c>
      <c r="H305" t="s">
        <v>550</v>
      </c>
      <c r="I305" t="s">
        <v>551</v>
      </c>
      <c r="J305">
        <v>5</v>
      </c>
      <c r="K305">
        <v>5</v>
      </c>
      <c r="L305">
        <v>200</v>
      </c>
      <c r="M305" t="s">
        <v>36</v>
      </c>
      <c r="N305">
        <v>1.22</v>
      </c>
      <c r="O305">
        <v>244</v>
      </c>
      <c r="P305">
        <f t="shared" si="39"/>
        <v>244</v>
      </c>
      <c r="Q305" t="s">
        <v>41</v>
      </c>
      <c r="R305" t="s">
        <v>909</v>
      </c>
      <c r="S305" t="s">
        <v>25</v>
      </c>
      <c r="T305">
        <v>904326</v>
      </c>
      <c r="U305">
        <v>96.88</v>
      </c>
      <c r="V305" t="s">
        <v>64</v>
      </c>
      <c r="X305" t="s">
        <v>910</v>
      </c>
      <c r="Y305">
        <v>819863</v>
      </c>
      <c r="Z305" t="s">
        <v>911</v>
      </c>
      <c r="AA305">
        <v>110805</v>
      </c>
      <c r="AB305">
        <f t="shared" si="34"/>
        <v>2022</v>
      </c>
      <c r="AC305">
        <f t="shared" si="35"/>
        <v>2</v>
      </c>
      <c r="AD305" t="str">
        <f t="shared" si="36"/>
        <v>Q4</v>
      </c>
      <c r="AE305" t="str">
        <f t="shared" si="37"/>
        <v>FY21/22</v>
      </c>
      <c r="AF305" t="str">
        <f t="shared" si="38"/>
        <v>SOUTH</v>
      </c>
    </row>
    <row r="306" spans="1:32">
      <c r="A306" t="s">
        <v>377</v>
      </c>
      <c r="B306" t="s">
        <v>22</v>
      </c>
      <c r="C306" t="str">
        <f t="shared" si="32"/>
        <v>SPARES/OTHER</v>
      </c>
      <c r="D306" s="4">
        <v>44631</v>
      </c>
      <c r="E306" t="str">
        <f t="shared" si="33"/>
        <v>OTHERS</v>
      </c>
      <c r="F306">
        <v>14116671</v>
      </c>
      <c r="G306" s="19">
        <v>44631</v>
      </c>
      <c r="H306" t="s">
        <v>372</v>
      </c>
      <c r="I306" t="s">
        <v>373</v>
      </c>
      <c r="J306">
        <v>1</v>
      </c>
      <c r="K306">
        <v>1</v>
      </c>
      <c r="L306">
        <v>4500</v>
      </c>
      <c r="M306" t="s">
        <v>165</v>
      </c>
      <c r="N306">
        <v>1</v>
      </c>
      <c r="O306">
        <v>4500</v>
      </c>
      <c r="P306">
        <f t="shared" si="39"/>
        <v>4500</v>
      </c>
      <c r="Q306" t="s">
        <v>41</v>
      </c>
      <c r="R306" t="s">
        <v>201</v>
      </c>
      <c r="S306" t="s">
        <v>25</v>
      </c>
      <c r="T306">
        <v>904328</v>
      </c>
      <c r="U306">
        <v>2196</v>
      </c>
      <c r="V306" t="s">
        <v>64</v>
      </c>
      <c r="X306" t="s">
        <v>912</v>
      </c>
      <c r="Y306">
        <v>821903</v>
      </c>
      <c r="Z306" t="s">
        <v>203</v>
      </c>
      <c r="AA306">
        <v>110855</v>
      </c>
      <c r="AB306">
        <f t="shared" si="34"/>
        <v>2022</v>
      </c>
      <c r="AC306">
        <f t="shared" si="35"/>
        <v>3</v>
      </c>
      <c r="AD306" t="str">
        <f t="shared" si="36"/>
        <v>Q4</v>
      </c>
      <c r="AE306" t="str">
        <f t="shared" si="37"/>
        <v>FY21/22</v>
      </c>
      <c r="AF306" t="str">
        <f t="shared" si="38"/>
        <v>SOUTH</v>
      </c>
    </row>
    <row r="307" spans="1:32">
      <c r="A307" t="s">
        <v>377</v>
      </c>
      <c r="B307" t="s">
        <v>22</v>
      </c>
      <c r="C307" t="str">
        <f t="shared" si="32"/>
        <v>SERVICE_CHARGE</v>
      </c>
      <c r="D307" s="4">
        <v>44641</v>
      </c>
      <c r="E307" t="str">
        <f t="shared" si="33"/>
        <v>OTHERS</v>
      </c>
      <c r="F307">
        <v>12113447</v>
      </c>
      <c r="G307" s="19">
        <v>44641</v>
      </c>
      <c r="H307" t="s">
        <v>200</v>
      </c>
      <c r="I307" t="s">
        <v>57</v>
      </c>
      <c r="J307">
        <v>1</v>
      </c>
      <c r="K307">
        <v>1</v>
      </c>
      <c r="L307">
        <v>2400</v>
      </c>
      <c r="M307" t="s">
        <v>165</v>
      </c>
      <c r="N307">
        <v>1</v>
      </c>
      <c r="O307">
        <v>2400</v>
      </c>
      <c r="P307">
        <f t="shared" si="39"/>
        <v>2400</v>
      </c>
      <c r="Q307" t="s">
        <v>41</v>
      </c>
      <c r="R307" t="s">
        <v>201</v>
      </c>
      <c r="S307" t="s">
        <v>25</v>
      </c>
      <c r="T307">
        <v>904332</v>
      </c>
      <c r="U307">
        <v>0</v>
      </c>
      <c r="V307" t="s">
        <v>58</v>
      </c>
      <c r="X307" t="s">
        <v>913</v>
      </c>
      <c r="Z307" t="s">
        <v>203</v>
      </c>
      <c r="AA307">
        <v>110861</v>
      </c>
      <c r="AB307">
        <f t="shared" si="34"/>
        <v>2022</v>
      </c>
      <c r="AC307">
        <f t="shared" si="35"/>
        <v>3</v>
      </c>
      <c r="AD307" t="str">
        <f t="shared" si="36"/>
        <v>Q4</v>
      </c>
      <c r="AE307" t="str">
        <f t="shared" si="37"/>
        <v>FY21/22</v>
      </c>
      <c r="AF307" t="str">
        <f t="shared" si="38"/>
        <v>SOUTH</v>
      </c>
    </row>
    <row r="308" spans="1:32">
      <c r="A308" t="s">
        <v>377</v>
      </c>
      <c r="B308" t="s">
        <v>22</v>
      </c>
      <c r="C308" t="str">
        <f t="shared" si="32"/>
        <v>SPARES/OTHER</v>
      </c>
      <c r="D308" s="4">
        <v>44641</v>
      </c>
      <c r="E308" t="str">
        <f t="shared" si="33"/>
        <v>OTHERS</v>
      </c>
      <c r="F308">
        <v>14116672</v>
      </c>
      <c r="G308" s="19">
        <v>44641</v>
      </c>
      <c r="H308" t="s">
        <v>774</v>
      </c>
      <c r="I308" t="s">
        <v>775</v>
      </c>
      <c r="J308">
        <v>1</v>
      </c>
      <c r="K308">
        <v>1</v>
      </c>
      <c r="L308">
        <v>8000</v>
      </c>
      <c r="M308" t="s">
        <v>165</v>
      </c>
      <c r="N308">
        <v>1</v>
      </c>
      <c r="O308">
        <v>8000</v>
      </c>
      <c r="P308">
        <f t="shared" si="39"/>
        <v>8000</v>
      </c>
      <c r="Q308" t="s">
        <v>41</v>
      </c>
      <c r="R308" t="s">
        <v>201</v>
      </c>
      <c r="S308" t="s">
        <v>25</v>
      </c>
      <c r="T308">
        <v>904331</v>
      </c>
      <c r="U308">
        <v>4880</v>
      </c>
      <c r="V308" t="s">
        <v>64</v>
      </c>
      <c r="X308" t="s">
        <v>913</v>
      </c>
      <c r="Y308">
        <v>822446</v>
      </c>
      <c r="Z308" t="s">
        <v>203</v>
      </c>
      <c r="AA308">
        <v>110861</v>
      </c>
      <c r="AB308">
        <f t="shared" si="34"/>
        <v>2022</v>
      </c>
      <c r="AC308">
        <f t="shared" si="35"/>
        <v>3</v>
      </c>
      <c r="AD308" t="str">
        <f t="shared" si="36"/>
        <v>Q4</v>
      </c>
      <c r="AE308" t="str">
        <f t="shared" si="37"/>
        <v>FY21/22</v>
      </c>
      <c r="AF308" t="str">
        <f t="shared" si="38"/>
        <v>SOUTH</v>
      </c>
    </row>
    <row r="309" spans="1:32">
      <c r="A309" t="s">
        <v>377</v>
      </c>
      <c r="B309" t="s">
        <v>22</v>
      </c>
      <c r="C309" t="str">
        <f t="shared" si="32"/>
        <v>SPARES/OTHER</v>
      </c>
      <c r="D309" s="4">
        <v>44662</v>
      </c>
      <c r="E309" t="str">
        <f t="shared" si="33"/>
        <v>OTHERS</v>
      </c>
      <c r="F309">
        <v>14116673</v>
      </c>
      <c r="G309" s="19">
        <v>44662</v>
      </c>
      <c r="H309" t="s">
        <v>914</v>
      </c>
      <c r="I309" t="s">
        <v>915</v>
      </c>
      <c r="J309">
        <v>1</v>
      </c>
      <c r="K309">
        <v>1</v>
      </c>
      <c r="L309">
        <v>680</v>
      </c>
      <c r="M309" t="s">
        <v>165</v>
      </c>
      <c r="N309">
        <v>1</v>
      </c>
      <c r="O309">
        <v>680</v>
      </c>
      <c r="P309">
        <f t="shared" si="39"/>
        <v>680</v>
      </c>
      <c r="Q309" t="s">
        <v>41</v>
      </c>
      <c r="R309" t="s">
        <v>274</v>
      </c>
      <c r="S309" t="s">
        <v>25</v>
      </c>
      <c r="T309">
        <v>904333</v>
      </c>
      <c r="U309">
        <v>292.8</v>
      </c>
      <c r="V309" t="s">
        <v>64</v>
      </c>
      <c r="X309" t="s">
        <v>916</v>
      </c>
      <c r="Y309">
        <v>824450</v>
      </c>
      <c r="Z309" t="s">
        <v>276</v>
      </c>
      <c r="AB309">
        <f t="shared" si="34"/>
        <v>2022</v>
      </c>
      <c r="AC309">
        <f t="shared" si="35"/>
        <v>4</v>
      </c>
      <c r="AD309" t="str">
        <f t="shared" si="36"/>
        <v>Q1</v>
      </c>
      <c r="AE309" t="str">
        <f t="shared" si="37"/>
        <v>FY22/23</v>
      </c>
      <c r="AF309" t="str">
        <f t="shared" si="38"/>
        <v>SOUTH</v>
      </c>
    </row>
    <row r="310" spans="1:32">
      <c r="A310" t="s">
        <v>377</v>
      </c>
      <c r="B310" t="s">
        <v>3656</v>
      </c>
      <c r="C310" t="str">
        <f t="shared" si="32"/>
        <v>SPARES/OTHER</v>
      </c>
      <c r="D310" s="4">
        <v>44663</v>
      </c>
      <c r="E310" t="str">
        <f t="shared" si="33"/>
        <v>YAMAHA</v>
      </c>
      <c r="F310">
        <v>14116674</v>
      </c>
      <c r="G310" s="19">
        <v>44663</v>
      </c>
      <c r="H310" t="s">
        <v>3908</v>
      </c>
      <c r="I310" t="s">
        <v>3909</v>
      </c>
      <c r="J310">
        <v>1</v>
      </c>
      <c r="K310">
        <v>1</v>
      </c>
      <c r="L310">
        <v>44200</v>
      </c>
      <c r="M310" t="s">
        <v>26</v>
      </c>
      <c r="N310">
        <v>6.54E-2</v>
      </c>
      <c r="O310">
        <v>2890.68</v>
      </c>
      <c r="P310">
        <f t="shared" si="39"/>
        <v>2890.68</v>
      </c>
      <c r="Q310" t="s">
        <v>3659</v>
      </c>
      <c r="R310" t="s">
        <v>3910</v>
      </c>
      <c r="S310" t="s">
        <v>25</v>
      </c>
      <c r="T310">
        <v>904334</v>
      </c>
      <c r="U310">
        <v>1467.04</v>
      </c>
      <c r="V310" t="s">
        <v>64</v>
      </c>
      <c r="X310" t="s">
        <v>3911</v>
      </c>
      <c r="Y310">
        <v>824533</v>
      </c>
      <c r="Z310" t="s">
        <v>3912</v>
      </c>
      <c r="AA310">
        <v>110860</v>
      </c>
      <c r="AB310">
        <f t="shared" si="34"/>
        <v>2022</v>
      </c>
      <c r="AC310">
        <f t="shared" si="35"/>
        <v>4</v>
      </c>
      <c r="AD310" t="str">
        <f t="shared" si="36"/>
        <v>Q1</v>
      </c>
      <c r="AE310" t="str">
        <f t="shared" si="37"/>
        <v>FY22/23</v>
      </c>
      <c r="AF310" t="str">
        <f t="shared" si="38"/>
        <v>WEST</v>
      </c>
    </row>
    <row r="311" spans="1:32">
      <c r="A311" t="s">
        <v>377</v>
      </c>
      <c r="B311" t="s">
        <v>22</v>
      </c>
      <c r="C311" t="str">
        <f t="shared" si="32"/>
        <v>SPARES/OTHER</v>
      </c>
      <c r="D311" s="4">
        <v>44664</v>
      </c>
      <c r="E311" t="str">
        <f t="shared" si="33"/>
        <v>OTHERS</v>
      </c>
      <c r="F311">
        <v>14116675</v>
      </c>
      <c r="G311" s="19">
        <v>44664</v>
      </c>
      <c r="H311" t="s">
        <v>917</v>
      </c>
      <c r="I311" t="s">
        <v>918</v>
      </c>
      <c r="J311">
        <v>1</v>
      </c>
      <c r="K311">
        <v>1</v>
      </c>
      <c r="L311">
        <v>500</v>
      </c>
      <c r="M311" t="s">
        <v>36</v>
      </c>
      <c r="N311">
        <v>1.22</v>
      </c>
      <c r="O311">
        <v>610</v>
      </c>
      <c r="P311">
        <f t="shared" si="39"/>
        <v>610</v>
      </c>
      <c r="Q311" t="s">
        <v>41</v>
      </c>
      <c r="R311" t="s">
        <v>363</v>
      </c>
      <c r="S311" t="s">
        <v>25</v>
      </c>
      <c r="T311">
        <v>904336</v>
      </c>
      <c r="U311">
        <v>244</v>
      </c>
      <c r="V311" t="s">
        <v>64</v>
      </c>
      <c r="X311" t="s">
        <v>919</v>
      </c>
      <c r="Y311">
        <v>824627</v>
      </c>
      <c r="Z311" t="s">
        <v>364</v>
      </c>
      <c r="AB311">
        <f t="shared" si="34"/>
        <v>2022</v>
      </c>
      <c r="AC311">
        <f t="shared" si="35"/>
        <v>4</v>
      </c>
      <c r="AD311" t="str">
        <f t="shared" si="36"/>
        <v>Q1</v>
      </c>
      <c r="AE311" t="str">
        <f t="shared" si="37"/>
        <v>FY22/23</v>
      </c>
      <c r="AF311" t="str">
        <f t="shared" si="38"/>
        <v>SOUTH</v>
      </c>
    </row>
    <row r="312" spans="1:32">
      <c r="A312" t="s">
        <v>377</v>
      </c>
      <c r="B312" t="s">
        <v>22</v>
      </c>
      <c r="C312" t="str">
        <f t="shared" si="32"/>
        <v>SPARES/OTHER</v>
      </c>
      <c r="D312" s="4">
        <v>44693</v>
      </c>
      <c r="E312" t="str">
        <f t="shared" si="33"/>
        <v>YAMAHA</v>
      </c>
      <c r="F312">
        <v>14116676</v>
      </c>
      <c r="G312" s="19">
        <v>44693</v>
      </c>
      <c r="H312" t="s">
        <v>130</v>
      </c>
      <c r="I312" t="s">
        <v>131</v>
      </c>
      <c r="J312">
        <v>1</v>
      </c>
      <c r="K312">
        <v>1</v>
      </c>
      <c r="L312">
        <v>2150</v>
      </c>
      <c r="M312" t="s">
        <v>36</v>
      </c>
      <c r="N312">
        <v>1.1950000000000001</v>
      </c>
      <c r="O312">
        <v>2569.25</v>
      </c>
      <c r="P312">
        <f t="shared" si="39"/>
        <v>2569.25</v>
      </c>
      <c r="Q312" t="s">
        <v>41</v>
      </c>
      <c r="R312" t="s">
        <v>920</v>
      </c>
      <c r="S312" t="s">
        <v>25</v>
      </c>
      <c r="T312">
        <v>904338</v>
      </c>
      <c r="U312">
        <v>1340.36</v>
      </c>
      <c r="V312" t="s">
        <v>64</v>
      </c>
      <c r="X312" t="s">
        <v>921</v>
      </c>
      <c r="Y312">
        <v>837155</v>
      </c>
      <c r="Z312" t="s">
        <v>922</v>
      </c>
      <c r="AA312">
        <v>110941</v>
      </c>
      <c r="AB312">
        <f t="shared" si="34"/>
        <v>2022</v>
      </c>
      <c r="AC312">
        <f t="shared" si="35"/>
        <v>5</v>
      </c>
      <c r="AD312" t="str">
        <f t="shared" si="36"/>
        <v>Q1</v>
      </c>
      <c r="AE312" t="str">
        <f t="shared" si="37"/>
        <v>FY22/23</v>
      </c>
      <c r="AF312" t="str">
        <f t="shared" si="38"/>
        <v>SOUTH</v>
      </c>
    </row>
    <row r="313" spans="1:32">
      <c r="A313" t="s">
        <v>377</v>
      </c>
      <c r="B313" t="s">
        <v>22</v>
      </c>
      <c r="C313" t="str">
        <f t="shared" si="32"/>
        <v>FEEDER</v>
      </c>
      <c r="D313" s="4">
        <v>44697</v>
      </c>
      <c r="E313" t="str">
        <f t="shared" si="33"/>
        <v>YAMAHA</v>
      </c>
      <c r="F313">
        <v>14116677</v>
      </c>
      <c r="G313" s="19">
        <v>44697</v>
      </c>
      <c r="H313" t="s">
        <v>70</v>
      </c>
      <c r="I313" t="s">
        <v>71</v>
      </c>
      <c r="J313">
        <v>3</v>
      </c>
      <c r="K313">
        <v>3</v>
      </c>
      <c r="L313">
        <v>10440</v>
      </c>
      <c r="M313" t="s">
        <v>36</v>
      </c>
      <c r="N313">
        <v>1.1950000000000001</v>
      </c>
      <c r="O313">
        <v>12475.8</v>
      </c>
      <c r="P313">
        <f t="shared" si="39"/>
        <v>12475.8</v>
      </c>
      <c r="Q313" t="s">
        <v>41</v>
      </c>
      <c r="R313" t="s">
        <v>923</v>
      </c>
      <c r="S313" t="s">
        <v>25</v>
      </c>
      <c r="T313">
        <v>904339</v>
      </c>
      <c r="U313">
        <v>10113.86</v>
      </c>
      <c r="V313" t="s">
        <v>64</v>
      </c>
      <c r="X313" t="s">
        <v>924</v>
      </c>
      <c r="Y313">
        <v>845104</v>
      </c>
      <c r="Z313" t="s">
        <v>925</v>
      </c>
      <c r="AB313">
        <f t="shared" si="34"/>
        <v>2022</v>
      </c>
      <c r="AC313">
        <f t="shared" si="35"/>
        <v>5</v>
      </c>
      <c r="AD313" t="str">
        <f t="shared" si="36"/>
        <v>Q1</v>
      </c>
      <c r="AE313" t="str">
        <f t="shared" si="37"/>
        <v>FY22/23</v>
      </c>
      <c r="AF313" t="str">
        <f t="shared" si="38"/>
        <v>SOUTH</v>
      </c>
    </row>
    <row r="314" spans="1:32">
      <c r="A314" t="s">
        <v>377</v>
      </c>
      <c r="B314" t="s">
        <v>22</v>
      </c>
      <c r="C314" t="str">
        <f t="shared" si="32"/>
        <v>CONTRACT_FEE</v>
      </c>
      <c r="D314" s="4">
        <v>44699</v>
      </c>
      <c r="E314" t="str">
        <f t="shared" si="33"/>
        <v>YAMAHA</v>
      </c>
      <c r="F314">
        <v>13113119</v>
      </c>
      <c r="G314" s="19">
        <v>44699</v>
      </c>
      <c r="H314" t="s">
        <v>152</v>
      </c>
      <c r="I314" t="s">
        <v>153</v>
      </c>
      <c r="J314">
        <v>1</v>
      </c>
      <c r="K314">
        <v>1</v>
      </c>
      <c r="L314">
        <v>17800</v>
      </c>
      <c r="M314" t="s">
        <v>165</v>
      </c>
      <c r="N314">
        <v>1</v>
      </c>
      <c r="O314">
        <v>17800</v>
      </c>
      <c r="P314">
        <f t="shared" si="39"/>
        <v>17800</v>
      </c>
      <c r="Q314" t="s">
        <v>41</v>
      </c>
      <c r="R314" t="s">
        <v>205</v>
      </c>
      <c r="S314" t="s">
        <v>25</v>
      </c>
      <c r="T314">
        <v>904341</v>
      </c>
      <c r="U314">
        <v>0</v>
      </c>
      <c r="V314" t="s">
        <v>198</v>
      </c>
      <c r="X314" t="s">
        <v>926</v>
      </c>
      <c r="Z314" t="s">
        <v>207</v>
      </c>
      <c r="AB314">
        <f t="shared" si="34"/>
        <v>2022</v>
      </c>
      <c r="AC314">
        <f t="shared" si="35"/>
        <v>5</v>
      </c>
      <c r="AD314" t="str">
        <f t="shared" si="36"/>
        <v>Q1</v>
      </c>
      <c r="AE314" t="str">
        <f t="shared" si="37"/>
        <v>FY22/23</v>
      </c>
      <c r="AF314" t="str">
        <f t="shared" si="38"/>
        <v>SOUTH</v>
      </c>
    </row>
    <row r="315" spans="1:32">
      <c r="A315" t="s">
        <v>377</v>
      </c>
      <c r="B315" t="s">
        <v>22</v>
      </c>
      <c r="C315" t="str">
        <f t="shared" si="32"/>
        <v>SPARES/OTHER</v>
      </c>
      <c r="D315" s="4">
        <v>44701</v>
      </c>
      <c r="E315" t="str">
        <f t="shared" si="33"/>
        <v>YAMAHA</v>
      </c>
      <c r="F315">
        <v>14116678</v>
      </c>
      <c r="G315" s="19">
        <v>44701</v>
      </c>
      <c r="H315" t="s">
        <v>143</v>
      </c>
      <c r="I315" t="s">
        <v>144</v>
      </c>
      <c r="J315">
        <v>1</v>
      </c>
      <c r="K315">
        <v>1</v>
      </c>
      <c r="L315">
        <v>2480</v>
      </c>
      <c r="M315" t="s">
        <v>36</v>
      </c>
      <c r="N315">
        <v>1.1950000000000001</v>
      </c>
      <c r="O315">
        <v>2963.6</v>
      </c>
      <c r="P315">
        <f t="shared" si="39"/>
        <v>2963.6</v>
      </c>
      <c r="Q315" t="s">
        <v>41</v>
      </c>
      <c r="R315" t="s">
        <v>360</v>
      </c>
      <c r="S315" t="s">
        <v>25</v>
      </c>
      <c r="T315">
        <v>904342</v>
      </c>
      <c r="U315">
        <v>1370.16</v>
      </c>
      <c r="V315" t="s">
        <v>64</v>
      </c>
      <c r="X315" t="s">
        <v>927</v>
      </c>
      <c r="Y315">
        <v>878114</v>
      </c>
      <c r="Z315" t="s">
        <v>361</v>
      </c>
      <c r="AB315">
        <f t="shared" si="34"/>
        <v>2022</v>
      </c>
      <c r="AC315">
        <f t="shared" si="35"/>
        <v>5</v>
      </c>
      <c r="AD315" t="str">
        <f t="shared" si="36"/>
        <v>Q1</v>
      </c>
      <c r="AE315" t="str">
        <f t="shared" si="37"/>
        <v>FY22/23</v>
      </c>
      <c r="AF315" t="str">
        <f t="shared" si="38"/>
        <v>SOUTH</v>
      </c>
    </row>
    <row r="316" spans="1:32">
      <c r="A316" t="s">
        <v>377</v>
      </c>
      <c r="B316" t="s">
        <v>22</v>
      </c>
      <c r="C316" t="str">
        <f t="shared" si="32"/>
        <v>SPARES/OTHER</v>
      </c>
      <c r="D316" s="4">
        <v>44708</v>
      </c>
      <c r="E316" t="str">
        <f t="shared" si="33"/>
        <v>HELLER</v>
      </c>
      <c r="F316">
        <v>14116679</v>
      </c>
      <c r="G316" s="19">
        <v>44708</v>
      </c>
      <c r="H316" t="s">
        <v>247</v>
      </c>
      <c r="I316" t="s">
        <v>248</v>
      </c>
      <c r="J316">
        <v>2</v>
      </c>
      <c r="K316">
        <v>2</v>
      </c>
      <c r="L316">
        <v>16490</v>
      </c>
      <c r="M316" t="s">
        <v>165</v>
      </c>
      <c r="N316">
        <v>1</v>
      </c>
      <c r="O316">
        <v>16490</v>
      </c>
      <c r="P316">
        <f t="shared" si="39"/>
        <v>16490</v>
      </c>
      <c r="Q316" t="s">
        <v>41</v>
      </c>
      <c r="R316" t="s">
        <v>176</v>
      </c>
      <c r="S316" t="s">
        <v>25</v>
      </c>
      <c r="T316">
        <v>904344</v>
      </c>
      <c r="U316">
        <v>4194.45</v>
      </c>
      <c r="V316" t="s">
        <v>64</v>
      </c>
      <c r="X316" t="s">
        <v>928</v>
      </c>
      <c r="Y316">
        <v>881224</v>
      </c>
      <c r="AA316">
        <v>110967</v>
      </c>
      <c r="AB316">
        <f t="shared" si="34"/>
        <v>2022</v>
      </c>
      <c r="AC316">
        <f t="shared" si="35"/>
        <v>5</v>
      </c>
      <c r="AD316" t="str">
        <f t="shared" si="36"/>
        <v>Q1</v>
      </c>
      <c r="AE316" t="str">
        <f t="shared" si="37"/>
        <v>FY22/23</v>
      </c>
      <c r="AF316" t="str">
        <f t="shared" si="38"/>
        <v>SOUTH</v>
      </c>
    </row>
    <row r="317" spans="1:32">
      <c r="A317" t="s">
        <v>377</v>
      </c>
      <c r="B317" t="s">
        <v>22</v>
      </c>
      <c r="C317" t="str">
        <f t="shared" si="32"/>
        <v>SPARES/OTHER</v>
      </c>
      <c r="D317" s="4">
        <v>44708</v>
      </c>
      <c r="E317" t="str">
        <f t="shared" si="33"/>
        <v>HELLER</v>
      </c>
      <c r="F317">
        <v>14116679</v>
      </c>
      <c r="G317" s="19">
        <v>44708</v>
      </c>
      <c r="H317" t="s">
        <v>249</v>
      </c>
      <c r="I317" t="s">
        <v>250</v>
      </c>
      <c r="J317">
        <v>2</v>
      </c>
      <c r="K317">
        <v>2</v>
      </c>
      <c r="L317">
        <v>388</v>
      </c>
      <c r="M317" t="s">
        <v>165</v>
      </c>
      <c r="N317">
        <v>1</v>
      </c>
      <c r="O317">
        <v>388</v>
      </c>
      <c r="P317">
        <f t="shared" si="39"/>
        <v>388</v>
      </c>
      <c r="Q317" t="s">
        <v>41</v>
      </c>
      <c r="R317" t="s">
        <v>176</v>
      </c>
      <c r="S317" t="s">
        <v>25</v>
      </c>
      <c r="T317">
        <v>904344</v>
      </c>
      <c r="U317">
        <v>141.01</v>
      </c>
      <c r="V317" t="s">
        <v>64</v>
      </c>
      <c r="X317" t="s">
        <v>928</v>
      </c>
      <c r="Y317">
        <v>881224</v>
      </c>
      <c r="AA317">
        <v>110967</v>
      </c>
      <c r="AB317">
        <f t="shared" si="34"/>
        <v>2022</v>
      </c>
      <c r="AC317">
        <f t="shared" si="35"/>
        <v>5</v>
      </c>
      <c r="AD317" t="str">
        <f t="shared" si="36"/>
        <v>Q1</v>
      </c>
      <c r="AE317" t="str">
        <f t="shared" si="37"/>
        <v>FY22/23</v>
      </c>
      <c r="AF317" t="str">
        <f t="shared" si="38"/>
        <v>SOUTH</v>
      </c>
    </row>
    <row r="318" spans="1:32">
      <c r="A318" t="s">
        <v>377</v>
      </c>
      <c r="B318" t="s">
        <v>22</v>
      </c>
      <c r="C318" t="str">
        <f t="shared" si="32"/>
        <v>SPARES/OTHER</v>
      </c>
      <c r="D318" s="4">
        <v>44708</v>
      </c>
      <c r="E318" t="str">
        <f t="shared" si="33"/>
        <v>HELLER</v>
      </c>
      <c r="F318">
        <v>14116680</v>
      </c>
      <c r="G318" s="19">
        <v>44708</v>
      </c>
      <c r="H318" t="s">
        <v>358</v>
      </c>
      <c r="I318" t="s">
        <v>359</v>
      </c>
      <c r="J318">
        <v>2</v>
      </c>
      <c r="K318">
        <v>2</v>
      </c>
      <c r="L318">
        <v>16490</v>
      </c>
      <c r="M318" t="s">
        <v>165</v>
      </c>
      <c r="N318">
        <v>1</v>
      </c>
      <c r="O318">
        <v>16490</v>
      </c>
      <c r="P318">
        <f t="shared" si="39"/>
        <v>16490</v>
      </c>
      <c r="Q318" t="s">
        <v>41</v>
      </c>
      <c r="R318" t="s">
        <v>176</v>
      </c>
      <c r="S318" t="s">
        <v>25</v>
      </c>
      <c r="T318">
        <v>904343</v>
      </c>
      <c r="U318">
        <v>6536.65</v>
      </c>
      <c r="V318" t="s">
        <v>64</v>
      </c>
      <c r="X318" t="s">
        <v>929</v>
      </c>
      <c r="Y318">
        <v>881215</v>
      </c>
      <c r="AA318">
        <v>110968</v>
      </c>
      <c r="AB318">
        <f t="shared" si="34"/>
        <v>2022</v>
      </c>
      <c r="AC318">
        <f t="shared" si="35"/>
        <v>5</v>
      </c>
      <c r="AD318" t="str">
        <f t="shared" si="36"/>
        <v>Q1</v>
      </c>
      <c r="AE318" t="str">
        <f t="shared" si="37"/>
        <v>FY22/23</v>
      </c>
      <c r="AF318" t="str">
        <f t="shared" si="38"/>
        <v>SOUTH</v>
      </c>
    </row>
    <row r="319" spans="1:32">
      <c r="A319" t="s">
        <v>377</v>
      </c>
      <c r="B319" t="s">
        <v>22</v>
      </c>
      <c r="C319" t="str">
        <f t="shared" si="32"/>
        <v>SPARES/OTHER</v>
      </c>
      <c r="D319" s="4">
        <v>44708</v>
      </c>
      <c r="E319" t="str">
        <f t="shared" si="33"/>
        <v>HELLER</v>
      </c>
      <c r="F319">
        <v>14116680</v>
      </c>
      <c r="G319" s="19">
        <v>44708</v>
      </c>
      <c r="H319" t="s">
        <v>930</v>
      </c>
      <c r="I319" t="s">
        <v>931</v>
      </c>
      <c r="J319">
        <v>2</v>
      </c>
      <c r="K319">
        <v>2</v>
      </c>
      <c r="L319">
        <v>388</v>
      </c>
      <c r="M319" t="s">
        <v>165</v>
      </c>
      <c r="N319">
        <v>1</v>
      </c>
      <c r="O319">
        <v>388</v>
      </c>
      <c r="P319">
        <f t="shared" si="39"/>
        <v>388</v>
      </c>
      <c r="Q319" t="s">
        <v>41</v>
      </c>
      <c r="R319" t="s">
        <v>176</v>
      </c>
      <c r="S319" t="s">
        <v>25</v>
      </c>
      <c r="T319">
        <v>904343</v>
      </c>
      <c r="U319">
        <v>191.2</v>
      </c>
      <c r="V319" t="s">
        <v>64</v>
      </c>
      <c r="X319" t="s">
        <v>929</v>
      </c>
      <c r="Y319">
        <v>881215</v>
      </c>
      <c r="AA319">
        <v>110968</v>
      </c>
      <c r="AB319">
        <f t="shared" si="34"/>
        <v>2022</v>
      </c>
      <c r="AC319">
        <f t="shared" si="35"/>
        <v>5</v>
      </c>
      <c r="AD319" t="str">
        <f t="shared" si="36"/>
        <v>Q1</v>
      </c>
      <c r="AE319" t="str">
        <f t="shared" si="37"/>
        <v>FY22/23</v>
      </c>
      <c r="AF319" t="str">
        <f t="shared" si="38"/>
        <v>SOUTH</v>
      </c>
    </row>
    <row r="320" spans="1:32">
      <c r="A320" t="s">
        <v>377</v>
      </c>
      <c r="B320" t="s">
        <v>22</v>
      </c>
      <c r="C320" t="str">
        <f t="shared" si="32"/>
        <v>SPARES/OTHER</v>
      </c>
      <c r="D320" s="4">
        <v>44708</v>
      </c>
      <c r="E320" t="str">
        <f t="shared" si="33"/>
        <v>YAMAHA</v>
      </c>
      <c r="F320">
        <v>14116681</v>
      </c>
      <c r="G320" s="19">
        <v>44708</v>
      </c>
      <c r="H320" t="s">
        <v>42</v>
      </c>
      <c r="I320" t="s">
        <v>43</v>
      </c>
      <c r="J320">
        <v>10</v>
      </c>
      <c r="K320">
        <v>10</v>
      </c>
      <c r="L320">
        <v>1100</v>
      </c>
      <c r="M320" t="s">
        <v>36</v>
      </c>
      <c r="N320">
        <v>1.1950000000000001</v>
      </c>
      <c r="O320">
        <v>1314.5</v>
      </c>
      <c r="P320">
        <f t="shared" si="39"/>
        <v>1314.5</v>
      </c>
      <c r="Q320" t="s">
        <v>41</v>
      </c>
      <c r="R320" t="s">
        <v>193</v>
      </c>
      <c r="S320" t="s">
        <v>25</v>
      </c>
      <c r="T320">
        <v>904345</v>
      </c>
      <c r="U320">
        <v>571.04999999999995</v>
      </c>
      <c r="V320" t="s">
        <v>64</v>
      </c>
      <c r="X320" t="s">
        <v>932</v>
      </c>
      <c r="Y320">
        <v>881332</v>
      </c>
      <c r="Z320" t="s">
        <v>195</v>
      </c>
      <c r="AA320">
        <v>110938</v>
      </c>
      <c r="AB320">
        <f t="shared" si="34"/>
        <v>2022</v>
      </c>
      <c r="AC320">
        <f t="shared" si="35"/>
        <v>5</v>
      </c>
      <c r="AD320" t="str">
        <f t="shared" si="36"/>
        <v>Q1</v>
      </c>
      <c r="AE320" t="str">
        <f t="shared" si="37"/>
        <v>FY22/23</v>
      </c>
      <c r="AF320" t="str">
        <f t="shared" si="38"/>
        <v>SOUTH</v>
      </c>
    </row>
    <row r="321" spans="1:32">
      <c r="A321" t="s">
        <v>377</v>
      </c>
      <c r="B321" t="s">
        <v>22</v>
      </c>
      <c r="C321" t="str">
        <f t="shared" si="32"/>
        <v>SERVICE_CHARGE</v>
      </c>
      <c r="D321" s="4">
        <v>44712</v>
      </c>
      <c r="E321" t="str">
        <f t="shared" si="33"/>
        <v>YAMAHA</v>
      </c>
      <c r="F321">
        <v>12113448</v>
      </c>
      <c r="G321" s="19">
        <v>44712</v>
      </c>
      <c r="H321" t="s">
        <v>76</v>
      </c>
      <c r="I321" t="s">
        <v>77</v>
      </c>
      <c r="J321">
        <v>1</v>
      </c>
      <c r="K321">
        <v>1</v>
      </c>
      <c r="L321">
        <v>5500</v>
      </c>
      <c r="M321" t="s">
        <v>165</v>
      </c>
      <c r="N321">
        <v>1</v>
      </c>
      <c r="O321">
        <v>5500</v>
      </c>
      <c r="P321">
        <f t="shared" si="39"/>
        <v>5500</v>
      </c>
      <c r="Q321" t="s">
        <v>41</v>
      </c>
      <c r="R321" t="s">
        <v>166</v>
      </c>
      <c r="S321" t="s">
        <v>25</v>
      </c>
      <c r="T321">
        <v>904347</v>
      </c>
      <c r="U321">
        <v>0</v>
      </c>
      <c r="V321" t="s">
        <v>58</v>
      </c>
      <c r="X321" t="s">
        <v>933</v>
      </c>
      <c r="Z321" t="s">
        <v>4965</v>
      </c>
      <c r="AB321">
        <f t="shared" si="34"/>
        <v>2022</v>
      </c>
      <c r="AC321">
        <f t="shared" si="35"/>
        <v>5</v>
      </c>
      <c r="AD321" t="str">
        <f t="shared" si="36"/>
        <v>Q1</v>
      </c>
      <c r="AE321" t="str">
        <f t="shared" si="37"/>
        <v>FY22/23</v>
      </c>
      <c r="AF321" t="str">
        <f t="shared" si="38"/>
        <v>SOUTH</v>
      </c>
    </row>
    <row r="322" spans="1:32">
      <c r="A322" t="s">
        <v>377</v>
      </c>
      <c r="B322" t="s">
        <v>22</v>
      </c>
      <c r="C322" t="str">
        <f t="shared" ref="C322:C385" si="40">IF(F322="", "", IF(AND(F322&gt;=12000000, F322&lt;=13000000, OR(ISNUMBER(SEARCH("SERVICE", H322)), ISNUMBER(SEARCH("REPAIR CHARGE", I322)), ISNUMBER(SEARCH("REPAIR", H322)))), "SERVICE_CHARGE", IF(AND(F322&gt;=13000000, F322&lt;=14000000, OR(ISNUMBER(SEARCH("SERVICE", H322)), ISNUMBER(SEARCH("REPAIR CHARGE", I322)), ISNUMBER(SEARCH("REPAIR", H322)))), "CONTRACT_FEE", IF(AND(F322&gt;=14000000, F322&lt;=15000000, OR(ISNUMBER(SEARCH("TAPE FEEDER", I322)), ISNUMBER(SEARCH("ZS FEEDER", I322)), ISNUMBER(SEARCH("TRAY", I322)))), "FEEDER", "SPARES/OTHER"))))</f>
        <v>SPARES/OTHER</v>
      </c>
      <c r="D322" s="4">
        <v>44726</v>
      </c>
      <c r="E322" t="str">
        <f t="shared" ref="E322:E385" si="41">IF(ISNUMBER(SEARCH("YMCT",H322)),"YAMAHA",IF(ISNUMBER(SEARCH("HELI",H322)),"HELLER",IF(ISNUMBER(SEARCH("PEMR",H322)),"PEMTRON",IF(ISNUMBER(SEARCH("PEMT",H322)),"PEMTRON",IF(H322="","",(IFERROR(1/0,"OTHERS")))))))</f>
        <v>OTHERS</v>
      </c>
      <c r="F322">
        <v>14116682</v>
      </c>
      <c r="G322" s="19">
        <v>44726</v>
      </c>
      <c r="H322" t="s">
        <v>934</v>
      </c>
      <c r="I322" t="s">
        <v>935</v>
      </c>
      <c r="J322">
        <v>1</v>
      </c>
      <c r="K322">
        <v>1</v>
      </c>
      <c r="L322">
        <v>1500</v>
      </c>
      <c r="M322" t="s">
        <v>36</v>
      </c>
      <c r="N322">
        <v>1.175</v>
      </c>
      <c r="O322">
        <v>1762.5</v>
      </c>
      <c r="P322">
        <f t="shared" si="39"/>
        <v>1762.5</v>
      </c>
      <c r="Q322" t="s">
        <v>41</v>
      </c>
      <c r="R322" t="s">
        <v>188</v>
      </c>
      <c r="S322" t="s">
        <v>25</v>
      </c>
      <c r="T322">
        <v>904348</v>
      </c>
      <c r="U322">
        <v>881.25</v>
      </c>
      <c r="V322" t="s">
        <v>64</v>
      </c>
      <c r="X322" t="s">
        <v>936</v>
      </c>
      <c r="Y322">
        <v>889832</v>
      </c>
      <c r="Z322" t="s">
        <v>190</v>
      </c>
      <c r="AA322">
        <v>111010</v>
      </c>
      <c r="AB322">
        <f t="shared" ref="AB322:AB385" si="42">IF(D322="","",YEAR(D322))</f>
        <v>2022</v>
      </c>
      <c r="AC322">
        <f t="shared" ref="AC322:AC385" si="43">IF(D322="","",MONTH(D322))</f>
        <v>6</v>
      </c>
      <c r="AD322" t="str">
        <f t="shared" ref="AD322:AD385" si="44">IFERROR(IF(AC322="","",IF(AND(AC322&gt;=10,AC322&lt;=12),"Q3",IF(AND(AC322&gt;=1,AC322&lt;=3),"Q4",IF(AND(AC322&gt;=7,AC322&lt;=9),"Q2",IF(AND(AC322&gt;=4,AC322&lt;=6),"Q1"))))),"")</f>
        <v>Q1</v>
      </c>
      <c r="AE322" t="str">
        <f t="shared" ref="AE322:AE385" si="45">IFERROR(IF(AD322="Q4","FY"&amp;RIGHT(AB322,2)-1&amp;"/"&amp;RIGHT(AB322,2),"FY"&amp;RIGHT(AB322,2)&amp;"/"&amp;RIGHT(AB322,2)+1),"")</f>
        <v>FY22/23</v>
      </c>
      <c r="AF322" t="str">
        <f t="shared" ref="AF322:AF385" si="46">IF(B322="SZX","SOUTH",IF(B322="BJS","NORTH",IF(B322="SHA","EAST",IF(B322="","",(IF(AND(B322&lt;&gt;"SZX",B322&lt;&gt;"SHA",B322&lt;&gt;"BJS"),"WEST"))))))</f>
        <v>SOUTH</v>
      </c>
    </row>
    <row r="323" spans="1:32">
      <c r="A323" t="s">
        <v>377</v>
      </c>
      <c r="B323" t="s">
        <v>22</v>
      </c>
      <c r="C323" t="str">
        <f t="shared" si="40"/>
        <v>SPARES/OTHER</v>
      </c>
      <c r="D323" s="4">
        <v>44726</v>
      </c>
      <c r="E323" t="str">
        <f t="shared" si="41"/>
        <v>OTHERS</v>
      </c>
      <c r="F323">
        <v>14116682</v>
      </c>
      <c r="G323" s="19">
        <v>44726</v>
      </c>
      <c r="H323" t="s">
        <v>937</v>
      </c>
      <c r="I323" t="s">
        <v>938</v>
      </c>
      <c r="J323">
        <v>1</v>
      </c>
      <c r="K323">
        <v>1</v>
      </c>
      <c r="L323">
        <v>2000</v>
      </c>
      <c r="M323" t="s">
        <v>36</v>
      </c>
      <c r="N323">
        <v>1.175</v>
      </c>
      <c r="O323">
        <v>2350</v>
      </c>
      <c r="P323">
        <f t="shared" ref="P323:P386" si="47">O323</f>
        <v>2350</v>
      </c>
      <c r="Q323" t="s">
        <v>41</v>
      </c>
      <c r="R323" t="s">
        <v>188</v>
      </c>
      <c r="S323" t="s">
        <v>25</v>
      </c>
      <c r="T323">
        <v>904348</v>
      </c>
      <c r="U323">
        <v>881.25</v>
      </c>
      <c r="V323" t="s">
        <v>64</v>
      </c>
      <c r="X323" t="s">
        <v>936</v>
      </c>
      <c r="Y323">
        <v>889832</v>
      </c>
      <c r="Z323" t="s">
        <v>190</v>
      </c>
      <c r="AA323">
        <v>111010</v>
      </c>
      <c r="AB323">
        <f t="shared" si="42"/>
        <v>2022</v>
      </c>
      <c r="AC323">
        <f t="shared" si="43"/>
        <v>6</v>
      </c>
      <c r="AD323" t="str">
        <f t="shared" si="44"/>
        <v>Q1</v>
      </c>
      <c r="AE323" t="str">
        <f t="shared" si="45"/>
        <v>FY22/23</v>
      </c>
      <c r="AF323" t="str">
        <f t="shared" si="46"/>
        <v>SOUTH</v>
      </c>
    </row>
    <row r="324" spans="1:32">
      <c r="A324" t="s">
        <v>377</v>
      </c>
      <c r="B324" t="s">
        <v>22</v>
      </c>
      <c r="C324" t="str">
        <f t="shared" si="40"/>
        <v>CONTRACT_FEE</v>
      </c>
      <c r="D324" s="4">
        <v>44727</v>
      </c>
      <c r="E324" t="str">
        <f t="shared" si="41"/>
        <v>YAMAHA</v>
      </c>
      <c r="F324">
        <v>13113120</v>
      </c>
      <c r="G324" s="19">
        <v>44727</v>
      </c>
      <c r="H324" t="s">
        <v>152</v>
      </c>
      <c r="I324" t="s">
        <v>153</v>
      </c>
      <c r="J324">
        <v>1</v>
      </c>
      <c r="K324">
        <v>1</v>
      </c>
      <c r="L324">
        <v>11000</v>
      </c>
      <c r="M324" t="s">
        <v>36</v>
      </c>
      <c r="N324">
        <v>1.175</v>
      </c>
      <c r="O324">
        <v>12925</v>
      </c>
      <c r="P324">
        <f t="shared" si="47"/>
        <v>12925</v>
      </c>
      <c r="Q324" t="s">
        <v>41</v>
      </c>
      <c r="R324" t="s">
        <v>188</v>
      </c>
      <c r="S324" t="s">
        <v>25</v>
      </c>
      <c r="T324">
        <v>904349</v>
      </c>
      <c r="U324">
        <v>0</v>
      </c>
      <c r="V324" t="s">
        <v>198</v>
      </c>
      <c r="X324" t="s">
        <v>939</v>
      </c>
      <c r="Z324" t="s">
        <v>190</v>
      </c>
      <c r="AB324">
        <f t="shared" si="42"/>
        <v>2022</v>
      </c>
      <c r="AC324">
        <f t="shared" si="43"/>
        <v>6</v>
      </c>
      <c r="AD324" t="str">
        <f t="shared" si="44"/>
        <v>Q1</v>
      </c>
      <c r="AE324" t="str">
        <f t="shared" si="45"/>
        <v>FY22/23</v>
      </c>
      <c r="AF324" t="str">
        <f t="shared" si="46"/>
        <v>SOUTH</v>
      </c>
    </row>
    <row r="325" spans="1:32">
      <c r="A325" t="s">
        <v>377</v>
      </c>
      <c r="B325" t="s">
        <v>22</v>
      </c>
      <c r="C325" t="str">
        <f t="shared" si="40"/>
        <v>SPARES/OTHER</v>
      </c>
      <c r="D325" s="4">
        <v>44732</v>
      </c>
      <c r="E325" t="str">
        <f t="shared" si="41"/>
        <v>OTHERS</v>
      </c>
      <c r="F325">
        <v>14116683</v>
      </c>
      <c r="G325" s="19">
        <v>44732</v>
      </c>
      <c r="H325" t="s">
        <v>940</v>
      </c>
      <c r="I325" t="s">
        <v>941</v>
      </c>
      <c r="J325">
        <v>4</v>
      </c>
      <c r="K325">
        <v>4</v>
      </c>
      <c r="L325">
        <v>2200</v>
      </c>
      <c r="M325" t="s">
        <v>165</v>
      </c>
      <c r="N325">
        <v>1</v>
      </c>
      <c r="O325">
        <v>2200</v>
      </c>
      <c r="P325">
        <f t="shared" si="47"/>
        <v>2200</v>
      </c>
      <c r="Q325" t="s">
        <v>41</v>
      </c>
      <c r="R325" t="s">
        <v>201</v>
      </c>
      <c r="S325" t="s">
        <v>25</v>
      </c>
      <c r="T325">
        <v>904350</v>
      </c>
      <c r="U325">
        <v>1128</v>
      </c>
      <c r="V325" t="s">
        <v>64</v>
      </c>
      <c r="X325" t="s">
        <v>942</v>
      </c>
      <c r="Y325">
        <v>893132</v>
      </c>
      <c r="Z325" t="s">
        <v>203</v>
      </c>
      <c r="AA325" t="s">
        <v>943</v>
      </c>
      <c r="AB325">
        <f t="shared" si="42"/>
        <v>2022</v>
      </c>
      <c r="AC325">
        <f t="shared" si="43"/>
        <v>6</v>
      </c>
      <c r="AD325" t="str">
        <f t="shared" si="44"/>
        <v>Q1</v>
      </c>
      <c r="AE325" t="str">
        <f t="shared" si="45"/>
        <v>FY22/23</v>
      </c>
      <c r="AF325" t="str">
        <f t="shared" si="46"/>
        <v>SOUTH</v>
      </c>
    </row>
    <row r="326" spans="1:32">
      <c r="A326" t="s">
        <v>377</v>
      </c>
      <c r="B326" t="s">
        <v>22</v>
      </c>
      <c r="C326" t="str">
        <f t="shared" si="40"/>
        <v>SPARES/OTHER</v>
      </c>
      <c r="D326" s="4">
        <v>44732</v>
      </c>
      <c r="E326" t="str">
        <f t="shared" si="41"/>
        <v>HELLER</v>
      </c>
      <c r="F326">
        <v>14116683</v>
      </c>
      <c r="G326" s="19">
        <v>44732</v>
      </c>
      <c r="H326" t="s">
        <v>592</v>
      </c>
      <c r="I326" t="s">
        <v>593</v>
      </c>
      <c r="J326">
        <v>4</v>
      </c>
      <c r="K326">
        <v>4</v>
      </c>
      <c r="L326">
        <v>15520</v>
      </c>
      <c r="M326" t="s">
        <v>165</v>
      </c>
      <c r="N326">
        <v>1</v>
      </c>
      <c r="O326">
        <v>15520</v>
      </c>
      <c r="P326">
        <f t="shared" si="47"/>
        <v>15520</v>
      </c>
      <c r="Q326" t="s">
        <v>41</v>
      </c>
      <c r="R326" t="s">
        <v>201</v>
      </c>
      <c r="S326" t="s">
        <v>25</v>
      </c>
      <c r="T326">
        <v>904350</v>
      </c>
      <c r="U326">
        <v>8248.5</v>
      </c>
      <c r="V326" t="s">
        <v>64</v>
      </c>
      <c r="X326" t="s">
        <v>942</v>
      </c>
      <c r="Y326">
        <v>893132</v>
      </c>
      <c r="Z326" t="s">
        <v>203</v>
      </c>
      <c r="AA326" t="s">
        <v>943</v>
      </c>
      <c r="AB326">
        <f t="shared" si="42"/>
        <v>2022</v>
      </c>
      <c r="AC326">
        <f t="shared" si="43"/>
        <v>6</v>
      </c>
      <c r="AD326" t="str">
        <f t="shared" si="44"/>
        <v>Q1</v>
      </c>
      <c r="AE326" t="str">
        <f t="shared" si="45"/>
        <v>FY22/23</v>
      </c>
      <c r="AF326" t="str">
        <f t="shared" si="46"/>
        <v>SOUTH</v>
      </c>
    </row>
    <row r="327" spans="1:32">
      <c r="A327" t="s">
        <v>377</v>
      </c>
      <c r="B327" t="s">
        <v>22</v>
      </c>
      <c r="C327" t="str">
        <f t="shared" si="40"/>
        <v>SERVICE_CHARGE</v>
      </c>
      <c r="D327" s="4">
        <v>44733</v>
      </c>
      <c r="E327" t="str">
        <f t="shared" si="41"/>
        <v>YAMAHA</v>
      </c>
      <c r="F327">
        <v>12113449</v>
      </c>
      <c r="G327" s="19">
        <v>44733</v>
      </c>
      <c r="H327" t="s">
        <v>76</v>
      </c>
      <c r="I327" t="s">
        <v>77</v>
      </c>
      <c r="J327">
        <v>1</v>
      </c>
      <c r="K327">
        <v>1</v>
      </c>
      <c r="L327">
        <v>2050000</v>
      </c>
      <c r="M327" t="s">
        <v>26</v>
      </c>
      <c r="N327">
        <v>6.25E-2</v>
      </c>
      <c r="O327">
        <v>128125</v>
      </c>
      <c r="P327">
        <f t="shared" si="47"/>
        <v>128125</v>
      </c>
      <c r="Q327" t="s">
        <v>41</v>
      </c>
      <c r="R327" t="s">
        <v>277</v>
      </c>
      <c r="S327" t="s">
        <v>25</v>
      </c>
      <c r="T327">
        <v>904353</v>
      </c>
      <c r="U327">
        <v>0</v>
      </c>
      <c r="V327" t="s">
        <v>58</v>
      </c>
      <c r="AB327">
        <f t="shared" si="42"/>
        <v>2022</v>
      </c>
      <c r="AC327">
        <f t="shared" si="43"/>
        <v>6</v>
      </c>
      <c r="AD327" t="str">
        <f t="shared" si="44"/>
        <v>Q1</v>
      </c>
      <c r="AE327" t="str">
        <f t="shared" si="45"/>
        <v>FY22/23</v>
      </c>
      <c r="AF327" t="str">
        <f t="shared" si="46"/>
        <v>SOUTH</v>
      </c>
    </row>
    <row r="328" spans="1:32">
      <c r="A328" t="s">
        <v>377</v>
      </c>
      <c r="B328" t="s">
        <v>22</v>
      </c>
      <c r="C328" t="str">
        <f t="shared" si="40"/>
        <v>SPARES/OTHER</v>
      </c>
      <c r="D328" s="4">
        <v>44750</v>
      </c>
      <c r="E328" t="str">
        <f t="shared" si="41"/>
        <v>YAMAHA</v>
      </c>
      <c r="F328">
        <v>14116684</v>
      </c>
      <c r="G328" s="19">
        <v>44750</v>
      </c>
      <c r="H328" t="s">
        <v>42</v>
      </c>
      <c r="I328" t="s">
        <v>43</v>
      </c>
      <c r="J328">
        <v>10</v>
      </c>
      <c r="K328">
        <v>10</v>
      </c>
      <c r="L328">
        <v>1100</v>
      </c>
      <c r="M328" t="s">
        <v>36</v>
      </c>
      <c r="N328">
        <v>1.17</v>
      </c>
      <c r="O328">
        <v>1287</v>
      </c>
      <c r="P328">
        <f t="shared" si="47"/>
        <v>1287</v>
      </c>
      <c r="Q328" t="s">
        <v>41</v>
      </c>
      <c r="R328" t="s">
        <v>193</v>
      </c>
      <c r="S328" t="s">
        <v>25</v>
      </c>
      <c r="T328">
        <v>904355</v>
      </c>
      <c r="U328">
        <v>562.5</v>
      </c>
      <c r="V328" t="s">
        <v>64</v>
      </c>
      <c r="X328" t="s">
        <v>944</v>
      </c>
      <c r="Y328">
        <v>907229</v>
      </c>
      <c r="Z328" t="s">
        <v>195</v>
      </c>
      <c r="AA328">
        <v>111014</v>
      </c>
      <c r="AB328">
        <f t="shared" si="42"/>
        <v>2022</v>
      </c>
      <c r="AC328">
        <f t="shared" si="43"/>
        <v>7</v>
      </c>
      <c r="AD328" t="str">
        <f t="shared" si="44"/>
        <v>Q2</v>
      </c>
      <c r="AE328" t="str">
        <f t="shared" si="45"/>
        <v>FY22/23</v>
      </c>
      <c r="AF328" t="str">
        <f t="shared" si="46"/>
        <v>SOUTH</v>
      </c>
    </row>
    <row r="329" spans="1:32">
      <c r="A329" t="s">
        <v>377</v>
      </c>
      <c r="B329" t="s">
        <v>22</v>
      </c>
      <c r="C329" t="str">
        <f t="shared" si="40"/>
        <v>FEEDER</v>
      </c>
      <c r="D329" s="4">
        <v>44760</v>
      </c>
      <c r="E329" t="str">
        <f t="shared" si="41"/>
        <v>YAMAHA</v>
      </c>
      <c r="F329">
        <v>14116685</v>
      </c>
      <c r="G329" s="19">
        <v>44760</v>
      </c>
      <c r="H329" t="s">
        <v>37</v>
      </c>
      <c r="I329" t="s">
        <v>38</v>
      </c>
      <c r="J329">
        <v>5</v>
      </c>
      <c r="K329">
        <v>5</v>
      </c>
      <c r="L329">
        <v>215000</v>
      </c>
      <c r="M329" t="s">
        <v>36</v>
      </c>
      <c r="N329">
        <v>1.17</v>
      </c>
      <c r="O329">
        <v>251550</v>
      </c>
      <c r="P329">
        <f t="shared" si="47"/>
        <v>251550</v>
      </c>
      <c r="Q329" t="s">
        <v>41</v>
      </c>
      <c r="R329" t="s">
        <v>945</v>
      </c>
      <c r="S329" t="s">
        <v>25</v>
      </c>
      <c r="T329">
        <v>904356</v>
      </c>
      <c r="U329">
        <v>11717.28</v>
      </c>
      <c r="V329" t="s">
        <v>64</v>
      </c>
      <c r="X329" t="s">
        <v>946</v>
      </c>
      <c r="Y329">
        <v>920113</v>
      </c>
      <c r="Z329" t="s">
        <v>947</v>
      </c>
      <c r="AB329">
        <f t="shared" si="42"/>
        <v>2022</v>
      </c>
      <c r="AC329">
        <f t="shared" si="43"/>
        <v>7</v>
      </c>
      <c r="AD329" t="str">
        <f t="shared" si="44"/>
        <v>Q2</v>
      </c>
      <c r="AE329" t="str">
        <f t="shared" si="45"/>
        <v>FY22/23</v>
      </c>
      <c r="AF329" t="str">
        <f t="shared" si="46"/>
        <v>SOUTH</v>
      </c>
    </row>
    <row r="330" spans="1:32">
      <c r="A330" t="s">
        <v>377</v>
      </c>
      <c r="B330" t="s">
        <v>22</v>
      </c>
      <c r="C330" t="str">
        <f t="shared" si="40"/>
        <v>CONTRACT_FEE</v>
      </c>
      <c r="D330" s="4">
        <v>44762</v>
      </c>
      <c r="E330" t="str">
        <f t="shared" si="41"/>
        <v>YAMAHA</v>
      </c>
      <c r="F330">
        <v>13113121</v>
      </c>
      <c r="G330" s="19">
        <v>44762</v>
      </c>
      <c r="H330" t="s">
        <v>152</v>
      </c>
      <c r="I330" t="s">
        <v>153</v>
      </c>
      <c r="J330">
        <v>1</v>
      </c>
      <c r="K330">
        <v>1</v>
      </c>
      <c r="L330">
        <v>9000</v>
      </c>
      <c r="M330" t="s">
        <v>36</v>
      </c>
      <c r="N330">
        <v>1.17</v>
      </c>
      <c r="O330">
        <v>10530</v>
      </c>
      <c r="P330">
        <f t="shared" si="47"/>
        <v>10530</v>
      </c>
      <c r="Q330" t="s">
        <v>41</v>
      </c>
      <c r="R330" t="s">
        <v>89</v>
      </c>
      <c r="S330" t="s">
        <v>25</v>
      </c>
      <c r="T330">
        <v>904357</v>
      </c>
      <c r="U330">
        <v>0</v>
      </c>
      <c r="V330" t="s">
        <v>198</v>
      </c>
      <c r="X330" t="s">
        <v>948</v>
      </c>
      <c r="Z330" t="s">
        <v>90</v>
      </c>
      <c r="AB330">
        <f t="shared" si="42"/>
        <v>2022</v>
      </c>
      <c r="AC330">
        <f t="shared" si="43"/>
        <v>7</v>
      </c>
      <c r="AD330" t="str">
        <f t="shared" si="44"/>
        <v>Q2</v>
      </c>
      <c r="AE330" t="str">
        <f t="shared" si="45"/>
        <v>FY22/23</v>
      </c>
      <c r="AF330" t="str">
        <f t="shared" si="46"/>
        <v>SOUTH</v>
      </c>
    </row>
    <row r="331" spans="1:32">
      <c r="A331" t="s">
        <v>377</v>
      </c>
      <c r="B331" t="s">
        <v>22</v>
      </c>
      <c r="C331" t="str">
        <f t="shared" si="40"/>
        <v>SPARES/OTHER</v>
      </c>
      <c r="D331" s="4">
        <v>44762</v>
      </c>
      <c r="E331" t="str">
        <f t="shared" si="41"/>
        <v>HELLER</v>
      </c>
      <c r="F331">
        <v>14116686</v>
      </c>
      <c r="G331" s="19">
        <v>44762</v>
      </c>
      <c r="H331" t="s">
        <v>949</v>
      </c>
      <c r="I331" t="s">
        <v>950</v>
      </c>
      <c r="J331">
        <v>1</v>
      </c>
      <c r="K331">
        <v>1</v>
      </c>
      <c r="L331">
        <v>9000</v>
      </c>
      <c r="M331" t="s">
        <v>165</v>
      </c>
      <c r="N331">
        <v>1</v>
      </c>
      <c r="O331">
        <v>9000</v>
      </c>
      <c r="P331">
        <f t="shared" si="47"/>
        <v>9000</v>
      </c>
      <c r="Q331" t="s">
        <v>41</v>
      </c>
      <c r="R331" t="s">
        <v>176</v>
      </c>
      <c r="S331" t="s">
        <v>25</v>
      </c>
      <c r="T331">
        <v>904358</v>
      </c>
      <c r="U331">
        <v>4153.5</v>
      </c>
      <c r="V331" t="s">
        <v>64</v>
      </c>
      <c r="X331" t="s">
        <v>951</v>
      </c>
      <c r="Y331">
        <v>921358</v>
      </c>
      <c r="AA331">
        <v>111031</v>
      </c>
      <c r="AB331">
        <f t="shared" si="42"/>
        <v>2022</v>
      </c>
      <c r="AC331">
        <f t="shared" si="43"/>
        <v>7</v>
      </c>
      <c r="AD331" t="str">
        <f t="shared" si="44"/>
        <v>Q2</v>
      </c>
      <c r="AE331" t="str">
        <f t="shared" si="45"/>
        <v>FY22/23</v>
      </c>
      <c r="AF331" t="str">
        <f t="shared" si="46"/>
        <v>SOUTH</v>
      </c>
    </row>
    <row r="332" spans="1:32">
      <c r="A332" t="s">
        <v>377</v>
      </c>
      <c r="B332" t="s">
        <v>22</v>
      </c>
      <c r="C332" t="str">
        <f t="shared" si="40"/>
        <v>SPARES/OTHER</v>
      </c>
      <c r="D332" s="4">
        <v>44762</v>
      </c>
      <c r="E332" t="str">
        <f t="shared" si="41"/>
        <v>HELLER</v>
      </c>
      <c r="F332">
        <v>14116686</v>
      </c>
      <c r="G332" s="19">
        <v>44762</v>
      </c>
      <c r="H332" t="s">
        <v>952</v>
      </c>
      <c r="I332" t="s">
        <v>953</v>
      </c>
      <c r="J332">
        <v>1</v>
      </c>
      <c r="K332">
        <v>1</v>
      </c>
      <c r="L332">
        <v>11200</v>
      </c>
      <c r="M332" t="s">
        <v>165</v>
      </c>
      <c r="N332">
        <v>1</v>
      </c>
      <c r="O332">
        <v>11200</v>
      </c>
      <c r="P332">
        <f t="shared" si="47"/>
        <v>11200</v>
      </c>
      <c r="Q332" t="s">
        <v>41</v>
      </c>
      <c r="R332" t="s">
        <v>176</v>
      </c>
      <c r="S332" t="s">
        <v>25</v>
      </c>
      <c r="T332">
        <v>904358</v>
      </c>
      <c r="U332">
        <v>3919.5</v>
      </c>
      <c r="V332" t="s">
        <v>64</v>
      </c>
      <c r="X332" t="s">
        <v>951</v>
      </c>
      <c r="Y332">
        <v>921358</v>
      </c>
      <c r="AA332">
        <v>111031</v>
      </c>
      <c r="AB332">
        <f t="shared" si="42"/>
        <v>2022</v>
      </c>
      <c r="AC332">
        <f t="shared" si="43"/>
        <v>7</v>
      </c>
      <c r="AD332" t="str">
        <f t="shared" si="44"/>
        <v>Q2</v>
      </c>
      <c r="AE332" t="str">
        <f t="shared" si="45"/>
        <v>FY22/23</v>
      </c>
      <c r="AF332" t="str">
        <f t="shared" si="46"/>
        <v>SOUTH</v>
      </c>
    </row>
    <row r="333" spans="1:32">
      <c r="A333" t="s">
        <v>377</v>
      </c>
      <c r="B333" t="s">
        <v>22</v>
      </c>
      <c r="C333" t="str">
        <f t="shared" si="40"/>
        <v>SPARES/OTHER</v>
      </c>
      <c r="D333" s="4">
        <v>44762</v>
      </c>
      <c r="E333" t="str">
        <f t="shared" si="41"/>
        <v>HELLER</v>
      </c>
      <c r="F333">
        <v>14116686</v>
      </c>
      <c r="G333" s="19">
        <v>44762</v>
      </c>
      <c r="H333" t="s">
        <v>954</v>
      </c>
      <c r="I333" t="s">
        <v>955</v>
      </c>
      <c r="J333">
        <v>1</v>
      </c>
      <c r="K333">
        <v>1</v>
      </c>
      <c r="L333">
        <v>5300</v>
      </c>
      <c r="M333" t="s">
        <v>165</v>
      </c>
      <c r="N333">
        <v>1</v>
      </c>
      <c r="O333">
        <v>5300</v>
      </c>
      <c r="P333">
        <f t="shared" si="47"/>
        <v>5300</v>
      </c>
      <c r="Q333" t="s">
        <v>41</v>
      </c>
      <c r="R333" t="s">
        <v>176</v>
      </c>
      <c r="S333" t="s">
        <v>25</v>
      </c>
      <c r="T333">
        <v>904358</v>
      </c>
      <c r="U333">
        <v>3393</v>
      </c>
      <c r="V333" t="s">
        <v>64</v>
      </c>
      <c r="X333" t="s">
        <v>951</v>
      </c>
      <c r="Y333">
        <v>921358</v>
      </c>
      <c r="AA333">
        <v>111031</v>
      </c>
      <c r="AB333">
        <f t="shared" si="42"/>
        <v>2022</v>
      </c>
      <c r="AC333">
        <f t="shared" si="43"/>
        <v>7</v>
      </c>
      <c r="AD333" t="str">
        <f t="shared" si="44"/>
        <v>Q2</v>
      </c>
      <c r="AE333" t="str">
        <f t="shared" si="45"/>
        <v>FY22/23</v>
      </c>
      <c r="AF333" t="str">
        <f t="shared" si="46"/>
        <v>SOUTH</v>
      </c>
    </row>
    <row r="334" spans="1:32">
      <c r="A334" t="s">
        <v>377</v>
      </c>
      <c r="B334" t="s">
        <v>22</v>
      </c>
      <c r="C334" t="str">
        <f t="shared" si="40"/>
        <v>SPARES/OTHER</v>
      </c>
      <c r="D334" s="4">
        <v>44764</v>
      </c>
      <c r="E334" t="str">
        <f t="shared" si="41"/>
        <v>OTHERS</v>
      </c>
      <c r="F334">
        <v>12113450</v>
      </c>
      <c r="G334" s="19">
        <v>44764</v>
      </c>
      <c r="H334" t="s">
        <v>956</v>
      </c>
      <c r="I334" t="s">
        <v>57</v>
      </c>
      <c r="J334">
        <v>1</v>
      </c>
      <c r="K334">
        <v>1</v>
      </c>
      <c r="L334">
        <v>510</v>
      </c>
      <c r="M334" t="s">
        <v>23</v>
      </c>
      <c r="N334">
        <v>7.8</v>
      </c>
      <c r="O334">
        <v>3978</v>
      </c>
      <c r="P334">
        <f t="shared" si="47"/>
        <v>3978</v>
      </c>
      <c r="Q334" t="s">
        <v>41</v>
      </c>
      <c r="R334" t="s">
        <v>176</v>
      </c>
      <c r="S334" t="s">
        <v>25</v>
      </c>
      <c r="T334">
        <v>904360</v>
      </c>
      <c r="U334">
        <v>0</v>
      </c>
      <c r="V334" t="s">
        <v>58</v>
      </c>
      <c r="X334" t="s">
        <v>957</v>
      </c>
      <c r="AB334">
        <f t="shared" si="42"/>
        <v>2022</v>
      </c>
      <c r="AC334">
        <f t="shared" si="43"/>
        <v>7</v>
      </c>
      <c r="AD334" t="str">
        <f t="shared" si="44"/>
        <v>Q2</v>
      </c>
      <c r="AE334" t="str">
        <f t="shared" si="45"/>
        <v>FY22/23</v>
      </c>
      <c r="AF334" t="str">
        <f t="shared" si="46"/>
        <v>SOUTH</v>
      </c>
    </row>
    <row r="335" spans="1:32">
      <c r="A335" t="s">
        <v>377</v>
      </c>
      <c r="B335" t="s">
        <v>22</v>
      </c>
      <c r="C335" t="str">
        <f t="shared" si="40"/>
        <v>SPARES/OTHER</v>
      </c>
      <c r="D335" s="4">
        <v>44767</v>
      </c>
      <c r="E335" t="str">
        <f t="shared" si="41"/>
        <v>HELLER</v>
      </c>
      <c r="F335">
        <v>12113451</v>
      </c>
      <c r="G335" s="19">
        <v>44767</v>
      </c>
      <c r="H335" t="s">
        <v>801</v>
      </c>
      <c r="I335" t="s">
        <v>57</v>
      </c>
      <c r="J335">
        <v>1</v>
      </c>
      <c r="K335">
        <v>1</v>
      </c>
      <c r="L335">
        <v>195</v>
      </c>
      <c r="M335" t="s">
        <v>23</v>
      </c>
      <c r="N335">
        <v>7.8</v>
      </c>
      <c r="O335">
        <v>1521</v>
      </c>
      <c r="P335">
        <f t="shared" si="47"/>
        <v>1521</v>
      </c>
      <c r="Q335" t="s">
        <v>41</v>
      </c>
      <c r="R335" t="s">
        <v>176</v>
      </c>
      <c r="S335" t="s">
        <v>25</v>
      </c>
      <c r="T335">
        <v>904363</v>
      </c>
      <c r="U335">
        <v>0</v>
      </c>
      <c r="V335" t="s">
        <v>58</v>
      </c>
      <c r="X335" t="s">
        <v>958</v>
      </c>
      <c r="AA335">
        <v>111030</v>
      </c>
      <c r="AB335">
        <f t="shared" si="42"/>
        <v>2022</v>
      </c>
      <c r="AC335">
        <f t="shared" si="43"/>
        <v>7</v>
      </c>
      <c r="AD335" t="str">
        <f t="shared" si="44"/>
        <v>Q2</v>
      </c>
      <c r="AE335" t="str">
        <f t="shared" si="45"/>
        <v>FY22/23</v>
      </c>
      <c r="AF335" t="str">
        <f t="shared" si="46"/>
        <v>SOUTH</v>
      </c>
    </row>
    <row r="336" spans="1:32">
      <c r="A336" t="s">
        <v>377</v>
      </c>
      <c r="B336" t="s">
        <v>22</v>
      </c>
      <c r="C336" t="str">
        <f t="shared" si="40"/>
        <v>SPARES/OTHER</v>
      </c>
      <c r="D336" s="4">
        <v>44767</v>
      </c>
      <c r="E336" t="str">
        <f t="shared" si="41"/>
        <v>HELLER</v>
      </c>
      <c r="F336">
        <v>14116687</v>
      </c>
      <c r="G336" s="19">
        <v>44767</v>
      </c>
      <c r="H336" t="s">
        <v>214</v>
      </c>
      <c r="I336" t="s">
        <v>215</v>
      </c>
      <c r="J336">
        <v>5</v>
      </c>
      <c r="K336">
        <v>5</v>
      </c>
      <c r="L336">
        <v>480</v>
      </c>
      <c r="M336" t="s">
        <v>23</v>
      </c>
      <c r="N336">
        <v>7.8</v>
      </c>
      <c r="O336">
        <v>3744</v>
      </c>
      <c r="P336">
        <f t="shared" si="47"/>
        <v>3744</v>
      </c>
      <c r="Q336" t="s">
        <v>41</v>
      </c>
      <c r="R336" t="s">
        <v>176</v>
      </c>
      <c r="S336" t="s">
        <v>25</v>
      </c>
      <c r="T336">
        <v>904362</v>
      </c>
      <c r="U336">
        <v>2856.36</v>
      </c>
      <c r="V336" t="s">
        <v>64</v>
      </c>
      <c r="X336" t="s">
        <v>958</v>
      </c>
      <c r="Y336">
        <v>926178</v>
      </c>
      <c r="AA336">
        <v>111030</v>
      </c>
      <c r="AB336">
        <f t="shared" si="42"/>
        <v>2022</v>
      </c>
      <c r="AC336">
        <f t="shared" si="43"/>
        <v>7</v>
      </c>
      <c r="AD336" t="str">
        <f t="shared" si="44"/>
        <v>Q2</v>
      </c>
      <c r="AE336" t="str">
        <f t="shared" si="45"/>
        <v>FY22/23</v>
      </c>
      <c r="AF336" t="str">
        <f t="shared" si="46"/>
        <v>SOUTH</v>
      </c>
    </row>
    <row r="337" spans="1:32">
      <c r="A337" t="s">
        <v>377</v>
      </c>
      <c r="B337" t="s">
        <v>22</v>
      </c>
      <c r="C337" t="str">
        <f t="shared" si="40"/>
        <v>SPARES/OTHER</v>
      </c>
      <c r="D337" s="4">
        <v>44767</v>
      </c>
      <c r="E337" t="str">
        <f t="shared" si="41"/>
        <v>HELLER</v>
      </c>
      <c r="F337">
        <v>14116687</v>
      </c>
      <c r="G337" s="19">
        <v>44767</v>
      </c>
      <c r="H337" t="s">
        <v>374</v>
      </c>
      <c r="I337" t="s">
        <v>375</v>
      </c>
      <c r="J337">
        <v>1</v>
      </c>
      <c r="K337">
        <v>1</v>
      </c>
      <c r="L337">
        <v>1330</v>
      </c>
      <c r="M337" t="s">
        <v>23</v>
      </c>
      <c r="N337">
        <v>7.8</v>
      </c>
      <c r="O337">
        <v>10374</v>
      </c>
      <c r="P337">
        <f t="shared" si="47"/>
        <v>10374</v>
      </c>
      <c r="Q337" t="s">
        <v>41</v>
      </c>
      <c r="R337" t="s">
        <v>176</v>
      </c>
      <c r="S337" t="s">
        <v>25</v>
      </c>
      <c r="T337">
        <v>904362</v>
      </c>
      <c r="U337">
        <v>7827.22</v>
      </c>
      <c r="V337" t="s">
        <v>64</v>
      </c>
      <c r="X337" t="s">
        <v>958</v>
      </c>
      <c r="Y337">
        <v>926178</v>
      </c>
      <c r="AA337">
        <v>111030</v>
      </c>
      <c r="AB337">
        <f t="shared" si="42"/>
        <v>2022</v>
      </c>
      <c r="AC337">
        <f t="shared" si="43"/>
        <v>7</v>
      </c>
      <c r="AD337" t="str">
        <f t="shared" si="44"/>
        <v>Q2</v>
      </c>
      <c r="AE337" t="str">
        <f t="shared" si="45"/>
        <v>FY22/23</v>
      </c>
      <c r="AF337" t="str">
        <f t="shared" si="46"/>
        <v>SOUTH</v>
      </c>
    </row>
    <row r="338" spans="1:32">
      <c r="A338" t="s">
        <v>377</v>
      </c>
      <c r="B338" t="s">
        <v>22</v>
      </c>
      <c r="C338" t="str">
        <f t="shared" si="40"/>
        <v>SPARES/OTHER</v>
      </c>
      <c r="D338" s="4">
        <v>44767</v>
      </c>
      <c r="E338" t="str">
        <f t="shared" si="41"/>
        <v>HELLER</v>
      </c>
      <c r="F338">
        <v>14116687</v>
      </c>
      <c r="G338" s="19">
        <v>44767</v>
      </c>
      <c r="H338" t="s">
        <v>959</v>
      </c>
      <c r="I338" t="s">
        <v>960</v>
      </c>
      <c r="J338">
        <v>1</v>
      </c>
      <c r="K338">
        <v>1</v>
      </c>
      <c r="L338">
        <v>78</v>
      </c>
      <c r="M338" t="s">
        <v>23</v>
      </c>
      <c r="N338">
        <v>7.8</v>
      </c>
      <c r="O338">
        <v>608.4</v>
      </c>
      <c r="P338">
        <f t="shared" si="47"/>
        <v>608.4</v>
      </c>
      <c r="Q338" t="s">
        <v>41</v>
      </c>
      <c r="R338" t="s">
        <v>176</v>
      </c>
      <c r="S338" t="s">
        <v>25</v>
      </c>
      <c r="T338">
        <v>904362</v>
      </c>
      <c r="U338">
        <v>464.49</v>
      </c>
      <c r="V338" t="s">
        <v>64</v>
      </c>
      <c r="X338" t="s">
        <v>958</v>
      </c>
      <c r="Y338">
        <v>926178</v>
      </c>
      <c r="AA338">
        <v>111030</v>
      </c>
      <c r="AB338">
        <f t="shared" si="42"/>
        <v>2022</v>
      </c>
      <c r="AC338">
        <f t="shared" si="43"/>
        <v>7</v>
      </c>
      <c r="AD338" t="str">
        <f t="shared" si="44"/>
        <v>Q2</v>
      </c>
      <c r="AE338" t="str">
        <f t="shared" si="45"/>
        <v>FY22/23</v>
      </c>
      <c r="AF338" t="str">
        <f t="shared" si="46"/>
        <v>SOUTH</v>
      </c>
    </row>
    <row r="339" spans="1:32">
      <c r="A339" t="s">
        <v>377</v>
      </c>
      <c r="B339" t="s">
        <v>22</v>
      </c>
      <c r="C339" t="str">
        <f t="shared" si="40"/>
        <v>FEEDER</v>
      </c>
      <c r="D339" s="4">
        <v>44768</v>
      </c>
      <c r="E339" t="str">
        <f t="shared" si="41"/>
        <v>YAMAHA</v>
      </c>
      <c r="F339">
        <v>14116688</v>
      </c>
      <c r="G339" s="19">
        <v>44768</v>
      </c>
      <c r="H339" t="s">
        <v>37</v>
      </c>
      <c r="I339" t="s">
        <v>38</v>
      </c>
      <c r="J339">
        <v>5</v>
      </c>
      <c r="K339">
        <v>5</v>
      </c>
      <c r="L339">
        <v>220000</v>
      </c>
      <c r="M339" t="s">
        <v>26</v>
      </c>
      <c r="N339">
        <v>5.8700000000000002E-2</v>
      </c>
      <c r="O339">
        <v>12914</v>
      </c>
      <c r="P339">
        <f t="shared" si="47"/>
        <v>12914</v>
      </c>
      <c r="Q339" t="s">
        <v>41</v>
      </c>
      <c r="R339" t="s">
        <v>945</v>
      </c>
      <c r="S339" t="s">
        <v>25</v>
      </c>
      <c r="T339">
        <v>904365</v>
      </c>
      <c r="U339">
        <v>11717.28</v>
      </c>
      <c r="V339" t="s">
        <v>64</v>
      </c>
      <c r="X339" t="s">
        <v>961</v>
      </c>
      <c r="Y339">
        <v>928134</v>
      </c>
      <c r="Z339" t="s">
        <v>947</v>
      </c>
      <c r="AB339">
        <f t="shared" si="42"/>
        <v>2022</v>
      </c>
      <c r="AC339">
        <f t="shared" si="43"/>
        <v>7</v>
      </c>
      <c r="AD339" t="str">
        <f t="shared" si="44"/>
        <v>Q2</v>
      </c>
      <c r="AE339" t="str">
        <f t="shared" si="45"/>
        <v>FY22/23</v>
      </c>
      <c r="AF339" t="str">
        <f t="shared" si="46"/>
        <v>SOUTH</v>
      </c>
    </row>
    <row r="340" spans="1:32">
      <c r="A340" t="s">
        <v>377</v>
      </c>
      <c r="B340" t="s">
        <v>22</v>
      </c>
      <c r="C340" t="str">
        <f t="shared" si="40"/>
        <v>SERVICE_CHARGE</v>
      </c>
      <c r="D340" s="4">
        <v>44776</v>
      </c>
      <c r="E340" t="str">
        <f t="shared" si="41"/>
        <v>OTHERS</v>
      </c>
      <c r="F340">
        <v>12113452</v>
      </c>
      <c r="G340" s="19">
        <v>44776</v>
      </c>
      <c r="H340" t="s">
        <v>159</v>
      </c>
      <c r="I340" t="s">
        <v>77</v>
      </c>
      <c r="J340">
        <v>1</v>
      </c>
      <c r="K340">
        <v>1</v>
      </c>
      <c r="L340">
        <v>50</v>
      </c>
      <c r="M340" t="s">
        <v>23</v>
      </c>
      <c r="N340">
        <v>7.8</v>
      </c>
      <c r="O340">
        <v>390</v>
      </c>
      <c r="P340">
        <f t="shared" si="47"/>
        <v>390</v>
      </c>
      <c r="Q340" t="s">
        <v>41</v>
      </c>
      <c r="R340" t="s">
        <v>176</v>
      </c>
      <c r="S340" t="s">
        <v>25</v>
      </c>
      <c r="T340">
        <v>904368</v>
      </c>
      <c r="U340">
        <v>0</v>
      </c>
      <c r="V340" t="s">
        <v>58</v>
      </c>
      <c r="X340" t="s">
        <v>962</v>
      </c>
      <c r="AB340">
        <f t="shared" si="42"/>
        <v>2022</v>
      </c>
      <c r="AC340">
        <f t="shared" si="43"/>
        <v>8</v>
      </c>
      <c r="AD340" t="str">
        <f t="shared" si="44"/>
        <v>Q2</v>
      </c>
      <c r="AE340" t="str">
        <f t="shared" si="45"/>
        <v>FY22/23</v>
      </c>
      <c r="AF340" t="str">
        <f t="shared" si="46"/>
        <v>SOUTH</v>
      </c>
    </row>
    <row r="341" spans="1:32">
      <c r="A341" t="s">
        <v>377</v>
      </c>
      <c r="B341" t="s">
        <v>22</v>
      </c>
      <c r="C341" t="str">
        <f t="shared" si="40"/>
        <v>SPARES/OTHER</v>
      </c>
      <c r="D341" s="4">
        <v>44776</v>
      </c>
      <c r="E341" t="str">
        <f t="shared" si="41"/>
        <v>OTHERS</v>
      </c>
      <c r="F341">
        <v>14116689</v>
      </c>
      <c r="G341" s="19">
        <v>44776</v>
      </c>
      <c r="H341" t="s">
        <v>963</v>
      </c>
      <c r="I341" t="s">
        <v>964</v>
      </c>
      <c r="J341">
        <v>2</v>
      </c>
      <c r="K341">
        <v>2</v>
      </c>
      <c r="L341">
        <v>90</v>
      </c>
      <c r="M341" t="s">
        <v>23</v>
      </c>
      <c r="N341">
        <v>7.8</v>
      </c>
      <c r="O341">
        <v>702</v>
      </c>
      <c r="P341">
        <f t="shared" si="47"/>
        <v>702</v>
      </c>
      <c r="Q341" t="s">
        <v>41</v>
      </c>
      <c r="R341" t="s">
        <v>176</v>
      </c>
      <c r="S341" t="s">
        <v>25</v>
      </c>
      <c r="T341">
        <v>904367</v>
      </c>
      <c r="U341">
        <v>0</v>
      </c>
      <c r="V341" t="s">
        <v>64</v>
      </c>
      <c r="X341" t="s">
        <v>962</v>
      </c>
      <c r="Y341">
        <v>937331</v>
      </c>
      <c r="AB341">
        <f t="shared" si="42"/>
        <v>2022</v>
      </c>
      <c r="AC341">
        <f t="shared" si="43"/>
        <v>8</v>
      </c>
      <c r="AD341" t="str">
        <f t="shared" si="44"/>
        <v>Q2</v>
      </c>
      <c r="AE341" t="str">
        <f t="shared" si="45"/>
        <v>FY22/23</v>
      </c>
      <c r="AF341" t="str">
        <f t="shared" si="46"/>
        <v>SOUTH</v>
      </c>
    </row>
    <row r="342" spans="1:32">
      <c r="A342" t="s">
        <v>377</v>
      </c>
      <c r="B342" t="s">
        <v>22</v>
      </c>
      <c r="C342" t="str">
        <f t="shared" si="40"/>
        <v>SPARES/OTHER</v>
      </c>
      <c r="D342" s="4">
        <v>44785</v>
      </c>
      <c r="E342" t="str">
        <f t="shared" si="41"/>
        <v>YAMAHA</v>
      </c>
      <c r="F342">
        <v>14116690</v>
      </c>
      <c r="G342" s="19">
        <v>44785</v>
      </c>
      <c r="H342" t="s">
        <v>777</v>
      </c>
      <c r="I342" t="s">
        <v>778</v>
      </c>
      <c r="J342">
        <v>4</v>
      </c>
      <c r="K342">
        <v>4</v>
      </c>
      <c r="L342">
        <v>2880</v>
      </c>
      <c r="M342" t="s">
        <v>36</v>
      </c>
      <c r="N342">
        <v>1.163</v>
      </c>
      <c r="O342">
        <v>3349.44</v>
      </c>
      <c r="P342">
        <f t="shared" si="47"/>
        <v>3349.44</v>
      </c>
      <c r="Q342" t="s">
        <v>41</v>
      </c>
      <c r="R342" t="s">
        <v>965</v>
      </c>
      <c r="S342" t="s">
        <v>25</v>
      </c>
      <c r="T342">
        <v>904370</v>
      </c>
      <c r="U342">
        <v>2432.3200000000002</v>
      </c>
      <c r="V342" t="s">
        <v>64</v>
      </c>
      <c r="X342" t="s">
        <v>966</v>
      </c>
      <c r="Y342">
        <v>943197</v>
      </c>
      <c r="Z342" t="s">
        <v>967</v>
      </c>
      <c r="AB342">
        <f t="shared" si="42"/>
        <v>2022</v>
      </c>
      <c r="AC342">
        <f t="shared" si="43"/>
        <v>8</v>
      </c>
      <c r="AD342" t="str">
        <f t="shared" si="44"/>
        <v>Q2</v>
      </c>
      <c r="AE342" t="str">
        <f t="shared" si="45"/>
        <v>FY22/23</v>
      </c>
      <c r="AF342" t="str">
        <f t="shared" si="46"/>
        <v>SOUTH</v>
      </c>
    </row>
    <row r="343" spans="1:32">
      <c r="A343" t="s">
        <v>377</v>
      </c>
      <c r="B343" t="s">
        <v>22</v>
      </c>
      <c r="C343" t="str">
        <f t="shared" si="40"/>
        <v>SPARES/OTHER</v>
      </c>
      <c r="D343" s="4">
        <v>44789</v>
      </c>
      <c r="E343" t="str">
        <f t="shared" si="41"/>
        <v>OTHERS</v>
      </c>
      <c r="F343">
        <v>14116691</v>
      </c>
      <c r="G343" s="19">
        <v>44789</v>
      </c>
      <c r="H343" t="s">
        <v>968</v>
      </c>
      <c r="I343" t="s">
        <v>969</v>
      </c>
      <c r="J343">
        <v>1</v>
      </c>
      <c r="K343">
        <v>1</v>
      </c>
      <c r="L343">
        <v>1350</v>
      </c>
      <c r="M343" t="s">
        <v>165</v>
      </c>
      <c r="N343">
        <v>1</v>
      </c>
      <c r="O343">
        <v>1350</v>
      </c>
      <c r="P343">
        <f t="shared" si="47"/>
        <v>1350</v>
      </c>
      <c r="Q343" t="s">
        <v>41</v>
      </c>
      <c r="R343" t="s">
        <v>274</v>
      </c>
      <c r="S343" t="s">
        <v>25</v>
      </c>
      <c r="T343">
        <v>904373</v>
      </c>
      <c r="U343">
        <v>697.8</v>
      </c>
      <c r="V343" t="s">
        <v>64</v>
      </c>
      <c r="X343" t="s">
        <v>970</v>
      </c>
      <c r="Y343">
        <v>947109</v>
      </c>
      <c r="Z343" t="s">
        <v>276</v>
      </c>
      <c r="AA343">
        <v>111084</v>
      </c>
      <c r="AB343">
        <f t="shared" si="42"/>
        <v>2022</v>
      </c>
      <c r="AC343">
        <f t="shared" si="43"/>
        <v>8</v>
      </c>
      <c r="AD343" t="str">
        <f t="shared" si="44"/>
        <v>Q2</v>
      </c>
      <c r="AE343" t="str">
        <f t="shared" si="45"/>
        <v>FY22/23</v>
      </c>
      <c r="AF343" t="str">
        <f t="shared" si="46"/>
        <v>SOUTH</v>
      </c>
    </row>
    <row r="344" spans="1:32">
      <c r="A344" t="s">
        <v>377</v>
      </c>
      <c r="B344" t="s">
        <v>22</v>
      </c>
      <c r="C344" t="str">
        <f t="shared" si="40"/>
        <v>SPARES/OTHER</v>
      </c>
      <c r="D344" s="4">
        <v>44789</v>
      </c>
      <c r="E344" t="str">
        <f t="shared" si="41"/>
        <v>OTHERS</v>
      </c>
      <c r="F344">
        <v>14116691</v>
      </c>
      <c r="G344" s="19">
        <v>44789</v>
      </c>
      <c r="H344" t="s">
        <v>971</v>
      </c>
      <c r="I344" t="s">
        <v>972</v>
      </c>
      <c r="J344">
        <v>2</v>
      </c>
      <c r="K344">
        <v>2</v>
      </c>
      <c r="L344">
        <v>1960</v>
      </c>
      <c r="M344" t="s">
        <v>165</v>
      </c>
      <c r="N344">
        <v>1</v>
      </c>
      <c r="O344">
        <v>1960</v>
      </c>
      <c r="P344">
        <f t="shared" si="47"/>
        <v>1960</v>
      </c>
      <c r="Q344" t="s">
        <v>41</v>
      </c>
      <c r="R344" t="s">
        <v>274</v>
      </c>
      <c r="S344" t="s">
        <v>25</v>
      </c>
      <c r="T344">
        <v>904373</v>
      </c>
      <c r="U344">
        <v>1163</v>
      </c>
      <c r="V344" t="s">
        <v>64</v>
      </c>
      <c r="X344" t="s">
        <v>970</v>
      </c>
      <c r="Y344">
        <v>947109</v>
      </c>
      <c r="Z344" t="s">
        <v>276</v>
      </c>
      <c r="AA344">
        <v>111084</v>
      </c>
      <c r="AB344">
        <f t="shared" si="42"/>
        <v>2022</v>
      </c>
      <c r="AC344">
        <f t="shared" si="43"/>
        <v>8</v>
      </c>
      <c r="AD344" t="str">
        <f t="shared" si="44"/>
        <v>Q2</v>
      </c>
      <c r="AE344" t="str">
        <f t="shared" si="45"/>
        <v>FY22/23</v>
      </c>
      <c r="AF344" t="str">
        <f t="shared" si="46"/>
        <v>SOUTH</v>
      </c>
    </row>
    <row r="345" spans="1:32">
      <c r="A345" t="s">
        <v>377</v>
      </c>
      <c r="B345" t="s">
        <v>22</v>
      </c>
      <c r="C345" t="str">
        <f t="shared" si="40"/>
        <v>SPARES/OTHER</v>
      </c>
      <c r="D345" s="4">
        <v>44789</v>
      </c>
      <c r="E345" t="str">
        <f t="shared" si="41"/>
        <v>OTHERS</v>
      </c>
      <c r="F345">
        <v>14116691</v>
      </c>
      <c r="G345" s="19">
        <v>44789</v>
      </c>
      <c r="H345" t="s">
        <v>973</v>
      </c>
      <c r="I345" t="s">
        <v>974</v>
      </c>
      <c r="J345">
        <v>2</v>
      </c>
      <c r="K345">
        <v>2</v>
      </c>
      <c r="L345">
        <v>1560</v>
      </c>
      <c r="M345" t="s">
        <v>165</v>
      </c>
      <c r="N345">
        <v>1</v>
      </c>
      <c r="O345">
        <v>1560</v>
      </c>
      <c r="P345">
        <f t="shared" si="47"/>
        <v>1560</v>
      </c>
      <c r="Q345" t="s">
        <v>41</v>
      </c>
      <c r="R345" t="s">
        <v>274</v>
      </c>
      <c r="S345" t="s">
        <v>25</v>
      </c>
      <c r="T345">
        <v>904373</v>
      </c>
      <c r="U345">
        <v>744.32</v>
      </c>
      <c r="V345" t="s">
        <v>64</v>
      </c>
      <c r="X345" t="s">
        <v>970</v>
      </c>
      <c r="Y345">
        <v>947109</v>
      </c>
      <c r="Z345" t="s">
        <v>276</v>
      </c>
      <c r="AA345">
        <v>111084</v>
      </c>
      <c r="AB345">
        <f t="shared" si="42"/>
        <v>2022</v>
      </c>
      <c r="AC345">
        <f t="shared" si="43"/>
        <v>8</v>
      </c>
      <c r="AD345" t="str">
        <f t="shared" si="44"/>
        <v>Q2</v>
      </c>
      <c r="AE345" t="str">
        <f t="shared" si="45"/>
        <v>FY22/23</v>
      </c>
      <c r="AF345" t="str">
        <f t="shared" si="46"/>
        <v>SOUTH</v>
      </c>
    </row>
    <row r="346" spans="1:32">
      <c r="A346" t="s">
        <v>377</v>
      </c>
      <c r="B346" t="s">
        <v>22</v>
      </c>
      <c r="C346" t="str">
        <f t="shared" si="40"/>
        <v>SPARES/OTHER</v>
      </c>
      <c r="D346" s="4">
        <v>44789</v>
      </c>
      <c r="E346" t="str">
        <f t="shared" si="41"/>
        <v>YAMAHA</v>
      </c>
      <c r="F346">
        <v>14116692</v>
      </c>
      <c r="G346" s="19">
        <v>44789</v>
      </c>
      <c r="H346" t="s">
        <v>742</v>
      </c>
      <c r="I346" t="s">
        <v>743</v>
      </c>
      <c r="J346">
        <v>2</v>
      </c>
      <c r="K346">
        <v>2</v>
      </c>
      <c r="L346">
        <v>320</v>
      </c>
      <c r="M346" t="s">
        <v>36</v>
      </c>
      <c r="N346">
        <v>1.163</v>
      </c>
      <c r="O346">
        <v>372.16</v>
      </c>
      <c r="P346">
        <f t="shared" si="47"/>
        <v>372.16</v>
      </c>
      <c r="Q346" t="s">
        <v>41</v>
      </c>
      <c r="R346" t="s">
        <v>644</v>
      </c>
      <c r="S346" t="s">
        <v>25</v>
      </c>
      <c r="T346">
        <v>904371</v>
      </c>
      <c r="U346">
        <v>134.83000000000001</v>
      </c>
      <c r="V346" t="s">
        <v>64</v>
      </c>
      <c r="X346" t="s">
        <v>975</v>
      </c>
      <c r="Y346">
        <v>947107</v>
      </c>
      <c r="Z346" t="s">
        <v>646</v>
      </c>
      <c r="AA346">
        <v>111082</v>
      </c>
      <c r="AB346">
        <f t="shared" si="42"/>
        <v>2022</v>
      </c>
      <c r="AC346">
        <f t="shared" si="43"/>
        <v>8</v>
      </c>
      <c r="AD346" t="str">
        <f t="shared" si="44"/>
        <v>Q2</v>
      </c>
      <c r="AE346" t="str">
        <f t="shared" si="45"/>
        <v>FY22/23</v>
      </c>
      <c r="AF346" t="str">
        <f t="shared" si="46"/>
        <v>SOUTH</v>
      </c>
    </row>
    <row r="347" spans="1:32">
      <c r="A347" t="s">
        <v>377</v>
      </c>
      <c r="B347" t="s">
        <v>22</v>
      </c>
      <c r="C347" t="str">
        <f t="shared" si="40"/>
        <v>SPARES/OTHER</v>
      </c>
      <c r="D347" s="4">
        <v>44789</v>
      </c>
      <c r="E347" t="str">
        <f t="shared" si="41"/>
        <v>OTHERS</v>
      </c>
      <c r="F347">
        <v>14116693</v>
      </c>
      <c r="G347" s="19">
        <v>44789</v>
      </c>
      <c r="H347" t="s">
        <v>976</v>
      </c>
      <c r="I347" t="s">
        <v>351</v>
      </c>
      <c r="J347">
        <v>1</v>
      </c>
      <c r="K347">
        <v>1</v>
      </c>
      <c r="L347">
        <v>680</v>
      </c>
      <c r="M347" t="s">
        <v>36</v>
      </c>
      <c r="N347">
        <v>1.163</v>
      </c>
      <c r="O347">
        <v>790.84</v>
      </c>
      <c r="P347">
        <f t="shared" si="47"/>
        <v>790.84</v>
      </c>
      <c r="Q347" t="s">
        <v>41</v>
      </c>
      <c r="R347" t="s">
        <v>644</v>
      </c>
      <c r="S347" t="s">
        <v>25</v>
      </c>
      <c r="T347">
        <v>904372</v>
      </c>
      <c r="U347">
        <v>348.9</v>
      </c>
      <c r="V347" t="s">
        <v>64</v>
      </c>
      <c r="X347" t="s">
        <v>977</v>
      </c>
      <c r="Y347">
        <v>947108</v>
      </c>
      <c r="Z347" t="s">
        <v>646</v>
      </c>
      <c r="AA347">
        <v>111083</v>
      </c>
      <c r="AB347">
        <f t="shared" si="42"/>
        <v>2022</v>
      </c>
      <c r="AC347">
        <f t="shared" si="43"/>
        <v>8</v>
      </c>
      <c r="AD347" t="str">
        <f t="shared" si="44"/>
        <v>Q2</v>
      </c>
      <c r="AE347" t="str">
        <f t="shared" si="45"/>
        <v>FY22/23</v>
      </c>
      <c r="AF347" t="str">
        <f t="shared" si="46"/>
        <v>SOUTH</v>
      </c>
    </row>
    <row r="348" spans="1:32">
      <c r="A348" t="s">
        <v>377</v>
      </c>
      <c r="B348" t="s">
        <v>22</v>
      </c>
      <c r="C348" t="str">
        <f t="shared" si="40"/>
        <v>SPARES/OTHER</v>
      </c>
      <c r="D348" s="4">
        <v>44799</v>
      </c>
      <c r="E348" t="str">
        <f t="shared" si="41"/>
        <v>OTHERS</v>
      </c>
      <c r="F348">
        <v>14116694</v>
      </c>
      <c r="G348" s="19">
        <v>44799</v>
      </c>
      <c r="H348" t="s">
        <v>345</v>
      </c>
      <c r="I348" t="s">
        <v>346</v>
      </c>
      <c r="J348">
        <v>4</v>
      </c>
      <c r="K348">
        <v>4</v>
      </c>
      <c r="L348">
        <v>660</v>
      </c>
      <c r="M348" t="s">
        <v>36</v>
      </c>
      <c r="N348">
        <v>1.163</v>
      </c>
      <c r="O348">
        <v>767.58</v>
      </c>
      <c r="P348">
        <f t="shared" si="47"/>
        <v>767.58</v>
      </c>
      <c r="Q348" t="s">
        <v>41</v>
      </c>
      <c r="R348" t="s">
        <v>644</v>
      </c>
      <c r="S348" t="s">
        <v>25</v>
      </c>
      <c r="T348">
        <v>904377</v>
      </c>
      <c r="U348">
        <v>573.36</v>
      </c>
      <c r="V348" t="s">
        <v>64</v>
      </c>
      <c r="X348" t="s">
        <v>979</v>
      </c>
      <c r="Y348">
        <v>963190</v>
      </c>
      <c r="Z348" t="s">
        <v>646</v>
      </c>
      <c r="AB348">
        <f t="shared" si="42"/>
        <v>2022</v>
      </c>
      <c r="AC348">
        <f t="shared" si="43"/>
        <v>8</v>
      </c>
      <c r="AD348" t="str">
        <f t="shared" si="44"/>
        <v>Q2</v>
      </c>
      <c r="AE348" t="str">
        <f t="shared" si="45"/>
        <v>FY22/23</v>
      </c>
      <c r="AF348" t="str">
        <f t="shared" si="46"/>
        <v>SOUTH</v>
      </c>
    </row>
    <row r="349" spans="1:32">
      <c r="A349" t="s">
        <v>377</v>
      </c>
      <c r="B349" t="s">
        <v>22</v>
      </c>
      <c r="C349" t="str">
        <f t="shared" si="40"/>
        <v>SPARES/OTHER</v>
      </c>
      <c r="D349" s="4">
        <v>44799</v>
      </c>
      <c r="E349" t="str">
        <f t="shared" si="41"/>
        <v>OTHERS</v>
      </c>
      <c r="F349">
        <v>14116695</v>
      </c>
      <c r="G349" s="19">
        <v>44799</v>
      </c>
      <c r="H349" t="s">
        <v>345</v>
      </c>
      <c r="I349" t="s">
        <v>346</v>
      </c>
      <c r="J349">
        <v>4</v>
      </c>
      <c r="K349">
        <v>4</v>
      </c>
      <c r="L349">
        <v>660</v>
      </c>
      <c r="M349" t="s">
        <v>36</v>
      </c>
      <c r="N349">
        <v>1.163</v>
      </c>
      <c r="O349">
        <v>767.58</v>
      </c>
      <c r="P349">
        <f t="shared" si="47"/>
        <v>767.58</v>
      </c>
      <c r="Q349" t="s">
        <v>41</v>
      </c>
      <c r="R349" t="s">
        <v>980</v>
      </c>
      <c r="S349" t="s">
        <v>25</v>
      </c>
      <c r="T349">
        <v>904378</v>
      </c>
      <c r="U349">
        <v>573.36</v>
      </c>
      <c r="V349" t="s">
        <v>64</v>
      </c>
      <c r="X349" t="s">
        <v>981</v>
      </c>
      <c r="Y349">
        <v>963193</v>
      </c>
      <c r="Z349" t="s">
        <v>982</v>
      </c>
      <c r="AB349">
        <f t="shared" si="42"/>
        <v>2022</v>
      </c>
      <c r="AC349">
        <f t="shared" si="43"/>
        <v>8</v>
      </c>
      <c r="AD349" t="str">
        <f t="shared" si="44"/>
        <v>Q2</v>
      </c>
      <c r="AE349" t="str">
        <f t="shared" si="45"/>
        <v>FY22/23</v>
      </c>
      <c r="AF349" t="str">
        <f t="shared" si="46"/>
        <v>SOUTH</v>
      </c>
    </row>
    <row r="350" spans="1:32">
      <c r="A350" t="s">
        <v>377</v>
      </c>
      <c r="B350" t="s">
        <v>22</v>
      </c>
      <c r="C350" t="str">
        <f t="shared" si="40"/>
        <v>SPARES/OTHER</v>
      </c>
      <c r="D350" s="4">
        <v>44799</v>
      </c>
      <c r="E350" t="str">
        <f t="shared" si="41"/>
        <v>OTHERS</v>
      </c>
      <c r="F350">
        <v>14116696</v>
      </c>
      <c r="G350" s="19">
        <v>44799</v>
      </c>
      <c r="H350" t="s">
        <v>345</v>
      </c>
      <c r="I350" t="s">
        <v>346</v>
      </c>
      <c r="J350">
        <v>8</v>
      </c>
      <c r="K350">
        <v>8</v>
      </c>
      <c r="L350">
        <v>1320</v>
      </c>
      <c r="M350" t="s">
        <v>36</v>
      </c>
      <c r="N350">
        <v>1.163</v>
      </c>
      <c r="O350">
        <v>1535.16</v>
      </c>
      <c r="P350">
        <f t="shared" si="47"/>
        <v>1535.16</v>
      </c>
      <c r="Q350" t="s">
        <v>41</v>
      </c>
      <c r="R350" t="s">
        <v>188</v>
      </c>
      <c r="S350" t="s">
        <v>25</v>
      </c>
      <c r="T350">
        <v>904379</v>
      </c>
      <c r="U350">
        <v>1146.72</v>
      </c>
      <c r="V350" t="s">
        <v>64</v>
      </c>
      <c r="X350" t="s">
        <v>983</v>
      </c>
      <c r="Y350">
        <v>963197</v>
      </c>
      <c r="Z350" t="s">
        <v>190</v>
      </c>
      <c r="AB350">
        <f t="shared" si="42"/>
        <v>2022</v>
      </c>
      <c r="AC350">
        <f t="shared" si="43"/>
        <v>8</v>
      </c>
      <c r="AD350" t="str">
        <f t="shared" si="44"/>
        <v>Q2</v>
      </c>
      <c r="AE350" t="str">
        <f t="shared" si="45"/>
        <v>FY22/23</v>
      </c>
      <c r="AF350" t="str">
        <f t="shared" si="46"/>
        <v>SOUTH</v>
      </c>
    </row>
    <row r="351" spans="1:32">
      <c r="A351" t="s">
        <v>377</v>
      </c>
      <c r="B351" t="s">
        <v>22</v>
      </c>
      <c r="C351" t="str">
        <f t="shared" si="40"/>
        <v>SERVICE_CHARGE</v>
      </c>
      <c r="D351" s="4">
        <v>44819</v>
      </c>
      <c r="E351" t="str">
        <f t="shared" si="41"/>
        <v>YAMAHA</v>
      </c>
      <c r="F351">
        <v>12113453</v>
      </c>
      <c r="G351" s="19">
        <v>44819</v>
      </c>
      <c r="H351" t="s">
        <v>76</v>
      </c>
      <c r="I351" t="s">
        <v>77</v>
      </c>
      <c r="J351">
        <v>1</v>
      </c>
      <c r="K351">
        <v>1</v>
      </c>
      <c r="L351">
        <v>220</v>
      </c>
      <c r="M351" t="s">
        <v>36</v>
      </c>
      <c r="N351">
        <v>1.135</v>
      </c>
      <c r="O351">
        <v>249.7</v>
      </c>
      <c r="P351">
        <f t="shared" si="47"/>
        <v>249.7</v>
      </c>
      <c r="Q351" t="s">
        <v>41</v>
      </c>
      <c r="R351" t="s">
        <v>909</v>
      </c>
      <c r="S351" t="s">
        <v>25</v>
      </c>
      <c r="T351">
        <v>904384</v>
      </c>
      <c r="U351">
        <v>0</v>
      </c>
      <c r="V351" t="s">
        <v>58</v>
      </c>
      <c r="X351" t="s">
        <v>984</v>
      </c>
      <c r="Z351" t="s">
        <v>911</v>
      </c>
      <c r="AB351">
        <f t="shared" si="42"/>
        <v>2022</v>
      </c>
      <c r="AC351">
        <f t="shared" si="43"/>
        <v>9</v>
      </c>
      <c r="AD351" t="str">
        <f t="shared" si="44"/>
        <v>Q2</v>
      </c>
      <c r="AE351" t="str">
        <f t="shared" si="45"/>
        <v>FY22/23</v>
      </c>
      <c r="AF351" t="str">
        <f t="shared" si="46"/>
        <v>SOUTH</v>
      </c>
    </row>
    <row r="352" spans="1:32">
      <c r="A352" t="s">
        <v>377</v>
      </c>
      <c r="B352" t="s">
        <v>22</v>
      </c>
      <c r="C352" t="str">
        <f t="shared" si="40"/>
        <v>SPARES/OTHER</v>
      </c>
      <c r="D352" s="4">
        <v>44819</v>
      </c>
      <c r="E352" t="str">
        <f t="shared" si="41"/>
        <v>YAMAHA</v>
      </c>
      <c r="F352">
        <v>14116697</v>
      </c>
      <c r="G352" s="19">
        <v>44819</v>
      </c>
      <c r="H352" t="s">
        <v>154</v>
      </c>
      <c r="I352" t="s">
        <v>155</v>
      </c>
      <c r="J352">
        <v>1</v>
      </c>
      <c r="K352">
        <v>1</v>
      </c>
      <c r="L352">
        <v>40</v>
      </c>
      <c r="M352" t="s">
        <v>36</v>
      </c>
      <c r="N352">
        <v>1.135</v>
      </c>
      <c r="O352">
        <v>45.4</v>
      </c>
      <c r="P352">
        <f t="shared" si="47"/>
        <v>45.4</v>
      </c>
      <c r="Q352" t="s">
        <v>41</v>
      </c>
      <c r="R352" t="s">
        <v>909</v>
      </c>
      <c r="S352" t="s">
        <v>25</v>
      </c>
      <c r="T352">
        <v>904383</v>
      </c>
      <c r="U352">
        <v>18.48</v>
      </c>
      <c r="V352" t="s">
        <v>64</v>
      </c>
      <c r="X352" t="s">
        <v>984</v>
      </c>
      <c r="Y352">
        <v>983133</v>
      </c>
      <c r="Z352" t="s">
        <v>911</v>
      </c>
      <c r="AA352">
        <v>111085</v>
      </c>
      <c r="AB352">
        <f t="shared" si="42"/>
        <v>2022</v>
      </c>
      <c r="AC352">
        <f t="shared" si="43"/>
        <v>9</v>
      </c>
      <c r="AD352" t="str">
        <f t="shared" si="44"/>
        <v>Q2</v>
      </c>
      <c r="AE352" t="str">
        <f t="shared" si="45"/>
        <v>FY22/23</v>
      </c>
      <c r="AF352" t="str">
        <f t="shared" si="46"/>
        <v>SOUTH</v>
      </c>
    </row>
    <row r="353" spans="1:32">
      <c r="A353" t="s">
        <v>377</v>
      </c>
      <c r="B353" t="s">
        <v>22</v>
      </c>
      <c r="C353" t="str">
        <f t="shared" si="40"/>
        <v>SPARES/OTHER</v>
      </c>
      <c r="D353" s="4">
        <v>44824</v>
      </c>
      <c r="E353" t="str">
        <f t="shared" si="41"/>
        <v>YAMAHA</v>
      </c>
      <c r="F353">
        <v>14116698</v>
      </c>
      <c r="G353" s="19">
        <v>44824</v>
      </c>
      <c r="H353" t="s">
        <v>99</v>
      </c>
      <c r="I353" t="s">
        <v>100</v>
      </c>
      <c r="J353">
        <v>10</v>
      </c>
      <c r="K353">
        <v>10</v>
      </c>
      <c r="L353">
        <v>380</v>
      </c>
      <c r="M353" t="s">
        <v>165</v>
      </c>
      <c r="N353">
        <v>1</v>
      </c>
      <c r="O353">
        <v>380</v>
      </c>
      <c r="P353">
        <f t="shared" si="47"/>
        <v>380</v>
      </c>
      <c r="Q353" t="s">
        <v>41</v>
      </c>
      <c r="R353" t="s">
        <v>176</v>
      </c>
      <c r="S353" t="s">
        <v>25</v>
      </c>
      <c r="T353">
        <v>904385</v>
      </c>
      <c r="U353">
        <v>173.4</v>
      </c>
      <c r="V353" t="s">
        <v>64</v>
      </c>
      <c r="X353" t="s">
        <v>985</v>
      </c>
      <c r="Y353">
        <v>988159</v>
      </c>
      <c r="AA353">
        <v>111107</v>
      </c>
      <c r="AB353">
        <f t="shared" si="42"/>
        <v>2022</v>
      </c>
      <c r="AC353">
        <f t="shared" si="43"/>
        <v>9</v>
      </c>
      <c r="AD353" t="str">
        <f t="shared" si="44"/>
        <v>Q2</v>
      </c>
      <c r="AE353" t="str">
        <f t="shared" si="45"/>
        <v>FY22/23</v>
      </c>
      <c r="AF353" t="str">
        <f t="shared" si="46"/>
        <v>SOUTH</v>
      </c>
    </row>
    <row r="354" spans="1:32">
      <c r="A354" t="s">
        <v>377</v>
      </c>
      <c r="B354" t="s">
        <v>22</v>
      </c>
      <c r="C354" t="str">
        <f t="shared" si="40"/>
        <v>SPARES/OTHER</v>
      </c>
      <c r="D354" s="4">
        <v>44824</v>
      </c>
      <c r="E354" t="str">
        <f t="shared" si="41"/>
        <v>YAMAHA</v>
      </c>
      <c r="F354">
        <v>14116698</v>
      </c>
      <c r="G354" s="19">
        <v>44824</v>
      </c>
      <c r="H354" t="s">
        <v>352</v>
      </c>
      <c r="I354" t="s">
        <v>103</v>
      </c>
      <c r="J354">
        <v>10</v>
      </c>
      <c r="K354">
        <v>10</v>
      </c>
      <c r="L354">
        <v>1200</v>
      </c>
      <c r="M354" t="s">
        <v>165</v>
      </c>
      <c r="N354">
        <v>1</v>
      </c>
      <c r="O354">
        <v>1200</v>
      </c>
      <c r="P354">
        <f t="shared" si="47"/>
        <v>1200</v>
      </c>
      <c r="Q354" t="s">
        <v>41</v>
      </c>
      <c r="R354" t="s">
        <v>176</v>
      </c>
      <c r="S354" t="s">
        <v>25</v>
      </c>
      <c r="T354">
        <v>904385</v>
      </c>
      <c r="U354">
        <v>635.79999999999995</v>
      </c>
      <c r="V354" t="s">
        <v>64</v>
      </c>
      <c r="X354" t="s">
        <v>985</v>
      </c>
      <c r="Y354">
        <v>988159</v>
      </c>
      <c r="AA354">
        <v>111107</v>
      </c>
      <c r="AB354">
        <f t="shared" si="42"/>
        <v>2022</v>
      </c>
      <c r="AC354">
        <f t="shared" si="43"/>
        <v>9</v>
      </c>
      <c r="AD354" t="str">
        <f t="shared" si="44"/>
        <v>Q2</v>
      </c>
      <c r="AE354" t="str">
        <f t="shared" si="45"/>
        <v>FY22/23</v>
      </c>
      <c r="AF354" t="str">
        <f t="shared" si="46"/>
        <v>SOUTH</v>
      </c>
    </row>
    <row r="355" spans="1:32">
      <c r="A355" t="s">
        <v>377</v>
      </c>
      <c r="B355" t="s">
        <v>22</v>
      </c>
      <c r="C355" t="str">
        <f t="shared" si="40"/>
        <v>SERVICE_CHARGE</v>
      </c>
      <c r="D355" s="4">
        <v>44831</v>
      </c>
      <c r="E355" t="str">
        <f t="shared" si="41"/>
        <v>OTHERS</v>
      </c>
      <c r="F355">
        <v>12113454</v>
      </c>
      <c r="G355" s="19">
        <v>44831</v>
      </c>
      <c r="H355" t="s">
        <v>159</v>
      </c>
      <c r="I355" t="s">
        <v>77</v>
      </c>
      <c r="J355">
        <v>1</v>
      </c>
      <c r="K355">
        <v>1</v>
      </c>
      <c r="L355">
        <v>6500</v>
      </c>
      <c r="M355" t="s">
        <v>165</v>
      </c>
      <c r="N355">
        <v>1</v>
      </c>
      <c r="O355">
        <v>6500</v>
      </c>
      <c r="P355">
        <f t="shared" si="47"/>
        <v>6500</v>
      </c>
      <c r="Q355" t="s">
        <v>41</v>
      </c>
      <c r="R355" t="s">
        <v>166</v>
      </c>
      <c r="S355" t="s">
        <v>25</v>
      </c>
      <c r="T355">
        <v>904388</v>
      </c>
      <c r="U355">
        <v>0</v>
      </c>
      <c r="V355" t="s">
        <v>58</v>
      </c>
      <c r="X355" t="s">
        <v>986</v>
      </c>
      <c r="Z355" t="s">
        <v>4965</v>
      </c>
      <c r="AA355">
        <v>111126</v>
      </c>
      <c r="AB355">
        <f t="shared" si="42"/>
        <v>2022</v>
      </c>
      <c r="AC355">
        <f t="shared" si="43"/>
        <v>9</v>
      </c>
      <c r="AD355" t="str">
        <f t="shared" si="44"/>
        <v>Q2</v>
      </c>
      <c r="AE355" t="str">
        <f t="shared" si="45"/>
        <v>FY22/23</v>
      </c>
      <c r="AF355" t="str">
        <f t="shared" si="46"/>
        <v>SOUTH</v>
      </c>
    </row>
    <row r="356" spans="1:32">
      <c r="A356" t="s">
        <v>377</v>
      </c>
      <c r="B356" t="s">
        <v>22</v>
      </c>
      <c r="C356" t="str">
        <f t="shared" si="40"/>
        <v>FEEDER</v>
      </c>
      <c r="D356" s="4">
        <v>44840</v>
      </c>
      <c r="E356" t="str">
        <f t="shared" si="41"/>
        <v>YAMAHA</v>
      </c>
      <c r="F356">
        <v>14116699</v>
      </c>
      <c r="G356" s="19">
        <v>44840</v>
      </c>
      <c r="H356" t="s">
        <v>72</v>
      </c>
      <c r="I356" t="s">
        <v>73</v>
      </c>
      <c r="J356">
        <v>1</v>
      </c>
      <c r="K356">
        <v>1</v>
      </c>
      <c r="L356">
        <v>3750</v>
      </c>
      <c r="M356" t="s">
        <v>36</v>
      </c>
      <c r="N356">
        <v>1.1000000000000001</v>
      </c>
      <c r="O356">
        <v>4125</v>
      </c>
      <c r="P356">
        <f t="shared" si="47"/>
        <v>4125</v>
      </c>
      <c r="Q356" t="s">
        <v>41</v>
      </c>
      <c r="R356" t="s">
        <v>987</v>
      </c>
      <c r="S356" t="s">
        <v>25</v>
      </c>
      <c r="T356">
        <v>904389</v>
      </c>
      <c r="U356">
        <v>3547.73</v>
      </c>
      <c r="V356" t="s">
        <v>64</v>
      </c>
      <c r="X356" t="s">
        <v>988</v>
      </c>
      <c r="Y356">
        <v>999125</v>
      </c>
      <c r="Z356" t="s">
        <v>989</v>
      </c>
      <c r="AB356">
        <f t="shared" si="42"/>
        <v>2022</v>
      </c>
      <c r="AC356">
        <f t="shared" si="43"/>
        <v>10</v>
      </c>
      <c r="AD356" t="str">
        <f t="shared" si="44"/>
        <v>Q3</v>
      </c>
      <c r="AE356" t="str">
        <f t="shared" si="45"/>
        <v>FY22/23</v>
      </c>
      <c r="AF356" t="str">
        <f t="shared" si="46"/>
        <v>SOUTH</v>
      </c>
    </row>
    <row r="357" spans="1:32">
      <c r="A357" t="s">
        <v>377</v>
      </c>
      <c r="B357" t="s">
        <v>22</v>
      </c>
      <c r="C357" t="str">
        <f t="shared" si="40"/>
        <v>SPARES/OTHER</v>
      </c>
      <c r="D357" s="4">
        <v>44848</v>
      </c>
      <c r="E357" t="str">
        <f t="shared" si="41"/>
        <v>YAMAHA</v>
      </c>
      <c r="F357">
        <v>14116700</v>
      </c>
      <c r="G357" s="19">
        <v>44848</v>
      </c>
      <c r="H357" t="s">
        <v>99</v>
      </c>
      <c r="I357" t="s">
        <v>100</v>
      </c>
      <c r="J357">
        <v>10</v>
      </c>
      <c r="K357">
        <v>10</v>
      </c>
      <c r="L357">
        <v>350</v>
      </c>
      <c r="M357" t="s">
        <v>165</v>
      </c>
      <c r="N357">
        <v>1</v>
      </c>
      <c r="O357">
        <v>350</v>
      </c>
      <c r="P357">
        <f t="shared" si="47"/>
        <v>350</v>
      </c>
      <c r="Q357" t="s">
        <v>41</v>
      </c>
      <c r="R357" t="s">
        <v>176</v>
      </c>
      <c r="S357" t="s">
        <v>25</v>
      </c>
      <c r="T357">
        <v>904391</v>
      </c>
      <c r="U357">
        <v>166.2</v>
      </c>
      <c r="V357" t="s">
        <v>64</v>
      </c>
      <c r="X357" t="s">
        <v>990</v>
      </c>
      <c r="Y357">
        <v>1007137</v>
      </c>
      <c r="AA357">
        <v>111129</v>
      </c>
      <c r="AB357">
        <f t="shared" si="42"/>
        <v>2022</v>
      </c>
      <c r="AC357">
        <f t="shared" si="43"/>
        <v>10</v>
      </c>
      <c r="AD357" t="str">
        <f t="shared" si="44"/>
        <v>Q3</v>
      </c>
      <c r="AE357" t="str">
        <f t="shared" si="45"/>
        <v>FY22/23</v>
      </c>
      <c r="AF357" t="str">
        <f t="shared" si="46"/>
        <v>SOUTH</v>
      </c>
    </row>
    <row r="358" spans="1:32">
      <c r="A358" t="s">
        <v>377</v>
      </c>
      <c r="B358" t="s">
        <v>22</v>
      </c>
      <c r="C358" t="str">
        <f t="shared" si="40"/>
        <v>SPARES/OTHER</v>
      </c>
      <c r="D358" s="4">
        <v>44848</v>
      </c>
      <c r="E358" t="str">
        <f t="shared" si="41"/>
        <v>YAMAHA</v>
      </c>
      <c r="F358">
        <v>14116700</v>
      </c>
      <c r="G358" s="19">
        <v>44848</v>
      </c>
      <c r="H358" t="s">
        <v>657</v>
      </c>
      <c r="I358" t="s">
        <v>658</v>
      </c>
      <c r="J358">
        <v>20</v>
      </c>
      <c r="K358">
        <v>20</v>
      </c>
      <c r="L358">
        <v>7200</v>
      </c>
      <c r="M358" t="s">
        <v>165</v>
      </c>
      <c r="N358">
        <v>1</v>
      </c>
      <c r="O358">
        <v>7200</v>
      </c>
      <c r="P358">
        <f t="shared" si="47"/>
        <v>7200</v>
      </c>
      <c r="Q358" t="s">
        <v>41</v>
      </c>
      <c r="R358" t="s">
        <v>176</v>
      </c>
      <c r="S358" t="s">
        <v>25</v>
      </c>
      <c r="T358">
        <v>904391</v>
      </c>
      <c r="U358">
        <v>4045.32</v>
      </c>
      <c r="V358" t="s">
        <v>64</v>
      </c>
      <c r="X358" t="s">
        <v>990</v>
      </c>
      <c r="Y358">
        <v>1007137</v>
      </c>
      <c r="AA358">
        <v>111129</v>
      </c>
      <c r="AB358">
        <f t="shared" si="42"/>
        <v>2022</v>
      </c>
      <c r="AC358">
        <f t="shared" si="43"/>
        <v>10</v>
      </c>
      <c r="AD358" t="str">
        <f t="shared" si="44"/>
        <v>Q3</v>
      </c>
      <c r="AE358" t="str">
        <f t="shared" si="45"/>
        <v>FY22/23</v>
      </c>
      <c r="AF358" t="str">
        <f t="shared" si="46"/>
        <v>SOUTH</v>
      </c>
    </row>
    <row r="359" spans="1:32">
      <c r="A359" t="s">
        <v>377</v>
      </c>
      <c r="B359" t="s">
        <v>22</v>
      </c>
      <c r="C359" t="str">
        <f t="shared" si="40"/>
        <v>SPARES/OTHER</v>
      </c>
      <c r="D359" s="4">
        <v>44848</v>
      </c>
      <c r="E359" t="str">
        <f t="shared" si="41"/>
        <v>YAMAHA</v>
      </c>
      <c r="F359">
        <v>14116700</v>
      </c>
      <c r="G359" s="19">
        <v>44848</v>
      </c>
      <c r="H359" t="s">
        <v>512</v>
      </c>
      <c r="I359" t="s">
        <v>513</v>
      </c>
      <c r="J359">
        <v>10</v>
      </c>
      <c r="K359">
        <v>10</v>
      </c>
      <c r="L359">
        <v>100</v>
      </c>
      <c r="M359" t="s">
        <v>165</v>
      </c>
      <c r="N359">
        <v>1</v>
      </c>
      <c r="O359">
        <v>100</v>
      </c>
      <c r="P359">
        <f t="shared" si="47"/>
        <v>100</v>
      </c>
      <c r="Q359" t="s">
        <v>41</v>
      </c>
      <c r="R359" t="s">
        <v>176</v>
      </c>
      <c r="S359" t="s">
        <v>25</v>
      </c>
      <c r="T359">
        <v>904391</v>
      </c>
      <c r="U359">
        <v>45.98</v>
      </c>
      <c r="V359" t="s">
        <v>64</v>
      </c>
      <c r="X359" t="s">
        <v>990</v>
      </c>
      <c r="Y359">
        <v>1007137</v>
      </c>
      <c r="AA359">
        <v>111129</v>
      </c>
      <c r="AB359">
        <f t="shared" si="42"/>
        <v>2022</v>
      </c>
      <c r="AC359">
        <f t="shared" si="43"/>
        <v>10</v>
      </c>
      <c r="AD359" t="str">
        <f t="shared" si="44"/>
        <v>Q3</v>
      </c>
      <c r="AE359" t="str">
        <f t="shared" si="45"/>
        <v>FY22/23</v>
      </c>
      <c r="AF359" t="str">
        <f t="shared" si="46"/>
        <v>SOUTH</v>
      </c>
    </row>
    <row r="360" spans="1:32">
      <c r="A360" t="s">
        <v>377</v>
      </c>
      <c r="B360" t="s">
        <v>22</v>
      </c>
      <c r="C360" t="str">
        <f t="shared" si="40"/>
        <v>SPARES/OTHER</v>
      </c>
      <c r="D360" s="4">
        <v>44848</v>
      </c>
      <c r="E360" t="str">
        <f t="shared" si="41"/>
        <v>YAMAHA</v>
      </c>
      <c r="F360">
        <v>14116700</v>
      </c>
      <c r="G360" s="19">
        <v>44848</v>
      </c>
      <c r="H360" t="s">
        <v>511</v>
      </c>
      <c r="I360" t="s">
        <v>100</v>
      </c>
      <c r="J360">
        <v>10</v>
      </c>
      <c r="K360">
        <v>10</v>
      </c>
      <c r="L360">
        <v>260</v>
      </c>
      <c r="M360" t="s">
        <v>165</v>
      </c>
      <c r="N360">
        <v>1</v>
      </c>
      <c r="O360">
        <v>260</v>
      </c>
      <c r="P360">
        <f t="shared" si="47"/>
        <v>260</v>
      </c>
      <c r="Q360" t="s">
        <v>41</v>
      </c>
      <c r="R360" t="s">
        <v>176</v>
      </c>
      <c r="S360" t="s">
        <v>25</v>
      </c>
      <c r="T360">
        <v>904391</v>
      </c>
      <c r="U360">
        <v>144.04</v>
      </c>
      <c r="V360" t="s">
        <v>64</v>
      </c>
      <c r="X360" t="s">
        <v>990</v>
      </c>
      <c r="Y360">
        <v>1007137</v>
      </c>
      <c r="AA360">
        <v>111129</v>
      </c>
      <c r="AB360">
        <f t="shared" si="42"/>
        <v>2022</v>
      </c>
      <c r="AC360">
        <f t="shared" si="43"/>
        <v>10</v>
      </c>
      <c r="AD360" t="str">
        <f t="shared" si="44"/>
        <v>Q3</v>
      </c>
      <c r="AE360" t="str">
        <f t="shared" si="45"/>
        <v>FY22/23</v>
      </c>
      <c r="AF360" t="str">
        <f t="shared" si="46"/>
        <v>SOUTH</v>
      </c>
    </row>
    <row r="361" spans="1:32">
      <c r="A361" t="s">
        <v>377</v>
      </c>
      <c r="B361" t="s">
        <v>22</v>
      </c>
      <c r="C361" t="str">
        <f t="shared" si="40"/>
        <v>SPARES/OTHER</v>
      </c>
      <c r="D361" s="4">
        <v>44848</v>
      </c>
      <c r="E361" t="str">
        <f t="shared" si="41"/>
        <v>YAMAHA</v>
      </c>
      <c r="F361">
        <v>14116700</v>
      </c>
      <c r="G361" s="19">
        <v>44848</v>
      </c>
      <c r="H361" t="s">
        <v>583</v>
      </c>
      <c r="I361" t="s">
        <v>98</v>
      </c>
      <c r="J361">
        <v>10</v>
      </c>
      <c r="K361">
        <v>10</v>
      </c>
      <c r="L361">
        <v>120</v>
      </c>
      <c r="M361" t="s">
        <v>165</v>
      </c>
      <c r="N361">
        <v>1</v>
      </c>
      <c r="O361">
        <v>120</v>
      </c>
      <c r="P361">
        <f t="shared" si="47"/>
        <v>120</v>
      </c>
      <c r="Q361" t="s">
        <v>41</v>
      </c>
      <c r="R361" t="s">
        <v>176</v>
      </c>
      <c r="S361" t="s">
        <v>25</v>
      </c>
      <c r="T361">
        <v>904391</v>
      </c>
      <c r="U361">
        <v>60.94</v>
      </c>
      <c r="V361" t="s">
        <v>64</v>
      </c>
      <c r="X361" t="s">
        <v>990</v>
      </c>
      <c r="Y361">
        <v>1007137</v>
      </c>
      <c r="AA361">
        <v>111129</v>
      </c>
      <c r="AB361">
        <f t="shared" si="42"/>
        <v>2022</v>
      </c>
      <c r="AC361">
        <f t="shared" si="43"/>
        <v>10</v>
      </c>
      <c r="AD361" t="str">
        <f t="shared" si="44"/>
        <v>Q3</v>
      </c>
      <c r="AE361" t="str">
        <f t="shared" si="45"/>
        <v>FY22/23</v>
      </c>
      <c r="AF361" t="str">
        <f t="shared" si="46"/>
        <v>SOUTH</v>
      </c>
    </row>
    <row r="362" spans="1:32">
      <c r="A362" t="s">
        <v>377</v>
      </c>
      <c r="B362" t="s">
        <v>22</v>
      </c>
      <c r="C362" t="str">
        <f t="shared" si="40"/>
        <v>SPARES/OTHER</v>
      </c>
      <c r="D362" s="4">
        <v>44848</v>
      </c>
      <c r="E362" t="str">
        <f t="shared" si="41"/>
        <v>YAMAHA</v>
      </c>
      <c r="F362">
        <v>14116700</v>
      </c>
      <c r="G362" s="19">
        <v>44848</v>
      </c>
      <c r="H362" t="s">
        <v>585</v>
      </c>
      <c r="I362" t="s">
        <v>586</v>
      </c>
      <c r="J362">
        <v>10</v>
      </c>
      <c r="K362">
        <v>10</v>
      </c>
      <c r="L362">
        <v>60</v>
      </c>
      <c r="M362" t="s">
        <v>165</v>
      </c>
      <c r="N362">
        <v>1</v>
      </c>
      <c r="O362">
        <v>60</v>
      </c>
      <c r="P362">
        <f t="shared" si="47"/>
        <v>60</v>
      </c>
      <c r="Q362" t="s">
        <v>41</v>
      </c>
      <c r="R362" t="s">
        <v>176</v>
      </c>
      <c r="S362" t="s">
        <v>25</v>
      </c>
      <c r="T362">
        <v>904391</v>
      </c>
      <c r="U362">
        <v>28.25</v>
      </c>
      <c r="V362" t="s">
        <v>64</v>
      </c>
      <c r="X362" t="s">
        <v>990</v>
      </c>
      <c r="Y362">
        <v>1007137</v>
      </c>
      <c r="AA362">
        <v>111129</v>
      </c>
      <c r="AB362">
        <f t="shared" si="42"/>
        <v>2022</v>
      </c>
      <c r="AC362">
        <f t="shared" si="43"/>
        <v>10</v>
      </c>
      <c r="AD362" t="str">
        <f t="shared" si="44"/>
        <v>Q3</v>
      </c>
      <c r="AE362" t="str">
        <f t="shared" si="45"/>
        <v>FY22/23</v>
      </c>
      <c r="AF362" t="str">
        <f t="shared" si="46"/>
        <v>SOUTH</v>
      </c>
    </row>
    <row r="363" spans="1:32">
      <c r="A363" t="s">
        <v>377</v>
      </c>
      <c r="B363" t="s">
        <v>22</v>
      </c>
      <c r="C363" t="str">
        <f t="shared" si="40"/>
        <v>SPARES/OTHER</v>
      </c>
      <c r="D363" s="4">
        <v>44848</v>
      </c>
      <c r="E363" t="str">
        <f t="shared" si="41"/>
        <v>YAMAHA</v>
      </c>
      <c r="F363">
        <v>14116700</v>
      </c>
      <c r="G363" s="19">
        <v>44848</v>
      </c>
      <c r="H363" t="s">
        <v>112</v>
      </c>
      <c r="I363" t="s">
        <v>113</v>
      </c>
      <c r="J363">
        <v>10</v>
      </c>
      <c r="K363">
        <v>10</v>
      </c>
      <c r="L363">
        <v>260</v>
      </c>
      <c r="M363" t="s">
        <v>165</v>
      </c>
      <c r="N363">
        <v>1</v>
      </c>
      <c r="O363">
        <v>260</v>
      </c>
      <c r="P363">
        <f t="shared" si="47"/>
        <v>260</v>
      </c>
      <c r="Q363" t="s">
        <v>41</v>
      </c>
      <c r="R363" t="s">
        <v>176</v>
      </c>
      <c r="S363" t="s">
        <v>25</v>
      </c>
      <c r="T363">
        <v>904391</v>
      </c>
      <c r="U363">
        <v>138.5</v>
      </c>
      <c r="V363" t="s">
        <v>64</v>
      </c>
      <c r="X363" t="s">
        <v>990</v>
      </c>
      <c r="Y363">
        <v>1007137</v>
      </c>
      <c r="AA363">
        <v>111129</v>
      </c>
      <c r="AB363">
        <f t="shared" si="42"/>
        <v>2022</v>
      </c>
      <c r="AC363">
        <f t="shared" si="43"/>
        <v>10</v>
      </c>
      <c r="AD363" t="str">
        <f t="shared" si="44"/>
        <v>Q3</v>
      </c>
      <c r="AE363" t="str">
        <f t="shared" si="45"/>
        <v>FY22/23</v>
      </c>
      <c r="AF363" t="str">
        <f t="shared" si="46"/>
        <v>SOUTH</v>
      </c>
    </row>
    <row r="364" spans="1:32">
      <c r="A364" t="s">
        <v>377</v>
      </c>
      <c r="B364" t="s">
        <v>22</v>
      </c>
      <c r="C364" t="str">
        <f t="shared" si="40"/>
        <v>SPARES/OTHER</v>
      </c>
      <c r="D364" s="4">
        <v>44859</v>
      </c>
      <c r="E364" t="str">
        <f t="shared" si="41"/>
        <v>YAMAHA</v>
      </c>
      <c r="F364">
        <v>14116701</v>
      </c>
      <c r="G364" s="19">
        <v>44859</v>
      </c>
      <c r="H364" t="s">
        <v>978</v>
      </c>
      <c r="I364" t="s">
        <v>436</v>
      </c>
      <c r="J364">
        <v>1</v>
      </c>
      <c r="K364">
        <v>1</v>
      </c>
      <c r="L364">
        <v>4000</v>
      </c>
      <c r="M364" t="s">
        <v>36</v>
      </c>
      <c r="N364">
        <v>1.1000000000000001</v>
      </c>
      <c r="O364">
        <v>4400</v>
      </c>
      <c r="P364">
        <f t="shared" si="47"/>
        <v>4400</v>
      </c>
      <c r="Q364" t="s">
        <v>41</v>
      </c>
      <c r="R364" t="s">
        <v>193</v>
      </c>
      <c r="S364" t="s">
        <v>25</v>
      </c>
      <c r="T364">
        <v>904393</v>
      </c>
      <c r="U364">
        <v>2271.54</v>
      </c>
      <c r="V364" t="s">
        <v>64</v>
      </c>
      <c r="X364" t="s">
        <v>991</v>
      </c>
      <c r="Y364">
        <v>1013134</v>
      </c>
      <c r="Z364" t="s">
        <v>195</v>
      </c>
      <c r="AA364">
        <v>111104</v>
      </c>
      <c r="AB364">
        <f t="shared" si="42"/>
        <v>2022</v>
      </c>
      <c r="AC364">
        <f t="shared" si="43"/>
        <v>10</v>
      </c>
      <c r="AD364" t="str">
        <f t="shared" si="44"/>
        <v>Q3</v>
      </c>
      <c r="AE364" t="str">
        <f t="shared" si="45"/>
        <v>FY22/23</v>
      </c>
      <c r="AF364" t="str">
        <f t="shared" si="46"/>
        <v>SOUTH</v>
      </c>
    </row>
    <row r="365" spans="1:32">
      <c r="A365" t="s">
        <v>377</v>
      </c>
      <c r="B365" t="s">
        <v>22</v>
      </c>
      <c r="C365" t="str">
        <f t="shared" si="40"/>
        <v>SERVICE_CHARGE</v>
      </c>
      <c r="D365" s="4">
        <v>44872</v>
      </c>
      <c r="E365" t="str">
        <f t="shared" si="41"/>
        <v>YAMAHA</v>
      </c>
      <c r="F365">
        <v>12113455</v>
      </c>
      <c r="G365" s="19">
        <v>44872</v>
      </c>
      <c r="H365" t="s">
        <v>152</v>
      </c>
      <c r="I365" t="s">
        <v>153</v>
      </c>
      <c r="J365">
        <v>1</v>
      </c>
      <c r="K365">
        <v>1</v>
      </c>
      <c r="L365">
        <v>126000</v>
      </c>
      <c r="M365" t="s">
        <v>165</v>
      </c>
      <c r="N365">
        <v>1</v>
      </c>
      <c r="O365">
        <v>126000</v>
      </c>
      <c r="P365">
        <f t="shared" si="47"/>
        <v>126000</v>
      </c>
      <c r="Q365" t="s">
        <v>41</v>
      </c>
      <c r="R365" t="s">
        <v>166</v>
      </c>
      <c r="S365" t="s">
        <v>25</v>
      </c>
      <c r="T365">
        <v>904395</v>
      </c>
      <c r="U365">
        <v>0</v>
      </c>
      <c r="V365" t="s">
        <v>58</v>
      </c>
      <c r="X365" t="s">
        <v>992</v>
      </c>
      <c r="Z365" t="s">
        <v>4965</v>
      </c>
      <c r="AB365">
        <f t="shared" si="42"/>
        <v>2022</v>
      </c>
      <c r="AC365">
        <f t="shared" si="43"/>
        <v>11</v>
      </c>
      <c r="AD365" t="str">
        <f t="shared" si="44"/>
        <v>Q3</v>
      </c>
      <c r="AE365" t="str">
        <f t="shared" si="45"/>
        <v>FY22/23</v>
      </c>
      <c r="AF365" t="str">
        <f t="shared" si="46"/>
        <v>SOUTH</v>
      </c>
    </row>
    <row r="366" spans="1:32">
      <c r="A366" t="s">
        <v>377</v>
      </c>
      <c r="B366" t="s">
        <v>22</v>
      </c>
      <c r="C366" t="str">
        <f t="shared" si="40"/>
        <v>SPARES/OTHER</v>
      </c>
      <c r="D366" s="4">
        <v>44872</v>
      </c>
      <c r="E366" t="str">
        <f t="shared" si="41"/>
        <v>OTHERS</v>
      </c>
      <c r="F366">
        <v>14116702</v>
      </c>
      <c r="G366" s="19">
        <v>44872</v>
      </c>
      <c r="H366" t="s">
        <v>993</v>
      </c>
      <c r="I366" t="s">
        <v>994</v>
      </c>
      <c r="J366">
        <v>1</v>
      </c>
      <c r="K366">
        <v>1</v>
      </c>
      <c r="L366">
        <v>0</v>
      </c>
      <c r="M366" t="s">
        <v>165</v>
      </c>
      <c r="N366">
        <v>1</v>
      </c>
      <c r="O366">
        <v>0</v>
      </c>
      <c r="P366">
        <f t="shared" si="47"/>
        <v>0</v>
      </c>
      <c r="Q366" t="s">
        <v>41</v>
      </c>
      <c r="R366" t="s">
        <v>166</v>
      </c>
      <c r="S366" t="s">
        <v>25</v>
      </c>
      <c r="T366">
        <v>904396</v>
      </c>
      <c r="U366">
        <v>1620</v>
      </c>
      <c r="V366" t="s">
        <v>64</v>
      </c>
      <c r="X366" t="s">
        <v>992</v>
      </c>
      <c r="Y366">
        <v>1026253</v>
      </c>
      <c r="Z366" t="s">
        <v>4965</v>
      </c>
      <c r="AA366">
        <v>111156</v>
      </c>
      <c r="AB366">
        <f t="shared" si="42"/>
        <v>2022</v>
      </c>
      <c r="AC366">
        <f t="shared" si="43"/>
        <v>11</v>
      </c>
      <c r="AD366" t="str">
        <f t="shared" si="44"/>
        <v>Q3</v>
      </c>
      <c r="AE366" t="str">
        <f t="shared" si="45"/>
        <v>FY22/23</v>
      </c>
      <c r="AF366" t="str">
        <f t="shared" si="46"/>
        <v>SOUTH</v>
      </c>
    </row>
    <row r="367" spans="1:32">
      <c r="A367" t="s">
        <v>377</v>
      </c>
      <c r="B367" t="s">
        <v>22</v>
      </c>
      <c r="C367" t="str">
        <f t="shared" si="40"/>
        <v>SPARES/OTHER</v>
      </c>
      <c r="D367" s="4">
        <v>44886</v>
      </c>
      <c r="E367" t="str">
        <f t="shared" si="41"/>
        <v>OTHERS</v>
      </c>
      <c r="F367">
        <v>14116703</v>
      </c>
      <c r="G367" s="19">
        <v>44886</v>
      </c>
      <c r="H367" t="s">
        <v>240</v>
      </c>
      <c r="I367" t="s">
        <v>57</v>
      </c>
      <c r="J367">
        <v>20</v>
      </c>
      <c r="K367">
        <v>20</v>
      </c>
      <c r="L367">
        <v>3800</v>
      </c>
      <c r="M367" t="s">
        <v>165</v>
      </c>
      <c r="N367">
        <v>1</v>
      </c>
      <c r="O367">
        <v>3800</v>
      </c>
      <c r="P367">
        <f t="shared" si="47"/>
        <v>3800</v>
      </c>
      <c r="Q367" t="s">
        <v>41</v>
      </c>
      <c r="R367" t="s">
        <v>176</v>
      </c>
      <c r="S367" t="s">
        <v>25</v>
      </c>
      <c r="T367">
        <v>904400</v>
      </c>
      <c r="U367">
        <v>345.6</v>
      </c>
      <c r="V367" t="s">
        <v>64</v>
      </c>
      <c r="X367" t="s">
        <v>995</v>
      </c>
      <c r="Y367">
        <v>1041144</v>
      </c>
      <c r="AA367">
        <v>111144</v>
      </c>
      <c r="AB367">
        <f t="shared" si="42"/>
        <v>2022</v>
      </c>
      <c r="AC367">
        <f t="shared" si="43"/>
        <v>11</v>
      </c>
      <c r="AD367" t="str">
        <f t="shared" si="44"/>
        <v>Q3</v>
      </c>
      <c r="AE367" t="str">
        <f t="shared" si="45"/>
        <v>FY22/23</v>
      </c>
      <c r="AF367" t="str">
        <f t="shared" si="46"/>
        <v>SOUTH</v>
      </c>
    </row>
    <row r="368" spans="1:32">
      <c r="A368" t="s">
        <v>377</v>
      </c>
      <c r="B368" t="s">
        <v>22</v>
      </c>
      <c r="C368" t="str">
        <f t="shared" si="40"/>
        <v>SPARES/OTHER</v>
      </c>
      <c r="D368" s="4">
        <v>44886</v>
      </c>
      <c r="E368" t="str">
        <f t="shared" si="41"/>
        <v>HELLER</v>
      </c>
      <c r="F368">
        <v>14116704</v>
      </c>
      <c r="G368" s="19">
        <v>44886</v>
      </c>
      <c r="H368" t="s">
        <v>996</v>
      </c>
      <c r="I368" t="s">
        <v>997</v>
      </c>
      <c r="J368">
        <v>1</v>
      </c>
      <c r="K368">
        <v>1</v>
      </c>
      <c r="L368">
        <v>97500</v>
      </c>
      <c r="M368" t="s">
        <v>165</v>
      </c>
      <c r="N368">
        <v>1</v>
      </c>
      <c r="O368">
        <v>97500</v>
      </c>
      <c r="P368">
        <f t="shared" si="47"/>
        <v>97500</v>
      </c>
      <c r="Q368" t="s">
        <v>41</v>
      </c>
      <c r="R368" t="s">
        <v>176</v>
      </c>
      <c r="S368" t="s">
        <v>25</v>
      </c>
      <c r="T368">
        <v>904399</v>
      </c>
      <c r="U368">
        <v>64800</v>
      </c>
      <c r="V368" t="s">
        <v>64</v>
      </c>
      <c r="X368" t="s">
        <v>998</v>
      </c>
      <c r="Y368">
        <v>1041134</v>
      </c>
      <c r="AA368">
        <v>111165</v>
      </c>
      <c r="AB368">
        <f t="shared" si="42"/>
        <v>2022</v>
      </c>
      <c r="AC368">
        <f t="shared" si="43"/>
        <v>11</v>
      </c>
      <c r="AD368" t="str">
        <f t="shared" si="44"/>
        <v>Q3</v>
      </c>
      <c r="AE368" t="str">
        <f t="shared" si="45"/>
        <v>FY22/23</v>
      </c>
      <c r="AF368" t="str">
        <f t="shared" si="46"/>
        <v>SOUTH</v>
      </c>
    </row>
    <row r="369" spans="1:32">
      <c r="A369" t="s">
        <v>377</v>
      </c>
      <c r="B369" t="s">
        <v>22</v>
      </c>
      <c r="C369" t="str">
        <f t="shared" si="40"/>
        <v>SPARES/OTHER</v>
      </c>
      <c r="D369" s="4">
        <v>44886</v>
      </c>
      <c r="E369" t="str">
        <f t="shared" si="41"/>
        <v>OTHERS</v>
      </c>
      <c r="F369">
        <v>14116705</v>
      </c>
      <c r="G369" s="19">
        <v>44886</v>
      </c>
      <c r="H369" t="s">
        <v>999</v>
      </c>
      <c r="I369" t="s">
        <v>1000</v>
      </c>
      <c r="J369">
        <v>4</v>
      </c>
      <c r="K369">
        <v>4</v>
      </c>
      <c r="L369">
        <v>2460</v>
      </c>
      <c r="M369" t="s">
        <v>165</v>
      </c>
      <c r="N369">
        <v>1</v>
      </c>
      <c r="O369">
        <v>2460</v>
      </c>
      <c r="P369">
        <f t="shared" si="47"/>
        <v>2460</v>
      </c>
      <c r="Q369" t="s">
        <v>41</v>
      </c>
      <c r="R369" t="s">
        <v>201</v>
      </c>
      <c r="S369" t="s">
        <v>25</v>
      </c>
      <c r="T369">
        <v>904401</v>
      </c>
      <c r="U369">
        <v>1296</v>
      </c>
      <c r="V369" t="s">
        <v>64</v>
      </c>
      <c r="X369" t="s">
        <v>1001</v>
      </c>
      <c r="Y369">
        <v>1041187</v>
      </c>
      <c r="Z369" t="s">
        <v>203</v>
      </c>
      <c r="AA369">
        <v>111170</v>
      </c>
      <c r="AB369">
        <f t="shared" si="42"/>
        <v>2022</v>
      </c>
      <c r="AC369">
        <f t="shared" si="43"/>
        <v>11</v>
      </c>
      <c r="AD369" t="str">
        <f t="shared" si="44"/>
        <v>Q3</v>
      </c>
      <c r="AE369" t="str">
        <f t="shared" si="45"/>
        <v>FY22/23</v>
      </c>
      <c r="AF369" t="str">
        <f t="shared" si="46"/>
        <v>SOUTH</v>
      </c>
    </row>
    <row r="370" spans="1:32">
      <c r="A370" t="s">
        <v>377</v>
      </c>
      <c r="B370" t="s">
        <v>22</v>
      </c>
      <c r="C370" t="str">
        <f t="shared" si="40"/>
        <v>SPARES/OTHER</v>
      </c>
      <c r="D370" s="4">
        <v>44888</v>
      </c>
      <c r="E370" t="str">
        <f t="shared" si="41"/>
        <v>HELLER</v>
      </c>
      <c r="F370">
        <v>14116706</v>
      </c>
      <c r="G370" s="19">
        <v>44888</v>
      </c>
      <c r="H370" t="s">
        <v>343</v>
      </c>
      <c r="I370" t="s">
        <v>344</v>
      </c>
      <c r="J370">
        <v>10</v>
      </c>
      <c r="K370">
        <v>10</v>
      </c>
      <c r="L370">
        <v>1480</v>
      </c>
      <c r="M370" t="s">
        <v>23</v>
      </c>
      <c r="N370">
        <v>7.8</v>
      </c>
      <c r="O370">
        <v>11544</v>
      </c>
      <c r="P370">
        <f t="shared" si="47"/>
        <v>11544</v>
      </c>
      <c r="Q370" t="s">
        <v>41</v>
      </c>
      <c r="R370" t="s">
        <v>176</v>
      </c>
      <c r="S370" t="s">
        <v>25</v>
      </c>
      <c r="T370">
        <v>904402</v>
      </c>
      <c r="U370">
        <v>7216.79</v>
      </c>
      <c r="V370" t="s">
        <v>64</v>
      </c>
      <c r="X370" t="s">
        <v>1003</v>
      </c>
      <c r="Y370">
        <v>1042234</v>
      </c>
      <c r="AA370">
        <v>111155</v>
      </c>
      <c r="AB370">
        <f t="shared" si="42"/>
        <v>2022</v>
      </c>
      <c r="AC370">
        <f t="shared" si="43"/>
        <v>11</v>
      </c>
      <c r="AD370" t="str">
        <f t="shared" si="44"/>
        <v>Q3</v>
      </c>
      <c r="AE370" t="str">
        <f t="shared" si="45"/>
        <v>FY22/23</v>
      </c>
      <c r="AF370" t="str">
        <f t="shared" si="46"/>
        <v>SOUTH</v>
      </c>
    </row>
    <row r="371" spans="1:32">
      <c r="A371" t="s">
        <v>377</v>
      </c>
      <c r="B371" t="s">
        <v>22</v>
      </c>
      <c r="C371" t="str">
        <f t="shared" si="40"/>
        <v>FEEDER</v>
      </c>
      <c r="D371" s="4">
        <v>44900</v>
      </c>
      <c r="E371" t="str">
        <f t="shared" si="41"/>
        <v>YAMAHA</v>
      </c>
      <c r="F371">
        <v>14116707</v>
      </c>
      <c r="G371" s="19">
        <v>44900</v>
      </c>
      <c r="H371" t="s">
        <v>72</v>
      </c>
      <c r="I371" t="s">
        <v>73</v>
      </c>
      <c r="J371">
        <v>2</v>
      </c>
      <c r="K371">
        <v>2</v>
      </c>
      <c r="L371">
        <v>8000</v>
      </c>
      <c r="M371" t="s">
        <v>36</v>
      </c>
      <c r="N371">
        <v>1.0900000000000001</v>
      </c>
      <c r="O371">
        <v>8720</v>
      </c>
      <c r="P371">
        <f t="shared" si="47"/>
        <v>8720</v>
      </c>
      <c r="Q371" t="s">
        <v>41</v>
      </c>
      <c r="R371" t="s">
        <v>1004</v>
      </c>
      <c r="S371" t="s">
        <v>25</v>
      </c>
      <c r="T371">
        <v>904403</v>
      </c>
      <c r="U371">
        <v>7095.46</v>
      </c>
      <c r="V371" t="s">
        <v>64</v>
      </c>
      <c r="X371" t="s">
        <v>1005</v>
      </c>
      <c r="Y371">
        <v>1052182</v>
      </c>
      <c r="Z371" t="s">
        <v>1006</v>
      </c>
      <c r="AB371">
        <f t="shared" si="42"/>
        <v>2022</v>
      </c>
      <c r="AC371">
        <f t="shared" si="43"/>
        <v>12</v>
      </c>
      <c r="AD371" t="str">
        <f t="shared" si="44"/>
        <v>Q3</v>
      </c>
      <c r="AE371" t="str">
        <f t="shared" si="45"/>
        <v>FY22/23</v>
      </c>
      <c r="AF371" t="str">
        <f t="shared" si="46"/>
        <v>SOUTH</v>
      </c>
    </row>
    <row r="372" spans="1:32">
      <c r="A372" t="s">
        <v>377</v>
      </c>
      <c r="B372" t="s">
        <v>22</v>
      </c>
      <c r="C372" t="str">
        <f t="shared" si="40"/>
        <v>CONTRACT_FEE</v>
      </c>
      <c r="D372" s="4">
        <v>44915</v>
      </c>
      <c r="E372" t="str">
        <f t="shared" si="41"/>
        <v>OTHERS</v>
      </c>
      <c r="F372">
        <v>13113122</v>
      </c>
      <c r="G372" s="19">
        <v>44915</v>
      </c>
      <c r="H372" t="s">
        <v>337</v>
      </c>
      <c r="I372" t="s">
        <v>77</v>
      </c>
      <c r="J372">
        <v>1</v>
      </c>
      <c r="K372">
        <v>1</v>
      </c>
      <c r="L372">
        <v>25000</v>
      </c>
      <c r="M372" t="s">
        <v>165</v>
      </c>
      <c r="N372">
        <v>1</v>
      </c>
      <c r="O372">
        <v>25000</v>
      </c>
      <c r="P372">
        <f t="shared" si="47"/>
        <v>25000</v>
      </c>
      <c r="Q372" t="s">
        <v>41</v>
      </c>
      <c r="R372" t="s">
        <v>338</v>
      </c>
      <c r="S372" t="s">
        <v>25</v>
      </c>
      <c r="T372">
        <v>904406</v>
      </c>
      <c r="U372">
        <v>0</v>
      </c>
      <c r="V372" t="s">
        <v>198</v>
      </c>
      <c r="X372" t="s">
        <v>1007</v>
      </c>
      <c r="AB372">
        <f t="shared" si="42"/>
        <v>2022</v>
      </c>
      <c r="AC372">
        <f t="shared" si="43"/>
        <v>12</v>
      </c>
      <c r="AD372" t="str">
        <f t="shared" si="44"/>
        <v>Q3</v>
      </c>
      <c r="AE372" t="str">
        <f t="shared" si="45"/>
        <v>FY22/23</v>
      </c>
      <c r="AF372" t="str">
        <f t="shared" si="46"/>
        <v>SOUTH</v>
      </c>
    </row>
    <row r="373" spans="1:32">
      <c r="A373" t="s">
        <v>377</v>
      </c>
      <c r="B373" t="s">
        <v>22</v>
      </c>
      <c r="C373" t="str">
        <f t="shared" si="40"/>
        <v>SPARES/OTHER</v>
      </c>
      <c r="D373" s="4">
        <v>44915</v>
      </c>
      <c r="E373" t="str">
        <f t="shared" si="41"/>
        <v>YAMAHA</v>
      </c>
      <c r="F373">
        <v>14116708</v>
      </c>
      <c r="G373" s="19">
        <v>44915</v>
      </c>
      <c r="H373" t="s">
        <v>1008</v>
      </c>
      <c r="I373" t="s">
        <v>1009</v>
      </c>
      <c r="J373">
        <v>1</v>
      </c>
      <c r="K373">
        <v>1</v>
      </c>
      <c r="L373">
        <v>1500</v>
      </c>
      <c r="M373" t="s">
        <v>165</v>
      </c>
      <c r="N373">
        <v>1</v>
      </c>
      <c r="O373">
        <v>1500</v>
      </c>
      <c r="P373">
        <f t="shared" si="47"/>
        <v>1500</v>
      </c>
      <c r="Q373" t="s">
        <v>41</v>
      </c>
      <c r="R373" t="s">
        <v>176</v>
      </c>
      <c r="S373" t="s">
        <v>25</v>
      </c>
      <c r="T373">
        <v>904405</v>
      </c>
      <c r="U373">
        <v>707.25</v>
      </c>
      <c r="V373" t="s">
        <v>64</v>
      </c>
      <c r="X373" t="s">
        <v>1010</v>
      </c>
      <c r="Y373">
        <v>1064172</v>
      </c>
      <c r="AA373">
        <v>111185</v>
      </c>
      <c r="AB373">
        <f t="shared" si="42"/>
        <v>2022</v>
      </c>
      <c r="AC373">
        <f t="shared" si="43"/>
        <v>12</v>
      </c>
      <c r="AD373" t="str">
        <f t="shared" si="44"/>
        <v>Q3</v>
      </c>
      <c r="AE373" t="str">
        <f t="shared" si="45"/>
        <v>FY22/23</v>
      </c>
      <c r="AF373" t="str">
        <f t="shared" si="46"/>
        <v>SOUTH</v>
      </c>
    </row>
    <row r="374" spans="1:32">
      <c r="A374" t="s">
        <v>377</v>
      </c>
      <c r="B374" t="s">
        <v>22</v>
      </c>
      <c r="C374" t="str">
        <f t="shared" si="40"/>
        <v>CONTRACT_FEE</v>
      </c>
      <c r="D374" s="4">
        <v>44925</v>
      </c>
      <c r="E374" t="str">
        <f t="shared" si="41"/>
        <v>YAMAHA</v>
      </c>
      <c r="F374">
        <v>13113123</v>
      </c>
      <c r="G374" s="19">
        <v>44925</v>
      </c>
      <c r="H374" t="s">
        <v>197</v>
      </c>
      <c r="I374" t="s">
        <v>153</v>
      </c>
      <c r="J374">
        <v>1</v>
      </c>
      <c r="K374">
        <v>1</v>
      </c>
      <c r="L374">
        <v>15000</v>
      </c>
      <c r="M374" t="s">
        <v>36</v>
      </c>
      <c r="N374">
        <v>1.0900000000000001</v>
      </c>
      <c r="O374">
        <v>16350</v>
      </c>
      <c r="P374">
        <f t="shared" si="47"/>
        <v>16350</v>
      </c>
      <c r="Q374" t="s">
        <v>41</v>
      </c>
      <c r="R374" t="s">
        <v>168</v>
      </c>
      <c r="S374" t="s">
        <v>25</v>
      </c>
      <c r="T374">
        <v>904407</v>
      </c>
      <c r="U374">
        <v>0</v>
      </c>
      <c r="V374" t="s">
        <v>198</v>
      </c>
      <c r="X374" t="s">
        <v>221</v>
      </c>
      <c r="Z374" t="s">
        <v>170</v>
      </c>
      <c r="AB374">
        <f t="shared" si="42"/>
        <v>2022</v>
      </c>
      <c r="AC374">
        <f t="shared" si="43"/>
        <v>12</v>
      </c>
      <c r="AD374" t="str">
        <f t="shared" si="44"/>
        <v>Q3</v>
      </c>
      <c r="AE374" t="str">
        <f t="shared" si="45"/>
        <v>FY22/23</v>
      </c>
      <c r="AF374" t="str">
        <f t="shared" si="46"/>
        <v>SOUTH</v>
      </c>
    </row>
    <row r="375" spans="1:32">
      <c r="A375" t="s">
        <v>377</v>
      </c>
      <c r="B375" t="s">
        <v>22</v>
      </c>
      <c r="C375" t="str">
        <f t="shared" si="40"/>
        <v>SPARES/OTHER</v>
      </c>
      <c r="D375" s="4">
        <v>44930</v>
      </c>
      <c r="E375" t="str">
        <f t="shared" si="41"/>
        <v>YAMAHA</v>
      </c>
      <c r="F375">
        <v>14116709</v>
      </c>
      <c r="G375" s="19">
        <v>44930</v>
      </c>
      <c r="H375" t="s">
        <v>42</v>
      </c>
      <c r="I375" t="s">
        <v>43</v>
      </c>
      <c r="J375">
        <v>10</v>
      </c>
      <c r="K375">
        <v>10</v>
      </c>
      <c r="L375">
        <v>1100</v>
      </c>
      <c r="M375" t="s">
        <v>36</v>
      </c>
      <c r="N375">
        <v>1.1200000000000001</v>
      </c>
      <c r="O375">
        <v>1232</v>
      </c>
      <c r="P375">
        <f t="shared" si="47"/>
        <v>1232</v>
      </c>
      <c r="Q375" t="s">
        <v>41</v>
      </c>
      <c r="R375" t="s">
        <v>193</v>
      </c>
      <c r="S375" t="s">
        <v>25</v>
      </c>
      <c r="T375">
        <v>904408</v>
      </c>
      <c r="U375">
        <v>563.5</v>
      </c>
      <c r="V375" t="s">
        <v>64</v>
      </c>
      <c r="X375" t="s">
        <v>1011</v>
      </c>
      <c r="Y375">
        <v>1078209</v>
      </c>
      <c r="Z375" t="s">
        <v>195</v>
      </c>
      <c r="AB375">
        <f t="shared" si="42"/>
        <v>2023</v>
      </c>
      <c r="AC375">
        <f t="shared" si="43"/>
        <v>1</v>
      </c>
      <c r="AD375" t="str">
        <f t="shared" si="44"/>
        <v>Q4</v>
      </c>
      <c r="AE375" t="str">
        <f t="shared" si="45"/>
        <v>FY22/23</v>
      </c>
      <c r="AF375" t="str">
        <f t="shared" si="46"/>
        <v>SOUTH</v>
      </c>
    </row>
    <row r="376" spans="1:32">
      <c r="A376" t="s">
        <v>377</v>
      </c>
      <c r="B376" t="s">
        <v>22</v>
      </c>
      <c r="C376" t="str">
        <f t="shared" si="40"/>
        <v>SPARES/OTHER</v>
      </c>
      <c r="D376" s="4">
        <v>44936</v>
      </c>
      <c r="E376" t="str">
        <f t="shared" si="41"/>
        <v>OTHERS</v>
      </c>
      <c r="F376">
        <v>14116710</v>
      </c>
      <c r="G376" s="19">
        <v>44936</v>
      </c>
      <c r="H376" t="s">
        <v>1012</v>
      </c>
      <c r="I376" t="s">
        <v>1013</v>
      </c>
      <c r="J376">
        <v>1</v>
      </c>
      <c r="K376">
        <v>1</v>
      </c>
      <c r="L376">
        <v>46926</v>
      </c>
      <c r="M376" t="s">
        <v>165</v>
      </c>
      <c r="N376">
        <v>1</v>
      </c>
      <c r="O376">
        <v>46926</v>
      </c>
      <c r="P376">
        <f t="shared" si="47"/>
        <v>46926</v>
      </c>
      <c r="Q376" t="s">
        <v>41</v>
      </c>
      <c r="R376" t="s">
        <v>338</v>
      </c>
      <c r="S376" t="s">
        <v>25</v>
      </c>
      <c r="T376">
        <v>904409</v>
      </c>
      <c r="U376">
        <v>27300</v>
      </c>
      <c r="V376" t="s">
        <v>64</v>
      </c>
      <c r="X376" t="s">
        <v>1002</v>
      </c>
      <c r="Y376">
        <v>1083127</v>
      </c>
      <c r="AA376">
        <v>111160</v>
      </c>
      <c r="AB376">
        <f t="shared" si="42"/>
        <v>2023</v>
      </c>
      <c r="AC376">
        <f t="shared" si="43"/>
        <v>1</v>
      </c>
      <c r="AD376" t="str">
        <f t="shared" si="44"/>
        <v>Q4</v>
      </c>
      <c r="AE376" t="str">
        <f t="shared" si="45"/>
        <v>FY22/23</v>
      </c>
      <c r="AF376" t="str">
        <f t="shared" si="46"/>
        <v>SOUTH</v>
      </c>
    </row>
    <row r="377" spans="1:32">
      <c r="A377" t="s">
        <v>377</v>
      </c>
      <c r="B377" t="s">
        <v>22</v>
      </c>
      <c r="C377" t="str">
        <f t="shared" si="40"/>
        <v>SPARES/OTHER</v>
      </c>
      <c r="D377" s="4">
        <v>44936</v>
      </c>
      <c r="E377" t="str">
        <f t="shared" si="41"/>
        <v>OTHERS</v>
      </c>
      <c r="F377">
        <v>14116710</v>
      </c>
      <c r="G377" s="19">
        <v>44936</v>
      </c>
      <c r="H377" t="s">
        <v>1014</v>
      </c>
      <c r="I377" t="s">
        <v>1015</v>
      </c>
      <c r="J377">
        <v>1</v>
      </c>
      <c r="K377">
        <v>1</v>
      </c>
      <c r="L377">
        <v>0</v>
      </c>
      <c r="M377" t="s">
        <v>165</v>
      </c>
      <c r="N377">
        <v>1</v>
      </c>
      <c r="O377">
        <v>0</v>
      </c>
      <c r="P377">
        <f t="shared" si="47"/>
        <v>0</v>
      </c>
      <c r="Q377" t="s">
        <v>41</v>
      </c>
      <c r="R377" t="s">
        <v>338</v>
      </c>
      <c r="S377" t="s">
        <v>25</v>
      </c>
      <c r="T377">
        <v>904409</v>
      </c>
      <c r="U377">
        <v>3510</v>
      </c>
      <c r="V377" t="s">
        <v>64</v>
      </c>
      <c r="X377" t="s">
        <v>1002</v>
      </c>
      <c r="Y377">
        <v>1083127</v>
      </c>
      <c r="AA377">
        <v>111160</v>
      </c>
      <c r="AB377">
        <f t="shared" si="42"/>
        <v>2023</v>
      </c>
      <c r="AC377">
        <f t="shared" si="43"/>
        <v>1</v>
      </c>
      <c r="AD377" t="str">
        <f t="shared" si="44"/>
        <v>Q4</v>
      </c>
      <c r="AE377" t="str">
        <f t="shared" si="45"/>
        <v>FY22/23</v>
      </c>
      <c r="AF377" t="str">
        <f t="shared" si="46"/>
        <v>SOUTH</v>
      </c>
    </row>
    <row r="378" spans="1:32">
      <c r="A378" t="s">
        <v>377</v>
      </c>
      <c r="B378" t="s">
        <v>22</v>
      </c>
      <c r="C378" t="str">
        <f t="shared" si="40"/>
        <v>SPARES/OTHER</v>
      </c>
      <c r="D378" s="4">
        <v>44936</v>
      </c>
      <c r="E378" t="str">
        <f t="shared" si="41"/>
        <v>OTHERS</v>
      </c>
      <c r="F378">
        <v>14116711</v>
      </c>
      <c r="G378" s="19">
        <v>44936</v>
      </c>
      <c r="H378" t="s">
        <v>1016</v>
      </c>
      <c r="I378" t="s">
        <v>1017</v>
      </c>
      <c r="J378">
        <v>1</v>
      </c>
      <c r="K378">
        <v>1</v>
      </c>
      <c r="L378">
        <v>36261</v>
      </c>
      <c r="M378" t="s">
        <v>165</v>
      </c>
      <c r="N378">
        <v>1</v>
      </c>
      <c r="O378">
        <v>36261</v>
      </c>
      <c r="P378">
        <f t="shared" si="47"/>
        <v>36261</v>
      </c>
      <c r="Q378" t="s">
        <v>41</v>
      </c>
      <c r="R378" t="s">
        <v>338</v>
      </c>
      <c r="S378" t="s">
        <v>25</v>
      </c>
      <c r="T378">
        <v>904410</v>
      </c>
      <c r="U378">
        <v>16770</v>
      </c>
      <c r="V378" t="s">
        <v>64</v>
      </c>
      <c r="X378" t="s">
        <v>1018</v>
      </c>
      <c r="Y378">
        <v>1083126</v>
      </c>
      <c r="AA378">
        <v>111161</v>
      </c>
      <c r="AB378">
        <f t="shared" si="42"/>
        <v>2023</v>
      </c>
      <c r="AC378">
        <f t="shared" si="43"/>
        <v>1</v>
      </c>
      <c r="AD378" t="str">
        <f t="shared" si="44"/>
        <v>Q4</v>
      </c>
      <c r="AE378" t="str">
        <f t="shared" si="45"/>
        <v>FY22/23</v>
      </c>
      <c r="AF378" t="str">
        <f t="shared" si="46"/>
        <v>SOUTH</v>
      </c>
    </row>
    <row r="379" spans="1:32">
      <c r="A379" t="s">
        <v>377</v>
      </c>
      <c r="B379" t="s">
        <v>22</v>
      </c>
      <c r="C379" t="str">
        <f t="shared" si="40"/>
        <v>SPARES/OTHER</v>
      </c>
      <c r="D379" s="4">
        <v>44936</v>
      </c>
      <c r="E379" t="str">
        <f t="shared" si="41"/>
        <v>OTHERS</v>
      </c>
      <c r="F379">
        <v>14116711</v>
      </c>
      <c r="G379" s="19">
        <v>44936</v>
      </c>
      <c r="H379" t="s">
        <v>1014</v>
      </c>
      <c r="I379" t="s">
        <v>1015</v>
      </c>
      <c r="J379">
        <v>1</v>
      </c>
      <c r="K379">
        <v>1</v>
      </c>
      <c r="L379">
        <v>0</v>
      </c>
      <c r="M379" t="s">
        <v>165</v>
      </c>
      <c r="N379">
        <v>1</v>
      </c>
      <c r="O379">
        <v>0</v>
      </c>
      <c r="P379">
        <f t="shared" si="47"/>
        <v>0</v>
      </c>
      <c r="Q379" t="s">
        <v>41</v>
      </c>
      <c r="R379" t="s">
        <v>338</v>
      </c>
      <c r="S379" t="s">
        <v>25</v>
      </c>
      <c r="T379">
        <v>904410</v>
      </c>
      <c r="U379">
        <v>3510</v>
      </c>
      <c r="V379" t="s">
        <v>64</v>
      </c>
      <c r="X379" t="s">
        <v>1018</v>
      </c>
      <c r="Y379">
        <v>1083126</v>
      </c>
      <c r="AA379">
        <v>111161</v>
      </c>
      <c r="AB379">
        <f t="shared" si="42"/>
        <v>2023</v>
      </c>
      <c r="AC379">
        <f t="shared" si="43"/>
        <v>1</v>
      </c>
      <c r="AD379" t="str">
        <f t="shared" si="44"/>
        <v>Q4</v>
      </c>
      <c r="AE379" t="str">
        <f t="shared" si="45"/>
        <v>FY22/23</v>
      </c>
      <c r="AF379" t="str">
        <f t="shared" si="46"/>
        <v>SOUTH</v>
      </c>
    </row>
    <row r="380" spans="1:32">
      <c r="A380" t="s">
        <v>377</v>
      </c>
      <c r="B380" t="s">
        <v>22</v>
      </c>
      <c r="C380" t="str">
        <f t="shared" si="40"/>
        <v>SERVICE_CHARGE</v>
      </c>
      <c r="D380" s="4">
        <v>44937</v>
      </c>
      <c r="E380" t="str">
        <f t="shared" si="41"/>
        <v>YAMAHA</v>
      </c>
      <c r="F380">
        <v>12113456</v>
      </c>
      <c r="G380" s="19">
        <v>44937</v>
      </c>
      <c r="H380" t="s">
        <v>152</v>
      </c>
      <c r="I380" t="s">
        <v>153</v>
      </c>
      <c r="J380">
        <v>1</v>
      </c>
      <c r="K380">
        <v>1</v>
      </c>
      <c r="L380">
        <v>650000</v>
      </c>
      <c r="M380" t="s">
        <v>26</v>
      </c>
      <c r="N380">
        <v>0.06</v>
      </c>
      <c r="O380">
        <v>39000</v>
      </c>
      <c r="P380">
        <f t="shared" si="47"/>
        <v>39000</v>
      </c>
      <c r="Q380" t="s">
        <v>41</v>
      </c>
      <c r="R380" t="s">
        <v>277</v>
      </c>
      <c r="S380" t="s">
        <v>25</v>
      </c>
      <c r="T380">
        <v>904411</v>
      </c>
      <c r="U380">
        <v>0</v>
      </c>
      <c r="V380" t="s">
        <v>58</v>
      </c>
      <c r="AB380">
        <f t="shared" si="42"/>
        <v>2023</v>
      </c>
      <c r="AC380">
        <f t="shared" si="43"/>
        <v>1</v>
      </c>
      <c r="AD380" t="str">
        <f t="shared" si="44"/>
        <v>Q4</v>
      </c>
      <c r="AE380" t="str">
        <f t="shared" si="45"/>
        <v>FY22/23</v>
      </c>
      <c r="AF380" t="str">
        <f t="shared" si="46"/>
        <v>SOUTH</v>
      </c>
    </row>
    <row r="381" spans="1:32">
      <c r="A381" t="s">
        <v>377</v>
      </c>
      <c r="B381" t="s">
        <v>22</v>
      </c>
      <c r="C381" t="str">
        <f t="shared" si="40"/>
        <v>CONTRACT_FEE</v>
      </c>
      <c r="D381" s="4">
        <v>44938</v>
      </c>
      <c r="E381" t="str">
        <f t="shared" si="41"/>
        <v>YAMAHA</v>
      </c>
      <c r="F381">
        <v>13113124</v>
      </c>
      <c r="G381" s="19">
        <v>44938</v>
      </c>
      <c r="H381" t="s">
        <v>152</v>
      </c>
      <c r="I381" t="s">
        <v>153</v>
      </c>
      <c r="J381">
        <v>1</v>
      </c>
      <c r="K381">
        <v>1</v>
      </c>
      <c r="L381">
        <v>61750</v>
      </c>
      <c r="M381" t="s">
        <v>165</v>
      </c>
      <c r="N381">
        <v>1</v>
      </c>
      <c r="O381">
        <v>61750</v>
      </c>
      <c r="P381">
        <f t="shared" si="47"/>
        <v>61750</v>
      </c>
      <c r="Q381" t="s">
        <v>41</v>
      </c>
      <c r="R381" t="s">
        <v>176</v>
      </c>
      <c r="S381" t="s">
        <v>25</v>
      </c>
      <c r="T381">
        <v>904412</v>
      </c>
      <c r="U381">
        <v>0</v>
      </c>
      <c r="V381" t="s">
        <v>198</v>
      </c>
      <c r="X381" t="s">
        <v>1019</v>
      </c>
      <c r="AB381">
        <f t="shared" si="42"/>
        <v>2023</v>
      </c>
      <c r="AC381">
        <f t="shared" si="43"/>
        <v>1</v>
      </c>
      <c r="AD381" t="str">
        <f t="shared" si="44"/>
        <v>Q4</v>
      </c>
      <c r="AE381" t="str">
        <f t="shared" si="45"/>
        <v>FY22/23</v>
      </c>
      <c r="AF381" t="str">
        <f t="shared" si="46"/>
        <v>SOUTH</v>
      </c>
    </row>
    <row r="382" spans="1:32">
      <c r="A382" t="s">
        <v>377</v>
      </c>
      <c r="B382" t="s">
        <v>22</v>
      </c>
      <c r="C382" t="str">
        <f t="shared" si="40"/>
        <v>CONTRACT_FEE</v>
      </c>
      <c r="D382" s="4">
        <v>44938</v>
      </c>
      <c r="E382" t="str">
        <f t="shared" si="41"/>
        <v>HELLER</v>
      </c>
      <c r="F382">
        <v>13113124</v>
      </c>
      <c r="G382" s="19">
        <v>44938</v>
      </c>
      <c r="H382" t="s">
        <v>1020</v>
      </c>
      <c r="I382" t="s">
        <v>153</v>
      </c>
      <c r="J382">
        <v>1</v>
      </c>
      <c r="K382">
        <v>1</v>
      </c>
      <c r="L382">
        <v>61750</v>
      </c>
      <c r="M382" t="s">
        <v>165</v>
      </c>
      <c r="N382">
        <v>1</v>
      </c>
      <c r="O382">
        <v>61750</v>
      </c>
      <c r="P382">
        <f t="shared" si="47"/>
        <v>61750</v>
      </c>
      <c r="Q382" t="s">
        <v>41</v>
      </c>
      <c r="R382" t="s">
        <v>176</v>
      </c>
      <c r="S382" t="s">
        <v>25</v>
      </c>
      <c r="T382">
        <v>904412</v>
      </c>
      <c r="U382">
        <v>0</v>
      </c>
      <c r="V382" t="s">
        <v>198</v>
      </c>
      <c r="X382" t="s">
        <v>1019</v>
      </c>
      <c r="AB382">
        <f t="shared" si="42"/>
        <v>2023</v>
      </c>
      <c r="AC382">
        <f t="shared" si="43"/>
        <v>1</v>
      </c>
      <c r="AD382" t="str">
        <f t="shared" si="44"/>
        <v>Q4</v>
      </c>
      <c r="AE382" t="str">
        <f t="shared" si="45"/>
        <v>FY22/23</v>
      </c>
      <c r="AF382" t="str">
        <f t="shared" si="46"/>
        <v>SOUTH</v>
      </c>
    </row>
    <row r="383" spans="1:32">
      <c r="A383" t="s">
        <v>377</v>
      </c>
      <c r="B383" t="s">
        <v>22</v>
      </c>
      <c r="C383" t="str">
        <f t="shared" si="40"/>
        <v>SERVICE_CHARGE</v>
      </c>
      <c r="D383" s="4">
        <v>44943</v>
      </c>
      <c r="E383" t="str">
        <f t="shared" si="41"/>
        <v>YAMAHA</v>
      </c>
      <c r="F383">
        <v>12113457</v>
      </c>
      <c r="G383" s="19">
        <v>44943</v>
      </c>
      <c r="H383" t="s">
        <v>152</v>
      </c>
      <c r="I383" t="s">
        <v>153</v>
      </c>
      <c r="J383">
        <v>1</v>
      </c>
      <c r="K383">
        <v>1</v>
      </c>
      <c r="L383">
        <v>12500</v>
      </c>
      <c r="M383" t="s">
        <v>165</v>
      </c>
      <c r="N383">
        <v>1</v>
      </c>
      <c r="O383">
        <v>12500</v>
      </c>
      <c r="P383">
        <f t="shared" si="47"/>
        <v>12500</v>
      </c>
      <c r="Q383" t="s">
        <v>41</v>
      </c>
      <c r="R383" t="s">
        <v>166</v>
      </c>
      <c r="S383" t="s">
        <v>25</v>
      </c>
      <c r="T383">
        <v>904414</v>
      </c>
      <c r="U383">
        <v>0</v>
      </c>
      <c r="V383" t="s">
        <v>58</v>
      </c>
      <c r="X383" t="s">
        <v>1021</v>
      </c>
      <c r="Z383" t="s">
        <v>4965</v>
      </c>
      <c r="AA383">
        <v>111169</v>
      </c>
      <c r="AB383">
        <f t="shared" si="42"/>
        <v>2023</v>
      </c>
      <c r="AC383">
        <f t="shared" si="43"/>
        <v>1</v>
      </c>
      <c r="AD383" t="str">
        <f t="shared" si="44"/>
        <v>Q4</v>
      </c>
      <c r="AE383" t="str">
        <f t="shared" si="45"/>
        <v>FY22/23</v>
      </c>
      <c r="AF383" t="str">
        <f t="shared" si="46"/>
        <v>SOUTH</v>
      </c>
    </row>
    <row r="384" spans="1:32">
      <c r="A384" t="s">
        <v>377</v>
      </c>
      <c r="B384" t="s">
        <v>22</v>
      </c>
      <c r="C384" t="str">
        <f t="shared" si="40"/>
        <v>SERVICE_CHARGE</v>
      </c>
      <c r="D384" s="4">
        <v>44964</v>
      </c>
      <c r="E384" t="str">
        <f t="shared" si="41"/>
        <v>HELLER</v>
      </c>
      <c r="F384">
        <v>12113458</v>
      </c>
      <c r="G384" s="19">
        <v>44964</v>
      </c>
      <c r="H384" t="s">
        <v>1020</v>
      </c>
      <c r="I384" t="s">
        <v>153</v>
      </c>
      <c r="J384">
        <v>1</v>
      </c>
      <c r="K384">
        <v>1</v>
      </c>
      <c r="L384">
        <v>4800</v>
      </c>
      <c r="M384" t="s">
        <v>165</v>
      </c>
      <c r="N384">
        <v>1</v>
      </c>
      <c r="O384">
        <v>4800</v>
      </c>
      <c r="P384">
        <f t="shared" si="47"/>
        <v>4800</v>
      </c>
      <c r="Q384" t="s">
        <v>41</v>
      </c>
      <c r="R384" t="s">
        <v>1022</v>
      </c>
      <c r="S384" t="s">
        <v>25</v>
      </c>
      <c r="T384">
        <v>904416</v>
      </c>
      <c r="U384">
        <v>0</v>
      </c>
      <c r="V384" t="s">
        <v>58</v>
      </c>
      <c r="X384" t="s">
        <v>1023</v>
      </c>
      <c r="AB384">
        <f t="shared" si="42"/>
        <v>2023</v>
      </c>
      <c r="AC384">
        <f t="shared" si="43"/>
        <v>2</v>
      </c>
      <c r="AD384" t="str">
        <f t="shared" si="44"/>
        <v>Q4</v>
      </c>
      <c r="AE384" t="str">
        <f t="shared" si="45"/>
        <v>FY22/23</v>
      </c>
      <c r="AF384" t="str">
        <f t="shared" si="46"/>
        <v>SOUTH</v>
      </c>
    </row>
    <row r="385" spans="1:32">
      <c r="A385" t="s">
        <v>377</v>
      </c>
      <c r="B385" t="s">
        <v>22</v>
      </c>
      <c r="C385" t="str">
        <f t="shared" si="40"/>
        <v>SERVICE_CHARGE</v>
      </c>
      <c r="D385" s="4">
        <v>44965</v>
      </c>
      <c r="E385" t="str">
        <f t="shared" si="41"/>
        <v>YAMAHA</v>
      </c>
      <c r="F385">
        <v>12113459</v>
      </c>
      <c r="G385" s="19">
        <v>44965</v>
      </c>
      <c r="H385" t="s">
        <v>76</v>
      </c>
      <c r="I385" t="s">
        <v>77</v>
      </c>
      <c r="J385">
        <v>1</v>
      </c>
      <c r="K385">
        <v>1</v>
      </c>
      <c r="L385">
        <v>4500</v>
      </c>
      <c r="M385" t="s">
        <v>36</v>
      </c>
      <c r="N385">
        <v>1.1599999999999999</v>
      </c>
      <c r="O385">
        <v>5220</v>
      </c>
      <c r="P385">
        <f t="shared" si="47"/>
        <v>5220</v>
      </c>
      <c r="Q385" t="s">
        <v>41</v>
      </c>
      <c r="R385" t="s">
        <v>1004</v>
      </c>
      <c r="S385" t="s">
        <v>25</v>
      </c>
      <c r="T385">
        <v>904417</v>
      </c>
      <c r="U385">
        <v>0</v>
      </c>
      <c r="V385" t="s">
        <v>58</v>
      </c>
      <c r="X385" t="s">
        <v>1024</v>
      </c>
      <c r="Z385" t="s">
        <v>1006</v>
      </c>
      <c r="AA385">
        <v>111199</v>
      </c>
      <c r="AB385">
        <f t="shared" si="42"/>
        <v>2023</v>
      </c>
      <c r="AC385">
        <f t="shared" si="43"/>
        <v>2</v>
      </c>
      <c r="AD385" t="str">
        <f t="shared" si="44"/>
        <v>Q4</v>
      </c>
      <c r="AE385" t="str">
        <f t="shared" si="45"/>
        <v>FY22/23</v>
      </c>
      <c r="AF385" t="str">
        <f t="shared" si="46"/>
        <v>SOUTH</v>
      </c>
    </row>
    <row r="386" spans="1:32">
      <c r="A386" t="s">
        <v>377</v>
      </c>
      <c r="B386" t="s">
        <v>22</v>
      </c>
      <c r="C386" t="str">
        <f t="shared" ref="C386:C449" si="48">IF(F386="", "", IF(AND(F386&gt;=12000000, F386&lt;=13000000, OR(ISNUMBER(SEARCH("SERVICE", H386)), ISNUMBER(SEARCH("REPAIR CHARGE", I386)), ISNUMBER(SEARCH("REPAIR", H386)))), "SERVICE_CHARGE", IF(AND(F386&gt;=13000000, F386&lt;=14000000, OR(ISNUMBER(SEARCH("SERVICE", H386)), ISNUMBER(SEARCH("REPAIR CHARGE", I386)), ISNUMBER(SEARCH("REPAIR", H386)))), "CONTRACT_FEE", IF(AND(F386&gt;=14000000, F386&lt;=15000000, OR(ISNUMBER(SEARCH("TAPE FEEDER", I386)), ISNUMBER(SEARCH("ZS FEEDER", I386)), ISNUMBER(SEARCH("TRAY", I386)))), "FEEDER", "SPARES/OTHER"))))</f>
        <v>SPARES/OTHER</v>
      </c>
      <c r="D386" s="4">
        <v>44965</v>
      </c>
      <c r="E386" t="str">
        <f t="shared" ref="E386:E449" si="49">IF(ISNUMBER(SEARCH("YMCT",H386)),"YAMAHA",IF(ISNUMBER(SEARCH("HELI",H386)),"HELLER",IF(ISNUMBER(SEARCH("PEMR",H386)),"PEMTRON",IF(ISNUMBER(SEARCH("PEMT",H386)),"PEMTRON",IF(H386="","",(IFERROR(1/0,"OTHERS")))))))</f>
        <v>YAMAHA</v>
      </c>
      <c r="F386">
        <v>14116712</v>
      </c>
      <c r="G386" s="19">
        <v>44965</v>
      </c>
      <c r="H386" t="s">
        <v>620</v>
      </c>
      <c r="I386" t="s">
        <v>579</v>
      </c>
      <c r="J386">
        <v>1</v>
      </c>
      <c r="K386">
        <v>1</v>
      </c>
      <c r="L386">
        <v>0</v>
      </c>
      <c r="M386" t="s">
        <v>36</v>
      </c>
      <c r="N386">
        <v>1.1599999999999999</v>
      </c>
      <c r="O386">
        <v>0</v>
      </c>
      <c r="P386">
        <f t="shared" si="47"/>
        <v>0</v>
      </c>
      <c r="Q386" t="s">
        <v>41</v>
      </c>
      <c r="R386" t="s">
        <v>1004</v>
      </c>
      <c r="S386" t="s">
        <v>25</v>
      </c>
      <c r="T386">
        <v>904418</v>
      </c>
      <c r="U386">
        <v>270</v>
      </c>
      <c r="V386" t="s">
        <v>64</v>
      </c>
      <c r="X386" t="s">
        <v>1024</v>
      </c>
      <c r="Y386">
        <v>1119121</v>
      </c>
      <c r="Z386" t="s">
        <v>1006</v>
      </c>
      <c r="AA386">
        <v>111199</v>
      </c>
      <c r="AB386">
        <f t="shared" ref="AB386:AB449" si="50">IF(D386="","",YEAR(D386))</f>
        <v>2023</v>
      </c>
      <c r="AC386">
        <f t="shared" ref="AC386:AC449" si="51">IF(D386="","",MONTH(D386))</f>
        <v>2</v>
      </c>
      <c r="AD386" t="str">
        <f t="shared" ref="AD386:AD449" si="52">IFERROR(IF(AC386="","",IF(AND(AC386&gt;=10,AC386&lt;=12),"Q3",IF(AND(AC386&gt;=1,AC386&lt;=3),"Q4",IF(AND(AC386&gt;=7,AC386&lt;=9),"Q2",IF(AND(AC386&gt;=4,AC386&lt;=6),"Q1"))))),"")</f>
        <v>Q4</v>
      </c>
      <c r="AE386" t="str">
        <f t="shared" ref="AE386:AE449" si="53">IFERROR(IF(AD386="Q4","FY"&amp;RIGHT(AB386,2)-1&amp;"/"&amp;RIGHT(AB386,2),"FY"&amp;RIGHT(AB386,2)&amp;"/"&amp;RIGHT(AB386,2)+1),"")</f>
        <v>FY22/23</v>
      </c>
      <c r="AF386" t="str">
        <f t="shared" ref="AF386:AF449" si="54">IF(B386="SZX","SOUTH",IF(B386="BJS","NORTH",IF(B386="SHA","EAST",IF(B386="","",(IF(AND(B386&lt;&gt;"SZX",B386&lt;&gt;"SHA",B386&lt;&gt;"BJS"),"WEST"))))))</f>
        <v>SOUTH</v>
      </c>
    </row>
    <row r="387" spans="1:32">
      <c r="A387" t="s">
        <v>377</v>
      </c>
      <c r="B387" t="s">
        <v>22</v>
      </c>
      <c r="C387" t="str">
        <f t="shared" si="48"/>
        <v>SPARES/OTHER</v>
      </c>
      <c r="D387" s="4">
        <v>44972</v>
      </c>
      <c r="E387" t="str">
        <f t="shared" si="49"/>
        <v>HELLER</v>
      </c>
      <c r="F387">
        <v>14116713</v>
      </c>
      <c r="G387" s="19">
        <v>44972</v>
      </c>
      <c r="H387" t="s">
        <v>374</v>
      </c>
      <c r="I387" t="s">
        <v>375</v>
      </c>
      <c r="J387">
        <v>1</v>
      </c>
      <c r="K387">
        <v>1</v>
      </c>
      <c r="L387">
        <v>8800</v>
      </c>
      <c r="M387" t="s">
        <v>165</v>
      </c>
      <c r="N387">
        <v>1</v>
      </c>
      <c r="O387">
        <v>8800</v>
      </c>
      <c r="P387">
        <f t="shared" ref="P387:P450" si="55">O387</f>
        <v>8800</v>
      </c>
      <c r="Q387" t="s">
        <v>41</v>
      </c>
      <c r="R387" t="s">
        <v>166</v>
      </c>
      <c r="S387" t="s">
        <v>25</v>
      </c>
      <c r="T387">
        <v>904419</v>
      </c>
      <c r="U387">
        <v>6148</v>
      </c>
      <c r="V387" t="s">
        <v>64</v>
      </c>
      <c r="X387" t="s">
        <v>1025</v>
      </c>
      <c r="Y387">
        <v>1124192</v>
      </c>
      <c r="Z387" t="s">
        <v>4965</v>
      </c>
      <c r="AA387">
        <v>111209</v>
      </c>
      <c r="AB387">
        <f t="shared" si="50"/>
        <v>2023</v>
      </c>
      <c r="AC387">
        <f t="shared" si="51"/>
        <v>2</v>
      </c>
      <c r="AD387" t="str">
        <f t="shared" si="52"/>
        <v>Q4</v>
      </c>
      <c r="AE387" t="str">
        <f t="shared" si="53"/>
        <v>FY22/23</v>
      </c>
      <c r="AF387" t="str">
        <f t="shared" si="54"/>
        <v>SOUTH</v>
      </c>
    </row>
    <row r="388" spans="1:32">
      <c r="A388" t="s">
        <v>377</v>
      </c>
      <c r="B388" t="s">
        <v>22</v>
      </c>
      <c r="C388" t="str">
        <f t="shared" si="48"/>
        <v>SPARES/OTHER</v>
      </c>
      <c r="D388" s="4">
        <v>44972</v>
      </c>
      <c r="E388" t="str">
        <f t="shared" si="49"/>
        <v>OTHERS</v>
      </c>
      <c r="F388">
        <v>14116714</v>
      </c>
      <c r="G388" s="19">
        <v>44972</v>
      </c>
      <c r="H388" t="s">
        <v>976</v>
      </c>
      <c r="I388" t="s">
        <v>351</v>
      </c>
      <c r="J388">
        <v>3</v>
      </c>
      <c r="K388">
        <v>3</v>
      </c>
      <c r="L388">
        <v>1800</v>
      </c>
      <c r="M388" t="s">
        <v>36</v>
      </c>
      <c r="N388">
        <v>1.1599999999999999</v>
      </c>
      <c r="O388">
        <v>2088</v>
      </c>
      <c r="P388">
        <f t="shared" si="55"/>
        <v>2088</v>
      </c>
      <c r="Q388" t="s">
        <v>41</v>
      </c>
      <c r="R388" t="s">
        <v>644</v>
      </c>
      <c r="S388" t="s">
        <v>25</v>
      </c>
      <c r="T388">
        <v>904420</v>
      </c>
      <c r="U388">
        <v>1044</v>
      </c>
      <c r="V388" t="s">
        <v>64</v>
      </c>
      <c r="X388" t="s">
        <v>1026</v>
      </c>
      <c r="Y388">
        <v>1124200</v>
      </c>
      <c r="Z388" t="s">
        <v>646</v>
      </c>
      <c r="AA388">
        <v>111219</v>
      </c>
      <c r="AB388">
        <f t="shared" si="50"/>
        <v>2023</v>
      </c>
      <c r="AC388">
        <f t="shared" si="51"/>
        <v>2</v>
      </c>
      <c r="AD388" t="str">
        <f t="shared" si="52"/>
        <v>Q4</v>
      </c>
      <c r="AE388" t="str">
        <f t="shared" si="53"/>
        <v>FY22/23</v>
      </c>
      <c r="AF388" t="str">
        <f t="shared" si="54"/>
        <v>SOUTH</v>
      </c>
    </row>
    <row r="389" spans="1:32">
      <c r="A389" t="s">
        <v>377</v>
      </c>
      <c r="B389" t="s">
        <v>22</v>
      </c>
      <c r="C389" t="str">
        <f t="shared" si="48"/>
        <v>SPARES/OTHER</v>
      </c>
      <c r="D389" s="4">
        <v>44972</v>
      </c>
      <c r="E389" t="str">
        <f t="shared" si="49"/>
        <v>HELLER</v>
      </c>
      <c r="F389">
        <v>14116715</v>
      </c>
      <c r="G389" s="19">
        <v>44972</v>
      </c>
      <c r="H389" t="s">
        <v>247</v>
      </c>
      <c r="I389" t="s">
        <v>248</v>
      </c>
      <c r="J389">
        <v>3</v>
      </c>
      <c r="K389">
        <v>3</v>
      </c>
      <c r="L389">
        <v>25500</v>
      </c>
      <c r="M389" t="s">
        <v>165</v>
      </c>
      <c r="N389">
        <v>1</v>
      </c>
      <c r="O389">
        <v>25500</v>
      </c>
      <c r="P389">
        <f t="shared" si="55"/>
        <v>25500</v>
      </c>
      <c r="Q389" t="s">
        <v>41</v>
      </c>
      <c r="R389" t="s">
        <v>176</v>
      </c>
      <c r="S389" t="s">
        <v>25</v>
      </c>
      <c r="T389">
        <v>904421</v>
      </c>
      <c r="U389">
        <v>8700</v>
      </c>
      <c r="V389" t="s">
        <v>64</v>
      </c>
      <c r="X389" t="s">
        <v>1027</v>
      </c>
      <c r="Y389">
        <v>1124205</v>
      </c>
      <c r="AA389">
        <v>111224</v>
      </c>
      <c r="AB389">
        <f t="shared" si="50"/>
        <v>2023</v>
      </c>
      <c r="AC389">
        <f t="shared" si="51"/>
        <v>2</v>
      </c>
      <c r="AD389" t="str">
        <f t="shared" si="52"/>
        <v>Q4</v>
      </c>
      <c r="AE389" t="str">
        <f t="shared" si="53"/>
        <v>FY22/23</v>
      </c>
      <c r="AF389" t="str">
        <f t="shared" si="54"/>
        <v>SOUTH</v>
      </c>
    </row>
    <row r="390" spans="1:32">
      <c r="A390" t="s">
        <v>377</v>
      </c>
      <c r="B390" t="s">
        <v>22</v>
      </c>
      <c r="C390" t="str">
        <f t="shared" si="48"/>
        <v>SPARES/OTHER</v>
      </c>
      <c r="D390" s="4">
        <v>44972</v>
      </c>
      <c r="E390" t="str">
        <f t="shared" si="49"/>
        <v>HELLER</v>
      </c>
      <c r="F390">
        <v>14116715</v>
      </c>
      <c r="G390" s="19">
        <v>44972</v>
      </c>
      <c r="H390" t="s">
        <v>249</v>
      </c>
      <c r="I390" t="s">
        <v>250</v>
      </c>
      <c r="J390">
        <v>3</v>
      </c>
      <c r="K390">
        <v>3</v>
      </c>
      <c r="L390">
        <v>582</v>
      </c>
      <c r="M390" t="s">
        <v>165</v>
      </c>
      <c r="N390">
        <v>1</v>
      </c>
      <c r="O390">
        <v>582</v>
      </c>
      <c r="P390">
        <f t="shared" si="55"/>
        <v>582</v>
      </c>
      <c r="Q390" t="s">
        <v>41</v>
      </c>
      <c r="R390" t="s">
        <v>176</v>
      </c>
      <c r="S390" t="s">
        <v>25</v>
      </c>
      <c r="T390">
        <v>904421</v>
      </c>
      <c r="U390">
        <v>205.32</v>
      </c>
      <c r="V390" t="s">
        <v>64</v>
      </c>
      <c r="X390" t="s">
        <v>1027</v>
      </c>
      <c r="Y390">
        <v>1124205</v>
      </c>
      <c r="AA390">
        <v>111224</v>
      </c>
      <c r="AB390">
        <f t="shared" si="50"/>
        <v>2023</v>
      </c>
      <c r="AC390">
        <f t="shared" si="51"/>
        <v>2</v>
      </c>
      <c r="AD390" t="str">
        <f t="shared" si="52"/>
        <v>Q4</v>
      </c>
      <c r="AE390" t="str">
        <f t="shared" si="53"/>
        <v>FY22/23</v>
      </c>
      <c r="AF390" t="str">
        <f t="shared" si="54"/>
        <v>SOUTH</v>
      </c>
    </row>
    <row r="391" spans="1:32">
      <c r="A391" t="s">
        <v>377</v>
      </c>
      <c r="B391" t="s">
        <v>22</v>
      </c>
      <c r="C391" t="str">
        <f t="shared" si="48"/>
        <v>SPARES/OTHER</v>
      </c>
      <c r="D391" s="4">
        <v>44972</v>
      </c>
      <c r="E391" t="str">
        <f t="shared" si="49"/>
        <v>HELLER</v>
      </c>
      <c r="F391">
        <v>14116716</v>
      </c>
      <c r="G391" s="19">
        <v>44972</v>
      </c>
      <c r="H391" t="s">
        <v>214</v>
      </c>
      <c r="I391" t="s">
        <v>215</v>
      </c>
      <c r="J391">
        <v>2</v>
      </c>
      <c r="K391">
        <v>2</v>
      </c>
      <c r="L391">
        <v>1300</v>
      </c>
      <c r="M391" t="s">
        <v>165</v>
      </c>
      <c r="N391">
        <v>1</v>
      </c>
      <c r="O391">
        <v>1300</v>
      </c>
      <c r="P391">
        <f t="shared" si="55"/>
        <v>1300</v>
      </c>
      <c r="Q391" t="s">
        <v>41</v>
      </c>
      <c r="R391" t="s">
        <v>166</v>
      </c>
      <c r="S391" t="s">
        <v>25</v>
      </c>
      <c r="T391">
        <v>904422</v>
      </c>
      <c r="U391">
        <v>389.76</v>
      </c>
      <c r="V391" t="s">
        <v>64</v>
      </c>
      <c r="X391" t="s">
        <v>1028</v>
      </c>
      <c r="Y391">
        <v>1124209</v>
      </c>
      <c r="Z391" t="s">
        <v>4965</v>
      </c>
      <c r="AA391">
        <v>111226</v>
      </c>
      <c r="AB391">
        <f t="shared" si="50"/>
        <v>2023</v>
      </c>
      <c r="AC391">
        <f t="shared" si="51"/>
        <v>2</v>
      </c>
      <c r="AD391" t="str">
        <f t="shared" si="52"/>
        <v>Q4</v>
      </c>
      <c r="AE391" t="str">
        <f t="shared" si="53"/>
        <v>FY22/23</v>
      </c>
      <c r="AF391" t="str">
        <f t="shared" si="54"/>
        <v>SOUTH</v>
      </c>
    </row>
    <row r="392" spans="1:32">
      <c r="A392" t="s">
        <v>377</v>
      </c>
      <c r="B392" t="s">
        <v>22</v>
      </c>
      <c r="C392" t="str">
        <f t="shared" si="48"/>
        <v>CONTRACT_FEE</v>
      </c>
      <c r="D392" s="4">
        <v>44973</v>
      </c>
      <c r="E392" t="str">
        <f t="shared" si="49"/>
        <v>OTHERS</v>
      </c>
      <c r="F392">
        <v>13113125</v>
      </c>
      <c r="G392" s="19">
        <v>44973</v>
      </c>
      <c r="H392" t="s">
        <v>1029</v>
      </c>
      <c r="I392" t="s">
        <v>153</v>
      </c>
      <c r="J392">
        <v>1</v>
      </c>
      <c r="K392">
        <v>1</v>
      </c>
      <c r="L392">
        <v>45000</v>
      </c>
      <c r="M392" t="s">
        <v>165</v>
      </c>
      <c r="N392">
        <v>1</v>
      </c>
      <c r="O392">
        <v>45000</v>
      </c>
      <c r="P392">
        <f t="shared" si="55"/>
        <v>45000</v>
      </c>
      <c r="Q392" t="s">
        <v>41</v>
      </c>
      <c r="R392" t="s">
        <v>166</v>
      </c>
      <c r="S392" t="s">
        <v>25</v>
      </c>
      <c r="T392">
        <v>904424</v>
      </c>
      <c r="U392">
        <v>0</v>
      </c>
      <c r="V392" t="s">
        <v>198</v>
      </c>
      <c r="X392" t="s">
        <v>1030</v>
      </c>
      <c r="Z392" t="s">
        <v>4965</v>
      </c>
      <c r="AA392">
        <v>111232</v>
      </c>
      <c r="AB392">
        <f t="shared" si="50"/>
        <v>2023</v>
      </c>
      <c r="AC392">
        <f t="shared" si="51"/>
        <v>2</v>
      </c>
      <c r="AD392" t="str">
        <f t="shared" si="52"/>
        <v>Q4</v>
      </c>
      <c r="AE392" t="str">
        <f t="shared" si="53"/>
        <v>FY22/23</v>
      </c>
      <c r="AF392" t="str">
        <f t="shared" si="54"/>
        <v>SOUTH</v>
      </c>
    </row>
    <row r="393" spans="1:32">
      <c r="A393" t="s">
        <v>377</v>
      </c>
      <c r="B393" t="s">
        <v>22</v>
      </c>
      <c r="C393" t="str">
        <f t="shared" si="48"/>
        <v>CONTRACT_FEE</v>
      </c>
      <c r="D393" s="4">
        <v>44973</v>
      </c>
      <c r="E393" t="str">
        <f t="shared" si="49"/>
        <v>OTHERS</v>
      </c>
      <c r="F393">
        <v>13113125</v>
      </c>
      <c r="G393" s="19">
        <v>44973</v>
      </c>
      <c r="H393" t="s">
        <v>1029</v>
      </c>
      <c r="I393" t="s">
        <v>153</v>
      </c>
      <c r="J393">
        <v>1</v>
      </c>
      <c r="K393">
        <v>1</v>
      </c>
      <c r="L393">
        <v>15920</v>
      </c>
      <c r="M393" t="s">
        <v>165</v>
      </c>
      <c r="N393">
        <v>1</v>
      </c>
      <c r="O393">
        <v>15920</v>
      </c>
      <c r="P393">
        <f t="shared" si="55"/>
        <v>15920</v>
      </c>
      <c r="Q393" t="s">
        <v>41</v>
      </c>
      <c r="R393" t="s">
        <v>166</v>
      </c>
      <c r="S393" t="s">
        <v>25</v>
      </c>
      <c r="T393">
        <v>904424</v>
      </c>
      <c r="U393">
        <v>0</v>
      </c>
      <c r="V393" t="s">
        <v>198</v>
      </c>
      <c r="X393" t="s">
        <v>1030</v>
      </c>
      <c r="Z393" t="s">
        <v>4965</v>
      </c>
      <c r="AA393">
        <v>111232</v>
      </c>
      <c r="AB393">
        <f t="shared" si="50"/>
        <v>2023</v>
      </c>
      <c r="AC393">
        <f t="shared" si="51"/>
        <v>2</v>
      </c>
      <c r="AD393" t="str">
        <f t="shared" si="52"/>
        <v>Q4</v>
      </c>
      <c r="AE393" t="str">
        <f t="shared" si="53"/>
        <v>FY22/23</v>
      </c>
      <c r="AF393" t="str">
        <f t="shared" si="54"/>
        <v>SOUTH</v>
      </c>
    </row>
    <row r="394" spans="1:32">
      <c r="A394" t="s">
        <v>377</v>
      </c>
      <c r="B394" t="s">
        <v>22</v>
      </c>
      <c r="C394" t="str">
        <f t="shared" si="48"/>
        <v>SPARES/OTHER</v>
      </c>
      <c r="D394" s="4">
        <v>44974</v>
      </c>
      <c r="E394" t="str">
        <f t="shared" si="49"/>
        <v>OTHERS</v>
      </c>
      <c r="F394">
        <v>14116717</v>
      </c>
      <c r="G394" s="19">
        <v>44974</v>
      </c>
      <c r="H394" t="s">
        <v>171</v>
      </c>
      <c r="I394" t="s">
        <v>172</v>
      </c>
      <c r="J394">
        <v>1</v>
      </c>
      <c r="K394">
        <v>1</v>
      </c>
      <c r="L394">
        <v>0</v>
      </c>
      <c r="M394" t="s">
        <v>165</v>
      </c>
      <c r="N394">
        <v>1</v>
      </c>
      <c r="O394">
        <v>0</v>
      </c>
      <c r="P394">
        <f t="shared" si="55"/>
        <v>0</v>
      </c>
      <c r="Q394" t="s">
        <v>41</v>
      </c>
      <c r="R394" t="s">
        <v>166</v>
      </c>
      <c r="S394" t="s">
        <v>25</v>
      </c>
      <c r="T394">
        <v>904423</v>
      </c>
      <c r="U394">
        <v>7748.8</v>
      </c>
      <c r="V394" t="s">
        <v>64</v>
      </c>
      <c r="X394" t="s">
        <v>1030</v>
      </c>
      <c r="Y394">
        <v>1126106</v>
      </c>
      <c r="Z394" t="s">
        <v>4965</v>
      </c>
      <c r="AA394">
        <v>111233</v>
      </c>
      <c r="AB394">
        <f t="shared" si="50"/>
        <v>2023</v>
      </c>
      <c r="AC394">
        <f t="shared" si="51"/>
        <v>2</v>
      </c>
      <c r="AD394" t="str">
        <f t="shared" si="52"/>
        <v>Q4</v>
      </c>
      <c r="AE394" t="str">
        <f t="shared" si="53"/>
        <v>FY22/23</v>
      </c>
      <c r="AF394" t="str">
        <f t="shared" si="54"/>
        <v>SOUTH</v>
      </c>
    </row>
    <row r="395" spans="1:32">
      <c r="A395" t="s">
        <v>377</v>
      </c>
      <c r="B395" t="s">
        <v>22</v>
      </c>
      <c r="C395" t="str">
        <f t="shared" si="48"/>
        <v>SERVICE_CHARGE</v>
      </c>
      <c r="D395" s="4">
        <v>44978</v>
      </c>
      <c r="E395" t="str">
        <f t="shared" si="49"/>
        <v>OTHERS</v>
      </c>
      <c r="F395">
        <v>12113460</v>
      </c>
      <c r="G395" s="19">
        <v>44978</v>
      </c>
      <c r="H395" t="s">
        <v>181</v>
      </c>
      <c r="I395" t="s">
        <v>77</v>
      </c>
      <c r="J395">
        <v>1</v>
      </c>
      <c r="K395">
        <v>1</v>
      </c>
      <c r="L395">
        <v>1425</v>
      </c>
      <c r="M395" t="s">
        <v>165</v>
      </c>
      <c r="N395">
        <v>1</v>
      </c>
      <c r="O395">
        <v>1425</v>
      </c>
      <c r="P395">
        <f t="shared" si="55"/>
        <v>1425</v>
      </c>
      <c r="Q395" t="s">
        <v>41</v>
      </c>
      <c r="R395" t="s">
        <v>176</v>
      </c>
      <c r="S395" t="s">
        <v>25</v>
      </c>
      <c r="T395">
        <v>904428</v>
      </c>
      <c r="U395">
        <v>0</v>
      </c>
      <c r="V395" t="s">
        <v>58</v>
      </c>
      <c r="X395" t="s">
        <v>1010</v>
      </c>
      <c r="AA395">
        <v>111185</v>
      </c>
      <c r="AB395">
        <f t="shared" si="50"/>
        <v>2023</v>
      </c>
      <c r="AC395">
        <f t="shared" si="51"/>
        <v>2</v>
      </c>
      <c r="AD395" t="str">
        <f t="shared" si="52"/>
        <v>Q4</v>
      </c>
      <c r="AE395" t="str">
        <f t="shared" si="53"/>
        <v>FY22/23</v>
      </c>
      <c r="AF395" t="str">
        <f t="shared" si="54"/>
        <v>SOUTH</v>
      </c>
    </row>
    <row r="396" spans="1:32">
      <c r="A396" t="s">
        <v>377</v>
      </c>
      <c r="B396" t="s">
        <v>22</v>
      </c>
      <c r="C396" t="str">
        <f t="shared" si="48"/>
        <v>SERVICE_CHARGE</v>
      </c>
      <c r="D396" s="4">
        <v>44978</v>
      </c>
      <c r="E396" t="str">
        <f t="shared" si="49"/>
        <v>OTHERS</v>
      </c>
      <c r="F396">
        <v>12113461</v>
      </c>
      <c r="G396" s="19">
        <v>44978</v>
      </c>
      <c r="H396" t="s">
        <v>181</v>
      </c>
      <c r="I396" t="s">
        <v>77</v>
      </c>
      <c r="J396">
        <v>1</v>
      </c>
      <c r="K396">
        <v>1</v>
      </c>
      <c r="L396">
        <v>1320</v>
      </c>
      <c r="M396" t="s">
        <v>36</v>
      </c>
      <c r="N396">
        <v>1.1599999999999999</v>
      </c>
      <c r="O396">
        <v>1531.2</v>
      </c>
      <c r="P396">
        <f t="shared" si="55"/>
        <v>1531.2</v>
      </c>
      <c r="Q396" t="s">
        <v>41</v>
      </c>
      <c r="R396" t="s">
        <v>644</v>
      </c>
      <c r="S396" t="s">
        <v>25</v>
      </c>
      <c r="T396">
        <v>904427</v>
      </c>
      <c r="U396">
        <v>0</v>
      </c>
      <c r="V396" t="s">
        <v>58</v>
      </c>
      <c r="X396" t="s">
        <v>1031</v>
      </c>
      <c r="Z396" t="s">
        <v>646</v>
      </c>
      <c r="AB396">
        <f t="shared" si="50"/>
        <v>2023</v>
      </c>
      <c r="AC396">
        <f t="shared" si="51"/>
        <v>2</v>
      </c>
      <c r="AD396" t="str">
        <f t="shared" si="52"/>
        <v>Q4</v>
      </c>
      <c r="AE396" t="str">
        <f t="shared" si="53"/>
        <v>FY22/23</v>
      </c>
      <c r="AF396" t="str">
        <f t="shared" si="54"/>
        <v>SOUTH</v>
      </c>
    </row>
    <row r="397" spans="1:32">
      <c r="A397" t="s">
        <v>377</v>
      </c>
      <c r="B397" t="s">
        <v>22</v>
      </c>
      <c r="C397" t="str">
        <f t="shared" si="48"/>
        <v>SERVICE_CHARGE</v>
      </c>
      <c r="D397" s="4">
        <v>44978</v>
      </c>
      <c r="E397" t="str">
        <f t="shared" si="49"/>
        <v>YAMAHA</v>
      </c>
      <c r="F397">
        <v>12113462</v>
      </c>
      <c r="G397" s="19">
        <v>44978</v>
      </c>
      <c r="H397" t="s">
        <v>76</v>
      </c>
      <c r="I397" t="s">
        <v>77</v>
      </c>
      <c r="J397">
        <v>4</v>
      </c>
      <c r="K397">
        <v>4</v>
      </c>
      <c r="L397">
        <v>480</v>
      </c>
      <c r="M397" t="s">
        <v>165</v>
      </c>
      <c r="N397">
        <v>1</v>
      </c>
      <c r="O397">
        <v>480</v>
      </c>
      <c r="P397">
        <f t="shared" si="55"/>
        <v>480</v>
      </c>
      <c r="Q397" t="s">
        <v>41</v>
      </c>
      <c r="R397" t="s">
        <v>166</v>
      </c>
      <c r="S397" t="s">
        <v>25</v>
      </c>
      <c r="T397">
        <v>904430</v>
      </c>
      <c r="U397">
        <v>0</v>
      </c>
      <c r="V397" t="s">
        <v>58</v>
      </c>
      <c r="X397" t="s">
        <v>1032</v>
      </c>
      <c r="Z397" t="s">
        <v>4965</v>
      </c>
      <c r="AB397">
        <f t="shared" si="50"/>
        <v>2023</v>
      </c>
      <c r="AC397">
        <f t="shared" si="51"/>
        <v>2</v>
      </c>
      <c r="AD397" t="str">
        <f t="shared" si="52"/>
        <v>Q4</v>
      </c>
      <c r="AE397" t="str">
        <f t="shared" si="53"/>
        <v>FY22/23</v>
      </c>
      <c r="AF397" t="str">
        <f t="shared" si="54"/>
        <v>SOUTH</v>
      </c>
    </row>
    <row r="398" spans="1:32">
      <c r="A398" t="s">
        <v>377</v>
      </c>
      <c r="B398" t="s">
        <v>22</v>
      </c>
      <c r="C398" t="str">
        <f t="shared" si="48"/>
        <v>SERVICE_CHARGE</v>
      </c>
      <c r="D398" s="4">
        <v>44978</v>
      </c>
      <c r="E398" t="str">
        <f t="shared" si="49"/>
        <v>YAMAHA</v>
      </c>
      <c r="F398">
        <v>12113462</v>
      </c>
      <c r="G398" s="19">
        <v>44978</v>
      </c>
      <c r="H398" t="s">
        <v>76</v>
      </c>
      <c r="I398" t="s">
        <v>77</v>
      </c>
      <c r="J398">
        <v>3</v>
      </c>
      <c r="K398">
        <v>3</v>
      </c>
      <c r="L398">
        <v>330</v>
      </c>
      <c r="M398" t="s">
        <v>165</v>
      </c>
      <c r="N398">
        <v>1</v>
      </c>
      <c r="O398">
        <v>330</v>
      </c>
      <c r="P398">
        <f t="shared" si="55"/>
        <v>330</v>
      </c>
      <c r="Q398" t="s">
        <v>41</v>
      </c>
      <c r="R398" t="s">
        <v>166</v>
      </c>
      <c r="S398" t="s">
        <v>25</v>
      </c>
      <c r="T398">
        <v>904430</v>
      </c>
      <c r="U398">
        <v>0</v>
      </c>
      <c r="V398" t="s">
        <v>58</v>
      </c>
      <c r="X398" t="s">
        <v>1032</v>
      </c>
      <c r="Z398" t="s">
        <v>4965</v>
      </c>
      <c r="AB398">
        <f t="shared" si="50"/>
        <v>2023</v>
      </c>
      <c r="AC398">
        <f t="shared" si="51"/>
        <v>2</v>
      </c>
      <c r="AD398" t="str">
        <f t="shared" si="52"/>
        <v>Q4</v>
      </c>
      <c r="AE398" t="str">
        <f t="shared" si="53"/>
        <v>FY22/23</v>
      </c>
      <c r="AF398" t="str">
        <f t="shared" si="54"/>
        <v>SOUTH</v>
      </c>
    </row>
    <row r="399" spans="1:32">
      <c r="A399" t="s">
        <v>377</v>
      </c>
      <c r="B399" t="s">
        <v>22</v>
      </c>
      <c r="C399" t="str">
        <f t="shared" si="48"/>
        <v>SERVICE_CHARGE</v>
      </c>
      <c r="D399" s="4">
        <v>44978</v>
      </c>
      <c r="E399" t="str">
        <f t="shared" si="49"/>
        <v>OTHERS</v>
      </c>
      <c r="F399">
        <v>12113463</v>
      </c>
      <c r="G399" s="19">
        <v>44978</v>
      </c>
      <c r="H399" t="s">
        <v>181</v>
      </c>
      <c r="I399" t="s">
        <v>77</v>
      </c>
      <c r="J399">
        <v>1</v>
      </c>
      <c r="K399">
        <v>1</v>
      </c>
      <c r="L399">
        <v>3440</v>
      </c>
      <c r="M399" t="s">
        <v>165</v>
      </c>
      <c r="N399">
        <v>1</v>
      </c>
      <c r="O399">
        <v>3440</v>
      </c>
      <c r="P399">
        <f t="shared" si="55"/>
        <v>3440</v>
      </c>
      <c r="Q399" t="s">
        <v>41</v>
      </c>
      <c r="R399" t="s">
        <v>166</v>
      </c>
      <c r="S399" t="s">
        <v>25</v>
      </c>
      <c r="T399">
        <v>904429</v>
      </c>
      <c r="U399">
        <v>0</v>
      </c>
      <c r="V399" t="s">
        <v>58</v>
      </c>
      <c r="X399" t="s">
        <v>1033</v>
      </c>
      <c r="Z399" t="s">
        <v>4965</v>
      </c>
      <c r="AB399">
        <f t="shared" si="50"/>
        <v>2023</v>
      </c>
      <c r="AC399">
        <f t="shared" si="51"/>
        <v>2</v>
      </c>
      <c r="AD399" t="str">
        <f t="shared" si="52"/>
        <v>Q4</v>
      </c>
      <c r="AE399" t="str">
        <f t="shared" si="53"/>
        <v>FY22/23</v>
      </c>
      <c r="AF399" t="str">
        <f t="shared" si="54"/>
        <v>SOUTH</v>
      </c>
    </row>
    <row r="400" spans="1:32">
      <c r="A400" t="s">
        <v>377</v>
      </c>
      <c r="B400" t="s">
        <v>22</v>
      </c>
      <c r="C400" t="str">
        <f t="shared" si="48"/>
        <v>SERVICE_CHARGE</v>
      </c>
      <c r="D400" s="4">
        <v>44978</v>
      </c>
      <c r="E400" t="str">
        <f t="shared" si="49"/>
        <v>OTHERS</v>
      </c>
      <c r="F400">
        <v>12113464</v>
      </c>
      <c r="G400" s="19">
        <v>44978</v>
      </c>
      <c r="H400" t="s">
        <v>181</v>
      </c>
      <c r="I400" t="s">
        <v>77</v>
      </c>
      <c r="J400">
        <v>1</v>
      </c>
      <c r="K400">
        <v>1</v>
      </c>
      <c r="L400">
        <v>1320</v>
      </c>
      <c r="M400" t="s">
        <v>36</v>
      </c>
      <c r="N400">
        <v>1.1599999999999999</v>
      </c>
      <c r="O400">
        <v>1531.2</v>
      </c>
      <c r="P400">
        <f t="shared" si="55"/>
        <v>1531.2</v>
      </c>
      <c r="Q400" t="s">
        <v>41</v>
      </c>
      <c r="R400" t="s">
        <v>262</v>
      </c>
      <c r="S400" t="s">
        <v>25</v>
      </c>
      <c r="T400">
        <v>904432</v>
      </c>
      <c r="U400">
        <v>0</v>
      </c>
      <c r="V400" t="s">
        <v>58</v>
      </c>
      <c r="X400" t="s">
        <v>1034</v>
      </c>
      <c r="Z400" t="s">
        <v>264</v>
      </c>
      <c r="AB400">
        <f t="shared" si="50"/>
        <v>2023</v>
      </c>
      <c r="AC400">
        <f t="shared" si="51"/>
        <v>2</v>
      </c>
      <c r="AD400" t="str">
        <f t="shared" si="52"/>
        <v>Q4</v>
      </c>
      <c r="AE400" t="str">
        <f t="shared" si="53"/>
        <v>FY22/23</v>
      </c>
      <c r="AF400" t="str">
        <f t="shared" si="54"/>
        <v>SOUTH</v>
      </c>
    </row>
    <row r="401" spans="1:32">
      <c r="A401" t="s">
        <v>377</v>
      </c>
      <c r="B401" t="s">
        <v>22</v>
      </c>
      <c r="C401" t="str">
        <f t="shared" si="48"/>
        <v>SPARES/OTHER</v>
      </c>
      <c r="D401" s="4">
        <v>44978</v>
      </c>
      <c r="E401" t="str">
        <f t="shared" si="49"/>
        <v>YAMAHA</v>
      </c>
      <c r="F401">
        <v>14116718</v>
      </c>
      <c r="G401" s="19">
        <v>44978</v>
      </c>
      <c r="H401" t="s">
        <v>478</v>
      </c>
      <c r="I401" t="s">
        <v>125</v>
      </c>
      <c r="J401">
        <v>1</v>
      </c>
      <c r="K401">
        <v>1</v>
      </c>
      <c r="L401">
        <v>110</v>
      </c>
      <c r="M401" t="s">
        <v>165</v>
      </c>
      <c r="N401">
        <v>1</v>
      </c>
      <c r="O401">
        <v>110</v>
      </c>
      <c r="P401">
        <f t="shared" si="55"/>
        <v>110</v>
      </c>
      <c r="Q401" t="s">
        <v>41</v>
      </c>
      <c r="R401" t="s">
        <v>166</v>
      </c>
      <c r="S401" t="s">
        <v>25</v>
      </c>
      <c r="T401">
        <v>904431</v>
      </c>
      <c r="U401">
        <v>28.78</v>
      </c>
      <c r="V401" t="s">
        <v>64</v>
      </c>
      <c r="X401" t="s">
        <v>1032</v>
      </c>
      <c r="Y401">
        <v>1128168</v>
      </c>
      <c r="Z401" t="s">
        <v>4965</v>
      </c>
      <c r="AB401">
        <f t="shared" si="50"/>
        <v>2023</v>
      </c>
      <c r="AC401">
        <f t="shared" si="51"/>
        <v>2</v>
      </c>
      <c r="AD401" t="str">
        <f t="shared" si="52"/>
        <v>Q4</v>
      </c>
      <c r="AE401" t="str">
        <f t="shared" si="53"/>
        <v>FY22/23</v>
      </c>
      <c r="AF401" t="str">
        <f t="shared" si="54"/>
        <v>SOUTH</v>
      </c>
    </row>
    <row r="402" spans="1:32">
      <c r="A402" t="s">
        <v>377</v>
      </c>
      <c r="B402" t="s">
        <v>22</v>
      </c>
      <c r="C402" t="str">
        <f t="shared" si="48"/>
        <v>SERVICE_CHARGE</v>
      </c>
      <c r="D402" s="4">
        <v>44981</v>
      </c>
      <c r="E402" t="str">
        <f t="shared" si="49"/>
        <v>OTHERS</v>
      </c>
      <c r="F402">
        <v>12113465</v>
      </c>
      <c r="G402" s="19">
        <v>44981</v>
      </c>
      <c r="H402" t="s">
        <v>337</v>
      </c>
      <c r="I402" t="s">
        <v>77</v>
      </c>
      <c r="J402">
        <v>1</v>
      </c>
      <c r="K402">
        <v>1</v>
      </c>
      <c r="L402">
        <v>1700</v>
      </c>
      <c r="M402" t="s">
        <v>165</v>
      </c>
      <c r="N402">
        <v>1</v>
      </c>
      <c r="O402">
        <v>1700</v>
      </c>
      <c r="P402">
        <f t="shared" si="55"/>
        <v>1700</v>
      </c>
      <c r="Q402" t="s">
        <v>41</v>
      </c>
      <c r="R402" t="s">
        <v>338</v>
      </c>
      <c r="S402" t="s">
        <v>25</v>
      </c>
      <c r="T402">
        <v>904433</v>
      </c>
      <c r="U402">
        <v>0</v>
      </c>
      <c r="V402" t="s">
        <v>58</v>
      </c>
      <c r="X402" t="s">
        <v>1035</v>
      </c>
      <c r="AB402">
        <f t="shared" si="50"/>
        <v>2023</v>
      </c>
      <c r="AC402">
        <f t="shared" si="51"/>
        <v>2</v>
      </c>
      <c r="AD402" t="str">
        <f t="shared" si="52"/>
        <v>Q4</v>
      </c>
      <c r="AE402" t="str">
        <f t="shared" si="53"/>
        <v>FY22/23</v>
      </c>
      <c r="AF402" t="str">
        <f t="shared" si="54"/>
        <v>SOUTH</v>
      </c>
    </row>
    <row r="403" spans="1:32">
      <c r="A403" t="s">
        <v>377</v>
      </c>
      <c r="B403" t="s">
        <v>22</v>
      </c>
      <c r="C403" t="str">
        <f t="shared" si="48"/>
        <v>SPARES/OTHER</v>
      </c>
      <c r="D403" s="4">
        <v>44985</v>
      </c>
      <c r="E403" t="str">
        <f t="shared" si="49"/>
        <v>OTHERS</v>
      </c>
      <c r="F403">
        <v>14116719</v>
      </c>
      <c r="G403" s="19">
        <v>44985</v>
      </c>
      <c r="H403" t="s">
        <v>372</v>
      </c>
      <c r="I403" t="s">
        <v>373</v>
      </c>
      <c r="J403">
        <v>2</v>
      </c>
      <c r="K403">
        <v>2</v>
      </c>
      <c r="L403">
        <v>17200</v>
      </c>
      <c r="M403" t="s">
        <v>165</v>
      </c>
      <c r="N403">
        <v>1</v>
      </c>
      <c r="O403">
        <v>17200</v>
      </c>
      <c r="P403">
        <f t="shared" si="55"/>
        <v>17200</v>
      </c>
      <c r="Q403" t="s">
        <v>41</v>
      </c>
      <c r="R403" t="s">
        <v>176</v>
      </c>
      <c r="S403" t="s">
        <v>25</v>
      </c>
      <c r="T403">
        <v>904435</v>
      </c>
      <c r="U403">
        <v>10440</v>
      </c>
      <c r="V403" t="s">
        <v>64</v>
      </c>
      <c r="X403" t="s">
        <v>1036</v>
      </c>
      <c r="Y403">
        <v>1133105</v>
      </c>
      <c r="AA403">
        <v>111240</v>
      </c>
      <c r="AB403">
        <f t="shared" si="50"/>
        <v>2023</v>
      </c>
      <c r="AC403">
        <f t="shared" si="51"/>
        <v>2</v>
      </c>
      <c r="AD403" t="str">
        <f t="shared" si="52"/>
        <v>Q4</v>
      </c>
      <c r="AE403" t="str">
        <f t="shared" si="53"/>
        <v>FY22/23</v>
      </c>
      <c r="AF403" t="str">
        <f t="shared" si="54"/>
        <v>SOUTH</v>
      </c>
    </row>
    <row r="404" spans="1:32">
      <c r="A404" t="s">
        <v>377</v>
      </c>
      <c r="B404" t="s">
        <v>22</v>
      </c>
      <c r="C404" t="str">
        <f t="shared" si="48"/>
        <v>SPARES/OTHER</v>
      </c>
      <c r="D404" s="4">
        <v>44985</v>
      </c>
      <c r="E404" t="str">
        <f t="shared" si="49"/>
        <v>OTHERS</v>
      </c>
      <c r="F404">
        <v>14116720</v>
      </c>
      <c r="G404" s="19">
        <v>44985</v>
      </c>
      <c r="H404" t="s">
        <v>372</v>
      </c>
      <c r="I404" t="s">
        <v>373</v>
      </c>
      <c r="J404">
        <v>1</v>
      </c>
      <c r="K404">
        <v>1</v>
      </c>
      <c r="L404">
        <v>6500</v>
      </c>
      <c r="M404" t="s">
        <v>165</v>
      </c>
      <c r="N404">
        <v>1</v>
      </c>
      <c r="O404">
        <v>6500</v>
      </c>
      <c r="P404">
        <f t="shared" si="55"/>
        <v>6500</v>
      </c>
      <c r="Q404" t="s">
        <v>41</v>
      </c>
      <c r="R404" t="s">
        <v>274</v>
      </c>
      <c r="S404" t="s">
        <v>25</v>
      </c>
      <c r="T404">
        <v>904434</v>
      </c>
      <c r="U404">
        <v>5220</v>
      </c>
      <c r="V404" t="s">
        <v>64</v>
      </c>
      <c r="X404" t="s">
        <v>1037</v>
      </c>
      <c r="Y404">
        <v>1133104</v>
      </c>
      <c r="Z404" t="s">
        <v>276</v>
      </c>
      <c r="AA404">
        <v>111241</v>
      </c>
      <c r="AB404">
        <f t="shared" si="50"/>
        <v>2023</v>
      </c>
      <c r="AC404">
        <f t="shared" si="51"/>
        <v>2</v>
      </c>
      <c r="AD404" t="str">
        <f t="shared" si="52"/>
        <v>Q4</v>
      </c>
      <c r="AE404" t="str">
        <f t="shared" si="53"/>
        <v>FY22/23</v>
      </c>
      <c r="AF404" t="str">
        <f t="shared" si="54"/>
        <v>SOUTH</v>
      </c>
    </row>
    <row r="405" spans="1:32">
      <c r="A405" t="s">
        <v>377</v>
      </c>
      <c r="B405" t="s">
        <v>22</v>
      </c>
      <c r="C405" t="str">
        <f t="shared" si="48"/>
        <v>SPARES/OTHER</v>
      </c>
      <c r="D405" s="4">
        <v>44987</v>
      </c>
      <c r="E405" t="str">
        <f t="shared" si="49"/>
        <v>OTHERS</v>
      </c>
      <c r="F405">
        <v>14116721</v>
      </c>
      <c r="G405" s="19">
        <v>44987</v>
      </c>
      <c r="H405" t="s">
        <v>1038</v>
      </c>
      <c r="I405" t="s">
        <v>57</v>
      </c>
      <c r="J405">
        <v>1</v>
      </c>
      <c r="K405">
        <v>1</v>
      </c>
      <c r="L405">
        <v>0</v>
      </c>
      <c r="M405" t="s">
        <v>165</v>
      </c>
      <c r="N405">
        <v>1</v>
      </c>
      <c r="O405">
        <v>0</v>
      </c>
      <c r="P405">
        <f t="shared" si="55"/>
        <v>0</v>
      </c>
      <c r="Q405" t="s">
        <v>41</v>
      </c>
      <c r="R405" t="s">
        <v>338</v>
      </c>
      <c r="S405" t="s">
        <v>25</v>
      </c>
      <c r="T405">
        <v>904436</v>
      </c>
      <c r="U405">
        <v>766.14</v>
      </c>
      <c r="V405" t="s">
        <v>64</v>
      </c>
      <c r="X405" t="s">
        <v>1035</v>
      </c>
      <c r="Y405">
        <v>1134242</v>
      </c>
      <c r="AB405">
        <f t="shared" si="50"/>
        <v>2023</v>
      </c>
      <c r="AC405">
        <f t="shared" si="51"/>
        <v>3</v>
      </c>
      <c r="AD405" t="str">
        <f t="shared" si="52"/>
        <v>Q4</v>
      </c>
      <c r="AE405" t="str">
        <f t="shared" si="53"/>
        <v>FY22/23</v>
      </c>
      <c r="AF405" t="str">
        <f t="shared" si="54"/>
        <v>SOUTH</v>
      </c>
    </row>
    <row r="406" spans="1:32">
      <c r="A406" t="s">
        <v>377</v>
      </c>
      <c r="B406" t="s">
        <v>22</v>
      </c>
      <c r="C406" t="str">
        <f t="shared" si="48"/>
        <v>SPARES/OTHER</v>
      </c>
      <c r="D406" s="4">
        <v>44987</v>
      </c>
      <c r="E406" t="str">
        <f t="shared" si="49"/>
        <v>OTHERS</v>
      </c>
      <c r="F406">
        <v>14116722</v>
      </c>
      <c r="G406" s="19">
        <v>44987</v>
      </c>
      <c r="H406" t="s">
        <v>976</v>
      </c>
      <c r="I406" t="s">
        <v>351</v>
      </c>
      <c r="J406">
        <v>1</v>
      </c>
      <c r="K406">
        <v>1</v>
      </c>
      <c r="L406">
        <v>600</v>
      </c>
      <c r="M406" t="s">
        <v>36</v>
      </c>
      <c r="N406">
        <v>1.1299999999999999</v>
      </c>
      <c r="O406">
        <v>678</v>
      </c>
      <c r="P406">
        <f t="shared" si="55"/>
        <v>678</v>
      </c>
      <c r="Q406" t="s">
        <v>41</v>
      </c>
      <c r="R406" t="s">
        <v>1039</v>
      </c>
      <c r="S406" t="s">
        <v>25</v>
      </c>
      <c r="T406">
        <v>904437</v>
      </c>
      <c r="U406">
        <v>339</v>
      </c>
      <c r="V406" t="s">
        <v>64</v>
      </c>
      <c r="X406" t="s">
        <v>1040</v>
      </c>
      <c r="Y406">
        <v>1134263</v>
      </c>
      <c r="Z406" t="s">
        <v>1041</v>
      </c>
      <c r="AA406">
        <v>111245</v>
      </c>
      <c r="AB406">
        <f t="shared" si="50"/>
        <v>2023</v>
      </c>
      <c r="AC406">
        <f t="shared" si="51"/>
        <v>3</v>
      </c>
      <c r="AD406" t="str">
        <f t="shared" si="52"/>
        <v>Q4</v>
      </c>
      <c r="AE406" t="str">
        <f t="shared" si="53"/>
        <v>FY22/23</v>
      </c>
      <c r="AF406" t="str">
        <f t="shared" si="54"/>
        <v>SOUTH</v>
      </c>
    </row>
    <row r="407" spans="1:32">
      <c r="A407" t="s">
        <v>377</v>
      </c>
      <c r="B407" t="s">
        <v>22</v>
      </c>
      <c r="C407" t="str">
        <f t="shared" si="48"/>
        <v>SPARES/OTHER</v>
      </c>
      <c r="D407" s="4">
        <v>44987</v>
      </c>
      <c r="E407" t="str">
        <f t="shared" si="49"/>
        <v>YAMAHA</v>
      </c>
      <c r="F407">
        <v>14116722</v>
      </c>
      <c r="G407" s="19">
        <v>44987</v>
      </c>
      <c r="H407" t="s">
        <v>83</v>
      </c>
      <c r="I407" t="s">
        <v>84</v>
      </c>
      <c r="J407">
        <v>1</v>
      </c>
      <c r="K407">
        <v>1</v>
      </c>
      <c r="L407">
        <v>630</v>
      </c>
      <c r="M407" t="s">
        <v>36</v>
      </c>
      <c r="N407">
        <v>1.1299999999999999</v>
      </c>
      <c r="O407">
        <v>711.9</v>
      </c>
      <c r="P407">
        <f t="shared" si="55"/>
        <v>711.9</v>
      </c>
      <c r="Q407" t="s">
        <v>41</v>
      </c>
      <c r="R407" t="s">
        <v>1039</v>
      </c>
      <c r="S407" t="s">
        <v>25</v>
      </c>
      <c r="T407">
        <v>904437</v>
      </c>
      <c r="U407">
        <v>413.7</v>
      </c>
      <c r="V407" t="s">
        <v>64</v>
      </c>
      <c r="X407" t="s">
        <v>1040</v>
      </c>
      <c r="Y407">
        <v>1134263</v>
      </c>
      <c r="Z407" t="s">
        <v>1041</v>
      </c>
      <c r="AA407">
        <v>111245</v>
      </c>
      <c r="AB407">
        <f t="shared" si="50"/>
        <v>2023</v>
      </c>
      <c r="AC407">
        <f t="shared" si="51"/>
        <v>3</v>
      </c>
      <c r="AD407" t="str">
        <f t="shared" si="52"/>
        <v>Q4</v>
      </c>
      <c r="AE407" t="str">
        <f t="shared" si="53"/>
        <v>FY22/23</v>
      </c>
      <c r="AF407" t="str">
        <f t="shared" si="54"/>
        <v>SOUTH</v>
      </c>
    </row>
    <row r="408" spans="1:32">
      <c r="A408" t="s">
        <v>377</v>
      </c>
      <c r="B408" t="s">
        <v>22</v>
      </c>
      <c r="C408" t="str">
        <f t="shared" si="48"/>
        <v>CONTRACT_FEE</v>
      </c>
      <c r="D408" s="4">
        <v>44994</v>
      </c>
      <c r="E408" t="str">
        <f t="shared" si="49"/>
        <v>YAMAHA</v>
      </c>
      <c r="F408">
        <v>13113126</v>
      </c>
      <c r="G408" s="19">
        <v>44994</v>
      </c>
      <c r="H408" t="s">
        <v>76</v>
      </c>
      <c r="I408" t="s">
        <v>77</v>
      </c>
      <c r="J408">
        <v>1</v>
      </c>
      <c r="K408">
        <v>1</v>
      </c>
      <c r="L408">
        <v>25575</v>
      </c>
      <c r="M408" t="s">
        <v>36</v>
      </c>
      <c r="N408">
        <v>1.1299999999999999</v>
      </c>
      <c r="O408">
        <v>28899.75</v>
      </c>
      <c r="P408">
        <f t="shared" si="55"/>
        <v>28899.75</v>
      </c>
      <c r="Q408" t="s">
        <v>41</v>
      </c>
      <c r="R408" t="s">
        <v>150</v>
      </c>
      <c r="S408" t="s">
        <v>25</v>
      </c>
      <c r="T408">
        <v>904438</v>
      </c>
      <c r="U408">
        <v>0</v>
      </c>
      <c r="V408" t="s">
        <v>198</v>
      </c>
      <c r="X408" t="s">
        <v>1042</v>
      </c>
      <c r="Z408" t="s">
        <v>151</v>
      </c>
      <c r="AB408">
        <f t="shared" si="50"/>
        <v>2023</v>
      </c>
      <c r="AC408">
        <f t="shared" si="51"/>
        <v>3</v>
      </c>
      <c r="AD408" t="str">
        <f t="shared" si="52"/>
        <v>Q4</v>
      </c>
      <c r="AE408" t="str">
        <f t="shared" si="53"/>
        <v>FY22/23</v>
      </c>
      <c r="AF408" t="str">
        <f t="shared" si="54"/>
        <v>SOUTH</v>
      </c>
    </row>
    <row r="409" spans="1:32">
      <c r="A409" t="s">
        <v>377</v>
      </c>
      <c r="B409" t="s">
        <v>22</v>
      </c>
      <c r="C409" t="str">
        <f t="shared" si="48"/>
        <v>CONTRACT_FEE</v>
      </c>
      <c r="D409" s="4">
        <v>44994</v>
      </c>
      <c r="E409" t="str">
        <f t="shared" si="49"/>
        <v>YAMAHA</v>
      </c>
      <c r="F409">
        <v>13113127</v>
      </c>
      <c r="G409" s="19">
        <v>44994</v>
      </c>
      <c r="H409" t="s">
        <v>197</v>
      </c>
      <c r="I409" t="s">
        <v>153</v>
      </c>
      <c r="J409">
        <v>1</v>
      </c>
      <c r="K409">
        <v>1</v>
      </c>
      <c r="L409">
        <v>15000</v>
      </c>
      <c r="M409" t="s">
        <v>36</v>
      </c>
      <c r="N409">
        <v>1.1299999999999999</v>
      </c>
      <c r="O409">
        <v>16950</v>
      </c>
      <c r="P409">
        <f t="shared" si="55"/>
        <v>16950</v>
      </c>
      <c r="Q409" t="s">
        <v>41</v>
      </c>
      <c r="R409" t="s">
        <v>168</v>
      </c>
      <c r="S409" t="s">
        <v>25</v>
      </c>
      <c r="T409">
        <v>904439</v>
      </c>
      <c r="U409">
        <v>0</v>
      </c>
      <c r="V409" t="s">
        <v>198</v>
      </c>
      <c r="X409" t="s">
        <v>221</v>
      </c>
      <c r="Z409" t="s">
        <v>170</v>
      </c>
      <c r="AB409">
        <f t="shared" si="50"/>
        <v>2023</v>
      </c>
      <c r="AC409">
        <f t="shared" si="51"/>
        <v>3</v>
      </c>
      <c r="AD409" t="str">
        <f t="shared" si="52"/>
        <v>Q4</v>
      </c>
      <c r="AE409" t="str">
        <f t="shared" si="53"/>
        <v>FY22/23</v>
      </c>
      <c r="AF409" t="str">
        <f t="shared" si="54"/>
        <v>SOUTH</v>
      </c>
    </row>
    <row r="410" spans="1:32">
      <c r="A410" t="s">
        <v>377</v>
      </c>
      <c r="B410" t="s">
        <v>22</v>
      </c>
      <c r="C410" t="str">
        <f t="shared" si="48"/>
        <v>SPARES/OTHER</v>
      </c>
      <c r="D410" s="4">
        <v>44999</v>
      </c>
      <c r="E410" t="str">
        <f t="shared" si="49"/>
        <v>HELLER</v>
      </c>
      <c r="F410">
        <v>14116723</v>
      </c>
      <c r="G410" s="19">
        <v>44999</v>
      </c>
      <c r="H410" t="s">
        <v>1043</v>
      </c>
      <c r="I410" t="s">
        <v>1044</v>
      </c>
      <c r="J410">
        <v>1</v>
      </c>
      <c r="K410">
        <v>1</v>
      </c>
      <c r="L410">
        <v>3000</v>
      </c>
      <c r="M410" t="s">
        <v>165</v>
      </c>
      <c r="N410">
        <v>1</v>
      </c>
      <c r="O410">
        <v>3000</v>
      </c>
      <c r="P410">
        <f t="shared" si="55"/>
        <v>3000</v>
      </c>
      <c r="Q410" t="s">
        <v>41</v>
      </c>
      <c r="R410" t="s">
        <v>274</v>
      </c>
      <c r="S410" t="s">
        <v>25</v>
      </c>
      <c r="T410">
        <v>904441</v>
      </c>
      <c r="U410">
        <v>2034</v>
      </c>
      <c r="V410" t="s">
        <v>64</v>
      </c>
      <c r="X410" t="s">
        <v>1045</v>
      </c>
      <c r="Y410">
        <v>1142187</v>
      </c>
      <c r="Z410" t="s">
        <v>276</v>
      </c>
      <c r="AA410">
        <v>111256</v>
      </c>
      <c r="AB410">
        <f t="shared" si="50"/>
        <v>2023</v>
      </c>
      <c r="AC410">
        <f t="shared" si="51"/>
        <v>3</v>
      </c>
      <c r="AD410" t="str">
        <f t="shared" si="52"/>
        <v>Q4</v>
      </c>
      <c r="AE410" t="str">
        <f t="shared" si="53"/>
        <v>FY22/23</v>
      </c>
      <c r="AF410" t="str">
        <f t="shared" si="54"/>
        <v>SOUTH</v>
      </c>
    </row>
    <row r="411" spans="1:32">
      <c r="A411" t="s">
        <v>377</v>
      </c>
      <c r="B411" t="s">
        <v>22</v>
      </c>
      <c r="C411" t="str">
        <f t="shared" si="48"/>
        <v>SPARES/OTHER</v>
      </c>
      <c r="D411" s="4">
        <v>45005</v>
      </c>
      <c r="E411" t="str">
        <f t="shared" si="49"/>
        <v>YAMAHA</v>
      </c>
      <c r="F411">
        <v>14116724</v>
      </c>
      <c r="G411" s="19">
        <v>45005</v>
      </c>
      <c r="H411" t="s">
        <v>1046</v>
      </c>
      <c r="I411" t="s">
        <v>61</v>
      </c>
      <c r="J411">
        <v>1</v>
      </c>
      <c r="K411">
        <v>1</v>
      </c>
      <c r="L411">
        <v>380</v>
      </c>
      <c r="M411" t="s">
        <v>36</v>
      </c>
      <c r="N411">
        <v>1.1299999999999999</v>
      </c>
      <c r="O411">
        <v>429.4</v>
      </c>
      <c r="P411">
        <f t="shared" si="55"/>
        <v>429.4</v>
      </c>
      <c r="Q411" t="s">
        <v>41</v>
      </c>
      <c r="R411" t="s">
        <v>1047</v>
      </c>
      <c r="S411" t="s">
        <v>25</v>
      </c>
      <c r="T411">
        <v>904442</v>
      </c>
      <c r="U411">
        <v>194.04</v>
      </c>
      <c r="V411" t="s">
        <v>64</v>
      </c>
      <c r="X411" t="s">
        <v>1048</v>
      </c>
      <c r="Y411">
        <v>1146151</v>
      </c>
      <c r="Z411" t="s">
        <v>1049</v>
      </c>
      <c r="AA411">
        <v>111244</v>
      </c>
      <c r="AB411">
        <f t="shared" si="50"/>
        <v>2023</v>
      </c>
      <c r="AC411">
        <f t="shared" si="51"/>
        <v>3</v>
      </c>
      <c r="AD411" t="str">
        <f t="shared" si="52"/>
        <v>Q4</v>
      </c>
      <c r="AE411" t="str">
        <f t="shared" si="53"/>
        <v>FY22/23</v>
      </c>
      <c r="AF411" t="str">
        <f t="shared" si="54"/>
        <v>SOUTH</v>
      </c>
    </row>
    <row r="412" spans="1:32">
      <c r="A412" t="s">
        <v>377</v>
      </c>
      <c r="B412" t="s">
        <v>22</v>
      </c>
      <c r="C412" t="str">
        <f t="shared" si="48"/>
        <v>SERVICE_CHARGE</v>
      </c>
      <c r="D412" s="4">
        <v>45036</v>
      </c>
      <c r="E412" t="str">
        <f t="shared" si="49"/>
        <v>YAMAHA</v>
      </c>
      <c r="F412">
        <v>12113466</v>
      </c>
      <c r="G412" s="19">
        <v>45036</v>
      </c>
      <c r="H412" t="s">
        <v>152</v>
      </c>
      <c r="I412" t="s">
        <v>153</v>
      </c>
      <c r="J412">
        <v>1</v>
      </c>
      <c r="K412">
        <v>1</v>
      </c>
      <c r="L412">
        <v>138000</v>
      </c>
      <c r="M412" t="s">
        <v>165</v>
      </c>
      <c r="N412">
        <v>1</v>
      </c>
      <c r="O412">
        <v>138000</v>
      </c>
      <c r="P412">
        <f t="shared" si="55"/>
        <v>138000</v>
      </c>
      <c r="Q412" t="s">
        <v>41</v>
      </c>
      <c r="R412" t="s">
        <v>166</v>
      </c>
      <c r="S412" t="s">
        <v>25</v>
      </c>
      <c r="T412">
        <v>904449</v>
      </c>
      <c r="U412">
        <v>0</v>
      </c>
      <c r="V412" t="s">
        <v>58</v>
      </c>
      <c r="X412" t="s">
        <v>167</v>
      </c>
      <c r="Z412" t="s">
        <v>4965</v>
      </c>
      <c r="AB412">
        <f t="shared" si="50"/>
        <v>2023</v>
      </c>
      <c r="AC412">
        <f t="shared" si="51"/>
        <v>4</v>
      </c>
      <c r="AD412" t="str">
        <f t="shared" si="52"/>
        <v>Q1</v>
      </c>
      <c r="AE412" t="str">
        <f t="shared" si="53"/>
        <v>FY23/24</v>
      </c>
      <c r="AF412" t="str">
        <f t="shared" si="54"/>
        <v>SOUTH</v>
      </c>
    </row>
    <row r="413" spans="1:32">
      <c r="A413" t="s">
        <v>377</v>
      </c>
      <c r="B413" t="s">
        <v>22</v>
      </c>
      <c r="C413" t="str">
        <f t="shared" si="48"/>
        <v>FEEDER</v>
      </c>
      <c r="D413" s="4">
        <v>45036</v>
      </c>
      <c r="E413" t="str">
        <f t="shared" si="49"/>
        <v>YAMAHA</v>
      </c>
      <c r="F413">
        <v>14116725</v>
      </c>
      <c r="G413" s="19">
        <v>45036</v>
      </c>
      <c r="H413" t="s">
        <v>39</v>
      </c>
      <c r="I413" t="s">
        <v>40</v>
      </c>
      <c r="J413">
        <v>10</v>
      </c>
      <c r="K413">
        <v>10</v>
      </c>
      <c r="L413">
        <v>25200</v>
      </c>
      <c r="M413" t="s">
        <v>36</v>
      </c>
      <c r="N413">
        <v>1.1399999999999999</v>
      </c>
      <c r="O413">
        <v>28728</v>
      </c>
      <c r="P413">
        <f t="shared" si="55"/>
        <v>28728</v>
      </c>
      <c r="Q413" t="s">
        <v>41</v>
      </c>
      <c r="R413" t="s">
        <v>168</v>
      </c>
      <c r="S413" t="s">
        <v>25</v>
      </c>
      <c r="T413">
        <v>904448</v>
      </c>
      <c r="U413">
        <v>24242.63</v>
      </c>
      <c r="V413" t="s">
        <v>64</v>
      </c>
      <c r="X413" t="s">
        <v>169</v>
      </c>
      <c r="Y413">
        <v>1169214</v>
      </c>
      <c r="Z413" t="s">
        <v>170</v>
      </c>
      <c r="AB413">
        <f t="shared" si="50"/>
        <v>2023</v>
      </c>
      <c r="AC413">
        <f t="shared" si="51"/>
        <v>4</v>
      </c>
      <c r="AD413" t="str">
        <f t="shared" si="52"/>
        <v>Q1</v>
      </c>
      <c r="AE413" t="str">
        <f t="shared" si="53"/>
        <v>FY23/24</v>
      </c>
      <c r="AF413" t="str">
        <f t="shared" si="54"/>
        <v>SOUTH</v>
      </c>
    </row>
    <row r="414" spans="1:32">
      <c r="A414" t="s">
        <v>377</v>
      </c>
      <c r="B414" t="s">
        <v>22</v>
      </c>
      <c r="C414" t="str">
        <f t="shared" si="48"/>
        <v>FEEDER</v>
      </c>
      <c r="D414" s="4">
        <v>45036</v>
      </c>
      <c r="E414" t="str">
        <f t="shared" si="49"/>
        <v>YAMAHA</v>
      </c>
      <c r="F414">
        <v>14116725</v>
      </c>
      <c r="G414" s="19">
        <v>45036</v>
      </c>
      <c r="H414" t="s">
        <v>78</v>
      </c>
      <c r="I414" t="s">
        <v>79</v>
      </c>
      <c r="J414">
        <v>1</v>
      </c>
      <c r="K414">
        <v>1</v>
      </c>
      <c r="L414">
        <v>3980</v>
      </c>
      <c r="M414" t="s">
        <v>36</v>
      </c>
      <c r="N414">
        <v>1.1399999999999999</v>
      </c>
      <c r="O414">
        <v>4537.2</v>
      </c>
      <c r="P414">
        <f t="shared" si="55"/>
        <v>4537.2</v>
      </c>
      <c r="Q414" t="s">
        <v>41</v>
      </c>
      <c r="R414" t="s">
        <v>168</v>
      </c>
      <c r="S414" t="s">
        <v>25</v>
      </c>
      <c r="T414">
        <v>904448</v>
      </c>
      <c r="U414">
        <v>3389.03</v>
      </c>
      <c r="V414" t="s">
        <v>64</v>
      </c>
      <c r="X414" t="s">
        <v>169</v>
      </c>
      <c r="Y414">
        <v>1169214</v>
      </c>
      <c r="Z414" t="s">
        <v>170</v>
      </c>
      <c r="AB414">
        <f t="shared" si="50"/>
        <v>2023</v>
      </c>
      <c r="AC414">
        <f t="shared" si="51"/>
        <v>4</v>
      </c>
      <c r="AD414" t="str">
        <f t="shared" si="52"/>
        <v>Q1</v>
      </c>
      <c r="AE414" t="str">
        <f t="shared" si="53"/>
        <v>FY23/24</v>
      </c>
      <c r="AF414" t="str">
        <f t="shared" si="54"/>
        <v>SOUTH</v>
      </c>
    </row>
    <row r="415" spans="1:32">
      <c r="A415" t="s">
        <v>377</v>
      </c>
      <c r="B415" t="s">
        <v>22</v>
      </c>
      <c r="C415" t="str">
        <f t="shared" si="48"/>
        <v>SPARES/OTHER</v>
      </c>
      <c r="D415" s="4">
        <v>45040</v>
      </c>
      <c r="E415" t="str">
        <f t="shared" si="49"/>
        <v>OTHERS</v>
      </c>
      <c r="F415">
        <v>14116726</v>
      </c>
      <c r="G415" s="19">
        <v>45040</v>
      </c>
      <c r="H415" t="s">
        <v>171</v>
      </c>
      <c r="I415" t="s">
        <v>172</v>
      </c>
      <c r="J415">
        <v>1</v>
      </c>
      <c r="K415">
        <v>1</v>
      </c>
      <c r="L415">
        <v>1888</v>
      </c>
      <c r="M415" t="s">
        <v>165</v>
      </c>
      <c r="N415">
        <v>1</v>
      </c>
      <c r="O415">
        <v>1888</v>
      </c>
      <c r="P415">
        <f t="shared" si="55"/>
        <v>1888</v>
      </c>
      <c r="Q415" t="s">
        <v>41</v>
      </c>
      <c r="R415" t="s">
        <v>166</v>
      </c>
      <c r="S415" t="s">
        <v>25</v>
      </c>
      <c r="T415">
        <v>904450</v>
      </c>
      <c r="U415">
        <v>957.6</v>
      </c>
      <c r="V415" t="s">
        <v>64</v>
      </c>
      <c r="X415" t="s">
        <v>173</v>
      </c>
      <c r="Y415">
        <v>1173233</v>
      </c>
      <c r="Z415" t="s">
        <v>4965</v>
      </c>
      <c r="AB415">
        <f t="shared" si="50"/>
        <v>2023</v>
      </c>
      <c r="AC415">
        <f t="shared" si="51"/>
        <v>4</v>
      </c>
      <c r="AD415" t="str">
        <f t="shared" si="52"/>
        <v>Q1</v>
      </c>
      <c r="AE415" t="str">
        <f t="shared" si="53"/>
        <v>FY23/24</v>
      </c>
      <c r="AF415" t="str">
        <f t="shared" si="54"/>
        <v>SOUTH</v>
      </c>
    </row>
    <row r="416" spans="1:32">
      <c r="A416" t="s">
        <v>377</v>
      </c>
      <c r="B416" t="s">
        <v>22</v>
      </c>
      <c r="C416" t="str">
        <f t="shared" si="48"/>
        <v>SPARES/OTHER</v>
      </c>
      <c r="D416" s="4">
        <v>45041</v>
      </c>
      <c r="E416" t="str">
        <f t="shared" si="49"/>
        <v>HELLER</v>
      </c>
      <c r="F416">
        <v>14116727</v>
      </c>
      <c r="G416" s="19">
        <v>45041</v>
      </c>
      <c r="H416" t="s">
        <v>174</v>
      </c>
      <c r="I416" t="s">
        <v>175</v>
      </c>
      <c r="J416">
        <v>1</v>
      </c>
      <c r="K416">
        <v>1</v>
      </c>
      <c r="L416">
        <v>8600</v>
      </c>
      <c r="M416" t="s">
        <v>165</v>
      </c>
      <c r="N416">
        <v>1</v>
      </c>
      <c r="O416">
        <v>8600</v>
      </c>
      <c r="P416">
        <f t="shared" si="55"/>
        <v>8600</v>
      </c>
      <c r="Q416" t="s">
        <v>41</v>
      </c>
      <c r="R416" t="s">
        <v>176</v>
      </c>
      <c r="S416" t="s">
        <v>25</v>
      </c>
      <c r="T416">
        <v>904451</v>
      </c>
      <c r="U416">
        <v>5700</v>
      </c>
      <c r="V416" t="s">
        <v>64</v>
      </c>
      <c r="X416" t="s">
        <v>177</v>
      </c>
      <c r="Y416">
        <v>1174155</v>
      </c>
      <c r="AA416">
        <v>111296</v>
      </c>
      <c r="AB416">
        <f t="shared" si="50"/>
        <v>2023</v>
      </c>
      <c r="AC416">
        <f t="shared" si="51"/>
        <v>4</v>
      </c>
      <c r="AD416" t="str">
        <f t="shared" si="52"/>
        <v>Q1</v>
      </c>
      <c r="AE416" t="str">
        <f t="shared" si="53"/>
        <v>FY23/24</v>
      </c>
      <c r="AF416" t="str">
        <f t="shared" si="54"/>
        <v>SOUTH</v>
      </c>
    </row>
    <row r="417" spans="1:32">
      <c r="A417" t="s">
        <v>377</v>
      </c>
      <c r="B417" t="s">
        <v>22</v>
      </c>
      <c r="C417" t="str">
        <f t="shared" si="48"/>
        <v>SERVICE_CHARGE</v>
      </c>
      <c r="D417" s="4">
        <v>45042</v>
      </c>
      <c r="E417" t="str">
        <f t="shared" si="49"/>
        <v>YAMAHA</v>
      </c>
      <c r="F417">
        <v>12113467</v>
      </c>
      <c r="G417" s="19">
        <v>45042</v>
      </c>
      <c r="H417" t="s">
        <v>76</v>
      </c>
      <c r="I417" t="s">
        <v>77</v>
      </c>
      <c r="J417">
        <v>1</v>
      </c>
      <c r="K417">
        <v>1</v>
      </c>
      <c r="L417">
        <v>3000</v>
      </c>
      <c r="M417" t="s">
        <v>36</v>
      </c>
      <c r="N417">
        <v>1.1399999999999999</v>
      </c>
      <c r="O417">
        <v>3420</v>
      </c>
      <c r="P417">
        <f t="shared" si="55"/>
        <v>3420</v>
      </c>
      <c r="Q417" t="s">
        <v>41</v>
      </c>
      <c r="R417" t="s">
        <v>178</v>
      </c>
      <c r="S417" t="s">
        <v>25</v>
      </c>
      <c r="T417">
        <v>904453</v>
      </c>
      <c r="U417">
        <v>0</v>
      </c>
      <c r="V417" t="s">
        <v>58</v>
      </c>
      <c r="X417" t="s">
        <v>179</v>
      </c>
      <c r="Z417" t="s">
        <v>180</v>
      </c>
      <c r="AA417">
        <v>111282</v>
      </c>
      <c r="AB417">
        <f t="shared" si="50"/>
        <v>2023</v>
      </c>
      <c r="AC417">
        <f t="shared" si="51"/>
        <v>4</v>
      </c>
      <c r="AD417" t="str">
        <f t="shared" si="52"/>
        <v>Q1</v>
      </c>
      <c r="AE417" t="str">
        <f t="shared" si="53"/>
        <v>FY23/24</v>
      </c>
      <c r="AF417" t="str">
        <f t="shared" si="54"/>
        <v>SOUTH</v>
      </c>
    </row>
    <row r="418" spans="1:32">
      <c r="A418" t="s">
        <v>377</v>
      </c>
      <c r="B418" t="s">
        <v>22</v>
      </c>
      <c r="C418" t="str">
        <f t="shared" si="48"/>
        <v>SPARES/OTHER</v>
      </c>
      <c r="D418" s="4">
        <v>45042</v>
      </c>
      <c r="E418" t="str">
        <f t="shared" si="49"/>
        <v>YAMAHA</v>
      </c>
      <c r="F418">
        <v>14116728</v>
      </c>
      <c r="G418" s="19">
        <v>45042</v>
      </c>
      <c r="H418" t="s">
        <v>93</v>
      </c>
      <c r="I418" t="s">
        <v>94</v>
      </c>
      <c r="J418">
        <v>2</v>
      </c>
      <c r="K418">
        <v>2</v>
      </c>
      <c r="L418">
        <v>0</v>
      </c>
      <c r="M418" t="s">
        <v>36</v>
      </c>
      <c r="N418">
        <v>1.1399999999999999</v>
      </c>
      <c r="O418">
        <v>0</v>
      </c>
      <c r="P418">
        <f t="shared" si="55"/>
        <v>0</v>
      </c>
      <c r="Q418" t="s">
        <v>41</v>
      </c>
      <c r="R418" t="s">
        <v>178</v>
      </c>
      <c r="S418" t="s">
        <v>25</v>
      </c>
      <c r="T418">
        <v>904452</v>
      </c>
      <c r="U418">
        <v>936</v>
      </c>
      <c r="V418" t="s">
        <v>64</v>
      </c>
      <c r="X418" t="s">
        <v>179</v>
      </c>
      <c r="Y418">
        <v>1175255</v>
      </c>
      <c r="Z418" t="s">
        <v>180</v>
      </c>
      <c r="AA418">
        <v>111282</v>
      </c>
      <c r="AB418">
        <f t="shared" si="50"/>
        <v>2023</v>
      </c>
      <c r="AC418">
        <f t="shared" si="51"/>
        <v>4</v>
      </c>
      <c r="AD418" t="str">
        <f t="shared" si="52"/>
        <v>Q1</v>
      </c>
      <c r="AE418" t="str">
        <f t="shared" si="53"/>
        <v>FY23/24</v>
      </c>
      <c r="AF418" t="str">
        <f t="shared" si="54"/>
        <v>SOUTH</v>
      </c>
    </row>
    <row r="419" spans="1:32">
      <c r="A419" t="s">
        <v>377</v>
      </c>
      <c r="B419" t="s">
        <v>22</v>
      </c>
      <c r="C419" t="str">
        <f t="shared" si="48"/>
        <v>SERVICE_CHARGE</v>
      </c>
      <c r="D419" s="4">
        <v>45044</v>
      </c>
      <c r="E419" t="str">
        <f t="shared" si="49"/>
        <v>OTHERS</v>
      </c>
      <c r="F419">
        <v>12113468</v>
      </c>
      <c r="G419" s="19">
        <v>45044</v>
      </c>
      <c r="H419" t="s">
        <v>181</v>
      </c>
      <c r="I419" t="s">
        <v>77</v>
      </c>
      <c r="J419">
        <v>4</v>
      </c>
      <c r="K419">
        <v>4</v>
      </c>
      <c r="L419">
        <v>660</v>
      </c>
      <c r="M419" t="s">
        <v>36</v>
      </c>
      <c r="N419">
        <v>1.1399999999999999</v>
      </c>
      <c r="O419">
        <v>752.4</v>
      </c>
      <c r="P419">
        <f t="shared" si="55"/>
        <v>752.4</v>
      </c>
      <c r="Q419" t="s">
        <v>41</v>
      </c>
      <c r="R419" t="s">
        <v>168</v>
      </c>
      <c r="S419" t="s">
        <v>25</v>
      </c>
      <c r="T419">
        <v>904456</v>
      </c>
      <c r="U419">
        <v>0</v>
      </c>
      <c r="V419" t="s">
        <v>58</v>
      </c>
      <c r="X419" t="s">
        <v>182</v>
      </c>
      <c r="Z419" t="s">
        <v>170</v>
      </c>
      <c r="AB419">
        <f t="shared" si="50"/>
        <v>2023</v>
      </c>
      <c r="AC419">
        <f t="shared" si="51"/>
        <v>4</v>
      </c>
      <c r="AD419" t="str">
        <f t="shared" si="52"/>
        <v>Q1</v>
      </c>
      <c r="AE419" t="str">
        <f t="shared" si="53"/>
        <v>FY23/24</v>
      </c>
      <c r="AF419" t="str">
        <f t="shared" si="54"/>
        <v>SOUTH</v>
      </c>
    </row>
    <row r="420" spans="1:32">
      <c r="A420" t="s">
        <v>377</v>
      </c>
      <c r="B420" t="s">
        <v>22</v>
      </c>
      <c r="C420" t="str">
        <f t="shared" si="48"/>
        <v>SERVICE_CHARGE</v>
      </c>
      <c r="D420" s="4">
        <v>45044</v>
      </c>
      <c r="E420" t="str">
        <f t="shared" si="49"/>
        <v>YAMAHA</v>
      </c>
      <c r="F420">
        <v>12113469</v>
      </c>
      <c r="G420" s="19">
        <v>45044</v>
      </c>
      <c r="H420" t="s">
        <v>76</v>
      </c>
      <c r="I420" t="s">
        <v>77</v>
      </c>
      <c r="J420">
        <v>1</v>
      </c>
      <c r="K420">
        <v>1</v>
      </c>
      <c r="L420">
        <v>25600</v>
      </c>
      <c r="M420" t="s">
        <v>36</v>
      </c>
      <c r="N420">
        <v>1.1399999999999999</v>
      </c>
      <c r="O420">
        <v>29184</v>
      </c>
      <c r="P420">
        <f t="shared" si="55"/>
        <v>29184</v>
      </c>
      <c r="Q420" t="s">
        <v>41</v>
      </c>
      <c r="R420" t="s">
        <v>183</v>
      </c>
      <c r="S420" t="s">
        <v>25</v>
      </c>
      <c r="T420">
        <v>904457</v>
      </c>
      <c r="U420">
        <v>0</v>
      </c>
      <c r="V420" t="s">
        <v>58</v>
      </c>
      <c r="X420" t="s">
        <v>184</v>
      </c>
      <c r="Z420" t="s">
        <v>185</v>
      </c>
      <c r="AB420">
        <f t="shared" si="50"/>
        <v>2023</v>
      </c>
      <c r="AC420">
        <f t="shared" si="51"/>
        <v>4</v>
      </c>
      <c r="AD420" t="str">
        <f t="shared" si="52"/>
        <v>Q1</v>
      </c>
      <c r="AE420" t="str">
        <f t="shared" si="53"/>
        <v>FY23/24</v>
      </c>
      <c r="AF420" t="str">
        <f t="shared" si="54"/>
        <v>SOUTH</v>
      </c>
    </row>
    <row r="421" spans="1:32">
      <c r="A421" t="s">
        <v>377</v>
      </c>
      <c r="B421" t="s">
        <v>22</v>
      </c>
      <c r="C421" t="str">
        <f t="shared" si="48"/>
        <v>SPARES/OTHER</v>
      </c>
      <c r="D421" s="4">
        <v>45044</v>
      </c>
      <c r="E421" t="str">
        <f t="shared" si="49"/>
        <v>YAMAHA</v>
      </c>
      <c r="F421">
        <v>14116729</v>
      </c>
      <c r="G421" s="19">
        <v>45044</v>
      </c>
      <c r="H421" t="s">
        <v>186</v>
      </c>
      <c r="I421" t="s">
        <v>187</v>
      </c>
      <c r="J421">
        <v>1</v>
      </c>
      <c r="K421">
        <v>1</v>
      </c>
      <c r="L421">
        <v>5700</v>
      </c>
      <c r="M421" t="s">
        <v>36</v>
      </c>
      <c r="N421">
        <v>1.1399999999999999</v>
      </c>
      <c r="O421">
        <v>6498</v>
      </c>
      <c r="P421">
        <f t="shared" si="55"/>
        <v>6498</v>
      </c>
      <c r="Q421" t="s">
        <v>41</v>
      </c>
      <c r="R421" t="s">
        <v>188</v>
      </c>
      <c r="S421" t="s">
        <v>25</v>
      </c>
      <c r="T421">
        <v>904455</v>
      </c>
      <c r="U421">
        <v>4206.6000000000004</v>
      </c>
      <c r="V421" t="s">
        <v>64</v>
      </c>
      <c r="X421" t="s">
        <v>189</v>
      </c>
      <c r="Y421">
        <v>1177105</v>
      </c>
      <c r="Z421" t="s">
        <v>190</v>
      </c>
      <c r="AA421">
        <v>111280</v>
      </c>
      <c r="AB421">
        <f t="shared" si="50"/>
        <v>2023</v>
      </c>
      <c r="AC421">
        <f t="shared" si="51"/>
        <v>4</v>
      </c>
      <c r="AD421" t="str">
        <f t="shared" si="52"/>
        <v>Q1</v>
      </c>
      <c r="AE421" t="str">
        <f t="shared" si="53"/>
        <v>FY23/24</v>
      </c>
      <c r="AF421" t="str">
        <f t="shared" si="54"/>
        <v>SOUTH</v>
      </c>
    </row>
    <row r="422" spans="1:32">
      <c r="A422" t="s">
        <v>377</v>
      </c>
      <c r="B422" t="s">
        <v>22</v>
      </c>
      <c r="C422" t="str">
        <f t="shared" si="48"/>
        <v>SPARES/OTHER</v>
      </c>
      <c r="D422" s="4">
        <v>45044</v>
      </c>
      <c r="E422" t="str">
        <f t="shared" si="49"/>
        <v>YAMAHA</v>
      </c>
      <c r="F422">
        <v>14116730</v>
      </c>
      <c r="G422" s="19">
        <v>45044</v>
      </c>
      <c r="H422" t="s">
        <v>53</v>
      </c>
      <c r="I422" t="s">
        <v>54</v>
      </c>
      <c r="J422">
        <v>8</v>
      </c>
      <c r="K422">
        <v>8</v>
      </c>
      <c r="L422">
        <v>0</v>
      </c>
      <c r="M422" t="s">
        <v>36</v>
      </c>
      <c r="N422">
        <v>1.1399999999999999</v>
      </c>
      <c r="O422">
        <v>0</v>
      </c>
      <c r="P422">
        <f t="shared" si="55"/>
        <v>0</v>
      </c>
      <c r="Q422" t="s">
        <v>41</v>
      </c>
      <c r="R422" t="s">
        <v>183</v>
      </c>
      <c r="S422" t="s">
        <v>25</v>
      </c>
      <c r="T422">
        <v>904458</v>
      </c>
      <c r="U422">
        <v>1152</v>
      </c>
      <c r="V422" t="s">
        <v>64</v>
      </c>
      <c r="X422" t="s">
        <v>184</v>
      </c>
      <c r="Y422">
        <v>1177107</v>
      </c>
      <c r="Z422" t="s">
        <v>185</v>
      </c>
      <c r="AB422">
        <f t="shared" si="50"/>
        <v>2023</v>
      </c>
      <c r="AC422">
        <f t="shared" si="51"/>
        <v>4</v>
      </c>
      <c r="AD422" t="str">
        <f t="shared" si="52"/>
        <v>Q1</v>
      </c>
      <c r="AE422" t="str">
        <f t="shared" si="53"/>
        <v>FY23/24</v>
      </c>
      <c r="AF422" t="str">
        <f t="shared" si="54"/>
        <v>SOUTH</v>
      </c>
    </row>
    <row r="423" spans="1:32">
      <c r="A423" t="s">
        <v>377</v>
      </c>
      <c r="B423" t="s">
        <v>22</v>
      </c>
      <c r="C423" t="str">
        <f t="shared" si="48"/>
        <v>SERVICE_CHARGE</v>
      </c>
      <c r="D423" s="4">
        <v>45056</v>
      </c>
      <c r="E423" t="str">
        <f t="shared" si="49"/>
        <v>OTHERS</v>
      </c>
      <c r="F423">
        <v>12113470</v>
      </c>
      <c r="G423" s="19">
        <v>45056</v>
      </c>
      <c r="H423" t="s">
        <v>159</v>
      </c>
      <c r="I423" t="s">
        <v>77</v>
      </c>
      <c r="J423">
        <v>1</v>
      </c>
      <c r="K423">
        <v>1</v>
      </c>
      <c r="L423">
        <v>150</v>
      </c>
      <c r="M423" t="s">
        <v>23</v>
      </c>
      <c r="N423">
        <v>7.8</v>
      </c>
      <c r="O423">
        <v>1170</v>
      </c>
      <c r="P423">
        <f t="shared" si="55"/>
        <v>1170</v>
      </c>
      <c r="Q423" t="s">
        <v>41</v>
      </c>
      <c r="R423" t="s">
        <v>142</v>
      </c>
      <c r="S423" t="s">
        <v>25</v>
      </c>
      <c r="T423">
        <v>904459</v>
      </c>
      <c r="U423">
        <v>0</v>
      </c>
      <c r="V423" t="s">
        <v>58</v>
      </c>
      <c r="X423" t="s">
        <v>191</v>
      </c>
      <c r="Z423" t="s">
        <v>192</v>
      </c>
      <c r="AB423">
        <f t="shared" si="50"/>
        <v>2023</v>
      </c>
      <c r="AC423">
        <f t="shared" si="51"/>
        <v>5</v>
      </c>
      <c r="AD423" t="str">
        <f t="shared" si="52"/>
        <v>Q1</v>
      </c>
      <c r="AE423" t="str">
        <f t="shared" si="53"/>
        <v>FY23/24</v>
      </c>
      <c r="AF423" t="str">
        <f t="shared" si="54"/>
        <v>SOUTH</v>
      </c>
    </row>
    <row r="424" spans="1:32">
      <c r="A424" t="s">
        <v>377</v>
      </c>
      <c r="B424" t="s">
        <v>22</v>
      </c>
      <c r="C424" t="str">
        <f t="shared" si="48"/>
        <v>SERVICE_CHARGE</v>
      </c>
      <c r="D424" s="4">
        <v>45056</v>
      </c>
      <c r="E424" t="str">
        <f t="shared" si="49"/>
        <v>OTHERS</v>
      </c>
      <c r="F424">
        <v>12113470</v>
      </c>
      <c r="G424" s="19">
        <v>45056</v>
      </c>
      <c r="H424" t="s">
        <v>159</v>
      </c>
      <c r="I424" t="s">
        <v>77</v>
      </c>
      <c r="J424">
        <v>1</v>
      </c>
      <c r="K424">
        <v>1</v>
      </c>
      <c r="L424">
        <v>500</v>
      </c>
      <c r="M424" t="s">
        <v>23</v>
      </c>
      <c r="N424">
        <v>7.8</v>
      </c>
      <c r="O424">
        <v>3900</v>
      </c>
      <c r="P424">
        <f t="shared" si="55"/>
        <v>3900</v>
      </c>
      <c r="Q424" t="s">
        <v>41</v>
      </c>
      <c r="R424" t="s">
        <v>142</v>
      </c>
      <c r="S424" t="s">
        <v>25</v>
      </c>
      <c r="T424">
        <v>904459</v>
      </c>
      <c r="U424">
        <v>0</v>
      </c>
      <c r="V424" t="s">
        <v>58</v>
      </c>
      <c r="X424" t="s">
        <v>191</v>
      </c>
      <c r="Z424" t="s">
        <v>192</v>
      </c>
      <c r="AB424">
        <f t="shared" si="50"/>
        <v>2023</v>
      </c>
      <c r="AC424">
        <f t="shared" si="51"/>
        <v>5</v>
      </c>
      <c r="AD424" t="str">
        <f t="shared" si="52"/>
        <v>Q1</v>
      </c>
      <c r="AE424" t="str">
        <f t="shared" si="53"/>
        <v>FY23/24</v>
      </c>
      <c r="AF424" t="str">
        <f t="shared" si="54"/>
        <v>SOUTH</v>
      </c>
    </row>
    <row r="425" spans="1:32">
      <c r="A425" t="s">
        <v>377</v>
      </c>
      <c r="B425" t="s">
        <v>22</v>
      </c>
      <c r="C425" t="str">
        <f t="shared" si="48"/>
        <v>SPARES/OTHER</v>
      </c>
      <c r="D425" s="4">
        <v>45068</v>
      </c>
      <c r="E425" t="str">
        <f t="shared" si="49"/>
        <v>YAMAHA</v>
      </c>
      <c r="F425">
        <v>14116731</v>
      </c>
      <c r="G425" s="19">
        <v>45068</v>
      </c>
      <c r="H425" t="s">
        <v>138</v>
      </c>
      <c r="I425" t="s">
        <v>139</v>
      </c>
      <c r="J425">
        <v>1</v>
      </c>
      <c r="K425">
        <v>1</v>
      </c>
      <c r="L425">
        <v>400</v>
      </c>
      <c r="M425" t="s">
        <v>36</v>
      </c>
      <c r="N425">
        <v>1.135</v>
      </c>
      <c r="O425">
        <v>454</v>
      </c>
      <c r="P425">
        <f t="shared" si="55"/>
        <v>454</v>
      </c>
      <c r="Q425" t="s">
        <v>41</v>
      </c>
      <c r="R425" t="s">
        <v>168</v>
      </c>
      <c r="S425" t="s">
        <v>25</v>
      </c>
      <c r="T425">
        <v>904462</v>
      </c>
      <c r="U425">
        <v>221.26</v>
      </c>
      <c r="V425" t="s">
        <v>64</v>
      </c>
      <c r="Y425">
        <v>1192132</v>
      </c>
      <c r="Z425" t="s">
        <v>170</v>
      </c>
      <c r="AA425">
        <v>111307</v>
      </c>
      <c r="AB425">
        <f t="shared" si="50"/>
        <v>2023</v>
      </c>
      <c r="AC425">
        <f t="shared" si="51"/>
        <v>5</v>
      </c>
      <c r="AD425" t="str">
        <f t="shared" si="52"/>
        <v>Q1</v>
      </c>
      <c r="AE425" t="str">
        <f t="shared" si="53"/>
        <v>FY23/24</v>
      </c>
      <c r="AF425" t="str">
        <f t="shared" si="54"/>
        <v>SOUTH</v>
      </c>
    </row>
    <row r="426" spans="1:32">
      <c r="A426" t="s">
        <v>377</v>
      </c>
      <c r="B426" t="s">
        <v>22</v>
      </c>
      <c r="C426" t="str">
        <f t="shared" si="48"/>
        <v>SPARES/OTHER</v>
      </c>
      <c r="D426" s="4">
        <v>45068</v>
      </c>
      <c r="E426" t="str">
        <f t="shared" si="49"/>
        <v>YAMAHA</v>
      </c>
      <c r="F426">
        <v>14116732</v>
      </c>
      <c r="G426" s="19">
        <v>45068</v>
      </c>
      <c r="H426" t="s">
        <v>126</v>
      </c>
      <c r="I426" t="s">
        <v>48</v>
      </c>
      <c r="J426">
        <v>1</v>
      </c>
      <c r="K426">
        <v>1</v>
      </c>
      <c r="L426">
        <v>900</v>
      </c>
      <c r="M426" t="s">
        <v>36</v>
      </c>
      <c r="N426">
        <v>1.135</v>
      </c>
      <c r="O426">
        <v>1021.5</v>
      </c>
      <c r="P426">
        <f t="shared" si="55"/>
        <v>1021.5</v>
      </c>
      <c r="Q426" t="s">
        <v>41</v>
      </c>
      <c r="R426" t="s">
        <v>193</v>
      </c>
      <c r="S426" t="s">
        <v>25</v>
      </c>
      <c r="T426">
        <v>904463</v>
      </c>
      <c r="U426">
        <v>545.52</v>
      </c>
      <c r="V426" t="s">
        <v>64</v>
      </c>
      <c r="X426" t="s">
        <v>194</v>
      </c>
      <c r="Y426">
        <v>1192136</v>
      </c>
      <c r="Z426" t="s">
        <v>195</v>
      </c>
      <c r="AA426">
        <v>111306</v>
      </c>
      <c r="AB426">
        <f t="shared" si="50"/>
        <v>2023</v>
      </c>
      <c r="AC426">
        <f t="shared" si="51"/>
        <v>5</v>
      </c>
      <c r="AD426" t="str">
        <f t="shared" si="52"/>
        <v>Q1</v>
      </c>
      <c r="AE426" t="str">
        <f t="shared" si="53"/>
        <v>FY23/24</v>
      </c>
      <c r="AF426" t="str">
        <f t="shared" si="54"/>
        <v>SOUTH</v>
      </c>
    </row>
    <row r="427" spans="1:32">
      <c r="A427" t="s">
        <v>377</v>
      </c>
      <c r="B427" t="s">
        <v>22</v>
      </c>
      <c r="C427" t="str">
        <f t="shared" si="48"/>
        <v>FEEDER</v>
      </c>
      <c r="D427" s="4">
        <v>45071</v>
      </c>
      <c r="E427" t="str">
        <f t="shared" si="49"/>
        <v>YAMAHA</v>
      </c>
      <c r="F427">
        <v>14116733</v>
      </c>
      <c r="G427" s="19">
        <v>45071</v>
      </c>
      <c r="H427" t="s">
        <v>78</v>
      </c>
      <c r="I427" t="s">
        <v>79</v>
      </c>
      <c r="J427">
        <v>1</v>
      </c>
      <c r="K427">
        <v>1</v>
      </c>
      <c r="L427">
        <v>3980</v>
      </c>
      <c r="M427" t="s">
        <v>36</v>
      </c>
      <c r="N427">
        <v>1.135</v>
      </c>
      <c r="O427">
        <v>4517.3</v>
      </c>
      <c r="P427">
        <f t="shared" si="55"/>
        <v>4517.3</v>
      </c>
      <c r="Q427" t="s">
        <v>41</v>
      </c>
      <c r="R427" t="s">
        <v>168</v>
      </c>
      <c r="S427" t="s">
        <v>25</v>
      </c>
      <c r="T427">
        <v>904464</v>
      </c>
      <c r="U427">
        <v>3389.03</v>
      </c>
      <c r="V427" t="s">
        <v>64</v>
      </c>
      <c r="X427" t="s">
        <v>196</v>
      </c>
      <c r="Y427">
        <v>1195117</v>
      </c>
      <c r="Z427" t="s">
        <v>170</v>
      </c>
      <c r="AB427">
        <f t="shared" si="50"/>
        <v>2023</v>
      </c>
      <c r="AC427">
        <f t="shared" si="51"/>
        <v>5</v>
      </c>
      <c r="AD427" t="str">
        <f t="shared" si="52"/>
        <v>Q1</v>
      </c>
      <c r="AE427" t="str">
        <f t="shared" si="53"/>
        <v>FY23/24</v>
      </c>
      <c r="AF427" t="str">
        <f t="shared" si="54"/>
        <v>SOUTH</v>
      </c>
    </row>
    <row r="428" spans="1:32">
      <c r="A428" t="s">
        <v>377</v>
      </c>
      <c r="B428" t="s">
        <v>22</v>
      </c>
      <c r="C428" t="str">
        <f t="shared" si="48"/>
        <v>CONTRACT_FEE</v>
      </c>
      <c r="D428" s="4">
        <v>45075</v>
      </c>
      <c r="E428" t="str">
        <f t="shared" si="49"/>
        <v>YAMAHA</v>
      </c>
      <c r="F428">
        <v>13113128</v>
      </c>
      <c r="G428" s="19">
        <v>45075</v>
      </c>
      <c r="H428" t="s">
        <v>197</v>
      </c>
      <c r="I428" t="s">
        <v>153</v>
      </c>
      <c r="J428">
        <v>1</v>
      </c>
      <c r="K428">
        <v>1</v>
      </c>
      <c r="L428">
        <v>6800</v>
      </c>
      <c r="M428" t="s">
        <v>36</v>
      </c>
      <c r="N428">
        <v>1.135</v>
      </c>
      <c r="O428">
        <v>7718</v>
      </c>
      <c r="P428">
        <f t="shared" si="55"/>
        <v>7718</v>
      </c>
      <c r="Q428" t="s">
        <v>41</v>
      </c>
      <c r="R428" t="s">
        <v>178</v>
      </c>
      <c r="S428" t="s">
        <v>25</v>
      </c>
      <c r="T428">
        <v>904465</v>
      </c>
      <c r="U428">
        <v>0</v>
      </c>
      <c r="V428" t="s">
        <v>198</v>
      </c>
      <c r="X428" t="s">
        <v>199</v>
      </c>
      <c r="Z428" t="s">
        <v>180</v>
      </c>
      <c r="AB428">
        <f t="shared" si="50"/>
        <v>2023</v>
      </c>
      <c r="AC428">
        <f t="shared" si="51"/>
        <v>5</v>
      </c>
      <c r="AD428" t="str">
        <f t="shared" si="52"/>
        <v>Q1</v>
      </c>
      <c r="AE428" t="str">
        <f t="shared" si="53"/>
        <v>FY23/24</v>
      </c>
      <c r="AF428" t="str">
        <f t="shared" si="54"/>
        <v>SOUTH</v>
      </c>
    </row>
    <row r="429" spans="1:32">
      <c r="A429" t="s">
        <v>377</v>
      </c>
      <c r="B429" t="s">
        <v>22</v>
      </c>
      <c r="C429" t="str">
        <f t="shared" si="48"/>
        <v>CONTRACT_FEE</v>
      </c>
      <c r="D429" s="4">
        <v>45075</v>
      </c>
      <c r="E429" t="str">
        <f t="shared" si="49"/>
        <v>YAMAHA</v>
      </c>
      <c r="F429">
        <v>13113129</v>
      </c>
      <c r="G429" s="19">
        <v>45075</v>
      </c>
      <c r="H429" t="s">
        <v>152</v>
      </c>
      <c r="I429" t="s">
        <v>153</v>
      </c>
      <c r="J429">
        <v>1</v>
      </c>
      <c r="K429">
        <v>1</v>
      </c>
      <c r="L429">
        <v>6800</v>
      </c>
      <c r="M429" t="s">
        <v>36</v>
      </c>
      <c r="N429">
        <v>1.135</v>
      </c>
      <c r="O429">
        <v>7718</v>
      </c>
      <c r="P429">
        <f t="shared" si="55"/>
        <v>7718</v>
      </c>
      <c r="Q429" t="s">
        <v>41</v>
      </c>
      <c r="R429" t="s">
        <v>178</v>
      </c>
      <c r="S429" t="s">
        <v>25</v>
      </c>
      <c r="T429">
        <v>904466</v>
      </c>
      <c r="U429">
        <v>0</v>
      </c>
      <c r="V429" t="s">
        <v>198</v>
      </c>
      <c r="Z429" t="s">
        <v>180</v>
      </c>
      <c r="AB429">
        <f t="shared" si="50"/>
        <v>2023</v>
      </c>
      <c r="AC429">
        <f t="shared" si="51"/>
        <v>5</v>
      </c>
      <c r="AD429" t="str">
        <f t="shared" si="52"/>
        <v>Q1</v>
      </c>
      <c r="AE429" t="str">
        <f t="shared" si="53"/>
        <v>FY23/24</v>
      </c>
      <c r="AF429" t="str">
        <f t="shared" si="54"/>
        <v>SOUTH</v>
      </c>
    </row>
    <row r="430" spans="1:32">
      <c r="A430" t="s">
        <v>377</v>
      </c>
      <c r="B430" t="s">
        <v>22</v>
      </c>
      <c r="C430" t="str">
        <f t="shared" si="48"/>
        <v>SERVICE_CHARGE</v>
      </c>
      <c r="D430" s="4">
        <v>45076</v>
      </c>
      <c r="E430" t="str">
        <f t="shared" si="49"/>
        <v>OTHERS</v>
      </c>
      <c r="F430">
        <v>12113471</v>
      </c>
      <c r="G430" s="19">
        <v>45076</v>
      </c>
      <c r="H430" t="s">
        <v>200</v>
      </c>
      <c r="I430" t="s">
        <v>57</v>
      </c>
      <c r="J430">
        <v>1</v>
      </c>
      <c r="K430">
        <v>1</v>
      </c>
      <c r="L430">
        <v>2200</v>
      </c>
      <c r="M430" t="s">
        <v>165</v>
      </c>
      <c r="N430">
        <v>1</v>
      </c>
      <c r="O430">
        <v>2200</v>
      </c>
      <c r="P430">
        <f t="shared" si="55"/>
        <v>2200</v>
      </c>
      <c r="Q430" t="s">
        <v>41</v>
      </c>
      <c r="R430" t="s">
        <v>201</v>
      </c>
      <c r="S430" t="s">
        <v>25</v>
      </c>
      <c r="T430">
        <v>904467</v>
      </c>
      <c r="U430">
        <v>0</v>
      </c>
      <c r="V430" t="s">
        <v>58</v>
      </c>
      <c r="X430" t="s">
        <v>202</v>
      </c>
      <c r="Z430" t="s">
        <v>203</v>
      </c>
      <c r="AA430">
        <v>111320</v>
      </c>
      <c r="AB430">
        <f t="shared" si="50"/>
        <v>2023</v>
      </c>
      <c r="AC430">
        <f t="shared" si="51"/>
        <v>5</v>
      </c>
      <c r="AD430" t="str">
        <f t="shared" si="52"/>
        <v>Q1</v>
      </c>
      <c r="AE430" t="str">
        <f t="shared" si="53"/>
        <v>FY23/24</v>
      </c>
      <c r="AF430" t="str">
        <f t="shared" si="54"/>
        <v>SOUTH</v>
      </c>
    </row>
    <row r="431" spans="1:32">
      <c r="A431" t="s">
        <v>377</v>
      </c>
      <c r="B431" t="s">
        <v>22</v>
      </c>
      <c r="C431" t="str">
        <f t="shared" si="48"/>
        <v>SERVICE_CHARGE</v>
      </c>
      <c r="D431" s="4">
        <v>45076</v>
      </c>
      <c r="E431" t="str">
        <f t="shared" si="49"/>
        <v>OTHERS</v>
      </c>
      <c r="F431">
        <v>12113471</v>
      </c>
      <c r="G431" s="19">
        <v>45076</v>
      </c>
      <c r="H431" t="s">
        <v>200</v>
      </c>
      <c r="I431" t="s">
        <v>57</v>
      </c>
      <c r="J431">
        <v>1</v>
      </c>
      <c r="K431">
        <v>1</v>
      </c>
      <c r="L431">
        <v>2200</v>
      </c>
      <c r="M431" t="s">
        <v>165</v>
      </c>
      <c r="N431">
        <v>1</v>
      </c>
      <c r="O431">
        <v>2200</v>
      </c>
      <c r="P431">
        <f t="shared" si="55"/>
        <v>2200</v>
      </c>
      <c r="Q431" t="s">
        <v>41</v>
      </c>
      <c r="R431" t="s">
        <v>201</v>
      </c>
      <c r="S431" t="s">
        <v>25</v>
      </c>
      <c r="T431">
        <v>904467</v>
      </c>
      <c r="U431">
        <v>0</v>
      </c>
      <c r="V431" t="s">
        <v>58</v>
      </c>
      <c r="X431" t="s">
        <v>202</v>
      </c>
      <c r="Z431" t="s">
        <v>203</v>
      </c>
      <c r="AA431">
        <v>111320</v>
      </c>
      <c r="AB431">
        <f t="shared" si="50"/>
        <v>2023</v>
      </c>
      <c r="AC431">
        <f t="shared" si="51"/>
        <v>5</v>
      </c>
      <c r="AD431" t="str">
        <f t="shared" si="52"/>
        <v>Q1</v>
      </c>
      <c r="AE431" t="str">
        <f t="shared" si="53"/>
        <v>FY23/24</v>
      </c>
      <c r="AF431" t="str">
        <f t="shared" si="54"/>
        <v>SOUTH</v>
      </c>
    </row>
    <row r="432" spans="1:32">
      <c r="A432" t="s">
        <v>377</v>
      </c>
      <c r="B432" t="s">
        <v>22</v>
      </c>
      <c r="C432" t="str">
        <f t="shared" si="48"/>
        <v>SPARES/OTHER</v>
      </c>
      <c r="D432" s="4">
        <v>45079</v>
      </c>
      <c r="E432" t="str">
        <f t="shared" si="49"/>
        <v>YAMAHA</v>
      </c>
      <c r="F432">
        <v>14116734</v>
      </c>
      <c r="G432" s="19">
        <v>45079</v>
      </c>
      <c r="H432" t="s">
        <v>27</v>
      </c>
      <c r="I432" t="s">
        <v>28</v>
      </c>
      <c r="J432">
        <v>12</v>
      </c>
      <c r="K432">
        <v>12</v>
      </c>
      <c r="L432">
        <v>11760</v>
      </c>
      <c r="M432" t="s">
        <v>165</v>
      </c>
      <c r="N432">
        <v>1</v>
      </c>
      <c r="O432">
        <v>11760</v>
      </c>
      <c r="P432">
        <f t="shared" si="55"/>
        <v>11760</v>
      </c>
      <c r="Q432" t="s">
        <v>41</v>
      </c>
      <c r="R432" t="s">
        <v>24</v>
      </c>
      <c r="S432" t="s">
        <v>25</v>
      </c>
      <c r="T432">
        <v>904468</v>
      </c>
      <c r="U432">
        <v>4806.47</v>
      </c>
      <c r="V432" t="s">
        <v>64</v>
      </c>
      <c r="X432" t="s">
        <v>204</v>
      </c>
      <c r="Y432">
        <v>1200120</v>
      </c>
      <c r="AB432">
        <f t="shared" si="50"/>
        <v>2023</v>
      </c>
      <c r="AC432">
        <f t="shared" si="51"/>
        <v>6</v>
      </c>
      <c r="AD432" t="str">
        <f t="shared" si="52"/>
        <v>Q1</v>
      </c>
      <c r="AE432" t="str">
        <f t="shared" si="53"/>
        <v>FY23/24</v>
      </c>
      <c r="AF432" t="str">
        <f t="shared" si="54"/>
        <v>SOUTH</v>
      </c>
    </row>
    <row r="433" spans="1:32">
      <c r="A433" t="s">
        <v>377</v>
      </c>
      <c r="B433" t="s">
        <v>22</v>
      </c>
      <c r="C433" t="str">
        <f t="shared" si="48"/>
        <v>SPARES/OTHER</v>
      </c>
      <c r="D433" s="4">
        <v>45079</v>
      </c>
      <c r="E433" t="str">
        <f t="shared" si="49"/>
        <v>YAMAHA</v>
      </c>
      <c r="F433">
        <v>14116734</v>
      </c>
      <c r="G433" s="19">
        <v>45079</v>
      </c>
      <c r="H433" t="s">
        <v>83</v>
      </c>
      <c r="I433" t="s">
        <v>84</v>
      </c>
      <c r="J433">
        <v>20</v>
      </c>
      <c r="K433">
        <v>20</v>
      </c>
      <c r="L433">
        <v>19600</v>
      </c>
      <c r="M433" t="s">
        <v>165</v>
      </c>
      <c r="N433">
        <v>1</v>
      </c>
      <c r="O433">
        <v>19600</v>
      </c>
      <c r="P433">
        <f t="shared" si="55"/>
        <v>19600</v>
      </c>
      <c r="Q433" t="s">
        <v>41</v>
      </c>
      <c r="R433" t="s">
        <v>24</v>
      </c>
      <c r="S433" t="s">
        <v>25</v>
      </c>
      <c r="T433">
        <v>904468</v>
      </c>
      <c r="U433">
        <v>8274.01</v>
      </c>
      <c r="V433" t="s">
        <v>64</v>
      </c>
      <c r="X433" t="s">
        <v>204</v>
      </c>
      <c r="Y433">
        <v>1200120</v>
      </c>
      <c r="AB433">
        <f t="shared" si="50"/>
        <v>2023</v>
      </c>
      <c r="AC433">
        <f t="shared" si="51"/>
        <v>6</v>
      </c>
      <c r="AD433" t="str">
        <f t="shared" si="52"/>
        <v>Q1</v>
      </c>
      <c r="AE433" t="str">
        <f t="shared" si="53"/>
        <v>FY23/24</v>
      </c>
      <c r="AF433" t="str">
        <f t="shared" si="54"/>
        <v>SOUTH</v>
      </c>
    </row>
    <row r="434" spans="1:32">
      <c r="A434" t="s">
        <v>377</v>
      </c>
      <c r="B434" t="s">
        <v>22</v>
      </c>
      <c r="C434" t="str">
        <f t="shared" si="48"/>
        <v>CONTRACT_FEE</v>
      </c>
      <c r="D434" s="4">
        <v>45084</v>
      </c>
      <c r="E434" t="str">
        <f t="shared" si="49"/>
        <v>YAMAHA</v>
      </c>
      <c r="F434">
        <v>13113130</v>
      </c>
      <c r="G434" s="19">
        <v>45084</v>
      </c>
      <c r="H434" t="s">
        <v>152</v>
      </c>
      <c r="I434" t="s">
        <v>153</v>
      </c>
      <c r="J434">
        <v>1</v>
      </c>
      <c r="K434">
        <v>1</v>
      </c>
      <c r="L434">
        <v>17800</v>
      </c>
      <c r="M434" t="s">
        <v>165</v>
      </c>
      <c r="N434">
        <v>1</v>
      </c>
      <c r="O434">
        <v>17800</v>
      </c>
      <c r="P434">
        <f t="shared" si="55"/>
        <v>17800</v>
      </c>
      <c r="Q434" t="s">
        <v>41</v>
      </c>
      <c r="R434" t="s">
        <v>205</v>
      </c>
      <c r="S434" t="s">
        <v>25</v>
      </c>
      <c r="T434">
        <v>904469</v>
      </c>
      <c r="U434">
        <v>0</v>
      </c>
      <c r="V434" t="s">
        <v>198</v>
      </c>
      <c r="X434" t="s">
        <v>206</v>
      </c>
      <c r="Z434" t="s">
        <v>207</v>
      </c>
      <c r="AB434">
        <f t="shared" si="50"/>
        <v>2023</v>
      </c>
      <c r="AC434">
        <f t="shared" si="51"/>
        <v>6</v>
      </c>
      <c r="AD434" t="str">
        <f t="shared" si="52"/>
        <v>Q1</v>
      </c>
      <c r="AE434" t="str">
        <f t="shared" si="53"/>
        <v>FY23/24</v>
      </c>
      <c r="AF434" t="str">
        <f t="shared" si="54"/>
        <v>SOUTH</v>
      </c>
    </row>
    <row r="435" spans="1:32">
      <c r="A435" t="s">
        <v>377</v>
      </c>
      <c r="B435" t="s">
        <v>22</v>
      </c>
      <c r="C435" t="str">
        <f t="shared" si="48"/>
        <v>SERVICE_CHARGE</v>
      </c>
      <c r="D435" s="4">
        <v>45098</v>
      </c>
      <c r="E435" t="str">
        <f t="shared" si="49"/>
        <v>OTHERS</v>
      </c>
      <c r="F435">
        <v>12113472</v>
      </c>
      <c r="G435" s="19">
        <v>45098</v>
      </c>
      <c r="H435" t="s">
        <v>181</v>
      </c>
      <c r="I435" t="s">
        <v>77</v>
      </c>
      <c r="J435">
        <v>8</v>
      </c>
      <c r="K435">
        <v>8</v>
      </c>
      <c r="L435">
        <v>1480</v>
      </c>
      <c r="M435" t="s">
        <v>36</v>
      </c>
      <c r="N435">
        <v>1.105</v>
      </c>
      <c r="O435">
        <v>1635.4</v>
      </c>
      <c r="P435">
        <f t="shared" si="55"/>
        <v>1635.4</v>
      </c>
      <c r="Q435" t="s">
        <v>41</v>
      </c>
      <c r="R435" t="s">
        <v>208</v>
      </c>
      <c r="S435" t="s">
        <v>25</v>
      </c>
      <c r="T435">
        <v>904471</v>
      </c>
      <c r="U435">
        <v>0</v>
      </c>
      <c r="V435" t="s">
        <v>58</v>
      </c>
      <c r="X435" t="s">
        <v>209</v>
      </c>
      <c r="Z435" t="s">
        <v>210</v>
      </c>
      <c r="AB435">
        <f t="shared" si="50"/>
        <v>2023</v>
      </c>
      <c r="AC435">
        <f t="shared" si="51"/>
        <v>6</v>
      </c>
      <c r="AD435" t="str">
        <f t="shared" si="52"/>
        <v>Q1</v>
      </c>
      <c r="AE435" t="str">
        <f t="shared" si="53"/>
        <v>FY23/24</v>
      </c>
      <c r="AF435" t="str">
        <f t="shared" si="54"/>
        <v>SOUTH</v>
      </c>
    </row>
    <row r="436" spans="1:32">
      <c r="A436" t="s">
        <v>377</v>
      </c>
      <c r="B436" t="s">
        <v>22</v>
      </c>
      <c r="C436" t="str">
        <f t="shared" si="48"/>
        <v>SERVICE_CHARGE</v>
      </c>
      <c r="D436" s="4">
        <v>45098</v>
      </c>
      <c r="E436" t="str">
        <f t="shared" si="49"/>
        <v>OTHERS</v>
      </c>
      <c r="F436">
        <v>12113473</v>
      </c>
      <c r="G436" s="19">
        <v>45098</v>
      </c>
      <c r="H436" t="s">
        <v>181</v>
      </c>
      <c r="I436" t="s">
        <v>77</v>
      </c>
      <c r="J436">
        <v>4</v>
      </c>
      <c r="K436">
        <v>4</v>
      </c>
      <c r="L436">
        <v>660</v>
      </c>
      <c r="M436" t="s">
        <v>36</v>
      </c>
      <c r="N436">
        <v>1.105</v>
      </c>
      <c r="O436">
        <v>729.3</v>
      </c>
      <c r="P436">
        <f t="shared" si="55"/>
        <v>729.3</v>
      </c>
      <c r="Q436" t="s">
        <v>41</v>
      </c>
      <c r="R436" t="s">
        <v>211</v>
      </c>
      <c r="S436" t="s">
        <v>25</v>
      </c>
      <c r="T436">
        <v>904472</v>
      </c>
      <c r="U436">
        <v>0</v>
      </c>
      <c r="V436" t="s">
        <v>58</v>
      </c>
      <c r="X436" t="s">
        <v>212</v>
      </c>
      <c r="Z436" t="s">
        <v>213</v>
      </c>
      <c r="AB436">
        <f t="shared" si="50"/>
        <v>2023</v>
      </c>
      <c r="AC436">
        <f t="shared" si="51"/>
        <v>6</v>
      </c>
      <c r="AD436" t="str">
        <f t="shared" si="52"/>
        <v>Q1</v>
      </c>
      <c r="AE436" t="str">
        <f t="shared" si="53"/>
        <v>FY23/24</v>
      </c>
      <c r="AF436" t="str">
        <f t="shared" si="54"/>
        <v>SOUTH</v>
      </c>
    </row>
    <row r="437" spans="1:32">
      <c r="A437" t="s">
        <v>377</v>
      </c>
      <c r="B437" t="s">
        <v>22</v>
      </c>
      <c r="C437" t="str">
        <f t="shared" si="48"/>
        <v>SPARES/OTHER</v>
      </c>
      <c r="D437" s="4">
        <v>45098</v>
      </c>
      <c r="E437" t="str">
        <f t="shared" si="49"/>
        <v>HELLER</v>
      </c>
      <c r="F437">
        <v>14116735</v>
      </c>
      <c r="G437" s="19">
        <v>45098</v>
      </c>
      <c r="H437" t="s">
        <v>214</v>
      </c>
      <c r="I437" t="s">
        <v>215</v>
      </c>
      <c r="J437">
        <v>2</v>
      </c>
      <c r="K437">
        <v>2</v>
      </c>
      <c r="L437">
        <v>920</v>
      </c>
      <c r="M437" t="s">
        <v>36</v>
      </c>
      <c r="N437">
        <v>1.105</v>
      </c>
      <c r="O437">
        <v>1016.6</v>
      </c>
      <c r="P437">
        <f t="shared" si="55"/>
        <v>1016.6</v>
      </c>
      <c r="Q437" t="s">
        <v>41</v>
      </c>
      <c r="R437" t="s">
        <v>211</v>
      </c>
      <c r="S437" t="s">
        <v>25</v>
      </c>
      <c r="T437">
        <v>904470</v>
      </c>
      <c r="U437">
        <v>371.28</v>
      </c>
      <c r="V437" t="s">
        <v>64</v>
      </c>
      <c r="X437" t="s">
        <v>212</v>
      </c>
      <c r="Y437">
        <v>1213164</v>
      </c>
      <c r="Z437" t="s">
        <v>213</v>
      </c>
      <c r="AA437">
        <v>111345</v>
      </c>
      <c r="AB437">
        <f t="shared" si="50"/>
        <v>2023</v>
      </c>
      <c r="AC437">
        <f t="shared" si="51"/>
        <v>6</v>
      </c>
      <c r="AD437" t="str">
        <f t="shared" si="52"/>
        <v>Q1</v>
      </c>
      <c r="AE437" t="str">
        <f t="shared" si="53"/>
        <v>FY23/24</v>
      </c>
      <c r="AF437" t="str">
        <f t="shared" si="54"/>
        <v>SOUTH</v>
      </c>
    </row>
    <row r="438" spans="1:32">
      <c r="A438" t="s">
        <v>377</v>
      </c>
      <c r="B438" t="s">
        <v>22</v>
      </c>
      <c r="C438" t="str">
        <f t="shared" si="48"/>
        <v>FEEDER</v>
      </c>
      <c r="D438" s="4">
        <v>45100</v>
      </c>
      <c r="E438" t="str">
        <f t="shared" si="49"/>
        <v>YAMAHA</v>
      </c>
      <c r="F438">
        <v>14116736</v>
      </c>
      <c r="G438" s="19">
        <v>45100</v>
      </c>
      <c r="H438" t="s">
        <v>70</v>
      </c>
      <c r="I438" t="s">
        <v>71</v>
      </c>
      <c r="J438">
        <v>2</v>
      </c>
      <c r="K438">
        <v>2</v>
      </c>
      <c r="L438">
        <v>6000</v>
      </c>
      <c r="M438" t="s">
        <v>36</v>
      </c>
      <c r="N438">
        <v>1.105</v>
      </c>
      <c r="O438">
        <v>6630</v>
      </c>
      <c r="P438">
        <f t="shared" si="55"/>
        <v>6630</v>
      </c>
      <c r="Q438" t="s">
        <v>41</v>
      </c>
      <c r="R438" t="s">
        <v>216</v>
      </c>
      <c r="S438" t="s">
        <v>25</v>
      </c>
      <c r="T438">
        <v>904473</v>
      </c>
      <c r="U438">
        <v>6197.61</v>
      </c>
      <c r="V438" t="s">
        <v>64</v>
      </c>
      <c r="X438" t="s">
        <v>217</v>
      </c>
      <c r="Y438">
        <v>1215106</v>
      </c>
      <c r="Z438" t="s">
        <v>218</v>
      </c>
      <c r="AB438">
        <f t="shared" si="50"/>
        <v>2023</v>
      </c>
      <c r="AC438">
        <f t="shared" si="51"/>
        <v>6</v>
      </c>
      <c r="AD438" t="str">
        <f t="shared" si="52"/>
        <v>Q1</v>
      </c>
      <c r="AE438" t="str">
        <f t="shared" si="53"/>
        <v>FY23/24</v>
      </c>
      <c r="AF438" t="str">
        <f t="shared" si="54"/>
        <v>SOUTH</v>
      </c>
    </row>
    <row r="439" spans="1:32">
      <c r="A439" t="s">
        <v>377</v>
      </c>
      <c r="B439" t="s">
        <v>22</v>
      </c>
      <c r="C439" t="str">
        <f t="shared" si="48"/>
        <v>SPARES/OTHER</v>
      </c>
      <c r="D439" s="4">
        <v>45103</v>
      </c>
      <c r="E439" t="str">
        <f t="shared" si="49"/>
        <v>YAMAHA</v>
      </c>
      <c r="F439">
        <v>14116737</v>
      </c>
      <c r="G439" s="19">
        <v>45103</v>
      </c>
      <c r="H439" t="s">
        <v>95</v>
      </c>
      <c r="I439" t="s">
        <v>96</v>
      </c>
      <c r="J439">
        <v>1</v>
      </c>
      <c r="K439">
        <v>1</v>
      </c>
      <c r="L439">
        <v>230</v>
      </c>
      <c r="M439" t="s">
        <v>36</v>
      </c>
      <c r="N439">
        <v>1.105</v>
      </c>
      <c r="O439">
        <v>254.15</v>
      </c>
      <c r="P439">
        <f t="shared" si="55"/>
        <v>254.15</v>
      </c>
      <c r="Q439" t="s">
        <v>41</v>
      </c>
      <c r="R439" t="s">
        <v>89</v>
      </c>
      <c r="S439" t="s">
        <v>25</v>
      </c>
      <c r="T439">
        <v>904474</v>
      </c>
      <c r="U439">
        <v>127.6</v>
      </c>
      <c r="V439" t="s">
        <v>64</v>
      </c>
      <c r="X439" t="s">
        <v>219</v>
      </c>
      <c r="Y439">
        <v>1217167</v>
      </c>
      <c r="Z439" t="s">
        <v>90</v>
      </c>
      <c r="AA439">
        <v>111331</v>
      </c>
      <c r="AB439">
        <f t="shared" si="50"/>
        <v>2023</v>
      </c>
      <c r="AC439">
        <f t="shared" si="51"/>
        <v>6</v>
      </c>
      <c r="AD439" t="str">
        <f t="shared" si="52"/>
        <v>Q1</v>
      </c>
      <c r="AE439" t="str">
        <f t="shared" si="53"/>
        <v>FY23/24</v>
      </c>
      <c r="AF439" t="str">
        <f t="shared" si="54"/>
        <v>SOUTH</v>
      </c>
    </row>
    <row r="440" spans="1:32">
      <c r="A440" t="s">
        <v>377</v>
      </c>
      <c r="B440" t="s">
        <v>22</v>
      </c>
      <c r="C440" t="str">
        <f t="shared" si="48"/>
        <v>SERVICE_CHARGE</v>
      </c>
      <c r="D440" s="4">
        <v>45112</v>
      </c>
      <c r="E440" t="str">
        <f t="shared" si="49"/>
        <v>HELLER</v>
      </c>
      <c r="F440">
        <v>12113474</v>
      </c>
      <c r="G440" s="19">
        <v>45112</v>
      </c>
      <c r="H440" t="s">
        <v>105</v>
      </c>
      <c r="I440" t="s">
        <v>77</v>
      </c>
      <c r="J440">
        <v>1</v>
      </c>
      <c r="K440">
        <v>1</v>
      </c>
      <c r="L440">
        <v>2200</v>
      </c>
      <c r="M440" t="s">
        <v>165</v>
      </c>
      <c r="N440">
        <v>1</v>
      </c>
      <c r="O440">
        <v>2200</v>
      </c>
      <c r="P440">
        <f t="shared" si="55"/>
        <v>2200</v>
      </c>
      <c r="Q440" t="s">
        <v>41</v>
      </c>
      <c r="R440" t="s">
        <v>201</v>
      </c>
      <c r="S440" t="s">
        <v>25</v>
      </c>
      <c r="T440">
        <v>904475</v>
      </c>
      <c r="U440">
        <v>0</v>
      </c>
      <c r="V440" t="s">
        <v>58</v>
      </c>
      <c r="X440" t="s">
        <v>220</v>
      </c>
      <c r="Z440" t="s">
        <v>203</v>
      </c>
      <c r="AB440">
        <f t="shared" si="50"/>
        <v>2023</v>
      </c>
      <c r="AC440">
        <f t="shared" si="51"/>
        <v>7</v>
      </c>
      <c r="AD440" t="str">
        <f t="shared" si="52"/>
        <v>Q2</v>
      </c>
      <c r="AE440" t="str">
        <f t="shared" si="53"/>
        <v>FY23/24</v>
      </c>
      <c r="AF440" t="str">
        <f t="shared" si="54"/>
        <v>SOUTH</v>
      </c>
    </row>
    <row r="441" spans="1:32">
      <c r="A441" t="s">
        <v>377</v>
      </c>
      <c r="B441" t="s">
        <v>22</v>
      </c>
      <c r="C441" t="str">
        <f t="shared" si="48"/>
        <v>SERVICE_CHARGE</v>
      </c>
      <c r="D441" s="4">
        <v>45112</v>
      </c>
      <c r="E441" t="str">
        <f t="shared" si="49"/>
        <v>OTHERS</v>
      </c>
      <c r="F441">
        <v>12113474</v>
      </c>
      <c r="G441" s="19">
        <v>45112</v>
      </c>
      <c r="H441" t="s">
        <v>200</v>
      </c>
      <c r="I441" t="s">
        <v>57</v>
      </c>
      <c r="J441">
        <v>1</v>
      </c>
      <c r="K441">
        <v>1</v>
      </c>
      <c r="L441">
        <v>3200</v>
      </c>
      <c r="M441" t="s">
        <v>165</v>
      </c>
      <c r="N441">
        <v>1</v>
      </c>
      <c r="O441">
        <v>3200</v>
      </c>
      <c r="P441">
        <f t="shared" si="55"/>
        <v>3200</v>
      </c>
      <c r="Q441" t="s">
        <v>41</v>
      </c>
      <c r="R441" t="s">
        <v>201</v>
      </c>
      <c r="S441" t="s">
        <v>25</v>
      </c>
      <c r="T441">
        <v>904475</v>
      </c>
      <c r="U441">
        <v>0</v>
      </c>
      <c r="V441" t="s">
        <v>58</v>
      </c>
      <c r="X441" t="s">
        <v>220</v>
      </c>
      <c r="Z441" t="s">
        <v>203</v>
      </c>
      <c r="AB441">
        <f t="shared" si="50"/>
        <v>2023</v>
      </c>
      <c r="AC441">
        <f t="shared" si="51"/>
        <v>7</v>
      </c>
      <c r="AD441" t="str">
        <f t="shared" si="52"/>
        <v>Q2</v>
      </c>
      <c r="AE441" t="str">
        <f t="shared" si="53"/>
        <v>FY23/24</v>
      </c>
      <c r="AF441" t="str">
        <f t="shared" si="54"/>
        <v>SOUTH</v>
      </c>
    </row>
    <row r="442" spans="1:32">
      <c r="A442" t="s">
        <v>377</v>
      </c>
      <c r="B442" t="s">
        <v>22</v>
      </c>
      <c r="C442" t="str">
        <f t="shared" si="48"/>
        <v>CONTRACT_FEE</v>
      </c>
      <c r="D442" s="4">
        <v>45119</v>
      </c>
      <c r="E442" t="str">
        <f t="shared" si="49"/>
        <v>YAMAHA</v>
      </c>
      <c r="F442">
        <v>13113131</v>
      </c>
      <c r="G442" s="19">
        <v>45119</v>
      </c>
      <c r="H442" t="s">
        <v>197</v>
      </c>
      <c r="I442" t="s">
        <v>153</v>
      </c>
      <c r="J442">
        <v>1</v>
      </c>
      <c r="K442">
        <v>1</v>
      </c>
      <c r="L442">
        <v>18000</v>
      </c>
      <c r="M442" t="s">
        <v>36</v>
      </c>
      <c r="N442">
        <v>1.081</v>
      </c>
      <c r="O442">
        <v>19458</v>
      </c>
      <c r="P442">
        <f t="shared" si="55"/>
        <v>19458</v>
      </c>
      <c r="Q442" t="s">
        <v>41</v>
      </c>
      <c r="R442" t="s">
        <v>168</v>
      </c>
      <c r="S442" t="s">
        <v>25</v>
      </c>
      <c r="T442">
        <v>904477</v>
      </c>
      <c r="U442">
        <v>0</v>
      </c>
      <c r="V442" t="s">
        <v>198</v>
      </c>
      <c r="X442" t="s">
        <v>221</v>
      </c>
      <c r="Z442" t="s">
        <v>170</v>
      </c>
      <c r="AB442">
        <f t="shared" si="50"/>
        <v>2023</v>
      </c>
      <c r="AC442">
        <f t="shared" si="51"/>
        <v>7</v>
      </c>
      <c r="AD442" t="str">
        <f t="shared" si="52"/>
        <v>Q2</v>
      </c>
      <c r="AE442" t="str">
        <f t="shared" si="53"/>
        <v>FY23/24</v>
      </c>
      <c r="AF442" t="str">
        <f t="shared" si="54"/>
        <v>SOUTH</v>
      </c>
    </row>
    <row r="443" spans="1:32">
      <c r="A443" t="s">
        <v>377</v>
      </c>
      <c r="B443" t="s">
        <v>22</v>
      </c>
      <c r="C443" t="str">
        <f t="shared" si="48"/>
        <v>SPARES/OTHER</v>
      </c>
      <c r="D443" s="4">
        <v>45119</v>
      </c>
      <c r="E443" t="str">
        <f t="shared" si="49"/>
        <v>YAMAHA</v>
      </c>
      <c r="F443">
        <v>14116738</v>
      </c>
      <c r="G443" s="19">
        <v>45119</v>
      </c>
      <c r="H443" t="s">
        <v>222</v>
      </c>
      <c r="I443" t="s">
        <v>223</v>
      </c>
      <c r="J443">
        <v>1</v>
      </c>
      <c r="K443">
        <v>1</v>
      </c>
      <c r="L443">
        <v>265</v>
      </c>
      <c r="M443" t="s">
        <v>36</v>
      </c>
      <c r="N443">
        <v>1.081</v>
      </c>
      <c r="O443">
        <v>286.46499999999997</v>
      </c>
      <c r="P443">
        <f t="shared" si="55"/>
        <v>286.46499999999997</v>
      </c>
      <c r="Q443" t="s">
        <v>41</v>
      </c>
      <c r="R443" t="s">
        <v>106</v>
      </c>
      <c r="S443" t="s">
        <v>25</v>
      </c>
      <c r="T443">
        <v>904476</v>
      </c>
      <c r="U443">
        <v>138</v>
      </c>
      <c r="V443" t="s">
        <v>64</v>
      </c>
      <c r="X443" t="s">
        <v>224</v>
      </c>
      <c r="Y443">
        <v>1230206</v>
      </c>
      <c r="Z443" t="s">
        <v>107</v>
      </c>
      <c r="AA443">
        <v>111353</v>
      </c>
      <c r="AB443">
        <f t="shared" si="50"/>
        <v>2023</v>
      </c>
      <c r="AC443">
        <f t="shared" si="51"/>
        <v>7</v>
      </c>
      <c r="AD443" t="str">
        <f t="shared" si="52"/>
        <v>Q2</v>
      </c>
      <c r="AE443" t="str">
        <f t="shared" si="53"/>
        <v>FY23/24</v>
      </c>
      <c r="AF443" t="str">
        <f t="shared" si="54"/>
        <v>SOUTH</v>
      </c>
    </row>
    <row r="444" spans="1:32">
      <c r="A444" t="s">
        <v>377</v>
      </c>
      <c r="B444" t="s">
        <v>22</v>
      </c>
      <c r="C444" t="str">
        <f t="shared" si="48"/>
        <v>SPARES/OTHER</v>
      </c>
      <c r="D444" s="4">
        <v>45119</v>
      </c>
      <c r="E444" t="str">
        <f t="shared" si="49"/>
        <v>YAMAHA</v>
      </c>
      <c r="F444">
        <v>14116738</v>
      </c>
      <c r="G444" s="19">
        <v>45119</v>
      </c>
      <c r="H444" t="s">
        <v>225</v>
      </c>
      <c r="I444" t="s">
        <v>226</v>
      </c>
      <c r="J444">
        <v>1</v>
      </c>
      <c r="K444">
        <v>1</v>
      </c>
      <c r="L444">
        <v>330</v>
      </c>
      <c r="M444" t="s">
        <v>36</v>
      </c>
      <c r="N444">
        <v>1.081</v>
      </c>
      <c r="O444">
        <v>356.73</v>
      </c>
      <c r="P444">
        <f t="shared" si="55"/>
        <v>356.73</v>
      </c>
      <c r="Q444" t="s">
        <v>41</v>
      </c>
      <c r="R444" t="s">
        <v>106</v>
      </c>
      <c r="S444" t="s">
        <v>25</v>
      </c>
      <c r="T444">
        <v>904476</v>
      </c>
      <c r="U444">
        <v>165.6</v>
      </c>
      <c r="V444" t="s">
        <v>64</v>
      </c>
      <c r="X444" t="s">
        <v>224</v>
      </c>
      <c r="Y444">
        <v>1230206</v>
      </c>
      <c r="Z444" t="s">
        <v>107</v>
      </c>
      <c r="AA444">
        <v>111353</v>
      </c>
      <c r="AB444">
        <f t="shared" si="50"/>
        <v>2023</v>
      </c>
      <c r="AC444">
        <f t="shared" si="51"/>
        <v>7</v>
      </c>
      <c r="AD444" t="str">
        <f t="shared" si="52"/>
        <v>Q2</v>
      </c>
      <c r="AE444" t="str">
        <f t="shared" si="53"/>
        <v>FY23/24</v>
      </c>
      <c r="AF444" t="str">
        <f t="shared" si="54"/>
        <v>SOUTH</v>
      </c>
    </row>
    <row r="445" spans="1:32">
      <c r="A445" t="s">
        <v>377</v>
      </c>
      <c r="B445" t="s">
        <v>22</v>
      </c>
      <c r="C445" t="str">
        <f t="shared" si="48"/>
        <v>SPARES/OTHER</v>
      </c>
      <c r="D445" s="4">
        <v>45119</v>
      </c>
      <c r="E445" t="str">
        <f t="shared" si="49"/>
        <v>YAMAHA</v>
      </c>
      <c r="F445">
        <v>14116738</v>
      </c>
      <c r="G445" s="19">
        <v>45119</v>
      </c>
      <c r="H445" t="s">
        <v>227</v>
      </c>
      <c r="I445" t="s">
        <v>228</v>
      </c>
      <c r="J445">
        <v>1</v>
      </c>
      <c r="K445">
        <v>1</v>
      </c>
      <c r="L445">
        <v>1100</v>
      </c>
      <c r="M445" t="s">
        <v>36</v>
      </c>
      <c r="N445">
        <v>1.081</v>
      </c>
      <c r="O445">
        <v>1189.0999999999999</v>
      </c>
      <c r="P445">
        <f t="shared" si="55"/>
        <v>1189.0999999999999</v>
      </c>
      <c r="Q445" t="s">
        <v>41</v>
      </c>
      <c r="R445" t="s">
        <v>106</v>
      </c>
      <c r="S445" t="s">
        <v>25</v>
      </c>
      <c r="T445">
        <v>904476</v>
      </c>
      <c r="U445">
        <v>563.04</v>
      </c>
      <c r="V445" t="s">
        <v>64</v>
      </c>
      <c r="X445" t="s">
        <v>224</v>
      </c>
      <c r="Y445">
        <v>1230206</v>
      </c>
      <c r="Z445" t="s">
        <v>107</v>
      </c>
      <c r="AA445">
        <v>111353</v>
      </c>
      <c r="AB445">
        <f t="shared" si="50"/>
        <v>2023</v>
      </c>
      <c r="AC445">
        <f t="shared" si="51"/>
        <v>7</v>
      </c>
      <c r="AD445" t="str">
        <f t="shared" si="52"/>
        <v>Q2</v>
      </c>
      <c r="AE445" t="str">
        <f t="shared" si="53"/>
        <v>FY23/24</v>
      </c>
      <c r="AF445" t="str">
        <f t="shared" si="54"/>
        <v>SOUTH</v>
      </c>
    </row>
    <row r="446" spans="1:32">
      <c r="A446" t="s">
        <v>377</v>
      </c>
      <c r="B446" t="s">
        <v>22</v>
      </c>
      <c r="C446" t="str">
        <f t="shared" si="48"/>
        <v>SPARES/OTHER</v>
      </c>
      <c r="D446" s="4">
        <v>45119</v>
      </c>
      <c r="E446" t="str">
        <f t="shared" si="49"/>
        <v>YAMAHA</v>
      </c>
      <c r="F446">
        <v>14116738</v>
      </c>
      <c r="G446" s="19">
        <v>45119</v>
      </c>
      <c r="H446" t="s">
        <v>229</v>
      </c>
      <c r="I446" t="s">
        <v>226</v>
      </c>
      <c r="J446">
        <v>1</v>
      </c>
      <c r="K446">
        <v>1</v>
      </c>
      <c r="L446">
        <v>480</v>
      </c>
      <c r="M446" t="s">
        <v>36</v>
      </c>
      <c r="N446">
        <v>1.081</v>
      </c>
      <c r="O446">
        <v>518.88</v>
      </c>
      <c r="P446">
        <f t="shared" si="55"/>
        <v>518.88</v>
      </c>
      <c r="Q446" t="s">
        <v>41</v>
      </c>
      <c r="R446" t="s">
        <v>106</v>
      </c>
      <c r="S446" t="s">
        <v>25</v>
      </c>
      <c r="T446">
        <v>904476</v>
      </c>
      <c r="U446">
        <v>248.4</v>
      </c>
      <c r="V446" t="s">
        <v>64</v>
      </c>
      <c r="X446" t="s">
        <v>224</v>
      </c>
      <c r="Y446">
        <v>1230206</v>
      </c>
      <c r="Z446" t="s">
        <v>107</v>
      </c>
      <c r="AA446">
        <v>111353</v>
      </c>
      <c r="AB446">
        <f t="shared" si="50"/>
        <v>2023</v>
      </c>
      <c r="AC446">
        <f t="shared" si="51"/>
        <v>7</v>
      </c>
      <c r="AD446" t="str">
        <f t="shared" si="52"/>
        <v>Q2</v>
      </c>
      <c r="AE446" t="str">
        <f t="shared" si="53"/>
        <v>FY23/24</v>
      </c>
      <c r="AF446" t="str">
        <f t="shared" si="54"/>
        <v>SOUTH</v>
      </c>
    </row>
    <row r="447" spans="1:32">
      <c r="A447" t="s">
        <v>377</v>
      </c>
      <c r="B447" t="s">
        <v>22</v>
      </c>
      <c r="C447" t="str">
        <f t="shared" si="48"/>
        <v>SPARES/OTHER</v>
      </c>
      <c r="D447" s="4">
        <v>45119</v>
      </c>
      <c r="E447" t="str">
        <f t="shared" si="49"/>
        <v>YAMAHA</v>
      </c>
      <c r="F447">
        <v>14116738</v>
      </c>
      <c r="G447" s="19">
        <v>45119</v>
      </c>
      <c r="H447" t="s">
        <v>230</v>
      </c>
      <c r="I447" t="s">
        <v>231</v>
      </c>
      <c r="J447">
        <v>5</v>
      </c>
      <c r="K447">
        <v>5</v>
      </c>
      <c r="L447">
        <v>1150</v>
      </c>
      <c r="M447" t="s">
        <v>36</v>
      </c>
      <c r="N447">
        <v>1.081</v>
      </c>
      <c r="O447">
        <v>1243.1500000000001</v>
      </c>
      <c r="P447">
        <f t="shared" si="55"/>
        <v>1243.1500000000001</v>
      </c>
      <c r="Q447" t="s">
        <v>41</v>
      </c>
      <c r="R447" t="s">
        <v>106</v>
      </c>
      <c r="S447" t="s">
        <v>25</v>
      </c>
      <c r="T447">
        <v>904476</v>
      </c>
      <c r="U447">
        <v>579.6</v>
      </c>
      <c r="V447" t="s">
        <v>64</v>
      </c>
      <c r="X447" t="s">
        <v>224</v>
      </c>
      <c r="Y447">
        <v>1230206</v>
      </c>
      <c r="Z447" t="s">
        <v>107</v>
      </c>
      <c r="AA447">
        <v>111353</v>
      </c>
      <c r="AB447">
        <f t="shared" si="50"/>
        <v>2023</v>
      </c>
      <c r="AC447">
        <f t="shared" si="51"/>
        <v>7</v>
      </c>
      <c r="AD447" t="str">
        <f t="shared" si="52"/>
        <v>Q2</v>
      </c>
      <c r="AE447" t="str">
        <f t="shared" si="53"/>
        <v>FY23/24</v>
      </c>
      <c r="AF447" t="str">
        <f t="shared" si="54"/>
        <v>SOUTH</v>
      </c>
    </row>
    <row r="448" spans="1:32">
      <c r="A448" t="s">
        <v>377</v>
      </c>
      <c r="B448" t="s">
        <v>22</v>
      </c>
      <c r="C448" t="str">
        <f t="shared" si="48"/>
        <v>SERVICE_CHARGE</v>
      </c>
      <c r="D448" s="4">
        <v>45121</v>
      </c>
      <c r="E448" t="str">
        <f t="shared" si="49"/>
        <v>YAMAHA</v>
      </c>
      <c r="F448">
        <v>12113475</v>
      </c>
      <c r="G448" s="19">
        <v>45121</v>
      </c>
      <c r="H448" t="s">
        <v>76</v>
      </c>
      <c r="I448" t="s">
        <v>77</v>
      </c>
      <c r="J448">
        <v>1</v>
      </c>
      <c r="K448">
        <v>1</v>
      </c>
      <c r="L448">
        <v>675</v>
      </c>
      <c r="M448" t="s">
        <v>36</v>
      </c>
      <c r="N448">
        <v>1.081</v>
      </c>
      <c r="O448">
        <v>729.67499999999995</v>
      </c>
      <c r="P448">
        <f t="shared" si="55"/>
        <v>729.67499999999995</v>
      </c>
      <c r="Q448" t="s">
        <v>41</v>
      </c>
      <c r="R448" t="s">
        <v>106</v>
      </c>
      <c r="S448" t="s">
        <v>25</v>
      </c>
      <c r="T448">
        <v>904479</v>
      </c>
      <c r="U448">
        <v>0</v>
      </c>
      <c r="V448" t="s">
        <v>58</v>
      </c>
      <c r="X448" t="s">
        <v>224</v>
      </c>
      <c r="Z448" t="s">
        <v>107</v>
      </c>
      <c r="AB448">
        <f t="shared" si="50"/>
        <v>2023</v>
      </c>
      <c r="AC448">
        <f t="shared" si="51"/>
        <v>7</v>
      </c>
      <c r="AD448" t="str">
        <f t="shared" si="52"/>
        <v>Q2</v>
      </c>
      <c r="AE448" t="str">
        <f t="shared" si="53"/>
        <v>FY23/24</v>
      </c>
      <c r="AF448" t="str">
        <f t="shared" si="54"/>
        <v>SOUTH</v>
      </c>
    </row>
    <row r="449" spans="1:32">
      <c r="A449" t="s">
        <v>377</v>
      </c>
      <c r="B449" t="s">
        <v>22</v>
      </c>
      <c r="C449" t="str">
        <f t="shared" si="48"/>
        <v>SPARES/OTHER</v>
      </c>
      <c r="D449" s="4">
        <v>45132</v>
      </c>
      <c r="E449" t="str">
        <f t="shared" si="49"/>
        <v>OTHERS</v>
      </c>
      <c r="F449">
        <v>14116739</v>
      </c>
      <c r="G449" s="19">
        <v>45132</v>
      </c>
      <c r="H449" t="s">
        <v>171</v>
      </c>
      <c r="I449" t="s">
        <v>172</v>
      </c>
      <c r="J449">
        <v>1</v>
      </c>
      <c r="K449">
        <v>1</v>
      </c>
      <c r="L449">
        <v>3200</v>
      </c>
      <c r="M449" t="s">
        <v>165</v>
      </c>
      <c r="N449">
        <v>1</v>
      </c>
      <c r="O449">
        <v>3200</v>
      </c>
      <c r="P449">
        <f t="shared" si="55"/>
        <v>3200</v>
      </c>
      <c r="Q449" t="s">
        <v>41</v>
      </c>
      <c r="R449" t="s">
        <v>166</v>
      </c>
      <c r="S449" t="s">
        <v>25</v>
      </c>
      <c r="T449">
        <v>904480</v>
      </c>
      <c r="U449">
        <v>1729.6</v>
      </c>
      <c r="V449" t="s">
        <v>64</v>
      </c>
      <c r="X449" t="s">
        <v>232</v>
      </c>
      <c r="Y449">
        <v>1239128</v>
      </c>
      <c r="Z449" t="s">
        <v>4965</v>
      </c>
      <c r="AA449">
        <v>111363</v>
      </c>
      <c r="AB449">
        <f t="shared" si="50"/>
        <v>2023</v>
      </c>
      <c r="AC449">
        <f t="shared" si="51"/>
        <v>7</v>
      </c>
      <c r="AD449" t="str">
        <f t="shared" si="52"/>
        <v>Q2</v>
      </c>
      <c r="AE449" t="str">
        <f t="shared" si="53"/>
        <v>FY23/24</v>
      </c>
      <c r="AF449" t="str">
        <f t="shared" si="54"/>
        <v>SOUTH</v>
      </c>
    </row>
    <row r="450" spans="1:32">
      <c r="A450" t="s">
        <v>377</v>
      </c>
      <c r="B450" t="s">
        <v>22</v>
      </c>
      <c r="C450" t="str">
        <f t="shared" ref="C450:C513" si="56">IF(F450="", "", IF(AND(F450&gt;=12000000, F450&lt;=13000000, OR(ISNUMBER(SEARCH("SERVICE", H450)), ISNUMBER(SEARCH("REPAIR CHARGE", I450)), ISNUMBER(SEARCH("REPAIR", H450)))), "SERVICE_CHARGE", IF(AND(F450&gt;=13000000, F450&lt;=14000000, OR(ISNUMBER(SEARCH("SERVICE", H450)), ISNUMBER(SEARCH("REPAIR CHARGE", I450)), ISNUMBER(SEARCH("REPAIR", H450)))), "CONTRACT_FEE", IF(AND(F450&gt;=14000000, F450&lt;=15000000, OR(ISNUMBER(SEARCH("TAPE FEEDER", I450)), ISNUMBER(SEARCH("ZS FEEDER", I450)), ISNUMBER(SEARCH("TRAY", I450)))), "FEEDER", "SPARES/OTHER"))))</f>
        <v>SPARES/OTHER</v>
      </c>
      <c r="D450" s="4">
        <v>45146</v>
      </c>
      <c r="E450" t="str">
        <f t="shared" ref="E450:E513" si="57">IF(ISNUMBER(SEARCH("YMCT",H450)),"YAMAHA",IF(ISNUMBER(SEARCH("HELI",H450)),"HELLER",IF(ISNUMBER(SEARCH("PEMR",H450)),"PEMTRON",IF(ISNUMBER(SEARCH("PEMT",H450)),"PEMTRON",IF(H450="","",(IFERROR(1/0,"OTHERS")))))))</f>
        <v>YAMAHA</v>
      </c>
      <c r="F450">
        <v>12113476</v>
      </c>
      <c r="G450" s="19">
        <v>45146</v>
      </c>
      <c r="H450" t="s">
        <v>233</v>
      </c>
      <c r="I450" t="s">
        <v>92</v>
      </c>
      <c r="J450">
        <v>1</v>
      </c>
      <c r="K450">
        <v>1</v>
      </c>
      <c r="L450">
        <v>0</v>
      </c>
      <c r="M450" t="s">
        <v>36</v>
      </c>
      <c r="N450">
        <v>1.0920000000000001</v>
      </c>
      <c r="O450">
        <v>0</v>
      </c>
      <c r="P450">
        <f t="shared" si="55"/>
        <v>0</v>
      </c>
      <c r="Q450" t="s">
        <v>41</v>
      </c>
      <c r="R450" t="s">
        <v>183</v>
      </c>
      <c r="S450" t="s">
        <v>25</v>
      </c>
      <c r="T450">
        <v>904482</v>
      </c>
      <c r="U450">
        <v>0</v>
      </c>
      <c r="V450" t="s">
        <v>58</v>
      </c>
      <c r="X450" t="s">
        <v>184</v>
      </c>
      <c r="Z450" t="s">
        <v>185</v>
      </c>
      <c r="AB450">
        <f t="shared" ref="AB450:AB513" si="58">IF(D450="","",YEAR(D450))</f>
        <v>2023</v>
      </c>
      <c r="AC450">
        <f t="shared" ref="AC450:AC513" si="59">IF(D450="","",MONTH(D450))</f>
        <v>8</v>
      </c>
      <c r="AD450" t="str">
        <f t="shared" ref="AD450:AD513" si="60">IFERROR(IF(AC450="","",IF(AND(AC450&gt;=10,AC450&lt;=12),"Q3",IF(AND(AC450&gt;=1,AC450&lt;=3),"Q4",IF(AND(AC450&gt;=7,AC450&lt;=9),"Q2",IF(AND(AC450&gt;=4,AC450&lt;=6),"Q1"))))),"")</f>
        <v>Q2</v>
      </c>
      <c r="AE450" t="str">
        <f t="shared" ref="AE450:AE513" si="61">IFERROR(IF(AD450="Q4","FY"&amp;RIGHT(AB450,2)-1&amp;"/"&amp;RIGHT(AB450,2),"FY"&amp;RIGHT(AB450,2)&amp;"/"&amp;RIGHT(AB450,2)+1),"")</f>
        <v>FY23/24</v>
      </c>
      <c r="AF450" t="str">
        <f t="shared" ref="AF450:AF513" si="62">IF(B450="SZX","SOUTH",IF(B450="BJS","NORTH",IF(B450="SHA","EAST",IF(B450="","",(IF(AND(B450&lt;&gt;"SZX",B450&lt;&gt;"SHA",B450&lt;&gt;"BJS"),"WEST"))))))</f>
        <v>SOUTH</v>
      </c>
    </row>
    <row r="451" spans="1:32">
      <c r="A451" t="s">
        <v>377</v>
      </c>
      <c r="B451" t="s">
        <v>22</v>
      </c>
      <c r="C451" t="str">
        <f t="shared" si="56"/>
        <v>SPARES/OTHER</v>
      </c>
      <c r="D451" s="4">
        <v>45146</v>
      </c>
      <c r="E451" t="str">
        <f t="shared" si="57"/>
        <v>YAMAHA</v>
      </c>
      <c r="F451">
        <v>14116740</v>
      </c>
      <c r="G451" s="19">
        <v>45146</v>
      </c>
      <c r="H451" t="s">
        <v>154</v>
      </c>
      <c r="I451" t="s">
        <v>155</v>
      </c>
      <c r="J451">
        <v>1</v>
      </c>
      <c r="K451">
        <v>1</v>
      </c>
      <c r="L451">
        <v>150</v>
      </c>
      <c r="M451" t="s">
        <v>36</v>
      </c>
      <c r="N451">
        <v>1.0920000000000001</v>
      </c>
      <c r="O451">
        <v>163.80000000000001</v>
      </c>
      <c r="P451">
        <f t="shared" ref="P451:P514" si="63">O451</f>
        <v>163.80000000000001</v>
      </c>
      <c r="Q451" t="s">
        <v>41</v>
      </c>
      <c r="R451" t="s">
        <v>5097</v>
      </c>
      <c r="S451" t="s">
        <v>25</v>
      </c>
      <c r="T451">
        <v>904481</v>
      </c>
      <c r="U451">
        <v>18.22</v>
      </c>
      <c r="V451" t="s">
        <v>64</v>
      </c>
      <c r="X451" t="s">
        <v>234</v>
      </c>
      <c r="Y451">
        <v>1250112</v>
      </c>
      <c r="Z451" t="s">
        <v>235</v>
      </c>
      <c r="AA451">
        <v>111371</v>
      </c>
      <c r="AB451">
        <f t="shared" si="58"/>
        <v>2023</v>
      </c>
      <c r="AC451">
        <f t="shared" si="59"/>
        <v>8</v>
      </c>
      <c r="AD451" t="str">
        <f t="shared" si="60"/>
        <v>Q2</v>
      </c>
      <c r="AE451" t="str">
        <f t="shared" si="61"/>
        <v>FY23/24</v>
      </c>
      <c r="AF451" t="str">
        <f t="shared" si="62"/>
        <v>SOUTH</v>
      </c>
    </row>
    <row r="452" spans="1:32">
      <c r="A452" t="s">
        <v>377</v>
      </c>
      <c r="B452" t="s">
        <v>22</v>
      </c>
      <c r="C452" t="str">
        <f t="shared" si="56"/>
        <v>SERVICE_CHARGE</v>
      </c>
      <c r="D452" s="4">
        <v>45148</v>
      </c>
      <c r="E452" t="str">
        <f t="shared" si="57"/>
        <v>OTHERS</v>
      </c>
      <c r="F452">
        <v>12113477</v>
      </c>
      <c r="G452" s="19">
        <v>45148</v>
      </c>
      <c r="H452" t="s">
        <v>200</v>
      </c>
      <c r="I452" t="s">
        <v>57</v>
      </c>
      <c r="J452">
        <v>3</v>
      </c>
      <c r="K452">
        <v>3</v>
      </c>
      <c r="L452">
        <v>10050</v>
      </c>
      <c r="M452" t="s">
        <v>165</v>
      </c>
      <c r="N452">
        <v>1</v>
      </c>
      <c r="O452">
        <v>10050</v>
      </c>
      <c r="P452">
        <f t="shared" si="63"/>
        <v>10050</v>
      </c>
      <c r="Q452" t="s">
        <v>41</v>
      </c>
      <c r="R452" t="s">
        <v>201</v>
      </c>
      <c r="S452" t="s">
        <v>25</v>
      </c>
      <c r="T452">
        <v>904484</v>
      </c>
      <c r="U452">
        <v>0</v>
      </c>
      <c r="V452" t="s">
        <v>58</v>
      </c>
      <c r="X452" t="s">
        <v>236</v>
      </c>
      <c r="Z452" t="s">
        <v>203</v>
      </c>
      <c r="AB452">
        <f t="shared" si="58"/>
        <v>2023</v>
      </c>
      <c r="AC452">
        <f t="shared" si="59"/>
        <v>8</v>
      </c>
      <c r="AD452" t="str">
        <f t="shared" si="60"/>
        <v>Q2</v>
      </c>
      <c r="AE452" t="str">
        <f t="shared" si="61"/>
        <v>FY23/24</v>
      </c>
      <c r="AF452" t="str">
        <f t="shared" si="62"/>
        <v>SOUTH</v>
      </c>
    </row>
    <row r="453" spans="1:32">
      <c r="A453" t="s">
        <v>377</v>
      </c>
      <c r="B453" t="s">
        <v>22</v>
      </c>
      <c r="C453" t="str">
        <f t="shared" si="56"/>
        <v>SERVICE_CHARGE</v>
      </c>
      <c r="D453" s="4">
        <v>45148</v>
      </c>
      <c r="E453" t="str">
        <f t="shared" si="57"/>
        <v>HELLER</v>
      </c>
      <c r="F453">
        <v>12113477</v>
      </c>
      <c r="G453" s="19">
        <v>45148</v>
      </c>
      <c r="H453" t="s">
        <v>105</v>
      </c>
      <c r="I453" t="s">
        <v>77</v>
      </c>
      <c r="J453">
        <v>3</v>
      </c>
      <c r="K453">
        <v>3</v>
      </c>
      <c r="L453">
        <v>10050</v>
      </c>
      <c r="M453" t="s">
        <v>165</v>
      </c>
      <c r="N453">
        <v>1</v>
      </c>
      <c r="O453">
        <v>10050</v>
      </c>
      <c r="P453">
        <f t="shared" si="63"/>
        <v>10050</v>
      </c>
      <c r="Q453" t="s">
        <v>41</v>
      </c>
      <c r="R453" t="s">
        <v>201</v>
      </c>
      <c r="S453" t="s">
        <v>25</v>
      </c>
      <c r="T453">
        <v>904484</v>
      </c>
      <c r="U453">
        <v>0</v>
      </c>
      <c r="V453" t="s">
        <v>58</v>
      </c>
      <c r="X453" t="s">
        <v>236</v>
      </c>
      <c r="Z453" t="s">
        <v>203</v>
      </c>
      <c r="AB453">
        <f t="shared" si="58"/>
        <v>2023</v>
      </c>
      <c r="AC453">
        <f t="shared" si="59"/>
        <v>8</v>
      </c>
      <c r="AD453" t="str">
        <f t="shared" si="60"/>
        <v>Q2</v>
      </c>
      <c r="AE453" t="str">
        <f t="shared" si="61"/>
        <v>FY23/24</v>
      </c>
      <c r="AF453" t="str">
        <f t="shared" si="62"/>
        <v>SOUTH</v>
      </c>
    </row>
    <row r="454" spans="1:32">
      <c r="A454" t="s">
        <v>377</v>
      </c>
      <c r="B454" t="s">
        <v>22</v>
      </c>
      <c r="C454" t="str">
        <f t="shared" si="56"/>
        <v>SERVICE_CHARGE</v>
      </c>
      <c r="D454" s="4">
        <v>45153</v>
      </c>
      <c r="E454" t="str">
        <f t="shared" si="57"/>
        <v>YAMAHA</v>
      </c>
      <c r="F454">
        <v>12113478</v>
      </c>
      <c r="G454" s="19">
        <v>45153</v>
      </c>
      <c r="H454" t="s">
        <v>76</v>
      </c>
      <c r="I454" t="s">
        <v>77</v>
      </c>
      <c r="J454">
        <v>1</v>
      </c>
      <c r="K454">
        <v>1</v>
      </c>
      <c r="L454">
        <v>3950</v>
      </c>
      <c r="M454" t="s">
        <v>36</v>
      </c>
      <c r="N454">
        <v>1.0920000000000001</v>
      </c>
      <c r="O454">
        <v>4313.3999999999996</v>
      </c>
      <c r="P454">
        <f t="shared" si="63"/>
        <v>4313.3999999999996</v>
      </c>
      <c r="Q454" t="s">
        <v>41</v>
      </c>
      <c r="R454" t="s">
        <v>237</v>
      </c>
      <c r="S454" t="s">
        <v>25</v>
      </c>
      <c r="T454">
        <v>904486</v>
      </c>
      <c r="U454">
        <v>0</v>
      </c>
      <c r="V454" t="s">
        <v>58</v>
      </c>
      <c r="X454" t="s">
        <v>238</v>
      </c>
      <c r="Z454" t="s">
        <v>239</v>
      </c>
      <c r="AB454">
        <f t="shared" si="58"/>
        <v>2023</v>
      </c>
      <c r="AC454">
        <f t="shared" si="59"/>
        <v>8</v>
      </c>
      <c r="AD454" t="str">
        <f t="shared" si="60"/>
        <v>Q2</v>
      </c>
      <c r="AE454" t="str">
        <f t="shared" si="61"/>
        <v>FY23/24</v>
      </c>
      <c r="AF454" t="str">
        <f t="shared" si="62"/>
        <v>SOUTH</v>
      </c>
    </row>
    <row r="455" spans="1:32">
      <c r="A455" t="s">
        <v>377</v>
      </c>
      <c r="B455" t="s">
        <v>22</v>
      </c>
      <c r="C455" t="str">
        <f t="shared" si="56"/>
        <v>SPARES/OTHER</v>
      </c>
      <c r="D455" s="4">
        <v>45153</v>
      </c>
      <c r="E455" t="str">
        <f t="shared" si="57"/>
        <v>OTHERS</v>
      </c>
      <c r="F455">
        <v>14116741</v>
      </c>
      <c r="G455" s="19">
        <v>45153</v>
      </c>
      <c r="H455" t="s">
        <v>240</v>
      </c>
      <c r="I455" t="s">
        <v>57</v>
      </c>
      <c r="J455">
        <v>20</v>
      </c>
      <c r="K455">
        <v>20</v>
      </c>
      <c r="L455">
        <v>3800</v>
      </c>
      <c r="M455" t="s">
        <v>165</v>
      </c>
      <c r="N455">
        <v>1</v>
      </c>
      <c r="O455">
        <v>3800</v>
      </c>
      <c r="P455">
        <f t="shared" si="63"/>
        <v>3800</v>
      </c>
      <c r="Q455" t="s">
        <v>41</v>
      </c>
      <c r="R455" t="s">
        <v>176</v>
      </c>
      <c r="S455" t="s">
        <v>25</v>
      </c>
      <c r="T455">
        <v>904485</v>
      </c>
      <c r="U455">
        <v>349.44</v>
      </c>
      <c r="V455" t="s">
        <v>64</v>
      </c>
      <c r="X455" t="s">
        <v>241</v>
      </c>
      <c r="Y455">
        <v>1255146</v>
      </c>
      <c r="AA455">
        <v>111385</v>
      </c>
      <c r="AB455">
        <f t="shared" si="58"/>
        <v>2023</v>
      </c>
      <c r="AC455">
        <f t="shared" si="59"/>
        <v>8</v>
      </c>
      <c r="AD455" t="str">
        <f t="shared" si="60"/>
        <v>Q2</v>
      </c>
      <c r="AE455" t="str">
        <f t="shared" si="61"/>
        <v>FY23/24</v>
      </c>
      <c r="AF455" t="str">
        <f t="shared" si="62"/>
        <v>SOUTH</v>
      </c>
    </row>
    <row r="456" spans="1:32">
      <c r="A456" t="s">
        <v>377</v>
      </c>
      <c r="B456" t="s">
        <v>22</v>
      </c>
      <c r="C456" t="str">
        <f t="shared" si="56"/>
        <v>SERVICE_CHARGE</v>
      </c>
      <c r="D456" s="4">
        <v>45156</v>
      </c>
      <c r="E456" t="str">
        <f t="shared" si="57"/>
        <v>YAMAHA</v>
      </c>
      <c r="F456">
        <v>12113479</v>
      </c>
      <c r="G456" s="19">
        <v>45156</v>
      </c>
      <c r="H456" t="s">
        <v>76</v>
      </c>
      <c r="I456" t="s">
        <v>77</v>
      </c>
      <c r="J456">
        <v>1</v>
      </c>
      <c r="K456">
        <v>1</v>
      </c>
      <c r="L456">
        <v>800</v>
      </c>
      <c r="M456" t="s">
        <v>36</v>
      </c>
      <c r="N456">
        <v>1.0920000000000001</v>
      </c>
      <c r="O456">
        <v>873.6</v>
      </c>
      <c r="P456">
        <f t="shared" si="63"/>
        <v>873.6</v>
      </c>
      <c r="Q456" t="s">
        <v>41</v>
      </c>
      <c r="R456" t="s">
        <v>178</v>
      </c>
      <c r="S456" t="s">
        <v>25</v>
      </c>
      <c r="T456">
        <v>904487</v>
      </c>
      <c r="U456">
        <v>0</v>
      </c>
      <c r="V456" t="s">
        <v>58</v>
      </c>
      <c r="X456" t="s">
        <v>242</v>
      </c>
      <c r="Z456" t="s">
        <v>180</v>
      </c>
      <c r="AB456">
        <f t="shared" si="58"/>
        <v>2023</v>
      </c>
      <c r="AC456">
        <f t="shared" si="59"/>
        <v>8</v>
      </c>
      <c r="AD456" t="str">
        <f t="shared" si="60"/>
        <v>Q2</v>
      </c>
      <c r="AE456" t="str">
        <f t="shared" si="61"/>
        <v>FY23/24</v>
      </c>
      <c r="AF456" t="str">
        <f t="shared" si="62"/>
        <v>SOUTH</v>
      </c>
    </row>
    <row r="457" spans="1:32">
      <c r="A457" t="s">
        <v>377</v>
      </c>
      <c r="B457" t="s">
        <v>22</v>
      </c>
      <c r="C457" t="str">
        <f t="shared" si="56"/>
        <v>SERVICE_CHARGE</v>
      </c>
      <c r="D457" s="4">
        <v>45159</v>
      </c>
      <c r="E457" t="str">
        <f t="shared" si="57"/>
        <v>OTHERS</v>
      </c>
      <c r="F457">
        <v>12113480</v>
      </c>
      <c r="G457" s="19">
        <v>45159</v>
      </c>
      <c r="H457" t="s">
        <v>159</v>
      </c>
      <c r="I457" t="s">
        <v>77</v>
      </c>
      <c r="J457">
        <v>1</v>
      </c>
      <c r="K457">
        <v>1</v>
      </c>
      <c r="L457">
        <v>600</v>
      </c>
      <c r="M457" t="s">
        <v>23</v>
      </c>
      <c r="N457">
        <v>7.8</v>
      </c>
      <c r="O457">
        <v>4680</v>
      </c>
      <c r="P457">
        <f t="shared" si="63"/>
        <v>4680</v>
      </c>
      <c r="Q457" t="s">
        <v>41</v>
      </c>
      <c r="R457" t="s">
        <v>176</v>
      </c>
      <c r="S457" t="s">
        <v>25</v>
      </c>
      <c r="T457">
        <v>904489</v>
      </c>
      <c r="U457">
        <v>0</v>
      </c>
      <c r="V457" t="s">
        <v>58</v>
      </c>
      <c r="X457" t="s">
        <v>243</v>
      </c>
      <c r="AB457">
        <f t="shared" si="58"/>
        <v>2023</v>
      </c>
      <c r="AC457">
        <f t="shared" si="59"/>
        <v>8</v>
      </c>
      <c r="AD457" t="str">
        <f t="shared" si="60"/>
        <v>Q2</v>
      </c>
      <c r="AE457" t="str">
        <f t="shared" si="61"/>
        <v>FY23/24</v>
      </c>
      <c r="AF457" t="str">
        <f t="shared" si="62"/>
        <v>SOUTH</v>
      </c>
    </row>
    <row r="458" spans="1:32">
      <c r="A458" t="s">
        <v>377</v>
      </c>
      <c r="B458" t="s">
        <v>22</v>
      </c>
      <c r="C458" t="str">
        <f t="shared" si="56"/>
        <v>SERVICE_CHARGE</v>
      </c>
      <c r="D458" s="4">
        <v>45159</v>
      </c>
      <c r="E458" t="str">
        <f t="shared" si="57"/>
        <v>YAMAHA</v>
      </c>
      <c r="F458">
        <v>12113481</v>
      </c>
      <c r="G458" s="19">
        <v>45159</v>
      </c>
      <c r="H458" t="s">
        <v>76</v>
      </c>
      <c r="I458" t="s">
        <v>77</v>
      </c>
      <c r="J458">
        <v>1</v>
      </c>
      <c r="K458">
        <v>1</v>
      </c>
      <c r="L458">
        <v>100000</v>
      </c>
      <c r="M458" t="s">
        <v>26</v>
      </c>
      <c r="N458">
        <v>5.6099999999999997E-2</v>
      </c>
      <c r="O458">
        <v>5610</v>
      </c>
      <c r="P458">
        <f t="shared" si="63"/>
        <v>5610</v>
      </c>
      <c r="Q458" t="s">
        <v>41</v>
      </c>
      <c r="R458" t="s">
        <v>91</v>
      </c>
      <c r="S458" t="s">
        <v>25</v>
      </c>
      <c r="T458">
        <v>904490</v>
      </c>
      <c r="U458">
        <v>0</v>
      </c>
      <c r="V458" t="s">
        <v>58</v>
      </c>
      <c r="X458" t="s">
        <v>244</v>
      </c>
      <c r="Z458" t="s">
        <v>245</v>
      </c>
      <c r="AB458">
        <f t="shared" si="58"/>
        <v>2023</v>
      </c>
      <c r="AC458">
        <f t="shared" si="59"/>
        <v>8</v>
      </c>
      <c r="AD458" t="str">
        <f t="shared" si="60"/>
        <v>Q2</v>
      </c>
      <c r="AE458" t="str">
        <f t="shared" si="61"/>
        <v>FY23/24</v>
      </c>
      <c r="AF458" t="str">
        <f t="shared" si="62"/>
        <v>SOUTH</v>
      </c>
    </row>
    <row r="459" spans="1:32">
      <c r="A459" t="s">
        <v>377</v>
      </c>
      <c r="B459" t="s">
        <v>22</v>
      </c>
      <c r="C459" t="str">
        <f t="shared" si="56"/>
        <v>SPARES/OTHER</v>
      </c>
      <c r="D459" s="4">
        <v>45159</v>
      </c>
      <c r="E459" t="str">
        <f t="shared" si="57"/>
        <v>YAMAHA</v>
      </c>
      <c r="F459">
        <v>14116742</v>
      </c>
      <c r="G459" s="19">
        <v>45159</v>
      </c>
      <c r="H459" t="s">
        <v>140</v>
      </c>
      <c r="I459" t="s">
        <v>141</v>
      </c>
      <c r="J459">
        <v>50</v>
      </c>
      <c r="K459">
        <v>50</v>
      </c>
      <c r="L459">
        <v>2600</v>
      </c>
      <c r="M459" t="s">
        <v>165</v>
      </c>
      <c r="N459">
        <v>1</v>
      </c>
      <c r="O459">
        <v>2600</v>
      </c>
      <c r="P459">
        <f t="shared" si="63"/>
        <v>2600</v>
      </c>
      <c r="Q459" t="s">
        <v>41</v>
      </c>
      <c r="R459" t="s">
        <v>176</v>
      </c>
      <c r="S459" t="s">
        <v>25</v>
      </c>
      <c r="T459">
        <v>904488</v>
      </c>
      <c r="U459">
        <v>1349.45</v>
      </c>
      <c r="V459" t="s">
        <v>64</v>
      </c>
      <c r="X459" t="s">
        <v>246</v>
      </c>
      <c r="Y459">
        <v>1259148</v>
      </c>
      <c r="AA459">
        <v>111393</v>
      </c>
      <c r="AB459">
        <f t="shared" si="58"/>
        <v>2023</v>
      </c>
      <c r="AC459">
        <f t="shared" si="59"/>
        <v>8</v>
      </c>
      <c r="AD459" t="str">
        <f t="shared" si="60"/>
        <v>Q2</v>
      </c>
      <c r="AE459" t="str">
        <f t="shared" si="61"/>
        <v>FY23/24</v>
      </c>
      <c r="AF459" t="str">
        <f t="shared" si="62"/>
        <v>SOUTH</v>
      </c>
    </row>
    <row r="460" spans="1:32">
      <c r="A460" t="s">
        <v>377</v>
      </c>
      <c r="B460" t="s">
        <v>22</v>
      </c>
      <c r="C460" t="str">
        <f t="shared" si="56"/>
        <v>SPARES/OTHER</v>
      </c>
      <c r="D460" s="4">
        <v>45160</v>
      </c>
      <c r="E460" t="str">
        <f t="shared" si="57"/>
        <v>HELLER</v>
      </c>
      <c r="F460">
        <v>14116743</v>
      </c>
      <c r="G460" s="19">
        <v>45160</v>
      </c>
      <c r="H460" t="s">
        <v>247</v>
      </c>
      <c r="I460" t="s">
        <v>248</v>
      </c>
      <c r="J460">
        <v>1</v>
      </c>
      <c r="K460">
        <v>1</v>
      </c>
      <c r="L460">
        <v>8372.5</v>
      </c>
      <c r="M460" t="s">
        <v>165</v>
      </c>
      <c r="N460">
        <v>1</v>
      </c>
      <c r="O460">
        <v>8372.5</v>
      </c>
      <c r="P460">
        <f t="shared" si="63"/>
        <v>8372.5</v>
      </c>
      <c r="Q460" t="s">
        <v>41</v>
      </c>
      <c r="R460" t="s">
        <v>176</v>
      </c>
      <c r="S460" t="s">
        <v>25</v>
      </c>
      <c r="T460">
        <v>904488</v>
      </c>
      <c r="U460">
        <v>2730</v>
      </c>
      <c r="V460" t="s">
        <v>64</v>
      </c>
      <c r="X460" t="s">
        <v>246</v>
      </c>
      <c r="Y460">
        <v>1260230</v>
      </c>
      <c r="AA460">
        <v>111393</v>
      </c>
      <c r="AB460">
        <f t="shared" si="58"/>
        <v>2023</v>
      </c>
      <c r="AC460">
        <f t="shared" si="59"/>
        <v>8</v>
      </c>
      <c r="AD460" t="str">
        <f t="shared" si="60"/>
        <v>Q2</v>
      </c>
      <c r="AE460" t="str">
        <f t="shared" si="61"/>
        <v>FY23/24</v>
      </c>
      <c r="AF460" t="str">
        <f t="shared" si="62"/>
        <v>SOUTH</v>
      </c>
    </row>
    <row r="461" spans="1:32">
      <c r="A461" t="s">
        <v>377</v>
      </c>
      <c r="B461" t="s">
        <v>22</v>
      </c>
      <c r="C461" t="str">
        <f t="shared" si="56"/>
        <v>SPARES/OTHER</v>
      </c>
      <c r="D461" s="4">
        <v>45160</v>
      </c>
      <c r="E461" t="str">
        <f t="shared" si="57"/>
        <v>HELLER</v>
      </c>
      <c r="F461">
        <v>14116743</v>
      </c>
      <c r="G461" s="19">
        <v>45160</v>
      </c>
      <c r="H461" t="s">
        <v>249</v>
      </c>
      <c r="I461" t="s">
        <v>250</v>
      </c>
      <c r="J461">
        <v>2</v>
      </c>
      <c r="K461">
        <v>2</v>
      </c>
      <c r="L461">
        <v>382.18</v>
      </c>
      <c r="M461" t="s">
        <v>165</v>
      </c>
      <c r="N461">
        <v>1</v>
      </c>
      <c r="O461">
        <v>382.18</v>
      </c>
      <c r="P461">
        <f t="shared" si="63"/>
        <v>382.18</v>
      </c>
      <c r="Q461" t="s">
        <v>41</v>
      </c>
      <c r="R461" t="s">
        <v>176</v>
      </c>
      <c r="S461" t="s">
        <v>25</v>
      </c>
      <c r="T461">
        <v>904488</v>
      </c>
      <c r="U461">
        <v>128.86000000000001</v>
      </c>
      <c r="V461" t="s">
        <v>64</v>
      </c>
      <c r="X461" t="s">
        <v>246</v>
      </c>
      <c r="Y461">
        <v>1260230</v>
      </c>
      <c r="AA461">
        <v>111393</v>
      </c>
      <c r="AB461">
        <f t="shared" si="58"/>
        <v>2023</v>
      </c>
      <c r="AC461">
        <f t="shared" si="59"/>
        <v>8</v>
      </c>
      <c r="AD461" t="str">
        <f t="shared" si="60"/>
        <v>Q2</v>
      </c>
      <c r="AE461" t="str">
        <f t="shared" si="61"/>
        <v>FY23/24</v>
      </c>
      <c r="AF461" t="str">
        <f t="shared" si="62"/>
        <v>SOUTH</v>
      </c>
    </row>
    <row r="462" spans="1:32">
      <c r="A462" t="s">
        <v>377</v>
      </c>
      <c r="B462" t="s">
        <v>22</v>
      </c>
      <c r="C462" t="str">
        <f t="shared" si="56"/>
        <v>SPARES/OTHER</v>
      </c>
      <c r="D462" s="4">
        <v>45160</v>
      </c>
      <c r="E462" t="str">
        <f t="shared" si="57"/>
        <v>HELLER</v>
      </c>
      <c r="F462">
        <v>14116743</v>
      </c>
      <c r="G462" s="19">
        <v>45160</v>
      </c>
      <c r="H462" t="s">
        <v>251</v>
      </c>
      <c r="I462" t="s">
        <v>252</v>
      </c>
      <c r="J462">
        <v>2</v>
      </c>
      <c r="K462">
        <v>2</v>
      </c>
      <c r="L462">
        <v>4531</v>
      </c>
      <c r="M462" t="s">
        <v>165</v>
      </c>
      <c r="N462">
        <v>1</v>
      </c>
      <c r="O462">
        <v>4531</v>
      </c>
      <c r="P462">
        <f t="shared" si="63"/>
        <v>4531</v>
      </c>
      <c r="Q462" t="s">
        <v>41</v>
      </c>
      <c r="R462" t="s">
        <v>176</v>
      </c>
      <c r="S462" t="s">
        <v>25</v>
      </c>
      <c r="T462">
        <v>904488</v>
      </c>
      <c r="U462">
        <v>2402.4</v>
      </c>
      <c r="V462" t="s">
        <v>64</v>
      </c>
      <c r="X462" t="s">
        <v>246</v>
      </c>
      <c r="Y462">
        <v>1260230</v>
      </c>
      <c r="AA462">
        <v>111393</v>
      </c>
      <c r="AB462">
        <f t="shared" si="58"/>
        <v>2023</v>
      </c>
      <c r="AC462">
        <f t="shared" si="59"/>
        <v>8</v>
      </c>
      <c r="AD462" t="str">
        <f t="shared" si="60"/>
        <v>Q2</v>
      </c>
      <c r="AE462" t="str">
        <f t="shared" si="61"/>
        <v>FY23/24</v>
      </c>
      <c r="AF462" t="str">
        <f t="shared" si="62"/>
        <v>SOUTH</v>
      </c>
    </row>
    <row r="463" spans="1:32">
      <c r="A463" t="s">
        <v>377</v>
      </c>
      <c r="B463" t="s">
        <v>22</v>
      </c>
      <c r="C463" t="str">
        <f t="shared" si="56"/>
        <v>SPARES/OTHER</v>
      </c>
      <c r="D463" s="4">
        <v>45162</v>
      </c>
      <c r="E463" t="str">
        <f t="shared" si="57"/>
        <v>OTHERS</v>
      </c>
      <c r="F463">
        <v>14116744</v>
      </c>
      <c r="G463" s="19">
        <v>45162</v>
      </c>
      <c r="H463" t="s">
        <v>253</v>
      </c>
      <c r="I463" t="s">
        <v>254</v>
      </c>
      <c r="J463">
        <v>1</v>
      </c>
      <c r="K463">
        <v>1</v>
      </c>
      <c r="L463">
        <v>350</v>
      </c>
      <c r="M463" t="s">
        <v>36</v>
      </c>
      <c r="N463">
        <v>1.0920000000000001</v>
      </c>
      <c r="O463">
        <v>382.2</v>
      </c>
      <c r="P463">
        <f t="shared" si="63"/>
        <v>382.2</v>
      </c>
      <c r="Q463" t="s">
        <v>41</v>
      </c>
      <c r="R463" t="s">
        <v>81</v>
      </c>
      <c r="S463" t="s">
        <v>25</v>
      </c>
      <c r="T463">
        <v>904491</v>
      </c>
      <c r="U463">
        <v>163.80000000000001</v>
      </c>
      <c r="V463" t="s">
        <v>64</v>
      </c>
      <c r="X463" t="s">
        <v>255</v>
      </c>
      <c r="Y463">
        <v>1262155</v>
      </c>
      <c r="Z463" t="s">
        <v>82</v>
      </c>
      <c r="AA463">
        <v>111412</v>
      </c>
      <c r="AB463">
        <f t="shared" si="58"/>
        <v>2023</v>
      </c>
      <c r="AC463">
        <f t="shared" si="59"/>
        <v>8</v>
      </c>
      <c r="AD463" t="str">
        <f t="shared" si="60"/>
        <v>Q2</v>
      </c>
      <c r="AE463" t="str">
        <f t="shared" si="61"/>
        <v>FY23/24</v>
      </c>
      <c r="AF463" t="str">
        <f t="shared" si="62"/>
        <v>SOUTH</v>
      </c>
    </row>
    <row r="464" spans="1:32">
      <c r="A464" t="s">
        <v>377</v>
      </c>
      <c r="B464" t="s">
        <v>22</v>
      </c>
      <c r="C464" t="str">
        <f t="shared" si="56"/>
        <v>SPARES/OTHER</v>
      </c>
      <c r="D464" s="4">
        <v>45162</v>
      </c>
      <c r="E464" t="str">
        <f t="shared" si="57"/>
        <v>OTHERS</v>
      </c>
      <c r="F464">
        <v>14116744</v>
      </c>
      <c r="G464" s="19">
        <v>45162</v>
      </c>
      <c r="H464" t="s">
        <v>256</v>
      </c>
      <c r="I464" t="s">
        <v>257</v>
      </c>
      <c r="J464">
        <v>1</v>
      </c>
      <c r="K464">
        <v>1</v>
      </c>
      <c r="L464">
        <v>350</v>
      </c>
      <c r="M464" t="s">
        <v>36</v>
      </c>
      <c r="N464">
        <v>1.0920000000000001</v>
      </c>
      <c r="O464">
        <v>382.2</v>
      </c>
      <c r="P464">
        <f t="shared" si="63"/>
        <v>382.2</v>
      </c>
      <c r="Q464" t="s">
        <v>41</v>
      </c>
      <c r="R464" t="s">
        <v>81</v>
      </c>
      <c r="S464" t="s">
        <v>25</v>
      </c>
      <c r="T464">
        <v>904491</v>
      </c>
      <c r="U464">
        <v>163.80000000000001</v>
      </c>
      <c r="V464" t="s">
        <v>64</v>
      </c>
      <c r="X464" t="s">
        <v>255</v>
      </c>
      <c r="Y464">
        <v>1262155</v>
      </c>
      <c r="Z464" t="s">
        <v>82</v>
      </c>
      <c r="AA464">
        <v>111412</v>
      </c>
      <c r="AB464">
        <f t="shared" si="58"/>
        <v>2023</v>
      </c>
      <c r="AC464">
        <f t="shared" si="59"/>
        <v>8</v>
      </c>
      <c r="AD464" t="str">
        <f t="shared" si="60"/>
        <v>Q2</v>
      </c>
      <c r="AE464" t="str">
        <f t="shared" si="61"/>
        <v>FY23/24</v>
      </c>
      <c r="AF464" t="str">
        <f t="shared" si="62"/>
        <v>SOUTH</v>
      </c>
    </row>
    <row r="465" spans="1:32">
      <c r="A465" t="s">
        <v>377</v>
      </c>
      <c r="B465" t="s">
        <v>22</v>
      </c>
      <c r="C465" t="str">
        <f t="shared" si="56"/>
        <v>SPARES/OTHER</v>
      </c>
      <c r="D465" s="4">
        <v>45162</v>
      </c>
      <c r="E465" t="str">
        <f t="shared" si="57"/>
        <v>YAMAHA</v>
      </c>
      <c r="F465">
        <v>14116745</v>
      </c>
      <c r="G465" s="19">
        <v>45162</v>
      </c>
      <c r="H465" t="s">
        <v>85</v>
      </c>
      <c r="I465" t="s">
        <v>86</v>
      </c>
      <c r="J465">
        <v>100</v>
      </c>
      <c r="K465">
        <v>100</v>
      </c>
      <c r="L465">
        <v>3349</v>
      </c>
      <c r="M465" t="s">
        <v>165</v>
      </c>
      <c r="N465">
        <v>1</v>
      </c>
      <c r="O465">
        <v>3349</v>
      </c>
      <c r="P465">
        <f t="shared" si="63"/>
        <v>3349</v>
      </c>
      <c r="Q465" t="s">
        <v>41</v>
      </c>
      <c r="R465" t="s">
        <v>176</v>
      </c>
      <c r="S465" t="s">
        <v>25</v>
      </c>
      <c r="T465">
        <v>904488</v>
      </c>
      <c r="U465">
        <v>1096.8499999999999</v>
      </c>
      <c r="V465" t="s">
        <v>64</v>
      </c>
      <c r="X465" t="s">
        <v>246</v>
      </c>
      <c r="Y465">
        <v>1262199</v>
      </c>
      <c r="AA465">
        <v>111393</v>
      </c>
      <c r="AB465">
        <f t="shared" si="58"/>
        <v>2023</v>
      </c>
      <c r="AC465">
        <f t="shared" si="59"/>
        <v>8</v>
      </c>
      <c r="AD465" t="str">
        <f t="shared" si="60"/>
        <v>Q2</v>
      </c>
      <c r="AE465" t="str">
        <f t="shared" si="61"/>
        <v>FY23/24</v>
      </c>
      <c r="AF465" t="str">
        <f t="shared" si="62"/>
        <v>SOUTH</v>
      </c>
    </row>
    <row r="466" spans="1:32">
      <c r="A466" t="s">
        <v>377</v>
      </c>
      <c r="B466" t="s">
        <v>22</v>
      </c>
      <c r="C466" t="str">
        <f t="shared" si="56"/>
        <v>SPARES/OTHER</v>
      </c>
      <c r="D466" s="4">
        <v>45166</v>
      </c>
      <c r="E466" t="str">
        <f t="shared" si="57"/>
        <v>YAMAHA</v>
      </c>
      <c r="F466">
        <v>14116746</v>
      </c>
      <c r="G466" s="19">
        <v>45166</v>
      </c>
      <c r="H466" t="s">
        <v>258</v>
      </c>
      <c r="I466" t="s">
        <v>259</v>
      </c>
      <c r="J466">
        <v>1</v>
      </c>
      <c r="K466">
        <v>1</v>
      </c>
      <c r="L466">
        <v>20000</v>
      </c>
      <c r="M466" t="s">
        <v>36</v>
      </c>
      <c r="N466">
        <v>1.0920000000000001</v>
      </c>
      <c r="O466">
        <v>21840</v>
      </c>
      <c r="P466">
        <f t="shared" si="63"/>
        <v>21840</v>
      </c>
      <c r="Q466" t="s">
        <v>41</v>
      </c>
      <c r="R466" t="s">
        <v>193</v>
      </c>
      <c r="S466" t="s">
        <v>25</v>
      </c>
      <c r="T466">
        <v>904492</v>
      </c>
      <c r="U466">
        <v>12061.5</v>
      </c>
      <c r="V466" t="s">
        <v>64</v>
      </c>
      <c r="X466" t="s">
        <v>260</v>
      </c>
      <c r="Y466">
        <v>1263187</v>
      </c>
      <c r="Z466" t="s">
        <v>195</v>
      </c>
      <c r="AA466">
        <v>111407</v>
      </c>
      <c r="AB466">
        <f t="shared" si="58"/>
        <v>2023</v>
      </c>
      <c r="AC466">
        <f t="shared" si="59"/>
        <v>8</v>
      </c>
      <c r="AD466" t="str">
        <f t="shared" si="60"/>
        <v>Q2</v>
      </c>
      <c r="AE466" t="str">
        <f t="shared" si="61"/>
        <v>FY23/24</v>
      </c>
      <c r="AF466" t="str">
        <f t="shared" si="62"/>
        <v>SOUTH</v>
      </c>
    </row>
    <row r="467" spans="1:32">
      <c r="A467" t="s">
        <v>377</v>
      </c>
      <c r="B467" t="s">
        <v>22</v>
      </c>
      <c r="C467" t="str">
        <f t="shared" si="56"/>
        <v>SERVICE_CHARGE</v>
      </c>
      <c r="D467" s="4">
        <v>45167</v>
      </c>
      <c r="E467" t="str">
        <f t="shared" si="57"/>
        <v>YAMAHA</v>
      </c>
      <c r="F467">
        <v>12113482</v>
      </c>
      <c r="G467" s="19">
        <v>45167</v>
      </c>
      <c r="H467" t="s">
        <v>76</v>
      </c>
      <c r="I467" t="s">
        <v>77</v>
      </c>
      <c r="J467">
        <v>4</v>
      </c>
      <c r="K467">
        <v>4</v>
      </c>
      <c r="L467">
        <v>660</v>
      </c>
      <c r="M467" t="s">
        <v>36</v>
      </c>
      <c r="N467">
        <v>1.0920000000000001</v>
      </c>
      <c r="O467">
        <v>720.72</v>
      </c>
      <c r="P467">
        <f t="shared" si="63"/>
        <v>720.72</v>
      </c>
      <c r="Q467" t="s">
        <v>41</v>
      </c>
      <c r="R467" t="s">
        <v>237</v>
      </c>
      <c r="S467" t="s">
        <v>25</v>
      </c>
      <c r="T467">
        <v>904493</v>
      </c>
      <c r="U467">
        <v>0</v>
      </c>
      <c r="V467" t="s">
        <v>58</v>
      </c>
      <c r="X467" t="s">
        <v>261</v>
      </c>
      <c r="Z467" t="s">
        <v>239</v>
      </c>
      <c r="AB467">
        <f t="shared" si="58"/>
        <v>2023</v>
      </c>
      <c r="AC467">
        <f t="shared" si="59"/>
        <v>8</v>
      </c>
      <c r="AD467" t="str">
        <f t="shared" si="60"/>
        <v>Q2</v>
      </c>
      <c r="AE467" t="str">
        <f t="shared" si="61"/>
        <v>FY23/24</v>
      </c>
      <c r="AF467" t="str">
        <f t="shared" si="62"/>
        <v>SOUTH</v>
      </c>
    </row>
    <row r="468" spans="1:32">
      <c r="A468" t="s">
        <v>377</v>
      </c>
      <c r="B468" t="s">
        <v>22</v>
      </c>
      <c r="C468" t="str">
        <f t="shared" si="56"/>
        <v>SERVICE_CHARGE</v>
      </c>
      <c r="D468" s="4">
        <v>45168</v>
      </c>
      <c r="E468" t="str">
        <f t="shared" si="57"/>
        <v>YAMAHA</v>
      </c>
      <c r="F468">
        <v>12113483</v>
      </c>
      <c r="G468" s="19">
        <v>45168</v>
      </c>
      <c r="H468" t="s">
        <v>76</v>
      </c>
      <c r="I468" t="s">
        <v>77</v>
      </c>
      <c r="J468">
        <v>1</v>
      </c>
      <c r="K468">
        <v>1</v>
      </c>
      <c r="L468">
        <v>1200</v>
      </c>
      <c r="M468" t="s">
        <v>36</v>
      </c>
      <c r="N468">
        <v>1.0920000000000001</v>
      </c>
      <c r="O468">
        <v>1310.4000000000001</v>
      </c>
      <c r="P468">
        <f t="shared" si="63"/>
        <v>1310.4000000000001</v>
      </c>
      <c r="Q468" t="s">
        <v>41</v>
      </c>
      <c r="R468" t="s">
        <v>262</v>
      </c>
      <c r="S468" t="s">
        <v>25</v>
      </c>
      <c r="T468">
        <v>904494</v>
      </c>
      <c r="U468">
        <v>0</v>
      </c>
      <c r="V468" t="s">
        <v>58</v>
      </c>
      <c r="X468" t="s">
        <v>263</v>
      </c>
      <c r="Z468" t="s">
        <v>264</v>
      </c>
      <c r="AA468">
        <v>111415</v>
      </c>
      <c r="AB468">
        <f t="shared" si="58"/>
        <v>2023</v>
      </c>
      <c r="AC468">
        <f t="shared" si="59"/>
        <v>8</v>
      </c>
      <c r="AD468" t="str">
        <f t="shared" si="60"/>
        <v>Q2</v>
      </c>
      <c r="AE468" t="str">
        <f t="shared" si="61"/>
        <v>FY23/24</v>
      </c>
      <c r="AF468" t="str">
        <f t="shared" si="62"/>
        <v>SOUTH</v>
      </c>
    </row>
    <row r="469" spans="1:32">
      <c r="A469" t="s">
        <v>377</v>
      </c>
      <c r="B469" t="s">
        <v>22</v>
      </c>
      <c r="C469" t="str">
        <f t="shared" si="56"/>
        <v>FEEDER</v>
      </c>
      <c r="D469" s="4">
        <v>45180</v>
      </c>
      <c r="E469" t="str">
        <f t="shared" si="57"/>
        <v>YAMAHA</v>
      </c>
      <c r="F469">
        <v>14116747</v>
      </c>
      <c r="G469" s="19">
        <v>45180</v>
      </c>
      <c r="H469" t="s">
        <v>39</v>
      </c>
      <c r="I469" t="s">
        <v>40</v>
      </c>
      <c r="J469">
        <v>10</v>
      </c>
      <c r="K469">
        <v>10</v>
      </c>
      <c r="L469">
        <v>21500</v>
      </c>
      <c r="M469" t="s">
        <v>36</v>
      </c>
      <c r="N469">
        <v>1.077</v>
      </c>
      <c r="O469">
        <v>23155.5</v>
      </c>
      <c r="P469">
        <f t="shared" si="63"/>
        <v>23155.5</v>
      </c>
      <c r="Q469" t="s">
        <v>41</v>
      </c>
      <c r="R469" t="s">
        <v>237</v>
      </c>
      <c r="S469" t="s">
        <v>25</v>
      </c>
      <c r="T469">
        <v>904495</v>
      </c>
      <c r="U469">
        <v>24242.63</v>
      </c>
      <c r="V469" t="s">
        <v>64</v>
      </c>
      <c r="X469" t="s">
        <v>265</v>
      </c>
      <c r="Y469">
        <v>1272188</v>
      </c>
      <c r="Z469" t="s">
        <v>239</v>
      </c>
      <c r="AB469">
        <f t="shared" si="58"/>
        <v>2023</v>
      </c>
      <c r="AC469">
        <f t="shared" si="59"/>
        <v>9</v>
      </c>
      <c r="AD469" t="str">
        <f t="shared" si="60"/>
        <v>Q2</v>
      </c>
      <c r="AE469" t="str">
        <f t="shared" si="61"/>
        <v>FY23/24</v>
      </c>
      <c r="AF469" t="str">
        <f t="shared" si="62"/>
        <v>SOUTH</v>
      </c>
    </row>
    <row r="470" spans="1:32">
      <c r="A470" t="s">
        <v>377</v>
      </c>
      <c r="B470" t="s">
        <v>22</v>
      </c>
      <c r="C470" t="str">
        <f t="shared" si="56"/>
        <v>SPARES/OTHER</v>
      </c>
      <c r="D470" s="4">
        <v>45187</v>
      </c>
      <c r="E470" t="str">
        <f t="shared" si="57"/>
        <v>YAMAHA</v>
      </c>
      <c r="F470">
        <v>14116748</v>
      </c>
      <c r="G470" s="19">
        <v>45187</v>
      </c>
      <c r="H470" t="s">
        <v>120</v>
      </c>
      <c r="I470" t="s">
        <v>121</v>
      </c>
      <c r="J470">
        <v>1</v>
      </c>
      <c r="K470">
        <v>1</v>
      </c>
      <c r="L470">
        <v>2470</v>
      </c>
      <c r="M470" t="s">
        <v>36</v>
      </c>
      <c r="N470">
        <v>1.077</v>
      </c>
      <c r="O470">
        <v>2660.19</v>
      </c>
      <c r="P470">
        <f t="shared" si="63"/>
        <v>2660.19</v>
      </c>
      <c r="Q470" t="s">
        <v>41</v>
      </c>
      <c r="R470" t="s">
        <v>193</v>
      </c>
      <c r="S470" t="s">
        <v>25</v>
      </c>
      <c r="T470">
        <v>904496</v>
      </c>
      <c r="U470">
        <v>1334.07</v>
      </c>
      <c r="V470" t="s">
        <v>64</v>
      </c>
      <c r="X470" t="s">
        <v>267</v>
      </c>
      <c r="Y470">
        <v>1277139</v>
      </c>
      <c r="Z470" t="s">
        <v>195</v>
      </c>
      <c r="AA470">
        <v>111417</v>
      </c>
      <c r="AB470">
        <f t="shared" si="58"/>
        <v>2023</v>
      </c>
      <c r="AC470">
        <f t="shared" si="59"/>
        <v>9</v>
      </c>
      <c r="AD470" t="str">
        <f t="shared" si="60"/>
        <v>Q2</v>
      </c>
      <c r="AE470" t="str">
        <f t="shared" si="61"/>
        <v>FY23/24</v>
      </c>
      <c r="AF470" t="str">
        <f t="shared" si="62"/>
        <v>SOUTH</v>
      </c>
    </row>
    <row r="471" spans="1:32">
      <c r="A471" t="s">
        <v>377</v>
      </c>
      <c r="B471" t="s">
        <v>22</v>
      </c>
      <c r="C471" t="str">
        <f t="shared" si="56"/>
        <v>SPARES/OTHER</v>
      </c>
      <c r="D471" s="4">
        <v>45187</v>
      </c>
      <c r="E471" t="str">
        <f t="shared" si="57"/>
        <v>YAMAHA</v>
      </c>
      <c r="F471">
        <v>14116748</v>
      </c>
      <c r="G471" s="19">
        <v>45187</v>
      </c>
      <c r="H471" t="s">
        <v>42</v>
      </c>
      <c r="I471" t="s">
        <v>43</v>
      </c>
      <c r="J471">
        <v>10</v>
      </c>
      <c r="K471">
        <v>10</v>
      </c>
      <c r="L471">
        <v>1060</v>
      </c>
      <c r="M471" t="s">
        <v>36</v>
      </c>
      <c r="N471">
        <v>1.077</v>
      </c>
      <c r="O471">
        <v>1141.6199999999999</v>
      </c>
      <c r="P471">
        <f t="shared" si="63"/>
        <v>1141.6199999999999</v>
      </c>
      <c r="Q471" t="s">
        <v>41</v>
      </c>
      <c r="R471" t="s">
        <v>193</v>
      </c>
      <c r="S471" t="s">
        <v>25</v>
      </c>
      <c r="T471">
        <v>904496</v>
      </c>
      <c r="U471">
        <v>540.96</v>
      </c>
      <c r="V471" t="s">
        <v>64</v>
      </c>
      <c r="X471" t="s">
        <v>267</v>
      </c>
      <c r="Y471">
        <v>1277139</v>
      </c>
      <c r="Z471" t="s">
        <v>195</v>
      </c>
      <c r="AA471">
        <v>111417</v>
      </c>
      <c r="AB471">
        <f t="shared" si="58"/>
        <v>2023</v>
      </c>
      <c r="AC471">
        <f t="shared" si="59"/>
        <v>9</v>
      </c>
      <c r="AD471" t="str">
        <f t="shared" si="60"/>
        <v>Q2</v>
      </c>
      <c r="AE471" t="str">
        <f t="shared" si="61"/>
        <v>FY23/24</v>
      </c>
      <c r="AF471" t="str">
        <f t="shared" si="62"/>
        <v>SOUTH</v>
      </c>
    </row>
    <row r="472" spans="1:32">
      <c r="A472" t="s">
        <v>377</v>
      </c>
      <c r="B472" t="s">
        <v>22</v>
      </c>
      <c r="C472" t="str">
        <f t="shared" si="56"/>
        <v>SERVICE_CHARGE</v>
      </c>
      <c r="D472" s="4">
        <v>45191</v>
      </c>
      <c r="E472" t="str">
        <f t="shared" si="57"/>
        <v>OTHERS</v>
      </c>
      <c r="F472">
        <v>12113484</v>
      </c>
      <c r="G472" s="19">
        <v>45191</v>
      </c>
      <c r="H472" t="s">
        <v>181</v>
      </c>
      <c r="I472" t="s">
        <v>77</v>
      </c>
      <c r="J472">
        <v>4</v>
      </c>
      <c r="K472">
        <v>4</v>
      </c>
      <c r="L472">
        <v>660</v>
      </c>
      <c r="M472" t="s">
        <v>36</v>
      </c>
      <c r="N472">
        <v>1.077</v>
      </c>
      <c r="O472">
        <v>710.82</v>
      </c>
      <c r="P472">
        <f t="shared" si="63"/>
        <v>710.82</v>
      </c>
      <c r="Q472" t="s">
        <v>41</v>
      </c>
      <c r="R472" t="s">
        <v>268</v>
      </c>
      <c r="S472" t="s">
        <v>25</v>
      </c>
      <c r="T472">
        <v>904497</v>
      </c>
      <c r="U472">
        <v>0</v>
      </c>
      <c r="V472" t="s">
        <v>58</v>
      </c>
      <c r="X472" t="s">
        <v>269</v>
      </c>
      <c r="Z472" t="s">
        <v>270</v>
      </c>
      <c r="AB472">
        <f t="shared" si="58"/>
        <v>2023</v>
      </c>
      <c r="AC472">
        <f t="shared" si="59"/>
        <v>9</v>
      </c>
      <c r="AD472" t="str">
        <f t="shared" si="60"/>
        <v>Q2</v>
      </c>
      <c r="AE472" t="str">
        <f t="shared" si="61"/>
        <v>FY23/24</v>
      </c>
      <c r="AF472" t="str">
        <f t="shared" si="62"/>
        <v>SOUTH</v>
      </c>
    </row>
    <row r="473" spans="1:32">
      <c r="A473" t="s">
        <v>377</v>
      </c>
      <c r="B473" t="s">
        <v>22</v>
      </c>
      <c r="C473" t="str">
        <f t="shared" si="56"/>
        <v>SERVICE_CHARGE</v>
      </c>
      <c r="D473" s="4">
        <v>45195</v>
      </c>
      <c r="E473" t="str">
        <f t="shared" si="57"/>
        <v>YAMAHA</v>
      </c>
      <c r="F473">
        <v>12113485</v>
      </c>
      <c r="G473" s="19">
        <v>45195</v>
      </c>
      <c r="H473" t="s">
        <v>76</v>
      </c>
      <c r="I473" t="s">
        <v>77</v>
      </c>
      <c r="J473">
        <v>5</v>
      </c>
      <c r="K473">
        <v>5</v>
      </c>
      <c r="L473">
        <v>825</v>
      </c>
      <c r="M473" t="s">
        <v>36</v>
      </c>
      <c r="N473">
        <v>1.077</v>
      </c>
      <c r="O473">
        <v>888.52499999999998</v>
      </c>
      <c r="P473">
        <f t="shared" si="63"/>
        <v>888.52499999999998</v>
      </c>
      <c r="Q473" t="s">
        <v>41</v>
      </c>
      <c r="R473" t="s">
        <v>168</v>
      </c>
      <c r="S473" t="s">
        <v>25</v>
      </c>
      <c r="T473">
        <v>904498</v>
      </c>
      <c r="U473">
        <v>0</v>
      </c>
      <c r="V473" t="s">
        <v>58</v>
      </c>
      <c r="X473" t="s">
        <v>271</v>
      </c>
      <c r="Z473" t="s">
        <v>170</v>
      </c>
      <c r="AB473">
        <f t="shared" si="58"/>
        <v>2023</v>
      </c>
      <c r="AC473">
        <f t="shared" si="59"/>
        <v>9</v>
      </c>
      <c r="AD473" t="str">
        <f t="shared" si="60"/>
        <v>Q2</v>
      </c>
      <c r="AE473" t="str">
        <f t="shared" si="61"/>
        <v>FY23/24</v>
      </c>
      <c r="AF473" t="str">
        <f t="shared" si="62"/>
        <v>SOUTH</v>
      </c>
    </row>
    <row r="474" spans="1:32">
      <c r="A474" t="s">
        <v>377</v>
      </c>
      <c r="B474" t="s">
        <v>22</v>
      </c>
      <c r="C474" t="str">
        <f t="shared" si="56"/>
        <v>FEEDER</v>
      </c>
      <c r="D474" s="4">
        <v>45195</v>
      </c>
      <c r="E474" t="str">
        <f t="shared" si="57"/>
        <v>YAMAHA</v>
      </c>
      <c r="F474">
        <v>14116749</v>
      </c>
      <c r="G474" s="19">
        <v>45195</v>
      </c>
      <c r="H474" t="s">
        <v>78</v>
      </c>
      <c r="I474" t="s">
        <v>79</v>
      </c>
      <c r="J474">
        <v>1</v>
      </c>
      <c r="K474">
        <v>1</v>
      </c>
      <c r="L474">
        <v>3900</v>
      </c>
      <c r="M474" t="s">
        <v>36</v>
      </c>
      <c r="N474">
        <v>1.077</v>
      </c>
      <c r="O474">
        <v>4200.3</v>
      </c>
      <c r="P474">
        <f t="shared" si="63"/>
        <v>4200.3</v>
      </c>
      <c r="Q474" t="s">
        <v>41</v>
      </c>
      <c r="R474" t="s">
        <v>128</v>
      </c>
      <c r="S474" t="s">
        <v>25</v>
      </c>
      <c r="T474">
        <v>904499</v>
      </c>
      <c r="U474">
        <v>3389.03</v>
      </c>
      <c r="V474" t="s">
        <v>64</v>
      </c>
      <c r="X474" t="s">
        <v>272</v>
      </c>
      <c r="Y474">
        <v>1283129</v>
      </c>
      <c r="Z474" t="s">
        <v>129</v>
      </c>
      <c r="AB474">
        <f t="shared" si="58"/>
        <v>2023</v>
      </c>
      <c r="AC474">
        <f t="shared" si="59"/>
        <v>9</v>
      </c>
      <c r="AD474" t="str">
        <f t="shared" si="60"/>
        <v>Q2</v>
      </c>
      <c r="AE474" t="str">
        <f t="shared" si="61"/>
        <v>FY23/24</v>
      </c>
      <c r="AF474" t="str">
        <f t="shared" si="62"/>
        <v>SOUTH</v>
      </c>
    </row>
    <row r="475" spans="1:32">
      <c r="A475" t="s">
        <v>377</v>
      </c>
      <c r="B475" t="s">
        <v>22</v>
      </c>
      <c r="C475" t="str">
        <f t="shared" si="56"/>
        <v>SPARES/OTHER</v>
      </c>
      <c r="D475" s="4">
        <v>45195</v>
      </c>
      <c r="E475" t="str">
        <f t="shared" si="57"/>
        <v>YAMAHA</v>
      </c>
      <c r="F475">
        <v>14116749</v>
      </c>
      <c r="G475" s="19">
        <v>45195</v>
      </c>
      <c r="H475" t="s">
        <v>87</v>
      </c>
      <c r="I475" t="s">
        <v>88</v>
      </c>
      <c r="J475">
        <v>3</v>
      </c>
      <c r="K475">
        <v>3</v>
      </c>
      <c r="L475">
        <v>1740</v>
      </c>
      <c r="M475" t="s">
        <v>36</v>
      </c>
      <c r="N475">
        <v>1.077</v>
      </c>
      <c r="O475">
        <v>1873.98</v>
      </c>
      <c r="P475">
        <f t="shared" si="63"/>
        <v>1873.98</v>
      </c>
      <c r="Q475" t="s">
        <v>41</v>
      </c>
      <c r="R475" t="s">
        <v>128</v>
      </c>
      <c r="S475" t="s">
        <v>25</v>
      </c>
      <c r="T475">
        <v>904499</v>
      </c>
      <c r="U475">
        <v>1336</v>
      </c>
      <c r="V475" t="s">
        <v>64</v>
      </c>
      <c r="X475" t="s">
        <v>272</v>
      </c>
      <c r="Y475">
        <v>1283129</v>
      </c>
      <c r="Z475" t="s">
        <v>129</v>
      </c>
      <c r="AB475">
        <f t="shared" si="58"/>
        <v>2023</v>
      </c>
      <c r="AC475">
        <f t="shared" si="59"/>
        <v>9</v>
      </c>
      <c r="AD475" t="str">
        <f t="shared" si="60"/>
        <v>Q2</v>
      </c>
      <c r="AE475" t="str">
        <f t="shared" si="61"/>
        <v>FY23/24</v>
      </c>
      <c r="AF475" t="str">
        <f t="shared" si="62"/>
        <v>SOUTH</v>
      </c>
    </row>
    <row r="476" spans="1:32">
      <c r="A476" t="s">
        <v>377</v>
      </c>
      <c r="B476" t="s">
        <v>22</v>
      </c>
      <c r="C476" t="str">
        <f t="shared" si="56"/>
        <v>SERVICE_CHARGE</v>
      </c>
      <c r="D476" s="4">
        <v>45208</v>
      </c>
      <c r="E476" t="str">
        <f t="shared" si="57"/>
        <v>YAMAHA</v>
      </c>
      <c r="F476">
        <v>12113486</v>
      </c>
      <c r="G476" s="19">
        <v>45208</v>
      </c>
      <c r="H476" t="s">
        <v>76</v>
      </c>
      <c r="I476" t="s">
        <v>77</v>
      </c>
      <c r="J476">
        <v>1</v>
      </c>
      <c r="K476">
        <v>1</v>
      </c>
      <c r="L476">
        <v>3800</v>
      </c>
      <c r="M476" t="s">
        <v>36</v>
      </c>
      <c r="N476">
        <v>1.07</v>
      </c>
      <c r="O476">
        <v>4066</v>
      </c>
      <c r="P476">
        <f t="shared" si="63"/>
        <v>4066</v>
      </c>
      <c r="Q476" t="s">
        <v>41</v>
      </c>
      <c r="R476" t="s">
        <v>128</v>
      </c>
      <c r="S476" t="s">
        <v>25</v>
      </c>
      <c r="T476">
        <v>904501</v>
      </c>
      <c r="U476">
        <v>0</v>
      </c>
      <c r="V476" t="s">
        <v>58</v>
      </c>
      <c r="X476" t="s">
        <v>273</v>
      </c>
      <c r="Z476" t="s">
        <v>129</v>
      </c>
      <c r="AB476">
        <f t="shared" si="58"/>
        <v>2023</v>
      </c>
      <c r="AC476">
        <f t="shared" si="59"/>
        <v>10</v>
      </c>
      <c r="AD476" t="str">
        <f t="shared" si="60"/>
        <v>Q3</v>
      </c>
      <c r="AE476" t="str">
        <f t="shared" si="61"/>
        <v>FY23/24</v>
      </c>
      <c r="AF476" t="str">
        <f t="shared" si="62"/>
        <v>SOUTH</v>
      </c>
    </row>
    <row r="477" spans="1:32">
      <c r="A477" t="s">
        <v>377</v>
      </c>
      <c r="B477" t="s">
        <v>22</v>
      </c>
      <c r="C477" t="str">
        <f t="shared" si="56"/>
        <v>CONTRACT_FEE</v>
      </c>
      <c r="D477" s="4">
        <v>45208</v>
      </c>
      <c r="E477" t="str">
        <f t="shared" si="57"/>
        <v>HELLER</v>
      </c>
      <c r="F477">
        <v>13113132</v>
      </c>
      <c r="G477" s="19">
        <v>45208</v>
      </c>
      <c r="H477" t="s">
        <v>105</v>
      </c>
      <c r="I477" t="s">
        <v>77</v>
      </c>
      <c r="J477">
        <v>1</v>
      </c>
      <c r="K477">
        <v>1</v>
      </c>
      <c r="L477">
        <v>26000</v>
      </c>
      <c r="M477" t="s">
        <v>165</v>
      </c>
      <c r="N477">
        <v>1</v>
      </c>
      <c r="O477">
        <v>26000</v>
      </c>
      <c r="P477">
        <f t="shared" si="63"/>
        <v>26000</v>
      </c>
      <c r="Q477" t="s">
        <v>41</v>
      </c>
      <c r="R477" t="s">
        <v>274</v>
      </c>
      <c r="S477" t="s">
        <v>25</v>
      </c>
      <c r="T477">
        <v>904502</v>
      </c>
      <c r="U477">
        <v>0</v>
      </c>
      <c r="V477" t="s">
        <v>198</v>
      </c>
      <c r="X477" t="s">
        <v>275</v>
      </c>
      <c r="Z477" t="s">
        <v>276</v>
      </c>
      <c r="AB477">
        <f t="shared" si="58"/>
        <v>2023</v>
      </c>
      <c r="AC477">
        <f t="shared" si="59"/>
        <v>10</v>
      </c>
      <c r="AD477" t="str">
        <f t="shared" si="60"/>
        <v>Q3</v>
      </c>
      <c r="AE477" t="str">
        <f t="shared" si="61"/>
        <v>FY23/24</v>
      </c>
      <c r="AF477" t="str">
        <f t="shared" si="62"/>
        <v>SOUTH</v>
      </c>
    </row>
    <row r="478" spans="1:32">
      <c r="A478" t="s">
        <v>377</v>
      </c>
      <c r="B478" t="s">
        <v>22</v>
      </c>
      <c r="C478" t="str">
        <f t="shared" si="56"/>
        <v>SERVICE_CHARGE</v>
      </c>
      <c r="D478" s="4">
        <v>45218</v>
      </c>
      <c r="E478" t="str">
        <f t="shared" si="57"/>
        <v>YAMAHA</v>
      </c>
      <c r="F478">
        <v>12113487</v>
      </c>
      <c r="G478" s="19">
        <v>45218</v>
      </c>
      <c r="H478" t="s">
        <v>152</v>
      </c>
      <c r="I478" t="s">
        <v>153</v>
      </c>
      <c r="J478">
        <v>1</v>
      </c>
      <c r="K478">
        <v>1</v>
      </c>
      <c r="L478">
        <v>650000</v>
      </c>
      <c r="M478" t="s">
        <v>26</v>
      </c>
      <c r="N478">
        <v>5.3400000000000003E-2</v>
      </c>
      <c r="O478">
        <v>34710</v>
      </c>
      <c r="P478">
        <f t="shared" si="63"/>
        <v>34710</v>
      </c>
      <c r="Q478" t="s">
        <v>41</v>
      </c>
      <c r="R478" t="s">
        <v>277</v>
      </c>
      <c r="S478" t="s">
        <v>25</v>
      </c>
      <c r="T478">
        <v>904503</v>
      </c>
      <c r="U478">
        <v>0</v>
      </c>
      <c r="V478" t="s">
        <v>58</v>
      </c>
      <c r="AB478">
        <f t="shared" si="58"/>
        <v>2023</v>
      </c>
      <c r="AC478">
        <f t="shared" si="59"/>
        <v>10</v>
      </c>
      <c r="AD478" t="str">
        <f t="shared" si="60"/>
        <v>Q3</v>
      </c>
      <c r="AE478" t="str">
        <f t="shared" si="61"/>
        <v>FY23/24</v>
      </c>
      <c r="AF478" t="str">
        <f t="shared" si="62"/>
        <v>SOUTH</v>
      </c>
    </row>
    <row r="479" spans="1:32">
      <c r="A479" t="s">
        <v>377</v>
      </c>
      <c r="B479" t="s">
        <v>22</v>
      </c>
      <c r="C479" t="str">
        <f t="shared" si="56"/>
        <v>SPARES/OTHER</v>
      </c>
      <c r="D479" s="4">
        <v>45218</v>
      </c>
      <c r="E479" t="str">
        <f t="shared" si="57"/>
        <v>OTHERS</v>
      </c>
      <c r="F479">
        <v>14116750</v>
      </c>
      <c r="G479" s="19">
        <v>45218</v>
      </c>
      <c r="H479" t="s">
        <v>278</v>
      </c>
      <c r="I479" t="s">
        <v>279</v>
      </c>
      <c r="J479">
        <v>6</v>
      </c>
      <c r="K479">
        <v>6</v>
      </c>
      <c r="L479">
        <v>960</v>
      </c>
      <c r="M479" t="s">
        <v>165</v>
      </c>
      <c r="N479">
        <v>1</v>
      </c>
      <c r="O479">
        <v>960</v>
      </c>
      <c r="P479">
        <f t="shared" si="63"/>
        <v>960</v>
      </c>
      <c r="Q479" t="s">
        <v>41</v>
      </c>
      <c r="R479" t="s">
        <v>201</v>
      </c>
      <c r="S479" t="s">
        <v>25</v>
      </c>
      <c r="T479">
        <v>904505</v>
      </c>
      <c r="U479">
        <v>513.6</v>
      </c>
      <c r="V479" t="s">
        <v>64</v>
      </c>
      <c r="X479" t="s">
        <v>280</v>
      </c>
      <c r="Y479">
        <v>1300174</v>
      </c>
      <c r="Z479" t="s">
        <v>203</v>
      </c>
      <c r="AA479">
        <v>111442</v>
      </c>
      <c r="AB479">
        <f t="shared" si="58"/>
        <v>2023</v>
      </c>
      <c r="AC479">
        <f t="shared" si="59"/>
        <v>10</v>
      </c>
      <c r="AD479" t="str">
        <f t="shared" si="60"/>
        <v>Q3</v>
      </c>
      <c r="AE479" t="str">
        <f t="shared" si="61"/>
        <v>FY23/24</v>
      </c>
      <c r="AF479" t="str">
        <f t="shared" si="62"/>
        <v>SOUTH</v>
      </c>
    </row>
    <row r="480" spans="1:32">
      <c r="A480" t="s">
        <v>377</v>
      </c>
      <c r="B480" t="s">
        <v>22</v>
      </c>
      <c r="C480" t="str">
        <f t="shared" si="56"/>
        <v>SPARES/OTHER</v>
      </c>
      <c r="D480" s="4">
        <v>45218</v>
      </c>
      <c r="E480" t="str">
        <f t="shared" si="57"/>
        <v>HELLER</v>
      </c>
      <c r="F480">
        <v>14116751</v>
      </c>
      <c r="G480" s="19">
        <v>45218</v>
      </c>
      <c r="H480" t="s">
        <v>214</v>
      </c>
      <c r="I480" t="s">
        <v>215</v>
      </c>
      <c r="J480">
        <v>2</v>
      </c>
      <c r="K480">
        <v>2</v>
      </c>
      <c r="L480">
        <v>1300</v>
      </c>
      <c r="M480" t="s">
        <v>165</v>
      </c>
      <c r="N480">
        <v>1</v>
      </c>
      <c r="O480">
        <v>1300</v>
      </c>
      <c r="P480">
        <f t="shared" si="63"/>
        <v>1300</v>
      </c>
      <c r="Q480" t="s">
        <v>41</v>
      </c>
      <c r="R480" t="s">
        <v>166</v>
      </c>
      <c r="S480" t="s">
        <v>25</v>
      </c>
      <c r="T480">
        <v>904506</v>
      </c>
      <c r="U480">
        <v>359.52</v>
      </c>
      <c r="V480" t="s">
        <v>64</v>
      </c>
      <c r="X480" t="s">
        <v>281</v>
      </c>
      <c r="Y480">
        <v>1300180</v>
      </c>
      <c r="Z480" t="s">
        <v>4965</v>
      </c>
      <c r="AA480">
        <v>111450</v>
      </c>
      <c r="AB480">
        <f t="shared" si="58"/>
        <v>2023</v>
      </c>
      <c r="AC480">
        <f t="shared" si="59"/>
        <v>10</v>
      </c>
      <c r="AD480" t="str">
        <f t="shared" si="60"/>
        <v>Q3</v>
      </c>
      <c r="AE480" t="str">
        <f t="shared" si="61"/>
        <v>FY23/24</v>
      </c>
      <c r="AF480" t="str">
        <f t="shared" si="62"/>
        <v>SOUTH</v>
      </c>
    </row>
    <row r="481" spans="1:32">
      <c r="A481" t="s">
        <v>377</v>
      </c>
      <c r="B481" t="s">
        <v>22</v>
      </c>
      <c r="C481" t="str">
        <f t="shared" si="56"/>
        <v>SPARES/OTHER</v>
      </c>
      <c r="D481" s="4">
        <v>45218</v>
      </c>
      <c r="E481" t="str">
        <f t="shared" si="57"/>
        <v>YAMAHA</v>
      </c>
      <c r="F481">
        <v>14116752</v>
      </c>
      <c r="G481" s="19">
        <v>45218</v>
      </c>
      <c r="H481" t="s">
        <v>282</v>
      </c>
      <c r="I481" t="s">
        <v>61</v>
      </c>
      <c r="J481">
        <v>1</v>
      </c>
      <c r="K481">
        <v>1</v>
      </c>
      <c r="L481">
        <v>400</v>
      </c>
      <c r="M481" t="s">
        <v>36</v>
      </c>
      <c r="N481">
        <v>1.07</v>
      </c>
      <c r="O481">
        <v>428</v>
      </c>
      <c r="P481">
        <f t="shared" si="63"/>
        <v>428</v>
      </c>
      <c r="Q481" t="s">
        <v>41</v>
      </c>
      <c r="R481" t="s">
        <v>63</v>
      </c>
      <c r="S481" t="s">
        <v>25</v>
      </c>
      <c r="T481">
        <v>904504</v>
      </c>
      <c r="U481">
        <v>224.28</v>
      </c>
      <c r="V481" t="s">
        <v>64</v>
      </c>
      <c r="X481" t="s">
        <v>283</v>
      </c>
      <c r="Y481">
        <v>1300201</v>
      </c>
      <c r="Z481" t="s">
        <v>110</v>
      </c>
      <c r="AA481">
        <v>111435</v>
      </c>
      <c r="AB481">
        <f t="shared" si="58"/>
        <v>2023</v>
      </c>
      <c r="AC481">
        <f t="shared" si="59"/>
        <v>10</v>
      </c>
      <c r="AD481" t="str">
        <f t="shared" si="60"/>
        <v>Q3</v>
      </c>
      <c r="AE481" t="str">
        <f t="shared" si="61"/>
        <v>FY23/24</v>
      </c>
      <c r="AF481" t="str">
        <f t="shared" si="62"/>
        <v>SOUTH</v>
      </c>
    </row>
    <row r="482" spans="1:32">
      <c r="A482" t="s">
        <v>377</v>
      </c>
      <c r="B482" t="s">
        <v>22</v>
      </c>
      <c r="C482" t="str">
        <f t="shared" si="56"/>
        <v>SPARES/OTHER</v>
      </c>
      <c r="D482" s="4">
        <v>45218</v>
      </c>
      <c r="E482" t="str">
        <f t="shared" si="57"/>
        <v>YAMAHA</v>
      </c>
      <c r="F482">
        <v>14116752</v>
      </c>
      <c r="G482" s="19">
        <v>45218</v>
      </c>
      <c r="H482" t="s">
        <v>62</v>
      </c>
      <c r="I482" t="s">
        <v>61</v>
      </c>
      <c r="J482">
        <v>1</v>
      </c>
      <c r="K482">
        <v>1</v>
      </c>
      <c r="L482">
        <v>500</v>
      </c>
      <c r="M482" t="s">
        <v>36</v>
      </c>
      <c r="N482">
        <v>1.07</v>
      </c>
      <c r="O482">
        <v>535</v>
      </c>
      <c r="P482">
        <f t="shared" si="63"/>
        <v>535</v>
      </c>
      <c r="Q482" t="s">
        <v>41</v>
      </c>
      <c r="R482" t="s">
        <v>63</v>
      </c>
      <c r="S482" t="s">
        <v>25</v>
      </c>
      <c r="T482">
        <v>904504</v>
      </c>
      <c r="U482">
        <v>288.36</v>
      </c>
      <c r="V482" t="s">
        <v>64</v>
      </c>
      <c r="X482" t="s">
        <v>283</v>
      </c>
      <c r="Y482">
        <v>1300201</v>
      </c>
      <c r="Z482" t="s">
        <v>110</v>
      </c>
      <c r="AA482">
        <v>111435</v>
      </c>
      <c r="AB482">
        <f t="shared" si="58"/>
        <v>2023</v>
      </c>
      <c r="AC482">
        <f t="shared" si="59"/>
        <v>10</v>
      </c>
      <c r="AD482" t="str">
        <f t="shared" si="60"/>
        <v>Q3</v>
      </c>
      <c r="AE482" t="str">
        <f t="shared" si="61"/>
        <v>FY23/24</v>
      </c>
      <c r="AF482" t="str">
        <f t="shared" si="62"/>
        <v>SOUTH</v>
      </c>
    </row>
    <row r="483" spans="1:32">
      <c r="A483" t="s">
        <v>377</v>
      </c>
      <c r="B483" t="s">
        <v>22</v>
      </c>
      <c r="C483" t="str">
        <f t="shared" si="56"/>
        <v>SPARES/OTHER</v>
      </c>
      <c r="D483" s="4">
        <v>45218</v>
      </c>
      <c r="E483" t="str">
        <f t="shared" si="57"/>
        <v>YAMAHA</v>
      </c>
      <c r="F483">
        <v>14116752</v>
      </c>
      <c r="G483" s="19">
        <v>45218</v>
      </c>
      <c r="H483" t="s">
        <v>95</v>
      </c>
      <c r="I483" t="s">
        <v>96</v>
      </c>
      <c r="J483">
        <v>1</v>
      </c>
      <c r="K483">
        <v>1</v>
      </c>
      <c r="L483">
        <v>200</v>
      </c>
      <c r="M483" t="s">
        <v>36</v>
      </c>
      <c r="N483">
        <v>1.07</v>
      </c>
      <c r="O483">
        <v>214</v>
      </c>
      <c r="P483">
        <f t="shared" si="63"/>
        <v>214</v>
      </c>
      <c r="Q483" t="s">
        <v>41</v>
      </c>
      <c r="R483" t="s">
        <v>63</v>
      </c>
      <c r="S483" t="s">
        <v>25</v>
      </c>
      <c r="T483">
        <v>904504</v>
      </c>
      <c r="U483">
        <v>117.48</v>
      </c>
      <c r="V483" t="s">
        <v>64</v>
      </c>
      <c r="X483" t="s">
        <v>283</v>
      </c>
      <c r="Y483">
        <v>1300201</v>
      </c>
      <c r="Z483" t="s">
        <v>110</v>
      </c>
      <c r="AA483">
        <v>111435</v>
      </c>
      <c r="AB483">
        <f t="shared" si="58"/>
        <v>2023</v>
      </c>
      <c r="AC483">
        <f t="shared" si="59"/>
        <v>10</v>
      </c>
      <c r="AD483" t="str">
        <f t="shared" si="60"/>
        <v>Q3</v>
      </c>
      <c r="AE483" t="str">
        <f t="shared" si="61"/>
        <v>FY23/24</v>
      </c>
      <c r="AF483" t="str">
        <f t="shared" si="62"/>
        <v>SOUTH</v>
      </c>
    </row>
    <row r="484" spans="1:32">
      <c r="A484" t="s">
        <v>377</v>
      </c>
      <c r="B484" t="s">
        <v>22</v>
      </c>
      <c r="C484" t="str">
        <f t="shared" si="56"/>
        <v>SPARES/OTHER</v>
      </c>
      <c r="D484" s="4">
        <v>45218</v>
      </c>
      <c r="E484" t="str">
        <f t="shared" si="57"/>
        <v>OTHERS</v>
      </c>
      <c r="F484">
        <v>14116753</v>
      </c>
      <c r="G484" s="19">
        <v>45218</v>
      </c>
      <c r="H484" t="s">
        <v>171</v>
      </c>
      <c r="I484" t="s">
        <v>172</v>
      </c>
      <c r="J484">
        <v>1</v>
      </c>
      <c r="K484">
        <v>1</v>
      </c>
      <c r="L484">
        <v>4800</v>
      </c>
      <c r="M484" t="s">
        <v>165</v>
      </c>
      <c r="N484">
        <v>1</v>
      </c>
      <c r="O484">
        <v>4800</v>
      </c>
      <c r="P484">
        <f t="shared" si="63"/>
        <v>4800</v>
      </c>
      <c r="Q484" t="s">
        <v>41</v>
      </c>
      <c r="R484" t="s">
        <v>274</v>
      </c>
      <c r="S484" t="s">
        <v>25</v>
      </c>
      <c r="T484">
        <v>904507</v>
      </c>
      <c r="U484">
        <v>2996</v>
      </c>
      <c r="V484" t="s">
        <v>64</v>
      </c>
      <c r="X484" t="s">
        <v>284</v>
      </c>
      <c r="Y484">
        <v>1300211</v>
      </c>
      <c r="Z484" t="s">
        <v>276</v>
      </c>
      <c r="AA484">
        <v>111448</v>
      </c>
      <c r="AB484">
        <f t="shared" si="58"/>
        <v>2023</v>
      </c>
      <c r="AC484">
        <f t="shared" si="59"/>
        <v>10</v>
      </c>
      <c r="AD484" t="str">
        <f t="shared" si="60"/>
        <v>Q3</v>
      </c>
      <c r="AE484" t="str">
        <f t="shared" si="61"/>
        <v>FY23/24</v>
      </c>
      <c r="AF484" t="str">
        <f t="shared" si="62"/>
        <v>SOUTH</v>
      </c>
    </row>
    <row r="485" spans="1:32">
      <c r="A485" t="s">
        <v>377</v>
      </c>
      <c r="B485" t="s">
        <v>22</v>
      </c>
      <c r="C485" t="str">
        <f t="shared" si="56"/>
        <v>FEEDER</v>
      </c>
      <c r="D485" s="4">
        <v>45225</v>
      </c>
      <c r="E485" t="str">
        <f t="shared" si="57"/>
        <v>YAMAHA</v>
      </c>
      <c r="F485">
        <v>14116754</v>
      </c>
      <c r="G485" s="19">
        <v>45225</v>
      </c>
      <c r="H485" t="s">
        <v>37</v>
      </c>
      <c r="I485" t="s">
        <v>38</v>
      </c>
      <c r="J485">
        <v>2</v>
      </c>
      <c r="K485">
        <v>2</v>
      </c>
      <c r="L485">
        <v>100000</v>
      </c>
      <c r="M485" t="s">
        <v>26</v>
      </c>
      <c r="N485">
        <v>5.3400000000000003E-2</v>
      </c>
      <c r="O485">
        <v>5340</v>
      </c>
      <c r="P485">
        <f t="shared" si="63"/>
        <v>5340</v>
      </c>
      <c r="Q485" t="s">
        <v>41</v>
      </c>
      <c r="R485" t="s">
        <v>35</v>
      </c>
      <c r="S485" t="s">
        <v>25</v>
      </c>
      <c r="T485">
        <v>904508</v>
      </c>
      <c r="U485">
        <v>4480.4799999999996</v>
      </c>
      <c r="V485" t="s">
        <v>64</v>
      </c>
      <c r="X485" t="s">
        <v>285</v>
      </c>
      <c r="Y485">
        <v>1305172</v>
      </c>
      <c r="Z485" t="s">
        <v>286</v>
      </c>
      <c r="AB485">
        <f t="shared" si="58"/>
        <v>2023</v>
      </c>
      <c r="AC485">
        <f t="shared" si="59"/>
        <v>10</v>
      </c>
      <c r="AD485" t="str">
        <f t="shared" si="60"/>
        <v>Q3</v>
      </c>
      <c r="AE485" t="str">
        <f t="shared" si="61"/>
        <v>FY23/24</v>
      </c>
      <c r="AF485" t="str">
        <f t="shared" si="62"/>
        <v>SOUTH</v>
      </c>
    </row>
    <row r="486" spans="1:32">
      <c r="A486" t="s">
        <v>377</v>
      </c>
      <c r="B486" t="s">
        <v>22</v>
      </c>
      <c r="C486" t="str">
        <f t="shared" si="56"/>
        <v>SERVICE_CHARGE</v>
      </c>
      <c r="D486" s="4">
        <v>45237</v>
      </c>
      <c r="E486" t="str">
        <f t="shared" si="57"/>
        <v>OTHERS</v>
      </c>
      <c r="F486">
        <v>12113488</v>
      </c>
      <c r="G486" s="19">
        <v>45237</v>
      </c>
      <c r="H486" t="s">
        <v>200</v>
      </c>
      <c r="I486" t="s">
        <v>57</v>
      </c>
      <c r="J486">
        <v>1</v>
      </c>
      <c r="K486">
        <v>1</v>
      </c>
      <c r="L486">
        <v>2200</v>
      </c>
      <c r="M486" t="s">
        <v>165</v>
      </c>
      <c r="N486">
        <v>1</v>
      </c>
      <c r="O486">
        <v>2200</v>
      </c>
      <c r="P486">
        <f t="shared" si="63"/>
        <v>2200</v>
      </c>
      <c r="Q486" t="s">
        <v>41</v>
      </c>
      <c r="R486" t="s">
        <v>201</v>
      </c>
      <c r="S486" t="s">
        <v>25</v>
      </c>
      <c r="T486">
        <v>904509</v>
      </c>
      <c r="U486">
        <v>0</v>
      </c>
      <c r="V486" t="s">
        <v>58</v>
      </c>
      <c r="X486" t="s">
        <v>287</v>
      </c>
      <c r="Z486" t="s">
        <v>203</v>
      </c>
      <c r="AB486">
        <f t="shared" si="58"/>
        <v>2023</v>
      </c>
      <c r="AC486">
        <f t="shared" si="59"/>
        <v>11</v>
      </c>
      <c r="AD486" t="str">
        <f t="shared" si="60"/>
        <v>Q3</v>
      </c>
      <c r="AE486" t="str">
        <f t="shared" si="61"/>
        <v>FY23/24</v>
      </c>
      <c r="AF486" t="str">
        <f t="shared" si="62"/>
        <v>SOUTH</v>
      </c>
    </row>
    <row r="487" spans="1:32">
      <c r="A487" t="s">
        <v>377</v>
      </c>
      <c r="B487" t="s">
        <v>22</v>
      </c>
      <c r="C487" t="str">
        <f t="shared" si="56"/>
        <v>SPARES/OTHER</v>
      </c>
      <c r="D487" s="4">
        <v>45238</v>
      </c>
      <c r="E487" t="str">
        <f t="shared" si="57"/>
        <v>OTHERS</v>
      </c>
      <c r="F487">
        <v>14116755</v>
      </c>
      <c r="G487" s="19">
        <v>45238</v>
      </c>
      <c r="H487" t="s">
        <v>171</v>
      </c>
      <c r="I487" t="s">
        <v>172</v>
      </c>
      <c r="J487">
        <v>1</v>
      </c>
      <c r="K487">
        <v>1</v>
      </c>
      <c r="L487">
        <v>5900</v>
      </c>
      <c r="M487" t="s">
        <v>165</v>
      </c>
      <c r="N487">
        <v>1</v>
      </c>
      <c r="O487">
        <v>5900</v>
      </c>
      <c r="P487">
        <f t="shared" si="63"/>
        <v>5900</v>
      </c>
      <c r="Q487" t="s">
        <v>41</v>
      </c>
      <c r="R487" t="s">
        <v>166</v>
      </c>
      <c r="S487" t="s">
        <v>25</v>
      </c>
      <c r="T487">
        <v>904506</v>
      </c>
      <c r="U487">
        <v>4800</v>
      </c>
      <c r="V487" t="s">
        <v>64</v>
      </c>
      <c r="X487" t="s">
        <v>281</v>
      </c>
      <c r="Y487">
        <v>1316231</v>
      </c>
      <c r="Z487" t="s">
        <v>4965</v>
      </c>
      <c r="AA487">
        <v>111450</v>
      </c>
      <c r="AB487">
        <f t="shared" si="58"/>
        <v>2023</v>
      </c>
      <c r="AC487">
        <f t="shared" si="59"/>
        <v>11</v>
      </c>
      <c r="AD487" t="str">
        <f t="shared" si="60"/>
        <v>Q3</v>
      </c>
      <c r="AE487" t="str">
        <f t="shared" si="61"/>
        <v>FY23/24</v>
      </c>
      <c r="AF487" t="str">
        <f t="shared" si="62"/>
        <v>SOUTH</v>
      </c>
    </row>
    <row r="488" spans="1:32">
      <c r="A488" t="s">
        <v>377</v>
      </c>
      <c r="B488" t="s">
        <v>22</v>
      </c>
      <c r="C488" t="str">
        <f t="shared" si="56"/>
        <v>SPARES/OTHER</v>
      </c>
      <c r="D488" s="4">
        <v>45250</v>
      </c>
      <c r="E488" t="str">
        <f t="shared" si="57"/>
        <v>OTHERS</v>
      </c>
      <c r="F488">
        <v>12113489</v>
      </c>
      <c r="G488" s="19">
        <v>45250</v>
      </c>
      <c r="H488" t="s">
        <v>288</v>
      </c>
      <c r="I488" t="s">
        <v>57</v>
      </c>
      <c r="J488">
        <v>1</v>
      </c>
      <c r="K488">
        <v>1</v>
      </c>
      <c r="L488">
        <v>3900</v>
      </c>
      <c r="M488" t="s">
        <v>165</v>
      </c>
      <c r="N488">
        <v>1</v>
      </c>
      <c r="O488">
        <v>3900</v>
      </c>
      <c r="P488">
        <f t="shared" si="63"/>
        <v>3900</v>
      </c>
      <c r="Q488" t="s">
        <v>41</v>
      </c>
      <c r="R488" t="s">
        <v>166</v>
      </c>
      <c r="S488" t="s">
        <v>25</v>
      </c>
      <c r="T488">
        <v>904510</v>
      </c>
      <c r="U488">
        <v>0</v>
      </c>
      <c r="V488" t="s">
        <v>58</v>
      </c>
      <c r="X488" t="s">
        <v>289</v>
      </c>
      <c r="Z488" t="s">
        <v>4965</v>
      </c>
      <c r="AB488">
        <f t="shared" si="58"/>
        <v>2023</v>
      </c>
      <c r="AC488">
        <f t="shared" si="59"/>
        <v>11</v>
      </c>
      <c r="AD488" t="str">
        <f t="shared" si="60"/>
        <v>Q3</v>
      </c>
      <c r="AE488" t="str">
        <f t="shared" si="61"/>
        <v>FY23/24</v>
      </c>
      <c r="AF488" t="str">
        <f t="shared" si="62"/>
        <v>SOUTH</v>
      </c>
    </row>
    <row r="489" spans="1:32">
      <c r="A489" t="s">
        <v>377</v>
      </c>
      <c r="B489" t="s">
        <v>22</v>
      </c>
      <c r="C489" t="str">
        <f t="shared" si="56"/>
        <v>SPARES/OTHER</v>
      </c>
      <c r="D489" s="4">
        <v>45252</v>
      </c>
      <c r="E489" t="str">
        <f t="shared" si="57"/>
        <v>OTHERS</v>
      </c>
      <c r="F489">
        <v>14116756</v>
      </c>
      <c r="G489" s="19">
        <v>45252</v>
      </c>
      <c r="H489" t="s">
        <v>308</v>
      </c>
      <c r="I489" t="s">
        <v>309</v>
      </c>
      <c r="J489">
        <v>1</v>
      </c>
      <c r="K489">
        <v>1</v>
      </c>
      <c r="L489">
        <v>4500</v>
      </c>
      <c r="M489" t="s">
        <v>165</v>
      </c>
      <c r="N489">
        <v>1</v>
      </c>
      <c r="O489">
        <v>4500</v>
      </c>
      <c r="P489">
        <f t="shared" si="63"/>
        <v>4500</v>
      </c>
      <c r="Q489" t="s">
        <v>41</v>
      </c>
      <c r="R489" t="s">
        <v>201</v>
      </c>
      <c r="S489" t="s">
        <v>25</v>
      </c>
      <c r="T489">
        <v>904511</v>
      </c>
      <c r="U489">
        <v>1926</v>
      </c>
      <c r="V489" t="s">
        <v>64</v>
      </c>
      <c r="X489" t="s">
        <v>310</v>
      </c>
      <c r="Y489">
        <v>1327171</v>
      </c>
      <c r="Z489" t="s">
        <v>203</v>
      </c>
      <c r="AA489">
        <v>111476</v>
      </c>
      <c r="AB489">
        <f t="shared" si="58"/>
        <v>2023</v>
      </c>
      <c r="AC489">
        <f t="shared" si="59"/>
        <v>11</v>
      </c>
      <c r="AD489" t="str">
        <f t="shared" si="60"/>
        <v>Q3</v>
      </c>
      <c r="AE489" t="str">
        <f t="shared" si="61"/>
        <v>FY23/24</v>
      </c>
      <c r="AF489" t="str">
        <f t="shared" si="62"/>
        <v>SOUTH</v>
      </c>
    </row>
    <row r="490" spans="1:32">
      <c r="A490" t="s">
        <v>377</v>
      </c>
      <c r="B490" t="s">
        <v>22</v>
      </c>
      <c r="C490" t="str">
        <f t="shared" si="56"/>
        <v>SPARES/OTHER</v>
      </c>
      <c r="D490" s="4">
        <v>45252</v>
      </c>
      <c r="E490" t="str">
        <f t="shared" si="57"/>
        <v>OTHERS</v>
      </c>
      <c r="F490">
        <v>14116757</v>
      </c>
      <c r="G490" s="19">
        <v>45252</v>
      </c>
      <c r="H490" t="s">
        <v>311</v>
      </c>
      <c r="I490" t="s">
        <v>43</v>
      </c>
      <c r="J490">
        <v>2</v>
      </c>
      <c r="K490">
        <v>2</v>
      </c>
      <c r="L490">
        <v>564</v>
      </c>
      <c r="M490" t="s">
        <v>165</v>
      </c>
      <c r="N490">
        <v>1</v>
      </c>
      <c r="O490">
        <v>564</v>
      </c>
      <c r="P490">
        <f t="shared" si="63"/>
        <v>564</v>
      </c>
      <c r="Q490" t="s">
        <v>41</v>
      </c>
      <c r="R490" t="s">
        <v>176</v>
      </c>
      <c r="S490" t="s">
        <v>25</v>
      </c>
      <c r="T490">
        <v>904512</v>
      </c>
      <c r="U490">
        <v>278.2</v>
      </c>
      <c r="V490" t="s">
        <v>64</v>
      </c>
      <c r="X490" t="s">
        <v>312</v>
      </c>
      <c r="Y490">
        <v>1327174</v>
      </c>
      <c r="AA490">
        <v>111470</v>
      </c>
      <c r="AB490">
        <f t="shared" si="58"/>
        <v>2023</v>
      </c>
      <c r="AC490">
        <f t="shared" si="59"/>
        <v>11</v>
      </c>
      <c r="AD490" t="str">
        <f t="shared" si="60"/>
        <v>Q3</v>
      </c>
      <c r="AE490" t="str">
        <f t="shared" si="61"/>
        <v>FY23/24</v>
      </c>
      <c r="AF490" t="str">
        <f t="shared" si="62"/>
        <v>SOUTH</v>
      </c>
    </row>
    <row r="491" spans="1:32">
      <c r="A491" t="s">
        <v>377</v>
      </c>
      <c r="B491" t="s">
        <v>22</v>
      </c>
      <c r="C491" t="str">
        <f t="shared" si="56"/>
        <v>SERVICE_CHARGE</v>
      </c>
      <c r="D491" s="4">
        <v>45253</v>
      </c>
      <c r="E491" t="str">
        <f t="shared" si="57"/>
        <v>YAMAHA</v>
      </c>
      <c r="F491">
        <v>12113490</v>
      </c>
      <c r="G491" s="19">
        <v>45253</v>
      </c>
      <c r="H491" t="s">
        <v>76</v>
      </c>
      <c r="I491" t="s">
        <v>77</v>
      </c>
      <c r="J491">
        <v>45</v>
      </c>
      <c r="K491">
        <v>45</v>
      </c>
      <c r="L491">
        <v>90000</v>
      </c>
      <c r="M491" t="s">
        <v>36</v>
      </c>
      <c r="N491">
        <v>1.07</v>
      </c>
      <c r="O491">
        <v>96300</v>
      </c>
      <c r="P491">
        <f t="shared" si="63"/>
        <v>96300</v>
      </c>
      <c r="Q491" t="s">
        <v>41</v>
      </c>
      <c r="R491" t="s">
        <v>183</v>
      </c>
      <c r="S491" t="s">
        <v>25</v>
      </c>
      <c r="T491">
        <v>904515</v>
      </c>
      <c r="U491">
        <v>0</v>
      </c>
      <c r="V491" t="s">
        <v>58</v>
      </c>
      <c r="X491" t="s">
        <v>313</v>
      </c>
      <c r="Z491" t="s">
        <v>185</v>
      </c>
      <c r="AB491">
        <f t="shared" si="58"/>
        <v>2023</v>
      </c>
      <c r="AC491">
        <f t="shared" si="59"/>
        <v>11</v>
      </c>
      <c r="AD491" t="str">
        <f t="shared" si="60"/>
        <v>Q3</v>
      </c>
      <c r="AE491" t="str">
        <f t="shared" si="61"/>
        <v>FY23/24</v>
      </c>
      <c r="AF491" t="str">
        <f t="shared" si="62"/>
        <v>SOUTH</v>
      </c>
    </row>
    <row r="492" spans="1:32">
      <c r="A492" t="s">
        <v>377</v>
      </c>
      <c r="B492" t="s">
        <v>22</v>
      </c>
      <c r="C492" t="str">
        <f t="shared" si="56"/>
        <v>SERVICE_CHARGE</v>
      </c>
      <c r="D492" s="4">
        <v>45253</v>
      </c>
      <c r="E492" t="str">
        <f t="shared" si="57"/>
        <v>YAMAHA</v>
      </c>
      <c r="F492">
        <v>12113491</v>
      </c>
      <c r="G492" s="19">
        <v>45253</v>
      </c>
      <c r="H492" t="s">
        <v>76</v>
      </c>
      <c r="I492" t="s">
        <v>77</v>
      </c>
      <c r="J492">
        <v>2</v>
      </c>
      <c r="K492">
        <v>2</v>
      </c>
      <c r="L492">
        <v>1800</v>
      </c>
      <c r="M492" t="s">
        <v>36</v>
      </c>
      <c r="N492">
        <v>1.07</v>
      </c>
      <c r="O492">
        <v>1926</v>
      </c>
      <c r="P492">
        <f t="shared" si="63"/>
        <v>1926</v>
      </c>
      <c r="Q492" t="s">
        <v>41</v>
      </c>
      <c r="R492" t="s">
        <v>80</v>
      </c>
      <c r="S492" t="s">
        <v>25</v>
      </c>
      <c r="T492">
        <v>904516</v>
      </c>
      <c r="U492">
        <v>0</v>
      </c>
      <c r="V492" t="s">
        <v>58</v>
      </c>
      <c r="X492" t="s">
        <v>314</v>
      </c>
      <c r="Z492" t="s">
        <v>315</v>
      </c>
      <c r="AB492">
        <f t="shared" si="58"/>
        <v>2023</v>
      </c>
      <c r="AC492">
        <f t="shared" si="59"/>
        <v>11</v>
      </c>
      <c r="AD492" t="str">
        <f t="shared" si="60"/>
        <v>Q3</v>
      </c>
      <c r="AE492" t="str">
        <f t="shared" si="61"/>
        <v>FY23/24</v>
      </c>
      <c r="AF492" t="str">
        <f t="shared" si="62"/>
        <v>SOUTH</v>
      </c>
    </row>
    <row r="493" spans="1:32">
      <c r="A493" t="s">
        <v>377</v>
      </c>
      <c r="B493" t="s">
        <v>22</v>
      </c>
      <c r="C493" t="str">
        <f t="shared" si="56"/>
        <v>FEEDER</v>
      </c>
      <c r="D493" s="4">
        <v>45253</v>
      </c>
      <c r="E493" t="str">
        <f t="shared" si="57"/>
        <v>YAMAHA</v>
      </c>
      <c r="F493">
        <v>14116758</v>
      </c>
      <c r="G493" s="19">
        <v>45253</v>
      </c>
      <c r="H493" t="s">
        <v>39</v>
      </c>
      <c r="I493" t="s">
        <v>40</v>
      </c>
      <c r="J493">
        <v>55</v>
      </c>
      <c r="K493">
        <v>55</v>
      </c>
      <c r="L493">
        <v>110000</v>
      </c>
      <c r="M493" t="s">
        <v>36</v>
      </c>
      <c r="N493">
        <v>1.07</v>
      </c>
      <c r="O493">
        <v>117700</v>
      </c>
      <c r="P493">
        <f t="shared" si="63"/>
        <v>117700</v>
      </c>
      <c r="Q493" t="s">
        <v>41</v>
      </c>
      <c r="R493" t="s">
        <v>183</v>
      </c>
      <c r="S493" t="s">
        <v>25</v>
      </c>
      <c r="T493">
        <v>904514</v>
      </c>
      <c r="U493">
        <v>133334.45000000001</v>
      </c>
      <c r="V493" t="s">
        <v>64</v>
      </c>
      <c r="X493" t="s">
        <v>313</v>
      </c>
      <c r="Y493">
        <v>1328192</v>
      </c>
      <c r="Z493" t="s">
        <v>185</v>
      </c>
      <c r="AB493">
        <f t="shared" si="58"/>
        <v>2023</v>
      </c>
      <c r="AC493">
        <f t="shared" si="59"/>
        <v>11</v>
      </c>
      <c r="AD493" t="str">
        <f t="shared" si="60"/>
        <v>Q3</v>
      </c>
      <c r="AE493" t="str">
        <f t="shared" si="61"/>
        <v>FY23/24</v>
      </c>
      <c r="AF493" t="str">
        <f t="shared" si="62"/>
        <v>SOUTH</v>
      </c>
    </row>
    <row r="494" spans="1:32">
      <c r="A494" t="s">
        <v>377</v>
      </c>
      <c r="B494" t="s">
        <v>22</v>
      </c>
      <c r="C494" t="str">
        <f t="shared" si="56"/>
        <v>SPARES/OTHER</v>
      </c>
      <c r="D494" s="4">
        <v>45258</v>
      </c>
      <c r="E494" t="str">
        <f t="shared" si="57"/>
        <v>YAMAHA</v>
      </c>
      <c r="F494">
        <v>14116759</v>
      </c>
      <c r="G494" s="19">
        <v>45258</v>
      </c>
      <c r="H494" t="s">
        <v>293</v>
      </c>
      <c r="I494" t="s">
        <v>266</v>
      </c>
      <c r="J494">
        <v>1</v>
      </c>
      <c r="K494">
        <v>1</v>
      </c>
      <c r="L494">
        <v>7450</v>
      </c>
      <c r="M494" t="s">
        <v>36</v>
      </c>
      <c r="N494">
        <v>1.07</v>
      </c>
      <c r="O494">
        <v>7971.5</v>
      </c>
      <c r="P494">
        <f t="shared" si="63"/>
        <v>7971.5</v>
      </c>
      <c r="Q494" t="s">
        <v>41</v>
      </c>
      <c r="R494" t="s">
        <v>316</v>
      </c>
      <c r="S494" t="s">
        <v>25</v>
      </c>
      <c r="T494">
        <v>904513</v>
      </c>
      <c r="U494">
        <v>4047.72</v>
      </c>
      <c r="V494" t="s">
        <v>64</v>
      </c>
      <c r="X494" t="s">
        <v>317</v>
      </c>
      <c r="Y494">
        <v>1331122</v>
      </c>
      <c r="Z494" t="s">
        <v>318</v>
      </c>
      <c r="AA494">
        <v>111456</v>
      </c>
      <c r="AB494">
        <f t="shared" si="58"/>
        <v>2023</v>
      </c>
      <c r="AC494">
        <f t="shared" si="59"/>
        <v>11</v>
      </c>
      <c r="AD494" t="str">
        <f t="shared" si="60"/>
        <v>Q3</v>
      </c>
      <c r="AE494" t="str">
        <f t="shared" si="61"/>
        <v>FY23/24</v>
      </c>
      <c r="AF494" t="str">
        <f t="shared" si="62"/>
        <v>SOUTH</v>
      </c>
    </row>
    <row r="495" spans="1:32">
      <c r="A495" t="s">
        <v>377</v>
      </c>
      <c r="B495" t="s">
        <v>22</v>
      </c>
      <c r="C495" t="str">
        <f t="shared" si="56"/>
        <v>SPARES/OTHER</v>
      </c>
      <c r="D495" s="4">
        <v>45258</v>
      </c>
      <c r="E495" t="str">
        <f t="shared" si="57"/>
        <v>YAMAHA</v>
      </c>
      <c r="F495">
        <v>14116759</v>
      </c>
      <c r="G495" s="19">
        <v>45258</v>
      </c>
      <c r="H495" t="s">
        <v>294</v>
      </c>
      <c r="I495" t="s">
        <v>295</v>
      </c>
      <c r="J495">
        <v>1</v>
      </c>
      <c r="K495">
        <v>1</v>
      </c>
      <c r="L495">
        <v>180</v>
      </c>
      <c r="M495" t="s">
        <v>36</v>
      </c>
      <c r="N495">
        <v>1.07</v>
      </c>
      <c r="O495">
        <v>192.6</v>
      </c>
      <c r="P495">
        <f t="shared" si="63"/>
        <v>192.6</v>
      </c>
      <c r="Q495" t="s">
        <v>41</v>
      </c>
      <c r="R495" t="s">
        <v>316</v>
      </c>
      <c r="S495" t="s">
        <v>25</v>
      </c>
      <c r="T495">
        <v>904513</v>
      </c>
      <c r="U495">
        <v>96.12</v>
      </c>
      <c r="V495" t="s">
        <v>64</v>
      </c>
      <c r="X495" t="s">
        <v>317</v>
      </c>
      <c r="Y495">
        <v>1331122</v>
      </c>
      <c r="Z495" t="s">
        <v>318</v>
      </c>
      <c r="AA495">
        <v>111456</v>
      </c>
      <c r="AB495">
        <f t="shared" si="58"/>
        <v>2023</v>
      </c>
      <c r="AC495">
        <f t="shared" si="59"/>
        <v>11</v>
      </c>
      <c r="AD495" t="str">
        <f t="shared" si="60"/>
        <v>Q3</v>
      </c>
      <c r="AE495" t="str">
        <f t="shared" si="61"/>
        <v>FY23/24</v>
      </c>
      <c r="AF495" t="str">
        <f t="shared" si="62"/>
        <v>SOUTH</v>
      </c>
    </row>
    <row r="496" spans="1:32">
      <c r="A496" t="s">
        <v>377</v>
      </c>
      <c r="B496" t="s">
        <v>22</v>
      </c>
      <c r="C496" t="str">
        <f t="shared" si="56"/>
        <v>SPARES/OTHER</v>
      </c>
      <c r="D496" s="4">
        <v>45258</v>
      </c>
      <c r="E496" t="str">
        <f t="shared" si="57"/>
        <v>YAMAHA</v>
      </c>
      <c r="F496">
        <v>14116759</v>
      </c>
      <c r="G496" s="19">
        <v>45258</v>
      </c>
      <c r="H496" t="s">
        <v>296</v>
      </c>
      <c r="I496" t="s">
        <v>297</v>
      </c>
      <c r="J496">
        <v>1</v>
      </c>
      <c r="K496">
        <v>1</v>
      </c>
      <c r="L496">
        <v>180</v>
      </c>
      <c r="M496" t="s">
        <v>36</v>
      </c>
      <c r="N496">
        <v>1.07</v>
      </c>
      <c r="O496">
        <v>192.6</v>
      </c>
      <c r="P496">
        <f t="shared" si="63"/>
        <v>192.6</v>
      </c>
      <c r="Q496" t="s">
        <v>41</v>
      </c>
      <c r="R496" t="s">
        <v>316</v>
      </c>
      <c r="S496" t="s">
        <v>25</v>
      </c>
      <c r="T496">
        <v>904513</v>
      </c>
      <c r="U496">
        <v>96.12</v>
      </c>
      <c r="V496" t="s">
        <v>64</v>
      </c>
      <c r="X496" t="s">
        <v>317</v>
      </c>
      <c r="Y496">
        <v>1331122</v>
      </c>
      <c r="Z496" t="s">
        <v>318</v>
      </c>
      <c r="AA496">
        <v>111456</v>
      </c>
      <c r="AB496">
        <f t="shared" si="58"/>
        <v>2023</v>
      </c>
      <c r="AC496">
        <f t="shared" si="59"/>
        <v>11</v>
      </c>
      <c r="AD496" t="str">
        <f t="shared" si="60"/>
        <v>Q3</v>
      </c>
      <c r="AE496" t="str">
        <f t="shared" si="61"/>
        <v>FY23/24</v>
      </c>
      <c r="AF496" t="str">
        <f t="shared" si="62"/>
        <v>SOUTH</v>
      </c>
    </row>
    <row r="497" spans="1:32">
      <c r="A497" t="s">
        <v>377</v>
      </c>
      <c r="B497" t="s">
        <v>22</v>
      </c>
      <c r="C497" t="str">
        <f t="shared" si="56"/>
        <v>SPARES/OTHER</v>
      </c>
      <c r="D497" s="4">
        <v>45258</v>
      </c>
      <c r="E497" t="str">
        <f t="shared" si="57"/>
        <v>YAMAHA</v>
      </c>
      <c r="F497">
        <v>14116759</v>
      </c>
      <c r="G497" s="19">
        <v>45258</v>
      </c>
      <c r="H497" t="s">
        <v>291</v>
      </c>
      <c r="I497" t="s">
        <v>292</v>
      </c>
      <c r="J497">
        <v>2</v>
      </c>
      <c r="K497">
        <v>2</v>
      </c>
      <c r="L497">
        <v>480</v>
      </c>
      <c r="M497" t="s">
        <v>36</v>
      </c>
      <c r="N497">
        <v>1.07</v>
      </c>
      <c r="O497">
        <v>513.6</v>
      </c>
      <c r="P497">
        <f t="shared" si="63"/>
        <v>513.6</v>
      </c>
      <c r="Q497" t="s">
        <v>41</v>
      </c>
      <c r="R497" t="s">
        <v>316</v>
      </c>
      <c r="S497" t="s">
        <v>25</v>
      </c>
      <c r="T497">
        <v>904513</v>
      </c>
      <c r="U497">
        <v>256.32</v>
      </c>
      <c r="V497" t="s">
        <v>64</v>
      </c>
      <c r="X497" t="s">
        <v>317</v>
      </c>
      <c r="Y497">
        <v>1331122</v>
      </c>
      <c r="Z497" t="s">
        <v>318</v>
      </c>
      <c r="AA497">
        <v>111456</v>
      </c>
      <c r="AB497">
        <f t="shared" si="58"/>
        <v>2023</v>
      </c>
      <c r="AC497">
        <f t="shared" si="59"/>
        <v>11</v>
      </c>
      <c r="AD497" t="str">
        <f t="shared" si="60"/>
        <v>Q3</v>
      </c>
      <c r="AE497" t="str">
        <f t="shared" si="61"/>
        <v>FY23/24</v>
      </c>
      <c r="AF497" t="str">
        <f t="shared" si="62"/>
        <v>SOUTH</v>
      </c>
    </row>
    <row r="498" spans="1:32">
      <c r="A498" t="s">
        <v>377</v>
      </c>
      <c r="B498" t="s">
        <v>22</v>
      </c>
      <c r="C498" t="str">
        <f t="shared" si="56"/>
        <v>SPARES/OTHER</v>
      </c>
      <c r="D498" s="4">
        <v>45258</v>
      </c>
      <c r="E498" t="str">
        <f t="shared" si="57"/>
        <v>YAMAHA</v>
      </c>
      <c r="F498">
        <v>14116759</v>
      </c>
      <c r="G498" s="19">
        <v>45258</v>
      </c>
      <c r="H498" t="s">
        <v>298</v>
      </c>
      <c r="I498" t="s">
        <v>299</v>
      </c>
      <c r="J498">
        <v>4</v>
      </c>
      <c r="K498">
        <v>4</v>
      </c>
      <c r="L498">
        <v>1440</v>
      </c>
      <c r="M498" t="s">
        <v>36</v>
      </c>
      <c r="N498">
        <v>1.07</v>
      </c>
      <c r="O498">
        <v>1540.8</v>
      </c>
      <c r="P498">
        <f t="shared" si="63"/>
        <v>1540.8</v>
      </c>
      <c r="Q498" t="s">
        <v>41</v>
      </c>
      <c r="R498" t="s">
        <v>316</v>
      </c>
      <c r="S498" t="s">
        <v>25</v>
      </c>
      <c r="T498">
        <v>904513</v>
      </c>
      <c r="U498">
        <v>768.96</v>
      </c>
      <c r="V498" t="s">
        <v>64</v>
      </c>
      <c r="X498" t="s">
        <v>317</v>
      </c>
      <c r="Y498">
        <v>1331122</v>
      </c>
      <c r="Z498" t="s">
        <v>318</v>
      </c>
      <c r="AA498">
        <v>111456</v>
      </c>
      <c r="AB498">
        <f t="shared" si="58"/>
        <v>2023</v>
      </c>
      <c r="AC498">
        <f t="shared" si="59"/>
        <v>11</v>
      </c>
      <c r="AD498" t="str">
        <f t="shared" si="60"/>
        <v>Q3</v>
      </c>
      <c r="AE498" t="str">
        <f t="shared" si="61"/>
        <v>FY23/24</v>
      </c>
      <c r="AF498" t="str">
        <f t="shared" si="62"/>
        <v>SOUTH</v>
      </c>
    </row>
    <row r="499" spans="1:32">
      <c r="A499" t="s">
        <v>377</v>
      </c>
      <c r="B499" t="s">
        <v>22</v>
      </c>
      <c r="C499" t="str">
        <f t="shared" si="56"/>
        <v>SPARES/OTHER</v>
      </c>
      <c r="D499" s="4">
        <v>45258</v>
      </c>
      <c r="E499" t="str">
        <f t="shared" si="57"/>
        <v>YAMAHA</v>
      </c>
      <c r="F499">
        <v>14116759</v>
      </c>
      <c r="G499" s="19">
        <v>45258</v>
      </c>
      <c r="H499" t="s">
        <v>306</v>
      </c>
      <c r="I499" t="s">
        <v>307</v>
      </c>
      <c r="J499">
        <v>2</v>
      </c>
      <c r="K499">
        <v>2</v>
      </c>
      <c r="L499">
        <v>420</v>
      </c>
      <c r="M499" t="s">
        <v>36</v>
      </c>
      <c r="N499">
        <v>1.07</v>
      </c>
      <c r="O499">
        <v>449.4</v>
      </c>
      <c r="P499">
        <f t="shared" si="63"/>
        <v>449.4</v>
      </c>
      <c r="Q499" t="s">
        <v>41</v>
      </c>
      <c r="R499" t="s">
        <v>316</v>
      </c>
      <c r="S499" t="s">
        <v>25</v>
      </c>
      <c r="T499">
        <v>904513</v>
      </c>
      <c r="U499">
        <v>224.28</v>
      </c>
      <c r="V499" t="s">
        <v>64</v>
      </c>
      <c r="X499" t="s">
        <v>317</v>
      </c>
      <c r="Y499">
        <v>1331122</v>
      </c>
      <c r="Z499" t="s">
        <v>318</v>
      </c>
      <c r="AA499">
        <v>111456</v>
      </c>
      <c r="AB499">
        <f t="shared" si="58"/>
        <v>2023</v>
      </c>
      <c r="AC499">
        <f t="shared" si="59"/>
        <v>11</v>
      </c>
      <c r="AD499" t="str">
        <f t="shared" si="60"/>
        <v>Q3</v>
      </c>
      <c r="AE499" t="str">
        <f t="shared" si="61"/>
        <v>FY23/24</v>
      </c>
      <c r="AF499" t="str">
        <f t="shared" si="62"/>
        <v>SOUTH</v>
      </c>
    </row>
    <row r="500" spans="1:32">
      <c r="A500" t="s">
        <v>377</v>
      </c>
      <c r="B500" t="s">
        <v>22</v>
      </c>
      <c r="C500" t="str">
        <f t="shared" si="56"/>
        <v>SPARES/OTHER</v>
      </c>
      <c r="D500" s="4">
        <v>45258</v>
      </c>
      <c r="E500" t="str">
        <f t="shared" si="57"/>
        <v>YAMAHA</v>
      </c>
      <c r="F500">
        <v>14116759</v>
      </c>
      <c r="G500" s="19">
        <v>45258</v>
      </c>
      <c r="H500" t="s">
        <v>300</v>
      </c>
      <c r="I500" t="s">
        <v>301</v>
      </c>
      <c r="J500">
        <v>2</v>
      </c>
      <c r="K500">
        <v>2</v>
      </c>
      <c r="L500">
        <v>4</v>
      </c>
      <c r="M500" t="s">
        <v>36</v>
      </c>
      <c r="N500">
        <v>1.07</v>
      </c>
      <c r="O500">
        <v>4.28</v>
      </c>
      <c r="P500">
        <f t="shared" si="63"/>
        <v>4.28</v>
      </c>
      <c r="Q500" t="s">
        <v>41</v>
      </c>
      <c r="R500" t="s">
        <v>316</v>
      </c>
      <c r="S500" t="s">
        <v>25</v>
      </c>
      <c r="T500">
        <v>904513</v>
      </c>
      <c r="U500">
        <v>1.71</v>
      </c>
      <c r="V500" t="s">
        <v>64</v>
      </c>
      <c r="X500" t="s">
        <v>317</v>
      </c>
      <c r="Y500">
        <v>1331122</v>
      </c>
      <c r="Z500" t="s">
        <v>318</v>
      </c>
      <c r="AA500">
        <v>111456</v>
      </c>
      <c r="AB500">
        <f t="shared" si="58"/>
        <v>2023</v>
      </c>
      <c r="AC500">
        <f t="shared" si="59"/>
        <v>11</v>
      </c>
      <c r="AD500" t="str">
        <f t="shared" si="60"/>
        <v>Q3</v>
      </c>
      <c r="AE500" t="str">
        <f t="shared" si="61"/>
        <v>FY23/24</v>
      </c>
      <c r="AF500" t="str">
        <f t="shared" si="62"/>
        <v>SOUTH</v>
      </c>
    </row>
    <row r="501" spans="1:32">
      <c r="A501" t="s">
        <v>377</v>
      </c>
      <c r="B501" t="s">
        <v>22</v>
      </c>
      <c r="C501" t="str">
        <f t="shared" si="56"/>
        <v>SPARES/OTHER</v>
      </c>
      <c r="D501" s="4">
        <v>45258</v>
      </c>
      <c r="E501" t="str">
        <f t="shared" si="57"/>
        <v>YAMAHA</v>
      </c>
      <c r="F501">
        <v>14116759</v>
      </c>
      <c r="G501" s="19">
        <v>45258</v>
      </c>
      <c r="H501" t="s">
        <v>302</v>
      </c>
      <c r="I501" t="s">
        <v>146</v>
      </c>
      <c r="J501">
        <v>2</v>
      </c>
      <c r="K501">
        <v>2</v>
      </c>
      <c r="L501">
        <v>4</v>
      </c>
      <c r="M501" t="s">
        <v>36</v>
      </c>
      <c r="N501">
        <v>1.07</v>
      </c>
      <c r="O501">
        <v>4.28</v>
      </c>
      <c r="P501">
        <f t="shared" si="63"/>
        <v>4.28</v>
      </c>
      <c r="Q501" t="s">
        <v>41</v>
      </c>
      <c r="R501" t="s">
        <v>316</v>
      </c>
      <c r="S501" t="s">
        <v>25</v>
      </c>
      <c r="T501">
        <v>904513</v>
      </c>
      <c r="U501">
        <v>1.71</v>
      </c>
      <c r="V501" t="s">
        <v>64</v>
      </c>
      <c r="X501" t="s">
        <v>317</v>
      </c>
      <c r="Y501">
        <v>1331122</v>
      </c>
      <c r="Z501" t="s">
        <v>318</v>
      </c>
      <c r="AA501">
        <v>111456</v>
      </c>
      <c r="AB501">
        <f t="shared" si="58"/>
        <v>2023</v>
      </c>
      <c r="AC501">
        <f t="shared" si="59"/>
        <v>11</v>
      </c>
      <c r="AD501" t="str">
        <f t="shared" si="60"/>
        <v>Q3</v>
      </c>
      <c r="AE501" t="str">
        <f t="shared" si="61"/>
        <v>FY23/24</v>
      </c>
      <c r="AF501" t="str">
        <f t="shared" si="62"/>
        <v>SOUTH</v>
      </c>
    </row>
    <row r="502" spans="1:32">
      <c r="A502" t="s">
        <v>377</v>
      </c>
      <c r="B502" t="s">
        <v>22</v>
      </c>
      <c r="C502" t="str">
        <f t="shared" si="56"/>
        <v>SPARES/OTHER</v>
      </c>
      <c r="D502" s="4">
        <v>45258</v>
      </c>
      <c r="E502" t="str">
        <f t="shared" si="57"/>
        <v>YAMAHA</v>
      </c>
      <c r="F502">
        <v>14116759</v>
      </c>
      <c r="G502" s="19">
        <v>45258</v>
      </c>
      <c r="H502" t="s">
        <v>147</v>
      </c>
      <c r="I502" t="s">
        <v>148</v>
      </c>
      <c r="J502">
        <v>4</v>
      </c>
      <c r="K502">
        <v>4</v>
      </c>
      <c r="L502">
        <v>200</v>
      </c>
      <c r="M502" t="s">
        <v>36</v>
      </c>
      <c r="N502">
        <v>1.07</v>
      </c>
      <c r="O502">
        <v>214</v>
      </c>
      <c r="P502">
        <f t="shared" si="63"/>
        <v>214</v>
      </c>
      <c r="Q502" t="s">
        <v>41</v>
      </c>
      <c r="R502" t="s">
        <v>316</v>
      </c>
      <c r="S502" t="s">
        <v>25</v>
      </c>
      <c r="T502">
        <v>904513</v>
      </c>
      <c r="U502">
        <v>108.94</v>
      </c>
      <c r="V502" t="s">
        <v>64</v>
      </c>
      <c r="X502" t="s">
        <v>317</v>
      </c>
      <c r="Y502">
        <v>1331122</v>
      </c>
      <c r="Z502" t="s">
        <v>318</v>
      </c>
      <c r="AA502">
        <v>111456</v>
      </c>
      <c r="AB502">
        <f t="shared" si="58"/>
        <v>2023</v>
      </c>
      <c r="AC502">
        <f t="shared" si="59"/>
        <v>11</v>
      </c>
      <c r="AD502" t="str">
        <f t="shared" si="60"/>
        <v>Q3</v>
      </c>
      <c r="AE502" t="str">
        <f t="shared" si="61"/>
        <v>FY23/24</v>
      </c>
      <c r="AF502" t="str">
        <f t="shared" si="62"/>
        <v>SOUTH</v>
      </c>
    </row>
    <row r="503" spans="1:32">
      <c r="A503" t="s">
        <v>377</v>
      </c>
      <c r="B503" t="s">
        <v>22</v>
      </c>
      <c r="C503" t="str">
        <f t="shared" si="56"/>
        <v>SPARES/OTHER</v>
      </c>
      <c r="D503" s="4">
        <v>45258</v>
      </c>
      <c r="E503" t="str">
        <f t="shared" si="57"/>
        <v>YAMAHA</v>
      </c>
      <c r="F503">
        <v>14116759</v>
      </c>
      <c r="G503" s="19">
        <v>45258</v>
      </c>
      <c r="H503" t="s">
        <v>303</v>
      </c>
      <c r="I503" t="s">
        <v>149</v>
      </c>
      <c r="J503">
        <v>4</v>
      </c>
      <c r="K503">
        <v>4</v>
      </c>
      <c r="L503">
        <v>8</v>
      </c>
      <c r="M503" t="s">
        <v>36</v>
      </c>
      <c r="N503">
        <v>1.07</v>
      </c>
      <c r="O503">
        <v>8.56</v>
      </c>
      <c r="P503">
        <f t="shared" si="63"/>
        <v>8.56</v>
      </c>
      <c r="Q503" t="s">
        <v>41</v>
      </c>
      <c r="R503" t="s">
        <v>316</v>
      </c>
      <c r="S503" t="s">
        <v>25</v>
      </c>
      <c r="T503">
        <v>904513</v>
      </c>
      <c r="U503">
        <v>3.42</v>
      </c>
      <c r="V503" t="s">
        <v>64</v>
      </c>
      <c r="X503" t="s">
        <v>317</v>
      </c>
      <c r="Y503">
        <v>1331122</v>
      </c>
      <c r="Z503" t="s">
        <v>318</v>
      </c>
      <c r="AA503">
        <v>111456</v>
      </c>
      <c r="AB503">
        <f t="shared" si="58"/>
        <v>2023</v>
      </c>
      <c r="AC503">
        <f t="shared" si="59"/>
        <v>11</v>
      </c>
      <c r="AD503" t="str">
        <f t="shared" si="60"/>
        <v>Q3</v>
      </c>
      <c r="AE503" t="str">
        <f t="shared" si="61"/>
        <v>FY23/24</v>
      </c>
      <c r="AF503" t="str">
        <f t="shared" si="62"/>
        <v>SOUTH</v>
      </c>
    </row>
    <row r="504" spans="1:32">
      <c r="A504" t="s">
        <v>377</v>
      </c>
      <c r="B504" t="s">
        <v>22</v>
      </c>
      <c r="C504" t="str">
        <f t="shared" si="56"/>
        <v>SPARES/OTHER</v>
      </c>
      <c r="D504" s="4">
        <v>45258</v>
      </c>
      <c r="E504" t="str">
        <f t="shared" si="57"/>
        <v>YAMAHA</v>
      </c>
      <c r="F504">
        <v>14116759</v>
      </c>
      <c r="G504" s="19">
        <v>45258</v>
      </c>
      <c r="H504" t="s">
        <v>304</v>
      </c>
      <c r="I504" t="s">
        <v>305</v>
      </c>
      <c r="J504">
        <v>2</v>
      </c>
      <c r="K504">
        <v>2</v>
      </c>
      <c r="L504">
        <v>920</v>
      </c>
      <c r="M504" t="s">
        <v>36</v>
      </c>
      <c r="N504">
        <v>1.07</v>
      </c>
      <c r="O504">
        <v>984.4</v>
      </c>
      <c r="P504">
        <f t="shared" si="63"/>
        <v>984.4</v>
      </c>
      <c r="Q504" t="s">
        <v>41</v>
      </c>
      <c r="R504" t="s">
        <v>316</v>
      </c>
      <c r="S504" t="s">
        <v>25</v>
      </c>
      <c r="T504">
        <v>904513</v>
      </c>
      <c r="U504">
        <v>501.96</v>
      </c>
      <c r="V504" t="s">
        <v>64</v>
      </c>
      <c r="X504" t="s">
        <v>317</v>
      </c>
      <c r="Y504">
        <v>1331122</v>
      </c>
      <c r="Z504" t="s">
        <v>318</v>
      </c>
      <c r="AA504">
        <v>111456</v>
      </c>
      <c r="AB504">
        <f t="shared" si="58"/>
        <v>2023</v>
      </c>
      <c r="AC504">
        <f t="shared" si="59"/>
        <v>11</v>
      </c>
      <c r="AD504" t="str">
        <f t="shared" si="60"/>
        <v>Q3</v>
      </c>
      <c r="AE504" t="str">
        <f t="shared" si="61"/>
        <v>FY23/24</v>
      </c>
      <c r="AF504" t="str">
        <f t="shared" si="62"/>
        <v>SOUTH</v>
      </c>
    </row>
    <row r="505" spans="1:32">
      <c r="A505" t="s">
        <v>377</v>
      </c>
      <c r="B505" t="s">
        <v>22</v>
      </c>
      <c r="C505" t="str">
        <f t="shared" si="56"/>
        <v>SPARES/OTHER</v>
      </c>
      <c r="D505" s="4">
        <v>45258</v>
      </c>
      <c r="E505" t="str">
        <f t="shared" si="57"/>
        <v>YAMAHA</v>
      </c>
      <c r="F505">
        <v>14116759</v>
      </c>
      <c r="G505" s="19">
        <v>45258</v>
      </c>
      <c r="H505" t="s">
        <v>145</v>
      </c>
      <c r="I505" t="s">
        <v>146</v>
      </c>
      <c r="J505">
        <v>2</v>
      </c>
      <c r="K505">
        <v>2</v>
      </c>
      <c r="L505">
        <v>4</v>
      </c>
      <c r="M505" t="s">
        <v>36</v>
      </c>
      <c r="N505">
        <v>1.07</v>
      </c>
      <c r="O505">
        <v>4.28</v>
      </c>
      <c r="P505">
        <f t="shared" si="63"/>
        <v>4.28</v>
      </c>
      <c r="Q505" t="s">
        <v>41</v>
      </c>
      <c r="R505" t="s">
        <v>316</v>
      </c>
      <c r="S505" t="s">
        <v>25</v>
      </c>
      <c r="T505">
        <v>904513</v>
      </c>
      <c r="U505">
        <v>1.71</v>
      </c>
      <c r="V505" t="s">
        <v>64</v>
      </c>
      <c r="X505" t="s">
        <v>317</v>
      </c>
      <c r="Y505">
        <v>1331122</v>
      </c>
      <c r="Z505" t="s">
        <v>318</v>
      </c>
      <c r="AA505">
        <v>111456</v>
      </c>
      <c r="AB505">
        <f t="shared" si="58"/>
        <v>2023</v>
      </c>
      <c r="AC505">
        <f t="shared" si="59"/>
        <v>11</v>
      </c>
      <c r="AD505" t="str">
        <f t="shared" si="60"/>
        <v>Q3</v>
      </c>
      <c r="AE505" t="str">
        <f t="shared" si="61"/>
        <v>FY23/24</v>
      </c>
      <c r="AF505" t="str">
        <f t="shared" si="62"/>
        <v>SOUTH</v>
      </c>
    </row>
    <row r="506" spans="1:32">
      <c r="A506" t="s">
        <v>377</v>
      </c>
      <c r="B506" t="s">
        <v>22</v>
      </c>
      <c r="C506" t="str">
        <f t="shared" si="56"/>
        <v>SPARES/OTHER</v>
      </c>
      <c r="D506" s="4">
        <v>45267</v>
      </c>
      <c r="E506" t="str">
        <f t="shared" si="57"/>
        <v>YAMAHA</v>
      </c>
      <c r="F506">
        <v>14116760</v>
      </c>
      <c r="G506" s="19">
        <v>45267</v>
      </c>
      <c r="H506" t="s">
        <v>55</v>
      </c>
      <c r="I506" t="s">
        <v>56</v>
      </c>
      <c r="J506">
        <v>4</v>
      </c>
      <c r="K506">
        <v>4</v>
      </c>
      <c r="L506">
        <v>1200</v>
      </c>
      <c r="M506" t="s">
        <v>165</v>
      </c>
      <c r="N506">
        <v>1</v>
      </c>
      <c r="O506">
        <v>1200</v>
      </c>
      <c r="P506">
        <f t="shared" si="63"/>
        <v>1200</v>
      </c>
      <c r="Q506" t="s">
        <v>41</v>
      </c>
      <c r="R506" t="s">
        <v>176</v>
      </c>
      <c r="S506" t="s">
        <v>25</v>
      </c>
      <c r="T506">
        <v>904517</v>
      </c>
      <c r="U506">
        <v>576.72</v>
      </c>
      <c r="V506" t="s">
        <v>64</v>
      </c>
      <c r="X506" t="s">
        <v>319</v>
      </c>
      <c r="Y506">
        <v>1337118</v>
      </c>
      <c r="AA506">
        <v>111478</v>
      </c>
      <c r="AB506">
        <f t="shared" si="58"/>
        <v>2023</v>
      </c>
      <c r="AC506">
        <f t="shared" si="59"/>
        <v>12</v>
      </c>
      <c r="AD506" t="str">
        <f t="shared" si="60"/>
        <v>Q3</v>
      </c>
      <c r="AE506" t="str">
        <f t="shared" si="61"/>
        <v>FY23/24</v>
      </c>
      <c r="AF506" t="str">
        <f t="shared" si="62"/>
        <v>SOUTH</v>
      </c>
    </row>
    <row r="507" spans="1:32">
      <c r="A507" t="s">
        <v>377</v>
      </c>
      <c r="B507" t="s">
        <v>22</v>
      </c>
      <c r="C507" t="str">
        <f t="shared" si="56"/>
        <v>SPARES/OTHER</v>
      </c>
      <c r="D507" s="4">
        <v>45267</v>
      </c>
      <c r="E507" t="str">
        <f t="shared" si="57"/>
        <v>YAMAHA</v>
      </c>
      <c r="F507">
        <v>14116761</v>
      </c>
      <c r="G507" s="19">
        <v>45267</v>
      </c>
      <c r="H507" t="s">
        <v>95</v>
      </c>
      <c r="I507" t="s">
        <v>96</v>
      </c>
      <c r="J507">
        <v>1</v>
      </c>
      <c r="K507">
        <v>1</v>
      </c>
      <c r="L507">
        <v>230</v>
      </c>
      <c r="M507" t="s">
        <v>36</v>
      </c>
      <c r="N507">
        <v>1.095</v>
      </c>
      <c r="O507">
        <v>251.85</v>
      </c>
      <c r="P507">
        <f t="shared" si="63"/>
        <v>251.85</v>
      </c>
      <c r="Q507" t="s">
        <v>41</v>
      </c>
      <c r="R507" t="s">
        <v>89</v>
      </c>
      <c r="S507" t="s">
        <v>25</v>
      </c>
      <c r="T507">
        <v>904518</v>
      </c>
      <c r="U507">
        <v>117.48</v>
      </c>
      <c r="V507" t="s">
        <v>64</v>
      </c>
      <c r="X507" t="s">
        <v>320</v>
      </c>
      <c r="Y507">
        <v>1337123</v>
      </c>
      <c r="Z507" t="s">
        <v>90</v>
      </c>
      <c r="AA507">
        <v>111484</v>
      </c>
      <c r="AB507">
        <f t="shared" si="58"/>
        <v>2023</v>
      </c>
      <c r="AC507">
        <f t="shared" si="59"/>
        <v>12</v>
      </c>
      <c r="AD507" t="str">
        <f t="shared" si="60"/>
        <v>Q3</v>
      </c>
      <c r="AE507" t="str">
        <f t="shared" si="61"/>
        <v>FY23/24</v>
      </c>
      <c r="AF507" t="str">
        <f t="shared" si="62"/>
        <v>SOUTH</v>
      </c>
    </row>
    <row r="508" spans="1:32">
      <c r="A508" t="s">
        <v>377</v>
      </c>
      <c r="B508" t="s">
        <v>22</v>
      </c>
      <c r="C508" t="str">
        <f t="shared" si="56"/>
        <v>SERVICE_CHARGE</v>
      </c>
      <c r="D508" s="4">
        <v>45271</v>
      </c>
      <c r="E508" t="str">
        <f t="shared" si="57"/>
        <v>YAMAHA</v>
      </c>
      <c r="F508">
        <v>12113492</v>
      </c>
      <c r="G508" s="19">
        <v>45271</v>
      </c>
      <c r="H508" t="s">
        <v>76</v>
      </c>
      <c r="I508" t="s">
        <v>77</v>
      </c>
      <c r="J508">
        <v>1</v>
      </c>
      <c r="K508">
        <v>1</v>
      </c>
      <c r="L508">
        <v>6672</v>
      </c>
      <c r="M508" t="s">
        <v>36</v>
      </c>
      <c r="N508">
        <v>1.095</v>
      </c>
      <c r="O508">
        <v>7305.84</v>
      </c>
      <c r="P508">
        <f t="shared" si="63"/>
        <v>7305.84</v>
      </c>
      <c r="Q508" t="s">
        <v>41</v>
      </c>
      <c r="R508" t="s">
        <v>262</v>
      </c>
      <c r="S508" t="s">
        <v>25</v>
      </c>
      <c r="T508">
        <v>904520</v>
      </c>
      <c r="U508">
        <v>0</v>
      </c>
      <c r="V508" t="s">
        <v>58</v>
      </c>
      <c r="X508" t="s">
        <v>321</v>
      </c>
      <c r="Z508" t="s">
        <v>264</v>
      </c>
      <c r="AB508">
        <f t="shared" si="58"/>
        <v>2023</v>
      </c>
      <c r="AC508">
        <f t="shared" si="59"/>
        <v>12</v>
      </c>
      <c r="AD508" t="str">
        <f t="shared" si="60"/>
        <v>Q3</v>
      </c>
      <c r="AE508" t="str">
        <f t="shared" si="61"/>
        <v>FY23/24</v>
      </c>
      <c r="AF508" t="str">
        <f t="shared" si="62"/>
        <v>SOUTH</v>
      </c>
    </row>
    <row r="509" spans="1:32">
      <c r="A509" t="s">
        <v>377</v>
      </c>
      <c r="B509" t="s">
        <v>22</v>
      </c>
      <c r="C509" t="str">
        <f t="shared" si="56"/>
        <v>SERVICE_CHARGE</v>
      </c>
      <c r="D509" s="4">
        <v>45272</v>
      </c>
      <c r="E509" t="str">
        <f t="shared" si="57"/>
        <v>YAMAHA</v>
      </c>
      <c r="F509">
        <v>12113493</v>
      </c>
      <c r="G509" s="19">
        <v>45272</v>
      </c>
      <c r="H509" t="s">
        <v>76</v>
      </c>
      <c r="I509" t="s">
        <v>77</v>
      </c>
      <c r="J509">
        <v>1</v>
      </c>
      <c r="K509">
        <v>1</v>
      </c>
      <c r="L509">
        <v>6000</v>
      </c>
      <c r="M509" t="s">
        <v>36</v>
      </c>
      <c r="N509">
        <v>1.095</v>
      </c>
      <c r="O509">
        <v>6570</v>
      </c>
      <c r="P509">
        <f t="shared" si="63"/>
        <v>6570</v>
      </c>
      <c r="Q509" t="s">
        <v>41</v>
      </c>
      <c r="R509" t="s">
        <v>80</v>
      </c>
      <c r="S509" t="s">
        <v>25</v>
      </c>
      <c r="T509">
        <v>904521</v>
      </c>
      <c r="U509">
        <v>0</v>
      </c>
      <c r="V509" t="s">
        <v>58</v>
      </c>
      <c r="X509" t="s">
        <v>322</v>
      </c>
      <c r="Z509" t="s">
        <v>315</v>
      </c>
      <c r="AB509">
        <f t="shared" si="58"/>
        <v>2023</v>
      </c>
      <c r="AC509">
        <f t="shared" si="59"/>
        <v>12</v>
      </c>
      <c r="AD509" t="str">
        <f t="shared" si="60"/>
        <v>Q3</v>
      </c>
      <c r="AE509" t="str">
        <f t="shared" si="61"/>
        <v>FY23/24</v>
      </c>
      <c r="AF509" t="str">
        <f t="shared" si="62"/>
        <v>SOUTH</v>
      </c>
    </row>
    <row r="510" spans="1:32">
      <c r="A510" t="s">
        <v>377</v>
      </c>
      <c r="B510" t="s">
        <v>22</v>
      </c>
      <c r="C510" t="str">
        <f t="shared" si="56"/>
        <v>FEEDER</v>
      </c>
      <c r="D510" s="4">
        <v>45275</v>
      </c>
      <c r="E510" t="str">
        <f t="shared" si="57"/>
        <v>YAMAHA</v>
      </c>
      <c r="F510">
        <v>14116762</v>
      </c>
      <c r="G510" s="19">
        <v>45275</v>
      </c>
      <c r="H510" t="s">
        <v>39</v>
      </c>
      <c r="I510" t="s">
        <v>40</v>
      </c>
      <c r="J510">
        <v>6</v>
      </c>
      <c r="K510">
        <v>6</v>
      </c>
      <c r="L510">
        <v>2142</v>
      </c>
      <c r="M510" t="s">
        <v>23</v>
      </c>
      <c r="N510">
        <v>7.8</v>
      </c>
      <c r="O510">
        <v>16707.599999999999</v>
      </c>
      <c r="P510">
        <f t="shared" si="63"/>
        <v>16707.599999999999</v>
      </c>
      <c r="Q510" t="s">
        <v>41</v>
      </c>
      <c r="R510" t="s">
        <v>323</v>
      </c>
      <c r="S510" t="s">
        <v>25</v>
      </c>
      <c r="T510">
        <v>904522</v>
      </c>
      <c r="U510">
        <v>14545.58</v>
      </c>
      <c r="V510" t="s">
        <v>64</v>
      </c>
      <c r="X510" t="s">
        <v>324</v>
      </c>
      <c r="Y510">
        <v>1343169</v>
      </c>
      <c r="Z510" t="s">
        <v>325</v>
      </c>
      <c r="AB510">
        <f t="shared" si="58"/>
        <v>2023</v>
      </c>
      <c r="AC510">
        <f t="shared" si="59"/>
        <v>12</v>
      </c>
      <c r="AD510" t="str">
        <f t="shared" si="60"/>
        <v>Q3</v>
      </c>
      <c r="AE510" t="str">
        <f t="shared" si="61"/>
        <v>FY23/24</v>
      </c>
      <c r="AF510" t="str">
        <f t="shared" si="62"/>
        <v>SOUTH</v>
      </c>
    </row>
    <row r="511" spans="1:32">
      <c r="A511" t="s">
        <v>377</v>
      </c>
      <c r="B511" t="s">
        <v>22</v>
      </c>
      <c r="C511" t="str">
        <f t="shared" si="56"/>
        <v>FEEDER</v>
      </c>
      <c r="D511" s="4">
        <v>45275</v>
      </c>
      <c r="E511" t="str">
        <f t="shared" si="57"/>
        <v>YAMAHA</v>
      </c>
      <c r="F511">
        <v>14116762</v>
      </c>
      <c r="G511" s="19">
        <v>45275</v>
      </c>
      <c r="H511" t="s">
        <v>78</v>
      </c>
      <c r="I511" t="s">
        <v>79</v>
      </c>
      <c r="J511">
        <v>2</v>
      </c>
      <c r="K511">
        <v>2</v>
      </c>
      <c r="L511">
        <v>912</v>
      </c>
      <c r="M511" t="s">
        <v>23</v>
      </c>
      <c r="N511">
        <v>7.8</v>
      </c>
      <c r="O511">
        <v>7113.6</v>
      </c>
      <c r="P511">
        <f t="shared" si="63"/>
        <v>7113.6</v>
      </c>
      <c r="Q511" t="s">
        <v>41</v>
      </c>
      <c r="R511" t="s">
        <v>323</v>
      </c>
      <c r="S511" t="s">
        <v>25</v>
      </c>
      <c r="T511">
        <v>904522</v>
      </c>
      <c r="U511">
        <v>6778.06</v>
      </c>
      <c r="V511" t="s">
        <v>64</v>
      </c>
      <c r="X511" t="s">
        <v>324</v>
      </c>
      <c r="Y511">
        <v>1343169</v>
      </c>
      <c r="Z511" t="s">
        <v>325</v>
      </c>
      <c r="AB511">
        <f t="shared" si="58"/>
        <v>2023</v>
      </c>
      <c r="AC511">
        <f t="shared" si="59"/>
        <v>12</v>
      </c>
      <c r="AD511" t="str">
        <f t="shared" si="60"/>
        <v>Q3</v>
      </c>
      <c r="AE511" t="str">
        <f t="shared" si="61"/>
        <v>FY23/24</v>
      </c>
      <c r="AF511" t="str">
        <f t="shared" si="62"/>
        <v>SOUTH</v>
      </c>
    </row>
    <row r="512" spans="1:32">
      <c r="A512" t="s">
        <v>377</v>
      </c>
      <c r="B512" t="s">
        <v>22</v>
      </c>
      <c r="C512" t="str">
        <f t="shared" si="56"/>
        <v>FEEDER</v>
      </c>
      <c r="D512" s="4">
        <v>45275</v>
      </c>
      <c r="E512" t="str">
        <f t="shared" si="57"/>
        <v>YAMAHA</v>
      </c>
      <c r="F512">
        <v>14116762</v>
      </c>
      <c r="G512" s="19">
        <v>45275</v>
      </c>
      <c r="H512" t="s">
        <v>29</v>
      </c>
      <c r="I512" t="s">
        <v>30</v>
      </c>
      <c r="J512">
        <v>1</v>
      </c>
      <c r="K512">
        <v>1</v>
      </c>
      <c r="L512">
        <v>630</v>
      </c>
      <c r="M512" t="s">
        <v>23</v>
      </c>
      <c r="N512">
        <v>7.8</v>
      </c>
      <c r="O512">
        <v>4914</v>
      </c>
      <c r="P512">
        <f t="shared" si="63"/>
        <v>4914</v>
      </c>
      <c r="Q512" t="s">
        <v>41</v>
      </c>
      <c r="R512" t="s">
        <v>323</v>
      </c>
      <c r="S512" t="s">
        <v>25</v>
      </c>
      <c r="T512">
        <v>904522</v>
      </c>
      <c r="U512">
        <v>4695.01</v>
      </c>
      <c r="V512" t="s">
        <v>64</v>
      </c>
      <c r="X512" t="s">
        <v>324</v>
      </c>
      <c r="Y512">
        <v>1343169</v>
      </c>
      <c r="Z512" t="s">
        <v>325</v>
      </c>
      <c r="AB512">
        <f t="shared" si="58"/>
        <v>2023</v>
      </c>
      <c r="AC512">
        <f t="shared" si="59"/>
        <v>12</v>
      </c>
      <c r="AD512" t="str">
        <f t="shared" si="60"/>
        <v>Q3</v>
      </c>
      <c r="AE512" t="str">
        <f t="shared" si="61"/>
        <v>FY23/24</v>
      </c>
      <c r="AF512" t="str">
        <f t="shared" si="62"/>
        <v>SOUTH</v>
      </c>
    </row>
    <row r="513" spans="1:32">
      <c r="A513" t="s">
        <v>377</v>
      </c>
      <c r="B513" t="s">
        <v>22</v>
      </c>
      <c r="C513" t="str">
        <f t="shared" si="56"/>
        <v>SPARES/OTHER</v>
      </c>
      <c r="D513" s="4">
        <v>45275</v>
      </c>
      <c r="E513" t="str">
        <f t="shared" si="57"/>
        <v>YAMAHA</v>
      </c>
      <c r="F513">
        <v>14116762</v>
      </c>
      <c r="G513" s="19">
        <v>45275</v>
      </c>
      <c r="H513" t="s">
        <v>27</v>
      </c>
      <c r="I513" t="s">
        <v>28</v>
      </c>
      <c r="J513">
        <v>8</v>
      </c>
      <c r="K513">
        <v>8</v>
      </c>
      <c r="L513">
        <v>704</v>
      </c>
      <c r="M513" t="s">
        <v>23</v>
      </c>
      <c r="N513">
        <v>7.8</v>
      </c>
      <c r="O513">
        <v>5491.2</v>
      </c>
      <c r="P513">
        <f t="shared" si="63"/>
        <v>5491.2</v>
      </c>
      <c r="Q513" t="s">
        <v>41</v>
      </c>
      <c r="R513" t="s">
        <v>323</v>
      </c>
      <c r="S513" t="s">
        <v>25</v>
      </c>
      <c r="T513">
        <v>904522</v>
      </c>
      <c r="U513">
        <v>644.52</v>
      </c>
      <c r="V513" t="s">
        <v>64</v>
      </c>
      <c r="X513" t="s">
        <v>324</v>
      </c>
      <c r="Y513">
        <v>1343169</v>
      </c>
      <c r="Z513" t="s">
        <v>325</v>
      </c>
      <c r="AB513">
        <f t="shared" si="58"/>
        <v>2023</v>
      </c>
      <c r="AC513">
        <f t="shared" si="59"/>
        <v>12</v>
      </c>
      <c r="AD513" t="str">
        <f t="shared" si="60"/>
        <v>Q3</v>
      </c>
      <c r="AE513" t="str">
        <f t="shared" si="61"/>
        <v>FY23/24</v>
      </c>
      <c r="AF513" t="str">
        <f t="shared" si="62"/>
        <v>SOUTH</v>
      </c>
    </row>
    <row r="514" spans="1:32">
      <c r="A514" t="s">
        <v>377</v>
      </c>
      <c r="B514" t="s">
        <v>22</v>
      </c>
      <c r="C514" t="str">
        <f t="shared" ref="C514:C577" si="64">IF(F514="", "", IF(AND(F514&gt;=12000000, F514&lt;=13000000, OR(ISNUMBER(SEARCH("SERVICE", H514)), ISNUMBER(SEARCH("REPAIR CHARGE", I514)), ISNUMBER(SEARCH("REPAIR", H514)))), "SERVICE_CHARGE", IF(AND(F514&gt;=13000000, F514&lt;=14000000, OR(ISNUMBER(SEARCH("SERVICE", H514)), ISNUMBER(SEARCH("REPAIR CHARGE", I514)), ISNUMBER(SEARCH("REPAIR", H514)))), "CONTRACT_FEE", IF(AND(F514&gt;=14000000, F514&lt;=15000000, OR(ISNUMBER(SEARCH("TAPE FEEDER", I514)), ISNUMBER(SEARCH("ZS FEEDER", I514)), ISNUMBER(SEARCH("TRAY", I514)))), "FEEDER", "SPARES/OTHER"))))</f>
        <v>SPARES/OTHER</v>
      </c>
      <c r="D514" s="4">
        <v>45275</v>
      </c>
      <c r="E514" t="str">
        <f t="shared" ref="E514:E577" si="65">IF(ISNUMBER(SEARCH("YMCT",H514)),"YAMAHA",IF(ISNUMBER(SEARCH("HELI",H514)),"HELLER",IF(ISNUMBER(SEARCH("PEMR",H514)),"PEMTRON",IF(ISNUMBER(SEARCH("PEMT",H514)),"PEMTRON",IF(H514="","",(IFERROR(1/0,"OTHERS")))))))</f>
        <v>YAMAHA</v>
      </c>
      <c r="F514">
        <v>14116762</v>
      </c>
      <c r="G514" s="19">
        <v>45275</v>
      </c>
      <c r="H514" t="s">
        <v>31</v>
      </c>
      <c r="I514" t="s">
        <v>32</v>
      </c>
      <c r="J514">
        <v>8</v>
      </c>
      <c r="K514">
        <v>8</v>
      </c>
      <c r="L514">
        <v>704</v>
      </c>
      <c r="M514" t="s">
        <v>23</v>
      </c>
      <c r="N514">
        <v>7.8</v>
      </c>
      <c r="O514">
        <v>5491.2</v>
      </c>
      <c r="P514">
        <f t="shared" si="63"/>
        <v>5491.2</v>
      </c>
      <c r="Q514" t="s">
        <v>41</v>
      </c>
      <c r="R514" t="s">
        <v>323</v>
      </c>
      <c r="S514" t="s">
        <v>25</v>
      </c>
      <c r="T514">
        <v>904522</v>
      </c>
      <c r="U514">
        <v>1966.21</v>
      </c>
      <c r="V514" t="s">
        <v>64</v>
      </c>
      <c r="X514" t="s">
        <v>324</v>
      </c>
      <c r="Y514">
        <v>1343169</v>
      </c>
      <c r="Z514" t="s">
        <v>325</v>
      </c>
      <c r="AB514">
        <f t="shared" ref="AB514:AB577" si="66">IF(D514="","",YEAR(D514))</f>
        <v>2023</v>
      </c>
      <c r="AC514">
        <f t="shared" ref="AC514:AC577" si="67">IF(D514="","",MONTH(D514))</f>
        <v>12</v>
      </c>
      <c r="AD514" t="str">
        <f t="shared" ref="AD514:AD577" si="68">IFERROR(IF(AC514="","",IF(AND(AC514&gt;=10,AC514&lt;=12),"Q3",IF(AND(AC514&gt;=1,AC514&lt;=3),"Q4",IF(AND(AC514&gt;=7,AC514&lt;=9),"Q2",IF(AND(AC514&gt;=4,AC514&lt;=6),"Q1"))))),"")</f>
        <v>Q3</v>
      </c>
      <c r="AE514" t="str">
        <f t="shared" ref="AE514:AE577" si="69">IFERROR(IF(AD514="Q4","FY"&amp;RIGHT(AB514,2)-1&amp;"/"&amp;RIGHT(AB514,2),"FY"&amp;RIGHT(AB514,2)&amp;"/"&amp;RIGHT(AB514,2)+1),"")</f>
        <v>FY23/24</v>
      </c>
      <c r="AF514" t="str">
        <f t="shared" ref="AF514:AF577" si="70">IF(B514="SZX","SOUTH",IF(B514="BJS","NORTH",IF(B514="SHA","EAST",IF(B514="","",(IF(AND(B514&lt;&gt;"SZX",B514&lt;&gt;"SHA",B514&lt;&gt;"BJS"),"WEST"))))))</f>
        <v>SOUTH</v>
      </c>
    </row>
    <row r="515" spans="1:32">
      <c r="A515" t="s">
        <v>377</v>
      </c>
      <c r="B515" t="s">
        <v>22</v>
      </c>
      <c r="C515" t="str">
        <f t="shared" si="64"/>
        <v>SPARES/OTHER</v>
      </c>
      <c r="D515" s="4">
        <v>45275</v>
      </c>
      <c r="E515" t="str">
        <f t="shared" si="65"/>
        <v>YAMAHA</v>
      </c>
      <c r="F515">
        <v>14116762</v>
      </c>
      <c r="G515" s="19">
        <v>45275</v>
      </c>
      <c r="H515" t="s">
        <v>33</v>
      </c>
      <c r="I515" t="s">
        <v>34</v>
      </c>
      <c r="J515">
        <v>3</v>
      </c>
      <c r="K515">
        <v>3</v>
      </c>
      <c r="L515">
        <v>264</v>
      </c>
      <c r="M515" t="s">
        <v>23</v>
      </c>
      <c r="N515">
        <v>7.8</v>
      </c>
      <c r="O515">
        <v>2059.1999999999998</v>
      </c>
      <c r="P515">
        <f t="shared" ref="P515:P578" si="71">O515</f>
        <v>2059.1999999999998</v>
      </c>
      <c r="Q515" t="s">
        <v>41</v>
      </c>
      <c r="R515" t="s">
        <v>323</v>
      </c>
      <c r="S515" t="s">
        <v>25</v>
      </c>
      <c r="T515">
        <v>904522</v>
      </c>
      <c r="U515">
        <v>429.28</v>
      </c>
      <c r="V515" t="s">
        <v>64</v>
      </c>
      <c r="X515" t="s">
        <v>324</v>
      </c>
      <c r="Y515">
        <v>1343169</v>
      </c>
      <c r="Z515" t="s">
        <v>325</v>
      </c>
      <c r="AB515">
        <f t="shared" si="66"/>
        <v>2023</v>
      </c>
      <c r="AC515">
        <f t="shared" si="67"/>
        <v>12</v>
      </c>
      <c r="AD515" t="str">
        <f t="shared" si="68"/>
        <v>Q3</v>
      </c>
      <c r="AE515" t="str">
        <f t="shared" si="69"/>
        <v>FY23/24</v>
      </c>
      <c r="AF515" t="str">
        <f t="shared" si="70"/>
        <v>SOUTH</v>
      </c>
    </row>
    <row r="516" spans="1:32">
      <c r="A516" t="s">
        <v>377</v>
      </c>
      <c r="B516" t="s">
        <v>22</v>
      </c>
      <c r="C516" t="str">
        <f t="shared" si="64"/>
        <v>FEEDER</v>
      </c>
      <c r="D516" s="4">
        <v>45279</v>
      </c>
      <c r="E516" t="str">
        <f t="shared" si="65"/>
        <v>YAMAHA</v>
      </c>
      <c r="F516">
        <v>14116763</v>
      </c>
      <c r="G516" s="19">
        <v>45279</v>
      </c>
      <c r="H516" t="s">
        <v>39</v>
      </c>
      <c r="I516" t="s">
        <v>40</v>
      </c>
      <c r="J516">
        <v>122</v>
      </c>
      <c r="K516">
        <v>122</v>
      </c>
      <c r="L516">
        <v>241560</v>
      </c>
      <c r="M516" t="s">
        <v>36</v>
      </c>
      <c r="N516">
        <v>1.095</v>
      </c>
      <c r="O516">
        <v>264508.2</v>
      </c>
      <c r="P516">
        <f t="shared" si="71"/>
        <v>264508.2</v>
      </c>
      <c r="Q516" t="s">
        <v>41</v>
      </c>
      <c r="R516" t="s">
        <v>326</v>
      </c>
      <c r="S516" t="s">
        <v>25</v>
      </c>
      <c r="T516">
        <v>904523</v>
      </c>
      <c r="U516">
        <v>295760.06</v>
      </c>
      <c r="V516" t="s">
        <v>64</v>
      </c>
      <c r="X516" t="s">
        <v>327</v>
      </c>
      <c r="Y516">
        <v>1345121</v>
      </c>
      <c r="Z516" t="s">
        <v>328</v>
      </c>
      <c r="AB516">
        <f t="shared" si="66"/>
        <v>2023</v>
      </c>
      <c r="AC516">
        <f t="shared" si="67"/>
        <v>12</v>
      </c>
      <c r="AD516" t="str">
        <f t="shared" si="68"/>
        <v>Q3</v>
      </c>
      <c r="AE516" t="str">
        <f t="shared" si="69"/>
        <v>FY23/24</v>
      </c>
      <c r="AF516" t="str">
        <f t="shared" si="70"/>
        <v>SOUTH</v>
      </c>
    </row>
    <row r="517" spans="1:32">
      <c r="A517" t="s">
        <v>377</v>
      </c>
      <c r="B517" t="s">
        <v>22</v>
      </c>
      <c r="C517" t="str">
        <f t="shared" si="64"/>
        <v>FEEDER</v>
      </c>
      <c r="D517" s="4">
        <v>45279</v>
      </c>
      <c r="E517" t="str">
        <f t="shared" si="65"/>
        <v>YAMAHA</v>
      </c>
      <c r="F517">
        <v>14116763</v>
      </c>
      <c r="G517" s="19">
        <v>45279</v>
      </c>
      <c r="H517" t="s">
        <v>39</v>
      </c>
      <c r="I517" t="s">
        <v>40</v>
      </c>
      <c r="J517">
        <v>3</v>
      </c>
      <c r="K517">
        <v>3</v>
      </c>
      <c r="L517">
        <v>0</v>
      </c>
      <c r="M517" t="s">
        <v>36</v>
      </c>
      <c r="N517">
        <v>1.095</v>
      </c>
      <c r="O517">
        <v>0</v>
      </c>
      <c r="P517">
        <f t="shared" si="71"/>
        <v>0</v>
      </c>
      <c r="Q517" t="s">
        <v>41</v>
      </c>
      <c r="R517" t="s">
        <v>326</v>
      </c>
      <c r="S517" t="s">
        <v>25</v>
      </c>
      <c r="T517">
        <v>904523</v>
      </c>
      <c r="U517">
        <v>7272.79</v>
      </c>
      <c r="V517" t="s">
        <v>64</v>
      </c>
      <c r="X517" t="s">
        <v>327</v>
      </c>
      <c r="Y517">
        <v>1345121</v>
      </c>
      <c r="Z517" t="s">
        <v>328</v>
      </c>
      <c r="AB517">
        <f t="shared" si="66"/>
        <v>2023</v>
      </c>
      <c r="AC517">
        <f t="shared" si="67"/>
        <v>12</v>
      </c>
      <c r="AD517" t="str">
        <f t="shared" si="68"/>
        <v>Q3</v>
      </c>
      <c r="AE517" t="str">
        <f t="shared" si="69"/>
        <v>FY23/24</v>
      </c>
      <c r="AF517" t="str">
        <f t="shared" si="70"/>
        <v>SOUTH</v>
      </c>
    </row>
    <row r="518" spans="1:32">
      <c r="A518" t="s">
        <v>377</v>
      </c>
      <c r="B518" t="s">
        <v>22</v>
      </c>
      <c r="C518" t="str">
        <f t="shared" si="64"/>
        <v>SPARES/OTHER</v>
      </c>
      <c r="D518" s="4">
        <v>45281</v>
      </c>
      <c r="E518" t="str">
        <f t="shared" si="65"/>
        <v>YAMAHA</v>
      </c>
      <c r="F518">
        <v>14116764</v>
      </c>
      <c r="G518" s="19">
        <v>45281</v>
      </c>
      <c r="H518" t="s">
        <v>101</v>
      </c>
      <c r="I518" t="s">
        <v>102</v>
      </c>
      <c r="J518">
        <v>1</v>
      </c>
      <c r="K518">
        <v>1</v>
      </c>
      <c r="L518">
        <v>2</v>
      </c>
      <c r="M518" t="s">
        <v>165</v>
      </c>
      <c r="N518">
        <v>1</v>
      </c>
      <c r="O518">
        <v>2</v>
      </c>
      <c r="P518">
        <f t="shared" si="71"/>
        <v>2</v>
      </c>
      <c r="Q518" t="s">
        <v>41</v>
      </c>
      <c r="R518" t="s">
        <v>24</v>
      </c>
      <c r="S518" t="s">
        <v>25</v>
      </c>
      <c r="T518">
        <v>904524</v>
      </c>
      <c r="U518">
        <v>0.87</v>
      </c>
      <c r="V518" t="s">
        <v>64</v>
      </c>
      <c r="X518" t="s">
        <v>329</v>
      </c>
      <c r="Y518">
        <v>1347140</v>
      </c>
      <c r="AA518">
        <v>111499</v>
      </c>
      <c r="AB518">
        <f t="shared" si="66"/>
        <v>2023</v>
      </c>
      <c r="AC518">
        <f t="shared" si="67"/>
        <v>12</v>
      </c>
      <c r="AD518" t="str">
        <f t="shared" si="68"/>
        <v>Q3</v>
      </c>
      <c r="AE518" t="str">
        <f t="shared" si="69"/>
        <v>FY23/24</v>
      </c>
      <c r="AF518" t="str">
        <f t="shared" si="70"/>
        <v>SOUTH</v>
      </c>
    </row>
    <row r="519" spans="1:32">
      <c r="A519" t="s">
        <v>377</v>
      </c>
      <c r="B519" t="s">
        <v>22</v>
      </c>
      <c r="C519" t="str">
        <f t="shared" si="64"/>
        <v>SPARES/OTHER</v>
      </c>
      <c r="D519" s="4">
        <v>45281</v>
      </c>
      <c r="E519" t="str">
        <f t="shared" si="65"/>
        <v>YAMAHA</v>
      </c>
      <c r="F519">
        <v>14116764</v>
      </c>
      <c r="G519" s="19">
        <v>45281</v>
      </c>
      <c r="H519" t="s">
        <v>99</v>
      </c>
      <c r="I519" t="s">
        <v>100</v>
      </c>
      <c r="J519">
        <v>6</v>
      </c>
      <c r="K519">
        <v>6</v>
      </c>
      <c r="L519">
        <v>216</v>
      </c>
      <c r="M519" t="s">
        <v>165</v>
      </c>
      <c r="N519">
        <v>1</v>
      </c>
      <c r="O519">
        <v>216</v>
      </c>
      <c r="P519">
        <f t="shared" si="71"/>
        <v>216</v>
      </c>
      <c r="Q519" t="s">
        <v>41</v>
      </c>
      <c r="R519" t="s">
        <v>24</v>
      </c>
      <c r="S519" t="s">
        <v>25</v>
      </c>
      <c r="T519">
        <v>904524</v>
      </c>
      <c r="U519">
        <v>97.56</v>
      </c>
      <c r="V519" t="s">
        <v>64</v>
      </c>
      <c r="X519" t="s">
        <v>329</v>
      </c>
      <c r="Y519">
        <v>1347140</v>
      </c>
      <c r="AA519">
        <v>111499</v>
      </c>
      <c r="AB519">
        <f t="shared" si="66"/>
        <v>2023</v>
      </c>
      <c r="AC519">
        <f t="shared" si="67"/>
        <v>12</v>
      </c>
      <c r="AD519" t="str">
        <f t="shared" si="68"/>
        <v>Q3</v>
      </c>
      <c r="AE519" t="str">
        <f t="shared" si="69"/>
        <v>FY23/24</v>
      </c>
      <c r="AF519" t="str">
        <f t="shared" si="70"/>
        <v>SOUTH</v>
      </c>
    </row>
    <row r="520" spans="1:32">
      <c r="A520" t="s">
        <v>377</v>
      </c>
      <c r="B520" t="s">
        <v>22</v>
      </c>
      <c r="C520" t="str">
        <f t="shared" si="64"/>
        <v>SPARES/OTHER</v>
      </c>
      <c r="D520" s="4">
        <v>45281</v>
      </c>
      <c r="E520" t="str">
        <f t="shared" si="65"/>
        <v>YAMAHA</v>
      </c>
      <c r="F520">
        <v>14116764</v>
      </c>
      <c r="G520" s="19">
        <v>45281</v>
      </c>
      <c r="H520" t="s">
        <v>156</v>
      </c>
      <c r="I520" t="s">
        <v>157</v>
      </c>
      <c r="J520">
        <v>1</v>
      </c>
      <c r="K520">
        <v>1</v>
      </c>
      <c r="L520">
        <v>180</v>
      </c>
      <c r="M520" t="s">
        <v>165</v>
      </c>
      <c r="N520">
        <v>1</v>
      </c>
      <c r="O520">
        <v>180</v>
      </c>
      <c r="P520">
        <f t="shared" si="71"/>
        <v>180</v>
      </c>
      <c r="Q520" t="s">
        <v>41</v>
      </c>
      <c r="R520" t="s">
        <v>24</v>
      </c>
      <c r="S520" t="s">
        <v>25</v>
      </c>
      <c r="T520">
        <v>904524</v>
      </c>
      <c r="U520">
        <v>86.72</v>
      </c>
      <c r="V520" t="s">
        <v>64</v>
      </c>
      <c r="X520" t="s">
        <v>329</v>
      </c>
      <c r="Y520">
        <v>1347140</v>
      </c>
      <c r="AA520">
        <v>111499</v>
      </c>
      <c r="AB520">
        <f t="shared" si="66"/>
        <v>2023</v>
      </c>
      <c r="AC520">
        <f t="shared" si="67"/>
        <v>12</v>
      </c>
      <c r="AD520" t="str">
        <f t="shared" si="68"/>
        <v>Q3</v>
      </c>
      <c r="AE520" t="str">
        <f t="shared" si="69"/>
        <v>FY23/24</v>
      </c>
      <c r="AF520" t="str">
        <f t="shared" si="70"/>
        <v>SOUTH</v>
      </c>
    </row>
    <row r="521" spans="1:32">
      <c r="A521" t="s">
        <v>377</v>
      </c>
      <c r="B521" t="s">
        <v>22</v>
      </c>
      <c r="C521" t="str">
        <f t="shared" si="64"/>
        <v>SPARES/OTHER</v>
      </c>
      <c r="D521" s="4">
        <v>45281</v>
      </c>
      <c r="E521" t="str">
        <f t="shared" si="65"/>
        <v>YAMAHA</v>
      </c>
      <c r="F521">
        <v>14116764</v>
      </c>
      <c r="G521" s="19">
        <v>45281</v>
      </c>
      <c r="H521" t="s">
        <v>132</v>
      </c>
      <c r="I521" t="s">
        <v>133</v>
      </c>
      <c r="J521">
        <v>1</v>
      </c>
      <c r="K521">
        <v>1</v>
      </c>
      <c r="L521">
        <v>420</v>
      </c>
      <c r="M521" t="s">
        <v>165</v>
      </c>
      <c r="N521">
        <v>1</v>
      </c>
      <c r="O521">
        <v>420</v>
      </c>
      <c r="P521">
        <f t="shared" si="71"/>
        <v>420</v>
      </c>
      <c r="Q521" t="s">
        <v>41</v>
      </c>
      <c r="R521" t="s">
        <v>24</v>
      </c>
      <c r="S521" t="s">
        <v>25</v>
      </c>
      <c r="T521">
        <v>904524</v>
      </c>
      <c r="U521">
        <v>211.38</v>
      </c>
      <c r="V521" t="s">
        <v>64</v>
      </c>
      <c r="X521" t="s">
        <v>329</v>
      </c>
      <c r="Y521">
        <v>1347140</v>
      </c>
      <c r="AA521">
        <v>111499</v>
      </c>
      <c r="AB521">
        <f t="shared" si="66"/>
        <v>2023</v>
      </c>
      <c r="AC521">
        <f t="shared" si="67"/>
        <v>12</v>
      </c>
      <c r="AD521" t="str">
        <f t="shared" si="68"/>
        <v>Q3</v>
      </c>
      <c r="AE521" t="str">
        <f t="shared" si="69"/>
        <v>FY23/24</v>
      </c>
      <c r="AF521" t="str">
        <f t="shared" si="70"/>
        <v>SOUTH</v>
      </c>
    </row>
    <row r="522" spans="1:32">
      <c r="A522" t="s">
        <v>377</v>
      </c>
      <c r="B522" t="s">
        <v>22</v>
      </c>
      <c r="C522" t="str">
        <f t="shared" si="64"/>
        <v>SPARES/OTHER</v>
      </c>
      <c r="D522" s="4">
        <v>45281</v>
      </c>
      <c r="E522" t="str">
        <f t="shared" si="65"/>
        <v>YAMAHA</v>
      </c>
      <c r="F522">
        <v>14116764</v>
      </c>
      <c r="G522" s="19">
        <v>45281</v>
      </c>
      <c r="H522" t="s">
        <v>290</v>
      </c>
      <c r="I522" t="s">
        <v>158</v>
      </c>
      <c r="J522">
        <v>1</v>
      </c>
      <c r="K522">
        <v>1</v>
      </c>
      <c r="L522">
        <v>200</v>
      </c>
      <c r="M522" t="s">
        <v>165</v>
      </c>
      <c r="N522">
        <v>1</v>
      </c>
      <c r="O522">
        <v>200</v>
      </c>
      <c r="P522">
        <f t="shared" si="71"/>
        <v>200</v>
      </c>
      <c r="Q522" t="s">
        <v>41</v>
      </c>
      <c r="R522" t="s">
        <v>24</v>
      </c>
      <c r="S522" t="s">
        <v>25</v>
      </c>
      <c r="T522">
        <v>904524</v>
      </c>
      <c r="U522">
        <v>102.98</v>
      </c>
      <c r="V522" t="s">
        <v>64</v>
      </c>
      <c r="X522" t="s">
        <v>329</v>
      </c>
      <c r="Y522">
        <v>1347140</v>
      </c>
      <c r="AA522">
        <v>111499</v>
      </c>
      <c r="AB522">
        <f t="shared" si="66"/>
        <v>2023</v>
      </c>
      <c r="AC522">
        <f t="shared" si="67"/>
        <v>12</v>
      </c>
      <c r="AD522" t="str">
        <f t="shared" si="68"/>
        <v>Q3</v>
      </c>
      <c r="AE522" t="str">
        <f t="shared" si="69"/>
        <v>FY23/24</v>
      </c>
      <c r="AF522" t="str">
        <f t="shared" si="70"/>
        <v>SOUTH</v>
      </c>
    </row>
    <row r="523" spans="1:32">
      <c r="A523" t="s">
        <v>377</v>
      </c>
      <c r="B523" t="s">
        <v>22</v>
      </c>
      <c r="C523" t="str">
        <f t="shared" si="64"/>
        <v>SPARES/OTHER</v>
      </c>
      <c r="D523" s="4">
        <v>45289</v>
      </c>
      <c r="E523" t="str">
        <f t="shared" si="65"/>
        <v>YAMAHA</v>
      </c>
      <c r="F523">
        <v>14116765</v>
      </c>
      <c r="G523" s="19">
        <v>45289</v>
      </c>
      <c r="H523" t="s">
        <v>330</v>
      </c>
      <c r="I523" t="s">
        <v>331</v>
      </c>
      <c r="J523">
        <v>2</v>
      </c>
      <c r="K523">
        <v>2</v>
      </c>
      <c r="L523">
        <v>6000</v>
      </c>
      <c r="M523" t="s">
        <v>36</v>
      </c>
      <c r="N523">
        <v>1.095</v>
      </c>
      <c r="O523">
        <v>6570</v>
      </c>
      <c r="P523">
        <f t="shared" si="71"/>
        <v>6570</v>
      </c>
      <c r="Q523" t="s">
        <v>41</v>
      </c>
      <c r="R523" t="s">
        <v>150</v>
      </c>
      <c r="S523" t="s">
        <v>25</v>
      </c>
      <c r="T523">
        <v>904525</v>
      </c>
      <c r="U523">
        <v>2720.84</v>
      </c>
      <c r="V523" t="s">
        <v>64</v>
      </c>
      <c r="X523" t="s">
        <v>332</v>
      </c>
      <c r="Y523">
        <v>1355104</v>
      </c>
      <c r="Z523" t="s">
        <v>151</v>
      </c>
      <c r="AA523">
        <v>111495</v>
      </c>
      <c r="AB523">
        <f t="shared" si="66"/>
        <v>2023</v>
      </c>
      <c r="AC523">
        <f t="shared" si="67"/>
        <v>12</v>
      </c>
      <c r="AD523" t="str">
        <f t="shared" si="68"/>
        <v>Q3</v>
      </c>
      <c r="AE523" t="str">
        <f t="shared" si="69"/>
        <v>FY23/24</v>
      </c>
      <c r="AF523" t="str">
        <f t="shared" si="70"/>
        <v>SOUTH</v>
      </c>
    </row>
    <row r="524" spans="1:32">
      <c r="A524" t="s">
        <v>377</v>
      </c>
      <c r="B524" t="s">
        <v>22</v>
      </c>
      <c r="C524" t="str">
        <f t="shared" si="64"/>
        <v>SPARES/OTHER</v>
      </c>
      <c r="D524" s="4">
        <v>45289</v>
      </c>
      <c r="E524" t="str">
        <f t="shared" si="65"/>
        <v>YAMAHA</v>
      </c>
      <c r="F524">
        <v>14116765</v>
      </c>
      <c r="G524" s="19">
        <v>45289</v>
      </c>
      <c r="H524" t="s">
        <v>46</v>
      </c>
      <c r="I524" t="s">
        <v>47</v>
      </c>
      <c r="J524">
        <v>5</v>
      </c>
      <c r="K524">
        <v>5</v>
      </c>
      <c r="L524">
        <v>12500</v>
      </c>
      <c r="M524" t="s">
        <v>36</v>
      </c>
      <c r="N524">
        <v>1.095</v>
      </c>
      <c r="O524">
        <v>13687.5</v>
      </c>
      <c r="P524">
        <f t="shared" si="71"/>
        <v>13687.5</v>
      </c>
      <c r="Q524" t="s">
        <v>41</v>
      </c>
      <c r="R524" t="s">
        <v>150</v>
      </c>
      <c r="S524" t="s">
        <v>25</v>
      </c>
      <c r="T524">
        <v>904525</v>
      </c>
      <c r="U524">
        <v>6829.2</v>
      </c>
      <c r="V524" t="s">
        <v>64</v>
      </c>
      <c r="X524" t="s">
        <v>332</v>
      </c>
      <c r="Y524">
        <v>1355104</v>
      </c>
      <c r="Z524" t="s">
        <v>151</v>
      </c>
      <c r="AA524">
        <v>111495</v>
      </c>
      <c r="AB524">
        <f t="shared" si="66"/>
        <v>2023</v>
      </c>
      <c r="AC524">
        <f t="shared" si="67"/>
        <v>12</v>
      </c>
      <c r="AD524" t="str">
        <f t="shared" si="68"/>
        <v>Q3</v>
      </c>
      <c r="AE524" t="str">
        <f t="shared" si="69"/>
        <v>FY23/24</v>
      </c>
      <c r="AF524" t="str">
        <f t="shared" si="70"/>
        <v>SOUTH</v>
      </c>
    </row>
    <row r="525" spans="1:32">
      <c r="A525" t="s">
        <v>377</v>
      </c>
      <c r="B525" t="s">
        <v>22</v>
      </c>
      <c r="C525" t="str">
        <f t="shared" si="64"/>
        <v>SERVICE_CHARGE</v>
      </c>
      <c r="D525" s="4">
        <v>45295</v>
      </c>
      <c r="E525" t="str">
        <f t="shared" si="65"/>
        <v>YAMAHA</v>
      </c>
      <c r="F525">
        <v>12113494</v>
      </c>
      <c r="G525" s="19">
        <v>45295</v>
      </c>
      <c r="H525" t="s">
        <v>76</v>
      </c>
      <c r="I525" t="s">
        <v>77</v>
      </c>
      <c r="J525">
        <v>1</v>
      </c>
      <c r="K525">
        <v>1</v>
      </c>
      <c r="L525">
        <v>27800</v>
      </c>
      <c r="M525" t="s">
        <v>36</v>
      </c>
      <c r="N525">
        <v>1.1000000000000001</v>
      </c>
      <c r="O525">
        <v>30580</v>
      </c>
      <c r="P525">
        <f t="shared" si="71"/>
        <v>30580</v>
      </c>
      <c r="Q525" t="s">
        <v>41</v>
      </c>
      <c r="R525" t="s">
        <v>333</v>
      </c>
      <c r="S525" t="s">
        <v>25</v>
      </c>
      <c r="T525">
        <v>904526</v>
      </c>
      <c r="U525">
        <v>0</v>
      </c>
      <c r="V525" t="s">
        <v>58</v>
      </c>
      <c r="X525" t="s">
        <v>334</v>
      </c>
      <c r="Z525" t="s">
        <v>335</v>
      </c>
      <c r="AA525">
        <v>111479</v>
      </c>
      <c r="AB525">
        <f t="shared" si="66"/>
        <v>2024</v>
      </c>
      <c r="AC525">
        <f t="shared" si="67"/>
        <v>1</v>
      </c>
      <c r="AD525" t="str">
        <f t="shared" si="68"/>
        <v>Q4</v>
      </c>
      <c r="AE525" t="str">
        <f t="shared" si="69"/>
        <v>FY23/24</v>
      </c>
      <c r="AF525" t="str">
        <f t="shared" si="70"/>
        <v>SOUTH</v>
      </c>
    </row>
    <row r="526" spans="1:32">
      <c r="A526" t="s">
        <v>377</v>
      </c>
      <c r="B526" t="s">
        <v>22</v>
      </c>
      <c r="C526" t="str">
        <f t="shared" si="64"/>
        <v>SPARES/OTHER</v>
      </c>
      <c r="D526" s="4">
        <v>45314</v>
      </c>
      <c r="E526" t="str">
        <f t="shared" si="65"/>
        <v>YAMAHA</v>
      </c>
      <c r="F526">
        <v>14116766</v>
      </c>
      <c r="G526" s="19">
        <v>45314</v>
      </c>
      <c r="H526" t="s">
        <v>120</v>
      </c>
      <c r="I526" t="s">
        <v>121</v>
      </c>
      <c r="J526">
        <v>1</v>
      </c>
      <c r="K526">
        <v>1</v>
      </c>
      <c r="L526">
        <v>2470</v>
      </c>
      <c r="M526" t="s">
        <v>36</v>
      </c>
      <c r="N526">
        <v>1.1000000000000001</v>
      </c>
      <c r="O526">
        <v>2717</v>
      </c>
      <c r="P526">
        <f t="shared" si="71"/>
        <v>2717</v>
      </c>
      <c r="Q526" t="s">
        <v>41</v>
      </c>
      <c r="R526" t="s">
        <v>193</v>
      </c>
      <c r="S526" t="s">
        <v>25</v>
      </c>
      <c r="T526">
        <v>904528</v>
      </c>
      <c r="U526">
        <v>1368.09</v>
      </c>
      <c r="V526" t="s">
        <v>64</v>
      </c>
      <c r="X526" t="s">
        <v>336</v>
      </c>
      <c r="Y526">
        <v>1370187</v>
      </c>
      <c r="Z526" t="s">
        <v>195</v>
      </c>
      <c r="AA526">
        <v>111515</v>
      </c>
      <c r="AB526">
        <f t="shared" si="66"/>
        <v>2024</v>
      </c>
      <c r="AC526">
        <f t="shared" si="67"/>
        <v>1</v>
      </c>
      <c r="AD526" t="str">
        <f t="shared" si="68"/>
        <v>Q4</v>
      </c>
      <c r="AE526" t="str">
        <f t="shared" si="69"/>
        <v>FY23/24</v>
      </c>
      <c r="AF526" t="str">
        <f t="shared" si="70"/>
        <v>SOUTH</v>
      </c>
    </row>
    <row r="527" spans="1:32">
      <c r="A527" t="s">
        <v>377</v>
      </c>
      <c r="B527" t="s">
        <v>22</v>
      </c>
      <c r="C527" t="str">
        <f t="shared" si="64"/>
        <v>CONTRACT_FEE</v>
      </c>
      <c r="D527" s="4">
        <v>45316</v>
      </c>
      <c r="E527" t="str">
        <f t="shared" si="65"/>
        <v>OTHERS</v>
      </c>
      <c r="F527">
        <v>13113133</v>
      </c>
      <c r="G527" s="19">
        <v>45316</v>
      </c>
      <c r="H527" t="s">
        <v>337</v>
      </c>
      <c r="I527" t="s">
        <v>77</v>
      </c>
      <c r="J527">
        <v>1</v>
      </c>
      <c r="K527">
        <v>1</v>
      </c>
      <c r="L527">
        <v>27000</v>
      </c>
      <c r="M527" t="s">
        <v>165</v>
      </c>
      <c r="N527">
        <v>1</v>
      </c>
      <c r="O527">
        <v>27000</v>
      </c>
      <c r="P527">
        <f t="shared" si="71"/>
        <v>27000</v>
      </c>
      <c r="Q527" t="s">
        <v>41</v>
      </c>
      <c r="R527" t="s">
        <v>338</v>
      </c>
      <c r="S527" t="s">
        <v>25</v>
      </c>
      <c r="T527">
        <v>904530</v>
      </c>
      <c r="U527">
        <v>0</v>
      </c>
      <c r="V527" t="s">
        <v>198</v>
      </c>
      <c r="X527" t="s">
        <v>339</v>
      </c>
      <c r="AB527">
        <f t="shared" si="66"/>
        <v>2024</v>
      </c>
      <c r="AC527">
        <f t="shared" si="67"/>
        <v>1</v>
      </c>
      <c r="AD527" t="str">
        <f t="shared" si="68"/>
        <v>Q4</v>
      </c>
      <c r="AE527" t="str">
        <f t="shared" si="69"/>
        <v>FY23/24</v>
      </c>
      <c r="AF527" t="str">
        <f t="shared" si="70"/>
        <v>SOUTH</v>
      </c>
    </row>
    <row r="528" spans="1:32">
      <c r="A528" t="s">
        <v>377</v>
      </c>
      <c r="B528" t="s">
        <v>22</v>
      </c>
      <c r="C528" t="str">
        <f t="shared" si="64"/>
        <v>SPARES/OTHER</v>
      </c>
      <c r="D528" s="4">
        <v>45316</v>
      </c>
      <c r="E528" t="str">
        <f t="shared" si="65"/>
        <v>HELLER</v>
      </c>
      <c r="F528">
        <v>14116767</v>
      </c>
      <c r="G528" s="19">
        <v>45316</v>
      </c>
      <c r="H528" t="s">
        <v>340</v>
      </c>
      <c r="I528" t="s">
        <v>341</v>
      </c>
      <c r="J528">
        <v>2</v>
      </c>
      <c r="K528">
        <v>2</v>
      </c>
      <c r="L528">
        <v>500</v>
      </c>
      <c r="M528" t="s">
        <v>165</v>
      </c>
      <c r="N528">
        <v>1</v>
      </c>
      <c r="O528">
        <v>500</v>
      </c>
      <c r="P528">
        <f t="shared" si="71"/>
        <v>500</v>
      </c>
      <c r="Q528" t="s">
        <v>41</v>
      </c>
      <c r="R528" t="s">
        <v>176</v>
      </c>
      <c r="S528" t="s">
        <v>25</v>
      </c>
      <c r="T528">
        <v>904531</v>
      </c>
      <c r="U528">
        <v>264</v>
      </c>
      <c r="V528" t="s">
        <v>64</v>
      </c>
      <c r="X528" t="s">
        <v>342</v>
      </c>
      <c r="Y528">
        <v>1372205</v>
      </c>
      <c r="AA528">
        <v>111500</v>
      </c>
      <c r="AB528">
        <f t="shared" si="66"/>
        <v>2024</v>
      </c>
      <c r="AC528">
        <f t="shared" si="67"/>
        <v>1</v>
      </c>
      <c r="AD528" t="str">
        <f t="shared" si="68"/>
        <v>Q4</v>
      </c>
      <c r="AE528" t="str">
        <f t="shared" si="69"/>
        <v>FY23/24</v>
      </c>
      <c r="AF528" t="str">
        <f t="shared" si="70"/>
        <v>SOUTH</v>
      </c>
    </row>
    <row r="529" spans="1:32">
      <c r="A529" t="s">
        <v>377</v>
      </c>
      <c r="B529" t="s">
        <v>22</v>
      </c>
      <c r="C529" t="str">
        <f t="shared" si="64"/>
        <v>SPARES/OTHER</v>
      </c>
      <c r="D529" s="4">
        <v>45316</v>
      </c>
      <c r="E529" t="str">
        <f t="shared" si="65"/>
        <v>HELLER</v>
      </c>
      <c r="F529">
        <v>14116767</v>
      </c>
      <c r="G529" s="19">
        <v>45316</v>
      </c>
      <c r="H529" t="s">
        <v>343</v>
      </c>
      <c r="I529" t="s">
        <v>344</v>
      </c>
      <c r="J529">
        <v>10</v>
      </c>
      <c r="K529">
        <v>10</v>
      </c>
      <c r="L529">
        <v>2500</v>
      </c>
      <c r="M529" t="s">
        <v>165</v>
      </c>
      <c r="N529">
        <v>1</v>
      </c>
      <c r="O529">
        <v>2500</v>
      </c>
      <c r="P529">
        <f t="shared" si="71"/>
        <v>2500</v>
      </c>
      <c r="Q529" t="s">
        <v>41</v>
      </c>
      <c r="R529" t="s">
        <v>176</v>
      </c>
      <c r="S529" t="s">
        <v>25</v>
      </c>
      <c r="T529">
        <v>904531</v>
      </c>
      <c r="U529">
        <v>1210</v>
      </c>
      <c r="V529" t="s">
        <v>64</v>
      </c>
      <c r="X529" t="s">
        <v>342</v>
      </c>
      <c r="Y529">
        <v>1372205</v>
      </c>
      <c r="AA529">
        <v>111500</v>
      </c>
      <c r="AB529">
        <f t="shared" si="66"/>
        <v>2024</v>
      </c>
      <c r="AC529">
        <f t="shared" si="67"/>
        <v>1</v>
      </c>
      <c r="AD529" t="str">
        <f t="shared" si="68"/>
        <v>Q4</v>
      </c>
      <c r="AE529" t="str">
        <f t="shared" si="69"/>
        <v>FY23/24</v>
      </c>
      <c r="AF529" t="str">
        <f t="shared" si="70"/>
        <v>SOUTH</v>
      </c>
    </row>
    <row r="530" spans="1:32">
      <c r="A530" t="s">
        <v>377</v>
      </c>
      <c r="B530" t="s">
        <v>3651</v>
      </c>
      <c r="C530" t="str">
        <f t="shared" si="64"/>
        <v>SERVICE_CHARGE</v>
      </c>
      <c r="D530" s="4">
        <v>45329</v>
      </c>
      <c r="E530" t="str">
        <f t="shared" si="65"/>
        <v>PEMTRON</v>
      </c>
      <c r="F530">
        <v>12113495</v>
      </c>
      <c r="G530" s="19">
        <v>45329</v>
      </c>
      <c r="H530" t="s">
        <v>4037</v>
      </c>
      <c r="I530" t="s">
        <v>57</v>
      </c>
      <c r="J530">
        <v>1</v>
      </c>
      <c r="K530">
        <v>1</v>
      </c>
      <c r="L530">
        <v>24440</v>
      </c>
      <c r="M530" t="s">
        <v>36</v>
      </c>
      <c r="N530">
        <v>1.0900000000000001</v>
      </c>
      <c r="O530">
        <v>26639.599999999999</v>
      </c>
      <c r="P530">
        <f t="shared" si="71"/>
        <v>26639.599999999999</v>
      </c>
      <c r="Q530" t="s">
        <v>3652</v>
      </c>
      <c r="R530" t="s">
        <v>4038</v>
      </c>
      <c r="S530" t="s">
        <v>25</v>
      </c>
      <c r="T530">
        <v>904532</v>
      </c>
      <c r="U530">
        <v>0</v>
      </c>
      <c r="V530" t="s">
        <v>58</v>
      </c>
      <c r="X530" t="s">
        <v>4039</v>
      </c>
      <c r="Z530" t="s">
        <v>4040</v>
      </c>
      <c r="AB530">
        <f t="shared" si="66"/>
        <v>2024</v>
      </c>
      <c r="AC530">
        <f t="shared" si="67"/>
        <v>2</v>
      </c>
      <c r="AD530" t="str">
        <f t="shared" si="68"/>
        <v>Q4</v>
      </c>
      <c r="AE530" t="str">
        <f t="shared" si="69"/>
        <v>FY23/24</v>
      </c>
      <c r="AF530" t="str">
        <f t="shared" si="70"/>
        <v>NORTH</v>
      </c>
    </row>
    <row r="531" spans="1:32">
      <c r="A531" t="s">
        <v>377</v>
      </c>
      <c r="B531" t="s">
        <v>22</v>
      </c>
      <c r="C531" t="str">
        <f t="shared" si="64"/>
        <v>SPARES/OTHER</v>
      </c>
      <c r="D531" s="4">
        <v>45350</v>
      </c>
      <c r="E531" t="str">
        <f t="shared" si="65"/>
        <v>YAMAHA</v>
      </c>
      <c r="F531">
        <v>14116768</v>
      </c>
      <c r="G531" s="19">
        <v>45350</v>
      </c>
      <c r="H531" t="s">
        <v>62</v>
      </c>
      <c r="I531" t="s">
        <v>61</v>
      </c>
      <c r="J531">
        <v>1</v>
      </c>
      <c r="K531">
        <v>1</v>
      </c>
      <c r="L531">
        <v>500</v>
      </c>
      <c r="M531" t="s">
        <v>36</v>
      </c>
      <c r="N531">
        <v>1.0900000000000001</v>
      </c>
      <c r="O531">
        <v>545</v>
      </c>
      <c r="P531">
        <f t="shared" si="71"/>
        <v>545</v>
      </c>
      <c r="Q531" t="s">
        <v>41</v>
      </c>
      <c r="R531" t="s">
        <v>63</v>
      </c>
      <c r="S531" t="s">
        <v>25</v>
      </c>
      <c r="T531">
        <v>904533</v>
      </c>
      <c r="U531">
        <v>292.14</v>
      </c>
      <c r="V531" t="s">
        <v>64</v>
      </c>
      <c r="X531" t="s">
        <v>65</v>
      </c>
      <c r="Y531">
        <v>1398185</v>
      </c>
      <c r="Z531" t="s">
        <v>110</v>
      </c>
      <c r="AA531">
        <v>111539</v>
      </c>
      <c r="AB531">
        <f t="shared" si="66"/>
        <v>2024</v>
      </c>
      <c r="AC531">
        <f t="shared" si="67"/>
        <v>2</v>
      </c>
      <c r="AD531" t="str">
        <f t="shared" si="68"/>
        <v>Q4</v>
      </c>
      <c r="AE531" t="str">
        <f t="shared" si="69"/>
        <v>FY23/24</v>
      </c>
      <c r="AF531" t="str">
        <f t="shared" si="70"/>
        <v>SOUTH</v>
      </c>
    </row>
    <row r="532" spans="1:32">
      <c r="A532" t="s">
        <v>377</v>
      </c>
      <c r="B532" t="s">
        <v>22</v>
      </c>
      <c r="C532" t="str">
        <f t="shared" si="64"/>
        <v>SPARES/OTHER</v>
      </c>
      <c r="D532" s="4">
        <v>45350</v>
      </c>
      <c r="E532" t="str">
        <f t="shared" si="65"/>
        <v>YAMAHA</v>
      </c>
      <c r="F532">
        <v>14116769</v>
      </c>
      <c r="G532" s="19">
        <v>45350</v>
      </c>
      <c r="H532" t="s">
        <v>66</v>
      </c>
      <c r="I532" t="s">
        <v>67</v>
      </c>
      <c r="J532">
        <v>6</v>
      </c>
      <c r="K532">
        <v>6</v>
      </c>
      <c r="L532">
        <v>960</v>
      </c>
      <c r="M532" t="s">
        <v>36</v>
      </c>
      <c r="N532">
        <v>1.0900000000000001</v>
      </c>
      <c r="O532">
        <v>1046.4000000000001</v>
      </c>
      <c r="P532">
        <f t="shared" si="71"/>
        <v>1046.4000000000001</v>
      </c>
      <c r="Q532" t="s">
        <v>41</v>
      </c>
      <c r="R532" t="s">
        <v>68</v>
      </c>
      <c r="S532" t="s">
        <v>25</v>
      </c>
      <c r="T532">
        <v>904534</v>
      </c>
      <c r="U532">
        <v>486.9</v>
      </c>
      <c r="V532" t="s">
        <v>64</v>
      </c>
      <c r="X532" t="s">
        <v>69</v>
      </c>
      <c r="Y532">
        <v>1398189</v>
      </c>
      <c r="Z532" t="s">
        <v>104</v>
      </c>
      <c r="AA532">
        <v>111549</v>
      </c>
      <c r="AB532">
        <f t="shared" si="66"/>
        <v>2024</v>
      </c>
      <c r="AC532">
        <f t="shared" si="67"/>
        <v>2</v>
      </c>
      <c r="AD532" t="str">
        <f t="shared" si="68"/>
        <v>Q4</v>
      </c>
      <c r="AE532" t="str">
        <f t="shared" si="69"/>
        <v>FY23/24</v>
      </c>
      <c r="AF532" t="str">
        <f t="shared" si="70"/>
        <v>SOUTH</v>
      </c>
    </row>
    <row r="533" spans="1:32">
      <c r="A533" t="s">
        <v>377</v>
      </c>
      <c r="B533" t="s">
        <v>22</v>
      </c>
      <c r="C533" t="str">
        <f t="shared" si="64"/>
        <v>SPARES/OTHER</v>
      </c>
      <c r="D533" s="4">
        <v>45366</v>
      </c>
      <c r="E533" t="str">
        <f t="shared" si="65"/>
        <v>YAMAHA</v>
      </c>
      <c r="F533">
        <v>14116770</v>
      </c>
      <c r="G533" s="19">
        <v>45366</v>
      </c>
      <c r="H533" t="s">
        <v>697</v>
      </c>
      <c r="I533" t="s">
        <v>698</v>
      </c>
      <c r="J533">
        <v>2</v>
      </c>
      <c r="K533">
        <v>2</v>
      </c>
      <c r="L533">
        <v>22</v>
      </c>
      <c r="M533" t="s">
        <v>36</v>
      </c>
      <c r="N533">
        <v>1.0900000000000001</v>
      </c>
      <c r="O533">
        <v>23.98</v>
      </c>
      <c r="P533">
        <f t="shared" si="71"/>
        <v>23.98</v>
      </c>
      <c r="Q533" t="s">
        <v>41</v>
      </c>
      <c r="R533" t="s">
        <v>365</v>
      </c>
      <c r="S533" t="s">
        <v>25</v>
      </c>
      <c r="T533">
        <v>904536</v>
      </c>
      <c r="U533">
        <v>17.21</v>
      </c>
      <c r="V533" t="s">
        <v>64</v>
      </c>
      <c r="X533" t="s">
        <v>1050</v>
      </c>
      <c r="Y533">
        <v>1413190</v>
      </c>
      <c r="Z533" t="s">
        <v>366</v>
      </c>
      <c r="AA533">
        <v>111555</v>
      </c>
      <c r="AB533">
        <f t="shared" si="66"/>
        <v>2024</v>
      </c>
      <c r="AC533">
        <f t="shared" si="67"/>
        <v>3</v>
      </c>
      <c r="AD533" t="str">
        <f t="shared" si="68"/>
        <v>Q4</v>
      </c>
      <c r="AE533" t="str">
        <f t="shared" si="69"/>
        <v>FY23/24</v>
      </c>
      <c r="AF533" t="str">
        <f t="shared" si="70"/>
        <v>SOUTH</v>
      </c>
    </row>
    <row r="534" spans="1:32">
      <c r="A534" t="s">
        <v>377</v>
      </c>
      <c r="B534" t="s">
        <v>22</v>
      </c>
      <c r="C534" t="str">
        <f t="shared" si="64"/>
        <v>SERVICE_CHARGE</v>
      </c>
      <c r="D534" s="4">
        <v>45370</v>
      </c>
      <c r="E534" t="str">
        <f t="shared" si="65"/>
        <v>YAMAHA</v>
      </c>
      <c r="F534">
        <v>12113496</v>
      </c>
      <c r="G534" s="19">
        <v>45370</v>
      </c>
      <c r="H534" t="s">
        <v>76</v>
      </c>
      <c r="I534" t="s">
        <v>77</v>
      </c>
      <c r="J534">
        <v>1</v>
      </c>
      <c r="K534">
        <v>1</v>
      </c>
      <c r="L534">
        <v>3500</v>
      </c>
      <c r="M534" t="s">
        <v>36</v>
      </c>
      <c r="N534">
        <v>1.0900000000000001</v>
      </c>
      <c r="O534">
        <v>3815</v>
      </c>
      <c r="P534">
        <f t="shared" si="71"/>
        <v>3815</v>
      </c>
      <c r="Q534" t="s">
        <v>41</v>
      </c>
      <c r="R534" t="s">
        <v>1051</v>
      </c>
      <c r="S534" t="s">
        <v>25</v>
      </c>
      <c r="T534">
        <v>904545</v>
      </c>
      <c r="U534">
        <v>0</v>
      </c>
      <c r="V534" t="s">
        <v>58</v>
      </c>
      <c r="X534" t="s">
        <v>1052</v>
      </c>
      <c r="Z534" t="s">
        <v>1053</v>
      </c>
      <c r="AB534">
        <f t="shared" si="66"/>
        <v>2024</v>
      </c>
      <c r="AC534">
        <f t="shared" si="67"/>
        <v>3</v>
      </c>
      <c r="AD534" t="str">
        <f t="shared" si="68"/>
        <v>Q4</v>
      </c>
      <c r="AE534" t="str">
        <f t="shared" si="69"/>
        <v>FY23/24</v>
      </c>
      <c r="AF534" t="str">
        <f t="shared" si="70"/>
        <v>SOUTH</v>
      </c>
    </row>
    <row r="535" spans="1:32">
      <c r="A535" t="s">
        <v>377</v>
      </c>
      <c r="B535" t="s">
        <v>22</v>
      </c>
      <c r="C535" t="str">
        <f t="shared" si="64"/>
        <v>CONTRACT_FEE</v>
      </c>
      <c r="D535" s="4">
        <v>45370</v>
      </c>
      <c r="E535" t="str">
        <f t="shared" si="65"/>
        <v>YAMAHA</v>
      </c>
      <c r="F535">
        <v>13113134</v>
      </c>
      <c r="G535" s="19">
        <v>45370</v>
      </c>
      <c r="H535" t="s">
        <v>76</v>
      </c>
      <c r="I535" t="s">
        <v>77</v>
      </c>
      <c r="J535">
        <v>1</v>
      </c>
      <c r="K535">
        <v>1</v>
      </c>
      <c r="L535">
        <v>25575</v>
      </c>
      <c r="M535" t="s">
        <v>36</v>
      </c>
      <c r="N535">
        <v>1.0900000000000001</v>
      </c>
      <c r="O535">
        <v>27876.75</v>
      </c>
      <c r="P535">
        <f t="shared" si="71"/>
        <v>27876.75</v>
      </c>
      <c r="Q535" t="s">
        <v>41</v>
      </c>
      <c r="R535" t="s">
        <v>150</v>
      </c>
      <c r="S535" t="s">
        <v>25</v>
      </c>
      <c r="T535">
        <v>904540</v>
      </c>
      <c r="U535">
        <v>0</v>
      </c>
      <c r="V535" t="s">
        <v>198</v>
      </c>
      <c r="X535" t="s">
        <v>1042</v>
      </c>
      <c r="Z535" t="s">
        <v>151</v>
      </c>
      <c r="AB535">
        <f t="shared" si="66"/>
        <v>2024</v>
      </c>
      <c r="AC535">
        <f t="shared" si="67"/>
        <v>3</v>
      </c>
      <c r="AD535" t="str">
        <f t="shared" si="68"/>
        <v>Q4</v>
      </c>
      <c r="AE535" t="str">
        <f t="shared" si="69"/>
        <v>FY23/24</v>
      </c>
      <c r="AF535" t="str">
        <f t="shared" si="70"/>
        <v>SOUTH</v>
      </c>
    </row>
    <row r="536" spans="1:32">
      <c r="A536" t="s">
        <v>377</v>
      </c>
      <c r="B536" t="s">
        <v>22</v>
      </c>
      <c r="C536" t="str">
        <f t="shared" si="64"/>
        <v>CONTRACT_FEE</v>
      </c>
      <c r="D536" s="4">
        <v>45370</v>
      </c>
      <c r="E536" t="str">
        <f t="shared" si="65"/>
        <v>OTHERS</v>
      </c>
      <c r="F536">
        <v>13113135</v>
      </c>
      <c r="G536" s="19">
        <v>45370</v>
      </c>
      <c r="H536" t="s">
        <v>357</v>
      </c>
      <c r="I536" t="s">
        <v>77</v>
      </c>
      <c r="J536">
        <v>1</v>
      </c>
      <c r="K536">
        <v>1</v>
      </c>
      <c r="L536">
        <v>45000</v>
      </c>
      <c r="M536" t="s">
        <v>165</v>
      </c>
      <c r="N536">
        <v>1</v>
      </c>
      <c r="O536">
        <v>45000</v>
      </c>
      <c r="P536">
        <f t="shared" si="71"/>
        <v>45000</v>
      </c>
      <c r="Q536" t="s">
        <v>41</v>
      </c>
      <c r="R536" t="s">
        <v>166</v>
      </c>
      <c r="S536" t="s">
        <v>25</v>
      </c>
      <c r="T536">
        <v>904541</v>
      </c>
      <c r="U536">
        <v>0</v>
      </c>
      <c r="V536" t="s">
        <v>198</v>
      </c>
      <c r="X536" t="s">
        <v>1054</v>
      </c>
      <c r="Z536" t="s">
        <v>4965</v>
      </c>
      <c r="AA536">
        <v>111545</v>
      </c>
      <c r="AB536">
        <f t="shared" si="66"/>
        <v>2024</v>
      </c>
      <c r="AC536">
        <f t="shared" si="67"/>
        <v>3</v>
      </c>
      <c r="AD536" t="str">
        <f t="shared" si="68"/>
        <v>Q4</v>
      </c>
      <c r="AE536" t="str">
        <f t="shared" si="69"/>
        <v>FY23/24</v>
      </c>
      <c r="AF536" t="str">
        <f t="shared" si="70"/>
        <v>SOUTH</v>
      </c>
    </row>
    <row r="537" spans="1:32">
      <c r="A537" t="s">
        <v>377</v>
      </c>
      <c r="B537" t="s">
        <v>22</v>
      </c>
      <c r="C537" t="str">
        <f t="shared" si="64"/>
        <v>SPARES/OTHER</v>
      </c>
      <c r="D537" s="4">
        <v>45370</v>
      </c>
      <c r="E537" t="str">
        <f t="shared" si="65"/>
        <v>OTHERS</v>
      </c>
      <c r="F537">
        <v>14116771</v>
      </c>
      <c r="G537" s="19">
        <v>45370</v>
      </c>
      <c r="H537" t="s">
        <v>240</v>
      </c>
      <c r="I537" t="s">
        <v>57</v>
      </c>
      <c r="J537">
        <v>6</v>
      </c>
      <c r="K537">
        <v>6</v>
      </c>
      <c r="L537">
        <v>1680</v>
      </c>
      <c r="M537" t="s">
        <v>165</v>
      </c>
      <c r="N537">
        <v>1</v>
      </c>
      <c r="O537">
        <v>1680</v>
      </c>
      <c r="P537">
        <f t="shared" si="71"/>
        <v>1680</v>
      </c>
      <c r="Q537" t="s">
        <v>41</v>
      </c>
      <c r="R537" t="s">
        <v>274</v>
      </c>
      <c r="S537" t="s">
        <v>25</v>
      </c>
      <c r="T537">
        <v>904539</v>
      </c>
      <c r="U537">
        <v>784.8</v>
      </c>
      <c r="V537" t="s">
        <v>64</v>
      </c>
      <c r="X537" t="s">
        <v>1055</v>
      </c>
      <c r="Y537">
        <v>1415160</v>
      </c>
      <c r="Z537" t="s">
        <v>276</v>
      </c>
      <c r="AA537">
        <v>111568</v>
      </c>
      <c r="AB537">
        <f t="shared" si="66"/>
        <v>2024</v>
      </c>
      <c r="AC537">
        <f t="shared" si="67"/>
        <v>3</v>
      </c>
      <c r="AD537" t="str">
        <f t="shared" si="68"/>
        <v>Q4</v>
      </c>
      <c r="AE537" t="str">
        <f t="shared" si="69"/>
        <v>FY23/24</v>
      </c>
      <c r="AF537" t="str">
        <f t="shared" si="70"/>
        <v>SOUTH</v>
      </c>
    </row>
    <row r="538" spans="1:32">
      <c r="A538" t="s">
        <v>377</v>
      </c>
      <c r="B538" t="s">
        <v>22</v>
      </c>
      <c r="C538" t="str">
        <f t="shared" si="64"/>
        <v>SPARES/OTHER</v>
      </c>
      <c r="D538" s="4">
        <v>45370</v>
      </c>
      <c r="E538" t="str">
        <f t="shared" si="65"/>
        <v>OTHERS</v>
      </c>
      <c r="F538">
        <v>14116772</v>
      </c>
      <c r="G538" s="19">
        <v>45370</v>
      </c>
      <c r="H538" t="s">
        <v>1056</v>
      </c>
      <c r="I538" t="s">
        <v>351</v>
      </c>
      <c r="J538">
        <v>1</v>
      </c>
      <c r="K538">
        <v>1</v>
      </c>
      <c r="L538">
        <v>600</v>
      </c>
      <c r="M538" t="s">
        <v>36</v>
      </c>
      <c r="N538">
        <v>1.0900000000000001</v>
      </c>
      <c r="O538">
        <v>654</v>
      </c>
      <c r="P538">
        <f t="shared" si="71"/>
        <v>654</v>
      </c>
      <c r="Q538" t="s">
        <v>41</v>
      </c>
      <c r="R538" t="s">
        <v>323</v>
      </c>
      <c r="S538" t="s">
        <v>25</v>
      </c>
      <c r="T538">
        <v>904544</v>
      </c>
      <c r="U538">
        <v>327</v>
      </c>
      <c r="V538" t="s">
        <v>64</v>
      </c>
      <c r="X538" t="s">
        <v>1057</v>
      </c>
      <c r="Y538">
        <v>1415188</v>
      </c>
      <c r="Z538" t="s">
        <v>325</v>
      </c>
      <c r="AA538">
        <v>111554</v>
      </c>
      <c r="AB538">
        <f t="shared" si="66"/>
        <v>2024</v>
      </c>
      <c r="AC538">
        <f t="shared" si="67"/>
        <v>3</v>
      </c>
      <c r="AD538" t="str">
        <f t="shared" si="68"/>
        <v>Q4</v>
      </c>
      <c r="AE538" t="str">
        <f t="shared" si="69"/>
        <v>FY23/24</v>
      </c>
      <c r="AF538" t="str">
        <f t="shared" si="70"/>
        <v>SOUTH</v>
      </c>
    </row>
    <row r="539" spans="1:32">
      <c r="A539" t="s">
        <v>377</v>
      </c>
      <c r="B539" t="s">
        <v>22</v>
      </c>
      <c r="C539" t="str">
        <f t="shared" si="64"/>
        <v>SPARES/OTHER</v>
      </c>
      <c r="D539" s="4">
        <v>45370</v>
      </c>
      <c r="E539" t="str">
        <f t="shared" si="65"/>
        <v>OTHERS</v>
      </c>
      <c r="F539">
        <v>14116772</v>
      </c>
      <c r="G539" s="19">
        <v>45370</v>
      </c>
      <c r="H539" t="s">
        <v>1058</v>
      </c>
      <c r="I539" t="s">
        <v>351</v>
      </c>
      <c r="J539">
        <v>1</v>
      </c>
      <c r="K539">
        <v>1</v>
      </c>
      <c r="L539">
        <v>600</v>
      </c>
      <c r="M539" t="s">
        <v>36</v>
      </c>
      <c r="N539">
        <v>1.0900000000000001</v>
      </c>
      <c r="O539">
        <v>654</v>
      </c>
      <c r="P539">
        <f t="shared" si="71"/>
        <v>654</v>
      </c>
      <c r="Q539" t="s">
        <v>41</v>
      </c>
      <c r="R539" t="s">
        <v>323</v>
      </c>
      <c r="S539" t="s">
        <v>25</v>
      </c>
      <c r="T539">
        <v>904544</v>
      </c>
      <c r="U539">
        <v>327</v>
      </c>
      <c r="V539" t="s">
        <v>64</v>
      </c>
      <c r="X539" t="s">
        <v>1057</v>
      </c>
      <c r="Y539">
        <v>1415188</v>
      </c>
      <c r="Z539" t="s">
        <v>325</v>
      </c>
      <c r="AA539">
        <v>111554</v>
      </c>
      <c r="AB539">
        <f t="shared" si="66"/>
        <v>2024</v>
      </c>
      <c r="AC539">
        <f t="shared" si="67"/>
        <v>3</v>
      </c>
      <c r="AD539" t="str">
        <f t="shared" si="68"/>
        <v>Q4</v>
      </c>
      <c r="AE539" t="str">
        <f t="shared" si="69"/>
        <v>FY23/24</v>
      </c>
      <c r="AF539" t="str">
        <f t="shared" si="70"/>
        <v>SOUTH</v>
      </c>
    </row>
    <row r="540" spans="1:32">
      <c r="A540" t="s">
        <v>377</v>
      </c>
      <c r="B540" t="s">
        <v>22</v>
      </c>
      <c r="C540" t="str">
        <f t="shared" si="64"/>
        <v>SPARES/OTHER</v>
      </c>
      <c r="D540" s="4">
        <v>45370</v>
      </c>
      <c r="E540" t="str">
        <f t="shared" si="65"/>
        <v>YAMAHA</v>
      </c>
      <c r="F540">
        <v>14116773</v>
      </c>
      <c r="G540" s="19">
        <v>45370</v>
      </c>
      <c r="H540" t="s">
        <v>126</v>
      </c>
      <c r="I540" t="s">
        <v>48</v>
      </c>
      <c r="J540">
        <v>1</v>
      </c>
      <c r="K540">
        <v>1</v>
      </c>
      <c r="L540">
        <v>900</v>
      </c>
      <c r="M540" t="s">
        <v>36</v>
      </c>
      <c r="N540">
        <v>1.0900000000000001</v>
      </c>
      <c r="O540">
        <v>981</v>
      </c>
      <c r="P540">
        <f t="shared" si="71"/>
        <v>981</v>
      </c>
      <c r="Q540" t="s">
        <v>41</v>
      </c>
      <c r="R540" t="s">
        <v>1059</v>
      </c>
      <c r="S540" t="s">
        <v>25</v>
      </c>
      <c r="T540">
        <v>904546</v>
      </c>
      <c r="U540">
        <v>483.21</v>
      </c>
      <c r="V540" t="s">
        <v>64</v>
      </c>
      <c r="X540" t="s">
        <v>1060</v>
      </c>
      <c r="Y540">
        <v>1415217</v>
      </c>
      <c r="Z540" t="s">
        <v>1061</v>
      </c>
      <c r="AA540">
        <v>111559</v>
      </c>
      <c r="AB540">
        <f t="shared" si="66"/>
        <v>2024</v>
      </c>
      <c r="AC540">
        <f t="shared" si="67"/>
        <v>3</v>
      </c>
      <c r="AD540" t="str">
        <f t="shared" si="68"/>
        <v>Q4</v>
      </c>
      <c r="AE540" t="str">
        <f t="shared" si="69"/>
        <v>FY23/24</v>
      </c>
      <c r="AF540" t="str">
        <f t="shared" si="70"/>
        <v>SOUTH</v>
      </c>
    </row>
    <row r="541" spans="1:32">
      <c r="A541" t="s">
        <v>377</v>
      </c>
      <c r="B541" t="s">
        <v>22</v>
      </c>
      <c r="C541" t="str">
        <f t="shared" si="64"/>
        <v>SPARES/OTHER</v>
      </c>
      <c r="D541" s="4">
        <v>45370</v>
      </c>
      <c r="E541" t="str">
        <f t="shared" si="65"/>
        <v>YAMAHA</v>
      </c>
      <c r="F541">
        <v>14116773</v>
      </c>
      <c r="G541" s="19">
        <v>45370</v>
      </c>
      <c r="H541" t="s">
        <v>163</v>
      </c>
      <c r="I541" t="s">
        <v>164</v>
      </c>
      <c r="J541">
        <v>1</v>
      </c>
      <c r="K541">
        <v>1</v>
      </c>
      <c r="L541">
        <v>4000</v>
      </c>
      <c r="M541" t="s">
        <v>36</v>
      </c>
      <c r="N541">
        <v>1.0900000000000001</v>
      </c>
      <c r="O541">
        <v>4360</v>
      </c>
      <c r="P541">
        <f t="shared" si="71"/>
        <v>4360</v>
      </c>
      <c r="Q541" t="s">
        <v>41</v>
      </c>
      <c r="R541" t="s">
        <v>1059</v>
      </c>
      <c r="S541" t="s">
        <v>25</v>
      </c>
      <c r="T541">
        <v>904546</v>
      </c>
      <c r="U541">
        <v>2134.62</v>
      </c>
      <c r="V541" t="s">
        <v>64</v>
      </c>
      <c r="X541" t="s">
        <v>1060</v>
      </c>
      <c r="Y541">
        <v>1415217</v>
      </c>
      <c r="Z541" t="s">
        <v>1061</v>
      </c>
      <c r="AA541">
        <v>111559</v>
      </c>
      <c r="AB541">
        <f t="shared" si="66"/>
        <v>2024</v>
      </c>
      <c r="AC541">
        <f t="shared" si="67"/>
        <v>3</v>
      </c>
      <c r="AD541" t="str">
        <f t="shared" si="68"/>
        <v>Q4</v>
      </c>
      <c r="AE541" t="str">
        <f t="shared" si="69"/>
        <v>FY23/24</v>
      </c>
      <c r="AF541" t="str">
        <f t="shared" si="70"/>
        <v>SOUTH</v>
      </c>
    </row>
    <row r="542" spans="1:32">
      <c r="A542" t="s">
        <v>377</v>
      </c>
      <c r="B542" t="s">
        <v>22</v>
      </c>
      <c r="C542" t="str">
        <f t="shared" si="64"/>
        <v>SPARES/OTHER</v>
      </c>
      <c r="D542" s="4">
        <v>45370</v>
      </c>
      <c r="E542" t="str">
        <f t="shared" si="65"/>
        <v>YAMAHA</v>
      </c>
      <c r="F542">
        <v>14116773</v>
      </c>
      <c r="G542" s="19">
        <v>45370</v>
      </c>
      <c r="H542" t="s">
        <v>867</v>
      </c>
      <c r="I542" t="s">
        <v>436</v>
      </c>
      <c r="J542">
        <v>1</v>
      </c>
      <c r="K542">
        <v>1</v>
      </c>
      <c r="L542">
        <v>4680</v>
      </c>
      <c r="M542" t="s">
        <v>36</v>
      </c>
      <c r="N542">
        <v>1.0900000000000001</v>
      </c>
      <c r="O542">
        <v>5101.2</v>
      </c>
      <c r="P542">
        <f t="shared" si="71"/>
        <v>5101.2</v>
      </c>
      <c r="Q542" t="s">
        <v>41</v>
      </c>
      <c r="R542" t="s">
        <v>1059</v>
      </c>
      <c r="S542" t="s">
        <v>25</v>
      </c>
      <c r="T542">
        <v>904546</v>
      </c>
      <c r="U542">
        <v>2543.4899999999998</v>
      </c>
      <c r="V542" t="s">
        <v>64</v>
      </c>
      <c r="X542" t="s">
        <v>1060</v>
      </c>
      <c r="Y542">
        <v>1415217</v>
      </c>
      <c r="Z542" t="s">
        <v>1061</v>
      </c>
      <c r="AA542">
        <v>111559</v>
      </c>
      <c r="AB542">
        <f t="shared" si="66"/>
        <v>2024</v>
      </c>
      <c r="AC542">
        <f t="shared" si="67"/>
        <v>3</v>
      </c>
      <c r="AD542" t="str">
        <f t="shared" si="68"/>
        <v>Q4</v>
      </c>
      <c r="AE542" t="str">
        <f t="shared" si="69"/>
        <v>FY23/24</v>
      </c>
      <c r="AF542" t="str">
        <f t="shared" si="70"/>
        <v>SOUTH</v>
      </c>
    </row>
    <row r="543" spans="1:32">
      <c r="A543" t="s">
        <v>377</v>
      </c>
      <c r="B543" t="s">
        <v>22</v>
      </c>
      <c r="C543" t="str">
        <f t="shared" si="64"/>
        <v>SPARES/OTHER</v>
      </c>
      <c r="D543" s="4">
        <v>45377</v>
      </c>
      <c r="E543" t="str">
        <f t="shared" si="65"/>
        <v>YAMAHA</v>
      </c>
      <c r="F543">
        <v>14116774</v>
      </c>
      <c r="G543" s="19">
        <v>45377</v>
      </c>
      <c r="H543" t="s">
        <v>873</v>
      </c>
      <c r="I543" t="s">
        <v>874</v>
      </c>
      <c r="J543">
        <v>1</v>
      </c>
      <c r="K543">
        <v>1</v>
      </c>
      <c r="L543">
        <v>2300</v>
      </c>
      <c r="M543" t="s">
        <v>36</v>
      </c>
      <c r="N543">
        <v>1.0900000000000001</v>
      </c>
      <c r="O543">
        <v>2507</v>
      </c>
      <c r="P543">
        <f t="shared" si="71"/>
        <v>2507</v>
      </c>
      <c r="Q543" t="s">
        <v>41</v>
      </c>
      <c r="R543" t="s">
        <v>89</v>
      </c>
      <c r="S543" t="s">
        <v>25</v>
      </c>
      <c r="T543">
        <v>904547</v>
      </c>
      <c r="U543">
        <v>1263.78</v>
      </c>
      <c r="V543" t="s">
        <v>64</v>
      </c>
      <c r="X543" t="s">
        <v>1062</v>
      </c>
      <c r="Y543">
        <v>1421149</v>
      </c>
      <c r="Z543" t="s">
        <v>90</v>
      </c>
      <c r="AA543">
        <v>111563</v>
      </c>
      <c r="AB543">
        <f t="shared" si="66"/>
        <v>2024</v>
      </c>
      <c r="AC543">
        <f t="shared" si="67"/>
        <v>3</v>
      </c>
      <c r="AD543" t="str">
        <f t="shared" si="68"/>
        <v>Q4</v>
      </c>
      <c r="AE543" t="str">
        <f t="shared" si="69"/>
        <v>FY23/24</v>
      </c>
      <c r="AF543" t="str">
        <f t="shared" si="70"/>
        <v>SOUTH</v>
      </c>
    </row>
    <row r="544" spans="1:32">
      <c r="A544" t="s">
        <v>377</v>
      </c>
      <c r="B544" t="s">
        <v>22</v>
      </c>
      <c r="C544" t="str">
        <f t="shared" si="64"/>
        <v>SERVICE_CHARGE</v>
      </c>
      <c r="D544" s="4">
        <v>45391</v>
      </c>
      <c r="E544" t="str">
        <f t="shared" si="65"/>
        <v>YAMAHA</v>
      </c>
      <c r="F544">
        <v>12113497</v>
      </c>
      <c r="G544" s="19">
        <v>45391</v>
      </c>
      <c r="H544" t="s">
        <v>76</v>
      </c>
      <c r="I544" t="s">
        <v>77</v>
      </c>
      <c r="J544">
        <v>1</v>
      </c>
      <c r="K544">
        <v>1</v>
      </c>
      <c r="L544">
        <v>1800</v>
      </c>
      <c r="M544" t="s">
        <v>36</v>
      </c>
      <c r="N544">
        <v>1.083</v>
      </c>
      <c r="O544">
        <v>1949.4</v>
      </c>
      <c r="P544">
        <f t="shared" si="71"/>
        <v>1949.4</v>
      </c>
      <c r="Q544" t="s">
        <v>41</v>
      </c>
      <c r="R544" t="s">
        <v>80</v>
      </c>
      <c r="S544" t="s">
        <v>25</v>
      </c>
      <c r="T544">
        <v>904548</v>
      </c>
      <c r="U544">
        <v>0</v>
      </c>
      <c r="V544" t="s">
        <v>58</v>
      </c>
      <c r="X544" t="s">
        <v>4969</v>
      </c>
      <c r="Z544" t="s">
        <v>315</v>
      </c>
      <c r="AB544">
        <f t="shared" si="66"/>
        <v>2024</v>
      </c>
      <c r="AC544">
        <f t="shared" si="67"/>
        <v>4</v>
      </c>
      <c r="AD544" t="str">
        <f t="shared" si="68"/>
        <v>Q1</v>
      </c>
      <c r="AE544" t="str">
        <f t="shared" si="69"/>
        <v>FY24/25</v>
      </c>
      <c r="AF544" t="str">
        <f t="shared" si="70"/>
        <v>SOUTH</v>
      </c>
    </row>
    <row r="545" spans="1:32">
      <c r="A545" t="s">
        <v>377</v>
      </c>
      <c r="B545" t="s">
        <v>22</v>
      </c>
      <c r="C545" t="str">
        <f t="shared" si="64"/>
        <v>SERVICE_CHARGE</v>
      </c>
      <c r="D545" s="4">
        <v>45391</v>
      </c>
      <c r="E545" t="str">
        <f t="shared" si="65"/>
        <v>HELLER</v>
      </c>
      <c r="F545">
        <v>12113498</v>
      </c>
      <c r="G545" s="19">
        <v>45391</v>
      </c>
      <c r="H545" t="s">
        <v>105</v>
      </c>
      <c r="I545" t="s">
        <v>77</v>
      </c>
      <c r="J545">
        <v>1</v>
      </c>
      <c r="K545">
        <v>1</v>
      </c>
      <c r="L545">
        <v>2200</v>
      </c>
      <c r="M545" t="s">
        <v>165</v>
      </c>
      <c r="N545">
        <v>1</v>
      </c>
      <c r="O545">
        <v>2200</v>
      </c>
      <c r="P545">
        <f t="shared" si="71"/>
        <v>2200</v>
      </c>
      <c r="Q545" t="s">
        <v>41</v>
      </c>
      <c r="R545" t="s">
        <v>201</v>
      </c>
      <c r="S545" t="s">
        <v>25</v>
      </c>
      <c r="T545">
        <v>904550</v>
      </c>
      <c r="U545">
        <v>0</v>
      </c>
      <c r="V545" t="s">
        <v>58</v>
      </c>
      <c r="X545" t="s">
        <v>4970</v>
      </c>
      <c r="Z545" t="s">
        <v>203</v>
      </c>
      <c r="AB545">
        <f t="shared" si="66"/>
        <v>2024</v>
      </c>
      <c r="AC545">
        <f t="shared" si="67"/>
        <v>4</v>
      </c>
      <c r="AD545" t="str">
        <f t="shared" si="68"/>
        <v>Q1</v>
      </c>
      <c r="AE545" t="str">
        <f t="shared" si="69"/>
        <v>FY24/25</v>
      </c>
      <c r="AF545" t="str">
        <f t="shared" si="70"/>
        <v>SOUTH</v>
      </c>
    </row>
    <row r="546" spans="1:32">
      <c r="A546" t="s">
        <v>377</v>
      </c>
      <c r="B546" t="s">
        <v>22</v>
      </c>
      <c r="C546" t="str">
        <f t="shared" si="64"/>
        <v>SPARES/OTHER</v>
      </c>
      <c r="D546" s="4">
        <v>45391</v>
      </c>
      <c r="E546" t="str">
        <f t="shared" si="65"/>
        <v>OTHERS</v>
      </c>
      <c r="F546">
        <v>14116775</v>
      </c>
      <c r="G546" s="19">
        <v>45391</v>
      </c>
      <c r="H546" t="s">
        <v>999</v>
      </c>
      <c r="I546" t="s">
        <v>1000</v>
      </c>
      <c r="J546">
        <v>4</v>
      </c>
      <c r="K546">
        <v>4</v>
      </c>
      <c r="L546">
        <v>2460</v>
      </c>
      <c r="M546" t="s">
        <v>165</v>
      </c>
      <c r="N546">
        <v>1</v>
      </c>
      <c r="O546">
        <v>2460</v>
      </c>
      <c r="P546">
        <f t="shared" si="71"/>
        <v>2460</v>
      </c>
      <c r="Q546" t="s">
        <v>41</v>
      </c>
      <c r="R546" t="s">
        <v>201</v>
      </c>
      <c r="S546" t="s">
        <v>25</v>
      </c>
      <c r="T546">
        <v>904549</v>
      </c>
      <c r="U546">
        <v>1308</v>
      </c>
      <c r="V546" t="s">
        <v>64</v>
      </c>
      <c r="X546" t="s">
        <v>4971</v>
      </c>
      <c r="Y546">
        <v>1430168</v>
      </c>
      <c r="Z546" t="s">
        <v>203</v>
      </c>
      <c r="AA546" s="20">
        <v>111557558</v>
      </c>
      <c r="AB546">
        <f t="shared" si="66"/>
        <v>2024</v>
      </c>
      <c r="AC546">
        <f t="shared" si="67"/>
        <v>4</v>
      </c>
      <c r="AD546" t="str">
        <f t="shared" si="68"/>
        <v>Q1</v>
      </c>
      <c r="AE546" t="str">
        <f t="shared" si="69"/>
        <v>FY24/25</v>
      </c>
      <c r="AF546" t="str">
        <f t="shared" si="70"/>
        <v>SOUTH</v>
      </c>
    </row>
    <row r="547" spans="1:32">
      <c r="A547" t="s">
        <v>377</v>
      </c>
      <c r="B547" t="s">
        <v>22</v>
      </c>
      <c r="C547" t="str">
        <f t="shared" si="64"/>
        <v>SPARES/OTHER</v>
      </c>
      <c r="D547" s="4">
        <v>45391</v>
      </c>
      <c r="E547" t="str">
        <f t="shared" si="65"/>
        <v>HELLER</v>
      </c>
      <c r="F547">
        <v>14116775</v>
      </c>
      <c r="G547" s="19">
        <v>45391</v>
      </c>
      <c r="H547" t="s">
        <v>592</v>
      </c>
      <c r="I547" t="s">
        <v>593</v>
      </c>
      <c r="J547">
        <v>4</v>
      </c>
      <c r="K547">
        <v>4</v>
      </c>
      <c r="L547">
        <v>15520</v>
      </c>
      <c r="M547" t="s">
        <v>165</v>
      </c>
      <c r="N547">
        <v>1</v>
      </c>
      <c r="O547">
        <v>15520</v>
      </c>
      <c r="P547">
        <f t="shared" si="71"/>
        <v>15520</v>
      </c>
      <c r="Q547" t="s">
        <v>41</v>
      </c>
      <c r="R547" t="s">
        <v>201</v>
      </c>
      <c r="S547" t="s">
        <v>25</v>
      </c>
      <c r="T547">
        <v>904549</v>
      </c>
      <c r="U547">
        <v>10900</v>
      </c>
      <c r="V547" t="s">
        <v>64</v>
      </c>
      <c r="X547" t="s">
        <v>4971</v>
      </c>
      <c r="Y547">
        <v>1430168</v>
      </c>
      <c r="Z547" t="s">
        <v>203</v>
      </c>
      <c r="AA547" s="20">
        <v>111557558</v>
      </c>
      <c r="AB547">
        <f t="shared" si="66"/>
        <v>2024</v>
      </c>
      <c r="AC547">
        <f t="shared" si="67"/>
        <v>4</v>
      </c>
      <c r="AD547" t="str">
        <f t="shared" si="68"/>
        <v>Q1</v>
      </c>
      <c r="AE547" t="str">
        <f t="shared" si="69"/>
        <v>FY24/25</v>
      </c>
      <c r="AF547" t="str">
        <f t="shared" si="70"/>
        <v>SOUTH</v>
      </c>
    </row>
    <row r="548" spans="1:32">
      <c r="A548" t="s">
        <v>377</v>
      </c>
      <c r="B548" t="s">
        <v>22</v>
      </c>
      <c r="C548" t="str">
        <f t="shared" si="64"/>
        <v>SPARES/OTHER</v>
      </c>
      <c r="D548" s="4">
        <v>45400</v>
      </c>
      <c r="E548" t="str">
        <f t="shared" si="65"/>
        <v>YAMAHA</v>
      </c>
      <c r="F548">
        <v>14116776</v>
      </c>
      <c r="G548" s="19">
        <v>45400</v>
      </c>
      <c r="H548" t="s">
        <v>4973</v>
      </c>
      <c r="I548" t="s">
        <v>4974</v>
      </c>
      <c r="J548">
        <v>1</v>
      </c>
      <c r="K548">
        <v>1</v>
      </c>
      <c r="L548">
        <v>44620</v>
      </c>
      <c r="M548" t="s">
        <v>165</v>
      </c>
      <c r="N548">
        <v>1</v>
      </c>
      <c r="O548">
        <v>44620</v>
      </c>
      <c r="P548">
        <f t="shared" si="71"/>
        <v>44620</v>
      </c>
      <c r="Q548" t="s">
        <v>41</v>
      </c>
      <c r="R548" t="s">
        <v>24</v>
      </c>
      <c r="S548" t="s">
        <v>25</v>
      </c>
      <c r="T548">
        <v>904551</v>
      </c>
      <c r="U548">
        <v>23188</v>
      </c>
      <c r="V548" t="s">
        <v>64</v>
      </c>
      <c r="X548" t="s">
        <v>4975</v>
      </c>
      <c r="Y548">
        <v>1437107</v>
      </c>
      <c r="AA548">
        <v>111599</v>
      </c>
      <c r="AB548">
        <f t="shared" si="66"/>
        <v>2024</v>
      </c>
      <c r="AC548">
        <f t="shared" si="67"/>
        <v>4</v>
      </c>
      <c r="AD548" t="str">
        <f t="shared" si="68"/>
        <v>Q1</v>
      </c>
      <c r="AE548" t="str">
        <f t="shared" si="69"/>
        <v>FY24/25</v>
      </c>
      <c r="AF548" t="str">
        <f t="shared" si="70"/>
        <v>SOUTH</v>
      </c>
    </row>
    <row r="549" spans="1:32">
      <c r="A549" t="s">
        <v>377</v>
      </c>
      <c r="B549" t="s">
        <v>22</v>
      </c>
      <c r="C549" t="str">
        <f t="shared" si="64"/>
        <v>SPARES/OTHER</v>
      </c>
      <c r="D549" s="4">
        <v>45404</v>
      </c>
      <c r="E549" t="str">
        <f t="shared" si="65"/>
        <v>YAMAHA</v>
      </c>
      <c r="F549">
        <v>14116777</v>
      </c>
      <c r="G549" s="19">
        <v>45404</v>
      </c>
      <c r="H549" t="s">
        <v>42</v>
      </c>
      <c r="I549" t="s">
        <v>43</v>
      </c>
      <c r="J549">
        <v>10</v>
      </c>
      <c r="K549">
        <v>10</v>
      </c>
      <c r="L549">
        <v>1060</v>
      </c>
      <c r="M549" t="s">
        <v>36</v>
      </c>
      <c r="N549">
        <v>1.083</v>
      </c>
      <c r="O549">
        <v>1147.98</v>
      </c>
      <c r="P549">
        <f t="shared" si="71"/>
        <v>1147.98</v>
      </c>
      <c r="Q549" t="s">
        <v>41</v>
      </c>
      <c r="R549" t="s">
        <v>193</v>
      </c>
      <c r="S549" t="s">
        <v>25</v>
      </c>
      <c r="T549">
        <v>904552</v>
      </c>
      <c r="U549">
        <v>516.46</v>
      </c>
      <c r="V549" t="s">
        <v>64</v>
      </c>
      <c r="X549" t="s">
        <v>4976</v>
      </c>
      <c r="Y549">
        <v>1440303</v>
      </c>
      <c r="Z549" t="s">
        <v>195</v>
      </c>
      <c r="AB549">
        <f t="shared" si="66"/>
        <v>2024</v>
      </c>
      <c r="AC549">
        <f t="shared" si="67"/>
        <v>4</v>
      </c>
      <c r="AD549" t="str">
        <f t="shared" si="68"/>
        <v>Q1</v>
      </c>
      <c r="AE549" t="str">
        <f t="shared" si="69"/>
        <v>FY24/25</v>
      </c>
      <c r="AF549" t="str">
        <f t="shared" si="70"/>
        <v>SOUTH</v>
      </c>
    </row>
    <row r="550" spans="1:32">
      <c r="A550" t="s">
        <v>377</v>
      </c>
      <c r="B550" t="s">
        <v>22</v>
      </c>
      <c r="C550" t="str">
        <f t="shared" si="64"/>
        <v>SERVICE_CHARGE</v>
      </c>
      <c r="D550" s="4">
        <v>45407</v>
      </c>
      <c r="E550" t="str">
        <f t="shared" si="65"/>
        <v>YAMAHA</v>
      </c>
      <c r="F550">
        <v>12113499</v>
      </c>
      <c r="G550" s="19">
        <v>45407</v>
      </c>
      <c r="H550" t="s">
        <v>76</v>
      </c>
      <c r="I550" t="s">
        <v>77</v>
      </c>
      <c r="J550">
        <v>17</v>
      </c>
      <c r="K550">
        <v>17</v>
      </c>
      <c r="L550">
        <v>1700</v>
      </c>
      <c r="M550" t="s">
        <v>36</v>
      </c>
      <c r="N550">
        <v>1.083</v>
      </c>
      <c r="O550">
        <v>1841.1</v>
      </c>
      <c r="P550">
        <f t="shared" si="71"/>
        <v>1841.1</v>
      </c>
      <c r="Q550" t="s">
        <v>41</v>
      </c>
      <c r="R550" t="s">
        <v>4977</v>
      </c>
      <c r="S550" t="s">
        <v>25</v>
      </c>
      <c r="T550">
        <v>904554</v>
      </c>
      <c r="U550">
        <v>0</v>
      </c>
      <c r="V550" t="s">
        <v>58</v>
      </c>
      <c r="X550" t="s">
        <v>4978</v>
      </c>
      <c r="Z550" t="s">
        <v>554</v>
      </c>
      <c r="AB550">
        <f t="shared" si="66"/>
        <v>2024</v>
      </c>
      <c r="AC550">
        <f t="shared" si="67"/>
        <v>4</v>
      </c>
      <c r="AD550" t="str">
        <f t="shared" si="68"/>
        <v>Q1</v>
      </c>
      <c r="AE550" t="str">
        <f t="shared" si="69"/>
        <v>FY24/25</v>
      </c>
      <c r="AF550" t="str">
        <f t="shared" si="70"/>
        <v>SOUTH</v>
      </c>
    </row>
    <row r="551" spans="1:32">
      <c r="A551" t="s">
        <v>377</v>
      </c>
      <c r="B551" t="s">
        <v>22</v>
      </c>
      <c r="C551" t="str">
        <f t="shared" si="64"/>
        <v>SPARES/OTHER</v>
      </c>
      <c r="D551" s="4">
        <v>45407</v>
      </c>
      <c r="E551" t="str">
        <f t="shared" si="65"/>
        <v>YAMAHA</v>
      </c>
      <c r="F551">
        <v>14116778</v>
      </c>
      <c r="G551" s="19">
        <v>45407</v>
      </c>
      <c r="H551" t="s">
        <v>112</v>
      </c>
      <c r="I551" t="s">
        <v>113</v>
      </c>
      <c r="J551">
        <v>1</v>
      </c>
      <c r="K551">
        <v>1</v>
      </c>
      <c r="L551">
        <v>25</v>
      </c>
      <c r="M551" t="s">
        <v>36</v>
      </c>
      <c r="N551">
        <v>1.083</v>
      </c>
      <c r="O551">
        <v>27.074999999999999</v>
      </c>
      <c r="P551">
        <f t="shared" si="71"/>
        <v>27.074999999999999</v>
      </c>
      <c r="Q551" t="s">
        <v>41</v>
      </c>
      <c r="R551" t="s">
        <v>4977</v>
      </c>
      <c r="S551" t="s">
        <v>25</v>
      </c>
      <c r="T551">
        <v>904553</v>
      </c>
      <c r="U551">
        <v>13.18</v>
      </c>
      <c r="V551" t="s">
        <v>64</v>
      </c>
      <c r="X551" t="s">
        <v>4978</v>
      </c>
      <c r="Y551">
        <v>1443106</v>
      </c>
      <c r="Z551" t="s">
        <v>554</v>
      </c>
      <c r="AB551">
        <f t="shared" si="66"/>
        <v>2024</v>
      </c>
      <c r="AC551">
        <f t="shared" si="67"/>
        <v>4</v>
      </c>
      <c r="AD551" t="str">
        <f t="shared" si="68"/>
        <v>Q1</v>
      </c>
      <c r="AE551" t="str">
        <f t="shared" si="69"/>
        <v>FY24/25</v>
      </c>
      <c r="AF551" t="str">
        <f t="shared" si="70"/>
        <v>SOUTH</v>
      </c>
    </row>
    <row r="552" spans="1:32">
      <c r="A552" t="s">
        <v>377</v>
      </c>
      <c r="B552" t="s">
        <v>22</v>
      </c>
      <c r="C552" t="str">
        <f t="shared" si="64"/>
        <v>SPARES/OTHER</v>
      </c>
      <c r="D552" s="4">
        <v>45407</v>
      </c>
      <c r="E552" t="str">
        <f t="shared" si="65"/>
        <v>YAMAHA</v>
      </c>
      <c r="F552">
        <v>14116778</v>
      </c>
      <c r="G552" s="19">
        <v>45407</v>
      </c>
      <c r="H552" t="s">
        <v>405</v>
      </c>
      <c r="I552" t="s">
        <v>406</v>
      </c>
      <c r="J552">
        <v>1</v>
      </c>
      <c r="K552">
        <v>1</v>
      </c>
      <c r="L552">
        <v>70</v>
      </c>
      <c r="M552" t="s">
        <v>36</v>
      </c>
      <c r="N552">
        <v>1.083</v>
      </c>
      <c r="O552">
        <v>75.81</v>
      </c>
      <c r="P552">
        <f t="shared" si="71"/>
        <v>75.81</v>
      </c>
      <c r="Q552" t="s">
        <v>41</v>
      </c>
      <c r="R552" t="s">
        <v>4977</v>
      </c>
      <c r="S552" t="s">
        <v>25</v>
      </c>
      <c r="T552">
        <v>904553</v>
      </c>
      <c r="U552">
        <v>36.36</v>
      </c>
      <c r="V552" t="s">
        <v>64</v>
      </c>
      <c r="X552" t="s">
        <v>4978</v>
      </c>
      <c r="Y552">
        <v>1443106</v>
      </c>
      <c r="Z552" t="s">
        <v>554</v>
      </c>
      <c r="AB552">
        <f t="shared" si="66"/>
        <v>2024</v>
      </c>
      <c r="AC552">
        <f t="shared" si="67"/>
        <v>4</v>
      </c>
      <c r="AD552" t="str">
        <f t="shared" si="68"/>
        <v>Q1</v>
      </c>
      <c r="AE552" t="str">
        <f t="shared" si="69"/>
        <v>FY24/25</v>
      </c>
      <c r="AF552" t="str">
        <f t="shared" si="70"/>
        <v>SOUTH</v>
      </c>
    </row>
    <row r="553" spans="1:32">
      <c r="A553" t="s">
        <v>377</v>
      </c>
      <c r="B553" t="s">
        <v>22</v>
      </c>
      <c r="C553" t="str">
        <f t="shared" si="64"/>
        <v>SPARES/OTHER</v>
      </c>
      <c r="D553" s="4">
        <v>45407</v>
      </c>
      <c r="E553" t="str">
        <f t="shared" si="65"/>
        <v>YAMAHA</v>
      </c>
      <c r="F553">
        <v>14116778</v>
      </c>
      <c r="G553" s="19">
        <v>45407</v>
      </c>
      <c r="H553" t="s">
        <v>1538</v>
      </c>
      <c r="I553" t="s">
        <v>1539</v>
      </c>
      <c r="J553">
        <v>1</v>
      </c>
      <c r="K553">
        <v>1</v>
      </c>
      <c r="L553">
        <v>35</v>
      </c>
      <c r="M553" t="s">
        <v>36</v>
      </c>
      <c r="N553">
        <v>1.083</v>
      </c>
      <c r="O553">
        <v>37.905000000000001</v>
      </c>
      <c r="P553">
        <f t="shared" si="71"/>
        <v>37.905000000000001</v>
      </c>
      <c r="Q553" t="s">
        <v>41</v>
      </c>
      <c r="R553" t="s">
        <v>4977</v>
      </c>
      <c r="S553" t="s">
        <v>25</v>
      </c>
      <c r="T553">
        <v>904553</v>
      </c>
      <c r="U553">
        <v>18.45</v>
      </c>
      <c r="V553" t="s">
        <v>64</v>
      </c>
      <c r="X553" t="s">
        <v>4978</v>
      </c>
      <c r="Y553">
        <v>1443106</v>
      </c>
      <c r="Z553" t="s">
        <v>554</v>
      </c>
      <c r="AB553">
        <f t="shared" si="66"/>
        <v>2024</v>
      </c>
      <c r="AC553">
        <f t="shared" si="67"/>
        <v>4</v>
      </c>
      <c r="AD553" t="str">
        <f t="shared" si="68"/>
        <v>Q1</v>
      </c>
      <c r="AE553" t="str">
        <f t="shared" si="69"/>
        <v>FY24/25</v>
      </c>
      <c r="AF553" t="str">
        <f t="shared" si="70"/>
        <v>SOUTH</v>
      </c>
    </row>
    <row r="554" spans="1:32">
      <c r="A554" t="s">
        <v>377</v>
      </c>
      <c r="B554" t="s">
        <v>22</v>
      </c>
      <c r="C554" t="str">
        <f t="shared" si="64"/>
        <v>SPARES/OTHER</v>
      </c>
      <c r="D554" s="4">
        <v>45407</v>
      </c>
      <c r="E554" t="str">
        <f t="shared" si="65"/>
        <v>YAMAHA</v>
      </c>
      <c r="F554">
        <v>14116778</v>
      </c>
      <c r="G554" s="19">
        <v>45407</v>
      </c>
      <c r="H554" t="s">
        <v>403</v>
      </c>
      <c r="I554" t="s">
        <v>404</v>
      </c>
      <c r="J554">
        <v>2</v>
      </c>
      <c r="K554">
        <v>2</v>
      </c>
      <c r="L554">
        <v>72</v>
      </c>
      <c r="M554" t="s">
        <v>36</v>
      </c>
      <c r="N554">
        <v>1.083</v>
      </c>
      <c r="O554">
        <v>77.975999999999999</v>
      </c>
      <c r="P554">
        <f t="shared" si="71"/>
        <v>77.975999999999999</v>
      </c>
      <c r="Q554" t="s">
        <v>41</v>
      </c>
      <c r="R554" t="s">
        <v>4977</v>
      </c>
      <c r="S554" t="s">
        <v>25</v>
      </c>
      <c r="T554">
        <v>904553</v>
      </c>
      <c r="U554">
        <v>40.049999999999997</v>
      </c>
      <c r="V554" t="s">
        <v>64</v>
      </c>
      <c r="X554" t="s">
        <v>4978</v>
      </c>
      <c r="Y554">
        <v>1443106</v>
      </c>
      <c r="Z554" t="s">
        <v>554</v>
      </c>
      <c r="AB554">
        <f t="shared" si="66"/>
        <v>2024</v>
      </c>
      <c r="AC554">
        <f t="shared" si="67"/>
        <v>4</v>
      </c>
      <c r="AD554" t="str">
        <f t="shared" si="68"/>
        <v>Q1</v>
      </c>
      <c r="AE554" t="str">
        <f t="shared" si="69"/>
        <v>FY24/25</v>
      </c>
      <c r="AF554" t="str">
        <f t="shared" si="70"/>
        <v>SOUTH</v>
      </c>
    </row>
    <row r="555" spans="1:32">
      <c r="A555" t="s">
        <v>377</v>
      </c>
      <c r="B555" t="s">
        <v>22</v>
      </c>
      <c r="C555" t="str">
        <f t="shared" si="64"/>
        <v>SPARES/OTHER</v>
      </c>
      <c r="D555" s="4">
        <v>45407</v>
      </c>
      <c r="E555" t="str">
        <f t="shared" si="65"/>
        <v>YAMAHA</v>
      </c>
      <c r="F555">
        <v>14116778</v>
      </c>
      <c r="G555" s="19">
        <v>45407</v>
      </c>
      <c r="H555" t="s">
        <v>3638</v>
      </c>
      <c r="I555" t="s">
        <v>3639</v>
      </c>
      <c r="J555">
        <v>1</v>
      </c>
      <c r="K555">
        <v>1</v>
      </c>
      <c r="L555">
        <v>36</v>
      </c>
      <c r="M555" t="s">
        <v>36</v>
      </c>
      <c r="N555">
        <v>1.083</v>
      </c>
      <c r="O555">
        <v>38.988</v>
      </c>
      <c r="P555">
        <f t="shared" si="71"/>
        <v>38.988</v>
      </c>
      <c r="Q555" t="s">
        <v>41</v>
      </c>
      <c r="R555" t="s">
        <v>4977</v>
      </c>
      <c r="S555" t="s">
        <v>25</v>
      </c>
      <c r="T555">
        <v>904553</v>
      </c>
      <c r="U555">
        <v>20.03</v>
      </c>
      <c r="V555" t="s">
        <v>64</v>
      </c>
      <c r="X555" t="s">
        <v>4978</v>
      </c>
      <c r="Y555">
        <v>1443106</v>
      </c>
      <c r="Z555" t="s">
        <v>554</v>
      </c>
      <c r="AB555">
        <f t="shared" si="66"/>
        <v>2024</v>
      </c>
      <c r="AC555">
        <f t="shared" si="67"/>
        <v>4</v>
      </c>
      <c r="AD555" t="str">
        <f t="shared" si="68"/>
        <v>Q1</v>
      </c>
      <c r="AE555" t="str">
        <f t="shared" si="69"/>
        <v>FY24/25</v>
      </c>
      <c r="AF555" t="str">
        <f t="shared" si="70"/>
        <v>SOUTH</v>
      </c>
    </row>
    <row r="556" spans="1:32">
      <c r="A556" t="s">
        <v>377</v>
      </c>
      <c r="B556" t="s">
        <v>22</v>
      </c>
      <c r="C556" t="str">
        <f t="shared" si="64"/>
        <v>SPARES/OTHER</v>
      </c>
      <c r="D556" s="4">
        <v>45407</v>
      </c>
      <c r="E556" t="str">
        <f t="shared" si="65"/>
        <v>YAMAHA</v>
      </c>
      <c r="F556">
        <v>14116778</v>
      </c>
      <c r="G556" s="19">
        <v>45407</v>
      </c>
      <c r="H556" t="s">
        <v>3900</v>
      </c>
      <c r="I556" t="s">
        <v>406</v>
      </c>
      <c r="J556">
        <v>1</v>
      </c>
      <c r="K556">
        <v>1</v>
      </c>
      <c r="L556">
        <v>100</v>
      </c>
      <c r="M556" t="s">
        <v>36</v>
      </c>
      <c r="N556">
        <v>1.083</v>
      </c>
      <c r="O556">
        <v>108.3</v>
      </c>
      <c r="P556">
        <f t="shared" si="71"/>
        <v>108.3</v>
      </c>
      <c r="Q556" t="s">
        <v>41</v>
      </c>
      <c r="R556" t="s">
        <v>4977</v>
      </c>
      <c r="S556" t="s">
        <v>25</v>
      </c>
      <c r="T556">
        <v>904553</v>
      </c>
      <c r="U556">
        <v>51.65</v>
      </c>
      <c r="V556" t="s">
        <v>64</v>
      </c>
      <c r="X556" t="s">
        <v>4978</v>
      </c>
      <c r="Y556">
        <v>1443106</v>
      </c>
      <c r="Z556" t="s">
        <v>554</v>
      </c>
      <c r="AB556">
        <f t="shared" si="66"/>
        <v>2024</v>
      </c>
      <c r="AC556">
        <f t="shared" si="67"/>
        <v>4</v>
      </c>
      <c r="AD556" t="str">
        <f t="shared" si="68"/>
        <v>Q1</v>
      </c>
      <c r="AE556" t="str">
        <f t="shared" si="69"/>
        <v>FY24/25</v>
      </c>
      <c r="AF556" t="str">
        <f t="shared" si="70"/>
        <v>SOUTH</v>
      </c>
    </row>
    <row r="557" spans="1:32">
      <c r="A557" t="s">
        <v>377</v>
      </c>
      <c r="B557" t="s">
        <v>22</v>
      </c>
      <c r="C557" t="str">
        <f t="shared" si="64"/>
        <v>SPARES/OTHER</v>
      </c>
      <c r="D557" s="4">
        <v>45407</v>
      </c>
      <c r="E557" t="str">
        <f t="shared" si="65"/>
        <v>YAMAHA</v>
      </c>
      <c r="F557">
        <v>14116778</v>
      </c>
      <c r="G557" s="19">
        <v>45407</v>
      </c>
      <c r="H557" t="s">
        <v>657</v>
      </c>
      <c r="I557" t="s">
        <v>658</v>
      </c>
      <c r="J557">
        <v>1</v>
      </c>
      <c r="K557">
        <v>1</v>
      </c>
      <c r="L557">
        <v>350</v>
      </c>
      <c r="M557" t="s">
        <v>36</v>
      </c>
      <c r="N557">
        <v>1.083</v>
      </c>
      <c r="O557">
        <v>379.05</v>
      </c>
      <c r="P557">
        <f t="shared" si="71"/>
        <v>379.05</v>
      </c>
      <c r="Q557" t="s">
        <v>41</v>
      </c>
      <c r="R557" t="s">
        <v>4977</v>
      </c>
      <c r="S557" t="s">
        <v>25</v>
      </c>
      <c r="T557">
        <v>904553</v>
      </c>
      <c r="U557">
        <v>189.72</v>
      </c>
      <c r="V557" t="s">
        <v>64</v>
      </c>
      <c r="X557" t="s">
        <v>4978</v>
      </c>
      <c r="Y557">
        <v>1443106</v>
      </c>
      <c r="Z557" t="s">
        <v>554</v>
      </c>
      <c r="AB557">
        <f t="shared" si="66"/>
        <v>2024</v>
      </c>
      <c r="AC557">
        <f t="shared" si="67"/>
        <v>4</v>
      </c>
      <c r="AD557" t="str">
        <f t="shared" si="68"/>
        <v>Q1</v>
      </c>
      <c r="AE557" t="str">
        <f t="shared" si="69"/>
        <v>FY24/25</v>
      </c>
      <c r="AF557" t="str">
        <f t="shared" si="70"/>
        <v>SOUTH</v>
      </c>
    </row>
    <row r="558" spans="1:32">
      <c r="A558" t="s">
        <v>377</v>
      </c>
      <c r="B558" t="s">
        <v>22</v>
      </c>
      <c r="C558" t="str">
        <f t="shared" si="64"/>
        <v>SPARES/OTHER</v>
      </c>
      <c r="D558" s="4">
        <v>45407</v>
      </c>
      <c r="E558" t="str">
        <f t="shared" si="65"/>
        <v>YAMAHA</v>
      </c>
      <c r="F558">
        <v>14116778</v>
      </c>
      <c r="G558" s="19">
        <v>45407</v>
      </c>
      <c r="H558" t="s">
        <v>99</v>
      </c>
      <c r="I558" t="s">
        <v>100</v>
      </c>
      <c r="J558">
        <v>2</v>
      </c>
      <c r="K558">
        <v>2</v>
      </c>
      <c r="L558">
        <v>60</v>
      </c>
      <c r="M558" t="s">
        <v>36</v>
      </c>
      <c r="N558">
        <v>1.083</v>
      </c>
      <c r="O558">
        <v>64.98</v>
      </c>
      <c r="P558">
        <f t="shared" si="71"/>
        <v>64.98</v>
      </c>
      <c r="Q558" t="s">
        <v>41</v>
      </c>
      <c r="R558" t="s">
        <v>4977</v>
      </c>
      <c r="S558" t="s">
        <v>25</v>
      </c>
      <c r="T558">
        <v>904553</v>
      </c>
      <c r="U558">
        <v>31.62</v>
      </c>
      <c r="V558" t="s">
        <v>64</v>
      </c>
      <c r="X558" t="s">
        <v>4978</v>
      </c>
      <c r="Y558">
        <v>1443106</v>
      </c>
      <c r="Z558" t="s">
        <v>554</v>
      </c>
      <c r="AB558">
        <f t="shared" si="66"/>
        <v>2024</v>
      </c>
      <c r="AC558">
        <f t="shared" si="67"/>
        <v>4</v>
      </c>
      <c r="AD558" t="str">
        <f t="shared" si="68"/>
        <v>Q1</v>
      </c>
      <c r="AE558" t="str">
        <f t="shared" si="69"/>
        <v>FY24/25</v>
      </c>
      <c r="AF558" t="str">
        <f t="shared" si="70"/>
        <v>SOUTH</v>
      </c>
    </row>
    <row r="559" spans="1:32">
      <c r="A559" t="s">
        <v>377</v>
      </c>
      <c r="B559" t="s">
        <v>22</v>
      </c>
      <c r="C559" t="str">
        <f t="shared" si="64"/>
        <v>SPARES/OTHER</v>
      </c>
      <c r="D559" s="4">
        <v>45407</v>
      </c>
      <c r="E559" t="str">
        <f t="shared" si="65"/>
        <v>YAMAHA</v>
      </c>
      <c r="F559">
        <v>14116778</v>
      </c>
      <c r="G559" s="19">
        <v>45407</v>
      </c>
      <c r="H559" t="s">
        <v>134</v>
      </c>
      <c r="I559" t="s">
        <v>135</v>
      </c>
      <c r="J559">
        <v>1</v>
      </c>
      <c r="K559">
        <v>1</v>
      </c>
      <c r="L559">
        <v>12</v>
      </c>
      <c r="M559" t="s">
        <v>36</v>
      </c>
      <c r="N559">
        <v>1.083</v>
      </c>
      <c r="O559">
        <v>12.996</v>
      </c>
      <c r="P559">
        <f t="shared" si="71"/>
        <v>12.996</v>
      </c>
      <c r="Q559" t="s">
        <v>41</v>
      </c>
      <c r="R559" t="s">
        <v>4977</v>
      </c>
      <c r="S559" t="s">
        <v>25</v>
      </c>
      <c r="T559">
        <v>904553</v>
      </c>
      <c r="U559">
        <v>6.85</v>
      </c>
      <c r="V559" t="s">
        <v>64</v>
      </c>
      <c r="X559" t="s">
        <v>4978</v>
      </c>
      <c r="Y559">
        <v>1443106</v>
      </c>
      <c r="Z559" t="s">
        <v>554</v>
      </c>
      <c r="AB559">
        <f t="shared" si="66"/>
        <v>2024</v>
      </c>
      <c r="AC559">
        <f t="shared" si="67"/>
        <v>4</v>
      </c>
      <c r="AD559" t="str">
        <f t="shared" si="68"/>
        <v>Q1</v>
      </c>
      <c r="AE559" t="str">
        <f t="shared" si="69"/>
        <v>FY24/25</v>
      </c>
      <c r="AF559" t="str">
        <f t="shared" si="70"/>
        <v>SOUTH</v>
      </c>
    </row>
    <row r="560" spans="1:32">
      <c r="A560" t="s">
        <v>377</v>
      </c>
      <c r="B560" t="s">
        <v>22</v>
      </c>
      <c r="C560" t="str">
        <f t="shared" si="64"/>
        <v>SPARES/OTHER</v>
      </c>
      <c r="D560" s="4">
        <v>45407</v>
      </c>
      <c r="E560" t="str">
        <f t="shared" si="65"/>
        <v>YAMAHA</v>
      </c>
      <c r="F560">
        <v>14116778</v>
      </c>
      <c r="G560" s="19">
        <v>45407</v>
      </c>
      <c r="H560" t="s">
        <v>3954</v>
      </c>
      <c r="I560" t="s">
        <v>3955</v>
      </c>
      <c r="J560">
        <v>1</v>
      </c>
      <c r="K560">
        <v>1</v>
      </c>
      <c r="L560">
        <v>32</v>
      </c>
      <c r="M560" t="s">
        <v>36</v>
      </c>
      <c r="N560">
        <v>1.083</v>
      </c>
      <c r="O560">
        <v>34.655999999999999</v>
      </c>
      <c r="P560">
        <f t="shared" si="71"/>
        <v>34.655999999999999</v>
      </c>
      <c r="Q560" t="s">
        <v>41</v>
      </c>
      <c r="R560" t="s">
        <v>4977</v>
      </c>
      <c r="S560" t="s">
        <v>25</v>
      </c>
      <c r="T560">
        <v>904553</v>
      </c>
      <c r="U560">
        <v>17.920000000000002</v>
      </c>
      <c r="V560" t="s">
        <v>64</v>
      </c>
      <c r="X560" t="s">
        <v>4978</v>
      </c>
      <c r="Y560">
        <v>1443106</v>
      </c>
      <c r="Z560" t="s">
        <v>554</v>
      </c>
      <c r="AB560">
        <f t="shared" si="66"/>
        <v>2024</v>
      </c>
      <c r="AC560">
        <f t="shared" si="67"/>
        <v>4</v>
      </c>
      <c r="AD560" t="str">
        <f t="shared" si="68"/>
        <v>Q1</v>
      </c>
      <c r="AE560" t="str">
        <f t="shared" si="69"/>
        <v>FY24/25</v>
      </c>
      <c r="AF560" t="str">
        <f t="shared" si="70"/>
        <v>SOUTH</v>
      </c>
    </row>
    <row r="561" spans="1:32">
      <c r="A561" t="s">
        <v>377</v>
      </c>
      <c r="B561" t="s">
        <v>22</v>
      </c>
      <c r="C561" t="str">
        <f t="shared" si="64"/>
        <v>SPARES/OTHER</v>
      </c>
      <c r="D561" s="4">
        <v>45408</v>
      </c>
      <c r="E561" t="str">
        <f t="shared" si="65"/>
        <v>YAMAHA</v>
      </c>
      <c r="F561">
        <v>14116779</v>
      </c>
      <c r="G561" s="19">
        <v>45408</v>
      </c>
      <c r="H561" t="s">
        <v>114</v>
      </c>
      <c r="I561" t="s">
        <v>115</v>
      </c>
      <c r="J561">
        <v>6</v>
      </c>
      <c r="K561">
        <v>6</v>
      </c>
      <c r="L561">
        <v>3480</v>
      </c>
      <c r="M561" t="s">
        <v>36</v>
      </c>
      <c r="N561">
        <v>1.083</v>
      </c>
      <c r="O561">
        <v>3768.84</v>
      </c>
      <c r="P561">
        <f t="shared" si="71"/>
        <v>3768.84</v>
      </c>
      <c r="Q561" t="s">
        <v>41</v>
      </c>
      <c r="R561" t="s">
        <v>323</v>
      </c>
      <c r="S561" t="s">
        <v>25</v>
      </c>
      <c r="T561">
        <v>904555</v>
      </c>
      <c r="U561">
        <v>2275.4699999999998</v>
      </c>
      <c r="V561" t="s">
        <v>64</v>
      </c>
      <c r="X561" t="s">
        <v>4979</v>
      </c>
      <c r="Y561">
        <v>1444133</v>
      </c>
      <c r="Z561" t="s">
        <v>325</v>
      </c>
      <c r="AB561">
        <f t="shared" si="66"/>
        <v>2024</v>
      </c>
      <c r="AC561">
        <f t="shared" si="67"/>
        <v>4</v>
      </c>
      <c r="AD561" t="str">
        <f t="shared" si="68"/>
        <v>Q1</v>
      </c>
      <c r="AE561" t="str">
        <f t="shared" si="69"/>
        <v>FY24/25</v>
      </c>
      <c r="AF561" t="str">
        <f t="shared" si="70"/>
        <v>SOUTH</v>
      </c>
    </row>
    <row r="562" spans="1:32">
      <c r="A562" t="s">
        <v>377</v>
      </c>
      <c r="B562" t="s">
        <v>22</v>
      </c>
      <c r="C562" t="str">
        <f t="shared" si="64"/>
        <v>SERVICE_CHARGE</v>
      </c>
      <c r="D562" s="4">
        <v>45411</v>
      </c>
      <c r="E562" t="str">
        <f t="shared" si="65"/>
        <v>YAMAHA</v>
      </c>
      <c r="F562">
        <v>12113500</v>
      </c>
      <c r="G562" s="19">
        <v>45411</v>
      </c>
      <c r="H562" t="s">
        <v>76</v>
      </c>
      <c r="I562" t="s">
        <v>77</v>
      </c>
      <c r="J562">
        <v>1</v>
      </c>
      <c r="K562">
        <v>1</v>
      </c>
      <c r="L562">
        <v>1800</v>
      </c>
      <c r="M562" t="s">
        <v>36</v>
      </c>
      <c r="N562">
        <v>1.083</v>
      </c>
      <c r="O562">
        <v>1949.4</v>
      </c>
      <c r="P562">
        <f t="shared" si="71"/>
        <v>1949.4</v>
      </c>
      <c r="Q562" t="s">
        <v>41</v>
      </c>
      <c r="R562" t="s">
        <v>4980</v>
      </c>
      <c r="S562" t="s">
        <v>25</v>
      </c>
      <c r="T562">
        <v>904556</v>
      </c>
      <c r="U562">
        <v>0</v>
      </c>
      <c r="V562" t="s">
        <v>58</v>
      </c>
      <c r="X562" t="s">
        <v>4981</v>
      </c>
      <c r="Z562" t="s">
        <v>4982</v>
      </c>
      <c r="AB562">
        <f t="shared" si="66"/>
        <v>2024</v>
      </c>
      <c r="AC562">
        <f t="shared" si="67"/>
        <v>4</v>
      </c>
      <c r="AD562" t="str">
        <f t="shared" si="68"/>
        <v>Q1</v>
      </c>
      <c r="AE562" t="str">
        <f t="shared" si="69"/>
        <v>FY24/25</v>
      </c>
      <c r="AF562" t="str">
        <f t="shared" si="70"/>
        <v>SOUTH</v>
      </c>
    </row>
    <row r="563" spans="1:32">
      <c r="A563" t="s">
        <v>377</v>
      </c>
      <c r="B563" t="s">
        <v>22</v>
      </c>
      <c r="C563" t="str">
        <f t="shared" si="64"/>
        <v>SPARES/OTHER</v>
      </c>
      <c r="D563" s="4">
        <v>45439</v>
      </c>
      <c r="E563" t="str">
        <f t="shared" si="65"/>
        <v>YAMAHA</v>
      </c>
      <c r="F563">
        <v>14116780</v>
      </c>
      <c r="G563" s="19">
        <v>45439</v>
      </c>
      <c r="H563" t="s">
        <v>97</v>
      </c>
      <c r="I563" t="s">
        <v>98</v>
      </c>
      <c r="J563">
        <v>10</v>
      </c>
      <c r="K563">
        <v>10</v>
      </c>
      <c r="L563">
        <v>200</v>
      </c>
      <c r="M563" t="s">
        <v>165</v>
      </c>
      <c r="N563">
        <v>1</v>
      </c>
      <c r="O563">
        <v>200</v>
      </c>
      <c r="P563">
        <f t="shared" si="71"/>
        <v>200</v>
      </c>
      <c r="Q563" t="s">
        <v>41</v>
      </c>
      <c r="R563" t="s">
        <v>24</v>
      </c>
      <c r="S563" t="s">
        <v>25</v>
      </c>
      <c r="T563">
        <v>904557</v>
      </c>
      <c r="U563">
        <v>84.32</v>
      </c>
      <c r="V563" t="s">
        <v>64</v>
      </c>
      <c r="X563">
        <v>10349</v>
      </c>
      <c r="Y563">
        <v>1467116</v>
      </c>
      <c r="AA563" t="s">
        <v>5117</v>
      </c>
      <c r="AB563">
        <f t="shared" si="66"/>
        <v>2024</v>
      </c>
      <c r="AC563">
        <f t="shared" si="67"/>
        <v>5</v>
      </c>
      <c r="AD563" t="str">
        <f t="shared" si="68"/>
        <v>Q1</v>
      </c>
      <c r="AE563" t="str">
        <f t="shared" si="69"/>
        <v>FY24/25</v>
      </c>
      <c r="AF563" t="str">
        <f t="shared" si="70"/>
        <v>SOUTH</v>
      </c>
    </row>
    <row r="564" spans="1:32">
      <c r="A564" t="s">
        <v>377</v>
      </c>
      <c r="B564" t="s">
        <v>22</v>
      </c>
      <c r="C564" t="str">
        <f t="shared" si="64"/>
        <v>SPARES/OTHER</v>
      </c>
      <c r="D564" s="4">
        <v>45439</v>
      </c>
      <c r="E564" t="str">
        <f t="shared" si="65"/>
        <v>OTHERS</v>
      </c>
      <c r="F564">
        <v>14116780</v>
      </c>
      <c r="G564" s="19">
        <v>45439</v>
      </c>
      <c r="H564" t="s">
        <v>5118</v>
      </c>
      <c r="I564" t="s">
        <v>351</v>
      </c>
      <c r="J564">
        <v>2</v>
      </c>
      <c r="K564">
        <v>2</v>
      </c>
      <c r="L564">
        <v>1200</v>
      </c>
      <c r="M564" t="s">
        <v>165</v>
      </c>
      <c r="N564">
        <v>1</v>
      </c>
      <c r="O564">
        <v>1200</v>
      </c>
      <c r="P564">
        <f t="shared" si="71"/>
        <v>1200</v>
      </c>
      <c r="Q564" t="s">
        <v>41</v>
      </c>
      <c r="R564" t="s">
        <v>24</v>
      </c>
      <c r="S564" t="s">
        <v>25</v>
      </c>
      <c r="T564">
        <v>904557</v>
      </c>
      <c r="U564">
        <v>649.79999999999995</v>
      </c>
      <c r="V564" t="s">
        <v>64</v>
      </c>
      <c r="X564">
        <v>10349</v>
      </c>
      <c r="Y564">
        <v>1467116</v>
      </c>
      <c r="AA564" t="s">
        <v>5117</v>
      </c>
      <c r="AB564">
        <f t="shared" si="66"/>
        <v>2024</v>
      </c>
      <c r="AC564">
        <f t="shared" si="67"/>
        <v>5</v>
      </c>
      <c r="AD564" t="str">
        <f t="shared" si="68"/>
        <v>Q1</v>
      </c>
      <c r="AE564" t="str">
        <f t="shared" si="69"/>
        <v>FY24/25</v>
      </c>
      <c r="AF564" t="str">
        <f t="shared" si="70"/>
        <v>SOUTH</v>
      </c>
    </row>
    <row r="565" spans="1:32">
      <c r="A565" t="s">
        <v>377</v>
      </c>
      <c r="B565" t="s">
        <v>22</v>
      </c>
      <c r="C565" t="str">
        <f t="shared" si="64"/>
        <v>SPARES/OTHER</v>
      </c>
      <c r="D565" s="4">
        <v>45439</v>
      </c>
      <c r="E565" t="str">
        <f t="shared" si="65"/>
        <v>OTHERS</v>
      </c>
      <c r="F565">
        <v>14116780</v>
      </c>
      <c r="G565" s="19">
        <v>45439</v>
      </c>
      <c r="H565" t="s">
        <v>5119</v>
      </c>
      <c r="I565" t="s">
        <v>351</v>
      </c>
      <c r="J565">
        <v>2</v>
      </c>
      <c r="K565">
        <v>2</v>
      </c>
      <c r="L565">
        <v>1200</v>
      </c>
      <c r="M565" t="s">
        <v>165</v>
      </c>
      <c r="N565">
        <v>1</v>
      </c>
      <c r="O565">
        <v>1200</v>
      </c>
      <c r="P565">
        <f t="shared" si="71"/>
        <v>1200</v>
      </c>
      <c r="Q565" t="s">
        <v>41</v>
      </c>
      <c r="R565" t="s">
        <v>24</v>
      </c>
      <c r="S565" t="s">
        <v>25</v>
      </c>
      <c r="T565">
        <v>904557</v>
      </c>
      <c r="U565">
        <v>649.79999999999995</v>
      </c>
      <c r="V565" t="s">
        <v>64</v>
      </c>
      <c r="X565">
        <v>10349</v>
      </c>
      <c r="Y565">
        <v>1467116</v>
      </c>
      <c r="AA565" t="s">
        <v>5117</v>
      </c>
      <c r="AB565">
        <f t="shared" si="66"/>
        <v>2024</v>
      </c>
      <c r="AC565">
        <f t="shared" si="67"/>
        <v>5</v>
      </c>
      <c r="AD565" t="str">
        <f t="shared" si="68"/>
        <v>Q1</v>
      </c>
      <c r="AE565" t="str">
        <f t="shared" si="69"/>
        <v>FY24/25</v>
      </c>
      <c r="AF565" t="str">
        <f t="shared" si="70"/>
        <v>SOUTH</v>
      </c>
    </row>
    <row r="566" spans="1:32">
      <c r="A566" t="s">
        <v>377</v>
      </c>
      <c r="B566" t="s">
        <v>22</v>
      </c>
      <c r="C566" t="str">
        <f t="shared" si="64"/>
        <v>SPARES/OTHER</v>
      </c>
      <c r="D566" s="4">
        <v>45439</v>
      </c>
      <c r="E566" t="str">
        <f t="shared" si="65"/>
        <v>YAMAHA</v>
      </c>
      <c r="F566">
        <v>14116781</v>
      </c>
      <c r="G566" s="19">
        <v>45439</v>
      </c>
      <c r="H566" t="s">
        <v>697</v>
      </c>
      <c r="I566" t="s">
        <v>698</v>
      </c>
      <c r="J566">
        <v>10</v>
      </c>
      <c r="K566">
        <v>10</v>
      </c>
      <c r="L566">
        <v>200</v>
      </c>
      <c r="M566" t="s">
        <v>36</v>
      </c>
      <c r="N566">
        <v>1.083</v>
      </c>
      <c r="O566">
        <v>216.6</v>
      </c>
      <c r="P566">
        <f t="shared" si="71"/>
        <v>216.6</v>
      </c>
      <c r="Q566" t="s">
        <v>41</v>
      </c>
      <c r="R566" t="s">
        <v>479</v>
      </c>
      <c r="S566" t="s">
        <v>25</v>
      </c>
      <c r="T566">
        <v>904558</v>
      </c>
      <c r="U566">
        <v>81.599999999999994</v>
      </c>
      <c r="V566" t="s">
        <v>64</v>
      </c>
      <c r="X566" t="s">
        <v>5120</v>
      </c>
      <c r="Y566">
        <v>1465121</v>
      </c>
      <c r="Z566" t="s">
        <v>481</v>
      </c>
      <c r="AB566">
        <f t="shared" si="66"/>
        <v>2024</v>
      </c>
      <c r="AC566">
        <f t="shared" si="67"/>
        <v>5</v>
      </c>
      <c r="AD566" t="str">
        <f t="shared" si="68"/>
        <v>Q1</v>
      </c>
      <c r="AE566" t="str">
        <f t="shared" si="69"/>
        <v>FY24/25</v>
      </c>
      <c r="AF566" t="str">
        <f t="shared" si="70"/>
        <v>SOUTH</v>
      </c>
    </row>
    <row r="567" spans="1:32">
      <c r="A567" t="s">
        <v>377</v>
      </c>
      <c r="B567" t="s">
        <v>22</v>
      </c>
      <c r="C567" t="str">
        <f t="shared" si="64"/>
        <v>FEEDER</v>
      </c>
      <c r="D567" s="4">
        <v>45439</v>
      </c>
      <c r="E567" t="str">
        <f t="shared" si="65"/>
        <v>YAMAHA</v>
      </c>
      <c r="F567">
        <v>14116782</v>
      </c>
      <c r="G567" s="19">
        <v>45439</v>
      </c>
      <c r="H567" t="s">
        <v>78</v>
      </c>
      <c r="I567" t="s">
        <v>79</v>
      </c>
      <c r="J567">
        <v>1</v>
      </c>
      <c r="K567">
        <v>1</v>
      </c>
      <c r="L567">
        <v>2850</v>
      </c>
      <c r="M567" t="s">
        <v>36</v>
      </c>
      <c r="N567">
        <v>1.083</v>
      </c>
      <c r="O567">
        <v>3086.55</v>
      </c>
      <c r="P567">
        <f t="shared" si="71"/>
        <v>3086.55</v>
      </c>
      <c r="Q567" t="s">
        <v>41</v>
      </c>
      <c r="R567" t="s">
        <v>5121</v>
      </c>
      <c r="S567" t="s">
        <v>25</v>
      </c>
      <c r="T567">
        <v>904559</v>
      </c>
      <c r="U567">
        <v>3389.03</v>
      </c>
      <c r="V567" t="s">
        <v>64</v>
      </c>
      <c r="X567" t="s">
        <v>5122</v>
      </c>
      <c r="Y567">
        <v>1467147</v>
      </c>
      <c r="Z567" t="s">
        <v>5123</v>
      </c>
      <c r="AB567">
        <f t="shared" si="66"/>
        <v>2024</v>
      </c>
      <c r="AC567">
        <f t="shared" si="67"/>
        <v>5</v>
      </c>
      <c r="AD567" t="str">
        <f t="shared" si="68"/>
        <v>Q1</v>
      </c>
      <c r="AE567" t="str">
        <f t="shared" si="69"/>
        <v>FY24/25</v>
      </c>
      <c r="AF567" t="str">
        <f t="shared" si="70"/>
        <v>SOUTH</v>
      </c>
    </row>
    <row r="568" spans="1:32">
      <c r="A568" t="s">
        <v>377</v>
      </c>
      <c r="B568" t="s">
        <v>22</v>
      </c>
      <c r="C568" t="str">
        <f t="shared" si="64"/>
        <v>SPARES/OTHER</v>
      </c>
      <c r="D568" s="4">
        <v>45440</v>
      </c>
      <c r="E568" t="str">
        <f t="shared" si="65"/>
        <v>OTHERS</v>
      </c>
      <c r="F568">
        <v>14116783</v>
      </c>
      <c r="G568" s="19">
        <v>45440</v>
      </c>
      <c r="H568" t="s">
        <v>171</v>
      </c>
      <c r="I568" t="s">
        <v>172</v>
      </c>
      <c r="J568">
        <v>1</v>
      </c>
      <c r="K568">
        <v>1</v>
      </c>
      <c r="L568">
        <v>2300</v>
      </c>
      <c r="M568" t="s">
        <v>165</v>
      </c>
      <c r="N568">
        <v>1</v>
      </c>
      <c r="O568">
        <v>2300</v>
      </c>
      <c r="P568">
        <f t="shared" si="71"/>
        <v>2300</v>
      </c>
      <c r="Q568" t="s">
        <v>41</v>
      </c>
      <c r="R568" t="s">
        <v>274</v>
      </c>
      <c r="S568" t="s">
        <v>25</v>
      </c>
      <c r="T568">
        <v>904560</v>
      </c>
      <c r="U568">
        <v>1191.3</v>
      </c>
      <c r="V568" t="s">
        <v>64</v>
      </c>
      <c r="X568" t="s">
        <v>5124</v>
      </c>
      <c r="Y568">
        <v>1468166</v>
      </c>
      <c r="Z568" t="s">
        <v>276</v>
      </c>
      <c r="AA568">
        <v>111660</v>
      </c>
      <c r="AB568">
        <f t="shared" si="66"/>
        <v>2024</v>
      </c>
      <c r="AC568">
        <f t="shared" si="67"/>
        <v>5</v>
      </c>
      <c r="AD568" t="str">
        <f t="shared" si="68"/>
        <v>Q1</v>
      </c>
      <c r="AE568" t="str">
        <f t="shared" si="69"/>
        <v>FY24/25</v>
      </c>
      <c r="AF568" t="str">
        <f t="shared" si="70"/>
        <v>SOUTH</v>
      </c>
    </row>
    <row r="569" spans="1:32">
      <c r="A569" t="s">
        <v>377</v>
      </c>
      <c r="B569" t="s">
        <v>22</v>
      </c>
      <c r="C569" t="str">
        <f t="shared" si="64"/>
        <v>SERVICE_CHARGE</v>
      </c>
      <c r="D569" s="4">
        <v>45454</v>
      </c>
      <c r="E569" t="str">
        <f t="shared" si="65"/>
        <v>YAMAHA</v>
      </c>
      <c r="F569">
        <v>12113501</v>
      </c>
      <c r="G569" s="19">
        <v>45454</v>
      </c>
      <c r="H569" t="s">
        <v>76</v>
      </c>
      <c r="I569" t="s">
        <v>77</v>
      </c>
      <c r="J569">
        <v>1</v>
      </c>
      <c r="K569">
        <v>1</v>
      </c>
      <c r="L569">
        <v>1800</v>
      </c>
      <c r="M569" t="s">
        <v>36</v>
      </c>
      <c r="N569">
        <v>1.08</v>
      </c>
      <c r="O569">
        <v>1944</v>
      </c>
      <c r="P569">
        <f t="shared" si="71"/>
        <v>1944</v>
      </c>
      <c r="Q569" t="s">
        <v>41</v>
      </c>
      <c r="R569" t="s">
        <v>80</v>
      </c>
      <c r="S569" t="s">
        <v>25</v>
      </c>
      <c r="T569">
        <v>904561</v>
      </c>
      <c r="U569">
        <v>0</v>
      </c>
      <c r="V569" t="s">
        <v>58</v>
      </c>
      <c r="X569" t="s">
        <v>5187</v>
      </c>
      <c r="Z569" t="s">
        <v>315</v>
      </c>
      <c r="AB569">
        <f t="shared" si="66"/>
        <v>2024</v>
      </c>
      <c r="AC569">
        <f t="shared" si="67"/>
        <v>6</v>
      </c>
      <c r="AD569" t="str">
        <f t="shared" si="68"/>
        <v>Q1</v>
      </c>
      <c r="AE569" t="str">
        <f t="shared" si="69"/>
        <v>FY24/25</v>
      </c>
      <c r="AF569" t="str">
        <f t="shared" si="70"/>
        <v>SOUTH</v>
      </c>
    </row>
    <row r="570" spans="1:32">
      <c r="A570" t="s">
        <v>377</v>
      </c>
      <c r="B570" t="s">
        <v>22</v>
      </c>
      <c r="C570" t="str">
        <f t="shared" si="64"/>
        <v>SPARES/OTHER</v>
      </c>
      <c r="D570" s="4">
        <v>45456</v>
      </c>
      <c r="E570" t="str">
        <f t="shared" si="65"/>
        <v>OTHERS</v>
      </c>
      <c r="F570">
        <v>14116784</v>
      </c>
      <c r="G570" s="19">
        <v>45456</v>
      </c>
      <c r="H570" t="s">
        <v>5188</v>
      </c>
      <c r="I570" t="s">
        <v>5159</v>
      </c>
      <c r="J570">
        <v>2</v>
      </c>
      <c r="K570">
        <v>2</v>
      </c>
      <c r="L570">
        <v>1400</v>
      </c>
      <c r="M570" t="s">
        <v>165</v>
      </c>
      <c r="N570">
        <v>1</v>
      </c>
      <c r="O570">
        <v>1400</v>
      </c>
      <c r="P570">
        <f t="shared" si="71"/>
        <v>1400</v>
      </c>
      <c r="Q570" t="s">
        <v>41</v>
      </c>
      <c r="R570" t="s">
        <v>24</v>
      </c>
      <c r="S570" t="s">
        <v>25</v>
      </c>
      <c r="T570">
        <v>904562</v>
      </c>
      <c r="U570">
        <v>758.1</v>
      </c>
      <c r="V570" t="s">
        <v>64</v>
      </c>
      <c r="X570" t="s">
        <v>5189</v>
      </c>
      <c r="Y570">
        <v>1480193</v>
      </c>
      <c r="AB570">
        <f t="shared" si="66"/>
        <v>2024</v>
      </c>
      <c r="AC570">
        <f t="shared" si="67"/>
        <v>6</v>
      </c>
      <c r="AD570" t="str">
        <f t="shared" si="68"/>
        <v>Q1</v>
      </c>
      <c r="AE570" t="str">
        <f t="shared" si="69"/>
        <v>FY24/25</v>
      </c>
      <c r="AF570" t="str">
        <f t="shared" si="70"/>
        <v>SOUTH</v>
      </c>
    </row>
    <row r="571" spans="1:32">
      <c r="A571" t="s">
        <v>377</v>
      </c>
      <c r="B571" t="s">
        <v>22</v>
      </c>
      <c r="C571" t="str">
        <f t="shared" si="64"/>
        <v>SPARES/OTHER</v>
      </c>
      <c r="D571" s="4">
        <v>45456</v>
      </c>
      <c r="E571" t="str">
        <f t="shared" si="65"/>
        <v>OTHERS</v>
      </c>
      <c r="F571">
        <v>14116784</v>
      </c>
      <c r="G571" s="19">
        <v>45456</v>
      </c>
      <c r="H571" t="s">
        <v>5190</v>
      </c>
      <c r="I571" t="s">
        <v>5159</v>
      </c>
      <c r="J571">
        <v>2</v>
      </c>
      <c r="K571">
        <v>2</v>
      </c>
      <c r="L571">
        <v>1400</v>
      </c>
      <c r="M571" t="s">
        <v>165</v>
      </c>
      <c r="N571">
        <v>1</v>
      </c>
      <c r="O571">
        <v>1400</v>
      </c>
      <c r="P571">
        <f t="shared" si="71"/>
        <v>1400</v>
      </c>
      <c r="Q571" t="s">
        <v>41</v>
      </c>
      <c r="R571" t="s">
        <v>24</v>
      </c>
      <c r="S571" t="s">
        <v>25</v>
      </c>
      <c r="T571">
        <v>904562</v>
      </c>
      <c r="U571">
        <v>758.1</v>
      </c>
      <c r="V571" t="s">
        <v>64</v>
      </c>
      <c r="X571" t="s">
        <v>5189</v>
      </c>
      <c r="Y571">
        <v>1480193</v>
      </c>
      <c r="AB571">
        <f t="shared" si="66"/>
        <v>2024</v>
      </c>
      <c r="AC571">
        <f t="shared" si="67"/>
        <v>6</v>
      </c>
      <c r="AD571" t="str">
        <f t="shared" si="68"/>
        <v>Q1</v>
      </c>
      <c r="AE571" t="str">
        <f t="shared" si="69"/>
        <v>FY24/25</v>
      </c>
      <c r="AF571" t="str">
        <f t="shared" si="70"/>
        <v>SOUTH</v>
      </c>
    </row>
    <row r="572" spans="1:32">
      <c r="A572" t="s">
        <v>377</v>
      </c>
      <c r="B572" t="s">
        <v>22</v>
      </c>
      <c r="C572" t="str">
        <f t="shared" si="64"/>
        <v>SERVICE_CHARGE</v>
      </c>
      <c r="D572" s="4">
        <v>45461</v>
      </c>
      <c r="E572" t="str">
        <f t="shared" si="65"/>
        <v>YAMAHA</v>
      </c>
      <c r="F572">
        <v>12113502</v>
      </c>
      <c r="G572" s="19">
        <v>45461</v>
      </c>
      <c r="H572" t="s">
        <v>76</v>
      </c>
      <c r="I572" t="s">
        <v>77</v>
      </c>
      <c r="J572">
        <v>1</v>
      </c>
      <c r="K572">
        <v>1</v>
      </c>
      <c r="L572">
        <v>90360</v>
      </c>
      <c r="M572" t="s">
        <v>36</v>
      </c>
      <c r="N572">
        <v>1.08</v>
      </c>
      <c r="O572">
        <v>97588.800000000003</v>
      </c>
      <c r="P572">
        <f t="shared" si="71"/>
        <v>97588.800000000003</v>
      </c>
      <c r="Q572" t="s">
        <v>41</v>
      </c>
      <c r="R572" t="s">
        <v>211</v>
      </c>
      <c r="S572" t="s">
        <v>25</v>
      </c>
      <c r="T572">
        <v>904563</v>
      </c>
      <c r="U572">
        <v>0</v>
      </c>
      <c r="V572" t="s">
        <v>58</v>
      </c>
      <c r="X572" t="s">
        <v>5191</v>
      </c>
      <c r="Z572" t="s">
        <v>213</v>
      </c>
      <c r="AB572">
        <f t="shared" si="66"/>
        <v>2024</v>
      </c>
      <c r="AC572">
        <f t="shared" si="67"/>
        <v>6</v>
      </c>
      <c r="AD572" t="str">
        <f t="shared" si="68"/>
        <v>Q1</v>
      </c>
      <c r="AE572" t="str">
        <f t="shared" si="69"/>
        <v>FY24/25</v>
      </c>
      <c r="AF572" t="str">
        <f t="shared" si="70"/>
        <v>SOUTH</v>
      </c>
    </row>
    <row r="573" spans="1:32">
      <c r="A573" t="s">
        <v>377</v>
      </c>
      <c r="B573" t="s">
        <v>22</v>
      </c>
      <c r="C573" t="str">
        <f t="shared" si="64"/>
        <v>SPARES/OTHER</v>
      </c>
      <c r="D573" s="4">
        <v>45469</v>
      </c>
      <c r="E573" t="str">
        <f t="shared" si="65"/>
        <v>YAMAHA</v>
      </c>
      <c r="F573">
        <v>14116785</v>
      </c>
      <c r="G573" s="19">
        <v>45469</v>
      </c>
      <c r="H573" t="s">
        <v>225</v>
      </c>
      <c r="I573" t="s">
        <v>226</v>
      </c>
      <c r="J573">
        <v>1</v>
      </c>
      <c r="K573">
        <v>1</v>
      </c>
      <c r="L573">
        <v>320</v>
      </c>
      <c r="M573" t="s">
        <v>36</v>
      </c>
      <c r="N573">
        <v>1.08</v>
      </c>
      <c r="O573">
        <v>345.6</v>
      </c>
      <c r="P573">
        <f t="shared" si="71"/>
        <v>345.6</v>
      </c>
      <c r="Q573" t="s">
        <v>41</v>
      </c>
      <c r="R573" t="s">
        <v>168</v>
      </c>
      <c r="S573" t="s">
        <v>25</v>
      </c>
      <c r="T573">
        <v>904565</v>
      </c>
      <c r="U573">
        <v>173.4</v>
      </c>
      <c r="V573" t="s">
        <v>64</v>
      </c>
      <c r="X573" t="s">
        <v>5192</v>
      </c>
      <c r="Y573">
        <v>1489106</v>
      </c>
      <c r="Z573" t="s">
        <v>170</v>
      </c>
      <c r="AB573">
        <f t="shared" si="66"/>
        <v>2024</v>
      </c>
      <c r="AC573">
        <f t="shared" si="67"/>
        <v>6</v>
      </c>
      <c r="AD573" t="str">
        <f t="shared" si="68"/>
        <v>Q1</v>
      </c>
      <c r="AE573" t="str">
        <f t="shared" si="69"/>
        <v>FY24/25</v>
      </c>
      <c r="AF573" t="str">
        <f t="shared" si="70"/>
        <v>SOUTH</v>
      </c>
    </row>
    <row r="574" spans="1:32">
      <c r="A574" t="s">
        <v>377</v>
      </c>
      <c r="B574" t="s">
        <v>22</v>
      </c>
      <c r="C574" t="str">
        <f t="shared" si="64"/>
        <v>CONTRACT_FEE</v>
      </c>
      <c r="D574" s="4">
        <v>45482</v>
      </c>
      <c r="E574" t="str">
        <f t="shared" si="65"/>
        <v>YAMAHA</v>
      </c>
      <c r="F574">
        <v>13113136</v>
      </c>
      <c r="G574" s="19">
        <v>45482</v>
      </c>
      <c r="H574" t="s">
        <v>76</v>
      </c>
      <c r="I574" t="s">
        <v>77</v>
      </c>
      <c r="J574">
        <v>1</v>
      </c>
      <c r="K574">
        <v>1</v>
      </c>
      <c r="L574">
        <v>17800</v>
      </c>
      <c r="M574" t="s">
        <v>165</v>
      </c>
      <c r="N574">
        <v>1</v>
      </c>
      <c r="O574">
        <v>17800</v>
      </c>
      <c r="P574">
        <f t="shared" si="71"/>
        <v>17800</v>
      </c>
      <c r="Q574" t="s">
        <v>41</v>
      </c>
      <c r="R574" t="s">
        <v>205</v>
      </c>
      <c r="S574" t="s">
        <v>25</v>
      </c>
      <c r="T574">
        <v>904566</v>
      </c>
      <c r="U574">
        <v>0</v>
      </c>
      <c r="V574" t="s">
        <v>198</v>
      </c>
      <c r="X574" t="s">
        <v>5271</v>
      </c>
      <c r="Z574" t="s">
        <v>207</v>
      </c>
      <c r="AB574">
        <f t="shared" si="66"/>
        <v>2024</v>
      </c>
      <c r="AC574">
        <f t="shared" si="67"/>
        <v>7</v>
      </c>
      <c r="AD574" t="str">
        <f t="shared" si="68"/>
        <v>Q2</v>
      </c>
      <c r="AE574" t="str">
        <f t="shared" si="69"/>
        <v>FY24/25</v>
      </c>
      <c r="AF574" t="str">
        <f t="shared" si="70"/>
        <v>SOUTH</v>
      </c>
    </row>
    <row r="575" spans="1:32">
      <c r="A575" t="s">
        <v>377</v>
      </c>
      <c r="B575" t="s">
        <v>22</v>
      </c>
      <c r="C575" t="str">
        <f t="shared" si="64"/>
        <v>CONTRACT_FEE</v>
      </c>
      <c r="D575" s="4">
        <v>45482</v>
      </c>
      <c r="E575" t="str">
        <f t="shared" si="65"/>
        <v>YAMAHA</v>
      </c>
      <c r="F575">
        <v>13113137</v>
      </c>
      <c r="G575" s="19">
        <v>45482</v>
      </c>
      <c r="H575" t="s">
        <v>76</v>
      </c>
      <c r="I575" t="s">
        <v>77</v>
      </c>
      <c r="J575">
        <v>1</v>
      </c>
      <c r="K575">
        <v>1</v>
      </c>
      <c r="L575">
        <v>19000</v>
      </c>
      <c r="M575" t="s">
        <v>165</v>
      </c>
      <c r="N575">
        <v>1</v>
      </c>
      <c r="O575">
        <v>19000</v>
      </c>
      <c r="P575">
        <f t="shared" si="71"/>
        <v>19000</v>
      </c>
      <c r="Q575" t="s">
        <v>41</v>
      </c>
      <c r="R575" t="s">
        <v>24</v>
      </c>
      <c r="S575" t="s">
        <v>25</v>
      </c>
      <c r="T575">
        <v>904567</v>
      </c>
      <c r="U575">
        <v>0</v>
      </c>
      <c r="V575" t="s">
        <v>198</v>
      </c>
      <c r="X575" t="s">
        <v>5272</v>
      </c>
      <c r="AB575">
        <f t="shared" si="66"/>
        <v>2024</v>
      </c>
      <c r="AC575">
        <f t="shared" si="67"/>
        <v>7</v>
      </c>
      <c r="AD575" t="str">
        <f t="shared" si="68"/>
        <v>Q2</v>
      </c>
      <c r="AE575" t="str">
        <f t="shared" si="69"/>
        <v>FY24/25</v>
      </c>
      <c r="AF575" t="str">
        <f t="shared" si="70"/>
        <v>SOUTH</v>
      </c>
    </row>
    <row r="576" spans="1:32">
      <c r="A576" t="s">
        <v>377</v>
      </c>
      <c r="B576" t="s">
        <v>22</v>
      </c>
      <c r="C576" t="str">
        <f t="shared" si="64"/>
        <v>SERVICE_CHARGE</v>
      </c>
      <c r="D576" s="4">
        <v>45484</v>
      </c>
      <c r="E576" t="str">
        <f t="shared" si="65"/>
        <v>YAMAHA</v>
      </c>
      <c r="F576">
        <v>12113503</v>
      </c>
      <c r="G576" s="19">
        <v>45484</v>
      </c>
      <c r="H576" t="s">
        <v>76</v>
      </c>
      <c r="I576" t="s">
        <v>77</v>
      </c>
      <c r="J576">
        <v>1</v>
      </c>
      <c r="K576">
        <v>1</v>
      </c>
      <c r="L576">
        <v>1200</v>
      </c>
      <c r="M576" t="s">
        <v>36</v>
      </c>
      <c r="N576">
        <v>1.075</v>
      </c>
      <c r="O576">
        <v>1290</v>
      </c>
      <c r="P576">
        <f t="shared" si="71"/>
        <v>1290</v>
      </c>
      <c r="Q576" t="s">
        <v>41</v>
      </c>
      <c r="R576" t="s">
        <v>89</v>
      </c>
      <c r="S576" t="s">
        <v>25</v>
      </c>
      <c r="T576">
        <v>904568</v>
      </c>
      <c r="U576">
        <v>0</v>
      </c>
      <c r="V576" t="s">
        <v>58</v>
      </c>
      <c r="X576" t="s">
        <v>5273</v>
      </c>
      <c r="Z576" t="s">
        <v>90</v>
      </c>
      <c r="AB576">
        <f t="shared" si="66"/>
        <v>2024</v>
      </c>
      <c r="AC576">
        <f t="shared" si="67"/>
        <v>7</v>
      </c>
      <c r="AD576" t="str">
        <f t="shared" si="68"/>
        <v>Q2</v>
      </c>
      <c r="AE576" t="str">
        <f t="shared" si="69"/>
        <v>FY24/25</v>
      </c>
      <c r="AF576" t="str">
        <f t="shared" si="70"/>
        <v>SOUTH</v>
      </c>
    </row>
    <row r="577" spans="1:32">
      <c r="A577" t="s">
        <v>377</v>
      </c>
      <c r="B577" t="s">
        <v>22</v>
      </c>
      <c r="C577" t="str">
        <f t="shared" si="64"/>
        <v>SPARES/OTHER</v>
      </c>
      <c r="D577" s="4">
        <v>45490</v>
      </c>
      <c r="E577" t="str">
        <f t="shared" si="65"/>
        <v>HELLER</v>
      </c>
      <c r="F577">
        <v>14116786</v>
      </c>
      <c r="G577" s="19">
        <v>45490</v>
      </c>
      <c r="H577" t="s">
        <v>214</v>
      </c>
      <c r="I577" t="s">
        <v>215</v>
      </c>
      <c r="J577">
        <v>2</v>
      </c>
      <c r="K577">
        <v>2</v>
      </c>
      <c r="L577">
        <v>1300</v>
      </c>
      <c r="M577" t="s">
        <v>165</v>
      </c>
      <c r="N577">
        <v>1</v>
      </c>
      <c r="O577">
        <v>1300</v>
      </c>
      <c r="P577">
        <f t="shared" si="71"/>
        <v>1300</v>
      </c>
      <c r="Q577" t="s">
        <v>41</v>
      </c>
      <c r="R577" t="s">
        <v>274</v>
      </c>
      <c r="S577" t="s">
        <v>25</v>
      </c>
      <c r="T577">
        <v>904569</v>
      </c>
      <c r="U577">
        <v>361.2</v>
      </c>
      <c r="V577" t="s">
        <v>64</v>
      </c>
      <c r="X577" t="s">
        <v>5274</v>
      </c>
      <c r="Y577">
        <v>1504191</v>
      </c>
      <c r="Z577" t="s">
        <v>276</v>
      </c>
      <c r="AA577">
        <v>111718</v>
      </c>
      <c r="AB577">
        <f t="shared" si="66"/>
        <v>2024</v>
      </c>
      <c r="AC577">
        <f t="shared" si="67"/>
        <v>7</v>
      </c>
      <c r="AD577" t="str">
        <f t="shared" si="68"/>
        <v>Q2</v>
      </c>
      <c r="AE577" t="str">
        <f t="shared" si="69"/>
        <v>FY24/25</v>
      </c>
      <c r="AF577" t="str">
        <f t="shared" si="70"/>
        <v>SOUTH</v>
      </c>
    </row>
    <row r="578" spans="1:32">
      <c r="A578" t="s">
        <v>377</v>
      </c>
      <c r="B578" t="s">
        <v>22</v>
      </c>
      <c r="C578" t="str">
        <f t="shared" ref="C578:C636" si="72">IF(F578="", "", IF(AND(F578&gt;=12000000, F578&lt;=13000000, OR(ISNUMBER(SEARCH("SERVICE", H578)), ISNUMBER(SEARCH("REPAIR CHARGE", I578)), ISNUMBER(SEARCH("REPAIR", H578)))), "SERVICE_CHARGE", IF(AND(F578&gt;=13000000, F578&lt;=14000000, OR(ISNUMBER(SEARCH("SERVICE", H578)), ISNUMBER(SEARCH("REPAIR CHARGE", I578)), ISNUMBER(SEARCH("REPAIR", H578)))), "CONTRACT_FEE", IF(AND(F578&gt;=14000000, F578&lt;=15000000, OR(ISNUMBER(SEARCH("TAPE FEEDER", I578)), ISNUMBER(SEARCH("ZS FEEDER", I578)), ISNUMBER(SEARCH("TRAY", I578)))), "FEEDER", "SPARES/OTHER"))))</f>
        <v>CONTRACT_FEE</v>
      </c>
      <c r="D578" s="4">
        <v>45496</v>
      </c>
      <c r="E578" t="str">
        <f t="shared" ref="E578:E636" si="73">IF(ISNUMBER(SEARCH("YMCT",H578)),"YAMAHA",IF(ISNUMBER(SEARCH("HELI",H578)),"HELLER",IF(ISNUMBER(SEARCH("PEMR",H578)),"PEMTRON",IF(ISNUMBER(SEARCH("PEMT",H578)),"PEMTRON",IF(H578="","",(IFERROR(1/0,"OTHERS")))))))</f>
        <v>OTHERS</v>
      </c>
      <c r="F578">
        <v>13113138</v>
      </c>
      <c r="G578" s="19">
        <v>45496</v>
      </c>
      <c r="H578" t="s">
        <v>357</v>
      </c>
      <c r="I578" t="s">
        <v>77</v>
      </c>
      <c r="J578">
        <v>1</v>
      </c>
      <c r="K578">
        <v>1</v>
      </c>
      <c r="L578">
        <v>174000</v>
      </c>
      <c r="M578" t="s">
        <v>165</v>
      </c>
      <c r="N578">
        <v>1</v>
      </c>
      <c r="O578">
        <v>174000</v>
      </c>
      <c r="P578">
        <f t="shared" si="71"/>
        <v>174000</v>
      </c>
      <c r="Q578" t="s">
        <v>41</v>
      </c>
      <c r="R578" t="s">
        <v>166</v>
      </c>
      <c r="S578" t="s">
        <v>25</v>
      </c>
      <c r="T578">
        <v>904570</v>
      </c>
      <c r="U578">
        <v>0</v>
      </c>
      <c r="V578" t="s">
        <v>198</v>
      </c>
      <c r="X578" t="s">
        <v>5275</v>
      </c>
      <c r="Z578" t="s">
        <v>4965</v>
      </c>
      <c r="AB578">
        <f t="shared" ref="AB578:AB636" si="74">IF(D578="","",YEAR(D578))</f>
        <v>2024</v>
      </c>
      <c r="AC578">
        <f t="shared" ref="AC578:AC636" si="75">IF(D578="","",MONTH(D578))</f>
        <v>7</v>
      </c>
      <c r="AD578" t="str">
        <f t="shared" ref="AD578:AD636" si="76">IFERROR(IF(AC578="","",IF(AND(AC578&gt;=10,AC578&lt;=12),"Q3",IF(AND(AC578&gt;=1,AC578&lt;=3),"Q4",IF(AND(AC578&gt;=7,AC578&lt;=9),"Q2",IF(AND(AC578&gt;=4,AC578&lt;=6),"Q1"))))),"")</f>
        <v>Q2</v>
      </c>
      <c r="AE578" t="str">
        <f t="shared" ref="AE578:AE636" si="77">IFERROR(IF(AD578="Q4","FY"&amp;RIGHT(AB578,2)-1&amp;"/"&amp;RIGHT(AB578,2),"FY"&amp;RIGHT(AB578,2)&amp;"/"&amp;RIGHT(AB578,2)+1),"")</f>
        <v>FY24/25</v>
      </c>
      <c r="AF578" t="str">
        <f t="shared" ref="AF578:AF636" si="78">IF(B578="SZX","SOUTH",IF(B578="BJS","NORTH",IF(B578="SHA","EAST",IF(B578="","",(IF(AND(B578&lt;&gt;"SZX",B578&lt;&gt;"SHA",B578&lt;&gt;"BJS"),"WEST"))))))</f>
        <v>SOUTH</v>
      </c>
    </row>
    <row r="579" spans="1:32">
      <c r="A579" t="s">
        <v>377</v>
      </c>
      <c r="B579" t="s">
        <v>22</v>
      </c>
      <c r="C579" t="str">
        <f t="shared" si="72"/>
        <v>SERVICE_CHARGE</v>
      </c>
      <c r="D579" s="4">
        <v>45498</v>
      </c>
      <c r="E579" t="str">
        <f t="shared" si="73"/>
        <v>OTHERS</v>
      </c>
      <c r="F579">
        <v>12113504</v>
      </c>
      <c r="G579" s="19">
        <v>45498</v>
      </c>
      <c r="H579" t="s">
        <v>357</v>
      </c>
      <c r="I579" t="s">
        <v>77</v>
      </c>
      <c r="J579">
        <v>1</v>
      </c>
      <c r="K579">
        <v>1</v>
      </c>
      <c r="L579">
        <v>1500</v>
      </c>
      <c r="M579" t="s">
        <v>165</v>
      </c>
      <c r="N579">
        <v>1</v>
      </c>
      <c r="O579">
        <v>1500</v>
      </c>
      <c r="P579">
        <f t="shared" ref="P579:P636" si="79">O579</f>
        <v>1500</v>
      </c>
      <c r="Q579" t="s">
        <v>41</v>
      </c>
      <c r="R579" t="s">
        <v>166</v>
      </c>
      <c r="S579" t="s">
        <v>25</v>
      </c>
      <c r="T579">
        <v>904571</v>
      </c>
      <c r="U579">
        <v>0</v>
      </c>
      <c r="V579" t="s">
        <v>58</v>
      </c>
      <c r="X579" t="s">
        <v>5277</v>
      </c>
      <c r="Z579" t="s">
        <v>4965</v>
      </c>
      <c r="AB579">
        <f t="shared" si="74"/>
        <v>2024</v>
      </c>
      <c r="AC579">
        <f t="shared" si="75"/>
        <v>7</v>
      </c>
      <c r="AD579" t="str">
        <f t="shared" si="76"/>
        <v>Q2</v>
      </c>
      <c r="AE579" t="str">
        <f t="shared" si="77"/>
        <v>FY24/25</v>
      </c>
      <c r="AF579" t="str">
        <f t="shared" si="78"/>
        <v>SOUTH</v>
      </c>
    </row>
    <row r="580" spans="1:32">
      <c r="A580" t="s">
        <v>377</v>
      </c>
      <c r="B580" t="s">
        <v>22</v>
      </c>
      <c r="C580" t="str">
        <f t="shared" si="72"/>
        <v>SPARES/OTHER</v>
      </c>
      <c r="D580" s="4">
        <v>45498</v>
      </c>
      <c r="E580" t="str">
        <f t="shared" si="73"/>
        <v>YAMAHA</v>
      </c>
      <c r="F580">
        <v>14116787</v>
      </c>
      <c r="G580" s="19">
        <v>45498</v>
      </c>
      <c r="H580" t="s">
        <v>130</v>
      </c>
      <c r="I580" t="s">
        <v>131</v>
      </c>
      <c r="J580">
        <v>1</v>
      </c>
      <c r="K580">
        <v>1</v>
      </c>
      <c r="L580">
        <v>1500</v>
      </c>
      <c r="M580" t="s">
        <v>36</v>
      </c>
      <c r="N580">
        <v>1.075</v>
      </c>
      <c r="O580">
        <v>1612.5</v>
      </c>
      <c r="P580">
        <f t="shared" si="79"/>
        <v>1612.5</v>
      </c>
      <c r="Q580" t="s">
        <v>41</v>
      </c>
      <c r="R580" t="s">
        <v>35</v>
      </c>
      <c r="S580" t="s">
        <v>25</v>
      </c>
      <c r="T580">
        <v>904573</v>
      </c>
      <c r="U580">
        <v>767.25</v>
      </c>
      <c r="V580" t="s">
        <v>64</v>
      </c>
      <c r="X580" t="s">
        <v>5278</v>
      </c>
      <c r="Y580">
        <v>1510185</v>
      </c>
      <c r="Z580" t="s">
        <v>286</v>
      </c>
      <c r="AB580">
        <f t="shared" si="74"/>
        <v>2024</v>
      </c>
      <c r="AC580">
        <f t="shared" si="75"/>
        <v>7</v>
      </c>
      <c r="AD580" t="str">
        <f t="shared" si="76"/>
        <v>Q2</v>
      </c>
      <c r="AE580" t="str">
        <f t="shared" si="77"/>
        <v>FY24/25</v>
      </c>
      <c r="AF580" t="str">
        <f t="shared" si="78"/>
        <v>SOUTH</v>
      </c>
    </row>
    <row r="581" spans="1:32">
      <c r="A581" t="s">
        <v>377</v>
      </c>
      <c r="B581" t="s">
        <v>22</v>
      </c>
      <c r="C581" t="str">
        <f t="shared" si="72"/>
        <v>SPARES/OTHER</v>
      </c>
      <c r="D581" s="4">
        <v>45498</v>
      </c>
      <c r="E581" t="str">
        <f t="shared" si="73"/>
        <v>YAMAHA</v>
      </c>
      <c r="F581">
        <v>14116788</v>
      </c>
      <c r="G581" s="19">
        <v>45498</v>
      </c>
      <c r="H581" t="s">
        <v>5279</v>
      </c>
      <c r="I581" t="s">
        <v>5280</v>
      </c>
      <c r="J581">
        <v>1</v>
      </c>
      <c r="K581">
        <v>1</v>
      </c>
      <c r="L581">
        <v>7200</v>
      </c>
      <c r="M581" t="s">
        <v>165</v>
      </c>
      <c r="N581">
        <v>1</v>
      </c>
      <c r="O581">
        <v>7200</v>
      </c>
      <c r="P581">
        <f t="shared" si="79"/>
        <v>7200</v>
      </c>
      <c r="Q581" t="s">
        <v>41</v>
      </c>
      <c r="R581" t="s">
        <v>166</v>
      </c>
      <c r="S581" t="s">
        <v>25</v>
      </c>
      <c r="T581">
        <v>904572</v>
      </c>
      <c r="U581">
        <v>3534.3</v>
      </c>
      <c r="V581" t="s">
        <v>64</v>
      </c>
      <c r="X581" t="s">
        <v>5281</v>
      </c>
      <c r="Y581">
        <v>1510165</v>
      </c>
      <c r="Z581" t="s">
        <v>4965</v>
      </c>
      <c r="AB581">
        <f t="shared" si="74"/>
        <v>2024</v>
      </c>
      <c r="AC581">
        <f t="shared" si="75"/>
        <v>7</v>
      </c>
      <c r="AD581" t="str">
        <f t="shared" si="76"/>
        <v>Q2</v>
      </c>
      <c r="AE581" t="str">
        <f t="shared" si="77"/>
        <v>FY24/25</v>
      </c>
      <c r="AF581" t="str">
        <f t="shared" si="78"/>
        <v>SOUTH</v>
      </c>
    </row>
    <row r="582" spans="1:32">
      <c r="A582" t="s">
        <v>377</v>
      </c>
      <c r="B582" t="s">
        <v>22</v>
      </c>
      <c r="C582" t="str">
        <f t="shared" si="72"/>
        <v>SPARES/OTHER</v>
      </c>
      <c r="D582" s="4">
        <v>45511</v>
      </c>
      <c r="E582" t="str">
        <f t="shared" si="73"/>
        <v>YAMAHA</v>
      </c>
      <c r="F582">
        <v>14116789</v>
      </c>
      <c r="G582" s="19">
        <v>45511</v>
      </c>
      <c r="H582" t="s">
        <v>136</v>
      </c>
      <c r="I582" t="s">
        <v>125</v>
      </c>
      <c r="J582">
        <v>2</v>
      </c>
      <c r="K582">
        <v>2</v>
      </c>
      <c r="L582">
        <v>600</v>
      </c>
      <c r="M582" t="s">
        <v>165</v>
      </c>
      <c r="N582">
        <v>1</v>
      </c>
      <c r="O582">
        <v>600</v>
      </c>
      <c r="P582">
        <f t="shared" si="79"/>
        <v>600</v>
      </c>
      <c r="Q582" t="s">
        <v>41</v>
      </c>
      <c r="R582" t="s">
        <v>166</v>
      </c>
      <c r="S582" t="s">
        <v>25</v>
      </c>
      <c r="T582">
        <v>904574</v>
      </c>
      <c r="U582">
        <v>257.04000000000002</v>
      </c>
      <c r="V582" t="s">
        <v>64</v>
      </c>
      <c r="X582" t="s">
        <v>5369</v>
      </c>
      <c r="Y582">
        <v>1519215</v>
      </c>
      <c r="Z582" t="s">
        <v>4965</v>
      </c>
      <c r="AB582">
        <f t="shared" si="74"/>
        <v>2024</v>
      </c>
      <c r="AC582">
        <f t="shared" si="75"/>
        <v>8</v>
      </c>
      <c r="AD582" t="str">
        <f t="shared" si="76"/>
        <v>Q2</v>
      </c>
      <c r="AE582" t="str">
        <f t="shared" si="77"/>
        <v>FY24/25</v>
      </c>
      <c r="AF582" t="str">
        <f t="shared" si="78"/>
        <v>SOUTH</v>
      </c>
    </row>
    <row r="583" spans="1:32">
      <c r="A583" t="s">
        <v>377</v>
      </c>
      <c r="B583" t="s">
        <v>22</v>
      </c>
      <c r="C583" t="str">
        <f t="shared" si="72"/>
        <v>SPARES/OTHER</v>
      </c>
      <c r="D583" s="4">
        <v>45511</v>
      </c>
      <c r="E583" t="str">
        <f t="shared" si="73"/>
        <v>YAMAHA</v>
      </c>
      <c r="F583">
        <v>14116789</v>
      </c>
      <c r="G583" s="19">
        <v>45511</v>
      </c>
      <c r="H583" t="s">
        <v>478</v>
      </c>
      <c r="I583" t="s">
        <v>125</v>
      </c>
      <c r="J583">
        <v>2</v>
      </c>
      <c r="K583">
        <v>2</v>
      </c>
      <c r="L583">
        <v>600</v>
      </c>
      <c r="M583" t="s">
        <v>165</v>
      </c>
      <c r="N583">
        <v>1</v>
      </c>
      <c r="O583">
        <v>600</v>
      </c>
      <c r="P583">
        <f t="shared" si="79"/>
        <v>600</v>
      </c>
      <c r="Q583" t="s">
        <v>41</v>
      </c>
      <c r="R583" t="s">
        <v>166</v>
      </c>
      <c r="S583" t="s">
        <v>25</v>
      </c>
      <c r="T583">
        <v>904574</v>
      </c>
      <c r="U583">
        <v>253.15</v>
      </c>
      <c r="V583" t="s">
        <v>64</v>
      </c>
      <c r="X583" t="s">
        <v>5369</v>
      </c>
      <c r="Y583">
        <v>1519215</v>
      </c>
      <c r="Z583" t="s">
        <v>4965</v>
      </c>
      <c r="AB583">
        <f t="shared" si="74"/>
        <v>2024</v>
      </c>
      <c r="AC583">
        <f t="shared" si="75"/>
        <v>8</v>
      </c>
      <c r="AD583" t="str">
        <f t="shared" si="76"/>
        <v>Q2</v>
      </c>
      <c r="AE583" t="str">
        <f t="shared" si="77"/>
        <v>FY24/25</v>
      </c>
      <c r="AF583" t="str">
        <f t="shared" si="78"/>
        <v>SOUTH</v>
      </c>
    </row>
    <row r="584" spans="1:32">
      <c r="A584" t="s">
        <v>377</v>
      </c>
      <c r="B584" t="s">
        <v>22</v>
      </c>
      <c r="C584" t="str">
        <f t="shared" si="72"/>
        <v>SPARES/OTHER</v>
      </c>
      <c r="D584" s="4">
        <v>45511</v>
      </c>
      <c r="E584" t="str">
        <f t="shared" si="73"/>
        <v>HELLER</v>
      </c>
      <c r="F584">
        <v>14116789</v>
      </c>
      <c r="G584" s="19">
        <v>45511</v>
      </c>
      <c r="H584" t="s">
        <v>214</v>
      </c>
      <c r="I584" t="s">
        <v>215</v>
      </c>
      <c r="J584">
        <v>2</v>
      </c>
      <c r="K584">
        <v>2</v>
      </c>
      <c r="L584">
        <v>1300</v>
      </c>
      <c r="M584" t="s">
        <v>165</v>
      </c>
      <c r="N584">
        <v>1</v>
      </c>
      <c r="O584">
        <v>1300</v>
      </c>
      <c r="P584">
        <f t="shared" si="79"/>
        <v>1300</v>
      </c>
      <c r="Q584" t="s">
        <v>41</v>
      </c>
      <c r="R584" t="s">
        <v>166</v>
      </c>
      <c r="S584" t="s">
        <v>25</v>
      </c>
      <c r="T584">
        <v>904574</v>
      </c>
      <c r="U584">
        <v>362.88</v>
      </c>
      <c r="V584" t="s">
        <v>64</v>
      </c>
      <c r="X584" t="s">
        <v>5369</v>
      </c>
      <c r="Y584">
        <v>1519215</v>
      </c>
      <c r="Z584" t="s">
        <v>4965</v>
      </c>
      <c r="AB584">
        <f t="shared" si="74"/>
        <v>2024</v>
      </c>
      <c r="AC584">
        <f t="shared" si="75"/>
        <v>8</v>
      </c>
      <c r="AD584" t="str">
        <f t="shared" si="76"/>
        <v>Q2</v>
      </c>
      <c r="AE584" t="str">
        <f t="shared" si="77"/>
        <v>FY24/25</v>
      </c>
      <c r="AF584" t="str">
        <f t="shared" si="78"/>
        <v>SOUTH</v>
      </c>
    </row>
    <row r="585" spans="1:32">
      <c r="A585" t="s">
        <v>377</v>
      </c>
      <c r="B585" t="s">
        <v>22</v>
      </c>
      <c r="C585" t="str">
        <f t="shared" si="72"/>
        <v>SPARES/OTHER</v>
      </c>
      <c r="D585" s="4">
        <v>45511</v>
      </c>
      <c r="E585" t="str">
        <f t="shared" si="73"/>
        <v>OTHERS</v>
      </c>
      <c r="F585">
        <v>14116789</v>
      </c>
      <c r="G585" s="19">
        <v>45511</v>
      </c>
      <c r="H585" t="s">
        <v>171</v>
      </c>
      <c r="I585" t="s">
        <v>172</v>
      </c>
      <c r="J585">
        <v>1</v>
      </c>
      <c r="K585">
        <v>1</v>
      </c>
      <c r="L585">
        <v>5108</v>
      </c>
      <c r="M585" t="s">
        <v>165</v>
      </c>
      <c r="N585">
        <v>1</v>
      </c>
      <c r="O585">
        <v>5108</v>
      </c>
      <c r="P585">
        <f t="shared" si="79"/>
        <v>5108</v>
      </c>
      <c r="Q585" t="s">
        <v>41</v>
      </c>
      <c r="R585" t="s">
        <v>166</v>
      </c>
      <c r="S585" t="s">
        <v>25</v>
      </c>
      <c r="T585">
        <v>904574</v>
      </c>
      <c r="U585">
        <v>2732.4</v>
      </c>
      <c r="V585" t="s">
        <v>64</v>
      </c>
      <c r="X585" t="s">
        <v>5369</v>
      </c>
      <c r="Y585">
        <v>1519215</v>
      </c>
      <c r="Z585" t="s">
        <v>4965</v>
      </c>
      <c r="AB585">
        <f t="shared" si="74"/>
        <v>2024</v>
      </c>
      <c r="AC585">
        <f t="shared" si="75"/>
        <v>8</v>
      </c>
      <c r="AD585" t="str">
        <f t="shared" si="76"/>
        <v>Q2</v>
      </c>
      <c r="AE585" t="str">
        <f t="shared" si="77"/>
        <v>FY24/25</v>
      </c>
      <c r="AF585" t="str">
        <f t="shared" si="78"/>
        <v>SOUTH</v>
      </c>
    </row>
    <row r="586" spans="1:32">
      <c r="A586" t="s">
        <v>377</v>
      </c>
      <c r="B586" t="s">
        <v>22</v>
      </c>
      <c r="C586" t="str">
        <f t="shared" si="72"/>
        <v>SERVICE_CHARGE</v>
      </c>
      <c r="D586" s="4">
        <v>45513</v>
      </c>
      <c r="E586" t="str">
        <f t="shared" si="73"/>
        <v>YAMAHA</v>
      </c>
      <c r="F586">
        <v>12113505</v>
      </c>
      <c r="G586" s="19">
        <v>45513</v>
      </c>
      <c r="H586" t="s">
        <v>76</v>
      </c>
      <c r="I586" t="s">
        <v>77</v>
      </c>
      <c r="J586">
        <v>1</v>
      </c>
      <c r="K586">
        <v>1</v>
      </c>
      <c r="L586">
        <v>1800</v>
      </c>
      <c r="M586" t="s">
        <v>36</v>
      </c>
      <c r="N586">
        <v>1.08</v>
      </c>
      <c r="O586">
        <v>1944</v>
      </c>
      <c r="P586">
        <f t="shared" si="79"/>
        <v>1944</v>
      </c>
      <c r="Q586" t="s">
        <v>41</v>
      </c>
      <c r="R586" t="s">
        <v>80</v>
      </c>
      <c r="S586" t="s">
        <v>25</v>
      </c>
      <c r="T586">
        <v>904575</v>
      </c>
      <c r="U586">
        <v>0</v>
      </c>
      <c r="V586" t="s">
        <v>58</v>
      </c>
      <c r="X586" t="s">
        <v>5370</v>
      </c>
      <c r="Z586" t="s">
        <v>315</v>
      </c>
      <c r="AB586">
        <f t="shared" si="74"/>
        <v>2024</v>
      </c>
      <c r="AC586">
        <f t="shared" si="75"/>
        <v>8</v>
      </c>
      <c r="AD586" t="str">
        <f t="shared" si="76"/>
        <v>Q2</v>
      </c>
      <c r="AE586" t="str">
        <f t="shared" si="77"/>
        <v>FY24/25</v>
      </c>
      <c r="AF586" t="str">
        <f t="shared" si="78"/>
        <v>SOUTH</v>
      </c>
    </row>
    <row r="587" spans="1:32">
      <c r="A587" t="s">
        <v>377</v>
      </c>
      <c r="B587" t="s">
        <v>22</v>
      </c>
      <c r="C587" t="str">
        <f t="shared" si="72"/>
        <v>SPARES/OTHER</v>
      </c>
      <c r="D587" s="4">
        <v>45513</v>
      </c>
      <c r="E587" t="str">
        <f t="shared" si="73"/>
        <v>YAMAHA</v>
      </c>
      <c r="F587">
        <v>14116790</v>
      </c>
      <c r="G587" s="19">
        <v>45513</v>
      </c>
      <c r="H587" t="s">
        <v>227</v>
      </c>
      <c r="I587" t="s">
        <v>228</v>
      </c>
      <c r="J587">
        <v>1</v>
      </c>
      <c r="K587">
        <v>1</v>
      </c>
      <c r="L587">
        <v>1000</v>
      </c>
      <c r="M587" t="s">
        <v>36</v>
      </c>
      <c r="N587">
        <v>1.08</v>
      </c>
      <c r="O587">
        <v>1080</v>
      </c>
      <c r="P587">
        <f t="shared" si="79"/>
        <v>1080</v>
      </c>
      <c r="Q587" t="s">
        <v>41</v>
      </c>
      <c r="R587" t="s">
        <v>80</v>
      </c>
      <c r="S587" t="s">
        <v>25</v>
      </c>
      <c r="T587">
        <v>904576</v>
      </c>
      <c r="U587">
        <v>524.70000000000005</v>
      </c>
      <c r="V587" t="s">
        <v>64</v>
      </c>
      <c r="X587" t="s">
        <v>5370</v>
      </c>
      <c r="Y587">
        <v>1521205</v>
      </c>
      <c r="Z587" t="s">
        <v>315</v>
      </c>
      <c r="AB587">
        <f t="shared" si="74"/>
        <v>2024</v>
      </c>
      <c r="AC587">
        <f t="shared" si="75"/>
        <v>8</v>
      </c>
      <c r="AD587" t="str">
        <f t="shared" si="76"/>
        <v>Q2</v>
      </c>
      <c r="AE587" t="str">
        <f t="shared" si="77"/>
        <v>FY24/25</v>
      </c>
      <c r="AF587" t="str">
        <f t="shared" si="78"/>
        <v>SOUTH</v>
      </c>
    </row>
    <row r="588" spans="1:32">
      <c r="A588" t="s">
        <v>377</v>
      </c>
      <c r="B588" t="s">
        <v>22</v>
      </c>
      <c r="C588" t="str">
        <f t="shared" si="72"/>
        <v>SPARES/OTHER</v>
      </c>
      <c r="D588" s="4">
        <v>45513</v>
      </c>
      <c r="E588" t="str">
        <f t="shared" si="73"/>
        <v>YAMAHA</v>
      </c>
      <c r="F588">
        <v>14116790</v>
      </c>
      <c r="G588" s="19">
        <v>45513</v>
      </c>
      <c r="H588" t="s">
        <v>229</v>
      </c>
      <c r="I588" t="s">
        <v>226</v>
      </c>
      <c r="J588">
        <v>1</v>
      </c>
      <c r="K588">
        <v>1</v>
      </c>
      <c r="L588">
        <v>400</v>
      </c>
      <c r="M588" t="s">
        <v>36</v>
      </c>
      <c r="N588">
        <v>1.08</v>
      </c>
      <c r="O588">
        <v>432</v>
      </c>
      <c r="P588">
        <f t="shared" si="79"/>
        <v>432</v>
      </c>
      <c r="Q588" t="s">
        <v>41</v>
      </c>
      <c r="R588" t="s">
        <v>80</v>
      </c>
      <c r="S588" t="s">
        <v>25</v>
      </c>
      <c r="T588">
        <v>904576</v>
      </c>
      <c r="U588">
        <v>222.75</v>
      </c>
      <c r="V588" t="s">
        <v>64</v>
      </c>
      <c r="X588" t="s">
        <v>5370</v>
      </c>
      <c r="Y588">
        <v>1521205</v>
      </c>
      <c r="Z588" t="s">
        <v>315</v>
      </c>
      <c r="AB588">
        <f t="shared" si="74"/>
        <v>2024</v>
      </c>
      <c r="AC588">
        <f t="shared" si="75"/>
        <v>8</v>
      </c>
      <c r="AD588" t="str">
        <f t="shared" si="76"/>
        <v>Q2</v>
      </c>
      <c r="AE588" t="str">
        <f t="shared" si="77"/>
        <v>FY24/25</v>
      </c>
      <c r="AF588" t="str">
        <f t="shared" si="78"/>
        <v>SOUTH</v>
      </c>
    </row>
    <row r="589" spans="1:32">
      <c r="A589" t="s">
        <v>377</v>
      </c>
      <c r="B589" t="s">
        <v>22</v>
      </c>
      <c r="C589" t="str">
        <f t="shared" si="72"/>
        <v>SPARES/OTHER</v>
      </c>
      <c r="D589" s="4">
        <v>45513</v>
      </c>
      <c r="E589" t="str">
        <f t="shared" si="73"/>
        <v>YAMAHA</v>
      </c>
      <c r="F589">
        <v>14116791</v>
      </c>
      <c r="G589" s="19">
        <v>45513</v>
      </c>
      <c r="H589" t="s">
        <v>5371</v>
      </c>
      <c r="I589" t="s">
        <v>938</v>
      </c>
      <c r="J589">
        <v>1</v>
      </c>
      <c r="K589">
        <v>1</v>
      </c>
      <c r="L589">
        <v>5100</v>
      </c>
      <c r="M589" t="s">
        <v>36</v>
      </c>
      <c r="N589">
        <v>1.08</v>
      </c>
      <c r="O589">
        <v>5508</v>
      </c>
      <c r="P589">
        <f t="shared" si="79"/>
        <v>5508</v>
      </c>
      <c r="Q589" t="s">
        <v>41</v>
      </c>
      <c r="R589" t="s">
        <v>188</v>
      </c>
      <c r="S589" t="s">
        <v>25</v>
      </c>
      <c r="T589">
        <v>904577</v>
      </c>
      <c r="U589">
        <v>4104</v>
      </c>
      <c r="V589" t="s">
        <v>64</v>
      </c>
      <c r="X589" t="s">
        <v>5372</v>
      </c>
      <c r="Y589">
        <v>1521223</v>
      </c>
      <c r="Z589" t="s">
        <v>190</v>
      </c>
      <c r="AB589">
        <f t="shared" si="74"/>
        <v>2024</v>
      </c>
      <c r="AC589">
        <f t="shared" si="75"/>
        <v>8</v>
      </c>
      <c r="AD589" t="str">
        <f t="shared" si="76"/>
        <v>Q2</v>
      </c>
      <c r="AE589" t="str">
        <f t="shared" si="77"/>
        <v>FY24/25</v>
      </c>
      <c r="AF589" t="str">
        <f t="shared" si="78"/>
        <v>SOUTH</v>
      </c>
    </row>
    <row r="590" spans="1:32">
      <c r="A590" t="s">
        <v>377</v>
      </c>
      <c r="B590" t="s">
        <v>22</v>
      </c>
      <c r="C590" t="str">
        <f t="shared" si="72"/>
        <v>SPARES/OTHER</v>
      </c>
      <c r="D590" s="4">
        <v>45524</v>
      </c>
      <c r="E590" t="str">
        <f t="shared" si="73"/>
        <v>YAMAHA</v>
      </c>
      <c r="F590">
        <v>14116792</v>
      </c>
      <c r="G590" s="19">
        <v>45524</v>
      </c>
      <c r="H590" t="s">
        <v>233</v>
      </c>
      <c r="I590" t="s">
        <v>92</v>
      </c>
      <c r="J590">
        <v>1</v>
      </c>
      <c r="K590">
        <v>1</v>
      </c>
      <c r="L590">
        <v>21200</v>
      </c>
      <c r="M590" t="s">
        <v>36</v>
      </c>
      <c r="N590">
        <v>1.08</v>
      </c>
      <c r="O590">
        <v>22896</v>
      </c>
      <c r="P590">
        <f t="shared" si="79"/>
        <v>22896</v>
      </c>
      <c r="Q590" t="s">
        <v>41</v>
      </c>
      <c r="R590" t="s">
        <v>2805</v>
      </c>
      <c r="S590" t="s">
        <v>25</v>
      </c>
      <c r="T590">
        <v>904578</v>
      </c>
      <c r="U590">
        <v>18725.2</v>
      </c>
      <c r="V590" t="s">
        <v>64</v>
      </c>
      <c r="X590" t="s">
        <v>5373</v>
      </c>
      <c r="Y590">
        <v>1528152</v>
      </c>
      <c r="Z590" t="s">
        <v>2807</v>
      </c>
      <c r="AB590">
        <f t="shared" si="74"/>
        <v>2024</v>
      </c>
      <c r="AC590">
        <f t="shared" si="75"/>
        <v>8</v>
      </c>
      <c r="AD590" t="str">
        <f t="shared" si="76"/>
        <v>Q2</v>
      </c>
      <c r="AE590" t="str">
        <f t="shared" si="77"/>
        <v>FY24/25</v>
      </c>
      <c r="AF590" t="str">
        <f t="shared" si="78"/>
        <v>SOUTH</v>
      </c>
    </row>
    <row r="591" spans="1:32">
      <c r="A591" t="s">
        <v>377</v>
      </c>
      <c r="B591" t="s">
        <v>22</v>
      </c>
      <c r="C591" t="str">
        <f t="shared" si="72"/>
        <v>SPARES/OTHER</v>
      </c>
      <c r="D591" s="4">
        <v>45524</v>
      </c>
      <c r="E591" t="str">
        <f t="shared" si="73"/>
        <v>YAMAHA</v>
      </c>
      <c r="F591">
        <v>14116793</v>
      </c>
      <c r="G591" s="19">
        <v>45524</v>
      </c>
      <c r="H591" t="s">
        <v>5374</v>
      </c>
      <c r="I591" t="s">
        <v>5375</v>
      </c>
      <c r="J591">
        <v>1</v>
      </c>
      <c r="K591">
        <v>1</v>
      </c>
      <c r="L591">
        <v>0</v>
      </c>
      <c r="M591" t="s">
        <v>36</v>
      </c>
      <c r="N591">
        <v>1.08</v>
      </c>
      <c r="O591">
        <v>0</v>
      </c>
      <c r="P591">
        <f t="shared" si="79"/>
        <v>0</v>
      </c>
      <c r="Q591" t="s">
        <v>41</v>
      </c>
      <c r="R591" t="s">
        <v>2805</v>
      </c>
      <c r="S591" t="s">
        <v>25</v>
      </c>
      <c r="T591">
        <v>904579</v>
      </c>
      <c r="U591">
        <v>188.28</v>
      </c>
      <c r="V591" t="s">
        <v>64</v>
      </c>
      <c r="X591" t="s">
        <v>5373</v>
      </c>
      <c r="Y591">
        <v>1528142</v>
      </c>
      <c r="Z591" t="s">
        <v>2807</v>
      </c>
      <c r="AB591">
        <f t="shared" si="74"/>
        <v>2024</v>
      </c>
      <c r="AC591">
        <f t="shared" si="75"/>
        <v>8</v>
      </c>
      <c r="AD591" t="str">
        <f t="shared" si="76"/>
        <v>Q2</v>
      </c>
      <c r="AE591" t="str">
        <f t="shared" si="77"/>
        <v>FY24/25</v>
      </c>
      <c r="AF591" t="str">
        <f t="shared" si="78"/>
        <v>SOUTH</v>
      </c>
    </row>
    <row r="592" spans="1:32">
      <c r="A592" t="s">
        <v>377</v>
      </c>
      <c r="B592" t="s">
        <v>22</v>
      </c>
      <c r="C592" t="str">
        <f t="shared" si="72"/>
        <v>SPARES/OTHER</v>
      </c>
      <c r="D592" s="4">
        <v>45524</v>
      </c>
      <c r="E592" t="str">
        <f t="shared" si="73"/>
        <v>YAMAHA</v>
      </c>
      <c r="F592">
        <v>14116793</v>
      </c>
      <c r="G592" s="19">
        <v>45524</v>
      </c>
      <c r="H592" t="s">
        <v>5376</v>
      </c>
      <c r="I592" t="s">
        <v>5377</v>
      </c>
      <c r="J592">
        <v>1</v>
      </c>
      <c r="K592">
        <v>1</v>
      </c>
      <c r="L592">
        <v>0</v>
      </c>
      <c r="M592" t="s">
        <v>36</v>
      </c>
      <c r="N592">
        <v>1.08</v>
      </c>
      <c r="O592">
        <v>0</v>
      </c>
      <c r="P592">
        <f t="shared" si="79"/>
        <v>0</v>
      </c>
      <c r="Q592" t="s">
        <v>41</v>
      </c>
      <c r="R592" t="s">
        <v>2805</v>
      </c>
      <c r="S592" t="s">
        <v>25</v>
      </c>
      <c r="T592">
        <v>904579</v>
      </c>
      <c r="U592">
        <v>230.12</v>
      </c>
      <c r="V592" t="s">
        <v>64</v>
      </c>
      <c r="X592" t="s">
        <v>5373</v>
      </c>
      <c r="Y592">
        <v>1528142</v>
      </c>
      <c r="Z592" t="s">
        <v>2807</v>
      </c>
      <c r="AB592">
        <f t="shared" si="74"/>
        <v>2024</v>
      </c>
      <c r="AC592">
        <f t="shared" si="75"/>
        <v>8</v>
      </c>
      <c r="AD592" t="str">
        <f t="shared" si="76"/>
        <v>Q2</v>
      </c>
      <c r="AE592" t="str">
        <f t="shared" si="77"/>
        <v>FY24/25</v>
      </c>
      <c r="AF592" t="str">
        <f t="shared" si="78"/>
        <v>SOUTH</v>
      </c>
    </row>
    <row r="593" spans="1:32">
      <c r="A593" t="s">
        <v>377</v>
      </c>
      <c r="B593" t="s">
        <v>22</v>
      </c>
      <c r="C593" t="str">
        <f t="shared" si="72"/>
        <v>SPARES/OTHER</v>
      </c>
      <c r="D593" s="4">
        <v>45524</v>
      </c>
      <c r="E593" t="str">
        <f t="shared" si="73"/>
        <v>YAMAHA</v>
      </c>
      <c r="F593">
        <v>14116793</v>
      </c>
      <c r="G593" s="19">
        <v>45524</v>
      </c>
      <c r="H593" t="s">
        <v>5378</v>
      </c>
      <c r="I593" t="s">
        <v>5379</v>
      </c>
      <c r="J593">
        <v>1</v>
      </c>
      <c r="K593">
        <v>1</v>
      </c>
      <c r="L593">
        <v>0</v>
      </c>
      <c r="M593" t="s">
        <v>36</v>
      </c>
      <c r="N593">
        <v>1.08</v>
      </c>
      <c r="O593">
        <v>0</v>
      </c>
      <c r="P593">
        <f t="shared" si="79"/>
        <v>0</v>
      </c>
      <c r="Q593" t="s">
        <v>41</v>
      </c>
      <c r="R593" t="s">
        <v>2805</v>
      </c>
      <c r="S593" t="s">
        <v>25</v>
      </c>
      <c r="T593">
        <v>904579</v>
      </c>
      <c r="U593">
        <v>141.21</v>
      </c>
      <c r="V593" t="s">
        <v>64</v>
      </c>
      <c r="X593" t="s">
        <v>5373</v>
      </c>
      <c r="Y593">
        <v>1528142</v>
      </c>
      <c r="Z593" t="s">
        <v>2807</v>
      </c>
      <c r="AB593">
        <f t="shared" si="74"/>
        <v>2024</v>
      </c>
      <c r="AC593">
        <f t="shared" si="75"/>
        <v>8</v>
      </c>
      <c r="AD593" t="str">
        <f t="shared" si="76"/>
        <v>Q2</v>
      </c>
      <c r="AE593" t="str">
        <f t="shared" si="77"/>
        <v>FY24/25</v>
      </c>
      <c r="AF593" t="str">
        <f t="shared" si="78"/>
        <v>SOUTH</v>
      </c>
    </row>
    <row r="594" spans="1:32">
      <c r="A594" t="s">
        <v>377</v>
      </c>
      <c r="B594" t="s">
        <v>22</v>
      </c>
      <c r="C594" t="str">
        <f t="shared" si="72"/>
        <v>SPARES/OTHER</v>
      </c>
      <c r="D594" s="4">
        <v>45526</v>
      </c>
      <c r="E594" t="str">
        <f t="shared" si="73"/>
        <v>YAMAHA</v>
      </c>
      <c r="F594">
        <v>14116794</v>
      </c>
      <c r="G594" s="19">
        <v>45526</v>
      </c>
      <c r="H594" t="s">
        <v>5384</v>
      </c>
      <c r="I594" t="s">
        <v>5385</v>
      </c>
      <c r="J594">
        <v>4</v>
      </c>
      <c r="K594">
        <v>4</v>
      </c>
      <c r="L594">
        <v>6000</v>
      </c>
      <c r="M594" t="s">
        <v>36</v>
      </c>
      <c r="N594">
        <v>1.08</v>
      </c>
      <c r="O594">
        <v>6480</v>
      </c>
      <c r="P594">
        <f t="shared" si="79"/>
        <v>6480</v>
      </c>
      <c r="Q594" t="s">
        <v>41</v>
      </c>
      <c r="R594" t="s">
        <v>80</v>
      </c>
      <c r="S594" t="s">
        <v>25</v>
      </c>
      <c r="T594">
        <v>904580</v>
      </c>
      <c r="U594">
        <v>2160</v>
      </c>
      <c r="V594" t="s">
        <v>64</v>
      </c>
      <c r="X594" t="s">
        <v>5386</v>
      </c>
      <c r="Y594">
        <v>1530230</v>
      </c>
      <c r="Z594" t="s">
        <v>315</v>
      </c>
      <c r="AB594">
        <f t="shared" si="74"/>
        <v>2024</v>
      </c>
      <c r="AC594">
        <f t="shared" si="75"/>
        <v>8</v>
      </c>
      <c r="AD594" t="str">
        <f t="shared" si="76"/>
        <v>Q2</v>
      </c>
      <c r="AE594" t="str">
        <f t="shared" si="77"/>
        <v>FY24/25</v>
      </c>
      <c r="AF594" t="str">
        <f t="shared" si="78"/>
        <v>SOUTH</v>
      </c>
    </row>
    <row r="595" spans="1:32">
      <c r="A595" t="s">
        <v>377</v>
      </c>
      <c r="B595" t="s">
        <v>22</v>
      </c>
      <c r="C595" t="str">
        <f t="shared" si="72"/>
        <v>SPARES/OTHER</v>
      </c>
      <c r="D595" s="4">
        <v>45527</v>
      </c>
      <c r="E595" t="str">
        <f t="shared" si="73"/>
        <v>YAMAHA</v>
      </c>
      <c r="F595">
        <v>14116795</v>
      </c>
      <c r="G595" s="19">
        <v>45527</v>
      </c>
      <c r="H595" t="s">
        <v>233</v>
      </c>
      <c r="I595" t="s">
        <v>92</v>
      </c>
      <c r="J595">
        <v>1</v>
      </c>
      <c r="K595">
        <v>1</v>
      </c>
      <c r="L595">
        <v>21000</v>
      </c>
      <c r="M595" t="s">
        <v>36</v>
      </c>
      <c r="N595">
        <v>1.08</v>
      </c>
      <c r="O595">
        <v>22680</v>
      </c>
      <c r="P595">
        <f t="shared" si="79"/>
        <v>22680</v>
      </c>
      <c r="Q595" t="s">
        <v>41</v>
      </c>
      <c r="R595" t="s">
        <v>5387</v>
      </c>
      <c r="S595" t="s">
        <v>25</v>
      </c>
      <c r="T595">
        <v>904581</v>
      </c>
      <c r="U595">
        <v>18725.2</v>
      </c>
      <c r="V595" t="s">
        <v>64</v>
      </c>
      <c r="X595" t="s">
        <v>5388</v>
      </c>
      <c r="Y595">
        <v>1531242</v>
      </c>
      <c r="Z595" t="s">
        <v>5389</v>
      </c>
      <c r="AB595">
        <f t="shared" si="74"/>
        <v>2024</v>
      </c>
      <c r="AC595">
        <f t="shared" si="75"/>
        <v>8</v>
      </c>
      <c r="AD595" t="str">
        <f t="shared" si="76"/>
        <v>Q2</v>
      </c>
      <c r="AE595" t="str">
        <f t="shared" si="77"/>
        <v>FY24/25</v>
      </c>
      <c r="AF595" t="str">
        <f t="shared" si="78"/>
        <v>SOUTH</v>
      </c>
    </row>
    <row r="596" spans="1:32">
      <c r="A596" t="s">
        <v>377</v>
      </c>
      <c r="B596" t="s">
        <v>22</v>
      </c>
      <c r="C596" t="str">
        <f t="shared" si="72"/>
        <v>SPARES/OTHER</v>
      </c>
      <c r="D596" s="4">
        <v>45527</v>
      </c>
      <c r="E596" t="str">
        <f t="shared" si="73"/>
        <v>YAMAHA</v>
      </c>
      <c r="F596">
        <v>14116796</v>
      </c>
      <c r="G596" s="19">
        <v>45527</v>
      </c>
      <c r="H596" t="s">
        <v>5374</v>
      </c>
      <c r="I596" t="s">
        <v>5375</v>
      </c>
      <c r="J596">
        <v>1</v>
      </c>
      <c r="K596">
        <v>1</v>
      </c>
      <c r="L596">
        <v>0</v>
      </c>
      <c r="M596" t="s">
        <v>36</v>
      </c>
      <c r="N596">
        <v>1.08</v>
      </c>
      <c r="O596">
        <v>0</v>
      </c>
      <c r="P596">
        <f t="shared" si="79"/>
        <v>0</v>
      </c>
      <c r="Q596" t="s">
        <v>41</v>
      </c>
      <c r="R596" t="s">
        <v>5387</v>
      </c>
      <c r="S596" t="s">
        <v>25</v>
      </c>
      <c r="T596">
        <v>904582</v>
      </c>
      <c r="U596">
        <v>188.28</v>
      </c>
      <c r="V596" t="s">
        <v>64</v>
      </c>
      <c r="X596" t="s">
        <v>5388</v>
      </c>
      <c r="Y596">
        <v>1531241</v>
      </c>
      <c r="Z596" t="s">
        <v>5389</v>
      </c>
      <c r="AB596">
        <f t="shared" si="74"/>
        <v>2024</v>
      </c>
      <c r="AC596">
        <f t="shared" si="75"/>
        <v>8</v>
      </c>
      <c r="AD596" t="str">
        <f t="shared" si="76"/>
        <v>Q2</v>
      </c>
      <c r="AE596" t="str">
        <f t="shared" si="77"/>
        <v>FY24/25</v>
      </c>
      <c r="AF596" t="str">
        <f t="shared" si="78"/>
        <v>SOUTH</v>
      </c>
    </row>
    <row r="597" spans="1:32">
      <c r="A597" t="s">
        <v>377</v>
      </c>
      <c r="B597" t="s">
        <v>22</v>
      </c>
      <c r="C597" t="str">
        <f t="shared" si="72"/>
        <v>SPARES/OTHER</v>
      </c>
      <c r="D597" s="4">
        <v>45527</v>
      </c>
      <c r="E597" t="str">
        <f t="shared" si="73"/>
        <v>YAMAHA</v>
      </c>
      <c r="F597">
        <v>14116796</v>
      </c>
      <c r="G597" s="19">
        <v>45527</v>
      </c>
      <c r="H597" t="s">
        <v>5376</v>
      </c>
      <c r="I597" t="s">
        <v>5377</v>
      </c>
      <c r="J597">
        <v>1</v>
      </c>
      <c r="K597">
        <v>1</v>
      </c>
      <c r="L597">
        <v>0</v>
      </c>
      <c r="M597" t="s">
        <v>36</v>
      </c>
      <c r="N597">
        <v>1.08</v>
      </c>
      <c r="O597">
        <v>0</v>
      </c>
      <c r="P597">
        <f t="shared" si="79"/>
        <v>0</v>
      </c>
      <c r="Q597" t="s">
        <v>41</v>
      </c>
      <c r="R597" t="s">
        <v>5387</v>
      </c>
      <c r="S597" t="s">
        <v>25</v>
      </c>
      <c r="T597">
        <v>904582</v>
      </c>
      <c r="U597">
        <v>230.12</v>
      </c>
      <c r="V597" t="s">
        <v>64</v>
      </c>
      <c r="X597" t="s">
        <v>5388</v>
      </c>
      <c r="Y597">
        <v>1531241</v>
      </c>
      <c r="Z597" t="s">
        <v>5389</v>
      </c>
      <c r="AB597">
        <f t="shared" si="74"/>
        <v>2024</v>
      </c>
      <c r="AC597">
        <f t="shared" si="75"/>
        <v>8</v>
      </c>
      <c r="AD597" t="str">
        <f t="shared" si="76"/>
        <v>Q2</v>
      </c>
      <c r="AE597" t="str">
        <f t="shared" si="77"/>
        <v>FY24/25</v>
      </c>
      <c r="AF597" t="str">
        <f t="shared" si="78"/>
        <v>SOUTH</v>
      </c>
    </row>
    <row r="598" spans="1:32">
      <c r="A598" t="s">
        <v>377</v>
      </c>
      <c r="B598" t="s">
        <v>22</v>
      </c>
      <c r="C598" t="str">
        <f t="shared" si="72"/>
        <v>SPARES/OTHER</v>
      </c>
      <c r="D598" s="4">
        <v>45545</v>
      </c>
      <c r="E598" t="str">
        <f t="shared" si="73"/>
        <v>YAMAHA</v>
      </c>
      <c r="F598">
        <v>14116797</v>
      </c>
      <c r="G598" s="19">
        <v>45545</v>
      </c>
      <c r="H598" t="s">
        <v>1737</v>
      </c>
      <c r="I598" t="s">
        <v>1738</v>
      </c>
      <c r="J598">
        <v>1</v>
      </c>
      <c r="K598">
        <v>1</v>
      </c>
      <c r="L598">
        <v>15</v>
      </c>
      <c r="M598" t="s">
        <v>36</v>
      </c>
      <c r="N598">
        <v>1.0980000000000001</v>
      </c>
      <c r="O598">
        <v>16.47</v>
      </c>
      <c r="P598">
        <f t="shared" si="79"/>
        <v>16.47</v>
      </c>
      <c r="Q598" t="s">
        <v>41</v>
      </c>
      <c r="R598" t="s">
        <v>5500</v>
      </c>
      <c r="S598" t="s">
        <v>25</v>
      </c>
      <c r="T598">
        <v>904583</v>
      </c>
      <c r="U598">
        <v>7.32</v>
      </c>
      <c r="V598" t="s">
        <v>64</v>
      </c>
      <c r="X598" t="s">
        <v>5501</v>
      </c>
      <c r="Y598">
        <v>1543221</v>
      </c>
      <c r="Z598" t="s">
        <v>5502</v>
      </c>
      <c r="AB598">
        <f t="shared" si="74"/>
        <v>2024</v>
      </c>
      <c r="AC598">
        <f t="shared" si="75"/>
        <v>9</v>
      </c>
      <c r="AD598" t="str">
        <f t="shared" si="76"/>
        <v>Q2</v>
      </c>
      <c r="AE598" t="str">
        <f t="shared" si="77"/>
        <v>FY24/25</v>
      </c>
      <c r="AF598" t="str">
        <f t="shared" si="78"/>
        <v>SOUTH</v>
      </c>
    </row>
    <row r="599" spans="1:32">
      <c r="A599" t="s">
        <v>377</v>
      </c>
      <c r="B599" t="s">
        <v>22</v>
      </c>
      <c r="C599" t="str">
        <f t="shared" si="72"/>
        <v>SPARES/OTHER</v>
      </c>
      <c r="D599" s="4">
        <v>45545</v>
      </c>
      <c r="E599" t="str">
        <f t="shared" si="73"/>
        <v>YAMAHA</v>
      </c>
      <c r="F599">
        <v>14116797</v>
      </c>
      <c r="G599" s="19">
        <v>45545</v>
      </c>
      <c r="H599" t="s">
        <v>502</v>
      </c>
      <c r="I599" t="s">
        <v>503</v>
      </c>
      <c r="J599">
        <v>1</v>
      </c>
      <c r="K599">
        <v>1</v>
      </c>
      <c r="L599">
        <v>50</v>
      </c>
      <c r="M599" t="s">
        <v>36</v>
      </c>
      <c r="N599">
        <v>1.0980000000000001</v>
      </c>
      <c r="O599">
        <v>54.9</v>
      </c>
      <c r="P599">
        <f t="shared" si="79"/>
        <v>54.9</v>
      </c>
      <c r="Q599" t="s">
        <v>41</v>
      </c>
      <c r="R599" t="s">
        <v>5500</v>
      </c>
      <c r="S599" t="s">
        <v>25</v>
      </c>
      <c r="T599">
        <v>904583</v>
      </c>
      <c r="U599">
        <v>21.97</v>
      </c>
      <c r="V599" t="s">
        <v>64</v>
      </c>
      <c r="X599" t="s">
        <v>5501</v>
      </c>
      <c r="Y599">
        <v>1543221</v>
      </c>
      <c r="Z599" t="s">
        <v>5502</v>
      </c>
      <c r="AB599">
        <f t="shared" si="74"/>
        <v>2024</v>
      </c>
      <c r="AC599">
        <f t="shared" si="75"/>
        <v>9</v>
      </c>
      <c r="AD599" t="str">
        <f t="shared" si="76"/>
        <v>Q2</v>
      </c>
      <c r="AE599" t="str">
        <f t="shared" si="77"/>
        <v>FY24/25</v>
      </c>
      <c r="AF599" t="str">
        <f t="shared" si="78"/>
        <v>SOUTH</v>
      </c>
    </row>
    <row r="600" spans="1:32">
      <c r="A600" t="s">
        <v>377</v>
      </c>
      <c r="B600" t="s">
        <v>22</v>
      </c>
      <c r="C600" t="str">
        <f t="shared" si="72"/>
        <v>SPARES/OTHER</v>
      </c>
      <c r="D600" s="4">
        <v>45546</v>
      </c>
      <c r="E600" t="str">
        <f t="shared" si="73"/>
        <v>YAMAHA</v>
      </c>
      <c r="F600">
        <v>14116798</v>
      </c>
      <c r="G600" s="19">
        <v>45546</v>
      </c>
      <c r="H600" t="s">
        <v>5503</v>
      </c>
      <c r="I600" t="s">
        <v>786</v>
      </c>
      <c r="J600">
        <v>1</v>
      </c>
      <c r="K600">
        <v>1</v>
      </c>
      <c r="L600">
        <v>8000</v>
      </c>
      <c r="M600" t="s">
        <v>36</v>
      </c>
      <c r="N600">
        <v>1.0980000000000001</v>
      </c>
      <c r="O600">
        <v>8784</v>
      </c>
      <c r="P600">
        <f t="shared" si="79"/>
        <v>8784</v>
      </c>
      <c r="Q600" t="s">
        <v>41</v>
      </c>
      <c r="R600" t="s">
        <v>80</v>
      </c>
      <c r="S600" t="s">
        <v>25</v>
      </c>
      <c r="T600">
        <v>904584</v>
      </c>
      <c r="U600">
        <v>3493.64</v>
      </c>
      <c r="V600" t="s">
        <v>64</v>
      </c>
      <c r="X600" t="s">
        <v>5504</v>
      </c>
      <c r="Y600">
        <v>1544165</v>
      </c>
      <c r="Z600" t="s">
        <v>315</v>
      </c>
      <c r="AB600">
        <f t="shared" si="74"/>
        <v>2024</v>
      </c>
      <c r="AC600">
        <f t="shared" si="75"/>
        <v>9</v>
      </c>
      <c r="AD600" t="str">
        <f t="shared" si="76"/>
        <v>Q2</v>
      </c>
      <c r="AE600" t="str">
        <f t="shared" si="77"/>
        <v>FY24/25</v>
      </c>
      <c r="AF600" t="str">
        <f t="shared" si="78"/>
        <v>SOUTH</v>
      </c>
    </row>
    <row r="601" spans="1:32">
      <c r="A601" t="s">
        <v>377</v>
      </c>
      <c r="B601" t="s">
        <v>22</v>
      </c>
      <c r="C601" t="str">
        <f t="shared" si="72"/>
        <v>SPARES/OTHER</v>
      </c>
      <c r="D601" s="4">
        <v>45546</v>
      </c>
      <c r="E601" t="str">
        <f t="shared" si="73"/>
        <v>YAMAHA</v>
      </c>
      <c r="F601">
        <v>14116799</v>
      </c>
      <c r="G601" s="19">
        <v>45546</v>
      </c>
      <c r="H601" t="s">
        <v>5505</v>
      </c>
      <c r="I601" t="s">
        <v>5506</v>
      </c>
      <c r="J601">
        <v>1</v>
      </c>
      <c r="K601">
        <v>1</v>
      </c>
      <c r="L601">
        <v>150</v>
      </c>
      <c r="M601" t="s">
        <v>165</v>
      </c>
      <c r="N601">
        <v>1</v>
      </c>
      <c r="O601">
        <v>150</v>
      </c>
      <c r="P601">
        <f t="shared" si="79"/>
        <v>150</v>
      </c>
      <c r="Q601" t="s">
        <v>41</v>
      </c>
      <c r="R601" t="s">
        <v>24</v>
      </c>
      <c r="S601" t="s">
        <v>25</v>
      </c>
      <c r="T601">
        <v>904585</v>
      </c>
      <c r="U601">
        <v>73.22</v>
      </c>
      <c r="V601" t="s">
        <v>64</v>
      </c>
      <c r="X601" t="s">
        <v>5507</v>
      </c>
      <c r="Y601">
        <v>1544240</v>
      </c>
      <c r="AB601">
        <f t="shared" si="74"/>
        <v>2024</v>
      </c>
      <c r="AC601">
        <f t="shared" si="75"/>
        <v>9</v>
      </c>
      <c r="AD601" t="str">
        <f t="shared" si="76"/>
        <v>Q2</v>
      </c>
      <c r="AE601" t="str">
        <f t="shared" si="77"/>
        <v>FY24/25</v>
      </c>
      <c r="AF601" t="str">
        <f t="shared" si="78"/>
        <v>SOUTH</v>
      </c>
    </row>
    <row r="602" spans="1:32">
      <c r="A602" t="s">
        <v>377</v>
      </c>
      <c r="B602" t="s">
        <v>22</v>
      </c>
      <c r="C602" t="str">
        <f t="shared" si="72"/>
        <v>SPARES/OTHER</v>
      </c>
      <c r="D602" s="4">
        <v>45546</v>
      </c>
      <c r="E602" t="str">
        <f t="shared" si="73"/>
        <v>YAMAHA</v>
      </c>
      <c r="F602">
        <v>14116799</v>
      </c>
      <c r="G602" s="19">
        <v>45546</v>
      </c>
      <c r="H602" t="s">
        <v>27</v>
      </c>
      <c r="I602" t="s">
        <v>28</v>
      </c>
      <c r="J602">
        <v>18</v>
      </c>
      <c r="K602">
        <v>18</v>
      </c>
      <c r="L602">
        <v>17640</v>
      </c>
      <c r="M602" t="s">
        <v>165</v>
      </c>
      <c r="N602">
        <v>1</v>
      </c>
      <c r="O602">
        <v>17640</v>
      </c>
      <c r="P602">
        <f t="shared" si="79"/>
        <v>17640</v>
      </c>
      <c r="Q602" t="s">
        <v>41</v>
      </c>
      <c r="R602" t="s">
        <v>24</v>
      </c>
      <c r="S602" t="s">
        <v>25</v>
      </c>
      <c r="T602">
        <v>904585</v>
      </c>
      <c r="U602">
        <v>23.5</v>
      </c>
      <c r="V602" t="s">
        <v>64</v>
      </c>
      <c r="X602" t="s">
        <v>5507</v>
      </c>
      <c r="Y602">
        <v>1544240</v>
      </c>
      <c r="AB602">
        <f t="shared" si="74"/>
        <v>2024</v>
      </c>
      <c r="AC602">
        <f t="shared" si="75"/>
        <v>9</v>
      </c>
      <c r="AD602" t="str">
        <f t="shared" si="76"/>
        <v>Q2</v>
      </c>
      <c r="AE602" t="str">
        <f t="shared" si="77"/>
        <v>FY24/25</v>
      </c>
      <c r="AF602" t="str">
        <f t="shared" si="78"/>
        <v>SOUTH</v>
      </c>
    </row>
    <row r="603" spans="1:32">
      <c r="A603" t="s">
        <v>377</v>
      </c>
      <c r="B603" t="s">
        <v>22</v>
      </c>
      <c r="C603" t="str">
        <f t="shared" si="72"/>
        <v>SPARES/OTHER</v>
      </c>
      <c r="D603" s="4">
        <v>45546</v>
      </c>
      <c r="E603" t="str">
        <f t="shared" si="73"/>
        <v>HELLER</v>
      </c>
      <c r="F603">
        <v>14116799</v>
      </c>
      <c r="G603" s="19">
        <v>45546</v>
      </c>
      <c r="H603" t="s">
        <v>214</v>
      </c>
      <c r="I603" t="s">
        <v>215</v>
      </c>
      <c r="J603">
        <v>2</v>
      </c>
      <c r="K603">
        <v>2</v>
      </c>
      <c r="L603">
        <v>1300</v>
      </c>
      <c r="M603" t="s">
        <v>165</v>
      </c>
      <c r="N603">
        <v>1</v>
      </c>
      <c r="O603">
        <v>1300</v>
      </c>
      <c r="P603">
        <f t="shared" si="79"/>
        <v>1300</v>
      </c>
      <c r="Q603" t="s">
        <v>41</v>
      </c>
      <c r="R603" t="s">
        <v>24</v>
      </c>
      <c r="S603" t="s">
        <v>25</v>
      </c>
      <c r="T603">
        <v>904585</v>
      </c>
      <c r="U603">
        <v>362.88</v>
      </c>
      <c r="V603" t="s">
        <v>64</v>
      </c>
      <c r="X603" t="s">
        <v>5507</v>
      </c>
      <c r="Y603">
        <v>1544240</v>
      </c>
      <c r="AB603">
        <f t="shared" si="74"/>
        <v>2024</v>
      </c>
      <c r="AC603">
        <f t="shared" si="75"/>
        <v>9</v>
      </c>
      <c r="AD603" t="str">
        <f t="shared" si="76"/>
        <v>Q2</v>
      </c>
      <c r="AE603" t="str">
        <f t="shared" si="77"/>
        <v>FY24/25</v>
      </c>
      <c r="AF603" t="str">
        <f t="shared" si="78"/>
        <v>SOUTH</v>
      </c>
    </row>
    <row r="604" spans="1:32">
      <c r="A604" t="s">
        <v>377</v>
      </c>
      <c r="B604" t="s">
        <v>22</v>
      </c>
      <c r="C604" t="str">
        <f t="shared" si="72"/>
        <v>SPARES/OTHER</v>
      </c>
      <c r="D604" s="4">
        <v>45547</v>
      </c>
      <c r="E604" t="str">
        <f t="shared" si="73"/>
        <v>OTHERS</v>
      </c>
      <c r="F604">
        <v>14116800</v>
      </c>
      <c r="G604" s="19">
        <v>45547</v>
      </c>
      <c r="H604" t="s">
        <v>1016</v>
      </c>
      <c r="I604" t="s">
        <v>1017</v>
      </c>
      <c r="J604">
        <v>2</v>
      </c>
      <c r="K604">
        <v>2</v>
      </c>
      <c r="L604">
        <v>170</v>
      </c>
      <c r="M604" t="s">
        <v>23</v>
      </c>
      <c r="N604">
        <v>7.8</v>
      </c>
      <c r="O604">
        <v>1326</v>
      </c>
      <c r="P604">
        <f t="shared" si="79"/>
        <v>1326</v>
      </c>
      <c r="Q604" t="s">
        <v>41</v>
      </c>
      <c r="R604" t="s">
        <v>338</v>
      </c>
      <c r="S604" t="s">
        <v>25</v>
      </c>
      <c r="T604">
        <v>904586</v>
      </c>
      <c r="U604">
        <v>237.9</v>
      </c>
      <c r="V604" t="s">
        <v>64</v>
      </c>
      <c r="X604" t="s">
        <v>5508</v>
      </c>
      <c r="Y604">
        <v>1545208</v>
      </c>
      <c r="AB604">
        <f t="shared" si="74"/>
        <v>2024</v>
      </c>
      <c r="AC604">
        <f t="shared" si="75"/>
        <v>9</v>
      </c>
      <c r="AD604" t="str">
        <f t="shared" si="76"/>
        <v>Q2</v>
      </c>
      <c r="AE604" t="str">
        <f t="shared" si="77"/>
        <v>FY24/25</v>
      </c>
      <c r="AF604" t="str">
        <f t="shared" si="78"/>
        <v>SOUTH</v>
      </c>
    </row>
    <row r="605" spans="1:32">
      <c r="A605" t="s">
        <v>377</v>
      </c>
      <c r="B605" t="s">
        <v>22</v>
      </c>
      <c r="C605" t="str">
        <f t="shared" si="72"/>
        <v>SPARES/OTHER</v>
      </c>
      <c r="D605" s="4">
        <v>45548</v>
      </c>
      <c r="E605" t="str">
        <f t="shared" si="73"/>
        <v>HELLER</v>
      </c>
      <c r="F605">
        <v>14116801</v>
      </c>
      <c r="G605" s="19">
        <v>45548</v>
      </c>
      <c r="H605" t="s">
        <v>5509</v>
      </c>
      <c r="I605" t="s">
        <v>5510</v>
      </c>
      <c r="J605">
        <v>1</v>
      </c>
      <c r="K605">
        <v>1</v>
      </c>
      <c r="L605">
        <v>680</v>
      </c>
      <c r="M605" t="s">
        <v>165</v>
      </c>
      <c r="N605">
        <v>1</v>
      </c>
      <c r="O605">
        <v>680</v>
      </c>
      <c r="P605">
        <f t="shared" si="79"/>
        <v>680</v>
      </c>
      <c r="Q605" t="s">
        <v>41</v>
      </c>
      <c r="R605" t="s">
        <v>166</v>
      </c>
      <c r="S605" t="s">
        <v>25</v>
      </c>
      <c r="T605">
        <v>904588</v>
      </c>
      <c r="U605">
        <v>378</v>
      </c>
      <c r="V605" t="s">
        <v>64</v>
      </c>
      <c r="X605" t="s">
        <v>5511</v>
      </c>
      <c r="Y605">
        <v>1546143</v>
      </c>
      <c r="Z605" t="s">
        <v>4965</v>
      </c>
      <c r="AB605">
        <f t="shared" si="74"/>
        <v>2024</v>
      </c>
      <c r="AC605">
        <f t="shared" si="75"/>
        <v>9</v>
      </c>
      <c r="AD605" t="str">
        <f t="shared" si="76"/>
        <v>Q2</v>
      </c>
      <c r="AE605" t="str">
        <f t="shared" si="77"/>
        <v>FY24/25</v>
      </c>
      <c r="AF605" t="str">
        <f t="shared" si="78"/>
        <v>SOUTH</v>
      </c>
    </row>
    <row r="606" spans="1:32">
      <c r="A606" t="s">
        <v>377</v>
      </c>
      <c r="B606" t="s">
        <v>22</v>
      </c>
      <c r="C606" t="str">
        <f t="shared" si="72"/>
        <v>SPARES/OTHER</v>
      </c>
      <c r="D606" s="4">
        <v>45548</v>
      </c>
      <c r="E606" t="str">
        <f t="shared" si="73"/>
        <v>YAMAHA</v>
      </c>
      <c r="F606">
        <v>14116802</v>
      </c>
      <c r="G606" s="19">
        <v>45548</v>
      </c>
      <c r="H606" t="s">
        <v>5276</v>
      </c>
      <c r="I606" t="s">
        <v>1976</v>
      </c>
      <c r="J606">
        <v>10</v>
      </c>
      <c r="K606">
        <v>10</v>
      </c>
      <c r="L606">
        <v>19000</v>
      </c>
      <c r="M606" t="s">
        <v>36</v>
      </c>
      <c r="N606">
        <v>1.0980000000000001</v>
      </c>
      <c r="O606">
        <v>20862</v>
      </c>
      <c r="P606">
        <f t="shared" si="79"/>
        <v>20862</v>
      </c>
      <c r="Q606" t="s">
        <v>41</v>
      </c>
      <c r="R606" t="s">
        <v>326</v>
      </c>
      <c r="S606" t="s">
        <v>25</v>
      </c>
      <c r="T606">
        <v>904587</v>
      </c>
      <c r="U606">
        <v>16226.08</v>
      </c>
      <c r="V606" t="s">
        <v>64</v>
      </c>
      <c r="X606" t="s">
        <v>5512</v>
      </c>
      <c r="Y606">
        <v>1546134</v>
      </c>
      <c r="Z606" t="s">
        <v>328</v>
      </c>
      <c r="AB606">
        <f t="shared" si="74"/>
        <v>2024</v>
      </c>
      <c r="AC606">
        <f t="shared" si="75"/>
        <v>9</v>
      </c>
      <c r="AD606" t="str">
        <f t="shared" si="76"/>
        <v>Q2</v>
      </c>
      <c r="AE606" t="str">
        <f t="shared" si="77"/>
        <v>FY24/25</v>
      </c>
      <c r="AF606" t="str">
        <f t="shared" si="78"/>
        <v>SOUTH</v>
      </c>
    </row>
    <row r="607" spans="1:32">
      <c r="A607" t="s">
        <v>377</v>
      </c>
      <c r="B607" t="s">
        <v>22</v>
      </c>
      <c r="C607" t="str">
        <f t="shared" si="72"/>
        <v>SPARES/OTHER</v>
      </c>
      <c r="D607" s="4">
        <v>45548</v>
      </c>
      <c r="E607" t="str">
        <f t="shared" si="73"/>
        <v>YAMAHA</v>
      </c>
      <c r="F607">
        <v>14116802</v>
      </c>
      <c r="G607" s="19">
        <v>45548</v>
      </c>
      <c r="H607" t="s">
        <v>1167</v>
      </c>
      <c r="I607" t="s">
        <v>1168</v>
      </c>
      <c r="J607">
        <v>10</v>
      </c>
      <c r="K607">
        <v>10</v>
      </c>
      <c r="L607">
        <v>17000</v>
      </c>
      <c r="M607" t="s">
        <v>36</v>
      </c>
      <c r="N607">
        <v>1.0980000000000001</v>
      </c>
      <c r="O607">
        <v>18666</v>
      </c>
      <c r="P607">
        <f t="shared" si="79"/>
        <v>18666</v>
      </c>
      <c r="Q607" t="s">
        <v>41</v>
      </c>
      <c r="R607" t="s">
        <v>326</v>
      </c>
      <c r="S607" t="s">
        <v>25</v>
      </c>
      <c r="T607">
        <v>904587</v>
      </c>
      <c r="U607">
        <v>14014.02</v>
      </c>
      <c r="V607" t="s">
        <v>64</v>
      </c>
      <c r="X607" t="s">
        <v>5512</v>
      </c>
      <c r="Y607">
        <v>1546134</v>
      </c>
      <c r="Z607" t="s">
        <v>328</v>
      </c>
      <c r="AB607">
        <f t="shared" si="74"/>
        <v>2024</v>
      </c>
      <c r="AC607">
        <f t="shared" si="75"/>
        <v>9</v>
      </c>
      <c r="AD607" t="str">
        <f t="shared" si="76"/>
        <v>Q2</v>
      </c>
      <c r="AE607" t="str">
        <f t="shared" si="77"/>
        <v>FY24/25</v>
      </c>
      <c r="AF607" t="str">
        <f t="shared" si="78"/>
        <v>SOUTH</v>
      </c>
    </row>
    <row r="608" spans="1:32">
      <c r="A608" t="s">
        <v>377</v>
      </c>
      <c r="B608" t="s">
        <v>22</v>
      </c>
      <c r="C608" t="str">
        <f t="shared" si="72"/>
        <v>SPARES/OTHER</v>
      </c>
      <c r="D608" s="4">
        <v>45559</v>
      </c>
      <c r="E608" t="str">
        <f t="shared" si="73"/>
        <v>OTHERS</v>
      </c>
      <c r="F608">
        <v>14116803</v>
      </c>
      <c r="G608" s="19">
        <v>45559</v>
      </c>
      <c r="H608" t="s">
        <v>1016</v>
      </c>
      <c r="I608" t="s">
        <v>1017</v>
      </c>
      <c r="J608">
        <v>1</v>
      </c>
      <c r="K608">
        <v>1</v>
      </c>
      <c r="L608">
        <v>460</v>
      </c>
      <c r="M608" t="s">
        <v>165</v>
      </c>
      <c r="N608">
        <v>1</v>
      </c>
      <c r="O608">
        <v>460</v>
      </c>
      <c r="P608">
        <f t="shared" si="79"/>
        <v>460</v>
      </c>
      <c r="Q608" t="s">
        <v>41</v>
      </c>
      <c r="R608" t="s">
        <v>338</v>
      </c>
      <c r="S608" t="s">
        <v>25</v>
      </c>
      <c r="T608">
        <v>904589</v>
      </c>
      <c r="U608">
        <v>148.22999999999999</v>
      </c>
      <c r="V608" t="s">
        <v>64</v>
      </c>
      <c r="X608" t="s">
        <v>5513</v>
      </c>
      <c r="Y608">
        <v>1555184</v>
      </c>
      <c r="AB608">
        <f t="shared" si="74"/>
        <v>2024</v>
      </c>
      <c r="AC608">
        <f t="shared" si="75"/>
        <v>9</v>
      </c>
      <c r="AD608" t="str">
        <f t="shared" si="76"/>
        <v>Q2</v>
      </c>
      <c r="AE608" t="str">
        <f t="shared" si="77"/>
        <v>FY24/25</v>
      </c>
      <c r="AF608" t="str">
        <f t="shared" si="78"/>
        <v>SOUTH</v>
      </c>
    </row>
    <row r="609" spans="1:32">
      <c r="A609" t="s">
        <v>377</v>
      </c>
      <c r="B609" t="s">
        <v>22</v>
      </c>
      <c r="C609" t="str">
        <f t="shared" si="72"/>
        <v>SERVICE_CHARGE</v>
      </c>
      <c r="D609" s="4">
        <v>45580</v>
      </c>
      <c r="E609" t="str">
        <f t="shared" si="73"/>
        <v>YAMAHA</v>
      </c>
      <c r="F609">
        <v>12113506</v>
      </c>
      <c r="G609" s="19">
        <v>45580</v>
      </c>
      <c r="H609" t="s">
        <v>76</v>
      </c>
      <c r="I609" t="s">
        <v>77</v>
      </c>
      <c r="J609">
        <v>1</v>
      </c>
      <c r="K609">
        <v>1</v>
      </c>
      <c r="L609">
        <v>143000</v>
      </c>
      <c r="M609" t="s">
        <v>36</v>
      </c>
      <c r="N609">
        <v>1.1080000000000001</v>
      </c>
      <c r="O609">
        <v>158444</v>
      </c>
      <c r="P609">
        <f t="shared" si="79"/>
        <v>158444</v>
      </c>
      <c r="Q609" t="s">
        <v>41</v>
      </c>
      <c r="R609" t="s">
        <v>211</v>
      </c>
      <c r="S609" t="s">
        <v>25</v>
      </c>
      <c r="T609">
        <v>904590</v>
      </c>
      <c r="U609">
        <v>0</v>
      </c>
      <c r="V609" t="s">
        <v>58</v>
      </c>
      <c r="X609" t="s">
        <v>5547</v>
      </c>
      <c r="Z609" t="s">
        <v>213</v>
      </c>
      <c r="AB609">
        <f t="shared" si="74"/>
        <v>2024</v>
      </c>
      <c r="AC609">
        <f t="shared" si="75"/>
        <v>10</v>
      </c>
      <c r="AD609" t="str">
        <f t="shared" si="76"/>
        <v>Q3</v>
      </c>
      <c r="AE609" t="str">
        <f t="shared" si="77"/>
        <v>FY24/25</v>
      </c>
      <c r="AF609" t="str">
        <f t="shared" si="78"/>
        <v>SOUTH</v>
      </c>
    </row>
    <row r="610" spans="1:32">
      <c r="A610" t="s">
        <v>377</v>
      </c>
      <c r="B610" t="s">
        <v>22</v>
      </c>
      <c r="C610" t="str">
        <f t="shared" si="72"/>
        <v>CONTRACT_FEE</v>
      </c>
      <c r="D610" s="4">
        <v>45586</v>
      </c>
      <c r="E610" t="str">
        <f t="shared" si="73"/>
        <v>YAMAHA</v>
      </c>
      <c r="F610">
        <v>13113139</v>
      </c>
      <c r="G610" s="19">
        <v>45586</v>
      </c>
      <c r="H610" t="s">
        <v>76</v>
      </c>
      <c r="I610" t="s">
        <v>77</v>
      </c>
      <c r="J610">
        <v>1</v>
      </c>
      <c r="K610">
        <v>1</v>
      </c>
      <c r="L610">
        <v>9000</v>
      </c>
      <c r="M610" t="s">
        <v>36</v>
      </c>
      <c r="N610">
        <v>1.1080000000000001</v>
      </c>
      <c r="O610">
        <v>9972</v>
      </c>
      <c r="P610">
        <f t="shared" si="79"/>
        <v>9972</v>
      </c>
      <c r="Q610" t="s">
        <v>41</v>
      </c>
      <c r="R610" t="s">
        <v>211</v>
      </c>
      <c r="S610" t="s">
        <v>25</v>
      </c>
      <c r="T610">
        <v>904593</v>
      </c>
      <c r="U610">
        <v>0</v>
      </c>
      <c r="V610" t="s">
        <v>198</v>
      </c>
      <c r="X610" t="s">
        <v>5548</v>
      </c>
      <c r="Z610" t="s">
        <v>213</v>
      </c>
      <c r="AB610">
        <f t="shared" si="74"/>
        <v>2024</v>
      </c>
      <c r="AC610">
        <f t="shared" si="75"/>
        <v>10</v>
      </c>
      <c r="AD610" t="str">
        <f t="shared" si="76"/>
        <v>Q3</v>
      </c>
      <c r="AE610" t="str">
        <f t="shared" si="77"/>
        <v>FY24/25</v>
      </c>
      <c r="AF610" t="str">
        <f t="shared" si="78"/>
        <v>SOUTH</v>
      </c>
    </row>
    <row r="611" spans="1:32">
      <c r="A611" t="s">
        <v>377</v>
      </c>
      <c r="B611" t="s">
        <v>22</v>
      </c>
      <c r="C611" t="str">
        <f t="shared" si="72"/>
        <v>SPARES/OTHER</v>
      </c>
      <c r="D611" s="4">
        <v>45586</v>
      </c>
      <c r="E611" t="str">
        <f t="shared" si="73"/>
        <v>YAMAHA</v>
      </c>
      <c r="F611">
        <v>14116804</v>
      </c>
      <c r="G611" s="19">
        <v>45586</v>
      </c>
      <c r="H611" t="s">
        <v>5549</v>
      </c>
      <c r="I611" t="s">
        <v>127</v>
      </c>
      <c r="J611">
        <v>1</v>
      </c>
      <c r="K611">
        <v>1</v>
      </c>
      <c r="L611">
        <v>11000</v>
      </c>
      <c r="M611" t="s">
        <v>165</v>
      </c>
      <c r="N611">
        <v>1</v>
      </c>
      <c r="O611">
        <v>11000</v>
      </c>
      <c r="P611">
        <f t="shared" si="79"/>
        <v>11000</v>
      </c>
      <c r="Q611" t="s">
        <v>41</v>
      </c>
      <c r="R611" t="s">
        <v>24</v>
      </c>
      <c r="S611" t="s">
        <v>25</v>
      </c>
      <c r="T611">
        <v>904591</v>
      </c>
      <c r="U611">
        <v>7686</v>
      </c>
      <c r="V611" t="s">
        <v>64</v>
      </c>
      <c r="X611" t="s">
        <v>5550</v>
      </c>
      <c r="Y611">
        <v>1576162</v>
      </c>
      <c r="AB611">
        <f t="shared" si="74"/>
        <v>2024</v>
      </c>
      <c r="AC611">
        <f t="shared" si="75"/>
        <v>10</v>
      </c>
      <c r="AD611" t="str">
        <f t="shared" si="76"/>
        <v>Q3</v>
      </c>
      <c r="AE611" t="str">
        <f t="shared" si="77"/>
        <v>FY24/25</v>
      </c>
      <c r="AF611" t="str">
        <f t="shared" si="78"/>
        <v>SOUTH</v>
      </c>
    </row>
    <row r="612" spans="1:32">
      <c r="A612" t="s">
        <v>377</v>
      </c>
      <c r="B612" t="s">
        <v>22</v>
      </c>
      <c r="C612" t="str">
        <f t="shared" si="72"/>
        <v>SPARES/OTHER</v>
      </c>
      <c r="D612" s="4">
        <v>45586</v>
      </c>
      <c r="E612" t="str">
        <f t="shared" si="73"/>
        <v>YAMAHA</v>
      </c>
      <c r="F612">
        <v>14116805</v>
      </c>
      <c r="G612" s="19">
        <v>45586</v>
      </c>
      <c r="H612" t="s">
        <v>2555</v>
      </c>
      <c r="I612" t="s">
        <v>2556</v>
      </c>
      <c r="J612">
        <v>1</v>
      </c>
      <c r="K612">
        <v>1</v>
      </c>
      <c r="L612">
        <v>780</v>
      </c>
      <c r="M612" t="s">
        <v>165</v>
      </c>
      <c r="N612">
        <v>1</v>
      </c>
      <c r="O612">
        <v>780</v>
      </c>
      <c r="P612">
        <f t="shared" si="79"/>
        <v>780</v>
      </c>
      <c r="Q612" t="s">
        <v>41</v>
      </c>
      <c r="R612" t="s">
        <v>166</v>
      </c>
      <c r="S612" t="s">
        <v>25</v>
      </c>
      <c r="T612">
        <v>904595</v>
      </c>
      <c r="U612">
        <v>394.76</v>
      </c>
      <c r="V612" t="s">
        <v>64</v>
      </c>
      <c r="X612" t="s">
        <v>5551</v>
      </c>
      <c r="Y612">
        <v>1576244</v>
      </c>
      <c r="Z612" t="s">
        <v>4965</v>
      </c>
      <c r="AB612">
        <f t="shared" si="74"/>
        <v>2024</v>
      </c>
      <c r="AC612">
        <f t="shared" si="75"/>
        <v>10</v>
      </c>
      <c r="AD612" t="str">
        <f t="shared" si="76"/>
        <v>Q3</v>
      </c>
      <c r="AE612" t="str">
        <f t="shared" si="77"/>
        <v>FY24/25</v>
      </c>
      <c r="AF612" t="str">
        <f t="shared" si="78"/>
        <v>SOUTH</v>
      </c>
    </row>
    <row r="613" spans="1:32">
      <c r="A613" t="s">
        <v>377</v>
      </c>
      <c r="B613" t="s">
        <v>22</v>
      </c>
      <c r="C613" t="str">
        <f t="shared" si="72"/>
        <v>SPARES/OTHER</v>
      </c>
      <c r="D613" s="4">
        <v>45586</v>
      </c>
      <c r="E613" t="str">
        <f t="shared" si="73"/>
        <v>OTHERS</v>
      </c>
      <c r="F613">
        <v>14116805</v>
      </c>
      <c r="G613" s="19">
        <v>45586</v>
      </c>
      <c r="H613" t="s">
        <v>171</v>
      </c>
      <c r="I613" t="s">
        <v>172</v>
      </c>
      <c r="J613">
        <v>50</v>
      </c>
      <c r="K613">
        <v>50</v>
      </c>
      <c r="L613">
        <v>1500</v>
      </c>
      <c r="M613" t="s">
        <v>165</v>
      </c>
      <c r="N613">
        <v>1</v>
      </c>
      <c r="O613">
        <v>1500</v>
      </c>
      <c r="P613">
        <f t="shared" si="79"/>
        <v>1500</v>
      </c>
      <c r="Q613" t="s">
        <v>41</v>
      </c>
      <c r="R613" t="s">
        <v>166</v>
      </c>
      <c r="S613" t="s">
        <v>25</v>
      </c>
      <c r="T613">
        <v>904595</v>
      </c>
      <c r="U613">
        <v>768.6</v>
      </c>
      <c r="V613" t="s">
        <v>64</v>
      </c>
      <c r="X613" t="s">
        <v>5551</v>
      </c>
      <c r="Y613">
        <v>1576244</v>
      </c>
      <c r="Z613" t="s">
        <v>4965</v>
      </c>
      <c r="AB613">
        <f t="shared" si="74"/>
        <v>2024</v>
      </c>
      <c r="AC613">
        <f t="shared" si="75"/>
        <v>10</v>
      </c>
      <c r="AD613" t="str">
        <f t="shared" si="76"/>
        <v>Q3</v>
      </c>
      <c r="AE613" t="str">
        <f t="shared" si="77"/>
        <v>FY24/25</v>
      </c>
      <c r="AF613" t="str">
        <f t="shared" si="78"/>
        <v>SOUTH</v>
      </c>
    </row>
    <row r="614" spans="1:32">
      <c r="A614" t="s">
        <v>377</v>
      </c>
      <c r="B614" t="s">
        <v>22</v>
      </c>
      <c r="C614" t="str">
        <f t="shared" si="72"/>
        <v>SPARES/OTHER</v>
      </c>
      <c r="D614" s="4">
        <v>45586</v>
      </c>
      <c r="E614" t="str">
        <f t="shared" si="73"/>
        <v>YAMAHA</v>
      </c>
      <c r="F614">
        <v>14116805</v>
      </c>
      <c r="G614" s="19">
        <v>45586</v>
      </c>
      <c r="H614" t="s">
        <v>2553</v>
      </c>
      <c r="I614" t="s">
        <v>2554</v>
      </c>
      <c r="J614">
        <v>1</v>
      </c>
      <c r="K614">
        <v>1</v>
      </c>
      <c r="L614">
        <v>800</v>
      </c>
      <c r="M614" t="s">
        <v>165</v>
      </c>
      <c r="N614">
        <v>1</v>
      </c>
      <c r="O614">
        <v>800</v>
      </c>
      <c r="P614">
        <f t="shared" si="79"/>
        <v>800</v>
      </c>
      <c r="Q614" t="s">
        <v>41</v>
      </c>
      <c r="R614" t="s">
        <v>166</v>
      </c>
      <c r="S614" t="s">
        <v>25</v>
      </c>
      <c r="T614">
        <v>904595</v>
      </c>
      <c r="U614">
        <v>444.8</v>
      </c>
      <c r="V614" t="s">
        <v>64</v>
      </c>
      <c r="X614" t="s">
        <v>5551</v>
      </c>
      <c r="Y614">
        <v>1576244</v>
      </c>
      <c r="Z614" t="s">
        <v>4965</v>
      </c>
      <c r="AB614">
        <f t="shared" si="74"/>
        <v>2024</v>
      </c>
      <c r="AC614">
        <f t="shared" si="75"/>
        <v>10</v>
      </c>
      <c r="AD614" t="str">
        <f t="shared" si="76"/>
        <v>Q3</v>
      </c>
      <c r="AE614" t="str">
        <f t="shared" si="77"/>
        <v>FY24/25</v>
      </c>
      <c r="AF614" t="str">
        <f t="shared" si="78"/>
        <v>SOUTH</v>
      </c>
    </row>
    <row r="615" spans="1:32">
      <c r="A615" t="s">
        <v>377</v>
      </c>
      <c r="B615" t="s">
        <v>22</v>
      </c>
      <c r="C615" t="str">
        <f t="shared" si="72"/>
        <v>SPARES/OTHER</v>
      </c>
      <c r="D615" s="4">
        <v>45586</v>
      </c>
      <c r="E615" t="str">
        <f t="shared" si="73"/>
        <v>YAMAHA</v>
      </c>
      <c r="F615">
        <v>14116805</v>
      </c>
      <c r="G615" s="19">
        <v>45586</v>
      </c>
      <c r="H615" t="s">
        <v>2549</v>
      </c>
      <c r="I615" t="s">
        <v>2550</v>
      </c>
      <c r="J615">
        <v>10</v>
      </c>
      <c r="K615">
        <v>10</v>
      </c>
      <c r="L615">
        <v>3000</v>
      </c>
      <c r="M615" t="s">
        <v>165</v>
      </c>
      <c r="N615">
        <v>1</v>
      </c>
      <c r="O615">
        <v>3000</v>
      </c>
      <c r="P615">
        <f t="shared" si="79"/>
        <v>3000</v>
      </c>
      <c r="Q615" t="s">
        <v>41</v>
      </c>
      <c r="R615" t="s">
        <v>166</v>
      </c>
      <c r="S615" t="s">
        <v>25</v>
      </c>
      <c r="T615">
        <v>904595</v>
      </c>
      <c r="U615">
        <v>1501.2</v>
      </c>
      <c r="V615" t="s">
        <v>64</v>
      </c>
      <c r="X615" t="s">
        <v>5551</v>
      </c>
      <c r="Y615">
        <v>1576244</v>
      </c>
      <c r="Z615" t="s">
        <v>4965</v>
      </c>
      <c r="AB615">
        <f t="shared" si="74"/>
        <v>2024</v>
      </c>
      <c r="AC615">
        <f t="shared" si="75"/>
        <v>10</v>
      </c>
      <c r="AD615" t="str">
        <f t="shared" si="76"/>
        <v>Q3</v>
      </c>
      <c r="AE615" t="str">
        <f t="shared" si="77"/>
        <v>FY24/25</v>
      </c>
      <c r="AF615" t="str">
        <f t="shared" si="78"/>
        <v>SOUTH</v>
      </c>
    </row>
    <row r="616" spans="1:32">
      <c r="A616" t="s">
        <v>377</v>
      </c>
      <c r="B616" t="s">
        <v>22</v>
      </c>
      <c r="C616" t="str">
        <f t="shared" si="72"/>
        <v>SPARES/OTHER</v>
      </c>
      <c r="D616" s="4">
        <v>45586</v>
      </c>
      <c r="E616" t="str">
        <f t="shared" si="73"/>
        <v>YAMAHA</v>
      </c>
      <c r="F616">
        <v>14116805</v>
      </c>
      <c r="G616" s="19">
        <v>45586</v>
      </c>
      <c r="H616" t="s">
        <v>2559</v>
      </c>
      <c r="I616" t="s">
        <v>2560</v>
      </c>
      <c r="J616">
        <v>4</v>
      </c>
      <c r="K616">
        <v>4</v>
      </c>
      <c r="L616">
        <v>8</v>
      </c>
      <c r="M616" t="s">
        <v>165</v>
      </c>
      <c r="N616">
        <v>1</v>
      </c>
      <c r="O616">
        <v>8</v>
      </c>
      <c r="P616">
        <f t="shared" si="79"/>
        <v>8</v>
      </c>
      <c r="Q616" t="s">
        <v>41</v>
      </c>
      <c r="R616" t="s">
        <v>166</v>
      </c>
      <c r="S616" t="s">
        <v>25</v>
      </c>
      <c r="T616">
        <v>904595</v>
      </c>
      <c r="U616">
        <v>3.56</v>
      </c>
      <c r="V616" t="s">
        <v>64</v>
      </c>
      <c r="X616" t="s">
        <v>5551</v>
      </c>
      <c r="Y616">
        <v>1576244</v>
      </c>
      <c r="Z616" t="s">
        <v>4965</v>
      </c>
      <c r="AB616">
        <f t="shared" si="74"/>
        <v>2024</v>
      </c>
      <c r="AC616">
        <f t="shared" si="75"/>
        <v>10</v>
      </c>
      <c r="AD616" t="str">
        <f t="shared" si="76"/>
        <v>Q3</v>
      </c>
      <c r="AE616" t="str">
        <f t="shared" si="77"/>
        <v>FY24/25</v>
      </c>
      <c r="AF616" t="str">
        <f t="shared" si="78"/>
        <v>SOUTH</v>
      </c>
    </row>
    <row r="617" spans="1:32">
      <c r="A617" t="s">
        <v>377</v>
      </c>
      <c r="B617" t="s">
        <v>22</v>
      </c>
      <c r="C617" t="str">
        <f t="shared" si="72"/>
        <v>SPARES/OTHER</v>
      </c>
      <c r="D617" s="4">
        <v>45586</v>
      </c>
      <c r="E617" t="str">
        <f t="shared" si="73"/>
        <v>YAMAHA</v>
      </c>
      <c r="F617">
        <v>14116805</v>
      </c>
      <c r="G617" s="19">
        <v>45586</v>
      </c>
      <c r="H617" t="s">
        <v>2558</v>
      </c>
      <c r="I617" t="s">
        <v>1133</v>
      </c>
      <c r="J617">
        <v>4</v>
      </c>
      <c r="K617">
        <v>4</v>
      </c>
      <c r="L617">
        <v>8</v>
      </c>
      <c r="M617" t="s">
        <v>165</v>
      </c>
      <c r="N617">
        <v>1</v>
      </c>
      <c r="O617">
        <v>8</v>
      </c>
      <c r="P617">
        <f t="shared" si="79"/>
        <v>8</v>
      </c>
      <c r="Q617" t="s">
        <v>41</v>
      </c>
      <c r="R617" t="s">
        <v>166</v>
      </c>
      <c r="S617" t="s">
        <v>25</v>
      </c>
      <c r="T617">
        <v>904595</v>
      </c>
      <c r="U617">
        <v>3.56</v>
      </c>
      <c r="V617" t="s">
        <v>64</v>
      </c>
      <c r="X617" t="s">
        <v>5551</v>
      </c>
      <c r="Y617">
        <v>1576244</v>
      </c>
      <c r="Z617" t="s">
        <v>4965</v>
      </c>
      <c r="AB617">
        <f t="shared" si="74"/>
        <v>2024</v>
      </c>
      <c r="AC617">
        <f t="shared" si="75"/>
        <v>10</v>
      </c>
      <c r="AD617" t="str">
        <f t="shared" si="76"/>
        <v>Q3</v>
      </c>
      <c r="AE617" t="str">
        <f t="shared" si="77"/>
        <v>FY24/25</v>
      </c>
      <c r="AF617" t="str">
        <f t="shared" si="78"/>
        <v>SOUTH</v>
      </c>
    </row>
    <row r="618" spans="1:32">
      <c r="A618" t="s">
        <v>377</v>
      </c>
      <c r="B618" t="s">
        <v>22</v>
      </c>
      <c r="C618" t="str">
        <f t="shared" si="72"/>
        <v>SPARES/OTHER</v>
      </c>
      <c r="D618" s="4">
        <v>45586</v>
      </c>
      <c r="E618" t="str">
        <f t="shared" si="73"/>
        <v>YAMAHA</v>
      </c>
      <c r="F618">
        <v>14116805</v>
      </c>
      <c r="G618" s="19">
        <v>45586</v>
      </c>
      <c r="H618" t="s">
        <v>2557</v>
      </c>
      <c r="I618" t="s">
        <v>2376</v>
      </c>
      <c r="J618">
        <v>4</v>
      </c>
      <c r="K618">
        <v>4</v>
      </c>
      <c r="L618">
        <v>180</v>
      </c>
      <c r="M618" t="s">
        <v>165</v>
      </c>
      <c r="N618">
        <v>1</v>
      </c>
      <c r="O618">
        <v>180</v>
      </c>
      <c r="P618">
        <f t="shared" si="79"/>
        <v>180</v>
      </c>
      <c r="Q618" t="s">
        <v>41</v>
      </c>
      <c r="R618" t="s">
        <v>166</v>
      </c>
      <c r="S618" t="s">
        <v>25</v>
      </c>
      <c r="T618">
        <v>904595</v>
      </c>
      <c r="U618">
        <v>91.18</v>
      </c>
      <c r="V618" t="s">
        <v>64</v>
      </c>
      <c r="X618" t="s">
        <v>5551</v>
      </c>
      <c r="Y618">
        <v>1576244</v>
      </c>
      <c r="Z618" t="s">
        <v>4965</v>
      </c>
      <c r="AB618">
        <f t="shared" si="74"/>
        <v>2024</v>
      </c>
      <c r="AC618">
        <f t="shared" si="75"/>
        <v>10</v>
      </c>
      <c r="AD618" t="str">
        <f t="shared" si="76"/>
        <v>Q3</v>
      </c>
      <c r="AE618" t="str">
        <f t="shared" si="77"/>
        <v>FY24/25</v>
      </c>
      <c r="AF618" t="str">
        <f t="shared" si="78"/>
        <v>SOUTH</v>
      </c>
    </row>
    <row r="619" spans="1:32">
      <c r="A619" t="s">
        <v>377</v>
      </c>
      <c r="B619" t="s">
        <v>22</v>
      </c>
      <c r="C619" t="str">
        <f t="shared" si="72"/>
        <v>SPARES/OTHER</v>
      </c>
      <c r="D619" s="4">
        <v>45586</v>
      </c>
      <c r="E619" t="str">
        <f t="shared" si="73"/>
        <v>OTHERS</v>
      </c>
      <c r="F619">
        <v>14116806</v>
      </c>
      <c r="G619" s="19">
        <v>45586</v>
      </c>
      <c r="H619" t="s">
        <v>5552</v>
      </c>
      <c r="I619" t="s">
        <v>5553</v>
      </c>
      <c r="J619">
        <v>1</v>
      </c>
      <c r="K619">
        <v>1</v>
      </c>
      <c r="L619">
        <v>650</v>
      </c>
      <c r="M619" t="s">
        <v>36</v>
      </c>
      <c r="N619">
        <v>1.1080000000000001</v>
      </c>
      <c r="O619">
        <v>720.2</v>
      </c>
      <c r="P619">
        <f t="shared" si="79"/>
        <v>720.2</v>
      </c>
      <c r="Q619" t="s">
        <v>41</v>
      </c>
      <c r="R619" t="s">
        <v>193</v>
      </c>
      <c r="S619" t="s">
        <v>25</v>
      </c>
      <c r="T619">
        <v>904592</v>
      </c>
      <c r="U619">
        <v>432</v>
      </c>
      <c r="V619" t="s">
        <v>64</v>
      </c>
      <c r="X619" t="s">
        <v>5554</v>
      </c>
      <c r="Y619">
        <v>1576183</v>
      </c>
      <c r="Z619" t="s">
        <v>195</v>
      </c>
      <c r="AB619">
        <f t="shared" si="74"/>
        <v>2024</v>
      </c>
      <c r="AC619">
        <f t="shared" si="75"/>
        <v>10</v>
      </c>
      <c r="AD619" t="str">
        <f t="shared" si="76"/>
        <v>Q3</v>
      </c>
      <c r="AE619" t="str">
        <f t="shared" si="77"/>
        <v>FY24/25</v>
      </c>
      <c r="AF619" t="str">
        <f t="shared" si="78"/>
        <v>SOUTH</v>
      </c>
    </row>
    <row r="620" spans="1:32">
      <c r="A620" t="s">
        <v>377</v>
      </c>
      <c r="B620" t="s">
        <v>22</v>
      </c>
      <c r="C620" t="str">
        <f t="shared" si="72"/>
        <v>SERVICE_CHARGE</v>
      </c>
      <c r="D620" s="4">
        <v>45590</v>
      </c>
      <c r="E620" t="str">
        <f t="shared" si="73"/>
        <v>OTHERS</v>
      </c>
      <c r="F620">
        <v>12113507</v>
      </c>
      <c r="G620" s="19">
        <v>45590</v>
      </c>
      <c r="H620" t="s">
        <v>357</v>
      </c>
      <c r="I620" t="s">
        <v>77</v>
      </c>
      <c r="J620">
        <v>1</v>
      </c>
      <c r="K620">
        <v>1</v>
      </c>
      <c r="L620">
        <v>2000</v>
      </c>
      <c r="M620" t="s">
        <v>165</v>
      </c>
      <c r="N620">
        <v>1</v>
      </c>
      <c r="O620">
        <v>2000</v>
      </c>
      <c r="P620">
        <f t="shared" si="79"/>
        <v>2000</v>
      </c>
      <c r="Q620" t="s">
        <v>41</v>
      </c>
      <c r="R620" t="s">
        <v>5555</v>
      </c>
      <c r="S620" t="s">
        <v>25</v>
      </c>
      <c r="T620">
        <v>904597</v>
      </c>
      <c r="U620">
        <v>0</v>
      </c>
      <c r="V620" t="s">
        <v>58</v>
      </c>
      <c r="X620">
        <v>4600088567</v>
      </c>
      <c r="Z620" t="s">
        <v>5556</v>
      </c>
      <c r="AB620">
        <f t="shared" si="74"/>
        <v>2024</v>
      </c>
      <c r="AC620">
        <f t="shared" si="75"/>
        <v>10</v>
      </c>
      <c r="AD620" t="str">
        <f t="shared" si="76"/>
        <v>Q3</v>
      </c>
      <c r="AE620" t="str">
        <f t="shared" si="77"/>
        <v>FY24/25</v>
      </c>
      <c r="AF620" t="str">
        <f t="shared" si="78"/>
        <v>SOUTH</v>
      </c>
    </row>
    <row r="621" spans="1:32">
      <c r="A621" t="s">
        <v>377</v>
      </c>
      <c r="B621" t="s">
        <v>22</v>
      </c>
      <c r="C621" t="str">
        <f t="shared" si="72"/>
        <v>SERVICE_CHARGE</v>
      </c>
      <c r="D621" s="4">
        <v>45590</v>
      </c>
      <c r="E621" t="str">
        <f t="shared" si="73"/>
        <v>YAMAHA</v>
      </c>
      <c r="F621">
        <v>12113508</v>
      </c>
      <c r="G621" s="19">
        <v>45590</v>
      </c>
      <c r="H621" t="s">
        <v>76</v>
      </c>
      <c r="I621" t="s">
        <v>77</v>
      </c>
      <c r="J621">
        <v>1</v>
      </c>
      <c r="K621">
        <v>1</v>
      </c>
      <c r="L621">
        <v>7000</v>
      </c>
      <c r="M621" t="s">
        <v>36</v>
      </c>
      <c r="N621">
        <v>1.1080000000000001</v>
      </c>
      <c r="O621">
        <v>7756</v>
      </c>
      <c r="P621">
        <f t="shared" si="79"/>
        <v>7756</v>
      </c>
      <c r="Q621" t="s">
        <v>41</v>
      </c>
      <c r="R621" t="s">
        <v>89</v>
      </c>
      <c r="S621" t="s">
        <v>25</v>
      </c>
      <c r="T621">
        <v>904598</v>
      </c>
      <c r="U621">
        <v>0</v>
      </c>
      <c r="V621" t="s">
        <v>58</v>
      </c>
      <c r="X621" t="s">
        <v>5557</v>
      </c>
      <c r="Z621" t="s">
        <v>90</v>
      </c>
      <c r="AB621">
        <f t="shared" si="74"/>
        <v>2024</v>
      </c>
      <c r="AC621">
        <f t="shared" si="75"/>
        <v>10</v>
      </c>
      <c r="AD621" t="str">
        <f t="shared" si="76"/>
        <v>Q3</v>
      </c>
      <c r="AE621" t="str">
        <f t="shared" si="77"/>
        <v>FY24/25</v>
      </c>
      <c r="AF621" t="str">
        <f t="shared" si="78"/>
        <v>SOUTH</v>
      </c>
    </row>
    <row r="622" spans="1:32">
      <c r="A622" t="s">
        <v>377</v>
      </c>
      <c r="B622" t="s">
        <v>22</v>
      </c>
      <c r="C622" t="str">
        <f t="shared" si="72"/>
        <v>CONTRACT_FEE</v>
      </c>
      <c r="D622" s="4">
        <v>45590</v>
      </c>
      <c r="E622" t="str">
        <f t="shared" si="73"/>
        <v>HELLER</v>
      </c>
      <c r="F622">
        <v>13113140</v>
      </c>
      <c r="G622" s="19">
        <v>45590</v>
      </c>
      <c r="H622" t="s">
        <v>105</v>
      </c>
      <c r="I622" t="s">
        <v>77</v>
      </c>
      <c r="J622">
        <v>1</v>
      </c>
      <c r="K622">
        <v>1</v>
      </c>
      <c r="L622">
        <v>26000</v>
      </c>
      <c r="M622" t="s">
        <v>165</v>
      </c>
      <c r="N622">
        <v>1</v>
      </c>
      <c r="O622">
        <v>26000</v>
      </c>
      <c r="P622">
        <f t="shared" si="79"/>
        <v>26000</v>
      </c>
      <c r="Q622" t="s">
        <v>41</v>
      </c>
      <c r="R622" t="s">
        <v>274</v>
      </c>
      <c r="S622" t="s">
        <v>25</v>
      </c>
      <c r="T622">
        <v>904596</v>
      </c>
      <c r="U622">
        <v>0</v>
      </c>
      <c r="V622" t="s">
        <v>198</v>
      </c>
      <c r="X622" t="s">
        <v>5641</v>
      </c>
      <c r="Z622" t="s">
        <v>276</v>
      </c>
      <c r="AB622">
        <f t="shared" si="74"/>
        <v>2024</v>
      </c>
      <c r="AC622">
        <f t="shared" si="75"/>
        <v>10</v>
      </c>
      <c r="AD622" t="str">
        <f t="shared" si="76"/>
        <v>Q3</v>
      </c>
      <c r="AE622" t="str">
        <f t="shared" si="77"/>
        <v>FY24/25</v>
      </c>
      <c r="AF622" t="str">
        <f t="shared" si="78"/>
        <v>SOUTH</v>
      </c>
    </row>
    <row r="623" spans="1:32">
      <c r="A623" t="s">
        <v>377</v>
      </c>
      <c r="B623" t="s">
        <v>22</v>
      </c>
      <c r="C623" t="str">
        <f t="shared" si="72"/>
        <v>SPARES/OTHER</v>
      </c>
      <c r="D623" s="4">
        <v>45590</v>
      </c>
      <c r="E623" t="str">
        <f t="shared" si="73"/>
        <v>OTHERS</v>
      </c>
      <c r="F623">
        <v>14116807</v>
      </c>
      <c r="G623" s="19">
        <v>45590</v>
      </c>
      <c r="H623" t="s">
        <v>171</v>
      </c>
      <c r="I623" t="s">
        <v>172</v>
      </c>
      <c r="J623">
        <v>1</v>
      </c>
      <c r="K623">
        <v>1</v>
      </c>
      <c r="L623">
        <v>1350</v>
      </c>
      <c r="M623" t="s">
        <v>165</v>
      </c>
      <c r="N623">
        <v>1</v>
      </c>
      <c r="O623">
        <v>1350</v>
      </c>
      <c r="P623">
        <f t="shared" si="79"/>
        <v>1350</v>
      </c>
      <c r="Q623" t="s">
        <v>41</v>
      </c>
      <c r="R623" t="s">
        <v>166</v>
      </c>
      <c r="S623" t="s">
        <v>25</v>
      </c>
      <c r="T623">
        <v>904594</v>
      </c>
      <c r="U623">
        <v>554</v>
      </c>
      <c r="V623" t="s">
        <v>64</v>
      </c>
      <c r="X623" t="s">
        <v>5558</v>
      </c>
      <c r="Y623">
        <v>1580119</v>
      </c>
      <c r="Z623" t="s">
        <v>4965</v>
      </c>
      <c r="AB623">
        <f t="shared" si="74"/>
        <v>2024</v>
      </c>
      <c r="AC623">
        <f t="shared" si="75"/>
        <v>10</v>
      </c>
      <c r="AD623" t="str">
        <f t="shared" si="76"/>
        <v>Q3</v>
      </c>
      <c r="AE623" t="str">
        <f t="shared" si="77"/>
        <v>FY24/25</v>
      </c>
      <c r="AF623" t="str">
        <f t="shared" si="78"/>
        <v>SOUTH</v>
      </c>
    </row>
    <row r="624" spans="1:32">
      <c r="A624" t="s">
        <v>377</v>
      </c>
      <c r="B624" t="s">
        <v>22</v>
      </c>
      <c r="C624" t="str">
        <f t="shared" si="72"/>
        <v>SERVICE_CHARGE</v>
      </c>
      <c r="D624" s="4">
        <v>45594</v>
      </c>
      <c r="E624" t="str">
        <f t="shared" si="73"/>
        <v>HELLER</v>
      </c>
      <c r="F624">
        <v>12113509</v>
      </c>
      <c r="G624" s="19">
        <v>45594</v>
      </c>
      <c r="H624" t="s">
        <v>105</v>
      </c>
      <c r="I624" t="s">
        <v>77</v>
      </c>
      <c r="J624">
        <v>1</v>
      </c>
      <c r="K624">
        <v>1</v>
      </c>
      <c r="L624">
        <v>4000</v>
      </c>
      <c r="M624" t="s">
        <v>36</v>
      </c>
      <c r="N624">
        <v>1.1080000000000001</v>
      </c>
      <c r="O624">
        <v>4432</v>
      </c>
      <c r="P624">
        <f t="shared" si="79"/>
        <v>4432</v>
      </c>
      <c r="Q624" t="s">
        <v>41</v>
      </c>
      <c r="R624" t="s">
        <v>5559</v>
      </c>
      <c r="S624" t="s">
        <v>25</v>
      </c>
      <c r="T624">
        <v>904599</v>
      </c>
      <c r="U624">
        <v>0</v>
      </c>
      <c r="V624" t="s">
        <v>58</v>
      </c>
      <c r="X624" t="s">
        <v>5560</v>
      </c>
      <c r="AB624">
        <f t="shared" si="74"/>
        <v>2024</v>
      </c>
      <c r="AC624">
        <f t="shared" si="75"/>
        <v>10</v>
      </c>
      <c r="AD624" t="str">
        <f t="shared" si="76"/>
        <v>Q3</v>
      </c>
      <c r="AE624" t="str">
        <f t="shared" si="77"/>
        <v>FY24/25</v>
      </c>
      <c r="AF624" t="str">
        <f t="shared" si="78"/>
        <v>SOUTH</v>
      </c>
    </row>
    <row r="625" spans="1:32">
      <c r="A625" t="s">
        <v>377</v>
      </c>
      <c r="B625" t="s">
        <v>22</v>
      </c>
      <c r="C625" t="str">
        <f t="shared" si="72"/>
        <v>SERVICE_CHARGE</v>
      </c>
      <c r="D625" s="4">
        <v>45611</v>
      </c>
      <c r="E625" t="str">
        <f t="shared" si="73"/>
        <v>YAMAHA</v>
      </c>
      <c r="F625">
        <v>12113510</v>
      </c>
      <c r="G625" s="19">
        <v>45611</v>
      </c>
      <c r="H625" t="s">
        <v>76</v>
      </c>
      <c r="I625" t="s">
        <v>77</v>
      </c>
      <c r="J625">
        <v>1</v>
      </c>
      <c r="K625">
        <v>1</v>
      </c>
      <c r="L625">
        <v>1700</v>
      </c>
      <c r="M625" t="s">
        <v>36</v>
      </c>
      <c r="N625">
        <v>1.0920000000000001</v>
      </c>
      <c r="O625">
        <v>1856.4</v>
      </c>
      <c r="P625">
        <f t="shared" si="79"/>
        <v>1856.4</v>
      </c>
      <c r="Q625" t="s">
        <v>41</v>
      </c>
      <c r="R625" t="s">
        <v>5646</v>
      </c>
      <c r="S625" t="s">
        <v>25</v>
      </c>
      <c r="T625">
        <v>904600</v>
      </c>
      <c r="U625">
        <v>0</v>
      </c>
      <c r="V625" t="s">
        <v>58</v>
      </c>
      <c r="X625" t="s">
        <v>5647</v>
      </c>
      <c r="Z625" t="s">
        <v>5648</v>
      </c>
      <c r="AB625">
        <f t="shared" si="74"/>
        <v>2024</v>
      </c>
      <c r="AC625">
        <f t="shared" si="75"/>
        <v>11</v>
      </c>
      <c r="AD625" t="str">
        <f t="shared" si="76"/>
        <v>Q3</v>
      </c>
      <c r="AE625" t="str">
        <f t="shared" si="77"/>
        <v>FY24/25</v>
      </c>
      <c r="AF625" t="str">
        <f t="shared" si="78"/>
        <v>SOUTH</v>
      </c>
    </row>
    <row r="626" spans="1:32">
      <c r="A626" t="s">
        <v>377</v>
      </c>
      <c r="B626" t="s">
        <v>22</v>
      </c>
      <c r="C626" t="str">
        <f t="shared" si="72"/>
        <v>SPARES/OTHER</v>
      </c>
      <c r="D626" s="4">
        <v>45618</v>
      </c>
      <c r="E626" t="str">
        <f t="shared" si="73"/>
        <v>YAMAHA</v>
      </c>
      <c r="F626">
        <v>12113511</v>
      </c>
      <c r="G626" s="19">
        <v>45618</v>
      </c>
      <c r="H626" t="s">
        <v>1129</v>
      </c>
      <c r="I626" t="s">
        <v>44</v>
      </c>
      <c r="J626">
        <v>2</v>
      </c>
      <c r="K626">
        <v>2</v>
      </c>
      <c r="L626">
        <v>200</v>
      </c>
      <c r="M626" t="s">
        <v>36</v>
      </c>
      <c r="N626">
        <v>1.0920000000000001</v>
      </c>
      <c r="O626">
        <v>218.4</v>
      </c>
      <c r="P626">
        <f t="shared" si="79"/>
        <v>218.4</v>
      </c>
      <c r="Q626" t="s">
        <v>41</v>
      </c>
      <c r="R626" t="s">
        <v>150</v>
      </c>
      <c r="S626" t="s">
        <v>25</v>
      </c>
      <c r="T626">
        <v>904604</v>
      </c>
      <c r="U626">
        <v>0</v>
      </c>
      <c r="V626" t="s">
        <v>58</v>
      </c>
      <c r="X626" t="s">
        <v>5649</v>
      </c>
      <c r="Z626" t="s">
        <v>151</v>
      </c>
      <c r="AB626">
        <f t="shared" si="74"/>
        <v>2024</v>
      </c>
      <c r="AC626">
        <f t="shared" si="75"/>
        <v>11</v>
      </c>
      <c r="AD626" t="str">
        <f t="shared" si="76"/>
        <v>Q3</v>
      </c>
      <c r="AE626" t="str">
        <f t="shared" si="77"/>
        <v>FY24/25</v>
      </c>
      <c r="AF626" t="str">
        <f t="shared" si="78"/>
        <v>SOUTH</v>
      </c>
    </row>
    <row r="627" spans="1:32">
      <c r="A627" t="s">
        <v>377</v>
      </c>
      <c r="B627" t="s">
        <v>22</v>
      </c>
      <c r="C627" t="str">
        <f t="shared" si="72"/>
        <v>SPARES/OTHER</v>
      </c>
      <c r="D627" s="4">
        <v>45618</v>
      </c>
      <c r="E627" t="str">
        <f t="shared" si="73"/>
        <v>YAMAHA</v>
      </c>
      <c r="F627">
        <v>12113511</v>
      </c>
      <c r="G627" s="19">
        <v>45618</v>
      </c>
      <c r="H627" t="s">
        <v>1128</v>
      </c>
      <c r="I627" t="s">
        <v>45</v>
      </c>
      <c r="J627">
        <v>2</v>
      </c>
      <c r="K627">
        <v>2</v>
      </c>
      <c r="L627">
        <v>200</v>
      </c>
      <c r="M627" t="s">
        <v>36</v>
      </c>
      <c r="N627">
        <v>1.0920000000000001</v>
      </c>
      <c r="O627">
        <v>218.4</v>
      </c>
      <c r="P627">
        <f t="shared" si="79"/>
        <v>218.4</v>
      </c>
      <c r="Q627" t="s">
        <v>41</v>
      </c>
      <c r="R627" t="s">
        <v>150</v>
      </c>
      <c r="S627" t="s">
        <v>25</v>
      </c>
      <c r="T627">
        <v>904604</v>
      </c>
      <c r="U627">
        <v>0</v>
      </c>
      <c r="V627" t="s">
        <v>58</v>
      </c>
      <c r="X627" t="s">
        <v>5649</v>
      </c>
      <c r="Z627" t="s">
        <v>151</v>
      </c>
      <c r="AB627">
        <f t="shared" si="74"/>
        <v>2024</v>
      </c>
      <c r="AC627">
        <f t="shared" si="75"/>
        <v>11</v>
      </c>
      <c r="AD627" t="str">
        <f t="shared" si="76"/>
        <v>Q3</v>
      </c>
      <c r="AE627" t="str">
        <f t="shared" si="77"/>
        <v>FY24/25</v>
      </c>
      <c r="AF627" t="str">
        <f t="shared" si="78"/>
        <v>SOUTH</v>
      </c>
    </row>
    <row r="628" spans="1:32">
      <c r="A628" t="s">
        <v>377</v>
      </c>
      <c r="B628" t="s">
        <v>22</v>
      </c>
      <c r="C628" t="str">
        <f t="shared" si="72"/>
        <v>SPARES/OTHER</v>
      </c>
      <c r="D628" s="4">
        <v>45618</v>
      </c>
      <c r="E628" t="str">
        <f t="shared" si="73"/>
        <v>HELLER</v>
      </c>
      <c r="F628">
        <v>14116808</v>
      </c>
      <c r="G628" s="19">
        <v>45618</v>
      </c>
      <c r="H628" t="s">
        <v>3491</v>
      </c>
      <c r="I628" t="s">
        <v>2082</v>
      </c>
      <c r="J628">
        <v>1</v>
      </c>
      <c r="K628">
        <v>1</v>
      </c>
      <c r="L628">
        <v>5800</v>
      </c>
      <c r="M628" t="s">
        <v>165</v>
      </c>
      <c r="N628">
        <v>1</v>
      </c>
      <c r="O628">
        <v>5800</v>
      </c>
      <c r="P628">
        <f t="shared" si="79"/>
        <v>5800</v>
      </c>
      <c r="Q628" t="s">
        <v>41</v>
      </c>
      <c r="R628" t="s">
        <v>274</v>
      </c>
      <c r="S628" t="s">
        <v>25</v>
      </c>
      <c r="T628">
        <v>904601</v>
      </c>
      <c r="U628">
        <v>4265.8</v>
      </c>
      <c r="V628" t="s">
        <v>64</v>
      </c>
      <c r="X628" t="s">
        <v>5650</v>
      </c>
      <c r="Y628">
        <v>1598153</v>
      </c>
      <c r="Z628" t="s">
        <v>276</v>
      </c>
      <c r="AB628">
        <f t="shared" si="74"/>
        <v>2024</v>
      </c>
      <c r="AC628">
        <f t="shared" si="75"/>
        <v>11</v>
      </c>
      <c r="AD628" t="str">
        <f t="shared" si="76"/>
        <v>Q3</v>
      </c>
      <c r="AE628" t="str">
        <f t="shared" si="77"/>
        <v>FY24/25</v>
      </c>
      <c r="AF628" t="str">
        <f t="shared" si="78"/>
        <v>SOUTH</v>
      </c>
    </row>
    <row r="629" spans="1:32">
      <c r="A629" t="s">
        <v>377</v>
      </c>
      <c r="B629" t="s">
        <v>22</v>
      </c>
      <c r="C629" t="str">
        <f t="shared" si="72"/>
        <v>SPARES/OTHER</v>
      </c>
      <c r="D629" s="4">
        <v>45618</v>
      </c>
      <c r="E629" t="str">
        <f t="shared" si="73"/>
        <v>YAMAHA</v>
      </c>
      <c r="F629">
        <v>14116808</v>
      </c>
      <c r="G629" s="19">
        <v>45618</v>
      </c>
      <c r="H629" t="s">
        <v>1647</v>
      </c>
      <c r="I629" t="s">
        <v>1648</v>
      </c>
      <c r="J629">
        <v>1</v>
      </c>
      <c r="K629">
        <v>1</v>
      </c>
      <c r="L629">
        <v>5200</v>
      </c>
      <c r="M629" t="s">
        <v>165</v>
      </c>
      <c r="N629">
        <v>1</v>
      </c>
      <c r="O629">
        <v>5200</v>
      </c>
      <c r="P629">
        <f t="shared" si="79"/>
        <v>5200</v>
      </c>
      <c r="Q629" t="s">
        <v>41</v>
      </c>
      <c r="R629" t="s">
        <v>274</v>
      </c>
      <c r="S629" t="s">
        <v>25</v>
      </c>
      <c r="T629">
        <v>904601</v>
      </c>
      <c r="U629">
        <v>2607.64</v>
      </c>
      <c r="V629" t="s">
        <v>64</v>
      </c>
      <c r="X629" t="s">
        <v>5650</v>
      </c>
      <c r="Y629">
        <v>1598153</v>
      </c>
      <c r="Z629" t="s">
        <v>276</v>
      </c>
      <c r="AB629">
        <f t="shared" si="74"/>
        <v>2024</v>
      </c>
      <c r="AC629">
        <f t="shared" si="75"/>
        <v>11</v>
      </c>
      <c r="AD629" t="str">
        <f t="shared" si="76"/>
        <v>Q3</v>
      </c>
      <c r="AE629" t="str">
        <f t="shared" si="77"/>
        <v>FY24/25</v>
      </c>
      <c r="AF629" t="str">
        <f t="shared" si="78"/>
        <v>SOUTH</v>
      </c>
    </row>
    <row r="630" spans="1:32">
      <c r="A630" t="s">
        <v>377</v>
      </c>
      <c r="B630" t="s">
        <v>22</v>
      </c>
      <c r="C630" t="str">
        <f t="shared" si="72"/>
        <v>SPARES/OTHER</v>
      </c>
      <c r="D630" s="4">
        <v>45618</v>
      </c>
      <c r="E630" t="str">
        <f t="shared" si="73"/>
        <v>YAMAHA</v>
      </c>
      <c r="F630">
        <v>14116808</v>
      </c>
      <c r="G630" s="19">
        <v>45618</v>
      </c>
      <c r="H630" t="s">
        <v>1303</v>
      </c>
      <c r="I630" t="s">
        <v>1304</v>
      </c>
      <c r="J630">
        <v>10</v>
      </c>
      <c r="K630">
        <v>10</v>
      </c>
      <c r="L630">
        <v>1000</v>
      </c>
      <c r="M630" t="s">
        <v>165</v>
      </c>
      <c r="N630">
        <v>1</v>
      </c>
      <c r="O630">
        <v>1000</v>
      </c>
      <c r="P630">
        <f t="shared" si="79"/>
        <v>1000</v>
      </c>
      <c r="Q630" t="s">
        <v>41</v>
      </c>
      <c r="R630" t="s">
        <v>274</v>
      </c>
      <c r="S630" t="s">
        <v>25</v>
      </c>
      <c r="T630">
        <v>904601</v>
      </c>
      <c r="U630">
        <v>500.4</v>
      </c>
      <c r="V630" t="s">
        <v>64</v>
      </c>
      <c r="X630" t="s">
        <v>5650</v>
      </c>
      <c r="Y630">
        <v>1598153</v>
      </c>
      <c r="Z630" t="s">
        <v>276</v>
      </c>
      <c r="AB630">
        <f t="shared" si="74"/>
        <v>2024</v>
      </c>
      <c r="AC630">
        <f t="shared" si="75"/>
        <v>11</v>
      </c>
      <c r="AD630" t="str">
        <f t="shared" si="76"/>
        <v>Q3</v>
      </c>
      <c r="AE630" t="str">
        <f t="shared" si="77"/>
        <v>FY24/25</v>
      </c>
      <c r="AF630" t="str">
        <f t="shared" si="78"/>
        <v>SOUTH</v>
      </c>
    </row>
    <row r="631" spans="1:32">
      <c r="A631" t="s">
        <v>377</v>
      </c>
      <c r="B631" t="s">
        <v>22</v>
      </c>
      <c r="C631" t="str">
        <f t="shared" si="72"/>
        <v>SPARES/OTHER</v>
      </c>
      <c r="D631" s="4">
        <v>45618</v>
      </c>
      <c r="E631" t="str">
        <f t="shared" si="73"/>
        <v>YAMAHA</v>
      </c>
      <c r="F631">
        <v>14116808</v>
      </c>
      <c r="G631" s="19">
        <v>45618</v>
      </c>
      <c r="H631" t="s">
        <v>85</v>
      </c>
      <c r="I631" t="s">
        <v>86</v>
      </c>
      <c r="J631">
        <v>10</v>
      </c>
      <c r="K631">
        <v>10</v>
      </c>
      <c r="L631">
        <v>350</v>
      </c>
      <c r="M631" t="s">
        <v>165</v>
      </c>
      <c r="N631">
        <v>1</v>
      </c>
      <c r="O631">
        <v>350</v>
      </c>
      <c r="P631">
        <f t="shared" si="79"/>
        <v>350</v>
      </c>
      <c r="Q631" t="s">
        <v>41</v>
      </c>
      <c r="R631" t="s">
        <v>274</v>
      </c>
      <c r="S631" t="s">
        <v>25</v>
      </c>
      <c r="T631">
        <v>904601</v>
      </c>
      <c r="U631">
        <v>156.66999999999999</v>
      </c>
      <c r="V631" t="s">
        <v>64</v>
      </c>
      <c r="X631" t="s">
        <v>5650</v>
      </c>
      <c r="Y631">
        <v>1598153</v>
      </c>
      <c r="Z631" t="s">
        <v>276</v>
      </c>
      <c r="AB631">
        <f t="shared" si="74"/>
        <v>2024</v>
      </c>
      <c r="AC631">
        <f t="shared" si="75"/>
        <v>11</v>
      </c>
      <c r="AD631" t="str">
        <f t="shared" si="76"/>
        <v>Q3</v>
      </c>
      <c r="AE631" t="str">
        <f t="shared" si="77"/>
        <v>FY24/25</v>
      </c>
      <c r="AF631" t="str">
        <f t="shared" si="78"/>
        <v>SOUTH</v>
      </c>
    </row>
    <row r="632" spans="1:32">
      <c r="A632" t="s">
        <v>377</v>
      </c>
      <c r="B632" t="s">
        <v>22</v>
      </c>
      <c r="C632" t="str">
        <f t="shared" si="72"/>
        <v>SPARES/OTHER</v>
      </c>
      <c r="D632" s="4">
        <v>45618</v>
      </c>
      <c r="E632" t="str">
        <f t="shared" si="73"/>
        <v>OTHERS</v>
      </c>
      <c r="F632">
        <v>14116809</v>
      </c>
      <c r="G632" s="19">
        <v>45618</v>
      </c>
      <c r="H632" t="s">
        <v>971</v>
      </c>
      <c r="I632" t="s">
        <v>972</v>
      </c>
      <c r="J632">
        <v>3</v>
      </c>
      <c r="K632">
        <v>3</v>
      </c>
      <c r="L632">
        <v>2940</v>
      </c>
      <c r="M632" t="s">
        <v>165</v>
      </c>
      <c r="N632">
        <v>1</v>
      </c>
      <c r="O632">
        <v>2940</v>
      </c>
      <c r="P632">
        <f t="shared" si="79"/>
        <v>2940</v>
      </c>
      <c r="Q632" t="s">
        <v>41</v>
      </c>
      <c r="R632" t="s">
        <v>274</v>
      </c>
      <c r="S632" t="s">
        <v>25</v>
      </c>
      <c r="T632">
        <v>904603</v>
      </c>
      <c r="U632">
        <v>1638</v>
      </c>
      <c r="V632" t="s">
        <v>64</v>
      </c>
      <c r="X632" t="s">
        <v>5651</v>
      </c>
      <c r="Y632">
        <v>1598186</v>
      </c>
      <c r="Z632" t="s">
        <v>276</v>
      </c>
      <c r="AB632">
        <f t="shared" si="74"/>
        <v>2024</v>
      </c>
      <c r="AC632">
        <f t="shared" si="75"/>
        <v>11</v>
      </c>
      <c r="AD632" t="str">
        <f t="shared" si="76"/>
        <v>Q3</v>
      </c>
      <c r="AE632" t="str">
        <f t="shared" si="77"/>
        <v>FY24/25</v>
      </c>
      <c r="AF632" t="str">
        <f t="shared" si="78"/>
        <v>SOUTH</v>
      </c>
    </row>
    <row r="633" spans="1:32">
      <c r="A633" t="s">
        <v>377</v>
      </c>
      <c r="B633" t="s">
        <v>22</v>
      </c>
      <c r="C633" t="str">
        <f t="shared" si="72"/>
        <v>SPARES/OTHER</v>
      </c>
      <c r="D633" s="4">
        <v>45618</v>
      </c>
      <c r="E633" t="str">
        <f t="shared" si="73"/>
        <v>OTHERS</v>
      </c>
      <c r="F633">
        <v>14116809</v>
      </c>
      <c r="G633" s="19">
        <v>45618</v>
      </c>
      <c r="H633" t="s">
        <v>973</v>
      </c>
      <c r="I633" t="s">
        <v>974</v>
      </c>
      <c r="J633">
        <v>1</v>
      </c>
      <c r="K633">
        <v>1</v>
      </c>
      <c r="L633">
        <v>460</v>
      </c>
      <c r="M633" t="s">
        <v>165</v>
      </c>
      <c r="N633">
        <v>1</v>
      </c>
      <c r="O633">
        <v>460</v>
      </c>
      <c r="P633">
        <f t="shared" si="79"/>
        <v>460</v>
      </c>
      <c r="Q633" t="s">
        <v>41</v>
      </c>
      <c r="R633" t="s">
        <v>274</v>
      </c>
      <c r="S633" t="s">
        <v>25</v>
      </c>
      <c r="T633">
        <v>904603</v>
      </c>
      <c r="U633">
        <v>218.4</v>
      </c>
      <c r="V633" t="s">
        <v>64</v>
      </c>
      <c r="X633" t="s">
        <v>5651</v>
      </c>
      <c r="Y633">
        <v>1598186</v>
      </c>
      <c r="Z633" t="s">
        <v>276</v>
      </c>
      <c r="AB633">
        <f t="shared" si="74"/>
        <v>2024</v>
      </c>
      <c r="AC633">
        <f t="shared" si="75"/>
        <v>11</v>
      </c>
      <c r="AD633" t="str">
        <f t="shared" si="76"/>
        <v>Q3</v>
      </c>
      <c r="AE633" t="str">
        <f t="shared" si="77"/>
        <v>FY24/25</v>
      </c>
      <c r="AF633" t="str">
        <f t="shared" si="78"/>
        <v>SOUTH</v>
      </c>
    </row>
    <row r="634" spans="1:32">
      <c r="A634" t="s">
        <v>377</v>
      </c>
      <c r="B634" t="s">
        <v>22</v>
      </c>
      <c r="C634" t="str">
        <f t="shared" si="72"/>
        <v>SPARES/OTHER</v>
      </c>
      <c r="D634" s="4">
        <v>45624</v>
      </c>
      <c r="E634" t="str">
        <f t="shared" si="73"/>
        <v>YAMAHA</v>
      </c>
      <c r="F634">
        <v>14116810</v>
      </c>
      <c r="G634" s="19">
        <v>45624</v>
      </c>
      <c r="H634" t="s">
        <v>2299</v>
      </c>
      <c r="I634" t="s">
        <v>92</v>
      </c>
      <c r="J634">
        <v>1</v>
      </c>
      <c r="K634">
        <v>1</v>
      </c>
      <c r="L634">
        <v>39500</v>
      </c>
      <c r="M634" t="s">
        <v>165</v>
      </c>
      <c r="N634">
        <v>1</v>
      </c>
      <c r="O634">
        <v>39500</v>
      </c>
      <c r="P634">
        <f t="shared" si="79"/>
        <v>39500</v>
      </c>
      <c r="Q634" t="s">
        <v>41</v>
      </c>
      <c r="R634" t="s">
        <v>166</v>
      </c>
      <c r="S634" t="s">
        <v>25</v>
      </c>
      <c r="T634">
        <v>904606</v>
      </c>
      <c r="U634">
        <v>17508.400000000001</v>
      </c>
      <c r="V634" t="s">
        <v>64</v>
      </c>
      <c r="X634" t="s">
        <v>5653</v>
      </c>
      <c r="Y634">
        <v>1602129</v>
      </c>
      <c r="Z634" t="s">
        <v>4965</v>
      </c>
      <c r="AB634">
        <f t="shared" si="74"/>
        <v>2024</v>
      </c>
      <c r="AC634">
        <f t="shared" si="75"/>
        <v>11</v>
      </c>
      <c r="AD634" t="str">
        <f t="shared" si="76"/>
        <v>Q3</v>
      </c>
      <c r="AE634" t="str">
        <f t="shared" si="77"/>
        <v>FY24/25</v>
      </c>
      <c r="AF634" t="str">
        <f t="shared" si="78"/>
        <v>SOUTH</v>
      </c>
    </row>
    <row r="635" spans="1:32">
      <c r="A635" t="s">
        <v>377</v>
      </c>
      <c r="B635" t="s">
        <v>22</v>
      </c>
      <c r="C635" t="str">
        <f t="shared" si="72"/>
        <v>SPARES/OTHER</v>
      </c>
      <c r="D635" s="4">
        <v>45624</v>
      </c>
      <c r="E635" t="str">
        <f t="shared" si="73"/>
        <v>OTHERS</v>
      </c>
      <c r="F635">
        <v>14116810</v>
      </c>
      <c r="G635" s="19">
        <v>45624</v>
      </c>
      <c r="H635" t="s">
        <v>372</v>
      </c>
      <c r="I635" t="s">
        <v>373</v>
      </c>
      <c r="J635">
        <v>1</v>
      </c>
      <c r="K635">
        <v>1</v>
      </c>
      <c r="L635">
        <v>7200</v>
      </c>
      <c r="M635" t="s">
        <v>165</v>
      </c>
      <c r="N635">
        <v>1</v>
      </c>
      <c r="O635">
        <v>7200</v>
      </c>
      <c r="P635">
        <f t="shared" si="79"/>
        <v>7200</v>
      </c>
      <c r="Q635" t="s">
        <v>41</v>
      </c>
      <c r="R635" t="s">
        <v>166</v>
      </c>
      <c r="S635" t="s">
        <v>25</v>
      </c>
      <c r="T635">
        <v>904606</v>
      </c>
      <c r="U635">
        <v>4986</v>
      </c>
      <c r="V635" t="s">
        <v>64</v>
      </c>
      <c r="X635" t="s">
        <v>5653</v>
      </c>
      <c r="Y635">
        <v>1602129</v>
      </c>
      <c r="Z635" t="s">
        <v>4965</v>
      </c>
      <c r="AB635">
        <f t="shared" si="74"/>
        <v>2024</v>
      </c>
      <c r="AC635">
        <f t="shared" si="75"/>
        <v>11</v>
      </c>
      <c r="AD635" t="str">
        <f t="shared" si="76"/>
        <v>Q3</v>
      </c>
      <c r="AE635" t="str">
        <f t="shared" si="77"/>
        <v>FY24/25</v>
      </c>
      <c r="AF635" t="str">
        <f t="shared" si="78"/>
        <v>SOUTH</v>
      </c>
    </row>
    <row r="636" spans="1:32">
      <c r="A636" t="s">
        <v>377</v>
      </c>
      <c r="B636" t="s">
        <v>22</v>
      </c>
      <c r="C636" t="str">
        <f t="shared" si="72"/>
        <v>SPARES/OTHER</v>
      </c>
      <c r="D636" s="4">
        <v>45624</v>
      </c>
      <c r="E636" t="str">
        <f t="shared" si="73"/>
        <v>YAMAHA</v>
      </c>
      <c r="F636">
        <v>14116811</v>
      </c>
      <c r="G636" s="19">
        <v>45624</v>
      </c>
      <c r="H636" t="s">
        <v>2299</v>
      </c>
      <c r="I636" t="s">
        <v>92</v>
      </c>
      <c r="J636">
        <v>1</v>
      </c>
      <c r="K636">
        <v>1</v>
      </c>
      <c r="L636">
        <v>4930</v>
      </c>
      <c r="M636" t="s">
        <v>23</v>
      </c>
      <c r="N636">
        <v>7.8</v>
      </c>
      <c r="O636">
        <v>38454</v>
      </c>
      <c r="P636">
        <f t="shared" si="79"/>
        <v>38454</v>
      </c>
      <c r="Q636" t="s">
        <v>41</v>
      </c>
      <c r="R636" t="s">
        <v>323</v>
      </c>
      <c r="S636" t="s">
        <v>25</v>
      </c>
      <c r="T636">
        <v>904607</v>
      </c>
      <c r="U636">
        <v>17508.400000000001</v>
      </c>
      <c r="V636" t="s">
        <v>64</v>
      </c>
      <c r="X636" t="s">
        <v>5654</v>
      </c>
      <c r="Y636">
        <v>1602130</v>
      </c>
      <c r="Z636" t="s">
        <v>325</v>
      </c>
      <c r="AB636">
        <f t="shared" si="74"/>
        <v>2024</v>
      </c>
      <c r="AC636">
        <f t="shared" si="75"/>
        <v>11</v>
      </c>
      <c r="AD636" t="str">
        <f t="shared" si="76"/>
        <v>Q3</v>
      </c>
      <c r="AE636" t="str">
        <f t="shared" si="77"/>
        <v>FY24/25</v>
      </c>
      <c r="AF636" t="str">
        <f t="shared" si="78"/>
        <v>SOUTH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10EBE-9DE5-46E1-B507-012A6B187683}">
  <dimension ref="A1:AF3497"/>
  <sheetViews>
    <sheetView workbookViewId="0"/>
  </sheetViews>
  <sheetFormatPr defaultRowHeight="14.4"/>
  <cols>
    <col min="1" max="1" width="5.33203125" bestFit="1" customWidth="1"/>
    <col min="2" max="2" width="6.88671875" bestFit="1" customWidth="1"/>
    <col min="3" max="3" width="15.6640625" bestFit="1" customWidth="1"/>
    <col min="4" max="4" width="10.77734375" bestFit="1" customWidth="1"/>
    <col min="5" max="5" width="9.44140625" bestFit="1" customWidth="1"/>
    <col min="6" max="6" width="14.5546875" bestFit="1" customWidth="1"/>
    <col min="7" max="7" width="11.44140625" bestFit="1" customWidth="1"/>
    <col min="8" max="8" width="35.109375" bestFit="1" customWidth="1"/>
    <col min="9" max="9" width="79.44140625" bestFit="1" customWidth="1"/>
    <col min="10" max="10" width="11.33203125" bestFit="1" customWidth="1"/>
    <col min="11" max="11" width="11.6640625" bestFit="1" customWidth="1"/>
    <col min="12" max="12" width="15.77734375" bestFit="1" customWidth="1"/>
    <col min="13" max="13" width="4.44140625" bestFit="1" customWidth="1"/>
    <col min="14" max="14" width="6" bestFit="1" customWidth="1"/>
    <col min="15" max="15" width="17.33203125" bestFit="1" customWidth="1"/>
    <col min="16" max="16" width="22.33203125" bestFit="1" customWidth="1"/>
    <col min="17" max="17" width="21.77734375" bestFit="1" customWidth="1"/>
    <col min="18" max="18" width="55.21875" bestFit="1" customWidth="1"/>
    <col min="19" max="19" width="44.44140625" bestFit="1" customWidth="1"/>
    <col min="20" max="20" width="10.6640625" bestFit="1" customWidth="1"/>
    <col min="21" max="21" width="19.77734375" bestFit="1" customWidth="1"/>
    <col min="22" max="22" width="21.6640625" bestFit="1" customWidth="1"/>
    <col min="23" max="23" width="11.5546875" bestFit="1" customWidth="1"/>
    <col min="24" max="24" width="51.21875" bestFit="1" customWidth="1"/>
    <col min="25" max="25" width="13.33203125" bestFit="1" customWidth="1"/>
    <col min="26" max="26" width="41.88671875" bestFit="1" customWidth="1"/>
    <col min="27" max="27" width="14.6640625" bestFit="1" customWidth="1"/>
    <col min="28" max="28" width="11.21875" bestFit="1" customWidth="1"/>
    <col min="29" max="29" width="15.88671875" bestFit="1" customWidth="1"/>
    <col min="30" max="30" width="11.33203125" bestFit="1" customWidth="1"/>
    <col min="31" max="31" width="11" bestFit="1" customWidth="1"/>
    <col min="32" max="32" width="7.5546875" bestFit="1" customWidth="1"/>
  </cols>
  <sheetData>
    <row r="1" spans="1:32" s="21" customFormat="1">
      <c r="A1" s="21" t="s">
        <v>376</v>
      </c>
      <c r="B1" s="21" t="s">
        <v>0</v>
      </c>
      <c r="C1" s="21" t="s">
        <v>401</v>
      </c>
      <c r="D1" s="21" t="s">
        <v>378</v>
      </c>
      <c r="E1" s="21" t="s">
        <v>399</v>
      </c>
      <c r="F1" s="21" t="s">
        <v>1</v>
      </c>
      <c r="G1" s="21" t="s">
        <v>2</v>
      </c>
      <c r="H1" s="21" t="s">
        <v>3</v>
      </c>
      <c r="I1" s="21" t="s">
        <v>4</v>
      </c>
      <c r="J1" s="21" t="s">
        <v>5</v>
      </c>
      <c r="K1" s="21" t="s">
        <v>6</v>
      </c>
      <c r="L1" s="21" t="s">
        <v>7</v>
      </c>
      <c r="M1" s="21" t="s">
        <v>8</v>
      </c>
      <c r="N1" s="21" t="s">
        <v>9</v>
      </c>
      <c r="O1" s="21" t="s">
        <v>10</v>
      </c>
      <c r="P1" s="22" t="s">
        <v>1063</v>
      </c>
      <c r="Q1" s="21" t="s">
        <v>11</v>
      </c>
      <c r="R1" s="21" t="s">
        <v>12</v>
      </c>
      <c r="S1" s="21" t="s">
        <v>13</v>
      </c>
      <c r="T1" s="21" t="s">
        <v>14</v>
      </c>
      <c r="U1" s="21" t="s">
        <v>15</v>
      </c>
      <c r="V1" s="21" t="s">
        <v>16</v>
      </c>
      <c r="W1" s="21" t="s">
        <v>17</v>
      </c>
      <c r="X1" s="21" t="s">
        <v>18</v>
      </c>
      <c r="Y1" s="21" t="s">
        <v>19</v>
      </c>
      <c r="Z1" s="21" t="s">
        <v>20</v>
      </c>
      <c r="AA1" s="21" t="s">
        <v>21</v>
      </c>
      <c r="AB1" s="21" t="s">
        <v>3636</v>
      </c>
      <c r="AC1" s="21" t="s">
        <v>3637</v>
      </c>
      <c r="AD1" s="21" t="s">
        <v>4960</v>
      </c>
      <c r="AE1" s="21" t="s">
        <v>4961</v>
      </c>
      <c r="AF1" s="21" t="s">
        <v>4983</v>
      </c>
    </row>
    <row r="2" spans="1:32">
      <c r="A2" t="s">
        <v>3594</v>
      </c>
      <c r="B2" t="s">
        <v>22</v>
      </c>
      <c r="C2" t="str">
        <f t="shared" ref="C2:C65" si="0">IF(F2="", "", IF(AND(F2&gt;=12000000, F2&lt;=13000000, OR(ISNUMBER(SEARCH("SERVICE", H2)), ISNUMBER(SEARCH("REPAIR CHARGE", I2)), ISNUMBER(SEARCH("REPAIR", H2)))), "SERVICE_CHARGE", IF(AND(F2&gt;=13000000, F2&lt;=14000000, OR(ISNUMBER(SEARCH("SERVICE", H2)), ISNUMBER(SEARCH("REPAIR CHARGE", I2)), ISNUMBER(SEARCH("REPAIR", H2)))), "CONTRACT_FEE", IF(AND(F2&gt;=14000000, F2&lt;=15000000, OR(ISNUMBER(SEARCH("TAPE FEEDER", I2)), ISNUMBER(SEARCH("ZS FEEDER", I2)), ISNUMBER(SEARCH("TRAY", I2)))), "FEEDER", "SPARES/OTHER"))))</f>
        <v>CONTRACT_FEE</v>
      </c>
      <c r="D2" s="4">
        <v>43563</v>
      </c>
      <c r="E2" t="str">
        <f t="shared" ref="E2:E65" si="1">IF(ISNUMBER(SEARCH("YMCT",H2)),"YAMAHA",IF(ISNUMBER(SEARCH("HELI",H2)),"HELLER",IF(ISNUMBER(SEARCH("PEMR",H2)),"PEMTRON",IF(ISNUMBER(SEARCH("PEMT",H2)),"PEMTRON",IF(H2="","",(IFERROR(1/0,"OTHERS")))))))</f>
        <v>YAMAHA</v>
      </c>
      <c r="F2">
        <v>13100124</v>
      </c>
      <c r="G2" s="19">
        <v>43563</v>
      </c>
      <c r="H2" t="s">
        <v>152</v>
      </c>
      <c r="I2" t="s">
        <v>153</v>
      </c>
      <c r="J2">
        <v>1</v>
      </c>
      <c r="K2">
        <v>1</v>
      </c>
      <c r="L2">
        <v>8018.87</v>
      </c>
      <c r="M2" t="s">
        <v>36</v>
      </c>
      <c r="N2">
        <v>1.1599999999999999</v>
      </c>
      <c r="O2">
        <v>8018.87</v>
      </c>
      <c r="P2">
        <f>IF(M2="CNY",O2*N2,IF(M2="USD",O2*7.8,IF(M2="HKD",O2*1,IF(M2="JPY",O2*0.0563,""))))</f>
        <v>9301.8891999999996</v>
      </c>
      <c r="Q2" t="s">
        <v>41</v>
      </c>
      <c r="R2" t="s">
        <v>1487</v>
      </c>
      <c r="S2" t="s">
        <v>25</v>
      </c>
      <c r="T2">
        <v>904895</v>
      </c>
      <c r="U2">
        <v>0</v>
      </c>
      <c r="V2" t="s">
        <v>3035</v>
      </c>
      <c r="X2" t="s">
        <v>3036</v>
      </c>
      <c r="Z2" t="s">
        <v>1489</v>
      </c>
      <c r="AB2">
        <f t="shared" ref="AB2:AB65" si="2">IF(D2="","",YEAR(D2))</f>
        <v>2019</v>
      </c>
      <c r="AC2">
        <f t="shared" ref="AC2:AC65" si="3">IF(D2="","",MONTH(D2))</f>
        <v>4</v>
      </c>
      <c r="AD2" t="str">
        <f t="shared" ref="AD2:AD65" si="4">IFERROR(IF(AC2="","",IF(AND(AC2&gt;=10,AC2&lt;=12),"Q3",IF(AND(AC2&gt;=1,AC2&lt;=3),"Q4",IF(AND(AC2&gt;=7,AC2&lt;=9),"Q2",IF(AND(AC2&gt;=4,AC2&lt;=6),"Q1"))))),"")</f>
        <v>Q1</v>
      </c>
      <c r="AE2" t="str">
        <f t="shared" ref="AE2:AE65" si="5">IFERROR(IF(AD2="Q4","FY"&amp;RIGHT(AB2,2)-1&amp;"/"&amp;RIGHT(AB2,2),"FY"&amp;RIGHT(AB2,2)&amp;"/"&amp;RIGHT(AB2,2)+1),"")</f>
        <v>FY19/20</v>
      </c>
      <c r="AF2" t="str">
        <f t="shared" ref="AF2:AF65" si="6">IF(B2="SZX","SOUTH",IF(B2="BJS","NORTH",IF(B2="SHA","EAST",IF(B2="","",(IF(AND(B2&lt;&gt;"SZX",B2&lt;&gt;"SHA",B2&lt;&gt;"BJS"),"WEST"))))))</f>
        <v>SOUTH</v>
      </c>
    </row>
    <row r="3" spans="1:32">
      <c r="A3" t="s">
        <v>3594</v>
      </c>
      <c r="B3" t="s">
        <v>3646</v>
      </c>
      <c r="C3" t="str">
        <f t="shared" si="0"/>
        <v>SERVICE_CHARGE</v>
      </c>
      <c r="D3" s="4">
        <v>43565</v>
      </c>
      <c r="E3" t="str">
        <f t="shared" si="1"/>
        <v>HELLER</v>
      </c>
      <c r="F3">
        <v>12101026</v>
      </c>
      <c r="G3" s="19">
        <v>43565</v>
      </c>
      <c r="H3" t="s">
        <v>1020</v>
      </c>
      <c r="I3" t="s">
        <v>153</v>
      </c>
      <c r="J3">
        <v>1</v>
      </c>
      <c r="K3">
        <v>1</v>
      </c>
      <c r="L3">
        <v>1883.02</v>
      </c>
      <c r="M3" t="s">
        <v>36</v>
      </c>
      <c r="N3">
        <v>1.1599999999999999</v>
      </c>
      <c r="O3">
        <v>1883.02</v>
      </c>
      <c r="P3">
        <f t="shared" ref="P3:P66" si="7">IF(M3="CNY",O3*N3,IF(M3="USD",O3*7.8,IF(M3="HKD",O3*1,IF(M3="JPY",O3*0.0563,""))))</f>
        <v>2184.3031999999998</v>
      </c>
      <c r="Q3" t="s">
        <v>4058</v>
      </c>
      <c r="R3" t="s">
        <v>4063</v>
      </c>
      <c r="S3" t="s">
        <v>25</v>
      </c>
      <c r="T3">
        <v>904901</v>
      </c>
      <c r="U3">
        <v>0</v>
      </c>
      <c r="V3" t="s">
        <v>4064</v>
      </c>
      <c r="Z3" t="s">
        <v>4065</v>
      </c>
      <c r="AB3">
        <f t="shared" si="2"/>
        <v>2019</v>
      </c>
      <c r="AC3">
        <f t="shared" si="3"/>
        <v>4</v>
      </c>
      <c r="AD3" t="str">
        <f t="shared" si="4"/>
        <v>Q1</v>
      </c>
      <c r="AE3" t="str">
        <f t="shared" si="5"/>
        <v>FY19/20</v>
      </c>
      <c r="AF3" t="str">
        <f t="shared" si="6"/>
        <v>EAST</v>
      </c>
    </row>
    <row r="4" spans="1:32">
      <c r="A4" t="s">
        <v>3594</v>
      </c>
      <c r="B4" t="s">
        <v>22</v>
      </c>
      <c r="C4" t="str">
        <f t="shared" si="0"/>
        <v>SERVICE_CHARGE</v>
      </c>
      <c r="D4" s="4">
        <v>43565</v>
      </c>
      <c r="E4" t="str">
        <f t="shared" si="1"/>
        <v>OTHERS</v>
      </c>
      <c r="F4">
        <v>12101027</v>
      </c>
      <c r="G4" s="19">
        <v>43565</v>
      </c>
      <c r="H4" t="s">
        <v>357</v>
      </c>
      <c r="I4" t="s">
        <v>77</v>
      </c>
      <c r="J4">
        <v>2</v>
      </c>
      <c r="K4">
        <v>2</v>
      </c>
      <c r="L4">
        <v>3185.84</v>
      </c>
      <c r="M4" t="s">
        <v>36</v>
      </c>
      <c r="N4">
        <v>1.1599999999999999</v>
      </c>
      <c r="O4">
        <v>3185.84</v>
      </c>
      <c r="P4">
        <f t="shared" si="7"/>
        <v>3695.5744</v>
      </c>
      <c r="Q4" t="s">
        <v>41</v>
      </c>
      <c r="R4" t="s">
        <v>3037</v>
      </c>
      <c r="S4" t="s">
        <v>25</v>
      </c>
      <c r="T4">
        <v>904904</v>
      </c>
      <c r="U4">
        <v>0</v>
      </c>
      <c r="V4" t="s">
        <v>3038</v>
      </c>
      <c r="X4" t="s">
        <v>3039</v>
      </c>
      <c r="Z4" t="s">
        <v>3040</v>
      </c>
      <c r="AB4">
        <f t="shared" si="2"/>
        <v>2019</v>
      </c>
      <c r="AC4">
        <f t="shared" si="3"/>
        <v>4</v>
      </c>
      <c r="AD4" t="str">
        <f t="shared" si="4"/>
        <v>Q1</v>
      </c>
      <c r="AE4" t="str">
        <f t="shared" si="5"/>
        <v>FY19/20</v>
      </c>
      <c r="AF4" t="str">
        <f t="shared" si="6"/>
        <v>SOUTH</v>
      </c>
    </row>
    <row r="5" spans="1:32">
      <c r="A5" t="s">
        <v>3594</v>
      </c>
      <c r="B5" t="s">
        <v>3646</v>
      </c>
      <c r="C5" t="str">
        <f t="shared" si="0"/>
        <v>SPARES/OTHER</v>
      </c>
      <c r="D5" s="4">
        <v>43565</v>
      </c>
      <c r="E5" t="str">
        <f t="shared" si="1"/>
        <v>HELLER</v>
      </c>
      <c r="F5">
        <v>14103431</v>
      </c>
      <c r="G5" s="19">
        <v>43565</v>
      </c>
      <c r="H5" t="s">
        <v>4066</v>
      </c>
      <c r="I5" t="s">
        <v>4067</v>
      </c>
      <c r="J5">
        <v>1</v>
      </c>
      <c r="K5">
        <v>1</v>
      </c>
      <c r="L5">
        <v>759.29</v>
      </c>
      <c r="M5" t="s">
        <v>36</v>
      </c>
      <c r="N5">
        <v>1.1599999999999999</v>
      </c>
      <c r="O5">
        <v>759.29</v>
      </c>
      <c r="P5">
        <f t="shared" si="7"/>
        <v>880.77639999999985</v>
      </c>
      <c r="Q5" t="s">
        <v>4058</v>
      </c>
      <c r="R5" t="s">
        <v>4068</v>
      </c>
      <c r="S5" t="s">
        <v>25</v>
      </c>
      <c r="T5">
        <v>904897</v>
      </c>
      <c r="U5">
        <v>501.29</v>
      </c>
      <c r="V5" t="s">
        <v>3041</v>
      </c>
      <c r="Y5">
        <v>702308</v>
      </c>
      <c r="Z5" t="s">
        <v>4069</v>
      </c>
      <c r="AB5">
        <f t="shared" si="2"/>
        <v>2019</v>
      </c>
      <c r="AC5">
        <f t="shared" si="3"/>
        <v>4</v>
      </c>
      <c r="AD5" t="str">
        <f t="shared" si="4"/>
        <v>Q1</v>
      </c>
      <c r="AE5" t="str">
        <f t="shared" si="5"/>
        <v>FY19/20</v>
      </c>
      <c r="AF5" t="str">
        <f t="shared" si="6"/>
        <v>EAST</v>
      </c>
    </row>
    <row r="6" spans="1:32">
      <c r="A6" t="s">
        <v>3594</v>
      </c>
      <c r="B6" t="s">
        <v>3646</v>
      </c>
      <c r="C6" t="str">
        <f t="shared" si="0"/>
        <v>SPARES/OTHER</v>
      </c>
      <c r="D6" s="4">
        <v>43565</v>
      </c>
      <c r="E6" t="str">
        <f t="shared" si="1"/>
        <v>YAMAHA</v>
      </c>
      <c r="F6">
        <v>14103432</v>
      </c>
      <c r="G6" s="19">
        <v>43565</v>
      </c>
      <c r="H6" t="s">
        <v>3734</v>
      </c>
      <c r="I6" t="s">
        <v>3735</v>
      </c>
      <c r="J6">
        <v>5</v>
      </c>
      <c r="K6">
        <v>5</v>
      </c>
      <c r="L6">
        <v>1212.3900000000001</v>
      </c>
      <c r="M6" t="s">
        <v>36</v>
      </c>
      <c r="N6">
        <v>1.1599999999999999</v>
      </c>
      <c r="O6">
        <v>1212.3900000000001</v>
      </c>
      <c r="P6">
        <f t="shared" si="7"/>
        <v>1406.3724</v>
      </c>
      <c r="Q6" t="s">
        <v>4058</v>
      </c>
      <c r="R6" t="s">
        <v>4070</v>
      </c>
      <c r="S6" t="s">
        <v>25</v>
      </c>
      <c r="T6">
        <v>904898</v>
      </c>
      <c r="U6">
        <v>645</v>
      </c>
      <c r="V6" t="s">
        <v>3041</v>
      </c>
      <c r="X6" t="s">
        <v>4071</v>
      </c>
      <c r="Y6">
        <v>702309</v>
      </c>
      <c r="Z6" t="s">
        <v>4072</v>
      </c>
      <c r="AB6">
        <f t="shared" si="2"/>
        <v>2019</v>
      </c>
      <c r="AC6">
        <f t="shared" si="3"/>
        <v>4</v>
      </c>
      <c r="AD6" t="str">
        <f t="shared" si="4"/>
        <v>Q1</v>
      </c>
      <c r="AE6" t="str">
        <f t="shared" si="5"/>
        <v>FY19/20</v>
      </c>
      <c r="AF6" t="str">
        <f t="shared" si="6"/>
        <v>EAST</v>
      </c>
    </row>
    <row r="7" spans="1:32">
      <c r="A7" t="s">
        <v>3594</v>
      </c>
      <c r="B7" t="s">
        <v>3646</v>
      </c>
      <c r="C7" t="str">
        <f t="shared" si="0"/>
        <v>SPARES/OTHER</v>
      </c>
      <c r="D7" s="4">
        <v>43565</v>
      </c>
      <c r="E7" t="str">
        <f t="shared" si="1"/>
        <v>YAMAHA</v>
      </c>
      <c r="F7">
        <v>14103432</v>
      </c>
      <c r="G7" s="19">
        <v>43565</v>
      </c>
      <c r="H7" t="s">
        <v>3711</v>
      </c>
      <c r="I7" t="s">
        <v>3712</v>
      </c>
      <c r="J7">
        <v>2</v>
      </c>
      <c r="K7">
        <v>2</v>
      </c>
      <c r="L7">
        <v>1672.57</v>
      </c>
      <c r="M7" t="s">
        <v>36</v>
      </c>
      <c r="N7">
        <v>1.1599999999999999</v>
      </c>
      <c r="O7">
        <v>1672.57</v>
      </c>
      <c r="P7">
        <f t="shared" si="7"/>
        <v>1940.1811999999998</v>
      </c>
      <c r="Q7" t="s">
        <v>4058</v>
      </c>
      <c r="R7" t="s">
        <v>4070</v>
      </c>
      <c r="S7" t="s">
        <v>25</v>
      </c>
      <c r="T7">
        <v>904898</v>
      </c>
      <c r="U7">
        <v>888</v>
      </c>
      <c r="V7" t="s">
        <v>3041</v>
      </c>
      <c r="X7" t="s">
        <v>4071</v>
      </c>
      <c r="Y7">
        <v>702309</v>
      </c>
      <c r="Z7" t="s">
        <v>4072</v>
      </c>
      <c r="AB7">
        <f t="shared" si="2"/>
        <v>2019</v>
      </c>
      <c r="AC7">
        <f t="shared" si="3"/>
        <v>4</v>
      </c>
      <c r="AD7" t="str">
        <f t="shared" si="4"/>
        <v>Q1</v>
      </c>
      <c r="AE7" t="str">
        <f t="shared" si="5"/>
        <v>FY19/20</v>
      </c>
      <c r="AF7" t="str">
        <f t="shared" si="6"/>
        <v>EAST</v>
      </c>
    </row>
    <row r="8" spans="1:32">
      <c r="A8" t="s">
        <v>3594</v>
      </c>
      <c r="B8" t="s">
        <v>3646</v>
      </c>
      <c r="C8" t="str">
        <f t="shared" si="0"/>
        <v>SPARES/OTHER</v>
      </c>
      <c r="D8" s="4">
        <v>43565</v>
      </c>
      <c r="E8" t="str">
        <f t="shared" si="1"/>
        <v>YAMAHA</v>
      </c>
      <c r="F8">
        <v>14103432</v>
      </c>
      <c r="G8" s="19">
        <v>43565</v>
      </c>
      <c r="H8" t="s">
        <v>4073</v>
      </c>
      <c r="I8" t="s">
        <v>4074</v>
      </c>
      <c r="J8">
        <v>20</v>
      </c>
      <c r="K8">
        <v>20</v>
      </c>
      <c r="L8">
        <v>2230.09</v>
      </c>
      <c r="M8" t="s">
        <v>36</v>
      </c>
      <c r="N8">
        <v>1.1599999999999999</v>
      </c>
      <c r="O8">
        <v>2230.09</v>
      </c>
      <c r="P8">
        <f t="shared" si="7"/>
        <v>2586.9043999999999</v>
      </c>
      <c r="Q8" t="s">
        <v>4058</v>
      </c>
      <c r="R8" t="s">
        <v>4070</v>
      </c>
      <c r="S8" t="s">
        <v>25</v>
      </c>
      <c r="T8">
        <v>904898</v>
      </c>
      <c r="U8">
        <v>1180</v>
      </c>
      <c r="V8" t="s">
        <v>3041</v>
      </c>
      <c r="X8" t="s">
        <v>4071</v>
      </c>
      <c r="Y8">
        <v>702309</v>
      </c>
      <c r="Z8" t="s">
        <v>4072</v>
      </c>
      <c r="AB8">
        <f t="shared" si="2"/>
        <v>2019</v>
      </c>
      <c r="AC8">
        <f t="shared" si="3"/>
        <v>4</v>
      </c>
      <c r="AD8" t="str">
        <f t="shared" si="4"/>
        <v>Q1</v>
      </c>
      <c r="AE8" t="str">
        <f t="shared" si="5"/>
        <v>FY19/20</v>
      </c>
      <c r="AF8" t="str">
        <f t="shared" si="6"/>
        <v>EAST</v>
      </c>
    </row>
    <row r="9" spans="1:32">
      <c r="A9" t="s">
        <v>3594</v>
      </c>
      <c r="B9" t="s">
        <v>3646</v>
      </c>
      <c r="C9" t="str">
        <f t="shared" si="0"/>
        <v>SPARES/OTHER</v>
      </c>
      <c r="D9" s="4">
        <v>43565</v>
      </c>
      <c r="E9" t="str">
        <f t="shared" si="1"/>
        <v>YAMAHA</v>
      </c>
      <c r="F9">
        <v>14103432</v>
      </c>
      <c r="G9" s="19">
        <v>43565</v>
      </c>
      <c r="H9" t="s">
        <v>4075</v>
      </c>
      <c r="I9" t="s">
        <v>4076</v>
      </c>
      <c r="J9">
        <v>20</v>
      </c>
      <c r="K9">
        <v>20</v>
      </c>
      <c r="L9">
        <v>118.58</v>
      </c>
      <c r="M9" t="s">
        <v>36</v>
      </c>
      <c r="N9">
        <v>1.1599999999999999</v>
      </c>
      <c r="O9">
        <v>118.58</v>
      </c>
      <c r="P9">
        <f t="shared" si="7"/>
        <v>137.55279999999999</v>
      </c>
      <c r="Q9" t="s">
        <v>4058</v>
      </c>
      <c r="R9" t="s">
        <v>4070</v>
      </c>
      <c r="S9" t="s">
        <v>25</v>
      </c>
      <c r="T9">
        <v>904898</v>
      </c>
      <c r="U9">
        <v>60</v>
      </c>
      <c r="V9" t="s">
        <v>3041</v>
      </c>
      <c r="X9" t="s">
        <v>4071</v>
      </c>
      <c r="Y9">
        <v>702309</v>
      </c>
      <c r="Z9" t="s">
        <v>4072</v>
      </c>
      <c r="AB9">
        <f t="shared" si="2"/>
        <v>2019</v>
      </c>
      <c r="AC9">
        <f t="shared" si="3"/>
        <v>4</v>
      </c>
      <c r="AD9" t="str">
        <f t="shared" si="4"/>
        <v>Q1</v>
      </c>
      <c r="AE9" t="str">
        <f t="shared" si="5"/>
        <v>FY19/20</v>
      </c>
      <c r="AF9" t="str">
        <f t="shared" si="6"/>
        <v>EAST</v>
      </c>
    </row>
    <row r="10" spans="1:32">
      <c r="A10" t="s">
        <v>3594</v>
      </c>
      <c r="B10" t="s">
        <v>3646</v>
      </c>
      <c r="C10" t="str">
        <f t="shared" si="0"/>
        <v>SPARES/OTHER</v>
      </c>
      <c r="D10" s="4">
        <v>43565</v>
      </c>
      <c r="E10" t="str">
        <f t="shared" si="1"/>
        <v>YAMAHA</v>
      </c>
      <c r="F10">
        <v>14103432</v>
      </c>
      <c r="G10" s="19">
        <v>43565</v>
      </c>
      <c r="H10" t="s">
        <v>1284</v>
      </c>
      <c r="I10" t="s">
        <v>1285</v>
      </c>
      <c r="J10">
        <v>50</v>
      </c>
      <c r="K10">
        <v>50</v>
      </c>
      <c r="L10">
        <v>5619.47</v>
      </c>
      <c r="M10" t="s">
        <v>36</v>
      </c>
      <c r="N10">
        <v>1.1599999999999999</v>
      </c>
      <c r="O10">
        <v>5619.47</v>
      </c>
      <c r="P10">
        <f t="shared" si="7"/>
        <v>6518.5851999999995</v>
      </c>
      <c r="Q10" t="s">
        <v>4058</v>
      </c>
      <c r="R10" t="s">
        <v>4070</v>
      </c>
      <c r="S10" t="s">
        <v>25</v>
      </c>
      <c r="T10">
        <v>904898</v>
      </c>
      <c r="U10">
        <v>2950</v>
      </c>
      <c r="V10" t="s">
        <v>3041</v>
      </c>
      <c r="X10" t="s">
        <v>4071</v>
      </c>
      <c r="Y10">
        <v>702309</v>
      </c>
      <c r="Z10" t="s">
        <v>4072</v>
      </c>
      <c r="AB10">
        <f t="shared" si="2"/>
        <v>2019</v>
      </c>
      <c r="AC10">
        <f t="shared" si="3"/>
        <v>4</v>
      </c>
      <c r="AD10" t="str">
        <f t="shared" si="4"/>
        <v>Q1</v>
      </c>
      <c r="AE10" t="str">
        <f t="shared" si="5"/>
        <v>FY19/20</v>
      </c>
      <c r="AF10" t="str">
        <f t="shared" si="6"/>
        <v>EAST</v>
      </c>
    </row>
    <row r="11" spans="1:32">
      <c r="A11" t="s">
        <v>3594</v>
      </c>
      <c r="B11" t="s">
        <v>3646</v>
      </c>
      <c r="C11" t="str">
        <f t="shared" si="0"/>
        <v>SPARES/OTHER</v>
      </c>
      <c r="D11" s="4">
        <v>43565</v>
      </c>
      <c r="E11" t="str">
        <f t="shared" si="1"/>
        <v>YAMAHA</v>
      </c>
      <c r="F11">
        <v>14103433</v>
      </c>
      <c r="G11" s="19">
        <v>43565</v>
      </c>
      <c r="H11" t="s">
        <v>454</v>
      </c>
      <c r="I11" t="s">
        <v>56</v>
      </c>
      <c r="J11">
        <v>4</v>
      </c>
      <c r="K11">
        <v>4</v>
      </c>
      <c r="L11">
        <v>630.09</v>
      </c>
      <c r="M11" t="s">
        <v>36</v>
      </c>
      <c r="N11">
        <v>1.1599999999999999</v>
      </c>
      <c r="O11">
        <v>630.09</v>
      </c>
      <c r="P11">
        <f t="shared" si="7"/>
        <v>730.90440000000001</v>
      </c>
      <c r="Q11" t="s">
        <v>4058</v>
      </c>
      <c r="R11" t="s">
        <v>4077</v>
      </c>
      <c r="S11" t="s">
        <v>25</v>
      </c>
      <c r="T11">
        <v>904899</v>
      </c>
      <c r="U11">
        <v>344</v>
      </c>
      <c r="V11" t="s">
        <v>3041</v>
      </c>
      <c r="Y11">
        <v>702310</v>
      </c>
      <c r="Z11" t="s">
        <v>4078</v>
      </c>
      <c r="AB11">
        <f t="shared" si="2"/>
        <v>2019</v>
      </c>
      <c r="AC11">
        <f t="shared" si="3"/>
        <v>4</v>
      </c>
      <c r="AD11" t="str">
        <f t="shared" si="4"/>
        <v>Q1</v>
      </c>
      <c r="AE11" t="str">
        <f t="shared" si="5"/>
        <v>FY19/20</v>
      </c>
      <c r="AF11" t="str">
        <f t="shared" si="6"/>
        <v>EAST</v>
      </c>
    </row>
    <row r="12" spans="1:32">
      <c r="A12" t="s">
        <v>3594</v>
      </c>
      <c r="B12" t="s">
        <v>3646</v>
      </c>
      <c r="C12" t="str">
        <f t="shared" si="0"/>
        <v>SPARES/OTHER</v>
      </c>
      <c r="D12" s="4">
        <v>43565</v>
      </c>
      <c r="E12" t="str">
        <f t="shared" si="1"/>
        <v>YAMAHA</v>
      </c>
      <c r="F12">
        <v>14103433</v>
      </c>
      <c r="G12" s="19">
        <v>43565</v>
      </c>
      <c r="H12" t="s">
        <v>435</v>
      </c>
      <c r="I12" t="s">
        <v>125</v>
      </c>
      <c r="J12">
        <v>2</v>
      </c>
      <c r="K12">
        <v>2</v>
      </c>
      <c r="L12">
        <v>237.17</v>
      </c>
      <c r="M12" t="s">
        <v>36</v>
      </c>
      <c r="N12">
        <v>1.1599999999999999</v>
      </c>
      <c r="O12">
        <v>237.17</v>
      </c>
      <c r="P12">
        <f t="shared" si="7"/>
        <v>275.11719999999997</v>
      </c>
      <c r="Q12" t="s">
        <v>4058</v>
      </c>
      <c r="R12" t="s">
        <v>4077</v>
      </c>
      <c r="S12" t="s">
        <v>25</v>
      </c>
      <c r="T12">
        <v>904899</v>
      </c>
      <c r="U12">
        <v>128</v>
      </c>
      <c r="V12" t="s">
        <v>3041</v>
      </c>
      <c r="Y12">
        <v>702310</v>
      </c>
      <c r="Z12" t="s">
        <v>4078</v>
      </c>
      <c r="AB12">
        <f t="shared" si="2"/>
        <v>2019</v>
      </c>
      <c r="AC12">
        <f t="shared" si="3"/>
        <v>4</v>
      </c>
      <c r="AD12" t="str">
        <f t="shared" si="4"/>
        <v>Q1</v>
      </c>
      <c r="AE12" t="str">
        <f t="shared" si="5"/>
        <v>FY19/20</v>
      </c>
      <c r="AF12" t="str">
        <f t="shared" si="6"/>
        <v>EAST</v>
      </c>
    </row>
    <row r="13" spans="1:32">
      <c r="A13" t="s">
        <v>3594</v>
      </c>
      <c r="B13" t="s">
        <v>3646</v>
      </c>
      <c r="C13" t="str">
        <f t="shared" si="0"/>
        <v>SPARES/OTHER</v>
      </c>
      <c r="D13" s="4">
        <v>43565</v>
      </c>
      <c r="E13" t="str">
        <f t="shared" si="1"/>
        <v>YAMAHA</v>
      </c>
      <c r="F13">
        <v>14103433</v>
      </c>
      <c r="G13" s="19">
        <v>43565</v>
      </c>
      <c r="H13" t="s">
        <v>124</v>
      </c>
      <c r="I13" t="s">
        <v>125</v>
      </c>
      <c r="J13">
        <v>4</v>
      </c>
      <c r="K13">
        <v>4</v>
      </c>
      <c r="L13">
        <v>474.34</v>
      </c>
      <c r="M13" t="s">
        <v>36</v>
      </c>
      <c r="N13">
        <v>1.1599999999999999</v>
      </c>
      <c r="O13">
        <v>474.34</v>
      </c>
      <c r="P13">
        <f t="shared" si="7"/>
        <v>550.23439999999994</v>
      </c>
      <c r="Q13" t="s">
        <v>4058</v>
      </c>
      <c r="R13" t="s">
        <v>4077</v>
      </c>
      <c r="S13" t="s">
        <v>25</v>
      </c>
      <c r="T13">
        <v>904899</v>
      </c>
      <c r="U13">
        <v>256</v>
      </c>
      <c r="V13" t="s">
        <v>3041</v>
      </c>
      <c r="Y13">
        <v>702310</v>
      </c>
      <c r="Z13" t="s">
        <v>4078</v>
      </c>
      <c r="AB13">
        <f t="shared" si="2"/>
        <v>2019</v>
      </c>
      <c r="AC13">
        <f t="shared" si="3"/>
        <v>4</v>
      </c>
      <c r="AD13" t="str">
        <f t="shared" si="4"/>
        <v>Q1</v>
      </c>
      <c r="AE13" t="str">
        <f t="shared" si="5"/>
        <v>FY19/20</v>
      </c>
      <c r="AF13" t="str">
        <f t="shared" si="6"/>
        <v>EAST</v>
      </c>
    </row>
    <row r="14" spans="1:32">
      <c r="A14" t="s">
        <v>3594</v>
      </c>
      <c r="B14" t="s">
        <v>3646</v>
      </c>
      <c r="C14" t="str">
        <f t="shared" si="0"/>
        <v>SPARES/OTHER</v>
      </c>
      <c r="D14" s="4">
        <v>43565</v>
      </c>
      <c r="E14" t="str">
        <f t="shared" si="1"/>
        <v>YAMAHA</v>
      </c>
      <c r="F14">
        <v>14103433</v>
      </c>
      <c r="G14" s="19">
        <v>43565</v>
      </c>
      <c r="H14" t="s">
        <v>55</v>
      </c>
      <c r="I14" t="s">
        <v>56</v>
      </c>
      <c r="J14">
        <v>6</v>
      </c>
      <c r="K14">
        <v>6</v>
      </c>
      <c r="L14">
        <v>1502.65</v>
      </c>
      <c r="M14" t="s">
        <v>36</v>
      </c>
      <c r="N14">
        <v>1.1599999999999999</v>
      </c>
      <c r="O14">
        <v>1502.65</v>
      </c>
      <c r="P14">
        <f t="shared" si="7"/>
        <v>1743.0740000000001</v>
      </c>
      <c r="Q14" t="s">
        <v>4058</v>
      </c>
      <c r="R14" t="s">
        <v>4077</v>
      </c>
      <c r="S14" t="s">
        <v>25</v>
      </c>
      <c r="T14">
        <v>904899</v>
      </c>
      <c r="U14">
        <v>816</v>
      </c>
      <c r="V14" t="s">
        <v>3041</v>
      </c>
      <c r="Y14">
        <v>702310</v>
      </c>
      <c r="Z14" t="s">
        <v>4078</v>
      </c>
      <c r="AB14">
        <f t="shared" si="2"/>
        <v>2019</v>
      </c>
      <c r="AC14">
        <f t="shared" si="3"/>
        <v>4</v>
      </c>
      <c r="AD14" t="str">
        <f t="shared" si="4"/>
        <v>Q1</v>
      </c>
      <c r="AE14" t="str">
        <f t="shared" si="5"/>
        <v>FY19/20</v>
      </c>
      <c r="AF14" t="str">
        <f t="shared" si="6"/>
        <v>EAST</v>
      </c>
    </row>
    <row r="15" spans="1:32">
      <c r="A15" t="s">
        <v>3594</v>
      </c>
      <c r="B15" t="s">
        <v>3646</v>
      </c>
      <c r="C15" t="str">
        <f t="shared" si="0"/>
        <v>SPARES/OTHER</v>
      </c>
      <c r="D15" s="4">
        <v>43565</v>
      </c>
      <c r="E15" t="str">
        <f t="shared" si="1"/>
        <v>YAMAHA</v>
      </c>
      <c r="F15">
        <v>14103434</v>
      </c>
      <c r="G15" s="19">
        <v>43565</v>
      </c>
      <c r="H15" t="s">
        <v>4079</v>
      </c>
      <c r="I15" t="s">
        <v>4080</v>
      </c>
      <c r="J15">
        <v>1</v>
      </c>
      <c r="K15">
        <v>1</v>
      </c>
      <c r="L15">
        <v>1972.57</v>
      </c>
      <c r="M15" t="s">
        <v>36</v>
      </c>
      <c r="N15">
        <v>1.1599999999999999</v>
      </c>
      <c r="O15">
        <v>1972.57</v>
      </c>
      <c r="P15">
        <f t="shared" si="7"/>
        <v>2288.1812</v>
      </c>
      <c r="Q15" t="s">
        <v>4058</v>
      </c>
      <c r="R15" t="s">
        <v>4081</v>
      </c>
      <c r="S15" t="s">
        <v>25</v>
      </c>
      <c r="T15">
        <v>904900</v>
      </c>
      <c r="U15">
        <v>1074</v>
      </c>
      <c r="V15" t="s">
        <v>3041</v>
      </c>
      <c r="Y15">
        <v>702311</v>
      </c>
      <c r="Z15" t="s">
        <v>4082</v>
      </c>
      <c r="AB15">
        <f t="shared" si="2"/>
        <v>2019</v>
      </c>
      <c r="AC15">
        <f t="shared" si="3"/>
        <v>4</v>
      </c>
      <c r="AD15" t="str">
        <f t="shared" si="4"/>
        <v>Q1</v>
      </c>
      <c r="AE15" t="str">
        <f t="shared" si="5"/>
        <v>FY19/20</v>
      </c>
      <c r="AF15" t="str">
        <f t="shared" si="6"/>
        <v>EAST</v>
      </c>
    </row>
    <row r="16" spans="1:32">
      <c r="A16" t="s">
        <v>3594</v>
      </c>
      <c r="B16" t="s">
        <v>22</v>
      </c>
      <c r="C16" t="str">
        <f t="shared" si="0"/>
        <v>SPARES/OTHER</v>
      </c>
      <c r="D16" s="4">
        <v>43567</v>
      </c>
      <c r="E16" t="str">
        <f t="shared" si="1"/>
        <v>OTHERS</v>
      </c>
      <c r="F16">
        <v>14103435</v>
      </c>
      <c r="G16" s="19">
        <v>43567</v>
      </c>
      <c r="H16" t="s">
        <v>278</v>
      </c>
      <c r="I16" t="s">
        <v>279</v>
      </c>
      <c r="J16">
        <v>4</v>
      </c>
      <c r="K16">
        <v>4</v>
      </c>
      <c r="L16">
        <v>1656.64</v>
      </c>
      <c r="M16" t="s">
        <v>36</v>
      </c>
      <c r="N16">
        <v>1.1599999999999999</v>
      </c>
      <c r="O16">
        <v>1656.64</v>
      </c>
      <c r="P16">
        <f t="shared" si="7"/>
        <v>1921.7023999999999</v>
      </c>
      <c r="Q16" t="s">
        <v>41</v>
      </c>
      <c r="R16" t="s">
        <v>3042</v>
      </c>
      <c r="S16" t="s">
        <v>25</v>
      </c>
      <c r="T16">
        <v>904905</v>
      </c>
      <c r="U16">
        <v>1206.8800000000001</v>
      </c>
      <c r="V16" t="s">
        <v>3041</v>
      </c>
      <c r="X16" t="s">
        <v>3043</v>
      </c>
      <c r="Y16">
        <v>702696</v>
      </c>
      <c r="Z16" t="s">
        <v>3044</v>
      </c>
      <c r="AB16">
        <f t="shared" si="2"/>
        <v>2019</v>
      </c>
      <c r="AC16">
        <f t="shared" si="3"/>
        <v>4</v>
      </c>
      <c r="AD16" t="str">
        <f t="shared" si="4"/>
        <v>Q1</v>
      </c>
      <c r="AE16" t="str">
        <f t="shared" si="5"/>
        <v>FY19/20</v>
      </c>
      <c r="AF16" t="str">
        <f t="shared" si="6"/>
        <v>SOUTH</v>
      </c>
    </row>
    <row r="17" spans="1:32">
      <c r="A17" t="s">
        <v>3594</v>
      </c>
      <c r="B17" t="s">
        <v>22</v>
      </c>
      <c r="C17" t="str">
        <f t="shared" si="0"/>
        <v>SPARES/OTHER</v>
      </c>
      <c r="D17" s="4">
        <v>43567</v>
      </c>
      <c r="E17" t="str">
        <f t="shared" si="1"/>
        <v>HELLER</v>
      </c>
      <c r="F17">
        <v>14103435</v>
      </c>
      <c r="G17" s="19">
        <v>43567</v>
      </c>
      <c r="H17" t="s">
        <v>3045</v>
      </c>
      <c r="I17" t="s">
        <v>3046</v>
      </c>
      <c r="J17">
        <v>5</v>
      </c>
      <c r="K17">
        <v>5</v>
      </c>
      <c r="L17">
        <v>20513.27</v>
      </c>
      <c r="M17" t="s">
        <v>36</v>
      </c>
      <c r="N17">
        <v>1.1599999999999999</v>
      </c>
      <c r="O17">
        <v>20513.27</v>
      </c>
      <c r="P17">
        <f t="shared" si="7"/>
        <v>23795.393199999999</v>
      </c>
      <c r="Q17" t="s">
        <v>41</v>
      </c>
      <c r="R17" t="s">
        <v>3042</v>
      </c>
      <c r="S17" t="s">
        <v>25</v>
      </c>
      <c r="T17">
        <v>904905</v>
      </c>
      <c r="U17">
        <v>14299.78</v>
      </c>
      <c r="V17" t="s">
        <v>3041</v>
      </c>
      <c r="X17" t="s">
        <v>3043</v>
      </c>
      <c r="Y17">
        <v>702696</v>
      </c>
      <c r="Z17" t="s">
        <v>3044</v>
      </c>
      <c r="AB17">
        <f t="shared" si="2"/>
        <v>2019</v>
      </c>
      <c r="AC17">
        <f t="shared" si="3"/>
        <v>4</v>
      </c>
      <c r="AD17" t="str">
        <f t="shared" si="4"/>
        <v>Q1</v>
      </c>
      <c r="AE17" t="str">
        <f t="shared" si="5"/>
        <v>FY19/20</v>
      </c>
      <c r="AF17" t="str">
        <f t="shared" si="6"/>
        <v>SOUTH</v>
      </c>
    </row>
    <row r="18" spans="1:32">
      <c r="A18" t="s">
        <v>3594</v>
      </c>
      <c r="B18" t="s">
        <v>22</v>
      </c>
      <c r="C18" t="str">
        <f t="shared" si="0"/>
        <v>SPARES/OTHER</v>
      </c>
      <c r="D18" s="4">
        <v>43567</v>
      </c>
      <c r="E18" t="str">
        <f t="shared" si="1"/>
        <v>YAMAHA</v>
      </c>
      <c r="F18">
        <v>14103436</v>
      </c>
      <c r="G18" s="19">
        <v>43567</v>
      </c>
      <c r="H18" t="s">
        <v>2016</v>
      </c>
      <c r="I18" t="s">
        <v>2017</v>
      </c>
      <c r="J18">
        <v>5</v>
      </c>
      <c r="K18">
        <v>5</v>
      </c>
      <c r="L18">
        <v>256.64</v>
      </c>
      <c r="M18" t="s">
        <v>36</v>
      </c>
      <c r="N18">
        <v>1.1599999999999999</v>
      </c>
      <c r="O18">
        <v>256.64</v>
      </c>
      <c r="P18">
        <f t="shared" si="7"/>
        <v>297.70239999999995</v>
      </c>
      <c r="Q18" t="s">
        <v>41</v>
      </c>
      <c r="R18" t="s">
        <v>3037</v>
      </c>
      <c r="S18" t="s">
        <v>25</v>
      </c>
      <c r="T18">
        <v>904906</v>
      </c>
      <c r="U18">
        <v>145</v>
      </c>
      <c r="V18" t="s">
        <v>3041</v>
      </c>
      <c r="X18" t="s">
        <v>3047</v>
      </c>
      <c r="Y18">
        <v>702704</v>
      </c>
      <c r="Z18" t="s">
        <v>3040</v>
      </c>
      <c r="AB18">
        <f t="shared" si="2"/>
        <v>2019</v>
      </c>
      <c r="AC18">
        <f t="shared" si="3"/>
        <v>4</v>
      </c>
      <c r="AD18" t="str">
        <f t="shared" si="4"/>
        <v>Q1</v>
      </c>
      <c r="AE18" t="str">
        <f t="shared" si="5"/>
        <v>FY19/20</v>
      </c>
      <c r="AF18" t="str">
        <f t="shared" si="6"/>
        <v>SOUTH</v>
      </c>
    </row>
    <row r="19" spans="1:32">
      <c r="A19" t="s">
        <v>3594</v>
      </c>
      <c r="B19" t="s">
        <v>22</v>
      </c>
      <c r="C19" t="str">
        <f t="shared" si="0"/>
        <v>SPARES/OTHER</v>
      </c>
      <c r="D19" s="4">
        <v>43567</v>
      </c>
      <c r="E19" t="str">
        <f t="shared" si="1"/>
        <v>YAMAHA</v>
      </c>
      <c r="F19">
        <v>14103436</v>
      </c>
      <c r="G19" s="19">
        <v>43567</v>
      </c>
      <c r="H19" t="s">
        <v>227</v>
      </c>
      <c r="I19" t="s">
        <v>228</v>
      </c>
      <c r="J19">
        <v>1</v>
      </c>
      <c r="K19">
        <v>1</v>
      </c>
      <c r="L19">
        <v>1207.08</v>
      </c>
      <c r="M19" t="s">
        <v>36</v>
      </c>
      <c r="N19">
        <v>1.1599999999999999</v>
      </c>
      <c r="O19">
        <v>1207.08</v>
      </c>
      <c r="P19">
        <f t="shared" si="7"/>
        <v>1400.2127999999998</v>
      </c>
      <c r="Q19" t="s">
        <v>41</v>
      </c>
      <c r="R19" t="s">
        <v>3037</v>
      </c>
      <c r="S19" t="s">
        <v>25</v>
      </c>
      <c r="T19">
        <v>904906</v>
      </c>
      <c r="U19">
        <v>694</v>
      </c>
      <c r="V19" t="s">
        <v>3041</v>
      </c>
      <c r="X19" t="s">
        <v>3047</v>
      </c>
      <c r="Y19">
        <v>702704</v>
      </c>
      <c r="Z19" t="s">
        <v>3040</v>
      </c>
      <c r="AB19">
        <f t="shared" si="2"/>
        <v>2019</v>
      </c>
      <c r="AC19">
        <f t="shared" si="3"/>
        <v>4</v>
      </c>
      <c r="AD19" t="str">
        <f t="shared" si="4"/>
        <v>Q1</v>
      </c>
      <c r="AE19" t="str">
        <f t="shared" si="5"/>
        <v>FY19/20</v>
      </c>
      <c r="AF19" t="str">
        <f t="shared" si="6"/>
        <v>SOUTH</v>
      </c>
    </row>
    <row r="20" spans="1:32">
      <c r="A20" t="s">
        <v>3594</v>
      </c>
      <c r="B20" t="s">
        <v>22</v>
      </c>
      <c r="C20" t="str">
        <f t="shared" si="0"/>
        <v>SPARES/OTHER</v>
      </c>
      <c r="D20" s="4">
        <v>43567</v>
      </c>
      <c r="E20" t="str">
        <f t="shared" si="1"/>
        <v>YAMAHA</v>
      </c>
      <c r="F20">
        <v>14103436</v>
      </c>
      <c r="G20" s="19">
        <v>43567</v>
      </c>
      <c r="H20" t="s">
        <v>229</v>
      </c>
      <c r="I20" t="s">
        <v>226</v>
      </c>
      <c r="J20">
        <v>1</v>
      </c>
      <c r="K20">
        <v>1</v>
      </c>
      <c r="L20">
        <v>569.03</v>
      </c>
      <c r="M20" t="s">
        <v>36</v>
      </c>
      <c r="N20">
        <v>1.1599999999999999</v>
      </c>
      <c r="O20">
        <v>569.03</v>
      </c>
      <c r="P20">
        <f t="shared" si="7"/>
        <v>660.07479999999987</v>
      </c>
      <c r="Q20" t="s">
        <v>41</v>
      </c>
      <c r="R20" t="s">
        <v>3037</v>
      </c>
      <c r="S20" t="s">
        <v>25</v>
      </c>
      <c r="T20">
        <v>904906</v>
      </c>
      <c r="U20">
        <v>315</v>
      </c>
      <c r="V20" t="s">
        <v>3041</v>
      </c>
      <c r="X20" t="s">
        <v>3047</v>
      </c>
      <c r="Y20">
        <v>702704</v>
      </c>
      <c r="Z20" t="s">
        <v>3040</v>
      </c>
      <c r="AB20">
        <f t="shared" si="2"/>
        <v>2019</v>
      </c>
      <c r="AC20">
        <f t="shared" si="3"/>
        <v>4</v>
      </c>
      <c r="AD20" t="str">
        <f t="shared" si="4"/>
        <v>Q1</v>
      </c>
      <c r="AE20" t="str">
        <f t="shared" si="5"/>
        <v>FY19/20</v>
      </c>
      <c r="AF20" t="str">
        <f t="shared" si="6"/>
        <v>SOUTH</v>
      </c>
    </row>
    <row r="21" spans="1:32">
      <c r="A21" t="s">
        <v>3594</v>
      </c>
      <c r="B21" t="s">
        <v>22</v>
      </c>
      <c r="C21" t="str">
        <f t="shared" si="0"/>
        <v>SPARES/OTHER</v>
      </c>
      <c r="D21" s="4">
        <v>43567</v>
      </c>
      <c r="E21" t="str">
        <f t="shared" si="1"/>
        <v>YAMAHA</v>
      </c>
      <c r="F21">
        <v>14103436</v>
      </c>
      <c r="G21" s="19">
        <v>43567</v>
      </c>
      <c r="H21" t="s">
        <v>225</v>
      </c>
      <c r="I21" t="s">
        <v>226</v>
      </c>
      <c r="J21">
        <v>1</v>
      </c>
      <c r="K21">
        <v>1</v>
      </c>
      <c r="L21">
        <v>375.22</v>
      </c>
      <c r="M21" t="s">
        <v>36</v>
      </c>
      <c r="N21">
        <v>1.1599999999999999</v>
      </c>
      <c r="O21">
        <v>375.22</v>
      </c>
      <c r="P21">
        <f t="shared" si="7"/>
        <v>435.2552</v>
      </c>
      <c r="Q21" t="s">
        <v>41</v>
      </c>
      <c r="R21" t="s">
        <v>3037</v>
      </c>
      <c r="S21" t="s">
        <v>25</v>
      </c>
      <c r="T21">
        <v>904906</v>
      </c>
      <c r="U21">
        <v>208</v>
      </c>
      <c r="V21" t="s">
        <v>3041</v>
      </c>
      <c r="X21" t="s">
        <v>3047</v>
      </c>
      <c r="Y21">
        <v>702704</v>
      </c>
      <c r="Z21" t="s">
        <v>3040</v>
      </c>
      <c r="AB21">
        <f t="shared" si="2"/>
        <v>2019</v>
      </c>
      <c r="AC21">
        <f t="shared" si="3"/>
        <v>4</v>
      </c>
      <c r="AD21" t="str">
        <f t="shared" si="4"/>
        <v>Q1</v>
      </c>
      <c r="AE21" t="str">
        <f t="shared" si="5"/>
        <v>FY19/20</v>
      </c>
      <c r="AF21" t="str">
        <f t="shared" si="6"/>
        <v>SOUTH</v>
      </c>
    </row>
    <row r="22" spans="1:32">
      <c r="A22" t="s">
        <v>3594</v>
      </c>
      <c r="B22" t="s">
        <v>3646</v>
      </c>
      <c r="C22" t="str">
        <f t="shared" si="0"/>
        <v>SERVICE_CHARGE</v>
      </c>
      <c r="D22" s="4">
        <v>43570</v>
      </c>
      <c r="E22" t="str">
        <f t="shared" si="1"/>
        <v>YAMAHA</v>
      </c>
      <c r="F22">
        <v>12101028</v>
      </c>
      <c r="G22" s="19">
        <v>43570</v>
      </c>
      <c r="H22" t="s">
        <v>76</v>
      </c>
      <c r="I22" t="s">
        <v>77</v>
      </c>
      <c r="J22">
        <v>2</v>
      </c>
      <c r="K22">
        <v>2</v>
      </c>
      <c r="L22">
        <v>5171.68</v>
      </c>
      <c r="M22" t="s">
        <v>36</v>
      </c>
      <c r="N22">
        <v>1.1599999999999999</v>
      </c>
      <c r="O22">
        <v>5171.68</v>
      </c>
      <c r="P22">
        <f t="shared" si="7"/>
        <v>5999.1487999999999</v>
      </c>
      <c r="Q22" t="s">
        <v>4058</v>
      </c>
      <c r="R22" t="s">
        <v>4083</v>
      </c>
      <c r="S22" t="s">
        <v>25</v>
      </c>
      <c r="T22">
        <v>904908</v>
      </c>
      <c r="U22">
        <v>0</v>
      </c>
      <c r="V22" t="s">
        <v>4064</v>
      </c>
      <c r="Z22" t="s">
        <v>4084</v>
      </c>
      <c r="AB22">
        <f t="shared" si="2"/>
        <v>2019</v>
      </c>
      <c r="AC22">
        <f t="shared" si="3"/>
        <v>4</v>
      </c>
      <c r="AD22" t="str">
        <f t="shared" si="4"/>
        <v>Q1</v>
      </c>
      <c r="AE22" t="str">
        <f t="shared" si="5"/>
        <v>FY19/20</v>
      </c>
      <c r="AF22" t="str">
        <f t="shared" si="6"/>
        <v>EAST</v>
      </c>
    </row>
    <row r="23" spans="1:32">
      <c r="A23" t="s">
        <v>3594</v>
      </c>
      <c r="B23" t="s">
        <v>3646</v>
      </c>
      <c r="C23" t="str">
        <f t="shared" si="0"/>
        <v>FEEDER</v>
      </c>
      <c r="D23" s="4">
        <v>43570</v>
      </c>
      <c r="E23" t="str">
        <f t="shared" si="1"/>
        <v>YAMAHA</v>
      </c>
      <c r="F23">
        <v>14103437</v>
      </c>
      <c r="G23" s="19">
        <v>43570</v>
      </c>
      <c r="H23" t="s">
        <v>72</v>
      </c>
      <c r="I23" t="s">
        <v>73</v>
      </c>
      <c r="J23">
        <v>2</v>
      </c>
      <c r="K23">
        <v>2</v>
      </c>
      <c r="L23">
        <v>9226.5499999999993</v>
      </c>
      <c r="M23" t="s">
        <v>36</v>
      </c>
      <c r="N23">
        <v>1.1599999999999999</v>
      </c>
      <c r="O23">
        <v>9226.5499999999993</v>
      </c>
      <c r="P23">
        <f t="shared" si="7"/>
        <v>10702.797999999999</v>
      </c>
      <c r="Q23" t="s">
        <v>4058</v>
      </c>
      <c r="R23" t="s">
        <v>4085</v>
      </c>
      <c r="S23" t="s">
        <v>25</v>
      </c>
      <c r="T23">
        <v>904907</v>
      </c>
      <c r="U23">
        <v>7776</v>
      </c>
      <c r="V23" t="s">
        <v>3041</v>
      </c>
      <c r="Y23">
        <v>702969</v>
      </c>
      <c r="Z23" t="s">
        <v>4086</v>
      </c>
      <c r="AB23">
        <f t="shared" si="2"/>
        <v>2019</v>
      </c>
      <c r="AC23">
        <f t="shared" si="3"/>
        <v>4</v>
      </c>
      <c r="AD23" t="str">
        <f t="shared" si="4"/>
        <v>Q1</v>
      </c>
      <c r="AE23" t="str">
        <f t="shared" si="5"/>
        <v>FY19/20</v>
      </c>
      <c r="AF23" t="str">
        <f t="shared" si="6"/>
        <v>EAST</v>
      </c>
    </row>
    <row r="24" spans="1:32">
      <c r="A24" t="s">
        <v>3594</v>
      </c>
      <c r="B24" t="s">
        <v>3646</v>
      </c>
      <c r="C24" t="str">
        <f t="shared" si="0"/>
        <v>FEEDER</v>
      </c>
      <c r="D24" s="4">
        <v>43570</v>
      </c>
      <c r="E24" t="str">
        <f t="shared" si="1"/>
        <v>YAMAHA</v>
      </c>
      <c r="F24">
        <v>14103437</v>
      </c>
      <c r="G24" s="19">
        <v>43570</v>
      </c>
      <c r="H24" t="s">
        <v>74</v>
      </c>
      <c r="I24" t="s">
        <v>75</v>
      </c>
      <c r="J24">
        <v>1</v>
      </c>
      <c r="K24">
        <v>1</v>
      </c>
      <c r="L24">
        <v>5946.9</v>
      </c>
      <c r="M24" t="s">
        <v>36</v>
      </c>
      <c r="N24">
        <v>1.1599999999999999</v>
      </c>
      <c r="O24">
        <v>5946.9</v>
      </c>
      <c r="P24">
        <f t="shared" si="7"/>
        <v>6898.4039999999995</v>
      </c>
      <c r="Q24" t="s">
        <v>4058</v>
      </c>
      <c r="R24" t="s">
        <v>4085</v>
      </c>
      <c r="S24" t="s">
        <v>25</v>
      </c>
      <c r="T24">
        <v>904907</v>
      </c>
      <c r="U24">
        <v>4762</v>
      </c>
      <c r="V24" t="s">
        <v>3041</v>
      </c>
      <c r="Y24">
        <v>702969</v>
      </c>
      <c r="Z24" t="s">
        <v>4086</v>
      </c>
      <c r="AB24">
        <f t="shared" si="2"/>
        <v>2019</v>
      </c>
      <c r="AC24">
        <f t="shared" si="3"/>
        <v>4</v>
      </c>
      <c r="AD24" t="str">
        <f t="shared" si="4"/>
        <v>Q1</v>
      </c>
      <c r="AE24" t="str">
        <f t="shared" si="5"/>
        <v>FY19/20</v>
      </c>
      <c r="AF24" t="str">
        <f t="shared" si="6"/>
        <v>EAST</v>
      </c>
    </row>
    <row r="25" spans="1:32">
      <c r="A25" t="s">
        <v>3594</v>
      </c>
      <c r="B25" t="s">
        <v>3646</v>
      </c>
      <c r="C25" t="str">
        <f t="shared" si="0"/>
        <v>SPARES/OTHER</v>
      </c>
      <c r="D25" s="4">
        <v>43570</v>
      </c>
      <c r="E25" t="str">
        <f t="shared" si="1"/>
        <v>YAMAHA</v>
      </c>
      <c r="F25">
        <v>14103438</v>
      </c>
      <c r="G25" s="19">
        <v>43570</v>
      </c>
      <c r="H25" t="s">
        <v>4087</v>
      </c>
      <c r="I25" t="s">
        <v>4088</v>
      </c>
      <c r="J25">
        <v>2</v>
      </c>
      <c r="K25">
        <v>2</v>
      </c>
      <c r="L25">
        <v>0</v>
      </c>
      <c r="M25" t="s">
        <v>36</v>
      </c>
      <c r="N25">
        <v>1.1599999999999999</v>
      </c>
      <c r="O25">
        <v>0</v>
      </c>
      <c r="P25">
        <f t="shared" si="7"/>
        <v>0</v>
      </c>
      <c r="Q25" t="s">
        <v>4058</v>
      </c>
      <c r="R25" t="s">
        <v>4083</v>
      </c>
      <c r="S25" t="s">
        <v>25</v>
      </c>
      <c r="T25">
        <v>904909</v>
      </c>
      <c r="U25">
        <v>598.1</v>
      </c>
      <c r="V25" t="s">
        <v>3041</v>
      </c>
      <c r="X25" t="s">
        <v>4089</v>
      </c>
      <c r="Y25">
        <v>702994</v>
      </c>
      <c r="Z25" t="s">
        <v>4084</v>
      </c>
      <c r="AB25">
        <f t="shared" si="2"/>
        <v>2019</v>
      </c>
      <c r="AC25">
        <f t="shared" si="3"/>
        <v>4</v>
      </c>
      <c r="AD25" t="str">
        <f t="shared" si="4"/>
        <v>Q1</v>
      </c>
      <c r="AE25" t="str">
        <f t="shared" si="5"/>
        <v>FY19/20</v>
      </c>
      <c r="AF25" t="str">
        <f t="shared" si="6"/>
        <v>EAST</v>
      </c>
    </row>
    <row r="26" spans="1:32">
      <c r="A26" t="s">
        <v>3594</v>
      </c>
      <c r="B26" t="s">
        <v>3646</v>
      </c>
      <c r="C26" t="str">
        <f t="shared" si="0"/>
        <v>SPARES/OTHER</v>
      </c>
      <c r="D26" s="4">
        <v>43570</v>
      </c>
      <c r="E26" t="str">
        <f t="shared" si="1"/>
        <v>YAMAHA</v>
      </c>
      <c r="F26">
        <v>14103439</v>
      </c>
      <c r="G26" s="19">
        <v>43570</v>
      </c>
      <c r="H26" t="s">
        <v>27</v>
      </c>
      <c r="I26" t="s">
        <v>28</v>
      </c>
      <c r="J26">
        <v>20</v>
      </c>
      <c r="K26">
        <v>20</v>
      </c>
      <c r="L26">
        <v>15681.42</v>
      </c>
      <c r="M26" t="s">
        <v>36</v>
      </c>
      <c r="N26">
        <v>1.1599999999999999</v>
      </c>
      <c r="O26">
        <v>15681.42</v>
      </c>
      <c r="P26">
        <f t="shared" si="7"/>
        <v>18190.447199999999</v>
      </c>
      <c r="Q26" t="s">
        <v>4058</v>
      </c>
      <c r="R26" t="s">
        <v>4085</v>
      </c>
      <c r="S26" t="s">
        <v>25</v>
      </c>
      <c r="T26">
        <v>904910</v>
      </c>
      <c r="U26">
        <v>14000</v>
      </c>
      <c r="V26" t="s">
        <v>3041</v>
      </c>
      <c r="Y26">
        <v>703020</v>
      </c>
      <c r="Z26" t="s">
        <v>4086</v>
      </c>
      <c r="AB26">
        <f t="shared" si="2"/>
        <v>2019</v>
      </c>
      <c r="AC26">
        <f t="shared" si="3"/>
        <v>4</v>
      </c>
      <c r="AD26" t="str">
        <f t="shared" si="4"/>
        <v>Q1</v>
      </c>
      <c r="AE26" t="str">
        <f t="shared" si="5"/>
        <v>FY19/20</v>
      </c>
      <c r="AF26" t="str">
        <f t="shared" si="6"/>
        <v>EAST</v>
      </c>
    </row>
    <row r="27" spans="1:32">
      <c r="A27" t="s">
        <v>3594</v>
      </c>
      <c r="B27" t="s">
        <v>3646</v>
      </c>
      <c r="C27" t="str">
        <f t="shared" si="0"/>
        <v>SPARES/OTHER</v>
      </c>
      <c r="D27" s="4">
        <v>43571</v>
      </c>
      <c r="E27" t="str">
        <f t="shared" si="1"/>
        <v>YAMAHA</v>
      </c>
      <c r="F27">
        <v>14103440</v>
      </c>
      <c r="G27" s="19">
        <v>43571</v>
      </c>
      <c r="H27" t="s">
        <v>420</v>
      </c>
      <c r="I27" t="s">
        <v>421</v>
      </c>
      <c r="J27">
        <v>20</v>
      </c>
      <c r="K27">
        <v>20</v>
      </c>
      <c r="L27">
        <v>23362.83</v>
      </c>
      <c r="M27" t="s">
        <v>36</v>
      </c>
      <c r="N27">
        <v>1.1599999999999999</v>
      </c>
      <c r="O27">
        <v>23362.83</v>
      </c>
      <c r="P27">
        <f t="shared" si="7"/>
        <v>27100.882799999999</v>
      </c>
      <c r="Q27" t="s">
        <v>4058</v>
      </c>
      <c r="R27" t="s">
        <v>4090</v>
      </c>
      <c r="S27" t="s">
        <v>25</v>
      </c>
      <c r="T27">
        <v>904911</v>
      </c>
      <c r="U27">
        <v>20000</v>
      </c>
      <c r="V27" t="s">
        <v>3041</v>
      </c>
      <c r="X27" t="s">
        <v>4091</v>
      </c>
      <c r="Y27">
        <v>703142</v>
      </c>
      <c r="Z27" t="s">
        <v>4092</v>
      </c>
      <c r="AB27">
        <f t="shared" si="2"/>
        <v>2019</v>
      </c>
      <c r="AC27">
        <f t="shared" si="3"/>
        <v>4</v>
      </c>
      <c r="AD27" t="str">
        <f t="shared" si="4"/>
        <v>Q1</v>
      </c>
      <c r="AE27" t="str">
        <f t="shared" si="5"/>
        <v>FY19/20</v>
      </c>
      <c r="AF27" t="str">
        <f t="shared" si="6"/>
        <v>EAST</v>
      </c>
    </row>
    <row r="28" spans="1:32">
      <c r="A28" t="s">
        <v>3594</v>
      </c>
      <c r="B28" t="s">
        <v>3651</v>
      </c>
      <c r="C28" t="str">
        <f t="shared" si="0"/>
        <v>SPARES/OTHER</v>
      </c>
      <c r="D28" s="4">
        <v>43571</v>
      </c>
      <c r="E28" t="str">
        <f t="shared" si="1"/>
        <v>HELLER</v>
      </c>
      <c r="F28">
        <v>14103441</v>
      </c>
      <c r="G28" s="19">
        <v>43571</v>
      </c>
      <c r="H28" t="s">
        <v>1483</v>
      </c>
      <c r="I28" t="s">
        <v>1484</v>
      </c>
      <c r="J28">
        <v>3</v>
      </c>
      <c r="K28">
        <v>3</v>
      </c>
      <c r="L28">
        <v>929.2</v>
      </c>
      <c r="M28" t="s">
        <v>36</v>
      </c>
      <c r="N28">
        <v>1.1599999999999999</v>
      </c>
      <c r="O28">
        <v>929.2</v>
      </c>
      <c r="P28">
        <f t="shared" si="7"/>
        <v>1077.8720000000001</v>
      </c>
      <c r="Q28" t="s">
        <v>3652</v>
      </c>
      <c r="R28" t="s">
        <v>4093</v>
      </c>
      <c r="S28" t="s">
        <v>25</v>
      </c>
      <c r="T28">
        <v>904903</v>
      </c>
      <c r="U28">
        <v>511.62</v>
      </c>
      <c r="V28" t="s">
        <v>3041</v>
      </c>
      <c r="X28" t="s">
        <v>4094</v>
      </c>
      <c r="Y28">
        <v>703090</v>
      </c>
      <c r="Z28" t="s">
        <v>4095</v>
      </c>
      <c r="AB28">
        <f t="shared" si="2"/>
        <v>2019</v>
      </c>
      <c r="AC28">
        <f t="shared" si="3"/>
        <v>4</v>
      </c>
      <c r="AD28" t="str">
        <f t="shared" si="4"/>
        <v>Q1</v>
      </c>
      <c r="AE28" t="str">
        <f t="shared" si="5"/>
        <v>FY19/20</v>
      </c>
      <c r="AF28" t="str">
        <f t="shared" si="6"/>
        <v>NORTH</v>
      </c>
    </row>
    <row r="29" spans="1:32">
      <c r="A29" t="s">
        <v>3594</v>
      </c>
      <c r="B29" t="s">
        <v>3651</v>
      </c>
      <c r="C29" t="str">
        <f t="shared" si="0"/>
        <v>SPARES/OTHER</v>
      </c>
      <c r="D29" s="4">
        <v>43571</v>
      </c>
      <c r="E29" t="str">
        <f t="shared" si="1"/>
        <v>HELLER</v>
      </c>
      <c r="F29">
        <v>14103441</v>
      </c>
      <c r="G29" s="19">
        <v>43571</v>
      </c>
      <c r="H29" t="s">
        <v>1589</v>
      </c>
      <c r="I29" t="s">
        <v>1590</v>
      </c>
      <c r="J29">
        <v>3</v>
      </c>
      <c r="K29">
        <v>3</v>
      </c>
      <c r="L29">
        <v>862.83</v>
      </c>
      <c r="M29" t="s">
        <v>36</v>
      </c>
      <c r="N29">
        <v>1.1599999999999999</v>
      </c>
      <c r="O29">
        <v>862.83</v>
      </c>
      <c r="P29">
        <f t="shared" si="7"/>
        <v>1000.8828</v>
      </c>
      <c r="Q29" t="s">
        <v>3652</v>
      </c>
      <c r="R29" t="s">
        <v>4093</v>
      </c>
      <c r="S29" t="s">
        <v>25</v>
      </c>
      <c r="T29">
        <v>904903</v>
      </c>
      <c r="U29">
        <v>472.22</v>
      </c>
      <c r="V29" t="s">
        <v>3041</v>
      </c>
      <c r="X29" t="s">
        <v>4094</v>
      </c>
      <c r="Y29">
        <v>703090</v>
      </c>
      <c r="Z29" t="s">
        <v>4095</v>
      </c>
      <c r="AB29">
        <f t="shared" si="2"/>
        <v>2019</v>
      </c>
      <c r="AC29">
        <f t="shared" si="3"/>
        <v>4</v>
      </c>
      <c r="AD29" t="str">
        <f t="shared" si="4"/>
        <v>Q1</v>
      </c>
      <c r="AE29" t="str">
        <f t="shared" si="5"/>
        <v>FY19/20</v>
      </c>
      <c r="AF29" t="str">
        <f t="shared" si="6"/>
        <v>NORTH</v>
      </c>
    </row>
    <row r="30" spans="1:32">
      <c r="A30" t="s">
        <v>3594</v>
      </c>
      <c r="B30" t="s">
        <v>3651</v>
      </c>
      <c r="C30" t="str">
        <f t="shared" si="0"/>
        <v>SPARES/OTHER</v>
      </c>
      <c r="D30" s="4">
        <v>43571</v>
      </c>
      <c r="E30" t="str">
        <f t="shared" si="1"/>
        <v>HELLER</v>
      </c>
      <c r="F30">
        <v>14103441</v>
      </c>
      <c r="G30" s="19">
        <v>43571</v>
      </c>
      <c r="H30" t="s">
        <v>4096</v>
      </c>
      <c r="I30" t="s">
        <v>1597</v>
      </c>
      <c r="J30">
        <v>6</v>
      </c>
      <c r="K30">
        <v>6</v>
      </c>
      <c r="L30">
        <v>292.04000000000002</v>
      </c>
      <c r="M30" t="s">
        <v>36</v>
      </c>
      <c r="N30">
        <v>1.1599999999999999</v>
      </c>
      <c r="O30">
        <v>292.04000000000002</v>
      </c>
      <c r="P30">
        <f t="shared" si="7"/>
        <v>338.76639999999998</v>
      </c>
      <c r="Q30" t="s">
        <v>3652</v>
      </c>
      <c r="R30" t="s">
        <v>4093</v>
      </c>
      <c r="S30" t="s">
        <v>25</v>
      </c>
      <c r="T30">
        <v>904903</v>
      </c>
      <c r="U30">
        <v>154.19</v>
      </c>
      <c r="V30" t="s">
        <v>3041</v>
      </c>
      <c r="X30" t="s">
        <v>4094</v>
      </c>
      <c r="Y30">
        <v>703090</v>
      </c>
      <c r="Z30" t="s">
        <v>4095</v>
      </c>
      <c r="AB30">
        <f t="shared" si="2"/>
        <v>2019</v>
      </c>
      <c r="AC30">
        <f t="shared" si="3"/>
        <v>4</v>
      </c>
      <c r="AD30" t="str">
        <f t="shared" si="4"/>
        <v>Q1</v>
      </c>
      <c r="AE30" t="str">
        <f t="shared" si="5"/>
        <v>FY19/20</v>
      </c>
      <c r="AF30" t="str">
        <f t="shared" si="6"/>
        <v>NORTH</v>
      </c>
    </row>
    <row r="31" spans="1:32">
      <c r="A31" t="s">
        <v>3594</v>
      </c>
      <c r="B31" t="s">
        <v>3651</v>
      </c>
      <c r="C31" t="str">
        <f t="shared" si="0"/>
        <v>SPARES/OTHER</v>
      </c>
      <c r="D31" s="4">
        <v>43572</v>
      </c>
      <c r="E31" t="str">
        <f t="shared" si="1"/>
        <v>OTHERS</v>
      </c>
      <c r="F31">
        <v>14103442</v>
      </c>
      <c r="G31" s="19">
        <v>43572</v>
      </c>
      <c r="H31" t="s">
        <v>4097</v>
      </c>
      <c r="I31" t="s">
        <v>351</v>
      </c>
      <c r="J31">
        <v>2</v>
      </c>
      <c r="K31">
        <v>2</v>
      </c>
      <c r="L31">
        <v>1569.91</v>
      </c>
      <c r="M31" t="s">
        <v>36</v>
      </c>
      <c r="N31">
        <v>1.1599999999999999</v>
      </c>
      <c r="O31">
        <v>1569.91</v>
      </c>
      <c r="P31">
        <f t="shared" si="7"/>
        <v>1821.0955999999999</v>
      </c>
      <c r="Q31" t="s">
        <v>3652</v>
      </c>
      <c r="R31" t="s">
        <v>4098</v>
      </c>
      <c r="S31" t="s">
        <v>25</v>
      </c>
      <c r="T31">
        <v>904902</v>
      </c>
      <c r="U31">
        <v>828.32</v>
      </c>
      <c r="V31" t="s">
        <v>3041</v>
      </c>
      <c r="X31" t="s">
        <v>4099</v>
      </c>
      <c r="Y31">
        <v>703227</v>
      </c>
      <c r="Z31" t="s">
        <v>4100</v>
      </c>
      <c r="AB31">
        <f t="shared" si="2"/>
        <v>2019</v>
      </c>
      <c r="AC31">
        <f t="shared" si="3"/>
        <v>4</v>
      </c>
      <c r="AD31" t="str">
        <f t="shared" si="4"/>
        <v>Q1</v>
      </c>
      <c r="AE31" t="str">
        <f t="shared" si="5"/>
        <v>FY19/20</v>
      </c>
      <c r="AF31" t="str">
        <f t="shared" si="6"/>
        <v>NORTH</v>
      </c>
    </row>
    <row r="32" spans="1:32">
      <c r="A32" t="s">
        <v>3594</v>
      </c>
      <c r="B32" t="s">
        <v>3651</v>
      </c>
      <c r="C32" t="str">
        <f t="shared" si="0"/>
        <v>SPARES/OTHER</v>
      </c>
      <c r="D32" s="4">
        <v>43572</v>
      </c>
      <c r="E32" t="str">
        <f t="shared" si="1"/>
        <v>OTHERS</v>
      </c>
      <c r="F32">
        <v>14103442</v>
      </c>
      <c r="G32" s="19">
        <v>43572</v>
      </c>
      <c r="H32" t="s">
        <v>4101</v>
      </c>
      <c r="I32" t="s">
        <v>351</v>
      </c>
      <c r="J32">
        <v>2</v>
      </c>
      <c r="K32">
        <v>2</v>
      </c>
      <c r="L32">
        <v>1569.91</v>
      </c>
      <c r="M32" t="s">
        <v>36</v>
      </c>
      <c r="N32">
        <v>1.1599999999999999</v>
      </c>
      <c r="O32">
        <v>1569.91</v>
      </c>
      <c r="P32">
        <f t="shared" si="7"/>
        <v>1821.0955999999999</v>
      </c>
      <c r="Q32" t="s">
        <v>3652</v>
      </c>
      <c r="R32" t="s">
        <v>4098</v>
      </c>
      <c r="S32" t="s">
        <v>25</v>
      </c>
      <c r="T32">
        <v>904902</v>
      </c>
      <c r="U32">
        <v>828.32</v>
      </c>
      <c r="V32" t="s">
        <v>3041</v>
      </c>
      <c r="X32" t="s">
        <v>4099</v>
      </c>
      <c r="Y32">
        <v>703227</v>
      </c>
      <c r="Z32" t="s">
        <v>4100</v>
      </c>
      <c r="AB32">
        <f t="shared" si="2"/>
        <v>2019</v>
      </c>
      <c r="AC32">
        <f t="shared" si="3"/>
        <v>4</v>
      </c>
      <c r="AD32" t="str">
        <f t="shared" si="4"/>
        <v>Q1</v>
      </c>
      <c r="AE32" t="str">
        <f t="shared" si="5"/>
        <v>FY19/20</v>
      </c>
      <c r="AF32" t="str">
        <f t="shared" si="6"/>
        <v>NORTH</v>
      </c>
    </row>
    <row r="33" spans="1:32">
      <c r="A33" t="s">
        <v>3594</v>
      </c>
      <c r="B33" t="s">
        <v>3651</v>
      </c>
      <c r="C33" t="str">
        <f t="shared" si="0"/>
        <v>SPARES/OTHER</v>
      </c>
      <c r="D33" s="4">
        <v>43577</v>
      </c>
      <c r="E33" t="str">
        <f t="shared" si="1"/>
        <v>OTHERS</v>
      </c>
      <c r="F33">
        <v>14103443</v>
      </c>
      <c r="G33" s="19">
        <v>43577</v>
      </c>
      <c r="H33" t="s">
        <v>3048</v>
      </c>
      <c r="I33" t="s">
        <v>3049</v>
      </c>
      <c r="J33">
        <v>1</v>
      </c>
      <c r="K33">
        <v>1</v>
      </c>
      <c r="L33">
        <v>3060.35</v>
      </c>
      <c r="M33" t="s">
        <v>36</v>
      </c>
      <c r="N33">
        <v>1.1599999999999999</v>
      </c>
      <c r="O33">
        <v>3060.35</v>
      </c>
      <c r="P33">
        <f t="shared" si="7"/>
        <v>3550.0059999999999</v>
      </c>
      <c r="Q33" t="s">
        <v>3652</v>
      </c>
      <c r="R33" t="s">
        <v>4102</v>
      </c>
      <c r="S33" t="s">
        <v>25</v>
      </c>
      <c r="T33">
        <v>904914</v>
      </c>
      <c r="U33">
        <v>0</v>
      </c>
      <c r="V33" t="s">
        <v>3041</v>
      </c>
      <c r="X33" t="s">
        <v>4103</v>
      </c>
      <c r="Y33">
        <v>703734</v>
      </c>
      <c r="Z33" t="s">
        <v>4104</v>
      </c>
      <c r="AB33">
        <f t="shared" si="2"/>
        <v>2019</v>
      </c>
      <c r="AC33">
        <f t="shared" si="3"/>
        <v>4</v>
      </c>
      <c r="AD33" t="str">
        <f t="shared" si="4"/>
        <v>Q1</v>
      </c>
      <c r="AE33" t="str">
        <f t="shared" si="5"/>
        <v>FY19/20</v>
      </c>
      <c r="AF33" t="str">
        <f t="shared" si="6"/>
        <v>NORTH</v>
      </c>
    </row>
    <row r="34" spans="1:32">
      <c r="A34" t="s">
        <v>3594</v>
      </c>
      <c r="B34" t="s">
        <v>3646</v>
      </c>
      <c r="C34" t="str">
        <f t="shared" si="0"/>
        <v>CONTRACT_FEE</v>
      </c>
      <c r="D34" s="4">
        <v>43578</v>
      </c>
      <c r="E34" t="str">
        <f t="shared" si="1"/>
        <v>OTHERS</v>
      </c>
      <c r="F34">
        <v>13100125</v>
      </c>
      <c r="G34" s="19">
        <v>43578</v>
      </c>
      <c r="H34" t="s">
        <v>4105</v>
      </c>
      <c r="I34" t="s">
        <v>4106</v>
      </c>
      <c r="J34">
        <v>1</v>
      </c>
      <c r="K34">
        <v>1</v>
      </c>
      <c r="L34">
        <v>9433.9599999999991</v>
      </c>
      <c r="M34" t="s">
        <v>36</v>
      </c>
      <c r="N34">
        <v>1.1599999999999999</v>
      </c>
      <c r="O34">
        <v>9433.9599999999991</v>
      </c>
      <c r="P34">
        <f t="shared" si="7"/>
        <v>10943.393599999998</v>
      </c>
      <c r="Q34" t="s">
        <v>4058</v>
      </c>
      <c r="R34" t="s">
        <v>4107</v>
      </c>
      <c r="S34" t="s">
        <v>25</v>
      </c>
      <c r="T34">
        <v>904917</v>
      </c>
      <c r="U34">
        <v>0</v>
      </c>
      <c r="V34" t="s">
        <v>3035</v>
      </c>
      <c r="Z34" t="s">
        <v>4108</v>
      </c>
      <c r="AB34">
        <f t="shared" si="2"/>
        <v>2019</v>
      </c>
      <c r="AC34">
        <f t="shared" si="3"/>
        <v>4</v>
      </c>
      <c r="AD34" t="str">
        <f t="shared" si="4"/>
        <v>Q1</v>
      </c>
      <c r="AE34" t="str">
        <f t="shared" si="5"/>
        <v>FY19/20</v>
      </c>
      <c r="AF34" t="str">
        <f t="shared" si="6"/>
        <v>EAST</v>
      </c>
    </row>
    <row r="35" spans="1:32">
      <c r="A35" t="s">
        <v>3594</v>
      </c>
      <c r="B35" t="s">
        <v>3646</v>
      </c>
      <c r="C35" t="str">
        <f t="shared" si="0"/>
        <v>SPARES/OTHER</v>
      </c>
      <c r="D35" s="4">
        <v>43579</v>
      </c>
      <c r="E35" t="str">
        <f t="shared" si="1"/>
        <v>YAMAHA</v>
      </c>
      <c r="F35">
        <v>14103444</v>
      </c>
      <c r="G35" s="19">
        <v>43579</v>
      </c>
      <c r="H35" t="s">
        <v>3640</v>
      </c>
      <c r="I35" t="s">
        <v>3641</v>
      </c>
      <c r="J35">
        <v>2</v>
      </c>
      <c r="K35">
        <v>2</v>
      </c>
      <c r="L35">
        <v>4021.24</v>
      </c>
      <c r="M35" t="s">
        <v>36</v>
      </c>
      <c r="N35">
        <v>1.1599999999999999</v>
      </c>
      <c r="O35">
        <v>4021.24</v>
      </c>
      <c r="P35">
        <f t="shared" si="7"/>
        <v>4664.6383999999998</v>
      </c>
      <c r="Q35" t="s">
        <v>4058</v>
      </c>
      <c r="R35" t="s">
        <v>4109</v>
      </c>
      <c r="S35" t="s">
        <v>25</v>
      </c>
      <c r="T35">
        <v>904918</v>
      </c>
      <c r="U35">
        <v>2679</v>
      </c>
      <c r="V35" t="s">
        <v>3041</v>
      </c>
      <c r="Y35">
        <v>703892</v>
      </c>
      <c r="Z35" t="s">
        <v>4110</v>
      </c>
      <c r="AB35">
        <f t="shared" si="2"/>
        <v>2019</v>
      </c>
      <c r="AC35">
        <f t="shared" si="3"/>
        <v>4</v>
      </c>
      <c r="AD35" t="str">
        <f t="shared" si="4"/>
        <v>Q1</v>
      </c>
      <c r="AE35" t="str">
        <f t="shared" si="5"/>
        <v>FY19/20</v>
      </c>
      <c r="AF35" t="str">
        <f t="shared" si="6"/>
        <v>EAST</v>
      </c>
    </row>
    <row r="36" spans="1:32">
      <c r="A36" t="s">
        <v>3594</v>
      </c>
      <c r="B36" t="s">
        <v>3646</v>
      </c>
      <c r="C36" t="str">
        <f t="shared" si="0"/>
        <v>SPARES/OTHER</v>
      </c>
      <c r="D36" s="4">
        <v>43579</v>
      </c>
      <c r="E36" t="str">
        <f t="shared" si="1"/>
        <v>YAMAHA</v>
      </c>
      <c r="F36">
        <v>14103445</v>
      </c>
      <c r="G36" s="19">
        <v>43579</v>
      </c>
      <c r="H36" t="s">
        <v>403</v>
      </c>
      <c r="I36" t="s">
        <v>404</v>
      </c>
      <c r="J36">
        <v>20</v>
      </c>
      <c r="K36">
        <v>20</v>
      </c>
      <c r="L36">
        <v>1051.33</v>
      </c>
      <c r="M36" t="s">
        <v>36</v>
      </c>
      <c r="N36">
        <v>1.1599999999999999</v>
      </c>
      <c r="O36">
        <v>1051.33</v>
      </c>
      <c r="P36">
        <f t="shared" si="7"/>
        <v>1219.5427999999999</v>
      </c>
      <c r="Q36" t="s">
        <v>4058</v>
      </c>
      <c r="R36" t="s">
        <v>4077</v>
      </c>
      <c r="S36" t="s">
        <v>25</v>
      </c>
      <c r="T36">
        <v>904919</v>
      </c>
      <c r="U36">
        <v>561.6</v>
      </c>
      <c r="V36" t="s">
        <v>3041</v>
      </c>
      <c r="Y36">
        <v>703902</v>
      </c>
      <c r="Z36" t="s">
        <v>4078</v>
      </c>
      <c r="AB36">
        <f t="shared" si="2"/>
        <v>2019</v>
      </c>
      <c r="AC36">
        <f t="shared" si="3"/>
        <v>4</v>
      </c>
      <c r="AD36" t="str">
        <f t="shared" si="4"/>
        <v>Q1</v>
      </c>
      <c r="AE36" t="str">
        <f t="shared" si="5"/>
        <v>FY19/20</v>
      </c>
      <c r="AF36" t="str">
        <f t="shared" si="6"/>
        <v>EAST</v>
      </c>
    </row>
    <row r="37" spans="1:32">
      <c r="A37" t="s">
        <v>3594</v>
      </c>
      <c r="B37" t="s">
        <v>3646</v>
      </c>
      <c r="C37" t="str">
        <f t="shared" si="0"/>
        <v>SPARES/OTHER</v>
      </c>
      <c r="D37" s="4">
        <v>43579</v>
      </c>
      <c r="E37" t="str">
        <f t="shared" si="1"/>
        <v>YAMAHA</v>
      </c>
      <c r="F37">
        <v>14103445</v>
      </c>
      <c r="G37" s="19">
        <v>43579</v>
      </c>
      <c r="H37" t="s">
        <v>3638</v>
      </c>
      <c r="I37" t="s">
        <v>3639</v>
      </c>
      <c r="J37">
        <v>10</v>
      </c>
      <c r="K37">
        <v>10</v>
      </c>
      <c r="L37">
        <v>525.66</v>
      </c>
      <c r="M37" t="s">
        <v>36</v>
      </c>
      <c r="N37">
        <v>1.1599999999999999</v>
      </c>
      <c r="O37">
        <v>525.66</v>
      </c>
      <c r="P37">
        <f t="shared" si="7"/>
        <v>609.76559999999995</v>
      </c>
      <c r="Q37" t="s">
        <v>4058</v>
      </c>
      <c r="R37" t="s">
        <v>4077</v>
      </c>
      <c r="S37" t="s">
        <v>25</v>
      </c>
      <c r="T37">
        <v>904919</v>
      </c>
      <c r="U37">
        <v>280.8</v>
      </c>
      <c r="V37" t="s">
        <v>3041</v>
      </c>
      <c r="Y37">
        <v>703902</v>
      </c>
      <c r="Z37" t="s">
        <v>4078</v>
      </c>
      <c r="AB37">
        <f t="shared" si="2"/>
        <v>2019</v>
      </c>
      <c r="AC37">
        <f t="shared" si="3"/>
        <v>4</v>
      </c>
      <c r="AD37" t="str">
        <f t="shared" si="4"/>
        <v>Q1</v>
      </c>
      <c r="AE37" t="str">
        <f t="shared" si="5"/>
        <v>FY19/20</v>
      </c>
      <c r="AF37" t="str">
        <f t="shared" si="6"/>
        <v>EAST</v>
      </c>
    </row>
    <row r="38" spans="1:32">
      <c r="A38" t="s">
        <v>3594</v>
      </c>
      <c r="B38" t="s">
        <v>22</v>
      </c>
      <c r="C38" t="str">
        <f t="shared" si="0"/>
        <v>SPARES/OTHER</v>
      </c>
      <c r="D38" s="4">
        <v>43579</v>
      </c>
      <c r="E38" t="str">
        <f t="shared" si="1"/>
        <v>HELLER</v>
      </c>
      <c r="F38">
        <v>14103446</v>
      </c>
      <c r="G38" s="19">
        <v>43579</v>
      </c>
      <c r="H38" t="s">
        <v>2703</v>
      </c>
      <c r="I38" t="s">
        <v>2704</v>
      </c>
      <c r="J38">
        <v>1</v>
      </c>
      <c r="K38">
        <v>1</v>
      </c>
      <c r="L38">
        <v>5128.32</v>
      </c>
      <c r="M38" t="s">
        <v>36</v>
      </c>
      <c r="N38">
        <v>1.1599999999999999</v>
      </c>
      <c r="O38">
        <v>5128.32</v>
      </c>
      <c r="P38">
        <f t="shared" si="7"/>
        <v>5948.8511999999992</v>
      </c>
      <c r="Q38" t="s">
        <v>41</v>
      </c>
      <c r="R38" t="s">
        <v>3026</v>
      </c>
      <c r="S38" t="s">
        <v>25</v>
      </c>
      <c r="T38">
        <v>904922</v>
      </c>
      <c r="U38">
        <v>3788.15</v>
      </c>
      <c r="V38" t="s">
        <v>3041</v>
      </c>
      <c r="X38">
        <v>42000010034</v>
      </c>
      <c r="Y38">
        <v>704075</v>
      </c>
      <c r="Z38" t="s">
        <v>3027</v>
      </c>
      <c r="AB38">
        <f t="shared" si="2"/>
        <v>2019</v>
      </c>
      <c r="AC38">
        <f t="shared" si="3"/>
        <v>4</v>
      </c>
      <c r="AD38" t="str">
        <f t="shared" si="4"/>
        <v>Q1</v>
      </c>
      <c r="AE38" t="str">
        <f t="shared" si="5"/>
        <v>FY19/20</v>
      </c>
      <c r="AF38" t="str">
        <f t="shared" si="6"/>
        <v>SOUTH</v>
      </c>
    </row>
    <row r="39" spans="1:32">
      <c r="A39" t="s">
        <v>3594</v>
      </c>
      <c r="B39" t="s">
        <v>22</v>
      </c>
      <c r="C39" t="str">
        <f t="shared" si="0"/>
        <v>SPARES/OTHER</v>
      </c>
      <c r="D39" s="4">
        <v>43579</v>
      </c>
      <c r="E39" t="str">
        <f t="shared" si="1"/>
        <v>YAMAHA</v>
      </c>
      <c r="F39">
        <v>14103447</v>
      </c>
      <c r="G39" s="19">
        <v>43579</v>
      </c>
      <c r="H39" t="s">
        <v>46</v>
      </c>
      <c r="I39" t="s">
        <v>47</v>
      </c>
      <c r="J39">
        <v>2</v>
      </c>
      <c r="K39">
        <v>2</v>
      </c>
      <c r="L39">
        <v>4700.8599999999997</v>
      </c>
      <c r="M39" t="s">
        <v>36</v>
      </c>
      <c r="N39">
        <v>1.1599999999999999</v>
      </c>
      <c r="O39">
        <v>4700.8599999999997</v>
      </c>
      <c r="P39">
        <f t="shared" si="7"/>
        <v>5452.9975999999997</v>
      </c>
      <c r="Q39" t="s">
        <v>41</v>
      </c>
      <c r="R39" t="s">
        <v>3050</v>
      </c>
      <c r="S39" t="s">
        <v>25</v>
      </c>
      <c r="T39">
        <v>904920</v>
      </c>
      <c r="U39">
        <v>3002.42</v>
      </c>
      <c r="V39" t="s">
        <v>3041</v>
      </c>
      <c r="X39" t="s">
        <v>3051</v>
      </c>
      <c r="Y39">
        <v>704037</v>
      </c>
      <c r="Z39" t="s">
        <v>3052</v>
      </c>
      <c r="AB39">
        <f t="shared" si="2"/>
        <v>2019</v>
      </c>
      <c r="AC39">
        <f t="shared" si="3"/>
        <v>4</v>
      </c>
      <c r="AD39" t="str">
        <f t="shared" si="4"/>
        <v>Q1</v>
      </c>
      <c r="AE39" t="str">
        <f t="shared" si="5"/>
        <v>FY19/20</v>
      </c>
      <c r="AF39" t="str">
        <f t="shared" si="6"/>
        <v>SOUTH</v>
      </c>
    </row>
    <row r="40" spans="1:32">
      <c r="A40" t="s">
        <v>3594</v>
      </c>
      <c r="B40" t="s">
        <v>22</v>
      </c>
      <c r="C40" t="str">
        <f t="shared" si="0"/>
        <v>SPARES/OTHER</v>
      </c>
      <c r="D40" s="4">
        <v>43579</v>
      </c>
      <c r="E40" t="str">
        <f t="shared" si="1"/>
        <v>OTHERS</v>
      </c>
      <c r="F40">
        <v>14103447</v>
      </c>
      <c r="G40" s="19">
        <v>43579</v>
      </c>
      <c r="H40" t="s">
        <v>3053</v>
      </c>
      <c r="I40" t="s">
        <v>351</v>
      </c>
      <c r="J40">
        <v>3</v>
      </c>
      <c r="K40">
        <v>3</v>
      </c>
      <c r="L40">
        <v>4137.93</v>
      </c>
      <c r="M40" t="s">
        <v>36</v>
      </c>
      <c r="N40">
        <v>1.1599999999999999</v>
      </c>
      <c r="O40">
        <v>4137.93</v>
      </c>
      <c r="P40">
        <f t="shared" si="7"/>
        <v>4799.9988000000003</v>
      </c>
      <c r="Q40" t="s">
        <v>41</v>
      </c>
      <c r="R40" t="s">
        <v>3050</v>
      </c>
      <c r="S40" t="s">
        <v>25</v>
      </c>
      <c r="T40">
        <v>904920</v>
      </c>
      <c r="U40">
        <v>1672.57</v>
      </c>
      <c r="V40" t="s">
        <v>3041</v>
      </c>
      <c r="X40" t="s">
        <v>3051</v>
      </c>
      <c r="Y40">
        <v>704037</v>
      </c>
      <c r="Z40" t="s">
        <v>3052</v>
      </c>
      <c r="AB40">
        <f t="shared" si="2"/>
        <v>2019</v>
      </c>
      <c r="AC40">
        <f t="shared" si="3"/>
        <v>4</v>
      </c>
      <c r="AD40" t="str">
        <f t="shared" si="4"/>
        <v>Q1</v>
      </c>
      <c r="AE40" t="str">
        <f t="shared" si="5"/>
        <v>FY19/20</v>
      </c>
      <c r="AF40" t="str">
        <f t="shared" si="6"/>
        <v>SOUTH</v>
      </c>
    </row>
    <row r="41" spans="1:32">
      <c r="A41" t="s">
        <v>3594</v>
      </c>
      <c r="B41" t="s">
        <v>22</v>
      </c>
      <c r="C41" t="str">
        <f t="shared" si="0"/>
        <v>SPARES/OTHER</v>
      </c>
      <c r="D41" s="4">
        <v>43579</v>
      </c>
      <c r="E41" t="str">
        <f t="shared" si="1"/>
        <v>OTHERS</v>
      </c>
      <c r="F41">
        <v>14103448</v>
      </c>
      <c r="G41" s="19">
        <v>43579</v>
      </c>
      <c r="H41" t="s">
        <v>3054</v>
      </c>
      <c r="I41" t="s">
        <v>3055</v>
      </c>
      <c r="J41">
        <v>3</v>
      </c>
      <c r="K41">
        <v>3</v>
      </c>
      <c r="L41">
        <v>2844.83</v>
      </c>
      <c r="M41" t="s">
        <v>36</v>
      </c>
      <c r="N41">
        <v>1.1599999999999999</v>
      </c>
      <c r="O41">
        <v>2844.83</v>
      </c>
      <c r="P41">
        <f t="shared" si="7"/>
        <v>3300.0027999999998</v>
      </c>
      <c r="Q41" t="s">
        <v>41</v>
      </c>
      <c r="R41" t="s">
        <v>3056</v>
      </c>
      <c r="S41" t="s">
        <v>25</v>
      </c>
      <c r="T41">
        <v>904921</v>
      </c>
      <c r="U41">
        <v>2235.4</v>
      </c>
      <c r="V41" t="s">
        <v>3041</v>
      </c>
      <c r="X41">
        <v>4600128792</v>
      </c>
      <c r="Y41">
        <v>704072</v>
      </c>
      <c r="Z41" t="s">
        <v>3057</v>
      </c>
      <c r="AB41">
        <f t="shared" si="2"/>
        <v>2019</v>
      </c>
      <c r="AC41">
        <f t="shared" si="3"/>
        <v>4</v>
      </c>
      <c r="AD41" t="str">
        <f t="shared" si="4"/>
        <v>Q1</v>
      </c>
      <c r="AE41" t="str">
        <f t="shared" si="5"/>
        <v>FY19/20</v>
      </c>
      <c r="AF41" t="str">
        <f t="shared" si="6"/>
        <v>SOUTH</v>
      </c>
    </row>
    <row r="42" spans="1:32">
      <c r="A42" t="s">
        <v>3594</v>
      </c>
      <c r="B42" t="s">
        <v>22</v>
      </c>
      <c r="C42" t="str">
        <f t="shared" si="0"/>
        <v>SPARES/OTHER</v>
      </c>
      <c r="D42" s="4">
        <v>43580</v>
      </c>
      <c r="E42" t="str">
        <f t="shared" si="1"/>
        <v>OTHERS</v>
      </c>
      <c r="F42">
        <v>14103449</v>
      </c>
      <c r="G42" s="19">
        <v>43580</v>
      </c>
      <c r="H42" t="s">
        <v>1091</v>
      </c>
      <c r="I42" t="s">
        <v>346</v>
      </c>
      <c r="J42">
        <v>4</v>
      </c>
      <c r="K42">
        <v>4</v>
      </c>
      <c r="L42">
        <v>0</v>
      </c>
      <c r="M42" t="s">
        <v>36</v>
      </c>
      <c r="N42">
        <v>1.1599999999999999</v>
      </c>
      <c r="O42">
        <v>0</v>
      </c>
      <c r="P42">
        <f t="shared" si="7"/>
        <v>0</v>
      </c>
      <c r="Q42" t="s">
        <v>41</v>
      </c>
      <c r="R42" t="s">
        <v>1487</v>
      </c>
      <c r="S42" t="s">
        <v>25</v>
      </c>
      <c r="T42">
        <v>904923</v>
      </c>
      <c r="U42">
        <v>530.96</v>
      </c>
      <c r="V42" t="s">
        <v>3041</v>
      </c>
      <c r="X42" t="s">
        <v>3036</v>
      </c>
      <c r="Y42">
        <v>704255</v>
      </c>
      <c r="Z42" t="s">
        <v>1489</v>
      </c>
      <c r="AB42">
        <f t="shared" si="2"/>
        <v>2019</v>
      </c>
      <c r="AC42">
        <f t="shared" si="3"/>
        <v>4</v>
      </c>
      <c r="AD42" t="str">
        <f t="shared" si="4"/>
        <v>Q1</v>
      </c>
      <c r="AE42" t="str">
        <f t="shared" si="5"/>
        <v>FY19/20</v>
      </c>
      <c r="AF42" t="str">
        <f t="shared" si="6"/>
        <v>SOUTH</v>
      </c>
    </row>
    <row r="43" spans="1:32">
      <c r="A43" t="s">
        <v>3594</v>
      </c>
      <c r="B43" t="s">
        <v>22</v>
      </c>
      <c r="C43" t="str">
        <f t="shared" si="0"/>
        <v>FEEDER</v>
      </c>
      <c r="D43" s="4">
        <v>43580</v>
      </c>
      <c r="E43" t="str">
        <f t="shared" si="1"/>
        <v>YAMAHA</v>
      </c>
      <c r="F43">
        <v>14103450</v>
      </c>
      <c r="G43" s="19">
        <v>43580</v>
      </c>
      <c r="H43" t="s">
        <v>74</v>
      </c>
      <c r="I43" t="s">
        <v>75</v>
      </c>
      <c r="J43">
        <v>2</v>
      </c>
      <c r="K43">
        <v>2</v>
      </c>
      <c r="L43">
        <v>12155.19</v>
      </c>
      <c r="M43" t="s">
        <v>36</v>
      </c>
      <c r="N43">
        <v>1.1599999999999999</v>
      </c>
      <c r="O43">
        <v>12155.19</v>
      </c>
      <c r="P43">
        <f t="shared" si="7"/>
        <v>14100.020399999999</v>
      </c>
      <c r="Q43" t="s">
        <v>41</v>
      </c>
      <c r="R43" t="s">
        <v>3058</v>
      </c>
      <c r="S43" t="s">
        <v>25</v>
      </c>
      <c r="T43">
        <v>904924</v>
      </c>
      <c r="U43">
        <v>9524</v>
      </c>
      <c r="V43" t="s">
        <v>3041</v>
      </c>
      <c r="X43">
        <v>4820018809</v>
      </c>
      <c r="Y43">
        <v>704299</v>
      </c>
      <c r="Z43" t="s">
        <v>3059</v>
      </c>
      <c r="AB43">
        <f t="shared" si="2"/>
        <v>2019</v>
      </c>
      <c r="AC43">
        <f t="shared" si="3"/>
        <v>4</v>
      </c>
      <c r="AD43" t="str">
        <f t="shared" si="4"/>
        <v>Q1</v>
      </c>
      <c r="AE43" t="str">
        <f t="shared" si="5"/>
        <v>FY19/20</v>
      </c>
      <c r="AF43" t="str">
        <f t="shared" si="6"/>
        <v>SOUTH</v>
      </c>
    </row>
    <row r="44" spans="1:32">
      <c r="A44" t="s">
        <v>3594</v>
      </c>
      <c r="B44" t="s">
        <v>3651</v>
      </c>
      <c r="C44" t="str">
        <f t="shared" si="0"/>
        <v>SPARES/OTHER</v>
      </c>
      <c r="D44" s="4">
        <v>43581</v>
      </c>
      <c r="E44" t="str">
        <f t="shared" si="1"/>
        <v>YAMAHA</v>
      </c>
      <c r="F44">
        <v>14103451</v>
      </c>
      <c r="G44" s="19">
        <v>43581</v>
      </c>
      <c r="H44" t="s">
        <v>27</v>
      </c>
      <c r="I44" t="s">
        <v>28</v>
      </c>
      <c r="J44">
        <v>10</v>
      </c>
      <c r="K44">
        <v>10</v>
      </c>
      <c r="L44">
        <v>6327.43</v>
      </c>
      <c r="M44" t="s">
        <v>36</v>
      </c>
      <c r="N44">
        <v>1.1599999999999999</v>
      </c>
      <c r="O44">
        <v>6327.43</v>
      </c>
      <c r="P44">
        <f t="shared" si="7"/>
        <v>7339.8188</v>
      </c>
      <c r="Q44" t="s">
        <v>3652</v>
      </c>
      <c r="R44" t="s">
        <v>4111</v>
      </c>
      <c r="S44" t="s">
        <v>25</v>
      </c>
      <c r="T44">
        <v>904915</v>
      </c>
      <c r="U44">
        <v>5040</v>
      </c>
      <c r="V44" t="s">
        <v>3041</v>
      </c>
      <c r="X44" t="s">
        <v>4112</v>
      </c>
      <c r="Y44">
        <v>704453</v>
      </c>
      <c r="Z44" t="s">
        <v>4113</v>
      </c>
      <c r="AB44">
        <f t="shared" si="2"/>
        <v>2019</v>
      </c>
      <c r="AC44">
        <f t="shared" si="3"/>
        <v>4</v>
      </c>
      <c r="AD44" t="str">
        <f t="shared" si="4"/>
        <v>Q1</v>
      </c>
      <c r="AE44" t="str">
        <f t="shared" si="5"/>
        <v>FY19/20</v>
      </c>
      <c r="AF44" t="str">
        <f t="shared" si="6"/>
        <v>NORTH</v>
      </c>
    </row>
    <row r="45" spans="1:32">
      <c r="A45" t="s">
        <v>3594</v>
      </c>
      <c r="B45" t="s">
        <v>3651</v>
      </c>
      <c r="C45" t="str">
        <f t="shared" si="0"/>
        <v>SPARES/OTHER</v>
      </c>
      <c r="D45" s="4">
        <v>43581</v>
      </c>
      <c r="E45" t="str">
        <f t="shared" si="1"/>
        <v>YAMAHA</v>
      </c>
      <c r="F45">
        <v>14103451</v>
      </c>
      <c r="G45" s="19">
        <v>43581</v>
      </c>
      <c r="H45" t="s">
        <v>31</v>
      </c>
      <c r="I45" t="s">
        <v>32</v>
      </c>
      <c r="J45">
        <v>4</v>
      </c>
      <c r="K45">
        <v>4</v>
      </c>
      <c r="L45">
        <v>2520.35</v>
      </c>
      <c r="M45" t="s">
        <v>36</v>
      </c>
      <c r="N45">
        <v>1.1599999999999999</v>
      </c>
      <c r="O45">
        <v>2520.35</v>
      </c>
      <c r="P45">
        <f t="shared" si="7"/>
        <v>2923.6059999999998</v>
      </c>
      <c r="Q45" t="s">
        <v>3652</v>
      </c>
      <c r="R45" t="s">
        <v>4111</v>
      </c>
      <c r="S45" t="s">
        <v>25</v>
      </c>
      <c r="T45">
        <v>904915</v>
      </c>
      <c r="U45">
        <v>2020</v>
      </c>
      <c r="V45" t="s">
        <v>3041</v>
      </c>
      <c r="X45" t="s">
        <v>4112</v>
      </c>
      <c r="Y45">
        <v>704453</v>
      </c>
      <c r="Z45" t="s">
        <v>4113</v>
      </c>
      <c r="AB45">
        <f t="shared" si="2"/>
        <v>2019</v>
      </c>
      <c r="AC45">
        <f t="shared" si="3"/>
        <v>4</v>
      </c>
      <c r="AD45" t="str">
        <f t="shared" si="4"/>
        <v>Q1</v>
      </c>
      <c r="AE45" t="str">
        <f t="shared" si="5"/>
        <v>FY19/20</v>
      </c>
      <c r="AF45" t="str">
        <f t="shared" si="6"/>
        <v>NORTH</v>
      </c>
    </row>
    <row r="46" spans="1:32">
      <c r="A46" t="s">
        <v>3594</v>
      </c>
      <c r="B46" t="s">
        <v>3646</v>
      </c>
      <c r="C46" t="str">
        <f t="shared" si="0"/>
        <v>FEEDER</v>
      </c>
      <c r="D46" s="4">
        <v>43581</v>
      </c>
      <c r="E46" t="str">
        <f t="shared" si="1"/>
        <v>YAMAHA</v>
      </c>
      <c r="F46">
        <v>14103452</v>
      </c>
      <c r="G46" s="19">
        <v>43581</v>
      </c>
      <c r="H46" t="s">
        <v>70</v>
      </c>
      <c r="I46" t="s">
        <v>71</v>
      </c>
      <c r="J46">
        <v>5</v>
      </c>
      <c r="K46">
        <v>5</v>
      </c>
      <c r="L46">
        <v>21455.75</v>
      </c>
      <c r="M46" t="s">
        <v>36</v>
      </c>
      <c r="N46">
        <v>1.1599999999999999</v>
      </c>
      <c r="O46">
        <v>21455.75</v>
      </c>
      <c r="P46">
        <f t="shared" si="7"/>
        <v>24888.67</v>
      </c>
      <c r="Q46" t="s">
        <v>4058</v>
      </c>
      <c r="R46" t="s">
        <v>4114</v>
      </c>
      <c r="S46" t="s">
        <v>25</v>
      </c>
      <c r="T46">
        <v>904925</v>
      </c>
      <c r="U46">
        <v>17500</v>
      </c>
      <c r="V46" t="s">
        <v>3041</v>
      </c>
      <c r="Y46">
        <v>704451</v>
      </c>
      <c r="Z46" t="s">
        <v>4115</v>
      </c>
      <c r="AB46">
        <f t="shared" si="2"/>
        <v>2019</v>
      </c>
      <c r="AC46">
        <f t="shared" si="3"/>
        <v>4</v>
      </c>
      <c r="AD46" t="str">
        <f t="shared" si="4"/>
        <v>Q1</v>
      </c>
      <c r="AE46" t="str">
        <f t="shared" si="5"/>
        <v>FY19/20</v>
      </c>
      <c r="AF46" t="str">
        <f t="shared" si="6"/>
        <v>EAST</v>
      </c>
    </row>
    <row r="47" spans="1:32">
      <c r="A47" t="s">
        <v>3594</v>
      </c>
      <c r="B47" t="s">
        <v>3646</v>
      </c>
      <c r="C47" t="str">
        <f t="shared" si="0"/>
        <v>FEEDER</v>
      </c>
      <c r="D47" s="4">
        <v>43581</v>
      </c>
      <c r="E47" t="str">
        <f t="shared" si="1"/>
        <v>YAMAHA</v>
      </c>
      <c r="F47">
        <v>14103452</v>
      </c>
      <c r="G47" s="19">
        <v>43581</v>
      </c>
      <c r="H47" t="s">
        <v>72</v>
      </c>
      <c r="I47" t="s">
        <v>73</v>
      </c>
      <c r="J47">
        <v>1</v>
      </c>
      <c r="K47">
        <v>1</v>
      </c>
      <c r="L47">
        <v>4990.2700000000004</v>
      </c>
      <c r="M47" t="s">
        <v>36</v>
      </c>
      <c r="N47">
        <v>1.1599999999999999</v>
      </c>
      <c r="O47">
        <v>4990.2700000000004</v>
      </c>
      <c r="P47">
        <f t="shared" si="7"/>
        <v>5788.7132000000001</v>
      </c>
      <c r="Q47" t="s">
        <v>4058</v>
      </c>
      <c r="R47" t="s">
        <v>4114</v>
      </c>
      <c r="S47" t="s">
        <v>25</v>
      </c>
      <c r="T47">
        <v>904925</v>
      </c>
      <c r="U47">
        <v>3800</v>
      </c>
      <c r="V47" t="s">
        <v>3041</v>
      </c>
      <c r="Y47">
        <v>704451</v>
      </c>
      <c r="Z47" t="s">
        <v>4115</v>
      </c>
      <c r="AB47">
        <f t="shared" si="2"/>
        <v>2019</v>
      </c>
      <c r="AC47">
        <f t="shared" si="3"/>
        <v>4</v>
      </c>
      <c r="AD47" t="str">
        <f t="shared" si="4"/>
        <v>Q1</v>
      </c>
      <c r="AE47" t="str">
        <f t="shared" si="5"/>
        <v>FY19/20</v>
      </c>
      <c r="AF47" t="str">
        <f t="shared" si="6"/>
        <v>EAST</v>
      </c>
    </row>
    <row r="48" spans="1:32">
      <c r="A48" t="s">
        <v>3594</v>
      </c>
      <c r="B48" t="s">
        <v>3651</v>
      </c>
      <c r="C48" t="str">
        <f t="shared" si="0"/>
        <v>FEEDER</v>
      </c>
      <c r="D48" s="4">
        <v>43581</v>
      </c>
      <c r="E48" t="str">
        <f t="shared" si="1"/>
        <v>YAMAHA</v>
      </c>
      <c r="F48">
        <v>14103453</v>
      </c>
      <c r="G48" s="19">
        <v>43581</v>
      </c>
      <c r="H48" t="s">
        <v>37</v>
      </c>
      <c r="I48" t="s">
        <v>38</v>
      </c>
      <c r="J48">
        <v>65</v>
      </c>
      <c r="K48">
        <v>65</v>
      </c>
      <c r="L48">
        <v>161176.99</v>
      </c>
      <c r="M48" t="s">
        <v>36</v>
      </c>
      <c r="N48">
        <v>1.1599999999999999</v>
      </c>
      <c r="O48">
        <v>161176.99</v>
      </c>
      <c r="P48">
        <f t="shared" si="7"/>
        <v>186965.30839999998</v>
      </c>
      <c r="Q48" t="s">
        <v>3652</v>
      </c>
      <c r="R48" t="s">
        <v>4116</v>
      </c>
      <c r="S48" t="s">
        <v>25</v>
      </c>
      <c r="T48">
        <v>904913</v>
      </c>
      <c r="U48">
        <v>162500</v>
      </c>
      <c r="V48" t="s">
        <v>3041</v>
      </c>
      <c r="X48" t="s">
        <v>4117</v>
      </c>
      <c r="Y48">
        <v>704531</v>
      </c>
      <c r="Z48" t="s">
        <v>4118</v>
      </c>
      <c r="AB48">
        <f t="shared" si="2"/>
        <v>2019</v>
      </c>
      <c r="AC48">
        <f t="shared" si="3"/>
        <v>4</v>
      </c>
      <c r="AD48" t="str">
        <f t="shared" si="4"/>
        <v>Q1</v>
      </c>
      <c r="AE48" t="str">
        <f t="shared" si="5"/>
        <v>FY19/20</v>
      </c>
      <c r="AF48" t="str">
        <f t="shared" si="6"/>
        <v>NORTH</v>
      </c>
    </row>
    <row r="49" spans="1:32">
      <c r="A49" t="s">
        <v>3594</v>
      </c>
      <c r="B49" t="s">
        <v>3651</v>
      </c>
      <c r="C49" t="str">
        <f t="shared" si="0"/>
        <v>FEEDER</v>
      </c>
      <c r="D49" s="4">
        <v>43581</v>
      </c>
      <c r="E49" t="str">
        <f t="shared" si="1"/>
        <v>YAMAHA</v>
      </c>
      <c r="F49">
        <v>14103453</v>
      </c>
      <c r="G49" s="19">
        <v>43581</v>
      </c>
      <c r="H49" t="s">
        <v>70</v>
      </c>
      <c r="I49" t="s">
        <v>71</v>
      </c>
      <c r="J49">
        <v>20</v>
      </c>
      <c r="K49">
        <v>20</v>
      </c>
      <c r="L49">
        <v>68371.679999999993</v>
      </c>
      <c r="M49" t="s">
        <v>36</v>
      </c>
      <c r="N49">
        <v>1.1599999999999999</v>
      </c>
      <c r="O49">
        <v>68371.679999999993</v>
      </c>
      <c r="P49">
        <f t="shared" si="7"/>
        <v>79311.148799999981</v>
      </c>
      <c r="Q49" t="s">
        <v>3652</v>
      </c>
      <c r="R49" t="s">
        <v>4116</v>
      </c>
      <c r="S49" t="s">
        <v>25</v>
      </c>
      <c r="T49">
        <v>904913</v>
      </c>
      <c r="U49">
        <v>70000</v>
      </c>
      <c r="V49" t="s">
        <v>3041</v>
      </c>
      <c r="X49" t="s">
        <v>4117</v>
      </c>
      <c r="Y49">
        <v>704531</v>
      </c>
      <c r="Z49" t="s">
        <v>4118</v>
      </c>
      <c r="AB49">
        <f t="shared" si="2"/>
        <v>2019</v>
      </c>
      <c r="AC49">
        <f t="shared" si="3"/>
        <v>4</v>
      </c>
      <c r="AD49" t="str">
        <f t="shared" si="4"/>
        <v>Q1</v>
      </c>
      <c r="AE49" t="str">
        <f t="shared" si="5"/>
        <v>FY19/20</v>
      </c>
      <c r="AF49" t="str">
        <f t="shared" si="6"/>
        <v>NORTH</v>
      </c>
    </row>
    <row r="50" spans="1:32">
      <c r="A50" t="s">
        <v>3594</v>
      </c>
      <c r="B50" t="s">
        <v>3651</v>
      </c>
      <c r="C50" t="str">
        <f t="shared" si="0"/>
        <v>FEEDER</v>
      </c>
      <c r="D50" s="4">
        <v>43581</v>
      </c>
      <c r="E50" t="str">
        <f t="shared" si="1"/>
        <v>YAMAHA</v>
      </c>
      <c r="F50">
        <v>14103453</v>
      </c>
      <c r="G50" s="19">
        <v>43581</v>
      </c>
      <c r="H50" t="s">
        <v>353</v>
      </c>
      <c r="I50" t="s">
        <v>354</v>
      </c>
      <c r="J50">
        <v>1</v>
      </c>
      <c r="K50">
        <v>1</v>
      </c>
      <c r="L50">
        <v>8238.94</v>
      </c>
      <c r="M50" t="s">
        <v>36</v>
      </c>
      <c r="N50">
        <v>1.1599999999999999</v>
      </c>
      <c r="O50">
        <v>8238.94</v>
      </c>
      <c r="P50">
        <f t="shared" si="7"/>
        <v>9557.1703999999991</v>
      </c>
      <c r="Q50" t="s">
        <v>3652</v>
      </c>
      <c r="R50" t="s">
        <v>4116</v>
      </c>
      <c r="S50" t="s">
        <v>25</v>
      </c>
      <c r="T50">
        <v>904913</v>
      </c>
      <c r="U50">
        <v>6800</v>
      </c>
      <c r="V50" t="s">
        <v>3041</v>
      </c>
      <c r="X50" t="s">
        <v>4117</v>
      </c>
      <c r="Y50">
        <v>704531</v>
      </c>
      <c r="Z50" t="s">
        <v>4118</v>
      </c>
      <c r="AB50">
        <f t="shared" si="2"/>
        <v>2019</v>
      </c>
      <c r="AC50">
        <f t="shared" si="3"/>
        <v>4</v>
      </c>
      <c r="AD50" t="str">
        <f t="shared" si="4"/>
        <v>Q1</v>
      </c>
      <c r="AE50" t="str">
        <f t="shared" si="5"/>
        <v>FY19/20</v>
      </c>
      <c r="AF50" t="str">
        <f t="shared" si="6"/>
        <v>NORTH</v>
      </c>
    </row>
    <row r="51" spans="1:32">
      <c r="A51" t="s">
        <v>3594</v>
      </c>
      <c r="B51" t="s">
        <v>3646</v>
      </c>
      <c r="C51" t="str">
        <f t="shared" si="0"/>
        <v>SERVICE_CHARGE</v>
      </c>
      <c r="D51" s="4">
        <v>43592</v>
      </c>
      <c r="E51" t="str">
        <f t="shared" si="1"/>
        <v>YAMAHA</v>
      </c>
      <c r="F51">
        <v>12101029</v>
      </c>
      <c r="G51" s="19">
        <v>43592</v>
      </c>
      <c r="H51" t="s">
        <v>76</v>
      </c>
      <c r="I51" t="s">
        <v>77</v>
      </c>
      <c r="J51">
        <v>4</v>
      </c>
      <c r="K51">
        <v>4</v>
      </c>
      <c r="L51">
        <v>10343.36</v>
      </c>
      <c r="M51" t="s">
        <v>36</v>
      </c>
      <c r="N51">
        <v>1.1599999999999999</v>
      </c>
      <c r="O51">
        <v>10343.36</v>
      </c>
      <c r="P51">
        <f t="shared" si="7"/>
        <v>11998.2976</v>
      </c>
      <c r="Q51" t="s">
        <v>4058</v>
      </c>
      <c r="R51" t="s">
        <v>4083</v>
      </c>
      <c r="S51" t="s">
        <v>25</v>
      </c>
      <c r="T51">
        <v>904929</v>
      </c>
      <c r="U51">
        <v>0</v>
      </c>
      <c r="V51" t="s">
        <v>4064</v>
      </c>
      <c r="Z51" t="s">
        <v>4084</v>
      </c>
      <c r="AB51">
        <f t="shared" si="2"/>
        <v>2019</v>
      </c>
      <c r="AC51">
        <f t="shared" si="3"/>
        <v>5</v>
      </c>
      <c r="AD51" t="str">
        <f t="shared" si="4"/>
        <v>Q1</v>
      </c>
      <c r="AE51" t="str">
        <f t="shared" si="5"/>
        <v>FY19/20</v>
      </c>
      <c r="AF51" t="str">
        <f t="shared" si="6"/>
        <v>EAST</v>
      </c>
    </row>
    <row r="52" spans="1:32">
      <c r="A52" t="s">
        <v>3594</v>
      </c>
      <c r="B52" t="s">
        <v>3646</v>
      </c>
      <c r="C52" t="str">
        <f t="shared" si="0"/>
        <v>SPARES/OTHER</v>
      </c>
      <c r="D52" s="4">
        <v>43592</v>
      </c>
      <c r="E52" t="str">
        <f t="shared" si="1"/>
        <v>YAMAHA</v>
      </c>
      <c r="F52">
        <v>14103454</v>
      </c>
      <c r="G52" s="19">
        <v>43592</v>
      </c>
      <c r="H52" t="s">
        <v>1422</v>
      </c>
      <c r="I52" t="s">
        <v>1423</v>
      </c>
      <c r="J52">
        <v>3</v>
      </c>
      <c r="K52">
        <v>3</v>
      </c>
      <c r="L52">
        <v>0</v>
      </c>
      <c r="M52" t="s">
        <v>36</v>
      </c>
      <c r="N52">
        <v>1.1599999999999999</v>
      </c>
      <c r="O52">
        <v>0</v>
      </c>
      <c r="P52">
        <f t="shared" si="7"/>
        <v>0</v>
      </c>
      <c r="Q52" t="s">
        <v>4058</v>
      </c>
      <c r="R52" t="s">
        <v>4083</v>
      </c>
      <c r="S52" t="s">
        <v>25</v>
      </c>
      <c r="T52">
        <v>904927</v>
      </c>
      <c r="U52">
        <v>0</v>
      </c>
      <c r="V52" t="s">
        <v>3041</v>
      </c>
      <c r="Y52">
        <v>705499</v>
      </c>
      <c r="Z52" t="s">
        <v>4084</v>
      </c>
      <c r="AB52">
        <f t="shared" si="2"/>
        <v>2019</v>
      </c>
      <c r="AC52">
        <f t="shared" si="3"/>
        <v>5</v>
      </c>
      <c r="AD52" t="str">
        <f t="shared" si="4"/>
        <v>Q1</v>
      </c>
      <c r="AE52" t="str">
        <f t="shared" si="5"/>
        <v>FY19/20</v>
      </c>
      <c r="AF52" t="str">
        <f t="shared" si="6"/>
        <v>EAST</v>
      </c>
    </row>
    <row r="53" spans="1:32">
      <c r="A53" t="s">
        <v>3594</v>
      </c>
      <c r="B53" t="s">
        <v>3646</v>
      </c>
      <c r="C53" t="str">
        <f t="shared" si="0"/>
        <v>SPARES/OTHER</v>
      </c>
      <c r="D53" s="4">
        <v>43592</v>
      </c>
      <c r="E53" t="str">
        <f t="shared" si="1"/>
        <v>YAMAHA</v>
      </c>
      <c r="F53">
        <v>14103454</v>
      </c>
      <c r="G53" s="19">
        <v>43592</v>
      </c>
      <c r="H53" t="s">
        <v>4087</v>
      </c>
      <c r="I53" t="s">
        <v>4088</v>
      </c>
      <c r="J53">
        <v>1</v>
      </c>
      <c r="K53">
        <v>1</v>
      </c>
      <c r="L53">
        <v>0</v>
      </c>
      <c r="M53" t="s">
        <v>36</v>
      </c>
      <c r="N53">
        <v>1.1599999999999999</v>
      </c>
      <c r="O53">
        <v>0</v>
      </c>
      <c r="P53">
        <f t="shared" si="7"/>
        <v>0</v>
      </c>
      <c r="Q53" t="s">
        <v>4058</v>
      </c>
      <c r="R53" t="s">
        <v>4083</v>
      </c>
      <c r="S53" t="s">
        <v>25</v>
      </c>
      <c r="T53">
        <v>904927</v>
      </c>
      <c r="U53">
        <v>299.05</v>
      </c>
      <c r="V53" t="s">
        <v>3041</v>
      </c>
      <c r="Y53">
        <v>705499</v>
      </c>
      <c r="Z53" t="s">
        <v>4084</v>
      </c>
      <c r="AB53">
        <f t="shared" si="2"/>
        <v>2019</v>
      </c>
      <c r="AC53">
        <f t="shared" si="3"/>
        <v>5</v>
      </c>
      <c r="AD53" t="str">
        <f t="shared" si="4"/>
        <v>Q1</v>
      </c>
      <c r="AE53" t="str">
        <f t="shared" si="5"/>
        <v>FY19/20</v>
      </c>
      <c r="AF53" t="str">
        <f t="shared" si="6"/>
        <v>EAST</v>
      </c>
    </row>
    <row r="54" spans="1:32">
      <c r="A54" t="s">
        <v>3594</v>
      </c>
      <c r="B54" t="s">
        <v>3646</v>
      </c>
      <c r="C54" t="str">
        <f t="shared" si="0"/>
        <v>SPARES/OTHER</v>
      </c>
      <c r="D54" s="4">
        <v>43592</v>
      </c>
      <c r="E54" t="str">
        <f t="shared" si="1"/>
        <v>OTHERS</v>
      </c>
      <c r="F54">
        <v>14103455</v>
      </c>
      <c r="G54" s="19">
        <v>43592</v>
      </c>
      <c r="H54" t="s">
        <v>4119</v>
      </c>
      <c r="I54" t="s">
        <v>57</v>
      </c>
      <c r="J54">
        <v>2</v>
      </c>
      <c r="K54">
        <v>2</v>
      </c>
      <c r="L54">
        <v>3484.96</v>
      </c>
      <c r="M54" t="s">
        <v>36</v>
      </c>
      <c r="N54">
        <v>1.1599999999999999</v>
      </c>
      <c r="O54">
        <v>3484.96</v>
      </c>
      <c r="P54">
        <f t="shared" si="7"/>
        <v>4042.5535999999997</v>
      </c>
      <c r="Q54" t="s">
        <v>4058</v>
      </c>
      <c r="R54" t="s">
        <v>4083</v>
      </c>
      <c r="S54" t="s">
        <v>25</v>
      </c>
      <c r="T54">
        <v>904928</v>
      </c>
      <c r="U54">
        <v>2265.4899999999998</v>
      </c>
      <c r="V54" t="s">
        <v>3041</v>
      </c>
      <c r="Y54">
        <v>705503</v>
      </c>
      <c r="Z54" t="s">
        <v>4084</v>
      </c>
      <c r="AB54">
        <f t="shared" si="2"/>
        <v>2019</v>
      </c>
      <c r="AC54">
        <f t="shared" si="3"/>
        <v>5</v>
      </c>
      <c r="AD54" t="str">
        <f t="shared" si="4"/>
        <v>Q1</v>
      </c>
      <c r="AE54" t="str">
        <f t="shared" si="5"/>
        <v>FY19/20</v>
      </c>
      <c r="AF54" t="str">
        <f t="shared" si="6"/>
        <v>EAST</v>
      </c>
    </row>
    <row r="55" spans="1:32">
      <c r="A55" t="s">
        <v>3594</v>
      </c>
      <c r="B55" t="s">
        <v>3646</v>
      </c>
      <c r="C55" t="str">
        <f t="shared" si="0"/>
        <v>SERVICE_CHARGE</v>
      </c>
      <c r="D55" s="4">
        <v>43594</v>
      </c>
      <c r="E55" t="str">
        <f t="shared" si="1"/>
        <v>YAMAHA</v>
      </c>
      <c r="F55">
        <v>12101030</v>
      </c>
      <c r="G55" s="19">
        <v>43594</v>
      </c>
      <c r="H55" t="s">
        <v>76</v>
      </c>
      <c r="I55" t="s">
        <v>77</v>
      </c>
      <c r="J55">
        <v>1</v>
      </c>
      <c r="K55">
        <v>1</v>
      </c>
      <c r="L55">
        <v>2104.42</v>
      </c>
      <c r="M55" t="s">
        <v>36</v>
      </c>
      <c r="N55">
        <v>1.1599999999999999</v>
      </c>
      <c r="O55">
        <v>2104.42</v>
      </c>
      <c r="P55">
        <f t="shared" si="7"/>
        <v>2441.1271999999999</v>
      </c>
      <c r="Q55" t="s">
        <v>4058</v>
      </c>
      <c r="R55" t="s">
        <v>4081</v>
      </c>
      <c r="S55" t="s">
        <v>25</v>
      </c>
      <c r="T55">
        <v>904932</v>
      </c>
      <c r="U55">
        <v>0</v>
      </c>
      <c r="V55" t="s">
        <v>4064</v>
      </c>
      <c r="Z55" t="s">
        <v>4082</v>
      </c>
      <c r="AB55">
        <f t="shared" si="2"/>
        <v>2019</v>
      </c>
      <c r="AC55">
        <f t="shared" si="3"/>
        <v>5</v>
      </c>
      <c r="AD55" t="str">
        <f t="shared" si="4"/>
        <v>Q1</v>
      </c>
      <c r="AE55" t="str">
        <f t="shared" si="5"/>
        <v>FY19/20</v>
      </c>
      <c r="AF55" t="str">
        <f t="shared" si="6"/>
        <v>EAST</v>
      </c>
    </row>
    <row r="56" spans="1:32">
      <c r="A56" t="s">
        <v>3594</v>
      </c>
      <c r="B56" t="s">
        <v>3646</v>
      </c>
      <c r="C56" t="str">
        <f t="shared" si="0"/>
        <v>CONTRACT_FEE</v>
      </c>
      <c r="D56" s="4">
        <v>43594</v>
      </c>
      <c r="E56" t="str">
        <f t="shared" si="1"/>
        <v>YAMAHA</v>
      </c>
      <c r="F56">
        <v>13100126</v>
      </c>
      <c r="G56" s="19">
        <v>43594</v>
      </c>
      <c r="H56" t="s">
        <v>152</v>
      </c>
      <c r="I56" t="s">
        <v>153</v>
      </c>
      <c r="J56">
        <v>1</v>
      </c>
      <c r="K56">
        <v>1</v>
      </c>
      <c r="L56">
        <v>11320.75</v>
      </c>
      <c r="M56" t="s">
        <v>36</v>
      </c>
      <c r="N56">
        <v>1.1599999999999999</v>
      </c>
      <c r="O56">
        <v>11320.75</v>
      </c>
      <c r="P56">
        <f t="shared" si="7"/>
        <v>13132.07</v>
      </c>
      <c r="Q56" t="s">
        <v>4058</v>
      </c>
      <c r="R56" t="s">
        <v>4120</v>
      </c>
      <c r="S56" t="s">
        <v>25</v>
      </c>
      <c r="T56">
        <v>904931</v>
      </c>
      <c r="U56">
        <v>0</v>
      </c>
      <c r="V56" t="s">
        <v>3035</v>
      </c>
      <c r="Z56" t="s">
        <v>4121</v>
      </c>
      <c r="AB56">
        <f t="shared" si="2"/>
        <v>2019</v>
      </c>
      <c r="AC56">
        <f t="shared" si="3"/>
        <v>5</v>
      </c>
      <c r="AD56" t="str">
        <f t="shared" si="4"/>
        <v>Q1</v>
      </c>
      <c r="AE56" t="str">
        <f t="shared" si="5"/>
        <v>FY19/20</v>
      </c>
      <c r="AF56" t="str">
        <f t="shared" si="6"/>
        <v>EAST</v>
      </c>
    </row>
    <row r="57" spans="1:32">
      <c r="A57" t="s">
        <v>3594</v>
      </c>
      <c r="B57" t="s">
        <v>22</v>
      </c>
      <c r="C57" t="str">
        <f t="shared" si="0"/>
        <v>SPARES/OTHER</v>
      </c>
      <c r="D57" s="4">
        <v>43599</v>
      </c>
      <c r="E57" t="str">
        <f t="shared" si="1"/>
        <v>OTHERS</v>
      </c>
      <c r="F57">
        <v>14103456</v>
      </c>
      <c r="G57" s="19">
        <v>43599</v>
      </c>
      <c r="H57" t="s">
        <v>1236</v>
      </c>
      <c r="I57" t="s">
        <v>1237</v>
      </c>
      <c r="J57">
        <v>1</v>
      </c>
      <c r="K57">
        <v>1</v>
      </c>
      <c r="L57">
        <v>30973.45</v>
      </c>
      <c r="M57" t="s">
        <v>36</v>
      </c>
      <c r="N57">
        <v>1.1599999999999999</v>
      </c>
      <c r="O57">
        <v>30973.45</v>
      </c>
      <c r="P57">
        <f t="shared" si="7"/>
        <v>35929.201999999997</v>
      </c>
      <c r="Q57" t="s">
        <v>41</v>
      </c>
      <c r="R57" t="s">
        <v>3060</v>
      </c>
      <c r="S57" t="s">
        <v>25</v>
      </c>
      <c r="T57">
        <v>904933</v>
      </c>
      <c r="U57">
        <v>17000</v>
      </c>
      <c r="V57" t="s">
        <v>3041</v>
      </c>
      <c r="X57" t="s">
        <v>3061</v>
      </c>
      <c r="Y57">
        <v>706331</v>
      </c>
      <c r="Z57" t="s">
        <v>3062</v>
      </c>
      <c r="AB57">
        <f t="shared" si="2"/>
        <v>2019</v>
      </c>
      <c r="AC57">
        <f t="shared" si="3"/>
        <v>5</v>
      </c>
      <c r="AD57" t="str">
        <f t="shared" si="4"/>
        <v>Q1</v>
      </c>
      <c r="AE57" t="str">
        <f t="shared" si="5"/>
        <v>FY19/20</v>
      </c>
      <c r="AF57" t="str">
        <f t="shared" si="6"/>
        <v>SOUTH</v>
      </c>
    </row>
    <row r="58" spans="1:32">
      <c r="A58" t="s">
        <v>3594</v>
      </c>
      <c r="B58" t="s">
        <v>22</v>
      </c>
      <c r="C58" t="str">
        <f t="shared" si="0"/>
        <v>SPARES/OTHER</v>
      </c>
      <c r="D58" s="4">
        <v>43599</v>
      </c>
      <c r="E58" t="str">
        <f t="shared" si="1"/>
        <v>OTHERS</v>
      </c>
      <c r="F58">
        <v>14103457</v>
      </c>
      <c r="G58" s="19">
        <v>43599</v>
      </c>
      <c r="H58" t="s">
        <v>3063</v>
      </c>
      <c r="I58" t="s">
        <v>3064</v>
      </c>
      <c r="J58">
        <v>2</v>
      </c>
      <c r="K58">
        <v>2</v>
      </c>
      <c r="L58">
        <v>1681.42</v>
      </c>
      <c r="M58" t="s">
        <v>36</v>
      </c>
      <c r="N58">
        <v>1.1599999999999999</v>
      </c>
      <c r="O58">
        <v>1681.42</v>
      </c>
      <c r="P58">
        <f t="shared" si="7"/>
        <v>1950.4471999999998</v>
      </c>
      <c r="Q58" t="s">
        <v>41</v>
      </c>
      <c r="R58" t="s">
        <v>3065</v>
      </c>
      <c r="S58" t="s">
        <v>25</v>
      </c>
      <c r="T58">
        <v>904934</v>
      </c>
      <c r="U58">
        <v>1295.58</v>
      </c>
      <c r="V58" t="s">
        <v>3041</v>
      </c>
      <c r="X58" t="s">
        <v>3066</v>
      </c>
      <c r="Y58">
        <v>706345</v>
      </c>
      <c r="Z58" t="s">
        <v>3067</v>
      </c>
      <c r="AB58">
        <f t="shared" si="2"/>
        <v>2019</v>
      </c>
      <c r="AC58">
        <f t="shared" si="3"/>
        <v>5</v>
      </c>
      <c r="AD58" t="str">
        <f t="shared" si="4"/>
        <v>Q1</v>
      </c>
      <c r="AE58" t="str">
        <f t="shared" si="5"/>
        <v>FY19/20</v>
      </c>
      <c r="AF58" t="str">
        <f t="shared" si="6"/>
        <v>SOUTH</v>
      </c>
    </row>
    <row r="59" spans="1:32">
      <c r="A59" t="s">
        <v>3594</v>
      </c>
      <c r="B59" t="s">
        <v>22</v>
      </c>
      <c r="C59" t="str">
        <f t="shared" si="0"/>
        <v>FEEDER</v>
      </c>
      <c r="D59" s="4">
        <v>43600</v>
      </c>
      <c r="E59" t="str">
        <f t="shared" si="1"/>
        <v>YAMAHA</v>
      </c>
      <c r="F59">
        <v>14103458</v>
      </c>
      <c r="G59" s="19">
        <v>43600</v>
      </c>
      <c r="H59" t="s">
        <v>37</v>
      </c>
      <c r="I59" t="s">
        <v>38</v>
      </c>
      <c r="J59">
        <v>15</v>
      </c>
      <c r="K59">
        <v>15</v>
      </c>
      <c r="L59">
        <v>41150.44</v>
      </c>
      <c r="M59" t="s">
        <v>36</v>
      </c>
      <c r="N59">
        <v>1.1599999999999999</v>
      </c>
      <c r="O59">
        <v>41150.44</v>
      </c>
      <c r="P59">
        <f t="shared" si="7"/>
        <v>47734.510399999999</v>
      </c>
      <c r="Q59" t="s">
        <v>41</v>
      </c>
      <c r="R59" t="s">
        <v>3068</v>
      </c>
      <c r="S59" t="s">
        <v>25</v>
      </c>
      <c r="T59">
        <v>904936</v>
      </c>
      <c r="U59">
        <v>37500</v>
      </c>
      <c r="V59" t="s">
        <v>3041</v>
      </c>
      <c r="X59" t="s">
        <v>3069</v>
      </c>
      <c r="Y59">
        <v>706453</v>
      </c>
      <c r="Z59" t="s">
        <v>3070</v>
      </c>
      <c r="AB59">
        <f t="shared" si="2"/>
        <v>2019</v>
      </c>
      <c r="AC59">
        <f t="shared" si="3"/>
        <v>5</v>
      </c>
      <c r="AD59" t="str">
        <f t="shared" si="4"/>
        <v>Q1</v>
      </c>
      <c r="AE59" t="str">
        <f t="shared" si="5"/>
        <v>FY19/20</v>
      </c>
      <c r="AF59" t="str">
        <f t="shared" si="6"/>
        <v>SOUTH</v>
      </c>
    </row>
    <row r="60" spans="1:32">
      <c r="A60" t="s">
        <v>3594</v>
      </c>
      <c r="B60" t="s">
        <v>3651</v>
      </c>
      <c r="C60" t="str">
        <f t="shared" si="0"/>
        <v>SPARES/OTHER</v>
      </c>
      <c r="D60" s="4">
        <v>43600</v>
      </c>
      <c r="E60" t="str">
        <f t="shared" si="1"/>
        <v>HELLER</v>
      </c>
      <c r="F60">
        <v>14103459</v>
      </c>
      <c r="G60" s="19">
        <v>43600</v>
      </c>
      <c r="H60" t="s">
        <v>4122</v>
      </c>
      <c r="I60" t="s">
        <v>4123</v>
      </c>
      <c r="J60">
        <v>2</v>
      </c>
      <c r="K60">
        <v>2</v>
      </c>
      <c r="L60">
        <v>7592.92</v>
      </c>
      <c r="M60" t="s">
        <v>36</v>
      </c>
      <c r="N60">
        <v>1.1599999999999999</v>
      </c>
      <c r="O60">
        <v>7592.92</v>
      </c>
      <c r="P60">
        <f t="shared" si="7"/>
        <v>8807.7871999999988</v>
      </c>
      <c r="Q60" t="s">
        <v>3652</v>
      </c>
      <c r="R60" t="s">
        <v>4124</v>
      </c>
      <c r="S60" t="s">
        <v>25</v>
      </c>
      <c r="T60">
        <v>904916</v>
      </c>
      <c r="U60">
        <v>5601.17</v>
      </c>
      <c r="V60" t="s">
        <v>3041</v>
      </c>
      <c r="X60" t="s">
        <v>4125</v>
      </c>
      <c r="Y60">
        <v>706418</v>
      </c>
      <c r="Z60" t="s">
        <v>4126</v>
      </c>
      <c r="AB60">
        <f t="shared" si="2"/>
        <v>2019</v>
      </c>
      <c r="AC60">
        <f t="shared" si="3"/>
        <v>5</v>
      </c>
      <c r="AD60" t="str">
        <f t="shared" si="4"/>
        <v>Q1</v>
      </c>
      <c r="AE60" t="str">
        <f t="shared" si="5"/>
        <v>FY19/20</v>
      </c>
      <c r="AF60" t="str">
        <f t="shared" si="6"/>
        <v>NORTH</v>
      </c>
    </row>
    <row r="61" spans="1:32">
      <c r="A61" t="s">
        <v>3594</v>
      </c>
      <c r="B61" t="s">
        <v>3651</v>
      </c>
      <c r="C61" t="str">
        <f t="shared" si="0"/>
        <v>SPARES/OTHER</v>
      </c>
      <c r="D61" s="4">
        <v>43600</v>
      </c>
      <c r="E61" t="str">
        <f t="shared" si="1"/>
        <v>HELLER</v>
      </c>
      <c r="F61">
        <v>14103459</v>
      </c>
      <c r="G61" s="19">
        <v>43600</v>
      </c>
      <c r="H61" t="s">
        <v>4127</v>
      </c>
      <c r="I61" t="s">
        <v>4128</v>
      </c>
      <c r="J61">
        <v>2</v>
      </c>
      <c r="K61">
        <v>2</v>
      </c>
      <c r="L61">
        <v>8778.76</v>
      </c>
      <c r="M61" t="s">
        <v>36</v>
      </c>
      <c r="N61">
        <v>1.1599999999999999</v>
      </c>
      <c r="O61">
        <v>8778.76</v>
      </c>
      <c r="P61">
        <f t="shared" si="7"/>
        <v>10183.3616</v>
      </c>
      <c r="Q61" t="s">
        <v>3652</v>
      </c>
      <c r="R61" t="s">
        <v>4124</v>
      </c>
      <c r="S61" t="s">
        <v>25</v>
      </c>
      <c r="T61">
        <v>904916</v>
      </c>
      <c r="U61">
        <v>6480.05</v>
      </c>
      <c r="V61" t="s">
        <v>3041</v>
      </c>
      <c r="X61" t="s">
        <v>4125</v>
      </c>
      <c r="Y61">
        <v>706418</v>
      </c>
      <c r="Z61" t="s">
        <v>4126</v>
      </c>
      <c r="AB61">
        <f t="shared" si="2"/>
        <v>2019</v>
      </c>
      <c r="AC61">
        <f t="shared" si="3"/>
        <v>5</v>
      </c>
      <c r="AD61" t="str">
        <f t="shared" si="4"/>
        <v>Q1</v>
      </c>
      <c r="AE61" t="str">
        <f t="shared" si="5"/>
        <v>FY19/20</v>
      </c>
      <c r="AF61" t="str">
        <f t="shared" si="6"/>
        <v>NORTH</v>
      </c>
    </row>
    <row r="62" spans="1:32">
      <c r="A62" t="s">
        <v>3594</v>
      </c>
      <c r="B62" t="s">
        <v>3651</v>
      </c>
      <c r="C62" t="str">
        <f t="shared" si="0"/>
        <v>SPARES/OTHER</v>
      </c>
      <c r="D62" s="4">
        <v>43600</v>
      </c>
      <c r="E62" t="str">
        <f t="shared" si="1"/>
        <v>HELLER</v>
      </c>
      <c r="F62">
        <v>14103459</v>
      </c>
      <c r="G62" s="19">
        <v>43600</v>
      </c>
      <c r="H62" t="s">
        <v>4066</v>
      </c>
      <c r="I62" t="s">
        <v>4067</v>
      </c>
      <c r="J62">
        <v>10</v>
      </c>
      <c r="K62">
        <v>10</v>
      </c>
      <c r="L62">
        <v>6814.16</v>
      </c>
      <c r="M62" t="s">
        <v>36</v>
      </c>
      <c r="N62">
        <v>1.1599999999999999</v>
      </c>
      <c r="O62">
        <v>6814.16</v>
      </c>
      <c r="P62">
        <f t="shared" si="7"/>
        <v>7904.4255999999996</v>
      </c>
      <c r="Q62" t="s">
        <v>3652</v>
      </c>
      <c r="R62" t="s">
        <v>4124</v>
      </c>
      <c r="S62" t="s">
        <v>25</v>
      </c>
      <c r="T62">
        <v>904916</v>
      </c>
      <c r="U62">
        <v>5030.62</v>
      </c>
      <c r="V62" t="s">
        <v>3041</v>
      </c>
      <c r="X62" t="s">
        <v>4125</v>
      </c>
      <c r="Y62">
        <v>706418</v>
      </c>
      <c r="Z62" t="s">
        <v>4126</v>
      </c>
      <c r="AB62">
        <f t="shared" si="2"/>
        <v>2019</v>
      </c>
      <c r="AC62">
        <f t="shared" si="3"/>
        <v>5</v>
      </c>
      <c r="AD62" t="str">
        <f t="shared" si="4"/>
        <v>Q1</v>
      </c>
      <c r="AE62" t="str">
        <f t="shared" si="5"/>
        <v>FY19/20</v>
      </c>
      <c r="AF62" t="str">
        <f t="shared" si="6"/>
        <v>NORTH</v>
      </c>
    </row>
    <row r="63" spans="1:32">
      <c r="A63" t="s">
        <v>3594</v>
      </c>
      <c r="B63" t="s">
        <v>3651</v>
      </c>
      <c r="C63" t="str">
        <f t="shared" si="0"/>
        <v>SPARES/OTHER</v>
      </c>
      <c r="D63" s="4">
        <v>43600</v>
      </c>
      <c r="E63" t="str">
        <f t="shared" si="1"/>
        <v>YAMAHA</v>
      </c>
      <c r="F63">
        <v>14103460</v>
      </c>
      <c r="G63" s="19">
        <v>43600</v>
      </c>
      <c r="H63" t="s">
        <v>31</v>
      </c>
      <c r="I63" t="s">
        <v>32</v>
      </c>
      <c r="J63">
        <v>10</v>
      </c>
      <c r="K63">
        <v>10</v>
      </c>
      <c r="L63">
        <v>5486.73</v>
      </c>
      <c r="M63" t="s">
        <v>36</v>
      </c>
      <c r="N63">
        <v>1.1599999999999999</v>
      </c>
      <c r="O63">
        <v>5486.73</v>
      </c>
      <c r="P63">
        <f t="shared" si="7"/>
        <v>6364.6067999999987</v>
      </c>
      <c r="Q63" t="s">
        <v>3652</v>
      </c>
      <c r="R63" t="s">
        <v>4129</v>
      </c>
      <c r="S63" t="s">
        <v>25</v>
      </c>
      <c r="T63">
        <v>904926</v>
      </c>
      <c r="U63">
        <v>4670</v>
      </c>
      <c r="V63" t="s">
        <v>3041</v>
      </c>
      <c r="X63" t="s">
        <v>4130</v>
      </c>
      <c r="Y63">
        <v>706447</v>
      </c>
      <c r="Z63" t="s">
        <v>4131</v>
      </c>
      <c r="AB63">
        <f t="shared" si="2"/>
        <v>2019</v>
      </c>
      <c r="AC63">
        <f t="shared" si="3"/>
        <v>5</v>
      </c>
      <c r="AD63" t="str">
        <f t="shared" si="4"/>
        <v>Q1</v>
      </c>
      <c r="AE63" t="str">
        <f t="shared" si="5"/>
        <v>FY19/20</v>
      </c>
      <c r="AF63" t="str">
        <f t="shared" si="6"/>
        <v>NORTH</v>
      </c>
    </row>
    <row r="64" spans="1:32">
      <c r="A64" t="s">
        <v>3594</v>
      </c>
      <c r="B64" t="s">
        <v>3651</v>
      </c>
      <c r="C64" t="str">
        <f t="shared" si="0"/>
        <v>SPARES/OTHER</v>
      </c>
      <c r="D64" s="4">
        <v>43600</v>
      </c>
      <c r="E64" t="str">
        <f t="shared" si="1"/>
        <v>OTHERS</v>
      </c>
      <c r="F64">
        <v>14103460</v>
      </c>
      <c r="G64" s="19">
        <v>43600</v>
      </c>
      <c r="H64" t="s">
        <v>4132</v>
      </c>
      <c r="I64" t="s">
        <v>57</v>
      </c>
      <c r="J64">
        <v>1</v>
      </c>
      <c r="K64">
        <v>1</v>
      </c>
      <c r="L64">
        <v>2920.35</v>
      </c>
      <c r="M64" t="s">
        <v>36</v>
      </c>
      <c r="N64">
        <v>1.1599999999999999</v>
      </c>
      <c r="O64">
        <v>2920.35</v>
      </c>
      <c r="P64">
        <f t="shared" si="7"/>
        <v>3387.6059999999998</v>
      </c>
      <c r="Q64" t="s">
        <v>3652</v>
      </c>
      <c r="R64" t="s">
        <v>4129</v>
      </c>
      <c r="S64" t="s">
        <v>25</v>
      </c>
      <c r="T64">
        <v>904926</v>
      </c>
      <c r="U64">
        <v>1017.7</v>
      </c>
      <c r="V64" t="s">
        <v>3041</v>
      </c>
      <c r="X64" t="s">
        <v>4130</v>
      </c>
      <c r="Y64">
        <v>706447</v>
      </c>
      <c r="Z64" t="s">
        <v>4131</v>
      </c>
      <c r="AB64">
        <f t="shared" si="2"/>
        <v>2019</v>
      </c>
      <c r="AC64">
        <f t="shared" si="3"/>
        <v>5</v>
      </c>
      <c r="AD64" t="str">
        <f t="shared" si="4"/>
        <v>Q1</v>
      </c>
      <c r="AE64" t="str">
        <f t="shared" si="5"/>
        <v>FY19/20</v>
      </c>
      <c r="AF64" t="str">
        <f t="shared" si="6"/>
        <v>NORTH</v>
      </c>
    </row>
    <row r="65" spans="1:32">
      <c r="A65" t="s">
        <v>3594</v>
      </c>
      <c r="B65" t="s">
        <v>3646</v>
      </c>
      <c r="C65" t="str">
        <f t="shared" si="0"/>
        <v>SERVICE_CHARGE</v>
      </c>
      <c r="D65" s="4">
        <v>43601</v>
      </c>
      <c r="E65" t="str">
        <f t="shared" si="1"/>
        <v>HELLER</v>
      </c>
      <c r="F65">
        <v>12101031</v>
      </c>
      <c r="G65" s="19">
        <v>43601</v>
      </c>
      <c r="H65" t="s">
        <v>105</v>
      </c>
      <c r="I65" t="s">
        <v>77</v>
      </c>
      <c r="J65">
        <v>1</v>
      </c>
      <c r="K65">
        <v>1</v>
      </c>
      <c r="L65">
        <v>6550.44</v>
      </c>
      <c r="M65" t="s">
        <v>36</v>
      </c>
      <c r="N65">
        <v>1.1599999999999999</v>
      </c>
      <c r="O65">
        <v>6550.44</v>
      </c>
      <c r="P65">
        <f t="shared" si="7"/>
        <v>7598.5103999999992</v>
      </c>
      <c r="Q65" t="s">
        <v>4058</v>
      </c>
      <c r="R65" t="s">
        <v>4133</v>
      </c>
      <c r="S65" t="s">
        <v>25</v>
      </c>
      <c r="T65">
        <v>904935</v>
      </c>
      <c r="U65">
        <v>0</v>
      </c>
      <c r="V65" t="s">
        <v>4064</v>
      </c>
      <c r="Z65" t="s">
        <v>4134</v>
      </c>
      <c r="AB65">
        <f t="shared" si="2"/>
        <v>2019</v>
      </c>
      <c r="AC65">
        <f t="shared" si="3"/>
        <v>5</v>
      </c>
      <c r="AD65" t="str">
        <f t="shared" si="4"/>
        <v>Q1</v>
      </c>
      <c r="AE65" t="str">
        <f t="shared" si="5"/>
        <v>FY19/20</v>
      </c>
      <c r="AF65" t="str">
        <f t="shared" si="6"/>
        <v>EAST</v>
      </c>
    </row>
    <row r="66" spans="1:32">
      <c r="A66" t="s">
        <v>3594</v>
      </c>
      <c r="B66" t="s">
        <v>3651</v>
      </c>
      <c r="C66" t="str">
        <f t="shared" ref="C66:C129" si="8">IF(F66="", "", IF(AND(F66&gt;=12000000, F66&lt;=13000000, OR(ISNUMBER(SEARCH("SERVICE", H66)), ISNUMBER(SEARCH("REPAIR CHARGE", I66)), ISNUMBER(SEARCH("REPAIR", H66)))), "SERVICE_CHARGE", IF(AND(F66&gt;=13000000, F66&lt;=14000000, OR(ISNUMBER(SEARCH("SERVICE", H66)), ISNUMBER(SEARCH("REPAIR CHARGE", I66)), ISNUMBER(SEARCH("REPAIR", H66)))), "CONTRACT_FEE", IF(AND(F66&gt;=14000000, F66&lt;=15000000, OR(ISNUMBER(SEARCH("TAPE FEEDER", I66)), ISNUMBER(SEARCH("ZS FEEDER", I66)), ISNUMBER(SEARCH("TRAY", I66)))), "FEEDER", "SPARES/OTHER"))))</f>
        <v>SERVICE_CHARGE</v>
      </c>
      <c r="D66" s="4">
        <v>43601</v>
      </c>
      <c r="E66" t="str">
        <f t="shared" ref="E66:E129" si="9">IF(ISNUMBER(SEARCH("YMCT",H66)),"YAMAHA",IF(ISNUMBER(SEARCH("HELI",H66)),"HELLER",IF(ISNUMBER(SEARCH("PEMR",H66)),"PEMTRON",IF(ISNUMBER(SEARCH("PEMT",H66)),"PEMTRON",IF(H66="","",(IFERROR(1/0,"OTHERS")))))))</f>
        <v>OTHERS</v>
      </c>
      <c r="F66">
        <v>12101032</v>
      </c>
      <c r="G66" s="19">
        <v>43601</v>
      </c>
      <c r="H66" t="s">
        <v>4135</v>
      </c>
      <c r="I66" t="s">
        <v>4106</v>
      </c>
      <c r="J66">
        <v>1</v>
      </c>
      <c r="K66">
        <v>1</v>
      </c>
      <c r="L66">
        <v>1300</v>
      </c>
      <c r="M66" t="s">
        <v>36</v>
      </c>
      <c r="N66">
        <v>1.1599999999999999</v>
      </c>
      <c r="O66">
        <v>1300</v>
      </c>
      <c r="P66">
        <f t="shared" si="7"/>
        <v>1508</v>
      </c>
      <c r="Q66" t="s">
        <v>3652</v>
      </c>
      <c r="R66" t="s">
        <v>4136</v>
      </c>
      <c r="S66" t="s">
        <v>25</v>
      </c>
      <c r="T66">
        <v>904937</v>
      </c>
      <c r="U66">
        <v>0</v>
      </c>
      <c r="V66" t="s">
        <v>3038</v>
      </c>
      <c r="X66" t="s">
        <v>4137</v>
      </c>
      <c r="Z66" t="s">
        <v>4138</v>
      </c>
      <c r="AB66">
        <f t="shared" ref="AB66:AB129" si="10">IF(D66="","",YEAR(D66))</f>
        <v>2019</v>
      </c>
      <c r="AC66">
        <f t="shared" ref="AC66:AC129" si="11">IF(D66="","",MONTH(D66))</f>
        <v>5</v>
      </c>
      <c r="AD66" t="str">
        <f t="shared" ref="AD66:AD129" si="12">IFERROR(IF(AC66="","",IF(AND(AC66&gt;=10,AC66&lt;=12),"Q3",IF(AND(AC66&gt;=1,AC66&lt;=3),"Q4",IF(AND(AC66&gt;=7,AC66&lt;=9),"Q2",IF(AND(AC66&gt;=4,AC66&lt;=6),"Q1"))))),"")</f>
        <v>Q1</v>
      </c>
      <c r="AE66" t="str">
        <f t="shared" ref="AE66:AE129" si="13">IFERROR(IF(AD66="Q4","FY"&amp;RIGHT(AB66,2)-1&amp;"/"&amp;RIGHT(AB66,2),"FY"&amp;RIGHT(AB66,2)&amp;"/"&amp;RIGHT(AB66,2)+1),"")</f>
        <v>FY19/20</v>
      </c>
      <c r="AF66" t="str">
        <f t="shared" ref="AF66:AF129" si="14">IF(B66="SZX","SOUTH",IF(B66="BJS","NORTH",IF(B66="SHA","EAST",IF(B66="","",(IF(AND(B66&lt;&gt;"SZX",B66&lt;&gt;"SHA",B66&lt;&gt;"BJS"),"WEST"))))))</f>
        <v>NORTH</v>
      </c>
    </row>
    <row r="67" spans="1:32">
      <c r="A67" t="s">
        <v>3594</v>
      </c>
      <c r="B67" t="s">
        <v>3646</v>
      </c>
      <c r="C67" t="str">
        <f t="shared" si="8"/>
        <v>CONTRACT_FEE</v>
      </c>
      <c r="D67" s="4">
        <v>43601</v>
      </c>
      <c r="E67" t="str">
        <f t="shared" si="9"/>
        <v>YAMAHA</v>
      </c>
      <c r="F67">
        <v>13100127</v>
      </c>
      <c r="G67" s="19">
        <v>43601</v>
      </c>
      <c r="H67" t="s">
        <v>76</v>
      </c>
      <c r="I67" t="s">
        <v>77</v>
      </c>
      <c r="J67">
        <v>1</v>
      </c>
      <c r="K67">
        <v>1</v>
      </c>
      <c r="L67">
        <v>13674.34</v>
      </c>
      <c r="M67" t="s">
        <v>36</v>
      </c>
      <c r="N67">
        <v>1.1599999999999999</v>
      </c>
      <c r="O67">
        <v>13674.34</v>
      </c>
      <c r="P67">
        <f t="shared" ref="P67:P130" si="15">IF(M67="CNY",O67*N67,IF(M67="USD",O67*7.8,IF(M67="HKD",O67*1,IF(M67="JPY",O67*0.0563,""))))</f>
        <v>15862.234399999999</v>
      </c>
      <c r="Q67" t="s">
        <v>4058</v>
      </c>
      <c r="R67" t="s">
        <v>4139</v>
      </c>
      <c r="S67" t="s">
        <v>25</v>
      </c>
      <c r="T67">
        <v>904938</v>
      </c>
      <c r="U67">
        <v>0</v>
      </c>
      <c r="V67" t="s">
        <v>3035</v>
      </c>
      <c r="Z67" t="s">
        <v>4140</v>
      </c>
      <c r="AB67">
        <f t="shared" si="10"/>
        <v>2019</v>
      </c>
      <c r="AC67">
        <f t="shared" si="11"/>
        <v>5</v>
      </c>
      <c r="AD67" t="str">
        <f t="shared" si="12"/>
        <v>Q1</v>
      </c>
      <c r="AE67" t="str">
        <f t="shared" si="13"/>
        <v>FY19/20</v>
      </c>
      <c r="AF67" t="str">
        <f t="shared" si="14"/>
        <v>EAST</v>
      </c>
    </row>
    <row r="68" spans="1:32">
      <c r="A68" t="s">
        <v>3594</v>
      </c>
      <c r="B68" t="s">
        <v>3646</v>
      </c>
      <c r="C68" t="str">
        <f t="shared" si="8"/>
        <v>SPARES/OTHER</v>
      </c>
      <c r="D68" s="4">
        <v>43601</v>
      </c>
      <c r="E68" t="str">
        <f t="shared" si="9"/>
        <v>YAMAHA</v>
      </c>
      <c r="F68">
        <v>14103461</v>
      </c>
      <c r="G68" s="19">
        <v>43601</v>
      </c>
      <c r="H68" t="s">
        <v>1940</v>
      </c>
      <c r="I68" t="s">
        <v>1876</v>
      </c>
      <c r="J68">
        <v>1</v>
      </c>
      <c r="K68">
        <v>1</v>
      </c>
      <c r="L68">
        <v>1699.12</v>
      </c>
      <c r="M68" t="s">
        <v>36</v>
      </c>
      <c r="N68">
        <v>1.1599999999999999</v>
      </c>
      <c r="O68">
        <v>1699.12</v>
      </c>
      <c r="P68">
        <f t="shared" si="15"/>
        <v>1970.9791999999998</v>
      </c>
      <c r="Q68" t="s">
        <v>4058</v>
      </c>
      <c r="R68" t="s">
        <v>4070</v>
      </c>
      <c r="S68" t="s">
        <v>25</v>
      </c>
      <c r="T68">
        <v>904939</v>
      </c>
      <c r="U68">
        <v>1029.42</v>
      </c>
      <c r="V68" t="s">
        <v>3041</v>
      </c>
      <c r="Y68">
        <v>706667</v>
      </c>
      <c r="Z68" t="s">
        <v>4072</v>
      </c>
      <c r="AB68">
        <f t="shared" si="10"/>
        <v>2019</v>
      </c>
      <c r="AC68">
        <f t="shared" si="11"/>
        <v>5</v>
      </c>
      <c r="AD68" t="str">
        <f t="shared" si="12"/>
        <v>Q1</v>
      </c>
      <c r="AE68" t="str">
        <f t="shared" si="13"/>
        <v>FY19/20</v>
      </c>
      <c r="AF68" t="str">
        <f t="shared" si="14"/>
        <v>EAST</v>
      </c>
    </row>
    <row r="69" spans="1:32">
      <c r="A69" t="s">
        <v>3594</v>
      </c>
      <c r="B69" t="s">
        <v>3646</v>
      </c>
      <c r="C69" t="str">
        <f t="shared" si="8"/>
        <v>SPARES/OTHER</v>
      </c>
      <c r="D69" s="4">
        <v>43601</v>
      </c>
      <c r="E69" t="str">
        <f t="shared" si="9"/>
        <v>YAMAHA</v>
      </c>
      <c r="F69">
        <v>14103461</v>
      </c>
      <c r="G69" s="19">
        <v>43601</v>
      </c>
      <c r="H69" t="s">
        <v>3071</v>
      </c>
      <c r="I69" t="s">
        <v>2814</v>
      </c>
      <c r="J69">
        <v>10</v>
      </c>
      <c r="K69">
        <v>10</v>
      </c>
      <c r="L69">
        <v>1168.1400000000001</v>
      </c>
      <c r="M69" t="s">
        <v>36</v>
      </c>
      <c r="N69">
        <v>1.1599999999999999</v>
      </c>
      <c r="O69">
        <v>1168.1400000000001</v>
      </c>
      <c r="P69">
        <f t="shared" si="15"/>
        <v>1355.0424</v>
      </c>
      <c r="Q69" t="s">
        <v>4058</v>
      </c>
      <c r="R69" t="s">
        <v>4070</v>
      </c>
      <c r="S69" t="s">
        <v>25</v>
      </c>
      <c r="T69">
        <v>904939</v>
      </c>
      <c r="U69">
        <v>650</v>
      </c>
      <c r="V69" t="s">
        <v>3041</v>
      </c>
      <c r="Y69">
        <v>706667</v>
      </c>
      <c r="Z69" t="s">
        <v>4072</v>
      </c>
      <c r="AB69">
        <f t="shared" si="10"/>
        <v>2019</v>
      </c>
      <c r="AC69">
        <f t="shared" si="11"/>
        <v>5</v>
      </c>
      <c r="AD69" t="str">
        <f t="shared" si="12"/>
        <v>Q1</v>
      </c>
      <c r="AE69" t="str">
        <f t="shared" si="13"/>
        <v>FY19/20</v>
      </c>
      <c r="AF69" t="str">
        <f t="shared" si="14"/>
        <v>EAST</v>
      </c>
    </row>
    <row r="70" spans="1:32">
      <c r="A70" t="s">
        <v>3594</v>
      </c>
      <c r="B70" t="s">
        <v>3646</v>
      </c>
      <c r="C70" t="str">
        <f t="shared" si="8"/>
        <v>SPARES/OTHER</v>
      </c>
      <c r="D70" s="4">
        <v>43601</v>
      </c>
      <c r="E70" t="str">
        <f t="shared" si="9"/>
        <v>YAMAHA</v>
      </c>
      <c r="F70">
        <v>14103462</v>
      </c>
      <c r="G70" s="19">
        <v>43601</v>
      </c>
      <c r="H70" t="s">
        <v>3644</v>
      </c>
      <c r="I70" t="s">
        <v>3645</v>
      </c>
      <c r="J70">
        <v>1</v>
      </c>
      <c r="K70">
        <v>1</v>
      </c>
      <c r="L70">
        <v>7427.43</v>
      </c>
      <c r="M70" t="s">
        <v>36</v>
      </c>
      <c r="N70">
        <v>1.1599999999999999</v>
      </c>
      <c r="O70">
        <v>7427.43</v>
      </c>
      <c r="P70">
        <f t="shared" si="15"/>
        <v>8615.8187999999991</v>
      </c>
      <c r="Q70" t="s">
        <v>4058</v>
      </c>
      <c r="R70" t="s">
        <v>4070</v>
      </c>
      <c r="S70" t="s">
        <v>25</v>
      </c>
      <c r="T70">
        <v>904940</v>
      </c>
      <c r="U70">
        <v>4086</v>
      </c>
      <c r="V70" t="s">
        <v>3041</v>
      </c>
      <c r="Y70">
        <v>706673</v>
      </c>
      <c r="Z70" t="s">
        <v>4072</v>
      </c>
      <c r="AB70">
        <f t="shared" si="10"/>
        <v>2019</v>
      </c>
      <c r="AC70">
        <f t="shared" si="11"/>
        <v>5</v>
      </c>
      <c r="AD70" t="str">
        <f t="shared" si="12"/>
        <v>Q1</v>
      </c>
      <c r="AE70" t="str">
        <f t="shared" si="13"/>
        <v>FY19/20</v>
      </c>
      <c r="AF70" t="str">
        <f t="shared" si="14"/>
        <v>EAST</v>
      </c>
    </row>
    <row r="71" spans="1:32">
      <c r="A71" t="s">
        <v>3594</v>
      </c>
      <c r="B71" t="s">
        <v>3646</v>
      </c>
      <c r="C71" t="str">
        <f t="shared" si="8"/>
        <v>SPARES/OTHER</v>
      </c>
      <c r="D71" s="4">
        <v>43602</v>
      </c>
      <c r="E71" t="str">
        <f t="shared" si="9"/>
        <v>OTHERS</v>
      </c>
      <c r="F71">
        <v>14103463</v>
      </c>
      <c r="G71" s="19">
        <v>43602</v>
      </c>
      <c r="H71" t="s">
        <v>1091</v>
      </c>
      <c r="I71" t="s">
        <v>346</v>
      </c>
      <c r="J71">
        <v>20</v>
      </c>
      <c r="K71">
        <v>20</v>
      </c>
      <c r="L71">
        <v>9840.7099999999991</v>
      </c>
      <c r="M71" t="s">
        <v>36</v>
      </c>
      <c r="N71">
        <v>1.1599999999999999</v>
      </c>
      <c r="O71">
        <v>9840.7099999999991</v>
      </c>
      <c r="P71">
        <f t="shared" si="15"/>
        <v>11415.223599999998</v>
      </c>
      <c r="Q71" t="s">
        <v>4058</v>
      </c>
      <c r="R71" t="s">
        <v>4141</v>
      </c>
      <c r="S71" t="s">
        <v>25</v>
      </c>
      <c r="T71">
        <v>904941</v>
      </c>
      <c r="U71">
        <v>2654.8</v>
      </c>
      <c r="V71" t="s">
        <v>3041</v>
      </c>
      <c r="Y71">
        <v>706686</v>
      </c>
      <c r="Z71" t="s">
        <v>4142</v>
      </c>
      <c r="AB71">
        <f t="shared" si="10"/>
        <v>2019</v>
      </c>
      <c r="AC71">
        <f t="shared" si="11"/>
        <v>5</v>
      </c>
      <c r="AD71" t="str">
        <f t="shared" si="12"/>
        <v>Q1</v>
      </c>
      <c r="AE71" t="str">
        <f t="shared" si="13"/>
        <v>FY19/20</v>
      </c>
      <c r="AF71" t="str">
        <f t="shared" si="14"/>
        <v>EAST</v>
      </c>
    </row>
    <row r="72" spans="1:32">
      <c r="A72" t="s">
        <v>3594</v>
      </c>
      <c r="B72" t="s">
        <v>22</v>
      </c>
      <c r="C72" t="str">
        <f t="shared" si="8"/>
        <v>SPARES/OTHER</v>
      </c>
      <c r="D72" s="4">
        <v>43602</v>
      </c>
      <c r="E72" t="str">
        <f t="shared" si="9"/>
        <v>YAMAHA</v>
      </c>
      <c r="F72">
        <v>14103464</v>
      </c>
      <c r="G72" s="19">
        <v>43602</v>
      </c>
      <c r="H72" t="s">
        <v>2021</v>
      </c>
      <c r="I72" t="s">
        <v>2022</v>
      </c>
      <c r="J72">
        <v>6</v>
      </c>
      <c r="K72">
        <v>6</v>
      </c>
      <c r="L72">
        <v>7964.6</v>
      </c>
      <c r="M72" t="s">
        <v>36</v>
      </c>
      <c r="N72">
        <v>1.1599999999999999</v>
      </c>
      <c r="O72">
        <v>7964.6</v>
      </c>
      <c r="P72">
        <f t="shared" si="15"/>
        <v>9238.9359999999997</v>
      </c>
      <c r="Q72" t="s">
        <v>41</v>
      </c>
      <c r="R72" t="s">
        <v>3072</v>
      </c>
      <c r="S72" t="s">
        <v>25</v>
      </c>
      <c r="T72">
        <v>904942</v>
      </c>
      <c r="U72">
        <v>4686</v>
      </c>
      <c r="V72" t="s">
        <v>3041</v>
      </c>
      <c r="X72">
        <v>20190419</v>
      </c>
      <c r="Y72">
        <v>706790</v>
      </c>
      <c r="Z72" t="s">
        <v>1937</v>
      </c>
      <c r="AB72">
        <f t="shared" si="10"/>
        <v>2019</v>
      </c>
      <c r="AC72">
        <f t="shared" si="11"/>
        <v>5</v>
      </c>
      <c r="AD72" t="str">
        <f t="shared" si="12"/>
        <v>Q1</v>
      </c>
      <c r="AE72" t="str">
        <f t="shared" si="13"/>
        <v>FY19/20</v>
      </c>
      <c r="AF72" t="str">
        <f t="shared" si="14"/>
        <v>SOUTH</v>
      </c>
    </row>
    <row r="73" spans="1:32">
      <c r="A73" t="s">
        <v>3594</v>
      </c>
      <c r="B73" t="s">
        <v>22</v>
      </c>
      <c r="C73" t="str">
        <f t="shared" si="8"/>
        <v>SPARES/OTHER</v>
      </c>
      <c r="D73" s="4">
        <v>43602</v>
      </c>
      <c r="E73" t="str">
        <f t="shared" si="9"/>
        <v>YAMAHA</v>
      </c>
      <c r="F73">
        <v>14103465</v>
      </c>
      <c r="G73" s="19">
        <v>43602</v>
      </c>
      <c r="H73" t="s">
        <v>1167</v>
      </c>
      <c r="I73" t="s">
        <v>1168</v>
      </c>
      <c r="J73">
        <v>1</v>
      </c>
      <c r="K73">
        <v>1</v>
      </c>
      <c r="L73">
        <v>3495.58</v>
      </c>
      <c r="M73" t="s">
        <v>36</v>
      </c>
      <c r="N73">
        <v>1.1599999999999999</v>
      </c>
      <c r="O73">
        <v>3495.58</v>
      </c>
      <c r="P73">
        <f t="shared" si="15"/>
        <v>4054.8727999999996</v>
      </c>
      <c r="Q73" t="s">
        <v>41</v>
      </c>
      <c r="R73" t="s">
        <v>3037</v>
      </c>
      <c r="S73" t="s">
        <v>25</v>
      </c>
      <c r="T73">
        <v>904943</v>
      </c>
      <c r="U73">
        <v>1957</v>
      </c>
      <c r="V73" t="s">
        <v>3041</v>
      </c>
      <c r="X73" t="s">
        <v>3073</v>
      </c>
      <c r="Y73">
        <v>706793</v>
      </c>
      <c r="Z73" t="s">
        <v>3040</v>
      </c>
      <c r="AB73">
        <f t="shared" si="10"/>
        <v>2019</v>
      </c>
      <c r="AC73">
        <f t="shared" si="11"/>
        <v>5</v>
      </c>
      <c r="AD73" t="str">
        <f t="shared" si="12"/>
        <v>Q1</v>
      </c>
      <c r="AE73" t="str">
        <f t="shared" si="13"/>
        <v>FY19/20</v>
      </c>
      <c r="AF73" t="str">
        <f t="shared" si="14"/>
        <v>SOUTH</v>
      </c>
    </row>
    <row r="74" spans="1:32">
      <c r="A74" t="s">
        <v>3594</v>
      </c>
      <c r="B74" t="s">
        <v>3651</v>
      </c>
      <c r="C74" t="str">
        <f t="shared" si="8"/>
        <v>FEEDER</v>
      </c>
      <c r="D74" s="4">
        <v>43602</v>
      </c>
      <c r="E74" t="str">
        <f t="shared" si="9"/>
        <v>YAMAHA</v>
      </c>
      <c r="F74">
        <v>14103466</v>
      </c>
      <c r="G74" s="19">
        <v>43602</v>
      </c>
      <c r="H74" t="s">
        <v>37</v>
      </c>
      <c r="I74" t="s">
        <v>38</v>
      </c>
      <c r="J74">
        <v>65</v>
      </c>
      <c r="K74">
        <v>65</v>
      </c>
      <c r="L74">
        <v>161176.99</v>
      </c>
      <c r="M74" t="s">
        <v>36</v>
      </c>
      <c r="N74">
        <v>1.1599999999999999</v>
      </c>
      <c r="O74">
        <v>161176.99</v>
      </c>
      <c r="P74">
        <f t="shared" si="15"/>
        <v>186965.30839999998</v>
      </c>
      <c r="Q74" t="s">
        <v>3652</v>
      </c>
      <c r="R74" t="s">
        <v>4116</v>
      </c>
      <c r="S74" t="s">
        <v>25</v>
      </c>
      <c r="T74">
        <v>904946</v>
      </c>
      <c r="U74">
        <v>162500</v>
      </c>
      <c r="V74" t="s">
        <v>3041</v>
      </c>
      <c r="X74" t="s">
        <v>4117</v>
      </c>
      <c r="Y74">
        <v>706851</v>
      </c>
      <c r="Z74" t="s">
        <v>4118</v>
      </c>
      <c r="AB74">
        <f t="shared" si="10"/>
        <v>2019</v>
      </c>
      <c r="AC74">
        <f t="shared" si="11"/>
        <v>5</v>
      </c>
      <c r="AD74" t="str">
        <f t="shared" si="12"/>
        <v>Q1</v>
      </c>
      <c r="AE74" t="str">
        <f t="shared" si="13"/>
        <v>FY19/20</v>
      </c>
      <c r="AF74" t="str">
        <f t="shared" si="14"/>
        <v>NORTH</v>
      </c>
    </row>
    <row r="75" spans="1:32">
      <c r="A75" t="s">
        <v>3594</v>
      </c>
      <c r="B75" t="s">
        <v>3651</v>
      </c>
      <c r="C75" t="str">
        <f t="shared" si="8"/>
        <v>FEEDER</v>
      </c>
      <c r="D75" s="4">
        <v>43602</v>
      </c>
      <c r="E75" t="str">
        <f t="shared" si="9"/>
        <v>YAMAHA</v>
      </c>
      <c r="F75">
        <v>14103466</v>
      </c>
      <c r="G75" s="19">
        <v>43602</v>
      </c>
      <c r="H75" t="s">
        <v>70</v>
      </c>
      <c r="I75" t="s">
        <v>71</v>
      </c>
      <c r="J75">
        <v>20</v>
      </c>
      <c r="K75">
        <v>20</v>
      </c>
      <c r="L75">
        <v>68371.679999999993</v>
      </c>
      <c r="M75" t="s">
        <v>36</v>
      </c>
      <c r="N75">
        <v>1.1599999999999999</v>
      </c>
      <c r="O75">
        <v>68371.679999999993</v>
      </c>
      <c r="P75">
        <f t="shared" si="15"/>
        <v>79311.148799999981</v>
      </c>
      <c r="Q75" t="s">
        <v>3652</v>
      </c>
      <c r="R75" t="s">
        <v>4116</v>
      </c>
      <c r="S75" t="s">
        <v>25</v>
      </c>
      <c r="T75">
        <v>904946</v>
      </c>
      <c r="U75">
        <v>70000</v>
      </c>
      <c r="V75" t="s">
        <v>3041</v>
      </c>
      <c r="X75" t="s">
        <v>4117</v>
      </c>
      <c r="Y75">
        <v>706851</v>
      </c>
      <c r="Z75" t="s">
        <v>4118</v>
      </c>
      <c r="AB75">
        <f t="shared" si="10"/>
        <v>2019</v>
      </c>
      <c r="AC75">
        <f t="shared" si="11"/>
        <v>5</v>
      </c>
      <c r="AD75" t="str">
        <f t="shared" si="12"/>
        <v>Q1</v>
      </c>
      <c r="AE75" t="str">
        <f t="shared" si="13"/>
        <v>FY19/20</v>
      </c>
      <c r="AF75" t="str">
        <f t="shared" si="14"/>
        <v>NORTH</v>
      </c>
    </row>
    <row r="76" spans="1:32">
      <c r="A76" t="s">
        <v>3594</v>
      </c>
      <c r="B76" t="s">
        <v>3651</v>
      </c>
      <c r="C76" t="str">
        <f t="shared" si="8"/>
        <v>FEEDER</v>
      </c>
      <c r="D76" s="4">
        <v>43602</v>
      </c>
      <c r="E76" t="str">
        <f t="shared" si="9"/>
        <v>YAMAHA</v>
      </c>
      <c r="F76">
        <v>14103466</v>
      </c>
      <c r="G76" s="19">
        <v>43602</v>
      </c>
      <c r="H76" t="s">
        <v>353</v>
      </c>
      <c r="I76" t="s">
        <v>354</v>
      </c>
      <c r="J76">
        <v>1</v>
      </c>
      <c r="K76">
        <v>1</v>
      </c>
      <c r="L76">
        <v>8238.94</v>
      </c>
      <c r="M76" t="s">
        <v>36</v>
      </c>
      <c r="N76">
        <v>1.1599999999999999</v>
      </c>
      <c r="O76">
        <v>8238.94</v>
      </c>
      <c r="P76">
        <f t="shared" si="15"/>
        <v>9557.1703999999991</v>
      </c>
      <c r="Q76" t="s">
        <v>3652</v>
      </c>
      <c r="R76" t="s">
        <v>4116</v>
      </c>
      <c r="S76" t="s">
        <v>25</v>
      </c>
      <c r="T76">
        <v>904946</v>
      </c>
      <c r="U76">
        <v>6800</v>
      </c>
      <c r="V76" t="s">
        <v>3041</v>
      </c>
      <c r="X76" t="s">
        <v>4117</v>
      </c>
      <c r="Y76">
        <v>706851</v>
      </c>
      <c r="Z76" t="s">
        <v>4118</v>
      </c>
      <c r="AB76">
        <f t="shared" si="10"/>
        <v>2019</v>
      </c>
      <c r="AC76">
        <f t="shared" si="11"/>
        <v>5</v>
      </c>
      <c r="AD76" t="str">
        <f t="shared" si="12"/>
        <v>Q1</v>
      </c>
      <c r="AE76" t="str">
        <f t="shared" si="13"/>
        <v>FY19/20</v>
      </c>
      <c r="AF76" t="str">
        <f t="shared" si="14"/>
        <v>NORTH</v>
      </c>
    </row>
    <row r="77" spans="1:32">
      <c r="A77" t="s">
        <v>3594</v>
      </c>
      <c r="B77" t="s">
        <v>3651</v>
      </c>
      <c r="C77" t="str">
        <f t="shared" si="8"/>
        <v>SPARES/OTHER</v>
      </c>
      <c r="D77" s="4">
        <v>43602</v>
      </c>
      <c r="E77" t="str">
        <f t="shared" si="9"/>
        <v>YAMAHA</v>
      </c>
      <c r="F77">
        <v>14103467</v>
      </c>
      <c r="G77" s="19">
        <v>43602</v>
      </c>
      <c r="H77" t="s">
        <v>27</v>
      </c>
      <c r="I77" t="s">
        <v>28</v>
      </c>
      <c r="J77">
        <v>10</v>
      </c>
      <c r="K77">
        <v>10</v>
      </c>
      <c r="L77">
        <v>6327.43</v>
      </c>
      <c r="M77" t="s">
        <v>36</v>
      </c>
      <c r="N77">
        <v>1.1599999999999999</v>
      </c>
      <c r="O77">
        <v>6327.43</v>
      </c>
      <c r="P77">
        <f t="shared" si="15"/>
        <v>7339.8188</v>
      </c>
      <c r="Q77" t="s">
        <v>3652</v>
      </c>
      <c r="R77" t="s">
        <v>4111</v>
      </c>
      <c r="S77" t="s">
        <v>25</v>
      </c>
      <c r="T77">
        <v>904947</v>
      </c>
      <c r="U77">
        <v>5040</v>
      </c>
      <c r="V77" t="s">
        <v>3041</v>
      </c>
      <c r="X77" t="s">
        <v>4112</v>
      </c>
      <c r="Y77">
        <v>706853</v>
      </c>
      <c r="Z77" t="s">
        <v>4113</v>
      </c>
      <c r="AB77">
        <f t="shared" si="10"/>
        <v>2019</v>
      </c>
      <c r="AC77">
        <f t="shared" si="11"/>
        <v>5</v>
      </c>
      <c r="AD77" t="str">
        <f t="shared" si="12"/>
        <v>Q1</v>
      </c>
      <c r="AE77" t="str">
        <f t="shared" si="13"/>
        <v>FY19/20</v>
      </c>
      <c r="AF77" t="str">
        <f t="shared" si="14"/>
        <v>NORTH</v>
      </c>
    </row>
    <row r="78" spans="1:32">
      <c r="A78" t="s">
        <v>3594</v>
      </c>
      <c r="B78" t="s">
        <v>3651</v>
      </c>
      <c r="C78" t="str">
        <f t="shared" si="8"/>
        <v>SPARES/OTHER</v>
      </c>
      <c r="D78" s="4">
        <v>43602</v>
      </c>
      <c r="E78" t="str">
        <f t="shared" si="9"/>
        <v>YAMAHA</v>
      </c>
      <c r="F78">
        <v>14103467</v>
      </c>
      <c r="G78" s="19">
        <v>43602</v>
      </c>
      <c r="H78" t="s">
        <v>31</v>
      </c>
      <c r="I78" t="s">
        <v>32</v>
      </c>
      <c r="J78">
        <v>4</v>
      </c>
      <c r="K78">
        <v>4</v>
      </c>
      <c r="L78">
        <v>2520.35</v>
      </c>
      <c r="M78" t="s">
        <v>36</v>
      </c>
      <c r="N78">
        <v>1.1599999999999999</v>
      </c>
      <c r="O78">
        <v>2520.35</v>
      </c>
      <c r="P78">
        <f t="shared" si="15"/>
        <v>2923.6059999999998</v>
      </c>
      <c r="Q78" t="s">
        <v>3652</v>
      </c>
      <c r="R78" t="s">
        <v>4111</v>
      </c>
      <c r="S78" t="s">
        <v>25</v>
      </c>
      <c r="T78">
        <v>904947</v>
      </c>
      <c r="U78">
        <v>2020</v>
      </c>
      <c r="V78" t="s">
        <v>3041</v>
      </c>
      <c r="X78" t="s">
        <v>4112</v>
      </c>
      <c r="Y78">
        <v>706853</v>
      </c>
      <c r="Z78" t="s">
        <v>4113</v>
      </c>
      <c r="AB78">
        <f t="shared" si="10"/>
        <v>2019</v>
      </c>
      <c r="AC78">
        <f t="shared" si="11"/>
        <v>5</v>
      </c>
      <c r="AD78" t="str">
        <f t="shared" si="12"/>
        <v>Q1</v>
      </c>
      <c r="AE78" t="str">
        <f t="shared" si="13"/>
        <v>FY19/20</v>
      </c>
      <c r="AF78" t="str">
        <f t="shared" si="14"/>
        <v>NORTH</v>
      </c>
    </row>
    <row r="79" spans="1:32">
      <c r="A79" t="s">
        <v>3594</v>
      </c>
      <c r="B79" t="s">
        <v>22</v>
      </c>
      <c r="C79" t="str">
        <f t="shared" si="8"/>
        <v>SERVICE_CHARGE</v>
      </c>
      <c r="D79" s="4">
        <v>43604</v>
      </c>
      <c r="E79" t="str">
        <f t="shared" si="9"/>
        <v>YAMAHA</v>
      </c>
      <c r="F79">
        <v>12101033</v>
      </c>
      <c r="G79" s="19">
        <v>43604</v>
      </c>
      <c r="H79" t="s">
        <v>76</v>
      </c>
      <c r="I79" t="s">
        <v>77</v>
      </c>
      <c r="J79">
        <v>1</v>
      </c>
      <c r="K79">
        <v>1</v>
      </c>
      <c r="L79">
        <v>1292.04</v>
      </c>
      <c r="M79" t="s">
        <v>36</v>
      </c>
      <c r="N79">
        <v>1.1599999999999999</v>
      </c>
      <c r="O79">
        <v>1292.04</v>
      </c>
      <c r="P79">
        <f t="shared" si="15"/>
        <v>1498.7663999999997</v>
      </c>
      <c r="Q79" t="s">
        <v>41</v>
      </c>
      <c r="R79" t="s">
        <v>1972</v>
      </c>
      <c r="S79" t="s">
        <v>25</v>
      </c>
      <c r="T79">
        <v>904951</v>
      </c>
      <c r="U79">
        <v>0</v>
      </c>
      <c r="V79" t="s">
        <v>3038</v>
      </c>
      <c r="X79" t="s">
        <v>3074</v>
      </c>
      <c r="Z79" t="s">
        <v>1974</v>
      </c>
      <c r="AB79">
        <f t="shared" si="10"/>
        <v>2019</v>
      </c>
      <c r="AC79">
        <f t="shared" si="11"/>
        <v>5</v>
      </c>
      <c r="AD79" t="str">
        <f t="shared" si="12"/>
        <v>Q1</v>
      </c>
      <c r="AE79" t="str">
        <f t="shared" si="13"/>
        <v>FY19/20</v>
      </c>
      <c r="AF79" t="str">
        <f t="shared" si="14"/>
        <v>SOUTH</v>
      </c>
    </row>
    <row r="80" spans="1:32">
      <c r="A80" t="s">
        <v>3594</v>
      </c>
      <c r="B80" t="s">
        <v>22</v>
      </c>
      <c r="C80" t="str">
        <f t="shared" si="8"/>
        <v>SPARES/OTHER</v>
      </c>
      <c r="D80" s="4">
        <v>43605</v>
      </c>
      <c r="E80" t="str">
        <f t="shared" si="9"/>
        <v>OTHERS</v>
      </c>
      <c r="F80">
        <v>14103468</v>
      </c>
      <c r="G80" s="19">
        <v>43605</v>
      </c>
      <c r="H80" t="s">
        <v>3075</v>
      </c>
      <c r="I80" t="s">
        <v>3076</v>
      </c>
      <c r="J80">
        <v>1</v>
      </c>
      <c r="K80">
        <v>1</v>
      </c>
      <c r="L80">
        <v>9557.52</v>
      </c>
      <c r="M80" t="s">
        <v>36</v>
      </c>
      <c r="N80">
        <v>1.1599999999999999</v>
      </c>
      <c r="O80">
        <v>9557.52</v>
      </c>
      <c r="P80">
        <f t="shared" si="15"/>
        <v>11086.7232</v>
      </c>
      <c r="Q80" t="s">
        <v>41</v>
      </c>
      <c r="R80" t="s">
        <v>3077</v>
      </c>
      <c r="S80" t="s">
        <v>25</v>
      </c>
      <c r="T80">
        <v>904949</v>
      </c>
      <c r="U80">
        <v>8000</v>
      </c>
      <c r="V80" t="s">
        <v>3041</v>
      </c>
      <c r="X80" t="s">
        <v>3078</v>
      </c>
      <c r="Y80">
        <v>706877</v>
      </c>
      <c r="Z80" t="s">
        <v>3079</v>
      </c>
      <c r="AB80">
        <f t="shared" si="10"/>
        <v>2019</v>
      </c>
      <c r="AC80">
        <f t="shared" si="11"/>
        <v>5</v>
      </c>
      <c r="AD80" t="str">
        <f t="shared" si="12"/>
        <v>Q1</v>
      </c>
      <c r="AE80" t="str">
        <f t="shared" si="13"/>
        <v>FY19/20</v>
      </c>
      <c r="AF80" t="str">
        <f t="shared" si="14"/>
        <v>SOUTH</v>
      </c>
    </row>
    <row r="81" spans="1:32">
      <c r="A81" t="s">
        <v>3594</v>
      </c>
      <c r="B81" t="s">
        <v>22</v>
      </c>
      <c r="C81" t="str">
        <f t="shared" si="8"/>
        <v>SPARES/OTHER</v>
      </c>
      <c r="D81" s="4">
        <v>43605</v>
      </c>
      <c r="E81" t="str">
        <f t="shared" si="9"/>
        <v>YAMAHA</v>
      </c>
      <c r="F81">
        <v>14103469</v>
      </c>
      <c r="G81" s="19">
        <v>43605</v>
      </c>
      <c r="H81" t="s">
        <v>1574</v>
      </c>
      <c r="I81" t="s">
        <v>436</v>
      </c>
      <c r="J81">
        <v>1</v>
      </c>
      <c r="K81">
        <v>1</v>
      </c>
      <c r="L81">
        <v>5176.99</v>
      </c>
      <c r="M81" t="s">
        <v>36</v>
      </c>
      <c r="N81">
        <v>1.1599999999999999</v>
      </c>
      <c r="O81">
        <v>5176.99</v>
      </c>
      <c r="P81">
        <f t="shared" si="15"/>
        <v>6005.308399999999</v>
      </c>
      <c r="Q81" t="s">
        <v>41</v>
      </c>
      <c r="R81" t="s">
        <v>1972</v>
      </c>
      <c r="S81" t="s">
        <v>25</v>
      </c>
      <c r="T81">
        <v>904952</v>
      </c>
      <c r="U81">
        <v>3026.93</v>
      </c>
      <c r="V81" t="s">
        <v>3041</v>
      </c>
      <c r="X81" t="s">
        <v>3074</v>
      </c>
      <c r="Y81">
        <v>706876</v>
      </c>
      <c r="Z81" t="s">
        <v>1974</v>
      </c>
      <c r="AB81">
        <f t="shared" si="10"/>
        <v>2019</v>
      </c>
      <c r="AC81">
        <f t="shared" si="11"/>
        <v>5</v>
      </c>
      <c r="AD81" t="str">
        <f t="shared" si="12"/>
        <v>Q1</v>
      </c>
      <c r="AE81" t="str">
        <f t="shared" si="13"/>
        <v>FY19/20</v>
      </c>
      <c r="AF81" t="str">
        <f t="shared" si="14"/>
        <v>SOUTH</v>
      </c>
    </row>
    <row r="82" spans="1:32">
      <c r="A82" t="s">
        <v>3594</v>
      </c>
      <c r="B82" t="s">
        <v>3646</v>
      </c>
      <c r="C82" t="str">
        <f t="shared" si="8"/>
        <v>FEEDER</v>
      </c>
      <c r="D82" s="4">
        <v>43605</v>
      </c>
      <c r="E82" t="str">
        <f t="shared" si="9"/>
        <v>YAMAHA</v>
      </c>
      <c r="F82">
        <v>14103470</v>
      </c>
      <c r="G82" s="19">
        <v>43605</v>
      </c>
      <c r="H82" t="s">
        <v>70</v>
      </c>
      <c r="I82" t="s">
        <v>71</v>
      </c>
      <c r="J82">
        <v>5</v>
      </c>
      <c r="K82">
        <v>5</v>
      </c>
      <c r="L82">
        <v>21455.75</v>
      </c>
      <c r="M82" t="s">
        <v>36</v>
      </c>
      <c r="N82">
        <v>1.1599999999999999</v>
      </c>
      <c r="O82">
        <v>21455.75</v>
      </c>
      <c r="P82">
        <f t="shared" si="15"/>
        <v>24888.67</v>
      </c>
      <c r="Q82" t="s">
        <v>4058</v>
      </c>
      <c r="R82" t="s">
        <v>4114</v>
      </c>
      <c r="S82" t="s">
        <v>25</v>
      </c>
      <c r="T82">
        <v>904948</v>
      </c>
      <c r="U82">
        <v>17500</v>
      </c>
      <c r="V82" t="s">
        <v>3041</v>
      </c>
      <c r="Y82">
        <v>706906</v>
      </c>
      <c r="Z82" t="s">
        <v>4115</v>
      </c>
      <c r="AB82">
        <f t="shared" si="10"/>
        <v>2019</v>
      </c>
      <c r="AC82">
        <f t="shared" si="11"/>
        <v>5</v>
      </c>
      <c r="AD82" t="str">
        <f t="shared" si="12"/>
        <v>Q1</v>
      </c>
      <c r="AE82" t="str">
        <f t="shared" si="13"/>
        <v>FY19/20</v>
      </c>
      <c r="AF82" t="str">
        <f t="shared" si="14"/>
        <v>EAST</v>
      </c>
    </row>
    <row r="83" spans="1:32">
      <c r="A83" t="s">
        <v>3594</v>
      </c>
      <c r="B83" t="s">
        <v>3646</v>
      </c>
      <c r="C83" t="str">
        <f t="shared" si="8"/>
        <v>FEEDER</v>
      </c>
      <c r="D83" s="4">
        <v>43605</v>
      </c>
      <c r="E83" t="str">
        <f t="shared" si="9"/>
        <v>YAMAHA</v>
      </c>
      <c r="F83">
        <v>14103470</v>
      </c>
      <c r="G83" s="19">
        <v>43605</v>
      </c>
      <c r="H83" t="s">
        <v>72</v>
      </c>
      <c r="I83" t="s">
        <v>73</v>
      </c>
      <c r="J83">
        <v>1</v>
      </c>
      <c r="K83">
        <v>1</v>
      </c>
      <c r="L83">
        <v>4990.2700000000004</v>
      </c>
      <c r="M83" t="s">
        <v>36</v>
      </c>
      <c r="N83">
        <v>1.1599999999999999</v>
      </c>
      <c r="O83">
        <v>4990.2700000000004</v>
      </c>
      <c r="P83">
        <f t="shared" si="15"/>
        <v>5788.7132000000001</v>
      </c>
      <c r="Q83" t="s">
        <v>4058</v>
      </c>
      <c r="R83" t="s">
        <v>4114</v>
      </c>
      <c r="S83" t="s">
        <v>25</v>
      </c>
      <c r="T83">
        <v>904948</v>
      </c>
      <c r="U83">
        <v>3800</v>
      </c>
      <c r="V83" t="s">
        <v>3041</v>
      </c>
      <c r="Y83">
        <v>706906</v>
      </c>
      <c r="Z83" t="s">
        <v>4115</v>
      </c>
      <c r="AB83">
        <f t="shared" si="10"/>
        <v>2019</v>
      </c>
      <c r="AC83">
        <f t="shared" si="11"/>
        <v>5</v>
      </c>
      <c r="AD83" t="str">
        <f t="shared" si="12"/>
        <v>Q1</v>
      </c>
      <c r="AE83" t="str">
        <f t="shared" si="13"/>
        <v>FY19/20</v>
      </c>
      <c r="AF83" t="str">
        <f t="shared" si="14"/>
        <v>EAST</v>
      </c>
    </row>
    <row r="84" spans="1:32">
      <c r="A84" t="s">
        <v>3594</v>
      </c>
      <c r="B84" t="s">
        <v>22</v>
      </c>
      <c r="C84" t="str">
        <f t="shared" si="8"/>
        <v>SPARES/OTHER</v>
      </c>
      <c r="D84" s="4">
        <v>43605</v>
      </c>
      <c r="E84" t="str">
        <f t="shared" si="9"/>
        <v>YAMAHA</v>
      </c>
      <c r="F84">
        <v>14103471</v>
      </c>
      <c r="G84" s="19">
        <v>43605</v>
      </c>
      <c r="H84" t="s">
        <v>3080</v>
      </c>
      <c r="I84" t="s">
        <v>3081</v>
      </c>
      <c r="J84">
        <v>1</v>
      </c>
      <c r="K84">
        <v>1</v>
      </c>
      <c r="L84">
        <v>29203.54</v>
      </c>
      <c r="M84" t="s">
        <v>36</v>
      </c>
      <c r="N84">
        <v>1.1599999999999999</v>
      </c>
      <c r="O84">
        <v>29203.54</v>
      </c>
      <c r="P84">
        <f t="shared" si="15"/>
        <v>33876.106399999997</v>
      </c>
      <c r="Q84" t="s">
        <v>41</v>
      </c>
      <c r="R84" t="s">
        <v>3082</v>
      </c>
      <c r="S84" t="s">
        <v>25</v>
      </c>
      <c r="T84">
        <v>904950</v>
      </c>
      <c r="U84">
        <v>15837</v>
      </c>
      <c r="V84" t="s">
        <v>3041</v>
      </c>
      <c r="X84" t="s">
        <v>3083</v>
      </c>
      <c r="Y84">
        <v>706878</v>
      </c>
      <c r="Z84" t="s">
        <v>3084</v>
      </c>
      <c r="AB84">
        <f t="shared" si="10"/>
        <v>2019</v>
      </c>
      <c r="AC84">
        <f t="shared" si="11"/>
        <v>5</v>
      </c>
      <c r="AD84" t="str">
        <f t="shared" si="12"/>
        <v>Q1</v>
      </c>
      <c r="AE84" t="str">
        <f t="shared" si="13"/>
        <v>FY19/20</v>
      </c>
      <c r="AF84" t="str">
        <f t="shared" si="14"/>
        <v>SOUTH</v>
      </c>
    </row>
    <row r="85" spans="1:32">
      <c r="A85" t="s">
        <v>3594</v>
      </c>
      <c r="B85" t="s">
        <v>22</v>
      </c>
      <c r="C85" t="str">
        <f t="shared" si="8"/>
        <v>SPARES/OTHER</v>
      </c>
      <c r="D85" s="4">
        <v>43608</v>
      </c>
      <c r="E85" t="str">
        <f t="shared" si="9"/>
        <v>YAMAHA</v>
      </c>
      <c r="F85">
        <v>14103472</v>
      </c>
      <c r="G85" s="19">
        <v>43608</v>
      </c>
      <c r="H85" t="s">
        <v>1147</v>
      </c>
      <c r="I85" t="s">
        <v>1148</v>
      </c>
      <c r="J85">
        <v>2</v>
      </c>
      <c r="K85">
        <v>2</v>
      </c>
      <c r="L85">
        <v>1601.77</v>
      </c>
      <c r="M85" t="s">
        <v>36</v>
      </c>
      <c r="N85">
        <v>1.1599999999999999</v>
      </c>
      <c r="O85">
        <v>1601.77</v>
      </c>
      <c r="P85">
        <f t="shared" si="15"/>
        <v>1858.0531999999998</v>
      </c>
      <c r="Q85" t="s">
        <v>41</v>
      </c>
      <c r="R85" t="s">
        <v>2802</v>
      </c>
      <c r="S85" t="s">
        <v>25</v>
      </c>
      <c r="T85">
        <v>904953</v>
      </c>
      <c r="U85">
        <v>888</v>
      </c>
      <c r="V85" t="s">
        <v>3041</v>
      </c>
      <c r="X85">
        <v>4500116335</v>
      </c>
      <c r="Y85">
        <v>707351</v>
      </c>
      <c r="Z85" t="s">
        <v>2803</v>
      </c>
      <c r="AB85">
        <f t="shared" si="10"/>
        <v>2019</v>
      </c>
      <c r="AC85">
        <f t="shared" si="11"/>
        <v>5</v>
      </c>
      <c r="AD85" t="str">
        <f t="shared" si="12"/>
        <v>Q1</v>
      </c>
      <c r="AE85" t="str">
        <f t="shared" si="13"/>
        <v>FY19/20</v>
      </c>
      <c r="AF85" t="str">
        <f t="shared" si="14"/>
        <v>SOUTH</v>
      </c>
    </row>
    <row r="86" spans="1:32">
      <c r="A86" t="s">
        <v>3594</v>
      </c>
      <c r="B86" t="s">
        <v>22</v>
      </c>
      <c r="C86" t="str">
        <f t="shared" si="8"/>
        <v>FEEDER</v>
      </c>
      <c r="D86" s="4">
        <v>43608</v>
      </c>
      <c r="E86" t="str">
        <f t="shared" si="9"/>
        <v>YAMAHA</v>
      </c>
      <c r="F86">
        <v>14103473</v>
      </c>
      <c r="G86" s="19">
        <v>43608</v>
      </c>
      <c r="H86" t="s">
        <v>37</v>
      </c>
      <c r="I86" t="s">
        <v>38</v>
      </c>
      <c r="J86">
        <v>5</v>
      </c>
      <c r="K86">
        <v>5</v>
      </c>
      <c r="L86">
        <v>15811.95</v>
      </c>
      <c r="M86" t="s">
        <v>36</v>
      </c>
      <c r="N86">
        <v>1.1599999999999999</v>
      </c>
      <c r="O86">
        <v>15811.95</v>
      </c>
      <c r="P86">
        <f t="shared" si="15"/>
        <v>18341.862000000001</v>
      </c>
      <c r="Q86" t="s">
        <v>41</v>
      </c>
      <c r="R86" t="s">
        <v>2802</v>
      </c>
      <c r="S86" t="s">
        <v>25</v>
      </c>
      <c r="T86">
        <v>904954</v>
      </c>
      <c r="U86">
        <v>12500</v>
      </c>
      <c r="V86" t="s">
        <v>3041</v>
      </c>
      <c r="X86">
        <v>4500116951</v>
      </c>
      <c r="Y86">
        <v>707354</v>
      </c>
      <c r="Z86" t="s">
        <v>2803</v>
      </c>
      <c r="AB86">
        <f t="shared" si="10"/>
        <v>2019</v>
      </c>
      <c r="AC86">
        <f t="shared" si="11"/>
        <v>5</v>
      </c>
      <c r="AD86" t="str">
        <f t="shared" si="12"/>
        <v>Q1</v>
      </c>
      <c r="AE86" t="str">
        <f t="shared" si="13"/>
        <v>FY19/20</v>
      </c>
      <c r="AF86" t="str">
        <f t="shared" si="14"/>
        <v>SOUTH</v>
      </c>
    </row>
    <row r="87" spans="1:32">
      <c r="A87" t="s">
        <v>3594</v>
      </c>
      <c r="B87" t="s">
        <v>22</v>
      </c>
      <c r="C87" t="str">
        <f t="shared" si="8"/>
        <v>SPARES/OTHER</v>
      </c>
      <c r="D87" s="4">
        <v>43608</v>
      </c>
      <c r="E87" t="str">
        <f t="shared" si="9"/>
        <v>YAMAHA</v>
      </c>
      <c r="F87">
        <v>14103474</v>
      </c>
      <c r="G87" s="19">
        <v>43608</v>
      </c>
      <c r="H87" t="s">
        <v>435</v>
      </c>
      <c r="I87" t="s">
        <v>125</v>
      </c>
      <c r="J87">
        <v>6</v>
      </c>
      <c r="K87">
        <v>6</v>
      </c>
      <c r="L87">
        <v>1460.18</v>
      </c>
      <c r="M87" t="s">
        <v>36</v>
      </c>
      <c r="N87">
        <v>1.1599999999999999</v>
      </c>
      <c r="O87">
        <v>1460.18</v>
      </c>
      <c r="P87">
        <f t="shared" si="15"/>
        <v>1693.8088</v>
      </c>
      <c r="Q87" t="s">
        <v>41</v>
      </c>
      <c r="R87" t="s">
        <v>349</v>
      </c>
      <c r="S87" t="s">
        <v>25</v>
      </c>
      <c r="T87">
        <v>904955</v>
      </c>
      <c r="U87">
        <v>429</v>
      </c>
      <c r="V87" t="s">
        <v>3041</v>
      </c>
      <c r="X87" t="s">
        <v>3085</v>
      </c>
      <c r="Y87">
        <v>707362</v>
      </c>
      <c r="Z87" t="s">
        <v>350</v>
      </c>
      <c r="AB87">
        <f t="shared" si="10"/>
        <v>2019</v>
      </c>
      <c r="AC87">
        <f t="shared" si="11"/>
        <v>5</v>
      </c>
      <c r="AD87" t="str">
        <f t="shared" si="12"/>
        <v>Q1</v>
      </c>
      <c r="AE87" t="str">
        <f t="shared" si="13"/>
        <v>FY19/20</v>
      </c>
      <c r="AF87" t="str">
        <f t="shared" si="14"/>
        <v>SOUTH</v>
      </c>
    </row>
    <row r="88" spans="1:32">
      <c r="A88" t="s">
        <v>3594</v>
      </c>
      <c r="B88" t="s">
        <v>22</v>
      </c>
      <c r="C88" t="str">
        <f t="shared" si="8"/>
        <v>SPARES/OTHER</v>
      </c>
      <c r="D88" s="4">
        <v>43609</v>
      </c>
      <c r="E88" t="str">
        <f t="shared" si="9"/>
        <v>OTHERS</v>
      </c>
      <c r="F88">
        <v>14103475</v>
      </c>
      <c r="G88" s="19">
        <v>43609</v>
      </c>
      <c r="H88" t="s">
        <v>3053</v>
      </c>
      <c r="I88" t="s">
        <v>351</v>
      </c>
      <c r="J88">
        <v>6</v>
      </c>
      <c r="K88">
        <v>6</v>
      </c>
      <c r="L88">
        <v>8275.86</v>
      </c>
      <c r="M88" t="s">
        <v>36</v>
      </c>
      <c r="N88">
        <v>1.1599999999999999</v>
      </c>
      <c r="O88">
        <v>8275.86</v>
      </c>
      <c r="P88">
        <f t="shared" si="15"/>
        <v>9599.9976000000006</v>
      </c>
      <c r="Q88" t="s">
        <v>41</v>
      </c>
      <c r="R88" t="s">
        <v>3050</v>
      </c>
      <c r="S88" t="s">
        <v>25</v>
      </c>
      <c r="T88">
        <v>904956</v>
      </c>
      <c r="U88">
        <v>3345.13</v>
      </c>
      <c r="V88" t="s">
        <v>3041</v>
      </c>
      <c r="X88" t="s">
        <v>3086</v>
      </c>
      <c r="Y88">
        <v>707562</v>
      </c>
      <c r="Z88" t="s">
        <v>3052</v>
      </c>
      <c r="AB88">
        <f t="shared" si="10"/>
        <v>2019</v>
      </c>
      <c r="AC88">
        <f t="shared" si="11"/>
        <v>5</v>
      </c>
      <c r="AD88" t="str">
        <f t="shared" si="12"/>
        <v>Q1</v>
      </c>
      <c r="AE88" t="str">
        <f t="shared" si="13"/>
        <v>FY19/20</v>
      </c>
      <c r="AF88" t="str">
        <f t="shared" si="14"/>
        <v>SOUTH</v>
      </c>
    </row>
    <row r="89" spans="1:32">
      <c r="A89" t="s">
        <v>3594</v>
      </c>
      <c r="B89" t="s">
        <v>3651</v>
      </c>
      <c r="C89" t="str">
        <f t="shared" si="8"/>
        <v>SPARES/OTHER</v>
      </c>
      <c r="D89" s="4">
        <v>43613</v>
      </c>
      <c r="E89" t="str">
        <f t="shared" si="9"/>
        <v>HELLER</v>
      </c>
      <c r="F89">
        <v>14103476</v>
      </c>
      <c r="G89" s="19">
        <v>43613</v>
      </c>
      <c r="H89" t="s">
        <v>4143</v>
      </c>
      <c r="I89" t="s">
        <v>757</v>
      </c>
      <c r="J89">
        <v>1</v>
      </c>
      <c r="K89">
        <v>1</v>
      </c>
      <c r="L89">
        <v>398.23</v>
      </c>
      <c r="M89" t="s">
        <v>36</v>
      </c>
      <c r="N89">
        <v>1.1599999999999999</v>
      </c>
      <c r="O89">
        <v>398.23</v>
      </c>
      <c r="P89">
        <f t="shared" si="15"/>
        <v>461.9468</v>
      </c>
      <c r="Q89" t="s">
        <v>3652</v>
      </c>
      <c r="R89" t="s">
        <v>4144</v>
      </c>
      <c r="S89" t="s">
        <v>25</v>
      </c>
      <c r="T89">
        <v>904959</v>
      </c>
      <c r="U89">
        <v>236.93</v>
      </c>
      <c r="V89" t="s">
        <v>3041</v>
      </c>
      <c r="X89" t="s">
        <v>4145</v>
      </c>
      <c r="Y89">
        <v>707937</v>
      </c>
      <c r="Z89" t="s">
        <v>4146</v>
      </c>
      <c r="AB89">
        <f t="shared" si="10"/>
        <v>2019</v>
      </c>
      <c r="AC89">
        <f t="shared" si="11"/>
        <v>5</v>
      </c>
      <c r="AD89" t="str">
        <f t="shared" si="12"/>
        <v>Q1</v>
      </c>
      <c r="AE89" t="str">
        <f t="shared" si="13"/>
        <v>FY19/20</v>
      </c>
      <c r="AF89" t="str">
        <f t="shared" si="14"/>
        <v>NORTH</v>
      </c>
    </row>
    <row r="90" spans="1:32">
      <c r="A90" t="s">
        <v>3594</v>
      </c>
      <c r="B90" t="s">
        <v>3651</v>
      </c>
      <c r="C90" t="str">
        <f t="shared" si="8"/>
        <v>SPARES/OTHER</v>
      </c>
      <c r="D90" s="4">
        <v>43613</v>
      </c>
      <c r="E90" t="str">
        <f t="shared" si="9"/>
        <v>HELLER</v>
      </c>
      <c r="F90">
        <v>14103476</v>
      </c>
      <c r="G90" s="19">
        <v>43613</v>
      </c>
      <c r="H90" t="s">
        <v>3087</v>
      </c>
      <c r="I90" t="s">
        <v>3088</v>
      </c>
      <c r="J90">
        <v>1</v>
      </c>
      <c r="K90">
        <v>1</v>
      </c>
      <c r="L90">
        <v>1194.69</v>
      </c>
      <c r="M90" t="s">
        <v>36</v>
      </c>
      <c r="N90">
        <v>1.1599999999999999</v>
      </c>
      <c r="O90">
        <v>1194.69</v>
      </c>
      <c r="P90">
        <f t="shared" si="15"/>
        <v>1385.8404</v>
      </c>
      <c r="Q90" t="s">
        <v>3652</v>
      </c>
      <c r="R90" t="s">
        <v>4144</v>
      </c>
      <c r="S90" t="s">
        <v>25</v>
      </c>
      <c r="T90">
        <v>904959</v>
      </c>
      <c r="U90">
        <v>695.61</v>
      </c>
      <c r="V90" t="s">
        <v>3041</v>
      </c>
      <c r="X90" t="s">
        <v>4145</v>
      </c>
      <c r="Y90">
        <v>707937</v>
      </c>
      <c r="Z90" t="s">
        <v>4146</v>
      </c>
      <c r="AB90">
        <f t="shared" si="10"/>
        <v>2019</v>
      </c>
      <c r="AC90">
        <f t="shared" si="11"/>
        <v>5</v>
      </c>
      <c r="AD90" t="str">
        <f t="shared" si="12"/>
        <v>Q1</v>
      </c>
      <c r="AE90" t="str">
        <f t="shared" si="13"/>
        <v>FY19/20</v>
      </c>
      <c r="AF90" t="str">
        <f t="shared" si="14"/>
        <v>NORTH</v>
      </c>
    </row>
    <row r="91" spans="1:32">
      <c r="A91" t="s">
        <v>3594</v>
      </c>
      <c r="B91" t="s">
        <v>3646</v>
      </c>
      <c r="C91" t="str">
        <f t="shared" si="8"/>
        <v>FEEDER</v>
      </c>
      <c r="D91" s="4">
        <v>43613</v>
      </c>
      <c r="E91" t="str">
        <f t="shared" si="9"/>
        <v>YAMAHA</v>
      </c>
      <c r="F91">
        <v>14103477</v>
      </c>
      <c r="G91" s="19">
        <v>43613</v>
      </c>
      <c r="H91" t="s">
        <v>70</v>
      </c>
      <c r="I91" t="s">
        <v>71</v>
      </c>
      <c r="J91">
        <v>2</v>
      </c>
      <c r="K91">
        <v>2</v>
      </c>
      <c r="L91">
        <v>9247.7900000000009</v>
      </c>
      <c r="M91" t="s">
        <v>36</v>
      </c>
      <c r="N91">
        <v>1.1599999999999999</v>
      </c>
      <c r="O91">
        <v>9247.7900000000009</v>
      </c>
      <c r="P91">
        <f t="shared" si="15"/>
        <v>10727.436400000001</v>
      </c>
      <c r="Q91" t="s">
        <v>4058</v>
      </c>
      <c r="R91" t="s">
        <v>4083</v>
      </c>
      <c r="S91" t="s">
        <v>25</v>
      </c>
      <c r="T91">
        <v>904960</v>
      </c>
      <c r="U91">
        <v>7000</v>
      </c>
      <c r="V91" t="s">
        <v>3041</v>
      </c>
      <c r="Y91">
        <v>707955</v>
      </c>
      <c r="Z91" t="s">
        <v>4084</v>
      </c>
      <c r="AB91">
        <f t="shared" si="10"/>
        <v>2019</v>
      </c>
      <c r="AC91">
        <f t="shared" si="11"/>
        <v>5</v>
      </c>
      <c r="AD91" t="str">
        <f t="shared" si="12"/>
        <v>Q1</v>
      </c>
      <c r="AE91" t="str">
        <f t="shared" si="13"/>
        <v>FY19/20</v>
      </c>
      <c r="AF91" t="str">
        <f t="shared" si="14"/>
        <v>EAST</v>
      </c>
    </row>
    <row r="92" spans="1:32">
      <c r="A92" t="s">
        <v>3594</v>
      </c>
      <c r="B92" t="s">
        <v>3646</v>
      </c>
      <c r="C92" t="str">
        <f t="shared" si="8"/>
        <v>SPARES/OTHER</v>
      </c>
      <c r="D92" s="4">
        <v>43613</v>
      </c>
      <c r="E92" t="str">
        <f t="shared" si="9"/>
        <v>YAMAHA</v>
      </c>
      <c r="F92">
        <v>14103478</v>
      </c>
      <c r="G92" s="19">
        <v>43613</v>
      </c>
      <c r="H92" t="s">
        <v>27</v>
      </c>
      <c r="I92" t="s">
        <v>28</v>
      </c>
      <c r="J92">
        <v>12</v>
      </c>
      <c r="K92">
        <v>12</v>
      </c>
      <c r="L92">
        <v>8952.2099999999991</v>
      </c>
      <c r="M92" t="s">
        <v>36</v>
      </c>
      <c r="N92">
        <v>1.1599999999999999</v>
      </c>
      <c r="O92">
        <v>8952.2099999999991</v>
      </c>
      <c r="P92">
        <f t="shared" si="15"/>
        <v>10384.563599999998</v>
      </c>
      <c r="Q92" t="s">
        <v>4058</v>
      </c>
      <c r="R92" t="s">
        <v>4090</v>
      </c>
      <c r="S92" t="s">
        <v>25</v>
      </c>
      <c r="T92">
        <v>904961</v>
      </c>
      <c r="U92">
        <v>5016</v>
      </c>
      <c r="V92" t="s">
        <v>3041</v>
      </c>
      <c r="Y92">
        <v>707962</v>
      </c>
      <c r="Z92" t="s">
        <v>4092</v>
      </c>
      <c r="AB92">
        <f t="shared" si="10"/>
        <v>2019</v>
      </c>
      <c r="AC92">
        <f t="shared" si="11"/>
        <v>5</v>
      </c>
      <c r="AD92" t="str">
        <f t="shared" si="12"/>
        <v>Q1</v>
      </c>
      <c r="AE92" t="str">
        <f t="shared" si="13"/>
        <v>FY19/20</v>
      </c>
      <c r="AF92" t="str">
        <f t="shared" si="14"/>
        <v>EAST</v>
      </c>
    </row>
    <row r="93" spans="1:32">
      <c r="A93" t="s">
        <v>3594</v>
      </c>
      <c r="B93" t="s">
        <v>3646</v>
      </c>
      <c r="C93" t="str">
        <f t="shared" si="8"/>
        <v>FEEDER</v>
      </c>
      <c r="D93" s="4">
        <v>43613</v>
      </c>
      <c r="E93" t="str">
        <f t="shared" si="9"/>
        <v>YAMAHA</v>
      </c>
      <c r="F93">
        <v>14103479</v>
      </c>
      <c r="G93" s="19">
        <v>43613</v>
      </c>
      <c r="H93" t="s">
        <v>353</v>
      </c>
      <c r="I93" t="s">
        <v>354</v>
      </c>
      <c r="J93">
        <v>1</v>
      </c>
      <c r="K93">
        <v>1</v>
      </c>
      <c r="L93">
        <v>8296.4599999999991</v>
      </c>
      <c r="M93" t="s">
        <v>36</v>
      </c>
      <c r="N93">
        <v>1.1599999999999999</v>
      </c>
      <c r="O93">
        <v>8296.4599999999991</v>
      </c>
      <c r="P93">
        <f t="shared" si="15"/>
        <v>9623.8935999999976</v>
      </c>
      <c r="Q93" t="s">
        <v>4058</v>
      </c>
      <c r="R93" t="s">
        <v>4147</v>
      </c>
      <c r="S93" t="s">
        <v>25</v>
      </c>
      <c r="T93">
        <v>904962</v>
      </c>
      <c r="U93">
        <v>7000</v>
      </c>
      <c r="V93" t="s">
        <v>3041</v>
      </c>
      <c r="Y93">
        <v>707966</v>
      </c>
      <c r="Z93" t="s">
        <v>4148</v>
      </c>
      <c r="AB93">
        <f t="shared" si="10"/>
        <v>2019</v>
      </c>
      <c r="AC93">
        <f t="shared" si="11"/>
        <v>5</v>
      </c>
      <c r="AD93" t="str">
        <f t="shared" si="12"/>
        <v>Q1</v>
      </c>
      <c r="AE93" t="str">
        <f t="shared" si="13"/>
        <v>FY19/20</v>
      </c>
      <c r="AF93" t="str">
        <f t="shared" si="14"/>
        <v>EAST</v>
      </c>
    </row>
    <row r="94" spans="1:32">
      <c r="A94" t="s">
        <v>3594</v>
      </c>
      <c r="B94" t="s">
        <v>3646</v>
      </c>
      <c r="C94" t="str">
        <f t="shared" si="8"/>
        <v>FEEDER</v>
      </c>
      <c r="D94" s="4">
        <v>43613</v>
      </c>
      <c r="E94" t="str">
        <f t="shared" si="9"/>
        <v>YAMAHA</v>
      </c>
      <c r="F94">
        <v>14103480</v>
      </c>
      <c r="G94" s="19">
        <v>43613</v>
      </c>
      <c r="H94" t="s">
        <v>70</v>
      </c>
      <c r="I94" t="s">
        <v>71</v>
      </c>
      <c r="J94">
        <v>4</v>
      </c>
      <c r="K94">
        <v>4</v>
      </c>
      <c r="L94">
        <v>16169.91</v>
      </c>
      <c r="M94" t="s">
        <v>36</v>
      </c>
      <c r="N94">
        <v>1.1599999999999999</v>
      </c>
      <c r="O94">
        <v>16169.91</v>
      </c>
      <c r="P94">
        <f t="shared" si="15"/>
        <v>18757.095599999997</v>
      </c>
      <c r="Q94" t="s">
        <v>4058</v>
      </c>
      <c r="R94" t="s">
        <v>4149</v>
      </c>
      <c r="S94" t="s">
        <v>25</v>
      </c>
      <c r="T94">
        <v>904963</v>
      </c>
      <c r="U94">
        <v>14000</v>
      </c>
      <c r="V94" t="s">
        <v>3041</v>
      </c>
      <c r="Y94">
        <v>707970</v>
      </c>
      <c r="Z94" t="s">
        <v>4150</v>
      </c>
      <c r="AB94">
        <f t="shared" si="10"/>
        <v>2019</v>
      </c>
      <c r="AC94">
        <f t="shared" si="11"/>
        <v>5</v>
      </c>
      <c r="AD94" t="str">
        <f t="shared" si="12"/>
        <v>Q1</v>
      </c>
      <c r="AE94" t="str">
        <f t="shared" si="13"/>
        <v>FY19/20</v>
      </c>
      <c r="AF94" t="str">
        <f t="shared" si="14"/>
        <v>EAST</v>
      </c>
    </row>
    <row r="95" spans="1:32">
      <c r="A95" t="s">
        <v>3594</v>
      </c>
      <c r="B95" t="s">
        <v>3646</v>
      </c>
      <c r="C95" t="str">
        <f t="shared" si="8"/>
        <v>FEEDER</v>
      </c>
      <c r="D95" s="4">
        <v>43613</v>
      </c>
      <c r="E95" t="str">
        <f t="shared" si="9"/>
        <v>YAMAHA</v>
      </c>
      <c r="F95">
        <v>14103480</v>
      </c>
      <c r="G95" s="19">
        <v>43613</v>
      </c>
      <c r="H95" t="s">
        <v>72</v>
      </c>
      <c r="I95" t="s">
        <v>73</v>
      </c>
      <c r="J95">
        <v>5</v>
      </c>
      <c r="K95">
        <v>5</v>
      </c>
      <c r="L95">
        <v>21207.96</v>
      </c>
      <c r="M95" t="s">
        <v>36</v>
      </c>
      <c r="N95">
        <v>1.1599999999999999</v>
      </c>
      <c r="O95">
        <v>21207.96</v>
      </c>
      <c r="P95">
        <f t="shared" si="15"/>
        <v>24601.233599999996</v>
      </c>
      <c r="Q95" t="s">
        <v>4058</v>
      </c>
      <c r="R95" t="s">
        <v>4149</v>
      </c>
      <c r="S95" t="s">
        <v>25</v>
      </c>
      <c r="T95">
        <v>904963</v>
      </c>
      <c r="U95">
        <v>19000</v>
      </c>
      <c r="V95" t="s">
        <v>3041</v>
      </c>
      <c r="Y95">
        <v>707970</v>
      </c>
      <c r="Z95" t="s">
        <v>4150</v>
      </c>
      <c r="AB95">
        <f t="shared" si="10"/>
        <v>2019</v>
      </c>
      <c r="AC95">
        <f t="shared" si="11"/>
        <v>5</v>
      </c>
      <c r="AD95" t="str">
        <f t="shared" si="12"/>
        <v>Q1</v>
      </c>
      <c r="AE95" t="str">
        <f t="shared" si="13"/>
        <v>FY19/20</v>
      </c>
      <c r="AF95" t="str">
        <f t="shared" si="14"/>
        <v>EAST</v>
      </c>
    </row>
    <row r="96" spans="1:32">
      <c r="A96" t="s">
        <v>3594</v>
      </c>
      <c r="B96" t="s">
        <v>3646</v>
      </c>
      <c r="C96" t="str">
        <f t="shared" si="8"/>
        <v>CONTRACT_FEE</v>
      </c>
      <c r="D96" s="4">
        <v>43614</v>
      </c>
      <c r="E96" t="str">
        <f t="shared" si="9"/>
        <v>YAMAHA</v>
      </c>
      <c r="F96">
        <v>13100128</v>
      </c>
      <c r="G96" s="19">
        <v>43614</v>
      </c>
      <c r="H96" t="s">
        <v>76</v>
      </c>
      <c r="I96" t="s">
        <v>77</v>
      </c>
      <c r="J96">
        <v>1</v>
      </c>
      <c r="K96">
        <v>1</v>
      </c>
      <c r="L96">
        <v>23931.86</v>
      </c>
      <c r="M96" t="s">
        <v>36</v>
      </c>
      <c r="N96">
        <v>1.1599999999999999</v>
      </c>
      <c r="O96">
        <v>23931.86</v>
      </c>
      <c r="P96">
        <f t="shared" si="15"/>
        <v>27760.957599999998</v>
      </c>
      <c r="Q96" t="s">
        <v>4058</v>
      </c>
      <c r="R96" t="s">
        <v>4068</v>
      </c>
      <c r="S96" t="s">
        <v>25</v>
      </c>
      <c r="T96">
        <v>904965</v>
      </c>
      <c r="U96">
        <v>0</v>
      </c>
      <c r="V96" t="s">
        <v>3035</v>
      </c>
      <c r="Z96" t="s">
        <v>4069</v>
      </c>
      <c r="AB96">
        <f t="shared" si="10"/>
        <v>2019</v>
      </c>
      <c r="AC96">
        <f t="shared" si="11"/>
        <v>5</v>
      </c>
      <c r="AD96" t="str">
        <f t="shared" si="12"/>
        <v>Q1</v>
      </c>
      <c r="AE96" t="str">
        <f t="shared" si="13"/>
        <v>FY19/20</v>
      </c>
      <c r="AF96" t="str">
        <f t="shared" si="14"/>
        <v>EAST</v>
      </c>
    </row>
    <row r="97" spans="1:32">
      <c r="A97" t="s">
        <v>3594</v>
      </c>
      <c r="B97" t="s">
        <v>3651</v>
      </c>
      <c r="C97" t="str">
        <f t="shared" si="8"/>
        <v>SPARES/OTHER</v>
      </c>
      <c r="D97" s="4">
        <v>43614</v>
      </c>
      <c r="E97" t="str">
        <f t="shared" si="9"/>
        <v>HELLER</v>
      </c>
      <c r="F97">
        <v>14103481</v>
      </c>
      <c r="G97" s="19">
        <v>43614</v>
      </c>
      <c r="H97" t="s">
        <v>4151</v>
      </c>
      <c r="I97" t="s">
        <v>4152</v>
      </c>
      <c r="J97">
        <v>6</v>
      </c>
      <c r="K97">
        <v>6</v>
      </c>
      <c r="L97">
        <v>4355.1499999999996</v>
      </c>
      <c r="M97" t="s">
        <v>36</v>
      </c>
      <c r="N97">
        <v>1.1599999999999999</v>
      </c>
      <c r="O97">
        <v>4355.1499999999996</v>
      </c>
      <c r="P97">
        <f t="shared" si="15"/>
        <v>5051.9739999999993</v>
      </c>
      <c r="Q97" t="s">
        <v>3652</v>
      </c>
      <c r="R97" t="s">
        <v>4153</v>
      </c>
      <c r="S97" t="s">
        <v>25</v>
      </c>
      <c r="T97">
        <v>904892</v>
      </c>
      <c r="U97">
        <v>2717.84</v>
      </c>
      <c r="V97" t="s">
        <v>3041</v>
      </c>
      <c r="X97" t="s">
        <v>4154</v>
      </c>
      <c r="Y97">
        <v>706516</v>
      </c>
      <c r="Z97" t="s">
        <v>4155</v>
      </c>
      <c r="AB97">
        <f t="shared" si="10"/>
        <v>2019</v>
      </c>
      <c r="AC97">
        <f t="shared" si="11"/>
        <v>5</v>
      </c>
      <c r="AD97" t="str">
        <f t="shared" si="12"/>
        <v>Q1</v>
      </c>
      <c r="AE97" t="str">
        <f t="shared" si="13"/>
        <v>FY19/20</v>
      </c>
      <c r="AF97" t="str">
        <f t="shared" si="14"/>
        <v>NORTH</v>
      </c>
    </row>
    <row r="98" spans="1:32">
      <c r="A98" t="s">
        <v>3594</v>
      </c>
      <c r="B98" t="s">
        <v>3651</v>
      </c>
      <c r="C98" t="str">
        <f t="shared" si="8"/>
        <v>SPARES/OTHER</v>
      </c>
      <c r="D98" s="4">
        <v>43614</v>
      </c>
      <c r="E98" t="str">
        <f t="shared" si="9"/>
        <v>HELLER</v>
      </c>
      <c r="F98">
        <v>14103481</v>
      </c>
      <c r="G98" s="19">
        <v>43614</v>
      </c>
      <c r="H98" t="s">
        <v>4156</v>
      </c>
      <c r="I98" t="s">
        <v>4157</v>
      </c>
      <c r="J98">
        <v>6</v>
      </c>
      <c r="K98">
        <v>6</v>
      </c>
      <c r="L98">
        <v>1696.57</v>
      </c>
      <c r="M98" t="s">
        <v>36</v>
      </c>
      <c r="N98">
        <v>1.1599999999999999</v>
      </c>
      <c r="O98">
        <v>1696.57</v>
      </c>
      <c r="P98">
        <f t="shared" si="15"/>
        <v>1968.0211999999997</v>
      </c>
      <c r="Q98" t="s">
        <v>3652</v>
      </c>
      <c r="R98" t="s">
        <v>4153</v>
      </c>
      <c r="S98" t="s">
        <v>25</v>
      </c>
      <c r="T98">
        <v>904892</v>
      </c>
      <c r="U98">
        <v>1058.92</v>
      </c>
      <c r="V98" t="s">
        <v>3041</v>
      </c>
      <c r="X98" t="s">
        <v>4154</v>
      </c>
      <c r="Y98">
        <v>706516</v>
      </c>
      <c r="Z98" t="s">
        <v>4155</v>
      </c>
      <c r="AB98">
        <f t="shared" si="10"/>
        <v>2019</v>
      </c>
      <c r="AC98">
        <f t="shared" si="11"/>
        <v>5</v>
      </c>
      <c r="AD98" t="str">
        <f t="shared" si="12"/>
        <v>Q1</v>
      </c>
      <c r="AE98" t="str">
        <f t="shared" si="13"/>
        <v>FY19/20</v>
      </c>
      <c r="AF98" t="str">
        <f t="shared" si="14"/>
        <v>NORTH</v>
      </c>
    </row>
    <row r="99" spans="1:32">
      <c r="A99" t="s">
        <v>3594</v>
      </c>
      <c r="B99" t="s">
        <v>3651</v>
      </c>
      <c r="C99" t="str">
        <f t="shared" si="8"/>
        <v>SPARES/OTHER</v>
      </c>
      <c r="D99" s="4">
        <v>43614</v>
      </c>
      <c r="E99" t="str">
        <f t="shared" si="9"/>
        <v>HELLER</v>
      </c>
      <c r="F99">
        <v>14103482</v>
      </c>
      <c r="G99" s="19">
        <v>43614</v>
      </c>
      <c r="H99" t="s">
        <v>4156</v>
      </c>
      <c r="I99" t="s">
        <v>4157</v>
      </c>
      <c r="J99">
        <v>10</v>
      </c>
      <c r="K99">
        <v>10</v>
      </c>
      <c r="L99">
        <v>2827.61</v>
      </c>
      <c r="M99" t="s">
        <v>36</v>
      </c>
      <c r="N99">
        <v>1.1599999999999999</v>
      </c>
      <c r="O99">
        <v>2827.61</v>
      </c>
      <c r="P99">
        <f t="shared" si="15"/>
        <v>3280.0275999999999</v>
      </c>
      <c r="Q99" t="s">
        <v>3652</v>
      </c>
      <c r="R99" t="s">
        <v>4153</v>
      </c>
      <c r="S99" t="s">
        <v>25</v>
      </c>
      <c r="T99">
        <v>904893</v>
      </c>
      <c r="U99">
        <v>1764.87</v>
      </c>
      <c r="V99" t="s">
        <v>3041</v>
      </c>
      <c r="X99" t="s">
        <v>4158</v>
      </c>
      <c r="Y99">
        <v>706517</v>
      </c>
      <c r="Z99" t="s">
        <v>4155</v>
      </c>
      <c r="AB99">
        <f t="shared" si="10"/>
        <v>2019</v>
      </c>
      <c r="AC99">
        <f t="shared" si="11"/>
        <v>5</v>
      </c>
      <c r="AD99" t="str">
        <f t="shared" si="12"/>
        <v>Q1</v>
      </c>
      <c r="AE99" t="str">
        <f t="shared" si="13"/>
        <v>FY19/20</v>
      </c>
      <c r="AF99" t="str">
        <f t="shared" si="14"/>
        <v>NORTH</v>
      </c>
    </row>
    <row r="100" spans="1:32">
      <c r="A100" t="s">
        <v>3594</v>
      </c>
      <c r="B100" t="s">
        <v>3651</v>
      </c>
      <c r="C100" t="str">
        <f t="shared" si="8"/>
        <v>SPARES/OTHER</v>
      </c>
      <c r="D100" s="4">
        <v>43614</v>
      </c>
      <c r="E100" t="str">
        <f t="shared" si="9"/>
        <v>HELLER</v>
      </c>
      <c r="F100">
        <v>14103483</v>
      </c>
      <c r="G100" s="19">
        <v>43614</v>
      </c>
      <c r="H100" t="s">
        <v>4159</v>
      </c>
      <c r="I100" t="s">
        <v>4160</v>
      </c>
      <c r="J100">
        <v>1</v>
      </c>
      <c r="K100">
        <v>1</v>
      </c>
      <c r="L100">
        <v>1148.27</v>
      </c>
      <c r="M100" t="s">
        <v>36</v>
      </c>
      <c r="N100">
        <v>1.1599999999999999</v>
      </c>
      <c r="O100">
        <v>1148.27</v>
      </c>
      <c r="P100">
        <f t="shared" si="15"/>
        <v>1331.9931999999999</v>
      </c>
      <c r="Q100" t="s">
        <v>3652</v>
      </c>
      <c r="R100" t="s">
        <v>4153</v>
      </c>
      <c r="S100" t="s">
        <v>25</v>
      </c>
      <c r="T100">
        <v>904894</v>
      </c>
      <c r="U100">
        <v>679.72</v>
      </c>
      <c r="V100" t="s">
        <v>3041</v>
      </c>
      <c r="X100" t="s">
        <v>4161</v>
      </c>
      <c r="Y100">
        <v>706521</v>
      </c>
      <c r="Z100" t="s">
        <v>4155</v>
      </c>
      <c r="AB100">
        <f t="shared" si="10"/>
        <v>2019</v>
      </c>
      <c r="AC100">
        <f t="shared" si="11"/>
        <v>5</v>
      </c>
      <c r="AD100" t="str">
        <f t="shared" si="12"/>
        <v>Q1</v>
      </c>
      <c r="AE100" t="str">
        <f t="shared" si="13"/>
        <v>FY19/20</v>
      </c>
      <c r="AF100" t="str">
        <f t="shared" si="14"/>
        <v>NORTH</v>
      </c>
    </row>
    <row r="101" spans="1:32">
      <c r="A101" t="s">
        <v>3594</v>
      </c>
      <c r="B101" t="s">
        <v>3651</v>
      </c>
      <c r="C101" t="str">
        <f t="shared" si="8"/>
        <v>SPARES/OTHER</v>
      </c>
      <c r="D101" s="4">
        <v>43614</v>
      </c>
      <c r="E101" t="str">
        <f t="shared" si="9"/>
        <v>HELLER</v>
      </c>
      <c r="F101">
        <v>14103483</v>
      </c>
      <c r="G101" s="19">
        <v>43614</v>
      </c>
      <c r="H101" t="s">
        <v>340</v>
      </c>
      <c r="I101" t="s">
        <v>341</v>
      </c>
      <c r="J101">
        <v>2</v>
      </c>
      <c r="K101">
        <v>2</v>
      </c>
      <c r="L101">
        <v>681.03</v>
      </c>
      <c r="M101" t="s">
        <v>36</v>
      </c>
      <c r="N101">
        <v>1.1599999999999999</v>
      </c>
      <c r="O101">
        <v>681.03</v>
      </c>
      <c r="P101">
        <f t="shared" si="15"/>
        <v>789.99479999999994</v>
      </c>
      <c r="Q101" t="s">
        <v>3652</v>
      </c>
      <c r="R101" t="s">
        <v>4153</v>
      </c>
      <c r="S101" t="s">
        <v>25</v>
      </c>
      <c r="T101">
        <v>904894</v>
      </c>
      <c r="U101">
        <v>405.22</v>
      </c>
      <c r="V101" t="s">
        <v>3041</v>
      </c>
      <c r="X101" t="s">
        <v>4161</v>
      </c>
      <c r="Y101">
        <v>706521</v>
      </c>
      <c r="Z101" t="s">
        <v>4155</v>
      </c>
      <c r="AB101">
        <f t="shared" si="10"/>
        <v>2019</v>
      </c>
      <c r="AC101">
        <f t="shared" si="11"/>
        <v>5</v>
      </c>
      <c r="AD101" t="str">
        <f t="shared" si="12"/>
        <v>Q1</v>
      </c>
      <c r="AE101" t="str">
        <f t="shared" si="13"/>
        <v>FY19/20</v>
      </c>
      <c r="AF101" t="str">
        <f t="shared" si="14"/>
        <v>NORTH</v>
      </c>
    </row>
    <row r="102" spans="1:32">
      <c r="A102" t="s">
        <v>3594</v>
      </c>
      <c r="B102" t="s">
        <v>3651</v>
      </c>
      <c r="C102" t="str">
        <f t="shared" si="8"/>
        <v>SPARES/OTHER</v>
      </c>
      <c r="D102" s="4">
        <v>43614</v>
      </c>
      <c r="E102" t="str">
        <f t="shared" si="9"/>
        <v>HELLER</v>
      </c>
      <c r="F102">
        <v>14103483</v>
      </c>
      <c r="G102" s="19">
        <v>43614</v>
      </c>
      <c r="H102" t="s">
        <v>4162</v>
      </c>
      <c r="I102" t="s">
        <v>4163</v>
      </c>
      <c r="J102">
        <v>2</v>
      </c>
      <c r="K102">
        <v>2</v>
      </c>
      <c r="L102">
        <v>124.14</v>
      </c>
      <c r="M102" t="s">
        <v>36</v>
      </c>
      <c r="N102">
        <v>1.1599999999999999</v>
      </c>
      <c r="O102">
        <v>124.14</v>
      </c>
      <c r="P102">
        <f t="shared" si="15"/>
        <v>144.00239999999999</v>
      </c>
      <c r="Q102" t="s">
        <v>3652</v>
      </c>
      <c r="R102" t="s">
        <v>4153</v>
      </c>
      <c r="S102" t="s">
        <v>25</v>
      </c>
      <c r="T102">
        <v>904894</v>
      </c>
      <c r="U102">
        <v>73.650000000000006</v>
      </c>
      <c r="V102" t="s">
        <v>3041</v>
      </c>
      <c r="X102" t="s">
        <v>4161</v>
      </c>
      <c r="Y102">
        <v>706521</v>
      </c>
      <c r="Z102" t="s">
        <v>4155</v>
      </c>
      <c r="AB102">
        <f t="shared" si="10"/>
        <v>2019</v>
      </c>
      <c r="AC102">
        <f t="shared" si="11"/>
        <v>5</v>
      </c>
      <c r="AD102" t="str">
        <f t="shared" si="12"/>
        <v>Q1</v>
      </c>
      <c r="AE102" t="str">
        <f t="shared" si="13"/>
        <v>FY19/20</v>
      </c>
      <c r="AF102" t="str">
        <f t="shared" si="14"/>
        <v>NORTH</v>
      </c>
    </row>
    <row r="103" spans="1:32">
      <c r="A103" t="s">
        <v>3594</v>
      </c>
      <c r="B103" t="s">
        <v>3651</v>
      </c>
      <c r="C103" t="str">
        <f t="shared" si="8"/>
        <v>SPARES/OTHER</v>
      </c>
      <c r="D103" s="4">
        <v>43614</v>
      </c>
      <c r="E103" t="str">
        <f t="shared" si="9"/>
        <v>HELLER</v>
      </c>
      <c r="F103">
        <v>14103483</v>
      </c>
      <c r="G103" s="19">
        <v>43614</v>
      </c>
      <c r="H103" t="s">
        <v>4164</v>
      </c>
      <c r="I103" t="s">
        <v>4165</v>
      </c>
      <c r="J103">
        <v>2</v>
      </c>
      <c r="K103">
        <v>2</v>
      </c>
      <c r="L103">
        <v>4889.66</v>
      </c>
      <c r="M103" t="s">
        <v>36</v>
      </c>
      <c r="N103">
        <v>1.1599999999999999</v>
      </c>
      <c r="O103">
        <v>4889.66</v>
      </c>
      <c r="P103">
        <f t="shared" si="15"/>
        <v>5672.0055999999995</v>
      </c>
      <c r="Q103" t="s">
        <v>3652</v>
      </c>
      <c r="R103" t="s">
        <v>4153</v>
      </c>
      <c r="S103" t="s">
        <v>25</v>
      </c>
      <c r="T103">
        <v>904894</v>
      </c>
      <c r="U103">
        <v>2890.97</v>
      </c>
      <c r="V103" t="s">
        <v>3041</v>
      </c>
      <c r="X103" t="s">
        <v>4161</v>
      </c>
      <c r="Y103">
        <v>706521</v>
      </c>
      <c r="Z103" t="s">
        <v>4155</v>
      </c>
      <c r="AB103">
        <f t="shared" si="10"/>
        <v>2019</v>
      </c>
      <c r="AC103">
        <f t="shared" si="11"/>
        <v>5</v>
      </c>
      <c r="AD103" t="str">
        <f t="shared" si="12"/>
        <v>Q1</v>
      </c>
      <c r="AE103" t="str">
        <f t="shared" si="13"/>
        <v>FY19/20</v>
      </c>
      <c r="AF103" t="str">
        <f t="shared" si="14"/>
        <v>NORTH</v>
      </c>
    </row>
    <row r="104" spans="1:32">
      <c r="A104" t="s">
        <v>3594</v>
      </c>
      <c r="B104" t="s">
        <v>3651</v>
      </c>
      <c r="C104" t="str">
        <f t="shared" si="8"/>
        <v>SPARES/OTHER</v>
      </c>
      <c r="D104" s="4">
        <v>43614</v>
      </c>
      <c r="E104" t="str">
        <f t="shared" si="9"/>
        <v>HELLER</v>
      </c>
      <c r="F104">
        <v>14103484</v>
      </c>
      <c r="G104" s="19">
        <v>43614</v>
      </c>
      <c r="H104" t="s">
        <v>4166</v>
      </c>
      <c r="I104" t="s">
        <v>4167</v>
      </c>
      <c r="J104">
        <v>1</v>
      </c>
      <c r="K104">
        <v>1</v>
      </c>
      <c r="L104">
        <v>4079.65</v>
      </c>
      <c r="M104" t="s">
        <v>36</v>
      </c>
      <c r="N104">
        <v>1.1599999999999999</v>
      </c>
      <c r="O104">
        <v>4079.65</v>
      </c>
      <c r="P104">
        <f t="shared" si="15"/>
        <v>4732.3940000000002</v>
      </c>
      <c r="Q104" t="s">
        <v>3652</v>
      </c>
      <c r="R104" t="s">
        <v>4153</v>
      </c>
      <c r="S104" t="s">
        <v>25</v>
      </c>
      <c r="T104">
        <v>904896</v>
      </c>
      <c r="U104">
        <v>2822.81</v>
      </c>
      <c r="V104" t="s">
        <v>3041</v>
      </c>
      <c r="X104" t="s">
        <v>4168</v>
      </c>
      <c r="Y104">
        <v>706523</v>
      </c>
      <c r="Z104" t="s">
        <v>4155</v>
      </c>
      <c r="AB104">
        <f t="shared" si="10"/>
        <v>2019</v>
      </c>
      <c r="AC104">
        <f t="shared" si="11"/>
        <v>5</v>
      </c>
      <c r="AD104" t="str">
        <f t="shared" si="12"/>
        <v>Q1</v>
      </c>
      <c r="AE104" t="str">
        <f t="shared" si="13"/>
        <v>FY19/20</v>
      </c>
      <c r="AF104" t="str">
        <f t="shared" si="14"/>
        <v>NORTH</v>
      </c>
    </row>
    <row r="105" spans="1:32">
      <c r="A105" t="s">
        <v>3594</v>
      </c>
      <c r="B105" t="s">
        <v>3651</v>
      </c>
      <c r="C105" t="str">
        <f t="shared" si="8"/>
        <v>SERVICE_CHARGE</v>
      </c>
      <c r="D105" s="4">
        <v>43619</v>
      </c>
      <c r="E105" t="str">
        <f t="shared" si="9"/>
        <v>HELLER</v>
      </c>
      <c r="F105">
        <v>12101034</v>
      </c>
      <c r="G105" s="19">
        <v>43619</v>
      </c>
      <c r="H105" t="s">
        <v>105</v>
      </c>
      <c r="I105" t="s">
        <v>77</v>
      </c>
      <c r="J105">
        <v>1</v>
      </c>
      <c r="K105">
        <v>1</v>
      </c>
      <c r="L105">
        <v>5909.73</v>
      </c>
      <c r="M105" t="s">
        <v>36</v>
      </c>
      <c r="N105">
        <v>1.135</v>
      </c>
      <c r="O105">
        <v>5909.73</v>
      </c>
      <c r="P105">
        <f t="shared" si="15"/>
        <v>6707.5435499999994</v>
      </c>
      <c r="Q105" t="s">
        <v>3652</v>
      </c>
      <c r="R105" t="s">
        <v>4153</v>
      </c>
      <c r="S105" t="s">
        <v>25</v>
      </c>
      <c r="T105">
        <v>904964</v>
      </c>
      <c r="U105">
        <v>0</v>
      </c>
      <c r="V105" t="s">
        <v>3038</v>
      </c>
      <c r="X105">
        <v>45307</v>
      </c>
      <c r="Z105" t="s">
        <v>4155</v>
      </c>
      <c r="AB105">
        <f t="shared" si="10"/>
        <v>2019</v>
      </c>
      <c r="AC105">
        <f t="shared" si="11"/>
        <v>6</v>
      </c>
      <c r="AD105" t="str">
        <f t="shared" si="12"/>
        <v>Q1</v>
      </c>
      <c r="AE105" t="str">
        <f t="shared" si="13"/>
        <v>FY19/20</v>
      </c>
      <c r="AF105" t="str">
        <f t="shared" si="14"/>
        <v>NORTH</v>
      </c>
    </row>
    <row r="106" spans="1:32">
      <c r="A106" t="s">
        <v>3594</v>
      </c>
      <c r="B106" t="s">
        <v>22</v>
      </c>
      <c r="C106" t="str">
        <f t="shared" si="8"/>
        <v>SERVICE_CHARGE</v>
      </c>
      <c r="D106" s="4">
        <v>43627</v>
      </c>
      <c r="E106" t="str">
        <f t="shared" si="9"/>
        <v>YAMAHA</v>
      </c>
      <c r="F106">
        <v>12101035</v>
      </c>
      <c r="G106" s="19">
        <v>43627</v>
      </c>
      <c r="H106" t="s">
        <v>152</v>
      </c>
      <c r="I106" t="s">
        <v>153</v>
      </c>
      <c r="J106">
        <v>1</v>
      </c>
      <c r="K106">
        <v>1</v>
      </c>
      <c r="L106">
        <v>4528.3</v>
      </c>
      <c r="M106" t="s">
        <v>36</v>
      </c>
      <c r="N106">
        <v>1.135</v>
      </c>
      <c r="O106">
        <v>4528.3</v>
      </c>
      <c r="P106">
        <f t="shared" si="15"/>
        <v>5139.6205</v>
      </c>
      <c r="Q106" t="s">
        <v>41</v>
      </c>
      <c r="R106" t="s">
        <v>711</v>
      </c>
      <c r="S106" t="s">
        <v>25</v>
      </c>
      <c r="T106">
        <v>904966</v>
      </c>
      <c r="U106">
        <v>0</v>
      </c>
      <c r="V106" t="s">
        <v>3038</v>
      </c>
      <c r="X106" t="s">
        <v>3089</v>
      </c>
      <c r="Z106" t="s">
        <v>713</v>
      </c>
      <c r="AB106">
        <f t="shared" si="10"/>
        <v>2019</v>
      </c>
      <c r="AC106">
        <f t="shared" si="11"/>
        <v>6</v>
      </c>
      <c r="AD106" t="str">
        <f t="shared" si="12"/>
        <v>Q1</v>
      </c>
      <c r="AE106" t="str">
        <f t="shared" si="13"/>
        <v>FY19/20</v>
      </c>
      <c r="AF106" t="str">
        <f t="shared" si="14"/>
        <v>SOUTH</v>
      </c>
    </row>
    <row r="107" spans="1:32">
      <c r="A107" t="s">
        <v>3594</v>
      </c>
      <c r="B107" t="s">
        <v>22</v>
      </c>
      <c r="C107" t="str">
        <f t="shared" si="8"/>
        <v>SERVICE_CHARGE</v>
      </c>
      <c r="D107" s="4">
        <v>43628</v>
      </c>
      <c r="E107" t="str">
        <f t="shared" si="9"/>
        <v>OTHERS</v>
      </c>
      <c r="F107">
        <v>12101036</v>
      </c>
      <c r="G107" s="19">
        <v>43628</v>
      </c>
      <c r="H107" t="s">
        <v>1390</v>
      </c>
      <c r="I107" t="s">
        <v>77</v>
      </c>
      <c r="J107">
        <v>1</v>
      </c>
      <c r="K107">
        <v>1</v>
      </c>
      <c r="L107">
        <v>3017</v>
      </c>
      <c r="M107" t="s">
        <v>36</v>
      </c>
      <c r="N107">
        <v>1.135</v>
      </c>
      <c r="O107">
        <v>3017</v>
      </c>
      <c r="P107">
        <f t="shared" si="15"/>
        <v>3424.2950000000001</v>
      </c>
      <c r="Q107" t="s">
        <v>41</v>
      </c>
      <c r="R107" t="s">
        <v>3090</v>
      </c>
      <c r="S107" t="s">
        <v>25</v>
      </c>
      <c r="T107">
        <v>904968</v>
      </c>
      <c r="U107">
        <v>0</v>
      </c>
      <c r="V107" t="s">
        <v>3038</v>
      </c>
      <c r="X107" t="s">
        <v>3091</v>
      </c>
      <c r="Z107" t="s">
        <v>3092</v>
      </c>
      <c r="AB107">
        <f t="shared" si="10"/>
        <v>2019</v>
      </c>
      <c r="AC107">
        <f t="shared" si="11"/>
        <v>6</v>
      </c>
      <c r="AD107" t="str">
        <f t="shared" si="12"/>
        <v>Q1</v>
      </c>
      <c r="AE107" t="str">
        <f t="shared" si="13"/>
        <v>FY19/20</v>
      </c>
      <c r="AF107" t="str">
        <f t="shared" si="14"/>
        <v>SOUTH</v>
      </c>
    </row>
    <row r="108" spans="1:32">
      <c r="A108" t="s">
        <v>3594</v>
      </c>
      <c r="B108" t="s">
        <v>22</v>
      </c>
      <c r="C108" t="str">
        <f t="shared" si="8"/>
        <v>SPARES/OTHER</v>
      </c>
      <c r="D108" s="4">
        <v>43628</v>
      </c>
      <c r="E108" t="str">
        <f t="shared" si="9"/>
        <v>OTHERS</v>
      </c>
      <c r="F108">
        <v>14103485</v>
      </c>
      <c r="G108" s="19">
        <v>43628</v>
      </c>
      <c r="H108" t="s">
        <v>3093</v>
      </c>
      <c r="I108" t="s">
        <v>2000</v>
      </c>
      <c r="J108">
        <v>1</v>
      </c>
      <c r="K108">
        <v>1</v>
      </c>
      <c r="L108">
        <v>6301.73</v>
      </c>
      <c r="M108" t="s">
        <v>36</v>
      </c>
      <c r="N108">
        <v>1.135</v>
      </c>
      <c r="O108">
        <v>6301.73</v>
      </c>
      <c r="P108">
        <f t="shared" si="15"/>
        <v>7152.4635499999995</v>
      </c>
      <c r="Q108" t="s">
        <v>41</v>
      </c>
      <c r="R108" t="s">
        <v>3094</v>
      </c>
      <c r="S108" t="s">
        <v>25</v>
      </c>
      <c r="T108">
        <v>904969</v>
      </c>
      <c r="U108">
        <v>5339.81</v>
      </c>
      <c r="V108" t="s">
        <v>3041</v>
      </c>
      <c r="X108" s="20">
        <v>4.3000062174299996E+19</v>
      </c>
      <c r="Y108">
        <v>709429</v>
      </c>
      <c r="Z108" t="s">
        <v>3095</v>
      </c>
      <c r="AB108">
        <f t="shared" si="10"/>
        <v>2019</v>
      </c>
      <c r="AC108">
        <f t="shared" si="11"/>
        <v>6</v>
      </c>
      <c r="AD108" t="str">
        <f t="shared" si="12"/>
        <v>Q1</v>
      </c>
      <c r="AE108" t="str">
        <f t="shared" si="13"/>
        <v>FY19/20</v>
      </c>
      <c r="AF108" t="str">
        <f t="shared" si="14"/>
        <v>SOUTH</v>
      </c>
    </row>
    <row r="109" spans="1:32">
      <c r="A109" t="s">
        <v>3594</v>
      </c>
      <c r="B109" t="s">
        <v>22</v>
      </c>
      <c r="C109" t="str">
        <f t="shared" si="8"/>
        <v>SPARES/OTHER</v>
      </c>
      <c r="D109" s="4">
        <v>43628</v>
      </c>
      <c r="E109" t="str">
        <f t="shared" si="9"/>
        <v>OTHERS</v>
      </c>
      <c r="F109">
        <v>14103485</v>
      </c>
      <c r="G109" s="19">
        <v>43628</v>
      </c>
      <c r="H109" t="s">
        <v>3096</v>
      </c>
      <c r="I109" t="s">
        <v>3097</v>
      </c>
      <c r="J109">
        <v>2</v>
      </c>
      <c r="K109">
        <v>2</v>
      </c>
      <c r="L109">
        <v>362.07</v>
      </c>
      <c r="M109" t="s">
        <v>36</v>
      </c>
      <c r="N109">
        <v>1.135</v>
      </c>
      <c r="O109">
        <v>362.07</v>
      </c>
      <c r="P109">
        <f t="shared" si="15"/>
        <v>410.94945000000001</v>
      </c>
      <c r="Q109" t="s">
        <v>41</v>
      </c>
      <c r="R109" t="s">
        <v>3094</v>
      </c>
      <c r="S109" t="s">
        <v>25</v>
      </c>
      <c r="T109">
        <v>904969</v>
      </c>
      <c r="U109">
        <v>291.26</v>
      </c>
      <c r="V109" t="s">
        <v>3041</v>
      </c>
      <c r="X109" s="20">
        <v>4.3000062174299996E+19</v>
      </c>
      <c r="Y109">
        <v>709429</v>
      </c>
      <c r="Z109" t="s">
        <v>3095</v>
      </c>
      <c r="AB109">
        <f t="shared" si="10"/>
        <v>2019</v>
      </c>
      <c r="AC109">
        <f t="shared" si="11"/>
        <v>6</v>
      </c>
      <c r="AD109" t="str">
        <f t="shared" si="12"/>
        <v>Q1</v>
      </c>
      <c r="AE109" t="str">
        <f t="shared" si="13"/>
        <v>FY19/20</v>
      </c>
      <c r="AF109" t="str">
        <f t="shared" si="14"/>
        <v>SOUTH</v>
      </c>
    </row>
    <row r="110" spans="1:32">
      <c r="A110" t="s">
        <v>3594</v>
      </c>
      <c r="B110" t="s">
        <v>22</v>
      </c>
      <c r="C110" t="str">
        <f t="shared" si="8"/>
        <v>SPARES/OTHER</v>
      </c>
      <c r="D110" s="4">
        <v>43628</v>
      </c>
      <c r="E110" t="str">
        <f t="shared" si="9"/>
        <v>OTHERS</v>
      </c>
      <c r="F110">
        <v>14103485</v>
      </c>
      <c r="G110" s="19">
        <v>43628</v>
      </c>
      <c r="H110" t="s">
        <v>3098</v>
      </c>
      <c r="I110" t="s">
        <v>3099</v>
      </c>
      <c r="J110">
        <v>2</v>
      </c>
      <c r="K110">
        <v>2</v>
      </c>
      <c r="L110">
        <v>3893.81</v>
      </c>
      <c r="M110" t="s">
        <v>36</v>
      </c>
      <c r="N110">
        <v>1.135</v>
      </c>
      <c r="O110">
        <v>3893.81</v>
      </c>
      <c r="P110">
        <f t="shared" si="15"/>
        <v>4419.4743500000004</v>
      </c>
      <c r="Q110" t="s">
        <v>41</v>
      </c>
      <c r="R110" t="s">
        <v>3094</v>
      </c>
      <c r="S110" t="s">
        <v>25</v>
      </c>
      <c r="T110">
        <v>904969</v>
      </c>
      <c r="U110">
        <v>3200</v>
      </c>
      <c r="V110" t="s">
        <v>3041</v>
      </c>
      <c r="X110" s="20">
        <v>4.3000062174299996E+19</v>
      </c>
      <c r="Y110">
        <v>709429</v>
      </c>
      <c r="Z110" t="s">
        <v>3095</v>
      </c>
      <c r="AB110">
        <f t="shared" si="10"/>
        <v>2019</v>
      </c>
      <c r="AC110">
        <f t="shared" si="11"/>
        <v>6</v>
      </c>
      <c r="AD110" t="str">
        <f t="shared" si="12"/>
        <v>Q1</v>
      </c>
      <c r="AE110" t="str">
        <f t="shared" si="13"/>
        <v>FY19/20</v>
      </c>
      <c r="AF110" t="str">
        <f t="shared" si="14"/>
        <v>SOUTH</v>
      </c>
    </row>
    <row r="111" spans="1:32">
      <c r="A111" t="s">
        <v>3594</v>
      </c>
      <c r="B111" t="s">
        <v>3651</v>
      </c>
      <c r="C111" t="str">
        <f t="shared" si="8"/>
        <v>SPARES/OTHER</v>
      </c>
      <c r="D111" s="4">
        <v>43629</v>
      </c>
      <c r="E111" t="str">
        <f t="shared" si="9"/>
        <v>HELLER</v>
      </c>
      <c r="F111">
        <v>14103486</v>
      </c>
      <c r="G111" s="19">
        <v>43629</v>
      </c>
      <c r="H111" t="s">
        <v>4143</v>
      </c>
      <c r="I111" t="s">
        <v>757</v>
      </c>
      <c r="J111">
        <v>1</v>
      </c>
      <c r="K111">
        <v>1</v>
      </c>
      <c r="L111">
        <v>438.05</v>
      </c>
      <c r="M111" t="s">
        <v>36</v>
      </c>
      <c r="N111">
        <v>1.135</v>
      </c>
      <c r="O111">
        <v>438.05</v>
      </c>
      <c r="P111">
        <f t="shared" si="15"/>
        <v>497.18675000000002</v>
      </c>
      <c r="Q111" t="s">
        <v>3652</v>
      </c>
      <c r="R111" t="s">
        <v>4102</v>
      </c>
      <c r="S111" t="s">
        <v>25</v>
      </c>
      <c r="T111">
        <v>904967</v>
      </c>
      <c r="U111">
        <v>242.39</v>
      </c>
      <c r="V111" t="s">
        <v>3041</v>
      </c>
      <c r="X111" t="s">
        <v>4169</v>
      </c>
      <c r="Y111">
        <v>709630</v>
      </c>
      <c r="Z111" t="s">
        <v>4104</v>
      </c>
      <c r="AB111">
        <f t="shared" si="10"/>
        <v>2019</v>
      </c>
      <c r="AC111">
        <f t="shared" si="11"/>
        <v>6</v>
      </c>
      <c r="AD111" t="str">
        <f t="shared" si="12"/>
        <v>Q1</v>
      </c>
      <c r="AE111" t="str">
        <f t="shared" si="13"/>
        <v>FY19/20</v>
      </c>
      <c r="AF111" t="str">
        <f t="shared" si="14"/>
        <v>NORTH</v>
      </c>
    </row>
    <row r="112" spans="1:32">
      <c r="A112" t="s">
        <v>3594</v>
      </c>
      <c r="B112" t="s">
        <v>3651</v>
      </c>
      <c r="C112" t="str">
        <f t="shared" si="8"/>
        <v>SPARES/OTHER</v>
      </c>
      <c r="D112" s="4">
        <v>43629</v>
      </c>
      <c r="E112" t="str">
        <f t="shared" si="9"/>
        <v>HELLER</v>
      </c>
      <c r="F112">
        <v>14103486</v>
      </c>
      <c r="G112" s="19">
        <v>43629</v>
      </c>
      <c r="H112" t="s">
        <v>3087</v>
      </c>
      <c r="I112" t="s">
        <v>3088</v>
      </c>
      <c r="J112">
        <v>1</v>
      </c>
      <c r="K112">
        <v>1</v>
      </c>
      <c r="L112">
        <v>1283.19</v>
      </c>
      <c r="M112" t="s">
        <v>36</v>
      </c>
      <c r="N112">
        <v>1.135</v>
      </c>
      <c r="O112">
        <v>1283.19</v>
      </c>
      <c r="P112">
        <f t="shared" si="15"/>
        <v>1456.42065</v>
      </c>
      <c r="Q112" t="s">
        <v>3652</v>
      </c>
      <c r="R112" t="s">
        <v>4102</v>
      </c>
      <c r="S112" t="s">
        <v>25</v>
      </c>
      <c r="T112">
        <v>904967</v>
      </c>
      <c r="U112">
        <v>711.64</v>
      </c>
      <c r="V112" t="s">
        <v>3041</v>
      </c>
      <c r="X112" t="s">
        <v>4169</v>
      </c>
      <c r="Y112">
        <v>709630</v>
      </c>
      <c r="Z112" t="s">
        <v>4104</v>
      </c>
      <c r="AB112">
        <f t="shared" si="10"/>
        <v>2019</v>
      </c>
      <c r="AC112">
        <f t="shared" si="11"/>
        <v>6</v>
      </c>
      <c r="AD112" t="str">
        <f t="shared" si="12"/>
        <v>Q1</v>
      </c>
      <c r="AE112" t="str">
        <f t="shared" si="13"/>
        <v>FY19/20</v>
      </c>
      <c r="AF112" t="str">
        <f t="shared" si="14"/>
        <v>NORTH</v>
      </c>
    </row>
    <row r="113" spans="1:32">
      <c r="A113" t="s">
        <v>3594</v>
      </c>
      <c r="B113" t="s">
        <v>22</v>
      </c>
      <c r="C113" t="str">
        <f t="shared" si="8"/>
        <v>SPARES/OTHER</v>
      </c>
      <c r="D113" s="4">
        <v>43630</v>
      </c>
      <c r="E113" t="str">
        <f t="shared" si="9"/>
        <v>HELLER</v>
      </c>
      <c r="F113">
        <v>14103487</v>
      </c>
      <c r="G113" s="19">
        <v>43630</v>
      </c>
      <c r="H113" t="s">
        <v>3100</v>
      </c>
      <c r="I113" t="s">
        <v>3101</v>
      </c>
      <c r="J113">
        <v>5</v>
      </c>
      <c r="K113">
        <v>5</v>
      </c>
      <c r="L113">
        <v>3761.06</v>
      </c>
      <c r="M113" t="s">
        <v>36</v>
      </c>
      <c r="N113">
        <v>1.135</v>
      </c>
      <c r="O113">
        <v>3761.06</v>
      </c>
      <c r="P113">
        <f t="shared" si="15"/>
        <v>4268.8031000000001</v>
      </c>
      <c r="Q113" t="s">
        <v>41</v>
      </c>
      <c r="R113" t="s">
        <v>3042</v>
      </c>
      <c r="S113" t="s">
        <v>25</v>
      </c>
      <c r="T113">
        <v>904970</v>
      </c>
      <c r="U113">
        <v>2463.0500000000002</v>
      </c>
      <c r="V113" t="s">
        <v>3041</v>
      </c>
      <c r="X113" t="s">
        <v>3102</v>
      </c>
      <c r="Y113">
        <v>709836</v>
      </c>
      <c r="Z113" t="s">
        <v>3044</v>
      </c>
      <c r="AB113">
        <f t="shared" si="10"/>
        <v>2019</v>
      </c>
      <c r="AC113">
        <f t="shared" si="11"/>
        <v>6</v>
      </c>
      <c r="AD113" t="str">
        <f t="shared" si="12"/>
        <v>Q1</v>
      </c>
      <c r="AE113" t="str">
        <f t="shared" si="13"/>
        <v>FY19/20</v>
      </c>
      <c r="AF113" t="str">
        <f t="shared" si="14"/>
        <v>SOUTH</v>
      </c>
    </row>
    <row r="114" spans="1:32">
      <c r="A114" t="s">
        <v>3594</v>
      </c>
      <c r="B114" t="s">
        <v>22</v>
      </c>
      <c r="C114" t="str">
        <f t="shared" si="8"/>
        <v>SPARES/OTHER</v>
      </c>
      <c r="D114" s="4">
        <v>43630</v>
      </c>
      <c r="E114" t="str">
        <f t="shared" si="9"/>
        <v>OTHERS</v>
      </c>
      <c r="F114">
        <v>14103487</v>
      </c>
      <c r="G114" s="19">
        <v>43630</v>
      </c>
      <c r="H114" t="s">
        <v>3103</v>
      </c>
      <c r="I114" t="s">
        <v>3104</v>
      </c>
      <c r="J114">
        <v>2</v>
      </c>
      <c r="K114">
        <v>2</v>
      </c>
      <c r="L114">
        <v>1946.9</v>
      </c>
      <c r="M114" t="s">
        <v>36</v>
      </c>
      <c r="N114">
        <v>1.135</v>
      </c>
      <c r="O114">
        <v>1946.9</v>
      </c>
      <c r="P114">
        <f t="shared" si="15"/>
        <v>2209.7315000000003</v>
      </c>
      <c r="Q114" t="s">
        <v>41</v>
      </c>
      <c r="R114" t="s">
        <v>3042</v>
      </c>
      <c r="S114" t="s">
        <v>25</v>
      </c>
      <c r="T114">
        <v>904970</v>
      </c>
      <c r="U114">
        <v>1515.04</v>
      </c>
      <c r="V114" t="s">
        <v>3041</v>
      </c>
      <c r="X114" t="s">
        <v>3102</v>
      </c>
      <c r="Y114">
        <v>709836</v>
      </c>
      <c r="Z114" t="s">
        <v>3044</v>
      </c>
      <c r="AB114">
        <f t="shared" si="10"/>
        <v>2019</v>
      </c>
      <c r="AC114">
        <f t="shared" si="11"/>
        <v>6</v>
      </c>
      <c r="AD114" t="str">
        <f t="shared" si="12"/>
        <v>Q1</v>
      </c>
      <c r="AE114" t="str">
        <f t="shared" si="13"/>
        <v>FY19/20</v>
      </c>
      <c r="AF114" t="str">
        <f t="shared" si="14"/>
        <v>SOUTH</v>
      </c>
    </row>
    <row r="115" spans="1:32">
      <c r="A115" t="s">
        <v>3594</v>
      </c>
      <c r="B115" t="s">
        <v>3646</v>
      </c>
      <c r="C115" t="str">
        <f t="shared" si="8"/>
        <v>FEEDER</v>
      </c>
      <c r="D115" s="4">
        <v>43641</v>
      </c>
      <c r="E115" t="str">
        <f t="shared" si="9"/>
        <v>YAMAHA</v>
      </c>
      <c r="F115">
        <v>14103488</v>
      </c>
      <c r="G115" s="19">
        <v>43641</v>
      </c>
      <c r="H115" t="s">
        <v>37</v>
      </c>
      <c r="I115" t="s">
        <v>38</v>
      </c>
      <c r="J115">
        <v>45</v>
      </c>
      <c r="K115">
        <v>45</v>
      </c>
      <c r="L115">
        <v>129146.02</v>
      </c>
      <c r="M115" t="s">
        <v>36</v>
      </c>
      <c r="N115">
        <v>1.135</v>
      </c>
      <c r="O115">
        <v>129146.02</v>
      </c>
      <c r="P115">
        <f t="shared" si="15"/>
        <v>146580.73269999999</v>
      </c>
      <c r="Q115" t="s">
        <v>4058</v>
      </c>
      <c r="R115" t="s">
        <v>4170</v>
      </c>
      <c r="S115" t="s">
        <v>25</v>
      </c>
      <c r="T115">
        <v>904971</v>
      </c>
      <c r="U115">
        <v>112500</v>
      </c>
      <c r="V115" t="s">
        <v>3041</v>
      </c>
      <c r="Y115">
        <v>710802</v>
      </c>
      <c r="Z115" t="s">
        <v>4171</v>
      </c>
      <c r="AB115">
        <f t="shared" si="10"/>
        <v>2019</v>
      </c>
      <c r="AC115">
        <f t="shared" si="11"/>
        <v>6</v>
      </c>
      <c r="AD115" t="str">
        <f t="shared" si="12"/>
        <v>Q1</v>
      </c>
      <c r="AE115" t="str">
        <f t="shared" si="13"/>
        <v>FY19/20</v>
      </c>
      <c r="AF115" t="str">
        <f t="shared" si="14"/>
        <v>EAST</v>
      </c>
    </row>
    <row r="116" spans="1:32">
      <c r="A116" t="s">
        <v>3594</v>
      </c>
      <c r="B116" t="s">
        <v>3646</v>
      </c>
      <c r="C116" t="str">
        <f t="shared" si="8"/>
        <v>FEEDER</v>
      </c>
      <c r="D116" s="4">
        <v>43641</v>
      </c>
      <c r="E116" t="str">
        <f t="shared" si="9"/>
        <v>YAMAHA</v>
      </c>
      <c r="F116">
        <v>14103488</v>
      </c>
      <c r="G116" s="19">
        <v>43641</v>
      </c>
      <c r="H116" t="s">
        <v>70</v>
      </c>
      <c r="I116" t="s">
        <v>71</v>
      </c>
      <c r="J116">
        <v>25</v>
      </c>
      <c r="K116">
        <v>25</v>
      </c>
      <c r="L116">
        <v>98429.2</v>
      </c>
      <c r="M116" t="s">
        <v>36</v>
      </c>
      <c r="N116">
        <v>1.135</v>
      </c>
      <c r="O116">
        <v>98429.2</v>
      </c>
      <c r="P116">
        <f t="shared" si="15"/>
        <v>111717.14199999999</v>
      </c>
      <c r="Q116" t="s">
        <v>4058</v>
      </c>
      <c r="R116" t="s">
        <v>4170</v>
      </c>
      <c r="S116" t="s">
        <v>25</v>
      </c>
      <c r="T116">
        <v>904971</v>
      </c>
      <c r="U116">
        <v>87500</v>
      </c>
      <c r="V116" t="s">
        <v>3041</v>
      </c>
      <c r="Y116">
        <v>710802</v>
      </c>
      <c r="Z116" t="s">
        <v>4171</v>
      </c>
      <c r="AB116">
        <f t="shared" si="10"/>
        <v>2019</v>
      </c>
      <c r="AC116">
        <f t="shared" si="11"/>
        <v>6</v>
      </c>
      <c r="AD116" t="str">
        <f t="shared" si="12"/>
        <v>Q1</v>
      </c>
      <c r="AE116" t="str">
        <f t="shared" si="13"/>
        <v>FY19/20</v>
      </c>
      <c r="AF116" t="str">
        <f t="shared" si="14"/>
        <v>EAST</v>
      </c>
    </row>
    <row r="117" spans="1:32">
      <c r="A117" t="s">
        <v>3594</v>
      </c>
      <c r="B117" t="s">
        <v>3646</v>
      </c>
      <c r="C117" t="str">
        <f t="shared" si="8"/>
        <v>FEEDER</v>
      </c>
      <c r="D117" s="4">
        <v>43641</v>
      </c>
      <c r="E117" t="str">
        <f t="shared" si="9"/>
        <v>YAMAHA</v>
      </c>
      <c r="F117">
        <v>14103488</v>
      </c>
      <c r="G117" s="19">
        <v>43641</v>
      </c>
      <c r="H117" t="s">
        <v>72</v>
      </c>
      <c r="I117" t="s">
        <v>73</v>
      </c>
      <c r="J117">
        <v>5</v>
      </c>
      <c r="K117">
        <v>5</v>
      </c>
      <c r="L117">
        <v>21721.24</v>
      </c>
      <c r="M117" t="s">
        <v>36</v>
      </c>
      <c r="N117">
        <v>1.135</v>
      </c>
      <c r="O117">
        <v>21721.24</v>
      </c>
      <c r="P117">
        <f t="shared" si="15"/>
        <v>24653.607400000001</v>
      </c>
      <c r="Q117" t="s">
        <v>4058</v>
      </c>
      <c r="R117" t="s">
        <v>4170</v>
      </c>
      <c r="S117" t="s">
        <v>25</v>
      </c>
      <c r="T117">
        <v>904971</v>
      </c>
      <c r="U117">
        <v>19000</v>
      </c>
      <c r="V117" t="s">
        <v>3041</v>
      </c>
      <c r="Y117">
        <v>710802</v>
      </c>
      <c r="Z117" t="s">
        <v>4171</v>
      </c>
      <c r="AB117">
        <f t="shared" si="10"/>
        <v>2019</v>
      </c>
      <c r="AC117">
        <f t="shared" si="11"/>
        <v>6</v>
      </c>
      <c r="AD117" t="str">
        <f t="shared" si="12"/>
        <v>Q1</v>
      </c>
      <c r="AE117" t="str">
        <f t="shared" si="13"/>
        <v>FY19/20</v>
      </c>
      <c r="AF117" t="str">
        <f t="shared" si="14"/>
        <v>EAST</v>
      </c>
    </row>
    <row r="118" spans="1:32">
      <c r="A118" t="s">
        <v>3594</v>
      </c>
      <c r="B118" t="s">
        <v>3646</v>
      </c>
      <c r="C118" t="str">
        <f t="shared" si="8"/>
        <v>FEEDER</v>
      </c>
      <c r="D118" s="4">
        <v>43641</v>
      </c>
      <c r="E118" t="str">
        <f t="shared" si="9"/>
        <v>YAMAHA</v>
      </c>
      <c r="F118">
        <v>14103488</v>
      </c>
      <c r="G118" s="19">
        <v>43641</v>
      </c>
      <c r="H118" t="s">
        <v>74</v>
      </c>
      <c r="I118" t="s">
        <v>75</v>
      </c>
      <c r="J118">
        <v>4</v>
      </c>
      <c r="K118">
        <v>4</v>
      </c>
      <c r="L118">
        <v>22053.1</v>
      </c>
      <c r="M118" t="s">
        <v>36</v>
      </c>
      <c r="N118">
        <v>1.135</v>
      </c>
      <c r="O118">
        <v>22053.1</v>
      </c>
      <c r="P118">
        <f t="shared" si="15"/>
        <v>25030.268499999998</v>
      </c>
      <c r="Q118" t="s">
        <v>4058</v>
      </c>
      <c r="R118" t="s">
        <v>4170</v>
      </c>
      <c r="S118" t="s">
        <v>25</v>
      </c>
      <c r="T118">
        <v>904971</v>
      </c>
      <c r="U118">
        <v>19600</v>
      </c>
      <c r="V118" t="s">
        <v>3041</v>
      </c>
      <c r="Y118">
        <v>710802</v>
      </c>
      <c r="Z118" t="s">
        <v>4171</v>
      </c>
      <c r="AB118">
        <f t="shared" si="10"/>
        <v>2019</v>
      </c>
      <c r="AC118">
        <f t="shared" si="11"/>
        <v>6</v>
      </c>
      <c r="AD118" t="str">
        <f t="shared" si="12"/>
        <v>Q1</v>
      </c>
      <c r="AE118" t="str">
        <f t="shared" si="13"/>
        <v>FY19/20</v>
      </c>
      <c r="AF118" t="str">
        <f t="shared" si="14"/>
        <v>EAST</v>
      </c>
    </row>
    <row r="119" spans="1:32">
      <c r="A119" t="s">
        <v>3594</v>
      </c>
      <c r="B119" t="s">
        <v>3646</v>
      </c>
      <c r="C119" t="str">
        <f t="shared" si="8"/>
        <v>FEEDER</v>
      </c>
      <c r="D119" s="4">
        <v>43641</v>
      </c>
      <c r="E119" t="str">
        <f t="shared" si="9"/>
        <v>YAMAHA</v>
      </c>
      <c r="F119">
        <v>14103488</v>
      </c>
      <c r="G119" s="19">
        <v>43641</v>
      </c>
      <c r="H119" t="s">
        <v>353</v>
      </c>
      <c r="I119" t="s">
        <v>354</v>
      </c>
      <c r="J119">
        <v>4</v>
      </c>
      <c r="K119">
        <v>4</v>
      </c>
      <c r="L119">
        <v>31546.9</v>
      </c>
      <c r="M119" t="s">
        <v>36</v>
      </c>
      <c r="N119">
        <v>1.135</v>
      </c>
      <c r="O119">
        <v>31546.9</v>
      </c>
      <c r="P119">
        <f t="shared" si="15"/>
        <v>35805.731500000002</v>
      </c>
      <c r="Q119" t="s">
        <v>4058</v>
      </c>
      <c r="R119" t="s">
        <v>4170</v>
      </c>
      <c r="S119" t="s">
        <v>25</v>
      </c>
      <c r="T119">
        <v>904971</v>
      </c>
      <c r="U119">
        <v>28000</v>
      </c>
      <c r="V119" t="s">
        <v>3041</v>
      </c>
      <c r="Y119">
        <v>710802</v>
      </c>
      <c r="Z119" t="s">
        <v>4171</v>
      </c>
      <c r="AB119">
        <f t="shared" si="10"/>
        <v>2019</v>
      </c>
      <c r="AC119">
        <f t="shared" si="11"/>
        <v>6</v>
      </c>
      <c r="AD119" t="str">
        <f t="shared" si="12"/>
        <v>Q1</v>
      </c>
      <c r="AE119" t="str">
        <f t="shared" si="13"/>
        <v>FY19/20</v>
      </c>
      <c r="AF119" t="str">
        <f t="shared" si="14"/>
        <v>EAST</v>
      </c>
    </row>
    <row r="120" spans="1:32">
      <c r="A120" t="s">
        <v>3594</v>
      </c>
      <c r="B120" t="s">
        <v>3646</v>
      </c>
      <c r="C120" t="str">
        <f t="shared" si="8"/>
        <v>FEEDER</v>
      </c>
      <c r="D120" s="4">
        <v>43641</v>
      </c>
      <c r="E120" t="str">
        <f t="shared" si="9"/>
        <v>YAMAHA</v>
      </c>
      <c r="F120">
        <v>14103488</v>
      </c>
      <c r="G120" s="19">
        <v>43641</v>
      </c>
      <c r="H120" t="s">
        <v>1103</v>
      </c>
      <c r="I120" t="s">
        <v>1104</v>
      </c>
      <c r="J120">
        <v>1</v>
      </c>
      <c r="K120">
        <v>1</v>
      </c>
      <c r="L120">
        <v>8296.4599999999991</v>
      </c>
      <c r="M120" t="s">
        <v>36</v>
      </c>
      <c r="N120">
        <v>1.135</v>
      </c>
      <c r="O120">
        <v>8296.4599999999991</v>
      </c>
      <c r="P120">
        <f t="shared" si="15"/>
        <v>9416.4820999999993</v>
      </c>
      <c r="Q120" t="s">
        <v>4058</v>
      </c>
      <c r="R120" t="s">
        <v>4170</v>
      </c>
      <c r="S120" t="s">
        <v>25</v>
      </c>
      <c r="T120">
        <v>904971</v>
      </c>
      <c r="U120">
        <v>7200</v>
      </c>
      <c r="V120" t="s">
        <v>3041</v>
      </c>
      <c r="Y120">
        <v>710802</v>
      </c>
      <c r="Z120" t="s">
        <v>4171</v>
      </c>
      <c r="AB120">
        <f t="shared" si="10"/>
        <v>2019</v>
      </c>
      <c r="AC120">
        <f t="shared" si="11"/>
        <v>6</v>
      </c>
      <c r="AD120" t="str">
        <f t="shared" si="12"/>
        <v>Q1</v>
      </c>
      <c r="AE120" t="str">
        <f t="shared" si="13"/>
        <v>FY19/20</v>
      </c>
      <c r="AF120" t="str">
        <f t="shared" si="14"/>
        <v>EAST</v>
      </c>
    </row>
    <row r="121" spans="1:32">
      <c r="A121" t="s">
        <v>3594</v>
      </c>
      <c r="B121" t="s">
        <v>3646</v>
      </c>
      <c r="C121" t="str">
        <f t="shared" si="8"/>
        <v>SPARES/OTHER</v>
      </c>
      <c r="D121" s="4">
        <v>43641</v>
      </c>
      <c r="E121" t="str">
        <f t="shared" si="9"/>
        <v>YAMAHA</v>
      </c>
      <c r="F121">
        <v>14103488</v>
      </c>
      <c r="G121" s="19">
        <v>43641</v>
      </c>
      <c r="H121" t="s">
        <v>4041</v>
      </c>
      <c r="I121" t="s">
        <v>4042</v>
      </c>
      <c r="J121">
        <v>1</v>
      </c>
      <c r="K121">
        <v>1</v>
      </c>
      <c r="L121">
        <v>26643.360000000001</v>
      </c>
      <c r="M121" t="s">
        <v>36</v>
      </c>
      <c r="N121">
        <v>1.135</v>
      </c>
      <c r="O121">
        <v>26643.360000000001</v>
      </c>
      <c r="P121">
        <f t="shared" si="15"/>
        <v>30240.213599999999</v>
      </c>
      <c r="Q121" t="s">
        <v>4058</v>
      </c>
      <c r="R121" t="s">
        <v>4170</v>
      </c>
      <c r="S121" t="s">
        <v>25</v>
      </c>
      <c r="T121">
        <v>904971</v>
      </c>
      <c r="U121">
        <v>17994</v>
      </c>
      <c r="V121" t="s">
        <v>3041</v>
      </c>
      <c r="Y121">
        <v>710802</v>
      </c>
      <c r="Z121" t="s">
        <v>4171</v>
      </c>
      <c r="AB121">
        <f t="shared" si="10"/>
        <v>2019</v>
      </c>
      <c r="AC121">
        <f t="shared" si="11"/>
        <v>6</v>
      </c>
      <c r="AD121" t="str">
        <f t="shared" si="12"/>
        <v>Q1</v>
      </c>
      <c r="AE121" t="str">
        <f t="shared" si="13"/>
        <v>FY19/20</v>
      </c>
      <c r="AF121" t="str">
        <f t="shared" si="14"/>
        <v>EAST</v>
      </c>
    </row>
    <row r="122" spans="1:32">
      <c r="A122" t="s">
        <v>3594</v>
      </c>
      <c r="B122" t="s">
        <v>3646</v>
      </c>
      <c r="C122" t="str">
        <f t="shared" si="8"/>
        <v>FEEDER</v>
      </c>
      <c r="D122" s="4">
        <v>43641</v>
      </c>
      <c r="E122" t="str">
        <f t="shared" si="9"/>
        <v>YAMAHA</v>
      </c>
      <c r="F122">
        <v>14103489</v>
      </c>
      <c r="G122" s="19">
        <v>43641</v>
      </c>
      <c r="H122" t="s">
        <v>37</v>
      </c>
      <c r="I122" t="s">
        <v>38</v>
      </c>
      <c r="J122">
        <v>40</v>
      </c>
      <c r="K122">
        <v>40</v>
      </c>
      <c r="L122">
        <v>112814.16</v>
      </c>
      <c r="M122" t="s">
        <v>36</v>
      </c>
      <c r="N122">
        <v>1.135</v>
      </c>
      <c r="O122">
        <v>112814.16</v>
      </c>
      <c r="P122">
        <f t="shared" si="15"/>
        <v>128044.07160000001</v>
      </c>
      <c r="Q122" t="s">
        <v>4058</v>
      </c>
      <c r="R122" t="s">
        <v>4172</v>
      </c>
      <c r="S122" t="s">
        <v>25</v>
      </c>
      <c r="T122">
        <v>904972</v>
      </c>
      <c r="U122">
        <v>100000</v>
      </c>
      <c r="V122" t="s">
        <v>3041</v>
      </c>
      <c r="Y122">
        <v>710809</v>
      </c>
      <c r="Z122" t="s">
        <v>4173</v>
      </c>
      <c r="AB122">
        <f t="shared" si="10"/>
        <v>2019</v>
      </c>
      <c r="AC122">
        <f t="shared" si="11"/>
        <v>6</v>
      </c>
      <c r="AD122" t="str">
        <f t="shared" si="12"/>
        <v>Q1</v>
      </c>
      <c r="AE122" t="str">
        <f t="shared" si="13"/>
        <v>FY19/20</v>
      </c>
      <c r="AF122" t="str">
        <f t="shared" si="14"/>
        <v>EAST</v>
      </c>
    </row>
    <row r="123" spans="1:32">
      <c r="A123" t="s">
        <v>3594</v>
      </c>
      <c r="B123" t="s">
        <v>3646</v>
      </c>
      <c r="C123" t="str">
        <f t="shared" si="8"/>
        <v>FEEDER</v>
      </c>
      <c r="D123" s="4">
        <v>43641</v>
      </c>
      <c r="E123" t="str">
        <f t="shared" si="9"/>
        <v>YAMAHA</v>
      </c>
      <c r="F123">
        <v>14103489</v>
      </c>
      <c r="G123" s="19">
        <v>43641</v>
      </c>
      <c r="H123" t="s">
        <v>70</v>
      </c>
      <c r="I123" t="s">
        <v>71</v>
      </c>
      <c r="J123">
        <v>10</v>
      </c>
      <c r="K123">
        <v>10</v>
      </c>
      <c r="L123">
        <v>37867.26</v>
      </c>
      <c r="M123" t="s">
        <v>36</v>
      </c>
      <c r="N123">
        <v>1.135</v>
      </c>
      <c r="O123">
        <v>37867.26</v>
      </c>
      <c r="P123">
        <f t="shared" si="15"/>
        <v>42979.340100000001</v>
      </c>
      <c r="Q123" t="s">
        <v>4058</v>
      </c>
      <c r="R123" t="s">
        <v>4172</v>
      </c>
      <c r="S123" t="s">
        <v>25</v>
      </c>
      <c r="T123">
        <v>904972</v>
      </c>
      <c r="U123">
        <v>35000</v>
      </c>
      <c r="V123" t="s">
        <v>3041</v>
      </c>
      <c r="Y123">
        <v>710809</v>
      </c>
      <c r="Z123" t="s">
        <v>4173</v>
      </c>
      <c r="AB123">
        <f t="shared" si="10"/>
        <v>2019</v>
      </c>
      <c r="AC123">
        <f t="shared" si="11"/>
        <v>6</v>
      </c>
      <c r="AD123" t="str">
        <f t="shared" si="12"/>
        <v>Q1</v>
      </c>
      <c r="AE123" t="str">
        <f t="shared" si="13"/>
        <v>FY19/20</v>
      </c>
      <c r="AF123" t="str">
        <f t="shared" si="14"/>
        <v>EAST</v>
      </c>
    </row>
    <row r="124" spans="1:32">
      <c r="A124" t="s">
        <v>3594</v>
      </c>
      <c r="B124" t="s">
        <v>22</v>
      </c>
      <c r="C124" t="str">
        <f t="shared" si="8"/>
        <v>SPARES/OTHER</v>
      </c>
      <c r="D124" s="4">
        <v>43642</v>
      </c>
      <c r="E124" t="str">
        <f t="shared" si="9"/>
        <v>OTHERS</v>
      </c>
      <c r="F124">
        <v>14103490</v>
      </c>
      <c r="G124" s="19">
        <v>43642</v>
      </c>
      <c r="H124" t="s">
        <v>1091</v>
      </c>
      <c r="I124" t="s">
        <v>346</v>
      </c>
      <c r="J124">
        <v>2</v>
      </c>
      <c r="K124">
        <v>2</v>
      </c>
      <c r="L124">
        <v>495.58</v>
      </c>
      <c r="M124" t="s">
        <v>36</v>
      </c>
      <c r="N124">
        <v>1.135</v>
      </c>
      <c r="O124">
        <v>495.58</v>
      </c>
      <c r="P124">
        <f t="shared" si="15"/>
        <v>562.48329999999999</v>
      </c>
      <c r="Q124" t="s">
        <v>41</v>
      </c>
      <c r="R124" t="s">
        <v>3105</v>
      </c>
      <c r="S124" t="s">
        <v>25</v>
      </c>
      <c r="T124">
        <v>904973</v>
      </c>
      <c r="U124">
        <v>265.48</v>
      </c>
      <c r="V124" t="s">
        <v>3041</v>
      </c>
      <c r="X124" t="s">
        <v>3106</v>
      </c>
      <c r="Y124">
        <v>711027</v>
      </c>
      <c r="Z124" t="s">
        <v>2628</v>
      </c>
      <c r="AB124">
        <f t="shared" si="10"/>
        <v>2019</v>
      </c>
      <c r="AC124">
        <f t="shared" si="11"/>
        <v>6</v>
      </c>
      <c r="AD124" t="str">
        <f t="shared" si="12"/>
        <v>Q1</v>
      </c>
      <c r="AE124" t="str">
        <f t="shared" si="13"/>
        <v>FY19/20</v>
      </c>
      <c r="AF124" t="str">
        <f t="shared" si="14"/>
        <v>SOUTH</v>
      </c>
    </row>
    <row r="125" spans="1:32">
      <c r="A125" t="s">
        <v>3594</v>
      </c>
      <c r="B125" t="s">
        <v>22</v>
      </c>
      <c r="C125" t="str">
        <f t="shared" si="8"/>
        <v>SPARES/OTHER</v>
      </c>
      <c r="D125" s="4">
        <v>43643</v>
      </c>
      <c r="E125" t="str">
        <f t="shared" si="9"/>
        <v>OTHERS</v>
      </c>
      <c r="F125">
        <v>14103491</v>
      </c>
      <c r="G125" s="19">
        <v>43643</v>
      </c>
      <c r="H125" t="s">
        <v>3107</v>
      </c>
      <c r="I125" t="s">
        <v>3108</v>
      </c>
      <c r="J125">
        <v>1</v>
      </c>
      <c r="K125">
        <v>1</v>
      </c>
      <c r="L125">
        <v>8290.27</v>
      </c>
      <c r="M125" t="s">
        <v>36</v>
      </c>
      <c r="N125">
        <v>1.135</v>
      </c>
      <c r="O125">
        <v>8290.27</v>
      </c>
      <c r="P125">
        <f t="shared" si="15"/>
        <v>9409.4564499999997</v>
      </c>
      <c r="Q125" t="s">
        <v>41</v>
      </c>
      <c r="R125" t="s">
        <v>3094</v>
      </c>
      <c r="S125" t="s">
        <v>25</v>
      </c>
      <c r="T125">
        <v>904974</v>
      </c>
      <c r="U125">
        <v>6601.94</v>
      </c>
      <c r="V125" t="s">
        <v>3041</v>
      </c>
      <c r="X125" s="20">
        <v>4.3000066224299999E+19</v>
      </c>
      <c r="Y125">
        <v>711168</v>
      </c>
      <c r="Z125" t="s">
        <v>3095</v>
      </c>
      <c r="AB125">
        <f t="shared" si="10"/>
        <v>2019</v>
      </c>
      <c r="AC125">
        <f t="shared" si="11"/>
        <v>6</v>
      </c>
      <c r="AD125" t="str">
        <f t="shared" si="12"/>
        <v>Q1</v>
      </c>
      <c r="AE125" t="str">
        <f t="shared" si="13"/>
        <v>FY19/20</v>
      </c>
      <c r="AF125" t="str">
        <f t="shared" si="14"/>
        <v>SOUTH</v>
      </c>
    </row>
    <row r="126" spans="1:32">
      <c r="A126" t="s">
        <v>3594</v>
      </c>
      <c r="B126" t="s">
        <v>22</v>
      </c>
      <c r="C126" t="str">
        <f t="shared" si="8"/>
        <v>SPARES/OTHER</v>
      </c>
      <c r="D126" s="4">
        <v>43643</v>
      </c>
      <c r="E126" t="str">
        <f t="shared" si="9"/>
        <v>OTHERS</v>
      </c>
      <c r="F126">
        <v>14103491</v>
      </c>
      <c r="G126" s="19">
        <v>43643</v>
      </c>
      <c r="H126" t="s">
        <v>1712</v>
      </c>
      <c r="I126" t="s">
        <v>1713</v>
      </c>
      <c r="J126">
        <v>1</v>
      </c>
      <c r="K126">
        <v>1</v>
      </c>
      <c r="L126">
        <v>8407.08</v>
      </c>
      <c r="M126" t="s">
        <v>36</v>
      </c>
      <c r="N126">
        <v>1.135</v>
      </c>
      <c r="O126">
        <v>8407.08</v>
      </c>
      <c r="P126">
        <f t="shared" si="15"/>
        <v>9542.0357999999997</v>
      </c>
      <c r="Q126" t="s">
        <v>41</v>
      </c>
      <c r="R126" t="s">
        <v>3094</v>
      </c>
      <c r="S126" t="s">
        <v>25</v>
      </c>
      <c r="T126">
        <v>904974</v>
      </c>
      <c r="U126">
        <v>6601.94</v>
      </c>
      <c r="V126" t="s">
        <v>3041</v>
      </c>
      <c r="X126" s="20">
        <v>4.3000066224299999E+19</v>
      </c>
      <c r="Y126">
        <v>711168</v>
      </c>
      <c r="Z126" t="s">
        <v>3095</v>
      </c>
      <c r="AB126">
        <f t="shared" si="10"/>
        <v>2019</v>
      </c>
      <c r="AC126">
        <f t="shared" si="11"/>
        <v>6</v>
      </c>
      <c r="AD126" t="str">
        <f t="shared" si="12"/>
        <v>Q1</v>
      </c>
      <c r="AE126" t="str">
        <f t="shared" si="13"/>
        <v>FY19/20</v>
      </c>
      <c r="AF126" t="str">
        <f t="shared" si="14"/>
        <v>SOUTH</v>
      </c>
    </row>
    <row r="127" spans="1:32">
      <c r="A127" t="s">
        <v>3594</v>
      </c>
      <c r="B127" t="s">
        <v>3651</v>
      </c>
      <c r="C127" t="str">
        <f t="shared" si="8"/>
        <v>SPARES/OTHER</v>
      </c>
      <c r="D127" s="4">
        <v>43648</v>
      </c>
      <c r="E127" t="str">
        <f t="shared" si="9"/>
        <v>HELLER</v>
      </c>
      <c r="F127">
        <v>14103492</v>
      </c>
      <c r="G127" s="19">
        <v>43648</v>
      </c>
      <c r="H127" t="s">
        <v>214</v>
      </c>
      <c r="I127" t="s">
        <v>215</v>
      </c>
      <c r="J127">
        <v>10</v>
      </c>
      <c r="K127">
        <v>10</v>
      </c>
      <c r="L127">
        <v>7453.01</v>
      </c>
      <c r="M127" t="s">
        <v>36</v>
      </c>
      <c r="N127">
        <v>1.135</v>
      </c>
      <c r="O127">
        <v>7453.01</v>
      </c>
      <c r="P127">
        <f t="shared" si="15"/>
        <v>8459.1663499999995</v>
      </c>
      <c r="Q127" t="s">
        <v>3652</v>
      </c>
      <c r="R127" t="s">
        <v>4153</v>
      </c>
      <c r="S127" t="s">
        <v>25</v>
      </c>
      <c r="T127">
        <v>904944</v>
      </c>
      <c r="U127">
        <v>4799.2</v>
      </c>
      <c r="V127" t="s">
        <v>3041</v>
      </c>
      <c r="X127" t="s">
        <v>4174</v>
      </c>
      <c r="Y127">
        <v>711310</v>
      </c>
      <c r="Z127" t="s">
        <v>4155</v>
      </c>
      <c r="AB127">
        <f t="shared" si="10"/>
        <v>2019</v>
      </c>
      <c r="AC127">
        <f t="shared" si="11"/>
        <v>7</v>
      </c>
      <c r="AD127" t="str">
        <f t="shared" si="12"/>
        <v>Q2</v>
      </c>
      <c r="AE127" t="str">
        <f t="shared" si="13"/>
        <v>FY19/20</v>
      </c>
      <c r="AF127" t="str">
        <f t="shared" si="14"/>
        <v>NORTH</v>
      </c>
    </row>
    <row r="128" spans="1:32">
      <c r="A128" t="s">
        <v>3594</v>
      </c>
      <c r="B128" t="s">
        <v>3651</v>
      </c>
      <c r="C128" t="str">
        <f t="shared" si="8"/>
        <v>SPARES/OTHER</v>
      </c>
      <c r="D128" s="4">
        <v>43648</v>
      </c>
      <c r="E128" t="str">
        <f t="shared" si="9"/>
        <v>HELLER</v>
      </c>
      <c r="F128">
        <v>14103493</v>
      </c>
      <c r="G128" s="19">
        <v>43648</v>
      </c>
      <c r="H128" t="s">
        <v>4151</v>
      </c>
      <c r="I128" t="s">
        <v>4152</v>
      </c>
      <c r="J128">
        <v>20</v>
      </c>
      <c r="K128">
        <v>20</v>
      </c>
      <c r="L128">
        <v>14517.17</v>
      </c>
      <c r="M128" t="s">
        <v>36</v>
      </c>
      <c r="N128">
        <v>1.135</v>
      </c>
      <c r="O128">
        <v>14517.17</v>
      </c>
      <c r="P128">
        <f t="shared" si="15"/>
        <v>16476.987949999999</v>
      </c>
      <c r="Q128" t="s">
        <v>3652</v>
      </c>
      <c r="R128" t="s">
        <v>4153</v>
      </c>
      <c r="S128" t="s">
        <v>25</v>
      </c>
      <c r="T128">
        <v>904957</v>
      </c>
      <c r="U128">
        <v>9111.86</v>
      </c>
      <c r="V128" t="s">
        <v>3041</v>
      </c>
      <c r="X128" t="s">
        <v>4175</v>
      </c>
      <c r="Y128">
        <v>711313</v>
      </c>
      <c r="Z128" t="s">
        <v>4155</v>
      </c>
      <c r="AB128">
        <f t="shared" si="10"/>
        <v>2019</v>
      </c>
      <c r="AC128">
        <f t="shared" si="11"/>
        <v>7</v>
      </c>
      <c r="AD128" t="str">
        <f t="shared" si="12"/>
        <v>Q2</v>
      </c>
      <c r="AE128" t="str">
        <f t="shared" si="13"/>
        <v>FY19/20</v>
      </c>
      <c r="AF128" t="str">
        <f t="shared" si="14"/>
        <v>NORTH</v>
      </c>
    </row>
    <row r="129" spans="1:32">
      <c r="A129" t="s">
        <v>3594</v>
      </c>
      <c r="B129" t="s">
        <v>3651</v>
      </c>
      <c r="C129" t="str">
        <f t="shared" si="8"/>
        <v>SPARES/OTHER</v>
      </c>
      <c r="D129" s="4">
        <v>43648</v>
      </c>
      <c r="E129" t="str">
        <f t="shared" si="9"/>
        <v>HELLER</v>
      </c>
      <c r="F129">
        <v>14103494</v>
      </c>
      <c r="G129" s="19">
        <v>43648</v>
      </c>
      <c r="H129" t="s">
        <v>4066</v>
      </c>
      <c r="I129" t="s">
        <v>4067</v>
      </c>
      <c r="J129">
        <v>2</v>
      </c>
      <c r="K129">
        <v>2</v>
      </c>
      <c r="L129">
        <v>1476.92</v>
      </c>
      <c r="M129" t="s">
        <v>36</v>
      </c>
      <c r="N129">
        <v>1.135</v>
      </c>
      <c r="O129">
        <v>1476.92</v>
      </c>
      <c r="P129">
        <f t="shared" si="15"/>
        <v>1676.3042</v>
      </c>
      <c r="Q129" t="s">
        <v>3652</v>
      </c>
      <c r="R129" t="s">
        <v>4153</v>
      </c>
      <c r="S129" t="s">
        <v>25</v>
      </c>
      <c r="T129">
        <v>904958</v>
      </c>
      <c r="U129">
        <v>1008.39</v>
      </c>
      <c r="V129" t="s">
        <v>3041</v>
      </c>
      <c r="X129" t="s">
        <v>4176</v>
      </c>
      <c r="Y129">
        <v>711315</v>
      </c>
      <c r="Z129" t="s">
        <v>4155</v>
      </c>
      <c r="AB129">
        <f t="shared" si="10"/>
        <v>2019</v>
      </c>
      <c r="AC129">
        <f t="shared" si="11"/>
        <v>7</v>
      </c>
      <c r="AD129" t="str">
        <f t="shared" si="12"/>
        <v>Q2</v>
      </c>
      <c r="AE129" t="str">
        <f t="shared" si="13"/>
        <v>FY19/20</v>
      </c>
      <c r="AF129" t="str">
        <f t="shared" si="14"/>
        <v>NORTH</v>
      </c>
    </row>
    <row r="130" spans="1:32">
      <c r="A130" t="s">
        <v>3594</v>
      </c>
      <c r="B130" t="s">
        <v>3651</v>
      </c>
      <c r="C130" t="str">
        <f t="shared" ref="C130:C193" si="16">IF(F130="", "", IF(AND(F130&gt;=12000000, F130&lt;=13000000, OR(ISNUMBER(SEARCH("SERVICE", H130)), ISNUMBER(SEARCH("REPAIR CHARGE", I130)), ISNUMBER(SEARCH("REPAIR", H130)))), "SERVICE_CHARGE", IF(AND(F130&gt;=13000000, F130&lt;=14000000, OR(ISNUMBER(SEARCH("SERVICE", H130)), ISNUMBER(SEARCH("REPAIR CHARGE", I130)), ISNUMBER(SEARCH("REPAIR", H130)))), "CONTRACT_FEE", IF(AND(F130&gt;=14000000, F130&lt;=15000000, OR(ISNUMBER(SEARCH("TAPE FEEDER", I130)), ISNUMBER(SEARCH("ZS FEEDER", I130)), ISNUMBER(SEARCH("TRAY", I130)))), "FEEDER", "SPARES/OTHER"))))</f>
        <v>SPARES/OTHER</v>
      </c>
      <c r="D130" s="4">
        <v>43650</v>
      </c>
      <c r="E130" t="str">
        <f t="shared" ref="E130:E193" si="17">IF(ISNUMBER(SEARCH("YMCT",H130)),"YAMAHA",IF(ISNUMBER(SEARCH("HELI",H130)),"HELLER",IF(ISNUMBER(SEARCH("PEMR",H130)),"PEMTRON",IF(ISNUMBER(SEARCH("PEMT",H130)),"PEMTRON",IF(H130="","",(IFERROR(1/0,"OTHERS")))))))</f>
        <v>HELLER</v>
      </c>
      <c r="F130">
        <v>14103495</v>
      </c>
      <c r="G130" s="19">
        <v>43650</v>
      </c>
      <c r="H130" t="s">
        <v>2353</v>
      </c>
      <c r="I130" t="s">
        <v>2354</v>
      </c>
      <c r="J130">
        <v>1</v>
      </c>
      <c r="K130">
        <v>1</v>
      </c>
      <c r="L130">
        <v>3311.5</v>
      </c>
      <c r="M130" t="s">
        <v>36</v>
      </c>
      <c r="N130">
        <v>1.135</v>
      </c>
      <c r="O130">
        <v>3311.5</v>
      </c>
      <c r="P130">
        <f t="shared" si="15"/>
        <v>3758.5525000000002</v>
      </c>
      <c r="Q130" t="s">
        <v>3652</v>
      </c>
      <c r="R130" t="s">
        <v>4177</v>
      </c>
      <c r="S130" t="s">
        <v>25</v>
      </c>
      <c r="T130">
        <v>904975</v>
      </c>
      <c r="U130">
        <v>2086.79</v>
      </c>
      <c r="V130" t="s">
        <v>3041</v>
      </c>
      <c r="X130" t="s">
        <v>4178</v>
      </c>
      <c r="Y130">
        <v>711506</v>
      </c>
      <c r="Z130" t="s">
        <v>4179</v>
      </c>
      <c r="AB130">
        <f t="shared" ref="AB130:AB193" si="18">IF(D130="","",YEAR(D130))</f>
        <v>2019</v>
      </c>
      <c r="AC130">
        <f t="shared" ref="AC130:AC193" si="19">IF(D130="","",MONTH(D130))</f>
        <v>7</v>
      </c>
      <c r="AD130" t="str">
        <f t="shared" ref="AD130:AD193" si="20">IFERROR(IF(AC130="","",IF(AND(AC130&gt;=10,AC130&lt;=12),"Q3",IF(AND(AC130&gt;=1,AC130&lt;=3),"Q4",IF(AND(AC130&gt;=7,AC130&lt;=9),"Q2",IF(AND(AC130&gt;=4,AC130&lt;=6),"Q1"))))),"")</f>
        <v>Q2</v>
      </c>
      <c r="AE130" t="str">
        <f t="shared" ref="AE130:AE193" si="21">IFERROR(IF(AD130="Q4","FY"&amp;RIGHT(AB130,2)-1&amp;"/"&amp;RIGHT(AB130,2),"FY"&amp;RIGHT(AB130,2)&amp;"/"&amp;RIGHT(AB130,2)+1),"")</f>
        <v>FY19/20</v>
      </c>
      <c r="AF130" t="str">
        <f t="shared" ref="AF130:AF193" si="22">IF(B130="SZX","SOUTH",IF(B130="BJS","NORTH",IF(B130="SHA","EAST",IF(B130="","",(IF(AND(B130&lt;&gt;"SZX",B130&lt;&gt;"SHA",B130&lt;&gt;"BJS"),"WEST"))))))</f>
        <v>NORTH</v>
      </c>
    </row>
    <row r="131" spans="1:32">
      <c r="A131" t="s">
        <v>3594</v>
      </c>
      <c r="B131" t="s">
        <v>3651</v>
      </c>
      <c r="C131" t="str">
        <f t="shared" si="16"/>
        <v>SPARES/OTHER</v>
      </c>
      <c r="D131" s="4">
        <v>43650</v>
      </c>
      <c r="E131" t="str">
        <f t="shared" si="17"/>
        <v>HELLER</v>
      </c>
      <c r="F131">
        <v>14103495</v>
      </c>
      <c r="G131" s="19">
        <v>43650</v>
      </c>
      <c r="H131" t="s">
        <v>592</v>
      </c>
      <c r="I131" t="s">
        <v>593</v>
      </c>
      <c r="J131">
        <v>2</v>
      </c>
      <c r="K131">
        <v>2</v>
      </c>
      <c r="L131">
        <v>9030.09</v>
      </c>
      <c r="M131" t="s">
        <v>36</v>
      </c>
      <c r="N131">
        <v>1.135</v>
      </c>
      <c r="O131">
        <v>9030.09</v>
      </c>
      <c r="P131">
        <f t="shared" ref="P131:P194" si="23">IF(M131="CNY",O131*N131,IF(M131="USD",O131*7.8,IF(M131="HKD",O131*1,IF(M131="JPY",O131*0.0563,""))))</f>
        <v>10249.15215</v>
      </c>
      <c r="Q131" t="s">
        <v>3652</v>
      </c>
      <c r="R131" t="s">
        <v>4177</v>
      </c>
      <c r="S131" t="s">
        <v>25</v>
      </c>
      <c r="T131">
        <v>904975</v>
      </c>
      <c r="U131">
        <v>6129.29</v>
      </c>
      <c r="V131" t="s">
        <v>3041</v>
      </c>
      <c r="X131" t="s">
        <v>4178</v>
      </c>
      <c r="Y131">
        <v>711506</v>
      </c>
      <c r="Z131" t="s">
        <v>4179</v>
      </c>
      <c r="AB131">
        <f t="shared" si="18"/>
        <v>2019</v>
      </c>
      <c r="AC131">
        <f t="shared" si="19"/>
        <v>7</v>
      </c>
      <c r="AD131" t="str">
        <f t="shared" si="20"/>
        <v>Q2</v>
      </c>
      <c r="AE131" t="str">
        <f t="shared" si="21"/>
        <v>FY19/20</v>
      </c>
      <c r="AF131" t="str">
        <f t="shared" si="22"/>
        <v>NORTH</v>
      </c>
    </row>
    <row r="132" spans="1:32">
      <c r="A132" t="s">
        <v>3594</v>
      </c>
      <c r="B132" t="s">
        <v>3651</v>
      </c>
      <c r="C132" t="str">
        <f t="shared" si="16"/>
        <v>SERVICE_CHARGE</v>
      </c>
      <c r="D132" s="4">
        <v>43651</v>
      </c>
      <c r="E132" t="str">
        <f t="shared" si="17"/>
        <v>HELLER</v>
      </c>
      <c r="F132">
        <v>12101037</v>
      </c>
      <c r="G132" s="19">
        <v>43651</v>
      </c>
      <c r="H132" t="s">
        <v>105</v>
      </c>
      <c r="I132" t="s">
        <v>77</v>
      </c>
      <c r="J132">
        <v>1</v>
      </c>
      <c r="K132">
        <v>1</v>
      </c>
      <c r="L132">
        <v>2816.81</v>
      </c>
      <c r="M132" t="s">
        <v>36</v>
      </c>
      <c r="N132">
        <v>1.135</v>
      </c>
      <c r="O132">
        <v>2816.81</v>
      </c>
      <c r="P132">
        <f t="shared" si="23"/>
        <v>3197.07935</v>
      </c>
      <c r="Q132" t="s">
        <v>3652</v>
      </c>
      <c r="R132" t="s">
        <v>4177</v>
      </c>
      <c r="S132" t="s">
        <v>25</v>
      </c>
      <c r="T132">
        <v>904976</v>
      </c>
      <c r="U132">
        <v>0</v>
      </c>
      <c r="V132" t="s">
        <v>3038</v>
      </c>
      <c r="X132" t="s">
        <v>4178</v>
      </c>
      <c r="Z132" t="s">
        <v>4179</v>
      </c>
      <c r="AB132">
        <f t="shared" si="18"/>
        <v>2019</v>
      </c>
      <c r="AC132">
        <f t="shared" si="19"/>
        <v>7</v>
      </c>
      <c r="AD132" t="str">
        <f t="shared" si="20"/>
        <v>Q2</v>
      </c>
      <c r="AE132" t="str">
        <f t="shared" si="21"/>
        <v>FY19/20</v>
      </c>
      <c r="AF132" t="str">
        <f t="shared" si="22"/>
        <v>NORTH</v>
      </c>
    </row>
    <row r="133" spans="1:32">
      <c r="A133" t="s">
        <v>3594</v>
      </c>
      <c r="B133" t="s">
        <v>22</v>
      </c>
      <c r="C133" t="str">
        <f t="shared" si="16"/>
        <v>SERVICE_CHARGE</v>
      </c>
      <c r="D133" s="4">
        <v>43651</v>
      </c>
      <c r="E133" t="str">
        <f t="shared" si="17"/>
        <v>OTHERS</v>
      </c>
      <c r="F133">
        <v>12101038</v>
      </c>
      <c r="G133" s="19">
        <v>43651</v>
      </c>
      <c r="H133" t="s">
        <v>357</v>
      </c>
      <c r="I133" t="s">
        <v>77</v>
      </c>
      <c r="J133">
        <v>1</v>
      </c>
      <c r="K133">
        <v>1</v>
      </c>
      <c r="L133">
        <v>6194.69</v>
      </c>
      <c r="M133" t="s">
        <v>36</v>
      </c>
      <c r="N133">
        <v>1.135</v>
      </c>
      <c r="O133">
        <v>6194.69</v>
      </c>
      <c r="P133">
        <f t="shared" si="23"/>
        <v>7030.9731499999998</v>
      </c>
      <c r="Q133" t="s">
        <v>41</v>
      </c>
      <c r="R133" t="s">
        <v>3109</v>
      </c>
      <c r="S133" t="s">
        <v>25</v>
      </c>
      <c r="T133">
        <v>904982</v>
      </c>
      <c r="U133">
        <v>0</v>
      </c>
      <c r="V133" t="s">
        <v>3038</v>
      </c>
      <c r="X133" t="s">
        <v>3110</v>
      </c>
      <c r="Z133" t="s">
        <v>3111</v>
      </c>
      <c r="AB133">
        <f t="shared" si="18"/>
        <v>2019</v>
      </c>
      <c r="AC133">
        <f t="shared" si="19"/>
        <v>7</v>
      </c>
      <c r="AD133" t="str">
        <f t="shared" si="20"/>
        <v>Q2</v>
      </c>
      <c r="AE133" t="str">
        <f t="shared" si="21"/>
        <v>FY19/20</v>
      </c>
      <c r="AF133" t="str">
        <f t="shared" si="22"/>
        <v>SOUTH</v>
      </c>
    </row>
    <row r="134" spans="1:32">
      <c r="A134" t="s">
        <v>3594</v>
      </c>
      <c r="B134" t="s">
        <v>22</v>
      </c>
      <c r="C134" t="str">
        <f t="shared" si="16"/>
        <v>CONTRACT_FEE</v>
      </c>
      <c r="D134" s="4">
        <v>43651</v>
      </c>
      <c r="E134" t="str">
        <f t="shared" si="17"/>
        <v>YAMAHA</v>
      </c>
      <c r="F134">
        <v>13100129</v>
      </c>
      <c r="G134" s="19">
        <v>43651</v>
      </c>
      <c r="H134" t="s">
        <v>152</v>
      </c>
      <c r="I134" t="s">
        <v>153</v>
      </c>
      <c r="J134">
        <v>1</v>
      </c>
      <c r="K134">
        <v>1</v>
      </c>
      <c r="L134">
        <v>10566.04</v>
      </c>
      <c r="M134" t="s">
        <v>36</v>
      </c>
      <c r="N134">
        <v>1.135</v>
      </c>
      <c r="O134">
        <v>10566.04</v>
      </c>
      <c r="P134">
        <f t="shared" si="23"/>
        <v>11992.455400000001</v>
      </c>
      <c r="Q134" t="s">
        <v>41</v>
      </c>
      <c r="R134" t="s">
        <v>3112</v>
      </c>
      <c r="S134" t="s">
        <v>25</v>
      </c>
      <c r="T134">
        <v>904981</v>
      </c>
      <c r="U134">
        <v>0</v>
      </c>
      <c r="V134" t="s">
        <v>3035</v>
      </c>
      <c r="X134" t="s">
        <v>3113</v>
      </c>
      <c r="Z134" t="s">
        <v>3114</v>
      </c>
      <c r="AB134">
        <f t="shared" si="18"/>
        <v>2019</v>
      </c>
      <c r="AC134">
        <f t="shared" si="19"/>
        <v>7</v>
      </c>
      <c r="AD134" t="str">
        <f t="shared" si="20"/>
        <v>Q2</v>
      </c>
      <c r="AE134" t="str">
        <f t="shared" si="21"/>
        <v>FY19/20</v>
      </c>
      <c r="AF134" t="str">
        <f t="shared" si="22"/>
        <v>SOUTH</v>
      </c>
    </row>
    <row r="135" spans="1:32">
      <c r="A135" t="s">
        <v>3594</v>
      </c>
      <c r="B135" t="s">
        <v>3646</v>
      </c>
      <c r="C135" t="str">
        <f t="shared" si="16"/>
        <v>SPARES/OTHER</v>
      </c>
      <c r="D135" s="4">
        <v>43654</v>
      </c>
      <c r="E135" t="str">
        <f t="shared" si="17"/>
        <v>YAMAHA</v>
      </c>
      <c r="F135">
        <v>14103496</v>
      </c>
      <c r="G135" s="19">
        <v>43654</v>
      </c>
      <c r="H135" t="s">
        <v>2494</v>
      </c>
      <c r="I135" t="s">
        <v>2495</v>
      </c>
      <c r="J135">
        <v>1</v>
      </c>
      <c r="K135">
        <v>1</v>
      </c>
      <c r="L135">
        <v>6792.92</v>
      </c>
      <c r="M135" t="s">
        <v>36</v>
      </c>
      <c r="N135">
        <v>1.135</v>
      </c>
      <c r="O135">
        <v>6792.92</v>
      </c>
      <c r="P135">
        <f t="shared" si="23"/>
        <v>7709.9642000000003</v>
      </c>
      <c r="Q135" t="s">
        <v>4058</v>
      </c>
      <c r="R135" t="s">
        <v>4068</v>
      </c>
      <c r="S135" t="s">
        <v>25</v>
      </c>
      <c r="T135">
        <v>904983</v>
      </c>
      <c r="U135">
        <v>4083</v>
      </c>
      <c r="V135" t="s">
        <v>3041</v>
      </c>
      <c r="Y135">
        <v>712234</v>
      </c>
      <c r="Z135" t="s">
        <v>4069</v>
      </c>
      <c r="AB135">
        <f t="shared" si="18"/>
        <v>2019</v>
      </c>
      <c r="AC135">
        <f t="shared" si="19"/>
        <v>7</v>
      </c>
      <c r="AD135" t="str">
        <f t="shared" si="20"/>
        <v>Q2</v>
      </c>
      <c r="AE135" t="str">
        <f t="shared" si="21"/>
        <v>FY19/20</v>
      </c>
      <c r="AF135" t="str">
        <f t="shared" si="22"/>
        <v>EAST</v>
      </c>
    </row>
    <row r="136" spans="1:32">
      <c r="A136" t="s">
        <v>3594</v>
      </c>
      <c r="B136" t="s">
        <v>3646</v>
      </c>
      <c r="C136" t="str">
        <f t="shared" si="16"/>
        <v>SPARES/OTHER</v>
      </c>
      <c r="D136" s="4">
        <v>43654</v>
      </c>
      <c r="E136" t="str">
        <f t="shared" si="17"/>
        <v>YAMAHA</v>
      </c>
      <c r="F136">
        <v>14103496</v>
      </c>
      <c r="G136" s="19">
        <v>43654</v>
      </c>
      <c r="H136" t="s">
        <v>3660</v>
      </c>
      <c r="I136" t="s">
        <v>2376</v>
      </c>
      <c r="J136">
        <v>3</v>
      </c>
      <c r="K136">
        <v>3</v>
      </c>
      <c r="L136">
        <v>706.19</v>
      </c>
      <c r="M136" t="s">
        <v>36</v>
      </c>
      <c r="N136">
        <v>1.135</v>
      </c>
      <c r="O136">
        <v>706.19</v>
      </c>
      <c r="P136">
        <f t="shared" si="23"/>
        <v>801.52565000000004</v>
      </c>
      <c r="Q136" t="s">
        <v>4058</v>
      </c>
      <c r="R136" t="s">
        <v>4068</v>
      </c>
      <c r="S136" t="s">
        <v>25</v>
      </c>
      <c r="T136">
        <v>904983</v>
      </c>
      <c r="U136">
        <v>434.16</v>
      </c>
      <c r="V136" t="s">
        <v>3041</v>
      </c>
      <c r="Y136">
        <v>712234</v>
      </c>
      <c r="Z136" t="s">
        <v>4069</v>
      </c>
      <c r="AB136">
        <f t="shared" si="18"/>
        <v>2019</v>
      </c>
      <c r="AC136">
        <f t="shared" si="19"/>
        <v>7</v>
      </c>
      <c r="AD136" t="str">
        <f t="shared" si="20"/>
        <v>Q2</v>
      </c>
      <c r="AE136" t="str">
        <f t="shared" si="21"/>
        <v>FY19/20</v>
      </c>
      <c r="AF136" t="str">
        <f t="shared" si="22"/>
        <v>EAST</v>
      </c>
    </row>
    <row r="137" spans="1:32">
      <c r="A137" t="s">
        <v>3594</v>
      </c>
      <c r="B137" t="s">
        <v>3646</v>
      </c>
      <c r="C137" t="str">
        <f t="shared" si="16"/>
        <v>SPARES/OTHER</v>
      </c>
      <c r="D137" s="4">
        <v>43654</v>
      </c>
      <c r="E137" t="str">
        <f t="shared" si="17"/>
        <v>YAMAHA</v>
      </c>
      <c r="F137">
        <v>14103496</v>
      </c>
      <c r="G137" s="19">
        <v>43654</v>
      </c>
      <c r="H137" t="s">
        <v>3661</v>
      </c>
      <c r="I137" t="s">
        <v>3662</v>
      </c>
      <c r="J137">
        <v>3</v>
      </c>
      <c r="K137">
        <v>3</v>
      </c>
      <c r="L137">
        <v>9982.2999999999993</v>
      </c>
      <c r="M137" t="s">
        <v>36</v>
      </c>
      <c r="N137">
        <v>1.135</v>
      </c>
      <c r="O137">
        <v>9982.2999999999993</v>
      </c>
      <c r="P137">
        <f t="shared" si="23"/>
        <v>11329.9105</v>
      </c>
      <c r="Q137" t="s">
        <v>4058</v>
      </c>
      <c r="R137" t="s">
        <v>4068</v>
      </c>
      <c r="S137" t="s">
        <v>25</v>
      </c>
      <c r="T137">
        <v>904983</v>
      </c>
      <c r="U137">
        <v>5972.4</v>
      </c>
      <c r="V137" t="s">
        <v>3041</v>
      </c>
      <c r="Y137">
        <v>712234</v>
      </c>
      <c r="Z137" t="s">
        <v>4069</v>
      </c>
      <c r="AB137">
        <f t="shared" si="18"/>
        <v>2019</v>
      </c>
      <c r="AC137">
        <f t="shared" si="19"/>
        <v>7</v>
      </c>
      <c r="AD137" t="str">
        <f t="shared" si="20"/>
        <v>Q2</v>
      </c>
      <c r="AE137" t="str">
        <f t="shared" si="21"/>
        <v>FY19/20</v>
      </c>
      <c r="AF137" t="str">
        <f t="shared" si="22"/>
        <v>EAST</v>
      </c>
    </row>
    <row r="138" spans="1:32">
      <c r="A138" t="s">
        <v>3594</v>
      </c>
      <c r="B138" t="s">
        <v>3646</v>
      </c>
      <c r="C138" t="str">
        <f t="shared" si="16"/>
        <v>SPARES/OTHER</v>
      </c>
      <c r="D138" s="4">
        <v>43654</v>
      </c>
      <c r="E138" t="str">
        <f t="shared" si="17"/>
        <v>YAMAHA</v>
      </c>
      <c r="F138">
        <v>14103497</v>
      </c>
      <c r="G138" s="19">
        <v>43654</v>
      </c>
      <c r="H138" t="s">
        <v>3663</v>
      </c>
      <c r="I138" t="s">
        <v>56</v>
      </c>
      <c r="J138">
        <v>2</v>
      </c>
      <c r="K138">
        <v>2</v>
      </c>
      <c r="L138">
        <v>642.48</v>
      </c>
      <c r="M138" t="s">
        <v>36</v>
      </c>
      <c r="N138">
        <v>1.135</v>
      </c>
      <c r="O138">
        <v>642.48</v>
      </c>
      <c r="P138">
        <f t="shared" si="23"/>
        <v>729.21480000000008</v>
      </c>
      <c r="Q138" t="s">
        <v>4058</v>
      </c>
      <c r="R138" t="s">
        <v>4180</v>
      </c>
      <c r="S138" t="s">
        <v>25</v>
      </c>
      <c r="T138">
        <v>904984</v>
      </c>
      <c r="U138">
        <v>391.6</v>
      </c>
      <c r="V138" t="s">
        <v>3041</v>
      </c>
      <c r="Y138">
        <v>712235</v>
      </c>
      <c r="Z138" t="s">
        <v>4181</v>
      </c>
      <c r="AB138">
        <f t="shared" si="18"/>
        <v>2019</v>
      </c>
      <c r="AC138">
        <f t="shared" si="19"/>
        <v>7</v>
      </c>
      <c r="AD138" t="str">
        <f t="shared" si="20"/>
        <v>Q2</v>
      </c>
      <c r="AE138" t="str">
        <f t="shared" si="21"/>
        <v>FY19/20</v>
      </c>
      <c r="AF138" t="str">
        <f t="shared" si="22"/>
        <v>EAST</v>
      </c>
    </row>
    <row r="139" spans="1:32">
      <c r="A139" t="s">
        <v>3594</v>
      </c>
      <c r="B139" t="s">
        <v>3646</v>
      </c>
      <c r="C139" t="str">
        <f t="shared" si="16"/>
        <v>SPARES/OTHER</v>
      </c>
      <c r="D139" s="4">
        <v>43654</v>
      </c>
      <c r="E139" t="str">
        <f t="shared" si="17"/>
        <v>YAMAHA</v>
      </c>
      <c r="F139">
        <v>14103498</v>
      </c>
      <c r="G139" s="19">
        <v>43654</v>
      </c>
      <c r="H139" t="s">
        <v>1167</v>
      </c>
      <c r="I139" t="s">
        <v>1168</v>
      </c>
      <c r="J139">
        <v>1</v>
      </c>
      <c r="K139">
        <v>1</v>
      </c>
      <c r="L139">
        <v>3684.07</v>
      </c>
      <c r="M139" t="s">
        <v>36</v>
      </c>
      <c r="N139">
        <v>1.135</v>
      </c>
      <c r="O139">
        <v>3684.07</v>
      </c>
      <c r="P139">
        <f t="shared" si="23"/>
        <v>4181.4194500000003</v>
      </c>
      <c r="Q139" t="s">
        <v>4058</v>
      </c>
      <c r="R139" t="s">
        <v>4182</v>
      </c>
      <c r="S139" t="s">
        <v>25</v>
      </c>
      <c r="T139">
        <v>904985</v>
      </c>
      <c r="U139">
        <v>2030</v>
      </c>
      <c r="V139" t="s">
        <v>3041</v>
      </c>
      <c r="Y139">
        <v>712242</v>
      </c>
      <c r="Z139" t="s">
        <v>4183</v>
      </c>
      <c r="AB139">
        <f t="shared" si="18"/>
        <v>2019</v>
      </c>
      <c r="AC139">
        <f t="shared" si="19"/>
        <v>7</v>
      </c>
      <c r="AD139" t="str">
        <f t="shared" si="20"/>
        <v>Q2</v>
      </c>
      <c r="AE139" t="str">
        <f t="shared" si="21"/>
        <v>FY19/20</v>
      </c>
      <c r="AF139" t="str">
        <f t="shared" si="22"/>
        <v>EAST</v>
      </c>
    </row>
    <row r="140" spans="1:32">
      <c r="A140" t="s">
        <v>3594</v>
      </c>
      <c r="B140" t="s">
        <v>22</v>
      </c>
      <c r="C140" t="str">
        <f t="shared" si="16"/>
        <v>SPARES/OTHER</v>
      </c>
      <c r="D140" s="4">
        <v>43656</v>
      </c>
      <c r="E140" t="str">
        <f t="shared" si="17"/>
        <v>YAMAHA</v>
      </c>
      <c r="F140">
        <v>14103499</v>
      </c>
      <c r="G140" s="19">
        <v>43656</v>
      </c>
      <c r="H140" t="s">
        <v>42</v>
      </c>
      <c r="I140" t="s">
        <v>43</v>
      </c>
      <c r="J140">
        <v>70</v>
      </c>
      <c r="K140">
        <v>70</v>
      </c>
      <c r="L140">
        <v>0</v>
      </c>
      <c r="M140" t="s">
        <v>36</v>
      </c>
      <c r="N140">
        <v>1.135</v>
      </c>
      <c r="O140">
        <v>0</v>
      </c>
      <c r="P140">
        <f t="shared" si="23"/>
        <v>0</v>
      </c>
      <c r="Q140" t="s">
        <v>41</v>
      </c>
      <c r="R140" t="s">
        <v>1792</v>
      </c>
      <c r="S140" t="s">
        <v>25</v>
      </c>
      <c r="T140">
        <v>904986</v>
      </c>
      <c r="U140">
        <v>4643.33</v>
      </c>
      <c r="V140" t="s">
        <v>3041</v>
      </c>
      <c r="Y140">
        <v>712627</v>
      </c>
      <c r="Z140" t="s">
        <v>1794</v>
      </c>
      <c r="AB140">
        <f t="shared" si="18"/>
        <v>2019</v>
      </c>
      <c r="AC140">
        <f t="shared" si="19"/>
        <v>7</v>
      </c>
      <c r="AD140" t="str">
        <f t="shared" si="20"/>
        <v>Q2</v>
      </c>
      <c r="AE140" t="str">
        <f t="shared" si="21"/>
        <v>FY19/20</v>
      </c>
      <c r="AF140" t="str">
        <f t="shared" si="22"/>
        <v>SOUTH</v>
      </c>
    </row>
    <row r="141" spans="1:32">
      <c r="A141" t="s">
        <v>3594</v>
      </c>
      <c r="B141" t="s">
        <v>22</v>
      </c>
      <c r="C141" t="str">
        <f t="shared" si="16"/>
        <v>SPARES/OTHER</v>
      </c>
      <c r="D141" s="4">
        <v>43656</v>
      </c>
      <c r="E141" t="str">
        <f t="shared" si="17"/>
        <v>YAMAHA</v>
      </c>
      <c r="F141">
        <v>14103499</v>
      </c>
      <c r="G141" s="19">
        <v>43656</v>
      </c>
      <c r="H141" t="s">
        <v>2161</v>
      </c>
      <c r="I141" t="s">
        <v>2162</v>
      </c>
      <c r="J141">
        <v>1</v>
      </c>
      <c r="K141">
        <v>1</v>
      </c>
      <c r="L141">
        <v>0</v>
      </c>
      <c r="M141" t="s">
        <v>36</v>
      </c>
      <c r="N141">
        <v>1.135</v>
      </c>
      <c r="O141">
        <v>0</v>
      </c>
      <c r="P141">
        <f t="shared" si="23"/>
        <v>0</v>
      </c>
      <c r="Q141" t="s">
        <v>41</v>
      </c>
      <c r="R141" t="s">
        <v>1792</v>
      </c>
      <c r="S141" t="s">
        <v>25</v>
      </c>
      <c r="T141">
        <v>904986</v>
      </c>
      <c r="U141">
        <v>27898.42</v>
      </c>
      <c r="V141" t="s">
        <v>3041</v>
      </c>
      <c r="Y141">
        <v>712627</v>
      </c>
      <c r="Z141" t="s">
        <v>1794</v>
      </c>
      <c r="AB141">
        <f t="shared" si="18"/>
        <v>2019</v>
      </c>
      <c r="AC141">
        <f t="shared" si="19"/>
        <v>7</v>
      </c>
      <c r="AD141" t="str">
        <f t="shared" si="20"/>
        <v>Q2</v>
      </c>
      <c r="AE141" t="str">
        <f t="shared" si="21"/>
        <v>FY19/20</v>
      </c>
      <c r="AF141" t="str">
        <f t="shared" si="22"/>
        <v>SOUTH</v>
      </c>
    </row>
    <row r="142" spans="1:32">
      <c r="A142" t="s">
        <v>3594</v>
      </c>
      <c r="B142" t="s">
        <v>22</v>
      </c>
      <c r="C142" t="str">
        <f t="shared" si="16"/>
        <v>SPARES/OTHER</v>
      </c>
      <c r="D142" s="4">
        <v>43656</v>
      </c>
      <c r="E142" t="str">
        <f t="shared" si="17"/>
        <v>OTHERS</v>
      </c>
      <c r="F142">
        <v>14103499</v>
      </c>
      <c r="G142" s="19">
        <v>43656</v>
      </c>
      <c r="H142" t="s">
        <v>1091</v>
      </c>
      <c r="I142" t="s">
        <v>346</v>
      </c>
      <c r="J142">
        <v>10</v>
      </c>
      <c r="K142">
        <v>10</v>
      </c>
      <c r="L142">
        <v>0</v>
      </c>
      <c r="M142" t="s">
        <v>36</v>
      </c>
      <c r="N142">
        <v>1.135</v>
      </c>
      <c r="O142">
        <v>0</v>
      </c>
      <c r="P142">
        <f t="shared" si="23"/>
        <v>0</v>
      </c>
      <c r="Q142" t="s">
        <v>41</v>
      </c>
      <c r="R142" t="s">
        <v>1792</v>
      </c>
      <c r="S142" t="s">
        <v>25</v>
      </c>
      <c r="T142">
        <v>904986</v>
      </c>
      <c r="U142">
        <v>1327.4</v>
      </c>
      <c r="V142" t="s">
        <v>3041</v>
      </c>
      <c r="Y142">
        <v>712627</v>
      </c>
      <c r="Z142" t="s">
        <v>1794</v>
      </c>
      <c r="AB142">
        <f t="shared" si="18"/>
        <v>2019</v>
      </c>
      <c r="AC142">
        <f t="shared" si="19"/>
        <v>7</v>
      </c>
      <c r="AD142" t="str">
        <f t="shared" si="20"/>
        <v>Q2</v>
      </c>
      <c r="AE142" t="str">
        <f t="shared" si="21"/>
        <v>FY19/20</v>
      </c>
      <c r="AF142" t="str">
        <f t="shared" si="22"/>
        <v>SOUTH</v>
      </c>
    </row>
    <row r="143" spans="1:32">
      <c r="A143" t="s">
        <v>3594</v>
      </c>
      <c r="B143" t="s">
        <v>3646</v>
      </c>
      <c r="C143" t="str">
        <f t="shared" si="16"/>
        <v>SPARES/OTHER</v>
      </c>
      <c r="D143" s="4">
        <v>43656</v>
      </c>
      <c r="E143" t="str">
        <f t="shared" si="17"/>
        <v>YAMAHA</v>
      </c>
      <c r="F143">
        <v>14103500</v>
      </c>
      <c r="G143" s="19">
        <v>43656</v>
      </c>
      <c r="H143" t="s">
        <v>3837</v>
      </c>
      <c r="I143" t="s">
        <v>3838</v>
      </c>
      <c r="J143">
        <v>2</v>
      </c>
      <c r="K143">
        <v>2</v>
      </c>
      <c r="L143">
        <v>10369.91</v>
      </c>
      <c r="M143" t="s">
        <v>36</v>
      </c>
      <c r="N143">
        <v>1.135</v>
      </c>
      <c r="O143">
        <v>10369.91</v>
      </c>
      <c r="P143">
        <f t="shared" si="23"/>
        <v>11769.84785</v>
      </c>
      <c r="Q143" t="s">
        <v>4058</v>
      </c>
      <c r="R143" t="s">
        <v>4172</v>
      </c>
      <c r="S143" t="s">
        <v>25</v>
      </c>
      <c r="T143">
        <v>904987</v>
      </c>
      <c r="U143">
        <v>7700.57</v>
      </c>
      <c r="V143" t="s">
        <v>3041</v>
      </c>
      <c r="Y143">
        <v>712686</v>
      </c>
      <c r="Z143" t="s">
        <v>4173</v>
      </c>
      <c r="AB143">
        <f t="shared" si="18"/>
        <v>2019</v>
      </c>
      <c r="AC143">
        <f t="shared" si="19"/>
        <v>7</v>
      </c>
      <c r="AD143" t="str">
        <f t="shared" si="20"/>
        <v>Q2</v>
      </c>
      <c r="AE143" t="str">
        <f t="shared" si="21"/>
        <v>FY19/20</v>
      </c>
      <c r="AF143" t="str">
        <f t="shared" si="22"/>
        <v>EAST</v>
      </c>
    </row>
    <row r="144" spans="1:32">
      <c r="A144" t="s">
        <v>3594</v>
      </c>
      <c r="B144" t="s">
        <v>3646</v>
      </c>
      <c r="C144" t="str">
        <f t="shared" si="16"/>
        <v>SPARES/OTHER</v>
      </c>
      <c r="D144" s="4">
        <v>43658</v>
      </c>
      <c r="E144" t="str">
        <f t="shared" si="17"/>
        <v>YAMAHA</v>
      </c>
      <c r="F144">
        <v>14103501</v>
      </c>
      <c r="G144" s="19">
        <v>43658</v>
      </c>
      <c r="H144" t="s">
        <v>3837</v>
      </c>
      <c r="I144" t="s">
        <v>3838</v>
      </c>
      <c r="J144">
        <v>2</v>
      </c>
      <c r="K144">
        <v>2</v>
      </c>
      <c r="L144">
        <v>10101.77</v>
      </c>
      <c r="M144" t="s">
        <v>36</v>
      </c>
      <c r="N144">
        <v>1.135</v>
      </c>
      <c r="O144">
        <v>10101.77</v>
      </c>
      <c r="P144">
        <f t="shared" si="23"/>
        <v>11465.508950000001</v>
      </c>
      <c r="Q144" t="s">
        <v>4058</v>
      </c>
      <c r="R144" t="s">
        <v>4172</v>
      </c>
      <c r="S144" t="s">
        <v>25</v>
      </c>
      <c r="T144">
        <v>904988</v>
      </c>
      <c r="U144">
        <v>7700.57</v>
      </c>
      <c r="V144" t="s">
        <v>3041</v>
      </c>
      <c r="Y144">
        <v>713078</v>
      </c>
      <c r="Z144" t="s">
        <v>4173</v>
      </c>
      <c r="AB144">
        <f t="shared" si="18"/>
        <v>2019</v>
      </c>
      <c r="AC144">
        <f t="shared" si="19"/>
        <v>7</v>
      </c>
      <c r="AD144" t="str">
        <f t="shared" si="20"/>
        <v>Q2</v>
      </c>
      <c r="AE144" t="str">
        <f t="shared" si="21"/>
        <v>FY19/20</v>
      </c>
      <c r="AF144" t="str">
        <f t="shared" si="22"/>
        <v>EAST</v>
      </c>
    </row>
    <row r="145" spans="1:32">
      <c r="A145" t="s">
        <v>3594</v>
      </c>
      <c r="B145" t="s">
        <v>3646</v>
      </c>
      <c r="C145" t="str">
        <f t="shared" si="16"/>
        <v>SERVICE_CHARGE</v>
      </c>
      <c r="D145" s="4">
        <v>43661</v>
      </c>
      <c r="E145" t="str">
        <f t="shared" si="17"/>
        <v>YAMAHA</v>
      </c>
      <c r="F145">
        <v>12101039</v>
      </c>
      <c r="G145" s="19">
        <v>43661</v>
      </c>
      <c r="H145" t="s">
        <v>76</v>
      </c>
      <c r="I145" t="s">
        <v>77</v>
      </c>
      <c r="J145">
        <v>1</v>
      </c>
      <c r="K145">
        <v>1</v>
      </c>
      <c r="L145">
        <v>796.46</v>
      </c>
      <c r="M145" t="s">
        <v>36</v>
      </c>
      <c r="N145">
        <v>1.135</v>
      </c>
      <c r="O145">
        <v>796.46</v>
      </c>
      <c r="P145">
        <f t="shared" si="23"/>
        <v>903.98210000000006</v>
      </c>
      <c r="Q145" t="s">
        <v>4058</v>
      </c>
      <c r="R145" t="s">
        <v>4184</v>
      </c>
      <c r="S145" t="s">
        <v>25</v>
      </c>
      <c r="T145">
        <v>904989</v>
      </c>
      <c r="U145">
        <v>0</v>
      </c>
      <c r="V145" t="s">
        <v>4064</v>
      </c>
      <c r="Z145" t="s">
        <v>4185</v>
      </c>
      <c r="AB145">
        <f t="shared" si="18"/>
        <v>2019</v>
      </c>
      <c r="AC145">
        <f t="shared" si="19"/>
        <v>7</v>
      </c>
      <c r="AD145" t="str">
        <f t="shared" si="20"/>
        <v>Q2</v>
      </c>
      <c r="AE145" t="str">
        <f t="shared" si="21"/>
        <v>FY19/20</v>
      </c>
      <c r="AF145" t="str">
        <f t="shared" si="22"/>
        <v>EAST</v>
      </c>
    </row>
    <row r="146" spans="1:32">
      <c r="A146" t="s">
        <v>3594</v>
      </c>
      <c r="B146" t="s">
        <v>3646</v>
      </c>
      <c r="C146" t="str">
        <f t="shared" si="16"/>
        <v>SPARES/OTHER</v>
      </c>
      <c r="D146" s="4">
        <v>43662</v>
      </c>
      <c r="E146" t="str">
        <f t="shared" si="17"/>
        <v>OTHERS</v>
      </c>
      <c r="F146">
        <v>14103502</v>
      </c>
      <c r="G146" s="19">
        <v>43662</v>
      </c>
      <c r="H146" t="s">
        <v>4119</v>
      </c>
      <c r="I146" t="s">
        <v>57</v>
      </c>
      <c r="J146">
        <v>1</v>
      </c>
      <c r="K146">
        <v>1</v>
      </c>
      <c r="L146">
        <v>1742.48</v>
      </c>
      <c r="M146" t="s">
        <v>36</v>
      </c>
      <c r="N146">
        <v>1.135</v>
      </c>
      <c r="O146">
        <v>1742.48</v>
      </c>
      <c r="P146">
        <f t="shared" si="23"/>
        <v>1977.7148</v>
      </c>
      <c r="Q146" t="s">
        <v>4058</v>
      </c>
      <c r="R146" t="s">
        <v>4083</v>
      </c>
      <c r="S146" t="s">
        <v>25</v>
      </c>
      <c r="T146">
        <v>904990</v>
      </c>
      <c r="U146">
        <v>1132.74</v>
      </c>
      <c r="V146" t="s">
        <v>3041</v>
      </c>
      <c r="Y146">
        <v>713434</v>
      </c>
      <c r="Z146" t="s">
        <v>4084</v>
      </c>
      <c r="AB146">
        <f t="shared" si="18"/>
        <v>2019</v>
      </c>
      <c r="AC146">
        <f t="shared" si="19"/>
        <v>7</v>
      </c>
      <c r="AD146" t="str">
        <f t="shared" si="20"/>
        <v>Q2</v>
      </c>
      <c r="AE146" t="str">
        <f t="shared" si="21"/>
        <v>FY19/20</v>
      </c>
      <c r="AF146" t="str">
        <f t="shared" si="22"/>
        <v>EAST</v>
      </c>
    </row>
    <row r="147" spans="1:32">
      <c r="A147" t="s">
        <v>3594</v>
      </c>
      <c r="B147" t="s">
        <v>22</v>
      </c>
      <c r="C147" t="str">
        <f t="shared" si="16"/>
        <v>SERVICE_CHARGE</v>
      </c>
      <c r="D147" s="4">
        <v>43663</v>
      </c>
      <c r="E147" t="str">
        <f t="shared" si="17"/>
        <v>YAMAHA</v>
      </c>
      <c r="F147">
        <v>12101040</v>
      </c>
      <c r="G147" s="19">
        <v>43663</v>
      </c>
      <c r="H147" t="s">
        <v>76</v>
      </c>
      <c r="I147" t="s">
        <v>77</v>
      </c>
      <c r="J147">
        <v>1</v>
      </c>
      <c r="K147">
        <v>1</v>
      </c>
      <c r="L147">
        <v>2495.58</v>
      </c>
      <c r="M147" t="s">
        <v>36</v>
      </c>
      <c r="N147">
        <v>1.135</v>
      </c>
      <c r="O147">
        <v>2495.58</v>
      </c>
      <c r="P147">
        <f t="shared" si="23"/>
        <v>2832.4832999999999</v>
      </c>
      <c r="Q147" t="s">
        <v>41</v>
      </c>
      <c r="R147" t="s">
        <v>3068</v>
      </c>
      <c r="S147" t="s">
        <v>25</v>
      </c>
      <c r="T147">
        <v>904993</v>
      </c>
      <c r="U147">
        <v>0</v>
      </c>
      <c r="V147" t="s">
        <v>3038</v>
      </c>
      <c r="X147" t="s">
        <v>3115</v>
      </c>
      <c r="Z147" t="s">
        <v>3070</v>
      </c>
      <c r="AB147">
        <f t="shared" si="18"/>
        <v>2019</v>
      </c>
      <c r="AC147">
        <f t="shared" si="19"/>
        <v>7</v>
      </c>
      <c r="AD147" t="str">
        <f t="shared" si="20"/>
        <v>Q2</v>
      </c>
      <c r="AE147" t="str">
        <f t="shared" si="21"/>
        <v>FY19/20</v>
      </c>
      <c r="AF147" t="str">
        <f t="shared" si="22"/>
        <v>SOUTH</v>
      </c>
    </row>
    <row r="148" spans="1:32">
      <c r="A148" t="s">
        <v>3594</v>
      </c>
      <c r="B148" t="s">
        <v>22</v>
      </c>
      <c r="C148" t="str">
        <f t="shared" si="16"/>
        <v>SERVICE_CHARGE</v>
      </c>
      <c r="D148" s="4">
        <v>43663</v>
      </c>
      <c r="E148" t="str">
        <f t="shared" si="17"/>
        <v>OTHERS</v>
      </c>
      <c r="F148">
        <v>12101041</v>
      </c>
      <c r="G148" s="19">
        <v>43663</v>
      </c>
      <c r="H148" t="s">
        <v>200</v>
      </c>
      <c r="I148" t="s">
        <v>57</v>
      </c>
      <c r="J148">
        <v>1</v>
      </c>
      <c r="K148">
        <v>1</v>
      </c>
      <c r="L148">
        <v>1061.95</v>
      </c>
      <c r="M148" t="s">
        <v>36</v>
      </c>
      <c r="N148">
        <v>1.135</v>
      </c>
      <c r="O148">
        <v>1061.95</v>
      </c>
      <c r="P148">
        <f t="shared" si="23"/>
        <v>1205.3132500000002</v>
      </c>
      <c r="Q148" t="s">
        <v>41</v>
      </c>
      <c r="R148" t="s">
        <v>3116</v>
      </c>
      <c r="S148" t="s">
        <v>25</v>
      </c>
      <c r="T148">
        <v>904994</v>
      </c>
      <c r="U148">
        <v>0</v>
      </c>
      <c r="V148" t="s">
        <v>3038</v>
      </c>
      <c r="Z148" t="s">
        <v>3117</v>
      </c>
      <c r="AB148">
        <f t="shared" si="18"/>
        <v>2019</v>
      </c>
      <c r="AC148">
        <f t="shared" si="19"/>
        <v>7</v>
      </c>
      <c r="AD148" t="str">
        <f t="shared" si="20"/>
        <v>Q2</v>
      </c>
      <c r="AE148" t="str">
        <f t="shared" si="21"/>
        <v>FY19/20</v>
      </c>
      <c r="AF148" t="str">
        <f t="shared" si="22"/>
        <v>SOUTH</v>
      </c>
    </row>
    <row r="149" spans="1:32">
      <c r="A149" t="s">
        <v>3594</v>
      </c>
      <c r="B149" t="s">
        <v>3646</v>
      </c>
      <c r="C149" t="str">
        <f t="shared" si="16"/>
        <v>CONTRACT_FEE</v>
      </c>
      <c r="D149" s="4">
        <v>43663</v>
      </c>
      <c r="E149" t="str">
        <f t="shared" si="17"/>
        <v>YAMAHA</v>
      </c>
      <c r="F149">
        <v>13100130</v>
      </c>
      <c r="G149" s="19">
        <v>43663</v>
      </c>
      <c r="H149" t="s">
        <v>76</v>
      </c>
      <c r="I149" t="s">
        <v>77</v>
      </c>
      <c r="J149">
        <v>1</v>
      </c>
      <c r="K149">
        <v>1</v>
      </c>
      <c r="L149">
        <v>70770.8</v>
      </c>
      <c r="M149" t="s">
        <v>36</v>
      </c>
      <c r="N149">
        <v>1.135</v>
      </c>
      <c r="O149">
        <v>70770.8</v>
      </c>
      <c r="P149">
        <f t="shared" si="23"/>
        <v>80324.858000000007</v>
      </c>
      <c r="Q149" t="s">
        <v>4058</v>
      </c>
      <c r="R149" t="s">
        <v>4077</v>
      </c>
      <c r="S149" t="s">
        <v>25</v>
      </c>
      <c r="T149">
        <v>904991</v>
      </c>
      <c r="U149">
        <v>0</v>
      </c>
      <c r="V149" t="s">
        <v>3035</v>
      </c>
      <c r="Z149" t="s">
        <v>4078</v>
      </c>
      <c r="AB149">
        <f t="shared" si="18"/>
        <v>2019</v>
      </c>
      <c r="AC149">
        <f t="shared" si="19"/>
        <v>7</v>
      </c>
      <c r="AD149" t="str">
        <f t="shared" si="20"/>
        <v>Q2</v>
      </c>
      <c r="AE149" t="str">
        <f t="shared" si="21"/>
        <v>FY19/20</v>
      </c>
      <c r="AF149" t="str">
        <f t="shared" si="22"/>
        <v>EAST</v>
      </c>
    </row>
    <row r="150" spans="1:32">
      <c r="A150" t="s">
        <v>3594</v>
      </c>
      <c r="B150" t="s">
        <v>3651</v>
      </c>
      <c r="C150" t="str">
        <f t="shared" si="16"/>
        <v>SERVICE_CHARGE</v>
      </c>
      <c r="D150" s="4">
        <v>43664</v>
      </c>
      <c r="E150" t="str">
        <f t="shared" si="17"/>
        <v>YAMAHA</v>
      </c>
      <c r="F150">
        <v>12101042</v>
      </c>
      <c r="G150" s="19">
        <v>43664</v>
      </c>
      <c r="H150" t="s">
        <v>76</v>
      </c>
      <c r="I150" t="s">
        <v>77</v>
      </c>
      <c r="J150">
        <v>1</v>
      </c>
      <c r="K150">
        <v>1</v>
      </c>
      <c r="L150">
        <v>4000</v>
      </c>
      <c r="M150" t="s">
        <v>36</v>
      </c>
      <c r="N150">
        <v>1.135</v>
      </c>
      <c r="O150">
        <v>4000</v>
      </c>
      <c r="P150">
        <f t="shared" si="23"/>
        <v>4540</v>
      </c>
      <c r="Q150" t="s">
        <v>3652</v>
      </c>
      <c r="R150" t="s">
        <v>4116</v>
      </c>
      <c r="S150" t="s">
        <v>25</v>
      </c>
      <c r="T150">
        <v>904998</v>
      </c>
      <c r="U150">
        <v>0</v>
      </c>
      <c r="V150" t="s">
        <v>3038</v>
      </c>
      <c r="X150" t="s">
        <v>4186</v>
      </c>
      <c r="Z150" t="s">
        <v>4118</v>
      </c>
      <c r="AB150">
        <f t="shared" si="18"/>
        <v>2019</v>
      </c>
      <c r="AC150">
        <f t="shared" si="19"/>
        <v>7</v>
      </c>
      <c r="AD150" t="str">
        <f t="shared" si="20"/>
        <v>Q2</v>
      </c>
      <c r="AE150" t="str">
        <f t="shared" si="21"/>
        <v>FY19/20</v>
      </c>
      <c r="AF150" t="str">
        <f t="shared" si="22"/>
        <v>NORTH</v>
      </c>
    </row>
    <row r="151" spans="1:32">
      <c r="A151" t="s">
        <v>3594</v>
      </c>
      <c r="B151" t="s">
        <v>22</v>
      </c>
      <c r="C151" t="str">
        <f t="shared" si="16"/>
        <v>SPARES/OTHER</v>
      </c>
      <c r="D151" s="4">
        <v>43664</v>
      </c>
      <c r="E151" t="str">
        <f t="shared" si="17"/>
        <v>YAMAHA</v>
      </c>
      <c r="F151">
        <v>14103503</v>
      </c>
      <c r="G151" s="19">
        <v>43664</v>
      </c>
      <c r="H151" t="s">
        <v>3118</v>
      </c>
      <c r="I151" t="s">
        <v>1587</v>
      </c>
      <c r="J151">
        <v>1</v>
      </c>
      <c r="K151">
        <v>1</v>
      </c>
      <c r="L151">
        <v>1238.94</v>
      </c>
      <c r="M151" t="s">
        <v>36</v>
      </c>
      <c r="N151">
        <v>1.135</v>
      </c>
      <c r="O151">
        <v>1238.94</v>
      </c>
      <c r="P151">
        <f t="shared" si="23"/>
        <v>1406.1969000000001</v>
      </c>
      <c r="Q151" t="s">
        <v>41</v>
      </c>
      <c r="R151" t="s">
        <v>3068</v>
      </c>
      <c r="S151" t="s">
        <v>25</v>
      </c>
      <c r="T151">
        <v>904992</v>
      </c>
      <c r="U151">
        <v>0</v>
      </c>
      <c r="V151" t="s">
        <v>3041</v>
      </c>
      <c r="Y151">
        <v>713661</v>
      </c>
      <c r="Z151" t="s">
        <v>3070</v>
      </c>
      <c r="AB151">
        <f t="shared" si="18"/>
        <v>2019</v>
      </c>
      <c r="AC151">
        <f t="shared" si="19"/>
        <v>7</v>
      </c>
      <c r="AD151" t="str">
        <f t="shared" si="20"/>
        <v>Q2</v>
      </c>
      <c r="AE151" t="str">
        <f t="shared" si="21"/>
        <v>FY19/20</v>
      </c>
      <c r="AF151" t="str">
        <f t="shared" si="22"/>
        <v>SOUTH</v>
      </c>
    </row>
    <row r="152" spans="1:32">
      <c r="A152" t="s">
        <v>3594</v>
      </c>
      <c r="B152" t="s">
        <v>22</v>
      </c>
      <c r="C152" t="str">
        <f t="shared" si="16"/>
        <v>SPARES/OTHER</v>
      </c>
      <c r="D152" s="4">
        <v>43664</v>
      </c>
      <c r="E152" t="str">
        <f t="shared" si="17"/>
        <v>HELLER</v>
      </c>
      <c r="F152">
        <v>14103504</v>
      </c>
      <c r="G152" s="19">
        <v>43664</v>
      </c>
      <c r="H152" t="s">
        <v>3119</v>
      </c>
      <c r="I152" t="s">
        <v>3120</v>
      </c>
      <c r="J152">
        <v>40</v>
      </c>
      <c r="K152">
        <v>40</v>
      </c>
      <c r="L152">
        <v>1132.74</v>
      </c>
      <c r="M152" t="s">
        <v>36</v>
      </c>
      <c r="N152">
        <v>1.135</v>
      </c>
      <c r="O152">
        <v>1132.74</v>
      </c>
      <c r="P152">
        <f t="shared" si="23"/>
        <v>1285.6599000000001</v>
      </c>
      <c r="Q152" t="s">
        <v>41</v>
      </c>
      <c r="R152" t="s">
        <v>3026</v>
      </c>
      <c r="S152" t="s">
        <v>25</v>
      </c>
      <c r="T152">
        <v>904996</v>
      </c>
      <c r="U152">
        <v>791.86</v>
      </c>
      <c r="V152" t="s">
        <v>3041</v>
      </c>
      <c r="X152">
        <v>4200010697</v>
      </c>
      <c r="Y152">
        <v>713664</v>
      </c>
      <c r="Z152" t="s">
        <v>3027</v>
      </c>
      <c r="AB152">
        <f t="shared" si="18"/>
        <v>2019</v>
      </c>
      <c r="AC152">
        <f t="shared" si="19"/>
        <v>7</v>
      </c>
      <c r="AD152" t="str">
        <f t="shared" si="20"/>
        <v>Q2</v>
      </c>
      <c r="AE152" t="str">
        <f t="shared" si="21"/>
        <v>FY19/20</v>
      </c>
      <c r="AF152" t="str">
        <f t="shared" si="22"/>
        <v>SOUTH</v>
      </c>
    </row>
    <row r="153" spans="1:32">
      <c r="A153" t="s">
        <v>3594</v>
      </c>
      <c r="B153" t="s">
        <v>22</v>
      </c>
      <c r="C153" t="str">
        <f t="shared" si="16"/>
        <v>SPARES/OTHER</v>
      </c>
      <c r="D153" s="4">
        <v>43664</v>
      </c>
      <c r="E153" t="str">
        <f t="shared" si="17"/>
        <v>HELLER</v>
      </c>
      <c r="F153">
        <v>14103504</v>
      </c>
      <c r="G153" s="19">
        <v>43664</v>
      </c>
      <c r="H153" t="s">
        <v>3121</v>
      </c>
      <c r="I153" t="s">
        <v>3122</v>
      </c>
      <c r="J153">
        <v>20</v>
      </c>
      <c r="K153">
        <v>20</v>
      </c>
      <c r="L153">
        <v>265.49</v>
      </c>
      <c r="M153" t="s">
        <v>36</v>
      </c>
      <c r="N153">
        <v>1.135</v>
      </c>
      <c r="O153">
        <v>265.49</v>
      </c>
      <c r="P153">
        <f t="shared" si="23"/>
        <v>301.33115000000004</v>
      </c>
      <c r="Q153" t="s">
        <v>41</v>
      </c>
      <c r="R153" t="s">
        <v>3026</v>
      </c>
      <c r="S153" t="s">
        <v>25</v>
      </c>
      <c r="T153">
        <v>904996</v>
      </c>
      <c r="U153">
        <v>134.34</v>
      </c>
      <c r="V153" t="s">
        <v>3041</v>
      </c>
      <c r="X153">
        <v>4200010697</v>
      </c>
      <c r="Y153">
        <v>713664</v>
      </c>
      <c r="Z153" t="s">
        <v>3027</v>
      </c>
      <c r="AB153">
        <f t="shared" si="18"/>
        <v>2019</v>
      </c>
      <c r="AC153">
        <f t="shared" si="19"/>
        <v>7</v>
      </c>
      <c r="AD153" t="str">
        <f t="shared" si="20"/>
        <v>Q2</v>
      </c>
      <c r="AE153" t="str">
        <f t="shared" si="21"/>
        <v>FY19/20</v>
      </c>
      <c r="AF153" t="str">
        <f t="shared" si="22"/>
        <v>SOUTH</v>
      </c>
    </row>
    <row r="154" spans="1:32">
      <c r="A154" t="s">
        <v>3594</v>
      </c>
      <c r="B154" t="s">
        <v>22</v>
      </c>
      <c r="C154" t="str">
        <f t="shared" si="16"/>
        <v>SPARES/OTHER</v>
      </c>
      <c r="D154" s="4">
        <v>43664</v>
      </c>
      <c r="E154" t="str">
        <f t="shared" si="17"/>
        <v>HELLER</v>
      </c>
      <c r="F154">
        <v>14103504</v>
      </c>
      <c r="G154" s="19">
        <v>43664</v>
      </c>
      <c r="H154" t="s">
        <v>3123</v>
      </c>
      <c r="I154" t="s">
        <v>3124</v>
      </c>
      <c r="J154">
        <v>10</v>
      </c>
      <c r="K154">
        <v>10</v>
      </c>
      <c r="L154">
        <v>4955.75</v>
      </c>
      <c r="M154" t="s">
        <v>36</v>
      </c>
      <c r="N154">
        <v>1.135</v>
      </c>
      <c r="O154">
        <v>4955.75</v>
      </c>
      <c r="P154">
        <f t="shared" si="23"/>
        <v>5624.7762499999999</v>
      </c>
      <c r="Q154" t="s">
        <v>41</v>
      </c>
      <c r="R154" t="s">
        <v>3026</v>
      </c>
      <c r="S154" t="s">
        <v>25</v>
      </c>
      <c r="T154">
        <v>904996</v>
      </c>
      <c r="U154">
        <v>1855.49</v>
      </c>
      <c r="V154" t="s">
        <v>3041</v>
      </c>
      <c r="X154">
        <v>4200010697</v>
      </c>
      <c r="Y154">
        <v>713664</v>
      </c>
      <c r="Z154" t="s">
        <v>3027</v>
      </c>
      <c r="AB154">
        <f t="shared" si="18"/>
        <v>2019</v>
      </c>
      <c r="AC154">
        <f t="shared" si="19"/>
        <v>7</v>
      </c>
      <c r="AD154" t="str">
        <f t="shared" si="20"/>
        <v>Q2</v>
      </c>
      <c r="AE154" t="str">
        <f t="shared" si="21"/>
        <v>FY19/20</v>
      </c>
      <c r="AF154" t="str">
        <f t="shared" si="22"/>
        <v>SOUTH</v>
      </c>
    </row>
    <row r="155" spans="1:32">
      <c r="A155" t="s">
        <v>3594</v>
      </c>
      <c r="B155" t="s">
        <v>22</v>
      </c>
      <c r="C155" t="str">
        <f t="shared" si="16"/>
        <v>SPARES/OTHER</v>
      </c>
      <c r="D155" s="4">
        <v>43664</v>
      </c>
      <c r="E155" t="str">
        <f t="shared" si="17"/>
        <v>HELLER</v>
      </c>
      <c r="F155">
        <v>14103504</v>
      </c>
      <c r="G155" s="19">
        <v>43664</v>
      </c>
      <c r="H155" t="s">
        <v>3125</v>
      </c>
      <c r="I155" t="s">
        <v>3126</v>
      </c>
      <c r="J155">
        <v>10</v>
      </c>
      <c r="K155">
        <v>10</v>
      </c>
      <c r="L155">
        <v>2566.37</v>
      </c>
      <c r="M155" t="s">
        <v>36</v>
      </c>
      <c r="N155">
        <v>1.135</v>
      </c>
      <c r="O155">
        <v>2566.37</v>
      </c>
      <c r="P155">
        <f t="shared" si="23"/>
        <v>2912.8299499999998</v>
      </c>
      <c r="Q155" t="s">
        <v>41</v>
      </c>
      <c r="R155" t="s">
        <v>3026</v>
      </c>
      <c r="S155" t="s">
        <v>25</v>
      </c>
      <c r="T155">
        <v>904996</v>
      </c>
      <c r="U155">
        <v>3564.6</v>
      </c>
      <c r="V155" t="s">
        <v>3041</v>
      </c>
      <c r="X155">
        <v>4200010697</v>
      </c>
      <c r="Y155">
        <v>713664</v>
      </c>
      <c r="Z155" t="s">
        <v>3027</v>
      </c>
      <c r="AB155">
        <f t="shared" si="18"/>
        <v>2019</v>
      </c>
      <c r="AC155">
        <f t="shared" si="19"/>
        <v>7</v>
      </c>
      <c r="AD155" t="str">
        <f t="shared" si="20"/>
        <v>Q2</v>
      </c>
      <c r="AE155" t="str">
        <f t="shared" si="21"/>
        <v>FY19/20</v>
      </c>
      <c r="AF155" t="str">
        <f t="shared" si="22"/>
        <v>SOUTH</v>
      </c>
    </row>
    <row r="156" spans="1:32">
      <c r="A156" t="s">
        <v>3594</v>
      </c>
      <c r="B156" t="s">
        <v>22</v>
      </c>
      <c r="C156" t="str">
        <f t="shared" si="16"/>
        <v>SPARES/OTHER</v>
      </c>
      <c r="D156" s="4">
        <v>43664</v>
      </c>
      <c r="E156" t="str">
        <f t="shared" si="17"/>
        <v>HELLER</v>
      </c>
      <c r="F156">
        <v>14103505</v>
      </c>
      <c r="G156" s="19">
        <v>43664</v>
      </c>
      <c r="H156" t="s">
        <v>592</v>
      </c>
      <c r="I156" t="s">
        <v>593</v>
      </c>
      <c r="J156">
        <v>1</v>
      </c>
      <c r="K156">
        <v>1</v>
      </c>
      <c r="L156">
        <v>4336.28</v>
      </c>
      <c r="M156" t="s">
        <v>36</v>
      </c>
      <c r="N156">
        <v>1.135</v>
      </c>
      <c r="O156">
        <v>4336.28</v>
      </c>
      <c r="P156">
        <f t="shared" si="23"/>
        <v>4921.6777999999995</v>
      </c>
      <c r="Q156" t="s">
        <v>41</v>
      </c>
      <c r="R156" t="s">
        <v>3127</v>
      </c>
      <c r="S156" t="s">
        <v>25</v>
      </c>
      <c r="T156">
        <v>904997</v>
      </c>
      <c r="U156">
        <v>3056.64</v>
      </c>
      <c r="V156" t="s">
        <v>3041</v>
      </c>
      <c r="X156" t="s">
        <v>3128</v>
      </c>
      <c r="Y156">
        <v>713668</v>
      </c>
      <c r="Z156" t="s">
        <v>3129</v>
      </c>
      <c r="AB156">
        <f t="shared" si="18"/>
        <v>2019</v>
      </c>
      <c r="AC156">
        <f t="shared" si="19"/>
        <v>7</v>
      </c>
      <c r="AD156" t="str">
        <f t="shared" si="20"/>
        <v>Q2</v>
      </c>
      <c r="AE156" t="str">
        <f t="shared" si="21"/>
        <v>FY19/20</v>
      </c>
      <c r="AF156" t="str">
        <f t="shared" si="22"/>
        <v>SOUTH</v>
      </c>
    </row>
    <row r="157" spans="1:32">
      <c r="A157" t="s">
        <v>3594</v>
      </c>
      <c r="B157" t="s">
        <v>22</v>
      </c>
      <c r="C157" t="str">
        <f t="shared" si="16"/>
        <v>SPARES/OTHER</v>
      </c>
      <c r="D157" s="4">
        <v>43664</v>
      </c>
      <c r="E157" t="str">
        <f t="shared" si="17"/>
        <v>HELLER</v>
      </c>
      <c r="F157">
        <v>14103505</v>
      </c>
      <c r="G157" s="19">
        <v>43664</v>
      </c>
      <c r="H157" t="s">
        <v>3130</v>
      </c>
      <c r="I157" t="s">
        <v>3131</v>
      </c>
      <c r="J157">
        <v>1</v>
      </c>
      <c r="K157">
        <v>1</v>
      </c>
      <c r="L157">
        <v>4407.08</v>
      </c>
      <c r="M157" t="s">
        <v>36</v>
      </c>
      <c r="N157">
        <v>1.135</v>
      </c>
      <c r="O157">
        <v>4407.08</v>
      </c>
      <c r="P157">
        <f t="shared" si="23"/>
        <v>5002.0357999999997</v>
      </c>
      <c r="Q157" t="s">
        <v>41</v>
      </c>
      <c r="R157" t="s">
        <v>3127</v>
      </c>
      <c r="S157" t="s">
        <v>25</v>
      </c>
      <c r="T157">
        <v>904997</v>
      </c>
      <c r="U157">
        <v>3068.79</v>
      </c>
      <c r="V157" t="s">
        <v>3041</v>
      </c>
      <c r="X157" t="s">
        <v>3128</v>
      </c>
      <c r="Y157">
        <v>713668</v>
      </c>
      <c r="Z157" t="s">
        <v>3129</v>
      </c>
      <c r="AB157">
        <f t="shared" si="18"/>
        <v>2019</v>
      </c>
      <c r="AC157">
        <f t="shared" si="19"/>
        <v>7</v>
      </c>
      <c r="AD157" t="str">
        <f t="shared" si="20"/>
        <v>Q2</v>
      </c>
      <c r="AE157" t="str">
        <f t="shared" si="21"/>
        <v>FY19/20</v>
      </c>
      <c r="AF157" t="str">
        <f t="shared" si="22"/>
        <v>SOUTH</v>
      </c>
    </row>
    <row r="158" spans="1:32">
      <c r="A158" t="s">
        <v>3594</v>
      </c>
      <c r="B158" t="s">
        <v>22</v>
      </c>
      <c r="C158" t="str">
        <f t="shared" si="16"/>
        <v>SPARES/OTHER</v>
      </c>
      <c r="D158" s="4">
        <v>43664</v>
      </c>
      <c r="E158" t="str">
        <f t="shared" si="17"/>
        <v>YAMAHA</v>
      </c>
      <c r="F158">
        <v>14103506</v>
      </c>
      <c r="G158" s="19">
        <v>43664</v>
      </c>
      <c r="H158" t="s">
        <v>1149</v>
      </c>
      <c r="I158" t="s">
        <v>1150</v>
      </c>
      <c r="J158">
        <v>4</v>
      </c>
      <c r="K158">
        <v>4</v>
      </c>
      <c r="L158">
        <v>12553.84</v>
      </c>
      <c r="M158" t="s">
        <v>36</v>
      </c>
      <c r="N158">
        <v>1.135</v>
      </c>
      <c r="O158">
        <v>12553.84</v>
      </c>
      <c r="P158">
        <f t="shared" si="23"/>
        <v>14248.608400000001</v>
      </c>
      <c r="Q158" t="s">
        <v>41</v>
      </c>
      <c r="R158" t="s">
        <v>2802</v>
      </c>
      <c r="S158" t="s">
        <v>25</v>
      </c>
      <c r="T158">
        <v>904995</v>
      </c>
      <c r="U158">
        <v>10184</v>
      </c>
      <c r="V158" t="s">
        <v>3041</v>
      </c>
      <c r="X158">
        <v>4500116762</v>
      </c>
      <c r="Y158">
        <v>713662</v>
      </c>
      <c r="Z158" t="s">
        <v>2803</v>
      </c>
      <c r="AB158">
        <f t="shared" si="18"/>
        <v>2019</v>
      </c>
      <c r="AC158">
        <f t="shared" si="19"/>
        <v>7</v>
      </c>
      <c r="AD158" t="str">
        <f t="shared" si="20"/>
        <v>Q2</v>
      </c>
      <c r="AE158" t="str">
        <f t="shared" si="21"/>
        <v>FY19/20</v>
      </c>
      <c r="AF158" t="str">
        <f t="shared" si="22"/>
        <v>SOUTH</v>
      </c>
    </row>
    <row r="159" spans="1:32">
      <c r="A159" t="s">
        <v>3594</v>
      </c>
      <c r="B159" t="s">
        <v>3646</v>
      </c>
      <c r="C159" t="str">
        <f t="shared" si="16"/>
        <v>SERVICE_CHARGE</v>
      </c>
      <c r="D159" s="4">
        <v>43665</v>
      </c>
      <c r="E159" t="str">
        <f t="shared" si="17"/>
        <v>YAMAHA</v>
      </c>
      <c r="F159">
        <v>12101043</v>
      </c>
      <c r="G159" s="19">
        <v>43665</v>
      </c>
      <c r="H159" t="s">
        <v>76</v>
      </c>
      <c r="I159" t="s">
        <v>77</v>
      </c>
      <c r="J159">
        <v>2</v>
      </c>
      <c r="K159">
        <v>2</v>
      </c>
      <c r="L159">
        <v>1769.91</v>
      </c>
      <c r="M159" t="s">
        <v>36</v>
      </c>
      <c r="N159">
        <v>1.135</v>
      </c>
      <c r="O159">
        <v>1769.91</v>
      </c>
      <c r="P159">
        <f t="shared" si="23"/>
        <v>2008.8478500000001</v>
      </c>
      <c r="Q159" t="s">
        <v>4058</v>
      </c>
      <c r="R159" t="s">
        <v>4083</v>
      </c>
      <c r="S159" t="s">
        <v>25</v>
      </c>
      <c r="T159">
        <v>905002</v>
      </c>
      <c r="U159">
        <v>0</v>
      </c>
      <c r="V159" t="s">
        <v>4064</v>
      </c>
      <c r="Z159" t="s">
        <v>4084</v>
      </c>
      <c r="AB159">
        <f t="shared" si="18"/>
        <v>2019</v>
      </c>
      <c r="AC159">
        <f t="shared" si="19"/>
        <v>7</v>
      </c>
      <c r="AD159" t="str">
        <f t="shared" si="20"/>
        <v>Q2</v>
      </c>
      <c r="AE159" t="str">
        <f t="shared" si="21"/>
        <v>FY19/20</v>
      </c>
      <c r="AF159" t="str">
        <f t="shared" si="22"/>
        <v>EAST</v>
      </c>
    </row>
    <row r="160" spans="1:32">
      <c r="A160" t="s">
        <v>3594</v>
      </c>
      <c r="B160" t="s">
        <v>3646</v>
      </c>
      <c r="C160" t="str">
        <f t="shared" si="16"/>
        <v>SPARES/OTHER</v>
      </c>
      <c r="D160" s="4">
        <v>43665</v>
      </c>
      <c r="E160" t="str">
        <f t="shared" si="17"/>
        <v>YAMAHA</v>
      </c>
      <c r="F160">
        <v>14103507</v>
      </c>
      <c r="G160" s="19">
        <v>43665</v>
      </c>
      <c r="H160" t="s">
        <v>3667</v>
      </c>
      <c r="I160" t="s">
        <v>3668</v>
      </c>
      <c r="J160">
        <v>20</v>
      </c>
      <c r="K160">
        <v>20</v>
      </c>
      <c r="L160">
        <v>1557.52</v>
      </c>
      <c r="M160" t="s">
        <v>36</v>
      </c>
      <c r="N160">
        <v>1.135</v>
      </c>
      <c r="O160">
        <v>1557.52</v>
      </c>
      <c r="P160">
        <f t="shared" si="23"/>
        <v>1767.7852</v>
      </c>
      <c r="Q160" t="s">
        <v>4058</v>
      </c>
      <c r="R160" t="s">
        <v>4070</v>
      </c>
      <c r="S160" t="s">
        <v>25</v>
      </c>
      <c r="T160">
        <v>905001</v>
      </c>
      <c r="U160">
        <v>840</v>
      </c>
      <c r="V160" t="s">
        <v>3041</v>
      </c>
      <c r="Y160">
        <v>713805</v>
      </c>
      <c r="Z160" t="s">
        <v>4072</v>
      </c>
      <c r="AB160">
        <f t="shared" si="18"/>
        <v>2019</v>
      </c>
      <c r="AC160">
        <f t="shared" si="19"/>
        <v>7</v>
      </c>
      <c r="AD160" t="str">
        <f t="shared" si="20"/>
        <v>Q2</v>
      </c>
      <c r="AE160" t="str">
        <f t="shared" si="21"/>
        <v>FY19/20</v>
      </c>
      <c r="AF160" t="str">
        <f t="shared" si="22"/>
        <v>EAST</v>
      </c>
    </row>
    <row r="161" spans="1:32">
      <c r="A161" t="s">
        <v>3594</v>
      </c>
      <c r="B161" t="s">
        <v>3646</v>
      </c>
      <c r="C161" t="str">
        <f t="shared" si="16"/>
        <v>SPARES/OTHER</v>
      </c>
      <c r="D161" s="4">
        <v>43668</v>
      </c>
      <c r="E161" t="str">
        <f t="shared" si="17"/>
        <v>HELLER</v>
      </c>
      <c r="F161">
        <v>14103508</v>
      </c>
      <c r="G161" s="19">
        <v>43668</v>
      </c>
      <c r="H161" t="s">
        <v>214</v>
      </c>
      <c r="I161" t="s">
        <v>215</v>
      </c>
      <c r="J161">
        <v>2</v>
      </c>
      <c r="K161">
        <v>2</v>
      </c>
      <c r="L161">
        <v>1357.52</v>
      </c>
      <c r="M161" t="s">
        <v>36</v>
      </c>
      <c r="N161">
        <v>1.135</v>
      </c>
      <c r="O161">
        <v>1357.52</v>
      </c>
      <c r="P161">
        <f t="shared" si="23"/>
        <v>1540.7852</v>
      </c>
      <c r="Q161" t="s">
        <v>4058</v>
      </c>
      <c r="R161" t="s">
        <v>4068</v>
      </c>
      <c r="S161" t="s">
        <v>25</v>
      </c>
      <c r="T161">
        <v>905003</v>
      </c>
      <c r="U161">
        <v>979.4</v>
      </c>
      <c r="V161" t="s">
        <v>3041</v>
      </c>
      <c r="Y161">
        <v>713999</v>
      </c>
      <c r="Z161" t="s">
        <v>4069</v>
      </c>
      <c r="AB161">
        <f t="shared" si="18"/>
        <v>2019</v>
      </c>
      <c r="AC161">
        <f t="shared" si="19"/>
        <v>7</v>
      </c>
      <c r="AD161" t="str">
        <f t="shared" si="20"/>
        <v>Q2</v>
      </c>
      <c r="AE161" t="str">
        <f t="shared" si="21"/>
        <v>FY19/20</v>
      </c>
      <c r="AF161" t="str">
        <f t="shared" si="22"/>
        <v>EAST</v>
      </c>
    </row>
    <row r="162" spans="1:32">
      <c r="A162" t="s">
        <v>3594</v>
      </c>
      <c r="B162" t="s">
        <v>22</v>
      </c>
      <c r="C162" t="str">
        <f t="shared" si="16"/>
        <v>SPARES/OTHER</v>
      </c>
      <c r="D162" s="4">
        <v>43668</v>
      </c>
      <c r="E162" t="str">
        <f t="shared" si="17"/>
        <v>YAMAHA</v>
      </c>
      <c r="F162">
        <v>14103509</v>
      </c>
      <c r="G162" s="19">
        <v>43668</v>
      </c>
      <c r="H162" t="s">
        <v>1493</v>
      </c>
      <c r="I162" t="s">
        <v>61</v>
      </c>
      <c r="J162">
        <v>1</v>
      </c>
      <c r="K162">
        <v>1</v>
      </c>
      <c r="L162">
        <v>539.82000000000005</v>
      </c>
      <c r="M162" t="s">
        <v>36</v>
      </c>
      <c r="N162">
        <v>1.135</v>
      </c>
      <c r="O162">
        <v>539.82000000000005</v>
      </c>
      <c r="P162">
        <f t="shared" si="23"/>
        <v>612.6957000000001</v>
      </c>
      <c r="Q162" t="s">
        <v>41</v>
      </c>
      <c r="R162" t="s">
        <v>362</v>
      </c>
      <c r="S162" t="s">
        <v>25</v>
      </c>
      <c r="T162">
        <v>905005</v>
      </c>
      <c r="U162">
        <v>323.3</v>
      </c>
      <c r="V162" t="s">
        <v>3041</v>
      </c>
      <c r="X162" t="s">
        <v>3132</v>
      </c>
      <c r="Y162">
        <v>714140</v>
      </c>
      <c r="Z162" t="s">
        <v>2669</v>
      </c>
      <c r="AB162">
        <f t="shared" si="18"/>
        <v>2019</v>
      </c>
      <c r="AC162">
        <f t="shared" si="19"/>
        <v>7</v>
      </c>
      <c r="AD162" t="str">
        <f t="shared" si="20"/>
        <v>Q2</v>
      </c>
      <c r="AE162" t="str">
        <f t="shared" si="21"/>
        <v>FY19/20</v>
      </c>
      <c r="AF162" t="str">
        <f t="shared" si="22"/>
        <v>SOUTH</v>
      </c>
    </row>
    <row r="163" spans="1:32">
      <c r="A163" t="s">
        <v>3594</v>
      </c>
      <c r="B163" t="s">
        <v>22</v>
      </c>
      <c r="C163" t="str">
        <f t="shared" si="16"/>
        <v>SPARES/OTHER</v>
      </c>
      <c r="D163" s="4">
        <v>43668</v>
      </c>
      <c r="E163" t="str">
        <f t="shared" si="17"/>
        <v>OTHERS</v>
      </c>
      <c r="F163">
        <v>14103510</v>
      </c>
      <c r="G163" s="19">
        <v>43668</v>
      </c>
      <c r="H163" t="s">
        <v>3133</v>
      </c>
      <c r="I163" t="s">
        <v>351</v>
      </c>
      <c r="J163">
        <v>1</v>
      </c>
      <c r="K163">
        <v>1</v>
      </c>
      <c r="L163">
        <v>884.96</v>
      </c>
      <c r="M163" t="s">
        <v>36</v>
      </c>
      <c r="N163">
        <v>1.135</v>
      </c>
      <c r="O163">
        <v>884.96</v>
      </c>
      <c r="P163">
        <f t="shared" si="23"/>
        <v>1004.4296000000001</v>
      </c>
      <c r="Q163" t="s">
        <v>41</v>
      </c>
      <c r="R163" t="s">
        <v>3134</v>
      </c>
      <c r="S163" t="s">
        <v>25</v>
      </c>
      <c r="T163">
        <v>905004</v>
      </c>
      <c r="U163">
        <v>619.47</v>
      </c>
      <c r="V163" t="s">
        <v>3041</v>
      </c>
      <c r="X163" t="s">
        <v>3135</v>
      </c>
      <c r="Y163">
        <v>714136</v>
      </c>
      <c r="Z163" t="s">
        <v>3136</v>
      </c>
      <c r="AB163">
        <f t="shared" si="18"/>
        <v>2019</v>
      </c>
      <c r="AC163">
        <f t="shared" si="19"/>
        <v>7</v>
      </c>
      <c r="AD163" t="str">
        <f t="shared" si="20"/>
        <v>Q2</v>
      </c>
      <c r="AE163" t="str">
        <f t="shared" si="21"/>
        <v>FY19/20</v>
      </c>
      <c r="AF163" t="str">
        <f t="shared" si="22"/>
        <v>SOUTH</v>
      </c>
    </row>
    <row r="164" spans="1:32">
      <c r="A164" t="s">
        <v>3594</v>
      </c>
      <c r="B164" t="s">
        <v>22</v>
      </c>
      <c r="C164" t="str">
        <f t="shared" si="16"/>
        <v>SPARES/OTHER</v>
      </c>
      <c r="D164" s="4">
        <v>43668</v>
      </c>
      <c r="E164" t="str">
        <f t="shared" si="17"/>
        <v>OTHERS</v>
      </c>
      <c r="F164">
        <v>14103511</v>
      </c>
      <c r="G164" s="19">
        <v>43668</v>
      </c>
      <c r="H164" t="s">
        <v>3053</v>
      </c>
      <c r="I164" t="s">
        <v>351</v>
      </c>
      <c r="J164">
        <v>10</v>
      </c>
      <c r="K164">
        <v>10</v>
      </c>
      <c r="L164">
        <v>13793.1</v>
      </c>
      <c r="M164" t="s">
        <v>36</v>
      </c>
      <c r="N164">
        <v>1.135</v>
      </c>
      <c r="O164">
        <v>13793.1</v>
      </c>
      <c r="P164">
        <f t="shared" si="23"/>
        <v>15655.1685</v>
      </c>
      <c r="Q164" t="s">
        <v>41</v>
      </c>
      <c r="R164" t="s">
        <v>3050</v>
      </c>
      <c r="S164" t="s">
        <v>25</v>
      </c>
      <c r="T164">
        <v>905006</v>
      </c>
      <c r="U164">
        <v>5575.22</v>
      </c>
      <c r="V164" t="s">
        <v>3041</v>
      </c>
      <c r="X164" t="s">
        <v>3137</v>
      </c>
      <c r="Y164">
        <v>714143</v>
      </c>
      <c r="Z164" t="s">
        <v>3052</v>
      </c>
      <c r="AB164">
        <f t="shared" si="18"/>
        <v>2019</v>
      </c>
      <c r="AC164">
        <f t="shared" si="19"/>
        <v>7</v>
      </c>
      <c r="AD164" t="str">
        <f t="shared" si="20"/>
        <v>Q2</v>
      </c>
      <c r="AE164" t="str">
        <f t="shared" si="21"/>
        <v>FY19/20</v>
      </c>
      <c r="AF164" t="str">
        <f t="shared" si="22"/>
        <v>SOUTH</v>
      </c>
    </row>
    <row r="165" spans="1:32">
      <c r="A165" t="s">
        <v>3594</v>
      </c>
      <c r="B165" t="s">
        <v>22</v>
      </c>
      <c r="C165" t="str">
        <f t="shared" si="16"/>
        <v>SPARES/OTHER</v>
      </c>
      <c r="D165" s="4">
        <v>43668</v>
      </c>
      <c r="E165" t="str">
        <f t="shared" si="17"/>
        <v>YAMAHA</v>
      </c>
      <c r="F165">
        <v>14103511</v>
      </c>
      <c r="G165" s="19">
        <v>43668</v>
      </c>
      <c r="H165" t="s">
        <v>1750</v>
      </c>
      <c r="I165" t="s">
        <v>1751</v>
      </c>
      <c r="J165">
        <v>2</v>
      </c>
      <c r="K165">
        <v>2</v>
      </c>
      <c r="L165">
        <v>4336.28</v>
      </c>
      <c r="M165" t="s">
        <v>36</v>
      </c>
      <c r="N165">
        <v>1.135</v>
      </c>
      <c r="O165">
        <v>4336.28</v>
      </c>
      <c r="P165">
        <f t="shared" si="23"/>
        <v>4921.6777999999995</v>
      </c>
      <c r="Q165" t="s">
        <v>41</v>
      </c>
      <c r="R165" t="s">
        <v>3050</v>
      </c>
      <c r="S165" t="s">
        <v>25</v>
      </c>
      <c r="T165">
        <v>905006</v>
      </c>
      <c r="U165">
        <v>2320</v>
      </c>
      <c r="V165" t="s">
        <v>3041</v>
      </c>
      <c r="X165" t="s">
        <v>3137</v>
      </c>
      <c r="Y165">
        <v>714143</v>
      </c>
      <c r="Z165" t="s">
        <v>3052</v>
      </c>
      <c r="AB165">
        <f t="shared" si="18"/>
        <v>2019</v>
      </c>
      <c r="AC165">
        <f t="shared" si="19"/>
        <v>7</v>
      </c>
      <c r="AD165" t="str">
        <f t="shared" si="20"/>
        <v>Q2</v>
      </c>
      <c r="AE165" t="str">
        <f t="shared" si="21"/>
        <v>FY19/20</v>
      </c>
      <c r="AF165" t="str">
        <f t="shared" si="22"/>
        <v>SOUTH</v>
      </c>
    </row>
    <row r="166" spans="1:32">
      <c r="A166" t="s">
        <v>3594</v>
      </c>
      <c r="B166" t="s">
        <v>3646</v>
      </c>
      <c r="C166" t="str">
        <f t="shared" si="16"/>
        <v>FEEDER</v>
      </c>
      <c r="D166" s="4">
        <v>43669</v>
      </c>
      <c r="E166" t="str">
        <f t="shared" si="17"/>
        <v>YAMAHA</v>
      </c>
      <c r="F166">
        <v>14103512</v>
      </c>
      <c r="G166" s="19">
        <v>43669</v>
      </c>
      <c r="H166" t="s">
        <v>37</v>
      </c>
      <c r="I166" t="s">
        <v>38</v>
      </c>
      <c r="J166">
        <v>10</v>
      </c>
      <c r="K166">
        <v>10</v>
      </c>
      <c r="L166">
        <v>29017.7</v>
      </c>
      <c r="M166" t="s">
        <v>36</v>
      </c>
      <c r="N166">
        <v>1.135</v>
      </c>
      <c r="O166">
        <v>29017.7</v>
      </c>
      <c r="P166">
        <f t="shared" si="23"/>
        <v>32935.089500000002</v>
      </c>
      <c r="Q166" t="s">
        <v>4058</v>
      </c>
      <c r="R166" t="s">
        <v>4081</v>
      </c>
      <c r="S166" t="s">
        <v>25</v>
      </c>
      <c r="T166">
        <v>905007</v>
      </c>
      <c r="U166">
        <v>25000</v>
      </c>
      <c r="V166" t="s">
        <v>3041</v>
      </c>
      <c r="Y166">
        <v>714182</v>
      </c>
      <c r="Z166" t="s">
        <v>4082</v>
      </c>
      <c r="AB166">
        <f t="shared" si="18"/>
        <v>2019</v>
      </c>
      <c r="AC166">
        <f t="shared" si="19"/>
        <v>7</v>
      </c>
      <c r="AD166" t="str">
        <f t="shared" si="20"/>
        <v>Q2</v>
      </c>
      <c r="AE166" t="str">
        <f t="shared" si="21"/>
        <v>FY19/20</v>
      </c>
      <c r="AF166" t="str">
        <f t="shared" si="22"/>
        <v>EAST</v>
      </c>
    </row>
    <row r="167" spans="1:32">
      <c r="A167" t="s">
        <v>3594</v>
      </c>
      <c r="B167" t="s">
        <v>22</v>
      </c>
      <c r="C167" t="str">
        <f t="shared" si="16"/>
        <v>SPARES/OTHER</v>
      </c>
      <c r="D167" s="4">
        <v>43669</v>
      </c>
      <c r="E167" t="str">
        <f t="shared" si="17"/>
        <v>YAMAHA</v>
      </c>
      <c r="F167">
        <v>14103513</v>
      </c>
      <c r="G167" s="19">
        <v>43669</v>
      </c>
      <c r="H167" t="s">
        <v>435</v>
      </c>
      <c r="I167" t="s">
        <v>125</v>
      </c>
      <c r="J167">
        <v>6</v>
      </c>
      <c r="K167">
        <v>6</v>
      </c>
      <c r="L167">
        <v>743.36</v>
      </c>
      <c r="M167" t="s">
        <v>36</v>
      </c>
      <c r="N167">
        <v>1.135</v>
      </c>
      <c r="O167">
        <v>743.36</v>
      </c>
      <c r="P167">
        <f t="shared" si="23"/>
        <v>843.71360000000004</v>
      </c>
      <c r="Q167" t="s">
        <v>41</v>
      </c>
      <c r="R167" t="s">
        <v>349</v>
      </c>
      <c r="S167" t="s">
        <v>25</v>
      </c>
      <c r="T167">
        <v>905008</v>
      </c>
      <c r="U167">
        <v>442.2</v>
      </c>
      <c r="V167" t="s">
        <v>3041</v>
      </c>
      <c r="X167" t="s">
        <v>3138</v>
      </c>
      <c r="Y167">
        <v>714213</v>
      </c>
      <c r="Z167" t="s">
        <v>350</v>
      </c>
      <c r="AB167">
        <f t="shared" si="18"/>
        <v>2019</v>
      </c>
      <c r="AC167">
        <f t="shared" si="19"/>
        <v>7</v>
      </c>
      <c r="AD167" t="str">
        <f t="shared" si="20"/>
        <v>Q2</v>
      </c>
      <c r="AE167" t="str">
        <f t="shared" si="21"/>
        <v>FY19/20</v>
      </c>
      <c r="AF167" t="str">
        <f t="shared" si="22"/>
        <v>SOUTH</v>
      </c>
    </row>
    <row r="168" spans="1:32">
      <c r="A168" t="s">
        <v>3594</v>
      </c>
      <c r="B168" t="s">
        <v>22</v>
      </c>
      <c r="C168" t="str">
        <f t="shared" si="16"/>
        <v>SPARES/OTHER</v>
      </c>
      <c r="D168" s="4">
        <v>43669</v>
      </c>
      <c r="E168" t="str">
        <f t="shared" si="17"/>
        <v>YAMAHA</v>
      </c>
      <c r="F168">
        <v>14103513</v>
      </c>
      <c r="G168" s="19">
        <v>43669</v>
      </c>
      <c r="H168" t="s">
        <v>454</v>
      </c>
      <c r="I168" t="s">
        <v>56</v>
      </c>
      <c r="J168">
        <v>6</v>
      </c>
      <c r="K168">
        <v>6</v>
      </c>
      <c r="L168">
        <v>743.36</v>
      </c>
      <c r="M168" t="s">
        <v>36</v>
      </c>
      <c r="N168">
        <v>1.135</v>
      </c>
      <c r="O168">
        <v>743.36</v>
      </c>
      <c r="P168">
        <f t="shared" si="23"/>
        <v>843.71360000000004</v>
      </c>
      <c r="Q168" t="s">
        <v>41</v>
      </c>
      <c r="R168" t="s">
        <v>349</v>
      </c>
      <c r="S168" t="s">
        <v>25</v>
      </c>
      <c r="T168">
        <v>905008</v>
      </c>
      <c r="U168">
        <v>587.4</v>
      </c>
      <c r="V168" t="s">
        <v>3041</v>
      </c>
      <c r="X168" t="s">
        <v>3138</v>
      </c>
      <c r="Y168">
        <v>714213</v>
      </c>
      <c r="Z168" t="s">
        <v>350</v>
      </c>
      <c r="AB168">
        <f t="shared" si="18"/>
        <v>2019</v>
      </c>
      <c r="AC168">
        <f t="shared" si="19"/>
        <v>7</v>
      </c>
      <c r="AD168" t="str">
        <f t="shared" si="20"/>
        <v>Q2</v>
      </c>
      <c r="AE168" t="str">
        <f t="shared" si="21"/>
        <v>FY19/20</v>
      </c>
      <c r="AF168" t="str">
        <f t="shared" si="22"/>
        <v>SOUTH</v>
      </c>
    </row>
    <row r="169" spans="1:32">
      <c r="A169" t="s">
        <v>3594</v>
      </c>
      <c r="B169" t="s">
        <v>22</v>
      </c>
      <c r="C169" t="str">
        <f t="shared" si="16"/>
        <v>SPARES/OTHER</v>
      </c>
      <c r="D169" s="4">
        <v>43669</v>
      </c>
      <c r="E169" t="str">
        <f t="shared" si="17"/>
        <v>YAMAHA</v>
      </c>
      <c r="F169">
        <v>14103513</v>
      </c>
      <c r="G169" s="19">
        <v>43669</v>
      </c>
      <c r="H169" t="s">
        <v>124</v>
      </c>
      <c r="I169" t="s">
        <v>125</v>
      </c>
      <c r="J169">
        <v>4</v>
      </c>
      <c r="K169">
        <v>4</v>
      </c>
      <c r="L169">
        <v>424.78</v>
      </c>
      <c r="M169" t="s">
        <v>36</v>
      </c>
      <c r="N169">
        <v>1.135</v>
      </c>
      <c r="O169">
        <v>424.78</v>
      </c>
      <c r="P169">
        <f t="shared" si="23"/>
        <v>482.12529999999998</v>
      </c>
      <c r="Q169" t="s">
        <v>41</v>
      </c>
      <c r="R169" t="s">
        <v>349</v>
      </c>
      <c r="S169" t="s">
        <v>25</v>
      </c>
      <c r="T169">
        <v>905008</v>
      </c>
      <c r="U169">
        <v>294.8</v>
      </c>
      <c r="V169" t="s">
        <v>3041</v>
      </c>
      <c r="X169" t="s">
        <v>3138</v>
      </c>
      <c r="Y169">
        <v>714213</v>
      </c>
      <c r="Z169" t="s">
        <v>350</v>
      </c>
      <c r="AB169">
        <f t="shared" si="18"/>
        <v>2019</v>
      </c>
      <c r="AC169">
        <f t="shared" si="19"/>
        <v>7</v>
      </c>
      <c r="AD169" t="str">
        <f t="shared" si="20"/>
        <v>Q2</v>
      </c>
      <c r="AE169" t="str">
        <f t="shared" si="21"/>
        <v>FY19/20</v>
      </c>
      <c r="AF169" t="str">
        <f t="shared" si="22"/>
        <v>SOUTH</v>
      </c>
    </row>
    <row r="170" spans="1:32">
      <c r="A170" t="s">
        <v>3594</v>
      </c>
      <c r="B170" t="s">
        <v>3656</v>
      </c>
      <c r="C170" t="str">
        <f t="shared" si="16"/>
        <v>SPARES/OTHER</v>
      </c>
      <c r="D170" s="4">
        <v>43670</v>
      </c>
      <c r="E170" t="str">
        <f t="shared" si="17"/>
        <v>YAMAHA</v>
      </c>
      <c r="F170">
        <v>14103514</v>
      </c>
      <c r="G170" s="19">
        <v>43670</v>
      </c>
      <c r="H170" t="s">
        <v>3657</v>
      </c>
      <c r="I170" t="s">
        <v>3658</v>
      </c>
      <c r="J170">
        <v>1</v>
      </c>
      <c r="K170">
        <v>1</v>
      </c>
      <c r="L170">
        <v>1817.7</v>
      </c>
      <c r="M170" t="s">
        <v>36</v>
      </c>
      <c r="N170">
        <v>1.135</v>
      </c>
      <c r="O170">
        <v>1817.7</v>
      </c>
      <c r="P170">
        <f t="shared" si="23"/>
        <v>2063.0895</v>
      </c>
      <c r="Q170" t="s">
        <v>4187</v>
      </c>
      <c r="R170" t="s">
        <v>4188</v>
      </c>
      <c r="S170" t="s">
        <v>25</v>
      </c>
      <c r="T170">
        <v>904912</v>
      </c>
      <c r="U170">
        <v>874</v>
      </c>
      <c r="V170" t="s">
        <v>3041</v>
      </c>
      <c r="X170" t="s">
        <v>4189</v>
      </c>
      <c r="Y170">
        <v>714155</v>
      </c>
      <c r="Z170" t="s">
        <v>4190</v>
      </c>
      <c r="AB170">
        <f t="shared" si="18"/>
        <v>2019</v>
      </c>
      <c r="AC170">
        <f t="shared" si="19"/>
        <v>7</v>
      </c>
      <c r="AD170" t="str">
        <f t="shared" si="20"/>
        <v>Q2</v>
      </c>
      <c r="AE170" t="str">
        <f t="shared" si="21"/>
        <v>FY19/20</v>
      </c>
      <c r="AF170" t="str">
        <f t="shared" si="22"/>
        <v>WEST</v>
      </c>
    </row>
    <row r="171" spans="1:32">
      <c r="A171" t="s">
        <v>3594</v>
      </c>
      <c r="B171" t="s">
        <v>3672</v>
      </c>
      <c r="C171" t="str">
        <f t="shared" si="16"/>
        <v>SPARES/OTHER</v>
      </c>
      <c r="D171" s="4">
        <v>43670</v>
      </c>
      <c r="E171" t="str">
        <f t="shared" si="17"/>
        <v>YAMAHA</v>
      </c>
      <c r="F171">
        <v>14103515</v>
      </c>
      <c r="G171" s="19">
        <v>43670</v>
      </c>
      <c r="H171" t="s">
        <v>31</v>
      </c>
      <c r="I171" t="s">
        <v>32</v>
      </c>
      <c r="J171">
        <v>1</v>
      </c>
      <c r="K171">
        <v>1</v>
      </c>
      <c r="L171">
        <v>618.58000000000004</v>
      </c>
      <c r="M171" t="s">
        <v>36</v>
      </c>
      <c r="N171">
        <v>1.135</v>
      </c>
      <c r="O171">
        <v>618.58000000000004</v>
      </c>
      <c r="P171">
        <f t="shared" si="23"/>
        <v>702.0883</v>
      </c>
      <c r="Q171" t="s">
        <v>4053</v>
      </c>
      <c r="R171" t="s">
        <v>4191</v>
      </c>
      <c r="S171" t="s">
        <v>25</v>
      </c>
      <c r="T171">
        <v>904978</v>
      </c>
      <c r="U171">
        <v>450</v>
      </c>
      <c r="V171" t="s">
        <v>3041</v>
      </c>
      <c r="X171" t="s">
        <v>4192</v>
      </c>
      <c r="Y171">
        <v>714156</v>
      </c>
      <c r="Z171" t="s">
        <v>4193</v>
      </c>
      <c r="AB171">
        <f t="shared" si="18"/>
        <v>2019</v>
      </c>
      <c r="AC171">
        <f t="shared" si="19"/>
        <v>7</v>
      </c>
      <c r="AD171" t="str">
        <f t="shared" si="20"/>
        <v>Q2</v>
      </c>
      <c r="AE171" t="str">
        <f t="shared" si="21"/>
        <v>FY19/20</v>
      </c>
      <c r="AF171" t="str">
        <f t="shared" si="22"/>
        <v>WEST</v>
      </c>
    </row>
    <row r="172" spans="1:32">
      <c r="A172" t="s">
        <v>3594</v>
      </c>
      <c r="B172" t="s">
        <v>3672</v>
      </c>
      <c r="C172" t="str">
        <f t="shared" si="16"/>
        <v>SPARES/OTHER</v>
      </c>
      <c r="D172" s="4">
        <v>43670</v>
      </c>
      <c r="E172" t="str">
        <f t="shared" si="17"/>
        <v>YAMAHA</v>
      </c>
      <c r="F172">
        <v>14103515</v>
      </c>
      <c r="G172" s="19">
        <v>43670</v>
      </c>
      <c r="H172" t="s">
        <v>33</v>
      </c>
      <c r="I172" t="s">
        <v>34</v>
      </c>
      <c r="J172">
        <v>2</v>
      </c>
      <c r="K172">
        <v>2</v>
      </c>
      <c r="L172">
        <v>1237.17</v>
      </c>
      <c r="M172" t="s">
        <v>36</v>
      </c>
      <c r="N172">
        <v>1.135</v>
      </c>
      <c r="O172">
        <v>1237.17</v>
      </c>
      <c r="P172">
        <f t="shared" si="23"/>
        <v>1404.18795</v>
      </c>
      <c r="Q172" t="s">
        <v>4053</v>
      </c>
      <c r="R172" t="s">
        <v>4191</v>
      </c>
      <c r="S172" t="s">
        <v>25</v>
      </c>
      <c r="T172">
        <v>904978</v>
      </c>
      <c r="U172">
        <v>960</v>
      </c>
      <c r="V172" t="s">
        <v>3041</v>
      </c>
      <c r="X172" t="s">
        <v>4192</v>
      </c>
      <c r="Y172">
        <v>714156</v>
      </c>
      <c r="Z172" t="s">
        <v>4193</v>
      </c>
      <c r="AB172">
        <f t="shared" si="18"/>
        <v>2019</v>
      </c>
      <c r="AC172">
        <f t="shared" si="19"/>
        <v>7</v>
      </c>
      <c r="AD172" t="str">
        <f t="shared" si="20"/>
        <v>Q2</v>
      </c>
      <c r="AE172" t="str">
        <f t="shared" si="21"/>
        <v>FY19/20</v>
      </c>
      <c r="AF172" t="str">
        <f t="shared" si="22"/>
        <v>WEST</v>
      </c>
    </row>
    <row r="173" spans="1:32">
      <c r="A173" t="s">
        <v>3594</v>
      </c>
      <c r="B173" t="s">
        <v>3672</v>
      </c>
      <c r="C173" t="str">
        <f t="shared" si="16"/>
        <v>SPARES/OTHER</v>
      </c>
      <c r="D173" s="4">
        <v>43670</v>
      </c>
      <c r="E173" t="str">
        <f t="shared" si="17"/>
        <v>YAMAHA</v>
      </c>
      <c r="F173">
        <v>14103515</v>
      </c>
      <c r="G173" s="19">
        <v>43670</v>
      </c>
      <c r="H173" t="s">
        <v>1105</v>
      </c>
      <c r="I173" t="s">
        <v>1106</v>
      </c>
      <c r="J173">
        <v>1</v>
      </c>
      <c r="K173">
        <v>1</v>
      </c>
      <c r="L173">
        <v>618.58000000000004</v>
      </c>
      <c r="M173" t="s">
        <v>36</v>
      </c>
      <c r="N173">
        <v>1.135</v>
      </c>
      <c r="O173">
        <v>618.58000000000004</v>
      </c>
      <c r="P173">
        <f t="shared" si="23"/>
        <v>702.0883</v>
      </c>
      <c r="Q173" t="s">
        <v>4053</v>
      </c>
      <c r="R173" t="s">
        <v>4191</v>
      </c>
      <c r="S173" t="s">
        <v>25</v>
      </c>
      <c r="T173">
        <v>904978</v>
      </c>
      <c r="U173">
        <v>430</v>
      </c>
      <c r="V173" t="s">
        <v>3041</v>
      </c>
      <c r="X173" t="s">
        <v>4192</v>
      </c>
      <c r="Y173">
        <v>714156</v>
      </c>
      <c r="Z173" t="s">
        <v>4193</v>
      </c>
      <c r="AB173">
        <f t="shared" si="18"/>
        <v>2019</v>
      </c>
      <c r="AC173">
        <f t="shared" si="19"/>
        <v>7</v>
      </c>
      <c r="AD173" t="str">
        <f t="shared" si="20"/>
        <v>Q2</v>
      </c>
      <c r="AE173" t="str">
        <f t="shared" si="21"/>
        <v>FY19/20</v>
      </c>
      <c r="AF173" t="str">
        <f t="shared" si="22"/>
        <v>WEST</v>
      </c>
    </row>
    <row r="174" spans="1:32">
      <c r="A174" t="s">
        <v>3594</v>
      </c>
      <c r="B174" t="s">
        <v>3672</v>
      </c>
      <c r="C174" t="str">
        <f t="shared" si="16"/>
        <v>SPARES/OTHER</v>
      </c>
      <c r="D174" s="4">
        <v>43670</v>
      </c>
      <c r="E174" t="str">
        <f t="shared" si="17"/>
        <v>YAMAHA</v>
      </c>
      <c r="F174">
        <v>14103515</v>
      </c>
      <c r="G174" s="19">
        <v>43670</v>
      </c>
      <c r="H174" t="s">
        <v>140</v>
      </c>
      <c r="I174" t="s">
        <v>141</v>
      </c>
      <c r="J174">
        <v>30</v>
      </c>
      <c r="K174">
        <v>30</v>
      </c>
      <c r="L174">
        <v>1300.8800000000001</v>
      </c>
      <c r="M174" t="s">
        <v>36</v>
      </c>
      <c r="N174">
        <v>1.135</v>
      </c>
      <c r="O174">
        <v>1300.8800000000001</v>
      </c>
      <c r="P174">
        <f t="shared" si="23"/>
        <v>1476.4988000000001</v>
      </c>
      <c r="Q174" t="s">
        <v>4053</v>
      </c>
      <c r="R174" t="s">
        <v>4191</v>
      </c>
      <c r="S174" t="s">
        <v>25</v>
      </c>
      <c r="T174">
        <v>904978</v>
      </c>
      <c r="U174">
        <v>1039.5</v>
      </c>
      <c r="V174" t="s">
        <v>3041</v>
      </c>
      <c r="X174" t="s">
        <v>4192</v>
      </c>
      <c r="Y174">
        <v>714156</v>
      </c>
      <c r="Z174" t="s">
        <v>4193</v>
      </c>
      <c r="AB174">
        <f t="shared" si="18"/>
        <v>2019</v>
      </c>
      <c r="AC174">
        <f t="shared" si="19"/>
        <v>7</v>
      </c>
      <c r="AD174" t="str">
        <f t="shared" si="20"/>
        <v>Q2</v>
      </c>
      <c r="AE174" t="str">
        <f t="shared" si="21"/>
        <v>FY19/20</v>
      </c>
      <c r="AF174" t="str">
        <f t="shared" si="22"/>
        <v>WEST</v>
      </c>
    </row>
    <row r="175" spans="1:32">
      <c r="A175" t="s">
        <v>3594</v>
      </c>
      <c r="B175" t="s">
        <v>3672</v>
      </c>
      <c r="C175" t="str">
        <f t="shared" si="16"/>
        <v>SPARES/OTHER</v>
      </c>
      <c r="D175" s="4">
        <v>43670</v>
      </c>
      <c r="E175" t="str">
        <f t="shared" si="17"/>
        <v>YAMAHA</v>
      </c>
      <c r="F175">
        <v>14103515</v>
      </c>
      <c r="G175" s="19">
        <v>43670</v>
      </c>
      <c r="H175" t="s">
        <v>1649</v>
      </c>
      <c r="I175" t="s">
        <v>1650</v>
      </c>
      <c r="J175">
        <v>10</v>
      </c>
      <c r="K175">
        <v>10</v>
      </c>
      <c r="L175">
        <v>407.08</v>
      </c>
      <c r="M175" t="s">
        <v>36</v>
      </c>
      <c r="N175">
        <v>1.135</v>
      </c>
      <c r="O175">
        <v>407.08</v>
      </c>
      <c r="P175">
        <f t="shared" si="23"/>
        <v>462.03579999999999</v>
      </c>
      <c r="Q175" t="s">
        <v>4053</v>
      </c>
      <c r="R175" t="s">
        <v>4191</v>
      </c>
      <c r="S175" t="s">
        <v>25</v>
      </c>
      <c r="T175">
        <v>904978</v>
      </c>
      <c r="U175">
        <v>280</v>
      </c>
      <c r="V175" t="s">
        <v>3041</v>
      </c>
      <c r="X175" t="s">
        <v>4192</v>
      </c>
      <c r="Y175">
        <v>714156</v>
      </c>
      <c r="Z175" t="s">
        <v>4193</v>
      </c>
      <c r="AB175">
        <f t="shared" si="18"/>
        <v>2019</v>
      </c>
      <c r="AC175">
        <f t="shared" si="19"/>
        <v>7</v>
      </c>
      <c r="AD175" t="str">
        <f t="shared" si="20"/>
        <v>Q2</v>
      </c>
      <c r="AE175" t="str">
        <f t="shared" si="21"/>
        <v>FY19/20</v>
      </c>
      <c r="AF175" t="str">
        <f t="shared" si="22"/>
        <v>WEST</v>
      </c>
    </row>
    <row r="176" spans="1:32">
      <c r="A176" t="s">
        <v>3594</v>
      </c>
      <c r="B176" t="s">
        <v>3651</v>
      </c>
      <c r="C176" t="str">
        <f t="shared" si="16"/>
        <v>SERVICE_CHARGE</v>
      </c>
      <c r="D176" s="4">
        <v>43675</v>
      </c>
      <c r="E176" t="str">
        <f t="shared" si="17"/>
        <v>YAMAHA</v>
      </c>
      <c r="F176">
        <v>12101044</v>
      </c>
      <c r="G176" s="19">
        <v>43675</v>
      </c>
      <c r="H176" t="s">
        <v>76</v>
      </c>
      <c r="I176" t="s">
        <v>77</v>
      </c>
      <c r="J176">
        <v>1</v>
      </c>
      <c r="K176">
        <v>1</v>
      </c>
      <c r="L176">
        <v>1770</v>
      </c>
      <c r="M176" t="s">
        <v>36</v>
      </c>
      <c r="N176">
        <v>1.135</v>
      </c>
      <c r="O176">
        <v>1770</v>
      </c>
      <c r="P176">
        <f t="shared" si="23"/>
        <v>2008.95</v>
      </c>
      <c r="Q176" t="s">
        <v>3652</v>
      </c>
      <c r="R176" t="s">
        <v>4116</v>
      </c>
      <c r="S176" t="s">
        <v>25</v>
      </c>
      <c r="T176">
        <v>905009</v>
      </c>
      <c r="U176">
        <v>0</v>
      </c>
      <c r="V176" t="s">
        <v>3038</v>
      </c>
      <c r="X176" t="s">
        <v>4194</v>
      </c>
      <c r="Z176" t="s">
        <v>4118</v>
      </c>
      <c r="AB176">
        <f t="shared" si="18"/>
        <v>2019</v>
      </c>
      <c r="AC176">
        <f t="shared" si="19"/>
        <v>7</v>
      </c>
      <c r="AD176" t="str">
        <f t="shared" si="20"/>
        <v>Q2</v>
      </c>
      <c r="AE176" t="str">
        <f t="shared" si="21"/>
        <v>FY19/20</v>
      </c>
      <c r="AF176" t="str">
        <f t="shared" si="22"/>
        <v>NORTH</v>
      </c>
    </row>
    <row r="177" spans="1:32">
      <c r="A177" t="s">
        <v>3594</v>
      </c>
      <c r="B177" t="s">
        <v>22</v>
      </c>
      <c r="C177" t="str">
        <f t="shared" si="16"/>
        <v>SERVICE_CHARGE</v>
      </c>
      <c r="D177" s="4">
        <v>43675</v>
      </c>
      <c r="E177" t="str">
        <f t="shared" si="17"/>
        <v>YAMAHA</v>
      </c>
      <c r="F177">
        <v>12101045</v>
      </c>
      <c r="G177" s="19">
        <v>43675</v>
      </c>
      <c r="H177" t="s">
        <v>76</v>
      </c>
      <c r="I177" t="s">
        <v>77</v>
      </c>
      <c r="J177">
        <v>1</v>
      </c>
      <c r="K177">
        <v>1</v>
      </c>
      <c r="L177">
        <v>3026.55</v>
      </c>
      <c r="M177" t="s">
        <v>36</v>
      </c>
      <c r="N177">
        <v>1.135</v>
      </c>
      <c r="O177">
        <v>3026.55</v>
      </c>
      <c r="P177">
        <f t="shared" si="23"/>
        <v>3435.1342500000001</v>
      </c>
      <c r="Q177" t="s">
        <v>41</v>
      </c>
      <c r="R177" t="s">
        <v>1792</v>
      </c>
      <c r="S177" t="s">
        <v>25</v>
      </c>
      <c r="T177">
        <v>905010</v>
      </c>
      <c r="U177">
        <v>0</v>
      </c>
      <c r="V177" t="s">
        <v>3038</v>
      </c>
      <c r="Z177" t="s">
        <v>1794</v>
      </c>
      <c r="AB177">
        <f t="shared" si="18"/>
        <v>2019</v>
      </c>
      <c r="AC177">
        <f t="shared" si="19"/>
        <v>7</v>
      </c>
      <c r="AD177" t="str">
        <f t="shared" si="20"/>
        <v>Q2</v>
      </c>
      <c r="AE177" t="str">
        <f t="shared" si="21"/>
        <v>FY19/20</v>
      </c>
      <c r="AF177" t="str">
        <f t="shared" si="22"/>
        <v>SOUTH</v>
      </c>
    </row>
    <row r="178" spans="1:32">
      <c r="A178" t="s">
        <v>3594</v>
      </c>
      <c r="B178" t="s">
        <v>22</v>
      </c>
      <c r="C178" t="str">
        <f t="shared" si="16"/>
        <v>SPARES/OTHER</v>
      </c>
      <c r="D178" s="4">
        <v>43675</v>
      </c>
      <c r="E178" t="str">
        <f t="shared" si="17"/>
        <v>YAMAHA</v>
      </c>
      <c r="F178">
        <v>14103516</v>
      </c>
      <c r="G178" s="19">
        <v>43675</v>
      </c>
      <c r="H178" t="s">
        <v>42</v>
      </c>
      <c r="I178" t="s">
        <v>43</v>
      </c>
      <c r="J178">
        <v>20</v>
      </c>
      <c r="K178">
        <v>20</v>
      </c>
      <c r="L178">
        <v>2407.08</v>
      </c>
      <c r="M178" t="s">
        <v>36</v>
      </c>
      <c r="N178">
        <v>1.135</v>
      </c>
      <c r="O178">
        <v>2407.08</v>
      </c>
      <c r="P178">
        <f t="shared" si="23"/>
        <v>2732.0358000000001</v>
      </c>
      <c r="Q178" t="s">
        <v>41</v>
      </c>
      <c r="R178" t="s">
        <v>1792</v>
      </c>
      <c r="S178" t="s">
        <v>25</v>
      </c>
      <c r="T178">
        <v>905011</v>
      </c>
      <c r="U178">
        <v>1326.67</v>
      </c>
      <c r="V178" t="s">
        <v>3041</v>
      </c>
      <c r="Y178">
        <v>714958</v>
      </c>
      <c r="Z178" t="s">
        <v>1794</v>
      </c>
      <c r="AB178">
        <f t="shared" si="18"/>
        <v>2019</v>
      </c>
      <c r="AC178">
        <f t="shared" si="19"/>
        <v>7</v>
      </c>
      <c r="AD178" t="str">
        <f t="shared" si="20"/>
        <v>Q2</v>
      </c>
      <c r="AE178" t="str">
        <f t="shared" si="21"/>
        <v>FY19/20</v>
      </c>
      <c r="AF178" t="str">
        <f t="shared" si="22"/>
        <v>SOUTH</v>
      </c>
    </row>
    <row r="179" spans="1:32">
      <c r="A179" t="s">
        <v>3594</v>
      </c>
      <c r="B179" t="s">
        <v>22</v>
      </c>
      <c r="C179" t="str">
        <f t="shared" si="16"/>
        <v>SPARES/OTHER</v>
      </c>
      <c r="D179" s="4">
        <v>43675</v>
      </c>
      <c r="E179" t="str">
        <f t="shared" si="17"/>
        <v>YAMAHA</v>
      </c>
      <c r="F179">
        <v>14103516</v>
      </c>
      <c r="G179" s="19">
        <v>43675</v>
      </c>
      <c r="H179" t="s">
        <v>42</v>
      </c>
      <c r="I179" t="s">
        <v>43</v>
      </c>
      <c r="J179">
        <v>50</v>
      </c>
      <c r="K179">
        <v>50</v>
      </c>
      <c r="L179">
        <v>5752.21</v>
      </c>
      <c r="M179" t="s">
        <v>36</v>
      </c>
      <c r="N179">
        <v>1.135</v>
      </c>
      <c r="O179">
        <v>5752.21</v>
      </c>
      <c r="P179">
        <f t="shared" si="23"/>
        <v>6528.7583500000001</v>
      </c>
      <c r="Q179" t="s">
        <v>41</v>
      </c>
      <c r="R179" t="s">
        <v>1792</v>
      </c>
      <c r="S179" t="s">
        <v>25</v>
      </c>
      <c r="T179">
        <v>905011</v>
      </c>
      <c r="U179">
        <v>3316.67</v>
      </c>
      <c r="V179" t="s">
        <v>3041</v>
      </c>
      <c r="Y179">
        <v>714958</v>
      </c>
      <c r="Z179" t="s">
        <v>1794</v>
      </c>
      <c r="AB179">
        <f t="shared" si="18"/>
        <v>2019</v>
      </c>
      <c r="AC179">
        <f t="shared" si="19"/>
        <v>7</v>
      </c>
      <c r="AD179" t="str">
        <f t="shared" si="20"/>
        <v>Q2</v>
      </c>
      <c r="AE179" t="str">
        <f t="shared" si="21"/>
        <v>FY19/20</v>
      </c>
      <c r="AF179" t="str">
        <f t="shared" si="22"/>
        <v>SOUTH</v>
      </c>
    </row>
    <row r="180" spans="1:32">
      <c r="A180" t="s">
        <v>3594</v>
      </c>
      <c r="B180" t="s">
        <v>22</v>
      </c>
      <c r="C180" t="str">
        <f t="shared" si="16"/>
        <v>SPARES/OTHER</v>
      </c>
      <c r="D180" s="4">
        <v>43675</v>
      </c>
      <c r="E180" t="str">
        <f t="shared" si="17"/>
        <v>YAMAHA</v>
      </c>
      <c r="F180">
        <v>14103516</v>
      </c>
      <c r="G180" s="19">
        <v>43675</v>
      </c>
      <c r="H180" t="s">
        <v>2161</v>
      </c>
      <c r="I180" t="s">
        <v>2162</v>
      </c>
      <c r="J180">
        <v>1</v>
      </c>
      <c r="K180">
        <v>1</v>
      </c>
      <c r="L180">
        <v>37168.14</v>
      </c>
      <c r="M180" t="s">
        <v>36</v>
      </c>
      <c r="N180">
        <v>1.135</v>
      </c>
      <c r="O180">
        <v>37168.14</v>
      </c>
      <c r="P180">
        <f t="shared" si="23"/>
        <v>42185.838900000002</v>
      </c>
      <c r="Q180" t="s">
        <v>41</v>
      </c>
      <c r="R180" t="s">
        <v>1792</v>
      </c>
      <c r="S180" t="s">
        <v>25</v>
      </c>
      <c r="T180">
        <v>905011</v>
      </c>
      <c r="U180">
        <v>27898.42</v>
      </c>
      <c r="V180" t="s">
        <v>3041</v>
      </c>
      <c r="Y180">
        <v>714958</v>
      </c>
      <c r="Z180" t="s">
        <v>1794</v>
      </c>
      <c r="AB180">
        <f t="shared" si="18"/>
        <v>2019</v>
      </c>
      <c r="AC180">
        <f t="shared" si="19"/>
        <v>7</v>
      </c>
      <c r="AD180" t="str">
        <f t="shared" si="20"/>
        <v>Q2</v>
      </c>
      <c r="AE180" t="str">
        <f t="shared" si="21"/>
        <v>FY19/20</v>
      </c>
      <c r="AF180" t="str">
        <f t="shared" si="22"/>
        <v>SOUTH</v>
      </c>
    </row>
    <row r="181" spans="1:32">
      <c r="A181" t="s">
        <v>3594</v>
      </c>
      <c r="B181" t="s">
        <v>22</v>
      </c>
      <c r="C181" t="str">
        <f t="shared" si="16"/>
        <v>SPARES/OTHER</v>
      </c>
      <c r="D181" s="4">
        <v>43675</v>
      </c>
      <c r="E181" t="str">
        <f t="shared" si="17"/>
        <v>OTHERS</v>
      </c>
      <c r="F181">
        <v>14103516</v>
      </c>
      <c r="G181" s="19">
        <v>43675</v>
      </c>
      <c r="H181" t="s">
        <v>1091</v>
      </c>
      <c r="I181" t="s">
        <v>346</v>
      </c>
      <c r="J181">
        <v>10</v>
      </c>
      <c r="K181">
        <v>10</v>
      </c>
      <c r="L181">
        <v>2212.39</v>
      </c>
      <c r="M181" t="s">
        <v>36</v>
      </c>
      <c r="N181">
        <v>1.135</v>
      </c>
      <c r="O181">
        <v>2212.39</v>
      </c>
      <c r="P181">
        <f t="shared" si="23"/>
        <v>2511.0626499999998</v>
      </c>
      <c r="Q181" t="s">
        <v>41</v>
      </c>
      <c r="R181" t="s">
        <v>1792</v>
      </c>
      <c r="S181" t="s">
        <v>25</v>
      </c>
      <c r="T181">
        <v>905011</v>
      </c>
      <c r="U181">
        <v>1327.4</v>
      </c>
      <c r="V181" t="s">
        <v>3041</v>
      </c>
      <c r="Y181">
        <v>714958</v>
      </c>
      <c r="Z181" t="s">
        <v>1794</v>
      </c>
      <c r="AB181">
        <f t="shared" si="18"/>
        <v>2019</v>
      </c>
      <c r="AC181">
        <f t="shared" si="19"/>
        <v>7</v>
      </c>
      <c r="AD181" t="str">
        <f t="shared" si="20"/>
        <v>Q2</v>
      </c>
      <c r="AE181" t="str">
        <f t="shared" si="21"/>
        <v>FY19/20</v>
      </c>
      <c r="AF181" t="str">
        <f t="shared" si="22"/>
        <v>SOUTH</v>
      </c>
    </row>
    <row r="182" spans="1:32">
      <c r="A182" t="s">
        <v>3594</v>
      </c>
      <c r="B182" t="s">
        <v>22</v>
      </c>
      <c r="C182" t="str">
        <f t="shared" si="16"/>
        <v>SERVICE_CHARGE</v>
      </c>
      <c r="D182" s="4">
        <v>43677</v>
      </c>
      <c r="E182" t="str">
        <f t="shared" si="17"/>
        <v>YAMAHA</v>
      </c>
      <c r="F182">
        <v>12101046</v>
      </c>
      <c r="G182" s="19">
        <v>43677</v>
      </c>
      <c r="H182" t="s">
        <v>76</v>
      </c>
      <c r="I182" t="s">
        <v>77</v>
      </c>
      <c r="J182">
        <v>1</v>
      </c>
      <c r="K182">
        <v>1</v>
      </c>
      <c r="L182">
        <v>2948.28</v>
      </c>
      <c r="M182" t="s">
        <v>36</v>
      </c>
      <c r="N182">
        <v>1.135</v>
      </c>
      <c r="O182">
        <v>2948.28</v>
      </c>
      <c r="P182">
        <f t="shared" si="23"/>
        <v>3346.2978000000003</v>
      </c>
      <c r="Q182" t="s">
        <v>41</v>
      </c>
      <c r="R182" t="s">
        <v>1792</v>
      </c>
      <c r="S182" t="s">
        <v>25</v>
      </c>
      <c r="T182">
        <v>905013</v>
      </c>
      <c r="U182">
        <v>0</v>
      </c>
      <c r="V182" t="s">
        <v>3038</v>
      </c>
      <c r="Z182" t="s">
        <v>1794</v>
      </c>
      <c r="AB182">
        <f t="shared" si="18"/>
        <v>2019</v>
      </c>
      <c r="AC182">
        <f t="shared" si="19"/>
        <v>7</v>
      </c>
      <c r="AD182" t="str">
        <f t="shared" si="20"/>
        <v>Q2</v>
      </c>
      <c r="AE182" t="str">
        <f t="shared" si="21"/>
        <v>FY19/20</v>
      </c>
      <c r="AF182" t="str">
        <f t="shared" si="22"/>
        <v>SOUTH</v>
      </c>
    </row>
    <row r="183" spans="1:32">
      <c r="A183" t="s">
        <v>3594</v>
      </c>
      <c r="B183" t="s">
        <v>22</v>
      </c>
      <c r="C183" t="str">
        <f t="shared" si="16"/>
        <v>SPARES/OTHER</v>
      </c>
      <c r="D183" s="4">
        <v>43677</v>
      </c>
      <c r="E183" t="str">
        <f t="shared" si="17"/>
        <v>YAMAHA</v>
      </c>
      <c r="F183">
        <v>14103517</v>
      </c>
      <c r="G183" s="19">
        <v>43677</v>
      </c>
      <c r="H183" t="s">
        <v>42</v>
      </c>
      <c r="I183" t="s">
        <v>43</v>
      </c>
      <c r="J183">
        <v>20</v>
      </c>
      <c r="K183">
        <v>20</v>
      </c>
      <c r="L183">
        <v>2344.83</v>
      </c>
      <c r="M183" t="s">
        <v>36</v>
      </c>
      <c r="N183">
        <v>1.135</v>
      </c>
      <c r="O183">
        <v>2344.83</v>
      </c>
      <c r="P183">
        <f t="shared" si="23"/>
        <v>2661.3820500000002</v>
      </c>
      <c r="Q183" t="s">
        <v>41</v>
      </c>
      <c r="R183" t="s">
        <v>1792</v>
      </c>
      <c r="S183" t="s">
        <v>25</v>
      </c>
      <c r="T183">
        <v>905012</v>
      </c>
      <c r="U183">
        <v>1326.67</v>
      </c>
      <c r="V183" t="s">
        <v>3041</v>
      </c>
      <c r="Y183">
        <v>715014</v>
      </c>
      <c r="Z183" t="s">
        <v>1794</v>
      </c>
      <c r="AB183">
        <f t="shared" si="18"/>
        <v>2019</v>
      </c>
      <c r="AC183">
        <f t="shared" si="19"/>
        <v>7</v>
      </c>
      <c r="AD183" t="str">
        <f t="shared" si="20"/>
        <v>Q2</v>
      </c>
      <c r="AE183" t="str">
        <f t="shared" si="21"/>
        <v>FY19/20</v>
      </c>
      <c r="AF183" t="str">
        <f t="shared" si="22"/>
        <v>SOUTH</v>
      </c>
    </row>
    <row r="184" spans="1:32">
      <c r="A184" t="s">
        <v>3594</v>
      </c>
      <c r="B184" t="s">
        <v>22</v>
      </c>
      <c r="C184" t="str">
        <f t="shared" si="16"/>
        <v>SPARES/OTHER</v>
      </c>
      <c r="D184" s="4">
        <v>43677</v>
      </c>
      <c r="E184" t="str">
        <f t="shared" si="17"/>
        <v>YAMAHA</v>
      </c>
      <c r="F184">
        <v>14103517</v>
      </c>
      <c r="G184" s="19">
        <v>43677</v>
      </c>
      <c r="H184" t="s">
        <v>42</v>
      </c>
      <c r="I184" t="s">
        <v>43</v>
      </c>
      <c r="J184">
        <v>50</v>
      </c>
      <c r="K184">
        <v>50</v>
      </c>
      <c r="L184">
        <v>5603.45</v>
      </c>
      <c r="M184" t="s">
        <v>36</v>
      </c>
      <c r="N184">
        <v>1.135</v>
      </c>
      <c r="O184">
        <v>5603.45</v>
      </c>
      <c r="P184">
        <f t="shared" si="23"/>
        <v>6359.9157500000001</v>
      </c>
      <c r="Q184" t="s">
        <v>41</v>
      </c>
      <c r="R184" t="s">
        <v>1792</v>
      </c>
      <c r="S184" t="s">
        <v>25</v>
      </c>
      <c r="T184">
        <v>905012</v>
      </c>
      <c r="U184">
        <v>3316.67</v>
      </c>
      <c r="V184" t="s">
        <v>3041</v>
      </c>
      <c r="Y184">
        <v>715014</v>
      </c>
      <c r="Z184" t="s">
        <v>1794</v>
      </c>
      <c r="AB184">
        <f t="shared" si="18"/>
        <v>2019</v>
      </c>
      <c r="AC184">
        <f t="shared" si="19"/>
        <v>7</v>
      </c>
      <c r="AD184" t="str">
        <f t="shared" si="20"/>
        <v>Q2</v>
      </c>
      <c r="AE184" t="str">
        <f t="shared" si="21"/>
        <v>FY19/20</v>
      </c>
      <c r="AF184" t="str">
        <f t="shared" si="22"/>
        <v>SOUTH</v>
      </c>
    </row>
    <row r="185" spans="1:32">
      <c r="A185" t="s">
        <v>3594</v>
      </c>
      <c r="B185" t="s">
        <v>22</v>
      </c>
      <c r="C185" t="str">
        <f t="shared" si="16"/>
        <v>SPARES/OTHER</v>
      </c>
      <c r="D185" s="4">
        <v>43677</v>
      </c>
      <c r="E185" t="str">
        <f t="shared" si="17"/>
        <v>YAMAHA</v>
      </c>
      <c r="F185">
        <v>14103517</v>
      </c>
      <c r="G185" s="19">
        <v>43677</v>
      </c>
      <c r="H185" t="s">
        <v>2161</v>
      </c>
      <c r="I185" t="s">
        <v>2162</v>
      </c>
      <c r="J185">
        <v>1</v>
      </c>
      <c r="K185">
        <v>1</v>
      </c>
      <c r="L185">
        <v>36206.9</v>
      </c>
      <c r="M185" t="s">
        <v>36</v>
      </c>
      <c r="N185">
        <v>1.135</v>
      </c>
      <c r="O185">
        <v>36206.9</v>
      </c>
      <c r="P185">
        <f t="shared" si="23"/>
        <v>41094.8315</v>
      </c>
      <c r="Q185" t="s">
        <v>41</v>
      </c>
      <c r="R185" t="s">
        <v>1792</v>
      </c>
      <c r="S185" t="s">
        <v>25</v>
      </c>
      <c r="T185">
        <v>905012</v>
      </c>
      <c r="U185">
        <v>27898.42</v>
      </c>
      <c r="V185" t="s">
        <v>3041</v>
      </c>
      <c r="Y185">
        <v>715014</v>
      </c>
      <c r="Z185" t="s">
        <v>1794</v>
      </c>
      <c r="AB185">
        <f t="shared" si="18"/>
        <v>2019</v>
      </c>
      <c r="AC185">
        <f t="shared" si="19"/>
        <v>7</v>
      </c>
      <c r="AD185" t="str">
        <f t="shared" si="20"/>
        <v>Q2</v>
      </c>
      <c r="AE185" t="str">
        <f t="shared" si="21"/>
        <v>FY19/20</v>
      </c>
      <c r="AF185" t="str">
        <f t="shared" si="22"/>
        <v>SOUTH</v>
      </c>
    </row>
    <row r="186" spans="1:32">
      <c r="A186" t="s">
        <v>3594</v>
      </c>
      <c r="B186" t="s">
        <v>22</v>
      </c>
      <c r="C186" t="str">
        <f t="shared" si="16"/>
        <v>SPARES/OTHER</v>
      </c>
      <c r="D186" s="4">
        <v>43677</v>
      </c>
      <c r="E186" t="str">
        <f t="shared" si="17"/>
        <v>OTHERS</v>
      </c>
      <c r="F186">
        <v>14103517</v>
      </c>
      <c r="G186" s="19">
        <v>43677</v>
      </c>
      <c r="H186" t="s">
        <v>1091</v>
      </c>
      <c r="I186" t="s">
        <v>346</v>
      </c>
      <c r="J186">
        <v>10</v>
      </c>
      <c r="K186">
        <v>10</v>
      </c>
      <c r="L186">
        <v>2155.17</v>
      </c>
      <c r="M186" t="s">
        <v>36</v>
      </c>
      <c r="N186">
        <v>1.135</v>
      </c>
      <c r="O186">
        <v>2155.17</v>
      </c>
      <c r="P186">
        <f t="shared" si="23"/>
        <v>2446.1179500000003</v>
      </c>
      <c r="Q186" t="s">
        <v>41</v>
      </c>
      <c r="R186" t="s">
        <v>1792</v>
      </c>
      <c r="S186" t="s">
        <v>25</v>
      </c>
      <c r="T186">
        <v>905012</v>
      </c>
      <c r="U186">
        <v>1327.4</v>
      </c>
      <c r="V186" t="s">
        <v>3041</v>
      </c>
      <c r="Y186">
        <v>715014</v>
      </c>
      <c r="Z186" t="s">
        <v>1794</v>
      </c>
      <c r="AB186">
        <f t="shared" si="18"/>
        <v>2019</v>
      </c>
      <c r="AC186">
        <f t="shared" si="19"/>
        <v>7</v>
      </c>
      <c r="AD186" t="str">
        <f t="shared" si="20"/>
        <v>Q2</v>
      </c>
      <c r="AE186" t="str">
        <f t="shared" si="21"/>
        <v>FY19/20</v>
      </c>
      <c r="AF186" t="str">
        <f t="shared" si="22"/>
        <v>SOUTH</v>
      </c>
    </row>
    <row r="187" spans="1:32">
      <c r="A187" t="s">
        <v>3594</v>
      </c>
      <c r="B187" t="s">
        <v>3651</v>
      </c>
      <c r="C187" t="str">
        <f t="shared" si="16"/>
        <v>SPARES/OTHER</v>
      </c>
      <c r="D187" s="4">
        <v>43679</v>
      </c>
      <c r="E187" t="str">
        <f t="shared" si="17"/>
        <v>HELLER</v>
      </c>
      <c r="F187">
        <v>14103518</v>
      </c>
      <c r="G187" s="19">
        <v>43679</v>
      </c>
      <c r="H187" t="s">
        <v>4151</v>
      </c>
      <c r="I187" t="s">
        <v>4152</v>
      </c>
      <c r="J187">
        <v>3</v>
      </c>
      <c r="K187">
        <v>3</v>
      </c>
      <c r="L187">
        <v>2177.58</v>
      </c>
      <c r="M187" t="s">
        <v>36</v>
      </c>
      <c r="N187">
        <v>1.135</v>
      </c>
      <c r="O187">
        <v>2177.58</v>
      </c>
      <c r="P187">
        <f t="shared" si="23"/>
        <v>2471.5533</v>
      </c>
      <c r="Q187" t="s">
        <v>3652</v>
      </c>
      <c r="R187" t="s">
        <v>4153</v>
      </c>
      <c r="S187" t="s">
        <v>25</v>
      </c>
      <c r="T187">
        <v>904980</v>
      </c>
      <c r="U187">
        <v>1398.27</v>
      </c>
      <c r="V187" t="s">
        <v>3041</v>
      </c>
      <c r="X187" t="s">
        <v>4195</v>
      </c>
      <c r="Y187">
        <v>715160</v>
      </c>
      <c r="Z187" t="s">
        <v>4155</v>
      </c>
      <c r="AB187">
        <f t="shared" si="18"/>
        <v>2019</v>
      </c>
      <c r="AC187">
        <f t="shared" si="19"/>
        <v>8</v>
      </c>
      <c r="AD187" t="str">
        <f t="shared" si="20"/>
        <v>Q2</v>
      </c>
      <c r="AE187" t="str">
        <f t="shared" si="21"/>
        <v>FY19/20</v>
      </c>
      <c r="AF187" t="str">
        <f t="shared" si="22"/>
        <v>NORTH</v>
      </c>
    </row>
    <row r="188" spans="1:32">
      <c r="A188" t="s">
        <v>3594</v>
      </c>
      <c r="B188" t="s">
        <v>3646</v>
      </c>
      <c r="C188" t="str">
        <f t="shared" si="16"/>
        <v>CONTRACT_FEE</v>
      </c>
      <c r="D188" s="4">
        <v>43682</v>
      </c>
      <c r="E188" t="str">
        <f t="shared" si="17"/>
        <v>OTHERS</v>
      </c>
      <c r="F188">
        <v>13100131</v>
      </c>
      <c r="G188" s="19">
        <v>43682</v>
      </c>
      <c r="H188" t="s">
        <v>1390</v>
      </c>
      <c r="I188" t="s">
        <v>77</v>
      </c>
      <c r="J188">
        <v>1</v>
      </c>
      <c r="K188">
        <v>1</v>
      </c>
      <c r="L188">
        <v>16112.39</v>
      </c>
      <c r="M188" t="s">
        <v>36</v>
      </c>
      <c r="N188">
        <v>1.135</v>
      </c>
      <c r="O188">
        <v>16112.39</v>
      </c>
      <c r="P188">
        <f t="shared" si="23"/>
        <v>18287.56265</v>
      </c>
      <c r="Q188" t="s">
        <v>4058</v>
      </c>
      <c r="R188" t="s">
        <v>4196</v>
      </c>
      <c r="S188" t="s">
        <v>25</v>
      </c>
      <c r="T188">
        <v>905015</v>
      </c>
      <c r="U188">
        <v>0</v>
      </c>
      <c r="V188" t="s">
        <v>3035</v>
      </c>
      <c r="Z188" t="s">
        <v>4197</v>
      </c>
      <c r="AB188">
        <f t="shared" si="18"/>
        <v>2019</v>
      </c>
      <c r="AC188">
        <f t="shared" si="19"/>
        <v>8</v>
      </c>
      <c r="AD188" t="str">
        <f t="shared" si="20"/>
        <v>Q2</v>
      </c>
      <c r="AE188" t="str">
        <f t="shared" si="21"/>
        <v>FY19/20</v>
      </c>
      <c r="AF188" t="str">
        <f t="shared" si="22"/>
        <v>EAST</v>
      </c>
    </row>
    <row r="189" spans="1:32">
      <c r="A189" t="s">
        <v>3594</v>
      </c>
      <c r="B189" t="s">
        <v>3646</v>
      </c>
      <c r="C189" t="str">
        <f t="shared" si="16"/>
        <v>CONTRACT_FEE</v>
      </c>
      <c r="D189" s="4">
        <v>43682</v>
      </c>
      <c r="E189" t="str">
        <f t="shared" si="17"/>
        <v>YAMAHA</v>
      </c>
      <c r="F189">
        <v>13100132</v>
      </c>
      <c r="G189" s="19">
        <v>43682</v>
      </c>
      <c r="H189" t="s">
        <v>76</v>
      </c>
      <c r="I189" t="s">
        <v>77</v>
      </c>
      <c r="J189">
        <v>1</v>
      </c>
      <c r="K189">
        <v>1</v>
      </c>
      <c r="L189">
        <v>8849.56</v>
      </c>
      <c r="M189" t="s">
        <v>36</v>
      </c>
      <c r="N189">
        <v>1.135</v>
      </c>
      <c r="O189">
        <v>8849.56</v>
      </c>
      <c r="P189">
        <f t="shared" si="23"/>
        <v>10044.250599999999</v>
      </c>
      <c r="Q189" t="s">
        <v>4058</v>
      </c>
      <c r="R189" t="s">
        <v>4198</v>
      </c>
      <c r="S189" t="s">
        <v>25</v>
      </c>
      <c r="T189">
        <v>905016</v>
      </c>
      <c r="U189">
        <v>0</v>
      </c>
      <c r="V189" t="s">
        <v>3035</v>
      </c>
      <c r="Z189" t="s">
        <v>4199</v>
      </c>
      <c r="AB189">
        <f t="shared" si="18"/>
        <v>2019</v>
      </c>
      <c r="AC189">
        <f t="shared" si="19"/>
        <v>8</v>
      </c>
      <c r="AD189" t="str">
        <f t="shared" si="20"/>
        <v>Q2</v>
      </c>
      <c r="AE189" t="str">
        <f t="shared" si="21"/>
        <v>FY19/20</v>
      </c>
      <c r="AF189" t="str">
        <f t="shared" si="22"/>
        <v>EAST</v>
      </c>
    </row>
    <row r="190" spans="1:32">
      <c r="A190" t="s">
        <v>3594</v>
      </c>
      <c r="B190" t="s">
        <v>3651</v>
      </c>
      <c r="C190" t="str">
        <f t="shared" si="16"/>
        <v>FEEDER</v>
      </c>
      <c r="D190" s="4">
        <v>43684</v>
      </c>
      <c r="E190" t="str">
        <f t="shared" si="17"/>
        <v>YAMAHA</v>
      </c>
      <c r="F190">
        <v>14103519</v>
      </c>
      <c r="G190" s="19">
        <v>43684</v>
      </c>
      <c r="H190" t="s">
        <v>70</v>
      </c>
      <c r="I190" t="s">
        <v>71</v>
      </c>
      <c r="J190">
        <v>10</v>
      </c>
      <c r="K190">
        <v>10</v>
      </c>
      <c r="L190">
        <v>39380</v>
      </c>
      <c r="M190" t="s">
        <v>36</v>
      </c>
      <c r="N190">
        <v>1.135</v>
      </c>
      <c r="O190">
        <v>39380</v>
      </c>
      <c r="P190">
        <f t="shared" si="23"/>
        <v>44696.3</v>
      </c>
      <c r="Q190" t="s">
        <v>3652</v>
      </c>
      <c r="R190" t="s">
        <v>4200</v>
      </c>
      <c r="S190" t="s">
        <v>25</v>
      </c>
      <c r="T190">
        <v>904999</v>
      </c>
      <c r="U190">
        <v>35000</v>
      </c>
      <c r="V190" t="s">
        <v>3041</v>
      </c>
      <c r="X190" t="s">
        <v>4201</v>
      </c>
      <c r="Y190">
        <v>715877</v>
      </c>
      <c r="Z190" t="s">
        <v>4202</v>
      </c>
      <c r="AB190">
        <f t="shared" si="18"/>
        <v>2019</v>
      </c>
      <c r="AC190">
        <f t="shared" si="19"/>
        <v>8</v>
      </c>
      <c r="AD190" t="str">
        <f t="shared" si="20"/>
        <v>Q2</v>
      </c>
      <c r="AE190" t="str">
        <f t="shared" si="21"/>
        <v>FY19/20</v>
      </c>
      <c r="AF190" t="str">
        <f t="shared" si="22"/>
        <v>NORTH</v>
      </c>
    </row>
    <row r="191" spans="1:32">
      <c r="A191" t="s">
        <v>3594</v>
      </c>
      <c r="B191" t="s">
        <v>3651</v>
      </c>
      <c r="C191" t="str">
        <f t="shared" si="16"/>
        <v>SPARES/OTHER</v>
      </c>
      <c r="D191" s="4">
        <v>43686</v>
      </c>
      <c r="E191" t="str">
        <f t="shared" si="17"/>
        <v>YAMAHA</v>
      </c>
      <c r="F191">
        <v>14103520</v>
      </c>
      <c r="G191" s="19">
        <v>43686</v>
      </c>
      <c r="H191" t="s">
        <v>27</v>
      </c>
      <c r="I191" t="s">
        <v>28</v>
      </c>
      <c r="J191">
        <v>5</v>
      </c>
      <c r="K191">
        <v>5</v>
      </c>
      <c r="L191">
        <v>2840.71</v>
      </c>
      <c r="M191" t="s">
        <v>36</v>
      </c>
      <c r="N191">
        <v>1.135</v>
      </c>
      <c r="O191">
        <v>2840.71</v>
      </c>
      <c r="P191">
        <f t="shared" si="23"/>
        <v>3224.2058500000003</v>
      </c>
      <c r="Q191" t="s">
        <v>3652</v>
      </c>
      <c r="R191" t="s">
        <v>4203</v>
      </c>
      <c r="S191" t="s">
        <v>25</v>
      </c>
      <c r="T191">
        <v>905000</v>
      </c>
      <c r="U191">
        <v>2245</v>
      </c>
      <c r="V191" t="s">
        <v>3041</v>
      </c>
      <c r="X191" t="s">
        <v>4204</v>
      </c>
      <c r="Y191">
        <v>716234</v>
      </c>
      <c r="Z191" t="s">
        <v>4205</v>
      </c>
      <c r="AB191">
        <f t="shared" si="18"/>
        <v>2019</v>
      </c>
      <c r="AC191">
        <f t="shared" si="19"/>
        <v>8</v>
      </c>
      <c r="AD191" t="str">
        <f t="shared" si="20"/>
        <v>Q2</v>
      </c>
      <c r="AE191" t="str">
        <f t="shared" si="21"/>
        <v>FY19/20</v>
      </c>
      <c r="AF191" t="str">
        <f t="shared" si="22"/>
        <v>NORTH</v>
      </c>
    </row>
    <row r="192" spans="1:32">
      <c r="A192" t="s">
        <v>3594</v>
      </c>
      <c r="B192" t="s">
        <v>3651</v>
      </c>
      <c r="C192" t="str">
        <f t="shared" si="16"/>
        <v>SPARES/OTHER</v>
      </c>
      <c r="D192" s="4">
        <v>43686</v>
      </c>
      <c r="E192" t="str">
        <f t="shared" si="17"/>
        <v>YAMAHA</v>
      </c>
      <c r="F192">
        <v>14103520</v>
      </c>
      <c r="G192" s="19">
        <v>43686</v>
      </c>
      <c r="H192" t="s">
        <v>33</v>
      </c>
      <c r="I192" t="s">
        <v>34</v>
      </c>
      <c r="J192">
        <v>6</v>
      </c>
      <c r="K192">
        <v>6</v>
      </c>
      <c r="L192">
        <v>3408.85</v>
      </c>
      <c r="M192" t="s">
        <v>36</v>
      </c>
      <c r="N192">
        <v>1.135</v>
      </c>
      <c r="O192">
        <v>3408.85</v>
      </c>
      <c r="P192">
        <f t="shared" si="23"/>
        <v>3869.04475</v>
      </c>
      <c r="Q192" t="s">
        <v>3652</v>
      </c>
      <c r="R192" t="s">
        <v>4203</v>
      </c>
      <c r="S192" t="s">
        <v>25</v>
      </c>
      <c r="T192">
        <v>905000</v>
      </c>
      <c r="U192">
        <v>2622</v>
      </c>
      <c r="V192" t="s">
        <v>3041</v>
      </c>
      <c r="X192" t="s">
        <v>4204</v>
      </c>
      <c r="Y192">
        <v>716234</v>
      </c>
      <c r="Z192" t="s">
        <v>4205</v>
      </c>
      <c r="AB192">
        <f t="shared" si="18"/>
        <v>2019</v>
      </c>
      <c r="AC192">
        <f t="shared" si="19"/>
        <v>8</v>
      </c>
      <c r="AD192" t="str">
        <f t="shared" si="20"/>
        <v>Q2</v>
      </c>
      <c r="AE192" t="str">
        <f t="shared" si="21"/>
        <v>FY19/20</v>
      </c>
      <c r="AF192" t="str">
        <f t="shared" si="22"/>
        <v>NORTH</v>
      </c>
    </row>
    <row r="193" spans="1:32">
      <c r="A193" t="s">
        <v>3594</v>
      </c>
      <c r="B193" t="s">
        <v>3651</v>
      </c>
      <c r="C193" t="str">
        <f t="shared" si="16"/>
        <v>SPARES/OTHER</v>
      </c>
      <c r="D193" s="4">
        <v>43686</v>
      </c>
      <c r="E193" t="str">
        <f t="shared" si="17"/>
        <v>YAMAHA</v>
      </c>
      <c r="F193">
        <v>14103520</v>
      </c>
      <c r="G193" s="19">
        <v>43686</v>
      </c>
      <c r="H193" t="s">
        <v>1105</v>
      </c>
      <c r="I193" t="s">
        <v>1106</v>
      </c>
      <c r="J193">
        <v>4</v>
      </c>
      <c r="K193">
        <v>4</v>
      </c>
      <c r="L193">
        <v>2272.5700000000002</v>
      </c>
      <c r="M193" t="s">
        <v>36</v>
      </c>
      <c r="N193">
        <v>1.135</v>
      </c>
      <c r="O193">
        <v>2272.5700000000002</v>
      </c>
      <c r="P193">
        <f t="shared" si="23"/>
        <v>2579.3669500000001</v>
      </c>
      <c r="Q193" t="s">
        <v>3652</v>
      </c>
      <c r="R193" t="s">
        <v>4203</v>
      </c>
      <c r="S193" t="s">
        <v>25</v>
      </c>
      <c r="T193">
        <v>905000</v>
      </c>
      <c r="U193">
        <v>1704</v>
      </c>
      <c r="V193" t="s">
        <v>3041</v>
      </c>
      <c r="X193" t="s">
        <v>4204</v>
      </c>
      <c r="Y193">
        <v>716234</v>
      </c>
      <c r="Z193" t="s">
        <v>4205</v>
      </c>
      <c r="AB193">
        <f t="shared" si="18"/>
        <v>2019</v>
      </c>
      <c r="AC193">
        <f t="shared" si="19"/>
        <v>8</v>
      </c>
      <c r="AD193" t="str">
        <f t="shared" si="20"/>
        <v>Q2</v>
      </c>
      <c r="AE193" t="str">
        <f t="shared" si="21"/>
        <v>FY19/20</v>
      </c>
      <c r="AF193" t="str">
        <f t="shared" si="22"/>
        <v>NORTH</v>
      </c>
    </row>
    <row r="194" spans="1:32">
      <c r="A194" t="s">
        <v>3594</v>
      </c>
      <c r="B194" t="s">
        <v>3651</v>
      </c>
      <c r="C194" t="str">
        <f t="shared" ref="C194:C257" si="24">IF(F194="", "", IF(AND(F194&gt;=12000000, F194&lt;=13000000, OR(ISNUMBER(SEARCH("SERVICE", H194)), ISNUMBER(SEARCH("REPAIR CHARGE", I194)), ISNUMBER(SEARCH("REPAIR", H194)))), "SERVICE_CHARGE", IF(AND(F194&gt;=13000000, F194&lt;=14000000, OR(ISNUMBER(SEARCH("SERVICE", H194)), ISNUMBER(SEARCH("REPAIR CHARGE", I194)), ISNUMBER(SEARCH("REPAIR", H194)))), "CONTRACT_FEE", IF(AND(F194&gt;=14000000, F194&lt;=15000000, OR(ISNUMBER(SEARCH("TAPE FEEDER", I194)), ISNUMBER(SEARCH("ZS FEEDER", I194)), ISNUMBER(SEARCH("TRAY", I194)))), "FEEDER", "SPARES/OTHER"))))</f>
        <v>SPARES/OTHER</v>
      </c>
      <c r="D194" s="4">
        <v>43689</v>
      </c>
      <c r="E194" t="str">
        <f t="shared" ref="E194:E257" si="25">IF(ISNUMBER(SEARCH("YMCT",H194)),"YAMAHA",IF(ISNUMBER(SEARCH("HELI",H194)),"HELLER",IF(ISNUMBER(SEARCH("PEMR",H194)),"PEMTRON",IF(ISNUMBER(SEARCH("PEMT",H194)),"PEMTRON",IF(H194="","",(IFERROR(1/0,"OTHERS")))))))</f>
        <v>YAMAHA</v>
      </c>
      <c r="F194">
        <v>14103521</v>
      </c>
      <c r="G194" s="19">
        <v>43689</v>
      </c>
      <c r="H194" t="s">
        <v>27</v>
      </c>
      <c r="I194" t="s">
        <v>28</v>
      </c>
      <c r="J194">
        <v>5</v>
      </c>
      <c r="K194">
        <v>5</v>
      </c>
      <c r="L194">
        <v>2840.71</v>
      </c>
      <c r="M194" t="s">
        <v>36</v>
      </c>
      <c r="N194">
        <v>1.135</v>
      </c>
      <c r="O194">
        <v>2840.71</v>
      </c>
      <c r="P194">
        <f t="shared" si="23"/>
        <v>3224.2058500000003</v>
      </c>
      <c r="Q194" t="s">
        <v>3652</v>
      </c>
      <c r="R194" t="s">
        <v>4203</v>
      </c>
      <c r="S194" t="s">
        <v>25</v>
      </c>
      <c r="T194">
        <v>905014</v>
      </c>
      <c r="U194">
        <v>1910.2</v>
      </c>
      <c r="V194" t="s">
        <v>3041</v>
      </c>
      <c r="X194" t="s">
        <v>4206</v>
      </c>
      <c r="Y194">
        <v>716592</v>
      </c>
      <c r="Z194" t="s">
        <v>4205</v>
      </c>
      <c r="AB194">
        <f t="shared" ref="AB194:AB257" si="26">IF(D194="","",YEAR(D194))</f>
        <v>2019</v>
      </c>
      <c r="AC194">
        <f t="shared" ref="AC194:AC257" si="27">IF(D194="","",MONTH(D194))</f>
        <v>8</v>
      </c>
      <c r="AD194" t="str">
        <f t="shared" ref="AD194:AD257" si="28">IFERROR(IF(AC194="","",IF(AND(AC194&gt;=10,AC194&lt;=12),"Q3",IF(AND(AC194&gt;=1,AC194&lt;=3),"Q4",IF(AND(AC194&gt;=7,AC194&lt;=9),"Q2",IF(AND(AC194&gt;=4,AC194&lt;=6),"Q1"))))),"")</f>
        <v>Q2</v>
      </c>
      <c r="AE194" t="str">
        <f t="shared" ref="AE194:AE257" si="29">IFERROR(IF(AD194="Q4","FY"&amp;RIGHT(AB194,2)-1&amp;"/"&amp;RIGHT(AB194,2),"FY"&amp;RIGHT(AB194,2)&amp;"/"&amp;RIGHT(AB194,2)+1),"")</f>
        <v>FY19/20</v>
      </c>
      <c r="AF194" t="str">
        <f t="shared" ref="AF194:AF257" si="30">IF(B194="SZX","SOUTH",IF(B194="BJS","NORTH",IF(B194="SHA","EAST",IF(B194="","",(IF(AND(B194&lt;&gt;"SZX",B194&lt;&gt;"SHA",B194&lt;&gt;"BJS"),"WEST"))))))</f>
        <v>NORTH</v>
      </c>
    </row>
    <row r="195" spans="1:32">
      <c r="A195" t="s">
        <v>3594</v>
      </c>
      <c r="B195" t="s">
        <v>3646</v>
      </c>
      <c r="C195" t="str">
        <f t="shared" si="24"/>
        <v>SPARES/OTHER</v>
      </c>
      <c r="D195" s="4">
        <v>43691</v>
      </c>
      <c r="E195" t="str">
        <f t="shared" si="25"/>
        <v>YAMAHA</v>
      </c>
      <c r="F195">
        <v>14103522</v>
      </c>
      <c r="G195" s="19">
        <v>43691</v>
      </c>
      <c r="H195" t="s">
        <v>1167</v>
      </c>
      <c r="I195" t="s">
        <v>1168</v>
      </c>
      <c r="J195">
        <v>2</v>
      </c>
      <c r="K195">
        <v>2</v>
      </c>
      <c r="L195">
        <v>7562.83</v>
      </c>
      <c r="M195" t="s">
        <v>36</v>
      </c>
      <c r="N195">
        <v>1.135</v>
      </c>
      <c r="O195">
        <v>7562.83</v>
      </c>
      <c r="P195">
        <f t="shared" ref="P195:P258" si="31">IF(M195="CNY",O195*N195,IF(M195="USD",O195*7.8,IF(M195="HKD",O195*1,IF(M195="JPY",O195*0.0563,""))))</f>
        <v>8583.8120500000005</v>
      </c>
      <c r="Q195" t="s">
        <v>4058</v>
      </c>
      <c r="R195" t="s">
        <v>2383</v>
      </c>
      <c r="S195" t="s">
        <v>25</v>
      </c>
      <c r="T195">
        <v>905017</v>
      </c>
      <c r="U195">
        <v>3882</v>
      </c>
      <c r="V195" t="s">
        <v>3041</v>
      </c>
      <c r="Y195">
        <v>716916</v>
      </c>
      <c r="Z195" t="s">
        <v>2385</v>
      </c>
      <c r="AB195">
        <f t="shared" si="26"/>
        <v>2019</v>
      </c>
      <c r="AC195">
        <f t="shared" si="27"/>
        <v>8</v>
      </c>
      <c r="AD195" t="str">
        <f t="shared" si="28"/>
        <v>Q2</v>
      </c>
      <c r="AE195" t="str">
        <f t="shared" si="29"/>
        <v>FY19/20</v>
      </c>
      <c r="AF195" t="str">
        <f t="shared" si="30"/>
        <v>EAST</v>
      </c>
    </row>
    <row r="196" spans="1:32">
      <c r="A196" t="s">
        <v>3594</v>
      </c>
      <c r="B196" t="s">
        <v>3646</v>
      </c>
      <c r="C196" t="str">
        <f t="shared" si="24"/>
        <v>SPARES/OTHER</v>
      </c>
      <c r="D196" s="4">
        <v>43691</v>
      </c>
      <c r="E196" t="str">
        <f t="shared" si="25"/>
        <v>YAMAHA</v>
      </c>
      <c r="F196">
        <v>14103523</v>
      </c>
      <c r="G196" s="19">
        <v>43691</v>
      </c>
      <c r="H196" t="s">
        <v>3647</v>
      </c>
      <c r="I196" t="s">
        <v>3648</v>
      </c>
      <c r="J196">
        <v>1</v>
      </c>
      <c r="K196">
        <v>1</v>
      </c>
      <c r="L196">
        <v>415.04</v>
      </c>
      <c r="M196" t="s">
        <v>36</v>
      </c>
      <c r="N196">
        <v>1.135</v>
      </c>
      <c r="O196">
        <v>415.04</v>
      </c>
      <c r="P196">
        <f t="shared" si="31"/>
        <v>471.07040000000001</v>
      </c>
      <c r="Q196" t="s">
        <v>4058</v>
      </c>
      <c r="R196" t="s">
        <v>4109</v>
      </c>
      <c r="S196" t="s">
        <v>25</v>
      </c>
      <c r="T196">
        <v>905018</v>
      </c>
      <c r="U196">
        <v>231</v>
      </c>
      <c r="V196" t="s">
        <v>3041</v>
      </c>
      <c r="Y196">
        <v>716921</v>
      </c>
      <c r="Z196" t="s">
        <v>4110</v>
      </c>
      <c r="AB196">
        <f t="shared" si="26"/>
        <v>2019</v>
      </c>
      <c r="AC196">
        <f t="shared" si="27"/>
        <v>8</v>
      </c>
      <c r="AD196" t="str">
        <f t="shared" si="28"/>
        <v>Q2</v>
      </c>
      <c r="AE196" t="str">
        <f t="shared" si="29"/>
        <v>FY19/20</v>
      </c>
      <c r="AF196" t="str">
        <f t="shared" si="30"/>
        <v>EAST</v>
      </c>
    </row>
    <row r="197" spans="1:32">
      <c r="A197" t="s">
        <v>3594</v>
      </c>
      <c r="B197" t="s">
        <v>3646</v>
      </c>
      <c r="C197" t="str">
        <f t="shared" si="24"/>
        <v>SPARES/OTHER</v>
      </c>
      <c r="D197" s="4">
        <v>43691</v>
      </c>
      <c r="E197" t="str">
        <f t="shared" si="25"/>
        <v>YAMAHA</v>
      </c>
      <c r="F197">
        <v>14103523</v>
      </c>
      <c r="G197" s="19">
        <v>43691</v>
      </c>
      <c r="H197" t="s">
        <v>3649</v>
      </c>
      <c r="I197" t="s">
        <v>3650</v>
      </c>
      <c r="J197">
        <v>1</v>
      </c>
      <c r="K197">
        <v>1</v>
      </c>
      <c r="L197">
        <v>1473.45</v>
      </c>
      <c r="M197" t="s">
        <v>36</v>
      </c>
      <c r="N197">
        <v>1.135</v>
      </c>
      <c r="O197">
        <v>1473.45</v>
      </c>
      <c r="P197">
        <f t="shared" si="31"/>
        <v>1672.3657500000002</v>
      </c>
      <c r="Q197" t="s">
        <v>4058</v>
      </c>
      <c r="R197" t="s">
        <v>4109</v>
      </c>
      <c r="S197" t="s">
        <v>25</v>
      </c>
      <c r="T197">
        <v>905018</v>
      </c>
      <c r="U197">
        <v>818</v>
      </c>
      <c r="V197" t="s">
        <v>3041</v>
      </c>
      <c r="Y197">
        <v>716921</v>
      </c>
      <c r="Z197" t="s">
        <v>4110</v>
      </c>
      <c r="AB197">
        <f t="shared" si="26"/>
        <v>2019</v>
      </c>
      <c r="AC197">
        <f t="shared" si="27"/>
        <v>8</v>
      </c>
      <c r="AD197" t="str">
        <f t="shared" si="28"/>
        <v>Q2</v>
      </c>
      <c r="AE197" t="str">
        <f t="shared" si="29"/>
        <v>FY19/20</v>
      </c>
      <c r="AF197" t="str">
        <f t="shared" si="30"/>
        <v>EAST</v>
      </c>
    </row>
    <row r="198" spans="1:32">
      <c r="A198" t="s">
        <v>3594</v>
      </c>
      <c r="B198" t="s">
        <v>3646</v>
      </c>
      <c r="C198" t="str">
        <f t="shared" si="24"/>
        <v>FEEDER</v>
      </c>
      <c r="D198" s="4">
        <v>43692</v>
      </c>
      <c r="E198" t="str">
        <f t="shared" si="25"/>
        <v>YAMAHA</v>
      </c>
      <c r="F198">
        <v>14103524</v>
      </c>
      <c r="G198" s="19">
        <v>43692</v>
      </c>
      <c r="H198" t="s">
        <v>1103</v>
      </c>
      <c r="I198" t="s">
        <v>1104</v>
      </c>
      <c r="J198">
        <v>1</v>
      </c>
      <c r="K198">
        <v>1</v>
      </c>
      <c r="L198">
        <v>8654.8700000000008</v>
      </c>
      <c r="M198" t="s">
        <v>36</v>
      </c>
      <c r="N198">
        <v>1.135</v>
      </c>
      <c r="O198">
        <v>8654.8700000000008</v>
      </c>
      <c r="P198">
        <f t="shared" si="31"/>
        <v>9823.2774500000014</v>
      </c>
      <c r="Q198" t="s">
        <v>4058</v>
      </c>
      <c r="R198" t="s">
        <v>4207</v>
      </c>
      <c r="S198" t="s">
        <v>25</v>
      </c>
      <c r="T198">
        <v>905019</v>
      </c>
      <c r="U198">
        <v>7163.59</v>
      </c>
      <c r="V198" t="s">
        <v>3041</v>
      </c>
      <c r="Y198">
        <v>717172</v>
      </c>
      <c r="Z198" t="s">
        <v>4208</v>
      </c>
      <c r="AB198">
        <f t="shared" si="26"/>
        <v>2019</v>
      </c>
      <c r="AC198">
        <f t="shared" si="27"/>
        <v>8</v>
      </c>
      <c r="AD198" t="str">
        <f t="shared" si="28"/>
        <v>Q2</v>
      </c>
      <c r="AE198" t="str">
        <f t="shared" si="29"/>
        <v>FY19/20</v>
      </c>
      <c r="AF198" t="str">
        <f t="shared" si="30"/>
        <v>EAST</v>
      </c>
    </row>
    <row r="199" spans="1:32">
      <c r="A199" t="s">
        <v>3594</v>
      </c>
      <c r="B199" t="s">
        <v>3646</v>
      </c>
      <c r="C199" t="str">
        <f t="shared" si="24"/>
        <v>SPARES/OTHER</v>
      </c>
      <c r="D199" s="4">
        <v>43693</v>
      </c>
      <c r="E199" t="str">
        <f t="shared" si="25"/>
        <v>YAMAHA</v>
      </c>
      <c r="F199">
        <v>14103525</v>
      </c>
      <c r="G199" s="19">
        <v>43693</v>
      </c>
      <c r="H199" t="s">
        <v>454</v>
      </c>
      <c r="I199" t="s">
        <v>56</v>
      </c>
      <c r="J199">
        <v>4</v>
      </c>
      <c r="K199">
        <v>4</v>
      </c>
      <c r="L199">
        <v>644.25</v>
      </c>
      <c r="M199" t="s">
        <v>36</v>
      </c>
      <c r="N199">
        <v>1.135</v>
      </c>
      <c r="O199">
        <v>644.25</v>
      </c>
      <c r="P199">
        <f t="shared" si="31"/>
        <v>731.22375</v>
      </c>
      <c r="Q199" t="s">
        <v>4058</v>
      </c>
      <c r="R199" t="s">
        <v>4109</v>
      </c>
      <c r="S199" t="s">
        <v>25</v>
      </c>
      <c r="T199">
        <v>905020</v>
      </c>
      <c r="U199">
        <v>360</v>
      </c>
      <c r="V199" t="s">
        <v>3041</v>
      </c>
      <c r="Y199">
        <v>717179</v>
      </c>
      <c r="Z199" t="s">
        <v>4110</v>
      </c>
      <c r="AB199">
        <f t="shared" si="26"/>
        <v>2019</v>
      </c>
      <c r="AC199">
        <f t="shared" si="27"/>
        <v>8</v>
      </c>
      <c r="AD199" t="str">
        <f t="shared" si="28"/>
        <v>Q2</v>
      </c>
      <c r="AE199" t="str">
        <f t="shared" si="29"/>
        <v>FY19/20</v>
      </c>
      <c r="AF199" t="str">
        <f t="shared" si="30"/>
        <v>EAST</v>
      </c>
    </row>
    <row r="200" spans="1:32">
      <c r="A200" t="s">
        <v>3594</v>
      </c>
      <c r="B200" t="s">
        <v>3646</v>
      </c>
      <c r="C200" t="str">
        <f t="shared" si="24"/>
        <v>SPARES/OTHER</v>
      </c>
      <c r="D200" s="4">
        <v>43693</v>
      </c>
      <c r="E200" t="str">
        <f t="shared" si="25"/>
        <v>YAMAHA</v>
      </c>
      <c r="F200">
        <v>14103525</v>
      </c>
      <c r="G200" s="19">
        <v>43693</v>
      </c>
      <c r="H200" t="s">
        <v>435</v>
      </c>
      <c r="I200" t="s">
        <v>125</v>
      </c>
      <c r="J200">
        <v>5</v>
      </c>
      <c r="K200">
        <v>5</v>
      </c>
      <c r="L200">
        <v>601.77</v>
      </c>
      <c r="M200" t="s">
        <v>36</v>
      </c>
      <c r="N200">
        <v>1.135</v>
      </c>
      <c r="O200">
        <v>601.77</v>
      </c>
      <c r="P200">
        <f t="shared" si="31"/>
        <v>683.00895000000003</v>
      </c>
      <c r="Q200" t="s">
        <v>4058</v>
      </c>
      <c r="R200" t="s">
        <v>4109</v>
      </c>
      <c r="S200" t="s">
        <v>25</v>
      </c>
      <c r="T200">
        <v>905020</v>
      </c>
      <c r="U200">
        <v>335</v>
      </c>
      <c r="V200" t="s">
        <v>3041</v>
      </c>
      <c r="Y200">
        <v>717179</v>
      </c>
      <c r="Z200" t="s">
        <v>4110</v>
      </c>
      <c r="AB200">
        <f t="shared" si="26"/>
        <v>2019</v>
      </c>
      <c r="AC200">
        <f t="shared" si="27"/>
        <v>8</v>
      </c>
      <c r="AD200" t="str">
        <f t="shared" si="28"/>
        <v>Q2</v>
      </c>
      <c r="AE200" t="str">
        <f t="shared" si="29"/>
        <v>FY19/20</v>
      </c>
      <c r="AF200" t="str">
        <f t="shared" si="30"/>
        <v>EAST</v>
      </c>
    </row>
    <row r="201" spans="1:32">
      <c r="A201" t="s">
        <v>3594</v>
      </c>
      <c r="B201" t="s">
        <v>3646</v>
      </c>
      <c r="C201" t="str">
        <f t="shared" si="24"/>
        <v>SPARES/OTHER</v>
      </c>
      <c r="D201" s="4">
        <v>43693</v>
      </c>
      <c r="E201" t="str">
        <f t="shared" si="25"/>
        <v>YAMAHA</v>
      </c>
      <c r="F201">
        <v>14103526</v>
      </c>
      <c r="G201" s="19">
        <v>43693</v>
      </c>
      <c r="H201" t="s">
        <v>3701</v>
      </c>
      <c r="I201" t="s">
        <v>3702</v>
      </c>
      <c r="J201">
        <v>1</v>
      </c>
      <c r="K201">
        <v>1</v>
      </c>
      <c r="L201">
        <v>378.76</v>
      </c>
      <c r="M201" t="s">
        <v>36</v>
      </c>
      <c r="N201">
        <v>1.135</v>
      </c>
      <c r="O201">
        <v>378.76</v>
      </c>
      <c r="P201">
        <f t="shared" si="31"/>
        <v>429.89260000000002</v>
      </c>
      <c r="Q201" t="s">
        <v>4058</v>
      </c>
      <c r="R201" t="s">
        <v>4209</v>
      </c>
      <c r="S201" t="s">
        <v>25</v>
      </c>
      <c r="T201">
        <v>905021</v>
      </c>
      <c r="U201">
        <v>210</v>
      </c>
      <c r="V201" t="s">
        <v>3041</v>
      </c>
      <c r="Y201">
        <v>717185</v>
      </c>
      <c r="Z201" t="s">
        <v>4210</v>
      </c>
      <c r="AB201">
        <f t="shared" si="26"/>
        <v>2019</v>
      </c>
      <c r="AC201">
        <f t="shared" si="27"/>
        <v>8</v>
      </c>
      <c r="AD201" t="str">
        <f t="shared" si="28"/>
        <v>Q2</v>
      </c>
      <c r="AE201" t="str">
        <f t="shared" si="29"/>
        <v>FY19/20</v>
      </c>
      <c r="AF201" t="str">
        <f t="shared" si="30"/>
        <v>EAST</v>
      </c>
    </row>
    <row r="202" spans="1:32">
      <c r="A202" t="s">
        <v>3594</v>
      </c>
      <c r="B202" t="s">
        <v>3646</v>
      </c>
      <c r="C202" t="str">
        <f t="shared" si="24"/>
        <v>SPARES/OTHER</v>
      </c>
      <c r="D202" s="4">
        <v>43693</v>
      </c>
      <c r="E202" t="str">
        <f t="shared" si="25"/>
        <v>YAMAHA</v>
      </c>
      <c r="F202">
        <v>14103527</v>
      </c>
      <c r="G202" s="19">
        <v>43693</v>
      </c>
      <c r="H202" t="s">
        <v>3703</v>
      </c>
      <c r="I202" t="s">
        <v>3704</v>
      </c>
      <c r="J202">
        <v>1</v>
      </c>
      <c r="K202">
        <v>1</v>
      </c>
      <c r="L202">
        <v>20888.5</v>
      </c>
      <c r="M202" t="s">
        <v>36</v>
      </c>
      <c r="N202">
        <v>1.135</v>
      </c>
      <c r="O202">
        <v>20888.5</v>
      </c>
      <c r="P202">
        <f t="shared" si="31"/>
        <v>23708.447499999998</v>
      </c>
      <c r="Q202" t="s">
        <v>4058</v>
      </c>
      <c r="R202" t="s">
        <v>4209</v>
      </c>
      <c r="S202" t="s">
        <v>25</v>
      </c>
      <c r="T202">
        <v>905022</v>
      </c>
      <c r="U202">
        <v>9310</v>
      </c>
      <c r="V202" t="s">
        <v>3041</v>
      </c>
      <c r="Y202">
        <v>717187</v>
      </c>
      <c r="Z202" t="s">
        <v>4210</v>
      </c>
      <c r="AB202">
        <f t="shared" si="26"/>
        <v>2019</v>
      </c>
      <c r="AC202">
        <f t="shared" si="27"/>
        <v>8</v>
      </c>
      <c r="AD202" t="str">
        <f t="shared" si="28"/>
        <v>Q2</v>
      </c>
      <c r="AE202" t="str">
        <f t="shared" si="29"/>
        <v>FY19/20</v>
      </c>
      <c r="AF202" t="str">
        <f t="shared" si="30"/>
        <v>EAST</v>
      </c>
    </row>
    <row r="203" spans="1:32">
      <c r="A203" t="s">
        <v>3594</v>
      </c>
      <c r="B203" t="s">
        <v>3646</v>
      </c>
      <c r="C203" t="str">
        <f t="shared" si="24"/>
        <v>SPARES/OTHER</v>
      </c>
      <c r="D203" s="4">
        <v>43693</v>
      </c>
      <c r="E203" t="str">
        <f t="shared" si="25"/>
        <v>YAMAHA</v>
      </c>
      <c r="F203">
        <v>14103528</v>
      </c>
      <c r="G203" s="19">
        <v>43693</v>
      </c>
      <c r="H203" t="s">
        <v>511</v>
      </c>
      <c r="I203" t="s">
        <v>100</v>
      </c>
      <c r="J203">
        <v>50</v>
      </c>
      <c r="K203">
        <v>50</v>
      </c>
      <c r="L203">
        <v>1725.66</v>
      </c>
      <c r="M203" t="s">
        <v>36</v>
      </c>
      <c r="N203">
        <v>1.135</v>
      </c>
      <c r="O203">
        <v>1725.66</v>
      </c>
      <c r="P203">
        <f t="shared" si="31"/>
        <v>1958.6241</v>
      </c>
      <c r="Q203" t="s">
        <v>4058</v>
      </c>
      <c r="R203" t="s">
        <v>4077</v>
      </c>
      <c r="S203" t="s">
        <v>25</v>
      </c>
      <c r="T203">
        <v>905023</v>
      </c>
      <c r="U203">
        <v>950</v>
      </c>
      <c r="V203" t="s">
        <v>3041</v>
      </c>
      <c r="Y203">
        <v>717196</v>
      </c>
      <c r="Z203" t="s">
        <v>4078</v>
      </c>
      <c r="AB203">
        <f t="shared" si="26"/>
        <v>2019</v>
      </c>
      <c r="AC203">
        <f t="shared" si="27"/>
        <v>8</v>
      </c>
      <c r="AD203" t="str">
        <f t="shared" si="28"/>
        <v>Q2</v>
      </c>
      <c r="AE203" t="str">
        <f t="shared" si="29"/>
        <v>FY19/20</v>
      </c>
      <c r="AF203" t="str">
        <f t="shared" si="30"/>
        <v>EAST</v>
      </c>
    </row>
    <row r="204" spans="1:32">
      <c r="A204" t="s">
        <v>3594</v>
      </c>
      <c r="B204" t="s">
        <v>3646</v>
      </c>
      <c r="C204" t="str">
        <f t="shared" si="24"/>
        <v>SPARES/OTHER</v>
      </c>
      <c r="D204" s="4">
        <v>43693</v>
      </c>
      <c r="E204" t="str">
        <f t="shared" si="25"/>
        <v>YAMAHA</v>
      </c>
      <c r="F204">
        <v>14103528</v>
      </c>
      <c r="G204" s="19">
        <v>43693</v>
      </c>
      <c r="H204" t="s">
        <v>3705</v>
      </c>
      <c r="I204" t="s">
        <v>100</v>
      </c>
      <c r="J204">
        <v>20</v>
      </c>
      <c r="K204">
        <v>20</v>
      </c>
      <c r="L204">
        <v>3362.83</v>
      </c>
      <c r="M204" t="s">
        <v>36</v>
      </c>
      <c r="N204">
        <v>1.135</v>
      </c>
      <c r="O204">
        <v>3362.83</v>
      </c>
      <c r="P204">
        <f t="shared" si="31"/>
        <v>3816.81205</v>
      </c>
      <c r="Q204" t="s">
        <v>4058</v>
      </c>
      <c r="R204" t="s">
        <v>4077</v>
      </c>
      <c r="S204" t="s">
        <v>25</v>
      </c>
      <c r="T204">
        <v>905023</v>
      </c>
      <c r="U204">
        <v>1800</v>
      </c>
      <c r="V204" t="s">
        <v>3041</v>
      </c>
      <c r="Y204">
        <v>717196</v>
      </c>
      <c r="Z204" t="s">
        <v>4078</v>
      </c>
      <c r="AB204">
        <f t="shared" si="26"/>
        <v>2019</v>
      </c>
      <c r="AC204">
        <f t="shared" si="27"/>
        <v>8</v>
      </c>
      <c r="AD204" t="str">
        <f t="shared" si="28"/>
        <v>Q2</v>
      </c>
      <c r="AE204" t="str">
        <f t="shared" si="29"/>
        <v>FY19/20</v>
      </c>
      <c r="AF204" t="str">
        <f t="shared" si="30"/>
        <v>EAST</v>
      </c>
    </row>
    <row r="205" spans="1:32">
      <c r="A205" t="s">
        <v>3594</v>
      </c>
      <c r="B205" t="s">
        <v>3646</v>
      </c>
      <c r="C205" t="str">
        <f t="shared" si="24"/>
        <v>SPARES/OTHER</v>
      </c>
      <c r="D205" s="4">
        <v>43693</v>
      </c>
      <c r="E205" t="str">
        <f t="shared" si="25"/>
        <v>YAMAHA</v>
      </c>
      <c r="F205">
        <v>14103528</v>
      </c>
      <c r="G205" s="19">
        <v>43693</v>
      </c>
      <c r="H205" t="s">
        <v>3706</v>
      </c>
      <c r="I205" t="s">
        <v>100</v>
      </c>
      <c r="J205">
        <v>10</v>
      </c>
      <c r="K205">
        <v>10</v>
      </c>
      <c r="L205">
        <v>2513.27</v>
      </c>
      <c r="M205" t="s">
        <v>36</v>
      </c>
      <c r="N205">
        <v>1.135</v>
      </c>
      <c r="O205">
        <v>2513.27</v>
      </c>
      <c r="P205">
        <f t="shared" si="31"/>
        <v>2852.5614500000001</v>
      </c>
      <c r="Q205" t="s">
        <v>4058</v>
      </c>
      <c r="R205" t="s">
        <v>4077</v>
      </c>
      <c r="S205" t="s">
        <v>25</v>
      </c>
      <c r="T205">
        <v>905023</v>
      </c>
      <c r="U205">
        <v>1350</v>
      </c>
      <c r="V205" t="s">
        <v>3041</v>
      </c>
      <c r="Y205">
        <v>717196</v>
      </c>
      <c r="Z205" t="s">
        <v>4078</v>
      </c>
      <c r="AB205">
        <f t="shared" si="26"/>
        <v>2019</v>
      </c>
      <c r="AC205">
        <f t="shared" si="27"/>
        <v>8</v>
      </c>
      <c r="AD205" t="str">
        <f t="shared" si="28"/>
        <v>Q2</v>
      </c>
      <c r="AE205" t="str">
        <f t="shared" si="29"/>
        <v>FY19/20</v>
      </c>
      <c r="AF205" t="str">
        <f t="shared" si="30"/>
        <v>EAST</v>
      </c>
    </row>
    <row r="206" spans="1:32">
      <c r="A206" t="s">
        <v>3594</v>
      </c>
      <c r="B206" t="s">
        <v>3646</v>
      </c>
      <c r="C206" t="str">
        <f t="shared" si="24"/>
        <v>SPARES/OTHER</v>
      </c>
      <c r="D206" s="4">
        <v>43693</v>
      </c>
      <c r="E206" t="str">
        <f t="shared" si="25"/>
        <v>YAMAHA</v>
      </c>
      <c r="F206">
        <v>14103528</v>
      </c>
      <c r="G206" s="19">
        <v>43693</v>
      </c>
      <c r="H206" t="s">
        <v>1127</v>
      </c>
      <c r="I206" t="s">
        <v>100</v>
      </c>
      <c r="J206">
        <v>10</v>
      </c>
      <c r="K206">
        <v>10</v>
      </c>
      <c r="L206">
        <v>2938.05</v>
      </c>
      <c r="M206" t="s">
        <v>36</v>
      </c>
      <c r="N206">
        <v>1.135</v>
      </c>
      <c r="O206">
        <v>2938.05</v>
      </c>
      <c r="P206">
        <f t="shared" si="31"/>
        <v>3334.6867500000003</v>
      </c>
      <c r="Q206" t="s">
        <v>4058</v>
      </c>
      <c r="R206" t="s">
        <v>4077</v>
      </c>
      <c r="S206" t="s">
        <v>25</v>
      </c>
      <c r="T206">
        <v>905023</v>
      </c>
      <c r="U206">
        <v>1570</v>
      </c>
      <c r="V206" t="s">
        <v>3041</v>
      </c>
      <c r="Y206">
        <v>717196</v>
      </c>
      <c r="Z206" t="s">
        <v>4078</v>
      </c>
      <c r="AB206">
        <f t="shared" si="26"/>
        <v>2019</v>
      </c>
      <c r="AC206">
        <f t="shared" si="27"/>
        <v>8</v>
      </c>
      <c r="AD206" t="str">
        <f t="shared" si="28"/>
        <v>Q2</v>
      </c>
      <c r="AE206" t="str">
        <f t="shared" si="29"/>
        <v>FY19/20</v>
      </c>
      <c r="AF206" t="str">
        <f t="shared" si="30"/>
        <v>EAST</v>
      </c>
    </row>
    <row r="207" spans="1:32">
      <c r="A207" t="s">
        <v>3594</v>
      </c>
      <c r="B207" t="s">
        <v>3646</v>
      </c>
      <c r="C207" t="str">
        <f t="shared" si="24"/>
        <v>SPARES/OTHER</v>
      </c>
      <c r="D207" s="4">
        <v>43693</v>
      </c>
      <c r="E207" t="str">
        <f t="shared" si="25"/>
        <v>YAMAHA</v>
      </c>
      <c r="F207">
        <v>14103528</v>
      </c>
      <c r="G207" s="19">
        <v>43693</v>
      </c>
      <c r="H207" t="s">
        <v>97</v>
      </c>
      <c r="I207" t="s">
        <v>98</v>
      </c>
      <c r="J207">
        <v>30</v>
      </c>
      <c r="K207">
        <v>30</v>
      </c>
      <c r="L207">
        <v>637.16999999999996</v>
      </c>
      <c r="M207" t="s">
        <v>36</v>
      </c>
      <c r="N207">
        <v>1.135</v>
      </c>
      <c r="O207">
        <v>637.16999999999996</v>
      </c>
      <c r="P207">
        <f t="shared" si="31"/>
        <v>723.18795</v>
      </c>
      <c r="Q207" t="s">
        <v>4058</v>
      </c>
      <c r="R207" t="s">
        <v>4077</v>
      </c>
      <c r="S207" t="s">
        <v>25</v>
      </c>
      <c r="T207">
        <v>905023</v>
      </c>
      <c r="U207">
        <v>330</v>
      </c>
      <c r="V207" t="s">
        <v>3041</v>
      </c>
      <c r="Y207">
        <v>717196</v>
      </c>
      <c r="Z207" t="s">
        <v>4078</v>
      </c>
      <c r="AB207">
        <f t="shared" si="26"/>
        <v>2019</v>
      </c>
      <c r="AC207">
        <f t="shared" si="27"/>
        <v>8</v>
      </c>
      <c r="AD207" t="str">
        <f t="shared" si="28"/>
        <v>Q2</v>
      </c>
      <c r="AE207" t="str">
        <f t="shared" si="29"/>
        <v>FY19/20</v>
      </c>
      <c r="AF207" t="str">
        <f t="shared" si="30"/>
        <v>EAST</v>
      </c>
    </row>
    <row r="208" spans="1:32">
      <c r="A208" t="s">
        <v>3594</v>
      </c>
      <c r="B208" t="s">
        <v>3646</v>
      </c>
      <c r="C208" t="str">
        <f t="shared" si="24"/>
        <v>SPARES/OTHER</v>
      </c>
      <c r="D208" s="4">
        <v>43693</v>
      </c>
      <c r="E208" t="str">
        <f t="shared" si="25"/>
        <v>YAMAHA</v>
      </c>
      <c r="F208">
        <v>14103528</v>
      </c>
      <c r="G208" s="19">
        <v>43693</v>
      </c>
      <c r="H208" t="s">
        <v>512</v>
      </c>
      <c r="I208" t="s">
        <v>513</v>
      </c>
      <c r="J208">
        <v>10</v>
      </c>
      <c r="K208">
        <v>10</v>
      </c>
      <c r="L208">
        <v>44.25</v>
      </c>
      <c r="M208" t="s">
        <v>36</v>
      </c>
      <c r="N208">
        <v>1.135</v>
      </c>
      <c r="O208">
        <v>44.25</v>
      </c>
      <c r="P208">
        <f t="shared" si="31"/>
        <v>50.223750000000003</v>
      </c>
      <c r="Q208" t="s">
        <v>4058</v>
      </c>
      <c r="R208" t="s">
        <v>4077</v>
      </c>
      <c r="S208" t="s">
        <v>25</v>
      </c>
      <c r="T208">
        <v>905023</v>
      </c>
      <c r="U208">
        <v>10</v>
      </c>
      <c r="V208" t="s">
        <v>3041</v>
      </c>
      <c r="Y208">
        <v>717196</v>
      </c>
      <c r="Z208" t="s">
        <v>4078</v>
      </c>
      <c r="AB208">
        <f t="shared" si="26"/>
        <v>2019</v>
      </c>
      <c r="AC208">
        <f t="shared" si="27"/>
        <v>8</v>
      </c>
      <c r="AD208" t="str">
        <f t="shared" si="28"/>
        <v>Q2</v>
      </c>
      <c r="AE208" t="str">
        <f t="shared" si="29"/>
        <v>FY19/20</v>
      </c>
      <c r="AF208" t="str">
        <f t="shared" si="30"/>
        <v>EAST</v>
      </c>
    </row>
    <row r="209" spans="1:32">
      <c r="A209" t="s">
        <v>3594</v>
      </c>
      <c r="B209" t="s">
        <v>3646</v>
      </c>
      <c r="C209" t="str">
        <f t="shared" si="24"/>
        <v>SPARES/OTHER</v>
      </c>
      <c r="D209" s="4">
        <v>43693</v>
      </c>
      <c r="E209" t="str">
        <f t="shared" si="25"/>
        <v>YAMAHA</v>
      </c>
      <c r="F209">
        <v>14103528</v>
      </c>
      <c r="G209" s="19">
        <v>43693</v>
      </c>
      <c r="H209" t="s">
        <v>101</v>
      </c>
      <c r="I209" t="s">
        <v>102</v>
      </c>
      <c r="J209">
        <v>10</v>
      </c>
      <c r="K209">
        <v>10</v>
      </c>
      <c r="L209">
        <v>44.25</v>
      </c>
      <c r="M209" t="s">
        <v>36</v>
      </c>
      <c r="N209">
        <v>1.135</v>
      </c>
      <c r="O209">
        <v>44.25</v>
      </c>
      <c r="P209">
        <f t="shared" si="31"/>
        <v>50.223750000000003</v>
      </c>
      <c r="Q209" t="s">
        <v>4058</v>
      </c>
      <c r="R209" t="s">
        <v>4077</v>
      </c>
      <c r="S209" t="s">
        <v>25</v>
      </c>
      <c r="T209">
        <v>905023</v>
      </c>
      <c r="U209">
        <v>10</v>
      </c>
      <c r="V209" t="s">
        <v>3041</v>
      </c>
      <c r="Y209">
        <v>717196</v>
      </c>
      <c r="Z209" t="s">
        <v>4078</v>
      </c>
      <c r="AB209">
        <f t="shared" si="26"/>
        <v>2019</v>
      </c>
      <c r="AC209">
        <f t="shared" si="27"/>
        <v>8</v>
      </c>
      <c r="AD209" t="str">
        <f t="shared" si="28"/>
        <v>Q2</v>
      </c>
      <c r="AE209" t="str">
        <f t="shared" si="29"/>
        <v>FY19/20</v>
      </c>
      <c r="AF209" t="str">
        <f t="shared" si="30"/>
        <v>EAST</v>
      </c>
    </row>
    <row r="210" spans="1:32">
      <c r="A210" t="s">
        <v>3594</v>
      </c>
      <c r="B210" t="s">
        <v>3646</v>
      </c>
      <c r="C210" t="str">
        <f t="shared" si="24"/>
        <v>SPARES/OTHER</v>
      </c>
      <c r="D210" s="4">
        <v>43693</v>
      </c>
      <c r="E210" t="str">
        <f t="shared" si="25"/>
        <v>YAMAHA</v>
      </c>
      <c r="F210">
        <v>14103528</v>
      </c>
      <c r="G210" s="19">
        <v>43693</v>
      </c>
      <c r="H210" t="s">
        <v>134</v>
      </c>
      <c r="I210" t="s">
        <v>135</v>
      </c>
      <c r="J210">
        <v>30</v>
      </c>
      <c r="K210">
        <v>30</v>
      </c>
      <c r="L210">
        <v>504.42</v>
      </c>
      <c r="M210" t="s">
        <v>36</v>
      </c>
      <c r="N210">
        <v>1.135</v>
      </c>
      <c r="O210">
        <v>504.42</v>
      </c>
      <c r="P210">
        <f t="shared" si="31"/>
        <v>572.51670000000001</v>
      </c>
      <c r="Q210" t="s">
        <v>4058</v>
      </c>
      <c r="R210" t="s">
        <v>4077</v>
      </c>
      <c r="S210" t="s">
        <v>25</v>
      </c>
      <c r="T210">
        <v>905023</v>
      </c>
      <c r="U210">
        <v>270</v>
      </c>
      <c r="V210" t="s">
        <v>3041</v>
      </c>
      <c r="Y210">
        <v>717196</v>
      </c>
      <c r="Z210" t="s">
        <v>4078</v>
      </c>
      <c r="AB210">
        <f t="shared" si="26"/>
        <v>2019</v>
      </c>
      <c r="AC210">
        <f t="shared" si="27"/>
        <v>8</v>
      </c>
      <c r="AD210" t="str">
        <f t="shared" si="28"/>
        <v>Q2</v>
      </c>
      <c r="AE210" t="str">
        <f t="shared" si="29"/>
        <v>FY19/20</v>
      </c>
      <c r="AF210" t="str">
        <f t="shared" si="30"/>
        <v>EAST</v>
      </c>
    </row>
    <row r="211" spans="1:32">
      <c r="A211" t="s">
        <v>3594</v>
      </c>
      <c r="B211" t="s">
        <v>22</v>
      </c>
      <c r="C211" t="str">
        <f t="shared" si="24"/>
        <v>SERVICE_CHARGE</v>
      </c>
      <c r="D211" s="4">
        <v>43696</v>
      </c>
      <c r="E211" t="str">
        <f t="shared" si="25"/>
        <v>YAMAHA</v>
      </c>
      <c r="F211">
        <v>12101047</v>
      </c>
      <c r="G211" s="19">
        <v>43696</v>
      </c>
      <c r="H211" t="s">
        <v>76</v>
      </c>
      <c r="I211" t="s">
        <v>77</v>
      </c>
      <c r="J211">
        <v>1</v>
      </c>
      <c r="K211">
        <v>1</v>
      </c>
      <c r="L211">
        <v>4867.26</v>
      </c>
      <c r="M211" t="s">
        <v>36</v>
      </c>
      <c r="N211">
        <v>1.135</v>
      </c>
      <c r="O211">
        <v>4867.26</v>
      </c>
      <c r="P211">
        <f t="shared" si="31"/>
        <v>5524.3401000000003</v>
      </c>
      <c r="Q211" t="s">
        <v>41</v>
      </c>
      <c r="R211" t="s">
        <v>349</v>
      </c>
      <c r="S211" t="s">
        <v>25</v>
      </c>
      <c r="T211">
        <v>905029</v>
      </c>
      <c r="U211">
        <v>0</v>
      </c>
      <c r="V211" t="s">
        <v>3038</v>
      </c>
      <c r="X211">
        <v>4400010540</v>
      </c>
      <c r="Z211" t="s">
        <v>350</v>
      </c>
      <c r="AB211">
        <f t="shared" si="26"/>
        <v>2019</v>
      </c>
      <c r="AC211">
        <f t="shared" si="27"/>
        <v>8</v>
      </c>
      <c r="AD211" t="str">
        <f t="shared" si="28"/>
        <v>Q2</v>
      </c>
      <c r="AE211" t="str">
        <f t="shared" si="29"/>
        <v>FY19/20</v>
      </c>
      <c r="AF211" t="str">
        <f t="shared" si="30"/>
        <v>SOUTH</v>
      </c>
    </row>
    <row r="212" spans="1:32">
      <c r="A212" t="s">
        <v>3594</v>
      </c>
      <c r="B212" t="s">
        <v>22</v>
      </c>
      <c r="C212" t="str">
        <f t="shared" si="24"/>
        <v>CONTRACT_FEE</v>
      </c>
      <c r="D212" s="4">
        <v>43696</v>
      </c>
      <c r="E212" t="str">
        <f t="shared" si="25"/>
        <v>YAMAHA</v>
      </c>
      <c r="F212">
        <v>13100133</v>
      </c>
      <c r="G212" s="19">
        <v>43696</v>
      </c>
      <c r="H212" t="s">
        <v>152</v>
      </c>
      <c r="I212" t="s">
        <v>153</v>
      </c>
      <c r="J212">
        <v>4</v>
      </c>
      <c r="K212">
        <v>4</v>
      </c>
      <c r="L212">
        <v>15094.34</v>
      </c>
      <c r="M212" t="s">
        <v>36</v>
      </c>
      <c r="N212">
        <v>1.135</v>
      </c>
      <c r="O212">
        <v>15094.34</v>
      </c>
      <c r="P212">
        <f t="shared" si="31"/>
        <v>17132.0759</v>
      </c>
      <c r="Q212" t="s">
        <v>41</v>
      </c>
      <c r="R212" t="s">
        <v>1972</v>
      </c>
      <c r="S212" t="s">
        <v>25</v>
      </c>
      <c r="T212">
        <v>905024</v>
      </c>
      <c r="U212">
        <v>0</v>
      </c>
      <c r="V212" t="s">
        <v>3035</v>
      </c>
      <c r="X212" t="s">
        <v>3139</v>
      </c>
      <c r="Z212" t="s">
        <v>1974</v>
      </c>
      <c r="AB212">
        <f t="shared" si="26"/>
        <v>2019</v>
      </c>
      <c r="AC212">
        <f t="shared" si="27"/>
        <v>8</v>
      </c>
      <c r="AD212" t="str">
        <f t="shared" si="28"/>
        <v>Q2</v>
      </c>
      <c r="AE212" t="str">
        <f t="shared" si="29"/>
        <v>FY19/20</v>
      </c>
      <c r="AF212" t="str">
        <f t="shared" si="30"/>
        <v>SOUTH</v>
      </c>
    </row>
    <row r="213" spans="1:32">
      <c r="A213" t="s">
        <v>3594</v>
      </c>
      <c r="B213" t="s">
        <v>22</v>
      </c>
      <c r="C213" t="str">
        <f t="shared" si="24"/>
        <v>FEEDER</v>
      </c>
      <c r="D213" s="4">
        <v>43696</v>
      </c>
      <c r="E213" t="str">
        <f t="shared" si="25"/>
        <v>YAMAHA</v>
      </c>
      <c r="F213">
        <v>14103529</v>
      </c>
      <c r="G213" s="19">
        <v>43696</v>
      </c>
      <c r="H213" t="s">
        <v>72</v>
      </c>
      <c r="I213" t="s">
        <v>73</v>
      </c>
      <c r="J213">
        <v>1</v>
      </c>
      <c r="K213">
        <v>1</v>
      </c>
      <c r="L213">
        <v>4601.7700000000004</v>
      </c>
      <c r="M213" t="s">
        <v>36</v>
      </c>
      <c r="N213">
        <v>1.135</v>
      </c>
      <c r="O213">
        <v>4601.7700000000004</v>
      </c>
      <c r="P213">
        <f t="shared" si="31"/>
        <v>5223.0089500000004</v>
      </c>
      <c r="Q213" t="s">
        <v>41</v>
      </c>
      <c r="R213" t="s">
        <v>3105</v>
      </c>
      <c r="S213" t="s">
        <v>25</v>
      </c>
      <c r="T213">
        <v>905025</v>
      </c>
      <c r="U213">
        <v>3800</v>
      </c>
      <c r="V213" t="s">
        <v>3041</v>
      </c>
      <c r="X213" t="s">
        <v>3140</v>
      </c>
      <c r="Y213">
        <v>717365</v>
      </c>
      <c r="Z213" t="s">
        <v>2628</v>
      </c>
      <c r="AB213">
        <f t="shared" si="26"/>
        <v>2019</v>
      </c>
      <c r="AC213">
        <f t="shared" si="27"/>
        <v>8</v>
      </c>
      <c r="AD213" t="str">
        <f t="shared" si="28"/>
        <v>Q2</v>
      </c>
      <c r="AE213" t="str">
        <f t="shared" si="29"/>
        <v>FY19/20</v>
      </c>
      <c r="AF213" t="str">
        <f t="shared" si="30"/>
        <v>SOUTH</v>
      </c>
    </row>
    <row r="214" spans="1:32">
      <c r="A214" t="s">
        <v>3594</v>
      </c>
      <c r="B214" t="s">
        <v>22</v>
      </c>
      <c r="C214" t="str">
        <f t="shared" si="24"/>
        <v>SPARES/OTHER</v>
      </c>
      <c r="D214" s="4">
        <v>43696</v>
      </c>
      <c r="E214" t="str">
        <f t="shared" si="25"/>
        <v>YAMAHA</v>
      </c>
      <c r="F214">
        <v>14103530</v>
      </c>
      <c r="G214" s="19">
        <v>43696</v>
      </c>
      <c r="H214" t="s">
        <v>454</v>
      </c>
      <c r="I214" t="s">
        <v>56</v>
      </c>
      <c r="J214">
        <v>2</v>
      </c>
      <c r="K214">
        <v>2</v>
      </c>
      <c r="L214">
        <v>283.19</v>
      </c>
      <c r="M214" t="s">
        <v>36</v>
      </c>
      <c r="N214">
        <v>1.135</v>
      </c>
      <c r="O214">
        <v>283.19</v>
      </c>
      <c r="P214">
        <f t="shared" si="31"/>
        <v>321.42065000000002</v>
      </c>
      <c r="Q214" t="s">
        <v>41</v>
      </c>
      <c r="R214" t="s">
        <v>3141</v>
      </c>
      <c r="S214" t="s">
        <v>25</v>
      </c>
      <c r="T214">
        <v>905026</v>
      </c>
      <c r="U214">
        <v>185.65</v>
      </c>
      <c r="V214" t="s">
        <v>3041</v>
      </c>
      <c r="X214" t="s">
        <v>3142</v>
      </c>
      <c r="Y214">
        <v>717366</v>
      </c>
      <c r="Z214" t="s">
        <v>3143</v>
      </c>
      <c r="AB214">
        <f t="shared" si="26"/>
        <v>2019</v>
      </c>
      <c r="AC214">
        <f t="shared" si="27"/>
        <v>8</v>
      </c>
      <c r="AD214" t="str">
        <f t="shared" si="28"/>
        <v>Q2</v>
      </c>
      <c r="AE214" t="str">
        <f t="shared" si="29"/>
        <v>FY19/20</v>
      </c>
      <c r="AF214" t="str">
        <f t="shared" si="30"/>
        <v>SOUTH</v>
      </c>
    </row>
    <row r="215" spans="1:32">
      <c r="A215" t="s">
        <v>3594</v>
      </c>
      <c r="B215" t="s">
        <v>22</v>
      </c>
      <c r="C215" t="str">
        <f t="shared" si="24"/>
        <v>SPARES/OTHER</v>
      </c>
      <c r="D215" s="4">
        <v>43696</v>
      </c>
      <c r="E215" t="str">
        <f t="shared" si="25"/>
        <v>YAMAHA</v>
      </c>
      <c r="F215">
        <v>14103530</v>
      </c>
      <c r="G215" s="19">
        <v>43696</v>
      </c>
      <c r="H215" t="s">
        <v>435</v>
      </c>
      <c r="I215" t="s">
        <v>125</v>
      </c>
      <c r="J215">
        <v>2</v>
      </c>
      <c r="K215">
        <v>2</v>
      </c>
      <c r="L215">
        <v>212.39</v>
      </c>
      <c r="M215" t="s">
        <v>36</v>
      </c>
      <c r="N215">
        <v>1.135</v>
      </c>
      <c r="O215">
        <v>212.39</v>
      </c>
      <c r="P215">
        <f t="shared" si="31"/>
        <v>241.06264999999999</v>
      </c>
      <c r="Q215" t="s">
        <v>41</v>
      </c>
      <c r="R215" t="s">
        <v>3141</v>
      </c>
      <c r="S215" t="s">
        <v>25</v>
      </c>
      <c r="T215">
        <v>905026</v>
      </c>
      <c r="U215">
        <v>143.65</v>
      </c>
      <c r="V215" t="s">
        <v>3041</v>
      </c>
      <c r="X215" t="s">
        <v>3142</v>
      </c>
      <c r="Y215">
        <v>717366</v>
      </c>
      <c r="Z215" t="s">
        <v>3143</v>
      </c>
      <c r="AB215">
        <f t="shared" si="26"/>
        <v>2019</v>
      </c>
      <c r="AC215">
        <f t="shared" si="27"/>
        <v>8</v>
      </c>
      <c r="AD215" t="str">
        <f t="shared" si="28"/>
        <v>Q2</v>
      </c>
      <c r="AE215" t="str">
        <f t="shared" si="29"/>
        <v>FY19/20</v>
      </c>
      <c r="AF215" t="str">
        <f t="shared" si="30"/>
        <v>SOUTH</v>
      </c>
    </row>
    <row r="216" spans="1:32">
      <c r="A216" t="s">
        <v>3594</v>
      </c>
      <c r="B216" t="s">
        <v>22</v>
      </c>
      <c r="C216" t="str">
        <f t="shared" si="24"/>
        <v>SPARES/OTHER</v>
      </c>
      <c r="D216" s="4">
        <v>43696</v>
      </c>
      <c r="E216" t="str">
        <f t="shared" si="25"/>
        <v>YAMAHA</v>
      </c>
      <c r="F216">
        <v>14103531</v>
      </c>
      <c r="G216" s="19">
        <v>43696</v>
      </c>
      <c r="H216" t="s">
        <v>1244</v>
      </c>
      <c r="I216" t="s">
        <v>1245</v>
      </c>
      <c r="J216">
        <v>1</v>
      </c>
      <c r="K216">
        <v>1</v>
      </c>
      <c r="L216">
        <v>2300.88</v>
      </c>
      <c r="M216" t="s">
        <v>36</v>
      </c>
      <c r="N216">
        <v>1.135</v>
      </c>
      <c r="O216">
        <v>2300.88</v>
      </c>
      <c r="P216">
        <f t="shared" si="31"/>
        <v>2611.4988000000003</v>
      </c>
      <c r="Q216" t="s">
        <v>41</v>
      </c>
      <c r="R216" t="s">
        <v>3144</v>
      </c>
      <c r="S216" t="s">
        <v>25</v>
      </c>
      <c r="T216">
        <v>905027</v>
      </c>
      <c r="U216">
        <v>1422</v>
      </c>
      <c r="V216" t="s">
        <v>3041</v>
      </c>
      <c r="X216" t="s">
        <v>3145</v>
      </c>
      <c r="Y216">
        <v>717421</v>
      </c>
      <c r="Z216" t="s">
        <v>3146</v>
      </c>
      <c r="AB216">
        <f t="shared" si="26"/>
        <v>2019</v>
      </c>
      <c r="AC216">
        <f t="shared" si="27"/>
        <v>8</v>
      </c>
      <c r="AD216" t="str">
        <f t="shared" si="28"/>
        <v>Q2</v>
      </c>
      <c r="AE216" t="str">
        <f t="shared" si="29"/>
        <v>FY19/20</v>
      </c>
      <c r="AF216" t="str">
        <f t="shared" si="30"/>
        <v>SOUTH</v>
      </c>
    </row>
    <row r="217" spans="1:32">
      <c r="A217" t="s">
        <v>3594</v>
      </c>
      <c r="B217" t="s">
        <v>22</v>
      </c>
      <c r="C217" t="str">
        <f t="shared" si="24"/>
        <v>SPARES/OTHER</v>
      </c>
      <c r="D217" s="4">
        <v>43696</v>
      </c>
      <c r="E217" t="str">
        <f t="shared" si="25"/>
        <v>YAMAHA</v>
      </c>
      <c r="F217">
        <v>14103532</v>
      </c>
      <c r="G217" s="19">
        <v>43696</v>
      </c>
      <c r="H217" t="s">
        <v>3147</v>
      </c>
      <c r="I217" t="s">
        <v>3148</v>
      </c>
      <c r="J217">
        <v>1</v>
      </c>
      <c r="K217">
        <v>1</v>
      </c>
      <c r="L217">
        <v>2654.87</v>
      </c>
      <c r="M217" t="s">
        <v>36</v>
      </c>
      <c r="N217">
        <v>1.135</v>
      </c>
      <c r="O217">
        <v>2654.87</v>
      </c>
      <c r="P217">
        <f t="shared" si="31"/>
        <v>3013.27745</v>
      </c>
      <c r="Q217" t="s">
        <v>41</v>
      </c>
      <c r="R217" t="s">
        <v>349</v>
      </c>
      <c r="S217" t="s">
        <v>25</v>
      </c>
      <c r="T217">
        <v>905028</v>
      </c>
      <c r="U217">
        <v>1216</v>
      </c>
      <c r="V217" t="s">
        <v>3041</v>
      </c>
      <c r="X217">
        <v>4400010540</v>
      </c>
      <c r="Y217">
        <v>717434</v>
      </c>
      <c r="Z217" t="s">
        <v>350</v>
      </c>
      <c r="AB217">
        <f t="shared" si="26"/>
        <v>2019</v>
      </c>
      <c r="AC217">
        <f t="shared" si="27"/>
        <v>8</v>
      </c>
      <c r="AD217" t="str">
        <f t="shared" si="28"/>
        <v>Q2</v>
      </c>
      <c r="AE217" t="str">
        <f t="shared" si="29"/>
        <v>FY19/20</v>
      </c>
      <c r="AF217" t="str">
        <f t="shared" si="30"/>
        <v>SOUTH</v>
      </c>
    </row>
    <row r="218" spans="1:32">
      <c r="A218" t="s">
        <v>3594</v>
      </c>
      <c r="B218" t="s">
        <v>22</v>
      </c>
      <c r="C218" t="str">
        <f t="shared" si="24"/>
        <v>SPARES/OTHER</v>
      </c>
      <c r="D218" s="4">
        <v>43698</v>
      </c>
      <c r="E218" t="str">
        <f t="shared" si="25"/>
        <v>OTHERS</v>
      </c>
      <c r="F218">
        <v>14103533</v>
      </c>
      <c r="G218" s="19">
        <v>43698</v>
      </c>
      <c r="H218" t="s">
        <v>3048</v>
      </c>
      <c r="I218" t="s">
        <v>3049</v>
      </c>
      <c r="J218">
        <v>2</v>
      </c>
      <c r="K218">
        <v>2</v>
      </c>
      <c r="L218">
        <v>4138.05</v>
      </c>
      <c r="M218" t="s">
        <v>36</v>
      </c>
      <c r="N218">
        <v>1.135</v>
      </c>
      <c r="O218">
        <v>4138.05</v>
      </c>
      <c r="P218">
        <f t="shared" si="31"/>
        <v>4696.6867499999998</v>
      </c>
      <c r="Q218" t="s">
        <v>41</v>
      </c>
      <c r="R218" t="s">
        <v>3065</v>
      </c>
      <c r="S218" t="s">
        <v>25</v>
      </c>
      <c r="T218">
        <v>905031</v>
      </c>
      <c r="U218">
        <v>3139.82</v>
      </c>
      <c r="V218" t="s">
        <v>3041</v>
      </c>
      <c r="X218" t="s">
        <v>3149</v>
      </c>
      <c r="Y218">
        <v>717636</v>
      </c>
      <c r="Z218" t="s">
        <v>3067</v>
      </c>
      <c r="AB218">
        <f t="shared" si="26"/>
        <v>2019</v>
      </c>
      <c r="AC218">
        <f t="shared" si="27"/>
        <v>8</v>
      </c>
      <c r="AD218" t="str">
        <f t="shared" si="28"/>
        <v>Q2</v>
      </c>
      <c r="AE218" t="str">
        <f t="shared" si="29"/>
        <v>FY19/20</v>
      </c>
      <c r="AF218" t="str">
        <f t="shared" si="30"/>
        <v>SOUTH</v>
      </c>
    </row>
    <row r="219" spans="1:32">
      <c r="A219" t="s">
        <v>3594</v>
      </c>
      <c r="B219" t="s">
        <v>22</v>
      </c>
      <c r="C219" t="str">
        <f t="shared" si="24"/>
        <v>SPARES/OTHER</v>
      </c>
      <c r="D219" s="4">
        <v>43698</v>
      </c>
      <c r="E219" t="str">
        <f t="shared" si="25"/>
        <v>HELLER</v>
      </c>
      <c r="F219">
        <v>14103534</v>
      </c>
      <c r="G219" s="19">
        <v>43698</v>
      </c>
      <c r="H219" t="s">
        <v>3045</v>
      </c>
      <c r="I219" t="s">
        <v>3046</v>
      </c>
      <c r="J219">
        <v>5</v>
      </c>
      <c r="K219">
        <v>5</v>
      </c>
      <c r="L219">
        <v>20553.099999999999</v>
      </c>
      <c r="M219" t="s">
        <v>36</v>
      </c>
      <c r="N219">
        <v>1.135</v>
      </c>
      <c r="O219">
        <v>20553.099999999999</v>
      </c>
      <c r="P219">
        <f t="shared" si="31"/>
        <v>23327.768499999998</v>
      </c>
      <c r="Q219" t="s">
        <v>41</v>
      </c>
      <c r="R219" t="s">
        <v>3042</v>
      </c>
      <c r="S219" t="s">
        <v>25</v>
      </c>
      <c r="T219">
        <v>905030</v>
      </c>
      <c r="U219">
        <v>14675.44</v>
      </c>
      <c r="V219" t="s">
        <v>3041</v>
      </c>
      <c r="X219" t="s">
        <v>3150</v>
      </c>
      <c r="Y219">
        <v>717628</v>
      </c>
      <c r="Z219" t="s">
        <v>3044</v>
      </c>
      <c r="AB219">
        <f t="shared" si="26"/>
        <v>2019</v>
      </c>
      <c r="AC219">
        <f t="shared" si="27"/>
        <v>8</v>
      </c>
      <c r="AD219" t="str">
        <f t="shared" si="28"/>
        <v>Q2</v>
      </c>
      <c r="AE219" t="str">
        <f t="shared" si="29"/>
        <v>FY19/20</v>
      </c>
      <c r="AF219" t="str">
        <f t="shared" si="30"/>
        <v>SOUTH</v>
      </c>
    </row>
    <row r="220" spans="1:32">
      <c r="A220" t="s">
        <v>3594</v>
      </c>
      <c r="B220" t="s">
        <v>22</v>
      </c>
      <c r="C220" t="str">
        <f t="shared" si="24"/>
        <v>SPARES/OTHER</v>
      </c>
      <c r="D220" s="4">
        <v>43698</v>
      </c>
      <c r="E220" t="str">
        <f t="shared" si="25"/>
        <v>HELLER</v>
      </c>
      <c r="F220">
        <v>14103534</v>
      </c>
      <c r="G220" s="19">
        <v>43698</v>
      </c>
      <c r="H220" t="s">
        <v>3045</v>
      </c>
      <c r="I220" t="s">
        <v>3046</v>
      </c>
      <c r="J220">
        <v>4</v>
      </c>
      <c r="K220">
        <v>4</v>
      </c>
      <c r="L220">
        <v>13982.3</v>
      </c>
      <c r="M220" t="s">
        <v>36</v>
      </c>
      <c r="N220">
        <v>1.135</v>
      </c>
      <c r="O220">
        <v>13982.3</v>
      </c>
      <c r="P220">
        <f t="shared" si="31"/>
        <v>15869.9105</v>
      </c>
      <c r="Q220" t="s">
        <v>41</v>
      </c>
      <c r="R220" t="s">
        <v>3042</v>
      </c>
      <c r="S220" t="s">
        <v>25</v>
      </c>
      <c r="T220">
        <v>905030</v>
      </c>
      <c r="U220">
        <v>11740.35</v>
      </c>
      <c r="V220" t="s">
        <v>3041</v>
      </c>
      <c r="X220" t="s">
        <v>3150</v>
      </c>
      <c r="Y220">
        <v>717628</v>
      </c>
      <c r="Z220" t="s">
        <v>3044</v>
      </c>
      <c r="AB220">
        <f t="shared" si="26"/>
        <v>2019</v>
      </c>
      <c r="AC220">
        <f t="shared" si="27"/>
        <v>8</v>
      </c>
      <c r="AD220" t="str">
        <f t="shared" si="28"/>
        <v>Q2</v>
      </c>
      <c r="AE220" t="str">
        <f t="shared" si="29"/>
        <v>FY19/20</v>
      </c>
      <c r="AF220" t="str">
        <f t="shared" si="30"/>
        <v>SOUTH</v>
      </c>
    </row>
    <row r="221" spans="1:32">
      <c r="A221" t="s">
        <v>3594</v>
      </c>
      <c r="B221" t="s">
        <v>22</v>
      </c>
      <c r="C221" t="str">
        <f t="shared" si="24"/>
        <v>CONTRACT_FEE</v>
      </c>
      <c r="D221" s="4">
        <v>43699</v>
      </c>
      <c r="E221" t="str">
        <f t="shared" si="25"/>
        <v>OTHERS</v>
      </c>
      <c r="F221">
        <v>13100134</v>
      </c>
      <c r="G221" s="19">
        <v>43699</v>
      </c>
      <c r="H221" t="s">
        <v>1390</v>
      </c>
      <c r="I221" t="s">
        <v>77</v>
      </c>
      <c r="J221">
        <v>3</v>
      </c>
      <c r="K221">
        <v>3</v>
      </c>
      <c r="L221">
        <v>11946.9</v>
      </c>
      <c r="M221" t="s">
        <v>36</v>
      </c>
      <c r="N221">
        <v>1.135</v>
      </c>
      <c r="O221">
        <v>11946.9</v>
      </c>
      <c r="P221">
        <f t="shared" si="31"/>
        <v>13559.7315</v>
      </c>
      <c r="Q221" t="s">
        <v>41</v>
      </c>
      <c r="R221" t="s">
        <v>2946</v>
      </c>
      <c r="S221" t="s">
        <v>25</v>
      </c>
      <c r="T221">
        <v>905032</v>
      </c>
      <c r="U221">
        <v>0</v>
      </c>
      <c r="V221" t="s">
        <v>3035</v>
      </c>
      <c r="X221">
        <v>4500199852</v>
      </c>
      <c r="Z221" t="s">
        <v>2947</v>
      </c>
      <c r="AB221">
        <f t="shared" si="26"/>
        <v>2019</v>
      </c>
      <c r="AC221">
        <f t="shared" si="27"/>
        <v>8</v>
      </c>
      <c r="AD221" t="str">
        <f t="shared" si="28"/>
        <v>Q2</v>
      </c>
      <c r="AE221" t="str">
        <f t="shared" si="29"/>
        <v>FY19/20</v>
      </c>
      <c r="AF221" t="str">
        <f t="shared" si="30"/>
        <v>SOUTH</v>
      </c>
    </row>
    <row r="222" spans="1:32">
      <c r="A222" t="s">
        <v>3594</v>
      </c>
      <c r="B222" t="s">
        <v>22</v>
      </c>
      <c r="C222" t="str">
        <f t="shared" si="24"/>
        <v>SERVICE_CHARGE</v>
      </c>
      <c r="D222" s="4">
        <v>43700</v>
      </c>
      <c r="E222" t="str">
        <f t="shared" si="25"/>
        <v>YAMAHA</v>
      </c>
      <c r="F222">
        <v>12101048</v>
      </c>
      <c r="G222" s="19">
        <v>43700</v>
      </c>
      <c r="H222" t="s">
        <v>76</v>
      </c>
      <c r="I222" t="s">
        <v>77</v>
      </c>
      <c r="J222">
        <v>1</v>
      </c>
      <c r="K222">
        <v>1</v>
      </c>
      <c r="L222">
        <v>1637.17</v>
      </c>
      <c r="M222" t="s">
        <v>36</v>
      </c>
      <c r="N222">
        <v>1.135</v>
      </c>
      <c r="O222">
        <v>1637.17</v>
      </c>
      <c r="P222">
        <f t="shared" si="31"/>
        <v>1858.18795</v>
      </c>
      <c r="Q222" t="s">
        <v>41</v>
      </c>
      <c r="R222" t="s">
        <v>3082</v>
      </c>
      <c r="S222" t="s">
        <v>25</v>
      </c>
      <c r="T222">
        <v>905035</v>
      </c>
      <c r="U222">
        <v>0</v>
      </c>
      <c r="V222" t="s">
        <v>3038</v>
      </c>
      <c r="X222" t="s">
        <v>3151</v>
      </c>
      <c r="Z222" t="s">
        <v>3084</v>
      </c>
      <c r="AB222">
        <f t="shared" si="26"/>
        <v>2019</v>
      </c>
      <c r="AC222">
        <f t="shared" si="27"/>
        <v>8</v>
      </c>
      <c r="AD222" t="str">
        <f t="shared" si="28"/>
        <v>Q2</v>
      </c>
      <c r="AE222" t="str">
        <f t="shared" si="29"/>
        <v>FY19/20</v>
      </c>
      <c r="AF222" t="str">
        <f t="shared" si="30"/>
        <v>SOUTH</v>
      </c>
    </row>
    <row r="223" spans="1:32">
      <c r="A223" t="s">
        <v>3594</v>
      </c>
      <c r="B223" t="s">
        <v>3672</v>
      </c>
      <c r="C223" t="str">
        <f t="shared" si="24"/>
        <v>SPARES/OTHER</v>
      </c>
      <c r="D223" s="4">
        <v>43700</v>
      </c>
      <c r="E223" t="str">
        <f t="shared" si="25"/>
        <v>YAMAHA</v>
      </c>
      <c r="F223">
        <v>14103535</v>
      </c>
      <c r="G223" s="19">
        <v>43700</v>
      </c>
      <c r="H223" t="s">
        <v>126</v>
      </c>
      <c r="I223" t="s">
        <v>48</v>
      </c>
      <c r="J223">
        <v>1</v>
      </c>
      <c r="K223">
        <v>1</v>
      </c>
      <c r="L223">
        <v>1185.8399999999999</v>
      </c>
      <c r="M223" t="s">
        <v>36</v>
      </c>
      <c r="N223">
        <v>1.135</v>
      </c>
      <c r="O223">
        <v>1185.8399999999999</v>
      </c>
      <c r="P223">
        <f t="shared" si="31"/>
        <v>1345.9284</v>
      </c>
      <c r="Q223" t="s">
        <v>4053</v>
      </c>
      <c r="R223" t="s">
        <v>4211</v>
      </c>
      <c r="S223" t="s">
        <v>25</v>
      </c>
      <c r="T223">
        <v>904979</v>
      </c>
      <c r="U223">
        <v>624</v>
      </c>
      <c r="V223" t="s">
        <v>3041</v>
      </c>
      <c r="X223" t="s">
        <v>4212</v>
      </c>
      <c r="Y223">
        <v>718091</v>
      </c>
      <c r="Z223" t="s">
        <v>4213</v>
      </c>
      <c r="AB223">
        <f t="shared" si="26"/>
        <v>2019</v>
      </c>
      <c r="AC223">
        <f t="shared" si="27"/>
        <v>8</v>
      </c>
      <c r="AD223" t="str">
        <f t="shared" si="28"/>
        <v>Q2</v>
      </c>
      <c r="AE223" t="str">
        <f t="shared" si="29"/>
        <v>FY19/20</v>
      </c>
      <c r="AF223" t="str">
        <f t="shared" si="30"/>
        <v>WEST</v>
      </c>
    </row>
    <row r="224" spans="1:32">
      <c r="A224" t="s">
        <v>3594</v>
      </c>
      <c r="B224" t="s">
        <v>3672</v>
      </c>
      <c r="C224" t="str">
        <f t="shared" si="24"/>
        <v>SPARES/OTHER</v>
      </c>
      <c r="D224" s="4">
        <v>43700</v>
      </c>
      <c r="E224" t="str">
        <f t="shared" si="25"/>
        <v>YAMAHA</v>
      </c>
      <c r="F224">
        <v>14103535</v>
      </c>
      <c r="G224" s="19">
        <v>43700</v>
      </c>
      <c r="H224" t="s">
        <v>1169</v>
      </c>
      <c r="I224" t="s">
        <v>1170</v>
      </c>
      <c r="J224">
        <v>1</v>
      </c>
      <c r="K224">
        <v>1</v>
      </c>
      <c r="L224">
        <v>491.15</v>
      </c>
      <c r="M224" t="s">
        <v>36</v>
      </c>
      <c r="N224">
        <v>1.135</v>
      </c>
      <c r="O224">
        <v>491.15</v>
      </c>
      <c r="P224">
        <f t="shared" si="31"/>
        <v>557.45524999999998</v>
      </c>
      <c r="Q224" t="s">
        <v>4053</v>
      </c>
      <c r="R224" t="s">
        <v>4211</v>
      </c>
      <c r="S224" t="s">
        <v>25</v>
      </c>
      <c r="T224">
        <v>904979</v>
      </c>
      <c r="U224">
        <v>258</v>
      </c>
      <c r="V224" t="s">
        <v>3041</v>
      </c>
      <c r="X224" t="s">
        <v>4212</v>
      </c>
      <c r="Y224">
        <v>718091</v>
      </c>
      <c r="Z224" t="s">
        <v>4213</v>
      </c>
      <c r="AB224">
        <f t="shared" si="26"/>
        <v>2019</v>
      </c>
      <c r="AC224">
        <f t="shared" si="27"/>
        <v>8</v>
      </c>
      <c r="AD224" t="str">
        <f t="shared" si="28"/>
        <v>Q2</v>
      </c>
      <c r="AE224" t="str">
        <f t="shared" si="29"/>
        <v>FY19/20</v>
      </c>
      <c r="AF224" t="str">
        <f t="shared" si="30"/>
        <v>WEST</v>
      </c>
    </row>
    <row r="225" spans="1:32">
      <c r="A225" t="s">
        <v>3594</v>
      </c>
      <c r="B225" t="s">
        <v>3646</v>
      </c>
      <c r="C225" t="str">
        <f t="shared" si="24"/>
        <v>SPARES/OTHER</v>
      </c>
      <c r="D225" s="4">
        <v>43703</v>
      </c>
      <c r="E225" t="str">
        <f t="shared" si="25"/>
        <v>YAMAHA</v>
      </c>
      <c r="F225">
        <v>14103536</v>
      </c>
      <c r="G225" s="19">
        <v>43703</v>
      </c>
      <c r="H225" t="s">
        <v>229</v>
      </c>
      <c r="I225" t="s">
        <v>226</v>
      </c>
      <c r="J225">
        <v>2</v>
      </c>
      <c r="K225">
        <v>2</v>
      </c>
      <c r="L225">
        <v>1060.18</v>
      </c>
      <c r="M225" t="s">
        <v>36</v>
      </c>
      <c r="N225">
        <v>1.135</v>
      </c>
      <c r="O225">
        <v>1060.18</v>
      </c>
      <c r="P225">
        <f t="shared" si="31"/>
        <v>1203.3043</v>
      </c>
      <c r="Q225" t="s">
        <v>4058</v>
      </c>
      <c r="R225" t="s">
        <v>4214</v>
      </c>
      <c r="S225" t="s">
        <v>25</v>
      </c>
      <c r="T225">
        <v>905037</v>
      </c>
      <c r="U225">
        <v>632</v>
      </c>
      <c r="V225" t="s">
        <v>3041</v>
      </c>
      <c r="Y225">
        <v>718283</v>
      </c>
      <c r="Z225" t="s">
        <v>4215</v>
      </c>
      <c r="AB225">
        <f t="shared" si="26"/>
        <v>2019</v>
      </c>
      <c r="AC225">
        <f t="shared" si="27"/>
        <v>8</v>
      </c>
      <c r="AD225" t="str">
        <f t="shared" si="28"/>
        <v>Q2</v>
      </c>
      <c r="AE225" t="str">
        <f t="shared" si="29"/>
        <v>FY19/20</v>
      </c>
      <c r="AF225" t="str">
        <f t="shared" si="30"/>
        <v>EAST</v>
      </c>
    </row>
    <row r="226" spans="1:32">
      <c r="A226" t="s">
        <v>3594</v>
      </c>
      <c r="B226" t="s">
        <v>3646</v>
      </c>
      <c r="C226" t="str">
        <f t="shared" si="24"/>
        <v>SPARES/OTHER</v>
      </c>
      <c r="D226" s="4">
        <v>43703</v>
      </c>
      <c r="E226" t="str">
        <f t="shared" si="25"/>
        <v>OTHERS</v>
      </c>
      <c r="F226">
        <v>14103536</v>
      </c>
      <c r="G226" s="19">
        <v>43703</v>
      </c>
      <c r="H226" t="s">
        <v>1091</v>
      </c>
      <c r="I226" t="s">
        <v>346</v>
      </c>
      <c r="J226">
        <v>10</v>
      </c>
      <c r="K226">
        <v>10</v>
      </c>
      <c r="L226">
        <v>5230.09</v>
      </c>
      <c r="M226" t="s">
        <v>36</v>
      </c>
      <c r="N226">
        <v>1.135</v>
      </c>
      <c r="O226">
        <v>5230.09</v>
      </c>
      <c r="P226">
        <f t="shared" si="31"/>
        <v>5936.1521499999999</v>
      </c>
      <c r="Q226" t="s">
        <v>4058</v>
      </c>
      <c r="R226" t="s">
        <v>4214</v>
      </c>
      <c r="S226" t="s">
        <v>25</v>
      </c>
      <c r="T226">
        <v>905037</v>
      </c>
      <c r="U226">
        <v>1327.4</v>
      </c>
      <c r="V226" t="s">
        <v>3041</v>
      </c>
      <c r="Y226">
        <v>718283</v>
      </c>
      <c r="Z226" t="s">
        <v>4215</v>
      </c>
      <c r="AB226">
        <f t="shared" si="26"/>
        <v>2019</v>
      </c>
      <c r="AC226">
        <f t="shared" si="27"/>
        <v>8</v>
      </c>
      <c r="AD226" t="str">
        <f t="shared" si="28"/>
        <v>Q2</v>
      </c>
      <c r="AE226" t="str">
        <f t="shared" si="29"/>
        <v>FY19/20</v>
      </c>
      <c r="AF226" t="str">
        <f t="shared" si="30"/>
        <v>EAST</v>
      </c>
    </row>
    <row r="227" spans="1:32">
      <c r="A227" t="s">
        <v>3594</v>
      </c>
      <c r="B227" t="s">
        <v>3646</v>
      </c>
      <c r="C227" t="str">
        <f t="shared" si="24"/>
        <v>SPARES/OTHER</v>
      </c>
      <c r="D227" s="4">
        <v>43703</v>
      </c>
      <c r="E227" t="str">
        <f t="shared" si="25"/>
        <v>YAMAHA</v>
      </c>
      <c r="F227">
        <v>14103537</v>
      </c>
      <c r="G227" s="19">
        <v>43703</v>
      </c>
      <c r="H227" t="s">
        <v>1167</v>
      </c>
      <c r="I227" t="s">
        <v>1168</v>
      </c>
      <c r="J227">
        <v>2</v>
      </c>
      <c r="K227">
        <v>2</v>
      </c>
      <c r="L227">
        <v>6923.89</v>
      </c>
      <c r="M227" t="s">
        <v>36</v>
      </c>
      <c r="N227">
        <v>1.135</v>
      </c>
      <c r="O227">
        <v>6923.89</v>
      </c>
      <c r="P227">
        <f t="shared" si="31"/>
        <v>7858.6151500000005</v>
      </c>
      <c r="Q227" t="s">
        <v>4058</v>
      </c>
      <c r="R227" t="s">
        <v>4070</v>
      </c>
      <c r="S227" t="s">
        <v>25</v>
      </c>
      <c r="T227">
        <v>905038</v>
      </c>
      <c r="U227">
        <v>3916</v>
      </c>
      <c r="V227" t="s">
        <v>3041</v>
      </c>
      <c r="Y227">
        <v>718284</v>
      </c>
      <c r="Z227" t="s">
        <v>4072</v>
      </c>
      <c r="AB227">
        <f t="shared" si="26"/>
        <v>2019</v>
      </c>
      <c r="AC227">
        <f t="shared" si="27"/>
        <v>8</v>
      </c>
      <c r="AD227" t="str">
        <f t="shared" si="28"/>
        <v>Q2</v>
      </c>
      <c r="AE227" t="str">
        <f t="shared" si="29"/>
        <v>FY19/20</v>
      </c>
      <c r="AF227" t="str">
        <f t="shared" si="30"/>
        <v>EAST</v>
      </c>
    </row>
    <row r="228" spans="1:32">
      <c r="A228" t="s">
        <v>3594</v>
      </c>
      <c r="B228" t="s">
        <v>3646</v>
      </c>
      <c r="C228" t="str">
        <f t="shared" si="24"/>
        <v>SPARES/OTHER</v>
      </c>
      <c r="D228" s="4">
        <v>43703</v>
      </c>
      <c r="E228" t="str">
        <f t="shared" si="25"/>
        <v>YAMAHA</v>
      </c>
      <c r="F228">
        <v>14103538</v>
      </c>
      <c r="G228" s="19">
        <v>43703</v>
      </c>
      <c r="H228" t="s">
        <v>1167</v>
      </c>
      <c r="I228" t="s">
        <v>1168</v>
      </c>
      <c r="J228">
        <v>1</v>
      </c>
      <c r="K228">
        <v>1</v>
      </c>
      <c r="L228">
        <v>3656.64</v>
      </c>
      <c r="M228" t="s">
        <v>36</v>
      </c>
      <c r="N228">
        <v>1.135</v>
      </c>
      <c r="O228">
        <v>3656.64</v>
      </c>
      <c r="P228">
        <f t="shared" si="31"/>
        <v>4150.2864</v>
      </c>
      <c r="Q228" t="s">
        <v>4058</v>
      </c>
      <c r="R228" t="s">
        <v>4216</v>
      </c>
      <c r="S228" t="s">
        <v>25</v>
      </c>
      <c r="T228">
        <v>905039</v>
      </c>
      <c r="U228">
        <v>1958</v>
      </c>
      <c r="V228" t="s">
        <v>3041</v>
      </c>
      <c r="Y228">
        <v>718285</v>
      </c>
      <c r="Z228" t="s">
        <v>4217</v>
      </c>
      <c r="AB228">
        <f t="shared" si="26"/>
        <v>2019</v>
      </c>
      <c r="AC228">
        <f t="shared" si="27"/>
        <v>8</v>
      </c>
      <c r="AD228" t="str">
        <f t="shared" si="28"/>
        <v>Q2</v>
      </c>
      <c r="AE228" t="str">
        <f t="shared" si="29"/>
        <v>FY19/20</v>
      </c>
      <c r="AF228" t="str">
        <f t="shared" si="30"/>
        <v>EAST</v>
      </c>
    </row>
    <row r="229" spans="1:32">
      <c r="A229" t="s">
        <v>3594</v>
      </c>
      <c r="B229" t="s">
        <v>22</v>
      </c>
      <c r="C229" t="str">
        <f t="shared" si="24"/>
        <v>SPARES/OTHER</v>
      </c>
      <c r="D229" s="4">
        <v>43703</v>
      </c>
      <c r="E229" t="str">
        <f t="shared" si="25"/>
        <v>YAMAHA</v>
      </c>
      <c r="F229">
        <v>14103539</v>
      </c>
      <c r="G229" s="19">
        <v>43703</v>
      </c>
      <c r="H229" t="s">
        <v>154</v>
      </c>
      <c r="I229" t="s">
        <v>155</v>
      </c>
      <c r="J229">
        <v>14</v>
      </c>
      <c r="K229">
        <v>14</v>
      </c>
      <c r="L229">
        <v>557.52</v>
      </c>
      <c r="M229" t="s">
        <v>36</v>
      </c>
      <c r="N229">
        <v>1.135</v>
      </c>
      <c r="O229">
        <v>557.52</v>
      </c>
      <c r="P229">
        <f t="shared" si="31"/>
        <v>632.78520000000003</v>
      </c>
      <c r="Q229" t="s">
        <v>41</v>
      </c>
      <c r="R229" t="s">
        <v>3050</v>
      </c>
      <c r="S229" t="s">
        <v>25</v>
      </c>
      <c r="T229">
        <v>905033</v>
      </c>
      <c r="U229">
        <v>294</v>
      </c>
      <c r="V229" t="s">
        <v>3041</v>
      </c>
      <c r="X229" t="s">
        <v>3152</v>
      </c>
      <c r="Y229">
        <v>718215</v>
      </c>
      <c r="Z229" t="s">
        <v>3052</v>
      </c>
      <c r="AB229">
        <f t="shared" si="26"/>
        <v>2019</v>
      </c>
      <c r="AC229">
        <f t="shared" si="27"/>
        <v>8</v>
      </c>
      <c r="AD229" t="str">
        <f t="shared" si="28"/>
        <v>Q2</v>
      </c>
      <c r="AE229" t="str">
        <f t="shared" si="29"/>
        <v>FY19/20</v>
      </c>
      <c r="AF229" t="str">
        <f t="shared" si="30"/>
        <v>SOUTH</v>
      </c>
    </row>
    <row r="230" spans="1:32">
      <c r="A230" t="s">
        <v>3594</v>
      </c>
      <c r="B230" t="s">
        <v>22</v>
      </c>
      <c r="C230" t="str">
        <f t="shared" si="24"/>
        <v>SPARES/OTHER</v>
      </c>
      <c r="D230" s="4">
        <v>43703</v>
      </c>
      <c r="E230" t="str">
        <f t="shared" si="25"/>
        <v>YAMAHA</v>
      </c>
      <c r="F230">
        <v>14103539</v>
      </c>
      <c r="G230" s="19">
        <v>43703</v>
      </c>
      <c r="H230" t="s">
        <v>2271</v>
      </c>
      <c r="I230" t="s">
        <v>2272</v>
      </c>
      <c r="J230">
        <v>4</v>
      </c>
      <c r="K230">
        <v>4</v>
      </c>
      <c r="L230">
        <v>212.39</v>
      </c>
      <c r="M230" t="s">
        <v>36</v>
      </c>
      <c r="N230">
        <v>1.135</v>
      </c>
      <c r="O230">
        <v>212.39</v>
      </c>
      <c r="P230">
        <f t="shared" si="31"/>
        <v>241.06264999999999</v>
      </c>
      <c r="Q230" t="s">
        <v>41</v>
      </c>
      <c r="R230" t="s">
        <v>3050</v>
      </c>
      <c r="S230" t="s">
        <v>25</v>
      </c>
      <c r="T230">
        <v>905033</v>
      </c>
      <c r="U230">
        <v>149.28</v>
      </c>
      <c r="V230" t="s">
        <v>3041</v>
      </c>
      <c r="X230" t="s">
        <v>3152</v>
      </c>
      <c r="Y230">
        <v>718215</v>
      </c>
      <c r="Z230" t="s">
        <v>3052</v>
      </c>
      <c r="AB230">
        <f t="shared" si="26"/>
        <v>2019</v>
      </c>
      <c r="AC230">
        <f t="shared" si="27"/>
        <v>8</v>
      </c>
      <c r="AD230" t="str">
        <f t="shared" si="28"/>
        <v>Q2</v>
      </c>
      <c r="AE230" t="str">
        <f t="shared" si="29"/>
        <v>FY19/20</v>
      </c>
      <c r="AF230" t="str">
        <f t="shared" si="30"/>
        <v>SOUTH</v>
      </c>
    </row>
    <row r="231" spans="1:32">
      <c r="A231" t="s">
        <v>3594</v>
      </c>
      <c r="B231" t="s">
        <v>22</v>
      </c>
      <c r="C231" t="str">
        <f t="shared" si="24"/>
        <v>SPARES/OTHER</v>
      </c>
      <c r="D231" s="4">
        <v>43703</v>
      </c>
      <c r="E231" t="str">
        <f t="shared" si="25"/>
        <v>YAMAHA</v>
      </c>
      <c r="F231">
        <v>14103539</v>
      </c>
      <c r="G231" s="19">
        <v>43703</v>
      </c>
      <c r="H231" t="s">
        <v>2359</v>
      </c>
      <c r="I231" t="s">
        <v>2360</v>
      </c>
      <c r="J231">
        <v>4</v>
      </c>
      <c r="K231">
        <v>4</v>
      </c>
      <c r="L231">
        <v>123.89</v>
      </c>
      <c r="M231" t="s">
        <v>36</v>
      </c>
      <c r="N231">
        <v>1.135</v>
      </c>
      <c r="O231">
        <v>123.89</v>
      </c>
      <c r="P231">
        <f t="shared" si="31"/>
        <v>140.61515</v>
      </c>
      <c r="Q231" t="s">
        <v>41</v>
      </c>
      <c r="R231" t="s">
        <v>3050</v>
      </c>
      <c r="S231" t="s">
        <v>25</v>
      </c>
      <c r="T231">
        <v>905033</v>
      </c>
      <c r="U231">
        <v>60</v>
      </c>
      <c r="V231" t="s">
        <v>3041</v>
      </c>
      <c r="X231" t="s">
        <v>3152</v>
      </c>
      <c r="Y231">
        <v>718215</v>
      </c>
      <c r="Z231" t="s">
        <v>3052</v>
      </c>
      <c r="AB231">
        <f t="shared" si="26"/>
        <v>2019</v>
      </c>
      <c r="AC231">
        <f t="shared" si="27"/>
        <v>8</v>
      </c>
      <c r="AD231" t="str">
        <f t="shared" si="28"/>
        <v>Q2</v>
      </c>
      <c r="AE231" t="str">
        <f t="shared" si="29"/>
        <v>FY19/20</v>
      </c>
      <c r="AF231" t="str">
        <f t="shared" si="30"/>
        <v>SOUTH</v>
      </c>
    </row>
    <row r="232" spans="1:32">
      <c r="A232" t="s">
        <v>3594</v>
      </c>
      <c r="B232" t="s">
        <v>22</v>
      </c>
      <c r="C232" t="str">
        <f t="shared" si="24"/>
        <v>SPARES/OTHER</v>
      </c>
      <c r="D232" s="4">
        <v>43703</v>
      </c>
      <c r="E232" t="str">
        <f t="shared" si="25"/>
        <v>YAMAHA</v>
      </c>
      <c r="F232">
        <v>14103539</v>
      </c>
      <c r="G232" s="19">
        <v>43703</v>
      </c>
      <c r="H232" t="s">
        <v>2273</v>
      </c>
      <c r="I232" t="s">
        <v>2274</v>
      </c>
      <c r="J232">
        <v>4</v>
      </c>
      <c r="K232">
        <v>4</v>
      </c>
      <c r="L232">
        <v>1097.3499999999999</v>
      </c>
      <c r="M232" t="s">
        <v>36</v>
      </c>
      <c r="N232">
        <v>1.135</v>
      </c>
      <c r="O232">
        <v>1097.3499999999999</v>
      </c>
      <c r="P232">
        <f t="shared" si="31"/>
        <v>1245.49225</v>
      </c>
      <c r="Q232" t="s">
        <v>41</v>
      </c>
      <c r="R232" t="s">
        <v>3050</v>
      </c>
      <c r="S232" t="s">
        <v>25</v>
      </c>
      <c r="T232">
        <v>905033</v>
      </c>
      <c r="U232">
        <v>643.67999999999995</v>
      </c>
      <c r="V232" t="s">
        <v>3041</v>
      </c>
      <c r="X232" t="s">
        <v>3152</v>
      </c>
      <c r="Y232">
        <v>718215</v>
      </c>
      <c r="Z232" t="s">
        <v>3052</v>
      </c>
      <c r="AB232">
        <f t="shared" si="26"/>
        <v>2019</v>
      </c>
      <c r="AC232">
        <f t="shared" si="27"/>
        <v>8</v>
      </c>
      <c r="AD232" t="str">
        <f t="shared" si="28"/>
        <v>Q2</v>
      </c>
      <c r="AE232" t="str">
        <f t="shared" si="29"/>
        <v>FY19/20</v>
      </c>
      <c r="AF232" t="str">
        <f t="shared" si="30"/>
        <v>SOUTH</v>
      </c>
    </row>
    <row r="233" spans="1:32">
      <c r="A233" t="s">
        <v>3594</v>
      </c>
      <c r="B233" t="s">
        <v>22</v>
      </c>
      <c r="C233" t="str">
        <f t="shared" si="24"/>
        <v>SPARES/OTHER</v>
      </c>
      <c r="D233" s="4">
        <v>43703</v>
      </c>
      <c r="E233" t="str">
        <f t="shared" si="25"/>
        <v>OTHERS</v>
      </c>
      <c r="F233">
        <v>14103539</v>
      </c>
      <c r="G233" s="19">
        <v>43703</v>
      </c>
      <c r="H233" t="s">
        <v>3153</v>
      </c>
      <c r="I233" t="s">
        <v>351</v>
      </c>
      <c r="J233">
        <v>3</v>
      </c>
      <c r="K233">
        <v>3</v>
      </c>
      <c r="L233">
        <v>3982.3</v>
      </c>
      <c r="M233" t="s">
        <v>36</v>
      </c>
      <c r="N233">
        <v>1.135</v>
      </c>
      <c r="O233">
        <v>3982.3</v>
      </c>
      <c r="P233">
        <f t="shared" si="31"/>
        <v>4519.9105</v>
      </c>
      <c r="Q233" t="s">
        <v>41</v>
      </c>
      <c r="R233" t="s">
        <v>3050</v>
      </c>
      <c r="S233" t="s">
        <v>25</v>
      </c>
      <c r="T233">
        <v>905033</v>
      </c>
      <c r="U233">
        <v>1725.66</v>
      </c>
      <c r="V233" t="s">
        <v>3041</v>
      </c>
      <c r="X233" t="s">
        <v>3152</v>
      </c>
      <c r="Y233">
        <v>718215</v>
      </c>
      <c r="Z233" t="s">
        <v>3052</v>
      </c>
      <c r="AB233">
        <f t="shared" si="26"/>
        <v>2019</v>
      </c>
      <c r="AC233">
        <f t="shared" si="27"/>
        <v>8</v>
      </c>
      <c r="AD233" t="str">
        <f t="shared" si="28"/>
        <v>Q2</v>
      </c>
      <c r="AE233" t="str">
        <f t="shared" si="29"/>
        <v>FY19/20</v>
      </c>
      <c r="AF233" t="str">
        <f t="shared" si="30"/>
        <v>SOUTH</v>
      </c>
    </row>
    <row r="234" spans="1:32">
      <c r="A234" t="s">
        <v>3594</v>
      </c>
      <c r="B234" t="s">
        <v>22</v>
      </c>
      <c r="C234" t="str">
        <f t="shared" si="24"/>
        <v>SPARES/OTHER</v>
      </c>
      <c r="D234" s="4">
        <v>43703</v>
      </c>
      <c r="E234" t="str">
        <f t="shared" si="25"/>
        <v>YAMAHA</v>
      </c>
      <c r="F234">
        <v>14103540</v>
      </c>
      <c r="G234" s="19">
        <v>43703</v>
      </c>
      <c r="H234" t="s">
        <v>1128</v>
      </c>
      <c r="I234" t="s">
        <v>45</v>
      </c>
      <c r="J234">
        <v>2</v>
      </c>
      <c r="K234">
        <v>2</v>
      </c>
      <c r="L234">
        <v>247.79</v>
      </c>
      <c r="M234" t="s">
        <v>36</v>
      </c>
      <c r="N234">
        <v>1.135</v>
      </c>
      <c r="O234">
        <v>247.79</v>
      </c>
      <c r="P234">
        <f t="shared" si="31"/>
        <v>281.24164999999999</v>
      </c>
      <c r="Q234" t="s">
        <v>41</v>
      </c>
      <c r="R234" t="s">
        <v>3082</v>
      </c>
      <c r="S234" t="s">
        <v>25</v>
      </c>
      <c r="T234">
        <v>905034</v>
      </c>
      <c r="U234">
        <v>134</v>
      </c>
      <c r="V234" t="s">
        <v>3041</v>
      </c>
      <c r="X234" t="s">
        <v>3151</v>
      </c>
      <c r="Y234">
        <v>718216</v>
      </c>
      <c r="Z234" t="s">
        <v>3084</v>
      </c>
      <c r="AB234">
        <f t="shared" si="26"/>
        <v>2019</v>
      </c>
      <c r="AC234">
        <f t="shared" si="27"/>
        <v>8</v>
      </c>
      <c r="AD234" t="str">
        <f t="shared" si="28"/>
        <v>Q2</v>
      </c>
      <c r="AE234" t="str">
        <f t="shared" si="29"/>
        <v>FY19/20</v>
      </c>
      <c r="AF234" t="str">
        <f t="shared" si="30"/>
        <v>SOUTH</v>
      </c>
    </row>
    <row r="235" spans="1:32">
      <c r="A235" t="s">
        <v>3594</v>
      </c>
      <c r="B235" t="s">
        <v>22</v>
      </c>
      <c r="C235" t="str">
        <f t="shared" si="24"/>
        <v>SPARES/OTHER</v>
      </c>
      <c r="D235" s="4">
        <v>43703</v>
      </c>
      <c r="E235" t="str">
        <f t="shared" si="25"/>
        <v>YAMAHA</v>
      </c>
      <c r="F235">
        <v>14103540</v>
      </c>
      <c r="G235" s="19">
        <v>43703</v>
      </c>
      <c r="H235" t="s">
        <v>1129</v>
      </c>
      <c r="I235" t="s">
        <v>44</v>
      </c>
      <c r="J235">
        <v>2</v>
      </c>
      <c r="K235">
        <v>2</v>
      </c>
      <c r="L235">
        <v>238.94</v>
      </c>
      <c r="M235" t="s">
        <v>36</v>
      </c>
      <c r="N235">
        <v>1.135</v>
      </c>
      <c r="O235">
        <v>238.94</v>
      </c>
      <c r="P235">
        <f t="shared" si="31"/>
        <v>271.19690000000003</v>
      </c>
      <c r="Q235" t="s">
        <v>41</v>
      </c>
      <c r="R235" t="s">
        <v>3082</v>
      </c>
      <c r="S235" t="s">
        <v>25</v>
      </c>
      <c r="T235">
        <v>905034</v>
      </c>
      <c r="U235">
        <v>124</v>
      </c>
      <c r="V235" t="s">
        <v>3041</v>
      </c>
      <c r="X235" t="s">
        <v>3151</v>
      </c>
      <c r="Y235">
        <v>718216</v>
      </c>
      <c r="Z235" t="s">
        <v>3084</v>
      </c>
      <c r="AB235">
        <f t="shared" si="26"/>
        <v>2019</v>
      </c>
      <c r="AC235">
        <f t="shared" si="27"/>
        <v>8</v>
      </c>
      <c r="AD235" t="str">
        <f t="shared" si="28"/>
        <v>Q2</v>
      </c>
      <c r="AE235" t="str">
        <f t="shared" si="29"/>
        <v>FY19/20</v>
      </c>
      <c r="AF235" t="str">
        <f t="shared" si="30"/>
        <v>SOUTH</v>
      </c>
    </row>
    <row r="236" spans="1:32">
      <c r="A236" t="s">
        <v>3594</v>
      </c>
      <c r="B236" t="s">
        <v>22</v>
      </c>
      <c r="C236" t="str">
        <f t="shared" si="24"/>
        <v>SPARES/OTHER</v>
      </c>
      <c r="D236" s="4">
        <v>43703</v>
      </c>
      <c r="E236" t="str">
        <f t="shared" si="25"/>
        <v>YAMAHA</v>
      </c>
      <c r="F236">
        <v>14103541</v>
      </c>
      <c r="G236" s="19">
        <v>43703</v>
      </c>
      <c r="H236" t="s">
        <v>1130</v>
      </c>
      <c r="I236" t="s">
        <v>1131</v>
      </c>
      <c r="J236">
        <v>5</v>
      </c>
      <c r="K236">
        <v>5</v>
      </c>
      <c r="L236">
        <v>176.99</v>
      </c>
      <c r="M236" t="s">
        <v>36</v>
      </c>
      <c r="N236">
        <v>1.135</v>
      </c>
      <c r="O236">
        <v>176.99</v>
      </c>
      <c r="P236">
        <f t="shared" si="31"/>
        <v>200.88365000000002</v>
      </c>
      <c r="Q236" t="s">
        <v>41</v>
      </c>
      <c r="R236" t="s">
        <v>2802</v>
      </c>
      <c r="S236" t="s">
        <v>25</v>
      </c>
      <c r="T236">
        <v>905036</v>
      </c>
      <c r="U236">
        <v>100</v>
      </c>
      <c r="V236" t="s">
        <v>3041</v>
      </c>
      <c r="X236" s="20">
        <v>4.5001184694500101E+29</v>
      </c>
      <c r="Y236">
        <v>718217</v>
      </c>
      <c r="Z236" t="s">
        <v>2803</v>
      </c>
      <c r="AB236">
        <f t="shared" si="26"/>
        <v>2019</v>
      </c>
      <c r="AC236">
        <f t="shared" si="27"/>
        <v>8</v>
      </c>
      <c r="AD236" t="str">
        <f t="shared" si="28"/>
        <v>Q2</v>
      </c>
      <c r="AE236" t="str">
        <f t="shared" si="29"/>
        <v>FY19/20</v>
      </c>
      <c r="AF236" t="str">
        <f t="shared" si="30"/>
        <v>SOUTH</v>
      </c>
    </row>
    <row r="237" spans="1:32">
      <c r="A237" t="s">
        <v>3594</v>
      </c>
      <c r="B237" t="s">
        <v>22</v>
      </c>
      <c r="C237" t="str">
        <f t="shared" si="24"/>
        <v>SPARES/OTHER</v>
      </c>
      <c r="D237" s="4">
        <v>43703</v>
      </c>
      <c r="E237" t="str">
        <f t="shared" si="25"/>
        <v>YAMAHA</v>
      </c>
      <c r="F237">
        <v>14103541</v>
      </c>
      <c r="G237" s="19">
        <v>43703</v>
      </c>
      <c r="H237" t="s">
        <v>1132</v>
      </c>
      <c r="I237" t="s">
        <v>1133</v>
      </c>
      <c r="J237">
        <v>10</v>
      </c>
      <c r="K237">
        <v>10</v>
      </c>
      <c r="L237">
        <v>26.55</v>
      </c>
      <c r="M237" t="s">
        <v>36</v>
      </c>
      <c r="N237">
        <v>1.135</v>
      </c>
      <c r="O237">
        <v>26.55</v>
      </c>
      <c r="P237">
        <f t="shared" si="31"/>
        <v>30.134250000000002</v>
      </c>
      <c r="Q237" t="s">
        <v>41</v>
      </c>
      <c r="R237" t="s">
        <v>2802</v>
      </c>
      <c r="S237" t="s">
        <v>25</v>
      </c>
      <c r="T237">
        <v>905036</v>
      </c>
      <c r="U237">
        <v>10</v>
      </c>
      <c r="V237" t="s">
        <v>3041</v>
      </c>
      <c r="X237" s="20">
        <v>4.5001184694500101E+29</v>
      </c>
      <c r="Y237">
        <v>718217</v>
      </c>
      <c r="Z237" t="s">
        <v>2803</v>
      </c>
      <c r="AB237">
        <f t="shared" si="26"/>
        <v>2019</v>
      </c>
      <c r="AC237">
        <f t="shared" si="27"/>
        <v>8</v>
      </c>
      <c r="AD237" t="str">
        <f t="shared" si="28"/>
        <v>Q2</v>
      </c>
      <c r="AE237" t="str">
        <f t="shared" si="29"/>
        <v>FY19/20</v>
      </c>
      <c r="AF237" t="str">
        <f t="shared" si="30"/>
        <v>SOUTH</v>
      </c>
    </row>
    <row r="238" spans="1:32">
      <c r="A238" t="s">
        <v>3594</v>
      </c>
      <c r="B238" t="s">
        <v>22</v>
      </c>
      <c r="C238" t="str">
        <f t="shared" si="24"/>
        <v>SPARES/OTHER</v>
      </c>
      <c r="D238" s="4">
        <v>43703</v>
      </c>
      <c r="E238" t="str">
        <f t="shared" si="25"/>
        <v>YAMAHA</v>
      </c>
      <c r="F238">
        <v>14103541</v>
      </c>
      <c r="G238" s="19">
        <v>43703</v>
      </c>
      <c r="H238" t="s">
        <v>1134</v>
      </c>
      <c r="I238" t="s">
        <v>1135</v>
      </c>
      <c r="J238">
        <v>10</v>
      </c>
      <c r="K238">
        <v>10</v>
      </c>
      <c r="L238">
        <v>1946.9</v>
      </c>
      <c r="M238" t="s">
        <v>36</v>
      </c>
      <c r="N238">
        <v>1.135</v>
      </c>
      <c r="O238">
        <v>1946.9</v>
      </c>
      <c r="P238">
        <f t="shared" si="31"/>
        <v>2209.7315000000003</v>
      </c>
      <c r="Q238" t="s">
        <v>41</v>
      </c>
      <c r="R238" t="s">
        <v>2802</v>
      </c>
      <c r="S238" t="s">
        <v>25</v>
      </c>
      <c r="T238">
        <v>905036</v>
      </c>
      <c r="U238">
        <v>1120</v>
      </c>
      <c r="V238" t="s">
        <v>3041</v>
      </c>
      <c r="X238" s="20">
        <v>4.5001184694500101E+29</v>
      </c>
      <c r="Y238">
        <v>718217</v>
      </c>
      <c r="Z238" t="s">
        <v>2803</v>
      </c>
      <c r="AB238">
        <f t="shared" si="26"/>
        <v>2019</v>
      </c>
      <c r="AC238">
        <f t="shared" si="27"/>
        <v>8</v>
      </c>
      <c r="AD238" t="str">
        <f t="shared" si="28"/>
        <v>Q2</v>
      </c>
      <c r="AE238" t="str">
        <f t="shared" si="29"/>
        <v>FY19/20</v>
      </c>
      <c r="AF238" t="str">
        <f t="shared" si="30"/>
        <v>SOUTH</v>
      </c>
    </row>
    <row r="239" spans="1:32">
      <c r="A239" t="s">
        <v>3594</v>
      </c>
      <c r="B239" t="s">
        <v>22</v>
      </c>
      <c r="C239" t="str">
        <f t="shared" si="24"/>
        <v>SPARES/OTHER</v>
      </c>
      <c r="D239" s="4">
        <v>43703</v>
      </c>
      <c r="E239" t="str">
        <f t="shared" si="25"/>
        <v>YAMAHA</v>
      </c>
      <c r="F239">
        <v>14103541</v>
      </c>
      <c r="G239" s="19">
        <v>43703</v>
      </c>
      <c r="H239" t="s">
        <v>1136</v>
      </c>
      <c r="I239" t="s">
        <v>1135</v>
      </c>
      <c r="J239">
        <v>10</v>
      </c>
      <c r="K239">
        <v>10</v>
      </c>
      <c r="L239">
        <v>1946.9</v>
      </c>
      <c r="M239" t="s">
        <v>36</v>
      </c>
      <c r="N239">
        <v>1.135</v>
      </c>
      <c r="O239">
        <v>1946.9</v>
      </c>
      <c r="P239">
        <f t="shared" si="31"/>
        <v>2209.7315000000003</v>
      </c>
      <c r="Q239" t="s">
        <v>41</v>
      </c>
      <c r="R239" t="s">
        <v>2802</v>
      </c>
      <c r="S239" t="s">
        <v>25</v>
      </c>
      <c r="T239">
        <v>905036</v>
      </c>
      <c r="U239">
        <v>1120</v>
      </c>
      <c r="V239" t="s">
        <v>3041</v>
      </c>
      <c r="X239" s="20">
        <v>4.5001184694500101E+29</v>
      </c>
      <c r="Y239">
        <v>718217</v>
      </c>
      <c r="Z239" t="s">
        <v>2803</v>
      </c>
      <c r="AB239">
        <f t="shared" si="26"/>
        <v>2019</v>
      </c>
      <c r="AC239">
        <f t="shared" si="27"/>
        <v>8</v>
      </c>
      <c r="AD239" t="str">
        <f t="shared" si="28"/>
        <v>Q2</v>
      </c>
      <c r="AE239" t="str">
        <f t="shared" si="29"/>
        <v>FY19/20</v>
      </c>
      <c r="AF239" t="str">
        <f t="shared" si="30"/>
        <v>SOUTH</v>
      </c>
    </row>
    <row r="240" spans="1:32">
      <c r="A240" t="s">
        <v>3594</v>
      </c>
      <c r="B240" t="s">
        <v>22</v>
      </c>
      <c r="C240" t="str">
        <f t="shared" si="24"/>
        <v>SPARES/OTHER</v>
      </c>
      <c r="D240" s="4">
        <v>43703</v>
      </c>
      <c r="E240" t="str">
        <f t="shared" si="25"/>
        <v>YAMAHA</v>
      </c>
      <c r="F240">
        <v>14103541</v>
      </c>
      <c r="G240" s="19">
        <v>43703</v>
      </c>
      <c r="H240" t="s">
        <v>1137</v>
      </c>
      <c r="I240" t="s">
        <v>1138</v>
      </c>
      <c r="J240">
        <v>2</v>
      </c>
      <c r="K240">
        <v>2</v>
      </c>
      <c r="L240">
        <v>1451.33</v>
      </c>
      <c r="M240" t="s">
        <v>36</v>
      </c>
      <c r="N240">
        <v>1.135</v>
      </c>
      <c r="O240">
        <v>1451.33</v>
      </c>
      <c r="P240">
        <f t="shared" si="31"/>
        <v>1647.25955</v>
      </c>
      <c r="Q240" t="s">
        <v>41</v>
      </c>
      <c r="R240" t="s">
        <v>2802</v>
      </c>
      <c r="S240" t="s">
        <v>25</v>
      </c>
      <c r="T240">
        <v>905036</v>
      </c>
      <c r="U240">
        <v>840</v>
      </c>
      <c r="V240" t="s">
        <v>3041</v>
      </c>
      <c r="X240" s="20">
        <v>4.5001184694500101E+29</v>
      </c>
      <c r="Y240">
        <v>718217</v>
      </c>
      <c r="Z240" t="s">
        <v>2803</v>
      </c>
      <c r="AB240">
        <f t="shared" si="26"/>
        <v>2019</v>
      </c>
      <c r="AC240">
        <f t="shared" si="27"/>
        <v>8</v>
      </c>
      <c r="AD240" t="str">
        <f t="shared" si="28"/>
        <v>Q2</v>
      </c>
      <c r="AE240" t="str">
        <f t="shared" si="29"/>
        <v>FY19/20</v>
      </c>
      <c r="AF240" t="str">
        <f t="shared" si="30"/>
        <v>SOUTH</v>
      </c>
    </row>
    <row r="241" spans="1:32">
      <c r="A241" t="s">
        <v>3594</v>
      </c>
      <c r="B241" t="s">
        <v>22</v>
      </c>
      <c r="C241" t="str">
        <f t="shared" si="24"/>
        <v>SPARES/OTHER</v>
      </c>
      <c r="D241" s="4">
        <v>43703</v>
      </c>
      <c r="E241" t="str">
        <f t="shared" si="25"/>
        <v>YAMAHA</v>
      </c>
      <c r="F241">
        <v>14103541</v>
      </c>
      <c r="G241" s="19">
        <v>43703</v>
      </c>
      <c r="H241" t="s">
        <v>1139</v>
      </c>
      <c r="I241" t="s">
        <v>1140</v>
      </c>
      <c r="J241">
        <v>2</v>
      </c>
      <c r="K241">
        <v>2</v>
      </c>
      <c r="L241">
        <v>1415.93</v>
      </c>
      <c r="M241" t="s">
        <v>36</v>
      </c>
      <c r="N241">
        <v>1.135</v>
      </c>
      <c r="O241">
        <v>1415.93</v>
      </c>
      <c r="P241">
        <f t="shared" si="31"/>
        <v>1607.0805500000001</v>
      </c>
      <c r="Q241" t="s">
        <v>41</v>
      </c>
      <c r="R241" t="s">
        <v>2802</v>
      </c>
      <c r="S241" t="s">
        <v>25</v>
      </c>
      <c r="T241">
        <v>905036</v>
      </c>
      <c r="U241">
        <v>810</v>
      </c>
      <c r="V241" t="s">
        <v>3041</v>
      </c>
      <c r="X241" s="20">
        <v>4.5001184694500101E+29</v>
      </c>
      <c r="Y241">
        <v>718217</v>
      </c>
      <c r="Z241" t="s">
        <v>2803</v>
      </c>
      <c r="AB241">
        <f t="shared" si="26"/>
        <v>2019</v>
      </c>
      <c r="AC241">
        <f t="shared" si="27"/>
        <v>8</v>
      </c>
      <c r="AD241" t="str">
        <f t="shared" si="28"/>
        <v>Q2</v>
      </c>
      <c r="AE241" t="str">
        <f t="shared" si="29"/>
        <v>FY19/20</v>
      </c>
      <c r="AF241" t="str">
        <f t="shared" si="30"/>
        <v>SOUTH</v>
      </c>
    </row>
    <row r="242" spans="1:32">
      <c r="A242" t="s">
        <v>3594</v>
      </c>
      <c r="B242" t="s">
        <v>22</v>
      </c>
      <c r="C242" t="str">
        <f t="shared" si="24"/>
        <v>SPARES/OTHER</v>
      </c>
      <c r="D242" s="4">
        <v>43703</v>
      </c>
      <c r="E242" t="str">
        <f t="shared" si="25"/>
        <v>YAMAHA</v>
      </c>
      <c r="F242">
        <v>14103541</v>
      </c>
      <c r="G242" s="19">
        <v>43703</v>
      </c>
      <c r="H242" t="s">
        <v>1141</v>
      </c>
      <c r="I242" t="s">
        <v>1142</v>
      </c>
      <c r="J242">
        <v>2</v>
      </c>
      <c r="K242">
        <v>2</v>
      </c>
      <c r="L242">
        <v>601.77</v>
      </c>
      <c r="M242" t="s">
        <v>36</v>
      </c>
      <c r="N242">
        <v>1.135</v>
      </c>
      <c r="O242">
        <v>601.77</v>
      </c>
      <c r="P242">
        <f t="shared" si="31"/>
        <v>683.00895000000003</v>
      </c>
      <c r="Q242" t="s">
        <v>41</v>
      </c>
      <c r="R242" t="s">
        <v>2802</v>
      </c>
      <c r="S242" t="s">
        <v>25</v>
      </c>
      <c r="T242">
        <v>905036</v>
      </c>
      <c r="U242">
        <v>344</v>
      </c>
      <c r="V242" t="s">
        <v>3041</v>
      </c>
      <c r="X242" s="20">
        <v>4.5001184694500101E+29</v>
      </c>
      <c r="Y242">
        <v>718217</v>
      </c>
      <c r="Z242" t="s">
        <v>2803</v>
      </c>
      <c r="AB242">
        <f t="shared" si="26"/>
        <v>2019</v>
      </c>
      <c r="AC242">
        <f t="shared" si="27"/>
        <v>8</v>
      </c>
      <c r="AD242" t="str">
        <f t="shared" si="28"/>
        <v>Q2</v>
      </c>
      <c r="AE242" t="str">
        <f t="shared" si="29"/>
        <v>FY19/20</v>
      </c>
      <c r="AF242" t="str">
        <f t="shared" si="30"/>
        <v>SOUTH</v>
      </c>
    </row>
    <row r="243" spans="1:32">
      <c r="A243" t="s">
        <v>3594</v>
      </c>
      <c r="B243" t="s">
        <v>22</v>
      </c>
      <c r="C243" t="str">
        <f t="shared" si="24"/>
        <v>SPARES/OTHER</v>
      </c>
      <c r="D243" s="4">
        <v>43703</v>
      </c>
      <c r="E243" t="str">
        <f t="shared" si="25"/>
        <v>YAMAHA</v>
      </c>
      <c r="F243">
        <v>14103541</v>
      </c>
      <c r="G243" s="19">
        <v>43703</v>
      </c>
      <c r="H243" t="s">
        <v>1143</v>
      </c>
      <c r="I243" t="s">
        <v>1144</v>
      </c>
      <c r="J243">
        <v>1</v>
      </c>
      <c r="K243">
        <v>1</v>
      </c>
      <c r="L243">
        <v>787.61</v>
      </c>
      <c r="M243" t="s">
        <v>36</v>
      </c>
      <c r="N243">
        <v>1.135</v>
      </c>
      <c r="O243">
        <v>787.61</v>
      </c>
      <c r="P243">
        <f t="shared" si="31"/>
        <v>893.93735000000004</v>
      </c>
      <c r="Q243" t="s">
        <v>41</v>
      </c>
      <c r="R243" t="s">
        <v>2802</v>
      </c>
      <c r="S243" t="s">
        <v>25</v>
      </c>
      <c r="T243">
        <v>905036</v>
      </c>
      <c r="U243">
        <v>450</v>
      </c>
      <c r="V243" t="s">
        <v>3041</v>
      </c>
      <c r="X243" s="20">
        <v>4.5001184694500101E+29</v>
      </c>
      <c r="Y243">
        <v>718217</v>
      </c>
      <c r="Z243" t="s">
        <v>2803</v>
      </c>
      <c r="AB243">
        <f t="shared" si="26"/>
        <v>2019</v>
      </c>
      <c r="AC243">
        <f t="shared" si="27"/>
        <v>8</v>
      </c>
      <c r="AD243" t="str">
        <f t="shared" si="28"/>
        <v>Q2</v>
      </c>
      <c r="AE243" t="str">
        <f t="shared" si="29"/>
        <v>FY19/20</v>
      </c>
      <c r="AF243" t="str">
        <f t="shared" si="30"/>
        <v>SOUTH</v>
      </c>
    </row>
    <row r="244" spans="1:32">
      <c r="A244" t="s">
        <v>3594</v>
      </c>
      <c r="B244" t="s">
        <v>22</v>
      </c>
      <c r="C244" t="str">
        <f t="shared" si="24"/>
        <v>SPARES/OTHER</v>
      </c>
      <c r="D244" s="4">
        <v>43703</v>
      </c>
      <c r="E244" t="str">
        <f t="shared" si="25"/>
        <v>YAMAHA</v>
      </c>
      <c r="F244">
        <v>14103541</v>
      </c>
      <c r="G244" s="19">
        <v>43703</v>
      </c>
      <c r="H244" t="s">
        <v>1145</v>
      </c>
      <c r="I244" t="s">
        <v>1146</v>
      </c>
      <c r="J244">
        <v>1</v>
      </c>
      <c r="K244">
        <v>1</v>
      </c>
      <c r="L244">
        <v>539.82000000000005</v>
      </c>
      <c r="M244" t="s">
        <v>36</v>
      </c>
      <c r="N244">
        <v>1.135</v>
      </c>
      <c r="O244">
        <v>539.82000000000005</v>
      </c>
      <c r="P244">
        <f t="shared" si="31"/>
        <v>612.6957000000001</v>
      </c>
      <c r="Q244" t="s">
        <v>41</v>
      </c>
      <c r="R244" t="s">
        <v>2802</v>
      </c>
      <c r="S244" t="s">
        <v>25</v>
      </c>
      <c r="T244">
        <v>905036</v>
      </c>
      <c r="U244">
        <v>307</v>
      </c>
      <c r="V244" t="s">
        <v>3041</v>
      </c>
      <c r="X244" s="20">
        <v>4.5001184694500101E+29</v>
      </c>
      <c r="Y244">
        <v>718217</v>
      </c>
      <c r="Z244" t="s">
        <v>2803</v>
      </c>
      <c r="AB244">
        <f t="shared" si="26"/>
        <v>2019</v>
      </c>
      <c r="AC244">
        <f t="shared" si="27"/>
        <v>8</v>
      </c>
      <c r="AD244" t="str">
        <f t="shared" si="28"/>
        <v>Q2</v>
      </c>
      <c r="AE244" t="str">
        <f t="shared" si="29"/>
        <v>FY19/20</v>
      </c>
      <c r="AF244" t="str">
        <f t="shared" si="30"/>
        <v>SOUTH</v>
      </c>
    </row>
    <row r="245" spans="1:32">
      <c r="A245" t="s">
        <v>3594</v>
      </c>
      <c r="B245" t="s">
        <v>22</v>
      </c>
      <c r="C245" t="str">
        <f t="shared" si="24"/>
        <v>SPARES/OTHER</v>
      </c>
      <c r="D245" s="4">
        <v>43703</v>
      </c>
      <c r="E245" t="str">
        <f t="shared" si="25"/>
        <v>YAMAHA</v>
      </c>
      <c r="F245">
        <v>14103541</v>
      </c>
      <c r="G245" s="19">
        <v>43703</v>
      </c>
      <c r="H245" t="s">
        <v>1147</v>
      </c>
      <c r="I245" t="s">
        <v>1148</v>
      </c>
      <c r="J245">
        <v>1</v>
      </c>
      <c r="K245">
        <v>1</v>
      </c>
      <c r="L245">
        <v>800.88</v>
      </c>
      <c r="M245" t="s">
        <v>36</v>
      </c>
      <c r="N245">
        <v>1.135</v>
      </c>
      <c r="O245">
        <v>800.88</v>
      </c>
      <c r="P245">
        <f t="shared" si="31"/>
        <v>908.99879999999996</v>
      </c>
      <c r="Q245" t="s">
        <v>41</v>
      </c>
      <c r="R245" t="s">
        <v>2802</v>
      </c>
      <c r="S245" t="s">
        <v>25</v>
      </c>
      <c r="T245">
        <v>905036</v>
      </c>
      <c r="U245">
        <v>465</v>
      </c>
      <c r="V245" t="s">
        <v>3041</v>
      </c>
      <c r="X245" s="20">
        <v>4.5001184694500101E+29</v>
      </c>
      <c r="Y245">
        <v>718217</v>
      </c>
      <c r="Z245" t="s">
        <v>2803</v>
      </c>
      <c r="AB245">
        <f t="shared" si="26"/>
        <v>2019</v>
      </c>
      <c r="AC245">
        <f t="shared" si="27"/>
        <v>8</v>
      </c>
      <c r="AD245" t="str">
        <f t="shared" si="28"/>
        <v>Q2</v>
      </c>
      <c r="AE245" t="str">
        <f t="shared" si="29"/>
        <v>FY19/20</v>
      </c>
      <c r="AF245" t="str">
        <f t="shared" si="30"/>
        <v>SOUTH</v>
      </c>
    </row>
    <row r="246" spans="1:32">
      <c r="A246" t="s">
        <v>3594</v>
      </c>
      <c r="B246" t="s">
        <v>22</v>
      </c>
      <c r="C246" t="str">
        <f t="shared" si="24"/>
        <v>SPARES/OTHER</v>
      </c>
      <c r="D246" s="4">
        <v>43703</v>
      </c>
      <c r="E246" t="str">
        <f t="shared" si="25"/>
        <v>YAMAHA</v>
      </c>
      <c r="F246">
        <v>14103541</v>
      </c>
      <c r="G246" s="19">
        <v>43703</v>
      </c>
      <c r="H246" t="s">
        <v>1149</v>
      </c>
      <c r="I246" t="s">
        <v>1150</v>
      </c>
      <c r="J246">
        <v>6</v>
      </c>
      <c r="K246">
        <v>6</v>
      </c>
      <c r="L246">
        <v>18830.759999999998</v>
      </c>
      <c r="M246" t="s">
        <v>36</v>
      </c>
      <c r="N246">
        <v>1.135</v>
      </c>
      <c r="O246">
        <v>18830.759999999998</v>
      </c>
      <c r="P246">
        <f t="shared" si="31"/>
        <v>21372.9126</v>
      </c>
      <c r="Q246" t="s">
        <v>41</v>
      </c>
      <c r="R246" t="s">
        <v>2802</v>
      </c>
      <c r="S246" t="s">
        <v>25</v>
      </c>
      <c r="T246">
        <v>905036</v>
      </c>
      <c r="U246">
        <v>16606</v>
      </c>
      <c r="V246" t="s">
        <v>3041</v>
      </c>
      <c r="X246" s="20">
        <v>4.5001184694500101E+29</v>
      </c>
      <c r="Y246">
        <v>718217</v>
      </c>
      <c r="Z246" t="s">
        <v>2803</v>
      </c>
      <c r="AB246">
        <f t="shared" si="26"/>
        <v>2019</v>
      </c>
      <c r="AC246">
        <f t="shared" si="27"/>
        <v>8</v>
      </c>
      <c r="AD246" t="str">
        <f t="shared" si="28"/>
        <v>Q2</v>
      </c>
      <c r="AE246" t="str">
        <f t="shared" si="29"/>
        <v>FY19/20</v>
      </c>
      <c r="AF246" t="str">
        <f t="shared" si="30"/>
        <v>SOUTH</v>
      </c>
    </row>
    <row r="247" spans="1:32">
      <c r="A247" t="s">
        <v>3594</v>
      </c>
      <c r="B247" t="s">
        <v>22</v>
      </c>
      <c r="C247" t="str">
        <f t="shared" si="24"/>
        <v>SPARES/OTHER</v>
      </c>
      <c r="D247" s="4">
        <v>43703</v>
      </c>
      <c r="E247" t="str">
        <f t="shared" si="25"/>
        <v>YAMAHA</v>
      </c>
      <c r="F247">
        <v>14103541</v>
      </c>
      <c r="G247" s="19">
        <v>43703</v>
      </c>
      <c r="H247" t="s">
        <v>1151</v>
      </c>
      <c r="I247" t="s">
        <v>1152</v>
      </c>
      <c r="J247">
        <v>10</v>
      </c>
      <c r="K247">
        <v>10</v>
      </c>
      <c r="L247">
        <v>2380.5300000000002</v>
      </c>
      <c r="M247" t="s">
        <v>36</v>
      </c>
      <c r="N247">
        <v>1.135</v>
      </c>
      <c r="O247">
        <v>2380.5300000000002</v>
      </c>
      <c r="P247">
        <f t="shared" si="31"/>
        <v>2701.90155</v>
      </c>
      <c r="Q247" t="s">
        <v>41</v>
      </c>
      <c r="R247" t="s">
        <v>2802</v>
      </c>
      <c r="S247" t="s">
        <v>25</v>
      </c>
      <c r="T247">
        <v>905036</v>
      </c>
      <c r="U247">
        <v>1870</v>
      </c>
      <c r="V247" t="s">
        <v>3041</v>
      </c>
      <c r="X247" s="20">
        <v>4.5001184694500101E+29</v>
      </c>
      <c r="Y247">
        <v>718217</v>
      </c>
      <c r="Z247" t="s">
        <v>2803</v>
      </c>
      <c r="AB247">
        <f t="shared" si="26"/>
        <v>2019</v>
      </c>
      <c r="AC247">
        <f t="shared" si="27"/>
        <v>8</v>
      </c>
      <c r="AD247" t="str">
        <f t="shared" si="28"/>
        <v>Q2</v>
      </c>
      <c r="AE247" t="str">
        <f t="shared" si="29"/>
        <v>FY19/20</v>
      </c>
      <c r="AF247" t="str">
        <f t="shared" si="30"/>
        <v>SOUTH</v>
      </c>
    </row>
    <row r="248" spans="1:32">
      <c r="A248" t="s">
        <v>3594</v>
      </c>
      <c r="B248" t="s">
        <v>3646</v>
      </c>
      <c r="C248" t="str">
        <f t="shared" si="24"/>
        <v>SERVICE_CHARGE</v>
      </c>
      <c r="D248" s="4">
        <v>43704</v>
      </c>
      <c r="E248" t="str">
        <f t="shared" si="25"/>
        <v>YAMAHA</v>
      </c>
      <c r="F248">
        <v>12101049</v>
      </c>
      <c r="G248" s="19">
        <v>43704</v>
      </c>
      <c r="H248" t="s">
        <v>152</v>
      </c>
      <c r="I248" t="s">
        <v>153</v>
      </c>
      <c r="J248">
        <v>1</v>
      </c>
      <c r="K248">
        <v>1</v>
      </c>
      <c r="L248">
        <v>3773.58</v>
      </c>
      <c r="M248" t="s">
        <v>36</v>
      </c>
      <c r="N248">
        <v>1.135</v>
      </c>
      <c r="O248">
        <v>3773.58</v>
      </c>
      <c r="P248">
        <f t="shared" si="31"/>
        <v>4283.0132999999996</v>
      </c>
      <c r="Q248" t="s">
        <v>4058</v>
      </c>
      <c r="R248" t="s">
        <v>4218</v>
      </c>
      <c r="S248" t="s">
        <v>25</v>
      </c>
      <c r="T248">
        <v>905045</v>
      </c>
      <c r="U248">
        <v>0</v>
      </c>
      <c r="V248" t="s">
        <v>4064</v>
      </c>
      <c r="Z248" t="s">
        <v>4219</v>
      </c>
      <c r="AB248">
        <f t="shared" si="26"/>
        <v>2019</v>
      </c>
      <c r="AC248">
        <f t="shared" si="27"/>
        <v>8</v>
      </c>
      <c r="AD248" t="str">
        <f t="shared" si="28"/>
        <v>Q2</v>
      </c>
      <c r="AE248" t="str">
        <f t="shared" si="29"/>
        <v>FY19/20</v>
      </c>
      <c r="AF248" t="str">
        <f t="shared" si="30"/>
        <v>EAST</v>
      </c>
    </row>
    <row r="249" spans="1:32">
      <c r="A249" t="s">
        <v>3594</v>
      </c>
      <c r="B249" t="s">
        <v>22</v>
      </c>
      <c r="C249" t="str">
        <f t="shared" si="24"/>
        <v>FEEDER</v>
      </c>
      <c r="D249" s="4">
        <v>43704</v>
      </c>
      <c r="E249" t="str">
        <f t="shared" si="25"/>
        <v>YAMAHA</v>
      </c>
      <c r="F249">
        <v>14103542</v>
      </c>
      <c r="G249" s="19">
        <v>43704</v>
      </c>
      <c r="H249" t="s">
        <v>37</v>
      </c>
      <c r="I249" t="s">
        <v>38</v>
      </c>
      <c r="J249">
        <v>100</v>
      </c>
      <c r="K249">
        <v>100</v>
      </c>
      <c r="L249">
        <v>281415.93</v>
      </c>
      <c r="M249" t="s">
        <v>36</v>
      </c>
      <c r="N249">
        <v>1.135</v>
      </c>
      <c r="O249">
        <v>281415.93</v>
      </c>
      <c r="P249">
        <f t="shared" si="31"/>
        <v>319407.08055000001</v>
      </c>
      <c r="Q249" t="s">
        <v>41</v>
      </c>
      <c r="R249" t="s">
        <v>1792</v>
      </c>
      <c r="S249" t="s">
        <v>25</v>
      </c>
      <c r="T249">
        <v>905040</v>
      </c>
      <c r="U249">
        <v>255892.6</v>
      </c>
      <c r="V249" t="s">
        <v>3041</v>
      </c>
      <c r="X249" t="s">
        <v>3154</v>
      </c>
      <c r="Y249">
        <v>718426</v>
      </c>
      <c r="Z249" t="s">
        <v>1794</v>
      </c>
      <c r="AB249">
        <f t="shared" si="26"/>
        <v>2019</v>
      </c>
      <c r="AC249">
        <f t="shared" si="27"/>
        <v>8</v>
      </c>
      <c r="AD249" t="str">
        <f t="shared" si="28"/>
        <v>Q2</v>
      </c>
      <c r="AE249" t="str">
        <f t="shared" si="29"/>
        <v>FY19/20</v>
      </c>
      <c r="AF249" t="str">
        <f t="shared" si="30"/>
        <v>SOUTH</v>
      </c>
    </row>
    <row r="250" spans="1:32">
      <c r="A250" t="s">
        <v>3594</v>
      </c>
      <c r="B250" t="s">
        <v>22</v>
      </c>
      <c r="C250" t="str">
        <f t="shared" si="24"/>
        <v>FEEDER</v>
      </c>
      <c r="D250" s="4">
        <v>43704</v>
      </c>
      <c r="E250" t="str">
        <f t="shared" si="25"/>
        <v>YAMAHA</v>
      </c>
      <c r="F250">
        <v>14103543</v>
      </c>
      <c r="G250" s="19">
        <v>43704</v>
      </c>
      <c r="H250" t="s">
        <v>70</v>
      </c>
      <c r="I250" t="s">
        <v>71</v>
      </c>
      <c r="J250">
        <v>1</v>
      </c>
      <c r="K250">
        <v>1</v>
      </c>
      <c r="L250">
        <v>3982.3</v>
      </c>
      <c r="M250" t="s">
        <v>36</v>
      </c>
      <c r="N250">
        <v>1.135</v>
      </c>
      <c r="O250">
        <v>3982.3</v>
      </c>
      <c r="P250">
        <f t="shared" si="31"/>
        <v>4519.9105</v>
      </c>
      <c r="Q250" t="s">
        <v>41</v>
      </c>
      <c r="R250" t="s">
        <v>1927</v>
      </c>
      <c r="S250" t="s">
        <v>25</v>
      </c>
      <c r="T250">
        <v>905041</v>
      </c>
      <c r="U250">
        <v>3573.78</v>
      </c>
      <c r="V250" t="s">
        <v>3041</v>
      </c>
      <c r="X250">
        <v>20190816</v>
      </c>
      <c r="Y250">
        <v>718428</v>
      </c>
      <c r="Z250" t="s">
        <v>1929</v>
      </c>
      <c r="AB250">
        <f t="shared" si="26"/>
        <v>2019</v>
      </c>
      <c r="AC250">
        <f t="shared" si="27"/>
        <v>8</v>
      </c>
      <c r="AD250" t="str">
        <f t="shared" si="28"/>
        <v>Q2</v>
      </c>
      <c r="AE250" t="str">
        <f t="shared" si="29"/>
        <v>FY19/20</v>
      </c>
      <c r="AF250" t="str">
        <f t="shared" si="30"/>
        <v>SOUTH</v>
      </c>
    </row>
    <row r="251" spans="1:32">
      <c r="A251" t="s">
        <v>3594</v>
      </c>
      <c r="B251" t="s">
        <v>3646</v>
      </c>
      <c r="C251" t="str">
        <f t="shared" si="24"/>
        <v>SPARES/OTHER</v>
      </c>
      <c r="D251" s="4">
        <v>43704</v>
      </c>
      <c r="E251" t="str">
        <f t="shared" si="25"/>
        <v>YAMAHA</v>
      </c>
      <c r="F251">
        <v>14103544</v>
      </c>
      <c r="G251" s="19">
        <v>43704</v>
      </c>
      <c r="H251" t="s">
        <v>454</v>
      </c>
      <c r="I251" t="s">
        <v>56</v>
      </c>
      <c r="J251">
        <v>5</v>
      </c>
      <c r="K251">
        <v>5</v>
      </c>
      <c r="L251">
        <v>805.31</v>
      </c>
      <c r="M251" t="s">
        <v>36</v>
      </c>
      <c r="N251">
        <v>1.135</v>
      </c>
      <c r="O251">
        <v>805.31</v>
      </c>
      <c r="P251">
        <f t="shared" si="31"/>
        <v>914.02684999999997</v>
      </c>
      <c r="Q251" t="s">
        <v>4058</v>
      </c>
      <c r="R251" t="s">
        <v>4070</v>
      </c>
      <c r="S251" t="s">
        <v>25</v>
      </c>
      <c r="T251">
        <v>905042</v>
      </c>
      <c r="U251">
        <v>445</v>
      </c>
      <c r="V251" t="s">
        <v>3041</v>
      </c>
      <c r="Y251">
        <v>718450</v>
      </c>
      <c r="Z251" t="s">
        <v>4072</v>
      </c>
      <c r="AB251">
        <f t="shared" si="26"/>
        <v>2019</v>
      </c>
      <c r="AC251">
        <f t="shared" si="27"/>
        <v>8</v>
      </c>
      <c r="AD251" t="str">
        <f t="shared" si="28"/>
        <v>Q2</v>
      </c>
      <c r="AE251" t="str">
        <f t="shared" si="29"/>
        <v>FY19/20</v>
      </c>
      <c r="AF251" t="str">
        <f t="shared" si="30"/>
        <v>EAST</v>
      </c>
    </row>
    <row r="252" spans="1:32">
      <c r="A252" t="s">
        <v>3594</v>
      </c>
      <c r="B252" t="s">
        <v>3646</v>
      </c>
      <c r="C252" t="str">
        <f t="shared" si="24"/>
        <v>SPARES/OTHER</v>
      </c>
      <c r="D252" s="4">
        <v>43704</v>
      </c>
      <c r="E252" t="str">
        <f t="shared" si="25"/>
        <v>YAMAHA</v>
      </c>
      <c r="F252">
        <v>14103544</v>
      </c>
      <c r="G252" s="19">
        <v>43704</v>
      </c>
      <c r="H252" t="s">
        <v>3691</v>
      </c>
      <c r="I252" t="s">
        <v>3692</v>
      </c>
      <c r="J252">
        <v>1</v>
      </c>
      <c r="K252">
        <v>1</v>
      </c>
      <c r="L252">
        <v>1539.82</v>
      </c>
      <c r="M252" t="s">
        <v>36</v>
      </c>
      <c r="N252">
        <v>1.135</v>
      </c>
      <c r="O252">
        <v>1539.82</v>
      </c>
      <c r="P252">
        <f t="shared" si="31"/>
        <v>1747.6957</v>
      </c>
      <c r="Q252" t="s">
        <v>4058</v>
      </c>
      <c r="R252" t="s">
        <v>4070</v>
      </c>
      <c r="S252" t="s">
        <v>25</v>
      </c>
      <c r="T252">
        <v>905042</v>
      </c>
      <c r="U252">
        <v>856</v>
      </c>
      <c r="V252" t="s">
        <v>3041</v>
      </c>
      <c r="Y252">
        <v>718450</v>
      </c>
      <c r="Z252" t="s">
        <v>4072</v>
      </c>
      <c r="AB252">
        <f t="shared" si="26"/>
        <v>2019</v>
      </c>
      <c r="AC252">
        <f t="shared" si="27"/>
        <v>8</v>
      </c>
      <c r="AD252" t="str">
        <f t="shared" si="28"/>
        <v>Q2</v>
      </c>
      <c r="AE252" t="str">
        <f t="shared" si="29"/>
        <v>FY19/20</v>
      </c>
      <c r="AF252" t="str">
        <f t="shared" si="30"/>
        <v>EAST</v>
      </c>
    </row>
    <row r="253" spans="1:32">
      <c r="A253" t="s">
        <v>3594</v>
      </c>
      <c r="B253" t="s">
        <v>3646</v>
      </c>
      <c r="C253" t="str">
        <f t="shared" si="24"/>
        <v>SPARES/OTHER</v>
      </c>
      <c r="D253" s="4">
        <v>43704</v>
      </c>
      <c r="E253" t="str">
        <f t="shared" si="25"/>
        <v>YAMAHA</v>
      </c>
      <c r="F253">
        <v>14103544</v>
      </c>
      <c r="G253" s="19">
        <v>43704</v>
      </c>
      <c r="H253" t="s">
        <v>1187</v>
      </c>
      <c r="I253" t="s">
        <v>48</v>
      </c>
      <c r="J253">
        <v>1</v>
      </c>
      <c r="K253">
        <v>1</v>
      </c>
      <c r="L253">
        <v>1419.47</v>
      </c>
      <c r="M253" t="s">
        <v>36</v>
      </c>
      <c r="N253">
        <v>1.135</v>
      </c>
      <c r="O253">
        <v>1419.47</v>
      </c>
      <c r="P253">
        <f t="shared" si="31"/>
        <v>1611.09845</v>
      </c>
      <c r="Q253" t="s">
        <v>4058</v>
      </c>
      <c r="R253" t="s">
        <v>4070</v>
      </c>
      <c r="S253" t="s">
        <v>25</v>
      </c>
      <c r="T253">
        <v>905042</v>
      </c>
      <c r="U253">
        <v>789</v>
      </c>
      <c r="V253" t="s">
        <v>3041</v>
      </c>
      <c r="Y253">
        <v>718450</v>
      </c>
      <c r="Z253" t="s">
        <v>4072</v>
      </c>
      <c r="AB253">
        <f t="shared" si="26"/>
        <v>2019</v>
      </c>
      <c r="AC253">
        <f t="shared" si="27"/>
        <v>8</v>
      </c>
      <c r="AD253" t="str">
        <f t="shared" si="28"/>
        <v>Q2</v>
      </c>
      <c r="AE253" t="str">
        <f t="shared" si="29"/>
        <v>FY19/20</v>
      </c>
      <c r="AF253" t="str">
        <f t="shared" si="30"/>
        <v>EAST</v>
      </c>
    </row>
    <row r="254" spans="1:32">
      <c r="A254" t="s">
        <v>3594</v>
      </c>
      <c r="B254" t="s">
        <v>3646</v>
      </c>
      <c r="C254" t="str">
        <f t="shared" si="24"/>
        <v>SPARES/OTHER</v>
      </c>
      <c r="D254" s="4">
        <v>43704</v>
      </c>
      <c r="E254" t="str">
        <f t="shared" si="25"/>
        <v>YAMAHA</v>
      </c>
      <c r="F254">
        <v>14103544</v>
      </c>
      <c r="G254" s="19">
        <v>43704</v>
      </c>
      <c r="H254" t="s">
        <v>3693</v>
      </c>
      <c r="I254" t="s">
        <v>1188</v>
      </c>
      <c r="J254">
        <v>1</v>
      </c>
      <c r="K254">
        <v>1</v>
      </c>
      <c r="L254">
        <v>223.89</v>
      </c>
      <c r="M254" t="s">
        <v>36</v>
      </c>
      <c r="N254">
        <v>1.135</v>
      </c>
      <c r="O254">
        <v>223.89</v>
      </c>
      <c r="P254">
        <f t="shared" si="31"/>
        <v>254.11515</v>
      </c>
      <c r="Q254" t="s">
        <v>4058</v>
      </c>
      <c r="R254" t="s">
        <v>4070</v>
      </c>
      <c r="S254" t="s">
        <v>25</v>
      </c>
      <c r="T254">
        <v>905042</v>
      </c>
      <c r="U254">
        <v>119</v>
      </c>
      <c r="V254" t="s">
        <v>3041</v>
      </c>
      <c r="Y254">
        <v>718450</v>
      </c>
      <c r="Z254" t="s">
        <v>4072</v>
      </c>
      <c r="AB254">
        <f t="shared" si="26"/>
        <v>2019</v>
      </c>
      <c r="AC254">
        <f t="shared" si="27"/>
        <v>8</v>
      </c>
      <c r="AD254" t="str">
        <f t="shared" si="28"/>
        <v>Q2</v>
      </c>
      <c r="AE254" t="str">
        <f t="shared" si="29"/>
        <v>FY19/20</v>
      </c>
      <c r="AF254" t="str">
        <f t="shared" si="30"/>
        <v>EAST</v>
      </c>
    </row>
    <row r="255" spans="1:32">
      <c r="A255" t="s">
        <v>3594</v>
      </c>
      <c r="B255" t="s">
        <v>3646</v>
      </c>
      <c r="C255" t="str">
        <f t="shared" si="24"/>
        <v>SPARES/OTHER</v>
      </c>
      <c r="D255" s="4">
        <v>43704</v>
      </c>
      <c r="E255" t="str">
        <f t="shared" si="25"/>
        <v>YAMAHA</v>
      </c>
      <c r="F255">
        <v>14103544</v>
      </c>
      <c r="G255" s="19">
        <v>43704</v>
      </c>
      <c r="H255" t="s">
        <v>1169</v>
      </c>
      <c r="I255" t="s">
        <v>1170</v>
      </c>
      <c r="J255">
        <v>2</v>
      </c>
      <c r="K255">
        <v>2</v>
      </c>
      <c r="L255">
        <v>964.6</v>
      </c>
      <c r="M255" t="s">
        <v>36</v>
      </c>
      <c r="N255">
        <v>1.135</v>
      </c>
      <c r="O255">
        <v>964.6</v>
      </c>
      <c r="P255">
        <f t="shared" si="31"/>
        <v>1094.8210000000001</v>
      </c>
      <c r="Q255" t="s">
        <v>4058</v>
      </c>
      <c r="R255" t="s">
        <v>4070</v>
      </c>
      <c r="S255" t="s">
        <v>25</v>
      </c>
      <c r="T255">
        <v>905042</v>
      </c>
      <c r="U255">
        <v>536</v>
      </c>
      <c r="V255" t="s">
        <v>3041</v>
      </c>
      <c r="Y255">
        <v>718450</v>
      </c>
      <c r="Z255" t="s">
        <v>4072</v>
      </c>
      <c r="AB255">
        <f t="shared" si="26"/>
        <v>2019</v>
      </c>
      <c r="AC255">
        <f t="shared" si="27"/>
        <v>8</v>
      </c>
      <c r="AD255" t="str">
        <f t="shared" si="28"/>
        <v>Q2</v>
      </c>
      <c r="AE255" t="str">
        <f t="shared" si="29"/>
        <v>FY19/20</v>
      </c>
      <c r="AF255" t="str">
        <f t="shared" si="30"/>
        <v>EAST</v>
      </c>
    </row>
    <row r="256" spans="1:32">
      <c r="A256" t="s">
        <v>3594</v>
      </c>
      <c r="B256" t="s">
        <v>3646</v>
      </c>
      <c r="C256" t="str">
        <f t="shared" si="24"/>
        <v>SPARES/OTHER</v>
      </c>
      <c r="D256" s="4">
        <v>43704</v>
      </c>
      <c r="E256" t="str">
        <f t="shared" si="25"/>
        <v>YAMAHA</v>
      </c>
      <c r="F256">
        <v>14103544</v>
      </c>
      <c r="G256" s="19">
        <v>43704</v>
      </c>
      <c r="H256" t="s">
        <v>3694</v>
      </c>
      <c r="I256" t="s">
        <v>3695</v>
      </c>
      <c r="J256">
        <v>1</v>
      </c>
      <c r="K256">
        <v>1</v>
      </c>
      <c r="L256">
        <v>174.34</v>
      </c>
      <c r="M256" t="s">
        <v>36</v>
      </c>
      <c r="N256">
        <v>1.135</v>
      </c>
      <c r="O256">
        <v>174.34</v>
      </c>
      <c r="P256">
        <f t="shared" si="31"/>
        <v>197.8759</v>
      </c>
      <c r="Q256" t="s">
        <v>4058</v>
      </c>
      <c r="R256" t="s">
        <v>4070</v>
      </c>
      <c r="S256" t="s">
        <v>25</v>
      </c>
      <c r="T256">
        <v>905042</v>
      </c>
      <c r="U256">
        <v>97</v>
      </c>
      <c r="V256" t="s">
        <v>3041</v>
      </c>
      <c r="Y256">
        <v>718450</v>
      </c>
      <c r="Z256" t="s">
        <v>4072</v>
      </c>
      <c r="AB256">
        <f t="shared" si="26"/>
        <v>2019</v>
      </c>
      <c r="AC256">
        <f t="shared" si="27"/>
        <v>8</v>
      </c>
      <c r="AD256" t="str">
        <f t="shared" si="28"/>
        <v>Q2</v>
      </c>
      <c r="AE256" t="str">
        <f t="shared" si="29"/>
        <v>FY19/20</v>
      </c>
      <c r="AF256" t="str">
        <f t="shared" si="30"/>
        <v>EAST</v>
      </c>
    </row>
    <row r="257" spans="1:32">
      <c r="A257" t="s">
        <v>3594</v>
      </c>
      <c r="B257" t="s">
        <v>3646</v>
      </c>
      <c r="C257" t="str">
        <f t="shared" si="24"/>
        <v>SPARES/OTHER</v>
      </c>
      <c r="D257" s="4">
        <v>43704</v>
      </c>
      <c r="E257" t="str">
        <f t="shared" si="25"/>
        <v>YAMAHA</v>
      </c>
      <c r="F257">
        <v>14103544</v>
      </c>
      <c r="G257" s="19">
        <v>43704</v>
      </c>
      <c r="H257" t="s">
        <v>435</v>
      </c>
      <c r="I257" t="s">
        <v>125</v>
      </c>
      <c r="J257">
        <v>3</v>
      </c>
      <c r="K257">
        <v>3</v>
      </c>
      <c r="L257">
        <v>361.06</v>
      </c>
      <c r="M257" t="s">
        <v>36</v>
      </c>
      <c r="N257">
        <v>1.135</v>
      </c>
      <c r="O257">
        <v>361.06</v>
      </c>
      <c r="P257">
        <f t="shared" si="31"/>
        <v>409.80310000000003</v>
      </c>
      <c r="Q257" t="s">
        <v>4058</v>
      </c>
      <c r="R257" t="s">
        <v>4070</v>
      </c>
      <c r="S257" t="s">
        <v>25</v>
      </c>
      <c r="T257">
        <v>905042</v>
      </c>
      <c r="U257">
        <v>201</v>
      </c>
      <c r="V257" t="s">
        <v>3041</v>
      </c>
      <c r="Y257">
        <v>718450</v>
      </c>
      <c r="Z257" t="s">
        <v>4072</v>
      </c>
      <c r="AB257">
        <f t="shared" si="26"/>
        <v>2019</v>
      </c>
      <c r="AC257">
        <f t="shared" si="27"/>
        <v>8</v>
      </c>
      <c r="AD257" t="str">
        <f t="shared" si="28"/>
        <v>Q2</v>
      </c>
      <c r="AE257" t="str">
        <f t="shared" si="29"/>
        <v>FY19/20</v>
      </c>
      <c r="AF257" t="str">
        <f t="shared" si="30"/>
        <v>EAST</v>
      </c>
    </row>
    <row r="258" spans="1:32">
      <c r="A258" t="s">
        <v>3594</v>
      </c>
      <c r="B258" t="s">
        <v>3646</v>
      </c>
      <c r="C258" t="str">
        <f t="shared" ref="C258:C321" si="32">IF(F258="", "", IF(AND(F258&gt;=12000000, F258&lt;=13000000, OR(ISNUMBER(SEARCH("SERVICE", H258)), ISNUMBER(SEARCH("REPAIR CHARGE", I258)), ISNUMBER(SEARCH("REPAIR", H258)))), "SERVICE_CHARGE", IF(AND(F258&gt;=13000000, F258&lt;=14000000, OR(ISNUMBER(SEARCH("SERVICE", H258)), ISNUMBER(SEARCH("REPAIR CHARGE", I258)), ISNUMBER(SEARCH("REPAIR", H258)))), "CONTRACT_FEE", IF(AND(F258&gt;=14000000, F258&lt;=15000000, OR(ISNUMBER(SEARCH("TAPE FEEDER", I258)), ISNUMBER(SEARCH("ZS FEEDER", I258)), ISNUMBER(SEARCH("TRAY", I258)))), "FEEDER", "SPARES/OTHER"))))</f>
        <v>SPARES/OTHER</v>
      </c>
      <c r="D258" s="4">
        <v>43704</v>
      </c>
      <c r="E258" t="str">
        <f t="shared" ref="E258:E321" si="33">IF(ISNUMBER(SEARCH("YMCT",H258)),"YAMAHA",IF(ISNUMBER(SEARCH("HELI",H258)),"HELLER",IF(ISNUMBER(SEARCH("PEMR",H258)),"PEMTRON",IF(ISNUMBER(SEARCH("PEMT",H258)),"PEMTRON",IF(H258="","",(IFERROR(1/0,"OTHERS")))))))</f>
        <v>YAMAHA</v>
      </c>
      <c r="F258">
        <v>14103544</v>
      </c>
      <c r="G258" s="19">
        <v>43704</v>
      </c>
      <c r="H258" t="s">
        <v>3696</v>
      </c>
      <c r="I258" t="s">
        <v>1172</v>
      </c>
      <c r="J258">
        <v>5</v>
      </c>
      <c r="K258">
        <v>5</v>
      </c>
      <c r="L258">
        <v>1606.19</v>
      </c>
      <c r="M258" t="s">
        <v>36</v>
      </c>
      <c r="N258">
        <v>1.135</v>
      </c>
      <c r="O258">
        <v>1606.19</v>
      </c>
      <c r="P258">
        <f t="shared" si="31"/>
        <v>1823.02565</v>
      </c>
      <c r="Q258" t="s">
        <v>4058</v>
      </c>
      <c r="R258" t="s">
        <v>4070</v>
      </c>
      <c r="S258" t="s">
        <v>25</v>
      </c>
      <c r="T258">
        <v>905042</v>
      </c>
      <c r="U258">
        <v>895</v>
      </c>
      <c r="V258" t="s">
        <v>3041</v>
      </c>
      <c r="Y258">
        <v>718450</v>
      </c>
      <c r="Z258" t="s">
        <v>4072</v>
      </c>
      <c r="AB258">
        <f t="shared" ref="AB258:AB321" si="34">IF(D258="","",YEAR(D258))</f>
        <v>2019</v>
      </c>
      <c r="AC258">
        <f t="shared" ref="AC258:AC321" si="35">IF(D258="","",MONTH(D258))</f>
        <v>8</v>
      </c>
      <c r="AD258" t="str">
        <f t="shared" ref="AD258:AD321" si="36">IFERROR(IF(AC258="","",IF(AND(AC258&gt;=10,AC258&lt;=12),"Q3",IF(AND(AC258&gt;=1,AC258&lt;=3),"Q4",IF(AND(AC258&gt;=7,AC258&lt;=9),"Q2",IF(AND(AC258&gt;=4,AC258&lt;=6),"Q1"))))),"")</f>
        <v>Q2</v>
      </c>
      <c r="AE258" t="str">
        <f t="shared" ref="AE258:AE321" si="37">IFERROR(IF(AD258="Q4","FY"&amp;RIGHT(AB258,2)-1&amp;"/"&amp;RIGHT(AB258,2),"FY"&amp;RIGHT(AB258,2)&amp;"/"&amp;RIGHT(AB258,2)+1),"")</f>
        <v>FY19/20</v>
      </c>
      <c r="AF258" t="str">
        <f t="shared" ref="AF258:AF321" si="38">IF(B258="SZX","SOUTH",IF(B258="BJS","NORTH",IF(B258="SHA","EAST",IF(B258="","",(IF(AND(B258&lt;&gt;"SZX",B258&lt;&gt;"SHA",B258&lt;&gt;"BJS"),"WEST"))))))</f>
        <v>EAST</v>
      </c>
    </row>
    <row r="259" spans="1:32">
      <c r="A259" t="s">
        <v>3594</v>
      </c>
      <c r="B259" t="s">
        <v>3646</v>
      </c>
      <c r="C259" t="str">
        <f t="shared" si="32"/>
        <v>SPARES/OTHER</v>
      </c>
      <c r="D259" s="4">
        <v>43704</v>
      </c>
      <c r="E259" t="str">
        <f t="shared" si="33"/>
        <v>YAMAHA</v>
      </c>
      <c r="F259">
        <v>14103544</v>
      </c>
      <c r="G259" s="19">
        <v>43704</v>
      </c>
      <c r="H259" t="s">
        <v>99</v>
      </c>
      <c r="I259" t="s">
        <v>100</v>
      </c>
      <c r="J259">
        <v>20</v>
      </c>
      <c r="K259">
        <v>20</v>
      </c>
      <c r="L259">
        <v>743.36</v>
      </c>
      <c r="M259" t="s">
        <v>36</v>
      </c>
      <c r="N259">
        <v>1.135</v>
      </c>
      <c r="O259">
        <v>743.36</v>
      </c>
      <c r="P259">
        <f t="shared" ref="P259:P322" si="39">IF(M259="CNY",O259*N259,IF(M259="USD",O259*7.8,IF(M259="HKD",O259*1,IF(M259="JPY",O259*0.0563,""))))</f>
        <v>843.71360000000004</v>
      </c>
      <c r="Q259" t="s">
        <v>4058</v>
      </c>
      <c r="R259" t="s">
        <v>4070</v>
      </c>
      <c r="S259" t="s">
        <v>25</v>
      </c>
      <c r="T259">
        <v>905042</v>
      </c>
      <c r="U259">
        <v>420</v>
      </c>
      <c r="V259" t="s">
        <v>3041</v>
      </c>
      <c r="Y259">
        <v>718450</v>
      </c>
      <c r="Z259" t="s">
        <v>4072</v>
      </c>
      <c r="AB259">
        <f t="shared" si="34"/>
        <v>2019</v>
      </c>
      <c r="AC259">
        <f t="shared" si="35"/>
        <v>8</v>
      </c>
      <c r="AD259" t="str">
        <f t="shared" si="36"/>
        <v>Q2</v>
      </c>
      <c r="AE259" t="str">
        <f t="shared" si="37"/>
        <v>FY19/20</v>
      </c>
      <c r="AF259" t="str">
        <f t="shared" si="38"/>
        <v>EAST</v>
      </c>
    </row>
    <row r="260" spans="1:32">
      <c r="A260" t="s">
        <v>3594</v>
      </c>
      <c r="B260" t="s">
        <v>3646</v>
      </c>
      <c r="C260" t="str">
        <f t="shared" si="32"/>
        <v>SPARES/OTHER</v>
      </c>
      <c r="D260" s="4">
        <v>43704</v>
      </c>
      <c r="E260" t="str">
        <f t="shared" si="33"/>
        <v>YAMAHA</v>
      </c>
      <c r="F260">
        <v>14103544</v>
      </c>
      <c r="G260" s="19">
        <v>43704</v>
      </c>
      <c r="H260" t="s">
        <v>3697</v>
      </c>
      <c r="I260" t="s">
        <v>3698</v>
      </c>
      <c r="J260">
        <v>20</v>
      </c>
      <c r="K260">
        <v>20</v>
      </c>
      <c r="L260">
        <v>1787.61</v>
      </c>
      <c r="M260" t="s">
        <v>36</v>
      </c>
      <c r="N260">
        <v>1.135</v>
      </c>
      <c r="O260">
        <v>1787.61</v>
      </c>
      <c r="P260">
        <f t="shared" si="39"/>
        <v>2028.9373499999999</v>
      </c>
      <c r="Q260" t="s">
        <v>4058</v>
      </c>
      <c r="R260" t="s">
        <v>4070</v>
      </c>
      <c r="S260" t="s">
        <v>25</v>
      </c>
      <c r="T260">
        <v>905042</v>
      </c>
      <c r="U260">
        <v>1000</v>
      </c>
      <c r="V260" t="s">
        <v>3041</v>
      </c>
      <c r="Y260">
        <v>718450</v>
      </c>
      <c r="Z260" t="s">
        <v>4072</v>
      </c>
      <c r="AB260">
        <f t="shared" si="34"/>
        <v>2019</v>
      </c>
      <c r="AC260">
        <f t="shared" si="35"/>
        <v>8</v>
      </c>
      <c r="AD260" t="str">
        <f t="shared" si="36"/>
        <v>Q2</v>
      </c>
      <c r="AE260" t="str">
        <f t="shared" si="37"/>
        <v>FY19/20</v>
      </c>
      <c r="AF260" t="str">
        <f t="shared" si="38"/>
        <v>EAST</v>
      </c>
    </row>
    <row r="261" spans="1:32">
      <c r="A261" t="s">
        <v>3594</v>
      </c>
      <c r="B261" t="s">
        <v>3646</v>
      </c>
      <c r="C261" t="str">
        <f t="shared" si="32"/>
        <v>SPARES/OTHER</v>
      </c>
      <c r="D261" s="4">
        <v>43704</v>
      </c>
      <c r="E261" t="str">
        <f t="shared" si="33"/>
        <v>YAMAHA</v>
      </c>
      <c r="F261">
        <v>14103544</v>
      </c>
      <c r="G261" s="19">
        <v>43704</v>
      </c>
      <c r="H261" t="s">
        <v>85</v>
      </c>
      <c r="I261" t="s">
        <v>86</v>
      </c>
      <c r="J261">
        <v>200</v>
      </c>
      <c r="K261">
        <v>200</v>
      </c>
      <c r="L261">
        <v>7433.63</v>
      </c>
      <c r="M261" t="s">
        <v>36</v>
      </c>
      <c r="N261">
        <v>1.135</v>
      </c>
      <c r="O261">
        <v>7433.63</v>
      </c>
      <c r="P261">
        <f t="shared" si="39"/>
        <v>8437.1700500000006</v>
      </c>
      <c r="Q261" t="s">
        <v>4058</v>
      </c>
      <c r="R261" t="s">
        <v>4070</v>
      </c>
      <c r="S261" t="s">
        <v>25</v>
      </c>
      <c r="T261">
        <v>905042</v>
      </c>
      <c r="U261">
        <v>4200</v>
      </c>
      <c r="V261" t="s">
        <v>3041</v>
      </c>
      <c r="Y261">
        <v>718450</v>
      </c>
      <c r="Z261" t="s">
        <v>4072</v>
      </c>
      <c r="AB261">
        <f t="shared" si="34"/>
        <v>2019</v>
      </c>
      <c r="AC261">
        <f t="shared" si="35"/>
        <v>8</v>
      </c>
      <c r="AD261" t="str">
        <f t="shared" si="36"/>
        <v>Q2</v>
      </c>
      <c r="AE261" t="str">
        <f t="shared" si="37"/>
        <v>FY19/20</v>
      </c>
      <c r="AF261" t="str">
        <f t="shared" si="38"/>
        <v>EAST</v>
      </c>
    </row>
    <row r="262" spans="1:32">
      <c r="A262" t="s">
        <v>3594</v>
      </c>
      <c r="B262" t="s">
        <v>3646</v>
      </c>
      <c r="C262" t="str">
        <f t="shared" si="32"/>
        <v>SPARES/OTHER</v>
      </c>
      <c r="D262" s="4">
        <v>43704</v>
      </c>
      <c r="E262" t="str">
        <f t="shared" si="33"/>
        <v>YAMAHA</v>
      </c>
      <c r="F262">
        <v>14103544</v>
      </c>
      <c r="G262" s="19">
        <v>43704</v>
      </c>
      <c r="H262" t="s">
        <v>3699</v>
      </c>
      <c r="I262" t="s">
        <v>3700</v>
      </c>
      <c r="J262">
        <v>20</v>
      </c>
      <c r="K262">
        <v>20</v>
      </c>
      <c r="L262">
        <v>1628.32</v>
      </c>
      <c r="M262" t="s">
        <v>36</v>
      </c>
      <c r="N262">
        <v>1.135</v>
      </c>
      <c r="O262">
        <v>1628.32</v>
      </c>
      <c r="P262">
        <f t="shared" si="39"/>
        <v>1848.1432</v>
      </c>
      <c r="Q262" t="s">
        <v>4058</v>
      </c>
      <c r="R262" t="s">
        <v>4070</v>
      </c>
      <c r="S262" t="s">
        <v>25</v>
      </c>
      <c r="T262">
        <v>905042</v>
      </c>
      <c r="U262">
        <v>900</v>
      </c>
      <c r="V262" t="s">
        <v>3041</v>
      </c>
      <c r="Y262">
        <v>718450</v>
      </c>
      <c r="Z262" t="s">
        <v>4072</v>
      </c>
      <c r="AB262">
        <f t="shared" si="34"/>
        <v>2019</v>
      </c>
      <c r="AC262">
        <f t="shared" si="35"/>
        <v>8</v>
      </c>
      <c r="AD262" t="str">
        <f t="shared" si="36"/>
        <v>Q2</v>
      </c>
      <c r="AE262" t="str">
        <f t="shared" si="37"/>
        <v>FY19/20</v>
      </c>
      <c r="AF262" t="str">
        <f t="shared" si="38"/>
        <v>EAST</v>
      </c>
    </row>
    <row r="263" spans="1:32">
      <c r="A263" t="s">
        <v>3594</v>
      </c>
      <c r="B263" t="s">
        <v>3646</v>
      </c>
      <c r="C263" t="str">
        <f t="shared" si="32"/>
        <v>SPARES/OTHER</v>
      </c>
      <c r="D263" s="4">
        <v>43704</v>
      </c>
      <c r="E263" t="str">
        <f t="shared" si="33"/>
        <v>YAMAHA</v>
      </c>
      <c r="F263">
        <v>14103544</v>
      </c>
      <c r="G263" s="19">
        <v>43704</v>
      </c>
      <c r="H263" t="s">
        <v>1189</v>
      </c>
      <c r="I263" t="s">
        <v>1190</v>
      </c>
      <c r="J263">
        <v>10</v>
      </c>
      <c r="K263">
        <v>10</v>
      </c>
      <c r="L263">
        <v>2008.85</v>
      </c>
      <c r="M263" t="s">
        <v>36</v>
      </c>
      <c r="N263">
        <v>1.135</v>
      </c>
      <c r="O263">
        <v>2008.85</v>
      </c>
      <c r="P263">
        <f t="shared" si="39"/>
        <v>2280.04475</v>
      </c>
      <c r="Q263" t="s">
        <v>4058</v>
      </c>
      <c r="R263" t="s">
        <v>4070</v>
      </c>
      <c r="S263" t="s">
        <v>25</v>
      </c>
      <c r="T263">
        <v>905042</v>
      </c>
      <c r="U263">
        <v>1120</v>
      </c>
      <c r="V263" t="s">
        <v>3041</v>
      </c>
      <c r="Y263">
        <v>718450</v>
      </c>
      <c r="Z263" t="s">
        <v>4072</v>
      </c>
      <c r="AB263">
        <f t="shared" si="34"/>
        <v>2019</v>
      </c>
      <c r="AC263">
        <f t="shared" si="35"/>
        <v>8</v>
      </c>
      <c r="AD263" t="str">
        <f t="shared" si="36"/>
        <v>Q2</v>
      </c>
      <c r="AE263" t="str">
        <f t="shared" si="37"/>
        <v>FY19/20</v>
      </c>
      <c r="AF263" t="str">
        <f t="shared" si="38"/>
        <v>EAST</v>
      </c>
    </row>
    <row r="264" spans="1:32">
      <c r="A264" t="s">
        <v>3594</v>
      </c>
      <c r="B264" t="s">
        <v>3646</v>
      </c>
      <c r="C264" t="str">
        <f t="shared" si="32"/>
        <v>SPARES/OTHER</v>
      </c>
      <c r="D264" s="4">
        <v>43704</v>
      </c>
      <c r="E264" t="str">
        <f t="shared" si="33"/>
        <v>YAMAHA</v>
      </c>
      <c r="F264">
        <v>14103545</v>
      </c>
      <c r="G264" s="19">
        <v>43704</v>
      </c>
      <c r="H264" t="s">
        <v>435</v>
      </c>
      <c r="I264" t="s">
        <v>125</v>
      </c>
      <c r="J264">
        <v>3</v>
      </c>
      <c r="K264">
        <v>3</v>
      </c>
      <c r="L264">
        <v>361.06</v>
      </c>
      <c r="M264" t="s">
        <v>36</v>
      </c>
      <c r="N264">
        <v>1.135</v>
      </c>
      <c r="O264">
        <v>361.06</v>
      </c>
      <c r="P264">
        <f t="shared" si="39"/>
        <v>409.80310000000003</v>
      </c>
      <c r="Q264" t="s">
        <v>4058</v>
      </c>
      <c r="R264" t="s">
        <v>4070</v>
      </c>
      <c r="S264" t="s">
        <v>25</v>
      </c>
      <c r="T264">
        <v>905043</v>
      </c>
      <c r="U264">
        <v>201</v>
      </c>
      <c r="V264" t="s">
        <v>3041</v>
      </c>
      <c r="Y264">
        <v>718451</v>
      </c>
      <c r="Z264" t="s">
        <v>4072</v>
      </c>
      <c r="AB264">
        <f t="shared" si="34"/>
        <v>2019</v>
      </c>
      <c r="AC264">
        <f t="shared" si="35"/>
        <v>8</v>
      </c>
      <c r="AD264" t="str">
        <f t="shared" si="36"/>
        <v>Q2</v>
      </c>
      <c r="AE264" t="str">
        <f t="shared" si="37"/>
        <v>FY19/20</v>
      </c>
      <c r="AF264" t="str">
        <f t="shared" si="38"/>
        <v>EAST</v>
      </c>
    </row>
    <row r="265" spans="1:32">
      <c r="A265" t="s">
        <v>3594</v>
      </c>
      <c r="B265" t="s">
        <v>3646</v>
      </c>
      <c r="C265" t="str">
        <f t="shared" si="32"/>
        <v>SPARES/OTHER</v>
      </c>
      <c r="D265" s="4">
        <v>43704</v>
      </c>
      <c r="E265" t="str">
        <f t="shared" si="33"/>
        <v>YAMAHA</v>
      </c>
      <c r="F265">
        <v>14103546</v>
      </c>
      <c r="G265" s="19">
        <v>43704</v>
      </c>
      <c r="H265" t="s">
        <v>4043</v>
      </c>
      <c r="I265" t="s">
        <v>1114</v>
      </c>
      <c r="J265">
        <v>1</v>
      </c>
      <c r="K265">
        <v>1</v>
      </c>
      <c r="L265">
        <v>37306.19</v>
      </c>
      <c r="M265" t="s">
        <v>36</v>
      </c>
      <c r="N265">
        <v>1.135</v>
      </c>
      <c r="O265">
        <v>37306.19</v>
      </c>
      <c r="P265">
        <f t="shared" si="39"/>
        <v>42342.525650000003</v>
      </c>
      <c r="Q265" t="s">
        <v>4058</v>
      </c>
      <c r="R265" t="s">
        <v>4220</v>
      </c>
      <c r="S265" t="s">
        <v>25</v>
      </c>
      <c r="T265">
        <v>905044</v>
      </c>
      <c r="U265">
        <v>23370</v>
      </c>
      <c r="V265" t="s">
        <v>3041</v>
      </c>
      <c r="Y265">
        <v>718461</v>
      </c>
      <c r="Z265" t="s">
        <v>4221</v>
      </c>
      <c r="AB265">
        <f t="shared" si="34"/>
        <v>2019</v>
      </c>
      <c r="AC265">
        <f t="shared" si="35"/>
        <v>8</v>
      </c>
      <c r="AD265" t="str">
        <f t="shared" si="36"/>
        <v>Q2</v>
      </c>
      <c r="AE265" t="str">
        <f t="shared" si="37"/>
        <v>FY19/20</v>
      </c>
      <c r="AF265" t="str">
        <f t="shared" si="38"/>
        <v>EAST</v>
      </c>
    </row>
    <row r="266" spans="1:32">
      <c r="A266" t="s">
        <v>3594</v>
      </c>
      <c r="B266" t="s">
        <v>3646</v>
      </c>
      <c r="C266" t="str">
        <f t="shared" si="32"/>
        <v>SPARES/OTHER</v>
      </c>
      <c r="D266" s="4">
        <v>43704</v>
      </c>
      <c r="E266" t="str">
        <f t="shared" si="33"/>
        <v>YAMAHA</v>
      </c>
      <c r="F266">
        <v>14103546</v>
      </c>
      <c r="G266" s="19">
        <v>43704</v>
      </c>
      <c r="H266" t="s">
        <v>3689</v>
      </c>
      <c r="I266" t="s">
        <v>3690</v>
      </c>
      <c r="J266">
        <v>1</v>
      </c>
      <c r="K266">
        <v>1</v>
      </c>
      <c r="L266">
        <v>0</v>
      </c>
      <c r="M266" t="s">
        <v>36</v>
      </c>
      <c r="N266">
        <v>1.135</v>
      </c>
      <c r="O266">
        <v>0</v>
      </c>
      <c r="P266">
        <f t="shared" si="39"/>
        <v>0</v>
      </c>
      <c r="Q266" t="s">
        <v>4058</v>
      </c>
      <c r="R266" t="s">
        <v>4220</v>
      </c>
      <c r="S266" t="s">
        <v>25</v>
      </c>
      <c r="T266">
        <v>905044</v>
      </c>
      <c r="U266">
        <v>143</v>
      </c>
      <c r="V266" t="s">
        <v>3041</v>
      </c>
      <c r="Y266">
        <v>718461</v>
      </c>
      <c r="Z266" t="s">
        <v>4221</v>
      </c>
      <c r="AB266">
        <f t="shared" si="34"/>
        <v>2019</v>
      </c>
      <c r="AC266">
        <f t="shared" si="35"/>
        <v>8</v>
      </c>
      <c r="AD266" t="str">
        <f t="shared" si="36"/>
        <v>Q2</v>
      </c>
      <c r="AE266" t="str">
        <f t="shared" si="37"/>
        <v>FY19/20</v>
      </c>
      <c r="AF266" t="str">
        <f t="shared" si="38"/>
        <v>EAST</v>
      </c>
    </row>
    <row r="267" spans="1:32">
      <c r="A267" t="s">
        <v>3594</v>
      </c>
      <c r="B267" t="s">
        <v>3646</v>
      </c>
      <c r="C267" t="str">
        <f t="shared" si="32"/>
        <v>SPARES/OTHER</v>
      </c>
      <c r="D267" s="4">
        <v>43704</v>
      </c>
      <c r="E267" t="str">
        <f t="shared" si="33"/>
        <v>YAMAHA</v>
      </c>
      <c r="F267">
        <v>14103546</v>
      </c>
      <c r="G267" s="19">
        <v>43704</v>
      </c>
      <c r="H267" t="s">
        <v>3687</v>
      </c>
      <c r="I267" t="s">
        <v>3688</v>
      </c>
      <c r="J267">
        <v>1</v>
      </c>
      <c r="K267">
        <v>1</v>
      </c>
      <c r="L267">
        <v>0</v>
      </c>
      <c r="M267" t="s">
        <v>36</v>
      </c>
      <c r="N267">
        <v>1.135</v>
      </c>
      <c r="O267">
        <v>0</v>
      </c>
      <c r="P267">
        <f t="shared" si="39"/>
        <v>0</v>
      </c>
      <c r="Q267" t="s">
        <v>4058</v>
      </c>
      <c r="R267" t="s">
        <v>4220</v>
      </c>
      <c r="S267" t="s">
        <v>25</v>
      </c>
      <c r="T267">
        <v>905044</v>
      </c>
      <c r="U267">
        <v>459</v>
      </c>
      <c r="V267" t="s">
        <v>3041</v>
      </c>
      <c r="Y267">
        <v>718461</v>
      </c>
      <c r="Z267" t="s">
        <v>4221</v>
      </c>
      <c r="AB267">
        <f t="shared" si="34"/>
        <v>2019</v>
      </c>
      <c r="AC267">
        <f t="shared" si="35"/>
        <v>8</v>
      </c>
      <c r="AD267" t="str">
        <f t="shared" si="36"/>
        <v>Q2</v>
      </c>
      <c r="AE267" t="str">
        <f t="shared" si="37"/>
        <v>FY19/20</v>
      </c>
      <c r="AF267" t="str">
        <f t="shared" si="38"/>
        <v>EAST</v>
      </c>
    </row>
    <row r="268" spans="1:32">
      <c r="A268" t="s">
        <v>3594</v>
      </c>
      <c r="B268" t="s">
        <v>3646</v>
      </c>
      <c r="C268" t="str">
        <f t="shared" si="32"/>
        <v>SPARES/OTHER</v>
      </c>
      <c r="D268" s="4">
        <v>43704</v>
      </c>
      <c r="E268" t="str">
        <f t="shared" si="33"/>
        <v>OTHERS</v>
      </c>
      <c r="F268">
        <v>14103546</v>
      </c>
      <c r="G268" s="19">
        <v>43704</v>
      </c>
      <c r="H268" t="s">
        <v>4222</v>
      </c>
      <c r="I268" t="s">
        <v>57</v>
      </c>
      <c r="J268">
        <v>1</v>
      </c>
      <c r="K268">
        <v>1</v>
      </c>
      <c r="L268">
        <v>0</v>
      </c>
      <c r="M268" t="s">
        <v>36</v>
      </c>
      <c r="N268">
        <v>1.135</v>
      </c>
      <c r="O268">
        <v>0</v>
      </c>
      <c r="P268">
        <f t="shared" si="39"/>
        <v>0</v>
      </c>
      <c r="Q268" t="s">
        <v>4058</v>
      </c>
      <c r="R268" t="s">
        <v>4220</v>
      </c>
      <c r="S268" t="s">
        <v>25</v>
      </c>
      <c r="T268">
        <v>905044</v>
      </c>
      <c r="U268">
        <v>1946.9</v>
      </c>
      <c r="V268" t="s">
        <v>3041</v>
      </c>
      <c r="Y268">
        <v>718461</v>
      </c>
      <c r="Z268" t="s">
        <v>4221</v>
      </c>
      <c r="AB268">
        <f t="shared" si="34"/>
        <v>2019</v>
      </c>
      <c r="AC268">
        <f t="shared" si="35"/>
        <v>8</v>
      </c>
      <c r="AD268" t="str">
        <f t="shared" si="36"/>
        <v>Q2</v>
      </c>
      <c r="AE268" t="str">
        <f t="shared" si="37"/>
        <v>FY19/20</v>
      </c>
      <c r="AF268" t="str">
        <f t="shared" si="38"/>
        <v>EAST</v>
      </c>
    </row>
    <row r="269" spans="1:32">
      <c r="A269" t="s">
        <v>3594</v>
      </c>
      <c r="B269" t="s">
        <v>3646</v>
      </c>
      <c r="C269" t="str">
        <f t="shared" si="32"/>
        <v>SPARES/OTHER</v>
      </c>
      <c r="D269" s="4">
        <v>43705</v>
      </c>
      <c r="E269" t="str">
        <f t="shared" si="33"/>
        <v>YAMAHA</v>
      </c>
      <c r="F269">
        <v>14103547</v>
      </c>
      <c r="G269" s="19">
        <v>43705</v>
      </c>
      <c r="H269" t="s">
        <v>140</v>
      </c>
      <c r="I269" t="s">
        <v>141</v>
      </c>
      <c r="J269">
        <v>50</v>
      </c>
      <c r="K269">
        <v>50</v>
      </c>
      <c r="L269">
        <v>2831.86</v>
      </c>
      <c r="M269" t="s">
        <v>36</v>
      </c>
      <c r="N269">
        <v>1.135</v>
      </c>
      <c r="O269">
        <v>2831.86</v>
      </c>
      <c r="P269">
        <f t="shared" si="39"/>
        <v>3214.1611000000003</v>
      </c>
      <c r="Q269" t="s">
        <v>4058</v>
      </c>
      <c r="R269" t="s">
        <v>4214</v>
      </c>
      <c r="S269" t="s">
        <v>25</v>
      </c>
      <c r="T269">
        <v>905046</v>
      </c>
      <c r="U269">
        <v>1700</v>
      </c>
      <c r="V269" t="s">
        <v>3041</v>
      </c>
      <c r="Y269">
        <v>718592</v>
      </c>
      <c r="Z269" t="s">
        <v>4215</v>
      </c>
      <c r="AB269">
        <f t="shared" si="34"/>
        <v>2019</v>
      </c>
      <c r="AC269">
        <f t="shared" si="35"/>
        <v>8</v>
      </c>
      <c r="AD269" t="str">
        <f t="shared" si="36"/>
        <v>Q2</v>
      </c>
      <c r="AE269" t="str">
        <f t="shared" si="37"/>
        <v>FY19/20</v>
      </c>
      <c r="AF269" t="str">
        <f t="shared" si="38"/>
        <v>EAST</v>
      </c>
    </row>
    <row r="270" spans="1:32">
      <c r="A270" t="s">
        <v>3594</v>
      </c>
      <c r="B270" t="s">
        <v>22</v>
      </c>
      <c r="C270" t="str">
        <f t="shared" si="32"/>
        <v>SPARES/OTHER</v>
      </c>
      <c r="D270" s="4">
        <v>43705</v>
      </c>
      <c r="E270" t="str">
        <f t="shared" si="33"/>
        <v>YAMAHA</v>
      </c>
      <c r="F270">
        <v>14103548</v>
      </c>
      <c r="G270" s="19">
        <v>43705</v>
      </c>
      <c r="H270" t="s">
        <v>55</v>
      </c>
      <c r="I270" t="s">
        <v>56</v>
      </c>
      <c r="J270">
        <v>2</v>
      </c>
      <c r="K270">
        <v>2</v>
      </c>
      <c r="L270">
        <v>433.63</v>
      </c>
      <c r="M270" t="s">
        <v>36</v>
      </c>
      <c r="N270">
        <v>1.135</v>
      </c>
      <c r="O270">
        <v>433.63</v>
      </c>
      <c r="P270">
        <f t="shared" si="39"/>
        <v>492.17005</v>
      </c>
      <c r="Q270" t="s">
        <v>41</v>
      </c>
      <c r="R270" t="s">
        <v>68</v>
      </c>
      <c r="S270" t="s">
        <v>25</v>
      </c>
      <c r="T270">
        <v>905049</v>
      </c>
      <c r="U270">
        <v>490</v>
      </c>
      <c r="V270" t="s">
        <v>3041</v>
      </c>
      <c r="X270" t="s">
        <v>3155</v>
      </c>
      <c r="Y270">
        <v>718688</v>
      </c>
      <c r="Z270" t="s">
        <v>104</v>
      </c>
      <c r="AB270">
        <f t="shared" si="34"/>
        <v>2019</v>
      </c>
      <c r="AC270">
        <f t="shared" si="35"/>
        <v>8</v>
      </c>
      <c r="AD270" t="str">
        <f t="shared" si="36"/>
        <v>Q2</v>
      </c>
      <c r="AE270" t="str">
        <f t="shared" si="37"/>
        <v>FY19/20</v>
      </c>
      <c r="AF270" t="str">
        <f t="shared" si="38"/>
        <v>SOUTH</v>
      </c>
    </row>
    <row r="271" spans="1:32">
      <c r="A271" t="s">
        <v>3594</v>
      </c>
      <c r="B271" t="s">
        <v>22</v>
      </c>
      <c r="C271" t="str">
        <f t="shared" si="32"/>
        <v>SPARES/OTHER</v>
      </c>
      <c r="D271" s="4">
        <v>43705</v>
      </c>
      <c r="E271" t="str">
        <f t="shared" si="33"/>
        <v>YAMAHA</v>
      </c>
      <c r="F271">
        <v>14103548</v>
      </c>
      <c r="G271" s="19">
        <v>43705</v>
      </c>
      <c r="H271" t="s">
        <v>1185</v>
      </c>
      <c r="I271" t="s">
        <v>1186</v>
      </c>
      <c r="J271">
        <v>1</v>
      </c>
      <c r="K271">
        <v>1</v>
      </c>
      <c r="L271">
        <v>433.63</v>
      </c>
      <c r="M271" t="s">
        <v>36</v>
      </c>
      <c r="N271">
        <v>1.135</v>
      </c>
      <c r="O271">
        <v>433.63</v>
      </c>
      <c r="P271">
        <f t="shared" si="39"/>
        <v>492.17005</v>
      </c>
      <c r="Q271" t="s">
        <v>41</v>
      </c>
      <c r="R271" t="s">
        <v>68</v>
      </c>
      <c r="S271" t="s">
        <v>25</v>
      </c>
      <c r="T271">
        <v>905049</v>
      </c>
      <c r="U271">
        <v>490</v>
      </c>
      <c r="V271" t="s">
        <v>3041</v>
      </c>
      <c r="X271" t="s">
        <v>3155</v>
      </c>
      <c r="Y271">
        <v>718688</v>
      </c>
      <c r="Z271" t="s">
        <v>104</v>
      </c>
      <c r="AB271">
        <f t="shared" si="34"/>
        <v>2019</v>
      </c>
      <c r="AC271">
        <f t="shared" si="35"/>
        <v>8</v>
      </c>
      <c r="AD271" t="str">
        <f t="shared" si="36"/>
        <v>Q2</v>
      </c>
      <c r="AE271" t="str">
        <f t="shared" si="37"/>
        <v>FY19/20</v>
      </c>
      <c r="AF271" t="str">
        <f t="shared" si="38"/>
        <v>SOUTH</v>
      </c>
    </row>
    <row r="272" spans="1:32">
      <c r="A272" t="s">
        <v>3594</v>
      </c>
      <c r="B272" t="s">
        <v>3651</v>
      </c>
      <c r="C272" t="str">
        <f t="shared" si="32"/>
        <v>SPARES/OTHER</v>
      </c>
      <c r="D272" s="4">
        <v>43705</v>
      </c>
      <c r="E272" t="str">
        <f t="shared" si="33"/>
        <v>YAMAHA</v>
      </c>
      <c r="F272">
        <v>14103549</v>
      </c>
      <c r="G272" s="19">
        <v>43705</v>
      </c>
      <c r="H272" t="s">
        <v>1195</v>
      </c>
      <c r="I272" t="s">
        <v>127</v>
      </c>
      <c r="J272">
        <v>1</v>
      </c>
      <c r="K272">
        <v>1</v>
      </c>
      <c r="L272">
        <v>13270</v>
      </c>
      <c r="M272" t="s">
        <v>36</v>
      </c>
      <c r="N272">
        <v>1.135</v>
      </c>
      <c r="O272">
        <v>13270</v>
      </c>
      <c r="P272">
        <f t="shared" si="39"/>
        <v>15061.45</v>
      </c>
      <c r="Q272" t="s">
        <v>3652</v>
      </c>
      <c r="R272" t="s">
        <v>4223</v>
      </c>
      <c r="S272" t="s">
        <v>25</v>
      </c>
      <c r="T272">
        <v>905050</v>
      </c>
      <c r="U272">
        <v>6041</v>
      </c>
      <c r="V272" t="s">
        <v>3041</v>
      </c>
      <c r="X272" t="s">
        <v>4224</v>
      </c>
      <c r="Y272">
        <v>718734</v>
      </c>
      <c r="Z272" t="s">
        <v>4225</v>
      </c>
      <c r="AB272">
        <f t="shared" si="34"/>
        <v>2019</v>
      </c>
      <c r="AC272">
        <f t="shared" si="35"/>
        <v>8</v>
      </c>
      <c r="AD272" t="str">
        <f t="shared" si="36"/>
        <v>Q2</v>
      </c>
      <c r="AE272" t="str">
        <f t="shared" si="37"/>
        <v>FY19/20</v>
      </c>
      <c r="AF272" t="str">
        <f t="shared" si="38"/>
        <v>NORTH</v>
      </c>
    </row>
    <row r="273" spans="1:32">
      <c r="A273" t="s">
        <v>3594</v>
      </c>
      <c r="B273" t="s">
        <v>3656</v>
      </c>
      <c r="C273" t="str">
        <f t="shared" si="32"/>
        <v>SPARES/OTHER</v>
      </c>
      <c r="D273" s="4">
        <v>43713</v>
      </c>
      <c r="E273" t="str">
        <f t="shared" si="33"/>
        <v>OTHERS</v>
      </c>
      <c r="F273">
        <v>14103550</v>
      </c>
      <c r="G273" s="19">
        <v>43713</v>
      </c>
      <c r="H273" t="s">
        <v>4226</v>
      </c>
      <c r="I273" t="s">
        <v>4227</v>
      </c>
      <c r="J273">
        <v>1</v>
      </c>
      <c r="K273">
        <v>1</v>
      </c>
      <c r="L273">
        <v>14159.29</v>
      </c>
      <c r="M273" t="s">
        <v>36</v>
      </c>
      <c r="N273">
        <v>1.095</v>
      </c>
      <c r="O273">
        <v>14159.29</v>
      </c>
      <c r="P273">
        <f t="shared" si="39"/>
        <v>15504.422550000001</v>
      </c>
      <c r="Q273" t="s">
        <v>4187</v>
      </c>
      <c r="R273" t="s">
        <v>4228</v>
      </c>
      <c r="S273" t="s">
        <v>25</v>
      </c>
      <c r="T273">
        <v>905054</v>
      </c>
      <c r="U273">
        <v>6637.17</v>
      </c>
      <c r="V273" t="s">
        <v>3041</v>
      </c>
      <c r="X273" t="s">
        <v>4229</v>
      </c>
      <c r="Y273">
        <v>719662</v>
      </c>
      <c r="Z273" t="s">
        <v>4230</v>
      </c>
      <c r="AB273">
        <f t="shared" si="34"/>
        <v>2019</v>
      </c>
      <c r="AC273">
        <f t="shared" si="35"/>
        <v>9</v>
      </c>
      <c r="AD273" t="str">
        <f t="shared" si="36"/>
        <v>Q2</v>
      </c>
      <c r="AE273" t="str">
        <f t="shared" si="37"/>
        <v>FY19/20</v>
      </c>
      <c r="AF273" t="str">
        <f t="shared" si="38"/>
        <v>WEST</v>
      </c>
    </row>
    <row r="274" spans="1:32">
      <c r="A274" t="s">
        <v>3594</v>
      </c>
      <c r="B274" t="s">
        <v>3672</v>
      </c>
      <c r="C274" t="str">
        <f t="shared" si="32"/>
        <v>SPARES/OTHER</v>
      </c>
      <c r="D274" s="4">
        <v>43718</v>
      </c>
      <c r="E274" t="str">
        <f t="shared" si="33"/>
        <v>YAMAHA</v>
      </c>
      <c r="F274">
        <v>14103551</v>
      </c>
      <c r="G274" s="19">
        <v>43718</v>
      </c>
      <c r="H274" t="s">
        <v>126</v>
      </c>
      <c r="I274" t="s">
        <v>48</v>
      </c>
      <c r="J274">
        <v>1</v>
      </c>
      <c r="K274">
        <v>1</v>
      </c>
      <c r="L274">
        <v>1185.8399999999999</v>
      </c>
      <c r="M274" t="s">
        <v>36</v>
      </c>
      <c r="N274">
        <v>1.095</v>
      </c>
      <c r="O274">
        <v>1185.8399999999999</v>
      </c>
      <c r="P274">
        <f t="shared" si="39"/>
        <v>1298.4947999999999</v>
      </c>
      <c r="Q274" t="s">
        <v>4053</v>
      </c>
      <c r="R274" t="s">
        <v>4211</v>
      </c>
      <c r="S274" t="s">
        <v>25</v>
      </c>
      <c r="T274">
        <v>905055</v>
      </c>
      <c r="U274">
        <v>624</v>
      </c>
      <c r="V274" t="s">
        <v>3041</v>
      </c>
      <c r="X274" t="s">
        <v>4212</v>
      </c>
      <c r="Y274">
        <v>720253</v>
      </c>
      <c r="Z274" t="s">
        <v>4213</v>
      </c>
      <c r="AB274">
        <f t="shared" si="34"/>
        <v>2019</v>
      </c>
      <c r="AC274">
        <f t="shared" si="35"/>
        <v>9</v>
      </c>
      <c r="AD274" t="str">
        <f t="shared" si="36"/>
        <v>Q2</v>
      </c>
      <c r="AE274" t="str">
        <f t="shared" si="37"/>
        <v>FY19/20</v>
      </c>
      <c r="AF274" t="str">
        <f t="shared" si="38"/>
        <v>WEST</v>
      </c>
    </row>
    <row r="275" spans="1:32">
      <c r="A275" t="s">
        <v>3594</v>
      </c>
      <c r="B275" t="s">
        <v>3672</v>
      </c>
      <c r="C275" t="str">
        <f t="shared" si="32"/>
        <v>SPARES/OTHER</v>
      </c>
      <c r="D275" s="4">
        <v>43718</v>
      </c>
      <c r="E275" t="str">
        <f t="shared" si="33"/>
        <v>YAMAHA</v>
      </c>
      <c r="F275">
        <v>14103551</v>
      </c>
      <c r="G275" s="19">
        <v>43718</v>
      </c>
      <c r="H275" t="s">
        <v>1169</v>
      </c>
      <c r="I275" t="s">
        <v>1170</v>
      </c>
      <c r="J275">
        <v>1</v>
      </c>
      <c r="K275">
        <v>1</v>
      </c>
      <c r="L275">
        <v>491.15</v>
      </c>
      <c r="M275" t="s">
        <v>36</v>
      </c>
      <c r="N275">
        <v>1.095</v>
      </c>
      <c r="O275">
        <v>491.15</v>
      </c>
      <c r="P275">
        <f t="shared" si="39"/>
        <v>537.80924999999991</v>
      </c>
      <c r="Q275" t="s">
        <v>4053</v>
      </c>
      <c r="R275" t="s">
        <v>4211</v>
      </c>
      <c r="S275" t="s">
        <v>25</v>
      </c>
      <c r="T275">
        <v>905055</v>
      </c>
      <c r="U275">
        <v>258</v>
      </c>
      <c r="V275" t="s">
        <v>3041</v>
      </c>
      <c r="X275" t="s">
        <v>4212</v>
      </c>
      <c r="Y275">
        <v>720253</v>
      </c>
      <c r="Z275" t="s">
        <v>4213</v>
      </c>
      <c r="AB275">
        <f t="shared" si="34"/>
        <v>2019</v>
      </c>
      <c r="AC275">
        <f t="shared" si="35"/>
        <v>9</v>
      </c>
      <c r="AD275" t="str">
        <f t="shared" si="36"/>
        <v>Q2</v>
      </c>
      <c r="AE275" t="str">
        <f t="shared" si="37"/>
        <v>FY19/20</v>
      </c>
      <c r="AF275" t="str">
        <f t="shared" si="38"/>
        <v>WEST</v>
      </c>
    </row>
    <row r="276" spans="1:32">
      <c r="A276" t="s">
        <v>3594</v>
      </c>
      <c r="B276" t="s">
        <v>3651</v>
      </c>
      <c r="C276" t="str">
        <f t="shared" si="32"/>
        <v>SERVICE_CHARGE</v>
      </c>
      <c r="D276" s="4">
        <v>43719</v>
      </c>
      <c r="E276" t="str">
        <f t="shared" si="33"/>
        <v>OTHERS</v>
      </c>
      <c r="F276">
        <v>12101050</v>
      </c>
      <c r="G276" s="19">
        <v>43719</v>
      </c>
      <c r="H276" t="s">
        <v>4135</v>
      </c>
      <c r="I276" t="s">
        <v>4106</v>
      </c>
      <c r="J276">
        <v>1</v>
      </c>
      <c r="K276">
        <v>1</v>
      </c>
      <c r="L276">
        <v>6600</v>
      </c>
      <c r="M276" t="s">
        <v>36</v>
      </c>
      <c r="N276">
        <v>1.095</v>
      </c>
      <c r="O276">
        <v>6600</v>
      </c>
      <c r="P276">
        <f t="shared" si="39"/>
        <v>7227</v>
      </c>
      <c r="Q276" t="s">
        <v>3652</v>
      </c>
      <c r="R276" t="s">
        <v>4231</v>
      </c>
      <c r="S276" t="s">
        <v>25</v>
      </c>
      <c r="T276">
        <v>905056</v>
      </c>
      <c r="U276">
        <v>0</v>
      </c>
      <c r="V276" t="s">
        <v>3038</v>
      </c>
      <c r="X276" t="s">
        <v>4232</v>
      </c>
      <c r="Z276" t="s">
        <v>4233</v>
      </c>
      <c r="AB276">
        <f t="shared" si="34"/>
        <v>2019</v>
      </c>
      <c r="AC276">
        <f t="shared" si="35"/>
        <v>9</v>
      </c>
      <c r="AD276" t="str">
        <f t="shared" si="36"/>
        <v>Q2</v>
      </c>
      <c r="AE276" t="str">
        <f t="shared" si="37"/>
        <v>FY19/20</v>
      </c>
      <c r="AF276" t="str">
        <f t="shared" si="38"/>
        <v>NORTH</v>
      </c>
    </row>
    <row r="277" spans="1:32">
      <c r="A277" t="s">
        <v>3594</v>
      </c>
      <c r="B277" t="s">
        <v>3646</v>
      </c>
      <c r="C277" t="str">
        <f t="shared" si="32"/>
        <v>FEEDER</v>
      </c>
      <c r="D277" s="4">
        <v>43719</v>
      </c>
      <c r="E277" t="str">
        <f t="shared" si="33"/>
        <v>YAMAHA</v>
      </c>
      <c r="F277">
        <v>14103552</v>
      </c>
      <c r="G277" s="19">
        <v>43719</v>
      </c>
      <c r="H277" t="s">
        <v>1103</v>
      </c>
      <c r="I277" t="s">
        <v>1104</v>
      </c>
      <c r="J277">
        <v>1</v>
      </c>
      <c r="K277">
        <v>1</v>
      </c>
      <c r="L277">
        <v>8654.8700000000008</v>
      </c>
      <c r="M277" t="s">
        <v>36</v>
      </c>
      <c r="N277">
        <v>1.095</v>
      </c>
      <c r="O277">
        <v>8654.8700000000008</v>
      </c>
      <c r="P277">
        <f t="shared" si="39"/>
        <v>9477.0826500000003</v>
      </c>
      <c r="Q277" t="s">
        <v>4058</v>
      </c>
      <c r="R277" t="s">
        <v>4207</v>
      </c>
      <c r="S277" t="s">
        <v>25</v>
      </c>
      <c r="T277">
        <v>905057</v>
      </c>
      <c r="U277">
        <v>7163.59</v>
      </c>
      <c r="V277" t="s">
        <v>3041</v>
      </c>
      <c r="Y277">
        <v>720411</v>
      </c>
      <c r="Z277" t="s">
        <v>4208</v>
      </c>
      <c r="AB277">
        <f t="shared" si="34"/>
        <v>2019</v>
      </c>
      <c r="AC277">
        <f t="shared" si="35"/>
        <v>9</v>
      </c>
      <c r="AD277" t="str">
        <f t="shared" si="36"/>
        <v>Q2</v>
      </c>
      <c r="AE277" t="str">
        <f t="shared" si="37"/>
        <v>FY19/20</v>
      </c>
      <c r="AF277" t="str">
        <f t="shared" si="38"/>
        <v>EAST</v>
      </c>
    </row>
    <row r="278" spans="1:32">
      <c r="A278" t="s">
        <v>3594</v>
      </c>
      <c r="B278" t="s">
        <v>3646</v>
      </c>
      <c r="C278" t="str">
        <f t="shared" si="32"/>
        <v>SPARES/OTHER</v>
      </c>
      <c r="D278" s="4">
        <v>43719</v>
      </c>
      <c r="E278" t="str">
        <f t="shared" si="33"/>
        <v>YAMAHA</v>
      </c>
      <c r="F278">
        <v>14103553</v>
      </c>
      <c r="G278" s="19">
        <v>43719</v>
      </c>
      <c r="H278" t="s">
        <v>454</v>
      </c>
      <c r="I278" t="s">
        <v>56</v>
      </c>
      <c r="J278">
        <v>4</v>
      </c>
      <c r="K278">
        <v>4</v>
      </c>
      <c r="L278">
        <v>644.25</v>
      </c>
      <c r="M278" t="s">
        <v>36</v>
      </c>
      <c r="N278">
        <v>1.095</v>
      </c>
      <c r="O278">
        <v>644.25</v>
      </c>
      <c r="P278">
        <f t="shared" si="39"/>
        <v>705.45375000000001</v>
      </c>
      <c r="Q278" t="s">
        <v>4058</v>
      </c>
      <c r="R278" t="s">
        <v>4109</v>
      </c>
      <c r="S278" t="s">
        <v>25</v>
      </c>
      <c r="T278">
        <v>905058</v>
      </c>
      <c r="U278">
        <v>360</v>
      </c>
      <c r="V278" t="s">
        <v>3041</v>
      </c>
      <c r="Y278">
        <v>720420</v>
      </c>
      <c r="Z278" t="s">
        <v>4110</v>
      </c>
      <c r="AB278">
        <f t="shared" si="34"/>
        <v>2019</v>
      </c>
      <c r="AC278">
        <f t="shared" si="35"/>
        <v>9</v>
      </c>
      <c r="AD278" t="str">
        <f t="shared" si="36"/>
        <v>Q2</v>
      </c>
      <c r="AE278" t="str">
        <f t="shared" si="37"/>
        <v>FY19/20</v>
      </c>
      <c r="AF278" t="str">
        <f t="shared" si="38"/>
        <v>EAST</v>
      </c>
    </row>
    <row r="279" spans="1:32">
      <c r="A279" t="s">
        <v>3594</v>
      </c>
      <c r="B279" t="s">
        <v>3646</v>
      </c>
      <c r="C279" t="str">
        <f t="shared" si="32"/>
        <v>SPARES/OTHER</v>
      </c>
      <c r="D279" s="4">
        <v>43719</v>
      </c>
      <c r="E279" t="str">
        <f t="shared" si="33"/>
        <v>YAMAHA</v>
      </c>
      <c r="F279">
        <v>14103553</v>
      </c>
      <c r="G279" s="19">
        <v>43719</v>
      </c>
      <c r="H279" t="s">
        <v>435</v>
      </c>
      <c r="I279" t="s">
        <v>125</v>
      </c>
      <c r="J279">
        <v>5</v>
      </c>
      <c r="K279">
        <v>5</v>
      </c>
      <c r="L279">
        <v>601.77</v>
      </c>
      <c r="M279" t="s">
        <v>36</v>
      </c>
      <c r="N279">
        <v>1.095</v>
      </c>
      <c r="O279">
        <v>601.77</v>
      </c>
      <c r="P279">
        <f t="shared" si="39"/>
        <v>658.93814999999995</v>
      </c>
      <c r="Q279" t="s">
        <v>4058</v>
      </c>
      <c r="R279" t="s">
        <v>4109</v>
      </c>
      <c r="S279" t="s">
        <v>25</v>
      </c>
      <c r="T279">
        <v>905058</v>
      </c>
      <c r="U279">
        <v>335</v>
      </c>
      <c r="V279" t="s">
        <v>3041</v>
      </c>
      <c r="Y279">
        <v>720420</v>
      </c>
      <c r="Z279" t="s">
        <v>4110</v>
      </c>
      <c r="AB279">
        <f t="shared" si="34"/>
        <v>2019</v>
      </c>
      <c r="AC279">
        <f t="shared" si="35"/>
        <v>9</v>
      </c>
      <c r="AD279" t="str">
        <f t="shared" si="36"/>
        <v>Q2</v>
      </c>
      <c r="AE279" t="str">
        <f t="shared" si="37"/>
        <v>FY19/20</v>
      </c>
      <c r="AF279" t="str">
        <f t="shared" si="38"/>
        <v>EAST</v>
      </c>
    </row>
    <row r="280" spans="1:32">
      <c r="A280" t="s">
        <v>3594</v>
      </c>
      <c r="B280" t="s">
        <v>3646</v>
      </c>
      <c r="C280" t="str">
        <f t="shared" si="32"/>
        <v>SPARES/OTHER</v>
      </c>
      <c r="D280" s="4">
        <v>43719</v>
      </c>
      <c r="E280" t="str">
        <f t="shared" si="33"/>
        <v>YAMAHA</v>
      </c>
      <c r="F280">
        <v>14103554</v>
      </c>
      <c r="G280" s="19">
        <v>43719</v>
      </c>
      <c r="H280" t="s">
        <v>3701</v>
      </c>
      <c r="I280" t="s">
        <v>3702</v>
      </c>
      <c r="J280">
        <v>1</v>
      </c>
      <c r="K280">
        <v>1</v>
      </c>
      <c r="L280">
        <v>378.76</v>
      </c>
      <c r="M280" t="s">
        <v>36</v>
      </c>
      <c r="N280">
        <v>1.095</v>
      </c>
      <c r="O280">
        <v>378.76</v>
      </c>
      <c r="P280">
        <f t="shared" si="39"/>
        <v>414.74219999999997</v>
      </c>
      <c r="Q280" t="s">
        <v>4058</v>
      </c>
      <c r="R280" t="s">
        <v>4209</v>
      </c>
      <c r="S280" t="s">
        <v>25</v>
      </c>
      <c r="T280">
        <v>905059</v>
      </c>
      <c r="U280">
        <v>210</v>
      </c>
      <c r="V280" t="s">
        <v>3041</v>
      </c>
      <c r="Y280">
        <v>720427</v>
      </c>
      <c r="Z280" t="s">
        <v>4210</v>
      </c>
      <c r="AB280">
        <f t="shared" si="34"/>
        <v>2019</v>
      </c>
      <c r="AC280">
        <f t="shared" si="35"/>
        <v>9</v>
      </c>
      <c r="AD280" t="str">
        <f t="shared" si="36"/>
        <v>Q2</v>
      </c>
      <c r="AE280" t="str">
        <f t="shared" si="37"/>
        <v>FY19/20</v>
      </c>
      <c r="AF280" t="str">
        <f t="shared" si="38"/>
        <v>EAST</v>
      </c>
    </row>
    <row r="281" spans="1:32">
      <c r="A281" t="s">
        <v>3594</v>
      </c>
      <c r="B281" t="s">
        <v>3646</v>
      </c>
      <c r="C281" t="str">
        <f t="shared" si="32"/>
        <v>SPARES/OTHER</v>
      </c>
      <c r="D281" s="4">
        <v>43719</v>
      </c>
      <c r="E281" t="str">
        <f t="shared" si="33"/>
        <v>YAMAHA</v>
      </c>
      <c r="F281">
        <v>14103555</v>
      </c>
      <c r="G281" s="19">
        <v>43719</v>
      </c>
      <c r="H281" t="s">
        <v>3703</v>
      </c>
      <c r="I281" t="s">
        <v>3704</v>
      </c>
      <c r="J281">
        <v>1</v>
      </c>
      <c r="K281">
        <v>1</v>
      </c>
      <c r="L281">
        <v>20888.5</v>
      </c>
      <c r="M281" t="s">
        <v>36</v>
      </c>
      <c r="N281">
        <v>1.095</v>
      </c>
      <c r="O281">
        <v>20888.5</v>
      </c>
      <c r="P281">
        <f t="shared" si="39"/>
        <v>22872.907500000001</v>
      </c>
      <c r="Q281" t="s">
        <v>4058</v>
      </c>
      <c r="R281" t="s">
        <v>4209</v>
      </c>
      <c r="S281" t="s">
        <v>25</v>
      </c>
      <c r="T281">
        <v>905060</v>
      </c>
      <c r="U281">
        <v>9310</v>
      </c>
      <c r="V281" t="s">
        <v>3041</v>
      </c>
      <c r="Y281">
        <v>720436</v>
      </c>
      <c r="Z281" t="s">
        <v>4210</v>
      </c>
      <c r="AB281">
        <f t="shared" si="34"/>
        <v>2019</v>
      </c>
      <c r="AC281">
        <f t="shared" si="35"/>
        <v>9</v>
      </c>
      <c r="AD281" t="str">
        <f t="shared" si="36"/>
        <v>Q2</v>
      </c>
      <c r="AE281" t="str">
        <f t="shared" si="37"/>
        <v>FY19/20</v>
      </c>
      <c r="AF281" t="str">
        <f t="shared" si="38"/>
        <v>EAST</v>
      </c>
    </row>
    <row r="282" spans="1:32">
      <c r="A282" t="s">
        <v>3594</v>
      </c>
      <c r="B282" t="s">
        <v>3646</v>
      </c>
      <c r="C282" t="str">
        <f t="shared" si="32"/>
        <v>SPARES/OTHER</v>
      </c>
      <c r="D282" s="4">
        <v>43719</v>
      </c>
      <c r="E282" t="str">
        <f t="shared" si="33"/>
        <v>YAMAHA</v>
      </c>
      <c r="F282">
        <v>14103556</v>
      </c>
      <c r="G282" s="19">
        <v>43719</v>
      </c>
      <c r="H282" t="s">
        <v>511</v>
      </c>
      <c r="I282" t="s">
        <v>100</v>
      </c>
      <c r="J282">
        <v>50</v>
      </c>
      <c r="K282">
        <v>50</v>
      </c>
      <c r="L282">
        <v>1725.66</v>
      </c>
      <c r="M282" t="s">
        <v>36</v>
      </c>
      <c r="N282">
        <v>1.095</v>
      </c>
      <c r="O282">
        <v>1725.66</v>
      </c>
      <c r="P282">
        <f t="shared" si="39"/>
        <v>1889.5977</v>
      </c>
      <c r="Q282" t="s">
        <v>4058</v>
      </c>
      <c r="R282" t="s">
        <v>4077</v>
      </c>
      <c r="S282" t="s">
        <v>25</v>
      </c>
      <c r="T282">
        <v>905061</v>
      </c>
      <c r="U282">
        <v>950</v>
      </c>
      <c r="V282" t="s">
        <v>3041</v>
      </c>
      <c r="Y282">
        <v>720439</v>
      </c>
      <c r="Z282" t="s">
        <v>4078</v>
      </c>
      <c r="AB282">
        <f t="shared" si="34"/>
        <v>2019</v>
      </c>
      <c r="AC282">
        <f t="shared" si="35"/>
        <v>9</v>
      </c>
      <c r="AD282" t="str">
        <f t="shared" si="36"/>
        <v>Q2</v>
      </c>
      <c r="AE282" t="str">
        <f t="shared" si="37"/>
        <v>FY19/20</v>
      </c>
      <c r="AF282" t="str">
        <f t="shared" si="38"/>
        <v>EAST</v>
      </c>
    </row>
    <row r="283" spans="1:32">
      <c r="A283" t="s">
        <v>3594</v>
      </c>
      <c r="B283" t="s">
        <v>3646</v>
      </c>
      <c r="C283" t="str">
        <f t="shared" si="32"/>
        <v>SPARES/OTHER</v>
      </c>
      <c r="D283" s="4">
        <v>43719</v>
      </c>
      <c r="E283" t="str">
        <f t="shared" si="33"/>
        <v>YAMAHA</v>
      </c>
      <c r="F283">
        <v>14103556</v>
      </c>
      <c r="G283" s="19">
        <v>43719</v>
      </c>
      <c r="H283" t="s">
        <v>3705</v>
      </c>
      <c r="I283" t="s">
        <v>100</v>
      </c>
      <c r="J283">
        <v>20</v>
      </c>
      <c r="K283">
        <v>20</v>
      </c>
      <c r="L283">
        <v>3362.83</v>
      </c>
      <c r="M283" t="s">
        <v>36</v>
      </c>
      <c r="N283">
        <v>1.095</v>
      </c>
      <c r="O283">
        <v>3362.83</v>
      </c>
      <c r="P283">
        <f t="shared" si="39"/>
        <v>3682.2988499999997</v>
      </c>
      <c r="Q283" t="s">
        <v>4058</v>
      </c>
      <c r="R283" t="s">
        <v>4077</v>
      </c>
      <c r="S283" t="s">
        <v>25</v>
      </c>
      <c r="T283">
        <v>905061</v>
      </c>
      <c r="U283">
        <v>1800</v>
      </c>
      <c r="V283" t="s">
        <v>3041</v>
      </c>
      <c r="Y283">
        <v>720439</v>
      </c>
      <c r="Z283" t="s">
        <v>4078</v>
      </c>
      <c r="AB283">
        <f t="shared" si="34"/>
        <v>2019</v>
      </c>
      <c r="AC283">
        <f t="shared" si="35"/>
        <v>9</v>
      </c>
      <c r="AD283" t="str">
        <f t="shared" si="36"/>
        <v>Q2</v>
      </c>
      <c r="AE283" t="str">
        <f t="shared" si="37"/>
        <v>FY19/20</v>
      </c>
      <c r="AF283" t="str">
        <f t="shared" si="38"/>
        <v>EAST</v>
      </c>
    </row>
    <row r="284" spans="1:32">
      <c r="A284" t="s">
        <v>3594</v>
      </c>
      <c r="B284" t="s">
        <v>3646</v>
      </c>
      <c r="C284" t="str">
        <f t="shared" si="32"/>
        <v>SPARES/OTHER</v>
      </c>
      <c r="D284" s="4">
        <v>43719</v>
      </c>
      <c r="E284" t="str">
        <f t="shared" si="33"/>
        <v>YAMAHA</v>
      </c>
      <c r="F284">
        <v>14103556</v>
      </c>
      <c r="G284" s="19">
        <v>43719</v>
      </c>
      <c r="H284" t="s">
        <v>3706</v>
      </c>
      <c r="I284" t="s">
        <v>100</v>
      </c>
      <c r="J284">
        <v>10</v>
      </c>
      <c r="K284">
        <v>10</v>
      </c>
      <c r="L284">
        <v>2513.27</v>
      </c>
      <c r="M284" t="s">
        <v>36</v>
      </c>
      <c r="N284">
        <v>1.095</v>
      </c>
      <c r="O284">
        <v>2513.27</v>
      </c>
      <c r="P284">
        <f t="shared" si="39"/>
        <v>2752.0306499999997</v>
      </c>
      <c r="Q284" t="s">
        <v>4058</v>
      </c>
      <c r="R284" t="s">
        <v>4077</v>
      </c>
      <c r="S284" t="s">
        <v>25</v>
      </c>
      <c r="T284">
        <v>905061</v>
      </c>
      <c r="U284">
        <v>1350</v>
      </c>
      <c r="V284" t="s">
        <v>3041</v>
      </c>
      <c r="Y284">
        <v>720439</v>
      </c>
      <c r="Z284" t="s">
        <v>4078</v>
      </c>
      <c r="AB284">
        <f t="shared" si="34"/>
        <v>2019</v>
      </c>
      <c r="AC284">
        <f t="shared" si="35"/>
        <v>9</v>
      </c>
      <c r="AD284" t="str">
        <f t="shared" si="36"/>
        <v>Q2</v>
      </c>
      <c r="AE284" t="str">
        <f t="shared" si="37"/>
        <v>FY19/20</v>
      </c>
      <c r="AF284" t="str">
        <f t="shared" si="38"/>
        <v>EAST</v>
      </c>
    </row>
    <row r="285" spans="1:32">
      <c r="A285" t="s">
        <v>3594</v>
      </c>
      <c r="B285" t="s">
        <v>3646</v>
      </c>
      <c r="C285" t="str">
        <f t="shared" si="32"/>
        <v>SPARES/OTHER</v>
      </c>
      <c r="D285" s="4">
        <v>43719</v>
      </c>
      <c r="E285" t="str">
        <f t="shared" si="33"/>
        <v>YAMAHA</v>
      </c>
      <c r="F285">
        <v>14103556</v>
      </c>
      <c r="G285" s="19">
        <v>43719</v>
      </c>
      <c r="H285" t="s">
        <v>1127</v>
      </c>
      <c r="I285" t="s">
        <v>100</v>
      </c>
      <c r="J285">
        <v>10</v>
      </c>
      <c r="K285">
        <v>10</v>
      </c>
      <c r="L285">
        <v>2938.05</v>
      </c>
      <c r="M285" t="s">
        <v>36</v>
      </c>
      <c r="N285">
        <v>1.095</v>
      </c>
      <c r="O285">
        <v>2938.05</v>
      </c>
      <c r="P285">
        <f t="shared" si="39"/>
        <v>3217.1647499999999</v>
      </c>
      <c r="Q285" t="s">
        <v>4058</v>
      </c>
      <c r="R285" t="s">
        <v>4077</v>
      </c>
      <c r="S285" t="s">
        <v>25</v>
      </c>
      <c r="T285">
        <v>905061</v>
      </c>
      <c r="U285">
        <v>1570</v>
      </c>
      <c r="V285" t="s">
        <v>3041</v>
      </c>
      <c r="Y285">
        <v>720439</v>
      </c>
      <c r="Z285" t="s">
        <v>4078</v>
      </c>
      <c r="AB285">
        <f t="shared" si="34"/>
        <v>2019</v>
      </c>
      <c r="AC285">
        <f t="shared" si="35"/>
        <v>9</v>
      </c>
      <c r="AD285" t="str">
        <f t="shared" si="36"/>
        <v>Q2</v>
      </c>
      <c r="AE285" t="str">
        <f t="shared" si="37"/>
        <v>FY19/20</v>
      </c>
      <c r="AF285" t="str">
        <f t="shared" si="38"/>
        <v>EAST</v>
      </c>
    </row>
    <row r="286" spans="1:32">
      <c r="A286" t="s">
        <v>3594</v>
      </c>
      <c r="B286" t="s">
        <v>3646</v>
      </c>
      <c r="C286" t="str">
        <f t="shared" si="32"/>
        <v>SPARES/OTHER</v>
      </c>
      <c r="D286" s="4">
        <v>43719</v>
      </c>
      <c r="E286" t="str">
        <f t="shared" si="33"/>
        <v>YAMAHA</v>
      </c>
      <c r="F286">
        <v>14103556</v>
      </c>
      <c r="G286" s="19">
        <v>43719</v>
      </c>
      <c r="H286" t="s">
        <v>97</v>
      </c>
      <c r="I286" t="s">
        <v>98</v>
      </c>
      <c r="J286">
        <v>30</v>
      </c>
      <c r="K286">
        <v>30</v>
      </c>
      <c r="L286">
        <v>637.16999999999996</v>
      </c>
      <c r="M286" t="s">
        <v>36</v>
      </c>
      <c r="N286">
        <v>1.095</v>
      </c>
      <c r="O286">
        <v>637.16999999999996</v>
      </c>
      <c r="P286">
        <f t="shared" si="39"/>
        <v>697.70114999999998</v>
      </c>
      <c r="Q286" t="s">
        <v>4058</v>
      </c>
      <c r="R286" t="s">
        <v>4077</v>
      </c>
      <c r="S286" t="s">
        <v>25</v>
      </c>
      <c r="T286">
        <v>905061</v>
      </c>
      <c r="U286">
        <v>330</v>
      </c>
      <c r="V286" t="s">
        <v>3041</v>
      </c>
      <c r="Y286">
        <v>720439</v>
      </c>
      <c r="Z286" t="s">
        <v>4078</v>
      </c>
      <c r="AB286">
        <f t="shared" si="34"/>
        <v>2019</v>
      </c>
      <c r="AC286">
        <f t="shared" si="35"/>
        <v>9</v>
      </c>
      <c r="AD286" t="str">
        <f t="shared" si="36"/>
        <v>Q2</v>
      </c>
      <c r="AE286" t="str">
        <f t="shared" si="37"/>
        <v>FY19/20</v>
      </c>
      <c r="AF286" t="str">
        <f t="shared" si="38"/>
        <v>EAST</v>
      </c>
    </row>
    <row r="287" spans="1:32">
      <c r="A287" t="s">
        <v>3594</v>
      </c>
      <c r="B287" t="s">
        <v>3646</v>
      </c>
      <c r="C287" t="str">
        <f t="shared" si="32"/>
        <v>SPARES/OTHER</v>
      </c>
      <c r="D287" s="4">
        <v>43719</v>
      </c>
      <c r="E287" t="str">
        <f t="shared" si="33"/>
        <v>YAMAHA</v>
      </c>
      <c r="F287">
        <v>14103556</v>
      </c>
      <c r="G287" s="19">
        <v>43719</v>
      </c>
      <c r="H287" t="s">
        <v>512</v>
      </c>
      <c r="I287" t="s">
        <v>513</v>
      </c>
      <c r="J287">
        <v>10</v>
      </c>
      <c r="K287">
        <v>10</v>
      </c>
      <c r="L287">
        <v>44.25</v>
      </c>
      <c r="M287" t="s">
        <v>36</v>
      </c>
      <c r="N287">
        <v>1.095</v>
      </c>
      <c r="O287">
        <v>44.25</v>
      </c>
      <c r="P287">
        <f t="shared" si="39"/>
        <v>48.453749999999999</v>
      </c>
      <c r="Q287" t="s">
        <v>4058</v>
      </c>
      <c r="R287" t="s">
        <v>4077</v>
      </c>
      <c r="S287" t="s">
        <v>25</v>
      </c>
      <c r="T287">
        <v>905061</v>
      </c>
      <c r="U287">
        <v>10</v>
      </c>
      <c r="V287" t="s">
        <v>3041</v>
      </c>
      <c r="Y287">
        <v>720439</v>
      </c>
      <c r="Z287" t="s">
        <v>4078</v>
      </c>
      <c r="AB287">
        <f t="shared" si="34"/>
        <v>2019</v>
      </c>
      <c r="AC287">
        <f t="shared" si="35"/>
        <v>9</v>
      </c>
      <c r="AD287" t="str">
        <f t="shared" si="36"/>
        <v>Q2</v>
      </c>
      <c r="AE287" t="str">
        <f t="shared" si="37"/>
        <v>FY19/20</v>
      </c>
      <c r="AF287" t="str">
        <f t="shared" si="38"/>
        <v>EAST</v>
      </c>
    </row>
    <row r="288" spans="1:32">
      <c r="A288" t="s">
        <v>3594</v>
      </c>
      <c r="B288" t="s">
        <v>3646</v>
      </c>
      <c r="C288" t="str">
        <f t="shared" si="32"/>
        <v>SPARES/OTHER</v>
      </c>
      <c r="D288" s="4">
        <v>43719</v>
      </c>
      <c r="E288" t="str">
        <f t="shared" si="33"/>
        <v>YAMAHA</v>
      </c>
      <c r="F288">
        <v>14103556</v>
      </c>
      <c r="G288" s="19">
        <v>43719</v>
      </c>
      <c r="H288" t="s">
        <v>101</v>
      </c>
      <c r="I288" t="s">
        <v>102</v>
      </c>
      <c r="J288">
        <v>10</v>
      </c>
      <c r="K288">
        <v>10</v>
      </c>
      <c r="L288">
        <v>44.25</v>
      </c>
      <c r="M288" t="s">
        <v>36</v>
      </c>
      <c r="N288">
        <v>1.095</v>
      </c>
      <c r="O288">
        <v>44.25</v>
      </c>
      <c r="P288">
        <f t="shared" si="39"/>
        <v>48.453749999999999</v>
      </c>
      <c r="Q288" t="s">
        <v>4058</v>
      </c>
      <c r="R288" t="s">
        <v>4077</v>
      </c>
      <c r="S288" t="s">
        <v>25</v>
      </c>
      <c r="T288">
        <v>905061</v>
      </c>
      <c r="U288">
        <v>10</v>
      </c>
      <c r="V288" t="s">
        <v>3041</v>
      </c>
      <c r="Y288">
        <v>720439</v>
      </c>
      <c r="Z288" t="s">
        <v>4078</v>
      </c>
      <c r="AB288">
        <f t="shared" si="34"/>
        <v>2019</v>
      </c>
      <c r="AC288">
        <f t="shared" si="35"/>
        <v>9</v>
      </c>
      <c r="AD288" t="str">
        <f t="shared" si="36"/>
        <v>Q2</v>
      </c>
      <c r="AE288" t="str">
        <f t="shared" si="37"/>
        <v>FY19/20</v>
      </c>
      <c r="AF288" t="str">
        <f t="shared" si="38"/>
        <v>EAST</v>
      </c>
    </row>
    <row r="289" spans="1:32">
      <c r="A289" t="s">
        <v>3594</v>
      </c>
      <c r="B289" t="s">
        <v>3646</v>
      </c>
      <c r="C289" t="str">
        <f t="shared" si="32"/>
        <v>SPARES/OTHER</v>
      </c>
      <c r="D289" s="4">
        <v>43719</v>
      </c>
      <c r="E289" t="str">
        <f t="shared" si="33"/>
        <v>YAMAHA</v>
      </c>
      <c r="F289">
        <v>14103556</v>
      </c>
      <c r="G289" s="19">
        <v>43719</v>
      </c>
      <c r="H289" t="s">
        <v>134</v>
      </c>
      <c r="I289" t="s">
        <v>135</v>
      </c>
      <c r="J289">
        <v>30</v>
      </c>
      <c r="K289">
        <v>30</v>
      </c>
      <c r="L289">
        <v>504.42</v>
      </c>
      <c r="M289" t="s">
        <v>36</v>
      </c>
      <c r="N289">
        <v>1.095</v>
      </c>
      <c r="O289">
        <v>504.42</v>
      </c>
      <c r="P289">
        <f t="shared" si="39"/>
        <v>552.33990000000006</v>
      </c>
      <c r="Q289" t="s">
        <v>4058</v>
      </c>
      <c r="R289" t="s">
        <v>4077</v>
      </c>
      <c r="S289" t="s">
        <v>25</v>
      </c>
      <c r="T289">
        <v>905061</v>
      </c>
      <c r="U289">
        <v>270</v>
      </c>
      <c r="V289" t="s">
        <v>3041</v>
      </c>
      <c r="Y289">
        <v>720439</v>
      </c>
      <c r="Z289" t="s">
        <v>4078</v>
      </c>
      <c r="AB289">
        <f t="shared" si="34"/>
        <v>2019</v>
      </c>
      <c r="AC289">
        <f t="shared" si="35"/>
        <v>9</v>
      </c>
      <c r="AD289" t="str">
        <f t="shared" si="36"/>
        <v>Q2</v>
      </c>
      <c r="AE289" t="str">
        <f t="shared" si="37"/>
        <v>FY19/20</v>
      </c>
      <c r="AF289" t="str">
        <f t="shared" si="38"/>
        <v>EAST</v>
      </c>
    </row>
    <row r="290" spans="1:32">
      <c r="A290" t="s">
        <v>3594</v>
      </c>
      <c r="B290" t="s">
        <v>22</v>
      </c>
      <c r="C290" t="str">
        <f t="shared" si="32"/>
        <v>SERVICE_CHARGE</v>
      </c>
      <c r="D290" s="4">
        <v>43720</v>
      </c>
      <c r="E290" t="str">
        <f t="shared" si="33"/>
        <v>YAMAHA</v>
      </c>
      <c r="F290">
        <v>12101051</v>
      </c>
      <c r="G290" s="19">
        <v>43720</v>
      </c>
      <c r="H290" t="s">
        <v>76</v>
      </c>
      <c r="I290" t="s">
        <v>77</v>
      </c>
      <c r="J290">
        <v>1</v>
      </c>
      <c r="K290">
        <v>1</v>
      </c>
      <c r="L290">
        <v>1168.1400000000001</v>
      </c>
      <c r="M290" t="s">
        <v>36</v>
      </c>
      <c r="N290">
        <v>1.095</v>
      </c>
      <c r="O290">
        <v>1168.1400000000001</v>
      </c>
      <c r="P290">
        <f t="shared" si="39"/>
        <v>1279.1133</v>
      </c>
      <c r="Q290" t="s">
        <v>41</v>
      </c>
      <c r="R290" t="s">
        <v>3082</v>
      </c>
      <c r="S290" t="s">
        <v>25</v>
      </c>
      <c r="T290">
        <v>905072</v>
      </c>
      <c r="U290">
        <v>0</v>
      </c>
      <c r="V290" t="s">
        <v>3038</v>
      </c>
      <c r="X290" t="s">
        <v>3156</v>
      </c>
      <c r="Z290" t="s">
        <v>3084</v>
      </c>
      <c r="AB290">
        <f t="shared" si="34"/>
        <v>2019</v>
      </c>
      <c r="AC290">
        <f t="shared" si="35"/>
        <v>9</v>
      </c>
      <c r="AD290" t="str">
        <f t="shared" si="36"/>
        <v>Q2</v>
      </c>
      <c r="AE290" t="str">
        <f t="shared" si="37"/>
        <v>FY19/20</v>
      </c>
      <c r="AF290" t="str">
        <f t="shared" si="38"/>
        <v>SOUTH</v>
      </c>
    </row>
    <row r="291" spans="1:32">
      <c r="A291" t="s">
        <v>3594</v>
      </c>
      <c r="B291" t="s">
        <v>22</v>
      </c>
      <c r="C291" t="str">
        <f t="shared" si="32"/>
        <v>SERVICE_CHARGE</v>
      </c>
      <c r="D291" s="4">
        <v>43720</v>
      </c>
      <c r="E291" t="str">
        <f t="shared" si="33"/>
        <v>YAMAHA</v>
      </c>
      <c r="F291">
        <v>12101051</v>
      </c>
      <c r="G291" s="19">
        <v>43720</v>
      </c>
      <c r="H291" t="s">
        <v>76</v>
      </c>
      <c r="I291" t="s">
        <v>77</v>
      </c>
      <c r="J291">
        <v>1</v>
      </c>
      <c r="K291">
        <v>1</v>
      </c>
      <c r="L291">
        <v>1769.91</v>
      </c>
      <c r="M291" t="s">
        <v>36</v>
      </c>
      <c r="N291">
        <v>1.095</v>
      </c>
      <c r="O291">
        <v>1769.91</v>
      </c>
      <c r="P291">
        <f t="shared" si="39"/>
        <v>1938.0514499999999</v>
      </c>
      <c r="Q291" t="s">
        <v>41</v>
      </c>
      <c r="R291" t="s">
        <v>3082</v>
      </c>
      <c r="S291" t="s">
        <v>25</v>
      </c>
      <c r="T291">
        <v>905072</v>
      </c>
      <c r="U291">
        <v>0</v>
      </c>
      <c r="V291" t="s">
        <v>3038</v>
      </c>
      <c r="X291" t="s">
        <v>3156</v>
      </c>
      <c r="Z291" t="s">
        <v>3084</v>
      </c>
      <c r="AB291">
        <f t="shared" si="34"/>
        <v>2019</v>
      </c>
      <c r="AC291">
        <f t="shared" si="35"/>
        <v>9</v>
      </c>
      <c r="AD291" t="str">
        <f t="shared" si="36"/>
        <v>Q2</v>
      </c>
      <c r="AE291" t="str">
        <f t="shared" si="37"/>
        <v>FY19/20</v>
      </c>
      <c r="AF291" t="str">
        <f t="shared" si="38"/>
        <v>SOUTH</v>
      </c>
    </row>
    <row r="292" spans="1:32">
      <c r="A292" t="s">
        <v>3594</v>
      </c>
      <c r="B292" t="s">
        <v>3646</v>
      </c>
      <c r="C292" t="str">
        <f t="shared" si="32"/>
        <v>SPARES/OTHER</v>
      </c>
      <c r="D292" s="4">
        <v>43720</v>
      </c>
      <c r="E292" t="str">
        <f t="shared" si="33"/>
        <v>YAMAHA</v>
      </c>
      <c r="F292">
        <v>14103557</v>
      </c>
      <c r="G292" s="19">
        <v>43720</v>
      </c>
      <c r="H292" t="s">
        <v>229</v>
      </c>
      <c r="I292" t="s">
        <v>226</v>
      </c>
      <c r="J292">
        <v>2</v>
      </c>
      <c r="K292">
        <v>2</v>
      </c>
      <c r="L292">
        <v>1060.18</v>
      </c>
      <c r="M292" t="s">
        <v>36</v>
      </c>
      <c r="N292">
        <v>1.095</v>
      </c>
      <c r="O292">
        <v>1060.18</v>
      </c>
      <c r="P292">
        <f t="shared" si="39"/>
        <v>1160.8971000000001</v>
      </c>
      <c r="Q292" t="s">
        <v>4058</v>
      </c>
      <c r="R292" t="s">
        <v>4214</v>
      </c>
      <c r="S292" t="s">
        <v>25</v>
      </c>
      <c r="T292">
        <v>905064</v>
      </c>
      <c r="U292">
        <v>632</v>
      </c>
      <c r="V292" t="s">
        <v>3041</v>
      </c>
      <c r="Y292">
        <v>720634</v>
      </c>
      <c r="Z292" t="s">
        <v>4215</v>
      </c>
      <c r="AB292">
        <f t="shared" si="34"/>
        <v>2019</v>
      </c>
      <c r="AC292">
        <f t="shared" si="35"/>
        <v>9</v>
      </c>
      <c r="AD292" t="str">
        <f t="shared" si="36"/>
        <v>Q2</v>
      </c>
      <c r="AE292" t="str">
        <f t="shared" si="37"/>
        <v>FY19/20</v>
      </c>
      <c r="AF292" t="str">
        <f t="shared" si="38"/>
        <v>EAST</v>
      </c>
    </row>
    <row r="293" spans="1:32">
      <c r="A293" t="s">
        <v>3594</v>
      </c>
      <c r="B293" t="s">
        <v>3646</v>
      </c>
      <c r="C293" t="str">
        <f t="shared" si="32"/>
        <v>SPARES/OTHER</v>
      </c>
      <c r="D293" s="4">
        <v>43720</v>
      </c>
      <c r="E293" t="str">
        <f t="shared" si="33"/>
        <v>OTHERS</v>
      </c>
      <c r="F293">
        <v>14103557</v>
      </c>
      <c r="G293" s="19">
        <v>43720</v>
      </c>
      <c r="H293" t="s">
        <v>1091</v>
      </c>
      <c r="I293" t="s">
        <v>346</v>
      </c>
      <c r="J293">
        <v>10</v>
      </c>
      <c r="K293">
        <v>10</v>
      </c>
      <c r="L293">
        <v>5230.09</v>
      </c>
      <c r="M293" t="s">
        <v>36</v>
      </c>
      <c r="N293">
        <v>1.095</v>
      </c>
      <c r="O293">
        <v>5230.09</v>
      </c>
      <c r="P293">
        <f t="shared" si="39"/>
        <v>5726.9485500000001</v>
      </c>
      <c r="Q293" t="s">
        <v>4058</v>
      </c>
      <c r="R293" t="s">
        <v>4214</v>
      </c>
      <c r="S293" t="s">
        <v>25</v>
      </c>
      <c r="T293">
        <v>905064</v>
      </c>
      <c r="U293">
        <v>1327.4</v>
      </c>
      <c r="V293" t="s">
        <v>3041</v>
      </c>
      <c r="Y293">
        <v>720634</v>
      </c>
      <c r="Z293" t="s">
        <v>4215</v>
      </c>
      <c r="AB293">
        <f t="shared" si="34"/>
        <v>2019</v>
      </c>
      <c r="AC293">
        <f t="shared" si="35"/>
        <v>9</v>
      </c>
      <c r="AD293" t="str">
        <f t="shared" si="36"/>
        <v>Q2</v>
      </c>
      <c r="AE293" t="str">
        <f t="shared" si="37"/>
        <v>FY19/20</v>
      </c>
      <c r="AF293" t="str">
        <f t="shared" si="38"/>
        <v>EAST</v>
      </c>
    </row>
    <row r="294" spans="1:32">
      <c r="A294" t="s">
        <v>3594</v>
      </c>
      <c r="B294" t="s">
        <v>3646</v>
      </c>
      <c r="C294" t="str">
        <f t="shared" si="32"/>
        <v>SPARES/OTHER</v>
      </c>
      <c r="D294" s="4">
        <v>43720</v>
      </c>
      <c r="E294" t="str">
        <f t="shared" si="33"/>
        <v>YAMAHA</v>
      </c>
      <c r="F294">
        <v>14103558</v>
      </c>
      <c r="G294" s="19">
        <v>43720</v>
      </c>
      <c r="H294" t="s">
        <v>1167</v>
      </c>
      <c r="I294" t="s">
        <v>1168</v>
      </c>
      <c r="J294">
        <v>2</v>
      </c>
      <c r="K294">
        <v>2</v>
      </c>
      <c r="L294">
        <v>6923.89</v>
      </c>
      <c r="M294" t="s">
        <v>36</v>
      </c>
      <c r="N294">
        <v>1.095</v>
      </c>
      <c r="O294">
        <v>6923.89</v>
      </c>
      <c r="P294">
        <f t="shared" si="39"/>
        <v>7581.6595500000003</v>
      </c>
      <c r="Q294" t="s">
        <v>4058</v>
      </c>
      <c r="R294" t="s">
        <v>4070</v>
      </c>
      <c r="S294" t="s">
        <v>25</v>
      </c>
      <c r="T294">
        <v>905065</v>
      </c>
      <c r="U294">
        <v>3916</v>
      </c>
      <c r="V294" t="s">
        <v>3041</v>
      </c>
      <c r="Y294">
        <v>720636</v>
      </c>
      <c r="Z294" t="s">
        <v>4072</v>
      </c>
      <c r="AB294">
        <f t="shared" si="34"/>
        <v>2019</v>
      </c>
      <c r="AC294">
        <f t="shared" si="35"/>
        <v>9</v>
      </c>
      <c r="AD294" t="str">
        <f t="shared" si="36"/>
        <v>Q2</v>
      </c>
      <c r="AE294" t="str">
        <f t="shared" si="37"/>
        <v>FY19/20</v>
      </c>
      <c r="AF294" t="str">
        <f t="shared" si="38"/>
        <v>EAST</v>
      </c>
    </row>
    <row r="295" spans="1:32">
      <c r="A295" t="s">
        <v>3594</v>
      </c>
      <c r="B295" t="s">
        <v>3646</v>
      </c>
      <c r="C295" t="str">
        <f t="shared" si="32"/>
        <v>SPARES/OTHER</v>
      </c>
      <c r="D295" s="4">
        <v>43720</v>
      </c>
      <c r="E295" t="str">
        <f t="shared" si="33"/>
        <v>YAMAHA</v>
      </c>
      <c r="F295">
        <v>14103559</v>
      </c>
      <c r="G295" s="19">
        <v>43720</v>
      </c>
      <c r="H295" t="s">
        <v>454</v>
      </c>
      <c r="I295" t="s">
        <v>56</v>
      </c>
      <c r="J295">
        <v>5</v>
      </c>
      <c r="K295">
        <v>5</v>
      </c>
      <c r="L295">
        <v>805.31</v>
      </c>
      <c r="M295" t="s">
        <v>36</v>
      </c>
      <c r="N295">
        <v>1.095</v>
      </c>
      <c r="O295">
        <v>805.31</v>
      </c>
      <c r="P295">
        <f t="shared" si="39"/>
        <v>881.81444999999997</v>
      </c>
      <c r="Q295" t="s">
        <v>4058</v>
      </c>
      <c r="R295" t="s">
        <v>4070</v>
      </c>
      <c r="S295" t="s">
        <v>25</v>
      </c>
      <c r="T295">
        <v>905067</v>
      </c>
      <c r="U295">
        <v>445</v>
      </c>
      <c r="V295" t="s">
        <v>3041</v>
      </c>
      <c r="Y295">
        <v>720647</v>
      </c>
      <c r="Z295" t="s">
        <v>4072</v>
      </c>
      <c r="AB295">
        <f t="shared" si="34"/>
        <v>2019</v>
      </c>
      <c r="AC295">
        <f t="shared" si="35"/>
        <v>9</v>
      </c>
      <c r="AD295" t="str">
        <f t="shared" si="36"/>
        <v>Q2</v>
      </c>
      <c r="AE295" t="str">
        <f t="shared" si="37"/>
        <v>FY19/20</v>
      </c>
      <c r="AF295" t="str">
        <f t="shared" si="38"/>
        <v>EAST</v>
      </c>
    </row>
    <row r="296" spans="1:32">
      <c r="A296" t="s">
        <v>3594</v>
      </c>
      <c r="B296" t="s">
        <v>3646</v>
      </c>
      <c r="C296" t="str">
        <f t="shared" si="32"/>
        <v>SPARES/OTHER</v>
      </c>
      <c r="D296" s="4">
        <v>43720</v>
      </c>
      <c r="E296" t="str">
        <f t="shared" si="33"/>
        <v>YAMAHA</v>
      </c>
      <c r="F296">
        <v>14103559</v>
      </c>
      <c r="G296" s="19">
        <v>43720</v>
      </c>
      <c r="H296" t="s">
        <v>3691</v>
      </c>
      <c r="I296" t="s">
        <v>3692</v>
      </c>
      <c r="J296">
        <v>1</v>
      </c>
      <c r="K296">
        <v>1</v>
      </c>
      <c r="L296">
        <v>1539.82</v>
      </c>
      <c r="M296" t="s">
        <v>36</v>
      </c>
      <c r="N296">
        <v>1.095</v>
      </c>
      <c r="O296">
        <v>1539.82</v>
      </c>
      <c r="P296">
        <f t="shared" si="39"/>
        <v>1686.1028999999999</v>
      </c>
      <c r="Q296" t="s">
        <v>4058</v>
      </c>
      <c r="R296" t="s">
        <v>4070</v>
      </c>
      <c r="S296" t="s">
        <v>25</v>
      </c>
      <c r="T296">
        <v>905067</v>
      </c>
      <c r="U296">
        <v>856</v>
      </c>
      <c r="V296" t="s">
        <v>3041</v>
      </c>
      <c r="Y296">
        <v>720647</v>
      </c>
      <c r="Z296" t="s">
        <v>4072</v>
      </c>
      <c r="AB296">
        <f t="shared" si="34"/>
        <v>2019</v>
      </c>
      <c r="AC296">
        <f t="shared" si="35"/>
        <v>9</v>
      </c>
      <c r="AD296" t="str">
        <f t="shared" si="36"/>
        <v>Q2</v>
      </c>
      <c r="AE296" t="str">
        <f t="shared" si="37"/>
        <v>FY19/20</v>
      </c>
      <c r="AF296" t="str">
        <f t="shared" si="38"/>
        <v>EAST</v>
      </c>
    </row>
    <row r="297" spans="1:32">
      <c r="A297" t="s">
        <v>3594</v>
      </c>
      <c r="B297" t="s">
        <v>3646</v>
      </c>
      <c r="C297" t="str">
        <f t="shared" si="32"/>
        <v>SPARES/OTHER</v>
      </c>
      <c r="D297" s="4">
        <v>43720</v>
      </c>
      <c r="E297" t="str">
        <f t="shared" si="33"/>
        <v>YAMAHA</v>
      </c>
      <c r="F297">
        <v>14103559</v>
      </c>
      <c r="G297" s="19">
        <v>43720</v>
      </c>
      <c r="H297" t="s">
        <v>1187</v>
      </c>
      <c r="I297" t="s">
        <v>48</v>
      </c>
      <c r="J297">
        <v>1</v>
      </c>
      <c r="K297">
        <v>1</v>
      </c>
      <c r="L297">
        <v>1419.47</v>
      </c>
      <c r="M297" t="s">
        <v>36</v>
      </c>
      <c r="N297">
        <v>1.095</v>
      </c>
      <c r="O297">
        <v>1419.47</v>
      </c>
      <c r="P297">
        <f t="shared" si="39"/>
        <v>1554.3196499999999</v>
      </c>
      <c r="Q297" t="s">
        <v>4058</v>
      </c>
      <c r="R297" t="s">
        <v>4070</v>
      </c>
      <c r="S297" t="s">
        <v>25</v>
      </c>
      <c r="T297">
        <v>905067</v>
      </c>
      <c r="U297">
        <v>789</v>
      </c>
      <c r="V297" t="s">
        <v>3041</v>
      </c>
      <c r="Y297">
        <v>720647</v>
      </c>
      <c r="Z297" t="s">
        <v>4072</v>
      </c>
      <c r="AB297">
        <f t="shared" si="34"/>
        <v>2019</v>
      </c>
      <c r="AC297">
        <f t="shared" si="35"/>
        <v>9</v>
      </c>
      <c r="AD297" t="str">
        <f t="shared" si="36"/>
        <v>Q2</v>
      </c>
      <c r="AE297" t="str">
        <f t="shared" si="37"/>
        <v>FY19/20</v>
      </c>
      <c r="AF297" t="str">
        <f t="shared" si="38"/>
        <v>EAST</v>
      </c>
    </row>
    <row r="298" spans="1:32">
      <c r="A298" t="s">
        <v>3594</v>
      </c>
      <c r="B298" t="s">
        <v>3646</v>
      </c>
      <c r="C298" t="str">
        <f t="shared" si="32"/>
        <v>SPARES/OTHER</v>
      </c>
      <c r="D298" s="4">
        <v>43720</v>
      </c>
      <c r="E298" t="str">
        <f t="shared" si="33"/>
        <v>YAMAHA</v>
      </c>
      <c r="F298">
        <v>14103559</v>
      </c>
      <c r="G298" s="19">
        <v>43720</v>
      </c>
      <c r="H298" t="s">
        <v>3693</v>
      </c>
      <c r="I298" t="s">
        <v>1188</v>
      </c>
      <c r="J298">
        <v>1</v>
      </c>
      <c r="K298">
        <v>1</v>
      </c>
      <c r="L298">
        <v>223.89</v>
      </c>
      <c r="M298" t="s">
        <v>36</v>
      </c>
      <c r="N298">
        <v>1.095</v>
      </c>
      <c r="O298">
        <v>223.89</v>
      </c>
      <c r="P298">
        <f t="shared" si="39"/>
        <v>245.15954999999997</v>
      </c>
      <c r="Q298" t="s">
        <v>4058</v>
      </c>
      <c r="R298" t="s">
        <v>4070</v>
      </c>
      <c r="S298" t="s">
        <v>25</v>
      </c>
      <c r="T298">
        <v>905067</v>
      </c>
      <c r="U298">
        <v>119</v>
      </c>
      <c r="V298" t="s">
        <v>3041</v>
      </c>
      <c r="Y298">
        <v>720647</v>
      </c>
      <c r="Z298" t="s">
        <v>4072</v>
      </c>
      <c r="AB298">
        <f t="shared" si="34"/>
        <v>2019</v>
      </c>
      <c r="AC298">
        <f t="shared" si="35"/>
        <v>9</v>
      </c>
      <c r="AD298" t="str">
        <f t="shared" si="36"/>
        <v>Q2</v>
      </c>
      <c r="AE298" t="str">
        <f t="shared" si="37"/>
        <v>FY19/20</v>
      </c>
      <c r="AF298" t="str">
        <f t="shared" si="38"/>
        <v>EAST</v>
      </c>
    </row>
    <row r="299" spans="1:32">
      <c r="A299" t="s">
        <v>3594</v>
      </c>
      <c r="B299" t="s">
        <v>3646</v>
      </c>
      <c r="C299" t="str">
        <f t="shared" si="32"/>
        <v>SPARES/OTHER</v>
      </c>
      <c r="D299" s="4">
        <v>43720</v>
      </c>
      <c r="E299" t="str">
        <f t="shared" si="33"/>
        <v>YAMAHA</v>
      </c>
      <c r="F299">
        <v>14103559</v>
      </c>
      <c r="G299" s="19">
        <v>43720</v>
      </c>
      <c r="H299" t="s">
        <v>1169</v>
      </c>
      <c r="I299" t="s">
        <v>1170</v>
      </c>
      <c r="J299">
        <v>2</v>
      </c>
      <c r="K299">
        <v>2</v>
      </c>
      <c r="L299">
        <v>964.6</v>
      </c>
      <c r="M299" t="s">
        <v>36</v>
      </c>
      <c r="N299">
        <v>1.095</v>
      </c>
      <c r="O299">
        <v>964.6</v>
      </c>
      <c r="P299">
        <f t="shared" si="39"/>
        <v>1056.2370000000001</v>
      </c>
      <c r="Q299" t="s">
        <v>4058</v>
      </c>
      <c r="R299" t="s">
        <v>4070</v>
      </c>
      <c r="S299" t="s">
        <v>25</v>
      </c>
      <c r="T299">
        <v>905067</v>
      </c>
      <c r="U299">
        <v>536</v>
      </c>
      <c r="V299" t="s">
        <v>3041</v>
      </c>
      <c r="Y299">
        <v>720647</v>
      </c>
      <c r="Z299" t="s">
        <v>4072</v>
      </c>
      <c r="AB299">
        <f t="shared" si="34"/>
        <v>2019</v>
      </c>
      <c r="AC299">
        <f t="shared" si="35"/>
        <v>9</v>
      </c>
      <c r="AD299" t="str">
        <f t="shared" si="36"/>
        <v>Q2</v>
      </c>
      <c r="AE299" t="str">
        <f t="shared" si="37"/>
        <v>FY19/20</v>
      </c>
      <c r="AF299" t="str">
        <f t="shared" si="38"/>
        <v>EAST</v>
      </c>
    </row>
    <row r="300" spans="1:32">
      <c r="A300" t="s">
        <v>3594</v>
      </c>
      <c r="B300" t="s">
        <v>3646</v>
      </c>
      <c r="C300" t="str">
        <f t="shared" si="32"/>
        <v>SPARES/OTHER</v>
      </c>
      <c r="D300" s="4">
        <v>43720</v>
      </c>
      <c r="E300" t="str">
        <f t="shared" si="33"/>
        <v>YAMAHA</v>
      </c>
      <c r="F300">
        <v>14103559</v>
      </c>
      <c r="G300" s="19">
        <v>43720</v>
      </c>
      <c r="H300" t="s">
        <v>3694</v>
      </c>
      <c r="I300" t="s">
        <v>3695</v>
      </c>
      <c r="J300">
        <v>1</v>
      </c>
      <c r="K300">
        <v>1</v>
      </c>
      <c r="L300">
        <v>174.34</v>
      </c>
      <c r="M300" t="s">
        <v>36</v>
      </c>
      <c r="N300">
        <v>1.095</v>
      </c>
      <c r="O300">
        <v>174.34</v>
      </c>
      <c r="P300">
        <f t="shared" si="39"/>
        <v>190.9023</v>
      </c>
      <c r="Q300" t="s">
        <v>4058</v>
      </c>
      <c r="R300" t="s">
        <v>4070</v>
      </c>
      <c r="S300" t="s">
        <v>25</v>
      </c>
      <c r="T300">
        <v>905067</v>
      </c>
      <c r="U300">
        <v>97</v>
      </c>
      <c r="V300" t="s">
        <v>3041</v>
      </c>
      <c r="Y300">
        <v>720647</v>
      </c>
      <c r="Z300" t="s">
        <v>4072</v>
      </c>
      <c r="AB300">
        <f t="shared" si="34"/>
        <v>2019</v>
      </c>
      <c r="AC300">
        <f t="shared" si="35"/>
        <v>9</v>
      </c>
      <c r="AD300" t="str">
        <f t="shared" si="36"/>
        <v>Q2</v>
      </c>
      <c r="AE300" t="str">
        <f t="shared" si="37"/>
        <v>FY19/20</v>
      </c>
      <c r="AF300" t="str">
        <f t="shared" si="38"/>
        <v>EAST</v>
      </c>
    </row>
    <row r="301" spans="1:32">
      <c r="A301" t="s">
        <v>3594</v>
      </c>
      <c r="B301" t="s">
        <v>3646</v>
      </c>
      <c r="C301" t="str">
        <f t="shared" si="32"/>
        <v>SPARES/OTHER</v>
      </c>
      <c r="D301" s="4">
        <v>43720</v>
      </c>
      <c r="E301" t="str">
        <f t="shared" si="33"/>
        <v>YAMAHA</v>
      </c>
      <c r="F301">
        <v>14103559</v>
      </c>
      <c r="G301" s="19">
        <v>43720</v>
      </c>
      <c r="H301" t="s">
        <v>435</v>
      </c>
      <c r="I301" t="s">
        <v>125</v>
      </c>
      <c r="J301">
        <v>3</v>
      </c>
      <c r="K301">
        <v>3</v>
      </c>
      <c r="L301">
        <v>361.06</v>
      </c>
      <c r="M301" t="s">
        <v>36</v>
      </c>
      <c r="N301">
        <v>1.095</v>
      </c>
      <c r="O301">
        <v>361.06</v>
      </c>
      <c r="P301">
        <f t="shared" si="39"/>
        <v>395.36070000000001</v>
      </c>
      <c r="Q301" t="s">
        <v>4058</v>
      </c>
      <c r="R301" t="s">
        <v>4070</v>
      </c>
      <c r="S301" t="s">
        <v>25</v>
      </c>
      <c r="T301">
        <v>905067</v>
      </c>
      <c r="U301">
        <v>201</v>
      </c>
      <c r="V301" t="s">
        <v>3041</v>
      </c>
      <c r="Y301">
        <v>720647</v>
      </c>
      <c r="Z301" t="s">
        <v>4072</v>
      </c>
      <c r="AB301">
        <f t="shared" si="34"/>
        <v>2019</v>
      </c>
      <c r="AC301">
        <f t="shared" si="35"/>
        <v>9</v>
      </c>
      <c r="AD301" t="str">
        <f t="shared" si="36"/>
        <v>Q2</v>
      </c>
      <c r="AE301" t="str">
        <f t="shared" si="37"/>
        <v>FY19/20</v>
      </c>
      <c r="AF301" t="str">
        <f t="shared" si="38"/>
        <v>EAST</v>
      </c>
    </row>
    <row r="302" spans="1:32">
      <c r="A302" t="s">
        <v>3594</v>
      </c>
      <c r="B302" t="s">
        <v>3646</v>
      </c>
      <c r="C302" t="str">
        <f t="shared" si="32"/>
        <v>SPARES/OTHER</v>
      </c>
      <c r="D302" s="4">
        <v>43720</v>
      </c>
      <c r="E302" t="str">
        <f t="shared" si="33"/>
        <v>YAMAHA</v>
      </c>
      <c r="F302">
        <v>14103559</v>
      </c>
      <c r="G302" s="19">
        <v>43720</v>
      </c>
      <c r="H302" t="s">
        <v>3696</v>
      </c>
      <c r="I302" t="s">
        <v>1172</v>
      </c>
      <c r="J302">
        <v>5</v>
      </c>
      <c r="K302">
        <v>5</v>
      </c>
      <c r="L302">
        <v>1606.19</v>
      </c>
      <c r="M302" t="s">
        <v>36</v>
      </c>
      <c r="N302">
        <v>1.095</v>
      </c>
      <c r="O302">
        <v>1606.19</v>
      </c>
      <c r="P302">
        <f t="shared" si="39"/>
        <v>1758.7780500000001</v>
      </c>
      <c r="Q302" t="s">
        <v>4058</v>
      </c>
      <c r="R302" t="s">
        <v>4070</v>
      </c>
      <c r="S302" t="s">
        <v>25</v>
      </c>
      <c r="T302">
        <v>905067</v>
      </c>
      <c r="U302">
        <v>895</v>
      </c>
      <c r="V302" t="s">
        <v>3041</v>
      </c>
      <c r="Y302">
        <v>720647</v>
      </c>
      <c r="Z302" t="s">
        <v>4072</v>
      </c>
      <c r="AB302">
        <f t="shared" si="34"/>
        <v>2019</v>
      </c>
      <c r="AC302">
        <f t="shared" si="35"/>
        <v>9</v>
      </c>
      <c r="AD302" t="str">
        <f t="shared" si="36"/>
        <v>Q2</v>
      </c>
      <c r="AE302" t="str">
        <f t="shared" si="37"/>
        <v>FY19/20</v>
      </c>
      <c r="AF302" t="str">
        <f t="shared" si="38"/>
        <v>EAST</v>
      </c>
    </row>
    <row r="303" spans="1:32">
      <c r="A303" t="s">
        <v>3594</v>
      </c>
      <c r="B303" t="s">
        <v>3646</v>
      </c>
      <c r="C303" t="str">
        <f t="shared" si="32"/>
        <v>SPARES/OTHER</v>
      </c>
      <c r="D303" s="4">
        <v>43720</v>
      </c>
      <c r="E303" t="str">
        <f t="shared" si="33"/>
        <v>YAMAHA</v>
      </c>
      <c r="F303">
        <v>14103559</v>
      </c>
      <c r="G303" s="19">
        <v>43720</v>
      </c>
      <c r="H303" t="s">
        <v>99</v>
      </c>
      <c r="I303" t="s">
        <v>100</v>
      </c>
      <c r="J303">
        <v>20</v>
      </c>
      <c r="K303">
        <v>20</v>
      </c>
      <c r="L303">
        <v>743.36</v>
      </c>
      <c r="M303" t="s">
        <v>36</v>
      </c>
      <c r="N303">
        <v>1.095</v>
      </c>
      <c r="O303">
        <v>743.36</v>
      </c>
      <c r="P303">
        <f t="shared" si="39"/>
        <v>813.97919999999999</v>
      </c>
      <c r="Q303" t="s">
        <v>4058</v>
      </c>
      <c r="R303" t="s">
        <v>4070</v>
      </c>
      <c r="S303" t="s">
        <v>25</v>
      </c>
      <c r="T303">
        <v>905067</v>
      </c>
      <c r="U303">
        <v>420</v>
      </c>
      <c r="V303" t="s">
        <v>3041</v>
      </c>
      <c r="Y303">
        <v>720647</v>
      </c>
      <c r="Z303" t="s">
        <v>4072</v>
      </c>
      <c r="AB303">
        <f t="shared" si="34"/>
        <v>2019</v>
      </c>
      <c r="AC303">
        <f t="shared" si="35"/>
        <v>9</v>
      </c>
      <c r="AD303" t="str">
        <f t="shared" si="36"/>
        <v>Q2</v>
      </c>
      <c r="AE303" t="str">
        <f t="shared" si="37"/>
        <v>FY19/20</v>
      </c>
      <c r="AF303" t="str">
        <f t="shared" si="38"/>
        <v>EAST</v>
      </c>
    </row>
    <row r="304" spans="1:32">
      <c r="A304" t="s">
        <v>3594</v>
      </c>
      <c r="B304" t="s">
        <v>3646</v>
      </c>
      <c r="C304" t="str">
        <f t="shared" si="32"/>
        <v>SPARES/OTHER</v>
      </c>
      <c r="D304" s="4">
        <v>43720</v>
      </c>
      <c r="E304" t="str">
        <f t="shared" si="33"/>
        <v>YAMAHA</v>
      </c>
      <c r="F304">
        <v>14103559</v>
      </c>
      <c r="G304" s="19">
        <v>43720</v>
      </c>
      <c r="H304" t="s">
        <v>3697</v>
      </c>
      <c r="I304" t="s">
        <v>3698</v>
      </c>
      <c r="J304">
        <v>20</v>
      </c>
      <c r="K304">
        <v>20</v>
      </c>
      <c r="L304">
        <v>1787.61</v>
      </c>
      <c r="M304" t="s">
        <v>36</v>
      </c>
      <c r="N304">
        <v>1.095</v>
      </c>
      <c r="O304">
        <v>1787.61</v>
      </c>
      <c r="P304">
        <f t="shared" si="39"/>
        <v>1957.4329499999999</v>
      </c>
      <c r="Q304" t="s">
        <v>4058</v>
      </c>
      <c r="R304" t="s">
        <v>4070</v>
      </c>
      <c r="S304" t="s">
        <v>25</v>
      </c>
      <c r="T304">
        <v>905067</v>
      </c>
      <c r="U304">
        <v>1000</v>
      </c>
      <c r="V304" t="s">
        <v>3041</v>
      </c>
      <c r="Y304">
        <v>720647</v>
      </c>
      <c r="Z304" t="s">
        <v>4072</v>
      </c>
      <c r="AB304">
        <f t="shared" si="34"/>
        <v>2019</v>
      </c>
      <c r="AC304">
        <f t="shared" si="35"/>
        <v>9</v>
      </c>
      <c r="AD304" t="str">
        <f t="shared" si="36"/>
        <v>Q2</v>
      </c>
      <c r="AE304" t="str">
        <f t="shared" si="37"/>
        <v>FY19/20</v>
      </c>
      <c r="AF304" t="str">
        <f t="shared" si="38"/>
        <v>EAST</v>
      </c>
    </row>
    <row r="305" spans="1:32">
      <c r="A305" t="s">
        <v>3594</v>
      </c>
      <c r="B305" t="s">
        <v>3646</v>
      </c>
      <c r="C305" t="str">
        <f t="shared" si="32"/>
        <v>SPARES/OTHER</v>
      </c>
      <c r="D305" s="4">
        <v>43720</v>
      </c>
      <c r="E305" t="str">
        <f t="shared" si="33"/>
        <v>YAMAHA</v>
      </c>
      <c r="F305">
        <v>14103559</v>
      </c>
      <c r="G305" s="19">
        <v>43720</v>
      </c>
      <c r="H305" t="s">
        <v>85</v>
      </c>
      <c r="I305" t="s">
        <v>86</v>
      </c>
      <c r="J305">
        <v>200</v>
      </c>
      <c r="K305">
        <v>200</v>
      </c>
      <c r="L305">
        <v>7433.63</v>
      </c>
      <c r="M305" t="s">
        <v>36</v>
      </c>
      <c r="N305">
        <v>1.095</v>
      </c>
      <c r="O305">
        <v>7433.63</v>
      </c>
      <c r="P305">
        <f t="shared" si="39"/>
        <v>8139.82485</v>
      </c>
      <c r="Q305" t="s">
        <v>4058</v>
      </c>
      <c r="R305" t="s">
        <v>4070</v>
      </c>
      <c r="S305" t="s">
        <v>25</v>
      </c>
      <c r="T305">
        <v>905067</v>
      </c>
      <c r="U305">
        <v>4200</v>
      </c>
      <c r="V305" t="s">
        <v>3041</v>
      </c>
      <c r="Y305">
        <v>720647</v>
      </c>
      <c r="Z305" t="s">
        <v>4072</v>
      </c>
      <c r="AB305">
        <f t="shared" si="34"/>
        <v>2019</v>
      </c>
      <c r="AC305">
        <f t="shared" si="35"/>
        <v>9</v>
      </c>
      <c r="AD305" t="str">
        <f t="shared" si="36"/>
        <v>Q2</v>
      </c>
      <c r="AE305" t="str">
        <f t="shared" si="37"/>
        <v>FY19/20</v>
      </c>
      <c r="AF305" t="str">
        <f t="shared" si="38"/>
        <v>EAST</v>
      </c>
    </row>
    <row r="306" spans="1:32">
      <c r="A306" t="s">
        <v>3594</v>
      </c>
      <c r="B306" t="s">
        <v>3646</v>
      </c>
      <c r="C306" t="str">
        <f t="shared" si="32"/>
        <v>SPARES/OTHER</v>
      </c>
      <c r="D306" s="4">
        <v>43720</v>
      </c>
      <c r="E306" t="str">
        <f t="shared" si="33"/>
        <v>YAMAHA</v>
      </c>
      <c r="F306">
        <v>14103559</v>
      </c>
      <c r="G306" s="19">
        <v>43720</v>
      </c>
      <c r="H306" t="s">
        <v>3699</v>
      </c>
      <c r="I306" t="s">
        <v>3700</v>
      </c>
      <c r="J306">
        <v>20</v>
      </c>
      <c r="K306">
        <v>20</v>
      </c>
      <c r="L306">
        <v>1628.32</v>
      </c>
      <c r="M306" t="s">
        <v>36</v>
      </c>
      <c r="N306">
        <v>1.095</v>
      </c>
      <c r="O306">
        <v>1628.32</v>
      </c>
      <c r="P306">
        <f t="shared" si="39"/>
        <v>1783.0103999999999</v>
      </c>
      <c r="Q306" t="s">
        <v>4058</v>
      </c>
      <c r="R306" t="s">
        <v>4070</v>
      </c>
      <c r="S306" t="s">
        <v>25</v>
      </c>
      <c r="T306">
        <v>905067</v>
      </c>
      <c r="U306">
        <v>900</v>
      </c>
      <c r="V306" t="s">
        <v>3041</v>
      </c>
      <c r="Y306">
        <v>720647</v>
      </c>
      <c r="Z306" t="s">
        <v>4072</v>
      </c>
      <c r="AB306">
        <f t="shared" si="34"/>
        <v>2019</v>
      </c>
      <c r="AC306">
        <f t="shared" si="35"/>
        <v>9</v>
      </c>
      <c r="AD306" t="str">
        <f t="shared" si="36"/>
        <v>Q2</v>
      </c>
      <c r="AE306" t="str">
        <f t="shared" si="37"/>
        <v>FY19/20</v>
      </c>
      <c r="AF306" t="str">
        <f t="shared" si="38"/>
        <v>EAST</v>
      </c>
    </row>
    <row r="307" spans="1:32">
      <c r="A307" t="s">
        <v>3594</v>
      </c>
      <c r="B307" t="s">
        <v>3646</v>
      </c>
      <c r="C307" t="str">
        <f t="shared" si="32"/>
        <v>SPARES/OTHER</v>
      </c>
      <c r="D307" s="4">
        <v>43720</v>
      </c>
      <c r="E307" t="str">
        <f t="shared" si="33"/>
        <v>YAMAHA</v>
      </c>
      <c r="F307">
        <v>14103559</v>
      </c>
      <c r="G307" s="19">
        <v>43720</v>
      </c>
      <c r="H307" t="s">
        <v>1189</v>
      </c>
      <c r="I307" t="s">
        <v>1190</v>
      </c>
      <c r="J307">
        <v>10</v>
      </c>
      <c r="K307">
        <v>10</v>
      </c>
      <c r="L307">
        <v>2008.85</v>
      </c>
      <c r="M307" t="s">
        <v>36</v>
      </c>
      <c r="N307">
        <v>1.095</v>
      </c>
      <c r="O307">
        <v>2008.85</v>
      </c>
      <c r="P307">
        <f t="shared" si="39"/>
        <v>2199.6907499999998</v>
      </c>
      <c r="Q307" t="s">
        <v>4058</v>
      </c>
      <c r="R307" t="s">
        <v>4070</v>
      </c>
      <c r="S307" t="s">
        <v>25</v>
      </c>
      <c r="T307">
        <v>905067</v>
      </c>
      <c r="U307">
        <v>1120</v>
      </c>
      <c r="V307" t="s">
        <v>3041</v>
      </c>
      <c r="Y307">
        <v>720647</v>
      </c>
      <c r="Z307" t="s">
        <v>4072</v>
      </c>
      <c r="AB307">
        <f t="shared" si="34"/>
        <v>2019</v>
      </c>
      <c r="AC307">
        <f t="shared" si="35"/>
        <v>9</v>
      </c>
      <c r="AD307" t="str">
        <f t="shared" si="36"/>
        <v>Q2</v>
      </c>
      <c r="AE307" t="str">
        <f t="shared" si="37"/>
        <v>FY19/20</v>
      </c>
      <c r="AF307" t="str">
        <f t="shared" si="38"/>
        <v>EAST</v>
      </c>
    </row>
    <row r="308" spans="1:32">
      <c r="A308" t="s">
        <v>3594</v>
      </c>
      <c r="B308" t="s">
        <v>3646</v>
      </c>
      <c r="C308" t="str">
        <f t="shared" si="32"/>
        <v>SPARES/OTHER</v>
      </c>
      <c r="D308" s="4">
        <v>43720</v>
      </c>
      <c r="E308" t="str">
        <f t="shared" si="33"/>
        <v>YAMAHA</v>
      </c>
      <c r="F308">
        <v>14103560</v>
      </c>
      <c r="G308" s="19">
        <v>43720</v>
      </c>
      <c r="H308" t="s">
        <v>1167</v>
      </c>
      <c r="I308" t="s">
        <v>1168</v>
      </c>
      <c r="J308">
        <v>1</v>
      </c>
      <c r="K308">
        <v>1</v>
      </c>
      <c r="L308">
        <v>3656.64</v>
      </c>
      <c r="M308" t="s">
        <v>36</v>
      </c>
      <c r="N308">
        <v>1.095</v>
      </c>
      <c r="O308">
        <v>3656.64</v>
      </c>
      <c r="P308">
        <f t="shared" si="39"/>
        <v>4004.0207999999998</v>
      </c>
      <c r="Q308" t="s">
        <v>4058</v>
      </c>
      <c r="R308" t="s">
        <v>4216</v>
      </c>
      <c r="S308" t="s">
        <v>25</v>
      </c>
      <c r="T308">
        <v>905066</v>
      </c>
      <c r="U308">
        <v>1958</v>
      </c>
      <c r="V308" t="s">
        <v>3041</v>
      </c>
      <c r="Y308">
        <v>720639</v>
      </c>
      <c r="Z308" t="s">
        <v>4217</v>
      </c>
      <c r="AB308">
        <f t="shared" si="34"/>
        <v>2019</v>
      </c>
      <c r="AC308">
        <f t="shared" si="35"/>
        <v>9</v>
      </c>
      <c r="AD308" t="str">
        <f t="shared" si="36"/>
        <v>Q2</v>
      </c>
      <c r="AE308" t="str">
        <f t="shared" si="37"/>
        <v>FY19/20</v>
      </c>
      <c r="AF308" t="str">
        <f t="shared" si="38"/>
        <v>EAST</v>
      </c>
    </row>
    <row r="309" spans="1:32">
      <c r="A309" t="s">
        <v>3594</v>
      </c>
      <c r="B309" t="s">
        <v>3646</v>
      </c>
      <c r="C309" t="str">
        <f t="shared" si="32"/>
        <v>SPARES/OTHER</v>
      </c>
      <c r="D309" s="4">
        <v>43720</v>
      </c>
      <c r="E309" t="str">
        <f t="shared" si="33"/>
        <v>YAMAHA</v>
      </c>
      <c r="F309">
        <v>14103561</v>
      </c>
      <c r="G309" s="19">
        <v>43720</v>
      </c>
      <c r="H309" t="s">
        <v>435</v>
      </c>
      <c r="I309" t="s">
        <v>125</v>
      </c>
      <c r="J309">
        <v>3</v>
      </c>
      <c r="K309">
        <v>3</v>
      </c>
      <c r="L309">
        <v>361.06</v>
      </c>
      <c r="M309" t="s">
        <v>36</v>
      </c>
      <c r="N309">
        <v>1.095</v>
      </c>
      <c r="O309">
        <v>361.06</v>
      </c>
      <c r="P309">
        <f t="shared" si="39"/>
        <v>395.36070000000001</v>
      </c>
      <c r="Q309" t="s">
        <v>4058</v>
      </c>
      <c r="R309" t="s">
        <v>4070</v>
      </c>
      <c r="S309" t="s">
        <v>25</v>
      </c>
      <c r="T309">
        <v>905068</v>
      </c>
      <c r="U309">
        <v>201</v>
      </c>
      <c r="V309" t="s">
        <v>3041</v>
      </c>
      <c r="Y309">
        <v>720651</v>
      </c>
      <c r="Z309" t="s">
        <v>4072</v>
      </c>
      <c r="AB309">
        <f t="shared" si="34"/>
        <v>2019</v>
      </c>
      <c r="AC309">
        <f t="shared" si="35"/>
        <v>9</v>
      </c>
      <c r="AD309" t="str">
        <f t="shared" si="36"/>
        <v>Q2</v>
      </c>
      <c r="AE309" t="str">
        <f t="shared" si="37"/>
        <v>FY19/20</v>
      </c>
      <c r="AF309" t="str">
        <f t="shared" si="38"/>
        <v>EAST</v>
      </c>
    </row>
    <row r="310" spans="1:32">
      <c r="A310" t="s">
        <v>3594</v>
      </c>
      <c r="B310" t="s">
        <v>3646</v>
      </c>
      <c r="C310" t="str">
        <f t="shared" si="32"/>
        <v>SPARES/OTHER</v>
      </c>
      <c r="D310" s="4">
        <v>43720</v>
      </c>
      <c r="E310" t="str">
        <f t="shared" si="33"/>
        <v>YAMAHA</v>
      </c>
      <c r="F310">
        <v>14103562</v>
      </c>
      <c r="G310" s="19">
        <v>43720</v>
      </c>
      <c r="H310" t="s">
        <v>4043</v>
      </c>
      <c r="I310" t="s">
        <v>1114</v>
      </c>
      <c r="J310">
        <v>1</v>
      </c>
      <c r="K310">
        <v>1</v>
      </c>
      <c r="L310">
        <v>37306.19</v>
      </c>
      <c r="M310" t="s">
        <v>36</v>
      </c>
      <c r="N310">
        <v>1.095</v>
      </c>
      <c r="O310">
        <v>37306.19</v>
      </c>
      <c r="P310">
        <f t="shared" si="39"/>
        <v>40850.278050000001</v>
      </c>
      <c r="Q310" t="s">
        <v>4058</v>
      </c>
      <c r="R310" t="s">
        <v>4220</v>
      </c>
      <c r="S310" t="s">
        <v>25</v>
      </c>
      <c r="T310">
        <v>905069</v>
      </c>
      <c r="U310">
        <v>23370</v>
      </c>
      <c r="V310" t="s">
        <v>3041</v>
      </c>
      <c r="Y310">
        <v>720654</v>
      </c>
      <c r="Z310" t="s">
        <v>4221</v>
      </c>
      <c r="AB310">
        <f t="shared" si="34"/>
        <v>2019</v>
      </c>
      <c r="AC310">
        <f t="shared" si="35"/>
        <v>9</v>
      </c>
      <c r="AD310" t="str">
        <f t="shared" si="36"/>
        <v>Q2</v>
      </c>
      <c r="AE310" t="str">
        <f t="shared" si="37"/>
        <v>FY19/20</v>
      </c>
      <c r="AF310" t="str">
        <f t="shared" si="38"/>
        <v>EAST</v>
      </c>
    </row>
    <row r="311" spans="1:32">
      <c r="A311" t="s">
        <v>3594</v>
      </c>
      <c r="B311" t="s">
        <v>3646</v>
      </c>
      <c r="C311" t="str">
        <f t="shared" si="32"/>
        <v>SPARES/OTHER</v>
      </c>
      <c r="D311" s="4">
        <v>43720</v>
      </c>
      <c r="E311" t="str">
        <f t="shared" si="33"/>
        <v>YAMAHA</v>
      </c>
      <c r="F311">
        <v>14103562</v>
      </c>
      <c r="G311" s="19">
        <v>43720</v>
      </c>
      <c r="H311" t="s">
        <v>3689</v>
      </c>
      <c r="I311" t="s">
        <v>3690</v>
      </c>
      <c r="J311">
        <v>1</v>
      </c>
      <c r="K311">
        <v>1</v>
      </c>
      <c r="L311">
        <v>0</v>
      </c>
      <c r="M311" t="s">
        <v>36</v>
      </c>
      <c r="N311">
        <v>1.095</v>
      </c>
      <c r="O311">
        <v>0</v>
      </c>
      <c r="P311">
        <f t="shared" si="39"/>
        <v>0</v>
      </c>
      <c r="Q311" t="s">
        <v>4058</v>
      </c>
      <c r="R311" t="s">
        <v>4220</v>
      </c>
      <c r="S311" t="s">
        <v>25</v>
      </c>
      <c r="T311">
        <v>905069</v>
      </c>
      <c r="U311">
        <v>143</v>
      </c>
      <c r="V311" t="s">
        <v>3041</v>
      </c>
      <c r="Y311">
        <v>720654</v>
      </c>
      <c r="Z311" t="s">
        <v>4221</v>
      </c>
      <c r="AB311">
        <f t="shared" si="34"/>
        <v>2019</v>
      </c>
      <c r="AC311">
        <f t="shared" si="35"/>
        <v>9</v>
      </c>
      <c r="AD311" t="str">
        <f t="shared" si="36"/>
        <v>Q2</v>
      </c>
      <c r="AE311" t="str">
        <f t="shared" si="37"/>
        <v>FY19/20</v>
      </c>
      <c r="AF311" t="str">
        <f t="shared" si="38"/>
        <v>EAST</v>
      </c>
    </row>
    <row r="312" spans="1:32">
      <c r="A312" t="s">
        <v>3594</v>
      </c>
      <c r="B312" t="s">
        <v>3646</v>
      </c>
      <c r="C312" t="str">
        <f t="shared" si="32"/>
        <v>SPARES/OTHER</v>
      </c>
      <c r="D312" s="4">
        <v>43720</v>
      </c>
      <c r="E312" t="str">
        <f t="shared" si="33"/>
        <v>YAMAHA</v>
      </c>
      <c r="F312">
        <v>14103562</v>
      </c>
      <c r="G312" s="19">
        <v>43720</v>
      </c>
      <c r="H312" t="s">
        <v>3687</v>
      </c>
      <c r="I312" t="s">
        <v>3688</v>
      </c>
      <c r="J312">
        <v>1</v>
      </c>
      <c r="K312">
        <v>1</v>
      </c>
      <c r="L312">
        <v>0</v>
      </c>
      <c r="M312" t="s">
        <v>36</v>
      </c>
      <c r="N312">
        <v>1.095</v>
      </c>
      <c r="O312">
        <v>0</v>
      </c>
      <c r="P312">
        <f t="shared" si="39"/>
        <v>0</v>
      </c>
      <c r="Q312" t="s">
        <v>4058</v>
      </c>
      <c r="R312" t="s">
        <v>4220</v>
      </c>
      <c r="S312" t="s">
        <v>25</v>
      </c>
      <c r="T312">
        <v>905069</v>
      </c>
      <c r="U312">
        <v>459</v>
      </c>
      <c r="V312" t="s">
        <v>3041</v>
      </c>
      <c r="Y312">
        <v>720654</v>
      </c>
      <c r="Z312" t="s">
        <v>4221</v>
      </c>
      <c r="AB312">
        <f t="shared" si="34"/>
        <v>2019</v>
      </c>
      <c r="AC312">
        <f t="shared" si="35"/>
        <v>9</v>
      </c>
      <c r="AD312" t="str">
        <f t="shared" si="36"/>
        <v>Q2</v>
      </c>
      <c r="AE312" t="str">
        <f t="shared" si="37"/>
        <v>FY19/20</v>
      </c>
      <c r="AF312" t="str">
        <f t="shared" si="38"/>
        <v>EAST</v>
      </c>
    </row>
    <row r="313" spans="1:32">
      <c r="A313" t="s">
        <v>3594</v>
      </c>
      <c r="B313" t="s">
        <v>3646</v>
      </c>
      <c r="C313" t="str">
        <f t="shared" si="32"/>
        <v>SPARES/OTHER</v>
      </c>
      <c r="D313" s="4">
        <v>43720</v>
      </c>
      <c r="E313" t="str">
        <f t="shared" si="33"/>
        <v>OTHERS</v>
      </c>
      <c r="F313">
        <v>14103562</v>
      </c>
      <c r="G313" s="19">
        <v>43720</v>
      </c>
      <c r="H313" t="s">
        <v>4222</v>
      </c>
      <c r="I313" t="s">
        <v>57</v>
      </c>
      <c r="J313">
        <v>1</v>
      </c>
      <c r="K313">
        <v>1</v>
      </c>
      <c r="L313">
        <v>0</v>
      </c>
      <c r="M313" t="s">
        <v>36</v>
      </c>
      <c r="N313">
        <v>1.095</v>
      </c>
      <c r="O313">
        <v>0</v>
      </c>
      <c r="P313">
        <f t="shared" si="39"/>
        <v>0</v>
      </c>
      <c r="Q313" t="s">
        <v>4058</v>
      </c>
      <c r="R313" t="s">
        <v>4220</v>
      </c>
      <c r="S313" t="s">
        <v>25</v>
      </c>
      <c r="T313">
        <v>905069</v>
      </c>
      <c r="U313">
        <v>1946.9</v>
      </c>
      <c r="V313" t="s">
        <v>3041</v>
      </c>
      <c r="Y313">
        <v>720654</v>
      </c>
      <c r="Z313" t="s">
        <v>4221</v>
      </c>
      <c r="AB313">
        <f t="shared" si="34"/>
        <v>2019</v>
      </c>
      <c r="AC313">
        <f t="shared" si="35"/>
        <v>9</v>
      </c>
      <c r="AD313" t="str">
        <f t="shared" si="36"/>
        <v>Q2</v>
      </c>
      <c r="AE313" t="str">
        <f t="shared" si="37"/>
        <v>FY19/20</v>
      </c>
      <c r="AF313" t="str">
        <f t="shared" si="38"/>
        <v>EAST</v>
      </c>
    </row>
    <row r="314" spans="1:32">
      <c r="A314" t="s">
        <v>3594</v>
      </c>
      <c r="B314" t="s">
        <v>22</v>
      </c>
      <c r="C314" t="str">
        <f t="shared" si="32"/>
        <v>SPARES/OTHER</v>
      </c>
      <c r="D314" s="4">
        <v>43720</v>
      </c>
      <c r="E314" t="str">
        <f t="shared" si="33"/>
        <v>YAMAHA</v>
      </c>
      <c r="F314">
        <v>14103563</v>
      </c>
      <c r="G314" s="19">
        <v>43720</v>
      </c>
      <c r="H314" t="s">
        <v>3157</v>
      </c>
      <c r="I314" t="s">
        <v>436</v>
      </c>
      <c r="J314">
        <v>1</v>
      </c>
      <c r="K314">
        <v>1</v>
      </c>
      <c r="L314">
        <v>5840.71</v>
      </c>
      <c r="M314" t="s">
        <v>36</v>
      </c>
      <c r="N314">
        <v>1.095</v>
      </c>
      <c r="O314">
        <v>5840.71</v>
      </c>
      <c r="P314">
        <f t="shared" si="39"/>
        <v>6395.5774499999998</v>
      </c>
      <c r="Q314" t="s">
        <v>41</v>
      </c>
      <c r="R314" t="s">
        <v>3082</v>
      </c>
      <c r="S314" t="s">
        <v>25</v>
      </c>
      <c r="T314">
        <v>905071</v>
      </c>
      <c r="U314">
        <v>3599.18</v>
      </c>
      <c r="V314" t="s">
        <v>3041</v>
      </c>
      <c r="X314" t="s">
        <v>3156</v>
      </c>
      <c r="Y314">
        <v>720695</v>
      </c>
      <c r="Z314" t="s">
        <v>3084</v>
      </c>
      <c r="AB314">
        <f t="shared" si="34"/>
        <v>2019</v>
      </c>
      <c r="AC314">
        <f t="shared" si="35"/>
        <v>9</v>
      </c>
      <c r="AD314" t="str">
        <f t="shared" si="36"/>
        <v>Q2</v>
      </c>
      <c r="AE314" t="str">
        <f t="shared" si="37"/>
        <v>FY19/20</v>
      </c>
      <c r="AF314" t="str">
        <f t="shared" si="38"/>
        <v>SOUTH</v>
      </c>
    </row>
    <row r="315" spans="1:32">
      <c r="A315" t="s">
        <v>3594</v>
      </c>
      <c r="B315" t="s">
        <v>22</v>
      </c>
      <c r="C315" t="str">
        <f t="shared" si="32"/>
        <v>SPARES/OTHER</v>
      </c>
      <c r="D315" s="4">
        <v>43720</v>
      </c>
      <c r="E315" t="str">
        <f t="shared" si="33"/>
        <v>YAMAHA</v>
      </c>
      <c r="F315">
        <v>14103563</v>
      </c>
      <c r="G315" s="19">
        <v>43720</v>
      </c>
      <c r="H315" t="s">
        <v>1462</v>
      </c>
      <c r="I315" t="s">
        <v>1463</v>
      </c>
      <c r="J315">
        <v>1</v>
      </c>
      <c r="K315">
        <v>1</v>
      </c>
      <c r="L315">
        <v>1327.43</v>
      </c>
      <c r="M315" t="s">
        <v>36</v>
      </c>
      <c r="N315">
        <v>1.095</v>
      </c>
      <c r="O315">
        <v>1327.43</v>
      </c>
      <c r="P315">
        <f t="shared" si="39"/>
        <v>1453.53585</v>
      </c>
      <c r="Q315" t="s">
        <v>41</v>
      </c>
      <c r="R315" t="s">
        <v>3082</v>
      </c>
      <c r="S315" t="s">
        <v>25</v>
      </c>
      <c r="T315">
        <v>905071</v>
      </c>
      <c r="U315">
        <v>899.64</v>
      </c>
      <c r="V315" t="s">
        <v>3041</v>
      </c>
      <c r="X315" t="s">
        <v>3156</v>
      </c>
      <c r="Y315">
        <v>720695</v>
      </c>
      <c r="Z315" t="s">
        <v>3084</v>
      </c>
      <c r="AB315">
        <f t="shared" si="34"/>
        <v>2019</v>
      </c>
      <c r="AC315">
        <f t="shared" si="35"/>
        <v>9</v>
      </c>
      <c r="AD315" t="str">
        <f t="shared" si="36"/>
        <v>Q2</v>
      </c>
      <c r="AE315" t="str">
        <f t="shared" si="37"/>
        <v>FY19/20</v>
      </c>
      <c r="AF315" t="str">
        <f t="shared" si="38"/>
        <v>SOUTH</v>
      </c>
    </row>
    <row r="316" spans="1:32">
      <c r="A316" t="s">
        <v>3594</v>
      </c>
      <c r="B316" t="s">
        <v>22</v>
      </c>
      <c r="C316" t="str">
        <f t="shared" si="32"/>
        <v>SERVICE_CHARGE</v>
      </c>
      <c r="D316" s="4">
        <v>43723</v>
      </c>
      <c r="E316" t="str">
        <f t="shared" si="33"/>
        <v>YAMAHA</v>
      </c>
      <c r="F316">
        <v>12101052</v>
      </c>
      <c r="G316" s="19">
        <v>43723</v>
      </c>
      <c r="H316" t="s">
        <v>76</v>
      </c>
      <c r="I316" t="s">
        <v>77</v>
      </c>
      <c r="J316">
        <v>1</v>
      </c>
      <c r="K316">
        <v>1</v>
      </c>
      <c r="L316">
        <v>1061.95</v>
      </c>
      <c r="M316" t="s">
        <v>36</v>
      </c>
      <c r="N316">
        <v>1.095</v>
      </c>
      <c r="O316">
        <v>1061.95</v>
      </c>
      <c r="P316">
        <f t="shared" si="39"/>
        <v>1162.8352500000001</v>
      </c>
      <c r="Q316" t="s">
        <v>41</v>
      </c>
      <c r="R316" t="s">
        <v>2724</v>
      </c>
      <c r="S316" t="s">
        <v>25</v>
      </c>
      <c r="T316">
        <v>905075</v>
      </c>
      <c r="U316">
        <v>0</v>
      </c>
      <c r="V316" t="s">
        <v>3038</v>
      </c>
      <c r="X316" t="s">
        <v>3158</v>
      </c>
      <c r="Z316" t="s">
        <v>2726</v>
      </c>
      <c r="AB316">
        <f t="shared" si="34"/>
        <v>2019</v>
      </c>
      <c r="AC316">
        <f t="shared" si="35"/>
        <v>9</v>
      </c>
      <c r="AD316" t="str">
        <f t="shared" si="36"/>
        <v>Q2</v>
      </c>
      <c r="AE316" t="str">
        <f t="shared" si="37"/>
        <v>FY19/20</v>
      </c>
      <c r="AF316" t="str">
        <f t="shared" si="38"/>
        <v>SOUTH</v>
      </c>
    </row>
    <row r="317" spans="1:32">
      <c r="A317" t="s">
        <v>3594</v>
      </c>
      <c r="B317" t="s">
        <v>22</v>
      </c>
      <c r="C317" t="str">
        <f t="shared" si="32"/>
        <v>FEEDER</v>
      </c>
      <c r="D317" s="4">
        <v>43724</v>
      </c>
      <c r="E317" t="str">
        <f t="shared" si="33"/>
        <v>YAMAHA</v>
      </c>
      <c r="F317">
        <v>14103564</v>
      </c>
      <c r="G317" s="19">
        <v>43724</v>
      </c>
      <c r="H317" t="s">
        <v>70</v>
      </c>
      <c r="I317" t="s">
        <v>71</v>
      </c>
      <c r="J317">
        <v>15</v>
      </c>
      <c r="K317">
        <v>15</v>
      </c>
      <c r="L317">
        <v>57079.65</v>
      </c>
      <c r="M317" t="s">
        <v>36</v>
      </c>
      <c r="N317">
        <v>1.095</v>
      </c>
      <c r="O317">
        <v>57079.65</v>
      </c>
      <c r="P317">
        <f t="shared" si="39"/>
        <v>62502.21675</v>
      </c>
      <c r="Q317" t="s">
        <v>41</v>
      </c>
      <c r="R317" t="s">
        <v>3058</v>
      </c>
      <c r="S317" t="s">
        <v>25</v>
      </c>
      <c r="T317">
        <v>905073</v>
      </c>
      <c r="U317">
        <v>53606.66</v>
      </c>
      <c r="V317" t="s">
        <v>3041</v>
      </c>
      <c r="X317">
        <v>4820022705</v>
      </c>
      <c r="Y317">
        <v>720821</v>
      </c>
      <c r="Z317" t="s">
        <v>3059</v>
      </c>
      <c r="AB317">
        <f t="shared" si="34"/>
        <v>2019</v>
      </c>
      <c r="AC317">
        <f t="shared" si="35"/>
        <v>9</v>
      </c>
      <c r="AD317" t="str">
        <f t="shared" si="36"/>
        <v>Q2</v>
      </c>
      <c r="AE317" t="str">
        <f t="shared" si="37"/>
        <v>FY19/20</v>
      </c>
      <c r="AF317" t="str">
        <f t="shared" si="38"/>
        <v>SOUTH</v>
      </c>
    </row>
    <row r="318" spans="1:32">
      <c r="A318" t="s">
        <v>3594</v>
      </c>
      <c r="B318" t="s">
        <v>22</v>
      </c>
      <c r="C318" t="str">
        <f t="shared" si="32"/>
        <v>SPARES/OTHER</v>
      </c>
      <c r="D318" s="4">
        <v>43724</v>
      </c>
      <c r="E318" t="str">
        <f t="shared" si="33"/>
        <v>YAMAHA</v>
      </c>
      <c r="F318">
        <v>14103565</v>
      </c>
      <c r="G318" s="19">
        <v>43724</v>
      </c>
      <c r="H318" t="s">
        <v>1911</v>
      </c>
      <c r="I318" t="s">
        <v>1912</v>
      </c>
      <c r="J318">
        <v>1</v>
      </c>
      <c r="K318">
        <v>1</v>
      </c>
      <c r="L318">
        <v>8672.57</v>
      </c>
      <c r="M318" t="s">
        <v>36</v>
      </c>
      <c r="N318">
        <v>1.095</v>
      </c>
      <c r="O318">
        <v>8672.57</v>
      </c>
      <c r="P318">
        <f t="shared" si="39"/>
        <v>9496.4641499999998</v>
      </c>
      <c r="Q318" t="s">
        <v>41</v>
      </c>
      <c r="R318" t="s">
        <v>2724</v>
      </c>
      <c r="S318" t="s">
        <v>25</v>
      </c>
      <c r="T318">
        <v>905074</v>
      </c>
      <c r="U318">
        <v>5805</v>
      </c>
      <c r="V318" t="s">
        <v>3041</v>
      </c>
      <c r="X318" t="s">
        <v>3158</v>
      </c>
      <c r="Y318">
        <v>720822</v>
      </c>
      <c r="Z318" t="s">
        <v>2726</v>
      </c>
      <c r="AB318">
        <f t="shared" si="34"/>
        <v>2019</v>
      </c>
      <c r="AC318">
        <f t="shared" si="35"/>
        <v>9</v>
      </c>
      <c r="AD318" t="str">
        <f t="shared" si="36"/>
        <v>Q2</v>
      </c>
      <c r="AE318" t="str">
        <f t="shared" si="37"/>
        <v>FY19/20</v>
      </c>
      <c r="AF318" t="str">
        <f t="shared" si="38"/>
        <v>SOUTH</v>
      </c>
    </row>
    <row r="319" spans="1:32">
      <c r="A319" t="s">
        <v>3594</v>
      </c>
      <c r="B319" t="s">
        <v>22</v>
      </c>
      <c r="C319" t="str">
        <f t="shared" si="32"/>
        <v>SPARES/OTHER</v>
      </c>
      <c r="D319" s="4">
        <v>43724</v>
      </c>
      <c r="E319" t="str">
        <f t="shared" si="33"/>
        <v>OTHERS</v>
      </c>
      <c r="F319">
        <v>14103566</v>
      </c>
      <c r="G319" s="19">
        <v>43724</v>
      </c>
      <c r="H319" t="s">
        <v>3028</v>
      </c>
      <c r="I319" t="s">
        <v>57</v>
      </c>
      <c r="J319">
        <v>1</v>
      </c>
      <c r="K319">
        <v>1</v>
      </c>
      <c r="L319">
        <v>13274.34</v>
      </c>
      <c r="M319" t="s">
        <v>36</v>
      </c>
      <c r="N319">
        <v>1.095</v>
      </c>
      <c r="O319">
        <v>13274.34</v>
      </c>
      <c r="P319">
        <f t="shared" si="39"/>
        <v>14535.4023</v>
      </c>
      <c r="Q319" t="s">
        <v>41</v>
      </c>
      <c r="R319" t="s">
        <v>3159</v>
      </c>
      <c r="S319" t="s">
        <v>25</v>
      </c>
      <c r="T319">
        <v>905070</v>
      </c>
      <c r="U319">
        <v>2800</v>
      </c>
      <c r="V319" t="s">
        <v>3041</v>
      </c>
      <c r="X319" t="s">
        <v>3160</v>
      </c>
      <c r="Y319">
        <v>720820</v>
      </c>
      <c r="Z319" t="s">
        <v>1929</v>
      </c>
      <c r="AB319">
        <f t="shared" si="34"/>
        <v>2019</v>
      </c>
      <c r="AC319">
        <f t="shared" si="35"/>
        <v>9</v>
      </c>
      <c r="AD319" t="str">
        <f t="shared" si="36"/>
        <v>Q2</v>
      </c>
      <c r="AE319" t="str">
        <f t="shared" si="37"/>
        <v>FY19/20</v>
      </c>
      <c r="AF319" t="str">
        <f t="shared" si="38"/>
        <v>SOUTH</v>
      </c>
    </row>
    <row r="320" spans="1:32">
      <c r="A320" t="s">
        <v>3594</v>
      </c>
      <c r="B320" t="s">
        <v>22</v>
      </c>
      <c r="C320" t="str">
        <f t="shared" si="32"/>
        <v>FEEDER</v>
      </c>
      <c r="D320" s="4">
        <v>43724</v>
      </c>
      <c r="E320" t="str">
        <f t="shared" si="33"/>
        <v>YAMAHA</v>
      </c>
      <c r="F320">
        <v>14103566</v>
      </c>
      <c r="G320" s="19">
        <v>43724</v>
      </c>
      <c r="H320" t="s">
        <v>70</v>
      </c>
      <c r="I320" t="s">
        <v>71</v>
      </c>
      <c r="J320">
        <v>1</v>
      </c>
      <c r="K320">
        <v>1</v>
      </c>
      <c r="L320">
        <v>3982.3</v>
      </c>
      <c r="M320" t="s">
        <v>36</v>
      </c>
      <c r="N320">
        <v>1.095</v>
      </c>
      <c r="O320">
        <v>3982.3</v>
      </c>
      <c r="P320">
        <f t="shared" si="39"/>
        <v>4360.6185000000005</v>
      </c>
      <c r="Q320" t="s">
        <v>41</v>
      </c>
      <c r="R320" t="s">
        <v>3159</v>
      </c>
      <c r="S320" t="s">
        <v>25</v>
      </c>
      <c r="T320">
        <v>905070</v>
      </c>
      <c r="U320">
        <v>3573.78</v>
      </c>
      <c r="V320" t="s">
        <v>3041</v>
      </c>
      <c r="X320" t="s">
        <v>3160</v>
      </c>
      <c r="Y320">
        <v>720820</v>
      </c>
      <c r="Z320" t="s">
        <v>1929</v>
      </c>
      <c r="AB320">
        <f t="shared" si="34"/>
        <v>2019</v>
      </c>
      <c r="AC320">
        <f t="shared" si="35"/>
        <v>9</v>
      </c>
      <c r="AD320" t="str">
        <f t="shared" si="36"/>
        <v>Q2</v>
      </c>
      <c r="AE320" t="str">
        <f t="shared" si="37"/>
        <v>FY19/20</v>
      </c>
      <c r="AF320" t="str">
        <f t="shared" si="38"/>
        <v>SOUTH</v>
      </c>
    </row>
    <row r="321" spans="1:32">
      <c r="A321" t="s">
        <v>3594</v>
      </c>
      <c r="B321" t="s">
        <v>22</v>
      </c>
      <c r="C321" t="str">
        <f t="shared" si="32"/>
        <v>SPARES/OTHER</v>
      </c>
      <c r="D321" s="4">
        <v>43724</v>
      </c>
      <c r="E321" t="str">
        <f t="shared" si="33"/>
        <v>OTHERS</v>
      </c>
      <c r="F321">
        <v>14103566</v>
      </c>
      <c r="G321" s="19">
        <v>43724</v>
      </c>
      <c r="H321" t="s">
        <v>1505</v>
      </c>
      <c r="I321" t="s">
        <v>1506</v>
      </c>
      <c r="J321">
        <v>1</v>
      </c>
      <c r="K321">
        <v>1</v>
      </c>
      <c r="L321">
        <v>1769.91</v>
      </c>
      <c r="M321" t="s">
        <v>36</v>
      </c>
      <c r="N321">
        <v>1.095</v>
      </c>
      <c r="O321">
        <v>1769.91</v>
      </c>
      <c r="P321">
        <f t="shared" si="39"/>
        <v>1938.0514499999999</v>
      </c>
      <c r="Q321" t="s">
        <v>41</v>
      </c>
      <c r="R321" t="s">
        <v>3159</v>
      </c>
      <c r="S321" t="s">
        <v>25</v>
      </c>
      <c r="T321">
        <v>905070</v>
      </c>
      <c r="U321">
        <v>809.73</v>
      </c>
      <c r="V321" t="s">
        <v>3041</v>
      </c>
      <c r="X321" t="s">
        <v>3160</v>
      </c>
      <c r="Y321">
        <v>720820</v>
      </c>
      <c r="Z321" t="s">
        <v>1929</v>
      </c>
      <c r="AB321">
        <f t="shared" si="34"/>
        <v>2019</v>
      </c>
      <c r="AC321">
        <f t="shared" si="35"/>
        <v>9</v>
      </c>
      <c r="AD321" t="str">
        <f t="shared" si="36"/>
        <v>Q2</v>
      </c>
      <c r="AE321" t="str">
        <f t="shared" si="37"/>
        <v>FY19/20</v>
      </c>
      <c r="AF321" t="str">
        <f t="shared" si="38"/>
        <v>SOUTH</v>
      </c>
    </row>
    <row r="322" spans="1:32">
      <c r="A322" t="s">
        <v>3594</v>
      </c>
      <c r="B322" t="s">
        <v>22</v>
      </c>
      <c r="C322" t="str">
        <f t="shared" ref="C322:C385" si="40">IF(F322="", "", IF(AND(F322&gt;=12000000, F322&lt;=13000000, OR(ISNUMBER(SEARCH("SERVICE", H322)), ISNUMBER(SEARCH("REPAIR CHARGE", I322)), ISNUMBER(SEARCH("REPAIR", H322)))), "SERVICE_CHARGE", IF(AND(F322&gt;=13000000, F322&lt;=14000000, OR(ISNUMBER(SEARCH("SERVICE", H322)), ISNUMBER(SEARCH("REPAIR CHARGE", I322)), ISNUMBER(SEARCH("REPAIR", H322)))), "CONTRACT_FEE", IF(AND(F322&gt;=14000000, F322&lt;=15000000, OR(ISNUMBER(SEARCH("TAPE FEEDER", I322)), ISNUMBER(SEARCH("ZS FEEDER", I322)), ISNUMBER(SEARCH("TRAY", I322)))), "FEEDER", "SPARES/OTHER"))))</f>
        <v>SPARES/OTHER</v>
      </c>
      <c r="D322" s="4">
        <v>43726</v>
      </c>
      <c r="E322" t="str">
        <f t="shared" ref="E322:E385" si="41">IF(ISNUMBER(SEARCH("YMCT",H322)),"YAMAHA",IF(ISNUMBER(SEARCH("HELI",H322)),"HELLER",IF(ISNUMBER(SEARCH("PEMR",H322)),"PEMTRON",IF(ISNUMBER(SEARCH("PEMT",H322)),"PEMTRON",IF(H322="","",(IFERROR(1/0,"OTHERS")))))))</f>
        <v>YAMAHA</v>
      </c>
      <c r="F322">
        <v>14103567</v>
      </c>
      <c r="G322" s="19">
        <v>43726</v>
      </c>
      <c r="H322" t="s">
        <v>55</v>
      </c>
      <c r="I322" t="s">
        <v>56</v>
      </c>
      <c r="J322">
        <v>8</v>
      </c>
      <c r="K322">
        <v>8</v>
      </c>
      <c r="L322">
        <v>2053.1</v>
      </c>
      <c r="M322" t="s">
        <v>36</v>
      </c>
      <c r="N322">
        <v>1.095</v>
      </c>
      <c r="O322">
        <v>2053.1</v>
      </c>
      <c r="P322">
        <f t="shared" si="39"/>
        <v>2248.1444999999999</v>
      </c>
      <c r="Q322" t="s">
        <v>41</v>
      </c>
      <c r="R322" t="s">
        <v>1157</v>
      </c>
      <c r="S322" t="s">
        <v>25</v>
      </c>
      <c r="T322">
        <v>905076</v>
      </c>
      <c r="U322">
        <v>1352</v>
      </c>
      <c r="V322" t="s">
        <v>3041</v>
      </c>
      <c r="X322" t="s">
        <v>3161</v>
      </c>
      <c r="Y322">
        <v>721111</v>
      </c>
      <c r="Z322" t="s">
        <v>1159</v>
      </c>
      <c r="AB322">
        <f t="shared" ref="AB322:AB385" si="42">IF(D322="","",YEAR(D322))</f>
        <v>2019</v>
      </c>
      <c r="AC322">
        <f t="shared" ref="AC322:AC385" si="43">IF(D322="","",MONTH(D322))</f>
        <v>9</v>
      </c>
      <c r="AD322" t="str">
        <f t="shared" ref="AD322:AD385" si="44">IFERROR(IF(AC322="","",IF(AND(AC322&gt;=10,AC322&lt;=12),"Q3",IF(AND(AC322&gt;=1,AC322&lt;=3),"Q4",IF(AND(AC322&gt;=7,AC322&lt;=9),"Q2",IF(AND(AC322&gt;=4,AC322&lt;=6),"Q1"))))),"")</f>
        <v>Q2</v>
      </c>
      <c r="AE322" t="str">
        <f t="shared" ref="AE322:AE385" si="45">IFERROR(IF(AD322="Q4","FY"&amp;RIGHT(AB322,2)-1&amp;"/"&amp;RIGHT(AB322,2),"FY"&amp;RIGHT(AB322,2)&amp;"/"&amp;RIGHT(AB322,2)+1),"")</f>
        <v>FY19/20</v>
      </c>
      <c r="AF322" t="str">
        <f t="shared" ref="AF322:AF385" si="46">IF(B322="SZX","SOUTH",IF(B322="BJS","NORTH",IF(B322="SHA","EAST",IF(B322="","",(IF(AND(B322&lt;&gt;"SZX",B322&lt;&gt;"SHA",B322&lt;&gt;"BJS"),"WEST"))))))</f>
        <v>SOUTH</v>
      </c>
    </row>
    <row r="323" spans="1:32">
      <c r="A323" t="s">
        <v>3594</v>
      </c>
      <c r="B323" t="s">
        <v>22</v>
      </c>
      <c r="C323" t="str">
        <f t="shared" si="40"/>
        <v>SPARES/OTHER</v>
      </c>
      <c r="D323" s="4">
        <v>43726</v>
      </c>
      <c r="E323" t="str">
        <f t="shared" si="41"/>
        <v>YAMAHA</v>
      </c>
      <c r="F323">
        <v>14103567</v>
      </c>
      <c r="G323" s="19">
        <v>43726</v>
      </c>
      <c r="H323" t="s">
        <v>31</v>
      </c>
      <c r="I323" t="s">
        <v>32</v>
      </c>
      <c r="J323">
        <v>2</v>
      </c>
      <c r="K323">
        <v>2</v>
      </c>
      <c r="L323">
        <v>1716.81</v>
      </c>
      <c r="M323" t="s">
        <v>36</v>
      </c>
      <c r="N323">
        <v>1.095</v>
      </c>
      <c r="O323">
        <v>1716.81</v>
      </c>
      <c r="P323">
        <f t="shared" ref="P323:P386" si="47">IF(M323="CNY",O323*N323,IF(M323="USD",O323*7.8,IF(M323="HKD",O323*1,IF(M323="JPY",O323*0.0563,""))))</f>
        <v>1879.9069499999998</v>
      </c>
      <c r="Q323" t="s">
        <v>41</v>
      </c>
      <c r="R323" t="s">
        <v>1157</v>
      </c>
      <c r="S323" t="s">
        <v>25</v>
      </c>
      <c r="T323">
        <v>905076</v>
      </c>
      <c r="U323">
        <v>852.6</v>
      </c>
      <c r="V323" t="s">
        <v>3041</v>
      </c>
      <c r="X323" t="s">
        <v>3161</v>
      </c>
      <c r="Y323">
        <v>721111</v>
      </c>
      <c r="Z323" t="s">
        <v>1159</v>
      </c>
      <c r="AB323">
        <f t="shared" si="42"/>
        <v>2019</v>
      </c>
      <c r="AC323">
        <f t="shared" si="43"/>
        <v>9</v>
      </c>
      <c r="AD323" t="str">
        <f t="shared" si="44"/>
        <v>Q2</v>
      </c>
      <c r="AE323" t="str">
        <f t="shared" si="45"/>
        <v>FY19/20</v>
      </c>
      <c r="AF323" t="str">
        <f t="shared" si="46"/>
        <v>SOUTH</v>
      </c>
    </row>
    <row r="324" spans="1:32">
      <c r="A324" t="s">
        <v>3594</v>
      </c>
      <c r="B324" t="s">
        <v>22</v>
      </c>
      <c r="C324" t="str">
        <f t="shared" si="40"/>
        <v>SPARES/OTHER</v>
      </c>
      <c r="D324" s="4">
        <v>43726</v>
      </c>
      <c r="E324" t="str">
        <f t="shared" si="41"/>
        <v>YAMAHA</v>
      </c>
      <c r="F324">
        <v>14103568</v>
      </c>
      <c r="G324" s="19">
        <v>43726</v>
      </c>
      <c r="H324" t="s">
        <v>1130</v>
      </c>
      <c r="I324" t="s">
        <v>1131</v>
      </c>
      <c r="J324">
        <v>5</v>
      </c>
      <c r="K324">
        <v>5</v>
      </c>
      <c r="L324">
        <v>176.99</v>
      </c>
      <c r="M324" t="s">
        <v>36</v>
      </c>
      <c r="N324">
        <v>1.095</v>
      </c>
      <c r="O324">
        <v>176.99</v>
      </c>
      <c r="P324">
        <f t="shared" si="47"/>
        <v>193.80405000000002</v>
      </c>
      <c r="Q324" t="s">
        <v>41</v>
      </c>
      <c r="R324" t="s">
        <v>2802</v>
      </c>
      <c r="S324" t="s">
        <v>25</v>
      </c>
      <c r="T324">
        <v>905078</v>
      </c>
      <c r="U324">
        <v>100</v>
      </c>
      <c r="V324" t="s">
        <v>3041</v>
      </c>
      <c r="X324" s="20">
        <v>4.5001184694500101E+29</v>
      </c>
      <c r="Y324">
        <v>720880</v>
      </c>
      <c r="Z324" t="s">
        <v>2803</v>
      </c>
      <c r="AB324">
        <f t="shared" si="42"/>
        <v>2019</v>
      </c>
      <c r="AC324">
        <f t="shared" si="43"/>
        <v>9</v>
      </c>
      <c r="AD324" t="str">
        <f t="shared" si="44"/>
        <v>Q2</v>
      </c>
      <c r="AE324" t="str">
        <f t="shared" si="45"/>
        <v>FY19/20</v>
      </c>
      <c r="AF324" t="str">
        <f t="shared" si="46"/>
        <v>SOUTH</v>
      </c>
    </row>
    <row r="325" spans="1:32">
      <c r="A325" t="s">
        <v>3594</v>
      </c>
      <c r="B325" t="s">
        <v>22</v>
      </c>
      <c r="C325" t="str">
        <f t="shared" si="40"/>
        <v>SPARES/OTHER</v>
      </c>
      <c r="D325" s="4">
        <v>43726</v>
      </c>
      <c r="E325" t="str">
        <f t="shared" si="41"/>
        <v>YAMAHA</v>
      </c>
      <c r="F325">
        <v>14103568</v>
      </c>
      <c r="G325" s="19">
        <v>43726</v>
      </c>
      <c r="H325" t="s">
        <v>1132</v>
      </c>
      <c r="I325" t="s">
        <v>1133</v>
      </c>
      <c r="J325">
        <v>10</v>
      </c>
      <c r="K325">
        <v>10</v>
      </c>
      <c r="L325">
        <v>26.55</v>
      </c>
      <c r="M325" t="s">
        <v>36</v>
      </c>
      <c r="N325">
        <v>1.095</v>
      </c>
      <c r="O325">
        <v>26.55</v>
      </c>
      <c r="P325">
        <f t="shared" si="47"/>
        <v>29.07225</v>
      </c>
      <c r="Q325" t="s">
        <v>41</v>
      </c>
      <c r="R325" t="s">
        <v>2802</v>
      </c>
      <c r="S325" t="s">
        <v>25</v>
      </c>
      <c r="T325">
        <v>905078</v>
      </c>
      <c r="U325">
        <v>10</v>
      </c>
      <c r="V325" t="s">
        <v>3041</v>
      </c>
      <c r="X325" s="20">
        <v>4.5001184694500101E+29</v>
      </c>
      <c r="Y325">
        <v>720880</v>
      </c>
      <c r="Z325" t="s">
        <v>2803</v>
      </c>
      <c r="AB325">
        <f t="shared" si="42"/>
        <v>2019</v>
      </c>
      <c r="AC325">
        <f t="shared" si="43"/>
        <v>9</v>
      </c>
      <c r="AD325" t="str">
        <f t="shared" si="44"/>
        <v>Q2</v>
      </c>
      <c r="AE325" t="str">
        <f t="shared" si="45"/>
        <v>FY19/20</v>
      </c>
      <c r="AF325" t="str">
        <f t="shared" si="46"/>
        <v>SOUTH</v>
      </c>
    </row>
    <row r="326" spans="1:32">
      <c r="A326" t="s">
        <v>3594</v>
      </c>
      <c r="B326" t="s">
        <v>22</v>
      </c>
      <c r="C326" t="str">
        <f t="shared" si="40"/>
        <v>SPARES/OTHER</v>
      </c>
      <c r="D326" s="4">
        <v>43726</v>
      </c>
      <c r="E326" t="str">
        <f t="shared" si="41"/>
        <v>YAMAHA</v>
      </c>
      <c r="F326">
        <v>14103568</v>
      </c>
      <c r="G326" s="19">
        <v>43726</v>
      </c>
      <c r="H326" t="s">
        <v>1134</v>
      </c>
      <c r="I326" t="s">
        <v>1135</v>
      </c>
      <c r="J326">
        <v>10</v>
      </c>
      <c r="K326">
        <v>10</v>
      </c>
      <c r="L326">
        <v>1946.9</v>
      </c>
      <c r="M326" t="s">
        <v>36</v>
      </c>
      <c r="N326">
        <v>1.095</v>
      </c>
      <c r="O326">
        <v>1946.9</v>
      </c>
      <c r="P326">
        <f t="shared" si="47"/>
        <v>2131.8555000000001</v>
      </c>
      <c r="Q326" t="s">
        <v>41</v>
      </c>
      <c r="R326" t="s">
        <v>2802</v>
      </c>
      <c r="S326" t="s">
        <v>25</v>
      </c>
      <c r="T326">
        <v>905078</v>
      </c>
      <c r="U326">
        <v>1120</v>
      </c>
      <c r="V326" t="s">
        <v>3041</v>
      </c>
      <c r="X326" s="20">
        <v>4.5001184694500101E+29</v>
      </c>
      <c r="Y326">
        <v>720880</v>
      </c>
      <c r="Z326" t="s">
        <v>2803</v>
      </c>
      <c r="AB326">
        <f t="shared" si="42"/>
        <v>2019</v>
      </c>
      <c r="AC326">
        <f t="shared" si="43"/>
        <v>9</v>
      </c>
      <c r="AD326" t="str">
        <f t="shared" si="44"/>
        <v>Q2</v>
      </c>
      <c r="AE326" t="str">
        <f t="shared" si="45"/>
        <v>FY19/20</v>
      </c>
      <c r="AF326" t="str">
        <f t="shared" si="46"/>
        <v>SOUTH</v>
      </c>
    </row>
    <row r="327" spans="1:32">
      <c r="A327" t="s">
        <v>3594</v>
      </c>
      <c r="B327" t="s">
        <v>22</v>
      </c>
      <c r="C327" t="str">
        <f t="shared" si="40"/>
        <v>SPARES/OTHER</v>
      </c>
      <c r="D327" s="4">
        <v>43726</v>
      </c>
      <c r="E327" t="str">
        <f t="shared" si="41"/>
        <v>YAMAHA</v>
      </c>
      <c r="F327">
        <v>14103568</v>
      </c>
      <c r="G327" s="19">
        <v>43726</v>
      </c>
      <c r="H327" t="s">
        <v>1136</v>
      </c>
      <c r="I327" t="s">
        <v>1135</v>
      </c>
      <c r="J327">
        <v>10</v>
      </c>
      <c r="K327">
        <v>10</v>
      </c>
      <c r="L327">
        <v>1946.9</v>
      </c>
      <c r="M327" t="s">
        <v>36</v>
      </c>
      <c r="N327">
        <v>1.095</v>
      </c>
      <c r="O327">
        <v>1946.9</v>
      </c>
      <c r="P327">
        <f t="shared" si="47"/>
        <v>2131.8555000000001</v>
      </c>
      <c r="Q327" t="s">
        <v>41</v>
      </c>
      <c r="R327" t="s">
        <v>2802</v>
      </c>
      <c r="S327" t="s">
        <v>25</v>
      </c>
      <c r="T327">
        <v>905078</v>
      </c>
      <c r="U327">
        <v>1120</v>
      </c>
      <c r="V327" t="s">
        <v>3041</v>
      </c>
      <c r="X327" s="20">
        <v>4.5001184694500101E+29</v>
      </c>
      <c r="Y327">
        <v>720880</v>
      </c>
      <c r="Z327" t="s">
        <v>2803</v>
      </c>
      <c r="AB327">
        <f t="shared" si="42"/>
        <v>2019</v>
      </c>
      <c r="AC327">
        <f t="shared" si="43"/>
        <v>9</v>
      </c>
      <c r="AD327" t="str">
        <f t="shared" si="44"/>
        <v>Q2</v>
      </c>
      <c r="AE327" t="str">
        <f t="shared" si="45"/>
        <v>FY19/20</v>
      </c>
      <c r="AF327" t="str">
        <f t="shared" si="46"/>
        <v>SOUTH</v>
      </c>
    </row>
    <row r="328" spans="1:32">
      <c r="A328" t="s">
        <v>3594</v>
      </c>
      <c r="B328" t="s">
        <v>22</v>
      </c>
      <c r="C328" t="str">
        <f t="shared" si="40"/>
        <v>SPARES/OTHER</v>
      </c>
      <c r="D328" s="4">
        <v>43726</v>
      </c>
      <c r="E328" t="str">
        <f t="shared" si="41"/>
        <v>YAMAHA</v>
      </c>
      <c r="F328">
        <v>14103568</v>
      </c>
      <c r="G328" s="19">
        <v>43726</v>
      </c>
      <c r="H328" t="s">
        <v>1137</v>
      </c>
      <c r="I328" t="s">
        <v>1138</v>
      </c>
      <c r="J328">
        <v>2</v>
      </c>
      <c r="K328">
        <v>2</v>
      </c>
      <c r="L328">
        <v>1451.33</v>
      </c>
      <c r="M328" t="s">
        <v>36</v>
      </c>
      <c r="N328">
        <v>1.095</v>
      </c>
      <c r="O328">
        <v>1451.33</v>
      </c>
      <c r="P328">
        <f t="shared" si="47"/>
        <v>1589.2063499999999</v>
      </c>
      <c r="Q328" t="s">
        <v>41</v>
      </c>
      <c r="R328" t="s">
        <v>2802</v>
      </c>
      <c r="S328" t="s">
        <v>25</v>
      </c>
      <c r="T328">
        <v>905078</v>
      </c>
      <c r="U328">
        <v>840</v>
      </c>
      <c r="V328" t="s">
        <v>3041</v>
      </c>
      <c r="X328" s="20">
        <v>4.5001184694500101E+29</v>
      </c>
      <c r="Y328">
        <v>720880</v>
      </c>
      <c r="Z328" t="s">
        <v>2803</v>
      </c>
      <c r="AB328">
        <f t="shared" si="42"/>
        <v>2019</v>
      </c>
      <c r="AC328">
        <f t="shared" si="43"/>
        <v>9</v>
      </c>
      <c r="AD328" t="str">
        <f t="shared" si="44"/>
        <v>Q2</v>
      </c>
      <c r="AE328" t="str">
        <f t="shared" si="45"/>
        <v>FY19/20</v>
      </c>
      <c r="AF328" t="str">
        <f t="shared" si="46"/>
        <v>SOUTH</v>
      </c>
    </row>
    <row r="329" spans="1:32">
      <c r="A329" t="s">
        <v>3594</v>
      </c>
      <c r="B329" t="s">
        <v>22</v>
      </c>
      <c r="C329" t="str">
        <f t="shared" si="40"/>
        <v>SPARES/OTHER</v>
      </c>
      <c r="D329" s="4">
        <v>43726</v>
      </c>
      <c r="E329" t="str">
        <f t="shared" si="41"/>
        <v>YAMAHA</v>
      </c>
      <c r="F329">
        <v>14103568</v>
      </c>
      <c r="G329" s="19">
        <v>43726</v>
      </c>
      <c r="H329" t="s">
        <v>1139</v>
      </c>
      <c r="I329" t="s">
        <v>1140</v>
      </c>
      <c r="J329">
        <v>2</v>
      </c>
      <c r="K329">
        <v>2</v>
      </c>
      <c r="L329">
        <v>1415.93</v>
      </c>
      <c r="M329" t="s">
        <v>36</v>
      </c>
      <c r="N329">
        <v>1.095</v>
      </c>
      <c r="O329">
        <v>1415.93</v>
      </c>
      <c r="P329">
        <f t="shared" si="47"/>
        <v>1550.44335</v>
      </c>
      <c r="Q329" t="s">
        <v>41</v>
      </c>
      <c r="R329" t="s">
        <v>2802</v>
      </c>
      <c r="S329" t="s">
        <v>25</v>
      </c>
      <c r="T329">
        <v>905078</v>
      </c>
      <c r="U329">
        <v>810</v>
      </c>
      <c r="V329" t="s">
        <v>3041</v>
      </c>
      <c r="X329" s="20">
        <v>4.5001184694500101E+29</v>
      </c>
      <c r="Y329">
        <v>720880</v>
      </c>
      <c r="Z329" t="s">
        <v>2803</v>
      </c>
      <c r="AB329">
        <f t="shared" si="42"/>
        <v>2019</v>
      </c>
      <c r="AC329">
        <f t="shared" si="43"/>
        <v>9</v>
      </c>
      <c r="AD329" t="str">
        <f t="shared" si="44"/>
        <v>Q2</v>
      </c>
      <c r="AE329" t="str">
        <f t="shared" si="45"/>
        <v>FY19/20</v>
      </c>
      <c r="AF329" t="str">
        <f t="shared" si="46"/>
        <v>SOUTH</v>
      </c>
    </row>
    <row r="330" spans="1:32">
      <c r="A330" t="s">
        <v>3594</v>
      </c>
      <c r="B330" t="s">
        <v>22</v>
      </c>
      <c r="C330" t="str">
        <f t="shared" si="40"/>
        <v>SPARES/OTHER</v>
      </c>
      <c r="D330" s="4">
        <v>43726</v>
      </c>
      <c r="E330" t="str">
        <f t="shared" si="41"/>
        <v>YAMAHA</v>
      </c>
      <c r="F330">
        <v>14103568</v>
      </c>
      <c r="G330" s="19">
        <v>43726</v>
      </c>
      <c r="H330" t="s">
        <v>1141</v>
      </c>
      <c r="I330" t="s">
        <v>1142</v>
      </c>
      <c r="J330">
        <v>2</v>
      </c>
      <c r="K330">
        <v>2</v>
      </c>
      <c r="L330">
        <v>601.77</v>
      </c>
      <c r="M330" t="s">
        <v>36</v>
      </c>
      <c r="N330">
        <v>1.095</v>
      </c>
      <c r="O330">
        <v>601.77</v>
      </c>
      <c r="P330">
        <f t="shared" si="47"/>
        <v>658.93814999999995</v>
      </c>
      <c r="Q330" t="s">
        <v>41</v>
      </c>
      <c r="R330" t="s">
        <v>2802</v>
      </c>
      <c r="S330" t="s">
        <v>25</v>
      </c>
      <c r="T330">
        <v>905078</v>
      </c>
      <c r="U330">
        <v>344</v>
      </c>
      <c r="V330" t="s">
        <v>3041</v>
      </c>
      <c r="X330" s="20">
        <v>4.5001184694500101E+29</v>
      </c>
      <c r="Y330">
        <v>720880</v>
      </c>
      <c r="Z330" t="s">
        <v>2803</v>
      </c>
      <c r="AB330">
        <f t="shared" si="42"/>
        <v>2019</v>
      </c>
      <c r="AC330">
        <f t="shared" si="43"/>
        <v>9</v>
      </c>
      <c r="AD330" t="str">
        <f t="shared" si="44"/>
        <v>Q2</v>
      </c>
      <c r="AE330" t="str">
        <f t="shared" si="45"/>
        <v>FY19/20</v>
      </c>
      <c r="AF330" t="str">
        <f t="shared" si="46"/>
        <v>SOUTH</v>
      </c>
    </row>
    <row r="331" spans="1:32">
      <c r="A331" t="s">
        <v>3594</v>
      </c>
      <c r="B331" t="s">
        <v>22</v>
      </c>
      <c r="C331" t="str">
        <f t="shared" si="40"/>
        <v>SPARES/OTHER</v>
      </c>
      <c r="D331" s="4">
        <v>43726</v>
      </c>
      <c r="E331" t="str">
        <f t="shared" si="41"/>
        <v>YAMAHA</v>
      </c>
      <c r="F331">
        <v>14103568</v>
      </c>
      <c r="G331" s="19">
        <v>43726</v>
      </c>
      <c r="H331" t="s">
        <v>1143</v>
      </c>
      <c r="I331" t="s">
        <v>1144</v>
      </c>
      <c r="J331">
        <v>1</v>
      </c>
      <c r="K331">
        <v>1</v>
      </c>
      <c r="L331">
        <v>787.61</v>
      </c>
      <c r="M331" t="s">
        <v>36</v>
      </c>
      <c r="N331">
        <v>1.095</v>
      </c>
      <c r="O331">
        <v>787.61</v>
      </c>
      <c r="P331">
        <f t="shared" si="47"/>
        <v>862.43295000000001</v>
      </c>
      <c r="Q331" t="s">
        <v>41</v>
      </c>
      <c r="R331" t="s">
        <v>2802</v>
      </c>
      <c r="S331" t="s">
        <v>25</v>
      </c>
      <c r="T331">
        <v>905078</v>
      </c>
      <c r="U331">
        <v>450</v>
      </c>
      <c r="V331" t="s">
        <v>3041</v>
      </c>
      <c r="X331" s="20">
        <v>4.5001184694500101E+29</v>
      </c>
      <c r="Y331">
        <v>720880</v>
      </c>
      <c r="Z331" t="s">
        <v>2803</v>
      </c>
      <c r="AB331">
        <f t="shared" si="42"/>
        <v>2019</v>
      </c>
      <c r="AC331">
        <f t="shared" si="43"/>
        <v>9</v>
      </c>
      <c r="AD331" t="str">
        <f t="shared" si="44"/>
        <v>Q2</v>
      </c>
      <c r="AE331" t="str">
        <f t="shared" si="45"/>
        <v>FY19/20</v>
      </c>
      <c r="AF331" t="str">
        <f t="shared" si="46"/>
        <v>SOUTH</v>
      </c>
    </row>
    <row r="332" spans="1:32">
      <c r="A332" t="s">
        <v>3594</v>
      </c>
      <c r="B332" t="s">
        <v>22</v>
      </c>
      <c r="C332" t="str">
        <f t="shared" si="40"/>
        <v>SPARES/OTHER</v>
      </c>
      <c r="D332" s="4">
        <v>43726</v>
      </c>
      <c r="E332" t="str">
        <f t="shared" si="41"/>
        <v>YAMAHA</v>
      </c>
      <c r="F332">
        <v>14103568</v>
      </c>
      <c r="G332" s="19">
        <v>43726</v>
      </c>
      <c r="H332" t="s">
        <v>1145</v>
      </c>
      <c r="I332" t="s">
        <v>1146</v>
      </c>
      <c r="J332">
        <v>1</v>
      </c>
      <c r="K332">
        <v>1</v>
      </c>
      <c r="L332">
        <v>539.82000000000005</v>
      </c>
      <c r="M332" t="s">
        <v>36</v>
      </c>
      <c r="N332">
        <v>1.095</v>
      </c>
      <c r="O332">
        <v>539.82000000000005</v>
      </c>
      <c r="P332">
        <f t="shared" si="47"/>
        <v>591.10290000000009</v>
      </c>
      <c r="Q332" t="s">
        <v>41</v>
      </c>
      <c r="R332" t="s">
        <v>2802</v>
      </c>
      <c r="S332" t="s">
        <v>25</v>
      </c>
      <c r="T332">
        <v>905078</v>
      </c>
      <c r="U332">
        <v>307</v>
      </c>
      <c r="V332" t="s">
        <v>3041</v>
      </c>
      <c r="X332" s="20">
        <v>4.5001184694500101E+29</v>
      </c>
      <c r="Y332">
        <v>720880</v>
      </c>
      <c r="Z332" t="s">
        <v>2803</v>
      </c>
      <c r="AB332">
        <f t="shared" si="42"/>
        <v>2019</v>
      </c>
      <c r="AC332">
        <f t="shared" si="43"/>
        <v>9</v>
      </c>
      <c r="AD332" t="str">
        <f t="shared" si="44"/>
        <v>Q2</v>
      </c>
      <c r="AE332" t="str">
        <f t="shared" si="45"/>
        <v>FY19/20</v>
      </c>
      <c r="AF332" t="str">
        <f t="shared" si="46"/>
        <v>SOUTH</v>
      </c>
    </row>
    <row r="333" spans="1:32">
      <c r="A333" t="s">
        <v>3594</v>
      </c>
      <c r="B333" t="s">
        <v>22</v>
      </c>
      <c r="C333" t="str">
        <f t="shared" si="40"/>
        <v>SPARES/OTHER</v>
      </c>
      <c r="D333" s="4">
        <v>43726</v>
      </c>
      <c r="E333" t="str">
        <f t="shared" si="41"/>
        <v>YAMAHA</v>
      </c>
      <c r="F333">
        <v>14103568</v>
      </c>
      <c r="G333" s="19">
        <v>43726</v>
      </c>
      <c r="H333" t="s">
        <v>1147</v>
      </c>
      <c r="I333" t="s">
        <v>1148</v>
      </c>
      <c r="J333">
        <v>1</v>
      </c>
      <c r="K333">
        <v>1</v>
      </c>
      <c r="L333">
        <v>800.88</v>
      </c>
      <c r="M333" t="s">
        <v>36</v>
      </c>
      <c r="N333">
        <v>1.095</v>
      </c>
      <c r="O333">
        <v>800.88</v>
      </c>
      <c r="P333">
        <f t="shared" si="47"/>
        <v>876.96359999999993</v>
      </c>
      <c r="Q333" t="s">
        <v>41</v>
      </c>
      <c r="R333" t="s">
        <v>2802</v>
      </c>
      <c r="S333" t="s">
        <v>25</v>
      </c>
      <c r="T333">
        <v>905078</v>
      </c>
      <c r="U333">
        <v>465</v>
      </c>
      <c r="V333" t="s">
        <v>3041</v>
      </c>
      <c r="X333" s="20">
        <v>4.5001184694500101E+29</v>
      </c>
      <c r="Y333">
        <v>720880</v>
      </c>
      <c r="Z333" t="s">
        <v>2803</v>
      </c>
      <c r="AB333">
        <f t="shared" si="42"/>
        <v>2019</v>
      </c>
      <c r="AC333">
        <f t="shared" si="43"/>
        <v>9</v>
      </c>
      <c r="AD333" t="str">
        <f t="shared" si="44"/>
        <v>Q2</v>
      </c>
      <c r="AE333" t="str">
        <f t="shared" si="45"/>
        <v>FY19/20</v>
      </c>
      <c r="AF333" t="str">
        <f t="shared" si="46"/>
        <v>SOUTH</v>
      </c>
    </row>
    <row r="334" spans="1:32">
      <c r="A334" t="s">
        <v>3594</v>
      </c>
      <c r="B334" t="s">
        <v>22</v>
      </c>
      <c r="C334" t="str">
        <f t="shared" si="40"/>
        <v>SPARES/OTHER</v>
      </c>
      <c r="D334" s="4">
        <v>43726</v>
      </c>
      <c r="E334" t="str">
        <f t="shared" si="41"/>
        <v>YAMAHA</v>
      </c>
      <c r="F334">
        <v>14103568</v>
      </c>
      <c r="G334" s="19">
        <v>43726</v>
      </c>
      <c r="H334" t="s">
        <v>1149</v>
      </c>
      <c r="I334" t="s">
        <v>1150</v>
      </c>
      <c r="J334">
        <v>6</v>
      </c>
      <c r="K334">
        <v>6</v>
      </c>
      <c r="L334">
        <v>18830.759999999998</v>
      </c>
      <c r="M334" t="s">
        <v>36</v>
      </c>
      <c r="N334">
        <v>1.095</v>
      </c>
      <c r="O334">
        <v>18830.759999999998</v>
      </c>
      <c r="P334">
        <f t="shared" si="47"/>
        <v>20619.682199999999</v>
      </c>
      <c r="Q334" t="s">
        <v>41</v>
      </c>
      <c r="R334" t="s">
        <v>2802</v>
      </c>
      <c r="S334" t="s">
        <v>25</v>
      </c>
      <c r="T334">
        <v>905078</v>
      </c>
      <c r="U334">
        <v>16606</v>
      </c>
      <c r="V334" t="s">
        <v>3041</v>
      </c>
      <c r="X334" s="20">
        <v>4.5001184694500101E+29</v>
      </c>
      <c r="Y334">
        <v>720880</v>
      </c>
      <c r="Z334" t="s">
        <v>2803</v>
      </c>
      <c r="AB334">
        <f t="shared" si="42"/>
        <v>2019</v>
      </c>
      <c r="AC334">
        <f t="shared" si="43"/>
        <v>9</v>
      </c>
      <c r="AD334" t="str">
        <f t="shared" si="44"/>
        <v>Q2</v>
      </c>
      <c r="AE334" t="str">
        <f t="shared" si="45"/>
        <v>FY19/20</v>
      </c>
      <c r="AF334" t="str">
        <f t="shared" si="46"/>
        <v>SOUTH</v>
      </c>
    </row>
    <row r="335" spans="1:32">
      <c r="A335" t="s">
        <v>3594</v>
      </c>
      <c r="B335" t="s">
        <v>22</v>
      </c>
      <c r="C335" t="str">
        <f t="shared" si="40"/>
        <v>SPARES/OTHER</v>
      </c>
      <c r="D335" s="4">
        <v>43726</v>
      </c>
      <c r="E335" t="str">
        <f t="shared" si="41"/>
        <v>YAMAHA</v>
      </c>
      <c r="F335">
        <v>14103568</v>
      </c>
      <c r="G335" s="19">
        <v>43726</v>
      </c>
      <c r="H335" t="s">
        <v>1151</v>
      </c>
      <c r="I335" t="s">
        <v>1152</v>
      </c>
      <c r="J335">
        <v>10</v>
      </c>
      <c r="K335">
        <v>10</v>
      </c>
      <c r="L335">
        <v>2380.5300000000002</v>
      </c>
      <c r="M335" t="s">
        <v>36</v>
      </c>
      <c r="N335">
        <v>1.095</v>
      </c>
      <c r="O335">
        <v>2380.5300000000002</v>
      </c>
      <c r="P335">
        <f t="shared" si="47"/>
        <v>2606.6803500000001</v>
      </c>
      <c r="Q335" t="s">
        <v>41</v>
      </c>
      <c r="R335" t="s">
        <v>2802</v>
      </c>
      <c r="S335" t="s">
        <v>25</v>
      </c>
      <c r="T335">
        <v>905078</v>
      </c>
      <c r="U335">
        <v>1870</v>
      </c>
      <c r="V335" t="s">
        <v>3041</v>
      </c>
      <c r="X335" s="20">
        <v>4.5001184694500101E+29</v>
      </c>
      <c r="Y335">
        <v>720880</v>
      </c>
      <c r="Z335" t="s">
        <v>2803</v>
      </c>
      <c r="AB335">
        <f t="shared" si="42"/>
        <v>2019</v>
      </c>
      <c r="AC335">
        <f t="shared" si="43"/>
        <v>9</v>
      </c>
      <c r="AD335" t="str">
        <f t="shared" si="44"/>
        <v>Q2</v>
      </c>
      <c r="AE335" t="str">
        <f t="shared" si="45"/>
        <v>FY19/20</v>
      </c>
      <c r="AF335" t="str">
        <f t="shared" si="46"/>
        <v>SOUTH</v>
      </c>
    </row>
    <row r="336" spans="1:32">
      <c r="A336" t="s">
        <v>3594</v>
      </c>
      <c r="B336" t="s">
        <v>22</v>
      </c>
      <c r="C336" t="str">
        <f t="shared" si="40"/>
        <v>SPARES/OTHER</v>
      </c>
      <c r="D336" s="4">
        <v>43726</v>
      </c>
      <c r="E336" t="str">
        <f t="shared" si="41"/>
        <v>YAMAHA</v>
      </c>
      <c r="F336">
        <v>14103569</v>
      </c>
      <c r="G336" s="19">
        <v>43726</v>
      </c>
      <c r="H336" t="s">
        <v>1128</v>
      </c>
      <c r="I336" t="s">
        <v>45</v>
      </c>
      <c r="J336">
        <v>2</v>
      </c>
      <c r="K336">
        <v>2</v>
      </c>
      <c r="L336">
        <v>247.79</v>
      </c>
      <c r="M336" t="s">
        <v>36</v>
      </c>
      <c r="N336">
        <v>1.095</v>
      </c>
      <c r="O336">
        <v>247.79</v>
      </c>
      <c r="P336">
        <f t="shared" si="47"/>
        <v>271.33004999999997</v>
      </c>
      <c r="Q336" t="s">
        <v>41</v>
      </c>
      <c r="R336" t="s">
        <v>3082</v>
      </c>
      <c r="S336" t="s">
        <v>25</v>
      </c>
      <c r="T336">
        <v>905079</v>
      </c>
      <c r="U336">
        <v>134</v>
      </c>
      <c r="V336" t="s">
        <v>3041</v>
      </c>
      <c r="X336" t="s">
        <v>3151</v>
      </c>
      <c r="Y336">
        <v>721109</v>
      </c>
      <c r="Z336" t="s">
        <v>3084</v>
      </c>
      <c r="AB336">
        <f t="shared" si="42"/>
        <v>2019</v>
      </c>
      <c r="AC336">
        <f t="shared" si="43"/>
        <v>9</v>
      </c>
      <c r="AD336" t="str">
        <f t="shared" si="44"/>
        <v>Q2</v>
      </c>
      <c r="AE336" t="str">
        <f t="shared" si="45"/>
        <v>FY19/20</v>
      </c>
      <c r="AF336" t="str">
        <f t="shared" si="46"/>
        <v>SOUTH</v>
      </c>
    </row>
    <row r="337" spans="1:32">
      <c r="A337" t="s">
        <v>3594</v>
      </c>
      <c r="B337" t="s">
        <v>22</v>
      </c>
      <c r="C337" t="str">
        <f t="shared" si="40"/>
        <v>SPARES/OTHER</v>
      </c>
      <c r="D337" s="4">
        <v>43726</v>
      </c>
      <c r="E337" t="str">
        <f t="shared" si="41"/>
        <v>YAMAHA</v>
      </c>
      <c r="F337">
        <v>14103569</v>
      </c>
      <c r="G337" s="19">
        <v>43726</v>
      </c>
      <c r="H337" t="s">
        <v>1129</v>
      </c>
      <c r="I337" t="s">
        <v>44</v>
      </c>
      <c r="J337">
        <v>2</v>
      </c>
      <c r="K337">
        <v>2</v>
      </c>
      <c r="L337">
        <v>238.94</v>
      </c>
      <c r="M337" t="s">
        <v>36</v>
      </c>
      <c r="N337">
        <v>1.095</v>
      </c>
      <c r="O337">
        <v>238.94</v>
      </c>
      <c r="P337">
        <f t="shared" si="47"/>
        <v>261.63929999999999</v>
      </c>
      <c r="Q337" t="s">
        <v>41</v>
      </c>
      <c r="R337" t="s">
        <v>3082</v>
      </c>
      <c r="S337" t="s">
        <v>25</v>
      </c>
      <c r="T337">
        <v>905079</v>
      </c>
      <c r="U337">
        <v>124</v>
      </c>
      <c r="V337" t="s">
        <v>3041</v>
      </c>
      <c r="X337" t="s">
        <v>3151</v>
      </c>
      <c r="Y337">
        <v>721109</v>
      </c>
      <c r="Z337" t="s">
        <v>3084</v>
      </c>
      <c r="AB337">
        <f t="shared" si="42"/>
        <v>2019</v>
      </c>
      <c r="AC337">
        <f t="shared" si="43"/>
        <v>9</v>
      </c>
      <c r="AD337" t="str">
        <f t="shared" si="44"/>
        <v>Q2</v>
      </c>
      <c r="AE337" t="str">
        <f t="shared" si="45"/>
        <v>FY19/20</v>
      </c>
      <c r="AF337" t="str">
        <f t="shared" si="46"/>
        <v>SOUTH</v>
      </c>
    </row>
    <row r="338" spans="1:32">
      <c r="A338" t="s">
        <v>3594</v>
      </c>
      <c r="B338" t="s">
        <v>22</v>
      </c>
      <c r="C338" t="str">
        <f t="shared" si="40"/>
        <v>SPARES/OTHER</v>
      </c>
      <c r="D338" s="4">
        <v>43726</v>
      </c>
      <c r="E338" t="str">
        <f t="shared" si="41"/>
        <v>YAMAHA</v>
      </c>
      <c r="F338">
        <v>14103570</v>
      </c>
      <c r="G338" s="19">
        <v>43726</v>
      </c>
      <c r="H338" t="s">
        <v>55</v>
      </c>
      <c r="I338" t="s">
        <v>56</v>
      </c>
      <c r="J338">
        <v>2</v>
      </c>
      <c r="K338">
        <v>2</v>
      </c>
      <c r="L338">
        <v>433.63</v>
      </c>
      <c r="M338" t="s">
        <v>36</v>
      </c>
      <c r="N338">
        <v>1.095</v>
      </c>
      <c r="O338">
        <v>433.63</v>
      </c>
      <c r="P338">
        <f t="shared" si="47"/>
        <v>474.82484999999997</v>
      </c>
      <c r="Q338" t="s">
        <v>41</v>
      </c>
      <c r="R338" t="s">
        <v>68</v>
      </c>
      <c r="S338" t="s">
        <v>25</v>
      </c>
      <c r="T338">
        <v>905080</v>
      </c>
      <c r="U338">
        <v>338</v>
      </c>
      <c r="V338" t="s">
        <v>3041</v>
      </c>
      <c r="X338" t="s">
        <v>3155</v>
      </c>
      <c r="Y338">
        <v>721228</v>
      </c>
      <c r="Z338" t="s">
        <v>104</v>
      </c>
      <c r="AB338">
        <f t="shared" si="42"/>
        <v>2019</v>
      </c>
      <c r="AC338">
        <f t="shared" si="43"/>
        <v>9</v>
      </c>
      <c r="AD338" t="str">
        <f t="shared" si="44"/>
        <v>Q2</v>
      </c>
      <c r="AE338" t="str">
        <f t="shared" si="45"/>
        <v>FY19/20</v>
      </c>
      <c r="AF338" t="str">
        <f t="shared" si="46"/>
        <v>SOUTH</v>
      </c>
    </row>
    <row r="339" spans="1:32">
      <c r="A339" t="s">
        <v>3594</v>
      </c>
      <c r="B339" t="s">
        <v>22</v>
      </c>
      <c r="C339" t="str">
        <f t="shared" si="40"/>
        <v>SPARES/OTHER</v>
      </c>
      <c r="D339" s="4">
        <v>43726</v>
      </c>
      <c r="E339" t="str">
        <f t="shared" si="41"/>
        <v>YAMAHA</v>
      </c>
      <c r="F339">
        <v>14103570</v>
      </c>
      <c r="G339" s="19">
        <v>43726</v>
      </c>
      <c r="H339" t="s">
        <v>1185</v>
      </c>
      <c r="I339" t="s">
        <v>1186</v>
      </c>
      <c r="J339">
        <v>1</v>
      </c>
      <c r="K339">
        <v>1</v>
      </c>
      <c r="L339">
        <v>433.63</v>
      </c>
      <c r="M339" t="s">
        <v>36</v>
      </c>
      <c r="N339">
        <v>1.095</v>
      </c>
      <c r="O339">
        <v>433.63</v>
      </c>
      <c r="P339">
        <f t="shared" si="47"/>
        <v>474.82484999999997</v>
      </c>
      <c r="Q339" t="s">
        <v>41</v>
      </c>
      <c r="R339" t="s">
        <v>68</v>
      </c>
      <c r="S339" t="s">
        <v>25</v>
      </c>
      <c r="T339">
        <v>905080</v>
      </c>
      <c r="U339">
        <v>490</v>
      </c>
      <c r="V339" t="s">
        <v>3041</v>
      </c>
      <c r="X339" t="s">
        <v>3155</v>
      </c>
      <c r="Y339">
        <v>721228</v>
      </c>
      <c r="Z339" t="s">
        <v>104</v>
      </c>
      <c r="AB339">
        <f t="shared" si="42"/>
        <v>2019</v>
      </c>
      <c r="AC339">
        <f t="shared" si="43"/>
        <v>9</v>
      </c>
      <c r="AD339" t="str">
        <f t="shared" si="44"/>
        <v>Q2</v>
      </c>
      <c r="AE339" t="str">
        <f t="shared" si="45"/>
        <v>FY19/20</v>
      </c>
      <c r="AF339" t="str">
        <f t="shared" si="46"/>
        <v>SOUTH</v>
      </c>
    </row>
    <row r="340" spans="1:32">
      <c r="A340" t="s">
        <v>3594</v>
      </c>
      <c r="B340" t="s">
        <v>3646</v>
      </c>
      <c r="C340" t="str">
        <f t="shared" si="40"/>
        <v>SPARES/OTHER</v>
      </c>
      <c r="D340" s="4">
        <v>43731</v>
      </c>
      <c r="E340" t="str">
        <f t="shared" si="41"/>
        <v>HELLER</v>
      </c>
      <c r="F340">
        <v>14103571</v>
      </c>
      <c r="G340" s="19">
        <v>43731</v>
      </c>
      <c r="H340" t="s">
        <v>4234</v>
      </c>
      <c r="I340" t="s">
        <v>4235</v>
      </c>
      <c r="J340">
        <v>1</v>
      </c>
      <c r="K340">
        <v>1</v>
      </c>
      <c r="L340">
        <v>4560.18</v>
      </c>
      <c r="M340" t="s">
        <v>36</v>
      </c>
      <c r="N340">
        <v>1.095</v>
      </c>
      <c r="O340">
        <v>4560.18</v>
      </c>
      <c r="P340">
        <f t="shared" si="47"/>
        <v>4993.3971000000001</v>
      </c>
      <c r="Q340" t="s">
        <v>4058</v>
      </c>
      <c r="R340" t="s">
        <v>2383</v>
      </c>
      <c r="S340" t="s">
        <v>25</v>
      </c>
      <c r="T340">
        <v>905087</v>
      </c>
      <c r="U340">
        <v>2958.73</v>
      </c>
      <c r="V340" t="s">
        <v>3041</v>
      </c>
      <c r="Y340">
        <v>721920</v>
      </c>
      <c r="Z340" t="s">
        <v>2385</v>
      </c>
      <c r="AB340">
        <f t="shared" si="42"/>
        <v>2019</v>
      </c>
      <c r="AC340">
        <f t="shared" si="43"/>
        <v>9</v>
      </c>
      <c r="AD340" t="str">
        <f t="shared" si="44"/>
        <v>Q2</v>
      </c>
      <c r="AE340" t="str">
        <f t="shared" si="45"/>
        <v>FY19/20</v>
      </c>
      <c r="AF340" t="str">
        <f t="shared" si="46"/>
        <v>EAST</v>
      </c>
    </row>
    <row r="341" spans="1:32">
      <c r="A341" t="s">
        <v>3594</v>
      </c>
      <c r="B341" t="s">
        <v>3646</v>
      </c>
      <c r="C341" t="str">
        <f t="shared" si="40"/>
        <v>SPARES/OTHER</v>
      </c>
      <c r="D341" s="4">
        <v>43731</v>
      </c>
      <c r="E341" t="str">
        <f t="shared" si="41"/>
        <v>HELLER</v>
      </c>
      <c r="F341">
        <v>14103571</v>
      </c>
      <c r="G341" s="19">
        <v>43731</v>
      </c>
      <c r="H341" t="s">
        <v>4236</v>
      </c>
      <c r="I341" t="s">
        <v>4237</v>
      </c>
      <c r="J341">
        <v>1</v>
      </c>
      <c r="K341">
        <v>1</v>
      </c>
      <c r="L341">
        <v>4989.38</v>
      </c>
      <c r="M341" t="s">
        <v>36</v>
      </c>
      <c r="N341">
        <v>1.095</v>
      </c>
      <c r="O341">
        <v>4989.38</v>
      </c>
      <c r="P341">
        <f t="shared" si="47"/>
        <v>5463.3711000000003</v>
      </c>
      <c r="Q341" t="s">
        <v>4058</v>
      </c>
      <c r="R341" t="s">
        <v>2383</v>
      </c>
      <c r="S341" t="s">
        <v>25</v>
      </c>
      <c r="T341">
        <v>905087</v>
      </c>
      <c r="U341">
        <v>3334.81</v>
      </c>
      <c r="V341" t="s">
        <v>3041</v>
      </c>
      <c r="Y341">
        <v>721920</v>
      </c>
      <c r="Z341" t="s">
        <v>2385</v>
      </c>
      <c r="AB341">
        <f t="shared" si="42"/>
        <v>2019</v>
      </c>
      <c r="AC341">
        <f t="shared" si="43"/>
        <v>9</v>
      </c>
      <c r="AD341" t="str">
        <f t="shared" si="44"/>
        <v>Q2</v>
      </c>
      <c r="AE341" t="str">
        <f t="shared" si="45"/>
        <v>FY19/20</v>
      </c>
      <c r="AF341" t="str">
        <f t="shared" si="46"/>
        <v>EAST</v>
      </c>
    </row>
    <row r="342" spans="1:32">
      <c r="A342" t="s">
        <v>3594</v>
      </c>
      <c r="B342" t="s">
        <v>3646</v>
      </c>
      <c r="C342" t="str">
        <f t="shared" si="40"/>
        <v>SPARES/OTHER</v>
      </c>
      <c r="D342" s="4">
        <v>43731</v>
      </c>
      <c r="E342" t="str">
        <f t="shared" si="41"/>
        <v>YAMAHA</v>
      </c>
      <c r="F342">
        <v>14103572</v>
      </c>
      <c r="G342" s="19">
        <v>43731</v>
      </c>
      <c r="H342" t="s">
        <v>3707</v>
      </c>
      <c r="I342" t="s">
        <v>3708</v>
      </c>
      <c r="J342">
        <v>1</v>
      </c>
      <c r="K342">
        <v>1</v>
      </c>
      <c r="L342">
        <v>3938.05</v>
      </c>
      <c r="M342" t="s">
        <v>36</v>
      </c>
      <c r="N342">
        <v>1.095</v>
      </c>
      <c r="O342">
        <v>3938.05</v>
      </c>
      <c r="P342">
        <f t="shared" si="47"/>
        <v>4312.1647499999999</v>
      </c>
      <c r="Q342" t="s">
        <v>4058</v>
      </c>
      <c r="R342" t="s">
        <v>4238</v>
      </c>
      <c r="S342" t="s">
        <v>25</v>
      </c>
      <c r="T342">
        <v>905047</v>
      </c>
      <c r="U342">
        <v>2093</v>
      </c>
      <c r="V342" t="s">
        <v>3041</v>
      </c>
      <c r="Y342">
        <v>721914</v>
      </c>
      <c r="Z342" t="s">
        <v>4239</v>
      </c>
      <c r="AB342">
        <f t="shared" si="42"/>
        <v>2019</v>
      </c>
      <c r="AC342">
        <f t="shared" si="43"/>
        <v>9</v>
      </c>
      <c r="AD342" t="str">
        <f t="shared" si="44"/>
        <v>Q2</v>
      </c>
      <c r="AE342" t="str">
        <f t="shared" si="45"/>
        <v>FY19/20</v>
      </c>
      <c r="AF342" t="str">
        <f t="shared" si="46"/>
        <v>EAST</v>
      </c>
    </row>
    <row r="343" spans="1:32">
      <c r="A343" t="s">
        <v>3594</v>
      </c>
      <c r="B343" t="s">
        <v>3646</v>
      </c>
      <c r="C343" t="str">
        <f t="shared" si="40"/>
        <v>SPARES/OTHER</v>
      </c>
      <c r="D343" s="4">
        <v>43731</v>
      </c>
      <c r="E343" t="str">
        <f t="shared" si="41"/>
        <v>YAMAHA</v>
      </c>
      <c r="F343">
        <v>14103573</v>
      </c>
      <c r="G343" s="19">
        <v>43731</v>
      </c>
      <c r="H343" t="s">
        <v>511</v>
      </c>
      <c r="I343" t="s">
        <v>100</v>
      </c>
      <c r="J343">
        <v>10</v>
      </c>
      <c r="K343">
        <v>10</v>
      </c>
      <c r="L343">
        <v>345.13</v>
      </c>
      <c r="M343" t="s">
        <v>36</v>
      </c>
      <c r="N343">
        <v>1.095</v>
      </c>
      <c r="O343">
        <v>345.13</v>
      </c>
      <c r="P343">
        <f t="shared" si="47"/>
        <v>377.91735</v>
      </c>
      <c r="Q343" t="s">
        <v>4058</v>
      </c>
      <c r="R343" t="s">
        <v>4083</v>
      </c>
      <c r="S343" t="s">
        <v>25</v>
      </c>
      <c r="T343">
        <v>905048</v>
      </c>
      <c r="U343">
        <v>190</v>
      </c>
      <c r="V343" t="s">
        <v>3041</v>
      </c>
      <c r="Y343">
        <v>721885</v>
      </c>
      <c r="Z343" t="s">
        <v>4084</v>
      </c>
      <c r="AB343">
        <f t="shared" si="42"/>
        <v>2019</v>
      </c>
      <c r="AC343">
        <f t="shared" si="43"/>
        <v>9</v>
      </c>
      <c r="AD343" t="str">
        <f t="shared" si="44"/>
        <v>Q2</v>
      </c>
      <c r="AE343" t="str">
        <f t="shared" si="45"/>
        <v>FY19/20</v>
      </c>
      <c r="AF343" t="str">
        <f t="shared" si="46"/>
        <v>EAST</v>
      </c>
    </row>
    <row r="344" spans="1:32">
      <c r="A344" t="s">
        <v>3594</v>
      </c>
      <c r="B344" t="s">
        <v>3646</v>
      </c>
      <c r="C344" t="str">
        <f t="shared" si="40"/>
        <v>SPARES/OTHER</v>
      </c>
      <c r="D344" s="4">
        <v>43731</v>
      </c>
      <c r="E344" t="str">
        <f t="shared" si="41"/>
        <v>YAMAHA</v>
      </c>
      <c r="F344">
        <v>14103574</v>
      </c>
      <c r="G344" s="19">
        <v>43731</v>
      </c>
      <c r="H344" t="s">
        <v>118</v>
      </c>
      <c r="I344" t="s">
        <v>119</v>
      </c>
      <c r="J344">
        <v>1</v>
      </c>
      <c r="K344">
        <v>1</v>
      </c>
      <c r="L344">
        <v>165.49</v>
      </c>
      <c r="M344" t="s">
        <v>36</v>
      </c>
      <c r="N344">
        <v>1.095</v>
      </c>
      <c r="O344">
        <v>165.49</v>
      </c>
      <c r="P344">
        <f t="shared" si="47"/>
        <v>181.21155000000002</v>
      </c>
      <c r="Q344" t="s">
        <v>4058</v>
      </c>
      <c r="R344" t="s">
        <v>4147</v>
      </c>
      <c r="S344" t="s">
        <v>25</v>
      </c>
      <c r="T344">
        <v>905081</v>
      </c>
      <c r="U344">
        <v>93.5</v>
      </c>
      <c r="V344" t="s">
        <v>3041</v>
      </c>
      <c r="Y344">
        <v>721892</v>
      </c>
      <c r="Z344" t="s">
        <v>4148</v>
      </c>
      <c r="AB344">
        <f t="shared" si="42"/>
        <v>2019</v>
      </c>
      <c r="AC344">
        <f t="shared" si="43"/>
        <v>9</v>
      </c>
      <c r="AD344" t="str">
        <f t="shared" si="44"/>
        <v>Q2</v>
      </c>
      <c r="AE344" t="str">
        <f t="shared" si="45"/>
        <v>FY19/20</v>
      </c>
      <c r="AF344" t="str">
        <f t="shared" si="46"/>
        <v>EAST</v>
      </c>
    </row>
    <row r="345" spans="1:32">
      <c r="A345" t="s">
        <v>3594</v>
      </c>
      <c r="B345" t="s">
        <v>3646</v>
      </c>
      <c r="C345" t="str">
        <f t="shared" si="40"/>
        <v>SPARES/OTHER</v>
      </c>
      <c r="D345" s="4">
        <v>43731</v>
      </c>
      <c r="E345" t="str">
        <f t="shared" si="41"/>
        <v>YAMAHA</v>
      </c>
      <c r="F345">
        <v>14103574</v>
      </c>
      <c r="G345" s="19">
        <v>43731</v>
      </c>
      <c r="H345" t="s">
        <v>2586</v>
      </c>
      <c r="I345" t="s">
        <v>2587</v>
      </c>
      <c r="J345">
        <v>1</v>
      </c>
      <c r="K345">
        <v>1</v>
      </c>
      <c r="L345">
        <v>29.2</v>
      </c>
      <c r="M345" t="s">
        <v>36</v>
      </c>
      <c r="N345">
        <v>1.095</v>
      </c>
      <c r="O345">
        <v>29.2</v>
      </c>
      <c r="P345">
        <f t="shared" si="47"/>
        <v>31.974</v>
      </c>
      <c r="Q345" t="s">
        <v>4058</v>
      </c>
      <c r="R345" t="s">
        <v>4147</v>
      </c>
      <c r="S345" t="s">
        <v>25</v>
      </c>
      <c r="T345">
        <v>905081</v>
      </c>
      <c r="U345">
        <v>15</v>
      </c>
      <c r="V345" t="s">
        <v>3041</v>
      </c>
      <c r="Y345">
        <v>721892</v>
      </c>
      <c r="Z345" t="s">
        <v>4148</v>
      </c>
      <c r="AB345">
        <f t="shared" si="42"/>
        <v>2019</v>
      </c>
      <c r="AC345">
        <f t="shared" si="43"/>
        <v>9</v>
      </c>
      <c r="AD345" t="str">
        <f t="shared" si="44"/>
        <v>Q2</v>
      </c>
      <c r="AE345" t="str">
        <f t="shared" si="45"/>
        <v>FY19/20</v>
      </c>
      <c r="AF345" t="str">
        <f t="shared" si="46"/>
        <v>EAST</v>
      </c>
    </row>
    <row r="346" spans="1:32">
      <c r="A346" t="s">
        <v>3594</v>
      </c>
      <c r="B346" t="s">
        <v>3646</v>
      </c>
      <c r="C346" t="str">
        <f t="shared" si="40"/>
        <v>SPARES/OTHER</v>
      </c>
      <c r="D346" s="4">
        <v>43731</v>
      </c>
      <c r="E346" t="str">
        <f t="shared" si="41"/>
        <v>YAMAHA</v>
      </c>
      <c r="F346">
        <v>14103575</v>
      </c>
      <c r="G346" s="19">
        <v>43731</v>
      </c>
      <c r="H346" t="s">
        <v>550</v>
      </c>
      <c r="I346" t="s">
        <v>551</v>
      </c>
      <c r="J346">
        <v>10</v>
      </c>
      <c r="K346">
        <v>10</v>
      </c>
      <c r="L346">
        <v>380.53</v>
      </c>
      <c r="M346" t="s">
        <v>36</v>
      </c>
      <c r="N346">
        <v>1.095</v>
      </c>
      <c r="O346">
        <v>380.53</v>
      </c>
      <c r="P346">
        <f t="shared" si="47"/>
        <v>416.68034999999998</v>
      </c>
      <c r="Q346" t="s">
        <v>4058</v>
      </c>
      <c r="R346" t="s">
        <v>4149</v>
      </c>
      <c r="S346" t="s">
        <v>25</v>
      </c>
      <c r="T346">
        <v>905082</v>
      </c>
      <c r="U346">
        <v>210</v>
      </c>
      <c r="V346" t="s">
        <v>3041</v>
      </c>
      <c r="X346">
        <v>11400373</v>
      </c>
      <c r="Y346">
        <v>721896</v>
      </c>
      <c r="Z346" t="s">
        <v>4150</v>
      </c>
      <c r="AB346">
        <f t="shared" si="42"/>
        <v>2019</v>
      </c>
      <c r="AC346">
        <f t="shared" si="43"/>
        <v>9</v>
      </c>
      <c r="AD346" t="str">
        <f t="shared" si="44"/>
        <v>Q2</v>
      </c>
      <c r="AE346" t="str">
        <f t="shared" si="45"/>
        <v>FY19/20</v>
      </c>
      <c r="AF346" t="str">
        <f t="shared" si="46"/>
        <v>EAST</v>
      </c>
    </row>
    <row r="347" spans="1:32">
      <c r="A347" t="s">
        <v>3594</v>
      </c>
      <c r="B347" t="s">
        <v>3646</v>
      </c>
      <c r="C347" t="str">
        <f t="shared" si="40"/>
        <v>SPARES/OTHER</v>
      </c>
      <c r="D347" s="4">
        <v>43731</v>
      </c>
      <c r="E347" t="str">
        <f t="shared" si="41"/>
        <v>YAMAHA</v>
      </c>
      <c r="F347">
        <v>14103576</v>
      </c>
      <c r="G347" s="19">
        <v>43731</v>
      </c>
      <c r="H347" t="s">
        <v>1213</v>
      </c>
      <c r="I347" t="s">
        <v>1214</v>
      </c>
      <c r="J347">
        <v>10</v>
      </c>
      <c r="K347">
        <v>10</v>
      </c>
      <c r="L347">
        <v>5123.8900000000003</v>
      </c>
      <c r="M347" t="s">
        <v>36</v>
      </c>
      <c r="N347">
        <v>1.095</v>
      </c>
      <c r="O347">
        <v>5123.8900000000003</v>
      </c>
      <c r="P347">
        <f t="shared" si="47"/>
        <v>5610.6595500000003</v>
      </c>
      <c r="Q347" t="s">
        <v>4058</v>
      </c>
      <c r="R347" t="s">
        <v>4109</v>
      </c>
      <c r="S347" t="s">
        <v>25</v>
      </c>
      <c r="T347">
        <v>905083</v>
      </c>
      <c r="U347">
        <v>2840</v>
      </c>
      <c r="V347" t="s">
        <v>3041</v>
      </c>
      <c r="Y347">
        <v>721900</v>
      </c>
      <c r="Z347" t="s">
        <v>4110</v>
      </c>
      <c r="AB347">
        <f t="shared" si="42"/>
        <v>2019</v>
      </c>
      <c r="AC347">
        <f t="shared" si="43"/>
        <v>9</v>
      </c>
      <c r="AD347" t="str">
        <f t="shared" si="44"/>
        <v>Q2</v>
      </c>
      <c r="AE347" t="str">
        <f t="shared" si="45"/>
        <v>FY19/20</v>
      </c>
      <c r="AF347" t="str">
        <f t="shared" si="46"/>
        <v>EAST</v>
      </c>
    </row>
    <row r="348" spans="1:32">
      <c r="A348" t="s">
        <v>3594</v>
      </c>
      <c r="B348" t="s">
        <v>3646</v>
      </c>
      <c r="C348" t="str">
        <f t="shared" si="40"/>
        <v>SPARES/OTHER</v>
      </c>
      <c r="D348" s="4">
        <v>43731</v>
      </c>
      <c r="E348" t="str">
        <f t="shared" si="41"/>
        <v>YAMAHA</v>
      </c>
      <c r="F348">
        <v>14103577</v>
      </c>
      <c r="G348" s="19">
        <v>43731</v>
      </c>
      <c r="H348" t="s">
        <v>3709</v>
      </c>
      <c r="I348" t="s">
        <v>3710</v>
      </c>
      <c r="J348">
        <v>1</v>
      </c>
      <c r="K348">
        <v>1</v>
      </c>
      <c r="L348">
        <v>8503.5400000000009</v>
      </c>
      <c r="M348" t="s">
        <v>36</v>
      </c>
      <c r="N348">
        <v>1.095</v>
      </c>
      <c r="O348">
        <v>8503.5400000000009</v>
      </c>
      <c r="P348">
        <f t="shared" si="47"/>
        <v>9311.3762999999999</v>
      </c>
      <c r="Q348" t="s">
        <v>4058</v>
      </c>
      <c r="R348" t="s">
        <v>2383</v>
      </c>
      <c r="S348" t="s">
        <v>25</v>
      </c>
      <c r="T348">
        <v>905084</v>
      </c>
      <c r="U348">
        <v>4217</v>
      </c>
      <c r="V348" t="s">
        <v>3041</v>
      </c>
      <c r="Y348">
        <v>721915</v>
      </c>
      <c r="Z348" t="s">
        <v>2385</v>
      </c>
      <c r="AB348">
        <f t="shared" si="42"/>
        <v>2019</v>
      </c>
      <c r="AC348">
        <f t="shared" si="43"/>
        <v>9</v>
      </c>
      <c r="AD348" t="str">
        <f t="shared" si="44"/>
        <v>Q2</v>
      </c>
      <c r="AE348" t="str">
        <f t="shared" si="45"/>
        <v>FY19/20</v>
      </c>
      <c r="AF348" t="str">
        <f t="shared" si="46"/>
        <v>EAST</v>
      </c>
    </row>
    <row r="349" spans="1:32">
      <c r="A349" t="s">
        <v>3594</v>
      </c>
      <c r="B349" t="s">
        <v>3646</v>
      </c>
      <c r="C349" t="str">
        <f t="shared" si="40"/>
        <v>SPARES/OTHER</v>
      </c>
      <c r="D349" s="4">
        <v>43731</v>
      </c>
      <c r="E349" t="str">
        <f t="shared" si="41"/>
        <v>OTHERS</v>
      </c>
      <c r="F349">
        <v>14103577</v>
      </c>
      <c r="G349" s="19">
        <v>43731</v>
      </c>
      <c r="H349" t="s">
        <v>4240</v>
      </c>
      <c r="I349" t="s">
        <v>57</v>
      </c>
      <c r="J349">
        <v>2</v>
      </c>
      <c r="K349">
        <v>2</v>
      </c>
      <c r="L349">
        <v>0</v>
      </c>
      <c r="M349" t="s">
        <v>36</v>
      </c>
      <c r="N349">
        <v>1.095</v>
      </c>
      <c r="O349">
        <v>0</v>
      </c>
      <c r="P349">
        <f t="shared" si="47"/>
        <v>0</v>
      </c>
      <c r="Q349" t="s">
        <v>4058</v>
      </c>
      <c r="R349" t="s">
        <v>2383</v>
      </c>
      <c r="S349" t="s">
        <v>25</v>
      </c>
      <c r="T349">
        <v>905084</v>
      </c>
      <c r="U349">
        <v>141.59</v>
      </c>
      <c r="V349" t="s">
        <v>3041</v>
      </c>
      <c r="Y349">
        <v>721915</v>
      </c>
      <c r="Z349" t="s">
        <v>2385</v>
      </c>
      <c r="AB349">
        <f t="shared" si="42"/>
        <v>2019</v>
      </c>
      <c r="AC349">
        <f t="shared" si="43"/>
        <v>9</v>
      </c>
      <c r="AD349" t="str">
        <f t="shared" si="44"/>
        <v>Q2</v>
      </c>
      <c r="AE349" t="str">
        <f t="shared" si="45"/>
        <v>FY19/20</v>
      </c>
      <c r="AF349" t="str">
        <f t="shared" si="46"/>
        <v>EAST</v>
      </c>
    </row>
    <row r="350" spans="1:32">
      <c r="A350" t="s">
        <v>3594</v>
      </c>
      <c r="B350" t="s">
        <v>3646</v>
      </c>
      <c r="C350" t="str">
        <f t="shared" si="40"/>
        <v>SPARES/OTHER</v>
      </c>
      <c r="D350" s="4">
        <v>43731</v>
      </c>
      <c r="E350" t="str">
        <f t="shared" si="41"/>
        <v>OTHERS</v>
      </c>
      <c r="F350">
        <v>14103577</v>
      </c>
      <c r="G350" s="19">
        <v>43731</v>
      </c>
      <c r="H350" t="s">
        <v>3028</v>
      </c>
      <c r="I350" t="s">
        <v>57</v>
      </c>
      <c r="J350">
        <v>1</v>
      </c>
      <c r="K350">
        <v>1</v>
      </c>
      <c r="L350">
        <v>0</v>
      </c>
      <c r="M350" t="s">
        <v>36</v>
      </c>
      <c r="N350">
        <v>1.095</v>
      </c>
      <c r="O350">
        <v>0</v>
      </c>
      <c r="P350">
        <f t="shared" si="47"/>
        <v>0</v>
      </c>
      <c r="Q350" t="s">
        <v>4058</v>
      </c>
      <c r="R350" t="s">
        <v>2383</v>
      </c>
      <c r="S350" t="s">
        <v>25</v>
      </c>
      <c r="T350">
        <v>905084</v>
      </c>
      <c r="U350">
        <v>2477.88</v>
      </c>
      <c r="V350" t="s">
        <v>3041</v>
      </c>
      <c r="Y350">
        <v>721915</v>
      </c>
      <c r="Z350" t="s">
        <v>2385</v>
      </c>
      <c r="AB350">
        <f t="shared" si="42"/>
        <v>2019</v>
      </c>
      <c r="AC350">
        <f t="shared" si="43"/>
        <v>9</v>
      </c>
      <c r="AD350" t="str">
        <f t="shared" si="44"/>
        <v>Q2</v>
      </c>
      <c r="AE350" t="str">
        <f t="shared" si="45"/>
        <v>FY19/20</v>
      </c>
      <c r="AF350" t="str">
        <f t="shared" si="46"/>
        <v>EAST</v>
      </c>
    </row>
    <row r="351" spans="1:32">
      <c r="A351" t="s">
        <v>3594</v>
      </c>
      <c r="B351" t="s">
        <v>3646</v>
      </c>
      <c r="C351" t="str">
        <f t="shared" si="40"/>
        <v>SPARES/OTHER</v>
      </c>
      <c r="D351" s="4">
        <v>43731</v>
      </c>
      <c r="E351" t="str">
        <f t="shared" si="41"/>
        <v>YAMAHA</v>
      </c>
      <c r="F351">
        <v>14103578</v>
      </c>
      <c r="G351" s="19">
        <v>43731</v>
      </c>
      <c r="H351" t="s">
        <v>432</v>
      </c>
      <c r="I351" t="s">
        <v>433</v>
      </c>
      <c r="J351">
        <v>1</v>
      </c>
      <c r="K351">
        <v>1</v>
      </c>
      <c r="L351">
        <v>953.1</v>
      </c>
      <c r="M351" t="s">
        <v>36</v>
      </c>
      <c r="N351">
        <v>1.095</v>
      </c>
      <c r="O351">
        <v>953.1</v>
      </c>
      <c r="P351">
        <f t="shared" si="47"/>
        <v>1043.6445000000001</v>
      </c>
      <c r="Q351" t="s">
        <v>4058</v>
      </c>
      <c r="R351" t="s">
        <v>4216</v>
      </c>
      <c r="S351" t="s">
        <v>25</v>
      </c>
      <c r="T351">
        <v>905086</v>
      </c>
      <c r="U351">
        <v>537</v>
      </c>
      <c r="V351" t="s">
        <v>3041</v>
      </c>
      <c r="Y351">
        <v>721917</v>
      </c>
      <c r="Z351" t="s">
        <v>4217</v>
      </c>
      <c r="AB351">
        <f t="shared" si="42"/>
        <v>2019</v>
      </c>
      <c r="AC351">
        <f t="shared" si="43"/>
        <v>9</v>
      </c>
      <c r="AD351" t="str">
        <f t="shared" si="44"/>
        <v>Q2</v>
      </c>
      <c r="AE351" t="str">
        <f t="shared" si="45"/>
        <v>FY19/20</v>
      </c>
      <c r="AF351" t="str">
        <f t="shared" si="46"/>
        <v>EAST</v>
      </c>
    </row>
    <row r="352" spans="1:32">
      <c r="A352" t="s">
        <v>3594</v>
      </c>
      <c r="B352" t="s">
        <v>3646</v>
      </c>
      <c r="C352" t="str">
        <f t="shared" si="40"/>
        <v>SPARES/OTHER</v>
      </c>
      <c r="D352" s="4">
        <v>43731</v>
      </c>
      <c r="E352" t="str">
        <f t="shared" si="41"/>
        <v>YAMAHA</v>
      </c>
      <c r="F352">
        <v>14103579</v>
      </c>
      <c r="G352" s="19">
        <v>43731</v>
      </c>
      <c r="H352" t="s">
        <v>3711</v>
      </c>
      <c r="I352" t="s">
        <v>3712</v>
      </c>
      <c r="J352">
        <v>3</v>
      </c>
      <c r="K352">
        <v>3</v>
      </c>
      <c r="L352">
        <v>2508.85</v>
      </c>
      <c r="M352" t="s">
        <v>36</v>
      </c>
      <c r="N352">
        <v>1.095</v>
      </c>
      <c r="O352">
        <v>2508.85</v>
      </c>
      <c r="P352">
        <f t="shared" si="47"/>
        <v>2747.1907499999998</v>
      </c>
      <c r="Q352" t="s">
        <v>4058</v>
      </c>
      <c r="R352" t="s">
        <v>4070</v>
      </c>
      <c r="S352" t="s">
        <v>25</v>
      </c>
      <c r="T352">
        <v>905088</v>
      </c>
      <c r="U352">
        <v>1386</v>
      </c>
      <c r="V352" t="s">
        <v>3041</v>
      </c>
      <c r="Y352">
        <v>721926</v>
      </c>
      <c r="Z352" t="s">
        <v>4072</v>
      </c>
      <c r="AB352">
        <f t="shared" si="42"/>
        <v>2019</v>
      </c>
      <c r="AC352">
        <f t="shared" si="43"/>
        <v>9</v>
      </c>
      <c r="AD352" t="str">
        <f t="shared" si="44"/>
        <v>Q2</v>
      </c>
      <c r="AE352" t="str">
        <f t="shared" si="45"/>
        <v>FY19/20</v>
      </c>
      <c r="AF352" t="str">
        <f t="shared" si="46"/>
        <v>EAST</v>
      </c>
    </row>
    <row r="353" spans="1:32">
      <c r="A353" t="s">
        <v>3594</v>
      </c>
      <c r="B353" t="s">
        <v>3646</v>
      </c>
      <c r="C353" t="str">
        <f t="shared" si="40"/>
        <v>SPARES/OTHER</v>
      </c>
      <c r="D353" s="4">
        <v>43731</v>
      </c>
      <c r="E353" t="str">
        <f t="shared" si="41"/>
        <v>YAMAHA</v>
      </c>
      <c r="F353">
        <v>14103579</v>
      </c>
      <c r="G353" s="19">
        <v>43731</v>
      </c>
      <c r="H353" t="s">
        <v>454</v>
      </c>
      <c r="I353" t="s">
        <v>56</v>
      </c>
      <c r="J353">
        <v>3</v>
      </c>
      <c r="K353">
        <v>3</v>
      </c>
      <c r="L353">
        <v>483.19</v>
      </c>
      <c r="M353" t="s">
        <v>36</v>
      </c>
      <c r="N353">
        <v>1.095</v>
      </c>
      <c r="O353">
        <v>483.19</v>
      </c>
      <c r="P353">
        <f t="shared" si="47"/>
        <v>529.09304999999995</v>
      </c>
      <c r="Q353" t="s">
        <v>4058</v>
      </c>
      <c r="R353" t="s">
        <v>4070</v>
      </c>
      <c r="S353" t="s">
        <v>25</v>
      </c>
      <c r="T353">
        <v>905088</v>
      </c>
      <c r="U353">
        <v>267</v>
      </c>
      <c r="V353" t="s">
        <v>3041</v>
      </c>
      <c r="Y353">
        <v>721926</v>
      </c>
      <c r="Z353" t="s">
        <v>4072</v>
      </c>
      <c r="AB353">
        <f t="shared" si="42"/>
        <v>2019</v>
      </c>
      <c r="AC353">
        <f t="shared" si="43"/>
        <v>9</v>
      </c>
      <c r="AD353" t="str">
        <f t="shared" si="44"/>
        <v>Q2</v>
      </c>
      <c r="AE353" t="str">
        <f t="shared" si="45"/>
        <v>FY19/20</v>
      </c>
      <c r="AF353" t="str">
        <f t="shared" si="46"/>
        <v>EAST</v>
      </c>
    </row>
    <row r="354" spans="1:32">
      <c r="A354" t="s">
        <v>3594</v>
      </c>
      <c r="B354" t="s">
        <v>3646</v>
      </c>
      <c r="C354" t="str">
        <f t="shared" si="40"/>
        <v>SPARES/OTHER</v>
      </c>
      <c r="D354" s="4">
        <v>43731</v>
      </c>
      <c r="E354" t="str">
        <f t="shared" si="41"/>
        <v>YAMAHA</v>
      </c>
      <c r="F354">
        <v>14103579</v>
      </c>
      <c r="G354" s="19">
        <v>43731</v>
      </c>
      <c r="H354" t="s">
        <v>124</v>
      </c>
      <c r="I354" t="s">
        <v>125</v>
      </c>
      <c r="J354">
        <v>3</v>
      </c>
      <c r="K354">
        <v>3</v>
      </c>
      <c r="L354">
        <v>361.06</v>
      </c>
      <c r="M354" t="s">
        <v>36</v>
      </c>
      <c r="N354">
        <v>1.095</v>
      </c>
      <c r="O354">
        <v>361.06</v>
      </c>
      <c r="P354">
        <f t="shared" si="47"/>
        <v>395.36070000000001</v>
      </c>
      <c r="Q354" t="s">
        <v>4058</v>
      </c>
      <c r="R354" t="s">
        <v>4070</v>
      </c>
      <c r="S354" t="s">
        <v>25</v>
      </c>
      <c r="T354">
        <v>905088</v>
      </c>
      <c r="U354">
        <v>201</v>
      </c>
      <c r="V354" t="s">
        <v>3041</v>
      </c>
      <c r="Y354">
        <v>721926</v>
      </c>
      <c r="Z354" t="s">
        <v>4072</v>
      </c>
      <c r="AB354">
        <f t="shared" si="42"/>
        <v>2019</v>
      </c>
      <c r="AC354">
        <f t="shared" si="43"/>
        <v>9</v>
      </c>
      <c r="AD354" t="str">
        <f t="shared" si="44"/>
        <v>Q2</v>
      </c>
      <c r="AE354" t="str">
        <f t="shared" si="45"/>
        <v>FY19/20</v>
      </c>
      <c r="AF354" t="str">
        <f t="shared" si="46"/>
        <v>EAST</v>
      </c>
    </row>
    <row r="355" spans="1:32">
      <c r="A355" t="s">
        <v>3594</v>
      </c>
      <c r="B355" t="s">
        <v>3646</v>
      </c>
      <c r="C355" t="str">
        <f t="shared" si="40"/>
        <v>SPARES/OTHER</v>
      </c>
      <c r="D355" s="4">
        <v>43731</v>
      </c>
      <c r="E355" t="str">
        <f t="shared" si="41"/>
        <v>YAMAHA</v>
      </c>
      <c r="F355">
        <v>14103579</v>
      </c>
      <c r="G355" s="19">
        <v>43731</v>
      </c>
      <c r="H355" t="s">
        <v>1129</v>
      </c>
      <c r="I355" t="s">
        <v>44</v>
      </c>
      <c r="J355">
        <v>3</v>
      </c>
      <c r="K355">
        <v>3</v>
      </c>
      <c r="L355">
        <v>334.51</v>
      </c>
      <c r="M355" t="s">
        <v>36</v>
      </c>
      <c r="N355">
        <v>1.095</v>
      </c>
      <c r="O355">
        <v>334.51</v>
      </c>
      <c r="P355">
        <f t="shared" si="47"/>
        <v>366.28844999999995</v>
      </c>
      <c r="Q355" t="s">
        <v>4058</v>
      </c>
      <c r="R355" t="s">
        <v>4070</v>
      </c>
      <c r="S355" t="s">
        <v>25</v>
      </c>
      <c r="T355">
        <v>905088</v>
      </c>
      <c r="U355">
        <v>186</v>
      </c>
      <c r="V355" t="s">
        <v>3041</v>
      </c>
      <c r="Y355">
        <v>721926</v>
      </c>
      <c r="Z355" t="s">
        <v>4072</v>
      </c>
      <c r="AB355">
        <f t="shared" si="42"/>
        <v>2019</v>
      </c>
      <c r="AC355">
        <f t="shared" si="43"/>
        <v>9</v>
      </c>
      <c r="AD355" t="str">
        <f t="shared" si="44"/>
        <v>Q2</v>
      </c>
      <c r="AE355" t="str">
        <f t="shared" si="45"/>
        <v>FY19/20</v>
      </c>
      <c r="AF355" t="str">
        <f t="shared" si="46"/>
        <v>EAST</v>
      </c>
    </row>
    <row r="356" spans="1:32">
      <c r="A356" t="s">
        <v>3594</v>
      </c>
      <c r="B356" t="s">
        <v>3646</v>
      </c>
      <c r="C356" t="str">
        <f t="shared" si="40"/>
        <v>SPARES/OTHER</v>
      </c>
      <c r="D356" s="4">
        <v>43731</v>
      </c>
      <c r="E356" t="str">
        <f t="shared" si="41"/>
        <v>YAMAHA</v>
      </c>
      <c r="F356">
        <v>14103579</v>
      </c>
      <c r="G356" s="19">
        <v>43731</v>
      </c>
      <c r="H356" t="s">
        <v>3713</v>
      </c>
      <c r="I356" t="s">
        <v>3714</v>
      </c>
      <c r="J356">
        <v>5</v>
      </c>
      <c r="K356">
        <v>5</v>
      </c>
      <c r="L356">
        <v>1053.0999999999999</v>
      </c>
      <c r="M356" t="s">
        <v>36</v>
      </c>
      <c r="N356">
        <v>1.095</v>
      </c>
      <c r="O356">
        <v>1053.0999999999999</v>
      </c>
      <c r="P356">
        <f t="shared" si="47"/>
        <v>1153.1444999999999</v>
      </c>
      <c r="Q356" t="s">
        <v>4058</v>
      </c>
      <c r="R356" t="s">
        <v>4070</v>
      </c>
      <c r="S356" t="s">
        <v>25</v>
      </c>
      <c r="T356">
        <v>905088</v>
      </c>
      <c r="U356">
        <v>560</v>
      </c>
      <c r="V356" t="s">
        <v>3041</v>
      </c>
      <c r="Y356">
        <v>721926</v>
      </c>
      <c r="Z356" t="s">
        <v>4072</v>
      </c>
      <c r="AB356">
        <f t="shared" si="42"/>
        <v>2019</v>
      </c>
      <c r="AC356">
        <f t="shared" si="43"/>
        <v>9</v>
      </c>
      <c r="AD356" t="str">
        <f t="shared" si="44"/>
        <v>Q2</v>
      </c>
      <c r="AE356" t="str">
        <f t="shared" si="45"/>
        <v>FY19/20</v>
      </c>
      <c r="AF356" t="str">
        <f t="shared" si="46"/>
        <v>EAST</v>
      </c>
    </row>
    <row r="357" spans="1:32">
      <c r="A357" t="s">
        <v>3594</v>
      </c>
      <c r="B357" t="s">
        <v>3646</v>
      </c>
      <c r="C357" t="str">
        <f t="shared" si="40"/>
        <v>SPARES/OTHER</v>
      </c>
      <c r="D357" s="4">
        <v>43731</v>
      </c>
      <c r="E357" t="str">
        <f t="shared" si="41"/>
        <v>YAMAHA</v>
      </c>
      <c r="F357">
        <v>14103579</v>
      </c>
      <c r="G357" s="19">
        <v>43731</v>
      </c>
      <c r="H357" t="s">
        <v>3663</v>
      </c>
      <c r="I357" t="s">
        <v>56</v>
      </c>
      <c r="J357">
        <v>2</v>
      </c>
      <c r="K357">
        <v>2</v>
      </c>
      <c r="L357">
        <v>672.57</v>
      </c>
      <c r="M357" t="s">
        <v>36</v>
      </c>
      <c r="N357">
        <v>1.095</v>
      </c>
      <c r="O357">
        <v>672.57</v>
      </c>
      <c r="P357">
        <f t="shared" si="47"/>
        <v>736.46415000000002</v>
      </c>
      <c r="Q357" t="s">
        <v>4058</v>
      </c>
      <c r="R357" t="s">
        <v>4070</v>
      </c>
      <c r="S357" t="s">
        <v>25</v>
      </c>
      <c r="T357">
        <v>905088</v>
      </c>
      <c r="U357">
        <v>358</v>
      </c>
      <c r="V357" t="s">
        <v>3041</v>
      </c>
      <c r="Y357">
        <v>721926</v>
      </c>
      <c r="Z357" t="s">
        <v>4072</v>
      </c>
      <c r="AB357">
        <f t="shared" si="42"/>
        <v>2019</v>
      </c>
      <c r="AC357">
        <f t="shared" si="43"/>
        <v>9</v>
      </c>
      <c r="AD357" t="str">
        <f t="shared" si="44"/>
        <v>Q2</v>
      </c>
      <c r="AE357" t="str">
        <f t="shared" si="45"/>
        <v>FY19/20</v>
      </c>
      <c r="AF357" t="str">
        <f t="shared" si="46"/>
        <v>EAST</v>
      </c>
    </row>
    <row r="358" spans="1:32">
      <c r="A358" t="s">
        <v>3594</v>
      </c>
      <c r="B358" t="s">
        <v>3646</v>
      </c>
      <c r="C358" t="str">
        <f t="shared" si="40"/>
        <v>SPARES/OTHER</v>
      </c>
      <c r="D358" s="4">
        <v>43731</v>
      </c>
      <c r="E358" t="str">
        <f t="shared" si="41"/>
        <v>YAMAHA</v>
      </c>
      <c r="F358">
        <v>14103579</v>
      </c>
      <c r="G358" s="19">
        <v>43731</v>
      </c>
      <c r="H358" t="s">
        <v>352</v>
      </c>
      <c r="I358" t="s">
        <v>103</v>
      </c>
      <c r="J358">
        <v>10</v>
      </c>
      <c r="K358">
        <v>10</v>
      </c>
      <c r="L358">
        <v>1345.13</v>
      </c>
      <c r="M358" t="s">
        <v>36</v>
      </c>
      <c r="N358">
        <v>1.095</v>
      </c>
      <c r="O358">
        <v>1345.13</v>
      </c>
      <c r="P358">
        <f t="shared" si="47"/>
        <v>1472.9173500000002</v>
      </c>
      <c r="Q358" t="s">
        <v>4058</v>
      </c>
      <c r="R358" t="s">
        <v>4070</v>
      </c>
      <c r="S358" t="s">
        <v>25</v>
      </c>
      <c r="T358">
        <v>905088</v>
      </c>
      <c r="U358">
        <v>730</v>
      </c>
      <c r="V358" t="s">
        <v>3041</v>
      </c>
      <c r="Y358">
        <v>721926</v>
      </c>
      <c r="Z358" t="s">
        <v>4072</v>
      </c>
      <c r="AB358">
        <f t="shared" si="42"/>
        <v>2019</v>
      </c>
      <c r="AC358">
        <f t="shared" si="43"/>
        <v>9</v>
      </c>
      <c r="AD358" t="str">
        <f t="shared" si="44"/>
        <v>Q2</v>
      </c>
      <c r="AE358" t="str">
        <f t="shared" si="45"/>
        <v>FY19/20</v>
      </c>
      <c r="AF358" t="str">
        <f t="shared" si="46"/>
        <v>EAST</v>
      </c>
    </row>
    <row r="359" spans="1:32">
      <c r="A359" t="s">
        <v>3594</v>
      </c>
      <c r="B359" t="s">
        <v>3646</v>
      </c>
      <c r="C359" t="str">
        <f t="shared" si="40"/>
        <v>SPARES/OTHER</v>
      </c>
      <c r="D359" s="4">
        <v>43731</v>
      </c>
      <c r="E359" t="str">
        <f t="shared" si="41"/>
        <v>YAMAHA</v>
      </c>
      <c r="F359">
        <v>14103579</v>
      </c>
      <c r="G359" s="19">
        <v>43731</v>
      </c>
      <c r="H359" t="s">
        <v>3715</v>
      </c>
      <c r="I359" t="s">
        <v>1190</v>
      </c>
      <c r="J359">
        <v>2</v>
      </c>
      <c r="K359">
        <v>2</v>
      </c>
      <c r="L359">
        <v>447.79</v>
      </c>
      <c r="M359" t="s">
        <v>36</v>
      </c>
      <c r="N359">
        <v>1.095</v>
      </c>
      <c r="O359">
        <v>447.79</v>
      </c>
      <c r="P359">
        <f t="shared" si="47"/>
        <v>490.33005000000003</v>
      </c>
      <c r="Q359" t="s">
        <v>4058</v>
      </c>
      <c r="R359" t="s">
        <v>4070</v>
      </c>
      <c r="S359" t="s">
        <v>25</v>
      </c>
      <c r="T359">
        <v>905088</v>
      </c>
      <c r="U359">
        <v>238</v>
      </c>
      <c r="V359" t="s">
        <v>3041</v>
      </c>
      <c r="Y359">
        <v>721926</v>
      </c>
      <c r="Z359" t="s">
        <v>4072</v>
      </c>
      <c r="AB359">
        <f t="shared" si="42"/>
        <v>2019</v>
      </c>
      <c r="AC359">
        <f t="shared" si="43"/>
        <v>9</v>
      </c>
      <c r="AD359" t="str">
        <f t="shared" si="44"/>
        <v>Q2</v>
      </c>
      <c r="AE359" t="str">
        <f t="shared" si="45"/>
        <v>FY19/20</v>
      </c>
      <c r="AF359" t="str">
        <f t="shared" si="46"/>
        <v>EAST</v>
      </c>
    </row>
    <row r="360" spans="1:32">
      <c r="A360" t="s">
        <v>3594</v>
      </c>
      <c r="B360" t="s">
        <v>3646</v>
      </c>
      <c r="C360" t="str">
        <f t="shared" si="40"/>
        <v>SPARES/OTHER</v>
      </c>
      <c r="D360" s="4">
        <v>43731</v>
      </c>
      <c r="E360" t="str">
        <f t="shared" si="41"/>
        <v>YAMAHA</v>
      </c>
      <c r="F360">
        <v>14103579</v>
      </c>
      <c r="G360" s="19">
        <v>43731</v>
      </c>
      <c r="H360" t="s">
        <v>1210</v>
      </c>
      <c r="I360" t="s">
        <v>1211</v>
      </c>
      <c r="J360">
        <v>5</v>
      </c>
      <c r="K360">
        <v>5</v>
      </c>
      <c r="L360">
        <v>420.35</v>
      </c>
      <c r="M360" t="s">
        <v>36</v>
      </c>
      <c r="N360">
        <v>1.095</v>
      </c>
      <c r="O360">
        <v>420.35</v>
      </c>
      <c r="P360">
        <f t="shared" si="47"/>
        <v>460.28325000000001</v>
      </c>
      <c r="Q360" t="s">
        <v>4058</v>
      </c>
      <c r="R360" t="s">
        <v>4070</v>
      </c>
      <c r="S360" t="s">
        <v>25</v>
      </c>
      <c r="T360">
        <v>905088</v>
      </c>
      <c r="U360">
        <v>225</v>
      </c>
      <c r="V360" t="s">
        <v>3041</v>
      </c>
      <c r="Y360">
        <v>721926</v>
      </c>
      <c r="Z360" t="s">
        <v>4072</v>
      </c>
      <c r="AB360">
        <f t="shared" si="42"/>
        <v>2019</v>
      </c>
      <c r="AC360">
        <f t="shared" si="43"/>
        <v>9</v>
      </c>
      <c r="AD360" t="str">
        <f t="shared" si="44"/>
        <v>Q2</v>
      </c>
      <c r="AE360" t="str">
        <f t="shared" si="45"/>
        <v>FY19/20</v>
      </c>
      <c r="AF360" t="str">
        <f t="shared" si="46"/>
        <v>EAST</v>
      </c>
    </row>
    <row r="361" spans="1:32">
      <c r="A361" t="s">
        <v>3594</v>
      </c>
      <c r="B361" t="s">
        <v>3646</v>
      </c>
      <c r="C361" t="str">
        <f t="shared" si="40"/>
        <v>SPARES/OTHER</v>
      </c>
      <c r="D361" s="4">
        <v>43731</v>
      </c>
      <c r="E361" t="str">
        <f t="shared" si="41"/>
        <v>YAMAHA</v>
      </c>
      <c r="F361">
        <v>14103579</v>
      </c>
      <c r="G361" s="19">
        <v>43731</v>
      </c>
      <c r="H361" t="s">
        <v>3716</v>
      </c>
      <c r="I361" t="s">
        <v>1212</v>
      </c>
      <c r="J361">
        <v>1</v>
      </c>
      <c r="K361">
        <v>1</v>
      </c>
      <c r="L361">
        <v>377.88</v>
      </c>
      <c r="M361" t="s">
        <v>36</v>
      </c>
      <c r="N361">
        <v>1.095</v>
      </c>
      <c r="O361">
        <v>377.88</v>
      </c>
      <c r="P361">
        <f t="shared" si="47"/>
        <v>413.77859999999998</v>
      </c>
      <c r="Q361" t="s">
        <v>4058</v>
      </c>
      <c r="R361" t="s">
        <v>4070</v>
      </c>
      <c r="S361" t="s">
        <v>25</v>
      </c>
      <c r="T361">
        <v>905088</v>
      </c>
      <c r="U361">
        <v>201</v>
      </c>
      <c r="V361" t="s">
        <v>3041</v>
      </c>
      <c r="Y361">
        <v>721926</v>
      </c>
      <c r="Z361" t="s">
        <v>4072</v>
      </c>
      <c r="AB361">
        <f t="shared" si="42"/>
        <v>2019</v>
      </c>
      <c r="AC361">
        <f t="shared" si="43"/>
        <v>9</v>
      </c>
      <c r="AD361" t="str">
        <f t="shared" si="44"/>
        <v>Q2</v>
      </c>
      <c r="AE361" t="str">
        <f t="shared" si="45"/>
        <v>FY19/20</v>
      </c>
      <c r="AF361" t="str">
        <f t="shared" si="46"/>
        <v>EAST</v>
      </c>
    </row>
    <row r="362" spans="1:32">
      <c r="A362" t="s">
        <v>3594</v>
      </c>
      <c r="B362" t="s">
        <v>3646</v>
      </c>
      <c r="C362" t="str">
        <f t="shared" si="40"/>
        <v>SPARES/OTHER</v>
      </c>
      <c r="D362" s="4">
        <v>43731</v>
      </c>
      <c r="E362" t="str">
        <f t="shared" si="41"/>
        <v>YAMAHA</v>
      </c>
      <c r="F362">
        <v>14103579</v>
      </c>
      <c r="G362" s="19">
        <v>43731</v>
      </c>
      <c r="H362" t="s">
        <v>3717</v>
      </c>
      <c r="I362" t="s">
        <v>3718</v>
      </c>
      <c r="J362">
        <v>10</v>
      </c>
      <c r="K362">
        <v>10</v>
      </c>
      <c r="L362">
        <v>247.79</v>
      </c>
      <c r="M362" t="s">
        <v>36</v>
      </c>
      <c r="N362">
        <v>1.095</v>
      </c>
      <c r="O362">
        <v>247.79</v>
      </c>
      <c r="P362">
        <f t="shared" si="47"/>
        <v>271.33004999999997</v>
      </c>
      <c r="Q362" t="s">
        <v>4058</v>
      </c>
      <c r="R362" t="s">
        <v>4070</v>
      </c>
      <c r="S362" t="s">
        <v>25</v>
      </c>
      <c r="T362">
        <v>905088</v>
      </c>
      <c r="U362">
        <v>130</v>
      </c>
      <c r="V362" t="s">
        <v>3041</v>
      </c>
      <c r="Y362">
        <v>721926</v>
      </c>
      <c r="Z362" t="s">
        <v>4072</v>
      </c>
      <c r="AB362">
        <f t="shared" si="42"/>
        <v>2019</v>
      </c>
      <c r="AC362">
        <f t="shared" si="43"/>
        <v>9</v>
      </c>
      <c r="AD362" t="str">
        <f t="shared" si="44"/>
        <v>Q2</v>
      </c>
      <c r="AE362" t="str">
        <f t="shared" si="45"/>
        <v>FY19/20</v>
      </c>
      <c r="AF362" t="str">
        <f t="shared" si="46"/>
        <v>EAST</v>
      </c>
    </row>
    <row r="363" spans="1:32">
      <c r="A363" t="s">
        <v>3594</v>
      </c>
      <c r="B363" t="s">
        <v>3646</v>
      </c>
      <c r="C363" t="str">
        <f t="shared" si="40"/>
        <v>FEEDER</v>
      </c>
      <c r="D363" s="4">
        <v>43731</v>
      </c>
      <c r="E363" t="str">
        <f t="shared" si="41"/>
        <v>OTHERS</v>
      </c>
      <c r="F363">
        <v>14103580</v>
      </c>
      <c r="G363" s="19">
        <v>43731</v>
      </c>
      <c r="H363" t="s">
        <v>3029</v>
      </c>
      <c r="I363" t="s">
        <v>3030</v>
      </c>
      <c r="J363">
        <v>1</v>
      </c>
      <c r="K363">
        <v>1</v>
      </c>
      <c r="L363">
        <v>1742.48</v>
      </c>
      <c r="M363" t="s">
        <v>36</v>
      </c>
      <c r="N363">
        <v>1.095</v>
      </c>
      <c r="O363">
        <v>1742.48</v>
      </c>
      <c r="P363">
        <f t="shared" si="47"/>
        <v>1908.0155999999999</v>
      </c>
      <c r="Q363" t="s">
        <v>4058</v>
      </c>
      <c r="R363" t="s">
        <v>2383</v>
      </c>
      <c r="S363" t="s">
        <v>25</v>
      </c>
      <c r="T363">
        <v>905085</v>
      </c>
      <c r="U363">
        <v>1132.74</v>
      </c>
      <c r="V363" t="s">
        <v>3041</v>
      </c>
      <c r="Y363">
        <v>721916</v>
      </c>
      <c r="Z363" t="s">
        <v>2385</v>
      </c>
      <c r="AB363">
        <f t="shared" si="42"/>
        <v>2019</v>
      </c>
      <c r="AC363">
        <f t="shared" si="43"/>
        <v>9</v>
      </c>
      <c r="AD363" t="str">
        <f t="shared" si="44"/>
        <v>Q2</v>
      </c>
      <c r="AE363" t="str">
        <f t="shared" si="45"/>
        <v>FY19/20</v>
      </c>
      <c r="AF363" t="str">
        <f t="shared" si="46"/>
        <v>EAST</v>
      </c>
    </row>
    <row r="364" spans="1:32">
      <c r="A364" t="s">
        <v>3594</v>
      </c>
      <c r="B364" t="s">
        <v>3646</v>
      </c>
      <c r="C364" t="str">
        <f t="shared" si="40"/>
        <v>SPARES/OTHER</v>
      </c>
      <c r="D364" s="4">
        <v>43732</v>
      </c>
      <c r="E364" t="str">
        <f t="shared" si="41"/>
        <v>YAMAHA</v>
      </c>
      <c r="F364">
        <v>14103581</v>
      </c>
      <c r="G364" s="19">
        <v>43732</v>
      </c>
      <c r="H364" t="s">
        <v>33</v>
      </c>
      <c r="I364" t="s">
        <v>34</v>
      </c>
      <c r="J364">
        <v>3</v>
      </c>
      <c r="K364">
        <v>3</v>
      </c>
      <c r="L364">
        <v>2253.98</v>
      </c>
      <c r="M364" t="s">
        <v>36</v>
      </c>
      <c r="N364">
        <v>1.095</v>
      </c>
      <c r="O364">
        <v>2253.98</v>
      </c>
      <c r="P364">
        <f t="shared" si="47"/>
        <v>2468.1080999999999</v>
      </c>
      <c r="Q364" t="s">
        <v>4058</v>
      </c>
      <c r="R364" t="s">
        <v>4214</v>
      </c>
      <c r="S364" t="s">
        <v>25</v>
      </c>
      <c r="T364">
        <v>905089</v>
      </c>
      <c r="U364">
        <v>1358.73</v>
      </c>
      <c r="V364" t="s">
        <v>3041</v>
      </c>
      <c r="X364" t="s">
        <v>4241</v>
      </c>
      <c r="Y364">
        <v>722082</v>
      </c>
      <c r="Z364" t="s">
        <v>4215</v>
      </c>
      <c r="AB364">
        <f t="shared" si="42"/>
        <v>2019</v>
      </c>
      <c r="AC364">
        <f t="shared" si="43"/>
        <v>9</v>
      </c>
      <c r="AD364" t="str">
        <f t="shared" si="44"/>
        <v>Q2</v>
      </c>
      <c r="AE364" t="str">
        <f t="shared" si="45"/>
        <v>FY19/20</v>
      </c>
      <c r="AF364" t="str">
        <f t="shared" si="46"/>
        <v>EAST</v>
      </c>
    </row>
    <row r="365" spans="1:32">
      <c r="A365" t="s">
        <v>3594</v>
      </c>
      <c r="B365" t="s">
        <v>3646</v>
      </c>
      <c r="C365" t="str">
        <f t="shared" si="40"/>
        <v>FEEDER</v>
      </c>
      <c r="D365" s="4">
        <v>43732</v>
      </c>
      <c r="E365" t="str">
        <f t="shared" si="41"/>
        <v>YAMAHA</v>
      </c>
      <c r="F365">
        <v>14103582</v>
      </c>
      <c r="G365" s="19">
        <v>43732</v>
      </c>
      <c r="H365" t="s">
        <v>37</v>
      </c>
      <c r="I365" t="s">
        <v>38</v>
      </c>
      <c r="J365">
        <v>30</v>
      </c>
      <c r="K365">
        <v>30</v>
      </c>
      <c r="L365">
        <v>84955.75</v>
      </c>
      <c r="M365" t="s">
        <v>36</v>
      </c>
      <c r="N365">
        <v>1.095</v>
      </c>
      <c r="O365">
        <v>84955.75</v>
      </c>
      <c r="P365">
        <f t="shared" si="47"/>
        <v>93026.546249999999</v>
      </c>
      <c r="Q365" t="s">
        <v>4058</v>
      </c>
      <c r="R365" t="s">
        <v>4216</v>
      </c>
      <c r="S365" t="s">
        <v>25</v>
      </c>
      <c r="T365">
        <v>905090</v>
      </c>
      <c r="U365">
        <v>75708.77</v>
      </c>
      <c r="V365" t="s">
        <v>3041</v>
      </c>
      <c r="Y365">
        <v>722084</v>
      </c>
      <c r="Z365" t="s">
        <v>4217</v>
      </c>
      <c r="AB365">
        <f t="shared" si="42"/>
        <v>2019</v>
      </c>
      <c r="AC365">
        <f t="shared" si="43"/>
        <v>9</v>
      </c>
      <c r="AD365" t="str">
        <f t="shared" si="44"/>
        <v>Q2</v>
      </c>
      <c r="AE365" t="str">
        <f t="shared" si="45"/>
        <v>FY19/20</v>
      </c>
      <c r="AF365" t="str">
        <f t="shared" si="46"/>
        <v>EAST</v>
      </c>
    </row>
    <row r="366" spans="1:32">
      <c r="A366" t="s">
        <v>3594</v>
      </c>
      <c r="B366" t="s">
        <v>22</v>
      </c>
      <c r="C366" t="str">
        <f t="shared" si="40"/>
        <v>SERVICE_CHARGE</v>
      </c>
      <c r="D366" s="4">
        <v>43733</v>
      </c>
      <c r="E366" t="str">
        <f t="shared" si="41"/>
        <v>HELLER</v>
      </c>
      <c r="F366">
        <v>12101053</v>
      </c>
      <c r="G366" s="19">
        <v>43733</v>
      </c>
      <c r="H366" t="s">
        <v>105</v>
      </c>
      <c r="I366" t="s">
        <v>77</v>
      </c>
      <c r="J366">
        <v>1</v>
      </c>
      <c r="K366">
        <v>1</v>
      </c>
      <c r="L366">
        <v>1946.9</v>
      </c>
      <c r="M366" t="s">
        <v>36</v>
      </c>
      <c r="N366">
        <v>1.095</v>
      </c>
      <c r="O366">
        <v>1946.9</v>
      </c>
      <c r="P366">
        <f t="shared" si="47"/>
        <v>2131.8555000000001</v>
      </c>
      <c r="Q366" t="s">
        <v>41</v>
      </c>
      <c r="R366" t="s">
        <v>3162</v>
      </c>
      <c r="S366" t="s">
        <v>25</v>
      </c>
      <c r="T366">
        <v>905097</v>
      </c>
      <c r="U366">
        <v>0</v>
      </c>
      <c r="V366" t="s">
        <v>3038</v>
      </c>
      <c r="X366" t="s">
        <v>3163</v>
      </c>
      <c r="Z366" t="s">
        <v>3164</v>
      </c>
      <c r="AB366">
        <f t="shared" si="42"/>
        <v>2019</v>
      </c>
      <c r="AC366">
        <f t="shared" si="43"/>
        <v>9</v>
      </c>
      <c r="AD366" t="str">
        <f t="shared" si="44"/>
        <v>Q2</v>
      </c>
      <c r="AE366" t="str">
        <f t="shared" si="45"/>
        <v>FY19/20</v>
      </c>
      <c r="AF366" t="str">
        <f t="shared" si="46"/>
        <v>SOUTH</v>
      </c>
    </row>
    <row r="367" spans="1:32">
      <c r="A367" t="s">
        <v>3594</v>
      </c>
      <c r="B367" t="s">
        <v>22</v>
      </c>
      <c r="C367" t="str">
        <f t="shared" si="40"/>
        <v>CONTRACT_FEE</v>
      </c>
      <c r="D367" s="4">
        <v>43733</v>
      </c>
      <c r="E367" t="str">
        <f t="shared" si="41"/>
        <v>YAMAHA</v>
      </c>
      <c r="F367">
        <v>13100135</v>
      </c>
      <c r="G367" s="19">
        <v>43733</v>
      </c>
      <c r="H367" t="s">
        <v>152</v>
      </c>
      <c r="I367" t="s">
        <v>153</v>
      </c>
      <c r="J367">
        <v>1</v>
      </c>
      <c r="K367">
        <v>1</v>
      </c>
      <c r="L367">
        <v>15566.04</v>
      </c>
      <c r="M367" t="s">
        <v>36</v>
      </c>
      <c r="N367">
        <v>1.095</v>
      </c>
      <c r="O367">
        <v>15566.04</v>
      </c>
      <c r="P367">
        <f t="shared" si="47"/>
        <v>17044.8138</v>
      </c>
      <c r="Q367" t="s">
        <v>41</v>
      </c>
      <c r="R367" t="s">
        <v>3165</v>
      </c>
      <c r="S367" t="s">
        <v>25</v>
      </c>
      <c r="T367">
        <v>905098</v>
      </c>
      <c r="U367">
        <v>0</v>
      </c>
      <c r="V367" t="s">
        <v>3035</v>
      </c>
      <c r="X367" t="s">
        <v>3166</v>
      </c>
      <c r="Z367" t="s">
        <v>3167</v>
      </c>
      <c r="AB367">
        <f t="shared" si="42"/>
        <v>2019</v>
      </c>
      <c r="AC367">
        <f t="shared" si="43"/>
        <v>9</v>
      </c>
      <c r="AD367" t="str">
        <f t="shared" si="44"/>
        <v>Q2</v>
      </c>
      <c r="AE367" t="str">
        <f t="shared" si="45"/>
        <v>FY19/20</v>
      </c>
      <c r="AF367" t="str">
        <f t="shared" si="46"/>
        <v>SOUTH</v>
      </c>
    </row>
    <row r="368" spans="1:32">
      <c r="A368" t="s">
        <v>3594</v>
      </c>
      <c r="B368" t="s">
        <v>22</v>
      </c>
      <c r="C368" t="str">
        <f t="shared" si="40"/>
        <v>SPARES/OTHER</v>
      </c>
      <c r="D368" s="4">
        <v>43733</v>
      </c>
      <c r="E368" t="str">
        <f t="shared" si="41"/>
        <v>HELLER</v>
      </c>
      <c r="F368">
        <v>14103583</v>
      </c>
      <c r="G368" s="19">
        <v>43733</v>
      </c>
      <c r="H368" t="s">
        <v>3168</v>
      </c>
      <c r="I368" t="s">
        <v>3169</v>
      </c>
      <c r="J368">
        <v>48</v>
      </c>
      <c r="K368">
        <v>48</v>
      </c>
      <c r="L368">
        <v>8070.8</v>
      </c>
      <c r="M368" t="s">
        <v>36</v>
      </c>
      <c r="N368">
        <v>1.095</v>
      </c>
      <c r="O368">
        <v>8070.8</v>
      </c>
      <c r="P368">
        <f t="shared" si="47"/>
        <v>8837.5259999999998</v>
      </c>
      <c r="Q368" t="s">
        <v>41</v>
      </c>
      <c r="R368" t="s">
        <v>3026</v>
      </c>
      <c r="S368" t="s">
        <v>25</v>
      </c>
      <c r="T368">
        <v>905077</v>
      </c>
      <c r="U368">
        <v>4800</v>
      </c>
      <c r="V368" t="s">
        <v>3041</v>
      </c>
      <c r="X368">
        <v>4200011078</v>
      </c>
      <c r="Y368">
        <v>722206</v>
      </c>
      <c r="Z368" t="s">
        <v>3027</v>
      </c>
      <c r="AB368">
        <f t="shared" si="42"/>
        <v>2019</v>
      </c>
      <c r="AC368">
        <f t="shared" si="43"/>
        <v>9</v>
      </c>
      <c r="AD368" t="str">
        <f t="shared" si="44"/>
        <v>Q2</v>
      </c>
      <c r="AE368" t="str">
        <f t="shared" si="45"/>
        <v>FY19/20</v>
      </c>
      <c r="AF368" t="str">
        <f t="shared" si="46"/>
        <v>SOUTH</v>
      </c>
    </row>
    <row r="369" spans="1:32">
      <c r="A369" t="s">
        <v>3594</v>
      </c>
      <c r="B369" t="s">
        <v>22</v>
      </c>
      <c r="C369" t="str">
        <f t="shared" si="40"/>
        <v>SPARES/OTHER</v>
      </c>
      <c r="D369" s="4">
        <v>43733</v>
      </c>
      <c r="E369" t="str">
        <f t="shared" si="41"/>
        <v>HELLER</v>
      </c>
      <c r="F369">
        <v>14103583</v>
      </c>
      <c r="G369" s="19">
        <v>43733</v>
      </c>
      <c r="H369" t="s">
        <v>3087</v>
      </c>
      <c r="I369" t="s">
        <v>3088</v>
      </c>
      <c r="J369">
        <v>5</v>
      </c>
      <c r="K369">
        <v>5</v>
      </c>
      <c r="L369">
        <v>3539.82</v>
      </c>
      <c r="M369" t="s">
        <v>36</v>
      </c>
      <c r="N369">
        <v>1.095</v>
      </c>
      <c r="O369">
        <v>3539.82</v>
      </c>
      <c r="P369">
        <f t="shared" si="47"/>
        <v>3876.1028999999999</v>
      </c>
      <c r="Q369" t="s">
        <v>41</v>
      </c>
      <c r="R369" t="s">
        <v>3026</v>
      </c>
      <c r="S369" t="s">
        <v>25</v>
      </c>
      <c r="T369">
        <v>905077</v>
      </c>
      <c r="U369">
        <v>2225</v>
      </c>
      <c r="V369" t="s">
        <v>3041</v>
      </c>
      <c r="X369">
        <v>4200011078</v>
      </c>
      <c r="Y369">
        <v>722206</v>
      </c>
      <c r="Z369" t="s">
        <v>3027</v>
      </c>
      <c r="AB369">
        <f t="shared" si="42"/>
        <v>2019</v>
      </c>
      <c r="AC369">
        <f t="shared" si="43"/>
        <v>9</v>
      </c>
      <c r="AD369" t="str">
        <f t="shared" si="44"/>
        <v>Q2</v>
      </c>
      <c r="AE369" t="str">
        <f t="shared" si="45"/>
        <v>FY19/20</v>
      </c>
      <c r="AF369" t="str">
        <f t="shared" si="46"/>
        <v>SOUTH</v>
      </c>
    </row>
    <row r="370" spans="1:32">
      <c r="A370" t="s">
        <v>3594</v>
      </c>
      <c r="B370" t="s">
        <v>3646</v>
      </c>
      <c r="C370" t="str">
        <f t="shared" si="40"/>
        <v>FEEDER</v>
      </c>
      <c r="D370" s="4">
        <v>43733</v>
      </c>
      <c r="E370" t="str">
        <f t="shared" si="41"/>
        <v>YAMAHA</v>
      </c>
      <c r="F370">
        <v>14103584</v>
      </c>
      <c r="G370" s="19">
        <v>43733</v>
      </c>
      <c r="H370" t="s">
        <v>37</v>
      </c>
      <c r="I370" t="s">
        <v>38</v>
      </c>
      <c r="J370">
        <v>5</v>
      </c>
      <c r="K370">
        <v>5</v>
      </c>
      <c r="L370">
        <v>14681.42</v>
      </c>
      <c r="M370" t="s">
        <v>36</v>
      </c>
      <c r="N370">
        <v>1.095</v>
      </c>
      <c r="O370">
        <v>14681.42</v>
      </c>
      <c r="P370">
        <f t="shared" si="47"/>
        <v>16076.1549</v>
      </c>
      <c r="Q370" t="s">
        <v>4058</v>
      </c>
      <c r="R370" t="s">
        <v>4242</v>
      </c>
      <c r="S370" t="s">
        <v>25</v>
      </c>
      <c r="T370">
        <v>905091</v>
      </c>
      <c r="U370">
        <v>12801.04</v>
      </c>
      <c r="V370" t="s">
        <v>3041</v>
      </c>
      <c r="Y370">
        <v>722307</v>
      </c>
      <c r="Z370" t="s">
        <v>4243</v>
      </c>
      <c r="AB370">
        <f t="shared" si="42"/>
        <v>2019</v>
      </c>
      <c r="AC370">
        <f t="shared" si="43"/>
        <v>9</v>
      </c>
      <c r="AD370" t="str">
        <f t="shared" si="44"/>
        <v>Q2</v>
      </c>
      <c r="AE370" t="str">
        <f t="shared" si="45"/>
        <v>FY19/20</v>
      </c>
      <c r="AF370" t="str">
        <f t="shared" si="46"/>
        <v>EAST</v>
      </c>
    </row>
    <row r="371" spans="1:32">
      <c r="A371" t="s">
        <v>3594</v>
      </c>
      <c r="B371" t="s">
        <v>3646</v>
      </c>
      <c r="C371" t="str">
        <f t="shared" si="40"/>
        <v>FEEDER</v>
      </c>
      <c r="D371" s="4">
        <v>43733</v>
      </c>
      <c r="E371" t="str">
        <f t="shared" si="41"/>
        <v>YAMAHA</v>
      </c>
      <c r="F371">
        <v>14103584</v>
      </c>
      <c r="G371" s="19">
        <v>43733</v>
      </c>
      <c r="H371" t="s">
        <v>72</v>
      </c>
      <c r="I371" t="s">
        <v>73</v>
      </c>
      <c r="J371">
        <v>1</v>
      </c>
      <c r="K371">
        <v>1</v>
      </c>
      <c r="L371">
        <v>4400.88</v>
      </c>
      <c r="M371" t="s">
        <v>36</v>
      </c>
      <c r="N371">
        <v>1.095</v>
      </c>
      <c r="O371">
        <v>4400.88</v>
      </c>
      <c r="P371">
        <f t="shared" si="47"/>
        <v>4818.9636</v>
      </c>
      <c r="Q371" t="s">
        <v>4058</v>
      </c>
      <c r="R371" t="s">
        <v>4242</v>
      </c>
      <c r="S371" t="s">
        <v>25</v>
      </c>
      <c r="T371">
        <v>905091</v>
      </c>
      <c r="U371">
        <v>3918.45</v>
      </c>
      <c r="V371" t="s">
        <v>3041</v>
      </c>
      <c r="Y371">
        <v>722307</v>
      </c>
      <c r="Z371" t="s">
        <v>4243</v>
      </c>
      <c r="AB371">
        <f t="shared" si="42"/>
        <v>2019</v>
      </c>
      <c r="AC371">
        <f t="shared" si="43"/>
        <v>9</v>
      </c>
      <c r="AD371" t="str">
        <f t="shared" si="44"/>
        <v>Q2</v>
      </c>
      <c r="AE371" t="str">
        <f t="shared" si="45"/>
        <v>FY19/20</v>
      </c>
      <c r="AF371" t="str">
        <f t="shared" si="46"/>
        <v>EAST</v>
      </c>
    </row>
    <row r="372" spans="1:32">
      <c r="A372" t="s">
        <v>3594</v>
      </c>
      <c r="B372" t="s">
        <v>3646</v>
      </c>
      <c r="C372" t="str">
        <f t="shared" si="40"/>
        <v>FEEDER</v>
      </c>
      <c r="D372" s="4">
        <v>43733</v>
      </c>
      <c r="E372" t="str">
        <f t="shared" si="41"/>
        <v>YAMAHA</v>
      </c>
      <c r="F372">
        <v>14103585</v>
      </c>
      <c r="G372" s="19">
        <v>43733</v>
      </c>
      <c r="H372" t="s">
        <v>37</v>
      </c>
      <c r="I372" t="s">
        <v>38</v>
      </c>
      <c r="J372">
        <v>10</v>
      </c>
      <c r="K372">
        <v>10</v>
      </c>
      <c r="L372">
        <v>29362.83</v>
      </c>
      <c r="M372" t="s">
        <v>36</v>
      </c>
      <c r="N372">
        <v>1.095</v>
      </c>
      <c r="O372">
        <v>29362.83</v>
      </c>
      <c r="P372">
        <f t="shared" si="47"/>
        <v>32152.298850000003</v>
      </c>
      <c r="Q372" t="s">
        <v>4058</v>
      </c>
      <c r="R372" t="s">
        <v>4242</v>
      </c>
      <c r="S372" t="s">
        <v>25</v>
      </c>
      <c r="T372">
        <v>905092</v>
      </c>
      <c r="U372">
        <v>25602.07</v>
      </c>
      <c r="V372" t="s">
        <v>3041</v>
      </c>
      <c r="Y372">
        <v>722308</v>
      </c>
      <c r="Z372" t="s">
        <v>4243</v>
      </c>
      <c r="AB372">
        <f t="shared" si="42"/>
        <v>2019</v>
      </c>
      <c r="AC372">
        <f t="shared" si="43"/>
        <v>9</v>
      </c>
      <c r="AD372" t="str">
        <f t="shared" si="44"/>
        <v>Q2</v>
      </c>
      <c r="AE372" t="str">
        <f t="shared" si="45"/>
        <v>FY19/20</v>
      </c>
      <c r="AF372" t="str">
        <f t="shared" si="46"/>
        <v>EAST</v>
      </c>
    </row>
    <row r="373" spans="1:32">
      <c r="A373" t="s">
        <v>3594</v>
      </c>
      <c r="B373" t="s">
        <v>3646</v>
      </c>
      <c r="C373" t="str">
        <f t="shared" si="40"/>
        <v>FEEDER</v>
      </c>
      <c r="D373" s="4">
        <v>43733</v>
      </c>
      <c r="E373" t="str">
        <f t="shared" si="41"/>
        <v>YAMAHA</v>
      </c>
      <c r="F373">
        <v>14103586</v>
      </c>
      <c r="G373" s="19">
        <v>43733</v>
      </c>
      <c r="H373" t="s">
        <v>72</v>
      </c>
      <c r="I373" t="s">
        <v>73</v>
      </c>
      <c r="J373">
        <v>1</v>
      </c>
      <c r="K373">
        <v>1</v>
      </c>
      <c r="L373">
        <v>4690.2700000000004</v>
      </c>
      <c r="M373" t="s">
        <v>36</v>
      </c>
      <c r="N373">
        <v>1.095</v>
      </c>
      <c r="O373">
        <v>4690.2700000000004</v>
      </c>
      <c r="P373">
        <f t="shared" si="47"/>
        <v>5135.8456500000002</v>
      </c>
      <c r="Q373" t="s">
        <v>4058</v>
      </c>
      <c r="R373" t="s">
        <v>4244</v>
      </c>
      <c r="S373" t="s">
        <v>25</v>
      </c>
      <c r="T373">
        <v>905093</v>
      </c>
      <c r="U373">
        <v>3918.45</v>
      </c>
      <c r="V373" t="s">
        <v>3041</v>
      </c>
      <c r="Y373">
        <v>722312</v>
      </c>
      <c r="Z373" t="s">
        <v>4245</v>
      </c>
      <c r="AB373">
        <f t="shared" si="42"/>
        <v>2019</v>
      </c>
      <c r="AC373">
        <f t="shared" si="43"/>
        <v>9</v>
      </c>
      <c r="AD373" t="str">
        <f t="shared" si="44"/>
        <v>Q2</v>
      </c>
      <c r="AE373" t="str">
        <f t="shared" si="45"/>
        <v>FY19/20</v>
      </c>
      <c r="AF373" t="str">
        <f t="shared" si="46"/>
        <v>EAST</v>
      </c>
    </row>
    <row r="374" spans="1:32">
      <c r="A374" t="s">
        <v>3594</v>
      </c>
      <c r="B374" t="s">
        <v>22</v>
      </c>
      <c r="C374" t="str">
        <f t="shared" si="40"/>
        <v>SPARES/OTHER</v>
      </c>
      <c r="D374" s="4">
        <v>43733</v>
      </c>
      <c r="E374" t="str">
        <f t="shared" si="41"/>
        <v>HELLER</v>
      </c>
      <c r="F374">
        <v>14103587</v>
      </c>
      <c r="G374" s="19">
        <v>43733</v>
      </c>
      <c r="H374" t="s">
        <v>3170</v>
      </c>
      <c r="I374" t="s">
        <v>3171</v>
      </c>
      <c r="J374">
        <v>2</v>
      </c>
      <c r="K374">
        <v>2</v>
      </c>
      <c r="L374">
        <v>3185.84</v>
      </c>
      <c r="M374" t="s">
        <v>36</v>
      </c>
      <c r="N374">
        <v>1.095</v>
      </c>
      <c r="O374">
        <v>3185.84</v>
      </c>
      <c r="P374">
        <f t="shared" si="47"/>
        <v>3488.4947999999999</v>
      </c>
      <c r="Q374" t="s">
        <v>41</v>
      </c>
      <c r="R374" t="s">
        <v>3162</v>
      </c>
      <c r="S374" t="s">
        <v>25</v>
      </c>
      <c r="T374">
        <v>905096</v>
      </c>
      <c r="U374">
        <v>440</v>
      </c>
      <c r="V374" t="s">
        <v>3041</v>
      </c>
      <c r="X374" t="s">
        <v>3172</v>
      </c>
      <c r="Y374">
        <v>722418</v>
      </c>
      <c r="Z374" t="s">
        <v>3164</v>
      </c>
      <c r="AB374">
        <f t="shared" si="42"/>
        <v>2019</v>
      </c>
      <c r="AC374">
        <f t="shared" si="43"/>
        <v>9</v>
      </c>
      <c r="AD374" t="str">
        <f t="shared" si="44"/>
        <v>Q2</v>
      </c>
      <c r="AE374" t="str">
        <f t="shared" si="45"/>
        <v>FY19/20</v>
      </c>
      <c r="AF374" t="str">
        <f t="shared" si="46"/>
        <v>SOUTH</v>
      </c>
    </row>
    <row r="375" spans="1:32">
      <c r="A375" t="s">
        <v>3594</v>
      </c>
      <c r="B375" t="s">
        <v>22</v>
      </c>
      <c r="C375" t="str">
        <f t="shared" si="40"/>
        <v>SPARES/OTHER</v>
      </c>
      <c r="D375" s="4">
        <v>43733</v>
      </c>
      <c r="E375" t="str">
        <f t="shared" si="41"/>
        <v>HELLER</v>
      </c>
      <c r="F375">
        <v>14103587</v>
      </c>
      <c r="G375" s="19">
        <v>43733</v>
      </c>
      <c r="H375" t="s">
        <v>3173</v>
      </c>
      <c r="I375" t="s">
        <v>3174</v>
      </c>
      <c r="J375">
        <v>1</v>
      </c>
      <c r="K375">
        <v>1</v>
      </c>
      <c r="L375">
        <v>3539.82</v>
      </c>
      <c r="M375" t="s">
        <v>36</v>
      </c>
      <c r="N375">
        <v>1.095</v>
      </c>
      <c r="O375">
        <v>3539.82</v>
      </c>
      <c r="P375">
        <f t="shared" si="47"/>
        <v>3876.1028999999999</v>
      </c>
      <c r="Q375" t="s">
        <v>41</v>
      </c>
      <c r="R375" t="s">
        <v>3162</v>
      </c>
      <c r="S375" t="s">
        <v>25</v>
      </c>
      <c r="T375">
        <v>905096</v>
      </c>
      <c r="U375">
        <v>2850</v>
      </c>
      <c r="V375" t="s">
        <v>3041</v>
      </c>
      <c r="X375" t="s">
        <v>3172</v>
      </c>
      <c r="Y375">
        <v>722418</v>
      </c>
      <c r="Z375" t="s">
        <v>3164</v>
      </c>
      <c r="AB375">
        <f t="shared" si="42"/>
        <v>2019</v>
      </c>
      <c r="AC375">
        <f t="shared" si="43"/>
        <v>9</v>
      </c>
      <c r="AD375" t="str">
        <f t="shared" si="44"/>
        <v>Q2</v>
      </c>
      <c r="AE375" t="str">
        <f t="shared" si="45"/>
        <v>FY19/20</v>
      </c>
      <c r="AF375" t="str">
        <f t="shared" si="46"/>
        <v>SOUTH</v>
      </c>
    </row>
    <row r="376" spans="1:32">
      <c r="A376" t="s">
        <v>3594</v>
      </c>
      <c r="B376" t="s">
        <v>22</v>
      </c>
      <c r="C376" t="str">
        <f t="shared" si="40"/>
        <v>SPARES/OTHER</v>
      </c>
      <c r="D376" s="4">
        <v>43733</v>
      </c>
      <c r="E376" t="str">
        <f t="shared" si="41"/>
        <v>HELLER</v>
      </c>
      <c r="F376">
        <v>14103587</v>
      </c>
      <c r="G376" s="19">
        <v>43733</v>
      </c>
      <c r="H376" t="s">
        <v>3175</v>
      </c>
      <c r="I376" t="s">
        <v>3176</v>
      </c>
      <c r="J376">
        <v>1</v>
      </c>
      <c r="K376">
        <v>1</v>
      </c>
      <c r="L376">
        <v>0</v>
      </c>
      <c r="M376" t="s">
        <v>36</v>
      </c>
      <c r="N376">
        <v>1.095</v>
      </c>
      <c r="O376">
        <v>0</v>
      </c>
      <c r="P376">
        <f t="shared" si="47"/>
        <v>0</v>
      </c>
      <c r="Q376" t="s">
        <v>41</v>
      </c>
      <c r="R376" t="s">
        <v>3162</v>
      </c>
      <c r="S376" t="s">
        <v>25</v>
      </c>
      <c r="T376">
        <v>905096</v>
      </c>
      <c r="U376">
        <v>80.489999999999995</v>
      </c>
      <c r="V376" t="s">
        <v>3041</v>
      </c>
      <c r="X376" t="s">
        <v>3172</v>
      </c>
      <c r="Y376">
        <v>722418</v>
      </c>
      <c r="Z376" t="s">
        <v>3164</v>
      </c>
      <c r="AB376">
        <f t="shared" si="42"/>
        <v>2019</v>
      </c>
      <c r="AC376">
        <f t="shared" si="43"/>
        <v>9</v>
      </c>
      <c r="AD376" t="str">
        <f t="shared" si="44"/>
        <v>Q2</v>
      </c>
      <c r="AE376" t="str">
        <f t="shared" si="45"/>
        <v>FY19/20</v>
      </c>
      <c r="AF376" t="str">
        <f t="shared" si="46"/>
        <v>SOUTH</v>
      </c>
    </row>
    <row r="377" spans="1:32">
      <c r="A377" t="s">
        <v>3594</v>
      </c>
      <c r="B377" t="s">
        <v>22</v>
      </c>
      <c r="C377" t="str">
        <f t="shared" si="40"/>
        <v>SPARES/OTHER</v>
      </c>
      <c r="D377" s="4">
        <v>43733</v>
      </c>
      <c r="E377" t="str">
        <f t="shared" si="41"/>
        <v>OTHERS</v>
      </c>
      <c r="F377">
        <v>14103588</v>
      </c>
      <c r="G377" s="19">
        <v>43733</v>
      </c>
      <c r="H377" t="s">
        <v>3177</v>
      </c>
      <c r="I377" t="s">
        <v>351</v>
      </c>
      <c r="J377">
        <v>144</v>
      </c>
      <c r="K377">
        <v>144</v>
      </c>
      <c r="L377">
        <v>35681.42</v>
      </c>
      <c r="M377" t="s">
        <v>36</v>
      </c>
      <c r="N377">
        <v>1.095</v>
      </c>
      <c r="O377">
        <v>35681.42</v>
      </c>
      <c r="P377">
        <f t="shared" si="47"/>
        <v>39071.154899999994</v>
      </c>
      <c r="Q377" t="s">
        <v>41</v>
      </c>
      <c r="R377" t="s">
        <v>3178</v>
      </c>
      <c r="S377" t="s">
        <v>25</v>
      </c>
      <c r="T377">
        <v>905094</v>
      </c>
      <c r="U377">
        <v>29946.9</v>
      </c>
      <c r="V377" t="s">
        <v>3041</v>
      </c>
      <c r="X377" t="s">
        <v>3179</v>
      </c>
      <c r="Y377">
        <v>722386</v>
      </c>
      <c r="Z377" t="s">
        <v>2282</v>
      </c>
      <c r="AB377">
        <f t="shared" si="42"/>
        <v>2019</v>
      </c>
      <c r="AC377">
        <f t="shared" si="43"/>
        <v>9</v>
      </c>
      <c r="AD377" t="str">
        <f t="shared" si="44"/>
        <v>Q2</v>
      </c>
      <c r="AE377" t="str">
        <f t="shared" si="45"/>
        <v>FY19/20</v>
      </c>
      <c r="AF377" t="str">
        <f t="shared" si="46"/>
        <v>SOUTH</v>
      </c>
    </row>
    <row r="378" spans="1:32">
      <c r="A378" t="s">
        <v>3594</v>
      </c>
      <c r="B378" t="s">
        <v>22</v>
      </c>
      <c r="C378" t="str">
        <f t="shared" si="40"/>
        <v>SPARES/OTHER</v>
      </c>
      <c r="D378" s="4">
        <v>43733</v>
      </c>
      <c r="E378" t="str">
        <f t="shared" si="41"/>
        <v>OTHERS</v>
      </c>
      <c r="F378">
        <v>14103589</v>
      </c>
      <c r="G378" s="19">
        <v>43733</v>
      </c>
      <c r="H378" t="s">
        <v>3180</v>
      </c>
      <c r="I378" t="s">
        <v>351</v>
      </c>
      <c r="J378">
        <v>10</v>
      </c>
      <c r="K378">
        <v>10</v>
      </c>
      <c r="L378">
        <v>13793.1</v>
      </c>
      <c r="M378" t="s">
        <v>36</v>
      </c>
      <c r="N378">
        <v>1.095</v>
      </c>
      <c r="O378">
        <v>13793.1</v>
      </c>
      <c r="P378">
        <f t="shared" si="47"/>
        <v>15103.4445</v>
      </c>
      <c r="Q378" t="s">
        <v>41</v>
      </c>
      <c r="R378" t="s">
        <v>3050</v>
      </c>
      <c r="S378" t="s">
        <v>25</v>
      </c>
      <c r="T378">
        <v>905095</v>
      </c>
      <c r="U378">
        <v>4424.78</v>
      </c>
      <c r="V378" t="s">
        <v>3041</v>
      </c>
      <c r="X378" t="s">
        <v>3181</v>
      </c>
      <c r="Y378">
        <v>722405</v>
      </c>
      <c r="Z378" t="s">
        <v>3052</v>
      </c>
      <c r="AB378">
        <f t="shared" si="42"/>
        <v>2019</v>
      </c>
      <c r="AC378">
        <f t="shared" si="43"/>
        <v>9</v>
      </c>
      <c r="AD378" t="str">
        <f t="shared" si="44"/>
        <v>Q2</v>
      </c>
      <c r="AE378" t="str">
        <f t="shared" si="45"/>
        <v>FY19/20</v>
      </c>
      <c r="AF378" t="str">
        <f t="shared" si="46"/>
        <v>SOUTH</v>
      </c>
    </row>
    <row r="379" spans="1:32">
      <c r="A379" t="s">
        <v>3594</v>
      </c>
      <c r="B379" t="s">
        <v>22</v>
      </c>
      <c r="C379" t="str">
        <f t="shared" si="40"/>
        <v>SPARES/OTHER</v>
      </c>
      <c r="D379" s="4">
        <v>43733</v>
      </c>
      <c r="E379" t="str">
        <f t="shared" si="41"/>
        <v>OTHERS</v>
      </c>
      <c r="F379">
        <v>14103589</v>
      </c>
      <c r="G379" s="19">
        <v>43733</v>
      </c>
      <c r="H379" t="s">
        <v>3053</v>
      </c>
      <c r="I379" t="s">
        <v>351</v>
      </c>
      <c r="J379">
        <v>3</v>
      </c>
      <c r="K379">
        <v>3</v>
      </c>
      <c r="L379">
        <v>3982.3</v>
      </c>
      <c r="M379" t="s">
        <v>36</v>
      </c>
      <c r="N379">
        <v>1.095</v>
      </c>
      <c r="O379">
        <v>3982.3</v>
      </c>
      <c r="P379">
        <f t="shared" si="47"/>
        <v>4360.6185000000005</v>
      </c>
      <c r="Q379" t="s">
        <v>41</v>
      </c>
      <c r="R379" t="s">
        <v>3050</v>
      </c>
      <c r="S379" t="s">
        <v>25</v>
      </c>
      <c r="T379">
        <v>905095</v>
      </c>
      <c r="U379">
        <v>1672.57</v>
      </c>
      <c r="V379" t="s">
        <v>3041</v>
      </c>
      <c r="X379" t="s">
        <v>3181</v>
      </c>
      <c r="Y379">
        <v>722405</v>
      </c>
      <c r="Z379" t="s">
        <v>3052</v>
      </c>
      <c r="AB379">
        <f t="shared" si="42"/>
        <v>2019</v>
      </c>
      <c r="AC379">
        <f t="shared" si="43"/>
        <v>9</v>
      </c>
      <c r="AD379" t="str">
        <f t="shared" si="44"/>
        <v>Q2</v>
      </c>
      <c r="AE379" t="str">
        <f t="shared" si="45"/>
        <v>FY19/20</v>
      </c>
      <c r="AF379" t="str">
        <f t="shared" si="46"/>
        <v>SOUTH</v>
      </c>
    </row>
    <row r="380" spans="1:32">
      <c r="A380" t="s">
        <v>3594</v>
      </c>
      <c r="B380" t="s">
        <v>22</v>
      </c>
      <c r="C380" t="str">
        <f t="shared" si="40"/>
        <v>SERVICE_CHARGE</v>
      </c>
      <c r="D380" s="4">
        <v>43734</v>
      </c>
      <c r="E380" t="str">
        <f t="shared" si="41"/>
        <v>HELLER</v>
      </c>
      <c r="F380">
        <v>12101054</v>
      </c>
      <c r="G380" s="19">
        <v>43734</v>
      </c>
      <c r="H380" t="s">
        <v>105</v>
      </c>
      <c r="I380" t="s">
        <v>77</v>
      </c>
      <c r="J380">
        <v>1</v>
      </c>
      <c r="K380">
        <v>1</v>
      </c>
      <c r="L380">
        <v>1769.91</v>
      </c>
      <c r="M380" t="s">
        <v>36</v>
      </c>
      <c r="N380">
        <v>1.095</v>
      </c>
      <c r="O380">
        <v>1769.91</v>
      </c>
      <c r="P380">
        <f t="shared" si="47"/>
        <v>1938.0514499999999</v>
      </c>
      <c r="Q380" t="s">
        <v>41</v>
      </c>
      <c r="R380" t="s">
        <v>3127</v>
      </c>
      <c r="S380" t="s">
        <v>25</v>
      </c>
      <c r="T380">
        <v>905099</v>
      </c>
      <c r="U380">
        <v>0</v>
      </c>
      <c r="V380" t="s">
        <v>3038</v>
      </c>
      <c r="X380" t="s">
        <v>3182</v>
      </c>
      <c r="Z380" t="s">
        <v>3129</v>
      </c>
      <c r="AB380">
        <f t="shared" si="42"/>
        <v>2019</v>
      </c>
      <c r="AC380">
        <f t="shared" si="43"/>
        <v>9</v>
      </c>
      <c r="AD380" t="str">
        <f t="shared" si="44"/>
        <v>Q2</v>
      </c>
      <c r="AE380" t="str">
        <f t="shared" si="45"/>
        <v>FY19/20</v>
      </c>
      <c r="AF380" t="str">
        <f t="shared" si="46"/>
        <v>SOUTH</v>
      </c>
    </row>
    <row r="381" spans="1:32">
      <c r="A381" t="s">
        <v>3594</v>
      </c>
      <c r="B381" t="s">
        <v>3672</v>
      </c>
      <c r="C381" t="str">
        <f t="shared" si="40"/>
        <v>SPARES/OTHER</v>
      </c>
      <c r="D381" s="4">
        <v>43734</v>
      </c>
      <c r="E381" t="str">
        <f t="shared" si="41"/>
        <v>YAMAHA</v>
      </c>
      <c r="F381">
        <v>14103590</v>
      </c>
      <c r="G381" s="19">
        <v>43734</v>
      </c>
      <c r="H381" t="s">
        <v>27</v>
      </c>
      <c r="I381" t="s">
        <v>28</v>
      </c>
      <c r="J381">
        <v>4</v>
      </c>
      <c r="K381">
        <v>4</v>
      </c>
      <c r="L381">
        <v>2680</v>
      </c>
      <c r="M381" t="s">
        <v>36</v>
      </c>
      <c r="N381">
        <v>1.095</v>
      </c>
      <c r="O381">
        <v>2680</v>
      </c>
      <c r="P381">
        <f t="shared" si="47"/>
        <v>2934.6</v>
      </c>
      <c r="Q381" t="s">
        <v>4053</v>
      </c>
      <c r="R381" t="s">
        <v>4191</v>
      </c>
      <c r="S381" t="s">
        <v>25</v>
      </c>
      <c r="T381">
        <v>905053</v>
      </c>
      <c r="U381">
        <v>1584</v>
      </c>
      <c r="V381" t="s">
        <v>3041</v>
      </c>
      <c r="X381" t="s">
        <v>4246</v>
      </c>
      <c r="Y381">
        <v>722638</v>
      </c>
      <c r="Z381" t="s">
        <v>4193</v>
      </c>
      <c r="AB381">
        <f t="shared" si="42"/>
        <v>2019</v>
      </c>
      <c r="AC381">
        <f t="shared" si="43"/>
        <v>9</v>
      </c>
      <c r="AD381" t="str">
        <f t="shared" si="44"/>
        <v>Q2</v>
      </c>
      <c r="AE381" t="str">
        <f t="shared" si="45"/>
        <v>FY19/20</v>
      </c>
      <c r="AF381" t="str">
        <f t="shared" si="46"/>
        <v>WEST</v>
      </c>
    </row>
    <row r="382" spans="1:32">
      <c r="A382" t="s">
        <v>3594</v>
      </c>
      <c r="B382" t="s">
        <v>22</v>
      </c>
      <c r="C382" t="str">
        <f t="shared" si="40"/>
        <v>SPARES/OTHER</v>
      </c>
      <c r="D382" s="4">
        <v>43734</v>
      </c>
      <c r="E382" t="str">
        <f t="shared" si="41"/>
        <v>HELLER</v>
      </c>
      <c r="F382">
        <v>14103591</v>
      </c>
      <c r="G382" s="19">
        <v>43734</v>
      </c>
      <c r="H382" t="s">
        <v>3130</v>
      </c>
      <c r="I382" t="s">
        <v>3131</v>
      </c>
      <c r="J382">
        <v>3</v>
      </c>
      <c r="K382">
        <v>3</v>
      </c>
      <c r="L382">
        <v>13221.24</v>
      </c>
      <c r="M382" t="s">
        <v>36</v>
      </c>
      <c r="N382">
        <v>1.095</v>
      </c>
      <c r="O382">
        <v>13221.24</v>
      </c>
      <c r="P382">
        <f t="shared" si="47"/>
        <v>14477.257799999999</v>
      </c>
      <c r="Q382" t="s">
        <v>41</v>
      </c>
      <c r="R382" t="s">
        <v>3127</v>
      </c>
      <c r="S382" t="s">
        <v>25</v>
      </c>
      <c r="T382">
        <v>905100</v>
      </c>
      <c r="U382">
        <v>9236.1</v>
      </c>
      <c r="V382" t="s">
        <v>3041</v>
      </c>
      <c r="X382" t="s">
        <v>3183</v>
      </c>
      <c r="Y382">
        <v>722697</v>
      </c>
      <c r="Z382" t="s">
        <v>3129</v>
      </c>
      <c r="AB382">
        <f t="shared" si="42"/>
        <v>2019</v>
      </c>
      <c r="AC382">
        <f t="shared" si="43"/>
        <v>9</v>
      </c>
      <c r="AD382" t="str">
        <f t="shared" si="44"/>
        <v>Q2</v>
      </c>
      <c r="AE382" t="str">
        <f t="shared" si="45"/>
        <v>FY19/20</v>
      </c>
      <c r="AF382" t="str">
        <f t="shared" si="46"/>
        <v>SOUTH</v>
      </c>
    </row>
    <row r="383" spans="1:32">
      <c r="A383" t="s">
        <v>3594</v>
      </c>
      <c r="B383" t="s">
        <v>22</v>
      </c>
      <c r="C383" t="str">
        <f t="shared" si="40"/>
        <v>SPARES/OTHER</v>
      </c>
      <c r="D383" s="4">
        <v>43734</v>
      </c>
      <c r="E383" t="str">
        <f t="shared" si="41"/>
        <v>HELLER</v>
      </c>
      <c r="F383">
        <v>14103591</v>
      </c>
      <c r="G383" s="19">
        <v>43734</v>
      </c>
      <c r="H383" t="s">
        <v>2353</v>
      </c>
      <c r="I383" t="s">
        <v>2354</v>
      </c>
      <c r="J383">
        <v>2</v>
      </c>
      <c r="K383">
        <v>2</v>
      </c>
      <c r="L383">
        <v>5920.35</v>
      </c>
      <c r="M383" t="s">
        <v>36</v>
      </c>
      <c r="N383">
        <v>1.095</v>
      </c>
      <c r="O383">
        <v>5920.35</v>
      </c>
      <c r="P383">
        <f t="shared" si="47"/>
        <v>6482.7832500000004</v>
      </c>
      <c r="Q383" t="s">
        <v>41</v>
      </c>
      <c r="R383" t="s">
        <v>3127</v>
      </c>
      <c r="S383" t="s">
        <v>25</v>
      </c>
      <c r="T383">
        <v>905100</v>
      </c>
      <c r="U383">
        <v>4176.1099999999997</v>
      </c>
      <c r="V383" t="s">
        <v>3041</v>
      </c>
      <c r="X383" t="s">
        <v>3183</v>
      </c>
      <c r="Y383">
        <v>722697</v>
      </c>
      <c r="Z383" t="s">
        <v>3129</v>
      </c>
      <c r="AB383">
        <f t="shared" si="42"/>
        <v>2019</v>
      </c>
      <c r="AC383">
        <f t="shared" si="43"/>
        <v>9</v>
      </c>
      <c r="AD383" t="str">
        <f t="shared" si="44"/>
        <v>Q2</v>
      </c>
      <c r="AE383" t="str">
        <f t="shared" si="45"/>
        <v>FY19/20</v>
      </c>
      <c r="AF383" t="str">
        <f t="shared" si="46"/>
        <v>SOUTH</v>
      </c>
    </row>
    <row r="384" spans="1:32">
      <c r="A384" t="s">
        <v>3594</v>
      </c>
      <c r="B384" t="s">
        <v>22</v>
      </c>
      <c r="C384" t="str">
        <f t="shared" si="40"/>
        <v>SPARES/OTHER</v>
      </c>
      <c r="D384" s="4">
        <v>43734</v>
      </c>
      <c r="E384" t="str">
        <f t="shared" si="41"/>
        <v>HELLER</v>
      </c>
      <c r="F384">
        <v>14103591</v>
      </c>
      <c r="G384" s="19">
        <v>43734</v>
      </c>
      <c r="H384" t="s">
        <v>3184</v>
      </c>
      <c r="I384" t="s">
        <v>3185</v>
      </c>
      <c r="J384">
        <v>1</v>
      </c>
      <c r="K384">
        <v>1</v>
      </c>
      <c r="L384">
        <v>2920.35</v>
      </c>
      <c r="M384" t="s">
        <v>36</v>
      </c>
      <c r="N384">
        <v>1.095</v>
      </c>
      <c r="O384">
        <v>2920.35</v>
      </c>
      <c r="P384">
        <f t="shared" si="47"/>
        <v>3197.78325</v>
      </c>
      <c r="Q384" t="s">
        <v>41</v>
      </c>
      <c r="R384" t="s">
        <v>3127</v>
      </c>
      <c r="S384" t="s">
        <v>25</v>
      </c>
      <c r="T384">
        <v>905100</v>
      </c>
      <c r="U384">
        <v>2038.89</v>
      </c>
      <c r="V384" t="s">
        <v>3041</v>
      </c>
      <c r="X384" t="s">
        <v>3183</v>
      </c>
      <c r="Y384">
        <v>722697</v>
      </c>
      <c r="Z384" t="s">
        <v>3129</v>
      </c>
      <c r="AB384">
        <f t="shared" si="42"/>
        <v>2019</v>
      </c>
      <c r="AC384">
        <f t="shared" si="43"/>
        <v>9</v>
      </c>
      <c r="AD384" t="str">
        <f t="shared" si="44"/>
        <v>Q2</v>
      </c>
      <c r="AE384" t="str">
        <f t="shared" si="45"/>
        <v>FY19/20</v>
      </c>
      <c r="AF384" t="str">
        <f t="shared" si="46"/>
        <v>SOUTH</v>
      </c>
    </row>
    <row r="385" spans="1:32">
      <c r="A385" t="s">
        <v>3594</v>
      </c>
      <c r="B385" t="s">
        <v>22</v>
      </c>
      <c r="C385" t="str">
        <f t="shared" si="40"/>
        <v>SPARES/OTHER</v>
      </c>
      <c r="D385" s="4">
        <v>43734</v>
      </c>
      <c r="E385" t="str">
        <f t="shared" si="41"/>
        <v>HELLER</v>
      </c>
      <c r="F385">
        <v>14103592</v>
      </c>
      <c r="G385" s="19">
        <v>43734</v>
      </c>
      <c r="H385" t="s">
        <v>2703</v>
      </c>
      <c r="I385" t="s">
        <v>2704</v>
      </c>
      <c r="J385">
        <v>1</v>
      </c>
      <c r="K385">
        <v>1</v>
      </c>
      <c r="L385">
        <v>5128.32</v>
      </c>
      <c r="M385" t="s">
        <v>36</v>
      </c>
      <c r="N385">
        <v>1.095</v>
      </c>
      <c r="O385">
        <v>5128.32</v>
      </c>
      <c r="P385">
        <f t="shared" si="47"/>
        <v>5615.5103999999992</v>
      </c>
      <c r="Q385" t="s">
        <v>41</v>
      </c>
      <c r="R385" t="s">
        <v>3026</v>
      </c>
      <c r="S385" t="s">
        <v>25</v>
      </c>
      <c r="T385">
        <v>905101</v>
      </c>
      <c r="U385">
        <v>1935</v>
      </c>
      <c r="V385" t="s">
        <v>3041</v>
      </c>
      <c r="X385">
        <v>4200011182</v>
      </c>
      <c r="Y385">
        <v>722701</v>
      </c>
      <c r="Z385" t="s">
        <v>3027</v>
      </c>
      <c r="AB385">
        <f t="shared" si="42"/>
        <v>2019</v>
      </c>
      <c r="AC385">
        <f t="shared" si="43"/>
        <v>9</v>
      </c>
      <c r="AD385" t="str">
        <f t="shared" si="44"/>
        <v>Q2</v>
      </c>
      <c r="AE385" t="str">
        <f t="shared" si="45"/>
        <v>FY19/20</v>
      </c>
      <c r="AF385" t="str">
        <f t="shared" si="46"/>
        <v>SOUTH</v>
      </c>
    </row>
    <row r="386" spans="1:32">
      <c r="A386" t="s">
        <v>3594</v>
      </c>
      <c r="B386" t="s">
        <v>3651</v>
      </c>
      <c r="C386" t="str">
        <f t="shared" ref="C386:C449" si="48">IF(F386="", "", IF(AND(F386&gt;=12000000, F386&lt;=13000000, OR(ISNUMBER(SEARCH("SERVICE", H386)), ISNUMBER(SEARCH("REPAIR CHARGE", I386)), ISNUMBER(SEARCH("REPAIR", H386)))), "SERVICE_CHARGE", IF(AND(F386&gt;=13000000, F386&lt;=14000000, OR(ISNUMBER(SEARCH("SERVICE", H386)), ISNUMBER(SEARCH("REPAIR CHARGE", I386)), ISNUMBER(SEARCH("REPAIR", H386)))), "CONTRACT_FEE", IF(AND(F386&gt;=14000000, F386&lt;=15000000, OR(ISNUMBER(SEARCH("TAPE FEEDER", I386)), ISNUMBER(SEARCH("ZS FEEDER", I386)), ISNUMBER(SEARCH("TRAY", I386)))), "FEEDER", "SPARES/OTHER"))))</f>
        <v>SPARES/OTHER</v>
      </c>
      <c r="D386" s="4">
        <v>43746</v>
      </c>
      <c r="E386" t="str">
        <f t="shared" ref="E386:E449" si="49">IF(ISNUMBER(SEARCH("YMCT",H386)),"YAMAHA",IF(ISNUMBER(SEARCH("HELI",H386)),"HELLER",IF(ISNUMBER(SEARCH("PEMR",H386)),"PEMTRON",IF(ISNUMBER(SEARCH("PEMT",H386)),"PEMTRON",IF(H386="","",(IFERROR(1/0,"OTHERS")))))))</f>
        <v>HELLER</v>
      </c>
      <c r="F386">
        <v>14103593</v>
      </c>
      <c r="G386" s="19">
        <v>43746</v>
      </c>
      <c r="H386" t="s">
        <v>214</v>
      </c>
      <c r="I386" t="s">
        <v>215</v>
      </c>
      <c r="J386">
        <v>2</v>
      </c>
      <c r="K386">
        <v>2</v>
      </c>
      <c r="L386">
        <v>1490.6</v>
      </c>
      <c r="M386" t="s">
        <v>36</v>
      </c>
      <c r="N386">
        <v>1.095</v>
      </c>
      <c r="O386">
        <v>1490.6</v>
      </c>
      <c r="P386">
        <f t="shared" si="47"/>
        <v>1632.2069999999999</v>
      </c>
      <c r="Q386" t="s">
        <v>3652</v>
      </c>
      <c r="R386" t="s">
        <v>4153</v>
      </c>
      <c r="S386" t="s">
        <v>25</v>
      </c>
      <c r="T386">
        <v>905051</v>
      </c>
      <c r="U386">
        <v>982.57</v>
      </c>
      <c r="V386" t="s">
        <v>3041</v>
      </c>
      <c r="X386" t="s">
        <v>4247</v>
      </c>
      <c r="Y386">
        <v>722966</v>
      </c>
      <c r="Z386" t="s">
        <v>4155</v>
      </c>
      <c r="AB386">
        <f t="shared" ref="AB386:AB449" si="50">IF(D386="","",YEAR(D386))</f>
        <v>2019</v>
      </c>
      <c r="AC386">
        <f t="shared" ref="AC386:AC449" si="51">IF(D386="","",MONTH(D386))</f>
        <v>10</v>
      </c>
      <c r="AD386" t="str">
        <f t="shared" ref="AD386:AD449" si="52">IFERROR(IF(AC386="","",IF(AND(AC386&gt;=10,AC386&lt;=12),"Q3",IF(AND(AC386&gt;=1,AC386&lt;=3),"Q4",IF(AND(AC386&gt;=7,AC386&lt;=9),"Q2",IF(AND(AC386&gt;=4,AC386&lt;=6),"Q1"))))),"")</f>
        <v>Q3</v>
      </c>
      <c r="AE386" t="str">
        <f t="shared" ref="AE386:AE449" si="53">IFERROR(IF(AD386="Q4","FY"&amp;RIGHT(AB386,2)-1&amp;"/"&amp;RIGHT(AB386,2),"FY"&amp;RIGHT(AB386,2)&amp;"/"&amp;RIGHT(AB386,2)+1),"")</f>
        <v>FY19/20</v>
      </c>
      <c r="AF386" t="str">
        <f t="shared" ref="AF386:AF449" si="54">IF(B386="SZX","SOUTH",IF(B386="BJS","NORTH",IF(B386="SHA","EAST",IF(B386="","",(IF(AND(B386&lt;&gt;"SZX",B386&lt;&gt;"SHA",B386&lt;&gt;"BJS"),"WEST"))))))</f>
        <v>NORTH</v>
      </c>
    </row>
    <row r="387" spans="1:32">
      <c r="A387" t="s">
        <v>3594</v>
      </c>
      <c r="B387" t="s">
        <v>3651</v>
      </c>
      <c r="C387" t="str">
        <f t="shared" si="48"/>
        <v>SPARES/OTHER</v>
      </c>
      <c r="D387" s="4">
        <v>43746</v>
      </c>
      <c r="E387" t="str">
        <f t="shared" si="49"/>
        <v>HELLER</v>
      </c>
      <c r="F387">
        <v>14103594</v>
      </c>
      <c r="G387" s="19">
        <v>43746</v>
      </c>
      <c r="H387" t="s">
        <v>214</v>
      </c>
      <c r="I387" t="s">
        <v>215</v>
      </c>
      <c r="J387">
        <v>10</v>
      </c>
      <c r="K387">
        <v>10</v>
      </c>
      <c r="L387">
        <v>7453.01</v>
      </c>
      <c r="M387" t="s">
        <v>36</v>
      </c>
      <c r="N387">
        <v>1.095</v>
      </c>
      <c r="O387">
        <v>7453.01</v>
      </c>
      <c r="P387">
        <f t="shared" ref="P387:P450" si="55">IF(M387="CNY",O387*N387,IF(M387="USD",O387*7.8,IF(M387="HKD",O387*1,IF(M387="JPY",O387*0.0563,""))))</f>
        <v>8161.0459499999997</v>
      </c>
      <c r="Q387" t="s">
        <v>3652</v>
      </c>
      <c r="R387" t="s">
        <v>4153</v>
      </c>
      <c r="S387" t="s">
        <v>25</v>
      </c>
      <c r="T387">
        <v>905052</v>
      </c>
      <c r="U387">
        <v>4912.83</v>
      </c>
      <c r="V387" t="s">
        <v>3041</v>
      </c>
      <c r="X387" t="s">
        <v>4248</v>
      </c>
      <c r="Y387">
        <v>722972</v>
      </c>
      <c r="Z387" t="s">
        <v>4155</v>
      </c>
      <c r="AB387">
        <f t="shared" si="50"/>
        <v>2019</v>
      </c>
      <c r="AC387">
        <f t="shared" si="51"/>
        <v>10</v>
      </c>
      <c r="AD387" t="str">
        <f t="shared" si="52"/>
        <v>Q3</v>
      </c>
      <c r="AE387" t="str">
        <f t="shared" si="53"/>
        <v>FY19/20</v>
      </c>
      <c r="AF387" t="str">
        <f t="shared" si="54"/>
        <v>NORTH</v>
      </c>
    </row>
    <row r="388" spans="1:32">
      <c r="A388" t="s">
        <v>3594</v>
      </c>
      <c r="B388" t="s">
        <v>3651</v>
      </c>
      <c r="C388" t="str">
        <f t="shared" si="48"/>
        <v>SPARES/OTHER</v>
      </c>
      <c r="D388" s="4">
        <v>43746</v>
      </c>
      <c r="E388" t="str">
        <f t="shared" si="49"/>
        <v>HELLER</v>
      </c>
      <c r="F388">
        <v>14103595</v>
      </c>
      <c r="G388" s="19">
        <v>43746</v>
      </c>
      <c r="H388" t="s">
        <v>4151</v>
      </c>
      <c r="I388" t="s">
        <v>4152</v>
      </c>
      <c r="J388">
        <v>6</v>
      </c>
      <c r="K388">
        <v>6</v>
      </c>
      <c r="L388">
        <v>4355.1499999999996</v>
      </c>
      <c r="M388" t="s">
        <v>36</v>
      </c>
      <c r="N388">
        <v>1.095</v>
      </c>
      <c r="O388">
        <v>4355.1499999999996</v>
      </c>
      <c r="P388">
        <f t="shared" si="55"/>
        <v>4768.8892499999993</v>
      </c>
      <c r="Q388" t="s">
        <v>3652</v>
      </c>
      <c r="R388" t="s">
        <v>4153</v>
      </c>
      <c r="S388" t="s">
        <v>25</v>
      </c>
      <c r="T388">
        <v>905102</v>
      </c>
      <c r="U388">
        <v>2877.19</v>
      </c>
      <c r="V388" t="s">
        <v>3041</v>
      </c>
      <c r="X388" t="s">
        <v>4249</v>
      </c>
      <c r="Y388">
        <v>722981</v>
      </c>
      <c r="Z388" t="s">
        <v>4155</v>
      </c>
      <c r="AB388">
        <f t="shared" si="50"/>
        <v>2019</v>
      </c>
      <c r="AC388">
        <f t="shared" si="51"/>
        <v>10</v>
      </c>
      <c r="AD388" t="str">
        <f t="shared" si="52"/>
        <v>Q3</v>
      </c>
      <c r="AE388" t="str">
        <f t="shared" si="53"/>
        <v>FY19/20</v>
      </c>
      <c r="AF388" t="str">
        <f t="shared" si="54"/>
        <v>NORTH</v>
      </c>
    </row>
    <row r="389" spans="1:32">
      <c r="A389" t="s">
        <v>3594</v>
      </c>
      <c r="B389" t="s">
        <v>3651</v>
      </c>
      <c r="C389" t="str">
        <f t="shared" si="48"/>
        <v>SPARES/OTHER</v>
      </c>
      <c r="D389" s="4">
        <v>43746</v>
      </c>
      <c r="E389" t="str">
        <f t="shared" si="49"/>
        <v>HELLER</v>
      </c>
      <c r="F389">
        <v>14103595</v>
      </c>
      <c r="G389" s="19">
        <v>43746</v>
      </c>
      <c r="H389" t="s">
        <v>4156</v>
      </c>
      <c r="I389" t="s">
        <v>4157</v>
      </c>
      <c r="J389">
        <v>6</v>
      </c>
      <c r="K389">
        <v>6</v>
      </c>
      <c r="L389">
        <v>1696.57</v>
      </c>
      <c r="M389" t="s">
        <v>36</v>
      </c>
      <c r="N389">
        <v>1.095</v>
      </c>
      <c r="O389">
        <v>1696.57</v>
      </c>
      <c r="P389">
        <f t="shared" si="55"/>
        <v>1857.74415</v>
      </c>
      <c r="Q389" t="s">
        <v>3652</v>
      </c>
      <c r="R389" t="s">
        <v>4153</v>
      </c>
      <c r="S389" t="s">
        <v>25</v>
      </c>
      <c r="T389">
        <v>905102</v>
      </c>
      <c r="U389">
        <v>1121.04</v>
      </c>
      <c r="V389" t="s">
        <v>3041</v>
      </c>
      <c r="X389" t="s">
        <v>4249</v>
      </c>
      <c r="Y389">
        <v>722981</v>
      </c>
      <c r="Z389" t="s">
        <v>4155</v>
      </c>
      <c r="AB389">
        <f t="shared" si="50"/>
        <v>2019</v>
      </c>
      <c r="AC389">
        <f t="shared" si="51"/>
        <v>10</v>
      </c>
      <c r="AD389" t="str">
        <f t="shared" si="52"/>
        <v>Q3</v>
      </c>
      <c r="AE389" t="str">
        <f t="shared" si="53"/>
        <v>FY19/20</v>
      </c>
      <c r="AF389" t="str">
        <f t="shared" si="54"/>
        <v>NORTH</v>
      </c>
    </row>
    <row r="390" spans="1:32">
      <c r="A390" t="s">
        <v>3594</v>
      </c>
      <c r="B390" t="s">
        <v>3646</v>
      </c>
      <c r="C390" t="str">
        <f t="shared" si="48"/>
        <v>SPARES/OTHER</v>
      </c>
      <c r="D390" s="4">
        <v>43747</v>
      </c>
      <c r="E390" t="str">
        <f t="shared" si="49"/>
        <v>YAMAHA</v>
      </c>
      <c r="F390">
        <v>14103596</v>
      </c>
      <c r="G390" s="19">
        <v>43747</v>
      </c>
      <c r="H390" t="s">
        <v>118</v>
      </c>
      <c r="I390" t="s">
        <v>119</v>
      </c>
      <c r="J390">
        <v>1</v>
      </c>
      <c r="K390">
        <v>1</v>
      </c>
      <c r="L390">
        <v>165.49</v>
      </c>
      <c r="M390" t="s">
        <v>36</v>
      </c>
      <c r="N390">
        <v>1.095</v>
      </c>
      <c r="O390">
        <v>165.49</v>
      </c>
      <c r="P390">
        <f t="shared" si="55"/>
        <v>181.21155000000002</v>
      </c>
      <c r="Q390" t="s">
        <v>4058</v>
      </c>
      <c r="R390" t="s">
        <v>4147</v>
      </c>
      <c r="S390" t="s">
        <v>25</v>
      </c>
      <c r="T390">
        <v>905105</v>
      </c>
      <c r="U390">
        <v>93.5</v>
      </c>
      <c r="V390" t="s">
        <v>3041</v>
      </c>
      <c r="Y390">
        <v>723397</v>
      </c>
      <c r="Z390" t="s">
        <v>4148</v>
      </c>
      <c r="AB390">
        <f t="shared" si="50"/>
        <v>2019</v>
      </c>
      <c r="AC390">
        <f t="shared" si="51"/>
        <v>10</v>
      </c>
      <c r="AD390" t="str">
        <f t="shared" si="52"/>
        <v>Q3</v>
      </c>
      <c r="AE390" t="str">
        <f t="shared" si="53"/>
        <v>FY19/20</v>
      </c>
      <c r="AF390" t="str">
        <f t="shared" si="54"/>
        <v>EAST</v>
      </c>
    </row>
    <row r="391" spans="1:32">
      <c r="A391" t="s">
        <v>3594</v>
      </c>
      <c r="B391" t="s">
        <v>3646</v>
      </c>
      <c r="C391" t="str">
        <f t="shared" si="48"/>
        <v>SPARES/OTHER</v>
      </c>
      <c r="D391" s="4">
        <v>43747</v>
      </c>
      <c r="E391" t="str">
        <f t="shared" si="49"/>
        <v>YAMAHA</v>
      </c>
      <c r="F391">
        <v>14103596</v>
      </c>
      <c r="G391" s="19">
        <v>43747</v>
      </c>
      <c r="H391" t="s">
        <v>2586</v>
      </c>
      <c r="I391" t="s">
        <v>2587</v>
      </c>
      <c r="J391">
        <v>1</v>
      </c>
      <c r="K391">
        <v>1</v>
      </c>
      <c r="L391">
        <v>29.2</v>
      </c>
      <c r="M391" t="s">
        <v>36</v>
      </c>
      <c r="N391">
        <v>1.095</v>
      </c>
      <c r="O391">
        <v>29.2</v>
      </c>
      <c r="P391">
        <f t="shared" si="55"/>
        <v>31.974</v>
      </c>
      <c r="Q391" t="s">
        <v>4058</v>
      </c>
      <c r="R391" t="s">
        <v>4147</v>
      </c>
      <c r="S391" t="s">
        <v>25</v>
      </c>
      <c r="T391">
        <v>905105</v>
      </c>
      <c r="U391">
        <v>15</v>
      </c>
      <c r="V391" t="s">
        <v>3041</v>
      </c>
      <c r="Y391">
        <v>723397</v>
      </c>
      <c r="Z391" t="s">
        <v>4148</v>
      </c>
      <c r="AB391">
        <f t="shared" si="50"/>
        <v>2019</v>
      </c>
      <c r="AC391">
        <f t="shared" si="51"/>
        <v>10</v>
      </c>
      <c r="AD391" t="str">
        <f t="shared" si="52"/>
        <v>Q3</v>
      </c>
      <c r="AE391" t="str">
        <f t="shared" si="53"/>
        <v>FY19/20</v>
      </c>
      <c r="AF391" t="str">
        <f t="shared" si="54"/>
        <v>EAST</v>
      </c>
    </row>
    <row r="392" spans="1:32">
      <c r="A392" t="s">
        <v>3594</v>
      </c>
      <c r="B392" t="s">
        <v>3646</v>
      </c>
      <c r="C392" t="str">
        <f t="shared" si="48"/>
        <v>SPARES/OTHER</v>
      </c>
      <c r="D392" s="4">
        <v>43747</v>
      </c>
      <c r="E392" t="str">
        <f t="shared" si="49"/>
        <v>YAMAHA</v>
      </c>
      <c r="F392">
        <v>14103597</v>
      </c>
      <c r="G392" s="19">
        <v>43747</v>
      </c>
      <c r="H392" t="s">
        <v>1226</v>
      </c>
      <c r="I392" t="s">
        <v>1227</v>
      </c>
      <c r="J392">
        <v>1</v>
      </c>
      <c r="K392">
        <v>1</v>
      </c>
      <c r="L392">
        <v>688.5</v>
      </c>
      <c r="M392" t="s">
        <v>36</v>
      </c>
      <c r="N392">
        <v>1.095</v>
      </c>
      <c r="O392">
        <v>688.5</v>
      </c>
      <c r="P392">
        <f t="shared" si="55"/>
        <v>753.90750000000003</v>
      </c>
      <c r="Q392" t="s">
        <v>4058</v>
      </c>
      <c r="R392" t="s">
        <v>4070</v>
      </c>
      <c r="S392" t="s">
        <v>25</v>
      </c>
      <c r="T392">
        <v>905106</v>
      </c>
      <c r="U392">
        <v>379</v>
      </c>
      <c r="V392" t="s">
        <v>3041</v>
      </c>
      <c r="Y392">
        <v>723400</v>
      </c>
      <c r="Z392" t="s">
        <v>4072</v>
      </c>
      <c r="AB392">
        <f t="shared" si="50"/>
        <v>2019</v>
      </c>
      <c r="AC392">
        <f t="shared" si="51"/>
        <v>10</v>
      </c>
      <c r="AD392" t="str">
        <f t="shared" si="52"/>
        <v>Q3</v>
      </c>
      <c r="AE392" t="str">
        <f t="shared" si="53"/>
        <v>FY19/20</v>
      </c>
      <c r="AF392" t="str">
        <f t="shared" si="54"/>
        <v>EAST</v>
      </c>
    </row>
    <row r="393" spans="1:32">
      <c r="A393" t="s">
        <v>3594</v>
      </c>
      <c r="B393" t="s">
        <v>3646</v>
      </c>
      <c r="C393" t="str">
        <f t="shared" si="48"/>
        <v>SPARES/OTHER</v>
      </c>
      <c r="D393" s="4">
        <v>43748</v>
      </c>
      <c r="E393" t="str">
        <f t="shared" si="49"/>
        <v>YAMAHA</v>
      </c>
      <c r="F393">
        <v>14103598</v>
      </c>
      <c r="G393" s="19">
        <v>43748</v>
      </c>
      <c r="H393" t="s">
        <v>4044</v>
      </c>
      <c r="I393" t="s">
        <v>4045</v>
      </c>
      <c r="J393">
        <v>1</v>
      </c>
      <c r="K393">
        <v>1</v>
      </c>
      <c r="L393">
        <v>23538.94</v>
      </c>
      <c r="M393" t="s">
        <v>36</v>
      </c>
      <c r="N393">
        <v>1.095</v>
      </c>
      <c r="O393">
        <v>23538.94</v>
      </c>
      <c r="P393">
        <f t="shared" si="55"/>
        <v>25775.139299999999</v>
      </c>
      <c r="Q393" t="s">
        <v>4058</v>
      </c>
      <c r="R393" t="s">
        <v>4250</v>
      </c>
      <c r="S393" t="s">
        <v>25</v>
      </c>
      <c r="T393">
        <v>905107</v>
      </c>
      <c r="U393">
        <v>10283.33</v>
      </c>
      <c r="V393" t="s">
        <v>3041</v>
      </c>
      <c r="Y393">
        <v>723639</v>
      </c>
      <c r="Z393" t="s">
        <v>4251</v>
      </c>
      <c r="AB393">
        <f t="shared" si="50"/>
        <v>2019</v>
      </c>
      <c r="AC393">
        <f t="shared" si="51"/>
        <v>10</v>
      </c>
      <c r="AD393" t="str">
        <f t="shared" si="52"/>
        <v>Q3</v>
      </c>
      <c r="AE393" t="str">
        <f t="shared" si="53"/>
        <v>FY19/20</v>
      </c>
      <c r="AF393" t="str">
        <f t="shared" si="54"/>
        <v>EAST</v>
      </c>
    </row>
    <row r="394" spans="1:32">
      <c r="A394" t="s">
        <v>3594</v>
      </c>
      <c r="B394" t="s">
        <v>3646</v>
      </c>
      <c r="C394" t="str">
        <f t="shared" si="48"/>
        <v>SPARES/OTHER</v>
      </c>
      <c r="D394" s="4">
        <v>43748</v>
      </c>
      <c r="E394" t="str">
        <f t="shared" si="49"/>
        <v>YAMAHA</v>
      </c>
      <c r="F394">
        <v>14103599</v>
      </c>
      <c r="G394" s="19">
        <v>43748</v>
      </c>
      <c r="H394" t="s">
        <v>124</v>
      </c>
      <c r="I394" t="s">
        <v>125</v>
      </c>
      <c r="J394">
        <v>5</v>
      </c>
      <c r="K394">
        <v>5</v>
      </c>
      <c r="L394">
        <v>601.77</v>
      </c>
      <c r="M394" t="s">
        <v>36</v>
      </c>
      <c r="N394">
        <v>1.095</v>
      </c>
      <c r="O394">
        <v>601.77</v>
      </c>
      <c r="P394">
        <f t="shared" si="55"/>
        <v>658.93814999999995</v>
      </c>
      <c r="Q394" t="s">
        <v>4058</v>
      </c>
      <c r="R394" t="s">
        <v>4070</v>
      </c>
      <c r="S394" t="s">
        <v>25</v>
      </c>
      <c r="T394">
        <v>905108</v>
      </c>
      <c r="U394">
        <v>355</v>
      </c>
      <c r="V394" t="s">
        <v>3041</v>
      </c>
      <c r="X394" t="s">
        <v>4252</v>
      </c>
      <c r="Y394">
        <v>723646</v>
      </c>
      <c r="Z394" t="s">
        <v>4072</v>
      </c>
      <c r="AB394">
        <f t="shared" si="50"/>
        <v>2019</v>
      </c>
      <c r="AC394">
        <f t="shared" si="51"/>
        <v>10</v>
      </c>
      <c r="AD394" t="str">
        <f t="shared" si="52"/>
        <v>Q3</v>
      </c>
      <c r="AE394" t="str">
        <f t="shared" si="53"/>
        <v>FY19/20</v>
      </c>
      <c r="AF394" t="str">
        <f t="shared" si="54"/>
        <v>EAST</v>
      </c>
    </row>
    <row r="395" spans="1:32">
      <c r="A395" t="s">
        <v>3594</v>
      </c>
      <c r="B395" t="s">
        <v>3646</v>
      </c>
      <c r="C395" t="str">
        <f t="shared" si="48"/>
        <v>SPARES/OTHER</v>
      </c>
      <c r="D395" s="4">
        <v>43748</v>
      </c>
      <c r="E395" t="str">
        <f t="shared" si="49"/>
        <v>YAMAHA</v>
      </c>
      <c r="F395">
        <v>14103599</v>
      </c>
      <c r="G395" s="19">
        <v>43748</v>
      </c>
      <c r="H395" t="s">
        <v>454</v>
      </c>
      <c r="I395" t="s">
        <v>56</v>
      </c>
      <c r="J395">
        <v>3</v>
      </c>
      <c r="K395">
        <v>3</v>
      </c>
      <c r="L395">
        <v>483.19</v>
      </c>
      <c r="M395" t="s">
        <v>36</v>
      </c>
      <c r="N395">
        <v>1.095</v>
      </c>
      <c r="O395">
        <v>483.19</v>
      </c>
      <c r="P395">
        <f t="shared" si="55"/>
        <v>529.09304999999995</v>
      </c>
      <c r="Q395" t="s">
        <v>4058</v>
      </c>
      <c r="R395" t="s">
        <v>4070</v>
      </c>
      <c r="S395" t="s">
        <v>25</v>
      </c>
      <c r="T395">
        <v>905108</v>
      </c>
      <c r="U395">
        <v>285</v>
      </c>
      <c r="V395" t="s">
        <v>3041</v>
      </c>
      <c r="X395" t="s">
        <v>4252</v>
      </c>
      <c r="Y395">
        <v>723646</v>
      </c>
      <c r="Z395" t="s">
        <v>4072</v>
      </c>
      <c r="AB395">
        <f t="shared" si="50"/>
        <v>2019</v>
      </c>
      <c r="AC395">
        <f t="shared" si="51"/>
        <v>10</v>
      </c>
      <c r="AD395" t="str">
        <f t="shared" si="52"/>
        <v>Q3</v>
      </c>
      <c r="AE395" t="str">
        <f t="shared" si="53"/>
        <v>FY19/20</v>
      </c>
      <c r="AF395" t="str">
        <f t="shared" si="54"/>
        <v>EAST</v>
      </c>
    </row>
    <row r="396" spans="1:32">
      <c r="A396" t="s">
        <v>3594</v>
      </c>
      <c r="B396" t="s">
        <v>3646</v>
      </c>
      <c r="C396" t="str">
        <f t="shared" si="48"/>
        <v>SPARES/OTHER</v>
      </c>
      <c r="D396" s="4">
        <v>43748</v>
      </c>
      <c r="E396" t="str">
        <f t="shared" si="49"/>
        <v>YAMAHA</v>
      </c>
      <c r="F396">
        <v>14103599</v>
      </c>
      <c r="G396" s="19">
        <v>43748</v>
      </c>
      <c r="H396" t="s">
        <v>435</v>
      </c>
      <c r="I396" t="s">
        <v>125</v>
      </c>
      <c r="J396">
        <v>5</v>
      </c>
      <c r="K396">
        <v>5</v>
      </c>
      <c r="L396">
        <v>601.77</v>
      </c>
      <c r="M396" t="s">
        <v>36</v>
      </c>
      <c r="N396">
        <v>1.095</v>
      </c>
      <c r="O396">
        <v>601.77</v>
      </c>
      <c r="P396">
        <f t="shared" si="55"/>
        <v>658.93814999999995</v>
      </c>
      <c r="Q396" t="s">
        <v>4058</v>
      </c>
      <c r="R396" t="s">
        <v>4070</v>
      </c>
      <c r="S396" t="s">
        <v>25</v>
      </c>
      <c r="T396">
        <v>905108</v>
      </c>
      <c r="U396">
        <v>355</v>
      </c>
      <c r="V396" t="s">
        <v>3041</v>
      </c>
      <c r="X396" t="s">
        <v>4252</v>
      </c>
      <c r="Y396">
        <v>723646</v>
      </c>
      <c r="Z396" t="s">
        <v>4072</v>
      </c>
      <c r="AB396">
        <f t="shared" si="50"/>
        <v>2019</v>
      </c>
      <c r="AC396">
        <f t="shared" si="51"/>
        <v>10</v>
      </c>
      <c r="AD396" t="str">
        <f t="shared" si="52"/>
        <v>Q3</v>
      </c>
      <c r="AE396" t="str">
        <f t="shared" si="53"/>
        <v>FY19/20</v>
      </c>
      <c r="AF396" t="str">
        <f t="shared" si="54"/>
        <v>EAST</v>
      </c>
    </row>
    <row r="397" spans="1:32">
      <c r="A397" t="s">
        <v>3594</v>
      </c>
      <c r="B397" t="s">
        <v>3646</v>
      </c>
      <c r="C397" t="str">
        <f t="shared" si="48"/>
        <v>SPARES/OTHER</v>
      </c>
      <c r="D397" s="4">
        <v>43748</v>
      </c>
      <c r="E397" t="str">
        <f t="shared" si="49"/>
        <v>YAMAHA</v>
      </c>
      <c r="F397">
        <v>14103600</v>
      </c>
      <c r="G397" s="19">
        <v>43748</v>
      </c>
      <c r="H397" t="s">
        <v>55</v>
      </c>
      <c r="I397" t="s">
        <v>56</v>
      </c>
      <c r="J397">
        <v>3</v>
      </c>
      <c r="K397">
        <v>3</v>
      </c>
      <c r="L397">
        <v>799.12</v>
      </c>
      <c r="M397" t="s">
        <v>36</v>
      </c>
      <c r="N397">
        <v>1.095</v>
      </c>
      <c r="O397">
        <v>799.12</v>
      </c>
      <c r="P397">
        <f t="shared" si="55"/>
        <v>875.03639999999996</v>
      </c>
      <c r="Q397" t="s">
        <v>4058</v>
      </c>
      <c r="R397" t="s">
        <v>4070</v>
      </c>
      <c r="S397" t="s">
        <v>25</v>
      </c>
      <c r="T397">
        <v>905109</v>
      </c>
      <c r="U397">
        <v>468</v>
      </c>
      <c r="V397" t="s">
        <v>3041</v>
      </c>
      <c r="X397" t="s">
        <v>4253</v>
      </c>
      <c r="Y397">
        <v>723647</v>
      </c>
      <c r="Z397" t="s">
        <v>4072</v>
      </c>
      <c r="AB397">
        <f t="shared" si="50"/>
        <v>2019</v>
      </c>
      <c r="AC397">
        <f t="shared" si="51"/>
        <v>10</v>
      </c>
      <c r="AD397" t="str">
        <f t="shared" si="52"/>
        <v>Q3</v>
      </c>
      <c r="AE397" t="str">
        <f t="shared" si="53"/>
        <v>FY19/20</v>
      </c>
      <c r="AF397" t="str">
        <f t="shared" si="54"/>
        <v>EAST</v>
      </c>
    </row>
    <row r="398" spans="1:32">
      <c r="A398" t="s">
        <v>3594</v>
      </c>
      <c r="B398" t="s">
        <v>3646</v>
      </c>
      <c r="C398" t="str">
        <f t="shared" si="48"/>
        <v>SPARES/OTHER</v>
      </c>
      <c r="D398" s="4">
        <v>43748</v>
      </c>
      <c r="E398" t="str">
        <f t="shared" si="49"/>
        <v>YAMAHA</v>
      </c>
      <c r="F398">
        <v>14103600</v>
      </c>
      <c r="G398" s="19">
        <v>43748</v>
      </c>
      <c r="H398" t="s">
        <v>3719</v>
      </c>
      <c r="I398" t="s">
        <v>1228</v>
      </c>
      <c r="J398">
        <v>30</v>
      </c>
      <c r="K398">
        <v>30</v>
      </c>
      <c r="L398">
        <v>345.13</v>
      </c>
      <c r="M398" t="s">
        <v>36</v>
      </c>
      <c r="N398">
        <v>1.095</v>
      </c>
      <c r="O398">
        <v>345.13</v>
      </c>
      <c r="P398">
        <f t="shared" si="55"/>
        <v>377.91735</v>
      </c>
      <c r="Q398" t="s">
        <v>4058</v>
      </c>
      <c r="R398" t="s">
        <v>4070</v>
      </c>
      <c r="S398" t="s">
        <v>25</v>
      </c>
      <c r="T398">
        <v>905109</v>
      </c>
      <c r="U398">
        <v>210</v>
      </c>
      <c r="V398" t="s">
        <v>3041</v>
      </c>
      <c r="X398" t="s">
        <v>4253</v>
      </c>
      <c r="Y398">
        <v>723647</v>
      </c>
      <c r="Z398" t="s">
        <v>4072</v>
      </c>
      <c r="AB398">
        <f t="shared" si="50"/>
        <v>2019</v>
      </c>
      <c r="AC398">
        <f t="shared" si="51"/>
        <v>10</v>
      </c>
      <c r="AD398" t="str">
        <f t="shared" si="52"/>
        <v>Q3</v>
      </c>
      <c r="AE398" t="str">
        <f t="shared" si="53"/>
        <v>FY19/20</v>
      </c>
      <c r="AF398" t="str">
        <f t="shared" si="54"/>
        <v>EAST</v>
      </c>
    </row>
    <row r="399" spans="1:32">
      <c r="A399" t="s">
        <v>3594</v>
      </c>
      <c r="B399" t="s">
        <v>3646</v>
      </c>
      <c r="C399" t="str">
        <f t="shared" si="48"/>
        <v>SPARES/OTHER</v>
      </c>
      <c r="D399" s="4">
        <v>43749</v>
      </c>
      <c r="E399" t="str">
        <f t="shared" si="49"/>
        <v>HELLER</v>
      </c>
      <c r="F399">
        <v>14103601</v>
      </c>
      <c r="G399" s="19">
        <v>43749</v>
      </c>
      <c r="H399" t="s">
        <v>4254</v>
      </c>
      <c r="I399" t="s">
        <v>1595</v>
      </c>
      <c r="J399">
        <v>1</v>
      </c>
      <c r="K399">
        <v>1</v>
      </c>
      <c r="L399">
        <v>78.760000000000005</v>
      </c>
      <c r="M399" t="s">
        <v>36</v>
      </c>
      <c r="N399">
        <v>1.095</v>
      </c>
      <c r="O399">
        <v>78.760000000000005</v>
      </c>
      <c r="P399">
        <f t="shared" si="55"/>
        <v>86.242199999999997</v>
      </c>
      <c r="Q399" t="s">
        <v>4058</v>
      </c>
      <c r="R399" t="s">
        <v>4255</v>
      </c>
      <c r="S399" t="s">
        <v>25</v>
      </c>
      <c r="T399">
        <v>905111</v>
      </c>
      <c r="U399">
        <v>51.15</v>
      </c>
      <c r="V399" t="s">
        <v>3041</v>
      </c>
      <c r="Y399">
        <v>723886</v>
      </c>
      <c r="Z399" t="s">
        <v>4256</v>
      </c>
      <c r="AB399">
        <f t="shared" si="50"/>
        <v>2019</v>
      </c>
      <c r="AC399">
        <f t="shared" si="51"/>
        <v>10</v>
      </c>
      <c r="AD399" t="str">
        <f t="shared" si="52"/>
        <v>Q3</v>
      </c>
      <c r="AE399" t="str">
        <f t="shared" si="53"/>
        <v>FY19/20</v>
      </c>
      <c r="AF399" t="str">
        <f t="shared" si="54"/>
        <v>EAST</v>
      </c>
    </row>
    <row r="400" spans="1:32">
      <c r="A400" t="s">
        <v>3594</v>
      </c>
      <c r="B400" t="s">
        <v>3646</v>
      </c>
      <c r="C400" t="str">
        <f t="shared" si="48"/>
        <v>SPARES/OTHER</v>
      </c>
      <c r="D400" s="4">
        <v>43749</v>
      </c>
      <c r="E400" t="str">
        <f t="shared" si="49"/>
        <v>HELLER</v>
      </c>
      <c r="F400">
        <v>14103601</v>
      </c>
      <c r="G400" s="19">
        <v>43749</v>
      </c>
      <c r="H400" t="s">
        <v>4257</v>
      </c>
      <c r="I400" t="s">
        <v>4258</v>
      </c>
      <c r="J400">
        <v>1</v>
      </c>
      <c r="K400">
        <v>1</v>
      </c>
      <c r="L400">
        <v>64.599999999999994</v>
      </c>
      <c r="M400" t="s">
        <v>36</v>
      </c>
      <c r="N400">
        <v>1.095</v>
      </c>
      <c r="O400">
        <v>64.599999999999994</v>
      </c>
      <c r="P400">
        <f t="shared" si="55"/>
        <v>70.736999999999995</v>
      </c>
      <c r="Q400" t="s">
        <v>4058</v>
      </c>
      <c r="R400" t="s">
        <v>4255</v>
      </c>
      <c r="S400" t="s">
        <v>25</v>
      </c>
      <c r="T400">
        <v>905111</v>
      </c>
      <c r="U400">
        <v>41.51</v>
      </c>
      <c r="V400" t="s">
        <v>3041</v>
      </c>
      <c r="Y400">
        <v>723886</v>
      </c>
      <c r="Z400" t="s">
        <v>4256</v>
      </c>
      <c r="AB400">
        <f t="shared" si="50"/>
        <v>2019</v>
      </c>
      <c r="AC400">
        <f t="shared" si="51"/>
        <v>10</v>
      </c>
      <c r="AD400" t="str">
        <f t="shared" si="52"/>
        <v>Q3</v>
      </c>
      <c r="AE400" t="str">
        <f t="shared" si="53"/>
        <v>FY19/20</v>
      </c>
      <c r="AF400" t="str">
        <f t="shared" si="54"/>
        <v>EAST</v>
      </c>
    </row>
    <row r="401" spans="1:32">
      <c r="A401" t="s">
        <v>3594</v>
      </c>
      <c r="B401" t="s">
        <v>3646</v>
      </c>
      <c r="C401" t="str">
        <f t="shared" si="48"/>
        <v>SPARES/OTHER</v>
      </c>
      <c r="D401" s="4">
        <v>43749</v>
      </c>
      <c r="E401" t="str">
        <f t="shared" si="49"/>
        <v>HELLER</v>
      </c>
      <c r="F401">
        <v>14103601</v>
      </c>
      <c r="G401" s="19">
        <v>43749</v>
      </c>
      <c r="H401" t="s">
        <v>4259</v>
      </c>
      <c r="I401" t="s">
        <v>4260</v>
      </c>
      <c r="J401">
        <v>1</v>
      </c>
      <c r="K401">
        <v>1</v>
      </c>
      <c r="L401">
        <v>42.48</v>
      </c>
      <c r="M401" t="s">
        <v>36</v>
      </c>
      <c r="N401">
        <v>1.095</v>
      </c>
      <c r="O401">
        <v>42.48</v>
      </c>
      <c r="P401">
        <f t="shared" si="55"/>
        <v>46.515599999999992</v>
      </c>
      <c r="Q401" t="s">
        <v>4058</v>
      </c>
      <c r="R401" t="s">
        <v>4255</v>
      </c>
      <c r="S401" t="s">
        <v>25</v>
      </c>
      <c r="T401">
        <v>905111</v>
      </c>
      <c r="U401">
        <v>27.29</v>
      </c>
      <c r="V401" t="s">
        <v>3041</v>
      </c>
      <c r="Y401">
        <v>723886</v>
      </c>
      <c r="Z401" t="s">
        <v>4256</v>
      </c>
      <c r="AB401">
        <f t="shared" si="50"/>
        <v>2019</v>
      </c>
      <c r="AC401">
        <f t="shared" si="51"/>
        <v>10</v>
      </c>
      <c r="AD401" t="str">
        <f t="shared" si="52"/>
        <v>Q3</v>
      </c>
      <c r="AE401" t="str">
        <f t="shared" si="53"/>
        <v>FY19/20</v>
      </c>
      <c r="AF401" t="str">
        <f t="shared" si="54"/>
        <v>EAST</v>
      </c>
    </row>
    <row r="402" spans="1:32">
      <c r="A402" t="s">
        <v>3594</v>
      </c>
      <c r="B402" t="s">
        <v>3646</v>
      </c>
      <c r="C402" t="str">
        <f t="shared" si="48"/>
        <v>SPARES/OTHER</v>
      </c>
      <c r="D402" s="4">
        <v>43749</v>
      </c>
      <c r="E402" t="str">
        <f t="shared" si="49"/>
        <v>OTHERS</v>
      </c>
      <c r="F402">
        <v>14103602</v>
      </c>
      <c r="G402" s="19">
        <v>43749</v>
      </c>
      <c r="H402" t="s">
        <v>4240</v>
      </c>
      <c r="I402" t="s">
        <v>57</v>
      </c>
      <c r="J402">
        <v>6</v>
      </c>
      <c r="K402">
        <v>6</v>
      </c>
      <c r="L402">
        <v>1539.82</v>
      </c>
      <c r="M402" t="s">
        <v>36</v>
      </c>
      <c r="N402">
        <v>1.095</v>
      </c>
      <c r="O402">
        <v>1539.82</v>
      </c>
      <c r="P402">
        <f t="shared" si="55"/>
        <v>1686.1028999999999</v>
      </c>
      <c r="Q402" t="s">
        <v>4058</v>
      </c>
      <c r="R402" t="s">
        <v>4261</v>
      </c>
      <c r="S402" t="s">
        <v>25</v>
      </c>
      <c r="T402">
        <v>905110</v>
      </c>
      <c r="U402">
        <v>424.78</v>
      </c>
      <c r="V402" t="s">
        <v>3041</v>
      </c>
      <c r="X402" t="s">
        <v>4262</v>
      </c>
      <c r="Y402">
        <v>723882</v>
      </c>
      <c r="Z402" t="s">
        <v>4263</v>
      </c>
      <c r="AB402">
        <f t="shared" si="50"/>
        <v>2019</v>
      </c>
      <c r="AC402">
        <f t="shared" si="51"/>
        <v>10</v>
      </c>
      <c r="AD402" t="str">
        <f t="shared" si="52"/>
        <v>Q3</v>
      </c>
      <c r="AE402" t="str">
        <f t="shared" si="53"/>
        <v>FY19/20</v>
      </c>
      <c r="AF402" t="str">
        <f t="shared" si="54"/>
        <v>EAST</v>
      </c>
    </row>
    <row r="403" spans="1:32">
      <c r="A403" t="s">
        <v>3594</v>
      </c>
      <c r="B403" t="s">
        <v>3646</v>
      </c>
      <c r="C403" t="str">
        <f t="shared" si="48"/>
        <v>SPARES/OTHER</v>
      </c>
      <c r="D403" s="4">
        <v>43749</v>
      </c>
      <c r="E403" t="str">
        <f t="shared" si="49"/>
        <v>YAMAHA</v>
      </c>
      <c r="F403">
        <v>14103602</v>
      </c>
      <c r="G403" s="19">
        <v>43749</v>
      </c>
      <c r="H403" t="s">
        <v>55</v>
      </c>
      <c r="I403" t="s">
        <v>56</v>
      </c>
      <c r="J403">
        <v>2</v>
      </c>
      <c r="K403">
        <v>2</v>
      </c>
      <c r="L403">
        <v>532.74</v>
      </c>
      <c r="M403" t="s">
        <v>36</v>
      </c>
      <c r="N403">
        <v>1.095</v>
      </c>
      <c r="O403">
        <v>532.74</v>
      </c>
      <c r="P403">
        <f t="shared" si="55"/>
        <v>583.35029999999995</v>
      </c>
      <c r="Q403" t="s">
        <v>4058</v>
      </c>
      <c r="R403" t="s">
        <v>4261</v>
      </c>
      <c r="S403" t="s">
        <v>25</v>
      </c>
      <c r="T403">
        <v>905110</v>
      </c>
      <c r="U403">
        <v>312</v>
      </c>
      <c r="V403" t="s">
        <v>3041</v>
      </c>
      <c r="X403" t="s">
        <v>4262</v>
      </c>
      <c r="Y403">
        <v>723882</v>
      </c>
      <c r="Z403" t="s">
        <v>4263</v>
      </c>
      <c r="AB403">
        <f t="shared" si="50"/>
        <v>2019</v>
      </c>
      <c r="AC403">
        <f t="shared" si="51"/>
        <v>10</v>
      </c>
      <c r="AD403" t="str">
        <f t="shared" si="52"/>
        <v>Q3</v>
      </c>
      <c r="AE403" t="str">
        <f t="shared" si="53"/>
        <v>FY19/20</v>
      </c>
      <c r="AF403" t="str">
        <f t="shared" si="54"/>
        <v>EAST</v>
      </c>
    </row>
    <row r="404" spans="1:32">
      <c r="A404" t="s">
        <v>3594</v>
      </c>
      <c r="B404" t="s">
        <v>22</v>
      </c>
      <c r="C404" t="str">
        <f t="shared" si="48"/>
        <v>FEEDER</v>
      </c>
      <c r="D404" s="4">
        <v>43749</v>
      </c>
      <c r="E404" t="str">
        <f t="shared" si="49"/>
        <v>YAMAHA</v>
      </c>
      <c r="F404">
        <v>14103603</v>
      </c>
      <c r="G404" s="19">
        <v>43749</v>
      </c>
      <c r="H404" t="s">
        <v>37</v>
      </c>
      <c r="I404" t="s">
        <v>38</v>
      </c>
      <c r="J404">
        <v>5</v>
      </c>
      <c r="K404">
        <v>5</v>
      </c>
      <c r="L404">
        <v>13716.81</v>
      </c>
      <c r="M404" t="s">
        <v>36</v>
      </c>
      <c r="N404">
        <v>1.095</v>
      </c>
      <c r="O404">
        <v>13716.81</v>
      </c>
      <c r="P404">
        <f t="shared" si="55"/>
        <v>15019.906949999999</v>
      </c>
      <c r="Q404" t="s">
        <v>41</v>
      </c>
      <c r="R404" t="s">
        <v>3068</v>
      </c>
      <c r="S404" t="s">
        <v>25</v>
      </c>
      <c r="T404">
        <v>905112</v>
      </c>
      <c r="U404">
        <v>13270.88</v>
      </c>
      <c r="V404" t="s">
        <v>3041</v>
      </c>
      <c r="X404" t="s">
        <v>3186</v>
      </c>
      <c r="Y404">
        <v>723900</v>
      </c>
      <c r="Z404" t="s">
        <v>3070</v>
      </c>
      <c r="AB404">
        <f t="shared" si="50"/>
        <v>2019</v>
      </c>
      <c r="AC404">
        <f t="shared" si="51"/>
        <v>10</v>
      </c>
      <c r="AD404" t="str">
        <f t="shared" si="52"/>
        <v>Q3</v>
      </c>
      <c r="AE404" t="str">
        <f t="shared" si="53"/>
        <v>FY19/20</v>
      </c>
      <c r="AF404" t="str">
        <f t="shared" si="54"/>
        <v>SOUTH</v>
      </c>
    </row>
    <row r="405" spans="1:32">
      <c r="A405" t="s">
        <v>3594</v>
      </c>
      <c r="B405" t="s">
        <v>22</v>
      </c>
      <c r="C405" t="str">
        <f t="shared" si="48"/>
        <v>FEEDER</v>
      </c>
      <c r="D405" s="4">
        <v>43749</v>
      </c>
      <c r="E405" t="str">
        <f t="shared" si="49"/>
        <v>YAMAHA</v>
      </c>
      <c r="F405">
        <v>14103603</v>
      </c>
      <c r="G405" s="19">
        <v>43749</v>
      </c>
      <c r="H405" t="s">
        <v>70</v>
      </c>
      <c r="I405" t="s">
        <v>71</v>
      </c>
      <c r="J405">
        <v>3</v>
      </c>
      <c r="K405">
        <v>3</v>
      </c>
      <c r="L405">
        <v>11415.93</v>
      </c>
      <c r="M405" t="s">
        <v>36</v>
      </c>
      <c r="N405">
        <v>1.095</v>
      </c>
      <c r="O405">
        <v>11415.93</v>
      </c>
      <c r="P405">
        <f t="shared" si="55"/>
        <v>12500.44335</v>
      </c>
      <c r="Q405" t="s">
        <v>41</v>
      </c>
      <c r="R405" t="s">
        <v>3068</v>
      </c>
      <c r="S405" t="s">
        <v>25</v>
      </c>
      <c r="T405">
        <v>905112</v>
      </c>
      <c r="U405">
        <v>10888.57</v>
      </c>
      <c r="V405" t="s">
        <v>3041</v>
      </c>
      <c r="X405" t="s">
        <v>3186</v>
      </c>
      <c r="Y405">
        <v>723900</v>
      </c>
      <c r="Z405" t="s">
        <v>3070</v>
      </c>
      <c r="AB405">
        <f t="shared" si="50"/>
        <v>2019</v>
      </c>
      <c r="AC405">
        <f t="shared" si="51"/>
        <v>10</v>
      </c>
      <c r="AD405" t="str">
        <f t="shared" si="52"/>
        <v>Q3</v>
      </c>
      <c r="AE405" t="str">
        <f t="shared" si="53"/>
        <v>FY19/20</v>
      </c>
      <c r="AF405" t="str">
        <f t="shared" si="54"/>
        <v>SOUTH</v>
      </c>
    </row>
    <row r="406" spans="1:32">
      <c r="A406" t="s">
        <v>3594</v>
      </c>
      <c r="B406" t="s">
        <v>22</v>
      </c>
      <c r="C406" t="str">
        <f t="shared" si="48"/>
        <v>SPARES/OTHER</v>
      </c>
      <c r="D406" s="4">
        <v>43749</v>
      </c>
      <c r="E406" t="str">
        <f t="shared" si="49"/>
        <v>YAMAHA</v>
      </c>
      <c r="F406">
        <v>14103604</v>
      </c>
      <c r="G406" s="19">
        <v>43749</v>
      </c>
      <c r="H406" t="s">
        <v>453</v>
      </c>
      <c r="I406" t="s">
        <v>451</v>
      </c>
      <c r="J406">
        <v>1</v>
      </c>
      <c r="K406">
        <v>1</v>
      </c>
      <c r="L406">
        <v>7787.61</v>
      </c>
      <c r="M406" t="s">
        <v>36</v>
      </c>
      <c r="N406">
        <v>1.095</v>
      </c>
      <c r="O406">
        <v>7787.61</v>
      </c>
      <c r="P406">
        <f t="shared" si="55"/>
        <v>8527.4329499999985</v>
      </c>
      <c r="Q406" t="s">
        <v>41</v>
      </c>
      <c r="R406" t="s">
        <v>2802</v>
      </c>
      <c r="S406" t="s">
        <v>25</v>
      </c>
      <c r="T406">
        <v>905113</v>
      </c>
      <c r="U406">
        <v>4275</v>
      </c>
      <c r="V406" t="s">
        <v>3041</v>
      </c>
      <c r="X406">
        <v>4500119579</v>
      </c>
      <c r="Y406">
        <v>723904</v>
      </c>
      <c r="Z406" t="s">
        <v>2803</v>
      </c>
      <c r="AB406">
        <f t="shared" si="50"/>
        <v>2019</v>
      </c>
      <c r="AC406">
        <f t="shared" si="51"/>
        <v>10</v>
      </c>
      <c r="AD406" t="str">
        <f t="shared" si="52"/>
        <v>Q3</v>
      </c>
      <c r="AE406" t="str">
        <f t="shared" si="53"/>
        <v>FY19/20</v>
      </c>
      <c r="AF406" t="str">
        <f t="shared" si="54"/>
        <v>SOUTH</v>
      </c>
    </row>
    <row r="407" spans="1:32">
      <c r="A407" t="s">
        <v>3594</v>
      </c>
      <c r="B407" t="s">
        <v>22</v>
      </c>
      <c r="C407" t="str">
        <f t="shared" si="48"/>
        <v>SPARES/OTHER</v>
      </c>
      <c r="D407" s="4">
        <v>43749</v>
      </c>
      <c r="E407" t="str">
        <f t="shared" si="49"/>
        <v>YAMAHA</v>
      </c>
      <c r="F407">
        <v>14103605</v>
      </c>
      <c r="G407" s="19">
        <v>43749</v>
      </c>
      <c r="H407" t="s">
        <v>87</v>
      </c>
      <c r="I407" t="s">
        <v>88</v>
      </c>
      <c r="J407">
        <v>14</v>
      </c>
      <c r="K407">
        <v>14</v>
      </c>
      <c r="L407">
        <v>11893.81</v>
      </c>
      <c r="M407" t="s">
        <v>36</v>
      </c>
      <c r="N407">
        <v>1.095</v>
      </c>
      <c r="O407">
        <v>11893.81</v>
      </c>
      <c r="P407">
        <f t="shared" si="55"/>
        <v>13023.721949999999</v>
      </c>
      <c r="Q407" t="s">
        <v>41</v>
      </c>
      <c r="R407" t="s">
        <v>349</v>
      </c>
      <c r="S407" t="s">
        <v>25</v>
      </c>
      <c r="T407">
        <v>905116</v>
      </c>
      <c r="U407">
        <v>10948</v>
      </c>
      <c r="V407" t="s">
        <v>3041</v>
      </c>
      <c r="X407">
        <v>4400011495</v>
      </c>
      <c r="Y407">
        <v>723915</v>
      </c>
      <c r="Z407" t="s">
        <v>350</v>
      </c>
      <c r="AB407">
        <f t="shared" si="50"/>
        <v>2019</v>
      </c>
      <c r="AC407">
        <f t="shared" si="51"/>
        <v>10</v>
      </c>
      <c r="AD407" t="str">
        <f t="shared" si="52"/>
        <v>Q3</v>
      </c>
      <c r="AE407" t="str">
        <f t="shared" si="53"/>
        <v>FY19/20</v>
      </c>
      <c r="AF407" t="str">
        <f t="shared" si="54"/>
        <v>SOUTH</v>
      </c>
    </row>
    <row r="408" spans="1:32">
      <c r="A408" t="s">
        <v>3594</v>
      </c>
      <c r="B408" t="s">
        <v>22</v>
      </c>
      <c r="C408" t="str">
        <f t="shared" si="48"/>
        <v>SPARES/OTHER</v>
      </c>
      <c r="D408" s="4">
        <v>43749</v>
      </c>
      <c r="E408" t="str">
        <f t="shared" si="49"/>
        <v>YAMAHA</v>
      </c>
      <c r="F408">
        <v>14103605</v>
      </c>
      <c r="G408" s="19">
        <v>43749</v>
      </c>
      <c r="H408" t="s">
        <v>33</v>
      </c>
      <c r="I408" t="s">
        <v>34</v>
      </c>
      <c r="J408">
        <v>6</v>
      </c>
      <c r="K408">
        <v>6</v>
      </c>
      <c r="L408">
        <v>3504.42</v>
      </c>
      <c r="M408" t="s">
        <v>36</v>
      </c>
      <c r="N408">
        <v>1.095</v>
      </c>
      <c r="O408">
        <v>3504.42</v>
      </c>
      <c r="P408">
        <f t="shared" si="55"/>
        <v>3837.3398999999999</v>
      </c>
      <c r="Q408" t="s">
        <v>41</v>
      </c>
      <c r="R408" t="s">
        <v>349</v>
      </c>
      <c r="S408" t="s">
        <v>25</v>
      </c>
      <c r="T408">
        <v>905116</v>
      </c>
      <c r="U408">
        <v>2717.46</v>
      </c>
      <c r="V408" t="s">
        <v>3041</v>
      </c>
      <c r="X408">
        <v>4400011495</v>
      </c>
      <c r="Y408">
        <v>723915</v>
      </c>
      <c r="Z408" t="s">
        <v>350</v>
      </c>
      <c r="AB408">
        <f t="shared" si="50"/>
        <v>2019</v>
      </c>
      <c r="AC408">
        <f t="shared" si="51"/>
        <v>10</v>
      </c>
      <c r="AD408" t="str">
        <f t="shared" si="52"/>
        <v>Q3</v>
      </c>
      <c r="AE408" t="str">
        <f t="shared" si="53"/>
        <v>FY19/20</v>
      </c>
      <c r="AF408" t="str">
        <f t="shared" si="54"/>
        <v>SOUTH</v>
      </c>
    </row>
    <row r="409" spans="1:32">
      <c r="A409" t="s">
        <v>3594</v>
      </c>
      <c r="B409" t="s">
        <v>22</v>
      </c>
      <c r="C409" t="str">
        <f t="shared" si="48"/>
        <v>SPARES/OTHER</v>
      </c>
      <c r="D409" s="4">
        <v>43749</v>
      </c>
      <c r="E409" t="str">
        <f t="shared" si="49"/>
        <v>HELLER</v>
      </c>
      <c r="F409">
        <v>14103606</v>
      </c>
      <c r="G409" s="19">
        <v>43749</v>
      </c>
      <c r="H409" t="s">
        <v>2353</v>
      </c>
      <c r="I409" t="s">
        <v>2354</v>
      </c>
      <c r="J409">
        <v>2</v>
      </c>
      <c r="K409">
        <v>2</v>
      </c>
      <c r="L409">
        <v>5920.35</v>
      </c>
      <c r="M409" t="s">
        <v>36</v>
      </c>
      <c r="N409">
        <v>1.095</v>
      </c>
      <c r="O409">
        <v>5920.35</v>
      </c>
      <c r="P409">
        <f t="shared" si="55"/>
        <v>6482.7832500000004</v>
      </c>
      <c r="Q409" t="s">
        <v>41</v>
      </c>
      <c r="R409" t="s">
        <v>3127</v>
      </c>
      <c r="S409" t="s">
        <v>25</v>
      </c>
      <c r="T409">
        <v>905115</v>
      </c>
      <c r="U409">
        <v>2600</v>
      </c>
      <c r="V409" t="s">
        <v>3041</v>
      </c>
      <c r="X409" t="s">
        <v>3187</v>
      </c>
      <c r="Y409">
        <v>723906</v>
      </c>
      <c r="Z409" t="s">
        <v>3129</v>
      </c>
      <c r="AB409">
        <f t="shared" si="50"/>
        <v>2019</v>
      </c>
      <c r="AC409">
        <f t="shared" si="51"/>
        <v>10</v>
      </c>
      <c r="AD409" t="str">
        <f t="shared" si="52"/>
        <v>Q3</v>
      </c>
      <c r="AE409" t="str">
        <f t="shared" si="53"/>
        <v>FY19/20</v>
      </c>
      <c r="AF409" t="str">
        <f t="shared" si="54"/>
        <v>SOUTH</v>
      </c>
    </row>
    <row r="410" spans="1:32">
      <c r="A410" t="s">
        <v>3594</v>
      </c>
      <c r="B410" t="s">
        <v>22</v>
      </c>
      <c r="C410" t="str">
        <f t="shared" si="48"/>
        <v>SPARES/OTHER</v>
      </c>
      <c r="D410" s="4">
        <v>43749</v>
      </c>
      <c r="E410" t="str">
        <f t="shared" si="49"/>
        <v>YAMAHA</v>
      </c>
      <c r="F410">
        <v>14103607</v>
      </c>
      <c r="G410" s="19">
        <v>43749</v>
      </c>
      <c r="H410" t="s">
        <v>1911</v>
      </c>
      <c r="I410" t="s">
        <v>1912</v>
      </c>
      <c r="J410">
        <v>1</v>
      </c>
      <c r="K410">
        <v>1</v>
      </c>
      <c r="L410">
        <v>8672.57</v>
      </c>
      <c r="M410" t="s">
        <v>36</v>
      </c>
      <c r="N410">
        <v>1.095</v>
      </c>
      <c r="O410">
        <v>8672.57</v>
      </c>
      <c r="P410">
        <f t="shared" si="55"/>
        <v>9496.4641499999998</v>
      </c>
      <c r="Q410" t="s">
        <v>41</v>
      </c>
      <c r="R410" t="s">
        <v>2724</v>
      </c>
      <c r="S410" t="s">
        <v>25</v>
      </c>
      <c r="T410">
        <v>905117</v>
      </c>
      <c r="U410">
        <v>6327.45</v>
      </c>
      <c r="V410" t="s">
        <v>3041</v>
      </c>
      <c r="X410" t="s">
        <v>3158</v>
      </c>
      <c r="Y410">
        <v>723926</v>
      </c>
      <c r="Z410" t="s">
        <v>2726</v>
      </c>
      <c r="AB410">
        <f t="shared" si="50"/>
        <v>2019</v>
      </c>
      <c r="AC410">
        <f t="shared" si="51"/>
        <v>10</v>
      </c>
      <c r="AD410" t="str">
        <f t="shared" si="52"/>
        <v>Q3</v>
      </c>
      <c r="AE410" t="str">
        <f t="shared" si="53"/>
        <v>FY19/20</v>
      </c>
      <c r="AF410" t="str">
        <f t="shared" si="54"/>
        <v>SOUTH</v>
      </c>
    </row>
    <row r="411" spans="1:32">
      <c r="A411" t="s">
        <v>3594</v>
      </c>
      <c r="B411" t="s">
        <v>3651</v>
      </c>
      <c r="C411" t="str">
        <f t="shared" si="48"/>
        <v>SPARES/OTHER</v>
      </c>
      <c r="D411" s="4">
        <v>43752</v>
      </c>
      <c r="E411" t="str">
        <f t="shared" si="49"/>
        <v>OTHERS</v>
      </c>
      <c r="F411">
        <v>14103608</v>
      </c>
      <c r="G411" s="19">
        <v>43752</v>
      </c>
      <c r="H411" t="s">
        <v>3720</v>
      </c>
      <c r="I411" t="s">
        <v>3721</v>
      </c>
      <c r="J411">
        <v>2</v>
      </c>
      <c r="K411">
        <v>2</v>
      </c>
      <c r="L411">
        <v>3200</v>
      </c>
      <c r="M411" t="s">
        <v>36</v>
      </c>
      <c r="N411">
        <v>1.095</v>
      </c>
      <c r="O411">
        <v>3200</v>
      </c>
      <c r="P411">
        <f t="shared" si="55"/>
        <v>3504</v>
      </c>
      <c r="Q411" t="s">
        <v>3652</v>
      </c>
      <c r="R411" t="s">
        <v>4264</v>
      </c>
      <c r="S411" t="s">
        <v>25</v>
      </c>
      <c r="T411">
        <v>905104</v>
      </c>
      <c r="U411">
        <v>1440</v>
      </c>
      <c r="V411" t="s">
        <v>3041</v>
      </c>
      <c r="X411" t="s">
        <v>4265</v>
      </c>
      <c r="Y411">
        <v>724289</v>
      </c>
      <c r="Z411" t="s">
        <v>4266</v>
      </c>
      <c r="AB411">
        <f t="shared" si="50"/>
        <v>2019</v>
      </c>
      <c r="AC411">
        <f t="shared" si="51"/>
        <v>10</v>
      </c>
      <c r="AD411" t="str">
        <f t="shared" si="52"/>
        <v>Q3</v>
      </c>
      <c r="AE411" t="str">
        <f t="shared" si="53"/>
        <v>FY19/20</v>
      </c>
      <c r="AF411" t="str">
        <f t="shared" si="54"/>
        <v>NORTH</v>
      </c>
    </row>
    <row r="412" spans="1:32">
      <c r="A412" t="s">
        <v>3594</v>
      </c>
      <c r="B412" t="s">
        <v>3651</v>
      </c>
      <c r="C412" t="str">
        <f t="shared" si="48"/>
        <v>SPARES/OTHER</v>
      </c>
      <c r="D412" s="4">
        <v>43752</v>
      </c>
      <c r="E412" t="str">
        <f t="shared" si="49"/>
        <v>OTHERS</v>
      </c>
      <c r="F412">
        <v>14103608</v>
      </c>
      <c r="G412" s="19">
        <v>43752</v>
      </c>
      <c r="H412" t="s">
        <v>3722</v>
      </c>
      <c r="I412" t="s">
        <v>3723</v>
      </c>
      <c r="J412">
        <v>1</v>
      </c>
      <c r="K412">
        <v>1</v>
      </c>
      <c r="L412">
        <v>1200</v>
      </c>
      <c r="M412" t="s">
        <v>36</v>
      </c>
      <c r="N412">
        <v>1.095</v>
      </c>
      <c r="O412">
        <v>1200</v>
      </c>
      <c r="P412">
        <f t="shared" si="55"/>
        <v>1314</v>
      </c>
      <c r="Q412" t="s">
        <v>3652</v>
      </c>
      <c r="R412" t="s">
        <v>4264</v>
      </c>
      <c r="S412" t="s">
        <v>25</v>
      </c>
      <c r="T412">
        <v>905104</v>
      </c>
      <c r="U412">
        <v>860</v>
      </c>
      <c r="V412" t="s">
        <v>3041</v>
      </c>
      <c r="X412" t="s">
        <v>4265</v>
      </c>
      <c r="Y412">
        <v>724289</v>
      </c>
      <c r="Z412" t="s">
        <v>4266</v>
      </c>
      <c r="AB412">
        <f t="shared" si="50"/>
        <v>2019</v>
      </c>
      <c r="AC412">
        <f t="shared" si="51"/>
        <v>10</v>
      </c>
      <c r="AD412" t="str">
        <f t="shared" si="52"/>
        <v>Q3</v>
      </c>
      <c r="AE412" t="str">
        <f t="shared" si="53"/>
        <v>FY19/20</v>
      </c>
      <c r="AF412" t="str">
        <f t="shared" si="54"/>
        <v>NORTH</v>
      </c>
    </row>
    <row r="413" spans="1:32">
      <c r="A413" t="s">
        <v>3594</v>
      </c>
      <c r="B413" t="s">
        <v>3651</v>
      </c>
      <c r="C413" t="str">
        <f t="shared" si="48"/>
        <v>SERVICE_CHARGE</v>
      </c>
      <c r="D413" s="4">
        <v>43756</v>
      </c>
      <c r="E413" t="str">
        <f t="shared" si="49"/>
        <v>HELLER</v>
      </c>
      <c r="F413">
        <v>12101055</v>
      </c>
      <c r="G413" s="19">
        <v>43756</v>
      </c>
      <c r="H413" t="s">
        <v>105</v>
      </c>
      <c r="I413" t="s">
        <v>77</v>
      </c>
      <c r="J413">
        <v>1</v>
      </c>
      <c r="K413">
        <v>1</v>
      </c>
      <c r="L413">
        <v>1800</v>
      </c>
      <c r="M413" t="s">
        <v>36</v>
      </c>
      <c r="N413">
        <v>1.095</v>
      </c>
      <c r="O413">
        <v>1800</v>
      </c>
      <c r="P413">
        <f t="shared" si="55"/>
        <v>1971</v>
      </c>
      <c r="Q413" t="s">
        <v>3652</v>
      </c>
      <c r="R413" t="s">
        <v>4177</v>
      </c>
      <c r="S413" t="s">
        <v>25</v>
      </c>
      <c r="T413">
        <v>905121</v>
      </c>
      <c r="U413">
        <v>0</v>
      </c>
      <c r="V413" t="s">
        <v>3038</v>
      </c>
      <c r="X413" t="s">
        <v>4267</v>
      </c>
      <c r="Z413" t="s">
        <v>4179</v>
      </c>
      <c r="AB413">
        <f t="shared" si="50"/>
        <v>2019</v>
      </c>
      <c r="AC413">
        <f t="shared" si="51"/>
        <v>10</v>
      </c>
      <c r="AD413" t="str">
        <f t="shared" si="52"/>
        <v>Q3</v>
      </c>
      <c r="AE413" t="str">
        <f t="shared" si="53"/>
        <v>FY19/20</v>
      </c>
      <c r="AF413" t="str">
        <f t="shared" si="54"/>
        <v>NORTH</v>
      </c>
    </row>
    <row r="414" spans="1:32">
      <c r="A414" t="s">
        <v>3594</v>
      </c>
      <c r="B414" t="s">
        <v>3651</v>
      </c>
      <c r="C414" t="str">
        <f t="shared" si="48"/>
        <v>SPARES/OTHER</v>
      </c>
      <c r="D414" s="4">
        <v>43756</v>
      </c>
      <c r="E414" t="str">
        <f t="shared" si="49"/>
        <v>HELLER</v>
      </c>
      <c r="F414">
        <v>14103609</v>
      </c>
      <c r="G414" s="19">
        <v>43756</v>
      </c>
      <c r="H414" t="s">
        <v>4268</v>
      </c>
      <c r="I414" t="s">
        <v>4269</v>
      </c>
      <c r="J414">
        <v>1</v>
      </c>
      <c r="K414">
        <v>1</v>
      </c>
      <c r="L414">
        <v>516</v>
      </c>
      <c r="M414" t="s">
        <v>36</v>
      </c>
      <c r="N414">
        <v>1.095</v>
      </c>
      <c r="O414">
        <v>516</v>
      </c>
      <c r="P414">
        <f t="shared" si="55"/>
        <v>565.02</v>
      </c>
      <c r="Q414" t="s">
        <v>3652</v>
      </c>
      <c r="R414" t="s">
        <v>4177</v>
      </c>
      <c r="S414" t="s">
        <v>25</v>
      </c>
      <c r="T414">
        <v>905122</v>
      </c>
      <c r="U414">
        <v>302.94</v>
      </c>
      <c r="V414" t="s">
        <v>3041</v>
      </c>
      <c r="X414" t="s">
        <v>4267</v>
      </c>
      <c r="Y414">
        <v>724900</v>
      </c>
      <c r="Z414" t="s">
        <v>4179</v>
      </c>
      <c r="AB414">
        <f t="shared" si="50"/>
        <v>2019</v>
      </c>
      <c r="AC414">
        <f t="shared" si="51"/>
        <v>10</v>
      </c>
      <c r="AD414" t="str">
        <f t="shared" si="52"/>
        <v>Q3</v>
      </c>
      <c r="AE414" t="str">
        <f t="shared" si="53"/>
        <v>FY19/20</v>
      </c>
      <c r="AF414" t="str">
        <f t="shared" si="54"/>
        <v>NORTH</v>
      </c>
    </row>
    <row r="415" spans="1:32">
      <c r="A415" t="s">
        <v>3594</v>
      </c>
      <c r="B415" t="s">
        <v>3651</v>
      </c>
      <c r="C415" t="str">
        <f t="shared" si="48"/>
        <v>SPARES/OTHER</v>
      </c>
      <c r="D415" s="4">
        <v>43756</v>
      </c>
      <c r="E415" t="str">
        <f t="shared" si="49"/>
        <v>HELLER</v>
      </c>
      <c r="F415">
        <v>14103609</v>
      </c>
      <c r="G415" s="19">
        <v>43756</v>
      </c>
      <c r="H415" t="s">
        <v>4270</v>
      </c>
      <c r="I415" t="s">
        <v>4271</v>
      </c>
      <c r="J415">
        <v>20</v>
      </c>
      <c r="K415">
        <v>20</v>
      </c>
      <c r="L415">
        <v>720</v>
      </c>
      <c r="M415" t="s">
        <v>36</v>
      </c>
      <c r="N415">
        <v>1.095</v>
      </c>
      <c r="O415">
        <v>720</v>
      </c>
      <c r="P415">
        <f t="shared" si="55"/>
        <v>788.4</v>
      </c>
      <c r="Q415" t="s">
        <v>3652</v>
      </c>
      <c r="R415" t="s">
        <v>4177</v>
      </c>
      <c r="S415" t="s">
        <v>25</v>
      </c>
      <c r="T415">
        <v>905122</v>
      </c>
      <c r="U415">
        <v>415.75</v>
      </c>
      <c r="V415" t="s">
        <v>3041</v>
      </c>
      <c r="X415" t="s">
        <v>4267</v>
      </c>
      <c r="Y415">
        <v>724900</v>
      </c>
      <c r="Z415" t="s">
        <v>4179</v>
      </c>
      <c r="AB415">
        <f t="shared" si="50"/>
        <v>2019</v>
      </c>
      <c r="AC415">
        <f t="shared" si="51"/>
        <v>10</v>
      </c>
      <c r="AD415" t="str">
        <f t="shared" si="52"/>
        <v>Q3</v>
      </c>
      <c r="AE415" t="str">
        <f t="shared" si="53"/>
        <v>FY19/20</v>
      </c>
      <c r="AF415" t="str">
        <f t="shared" si="54"/>
        <v>NORTH</v>
      </c>
    </row>
    <row r="416" spans="1:32">
      <c r="A416" t="s">
        <v>3594</v>
      </c>
      <c r="B416" t="s">
        <v>3651</v>
      </c>
      <c r="C416" t="str">
        <f t="shared" si="48"/>
        <v>SPARES/OTHER</v>
      </c>
      <c r="D416" s="4">
        <v>43756</v>
      </c>
      <c r="E416" t="str">
        <f t="shared" si="49"/>
        <v>HELLER</v>
      </c>
      <c r="F416">
        <v>14103610</v>
      </c>
      <c r="G416" s="19">
        <v>43756</v>
      </c>
      <c r="H416" t="s">
        <v>4272</v>
      </c>
      <c r="I416" t="s">
        <v>4273</v>
      </c>
      <c r="J416">
        <v>1</v>
      </c>
      <c r="K416">
        <v>1</v>
      </c>
      <c r="L416">
        <v>20763</v>
      </c>
      <c r="M416" t="s">
        <v>36</v>
      </c>
      <c r="N416">
        <v>1.095</v>
      </c>
      <c r="O416">
        <v>20763</v>
      </c>
      <c r="P416">
        <f t="shared" si="55"/>
        <v>22735.485000000001</v>
      </c>
      <c r="Q416" t="s">
        <v>3652</v>
      </c>
      <c r="R416" t="s">
        <v>4177</v>
      </c>
      <c r="S416" t="s">
        <v>25</v>
      </c>
      <c r="T416">
        <v>905124</v>
      </c>
      <c r="U416">
        <v>13230.6</v>
      </c>
      <c r="V416" t="s">
        <v>3041</v>
      </c>
      <c r="X416" t="s">
        <v>4267</v>
      </c>
      <c r="Y416">
        <v>724903</v>
      </c>
      <c r="Z416" t="s">
        <v>4179</v>
      </c>
      <c r="AB416">
        <f t="shared" si="50"/>
        <v>2019</v>
      </c>
      <c r="AC416">
        <f t="shared" si="51"/>
        <v>10</v>
      </c>
      <c r="AD416" t="str">
        <f t="shared" si="52"/>
        <v>Q3</v>
      </c>
      <c r="AE416" t="str">
        <f t="shared" si="53"/>
        <v>FY19/20</v>
      </c>
      <c r="AF416" t="str">
        <f t="shared" si="54"/>
        <v>NORTH</v>
      </c>
    </row>
    <row r="417" spans="1:32">
      <c r="A417" t="s">
        <v>3594</v>
      </c>
      <c r="B417" t="s">
        <v>3651</v>
      </c>
      <c r="C417" t="str">
        <f t="shared" si="48"/>
        <v>SPARES/OTHER</v>
      </c>
      <c r="D417" s="4">
        <v>43756</v>
      </c>
      <c r="E417" t="str">
        <f t="shared" si="49"/>
        <v>HELLER</v>
      </c>
      <c r="F417">
        <v>14103611</v>
      </c>
      <c r="G417" s="19">
        <v>43756</v>
      </c>
      <c r="H417" t="s">
        <v>3130</v>
      </c>
      <c r="I417" t="s">
        <v>3131</v>
      </c>
      <c r="J417">
        <v>2</v>
      </c>
      <c r="K417">
        <v>2</v>
      </c>
      <c r="L417">
        <v>9734.51</v>
      </c>
      <c r="M417" t="s">
        <v>36</v>
      </c>
      <c r="N417">
        <v>1.095</v>
      </c>
      <c r="O417">
        <v>9734.51</v>
      </c>
      <c r="P417">
        <f t="shared" si="55"/>
        <v>10659.28845</v>
      </c>
      <c r="Q417" t="s">
        <v>3652</v>
      </c>
      <c r="R417" t="s">
        <v>4274</v>
      </c>
      <c r="S417" t="s">
        <v>25</v>
      </c>
      <c r="T417">
        <v>905118</v>
      </c>
      <c r="U417">
        <v>3870</v>
      </c>
      <c r="V417" t="s">
        <v>3041</v>
      </c>
      <c r="X417" t="s">
        <v>4275</v>
      </c>
      <c r="Y417">
        <v>724677</v>
      </c>
      <c r="Z417" t="s">
        <v>4276</v>
      </c>
      <c r="AB417">
        <f t="shared" si="50"/>
        <v>2019</v>
      </c>
      <c r="AC417">
        <f t="shared" si="51"/>
        <v>10</v>
      </c>
      <c r="AD417" t="str">
        <f t="shared" si="52"/>
        <v>Q3</v>
      </c>
      <c r="AE417" t="str">
        <f t="shared" si="53"/>
        <v>FY19/20</v>
      </c>
      <c r="AF417" t="str">
        <f t="shared" si="54"/>
        <v>NORTH</v>
      </c>
    </row>
    <row r="418" spans="1:32">
      <c r="A418" t="s">
        <v>3594</v>
      </c>
      <c r="B418" t="s">
        <v>22</v>
      </c>
      <c r="C418" t="str">
        <f t="shared" si="48"/>
        <v>SERVICE_CHARGE</v>
      </c>
      <c r="D418" s="4">
        <v>43757</v>
      </c>
      <c r="E418" t="str">
        <f t="shared" si="49"/>
        <v>YAMAHA</v>
      </c>
      <c r="F418">
        <v>12101056</v>
      </c>
      <c r="G418" s="19">
        <v>43757</v>
      </c>
      <c r="H418" t="s">
        <v>76</v>
      </c>
      <c r="I418" t="s">
        <v>77</v>
      </c>
      <c r="J418">
        <v>1</v>
      </c>
      <c r="K418">
        <v>1</v>
      </c>
      <c r="L418">
        <v>1168.1400000000001</v>
      </c>
      <c r="M418" t="s">
        <v>36</v>
      </c>
      <c r="N418">
        <v>1.095</v>
      </c>
      <c r="O418">
        <v>1168.1400000000001</v>
      </c>
      <c r="P418">
        <f t="shared" si="55"/>
        <v>1279.1133</v>
      </c>
      <c r="Q418" t="s">
        <v>41</v>
      </c>
      <c r="R418" t="s">
        <v>3068</v>
      </c>
      <c r="S418" t="s">
        <v>25</v>
      </c>
      <c r="T418">
        <v>905125</v>
      </c>
      <c r="U418">
        <v>0</v>
      </c>
      <c r="V418" t="s">
        <v>3038</v>
      </c>
      <c r="X418" t="s">
        <v>3188</v>
      </c>
      <c r="Z418" t="s">
        <v>3070</v>
      </c>
      <c r="AB418">
        <f t="shared" si="50"/>
        <v>2019</v>
      </c>
      <c r="AC418">
        <f t="shared" si="51"/>
        <v>10</v>
      </c>
      <c r="AD418" t="str">
        <f t="shared" si="52"/>
        <v>Q3</v>
      </c>
      <c r="AE418" t="str">
        <f t="shared" si="53"/>
        <v>FY19/20</v>
      </c>
      <c r="AF418" t="str">
        <f t="shared" si="54"/>
        <v>SOUTH</v>
      </c>
    </row>
    <row r="419" spans="1:32">
      <c r="A419" t="s">
        <v>3594</v>
      </c>
      <c r="B419" t="s">
        <v>22</v>
      </c>
      <c r="C419" t="str">
        <f t="shared" si="48"/>
        <v>SPARES/OTHER</v>
      </c>
      <c r="D419" s="4">
        <v>43759</v>
      </c>
      <c r="E419" t="str">
        <f t="shared" si="49"/>
        <v>OTHERS</v>
      </c>
      <c r="F419">
        <v>14103612</v>
      </c>
      <c r="G419" s="19">
        <v>43759</v>
      </c>
      <c r="H419" t="s">
        <v>3189</v>
      </c>
      <c r="I419" t="s">
        <v>351</v>
      </c>
      <c r="J419">
        <v>1</v>
      </c>
      <c r="K419">
        <v>1</v>
      </c>
      <c r="L419">
        <v>548.66999999999996</v>
      </c>
      <c r="M419" t="s">
        <v>36</v>
      </c>
      <c r="N419">
        <v>1.095</v>
      </c>
      <c r="O419">
        <v>548.66999999999996</v>
      </c>
      <c r="P419">
        <f t="shared" si="55"/>
        <v>600.79364999999996</v>
      </c>
      <c r="Q419" t="s">
        <v>41</v>
      </c>
      <c r="R419" t="s">
        <v>3190</v>
      </c>
      <c r="S419" t="s">
        <v>25</v>
      </c>
      <c r="T419">
        <v>905126</v>
      </c>
      <c r="U419">
        <v>398.23</v>
      </c>
      <c r="V419" t="s">
        <v>3041</v>
      </c>
      <c r="X419" t="s">
        <v>3191</v>
      </c>
      <c r="Y419">
        <v>724935</v>
      </c>
      <c r="Z419" t="s">
        <v>3192</v>
      </c>
      <c r="AB419">
        <f t="shared" si="50"/>
        <v>2019</v>
      </c>
      <c r="AC419">
        <f t="shared" si="51"/>
        <v>10</v>
      </c>
      <c r="AD419" t="str">
        <f t="shared" si="52"/>
        <v>Q3</v>
      </c>
      <c r="AE419" t="str">
        <f t="shared" si="53"/>
        <v>FY19/20</v>
      </c>
      <c r="AF419" t="str">
        <f t="shared" si="54"/>
        <v>SOUTH</v>
      </c>
    </row>
    <row r="420" spans="1:32">
      <c r="A420" t="s">
        <v>3594</v>
      </c>
      <c r="B420" t="s">
        <v>3646</v>
      </c>
      <c r="C420" t="str">
        <f t="shared" si="48"/>
        <v>SERVICE_CHARGE</v>
      </c>
      <c r="D420" s="4">
        <v>43760</v>
      </c>
      <c r="E420" t="str">
        <f t="shared" si="49"/>
        <v>YAMAHA</v>
      </c>
      <c r="F420">
        <v>12101057</v>
      </c>
      <c r="G420" s="19">
        <v>43760</v>
      </c>
      <c r="H420" t="s">
        <v>76</v>
      </c>
      <c r="I420" t="s">
        <v>77</v>
      </c>
      <c r="J420">
        <v>1</v>
      </c>
      <c r="K420">
        <v>1</v>
      </c>
      <c r="L420">
        <v>3539.82</v>
      </c>
      <c r="M420" t="s">
        <v>36</v>
      </c>
      <c r="N420">
        <v>1.095</v>
      </c>
      <c r="O420">
        <v>3539.82</v>
      </c>
      <c r="P420">
        <f t="shared" si="55"/>
        <v>3876.1028999999999</v>
      </c>
      <c r="Q420" t="s">
        <v>4058</v>
      </c>
      <c r="R420" t="s">
        <v>2383</v>
      </c>
      <c r="S420" t="s">
        <v>25</v>
      </c>
      <c r="T420">
        <v>905129</v>
      </c>
      <c r="U420">
        <v>0</v>
      </c>
      <c r="V420" t="s">
        <v>4064</v>
      </c>
      <c r="Z420" t="s">
        <v>2385</v>
      </c>
      <c r="AB420">
        <f t="shared" si="50"/>
        <v>2019</v>
      </c>
      <c r="AC420">
        <f t="shared" si="51"/>
        <v>10</v>
      </c>
      <c r="AD420" t="str">
        <f t="shared" si="52"/>
        <v>Q3</v>
      </c>
      <c r="AE420" t="str">
        <f t="shared" si="53"/>
        <v>FY19/20</v>
      </c>
      <c r="AF420" t="str">
        <f t="shared" si="54"/>
        <v>EAST</v>
      </c>
    </row>
    <row r="421" spans="1:32">
      <c r="A421" t="s">
        <v>3594</v>
      </c>
      <c r="B421" t="s">
        <v>3646</v>
      </c>
      <c r="C421" t="str">
        <f t="shared" si="48"/>
        <v>CONTRACT_FEE</v>
      </c>
      <c r="D421" s="4">
        <v>43760</v>
      </c>
      <c r="E421" t="str">
        <f t="shared" si="49"/>
        <v>YAMAHA</v>
      </c>
      <c r="F421">
        <v>13100136</v>
      </c>
      <c r="G421" s="19">
        <v>43760</v>
      </c>
      <c r="H421" t="s">
        <v>76</v>
      </c>
      <c r="I421" t="s">
        <v>77</v>
      </c>
      <c r="J421">
        <v>1</v>
      </c>
      <c r="K421">
        <v>1</v>
      </c>
      <c r="L421">
        <v>11504.42</v>
      </c>
      <c r="M421" t="s">
        <v>36</v>
      </c>
      <c r="N421">
        <v>1.095</v>
      </c>
      <c r="O421">
        <v>11504.42</v>
      </c>
      <c r="P421">
        <f t="shared" si="55"/>
        <v>12597.339899999999</v>
      </c>
      <c r="Q421" t="s">
        <v>4058</v>
      </c>
      <c r="R421" t="s">
        <v>4277</v>
      </c>
      <c r="S421" t="s">
        <v>25</v>
      </c>
      <c r="T421">
        <v>905130</v>
      </c>
      <c r="U421">
        <v>0</v>
      </c>
      <c r="V421" t="s">
        <v>3035</v>
      </c>
      <c r="Z421" t="s">
        <v>4278</v>
      </c>
      <c r="AB421">
        <f t="shared" si="50"/>
        <v>2019</v>
      </c>
      <c r="AC421">
        <f t="shared" si="51"/>
        <v>10</v>
      </c>
      <c r="AD421" t="str">
        <f t="shared" si="52"/>
        <v>Q3</v>
      </c>
      <c r="AE421" t="str">
        <f t="shared" si="53"/>
        <v>FY19/20</v>
      </c>
      <c r="AF421" t="str">
        <f t="shared" si="54"/>
        <v>EAST</v>
      </c>
    </row>
    <row r="422" spans="1:32">
      <c r="A422" t="s">
        <v>3594</v>
      </c>
      <c r="B422" t="s">
        <v>3646</v>
      </c>
      <c r="C422" t="str">
        <f t="shared" si="48"/>
        <v>SERVICE_CHARGE</v>
      </c>
      <c r="D422" s="4">
        <v>43761</v>
      </c>
      <c r="E422" t="str">
        <f t="shared" si="49"/>
        <v>YAMAHA</v>
      </c>
      <c r="F422">
        <v>12101058</v>
      </c>
      <c r="G422" s="19">
        <v>43761</v>
      </c>
      <c r="H422" t="s">
        <v>76</v>
      </c>
      <c r="I422" t="s">
        <v>77</v>
      </c>
      <c r="J422">
        <v>1</v>
      </c>
      <c r="K422">
        <v>1</v>
      </c>
      <c r="L422">
        <v>2596.46</v>
      </c>
      <c r="M422" t="s">
        <v>36</v>
      </c>
      <c r="N422">
        <v>1.095</v>
      </c>
      <c r="O422">
        <v>2596.46</v>
      </c>
      <c r="P422">
        <f t="shared" si="55"/>
        <v>2843.1237000000001</v>
      </c>
      <c r="Q422" t="s">
        <v>4058</v>
      </c>
      <c r="R422" t="s">
        <v>4085</v>
      </c>
      <c r="S422" t="s">
        <v>25</v>
      </c>
      <c r="T422">
        <v>905132</v>
      </c>
      <c r="U422">
        <v>0</v>
      </c>
      <c r="V422" t="s">
        <v>4064</v>
      </c>
      <c r="Z422" t="s">
        <v>4086</v>
      </c>
      <c r="AB422">
        <f t="shared" si="50"/>
        <v>2019</v>
      </c>
      <c r="AC422">
        <f t="shared" si="51"/>
        <v>10</v>
      </c>
      <c r="AD422" t="str">
        <f t="shared" si="52"/>
        <v>Q3</v>
      </c>
      <c r="AE422" t="str">
        <f t="shared" si="53"/>
        <v>FY19/20</v>
      </c>
      <c r="AF422" t="str">
        <f t="shared" si="54"/>
        <v>EAST</v>
      </c>
    </row>
    <row r="423" spans="1:32">
      <c r="A423" t="s">
        <v>3594</v>
      </c>
      <c r="B423" t="s">
        <v>3646</v>
      </c>
      <c r="C423" t="str">
        <f t="shared" si="48"/>
        <v>FEEDER</v>
      </c>
      <c r="D423" s="4">
        <v>43761</v>
      </c>
      <c r="E423" t="str">
        <f t="shared" si="49"/>
        <v>YAMAHA</v>
      </c>
      <c r="F423">
        <v>14103613</v>
      </c>
      <c r="G423" s="19">
        <v>43761</v>
      </c>
      <c r="H423" t="s">
        <v>70</v>
      </c>
      <c r="I423" t="s">
        <v>71</v>
      </c>
      <c r="J423">
        <v>2</v>
      </c>
      <c r="K423">
        <v>2</v>
      </c>
      <c r="L423">
        <v>9557.52</v>
      </c>
      <c r="M423" t="s">
        <v>36</v>
      </c>
      <c r="N423">
        <v>1.095</v>
      </c>
      <c r="O423">
        <v>9557.52</v>
      </c>
      <c r="P423">
        <f t="shared" si="55"/>
        <v>10465.484399999999</v>
      </c>
      <c r="Q423" t="s">
        <v>4058</v>
      </c>
      <c r="R423" t="s">
        <v>4279</v>
      </c>
      <c r="S423" t="s">
        <v>25</v>
      </c>
      <c r="T423">
        <v>905131</v>
      </c>
      <c r="U423">
        <v>6369.93</v>
      </c>
      <c r="V423" t="s">
        <v>3041</v>
      </c>
      <c r="X423" t="s">
        <v>4280</v>
      </c>
      <c r="Y423">
        <v>725376</v>
      </c>
      <c r="Z423" t="s">
        <v>4281</v>
      </c>
      <c r="AB423">
        <f t="shared" si="50"/>
        <v>2019</v>
      </c>
      <c r="AC423">
        <f t="shared" si="51"/>
        <v>10</v>
      </c>
      <c r="AD423" t="str">
        <f t="shared" si="52"/>
        <v>Q3</v>
      </c>
      <c r="AE423" t="str">
        <f t="shared" si="53"/>
        <v>FY19/20</v>
      </c>
      <c r="AF423" t="str">
        <f t="shared" si="54"/>
        <v>EAST</v>
      </c>
    </row>
    <row r="424" spans="1:32">
      <c r="A424" t="s">
        <v>3594</v>
      </c>
      <c r="B424" t="s">
        <v>3646</v>
      </c>
      <c r="C424" t="str">
        <f t="shared" si="48"/>
        <v>FEEDER</v>
      </c>
      <c r="D424" s="4">
        <v>43761</v>
      </c>
      <c r="E424" t="str">
        <f t="shared" si="49"/>
        <v>YAMAHA</v>
      </c>
      <c r="F424">
        <v>14103613</v>
      </c>
      <c r="G424" s="19">
        <v>43761</v>
      </c>
      <c r="H424" t="s">
        <v>72</v>
      </c>
      <c r="I424" t="s">
        <v>73</v>
      </c>
      <c r="J424">
        <v>1</v>
      </c>
      <c r="K424">
        <v>1</v>
      </c>
      <c r="L424">
        <v>5221.24</v>
      </c>
      <c r="M424" t="s">
        <v>36</v>
      </c>
      <c r="N424">
        <v>1.095</v>
      </c>
      <c r="O424">
        <v>5221.24</v>
      </c>
      <c r="P424">
        <f t="shared" si="55"/>
        <v>5717.2577999999994</v>
      </c>
      <c r="Q424" t="s">
        <v>4058</v>
      </c>
      <c r="R424" t="s">
        <v>4279</v>
      </c>
      <c r="S424" t="s">
        <v>25</v>
      </c>
      <c r="T424">
        <v>905131</v>
      </c>
      <c r="U424">
        <v>3427.26</v>
      </c>
      <c r="V424" t="s">
        <v>3041</v>
      </c>
      <c r="X424" t="s">
        <v>4280</v>
      </c>
      <c r="Y424">
        <v>725376</v>
      </c>
      <c r="Z424" t="s">
        <v>4281</v>
      </c>
      <c r="AB424">
        <f t="shared" si="50"/>
        <v>2019</v>
      </c>
      <c r="AC424">
        <f t="shared" si="51"/>
        <v>10</v>
      </c>
      <c r="AD424" t="str">
        <f t="shared" si="52"/>
        <v>Q3</v>
      </c>
      <c r="AE424" t="str">
        <f t="shared" si="53"/>
        <v>FY19/20</v>
      </c>
      <c r="AF424" t="str">
        <f t="shared" si="54"/>
        <v>EAST</v>
      </c>
    </row>
    <row r="425" spans="1:32">
      <c r="A425" t="s">
        <v>3594</v>
      </c>
      <c r="B425" t="s">
        <v>22</v>
      </c>
      <c r="C425" t="str">
        <f t="shared" si="48"/>
        <v>FEEDER</v>
      </c>
      <c r="D425" s="4">
        <v>43762</v>
      </c>
      <c r="E425" t="str">
        <f t="shared" si="49"/>
        <v>YAMAHA</v>
      </c>
      <c r="F425">
        <v>14103614</v>
      </c>
      <c r="G425" s="19">
        <v>43762</v>
      </c>
      <c r="H425" t="s">
        <v>70</v>
      </c>
      <c r="I425" t="s">
        <v>71</v>
      </c>
      <c r="J425">
        <v>1</v>
      </c>
      <c r="K425">
        <v>1</v>
      </c>
      <c r="L425">
        <v>3982.3</v>
      </c>
      <c r="M425" t="s">
        <v>36</v>
      </c>
      <c r="N425">
        <v>1.095</v>
      </c>
      <c r="O425">
        <v>3982.3</v>
      </c>
      <c r="P425">
        <f t="shared" si="55"/>
        <v>4360.6185000000005</v>
      </c>
      <c r="Q425" t="s">
        <v>41</v>
      </c>
      <c r="R425" t="s">
        <v>3159</v>
      </c>
      <c r="S425" t="s">
        <v>25</v>
      </c>
      <c r="T425">
        <v>905134</v>
      </c>
      <c r="U425">
        <v>3629.52</v>
      </c>
      <c r="V425" t="s">
        <v>3041</v>
      </c>
      <c r="X425">
        <v>20190816</v>
      </c>
      <c r="Y425">
        <v>725683</v>
      </c>
      <c r="Z425" t="s">
        <v>1929</v>
      </c>
      <c r="AB425">
        <f t="shared" si="50"/>
        <v>2019</v>
      </c>
      <c r="AC425">
        <f t="shared" si="51"/>
        <v>10</v>
      </c>
      <c r="AD425" t="str">
        <f t="shared" si="52"/>
        <v>Q3</v>
      </c>
      <c r="AE425" t="str">
        <f t="shared" si="53"/>
        <v>FY19/20</v>
      </c>
      <c r="AF425" t="str">
        <f t="shared" si="54"/>
        <v>SOUTH</v>
      </c>
    </row>
    <row r="426" spans="1:32">
      <c r="A426" t="s">
        <v>3594</v>
      </c>
      <c r="B426" t="s">
        <v>3646</v>
      </c>
      <c r="C426" t="str">
        <f t="shared" si="48"/>
        <v>SERVICE_CHARGE</v>
      </c>
      <c r="D426" s="4">
        <v>43763</v>
      </c>
      <c r="E426" t="str">
        <f t="shared" si="49"/>
        <v>YAMAHA</v>
      </c>
      <c r="F426">
        <v>12101059</v>
      </c>
      <c r="G426" s="19">
        <v>43763</v>
      </c>
      <c r="H426" t="s">
        <v>76</v>
      </c>
      <c r="I426" t="s">
        <v>77</v>
      </c>
      <c r="J426">
        <v>1</v>
      </c>
      <c r="K426">
        <v>1</v>
      </c>
      <c r="L426">
        <v>2429.1999999999998</v>
      </c>
      <c r="M426" t="s">
        <v>36</v>
      </c>
      <c r="N426">
        <v>1.095</v>
      </c>
      <c r="O426">
        <v>2429.1999999999998</v>
      </c>
      <c r="P426">
        <f t="shared" si="55"/>
        <v>2659.9739999999997</v>
      </c>
      <c r="Q426" t="s">
        <v>4058</v>
      </c>
      <c r="R426" t="s">
        <v>4255</v>
      </c>
      <c r="S426" t="s">
        <v>25</v>
      </c>
      <c r="T426">
        <v>905135</v>
      </c>
      <c r="U426">
        <v>0</v>
      </c>
      <c r="V426" t="s">
        <v>4064</v>
      </c>
      <c r="Z426" t="s">
        <v>4256</v>
      </c>
      <c r="AB426">
        <f t="shared" si="50"/>
        <v>2019</v>
      </c>
      <c r="AC426">
        <f t="shared" si="51"/>
        <v>10</v>
      </c>
      <c r="AD426" t="str">
        <f t="shared" si="52"/>
        <v>Q3</v>
      </c>
      <c r="AE426" t="str">
        <f t="shared" si="53"/>
        <v>FY19/20</v>
      </c>
      <c r="AF426" t="str">
        <f t="shared" si="54"/>
        <v>EAST</v>
      </c>
    </row>
    <row r="427" spans="1:32">
      <c r="A427" t="s">
        <v>3594</v>
      </c>
      <c r="B427" t="s">
        <v>3651</v>
      </c>
      <c r="C427" t="str">
        <f t="shared" si="48"/>
        <v>SERVICE_CHARGE</v>
      </c>
      <c r="D427" s="4">
        <v>43773</v>
      </c>
      <c r="E427" t="str">
        <f t="shared" si="49"/>
        <v>YAMAHA</v>
      </c>
      <c r="F427">
        <v>12101060</v>
      </c>
      <c r="G427" s="19">
        <v>43773</v>
      </c>
      <c r="H427" t="s">
        <v>76</v>
      </c>
      <c r="I427" t="s">
        <v>77</v>
      </c>
      <c r="J427">
        <v>1</v>
      </c>
      <c r="K427">
        <v>1</v>
      </c>
      <c r="L427">
        <v>15000</v>
      </c>
      <c r="M427" t="s">
        <v>36</v>
      </c>
      <c r="N427">
        <v>1.1100000000000001</v>
      </c>
      <c r="O427">
        <v>15000</v>
      </c>
      <c r="P427">
        <f t="shared" si="55"/>
        <v>16650</v>
      </c>
      <c r="Q427" t="s">
        <v>3652</v>
      </c>
      <c r="R427" t="s">
        <v>4282</v>
      </c>
      <c r="S427" t="s">
        <v>25</v>
      </c>
      <c r="T427">
        <v>905062</v>
      </c>
      <c r="U427">
        <v>0</v>
      </c>
      <c r="V427" t="s">
        <v>3038</v>
      </c>
      <c r="X427" t="s">
        <v>4283</v>
      </c>
      <c r="Z427" t="s">
        <v>4284</v>
      </c>
      <c r="AB427">
        <f t="shared" si="50"/>
        <v>2019</v>
      </c>
      <c r="AC427">
        <f t="shared" si="51"/>
        <v>11</v>
      </c>
      <c r="AD427" t="str">
        <f t="shared" si="52"/>
        <v>Q3</v>
      </c>
      <c r="AE427" t="str">
        <f t="shared" si="53"/>
        <v>FY19/20</v>
      </c>
      <c r="AF427" t="str">
        <f t="shared" si="54"/>
        <v>NORTH</v>
      </c>
    </row>
    <row r="428" spans="1:32">
      <c r="A428" t="s">
        <v>3594</v>
      </c>
      <c r="B428" t="s">
        <v>3651</v>
      </c>
      <c r="C428" t="str">
        <f t="shared" si="48"/>
        <v>SPARES/OTHER</v>
      </c>
      <c r="D428" s="4">
        <v>43773</v>
      </c>
      <c r="E428" t="str">
        <f t="shared" si="49"/>
        <v>YAMAHA</v>
      </c>
      <c r="F428">
        <v>14103615</v>
      </c>
      <c r="G428" s="19">
        <v>43773</v>
      </c>
      <c r="H428" t="s">
        <v>31</v>
      </c>
      <c r="I428" t="s">
        <v>32</v>
      </c>
      <c r="J428">
        <v>3</v>
      </c>
      <c r="K428">
        <v>3</v>
      </c>
      <c r="L428">
        <v>2070</v>
      </c>
      <c r="M428" t="s">
        <v>36</v>
      </c>
      <c r="N428">
        <v>1.1100000000000001</v>
      </c>
      <c r="O428">
        <v>2070</v>
      </c>
      <c r="P428">
        <f t="shared" si="55"/>
        <v>2297.7000000000003</v>
      </c>
      <c r="Q428" t="s">
        <v>3652</v>
      </c>
      <c r="R428" t="s">
        <v>4282</v>
      </c>
      <c r="S428" t="s">
        <v>25</v>
      </c>
      <c r="T428">
        <v>905063</v>
      </c>
      <c r="U428">
        <v>1335</v>
      </c>
      <c r="V428" t="s">
        <v>3041</v>
      </c>
      <c r="X428" t="s">
        <v>4283</v>
      </c>
      <c r="Y428">
        <v>726371</v>
      </c>
      <c r="Z428" t="s">
        <v>4284</v>
      </c>
      <c r="AB428">
        <f t="shared" si="50"/>
        <v>2019</v>
      </c>
      <c r="AC428">
        <f t="shared" si="51"/>
        <v>11</v>
      </c>
      <c r="AD428" t="str">
        <f t="shared" si="52"/>
        <v>Q3</v>
      </c>
      <c r="AE428" t="str">
        <f t="shared" si="53"/>
        <v>FY19/20</v>
      </c>
      <c r="AF428" t="str">
        <f t="shared" si="54"/>
        <v>NORTH</v>
      </c>
    </row>
    <row r="429" spans="1:32">
      <c r="A429" t="s">
        <v>3594</v>
      </c>
      <c r="B429" t="s">
        <v>3651</v>
      </c>
      <c r="C429" t="str">
        <f t="shared" si="48"/>
        <v>SPARES/OTHER</v>
      </c>
      <c r="D429" s="4">
        <v>43773</v>
      </c>
      <c r="E429" t="str">
        <f t="shared" si="49"/>
        <v>YAMAHA</v>
      </c>
      <c r="F429">
        <v>14103615</v>
      </c>
      <c r="G429" s="19">
        <v>43773</v>
      </c>
      <c r="H429" t="s">
        <v>33</v>
      </c>
      <c r="I429" t="s">
        <v>34</v>
      </c>
      <c r="J429">
        <v>3</v>
      </c>
      <c r="K429">
        <v>3</v>
      </c>
      <c r="L429">
        <v>2070</v>
      </c>
      <c r="M429" t="s">
        <v>36</v>
      </c>
      <c r="N429">
        <v>1.1100000000000001</v>
      </c>
      <c r="O429">
        <v>2070</v>
      </c>
      <c r="P429">
        <f t="shared" si="55"/>
        <v>2297.7000000000003</v>
      </c>
      <c r="Q429" t="s">
        <v>3652</v>
      </c>
      <c r="R429" t="s">
        <v>4282</v>
      </c>
      <c r="S429" t="s">
        <v>25</v>
      </c>
      <c r="T429">
        <v>905063</v>
      </c>
      <c r="U429">
        <v>1560</v>
      </c>
      <c r="V429" t="s">
        <v>3041</v>
      </c>
      <c r="X429" t="s">
        <v>4283</v>
      </c>
      <c r="Y429">
        <v>726371</v>
      </c>
      <c r="Z429" t="s">
        <v>4284</v>
      </c>
      <c r="AB429">
        <f t="shared" si="50"/>
        <v>2019</v>
      </c>
      <c r="AC429">
        <f t="shared" si="51"/>
        <v>11</v>
      </c>
      <c r="AD429" t="str">
        <f t="shared" si="52"/>
        <v>Q3</v>
      </c>
      <c r="AE429" t="str">
        <f t="shared" si="53"/>
        <v>FY19/20</v>
      </c>
      <c r="AF429" t="str">
        <f t="shared" si="54"/>
        <v>NORTH</v>
      </c>
    </row>
    <row r="430" spans="1:32">
      <c r="A430" t="s">
        <v>3594</v>
      </c>
      <c r="B430" t="s">
        <v>3651</v>
      </c>
      <c r="C430" t="str">
        <f t="shared" si="48"/>
        <v>SPARES/OTHER</v>
      </c>
      <c r="D430" s="4">
        <v>43773</v>
      </c>
      <c r="E430" t="str">
        <f t="shared" si="49"/>
        <v>OTHERS</v>
      </c>
      <c r="F430">
        <v>14103616</v>
      </c>
      <c r="G430" s="19">
        <v>43773</v>
      </c>
      <c r="H430" t="s">
        <v>1091</v>
      </c>
      <c r="I430" t="s">
        <v>346</v>
      </c>
      <c r="J430">
        <v>1</v>
      </c>
      <c r="K430">
        <v>1</v>
      </c>
      <c r="L430">
        <v>0</v>
      </c>
      <c r="M430" t="s">
        <v>36</v>
      </c>
      <c r="N430">
        <v>1.1100000000000001</v>
      </c>
      <c r="O430">
        <v>0</v>
      </c>
      <c r="P430">
        <f t="shared" si="55"/>
        <v>0</v>
      </c>
      <c r="Q430" t="s">
        <v>3652</v>
      </c>
      <c r="R430" t="s">
        <v>4282</v>
      </c>
      <c r="S430" t="s">
        <v>25</v>
      </c>
      <c r="T430">
        <v>905119</v>
      </c>
      <c r="U430">
        <v>132.74</v>
      </c>
      <c r="V430" t="s">
        <v>3041</v>
      </c>
      <c r="X430" t="s">
        <v>4283</v>
      </c>
      <c r="Y430">
        <v>726375</v>
      </c>
      <c r="Z430" t="s">
        <v>4284</v>
      </c>
      <c r="AB430">
        <f t="shared" si="50"/>
        <v>2019</v>
      </c>
      <c r="AC430">
        <f t="shared" si="51"/>
        <v>11</v>
      </c>
      <c r="AD430" t="str">
        <f t="shared" si="52"/>
        <v>Q3</v>
      </c>
      <c r="AE430" t="str">
        <f t="shared" si="53"/>
        <v>FY19/20</v>
      </c>
      <c r="AF430" t="str">
        <f t="shared" si="54"/>
        <v>NORTH</v>
      </c>
    </row>
    <row r="431" spans="1:32">
      <c r="A431" t="s">
        <v>3594</v>
      </c>
      <c r="B431" t="s">
        <v>3651</v>
      </c>
      <c r="C431" t="str">
        <f t="shared" si="48"/>
        <v>FEEDER</v>
      </c>
      <c r="D431" s="4">
        <v>43774</v>
      </c>
      <c r="E431" t="str">
        <f t="shared" si="49"/>
        <v>YAMAHA</v>
      </c>
      <c r="F431">
        <v>14103617</v>
      </c>
      <c r="G431" s="19">
        <v>43774</v>
      </c>
      <c r="H431" t="s">
        <v>72</v>
      </c>
      <c r="I431" t="s">
        <v>73</v>
      </c>
      <c r="J431">
        <v>2</v>
      </c>
      <c r="K431">
        <v>2</v>
      </c>
      <c r="L431">
        <v>9782</v>
      </c>
      <c r="M431" t="s">
        <v>36</v>
      </c>
      <c r="N431">
        <v>1.1100000000000001</v>
      </c>
      <c r="O431">
        <v>9782</v>
      </c>
      <c r="P431">
        <f t="shared" si="55"/>
        <v>10858.02</v>
      </c>
      <c r="Q431" t="s">
        <v>3652</v>
      </c>
      <c r="R431" t="s">
        <v>4203</v>
      </c>
      <c r="S431" t="s">
        <v>4285</v>
      </c>
      <c r="T431">
        <v>905133</v>
      </c>
      <c r="U431">
        <v>7998.63</v>
      </c>
      <c r="V431" t="s">
        <v>3041</v>
      </c>
      <c r="X431" t="s">
        <v>4286</v>
      </c>
      <c r="Y431">
        <v>726384</v>
      </c>
      <c r="Z431" t="s">
        <v>4287</v>
      </c>
      <c r="AB431">
        <f t="shared" si="50"/>
        <v>2019</v>
      </c>
      <c r="AC431">
        <f t="shared" si="51"/>
        <v>11</v>
      </c>
      <c r="AD431" t="str">
        <f t="shared" si="52"/>
        <v>Q3</v>
      </c>
      <c r="AE431" t="str">
        <f t="shared" si="53"/>
        <v>FY19/20</v>
      </c>
      <c r="AF431" t="str">
        <f t="shared" si="54"/>
        <v>NORTH</v>
      </c>
    </row>
    <row r="432" spans="1:32">
      <c r="A432" t="s">
        <v>3594</v>
      </c>
      <c r="B432" t="s">
        <v>3651</v>
      </c>
      <c r="C432" t="str">
        <f t="shared" si="48"/>
        <v>FEEDER</v>
      </c>
      <c r="D432" s="4">
        <v>43774</v>
      </c>
      <c r="E432" t="str">
        <f t="shared" si="49"/>
        <v>YAMAHA</v>
      </c>
      <c r="F432">
        <v>14103617</v>
      </c>
      <c r="G432" s="19">
        <v>43774</v>
      </c>
      <c r="H432" t="s">
        <v>74</v>
      </c>
      <c r="I432" t="s">
        <v>75</v>
      </c>
      <c r="J432">
        <v>1</v>
      </c>
      <c r="K432">
        <v>1</v>
      </c>
      <c r="L432">
        <v>6209</v>
      </c>
      <c r="M432" t="s">
        <v>36</v>
      </c>
      <c r="N432">
        <v>1.1100000000000001</v>
      </c>
      <c r="O432">
        <v>6209</v>
      </c>
      <c r="P432">
        <f t="shared" si="55"/>
        <v>6891.9900000000007</v>
      </c>
      <c r="Q432" t="s">
        <v>3652</v>
      </c>
      <c r="R432" t="s">
        <v>4203</v>
      </c>
      <c r="S432" t="s">
        <v>4285</v>
      </c>
      <c r="T432">
        <v>905133</v>
      </c>
      <c r="U432">
        <v>4853.71</v>
      </c>
      <c r="V432" t="s">
        <v>3041</v>
      </c>
      <c r="X432" t="s">
        <v>4286</v>
      </c>
      <c r="Y432">
        <v>726384</v>
      </c>
      <c r="Z432" t="s">
        <v>4287</v>
      </c>
      <c r="AB432">
        <f t="shared" si="50"/>
        <v>2019</v>
      </c>
      <c r="AC432">
        <f t="shared" si="51"/>
        <v>11</v>
      </c>
      <c r="AD432" t="str">
        <f t="shared" si="52"/>
        <v>Q3</v>
      </c>
      <c r="AE432" t="str">
        <f t="shared" si="53"/>
        <v>FY19/20</v>
      </c>
      <c r="AF432" t="str">
        <f t="shared" si="54"/>
        <v>NORTH</v>
      </c>
    </row>
    <row r="433" spans="1:32">
      <c r="A433" t="s">
        <v>3594</v>
      </c>
      <c r="B433" t="s">
        <v>3651</v>
      </c>
      <c r="C433" t="str">
        <f t="shared" si="48"/>
        <v>FEEDER</v>
      </c>
      <c r="D433" s="4">
        <v>43774</v>
      </c>
      <c r="E433" t="str">
        <f t="shared" si="49"/>
        <v>YAMAHA</v>
      </c>
      <c r="F433">
        <v>14103617</v>
      </c>
      <c r="G433" s="19">
        <v>43774</v>
      </c>
      <c r="H433" t="s">
        <v>353</v>
      </c>
      <c r="I433" t="s">
        <v>354</v>
      </c>
      <c r="J433">
        <v>1</v>
      </c>
      <c r="K433">
        <v>1</v>
      </c>
      <c r="L433">
        <v>8821</v>
      </c>
      <c r="M433" t="s">
        <v>36</v>
      </c>
      <c r="N433">
        <v>1.1100000000000001</v>
      </c>
      <c r="O433">
        <v>8821</v>
      </c>
      <c r="P433">
        <f t="shared" si="55"/>
        <v>9791.3100000000013</v>
      </c>
      <c r="Q433" t="s">
        <v>3652</v>
      </c>
      <c r="R433" t="s">
        <v>4203</v>
      </c>
      <c r="S433" t="s">
        <v>4285</v>
      </c>
      <c r="T433">
        <v>905133</v>
      </c>
      <c r="U433">
        <v>6814.7</v>
      </c>
      <c r="V433" t="s">
        <v>3041</v>
      </c>
      <c r="X433" t="s">
        <v>4286</v>
      </c>
      <c r="Y433">
        <v>726384</v>
      </c>
      <c r="Z433" t="s">
        <v>4287</v>
      </c>
      <c r="AB433">
        <f t="shared" si="50"/>
        <v>2019</v>
      </c>
      <c r="AC433">
        <f t="shared" si="51"/>
        <v>11</v>
      </c>
      <c r="AD433" t="str">
        <f t="shared" si="52"/>
        <v>Q3</v>
      </c>
      <c r="AE433" t="str">
        <f t="shared" si="53"/>
        <v>FY19/20</v>
      </c>
      <c r="AF433" t="str">
        <f t="shared" si="54"/>
        <v>NORTH</v>
      </c>
    </row>
    <row r="434" spans="1:32">
      <c r="A434" t="s">
        <v>3594</v>
      </c>
      <c r="B434" t="s">
        <v>3646</v>
      </c>
      <c r="C434" t="str">
        <f t="shared" si="48"/>
        <v>FEEDER</v>
      </c>
      <c r="D434" s="4">
        <v>43774</v>
      </c>
      <c r="E434" t="str">
        <f t="shared" si="49"/>
        <v>YAMAHA</v>
      </c>
      <c r="F434">
        <v>14103618</v>
      </c>
      <c r="G434" s="19">
        <v>43774</v>
      </c>
      <c r="H434" t="s">
        <v>353</v>
      </c>
      <c r="I434" t="s">
        <v>354</v>
      </c>
      <c r="J434">
        <v>1</v>
      </c>
      <c r="K434">
        <v>1</v>
      </c>
      <c r="L434">
        <v>8407.08</v>
      </c>
      <c r="M434" t="s">
        <v>36</v>
      </c>
      <c r="N434">
        <v>1.1100000000000001</v>
      </c>
      <c r="O434">
        <v>8407.08</v>
      </c>
      <c r="P434">
        <f t="shared" si="55"/>
        <v>9331.8588</v>
      </c>
      <c r="Q434" t="s">
        <v>4058</v>
      </c>
      <c r="R434" t="s">
        <v>4288</v>
      </c>
      <c r="S434" t="s">
        <v>25</v>
      </c>
      <c r="T434">
        <v>905136</v>
      </c>
      <c r="U434">
        <v>6570.02</v>
      </c>
      <c r="V434" t="s">
        <v>3041</v>
      </c>
      <c r="Y434">
        <v>726846</v>
      </c>
      <c r="Z434" t="s">
        <v>4289</v>
      </c>
      <c r="AB434">
        <f t="shared" si="50"/>
        <v>2019</v>
      </c>
      <c r="AC434">
        <f t="shared" si="51"/>
        <v>11</v>
      </c>
      <c r="AD434" t="str">
        <f t="shared" si="52"/>
        <v>Q3</v>
      </c>
      <c r="AE434" t="str">
        <f t="shared" si="53"/>
        <v>FY19/20</v>
      </c>
      <c r="AF434" t="str">
        <f t="shared" si="54"/>
        <v>EAST</v>
      </c>
    </row>
    <row r="435" spans="1:32">
      <c r="A435" t="s">
        <v>3594</v>
      </c>
      <c r="B435" t="s">
        <v>3646</v>
      </c>
      <c r="C435" t="str">
        <f t="shared" si="48"/>
        <v>SPARES/OTHER</v>
      </c>
      <c r="D435" s="4">
        <v>43774</v>
      </c>
      <c r="E435" t="str">
        <f t="shared" si="49"/>
        <v>YAMAHA</v>
      </c>
      <c r="F435">
        <v>14103619</v>
      </c>
      <c r="G435" s="19">
        <v>43774</v>
      </c>
      <c r="H435" t="s">
        <v>3647</v>
      </c>
      <c r="I435" t="s">
        <v>3648</v>
      </c>
      <c r="J435">
        <v>1</v>
      </c>
      <c r="K435">
        <v>1</v>
      </c>
      <c r="L435">
        <v>446.02</v>
      </c>
      <c r="M435" t="s">
        <v>36</v>
      </c>
      <c r="N435">
        <v>1.1100000000000001</v>
      </c>
      <c r="O435">
        <v>446.02</v>
      </c>
      <c r="P435">
        <f t="shared" si="55"/>
        <v>495.0822</v>
      </c>
      <c r="Q435" t="s">
        <v>4058</v>
      </c>
      <c r="R435" t="s">
        <v>4109</v>
      </c>
      <c r="S435" t="s">
        <v>25</v>
      </c>
      <c r="T435">
        <v>905137</v>
      </c>
      <c r="U435">
        <v>245</v>
      </c>
      <c r="V435" t="s">
        <v>3041</v>
      </c>
      <c r="Y435">
        <v>726855</v>
      </c>
      <c r="Z435" t="s">
        <v>4110</v>
      </c>
      <c r="AB435">
        <f t="shared" si="50"/>
        <v>2019</v>
      </c>
      <c r="AC435">
        <f t="shared" si="51"/>
        <v>11</v>
      </c>
      <c r="AD435" t="str">
        <f t="shared" si="52"/>
        <v>Q3</v>
      </c>
      <c r="AE435" t="str">
        <f t="shared" si="53"/>
        <v>FY19/20</v>
      </c>
      <c r="AF435" t="str">
        <f t="shared" si="54"/>
        <v>EAST</v>
      </c>
    </row>
    <row r="436" spans="1:32">
      <c r="A436" t="s">
        <v>3594</v>
      </c>
      <c r="B436" t="s">
        <v>3646</v>
      </c>
      <c r="C436" t="str">
        <f t="shared" si="48"/>
        <v>SPARES/OTHER</v>
      </c>
      <c r="D436" s="4">
        <v>43774</v>
      </c>
      <c r="E436" t="str">
        <f t="shared" si="49"/>
        <v>YAMAHA</v>
      </c>
      <c r="F436">
        <v>14103619</v>
      </c>
      <c r="G436" s="19">
        <v>43774</v>
      </c>
      <c r="H436" t="s">
        <v>3726</v>
      </c>
      <c r="I436" t="s">
        <v>3727</v>
      </c>
      <c r="J436">
        <v>1</v>
      </c>
      <c r="K436">
        <v>1</v>
      </c>
      <c r="L436">
        <v>388.5</v>
      </c>
      <c r="M436" t="s">
        <v>36</v>
      </c>
      <c r="N436">
        <v>1.1100000000000001</v>
      </c>
      <c r="O436">
        <v>388.5</v>
      </c>
      <c r="P436">
        <f t="shared" si="55"/>
        <v>431.23500000000001</v>
      </c>
      <c r="Q436" t="s">
        <v>4058</v>
      </c>
      <c r="R436" t="s">
        <v>4109</v>
      </c>
      <c r="S436" t="s">
        <v>25</v>
      </c>
      <c r="T436">
        <v>905137</v>
      </c>
      <c r="U436">
        <v>210</v>
      </c>
      <c r="V436" t="s">
        <v>3041</v>
      </c>
      <c r="Y436">
        <v>726855</v>
      </c>
      <c r="Z436" t="s">
        <v>4110</v>
      </c>
      <c r="AB436">
        <f t="shared" si="50"/>
        <v>2019</v>
      </c>
      <c r="AC436">
        <f t="shared" si="51"/>
        <v>11</v>
      </c>
      <c r="AD436" t="str">
        <f t="shared" si="52"/>
        <v>Q3</v>
      </c>
      <c r="AE436" t="str">
        <f t="shared" si="53"/>
        <v>FY19/20</v>
      </c>
      <c r="AF436" t="str">
        <f t="shared" si="54"/>
        <v>EAST</v>
      </c>
    </row>
    <row r="437" spans="1:32">
      <c r="A437" t="s">
        <v>3594</v>
      </c>
      <c r="B437" t="s">
        <v>3646</v>
      </c>
      <c r="C437" t="str">
        <f t="shared" si="48"/>
        <v>SPARES/OTHER</v>
      </c>
      <c r="D437" s="4">
        <v>43774</v>
      </c>
      <c r="E437" t="str">
        <f t="shared" si="49"/>
        <v>YAMAHA</v>
      </c>
      <c r="F437">
        <v>14103619</v>
      </c>
      <c r="G437" s="19">
        <v>43774</v>
      </c>
      <c r="H437" t="s">
        <v>3649</v>
      </c>
      <c r="I437" t="s">
        <v>3650</v>
      </c>
      <c r="J437">
        <v>1</v>
      </c>
      <c r="K437">
        <v>1</v>
      </c>
      <c r="L437">
        <v>1581.42</v>
      </c>
      <c r="M437" t="s">
        <v>36</v>
      </c>
      <c r="N437">
        <v>1.1100000000000001</v>
      </c>
      <c r="O437">
        <v>1581.42</v>
      </c>
      <c r="P437">
        <f t="shared" si="55"/>
        <v>1755.3762000000002</v>
      </c>
      <c r="Q437" t="s">
        <v>4058</v>
      </c>
      <c r="R437" t="s">
        <v>4109</v>
      </c>
      <c r="S437" t="s">
        <v>25</v>
      </c>
      <c r="T437">
        <v>905137</v>
      </c>
      <c r="U437">
        <v>869</v>
      </c>
      <c r="V437" t="s">
        <v>3041</v>
      </c>
      <c r="Y437">
        <v>726855</v>
      </c>
      <c r="Z437" t="s">
        <v>4110</v>
      </c>
      <c r="AB437">
        <f t="shared" si="50"/>
        <v>2019</v>
      </c>
      <c r="AC437">
        <f t="shared" si="51"/>
        <v>11</v>
      </c>
      <c r="AD437" t="str">
        <f t="shared" si="52"/>
        <v>Q3</v>
      </c>
      <c r="AE437" t="str">
        <f t="shared" si="53"/>
        <v>FY19/20</v>
      </c>
      <c r="AF437" t="str">
        <f t="shared" si="54"/>
        <v>EAST</v>
      </c>
    </row>
    <row r="438" spans="1:32">
      <c r="A438" t="s">
        <v>3594</v>
      </c>
      <c r="B438" t="s">
        <v>3646</v>
      </c>
      <c r="C438" t="str">
        <f t="shared" si="48"/>
        <v>SPARES/OTHER</v>
      </c>
      <c r="D438" s="4">
        <v>43774</v>
      </c>
      <c r="E438" t="str">
        <f t="shared" si="49"/>
        <v>YAMAHA</v>
      </c>
      <c r="F438">
        <v>14103619</v>
      </c>
      <c r="G438" s="19">
        <v>43774</v>
      </c>
      <c r="H438" t="s">
        <v>3728</v>
      </c>
      <c r="I438" t="s">
        <v>3729</v>
      </c>
      <c r="J438">
        <v>1</v>
      </c>
      <c r="K438">
        <v>1</v>
      </c>
      <c r="L438">
        <v>1480.53</v>
      </c>
      <c r="M438" t="s">
        <v>36</v>
      </c>
      <c r="N438">
        <v>1.1100000000000001</v>
      </c>
      <c r="O438">
        <v>1480.53</v>
      </c>
      <c r="P438">
        <f t="shared" si="55"/>
        <v>1643.3883000000001</v>
      </c>
      <c r="Q438" t="s">
        <v>4058</v>
      </c>
      <c r="R438" t="s">
        <v>4109</v>
      </c>
      <c r="S438" t="s">
        <v>25</v>
      </c>
      <c r="T438">
        <v>905137</v>
      </c>
      <c r="U438">
        <v>802</v>
      </c>
      <c r="V438" t="s">
        <v>3041</v>
      </c>
      <c r="Y438">
        <v>726855</v>
      </c>
      <c r="Z438" t="s">
        <v>4110</v>
      </c>
      <c r="AB438">
        <f t="shared" si="50"/>
        <v>2019</v>
      </c>
      <c r="AC438">
        <f t="shared" si="51"/>
        <v>11</v>
      </c>
      <c r="AD438" t="str">
        <f t="shared" si="52"/>
        <v>Q3</v>
      </c>
      <c r="AE438" t="str">
        <f t="shared" si="53"/>
        <v>FY19/20</v>
      </c>
      <c r="AF438" t="str">
        <f t="shared" si="54"/>
        <v>EAST</v>
      </c>
    </row>
    <row r="439" spans="1:32">
      <c r="A439" t="s">
        <v>3594</v>
      </c>
      <c r="B439" t="s">
        <v>3646</v>
      </c>
      <c r="C439" t="str">
        <f t="shared" si="48"/>
        <v>SERVICE_CHARGE</v>
      </c>
      <c r="D439" s="4">
        <v>43775</v>
      </c>
      <c r="E439" t="str">
        <f t="shared" si="49"/>
        <v>YAMAHA</v>
      </c>
      <c r="F439">
        <v>12101061</v>
      </c>
      <c r="G439" s="19">
        <v>43775</v>
      </c>
      <c r="H439" t="s">
        <v>76</v>
      </c>
      <c r="I439" t="s">
        <v>77</v>
      </c>
      <c r="J439">
        <v>1</v>
      </c>
      <c r="K439">
        <v>1</v>
      </c>
      <c r="L439">
        <v>1961.06</v>
      </c>
      <c r="M439" t="s">
        <v>36</v>
      </c>
      <c r="N439">
        <v>1.1100000000000001</v>
      </c>
      <c r="O439">
        <v>1961.06</v>
      </c>
      <c r="P439">
        <f t="shared" si="55"/>
        <v>2176.7766000000001</v>
      </c>
      <c r="Q439" t="s">
        <v>4058</v>
      </c>
      <c r="R439" t="s">
        <v>4109</v>
      </c>
      <c r="S439" t="s">
        <v>25</v>
      </c>
      <c r="T439">
        <v>905141</v>
      </c>
      <c r="U439">
        <v>0</v>
      </c>
      <c r="V439" t="s">
        <v>4064</v>
      </c>
      <c r="Z439" t="s">
        <v>4110</v>
      </c>
      <c r="AB439">
        <f t="shared" si="50"/>
        <v>2019</v>
      </c>
      <c r="AC439">
        <f t="shared" si="51"/>
        <v>11</v>
      </c>
      <c r="AD439" t="str">
        <f t="shared" si="52"/>
        <v>Q3</v>
      </c>
      <c r="AE439" t="str">
        <f t="shared" si="53"/>
        <v>FY19/20</v>
      </c>
      <c r="AF439" t="str">
        <f t="shared" si="54"/>
        <v>EAST</v>
      </c>
    </row>
    <row r="440" spans="1:32">
      <c r="A440" t="s">
        <v>3594</v>
      </c>
      <c r="B440" t="s">
        <v>3646</v>
      </c>
      <c r="C440" t="str">
        <f t="shared" si="48"/>
        <v>CONTRACT_FEE</v>
      </c>
      <c r="D440" s="4">
        <v>43775</v>
      </c>
      <c r="E440" t="str">
        <f t="shared" si="49"/>
        <v>YAMAHA</v>
      </c>
      <c r="F440">
        <v>13100137</v>
      </c>
      <c r="G440" s="19">
        <v>43775</v>
      </c>
      <c r="H440" t="s">
        <v>76</v>
      </c>
      <c r="I440" t="s">
        <v>77</v>
      </c>
      <c r="J440">
        <v>1</v>
      </c>
      <c r="K440">
        <v>1</v>
      </c>
      <c r="L440">
        <v>46017.7</v>
      </c>
      <c r="M440" t="s">
        <v>36</v>
      </c>
      <c r="N440">
        <v>1.1100000000000001</v>
      </c>
      <c r="O440">
        <v>46017.7</v>
      </c>
      <c r="P440">
        <f t="shared" si="55"/>
        <v>51079.647000000004</v>
      </c>
      <c r="Q440" t="s">
        <v>4058</v>
      </c>
      <c r="R440" t="s">
        <v>4109</v>
      </c>
      <c r="S440" t="s">
        <v>25</v>
      </c>
      <c r="T440">
        <v>905142</v>
      </c>
      <c r="U440">
        <v>0</v>
      </c>
      <c r="V440" t="s">
        <v>3035</v>
      </c>
      <c r="Z440" t="s">
        <v>4110</v>
      </c>
      <c r="AB440">
        <f t="shared" si="50"/>
        <v>2019</v>
      </c>
      <c r="AC440">
        <f t="shared" si="51"/>
        <v>11</v>
      </c>
      <c r="AD440" t="str">
        <f t="shared" si="52"/>
        <v>Q3</v>
      </c>
      <c r="AE440" t="str">
        <f t="shared" si="53"/>
        <v>FY19/20</v>
      </c>
      <c r="AF440" t="str">
        <f t="shared" si="54"/>
        <v>EAST</v>
      </c>
    </row>
    <row r="441" spans="1:32">
      <c r="A441" t="s">
        <v>3594</v>
      </c>
      <c r="B441" t="s">
        <v>3651</v>
      </c>
      <c r="C441" t="str">
        <f t="shared" si="48"/>
        <v>SPARES/OTHER</v>
      </c>
      <c r="D441" s="4">
        <v>43775</v>
      </c>
      <c r="E441" t="str">
        <f t="shared" si="49"/>
        <v>HELLER</v>
      </c>
      <c r="F441">
        <v>14103620</v>
      </c>
      <c r="G441" s="19">
        <v>43775</v>
      </c>
      <c r="H441" t="s">
        <v>214</v>
      </c>
      <c r="I441" t="s">
        <v>215</v>
      </c>
      <c r="J441">
        <v>10</v>
      </c>
      <c r="K441">
        <v>10</v>
      </c>
      <c r="L441">
        <v>7453.01</v>
      </c>
      <c r="M441" t="s">
        <v>36</v>
      </c>
      <c r="N441">
        <v>1.1100000000000001</v>
      </c>
      <c r="O441">
        <v>7453.01</v>
      </c>
      <c r="P441">
        <f t="shared" si="55"/>
        <v>8272.8411000000015</v>
      </c>
      <c r="Q441" t="s">
        <v>3652</v>
      </c>
      <c r="R441" t="s">
        <v>4153</v>
      </c>
      <c r="S441" t="s">
        <v>25</v>
      </c>
      <c r="T441">
        <v>905103</v>
      </c>
      <c r="U441">
        <v>5051.42</v>
      </c>
      <c r="V441" t="s">
        <v>3041</v>
      </c>
      <c r="X441" t="s">
        <v>4290</v>
      </c>
      <c r="Y441">
        <v>726390</v>
      </c>
      <c r="Z441" t="s">
        <v>4155</v>
      </c>
      <c r="AB441">
        <f t="shared" si="50"/>
        <v>2019</v>
      </c>
      <c r="AC441">
        <f t="shared" si="51"/>
        <v>11</v>
      </c>
      <c r="AD441" t="str">
        <f t="shared" si="52"/>
        <v>Q3</v>
      </c>
      <c r="AE441" t="str">
        <f t="shared" si="53"/>
        <v>FY19/20</v>
      </c>
      <c r="AF441" t="str">
        <f t="shared" si="54"/>
        <v>NORTH</v>
      </c>
    </row>
    <row r="442" spans="1:32">
      <c r="A442" t="s">
        <v>3594</v>
      </c>
      <c r="B442" t="s">
        <v>3646</v>
      </c>
      <c r="C442" t="str">
        <f t="shared" si="48"/>
        <v>CONTRACT_FEE</v>
      </c>
      <c r="D442" s="4">
        <v>43776</v>
      </c>
      <c r="E442" t="str">
        <f t="shared" si="49"/>
        <v>YAMAHA</v>
      </c>
      <c r="F442">
        <v>13100138</v>
      </c>
      <c r="G442" s="19">
        <v>43776</v>
      </c>
      <c r="H442" t="s">
        <v>76</v>
      </c>
      <c r="I442" t="s">
        <v>77</v>
      </c>
      <c r="J442">
        <v>1</v>
      </c>
      <c r="K442">
        <v>1</v>
      </c>
      <c r="L442">
        <v>9734.51</v>
      </c>
      <c r="M442" t="s">
        <v>36</v>
      </c>
      <c r="N442">
        <v>1.1100000000000001</v>
      </c>
      <c r="O442">
        <v>9734.51</v>
      </c>
      <c r="P442">
        <f t="shared" si="55"/>
        <v>10805.306100000002</v>
      </c>
      <c r="Q442" t="s">
        <v>4058</v>
      </c>
      <c r="R442" t="s">
        <v>4291</v>
      </c>
      <c r="S442" t="s">
        <v>25</v>
      </c>
      <c r="T442">
        <v>905146</v>
      </c>
      <c r="U442">
        <v>0</v>
      </c>
      <c r="V442" t="s">
        <v>3035</v>
      </c>
      <c r="Z442" t="s">
        <v>4292</v>
      </c>
      <c r="AB442">
        <f t="shared" si="50"/>
        <v>2019</v>
      </c>
      <c r="AC442">
        <f t="shared" si="51"/>
        <v>11</v>
      </c>
      <c r="AD442" t="str">
        <f t="shared" si="52"/>
        <v>Q3</v>
      </c>
      <c r="AE442" t="str">
        <f t="shared" si="53"/>
        <v>FY19/20</v>
      </c>
      <c r="AF442" t="str">
        <f t="shared" si="54"/>
        <v>EAST</v>
      </c>
    </row>
    <row r="443" spans="1:32">
      <c r="A443" t="s">
        <v>3594</v>
      </c>
      <c r="B443" t="s">
        <v>3646</v>
      </c>
      <c r="C443" t="str">
        <f t="shared" si="48"/>
        <v>SPARES/OTHER</v>
      </c>
      <c r="D443" s="4">
        <v>43776</v>
      </c>
      <c r="E443" t="str">
        <f t="shared" si="49"/>
        <v>YAMAHA</v>
      </c>
      <c r="F443">
        <v>14103621</v>
      </c>
      <c r="G443" s="19">
        <v>43776</v>
      </c>
      <c r="H443" t="s">
        <v>1167</v>
      </c>
      <c r="I443" t="s">
        <v>1168</v>
      </c>
      <c r="J443">
        <v>4</v>
      </c>
      <c r="K443">
        <v>4</v>
      </c>
      <c r="L443">
        <v>14626.55</v>
      </c>
      <c r="M443" t="s">
        <v>36</v>
      </c>
      <c r="N443">
        <v>1.1100000000000001</v>
      </c>
      <c r="O443">
        <v>14626.55</v>
      </c>
      <c r="P443">
        <f t="shared" si="55"/>
        <v>16235.470500000001</v>
      </c>
      <c r="Q443" t="s">
        <v>4058</v>
      </c>
      <c r="R443" t="s">
        <v>4109</v>
      </c>
      <c r="S443" t="s">
        <v>25</v>
      </c>
      <c r="T443">
        <v>905144</v>
      </c>
      <c r="U443">
        <v>8500</v>
      </c>
      <c r="V443" t="s">
        <v>3041</v>
      </c>
      <c r="Y443">
        <v>727276</v>
      </c>
      <c r="Z443" t="s">
        <v>4110</v>
      </c>
      <c r="AB443">
        <f t="shared" si="50"/>
        <v>2019</v>
      </c>
      <c r="AC443">
        <f t="shared" si="51"/>
        <v>11</v>
      </c>
      <c r="AD443" t="str">
        <f t="shared" si="52"/>
        <v>Q3</v>
      </c>
      <c r="AE443" t="str">
        <f t="shared" si="53"/>
        <v>FY19/20</v>
      </c>
      <c r="AF443" t="str">
        <f t="shared" si="54"/>
        <v>EAST</v>
      </c>
    </row>
    <row r="444" spans="1:32">
      <c r="A444" t="s">
        <v>3594</v>
      </c>
      <c r="B444" t="s">
        <v>3646</v>
      </c>
      <c r="C444" t="str">
        <f t="shared" si="48"/>
        <v>SPARES/OTHER</v>
      </c>
      <c r="D444" s="4">
        <v>43776</v>
      </c>
      <c r="E444" t="str">
        <f t="shared" si="49"/>
        <v>YAMAHA</v>
      </c>
      <c r="F444">
        <v>14103621</v>
      </c>
      <c r="G444" s="19">
        <v>43776</v>
      </c>
      <c r="H444" t="s">
        <v>42</v>
      </c>
      <c r="I444" t="s">
        <v>43</v>
      </c>
      <c r="J444">
        <v>60</v>
      </c>
      <c r="K444">
        <v>60</v>
      </c>
      <c r="L444">
        <v>7221.24</v>
      </c>
      <c r="M444" t="s">
        <v>36</v>
      </c>
      <c r="N444">
        <v>1.1100000000000001</v>
      </c>
      <c r="O444">
        <v>7221.24</v>
      </c>
      <c r="P444">
        <f t="shared" si="55"/>
        <v>8015.5764000000008</v>
      </c>
      <c r="Q444" t="s">
        <v>4058</v>
      </c>
      <c r="R444" t="s">
        <v>4109</v>
      </c>
      <c r="S444" t="s">
        <v>25</v>
      </c>
      <c r="T444">
        <v>905144</v>
      </c>
      <c r="U444">
        <v>4200</v>
      </c>
      <c r="V444" t="s">
        <v>3041</v>
      </c>
      <c r="Y444">
        <v>727276</v>
      </c>
      <c r="Z444" t="s">
        <v>4110</v>
      </c>
      <c r="AB444">
        <f t="shared" si="50"/>
        <v>2019</v>
      </c>
      <c r="AC444">
        <f t="shared" si="51"/>
        <v>11</v>
      </c>
      <c r="AD444" t="str">
        <f t="shared" si="52"/>
        <v>Q3</v>
      </c>
      <c r="AE444" t="str">
        <f t="shared" si="53"/>
        <v>FY19/20</v>
      </c>
      <c r="AF444" t="str">
        <f t="shared" si="54"/>
        <v>EAST</v>
      </c>
    </row>
    <row r="445" spans="1:32">
      <c r="A445" t="s">
        <v>3594</v>
      </c>
      <c r="B445" t="s">
        <v>3646</v>
      </c>
      <c r="C445" t="str">
        <f t="shared" si="48"/>
        <v>SPARES/OTHER</v>
      </c>
      <c r="D445" s="4">
        <v>43776</v>
      </c>
      <c r="E445" t="str">
        <f t="shared" si="49"/>
        <v>YAMAHA</v>
      </c>
      <c r="F445">
        <v>14103622</v>
      </c>
      <c r="G445" s="19">
        <v>43776</v>
      </c>
      <c r="H445" t="s">
        <v>1213</v>
      </c>
      <c r="I445" t="s">
        <v>1214</v>
      </c>
      <c r="J445">
        <v>3</v>
      </c>
      <c r="K445">
        <v>3</v>
      </c>
      <c r="L445">
        <v>1437.61</v>
      </c>
      <c r="M445" t="s">
        <v>36</v>
      </c>
      <c r="N445">
        <v>1.1100000000000001</v>
      </c>
      <c r="O445">
        <v>1437.61</v>
      </c>
      <c r="P445">
        <f t="shared" si="55"/>
        <v>1595.7471</v>
      </c>
      <c r="Q445" t="s">
        <v>4058</v>
      </c>
      <c r="R445" t="s">
        <v>4291</v>
      </c>
      <c r="S445" t="s">
        <v>25</v>
      </c>
      <c r="T445">
        <v>905145</v>
      </c>
      <c r="U445">
        <v>840</v>
      </c>
      <c r="V445" t="s">
        <v>3041</v>
      </c>
      <c r="Y445">
        <v>727279</v>
      </c>
      <c r="Z445" t="s">
        <v>4292</v>
      </c>
      <c r="AB445">
        <f t="shared" si="50"/>
        <v>2019</v>
      </c>
      <c r="AC445">
        <f t="shared" si="51"/>
        <v>11</v>
      </c>
      <c r="AD445" t="str">
        <f t="shared" si="52"/>
        <v>Q3</v>
      </c>
      <c r="AE445" t="str">
        <f t="shared" si="53"/>
        <v>FY19/20</v>
      </c>
      <c r="AF445" t="str">
        <f t="shared" si="54"/>
        <v>EAST</v>
      </c>
    </row>
    <row r="446" spans="1:32">
      <c r="A446" t="s">
        <v>3594</v>
      </c>
      <c r="B446" t="s">
        <v>3646</v>
      </c>
      <c r="C446" t="str">
        <f t="shared" si="48"/>
        <v>SPARES/OTHER</v>
      </c>
      <c r="D446" s="4">
        <v>43776</v>
      </c>
      <c r="E446" t="str">
        <f t="shared" si="49"/>
        <v>YAMAHA</v>
      </c>
      <c r="F446">
        <v>14103622</v>
      </c>
      <c r="G446" s="19">
        <v>43776</v>
      </c>
      <c r="H446" t="s">
        <v>1284</v>
      </c>
      <c r="I446" t="s">
        <v>1285</v>
      </c>
      <c r="J446">
        <v>20</v>
      </c>
      <c r="K446">
        <v>20</v>
      </c>
      <c r="L446">
        <v>2202.65</v>
      </c>
      <c r="M446" t="s">
        <v>36</v>
      </c>
      <c r="N446">
        <v>1.1100000000000001</v>
      </c>
      <c r="O446">
        <v>2202.65</v>
      </c>
      <c r="P446">
        <f t="shared" si="55"/>
        <v>2444.9415000000004</v>
      </c>
      <c r="Q446" t="s">
        <v>4058</v>
      </c>
      <c r="R446" t="s">
        <v>4291</v>
      </c>
      <c r="S446" t="s">
        <v>25</v>
      </c>
      <c r="T446">
        <v>905145</v>
      </c>
      <c r="U446">
        <v>1300</v>
      </c>
      <c r="V446" t="s">
        <v>3041</v>
      </c>
      <c r="Y446">
        <v>727279</v>
      </c>
      <c r="Z446" t="s">
        <v>4292</v>
      </c>
      <c r="AB446">
        <f t="shared" si="50"/>
        <v>2019</v>
      </c>
      <c r="AC446">
        <f t="shared" si="51"/>
        <v>11</v>
      </c>
      <c r="AD446" t="str">
        <f t="shared" si="52"/>
        <v>Q3</v>
      </c>
      <c r="AE446" t="str">
        <f t="shared" si="53"/>
        <v>FY19/20</v>
      </c>
      <c r="AF446" t="str">
        <f t="shared" si="54"/>
        <v>EAST</v>
      </c>
    </row>
    <row r="447" spans="1:32">
      <c r="A447" t="s">
        <v>3594</v>
      </c>
      <c r="B447" t="s">
        <v>3646</v>
      </c>
      <c r="C447" t="str">
        <f t="shared" si="48"/>
        <v>SPARES/OTHER</v>
      </c>
      <c r="D447" s="4">
        <v>43776</v>
      </c>
      <c r="E447" t="str">
        <f t="shared" si="49"/>
        <v>YAMAHA</v>
      </c>
      <c r="F447">
        <v>14103622</v>
      </c>
      <c r="G447" s="19">
        <v>43776</v>
      </c>
      <c r="H447" t="s">
        <v>3730</v>
      </c>
      <c r="I447" t="s">
        <v>3731</v>
      </c>
      <c r="J447">
        <v>2</v>
      </c>
      <c r="K447">
        <v>2</v>
      </c>
      <c r="L447">
        <v>1810.62</v>
      </c>
      <c r="M447" t="s">
        <v>36</v>
      </c>
      <c r="N447">
        <v>1.1100000000000001</v>
      </c>
      <c r="O447">
        <v>1810.62</v>
      </c>
      <c r="P447">
        <f t="shared" si="55"/>
        <v>2009.7882</v>
      </c>
      <c r="Q447" t="s">
        <v>4058</v>
      </c>
      <c r="R447" t="s">
        <v>4291</v>
      </c>
      <c r="S447" t="s">
        <v>25</v>
      </c>
      <c r="T447">
        <v>905145</v>
      </c>
      <c r="U447">
        <v>1058</v>
      </c>
      <c r="V447" t="s">
        <v>3041</v>
      </c>
      <c r="Y447">
        <v>727279</v>
      </c>
      <c r="Z447" t="s">
        <v>4292</v>
      </c>
      <c r="AB447">
        <f t="shared" si="50"/>
        <v>2019</v>
      </c>
      <c r="AC447">
        <f t="shared" si="51"/>
        <v>11</v>
      </c>
      <c r="AD447" t="str">
        <f t="shared" si="52"/>
        <v>Q3</v>
      </c>
      <c r="AE447" t="str">
        <f t="shared" si="53"/>
        <v>FY19/20</v>
      </c>
      <c r="AF447" t="str">
        <f t="shared" si="54"/>
        <v>EAST</v>
      </c>
    </row>
    <row r="448" spans="1:32">
      <c r="A448" t="s">
        <v>3594</v>
      </c>
      <c r="B448" t="s">
        <v>3646</v>
      </c>
      <c r="C448" t="str">
        <f t="shared" si="48"/>
        <v>SPARES/OTHER</v>
      </c>
      <c r="D448" s="4">
        <v>43776</v>
      </c>
      <c r="E448" t="str">
        <f t="shared" si="49"/>
        <v>OTHERS</v>
      </c>
      <c r="F448">
        <v>14103622</v>
      </c>
      <c r="G448" s="19">
        <v>43776</v>
      </c>
      <c r="H448" t="s">
        <v>1091</v>
      </c>
      <c r="I448" t="s">
        <v>346</v>
      </c>
      <c r="J448">
        <v>2</v>
      </c>
      <c r="K448">
        <v>2</v>
      </c>
      <c r="L448">
        <v>1168.58</v>
      </c>
      <c r="M448" t="s">
        <v>36</v>
      </c>
      <c r="N448">
        <v>1.1100000000000001</v>
      </c>
      <c r="O448">
        <v>1168.58</v>
      </c>
      <c r="P448">
        <f t="shared" si="55"/>
        <v>1297.1238000000001</v>
      </c>
      <c r="Q448" t="s">
        <v>4058</v>
      </c>
      <c r="R448" t="s">
        <v>4291</v>
      </c>
      <c r="S448" t="s">
        <v>25</v>
      </c>
      <c r="T448">
        <v>905145</v>
      </c>
      <c r="U448">
        <v>265.48</v>
      </c>
      <c r="V448" t="s">
        <v>3041</v>
      </c>
      <c r="Y448">
        <v>727279</v>
      </c>
      <c r="Z448" t="s">
        <v>4292</v>
      </c>
      <c r="AB448">
        <f t="shared" si="50"/>
        <v>2019</v>
      </c>
      <c r="AC448">
        <f t="shared" si="51"/>
        <v>11</v>
      </c>
      <c r="AD448" t="str">
        <f t="shared" si="52"/>
        <v>Q3</v>
      </c>
      <c r="AE448" t="str">
        <f t="shared" si="53"/>
        <v>FY19/20</v>
      </c>
      <c r="AF448" t="str">
        <f t="shared" si="54"/>
        <v>EAST</v>
      </c>
    </row>
    <row r="449" spans="1:32">
      <c r="A449" t="s">
        <v>3594</v>
      </c>
      <c r="B449" t="s">
        <v>3646</v>
      </c>
      <c r="C449" t="str">
        <f t="shared" si="48"/>
        <v>FEEDER</v>
      </c>
      <c r="D449" s="4">
        <v>43776</v>
      </c>
      <c r="E449" t="str">
        <f t="shared" si="49"/>
        <v>YAMAHA</v>
      </c>
      <c r="F449">
        <v>14103623</v>
      </c>
      <c r="G449" s="19">
        <v>43776</v>
      </c>
      <c r="H449" t="s">
        <v>70</v>
      </c>
      <c r="I449" t="s">
        <v>71</v>
      </c>
      <c r="J449">
        <v>5</v>
      </c>
      <c r="K449">
        <v>5</v>
      </c>
      <c r="L449">
        <v>19747.79</v>
      </c>
      <c r="M449" t="s">
        <v>36</v>
      </c>
      <c r="N449">
        <v>1.1100000000000001</v>
      </c>
      <c r="O449">
        <v>19747.79</v>
      </c>
      <c r="P449">
        <f t="shared" si="55"/>
        <v>21920.046900000001</v>
      </c>
      <c r="Q449" t="s">
        <v>4058</v>
      </c>
      <c r="R449" t="s">
        <v>4293</v>
      </c>
      <c r="S449" t="s">
        <v>25</v>
      </c>
      <c r="T449">
        <v>905143</v>
      </c>
      <c r="U449">
        <v>15924.83</v>
      </c>
      <c r="V449" t="s">
        <v>3041</v>
      </c>
      <c r="Y449">
        <v>727275</v>
      </c>
      <c r="Z449" t="s">
        <v>4294</v>
      </c>
      <c r="AB449">
        <f t="shared" si="50"/>
        <v>2019</v>
      </c>
      <c r="AC449">
        <f t="shared" si="51"/>
        <v>11</v>
      </c>
      <c r="AD449" t="str">
        <f t="shared" si="52"/>
        <v>Q3</v>
      </c>
      <c r="AE449" t="str">
        <f t="shared" si="53"/>
        <v>FY19/20</v>
      </c>
      <c r="AF449" t="str">
        <f t="shared" si="54"/>
        <v>EAST</v>
      </c>
    </row>
    <row r="450" spans="1:32">
      <c r="A450" t="s">
        <v>3594</v>
      </c>
      <c r="B450" t="s">
        <v>3646</v>
      </c>
      <c r="C450" t="str">
        <f t="shared" ref="C450:C513" si="56">IF(F450="", "", IF(AND(F450&gt;=12000000, F450&lt;=13000000, OR(ISNUMBER(SEARCH("SERVICE", H450)), ISNUMBER(SEARCH("REPAIR CHARGE", I450)), ISNUMBER(SEARCH("REPAIR", H450)))), "SERVICE_CHARGE", IF(AND(F450&gt;=13000000, F450&lt;=14000000, OR(ISNUMBER(SEARCH("SERVICE", H450)), ISNUMBER(SEARCH("REPAIR CHARGE", I450)), ISNUMBER(SEARCH("REPAIR", H450)))), "CONTRACT_FEE", IF(AND(F450&gt;=14000000, F450&lt;=15000000, OR(ISNUMBER(SEARCH("TAPE FEEDER", I450)), ISNUMBER(SEARCH("ZS FEEDER", I450)), ISNUMBER(SEARCH("TRAY", I450)))), "FEEDER", "SPARES/OTHER"))))</f>
        <v>FEEDER</v>
      </c>
      <c r="D450" s="4">
        <v>43776</v>
      </c>
      <c r="E450" t="str">
        <f t="shared" ref="E450:E513" si="57">IF(ISNUMBER(SEARCH("YMCT",H450)),"YAMAHA",IF(ISNUMBER(SEARCH("HELI",H450)),"HELLER",IF(ISNUMBER(SEARCH("PEMR",H450)),"PEMTRON",IF(ISNUMBER(SEARCH("PEMT",H450)),"PEMTRON",IF(H450="","",(IFERROR(1/0,"OTHERS")))))))</f>
        <v>YAMAHA</v>
      </c>
      <c r="F450">
        <v>14103623</v>
      </c>
      <c r="G450" s="19">
        <v>43776</v>
      </c>
      <c r="H450" t="s">
        <v>74</v>
      </c>
      <c r="I450" t="s">
        <v>75</v>
      </c>
      <c r="J450">
        <v>1</v>
      </c>
      <c r="K450">
        <v>1</v>
      </c>
      <c r="L450">
        <v>5507.96</v>
      </c>
      <c r="M450" t="s">
        <v>36</v>
      </c>
      <c r="N450">
        <v>1.1100000000000001</v>
      </c>
      <c r="O450">
        <v>5507.96</v>
      </c>
      <c r="P450">
        <f t="shared" si="55"/>
        <v>6113.8356000000003</v>
      </c>
      <c r="Q450" t="s">
        <v>4058</v>
      </c>
      <c r="R450" t="s">
        <v>4293</v>
      </c>
      <c r="S450" t="s">
        <v>25</v>
      </c>
      <c r="T450">
        <v>905143</v>
      </c>
      <c r="U450">
        <v>4480.45</v>
      </c>
      <c r="V450" t="s">
        <v>3041</v>
      </c>
      <c r="Y450">
        <v>727275</v>
      </c>
      <c r="Z450" t="s">
        <v>4294</v>
      </c>
      <c r="AB450">
        <f t="shared" ref="AB450:AB513" si="58">IF(D450="","",YEAR(D450))</f>
        <v>2019</v>
      </c>
      <c r="AC450">
        <f t="shared" ref="AC450:AC513" si="59">IF(D450="","",MONTH(D450))</f>
        <v>11</v>
      </c>
      <c r="AD450" t="str">
        <f t="shared" ref="AD450:AD513" si="60">IFERROR(IF(AC450="","",IF(AND(AC450&gt;=10,AC450&lt;=12),"Q3",IF(AND(AC450&gt;=1,AC450&lt;=3),"Q4",IF(AND(AC450&gt;=7,AC450&lt;=9),"Q2",IF(AND(AC450&gt;=4,AC450&lt;=6),"Q1"))))),"")</f>
        <v>Q3</v>
      </c>
      <c r="AE450" t="str">
        <f t="shared" ref="AE450:AE513" si="61">IFERROR(IF(AD450="Q4","FY"&amp;RIGHT(AB450,2)-1&amp;"/"&amp;RIGHT(AB450,2),"FY"&amp;RIGHT(AB450,2)&amp;"/"&amp;RIGHT(AB450,2)+1),"")</f>
        <v>FY19/20</v>
      </c>
      <c r="AF450" t="str">
        <f t="shared" ref="AF450:AF513" si="62">IF(B450="SZX","SOUTH",IF(B450="BJS","NORTH",IF(B450="SHA","EAST",IF(B450="","",(IF(AND(B450&lt;&gt;"SZX",B450&lt;&gt;"SHA",B450&lt;&gt;"BJS"),"WEST"))))))</f>
        <v>EAST</v>
      </c>
    </row>
    <row r="451" spans="1:32">
      <c r="A451" t="s">
        <v>3594</v>
      </c>
      <c r="B451" t="s">
        <v>3646</v>
      </c>
      <c r="C451" t="str">
        <f t="shared" si="56"/>
        <v>FEEDER</v>
      </c>
      <c r="D451" s="4">
        <v>43776</v>
      </c>
      <c r="E451" t="str">
        <f t="shared" si="57"/>
        <v>YAMAHA</v>
      </c>
      <c r="F451">
        <v>14103623</v>
      </c>
      <c r="G451" s="19">
        <v>43776</v>
      </c>
      <c r="H451" t="s">
        <v>353</v>
      </c>
      <c r="I451" t="s">
        <v>354</v>
      </c>
      <c r="J451">
        <v>1</v>
      </c>
      <c r="K451">
        <v>1</v>
      </c>
      <c r="L451">
        <v>7940.71</v>
      </c>
      <c r="M451" t="s">
        <v>36</v>
      </c>
      <c r="N451">
        <v>1.1100000000000001</v>
      </c>
      <c r="O451">
        <v>7940.71</v>
      </c>
      <c r="P451">
        <f t="shared" ref="P451:P514" si="63">IF(M451="CNY",O451*N451,IF(M451="USD",O451*7.8,IF(M451="HKD",O451*1,IF(M451="JPY",O451*0.0563,""))))</f>
        <v>8814.1881000000012</v>
      </c>
      <c r="Q451" t="s">
        <v>4058</v>
      </c>
      <c r="R451" t="s">
        <v>4293</v>
      </c>
      <c r="S451" t="s">
        <v>25</v>
      </c>
      <c r="T451">
        <v>905143</v>
      </c>
      <c r="U451">
        <v>6570.02</v>
      </c>
      <c r="V451" t="s">
        <v>3041</v>
      </c>
      <c r="Y451">
        <v>727275</v>
      </c>
      <c r="Z451" t="s">
        <v>4294</v>
      </c>
      <c r="AB451">
        <f t="shared" si="58"/>
        <v>2019</v>
      </c>
      <c r="AC451">
        <f t="shared" si="59"/>
        <v>11</v>
      </c>
      <c r="AD451" t="str">
        <f t="shared" si="60"/>
        <v>Q3</v>
      </c>
      <c r="AE451" t="str">
        <f t="shared" si="61"/>
        <v>FY19/20</v>
      </c>
      <c r="AF451" t="str">
        <f t="shared" si="62"/>
        <v>EAST</v>
      </c>
    </row>
    <row r="452" spans="1:32">
      <c r="A452" t="s">
        <v>3594</v>
      </c>
      <c r="B452" t="s">
        <v>3646</v>
      </c>
      <c r="C452" t="str">
        <f t="shared" si="56"/>
        <v>SPARES/OTHER</v>
      </c>
      <c r="D452" s="4">
        <v>43776</v>
      </c>
      <c r="E452" t="str">
        <f t="shared" si="57"/>
        <v>YAMAHA</v>
      </c>
      <c r="F452">
        <v>14103624</v>
      </c>
      <c r="G452" s="19">
        <v>43776</v>
      </c>
      <c r="H452" t="s">
        <v>1282</v>
      </c>
      <c r="I452" t="s">
        <v>1283</v>
      </c>
      <c r="J452">
        <v>1</v>
      </c>
      <c r="K452">
        <v>1</v>
      </c>
      <c r="L452">
        <v>1815.04</v>
      </c>
      <c r="M452" t="s">
        <v>36</v>
      </c>
      <c r="N452">
        <v>1.1100000000000001</v>
      </c>
      <c r="O452">
        <v>1815.04</v>
      </c>
      <c r="P452">
        <f t="shared" si="63"/>
        <v>2014.6944000000001</v>
      </c>
      <c r="Q452" t="s">
        <v>4058</v>
      </c>
      <c r="R452" t="s">
        <v>4295</v>
      </c>
      <c r="S452" t="s">
        <v>25</v>
      </c>
      <c r="T452">
        <v>905147</v>
      </c>
      <c r="U452">
        <v>957</v>
      </c>
      <c r="V452" t="s">
        <v>3041</v>
      </c>
      <c r="Y452">
        <v>727314</v>
      </c>
      <c r="Z452" t="s">
        <v>4296</v>
      </c>
      <c r="AB452">
        <f t="shared" si="58"/>
        <v>2019</v>
      </c>
      <c r="AC452">
        <f t="shared" si="59"/>
        <v>11</v>
      </c>
      <c r="AD452" t="str">
        <f t="shared" si="60"/>
        <v>Q3</v>
      </c>
      <c r="AE452" t="str">
        <f t="shared" si="61"/>
        <v>FY19/20</v>
      </c>
      <c r="AF452" t="str">
        <f t="shared" si="62"/>
        <v>EAST</v>
      </c>
    </row>
    <row r="453" spans="1:32">
      <c r="A453" t="s">
        <v>3594</v>
      </c>
      <c r="B453" t="s">
        <v>22</v>
      </c>
      <c r="C453" t="str">
        <f t="shared" si="56"/>
        <v>SPARES/OTHER</v>
      </c>
      <c r="D453" s="4">
        <v>43781</v>
      </c>
      <c r="E453" t="str">
        <f t="shared" si="57"/>
        <v>OTHERS</v>
      </c>
      <c r="F453">
        <v>14103625</v>
      </c>
      <c r="G453" s="19">
        <v>43781</v>
      </c>
      <c r="H453" t="s">
        <v>1236</v>
      </c>
      <c r="I453" t="s">
        <v>1237</v>
      </c>
      <c r="J453">
        <v>3</v>
      </c>
      <c r="K453">
        <v>3</v>
      </c>
      <c r="L453">
        <v>66584.070000000007</v>
      </c>
      <c r="M453" t="s">
        <v>36</v>
      </c>
      <c r="N453">
        <v>1.1100000000000001</v>
      </c>
      <c r="O453">
        <v>66584.070000000007</v>
      </c>
      <c r="P453">
        <f t="shared" si="63"/>
        <v>73908.317700000014</v>
      </c>
      <c r="Q453" t="s">
        <v>41</v>
      </c>
      <c r="R453" t="s">
        <v>150</v>
      </c>
      <c r="S453" t="s">
        <v>25</v>
      </c>
      <c r="T453">
        <v>905148</v>
      </c>
      <c r="U453">
        <v>44700</v>
      </c>
      <c r="V453" t="s">
        <v>3041</v>
      </c>
      <c r="X453" t="s">
        <v>3193</v>
      </c>
      <c r="Y453">
        <v>727801</v>
      </c>
      <c r="Z453" t="s">
        <v>151</v>
      </c>
      <c r="AB453">
        <f t="shared" si="58"/>
        <v>2019</v>
      </c>
      <c r="AC453">
        <f t="shared" si="59"/>
        <v>11</v>
      </c>
      <c r="AD453" t="str">
        <f t="shared" si="60"/>
        <v>Q3</v>
      </c>
      <c r="AE453" t="str">
        <f t="shared" si="61"/>
        <v>FY19/20</v>
      </c>
      <c r="AF453" t="str">
        <f t="shared" si="62"/>
        <v>SOUTH</v>
      </c>
    </row>
    <row r="454" spans="1:32">
      <c r="A454" t="s">
        <v>3594</v>
      </c>
      <c r="B454" t="s">
        <v>3672</v>
      </c>
      <c r="C454" t="str">
        <f t="shared" si="56"/>
        <v>SERVICE_CHARGE</v>
      </c>
      <c r="D454" s="4">
        <v>43783</v>
      </c>
      <c r="E454" t="str">
        <f t="shared" si="57"/>
        <v>YAMAHA</v>
      </c>
      <c r="F454">
        <v>12101062</v>
      </c>
      <c r="G454" s="19">
        <v>43783</v>
      </c>
      <c r="H454" t="s">
        <v>76</v>
      </c>
      <c r="I454" t="s">
        <v>77</v>
      </c>
      <c r="J454">
        <v>1</v>
      </c>
      <c r="K454">
        <v>1</v>
      </c>
      <c r="L454">
        <v>1020</v>
      </c>
      <c r="M454" t="s">
        <v>36</v>
      </c>
      <c r="N454">
        <v>1.1100000000000001</v>
      </c>
      <c r="O454">
        <v>1020</v>
      </c>
      <c r="P454">
        <f t="shared" si="63"/>
        <v>1132.2</v>
      </c>
      <c r="Q454" t="s">
        <v>3652</v>
      </c>
      <c r="R454" t="s">
        <v>4297</v>
      </c>
      <c r="S454" t="s">
        <v>25</v>
      </c>
      <c r="T454">
        <v>905152</v>
      </c>
      <c r="U454">
        <v>0</v>
      </c>
      <c r="V454" t="s">
        <v>3038</v>
      </c>
      <c r="X454" t="s">
        <v>4298</v>
      </c>
      <c r="Z454" t="s">
        <v>4299</v>
      </c>
      <c r="AB454">
        <f t="shared" si="58"/>
        <v>2019</v>
      </c>
      <c r="AC454">
        <f t="shared" si="59"/>
        <v>11</v>
      </c>
      <c r="AD454" t="str">
        <f t="shared" si="60"/>
        <v>Q3</v>
      </c>
      <c r="AE454" t="str">
        <f t="shared" si="61"/>
        <v>FY19/20</v>
      </c>
      <c r="AF454" t="str">
        <f t="shared" si="62"/>
        <v>WEST</v>
      </c>
    </row>
    <row r="455" spans="1:32">
      <c r="A455" t="s">
        <v>3594</v>
      </c>
      <c r="B455" t="s">
        <v>3646</v>
      </c>
      <c r="C455" t="str">
        <f t="shared" si="56"/>
        <v>CONTRACT_FEE</v>
      </c>
      <c r="D455" s="4">
        <v>43783</v>
      </c>
      <c r="E455" t="str">
        <f t="shared" si="57"/>
        <v>YAMAHA</v>
      </c>
      <c r="F455">
        <v>13100139</v>
      </c>
      <c r="G455" s="19">
        <v>43783</v>
      </c>
      <c r="H455" t="s">
        <v>76</v>
      </c>
      <c r="I455" t="s">
        <v>77</v>
      </c>
      <c r="J455">
        <v>1</v>
      </c>
      <c r="K455">
        <v>1</v>
      </c>
      <c r="L455">
        <v>23893.81</v>
      </c>
      <c r="M455" t="s">
        <v>36</v>
      </c>
      <c r="N455">
        <v>1.1100000000000001</v>
      </c>
      <c r="O455">
        <v>23893.81</v>
      </c>
      <c r="P455">
        <f t="shared" si="63"/>
        <v>26522.129100000006</v>
      </c>
      <c r="Q455" t="s">
        <v>4058</v>
      </c>
      <c r="R455" t="s">
        <v>4300</v>
      </c>
      <c r="S455" t="s">
        <v>25</v>
      </c>
      <c r="T455">
        <v>905150</v>
      </c>
      <c r="U455">
        <v>0</v>
      </c>
      <c r="V455" t="s">
        <v>3035</v>
      </c>
      <c r="Z455" t="s">
        <v>4301</v>
      </c>
      <c r="AB455">
        <f t="shared" si="58"/>
        <v>2019</v>
      </c>
      <c r="AC455">
        <f t="shared" si="59"/>
        <v>11</v>
      </c>
      <c r="AD455" t="str">
        <f t="shared" si="60"/>
        <v>Q3</v>
      </c>
      <c r="AE455" t="str">
        <f t="shared" si="61"/>
        <v>FY19/20</v>
      </c>
      <c r="AF455" t="str">
        <f t="shared" si="62"/>
        <v>EAST</v>
      </c>
    </row>
    <row r="456" spans="1:32">
      <c r="A456" t="s">
        <v>3594</v>
      </c>
      <c r="B456" t="s">
        <v>22</v>
      </c>
      <c r="C456" t="str">
        <f t="shared" si="56"/>
        <v>CONTRACT_FEE</v>
      </c>
      <c r="D456" s="4">
        <v>43783</v>
      </c>
      <c r="E456" t="str">
        <f t="shared" si="57"/>
        <v>OTHERS</v>
      </c>
      <c r="F456">
        <v>13100140</v>
      </c>
      <c r="G456" s="19">
        <v>43783</v>
      </c>
      <c r="H456" t="s">
        <v>357</v>
      </c>
      <c r="I456" t="s">
        <v>77</v>
      </c>
      <c r="J456">
        <v>1</v>
      </c>
      <c r="K456">
        <v>1</v>
      </c>
      <c r="L456">
        <v>25752.21</v>
      </c>
      <c r="M456" t="s">
        <v>36</v>
      </c>
      <c r="N456">
        <v>1.1100000000000001</v>
      </c>
      <c r="O456">
        <v>25752.21</v>
      </c>
      <c r="P456">
        <f t="shared" si="63"/>
        <v>28584.953100000002</v>
      </c>
      <c r="Q456" t="s">
        <v>41</v>
      </c>
      <c r="R456" t="s">
        <v>3094</v>
      </c>
      <c r="S456" t="s">
        <v>25</v>
      </c>
      <c r="T456">
        <v>905155</v>
      </c>
      <c r="U456">
        <v>0</v>
      </c>
      <c r="V456" t="s">
        <v>3035</v>
      </c>
      <c r="X456">
        <v>4300007613</v>
      </c>
      <c r="Z456" t="s">
        <v>3095</v>
      </c>
      <c r="AB456">
        <f t="shared" si="58"/>
        <v>2019</v>
      </c>
      <c r="AC456">
        <f t="shared" si="59"/>
        <v>11</v>
      </c>
      <c r="AD456" t="str">
        <f t="shared" si="60"/>
        <v>Q3</v>
      </c>
      <c r="AE456" t="str">
        <f t="shared" si="61"/>
        <v>FY19/20</v>
      </c>
      <c r="AF456" t="str">
        <f t="shared" si="62"/>
        <v>SOUTH</v>
      </c>
    </row>
    <row r="457" spans="1:32">
      <c r="A457" t="s">
        <v>3594</v>
      </c>
      <c r="B457" t="s">
        <v>3651</v>
      </c>
      <c r="C457" t="str">
        <f t="shared" si="56"/>
        <v>SPARES/OTHER</v>
      </c>
      <c r="D457" s="4">
        <v>43783</v>
      </c>
      <c r="E457" t="str">
        <f t="shared" si="57"/>
        <v>YAMAHA</v>
      </c>
      <c r="F457">
        <v>14103626</v>
      </c>
      <c r="G457" s="19">
        <v>43783</v>
      </c>
      <c r="H457" t="s">
        <v>3732</v>
      </c>
      <c r="I457" t="s">
        <v>579</v>
      </c>
      <c r="J457">
        <v>1</v>
      </c>
      <c r="K457">
        <v>1</v>
      </c>
      <c r="L457">
        <v>469.03</v>
      </c>
      <c r="M457" t="s">
        <v>36</v>
      </c>
      <c r="N457">
        <v>1.1100000000000001</v>
      </c>
      <c r="O457">
        <v>469.03</v>
      </c>
      <c r="P457">
        <f t="shared" si="63"/>
        <v>520.62329999999997</v>
      </c>
      <c r="Q457" t="s">
        <v>3652</v>
      </c>
      <c r="R457" t="s">
        <v>4116</v>
      </c>
      <c r="S457" t="s">
        <v>25</v>
      </c>
      <c r="T457">
        <v>905127</v>
      </c>
      <c r="U457">
        <v>288</v>
      </c>
      <c r="V457" t="s">
        <v>3041</v>
      </c>
      <c r="X457" t="s">
        <v>4302</v>
      </c>
      <c r="Y457">
        <v>728202</v>
      </c>
      <c r="Z457" t="s">
        <v>4118</v>
      </c>
      <c r="AB457">
        <f t="shared" si="58"/>
        <v>2019</v>
      </c>
      <c r="AC457">
        <f t="shared" si="59"/>
        <v>11</v>
      </c>
      <c r="AD457" t="str">
        <f t="shared" si="60"/>
        <v>Q3</v>
      </c>
      <c r="AE457" t="str">
        <f t="shared" si="61"/>
        <v>FY19/20</v>
      </c>
      <c r="AF457" t="str">
        <f t="shared" si="62"/>
        <v>NORTH</v>
      </c>
    </row>
    <row r="458" spans="1:32">
      <c r="A458" t="s">
        <v>3594</v>
      </c>
      <c r="B458" t="s">
        <v>3651</v>
      </c>
      <c r="C458" t="str">
        <f t="shared" si="56"/>
        <v>SPARES/OTHER</v>
      </c>
      <c r="D458" s="4">
        <v>43783</v>
      </c>
      <c r="E458" t="str">
        <f t="shared" si="57"/>
        <v>YAMAHA</v>
      </c>
      <c r="F458">
        <v>14103626</v>
      </c>
      <c r="G458" s="19">
        <v>43783</v>
      </c>
      <c r="H458" t="s">
        <v>432</v>
      </c>
      <c r="I458" t="s">
        <v>433</v>
      </c>
      <c r="J458">
        <v>1</v>
      </c>
      <c r="K458">
        <v>1</v>
      </c>
      <c r="L458">
        <v>858.41</v>
      </c>
      <c r="M458" t="s">
        <v>36</v>
      </c>
      <c r="N458">
        <v>1.1100000000000001</v>
      </c>
      <c r="O458">
        <v>858.41</v>
      </c>
      <c r="P458">
        <f t="shared" si="63"/>
        <v>952.83510000000001</v>
      </c>
      <c r="Q458" t="s">
        <v>3652</v>
      </c>
      <c r="R458" t="s">
        <v>4116</v>
      </c>
      <c r="S458" t="s">
        <v>25</v>
      </c>
      <c r="T458">
        <v>905127</v>
      </c>
      <c r="U458">
        <v>529</v>
      </c>
      <c r="V458" t="s">
        <v>3041</v>
      </c>
      <c r="X458" t="s">
        <v>4302</v>
      </c>
      <c r="Y458">
        <v>728202</v>
      </c>
      <c r="Z458" t="s">
        <v>4118</v>
      </c>
      <c r="AB458">
        <f t="shared" si="58"/>
        <v>2019</v>
      </c>
      <c r="AC458">
        <f t="shared" si="59"/>
        <v>11</v>
      </c>
      <c r="AD458" t="str">
        <f t="shared" si="60"/>
        <v>Q3</v>
      </c>
      <c r="AE458" t="str">
        <f t="shared" si="61"/>
        <v>FY19/20</v>
      </c>
      <c r="AF458" t="str">
        <f t="shared" si="62"/>
        <v>NORTH</v>
      </c>
    </row>
    <row r="459" spans="1:32">
      <c r="A459" t="s">
        <v>3594</v>
      </c>
      <c r="B459" t="s">
        <v>3672</v>
      </c>
      <c r="C459" t="str">
        <f t="shared" si="56"/>
        <v>SPARES/OTHER</v>
      </c>
      <c r="D459" s="4">
        <v>43783</v>
      </c>
      <c r="E459" t="str">
        <f t="shared" si="57"/>
        <v>YAMAHA</v>
      </c>
      <c r="F459">
        <v>14103627</v>
      </c>
      <c r="G459" s="19">
        <v>43783</v>
      </c>
      <c r="H459" t="s">
        <v>3733</v>
      </c>
      <c r="I459" t="s">
        <v>164</v>
      </c>
      <c r="J459">
        <v>1</v>
      </c>
      <c r="K459">
        <v>1</v>
      </c>
      <c r="L459">
        <v>3522.12</v>
      </c>
      <c r="M459" t="s">
        <v>36</v>
      </c>
      <c r="N459">
        <v>1.1100000000000001</v>
      </c>
      <c r="O459">
        <v>3522.12</v>
      </c>
      <c r="P459">
        <f t="shared" si="63"/>
        <v>3909.5532000000003</v>
      </c>
      <c r="Q459" t="s">
        <v>4053</v>
      </c>
      <c r="R459" t="s">
        <v>4297</v>
      </c>
      <c r="S459" t="s">
        <v>25</v>
      </c>
      <c r="T459">
        <v>905128</v>
      </c>
      <c r="U459">
        <v>2070</v>
      </c>
      <c r="V459" t="s">
        <v>3041</v>
      </c>
      <c r="X459" t="s">
        <v>4303</v>
      </c>
      <c r="Y459">
        <v>728294</v>
      </c>
      <c r="Z459" t="s">
        <v>4299</v>
      </c>
      <c r="AB459">
        <f t="shared" si="58"/>
        <v>2019</v>
      </c>
      <c r="AC459">
        <f t="shared" si="59"/>
        <v>11</v>
      </c>
      <c r="AD459" t="str">
        <f t="shared" si="60"/>
        <v>Q3</v>
      </c>
      <c r="AE459" t="str">
        <f t="shared" si="61"/>
        <v>FY19/20</v>
      </c>
      <c r="AF459" t="str">
        <f t="shared" si="62"/>
        <v>WEST</v>
      </c>
    </row>
    <row r="460" spans="1:32">
      <c r="A460" t="s">
        <v>3594</v>
      </c>
      <c r="B460" t="s">
        <v>22</v>
      </c>
      <c r="C460" t="str">
        <f t="shared" si="56"/>
        <v>SPARES/OTHER</v>
      </c>
      <c r="D460" s="4">
        <v>43783</v>
      </c>
      <c r="E460" t="str">
        <f t="shared" si="57"/>
        <v>YAMAHA</v>
      </c>
      <c r="F460">
        <v>14103628</v>
      </c>
      <c r="G460" s="19">
        <v>43783</v>
      </c>
      <c r="H460" t="s">
        <v>27</v>
      </c>
      <c r="I460" t="s">
        <v>28</v>
      </c>
      <c r="J460">
        <v>15</v>
      </c>
      <c r="K460">
        <v>15</v>
      </c>
      <c r="L460">
        <v>8097.35</v>
      </c>
      <c r="M460" t="s">
        <v>36</v>
      </c>
      <c r="N460">
        <v>1.1100000000000001</v>
      </c>
      <c r="O460">
        <v>8097.35</v>
      </c>
      <c r="P460">
        <f t="shared" si="63"/>
        <v>8988.058500000001</v>
      </c>
      <c r="Q460" t="s">
        <v>41</v>
      </c>
      <c r="R460" t="s">
        <v>3134</v>
      </c>
      <c r="S460" t="s">
        <v>25</v>
      </c>
      <c r="T460">
        <v>905154</v>
      </c>
      <c r="U460">
        <v>6000</v>
      </c>
      <c r="V460" t="s">
        <v>3041</v>
      </c>
      <c r="X460" t="s">
        <v>3194</v>
      </c>
      <c r="Y460">
        <v>728292</v>
      </c>
      <c r="Z460" t="s">
        <v>3136</v>
      </c>
      <c r="AB460">
        <f t="shared" si="58"/>
        <v>2019</v>
      </c>
      <c r="AC460">
        <f t="shared" si="59"/>
        <v>11</v>
      </c>
      <c r="AD460" t="str">
        <f t="shared" si="60"/>
        <v>Q3</v>
      </c>
      <c r="AE460" t="str">
        <f t="shared" si="61"/>
        <v>FY19/20</v>
      </c>
      <c r="AF460" t="str">
        <f t="shared" si="62"/>
        <v>SOUTH</v>
      </c>
    </row>
    <row r="461" spans="1:32">
      <c r="A461" t="s">
        <v>3594</v>
      </c>
      <c r="B461" t="s">
        <v>22</v>
      </c>
      <c r="C461" t="str">
        <f t="shared" si="56"/>
        <v>SPARES/OTHER</v>
      </c>
      <c r="D461" s="4">
        <v>43783</v>
      </c>
      <c r="E461" t="str">
        <f t="shared" si="57"/>
        <v>YAMAHA</v>
      </c>
      <c r="F461">
        <v>14103628</v>
      </c>
      <c r="G461" s="19">
        <v>43783</v>
      </c>
      <c r="H461" t="s">
        <v>31</v>
      </c>
      <c r="I461" t="s">
        <v>32</v>
      </c>
      <c r="J461">
        <v>5</v>
      </c>
      <c r="K461">
        <v>5</v>
      </c>
      <c r="L461">
        <v>2898.23</v>
      </c>
      <c r="M461" t="s">
        <v>36</v>
      </c>
      <c r="N461">
        <v>1.1100000000000001</v>
      </c>
      <c r="O461">
        <v>2898.23</v>
      </c>
      <c r="P461">
        <f t="shared" si="63"/>
        <v>3217.0353000000005</v>
      </c>
      <c r="Q461" t="s">
        <v>41</v>
      </c>
      <c r="R461" t="s">
        <v>3134</v>
      </c>
      <c r="S461" t="s">
        <v>25</v>
      </c>
      <c r="T461">
        <v>905154</v>
      </c>
      <c r="U461">
        <v>2075</v>
      </c>
      <c r="V461" t="s">
        <v>3041</v>
      </c>
      <c r="X461" t="s">
        <v>3194</v>
      </c>
      <c r="Y461">
        <v>728292</v>
      </c>
      <c r="Z461" t="s">
        <v>3136</v>
      </c>
      <c r="AB461">
        <f t="shared" si="58"/>
        <v>2019</v>
      </c>
      <c r="AC461">
        <f t="shared" si="59"/>
        <v>11</v>
      </c>
      <c r="AD461" t="str">
        <f t="shared" si="60"/>
        <v>Q3</v>
      </c>
      <c r="AE461" t="str">
        <f t="shared" si="61"/>
        <v>FY19/20</v>
      </c>
      <c r="AF461" t="str">
        <f t="shared" si="62"/>
        <v>SOUTH</v>
      </c>
    </row>
    <row r="462" spans="1:32">
      <c r="A462" t="s">
        <v>3594</v>
      </c>
      <c r="B462" t="s">
        <v>22</v>
      </c>
      <c r="C462" t="str">
        <f t="shared" si="56"/>
        <v>SPARES/OTHER</v>
      </c>
      <c r="D462" s="4">
        <v>43783</v>
      </c>
      <c r="E462" t="str">
        <f t="shared" si="57"/>
        <v>OTHERS</v>
      </c>
      <c r="F462">
        <v>14103629</v>
      </c>
      <c r="G462" s="19">
        <v>43783</v>
      </c>
      <c r="H462" t="s">
        <v>3195</v>
      </c>
      <c r="I462" t="s">
        <v>86</v>
      </c>
      <c r="J462">
        <v>50</v>
      </c>
      <c r="K462">
        <v>50</v>
      </c>
      <c r="L462">
        <v>1769.91</v>
      </c>
      <c r="M462" t="s">
        <v>36</v>
      </c>
      <c r="N462">
        <v>1.1100000000000001</v>
      </c>
      <c r="O462">
        <v>1769.91</v>
      </c>
      <c r="P462">
        <f t="shared" si="63"/>
        <v>1964.6001000000003</v>
      </c>
      <c r="Q462" t="s">
        <v>41</v>
      </c>
      <c r="R462" t="s">
        <v>3094</v>
      </c>
      <c r="S462" t="s">
        <v>25</v>
      </c>
      <c r="T462">
        <v>905153</v>
      </c>
      <c r="U462">
        <v>1213.5</v>
      </c>
      <c r="V462" t="s">
        <v>3041</v>
      </c>
      <c r="X462" t="s">
        <v>3196</v>
      </c>
      <c r="Y462">
        <v>728288</v>
      </c>
      <c r="Z462" t="s">
        <v>3095</v>
      </c>
      <c r="AB462">
        <f t="shared" si="58"/>
        <v>2019</v>
      </c>
      <c r="AC462">
        <f t="shared" si="59"/>
        <v>11</v>
      </c>
      <c r="AD462" t="str">
        <f t="shared" si="60"/>
        <v>Q3</v>
      </c>
      <c r="AE462" t="str">
        <f t="shared" si="61"/>
        <v>FY19/20</v>
      </c>
      <c r="AF462" t="str">
        <f t="shared" si="62"/>
        <v>SOUTH</v>
      </c>
    </row>
    <row r="463" spans="1:32">
      <c r="A463" t="s">
        <v>3594</v>
      </c>
      <c r="B463" t="s">
        <v>22</v>
      </c>
      <c r="C463" t="str">
        <f t="shared" si="56"/>
        <v>SPARES/OTHER</v>
      </c>
      <c r="D463" s="4">
        <v>43783</v>
      </c>
      <c r="E463" t="str">
        <f t="shared" si="57"/>
        <v>OTHERS</v>
      </c>
      <c r="F463">
        <v>14103629</v>
      </c>
      <c r="G463" s="19">
        <v>43783</v>
      </c>
      <c r="H463" t="s">
        <v>3197</v>
      </c>
      <c r="I463" t="s">
        <v>3198</v>
      </c>
      <c r="J463">
        <v>3</v>
      </c>
      <c r="K463">
        <v>3</v>
      </c>
      <c r="L463">
        <v>610.62</v>
      </c>
      <c r="M463" t="s">
        <v>36</v>
      </c>
      <c r="N463">
        <v>1.1100000000000001</v>
      </c>
      <c r="O463">
        <v>610.62</v>
      </c>
      <c r="P463">
        <f t="shared" si="63"/>
        <v>677.78820000000007</v>
      </c>
      <c r="Q463" t="s">
        <v>41</v>
      </c>
      <c r="R463" t="s">
        <v>3094</v>
      </c>
      <c r="S463" t="s">
        <v>25</v>
      </c>
      <c r="T463">
        <v>905153</v>
      </c>
      <c r="U463">
        <v>436.89</v>
      </c>
      <c r="V463" t="s">
        <v>3041</v>
      </c>
      <c r="X463" t="s">
        <v>3196</v>
      </c>
      <c r="Y463">
        <v>728288</v>
      </c>
      <c r="Z463" t="s">
        <v>3095</v>
      </c>
      <c r="AB463">
        <f t="shared" si="58"/>
        <v>2019</v>
      </c>
      <c r="AC463">
        <f t="shared" si="59"/>
        <v>11</v>
      </c>
      <c r="AD463" t="str">
        <f t="shared" si="60"/>
        <v>Q3</v>
      </c>
      <c r="AE463" t="str">
        <f t="shared" si="61"/>
        <v>FY19/20</v>
      </c>
      <c r="AF463" t="str">
        <f t="shared" si="62"/>
        <v>SOUTH</v>
      </c>
    </row>
    <row r="464" spans="1:32">
      <c r="A464" t="s">
        <v>3594</v>
      </c>
      <c r="B464" t="s">
        <v>22</v>
      </c>
      <c r="C464" t="str">
        <f t="shared" si="56"/>
        <v>SPARES/OTHER</v>
      </c>
      <c r="D464" s="4">
        <v>43783</v>
      </c>
      <c r="E464" t="str">
        <f t="shared" si="57"/>
        <v>OTHERS</v>
      </c>
      <c r="F464">
        <v>14103629</v>
      </c>
      <c r="G464" s="19">
        <v>43783</v>
      </c>
      <c r="H464" t="s">
        <v>3199</v>
      </c>
      <c r="I464" t="s">
        <v>1520</v>
      </c>
      <c r="J464">
        <v>3</v>
      </c>
      <c r="K464">
        <v>3</v>
      </c>
      <c r="L464">
        <v>238.94</v>
      </c>
      <c r="M464" t="s">
        <v>36</v>
      </c>
      <c r="N464">
        <v>1.1100000000000001</v>
      </c>
      <c r="O464">
        <v>238.94</v>
      </c>
      <c r="P464">
        <f t="shared" si="63"/>
        <v>265.22340000000003</v>
      </c>
      <c r="Q464" t="s">
        <v>41</v>
      </c>
      <c r="R464" t="s">
        <v>3094</v>
      </c>
      <c r="S464" t="s">
        <v>25</v>
      </c>
      <c r="T464">
        <v>905153</v>
      </c>
      <c r="U464">
        <v>174.75</v>
      </c>
      <c r="V464" t="s">
        <v>3041</v>
      </c>
      <c r="X464" t="s">
        <v>3196</v>
      </c>
      <c r="Y464">
        <v>728288</v>
      </c>
      <c r="Z464" t="s">
        <v>3095</v>
      </c>
      <c r="AB464">
        <f t="shared" si="58"/>
        <v>2019</v>
      </c>
      <c r="AC464">
        <f t="shared" si="59"/>
        <v>11</v>
      </c>
      <c r="AD464" t="str">
        <f t="shared" si="60"/>
        <v>Q3</v>
      </c>
      <c r="AE464" t="str">
        <f t="shared" si="61"/>
        <v>FY19/20</v>
      </c>
      <c r="AF464" t="str">
        <f t="shared" si="62"/>
        <v>SOUTH</v>
      </c>
    </row>
    <row r="465" spans="1:32">
      <c r="A465" t="s">
        <v>3594</v>
      </c>
      <c r="B465" t="s">
        <v>22</v>
      </c>
      <c r="C465" t="str">
        <f t="shared" si="56"/>
        <v>SPARES/OTHER</v>
      </c>
      <c r="D465" s="4">
        <v>43783</v>
      </c>
      <c r="E465" t="str">
        <f t="shared" si="57"/>
        <v>OTHERS</v>
      </c>
      <c r="F465">
        <v>14103629</v>
      </c>
      <c r="G465" s="19">
        <v>43783</v>
      </c>
      <c r="H465" t="s">
        <v>3200</v>
      </c>
      <c r="I465" t="s">
        <v>3201</v>
      </c>
      <c r="J465">
        <v>2</v>
      </c>
      <c r="K465">
        <v>2</v>
      </c>
      <c r="L465">
        <v>159.29</v>
      </c>
      <c r="M465" t="s">
        <v>36</v>
      </c>
      <c r="N465">
        <v>1.1100000000000001</v>
      </c>
      <c r="O465">
        <v>159.29</v>
      </c>
      <c r="P465">
        <f t="shared" si="63"/>
        <v>176.81190000000001</v>
      </c>
      <c r="Q465" t="s">
        <v>41</v>
      </c>
      <c r="R465" t="s">
        <v>3094</v>
      </c>
      <c r="S465" t="s">
        <v>25</v>
      </c>
      <c r="T465">
        <v>905153</v>
      </c>
      <c r="U465">
        <v>116.5</v>
      </c>
      <c r="V465" t="s">
        <v>3041</v>
      </c>
      <c r="X465" t="s">
        <v>3196</v>
      </c>
      <c r="Y465">
        <v>728288</v>
      </c>
      <c r="Z465" t="s">
        <v>3095</v>
      </c>
      <c r="AB465">
        <f t="shared" si="58"/>
        <v>2019</v>
      </c>
      <c r="AC465">
        <f t="shared" si="59"/>
        <v>11</v>
      </c>
      <c r="AD465" t="str">
        <f t="shared" si="60"/>
        <v>Q3</v>
      </c>
      <c r="AE465" t="str">
        <f t="shared" si="61"/>
        <v>FY19/20</v>
      </c>
      <c r="AF465" t="str">
        <f t="shared" si="62"/>
        <v>SOUTH</v>
      </c>
    </row>
    <row r="466" spans="1:32">
      <c r="A466" t="s">
        <v>3594</v>
      </c>
      <c r="B466" t="s">
        <v>22</v>
      </c>
      <c r="C466" t="str">
        <f t="shared" si="56"/>
        <v>SPARES/OTHER</v>
      </c>
      <c r="D466" s="4">
        <v>43783</v>
      </c>
      <c r="E466" t="str">
        <f t="shared" si="57"/>
        <v>OTHERS</v>
      </c>
      <c r="F466">
        <v>14103629</v>
      </c>
      <c r="G466" s="19">
        <v>43783</v>
      </c>
      <c r="H466" t="s">
        <v>3202</v>
      </c>
      <c r="I466" t="s">
        <v>3201</v>
      </c>
      <c r="J466">
        <v>4</v>
      </c>
      <c r="K466">
        <v>4</v>
      </c>
      <c r="L466">
        <v>318.58</v>
      </c>
      <c r="M466" t="s">
        <v>36</v>
      </c>
      <c r="N466">
        <v>1.1100000000000001</v>
      </c>
      <c r="O466">
        <v>318.58</v>
      </c>
      <c r="P466">
        <f t="shared" si="63"/>
        <v>353.62380000000002</v>
      </c>
      <c r="Q466" t="s">
        <v>41</v>
      </c>
      <c r="R466" t="s">
        <v>3094</v>
      </c>
      <c r="S466" t="s">
        <v>25</v>
      </c>
      <c r="T466">
        <v>905153</v>
      </c>
      <c r="U466">
        <v>233</v>
      </c>
      <c r="V466" t="s">
        <v>3041</v>
      </c>
      <c r="X466" t="s">
        <v>3196</v>
      </c>
      <c r="Y466">
        <v>728288</v>
      </c>
      <c r="Z466" t="s">
        <v>3095</v>
      </c>
      <c r="AB466">
        <f t="shared" si="58"/>
        <v>2019</v>
      </c>
      <c r="AC466">
        <f t="shared" si="59"/>
        <v>11</v>
      </c>
      <c r="AD466" t="str">
        <f t="shared" si="60"/>
        <v>Q3</v>
      </c>
      <c r="AE466" t="str">
        <f t="shared" si="61"/>
        <v>FY19/20</v>
      </c>
      <c r="AF466" t="str">
        <f t="shared" si="62"/>
        <v>SOUTH</v>
      </c>
    </row>
    <row r="467" spans="1:32">
      <c r="A467" t="s">
        <v>3594</v>
      </c>
      <c r="B467" t="s">
        <v>22</v>
      </c>
      <c r="C467" t="str">
        <f t="shared" si="56"/>
        <v>SPARES/OTHER</v>
      </c>
      <c r="D467" s="4">
        <v>43783</v>
      </c>
      <c r="E467" t="str">
        <f t="shared" si="57"/>
        <v>OTHERS</v>
      </c>
      <c r="F467">
        <v>14103629</v>
      </c>
      <c r="G467" s="19">
        <v>43783</v>
      </c>
      <c r="H467" t="s">
        <v>3203</v>
      </c>
      <c r="I467" t="s">
        <v>3204</v>
      </c>
      <c r="J467">
        <v>1</v>
      </c>
      <c r="K467">
        <v>1</v>
      </c>
      <c r="L467">
        <v>274.33999999999997</v>
      </c>
      <c r="M467" t="s">
        <v>36</v>
      </c>
      <c r="N467">
        <v>1.1100000000000001</v>
      </c>
      <c r="O467">
        <v>274.33999999999997</v>
      </c>
      <c r="P467">
        <f t="shared" si="63"/>
        <v>304.51740000000001</v>
      </c>
      <c r="Q467" t="s">
        <v>41</v>
      </c>
      <c r="R467" t="s">
        <v>3094</v>
      </c>
      <c r="S467" t="s">
        <v>25</v>
      </c>
      <c r="T467">
        <v>905153</v>
      </c>
      <c r="U467">
        <v>194.17</v>
      </c>
      <c r="V467" t="s">
        <v>3041</v>
      </c>
      <c r="X467" t="s">
        <v>3196</v>
      </c>
      <c r="Y467">
        <v>728288</v>
      </c>
      <c r="Z467" t="s">
        <v>3095</v>
      </c>
      <c r="AB467">
        <f t="shared" si="58"/>
        <v>2019</v>
      </c>
      <c r="AC467">
        <f t="shared" si="59"/>
        <v>11</v>
      </c>
      <c r="AD467" t="str">
        <f t="shared" si="60"/>
        <v>Q3</v>
      </c>
      <c r="AE467" t="str">
        <f t="shared" si="61"/>
        <v>FY19/20</v>
      </c>
      <c r="AF467" t="str">
        <f t="shared" si="62"/>
        <v>SOUTH</v>
      </c>
    </row>
    <row r="468" spans="1:32">
      <c r="A468" t="s">
        <v>3594</v>
      </c>
      <c r="B468" t="s">
        <v>22</v>
      </c>
      <c r="C468" t="str">
        <f t="shared" si="56"/>
        <v>SPARES/OTHER</v>
      </c>
      <c r="D468" s="4">
        <v>43783</v>
      </c>
      <c r="E468" t="str">
        <f t="shared" si="57"/>
        <v>OTHERS</v>
      </c>
      <c r="F468">
        <v>14103629</v>
      </c>
      <c r="G468" s="19">
        <v>43783</v>
      </c>
      <c r="H468" t="s">
        <v>3205</v>
      </c>
      <c r="I468" t="s">
        <v>3206</v>
      </c>
      <c r="J468">
        <v>1</v>
      </c>
      <c r="K468">
        <v>1</v>
      </c>
      <c r="L468">
        <v>274.33999999999997</v>
      </c>
      <c r="M468" t="s">
        <v>36</v>
      </c>
      <c r="N468">
        <v>1.1100000000000001</v>
      </c>
      <c r="O468">
        <v>274.33999999999997</v>
      </c>
      <c r="P468">
        <f t="shared" si="63"/>
        <v>304.51740000000001</v>
      </c>
      <c r="Q468" t="s">
        <v>41</v>
      </c>
      <c r="R468" t="s">
        <v>3094</v>
      </c>
      <c r="S468" t="s">
        <v>25</v>
      </c>
      <c r="T468">
        <v>905153</v>
      </c>
      <c r="U468">
        <v>194.17</v>
      </c>
      <c r="V468" t="s">
        <v>3041</v>
      </c>
      <c r="X468" t="s">
        <v>3196</v>
      </c>
      <c r="Y468">
        <v>728288</v>
      </c>
      <c r="Z468" t="s">
        <v>3095</v>
      </c>
      <c r="AB468">
        <f t="shared" si="58"/>
        <v>2019</v>
      </c>
      <c r="AC468">
        <f t="shared" si="59"/>
        <v>11</v>
      </c>
      <c r="AD468" t="str">
        <f t="shared" si="60"/>
        <v>Q3</v>
      </c>
      <c r="AE468" t="str">
        <f t="shared" si="61"/>
        <v>FY19/20</v>
      </c>
      <c r="AF468" t="str">
        <f t="shared" si="62"/>
        <v>SOUTH</v>
      </c>
    </row>
    <row r="469" spans="1:32">
      <c r="A469" t="s">
        <v>3594</v>
      </c>
      <c r="B469" t="s">
        <v>22</v>
      </c>
      <c r="C469" t="str">
        <f t="shared" si="56"/>
        <v>SPARES/OTHER</v>
      </c>
      <c r="D469" s="4">
        <v>43783</v>
      </c>
      <c r="E469" t="str">
        <f t="shared" si="57"/>
        <v>OTHERS</v>
      </c>
      <c r="F469">
        <v>14103629</v>
      </c>
      <c r="G469" s="19">
        <v>43783</v>
      </c>
      <c r="H469" t="s">
        <v>3207</v>
      </c>
      <c r="I469" t="s">
        <v>3206</v>
      </c>
      <c r="J469">
        <v>1</v>
      </c>
      <c r="K469">
        <v>1</v>
      </c>
      <c r="L469">
        <v>353.98</v>
      </c>
      <c r="M469" t="s">
        <v>36</v>
      </c>
      <c r="N469">
        <v>1.1100000000000001</v>
      </c>
      <c r="O469">
        <v>353.98</v>
      </c>
      <c r="P469">
        <f t="shared" si="63"/>
        <v>392.91780000000006</v>
      </c>
      <c r="Q469" t="s">
        <v>41</v>
      </c>
      <c r="R469" t="s">
        <v>3094</v>
      </c>
      <c r="S469" t="s">
        <v>25</v>
      </c>
      <c r="T469">
        <v>905153</v>
      </c>
      <c r="U469">
        <v>252.43</v>
      </c>
      <c r="V469" t="s">
        <v>3041</v>
      </c>
      <c r="X469" t="s">
        <v>3196</v>
      </c>
      <c r="Y469">
        <v>728288</v>
      </c>
      <c r="Z469" t="s">
        <v>3095</v>
      </c>
      <c r="AB469">
        <f t="shared" si="58"/>
        <v>2019</v>
      </c>
      <c r="AC469">
        <f t="shared" si="59"/>
        <v>11</v>
      </c>
      <c r="AD469" t="str">
        <f t="shared" si="60"/>
        <v>Q3</v>
      </c>
      <c r="AE469" t="str">
        <f t="shared" si="61"/>
        <v>FY19/20</v>
      </c>
      <c r="AF469" t="str">
        <f t="shared" si="62"/>
        <v>SOUTH</v>
      </c>
    </row>
    <row r="470" spans="1:32">
      <c r="A470" t="s">
        <v>3594</v>
      </c>
      <c r="B470" t="s">
        <v>22</v>
      </c>
      <c r="C470" t="str">
        <f t="shared" si="56"/>
        <v>SPARES/OTHER</v>
      </c>
      <c r="D470" s="4">
        <v>43783</v>
      </c>
      <c r="E470" t="str">
        <f t="shared" si="57"/>
        <v>OTHERS</v>
      </c>
      <c r="F470">
        <v>14103629</v>
      </c>
      <c r="G470" s="19">
        <v>43783</v>
      </c>
      <c r="H470" t="s">
        <v>3208</v>
      </c>
      <c r="I470" t="s">
        <v>3209</v>
      </c>
      <c r="J470">
        <v>2</v>
      </c>
      <c r="K470">
        <v>2</v>
      </c>
      <c r="L470">
        <v>3185.84</v>
      </c>
      <c r="M470" t="s">
        <v>36</v>
      </c>
      <c r="N470">
        <v>1.1100000000000001</v>
      </c>
      <c r="O470">
        <v>3185.84</v>
      </c>
      <c r="P470">
        <f t="shared" si="63"/>
        <v>3536.2824000000005</v>
      </c>
      <c r="Q470" t="s">
        <v>41</v>
      </c>
      <c r="R470" t="s">
        <v>3094</v>
      </c>
      <c r="S470" t="s">
        <v>25</v>
      </c>
      <c r="T470">
        <v>905153</v>
      </c>
      <c r="U470">
        <v>2330.1</v>
      </c>
      <c r="V470" t="s">
        <v>3041</v>
      </c>
      <c r="X470" t="s">
        <v>3196</v>
      </c>
      <c r="Y470">
        <v>728288</v>
      </c>
      <c r="Z470" t="s">
        <v>3095</v>
      </c>
      <c r="AB470">
        <f t="shared" si="58"/>
        <v>2019</v>
      </c>
      <c r="AC470">
        <f t="shared" si="59"/>
        <v>11</v>
      </c>
      <c r="AD470" t="str">
        <f t="shared" si="60"/>
        <v>Q3</v>
      </c>
      <c r="AE470" t="str">
        <f t="shared" si="61"/>
        <v>FY19/20</v>
      </c>
      <c r="AF470" t="str">
        <f t="shared" si="62"/>
        <v>SOUTH</v>
      </c>
    </row>
    <row r="471" spans="1:32">
      <c r="A471" t="s">
        <v>3594</v>
      </c>
      <c r="B471" t="s">
        <v>22</v>
      </c>
      <c r="C471" t="str">
        <f t="shared" si="56"/>
        <v>SPARES/OTHER</v>
      </c>
      <c r="D471" s="4">
        <v>43783</v>
      </c>
      <c r="E471" t="str">
        <f t="shared" si="57"/>
        <v>OTHERS</v>
      </c>
      <c r="F471">
        <v>14103629</v>
      </c>
      <c r="G471" s="19">
        <v>43783</v>
      </c>
      <c r="H471" t="s">
        <v>3210</v>
      </c>
      <c r="I471" t="s">
        <v>3211</v>
      </c>
      <c r="J471">
        <v>4</v>
      </c>
      <c r="K471">
        <v>4</v>
      </c>
      <c r="L471">
        <v>318.58</v>
      </c>
      <c r="M471" t="s">
        <v>36</v>
      </c>
      <c r="N471">
        <v>1.1100000000000001</v>
      </c>
      <c r="O471">
        <v>318.58</v>
      </c>
      <c r="P471">
        <f t="shared" si="63"/>
        <v>353.62380000000002</v>
      </c>
      <c r="Q471" t="s">
        <v>41</v>
      </c>
      <c r="R471" t="s">
        <v>3094</v>
      </c>
      <c r="S471" t="s">
        <v>25</v>
      </c>
      <c r="T471">
        <v>905153</v>
      </c>
      <c r="U471">
        <v>233</v>
      </c>
      <c r="V471" t="s">
        <v>3041</v>
      </c>
      <c r="X471" t="s">
        <v>3196</v>
      </c>
      <c r="Y471">
        <v>728288</v>
      </c>
      <c r="Z471" t="s">
        <v>3095</v>
      </c>
      <c r="AB471">
        <f t="shared" si="58"/>
        <v>2019</v>
      </c>
      <c r="AC471">
        <f t="shared" si="59"/>
        <v>11</v>
      </c>
      <c r="AD471" t="str">
        <f t="shared" si="60"/>
        <v>Q3</v>
      </c>
      <c r="AE471" t="str">
        <f t="shared" si="61"/>
        <v>FY19/20</v>
      </c>
      <c r="AF471" t="str">
        <f t="shared" si="62"/>
        <v>SOUTH</v>
      </c>
    </row>
    <row r="472" spans="1:32">
      <c r="A472" t="s">
        <v>3594</v>
      </c>
      <c r="B472" t="s">
        <v>3646</v>
      </c>
      <c r="C472" t="str">
        <f t="shared" si="56"/>
        <v>SPARES/OTHER</v>
      </c>
      <c r="D472" s="4">
        <v>43784</v>
      </c>
      <c r="E472" t="str">
        <f t="shared" si="57"/>
        <v>YAMAHA</v>
      </c>
      <c r="F472">
        <v>14103630</v>
      </c>
      <c r="G472" s="19">
        <v>43784</v>
      </c>
      <c r="H472" t="s">
        <v>3080</v>
      </c>
      <c r="I472" t="s">
        <v>3081</v>
      </c>
      <c r="J472">
        <v>1</v>
      </c>
      <c r="K472">
        <v>1</v>
      </c>
      <c r="L472">
        <v>23008.85</v>
      </c>
      <c r="M472" t="s">
        <v>36</v>
      </c>
      <c r="N472">
        <v>1.1100000000000001</v>
      </c>
      <c r="O472">
        <v>23008.85</v>
      </c>
      <c r="P472">
        <f t="shared" si="63"/>
        <v>25539.823500000002</v>
      </c>
      <c r="Q472" t="s">
        <v>4058</v>
      </c>
      <c r="R472" t="s">
        <v>4304</v>
      </c>
      <c r="S472" t="s">
        <v>25</v>
      </c>
      <c r="T472">
        <v>905156</v>
      </c>
      <c r="U472">
        <v>10707</v>
      </c>
      <c r="V472" t="s">
        <v>3041</v>
      </c>
      <c r="Y472">
        <v>728371</v>
      </c>
      <c r="Z472" t="s">
        <v>4305</v>
      </c>
      <c r="AB472">
        <f t="shared" si="58"/>
        <v>2019</v>
      </c>
      <c r="AC472">
        <f t="shared" si="59"/>
        <v>11</v>
      </c>
      <c r="AD472" t="str">
        <f t="shared" si="60"/>
        <v>Q3</v>
      </c>
      <c r="AE472" t="str">
        <f t="shared" si="61"/>
        <v>FY19/20</v>
      </c>
      <c r="AF472" t="str">
        <f t="shared" si="62"/>
        <v>EAST</v>
      </c>
    </row>
    <row r="473" spans="1:32">
      <c r="A473" t="s">
        <v>3594</v>
      </c>
      <c r="B473" t="s">
        <v>22</v>
      </c>
      <c r="C473" t="str">
        <f t="shared" si="56"/>
        <v>SPARES/OTHER</v>
      </c>
      <c r="D473" s="4">
        <v>43788</v>
      </c>
      <c r="E473" t="str">
        <f t="shared" si="57"/>
        <v>YAMAHA</v>
      </c>
      <c r="F473">
        <v>14103631</v>
      </c>
      <c r="G473" s="19">
        <v>43788</v>
      </c>
      <c r="H473" t="s">
        <v>55</v>
      </c>
      <c r="I473" t="s">
        <v>56</v>
      </c>
      <c r="J473">
        <v>4</v>
      </c>
      <c r="K473">
        <v>4</v>
      </c>
      <c r="L473">
        <v>1097.3499999999999</v>
      </c>
      <c r="M473" t="s">
        <v>36</v>
      </c>
      <c r="N473">
        <v>1.1100000000000001</v>
      </c>
      <c r="O473">
        <v>1097.3499999999999</v>
      </c>
      <c r="P473">
        <f t="shared" si="63"/>
        <v>1218.0585000000001</v>
      </c>
      <c r="Q473" t="s">
        <v>41</v>
      </c>
      <c r="R473" t="s">
        <v>3165</v>
      </c>
      <c r="S473" t="s">
        <v>25</v>
      </c>
      <c r="T473">
        <v>905159</v>
      </c>
      <c r="U473">
        <v>592</v>
      </c>
      <c r="V473" t="s">
        <v>3041</v>
      </c>
      <c r="X473" t="s">
        <v>3212</v>
      </c>
      <c r="Y473">
        <v>728772</v>
      </c>
      <c r="Z473" t="s">
        <v>3167</v>
      </c>
      <c r="AB473">
        <f t="shared" si="58"/>
        <v>2019</v>
      </c>
      <c r="AC473">
        <f t="shared" si="59"/>
        <v>11</v>
      </c>
      <c r="AD473" t="str">
        <f t="shared" si="60"/>
        <v>Q3</v>
      </c>
      <c r="AE473" t="str">
        <f t="shared" si="61"/>
        <v>FY19/20</v>
      </c>
      <c r="AF473" t="str">
        <f t="shared" si="62"/>
        <v>SOUTH</v>
      </c>
    </row>
    <row r="474" spans="1:32">
      <c r="A474" t="s">
        <v>3594</v>
      </c>
      <c r="B474" t="s">
        <v>22</v>
      </c>
      <c r="C474" t="str">
        <f t="shared" si="56"/>
        <v>SPARES/OTHER</v>
      </c>
      <c r="D474" s="4">
        <v>43788</v>
      </c>
      <c r="E474" t="str">
        <f t="shared" si="57"/>
        <v>YAMAHA</v>
      </c>
      <c r="F474">
        <v>14103631</v>
      </c>
      <c r="G474" s="19">
        <v>43788</v>
      </c>
      <c r="H474" t="s">
        <v>1128</v>
      </c>
      <c r="I474" t="s">
        <v>45</v>
      </c>
      <c r="J474">
        <v>2</v>
      </c>
      <c r="K474">
        <v>2</v>
      </c>
      <c r="L474">
        <v>256.64</v>
      </c>
      <c r="M474" t="s">
        <v>36</v>
      </c>
      <c r="N474">
        <v>1.1100000000000001</v>
      </c>
      <c r="O474">
        <v>256.64</v>
      </c>
      <c r="P474">
        <f t="shared" si="63"/>
        <v>284.87040000000002</v>
      </c>
      <c r="Q474" t="s">
        <v>41</v>
      </c>
      <c r="R474" t="s">
        <v>3165</v>
      </c>
      <c r="S474" t="s">
        <v>25</v>
      </c>
      <c r="T474">
        <v>905159</v>
      </c>
      <c r="U474">
        <v>140</v>
      </c>
      <c r="V474" t="s">
        <v>3041</v>
      </c>
      <c r="X474" t="s">
        <v>3212</v>
      </c>
      <c r="Y474">
        <v>728772</v>
      </c>
      <c r="Z474" t="s">
        <v>3167</v>
      </c>
      <c r="AB474">
        <f t="shared" si="58"/>
        <v>2019</v>
      </c>
      <c r="AC474">
        <f t="shared" si="59"/>
        <v>11</v>
      </c>
      <c r="AD474" t="str">
        <f t="shared" si="60"/>
        <v>Q3</v>
      </c>
      <c r="AE474" t="str">
        <f t="shared" si="61"/>
        <v>FY19/20</v>
      </c>
      <c r="AF474" t="str">
        <f t="shared" si="62"/>
        <v>SOUTH</v>
      </c>
    </row>
    <row r="475" spans="1:32">
      <c r="A475" t="s">
        <v>3594</v>
      </c>
      <c r="B475" t="s">
        <v>22</v>
      </c>
      <c r="C475" t="str">
        <f t="shared" si="56"/>
        <v>SPARES/OTHER</v>
      </c>
      <c r="D475" s="4">
        <v>43788</v>
      </c>
      <c r="E475" t="str">
        <f t="shared" si="57"/>
        <v>YAMAHA</v>
      </c>
      <c r="F475">
        <v>14103631</v>
      </c>
      <c r="G475" s="19">
        <v>43788</v>
      </c>
      <c r="H475" t="s">
        <v>1129</v>
      </c>
      <c r="I475" t="s">
        <v>44</v>
      </c>
      <c r="J475">
        <v>2</v>
      </c>
      <c r="K475">
        <v>2</v>
      </c>
      <c r="L475">
        <v>238.94</v>
      </c>
      <c r="M475" t="s">
        <v>36</v>
      </c>
      <c r="N475">
        <v>1.1100000000000001</v>
      </c>
      <c r="O475">
        <v>238.94</v>
      </c>
      <c r="P475">
        <f t="shared" si="63"/>
        <v>265.22340000000003</v>
      </c>
      <c r="Q475" t="s">
        <v>41</v>
      </c>
      <c r="R475" t="s">
        <v>3165</v>
      </c>
      <c r="S475" t="s">
        <v>25</v>
      </c>
      <c r="T475">
        <v>905159</v>
      </c>
      <c r="U475">
        <v>130</v>
      </c>
      <c r="V475" t="s">
        <v>3041</v>
      </c>
      <c r="X475" t="s">
        <v>3212</v>
      </c>
      <c r="Y475">
        <v>728772</v>
      </c>
      <c r="Z475" t="s">
        <v>3167</v>
      </c>
      <c r="AB475">
        <f t="shared" si="58"/>
        <v>2019</v>
      </c>
      <c r="AC475">
        <f t="shared" si="59"/>
        <v>11</v>
      </c>
      <c r="AD475" t="str">
        <f t="shared" si="60"/>
        <v>Q3</v>
      </c>
      <c r="AE475" t="str">
        <f t="shared" si="61"/>
        <v>FY19/20</v>
      </c>
      <c r="AF475" t="str">
        <f t="shared" si="62"/>
        <v>SOUTH</v>
      </c>
    </row>
    <row r="476" spans="1:32">
      <c r="A476" t="s">
        <v>3594</v>
      </c>
      <c r="B476" t="s">
        <v>22</v>
      </c>
      <c r="C476" t="str">
        <f t="shared" si="56"/>
        <v>SPARES/OTHER</v>
      </c>
      <c r="D476" s="4">
        <v>43788</v>
      </c>
      <c r="E476" t="str">
        <f t="shared" si="57"/>
        <v>YAMAHA</v>
      </c>
      <c r="F476">
        <v>14103631</v>
      </c>
      <c r="G476" s="19">
        <v>43788</v>
      </c>
      <c r="H476" t="s">
        <v>1276</v>
      </c>
      <c r="I476" t="s">
        <v>1277</v>
      </c>
      <c r="J476">
        <v>1</v>
      </c>
      <c r="K476">
        <v>1</v>
      </c>
      <c r="L476">
        <v>4070.8</v>
      </c>
      <c r="M476" t="s">
        <v>36</v>
      </c>
      <c r="N476">
        <v>1.1100000000000001</v>
      </c>
      <c r="O476">
        <v>4070.8</v>
      </c>
      <c r="P476">
        <f t="shared" si="63"/>
        <v>4518.5880000000006</v>
      </c>
      <c r="Q476" t="s">
        <v>41</v>
      </c>
      <c r="R476" t="s">
        <v>3165</v>
      </c>
      <c r="S476" t="s">
        <v>25</v>
      </c>
      <c r="T476">
        <v>905159</v>
      </c>
      <c r="U476">
        <v>2218</v>
      </c>
      <c r="V476" t="s">
        <v>3041</v>
      </c>
      <c r="X476" t="s">
        <v>3212</v>
      </c>
      <c r="Y476">
        <v>728772</v>
      </c>
      <c r="Z476" t="s">
        <v>3167</v>
      </c>
      <c r="AB476">
        <f t="shared" si="58"/>
        <v>2019</v>
      </c>
      <c r="AC476">
        <f t="shared" si="59"/>
        <v>11</v>
      </c>
      <c r="AD476" t="str">
        <f t="shared" si="60"/>
        <v>Q3</v>
      </c>
      <c r="AE476" t="str">
        <f t="shared" si="61"/>
        <v>FY19/20</v>
      </c>
      <c r="AF476" t="str">
        <f t="shared" si="62"/>
        <v>SOUTH</v>
      </c>
    </row>
    <row r="477" spans="1:32">
      <c r="A477" t="s">
        <v>3594</v>
      </c>
      <c r="B477" t="s">
        <v>22</v>
      </c>
      <c r="C477" t="str">
        <f t="shared" si="56"/>
        <v>SPARES/OTHER</v>
      </c>
      <c r="D477" s="4">
        <v>43788</v>
      </c>
      <c r="E477" t="str">
        <f t="shared" si="57"/>
        <v>YAMAHA</v>
      </c>
      <c r="F477">
        <v>14103631</v>
      </c>
      <c r="G477" s="19">
        <v>43788</v>
      </c>
      <c r="H477" t="s">
        <v>46</v>
      </c>
      <c r="I477" t="s">
        <v>47</v>
      </c>
      <c r="J477">
        <v>2</v>
      </c>
      <c r="K477">
        <v>2</v>
      </c>
      <c r="L477">
        <v>5663.72</v>
      </c>
      <c r="M477" t="s">
        <v>36</v>
      </c>
      <c r="N477">
        <v>1.1100000000000001</v>
      </c>
      <c r="O477">
        <v>5663.72</v>
      </c>
      <c r="P477">
        <f t="shared" si="63"/>
        <v>6286.7292000000007</v>
      </c>
      <c r="Q477" t="s">
        <v>41</v>
      </c>
      <c r="R477" t="s">
        <v>3165</v>
      </c>
      <c r="S477" t="s">
        <v>25</v>
      </c>
      <c r="T477">
        <v>905159</v>
      </c>
      <c r="U477">
        <v>3050</v>
      </c>
      <c r="V477" t="s">
        <v>3041</v>
      </c>
      <c r="X477" t="s">
        <v>3212</v>
      </c>
      <c r="Y477">
        <v>728772</v>
      </c>
      <c r="Z477" t="s">
        <v>3167</v>
      </c>
      <c r="AB477">
        <f t="shared" si="58"/>
        <v>2019</v>
      </c>
      <c r="AC477">
        <f t="shared" si="59"/>
        <v>11</v>
      </c>
      <c r="AD477" t="str">
        <f t="shared" si="60"/>
        <v>Q3</v>
      </c>
      <c r="AE477" t="str">
        <f t="shared" si="61"/>
        <v>FY19/20</v>
      </c>
      <c r="AF477" t="str">
        <f t="shared" si="62"/>
        <v>SOUTH</v>
      </c>
    </row>
    <row r="478" spans="1:32">
      <c r="A478" t="s">
        <v>3594</v>
      </c>
      <c r="B478" t="s">
        <v>22</v>
      </c>
      <c r="C478" t="str">
        <f t="shared" si="56"/>
        <v>SPARES/OTHER</v>
      </c>
      <c r="D478" s="4">
        <v>43788</v>
      </c>
      <c r="E478" t="str">
        <f t="shared" si="57"/>
        <v>YAMAHA</v>
      </c>
      <c r="F478">
        <v>14103631</v>
      </c>
      <c r="G478" s="19">
        <v>43788</v>
      </c>
      <c r="H478" t="s">
        <v>1280</v>
      </c>
      <c r="I478" t="s">
        <v>1281</v>
      </c>
      <c r="J478">
        <v>5</v>
      </c>
      <c r="K478">
        <v>5</v>
      </c>
      <c r="L478">
        <v>88.5</v>
      </c>
      <c r="M478" t="s">
        <v>36</v>
      </c>
      <c r="N478">
        <v>1.1100000000000001</v>
      </c>
      <c r="O478">
        <v>88.5</v>
      </c>
      <c r="P478">
        <f t="shared" si="63"/>
        <v>98.235000000000014</v>
      </c>
      <c r="Q478" t="s">
        <v>41</v>
      </c>
      <c r="R478" t="s">
        <v>3165</v>
      </c>
      <c r="S478" t="s">
        <v>25</v>
      </c>
      <c r="T478">
        <v>905159</v>
      </c>
      <c r="U478">
        <v>45</v>
      </c>
      <c r="V478" t="s">
        <v>3041</v>
      </c>
      <c r="X478" t="s">
        <v>3212</v>
      </c>
      <c r="Y478">
        <v>728772</v>
      </c>
      <c r="Z478" t="s">
        <v>3167</v>
      </c>
      <c r="AB478">
        <f t="shared" si="58"/>
        <v>2019</v>
      </c>
      <c r="AC478">
        <f t="shared" si="59"/>
        <v>11</v>
      </c>
      <c r="AD478" t="str">
        <f t="shared" si="60"/>
        <v>Q3</v>
      </c>
      <c r="AE478" t="str">
        <f t="shared" si="61"/>
        <v>FY19/20</v>
      </c>
      <c r="AF478" t="str">
        <f t="shared" si="62"/>
        <v>SOUTH</v>
      </c>
    </row>
    <row r="479" spans="1:32">
      <c r="A479" t="s">
        <v>3594</v>
      </c>
      <c r="B479" t="s">
        <v>22</v>
      </c>
      <c r="C479" t="str">
        <f t="shared" si="56"/>
        <v>SPARES/OTHER</v>
      </c>
      <c r="D479" s="4">
        <v>43788</v>
      </c>
      <c r="E479" t="str">
        <f t="shared" si="57"/>
        <v>OTHERS</v>
      </c>
      <c r="F479">
        <v>14103631</v>
      </c>
      <c r="G479" s="19">
        <v>43788</v>
      </c>
      <c r="H479" t="s">
        <v>1246</v>
      </c>
      <c r="I479" t="s">
        <v>1144</v>
      </c>
      <c r="J479">
        <v>1</v>
      </c>
      <c r="K479">
        <v>1</v>
      </c>
      <c r="L479">
        <v>1061.95</v>
      </c>
      <c r="M479" t="s">
        <v>36</v>
      </c>
      <c r="N479">
        <v>1.1100000000000001</v>
      </c>
      <c r="O479">
        <v>1061.95</v>
      </c>
      <c r="P479">
        <f t="shared" si="63"/>
        <v>1178.7645000000002</v>
      </c>
      <c r="Q479" t="s">
        <v>41</v>
      </c>
      <c r="R479" t="s">
        <v>3165</v>
      </c>
      <c r="S479" t="s">
        <v>25</v>
      </c>
      <c r="T479">
        <v>905159</v>
      </c>
      <c r="U479">
        <v>378.64</v>
      </c>
      <c r="V479" t="s">
        <v>3041</v>
      </c>
      <c r="X479" t="s">
        <v>3212</v>
      </c>
      <c r="Y479">
        <v>728772</v>
      </c>
      <c r="Z479" t="s">
        <v>3167</v>
      </c>
      <c r="AB479">
        <f t="shared" si="58"/>
        <v>2019</v>
      </c>
      <c r="AC479">
        <f t="shared" si="59"/>
        <v>11</v>
      </c>
      <c r="AD479" t="str">
        <f t="shared" si="60"/>
        <v>Q3</v>
      </c>
      <c r="AE479" t="str">
        <f t="shared" si="61"/>
        <v>FY19/20</v>
      </c>
      <c r="AF479" t="str">
        <f t="shared" si="62"/>
        <v>SOUTH</v>
      </c>
    </row>
    <row r="480" spans="1:32">
      <c r="A480" t="s">
        <v>3594</v>
      </c>
      <c r="B480" t="s">
        <v>22</v>
      </c>
      <c r="C480" t="str">
        <f t="shared" si="56"/>
        <v>SPARES/OTHER</v>
      </c>
      <c r="D480" s="4">
        <v>43788</v>
      </c>
      <c r="E480" t="str">
        <f t="shared" si="57"/>
        <v>OTHERS</v>
      </c>
      <c r="F480">
        <v>14103631</v>
      </c>
      <c r="G480" s="19">
        <v>43788</v>
      </c>
      <c r="H480" t="s">
        <v>3213</v>
      </c>
      <c r="I480" t="s">
        <v>164</v>
      </c>
      <c r="J480">
        <v>3</v>
      </c>
      <c r="K480">
        <v>3</v>
      </c>
      <c r="L480">
        <v>1858.41</v>
      </c>
      <c r="M480" t="s">
        <v>36</v>
      </c>
      <c r="N480">
        <v>1.1100000000000001</v>
      </c>
      <c r="O480">
        <v>1858.41</v>
      </c>
      <c r="P480">
        <f t="shared" si="63"/>
        <v>2062.8351000000002</v>
      </c>
      <c r="Q480" t="s">
        <v>41</v>
      </c>
      <c r="R480" t="s">
        <v>3165</v>
      </c>
      <c r="S480" t="s">
        <v>25</v>
      </c>
      <c r="T480">
        <v>905159</v>
      </c>
      <c r="U480">
        <v>932.04</v>
      </c>
      <c r="V480" t="s">
        <v>3041</v>
      </c>
      <c r="X480" t="s">
        <v>3212</v>
      </c>
      <c r="Y480">
        <v>728772</v>
      </c>
      <c r="Z480" t="s">
        <v>3167</v>
      </c>
      <c r="AB480">
        <f t="shared" si="58"/>
        <v>2019</v>
      </c>
      <c r="AC480">
        <f t="shared" si="59"/>
        <v>11</v>
      </c>
      <c r="AD480" t="str">
        <f t="shared" si="60"/>
        <v>Q3</v>
      </c>
      <c r="AE480" t="str">
        <f t="shared" si="61"/>
        <v>FY19/20</v>
      </c>
      <c r="AF480" t="str">
        <f t="shared" si="62"/>
        <v>SOUTH</v>
      </c>
    </row>
    <row r="481" spans="1:32">
      <c r="A481" t="s">
        <v>3594</v>
      </c>
      <c r="B481" t="s">
        <v>22</v>
      </c>
      <c r="C481" t="str">
        <f t="shared" si="56"/>
        <v>SPARES/OTHER</v>
      </c>
      <c r="D481" s="4">
        <v>43788</v>
      </c>
      <c r="E481" t="str">
        <f t="shared" si="57"/>
        <v>OTHERS</v>
      </c>
      <c r="F481">
        <v>14103631</v>
      </c>
      <c r="G481" s="19">
        <v>43788</v>
      </c>
      <c r="H481" t="s">
        <v>3214</v>
      </c>
      <c r="I481" t="s">
        <v>47</v>
      </c>
      <c r="J481">
        <v>3</v>
      </c>
      <c r="K481">
        <v>3</v>
      </c>
      <c r="L481">
        <v>1061.95</v>
      </c>
      <c r="M481" t="s">
        <v>36</v>
      </c>
      <c r="N481">
        <v>1.1100000000000001</v>
      </c>
      <c r="O481">
        <v>1061.95</v>
      </c>
      <c r="P481">
        <f t="shared" si="63"/>
        <v>1178.7645000000002</v>
      </c>
      <c r="Q481" t="s">
        <v>41</v>
      </c>
      <c r="R481" t="s">
        <v>3165</v>
      </c>
      <c r="S481" t="s">
        <v>25</v>
      </c>
      <c r="T481">
        <v>905159</v>
      </c>
      <c r="U481">
        <v>466.02</v>
      </c>
      <c r="V481" t="s">
        <v>3041</v>
      </c>
      <c r="X481" t="s">
        <v>3212</v>
      </c>
      <c r="Y481">
        <v>728772</v>
      </c>
      <c r="Z481" t="s">
        <v>3167</v>
      </c>
      <c r="AB481">
        <f t="shared" si="58"/>
        <v>2019</v>
      </c>
      <c r="AC481">
        <f t="shared" si="59"/>
        <v>11</v>
      </c>
      <c r="AD481" t="str">
        <f t="shared" si="60"/>
        <v>Q3</v>
      </c>
      <c r="AE481" t="str">
        <f t="shared" si="61"/>
        <v>FY19/20</v>
      </c>
      <c r="AF481" t="str">
        <f t="shared" si="62"/>
        <v>SOUTH</v>
      </c>
    </row>
    <row r="482" spans="1:32">
      <c r="A482" t="s">
        <v>3594</v>
      </c>
      <c r="B482" t="s">
        <v>22</v>
      </c>
      <c r="C482" t="str">
        <f t="shared" si="56"/>
        <v>SPARES/OTHER</v>
      </c>
      <c r="D482" s="4">
        <v>43788</v>
      </c>
      <c r="E482" t="str">
        <f t="shared" si="57"/>
        <v>OTHERS</v>
      </c>
      <c r="F482">
        <v>14103631</v>
      </c>
      <c r="G482" s="19">
        <v>43788</v>
      </c>
      <c r="H482" t="s">
        <v>3215</v>
      </c>
      <c r="I482" t="s">
        <v>47</v>
      </c>
      <c r="J482">
        <v>3</v>
      </c>
      <c r="K482">
        <v>3</v>
      </c>
      <c r="L482">
        <v>1061.95</v>
      </c>
      <c r="M482" t="s">
        <v>36</v>
      </c>
      <c r="N482">
        <v>1.1100000000000001</v>
      </c>
      <c r="O482">
        <v>1061.95</v>
      </c>
      <c r="P482">
        <f t="shared" si="63"/>
        <v>1178.7645000000002</v>
      </c>
      <c r="Q482" t="s">
        <v>41</v>
      </c>
      <c r="R482" t="s">
        <v>3165</v>
      </c>
      <c r="S482" t="s">
        <v>25</v>
      </c>
      <c r="T482">
        <v>905159</v>
      </c>
      <c r="U482">
        <v>466.02</v>
      </c>
      <c r="V482" t="s">
        <v>3041</v>
      </c>
      <c r="X482" t="s">
        <v>3212</v>
      </c>
      <c r="Y482">
        <v>728772</v>
      </c>
      <c r="Z482" t="s">
        <v>3167</v>
      </c>
      <c r="AB482">
        <f t="shared" si="58"/>
        <v>2019</v>
      </c>
      <c r="AC482">
        <f t="shared" si="59"/>
        <v>11</v>
      </c>
      <c r="AD482" t="str">
        <f t="shared" si="60"/>
        <v>Q3</v>
      </c>
      <c r="AE482" t="str">
        <f t="shared" si="61"/>
        <v>FY19/20</v>
      </c>
      <c r="AF482" t="str">
        <f t="shared" si="62"/>
        <v>SOUTH</v>
      </c>
    </row>
    <row r="483" spans="1:32">
      <c r="A483" t="s">
        <v>3594</v>
      </c>
      <c r="B483" t="s">
        <v>22</v>
      </c>
      <c r="C483" t="str">
        <f t="shared" si="56"/>
        <v>SPARES/OTHER</v>
      </c>
      <c r="D483" s="4">
        <v>43788</v>
      </c>
      <c r="E483" t="str">
        <f t="shared" si="57"/>
        <v>YAMAHA</v>
      </c>
      <c r="F483">
        <v>14103631</v>
      </c>
      <c r="G483" s="19">
        <v>43788</v>
      </c>
      <c r="H483" t="s">
        <v>1278</v>
      </c>
      <c r="I483" t="s">
        <v>1279</v>
      </c>
      <c r="J483">
        <v>2</v>
      </c>
      <c r="K483">
        <v>2</v>
      </c>
      <c r="L483">
        <v>1044.25</v>
      </c>
      <c r="M483" t="s">
        <v>36</v>
      </c>
      <c r="N483">
        <v>1.1100000000000001</v>
      </c>
      <c r="O483">
        <v>1044.25</v>
      </c>
      <c r="P483">
        <f t="shared" si="63"/>
        <v>1159.1175000000001</v>
      </c>
      <c r="Q483" t="s">
        <v>41</v>
      </c>
      <c r="R483" t="s">
        <v>3165</v>
      </c>
      <c r="S483" t="s">
        <v>25</v>
      </c>
      <c r="T483">
        <v>905159</v>
      </c>
      <c r="U483">
        <v>560</v>
      </c>
      <c r="V483" t="s">
        <v>3041</v>
      </c>
      <c r="X483" t="s">
        <v>3212</v>
      </c>
      <c r="Y483">
        <v>728772</v>
      </c>
      <c r="Z483" t="s">
        <v>3167</v>
      </c>
      <c r="AB483">
        <f t="shared" si="58"/>
        <v>2019</v>
      </c>
      <c r="AC483">
        <f t="shared" si="59"/>
        <v>11</v>
      </c>
      <c r="AD483" t="str">
        <f t="shared" si="60"/>
        <v>Q3</v>
      </c>
      <c r="AE483" t="str">
        <f t="shared" si="61"/>
        <v>FY19/20</v>
      </c>
      <c r="AF483" t="str">
        <f t="shared" si="62"/>
        <v>SOUTH</v>
      </c>
    </row>
    <row r="484" spans="1:32">
      <c r="A484" t="s">
        <v>3594</v>
      </c>
      <c r="B484" t="s">
        <v>22</v>
      </c>
      <c r="C484" t="str">
        <f t="shared" si="56"/>
        <v>SPARES/OTHER</v>
      </c>
      <c r="D484" s="4">
        <v>43788</v>
      </c>
      <c r="E484" t="str">
        <f t="shared" si="57"/>
        <v>YAMAHA</v>
      </c>
      <c r="F484">
        <v>14103631</v>
      </c>
      <c r="G484" s="19">
        <v>43788</v>
      </c>
      <c r="H484" t="s">
        <v>1274</v>
      </c>
      <c r="I484" t="s">
        <v>1275</v>
      </c>
      <c r="J484">
        <v>2</v>
      </c>
      <c r="K484">
        <v>2</v>
      </c>
      <c r="L484">
        <v>407.08</v>
      </c>
      <c r="M484" t="s">
        <v>36</v>
      </c>
      <c r="N484">
        <v>1.1100000000000001</v>
      </c>
      <c r="O484">
        <v>407.08</v>
      </c>
      <c r="P484">
        <f t="shared" si="63"/>
        <v>451.85880000000003</v>
      </c>
      <c r="Q484" t="s">
        <v>41</v>
      </c>
      <c r="R484" t="s">
        <v>3165</v>
      </c>
      <c r="S484" t="s">
        <v>25</v>
      </c>
      <c r="T484">
        <v>905159</v>
      </c>
      <c r="U484">
        <v>218</v>
      </c>
      <c r="V484" t="s">
        <v>3041</v>
      </c>
      <c r="X484" t="s">
        <v>3212</v>
      </c>
      <c r="Y484">
        <v>728772</v>
      </c>
      <c r="Z484" t="s">
        <v>3167</v>
      </c>
      <c r="AB484">
        <f t="shared" si="58"/>
        <v>2019</v>
      </c>
      <c r="AC484">
        <f t="shared" si="59"/>
        <v>11</v>
      </c>
      <c r="AD484" t="str">
        <f t="shared" si="60"/>
        <v>Q3</v>
      </c>
      <c r="AE484" t="str">
        <f t="shared" si="61"/>
        <v>FY19/20</v>
      </c>
      <c r="AF484" t="str">
        <f t="shared" si="62"/>
        <v>SOUTH</v>
      </c>
    </row>
    <row r="485" spans="1:32">
      <c r="A485" t="s">
        <v>3594</v>
      </c>
      <c r="B485" t="s">
        <v>22</v>
      </c>
      <c r="C485" t="str">
        <f t="shared" si="56"/>
        <v>SPARES/OTHER</v>
      </c>
      <c r="D485" s="4">
        <v>43788</v>
      </c>
      <c r="E485" t="str">
        <f t="shared" si="57"/>
        <v>YAMAHA</v>
      </c>
      <c r="F485">
        <v>14103631</v>
      </c>
      <c r="G485" s="19">
        <v>43788</v>
      </c>
      <c r="H485" t="s">
        <v>1269</v>
      </c>
      <c r="I485" t="s">
        <v>1228</v>
      </c>
      <c r="J485">
        <v>20</v>
      </c>
      <c r="K485">
        <v>20</v>
      </c>
      <c r="L485">
        <v>265.49</v>
      </c>
      <c r="M485" t="s">
        <v>36</v>
      </c>
      <c r="N485">
        <v>1.1100000000000001</v>
      </c>
      <c r="O485">
        <v>265.49</v>
      </c>
      <c r="P485">
        <f t="shared" si="63"/>
        <v>294.69390000000004</v>
      </c>
      <c r="Q485" t="s">
        <v>41</v>
      </c>
      <c r="R485" t="s">
        <v>3165</v>
      </c>
      <c r="S485" t="s">
        <v>25</v>
      </c>
      <c r="T485">
        <v>905159</v>
      </c>
      <c r="U485">
        <v>120</v>
      </c>
      <c r="V485" t="s">
        <v>3041</v>
      </c>
      <c r="X485" t="s">
        <v>3212</v>
      </c>
      <c r="Y485">
        <v>728772</v>
      </c>
      <c r="Z485" t="s">
        <v>3167</v>
      </c>
      <c r="AB485">
        <f t="shared" si="58"/>
        <v>2019</v>
      </c>
      <c r="AC485">
        <f t="shared" si="59"/>
        <v>11</v>
      </c>
      <c r="AD485" t="str">
        <f t="shared" si="60"/>
        <v>Q3</v>
      </c>
      <c r="AE485" t="str">
        <f t="shared" si="61"/>
        <v>FY19/20</v>
      </c>
      <c r="AF485" t="str">
        <f t="shared" si="62"/>
        <v>SOUTH</v>
      </c>
    </row>
    <row r="486" spans="1:32">
      <c r="A486" t="s">
        <v>3594</v>
      </c>
      <c r="B486" t="s">
        <v>22</v>
      </c>
      <c r="C486" t="str">
        <f t="shared" si="56"/>
        <v>SPARES/OTHER</v>
      </c>
      <c r="D486" s="4">
        <v>43788</v>
      </c>
      <c r="E486" t="str">
        <f t="shared" si="57"/>
        <v>YAMAHA</v>
      </c>
      <c r="F486">
        <v>14103631</v>
      </c>
      <c r="G486" s="19">
        <v>43788</v>
      </c>
      <c r="H486" t="s">
        <v>1268</v>
      </c>
      <c r="I486" t="s">
        <v>1228</v>
      </c>
      <c r="J486">
        <v>20</v>
      </c>
      <c r="K486">
        <v>20</v>
      </c>
      <c r="L486">
        <v>106.19</v>
      </c>
      <c r="M486" t="s">
        <v>36</v>
      </c>
      <c r="N486">
        <v>1.1100000000000001</v>
      </c>
      <c r="O486">
        <v>106.19</v>
      </c>
      <c r="P486">
        <f t="shared" si="63"/>
        <v>117.87090000000001</v>
      </c>
      <c r="Q486" t="s">
        <v>41</v>
      </c>
      <c r="R486" t="s">
        <v>3165</v>
      </c>
      <c r="S486" t="s">
        <v>25</v>
      </c>
      <c r="T486">
        <v>905159</v>
      </c>
      <c r="U486">
        <v>60</v>
      </c>
      <c r="V486" t="s">
        <v>3041</v>
      </c>
      <c r="X486" t="s">
        <v>3212</v>
      </c>
      <c r="Y486">
        <v>728772</v>
      </c>
      <c r="Z486" t="s">
        <v>3167</v>
      </c>
      <c r="AB486">
        <f t="shared" si="58"/>
        <v>2019</v>
      </c>
      <c r="AC486">
        <f t="shared" si="59"/>
        <v>11</v>
      </c>
      <c r="AD486" t="str">
        <f t="shared" si="60"/>
        <v>Q3</v>
      </c>
      <c r="AE486" t="str">
        <f t="shared" si="61"/>
        <v>FY19/20</v>
      </c>
      <c r="AF486" t="str">
        <f t="shared" si="62"/>
        <v>SOUTH</v>
      </c>
    </row>
    <row r="487" spans="1:32">
      <c r="A487" t="s">
        <v>3594</v>
      </c>
      <c r="B487" t="s">
        <v>22</v>
      </c>
      <c r="C487" t="str">
        <f t="shared" si="56"/>
        <v>SPARES/OTHER</v>
      </c>
      <c r="D487" s="4">
        <v>43788</v>
      </c>
      <c r="E487" t="str">
        <f t="shared" si="57"/>
        <v>YAMAHA</v>
      </c>
      <c r="F487">
        <v>14103631</v>
      </c>
      <c r="G487" s="19">
        <v>43788</v>
      </c>
      <c r="H487" t="s">
        <v>1272</v>
      </c>
      <c r="I487" t="s">
        <v>1271</v>
      </c>
      <c r="J487">
        <v>20</v>
      </c>
      <c r="K487">
        <v>20</v>
      </c>
      <c r="L487">
        <v>796.46</v>
      </c>
      <c r="M487" t="s">
        <v>36</v>
      </c>
      <c r="N487">
        <v>1.1100000000000001</v>
      </c>
      <c r="O487">
        <v>796.46</v>
      </c>
      <c r="P487">
        <f t="shared" si="63"/>
        <v>884.07060000000013</v>
      </c>
      <c r="Q487" t="s">
        <v>41</v>
      </c>
      <c r="R487" t="s">
        <v>3165</v>
      </c>
      <c r="S487" t="s">
        <v>25</v>
      </c>
      <c r="T487">
        <v>905159</v>
      </c>
      <c r="U487">
        <v>440</v>
      </c>
      <c r="V487" t="s">
        <v>3041</v>
      </c>
      <c r="X487" t="s">
        <v>3212</v>
      </c>
      <c r="Y487">
        <v>728772</v>
      </c>
      <c r="Z487" t="s">
        <v>3167</v>
      </c>
      <c r="AB487">
        <f t="shared" si="58"/>
        <v>2019</v>
      </c>
      <c r="AC487">
        <f t="shared" si="59"/>
        <v>11</v>
      </c>
      <c r="AD487" t="str">
        <f t="shared" si="60"/>
        <v>Q3</v>
      </c>
      <c r="AE487" t="str">
        <f t="shared" si="61"/>
        <v>FY19/20</v>
      </c>
      <c r="AF487" t="str">
        <f t="shared" si="62"/>
        <v>SOUTH</v>
      </c>
    </row>
    <row r="488" spans="1:32">
      <c r="A488" t="s">
        <v>3594</v>
      </c>
      <c r="B488" t="s">
        <v>22</v>
      </c>
      <c r="C488" t="str">
        <f t="shared" si="56"/>
        <v>SPARES/OTHER</v>
      </c>
      <c r="D488" s="4">
        <v>43788</v>
      </c>
      <c r="E488" t="str">
        <f t="shared" si="57"/>
        <v>YAMAHA</v>
      </c>
      <c r="F488">
        <v>14103631</v>
      </c>
      <c r="G488" s="19">
        <v>43788</v>
      </c>
      <c r="H488" t="s">
        <v>1273</v>
      </c>
      <c r="I488" t="s">
        <v>1271</v>
      </c>
      <c r="J488">
        <v>20</v>
      </c>
      <c r="K488">
        <v>20</v>
      </c>
      <c r="L488">
        <v>2035.4</v>
      </c>
      <c r="M488" t="s">
        <v>36</v>
      </c>
      <c r="N488">
        <v>1.1100000000000001</v>
      </c>
      <c r="O488">
        <v>2035.4</v>
      </c>
      <c r="P488">
        <f t="shared" si="63"/>
        <v>2259.2940000000003</v>
      </c>
      <c r="Q488" t="s">
        <v>41</v>
      </c>
      <c r="R488" t="s">
        <v>3165</v>
      </c>
      <c r="S488" t="s">
        <v>25</v>
      </c>
      <c r="T488">
        <v>905159</v>
      </c>
      <c r="U488">
        <v>1100</v>
      </c>
      <c r="V488" t="s">
        <v>3041</v>
      </c>
      <c r="X488" t="s">
        <v>3212</v>
      </c>
      <c r="Y488">
        <v>728772</v>
      </c>
      <c r="Z488" t="s">
        <v>3167</v>
      </c>
      <c r="AB488">
        <f t="shared" si="58"/>
        <v>2019</v>
      </c>
      <c r="AC488">
        <f t="shared" si="59"/>
        <v>11</v>
      </c>
      <c r="AD488" t="str">
        <f t="shared" si="60"/>
        <v>Q3</v>
      </c>
      <c r="AE488" t="str">
        <f t="shared" si="61"/>
        <v>FY19/20</v>
      </c>
      <c r="AF488" t="str">
        <f t="shared" si="62"/>
        <v>SOUTH</v>
      </c>
    </row>
    <row r="489" spans="1:32">
      <c r="A489" t="s">
        <v>3594</v>
      </c>
      <c r="B489" t="s">
        <v>22</v>
      </c>
      <c r="C489" t="str">
        <f t="shared" si="56"/>
        <v>SPARES/OTHER</v>
      </c>
      <c r="D489" s="4">
        <v>43788</v>
      </c>
      <c r="E489" t="str">
        <f t="shared" si="57"/>
        <v>YAMAHA</v>
      </c>
      <c r="F489">
        <v>14103631</v>
      </c>
      <c r="G489" s="19">
        <v>43788</v>
      </c>
      <c r="H489" t="s">
        <v>1270</v>
      </c>
      <c r="I489" t="s">
        <v>1271</v>
      </c>
      <c r="J489">
        <v>20</v>
      </c>
      <c r="K489">
        <v>20</v>
      </c>
      <c r="L489">
        <v>973.45</v>
      </c>
      <c r="M489" t="s">
        <v>36</v>
      </c>
      <c r="N489">
        <v>1.1100000000000001</v>
      </c>
      <c r="O489">
        <v>973.45</v>
      </c>
      <c r="P489">
        <f t="shared" si="63"/>
        <v>1080.5295000000001</v>
      </c>
      <c r="Q489" t="s">
        <v>41</v>
      </c>
      <c r="R489" t="s">
        <v>3165</v>
      </c>
      <c r="S489" t="s">
        <v>25</v>
      </c>
      <c r="T489">
        <v>905159</v>
      </c>
      <c r="U489">
        <v>520</v>
      </c>
      <c r="V489" t="s">
        <v>3041</v>
      </c>
      <c r="X489" t="s">
        <v>3212</v>
      </c>
      <c r="Y489">
        <v>728772</v>
      </c>
      <c r="Z489" t="s">
        <v>3167</v>
      </c>
      <c r="AB489">
        <f t="shared" si="58"/>
        <v>2019</v>
      </c>
      <c r="AC489">
        <f t="shared" si="59"/>
        <v>11</v>
      </c>
      <c r="AD489" t="str">
        <f t="shared" si="60"/>
        <v>Q3</v>
      </c>
      <c r="AE489" t="str">
        <f t="shared" si="61"/>
        <v>FY19/20</v>
      </c>
      <c r="AF489" t="str">
        <f t="shared" si="62"/>
        <v>SOUTH</v>
      </c>
    </row>
    <row r="490" spans="1:32">
      <c r="A490" t="s">
        <v>3594</v>
      </c>
      <c r="B490" t="s">
        <v>22</v>
      </c>
      <c r="C490" t="str">
        <f t="shared" si="56"/>
        <v>SPARES/OTHER</v>
      </c>
      <c r="D490" s="4">
        <v>43788</v>
      </c>
      <c r="E490" t="str">
        <f t="shared" si="57"/>
        <v>OTHERS</v>
      </c>
      <c r="F490">
        <v>14103631</v>
      </c>
      <c r="G490" s="19">
        <v>43788</v>
      </c>
      <c r="H490" t="s">
        <v>1091</v>
      </c>
      <c r="I490" t="s">
        <v>346</v>
      </c>
      <c r="J490">
        <v>2</v>
      </c>
      <c r="K490">
        <v>2</v>
      </c>
      <c r="L490">
        <v>0</v>
      </c>
      <c r="M490" t="s">
        <v>36</v>
      </c>
      <c r="N490">
        <v>1.1100000000000001</v>
      </c>
      <c r="O490">
        <v>0</v>
      </c>
      <c r="P490">
        <f t="shared" si="63"/>
        <v>0</v>
      </c>
      <c r="Q490" t="s">
        <v>41</v>
      </c>
      <c r="R490" t="s">
        <v>3165</v>
      </c>
      <c r="S490" t="s">
        <v>25</v>
      </c>
      <c r="T490">
        <v>905159</v>
      </c>
      <c r="U490">
        <v>265.48</v>
      </c>
      <c r="V490" t="s">
        <v>3041</v>
      </c>
      <c r="X490" t="s">
        <v>3212</v>
      </c>
      <c r="Y490">
        <v>728772</v>
      </c>
      <c r="Z490" t="s">
        <v>3167</v>
      </c>
      <c r="AB490">
        <f t="shared" si="58"/>
        <v>2019</v>
      </c>
      <c r="AC490">
        <f t="shared" si="59"/>
        <v>11</v>
      </c>
      <c r="AD490" t="str">
        <f t="shared" si="60"/>
        <v>Q3</v>
      </c>
      <c r="AE490" t="str">
        <f t="shared" si="61"/>
        <v>FY19/20</v>
      </c>
      <c r="AF490" t="str">
        <f t="shared" si="62"/>
        <v>SOUTH</v>
      </c>
    </row>
    <row r="491" spans="1:32">
      <c r="A491" t="s">
        <v>3594</v>
      </c>
      <c r="B491" t="s">
        <v>3646</v>
      </c>
      <c r="C491" t="str">
        <f t="shared" si="56"/>
        <v>FEEDER</v>
      </c>
      <c r="D491" s="4">
        <v>43789</v>
      </c>
      <c r="E491" t="str">
        <f t="shared" si="57"/>
        <v>YAMAHA</v>
      </c>
      <c r="F491">
        <v>14103632</v>
      </c>
      <c r="G491" s="19">
        <v>43789</v>
      </c>
      <c r="H491" t="s">
        <v>70</v>
      </c>
      <c r="I491" t="s">
        <v>71</v>
      </c>
      <c r="J491">
        <v>5</v>
      </c>
      <c r="K491">
        <v>5</v>
      </c>
      <c r="L491">
        <v>23101.77</v>
      </c>
      <c r="M491" t="s">
        <v>36</v>
      </c>
      <c r="N491">
        <v>1.1100000000000001</v>
      </c>
      <c r="O491">
        <v>23101.77</v>
      </c>
      <c r="P491">
        <f t="shared" si="63"/>
        <v>25642.964700000004</v>
      </c>
      <c r="Q491" t="s">
        <v>4058</v>
      </c>
      <c r="R491" t="s">
        <v>4306</v>
      </c>
      <c r="S491" t="s">
        <v>25</v>
      </c>
      <c r="T491">
        <v>905160</v>
      </c>
      <c r="U491">
        <v>18082.68</v>
      </c>
      <c r="V491" t="s">
        <v>3041</v>
      </c>
      <c r="Y491">
        <v>728853</v>
      </c>
      <c r="Z491" t="s">
        <v>4307</v>
      </c>
      <c r="AB491">
        <f t="shared" si="58"/>
        <v>2019</v>
      </c>
      <c r="AC491">
        <f t="shared" si="59"/>
        <v>11</v>
      </c>
      <c r="AD491" t="str">
        <f t="shared" si="60"/>
        <v>Q3</v>
      </c>
      <c r="AE491" t="str">
        <f t="shared" si="61"/>
        <v>FY19/20</v>
      </c>
      <c r="AF491" t="str">
        <f t="shared" si="62"/>
        <v>EAST</v>
      </c>
    </row>
    <row r="492" spans="1:32">
      <c r="A492" t="s">
        <v>3594</v>
      </c>
      <c r="B492" t="s">
        <v>3646</v>
      </c>
      <c r="C492" t="str">
        <f t="shared" si="56"/>
        <v>FEEDER</v>
      </c>
      <c r="D492" s="4">
        <v>43789</v>
      </c>
      <c r="E492" t="str">
        <f t="shared" si="57"/>
        <v>YAMAHA</v>
      </c>
      <c r="F492">
        <v>14103633</v>
      </c>
      <c r="G492" s="19">
        <v>43789</v>
      </c>
      <c r="H492" t="s">
        <v>37</v>
      </c>
      <c r="I492" t="s">
        <v>38</v>
      </c>
      <c r="J492">
        <v>3</v>
      </c>
      <c r="K492">
        <v>3</v>
      </c>
      <c r="L492">
        <v>8808.85</v>
      </c>
      <c r="M492" t="s">
        <v>36</v>
      </c>
      <c r="N492">
        <v>1.1100000000000001</v>
      </c>
      <c r="O492">
        <v>8808.85</v>
      </c>
      <c r="P492">
        <f t="shared" si="63"/>
        <v>9777.8235000000004</v>
      </c>
      <c r="Q492" t="s">
        <v>4058</v>
      </c>
      <c r="R492" t="s">
        <v>4242</v>
      </c>
      <c r="S492" t="s">
        <v>25</v>
      </c>
      <c r="T492">
        <v>905161</v>
      </c>
      <c r="U492">
        <v>7941.79</v>
      </c>
      <c r="V492" t="s">
        <v>3041</v>
      </c>
      <c r="Y492">
        <v>728854</v>
      </c>
      <c r="Z492" t="s">
        <v>4243</v>
      </c>
      <c r="AB492">
        <f t="shared" si="58"/>
        <v>2019</v>
      </c>
      <c r="AC492">
        <f t="shared" si="59"/>
        <v>11</v>
      </c>
      <c r="AD492" t="str">
        <f t="shared" si="60"/>
        <v>Q3</v>
      </c>
      <c r="AE492" t="str">
        <f t="shared" si="61"/>
        <v>FY19/20</v>
      </c>
      <c r="AF492" t="str">
        <f t="shared" si="62"/>
        <v>EAST</v>
      </c>
    </row>
    <row r="493" spans="1:32">
      <c r="A493" t="s">
        <v>3594</v>
      </c>
      <c r="B493" t="s">
        <v>3646</v>
      </c>
      <c r="C493" t="str">
        <f t="shared" si="56"/>
        <v>FEEDER</v>
      </c>
      <c r="D493" s="4">
        <v>43789</v>
      </c>
      <c r="E493" t="str">
        <f t="shared" si="57"/>
        <v>YAMAHA</v>
      </c>
      <c r="F493">
        <v>14103633</v>
      </c>
      <c r="G493" s="19">
        <v>43789</v>
      </c>
      <c r="H493" t="s">
        <v>70</v>
      </c>
      <c r="I493" t="s">
        <v>71</v>
      </c>
      <c r="J493">
        <v>2</v>
      </c>
      <c r="K493">
        <v>2</v>
      </c>
      <c r="L493">
        <v>8624.7800000000007</v>
      </c>
      <c r="M493" t="s">
        <v>36</v>
      </c>
      <c r="N493">
        <v>1.1100000000000001</v>
      </c>
      <c r="O493">
        <v>8624.7800000000007</v>
      </c>
      <c r="P493">
        <f t="shared" si="63"/>
        <v>9573.5058000000008</v>
      </c>
      <c r="Q493" t="s">
        <v>4058</v>
      </c>
      <c r="R493" t="s">
        <v>4242</v>
      </c>
      <c r="S493" t="s">
        <v>25</v>
      </c>
      <c r="T493">
        <v>905161</v>
      </c>
      <c r="U493">
        <v>7233.07</v>
      </c>
      <c r="V493" t="s">
        <v>3041</v>
      </c>
      <c r="Y493">
        <v>728854</v>
      </c>
      <c r="Z493" t="s">
        <v>4243</v>
      </c>
      <c r="AB493">
        <f t="shared" si="58"/>
        <v>2019</v>
      </c>
      <c r="AC493">
        <f t="shared" si="59"/>
        <v>11</v>
      </c>
      <c r="AD493" t="str">
        <f t="shared" si="60"/>
        <v>Q3</v>
      </c>
      <c r="AE493" t="str">
        <f t="shared" si="61"/>
        <v>FY19/20</v>
      </c>
      <c r="AF493" t="str">
        <f t="shared" si="62"/>
        <v>EAST</v>
      </c>
    </row>
    <row r="494" spans="1:32">
      <c r="A494" t="s">
        <v>3594</v>
      </c>
      <c r="B494" t="s">
        <v>3651</v>
      </c>
      <c r="C494" t="str">
        <f t="shared" si="56"/>
        <v>SPARES/OTHER</v>
      </c>
      <c r="D494" s="4">
        <v>43791</v>
      </c>
      <c r="E494" t="str">
        <f t="shared" si="57"/>
        <v>HELLER</v>
      </c>
      <c r="F494">
        <v>14103634</v>
      </c>
      <c r="G494" s="19">
        <v>43791</v>
      </c>
      <c r="H494" t="s">
        <v>4308</v>
      </c>
      <c r="I494" t="s">
        <v>4309</v>
      </c>
      <c r="J494">
        <v>10</v>
      </c>
      <c r="K494">
        <v>10</v>
      </c>
      <c r="L494">
        <v>3318.58</v>
      </c>
      <c r="M494" t="s">
        <v>36</v>
      </c>
      <c r="N494">
        <v>1.1100000000000001</v>
      </c>
      <c r="O494">
        <v>3318.58</v>
      </c>
      <c r="P494">
        <f t="shared" si="63"/>
        <v>3683.6238000000003</v>
      </c>
      <c r="Q494" t="s">
        <v>3652</v>
      </c>
      <c r="R494" t="s">
        <v>4093</v>
      </c>
      <c r="S494" t="s">
        <v>25</v>
      </c>
      <c r="T494">
        <v>905140</v>
      </c>
      <c r="U494">
        <v>700</v>
      </c>
      <c r="V494" t="s">
        <v>3041</v>
      </c>
      <c r="X494">
        <v>45000191023</v>
      </c>
      <c r="Y494">
        <v>729200</v>
      </c>
      <c r="Z494" t="s">
        <v>4095</v>
      </c>
      <c r="AB494">
        <f t="shared" si="58"/>
        <v>2019</v>
      </c>
      <c r="AC494">
        <f t="shared" si="59"/>
        <v>11</v>
      </c>
      <c r="AD494" t="str">
        <f t="shared" si="60"/>
        <v>Q3</v>
      </c>
      <c r="AE494" t="str">
        <f t="shared" si="61"/>
        <v>FY19/20</v>
      </c>
      <c r="AF494" t="str">
        <f t="shared" si="62"/>
        <v>NORTH</v>
      </c>
    </row>
    <row r="495" spans="1:32">
      <c r="A495" t="s">
        <v>3594</v>
      </c>
      <c r="B495" t="s">
        <v>3651</v>
      </c>
      <c r="C495" t="str">
        <f t="shared" si="56"/>
        <v>SPARES/OTHER</v>
      </c>
      <c r="D495" s="4">
        <v>43791</v>
      </c>
      <c r="E495" t="str">
        <f t="shared" si="57"/>
        <v>HELLER</v>
      </c>
      <c r="F495">
        <v>14103634</v>
      </c>
      <c r="G495" s="19">
        <v>43791</v>
      </c>
      <c r="H495" t="s">
        <v>4162</v>
      </c>
      <c r="I495" t="s">
        <v>4163</v>
      </c>
      <c r="J495">
        <v>10</v>
      </c>
      <c r="K495">
        <v>10</v>
      </c>
      <c r="L495">
        <v>725.66</v>
      </c>
      <c r="M495" t="s">
        <v>36</v>
      </c>
      <c r="N495">
        <v>1.1100000000000001</v>
      </c>
      <c r="O495">
        <v>725.66</v>
      </c>
      <c r="P495">
        <f t="shared" si="63"/>
        <v>805.48260000000005</v>
      </c>
      <c r="Q495" t="s">
        <v>3652</v>
      </c>
      <c r="R495" t="s">
        <v>4093</v>
      </c>
      <c r="S495" t="s">
        <v>25</v>
      </c>
      <c r="T495">
        <v>905140</v>
      </c>
      <c r="U495">
        <v>50</v>
      </c>
      <c r="V495" t="s">
        <v>3041</v>
      </c>
      <c r="X495">
        <v>45000191023</v>
      </c>
      <c r="Y495">
        <v>729200</v>
      </c>
      <c r="Z495" t="s">
        <v>4095</v>
      </c>
      <c r="AB495">
        <f t="shared" si="58"/>
        <v>2019</v>
      </c>
      <c r="AC495">
        <f t="shared" si="59"/>
        <v>11</v>
      </c>
      <c r="AD495" t="str">
        <f t="shared" si="60"/>
        <v>Q3</v>
      </c>
      <c r="AE495" t="str">
        <f t="shared" si="61"/>
        <v>FY19/20</v>
      </c>
      <c r="AF495" t="str">
        <f t="shared" si="62"/>
        <v>NORTH</v>
      </c>
    </row>
    <row r="496" spans="1:32">
      <c r="A496" t="s">
        <v>3594</v>
      </c>
      <c r="B496" t="s">
        <v>3651</v>
      </c>
      <c r="C496" t="str">
        <f t="shared" si="56"/>
        <v>SPARES/OTHER</v>
      </c>
      <c r="D496" s="4">
        <v>43791</v>
      </c>
      <c r="E496" t="str">
        <f t="shared" si="57"/>
        <v>HELLER</v>
      </c>
      <c r="F496">
        <v>14103634</v>
      </c>
      <c r="G496" s="19">
        <v>43791</v>
      </c>
      <c r="H496" t="s">
        <v>340</v>
      </c>
      <c r="I496" t="s">
        <v>341</v>
      </c>
      <c r="J496">
        <v>10</v>
      </c>
      <c r="K496">
        <v>10</v>
      </c>
      <c r="L496">
        <v>3955.75</v>
      </c>
      <c r="M496" t="s">
        <v>36</v>
      </c>
      <c r="N496">
        <v>1.1100000000000001</v>
      </c>
      <c r="O496">
        <v>3955.75</v>
      </c>
      <c r="P496">
        <f t="shared" si="63"/>
        <v>4390.8825000000006</v>
      </c>
      <c r="Q496" t="s">
        <v>3652</v>
      </c>
      <c r="R496" t="s">
        <v>4093</v>
      </c>
      <c r="S496" t="s">
        <v>25</v>
      </c>
      <c r="T496">
        <v>905140</v>
      </c>
      <c r="U496">
        <v>780</v>
      </c>
      <c r="V496" t="s">
        <v>3041</v>
      </c>
      <c r="X496">
        <v>45000191023</v>
      </c>
      <c r="Y496">
        <v>729200</v>
      </c>
      <c r="Z496" t="s">
        <v>4095</v>
      </c>
      <c r="AB496">
        <f t="shared" si="58"/>
        <v>2019</v>
      </c>
      <c r="AC496">
        <f t="shared" si="59"/>
        <v>11</v>
      </c>
      <c r="AD496" t="str">
        <f t="shared" si="60"/>
        <v>Q3</v>
      </c>
      <c r="AE496" t="str">
        <f t="shared" si="61"/>
        <v>FY19/20</v>
      </c>
      <c r="AF496" t="str">
        <f t="shared" si="62"/>
        <v>NORTH</v>
      </c>
    </row>
    <row r="497" spans="1:32">
      <c r="A497" t="s">
        <v>3594</v>
      </c>
      <c r="B497" t="s">
        <v>3651</v>
      </c>
      <c r="C497" t="str">
        <f t="shared" si="56"/>
        <v>SPARES/OTHER</v>
      </c>
      <c r="D497" s="4">
        <v>43791</v>
      </c>
      <c r="E497" t="str">
        <f t="shared" si="57"/>
        <v>HELLER</v>
      </c>
      <c r="F497">
        <v>14103634</v>
      </c>
      <c r="G497" s="19">
        <v>43791</v>
      </c>
      <c r="H497" t="s">
        <v>4310</v>
      </c>
      <c r="I497" t="s">
        <v>4311</v>
      </c>
      <c r="J497">
        <v>3</v>
      </c>
      <c r="K497">
        <v>3</v>
      </c>
      <c r="L497">
        <v>1595.58</v>
      </c>
      <c r="M497" t="s">
        <v>36</v>
      </c>
      <c r="N497">
        <v>1.1100000000000001</v>
      </c>
      <c r="O497">
        <v>1595.58</v>
      </c>
      <c r="P497">
        <f t="shared" si="63"/>
        <v>1771.0938000000001</v>
      </c>
      <c r="Q497" t="s">
        <v>3652</v>
      </c>
      <c r="R497" t="s">
        <v>4093</v>
      </c>
      <c r="S497" t="s">
        <v>25</v>
      </c>
      <c r="T497">
        <v>905140</v>
      </c>
      <c r="U497">
        <v>555</v>
      </c>
      <c r="V497" t="s">
        <v>3041</v>
      </c>
      <c r="X497">
        <v>45000191023</v>
      </c>
      <c r="Y497">
        <v>729200</v>
      </c>
      <c r="Z497" t="s">
        <v>4095</v>
      </c>
      <c r="AB497">
        <f t="shared" si="58"/>
        <v>2019</v>
      </c>
      <c r="AC497">
        <f t="shared" si="59"/>
        <v>11</v>
      </c>
      <c r="AD497" t="str">
        <f t="shared" si="60"/>
        <v>Q3</v>
      </c>
      <c r="AE497" t="str">
        <f t="shared" si="61"/>
        <v>FY19/20</v>
      </c>
      <c r="AF497" t="str">
        <f t="shared" si="62"/>
        <v>NORTH</v>
      </c>
    </row>
    <row r="498" spans="1:32">
      <c r="A498" t="s">
        <v>3594</v>
      </c>
      <c r="B498" t="s">
        <v>3651</v>
      </c>
      <c r="C498" t="str">
        <f t="shared" si="56"/>
        <v>SPARES/OTHER</v>
      </c>
      <c r="D498" s="4">
        <v>43791</v>
      </c>
      <c r="E498" t="str">
        <f t="shared" si="57"/>
        <v>HELLER</v>
      </c>
      <c r="F498">
        <v>14103634</v>
      </c>
      <c r="G498" s="19">
        <v>43791</v>
      </c>
      <c r="H498" t="s">
        <v>4312</v>
      </c>
      <c r="I498" t="s">
        <v>4311</v>
      </c>
      <c r="J498">
        <v>3</v>
      </c>
      <c r="K498">
        <v>3</v>
      </c>
      <c r="L498">
        <v>1595.58</v>
      </c>
      <c r="M498" t="s">
        <v>36</v>
      </c>
      <c r="N498">
        <v>1.1100000000000001</v>
      </c>
      <c r="O498">
        <v>1595.58</v>
      </c>
      <c r="P498">
        <f t="shared" si="63"/>
        <v>1771.0938000000001</v>
      </c>
      <c r="Q498" t="s">
        <v>3652</v>
      </c>
      <c r="R498" t="s">
        <v>4093</v>
      </c>
      <c r="S498" t="s">
        <v>25</v>
      </c>
      <c r="T498">
        <v>905140</v>
      </c>
      <c r="U498">
        <v>555</v>
      </c>
      <c r="V498" t="s">
        <v>3041</v>
      </c>
      <c r="X498">
        <v>45000191023</v>
      </c>
      <c r="Y498">
        <v>729200</v>
      </c>
      <c r="Z498" t="s">
        <v>4095</v>
      </c>
      <c r="AB498">
        <f t="shared" si="58"/>
        <v>2019</v>
      </c>
      <c r="AC498">
        <f t="shared" si="59"/>
        <v>11</v>
      </c>
      <c r="AD498" t="str">
        <f t="shared" si="60"/>
        <v>Q3</v>
      </c>
      <c r="AE498" t="str">
        <f t="shared" si="61"/>
        <v>FY19/20</v>
      </c>
      <c r="AF498" t="str">
        <f t="shared" si="62"/>
        <v>NORTH</v>
      </c>
    </row>
    <row r="499" spans="1:32">
      <c r="A499" t="s">
        <v>3594</v>
      </c>
      <c r="B499" t="s">
        <v>3651</v>
      </c>
      <c r="C499" t="str">
        <f t="shared" si="56"/>
        <v>SPARES/OTHER</v>
      </c>
      <c r="D499" s="4">
        <v>43791</v>
      </c>
      <c r="E499" t="str">
        <f t="shared" si="57"/>
        <v>HELLER</v>
      </c>
      <c r="F499">
        <v>14103634</v>
      </c>
      <c r="G499" s="19">
        <v>43791</v>
      </c>
      <c r="H499" t="s">
        <v>1483</v>
      </c>
      <c r="I499" t="s">
        <v>1484</v>
      </c>
      <c r="J499">
        <v>10</v>
      </c>
      <c r="K499">
        <v>10</v>
      </c>
      <c r="L499">
        <v>3318.58</v>
      </c>
      <c r="M499" t="s">
        <v>36</v>
      </c>
      <c r="N499">
        <v>1.1100000000000001</v>
      </c>
      <c r="O499">
        <v>3318.58</v>
      </c>
      <c r="P499">
        <f t="shared" si="63"/>
        <v>3683.6238000000003</v>
      </c>
      <c r="Q499" t="s">
        <v>3652</v>
      </c>
      <c r="R499" t="s">
        <v>4093</v>
      </c>
      <c r="S499" t="s">
        <v>25</v>
      </c>
      <c r="T499">
        <v>905140</v>
      </c>
      <c r="U499">
        <v>1100</v>
      </c>
      <c r="V499" t="s">
        <v>3041</v>
      </c>
      <c r="X499">
        <v>45000191023</v>
      </c>
      <c r="Y499">
        <v>729200</v>
      </c>
      <c r="Z499" t="s">
        <v>4095</v>
      </c>
      <c r="AB499">
        <f t="shared" si="58"/>
        <v>2019</v>
      </c>
      <c r="AC499">
        <f t="shared" si="59"/>
        <v>11</v>
      </c>
      <c r="AD499" t="str">
        <f t="shared" si="60"/>
        <v>Q3</v>
      </c>
      <c r="AE499" t="str">
        <f t="shared" si="61"/>
        <v>FY19/20</v>
      </c>
      <c r="AF499" t="str">
        <f t="shared" si="62"/>
        <v>NORTH</v>
      </c>
    </row>
    <row r="500" spans="1:32">
      <c r="A500" t="s">
        <v>3594</v>
      </c>
      <c r="B500" t="s">
        <v>3651</v>
      </c>
      <c r="C500" t="str">
        <f t="shared" si="56"/>
        <v>SPARES/OTHER</v>
      </c>
      <c r="D500" s="4">
        <v>43791</v>
      </c>
      <c r="E500" t="str">
        <f t="shared" si="57"/>
        <v>HELLER</v>
      </c>
      <c r="F500">
        <v>14103634</v>
      </c>
      <c r="G500" s="19">
        <v>43791</v>
      </c>
      <c r="H500" t="s">
        <v>1589</v>
      </c>
      <c r="I500" t="s">
        <v>1590</v>
      </c>
      <c r="J500">
        <v>10</v>
      </c>
      <c r="K500">
        <v>10</v>
      </c>
      <c r="L500">
        <v>3061.95</v>
      </c>
      <c r="M500" t="s">
        <v>36</v>
      </c>
      <c r="N500">
        <v>1.1100000000000001</v>
      </c>
      <c r="O500">
        <v>3061.95</v>
      </c>
      <c r="P500">
        <f t="shared" si="63"/>
        <v>3398.7645000000002</v>
      </c>
      <c r="Q500" t="s">
        <v>3652</v>
      </c>
      <c r="R500" t="s">
        <v>4093</v>
      </c>
      <c r="S500" t="s">
        <v>25</v>
      </c>
      <c r="T500">
        <v>905140</v>
      </c>
      <c r="U500">
        <v>950</v>
      </c>
      <c r="V500" t="s">
        <v>3041</v>
      </c>
      <c r="X500">
        <v>45000191023</v>
      </c>
      <c r="Y500">
        <v>729200</v>
      </c>
      <c r="Z500" t="s">
        <v>4095</v>
      </c>
      <c r="AB500">
        <f t="shared" si="58"/>
        <v>2019</v>
      </c>
      <c r="AC500">
        <f t="shared" si="59"/>
        <v>11</v>
      </c>
      <c r="AD500" t="str">
        <f t="shared" si="60"/>
        <v>Q3</v>
      </c>
      <c r="AE500" t="str">
        <f t="shared" si="61"/>
        <v>FY19/20</v>
      </c>
      <c r="AF500" t="str">
        <f t="shared" si="62"/>
        <v>NORTH</v>
      </c>
    </row>
    <row r="501" spans="1:32">
      <c r="A501" t="s">
        <v>3594</v>
      </c>
      <c r="B501" t="s">
        <v>3651</v>
      </c>
      <c r="C501" t="str">
        <f t="shared" si="56"/>
        <v>SPARES/OTHER</v>
      </c>
      <c r="D501" s="4">
        <v>43791</v>
      </c>
      <c r="E501" t="str">
        <f t="shared" si="57"/>
        <v>HELLER</v>
      </c>
      <c r="F501">
        <v>14103634</v>
      </c>
      <c r="G501" s="19">
        <v>43791</v>
      </c>
      <c r="H501" t="s">
        <v>4096</v>
      </c>
      <c r="I501" t="s">
        <v>1597</v>
      </c>
      <c r="J501">
        <v>20</v>
      </c>
      <c r="K501">
        <v>20</v>
      </c>
      <c r="L501">
        <v>1008.85</v>
      </c>
      <c r="M501" t="s">
        <v>36</v>
      </c>
      <c r="N501">
        <v>1.1100000000000001</v>
      </c>
      <c r="O501">
        <v>1008.85</v>
      </c>
      <c r="P501">
        <f t="shared" si="63"/>
        <v>1119.8235000000002</v>
      </c>
      <c r="Q501" t="s">
        <v>3652</v>
      </c>
      <c r="R501" t="s">
        <v>4093</v>
      </c>
      <c r="S501" t="s">
        <v>25</v>
      </c>
      <c r="T501">
        <v>905140</v>
      </c>
      <c r="U501">
        <v>80</v>
      </c>
      <c r="V501" t="s">
        <v>3041</v>
      </c>
      <c r="X501">
        <v>45000191023</v>
      </c>
      <c r="Y501">
        <v>729200</v>
      </c>
      <c r="Z501" t="s">
        <v>4095</v>
      </c>
      <c r="AB501">
        <f t="shared" si="58"/>
        <v>2019</v>
      </c>
      <c r="AC501">
        <f t="shared" si="59"/>
        <v>11</v>
      </c>
      <c r="AD501" t="str">
        <f t="shared" si="60"/>
        <v>Q3</v>
      </c>
      <c r="AE501" t="str">
        <f t="shared" si="61"/>
        <v>FY19/20</v>
      </c>
      <c r="AF501" t="str">
        <f t="shared" si="62"/>
        <v>NORTH</v>
      </c>
    </row>
    <row r="502" spans="1:32">
      <c r="A502" t="s">
        <v>3594</v>
      </c>
      <c r="B502" t="s">
        <v>3651</v>
      </c>
      <c r="C502" t="str">
        <f t="shared" si="56"/>
        <v>SPARES/OTHER</v>
      </c>
      <c r="D502" s="4">
        <v>43791</v>
      </c>
      <c r="E502" t="str">
        <f t="shared" si="57"/>
        <v>HELLER</v>
      </c>
      <c r="F502">
        <v>14103634</v>
      </c>
      <c r="G502" s="19">
        <v>43791</v>
      </c>
      <c r="H502" t="s">
        <v>4313</v>
      </c>
      <c r="I502" t="s">
        <v>1595</v>
      </c>
      <c r="J502">
        <v>8</v>
      </c>
      <c r="K502">
        <v>8</v>
      </c>
      <c r="L502">
        <v>757.52</v>
      </c>
      <c r="M502" t="s">
        <v>36</v>
      </c>
      <c r="N502">
        <v>1.1100000000000001</v>
      </c>
      <c r="O502">
        <v>757.52</v>
      </c>
      <c r="P502">
        <f t="shared" si="63"/>
        <v>840.84720000000004</v>
      </c>
      <c r="Q502" t="s">
        <v>3652</v>
      </c>
      <c r="R502" t="s">
        <v>4093</v>
      </c>
      <c r="S502" t="s">
        <v>25</v>
      </c>
      <c r="T502">
        <v>905140</v>
      </c>
      <c r="U502">
        <v>104</v>
      </c>
      <c r="V502" t="s">
        <v>3041</v>
      </c>
      <c r="X502">
        <v>45000191023</v>
      </c>
      <c r="Y502">
        <v>729200</v>
      </c>
      <c r="Z502" t="s">
        <v>4095</v>
      </c>
      <c r="AB502">
        <f t="shared" si="58"/>
        <v>2019</v>
      </c>
      <c r="AC502">
        <f t="shared" si="59"/>
        <v>11</v>
      </c>
      <c r="AD502" t="str">
        <f t="shared" si="60"/>
        <v>Q3</v>
      </c>
      <c r="AE502" t="str">
        <f t="shared" si="61"/>
        <v>FY19/20</v>
      </c>
      <c r="AF502" t="str">
        <f t="shared" si="62"/>
        <v>NORTH</v>
      </c>
    </row>
    <row r="503" spans="1:32">
      <c r="A503" t="s">
        <v>3594</v>
      </c>
      <c r="B503" t="s">
        <v>3651</v>
      </c>
      <c r="C503" t="str">
        <f t="shared" si="56"/>
        <v>SPARES/OTHER</v>
      </c>
      <c r="D503" s="4">
        <v>43791</v>
      </c>
      <c r="E503" t="str">
        <f t="shared" si="57"/>
        <v>HELLER</v>
      </c>
      <c r="F503">
        <v>14103634</v>
      </c>
      <c r="G503" s="19">
        <v>43791</v>
      </c>
      <c r="H503" t="s">
        <v>1592</v>
      </c>
      <c r="I503" t="s">
        <v>1593</v>
      </c>
      <c r="J503">
        <v>8</v>
      </c>
      <c r="K503">
        <v>8</v>
      </c>
      <c r="L503">
        <v>2654.87</v>
      </c>
      <c r="M503" t="s">
        <v>36</v>
      </c>
      <c r="N503">
        <v>1.1100000000000001</v>
      </c>
      <c r="O503">
        <v>2654.87</v>
      </c>
      <c r="P503">
        <f t="shared" si="63"/>
        <v>2946.9057000000003</v>
      </c>
      <c r="Q503" t="s">
        <v>3652</v>
      </c>
      <c r="R503" t="s">
        <v>4093</v>
      </c>
      <c r="S503" t="s">
        <v>25</v>
      </c>
      <c r="T503">
        <v>905140</v>
      </c>
      <c r="U503">
        <v>840</v>
      </c>
      <c r="V503" t="s">
        <v>3041</v>
      </c>
      <c r="X503">
        <v>45000191023</v>
      </c>
      <c r="Y503">
        <v>729200</v>
      </c>
      <c r="Z503" t="s">
        <v>4095</v>
      </c>
      <c r="AB503">
        <f t="shared" si="58"/>
        <v>2019</v>
      </c>
      <c r="AC503">
        <f t="shared" si="59"/>
        <v>11</v>
      </c>
      <c r="AD503" t="str">
        <f t="shared" si="60"/>
        <v>Q3</v>
      </c>
      <c r="AE503" t="str">
        <f t="shared" si="61"/>
        <v>FY19/20</v>
      </c>
      <c r="AF503" t="str">
        <f t="shared" si="62"/>
        <v>NORTH</v>
      </c>
    </row>
    <row r="504" spans="1:32">
      <c r="A504" t="s">
        <v>3594</v>
      </c>
      <c r="B504" t="s">
        <v>22</v>
      </c>
      <c r="C504" t="str">
        <f t="shared" si="56"/>
        <v>SPARES/OTHER</v>
      </c>
      <c r="D504" s="4">
        <v>43791</v>
      </c>
      <c r="E504" t="str">
        <f t="shared" si="57"/>
        <v>OTHERS</v>
      </c>
      <c r="F504">
        <v>14103635</v>
      </c>
      <c r="G504" s="19">
        <v>43791</v>
      </c>
      <c r="H504" t="s">
        <v>3216</v>
      </c>
      <c r="I504" t="s">
        <v>351</v>
      </c>
      <c r="J504">
        <v>5</v>
      </c>
      <c r="K504">
        <v>5</v>
      </c>
      <c r="L504">
        <v>7079.65</v>
      </c>
      <c r="M504" t="s">
        <v>36</v>
      </c>
      <c r="N504">
        <v>1.1100000000000001</v>
      </c>
      <c r="O504">
        <v>7079.65</v>
      </c>
      <c r="P504">
        <f t="shared" si="63"/>
        <v>7858.4115000000002</v>
      </c>
      <c r="Q504" t="s">
        <v>41</v>
      </c>
      <c r="R504" t="s">
        <v>3050</v>
      </c>
      <c r="S504" t="s">
        <v>25</v>
      </c>
      <c r="T504">
        <v>905165</v>
      </c>
      <c r="U504">
        <v>2212.4</v>
      </c>
      <c r="V504" t="s">
        <v>3041</v>
      </c>
      <c r="X504" t="s">
        <v>3217</v>
      </c>
      <c r="Y504">
        <v>729328</v>
      </c>
      <c r="Z504" t="s">
        <v>3052</v>
      </c>
      <c r="AB504">
        <f t="shared" si="58"/>
        <v>2019</v>
      </c>
      <c r="AC504">
        <f t="shared" si="59"/>
        <v>11</v>
      </c>
      <c r="AD504" t="str">
        <f t="shared" si="60"/>
        <v>Q3</v>
      </c>
      <c r="AE504" t="str">
        <f t="shared" si="61"/>
        <v>FY19/20</v>
      </c>
      <c r="AF504" t="str">
        <f t="shared" si="62"/>
        <v>SOUTH</v>
      </c>
    </row>
    <row r="505" spans="1:32">
      <c r="A505" t="s">
        <v>3594</v>
      </c>
      <c r="B505" t="s">
        <v>22</v>
      </c>
      <c r="C505" t="str">
        <f t="shared" si="56"/>
        <v>SPARES/OTHER</v>
      </c>
      <c r="D505" s="4">
        <v>43791</v>
      </c>
      <c r="E505" t="str">
        <f t="shared" si="57"/>
        <v>OTHERS</v>
      </c>
      <c r="F505">
        <v>14103635</v>
      </c>
      <c r="G505" s="19">
        <v>43791</v>
      </c>
      <c r="H505" t="s">
        <v>3218</v>
      </c>
      <c r="I505" t="s">
        <v>3219</v>
      </c>
      <c r="J505">
        <v>4</v>
      </c>
      <c r="K505">
        <v>4</v>
      </c>
      <c r="L505">
        <v>824.78</v>
      </c>
      <c r="M505" t="s">
        <v>36</v>
      </c>
      <c r="N505">
        <v>1.1100000000000001</v>
      </c>
      <c r="O505">
        <v>824.78</v>
      </c>
      <c r="P505">
        <f t="shared" si="63"/>
        <v>915.50580000000002</v>
      </c>
      <c r="Q505" t="s">
        <v>41</v>
      </c>
      <c r="R505" t="s">
        <v>3050</v>
      </c>
      <c r="S505" t="s">
        <v>25</v>
      </c>
      <c r="T505">
        <v>905165</v>
      </c>
      <c r="U505">
        <v>283.2</v>
      </c>
      <c r="V505" t="s">
        <v>3041</v>
      </c>
      <c r="X505" t="s">
        <v>3217</v>
      </c>
      <c r="Y505">
        <v>729328</v>
      </c>
      <c r="Z505" t="s">
        <v>3052</v>
      </c>
      <c r="AB505">
        <f t="shared" si="58"/>
        <v>2019</v>
      </c>
      <c r="AC505">
        <f t="shared" si="59"/>
        <v>11</v>
      </c>
      <c r="AD505" t="str">
        <f t="shared" si="60"/>
        <v>Q3</v>
      </c>
      <c r="AE505" t="str">
        <f t="shared" si="61"/>
        <v>FY19/20</v>
      </c>
      <c r="AF505" t="str">
        <f t="shared" si="62"/>
        <v>SOUTH</v>
      </c>
    </row>
    <row r="506" spans="1:32">
      <c r="A506" t="s">
        <v>3594</v>
      </c>
      <c r="B506" t="s">
        <v>3646</v>
      </c>
      <c r="C506" t="str">
        <f t="shared" si="56"/>
        <v>SERVICE_CHARGE</v>
      </c>
      <c r="D506" s="4">
        <v>43794</v>
      </c>
      <c r="E506" t="str">
        <f t="shared" si="57"/>
        <v>YAMAHA</v>
      </c>
      <c r="F506">
        <v>12101063</v>
      </c>
      <c r="G506" s="19">
        <v>43794</v>
      </c>
      <c r="H506" t="s">
        <v>76</v>
      </c>
      <c r="I506" t="s">
        <v>77</v>
      </c>
      <c r="J506">
        <v>1</v>
      </c>
      <c r="K506">
        <v>1</v>
      </c>
      <c r="L506">
        <v>2123.89</v>
      </c>
      <c r="M506" t="s">
        <v>36</v>
      </c>
      <c r="N506">
        <v>1.1100000000000001</v>
      </c>
      <c r="O506">
        <v>2123.89</v>
      </c>
      <c r="P506">
        <f t="shared" si="63"/>
        <v>2357.5179000000003</v>
      </c>
      <c r="Q506" t="s">
        <v>4058</v>
      </c>
      <c r="R506" t="s">
        <v>2630</v>
      </c>
      <c r="S506" t="s">
        <v>25</v>
      </c>
      <c r="T506">
        <v>905166</v>
      </c>
      <c r="U506">
        <v>0</v>
      </c>
      <c r="V506" t="s">
        <v>4064</v>
      </c>
      <c r="Z506" t="s">
        <v>2632</v>
      </c>
      <c r="AB506">
        <f t="shared" si="58"/>
        <v>2019</v>
      </c>
      <c r="AC506">
        <f t="shared" si="59"/>
        <v>11</v>
      </c>
      <c r="AD506" t="str">
        <f t="shared" si="60"/>
        <v>Q3</v>
      </c>
      <c r="AE506" t="str">
        <f t="shared" si="61"/>
        <v>FY19/20</v>
      </c>
      <c r="AF506" t="str">
        <f t="shared" si="62"/>
        <v>EAST</v>
      </c>
    </row>
    <row r="507" spans="1:32">
      <c r="A507" t="s">
        <v>3594</v>
      </c>
      <c r="B507" t="s">
        <v>3646</v>
      </c>
      <c r="C507" t="str">
        <f t="shared" si="56"/>
        <v>SPARES/OTHER</v>
      </c>
      <c r="D507" s="4">
        <v>43795</v>
      </c>
      <c r="E507" t="str">
        <f t="shared" si="57"/>
        <v>YAMAHA</v>
      </c>
      <c r="F507">
        <v>14103636</v>
      </c>
      <c r="G507" s="19">
        <v>43795</v>
      </c>
      <c r="H507" t="s">
        <v>31</v>
      </c>
      <c r="I507" t="s">
        <v>32</v>
      </c>
      <c r="J507">
        <v>10</v>
      </c>
      <c r="K507">
        <v>10</v>
      </c>
      <c r="L507">
        <v>5646.02</v>
      </c>
      <c r="M507" t="s">
        <v>36</v>
      </c>
      <c r="N507">
        <v>1.1100000000000001</v>
      </c>
      <c r="O507">
        <v>5646.02</v>
      </c>
      <c r="P507">
        <f t="shared" si="63"/>
        <v>6267.0822000000007</v>
      </c>
      <c r="Q507" t="s">
        <v>4058</v>
      </c>
      <c r="R507" t="s">
        <v>4291</v>
      </c>
      <c r="S507" t="s">
        <v>25</v>
      </c>
      <c r="T507">
        <v>905168</v>
      </c>
      <c r="U507">
        <v>4433.33</v>
      </c>
      <c r="V507" t="s">
        <v>3041</v>
      </c>
      <c r="Y507">
        <v>729713</v>
      </c>
      <c r="Z507" t="s">
        <v>4292</v>
      </c>
      <c r="AB507">
        <f t="shared" si="58"/>
        <v>2019</v>
      </c>
      <c r="AC507">
        <f t="shared" si="59"/>
        <v>11</v>
      </c>
      <c r="AD507" t="str">
        <f t="shared" si="60"/>
        <v>Q3</v>
      </c>
      <c r="AE507" t="str">
        <f t="shared" si="61"/>
        <v>FY19/20</v>
      </c>
      <c r="AF507" t="str">
        <f t="shared" si="62"/>
        <v>EAST</v>
      </c>
    </row>
    <row r="508" spans="1:32">
      <c r="A508" t="s">
        <v>3594</v>
      </c>
      <c r="B508" t="s">
        <v>3646</v>
      </c>
      <c r="C508" t="str">
        <f t="shared" si="56"/>
        <v>SPARES/OTHER</v>
      </c>
      <c r="D508" s="4">
        <v>43795</v>
      </c>
      <c r="E508" t="str">
        <f t="shared" si="57"/>
        <v>YAMAHA</v>
      </c>
      <c r="F508">
        <v>14103636</v>
      </c>
      <c r="G508" s="19">
        <v>43795</v>
      </c>
      <c r="H508" t="s">
        <v>33</v>
      </c>
      <c r="I508" t="s">
        <v>34</v>
      </c>
      <c r="J508">
        <v>5</v>
      </c>
      <c r="K508">
        <v>5</v>
      </c>
      <c r="L508">
        <v>2964.6</v>
      </c>
      <c r="M508" t="s">
        <v>36</v>
      </c>
      <c r="N508">
        <v>1.1100000000000001</v>
      </c>
      <c r="O508">
        <v>2964.6</v>
      </c>
      <c r="P508">
        <f t="shared" si="63"/>
        <v>3290.7060000000001</v>
      </c>
      <c r="Q508" t="s">
        <v>4058</v>
      </c>
      <c r="R508" t="s">
        <v>4291</v>
      </c>
      <c r="S508" t="s">
        <v>25</v>
      </c>
      <c r="T508">
        <v>905168</v>
      </c>
      <c r="U508">
        <v>2200</v>
      </c>
      <c r="V508" t="s">
        <v>3041</v>
      </c>
      <c r="Y508">
        <v>729713</v>
      </c>
      <c r="Z508" t="s">
        <v>4292</v>
      </c>
      <c r="AB508">
        <f t="shared" si="58"/>
        <v>2019</v>
      </c>
      <c r="AC508">
        <f t="shared" si="59"/>
        <v>11</v>
      </c>
      <c r="AD508" t="str">
        <f t="shared" si="60"/>
        <v>Q3</v>
      </c>
      <c r="AE508" t="str">
        <f t="shared" si="61"/>
        <v>FY19/20</v>
      </c>
      <c r="AF508" t="str">
        <f t="shared" si="62"/>
        <v>EAST</v>
      </c>
    </row>
    <row r="509" spans="1:32">
      <c r="A509" t="s">
        <v>3594</v>
      </c>
      <c r="B509" t="s">
        <v>3651</v>
      </c>
      <c r="C509" t="str">
        <f t="shared" si="56"/>
        <v>FEEDER</v>
      </c>
      <c r="D509" s="4">
        <v>43795</v>
      </c>
      <c r="E509" t="str">
        <f t="shared" si="57"/>
        <v>YAMAHA</v>
      </c>
      <c r="F509">
        <v>14103637</v>
      </c>
      <c r="G509" s="19">
        <v>43795</v>
      </c>
      <c r="H509" t="s">
        <v>353</v>
      </c>
      <c r="I509" t="s">
        <v>354</v>
      </c>
      <c r="J509">
        <v>1</v>
      </c>
      <c r="K509">
        <v>1</v>
      </c>
      <c r="L509">
        <v>9300</v>
      </c>
      <c r="M509" t="s">
        <v>36</v>
      </c>
      <c r="N509">
        <v>1.1100000000000001</v>
      </c>
      <c r="O509">
        <v>9300</v>
      </c>
      <c r="P509">
        <f t="shared" si="63"/>
        <v>10323</v>
      </c>
      <c r="Q509" t="s">
        <v>3652</v>
      </c>
      <c r="R509" t="s">
        <v>4314</v>
      </c>
      <c r="S509" t="s">
        <v>25</v>
      </c>
      <c r="T509">
        <v>905162</v>
      </c>
      <c r="U509">
        <v>6814.7</v>
      </c>
      <c r="V509" t="s">
        <v>3041</v>
      </c>
      <c r="X509" t="s">
        <v>4315</v>
      </c>
      <c r="Y509">
        <v>729765</v>
      </c>
      <c r="Z509" t="s">
        <v>4316</v>
      </c>
      <c r="AB509">
        <f t="shared" si="58"/>
        <v>2019</v>
      </c>
      <c r="AC509">
        <f t="shared" si="59"/>
        <v>11</v>
      </c>
      <c r="AD509" t="str">
        <f t="shared" si="60"/>
        <v>Q3</v>
      </c>
      <c r="AE509" t="str">
        <f t="shared" si="61"/>
        <v>FY19/20</v>
      </c>
      <c r="AF509" t="str">
        <f t="shared" si="62"/>
        <v>NORTH</v>
      </c>
    </row>
    <row r="510" spans="1:32">
      <c r="A510" t="s">
        <v>3594</v>
      </c>
      <c r="B510" t="s">
        <v>22</v>
      </c>
      <c r="C510" t="str">
        <f t="shared" si="56"/>
        <v>SERVICE_CHARGE</v>
      </c>
      <c r="D510" s="4">
        <v>43796</v>
      </c>
      <c r="E510" t="str">
        <f t="shared" si="57"/>
        <v>HELLER</v>
      </c>
      <c r="F510">
        <v>12101064</v>
      </c>
      <c r="G510" s="19">
        <v>43796</v>
      </c>
      <c r="H510" t="s">
        <v>105</v>
      </c>
      <c r="I510" t="s">
        <v>77</v>
      </c>
      <c r="J510">
        <v>1</v>
      </c>
      <c r="K510">
        <v>1</v>
      </c>
      <c r="L510">
        <v>1769.91</v>
      </c>
      <c r="M510" t="s">
        <v>36</v>
      </c>
      <c r="N510">
        <v>1.1100000000000001</v>
      </c>
      <c r="O510">
        <v>1769.91</v>
      </c>
      <c r="P510">
        <f t="shared" si="63"/>
        <v>1964.6001000000003</v>
      </c>
      <c r="Q510" t="s">
        <v>41</v>
      </c>
      <c r="R510" t="s">
        <v>3162</v>
      </c>
      <c r="S510" t="s">
        <v>25</v>
      </c>
      <c r="T510">
        <v>905174</v>
      </c>
      <c r="U510">
        <v>0</v>
      </c>
      <c r="V510" t="s">
        <v>3038</v>
      </c>
      <c r="X510" t="s">
        <v>3220</v>
      </c>
      <c r="Z510" t="s">
        <v>3164</v>
      </c>
      <c r="AB510">
        <f t="shared" si="58"/>
        <v>2019</v>
      </c>
      <c r="AC510">
        <f t="shared" si="59"/>
        <v>11</v>
      </c>
      <c r="AD510" t="str">
        <f t="shared" si="60"/>
        <v>Q3</v>
      </c>
      <c r="AE510" t="str">
        <f t="shared" si="61"/>
        <v>FY19/20</v>
      </c>
      <c r="AF510" t="str">
        <f t="shared" si="62"/>
        <v>SOUTH</v>
      </c>
    </row>
    <row r="511" spans="1:32">
      <c r="A511" t="s">
        <v>3594</v>
      </c>
      <c r="B511" t="s">
        <v>3646</v>
      </c>
      <c r="C511" t="str">
        <f t="shared" si="56"/>
        <v>SPARES/OTHER</v>
      </c>
      <c r="D511" s="4">
        <v>43796</v>
      </c>
      <c r="E511" t="str">
        <f t="shared" si="57"/>
        <v>YAMAHA</v>
      </c>
      <c r="F511">
        <v>14103638</v>
      </c>
      <c r="G511" s="19">
        <v>43796</v>
      </c>
      <c r="H511" t="s">
        <v>55</v>
      </c>
      <c r="I511" t="s">
        <v>56</v>
      </c>
      <c r="J511">
        <v>2</v>
      </c>
      <c r="K511">
        <v>2</v>
      </c>
      <c r="L511">
        <v>532.74</v>
      </c>
      <c r="M511" t="s">
        <v>36</v>
      </c>
      <c r="N511">
        <v>1.1100000000000001</v>
      </c>
      <c r="O511">
        <v>532.74</v>
      </c>
      <c r="P511">
        <f t="shared" si="63"/>
        <v>591.34140000000002</v>
      </c>
      <c r="Q511" t="s">
        <v>4058</v>
      </c>
      <c r="R511" t="s">
        <v>4141</v>
      </c>
      <c r="S511" t="s">
        <v>25</v>
      </c>
      <c r="T511">
        <v>905169</v>
      </c>
      <c r="U511">
        <v>290</v>
      </c>
      <c r="V511" t="s">
        <v>3041</v>
      </c>
      <c r="Y511">
        <v>729782</v>
      </c>
      <c r="Z511" t="s">
        <v>4142</v>
      </c>
      <c r="AB511">
        <f t="shared" si="58"/>
        <v>2019</v>
      </c>
      <c r="AC511">
        <f t="shared" si="59"/>
        <v>11</v>
      </c>
      <c r="AD511" t="str">
        <f t="shared" si="60"/>
        <v>Q3</v>
      </c>
      <c r="AE511" t="str">
        <f t="shared" si="61"/>
        <v>FY19/20</v>
      </c>
      <c r="AF511" t="str">
        <f t="shared" si="62"/>
        <v>EAST</v>
      </c>
    </row>
    <row r="512" spans="1:32">
      <c r="A512" t="s">
        <v>3594</v>
      </c>
      <c r="B512" t="s">
        <v>3646</v>
      </c>
      <c r="C512" t="str">
        <f t="shared" si="56"/>
        <v>SPARES/OTHER</v>
      </c>
      <c r="D512" s="4">
        <v>43796</v>
      </c>
      <c r="E512" t="str">
        <f t="shared" si="57"/>
        <v>YAMAHA</v>
      </c>
      <c r="F512">
        <v>14103638</v>
      </c>
      <c r="G512" s="19">
        <v>43796</v>
      </c>
      <c r="H512" t="s">
        <v>140</v>
      </c>
      <c r="I512" t="s">
        <v>141</v>
      </c>
      <c r="J512">
        <v>50</v>
      </c>
      <c r="K512">
        <v>50</v>
      </c>
      <c r="L512">
        <v>3141.59</v>
      </c>
      <c r="M512" t="s">
        <v>36</v>
      </c>
      <c r="N512">
        <v>1.1100000000000001</v>
      </c>
      <c r="O512">
        <v>3141.59</v>
      </c>
      <c r="P512">
        <f t="shared" si="63"/>
        <v>3487.1649000000007</v>
      </c>
      <c r="Q512" t="s">
        <v>4058</v>
      </c>
      <c r="R512" t="s">
        <v>4141</v>
      </c>
      <c r="S512" t="s">
        <v>25</v>
      </c>
      <c r="T512">
        <v>905169</v>
      </c>
      <c r="U512">
        <v>1700</v>
      </c>
      <c r="V512" t="s">
        <v>3041</v>
      </c>
      <c r="Y512">
        <v>729782</v>
      </c>
      <c r="Z512" t="s">
        <v>4142</v>
      </c>
      <c r="AB512">
        <f t="shared" si="58"/>
        <v>2019</v>
      </c>
      <c r="AC512">
        <f t="shared" si="59"/>
        <v>11</v>
      </c>
      <c r="AD512" t="str">
        <f t="shared" si="60"/>
        <v>Q3</v>
      </c>
      <c r="AE512" t="str">
        <f t="shared" si="61"/>
        <v>FY19/20</v>
      </c>
      <c r="AF512" t="str">
        <f t="shared" si="62"/>
        <v>EAST</v>
      </c>
    </row>
    <row r="513" spans="1:32">
      <c r="A513" t="s">
        <v>3594</v>
      </c>
      <c r="B513" t="s">
        <v>3646</v>
      </c>
      <c r="C513" t="str">
        <f t="shared" si="56"/>
        <v>SPARES/OTHER</v>
      </c>
      <c r="D513" s="4">
        <v>43796</v>
      </c>
      <c r="E513" t="str">
        <f t="shared" si="57"/>
        <v>YAMAHA</v>
      </c>
      <c r="F513">
        <v>14103638</v>
      </c>
      <c r="G513" s="19">
        <v>43796</v>
      </c>
      <c r="H513" t="s">
        <v>27</v>
      </c>
      <c r="I513" t="s">
        <v>28</v>
      </c>
      <c r="J513">
        <v>3</v>
      </c>
      <c r="K513">
        <v>3</v>
      </c>
      <c r="L513">
        <v>2349.56</v>
      </c>
      <c r="M513" t="s">
        <v>36</v>
      </c>
      <c r="N513">
        <v>1.1100000000000001</v>
      </c>
      <c r="O513">
        <v>2349.56</v>
      </c>
      <c r="P513">
        <f t="shared" si="63"/>
        <v>2608.0116000000003</v>
      </c>
      <c r="Q513" t="s">
        <v>4058</v>
      </c>
      <c r="R513" t="s">
        <v>4141</v>
      </c>
      <c r="S513" t="s">
        <v>25</v>
      </c>
      <c r="T513">
        <v>905169</v>
      </c>
      <c r="U513">
        <v>1399.5</v>
      </c>
      <c r="V513" t="s">
        <v>3041</v>
      </c>
      <c r="Y513">
        <v>729782</v>
      </c>
      <c r="Z513" t="s">
        <v>4142</v>
      </c>
      <c r="AB513">
        <f t="shared" si="58"/>
        <v>2019</v>
      </c>
      <c r="AC513">
        <f t="shared" si="59"/>
        <v>11</v>
      </c>
      <c r="AD513" t="str">
        <f t="shared" si="60"/>
        <v>Q3</v>
      </c>
      <c r="AE513" t="str">
        <f t="shared" si="61"/>
        <v>FY19/20</v>
      </c>
      <c r="AF513" t="str">
        <f t="shared" si="62"/>
        <v>EAST</v>
      </c>
    </row>
    <row r="514" spans="1:32">
      <c r="A514" t="s">
        <v>3594</v>
      </c>
      <c r="B514" t="s">
        <v>3646</v>
      </c>
      <c r="C514" t="str">
        <f t="shared" ref="C514:C577" si="64">IF(F514="", "", IF(AND(F514&gt;=12000000, F514&lt;=13000000, OR(ISNUMBER(SEARCH("SERVICE", H514)), ISNUMBER(SEARCH("REPAIR CHARGE", I514)), ISNUMBER(SEARCH("REPAIR", H514)))), "SERVICE_CHARGE", IF(AND(F514&gt;=13000000, F514&lt;=14000000, OR(ISNUMBER(SEARCH("SERVICE", H514)), ISNUMBER(SEARCH("REPAIR CHARGE", I514)), ISNUMBER(SEARCH("REPAIR", H514)))), "CONTRACT_FEE", IF(AND(F514&gt;=14000000, F514&lt;=15000000, OR(ISNUMBER(SEARCH("TAPE FEEDER", I514)), ISNUMBER(SEARCH("ZS FEEDER", I514)), ISNUMBER(SEARCH("TRAY", I514)))), "FEEDER", "SPARES/OTHER"))))</f>
        <v>SPARES/OTHER</v>
      </c>
      <c r="D514" s="4">
        <v>43796</v>
      </c>
      <c r="E514" t="str">
        <f t="shared" ref="E514:E577" si="65">IF(ISNUMBER(SEARCH("YMCT",H514)),"YAMAHA",IF(ISNUMBER(SEARCH("HELI",H514)),"HELLER",IF(ISNUMBER(SEARCH("PEMR",H514)),"PEMTRON",IF(ISNUMBER(SEARCH("PEMT",H514)),"PEMTRON",IF(H514="","",(IFERROR(1/0,"OTHERS")))))))</f>
        <v>YAMAHA</v>
      </c>
      <c r="F514">
        <v>14103639</v>
      </c>
      <c r="G514" s="19">
        <v>43796</v>
      </c>
      <c r="H514" t="s">
        <v>405</v>
      </c>
      <c r="I514" t="s">
        <v>406</v>
      </c>
      <c r="J514">
        <v>1</v>
      </c>
      <c r="K514">
        <v>1</v>
      </c>
      <c r="L514">
        <v>97.35</v>
      </c>
      <c r="M514" t="s">
        <v>36</v>
      </c>
      <c r="N514">
        <v>1.1100000000000001</v>
      </c>
      <c r="O514">
        <v>97.35</v>
      </c>
      <c r="P514">
        <f t="shared" si="63"/>
        <v>108.05850000000001</v>
      </c>
      <c r="Q514" t="s">
        <v>4058</v>
      </c>
      <c r="R514" t="s">
        <v>4147</v>
      </c>
      <c r="S514" t="s">
        <v>25</v>
      </c>
      <c r="T514">
        <v>905170</v>
      </c>
      <c r="U514">
        <v>49</v>
      </c>
      <c r="V514" t="s">
        <v>3041</v>
      </c>
      <c r="Y514">
        <v>729771</v>
      </c>
      <c r="Z514" t="s">
        <v>4148</v>
      </c>
      <c r="AB514">
        <f t="shared" ref="AB514:AB577" si="66">IF(D514="","",YEAR(D514))</f>
        <v>2019</v>
      </c>
      <c r="AC514">
        <f t="shared" ref="AC514:AC577" si="67">IF(D514="","",MONTH(D514))</f>
        <v>11</v>
      </c>
      <c r="AD514" t="str">
        <f t="shared" ref="AD514:AD577" si="68">IFERROR(IF(AC514="","",IF(AND(AC514&gt;=10,AC514&lt;=12),"Q3",IF(AND(AC514&gt;=1,AC514&lt;=3),"Q4",IF(AND(AC514&gt;=7,AC514&lt;=9),"Q2",IF(AND(AC514&gt;=4,AC514&lt;=6),"Q1"))))),"")</f>
        <v>Q3</v>
      </c>
      <c r="AE514" t="str">
        <f t="shared" ref="AE514:AE577" si="69">IFERROR(IF(AD514="Q4","FY"&amp;RIGHT(AB514,2)-1&amp;"/"&amp;RIGHT(AB514,2),"FY"&amp;RIGHT(AB514,2)&amp;"/"&amp;RIGHT(AB514,2)+1),"")</f>
        <v>FY19/20</v>
      </c>
      <c r="AF514" t="str">
        <f t="shared" ref="AF514:AF577" si="70">IF(B514="SZX","SOUTH",IF(B514="BJS","NORTH",IF(B514="SHA","EAST",IF(B514="","",(IF(AND(B514&lt;&gt;"SZX",B514&lt;&gt;"SHA",B514&lt;&gt;"BJS"),"WEST"))))))</f>
        <v>EAST</v>
      </c>
    </row>
    <row r="515" spans="1:32">
      <c r="A515" t="s">
        <v>3594</v>
      </c>
      <c r="B515" t="s">
        <v>3646</v>
      </c>
      <c r="C515" t="str">
        <f t="shared" si="64"/>
        <v>SPARES/OTHER</v>
      </c>
      <c r="D515" s="4">
        <v>43796</v>
      </c>
      <c r="E515" t="str">
        <f t="shared" si="65"/>
        <v>YAMAHA</v>
      </c>
      <c r="F515">
        <v>14103639</v>
      </c>
      <c r="G515" s="19">
        <v>43796</v>
      </c>
      <c r="H515" t="s">
        <v>290</v>
      </c>
      <c r="I515" t="s">
        <v>158</v>
      </c>
      <c r="J515">
        <v>1</v>
      </c>
      <c r="K515">
        <v>1</v>
      </c>
      <c r="L515">
        <v>261.95</v>
      </c>
      <c r="M515" t="s">
        <v>36</v>
      </c>
      <c r="N515">
        <v>1.1100000000000001</v>
      </c>
      <c r="O515">
        <v>261.95</v>
      </c>
      <c r="P515">
        <f t="shared" ref="P515:P578" si="71">IF(M515="CNY",O515*N515,IF(M515="USD",O515*7.8,IF(M515="HKD",O515*1,IF(M515="JPY",O515*0.0563,""))))</f>
        <v>290.7645</v>
      </c>
      <c r="Q515" t="s">
        <v>4058</v>
      </c>
      <c r="R515" t="s">
        <v>4147</v>
      </c>
      <c r="S515" t="s">
        <v>25</v>
      </c>
      <c r="T515">
        <v>905170</v>
      </c>
      <c r="U515">
        <v>132</v>
      </c>
      <c r="V515" t="s">
        <v>3041</v>
      </c>
      <c r="Y515">
        <v>729771</v>
      </c>
      <c r="Z515" t="s">
        <v>4148</v>
      </c>
      <c r="AB515">
        <f t="shared" si="66"/>
        <v>2019</v>
      </c>
      <c r="AC515">
        <f t="shared" si="67"/>
        <v>11</v>
      </c>
      <c r="AD515" t="str">
        <f t="shared" si="68"/>
        <v>Q3</v>
      </c>
      <c r="AE515" t="str">
        <f t="shared" si="69"/>
        <v>FY19/20</v>
      </c>
      <c r="AF515" t="str">
        <f t="shared" si="70"/>
        <v>EAST</v>
      </c>
    </row>
    <row r="516" spans="1:32">
      <c r="A516" t="s">
        <v>3594</v>
      </c>
      <c r="B516" t="s">
        <v>3646</v>
      </c>
      <c r="C516" t="str">
        <f t="shared" si="64"/>
        <v>SPARES/OTHER</v>
      </c>
      <c r="D516" s="4">
        <v>43796</v>
      </c>
      <c r="E516" t="str">
        <f t="shared" si="65"/>
        <v>YAMAHA</v>
      </c>
      <c r="F516">
        <v>14103639</v>
      </c>
      <c r="G516" s="19">
        <v>43796</v>
      </c>
      <c r="H516" t="s">
        <v>132</v>
      </c>
      <c r="I516" t="s">
        <v>133</v>
      </c>
      <c r="J516">
        <v>1</v>
      </c>
      <c r="K516">
        <v>1</v>
      </c>
      <c r="L516">
        <v>552.21</v>
      </c>
      <c r="M516" t="s">
        <v>36</v>
      </c>
      <c r="N516">
        <v>1.1100000000000001</v>
      </c>
      <c r="O516">
        <v>552.21</v>
      </c>
      <c r="P516">
        <f t="shared" si="71"/>
        <v>612.95310000000006</v>
      </c>
      <c r="Q516" t="s">
        <v>4058</v>
      </c>
      <c r="R516" t="s">
        <v>4147</v>
      </c>
      <c r="S516" t="s">
        <v>25</v>
      </c>
      <c r="T516">
        <v>905170</v>
      </c>
      <c r="U516">
        <v>279</v>
      </c>
      <c r="V516" t="s">
        <v>3041</v>
      </c>
      <c r="Y516">
        <v>729771</v>
      </c>
      <c r="Z516" t="s">
        <v>4148</v>
      </c>
      <c r="AB516">
        <f t="shared" si="66"/>
        <v>2019</v>
      </c>
      <c r="AC516">
        <f t="shared" si="67"/>
        <v>11</v>
      </c>
      <c r="AD516" t="str">
        <f t="shared" si="68"/>
        <v>Q3</v>
      </c>
      <c r="AE516" t="str">
        <f t="shared" si="69"/>
        <v>FY19/20</v>
      </c>
      <c r="AF516" t="str">
        <f t="shared" si="70"/>
        <v>EAST</v>
      </c>
    </row>
    <row r="517" spans="1:32">
      <c r="A517" t="s">
        <v>3594</v>
      </c>
      <c r="B517" t="s">
        <v>3646</v>
      </c>
      <c r="C517" t="str">
        <f t="shared" si="64"/>
        <v>SPARES/OTHER</v>
      </c>
      <c r="D517" s="4">
        <v>43796</v>
      </c>
      <c r="E517" t="str">
        <f t="shared" si="65"/>
        <v>YAMAHA</v>
      </c>
      <c r="F517">
        <v>14103639</v>
      </c>
      <c r="G517" s="19">
        <v>43796</v>
      </c>
      <c r="H517" t="s">
        <v>1301</v>
      </c>
      <c r="I517" t="s">
        <v>1302</v>
      </c>
      <c r="J517">
        <v>1</v>
      </c>
      <c r="K517">
        <v>1</v>
      </c>
      <c r="L517">
        <v>20.350000000000001</v>
      </c>
      <c r="M517" t="s">
        <v>36</v>
      </c>
      <c r="N517">
        <v>1.1100000000000001</v>
      </c>
      <c r="O517">
        <v>20.350000000000001</v>
      </c>
      <c r="P517">
        <f t="shared" si="71"/>
        <v>22.588500000000003</v>
      </c>
      <c r="Q517" t="s">
        <v>4058</v>
      </c>
      <c r="R517" t="s">
        <v>4147</v>
      </c>
      <c r="S517" t="s">
        <v>25</v>
      </c>
      <c r="T517">
        <v>905170</v>
      </c>
      <c r="U517">
        <v>10</v>
      </c>
      <c r="V517" t="s">
        <v>3041</v>
      </c>
      <c r="Y517">
        <v>729771</v>
      </c>
      <c r="Z517" t="s">
        <v>4148</v>
      </c>
      <c r="AB517">
        <f t="shared" si="66"/>
        <v>2019</v>
      </c>
      <c r="AC517">
        <f t="shared" si="67"/>
        <v>11</v>
      </c>
      <c r="AD517" t="str">
        <f t="shared" si="68"/>
        <v>Q3</v>
      </c>
      <c r="AE517" t="str">
        <f t="shared" si="69"/>
        <v>FY19/20</v>
      </c>
      <c r="AF517" t="str">
        <f t="shared" si="70"/>
        <v>EAST</v>
      </c>
    </row>
    <row r="518" spans="1:32">
      <c r="A518" t="s">
        <v>3594</v>
      </c>
      <c r="B518" t="s">
        <v>3646</v>
      </c>
      <c r="C518" t="str">
        <f t="shared" si="64"/>
        <v>SPARES/OTHER</v>
      </c>
      <c r="D518" s="4">
        <v>43796</v>
      </c>
      <c r="E518" t="str">
        <f t="shared" si="65"/>
        <v>YAMAHA</v>
      </c>
      <c r="F518">
        <v>14103639</v>
      </c>
      <c r="G518" s="19">
        <v>43796</v>
      </c>
      <c r="H518" t="s">
        <v>116</v>
      </c>
      <c r="I518" t="s">
        <v>117</v>
      </c>
      <c r="J518">
        <v>1</v>
      </c>
      <c r="K518">
        <v>1</v>
      </c>
      <c r="L518">
        <v>51.33</v>
      </c>
      <c r="M518" t="s">
        <v>36</v>
      </c>
      <c r="N518">
        <v>1.1100000000000001</v>
      </c>
      <c r="O518">
        <v>51.33</v>
      </c>
      <c r="P518">
        <f t="shared" si="71"/>
        <v>56.976300000000002</v>
      </c>
      <c r="Q518" t="s">
        <v>4058</v>
      </c>
      <c r="R518" t="s">
        <v>4147</v>
      </c>
      <c r="S518" t="s">
        <v>25</v>
      </c>
      <c r="T518">
        <v>905170</v>
      </c>
      <c r="U518">
        <v>26</v>
      </c>
      <c r="V518" t="s">
        <v>3041</v>
      </c>
      <c r="Y518">
        <v>729771</v>
      </c>
      <c r="Z518" t="s">
        <v>4148</v>
      </c>
      <c r="AB518">
        <f t="shared" si="66"/>
        <v>2019</v>
      </c>
      <c r="AC518">
        <f t="shared" si="67"/>
        <v>11</v>
      </c>
      <c r="AD518" t="str">
        <f t="shared" si="68"/>
        <v>Q3</v>
      </c>
      <c r="AE518" t="str">
        <f t="shared" si="69"/>
        <v>FY19/20</v>
      </c>
      <c r="AF518" t="str">
        <f t="shared" si="70"/>
        <v>EAST</v>
      </c>
    </row>
    <row r="519" spans="1:32">
      <c r="A519" t="s">
        <v>3594</v>
      </c>
      <c r="B519" t="s">
        <v>3646</v>
      </c>
      <c r="C519" t="str">
        <f t="shared" si="64"/>
        <v>SPARES/OTHER</v>
      </c>
      <c r="D519" s="4">
        <v>43796</v>
      </c>
      <c r="E519" t="str">
        <f t="shared" si="65"/>
        <v>YAMAHA</v>
      </c>
      <c r="F519">
        <v>14103639</v>
      </c>
      <c r="G519" s="19">
        <v>43796</v>
      </c>
      <c r="H519" t="s">
        <v>519</v>
      </c>
      <c r="I519" t="s">
        <v>520</v>
      </c>
      <c r="J519">
        <v>1</v>
      </c>
      <c r="K519">
        <v>1</v>
      </c>
      <c r="L519">
        <v>4.42</v>
      </c>
      <c r="M519" t="s">
        <v>36</v>
      </c>
      <c r="N519">
        <v>1.1100000000000001</v>
      </c>
      <c r="O519">
        <v>4.42</v>
      </c>
      <c r="P519">
        <f t="shared" si="71"/>
        <v>4.9062000000000001</v>
      </c>
      <c r="Q519" t="s">
        <v>4058</v>
      </c>
      <c r="R519" t="s">
        <v>4147</v>
      </c>
      <c r="S519" t="s">
        <v>25</v>
      </c>
      <c r="T519">
        <v>905170</v>
      </c>
      <c r="U519">
        <v>1</v>
      </c>
      <c r="V519" t="s">
        <v>3041</v>
      </c>
      <c r="Y519">
        <v>729771</v>
      </c>
      <c r="Z519" t="s">
        <v>4148</v>
      </c>
      <c r="AB519">
        <f t="shared" si="66"/>
        <v>2019</v>
      </c>
      <c r="AC519">
        <f t="shared" si="67"/>
        <v>11</v>
      </c>
      <c r="AD519" t="str">
        <f t="shared" si="68"/>
        <v>Q3</v>
      </c>
      <c r="AE519" t="str">
        <f t="shared" si="69"/>
        <v>FY19/20</v>
      </c>
      <c r="AF519" t="str">
        <f t="shared" si="70"/>
        <v>EAST</v>
      </c>
    </row>
    <row r="520" spans="1:32">
      <c r="A520" t="s">
        <v>3594</v>
      </c>
      <c r="B520" t="s">
        <v>3646</v>
      </c>
      <c r="C520" t="str">
        <f t="shared" si="64"/>
        <v>FEEDER</v>
      </c>
      <c r="D520" s="4">
        <v>43796</v>
      </c>
      <c r="E520" t="str">
        <f t="shared" si="65"/>
        <v>YAMAHA</v>
      </c>
      <c r="F520">
        <v>14103640</v>
      </c>
      <c r="G520" s="19">
        <v>43796</v>
      </c>
      <c r="H520" t="s">
        <v>70</v>
      </c>
      <c r="I520" t="s">
        <v>71</v>
      </c>
      <c r="J520">
        <v>10</v>
      </c>
      <c r="K520">
        <v>10</v>
      </c>
      <c r="L520">
        <v>39495.58</v>
      </c>
      <c r="M520" t="s">
        <v>36</v>
      </c>
      <c r="N520">
        <v>1.1100000000000001</v>
      </c>
      <c r="O520">
        <v>39495.58</v>
      </c>
      <c r="P520">
        <f t="shared" si="71"/>
        <v>43840.093800000002</v>
      </c>
      <c r="Q520" t="s">
        <v>4058</v>
      </c>
      <c r="R520" t="s">
        <v>4317</v>
      </c>
      <c r="S520" t="s">
        <v>25</v>
      </c>
      <c r="T520">
        <v>905171</v>
      </c>
      <c r="U520">
        <v>35751.199999999997</v>
      </c>
      <c r="V520" t="s">
        <v>3041</v>
      </c>
      <c r="Y520">
        <v>729872</v>
      </c>
      <c r="Z520" t="s">
        <v>4318</v>
      </c>
      <c r="AB520">
        <f t="shared" si="66"/>
        <v>2019</v>
      </c>
      <c r="AC520">
        <f t="shared" si="67"/>
        <v>11</v>
      </c>
      <c r="AD520" t="str">
        <f t="shared" si="68"/>
        <v>Q3</v>
      </c>
      <c r="AE520" t="str">
        <f t="shared" si="69"/>
        <v>FY19/20</v>
      </c>
      <c r="AF520" t="str">
        <f t="shared" si="70"/>
        <v>EAST</v>
      </c>
    </row>
    <row r="521" spans="1:32">
      <c r="A521" t="s">
        <v>3594</v>
      </c>
      <c r="B521" t="s">
        <v>3646</v>
      </c>
      <c r="C521" t="str">
        <f t="shared" si="64"/>
        <v>FEEDER</v>
      </c>
      <c r="D521" s="4">
        <v>43796</v>
      </c>
      <c r="E521" t="str">
        <f t="shared" si="65"/>
        <v>YAMAHA</v>
      </c>
      <c r="F521">
        <v>14103640</v>
      </c>
      <c r="G521" s="19">
        <v>43796</v>
      </c>
      <c r="H521" t="s">
        <v>72</v>
      </c>
      <c r="I521" t="s">
        <v>73</v>
      </c>
      <c r="J521">
        <v>4</v>
      </c>
      <c r="K521">
        <v>4</v>
      </c>
      <c r="L521">
        <v>19076.11</v>
      </c>
      <c r="M521" t="s">
        <v>36</v>
      </c>
      <c r="N521">
        <v>1.1100000000000001</v>
      </c>
      <c r="O521">
        <v>19076.11</v>
      </c>
      <c r="P521">
        <f t="shared" si="71"/>
        <v>21174.482100000001</v>
      </c>
      <c r="Q521" t="s">
        <v>4058</v>
      </c>
      <c r="R521" t="s">
        <v>4317</v>
      </c>
      <c r="S521" t="s">
        <v>25</v>
      </c>
      <c r="T521">
        <v>905171</v>
      </c>
      <c r="U521">
        <v>15850.07</v>
      </c>
      <c r="V521" t="s">
        <v>3041</v>
      </c>
      <c r="Y521">
        <v>729872</v>
      </c>
      <c r="Z521" t="s">
        <v>4318</v>
      </c>
      <c r="AB521">
        <f t="shared" si="66"/>
        <v>2019</v>
      </c>
      <c r="AC521">
        <f t="shared" si="67"/>
        <v>11</v>
      </c>
      <c r="AD521" t="str">
        <f t="shared" si="68"/>
        <v>Q3</v>
      </c>
      <c r="AE521" t="str">
        <f t="shared" si="69"/>
        <v>FY19/20</v>
      </c>
      <c r="AF521" t="str">
        <f t="shared" si="70"/>
        <v>EAST</v>
      </c>
    </row>
    <row r="522" spans="1:32">
      <c r="A522" t="s">
        <v>3594</v>
      </c>
      <c r="B522" t="s">
        <v>3646</v>
      </c>
      <c r="C522" t="str">
        <f t="shared" si="64"/>
        <v>SPARES/OTHER</v>
      </c>
      <c r="D522" s="4">
        <v>43796</v>
      </c>
      <c r="E522" t="str">
        <f t="shared" si="65"/>
        <v>YAMAHA</v>
      </c>
      <c r="F522">
        <v>14103641</v>
      </c>
      <c r="G522" s="19">
        <v>43796</v>
      </c>
      <c r="H522" t="s">
        <v>27</v>
      </c>
      <c r="I522" t="s">
        <v>28</v>
      </c>
      <c r="J522">
        <v>5</v>
      </c>
      <c r="K522">
        <v>5</v>
      </c>
      <c r="L522">
        <v>3915.93</v>
      </c>
      <c r="M522" t="s">
        <v>36</v>
      </c>
      <c r="N522">
        <v>1.1100000000000001</v>
      </c>
      <c r="O522">
        <v>3915.93</v>
      </c>
      <c r="P522">
        <f t="shared" si="71"/>
        <v>4346.6823000000004</v>
      </c>
      <c r="Q522" t="s">
        <v>4058</v>
      </c>
      <c r="R522" t="s">
        <v>4319</v>
      </c>
      <c r="S522" t="s">
        <v>25</v>
      </c>
      <c r="T522">
        <v>905172</v>
      </c>
      <c r="U522">
        <v>2332.5</v>
      </c>
      <c r="V522" t="s">
        <v>3041</v>
      </c>
      <c r="Y522">
        <v>729874</v>
      </c>
      <c r="Z522" t="s">
        <v>4320</v>
      </c>
      <c r="AB522">
        <f t="shared" si="66"/>
        <v>2019</v>
      </c>
      <c r="AC522">
        <f t="shared" si="67"/>
        <v>11</v>
      </c>
      <c r="AD522" t="str">
        <f t="shared" si="68"/>
        <v>Q3</v>
      </c>
      <c r="AE522" t="str">
        <f t="shared" si="69"/>
        <v>FY19/20</v>
      </c>
      <c r="AF522" t="str">
        <f t="shared" si="70"/>
        <v>EAST</v>
      </c>
    </row>
    <row r="523" spans="1:32">
      <c r="A523" t="s">
        <v>3594</v>
      </c>
      <c r="B523" t="s">
        <v>3646</v>
      </c>
      <c r="C523" t="str">
        <f t="shared" si="64"/>
        <v>SPARES/OTHER</v>
      </c>
      <c r="D523" s="4">
        <v>43796</v>
      </c>
      <c r="E523" t="str">
        <f t="shared" si="65"/>
        <v>YAMAHA</v>
      </c>
      <c r="F523">
        <v>14103641</v>
      </c>
      <c r="G523" s="19">
        <v>43796</v>
      </c>
      <c r="H523" t="s">
        <v>31</v>
      </c>
      <c r="I523" t="s">
        <v>32</v>
      </c>
      <c r="J523">
        <v>5</v>
      </c>
      <c r="K523">
        <v>5</v>
      </c>
      <c r="L523">
        <v>3774.34</v>
      </c>
      <c r="M523" t="s">
        <v>36</v>
      </c>
      <c r="N523">
        <v>1.1100000000000001</v>
      </c>
      <c r="O523">
        <v>3774.34</v>
      </c>
      <c r="P523">
        <f t="shared" si="71"/>
        <v>4189.5174000000006</v>
      </c>
      <c r="Q523" t="s">
        <v>4058</v>
      </c>
      <c r="R523" t="s">
        <v>4319</v>
      </c>
      <c r="S523" t="s">
        <v>25</v>
      </c>
      <c r="T523">
        <v>905172</v>
      </c>
      <c r="U523">
        <v>2216.67</v>
      </c>
      <c r="V523" t="s">
        <v>3041</v>
      </c>
      <c r="Y523">
        <v>729874</v>
      </c>
      <c r="Z523" t="s">
        <v>4320</v>
      </c>
      <c r="AB523">
        <f t="shared" si="66"/>
        <v>2019</v>
      </c>
      <c r="AC523">
        <f t="shared" si="67"/>
        <v>11</v>
      </c>
      <c r="AD523" t="str">
        <f t="shared" si="68"/>
        <v>Q3</v>
      </c>
      <c r="AE523" t="str">
        <f t="shared" si="69"/>
        <v>FY19/20</v>
      </c>
      <c r="AF523" t="str">
        <f t="shared" si="70"/>
        <v>EAST</v>
      </c>
    </row>
    <row r="524" spans="1:32">
      <c r="A524" t="s">
        <v>3594</v>
      </c>
      <c r="B524" t="s">
        <v>3646</v>
      </c>
      <c r="C524" t="str">
        <f t="shared" si="64"/>
        <v>SPARES/OTHER</v>
      </c>
      <c r="D524" s="4">
        <v>43796</v>
      </c>
      <c r="E524" t="str">
        <f t="shared" si="65"/>
        <v>YAMAHA</v>
      </c>
      <c r="F524">
        <v>14103641</v>
      </c>
      <c r="G524" s="19">
        <v>43796</v>
      </c>
      <c r="H524" t="s">
        <v>511</v>
      </c>
      <c r="I524" t="s">
        <v>100</v>
      </c>
      <c r="J524">
        <v>8</v>
      </c>
      <c r="K524">
        <v>8</v>
      </c>
      <c r="L524">
        <v>304.42</v>
      </c>
      <c r="M524" t="s">
        <v>36</v>
      </c>
      <c r="N524">
        <v>1.1100000000000001</v>
      </c>
      <c r="O524">
        <v>304.42</v>
      </c>
      <c r="P524">
        <f t="shared" si="71"/>
        <v>337.90620000000007</v>
      </c>
      <c r="Q524" t="s">
        <v>4058</v>
      </c>
      <c r="R524" t="s">
        <v>4319</v>
      </c>
      <c r="S524" t="s">
        <v>25</v>
      </c>
      <c r="T524">
        <v>905172</v>
      </c>
      <c r="U524">
        <v>144</v>
      </c>
      <c r="V524" t="s">
        <v>3041</v>
      </c>
      <c r="Y524">
        <v>729874</v>
      </c>
      <c r="Z524" t="s">
        <v>4320</v>
      </c>
      <c r="AB524">
        <f t="shared" si="66"/>
        <v>2019</v>
      </c>
      <c r="AC524">
        <f t="shared" si="67"/>
        <v>11</v>
      </c>
      <c r="AD524" t="str">
        <f t="shared" si="68"/>
        <v>Q3</v>
      </c>
      <c r="AE524" t="str">
        <f t="shared" si="69"/>
        <v>FY19/20</v>
      </c>
      <c r="AF524" t="str">
        <f t="shared" si="70"/>
        <v>EAST</v>
      </c>
    </row>
    <row r="525" spans="1:32">
      <c r="A525" t="s">
        <v>3594</v>
      </c>
      <c r="B525" t="s">
        <v>3646</v>
      </c>
      <c r="C525" t="str">
        <f t="shared" si="64"/>
        <v>SPARES/OTHER</v>
      </c>
      <c r="D525" s="4">
        <v>43796</v>
      </c>
      <c r="E525" t="str">
        <f t="shared" si="65"/>
        <v>YAMAHA</v>
      </c>
      <c r="F525">
        <v>14103641</v>
      </c>
      <c r="G525" s="19">
        <v>43796</v>
      </c>
      <c r="H525" t="s">
        <v>3705</v>
      </c>
      <c r="I525" t="s">
        <v>100</v>
      </c>
      <c r="J525">
        <v>8</v>
      </c>
      <c r="K525">
        <v>8</v>
      </c>
      <c r="L525">
        <v>1430.09</v>
      </c>
      <c r="M525" t="s">
        <v>36</v>
      </c>
      <c r="N525">
        <v>1.1100000000000001</v>
      </c>
      <c r="O525">
        <v>1430.09</v>
      </c>
      <c r="P525">
        <f t="shared" si="71"/>
        <v>1587.3999000000001</v>
      </c>
      <c r="Q525" t="s">
        <v>4058</v>
      </c>
      <c r="R525" t="s">
        <v>4319</v>
      </c>
      <c r="S525" t="s">
        <v>25</v>
      </c>
      <c r="T525">
        <v>905172</v>
      </c>
      <c r="U525">
        <v>704</v>
      </c>
      <c r="V525" t="s">
        <v>3041</v>
      </c>
      <c r="Y525">
        <v>729874</v>
      </c>
      <c r="Z525" t="s">
        <v>4320</v>
      </c>
      <c r="AB525">
        <f t="shared" si="66"/>
        <v>2019</v>
      </c>
      <c r="AC525">
        <f t="shared" si="67"/>
        <v>11</v>
      </c>
      <c r="AD525" t="str">
        <f t="shared" si="68"/>
        <v>Q3</v>
      </c>
      <c r="AE525" t="str">
        <f t="shared" si="69"/>
        <v>FY19/20</v>
      </c>
      <c r="AF525" t="str">
        <f t="shared" si="70"/>
        <v>EAST</v>
      </c>
    </row>
    <row r="526" spans="1:32">
      <c r="A526" t="s">
        <v>3594</v>
      </c>
      <c r="B526" t="s">
        <v>3672</v>
      </c>
      <c r="C526" t="str">
        <f t="shared" si="64"/>
        <v>FEEDER</v>
      </c>
      <c r="D526" s="4">
        <v>43796</v>
      </c>
      <c r="E526" t="str">
        <f t="shared" si="65"/>
        <v>YAMAHA</v>
      </c>
      <c r="F526">
        <v>14103642</v>
      </c>
      <c r="G526" s="19">
        <v>43796</v>
      </c>
      <c r="H526" t="s">
        <v>70</v>
      </c>
      <c r="I526" t="s">
        <v>71</v>
      </c>
      <c r="J526">
        <v>5</v>
      </c>
      <c r="K526">
        <v>5</v>
      </c>
      <c r="L526">
        <v>20662.52</v>
      </c>
      <c r="M526" t="s">
        <v>36</v>
      </c>
      <c r="N526">
        <v>1.1100000000000001</v>
      </c>
      <c r="O526">
        <v>20662.52</v>
      </c>
      <c r="P526">
        <f t="shared" si="71"/>
        <v>22935.397200000003</v>
      </c>
      <c r="Q526" t="s">
        <v>4053</v>
      </c>
      <c r="R526" t="s">
        <v>4191</v>
      </c>
      <c r="S526" t="s">
        <v>25</v>
      </c>
      <c r="T526">
        <v>905157</v>
      </c>
      <c r="U526">
        <v>17875.599999999999</v>
      </c>
      <c r="V526" t="s">
        <v>3041</v>
      </c>
      <c r="X526" t="s">
        <v>4321</v>
      </c>
      <c r="Y526">
        <v>729887</v>
      </c>
      <c r="Z526" t="s">
        <v>4193</v>
      </c>
      <c r="AB526">
        <f t="shared" si="66"/>
        <v>2019</v>
      </c>
      <c r="AC526">
        <f t="shared" si="67"/>
        <v>11</v>
      </c>
      <c r="AD526" t="str">
        <f t="shared" si="68"/>
        <v>Q3</v>
      </c>
      <c r="AE526" t="str">
        <f t="shared" si="69"/>
        <v>FY19/20</v>
      </c>
      <c r="AF526" t="str">
        <f t="shared" si="70"/>
        <v>WEST</v>
      </c>
    </row>
    <row r="527" spans="1:32">
      <c r="A527" t="s">
        <v>3594</v>
      </c>
      <c r="B527" t="s">
        <v>3672</v>
      </c>
      <c r="C527" t="str">
        <f t="shared" si="64"/>
        <v>FEEDER</v>
      </c>
      <c r="D527" s="4">
        <v>43796</v>
      </c>
      <c r="E527" t="str">
        <f t="shared" si="65"/>
        <v>YAMAHA</v>
      </c>
      <c r="F527">
        <v>14103642</v>
      </c>
      <c r="G527" s="19">
        <v>43796</v>
      </c>
      <c r="H527" t="s">
        <v>72</v>
      </c>
      <c r="I527" t="s">
        <v>73</v>
      </c>
      <c r="J527">
        <v>3</v>
      </c>
      <c r="K527">
        <v>3</v>
      </c>
      <c r="L527">
        <v>14819.97</v>
      </c>
      <c r="M527" t="s">
        <v>36</v>
      </c>
      <c r="N527">
        <v>1.1100000000000001</v>
      </c>
      <c r="O527">
        <v>14819.97</v>
      </c>
      <c r="P527">
        <f t="shared" si="71"/>
        <v>16450.166700000002</v>
      </c>
      <c r="Q527" t="s">
        <v>4053</v>
      </c>
      <c r="R527" t="s">
        <v>4191</v>
      </c>
      <c r="S527" t="s">
        <v>25</v>
      </c>
      <c r="T527">
        <v>905157</v>
      </c>
      <c r="U527">
        <v>11887.55</v>
      </c>
      <c r="V527" t="s">
        <v>3041</v>
      </c>
      <c r="X527" t="s">
        <v>4321</v>
      </c>
      <c r="Y527">
        <v>729887</v>
      </c>
      <c r="Z527" t="s">
        <v>4193</v>
      </c>
      <c r="AB527">
        <f t="shared" si="66"/>
        <v>2019</v>
      </c>
      <c r="AC527">
        <f t="shared" si="67"/>
        <v>11</v>
      </c>
      <c r="AD527" t="str">
        <f t="shared" si="68"/>
        <v>Q3</v>
      </c>
      <c r="AE527" t="str">
        <f t="shared" si="69"/>
        <v>FY19/20</v>
      </c>
      <c r="AF527" t="str">
        <f t="shared" si="70"/>
        <v>WEST</v>
      </c>
    </row>
    <row r="528" spans="1:32">
      <c r="A528" t="s">
        <v>3594</v>
      </c>
      <c r="B528" t="s">
        <v>3672</v>
      </c>
      <c r="C528" t="str">
        <f t="shared" si="64"/>
        <v>FEEDER</v>
      </c>
      <c r="D528" s="4">
        <v>43796</v>
      </c>
      <c r="E528" t="str">
        <f t="shared" si="65"/>
        <v>YAMAHA</v>
      </c>
      <c r="F528">
        <v>14103642</v>
      </c>
      <c r="G528" s="19">
        <v>43796</v>
      </c>
      <c r="H528" t="s">
        <v>74</v>
      </c>
      <c r="I528" t="s">
        <v>75</v>
      </c>
      <c r="J528">
        <v>1</v>
      </c>
      <c r="K528">
        <v>1</v>
      </c>
      <c r="L528">
        <v>6602.5</v>
      </c>
      <c r="M528" t="s">
        <v>36</v>
      </c>
      <c r="N528">
        <v>1.1100000000000001</v>
      </c>
      <c r="O528">
        <v>6602.5</v>
      </c>
      <c r="P528">
        <f t="shared" si="71"/>
        <v>7328.7750000000005</v>
      </c>
      <c r="Q528" t="s">
        <v>4053</v>
      </c>
      <c r="R528" t="s">
        <v>4191</v>
      </c>
      <c r="S528" t="s">
        <v>25</v>
      </c>
      <c r="T528">
        <v>905157</v>
      </c>
      <c r="U528">
        <v>4922.3599999999997</v>
      </c>
      <c r="V528" t="s">
        <v>3041</v>
      </c>
      <c r="X528" t="s">
        <v>4321</v>
      </c>
      <c r="Y528">
        <v>729887</v>
      </c>
      <c r="Z528" t="s">
        <v>4193</v>
      </c>
      <c r="AB528">
        <f t="shared" si="66"/>
        <v>2019</v>
      </c>
      <c r="AC528">
        <f t="shared" si="67"/>
        <v>11</v>
      </c>
      <c r="AD528" t="str">
        <f t="shared" si="68"/>
        <v>Q3</v>
      </c>
      <c r="AE528" t="str">
        <f t="shared" si="69"/>
        <v>FY19/20</v>
      </c>
      <c r="AF528" t="str">
        <f t="shared" si="70"/>
        <v>WEST</v>
      </c>
    </row>
    <row r="529" spans="1:32">
      <c r="A529" t="s">
        <v>3594</v>
      </c>
      <c r="B529" t="s">
        <v>22</v>
      </c>
      <c r="C529" t="str">
        <f t="shared" si="64"/>
        <v>FEEDER</v>
      </c>
      <c r="D529" s="4">
        <v>43796</v>
      </c>
      <c r="E529" t="str">
        <f t="shared" si="65"/>
        <v>YAMAHA</v>
      </c>
      <c r="F529">
        <v>14103643</v>
      </c>
      <c r="G529" s="19">
        <v>43796</v>
      </c>
      <c r="H529" t="s">
        <v>70</v>
      </c>
      <c r="I529" t="s">
        <v>71</v>
      </c>
      <c r="J529">
        <v>3</v>
      </c>
      <c r="K529">
        <v>3</v>
      </c>
      <c r="L529">
        <v>11415.93</v>
      </c>
      <c r="M529" t="s">
        <v>36</v>
      </c>
      <c r="N529">
        <v>1.1100000000000001</v>
      </c>
      <c r="O529">
        <v>11415.93</v>
      </c>
      <c r="P529">
        <f t="shared" si="71"/>
        <v>12671.682300000002</v>
      </c>
      <c r="Q529" t="s">
        <v>41</v>
      </c>
      <c r="R529" t="s">
        <v>3068</v>
      </c>
      <c r="S529" t="s">
        <v>25</v>
      </c>
      <c r="T529">
        <v>905173</v>
      </c>
      <c r="U529">
        <v>10725.36</v>
      </c>
      <c r="V529" t="s">
        <v>3041</v>
      </c>
      <c r="X529" t="s">
        <v>3221</v>
      </c>
      <c r="Y529">
        <v>729954</v>
      </c>
      <c r="Z529" t="s">
        <v>3070</v>
      </c>
      <c r="AB529">
        <f t="shared" si="66"/>
        <v>2019</v>
      </c>
      <c r="AC529">
        <f t="shared" si="67"/>
        <v>11</v>
      </c>
      <c r="AD529" t="str">
        <f t="shared" si="68"/>
        <v>Q3</v>
      </c>
      <c r="AE529" t="str">
        <f t="shared" si="69"/>
        <v>FY19/20</v>
      </c>
      <c r="AF529" t="str">
        <f t="shared" si="70"/>
        <v>SOUTH</v>
      </c>
    </row>
    <row r="530" spans="1:32">
      <c r="A530" t="s">
        <v>3594</v>
      </c>
      <c r="B530" t="s">
        <v>22</v>
      </c>
      <c r="C530" t="str">
        <f t="shared" si="64"/>
        <v>SPARES/OTHER</v>
      </c>
      <c r="D530" s="4">
        <v>43797</v>
      </c>
      <c r="E530" t="str">
        <f t="shared" si="65"/>
        <v>OTHERS</v>
      </c>
      <c r="F530">
        <v>14103644</v>
      </c>
      <c r="G530" s="19">
        <v>43797</v>
      </c>
      <c r="H530" t="s">
        <v>3222</v>
      </c>
      <c r="I530" t="s">
        <v>3223</v>
      </c>
      <c r="J530">
        <v>1</v>
      </c>
      <c r="K530">
        <v>1</v>
      </c>
      <c r="L530">
        <v>12920.35</v>
      </c>
      <c r="M530" t="s">
        <v>36</v>
      </c>
      <c r="N530">
        <v>1.1100000000000001</v>
      </c>
      <c r="O530">
        <v>12920.35</v>
      </c>
      <c r="P530">
        <f t="shared" si="71"/>
        <v>14341.588500000002</v>
      </c>
      <c r="Q530" t="s">
        <v>41</v>
      </c>
      <c r="R530" t="s">
        <v>3162</v>
      </c>
      <c r="S530" t="s">
        <v>25</v>
      </c>
      <c r="T530">
        <v>905175</v>
      </c>
      <c r="U530">
        <v>9700</v>
      </c>
      <c r="V530" t="s">
        <v>3041</v>
      </c>
      <c r="X530" t="s">
        <v>3224</v>
      </c>
      <c r="Y530">
        <v>730012</v>
      </c>
      <c r="Z530" t="s">
        <v>3164</v>
      </c>
      <c r="AB530">
        <f t="shared" si="66"/>
        <v>2019</v>
      </c>
      <c r="AC530">
        <f t="shared" si="67"/>
        <v>11</v>
      </c>
      <c r="AD530" t="str">
        <f t="shared" si="68"/>
        <v>Q3</v>
      </c>
      <c r="AE530" t="str">
        <f t="shared" si="69"/>
        <v>FY19/20</v>
      </c>
      <c r="AF530" t="str">
        <f t="shared" si="70"/>
        <v>SOUTH</v>
      </c>
    </row>
    <row r="531" spans="1:32">
      <c r="A531" t="s">
        <v>3594</v>
      </c>
      <c r="B531" t="s">
        <v>3646</v>
      </c>
      <c r="C531" t="str">
        <f t="shared" si="64"/>
        <v>SPARES/OTHER</v>
      </c>
      <c r="D531" s="4">
        <v>43802</v>
      </c>
      <c r="E531" t="str">
        <f t="shared" si="65"/>
        <v>YAMAHA</v>
      </c>
      <c r="F531">
        <v>14103645</v>
      </c>
      <c r="G531" s="19">
        <v>43802</v>
      </c>
      <c r="H531" t="s">
        <v>3734</v>
      </c>
      <c r="I531" t="s">
        <v>3735</v>
      </c>
      <c r="J531">
        <v>10</v>
      </c>
      <c r="K531">
        <v>10</v>
      </c>
      <c r="L531">
        <v>2433.63</v>
      </c>
      <c r="M531" t="s">
        <v>36</v>
      </c>
      <c r="N531">
        <v>1.1100000000000001</v>
      </c>
      <c r="O531">
        <v>2433.63</v>
      </c>
      <c r="P531">
        <f t="shared" si="71"/>
        <v>2701.3293000000003</v>
      </c>
      <c r="Q531" t="s">
        <v>4058</v>
      </c>
      <c r="R531" t="s">
        <v>4070</v>
      </c>
      <c r="S531" t="s">
        <v>25</v>
      </c>
      <c r="T531">
        <v>905177</v>
      </c>
      <c r="U531">
        <v>1320</v>
      </c>
      <c r="V531" t="s">
        <v>3041</v>
      </c>
      <c r="X531" t="s">
        <v>4322</v>
      </c>
      <c r="Y531">
        <v>730086</v>
      </c>
      <c r="Z531" t="s">
        <v>4072</v>
      </c>
      <c r="AB531">
        <f t="shared" si="66"/>
        <v>2019</v>
      </c>
      <c r="AC531">
        <f t="shared" si="67"/>
        <v>12</v>
      </c>
      <c r="AD531" t="str">
        <f t="shared" si="68"/>
        <v>Q3</v>
      </c>
      <c r="AE531" t="str">
        <f t="shared" si="69"/>
        <v>FY19/20</v>
      </c>
      <c r="AF531" t="str">
        <f t="shared" si="70"/>
        <v>EAST</v>
      </c>
    </row>
    <row r="532" spans="1:32">
      <c r="A532" t="s">
        <v>3594</v>
      </c>
      <c r="B532" t="s">
        <v>3646</v>
      </c>
      <c r="C532" t="str">
        <f t="shared" si="64"/>
        <v>SPARES/OTHER</v>
      </c>
      <c r="D532" s="4">
        <v>43802</v>
      </c>
      <c r="E532" t="str">
        <f t="shared" si="65"/>
        <v>YAMAHA</v>
      </c>
      <c r="F532">
        <v>14103646</v>
      </c>
      <c r="G532" s="19">
        <v>43802</v>
      </c>
      <c r="H532" t="s">
        <v>1303</v>
      </c>
      <c r="I532" t="s">
        <v>1304</v>
      </c>
      <c r="J532">
        <v>20</v>
      </c>
      <c r="K532">
        <v>20</v>
      </c>
      <c r="L532">
        <v>2442.48</v>
      </c>
      <c r="M532" t="s">
        <v>36</v>
      </c>
      <c r="N532">
        <v>1.1100000000000001</v>
      </c>
      <c r="O532">
        <v>2442.48</v>
      </c>
      <c r="P532">
        <f t="shared" si="71"/>
        <v>2711.1528000000003</v>
      </c>
      <c r="Q532" t="s">
        <v>4058</v>
      </c>
      <c r="R532" t="s">
        <v>4070</v>
      </c>
      <c r="S532" t="s">
        <v>25</v>
      </c>
      <c r="T532">
        <v>905178</v>
      </c>
      <c r="U532">
        <v>1260</v>
      </c>
      <c r="V532" t="s">
        <v>3041</v>
      </c>
      <c r="X532" t="s">
        <v>4323</v>
      </c>
      <c r="Y532">
        <v>730088</v>
      </c>
      <c r="Z532" t="s">
        <v>4072</v>
      </c>
      <c r="AB532">
        <f t="shared" si="66"/>
        <v>2019</v>
      </c>
      <c r="AC532">
        <f t="shared" si="67"/>
        <v>12</v>
      </c>
      <c r="AD532" t="str">
        <f t="shared" si="68"/>
        <v>Q3</v>
      </c>
      <c r="AE532" t="str">
        <f t="shared" si="69"/>
        <v>FY19/20</v>
      </c>
      <c r="AF532" t="str">
        <f t="shared" si="70"/>
        <v>EAST</v>
      </c>
    </row>
    <row r="533" spans="1:32">
      <c r="A533" t="s">
        <v>3594</v>
      </c>
      <c r="B533" t="s">
        <v>3651</v>
      </c>
      <c r="C533" t="str">
        <f t="shared" si="64"/>
        <v>SPARES/OTHER</v>
      </c>
      <c r="D533" s="4">
        <v>43802</v>
      </c>
      <c r="E533" t="str">
        <f t="shared" si="65"/>
        <v>HELLER</v>
      </c>
      <c r="F533">
        <v>14103647</v>
      </c>
      <c r="G533" s="19">
        <v>43802</v>
      </c>
      <c r="H533" t="s">
        <v>214</v>
      </c>
      <c r="I533" t="s">
        <v>215</v>
      </c>
      <c r="J533">
        <v>2</v>
      </c>
      <c r="K533">
        <v>2</v>
      </c>
      <c r="L533">
        <v>1490.6</v>
      </c>
      <c r="M533" t="s">
        <v>36</v>
      </c>
      <c r="N533">
        <v>1.1100000000000001</v>
      </c>
      <c r="O533">
        <v>1490.6</v>
      </c>
      <c r="P533">
        <f t="shared" si="71"/>
        <v>1654.566</v>
      </c>
      <c r="Q533" t="s">
        <v>3652</v>
      </c>
      <c r="R533" t="s">
        <v>4153</v>
      </c>
      <c r="S533" t="s">
        <v>25</v>
      </c>
      <c r="T533">
        <v>905149</v>
      </c>
      <c r="U533">
        <v>1003.93</v>
      </c>
      <c r="V533" t="s">
        <v>3041</v>
      </c>
      <c r="X533" t="s">
        <v>4324</v>
      </c>
      <c r="Y533">
        <v>730188</v>
      </c>
      <c r="Z533" t="s">
        <v>4155</v>
      </c>
      <c r="AB533">
        <f t="shared" si="66"/>
        <v>2019</v>
      </c>
      <c r="AC533">
        <f t="shared" si="67"/>
        <v>12</v>
      </c>
      <c r="AD533" t="str">
        <f t="shared" si="68"/>
        <v>Q3</v>
      </c>
      <c r="AE533" t="str">
        <f t="shared" si="69"/>
        <v>FY19/20</v>
      </c>
      <c r="AF533" t="str">
        <f t="shared" si="70"/>
        <v>NORTH</v>
      </c>
    </row>
    <row r="534" spans="1:32">
      <c r="A534" t="s">
        <v>3594</v>
      </c>
      <c r="B534" t="s">
        <v>3651</v>
      </c>
      <c r="C534" t="str">
        <f t="shared" si="64"/>
        <v>SPARES/OTHER</v>
      </c>
      <c r="D534" s="4">
        <v>43802</v>
      </c>
      <c r="E534" t="str">
        <f t="shared" si="65"/>
        <v>HELLER</v>
      </c>
      <c r="F534">
        <v>14103648</v>
      </c>
      <c r="G534" s="19">
        <v>43802</v>
      </c>
      <c r="H534" t="s">
        <v>214</v>
      </c>
      <c r="I534" t="s">
        <v>215</v>
      </c>
      <c r="J534">
        <v>7</v>
      </c>
      <c r="K534">
        <v>7</v>
      </c>
      <c r="L534">
        <v>5217.1099999999997</v>
      </c>
      <c r="M534" t="s">
        <v>36</v>
      </c>
      <c r="N534">
        <v>1.1100000000000001</v>
      </c>
      <c r="O534">
        <v>5217.1099999999997</v>
      </c>
      <c r="P534">
        <f t="shared" si="71"/>
        <v>5790.9921000000004</v>
      </c>
      <c r="Q534" t="s">
        <v>3652</v>
      </c>
      <c r="R534" t="s">
        <v>4325</v>
      </c>
      <c r="S534" t="s">
        <v>25</v>
      </c>
      <c r="T534">
        <v>905164</v>
      </c>
      <c r="U534">
        <v>3513.75</v>
      </c>
      <c r="V534" t="s">
        <v>3041</v>
      </c>
      <c r="X534" t="s">
        <v>4326</v>
      </c>
      <c r="Y534">
        <v>730252</v>
      </c>
      <c r="Z534" t="s">
        <v>4327</v>
      </c>
      <c r="AB534">
        <f t="shared" si="66"/>
        <v>2019</v>
      </c>
      <c r="AC534">
        <f t="shared" si="67"/>
        <v>12</v>
      </c>
      <c r="AD534" t="str">
        <f t="shared" si="68"/>
        <v>Q3</v>
      </c>
      <c r="AE534" t="str">
        <f t="shared" si="69"/>
        <v>FY19/20</v>
      </c>
      <c r="AF534" t="str">
        <f t="shared" si="70"/>
        <v>NORTH</v>
      </c>
    </row>
    <row r="535" spans="1:32">
      <c r="A535" t="s">
        <v>3594</v>
      </c>
      <c r="B535" t="s">
        <v>3672</v>
      </c>
      <c r="C535" t="str">
        <f t="shared" si="64"/>
        <v>SPARES/OTHER</v>
      </c>
      <c r="D535" s="4">
        <v>43802</v>
      </c>
      <c r="E535" t="str">
        <f t="shared" si="65"/>
        <v>OTHERS</v>
      </c>
      <c r="F535">
        <v>14103649</v>
      </c>
      <c r="G535" s="19">
        <v>43802</v>
      </c>
      <c r="H535" t="s">
        <v>3736</v>
      </c>
      <c r="I535" t="s">
        <v>3737</v>
      </c>
      <c r="J535">
        <v>1</v>
      </c>
      <c r="K535">
        <v>1</v>
      </c>
      <c r="L535">
        <v>13020</v>
      </c>
      <c r="M535" t="s">
        <v>36</v>
      </c>
      <c r="N535">
        <v>1.1100000000000001</v>
      </c>
      <c r="O535">
        <v>13020</v>
      </c>
      <c r="P535">
        <f t="shared" si="71"/>
        <v>14452.2</v>
      </c>
      <c r="Q535" t="s">
        <v>4053</v>
      </c>
      <c r="R535" t="s">
        <v>4328</v>
      </c>
      <c r="S535" t="s">
        <v>25</v>
      </c>
      <c r="T535">
        <v>905138</v>
      </c>
      <c r="U535">
        <v>5559</v>
      </c>
      <c r="V535" t="s">
        <v>3041</v>
      </c>
      <c r="X535" t="s">
        <v>4329</v>
      </c>
      <c r="Y535">
        <v>730330</v>
      </c>
      <c r="Z535" t="s">
        <v>4330</v>
      </c>
      <c r="AB535">
        <f t="shared" si="66"/>
        <v>2019</v>
      </c>
      <c r="AC535">
        <f t="shared" si="67"/>
        <v>12</v>
      </c>
      <c r="AD535" t="str">
        <f t="shared" si="68"/>
        <v>Q3</v>
      </c>
      <c r="AE535" t="str">
        <f t="shared" si="69"/>
        <v>FY19/20</v>
      </c>
      <c r="AF535" t="str">
        <f t="shared" si="70"/>
        <v>WEST</v>
      </c>
    </row>
    <row r="536" spans="1:32">
      <c r="A536" t="s">
        <v>3594</v>
      </c>
      <c r="B536" t="s">
        <v>3672</v>
      </c>
      <c r="C536" t="str">
        <f t="shared" si="64"/>
        <v>SPARES/OTHER</v>
      </c>
      <c r="D536" s="4">
        <v>43802</v>
      </c>
      <c r="E536" t="str">
        <f t="shared" si="65"/>
        <v>OTHERS</v>
      </c>
      <c r="F536">
        <v>14103650</v>
      </c>
      <c r="G536" s="19">
        <v>43802</v>
      </c>
      <c r="H536" t="s">
        <v>3736</v>
      </c>
      <c r="I536" t="s">
        <v>3737</v>
      </c>
      <c r="J536">
        <v>1</v>
      </c>
      <c r="K536">
        <v>1</v>
      </c>
      <c r="L536">
        <v>12000</v>
      </c>
      <c r="M536" t="s">
        <v>36</v>
      </c>
      <c r="N536">
        <v>1.1100000000000001</v>
      </c>
      <c r="O536">
        <v>12000</v>
      </c>
      <c r="P536">
        <f t="shared" si="71"/>
        <v>13320.000000000002</v>
      </c>
      <c r="Q536" t="s">
        <v>4053</v>
      </c>
      <c r="R536" t="s">
        <v>4328</v>
      </c>
      <c r="S536" t="s">
        <v>25</v>
      </c>
      <c r="T536">
        <v>905139</v>
      </c>
      <c r="U536">
        <v>5559</v>
      </c>
      <c r="V536" t="s">
        <v>3041</v>
      </c>
      <c r="X536" t="s">
        <v>4331</v>
      </c>
      <c r="Y536">
        <v>730339</v>
      </c>
      <c r="Z536" t="s">
        <v>4330</v>
      </c>
      <c r="AB536">
        <f t="shared" si="66"/>
        <v>2019</v>
      </c>
      <c r="AC536">
        <f t="shared" si="67"/>
        <v>12</v>
      </c>
      <c r="AD536" t="str">
        <f t="shared" si="68"/>
        <v>Q3</v>
      </c>
      <c r="AE536" t="str">
        <f t="shared" si="69"/>
        <v>FY19/20</v>
      </c>
      <c r="AF536" t="str">
        <f t="shared" si="70"/>
        <v>WEST</v>
      </c>
    </row>
    <row r="537" spans="1:32">
      <c r="A537" t="s">
        <v>3594</v>
      </c>
      <c r="B537" t="s">
        <v>3646</v>
      </c>
      <c r="C537" t="str">
        <f t="shared" si="64"/>
        <v>SERVICE_CHARGE</v>
      </c>
      <c r="D537" s="4">
        <v>43803</v>
      </c>
      <c r="E537" t="str">
        <f t="shared" si="65"/>
        <v>YAMAHA</v>
      </c>
      <c r="F537">
        <v>12101065</v>
      </c>
      <c r="G537" s="19">
        <v>43803</v>
      </c>
      <c r="H537" t="s">
        <v>76</v>
      </c>
      <c r="I537" t="s">
        <v>77</v>
      </c>
      <c r="J537">
        <v>1</v>
      </c>
      <c r="K537">
        <v>1</v>
      </c>
      <c r="L537">
        <v>3097.35</v>
      </c>
      <c r="M537" t="s">
        <v>36</v>
      </c>
      <c r="N537">
        <v>1.1100000000000001</v>
      </c>
      <c r="O537">
        <v>3097.35</v>
      </c>
      <c r="P537">
        <f t="shared" si="71"/>
        <v>3438.0585000000001</v>
      </c>
      <c r="Q537" t="s">
        <v>4058</v>
      </c>
      <c r="R537" t="s">
        <v>4277</v>
      </c>
      <c r="S537" t="s">
        <v>25</v>
      </c>
      <c r="T537">
        <v>905179</v>
      </c>
      <c r="U537">
        <v>0</v>
      </c>
      <c r="V537" t="s">
        <v>4064</v>
      </c>
      <c r="Z537" t="s">
        <v>4278</v>
      </c>
      <c r="AB537">
        <f t="shared" si="66"/>
        <v>2019</v>
      </c>
      <c r="AC537">
        <f t="shared" si="67"/>
        <v>12</v>
      </c>
      <c r="AD537" t="str">
        <f t="shared" si="68"/>
        <v>Q3</v>
      </c>
      <c r="AE537" t="str">
        <f t="shared" si="69"/>
        <v>FY19/20</v>
      </c>
      <c r="AF537" t="str">
        <f t="shared" si="70"/>
        <v>EAST</v>
      </c>
    </row>
    <row r="538" spans="1:32">
      <c r="A538" t="s">
        <v>3594</v>
      </c>
      <c r="B538" t="s">
        <v>3646</v>
      </c>
      <c r="C538" t="str">
        <f t="shared" si="64"/>
        <v>SPARES/OTHER</v>
      </c>
      <c r="D538" s="4">
        <v>43803</v>
      </c>
      <c r="E538" t="str">
        <f t="shared" si="65"/>
        <v>YAMAHA</v>
      </c>
      <c r="F538">
        <v>14103651</v>
      </c>
      <c r="G538" s="19">
        <v>43803</v>
      </c>
      <c r="H538" t="s">
        <v>3724</v>
      </c>
      <c r="I538" t="s">
        <v>3725</v>
      </c>
      <c r="J538">
        <v>2</v>
      </c>
      <c r="K538">
        <v>2</v>
      </c>
      <c r="L538">
        <v>8.85</v>
      </c>
      <c r="M538" t="s">
        <v>36</v>
      </c>
      <c r="N538">
        <v>1.1100000000000001</v>
      </c>
      <c r="O538">
        <v>8.85</v>
      </c>
      <c r="P538">
        <f t="shared" si="71"/>
        <v>9.823500000000001</v>
      </c>
      <c r="Q538" t="s">
        <v>4058</v>
      </c>
      <c r="R538" t="s">
        <v>4277</v>
      </c>
      <c r="S538" t="s">
        <v>25</v>
      </c>
      <c r="T538">
        <v>905180</v>
      </c>
      <c r="U538">
        <v>4</v>
      </c>
      <c r="V538" t="s">
        <v>3041</v>
      </c>
      <c r="Y538">
        <v>730773</v>
      </c>
      <c r="Z538" t="s">
        <v>4278</v>
      </c>
      <c r="AB538">
        <f t="shared" si="66"/>
        <v>2019</v>
      </c>
      <c r="AC538">
        <f t="shared" si="67"/>
        <v>12</v>
      </c>
      <c r="AD538" t="str">
        <f t="shared" si="68"/>
        <v>Q3</v>
      </c>
      <c r="AE538" t="str">
        <f t="shared" si="69"/>
        <v>FY19/20</v>
      </c>
      <c r="AF538" t="str">
        <f t="shared" si="70"/>
        <v>EAST</v>
      </c>
    </row>
    <row r="539" spans="1:32">
      <c r="A539" t="s">
        <v>3594</v>
      </c>
      <c r="B539" t="s">
        <v>3646</v>
      </c>
      <c r="C539" t="str">
        <f t="shared" si="64"/>
        <v>SPARES/OTHER</v>
      </c>
      <c r="D539" s="4">
        <v>43803</v>
      </c>
      <c r="E539" t="str">
        <f t="shared" si="65"/>
        <v>YAMAHA</v>
      </c>
      <c r="F539">
        <v>14103651</v>
      </c>
      <c r="G539" s="19">
        <v>43803</v>
      </c>
      <c r="H539" t="s">
        <v>573</v>
      </c>
      <c r="I539" t="s">
        <v>574</v>
      </c>
      <c r="J539">
        <v>1</v>
      </c>
      <c r="K539">
        <v>1</v>
      </c>
      <c r="L539">
        <v>1005.31</v>
      </c>
      <c r="M539" t="s">
        <v>36</v>
      </c>
      <c r="N539">
        <v>1.1100000000000001</v>
      </c>
      <c r="O539">
        <v>1005.31</v>
      </c>
      <c r="P539">
        <f t="shared" si="71"/>
        <v>1115.8941</v>
      </c>
      <c r="Q539" t="s">
        <v>4058</v>
      </c>
      <c r="R539" t="s">
        <v>4277</v>
      </c>
      <c r="S539" t="s">
        <v>25</v>
      </c>
      <c r="T539">
        <v>905180</v>
      </c>
      <c r="U539">
        <v>529</v>
      </c>
      <c r="V539" t="s">
        <v>3041</v>
      </c>
      <c r="Y539">
        <v>730773</v>
      </c>
      <c r="Z539" t="s">
        <v>4278</v>
      </c>
      <c r="AB539">
        <f t="shared" si="66"/>
        <v>2019</v>
      </c>
      <c r="AC539">
        <f t="shared" si="67"/>
        <v>12</v>
      </c>
      <c r="AD539" t="str">
        <f t="shared" si="68"/>
        <v>Q3</v>
      </c>
      <c r="AE539" t="str">
        <f t="shared" si="69"/>
        <v>FY19/20</v>
      </c>
      <c r="AF539" t="str">
        <f t="shared" si="70"/>
        <v>EAST</v>
      </c>
    </row>
    <row r="540" spans="1:32">
      <c r="A540" t="s">
        <v>3594</v>
      </c>
      <c r="B540" t="s">
        <v>3651</v>
      </c>
      <c r="C540" t="str">
        <f t="shared" si="64"/>
        <v>SPARES/OTHER</v>
      </c>
      <c r="D540" s="4">
        <v>43804</v>
      </c>
      <c r="E540" t="str">
        <f t="shared" si="65"/>
        <v>HELLER</v>
      </c>
      <c r="F540">
        <v>14103652</v>
      </c>
      <c r="G540" s="19">
        <v>43804</v>
      </c>
      <c r="H540" t="s">
        <v>4151</v>
      </c>
      <c r="I540" t="s">
        <v>4152</v>
      </c>
      <c r="J540">
        <v>6</v>
      </c>
      <c r="K540">
        <v>6</v>
      </c>
      <c r="L540">
        <v>4355.1499999999996</v>
      </c>
      <c r="M540" t="s">
        <v>36</v>
      </c>
      <c r="N540">
        <v>1.1100000000000001</v>
      </c>
      <c r="O540">
        <v>4355.1499999999996</v>
      </c>
      <c r="P540">
        <f t="shared" si="71"/>
        <v>4834.2165000000005</v>
      </c>
      <c r="Q540" t="s">
        <v>3652</v>
      </c>
      <c r="R540" t="s">
        <v>4153</v>
      </c>
      <c r="S540" t="s">
        <v>25</v>
      </c>
      <c r="T540">
        <v>905151</v>
      </c>
      <c r="U540">
        <v>2859.08</v>
      </c>
      <c r="V540" t="s">
        <v>3041</v>
      </c>
      <c r="X540" t="s">
        <v>4332</v>
      </c>
      <c r="Y540">
        <v>730612</v>
      </c>
      <c r="Z540" t="s">
        <v>4155</v>
      </c>
      <c r="AB540">
        <f t="shared" si="66"/>
        <v>2019</v>
      </c>
      <c r="AC540">
        <f t="shared" si="67"/>
        <v>12</v>
      </c>
      <c r="AD540" t="str">
        <f t="shared" si="68"/>
        <v>Q3</v>
      </c>
      <c r="AE540" t="str">
        <f t="shared" si="69"/>
        <v>FY19/20</v>
      </c>
      <c r="AF540" t="str">
        <f t="shared" si="70"/>
        <v>NORTH</v>
      </c>
    </row>
    <row r="541" spans="1:32">
      <c r="A541" t="s">
        <v>3594</v>
      </c>
      <c r="B541" t="s">
        <v>3646</v>
      </c>
      <c r="C541" t="str">
        <f t="shared" si="64"/>
        <v>SPARES/OTHER</v>
      </c>
      <c r="D541" s="4">
        <v>43808</v>
      </c>
      <c r="E541" t="str">
        <f t="shared" si="65"/>
        <v>YAMAHA</v>
      </c>
      <c r="F541">
        <v>14103653</v>
      </c>
      <c r="G541" s="19">
        <v>43808</v>
      </c>
      <c r="H541" t="s">
        <v>1299</v>
      </c>
      <c r="I541" t="s">
        <v>1300</v>
      </c>
      <c r="J541">
        <v>3</v>
      </c>
      <c r="K541">
        <v>3</v>
      </c>
      <c r="L541">
        <v>11915.04</v>
      </c>
      <c r="M541" t="s">
        <v>36</v>
      </c>
      <c r="N541">
        <v>1.1100000000000001</v>
      </c>
      <c r="O541">
        <v>11915.04</v>
      </c>
      <c r="P541">
        <f t="shared" si="71"/>
        <v>13225.694400000002</v>
      </c>
      <c r="Q541" t="s">
        <v>4058</v>
      </c>
      <c r="R541" t="s">
        <v>4172</v>
      </c>
      <c r="S541" t="s">
        <v>25</v>
      </c>
      <c r="T541">
        <v>905181</v>
      </c>
      <c r="U541">
        <v>8466</v>
      </c>
      <c r="V541" t="s">
        <v>3041</v>
      </c>
      <c r="Y541">
        <v>731261</v>
      </c>
      <c r="Z541" t="s">
        <v>4173</v>
      </c>
      <c r="AB541">
        <f t="shared" si="66"/>
        <v>2019</v>
      </c>
      <c r="AC541">
        <f t="shared" si="67"/>
        <v>12</v>
      </c>
      <c r="AD541" t="str">
        <f t="shared" si="68"/>
        <v>Q3</v>
      </c>
      <c r="AE541" t="str">
        <f t="shared" si="69"/>
        <v>FY19/20</v>
      </c>
      <c r="AF541" t="str">
        <f t="shared" si="70"/>
        <v>EAST</v>
      </c>
    </row>
    <row r="542" spans="1:32">
      <c r="A542" t="s">
        <v>3594</v>
      </c>
      <c r="B542" t="s">
        <v>3646</v>
      </c>
      <c r="C542" t="str">
        <f t="shared" si="64"/>
        <v>SPARES/OTHER</v>
      </c>
      <c r="D542" s="4">
        <v>43808</v>
      </c>
      <c r="E542" t="str">
        <f t="shared" si="65"/>
        <v>YAMAHA</v>
      </c>
      <c r="F542">
        <v>14103653</v>
      </c>
      <c r="G542" s="19">
        <v>43808</v>
      </c>
      <c r="H542" t="s">
        <v>1297</v>
      </c>
      <c r="I542" t="s">
        <v>1298</v>
      </c>
      <c r="J542">
        <v>100</v>
      </c>
      <c r="K542">
        <v>100</v>
      </c>
      <c r="L542">
        <v>212.39</v>
      </c>
      <c r="M542" t="s">
        <v>36</v>
      </c>
      <c r="N542">
        <v>1.1100000000000001</v>
      </c>
      <c r="O542">
        <v>212.39</v>
      </c>
      <c r="P542">
        <f t="shared" si="71"/>
        <v>235.75290000000001</v>
      </c>
      <c r="Q542" t="s">
        <v>4058</v>
      </c>
      <c r="R542" t="s">
        <v>4172</v>
      </c>
      <c r="S542" t="s">
        <v>25</v>
      </c>
      <c r="T542">
        <v>905181</v>
      </c>
      <c r="U542">
        <v>100</v>
      </c>
      <c r="V542" t="s">
        <v>3041</v>
      </c>
      <c r="Y542">
        <v>731261</v>
      </c>
      <c r="Z542" t="s">
        <v>4173</v>
      </c>
      <c r="AB542">
        <f t="shared" si="66"/>
        <v>2019</v>
      </c>
      <c r="AC542">
        <f t="shared" si="67"/>
        <v>12</v>
      </c>
      <c r="AD542" t="str">
        <f t="shared" si="68"/>
        <v>Q3</v>
      </c>
      <c r="AE542" t="str">
        <f t="shared" si="69"/>
        <v>FY19/20</v>
      </c>
      <c r="AF542" t="str">
        <f t="shared" si="70"/>
        <v>EAST</v>
      </c>
    </row>
    <row r="543" spans="1:32">
      <c r="A543" t="s">
        <v>3594</v>
      </c>
      <c r="B543" t="s">
        <v>3646</v>
      </c>
      <c r="C543" t="str">
        <f t="shared" si="64"/>
        <v>SPARES/OTHER</v>
      </c>
      <c r="D543" s="4">
        <v>43808</v>
      </c>
      <c r="E543" t="str">
        <f t="shared" si="65"/>
        <v>OTHERS</v>
      </c>
      <c r="F543">
        <v>14103654</v>
      </c>
      <c r="G543" s="19">
        <v>43808</v>
      </c>
      <c r="H543" t="s">
        <v>4132</v>
      </c>
      <c r="I543" t="s">
        <v>57</v>
      </c>
      <c r="J543">
        <v>2</v>
      </c>
      <c r="K543">
        <v>2</v>
      </c>
      <c r="L543">
        <v>3504.42</v>
      </c>
      <c r="M543" t="s">
        <v>36</v>
      </c>
      <c r="N543">
        <v>1.1100000000000001</v>
      </c>
      <c r="O543">
        <v>3504.42</v>
      </c>
      <c r="P543">
        <f t="shared" si="71"/>
        <v>3889.9062000000004</v>
      </c>
      <c r="Q543" t="s">
        <v>4058</v>
      </c>
      <c r="R543" t="s">
        <v>4291</v>
      </c>
      <c r="S543" t="s">
        <v>25</v>
      </c>
      <c r="T543">
        <v>905182</v>
      </c>
      <c r="U543">
        <v>2035.4</v>
      </c>
      <c r="V543" t="s">
        <v>3041</v>
      </c>
      <c r="Y543">
        <v>731264</v>
      </c>
      <c r="Z543" t="s">
        <v>4292</v>
      </c>
      <c r="AB543">
        <f t="shared" si="66"/>
        <v>2019</v>
      </c>
      <c r="AC543">
        <f t="shared" si="67"/>
        <v>12</v>
      </c>
      <c r="AD543" t="str">
        <f t="shared" si="68"/>
        <v>Q3</v>
      </c>
      <c r="AE543" t="str">
        <f t="shared" si="69"/>
        <v>FY19/20</v>
      </c>
      <c r="AF543" t="str">
        <f t="shared" si="70"/>
        <v>EAST</v>
      </c>
    </row>
    <row r="544" spans="1:32">
      <c r="A544" t="s">
        <v>3594</v>
      </c>
      <c r="B544" t="s">
        <v>3646</v>
      </c>
      <c r="C544" t="str">
        <f t="shared" si="64"/>
        <v>FEEDER</v>
      </c>
      <c r="D544" s="4">
        <v>43809</v>
      </c>
      <c r="E544" t="str">
        <f t="shared" si="65"/>
        <v>YAMAHA</v>
      </c>
      <c r="F544">
        <v>14103655</v>
      </c>
      <c r="G544" s="19">
        <v>43809</v>
      </c>
      <c r="H544" t="s">
        <v>37</v>
      </c>
      <c r="I544" t="s">
        <v>38</v>
      </c>
      <c r="J544">
        <v>50</v>
      </c>
      <c r="K544">
        <v>50</v>
      </c>
      <c r="L544">
        <v>139380.53</v>
      </c>
      <c r="M544" t="s">
        <v>36</v>
      </c>
      <c r="N544">
        <v>1.1100000000000001</v>
      </c>
      <c r="O544">
        <v>139380.53</v>
      </c>
      <c r="P544">
        <f t="shared" si="71"/>
        <v>154712.38830000002</v>
      </c>
      <c r="Q544" t="s">
        <v>4058</v>
      </c>
      <c r="R544" t="s">
        <v>4291</v>
      </c>
      <c r="S544" t="s">
        <v>25</v>
      </c>
      <c r="T544">
        <v>905183</v>
      </c>
      <c r="U544">
        <v>130765.88</v>
      </c>
      <c r="V544" t="s">
        <v>3041</v>
      </c>
      <c r="Y544">
        <v>731504</v>
      </c>
      <c r="Z544" t="s">
        <v>4292</v>
      </c>
      <c r="AB544">
        <f t="shared" si="66"/>
        <v>2019</v>
      </c>
      <c r="AC544">
        <f t="shared" si="67"/>
        <v>12</v>
      </c>
      <c r="AD544" t="str">
        <f t="shared" si="68"/>
        <v>Q3</v>
      </c>
      <c r="AE544" t="str">
        <f t="shared" si="69"/>
        <v>FY19/20</v>
      </c>
      <c r="AF544" t="str">
        <f t="shared" si="70"/>
        <v>EAST</v>
      </c>
    </row>
    <row r="545" spans="1:32">
      <c r="A545" t="s">
        <v>3594</v>
      </c>
      <c r="B545" t="s">
        <v>3646</v>
      </c>
      <c r="C545" t="str">
        <f t="shared" si="64"/>
        <v>FEEDER</v>
      </c>
      <c r="D545" s="4">
        <v>43809</v>
      </c>
      <c r="E545" t="str">
        <f t="shared" si="65"/>
        <v>YAMAHA</v>
      </c>
      <c r="F545">
        <v>14103655</v>
      </c>
      <c r="G545" s="19">
        <v>43809</v>
      </c>
      <c r="H545" t="s">
        <v>70</v>
      </c>
      <c r="I545" t="s">
        <v>71</v>
      </c>
      <c r="J545">
        <v>8</v>
      </c>
      <c r="K545">
        <v>8</v>
      </c>
      <c r="L545">
        <v>30796.46</v>
      </c>
      <c r="M545" t="s">
        <v>36</v>
      </c>
      <c r="N545">
        <v>1.1100000000000001</v>
      </c>
      <c r="O545">
        <v>30796.46</v>
      </c>
      <c r="P545">
        <f t="shared" si="71"/>
        <v>34184.070599999999</v>
      </c>
      <c r="Q545" t="s">
        <v>4058</v>
      </c>
      <c r="R545" t="s">
        <v>4291</v>
      </c>
      <c r="S545" t="s">
        <v>25</v>
      </c>
      <c r="T545">
        <v>905183</v>
      </c>
      <c r="U545">
        <v>27454.639999999999</v>
      </c>
      <c r="V545" t="s">
        <v>3041</v>
      </c>
      <c r="Y545">
        <v>731504</v>
      </c>
      <c r="Z545" t="s">
        <v>4292</v>
      </c>
      <c r="AB545">
        <f t="shared" si="66"/>
        <v>2019</v>
      </c>
      <c r="AC545">
        <f t="shared" si="67"/>
        <v>12</v>
      </c>
      <c r="AD545" t="str">
        <f t="shared" si="68"/>
        <v>Q3</v>
      </c>
      <c r="AE545" t="str">
        <f t="shared" si="69"/>
        <v>FY19/20</v>
      </c>
      <c r="AF545" t="str">
        <f t="shared" si="70"/>
        <v>EAST</v>
      </c>
    </row>
    <row r="546" spans="1:32">
      <c r="A546" t="s">
        <v>3594</v>
      </c>
      <c r="B546" t="s">
        <v>3646</v>
      </c>
      <c r="C546" t="str">
        <f t="shared" si="64"/>
        <v>FEEDER</v>
      </c>
      <c r="D546" s="4">
        <v>43809</v>
      </c>
      <c r="E546" t="str">
        <f t="shared" si="65"/>
        <v>YAMAHA</v>
      </c>
      <c r="F546">
        <v>14103655</v>
      </c>
      <c r="G546" s="19">
        <v>43809</v>
      </c>
      <c r="H546" t="s">
        <v>72</v>
      </c>
      <c r="I546" t="s">
        <v>73</v>
      </c>
      <c r="J546">
        <v>3</v>
      </c>
      <c r="K546">
        <v>3</v>
      </c>
      <c r="L546">
        <v>12212.39</v>
      </c>
      <c r="M546" t="s">
        <v>36</v>
      </c>
      <c r="N546">
        <v>1.1100000000000001</v>
      </c>
      <c r="O546">
        <v>12212.39</v>
      </c>
      <c r="P546">
        <f t="shared" si="71"/>
        <v>13555.752900000001</v>
      </c>
      <c r="Q546" t="s">
        <v>4058</v>
      </c>
      <c r="R546" t="s">
        <v>4291</v>
      </c>
      <c r="S546" t="s">
        <v>25</v>
      </c>
      <c r="T546">
        <v>905183</v>
      </c>
      <c r="U546">
        <v>11887.55</v>
      </c>
      <c r="V546" t="s">
        <v>3041</v>
      </c>
      <c r="Y546">
        <v>731504</v>
      </c>
      <c r="Z546" t="s">
        <v>4292</v>
      </c>
      <c r="AB546">
        <f t="shared" si="66"/>
        <v>2019</v>
      </c>
      <c r="AC546">
        <f t="shared" si="67"/>
        <v>12</v>
      </c>
      <c r="AD546" t="str">
        <f t="shared" si="68"/>
        <v>Q3</v>
      </c>
      <c r="AE546" t="str">
        <f t="shared" si="69"/>
        <v>FY19/20</v>
      </c>
      <c r="AF546" t="str">
        <f t="shared" si="70"/>
        <v>EAST</v>
      </c>
    </row>
    <row r="547" spans="1:32">
      <c r="A547" t="s">
        <v>3594</v>
      </c>
      <c r="B547" t="s">
        <v>3646</v>
      </c>
      <c r="C547" t="str">
        <f t="shared" si="64"/>
        <v>SPARES/OTHER</v>
      </c>
      <c r="D547" s="4">
        <v>43809</v>
      </c>
      <c r="E547" t="str">
        <f t="shared" si="65"/>
        <v>YAMAHA</v>
      </c>
      <c r="F547">
        <v>14103655</v>
      </c>
      <c r="G547" s="19">
        <v>43809</v>
      </c>
      <c r="H547" t="s">
        <v>1105</v>
      </c>
      <c r="I547" t="s">
        <v>1106</v>
      </c>
      <c r="J547">
        <v>2</v>
      </c>
      <c r="K547">
        <v>2</v>
      </c>
      <c r="L547">
        <v>1150.44</v>
      </c>
      <c r="M547" t="s">
        <v>36</v>
      </c>
      <c r="N547">
        <v>1.1100000000000001</v>
      </c>
      <c r="O547">
        <v>1150.44</v>
      </c>
      <c r="P547">
        <f t="shared" si="71"/>
        <v>1276.9884000000002</v>
      </c>
      <c r="Q547" t="s">
        <v>4058</v>
      </c>
      <c r="R547" t="s">
        <v>4291</v>
      </c>
      <c r="S547" t="s">
        <v>25</v>
      </c>
      <c r="T547">
        <v>905183</v>
      </c>
      <c r="U547">
        <v>880</v>
      </c>
      <c r="V547" t="s">
        <v>3041</v>
      </c>
      <c r="Y547">
        <v>731504</v>
      </c>
      <c r="Z547" t="s">
        <v>4292</v>
      </c>
      <c r="AB547">
        <f t="shared" si="66"/>
        <v>2019</v>
      </c>
      <c r="AC547">
        <f t="shared" si="67"/>
        <v>12</v>
      </c>
      <c r="AD547" t="str">
        <f t="shared" si="68"/>
        <v>Q3</v>
      </c>
      <c r="AE547" t="str">
        <f t="shared" si="69"/>
        <v>FY19/20</v>
      </c>
      <c r="AF547" t="str">
        <f t="shared" si="70"/>
        <v>EAST</v>
      </c>
    </row>
    <row r="548" spans="1:32">
      <c r="A548" t="s">
        <v>3594</v>
      </c>
      <c r="B548" t="s">
        <v>3646</v>
      </c>
      <c r="C548" t="str">
        <f t="shared" si="64"/>
        <v>SPARES/OTHER</v>
      </c>
      <c r="D548" s="4">
        <v>43809</v>
      </c>
      <c r="E548" t="str">
        <f t="shared" si="65"/>
        <v>OTHERS</v>
      </c>
      <c r="F548">
        <v>14103655</v>
      </c>
      <c r="G548" s="19">
        <v>43809</v>
      </c>
      <c r="H548" t="s">
        <v>1236</v>
      </c>
      <c r="I548" t="s">
        <v>1237</v>
      </c>
      <c r="J548">
        <v>2</v>
      </c>
      <c r="K548">
        <v>2</v>
      </c>
      <c r="L548">
        <v>73451.33</v>
      </c>
      <c r="M548" t="s">
        <v>36</v>
      </c>
      <c r="N548">
        <v>1.1100000000000001</v>
      </c>
      <c r="O548">
        <v>73451.33</v>
      </c>
      <c r="P548">
        <f t="shared" si="71"/>
        <v>81530.976300000009</v>
      </c>
      <c r="Q548" t="s">
        <v>4058</v>
      </c>
      <c r="R548" t="s">
        <v>4291</v>
      </c>
      <c r="S548" t="s">
        <v>25</v>
      </c>
      <c r="T548">
        <v>905183</v>
      </c>
      <c r="U548">
        <v>53000</v>
      </c>
      <c r="V548" t="s">
        <v>3041</v>
      </c>
      <c r="Y548">
        <v>731504</v>
      </c>
      <c r="Z548" t="s">
        <v>4292</v>
      </c>
      <c r="AB548">
        <f t="shared" si="66"/>
        <v>2019</v>
      </c>
      <c r="AC548">
        <f t="shared" si="67"/>
        <v>12</v>
      </c>
      <c r="AD548" t="str">
        <f t="shared" si="68"/>
        <v>Q3</v>
      </c>
      <c r="AE548" t="str">
        <f t="shared" si="69"/>
        <v>FY19/20</v>
      </c>
      <c r="AF548" t="str">
        <f t="shared" si="70"/>
        <v>EAST</v>
      </c>
    </row>
    <row r="549" spans="1:32">
      <c r="A549" t="s">
        <v>3594</v>
      </c>
      <c r="B549" t="s">
        <v>3646</v>
      </c>
      <c r="C549" t="str">
        <f t="shared" si="64"/>
        <v>SERVICE_CHARGE</v>
      </c>
      <c r="D549" s="4">
        <v>43811</v>
      </c>
      <c r="E549" t="str">
        <f t="shared" si="65"/>
        <v>YAMAHA</v>
      </c>
      <c r="F549">
        <v>12101066</v>
      </c>
      <c r="G549" s="19">
        <v>43811</v>
      </c>
      <c r="H549" t="s">
        <v>76</v>
      </c>
      <c r="I549" t="s">
        <v>77</v>
      </c>
      <c r="J549">
        <v>1</v>
      </c>
      <c r="K549">
        <v>1</v>
      </c>
      <c r="L549">
        <v>1603.54</v>
      </c>
      <c r="M549" t="s">
        <v>36</v>
      </c>
      <c r="N549">
        <v>1.1100000000000001</v>
      </c>
      <c r="O549">
        <v>1603.54</v>
      </c>
      <c r="P549">
        <f t="shared" si="71"/>
        <v>1779.9294000000002</v>
      </c>
      <c r="Q549" t="s">
        <v>4058</v>
      </c>
      <c r="R549" t="s">
        <v>4333</v>
      </c>
      <c r="S549" t="s">
        <v>25</v>
      </c>
      <c r="T549">
        <v>905185</v>
      </c>
      <c r="U549">
        <v>0</v>
      </c>
      <c r="V549" t="s">
        <v>4064</v>
      </c>
      <c r="Z549" t="s">
        <v>4334</v>
      </c>
      <c r="AB549">
        <f t="shared" si="66"/>
        <v>2019</v>
      </c>
      <c r="AC549">
        <f t="shared" si="67"/>
        <v>12</v>
      </c>
      <c r="AD549" t="str">
        <f t="shared" si="68"/>
        <v>Q3</v>
      </c>
      <c r="AE549" t="str">
        <f t="shared" si="69"/>
        <v>FY19/20</v>
      </c>
      <c r="AF549" t="str">
        <f t="shared" si="70"/>
        <v>EAST</v>
      </c>
    </row>
    <row r="550" spans="1:32">
      <c r="A550" t="s">
        <v>3594</v>
      </c>
      <c r="B550" t="s">
        <v>22</v>
      </c>
      <c r="C550" t="str">
        <f t="shared" si="64"/>
        <v>CONTRACT_FEE</v>
      </c>
      <c r="D550" s="4">
        <v>43813</v>
      </c>
      <c r="E550" t="str">
        <f t="shared" si="65"/>
        <v>YAMAHA</v>
      </c>
      <c r="F550">
        <v>13100141</v>
      </c>
      <c r="G550" s="19">
        <v>43813</v>
      </c>
      <c r="H550" t="s">
        <v>76</v>
      </c>
      <c r="I550" t="s">
        <v>77</v>
      </c>
      <c r="J550">
        <v>1</v>
      </c>
      <c r="K550">
        <v>1</v>
      </c>
      <c r="L550">
        <v>37168.14</v>
      </c>
      <c r="M550" t="s">
        <v>36</v>
      </c>
      <c r="N550">
        <v>1.1100000000000001</v>
      </c>
      <c r="O550">
        <v>37168.14</v>
      </c>
      <c r="P550">
        <f t="shared" si="71"/>
        <v>41256.635400000006</v>
      </c>
      <c r="Q550" t="s">
        <v>41</v>
      </c>
      <c r="R550" t="s">
        <v>2802</v>
      </c>
      <c r="S550" t="s">
        <v>25</v>
      </c>
      <c r="T550">
        <v>905186</v>
      </c>
      <c r="U550">
        <v>0</v>
      </c>
      <c r="V550" t="s">
        <v>3035</v>
      </c>
      <c r="X550">
        <v>4500120278</v>
      </c>
      <c r="Z550" t="s">
        <v>2803</v>
      </c>
      <c r="AB550">
        <f t="shared" si="66"/>
        <v>2019</v>
      </c>
      <c r="AC550">
        <f t="shared" si="67"/>
        <v>12</v>
      </c>
      <c r="AD550" t="str">
        <f t="shared" si="68"/>
        <v>Q3</v>
      </c>
      <c r="AE550" t="str">
        <f t="shared" si="69"/>
        <v>FY19/20</v>
      </c>
      <c r="AF550" t="str">
        <f t="shared" si="70"/>
        <v>SOUTH</v>
      </c>
    </row>
    <row r="551" spans="1:32">
      <c r="A551" t="s">
        <v>3594</v>
      </c>
      <c r="B551" t="s">
        <v>3672</v>
      </c>
      <c r="C551" t="str">
        <f t="shared" si="64"/>
        <v>SERVICE_CHARGE</v>
      </c>
      <c r="D551" s="4">
        <v>43815</v>
      </c>
      <c r="E551" t="str">
        <f t="shared" si="65"/>
        <v>YAMAHA</v>
      </c>
      <c r="F551">
        <v>12101067</v>
      </c>
      <c r="G551" s="19">
        <v>43815</v>
      </c>
      <c r="H551" t="s">
        <v>76</v>
      </c>
      <c r="I551" t="s">
        <v>77</v>
      </c>
      <c r="J551">
        <v>1</v>
      </c>
      <c r="K551">
        <v>1</v>
      </c>
      <c r="L551">
        <v>3500</v>
      </c>
      <c r="M551" t="s">
        <v>36</v>
      </c>
      <c r="N551">
        <v>1.1100000000000001</v>
      </c>
      <c r="O551">
        <v>3500</v>
      </c>
      <c r="P551">
        <f t="shared" si="71"/>
        <v>3885.0000000000005</v>
      </c>
      <c r="Q551" t="s">
        <v>4053</v>
      </c>
      <c r="R551" t="s">
        <v>3674</v>
      </c>
      <c r="S551" t="s">
        <v>25</v>
      </c>
      <c r="T551">
        <v>905184</v>
      </c>
      <c r="U551">
        <v>0</v>
      </c>
      <c r="V551" t="s">
        <v>3038</v>
      </c>
      <c r="Z551" t="s">
        <v>4335</v>
      </c>
      <c r="AB551">
        <f t="shared" si="66"/>
        <v>2019</v>
      </c>
      <c r="AC551">
        <f t="shared" si="67"/>
        <v>12</v>
      </c>
      <c r="AD551" t="str">
        <f t="shared" si="68"/>
        <v>Q3</v>
      </c>
      <c r="AE551" t="str">
        <f t="shared" si="69"/>
        <v>FY19/20</v>
      </c>
      <c r="AF551" t="str">
        <f t="shared" si="70"/>
        <v>WEST</v>
      </c>
    </row>
    <row r="552" spans="1:32">
      <c r="A552" t="s">
        <v>3594</v>
      </c>
      <c r="B552" t="s">
        <v>3651</v>
      </c>
      <c r="C552" t="str">
        <f t="shared" si="64"/>
        <v>SPARES/OTHER</v>
      </c>
      <c r="D552" s="4">
        <v>43815</v>
      </c>
      <c r="E552" t="str">
        <f t="shared" si="65"/>
        <v>YAMAHA</v>
      </c>
      <c r="F552">
        <v>14103656</v>
      </c>
      <c r="G552" s="19">
        <v>43815</v>
      </c>
      <c r="H552" t="s">
        <v>27</v>
      </c>
      <c r="I552" t="s">
        <v>28</v>
      </c>
      <c r="J552">
        <v>7</v>
      </c>
      <c r="K552">
        <v>7</v>
      </c>
      <c r="L552">
        <v>3846.9</v>
      </c>
      <c r="M552" t="s">
        <v>36</v>
      </c>
      <c r="N552">
        <v>1.1100000000000001</v>
      </c>
      <c r="O552">
        <v>3846.9</v>
      </c>
      <c r="P552">
        <f t="shared" si="71"/>
        <v>4270.0590000000002</v>
      </c>
      <c r="Q552" t="s">
        <v>3652</v>
      </c>
      <c r="R552" t="s">
        <v>4282</v>
      </c>
      <c r="S552" t="s">
        <v>25</v>
      </c>
      <c r="T552">
        <v>905167</v>
      </c>
      <c r="U552">
        <v>2940</v>
      </c>
      <c r="V552" t="s">
        <v>3041</v>
      </c>
      <c r="X552" t="s">
        <v>4336</v>
      </c>
      <c r="Y552">
        <v>732321</v>
      </c>
      <c r="Z552" t="s">
        <v>4284</v>
      </c>
      <c r="AB552">
        <f t="shared" si="66"/>
        <v>2019</v>
      </c>
      <c r="AC552">
        <f t="shared" si="67"/>
        <v>12</v>
      </c>
      <c r="AD552" t="str">
        <f t="shared" si="68"/>
        <v>Q3</v>
      </c>
      <c r="AE552" t="str">
        <f t="shared" si="69"/>
        <v>FY19/20</v>
      </c>
      <c r="AF552" t="str">
        <f t="shared" si="70"/>
        <v>NORTH</v>
      </c>
    </row>
    <row r="553" spans="1:32">
      <c r="A553" t="s">
        <v>3594</v>
      </c>
      <c r="B553" t="s">
        <v>3651</v>
      </c>
      <c r="C553" t="str">
        <f t="shared" si="64"/>
        <v>SPARES/OTHER</v>
      </c>
      <c r="D553" s="4">
        <v>43815</v>
      </c>
      <c r="E553" t="str">
        <f t="shared" si="65"/>
        <v>YAMAHA</v>
      </c>
      <c r="F553">
        <v>14103656</v>
      </c>
      <c r="G553" s="19">
        <v>43815</v>
      </c>
      <c r="H553" t="s">
        <v>31</v>
      </c>
      <c r="I553" t="s">
        <v>32</v>
      </c>
      <c r="J553">
        <v>7</v>
      </c>
      <c r="K553">
        <v>7</v>
      </c>
      <c r="L553">
        <v>3989.38</v>
      </c>
      <c r="M553" t="s">
        <v>36</v>
      </c>
      <c r="N553">
        <v>1.1100000000000001</v>
      </c>
      <c r="O553">
        <v>3989.38</v>
      </c>
      <c r="P553">
        <f t="shared" si="71"/>
        <v>4428.2118000000009</v>
      </c>
      <c r="Q553" t="s">
        <v>3652</v>
      </c>
      <c r="R553" t="s">
        <v>4282</v>
      </c>
      <c r="S553" t="s">
        <v>25</v>
      </c>
      <c r="T553">
        <v>905167</v>
      </c>
      <c r="U553">
        <v>2940</v>
      </c>
      <c r="V553" t="s">
        <v>3041</v>
      </c>
      <c r="X553" t="s">
        <v>4336</v>
      </c>
      <c r="Y553">
        <v>732321</v>
      </c>
      <c r="Z553" t="s">
        <v>4284</v>
      </c>
      <c r="AB553">
        <f t="shared" si="66"/>
        <v>2019</v>
      </c>
      <c r="AC553">
        <f t="shared" si="67"/>
        <v>12</v>
      </c>
      <c r="AD553" t="str">
        <f t="shared" si="68"/>
        <v>Q3</v>
      </c>
      <c r="AE553" t="str">
        <f t="shared" si="69"/>
        <v>FY19/20</v>
      </c>
      <c r="AF553" t="str">
        <f t="shared" si="70"/>
        <v>NORTH</v>
      </c>
    </row>
    <row r="554" spans="1:32">
      <c r="A554" t="s">
        <v>3594</v>
      </c>
      <c r="B554" t="s">
        <v>3651</v>
      </c>
      <c r="C554" t="str">
        <f t="shared" si="64"/>
        <v>SPARES/OTHER</v>
      </c>
      <c r="D554" s="4">
        <v>43815</v>
      </c>
      <c r="E554" t="str">
        <f t="shared" si="65"/>
        <v>YAMAHA</v>
      </c>
      <c r="F554">
        <v>14103656</v>
      </c>
      <c r="G554" s="19">
        <v>43815</v>
      </c>
      <c r="H554" t="s">
        <v>1105</v>
      </c>
      <c r="I554" t="s">
        <v>1106</v>
      </c>
      <c r="J554">
        <v>2</v>
      </c>
      <c r="K554">
        <v>2</v>
      </c>
      <c r="L554">
        <v>1200</v>
      </c>
      <c r="M554" t="s">
        <v>36</v>
      </c>
      <c r="N554">
        <v>1.1100000000000001</v>
      </c>
      <c r="O554">
        <v>1200</v>
      </c>
      <c r="P554">
        <f t="shared" si="71"/>
        <v>1332.0000000000002</v>
      </c>
      <c r="Q554" t="s">
        <v>3652</v>
      </c>
      <c r="R554" t="s">
        <v>4282</v>
      </c>
      <c r="S554" t="s">
        <v>25</v>
      </c>
      <c r="T554">
        <v>905167</v>
      </c>
      <c r="U554">
        <v>820</v>
      </c>
      <c r="V554" t="s">
        <v>3041</v>
      </c>
      <c r="X554" t="s">
        <v>4336</v>
      </c>
      <c r="Y554">
        <v>732321</v>
      </c>
      <c r="Z554" t="s">
        <v>4284</v>
      </c>
      <c r="AB554">
        <f t="shared" si="66"/>
        <v>2019</v>
      </c>
      <c r="AC554">
        <f t="shared" si="67"/>
        <v>12</v>
      </c>
      <c r="AD554" t="str">
        <f t="shared" si="68"/>
        <v>Q3</v>
      </c>
      <c r="AE554" t="str">
        <f t="shared" si="69"/>
        <v>FY19/20</v>
      </c>
      <c r="AF554" t="str">
        <f t="shared" si="70"/>
        <v>NORTH</v>
      </c>
    </row>
    <row r="555" spans="1:32">
      <c r="A555" t="s">
        <v>3594</v>
      </c>
      <c r="B555" t="s">
        <v>3651</v>
      </c>
      <c r="C555" t="str">
        <f t="shared" si="64"/>
        <v>SPARES/OTHER</v>
      </c>
      <c r="D555" s="4">
        <v>43815</v>
      </c>
      <c r="E555" t="str">
        <f t="shared" si="65"/>
        <v>OTHERS</v>
      </c>
      <c r="F555">
        <v>14103656</v>
      </c>
      <c r="G555" s="19">
        <v>43815</v>
      </c>
      <c r="H555" t="s">
        <v>4337</v>
      </c>
      <c r="I555" t="s">
        <v>4338</v>
      </c>
      <c r="J555">
        <v>2</v>
      </c>
      <c r="K555">
        <v>2</v>
      </c>
      <c r="L555">
        <v>8000</v>
      </c>
      <c r="M555" t="s">
        <v>36</v>
      </c>
      <c r="N555">
        <v>1.1100000000000001</v>
      </c>
      <c r="O555">
        <v>8000</v>
      </c>
      <c r="P555">
        <f t="shared" si="71"/>
        <v>8880</v>
      </c>
      <c r="Q555" t="s">
        <v>3652</v>
      </c>
      <c r="R555" t="s">
        <v>4282</v>
      </c>
      <c r="S555" t="s">
        <v>25</v>
      </c>
      <c r="T555">
        <v>905167</v>
      </c>
      <c r="U555">
        <v>4955.76</v>
      </c>
      <c r="V555" t="s">
        <v>3041</v>
      </c>
      <c r="X555" t="s">
        <v>4336</v>
      </c>
      <c r="Y555">
        <v>732322</v>
      </c>
      <c r="Z555" t="s">
        <v>4284</v>
      </c>
      <c r="AB555">
        <f t="shared" si="66"/>
        <v>2019</v>
      </c>
      <c r="AC555">
        <f t="shared" si="67"/>
        <v>12</v>
      </c>
      <c r="AD555" t="str">
        <f t="shared" si="68"/>
        <v>Q3</v>
      </c>
      <c r="AE555" t="str">
        <f t="shared" si="69"/>
        <v>FY19/20</v>
      </c>
      <c r="AF555" t="str">
        <f t="shared" si="70"/>
        <v>NORTH</v>
      </c>
    </row>
    <row r="556" spans="1:32">
      <c r="A556" t="s">
        <v>3594</v>
      </c>
      <c r="B556" t="s">
        <v>22</v>
      </c>
      <c r="C556" t="str">
        <f t="shared" si="64"/>
        <v>SPARES/OTHER</v>
      </c>
      <c r="D556" s="4">
        <v>43816</v>
      </c>
      <c r="E556" t="str">
        <f t="shared" si="65"/>
        <v>YAMAHA</v>
      </c>
      <c r="F556">
        <v>14103657</v>
      </c>
      <c r="G556" s="19">
        <v>43816</v>
      </c>
      <c r="H556" t="s">
        <v>1149</v>
      </c>
      <c r="I556" t="s">
        <v>1150</v>
      </c>
      <c r="J556">
        <v>5</v>
      </c>
      <c r="K556">
        <v>5</v>
      </c>
      <c r="L556">
        <v>17015</v>
      </c>
      <c r="M556" t="s">
        <v>36</v>
      </c>
      <c r="N556">
        <v>1.1100000000000001</v>
      </c>
      <c r="O556">
        <v>17015</v>
      </c>
      <c r="P556">
        <f t="shared" si="71"/>
        <v>18886.650000000001</v>
      </c>
      <c r="Q556" t="s">
        <v>41</v>
      </c>
      <c r="R556" t="s">
        <v>2802</v>
      </c>
      <c r="S556" t="s">
        <v>25</v>
      </c>
      <c r="T556">
        <v>905187</v>
      </c>
      <c r="U556">
        <v>14280</v>
      </c>
      <c r="V556" t="s">
        <v>3041</v>
      </c>
      <c r="X556">
        <v>4500120706</v>
      </c>
      <c r="Y556">
        <v>732154</v>
      </c>
      <c r="Z556" t="s">
        <v>2803</v>
      </c>
      <c r="AB556">
        <f t="shared" si="66"/>
        <v>2019</v>
      </c>
      <c r="AC556">
        <f t="shared" si="67"/>
        <v>12</v>
      </c>
      <c r="AD556" t="str">
        <f t="shared" si="68"/>
        <v>Q3</v>
      </c>
      <c r="AE556" t="str">
        <f t="shared" si="69"/>
        <v>FY19/20</v>
      </c>
      <c r="AF556" t="str">
        <f t="shared" si="70"/>
        <v>SOUTH</v>
      </c>
    </row>
    <row r="557" spans="1:32">
      <c r="A557" t="s">
        <v>3594</v>
      </c>
      <c r="B557" t="s">
        <v>3651</v>
      </c>
      <c r="C557" t="str">
        <f t="shared" si="64"/>
        <v>SPARES/OTHER</v>
      </c>
      <c r="D557" s="4">
        <v>43816</v>
      </c>
      <c r="E557" t="str">
        <f t="shared" si="65"/>
        <v>YAMAHA</v>
      </c>
      <c r="F557">
        <v>14103658</v>
      </c>
      <c r="G557" s="19">
        <v>43816</v>
      </c>
      <c r="H557" t="s">
        <v>3732</v>
      </c>
      <c r="I557" t="s">
        <v>579</v>
      </c>
      <c r="J557">
        <v>1</v>
      </c>
      <c r="K557">
        <v>1</v>
      </c>
      <c r="L557">
        <v>469.03</v>
      </c>
      <c r="M557" t="s">
        <v>36</v>
      </c>
      <c r="N557">
        <v>1.1100000000000001</v>
      </c>
      <c r="O557">
        <v>469.03</v>
      </c>
      <c r="P557">
        <f t="shared" si="71"/>
        <v>520.62329999999997</v>
      </c>
      <c r="Q557" t="s">
        <v>3652</v>
      </c>
      <c r="R557" t="s">
        <v>4223</v>
      </c>
      <c r="S557" t="s">
        <v>25</v>
      </c>
      <c r="T557">
        <v>905176</v>
      </c>
      <c r="U557">
        <v>279</v>
      </c>
      <c r="V557" t="s">
        <v>3041</v>
      </c>
      <c r="X557" t="s">
        <v>4339</v>
      </c>
      <c r="Y557">
        <v>732416</v>
      </c>
      <c r="Z557" t="s">
        <v>4225</v>
      </c>
      <c r="AB557">
        <f t="shared" si="66"/>
        <v>2019</v>
      </c>
      <c r="AC557">
        <f t="shared" si="67"/>
        <v>12</v>
      </c>
      <c r="AD557" t="str">
        <f t="shared" si="68"/>
        <v>Q3</v>
      </c>
      <c r="AE557" t="str">
        <f t="shared" si="69"/>
        <v>FY19/20</v>
      </c>
      <c r="AF557" t="str">
        <f t="shared" si="70"/>
        <v>NORTH</v>
      </c>
    </row>
    <row r="558" spans="1:32">
      <c r="A558" t="s">
        <v>3594</v>
      </c>
      <c r="B558" t="s">
        <v>3651</v>
      </c>
      <c r="C558" t="str">
        <f t="shared" si="64"/>
        <v>SPARES/OTHER</v>
      </c>
      <c r="D558" s="4">
        <v>43816</v>
      </c>
      <c r="E558" t="str">
        <f t="shared" si="65"/>
        <v>YAMAHA</v>
      </c>
      <c r="F558">
        <v>14103658</v>
      </c>
      <c r="G558" s="19">
        <v>43816</v>
      </c>
      <c r="H558" t="s">
        <v>432</v>
      </c>
      <c r="I558" t="s">
        <v>433</v>
      </c>
      <c r="J558">
        <v>1</v>
      </c>
      <c r="K558">
        <v>1</v>
      </c>
      <c r="L558">
        <v>858.41</v>
      </c>
      <c r="M558" t="s">
        <v>36</v>
      </c>
      <c r="N558">
        <v>1.1100000000000001</v>
      </c>
      <c r="O558">
        <v>858.41</v>
      </c>
      <c r="P558">
        <f t="shared" si="71"/>
        <v>952.83510000000001</v>
      </c>
      <c r="Q558" t="s">
        <v>3652</v>
      </c>
      <c r="R558" t="s">
        <v>4223</v>
      </c>
      <c r="S558" t="s">
        <v>25</v>
      </c>
      <c r="T558">
        <v>905176</v>
      </c>
      <c r="U558">
        <v>514</v>
      </c>
      <c r="V558" t="s">
        <v>3041</v>
      </c>
      <c r="X558" t="s">
        <v>4339</v>
      </c>
      <c r="Y558">
        <v>732416</v>
      </c>
      <c r="Z558" t="s">
        <v>4225</v>
      </c>
      <c r="AB558">
        <f t="shared" si="66"/>
        <v>2019</v>
      </c>
      <c r="AC558">
        <f t="shared" si="67"/>
        <v>12</v>
      </c>
      <c r="AD558" t="str">
        <f t="shared" si="68"/>
        <v>Q3</v>
      </c>
      <c r="AE558" t="str">
        <f t="shared" si="69"/>
        <v>FY19/20</v>
      </c>
      <c r="AF558" t="str">
        <f t="shared" si="70"/>
        <v>NORTH</v>
      </c>
    </row>
    <row r="559" spans="1:32">
      <c r="A559" t="s">
        <v>3594</v>
      </c>
      <c r="B559" t="s">
        <v>3651</v>
      </c>
      <c r="C559" t="str">
        <f t="shared" si="64"/>
        <v>SPARES/OTHER</v>
      </c>
      <c r="D559" s="4">
        <v>43816</v>
      </c>
      <c r="E559" t="str">
        <f t="shared" si="65"/>
        <v>YAMAHA</v>
      </c>
      <c r="F559">
        <v>14103658</v>
      </c>
      <c r="G559" s="19">
        <v>43816</v>
      </c>
      <c r="H559" t="s">
        <v>595</v>
      </c>
      <c r="I559" t="s">
        <v>503</v>
      </c>
      <c r="J559">
        <v>1</v>
      </c>
      <c r="K559">
        <v>1</v>
      </c>
      <c r="L559">
        <v>429.2</v>
      </c>
      <c r="M559" t="s">
        <v>36</v>
      </c>
      <c r="N559">
        <v>1.1100000000000001</v>
      </c>
      <c r="O559">
        <v>429.2</v>
      </c>
      <c r="P559">
        <f t="shared" si="71"/>
        <v>476.41200000000003</v>
      </c>
      <c r="Q559" t="s">
        <v>3652</v>
      </c>
      <c r="R559" t="s">
        <v>4223</v>
      </c>
      <c r="S559" t="s">
        <v>25</v>
      </c>
      <c r="T559">
        <v>905176</v>
      </c>
      <c r="U559">
        <v>23</v>
      </c>
      <c r="V559" t="s">
        <v>3041</v>
      </c>
      <c r="X559" t="s">
        <v>4339</v>
      </c>
      <c r="Y559">
        <v>732416</v>
      </c>
      <c r="Z559" t="s">
        <v>4225</v>
      </c>
      <c r="AB559">
        <f t="shared" si="66"/>
        <v>2019</v>
      </c>
      <c r="AC559">
        <f t="shared" si="67"/>
        <v>12</v>
      </c>
      <c r="AD559" t="str">
        <f t="shared" si="68"/>
        <v>Q3</v>
      </c>
      <c r="AE559" t="str">
        <f t="shared" si="69"/>
        <v>FY19/20</v>
      </c>
      <c r="AF559" t="str">
        <f t="shared" si="70"/>
        <v>NORTH</v>
      </c>
    </row>
    <row r="560" spans="1:32">
      <c r="A560" t="s">
        <v>3594</v>
      </c>
      <c r="B560" t="s">
        <v>3672</v>
      </c>
      <c r="C560" t="str">
        <f t="shared" si="64"/>
        <v>SPARES/OTHER</v>
      </c>
      <c r="D560" s="4">
        <v>43816</v>
      </c>
      <c r="E560" t="str">
        <f t="shared" si="65"/>
        <v>YAMAHA</v>
      </c>
      <c r="F560">
        <v>14103659</v>
      </c>
      <c r="G560" s="19">
        <v>43816</v>
      </c>
      <c r="H560" t="s">
        <v>2374</v>
      </c>
      <c r="I560" t="s">
        <v>1528</v>
      </c>
      <c r="J560">
        <v>2</v>
      </c>
      <c r="K560">
        <v>2</v>
      </c>
      <c r="L560">
        <v>336</v>
      </c>
      <c r="M560" t="s">
        <v>36</v>
      </c>
      <c r="N560">
        <v>1.1100000000000001</v>
      </c>
      <c r="O560">
        <v>336</v>
      </c>
      <c r="P560">
        <f t="shared" si="71"/>
        <v>372.96000000000004</v>
      </c>
      <c r="Q560" t="s">
        <v>4053</v>
      </c>
      <c r="R560" t="s">
        <v>4211</v>
      </c>
      <c r="S560" t="s">
        <v>25</v>
      </c>
      <c r="T560">
        <v>905158</v>
      </c>
      <c r="U560">
        <v>42</v>
      </c>
      <c r="V560" t="s">
        <v>3041</v>
      </c>
      <c r="X560" t="s">
        <v>4340</v>
      </c>
      <c r="Y560">
        <v>732463</v>
      </c>
      <c r="Z560" t="s">
        <v>4213</v>
      </c>
      <c r="AB560">
        <f t="shared" si="66"/>
        <v>2019</v>
      </c>
      <c r="AC560">
        <f t="shared" si="67"/>
        <v>12</v>
      </c>
      <c r="AD560" t="str">
        <f t="shared" si="68"/>
        <v>Q3</v>
      </c>
      <c r="AE560" t="str">
        <f t="shared" si="69"/>
        <v>FY19/20</v>
      </c>
      <c r="AF560" t="str">
        <f t="shared" si="70"/>
        <v>WEST</v>
      </c>
    </row>
    <row r="561" spans="1:32">
      <c r="A561" t="s">
        <v>3594</v>
      </c>
      <c r="B561" t="s">
        <v>3672</v>
      </c>
      <c r="C561" t="str">
        <f t="shared" si="64"/>
        <v>SPARES/OTHER</v>
      </c>
      <c r="D561" s="4">
        <v>43816</v>
      </c>
      <c r="E561" t="str">
        <f t="shared" si="65"/>
        <v>YAMAHA</v>
      </c>
      <c r="F561">
        <v>14103659</v>
      </c>
      <c r="G561" s="19">
        <v>43816</v>
      </c>
      <c r="H561" t="s">
        <v>2375</v>
      </c>
      <c r="I561" t="s">
        <v>2376</v>
      </c>
      <c r="J561">
        <v>2</v>
      </c>
      <c r="K561">
        <v>2</v>
      </c>
      <c r="L561">
        <v>192</v>
      </c>
      <c r="M561" t="s">
        <v>36</v>
      </c>
      <c r="N561">
        <v>1.1100000000000001</v>
      </c>
      <c r="O561">
        <v>192</v>
      </c>
      <c r="P561">
        <f t="shared" si="71"/>
        <v>213.12</v>
      </c>
      <c r="Q561" t="s">
        <v>4053</v>
      </c>
      <c r="R561" t="s">
        <v>4211</v>
      </c>
      <c r="S561" t="s">
        <v>25</v>
      </c>
      <c r="T561">
        <v>905158</v>
      </c>
      <c r="U561">
        <v>24</v>
      </c>
      <c r="V561" t="s">
        <v>3041</v>
      </c>
      <c r="X561" t="s">
        <v>4340</v>
      </c>
      <c r="Y561">
        <v>732463</v>
      </c>
      <c r="Z561" t="s">
        <v>4213</v>
      </c>
      <c r="AB561">
        <f t="shared" si="66"/>
        <v>2019</v>
      </c>
      <c r="AC561">
        <f t="shared" si="67"/>
        <v>12</v>
      </c>
      <c r="AD561" t="str">
        <f t="shared" si="68"/>
        <v>Q3</v>
      </c>
      <c r="AE561" t="str">
        <f t="shared" si="69"/>
        <v>FY19/20</v>
      </c>
      <c r="AF561" t="str">
        <f t="shared" si="70"/>
        <v>WEST</v>
      </c>
    </row>
    <row r="562" spans="1:32">
      <c r="A562" t="s">
        <v>3594</v>
      </c>
      <c r="B562" t="s">
        <v>3672</v>
      </c>
      <c r="C562" t="str">
        <f t="shared" si="64"/>
        <v>SPARES/OTHER</v>
      </c>
      <c r="D562" s="4">
        <v>43816</v>
      </c>
      <c r="E562" t="str">
        <f t="shared" si="65"/>
        <v>OTHERS</v>
      </c>
      <c r="F562">
        <v>14103659</v>
      </c>
      <c r="G562" s="19">
        <v>43816</v>
      </c>
      <c r="H562" t="s">
        <v>1091</v>
      </c>
      <c r="I562" t="s">
        <v>346</v>
      </c>
      <c r="J562">
        <v>1</v>
      </c>
      <c r="K562">
        <v>1</v>
      </c>
      <c r="L562">
        <v>372</v>
      </c>
      <c r="M562" t="s">
        <v>36</v>
      </c>
      <c r="N562">
        <v>1.1100000000000001</v>
      </c>
      <c r="O562">
        <v>372</v>
      </c>
      <c r="P562">
        <f t="shared" si="71"/>
        <v>412.92</v>
      </c>
      <c r="Q562" t="s">
        <v>4053</v>
      </c>
      <c r="R562" t="s">
        <v>4211</v>
      </c>
      <c r="S562" t="s">
        <v>25</v>
      </c>
      <c r="T562">
        <v>905158</v>
      </c>
      <c r="U562">
        <v>132.74</v>
      </c>
      <c r="V562" t="s">
        <v>3041</v>
      </c>
      <c r="X562" t="s">
        <v>4340</v>
      </c>
      <c r="Y562">
        <v>732463</v>
      </c>
      <c r="Z562" t="s">
        <v>4213</v>
      </c>
      <c r="AB562">
        <f t="shared" si="66"/>
        <v>2019</v>
      </c>
      <c r="AC562">
        <f t="shared" si="67"/>
        <v>12</v>
      </c>
      <c r="AD562" t="str">
        <f t="shared" si="68"/>
        <v>Q3</v>
      </c>
      <c r="AE562" t="str">
        <f t="shared" si="69"/>
        <v>FY19/20</v>
      </c>
      <c r="AF562" t="str">
        <f t="shared" si="70"/>
        <v>WEST</v>
      </c>
    </row>
    <row r="563" spans="1:32">
      <c r="A563" t="s">
        <v>3594</v>
      </c>
      <c r="B563" t="s">
        <v>3646</v>
      </c>
      <c r="C563" t="str">
        <f t="shared" si="64"/>
        <v>SPARES/OTHER</v>
      </c>
      <c r="D563" s="4">
        <v>43818</v>
      </c>
      <c r="E563" t="str">
        <f t="shared" si="65"/>
        <v>YAMAHA</v>
      </c>
      <c r="F563">
        <v>14103660</v>
      </c>
      <c r="G563" s="19">
        <v>43818</v>
      </c>
      <c r="H563" t="s">
        <v>1167</v>
      </c>
      <c r="I563" t="s">
        <v>1168</v>
      </c>
      <c r="J563">
        <v>1</v>
      </c>
      <c r="K563">
        <v>1</v>
      </c>
      <c r="L563">
        <v>3884.96</v>
      </c>
      <c r="M563" t="s">
        <v>36</v>
      </c>
      <c r="N563">
        <v>1.1100000000000001</v>
      </c>
      <c r="O563">
        <v>3884.96</v>
      </c>
      <c r="P563">
        <f t="shared" si="71"/>
        <v>4312.3056000000006</v>
      </c>
      <c r="Q563" t="s">
        <v>4058</v>
      </c>
      <c r="R563" t="s">
        <v>4341</v>
      </c>
      <c r="S563" t="s">
        <v>25</v>
      </c>
      <c r="T563">
        <v>905190</v>
      </c>
      <c r="U563">
        <v>2079</v>
      </c>
      <c r="V563" t="s">
        <v>3041</v>
      </c>
      <c r="Y563">
        <v>732759</v>
      </c>
      <c r="Z563" t="s">
        <v>4342</v>
      </c>
      <c r="AB563">
        <f t="shared" si="66"/>
        <v>2019</v>
      </c>
      <c r="AC563">
        <f t="shared" si="67"/>
        <v>12</v>
      </c>
      <c r="AD563" t="str">
        <f t="shared" si="68"/>
        <v>Q3</v>
      </c>
      <c r="AE563" t="str">
        <f t="shared" si="69"/>
        <v>FY19/20</v>
      </c>
      <c r="AF563" t="str">
        <f t="shared" si="70"/>
        <v>EAST</v>
      </c>
    </row>
    <row r="564" spans="1:32">
      <c r="A564" t="s">
        <v>3594</v>
      </c>
      <c r="B564" t="s">
        <v>22</v>
      </c>
      <c r="C564" t="str">
        <f t="shared" si="64"/>
        <v>SERVICE_CHARGE</v>
      </c>
      <c r="D564" s="4">
        <v>43820</v>
      </c>
      <c r="E564" t="str">
        <f t="shared" si="65"/>
        <v>OTHERS</v>
      </c>
      <c r="F564">
        <v>12101068</v>
      </c>
      <c r="G564" s="19">
        <v>43820</v>
      </c>
      <c r="H564" t="s">
        <v>1390</v>
      </c>
      <c r="I564" t="s">
        <v>77</v>
      </c>
      <c r="J564">
        <v>1</v>
      </c>
      <c r="K564">
        <v>1</v>
      </c>
      <c r="L564">
        <v>2831.86</v>
      </c>
      <c r="M564" t="s">
        <v>36</v>
      </c>
      <c r="N564">
        <v>1.1100000000000001</v>
      </c>
      <c r="O564">
        <v>2831.86</v>
      </c>
      <c r="P564">
        <f t="shared" si="71"/>
        <v>3143.3646000000003</v>
      </c>
      <c r="Q564" t="s">
        <v>41</v>
      </c>
      <c r="R564" t="s">
        <v>68</v>
      </c>
      <c r="S564" t="s">
        <v>25</v>
      </c>
      <c r="T564">
        <v>905192</v>
      </c>
      <c r="U564">
        <v>0</v>
      </c>
      <c r="V564" t="s">
        <v>3038</v>
      </c>
      <c r="X564" t="s">
        <v>3225</v>
      </c>
      <c r="Z564" t="s">
        <v>104</v>
      </c>
      <c r="AB564">
        <f t="shared" si="66"/>
        <v>2019</v>
      </c>
      <c r="AC564">
        <f t="shared" si="67"/>
        <v>12</v>
      </c>
      <c r="AD564" t="str">
        <f t="shared" si="68"/>
        <v>Q3</v>
      </c>
      <c r="AE564" t="str">
        <f t="shared" si="69"/>
        <v>FY19/20</v>
      </c>
      <c r="AF564" t="str">
        <f t="shared" si="70"/>
        <v>SOUTH</v>
      </c>
    </row>
    <row r="565" spans="1:32">
      <c r="A565" t="s">
        <v>3594</v>
      </c>
      <c r="B565" t="s">
        <v>22</v>
      </c>
      <c r="C565" t="str">
        <f t="shared" si="64"/>
        <v>SERVICE_CHARGE</v>
      </c>
      <c r="D565" s="4">
        <v>43822</v>
      </c>
      <c r="E565" t="str">
        <f t="shared" si="65"/>
        <v>YAMAHA</v>
      </c>
      <c r="F565">
        <v>12101069</v>
      </c>
      <c r="G565" s="19">
        <v>43822</v>
      </c>
      <c r="H565" t="s">
        <v>76</v>
      </c>
      <c r="I565" t="s">
        <v>77</v>
      </c>
      <c r="J565">
        <v>1</v>
      </c>
      <c r="K565">
        <v>1</v>
      </c>
      <c r="L565">
        <v>707.96</v>
      </c>
      <c r="M565" t="s">
        <v>36</v>
      </c>
      <c r="N565">
        <v>1.1100000000000001</v>
      </c>
      <c r="O565">
        <v>707.96</v>
      </c>
      <c r="P565">
        <f t="shared" si="71"/>
        <v>785.83560000000011</v>
      </c>
      <c r="Q565" t="s">
        <v>41</v>
      </c>
      <c r="R565" t="s">
        <v>3068</v>
      </c>
      <c r="S565" t="s">
        <v>25</v>
      </c>
      <c r="T565">
        <v>905194</v>
      </c>
      <c r="U565">
        <v>0</v>
      </c>
      <c r="V565" t="s">
        <v>3038</v>
      </c>
      <c r="X565" t="s">
        <v>3226</v>
      </c>
      <c r="Z565" t="s">
        <v>3070</v>
      </c>
      <c r="AB565">
        <f t="shared" si="66"/>
        <v>2019</v>
      </c>
      <c r="AC565">
        <f t="shared" si="67"/>
        <v>12</v>
      </c>
      <c r="AD565" t="str">
        <f t="shared" si="68"/>
        <v>Q3</v>
      </c>
      <c r="AE565" t="str">
        <f t="shared" si="69"/>
        <v>FY19/20</v>
      </c>
      <c r="AF565" t="str">
        <f t="shared" si="70"/>
        <v>SOUTH</v>
      </c>
    </row>
    <row r="566" spans="1:32">
      <c r="A566" t="s">
        <v>3594</v>
      </c>
      <c r="B566" t="s">
        <v>22</v>
      </c>
      <c r="C566" t="str">
        <f t="shared" si="64"/>
        <v>CONTRACT_FEE</v>
      </c>
      <c r="D566" s="4">
        <v>43822</v>
      </c>
      <c r="E566" t="str">
        <f t="shared" si="65"/>
        <v>YAMAHA</v>
      </c>
      <c r="F566">
        <v>13100142</v>
      </c>
      <c r="G566" s="19">
        <v>43822</v>
      </c>
      <c r="H566" t="s">
        <v>76</v>
      </c>
      <c r="I566" t="s">
        <v>77</v>
      </c>
      <c r="J566">
        <v>1</v>
      </c>
      <c r="K566">
        <v>1</v>
      </c>
      <c r="L566">
        <v>8849.56</v>
      </c>
      <c r="M566" t="s">
        <v>36</v>
      </c>
      <c r="N566">
        <v>1.1100000000000001</v>
      </c>
      <c r="O566">
        <v>8849.56</v>
      </c>
      <c r="P566">
        <f t="shared" si="71"/>
        <v>9823.0115999999998</v>
      </c>
      <c r="Q566" t="s">
        <v>41</v>
      </c>
      <c r="R566" t="s">
        <v>3227</v>
      </c>
      <c r="S566" t="s">
        <v>25</v>
      </c>
      <c r="T566">
        <v>905195</v>
      </c>
      <c r="U566">
        <v>0</v>
      </c>
      <c r="V566" t="s">
        <v>3035</v>
      </c>
      <c r="X566" t="s">
        <v>3228</v>
      </c>
      <c r="Z566" t="s">
        <v>601</v>
      </c>
      <c r="AB566">
        <f t="shared" si="66"/>
        <v>2019</v>
      </c>
      <c r="AC566">
        <f t="shared" si="67"/>
        <v>12</v>
      </c>
      <c r="AD566" t="str">
        <f t="shared" si="68"/>
        <v>Q3</v>
      </c>
      <c r="AE566" t="str">
        <f t="shared" si="69"/>
        <v>FY19/20</v>
      </c>
      <c r="AF566" t="str">
        <f t="shared" si="70"/>
        <v>SOUTH</v>
      </c>
    </row>
    <row r="567" spans="1:32">
      <c r="A567" t="s">
        <v>3594</v>
      </c>
      <c r="B567" t="s">
        <v>22</v>
      </c>
      <c r="C567" t="str">
        <f t="shared" si="64"/>
        <v>FEEDER</v>
      </c>
      <c r="D567" s="4">
        <v>43822</v>
      </c>
      <c r="E567" t="str">
        <f t="shared" si="65"/>
        <v>YAMAHA</v>
      </c>
      <c r="F567">
        <v>14103661</v>
      </c>
      <c r="G567" s="19">
        <v>43822</v>
      </c>
      <c r="H567" t="s">
        <v>72</v>
      </c>
      <c r="I567" t="s">
        <v>73</v>
      </c>
      <c r="J567">
        <v>1</v>
      </c>
      <c r="K567">
        <v>1</v>
      </c>
      <c r="L567">
        <v>4557.5200000000004</v>
      </c>
      <c r="M567" t="s">
        <v>36</v>
      </c>
      <c r="N567">
        <v>1.1100000000000001</v>
      </c>
      <c r="O567">
        <v>4557.5200000000004</v>
      </c>
      <c r="P567">
        <f t="shared" si="71"/>
        <v>5058.8472000000011</v>
      </c>
      <c r="Q567" t="s">
        <v>41</v>
      </c>
      <c r="R567" t="s">
        <v>3229</v>
      </c>
      <c r="S567" t="s">
        <v>25</v>
      </c>
      <c r="T567">
        <v>905193</v>
      </c>
      <c r="U567">
        <v>3962.52</v>
      </c>
      <c r="V567" t="s">
        <v>3041</v>
      </c>
      <c r="X567" t="s">
        <v>3230</v>
      </c>
      <c r="Y567">
        <v>733075</v>
      </c>
      <c r="Z567" t="s">
        <v>3231</v>
      </c>
      <c r="AB567">
        <f t="shared" si="66"/>
        <v>2019</v>
      </c>
      <c r="AC567">
        <f t="shared" si="67"/>
        <v>12</v>
      </c>
      <c r="AD567" t="str">
        <f t="shared" si="68"/>
        <v>Q3</v>
      </c>
      <c r="AE567" t="str">
        <f t="shared" si="69"/>
        <v>FY19/20</v>
      </c>
      <c r="AF567" t="str">
        <f t="shared" si="70"/>
        <v>SOUTH</v>
      </c>
    </row>
    <row r="568" spans="1:32">
      <c r="A568" t="s">
        <v>3594</v>
      </c>
      <c r="B568" t="s">
        <v>22</v>
      </c>
      <c r="C568" t="str">
        <f t="shared" si="64"/>
        <v>SPARES/OTHER</v>
      </c>
      <c r="D568" s="4">
        <v>43822</v>
      </c>
      <c r="E568" t="str">
        <f t="shared" si="65"/>
        <v>YAMAHA</v>
      </c>
      <c r="F568">
        <v>14103662</v>
      </c>
      <c r="G568" s="19">
        <v>43822</v>
      </c>
      <c r="H568" t="s">
        <v>454</v>
      </c>
      <c r="I568" t="s">
        <v>56</v>
      </c>
      <c r="J568">
        <v>4</v>
      </c>
      <c r="K568">
        <v>4</v>
      </c>
      <c r="L568">
        <v>566.37</v>
      </c>
      <c r="M568" t="s">
        <v>36</v>
      </c>
      <c r="N568">
        <v>1.1100000000000001</v>
      </c>
      <c r="O568">
        <v>566.37</v>
      </c>
      <c r="P568">
        <f t="shared" si="71"/>
        <v>628.67070000000001</v>
      </c>
      <c r="Q568" t="s">
        <v>41</v>
      </c>
      <c r="R568" t="s">
        <v>3144</v>
      </c>
      <c r="S568" t="s">
        <v>25</v>
      </c>
      <c r="T568">
        <v>905198</v>
      </c>
      <c r="U568">
        <v>364</v>
      </c>
      <c r="V568" t="s">
        <v>3041</v>
      </c>
      <c r="X568" t="s">
        <v>3232</v>
      </c>
      <c r="Y568">
        <v>733234</v>
      </c>
      <c r="Z568" t="s">
        <v>3146</v>
      </c>
      <c r="AB568">
        <f t="shared" si="66"/>
        <v>2019</v>
      </c>
      <c r="AC568">
        <f t="shared" si="67"/>
        <v>12</v>
      </c>
      <c r="AD568" t="str">
        <f t="shared" si="68"/>
        <v>Q3</v>
      </c>
      <c r="AE568" t="str">
        <f t="shared" si="69"/>
        <v>FY19/20</v>
      </c>
      <c r="AF568" t="str">
        <f t="shared" si="70"/>
        <v>SOUTH</v>
      </c>
    </row>
    <row r="569" spans="1:32">
      <c r="A569" t="s">
        <v>3594</v>
      </c>
      <c r="B569" t="s">
        <v>22</v>
      </c>
      <c r="C569" t="str">
        <f t="shared" si="64"/>
        <v>SPARES/OTHER</v>
      </c>
      <c r="D569" s="4">
        <v>43822</v>
      </c>
      <c r="E569" t="str">
        <f t="shared" si="65"/>
        <v>YAMAHA</v>
      </c>
      <c r="F569">
        <v>14103662</v>
      </c>
      <c r="G569" s="19">
        <v>43822</v>
      </c>
      <c r="H569" t="s">
        <v>435</v>
      </c>
      <c r="I569" t="s">
        <v>125</v>
      </c>
      <c r="J569">
        <v>2</v>
      </c>
      <c r="K569">
        <v>2</v>
      </c>
      <c r="L569">
        <v>212.39</v>
      </c>
      <c r="M569" t="s">
        <v>36</v>
      </c>
      <c r="N569">
        <v>1.1100000000000001</v>
      </c>
      <c r="O569">
        <v>212.39</v>
      </c>
      <c r="P569">
        <f t="shared" si="71"/>
        <v>235.75290000000001</v>
      </c>
      <c r="Q569" t="s">
        <v>41</v>
      </c>
      <c r="R569" t="s">
        <v>3144</v>
      </c>
      <c r="S569" t="s">
        <v>25</v>
      </c>
      <c r="T569">
        <v>905198</v>
      </c>
      <c r="U569">
        <v>138</v>
      </c>
      <c r="V569" t="s">
        <v>3041</v>
      </c>
      <c r="X569" t="s">
        <v>3232</v>
      </c>
      <c r="Y569">
        <v>733234</v>
      </c>
      <c r="Z569" t="s">
        <v>3146</v>
      </c>
      <c r="AB569">
        <f t="shared" si="66"/>
        <v>2019</v>
      </c>
      <c r="AC569">
        <f t="shared" si="67"/>
        <v>12</v>
      </c>
      <c r="AD569" t="str">
        <f t="shared" si="68"/>
        <v>Q3</v>
      </c>
      <c r="AE569" t="str">
        <f t="shared" si="69"/>
        <v>FY19/20</v>
      </c>
      <c r="AF569" t="str">
        <f t="shared" si="70"/>
        <v>SOUTH</v>
      </c>
    </row>
    <row r="570" spans="1:32">
      <c r="A570" t="s">
        <v>3594</v>
      </c>
      <c r="B570" t="s">
        <v>22</v>
      </c>
      <c r="C570" t="str">
        <f t="shared" si="64"/>
        <v>SPARES/OTHER</v>
      </c>
      <c r="D570" s="4">
        <v>43822</v>
      </c>
      <c r="E570" t="str">
        <f t="shared" si="65"/>
        <v>OTHERS</v>
      </c>
      <c r="F570">
        <v>14103663</v>
      </c>
      <c r="G570" s="19">
        <v>43822</v>
      </c>
      <c r="H570" t="s">
        <v>1091</v>
      </c>
      <c r="I570" t="s">
        <v>346</v>
      </c>
      <c r="J570">
        <v>5</v>
      </c>
      <c r="K570">
        <v>5</v>
      </c>
      <c r="L570">
        <v>0</v>
      </c>
      <c r="M570" t="s">
        <v>36</v>
      </c>
      <c r="N570">
        <v>1.1100000000000001</v>
      </c>
      <c r="O570">
        <v>0</v>
      </c>
      <c r="P570">
        <f t="shared" si="71"/>
        <v>0</v>
      </c>
      <c r="Q570" t="s">
        <v>41</v>
      </c>
      <c r="R570" t="s">
        <v>3227</v>
      </c>
      <c r="S570" t="s">
        <v>25</v>
      </c>
      <c r="T570">
        <v>905196</v>
      </c>
      <c r="U570">
        <v>663.7</v>
      </c>
      <c r="V570" t="s">
        <v>3041</v>
      </c>
      <c r="X570" t="s">
        <v>3228</v>
      </c>
      <c r="Y570">
        <v>733209</v>
      </c>
      <c r="Z570" t="s">
        <v>601</v>
      </c>
      <c r="AB570">
        <f t="shared" si="66"/>
        <v>2019</v>
      </c>
      <c r="AC570">
        <f t="shared" si="67"/>
        <v>12</v>
      </c>
      <c r="AD570" t="str">
        <f t="shared" si="68"/>
        <v>Q3</v>
      </c>
      <c r="AE570" t="str">
        <f t="shared" si="69"/>
        <v>FY19/20</v>
      </c>
      <c r="AF570" t="str">
        <f t="shared" si="70"/>
        <v>SOUTH</v>
      </c>
    </row>
    <row r="571" spans="1:32">
      <c r="A571" t="s">
        <v>3594</v>
      </c>
      <c r="B571" t="s">
        <v>22</v>
      </c>
      <c r="C571" t="str">
        <f t="shared" si="64"/>
        <v>SPARES/OTHER</v>
      </c>
      <c r="D571" s="4">
        <v>43822</v>
      </c>
      <c r="E571" t="str">
        <f t="shared" si="65"/>
        <v>OTHERS</v>
      </c>
      <c r="F571">
        <v>14103664</v>
      </c>
      <c r="G571" s="19">
        <v>43822</v>
      </c>
      <c r="H571" t="s">
        <v>3233</v>
      </c>
      <c r="I571" t="s">
        <v>351</v>
      </c>
      <c r="J571">
        <v>5</v>
      </c>
      <c r="K571">
        <v>5</v>
      </c>
      <c r="L571">
        <v>7079.65</v>
      </c>
      <c r="M571" t="s">
        <v>36</v>
      </c>
      <c r="N571">
        <v>1.1100000000000001</v>
      </c>
      <c r="O571">
        <v>7079.65</v>
      </c>
      <c r="P571">
        <f t="shared" si="71"/>
        <v>7858.4115000000002</v>
      </c>
      <c r="Q571" t="s">
        <v>41</v>
      </c>
      <c r="R571" t="s">
        <v>3050</v>
      </c>
      <c r="S571" t="s">
        <v>25</v>
      </c>
      <c r="T571">
        <v>905197</v>
      </c>
      <c r="U571">
        <v>2212.39</v>
      </c>
      <c r="V571" t="s">
        <v>3041</v>
      </c>
      <c r="X571" t="s">
        <v>3234</v>
      </c>
      <c r="Y571">
        <v>733223</v>
      </c>
      <c r="Z571" t="s">
        <v>3052</v>
      </c>
      <c r="AB571">
        <f t="shared" si="66"/>
        <v>2019</v>
      </c>
      <c r="AC571">
        <f t="shared" si="67"/>
        <v>12</v>
      </c>
      <c r="AD571" t="str">
        <f t="shared" si="68"/>
        <v>Q3</v>
      </c>
      <c r="AE571" t="str">
        <f t="shared" si="69"/>
        <v>FY19/20</v>
      </c>
      <c r="AF571" t="str">
        <f t="shared" si="70"/>
        <v>SOUTH</v>
      </c>
    </row>
    <row r="572" spans="1:32">
      <c r="A572" t="s">
        <v>3594</v>
      </c>
      <c r="B572" t="s">
        <v>22</v>
      </c>
      <c r="C572" t="str">
        <f t="shared" si="64"/>
        <v>SPARES/OTHER</v>
      </c>
      <c r="D572" s="4">
        <v>43822</v>
      </c>
      <c r="E572" t="str">
        <f t="shared" si="65"/>
        <v>OTHERS</v>
      </c>
      <c r="F572">
        <v>14103664</v>
      </c>
      <c r="G572" s="19">
        <v>43822</v>
      </c>
      <c r="H572" t="s">
        <v>3235</v>
      </c>
      <c r="I572" t="s">
        <v>351</v>
      </c>
      <c r="J572">
        <v>2</v>
      </c>
      <c r="K572">
        <v>2</v>
      </c>
      <c r="L572">
        <v>2735.03</v>
      </c>
      <c r="M572" t="s">
        <v>36</v>
      </c>
      <c r="N572">
        <v>1.1100000000000001</v>
      </c>
      <c r="O572">
        <v>2735.03</v>
      </c>
      <c r="P572">
        <f t="shared" si="71"/>
        <v>3035.8833000000004</v>
      </c>
      <c r="Q572" t="s">
        <v>41</v>
      </c>
      <c r="R572" t="s">
        <v>3050</v>
      </c>
      <c r="S572" t="s">
        <v>25</v>
      </c>
      <c r="T572">
        <v>905197</v>
      </c>
      <c r="U572">
        <v>796.46</v>
      </c>
      <c r="V572" t="s">
        <v>3041</v>
      </c>
      <c r="X572" t="s">
        <v>3234</v>
      </c>
      <c r="Y572">
        <v>733223</v>
      </c>
      <c r="Z572" t="s">
        <v>3052</v>
      </c>
      <c r="AB572">
        <f t="shared" si="66"/>
        <v>2019</v>
      </c>
      <c r="AC572">
        <f t="shared" si="67"/>
        <v>12</v>
      </c>
      <c r="AD572" t="str">
        <f t="shared" si="68"/>
        <v>Q3</v>
      </c>
      <c r="AE572" t="str">
        <f t="shared" si="69"/>
        <v>FY19/20</v>
      </c>
      <c r="AF572" t="str">
        <f t="shared" si="70"/>
        <v>SOUTH</v>
      </c>
    </row>
    <row r="573" spans="1:32">
      <c r="A573" t="s">
        <v>3594</v>
      </c>
      <c r="B573" t="s">
        <v>22</v>
      </c>
      <c r="C573" t="str">
        <f t="shared" si="64"/>
        <v>SPARES/OTHER</v>
      </c>
      <c r="D573" s="4">
        <v>43822</v>
      </c>
      <c r="E573" t="str">
        <f t="shared" si="65"/>
        <v>OTHERS</v>
      </c>
      <c r="F573">
        <v>14103664</v>
      </c>
      <c r="G573" s="19">
        <v>43822</v>
      </c>
      <c r="H573" t="s">
        <v>3236</v>
      </c>
      <c r="I573" t="s">
        <v>351</v>
      </c>
      <c r="J573">
        <v>5</v>
      </c>
      <c r="K573">
        <v>5</v>
      </c>
      <c r="L573">
        <v>7079.65</v>
      </c>
      <c r="M573" t="s">
        <v>36</v>
      </c>
      <c r="N573">
        <v>1.1100000000000001</v>
      </c>
      <c r="O573">
        <v>7079.65</v>
      </c>
      <c r="P573">
        <f t="shared" si="71"/>
        <v>7858.4115000000002</v>
      </c>
      <c r="Q573" t="s">
        <v>41</v>
      </c>
      <c r="R573" t="s">
        <v>3050</v>
      </c>
      <c r="S573" t="s">
        <v>25</v>
      </c>
      <c r="T573">
        <v>905197</v>
      </c>
      <c r="U573">
        <v>2212.39</v>
      </c>
      <c r="V573" t="s">
        <v>3041</v>
      </c>
      <c r="X573" t="s">
        <v>3234</v>
      </c>
      <c r="Y573">
        <v>733223</v>
      </c>
      <c r="Z573" t="s">
        <v>3052</v>
      </c>
      <c r="AB573">
        <f t="shared" si="66"/>
        <v>2019</v>
      </c>
      <c r="AC573">
        <f t="shared" si="67"/>
        <v>12</v>
      </c>
      <c r="AD573" t="str">
        <f t="shared" si="68"/>
        <v>Q3</v>
      </c>
      <c r="AE573" t="str">
        <f t="shared" si="69"/>
        <v>FY19/20</v>
      </c>
      <c r="AF573" t="str">
        <f t="shared" si="70"/>
        <v>SOUTH</v>
      </c>
    </row>
    <row r="574" spans="1:32">
      <c r="A574" t="s">
        <v>3594</v>
      </c>
      <c r="B574" t="s">
        <v>22</v>
      </c>
      <c r="C574" t="str">
        <f t="shared" si="64"/>
        <v>SPARES/OTHER</v>
      </c>
      <c r="D574" s="4">
        <v>43822</v>
      </c>
      <c r="E574" t="str">
        <f t="shared" si="65"/>
        <v>OTHERS</v>
      </c>
      <c r="F574">
        <v>14103664</v>
      </c>
      <c r="G574" s="19">
        <v>43822</v>
      </c>
      <c r="H574" t="s">
        <v>3237</v>
      </c>
      <c r="I574" t="s">
        <v>3238</v>
      </c>
      <c r="J574">
        <v>1</v>
      </c>
      <c r="K574">
        <v>1</v>
      </c>
      <c r="L574">
        <v>1194.69</v>
      </c>
      <c r="M574" t="s">
        <v>36</v>
      </c>
      <c r="N574">
        <v>1.1100000000000001</v>
      </c>
      <c r="O574">
        <v>1194.69</v>
      </c>
      <c r="P574">
        <f t="shared" si="71"/>
        <v>1326.1059000000002</v>
      </c>
      <c r="Q574" t="s">
        <v>41</v>
      </c>
      <c r="R574" t="s">
        <v>3050</v>
      </c>
      <c r="S574" t="s">
        <v>25</v>
      </c>
      <c r="T574">
        <v>905197</v>
      </c>
      <c r="U574">
        <v>699.12</v>
      </c>
      <c r="V574" t="s">
        <v>3041</v>
      </c>
      <c r="X574" t="s">
        <v>3234</v>
      </c>
      <c r="Y574">
        <v>733223</v>
      </c>
      <c r="Z574" t="s">
        <v>3052</v>
      </c>
      <c r="AB574">
        <f t="shared" si="66"/>
        <v>2019</v>
      </c>
      <c r="AC574">
        <f t="shared" si="67"/>
        <v>12</v>
      </c>
      <c r="AD574" t="str">
        <f t="shared" si="68"/>
        <v>Q3</v>
      </c>
      <c r="AE574" t="str">
        <f t="shared" si="69"/>
        <v>FY19/20</v>
      </c>
      <c r="AF574" t="str">
        <f t="shared" si="70"/>
        <v>SOUTH</v>
      </c>
    </row>
    <row r="575" spans="1:32">
      <c r="A575" t="s">
        <v>3594</v>
      </c>
      <c r="B575" t="s">
        <v>22</v>
      </c>
      <c r="C575" t="str">
        <f t="shared" si="64"/>
        <v>SERVICE_CHARGE</v>
      </c>
      <c r="D575" s="4">
        <v>43824</v>
      </c>
      <c r="E575" t="str">
        <f t="shared" si="65"/>
        <v>HELLER</v>
      </c>
      <c r="F575">
        <v>12101070</v>
      </c>
      <c r="G575" s="19">
        <v>43824</v>
      </c>
      <c r="H575" t="s">
        <v>105</v>
      </c>
      <c r="I575" t="s">
        <v>77</v>
      </c>
      <c r="J575">
        <v>1</v>
      </c>
      <c r="K575">
        <v>1</v>
      </c>
      <c r="L575">
        <v>1168.1400000000001</v>
      </c>
      <c r="M575" t="s">
        <v>36</v>
      </c>
      <c r="N575">
        <v>1.1100000000000001</v>
      </c>
      <c r="O575">
        <v>1168.1400000000001</v>
      </c>
      <c r="P575">
        <f t="shared" si="71"/>
        <v>1296.6354000000001</v>
      </c>
      <c r="Q575" t="s">
        <v>41</v>
      </c>
      <c r="R575" t="s">
        <v>1157</v>
      </c>
      <c r="S575" t="s">
        <v>25</v>
      </c>
      <c r="T575">
        <v>905201</v>
      </c>
      <c r="U575">
        <v>0</v>
      </c>
      <c r="V575" t="s">
        <v>3038</v>
      </c>
      <c r="X575" t="s">
        <v>3239</v>
      </c>
      <c r="Z575" t="s">
        <v>1159</v>
      </c>
      <c r="AB575">
        <f t="shared" si="66"/>
        <v>2019</v>
      </c>
      <c r="AC575">
        <f t="shared" si="67"/>
        <v>12</v>
      </c>
      <c r="AD575" t="str">
        <f t="shared" si="68"/>
        <v>Q3</v>
      </c>
      <c r="AE575" t="str">
        <f t="shared" si="69"/>
        <v>FY19/20</v>
      </c>
      <c r="AF575" t="str">
        <f t="shared" si="70"/>
        <v>SOUTH</v>
      </c>
    </row>
    <row r="576" spans="1:32">
      <c r="A576" t="s">
        <v>3594</v>
      </c>
      <c r="B576" t="s">
        <v>22</v>
      </c>
      <c r="C576" t="str">
        <f t="shared" si="64"/>
        <v>SPARES/OTHER</v>
      </c>
      <c r="D576" s="4">
        <v>43825</v>
      </c>
      <c r="E576" t="str">
        <f t="shared" si="65"/>
        <v>YAMAHA</v>
      </c>
      <c r="F576">
        <v>14103665</v>
      </c>
      <c r="G576" s="19">
        <v>43825</v>
      </c>
      <c r="H576" t="s">
        <v>134</v>
      </c>
      <c r="I576" t="s">
        <v>135</v>
      </c>
      <c r="J576">
        <v>4</v>
      </c>
      <c r="K576">
        <v>4</v>
      </c>
      <c r="L576">
        <v>60.18</v>
      </c>
      <c r="M576" t="s">
        <v>36</v>
      </c>
      <c r="N576">
        <v>1.1100000000000001</v>
      </c>
      <c r="O576">
        <v>60.18</v>
      </c>
      <c r="P576">
        <f t="shared" si="71"/>
        <v>66.799800000000005</v>
      </c>
      <c r="Q576" t="s">
        <v>41</v>
      </c>
      <c r="R576" t="s">
        <v>1792</v>
      </c>
      <c r="S576" t="s">
        <v>25</v>
      </c>
      <c r="T576">
        <v>905199</v>
      </c>
      <c r="U576">
        <v>36</v>
      </c>
      <c r="V576" t="s">
        <v>3041</v>
      </c>
      <c r="X576" t="s">
        <v>3240</v>
      </c>
      <c r="Y576">
        <v>733561</v>
      </c>
      <c r="Z576" t="s">
        <v>1794</v>
      </c>
      <c r="AB576">
        <f t="shared" si="66"/>
        <v>2019</v>
      </c>
      <c r="AC576">
        <f t="shared" si="67"/>
        <v>12</v>
      </c>
      <c r="AD576" t="str">
        <f t="shared" si="68"/>
        <v>Q3</v>
      </c>
      <c r="AE576" t="str">
        <f t="shared" si="69"/>
        <v>FY19/20</v>
      </c>
      <c r="AF576" t="str">
        <f t="shared" si="70"/>
        <v>SOUTH</v>
      </c>
    </row>
    <row r="577" spans="1:32">
      <c r="A577" t="s">
        <v>3594</v>
      </c>
      <c r="B577" t="s">
        <v>22</v>
      </c>
      <c r="C577" t="str">
        <f t="shared" si="64"/>
        <v>SPARES/OTHER</v>
      </c>
      <c r="D577" s="4">
        <v>43825</v>
      </c>
      <c r="E577" t="str">
        <f t="shared" si="65"/>
        <v>YAMAHA</v>
      </c>
      <c r="F577">
        <v>14103665</v>
      </c>
      <c r="G577" s="19">
        <v>43825</v>
      </c>
      <c r="H577" t="s">
        <v>1346</v>
      </c>
      <c r="I577" t="s">
        <v>1347</v>
      </c>
      <c r="J577">
        <v>1</v>
      </c>
      <c r="K577">
        <v>1</v>
      </c>
      <c r="L577">
        <v>42.48</v>
      </c>
      <c r="M577" t="s">
        <v>36</v>
      </c>
      <c r="N577">
        <v>1.1100000000000001</v>
      </c>
      <c r="O577">
        <v>42.48</v>
      </c>
      <c r="P577">
        <f t="shared" si="71"/>
        <v>47.152799999999999</v>
      </c>
      <c r="Q577" t="s">
        <v>41</v>
      </c>
      <c r="R577" t="s">
        <v>1792</v>
      </c>
      <c r="S577" t="s">
        <v>25</v>
      </c>
      <c r="T577">
        <v>905199</v>
      </c>
      <c r="U577">
        <v>25</v>
      </c>
      <c r="V577" t="s">
        <v>3041</v>
      </c>
      <c r="X577" t="s">
        <v>3240</v>
      </c>
      <c r="Y577">
        <v>733561</v>
      </c>
      <c r="Z577" t="s">
        <v>1794</v>
      </c>
      <c r="AB577">
        <f t="shared" si="66"/>
        <v>2019</v>
      </c>
      <c r="AC577">
        <f t="shared" si="67"/>
        <v>12</v>
      </c>
      <c r="AD577" t="str">
        <f t="shared" si="68"/>
        <v>Q3</v>
      </c>
      <c r="AE577" t="str">
        <f t="shared" si="69"/>
        <v>FY19/20</v>
      </c>
      <c r="AF577" t="str">
        <f t="shared" si="70"/>
        <v>SOUTH</v>
      </c>
    </row>
    <row r="578" spans="1:32">
      <c r="A578" t="s">
        <v>3594</v>
      </c>
      <c r="B578" t="s">
        <v>22</v>
      </c>
      <c r="C578" t="str">
        <f t="shared" ref="C578:C641" si="72">IF(F578="", "", IF(AND(F578&gt;=12000000, F578&lt;=13000000, OR(ISNUMBER(SEARCH("SERVICE", H578)), ISNUMBER(SEARCH("REPAIR CHARGE", I578)), ISNUMBER(SEARCH("REPAIR", H578)))), "SERVICE_CHARGE", IF(AND(F578&gt;=13000000, F578&lt;=14000000, OR(ISNUMBER(SEARCH("SERVICE", H578)), ISNUMBER(SEARCH("REPAIR CHARGE", I578)), ISNUMBER(SEARCH("REPAIR", H578)))), "CONTRACT_FEE", IF(AND(F578&gt;=14000000, F578&lt;=15000000, OR(ISNUMBER(SEARCH("TAPE FEEDER", I578)), ISNUMBER(SEARCH("ZS FEEDER", I578)), ISNUMBER(SEARCH("TRAY", I578)))), "FEEDER", "SPARES/OTHER"))))</f>
        <v>SPARES/OTHER</v>
      </c>
      <c r="D578" s="4">
        <v>43825</v>
      </c>
      <c r="E578" t="str">
        <f t="shared" ref="E578:E641" si="73">IF(ISNUMBER(SEARCH("YMCT",H578)),"YAMAHA",IF(ISNUMBER(SEARCH("HELI",H578)),"HELLER",IF(ISNUMBER(SEARCH("PEMR",H578)),"PEMTRON",IF(ISNUMBER(SEARCH("PEMT",H578)),"PEMTRON",IF(H578="","",(IFERROR(1/0,"OTHERS")))))))</f>
        <v>YAMAHA</v>
      </c>
      <c r="F578">
        <v>14103665</v>
      </c>
      <c r="G578" s="19">
        <v>43825</v>
      </c>
      <c r="H578" t="s">
        <v>1375</v>
      </c>
      <c r="I578" t="s">
        <v>1298</v>
      </c>
      <c r="J578">
        <v>4</v>
      </c>
      <c r="K578">
        <v>4</v>
      </c>
      <c r="L578">
        <v>10.62</v>
      </c>
      <c r="M578" t="s">
        <v>36</v>
      </c>
      <c r="N578">
        <v>1.1100000000000001</v>
      </c>
      <c r="O578">
        <v>10.62</v>
      </c>
      <c r="P578">
        <f t="shared" si="71"/>
        <v>11.7882</v>
      </c>
      <c r="Q578" t="s">
        <v>41</v>
      </c>
      <c r="R578" t="s">
        <v>1792</v>
      </c>
      <c r="S578" t="s">
        <v>25</v>
      </c>
      <c r="T578">
        <v>905199</v>
      </c>
      <c r="U578">
        <v>8</v>
      </c>
      <c r="V578" t="s">
        <v>3041</v>
      </c>
      <c r="X578" t="s">
        <v>3240</v>
      </c>
      <c r="Y578">
        <v>733561</v>
      </c>
      <c r="Z578" t="s">
        <v>1794</v>
      </c>
      <c r="AB578">
        <f t="shared" ref="AB578:AB641" si="74">IF(D578="","",YEAR(D578))</f>
        <v>2019</v>
      </c>
      <c r="AC578">
        <f t="shared" ref="AC578:AC641" si="75">IF(D578="","",MONTH(D578))</f>
        <v>12</v>
      </c>
      <c r="AD578" t="str">
        <f t="shared" ref="AD578:AD641" si="76">IFERROR(IF(AC578="","",IF(AND(AC578&gt;=10,AC578&lt;=12),"Q3",IF(AND(AC578&gt;=1,AC578&lt;=3),"Q4",IF(AND(AC578&gt;=7,AC578&lt;=9),"Q2",IF(AND(AC578&gt;=4,AC578&lt;=6),"Q1"))))),"")</f>
        <v>Q3</v>
      </c>
      <c r="AE578" t="str">
        <f t="shared" ref="AE578:AE641" si="77">IFERROR(IF(AD578="Q4","FY"&amp;RIGHT(AB578,2)-1&amp;"/"&amp;RIGHT(AB578,2),"FY"&amp;RIGHT(AB578,2)&amp;"/"&amp;RIGHT(AB578,2)+1),"")</f>
        <v>FY19/20</v>
      </c>
      <c r="AF578" t="str">
        <f t="shared" ref="AF578:AF641" si="78">IF(B578="SZX","SOUTH",IF(B578="BJS","NORTH",IF(B578="SHA","EAST",IF(B578="","",(IF(AND(B578&lt;&gt;"SZX",B578&lt;&gt;"SHA",B578&lt;&gt;"BJS"),"WEST"))))))</f>
        <v>SOUTH</v>
      </c>
    </row>
    <row r="579" spans="1:32">
      <c r="A579" t="s">
        <v>3594</v>
      </c>
      <c r="B579" t="s">
        <v>22</v>
      </c>
      <c r="C579" t="str">
        <f t="shared" si="72"/>
        <v>SPARES/OTHER</v>
      </c>
      <c r="D579" s="4">
        <v>43825</v>
      </c>
      <c r="E579" t="str">
        <f t="shared" si="73"/>
        <v>YAMAHA</v>
      </c>
      <c r="F579">
        <v>14103665</v>
      </c>
      <c r="G579" s="19">
        <v>43825</v>
      </c>
      <c r="H579" t="s">
        <v>1348</v>
      </c>
      <c r="I579" t="s">
        <v>1349</v>
      </c>
      <c r="J579">
        <v>1</v>
      </c>
      <c r="K579">
        <v>1</v>
      </c>
      <c r="L579">
        <v>78.760000000000005</v>
      </c>
      <c r="M579" t="s">
        <v>36</v>
      </c>
      <c r="N579">
        <v>1.1100000000000001</v>
      </c>
      <c r="O579">
        <v>78.760000000000005</v>
      </c>
      <c r="P579">
        <f t="shared" ref="P579:P642" si="79">IF(M579="CNY",O579*N579,IF(M579="USD",O579*7.8,IF(M579="HKD",O579*1,IF(M579="JPY",O579*0.0563,""))))</f>
        <v>87.423600000000008</v>
      </c>
      <c r="Q579" t="s">
        <v>41</v>
      </c>
      <c r="R579" t="s">
        <v>1792</v>
      </c>
      <c r="S579" t="s">
        <v>25</v>
      </c>
      <c r="T579">
        <v>905199</v>
      </c>
      <c r="U579">
        <v>46</v>
      </c>
      <c r="V579" t="s">
        <v>3041</v>
      </c>
      <c r="X579" t="s">
        <v>3240</v>
      </c>
      <c r="Y579">
        <v>733561</v>
      </c>
      <c r="Z579" t="s">
        <v>1794</v>
      </c>
      <c r="AB579">
        <f t="shared" si="74"/>
        <v>2019</v>
      </c>
      <c r="AC579">
        <f t="shared" si="75"/>
        <v>12</v>
      </c>
      <c r="AD579" t="str">
        <f t="shared" si="76"/>
        <v>Q3</v>
      </c>
      <c r="AE579" t="str">
        <f t="shared" si="77"/>
        <v>FY19/20</v>
      </c>
      <c r="AF579" t="str">
        <f t="shared" si="78"/>
        <v>SOUTH</v>
      </c>
    </row>
    <row r="580" spans="1:32">
      <c r="A580" t="s">
        <v>3594</v>
      </c>
      <c r="B580" t="s">
        <v>22</v>
      </c>
      <c r="C580" t="str">
        <f t="shared" si="72"/>
        <v>SPARES/OTHER</v>
      </c>
      <c r="D580" s="4">
        <v>43825</v>
      </c>
      <c r="E580" t="str">
        <f t="shared" si="73"/>
        <v>YAMAHA</v>
      </c>
      <c r="F580">
        <v>14103665</v>
      </c>
      <c r="G580" s="19">
        <v>43825</v>
      </c>
      <c r="H580" t="s">
        <v>1350</v>
      </c>
      <c r="I580" t="s">
        <v>1351</v>
      </c>
      <c r="J580">
        <v>1</v>
      </c>
      <c r="K580">
        <v>1</v>
      </c>
      <c r="L580">
        <v>69.03</v>
      </c>
      <c r="M580" t="s">
        <v>36</v>
      </c>
      <c r="N580">
        <v>1.1100000000000001</v>
      </c>
      <c r="O580">
        <v>69.03</v>
      </c>
      <c r="P580">
        <f t="shared" si="79"/>
        <v>76.623300000000015</v>
      </c>
      <c r="Q580" t="s">
        <v>41</v>
      </c>
      <c r="R580" t="s">
        <v>1792</v>
      </c>
      <c r="S580" t="s">
        <v>25</v>
      </c>
      <c r="T580">
        <v>905199</v>
      </c>
      <c r="U580">
        <v>41</v>
      </c>
      <c r="V580" t="s">
        <v>3041</v>
      </c>
      <c r="X580" t="s">
        <v>3240</v>
      </c>
      <c r="Y580">
        <v>733561</v>
      </c>
      <c r="Z580" t="s">
        <v>1794</v>
      </c>
      <c r="AB580">
        <f t="shared" si="74"/>
        <v>2019</v>
      </c>
      <c r="AC580">
        <f t="shared" si="75"/>
        <v>12</v>
      </c>
      <c r="AD580" t="str">
        <f t="shared" si="76"/>
        <v>Q3</v>
      </c>
      <c r="AE580" t="str">
        <f t="shared" si="77"/>
        <v>FY19/20</v>
      </c>
      <c r="AF580" t="str">
        <f t="shared" si="78"/>
        <v>SOUTH</v>
      </c>
    </row>
    <row r="581" spans="1:32">
      <c r="A581" t="s">
        <v>3594</v>
      </c>
      <c r="B581" t="s">
        <v>22</v>
      </c>
      <c r="C581" t="str">
        <f t="shared" si="72"/>
        <v>SPARES/OTHER</v>
      </c>
      <c r="D581" s="4">
        <v>43825</v>
      </c>
      <c r="E581" t="str">
        <f t="shared" si="73"/>
        <v>YAMAHA</v>
      </c>
      <c r="F581">
        <v>14103665</v>
      </c>
      <c r="G581" s="19">
        <v>43825</v>
      </c>
      <c r="H581" t="s">
        <v>1352</v>
      </c>
      <c r="I581" t="s">
        <v>1353</v>
      </c>
      <c r="J581">
        <v>1</v>
      </c>
      <c r="K581">
        <v>1</v>
      </c>
      <c r="L581">
        <v>3.54</v>
      </c>
      <c r="M581" t="s">
        <v>36</v>
      </c>
      <c r="N581">
        <v>1.1100000000000001</v>
      </c>
      <c r="O581">
        <v>3.54</v>
      </c>
      <c r="P581">
        <f t="shared" si="79"/>
        <v>3.9294000000000002</v>
      </c>
      <c r="Q581" t="s">
        <v>41</v>
      </c>
      <c r="R581" t="s">
        <v>1792</v>
      </c>
      <c r="S581" t="s">
        <v>25</v>
      </c>
      <c r="T581">
        <v>905199</v>
      </c>
      <c r="U581">
        <v>2</v>
      </c>
      <c r="V581" t="s">
        <v>3041</v>
      </c>
      <c r="X581" t="s">
        <v>3240</v>
      </c>
      <c r="Y581">
        <v>733561</v>
      </c>
      <c r="Z581" t="s">
        <v>1794</v>
      </c>
      <c r="AB581">
        <f t="shared" si="74"/>
        <v>2019</v>
      </c>
      <c r="AC581">
        <f t="shared" si="75"/>
        <v>12</v>
      </c>
      <c r="AD581" t="str">
        <f t="shared" si="76"/>
        <v>Q3</v>
      </c>
      <c r="AE581" t="str">
        <f t="shared" si="77"/>
        <v>FY19/20</v>
      </c>
      <c r="AF581" t="str">
        <f t="shared" si="78"/>
        <v>SOUTH</v>
      </c>
    </row>
    <row r="582" spans="1:32">
      <c r="A582" t="s">
        <v>3594</v>
      </c>
      <c r="B582" t="s">
        <v>22</v>
      </c>
      <c r="C582" t="str">
        <f t="shared" si="72"/>
        <v>SPARES/OTHER</v>
      </c>
      <c r="D582" s="4">
        <v>43825</v>
      </c>
      <c r="E582" t="str">
        <f t="shared" si="73"/>
        <v>YAMAHA</v>
      </c>
      <c r="F582">
        <v>14103665</v>
      </c>
      <c r="G582" s="19">
        <v>43825</v>
      </c>
      <c r="H582" t="s">
        <v>1354</v>
      </c>
      <c r="I582" t="s">
        <v>157</v>
      </c>
      <c r="J582">
        <v>1</v>
      </c>
      <c r="K582">
        <v>1</v>
      </c>
      <c r="L582">
        <v>192.92</v>
      </c>
      <c r="M582" t="s">
        <v>36</v>
      </c>
      <c r="N582">
        <v>1.1100000000000001</v>
      </c>
      <c r="O582">
        <v>192.92</v>
      </c>
      <c r="P582">
        <f t="shared" si="79"/>
        <v>214.1412</v>
      </c>
      <c r="Q582" t="s">
        <v>41</v>
      </c>
      <c r="R582" t="s">
        <v>1792</v>
      </c>
      <c r="S582" t="s">
        <v>25</v>
      </c>
      <c r="T582">
        <v>905199</v>
      </c>
      <c r="U582">
        <v>113</v>
      </c>
      <c r="V582" t="s">
        <v>3041</v>
      </c>
      <c r="X582" t="s">
        <v>3240</v>
      </c>
      <c r="Y582">
        <v>733561</v>
      </c>
      <c r="Z582" t="s">
        <v>1794</v>
      </c>
      <c r="AB582">
        <f t="shared" si="74"/>
        <v>2019</v>
      </c>
      <c r="AC582">
        <f t="shared" si="75"/>
        <v>12</v>
      </c>
      <c r="AD582" t="str">
        <f t="shared" si="76"/>
        <v>Q3</v>
      </c>
      <c r="AE582" t="str">
        <f t="shared" si="77"/>
        <v>FY19/20</v>
      </c>
      <c r="AF582" t="str">
        <f t="shared" si="78"/>
        <v>SOUTH</v>
      </c>
    </row>
    <row r="583" spans="1:32">
      <c r="A583" t="s">
        <v>3594</v>
      </c>
      <c r="B583" t="s">
        <v>22</v>
      </c>
      <c r="C583" t="str">
        <f t="shared" si="72"/>
        <v>SPARES/OTHER</v>
      </c>
      <c r="D583" s="4">
        <v>43825</v>
      </c>
      <c r="E583" t="str">
        <f t="shared" si="73"/>
        <v>YAMAHA</v>
      </c>
      <c r="F583">
        <v>14103665</v>
      </c>
      <c r="G583" s="19">
        <v>43825</v>
      </c>
      <c r="H583" t="s">
        <v>1355</v>
      </c>
      <c r="I583" t="s">
        <v>133</v>
      </c>
      <c r="J583">
        <v>1</v>
      </c>
      <c r="K583">
        <v>1</v>
      </c>
      <c r="L583">
        <v>809.73</v>
      </c>
      <c r="M583" t="s">
        <v>36</v>
      </c>
      <c r="N583">
        <v>1.1100000000000001</v>
      </c>
      <c r="O583">
        <v>809.73</v>
      </c>
      <c r="P583">
        <f t="shared" si="79"/>
        <v>898.80030000000011</v>
      </c>
      <c r="Q583" t="s">
        <v>41</v>
      </c>
      <c r="R583" t="s">
        <v>1792</v>
      </c>
      <c r="S583" t="s">
        <v>25</v>
      </c>
      <c r="T583">
        <v>905199</v>
      </c>
      <c r="U583">
        <v>476</v>
      </c>
      <c r="V583" t="s">
        <v>3041</v>
      </c>
      <c r="X583" t="s">
        <v>3240</v>
      </c>
      <c r="Y583">
        <v>733561</v>
      </c>
      <c r="Z583" t="s">
        <v>1794</v>
      </c>
      <c r="AB583">
        <f t="shared" si="74"/>
        <v>2019</v>
      </c>
      <c r="AC583">
        <f t="shared" si="75"/>
        <v>12</v>
      </c>
      <c r="AD583" t="str">
        <f t="shared" si="76"/>
        <v>Q3</v>
      </c>
      <c r="AE583" t="str">
        <f t="shared" si="77"/>
        <v>FY19/20</v>
      </c>
      <c r="AF583" t="str">
        <f t="shared" si="78"/>
        <v>SOUTH</v>
      </c>
    </row>
    <row r="584" spans="1:32">
      <c r="A584" t="s">
        <v>3594</v>
      </c>
      <c r="B584" t="s">
        <v>22</v>
      </c>
      <c r="C584" t="str">
        <f t="shared" si="72"/>
        <v>SPARES/OTHER</v>
      </c>
      <c r="D584" s="4">
        <v>43825</v>
      </c>
      <c r="E584" t="str">
        <f t="shared" si="73"/>
        <v>YAMAHA</v>
      </c>
      <c r="F584">
        <v>14103665</v>
      </c>
      <c r="G584" s="19">
        <v>43825</v>
      </c>
      <c r="H584" t="s">
        <v>1356</v>
      </c>
      <c r="I584" t="s">
        <v>1302</v>
      </c>
      <c r="J584">
        <v>1</v>
      </c>
      <c r="K584">
        <v>1</v>
      </c>
      <c r="L584">
        <v>22.12</v>
      </c>
      <c r="M584" t="s">
        <v>36</v>
      </c>
      <c r="N584">
        <v>1.1100000000000001</v>
      </c>
      <c r="O584">
        <v>22.12</v>
      </c>
      <c r="P584">
        <f t="shared" si="79"/>
        <v>24.553200000000004</v>
      </c>
      <c r="Q584" t="s">
        <v>41</v>
      </c>
      <c r="R584" t="s">
        <v>1792</v>
      </c>
      <c r="S584" t="s">
        <v>25</v>
      </c>
      <c r="T584">
        <v>905199</v>
      </c>
      <c r="U584">
        <v>13</v>
      </c>
      <c r="V584" t="s">
        <v>3041</v>
      </c>
      <c r="X584" t="s">
        <v>3240</v>
      </c>
      <c r="Y584">
        <v>733561</v>
      </c>
      <c r="Z584" t="s">
        <v>1794</v>
      </c>
      <c r="AB584">
        <f t="shared" si="74"/>
        <v>2019</v>
      </c>
      <c r="AC584">
        <f t="shared" si="75"/>
        <v>12</v>
      </c>
      <c r="AD584" t="str">
        <f t="shared" si="76"/>
        <v>Q3</v>
      </c>
      <c r="AE584" t="str">
        <f t="shared" si="77"/>
        <v>FY19/20</v>
      </c>
      <c r="AF584" t="str">
        <f t="shared" si="78"/>
        <v>SOUTH</v>
      </c>
    </row>
    <row r="585" spans="1:32">
      <c r="A585" t="s">
        <v>3594</v>
      </c>
      <c r="B585" t="s">
        <v>22</v>
      </c>
      <c r="C585" t="str">
        <f t="shared" si="72"/>
        <v>SPARES/OTHER</v>
      </c>
      <c r="D585" s="4">
        <v>43825</v>
      </c>
      <c r="E585" t="str">
        <f t="shared" si="73"/>
        <v>YAMAHA</v>
      </c>
      <c r="F585">
        <v>14103665</v>
      </c>
      <c r="G585" s="19">
        <v>43825</v>
      </c>
      <c r="H585" t="s">
        <v>1357</v>
      </c>
      <c r="I585" t="s">
        <v>1358</v>
      </c>
      <c r="J585">
        <v>1</v>
      </c>
      <c r="K585">
        <v>1</v>
      </c>
      <c r="L585">
        <v>283.19</v>
      </c>
      <c r="M585" t="s">
        <v>36</v>
      </c>
      <c r="N585">
        <v>1.1100000000000001</v>
      </c>
      <c r="O585">
        <v>283.19</v>
      </c>
      <c r="P585">
        <f t="shared" si="79"/>
        <v>314.34090000000003</v>
      </c>
      <c r="Q585" t="s">
        <v>41</v>
      </c>
      <c r="R585" t="s">
        <v>1792</v>
      </c>
      <c r="S585" t="s">
        <v>25</v>
      </c>
      <c r="T585">
        <v>905199</v>
      </c>
      <c r="U585">
        <v>166</v>
      </c>
      <c r="V585" t="s">
        <v>3041</v>
      </c>
      <c r="X585" t="s">
        <v>3240</v>
      </c>
      <c r="Y585">
        <v>733561</v>
      </c>
      <c r="Z585" t="s">
        <v>1794</v>
      </c>
      <c r="AB585">
        <f t="shared" si="74"/>
        <v>2019</v>
      </c>
      <c r="AC585">
        <f t="shared" si="75"/>
        <v>12</v>
      </c>
      <c r="AD585" t="str">
        <f t="shared" si="76"/>
        <v>Q3</v>
      </c>
      <c r="AE585" t="str">
        <f t="shared" si="77"/>
        <v>FY19/20</v>
      </c>
      <c r="AF585" t="str">
        <f t="shared" si="78"/>
        <v>SOUTH</v>
      </c>
    </row>
    <row r="586" spans="1:32">
      <c r="A586" t="s">
        <v>3594</v>
      </c>
      <c r="B586" t="s">
        <v>22</v>
      </c>
      <c r="C586" t="str">
        <f t="shared" si="72"/>
        <v>SPARES/OTHER</v>
      </c>
      <c r="D586" s="4">
        <v>43825</v>
      </c>
      <c r="E586" t="str">
        <f t="shared" si="73"/>
        <v>YAMAHA</v>
      </c>
      <c r="F586">
        <v>14103665</v>
      </c>
      <c r="G586" s="19">
        <v>43825</v>
      </c>
      <c r="H586" t="s">
        <v>1359</v>
      </c>
      <c r="I586" t="s">
        <v>1360</v>
      </c>
      <c r="J586">
        <v>1</v>
      </c>
      <c r="K586">
        <v>1</v>
      </c>
      <c r="L586">
        <v>1.77</v>
      </c>
      <c r="M586" t="s">
        <v>36</v>
      </c>
      <c r="N586">
        <v>1.1100000000000001</v>
      </c>
      <c r="O586">
        <v>1.77</v>
      </c>
      <c r="P586">
        <f t="shared" si="79"/>
        <v>1.9647000000000001</v>
      </c>
      <c r="Q586" t="s">
        <v>41</v>
      </c>
      <c r="R586" t="s">
        <v>1792</v>
      </c>
      <c r="S586" t="s">
        <v>25</v>
      </c>
      <c r="T586">
        <v>905199</v>
      </c>
      <c r="U586">
        <v>1</v>
      </c>
      <c r="V586" t="s">
        <v>3041</v>
      </c>
      <c r="X586" t="s">
        <v>3240</v>
      </c>
      <c r="Y586">
        <v>733561</v>
      </c>
      <c r="Z586" t="s">
        <v>1794</v>
      </c>
      <c r="AB586">
        <f t="shared" si="74"/>
        <v>2019</v>
      </c>
      <c r="AC586">
        <f t="shared" si="75"/>
        <v>12</v>
      </c>
      <c r="AD586" t="str">
        <f t="shared" si="76"/>
        <v>Q3</v>
      </c>
      <c r="AE586" t="str">
        <f t="shared" si="77"/>
        <v>FY19/20</v>
      </c>
      <c r="AF586" t="str">
        <f t="shared" si="78"/>
        <v>SOUTH</v>
      </c>
    </row>
    <row r="587" spans="1:32">
      <c r="A587" t="s">
        <v>3594</v>
      </c>
      <c r="B587" t="s">
        <v>22</v>
      </c>
      <c r="C587" t="str">
        <f t="shared" si="72"/>
        <v>SPARES/OTHER</v>
      </c>
      <c r="D587" s="4">
        <v>43825</v>
      </c>
      <c r="E587" t="str">
        <f t="shared" si="73"/>
        <v>YAMAHA</v>
      </c>
      <c r="F587">
        <v>14103665</v>
      </c>
      <c r="G587" s="19">
        <v>43825</v>
      </c>
      <c r="H587" t="s">
        <v>1361</v>
      </c>
      <c r="I587" t="s">
        <v>1362</v>
      </c>
      <c r="J587">
        <v>1</v>
      </c>
      <c r="K587">
        <v>1</v>
      </c>
      <c r="L587">
        <v>48.67</v>
      </c>
      <c r="M587" t="s">
        <v>36</v>
      </c>
      <c r="N587">
        <v>1.1100000000000001</v>
      </c>
      <c r="O587">
        <v>48.67</v>
      </c>
      <c r="P587">
        <f t="shared" si="79"/>
        <v>54.023700000000005</v>
      </c>
      <c r="Q587" t="s">
        <v>41</v>
      </c>
      <c r="R587" t="s">
        <v>1792</v>
      </c>
      <c r="S587" t="s">
        <v>25</v>
      </c>
      <c r="T587">
        <v>905199</v>
      </c>
      <c r="U587">
        <v>29</v>
      </c>
      <c r="V587" t="s">
        <v>3041</v>
      </c>
      <c r="X587" t="s">
        <v>3240</v>
      </c>
      <c r="Y587">
        <v>733561</v>
      </c>
      <c r="Z587" t="s">
        <v>1794</v>
      </c>
      <c r="AB587">
        <f t="shared" si="74"/>
        <v>2019</v>
      </c>
      <c r="AC587">
        <f t="shared" si="75"/>
        <v>12</v>
      </c>
      <c r="AD587" t="str">
        <f t="shared" si="76"/>
        <v>Q3</v>
      </c>
      <c r="AE587" t="str">
        <f t="shared" si="77"/>
        <v>FY19/20</v>
      </c>
      <c r="AF587" t="str">
        <f t="shared" si="78"/>
        <v>SOUTH</v>
      </c>
    </row>
    <row r="588" spans="1:32">
      <c r="A588" t="s">
        <v>3594</v>
      </c>
      <c r="B588" t="s">
        <v>22</v>
      </c>
      <c r="C588" t="str">
        <f t="shared" si="72"/>
        <v>SPARES/OTHER</v>
      </c>
      <c r="D588" s="4">
        <v>43825</v>
      </c>
      <c r="E588" t="str">
        <f t="shared" si="73"/>
        <v>YAMAHA</v>
      </c>
      <c r="F588">
        <v>14103665</v>
      </c>
      <c r="G588" s="19">
        <v>43825</v>
      </c>
      <c r="H588" t="s">
        <v>1363</v>
      </c>
      <c r="I588" t="s">
        <v>1364</v>
      </c>
      <c r="J588">
        <v>1</v>
      </c>
      <c r="K588">
        <v>1</v>
      </c>
      <c r="L588">
        <v>33.630000000000003</v>
      </c>
      <c r="M588" t="s">
        <v>36</v>
      </c>
      <c r="N588">
        <v>1.1100000000000001</v>
      </c>
      <c r="O588">
        <v>33.630000000000003</v>
      </c>
      <c r="P588">
        <f t="shared" si="79"/>
        <v>37.329300000000003</v>
      </c>
      <c r="Q588" t="s">
        <v>41</v>
      </c>
      <c r="R588" t="s">
        <v>1792</v>
      </c>
      <c r="S588" t="s">
        <v>25</v>
      </c>
      <c r="T588">
        <v>905199</v>
      </c>
      <c r="U588">
        <v>20</v>
      </c>
      <c r="V588" t="s">
        <v>3041</v>
      </c>
      <c r="X588" t="s">
        <v>3240</v>
      </c>
      <c r="Y588">
        <v>733561</v>
      </c>
      <c r="Z588" t="s">
        <v>1794</v>
      </c>
      <c r="AB588">
        <f t="shared" si="74"/>
        <v>2019</v>
      </c>
      <c r="AC588">
        <f t="shared" si="75"/>
        <v>12</v>
      </c>
      <c r="AD588" t="str">
        <f t="shared" si="76"/>
        <v>Q3</v>
      </c>
      <c r="AE588" t="str">
        <f t="shared" si="77"/>
        <v>FY19/20</v>
      </c>
      <c r="AF588" t="str">
        <f t="shared" si="78"/>
        <v>SOUTH</v>
      </c>
    </row>
    <row r="589" spans="1:32">
      <c r="A589" t="s">
        <v>3594</v>
      </c>
      <c r="B589" t="s">
        <v>22</v>
      </c>
      <c r="C589" t="str">
        <f t="shared" si="72"/>
        <v>SPARES/OTHER</v>
      </c>
      <c r="D589" s="4">
        <v>43825</v>
      </c>
      <c r="E589" t="str">
        <f t="shared" si="73"/>
        <v>YAMAHA</v>
      </c>
      <c r="F589">
        <v>14103665</v>
      </c>
      <c r="G589" s="19">
        <v>43825</v>
      </c>
      <c r="H589" t="s">
        <v>1365</v>
      </c>
      <c r="I589" t="s">
        <v>1366</v>
      </c>
      <c r="J589">
        <v>1</v>
      </c>
      <c r="K589">
        <v>1</v>
      </c>
      <c r="L589">
        <v>462.83</v>
      </c>
      <c r="M589" t="s">
        <v>36</v>
      </c>
      <c r="N589">
        <v>1.1100000000000001</v>
      </c>
      <c r="O589">
        <v>462.83</v>
      </c>
      <c r="P589">
        <f t="shared" si="79"/>
        <v>513.74130000000002</v>
      </c>
      <c r="Q589" t="s">
        <v>41</v>
      </c>
      <c r="R589" t="s">
        <v>1792</v>
      </c>
      <c r="S589" t="s">
        <v>25</v>
      </c>
      <c r="T589">
        <v>905199</v>
      </c>
      <c r="U589">
        <v>272</v>
      </c>
      <c r="V589" t="s">
        <v>3041</v>
      </c>
      <c r="X589" t="s">
        <v>3240</v>
      </c>
      <c r="Y589">
        <v>733561</v>
      </c>
      <c r="Z589" t="s">
        <v>1794</v>
      </c>
      <c r="AB589">
        <f t="shared" si="74"/>
        <v>2019</v>
      </c>
      <c r="AC589">
        <f t="shared" si="75"/>
        <v>12</v>
      </c>
      <c r="AD589" t="str">
        <f t="shared" si="76"/>
        <v>Q3</v>
      </c>
      <c r="AE589" t="str">
        <f t="shared" si="77"/>
        <v>FY19/20</v>
      </c>
      <c r="AF589" t="str">
        <f t="shared" si="78"/>
        <v>SOUTH</v>
      </c>
    </row>
    <row r="590" spans="1:32">
      <c r="A590" t="s">
        <v>3594</v>
      </c>
      <c r="B590" t="s">
        <v>22</v>
      </c>
      <c r="C590" t="str">
        <f t="shared" si="72"/>
        <v>SPARES/OTHER</v>
      </c>
      <c r="D590" s="4">
        <v>43825</v>
      </c>
      <c r="E590" t="str">
        <f t="shared" si="73"/>
        <v>YAMAHA</v>
      </c>
      <c r="F590">
        <v>14103665</v>
      </c>
      <c r="G590" s="19">
        <v>43825</v>
      </c>
      <c r="H590" t="s">
        <v>1367</v>
      </c>
      <c r="I590" t="s">
        <v>1368</v>
      </c>
      <c r="J590">
        <v>1</v>
      </c>
      <c r="K590">
        <v>1</v>
      </c>
      <c r="L590">
        <v>53.98</v>
      </c>
      <c r="M590" t="s">
        <v>36</v>
      </c>
      <c r="N590">
        <v>1.1100000000000001</v>
      </c>
      <c r="O590">
        <v>53.98</v>
      </c>
      <c r="P590">
        <f t="shared" si="79"/>
        <v>59.9178</v>
      </c>
      <c r="Q590" t="s">
        <v>41</v>
      </c>
      <c r="R590" t="s">
        <v>1792</v>
      </c>
      <c r="S590" t="s">
        <v>25</v>
      </c>
      <c r="T590">
        <v>905199</v>
      </c>
      <c r="U590">
        <v>32</v>
      </c>
      <c r="V590" t="s">
        <v>3041</v>
      </c>
      <c r="X590" t="s">
        <v>3240</v>
      </c>
      <c r="Y590">
        <v>733561</v>
      </c>
      <c r="Z590" t="s">
        <v>1794</v>
      </c>
      <c r="AB590">
        <f t="shared" si="74"/>
        <v>2019</v>
      </c>
      <c r="AC590">
        <f t="shared" si="75"/>
        <v>12</v>
      </c>
      <c r="AD590" t="str">
        <f t="shared" si="76"/>
        <v>Q3</v>
      </c>
      <c r="AE590" t="str">
        <f t="shared" si="77"/>
        <v>FY19/20</v>
      </c>
      <c r="AF590" t="str">
        <f t="shared" si="78"/>
        <v>SOUTH</v>
      </c>
    </row>
    <row r="591" spans="1:32">
      <c r="A591" t="s">
        <v>3594</v>
      </c>
      <c r="B591" t="s">
        <v>22</v>
      </c>
      <c r="C591" t="str">
        <f t="shared" si="72"/>
        <v>SPARES/OTHER</v>
      </c>
      <c r="D591" s="4">
        <v>43825</v>
      </c>
      <c r="E591" t="str">
        <f t="shared" si="73"/>
        <v>YAMAHA</v>
      </c>
      <c r="F591">
        <v>14103665</v>
      </c>
      <c r="G591" s="19">
        <v>43825</v>
      </c>
      <c r="H591" t="s">
        <v>1369</v>
      </c>
      <c r="I591" t="s">
        <v>1370</v>
      </c>
      <c r="J591">
        <v>1</v>
      </c>
      <c r="K591">
        <v>1</v>
      </c>
      <c r="L591">
        <v>14.16</v>
      </c>
      <c r="M591" t="s">
        <v>36</v>
      </c>
      <c r="N591">
        <v>1.1100000000000001</v>
      </c>
      <c r="O591">
        <v>14.16</v>
      </c>
      <c r="P591">
        <f t="shared" si="79"/>
        <v>15.717600000000001</v>
      </c>
      <c r="Q591" t="s">
        <v>41</v>
      </c>
      <c r="R591" t="s">
        <v>1792</v>
      </c>
      <c r="S591" t="s">
        <v>25</v>
      </c>
      <c r="T591">
        <v>905199</v>
      </c>
      <c r="U591">
        <v>8</v>
      </c>
      <c r="V591" t="s">
        <v>3041</v>
      </c>
      <c r="X591" t="s">
        <v>3240</v>
      </c>
      <c r="Y591">
        <v>733561</v>
      </c>
      <c r="Z591" t="s">
        <v>1794</v>
      </c>
      <c r="AB591">
        <f t="shared" si="74"/>
        <v>2019</v>
      </c>
      <c r="AC591">
        <f t="shared" si="75"/>
        <v>12</v>
      </c>
      <c r="AD591" t="str">
        <f t="shared" si="76"/>
        <v>Q3</v>
      </c>
      <c r="AE591" t="str">
        <f t="shared" si="77"/>
        <v>FY19/20</v>
      </c>
      <c r="AF591" t="str">
        <f t="shared" si="78"/>
        <v>SOUTH</v>
      </c>
    </row>
    <row r="592" spans="1:32">
      <c r="A592" t="s">
        <v>3594</v>
      </c>
      <c r="B592" t="s">
        <v>22</v>
      </c>
      <c r="C592" t="str">
        <f t="shared" si="72"/>
        <v>SPARES/OTHER</v>
      </c>
      <c r="D592" s="4">
        <v>43825</v>
      </c>
      <c r="E592" t="str">
        <f t="shared" si="73"/>
        <v>YAMAHA</v>
      </c>
      <c r="F592">
        <v>14103665</v>
      </c>
      <c r="G592" s="19">
        <v>43825</v>
      </c>
      <c r="H592" t="s">
        <v>97</v>
      </c>
      <c r="I592" t="s">
        <v>98</v>
      </c>
      <c r="J592">
        <v>1</v>
      </c>
      <c r="K592">
        <v>1</v>
      </c>
      <c r="L592">
        <v>19.47</v>
      </c>
      <c r="M592" t="s">
        <v>36</v>
      </c>
      <c r="N592">
        <v>1.1100000000000001</v>
      </c>
      <c r="O592">
        <v>19.47</v>
      </c>
      <c r="P592">
        <f t="shared" si="79"/>
        <v>21.611699999999999</v>
      </c>
      <c r="Q592" t="s">
        <v>41</v>
      </c>
      <c r="R592" t="s">
        <v>1792</v>
      </c>
      <c r="S592" t="s">
        <v>25</v>
      </c>
      <c r="T592">
        <v>905199</v>
      </c>
      <c r="U592">
        <v>11</v>
      </c>
      <c r="V592" t="s">
        <v>3041</v>
      </c>
      <c r="X592" t="s">
        <v>3240</v>
      </c>
      <c r="Y592">
        <v>733561</v>
      </c>
      <c r="Z592" t="s">
        <v>1794</v>
      </c>
      <c r="AB592">
        <f t="shared" si="74"/>
        <v>2019</v>
      </c>
      <c r="AC592">
        <f t="shared" si="75"/>
        <v>12</v>
      </c>
      <c r="AD592" t="str">
        <f t="shared" si="76"/>
        <v>Q3</v>
      </c>
      <c r="AE592" t="str">
        <f t="shared" si="77"/>
        <v>FY19/20</v>
      </c>
      <c r="AF592" t="str">
        <f t="shared" si="78"/>
        <v>SOUTH</v>
      </c>
    </row>
    <row r="593" spans="1:32">
      <c r="A593" t="s">
        <v>3594</v>
      </c>
      <c r="B593" t="s">
        <v>22</v>
      </c>
      <c r="C593" t="str">
        <f t="shared" si="72"/>
        <v>SPARES/OTHER</v>
      </c>
      <c r="D593" s="4">
        <v>43825</v>
      </c>
      <c r="E593" t="str">
        <f t="shared" si="73"/>
        <v>YAMAHA</v>
      </c>
      <c r="F593">
        <v>14103665</v>
      </c>
      <c r="G593" s="19">
        <v>43825</v>
      </c>
      <c r="H593" t="s">
        <v>1371</v>
      </c>
      <c r="I593" t="s">
        <v>1372</v>
      </c>
      <c r="J593">
        <v>1</v>
      </c>
      <c r="K593">
        <v>1</v>
      </c>
      <c r="L593">
        <v>890.27</v>
      </c>
      <c r="M593" t="s">
        <v>36</v>
      </c>
      <c r="N593">
        <v>1.1100000000000001</v>
      </c>
      <c r="O593">
        <v>890.27</v>
      </c>
      <c r="P593">
        <f t="shared" si="79"/>
        <v>988.19970000000012</v>
      </c>
      <c r="Q593" t="s">
        <v>41</v>
      </c>
      <c r="R593" t="s">
        <v>1792</v>
      </c>
      <c r="S593" t="s">
        <v>25</v>
      </c>
      <c r="T593">
        <v>905199</v>
      </c>
      <c r="U593">
        <v>498</v>
      </c>
      <c r="V593" t="s">
        <v>3041</v>
      </c>
      <c r="X593" t="s">
        <v>3240</v>
      </c>
      <c r="Y593">
        <v>733561</v>
      </c>
      <c r="Z593" t="s">
        <v>1794</v>
      </c>
      <c r="AB593">
        <f t="shared" si="74"/>
        <v>2019</v>
      </c>
      <c r="AC593">
        <f t="shared" si="75"/>
        <v>12</v>
      </c>
      <c r="AD593" t="str">
        <f t="shared" si="76"/>
        <v>Q3</v>
      </c>
      <c r="AE593" t="str">
        <f t="shared" si="77"/>
        <v>FY19/20</v>
      </c>
      <c r="AF593" t="str">
        <f t="shared" si="78"/>
        <v>SOUTH</v>
      </c>
    </row>
    <row r="594" spans="1:32">
      <c r="A594" t="s">
        <v>3594</v>
      </c>
      <c r="B594" t="s">
        <v>22</v>
      </c>
      <c r="C594" t="str">
        <f t="shared" si="72"/>
        <v>SPARES/OTHER</v>
      </c>
      <c r="D594" s="4">
        <v>43825</v>
      </c>
      <c r="E594" t="str">
        <f t="shared" si="73"/>
        <v>YAMAHA</v>
      </c>
      <c r="F594">
        <v>14103666</v>
      </c>
      <c r="G594" s="19">
        <v>43825</v>
      </c>
      <c r="H594" t="s">
        <v>1305</v>
      </c>
      <c r="I594" t="s">
        <v>45</v>
      </c>
      <c r="J594">
        <v>1</v>
      </c>
      <c r="K594">
        <v>1</v>
      </c>
      <c r="L594">
        <v>132.74</v>
      </c>
      <c r="M594" t="s">
        <v>36</v>
      </c>
      <c r="N594">
        <v>1.1100000000000001</v>
      </c>
      <c r="O594">
        <v>132.74</v>
      </c>
      <c r="P594">
        <f t="shared" si="79"/>
        <v>147.34140000000002</v>
      </c>
      <c r="Q594" t="s">
        <v>41</v>
      </c>
      <c r="R594" t="s">
        <v>1157</v>
      </c>
      <c r="S594" t="s">
        <v>25</v>
      </c>
      <c r="T594">
        <v>905200</v>
      </c>
      <c r="U594">
        <v>66</v>
      </c>
      <c r="V594" t="s">
        <v>3041</v>
      </c>
      <c r="X594" t="s">
        <v>3241</v>
      </c>
      <c r="Y594">
        <v>733568</v>
      </c>
      <c r="Z594" t="s">
        <v>1159</v>
      </c>
      <c r="AB594">
        <f t="shared" si="74"/>
        <v>2019</v>
      </c>
      <c r="AC594">
        <f t="shared" si="75"/>
        <v>12</v>
      </c>
      <c r="AD594" t="str">
        <f t="shared" si="76"/>
        <v>Q3</v>
      </c>
      <c r="AE594" t="str">
        <f t="shared" si="77"/>
        <v>FY19/20</v>
      </c>
      <c r="AF594" t="str">
        <f t="shared" si="78"/>
        <v>SOUTH</v>
      </c>
    </row>
    <row r="595" spans="1:32">
      <c r="A595" t="s">
        <v>3594</v>
      </c>
      <c r="B595" t="s">
        <v>22</v>
      </c>
      <c r="C595" t="str">
        <f t="shared" si="72"/>
        <v>SPARES/OTHER</v>
      </c>
      <c r="D595" s="4">
        <v>43825</v>
      </c>
      <c r="E595" t="str">
        <f t="shared" si="73"/>
        <v>OTHERS</v>
      </c>
      <c r="F595">
        <v>14103666</v>
      </c>
      <c r="G595" s="19">
        <v>43825</v>
      </c>
      <c r="H595" t="s">
        <v>3242</v>
      </c>
      <c r="I595" t="s">
        <v>111</v>
      </c>
      <c r="J595">
        <v>1</v>
      </c>
      <c r="K595">
        <v>1</v>
      </c>
      <c r="L595">
        <v>1415.93</v>
      </c>
      <c r="M595" t="s">
        <v>36</v>
      </c>
      <c r="N595">
        <v>1.1100000000000001</v>
      </c>
      <c r="O595">
        <v>1415.93</v>
      </c>
      <c r="P595">
        <f t="shared" si="79"/>
        <v>1571.6823000000002</v>
      </c>
      <c r="Q595" t="s">
        <v>41</v>
      </c>
      <c r="R595" t="s">
        <v>1157</v>
      </c>
      <c r="S595" t="s">
        <v>25</v>
      </c>
      <c r="T595">
        <v>905200</v>
      </c>
      <c r="U595">
        <v>265</v>
      </c>
      <c r="V595" t="s">
        <v>3041</v>
      </c>
      <c r="X595" t="s">
        <v>3241</v>
      </c>
      <c r="Y595">
        <v>733568</v>
      </c>
      <c r="Z595" t="s">
        <v>1159</v>
      </c>
      <c r="AB595">
        <f t="shared" si="74"/>
        <v>2019</v>
      </c>
      <c r="AC595">
        <f t="shared" si="75"/>
        <v>12</v>
      </c>
      <c r="AD595" t="str">
        <f t="shared" si="76"/>
        <v>Q3</v>
      </c>
      <c r="AE595" t="str">
        <f t="shared" si="77"/>
        <v>FY19/20</v>
      </c>
      <c r="AF595" t="str">
        <f t="shared" si="78"/>
        <v>SOUTH</v>
      </c>
    </row>
    <row r="596" spans="1:32">
      <c r="A596" t="s">
        <v>3594</v>
      </c>
      <c r="B596" t="s">
        <v>22</v>
      </c>
      <c r="C596" t="str">
        <f t="shared" si="72"/>
        <v>SPARES/OTHER</v>
      </c>
      <c r="D596" s="4">
        <v>43825</v>
      </c>
      <c r="E596" t="str">
        <f t="shared" si="73"/>
        <v>HELLER</v>
      </c>
      <c r="F596">
        <v>14103666</v>
      </c>
      <c r="G596" s="19">
        <v>43825</v>
      </c>
      <c r="H596" t="s">
        <v>1598</v>
      </c>
      <c r="I596" t="s">
        <v>1599</v>
      </c>
      <c r="J596">
        <v>1</v>
      </c>
      <c r="K596">
        <v>1</v>
      </c>
      <c r="L596">
        <v>2212.39</v>
      </c>
      <c r="M596" t="s">
        <v>36</v>
      </c>
      <c r="N596">
        <v>1.1100000000000001</v>
      </c>
      <c r="O596">
        <v>2212.39</v>
      </c>
      <c r="P596">
        <f t="shared" si="79"/>
        <v>2455.7529</v>
      </c>
      <c r="Q596" t="s">
        <v>41</v>
      </c>
      <c r="R596" t="s">
        <v>1157</v>
      </c>
      <c r="S596" t="s">
        <v>25</v>
      </c>
      <c r="T596">
        <v>905200</v>
      </c>
      <c r="U596">
        <v>1300</v>
      </c>
      <c r="V596" t="s">
        <v>3041</v>
      </c>
      <c r="X596" t="s">
        <v>3241</v>
      </c>
      <c r="Y596">
        <v>733568</v>
      </c>
      <c r="Z596" t="s">
        <v>1159</v>
      </c>
      <c r="AB596">
        <f t="shared" si="74"/>
        <v>2019</v>
      </c>
      <c r="AC596">
        <f t="shared" si="75"/>
        <v>12</v>
      </c>
      <c r="AD596" t="str">
        <f t="shared" si="76"/>
        <v>Q3</v>
      </c>
      <c r="AE596" t="str">
        <f t="shared" si="77"/>
        <v>FY19/20</v>
      </c>
      <c r="AF596" t="str">
        <f t="shared" si="78"/>
        <v>SOUTH</v>
      </c>
    </row>
    <row r="597" spans="1:32">
      <c r="A597" t="s">
        <v>3594</v>
      </c>
      <c r="B597" t="s">
        <v>22</v>
      </c>
      <c r="C597" t="str">
        <f t="shared" si="72"/>
        <v>SPARES/OTHER</v>
      </c>
      <c r="D597" s="4">
        <v>43825</v>
      </c>
      <c r="E597" t="str">
        <f t="shared" si="73"/>
        <v>HELLER</v>
      </c>
      <c r="F597">
        <v>14103666</v>
      </c>
      <c r="G597" s="19">
        <v>43825</v>
      </c>
      <c r="H597" t="s">
        <v>3243</v>
      </c>
      <c r="I597" t="s">
        <v>3244</v>
      </c>
      <c r="J597">
        <v>1</v>
      </c>
      <c r="K597">
        <v>1</v>
      </c>
      <c r="L597">
        <v>1769.91</v>
      </c>
      <c r="M597" t="s">
        <v>36</v>
      </c>
      <c r="N597">
        <v>1.1100000000000001</v>
      </c>
      <c r="O597">
        <v>1769.91</v>
      </c>
      <c r="P597">
        <f t="shared" si="79"/>
        <v>1964.6001000000003</v>
      </c>
      <c r="Q597" t="s">
        <v>41</v>
      </c>
      <c r="R597" t="s">
        <v>1157</v>
      </c>
      <c r="S597" t="s">
        <v>25</v>
      </c>
      <c r="T597">
        <v>905200</v>
      </c>
      <c r="U597">
        <v>1165.05</v>
      </c>
      <c r="V597" t="s">
        <v>3041</v>
      </c>
      <c r="X597" t="s">
        <v>3241</v>
      </c>
      <c r="Y597">
        <v>733568</v>
      </c>
      <c r="Z597" t="s">
        <v>1159</v>
      </c>
      <c r="AB597">
        <f t="shared" si="74"/>
        <v>2019</v>
      </c>
      <c r="AC597">
        <f t="shared" si="75"/>
        <v>12</v>
      </c>
      <c r="AD597" t="str">
        <f t="shared" si="76"/>
        <v>Q3</v>
      </c>
      <c r="AE597" t="str">
        <f t="shared" si="77"/>
        <v>FY19/20</v>
      </c>
      <c r="AF597" t="str">
        <f t="shared" si="78"/>
        <v>SOUTH</v>
      </c>
    </row>
    <row r="598" spans="1:32">
      <c r="A598" t="s">
        <v>3594</v>
      </c>
      <c r="B598" t="s">
        <v>22</v>
      </c>
      <c r="C598" t="str">
        <f t="shared" si="72"/>
        <v>CONTRACT_FEE</v>
      </c>
      <c r="D598" s="4">
        <v>43833</v>
      </c>
      <c r="E598" t="str">
        <f t="shared" si="73"/>
        <v>YAMAHA</v>
      </c>
      <c r="F598">
        <v>13100143</v>
      </c>
      <c r="G598" s="19">
        <v>43833</v>
      </c>
      <c r="H598" t="s">
        <v>76</v>
      </c>
      <c r="I598" t="s">
        <v>77</v>
      </c>
      <c r="J598">
        <v>1</v>
      </c>
      <c r="K598">
        <v>1</v>
      </c>
      <c r="L598">
        <v>67256.639999999999</v>
      </c>
      <c r="M598" t="s">
        <v>36</v>
      </c>
      <c r="N598">
        <v>1.1100000000000001</v>
      </c>
      <c r="O598">
        <v>67256.639999999999</v>
      </c>
      <c r="P598">
        <f t="shared" si="79"/>
        <v>74654.8704</v>
      </c>
      <c r="Q598" t="s">
        <v>41</v>
      </c>
      <c r="R598" t="s">
        <v>3037</v>
      </c>
      <c r="S598" t="s">
        <v>25</v>
      </c>
      <c r="T598">
        <v>905204</v>
      </c>
      <c r="U598">
        <v>0</v>
      </c>
      <c r="V598" t="s">
        <v>3035</v>
      </c>
      <c r="X598" t="s">
        <v>3245</v>
      </c>
      <c r="Z598" t="s">
        <v>3040</v>
      </c>
      <c r="AB598">
        <f t="shared" si="74"/>
        <v>2020</v>
      </c>
      <c r="AC598">
        <f t="shared" si="75"/>
        <v>1</v>
      </c>
      <c r="AD598" t="str">
        <f t="shared" si="76"/>
        <v>Q4</v>
      </c>
      <c r="AE598" t="str">
        <f t="shared" si="77"/>
        <v>FY19/20</v>
      </c>
      <c r="AF598" t="str">
        <f t="shared" si="78"/>
        <v>SOUTH</v>
      </c>
    </row>
    <row r="599" spans="1:32">
      <c r="A599" t="s">
        <v>3594</v>
      </c>
      <c r="B599" t="s">
        <v>3651</v>
      </c>
      <c r="C599" t="str">
        <f t="shared" si="72"/>
        <v>SPARES/OTHER</v>
      </c>
      <c r="D599" s="4">
        <v>43833</v>
      </c>
      <c r="E599" t="str">
        <f t="shared" si="73"/>
        <v>HELLER</v>
      </c>
      <c r="F599">
        <v>14103667</v>
      </c>
      <c r="G599" s="19">
        <v>43833</v>
      </c>
      <c r="H599" t="s">
        <v>340</v>
      </c>
      <c r="I599" t="s">
        <v>341</v>
      </c>
      <c r="J599">
        <v>4</v>
      </c>
      <c r="K599">
        <v>4</v>
      </c>
      <c r="L599">
        <v>1362.05</v>
      </c>
      <c r="M599" t="s">
        <v>36</v>
      </c>
      <c r="N599">
        <v>1.1100000000000001</v>
      </c>
      <c r="O599">
        <v>1362.05</v>
      </c>
      <c r="P599">
        <f t="shared" si="79"/>
        <v>1511.8755000000001</v>
      </c>
      <c r="Q599" t="s">
        <v>3652</v>
      </c>
      <c r="R599" t="s">
        <v>4153</v>
      </c>
      <c r="S599" t="s">
        <v>25</v>
      </c>
      <c r="T599">
        <v>905188</v>
      </c>
      <c r="U599">
        <v>850.44</v>
      </c>
      <c r="V599" t="s">
        <v>3041</v>
      </c>
      <c r="X599" t="s">
        <v>4343</v>
      </c>
      <c r="Y599">
        <v>734184</v>
      </c>
      <c r="Z599" t="s">
        <v>4155</v>
      </c>
      <c r="AB599">
        <f t="shared" si="74"/>
        <v>2020</v>
      </c>
      <c r="AC599">
        <f t="shared" si="75"/>
        <v>1</v>
      </c>
      <c r="AD599" t="str">
        <f t="shared" si="76"/>
        <v>Q4</v>
      </c>
      <c r="AE599" t="str">
        <f t="shared" si="77"/>
        <v>FY19/20</v>
      </c>
      <c r="AF599" t="str">
        <f t="shared" si="78"/>
        <v>NORTH</v>
      </c>
    </row>
    <row r="600" spans="1:32">
      <c r="A600" t="s">
        <v>3594</v>
      </c>
      <c r="B600" t="s">
        <v>3651</v>
      </c>
      <c r="C600" t="str">
        <f t="shared" si="72"/>
        <v>SPARES/OTHER</v>
      </c>
      <c r="D600" s="4">
        <v>43833</v>
      </c>
      <c r="E600" t="str">
        <f t="shared" si="73"/>
        <v>HELLER</v>
      </c>
      <c r="F600">
        <v>14103667</v>
      </c>
      <c r="G600" s="19">
        <v>43833</v>
      </c>
      <c r="H600" t="s">
        <v>4162</v>
      </c>
      <c r="I600" t="s">
        <v>4163</v>
      </c>
      <c r="J600">
        <v>4</v>
      </c>
      <c r="K600">
        <v>4</v>
      </c>
      <c r="L600">
        <v>248.28</v>
      </c>
      <c r="M600" t="s">
        <v>36</v>
      </c>
      <c r="N600">
        <v>1.1100000000000001</v>
      </c>
      <c r="O600">
        <v>248.28</v>
      </c>
      <c r="P600">
        <f t="shared" si="79"/>
        <v>275.5908</v>
      </c>
      <c r="Q600" t="s">
        <v>3652</v>
      </c>
      <c r="R600" t="s">
        <v>4153</v>
      </c>
      <c r="S600" t="s">
        <v>25</v>
      </c>
      <c r="T600">
        <v>905188</v>
      </c>
      <c r="U600">
        <v>154.55000000000001</v>
      </c>
      <c r="V600" t="s">
        <v>3041</v>
      </c>
      <c r="X600" t="s">
        <v>4343</v>
      </c>
      <c r="Y600">
        <v>734184</v>
      </c>
      <c r="Z600" t="s">
        <v>4155</v>
      </c>
      <c r="AB600">
        <f t="shared" si="74"/>
        <v>2020</v>
      </c>
      <c r="AC600">
        <f t="shared" si="75"/>
        <v>1</v>
      </c>
      <c r="AD600" t="str">
        <f t="shared" si="76"/>
        <v>Q4</v>
      </c>
      <c r="AE600" t="str">
        <f t="shared" si="77"/>
        <v>FY19/20</v>
      </c>
      <c r="AF600" t="str">
        <f t="shared" si="78"/>
        <v>NORTH</v>
      </c>
    </row>
    <row r="601" spans="1:32">
      <c r="A601" t="s">
        <v>3594</v>
      </c>
      <c r="B601" t="s">
        <v>22</v>
      </c>
      <c r="C601" t="str">
        <f t="shared" si="72"/>
        <v>SPARES/OTHER</v>
      </c>
      <c r="D601" s="4">
        <v>43833</v>
      </c>
      <c r="E601" t="str">
        <f t="shared" si="73"/>
        <v>OTHERS</v>
      </c>
      <c r="F601">
        <v>14103668</v>
      </c>
      <c r="G601" s="19">
        <v>43833</v>
      </c>
      <c r="H601" t="s">
        <v>1091</v>
      </c>
      <c r="I601" t="s">
        <v>346</v>
      </c>
      <c r="J601">
        <v>10</v>
      </c>
      <c r="K601">
        <v>10</v>
      </c>
      <c r="L601">
        <v>0</v>
      </c>
      <c r="M601" t="s">
        <v>36</v>
      </c>
      <c r="N601">
        <v>1.1100000000000001</v>
      </c>
      <c r="O601">
        <v>0</v>
      </c>
      <c r="P601">
        <f t="shared" si="79"/>
        <v>0</v>
      </c>
      <c r="Q601" t="s">
        <v>41</v>
      </c>
      <c r="R601" t="s">
        <v>3037</v>
      </c>
      <c r="S601" t="s">
        <v>25</v>
      </c>
      <c r="T601">
        <v>905205</v>
      </c>
      <c r="U601">
        <v>1327.4</v>
      </c>
      <c r="V601" t="s">
        <v>3041</v>
      </c>
      <c r="X601" t="s">
        <v>3245</v>
      </c>
      <c r="Y601">
        <v>734248</v>
      </c>
      <c r="Z601" t="s">
        <v>3040</v>
      </c>
      <c r="AB601">
        <f t="shared" si="74"/>
        <v>2020</v>
      </c>
      <c r="AC601">
        <f t="shared" si="75"/>
        <v>1</v>
      </c>
      <c r="AD601" t="str">
        <f t="shared" si="76"/>
        <v>Q4</v>
      </c>
      <c r="AE601" t="str">
        <f t="shared" si="77"/>
        <v>FY19/20</v>
      </c>
      <c r="AF601" t="str">
        <f t="shared" si="78"/>
        <v>SOUTH</v>
      </c>
    </row>
    <row r="602" spans="1:32">
      <c r="A602" t="s">
        <v>3594</v>
      </c>
      <c r="B602" t="s">
        <v>3646</v>
      </c>
      <c r="C602" t="str">
        <f t="shared" si="72"/>
        <v>SERVICE_CHARGE</v>
      </c>
      <c r="D602" s="4">
        <v>43836</v>
      </c>
      <c r="E602" t="str">
        <f t="shared" si="73"/>
        <v>YAMAHA</v>
      </c>
      <c r="F602">
        <v>12101071</v>
      </c>
      <c r="G602" s="19">
        <v>43836</v>
      </c>
      <c r="H602" t="s">
        <v>76</v>
      </c>
      <c r="I602" t="s">
        <v>77</v>
      </c>
      <c r="J602">
        <v>1</v>
      </c>
      <c r="K602">
        <v>1</v>
      </c>
      <c r="L602">
        <v>1379.65</v>
      </c>
      <c r="M602" t="s">
        <v>36</v>
      </c>
      <c r="N602">
        <v>1.1100000000000001</v>
      </c>
      <c r="O602">
        <v>1379.65</v>
      </c>
      <c r="P602">
        <f t="shared" si="79"/>
        <v>1531.4115000000002</v>
      </c>
      <c r="Q602" t="s">
        <v>4058</v>
      </c>
      <c r="R602" t="s">
        <v>4341</v>
      </c>
      <c r="S602" t="s">
        <v>25</v>
      </c>
      <c r="T602">
        <v>905208</v>
      </c>
      <c r="U602">
        <v>0</v>
      </c>
      <c r="V602" t="s">
        <v>4064</v>
      </c>
      <c r="Z602" t="s">
        <v>4342</v>
      </c>
      <c r="AB602">
        <f t="shared" si="74"/>
        <v>2020</v>
      </c>
      <c r="AC602">
        <f t="shared" si="75"/>
        <v>1</v>
      </c>
      <c r="AD602" t="str">
        <f t="shared" si="76"/>
        <v>Q4</v>
      </c>
      <c r="AE602" t="str">
        <f t="shared" si="77"/>
        <v>FY19/20</v>
      </c>
      <c r="AF602" t="str">
        <f t="shared" si="78"/>
        <v>EAST</v>
      </c>
    </row>
    <row r="603" spans="1:32">
      <c r="A603" t="s">
        <v>3594</v>
      </c>
      <c r="B603" t="s">
        <v>3646</v>
      </c>
      <c r="C603" t="str">
        <f t="shared" si="72"/>
        <v>SPARES/OTHER</v>
      </c>
      <c r="D603" s="4">
        <v>43836</v>
      </c>
      <c r="E603" t="str">
        <f t="shared" si="73"/>
        <v>YAMAHA</v>
      </c>
      <c r="F603">
        <v>14103669</v>
      </c>
      <c r="G603" s="19">
        <v>43836</v>
      </c>
      <c r="H603" t="s">
        <v>46</v>
      </c>
      <c r="I603" t="s">
        <v>47</v>
      </c>
      <c r="J603">
        <v>1</v>
      </c>
      <c r="K603">
        <v>1</v>
      </c>
      <c r="L603">
        <v>2743.36</v>
      </c>
      <c r="M603" t="s">
        <v>36</v>
      </c>
      <c r="N603">
        <v>1.1100000000000001</v>
      </c>
      <c r="O603">
        <v>2743.36</v>
      </c>
      <c r="P603">
        <f t="shared" si="79"/>
        <v>3045.1296000000002</v>
      </c>
      <c r="Q603" t="s">
        <v>4058</v>
      </c>
      <c r="R603" t="s">
        <v>4344</v>
      </c>
      <c r="S603" t="s">
        <v>25</v>
      </c>
      <c r="T603">
        <v>905207</v>
      </c>
      <c r="U603">
        <v>1480</v>
      </c>
      <c r="V603" t="s">
        <v>3041</v>
      </c>
      <c r="Y603">
        <v>734448</v>
      </c>
      <c r="Z603" t="s">
        <v>4345</v>
      </c>
      <c r="AB603">
        <f t="shared" si="74"/>
        <v>2020</v>
      </c>
      <c r="AC603">
        <f t="shared" si="75"/>
        <v>1</v>
      </c>
      <c r="AD603" t="str">
        <f t="shared" si="76"/>
        <v>Q4</v>
      </c>
      <c r="AE603" t="str">
        <f t="shared" si="77"/>
        <v>FY19/20</v>
      </c>
      <c r="AF603" t="str">
        <f t="shared" si="78"/>
        <v>EAST</v>
      </c>
    </row>
    <row r="604" spans="1:32">
      <c r="A604" t="s">
        <v>3594</v>
      </c>
      <c r="B604" t="s">
        <v>3646</v>
      </c>
      <c r="C604" t="str">
        <f t="shared" si="72"/>
        <v>SERVICE_CHARGE</v>
      </c>
      <c r="D604" s="4">
        <v>43838</v>
      </c>
      <c r="E604" t="str">
        <f t="shared" si="73"/>
        <v>HELLER</v>
      </c>
      <c r="F604">
        <v>12101072</v>
      </c>
      <c r="G604" s="19">
        <v>43838</v>
      </c>
      <c r="H604" t="s">
        <v>105</v>
      </c>
      <c r="I604" t="s">
        <v>77</v>
      </c>
      <c r="J604">
        <v>1</v>
      </c>
      <c r="K604">
        <v>1</v>
      </c>
      <c r="L604">
        <v>1346.02</v>
      </c>
      <c r="M604" t="s">
        <v>36</v>
      </c>
      <c r="N604">
        <v>1.1100000000000001</v>
      </c>
      <c r="O604">
        <v>1346.02</v>
      </c>
      <c r="P604">
        <f t="shared" si="79"/>
        <v>1494.0822000000001</v>
      </c>
      <c r="Q604" t="s">
        <v>4058</v>
      </c>
      <c r="R604" t="s">
        <v>4346</v>
      </c>
      <c r="S604" t="s">
        <v>25</v>
      </c>
      <c r="T604">
        <v>905209</v>
      </c>
      <c r="U604">
        <v>0</v>
      </c>
      <c r="V604" t="s">
        <v>4064</v>
      </c>
      <c r="Z604" t="s">
        <v>4347</v>
      </c>
      <c r="AB604">
        <f t="shared" si="74"/>
        <v>2020</v>
      </c>
      <c r="AC604">
        <f t="shared" si="75"/>
        <v>1</v>
      </c>
      <c r="AD604" t="str">
        <f t="shared" si="76"/>
        <v>Q4</v>
      </c>
      <c r="AE604" t="str">
        <f t="shared" si="77"/>
        <v>FY19/20</v>
      </c>
      <c r="AF604" t="str">
        <f t="shared" si="78"/>
        <v>EAST</v>
      </c>
    </row>
    <row r="605" spans="1:32">
      <c r="A605" t="s">
        <v>3594</v>
      </c>
      <c r="B605" t="s">
        <v>22</v>
      </c>
      <c r="C605" t="str">
        <f t="shared" si="72"/>
        <v>SERVICE_CHARGE</v>
      </c>
      <c r="D605" s="4">
        <v>43840</v>
      </c>
      <c r="E605" t="str">
        <f t="shared" si="73"/>
        <v>YAMAHA</v>
      </c>
      <c r="F605">
        <v>12101073</v>
      </c>
      <c r="G605" s="19">
        <v>43840</v>
      </c>
      <c r="H605" t="s">
        <v>76</v>
      </c>
      <c r="I605" t="s">
        <v>77</v>
      </c>
      <c r="J605">
        <v>1</v>
      </c>
      <c r="K605">
        <v>1</v>
      </c>
      <c r="L605">
        <v>3539.82</v>
      </c>
      <c r="M605" t="s">
        <v>36</v>
      </c>
      <c r="N605">
        <v>1.1100000000000001</v>
      </c>
      <c r="O605">
        <v>3539.82</v>
      </c>
      <c r="P605">
        <f t="shared" si="79"/>
        <v>3929.2002000000007</v>
      </c>
      <c r="Q605" t="s">
        <v>41</v>
      </c>
      <c r="R605" t="s">
        <v>3159</v>
      </c>
      <c r="S605" t="s">
        <v>25</v>
      </c>
      <c r="T605">
        <v>905210</v>
      </c>
      <c r="U605">
        <v>0</v>
      </c>
      <c r="V605" t="s">
        <v>3038</v>
      </c>
      <c r="X605" t="s">
        <v>3246</v>
      </c>
      <c r="Z605" t="s">
        <v>1929</v>
      </c>
      <c r="AB605">
        <f t="shared" si="74"/>
        <v>2020</v>
      </c>
      <c r="AC605">
        <f t="shared" si="75"/>
        <v>1</v>
      </c>
      <c r="AD605" t="str">
        <f t="shared" si="76"/>
        <v>Q4</v>
      </c>
      <c r="AE605" t="str">
        <f t="shared" si="77"/>
        <v>FY19/20</v>
      </c>
      <c r="AF605" t="str">
        <f t="shared" si="78"/>
        <v>SOUTH</v>
      </c>
    </row>
    <row r="606" spans="1:32">
      <c r="A606" t="s">
        <v>3594</v>
      </c>
      <c r="B606" t="s">
        <v>22</v>
      </c>
      <c r="C606" t="str">
        <f t="shared" si="72"/>
        <v>SPARES/OTHER</v>
      </c>
      <c r="D606" s="4">
        <v>43840</v>
      </c>
      <c r="E606" t="str">
        <f t="shared" si="73"/>
        <v>OTHERS</v>
      </c>
      <c r="F606">
        <v>14103670</v>
      </c>
      <c r="G606" s="19">
        <v>43840</v>
      </c>
      <c r="H606" t="s">
        <v>1091</v>
      </c>
      <c r="I606" t="s">
        <v>346</v>
      </c>
      <c r="J606">
        <v>1</v>
      </c>
      <c r="K606">
        <v>1</v>
      </c>
      <c r="L606">
        <v>0</v>
      </c>
      <c r="M606" t="s">
        <v>36</v>
      </c>
      <c r="N606">
        <v>1.1100000000000001</v>
      </c>
      <c r="O606">
        <v>0</v>
      </c>
      <c r="P606">
        <f t="shared" si="79"/>
        <v>0</v>
      </c>
      <c r="Q606" t="s">
        <v>41</v>
      </c>
      <c r="R606" t="s">
        <v>3159</v>
      </c>
      <c r="S606" t="s">
        <v>25</v>
      </c>
      <c r="T606">
        <v>905211</v>
      </c>
      <c r="U606">
        <v>132.74</v>
      </c>
      <c r="V606" t="s">
        <v>3041</v>
      </c>
      <c r="X606" t="s">
        <v>3246</v>
      </c>
      <c r="Y606">
        <v>735260</v>
      </c>
      <c r="Z606" t="s">
        <v>1929</v>
      </c>
      <c r="AB606">
        <f t="shared" si="74"/>
        <v>2020</v>
      </c>
      <c r="AC606">
        <f t="shared" si="75"/>
        <v>1</v>
      </c>
      <c r="AD606" t="str">
        <f t="shared" si="76"/>
        <v>Q4</v>
      </c>
      <c r="AE606" t="str">
        <f t="shared" si="77"/>
        <v>FY19/20</v>
      </c>
      <c r="AF606" t="str">
        <f t="shared" si="78"/>
        <v>SOUTH</v>
      </c>
    </row>
    <row r="607" spans="1:32">
      <c r="A607" t="s">
        <v>3594</v>
      </c>
      <c r="B607" t="s">
        <v>3646</v>
      </c>
      <c r="C607" t="str">
        <f t="shared" si="72"/>
        <v>CONTRACT_FEE</v>
      </c>
      <c r="D607" s="4">
        <v>43843</v>
      </c>
      <c r="E607" t="str">
        <f t="shared" si="73"/>
        <v>YAMAHA</v>
      </c>
      <c r="F607">
        <v>13100144</v>
      </c>
      <c r="G607" s="19">
        <v>43843</v>
      </c>
      <c r="H607" t="s">
        <v>76</v>
      </c>
      <c r="I607" t="s">
        <v>77</v>
      </c>
      <c r="J607">
        <v>1</v>
      </c>
      <c r="K607">
        <v>1</v>
      </c>
      <c r="L607">
        <v>7787.61</v>
      </c>
      <c r="M607" t="s">
        <v>36</v>
      </c>
      <c r="N607">
        <v>1.1100000000000001</v>
      </c>
      <c r="O607">
        <v>7787.61</v>
      </c>
      <c r="P607">
        <f t="shared" si="79"/>
        <v>8644.2471000000005</v>
      </c>
      <c r="Q607" t="s">
        <v>4058</v>
      </c>
      <c r="R607" t="s">
        <v>4333</v>
      </c>
      <c r="S607" t="s">
        <v>25</v>
      </c>
      <c r="T607">
        <v>905212</v>
      </c>
      <c r="U607">
        <v>0</v>
      </c>
      <c r="V607" t="s">
        <v>3035</v>
      </c>
      <c r="Z607" t="s">
        <v>4334</v>
      </c>
      <c r="AB607">
        <f t="shared" si="74"/>
        <v>2020</v>
      </c>
      <c r="AC607">
        <f t="shared" si="75"/>
        <v>1</v>
      </c>
      <c r="AD607" t="str">
        <f t="shared" si="76"/>
        <v>Q4</v>
      </c>
      <c r="AE607" t="str">
        <f t="shared" si="77"/>
        <v>FY19/20</v>
      </c>
      <c r="AF607" t="str">
        <f t="shared" si="78"/>
        <v>EAST</v>
      </c>
    </row>
    <row r="608" spans="1:32">
      <c r="A608" t="s">
        <v>3594</v>
      </c>
      <c r="B608" t="s">
        <v>3646</v>
      </c>
      <c r="C608" t="str">
        <f t="shared" si="72"/>
        <v>CONTRACT_FEE</v>
      </c>
      <c r="D608" s="4">
        <v>43844</v>
      </c>
      <c r="E608" t="str">
        <f t="shared" si="73"/>
        <v>YAMAHA</v>
      </c>
      <c r="F608">
        <v>13100145</v>
      </c>
      <c r="G608" s="19">
        <v>43844</v>
      </c>
      <c r="H608" t="s">
        <v>76</v>
      </c>
      <c r="I608" t="s">
        <v>77</v>
      </c>
      <c r="J608">
        <v>1</v>
      </c>
      <c r="K608">
        <v>1</v>
      </c>
      <c r="L608">
        <v>5982.3</v>
      </c>
      <c r="M608" t="s">
        <v>36</v>
      </c>
      <c r="N608">
        <v>1.1100000000000001</v>
      </c>
      <c r="O608">
        <v>5982.3</v>
      </c>
      <c r="P608">
        <f t="shared" si="79"/>
        <v>6640.353000000001</v>
      </c>
      <c r="Q608" t="s">
        <v>4058</v>
      </c>
      <c r="R608" t="s">
        <v>4068</v>
      </c>
      <c r="S608" t="s">
        <v>25</v>
      </c>
      <c r="T608">
        <v>905213</v>
      </c>
      <c r="U608">
        <v>0</v>
      </c>
      <c r="V608" t="s">
        <v>3035</v>
      </c>
      <c r="Z608" t="s">
        <v>4069</v>
      </c>
      <c r="AB608">
        <f t="shared" si="74"/>
        <v>2020</v>
      </c>
      <c r="AC608">
        <f t="shared" si="75"/>
        <v>1</v>
      </c>
      <c r="AD608" t="str">
        <f t="shared" si="76"/>
        <v>Q4</v>
      </c>
      <c r="AE608" t="str">
        <f t="shared" si="77"/>
        <v>FY19/20</v>
      </c>
      <c r="AF608" t="str">
        <f t="shared" si="78"/>
        <v>EAST</v>
      </c>
    </row>
    <row r="609" spans="1:32">
      <c r="A609" t="s">
        <v>3594</v>
      </c>
      <c r="B609" t="s">
        <v>3651</v>
      </c>
      <c r="C609" t="str">
        <f t="shared" si="72"/>
        <v>SPARES/OTHER</v>
      </c>
      <c r="D609" s="4">
        <v>43844</v>
      </c>
      <c r="E609" t="str">
        <f t="shared" si="73"/>
        <v>HELLER</v>
      </c>
      <c r="F609">
        <v>14103671</v>
      </c>
      <c r="G609" s="19">
        <v>43844</v>
      </c>
      <c r="H609" t="s">
        <v>4348</v>
      </c>
      <c r="I609" t="s">
        <v>4349</v>
      </c>
      <c r="J609">
        <v>2</v>
      </c>
      <c r="K609">
        <v>2</v>
      </c>
      <c r="L609">
        <v>3600</v>
      </c>
      <c r="M609" t="s">
        <v>36</v>
      </c>
      <c r="N609">
        <v>1.1100000000000001</v>
      </c>
      <c r="O609">
        <v>3600</v>
      </c>
      <c r="P609">
        <f t="shared" si="79"/>
        <v>3996.0000000000005</v>
      </c>
      <c r="Q609" t="s">
        <v>3652</v>
      </c>
      <c r="R609" t="s">
        <v>4124</v>
      </c>
      <c r="S609" t="s">
        <v>25</v>
      </c>
      <c r="T609">
        <v>905202</v>
      </c>
      <c r="U609">
        <v>1290</v>
      </c>
      <c r="V609" t="s">
        <v>3041</v>
      </c>
      <c r="X609" t="s">
        <v>4350</v>
      </c>
      <c r="Y609">
        <v>735651</v>
      </c>
      <c r="Z609" t="s">
        <v>4126</v>
      </c>
      <c r="AB609">
        <f t="shared" si="74"/>
        <v>2020</v>
      </c>
      <c r="AC609">
        <f t="shared" si="75"/>
        <v>1</v>
      </c>
      <c r="AD609" t="str">
        <f t="shared" si="76"/>
        <v>Q4</v>
      </c>
      <c r="AE609" t="str">
        <f t="shared" si="77"/>
        <v>FY19/20</v>
      </c>
      <c r="AF609" t="str">
        <f t="shared" si="78"/>
        <v>NORTH</v>
      </c>
    </row>
    <row r="610" spans="1:32">
      <c r="A610" t="s">
        <v>3594</v>
      </c>
      <c r="B610" t="s">
        <v>3651</v>
      </c>
      <c r="C610" t="str">
        <f t="shared" si="72"/>
        <v>SPARES/OTHER</v>
      </c>
      <c r="D610" s="4">
        <v>43844</v>
      </c>
      <c r="E610" t="str">
        <f t="shared" si="73"/>
        <v>HELLER</v>
      </c>
      <c r="F610">
        <v>14103671</v>
      </c>
      <c r="G610" s="19">
        <v>43844</v>
      </c>
      <c r="H610" t="s">
        <v>4351</v>
      </c>
      <c r="I610" t="s">
        <v>4352</v>
      </c>
      <c r="J610">
        <v>2</v>
      </c>
      <c r="K610">
        <v>2</v>
      </c>
      <c r="L610">
        <v>3600</v>
      </c>
      <c r="M610" t="s">
        <v>36</v>
      </c>
      <c r="N610">
        <v>1.1100000000000001</v>
      </c>
      <c r="O610">
        <v>3600</v>
      </c>
      <c r="P610">
        <f t="shared" si="79"/>
        <v>3996.0000000000005</v>
      </c>
      <c r="Q610" t="s">
        <v>3652</v>
      </c>
      <c r="R610" t="s">
        <v>4124</v>
      </c>
      <c r="S610" t="s">
        <v>25</v>
      </c>
      <c r="T610">
        <v>905202</v>
      </c>
      <c r="U610">
        <v>1100</v>
      </c>
      <c r="V610" t="s">
        <v>3041</v>
      </c>
      <c r="X610" t="s">
        <v>4350</v>
      </c>
      <c r="Y610">
        <v>735651</v>
      </c>
      <c r="Z610" t="s">
        <v>4126</v>
      </c>
      <c r="AB610">
        <f t="shared" si="74"/>
        <v>2020</v>
      </c>
      <c r="AC610">
        <f t="shared" si="75"/>
        <v>1</v>
      </c>
      <c r="AD610" t="str">
        <f t="shared" si="76"/>
        <v>Q4</v>
      </c>
      <c r="AE610" t="str">
        <f t="shared" si="77"/>
        <v>FY19/20</v>
      </c>
      <c r="AF610" t="str">
        <f t="shared" si="78"/>
        <v>NORTH</v>
      </c>
    </row>
    <row r="611" spans="1:32">
      <c r="A611" t="s">
        <v>3594</v>
      </c>
      <c r="B611" t="s">
        <v>22</v>
      </c>
      <c r="C611" t="str">
        <f t="shared" si="72"/>
        <v>SERVICE_CHARGE</v>
      </c>
      <c r="D611" s="4">
        <v>43845</v>
      </c>
      <c r="E611" t="str">
        <f t="shared" si="73"/>
        <v>HELLER</v>
      </c>
      <c r="F611">
        <v>12101074</v>
      </c>
      <c r="G611" s="19">
        <v>43845</v>
      </c>
      <c r="H611" t="s">
        <v>105</v>
      </c>
      <c r="I611" t="s">
        <v>77</v>
      </c>
      <c r="J611">
        <v>1</v>
      </c>
      <c r="K611">
        <v>1</v>
      </c>
      <c r="L611">
        <v>1769.91</v>
      </c>
      <c r="M611" t="s">
        <v>36</v>
      </c>
      <c r="N611">
        <v>1.1100000000000001</v>
      </c>
      <c r="O611">
        <v>1769.91</v>
      </c>
      <c r="P611">
        <f t="shared" si="79"/>
        <v>1964.6001000000003</v>
      </c>
      <c r="Q611" t="s">
        <v>41</v>
      </c>
      <c r="R611" t="s">
        <v>3162</v>
      </c>
      <c r="S611" t="s">
        <v>25</v>
      </c>
      <c r="T611">
        <v>905214</v>
      </c>
      <c r="U611">
        <v>0</v>
      </c>
      <c r="V611" t="s">
        <v>3038</v>
      </c>
      <c r="X611" t="s">
        <v>3247</v>
      </c>
      <c r="Z611" t="s">
        <v>3164</v>
      </c>
      <c r="AB611">
        <f t="shared" si="74"/>
        <v>2020</v>
      </c>
      <c r="AC611">
        <f t="shared" si="75"/>
        <v>1</v>
      </c>
      <c r="AD611" t="str">
        <f t="shared" si="76"/>
        <v>Q4</v>
      </c>
      <c r="AE611" t="str">
        <f t="shared" si="77"/>
        <v>FY19/20</v>
      </c>
      <c r="AF611" t="str">
        <f t="shared" si="78"/>
        <v>SOUTH</v>
      </c>
    </row>
    <row r="612" spans="1:32">
      <c r="A612" t="s">
        <v>3594</v>
      </c>
      <c r="B612" t="s">
        <v>22</v>
      </c>
      <c r="C612" t="str">
        <f t="shared" si="72"/>
        <v>SPARES/OTHER</v>
      </c>
      <c r="D612" s="4">
        <v>43846</v>
      </c>
      <c r="E612" t="str">
        <f t="shared" si="73"/>
        <v>HELLER</v>
      </c>
      <c r="F612">
        <v>14103672</v>
      </c>
      <c r="G612" s="19">
        <v>43846</v>
      </c>
      <c r="H612" t="s">
        <v>214</v>
      </c>
      <c r="I612" t="s">
        <v>215</v>
      </c>
      <c r="J612">
        <v>6</v>
      </c>
      <c r="K612">
        <v>6</v>
      </c>
      <c r="L612">
        <v>3876.11</v>
      </c>
      <c r="M612" t="s">
        <v>36</v>
      </c>
      <c r="N612">
        <v>1.1100000000000001</v>
      </c>
      <c r="O612">
        <v>3876.11</v>
      </c>
      <c r="P612">
        <f t="shared" si="79"/>
        <v>4302.4821000000002</v>
      </c>
      <c r="Q612" t="s">
        <v>41</v>
      </c>
      <c r="R612" t="s">
        <v>3162</v>
      </c>
      <c r="S612" t="s">
        <v>25</v>
      </c>
      <c r="T612">
        <v>905215</v>
      </c>
      <c r="U612">
        <v>1320</v>
      </c>
      <c r="V612" t="s">
        <v>3041</v>
      </c>
      <c r="X612" t="s">
        <v>3248</v>
      </c>
      <c r="Y612">
        <v>735833</v>
      </c>
      <c r="Z612" t="s">
        <v>3164</v>
      </c>
      <c r="AB612">
        <f t="shared" si="74"/>
        <v>2020</v>
      </c>
      <c r="AC612">
        <f t="shared" si="75"/>
        <v>1</v>
      </c>
      <c r="AD612" t="str">
        <f t="shared" si="76"/>
        <v>Q4</v>
      </c>
      <c r="AE612" t="str">
        <f t="shared" si="77"/>
        <v>FY19/20</v>
      </c>
      <c r="AF612" t="str">
        <f t="shared" si="78"/>
        <v>SOUTH</v>
      </c>
    </row>
    <row r="613" spans="1:32">
      <c r="A613" t="s">
        <v>3594</v>
      </c>
      <c r="B613" t="s">
        <v>22</v>
      </c>
      <c r="C613" t="str">
        <f t="shared" si="72"/>
        <v>SPARES/OTHER</v>
      </c>
      <c r="D613" s="4">
        <v>43850</v>
      </c>
      <c r="E613" t="str">
        <f t="shared" si="73"/>
        <v>OTHERS</v>
      </c>
      <c r="F613">
        <v>14103673</v>
      </c>
      <c r="G613" s="19">
        <v>43850</v>
      </c>
      <c r="H613" t="s">
        <v>3242</v>
      </c>
      <c r="I613" t="s">
        <v>111</v>
      </c>
      <c r="J613">
        <v>1</v>
      </c>
      <c r="K613">
        <v>1</v>
      </c>
      <c r="L613">
        <v>1415.93</v>
      </c>
      <c r="M613" t="s">
        <v>36</v>
      </c>
      <c r="N613">
        <v>1.1100000000000001</v>
      </c>
      <c r="O613">
        <v>1415.93</v>
      </c>
      <c r="P613">
        <f t="shared" si="79"/>
        <v>1571.6823000000002</v>
      </c>
      <c r="Q613" t="s">
        <v>41</v>
      </c>
      <c r="R613" t="s">
        <v>3050</v>
      </c>
      <c r="S613" t="s">
        <v>25</v>
      </c>
      <c r="T613">
        <v>905216</v>
      </c>
      <c r="U613">
        <v>265</v>
      </c>
      <c r="V613" t="s">
        <v>3041</v>
      </c>
      <c r="X613" t="s">
        <v>3249</v>
      </c>
      <c r="Y613">
        <v>736064</v>
      </c>
      <c r="Z613" t="s">
        <v>3052</v>
      </c>
      <c r="AB613">
        <f t="shared" si="74"/>
        <v>2020</v>
      </c>
      <c r="AC613">
        <f t="shared" si="75"/>
        <v>1</v>
      </c>
      <c r="AD613" t="str">
        <f t="shared" si="76"/>
        <v>Q4</v>
      </c>
      <c r="AE613" t="str">
        <f t="shared" si="77"/>
        <v>FY19/20</v>
      </c>
      <c r="AF613" t="str">
        <f t="shared" si="78"/>
        <v>SOUTH</v>
      </c>
    </row>
    <row r="614" spans="1:32">
      <c r="A614" t="s">
        <v>3594</v>
      </c>
      <c r="B614" t="s">
        <v>22</v>
      </c>
      <c r="C614" t="str">
        <f t="shared" si="72"/>
        <v>SPARES/OTHER</v>
      </c>
      <c r="D614" s="4">
        <v>43850</v>
      </c>
      <c r="E614" t="str">
        <f t="shared" si="73"/>
        <v>OTHERS</v>
      </c>
      <c r="F614">
        <v>14103673</v>
      </c>
      <c r="G614" s="19">
        <v>43850</v>
      </c>
      <c r="H614" t="s">
        <v>3250</v>
      </c>
      <c r="I614" t="s">
        <v>3251</v>
      </c>
      <c r="J614">
        <v>1</v>
      </c>
      <c r="K614">
        <v>1</v>
      </c>
      <c r="L614">
        <v>3805.31</v>
      </c>
      <c r="M614" t="s">
        <v>36</v>
      </c>
      <c r="N614">
        <v>1.1100000000000001</v>
      </c>
      <c r="O614">
        <v>3805.31</v>
      </c>
      <c r="P614">
        <f t="shared" si="79"/>
        <v>4223.8941000000004</v>
      </c>
      <c r="Q614" t="s">
        <v>41</v>
      </c>
      <c r="R614" t="s">
        <v>3050</v>
      </c>
      <c r="S614" t="s">
        <v>25</v>
      </c>
      <c r="T614">
        <v>905216</v>
      </c>
      <c r="U614">
        <v>3000</v>
      </c>
      <c r="V614" t="s">
        <v>3041</v>
      </c>
      <c r="X614" t="s">
        <v>3249</v>
      </c>
      <c r="Y614">
        <v>736064</v>
      </c>
      <c r="Z614" t="s">
        <v>3052</v>
      </c>
      <c r="AB614">
        <f t="shared" si="74"/>
        <v>2020</v>
      </c>
      <c r="AC614">
        <f t="shared" si="75"/>
        <v>1</v>
      </c>
      <c r="AD614" t="str">
        <f t="shared" si="76"/>
        <v>Q4</v>
      </c>
      <c r="AE614" t="str">
        <f t="shared" si="77"/>
        <v>FY19/20</v>
      </c>
      <c r="AF614" t="str">
        <f t="shared" si="78"/>
        <v>SOUTH</v>
      </c>
    </row>
    <row r="615" spans="1:32">
      <c r="A615" t="s">
        <v>3594</v>
      </c>
      <c r="B615" t="s">
        <v>22</v>
      </c>
      <c r="C615" t="str">
        <f t="shared" si="72"/>
        <v>SPARES/OTHER</v>
      </c>
      <c r="D615" s="4">
        <v>43850</v>
      </c>
      <c r="E615" t="str">
        <f t="shared" si="73"/>
        <v>YAMAHA</v>
      </c>
      <c r="F615">
        <v>14103673</v>
      </c>
      <c r="G615" s="19">
        <v>43850</v>
      </c>
      <c r="H615" t="s">
        <v>1373</v>
      </c>
      <c r="I615" t="s">
        <v>1374</v>
      </c>
      <c r="J615">
        <v>4</v>
      </c>
      <c r="K615">
        <v>4</v>
      </c>
      <c r="L615">
        <v>3681.42</v>
      </c>
      <c r="M615" t="s">
        <v>36</v>
      </c>
      <c r="N615">
        <v>1.1100000000000001</v>
      </c>
      <c r="O615">
        <v>3681.42</v>
      </c>
      <c r="P615">
        <f t="shared" si="79"/>
        <v>4086.3762000000006</v>
      </c>
      <c r="Q615" t="s">
        <v>41</v>
      </c>
      <c r="R615" t="s">
        <v>3050</v>
      </c>
      <c r="S615" t="s">
        <v>25</v>
      </c>
      <c r="T615">
        <v>905216</v>
      </c>
      <c r="U615">
        <v>2024</v>
      </c>
      <c r="V615" t="s">
        <v>3041</v>
      </c>
      <c r="X615" t="s">
        <v>3249</v>
      </c>
      <c r="Y615">
        <v>736064</v>
      </c>
      <c r="Z615" t="s">
        <v>3052</v>
      </c>
      <c r="AB615">
        <f t="shared" si="74"/>
        <v>2020</v>
      </c>
      <c r="AC615">
        <f t="shared" si="75"/>
        <v>1</v>
      </c>
      <c r="AD615" t="str">
        <f t="shared" si="76"/>
        <v>Q4</v>
      </c>
      <c r="AE615" t="str">
        <f t="shared" si="77"/>
        <v>FY19/20</v>
      </c>
      <c r="AF615" t="str">
        <f t="shared" si="78"/>
        <v>SOUTH</v>
      </c>
    </row>
    <row r="616" spans="1:32">
      <c r="A616" t="s">
        <v>3594</v>
      </c>
      <c r="B616" t="s">
        <v>22</v>
      </c>
      <c r="C616" t="str">
        <f t="shared" si="72"/>
        <v>SPARES/OTHER</v>
      </c>
      <c r="D616" s="4">
        <v>43850</v>
      </c>
      <c r="E616" t="str">
        <f t="shared" si="73"/>
        <v>YAMAHA</v>
      </c>
      <c r="F616">
        <v>14103673</v>
      </c>
      <c r="G616" s="19">
        <v>43850</v>
      </c>
      <c r="H616" t="s">
        <v>140</v>
      </c>
      <c r="I616" t="s">
        <v>141</v>
      </c>
      <c r="J616">
        <v>70</v>
      </c>
      <c r="K616">
        <v>70</v>
      </c>
      <c r="L616">
        <v>4026.55</v>
      </c>
      <c r="M616" t="s">
        <v>36</v>
      </c>
      <c r="N616">
        <v>1.1100000000000001</v>
      </c>
      <c r="O616">
        <v>4026.55</v>
      </c>
      <c r="P616">
        <f t="shared" si="79"/>
        <v>4469.4705000000004</v>
      </c>
      <c r="Q616" t="s">
        <v>41</v>
      </c>
      <c r="R616" t="s">
        <v>3050</v>
      </c>
      <c r="S616" t="s">
        <v>25</v>
      </c>
      <c r="T616">
        <v>905216</v>
      </c>
      <c r="U616">
        <v>2380</v>
      </c>
      <c r="V616" t="s">
        <v>3041</v>
      </c>
      <c r="X616" t="s">
        <v>3249</v>
      </c>
      <c r="Y616">
        <v>736064</v>
      </c>
      <c r="Z616" t="s">
        <v>3052</v>
      </c>
      <c r="AB616">
        <f t="shared" si="74"/>
        <v>2020</v>
      </c>
      <c r="AC616">
        <f t="shared" si="75"/>
        <v>1</v>
      </c>
      <c r="AD616" t="str">
        <f t="shared" si="76"/>
        <v>Q4</v>
      </c>
      <c r="AE616" t="str">
        <f t="shared" si="77"/>
        <v>FY19/20</v>
      </c>
      <c r="AF616" t="str">
        <f t="shared" si="78"/>
        <v>SOUTH</v>
      </c>
    </row>
    <row r="617" spans="1:32">
      <c r="A617" t="s">
        <v>3594</v>
      </c>
      <c r="B617" t="s">
        <v>22</v>
      </c>
      <c r="C617" t="str">
        <f t="shared" si="72"/>
        <v>SPARES/OTHER</v>
      </c>
      <c r="D617" s="4">
        <v>43850</v>
      </c>
      <c r="E617" t="str">
        <f t="shared" si="73"/>
        <v>YAMAHA</v>
      </c>
      <c r="F617">
        <v>14103673</v>
      </c>
      <c r="G617" s="19">
        <v>43850</v>
      </c>
      <c r="H617" t="s">
        <v>603</v>
      </c>
      <c r="I617" t="s">
        <v>598</v>
      </c>
      <c r="J617">
        <v>10</v>
      </c>
      <c r="K617">
        <v>10</v>
      </c>
      <c r="L617">
        <v>3699.12</v>
      </c>
      <c r="M617" t="s">
        <v>36</v>
      </c>
      <c r="N617">
        <v>1.1100000000000001</v>
      </c>
      <c r="O617">
        <v>3699.12</v>
      </c>
      <c r="P617">
        <f t="shared" si="79"/>
        <v>4106.0232000000005</v>
      </c>
      <c r="Q617" t="s">
        <v>41</v>
      </c>
      <c r="R617" t="s">
        <v>3050</v>
      </c>
      <c r="S617" t="s">
        <v>25</v>
      </c>
      <c r="T617">
        <v>905216</v>
      </c>
      <c r="U617">
        <v>2040</v>
      </c>
      <c r="V617" t="s">
        <v>3041</v>
      </c>
      <c r="X617" t="s">
        <v>3249</v>
      </c>
      <c r="Y617">
        <v>736064</v>
      </c>
      <c r="Z617" t="s">
        <v>3052</v>
      </c>
      <c r="AB617">
        <f t="shared" si="74"/>
        <v>2020</v>
      </c>
      <c r="AC617">
        <f t="shared" si="75"/>
        <v>1</v>
      </c>
      <c r="AD617" t="str">
        <f t="shared" si="76"/>
        <v>Q4</v>
      </c>
      <c r="AE617" t="str">
        <f t="shared" si="77"/>
        <v>FY19/20</v>
      </c>
      <c r="AF617" t="str">
        <f t="shared" si="78"/>
        <v>SOUTH</v>
      </c>
    </row>
    <row r="618" spans="1:32">
      <c r="A618" t="s">
        <v>3594</v>
      </c>
      <c r="B618" t="s">
        <v>22</v>
      </c>
      <c r="C618" t="str">
        <f t="shared" si="72"/>
        <v>SPARES/OTHER</v>
      </c>
      <c r="D618" s="4">
        <v>43850</v>
      </c>
      <c r="E618" t="str">
        <f t="shared" si="73"/>
        <v>YAMAHA</v>
      </c>
      <c r="F618">
        <v>14103673</v>
      </c>
      <c r="G618" s="19">
        <v>43850</v>
      </c>
      <c r="H618" t="s">
        <v>46</v>
      </c>
      <c r="I618" t="s">
        <v>47</v>
      </c>
      <c r="J618">
        <v>1</v>
      </c>
      <c r="K618">
        <v>1</v>
      </c>
      <c r="L618">
        <v>2477.88</v>
      </c>
      <c r="M618" t="s">
        <v>36</v>
      </c>
      <c r="N618">
        <v>1.1100000000000001</v>
      </c>
      <c r="O618">
        <v>2477.88</v>
      </c>
      <c r="P618">
        <f t="shared" si="79"/>
        <v>2750.4468000000002</v>
      </c>
      <c r="Q618" t="s">
        <v>41</v>
      </c>
      <c r="R618" t="s">
        <v>3050</v>
      </c>
      <c r="S618" t="s">
        <v>25</v>
      </c>
      <c r="T618">
        <v>905216</v>
      </c>
      <c r="U618">
        <v>1480</v>
      </c>
      <c r="V618" t="s">
        <v>3041</v>
      </c>
      <c r="X618" t="s">
        <v>3249</v>
      </c>
      <c r="Y618">
        <v>736064</v>
      </c>
      <c r="Z618" t="s">
        <v>3052</v>
      </c>
      <c r="AB618">
        <f t="shared" si="74"/>
        <v>2020</v>
      </c>
      <c r="AC618">
        <f t="shared" si="75"/>
        <v>1</v>
      </c>
      <c r="AD618" t="str">
        <f t="shared" si="76"/>
        <v>Q4</v>
      </c>
      <c r="AE618" t="str">
        <f t="shared" si="77"/>
        <v>FY19/20</v>
      </c>
      <c r="AF618" t="str">
        <f t="shared" si="78"/>
        <v>SOUTH</v>
      </c>
    </row>
    <row r="619" spans="1:32">
      <c r="A619" t="s">
        <v>3594</v>
      </c>
      <c r="B619" t="s">
        <v>3646</v>
      </c>
      <c r="C619" t="str">
        <f t="shared" si="72"/>
        <v>SPARES/OTHER</v>
      </c>
      <c r="D619" s="4">
        <v>43885</v>
      </c>
      <c r="E619" t="str">
        <f t="shared" si="73"/>
        <v>YAMAHA</v>
      </c>
      <c r="F619">
        <v>14103674</v>
      </c>
      <c r="G619" s="19">
        <v>43885</v>
      </c>
      <c r="H619" t="s">
        <v>1187</v>
      </c>
      <c r="I619" t="s">
        <v>48</v>
      </c>
      <c r="J619">
        <v>2</v>
      </c>
      <c r="K619">
        <v>2</v>
      </c>
      <c r="L619">
        <v>2670.8</v>
      </c>
      <c r="M619" t="s">
        <v>36</v>
      </c>
      <c r="N619">
        <v>1.1100000000000001</v>
      </c>
      <c r="O619">
        <v>2670.8</v>
      </c>
      <c r="P619">
        <f t="shared" si="79"/>
        <v>2964.5880000000006</v>
      </c>
      <c r="Q619" t="s">
        <v>4058</v>
      </c>
      <c r="R619" t="s">
        <v>4216</v>
      </c>
      <c r="S619" t="s">
        <v>25</v>
      </c>
      <c r="T619">
        <v>905217</v>
      </c>
      <c r="U619">
        <v>962.4</v>
      </c>
      <c r="V619" t="s">
        <v>3041</v>
      </c>
      <c r="Y619">
        <v>737109</v>
      </c>
      <c r="Z619" t="s">
        <v>4217</v>
      </c>
      <c r="AB619">
        <f t="shared" si="74"/>
        <v>2020</v>
      </c>
      <c r="AC619">
        <f t="shared" si="75"/>
        <v>2</v>
      </c>
      <c r="AD619" t="str">
        <f t="shared" si="76"/>
        <v>Q4</v>
      </c>
      <c r="AE619" t="str">
        <f t="shared" si="77"/>
        <v>FY19/20</v>
      </c>
      <c r="AF619" t="str">
        <f t="shared" si="78"/>
        <v>EAST</v>
      </c>
    </row>
    <row r="620" spans="1:32">
      <c r="A620" t="s">
        <v>3594</v>
      </c>
      <c r="B620" t="s">
        <v>22</v>
      </c>
      <c r="C620" t="str">
        <f t="shared" si="72"/>
        <v>SPARES/OTHER</v>
      </c>
      <c r="D620" s="4">
        <v>43885</v>
      </c>
      <c r="E620" t="str">
        <f t="shared" si="73"/>
        <v>HELLER</v>
      </c>
      <c r="F620">
        <v>14103675</v>
      </c>
      <c r="G620" s="19">
        <v>43885</v>
      </c>
      <c r="H620" t="s">
        <v>3170</v>
      </c>
      <c r="I620" t="s">
        <v>3171</v>
      </c>
      <c r="J620">
        <v>4</v>
      </c>
      <c r="K620">
        <v>4</v>
      </c>
      <c r="L620">
        <v>8141.59</v>
      </c>
      <c r="M620" t="s">
        <v>36</v>
      </c>
      <c r="N620">
        <v>1.1100000000000001</v>
      </c>
      <c r="O620">
        <v>8141.59</v>
      </c>
      <c r="P620">
        <f t="shared" si="79"/>
        <v>9037.1649000000016</v>
      </c>
      <c r="Q620" t="s">
        <v>41</v>
      </c>
      <c r="R620" t="s">
        <v>3042</v>
      </c>
      <c r="S620" t="s">
        <v>25</v>
      </c>
      <c r="T620">
        <v>905219</v>
      </c>
      <c r="U620">
        <v>880</v>
      </c>
      <c r="V620" t="s">
        <v>3041</v>
      </c>
      <c r="X620" t="s">
        <v>3252</v>
      </c>
      <c r="Y620">
        <v>737128</v>
      </c>
      <c r="Z620" t="s">
        <v>3044</v>
      </c>
      <c r="AB620">
        <f t="shared" si="74"/>
        <v>2020</v>
      </c>
      <c r="AC620">
        <f t="shared" si="75"/>
        <v>2</v>
      </c>
      <c r="AD620" t="str">
        <f t="shared" si="76"/>
        <v>Q4</v>
      </c>
      <c r="AE620" t="str">
        <f t="shared" si="77"/>
        <v>FY19/20</v>
      </c>
      <c r="AF620" t="str">
        <f t="shared" si="78"/>
        <v>SOUTH</v>
      </c>
    </row>
    <row r="621" spans="1:32">
      <c r="A621" t="s">
        <v>3594</v>
      </c>
      <c r="B621" t="s">
        <v>3646</v>
      </c>
      <c r="C621" t="str">
        <f t="shared" si="72"/>
        <v>SPARES/OTHER</v>
      </c>
      <c r="D621" s="4">
        <v>43885</v>
      </c>
      <c r="E621" t="str">
        <f t="shared" si="73"/>
        <v>YAMAHA</v>
      </c>
      <c r="F621">
        <v>14103676</v>
      </c>
      <c r="G621" s="19">
        <v>43885</v>
      </c>
      <c r="H621" t="s">
        <v>124</v>
      </c>
      <c r="I621" t="s">
        <v>125</v>
      </c>
      <c r="J621">
        <v>2</v>
      </c>
      <c r="K621">
        <v>2</v>
      </c>
      <c r="L621">
        <v>254.87</v>
      </c>
      <c r="M621" t="s">
        <v>36</v>
      </c>
      <c r="N621">
        <v>1.1100000000000001</v>
      </c>
      <c r="O621">
        <v>254.87</v>
      </c>
      <c r="P621">
        <f t="shared" si="79"/>
        <v>282.90570000000002</v>
      </c>
      <c r="Q621" t="s">
        <v>4058</v>
      </c>
      <c r="R621" t="s">
        <v>4147</v>
      </c>
      <c r="S621" t="s">
        <v>25</v>
      </c>
      <c r="T621">
        <v>905218</v>
      </c>
      <c r="U621">
        <v>136</v>
      </c>
      <c r="V621" t="s">
        <v>3041</v>
      </c>
      <c r="Y621">
        <v>737124</v>
      </c>
      <c r="Z621" t="s">
        <v>4148</v>
      </c>
      <c r="AB621">
        <f t="shared" si="74"/>
        <v>2020</v>
      </c>
      <c r="AC621">
        <f t="shared" si="75"/>
        <v>2</v>
      </c>
      <c r="AD621" t="str">
        <f t="shared" si="76"/>
        <v>Q4</v>
      </c>
      <c r="AE621" t="str">
        <f t="shared" si="77"/>
        <v>FY19/20</v>
      </c>
      <c r="AF621" t="str">
        <f t="shared" si="78"/>
        <v>EAST</v>
      </c>
    </row>
    <row r="622" spans="1:32">
      <c r="A622" t="s">
        <v>3594</v>
      </c>
      <c r="B622" t="s">
        <v>3646</v>
      </c>
      <c r="C622" t="str">
        <f t="shared" si="72"/>
        <v>SPARES/OTHER</v>
      </c>
      <c r="D622" s="4">
        <v>43885</v>
      </c>
      <c r="E622" t="str">
        <f t="shared" si="73"/>
        <v>YAMAHA</v>
      </c>
      <c r="F622">
        <v>14103677</v>
      </c>
      <c r="G622" s="19">
        <v>43885</v>
      </c>
      <c r="H622" t="s">
        <v>1169</v>
      </c>
      <c r="I622" t="s">
        <v>1170</v>
      </c>
      <c r="J622">
        <v>1</v>
      </c>
      <c r="K622">
        <v>1</v>
      </c>
      <c r="L622">
        <v>471.68</v>
      </c>
      <c r="M622" t="s">
        <v>36</v>
      </c>
      <c r="N622">
        <v>1.1100000000000001</v>
      </c>
      <c r="O622">
        <v>471.68</v>
      </c>
      <c r="P622">
        <f t="shared" si="79"/>
        <v>523.5648000000001</v>
      </c>
      <c r="Q622" t="s">
        <v>4058</v>
      </c>
      <c r="R622" t="s">
        <v>4353</v>
      </c>
      <c r="S622" t="s">
        <v>25</v>
      </c>
      <c r="T622">
        <v>905220</v>
      </c>
      <c r="U622">
        <v>272</v>
      </c>
      <c r="V622" t="s">
        <v>3041</v>
      </c>
      <c r="Y622">
        <v>737127</v>
      </c>
      <c r="Z622" t="s">
        <v>4354</v>
      </c>
      <c r="AB622">
        <f t="shared" si="74"/>
        <v>2020</v>
      </c>
      <c r="AC622">
        <f t="shared" si="75"/>
        <v>2</v>
      </c>
      <c r="AD622" t="str">
        <f t="shared" si="76"/>
        <v>Q4</v>
      </c>
      <c r="AE622" t="str">
        <f t="shared" si="77"/>
        <v>FY19/20</v>
      </c>
      <c r="AF622" t="str">
        <f t="shared" si="78"/>
        <v>EAST</v>
      </c>
    </row>
    <row r="623" spans="1:32">
      <c r="A623" t="s">
        <v>3594</v>
      </c>
      <c r="B623" t="s">
        <v>3646</v>
      </c>
      <c r="C623" t="str">
        <f t="shared" si="72"/>
        <v>SPARES/OTHER</v>
      </c>
      <c r="D623" s="4">
        <v>43885</v>
      </c>
      <c r="E623" t="str">
        <f t="shared" si="73"/>
        <v>YAMAHA</v>
      </c>
      <c r="F623">
        <v>14103677</v>
      </c>
      <c r="G623" s="19">
        <v>43885</v>
      </c>
      <c r="H623" t="s">
        <v>126</v>
      </c>
      <c r="I623" t="s">
        <v>48</v>
      </c>
      <c r="J623">
        <v>1</v>
      </c>
      <c r="K623">
        <v>1</v>
      </c>
      <c r="L623">
        <v>1156.6400000000001</v>
      </c>
      <c r="M623" t="s">
        <v>36</v>
      </c>
      <c r="N623">
        <v>1.1100000000000001</v>
      </c>
      <c r="O623">
        <v>1156.6400000000001</v>
      </c>
      <c r="P623">
        <f t="shared" si="79"/>
        <v>1283.8704000000002</v>
      </c>
      <c r="Q623" t="s">
        <v>4058</v>
      </c>
      <c r="R623" t="s">
        <v>4353</v>
      </c>
      <c r="S623" t="s">
        <v>25</v>
      </c>
      <c r="T623">
        <v>905220</v>
      </c>
      <c r="U623">
        <v>658</v>
      </c>
      <c r="V623" t="s">
        <v>3041</v>
      </c>
      <c r="Y623">
        <v>737127</v>
      </c>
      <c r="Z623" t="s">
        <v>4354</v>
      </c>
      <c r="AB623">
        <f t="shared" si="74"/>
        <v>2020</v>
      </c>
      <c r="AC623">
        <f t="shared" si="75"/>
        <v>2</v>
      </c>
      <c r="AD623" t="str">
        <f t="shared" si="76"/>
        <v>Q4</v>
      </c>
      <c r="AE623" t="str">
        <f t="shared" si="77"/>
        <v>FY19/20</v>
      </c>
      <c r="AF623" t="str">
        <f t="shared" si="78"/>
        <v>EAST</v>
      </c>
    </row>
    <row r="624" spans="1:32">
      <c r="A624" t="s">
        <v>3594</v>
      </c>
      <c r="B624" t="s">
        <v>3646</v>
      </c>
      <c r="C624" t="str">
        <f t="shared" si="72"/>
        <v>FEEDER</v>
      </c>
      <c r="D624" s="4">
        <v>43885</v>
      </c>
      <c r="E624" t="str">
        <f t="shared" si="73"/>
        <v>YAMAHA</v>
      </c>
      <c r="F624">
        <v>14103678</v>
      </c>
      <c r="G624" s="19">
        <v>43885</v>
      </c>
      <c r="H624" t="s">
        <v>70</v>
      </c>
      <c r="I624" t="s">
        <v>71</v>
      </c>
      <c r="J624">
        <v>5</v>
      </c>
      <c r="K624">
        <v>5</v>
      </c>
      <c r="L624">
        <v>20460.18</v>
      </c>
      <c r="M624" t="s">
        <v>36</v>
      </c>
      <c r="N624">
        <v>1.1100000000000001</v>
      </c>
      <c r="O624">
        <v>20460.18</v>
      </c>
      <c r="P624">
        <f t="shared" si="79"/>
        <v>22710.799800000001</v>
      </c>
      <c r="Q624" t="s">
        <v>4058</v>
      </c>
      <c r="R624" t="s">
        <v>4355</v>
      </c>
      <c r="S624" t="s">
        <v>25</v>
      </c>
      <c r="T624">
        <v>905222</v>
      </c>
      <c r="U624">
        <v>17500</v>
      </c>
      <c r="V624" t="s">
        <v>3041</v>
      </c>
      <c r="Y624">
        <v>737135</v>
      </c>
      <c r="Z624" t="s">
        <v>4356</v>
      </c>
      <c r="AB624">
        <f t="shared" si="74"/>
        <v>2020</v>
      </c>
      <c r="AC624">
        <f t="shared" si="75"/>
        <v>2</v>
      </c>
      <c r="AD624" t="str">
        <f t="shared" si="76"/>
        <v>Q4</v>
      </c>
      <c r="AE624" t="str">
        <f t="shared" si="77"/>
        <v>FY19/20</v>
      </c>
      <c r="AF624" t="str">
        <f t="shared" si="78"/>
        <v>EAST</v>
      </c>
    </row>
    <row r="625" spans="1:32">
      <c r="A625" t="s">
        <v>3594</v>
      </c>
      <c r="B625" t="s">
        <v>3646</v>
      </c>
      <c r="C625" t="str">
        <f t="shared" si="72"/>
        <v>FEEDER</v>
      </c>
      <c r="D625" s="4">
        <v>43885</v>
      </c>
      <c r="E625" t="str">
        <f t="shared" si="73"/>
        <v>YAMAHA</v>
      </c>
      <c r="F625">
        <v>14103678</v>
      </c>
      <c r="G625" s="19">
        <v>43885</v>
      </c>
      <c r="H625" t="s">
        <v>72</v>
      </c>
      <c r="I625" t="s">
        <v>73</v>
      </c>
      <c r="J625">
        <v>1</v>
      </c>
      <c r="K625">
        <v>1</v>
      </c>
      <c r="L625">
        <v>4230.09</v>
      </c>
      <c r="M625" t="s">
        <v>36</v>
      </c>
      <c r="N625">
        <v>1.1100000000000001</v>
      </c>
      <c r="O625">
        <v>4230.09</v>
      </c>
      <c r="P625">
        <f t="shared" si="79"/>
        <v>4695.3999000000003</v>
      </c>
      <c r="Q625" t="s">
        <v>4058</v>
      </c>
      <c r="R625" t="s">
        <v>4355</v>
      </c>
      <c r="S625" t="s">
        <v>25</v>
      </c>
      <c r="T625">
        <v>905222</v>
      </c>
      <c r="U625">
        <v>3800</v>
      </c>
      <c r="V625" t="s">
        <v>3041</v>
      </c>
      <c r="Y625">
        <v>737135</v>
      </c>
      <c r="Z625" t="s">
        <v>4356</v>
      </c>
      <c r="AB625">
        <f t="shared" si="74"/>
        <v>2020</v>
      </c>
      <c r="AC625">
        <f t="shared" si="75"/>
        <v>2</v>
      </c>
      <c r="AD625" t="str">
        <f t="shared" si="76"/>
        <v>Q4</v>
      </c>
      <c r="AE625" t="str">
        <f t="shared" si="77"/>
        <v>FY19/20</v>
      </c>
      <c r="AF625" t="str">
        <f t="shared" si="78"/>
        <v>EAST</v>
      </c>
    </row>
    <row r="626" spans="1:32">
      <c r="A626" t="s">
        <v>3594</v>
      </c>
      <c r="B626" t="s">
        <v>3646</v>
      </c>
      <c r="C626" t="str">
        <f t="shared" si="72"/>
        <v>FEEDER</v>
      </c>
      <c r="D626" s="4">
        <v>43885</v>
      </c>
      <c r="E626" t="str">
        <f t="shared" si="73"/>
        <v>YAMAHA</v>
      </c>
      <c r="F626">
        <v>14103678</v>
      </c>
      <c r="G626" s="19">
        <v>43885</v>
      </c>
      <c r="H626" t="s">
        <v>74</v>
      </c>
      <c r="I626" t="s">
        <v>75</v>
      </c>
      <c r="J626">
        <v>1</v>
      </c>
      <c r="K626">
        <v>1</v>
      </c>
      <c r="L626">
        <v>5471.68</v>
      </c>
      <c r="M626" t="s">
        <v>36</v>
      </c>
      <c r="N626">
        <v>1.1100000000000001</v>
      </c>
      <c r="O626">
        <v>5471.68</v>
      </c>
      <c r="P626">
        <f t="shared" si="79"/>
        <v>6073.564800000001</v>
      </c>
      <c r="Q626" t="s">
        <v>4058</v>
      </c>
      <c r="R626" t="s">
        <v>4355</v>
      </c>
      <c r="S626" t="s">
        <v>25</v>
      </c>
      <c r="T626">
        <v>905222</v>
      </c>
      <c r="U626">
        <v>4906.3900000000003</v>
      </c>
      <c r="V626" t="s">
        <v>3041</v>
      </c>
      <c r="Y626">
        <v>737135</v>
      </c>
      <c r="Z626" t="s">
        <v>4356</v>
      </c>
      <c r="AB626">
        <f t="shared" si="74"/>
        <v>2020</v>
      </c>
      <c r="AC626">
        <f t="shared" si="75"/>
        <v>2</v>
      </c>
      <c r="AD626" t="str">
        <f t="shared" si="76"/>
        <v>Q4</v>
      </c>
      <c r="AE626" t="str">
        <f t="shared" si="77"/>
        <v>FY19/20</v>
      </c>
      <c r="AF626" t="str">
        <f t="shared" si="78"/>
        <v>EAST</v>
      </c>
    </row>
    <row r="627" spans="1:32">
      <c r="A627" t="s">
        <v>3594</v>
      </c>
      <c r="B627" t="s">
        <v>22</v>
      </c>
      <c r="C627" t="str">
        <f t="shared" si="72"/>
        <v>SPARES/OTHER</v>
      </c>
      <c r="D627" s="4">
        <v>43885</v>
      </c>
      <c r="E627" t="str">
        <f t="shared" si="73"/>
        <v>YAMAHA</v>
      </c>
      <c r="F627">
        <v>14103679</v>
      </c>
      <c r="G627" s="19">
        <v>43885</v>
      </c>
      <c r="H627" t="s">
        <v>1410</v>
      </c>
      <c r="I627" t="s">
        <v>1135</v>
      </c>
      <c r="J627">
        <v>2</v>
      </c>
      <c r="K627">
        <v>2</v>
      </c>
      <c r="L627">
        <v>486.73</v>
      </c>
      <c r="M627" t="s">
        <v>36</v>
      </c>
      <c r="N627">
        <v>1.1100000000000001</v>
      </c>
      <c r="O627">
        <v>486.73</v>
      </c>
      <c r="P627">
        <f t="shared" si="79"/>
        <v>540.27030000000002</v>
      </c>
      <c r="Q627" t="s">
        <v>41</v>
      </c>
      <c r="R627" t="s">
        <v>3050</v>
      </c>
      <c r="S627" t="s">
        <v>25</v>
      </c>
      <c r="T627">
        <v>905221</v>
      </c>
      <c r="U627">
        <v>272</v>
      </c>
      <c r="V627" t="s">
        <v>3041</v>
      </c>
      <c r="Y627">
        <v>737134</v>
      </c>
      <c r="Z627" t="s">
        <v>3052</v>
      </c>
      <c r="AB627">
        <f t="shared" si="74"/>
        <v>2020</v>
      </c>
      <c r="AC627">
        <f t="shared" si="75"/>
        <v>2</v>
      </c>
      <c r="AD627" t="str">
        <f t="shared" si="76"/>
        <v>Q4</v>
      </c>
      <c r="AE627" t="str">
        <f t="shared" si="77"/>
        <v>FY19/20</v>
      </c>
      <c r="AF627" t="str">
        <f t="shared" si="78"/>
        <v>SOUTH</v>
      </c>
    </row>
    <row r="628" spans="1:32">
      <c r="A628" t="s">
        <v>3594</v>
      </c>
      <c r="B628" t="s">
        <v>22</v>
      </c>
      <c r="C628" t="str">
        <f t="shared" si="72"/>
        <v>SPARES/OTHER</v>
      </c>
      <c r="D628" s="4">
        <v>43885</v>
      </c>
      <c r="E628" t="str">
        <f t="shared" si="73"/>
        <v>YAMAHA</v>
      </c>
      <c r="F628">
        <v>14103679</v>
      </c>
      <c r="G628" s="19">
        <v>43885</v>
      </c>
      <c r="H628" t="s">
        <v>1134</v>
      </c>
      <c r="I628" t="s">
        <v>1135</v>
      </c>
      <c r="J628">
        <v>2</v>
      </c>
      <c r="K628">
        <v>2</v>
      </c>
      <c r="L628">
        <v>407.08</v>
      </c>
      <c r="M628" t="s">
        <v>36</v>
      </c>
      <c r="N628">
        <v>1.1100000000000001</v>
      </c>
      <c r="O628">
        <v>407.08</v>
      </c>
      <c r="P628">
        <f t="shared" si="79"/>
        <v>451.85880000000003</v>
      </c>
      <c r="Q628" t="s">
        <v>41</v>
      </c>
      <c r="R628" t="s">
        <v>3050</v>
      </c>
      <c r="S628" t="s">
        <v>25</v>
      </c>
      <c r="T628">
        <v>905221</v>
      </c>
      <c r="U628">
        <v>226</v>
      </c>
      <c r="V628" t="s">
        <v>3041</v>
      </c>
      <c r="Y628">
        <v>737134</v>
      </c>
      <c r="Z628" t="s">
        <v>3052</v>
      </c>
      <c r="AB628">
        <f t="shared" si="74"/>
        <v>2020</v>
      </c>
      <c r="AC628">
        <f t="shared" si="75"/>
        <v>2</v>
      </c>
      <c r="AD628" t="str">
        <f t="shared" si="76"/>
        <v>Q4</v>
      </c>
      <c r="AE628" t="str">
        <f t="shared" si="77"/>
        <v>FY19/20</v>
      </c>
      <c r="AF628" t="str">
        <f t="shared" si="78"/>
        <v>SOUTH</v>
      </c>
    </row>
    <row r="629" spans="1:32">
      <c r="A629" t="s">
        <v>3594</v>
      </c>
      <c r="B629" t="s">
        <v>22</v>
      </c>
      <c r="C629" t="str">
        <f t="shared" si="72"/>
        <v>SPARES/OTHER</v>
      </c>
      <c r="D629" s="4">
        <v>43885</v>
      </c>
      <c r="E629" t="str">
        <f t="shared" si="73"/>
        <v>YAMAHA</v>
      </c>
      <c r="F629">
        <v>14103679</v>
      </c>
      <c r="G629" s="19">
        <v>43885</v>
      </c>
      <c r="H629" t="s">
        <v>1136</v>
      </c>
      <c r="I629" t="s">
        <v>1135</v>
      </c>
      <c r="J629">
        <v>3</v>
      </c>
      <c r="K629">
        <v>3</v>
      </c>
      <c r="L629">
        <v>610.62</v>
      </c>
      <c r="M629" t="s">
        <v>36</v>
      </c>
      <c r="N629">
        <v>1.1100000000000001</v>
      </c>
      <c r="O629">
        <v>610.62</v>
      </c>
      <c r="P629">
        <f t="shared" si="79"/>
        <v>677.78820000000007</v>
      </c>
      <c r="Q629" t="s">
        <v>41</v>
      </c>
      <c r="R629" t="s">
        <v>3050</v>
      </c>
      <c r="S629" t="s">
        <v>25</v>
      </c>
      <c r="T629">
        <v>905221</v>
      </c>
      <c r="U629">
        <v>339</v>
      </c>
      <c r="V629" t="s">
        <v>3041</v>
      </c>
      <c r="Y629">
        <v>737134</v>
      </c>
      <c r="Z629" t="s">
        <v>3052</v>
      </c>
      <c r="AB629">
        <f t="shared" si="74"/>
        <v>2020</v>
      </c>
      <c r="AC629">
        <f t="shared" si="75"/>
        <v>2</v>
      </c>
      <c r="AD629" t="str">
        <f t="shared" si="76"/>
        <v>Q4</v>
      </c>
      <c r="AE629" t="str">
        <f t="shared" si="77"/>
        <v>FY19/20</v>
      </c>
      <c r="AF629" t="str">
        <f t="shared" si="78"/>
        <v>SOUTH</v>
      </c>
    </row>
    <row r="630" spans="1:32">
      <c r="A630" t="s">
        <v>3594</v>
      </c>
      <c r="B630" t="s">
        <v>22</v>
      </c>
      <c r="C630" t="str">
        <f t="shared" si="72"/>
        <v>SPARES/OTHER</v>
      </c>
      <c r="D630" s="4">
        <v>43885</v>
      </c>
      <c r="E630" t="str">
        <f t="shared" si="73"/>
        <v>OTHERS</v>
      </c>
      <c r="F630">
        <v>14103679</v>
      </c>
      <c r="G630" s="19">
        <v>43885</v>
      </c>
      <c r="H630" t="s">
        <v>3253</v>
      </c>
      <c r="I630" t="s">
        <v>351</v>
      </c>
      <c r="J630">
        <v>5</v>
      </c>
      <c r="K630">
        <v>5</v>
      </c>
      <c r="L630">
        <v>7079.65</v>
      </c>
      <c r="M630" t="s">
        <v>36</v>
      </c>
      <c r="N630">
        <v>1.1100000000000001</v>
      </c>
      <c r="O630">
        <v>7079.65</v>
      </c>
      <c r="P630">
        <f t="shared" si="79"/>
        <v>7858.4115000000002</v>
      </c>
      <c r="Q630" t="s">
        <v>41</v>
      </c>
      <c r="R630" t="s">
        <v>3050</v>
      </c>
      <c r="S630" t="s">
        <v>25</v>
      </c>
      <c r="T630">
        <v>905221</v>
      </c>
      <c r="U630">
        <v>1769.91</v>
      </c>
      <c r="V630" t="s">
        <v>3041</v>
      </c>
      <c r="Y630">
        <v>737134</v>
      </c>
      <c r="Z630" t="s">
        <v>3052</v>
      </c>
      <c r="AB630">
        <f t="shared" si="74"/>
        <v>2020</v>
      </c>
      <c r="AC630">
        <f t="shared" si="75"/>
        <v>2</v>
      </c>
      <c r="AD630" t="str">
        <f t="shared" si="76"/>
        <v>Q4</v>
      </c>
      <c r="AE630" t="str">
        <f t="shared" si="77"/>
        <v>FY19/20</v>
      </c>
      <c r="AF630" t="str">
        <f t="shared" si="78"/>
        <v>SOUTH</v>
      </c>
    </row>
    <row r="631" spans="1:32">
      <c r="A631" t="s">
        <v>3594</v>
      </c>
      <c r="B631" t="s">
        <v>22</v>
      </c>
      <c r="C631" t="str">
        <f t="shared" si="72"/>
        <v>SPARES/OTHER</v>
      </c>
      <c r="D631" s="4">
        <v>43885</v>
      </c>
      <c r="E631" t="str">
        <f t="shared" si="73"/>
        <v>OTHERS</v>
      </c>
      <c r="F631">
        <v>14103679</v>
      </c>
      <c r="G631" s="19">
        <v>43885</v>
      </c>
      <c r="H631" t="s">
        <v>3254</v>
      </c>
      <c r="I631" t="s">
        <v>351</v>
      </c>
      <c r="J631">
        <v>5</v>
      </c>
      <c r="K631">
        <v>5</v>
      </c>
      <c r="L631">
        <v>7079.65</v>
      </c>
      <c r="M631" t="s">
        <v>36</v>
      </c>
      <c r="N631">
        <v>1.1100000000000001</v>
      </c>
      <c r="O631">
        <v>7079.65</v>
      </c>
      <c r="P631">
        <f t="shared" si="79"/>
        <v>7858.4115000000002</v>
      </c>
      <c r="Q631" t="s">
        <v>41</v>
      </c>
      <c r="R631" t="s">
        <v>3050</v>
      </c>
      <c r="S631" t="s">
        <v>25</v>
      </c>
      <c r="T631">
        <v>905221</v>
      </c>
      <c r="U631">
        <v>1769.91</v>
      </c>
      <c r="V631" t="s">
        <v>3041</v>
      </c>
      <c r="Y631">
        <v>737134</v>
      </c>
      <c r="Z631" t="s">
        <v>3052</v>
      </c>
      <c r="AB631">
        <f t="shared" si="74"/>
        <v>2020</v>
      </c>
      <c r="AC631">
        <f t="shared" si="75"/>
        <v>2</v>
      </c>
      <c r="AD631" t="str">
        <f t="shared" si="76"/>
        <v>Q4</v>
      </c>
      <c r="AE631" t="str">
        <f t="shared" si="77"/>
        <v>FY19/20</v>
      </c>
      <c r="AF631" t="str">
        <f t="shared" si="78"/>
        <v>SOUTH</v>
      </c>
    </row>
    <row r="632" spans="1:32">
      <c r="A632" t="s">
        <v>3594</v>
      </c>
      <c r="B632" t="s">
        <v>22</v>
      </c>
      <c r="C632" t="str">
        <f t="shared" si="72"/>
        <v>SPARES/OTHER</v>
      </c>
      <c r="D632" s="4">
        <v>43885</v>
      </c>
      <c r="E632" t="str">
        <f t="shared" si="73"/>
        <v>OTHERS</v>
      </c>
      <c r="F632">
        <v>14103679</v>
      </c>
      <c r="G632" s="19">
        <v>43885</v>
      </c>
      <c r="H632" t="s">
        <v>3255</v>
      </c>
      <c r="I632" t="s">
        <v>351</v>
      </c>
      <c r="J632">
        <v>3</v>
      </c>
      <c r="K632">
        <v>3</v>
      </c>
      <c r="L632">
        <v>4247.79</v>
      </c>
      <c r="M632" t="s">
        <v>36</v>
      </c>
      <c r="N632">
        <v>1.1100000000000001</v>
      </c>
      <c r="O632">
        <v>4247.79</v>
      </c>
      <c r="P632">
        <f t="shared" si="79"/>
        <v>4715.0469000000003</v>
      </c>
      <c r="Q632" t="s">
        <v>41</v>
      </c>
      <c r="R632" t="s">
        <v>3050</v>
      </c>
      <c r="S632" t="s">
        <v>25</v>
      </c>
      <c r="T632">
        <v>905221</v>
      </c>
      <c r="U632">
        <v>1672.57</v>
      </c>
      <c r="V632" t="s">
        <v>3041</v>
      </c>
      <c r="Y632">
        <v>737134</v>
      </c>
      <c r="Z632" t="s">
        <v>3052</v>
      </c>
      <c r="AB632">
        <f t="shared" si="74"/>
        <v>2020</v>
      </c>
      <c r="AC632">
        <f t="shared" si="75"/>
        <v>2</v>
      </c>
      <c r="AD632" t="str">
        <f t="shared" si="76"/>
        <v>Q4</v>
      </c>
      <c r="AE632" t="str">
        <f t="shared" si="77"/>
        <v>FY19/20</v>
      </c>
      <c r="AF632" t="str">
        <f t="shared" si="78"/>
        <v>SOUTH</v>
      </c>
    </row>
    <row r="633" spans="1:32">
      <c r="A633" t="s">
        <v>3594</v>
      </c>
      <c r="B633" t="s">
        <v>22</v>
      </c>
      <c r="C633" t="str">
        <f t="shared" si="72"/>
        <v>SPARES/OTHER</v>
      </c>
      <c r="D633" s="4">
        <v>43885</v>
      </c>
      <c r="E633" t="str">
        <f t="shared" si="73"/>
        <v>OTHERS</v>
      </c>
      <c r="F633">
        <v>14103679</v>
      </c>
      <c r="G633" s="19">
        <v>43885</v>
      </c>
      <c r="H633" t="s">
        <v>3256</v>
      </c>
      <c r="I633" t="s">
        <v>351</v>
      </c>
      <c r="J633">
        <v>3</v>
      </c>
      <c r="K633">
        <v>3</v>
      </c>
      <c r="L633">
        <v>4247.79</v>
      </c>
      <c r="M633" t="s">
        <v>36</v>
      </c>
      <c r="N633">
        <v>1.1100000000000001</v>
      </c>
      <c r="O633">
        <v>4247.79</v>
      </c>
      <c r="P633">
        <f t="shared" si="79"/>
        <v>4715.0469000000003</v>
      </c>
      <c r="Q633" t="s">
        <v>41</v>
      </c>
      <c r="R633" t="s">
        <v>3050</v>
      </c>
      <c r="S633" t="s">
        <v>25</v>
      </c>
      <c r="T633">
        <v>905221</v>
      </c>
      <c r="U633">
        <v>1725.66</v>
      </c>
      <c r="V633" t="s">
        <v>3041</v>
      </c>
      <c r="Y633">
        <v>737134</v>
      </c>
      <c r="Z633" t="s">
        <v>3052</v>
      </c>
      <c r="AB633">
        <f t="shared" si="74"/>
        <v>2020</v>
      </c>
      <c r="AC633">
        <f t="shared" si="75"/>
        <v>2</v>
      </c>
      <c r="AD633" t="str">
        <f t="shared" si="76"/>
        <v>Q4</v>
      </c>
      <c r="AE633" t="str">
        <f t="shared" si="77"/>
        <v>FY19/20</v>
      </c>
      <c r="AF633" t="str">
        <f t="shared" si="78"/>
        <v>SOUTH</v>
      </c>
    </row>
    <row r="634" spans="1:32">
      <c r="A634" t="s">
        <v>3594</v>
      </c>
      <c r="B634" t="s">
        <v>3646</v>
      </c>
      <c r="C634" t="str">
        <f t="shared" si="72"/>
        <v>SPARES/OTHER</v>
      </c>
      <c r="D634" s="4">
        <v>43885</v>
      </c>
      <c r="E634" t="str">
        <f t="shared" si="73"/>
        <v>YAMAHA</v>
      </c>
      <c r="F634">
        <v>14103680</v>
      </c>
      <c r="G634" s="19">
        <v>43885</v>
      </c>
      <c r="H634" t="s">
        <v>97</v>
      </c>
      <c r="I634" t="s">
        <v>98</v>
      </c>
      <c r="J634">
        <v>30</v>
      </c>
      <c r="K634">
        <v>30</v>
      </c>
      <c r="L634">
        <v>637.16999999999996</v>
      </c>
      <c r="M634" t="s">
        <v>36</v>
      </c>
      <c r="N634">
        <v>1.1100000000000001</v>
      </c>
      <c r="O634">
        <v>637.16999999999996</v>
      </c>
      <c r="P634">
        <f t="shared" si="79"/>
        <v>707.25869999999998</v>
      </c>
      <c r="Q634" t="s">
        <v>4058</v>
      </c>
      <c r="R634" t="s">
        <v>4083</v>
      </c>
      <c r="S634" t="s">
        <v>25</v>
      </c>
      <c r="T634">
        <v>905223</v>
      </c>
      <c r="U634">
        <v>330</v>
      </c>
      <c r="V634" t="s">
        <v>3041</v>
      </c>
      <c r="Y634">
        <v>737168</v>
      </c>
      <c r="Z634" t="s">
        <v>4084</v>
      </c>
      <c r="AB634">
        <f t="shared" si="74"/>
        <v>2020</v>
      </c>
      <c r="AC634">
        <f t="shared" si="75"/>
        <v>2</v>
      </c>
      <c r="AD634" t="str">
        <f t="shared" si="76"/>
        <v>Q4</v>
      </c>
      <c r="AE634" t="str">
        <f t="shared" si="77"/>
        <v>FY19/20</v>
      </c>
      <c r="AF634" t="str">
        <f t="shared" si="78"/>
        <v>EAST</v>
      </c>
    </row>
    <row r="635" spans="1:32">
      <c r="A635" t="s">
        <v>3594</v>
      </c>
      <c r="B635" t="s">
        <v>3646</v>
      </c>
      <c r="C635" t="str">
        <f t="shared" si="72"/>
        <v>SPARES/OTHER</v>
      </c>
      <c r="D635" s="4">
        <v>43885</v>
      </c>
      <c r="E635" t="str">
        <f t="shared" si="73"/>
        <v>YAMAHA</v>
      </c>
      <c r="F635">
        <v>14103681</v>
      </c>
      <c r="G635" s="19">
        <v>43885</v>
      </c>
      <c r="H635" t="s">
        <v>3738</v>
      </c>
      <c r="I635" t="s">
        <v>3739</v>
      </c>
      <c r="J635">
        <v>1</v>
      </c>
      <c r="K635">
        <v>1</v>
      </c>
      <c r="L635">
        <v>1650.44</v>
      </c>
      <c r="M635" t="s">
        <v>36</v>
      </c>
      <c r="N635">
        <v>1.1100000000000001</v>
      </c>
      <c r="O635">
        <v>1650.44</v>
      </c>
      <c r="P635">
        <f t="shared" si="79"/>
        <v>1831.9884000000002</v>
      </c>
      <c r="Q635" t="s">
        <v>4058</v>
      </c>
      <c r="R635" t="s">
        <v>4357</v>
      </c>
      <c r="S635" t="s">
        <v>25</v>
      </c>
      <c r="T635">
        <v>905224</v>
      </c>
      <c r="U635">
        <v>877</v>
      </c>
      <c r="V635" t="s">
        <v>3041</v>
      </c>
      <c r="Y635">
        <v>737174</v>
      </c>
      <c r="Z635" t="s">
        <v>4358</v>
      </c>
      <c r="AB635">
        <f t="shared" si="74"/>
        <v>2020</v>
      </c>
      <c r="AC635">
        <f t="shared" si="75"/>
        <v>2</v>
      </c>
      <c r="AD635" t="str">
        <f t="shared" si="76"/>
        <v>Q4</v>
      </c>
      <c r="AE635" t="str">
        <f t="shared" si="77"/>
        <v>FY19/20</v>
      </c>
      <c r="AF635" t="str">
        <f t="shared" si="78"/>
        <v>EAST</v>
      </c>
    </row>
    <row r="636" spans="1:32">
      <c r="A636" t="s">
        <v>3594</v>
      </c>
      <c r="B636" t="s">
        <v>22</v>
      </c>
      <c r="C636" t="str">
        <f t="shared" si="72"/>
        <v>SPARES/OTHER</v>
      </c>
      <c r="D636" s="4">
        <v>43887</v>
      </c>
      <c r="E636" t="str">
        <f t="shared" si="73"/>
        <v>OTHERS</v>
      </c>
      <c r="F636">
        <v>14103682</v>
      </c>
      <c r="G636" s="19">
        <v>43887</v>
      </c>
      <c r="H636" t="s">
        <v>3257</v>
      </c>
      <c r="I636" t="s">
        <v>351</v>
      </c>
      <c r="J636">
        <v>3</v>
      </c>
      <c r="K636">
        <v>3</v>
      </c>
      <c r="L636">
        <v>4247.79</v>
      </c>
      <c r="M636" t="s">
        <v>36</v>
      </c>
      <c r="N636">
        <v>1.1100000000000001</v>
      </c>
      <c r="O636">
        <v>4247.79</v>
      </c>
      <c r="P636">
        <f t="shared" si="79"/>
        <v>4715.0469000000003</v>
      </c>
      <c r="Q636" t="s">
        <v>41</v>
      </c>
      <c r="R636" t="s">
        <v>3050</v>
      </c>
      <c r="S636" t="s">
        <v>25</v>
      </c>
      <c r="T636">
        <v>905221</v>
      </c>
      <c r="U636">
        <v>1725.66</v>
      </c>
      <c r="V636" t="s">
        <v>3041</v>
      </c>
      <c r="Y636">
        <v>737209</v>
      </c>
      <c r="Z636" t="s">
        <v>3052</v>
      </c>
      <c r="AB636">
        <f t="shared" si="74"/>
        <v>2020</v>
      </c>
      <c r="AC636">
        <f t="shared" si="75"/>
        <v>2</v>
      </c>
      <c r="AD636" t="str">
        <f t="shared" si="76"/>
        <v>Q4</v>
      </c>
      <c r="AE636" t="str">
        <f t="shared" si="77"/>
        <v>FY19/20</v>
      </c>
      <c r="AF636" t="str">
        <f t="shared" si="78"/>
        <v>SOUTH</v>
      </c>
    </row>
    <row r="637" spans="1:32">
      <c r="A637" t="s">
        <v>3594</v>
      </c>
      <c r="B637" t="s">
        <v>3651</v>
      </c>
      <c r="C637" t="str">
        <f t="shared" si="72"/>
        <v>SPARES/OTHER</v>
      </c>
      <c r="D637" s="4">
        <v>43896</v>
      </c>
      <c r="E637" t="str">
        <f t="shared" si="73"/>
        <v>HELLER</v>
      </c>
      <c r="F637">
        <v>14103683</v>
      </c>
      <c r="G637" s="19">
        <v>43896</v>
      </c>
      <c r="H637" t="s">
        <v>214</v>
      </c>
      <c r="I637" t="s">
        <v>215</v>
      </c>
      <c r="J637">
        <v>10</v>
      </c>
      <c r="K637">
        <v>10</v>
      </c>
      <c r="L637">
        <v>7453.01</v>
      </c>
      <c r="M637" t="s">
        <v>36</v>
      </c>
      <c r="N637">
        <v>1.1100000000000001</v>
      </c>
      <c r="O637">
        <v>7453.01</v>
      </c>
      <c r="P637">
        <f t="shared" si="79"/>
        <v>8272.8411000000015</v>
      </c>
      <c r="Q637" t="s">
        <v>3652</v>
      </c>
      <c r="R637" t="s">
        <v>4153</v>
      </c>
      <c r="S637" t="s">
        <v>25</v>
      </c>
      <c r="T637">
        <v>905189</v>
      </c>
      <c r="U637">
        <v>5007.17</v>
      </c>
      <c r="V637" t="s">
        <v>3041</v>
      </c>
      <c r="X637" t="s">
        <v>4359</v>
      </c>
      <c r="Y637">
        <v>738314</v>
      </c>
      <c r="Z637" t="s">
        <v>4155</v>
      </c>
      <c r="AB637">
        <f t="shared" si="74"/>
        <v>2020</v>
      </c>
      <c r="AC637">
        <f t="shared" si="75"/>
        <v>3</v>
      </c>
      <c r="AD637" t="str">
        <f t="shared" si="76"/>
        <v>Q4</v>
      </c>
      <c r="AE637" t="str">
        <f t="shared" si="77"/>
        <v>FY19/20</v>
      </c>
      <c r="AF637" t="str">
        <f t="shared" si="78"/>
        <v>NORTH</v>
      </c>
    </row>
    <row r="638" spans="1:32">
      <c r="A638" t="s">
        <v>3594</v>
      </c>
      <c r="B638" t="s">
        <v>3651</v>
      </c>
      <c r="C638" t="str">
        <f t="shared" si="72"/>
        <v>SPARES/OTHER</v>
      </c>
      <c r="D638" s="4">
        <v>43896</v>
      </c>
      <c r="E638" t="str">
        <f t="shared" si="73"/>
        <v>HELLER</v>
      </c>
      <c r="F638">
        <v>14103684</v>
      </c>
      <c r="G638" s="19">
        <v>43896</v>
      </c>
      <c r="H638" t="s">
        <v>4151</v>
      </c>
      <c r="I638" t="s">
        <v>4152</v>
      </c>
      <c r="J638">
        <v>5</v>
      </c>
      <c r="K638">
        <v>5</v>
      </c>
      <c r="L638">
        <v>3629.29</v>
      </c>
      <c r="M638" t="s">
        <v>36</v>
      </c>
      <c r="N638">
        <v>1.1100000000000001</v>
      </c>
      <c r="O638">
        <v>3629.29</v>
      </c>
      <c r="P638">
        <f t="shared" si="79"/>
        <v>4028.5119000000004</v>
      </c>
      <c r="Q638" t="s">
        <v>3652</v>
      </c>
      <c r="R638" t="s">
        <v>4153</v>
      </c>
      <c r="S638" t="s">
        <v>25</v>
      </c>
      <c r="T638">
        <v>905191</v>
      </c>
      <c r="U638">
        <v>2376.6799999999998</v>
      </c>
      <c r="V638" t="s">
        <v>3041</v>
      </c>
      <c r="X638" t="s">
        <v>4360</v>
      </c>
      <c r="Y638">
        <v>738317</v>
      </c>
      <c r="Z638" t="s">
        <v>4155</v>
      </c>
      <c r="AB638">
        <f t="shared" si="74"/>
        <v>2020</v>
      </c>
      <c r="AC638">
        <f t="shared" si="75"/>
        <v>3</v>
      </c>
      <c r="AD638" t="str">
        <f t="shared" si="76"/>
        <v>Q4</v>
      </c>
      <c r="AE638" t="str">
        <f t="shared" si="77"/>
        <v>FY19/20</v>
      </c>
      <c r="AF638" t="str">
        <f t="shared" si="78"/>
        <v>NORTH</v>
      </c>
    </row>
    <row r="639" spans="1:32">
      <c r="A639" t="s">
        <v>3594</v>
      </c>
      <c r="B639" t="s">
        <v>3651</v>
      </c>
      <c r="C639" t="str">
        <f t="shared" si="72"/>
        <v>SPARES/OTHER</v>
      </c>
      <c r="D639" s="4">
        <v>43896</v>
      </c>
      <c r="E639" t="str">
        <f t="shared" si="73"/>
        <v>HELLER</v>
      </c>
      <c r="F639">
        <v>14103685</v>
      </c>
      <c r="G639" s="19">
        <v>43896</v>
      </c>
      <c r="H639" t="s">
        <v>4151</v>
      </c>
      <c r="I639" t="s">
        <v>4152</v>
      </c>
      <c r="J639">
        <v>5</v>
      </c>
      <c r="K639">
        <v>5</v>
      </c>
      <c r="L639">
        <v>3629.29</v>
      </c>
      <c r="M639" t="s">
        <v>36</v>
      </c>
      <c r="N639">
        <v>1.1100000000000001</v>
      </c>
      <c r="O639">
        <v>3629.29</v>
      </c>
      <c r="P639">
        <f t="shared" si="79"/>
        <v>4028.5119000000004</v>
      </c>
      <c r="Q639" t="s">
        <v>3652</v>
      </c>
      <c r="R639" t="s">
        <v>4153</v>
      </c>
      <c r="S639" t="s">
        <v>25</v>
      </c>
      <c r="T639">
        <v>905203</v>
      </c>
      <c r="U639">
        <v>2376.6799999999998</v>
      </c>
      <c r="V639" t="s">
        <v>3041</v>
      </c>
      <c r="X639" t="s">
        <v>4361</v>
      </c>
      <c r="Y639">
        <v>738318</v>
      </c>
      <c r="Z639" t="s">
        <v>4155</v>
      </c>
      <c r="AB639">
        <f t="shared" si="74"/>
        <v>2020</v>
      </c>
      <c r="AC639">
        <f t="shared" si="75"/>
        <v>3</v>
      </c>
      <c r="AD639" t="str">
        <f t="shared" si="76"/>
        <v>Q4</v>
      </c>
      <c r="AE639" t="str">
        <f t="shared" si="77"/>
        <v>FY19/20</v>
      </c>
      <c r="AF639" t="str">
        <f t="shared" si="78"/>
        <v>NORTH</v>
      </c>
    </row>
    <row r="640" spans="1:32">
      <c r="A640" t="s">
        <v>3594</v>
      </c>
      <c r="B640" t="s">
        <v>3651</v>
      </c>
      <c r="C640" t="str">
        <f t="shared" si="72"/>
        <v>SPARES/OTHER</v>
      </c>
      <c r="D640" s="4">
        <v>43896</v>
      </c>
      <c r="E640" t="str">
        <f t="shared" si="73"/>
        <v>HELLER</v>
      </c>
      <c r="F640">
        <v>14103686</v>
      </c>
      <c r="G640" s="19">
        <v>43896</v>
      </c>
      <c r="H640" t="s">
        <v>340</v>
      </c>
      <c r="I640" t="s">
        <v>341</v>
      </c>
      <c r="J640">
        <v>3</v>
      </c>
      <c r="K640">
        <v>3</v>
      </c>
      <c r="L640">
        <v>1021.54</v>
      </c>
      <c r="M640" t="s">
        <v>36</v>
      </c>
      <c r="N640">
        <v>1.1100000000000001</v>
      </c>
      <c r="O640">
        <v>1021.54</v>
      </c>
      <c r="P640">
        <f t="shared" si="79"/>
        <v>1133.9094</v>
      </c>
      <c r="Q640" t="s">
        <v>3652</v>
      </c>
      <c r="R640" t="s">
        <v>4153</v>
      </c>
      <c r="S640" t="s">
        <v>25</v>
      </c>
      <c r="T640">
        <v>905206</v>
      </c>
      <c r="U640">
        <v>631.96</v>
      </c>
      <c r="V640" t="s">
        <v>3041</v>
      </c>
      <c r="X640" t="s">
        <v>4362</v>
      </c>
      <c r="Y640">
        <v>738320</v>
      </c>
      <c r="Z640" t="s">
        <v>4155</v>
      </c>
      <c r="AB640">
        <f t="shared" si="74"/>
        <v>2020</v>
      </c>
      <c r="AC640">
        <f t="shared" si="75"/>
        <v>3</v>
      </c>
      <c r="AD640" t="str">
        <f t="shared" si="76"/>
        <v>Q4</v>
      </c>
      <c r="AE640" t="str">
        <f t="shared" si="77"/>
        <v>FY19/20</v>
      </c>
      <c r="AF640" t="str">
        <f t="shared" si="78"/>
        <v>NORTH</v>
      </c>
    </row>
    <row r="641" spans="1:32">
      <c r="A641" t="s">
        <v>3594</v>
      </c>
      <c r="B641" t="s">
        <v>3651</v>
      </c>
      <c r="C641" t="str">
        <f t="shared" si="72"/>
        <v>SPARES/OTHER</v>
      </c>
      <c r="D641" s="4">
        <v>43896</v>
      </c>
      <c r="E641" t="str">
        <f t="shared" si="73"/>
        <v>HELLER</v>
      </c>
      <c r="F641">
        <v>14103686</v>
      </c>
      <c r="G641" s="19">
        <v>43896</v>
      </c>
      <c r="H641" t="s">
        <v>4162</v>
      </c>
      <c r="I641" t="s">
        <v>4163</v>
      </c>
      <c r="J641">
        <v>3</v>
      </c>
      <c r="K641">
        <v>3</v>
      </c>
      <c r="L641">
        <v>186.21</v>
      </c>
      <c r="M641" t="s">
        <v>36</v>
      </c>
      <c r="N641">
        <v>1.1100000000000001</v>
      </c>
      <c r="O641">
        <v>186.21</v>
      </c>
      <c r="P641">
        <f t="shared" si="79"/>
        <v>206.69310000000002</v>
      </c>
      <c r="Q641" t="s">
        <v>3652</v>
      </c>
      <c r="R641" t="s">
        <v>4153</v>
      </c>
      <c r="S641" t="s">
        <v>25</v>
      </c>
      <c r="T641">
        <v>905206</v>
      </c>
      <c r="U641">
        <v>114.85</v>
      </c>
      <c r="V641" t="s">
        <v>3041</v>
      </c>
      <c r="X641" t="s">
        <v>4362</v>
      </c>
      <c r="Y641">
        <v>738320</v>
      </c>
      <c r="Z641" t="s">
        <v>4155</v>
      </c>
      <c r="AB641">
        <f t="shared" si="74"/>
        <v>2020</v>
      </c>
      <c r="AC641">
        <f t="shared" si="75"/>
        <v>3</v>
      </c>
      <c r="AD641" t="str">
        <f t="shared" si="76"/>
        <v>Q4</v>
      </c>
      <c r="AE641" t="str">
        <f t="shared" si="77"/>
        <v>FY19/20</v>
      </c>
      <c r="AF641" t="str">
        <f t="shared" si="78"/>
        <v>NORTH</v>
      </c>
    </row>
    <row r="642" spans="1:32">
      <c r="A642" t="s">
        <v>3594</v>
      </c>
      <c r="B642" t="s">
        <v>3651</v>
      </c>
      <c r="C642" t="str">
        <f t="shared" ref="C642:C705" si="80">IF(F642="", "", IF(AND(F642&gt;=12000000, F642&lt;=13000000, OR(ISNUMBER(SEARCH("SERVICE", H642)), ISNUMBER(SEARCH("REPAIR CHARGE", I642)), ISNUMBER(SEARCH("REPAIR", H642)))), "SERVICE_CHARGE", IF(AND(F642&gt;=13000000, F642&lt;=14000000, OR(ISNUMBER(SEARCH("SERVICE", H642)), ISNUMBER(SEARCH("REPAIR CHARGE", I642)), ISNUMBER(SEARCH("REPAIR", H642)))), "CONTRACT_FEE", IF(AND(F642&gt;=14000000, F642&lt;=15000000, OR(ISNUMBER(SEARCH("TAPE FEEDER", I642)), ISNUMBER(SEARCH("ZS FEEDER", I642)), ISNUMBER(SEARCH("TRAY", I642)))), "FEEDER", "SPARES/OTHER"))))</f>
        <v>SPARES/OTHER</v>
      </c>
      <c r="D642" s="4">
        <v>43896</v>
      </c>
      <c r="E642" t="str">
        <f t="shared" ref="E642:E705" si="81">IF(ISNUMBER(SEARCH("YMCT",H642)),"YAMAHA",IF(ISNUMBER(SEARCH("HELI",H642)),"HELLER",IF(ISNUMBER(SEARCH("PEMR",H642)),"PEMTRON",IF(ISNUMBER(SEARCH("PEMT",H642)),"PEMTRON",IF(H642="","",(IFERROR(1/0,"OTHERS")))))))</f>
        <v>HELLER</v>
      </c>
      <c r="F642">
        <v>14103686</v>
      </c>
      <c r="G642" s="19">
        <v>43896</v>
      </c>
      <c r="H642" t="s">
        <v>4164</v>
      </c>
      <c r="I642" t="s">
        <v>4165</v>
      </c>
      <c r="J642">
        <v>2</v>
      </c>
      <c r="K642">
        <v>2</v>
      </c>
      <c r="L642">
        <v>4889.66</v>
      </c>
      <c r="M642" t="s">
        <v>36</v>
      </c>
      <c r="N642">
        <v>1.1100000000000001</v>
      </c>
      <c r="O642">
        <v>4889.66</v>
      </c>
      <c r="P642">
        <f t="shared" si="79"/>
        <v>5427.5226000000002</v>
      </c>
      <c r="Q642" t="s">
        <v>3652</v>
      </c>
      <c r="R642" t="s">
        <v>4153</v>
      </c>
      <c r="S642" t="s">
        <v>25</v>
      </c>
      <c r="T642">
        <v>905206</v>
      </c>
      <c r="U642">
        <v>3005.7</v>
      </c>
      <c r="V642" t="s">
        <v>3041</v>
      </c>
      <c r="X642" t="s">
        <v>4362</v>
      </c>
      <c r="Y642">
        <v>738320</v>
      </c>
      <c r="Z642" t="s">
        <v>4155</v>
      </c>
      <c r="AB642">
        <f t="shared" ref="AB642:AB705" si="82">IF(D642="","",YEAR(D642))</f>
        <v>2020</v>
      </c>
      <c r="AC642">
        <f t="shared" ref="AC642:AC705" si="83">IF(D642="","",MONTH(D642))</f>
        <v>3</v>
      </c>
      <c r="AD642" t="str">
        <f t="shared" ref="AD642:AD705" si="84">IFERROR(IF(AC642="","",IF(AND(AC642&gt;=10,AC642&lt;=12),"Q3",IF(AND(AC642&gt;=1,AC642&lt;=3),"Q4",IF(AND(AC642&gt;=7,AC642&lt;=9),"Q2",IF(AND(AC642&gt;=4,AC642&lt;=6),"Q1"))))),"")</f>
        <v>Q4</v>
      </c>
      <c r="AE642" t="str">
        <f t="shared" ref="AE642:AE705" si="85">IFERROR(IF(AD642="Q4","FY"&amp;RIGHT(AB642,2)-1&amp;"/"&amp;RIGHT(AB642,2),"FY"&amp;RIGHT(AB642,2)&amp;"/"&amp;RIGHT(AB642,2)+1),"")</f>
        <v>FY19/20</v>
      </c>
      <c r="AF642" t="str">
        <f t="shared" ref="AF642:AF705" si="86">IF(B642="SZX","SOUTH",IF(B642="BJS","NORTH",IF(B642="SHA","EAST",IF(B642="","",(IF(AND(B642&lt;&gt;"SZX",B642&lt;&gt;"SHA",B642&lt;&gt;"BJS"),"WEST"))))))</f>
        <v>NORTH</v>
      </c>
    </row>
    <row r="643" spans="1:32">
      <c r="A643" t="s">
        <v>3594</v>
      </c>
      <c r="B643" t="s">
        <v>22</v>
      </c>
      <c r="C643" t="str">
        <f t="shared" si="80"/>
        <v>SPARES/OTHER</v>
      </c>
      <c r="D643" s="4">
        <v>43899</v>
      </c>
      <c r="E643" t="str">
        <f t="shared" si="81"/>
        <v>YAMAHA</v>
      </c>
      <c r="F643">
        <v>14103687</v>
      </c>
      <c r="G643" s="19">
        <v>43899</v>
      </c>
      <c r="H643" t="s">
        <v>27</v>
      </c>
      <c r="I643" t="s">
        <v>28</v>
      </c>
      <c r="J643">
        <v>20</v>
      </c>
      <c r="K643">
        <v>20</v>
      </c>
      <c r="L643">
        <v>10619.47</v>
      </c>
      <c r="M643" t="s">
        <v>36</v>
      </c>
      <c r="N643">
        <v>1.1100000000000001</v>
      </c>
      <c r="O643">
        <v>10619.47</v>
      </c>
      <c r="P643">
        <f t="shared" ref="P643:P706" si="87">IF(M643="CNY",O643*N643,IF(M643="USD",O643*7.8,IF(M643="HKD",O643*1,IF(M643="JPY",O643*0.0563,""))))</f>
        <v>11787.611699999999</v>
      </c>
      <c r="Q643" t="s">
        <v>41</v>
      </c>
      <c r="R643" t="s">
        <v>3134</v>
      </c>
      <c r="S643" t="s">
        <v>25</v>
      </c>
      <c r="T643">
        <v>905227</v>
      </c>
      <c r="U643">
        <v>7800</v>
      </c>
      <c r="V643" t="s">
        <v>3041</v>
      </c>
      <c r="X643" t="s">
        <v>3258</v>
      </c>
      <c r="Y643">
        <v>738408</v>
      </c>
      <c r="Z643" t="s">
        <v>3136</v>
      </c>
      <c r="AB643">
        <f t="shared" si="82"/>
        <v>2020</v>
      </c>
      <c r="AC643">
        <f t="shared" si="83"/>
        <v>3</v>
      </c>
      <c r="AD643" t="str">
        <f t="shared" si="84"/>
        <v>Q4</v>
      </c>
      <c r="AE643" t="str">
        <f t="shared" si="85"/>
        <v>FY19/20</v>
      </c>
      <c r="AF643" t="str">
        <f t="shared" si="86"/>
        <v>SOUTH</v>
      </c>
    </row>
    <row r="644" spans="1:32">
      <c r="A644" t="s">
        <v>3594</v>
      </c>
      <c r="B644" t="s">
        <v>22</v>
      </c>
      <c r="C644" t="str">
        <f t="shared" si="80"/>
        <v>SPARES/OTHER</v>
      </c>
      <c r="D644" s="4">
        <v>43899</v>
      </c>
      <c r="E644" t="str">
        <f t="shared" si="81"/>
        <v>YAMAHA</v>
      </c>
      <c r="F644">
        <v>14103687</v>
      </c>
      <c r="G644" s="19">
        <v>43899</v>
      </c>
      <c r="H644" t="s">
        <v>31</v>
      </c>
      <c r="I644" t="s">
        <v>32</v>
      </c>
      <c r="J644">
        <v>20</v>
      </c>
      <c r="K644">
        <v>20</v>
      </c>
      <c r="L644">
        <v>11415.93</v>
      </c>
      <c r="M644" t="s">
        <v>36</v>
      </c>
      <c r="N644">
        <v>1.1100000000000001</v>
      </c>
      <c r="O644">
        <v>11415.93</v>
      </c>
      <c r="P644">
        <f t="shared" si="87"/>
        <v>12671.682300000002</v>
      </c>
      <c r="Q644" t="s">
        <v>41</v>
      </c>
      <c r="R644" t="s">
        <v>3134</v>
      </c>
      <c r="S644" t="s">
        <v>25</v>
      </c>
      <c r="T644">
        <v>905227</v>
      </c>
      <c r="U644">
        <v>8400</v>
      </c>
      <c r="V644" t="s">
        <v>3041</v>
      </c>
      <c r="X644" t="s">
        <v>3258</v>
      </c>
      <c r="Y644">
        <v>738408</v>
      </c>
      <c r="Z644" t="s">
        <v>3136</v>
      </c>
      <c r="AB644">
        <f t="shared" si="82"/>
        <v>2020</v>
      </c>
      <c r="AC644">
        <f t="shared" si="83"/>
        <v>3</v>
      </c>
      <c r="AD644" t="str">
        <f t="shared" si="84"/>
        <v>Q4</v>
      </c>
      <c r="AE644" t="str">
        <f t="shared" si="85"/>
        <v>FY19/20</v>
      </c>
      <c r="AF644" t="str">
        <f t="shared" si="86"/>
        <v>SOUTH</v>
      </c>
    </row>
    <row r="645" spans="1:32">
      <c r="A645" t="s">
        <v>3594</v>
      </c>
      <c r="B645" t="s">
        <v>3646</v>
      </c>
      <c r="C645" t="str">
        <f t="shared" si="80"/>
        <v>SPARES/OTHER</v>
      </c>
      <c r="D645" s="4">
        <v>43902</v>
      </c>
      <c r="E645" t="str">
        <f t="shared" si="81"/>
        <v>OTHERS</v>
      </c>
      <c r="F645">
        <v>14103688</v>
      </c>
      <c r="G645" s="19">
        <v>43902</v>
      </c>
      <c r="H645" t="s">
        <v>345</v>
      </c>
      <c r="I645" t="s">
        <v>346</v>
      </c>
      <c r="J645">
        <v>6</v>
      </c>
      <c r="K645">
        <v>6</v>
      </c>
      <c r="L645">
        <v>3690.27</v>
      </c>
      <c r="M645" t="s">
        <v>36</v>
      </c>
      <c r="N645">
        <v>1.1100000000000001</v>
      </c>
      <c r="O645">
        <v>3690.27</v>
      </c>
      <c r="P645">
        <f t="shared" si="87"/>
        <v>4096.1997000000001</v>
      </c>
      <c r="Q645" t="s">
        <v>4058</v>
      </c>
      <c r="R645" t="s">
        <v>4147</v>
      </c>
      <c r="S645" t="s">
        <v>25</v>
      </c>
      <c r="T645">
        <v>905228</v>
      </c>
      <c r="U645">
        <v>796.44</v>
      </c>
      <c r="V645" t="s">
        <v>3041</v>
      </c>
      <c r="Y645">
        <v>739030</v>
      </c>
      <c r="Z645" t="s">
        <v>4148</v>
      </c>
      <c r="AB645">
        <f t="shared" si="82"/>
        <v>2020</v>
      </c>
      <c r="AC645">
        <f t="shared" si="83"/>
        <v>3</v>
      </c>
      <c r="AD645" t="str">
        <f t="shared" si="84"/>
        <v>Q4</v>
      </c>
      <c r="AE645" t="str">
        <f t="shared" si="85"/>
        <v>FY19/20</v>
      </c>
      <c r="AF645" t="str">
        <f t="shared" si="86"/>
        <v>EAST</v>
      </c>
    </row>
    <row r="646" spans="1:32">
      <c r="A646" t="s">
        <v>3594</v>
      </c>
      <c r="B646" t="s">
        <v>22</v>
      </c>
      <c r="C646" t="str">
        <f t="shared" si="80"/>
        <v>SPARES/OTHER</v>
      </c>
      <c r="D646" s="4">
        <v>43902</v>
      </c>
      <c r="E646" t="str">
        <f t="shared" si="81"/>
        <v>PEMTRON</v>
      </c>
      <c r="F646">
        <v>14103691</v>
      </c>
      <c r="G646" s="19">
        <v>43902</v>
      </c>
      <c r="H646" t="s">
        <v>3259</v>
      </c>
      <c r="I646" t="s">
        <v>3260</v>
      </c>
      <c r="J646">
        <v>1</v>
      </c>
      <c r="K646">
        <v>1</v>
      </c>
      <c r="L646">
        <v>14601.77</v>
      </c>
      <c r="M646" t="s">
        <v>36</v>
      </c>
      <c r="N646">
        <v>1.1100000000000001</v>
      </c>
      <c r="O646">
        <v>14601.77</v>
      </c>
      <c r="P646">
        <f t="shared" si="87"/>
        <v>16207.964700000002</v>
      </c>
      <c r="Q646" t="s">
        <v>41</v>
      </c>
      <c r="R646" t="s">
        <v>1124</v>
      </c>
      <c r="S646" t="s">
        <v>25</v>
      </c>
      <c r="T646">
        <v>905230</v>
      </c>
      <c r="U646">
        <v>11915.2</v>
      </c>
      <c r="V646" t="s">
        <v>3041</v>
      </c>
      <c r="X646" t="s">
        <v>3261</v>
      </c>
      <c r="Y646">
        <v>739084</v>
      </c>
      <c r="Z646" t="s">
        <v>1126</v>
      </c>
      <c r="AB646">
        <f t="shared" si="82"/>
        <v>2020</v>
      </c>
      <c r="AC646">
        <f t="shared" si="83"/>
        <v>3</v>
      </c>
      <c r="AD646" t="str">
        <f t="shared" si="84"/>
        <v>Q4</v>
      </c>
      <c r="AE646" t="str">
        <f t="shared" si="85"/>
        <v>FY19/20</v>
      </c>
      <c r="AF646" t="str">
        <f t="shared" si="86"/>
        <v>SOUTH</v>
      </c>
    </row>
    <row r="647" spans="1:32">
      <c r="A647" t="s">
        <v>3594</v>
      </c>
      <c r="B647" t="s">
        <v>22</v>
      </c>
      <c r="C647" t="str">
        <f t="shared" si="80"/>
        <v>SPARES/OTHER</v>
      </c>
      <c r="D647" s="4">
        <v>43903</v>
      </c>
      <c r="E647" t="str">
        <f t="shared" si="81"/>
        <v>HELLER</v>
      </c>
      <c r="F647">
        <v>14103689</v>
      </c>
      <c r="G647" s="19">
        <v>43903</v>
      </c>
      <c r="H647" t="s">
        <v>214</v>
      </c>
      <c r="I647" t="s">
        <v>215</v>
      </c>
      <c r="J647">
        <v>5</v>
      </c>
      <c r="K647">
        <v>5</v>
      </c>
      <c r="L647">
        <v>3726.5</v>
      </c>
      <c r="M647" t="s">
        <v>36</v>
      </c>
      <c r="N647">
        <v>1.1100000000000001</v>
      </c>
      <c r="O647">
        <v>3726.5</v>
      </c>
      <c r="P647">
        <f t="shared" si="87"/>
        <v>4136.415</v>
      </c>
      <c r="Q647" t="s">
        <v>41</v>
      </c>
      <c r="R647" t="s">
        <v>3262</v>
      </c>
      <c r="S647" t="s">
        <v>25</v>
      </c>
      <c r="T647">
        <v>905229</v>
      </c>
      <c r="U647">
        <v>1100</v>
      </c>
      <c r="V647" t="s">
        <v>3041</v>
      </c>
      <c r="X647" t="s">
        <v>3263</v>
      </c>
      <c r="Y647">
        <v>739081</v>
      </c>
      <c r="Z647" t="s">
        <v>3264</v>
      </c>
      <c r="AB647">
        <f t="shared" si="82"/>
        <v>2020</v>
      </c>
      <c r="AC647">
        <f t="shared" si="83"/>
        <v>3</v>
      </c>
      <c r="AD647" t="str">
        <f t="shared" si="84"/>
        <v>Q4</v>
      </c>
      <c r="AE647" t="str">
        <f t="shared" si="85"/>
        <v>FY19/20</v>
      </c>
      <c r="AF647" t="str">
        <f t="shared" si="86"/>
        <v>SOUTH</v>
      </c>
    </row>
    <row r="648" spans="1:32">
      <c r="A648" t="s">
        <v>3594</v>
      </c>
      <c r="B648" t="s">
        <v>22</v>
      </c>
      <c r="C648" t="str">
        <f t="shared" si="80"/>
        <v>SPARES/OTHER</v>
      </c>
      <c r="D648" s="4">
        <v>43903</v>
      </c>
      <c r="E648" t="str">
        <f t="shared" si="81"/>
        <v>HELLER</v>
      </c>
      <c r="F648">
        <v>14103690</v>
      </c>
      <c r="G648" s="19">
        <v>43903</v>
      </c>
      <c r="H648" t="s">
        <v>214</v>
      </c>
      <c r="I648" t="s">
        <v>215</v>
      </c>
      <c r="J648">
        <v>2</v>
      </c>
      <c r="K648">
        <v>2</v>
      </c>
      <c r="L648">
        <v>1292.04</v>
      </c>
      <c r="M648" t="s">
        <v>36</v>
      </c>
      <c r="N648">
        <v>1.1100000000000001</v>
      </c>
      <c r="O648">
        <v>1292.04</v>
      </c>
      <c r="P648">
        <f t="shared" si="87"/>
        <v>1434.1644000000001</v>
      </c>
      <c r="Q648" t="s">
        <v>41</v>
      </c>
      <c r="R648" t="s">
        <v>3162</v>
      </c>
      <c r="S648" t="s">
        <v>25</v>
      </c>
      <c r="T648">
        <v>905231</v>
      </c>
      <c r="U648">
        <v>440</v>
      </c>
      <c r="V648" t="s">
        <v>3041</v>
      </c>
      <c r="X648" t="s">
        <v>3265</v>
      </c>
      <c r="Y648">
        <v>739086</v>
      </c>
      <c r="Z648" t="s">
        <v>3164</v>
      </c>
      <c r="AB648">
        <f t="shared" si="82"/>
        <v>2020</v>
      </c>
      <c r="AC648">
        <f t="shared" si="83"/>
        <v>3</v>
      </c>
      <c r="AD648" t="str">
        <f t="shared" si="84"/>
        <v>Q4</v>
      </c>
      <c r="AE648" t="str">
        <f t="shared" si="85"/>
        <v>FY19/20</v>
      </c>
      <c r="AF648" t="str">
        <f t="shared" si="86"/>
        <v>SOUTH</v>
      </c>
    </row>
    <row r="649" spans="1:32">
      <c r="A649" t="s">
        <v>3594</v>
      </c>
      <c r="B649" t="s">
        <v>3651</v>
      </c>
      <c r="C649" t="str">
        <f t="shared" si="80"/>
        <v>FEEDER</v>
      </c>
      <c r="D649" s="4">
        <v>43908</v>
      </c>
      <c r="E649" t="str">
        <f t="shared" si="81"/>
        <v>YAMAHA</v>
      </c>
      <c r="F649">
        <v>14103692</v>
      </c>
      <c r="G649" s="19">
        <v>43908</v>
      </c>
      <c r="H649" t="s">
        <v>70</v>
      </c>
      <c r="I649" t="s">
        <v>71</v>
      </c>
      <c r="J649">
        <v>10</v>
      </c>
      <c r="K649">
        <v>10</v>
      </c>
      <c r="L649">
        <v>39800</v>
      </c>
      <c r="M649" t="s">
        <v>36</v>
      </c>
      <c r="N649">
        <v>1.1100000000000001</v>
      </c>
      <c r="O649">
        <v>39800</v>
      </c>
      <c r="P649">
        <f t="shared" si="87"/>
        <v>44178.000000000007</v>
      </c>
      <c r="Q649" t="s">
        <v>3652</v>
      </c>
      <c r="R649" t="s">
        <v>4314</v>
      </c>
      <c r="S649" t="s">
        <v>25</v>
      </c>
      <c r="T649">
        <v>905225</v>
      </c>
      <c r="U649">
        <v>35000</v>
      </c>
      <c r="V649" t="s">
        <v>3041</v>
      </c>
      <c r="X649" t="s">
        <v>4363</v>
      </c>
      <c r="Y649">
        <v>739681</v>
      </c>
      <c r="Z649" t="s">
        <v>4316</v>
      </c>
      <c r="AB649">
        <f t="shared" si="82"/>
        <v>2020</v>
      </c>
      <c r="AC649">
        <f t="shared" si="83"/>
        <v>3</v>
      </c>
      <c r="AD649" t="str">
        <f t="shared" si="84"/>
        <v>Q4</v>
      </c>
      <c r="AE649" t="str">
        <f t="shared" si="85"/>
        <v>FY19/20</v>
      </c>
      <c r="AF649" t="str">
        <f t="shared" si="86"/>
        <v>NORTH</v>
      </c>
    </row>
    <row r="650" spans="1:32">
      <c r="A650" t="s">
        <v>3594</v>
      </c>
      <c r="B650" t="s">
        <v>3651</v>
      </c>
      <c r="C650" t="str">
        <f t="shared" si="80"/>
        <v>FEEDER</v>
      </c>
      <c r="D650" s="4">
        <v>43908</v>
      </c>
      <c r="E650" t="str">
        <f t="shared" si="81"/>
        <v>YAMAHA</v>
      </c>
      <c r="F650">
        <v>14103692</v>
      </c>
      <c r="G650" s="19">
        <v>43908</v>
      </c>
      <c r="H650" t="s">
        <v>74</v>
      </c>
      <c r="I650" t="s">
        <v>75</v>
      </c>
      <c r="J650">
        <v>1</v>
      </c>
      <c r="K650">
        <v>1</v>
      </c>
      <c r="L650">
        <v>6000</v>
      </c>
      <c r="M650" t="s">
        <v>36</v>
      </c>
      <c r="N650">
        <v>1.1100000000000001</v>
      </c>
      <c r="O650">
        <v>6000</v>
      </c>
      <c r="P650">
        <f t="shared" si="87"/>
        <v>6660.0000000000009</v>
      </c>
      <c r="Q650" t="s">
        <v>3652</v>
      </c>
      <c r="R650" t="s">
        <v>4314</v>
      </c>
      <c r="S650" t="s">
        <v>25</v>
      </c>
      <c r="T650">
        <v>905225</v>
      </c>
      <c r="U650">
        <v>4906.3900000000003</v>
      </c>
      <c r="V650" t="s">
        <v>3041</v>
      </c>
      <c r="X650" t="s">
        <v>4363</v>
      </c>
      <c r="Y650">
        <v>739681</v>
      </c>
      <c r="Z650" t="s">
        <v>4316</v>
      </c>
      <c r="AB650">
        <f t="shared" si="82"/>
        <v>2020</v>
      </c>
      <c r="AC650">
        <f t="shared" si="83"/>
        <v>3</v>
      </c>
      <c r="AD650" t="str">
        <f t="shared" si="84"/>
        <v>Q4</v>
      </c>
      <c r="AE650" t="str">
        <f t="shared" si="85"/>
        <v>FY19/20</v>
      </c>
      <c r="AF650" t="str">
        <f t="shared" si="86"/>
        <v>NORTH</v>
      </c>
    </row>
    <row r="651" spans="1:32">
      <c r="A651" t="s">
        <v>3594</v>
      </c>
      <c r="B651" t="s">
        <v>3672</v>
      </c>
      <c r="C651" t="str">
        <f t="shared" si="80"/>
        <v>CONTRACT_FEE</v>
      </c>
      <c r="D651" s="4">
        <v>43909</v>
      </c>
      <c r="E651" t="str">
        <f t="shared" si="81"/>
        <v>OTHERS</v>
      </c>
      <c r="F651">
        <v>13100146</v>
      </c>
      <c r="G651" s="19">
        <v>43909</v>
      </c>
      <c r="H651" t="s">
        <v>4135</v>
      </c>
      <c r="I651" t="s">
        <v>4106</v>
      </c>
      <c r="J651">
        <v>1</v>
      </c>
      <c r="K651">
        <v>1</v>
      </c>
      <c r="L651">
        <v>37735.85</v>
      </c>
      <c r="M651" t="s">
        <v>36</v>
      </c>
      <c r="N651">
        <v>1.1100000000000001</v>
      </c>
      <c r="O651">
        <v>37735.85</v>
      </c>
      <c r="P651">
        <f t="shared" si="87"/>
        <v>41886.7935</v>
      </c>
      <c r="Q651" t="s">
        <v>3652</v>
      </c>
      <c r="R651" t="s">
        <v>4364</v>
      </c>
      <c r="S651" t="s">
        <v>25</v>
      </c>
      <c r="T651">
        <v>905235</v>
      </c>
      <c r="U651">
        <v>0</v>
      </c>
      <c r="V651" t="s">
        <v>3035</v>
      </c>
      <c r="X651">
        <v>3500329613</v>
      </c>
      <c r="Z651" t="s">
        <v>4365</v>
      </c>
      <c r="AB651">
        <f t="shared" si="82"/>
        <v>2020</v>
      </c>
      <c r="AC651">
        <f t="shared" si="83"/>
        <v>3</v>
      </c>
      <c r="AD651" t="str">
        <f t="shared" si="84"/>
        <v>Q4</v>
      </c>
      <c r="AE651" t="str">
        <f t="shared" si="85"/>
        <v>FY19/20</v>
      </c>
      <c r="AF651" t="str">
        <f t="shared" si="86"/>
        <v>WEST</v>
      </c>
    </row>
    <row r="652" spans="1:32">
      <c r="A652" t="s">
        <v>3594</v>
      </c>
      <c r="B652" t="s">
        <v>3672</v>
      </c>
      <c r="C652" t="str">
        <f t="shared" si="80"/>
        <v>CONTRACT_FEE</v>
      </c>
      <c r="D652" s="4">
        <v>43909</v>
      </c>
      <c r="E652" t="str">
        <f t="shared" si="81"/>
        <v>OTHERS</v>
      </c>
      <c r="F652">
        <v>13100147</v>
      </c>
      <c r="G652" s="19">
        <v>43909</v>
      </c>
      <c r="H652" t="s">
        <v>4135</v>
      </c>
      <c r="I652" t="s">
        <v>4106</v>
      </c>
      <c r="J652">
        <v>1</v>
      </c>
      <c r="K652">
        <v>1</v>
      </c>
      <c r="L652">
        <v>18867.919999999998</v>
      </c>
      <c r="M652" t="s">
        <v>36</v>
      </c>
      <c r="N652">
        <v>1.1100000000000001</v>
      </c>
      <c r="O652">
        <v>18867.919999999998</v>
      </c>
      <c r="P652">
        <f t="shared" si="87"/>
        <v>20943.391199999998</v>
      </c>
      <c r="Q652" t="s">
        <v>3652</v>
      </c>
      <c r="R652" t="s">
        <v>4364</v>
      </c>
      <c r="S652" t="s">
        <v>25</v>
      </c>
      <c r="T652">
        <v>905236</v>
      </c>
      <c r="U652">
        <v>0</v>
      </c>
      <c r="V652" t="s">
        <v>3035</v>
      </c>
      <c r="X652">
        <v>3500329613</v>
      </c>
      <c r="Z652" t="s">
        <v>4365</v>
      </c>
      <c r="AB652">
        <f t="shared" si="82"/>
        <v>2020</v>
      </c>
      <c r="AC652">
        <f t="shared" si="83"/>
        <v>3</v>
      </c>
      <c r="AD652" t="str">
        <f t="shared" si="84"/>
        <v>Q4</v>
      </c>
      <c r="AE652" t="str">
        <f t="shared" si="85"/>
        <v>FY19/20</v>
      </c>
      <c r="AF652" t="str">
        <f t="shared" si="86"/>
        <v>WEST</v>
      </c>
    </row>
    <row r="653" spans="1:32">
      <c r="A653" t="s">
        <v>3594</v>
      </c>
      <c r="B653" t="s">
        <v>3656</v>
      </c>
      <c r="C653" t="str">
        <f t="shared" si="80"/>
        <v>FEEDER</v>
      </c>
      <c r="D653" s="4">
        <v>43909</v>
      </c>
      <c r="E653" t="str">
        <f t="shared" si="81"/>
        <v>YAMAHA</v>
      </c>
      <c r="F653">
        <v>14103693</v>
      </c>
      <c r="G653" s="19">
        <v>43909</v>
      </c>
      <c r="H653" t="s">
        <v>37</v>
      </c>
      <c r="I653" t="s">
        <v>38</v>
      </c>
      <c r="J653">
        <v>40</v>
      </c>
      <c r="K653">
        <v>40</v>
      </c>
      <c r="L653">
        <v>112800</v>
      </c>
      <c r="M653" t="s">
        <v>36</v>
      </c>
      <c r="N653">
        <v>1.1100000000000001</v>
      </c>
      <c r="O653">
        <v>112800</v>
      </c>
      <c r="P653">
        <f t="shared" si="87"/>
        <v>125208.00000000001</v>
      </c>
      <c r="Q653" t="s">
        <v>4187</v>
      </c>
      <c r="R653" t="s">
        <v>4366</v>
      </c>
      <c r="S653" t="s">
        <v>25</v>
      </c>
      <c r="T653">
        <v>905234</v>
      </c>
      <c r="U653">
        <v>102080</v>
      </c>
      <c r="V653" t="s">
        <v>3041</v>
      </c>
      <c r="Y653">
        <v>739870</v>
      </c>
      <c r="Z653" t="s">
        <v>4367</v>
      </c>
      <c r="AB653">
        <f t="shared" si="82"/>
        <v>2020</v>
      </c>
      <c r="AC653">
        <f t="shared" si="83"/>
        <v>3</v>
      </c>
      <c r="AD653" t="str">
        <f t="shared" si="84"/>
        <v>Q4</v>
      </c>
      <c r="AE653" t="str">
        <f t="shared" si="85"/>
        <v>FY19/20</v>
      </c>
      <c r="AF653" t="str">
        <f t="shared" si="86"/>
        <v>WEST</v>
      </c>
    </row>
    <row r="654" spans="1:32">
      <c r="A654" t="s">
        <v>3594</v>
      </c>
      <c r="B654" t="s">
        <v>3656</v>
      </c>
      <c r="C654" t="str">
        <f t="shared" si="80"/>
        <v>FEEDER</v>
      </c>
      <c r="D654" s="4">
        <v>43909</v>
      </c>
      <c r="E654" t="str">
        <f t="shared" si="81"/>
        <v>YAMAHA</v>
      </c>
      <c r="F654">
        <v>14103693</v>
      </c>
      <c r="G654" s="19">
        <v>43909</v>
      </c>
      <c r="H654" t="s">
        <v>70</v>
      </c>
      <c r="I654" t="s">
        <v>71</v>
      </c>
      <c r="J654">
        <v>5</v>
      </c>
      <c r="K654">
        <v>5</v>
      </c>
      <c r="L654">
        <v>19057.52</v>
      </c>
      <c r="M654" t="s">
        <v>36</v>
      </c>
      <c r="N654">
        <v>1.1100000000000001</v>
      </c>
      <c r="O654">
        <v>19057.52</v>
      </c>
      <c r="P654">
        <f t="shared" si="87"/>
        <v>21153.847200000004</v>
      </c>
      <c r="Q654" t="s">
        <v>4187</v>
      </c>
      <c r="R654" t="s">
        <v>4366</v>
      </c>
      <c r="S654" t="s">
        <v>25</v>
      </c>
      <c r="T654">
        <v>905234</v>
      </c>
      <c r="U654">
        <v>17500</v>
      </c>
      <c r="V654" t="s">
        <v>3041</v>
      </c>
      <c r="Y654">
        <v>739870</v>
      </c>
      <c r="Z654" t="s">
        <v>4367</v>
      </c>
      <c r="AB654">
        <f t="shared" si="82"/>
        <v>2020</v>
      </c>
      <c r="AC654">
        <f t="shared" si="83"/>
        <v>3</v>
      </c>
      <c r="AD654" t="str">
        <f t="shared" si="84"/>
        <v>Q4</v>
      </c>
      <c r="AE654" t="str">
        <f t="shared" si="85"/>
        <v>FY19/20</v>
      </c>
      <c r="AF654" t="str">
        <f t="shared" si="86"/>
        <v>WEST</v>
      </c>
    </row>
    <row r="655" spans="1:32">
      <c r="A655" t="s">
        <v>3594</v>
      </c>
      <c r="B655" t="s">
        <v>3656</v>
      </c>
      <c r="C655" t="str">
        <f t="shared" si="80"/>
        <v>SPARES/OTHER</v>
      </c>
      <c r="D655" s="4">
        <v>43909</v>
      </c>
      <c r="E655" t="str">
        <f t="shared" si="81"/>
        <v>YAMAHA</v>
      </c>
      <c r="F655">
        <v>14103693</v>
      </c>
      <c r="G655" s="19">
        <v>43909</v>
      </c>
      <c r="H655" t="s">
        <v>31</v>
      </c>
      <c r="I655" t="s">
        <v>32</v>
      </c>
      <c r="J655">
        <v>8</v>
      </c>
      <c r="K655">
        <v>8</v>
      </c>
      <c r="L655">
        <v>4000</v>
      </c>
      <c r="M655" t="s">
        <v>36</v>
      </c>
      <c r="N655">
        <v>1.1100000000000001</v>
      </c>
      <c r="O655">
        <v>4000</v>
      </c>
      <c r="P655">
        <f t="shared" si="87"/>
        <v>4440</v>
      </c>
      <c r="Q655" t="s">
        <v>4187</v>
      </c>
      <c r="R655" t="s">
        <v>4366</v>
      </c>
      <c r="S655" t="s">
        <v>25</v>
      </c>
      <c r="T655">
        <v>905234</v>
      </c>
      <c r="U655">
        <v>2656</v>
      </c>
      <c r="V655" t="s">
        <v>3041</v>
      </c>
      <c r="Y655">
        <v>739870</v>
      </c>
      <c r="Z655" t="s">
        <v>4367</v>
      </c>
      <c r="AB655">
        <f t="shared" si="82"/>
        <v>2020</v>
      </c>
      <c r="AC655">
        <f t="shared" si="83"/>
        <v>3</v>
      </c>
      <c r="AD655" t="str">
        <f t="shared" si="84"/>
        <v>Q4</v>
      </c>
      <c r="AE655" t="str">
        <f t="shared" si="85"/>
        <v>FY19/20</v>
      </c>
      <c r="AF655" t="str">
        <f t="shared" si="86"/>
        <v>WEST</v>
      </c>
    </row>
    <row r="656" spans="1:32">
      <c r="A656" t="s">
        <v>3594</v>
      </c>
      <c r="B656" t="s">
        <v>3656</v>
      </c>
      <c r="C656" t="str">
        <f t="shared" si="80"/>
        <v>SPARES/OTHER</v>
      </c>
      <c r="D656" s="4">
        <v>43909</v>
      </c>
      <c r="E656" t="str">
        <f t="shared" si="81"/>
        <v>YAMAHA</v>
      </c>
      <c r="F656">
        <v>14103693</v>
      </c>
      <c r="G656" s="19">
        <v>43909</v>
      </c>
      <c r="H656" t="s">
        <v>33</v>
      </c>
      <c r="I656" t="s">
        <v>34</v>
      </c>
      <c r="J656">
        <v>5</v>
      </c>
      <c r="K656">
        <v>5</v>
      </c>
      <c r="L656">
        <v>2650</v>
      </c>
      <c r="M656" t="s">
        <v>36</v>
      </c>
      <c r="N656">
        <v>1.1100000000000001</v>
      </c>
      <c r="O656">
        <v>2650</v>
      </c>
      <c r="P656">
        <f t="shared" si="87"/>
        <v>2941.5000000000005</v>
      </c>
      <c r="Q656" t="s">
        <v>4187</v>
      </c>
      <c r="R656" t="s">
        <v>4366</v>
      </c>
      <c r="S656" t="s">
        <v>25</v>
      </c>
      <c r="T656">
        <v>905234</v>
      </c>
      <c r="U656">
        <v>1924</v>
      </c>
      <c r="V656" t="s">
        <v>3041</v>
      </c>
      <c r="Y656">
        <v>739870</v>
      </c>
      <c r="Z656" t="s">
        <v>4367</v>
      </c>
      <c r="AB656">
        <f t="shared" si="82"/>
        <v>2020</v>
      </c>
      <c r="AC656">
        <f t="shared" si="83"/>
        <v>3</v>
      </c>
      <c r="AD656" t="str">
        <f t="shared" si="84"/>
        <v>Q4</v>
      </c>
      <c r="AE656" t="str">
        <f t="shared" si="85"/>
        <v>FY19/20</v>
      </c>
      <c r="AF656" t="str">
        <f t="shared" si="86"/>
        <v>WEST</v>
      </c>
    </row>
    <row r="657" spans="1:32">
      <c r="A657" t="s">
        <v>3594</v>
      </c>
      <c r="B657" t="s">
        <v>3656</v>
      </c>
      <c r="C657" t="str">
        <f t="shared" si="80"/>
        <v>SPARES/OTHER</v>
      </c>
      <c r="D657" s="4">
        <v>43909</v>
      </c>
      <c r="E657" t="str">
        <f t="shared" si="81"/>
        <v>YAMAHA</v>
      </c>
      <c r="F657">
        <v>14103693</v>
      </c>
      <c r="G657" s="19">
        <v>43909</v>
      </c>
      <c r="H657" t="s">
        <v>1105</v>
      </c>
      <c r="I657" t="s">
        <v>1106</v>
      </c>
      <c r="J657">
        <v>5</v>
      </c>
      <c r="K657">
        <v>5</v>
      </c>
      <c r="L657">
        <v>2600</v>
      </c>
      <c r="M657" t="s">
        <v>36</v>
      </c>
      <c r="N657">
        <v>1.1100000000000001</v>
      </c>
      <c r="O657">
        <v>2600</v>
      </c>
      <c r="P657">
        <f t="shared" si="87"/>
        <v>2886.0000000000005</v>
      </c>
      <c r="Q657" t="s">
        <v>4187</v>
      </c>
      <c r="R657" t="s">
        <v>4366</v>
      </c>
      <c r="S657" t="s">
        <v>25</v>
      </c>
      <c r="T657">
        <v>905234</v>
      </c>
      <c r="U657">
        <v>2200</v>
      </c>
      <c r="V657" t="s">
        <v>3041</v>
      </c>
      <c r="Y657">
        <v>739870</v>
      </c>
      <c r="Z657" t="s">
        <v>4367</v>
      </c>
      <c r="AB657">
        <f t="shared" si="82"/>
        <v>2020</v>
      </c>
      <c r="AC657">
        <f t="shared" si="83"/>
        <v>3</v>
      </c>
      <c r="AD657" t="str">
        <f t="shared" si="84"/>
        <v>Q4</v>
      </c>
      <c r="AE657" t="str">
        <f t="shared" si="85"/>
        <v>FY19/20</v>
      </c>
      <c r="AF657" t="str">
        <f t="shared" si="86"/>
        <v>WEST</v>
      </c>
    </row>
    <row r="658" spans="1:32">
      <c r="A658" t="s">
        <v>3594</v>
      </c>
      <c r="B658" t="s">
        <v>3672</v>
      </c>
      <c r="C658" t="str">
        <f t="shared" si="80"/>
        <v>CONTRACT_FEE</v>
      </c>
      <c r="D658" s="4">
        <v>43910</v>
      </c>
      <c r="E658" t="str">
        <f t="shared" si="81"/>
        <v>OTHERS</v>
      </c>
      <c r="F658">
        <v>13100148</v>
      </c>
      <c r="G658" s="19">
        <v>43910</v>
      </c>
      <c r="H658" t="s">
        <v>4135</v>
      </c>
      <c r="I658" t="s">
        <v>4106</v>
      </c>
      <c r="J658">
        <v>1</v>
      </c>
      <c r="K658">
        <v>1</v>
      </c>
      <c r="L658">
        <v>18867.919999999998</v>
      </c>
      <c r="M658" t="s">
        <v>36</v>
      </c>
      <c r="N658">
        <v>1.1100000000000001</v>
      </c>
      <c r="O658">
        <v>18867.919999999998</v>
      </c>
      <c r="P658">
        <f t="shared" si="87"/>
        <v>20943.391199999998</v>
      </c>
      <c r="Q658" t="s">
        <v>4053</v>
      </c>
      <c r="R658" t="s">
        <v>4364</v>
      </c>
      <c r="S658" t="s">
        <v>25</v>
      </c>
      <c r="T658">
        <v>905237</v>
      </c>
      <c r="U658">
        <v>0</v>
      </c>
      <c r="V658" t="s">
        <v>3035</v>
      </c>
      <c r="X658">
        <v>3500329613</v>
      </c>
      <c r="Z658" t="s">
        <v>4365</v>
      </c>
      <c r="AB658">
        <f t="shared" si="82"/>
        <v>2020</v>
      </c>
      <c r="AC658">
        <f t="shared" si="83"/>
        <v>3</v>
      </c>
      <c r="AD658" t="str">
        <f t="shared" si="84"/>
        <v>Q4</v>
      </c>
      <c r="AE658" t="str">
        <f t="shared" si="85"/>
        <v>FY19/20</v>
      </c>
      <c r="AF658" t="str">
        <f t="shared" si="86"/>
        <v>WEST</v>
      </c>
    </row>
    <row r="659" spans="1:32">
      <c r="A659" t="s">
        <v>3594</v>
      </c>
      <c r="B659" t="s">
        <v>3672</v>
      </c>
      <c r="C659" t="str">
        <f t="shared" si="80"/>
        <v>FEEDER</v>
      </c>
      <c r="D659" s="4">
        <v>43910</v>
      </c>
      <c r="E659" t="str">
        <f t="shared" si="81"/>
        <v>YAMAHA</v>
      </c>
      <c r="F659">
        <v>14103694</v>
      </c>
      <c r="G659" s="19">
        <v>43910</v>
      </c>
      <c r="H659" t="s">
        <v>37</v>
      </c>
      <c r="I659" t="s">
        <v>38</v>
      </c>
      <c r="J659">
        <v>60</v>
      </c>
      <c r="K659">
        <v>60</v>
      </c>
      <c r="L659">
        <v>159000</v>
      </c>
      <c r="M659" t="s">
        <v>36</v>
      </c>
      <c r="N659">
        <v>1.1100000000000001</v>
      </c>
      <c r="O659">
        <v>159000</v>
      </c>
      <c r="P659">
        <f t="shared" si="87"/>
        <v>176490.00000000003</v>
      </c>
      <c r="Q659" t="s">
        <v>4053</v>
      </c>
      <c r="R659" t="s">
        <v>4368</v>
      </c>
      <c r="S659" t="s">
        <v>25</v>
      </c>
      <c r="T659">
        <v>905233</v>
      </c>
      <c r="U659">
        <v>153120</v>
      </c>
      <c r="V659" t="s">
        <v>3041</v>
      </c>
      <c r="X659" t="s">
        <v>4369</v>
      </c>
      <c r="Y659">
        <v>739895</v>
      </c>
      <c r="Z659" t="s">
        <v>4370</v>
      </c>
      <c r="AB659">
        <f t="shared" si="82"/>
        <v>2020</v>
      </c>
      <c r="AC659">
        <f t="shared" si="83"/>
        <v>3</v>
      </c>
      <c r="AD659" t="str">
        <f t="shared" si="84"/>
        <v>Q4</v>
      </c>
      <c r="AE659" t="str">
        <f t="shared" si="85"/>
        <v>FY19/20</v>
      </c>
      <c r="AF659" t="str">
        <f t="shared" si="86"/>
        <v>WEST</v>
      </c>
    </row>
    <row r="660" spans="1:32">
      <c r="A660" t="s">
        <v>3594</v>
      </c>
      <c r="B660" t="s">
        <v>3672</v>
      </c>
      <c r="C660" t="str">
        <f t="shared" si="80"/>
        <v>SERVICE_CHARGE</v>
      </c>
      <c r="D660" s="4">
        <v>43913</v>
      </c>
      <c r="E660" t="str">
        <f t="shared" si="81"/>
        <v>YAMAHA</v>
      </c>
      <c r="F660">
        <v>12101075</v>
      </c>
      <c r="G660" s="19">
        <v>43913</v>
      </c>
      <c r="H660" t="s">
        <v>76</v>
      </c>
      <c r="I660" t="s">
        <v>77</v>
      </c>
      <c r="J660">
        <v>1</v>
      </c>
      <c r="K660">
        <v>1</v>
      </c>
      <c r="L660">
        <v>960</v>
      </c>
      <c r="M660" t="s">
        <v>36</v>
      </c>
      <c r="N660">
        <v>1.1100000000000001</v>
      </c>
      <c r="O660">
        <v>960</v>
      </c>
      <c r="P660">
        <f t="shared" si="87"/>
        <v>1065.6000000000001</v>
      </c>
      <c r="Q660" t="s">
        <v>4053</v>
      </c>
      <c r="R660" t="s">
        <v>4211</v>
      </c>
      <c r="S660" t="s">
        <v>25</v>
      </c>
      <c r="T660">
        <v>905239</v>
      </c>
      <c r="U660">
        <v>0</v>
      </c>
      <c r="V660" t="s">
        <v>3038</v>
      </c>
      <c r="Z660" t="s">
        <v>4213</v>
      </c>
      <c r="AB660">
        <f t="shared" si="82"/>
        <v>2020</v>
      </c>
      <c r="AC660">
        <f t="shared" si="83"/>
        <v>3</v>
      </c>
      <c r="AD660" t="str">
        <f t="shared" si="84"/>
        <v>Q4</v>
      </c>
      <c r="AE660" t="str">
        <f t="shared" si="85"/>
        <v>FY19/20</v>
      </c>
      <c r="AF660" t="str">
        <f t="shared" si="86"/>
        <v>WEST</v>
      </c>
    </row>
    <row r="661" spans="1:32">
      <c r="A661" t="s">
        <v>3594</v>
      </c>
      <c r="B661" t="s">
        <v>3672</v>
      </c>
      <c r="C661" t="str">
        <f t="shared" si="80"/>
        <v>CONTRACT_FEE</v>
      </c>
      <c r="D661" s="4">
        <v>43915</v>
      </c>
      <c r="E661" t="str">
        <f t="shared" si="81"/>
        <v>OTHERS</v>
      </c>
      <c r="F661">
        <v>13100149</v>
      </c>
      <c r="G661" s="19">
        <v>43915</v>
      </c>
      <c r="H661" t="s">
        <v>200</v>
      </c>
      <c r="I661" t="s">
        <v>57</v>
      </c>
      <c r="J661">
        <v>1</v>
      </c>
      <c r="K661">
        <v>1</v>
      </c>
      <c r="L661">
        <v>17699.12</v>
      </c>
      <c r="M661" t="s">
        <v>36</v>
      </c>
      <c r="N661">
        <v>1.1100000000000001</v>
      </c>
      <c r="O661">
        <v>17699.12</v>
      </c>
      <c r="P661">
        <f t="shared" si="87"/>
        <v>19646.0232</v>
      </c>
      <c r="Q661" t="s">
        <v>4053</v>
      </c>
      <c r="R661" t="s">
        <v>4364</v>
      </c>
      <c r="S661" t="s">
        <v>25</v>
      </c>
      <c r="T661">
        <v>905238</v>
      </c>
      <c r="U661">
        <v>0</v>
      </c>
      <c r="V661" t="s">
        <v>3035</v>
      </c>
      <c r="X661">
        <v>3500329613</v>
      </c>
      <c r="Z661" t="s">
        <v>4365</v>
      </c>
      <c r="AB661">
        <f t="shared" si="82"/>
        <v>2020</v>
      </c>
      <c r="AC661">
        <f t="shared" si="83"/>
        <v>3</v>
      </c>
      <c r="AD661" t="str">
        <f t="shared" si="84"/>
        <v>Q4</v>
      </c>
      <c r="AE661" t="str">
        <f t="shared" si="85"/>
        <v>FY19/20</v>
      </c>
      <c r="AF661" t="str">
        <f t="shared" si="86"/>
        <v>WEST</v>
      </c>
    </row>
    <row r="662" spans="1:32">
      <c r="A662" t="s">
        <v>3594</v>
      </c>
      <c r="B662" t="s">
        <v>22</v>
      </c>
      <c r="C662" t="str">
        <f t="shared" si="80"/>
        <v>CONTRACT_FEE</v>
      </c>
      <c r="D662" s="4">
        <v>43915</v>
      </c>
      <c r="E662" t="str">
        <f t="shared" si="81"/>
        <v>YAMAHA</v>
      </c>
      <c r="F662">
        <v>13100150</v>
      </c>
      <c r="G662" s="19">
        <v>43915</v>
      </c>
      <c r="H662" t="s">
        <v>76</v>
      </c>
      <c r="I662" t="s">
        <v>77</v>
      </c>
      <c r="J662">
        <v>1</v>
      </c>
      <c r="K662">
        <v>1</v>
      </c>
      <c r="L662">
        <v>8849.56</v>
      </c>
      <c r="M662" t="s">
        <v>36</v>
      </c>
      <c r="N662">
        <v>1.1100000000000001</v>
      </c>
      <c r="O662">
        <v>8849.56</v>
      </c>
      <c r="P662">
        <f t="shared" si="87"/>
        <v>9823.0115999999998</v>
      </c>
      <c r="Q662" t="s">
        <v>41</v>
      </c>
      <c r="R662" t="s">
        <v>1318</v>
      </c>
      <c r="S662" t="s">
        <v>25</v>
      </c>
      <c r="T662">
        <v>905245</v>
      </c>
      <c r="U662">
        <v>0</v>
      </c>
      <c r="V662" t="s">
        <v>3035</v>
      </c>
      <c r="X662" t="s">
        <v>3266</v>
      </c>
      <c r="Z662" t="s">
        <v>1320</v>
      </c>
      <c r="AB662">
        <f t="shared" si="82"/>
        <v>2020</v>
      </c>
      <c r="AC662">
        <f t="shared" si="83"/>
        <v>3</v>
      </c>
      <c r="AD662" t="str">
        <f t="shared" si="84"/>
        <v>Q4</v>
      </c>
      <c r="AE662" t="str">
        <f t="shared" si="85"/>
        <v>FY19/20</v>
      </c>
      <c r="AF662" t="str">
        <f t="shared" si="86"/>
        <v>SOUTH</v>
      </c>
    </row>
    <row r="663" spans="1:32">
      <c r="A663" t="s">
        <v>3594</v>
      </c>
      <c r="B663" t="s">
        <v>22</v>
      </c>
      <c r="C663" t="str">
        <f t="shared" si="80"/>
        <v>CONTRACT_FEE</v>
      </c>
      <c r="D663" s="4">
        <v>43915</v>
      </c>
      <c r="E663" t="str">
        <f t="shared" si="81"/>
        <v>YAMAHA</v>
      </c>
      <c r="F663">
        <v>13100151</v>
      </c>
      <c r="G663" s="19">
        <v>43915</v>
      </c>
      <c r="H663" t="s">
        <v>76</v>
      </c>
      <c r="I663" t="s">
        <v>77</v>
      </c>
      <c r="J663">
        <v>1</v>
      </c>
      <c r="K663">
        <v>1</v>
      </c>
      <c r="L663">
        <v>12389.38</v>
      </c>
      <c r="M663" t="s">
        <v>36</v>
      </c>
      <c r="N663">
        <v>1.1100000000000001</v>
      </c>
      <c r="O663">
        <v>12389.38</v>
      </c>
      <c r="P663">
        <f t="shared" si="87"/>
        <v>13752.211800000001</v>
      </c>
      <c r="Q663" t="s">
        <v>41</v>
      </c>
      <c r="R663" t="s">
        <v>1618</v>
      </c>
      <c r="S663" t="s">
        <v>25</v>
      </c>
      <c r="T663">
        <v>905247</v>
      </c>
      <c r="U663">
        <v>0</v>
      </c>
      <c r="V663" t="s">
        <v>3035</v>
      </c>
      <c r="X663" t="s">
        <v>3267</v>
      </c>
      <c r="Z663" t="s">
        <v>1620</v>
      </c>
      <c r="AB663">
        <f t="shared" si="82"/>
        <v>2020</v>
      </c>
      <c r="AC663">
        <f t="shared" si="83"/>
        <v>3</v>
      </c>
      <c r="AD663" t="str">
        <f t="shared" si="84"/>
        <v>Q4</v>
      </c>
      <c r="AE663" t="str">
        <f t="shared" si="85"/>
        <v>FY19/20</v>
      </c>
      <c r="AF663" t="str">
        <f t="shared" si="86"/>
        <v>SOUTH</v>
      </c>
    </row>
    <row r="664" spans="1:32">
      <c r="A664" t="s">
        <v>3594</v>
      </c>
      <c r="B664" t="s">
        <v>3646</v>
      </c>
      <c r="C664" t="str">
        <f t="shared" si="80"/>
        <v>SPARES/OTHER</v>
      </c>
      <c r="D664" s="4">
        <v>43915</v>
      </c>
      <c r="E664" t="str">
        <f t="shared" si="81"/>
        <v>OTHERS</v>
      </c>
      <c r="F664">
        <v>14103695</v>
      </c>
      <c r="G664" s="19">
        <v>43915</v>
      </c>
      <c r="H664" t="s">
        <v>345</v>
      </c>
      <c r="I664" t="s">
        <v>346</v>
      </c>
      <c r="J664">
        <v>4</v>
      </c>
      <c r="K664">
        <v>4</v>
      </c>
      <c r="L664">
        <v>2460.1799999999998</v>
      </c>
      <c r="M664" t="s">
        <v>36</v>
      </c>
      <c r="N664">
        <v>1.1100000000000001</v>
      </c>
      <c r="O664">
        <v>2460.1799999999998</v>
      </c>
      <c r="P664">
        <f t="shared" si="87"/>
        <v>2730.7998000000002</v>
      </c>
      <c r="Q664" t="s">
        <v>4058</v>
      </c>
      <c r="R664" t="s">
        <v>4371</v>
      </c>
      <c r="S664" t="s">
        <v>25</v>
      </c>
      <c r="T664">
        <v>905241</v>
      </c>
      <c r="U664">
        <v>530.96</v>
      </c>
      <c r="V664" t="s">
        <v>3041</v>
      </c>
      <c r="Y664">
        <v>740374</v>
      </c>
      <c r="Z664" t="s">
        <v>4372</v>
      </c>
      <c r="AB664">
        <f t="shared" si="82"/>
        <v>2020</v>
      </c>
      <c r="AC664">
        <f t="shared" si="83"/>
        <v>3</v>
      </c>
      <c r="AD664" t="str">
        <f t="shared" si="84"/>
        <v>Q4</v>
      </c>
      <c r="AE664" t="str">
        <f t="shared" si="85"/>
        <v>FY19/20</v>
      </c>
      <c r="AF664" t="str">
        <f t="shared" si="86"/>
        <v>EAST</v>
      </c>
    </row>
    <row r="665" spans="1:32">
      <c r="A665" t="s">
        <v>3594</v>
      </c>
      <c r="B665" t="s">
        <v>3646</v>
      </c>
      <c r="C665" t="str">
        <f t="shared" si="80"/>
        <v>SPARES/OTHER</v>
      </c>
      <c r="D665" s="4">
        <v>43915</v>
      </c>
      <c r="E665" t="str">
        <f t="shared" si="81"/>
        <v>YAMAHA</v>
      </c>
      <c r="F665">
        <v>14103695</v>
      </c>
      <c r="G665" s="19">
        <v>43915</v>
      </c>
      <c r="H665" t="s">
        <v>1422</v>
      </c>
      <c r="I665" t="s">
        <v>1423</v>
      </c>
      <c r="J665">
        <v>1</v>
      </c>
      <c r="K665">
        <v>1</v>
      </c>
      <c r="L665">
        <v>1115.04</v>
      </c>
      <c r="M665" t="s">
        <v>36</v>
      </c>
      <c r="N665">
        <v>1.1100000000000001</v>
      </c>
      <c r="O665">
        <v>1115.04</v>
      </c>
      <c r="P665">
        <f t="shared" si="87"/>
        <v>1237.6944000000001</v>
      </c>
      <c r="Q665" t="s">
        <v>4058</v>
      </c>
      <c r="R665" t="s">
        <v>4371</v>
      </c>
      <c r="S665" t="s">
        <v>25</v>
      </c>
      <c r="T665">
        <v>905241</v>
      </c>
      <c r="U665">
        <v>597</v>
      </c>
      <c r="V665" t="s">
        <v>3041</v>
      </c>
      <c r="Y665">
        <v>740374</v>
      </c>
      <c r="Z665" t="s">
        <v>4372</v>
      </c>
      <c r="AB665">
        <f t="shared" si="82"/>
        <v>2020</v>
      </c>
      <c r="AC665">
        <f t="shared" si="83"/>
        <v>3</v>
      </c>
      <c r="AD665" t="str">
        <f t="shared" si="84"/>
        <v>Q4</v>
      </c>
      <c r="AE665" t="str">
        <f t="shared" si="85"/>
        <v>FY19/20</v>
      </c>
      <c r="AF665" t="str">
        <f t="shared" si="86"/>
        <v>EAST</v>
      </c>
    </row>
    <row r="666" spans="1:32">
      <c r="A666" t="s">
        <v>3594</v>
      </c>
      <c r="B666" t="s">
        <v>22</v>
      </c>
      <c r="C666" t="str">
        <f t="shared" si="80"/>
        <v>SPARES/OTHER</v>
      </c>
      <c r="D666" s="4">
        <v>43915</v>
      </c>
      <c r="E666" t="str">
        <f t="shared" si="81"/>
        <v>YAMAHA</v>
      </c>
      <c r="F666">
        <v>14103696</v>
      </c>
      <c r="G666" s="19">
        <v>43915</v>
      </c>
      <c r="H666" t="s">
        <v>1406</v>
      </c>
      <c r="I666" t="s">
        <v>1407</v>
      </c>
      <c r="J666">
        <v>2</v>
      </c>
      <c r="K666">
        <v>2</v>
      </c>
      <c r="L666">
        <v>3469.02</v>
      </c>
      <c r="M666" t="s">
        <v>36</v>
      </c>
      <c r="N666">
        <v>1.1100000000000001</v>
      </c>
      <c r="O666">
        <v>3469.02</v>
      </c>
      <c r="P666">
        <f t="shared" si="87"/>
        <v>3850.6122000000005</v>
      </c>
      <c r="Q666" t="s">
        <v>41</v>
      </c>
      <c r="R666" t="s">
        <v>2802</v>
      </c>
      <c r="S666" t="s">
        <v>25</v>
      </c>
      <c r="T666">
        <v>905240</v>
      </c>
      <c r="U666">
        <v>2616</v>
      </c>
      <c r="V666" t="s">
        <v>3041</v>
      </c>
      <c r="X666" s="20">
        <v>4.5001224084500103E+19</v>
      </c>
      <c r="Y666">
        <v>740366</v>
      </c>
      <c r="Z666" t="s">
        <v>2803</v>
      </c>
      <c r="AB666">
        <f t="shared" si="82"/>
        <v>2020</v>
      </c>
      <c r="AC666">
        <f t="shared" si="83"/>
        <v>3</v>
      </c>
      <c r="AD666" t="str">
        <f t="shared" si="84"/>
        <v>Q4</v>
      </c>
      <c r="AE666" t="str">
        <f t="shared" si="85"/>
        <v>FY19/20</v>
      </c>
      <c r="AF666" t="str">
        <f t="shared" si="86"/>
        <v>SOUTH</v>
      </c>
    </row>
    <row r="667" spans="1:32">
      <c r="A667" t="s">
        <v>3594</v>
      </c>
      <c r="B667" t="s">
        <v>22</v>
      </c>
      <c r="C667" t="str">
        <f t="shared" si="80"/>
        <v>SPARES/OTHER</v>
      </c>
      <c r="D667" s="4">
        <v>43915</v>
      </c>
      <c r="E667" t="str">
        <f t="shared" si="81"/>
        <v>YAMAHA</v>
      </c>
      <c r="F667">
        <v>14103696</v>
      </c>
      <c r="G667" s="19">
        <v>43915</v>
      </c>
      <c r="H667" t="s">
        <v>1408</v>
      </c>
      <c r="I667" t="s">
        <v>1409</v>
      </c>
      <c r="J667">
        <v>2</v>
      </c>
      <c r="K667">
        <v>2</v>
      </c>
      <c r="L667">
        <v>2336.2800000000002</v>
      </c>
      <c r="M667" t="s">
        <v>36</v>
      </c>
      <c r="N667">
        <v>1.1100000000000001</v>
      </c>
      <c r="O667">
        <v>2336.2800000000002</v>
      </c>
      <c r="P667">
        <f t="shared" si="87"/>
        <v>2593.2708000000002</v>
      </c>
      <c r="Q667" t="s">
        <v>41</v>
      </c>
      <c r="R667" t="s">
        <v>2802</v>
      </c>
      <c r="S667" t="s">
        <v>25</v>
      </c>
      <c r="T667">
        <v>905240</v>
      </c>
      <c r="U667">
        <v>1770</v>
      </c>
      <c r="V667" t="s">
        <v>3041</v>
      </c>
      <c r="X667" s="20">
        <v>4.5001224084500103E+19</v>
      </c>
      <c r="Y667">
        <v>740366</v>
      </c>
      <c r="Z667" t="s">
        <v>2803</v>
      </c>
      <c r="AB667">
        <f t="shared" si="82"/>
        <v>2020</v>
      </c>
      <c r="AC667">
        <f t="shared" si="83"/>
        <v>3</v>
      </c>
      <c r="AD667" t="str">
        <f t="shared" si="84"/>
        <v>Q4</v>
      </c>
      <c r="AE667" t="str">
        <f t="shared" si="85"/>
        <v>FY19/20</v>
      </c>
      <c r="AF667" t="str">
        <f t="shared" si="86"/>
        <v>SOUTH</v>
      </c>
    </row>
    <row r="668" spans="1:32">
      <c r="A668" t="s">
        <v>3594</v>
      </c>
      <c r="B668" t="s">
        <v>22</v>
      </c>
      <c r="C668" t="str">
        <f t="shared" si="80"/>
        <v>SPARES/OTHER</v>
      </c>
      <c r="D668" s="4">
        <v>43915</v>
      </c>
      <c r="E668" t="str">
        <f t="shared" si="81"/>
        <v>YAMAHA</v>
      </c>
      <c r="F668">
        <v>14103696</v>
      </c>
      <c r="G668" s="19">
        <v>43915</v>
      </c>
      <c r="H668" t="s">
        <v>1149</v>
      </c>
      <c r="I668" t="s">
        <v>1150</v>
      </c>
      <c r="J668">
        <v>5</v>
      </c>
      <c r="K668">
        <v>5</v>
      </c>
      <c r="L668">
        <v>16526.55</v>
      </c>
      <c r="M668" t="s">
        <v>36</v>
      </c>
      <c r="N668">
        <v>1.1100000000000001</v>
      </c>
      <c r="O668">
        <v>16526.55</v>
      </c>
      <c r="P668">
        <f t="shared" si="87"/>
        <v>18344.470499999999</v>
      </c>
      <c r="Q668" t="s">
        <v>41</v>
      </c>
      <c r="R668" t="s">
        <v>2802</v>
      </c>
      <c r="S668" t="s">
        <v>25</v>
      </c>
      <c r="T668">
        <v>905240</v>
      </c>
      <c r="U668">
        <v>14120</v>
      </c>
      <c r="V668" t="s">
        <v>3041</v>
      </c>
      <c r="X668" s="20">
        <v>4.5001224084500103E+19</v>
      </c>
      <c r="Y668">
        <v>740366</v>
      </c>
      <c r="Z668" t="s">
        <v>2803</v>
      </c>
      <c r="AB668">
        <f t="shared" si="82"/>
        <v>2020</v>
      </c>
      <c r="AC668">
        <f t="shared" si="83"/>
        <v>3</v>
      </c>
      <c r="AD668" t="str">
        <f t="shared" si="84"/>
        <v>Q4</v>
      </c>
      <c r="AE668" t="str">
        <f t="shared" si="85"/>
        <v>FY19/20</v>
      </c>
      <c r="AF668" t="str">
        <f t="shared" si="86"/>
        <v>SOUTH</v>
      </c>
    </row>
    <row r="669" spans="1:32">
      <c r="A669" t="s">
        <v>3594</v>
      </c>
      <c r="B669" t="s">
        <v>3646</v>
      </c>
      <c r="C669" t="str">
        <f t="shared" si="80"/>
        <v>SPARES/OTHER</v>
      </c>
      <c r="D669" s="4">
        <v>43915</v>
      </c>
      <c r="E669" t="str">
        <f t="shared" si="81"/>
        <v>YAMAHA</v>
      </c>
      <c r="F669">
        <v>14103697</v>
      </c>
      <c r="G669" s="19">
        <v>43915</v>
      </c>
      <c r="H669" t="s">
        <v>126</v>
      </c>
      <c r="I669" t="s">
        <v>48</v>
      </c>
      <c r="J669">
        <v>1</v>
      </c>
      <c r="K669">
        <v>1</v>
      </c>
      <c r="L669">
        <v>1156.6400000000001</v>
      </c>
      <c r="M669" t="s">
        <v>36</v>
      </c>
      <c r="N669">
        <v>1.1100000000000001</v>
      </c>
      <c r="O669">
        <v>1156.6400000000001</v>
      </c>
      <c r="P669">
        <f t="shared" si="87"/>
        <v>1283.8704000000002</v>
      </c>
      <c r="Q669" t="s">
        <v>4058</v>
      </c>
      <c r="R669" t="s">
        <v>4353</v>
      </c>
      <c r="S669" t="s">
        <v>25</v>
      </c>
      <c r="T669">
        <v>905242</v>
      </c>
      <c r="U669">
        <v>658</v>
      </c>
      <c r="V669" t="s">
        <v>3041</v>
      </c>
      <c r="Y669">
        <v>740404</v>
      </c>
      <c r="Z669" t="s">
        <v>4354</v>
      </c>
      <c r="AB669">
        <f t="shared" si="82"/>
        <v>2020</v>
      </c>
      <c r="AC669">
        <f t="shared" si="83"/>
        <v>3</v>
      </c>
      <c r="AD669" t="str">
        <f t="shared" si="84"/>
        <v>Q4</v>
      </c>
      <c r="AE669" t="str">
        <f t="shared" si="85"/>
        <v>FY19/20</v>
      </c>
      <c r="AF669" t="str">
        <f t="shared" si="86"/>
        <v>EAST</v>
      </c>
    </row>
    <row r="670" spans="1:32">
      <c r="A670" t="s">
        <v>3594</v>
      </c>
      <c r="B670" t="s">
        <v>3646</v>
      </c>
      <c r="C670" t="str">
        <f t="shared" si="80"/>
        <v>SPARES/OTHER</v>
      </c>
      <c r="D670" s="4">
        <v>43915</v>
      </c>
      <c r="E670" t="str">
        <f t="shared" si="81"/>
        <v>YAMAHA</v>
      </c>
      <c r="F670">
        <v>14103698</v>
      </c>
      <c r="G670" s="19">
        <v>43915</v>
      </c>
      <c r="H670" t="s">
        <v>1411</v>
      </c>
      <c r="I670" t="s">
        <v>467</v>
      </c>
      <c r="J670">
        <v>2</v>
      </c>
      <c r="K670">
        <v>2</v>
      </c>
      <c r="L670">
        <v>1244.25</v>
      </c>
      <c r="M670" t="s">
        <v>36</v>
      </c>
      <c r="N670">
        <v>1.1100000000000001</v>
      </c>
      <c r="O670">
        <v>1244.25</v>
      </c>
      <c r="P670">
        <f t="shared" si="87"/>
        <v>1381.1175000000001</v>
      </c>
      <c r="Q670" t="s">
        <v>4058</v>
      </c>
      <c r="R670" t="s">
        <v>4070</v>
      </c>
      <c r="S670" t="s">
        <v>25</v>
      </c>
      <c r="T670">
        <v>905244</v>
      </c>
      <c r="U670">
        <v>562</v>
      </c>
      <c r="V670" t="s">
        <v>3041</v>
      </c>
      <c r="Y670">
        <v>740415</v>
      </c>
      <c r="Z670" t="s">
        <v>4072</v>
      </c>
      <c r="AB670">
        <f t="shared" si="82"/>
        <v>2020</v>
      </c>
      <c r="AC670">
        <f t="shared" si="83"/>
        <v>3</v>
      </c>
      <c r="AD670" t="str">
        <f t="shared" si="84"/>
        <v>Q4</v>
      </c>
      <c r="AE670" t="str">
        <f t="shared" si="85"/>
        <v>FY19/20</v>
      </c>
      <c r="AF670" t="str">
        <f t="shared" si="86"/>
        <v>EAST</v>
      </c>
    </row>
    <row r="671" spans="1:32">
      <c r="A671" t="s">
        <v>3594</v>
      </c>
      <c r="B671" t="s">
        <v>3646</v>
      </c>
      <c r="C671" t="str">
        <f t="shared" si="80"/>
        <v>SPARES/OTHER</v>
      </c>
      <c r="D671" s="4">
        <v>43915</v>
      </c>
      <c r="E671" t="str">
        <f t="shared" si="81"/>
        <v>YAMAHA</v>
      </c>
      <c r="F671">
        <v>14103698</v>
      </c>
      <c r="G671" s="19">
        <v>43915</v>
      </c>
      <c r="H671" t="s">
        <v>550</v>
      </c>
      <c r="I671" t="s">
        <v>551</v>
      </c>
      <c r="J671">
        <v>5</v>
      </c>
      <c r="K671">
        <v>5</v>
      </c>
      <c r="L671">
        <v>243.36</v>
      </c>
      <c r="M671" t="s">
        <v>36</v>
      </c>
      <c r="N671">
        <v>1.1100000000000001</v>
      </c>
      <c r="O671">
        <v>243.36</v>
      </c>
      <c r="P671">
        <f t="shared" si="87"/>
        <v>270.12960000000004</v>
      </c>
      <c r="Q671" t="s">
        <v>4058</v>
      </c>
      <c r="R671" t="s">
        <v>4070</v>
      </c>
      <c r="S671" t="s">
        <v>25</v>
      </c>
      <c r="T671">
        <v>905244</v>
      </c>
      <c r="U671">
        <v>105</v>
      </c>
      <c r="V671" t="s">
        <v>3041</v>
      </c>
      <c r="Y671">
        <v>740415</v>
      </c>
      <c r="Z671" t="s">
        <v>4072</v>
      </c>
      <c r="AB671">
        <f t="shared" si="82"/>
        <v>2020</v>
      </c>
      <c r="AC671">
        <f t="shared" si="83"/>
        <v>3</v>
      </c>
      <c r="AD671" t="str">
        <f t="shared" si="84"/>
        <v>Q4</v>
      </c>
      <c r="AE671" t="str">
        <f t="shared" si="85"/>
        <v>FY19/20</v>
      </c>
      <c r="AF671" t="str">
        <f t="shared" si="86"/>
        <v>EAST</v>
      </c>
    </row>
    <row r="672" spans="1:32">
      <c r="A672" t="s">
        <v>3594</v>
      </c>
      <c r="B672" t="s">
        <v>22</v>
      </c>
      <c r="C672" t="str">
        <f t="shared" si="80"/>
        <v>SPARES/OTHER</v>
      </c>
      <c r="D672" s="4">
        <v>43916</v>
      </c>
      <c r="E672" t="str">
        <f t="shared" si="81"/>
        <v>OTHERS</v>
      </c>
      <c r="F672">
        <v>14103699</v>
      </c>
      <c r="G672" s="19">
        <v>43916</v>
      </c>
      <c r="H672" t="s">
        <v>345</v>
      </c>
      <c r="I672" t="s">
        <v>346</v>
      </c>
      <c r="J672">
        <v>6</v>
      </c>
      <c r="K672">
        <v>6</v>
      </c>
      <c r="L672">
        <v>0</v>
      </c>
      <c r="M672" t="s">
        <v>36</v>
      </c>
      <c r="N672">
        <v>1.1100000000000001</v>
      </c>
      <c r="O672">
        <v>0</v>
      </c>
      <c r="P672">
        <f t="shared" si="87"/>
        <v>0</v>
      </c>
      <c r="Q672" t="s">
        <v>41</v>
      </c>
      <c r="R672" t="s">
        <v>1318</v>
      </c>
      <c r="S672" t="s">
        <v>25</v>
      </c>
      <c r="T672">
        <v>905246</v>
      </c>
      <c r="U672">
        <v>796.44</v>
      </c>
      <c r="V672" t="s">
        <v>3041</v>
      </c>
      <c r="X672" t="s">
        <v>3266</v>
      </c>
      <c r="Y672">
        <v>740506</v>
      </c>
      <c r="Z672" t="s">
        <v>1320</v>
      </c>
      <c r="AB672">
        <f t="shared" si="82"/>
        <v>2020</v>
      </c>
      <c r="AC672">
        <f t="shared" si="83"/>
        <v>3</v>
      </c>
      <c r="AD672" t="str">
        <f t="shared" si="84"/>
        <v>Q4</v>
      </c>
      <c r="AE672" t="str">
        <f t="shared" si="85"/>
        <v>FY19/20</v>
      </c>
      <c r="AF672" t="str">
        <f t="shared" si="86"/>
        <v>SOUTH</v>
      </c>
    </row>
    <row r="673" spans="1:32">
      <c r="A673" t="s">
        <v>3594</v>
      </c>
      <c r="B673" t="s">
        <v>22</v>
      </c>
      <c r="C673" t="str">
        <f t="shared" si="80"/>
        <v>SPARES/OTHER</v>
      </c>
      <c r="D673" s="4">
        <v>43916</v>
      </c>
      <c r="E673" t="str">
        <f t="shared" si="81"/>
        <v>OTHERS</v>
      </c>
      <c r="F673">
        <v>14103700</v>
      </c>
      <c r="G673" s="19">
        <v>43916</v>
      </c>
      <c r="H673" t="s">
        <v>345</v>
      </c>
      <c r="I673" t="s">
        <v>346</v>
      </c>
      <c r="J673">
        <v>12</v>
      </c>
      <c r="K673">
        <v>12</v>
      </c>
      <c r="L673">
        <v>0</v>
      </c>
      <c r="M673" t="s">
        <v>36</v>
      </c>
      <c r="N673">
        <v>1.1100000000000001</v>
      </c>
      <c r="O673">
        <v>0</v>
      </c>
      <c r="P673">
        <f t="shared" si="87"/>
        <v>0</v>
      </c>
      <c r="Q673" t="s">
        <v>41</v>
      </c>
      <c r="R673" t="s">
        <v>1618</v>
      </c>
      <c r="S673" t="s">
        <v>25</v>
      </c>
      <c r="T673">
        <v>905248</v>
      </c>
      <c r="U673">
        <v>1592.88</v>
      </c>
      <c r="V673" t="s">
        <v>3041</v>
      </c>
      <c r="X673" t="s">
        <v>3268</v>
      </c>
      <c r="Y673">
        <v>740509</v>
      </c>
      <c r="Z673" t="s">
        <v>1620</v>
      </c>
      <c r="AB673">
        <f t="shared" si="82"/>
        <v>2020</v>
      </c>
      <c r="AC673">
        <f t="shared" si="83"/>
        <v>3</v>
      </c>
      <c r="AD673" t="str">
        <f t="shared" si="84"/>
        <v>Q4</v>
      </c>
      <c r="AE673" t="str">
        <f t="shared" si="85"/>
        <v>FY19/20</v>
      </c>
      <c r="AF673" t="str">
        <f t="shared" si="86"/>
        <v>SOUTH</v>
      </c>
    </row>
    <row r="674" spans="1:32">
      <c r="A674" t="s">
        <v>3594</v>
      </c>
      <c r="B674" t="s">
        <v>22</v>
      </c>
      <c r="C674" t="str">
        <f t="shared" si="80"/>
        <v>SERVICE_CHARGE</v>
      </c>
      <c r="D674" s="4">
        <v>43917</v>
      </c>
      <c r="E674" t="str">
        <f t="shared" si="81"/>
        <v>YAMAHA</v>
      </c>
      <c r="F674">
        <v>12101076</v>
      </c>
      <c r="G674" s="19">
        <v>43917</v>
      </c>
      <c r="H674" t="s">
        <v>76</v>
      </c>
      <c r="I674" t="s">
        <v>77</v>
      </c>
      <c r="J674">
        <v>1</v>
      </c>
      <c r="K674">
        <v>1</v>
      </c>
      <c r="L674">
        <v>3185.84</v>
      </c>
      <c r="M674" t="s">
        <v>36</v>
      </c>
      <c r="N674">
        <v>1.1100000000000001</v>
      </c>
      <c r="O674">
        <v>3185.84</v>
      </c>
      <c r="P674">
        <f t="shared" si="87"/>
        <v>3536.2824000000005</v>
      </c>
      <c r="Q674" t="s">
        <v>41</v>
      </c>
      <c r="R674" t="s">
        <v>2664</v>
      </c>
      <c r="S674" t="s">
        <v>25</v>
      </c>
      <c r="T674">
        <v>905257</v>
      </c>
      <c r="U674">
        <v>0</v>
      </c>
      <c r="V674" t="s">
        <v>3038</v>
      </c>
      <c r="X674" t="s">
        <v>3269</v>
      </c>
      <c r="Z674" t="s">
        <v>2666</v>
      </c>
      <c r="AB674">
        <f t="shared" si="82"/>
        <v>2020</v>
      </c>
      <c r="AC674">
        <f t="shared" si="83"/>
        <v>3</v>
      </c>
      <c r="AD674" t="str">
        <f t="shared" si="84"/>
        <v>Q4</v>
      </c>
      <c r="AE674" t="str">
        <f t="shared" si="85"/>
        <v>FY19/20</v>
      </c>
      <c r="AF674" t="str">
        <f t="shared" si="86"/>
        <v>SOUTH</v>
      </c>
    </row>
    <row r="675" spans="1:32">
      <c r="A675" t="s">
        <v>3594</v>
      </c>
      <c r="B675" t="s">
        <v>3646</v>
      </c>
      <c r="C675" t="str">
        <f t="shared" si="80"/>
        <v>SPARES/OTHER</v>
      </c>
      <c r="D675" s="4">
        <v>43917</v>
      </c>
      <c r="E675" t="str">
        <f t="shared" si="81"/>
        <v>YAMAHA</v>
      </c>
      <c r="F675">
        <v>14103701</v>
      </c>
      <c r="G675" s="19">
        <v>43917</v>
      </c>
      <c r="H675" t="s">
        <v>1167</v>
      </c>
      <c r="I675" t="s">
        <v>1168</v>
      </c>
      <c r="J675">
        <v>1</v>
      </c>
      <c r="K675">
        <v>1</v>
      </c>
      <c r="L675">
        <v>6982.3</v>
      </c>
      <c r="M675" t="s">
        <v>36</v>
      </c>
      <c r="N675">
        <v>1.1100000000000001</v>
      </c>
      <c r="O675">
        <v>6982.3</v>
      </c>
      <c r="P675">
        <f t="shared" si="87"/>
        <v>7750.353000000001</v>
      </c>
      <c r="Q675" t="s">
        <v>4058</v>
      </c>
      <c r="R675" t="s">
        <v>4083</v>
      </c>
      <c r="S675" t="s">
        <v>25</v>
      </c>
      <c r="T675">
        <v>905249</v>
      </c>
      <c r="U675">
        <v>2056</v>
      </c>
      <c r="V675" t="s">
        <v>3041</v>
      </c>
      <c r="Y675">
        <v>740664</v>
      </c>
      <c r="Z675" t="s">
        <v>4084</v>
      </c>
      <c r="AB675">
        <f t="shared" si="82"/>
        <v>2020</v>
      </c>
      <c r="AC675">
        <f t="shared" si="83"/>
        <v>3</v>
      </c>
      <c r="AD675" t="str">
        <f t="shared" si="84"/>
        <v>Q4</v>
      </c>
      <c r="AE675" t="str">
        <f t="shared" si="85"/>
        <v>FY19/20</v>
      </c>
      <c r="AF675" t="str">
        <f t="shared" si="86"/>
        <v>EAST</v>
      </c>
    </row>
    <row r="676" spans="1:32">
      <c r="A676" t="s">
        <v>3594</v>
      </c>
      <c r="B676" t="s">
        <v>22</v>
      </c>
      <c r="C676" t="str">
        <f t="shared" si="80"/>
        <v>SPARES/OTHER</v>
      </c>
      <c r="D676" s="4">
        <v>43920</v>
      </c>
      <c r="E676" t="str">
        <f t="shared" si="81"/>
        <v>YAMAHA</v>
      </c>
      <c r="F676">
        <v>14103702</v>
      </c>
      <c r="G676" s="19">
        <v>43920</v>
      </c>
      <c r="H676" t="s">
        <v>1428</v>
      </c>
      <c r="I676" t="s">
        <v>1427</v>
      </c>
      <c r="J676">
        <v>1</v>
      </c>
      <c r="K676">
        <v>1</v>
      </c>
      <c r="L676">
        <v>7522.12</v>
      </c>
      <c r="M676" t="s">
        <v>36</v>
      </c>
      <c r="N676">
        <v>1.1100000000000001</v>
      </c>
      <c r="O676">
        <v>7522.12</v>
      </c>
      <c r="P676">
        <f t="shared" si="87"/>
        <v>8349.5532000000003</v>
      </c>
      <c r="Q676" t="s">
        <v>41</v>
      </c>
      <c r="R676" t="s">
        <v>3037</v>
      </c>
      <c r="S676" t="s">
        <v>25</v>
      </c>
      <c r="T676">
        <v>905251</v>
      </c>
      <c r="U676">
        <v>4417</v>
      </c>
      <c r="V676" t="s">
        <v>3041</v>
      </c>
      <c r="X676" t="s">
        <v>3270</v>
      </c>
      <c r="Y676">
        <v>740810</v>
      </c>
      <c r="Z676" t="s">
        <v>3040</v>
      </c>
      <c r="AB676">
        <f t="shared" si="82"/>
        <v>2020</v>
      </c>
      <c r="AC676">
        <f t="shared" si="83"/>
        <v>3</v>
      </c>
      <c r="AD676" t="str">
        <f t="shared" si="84"/>
        <v>Q4</v>
      </c>
      <c r="AE676" t="str">
        <f t="shared" si="85"/>
        <v>FY19/20</v>
      </c>
      <c r="AF676" t="str">
        <f t="shared" si="86"/>
        <v>SOUTH</v>
      </c>
    </row>
    <row r="677" spans="1:32">
      <c r="A677" t="s">
        <v>3594</v>
      </c>
      <c r="B677" t="s">
        <v>22</v>
      </c>
      <c r="C677" t="str">
        <f t="shared" si="80"/>
        <v>SPARES/OTHER</v>
      </c>
      <c r="D677" s="4">
        <v>43920</v>
      </c>
      <c r="E677" t="str">
        <f t="shared" si="81"/>
        <v>YAMAHA</v>
      </c>
      <c r="F677">
        <v>14103702</v>
      </c>
      <c r="G677" s="19">
        <v>43920</v>
      </c>
      <c r="H677" t="s">
        <v>1429</v>
      </c>
      <c r="I677" t="s">
        <v>1427</v>
      </c>
      <c r="J677">
        <v>1</v>
      </c>
      <c r="K677">
        <v>1</v>
      </c>
      <c r="L677">
        <v>7522.12</v>
      </c>
      <c r="M677" t="s">
        <v>36</v>
      </c>
      <c r="N677">
        <v>1.1100000000000001</v>
      </c>
      <c r="O677">
        <v>7522.12</v>
      </c>
      <c r="P677">
        <f t="shared" si="87"/>
        <v>8349.5532000000003</v>
      </c>
      <c r="Q677" t="s">
        <v>41</v>
      </c>
      <c r="R677" t="s">
        <v>3037</v>
      </c>
      <c r="S677" t="s">
        <v>25</v>
      </c>
      <c r="T677">
        <v>905251</v>
      </c>
      <c r="U677">
        <v>4198</v>
      </c>
      <c r="V677" t="s">
        <v>3041</v>
      </c>
      <c r="X677" t="s">
        <v>3270</v>
      </c>
      <c r="Y677">
        <v>740810</v>
      </c>
      <c r="Z677" t="s">
        <v>3040</v>
      </c>
      <c r="AB677">
        <f t="shared" si="82"/>
        <v>2020</v>
      </c>
      <c r="AC677">
        <f t="shared" si="83"/>
        <v>3</v>
      </c>
      <c r="AD677" t="str">
        <f t="shared" si="84"/>
        <v>Q4</v>
      </c>
      <c r="AE677" t="str">
        <f t="shared" si="85"/>
        <v>FY19/20</v>
      </c>
      <c r="AF677" t="str">
        <f t="shared" si="86"/>
        <v>SOUTH</v>
      </c>
    </row>
    <row r="678" spans="1:32">
      <c r="A678" t="s">
        <v>3594</v>
      </c>
      <c r="B678" t="s">
        <v>22</v>
      </c>
      <c r="C678" t="str">
        <f t="shared" si="80"/>
        <v>SPARES/OTHER</v>
      </c>
      <c r="D678" s="4">
        <v>43920</v>
      </c>
      <c r="E678" t="str">
        <f t="shared" si="81"/>
        <v>YAMAHA</v>
      </c>
      <c r="F678">
        <v>14103703</v>
      </c>
      <c r="G678" s="19">
        <v>43920</v>
      </c>
      <c r="H678" t="s">
        <v>1411</v>
      </c>
      <c r="I678" t="s">
        <v>467</v>
      </c>
      <c r="J678">
        <v>3</v>
      </c>
      <c r="K678">
        <v>3</v>
      </c>
      <c r="L678">
        <v>1460.18</v>
      </c>
      <c r="M678" t="s">
        <v>36</v>
      </c>
      <c r="N678">
        <v>1.1100000000000001</v>
      </c>
      <c r="O678">
        <v>1460.18</v>
      </c>
      <c r="P678">
        <f t="shared" si="87"/>
        <v>1620.7998000000002</v>
      </c>
      <c r="Q678" t="s">
        <v>41</v>
      </c>
      <c r="R678" t="s">
        <v>349</v>
      </c>
      <c r="S678" t="s">
        <v>25</v>
      </c>
      <c r="T678">
        <v>905252</v>
      </c>
      <c r="U678">
        <v>816</v>
      </c>
      <c r="V678" t="s">
        <v>3041</v>
      </c>
      <c r="X678" s="20">
        <v>4.4000124284399998E+29</v>
      </c>
      <c r="Y678">
        <v>740812</v>
      </c>
      <c r="Z678" t="s">
        <v>350</v>
      </c>
      <c r="AB678">
        <f t="shared" si="82"/>
        <v>2020</v>
      </c>
      <c r="AC678">
        <f t="shared" si="83"/>
        <v>3</v>
      </c>
      <c r="AD678" t="str">
        <f t="shared" si="84"/>
        <v>Q4</v>
      </c>
      <c r="AE678" t="str">
        <f t="shared" si="85"/>
        <v>FY19/20</v>
      </c>
      <c r="AF678" t="str">
        <f t="shared" si="86"/>
        <v>SOUTH</v>
      </c>
    </row>
    <row r="679" spans="1:32">
      <c r="A679" t="s">
        <v>3594</v>
      </c>
      <c r="B679" t="s">
        <v>22</v>
      </c>
      <c r="C679" t="str">
        <f t="shared" si="80"/>
        <v>SPARES/OTHER</v>
      </c>
      <c r="D679" s="4">
        <v>43920</v>
      </c>
      <c r="E679" t="str">
        <f t="shared" si="81"/>
        <v>YAMAHA</v>
      </c>
      <c r="F679">
        <v>14103703</v>
      </c>
      <c r="G679" s="19">
        <v>43920</v>
      </c>
      <c r="H679" t="s">
        <v>53</v>
      </c>
      <c r="I679" t="s">
        <v>54</v>
      </c>
      <c r="J679">
        <v>5</v>
      </c>
      <c r="K679">
        <v>5</v>
      </c>
      <c r="L679">
        <v>1637.17</v>
      </c>
      <c r="M679" t="s">
        <v>36</v>
      </c>
      <c r="N679">
        <v>1.1100000000000001</v>
      </c>
      <c r="O679">
        <v>1637.17</v>
      </c>
      <c r="P679">
        <f t="shared" si="87"/>
        <v>1817.2587000000003</v>
      </c>
      <c r="Q679" t="s">
        <v>41</v>
      </c>
      <c r="R679" t="s">
        <v>349</v>
      </c>
      <c r="S679" t="s">
        <v>25</v>
      </c>
      <c r="T679">
        <v>905252</v>
      </c>
      <c r="U679">
        <v>870</v>
      </c>
      <c r="V679" t="s">
        <v>3041</v>
      </c>
      <c r="X679" s="20">
        <v>4.4000124284399998E+29</v>
      </c>
      <c r="Y679">
        <v>740812</v>
      </c>
      <c r="Z679" t="s">
        <v>350</v>
      </c>
      <c r="AB679">
        <f t="shared" si="82"/>
        <v>2020</v>
      </c>
      <c r="AC679">
        <f t="shared" si="83"/>
        <v>3</v>
      </c>
      <c r="AD679" t="str">
        <f t="shared" si="84"/>
        <v>Q4</v>
      </c>
      <c r="AE679" t="str">
        <f t="shared" si="85"/>
        <v>FY19/20</v>
      </c>
      <c r="AF679" t="str">
        <f t="shared" si="86"/>
        <v>SOUTH</v>
      </c>
    </row>
    <row r="680" spans="1:32">
      <c r="A680" t="s">
        <v>3594</v>
      </c>
      <c r="B680" t="s">
        <v>22</v>
      </c>
      <c r="C680" t="str">
        <f t="shared" si="80"/>
        <v>SPARES/OTHER</v>
      </c>
      <c r="D680" s="4">
        <v>43920</v>
      </c>
      <c r="E680" t="str">
        <f t="shared" si="81"/>
        <v>YAMAHA</v>
      </c>
      <c r="F680">
        <v>14103703</v>
      </c>
      <c r="G680" s="19">
        <v>43920</v>
      </c>
      <c r="H680" t="s">
        <v>1187</v>
      </c>
      <c r="I680" t="s">
        <v>48</v>
      </c>
      <c r="J680">
        <v>3</v>
      </c>
      <c r="K680">
        <v>3</v>
      </c>
      <c r="L680">
        <v>4513.2700000000004</v>
      </c>
      <c r="M680" t="s">
        <v>36</v>
      </c>
      <c r="N680">
        <v>1.1100000000000001</v>
      </c>
      <c r="O680">
        <v>4513.2700000000004</v>
      </c>
      <c r="P680">
        <f t="shared" si="87"/>
        <v>5009.7297000000008</v>
      </c>
      <c r="Q680" t="s">
        <v>41</v>
      </c>
      <c r="R680" t="s">
        <v>349</v>
      </c>
      <c r="S680" t="s">
        <v>25</v>
      </c>
      <c r="T680">
        <v>905252</v>
      </c>
      <c r="U680">
        <v>1443.6</v>
      </c>
      <c r="V680" t="s">
        <v>3041</v>
      </c>
      <c r="X680" s="20">
        <v>4.4000124284399998E+29</v>
      </c>
      <c r="Y680">
        <v>740812</v>
      </c>
      <c r="Z680" t="s">
        <v>350</v>
      </c>
      <c r="AB680">
        <f t="shared" si="82"/>
        <v>2020</v>
      </c>
      <c r="AC680">
        <f t="shared" si="83"/>
        <v>3</v>
      </c>
      <c r="AD680" t="str">
        <f t="shared" si="84"/>
        <v>Q4</v>
      </c>
      <c r="AE680" t="str">
        <f t="shared" si="85"/>
        <v>FY19/20</v>
      </c>
      <c r="AF680" t="str">
        <f t="shared" si="86"/>
        <v>SOUTH</v>
      </c>
    </row>
    <row r="681" spans="1:32">
      <c r="A681" t="s">
        <v>3594</v>
      </c>
      <c r="B681" t="s">
        <v>22</v>
      </c>
      <c r="C681" t="str">
        <f t="shared" si="80"/>
        <v>SPARES/OTHER</v>
      </c>
      <c r="D681" s="4">
        <v>43920</v>
      </c>
      <c r="E681" t="str">
        <f t="shared" si="81"/>
        <v>OTHERS</v>
      </c>
      <c r="F681">
        <v>14103704</v>
      </c>
      <c r="G681" s="19">
        <v>43920</v>
      </c>
      <c r="H681" t="s">
        <v>367</v>
      </c>
      <c r="I681" t="s">
        <v>86</v>
      </c>
      <c r="J681">
        <v>100</v>
      </c>
      <c r="K681">
        <v>100</v>
      </c>
      <c r="L681">
        <v>707.96</v>
      </c>
      <c r="M681" t="s">
        <v>36</v>
      </c>
      <c r="N681">
        <v>1.1100000000000001</v>
      </c>
      <c r="O681">
        <v>707.96</v>
      </c>
      <c r="P681">
        <f t="shared" si="87"/>
        <v>785.83560000000011</v>
      </c>
      <c r="Q681" t="s">
        <v>41</v>
      </c>
      <c r="R681" t="s">
        <v>1792</v>
      </c>
      <c r="S681" t="s">
        <v>25</v>
      </c>
      <c r="T681">
        <v>905253</v>
      </c>
      <c r="U681">
        <v>339.81</v>
      </c>
      <c r="V681" t="s">
        <v>3041</v>
      </c>
      <c r="X681" t="s">
        <v>3271</v>
      </c>
      <c r="Y681">
        <v>740814</v>
      </c>
      <c r="Z681" t="s">
        <v>1794</v>
      </c>
      <c r="AB681">
        <f t="shared" si="82"/>
        <v>2020</v>
      </c>
      <c r="AC681">
        <f t="shared" si="83"/>
        <v>3</v>
      </c>
      <c r="AD681" t="str">
        <f t="shared" si="84"/>
        <v>Q4</v>
      </c>
      <c r="AE681" t="str">
        <f t="shared" si="85"/>
        <v>FY19/20</v>
      </c>
      <c r="AF681" t="str">
        <f t="shared" si="86"/>
        <v>SOUTH</v>
      </c>
    </row>
    <row r="682" spans="1:32">
      <c r="A682" t="s">
        <v>3594</v>
      </c>
      <c r="B682" t="s">
        <v>22</v>
      </c>
      <c r="C682" t="str">
        <f t="shared" si="80"/>
        <v>SPARES/OTHER</v>
      </c>
      <c r="D682" s="4">
        <v>43920</v>
      </c>
      <c r="E682" t="str">
        <f t="shared" si="81"/>
        <v>YAMAHA</v>
      </c>
      <c r="F682">
        <v>14103704</v>
      </c>
      <c r="G682" s="19">
        <v>43920</v>
      </c>
      <c r="H682" t="s">
        <v>1412</v>
      </c>
      <c r="I682" t="s">
        <v>1374</v>
      </c>
      <c r="J682">
        <v>2</v>
      </c>
      <c r="K682">
        <v>2</v>
      </c>
      <c r="L682">
        <v>1592.92</v>
      </c>
      <c r="M682" t="s">
        <v>36</v>
      </c>
      <c r="N682">
        <v>1.1100000000000001</v>
      </c>
      <c r="O682">
        <v>1592.92</v>
      </c>
      <c r="P682">
        <f t="shared" si="87"/>
        <v>1768.1412000000003</v>
      </c>
      <c r="Q682" t="s">
        <v>41</v>
      </c>
      <c r="R682" t="s">
        <v>1792</v>
      </c>
      <c r="S682" t="s">
        <v>25</v>
      </c>
      <c r="T682">
        <v>905253</v>
      </c>
      <c r="U682">
        <v>848</v>
      </c>
      <c r="V682" t="s">
        <v>3041</v>
      </c>
      <c r="X682" t="s">
        <v>3271</v>
      </c>
      <c r="Y682">
        <v>740814</v>
      </c>
      <c r="Z682" t="s">
        <v>1794</v>
      </c>
      <c r="AB682">
        <f t="shared" si="82"/>
        <v>2020</v>
      </c>
      <c r="AC682">
        <f t="shared" si="83"/>
        <v>3</v>
      </c>
      <c r="AD682" t="str">
        <f t="shared" si="84"/>
        <v>Q4</v>
      </c>
      <c r="AE682" t="str">
        <f t="shared" si="85"/>
        <v>FY19/20</v>
      </c>
      <c r="AF682" t="str">
        <f t="shared" si="86"/>
        <v>SOUTH</v>
      </c>
    </row>
    <row r="683" spans="1:32">
      <c r="A683" t="s">
        <v>3594</v>
      </c>
      <c r="B683" t="s">
        <v>22</v>
      </c>
      <c r="C683" t="str">
        <f t="shared" si="80"/>
        <v>SPARES/OTHER</v>
      </c>
      <c r="D683" s="4">
        <v>43920</v>
      </c>
      <c r="E683" t="str">
        <f t="shared" si="81"/>
        <v>YAMAHA</v>
      </c>
      <c r="F683">
        <v>14103705</v>
      </c>
      <c r="G683" s="19">
        <v>43920</v>
      </c>
      <c r="H683" t="s">
        <v>55</v>
      </c>
      <c r="I683" t="s">
        <v>56</v>
      </c>
      <c r="J683">
        <v>1</v>
      </c>
      <c r="K683">
        <v>1</v>
      </c>
      <c r="L683">
        <v>216.81</v>
      </c>
      <c r="M683" t="s">
        <v>36</v>
      </c>
      <c r="N683">
        <v>1.1100000000000001</v>
      </c>
      <c r="O683">
        <v>216.81</v>
      </c>
      <c r="P683">
        <f t="shared" si="87"/>
        <v>240.65910000000002</v>
      </c>
      <c r="Q683" t="s">
        <v>41</v>
      </c>
      <c r="R683" t="s">
        <v>68</v>
      </c>
      <c r="S683" t="s">
        <v>25</v>
      </c>
      <c r="T683">
        <v>905255</v>
      </c>
      <c r="U683">
        <v>143</v>
      </c>
      <c r="V683" t="s">
        <v>3041</v>
      </c>
      <c r="X683" t="s">
        <v>3272</v>
      </c>
      <c r="Y683">
        <v>740816</v>
      </c>
      <c r="Z683" t="s">
        <v>104</v>
      </c>
      <c r="AB683">
        <f t="shared" si="82"/>
        <v>2020</v>
      </c>
      <c r="AC683">
        <f t="shared" si="83"/>
        <v>3</v>
      </c>
      <c r="AD683" t="str">
        <f t="shared" si="84"/>
        <v>Q4</v>
      </c>
      <c r="AE683" t="str">
        <f t="shared" si="85"/>
        <v>FY19/20</v>
      </c>
      <c r="AF683" t="str">
        <f t="shared" si="86"/>
        <v>SOUTH</v>
      </c>
    </row>
    <row r="684" spans="1:32">
      <c r="A684" t="s">
        <v>3594</v>
      </c>
      <c r="B684" t="s">
        <v>22</v>
      </c>
      <c r="C684" t="str">
        <f t="shared" si="80"/>
        <v>SPARES/OTHER</v>
      </c>
      <c r="D684" s="4">
        <v>43920</v>
      </c>
      <c r="E684" t="str">
        <f t="shared" si="81"/>
        <v>YAMAHA</v>
      </c>
      <c r="F684">
        <v>14103706</v>
      </c>
      <c r="G684" s="19">
        <v>43920</v>
      </c>
      <c r="H684" t="s">
        <v>42</v>
      </c>
      <c r="I684" t="s">
        <v>43</v>
      </c>
      <c r="J684">
        <v>20</v>
      </c>
      <c r="K684">
        <v>20</v>
      </c>
      <c r="L684">
        <v>2477.88</v>
      </c>
      <c r="M684" t="s">
        <v>36</v>
      </c>
      <c r="N684">
        <v>1.1100000000000001</v>
      </c>
      <c r="O684">
        <v>2477.88</v>
      </c>
      <c r="P684">
        <f t="shared" si="87"/>
        <v>2750.4468000000002</v>
      </c>
      <c r="Q684" t="s">
        <v>41</v>
      </c>
      <c r="R684" t="s">
        <v>2664</v>
      </c>
      <c r="S684" t="s">
        <v>25</v>
      </c>
      <c r="T684">
        <v>905256</v>
      </c>
      <c r="U684">
        <v>1360</v>
      </c>
      <c r="V684" t="s">
        <v>3041</v>
      </c>
      <c r="X684" t="s">
        <v>3273</v>
      </c>
      <c r="Y684">
        <v>740817</v>
      </c>
      <c r="Z684" t="s">
        <v>2666</v>
      </c>
      <c r="AB684">
        <f t="shared" si="82"/>
        <v>2020</v>
      </c>
      <c r="AC684">
        <f t="shared" si="83"/>
        <v>3</v>
      </c>
      <c r="AD684" t="str">
        <f t="shared" si="84"/>
        <v>Q4</v>
      </c>
      <c r="AE684" t="str">
        <f t="shared" si="85"/>
        <v>FY19/20</v>
      </c>
      <c r="AF684" t="str">
        <f t="shared" si="86"/>
        <v>SOUTH</v>
      </c>
    </row>
    <row r="685" spans="1:32">
      <c r="A685" t="s">
        <v>3594</v>
      </c>
      <c r="B685" t="s">
        <v>22</v>
      </c>
      <c r="C685" t="str">
        <f t="shared" si="80"/>
        <v>SPARES/OTHER</v>
      </c>
      <c r="D685" s="4">
        <v>43920</v>
      </c>
      <c r="E685" t="str">
        <f t="shared" si="81"/>
        <v>YAMAHA</v>
      </c>
      <c r="F685">
        <v>14103706</v>
      </c>
      <c r="G685" s="19">
        <v>43920</v>
      </c>
      <c r="H685" t="s">
        <v>1430</v>
      </c>
      <c r="I685" t="s">
        <v>1431</v>
      </c>
      <c r="J685">
        <v>1</v>
      </c>
      <c r="K685">
        <v>1</v>
      </c>
      <c r="L685">
        <v>256.64</v>
      </c>
      <c r="M685" t="s">
        <v>36</v>
      </c>
      <c r="N685">
        <v>1.1100000000000001</v>
      </c>
      <c r="O685">
        <v>256.64</v>
      </c>
      <c r="P685">
        <f t="shared" si="87"/>
        <v>284.87040000000002</v>
      </c>
      <c r="Q685" t="s">
        <v>41</v>
      </c>
      <c r="R685" t="s">
        <v>2664</v>
      </c>
      <c r="S685" t="s">
        <v>25</v>
      </c>
      <c r="T685">
        <v>905256</v>
      </c>
      <c r="U685">
        <v>113</v>
      </c>
      <c r="V685" t="s">
        <v>3041</v>
      </c>
      <c r="X685" t="s">
        <v>3273</v>
      </c>
      <c r="Y685">
        <v>740817</v>
      </c>
      <c r="Z685" t="s">
        <v>2666</v>
      </c>
      <c r="AB685">
        <f t="shared" si="82"/>
        <v>2020</v>
      </c>
      <c r="AC685">
        <f t="shared" si="83"/>
        <v>3</v>
      </c>
      <c r="AD685" t="str">
        <f t="shared" si="84"/>
        <v>Q4</v>
      </c>
      <c r="AE685" t="str">
        <f t="shared" si="85"/>
        <v>FY19/20</v>
      </c>
      <c r="AF685" t="str">
        <f t="shared" si="86"/>
        <v>SOUTH</v>
      </c>
    </row>
    <row r="686" spans="1:32">
      <c r="A686" t="s">
        <v>3594</v>
      </c>
      <c r="B686" t="s">
        <v>22</v>
      </c>
      <c r="C686" t="str">
        <f t="shared" si="80"/>
        <v>SPARES/OTHER</v>
      </c>
      <c r="D686" s="4">
        <v>43920</v>
      </c>
      <c r="E686" t="str">
        <f t="shared" si="81"/>
        <v>OTHERS</v>
      </c>
      <c r="F686">
        <v>14103707</v>
      </c>
      <c r="G686" s="19">
        <v>43920</v>
      </c>
      <c r="H686" t="s">
        <v>760</v>
      </c>
      <c r="I686" t="s">
        <v>45</v>
      </c>
      <c r="J686">
        <v>1</v>
      </c>
      <c r="K686">
        <v>1</v>
      </c>
      <c r="L686">
        <v>123.89</v>
      </c>
      <c r="M686" t="s">
        <v>36</v>
      </c>
      <c r="N686">
        <v>1.1100000000000001</v>
      </c>
      <c r="O686">
        <v>123.89</v>
      </c>
      <c r="P686">
        <f t="shared" si="87"/>
        <v>137.51790000000003</v>
      </c>
      <c r="Q686" t="s">
        <v>41</v>
      </c>
      <c r="R686" t="s">
        <v>3112</v>
      </c>
      <c r="S686" t="s">
        <v>25</v>
      </c>
      <c r="T686">
        <v>905254</v>
      </c>
      <c r="U686">
        <v>48.54</v>
      </c>
      <c r="V686" t="s">
        <v>3041</v>
      </c>
      <c r="X686" t="s">
        <v>3274</v>
      </c>
      <c r="Y686">
        <v>740815</v>
      </c>
      <c r="Z686" t="s">
        <v>3114</v>
      </c>
      <c r="AB686">
        <f t="shared" si="82"/>
        <v>2020</v>
      </c>
      <c r="AC686">
        <f t="shared" si="83"/>
        <v>3</v>
      </c>
      <c r="AD686" t="str">
        <f t="shared" si="84"/>
        <v>Q4</v>
      </c>
      <c r="AE686" t="str">
        <f t="shared" si="85"/>
        <v>FY19/20</v>
      </c>
      <c r="AF686" t="str">
        <f t="shared" si="86"/>
        <v>SOUTH</v>
      </c>
    </row>
    <row r="687" spans="1:32">
      <c r="A687" t="s">
        <v>3594</v>
      </c>
      <c r="B687" t="s">
        <v>22</v>
      </c>
      <c r="C687" t="str">
        <f t="shared" si="80"/>
        <v>SERVICE_CHARGE</v>
      </c>
      <c r="D687" s="4">
        <v>43924</v>
      </c>
      <c r="E687" t="str">
        <f t="shared" si="81"/>
        <v>YAMAHA</v>
      </c>
      <c r="F687">
        <v>12101077</v>
      </c>
      <c r="G687" s="19">
        <v>43924</v>
      </c>
      <c r="H687" t="s">
        <v>76</v>
      </c>
      <c r="I687" t="s">
        <v>77</v>
      </c>
      <c r="J687">
        <v>1</v>
      </c>
      <c r="K687">
        <v>1</v>
      </c>
      <c r="L687">
        <v>442.48</v>
      </c>
      <c r="M687" t="s">
        <v>36</v>
      </c>
      <c r="N687">
        <v>1.095</v>
      </c>
      <c r="O687">
        <v>442.48</v>
      </c>
      <c r="P687">
        <f t="shared" si="87"/>
        <v>484.51560000000001</v>
      </c>
      <c r="Q687" t="s">
        <v>41</v>
      </c>
      <c r="R687" t="s">
        <v>3275</v>
      </c>
      <c r="S687" t="s">
        <v>25</v>
      </c>
      <c r="T687">
        <v>905260</v>
      </c>
      <c r="U687">
        <v>0</v>
      </c>
      <c r="V687" t="s">
        <v>3038</v>
      </c>
      <c r="X687" t="s">
        <v>3276</v>
      </c>
      <c r="Z687" t="s">
        <v>3277</v>
      </c>
      <c r="AB687">
        <f t="shared" si="82"/>
        <v>2020</v>
      </c>
      <c r="AC687">
        <f t="shared" si="83"/>
        <v>4</v>
      </c>
      <c r="AD687" t="str">
        <f t="shared" si="84"/>
        <v>Q1</v>
      </c>
      <c r="AE687" t="str">
        <f t="shared" si="85"/>
        <v>FY20/21</v>
      </c>
      <c r="AF687" t="str">
        <f t="shared" si="86"/>
        <v>SOUTH</v>
      </c>
    </row>
    <row r="688" spans="1:32">
      <c r="A688" t="s">
        <v>3594</v>
      </c>
      <c r="B688" t="s">
        <v>3651</v>
      </c>
      <c r="C688" t="str">
        <f t="shared" si="80"/>
        <v>SPARES/OTHER</v>
      </c>
      <c r="D688" s="4">
        <v>43924</v>
      </c>
      <c r="E688" t="str">
        <f t="shared" si="81"/>
        <v>HELLER</v>
      </c>
      <c r="F688">
        <v>14103708</v>
      </c>
      <c r="G688" s="19">
        <v>43924</v>
      </c>
      <c r="H688" t="s">
        <v>214</v>
      </c>
      <c r="I688" t="s">
        <v>215</v>
      </c>
      <c r="J688">
        <v>10</v>
      </c>
      <c r="K688">
        <v>10</v>
      </c>
      <c r="L688">
        <v>7453.01</v>
      </c>
      <c r="M688" t="s">
        <v>36</v>
      </c>
      <c r="N688">
        <v>1.095</v>
      </c>
      <c r="O688">
        <v>7453.01</v>
      </c>
      <c r="P688">
        <f t="shared" si="87"/>
        <v>8161.0459499999997</v>
      </c>
      <c r="Q688" t="s">
        <v>3652</v>
      </c>
      <c r="R688" t="s">
        <v>4153</v>
      </c>
      <c r="S688" t="s">
        <v>25</v>
      </c>
      <c r="T688">
        <v>905226</v>
      </c>
      <c r="U688">
        <v>4975.04</v>
      </c>
      <c r="V688" t="s">
        <v>3041</v>
      </c>
      <c r="X688" t="s">
        <v>4373</v>
      </c>
      <c r="Y688">
        <v>740966</v>
      </c>
      <c r="Z688" t="s">
        <v>4155</v>
      </c>
      <c r="AB688">
        <f t="shared" si="82"/>
        <v>2020</v>
      </c>
      <c r="AC688">
        <f t="shared" si="83"/>
        <v>4</v>
      </c>
      <c r="AD688" t="str">
        <f t="shared" si="84"/>
        <v>Q1</v>
      </c>
      <c r="AE688" t="str">
        <f t="shared" si="85"/>
        <v>FY20/21</v>
      </c>
      <c r="AF688" t="str">
        <f t="shared" si="86"/>
        <v>NORTH</v>
      </c>
    </row>
    <row r="689" spans="1:32">
      <c r="A689" t="s">
        <v>3594</v>
      </c>
      <c r="B689" t="s">
        <v>3651</v>
      </c>
      <c r="C689" t="str">
        <f t="shared" si="80"/>
        <v>SPARES/OTHER</v>
      </c>
      <c r="D689" s="4">
        <v>43924</v>
      </c>
      <c r="E689" t="str">
        <f t="shared" si="81"/>
        <v>HELLER</v>
      </c>
      <c r="F689">
        <v>14103709</v>
      </c>
      <c r="G689" s="19">
        <v>43924</v>
      </c>
      <c r="H689" t="s">
        <v>247</v>
      </c>
      <c r="I689" t="s">
        <v>248</v>
      </c>
      <c r="J689">
        <v>5</v>
      </c>
      <c r="K689">
        <v>5</v>
      </c>
      <c r="L689">
        <v>27318.14</v>
      </c>
      <c r="M689" t="s">
        <v>36</v>
      </c>
      <c r="N689">
        <v>1.095</v>
      </c>
      <c r="O689">
        <v>27318.14</v>
      </c>
      <c r="P689">
        <f t="shared" si="87"/>
        <v>29913.363299999997</v>
      </c>
      <c r="Q689" t="s">
        <v>3652</v>
      </c>
      <c r="R689" t="s">
        <v>4124</v>
      </c>
      <c r="S689" t="s">
        <v>25</v>
      </c>
      <c r="T689">
        <v>905232</v>
      </c>
      <c r="U689">
        <v>9675</v>
      </c>
      <c r="V689" t="s">
        <v>3041</v>
      </c>
      <c r="X689" t="s">
        <v>4374</v>
      </c>
      <c r="Y689">
        <v>741128</v>
      </c>
      <c r="Z689" t="s">
        <v>4126</v>
      </c>
      <c r="AB689">
        <f t="shared" si="82"/>
        <v>2020</v>
      </c>
      <c r="AC689">
        <f t="shared" si="83"/>
        <v>4</v>
      </c>
      <c r="AD689" t="str">
        <f t="shared" si="84"/>
        <v>Q1</v>
      </c>
      <c r="AE689" t="str">
        <f t="shared" si="85"/>
        <v>FY20/21</v>
      </c>
      <c r="AF689" t="str">
        <f t="shared" si="86"/>
        <v>NORTH</v>
      </c>
    </row>
    <row r="690" spans="1:32">
      <c r="A690" t="s">
        <v>3594</v>
      </c>
      <c r="B690" t="s">
        <v>3651</v>
      </c>
      <c r="C690" t="str">
        <f t="shared" si="80"/>
        <v>SPARES/OTHER</v>
      </c>
      <c r="D690" s="4">
        <v>43924</v>
      </c>
      <c r="E690" t="str">
        <f t="shared" si="81"/>
        <v>HELLER</v>
      </c>
      <c r="F690">
        <v>14103709</v>
      </c>
      <c r="G690" s="19">
        <v>43924</v>
      </c>
      <c r="H690" t="s">
        <v>4375</v>
      </c>
      <c r="I690" t="s">
        <v>4376</v>
      </c>
      <c r="J690">
        <v>5</v>
      </c>
      <c r="K690">
        <v>5</v>
      </c>
      <c r="L690">
        <v>27358.41</v>
      </c>
      <c r="M690" t="s">
        <v>36</v>
      </c>
      <c r="N690">
        <v>1.095</v>
      </c>
      <c r="O690">
        <v>27358.41</v>
      </c>
      <c r="P690">
        <f t="shared" si="87"/>
        <v>29957.45895</v>
      </c>
      <c r="Q690" t="s">
        <v>3652</v>
      </c>
      <c r="R690" t="s">
        <v>4124</v>
      </c>
      <c r="S690" t="s">
        <v>25</v>
      </c>
      <c r="T690">
        <v>905232</v>
      </c>
      <c r="U690">
        <v>9675</v>
      </c>
      <c r="V690" t="s">
        <v>3041</v>
      </c>
      <c r="X690" t="s">
        <v>4374</v>
      </c>
      <c r="Y690">
        <v>741128</v>
      </c>
      <c r="Z690" t="s">
        <v>4126</v>
      </c>
      <c r="AB690">
        <f t="shared" si="82"/>
        <v>2020</v>
      </c>
      <c r="AC690">
        <f t="shared" si="83"/>
        <v>4</v>
      </c>
      <c r="AD690" t="str">
        <f t="shared" si="84"/>
        <v>Q1</v>
      </c>
      <c r="AE690" t="str">
        <f t="shared" si="85"/>
        <v>FY20/21</v>
      </c>
      <c r="AF690" t="str">
        <f t="shared" si="86"/>
        <v>NORTH</v>
      </c>
    </row>
    <row r="691" spans="1:32">
      <c r="A691" t="s">
        <v>3594</v>
      </c>
      <c r="B691" t="s">
        <v>3651</v>
      </c>
      <c r="C691" t="str">
        <f t="shared" si="80"/>
        <v>SPARES/OTHER</v>
      </c>
      <c r="D691" s="4">
        <v>43924</v>
      </c>
      <c r="E691" t="str">
        <f t="shared" si="81"/>
        <v>HELLER</v>
      </c>
      <c r="F691">
        <v>14103709</v>
      </c>
      <c r="G691" s="19">
        <v>43924</v>
      </c>
      <c r="H691" t="s">
        <v>4377</v>
      </c>
      <c r="I691" t="s">
        <v>4378</v>
      </c>
      <c r="J691">
        <v>10</v>
      </c>
      <c r="K691">
        <v>10</v>
      </c>
      <c r="L691">
        <v>2813.27</v>
      </c>
      <c r="M691" t="s">
        <v>36</v>
      </c>
      <c r="N691">
        <v>1.095</v>
      </c>
      <c r="O691">
        <v>2813.27</v>
      </c>
      <c r="P691">
        <f t="shared" si="87"/>
        <v>3080.5306499999997</v>
      </c>
      <c r="Q691" t="s">
        <v>3652</v>
      </c>
      <c r="R691" t="s">
        <v>4124</v>
      </c>
      <c r="S691" t="s">
        <v>25</v>
      </c>
      <c r="T691">
        <v>905232</v>
      </c>
      <c r="U691">
        <v>190</v>
      </c>
      <c r="V691" t="s">
        <v>3041</v>
      </c>
      <c r="X691" t="s">
        <v>4374</v>
      </c>
      <c r="Y691">
        <v>741128</v>
      </c>
      <c r="Z691" t="s">
        <v>4126</v>
      </c>
      <c r="AB691">
        <f t="shared" si="82"/>
        <v>2020</v>
      </c>
      <c r="AC691">
        <f t="shared" si="83"/>
        <v>4</v>
      </c>
      <c r="AD691" t="str">
        <f t="shared" si="84"/>
        <v>Q1</v>
      </c>
      <c r="AE691" t="str">
        <f t="shared" si="85"/>
        <v>FY20/21</v>
      </c>
      <c r="AF691" t="str">
        <f t="shared" si="86"/>
        <v>NORTH</v>
      </c>
    </row>
    <row r="692" spans="1:32">
      <c r="A692" t="s">
        <v>3594</v>
      </c>
      <c r="B692" t="s">
        <v>3651</v>
      </c>
      <c r="C692" t="str">
        <f t="shared" si="80"/>
        <v>SPARES/OTHER</v>
      </c>
      <c r="D692" s="4">
        <v>43924</v>
      </c>
      <c r="E692" t="str">
        <f t="shared" si="81"/>
        <v>HELLER</v>
      </c>
      <c r="F692">
        <v>14103709</v>
      </c>
      <c r="G692" s="19">
        <v>43924</v>
      </c>
      <c r="H692" t="s">
        <v>4379</v>
      </c>
      <c r="I692" t="s">
        <v>4380</v>
      </c>
      <c r="J692">
        <v>5</v>
      </c>
      <c r="K692">
        <v>5</v>
      </c>
      <c r="L692">
        <v>631.86</v>
      </c>
      <c r="M692" t="s">
        <v>36</v>
      </c>
      <c r="N692">
        <v>1.095</v>
      </c>
      <c r="O692">
        <v>631.86</v>
      </c>
      <c r="P692">
        <f t="shared" si="87"/>
        <v>691.88670000000002</v>
      </c>
      <c r="Q692" t="s">
        <v>3652</v>
      </c>
      <c r="R692" t="s">
        <v>4124</v>
      </c>
      <c r="S692" t="s">
        <v>25</v>
      </c>
      <c r="T692">
        <v>905232</v>
      </c>
      <c r="U692">
        <v>60</v>
      </c>
      <c r="V692" t="s">
        <v>3041</v>
      </c>
      <c r="X692" t="s">
        <v>4374</v>
      </c>
      <c r="Y692">
        <v>741128</v>
      </c>
      <c r="Z692" t="s">
        <v>4126</v>
      </c>
      <c r="AB692">
        <f t="shared" si="82"/>
        <v>2020</v>
      </c>
      <c r="AC692">
        <f t="shared" si="83"/>
        <v>4</v>
      </c>
      <c r="AD692" t="str">
        <f t="shared" si="84"/>
        <v>Q1</v>
      </c>
      <c r="AE692" t="str">
        <f t="shared" si="85"/>
        <v>FY20/21</v>
      </c>
      <c r="AF692" t="str">
        <f t="shared" si="86"/>
        <v>NORTH</v>
      </c>
    </row>
    <row r="693" spans="1:32">
      <c r="A693" t="s">
        <v>3594</v>
      </c>
      <c r="B693" t="s">
        <v>3651</v>
      </c>
      <c r="C693" t="str">
        <f t="shared" si="80"/>
        <v>SPARES/OTHER</v>
      </c>
      <c r="D693" s="4">
        <v>43924</v>
      </c>
      <c r="E693" t="str">
        <f t="shared" si="81"/>
        <v>HELLER</v>
      </c>
      <c r="F693">
        <v>14103709</v>
      </c>
      <c r="G693" s="19">
        <v>43924</v>
      </c>
      <c r="H693" t="s">
        <v>4308</v>
      </c>
      <c r="I693" t="s">
        <v>4309</v>
      </c>
      <c r="J693">
        <v>5</v>
      </c>
      <c r="K693">
        <v>5</v>
      </c>
      <c r="L693">
        <v>1284.51</v>
      </c>
      <c r="M693" t="s">
        <v>36</v>
      </c>
      <c r="N693">
        <v>1.095</v>
      </c>
      <c r="O693">
        <v>1284.51</v>
      </c>
      <c r="P693">
        <f t="shared" si="87"/>
        <v>1406.53845</v>
      </c>
      <c r="Q693" t="s">
        <v>3652</v>
      </c>
      <c r="R693" t="s">
        <v>4124</v>
      </c>
      <c r="S693" t="s">
        <v>25</v>
      </c>
      <c r="T693">
        <v>905232</v>
      </c>
      <c r="U693">
        <v>350</v>
      </c>
      <c r="V693" t="s">
        <v>3041</v>
      </c>
      <c r="X693" t="s">
        <v>4374</v>
      </c>
      <c r="Y693">
        <v>741128</v>
      </c>
      <c r="Z693" t="s">
        <v>4126</v>
      </c>
      <c r="AB693">
        <f t="shared" si="82"/>
        <v>2020</v>
      </c>
      <c r="AC693">
        <f t="shared" si="83"/>
        <v>4</v>
      </c>
      <c r="AD693" t="str">
        <f t="shared" si="84"/>
        <v>Q1</v>
      </c>
      <c r="AE693" t="str">
        <f t="shared" si="85"/>
        <v>FY20/21</v>
      </c>
      <c r="AF693" t="str">
        <f t="shared" si="86"/>
        <v>NORTH</v>
      </c>
    </row>
    <row r="694" spans="1:32">
      <c r="A694" t="s">
        <v>3594</v>
      </c>
      <c r="B694" t="s">
        <v>3651</v>
      </c>
      <c r="C694" t="str">
        <f t="shared" si="80"/>
        <v>SPARES/OTHER</v>
      </c>
      <c r="D694" s="4">
        <v>43924</v>
      </c>
      <c r="E694" t="str">
        <f t="shared" si="81"/>
        <v>HELLER</v>
      </c>
      <c r="F694">
        <v>14103709</v>
      </c>
      <c r="G694" s="19">
        <v>43924</v>
      </c>
      <c r="H694" t="s">
        <v>4162</v>
      </c>
      <c r="I694" t="s">
        <v>4163</v>
      </c>
      <c r="J694">
        <v>5</v>
      </c>
      <c r="K694">
        <v>5</v>
      </c>
      <c r="L694">
        <v>285.39999999999998</v>
      </c>
      <c r="M694" t="s">
        <v>36</v>
      </c>
      <c r="N694">
        <v>1.095</v>
      </c>
      <c r="O694">
        <v>285.39999999999998</v>
      </c>
      <c r="P694">
        <f t="shared" si="87"/>
        <v>312.51299999999998</v>
      </c>
      <c r="Q694" t="s">
        <v>3652</v>
      </c>
      <c r="R694" t="s">
        <v>4124</v>
      </c>
      <c r="S694" t="s">
        <v>25</v>
      </c>
      <c r="T694">
        <v>905232</v>
      </c>
      <c r="U694">
        <v>25</v>
      </c>
      <c r="V694" t="s">
        <v>3041</v>
      </c>
      <c r="X694" t="s">
        <v>4374</v>
      </c>
      <c r="Y694">
        <v>741128</v>
      </c>
      <c r="Z694" t="s">
        <v>4126</v>
      </c>
      <c r="AB694">
        <f t="shared" si="82"/>
        <v>2020</v>
      </c>
      <c r="AC694">
        <f t="shared" si="83"/>
        <v>4</v>
      </c>
      <c r="AD694" t="str">
        <f t="shared" si="84"/>
        <v>Q1</v>
      </c>
      <c r="AE694" t="str">
        <f t="shared" si="85"/>
        <v>FY20/21</v>
      </c>
      <c r="AF694" t="str">
        <f t="shared" si="86"/>
        <v>NORTH</v>
      </c>
    </row>
    <row r="695" spans="1:32">
      <c r="A695" t="s">
        <v>3594</v>
      </c>
      <c r="B695" t="s">
        <v>3651</v>
      </c>
      <c r="C695" t="str">
        <f t="shared" si="80"/>
        <v>SPARES/OTHER</v>
      </c>
      <c r="D695" s="4">
        <v>43924</v>
      </c>
      <c r="E695" t="str">
        <f t="shared" si="81"/>
        <v>HELLER</v>
      </c>
      <c r="F695">
        <v>14103709</v>
      </c>
      <c r="G695" s="19">
        <v>43924</v>
      </c>
      <c r="H695" t="s">
        <v>340</v>
      </c>
      <c r="I695" t="s">
        <v>341</v>
      </c>
      <c r="J695">
        <v>5</v>
      </c>
      <c r="K695">
        <v>5</v>
      </c>
      <c r="L695">
        <v>1528.76</v>
      </c>
      <c r="M695" t="s">
        <v>36</v>
      </c>
      <c r="N695">
        <v>1.095</v>
      </c>
      <c r="O695">
        <v>1528.76</v>
      </c>
      <c r="P695">
        <f t="shared" si="87"/>
        <v>1673.9921999999999</v>
      </c>
      <c r="Q695" t="s">
        <v>3652</v>
      </c>
      <c r="R695" t="s">
        <v>4124</v>
      </c>
      <c r="S695" t="s">
        <v>25</v>
      </c>
      <c r="T695">
        <v>905232</v>
      </c>
      <c r="U695">
        <v>390</v>
      </c>
      <c r="V695" t="s">
        <v>3041</v>
      </c>
      <c r="X695" t="s">
        <v>4374</v>
      </c>
      <c r="Y695">
        <v>741128</v>
      </c>
      <c r="Z695" t="s">
        <v>4126</v>
      </c>
      <c r="AB695">
        <f t="shared" si="82"/>
        <v>2020</v>
      </c>
      <c r="AC695">
        <f t="shared" si="83"/>
        <v>4</v>
      </c>
      <c r="AD695" t="str">
        <f t="shared" si="84"/>
        <v>Q1</v>
      </c>
      <c r="AE695" t="str">
        <f t="shared" si="85"/>
        <v>FY20/21</v>
      </c>
      <c r="AF695" t="str">
        <f t="shared" si="86"/>
        <v>NORTH</v>
      </c>
    </row>
    <row r="696" spans="1:32">
      <c r="A696" t="s">
        <v>3594</v>
      </c>
      <c r="B696" t="s">
        <v>3651</v>
      </c>
      <c r="C696" t="str">
        <f t="shared" si="80"/>
        <v>SPARES/OTHER</v>
      </c>
      <c r="D696" s="4">
        <v>43924</v>
      </c>
      <c r="E696" t="str">
        <f t="shared" si="81"/>
        <v>HELLER</v>
      </c>
      <c r="F696">
        <v>14103709</v>
      </c>
      <c r="G696" s="19">
        <v>43924</v>
      </c>
      <c r="H696" t="s">
        <v>3170</v>
      </c>
      <c r="I696" t="s">
        <v>3171</v>
      </c>
      <c r="J696">
        <v>5</v>
      </c>
      <c r="K696">
        <v>5</v>
      </c>
      <c r="L696">
        <v>11986.73</v>
      </c>
      <c r="M696" t="s">
        <v>36</v>
      </c>
      <c r="N696">
        <v>1.095</v>
      </c>
      <c r="O696">
        <v>11986.73</v>
      </c>
      <c r="P696">
        <f t="shared" si="87"/>
        <v>13125.469349999999</v>
      </c>
      <c r="Q696" t="s">
        <v>3652</v>
      </c>
      <c r="R696" t="s">
        <v>4124</v>
      </c>
      <c r="S696" t="s">
        <v>25</v>
      </c>
      <c r="T696">
        <v>905232</v>
      </c>
      <c r="U696">
        <v>1100</v>
      </c>
      <c r="V696" t="s">
        <v>3041</v>
      </c>
      <c r="X696" t="s">
        <v>4374</v>
      </c>
      <c r="Y696">
        <v>741128</v>
      </c>
      <c r="Z696" t="s">
        <v>4126</v>
      </c>
      <c r="AB696">
        <f t="shared" si="82"/>
        <v>2020</v>
      </c>
      <c r="AC696">
        <f t="shared" si="83"/>
        <v>4</v>
      </c>
      <c r="AD696" t="str">
        <f t="shared" si="84"/>
        <v>Q1</v>
      </c>
      <c r="AE696" t="str">
        <f t="shared" si="85"/>
        <v>FY20/21</v>
      </c>
      <c r="AF696" t="str">
        <f t="shared" si="86"/>
        <v>NORTH</v>
      </c>
    </row>
    <row r="697" spans="1:32">
      <c r="A697" t="s">
        <v>3594</v>
      </c>
      <c r="B697" t="s">
        <v>3651</v>
      </c>
      <c r="C697" t="str">
        <f t="shared" si="80"/>
        <v>SPARES/OTHER</v>
      </c>
      <c r="D697" s="4">
        <v>43924</v>
      </c>
      <c r="E697" t="str">
        <f t="shared" si="81"/>
        <v>HELLER</v>
      </c>
      <c r="F697">
        <v>14103709</v>
      </c>
      <c r="G697" s="19">
        <v>43924</v>
      </c>
      <c r="H697" t="s">
        <v>3123</v>
      </c>
      <c r="I697" t="s">
        <v>3124</v>
      </c>
      <c r="J697">
        <v>250</v>
      </c>
      <c r="K697">
        <v>250</v>
      </c>
      <c r="L697">
        <v>30579.65</v>
      </c>
      <c r="M697" t="s">
        <v>36</v>
      </c>
      <c r="N697">
        <v>1.095</v>
      </c>
      <c r="O697">
        <v>30579.65</v>
      </c>
      <c r="P697">
        <f t="shared" si="87"/>
        <v>33484.71675</v>
      </c>
      <c r="Q697" t="s">
        <v>3652</v>
      </c>
      <c r="R697" t="s">
        <v>4124</v>
      </c>
      <c r="S697" t="s">
        <v>25</v>
      </c>
      <c r="T697">
        <v>905232</v>
      </c>
      <c r="U697">
        <v>9500</v>
      </c>
      <c r="V697" t="s">
        <v>3041</v>
      </c>
      <c r="X697" t="s">
        <v>4374</v>
      </c>
      <c r="Y697">
        <v>741128</v>
      </c>
      <c r="Z697" t="s">
        <v>4126</v>
      </c>
      <c r="AB697">
        <f t="shared" si="82"/>
        <v>2020</v>
      </c>
      <c r="AC697">
        <f t="shared" si="83"/>
        <v>4</v>
      </c>
      <c r="AD697" t="str">
        <f t="shared" si="84"/>
        <v>Q1</v>
      </c>
      <c r="AE697" t="str">
        <f t="shared" si="85"/>
        <v>FY20/21</v>
      </c>
      <c r="AF697" t="str">
        <f t="shared" si="86"/>
        <v>NORTH</v>
      </c>
    </row>
    <row r="698" spans="1:32">
      <c r="A698" t="s">
        <v>3594</v>
      </c>
      <c r="B698" t="s">
        <v>3651</v>
      </c>
      <c r="C698" t="str">
        <f t="shared" si="80"/>
        <v>SPARES/OTHER</v>
      </c>
      <c r="D698" s="4">
        <v>43924</v>
      </c>
      <c r="E698" t="str">
        <f t="shared" si="81"/>
        <v>HELLER</v>
      </c>
      <c r="F698">
        <v>14103709</v>
      </c>
      <c r="G698" s="19">
        <v>43924</v>
      </c>
      <c r="H698" t="s">
        <v>3125</v>
      </c>
      <c r="I698" t="s">
        <v>3126</v>
      </c>
      <c r="J698">
        <v>250</v>
      </c>
      <c r="K698">
        <v>250</v>
      </c>
      <c r="L698">
        <v>30579.65</v>
      </c>
      <c r="M698" t="s">
        <v>36</v>
      </c>
      <c r="N698">
        <v>1.095</v>
      </c>
      <c r="O698">
        <v>30579.65</v>
      </c>
      <c r="P698">
        <f t="shared" si="87"/>
        <v>33484.71675</v>
      </c>
      <c r="Q698" t="s">
        <v>3652</v>
      </c>
      <c r="R698" t="s">
        <v>4124</v>
      </c>
      <c r="S698" t="s">
        <v>25</v>
      </c>
      <c r="T698">
        <v>905232</v>
      </c>
      <c r="U698">
        <v>9500</v>
      </c>
      <c r="V698" t="s">
        <v>3041</v>
      </c>
      <c r="X698" t="s">
        <v>4374</v>
      </c>
      <c r="Y698">
        <v>741128</v>
      </c>
      <c r="Z698" t="s">
        <v>4126</v>
      </c>
      <c r="AB698">
        <f t="shared" si="82"/>
        <v>2020</v>
      </c>
      <c r="AC698">
        <f t="shared" si="83"/>
        <v>4</v>
      </c>
      <c r="AD698" t="str">
        <f t="shared" si="84"/>
        <v>Q1</v>
      </c>
      <c r="AE698" t="str">
        <f t="shared" si="85"/>
        <v>FY20/21</v>
      </c>
      <c r="AF698" t="str">
        <f t="shared" si="86"/>
        <v>NORTH</v>
      </c>
    </row>
    <row r="699" spans="1:32">
      <c r="A699" t="s">
        <v>3594</v>
      </c>
      <c r="B699" t="s">
        <v>3651</v>
      </c>
      <c r="C699" t="str">
        <f t="shared" si="80"/>
        <v>SPARES/OTHER</v>
      </c>
      <c r="D699" s="4">
        <v>43924</v>
      </c>
      <c r="E699" t="str">
        <f t="shared" si="81"/>
        <v>HELLER</v>
      </c>
      <c r="F699">
        <v>14103709</v>
      </c>
      <c r="G699" s="19">
        <v>43924</v>
      </c>
      <c r="H699" t="s">
        <v>3119</v>
      </c>
      <c r="I699" t="s">
        <v>3120</v>
      </c>
      <c r="J699">
        <v>440</v>
      </c>
      <c r="K699">
        <v>440</v>
      </c>
      <c r="L699">
        <v>10766.37</v>
      </c>
      <c r="M699" t="s">
        <v>36</v>
      </c>
      <c r="N699">
        <v>1.095</v>
      </c>
      <c r="O699">
        <v>10766.37</v>
      </c>
      <c r="P699">
        <f t="shared" si="87"/>
        <v>11789.175150000001</v>
      </c>
      <c r="Q699" t="s">
        <v>3652</v>
      </c>
      <c r="R699" t="s">
        <v>4124</v>
      </c>
      <c r="S699" t="s">
        <v>25</v>
      </c>
      <c r="T699">
        <v>905232</v>
      </c>
      <c r="U699">
        <v>3520</v>
      </c>
      <c r="V699" t="s">
        <v>3041</v>
      </c>
      <c r="X699" t="s">
        <v>4374</v>
      </c>
      <c r="Y699">
        <v>741128</v>
      </c>
      <c r="Z699" t="s">
        <v>4126</v>
      </c>
      <c r="AB699">
        <f t="shared" si="82"/>
        <v>2020</v>
      </c>
      <c r="AC699">
        <f t="shared" si="83"/>
        <v>4</v>
      </c>
      <c r="AD699" t="str">
        <f t="shared" si="84"/>
        <v>Q1</v>
      </c>
      <c r="AE699" t="str">
        <f t="shared" si="85"/>
        <v>FY20/21</v>
      </c>
      <c r="AF699" t="str">
        <f t="shared" si="86"/>
        <v>NORTH</v>
      </c>
    </row>
    <row r="700" spans="1:32">
      <c r="A700" t="s">
        <v>3594</v>
      </c>
      <c r="B700" t="s">
        <v>3651</v>
      </c>
      <c r="C700" t="str">
        <f t="shared" si="80"/>
        <v>SPARES/OTHER</v>
      </c>
      <c r="D700" s="4">
        <v>43924</v>
      </c>
      <c r="E700" t="str">
        <f t="shared" si="81"/>
        <v>HELLER</v>
      </c>
      <c r="F700">
        <v>14103710</v>
      </c>
      <c r="G700" s="19">
        <v>43924</v>
      </c>
      <c r="H700" t="s">
        <v>4066</v>
      </c>
      <c r="I700" t="s">
        <v>4067</v>
      </c>
      <c r="J700">
        <v>10</v>
      </c>
      <c r="K700">
        <v>10</v>
      </c>
      <c r="L700">
        <v>9000</v>
      </c>
      <c r="M700" t="s">
        <v>36</v>
      </c>
      <c r="N700">
        <v>1.095</v>
      </c>
      <c r="O700">
        <v>9000</v>
      </c>
      <c r="P700">
        <f t="shared" si="87"/>
        <v>9855</v>
      </c>
      <c r="Q700" t="s">
        <v>3652</v>
      </c>
      <c r="R700" t="s">
        <v>4124</v>
      </c>
      <c r="S700" t="s">
        <v>25</v>
      </c>
      <c r="T700">
        <v>905250</v>
      </c>
      <c r="U700">
        <v>5226.6400000000003</v>
      </c>
      <c r="V700" t="s">
        <v>3041</v>
      </c>
      <c r="X700" t="s">
        <v>4381</v>
      </c>
      <c r="Y700">
        <v>741135</v>
      </c>
      <c r="Z700" t="s">
        <v>4126</v>
      </c>
      <c r="AB700">
        <f t="shared" si="82"/>
        <v>2020</v>
      </c>
      <c r="AC700">
        <f t="shared" si="83"/>
        <v>4</v>
      </c>
      <c r="AD700" t="str">
        <f t="shared" si="84"/>
        <v>Q1</v>
      </c>
      <c r="AE700" t="str">
        <f t="shared" si="85"/>
        <v>FY20/21</v>
      </c>
      <c r="AF700" t="str">
        <f t="shared" si="86"/>
        <v>NORTH</v>
      </c>
    </row>
    <row r="701" spans="1:32">
      <c r="A701" t="s">
        <v>3594</v>
      </c>
      <c r="B701" t="s">
        <v>22</v>
      </c>
      <c r="C701" t="str">
        <f t="shared" si="80"/>
        <v>SPARES/OTHER</v>
      </c>
      <c r="D701" s="4">
        <v>43925</v>
      </c>
      <c r="E701" t="str">
        <f t="shared" si="81"/>
        <v>YAMAHA</v>
      </c>
      <c r="F701">
        <v>14103711</v>
      </c>
      <c r="G701" s="19">
        <v>43925</v>
      </c>
      <c r="H701" t="s">
        <v>432</v>
      </c>
      <c r="I701" t="s">
        <v>433</v>
      </c>
      <c r="J701">
        <v>1</v>
      </c>
      <c r="K701">
        <v>1</v>
      </c>
      <c r="L701">
        <v>929.2</v>
      </c>
      <c r="M701" t="s">
        <v>36</v>
      </c>
      <c r="N701">
        <v>1.095</v>
      </c>
      <c r="O701">
        <v>929.2</v>
      </c>
      <c r="P701">
        <f t="shared" si="87"/>
        <v>1017.474</v>
      </c>
      <c r="Q701" t="s">
        <v>41</v>
      </c>
      <c r="R701" t="s">
        <v>3275</v>
      </c>
      <c r="S701" t="s">
        <v>25</v>
      </c>
      <c r="T701">
        <v>905259</v>
      </c>
      <c r="U701">
        <v>514</v>
      </c>
      <c r="V701" t="s">
        <v>3041</v>
      </c>
      <c r="X701" t="s">
        <v>3276</v>
      </c>
      <c r="Y701">
        <v>741422</v>
      </c>
      <c r="Z701" t="s">
        <v>3277</v>
      </c>
      <c r="AB701">
        <f t="shared" si="82"/>
        <v>2020</v>
      </c>
      <c r="AC701">
        <f t="shared" si="83"/>
        <v>4</v>
      </c>
      <c r="AD701" t="str">
        <f t="shared" si="84"/>
        <v>Q1</v>
      </c>
      <c r="AE701" t="str">
        <f t="shared" si="85"/>
        <v>FY20/21</v>
      </c>
      <c r="AF701" t="str">
        <f t="shared" si="86"/>
        <v>SOUTH</v>
      </c>
    </row>
    <row r="702" spans="1:32">
      <c r="A702" t="s">
        <v>3594</v>
      </c>
      <c r="B702" t="s">
        <v>22</v>
      </c>
      <c r="C702" t="str">
        <f t="shared" si="80"/>
        <v>FEEDER</v>
      </c>
      <c r="D702" s="4">
        <v>43925</v>
      </c>
      <c r="E702" t="str">
        <f t="shared" si="81"/>
        <v>YAMAHA</v>
      </c>
      <c r="F702">
        <v>14103712</v>
      </c>
      <c r="G702" s="19">
        <v>43925</v>
      </c>
      <c r="H702" t="s">
        <v>70</v>
      </c>
      <c r="I702" t="s">
        <v>71</v>
      </c>
      <c r="J702">
        <v>1</v>
      </c>
      <c r="K702">
        <v>1</v>
      </c>
      <c r="L702">
        <v>3893.81</v>
      </c>
      <c r="M702" t="s">
        <v>36</v>
      </c>
      <c r="N702">
        <v>1.095</v>
      </c>
      <c r="O702">
        <v>3893.81</v>
      </c>
      <c r="P702">
        <f t="shared" si="87"/>
        <v>4263.7219500000001</v>
      </c>
      <c r="Q702" t="s">
        <v>41</v>
      </c>
      <c r="R702" t="s">
        <v>3105</v>
      </c>
      <c r="S702" t="s">
        <v>25</v>
      </c>
      <c r="T702">
        <v>905261</v>
      </c>
      <c r="U702">
        <v>3500</v>
      </c>
      <c r="V702" t="s">
        <v>3041</v>
      </c>
      <c r="X702" t="s">
        <v>3278</v>
      </c>
      <c r="Y702">
        <v>741423</v>
      </c>
      <c r="Z702" t="s">
        <v>2628</v>
      </c>
      <c r="AB702">
        <f t="shared" si="82"/>
        <v>2020</v>
      </c>
      <c r="AC702">
        <f t="shared" si="83"/>
        <v>4</v>
      </c>
      <c r="AD702" t="str">
        <f t="shared" si="84"/>
        <v>Q1</v>
      </c>
      <c r="AE702" t="str">
        <f t="shared" si="85"/>
        <v>FY20/21</v>
      </c>
      <c r="AF702" t="str">
        <f t="shared" si="86"/>
        <v>SOUTH</v>
      </c>
    </row>
    <row r="703" spans="1:32">
      <c r="A703" t="s">
        <v>3594</v>
      </c>
      <c r="B703" t="s">
        <v>3646</v>
      </c>
      <c r="C703" t="str">
        <f t="shared" si="80"/>
        <v>SERVICE_CHARGE</v>
      </c>
      <c r="D703" s="4">
        <v>43928</v>
      </c>
      <c r="E703" t="str">
        <f t="shared" si="81"/>
        <v>YAMAHA</v>
      </c>
      <c r="F703">
        <v>12101078</v>
      </c>
      <c r="G703" s="19">
        <v>43928</v>
      </c>
      <c r="H703" t="s">
        <v>76</v>
      </c>
      <c r="I703" t="s">
        <v>77</v>
      </c>
      <c r="J703">
        <v>1</v>
      </c>
      <c r="K703">
        <v>1</v>
      </c>
      <c r="L703">
        <v>5484.96</v>
      </c>
      <c r="M703" t="s">
        <v>36</v>
      </c>
      <c r="N703">
        <v>1.095</v>
      </c>
      <c r="O703">
        <v>5484.96</v>
      </c>
      <c r="P703">
        <f t="shared" si="87"/>
        <v>6006.0311999999994</v>
      </c>
      <c r="Q703" t="s">
        <v>4058</v>
      </c>
      <c r="R703" t="s">
        <v>4109</v>
      </c>
      <c r="S703" t="s">
        <v>25</v>
      </c>
      <c r="T703">
        <v>905265</v>
      </c>
      <c r="U703">
        <v>0</v>
      </c>
      <c r="V703" t="s">
        <v>4064</v>
      </c>
      <c r="Z703" t="s">
        <v>4110</v>
      </c>
      <c r="AB703">
        <f t="shared" si="82"/>
        <v>2020</v>
      </c>
      <c r="AC703">
        <f t="shared" si="83"/>
        <v>4</v>
      </c>
      <c r="AD703" t="str">
        <f t="shared" si="84"/>
        <v>Q1</v>
      </c>
      <c r="AE703" t="str">
        <f t="shared" si="85"/>
        <v>FY20/21</v>
      </c>
      <c r="AF703" t="str">
        <f t="shared" si="86"/>
        <v>EAST</v>
      </c>
    </row>
    <row r="704" spans="1:32">
      <c r="A704" t="s">
        <v>3594</v>
      </c>
      <c r="B704" t="s">
        <v>3646</v>
      </c>
      <c r="C704" t="str">
        <f t="shared" si="80"/>
        <v>CONTRACT_FEE</v>
      </c>
      <c r="D704" s="4">
        <v>43928</v>
      </c>
      <c r="E704" t="str">
        <f t="shared" si="81"/>
        <v>YAMAHA</v>
      </c>
      <c r="F704">
        <v>13100152</v>
      </c>
      <c r="G704" s="19">
        <v>43928</v>
      </c>
      <c r="H704" t="s">
        <v>76</v>
      </c>
      <c r="I704" t="s">
        <v>77</v>
      </c>
      <c r="J704">
        <v>1</v>
      </c>
      <c r="K704">
        <v>1</v>
      </c>
      <c r="L704">
        <v>8230.09</v>
      </c>
      <c r="M704" t="s">
        <v>36</v>
      </c>
      <c r="N704">
        <v>1.095</v>
      </c>
      <c r="O704">
        <v>8230.09</v>
      </c>
      <c r="P704">
        <f t="shared" si="87"/>
        <v>9011.9485499999992</v>
      </c>
      <c r="Q704" t="s">
        <v>4058</v>
      </c>
      <c r="R704" t="s">
        <v>4382</v>
      </c>
      <c r="S704" t="s">
        <v>25</v>
      </c>
      <c r="T704">
        <v>905262</v>
      </c>
      <c r="U704">
        <v>0</v>
      </c>
      <c r="V704" t="s">
        <v>3035</v>
      </c>
      <c r="Z704" t="s">
        <v>4383</v>
      </c>
      <c r="AB704">
        <f t="shared" si="82"/>
        <v>2020</v>
      </c>
      <c r="AC704">
        <f t="shared" si="83"/>
        <v>4</v>
      </c>
      <c r="AD704" t="str">
        <f t="shared" si="84"/>
        <v>Q1</v>
      </c>
      <c r="AE704" t="str">
        <f t="shared" si="85"/>
        <v>FY20/21</v>
      </c>
      <c r="AF704" t="str">
        <f t="shared" si="86"/>
        <v>EAST</v>
      </c>
    </row>
    <row r="705" spans="1:32">
      <c r="A705" t="s">
        <v>3594</v>
      </c>
      <c r="B705" t="s">
        <v>3646</v>
      </c>
      <c r="C705" t="str">
        <f t="shared" si="80"/>
        <v>CONTRACT_FEE</v>
      </c>
      <c r="D705" s="4">
        <v>43928</v>
      </c>
      <c r="E705" t="str">
        <f t="shared" si="81"/>
        <v>YAMAHA</v>
      </c>
      <c r="F705">
        <v>13100153</v>
      </c>
      <c r="G705" s="19">
        <v>43928</v>
      </c>
      <c r="H705" t="s">
        <v>76</v>
      </c>
      <c r="I705" t="s">
        <v>77</v>
      </c>
      <c r="J705">
        <v>1</v>
      </c>
      <c r="K705">
        <v>1</v>
      </c>
      <c r="L705">
        <v>9557.52</v>
      </c>
      <c r="M705" t="s">
        <v>36</v>
      </c>
      <c r="N705">
        <v>1.095</v>
      </c>
      <c r="O705">
        <v>9557.52</v>
      </c>
      <c r="P705">
        <f t="shared" si="87"/>
        <v>10465.484399999999</v>
      </c>
      <c r="Q705" t="s">
        <v>4058</v>
      </c>
      <c r="R705" t="s">
        <v>4149</v>
      </c>
      <c r="S705" t="s">
        <v>25</v>
      </c>
      <c r="T705">
        <v>905263</v>
      </c>
      <c r="U705">
        <v>0</v>
      </c>
      <c r="V705" t="s">
        <v>3035</v>
      </c>
      <c r="Z705" t="s">
        <v>4150</v>
      </c>
      <c r="AB705">
        <f t="shared" si="82"/>
        <v>2020</v>
      </c>
      <c r="AC705">
        <f t="shared" si="83"/>
        <v>4</v>
      </c>
      <c r="AD705" t="str">
        <f t="shared" si="84"/>
        <v>Q1</v>
      </c>
      <c r="AE705" t="str">
        <f t="shared" si="85"/>
        <v>FY20/21</v>
      </c>
      <c r="AF705" t="str">
        <f t="shared" si="86"/>
        <v>EAST</v>
      </c>
    </row>
    <row r="706" spans="1:32">
      <c r="A706" t="s">
        <v>3594</v>
      </c>
      <c r="B706" t="s">
        <v>3646</v>
      </c>
      <c r="C706" t="str">
        <f t="shared" ref="C706:C769" si="88">IF(F706="", "", IF(AND(F706&gt;=12000000, F706&lt;=13000000, OR(ISNUMBER(SEARCH("SERVICE", H706)), ISNUMBER(SEARCH("REPAIR CHARGE", I706)), ISNUMBER(SEARCH("REPAIR", H706)))), "SERVICE_CHARGE", IF(AND(F706&gt;=13000000, F706&lt;=14000000, OR(ISNUMBER(SEARCH("SERVICE", H706)), ISNUMBER(SEARCH("REPAIR CHARGE", I706)), ISNUMBER(SEARCH("REPAIR", H706)))), "CONTRACT_FEE", IF(AND(F706&gt;=14000000, F706&lt;=15000000, OR(ISNUMBER(SEARCH("TAPE FEEDER", I706)), ISNUMBER(SEARCH("ZS FEEDER", I706)), ISNUMBER(SEARCH("TRAY", I706)))), "FEEDER", "SPARES/OTHER"))))</f>
        <v>CONTRACT_FEE</v>
      </c>
      <c r="D706" s="4">
        <v>43928</v>
      </c>
      <c r="E706" t="str">
        <f t="shared" ref="E706:E769" si="89">IF(ISNUMBER(SEARCH("YMCT",H706)),"YAMAHA",IF(ISNUMBER(SEARCH("HELI",H706)),"HELLER",IF(ISNUMBER(SEARCH("PEMR",H706)),"PEMTRON",IF(ISNUMBER(SEARCH("PEMT",H706)),"PEMTRON",IF(H706="","",(IFERROR(1/0,"OTHERS")))))))</f>
        <v>YAMAHA</v>
      </c>
      <c r="F706">
        <v>13100154</v>
      </c>
      <c r="G706" s="19">
        <v>43928</v>
      </c>
      <c r="H706" t="s">
        <v>76</v>
      </c>
      <c r="I706" t="s">
        <v>77</v>
      </c>
      <c r="J706">
        <v>1</v>
      </c>
      <c r="K706">
        <v>1</v>
      </c>
      <c r="L706">
        <v>38318.58</v>
      </c>
      <c r="M706" t="s">
        <v>36</v>
      </c>
      <c r="N706">
        <v>1.095</v>
      </c>
      <c r="O706">
        <v>38318.58</v>
      </c>
      <c r="P706">
        <f t="shared" si="87"/>
        <v>41958.845099999999</v>
      </c>
      <c r="Q706" t="s">
        <v>4058</v>
      </c>
      <c r="R706" t="s">
        <v>4209</v>
      </c>
      <c r="S706" t="s">
        <v>25</v>
      </c>
      <c r="T706">
        <v>905264</v>
      </c>
      <c r="U706">
        <v>0</v>
      </c>
      <c r="V706" t="s">
        <v>3035</v>
      </c>
      <c r="Z706" t="s">
        <v>4210</v>
      </c>
      <c r="AB706">
        <f t="shared" ref="AB706:AB769" si="90">IF(D706="","",YEAR(D706))</f>
        <v>2020</v>
      </c>
      <c r="AC706">
        <f t="shared" ref="AC706:AC769" si="91">IF(D706="","",MONTH(D706))</f>
        <v>4</v>
      </c>
      <c r="AD706" t="str">
        <f t="shared" ref="AD706:AD769" si="92">IFERROR(IF(AC706="","",IF(AND(AC706&gt;=10,AC706&lt;=12),"Q3",IF(AND(AC706&gt;=1,AC706&lt;=3),"Q4",IF(AND(AC706&gt;=7,AC706&lt;=9),"Q2",IF(AND(AC706&gt;=4,AC706&lt;=6),"Q1"))))),"")</f>
        <v>Q1</v>
      </c>
      <c r="AE706" t="str">
        <f t="shared" ref="AE706:AE769" si="93">IFERROR(IF(AD706="Q4","FY"&amp;RIGHT(AB706,2)-1&amp;"/"&amp;RIGHT(AB706,2),"FY"&amp;RIGHT(AB706,2)&amp;"/"&amp;RIGHT(AB706,2)+1),"")</f>
        <v>FY20/21</v>
      </c>
      <c r="AF706" t="str">
        <f t="shared" ref="AF706:AF769" si="94">IF(B706="SZX","SOUTH",IF(B706="BJS","NORTH",IF(B706="SHA","EAST",IF(B706="","",(IF(AND(B706&lt;&gt;"SZX",B706&lt;&gt;"SHA",B706&lt;&gt;"BJS"),"WEST"))))))</f>
        <v>EAST</v>
      </c>
    </row>
    <row r="707" spans="1:32">
      <c r="A707" t="s">
        <v>3594</v>
      </c>
      <c r="B707" t="s">
        <v>3646</v>
      </c>
      <c r="C707" t="str">
        <f t="shared" si="88"/>
        <v>CONTRACT_FEE</v>
      </c>
      <c r="D707" s="4">
        <v>43928</v>
      </c>
      <c r="E707" t="str">
        <f t="shared" si="89"/>
        <v>YAMAHA</v>
      </c>
      <c r="F707">
        <v>13100155</v>
      </c>
      <c r="G707" s="19">
        <v>43928</v>
      </c>
      <c r="H707" t="s">
        <v>76</v>
      </c>
      <c r="I707" t="s">
        <v>77</v>
      </c>
      <c r="J707">
        <v>1</v>
      </c>
      <c r="K707">
        <v>1</v>
      </c>
      <c r="L707">
        <v>11150.44</v>
      </c>
      <c r="M707" t="s">
        <v>36</v>
      </c>
      <c r="N707">
        <v>1.095</v>
      </c>
      <c r="O707">
        <v>11150.44</v>
      </c>
      <c r="P707">
        <f t="shared" ref="P707:P770" si="95">IF(M707="CNY",O707*N707,IF(M707="USD",O707*7.8,IF(M707="HKD",O707*1,IF(M707="JPY",O707*0.0563,""))))</f>
        <v>12209.7318</v>
      </c>
      <c r="Q707" t="s">
        <v>4058</v>
      </c>
      <c r="R707" t="s">
        <v>4277</v>
      </c>
      <c r="S707" t="s">
        <v>25</v>
      </c>
      <c r="T707">
        <v>905266</v>
      </c>
      <c r="U707">
        <v>0</v>
      </c>
      <c r="V707" t="s">
        <v>3035</v>
      </c>
      <c r="Z707" t="s">
        <v>4278</v>
      </c>
      <c r="AB707">
        <f t="shared" si="90"/>
        <v>2020</v>
      </c>
      <c r="AC707">
        <f t="shared" si="91"/>
        <v>4</v>
      </c>
      <c r="AD707" t="str">
        <f t="shared" si="92"/>
        <v>Q1</v>
      </c>
      <c r="AE707" t="str">
        <f t="shared" si="93"/>
        <v>FY20/21</v>
      </c>
      <c r="AF707" t="str">
        <f t="shared" si="94"/>
        <v>EAST</v>
      </c>
    </row>
    <row r="708" spans="1:32">
      <c r="A708" t="s">
        <v>3594</v>
      </c>
      <c r="B708" t="s">
        <v>22</v>
      </c>
      <c r="C708" t="str">
        <f t="shared" si="88"/>
        <v>SPARES/OTHER</v>
      </c>
      <c r="D708" s="4">
        <v>43929</v>
      </c>
      <c r="E708" t="str">
        <f t="shared" si="89"/>
        <v>YAMAHA</v>
      </c>
      <c r="F708">
        <v>14103713</v>
      </c>
      <c r="G708" s="19">
        <v>43929</v>
      </c>
      <c r="H708" t="s">
        <v>1424</v>
      </c>
      <c r="I708" t="s">
        <v>1425</v>
      </c>
      <c r="J708">
        <v>1</v>
      </c>
      <c r="K708">
        <v>1</v>
      </c>
      <c r="L708">
        <v>637.16999999999996</v>
      </c>
      <c r="M708" t="s">
        <v>36</v>
      </c>
      <c r="N708">
        <v>1.095</v>
      </c>
      <c r="O708">
        <v>637.16999999999996</v>
      </c>
      <c r="P708">
        <f t="shared" si="95"/>
        <v>697.70114999999998</v>
      </c>
      <c r="Q708" t="s">
        <v>41</v>
      </c>
      <c r="R708" t="s">
        <v>1866</v>
      </c>
      <c r="S708" t="s">
        <v>25</v>
      </c>
      <c r="T708">
        <v>905267</v>
      </c>
      <c r="U708">
        <v>386</v>
      </c>
      <c r="V708" t="s">
        <v>3041</v>
      </c>
      <c r="X708" t="s">
        <v>3279</v>
      </c>
      <c r="Y708">
        <v>741753</v>
      </c>
      <c r="Z708" t="s">
        <v>1868</v>
      </c>
      <c r="AB708">
        <f t="shared" si="90"/>
        <v>2020</v>
      </c>
      <c r="AC708">
        <f t="shared" si="91"/>
        <v>4</v>
      </c>
      <c r="AD708" t="str">
        <f t="shared" si="92"/>
        <v>Q1</v>
      </c>
      <c r="AE708" t="str">
        <f t="shared" si="93"/>
        <v>FY20/21</v>
      </c>
      <c r="AF708" t="str">
        <f t="shared" si="94"/>
        <v>SOUTH</v>
      </c>
    </row>
    <row r="709" spans="1:32">
      <c r="A709" t="s">
        <v>3594</v>
      </c>
      <c r="B709" t="s">
        <v>22</v>
      </c>
      <c r="C709" t="str">
        <f t="shared" si="88"/>
        <v>SPARES/OTHER</v>
      </c>
      <c r="D709" s="4">
        <v>43929</v>
      </c>
      <c r="E709" t="str">
        <f t="shared" si="89"/>
        <v>YAMAHA</v>
      </c>
      <c r="F709">
        <v>14103713</v>
      </c>
      <c r="G709" s="19">
        <v>43929</v>
      </c>
      <c r="H709" t="s">
        <v>1426</v>
      </c>
      <c r="I709" t="s">
        <v>1427</v>
      </c>
      <c r="J709">
        <v>1</v>
      </c>
      <c r="K709">
        <v>1</v>
      </c>
      <c r="L709">
        <v>7168.14</v>
      </c>
      <c r="M709" t="s">
        <v>36</v>
      </c>
      <c r="N709">
        <v>1.095</v>
      </c>
      <c r="O709">
        <v>7168.14</v>
      </c>
      <c r="P709">
        <f t="shared" si="95"/>
        <v>7849.1133</v>
      </c>
      <c r="Q709" t="s">
        <v>41</v>
      </c>
      <c r="R709" t="s">
        <v>1866</v>
      </c>
      <c r="S709" t="s">
        <v>25</v>
      </c>
      <c r="T709">
        <v>905267</v>
      </c>
      <c r="U709">
        <v>4424</v>
      </c>
      <c r="V709" t="s">
        <v>3041</v>
      </c>
      <c r="X709" t="s">
        <v>3279</v>
      </c>
      <c r="Y709">
        <v>741753</v>
      </c>
      <c r="Z709" t="s">
        <v>1868</v>
      </c>
      <c r="AB709">
        <f t="shared" si="90"/>
        <v>2020</v>
      </c>
      <c r="AC709">
        <f t="shared" si="91"/>
        <v>4</v>
      </c>
      <c r="AD709" t="str">
        <f t="shared" si="92"/>
        <v>Q1</v>
      </c>
      <c r="AE709" t="str">
        <f t="shared" si="93"/>
        <v>FY20/21</v>
      </c>
      <c r="AF709" t="str">
        <f t="shared" si="94"/>
        <v>SOUTH</v>
      </c>
    </row>
    <row r="710" spans="1:32">
      <c r="A710" t="s">
        <v>3594</v>
      </c>
      <c r="B710" t="s">
        <v>22</v>
      </c>
      <c r="C710" t="str">
        <f t="shared" si="88"/>
        <v>SPARES/OTHER</v>
      </c>
      <c r="D710" s="4">
        <v>43929</v>
      </c>
      <c r="E710" t="str">
        <f t="shared" si="89"/>
        <v>YAMAHA</v>
      </c>
      <c r="F710">
        <v>14103714</v>
      </c>
      <c r="G710" s="19">
        <v>43929</v>
      </c>
      <c r="H710" t="s">
        <v>126</v>
      </c>
      <c r="I710" t="s">
        <v>48</v>
      </c>
      <c r="J710">
        <v>3</v>
      </c>
      <c r="K710">
        <v>3</v>
      </c>
      <c r="L710">
        <v>3584.07</v>
      </c>
      <c r="M710" t="s">
        <v>36</v>
      </c>
      <c r="N710">
        <v>1.095</v>
      </c>
      <c r="O710">
        <v>3584.07</v>
      </c>
      <c r="P710">
        <f t="shared" si="95"/>
        <v>3924.55665</v>
      </c>
      <c r="Q710" t="s">
        <v>41</v>
      </c>
      <c r="R710" t="s">
        <v>1157</v>
      </c>
      <c r="S710" t="s">
        <v>25</v>
      </c>
      <c r="T710">
        <v>905268</v>
      </c>
      <c r="U710">
        <v>1974</v>
      </c>
      <c r="V710" t="s">
        <v>3041</v>
      </c>
      <c r="X710" t="s">
        <v>3280</v>
      </c>
      <c r="Y710">
        <v>741766</v>
      </c>
      <c r="Z710" t="s">
        <v>1159</v>
      </c>
      <c r="AB710">
        <f t="shared" si="90"/>
        <v>2020</v>
      </c>
      <c r="AC710">
        <f t="shared" si="91"/>
        <v>4</v>
      </c>
      <c r="AD710" t="str">
        <f t="shared" si="92"/>
        <v>Q1</v>
      </c>
      <c r="AE710" t="str">
        <f t="shared" si="93"/>
        <v>FY20/21</v>
      </c>
      <c r="AF710" t="str">
        <f t="shared" si="94"/>
        <v>SOUTH</v>
      </c>
    </row>
    <row r="711" spans="1:32">
      <c r="A711" t="s">
        <v>3594</v>
      </c>
      <c r="B711" t="s">
        <v>3646</v>
      </c>
      <c r="C711" t="str">
        <f t="shared" si="88"/>
        <v>SPARES/OTHER</v>
      </c>
      <c r="D711" s="4">
        <v>43930</v>
      </c>
      <c r="E711" t="str">
        <f t="shared" si="89"/>
        <v>YAMAHA</v>
      </c>
      <c r="F711">
        <v>14103715</v>
      </c>
      <c r="G711" s="19">
        <v>43930</v>
      </c>
      <c r="H711" t="s">
        <v>140</v>
      </c>
      <c r="I711" t="s">
        <v>141</v>
      </c>
      <c r="J711">
        <v>50</v>
      </c>
      <c r="K711">
        <v>50</v>
      </c>
      <c r="L711">
        <v>2831.86</v>
      </c>
      <c r="M711" t="s">
        <v>36</v>
      </c>
      <c r="N711">
        <v>1.095</v>
      </c>
      <c r="O711">
        <v>2831.86</v>
      </c>
      <c r="P711">
        <f t="shared" si="95"/>
        <v>3100.8867</v>
      </c>
      <c r="Q711" t="s">
        <v>4058</v>
      </c>
      <c r="R711" t="s">
        <v>4214</v>
      </c>
      <c r="S711" t="s">
        <v>25</v>
      </c>
      <c r="T711">
        <v>905269</v>
      </c>
      <c r="U711">
        <v>1700</v>
      </c>
      <c r="V711" t="s">
        <v>3041</v>
      </c>
      <c r="Y711">
        <v>741958</v>
      </c>
      <c r="Z711" t="s">
        <v>4215</v>
      </c>
      <c r="AB711">
        <f t="shared" si="90"/>
        <v>2020</v>
      </c>
      <c r="AC711">
        <f t="shared" si="91"/>
        <v>4</v>
      </c>
      <c r="AD711" t="str">
        <f t="shared" si="92"/>
        <v>Q1</v>
      </c>
      <c r="AE711" t="str">
        <f t="shared" si="93"/>
        <v>FY20/21</v>
      </c>
      <c r="AF711" t="str">
        <f t="shared" si="94"/>
        <v>EAST</v>
      </c>
    </row>
    <row r="712" spans="1:32">
      <c r="A712" t="s">
        <v>3594</v>
      </c>
      <c r="B712" t="s">
        <v>3646</v>
      </c>
      <c r="C712" t="str">
        <f t="shared" si="88"/>
        <v>SPARES/OTHER</v>
      </c>
      <c r="D712" s="4">
        <v>43930</v>
      </c>
      <c r="E712" t="str">
        <f t="shared" si="89"/>
        <v>YAMAHA</v>
      </c>
      <c r="F712">
        <v>14103716</v>
      </c>
      <c r="G712" s="19">
        <v>43930</v>
      </c>
      <c r="H712" t="s">
        <v>3746</v>
      </c>
      <c r="I712" t="s">
        <v>3747</v>
      </c>
      <c r="J712">
        <v>1</v>
      </c>
      <c r="K712">
        <v>1</v>
      </c>
      <c r="L712">
        <v>4079.65</v>
      </c>
      <c r="M712" t="s">
        <v>36</v>
      </c>
      <c r="N712">
        <v>1.095</v>
      </c>
      <c r="O712">
        <v>4079.65</v>
      </c>
      <c r="P712">
        <f t="shared" si="95"/>
        <v>4467.2167499999996</v>
      </c>
      <c r="Q712" t="s">
        <v>4058</v>
      </c>
      <c r="R712" t="s">
        <v>4109</v>
      </c>
      <c r="S712" t="s">
        <v>25</v>
      </c>
      <c r="T712">
        <v>905270</v>
      </c>
      <c r="U712">
        <v>1157</v>
      </c>
      <c r="V712" t="s">
        <v>3041</v>
      </c>
      <c r="Y712">
        <v>741961</v>
      </c>
      <c r="Z712" t="s">
        <v>4110</v>
      </c>
      <c r="AB712">
        <f t="shared" si="90"/>
        <v>2020</v>
      </c>
      <c r="AC712">
        <f t="shared" si="91"/>
        <v>4</v>
      </c>
      <c r="AD712" t="str">
        <f t="shared" si="92"/>
        <v>Q1</v>
      </c>
      <c r="AE712" t="str">
        <f t="shared" si="93"/>
        <v>FY20/21</v>
      </c>
      <c r="AF712" t="str">
        <f t="shared" si="94"/>
        <v>EAST</v>
      </c>
    </row>
    <row r="713" spans="1:32">
      <c r="A713" t="s">
        <v>3594</v>
      </c>
      <c r="B713" t="s">
        <v>3646</v>
      </c>
      <c r="C713" t="str">
        <f t="shared" si="88"/>
        <v>SPARES/OTHER</v>
      </c>
      <c r="D713" s="4">
        <v>43930</v>
      </c>
      <c r="E713" t="str">
        <f t="shared" si="89"/>
        <v>YAMAHA</v>
      </c>
      <c r="F713">
        <v>14103716</v>
      </c>
      <c r="G713" s="19">
        <v>43930</v>
      </c>
      <c r="H713" t="s">
        <v>3748</v>
      </c>
      <c r="I713" t="s">
        <v>3749</v>
      </c>
      <c r="J713">
        <v>1</v>
      </c>
      <c r="K713">
        <v>1</v>
      </c>
      <c r="L713">
        <v>479.65</v>
      </c>
      <c r="M713" t="s">
        <v>36</v>
      </c>
      <c r="N713">
        <v>1.095</v>
      </c>
      <c r="O713">
        <v>479.65</v>
      </c>
      <c r="P713">
        <f t="shared" si="95"/>
        <v>525.21674999999993</v>
      </c>
      <c r="Q713" t="s">
        <v>4058</v>
      </c>
      <c r="R713" t="s">
        <v>4109</v>
      </c>
      <c r="S713" t="s">
        <v>25</v>
      </c>
      <c r="T713">
        <v>905270</v>
      </c>
      <c r="U713">
        <v>136</v>
      </c>
      <c r="V713" t="s">
        <v>3041</v>
      </c>
      <c r="Y713">
        <v>741961</v>
      </c>
      <c r="Z713" t="s">
        <v>4110</v>
      </c>
      <c r="AB713">
        <f t="shared" si="90"/>
        <v>2020</v>
      </c>
      <c r="AC713">
        <f t="shared" si="91"/>
        <v>4</v>
      </c>
      <c r="AD713" t="str">
        <f t="shared" si="92"/>
        <v>Q1</v>
      </c>
      <c r="AE713" t="str">
        <f t="shared" si="93"/>
        <v>FY20/21</v>
      </c>
      <c r="AF713" t="str">
        <f t="shared" si="94"/>
        <v>EAST</v>
      </c>
    </row>
    <row r="714" spans="1:32">
      <c r="A714" t="s">
        <v>3594</v>
      </c>
      <c r="B714" t="s">
        <v>3646</v>
      </c>
      <c r="C714" t="str">
        <f t="shared" si="88"/>
        <v>SPARES/OTHER</v>
      </c>
      <c r="D714" s="4">
        <v>43930</v>
      </c>
      <c r="E714" t="str">
        <f t="shared" si="89"/>
        <v>YAMAHA</v>
      </c>
      <c r="F714">
        <v>14103717</v>
      </c>
      <c r="G714" s="19">
        <v>43930</v>
      </c>
      <c r="H714" t="s">
        <v>3740</v>
      </c>
      <c r="I714" t="s">
        <v>3741</v>
      </c>
      <c r="J714">
        <v>2</v>
      </c>
      <c r="K714">
        <v>2</v>
      </c>
      <c r="L714">
        <v>14019.47</v>
      </c>
      <c r="M714" t="s">
        <v>36</v>
      </c>
      <c r="N714">
        <v>1.095</v>
      </c>
      <c r="O714">
        <v>14019.47</v>
      </c>
      <c r="P714">
        <f t="shared" si="95"/>
        <v>15351.319649999999</v>
      </c>
      <c r="Q714" t="s">
        <v>4058</v>
      </c>
      <c r="R714" t="s">
        <v>4384</v>
      </c>
      <c r="S714" t="s">
        <v>25</v>
      </c>
      <c r="T714">
        <v>905271</v>
      </c>
      <c r="U714">
        <v>7532</v>
      </c>
      <c r="V714" t="s">
        <v>3041</v>
      </c>
      <c r="Y714">
        <v>741966</v>
      </c>
      <c r="Z714" t="s">
        <v>4385</v>
      </c>
      <c r="AB714">
        <f t="shared" si="90"/>
        <v>2020</v>
      </c>
      <c r="AC714">
        <f t="shared" si="91"/>
        <v>4</v>
      </c>
      <c r="AD714" t="str">
        <f t="shared" si="92"/>
        <v>Q1</v>
      </c>
      <c r="AE714" t="str">
        <f t="shared" si="93"/>
        <v>FY20/21</v>
      </c>
      <c r="AF714" t="str">
        <f t="shared" si="94"/>
        <v>EAST</v>
      </c>
    </row>
    <row r="715" spans="1:32">
      <c r="A715" t="s">
        <v>3594</v>
      </c>
      <c r="B715" t="s">
        <v>3646</v>
      </c>
      <c r="C715" t="str">
        <f t="shared" si="88"/>
        <v>SPARES/OTHER</v>
      </c>
      <c r="D715" s="4">
        <v>43930</v>
      </c>
      <c r="E715" t="str">
        <f t="shared" si="89"/>
        <v>YAMAHA</v>
      </c>
      <c r="F715">
        <v>14103718</v>
      </c>
      <c r="G715" s="19">
        <v>43930</v>
      </c>
      <c r="H715" t="s">
        <v>1493</v>
      </c>
      <c r="I715" t="s">
        <v>61</v>
      </c>
      <c r="J715">
        <v>1</v>
      </c>
      <c r="K715">
        <v>1</v>
      </c>
      <c r="L715">
        <v>690.27</v>
      </c>
      <c r="M715" t="s">
        <v>36</v>
      </c>
      <c r="N715">
        <v>1.095</v>
      </c>
      <c r="O715">
        <v>690.27</v>
      </c>
      <c r="P715">
        <f t="shared" si="95"/>
        <v>755.84564999999998</v>
      </c>
      <c r="Q715" t="s">
        <v>4058</v>
      </c>
      <c r="R715" t="s">
        <v>4384</v>
      </c>
      <c r="S715" t="s">
        <v>25</v>
      </c>
      <c r="T715">
        <v>905272</v>
      </c>
      <c r="U715">
        <v>310</v>
      </c>
      <c r="V715" t="s">
        <v>3041</v>
      </c>
      <c r="Y715">
        <v>741968</v>
      </c>
      <c r="Z715" t="s">
        <v>4385</v>
      </c>
      <c r="AB715">
        <f t="shared" si="90"/>
        <v>2020</v>
      </c>
      <c r="AC715">
        <f t="shared" si="91"/>
        <v>4</v>
      </c>
      <c r="AD715" t="str">
        <f t="shared" si="92"/>
        <v>Q1</v>
      </c>
      <c r="AE715" t="str">
        <f t="shared" si="93"/>
        <v>FY20/21</v>
      </c>
      <c r="AF715" t="str">
        <f t="shared" si="94"/>
        <v>EAST</v>
      </c>
    </row>
    <row r="716" spans="1:32">
      <c r="A716" t="s">
        <v>3594</v>
      </c>
      <c r="B716" t="s">
        <v>3646</v>
      </c>
      <c r="C716" t="str">
        <f t="shared" si="88"/>
        <v>SPARES/OTHER</v>
      </c>
      <c r="D716" s="4">
        <v>43930</v>
      </c>
      <c r="E716" t="str">
        <f t="shared" si="89"/>
        <v>YAMAHA</v>
      </c>
      <c r="F716">
        <v>14103719</v>
      </c>
      <c r="G716" s="19">
        <v>43930</v>
      </c>
      <c r="H716" t="s">
        <v>3742</v>
      </c>
      <c r="I716" t="s">
        <v>3743</v>
      </c>
      <c r="J716">
        <v>1</v>
      </c>
      <c r="K716">
        <v>1</v>
      </c>
      <c r="L716">
        <v>509.73</v>
      </c>
      <c r="M716" t="s">
        <v>36</v>
      </c>
      <c r="N716">
        <v>1.095</v>
      </c>
      <c r="O716">
        <v>509.73</v>
      </c>
      <c r="P716">
        <f t="shared" si="95"/>
        <v>558.15435000000002</v>
      </c>
      <c r="Q716" t="s">
        <v>4058</v>
      </c>
      <c r="R716" t="s">
        <v>4149</v>
      </c>
      <c r="S716" t="s">
        <v>25</v>
      </c>
      <c r="T716">
        <v>905273</v>
      </c>
      <c r="U716">
        <v>272</v>
      </c>
      <c r="V716" t="s">
        <v>3041</v>
      </c>
      <c r="Y716">
        <v>741969</v>
      </c>
      <c r="Z716" t="s">
        <v>4150</v>
      </c>
      <c r="AB716">
        <f t="shared" si="90"/>
        <v>2020</v>
      </c>
      <c r="AC716">
        <f t="shared" si="91"/>
        <v>4</v>
      </c>
      <c r="AD716" t="str">
        <f t="shared" si="92"/>
        <v>Q1</v>
      </c>
      <c r="AE716" t="str">
        <f t="shared" si="93"/>
        <v>FY20/21</v>
      </c>
      <c r="AF716" t="str">
        <f t="shared" si="94"/>
        <v>EAST</v>
      </c>
    </row>
    <row r="717" spans="1:32">
      <c r="A717" t="s">
        <v>3594</v>
      </c>
      <c r="B717" t="s">
        <v>3646</v>
      </c>
      <c r="C717" t="str">
        <f t="shared" si="88"/>
        <v>SPARES/OTHER</v>
      </c>
      <c r="D717" s="4">
        <v>43930</v>
      </c>
      <c r="E717" t="str">
        <f t="shared" si="89"/>
        <v>YAMAHA</v>
      </c>
      <c r="F717">
        <v>14103720</v>
      </c>
      <c r="G717" s="19">
        <v>43930</v>
      </c>
      <c r="H717" t="s">
        <v>3744</v>
      </c>
      <c r="I717" t="s">
        <v>3745</v>
      </c>
      <c r="J717">
        <v>1</v>
      </c>
      <c r="K717">
        <v>1</v>
      </c>
      <c r="L717">
        <v>839.82</v>
      </c>
      <c r="M717" t="s">
        <v>36</v>
      </c>
      <c r="N717">
        <v>1.095</v>
      </c>
      <c r="O717">
        <v>839.82</v>
      </c>
      <c r="P717">
        <f t="shared" si="95"/>
        <v>919.60289999999998</v>
      </c>
      <c r="Q717" t="s">
        <v>4058</v>
      </c>
      <c r="R717" t="s">
        <v>4277</v>
      </c>
      <c r="S717" t="s">
        <v>25</v>
      </c>
      <c r="T717">
        <v>905274</v>
      </c>
      <c r="U717">
        <v>4508</v>
      </c>
      <c r="V717" t="s">
        <v>3041</v>
      </c>
      <c r="Y717">
        <v>741970</v>
      </c>
      <c r="Z717" t="s">
        <v>4278</v>
      </c>
      <c r="AB717">
        <f t="shared" si="90"/>
        <v>2020</v>
      </c>
      <c r="AC717">
        <f t="shared" si="91"/>
        <v>4</v>
      </c>
      <c r="AD717" t="str">
        <f t="shared" si="92"/>
        <v>Q1</v>
      </c>
      <c r="AE717" t="str">
        <f t="shared" si="93"/>
        <v>FY20/21</v>
      </c>
      <c r="AF717" t="str">
        <f t="shared" si="94"/>
        <v>EAST</v>
      </c>
    </row>
    <row r="718" spans="1:32">
      <c r="A718" t="s">
        <v>3594</v>
      </c>
      <c r="B718" t="s">
        <v>3646</v>
      </c>
      <c r="C718" t="str">
        <f t="shared" si="88"/>
        <v>SPARES/OTHER</v>
      </c>
      <c r="D718" s="4">
        <v>43930</v>
      </c>
      <c r="E718" t="str">
        <f t="shared" si="89"/>
        <v>YAMAHA</v>
      </c>
      <c r="F718">
        <v>14103720</v>
      </c>
      <c r="G718" s="19">
        <v>43930</v>
      </c>
      <c r="H718" t="s">
        <v>647</v>
      </c>
      <c r="I718" t="s">
        <v>648</v>
      </c>
      <c r="J718">
        <v>1</v>
      </c>
      <c r="K718">
        <v>1</v>
      </c>
      <c r="L718">
        <v>882.3</v>
      </c>
      <c r="M718" t="s">
        <v>36</v>
      </c>
      <c r="N718">
        <v>1.095</v>
      </c>
      <c r="O718">
        <v>882.3</v>
      </c>
      <c r="P718">
        <f t="shared" si="95"/>
        <v>966.11849999999993</v>
      </c>
      <c r="Q718" t="s">
        <v>4058</v>
      </c>
      <c r="R718" t="s">
        <v>4277</v>
      </c>
      <c r="S718" t="s">
        <v>25</v>
      </c>
      <c r="T718">
        <v>905274</v>
      </c>
      <c r="U718">
        <v>771</v>
      </c>
      <c r="V718" t="s">
        <v>3041</v>
      </c>
      <c r="Y718">
        <v>741970</v>
      </c>
      <c r="Z718" t="s">
        <v>4278</v>
      </c>
      <c r="AB718">
        <f t="shared" si="90"/>
        <v>2020</v>
      </c>
      <c r="AC718">
        <f t="shared" si="91"/>
        <v>4</v>
      </c>
      <c r="AD718" t="str">
        <f t="shared" si="92"/>
        <v>Q1</v>
      </c>
      <c r="AE718" t="str">
        <f t="shared" si="93"/>
        <v>FY20/21</v>
      </c>
      <c r="AF718" t="str">
        <f t="shared" si="94"/>
        <v>EAST</v>
      </c>
    </row>
    <row r="719" spans="1:32">
      <c r="A719" t="s">
        <v>3594</v>
      </c>
      <c r="B719" t="s">
        <v>3646</v>
      </c>
      <c r="C719" t="str">
        <f t="shared" si="88"/>
        <v>SPARES/OTHER</v>
      </c>
      <c r="D719" s="4">
        <v>43930</v>
      </c>
      <c r="E719" t="str">
        <f t="shared" si="89"/>
        <v>YAMAHA</v>
      </c>
      <c r="F719">
        <v>14103720</v>
      </c>
      <c r="G719" s="19">
        <v>43930</v>
      </c>
      <c r="H719" t="s">
        <v>230</v>
      </c>
      <c r="I719" t="s">
        <v>231</v>
      </c>
      <c r="J719">
        <v>5</v>
      </c>
      <c r="K719">
        <v>5</v>
      </c>
      <c r="L719">
        <v>1424.78</v>
      </c>
      <c r="M719" t="s">
        <v>36</v>
      </c>
      <c r="N719">
        <v>1.095</v>
      </c>
      <c r="O719">
        <v>1424.78</v>
      </c>
      <c r="P719">
        <f t="shared" si="95"/>
        <v>1560.1341</v>
      </c>
      <c r="Q719" t="s">
        <v>4058</v>
      </c>
      <c r="R719" t="s">
        <v>4277</v>
      </c>
      <c r="S719" t="s">
        <v>25</v>
      </c>
      <c r="T719">
        <v>905274</v>
      </c>
      <c r="U719">
        <v>755</v>
      </c>
      <c r="V719" t="s">
        <v>3041</v>
      </c>
      <c r="Y719">
        <v>741970</v>
      </c>
      <c r="Z719" t="s">
        <v>4278</v>
      </c>
      <c r="AB719">
        <f t="shared" si="90"/>
        <v>2020</v>
      </c>
      <c r="AC719">
        <f t="shared" si="91"/>
        <v>4</v>
      </c>
      <c r="AD719" t="str">
        <f t="shared" si="92"/>
        <v>Q1</v>
      </c>
      <c r="AE719" t="str">
        <f t="shared" si="93"/>
        <v>FY20/21</v>
      </c>
      <c r="AF719" t="str">
        <f t="shared" si="94"/>
        <v>EAST</v>
      </c>
    </row>
    <row r="720" spans="1:32">
      <c r="A720" t="s">
        <v>3594</v>
      </c>
      <c r="B720" t="s">
        <v>3646</v>
      </c>
      <c r="C720" t="str">
        <f t="shared" si="88"/>
        <v>SPARES/OTHER</v>
      </c>
      <c r="D720" s="4">
        <v>43930</v>
      </c>
      <c r="E720" t="str">
        <f t="shared" si="89"/>
        <v>YAMAHA</v>
      </c>
      <c r="F720">
        <v>14103720</v>
      </c>
      <c r="G720" s="19">
        <v>43930</v>
      </c>
      <c r="H720" t="s">
        <v>222</v>
      </c>
      <c r="I720" t="s">
        <v>223</v>
      </c>
      <c r="J720">
        <v>1</v>
      </c>
      <c r="K720">
        <v>1</v>
      </c>
      <c r="L720">
        <v>341.59</v>
      </c>
      <c r="M720" t="s">
        <v>36</v>
      </c>
      <c r="N720">
        <v>1.095</v>
      </c>
      <c r="O720">
        <v>341.59</v>
      </c>
      <c r="P720">
        <f t="shared" si="95"/>
        <v>374.04104999999998</v>
      </c>
      <c r="Q720" t="s">
        <v>4058</v>
      </c>
      <c r="R720" t="s">
        <v>4277</v>
      </c>
      <c r="S720" t="s">
        <v>25</v>
      </c>
      <c r="T720">
        <v>905274</v>
      </c>
      <c r="U720">
        <v>182</v>
      </c>
      <c r="V720" t="s">
        <v>3041</v>
      </c>
      <c r="Y720">
        <v>741970</v>
      </c>
      <c r="Z720" t="s">
        <v>4278</v>
      </c>
      <c r="AB720">
        <f t="shared" si="90"/>
        <v>2020</v>
      </c>
      <c r="AC720">
        <f t="shared" si="91"/>
        <v>4</v>
      </c>
      <c r="AD720" t="str">
        <f t="shared" si="92"/>
        <v>Q1</v>
      </c>
      <c r="AE720" t="str">
        <f t="shared" si="93"/>
        <v>FY20/21</v>
      </c>
      <c r="AF720" t="str">
        <f t="shared" si="94"/>
        <v>EAST</v>
      </c>
    </row>
    <row r="721" spans="1:32">
      <c r="A721" t="s">
        <v>3594</v>
      </c>
      <c r="B721" t="s">
        <v>3646</v>
      </c>
      <c r="C721" t="str">
        <f t="shared" si="88"/>
        <v>FEEDER</v>
      </c>
      <c r="D721" s="4">
        <v>43930</v>
      </c>
      <c r="E721" t="str">
        <f t="shared" si="89"/>
        <v>YAMAHA</v>
      </c>
      <c r="F721">
        <v>14103721</v>
      </c>
      <c r="G721" s="19">
        <v>43930</v>
      </c>
      <c r="H721" t="s">
        <v>353</v>
      </c>
      <c r="I721" t="s">
        <v>354</v>
      </c>
      <c r="J721">
        <v>1</v>
      </c>
      <c r="K721">
        <v>1</v>
      </c>
      <c r="L721">
        <v>8407.08</v>
      </c>
      <c r="M721" t="s">
        <v>36</v>
      </c>
      <c r="N721">
        <v>1.095</v>
      </c>
      <c r="O721">
        <v>8407.08</v>
      </c>
      <c r="P721">
        <f t="shared" si="95"/>
        <v>9205.7525999999998</v>
      </c>
      <c r="Q721" t="s">
        <v>4058</v>
      </c>
      <c r="R721" t="s">
        <v>4386</v>
      </c>
      <c r="S721" t="s">
        <v>25</v>
      </c>
      <c r="T721">
        <v>905275</v>
      </c>
      <c r="U721">
        <v>6814.7</v>
      </c>
      <c r="V721" t="s">
        <v>3041</v>
      </c>
      <c r="Y721">
        <v>741971</v>
      </c>
      <c r="Z721" t="s">
        <v>4387</v>
      </c>
      <c r="AB721">
        <f t="shared" si="90"/>
        <v>2020</v>
      </c>
      <c r="AC721">
        <f t="shared" si="91"/>
        <v>4</v>
      </c>
      <c r="AD721" t="str">
        <f t="shared" si="92"/>
        <v>Q1</v>
      </c>
      <c r="AE721" t="str">
        <f t="shared" si="93"/>
        <v>FY20/21</v>
      </c>
      <c r="AF721" t="str">
        <f t="shared" si="94"/>
        <v>EAST</v>
      </c>
    </row>
    <row r="722" spans="1:32">
      <c r="A722" t="s">
        <v>3594</v>
      </c>
      <c r="B722" t="s">
        <v>3646</v>
      </c>
      <c r="C722" t="str">
        <f t="shared" si="88"/>
        <v>FEEDER</v>
      </c>
      <c r="D722" s="4">
        <v>43930</v>
      </c>
      <c r="E722" t="str">
        <f t="shared" si="89"/>
        <v>YAMAHA</v>
      </c>
      <c r="F722">
        <v>14103722</v>
      </c>
      <c r="G722" s="19">
        <v>43930</v>
      </c>
      <c r="H722" t="s">
        <v>70</v>
      </c>
      <c r="I722" t="s">
        <v>71</v>
      </c>
      <c r="J722">
        <v>10</v>
      </c>
      <c r="K722">
        <v>10</v>
      </c>
      <c r="L722">
        <v>44690.27</v>
      </c>
      <c r="M722" t="s">
        <v>36</v>
      </c>
      <c r="N722">
        <v>1.095</v>
      </c>
      <c r="O722">
        <v>44690.27</v>
      </c>
      <c r="P722">
        <f t="shared" si="95"/>
        <v>48935.845649999996</v>
      </c>
      <c r="Q722" t="s">
        <v>4058</v>
      </c>
      <c r="R722" t="s">
        <v>4388</v>
      </c>
      <c r="S722" t="s">
        <v>25</v>
      </c>
      <c r="T722">
        <v>905276</v>
      </c>
      <c r="U722">
        <v>35000</v>
      </c>
      <c r="V722" t="s">
        <v>3041</v>
      </c>
      <c r="Y722">
        <v>741972</v>
      </c>
      <c r="Z722" t="s">
        <v>4389</v>
      </c>
      <c r="AB722">
        <f t="shared" si="90"/>
        <v>2020</v>
      </c>
      <c r="AC722">
        <f t="shared" si="91"/>
        <v>4</v>
      </c>
      <c r="AD722" t="str">
        <f t="shared" si="92"/>
        <v>Q1</v>
      </c>
      <c r="AE722" t="str">
        <f t="shared" si="93"/>
        <v>FY20/21</v>
      </c>
      <c r="AF722" t="str">
        <f t="shared" si="94"/>
        <v>EAST</v>
      </c>
    </row>
    <row r="723" spans="1:32">
      <c r="A723" t="s">
        <v>3594</v>
      </c>
      <c r="B723" t="s">
        <v>3646</v>
      </c>
      <c r="C723" t="str">
        <f t="shared" si="88"/>
        <v>FEEDER</v>
      </c>
      <c r="D723" s="4">
        <v>43930</v>
      </c>
      <c r="E723" t="str">
        <f t="shared" si="89"/>
        <v>YAMAHA</v>
      </c>
      <c r="F723">
        <v>14103723</v>
      </c>
      <c r="G723" s="19">
        <v>43930</v>
      </c>
      <c r="H723" t="s">
        <v>72</v>
      </c>
      <c r="I723" t="s">
        <v>73</v>
      </c>
      <c r="J723">
        <v>3</v>
      </c>
      <c r="K723">
        <v>3</v>
      </c>
      <c r="L723">
        <v>12058.41</v>
      </c>
      <c r="M723" t="s">
        <v>36</v>
      </c>
      <c r="N723">
        <v>1.095</v>
      </c>
      <c r="O723">
        <v>12058.41</v>
      </c>
      <c r="P723">
        <f t="shared" si="95"/>
        <v>13203.95895</v>
      </c>
      <c r="Q723" t="s">
        <v>4058</v>
      </c>
      <c r="R723" t="s">
        <v>4390</v>
      </c>
      <c r="S723" t="s">
        <v>25</v>
      </c>
      <c r="T723">
        <v>905277</v>
      </c>
      <c r="U723">
        <v>11400</v>
      </c>
      <c r="V723" t="s">
        <v>3041</v>
      </c>
      <c r="Y723">
        <v>741974</v>
      </c>
      <c r="Z723" t="s">
        <v>4391</v>
      </c>
      <c r="AB723">
        <f t="shared" si="90"/>
        <v>2020</v>
      </c>
      <c r="AC723">
        <f t="shared" si="91"/>
        <v>4</v>
      </c>
      <c r="AD723" t="str">
        <f t="shared" si="92"/>
        <v>Q1</v>
      </c>
      <c r="AE723" t="str">
        <f t="shared" si="93"/>
        <v>FY20/21</v>
      </c>
      <c r="AF723" t="str">
        <f t="shared" si="94"/>
        <v>EAST</v>
      </c>
    </row>
    <row r="724" spans="1:32">
      <c r="A724" t="s">
        <v>3594</v>
      </c>
      <c r="B724" t="s">
        <v>22</v>
      </c>
      <c r="C724" t="str">
        <f t="shared" si="88"/>
        <v>SPARES/OTHER</v>
      </c>
      <c r="D724" s="4">
        <v>43931</v>
      </c>
      <c r="E724" t="str">
        <f t="shared" si="89"/>
        <v>YAMAHA</v>
      </c>
      <c r="F724">
        <v>14103724</v>
      </c>
      <c r="G724" s="19">
        <v>43931</v>
      </c>
      <c r="H724" t="s">
        <v>3281</v>
      </c>
      <c r="I724" t="s">
        <v>149</v>
      </c>
      <c r="J724">
        <v>4</v>
      </c>
      <c r="K724">
        <v>4</v>
      </c>
      <c r="L724">
        <v>10.62</v>
      </c>
      <c r="M724" t="s">
        <v>36</v>
      </c>
      <c r="N724">
        <v>1.095</v>
      </c>
      <c r="O724">
        <v>10.62</v>
      </c>
      <c r="P724">
        <f t="shared" si="95"/>
        <v>11.628899999999998</v>
      </c>
      <c r="Q724" t="s">
        <v>41</v>
      </c>
      <c r="R724" t="s">
        <v>3072</v>
      </c>
      <c r="S724" t="s">
        <v>25</v>
      </c>
      <c r="T724">
        <v>905278</v>
      </c>
      <c r="U724">
        <v>0</v>
      </c>
      <c r="V724" t="s">
        <v>3041</v>
      </c>
      <c r="X724" t="s">
        <v>3282</v>
      </c>
      <c r="Y724">
        <v>742113</v>
      </c>
      <c r="Z724" t="s">
        <v>1937</v>
      </c>
      <c r="AB724">
        <f t="shared" si="90"/>
        <v>2020</v>
      </c>
      <c r="AC724">
        <f t="shared" si="91"/>
        <v>4</v>
      </c>
      <c r="AD724" t="str">
        <f t="shared" si="92"/>
        <v>Q1</v>
      </c>
      <c r="AE724" t="str">
        <f t="shared" si="93"/>
        <v>FY20/21</v>
      </c>
      <c r="AF724" t="str">
        <f t="shared" si="94"/>
        <v>SOUTH</v>
      </c>
    </row>
    <row r="725" spans="1:32">
      <c r="A725" t="s">
        <v>3594</v>
      </c>
      <c r="B725" t="s">
        <v>22</v>
      </c>
      <c r="C725" t="str">
        <f t="shared" si="88"/>
        <v>SPARES/OTHER</v>
      </c>
      <c r="D725" s="4">
        <v>43931</v>
      </c>
      <c r="E725" t="str">
        <f t="shared" si="89"/>
        <v>YAMAHA</v>
      </c>
      <c r="F725">
        <v>14103724</v>
      </c>
      <c r="G725" s="19">
        <v>43931</v>
      </c>
      <c r="H725" t="s">
        <v>3283</v>
      </c>
      <c r="I725" t="s">
        <v>1298</v>
      </c>
      <c r="J725">
        <v>1</v>
      </c>
      <c r="K725">
        <v>1</v>
      </c>
      <c r="L725">
        <v>2.65</v>
      </c>
      <c r="M725" t="s">
        <v>36</v>
      </c>
      <c r="N725">
        <v>1.095</v>
      </c>
      <c r="O725">
        <v>2.65</v>
      </c>
      <c r="P725">
        <f t="shared" si="95"/>
        <v>2.9017499999999998</v>
      </c>
      <c r="Q725" t="s">
        <v>41</v>
      </c>
      <c r="R725" t="s">
        <v>3072</v>
      </c>
      <c r="S725" t="s">
        <v>25</v>
      </c>
      <c r="T725">
        <v>905278</v>
      </c>
      <c r="U725">
        <v>0</v>
      </c>
      <c r="V725" t="s">
        <v>3041</v>
      </c>
      <c r="X725" t="s">
        <v>3282</v>
      </c>
      <c r="Y725">
        <v>742113</v>
      </c>
      <c r="Z725" t="s">
        <v>1937</v>
      </c>
      <c r="AB725">
        <f t="shared" si="90"/>
        <v>2020</v>
      </c>
      <c r="AC725">
        <f t="shared" si="91"/>
        <v>4</v>
      </c>
      <c r="AD725" t="str">
        <f t="shared" si="92"/>
        <v>Q1</v>
      </c>
      <c r="AE725" t="str">
        <f t="shared" si="93"/>
        <v>FY20/21</v>
      </c>
      <c r="AF725" t="str">
        <f t="shared" si="94"/>
        <v>SOUTH</v>
      </c>
    </row>
    <row r="726" spans="1:32">
      <c r="A726" t="s">
        <v>3594</v>
      </c>
      <c r="B726" t="s">
        <v>22</v>
      </c>
      <c r="C726" t="str">
        <f t="shared" si="88"/>
        <v>SPARES/OTHER</v>
      </c>
      <c r="D726" s="4">
        <v>43931</v>
      </c>
      <c r="E726" t="str">
        <f t="shared" si="89"/>
        <v>YAMAHA</v>
      </c>
      <c r="F726">
        <v>14103724</v>
      </c>
      <c r="G726" s="19">
        <v>43931</v>
      </c>
      <c r="H726" t="s">
        <v>1171</v>
      </c>
      <c r="I726" t="s">
        <v>1172</v>
      </c>
      <c r="J726">
        <v>2</v>
      </c>
      <c r="K726">
        <v>2</v>
      </c>
      <c r="L726">
        <v>1008.85</v>
      </c>
      <c r="M726" t="s">
        <v>36</v>
      </c>
      <c r="N726">
        <v>1.095</v>
      </c>
      <c r="O726">
        <v>1008.85</v>
      </c>
      <c r="P726">
        <f t="shared" si="95"/>
        <v>1104.69075</v>
      </c>
      <c r="Q726" t="s">
        <v>41</v>
      </c>
      <c r="R726" t="s">
        <v>3072</v>
      </c>
      <c r="S726" t="s">
        <v>25</v>
      </c>
      <c r="T726">
        <v>905278</v>
      </c>
      <c r="U726">
        <v>560</v>
      </c>
      <c r="V726" t="s">
        <v>3041</v>
      </c>
      <c r="X726" t="s">
        <v>3282</v>
      </c>
      <c r="Y726">
        <v>742113</v>
      </c>
      <c r="Z726" t="s">
        <v>1937</v>
      </c>
      <c r="AB726">
        <f t="shared" si="90"/>
        <v>2020</v>
      </c>
      <c r="AC726">
        <f t="shared" si="91"/>
        <v>4</v>
      </c>
      <c r="AD726" t="str">
        <f t="shared" si="92"/>
        <v>Q1</v>
      </c>
      <c r="AE726" t="str">
        <f t="shared" si="93"/>
        <v>FY20/21</v>
      </c>
      <c r="AF726" t="str">
        <f t="shared" si="94"/>
        <v>SOUTH</v>
      </c>
    </row>
    <row r="727" spans="1:32">
      <c r="A727" t="s">
        <v>3594</v>
      </c>
      <c r="B727" t="s">
        <v>22</v>
      </c>
      <c r="C727" t="str">
        <f t="shared" si="88"/>
        <v>SPARES/OTHER</v>
      </c>
      <c r="D727" s="4">
        <v>43931</v>
      </c>
      <c r="E727" t="str">
        <f t="shared" si="89"/>
        <v>YAMAHA</v>
      </c>
      <c r="F727">
        <v>14103724</v>
      </c>
      <c r="G727" s="19">
        <v>43931</v>
      </c>
      <c r="H727" t="s">
        <v>1173</v>
      </c>
      <c r="I727" t="s">
        <v>1174</v>
      </c>
      <c r="J727">
        <v>1</v>
      </c>
      <c r="K727">
        <v>1</v>
      </c>
      <c r="L727">
        <v>929.2</v>
      </c>
      <c r="M727" t="s">
        <v>36</v>
      </c>
      <c r="N727">
        <v>1.095</v>
      </c>
      <c r="O727">
        <v>929.2</v>
      </c>
      <c r="P727">
        <f t="shared" si="95"/>
        <v>1017.474</v>
      </c>
      <c r="Q727" t="s">
        <v>41</v>
      </c>
      <c r="R727" t="s">
        <v>3072</v>
      </c>
      <c r="S727" t="s">
        <v>25</v>
      </c>
      <c r="T727">
        <v>905278</v>
      </c>
      <c r="U727">
        <v>516</v>
      </c>
      <c r="V727" t="s">
        <v>3041</v>
      </c>
      <c r="X727" t="s">
        <v>3282</v>
      </c>
      <c r="Y727">
        <v>742113</v>
      </c>
      <c r="Z727" t="s">
        <v>1937</v>
      </c>
      <c r="AB727">
        <f t="shared" si="90"/>
        <v>2020</v>
      </c>
      <c r="AC727">
        <f t="shared" si="91"/>
        <v>4</v>
      </c>
      <c r="AD727" t="str">
        <f t="shared" si="92"/>
        <v>Q1</v>
      </c>
      <c r="AE727" t="str">
        <f t="shared" si="93"/>
        <v>FY20/21</v>
      </c>
      <c r="AF727" t="str">
        <f t="shared" si="94"/>
        <v>SOUTH</v>
      </c>
    </row>
    <row r="728" spans="1:32">
      <c r="A728" t="s">
        <v>3594</v>
      </c>
      <c r="B728" t="s">
        <v>22</v>
      </c>
      <c r="C728" t="str">
        <f t="shared" si="88"/>
        <v>SPARES/OTHER</v>
      </c>
      <c r="D728" s="4">
        <v>43931</v>
      </c>
      <c r="E728" t="str">
        <f t="shared" si="89"/>
        <v>YAMAHA</v>
      </c>
      <c r="F728">
        <v>14103724</v>
      </c>
      <c r="G728" s="19">
        <v>43931</v>
      </c>
      <c r="H728" t="s">
        <v>1175</v>
      </c>
      <c r="I728" t="s">
        <v>1176</v>
      </c>
      <c r="J728">
        <v>1</v>
      </c>
      <c r="K728">
        <v>1</v>
      </c>
      <c r="L728">
        <v>247.79</v>
      </c>
      <c r="M728" t="s">
        <v>36</v>
      </c>
      <c r="N728">
        <v>1.095</v>
      </c>
      <c r="O728">
        <v>247.79</v>
      </c>
      <c r="P728">
        <f t="shared" si="95"/>
        <v>271.33004999999997</v>
      </c>
      <c r="Q728" t="s">
        <v>41</v>
      </c>
      <c r="R728" t="s">
        <v>3072</v>
      </c>
      <c r="S728" t="s">
        <v>25</v>
      </c>
      <c r="T728">
        <v>905278</v>
      </c>
      <c r="U728">
        <v>129</v>
      </c>
      <c r="V728" t="s">
        <v>3041</v>
      </c>
      <c r="X728" t="s">
        <v>3282</v>
      </c>
      <c r="Y728">
        <v>742113</v>
      </c>
      <c r="Z728" t="s">
        <v>1937</v>
      </c>
      <c r="AB728">
        <f t="shared" si="90"/>
        <v>2020</v>
      </c>
      <c r="AC728">
        <f t="shared" si="91"/>
        <v>4</v>
      </c>
      <c r="AD728" t="str">
        <f t="shared" si="92"/>
        <v>Q1</v>
      </c>
      <c r="AE728" t="str">
        <f t="shared" si="93"/>
        <v>FY20/21</v>
      </c>
      <c r="AF728" t="str">
        <f t="shared" si="94"/>
        <v>SOUTH</v>
      </c>
    </row>
    <row r="729" spans="1:32">
      <c r="A729" t="s">
        <v>3594</v>
      </c>
      <c r="B729" t="s">
        <v>22</v>
      </c>
      <c r="C729" t="str">
        <f t="shared" si="88"/>
        <v>SPARES/OTHER</v>
      </c>
      <c r="D729" s="4">
        <v>43931</v>
      </c>
      <c r="E729" t="str">
        <f t="shared" si="89"/>
        <v>YAMAHA</v>
      </c>
      <c r="F729">
        <v>14103724</v>
      </c>
      <c r="G729" s="19">
        <v>43931</v>
      </c>
      <c r="H729" t="s">
        <v>1177</v>
      </c>
      <c r="I729" t="s">
        <v>1178</v>
      </c>
      <c r="J729">
        <v>1</v>
      </c>
      <c r="K729">
        <v>1</v>
      </c>
      <c r="L729">
        <v>247.79</v>
      </c>
      <c r="M729" t="s">
        <v>36</v>
      </c>
      <c r="N729">
        <v>1.095</v>
      </c>
      <c r="O729">
        <v>247.79</v>
      </c>
      <c r="P729">
        <f t="shared" si="95"/>
        <v>271.33004999999997</v>
      </c>
      <c r="Q729" t="s">
        <v>41</v>
      </c>
      <c r="R729" t="s">
        <v>3072</v>
      </c>
      <c r="S729" t="s">
        <v>25</v>
      </c>
      <c r="T729">
        <v>905278</v>
      </c>
      <c r="U729">
        <v>129</v>
      </c>
      <c r="V729" t="s">
        <v>3041</v>
      </c>
      <c r="X729" t="s">
        <v>3282</v>
      </c>
      <c r="Y729">
        <v>742113</v>
      </c>
      <c r="Z729" t="s">
        <v>1937</v>
      </c>
      <c r="AB729">
        <f t="shared" si="90"/>
        <v>2020</v>
      </c>
      <c r="AC729">
        <f t="shared" si="91"/>
        <v>4</v>
      </c>
      <c r="AD729" t="str">
        <f t="shared" si="92"/>
        <v>Q1</v>
      </c>
      <c r="AE729" t="str">
        <f t="shared" si="93"/>
        <v>FY20/21</v>
      </c>
      <c r="AF729" t="str">
        <f t="shared" si="94"/>
        <v>SOUTH</v>
      </c>
    </row>
    <row r="730" spans="1:32">
      <c r="A730" t="s">
        <v>3594</v>
      </c>
      <c r="B730" t="s">
        <v>22</v>
      </c>
      <c r="C730" t="str">
        <f t="shared" si="88"/>
        <v>SPARES/OTHER</v>
      </c>
      <c r="D730" s="4">
        <v>43931</v>
      </c>
      <c r="E730" t="str">
        <f t="shared" si="89"/>
        <v>YAMAHA</v>
      </c>
      <c r="F730">
        <v>14103724</v>
      </c>
      <c r="G730" s="19">
        <v>43931</v>
      </c>
      <c r="H730" t="s">
        <v>1179</v>
      </c>
      <c r="I730" t="s">
        <v>1180</v>
      </c>
      <c r="J730">
        <v>1</v>
      </c>
      <c r="K730">
        <v>1</v>
      </c>
      <c r="L730">
        <v>168.14</v>
      </c>
      <c r="M730" t="s">
        <v>36</v>
      </c>
      <c r="N730">
        <v>1.095</v>
      </c>
      <c r="O730">
        <v>168.14</v>
      </c>
      <c r="P730">
        <f t="shared" si="95"/>
        <v>184.11329999999998</v>
      </c>
      <c r="Q730" t="s">
        <v>41</v>
      </c>
      <c r="R730" t="s">
        <v>3072</v>
      </c>
      <c r="S730" t="s">
        <v>25</v>
      </c>
      <c r="T730">
        <v>905278</v>
      </c>
      <c r="U730">
        <v>93</v>
      </c>
      <c r="V730" t="s">
        <v>3041</v>
      </c>
      <c r="X730" t="s">
        <v>3282</v>
      </c>
      <c r="Y730">
        <v>742113</v>
      </c>
      <c r="Z730" t="s">
        <v>1937</v>
      </c>
      <c r="AB730">
        <f t="shared" si="90"/>
        <v>2020</v>
      </c>
      <c r="AC730">
        <f t="shared" si="91"/>
        <v>4</v>
      </c>
      <c r="AD730" t="str">
        <f t="shared" si="92"/>
        <v>Q1</v>
      </c>
      <c r="AE730" t="str">
        <f t="shared" si="93"/>
        <v>FY20/21</v>
      </c>
      <c r="AF730" t="str">
        <f t="shared" si="94"/>
        <v>SOUTH</v>
      </c>
    </row>
    <row r="731" spans="1:32">
      <c r="A731" t="s">
        <v>3594</v>
      </c>
      <c r="B731" t="s">
        <v>22</v>
      </c>
      <c r="C731" t="str">
        <f t="shared" si="88"/>
        <v>SPARES/OTHER</v>
      </c>
      <c r="D731" s="4">
        <v>43931</v>
      </c>
      <c r="E731" t="str">
        <f t="shared" si="89"/>
        <v>YAMAHA</v>
      </c>
      <c r="F731">
        <v>14103724</v>
      </c>
      <c r="G731" s="19">
        <v>43931</v>
      </c>
      <c r="H731" t="s">
        <v>1181</v>
      </c>
      <c r="I731" t="s">
        <v>1182</v>
      </c>
      <c r="J731">
        <v>1</v>
      </c>
      <c r="K731">
        <v>1</v>
      </c>
      <c r="L731">
        <v>212.39</v>
      </c>
      <c r="M731" t="s">
        <v>36</v>
      </c>
      <c r="N731">
        <v>1.095</v>
      </c>
      <c r="O731">
        <v>212.39</v>
      </c>
      <c r="P731">
        <f t="shared" si="95"/>
        <v>232.56704999999997</v>
      </c>
      <c r="Q731" t="s">
        <v>41</v>
      </c>
      <c r="R731" t="s">
        <v>3072</v>
      </c>
      <c r="S731" t="s">
        <v>25</v>
      </c>
      <c r="T731">
        <v>905278</v>
      </c>
      <c r="U731">
        <v>115</v>
      </c>
      <c r="V731" t="s">
        <v>3041</v>
      </c>
      <c r="X731" t="s">
        <v>3282</v>
      </c>
      <c r="Y731">
        <v>742113</v>
      </c>
      <c r="Z731" t="s">
        <v>1937</v>
      </c>
      <c r="AB731">
        <f t="shared" si="90"/>
        <v>2020</v>
      </c>
      <c r="AC731">
        <f t="shared" si="91"/>
        <v>4</v>
      </c>
      <c r="AD731" t="str">
        <f t="shared" si="92"/>
        <v>Q1</v>
      </c>
      <c r="AE731" t="str">
        <f t="shared" si="93"/>
        <v>FY20/21</v>
      </c>
      <c r="AF731" t="str">
        <f t="shared" si="94"/>
        <v>SOUTH</v>
      </c>
    </row>
    <row r="732" spans="1:32">
      <c r="A732" t="s">
        <v>3594</v>
      </c>
      <c r="B732" t="s">
        <v>22</v>
      </c>
      <c r="C732" t="str">
        <f t="shared" si="88"/>
        <v>SPARES/OTHER</v>
      </c>
      <c r="D732" s="4">
        <v>43931</v>
      </c>
      <c r="E732" t="str">
        <f t="shared" si="89"/>
        <v>YAMAHA</v>
      </c>
      <c r="F732">
        <v>14103724</v>
      </c>
      <c r="G732" s="19">
        <v>43931</v>
      </c>
      <c r="H732" t="s">
        <v>1183</v>
      </c>
      <c r="I732" t="s">
        <v>1184</v>
      </c>
      <c r="J732">
        <v>1</v>
      </c>
      <c r="K732">
        <v>1</v>
      </c>
      <c r="L732">
        <v>1238.94</v>
      </c>
      <c r="M732" t="s">
        <v>36</v>
      </c>
      <c r="N732">
        <v>1.095</v>
      </c>
      <c r="O732">
        <v>1238.94</v>
      </c>
      <c r="P732">
        <f t="shared" si="95"/>
        <v>1356.6393</v>
      </c>
      <c r="Q732" t="s">
        <v>41</v>
      </c>
      <c r="R732" t="s">
        <v>3072</v>
      </c>
      <c r="S732" t="s">
        <v>25</v>
      </c>
      <c r="T732">
        <v>905278</v>
      </c>
      <c r="U732">
        <v>660</v>
      </c>
      <c r="V732" t="s">
        <v>3041</v>
      </c>
      <c r="X732" t="s">
        <v>3282</v>
      </c>
      <c r="Y732">
        <v>742113</v>
      </c>
      <c r="Z732" t="s">
        <v>1937</v>
      </c>
      <c r="AB732">
        <f t="shared" si="90"/>
        <v>2020</v>
      </c>
      <c r="AC732">
        <f t="shared" si="91"/>
        <v>4</v>
      </c>
      <c r="AD732" t="str">
        <f t="shared" si="92"/>
        <v>Q1</v>
      </c>
      <c r="AE732" t="str">
        <f t="shared" si="93"/>
        <v>FY20/21</v>
      </c>
      <c r="AF732" t="str">
        <f t="shared" si="94"/>
        <v>SOUTH</v>
      </c>
    </row>
    <row r="733" spans="1:32">
      <c r="A733" t="s">
        <v>3594</v>
      </c>
      <c r="B733" t="s">
        <v>22</v>
      </c>
      <c r="C733" t="str">
        <f t="shared" si="88"/>
        <v>SPARES/OTHER</v>
      </c>
      <c r="D733" s="4">
        <v>43931</v>
      </c>
      <c r="E733" t="str">
        <f t="shared" si="89"/>
        <v>YAMAHA</v>
      </c>
      <c r="F733">
        <v>14103724</v>
      </c>
      <c r="G733" s="19">
        <v>43931</v>
      </c>
      <c r="H733" t="s">
        <v>3284</v>
      </c>
      <c r="I733" t="s">
        <v>149</v>
      </c>
      <c r="J733">
        <v>8</v>
      </c>
      <c r="K733">
        <v>8</v>
      </c>
      <c r="L733">
        <v>141.59</v>
      </c>
      <c r="M733" t="s">
        <v>36</v>
      </c>
      <c r="N733">
        <v>1.095</v>
      </c>
      <c r="O733">
        <v>141.59</v>
      </c>
      <c r="P733">
        <f t="shared" si="95"/>
        <v>155.04105000000001</v>
      </c>
      <c r="Q733" t="s">
        <v>41</v>
      </c>
      <c r="R733" t="s">
        <v>3072</v>
      </c>
      <c r="S733" t="s">
        <v>25</v>
      </c>
      <c r="T733">
        <v>905278</v>
      </c>
      <c r="U733">
        <v>0</v>
      </c>
      <c r="V733" t="s">
        <v>3041</v>
      </c>
      <c r="X733" t="s">
        <v>3282</v>
      </c>
      <c r="Y733">
        <v>742113</v>
      </c>
      <c r="Z733" t="s">
        <v>1937</v>
      </c>
      <c r="AB733">
        <f t="shared" si="90"/>
        <v>2020</v>
      </c>
      <c r="AC733">
        <f t="shared" si="91"/>
        <v>4</v>
      </c>
      <c r="AD733" t="str">
        <f t="shared" si="92"/>
        <v>Q1</v>
      </c>
      <c r="AE733" t="str">
        <f t="shared" si="93"/>
        <v>FY20/21</v>
      </c>
      <c r="AF733" t="str">
        <f t="shared" si="94"/>
        <v>SOUTH</v>
      </c>
    </row>
    <row r="734" spans="1:32">
      <c r="A734" t="s">
        <v>3594</v>
      </c>
      <c r="B734" t="s">
        <v>3646</v>
      </c>
      <c r="C734" t="str">
        <f t="shared" si="88"/>
        <v>SERVICE_CHARGE</v>
      </c>
      <c r="D734" s="4">
        <v>43936</v>
      </c>
      <c r="E734" t="str">
        <f t="shared" si="89"/>
        <v>YAMAHA</v>
      </c>
      <c r="F734">
        <v>12101079</v>
      </c>
      <c r="G734" s="19">
        <v>43936</v>
      </c>
      <c r="H734" t="s">
        <v>76</v>
      </c>
      <c r="I734" t="s">
        <v>77</v>
      </c>
      <c r="J734">
        <v>1</v>
      </c>
      <c r="K734">
        <v>1</v>
      </c>
      <c r="L734">
        <v>38600</v>
      </c>
      <c r="M734" t="s">
        <v>36</v>
      </c>
      <c r="N734">
        <v>1.095</v>
      </c>
      <c r="O734">
        <v>38600</v>
      </c>
      <c r="P734">
        <f t="shared" si="95"/>
        <v>42267</v>
      </c>
      <c r="Q734" t="s">
        <v>4058</v>
      </c>
      <c r="R734" t="s">
        <v>4098</v>
      </c>
      <c r="S734" t="s">
        <v>25</v>
      </c>
      <c r="T734">
        <v>905280</v>
      </c>
      <c r="U734">
        <v>0</v>
      </c>
      <c r="V734" t="s">
        <v>4064</v>
      </c>
      <c r="Z734" t="s">
        <v>4100</v>
      </c>
      <c r="AB734">
        <f t="shared" si="90"/>
        <v>2020</v>
      </c>
      <c r="AC734">
        <f t="shared" si="91"/>
        <v>4</v>
      </c>
      <c r="AD734" t="str">
        <f t="shared" si="92"/>
        <v>Q1</v>
      </c>
      <c r="AE734" t="str">
        <f t="shared" si="93"/>
        <v>FY20/21</v>
      </c>
      <c r="AF734" t="str">
        <f t="shared" si="94"/>
        <v>EAST</v>
      </c>
    </row>
    <row r="735" spans="1:32">
      <c r="A735" t="s">
        <v>3594</v>
      </c>
      <c r="B735" t="s">
        <v>22</v>
      </c>
      <c r="C735" t="str">
        <f t="shared" si="88"/>
        <v>SPARES/OTHER</v>
      </c>
      <c r="D735" s="4">
        <v>43936</v>
      </c>
      <c r="E735" t="str">
        <f t="shared" si="89"/>
        <v>OTHERS</v>
      </c>
      <c r="F735">
        <v>14103725</v>
      </c>
      <c r="G735" s="19">
        <v>43936</v>
      </c>
      <c r="H735" t="s">
        <v>3285</v>
      </c>
      <c r="I735" t="s">
        <v>351</v>
      </c>
      <c r="J735">
        <v>4</v>
      </c>
      <c r="K735">
        <v>4</v>
      </c>
      <c r="L735">
        <v>3115.04</v>
      </c>
      <c r="M735" t="s">
        <v>36</v>
      </c>
      <c r="N735">
        <v>1.095</v>
      </c>
      <c r="O735">
        <v>3115.04</v>
      </c>
      <c r="P735">
        <f t="shared" si="95"/>
        <v>3410.9688000000001</v>
      </c>
      <c r="Q735" t="s">
        <v>41</v>
      </c>
      <c r="R735" t="s">
        <v>68</v>
      </c>
      <c r="S735" t="s">
        <v>25</v>
      </c>
      <c r="T735">
        <v>905281</v>
      </c>
      <c r="U735">
        <v>1415.93</v>
      </c>
      <c r="V735" t="s">
        <v>3041</v>
      </c>
      <c r="X735" t="s">
        <v>3286</v>
      </c>
      <c r="Y735">
        <v>742551</v>
      </c>
      <c r="Z735" t="s">
        <v>104</v>
      </c>
      <c r="AB735">
        <f t="shared" si="90"/>
        <v>2020</v>
      </c>
      <c r="AC735">
        <f t="shared" si="91"/>
        <v>4</v>
      </c>
      <c r="AD735" t="str">
        <f t="shared" si="92"/>
        <v>Q1</v>
      </c>
      <c r="AE735" t="str">
        <f t="shared" si="93"/>
        <v>FY20/21</v>
      </c>
      <c r="AF735" t="str">
        <f t="shared" si="94"/>
        <v>SOUTH</v>
      </c>
    </row>
    <row r="736" spans="1:32">
      <c r="A736" t="s">
        <v>3594</v>
      </c>
      <c r="B736" t="s">
        <v>22</v>
      </c>
      <c r="C736" t="str">
        <f t="shared" si="88"/>
        <v>SPARES/OTHER</v>
      </c>
      <c r="D736" s="4">
        <v>43936</v>
      </c>
      <c r="E736" t="str">
        <f t="shared" si="89"/>
        <v>OTHERS</v>
      </c>
      <c r="F736">
        <v>14103725</v>
      </c>
      <c r="G736" s="19">
        <v>43936</v>
      </c>
      <c r="H736" t="s">
        <v>3287</v>
      </c>
      <c r="I736" t="s">
        <v>351</v>
      </c>
      <c r="J736">
        <v>1</v>
      </c>
      <c r="K736">
        <v>1</v>
      </c>
      <c r="L736">
        <v>778.76</v>
      </c>
      <c r="M736" t="s">
        <v>36</v>
      </c>
      <c r="N736">
        <v>1.095</v>
      </c>
      <c r="O736">
        <v>778.76</v>
      </c>
      <c r="P736">
        <f t="shared" si="95"/>
        <v>852.74220000000003</v>
      </c>
      <c r="Q736" t="s">
        <v>41</v>
      </c>
      <c r="R736" t="s">
        <v>68</v>
      </c>
      <c r="S736" t="s">
        <v>25</v>
      </c>
      <c r="T736">
        <v>905281</v>
      </c>
      <c r="U736">
        <v>336.28</v>
      </c>
      <c r="V736" t="s">
        <v>3041</v>
      </c>
      <c r="X736" t="s">
        <v>3286</v>
      </c>
      <c r="Y736">
        <v>742551</v>
      </c>
      <c r="Z736" t="s">
        <v>104</v>
      </c>
      <c r="AB736">
        <f t="shared" si="90"/>
        <v>2020</v>
      </c>
      <c r="AC736">
        <f t="shared" si="91"/>
        <v>4</v>
      </c>
      <c r="AD736" t="str">
        <f t="shared" si="92"/>
        <v>Q1</v>
      </c>
      <c r="AE736" t="str">
        <f t="shared" si="93"/>
        <v>FY20/21</v>
      </c>
      <c r="AF736" t="str">
        <f t="shared" si="94"/>
        <v>SOUTH</v>
      </c>
    </row>
    <row r="737" spans="1:32">
      <c r="A737" t="s">
        <v>3594</v>
      </c>
      <c r="B737" t="s">
        <v>22</v>
      </c>
      <c r="C737" t="str">
        <f t="shared" si="88"/>
        <v>SERVICE_CHARGE</v>
      </c>
      <c r="D737" s="4">
        <v>43937</v>
      </c>
      <c r="E737" t="str">
        <f t="shared" si="89"/>
        <v>HELLER</v>
      </c>
      <c r="F737">
        <v>12101080</v>
      </c>
      <c r="G737" s="19">
        <v>43937</v>
      </c>
      <c r="H737" t="s">
        <v>105</v>
      </c>
      <c r="I737" t="s">
        <v>77</v>
      </c>
      <c r="J737">
        <v>1</v>
      </c>
      <c r="K737">
        <v>1</v>
      </c>
      <c r="L737">
        <v>1327.43</v>
      </c>
      <c r="M737" t="s">
        <v>36</v>
      </c>
      <c r="N737">
        <v>1.095</v>
      </c>
      <c r="O737">
        <v>1327.43</v>
      </c>
      <c r="P737">
        <f t="shared" si="95"/>
        <v>1453.53585</v>
      </c>
      <c r="Q737" t="s">
        <v>41</v>
      </c>
      <c r="R737" t="s">
        <v>3116</v>
      </c>
      <c r="S737" t="s">
        <v>25</v>
      </c>
      <c r="T737">
        <v>905283</v>
      </c>
      <c r="U737">
        <v>0</v>
      </c>
      <c r="V737" t="s">
        <v>3038</v>
      </c>
      <c r="X737" t="s">
        <v>3288</v>
      </c>
      <c r="Z737" t="s">
        <v>3117</v>
      </c>
      <c r="AB737">
        <f t="shared" si="90"/>
        <v>2020</v>
      </c>
      <c r="AC737">
        <f t="shared" si="91"/>
        <v>4</v>
      </c>
      <c r="AD737" t="str">
        <f t="shared" si="92"/>
        <v>Q1</v>
      </c>
      <c r="AE737" t="str">
        <f t="shared" si="93"/>
        <v>FY20/21</v>
      </c>
      <c r="AF737" t="str">
        <f t="shared" si="94"/>
        <v>SOUTH</v>
      </c>
    </row>
    <row r="738" spans="1:32">
      <c r="A738" t="s">
        <v>3594</v>
      </c>
      <c r="B738" t="s">
        <v>22</v>
      </c>
      <c r="C738" t="str">
        <f t="shared" si="88"/>
        <v>SPARES/OTHER</v>
      </c>
      <c r="D738" s="4">
        <v>43937</v>
      </c>
      <c r="E738" t="str">
        <f t="shared" si="89"/>
        <v>OTHERS</v>
      </c>
      <c r="F738">
        <v>14103726</v>
      </c>
      <c r="G738" s="19">
        <v>43937</v>
      </c>
      <c r="H738" t="s">
        <v>1920</v>
      </c>
      <c r="I738" t="s">
        <v>125</v>
      </c>
      <c r="J738">
        <v>2</v>
      </c>
      <c r="K738">
        <v>2</v>
      </c>
      <c r="L738">
        <v>1061.95</v>
      </c>
      <c r="M738" t="s">
        <v>36</v>
      </c>
      <c r="N738">
        <v>1.095</v>
      </c>
      <c r="O738">
        <v>1061.95</v>
      </c>
      <c r="P738">
        <f t="shared" si="95"/>
        <v>1162.8352500000001</v>
      </c>
      <c r="Q738" t="s">
        <v>41</v>
      </c>
      <c r="R738" t="s">
        <v>792</v>
      </c>
      <c r="S738" t="s">
        <v>25</v>
      </c>
      <c r="T738">
        <v>905282</v>
      </c>
      <c r="U738">
        <v>849.56</v>
      </c>
      <c r="V738" t="s">
        <v>3041</v>
      </c>
      <c r="X738" t="s">
        <v>3289</v>
      </c>
      <c r="Y738">
        <v>742665</v>
      </c>
      <c r="Z738" t="s">
        <v>794</v>
      </c>
      <c r="AB738">
        <f t="shared" si="90"/>
        <v>2020</v>
      </c>
      <c r="AC738">
        <f t="shared" si="91"/>
        <v>4</v>
      </c>
      <c r="AD738" t="str">
        <f t="shared" si="92"/>
        <v>Q1</v>
      </c>
      <c r="AE738" t="str">
        <f t="shared" si="93"/>
        <v>FY20/21</v>
      </c>
      <c r="AF738" t="str">
        <f t="shared" si="94"/>
        <v>SOUTH</v>
      </c>
    </row>
    <row r="739" spans="1:32">
      <c r="A739" t="s">
        <v>3594</v>
      </c>
      <c r="B739" t="s">
        <v>3651</v>
      </c>
      <c r="C739" t="str">
        <f t="shared" si="88"/>
        <v>SERVICE_CHARGE</v>
      </c>
      <c r="D739" s="4">
        <v>43938</v>
      </c>
      <c r="E739" t="str">
        <f t="shared" si="89"/>
        <v>HELLER</v>
      </c>
      <c r="F739">
        <v>12101081</v>
      </c>
      <c r="G739" s="19">
        <v>43938</v>
      </c>
      <c r="H739" t="s">
        <v>105</v>
      </c>
      <c r="I739" t="s">
        <v>77</v>
      </c>
      <c r="J739">
        <v>1</v>
      </c>
      <c r="K739">
        <v>1</v>
      </c>
      <c r="L739">
        <v>4867.26</v>
      </c>
      <c r="M739" t="s">
        <v>36</v>
      </c>
      <c r="N739">
        <v>1.095</v>
      </c>
      <c r="O739">
        <v>4867.26</v>
      </c>
      <c r="P739">
        <f t="shared" si="95"/>
        <v>5329.6496999999999</v>
      </c>
      <c r="Q739" t="s">
        <v>3652</v>
      </c>
      <c r="R739" t="s">
        <v>4153</v>
      </c>
      <c r="S739" t="s">
        <v>25</v>
      </c>
      <c r="T739">
        <v>905285</v>
      </c>
      <c r="U739">
        <v>0</v>
      </c>
      <c r="V739" t="s">
        <v>3038</v>
      </c>
      <c r="X739">
        <v>57490</v>
      </c>
      <c r="Z739" t="s">
        <v>4155</v>
      </c>
      <c r="AB739">
        <f t="shared" si="90"/>
        <v>2020</v>
      </c>
      <c r="AC739">
        <f t="shared" si="91"/>
        <v>4</v>
      </c>
      <c r="AD739" t="str">
        <f t="shared" si="92"/>
        <v>Q1</v>
      </c>
      <c r="AE739" t="str">
        <f t="shared" si="93"/>
        <v>FY20/21</v>
      </c>
      <c r="AF739" t="str">
        <f t="shared" si="94"/>
        <v>NORTH</v>
      </c>
    </row>
    <row r="740" spans="1:32">
      <c r="A740" t="s">
        <v>3594</v>
      </c>
      <c r="B740" t="s">
        <v>3646</v>
      </c>
      <c r="C740" t="str">
        <f t="shared" si="88"/>
        <v>CONTRACT_FEE</v>
      </c>
      <c r="D740" s="4">
        <v>43938</v>
      </c>
      <c r="E740" t="str">
        <f t="shared" si="89"/>
        <v>YAMAHA</v>
      </c>
      <c r="F740">
        <v>13100156</v>
      </c>
      <c r="G740" s="19">
        <v>43938</v>
      </c>
      <c r="H740" t="s">
        <v>76</v>
      </c>
      <c r="I740" t="s">
        <v>77</v>
      </c>
      <c r="J740">
        <v>1</v>
      </c>
      <c r="K740">
        <v>1</v>
      </c>
      <c r="L740">
        <v>5000</v>
      </c>
      <c r="M740" t="s">
        <v>36</v>
      </c>
      <c r="N740">
        <v>1.095</v>
      </c>
      <c r="O740">
        <v>5000</v>
      </c>
      <c r="P740">
        <f t="shared" si="95"/>
        <v>5475</v>
      </c>
      <c r="Q740" t="s">
        <v>4058</v>
      </c>
      <c r="R740" t="s">
        <v>4392</v>
      </c>
      <c r="S740" t="s">
        <v>25</v>
      </c>
      <c r="T740">
        <v>905284</v>
      </c>
      <c r="U740">
        <v>0</v>
      </c>
      <c r="V740" t="s">
        <v>3035</v>
      </c>
      <c r="Z740" t="s">
        <v>4393</v>
      </c>
      <c r="AB740">
        <f t="shared" si="90"/>
        <v>2020</v>
      </c>
      <c r="AC740">
        <f t="shared" si="91"/>
        <v>4</v>
      </c>
      <c r="AD740" t="str">
        <f t="shared" si="92"/>
        <v>Q1</v>
      </c>
      <c r="AE740" t="str">
        <f t="shared" si="93"/>
        <v>FY20/21</v>
      </c>
      <c r="AF740" t="str">
        <f t="shared" si="94"/>
        <v>EAST</v>
      </c>
    </row>
    <row r="741" spans="1:32">
      <c r="A741" t="s">
        <v>3594</v>
      </c>
      <c r="B741" t="s">
        <v>3646</v>
      </c>
      <c r="C741" t="str">
        <f t="shared" si="88"/>
        <v>SPARES/OTHER</v>
      </c>
      <c r="D741" s="4">
        <v>43941</v>
      </c>
      <c r="E741" t="str">
        <f t="shared" si="89"/>
        <v>YAMAHA</v>
      </c>
      <c r="F741">
        <v>14103727</v>
      </c>
      <c r="G741" s="19">
        <v>43941</v>
      </c>
      <c r="H741" t="s">
        <v>3750</v>
      </c>
      <c r="I741" t="s">
        <v>3751</v>
      </c>
      <c r="J741">
        <v>1</v>
      </c>
      <c r="K741">
        <v>1</v>
      </c>
      <c r="L741">
        <v>2034.51</v>
      </c>
      <c r="M741" t="s">
        <v>36</v>
      </c>
      <c r="N741">
        <v>1.095</v>
      </c>
      <c r="O741">
        <v>2034.51</v>
      </c>
      <c r="P741">
        <f t="shared" si="95"/>
        <v>2227.78845</v>
      </c>
      <c r="Q741" t="s">
        <v>4058</v>
      </c>
      <c r="R741" t="s">
        <v>2383</v>
      </c>
      <c r="S741" t="s">
        <v>25</v>
      </c>
      <c r="T741">
        <v>905287</v>
      </c>
      <c r="U741">
        <v>109</v>
      </c>
      <c r="V741" t="s">
        <v>3041</v>
      </c>
      <c r="Y741">
        <v>743026</v>
      </c>
      <c r="Z741" t="s">
        <v>2385</v>
      </c>
      <c r="AB741">
        <f t="shared" si="90"/>
        <v>2020</v>
      </c>
      <c r="AC741">
        <f t="shared" si="91"/>
        <v>4</v>
      </c>
      <c r="AD741" t="str">
        <f t="shared" si="92"/>
        <v>Q1</v>
      </c>
      <c r="AE741" t="str">
        <f t="shared" si="93"/>
        <v>FY20/21</v>
      </c>
      <c r="AF741" t="str">
        <f t="shared" si="94"/>
        <v>EAST</v>
      </c>
    </row>
    <row r="742" spans="1:32">
      <c r="A742" t="s">
        <v>3594</v>
      </c>
      <c r="B742" t="s">
        <v>3646</v>
      </c>
      <c r="C742" t="str">
        <f t="shared" si="88"/>
        <v>SPARES/OTHER</v>
      </c>
      <c r="D742" s="4">
        <v>43941</v>
      </c>
      <c r="E742" t="str">
        <f t="shared" si="89"/>
        <v>YAMAHA</v>
      </c>
      <c r="F742">
        <v>14103727</v>
      </c>
      <c r="G742" s="19">
        <v>43941</v>
      </c>
      <c r="H742" t="s">
        <v>1511</v>
      </c>
      <c r="I742" t="s">
        <v>1512</v>
      </c>
      <c r="J742">
        <v>1</v>
      </c>
      <c r="K742">
        <v>1</v>
      </c>
      <c r="L742">
        <v>324.77999999999997</v>
      </c>
      <c r="M742" t="s">
        <v>36</v>
      </c>
      <c r="N742">
        <v>1.095</v>
      </c>
      <c r="O742">
        <v>324.77999999999997</v>
      </c>
      <c r="P742">
        <f t="shared" si="95"/>
        <v>355.63409999999999</v>
      </c>
      <c r="Q742" t="s">
        <v>4058</v>
      </c>
      <c r="R742" t="s">
        <v>2383</v>
      </c>
      <c r="S742" t="s">
        <v>25</v>
      </c>
      <c r="T742">
        <v>905287</v>
      </c>
      <c r="U742">
        <v>174</v>
      </c>
      <c r="V742" t="s">
        <v>3041</v>
      </c>
      <c r="Y742">
        <v>743026</v>
      </c>
      <c r="Z742" t="s">
        <v>2385</v>
      </c>
      <c r="AB742">
        <f t="shared" si="90"/>
        <v>2020</v>
      </c>
      <c r="AC742">
        <f t="shared" si="91"/>
        <v>4</v>
      </c>
      <c r="AD742" t="str">
        <f t="shared" si="92"/>
        <v>Q1</v>
      </c>
      <c r="AE742" t="str">
        <f t="shared" si="93"/>
        <v>FY20/21</v>
      </c>
      <c r="AF742" t="str">
        <f t="shared" si="94"/>
        <v>EAST</v>
      </c>
    </row>
    <row r="743" spans="1:32">
      <c r="A743" t="s">
        <v>3594</v>
      </c>
      <c r="B743" t="s">
        <v>3646</v>
      </c>
      <c r="C743" t="str">
        <f t="shared" si="88"/>
        <v>SPARES/OTHER</v>
      </c>
      <c r="D743" s="4">
        <v>43941</v>
      </c>
      <c r="E743" t="str">
        <f t="shared" si="89"/>
        <v>YAMAHA</v>
      </c>
      <c r="F743">
        <v>14103728</v>
      </c>
      <c r="G743" s="19">
        <v>43941</v>
      </c>
      <c r="H743" t="s">
        <v>1169</v>
      </c>
      <c r="I743" t="s">
        <v>1170</v>
      </c>
      <c r="J743">
        <v>2</v>
      </c>
      <c r="K743">
        <v>2</v>
      </c>
      <c r="L743">
        <v>1161.06</v>
      </c>
      <c r="M743" t="s">
        <v>36</v>
      </c>
      <c r="N743">
        <v>1.095</v>
      </c>
      <c r="O743">
        <v>1161.06</v>
      </c>
      <c r="P743">
        <f t="shared" si="95"/>
        <v>1271.3607</v>
      </c>
      <c r="Q743" t="s">
        <v>4058</v>
      </c>
      <c r="R743" t="s">
        <v>4070</v>
      </c>
      <c r="S743" t="s">
        <v>25</v>
      </c>
      <c r="T743">
        <v>905288</v>
      </c>
      <c r="U743">
        <v>544</v>
      </c>
      <c r="V743" t="s">
        <v>3041</v>
      </c>
      <c r="Y743">
        <v>743029</v>
      </c>
      <c r="Z743" t="s">
        <v>4072</v>
      </c>
      <c r="AB743">
        <f t="shared" si="90"/>
        <v>2020</v>
      </c>
      <c r="AC743">
        <f t="shared" si="91"/>
        <v>4</v>
      </c>
      <c r="AD743" t="str">
        <f t="shared" si="92"/>
        <v>Q1</v>
      </c>
      <c r="AE743" t="str">
        <f t="shared" si="93"/>
        <v>FY20/21</v>
      </c>
      <c r="AF743" t="str">
        <f t="shared" si="94"/>
        <v>EAST</v>
      </c>
    </row>
    <row r="744" spans="1:32">
      <c r="A744" t="s">
        <v>3594</v>
      </c>
      <c r="B744" t="s">
        <v>3646</v>
      </c>
      <c r="C744" t="str">
        <f t="shared" si="88"/>
        <v>SPARES/OTHER</v>
      </c>
      <c r="D744" s="4">
        <v>43941</v>
      </c>
      <c r="E744" t="str">
        <f t="shared" si="89"/>
        <v>YAMAHA</v>
      </c>
      <c r="F744">
        <v>14103729</v>
      </c>
      <c r="G744" s="19">
        <v>43941</v>
      </c>
      <c r="H744" t="s">
        <v>27</v>
      </c>
      <c r="I744" t="s">
        <v>28</v>
      </c>
      <c r="J744">
        <v>6</v>
      </c>
      <c r="K744">
        <v>6</v>
      </c>
      <c r="L744">
        <v>4290.2700000000004</v>
      </c>
      <c r="M744" t="s">
        <v>36</v>
      </c>
      <c r="N744">
        <v>1.095</v>
      </c>
      <c r="O744">
        <v>4290.2700000000004</v>
      </c>
      <c r="P744">
        <f t="shared" si="95"/>
        <v>4697.8456500000002</v>
      </c>
      <c r="Q744" t="s">
        <v>4058</v>
      </c>
      <c r="R744" t="s">
        <v>4216</v>
      </c>
      <c r="S744" t="s">
        <v>25</v>
      </c>
      <c r="T744">
        <v>905289</v>
      </c>
      <c r="U744">
        <v>2040</v>
      </c>
      <c r="V744" t="s">
        <v>3041</v>
      </c>
      <c r="Y744">
        <v>743031</v>
      </c>
      <c r="Z744" t="s">
        <v>4217</v>
      </c>
      <c r="AB744">
        <f t="shared" si="90"/>
        <v>2020</v>
      </c>
      <c r="AC744">
        <f t="shared" si="91"/>
        <v>4</v>
      </c>
      <c r="AD744" t="str">
        <f t="shared" si="92"/>
        <v>Q1</v>
      </c>
      <c r="AE744" t="str">
        <f t="shared" si="93"/>
        <v>FY20/21</v>
      </c>
      <c r="AF744" t="str">
        <f t="shared" si="94"/>
        <v>EAST</v>
      </c>
    </row>
    <row r="745" spans="1:32">
      <c r="A745" t="s">
        <v>3594</v>
      </c>
      <c r="B745" t="s">
        <v>3646</v>
      </c>
      <c r="C745" t="str">
        <f t="shared" si="88"/>
        <v>SPARES/OTHER</v>
      </c>
      <c r="D745" s="4">
        <v>43941</v>
      </c>
      <c r="E745" t="str">
        <f t="shared" si="89"/>
        <v>YAMAHA</v>
      </c>
      <c r="F745">
        <v>14103730</v>
      </c>
      <c r="G745" s="19">
        <v>43941</v>
      </c>
      <c r="H745" t="s">
        <v>1513</v>
      </c>
      <c r="I745" t="s">
        <v>1514</v>
      </c>
      <c r="J745">
        <v>1</v>
      </c>
      <c r="K745">
        <v>1</v>
      </c>
      <c r="L745">
        <v>658.41</v>
      </c>
      <c r="M745" t="s">
        <v>36</v>
      </c>
      <c r="N745">
        <v>1.095</v>
      </c>
      <c r="O745">
        <v>658.41</v>
      </c>
      <c r="P745">
        <f t="shared" si="95"/>
        <v>720.95894999999996</v>
      </c>
      <c r="Q745" t="s">
        <v>4058</v>
      </c>
      <c r="R745" t="s">
        <v>4214</v>
      </c>
      <c r="S745" t="s">
        <v>25</v>
      </c>
      <c r="T745">
        <v>905290</v>
      </c>
      <c r="U745">
        <v>371</v>
      </c>
      <c r="V745" t="s">
        <v>3041</v>
      </c>
      <c r="Y745">
        <v>743045</v>
      </c>
      <c r="Z745" t="s">
        <v>4215</v>
      </c>
      <c r="AB745">
        <f t="shared" si="90"/>
        <v>2020</v>
      </c>
      <c r="AC745">
        <f t="shared" si="91"/>
        <v>4</v>
      </c>
      <c r="AD745" t="str">
        <f t="shared" si="92"/>
        <v>Q1</v>
      </c>
      <c r="AE745" t="str">
        <f t="shared" si="93"/>
        <v>FY20/21</v>
      </c>
      <c r="AF745" t="str">
        <f t="shared" si="94"/>
        <v>EAST</v>
      </c>
    </row>
    <row r="746" spans="1:32">
      <c r="A746" t="s">
        <v>3594</v>
      </c>
      <c r="B746" t="s">
        <v>3646</v>
      </c>
      <c r="C746" t="str">
        <f t="shared" si="88"/>
        <v>SPARES/OTHER</v>
      </c>
      <c r="D746" s="4">
        <v>43941</v>
      </c>
      <c r="E746" t="str">
        <f t="shared" si="89"/>
        <v>YAMAHA</v>
      </c>
      <c r="F746">
        <v>14103730</v>
      </c>
      <c r="G746" s="19">
        <v>43941</v>
      </c>
      <c r="H746" t="s">
        <v>1515</v>
      </c>
      <c r="I746" t="s">
        <v>1516</v>
      </c>
      <c r="J746">
        <v>2</v>
      </c>
      <c r="K746">
        <v>2</v>
      </c>
      <c r="L746">
        <v>161.06</v>
      </c>
      <c r="M746" t="s">
        <v>36</v>
      </c>
      <c r="N746">
        <v>1.095</v>
      </c>
      <c r="O746">
        <v>161.06</v>
      </c>
      <c r="P746">
        <f t="shared" si="95"/>
        <v>176.36070000000001</v>
      </c>
      <c r="Q746" t="s">
        <v>4058</v>
      </c>
      <c r="R746" t="s">
        <v>4214</v>
      </c>
      <c r="S746" t="s">
        <v>25</v>
      </c>
      <c r="T746">
        <v>905290</v>
      </c>
      <c r="U746">
        <v>90</v>
      </c>
      <c r="V746" t="s">
        <v>3041</v>
      </c>
      <c r="Y746">
        <v>743045</v>
      </c>
      <c r="Z746" t="s">
        <v>4215</v>
      </c>
      <c r="AB746">
        <f t="shared" si="90"/>
        <v>2020</v>
      </c>
      <c r="AC746">
        <f t="shared" si="91"/>
        <v>4</v>
      </c>
      <c r="AD746" t="str">
        <f t="shared" si="92"/>
        <v>Q1</v>
      </c>
      <c r="AE746" t="str">
        <f t="shared" si="93"/>
        <v>FY20/21</v>
      </c>
      <c r="AF746" t="str">
        <f t="shared" si="94"/>
        <v>EAST</v>
      </c>
    </row>
    <row r="747" spans="1:32">
      <c r="A747" t="s">
        <v>3594</v>
      </c>
      <c r="B747" t="s">
        <v>3646</v>
      </c>
      <c r="C747" t="str">
        <f t="shared" si="88"/>
        <v>SPARES/OTHER</v>
      </c>
      <c r="D747" s="4">
        <v>43941</v>
      </c>
      <c r="E747" t="str">
        <f t="shared" si="89"/>
        <v>YAMAHA</v>
      </c>
      <c r="F747">
        <v>14103730</v>
      </c>
      <c r="G747" s="19">
        <v>43941</v>
      </c>
      <c r="H747" t="s">
        <v>1276</v>
      </c>
      <c r="I747" t="s">
        <v>1277</v>
      </c>
      <c r="J747">
        <v>1</v>
      </c>
      <c r="K747">
        <v>1</v>
      </c>
      <c r="L747">
        <v>3826.55</v>
      </c>
      <c r="M747" t="s">
        <v>36</v>
      </c>
      <c r="N747">
        <v>1.095</v>
      </c>
      <c r="O747">
        <v>3826.55</v>
      </c>
      <c r="P747">
        <f t="shared" si="95"/>
        <v>4190.0722500000002</v>
      </c>
      <c r="Q747" t="s">
        <v>4058</v>
      </c>
      <c r="R747" t="s">
        <v>4214</v>
      </c>
      <c r="S747" t="s">
        <v>25</v>
      </c>
      <c r="T747">
        <v>905290</v>
      </c>
      <c r="U747">
        <v>2155</v>
      </c>
      <c r="V747" t="s">
        <v>3041</v>
      </c>
      <c r="Y747">
        <v>743045</v>
      </c>
      <c r="Z747" t="s">
        <v>4215</v>
      </c>
      <c r="AB747">
        <f t="shared" si="90"/>
        <v>2020</v>
      </c>
      <c r="AC747">
        <f t="shared" si="91"/>
        <v>4</v>
      </c>
      <c r="AD747" t="str">
        <f t="shared" si="92"/>
        <v>Q1</v>
      </c>
      <c r="AE747" t="str">
        <f t="shared" si="93"/>
        <v>FY20/21</v>
      </c>
      <c r="AF747" t="str">
        <f t="shared" si="94"/>
        <v>EAST</v>
      </c>
    </row>
    <row r="748" spans="1:32">
      <c r="A748" t="s">
        <v>3594</v>
      </c>
      <c r="B748" t="s">
        <v>3646</v>
      </c>
      <c r="C748" t="str">
        <f t="shared" si="88"/>
        <v>SPARES/OTHER</v>
      </c>
      <c r="D748" s="4">
        <v>43941</v>
      </c>
      <c r="E748" t="str">
        <f t="shared" si="89"/>
        <v>YAMAHA</v>
      </c>
      <c r="F748">
        <v>14103730</v>
      </c>
      <c r="G748" s="19">
        <v>43941</v>
      </c>
      <c r="H748" t="s">
        <v>1284</v>
      </c>
      <c r="I748" t="s">
        <v>1285</v>
      </c>
      <c r="J748">
        <v>10</v>
      </c>
      <c r="K748">
        <v>10</v>
      </c>
      <c r="L748">
        <v>1115.04</v>
      </c>
      <c r="M748" t="s">
        <v>36</v>
      </c>
      <c r="N748">
        <v>1.095</v>
      </c>
      <c r="O748">
        <v>1115.04</v>
      </c>
      <c r="P748">
        <f t="shared" si="95"/>
        <v>1220.9687999999999</v>
      </c>
      <c r="Q748" t="s">
        <v>4058</v>
      </c>
      <c r="R748" t="s">
        <v>4214</v>
      </c>
      <c r="S748" t="s">
        <v>25</v>
      </c>
      <c r="T748">
        <v>905290</v>
      </c>
      <c r="U748">
        <v>630</v>
      </c>
      <c r="V748" t="s">
        <v>3041</v>
      </c>
      <c r="Y748">
        <v>743045</v>
      </c>
      <c r="Z748" t="s">
        <v>4215</v>
      </c>
      <c r="AB748">
        <f t="shared" si="90"/>
        <v>2020</v>
      </c>
      <c r="AC748">
        <f t="shared" si="91"/>
        <v>4</v>
      </c>
      <c r="AD748" t="str">
        <f t="shared" si="92"/>
        <v>Q1</v>
      </c>
      <c r="AE748" t="str">
        <f t="shared" si="93"/>
        <v>FY20/21</v>
      </c>
      <c r="AF748" t="str">
        <f t="shared" si="94"/>
        <v>EAST</v>
      </c>
    </row>
    <row r="749" spans="1:32">
      <c r="A749" t="s">
        <v>3594</v>
      </c>
      <c r="B749" t="s">
        <v>3646</v>
      </c>
      <c r="C749" t="str">
        <f t="shared" si="88"/>
        <v>SPARES/OTHER</v>
      </c>
      <c r="D749" s="4">
        <v>43941</v>
      </c>
      <c r="E749" t="str">
        <f t="shared" si="89"/>
        <v>YAMAHA</v>
      </c>
      <c r="F749">
        <v>14103730</v>
      </c>
      <c r="G749" s="19">
        <v>43941</v>
      </c>
      <c r="H749" t="s">
        <v>3752</v>
      </c>
      <c r="I749" t="s">
        <v>1517</v>
      </c>
      <c r="J749">
        <v>1</v>
      </c>
      <c r="K749">
        <v>1</v>
      </c>
      <c r="L749">
        <v>483.19</v>
      </c>
      <c r="M749" t="s">
        <v>36</v>
      </c>
      <c r="N749">
        <v>1.095</v>
      </c>
      <c r="O749">
        <v>483.19</v>
      </c>
      <c r="P749">
        <f t="shared" si="95"/>
        <v>529.09304999999995</v>
      </c>
      <c r="Q749" t="s">
        <v>4058</v>
      </c>
      <c r="R749" t="s">
        <v>4214</v>
      </c>
      <c r="S749" t="s">
        <v>25</v>
      </c>
      <c r="T749">
        <v>905290</v>
      </c>
      <c r="U749">
        <v>272</v>
      </c>
      <c r="V749" t="s">
        <v>3041</v>
      </c>
      <c r="Y749">
        <v>743045</v>
      </c>
      <c r="Z749" t="s">
        <v>4215</v>
      </c>
      <c r="AB749">
        <f t="shared" si="90"/>
        <v>2020</v>
      </c>
      <c r="AC749">
        <f t="shared" si="91"/>
        <v>4</v>
      </c>
      <c r="AD749" t="str">
        <f t="shared" si="92"/>
        <v>Q1</v>
      </c>
      <c r="AE749" t="str">
        <f t="shared" si="93"/>
        <v>FY20/21</v>
      </c>
      <c r="AF749" t="str">
        <f t="shared" si="94"/>
        <v>EAST</v>
      </c>
    </row>
    <row r="750" spans="1:32">
      <c r="A750" t="s">
        <v>3594</v>
      </c>
      <c r="B750" t="s">
        <v>3646</v>
      </c>
      <c r="C750" t="str">
        <f t="shared" si="88"/>
        <v>SPARES/OTHER</v>
      </c>
      <c r="D750" s="4">
        <v>43941</v>
      </c>
      <c r="E750" t="str">
        <f t="shared" si="89"/>
        <v>YAMAHA</v>
      </c>
      <c r="F750">
        <v>14103730</v>
      </c>
      <c r="G750" s="19">
        <v>43941</v>
      </c>
      <c r="H750" t="s">
        <v>3753</v>
      </c>
      <c r="I750" t="s">
        <v>1517</v>
      </c>
      <c r="J750">
        <v>2</v>
      </c>
      <c r="K750">
        <v>2</v>
      </c>
      <c r="L750">
        <v>3784.07</v>
      </c>
      <c r="M750" t="s">
        <v>36</v>
      </c>
      <c r="N750">
        <v>1.095</v>
      </c>
      <c r="O750">
        <v>3784.07</v>
      </c>
      <c r="P750">
        <f t="shared" si="95"/>
        <v>4143.5566500000004</v>
      </c>
      <c r="Q750" t="s">
        <v>4058</v>
      </c>
      <c r="R750" t="s">
        <v>4214</v>
      </c>
      <c r="S750" t="s">
        <v>25</v>
      </c>
      <c r="T750">
        <v>905290</v>
      </c>
      <c r="U750">
        <v>2042</v>
      </c>
      <c r="V750" t="s">
        <v>3041</v>
      </c>
      <c r="Y750">
        <v>743045</v>
      </c>
      <c r="Z750" t="s">
        <v>4215</v>
      </c>
      <c r="AB750">
        <f t="shared" si="90"/>
        <v>2020</v>
      </c>
      <c r="AC750">
        <f t="shared" si="91"/>
        <v>4</v>
      </c>
      <c r="AD750" t="str">
        <f t="shared" si="92"/>
        <v>Q1</v>
      </c>
      <c r="AE750" t="str">
        <f t="shared" si="93"/>
        <v>FY20/21</v>
      </c>
      <c r="AF750" t="str">
        <f t="shared" si="94"/>
        <v>EAST</v>
      </c>
    </row>
    <row r="751" spans="1:32">
      <c r="A751" t="s">
        <v>3594</v>
      </c>
      <c r="B751" t="s">
        <v>3646</v>
      </c>
      <c r="C751" t="str">
        <f t="shared" si="88"/>
        <v>SPARES/OTHER</v>
      </c>
      <c r="D751" s="4">
        <v>43941</v>
      </c>
      <c r="E751" t="str">
        <f t="shared" si="89"/>
        <v>YAMAHA</v>
      </c>
      <c r="F751">
        <v>14103731</v>
      </c>
      <c r="G751" s="19">
        <v>43941</v>
      </c>
      <c r="H751" t="s">
        <v>511</v>
      </c>
      <c r="I751" t="s">
        <v>100</v>
      </c>
      <c r="J751">
        <v>10</v>
      </c>
      <c r="K751">
        <v>10</v>
      </c>
      <c r="L751">
        <v>380.53</v>
      </c>
      <c r="M751" t="s">
        <v>36</v>
      </c>
      <c r="N751">
        <v>1.095</v>
      </c>
      <c r="O751">
        <v>380.53</v>
      </c>
      <c r="P751">
        <f t="shared" si="95"/>
        <v>416.68034999999998</v>
      </c>
      <c r="Q751" t="s">
        <v>4058</v>
      </c>
      <c r="R751" t="s">
        <v>4353</v>
      </c>
      <c r="S751" t="s">
        <v>25</v>
      </c>
      <c r="T751">
        <v>905286</v>
      </c>
      <c r="U751">
        <v>190</v>
      </c>
      <c r="V751" t="s">
        <v>3041</v>
      </c>
      <c r="Y751">
        <v>743081</v>
      </c>
      <c r="Z751" t="s">
        <v>4354</v>
      </c>
      <c r="AB751">
        <f t="shared" si="90"/>
        <v>2020</v>
      </c>
      <c r="AC751">
        <f t="shared" si="91"/>
        <v>4</v>
      </c>
      <c r="AD751" t="str">
        <f t="shared" si="92"/>
        <v>Q1</v>
      </c>
      <c r="AE751" t="str">
        <f t="shared" si="93"/>
        <v>FY20/21</v>
      </c>
      <c r="AF751" t="str">
        <f t="shared" si="94"/>
        <v>EAST</v>
      </c>
    </row>
    <row r="752" spans="1:32">
      <c r="A752" t="s">
        <v>3594</v>
      </c>
      <c r="B752" t="s">
        <v>3646</v>
      </c>
      <c r="C752" t="str">
        <f t="shared" si="88"/>
        <v>SPARES/OTHER</v>
      </c>
      <c r="D752" s="4">
        <v>43941</v>
      </c>
      <c r="E752" t="str">
        <f t="shared" si="89"/>
        <v>YAMAHA</v>
      </c>
      <c r="F752">
        <v>14103731</v>
      </c>
      <c r="G752" s="19">
        <v>43941</v>
      </c>
      <c r="H752" t="s">
        <v>3705</v>
      </c>
      <c r="I752" t="s">
        <v>100</v>
      </c>
      <c r="J752">
        <v>3</v>
      </c>
      <c r="K752">
        <v>3</v>
      </c>
      <c r="L752">
        <v>536.28</v>
      </c>
      <c r="M752" t="s">
        <v>36</v>
      </c>
      <c r="N752">
        <v>1.095</v>
      </c>
      <c r="O752">
        <v>536.28</v>
      </c>
      <c r="P752">
        <f t="shared" si="95"/>
        <v>587.22659999999996</v>
      </c>
      <c r="Q752" t="s">
        <v>4058</v>
      </c>
      <c r="R752" t="s">
        <v>4353</v>
      </c>
      <c r="S752" t="s">
        <v>25</v>
      </c>
      <c r="T752">
        <v>905286</v>
      </c>
      <c r="U752">
        <v>273</v>
      </c>
      <c r="V752" t="s">
        <v>3041</v>
      </c>
      <c r="Y752">
        <v>743081</v>
      </c>
      <c r="Z752" t="s">
        <v>4354</v>
      </c>
      <c r="AB752">
        <f t="shared" si="90"/>
        <v>2020</v>
      </c>
      <c r="AC752">
        <f t="shared" si="91"/>
        <v>4</v>
      </c>
      <c r="AD752" t="str">
        <f t="shared" si="92"/>
        <v>Q1</v>
      </c>
      <c r="AE752" t="str">
        <f t="shared" si="93"/>
        <v>FY20/21</v>
      </c>
      <c r="AF752" t="str">
        <f t="shared" si="94"/>
        <v>EAST</v>
      </c>
    </row>
    <row r="753" spans="1:32">
      <c r="A753" t="s">
        <v>3594</v>
      </c>
      <c r="B753" t="s">
        <v>3646</v>
      </c>
      <c r="C753" t="str">
        <f t="shared" si="88"/>
        <v>SPARES/OTHER</v>
      </c>
      <c r="D753" s="4">
        <v>43941</v>
      </c>
      <c r="E753" t="str">
        <f t="shared" si="89"/>
        <v>YAMAHA</v>
      </c>
      <c r="F753">
        <v>14103731</v>
      </c>
      <c r="G753" s="19">
        <v>43941</v>
      </c>
      <c r="H753" t="s">
        <v>550</v>
      </c>
      <c r="I753" t="s">
        <v>551</v>
      </c>
      <c r="J753">
        <v>2</v>
      </c>
      <c r="K753">
        <v>2</v>
      </c>
      <c r="L753">
        <v>83.19</v>
      </c>
      <c r="M753" t="s">
        <v>36</v>
      </c>
      <c r="N753">
        <v>1.095</v>
      </c>
      <c r="O753">
        <v>83.19</v>
      </c>
      <c r="P753">
        <f t="shared" si="95"/>
        <v>91.093049999999991</v>
      </c>
      <c r="Q753" t="s">
        <v>4058</v>
      </c>
      <c r="R753" t="s">
        <v>4353</v>
      </c>
      <c r="S753" t="s">
        <v>25</v>
      </c>
      <c r="T753">
        <v>905286</v>
      </c>
      <c r="U753">
        <v>21</v>
      </c>
      <c r="V753" t="s">
        <v>3041</v>
      </c>
      <c r="Y753">
        <v>743081</v>
      </c>
      <c r="Z753" t="s">
        <v>4354</v>
      </c>
      <c r="AB753">
        <f t="shared" si="90"/>
        <v>2020</v>
      </c>
      <c r="AC753">
        <f t="shared" si="91"/>
        <v>4</v>
      </c>
      <c r="AD753" t="str">
        <f t="shared" si="92"/>
        <v>Q1</v>
      </c>
      <c r="AE753" t="str">
        <f t="shared" si="93"/>
        <v>FY20/21</v>
      </c>
      <c r="AF753" t="str">
        <f t="shared" si="94"/>
        <v>EAST</v>
      </c>
    </row>
    <row r="754" spans="1:32">
      <c r="A754" t="s">
        <v>3594</v>
      </c>
      <c r="B754" t="s">
        <v>22</v>
      </c>
      <c r="C754" t="str">
        <f t="shared" si="88"/>
        <v>SERVICE_CHARGE</v>
      </c>
      <c r="D754" s="4">
        <v>43943</v>
      </c>
      <c r="E754" t="str">
        <f t="shared" si="89"/>
        <v>YAMAHA</v>
      </c>
      <c r="F754">
        <v>12101082</v>
      </c>
      <c r="G754" s="19">
        <v>43943</v>
      </c>
      <c r="H754" t="s">
        <v>76</v>
      </c>
      <c r="I754" t="s">
        <v>77</v>
      </c>
      <c r="J754">
        <v>7</v>
      </c>
      <c r="K754">
        <v>7</v>
      </c>
      <c r="L754">
        <v>4955.75</v>
      </c>
      <c r="M754" t="s">
        <v>36</v>
      </c>
      <c r="N754">
        <v>1.095</v>
      </c>
      <c r="O754">
        <v>4955.75</v>
      </c>
      <c r="P754">
        <f t="shared" si="95"/>
        <v>5426.5462499999994</v>
      </c>
      <c r="Q754" t="s">
        <v>41</v>
      </c>
      <c r="R754" t="s">
        <v>362</v>
      </c>
      <c r="S754" t="s">
        <v>25</v>
      </c>
      <c r="T754">
        <v>905293</v>
      </c>
      <c r="U754">
        <v>0</v>
      </c>
      <c r="V754" t="s">
        <v>3038</v>
      </c>
      <c r="X754" t="s">
        <v>3290</v>
      </c>
      <c r="Z754" t="s">
        <v>2669</v>
      </c>
      <c r="AB754">
        <f t="shared" si="90"/>
        <v>2020</v>
      </c>
      <c r="AC754">
        <f t="shared" si="91"/>
        <v>4</v>
      </c>
      <c r="AD754" t="str">
        <f t="shared" si="92"/>
        <v>Q1</v>
      </c>
      <c r="AE754" t="str">
        <f t="shared" si="93"/>
        <v>FY20/21</v>
      </c>
      <c r="AF754" t="str">
        <f t="shared" si="94"/>
        <v>SOUTH</v>
      </c>
    </row>
    <row r="755" spans="1:32">
      <c r="A755" t="s">
        <v>3594</v>
      </c>
      <c r="B755" t="s">
        <v>22</v>
      </c>
      <c r="C755" t="str">
        <f t="shared" si="88"/>
        <v>SERVICE_CHARGE</v>
      </c>
      <c r="D755" s="4">
        <v>43943</v>
      </c>
      <c r="E755" t="str">
        <f t="shared" si="89"/>
        <v>YAMAHA</v>
      </c>
      <c r="F755">
        <v>12101083</v>
      </c>
      <c r="G755" s="19">
        <v>43943</v>
      </c>
      <c r="H755" t="s">
        <v>76</v>
      </c>
      <c r="I755" t="s">
        <v>77</v>
      </c>
      <c r="J755">
        <v>1</v>
      </c>
      <c r="K755">
        <v>1</v>
      </c>
      <c r="L755">
        <v>2212.39</v>
      </c>
      <c r="M755" t="s">
        <v>36</v>
      </c>
      <c r="N755">
        <v>1.095</v>
      </c>
      <c r="O755">
        <v>2212.39</v>
      </c>
      <c r="P755">
        <f t="shared" si="95"/>
        <v>2422.5670499999997</v>
      </c>
      <c r="Q755" t="s">
        <v>41</v>
      </c>
      <c r="R755" t="s">
        <v>3134</v>
      </c>
      <c r="S755" t="s">
        <v>25</v>
      </c>
      <c r="T755">
        <v>905294</v>
      </c>
      <c r="U755">
        <v>0</v>
      </c>
      <c r="V755" t="s">
        <v>3038</v>
      </c>
      <c r="X755" t="s">
        <v>3291</v>
      </c>
      <c r="Z755" t="s">
        <v>3136</v>
      </c>
      <c r="AB755">
        <f t="shared" si="90"/>
        <v>2020</v>
      </c>
      <c r="AC755">
        <f t="shared" si="91"/>
        <v>4</v>
      </c>
      <c r="AD755" t="str">
        <f t="shared" si="92"/>
        <v>Q1</v>
      </c>
      <c r="AE755" t="str">
        <f t="shared" si="93"/>
        <v>FY20/21</v>
      </c>
      <c r="AF755" t="str">
        <f t="shared" si="94"/>
        <v>SOUTH</v>
      </c>
    </row>
    <row r="756" spans="1:32">
      <c r="A756" t="s">
        <v>3594</v>
      </c>
      <c r="B756" t="s">
        <v>22</v>
      </c>
      <c r="C756" t="str">
        <f t="shared" si="88"/>
        <v>FEEDER</v>
      </c>
      <c r="D756" s="4">
        <v>43943</v>
      </c>
      <c r="E756" t="str">
        <f t="shared" si="89"/>
        <v>YAMAHA</v>
      </c>
      <c r="F756">
        <v>14103732</v>
      </c>
      <c r="G756" s="19">
        <v>43943</v>
      </c>
      <c r="H756" t="s">
        <v>37</v>
      </c>
      <c r="I756" t="s">
        <v>38</v>
      </c>
      <c r="J756">
        <v>5</v>
      </c>
      <c r="K756">
        <v>5</v>
      </c>
      <c r="L756">
        <v>13938.05</v>
      </c>
      <c r="M756" t="s">
        <v>36</v>
      </c>
      <c r="N756">
        <v>1.095</v>
      </c>
      <c r="O756">
        <v>13938.05</v>
      </c>
      <c r="P756">
        <f t="shared" si="95"/>
        <v>15262.164749999998</v>
      </c>
      <c r="Q756" t="s">
        <v>41</v>
      </c>
      <c r="R756" t="s">
        <v>2239</v>
      </c>
      <c r="S756" t="s">
        <v>25</v>
      </c>
      <c r="T756">
        <v>905292</v>
      </c>
      <c r="U756">
        <v>12754.56</v>
      </c>
      <c r="V756" t="s">
        <v>3041</v>
      </c>
      <c r="X756" t="s">
        <v>3292</v>
      </c>
      <c r="Y756">
        <v>743370</v>
      </c>
      <c r="Z756" t="s">
        <v>2241</v>
      </c>
      <c r="AB756">
        <f t="shared" si="90"/>
        <v>2020</v>
      </c>
      <c r="AC756">
        <f t="shared" si="91"/>
        <v>4</v>
      </c>
      <c r="AD756" t="str">
        <f t="shared" si="92"/>
        <v>Q1</v>
      </c>
      <c r="AE756" t="str">
        <f t="shared" si="93"/>
        <v>FY20/21</v>
      </c>
      <c r="AF756" t="str">
        <f t="shared" si="94"/>
        <v>SOUTH</v>
      </c>
    </row>
    <row r="757" spans="1:32">
      <c r="A757" t="s">
        <v>3594</v>
      </c>
      <c r="B757" t="s">
        <v>22</v>
      </c>
      <c r="C757" t="str">
        <f t="shared" si="88"/>
        <v>FEEDER</v>
      </c>
      <c r="D757" s="4">
        <v>43943</v>
      </c>
      <c r="E757" t="str">
        <f t="shared" si="89"/>
        <v>YAMAHA</v>
      </c>
      <c r="F757">
        <v>14103732</v>
      </c>
      <c r="G757" s="19">
        <v>43943</v>
      </c>
      <c r="H757" t="s">
        <v>70</v>
      </c>
      <c r="I757" t="s">
        <v>71</v>
      </c>
      <c r="J757">
        <v>4</v>
      </c>
      <c r="K757">
        <v>4</v>
      </c>
      <c r="L757">
        <v>16283.19</v>
      </c>
      <c r="M757" t="s">
        <v>36</v>
      </c>
      <c r="N757">
        <v>1.095</v>
      </c>
      <c r="O757">
        <v>16283.19</v>
      </c>
      <c r="P757">
        <f t="shared" si="95"/>
        <v>17830.093049999999</v>
      </c>
      <c r="Q757" t="s">
        <v>41</v>
      </c>
      <c r="R757" t="s">
        <v>2239</v>
      </c>
      <c r="S757" t="s">
        <v>25</v>
      </c>
      <c r="T757">
        <v>905292</v>
      </c>
      <c r="U757">
        <v>14000</v>
      </c>
      <c r="V757" t="s">
        <v>3041</v>
      </c>
      <c r="X757" t="s">
        <v>3292</v>
      </c>
      <c r="Y757">
        <v>743370</v>
      </c>
      <c r="Z757" t="s">
        <v>2241</v>
      </c>
      <c r="AB757">
        <f t="shared" si="90"/>
        <v>2020</v>
      </c>
      <c r="AC757">
        <f t="shared" si="91"/>
        <v>4</v>
      </c>
      <c r="AD757" t="str">
        <f t="shared" si="92"/>
        <v>Q1</v>
      </c>
      <c r="AE757" t="str">
        <f t="shared" si="93"/>
        <v>FY20/21</v>
      </c>
      <c r="AF757" t="str">
        <f t="shared" si="94"/>
        <v>SOUTH</v>
      </c>
    </row>
    <row r="758" spans="1:32">
      <c r="A758" t="s">
        <v>3594</v>
      </c>
      <c r="B758" t="s">
        <v>22</v>
      </c>
      <c r="C758" t="str">
        <f t="shared" si="88"/>
        <v>FEEDER</v>
      </c>
      <c r="D758" s="4">
        <v>43943</v>
      </c>
      <c r="E758" t="str">
        <f t="shared" si="89"/>
        <v>YAMAHA</v>
      </c>
      <c r="F758">
        <v>14103732</v>
      </c>
      <c r="G758" s="19">
        <v>43943</v>
      </c>
      <c r="H758" t="s">
        <v>72</v>
      </c>
      <c r="I758" t="s">
        <v>73</v>
      </c>
      <c r="J758">
        <v>2</v>
      </c>
      <c r="K758">
        <v>2</v>
      </c>
      <c r="L758">
        <v>9380.5300000000007</v>
      </c>
      <c r="M758" t="s">
        <v>36</v>
      </c>
      <c r="N758">
        <v>1.095</v>
      </c>
      <c r="O758">
        <v>9380.5300000000007</v>
      </c>
      <c r="P758">
        <f t="shared" si="95"/>
        <v>10271.680350000001</v>
      </c>
      <c r="Q758" t="s">
        <v>41</v>
      </c>
      <c r="R758" t="s">
        <v>2239</v>
      </c>
      <c r="S758" t="s">
        <v>25</v>
      </c>
      <c r="T758">
        <v>905292</v>
      </c>
      <c r="U758">
        <v>7600</v>
      </c>
      <c r="V758" t="s">
        <v>3041</v>
      </c>
      <c r="X758" t="s">
        <v>3292</v>
      </c>
      <c r="Y758">
        <v>743370</v>
      </c>
      <c r="Z758" t="s">
        <v>2241</v>
      </c>
      <c r="AB758">
        <f t="shared" si="90"/>
        <v>2020</v>
      </c>
      <c r="AC758">
        <f t="shared" si="91"/>
        <v>4</v>
      </c>
      <c r="AD758" t="str">
        <f t="shared" si="92"/>
        <v>Q1</v>
      </c>
      <c r="AE758" t="str">
        <f t="shared" si="93"/>
        <v>FY20/21</v>
      </c>
      <c r="AF758" t="str">
        <f t="shared" si="94"/>
        <v>SOUTH</v>
      </c>
    </row>
    <row r="759" spans="1:32">
      <c r="A759" t="s">
        <v>3594</v>
      </c>
      <c r="B759" t="s">
        <v>22</v>
      </c>
      <c r="C759" t="str">
        <f t="shared" si="88"/>
        <v>SPARES/OTHER</v>
      </c>
      <c r="D759" s="4">
        <v>43943</v>
      </c>
      <c r="E759" t="str">
        <f t="shared" si="89"/>
        <v>OTHERS</v>
      </c>
      <c r="F759">
        <v>14103732</v>
      </c>
      <c r="G759" s="19">
        <v>43943</v>
      </c>
      <c r="H759" t="s">
        <v>1505</v>
      </c>
      <c r="I759" t="s">
        <v>1506</v>
      </c>
      <c r="J759">
        <v>1</v>
      </c>
      <c r="K759">
        <v>1</v>
      </c>
      <c r="L759">
        <v>1415.93</v>
      </c>
      <c r="M759" t="s">
        <v>36</v>
      </c>
      <c r="N759">
        <v>1.095</v>
      </c>
      <c r="O759">
        <v>1415.93</v>
      </c>
      <c r="P759">
        <f t="shared" si="95"/>
        <v>1550.44335</v>
      </c>
      <c r="Q759" t="s">
        <v>41</v>
      </c>
      <c r="R759" t="s">
        <v>2239</v>
      </c>
      <c r="S759" t="s">
        <v>25</v>
      </c>
      <c r="T759">
        <v>905292</v>
      </c>
      <c r="U759">
        <v>809.73</v>
      </c>
      <c r="V759" t="s">
        <v>3041</v>
      </c>
      <c r="X759" t="s">
        <v>3292</v>
      </c>
      <c r="Y759">
        <v>743370</v>
      </c>
      <c r="Z759" t="s">
        <v>2241</v>
      </c>
      <c r="AB759">
        <f t="shared" si="90"/>
        <v>2020</v>
      </c>
      <c r="AC759">
        <f t="shared" si="91"/>
        <v>4</v>
      </c>
      <c r="AD759" t="str">
        <f t="shared" si="92"/>
        <v>Q1</v>
      </c>
      <c r="AE759" t="str">
        <f t="shared" si="93"/>
        <v>FY20/21</v>
      </c>
      <c r="AF759" t="str">
        <f t="shared" si="94"/>
        <v>SOUTH</v>
      </c>
    </row>
    <row r="760" spans="1:32">
      <c r="A760" t="s">
        <v>3594</v>
      </c>
      <c r="B760" t="s">
        <v>22</v>
      </c>
      <c r="C760" t="str">
        <f t="shared" si="88"/>
        <v>SPARES/OTHER</v>
      </c>
      <c r="D760" s="4">
        <v>43943</v>
      </c>
      <c r="E760" t="str">
        <f t="shared" si="89"/>
        <v>OTHERS</v>
      </c>
      <c r="F760">
        <v>14103733</v>
      </c>
      <c r="G760" s="19">
        <v>43943</v>
      </c>
      <c r="H760" t="s">
        <v>1236</v>
      </c>
      <c r="I760" t="s">
        <v>1237</v>
      </c>
      <c r="J760">
        <v>1</v>
      </c>
      <c r="K760">
        <v>1</v>
      </c>
      <c r="L760">
        <v>11504.42</v>
      </c>
      <c r="M760" t="s">
        <v>36</v>
      </c>
      <c r="N760">
        <v>1.095</v>
      </c>
      <c r="O760">
        <v>11504.42</v>
      </c>
      <c r="P760">
        <f t="shared" si="95"/>
        <v>12597.339899999999</v>
      </c>
      <c r="Q760" t="s">
        <v>41</v>
      </c>
      <c r="R760" t="s">
        <v>2239</v>
      </c>
      <c r="S760" t="s">
        <v>25</v>
      </c>
      <c r="T760">
        <v>905291</v>
      </c>
      <c r="U760">
        <v>7522.12</v>
      </c>
      <c r="V760" t="s">
        <v>3041</v>
      </c>
      <c r="X760" t="s">
        <v>3293</v>
      </c>
      <c r="Y760">
        <v>743362</v>
      </c>
      <c r="Z760" t="s">
        <v>2241</v>
      </c>
      <c r="AB760">
        <f t="shared" si="90"/>
        <v>2020</v>
      </c>
      <c r="AC760">
        <f t="shared" si="91"/>
        <v>4</v>
      </c>
      <c r="AD760" t="str">
        <f t="shared" si="92"/>
        <v>Q1</v>
      </c>
      <c r="AE760" t="str">
        <f t="shared" si="93"/>
        <v>FY20/21</v>
      </c>
      <c r="AF760" t="str">
        <f t="shared" si="94"/>
        <v>SOUTH</v>
      </c>
    </row>
    <row r="761" spans="1:32">
      <c r="A761" t="s">
        <v>3594</v>
      </c>
      <c r="B761" t="s">
        <v>22</v>
      </c>
      <c r="C761" t="str">
        <f t="shared" si="88"/>
        <v>SPARES/OTHER</v>
      </c>
      <c r="D761" s="4">
        <v>43943</v>
      </c>
      <c r="E761" t="str">
        <f t="shared" si="89"/>
        <v>OTHERS</v>
      </c>
      <c r="F761">
        <v>14103733</v>
      </c>
      <c r="G761" s="19">
        <v>43943</v>
      </c>
      <c r="H761" t="s">
        <v>1768</v>
      </c>
      <c r="I761" t="s">
        <v>1769</v>
      </c>
      <c r="J761">
        <v>1</v>
      </c>
      <c r="K761">
        <v>1</v>
      </c>
      <c r="L761">
        <v>0</v>
      </c>
      <c r="M761" t="s">
        <v>36</v>
      </c>
      <c r="N761">
        <v>1.095</v>
      </c>
      <c r="O761">
        <v>0</v>
      </c>
      <c r="P761">
        <f t="shared" si="95"/>
        <v>0</v>
      </c>
      <c r="Q761" t="s">
        <v>41</v>
      </c>
      <c r="R761" t="s">
        <v>2239</v>
      </c>
      <c r="S761" t="s">
        <v>25</v>
      </c>
      <c r="T761">
        <v>905291</v>
      </c>
      <c r="U761">
        <v>1327.43</v>
      </c>
      <c r="V761" t="s">
        <v>3041</v>
      </c>
      <c r="X761" t="s">
        <v>3293</v>
      </c>
      <c r="Y761">
        <v>743362</v>
      </c>
      <c r="Z761" t="s">
        <v>2241</v>
      </c>
      <c r="AB761">
        <f t="shared" si="90"/>
        <v>2020</v>
      </c>
      <c r="AC761">
        <f t="shared" si="91"/>
        <v>4</v>
      </c>
      <c r="AD761" t="str">
        <f t="shared" si="92"/>
        <v>Q1</v>
      </c>
      <c r="AE761" t="str">
        <f t="shared" si="93"/>
        <v>FY20/21</v>
      </c>
      <c r="AF761" t="str">
        <f t="shared" si="94"/>
        <v>SOUTH</v>
      </c>
    </row>
    <row r="762" spans="1:32">
      <c r="A762" t="s">
        <v>3594</v>
      </c>
      <c r="B762" t="s">
        <v>22</v>
      </c>
      <c r="C762" t="str">
        <f t="shared" si="88"/>
        <v>SPARES/OTHER</v>
      </c>
      <c r="D762" s="4">
        <v>43943</v>
      </c>
      <c r="E762" t="str">
        <f t="shared" si="89"/>
        <v>OTHERS</v>
      </c>
      <c r="F762">
        <v>14103733</v>
      </c>
      <c r="G762" s="19">
        <v>43943</v>
      </c>
      <c r="H762" t="s">
        <v>1379</v>
      </c>
      <c r="I762" t="s">
        <v>1380</v>
      </c>
      <c r="J762">
        <v>1</v>
      </c>
      <c r="K762">
        <v>1</v>
      </c>
      <c r="L762">
        <v>0</v>
      </c>
      <c r="M762" t="s">
        <v>36</v>
      </c>
      <c r="N762">
        <v>1.095</v>
      </c>
      <c r="O762">
        <v>0</v>
      </c>
      <c r="P762">
        <f t="shared" si="95"/>
        <v>0</v>
      </c>
      <c r="Q762" t="s">
        <v>41</v>
      </c>
      <c r="R762" t="s">
        <v>2239</v>
      </c>
      <c r="S762" t="s">
        <v>25</v>
      </c>
      <c r="T762">
        <v>905291</v>
      </c>
      <c r="U762">
        <v>1530.97</v>
      </c>
      <c r="V762" t="s">
        <v>3041</v>
      </c>
      <c r="X762" t="s">
        <v>3293</v>
      </c>
      <c r="Y762">
        <v>743362</v>
      </c>
      <c r="Z762" t="s">
        <v>2241</v>
      </c>
      <c r="AB762">
        <f t="shared" si="90"/>
        <v>2020</v>
      </c>
      <c r="AC762">
        <f t="shared" si="91"/>
        <v>4</v>
      </c>
      <c r="AD762" t="str">
        <f t="shared" si="92"/>
        <v>Q1</v>
      </c>
      <c r="AE762" t="str">
        <f t="shared" si="93"/>
        <v>FY20/21</v>
      </c>
      <c r="AF762" t="str">
        <f t="shared" si="94"/>
        <v>SOUTH</v>
      </c>
    </row>
    <row r="763" spans="1:32">
      <c r="A763" t="s">
        <v>3594</v>
      </c>
      <c r="B763" t="s">
        <v>3651</v>
      </c>
      <c r="C763" t="str">
        <f t="shared" si="88"/>
        <v>SPARES/OTHER</v>
      </c>
      <c r="D763" s="4">
        <v>43948</v>
      </c>
      <c r="E763" t="str">
        <f t="shared" si="89"/>
        <v>HELLER</v>
      </c>
      <c r="F763">
        <v>14103734</v>
      </c>
      <c r="G763" s="19">
        <v>43948</v>
      </c>
      <c r="H763" t="s">
        <v>214</v>
      </c>
      <c r="I763" t="s">
        <v>215</v>
      </c>
      <c r="J763">
        <v>4</v>
      </c>
      <c r="K763">
        <v>4</v>
      </c>
      <c r="L763">
        <v>2981.2</v>
      </c>
      <c r="M763" t="s">
        <v>36</v>
      </c>
      <c r="N763">
        <v>1.095</v>
      </c>
      <c r="O763">
        <v>2981.2</v>
      </c>
      <c r="P763">
        <f t="shared" si="95"/>
        <v>3264.4139999999998</v>
      </c>
      <c r="Q763" t="s">
        <v>3652</v>
      </c>
      <c r="R763" t="s">
        <v>4153</v>
      </c>
      <c r="S763" t="s">
        <v>25</v>
      </c>
      <c r="T763">
        <v>905258</v>
      </c>
      <c r="U763">
        <v>2017.38</v>
      </c>
      <c r="V763" t="s">
        <v>3041</v>
      </c>
      <c r="X763" t="s">
        <v>4394</v>
      </c>
      <c r="Y763">
        <v>743897</v>
      </c>
      <c r="Z763" t="s">
        <v>4155</v>
      </c>
      <c r="AB763">
        <f t="shared" si="90"/>
        <v>2020</v>
      </c>
      <c r="AC763">
        <f t="shared" si="91"/>
        <v>4</v>
      </c>
      <c r="AD763" t="str">
        <f t="shared" si="92"/>
        <v>Q1</v>
      </c>
      <c r="AE763" t="str">
        <f t="shared" si="93"/>
        <v>FY20/21</v>
      </c>
      <c r="AF763" t="str">
        <f t="shared" si="94"/>
        <v>NORTH</v>
      </c>
    </row>
    <row r="764" spans="1:32">
      <c r="A764" t="s">
        <v>3594</v>
      </c>
      <c r="B764" t="s">
        <v>22</v>
      </c>
      <c r="C764" t="str">
        <f t="shared" si="88"/>
        <v>SERVICE_CHARGE</v>
      </c>
      <c r="D764" s="4">
        <v>43949</v>
      </c>
      <c r="E764" t="str">
        <f t="shared" si="89"/>
        <v>YAMAHA</v>
      </c>
      <c r="F764">
        <v>12101084</v>
      </c>
      <c r="G764" s="19">
        <v>43949</v>
      </c>
      <c r="H764" t="s">
        <v>76</v>
      </c>
      <c r="I764" t="s">
        <v>77</v>
      </c>
      <c r="J764">
        <v>1</v>
      </c>
      <c r="K764">
        <v>1</v>
      </c>
      <c r="L764">
        <v>1592.92</v>
      </c>
      <c r="M764" t="s">
        <v>36</v>
      </c>
      <c r="N764">
        <v>1.095</v>
      </c>
      <c r="O764">
        <v>1592.92</v>
      </c>
      <c r="P764">
        <f t="shared" si="95"/>
        <v>1744.2474</v>
      </c>
      <c r="Q764" t="s">
        <v>41</v>
      </c>
      <c r="R764" t="s">
        <v>3037</v>
      </c>
      <c r="S764" t="s">
        <v>25</v>
      </c>
      <c r="T764">
        <v>905297</v>
      </c>
      <c r="U764">
        <v>0</v>
      </c>
      <c r="V764" t="s">
        <v>3038</v>
      </c>
      <c r="X764" t="s">
        <v>3294</v>
      </c>
      <c r="Z764" t="s">
        <v>3040</v>
      </c>
      <c r="AB764">
        <f t="shared" si="90"/>
        <v>2020</v>
      </c>
      <c r="AC764">
        <f t="shared" si="91"/>
        <v>4</v>
      </c>
      <c r="AD764" t="str">
        <f t="shared" si="92"/>
        <v>Q1</v>
      </c>
      <c r="AE764" t="str">
        <f t="shared" si="93"/>
        <v>FY20/21</v>
      </c>
      <c r="AF764" t="str">
        <f t="shared" si="94"/>
        <v>SOUTH</v>
      </c>
    </row>
    <row r="765" spans="1:32">
      <c r="A765" t="s">
        <v>3594</v>
      </c>
      <c r="B765" t="s">
        <v>22</v>
      </c>
      <c r="C765" t="str">
        <f t="shared" si="88"/>
        <v>SPARES/OTHER</v>
      </c>
      <c r="D765" s="4">
        <v>43949</v>
      </c>
      <c r="E765" t="str">
        <f t="shared" si="89"/>
        <v>OTHERS</v>
      </c>
      <c r="F765">
        <v>14103735</v>
      </c>
      <c r="G765" s="19">
        <v>43949</v>
      </c>
      <c r="H765" t="s">
        <v>3295</v>
      </c>
      <c r="I765" t="s">
        <v>3296</v>
      </c>
      <c r="J765">
        <v>4</v>
      </c>
      <c r="K765">
        <v>4</v>
      </c>
      <c r="L765">
        <v>1840.71</v>
      </c>
      <c r="M765" t="s">
        <v>36</v>
      </c>
      <c r="N765">
        <v>1.095</v>
      </c>
      <c r="O765">
        <v>1840.71</v>
      </c>
      <c r="P765">
        <f t="shared" si="95"/>
        <v>2015.57745</v>
      </c>
      <c r="Q765" t="s">
        <v>41</v>
      </c>
      <c r="R765" t="s">
        <v>3094</v>
      </c>
      <c r="S765" t="s">
        <v>25</v>
      </c>
      <c r="T765">
        <v>905295</v>
      </c>
      <c r="U765">
        <v>1386.14</v>
      </c>
      <c r="V765" t="s">
        <v>3041</v>
      </c>
      <c r="X765">
        <v>4300008427</v>
      </c>
      <c r="Y765">
        <v>743952</v>
      </c>
      <c r="Z765" t="s">
        <v>3095</v>
      </c>
      <c r="AB765">
        <f t="shared" si="90"/>
        <v>2020</v>
      </c>
      <c r="AC765">
        <f t="shared" si="91"/>
        <v>4</v>
      </c>
      <c r="AD765" t="str">
        <f t="shared" si="92"/>
        <v>Q1</v>
      </c>
      <c r="AE765" t="str">
        <f t="shared" si="93"/>
        <v>FY20/21</v>
      </c>
      <c r="AF765" t="str">
        <f t="shared" si="94"/>
        <v>SOUTH</v>
      </c>
    </row>
    <row r="766" spans="1:32">
      <c r="A766" t="s">
        <v>3594</v>
      </c>
      <c r="B766" t="s">
        <v>22</v>
      </c>
      <c r="C766" t="str">
        <f t="shared" si="88"/>
        <v>SPARES/OTHER</v>
      </c>
      <c r="D766" s="4">
        <v>43950</v>
      </c>
      <c r="E766" t="str">
        <f t="shared" si="89"/>
        <v>YAMAHA</v>
      </c>
      <c r="F766">
        <v>14103736</v>
      </c>
      <c r="G766" s="19">
        <v>43950</v>
      </c>
      <c r="H766" t="s">
        <v>1428</v>
      </c>
      <c r="I766" t="s">
        <v>1427</v>
      </c>
      <c r="J766">
        <v>1</v>
      </c>
      <c r="K766">
        <v>1</v>
      </c>
      <c r="L766">
        <v>7522.12</v>
      </c>
      <c r="M766" t="s">
        <v>36</v>
      </c>
      <c r="N766">
        <v>1.095</v>
      </c>
      <c r="O766">
        <v>7522.12</v>
      </c>
      <c r="P766">
        <f t="shared" si="95"/>
        <v>8236.7214000000004</v>
      </c>
      <c r="Q766" t="s">
        <v>41</v>
      </c>
      <c r="R766" t="s">
        <v>3037</v>
      </c>
      <c r="S766" t="s">
        <v>25</v>
      </c>
      <c r="T766">
        <v>905296</v>
      </c>
      <c r="U766">
        <v>4514</v>
      </c>
      <c r="V766" t="s">
        <v>3041</v>
      </c>
      <c r="X766" t="s">
        <v>3297</v>
      </c>
      <c r="Y766">
        <v>744078</v>
      </c>
      <c r="Z766" t="s">
        <v>3040</v>
      </c>
      <c r="AB766">
        <f t="shared" si="90"/>
        <v>2020</v>
      </c>
      <c r="AC766">
        <f t="shared" si="91"/>
        <v>4</v>
      </c>
      <c r="AD766" t="str">
        <f t="shared" si="92"/>
        <v>Q1</v>
      </c>
      <c r="AE766" t="str">
        <f t="shared" si="93"/>
        <v>FY20/21</v>
      </c>
      <c r="AF766" t="str">
        <f t="shared" si="94"/>
        <v>SOUTH</v>
      </c>
    </row>
    <row r="767" spans="1:32">
      <c r="A767" t="s">
        <v>3594</v>
      </c>
      <c r="B767" t="s">
        <v>3646</v>
      </c>
      <c r="C767" t="str">
        <f t="shared" si="88"/>
        <v>CONTRACT_FEE</v>
      </c>
      <c r="D767" s="4">
        <v>43959</v>
      </c>
      <c r="E767" t="str">
        <f t="shared" si="89"/>
        <v>YAMAHA</v>
      </c>
      <c r="F767">
        <v>13100157</v>
      </c>
      <c r="G767" s="19">
        <v>43959</v>
      </c>
      <c r="H767" t="s">
        <v>76</v>
      </c>
      <c r="I767" t="s">
        <v>77</v>
      </c>
      <c r="J767">
        <v>1</v>
      </c>
      <c r="K767">
        <v>1</v>
      </c>
      <c r="L767">
        <v>16814.16</v>
      </c>
      <c r="M767" t="s">
        <v>36</v>
      </c>
      <c r="N767">
        <v>1.095</v>
      </c>
      <c r="O767">
        <v>16814.16</v>
      </c>
      <c r="P767">
        <f t="shared" si="95"/>
        <v>18411.5052</v>
      </c>
      <c r="Q767" t="s">
        <v>4058</v>
      </c>
      <c r="R767" t="s">
        <v>4366</v>
      </c>
      <c r="S767" t="s">
        <v>25</v>
      </c>
      <c r="T767">
        <v>905298</v>
      </c>
      <c r="U767">
        <v>0</v>
      </c>
      <c r="V767" t="s">
        <v>3035</v>
      </c>
      <c r="Z767" t="s">
        <v>4367</v>
      </c>
      <c r="AB767">
        <f t="shared" si="90"/>
        <v>2020</v>
      </c>
      <c r="AC767">
        <f t="shared" si="91"/>
        <v>5</v>
      </c>
      <c r="AD767" t="str">
        <f t="shared" si="92"/>
        <v>Q1</v>
      </c>
      <c r="AE767" t="str">
        <f t="shared" si="93"/>
        <v>FY20/21</v>
      </c>
      <c r="AF767" t="str">
        <f t="shared" si="94"/>
        <v>EAST</v>
      </c>
    </row>
    <row r="768" spans="1:32">
      <c r="A768" t="s">
        <v>3594</v>
      </c>
      <c r="B768" t="s">
        <v>3646</v>
      </c>
      <c r="C768" t="str">
        <f t="shared" si="88"/>
        <v>CONTRACT_FEE</v>
      </c>
      <c r="D768" s="4">
        <v>43959</v>
      </c>
      <c r="E768" t="str">
        <f t="shared" si="89"/>
        <v>YAMAHA</v>
      </c>
      <c r="F768">
        <v>13100158</v>
      </c>
      <c r="G768" s="19">
        <v>43959</v>
      </c>
      <c r="H768" t="s">
        <v>76</v>
      </c>
      <c r="I768" t="s">
        <v>77</v>
      </c>
      <c r="J768">
        <v>1</v>
      </c>
      <c r="K768">
        <v>1</v>
      </c>
      <c r="L768">
        <v>5309.73</v>
      </c>
      <c r="M768" t="s">
        <v>36</v>
      </c>
      <c r="N768">
        <v>1.095</v>
      </c>
      <c r="O768">
        <v>5309.73</v>
      </c>
      <c r="P768">
        <f t="shared" si="95"/>
        <v>5814.1543499999998</v>
      </c>
      <c r="Q768" t="s">
        <v>4058</v>
      </c>
      <c r="R768" t="s">
        <v>4395</v>
      </c>
      <c r="S768" t="s">
        <v>25</v>
      </c>
      <c r="T768">
        <v>905300</v>
      </c>
      <c r="U768">
        <v>0</v>
      </c>
      <c r="V768" t="s">
        <v>3035</v>
      </c>
      <c r="Z768" t="s">
        <v>4396</v>
      </c>
      <c r="AB768">
        <f t="shared" si="90"/>
        <v>2020</v>
      </c>
      <c r="AC768">
        <f t="shared" si="91"/>
        <v>5</v>
      </c>
      <c r="AD768" t="str">
        <f t="shared" si="92"/>
        <v>Q1</v>
      </c>
      <c r="AE768" t="str">
        <f t="shared" si="93"/>
        <v>FY20/21</v>
      </c>
      <c r="AF768" t="str">
        <f t="shared" si="94"/>
        <v>EAST</v>
      </c>
    </row>
    <row r="769" spans="1:32">
      <c r="A769" t="s">
        <v>3594</v>
      </c>
      <c r="B769" t="s">
        <v>22</v>
      </c>
      <c r="C769" t="str">
        <f t="shared" si="88"/>
        <v>SPARES/OTHER</v>
      </c>
      <c r="D769" s="4">
        <v>43959</v>
      </c>
      <c r="E769" t="str">
        <f t="shared" si="89"/>
        <v>OTHERS</v>
      </c>
      <c r="F769">
        <v>14103737</v>
      </c>
      <c r="G769" s="19">
        <v>43959</v>
      </c>
      <c r="H769" t="s">
        <v>3298</v>
      </c>
      <c r="I769" t="s">
        <v>3299</v>
      </c>
      <c r="J769">
        <v>1</v>
      </c>
      <c r="K769">
        <v>1</v>
      </c>
      <c r="L769">
        <v>1327.43</v>
      </c>
      <c r="M769" t="s">
        <v>36</v>
      </c>
      <c r="N769">
        <v>1.095</v>
      </c>
      <c r="O769">
        <v>1327.43</v>
      </c>
      <c r="P769">
        <f t="shared" si="95"/>
        <v>1453.53585</v>
      </c>
      <c r="Q769" t="s">
        <v>41</v>
      </c>
      <c r="R769" t="s">
        <v>1157</v>
      </c>
      <c r="S769" t="s">
        <v>25</v>
      </c>
      <c r="T769">
        <v>905299</v>
      </c>
      <c r="U769">
        <v>495.05</v>
      </c>
      <c r="V769" t="s">
        <v>3041</v>
      </c>
      <c r="X769" t="s">
        <v>3300</v>
      </c>
      <c r="Y769">
        <v>744704</v>
      </c>
      <c r="Z769" t="s">
        <v>1159</v>
      </c>
      <c r="AB769">
        <f t="shared" si="90"/>
        <v>2020</v>
      </c>
      <c r="AC769">
        <f t="shared" si="91"/>
        <v>5</v>
      </c>
      <c r="AD769" t="str">
        <f t="shared" si="92"/>
        <v>Q1</v>
      </c>
      <c r="AE769" t="str">
        <f t="shared" si="93"/>
        <v>FY20/21</v>
      </c>
      <c r="AF769" t="str">
        <f t="shared" si="94"/>
        <v>SOUTH</v>
      </c>
    </row>
    <row r="770" spans="1:32">
      <c r="A770" t="s">
        <v>3594</v>
      </c>
      <c r="B770" t="s">
        <v>3672</v>
      </c>
      <c r="C770" t="str">
        <f t="shared" ref="C770:C833" si="96">IF(F770="", "", IF(AND(F770&gt;=12000000, F770&lt;=13000000, OR(ISNUMBER(SEARCH("SERVICE", H770)), ISNUMBER(SEARCH("REPAIR CHARGE", I770)), ISNUMBER(SEARCH("REPAIR", H770)))), "SERVICE_CHARGE", IF(AND(F770&gt;=13000000, F770&lt;=14000000, OR(ISNUMBER(SEARCH("SERVICE", H770)), ISNUMBER(SEARCH("REPAIR CHARGE", I770)), ISNUMBER(SEARCH("REPAIR", H770)))), "CONTRACT_FEE", IF(AND(F770&gt;=14000000, F770&lt;=15000000, OR(ISNUMBER(SEARCH("TAPE FEEDER", I770)), ISNUMBER(SEARCH("ZS FEEDER", I770)), ISNUMBER(SEARCH("TRAY", I770)))), "FEEDER", "SPARES/OTHER"))))</f>
        <v>CONTRACT_FEE</v>
      </c>
      <c r="D770" s="4">
        <v>43962</v>
      </c>
      <c r="E770" t="str">
        <f t="shared" ref="E770:E833" si="97">IF(ISNUMBER(SEARCH("YMCT",H770)),"YAMAHA",IF(ISNUMBER(SEARCH("HELI",H770)),"HELLER",IF(ISNUMBER(SEARCH("PEMR",H770)),"PEMTRON",IF(ISNUMBER(SEARCH("PEMT",H770)),"PEMTRON",IF(H770="","",(IFERROR(1/0,"OTHERS")))))))</f>
        <v>YAMAHA</v>
      </c>
      <c r="F770">
        <v>13100159</v>
      </c>
      <c r="G770" s="19">
        <v>43962</v>
      </c>
      <c r="H770" t="s">
        <v>76</v>
      </c>
      <c r="I770" t="s">
        <v>77</v>
      </c>
      <c r="J770">
        <v>1</v>
      </c>
      <c r="K770">
        <v>1</v>
      </c>
      <c r="L770">
        <v>5000</v>
      </c>
      <c r="M770" t="s">
        <v>36</v>
      </c>
      <c r="N770">
        <v>1.095</v>
      </c>
      <c r="O770">
        <v>5000</v>
      </c>
      <c r="P770">
        <f t="shared" si="95"/>
        <v>5475</v>
      </c>
      <c r="Q770" t="s">
        <v>4053</v>
      </c>
      <c r="R770" t="s">
        <v>4392</v>
      </c>
      <c r="S770" t="s">
        <v>25</v>
      </c>
      <c r="T770">
        <v>905307</v>
      </c>
      <c r="U770">
        <v>0</v>
      </c>
      <c r="V770" t="s">
        <v>3035</v>
      </c>
      <c r="Z770" t="s">
        <v>4393</v>
      </c>
      <c r="AB770">
        <f t="shared" ref="AB770:AB833" si="98">IF(D770="","",YEAR(D770))</f>
        <v>2020</v>
      </c>
      <c r="AC770">
        <f t="shared" ref="AC770:AC833" si="99">IF(D770="","",MONTH(D770))</f>
        <v>5</v>
      </c>
      <c r="AD770" t="str">
        <f t="shared" ref="AD770:AD833" si="100">IFERROR(IF(AC770="","",IF(AND(AC770&gt;=10,AC770&lt;=12),"Q3",IF(AND(AC770&gt;=1,AC770&lt;=3),"Q4",IF(AND(AC770&gt;=7,AC770&lt;=9),"Q2",IF(AND(AC770&gt;=4,AC770&lt;=6),"Q1"))))),"")</f>
        <v>Q1</v>
      </c>
      <c r="AE770" t="str">
        <f t="shared" ref="AE770:AE833" si="101">IFERROR(IF(AD770="Q4","FY"&amp;RIGHT(AB770,2)-1&amp;"/"&amp;RIGHT(AB770,2),"FY"&amp;RIGHT(AB770,2)&amp;"/"&amp;RIGHT(AB770,2)+1),"")</f>
        <v>FY20/21</v>
      </c>
      <c r="AF770" t="str">
        <f t="shared" ref="AF770:AF833" si="102">IF(B770="SZX","SOUTH",IF(B770="BJS","NORTH",IF(B770="SHA","EAST",IF(B770="","",(IF(AND(B770&lt;&gt;"SZX",B770&lt;&gt;"SHA",B770&lt;&gt;"BJS"),"WEST"))))))</f>
        <v>WEST</v>
      </c>
    </row>
    <row r="771" spans="1:32">
      <c r="A771" t="s">
        <v>3594</v>
      </c>
      <c r="B771" t="s">
        <v>3672</v>
      </c>
      <c r="C771" t="str">
        <f t="shared" si="96"/>
        <v>CONTRACT_FEE</v>
      </c>
      <c r="D771" s="4">
        <v>43962</v>
      </c>
      <c r="E771" t="str">
        <f t="shared" si="97"/>
        <v>YAMAHA</v>
      </c>
      <c r="F771">
        <v>13100160</v>
      </c>
      <c r="G771" s="19">
        <v>43962</v>
      </c>
      <c r="H771" t="s">
        <v>76</v>
      </c>
      <c r="I771" t="s">
        <v>77</v>
      </c>
      <c r="J771">
        <v>1</v>
      </c>
      <c r="K771">
        <v>1</v>
      </c>
      <c r="L771">
        <v>16814.16</v>
      </c>
      <c r="M771" t="s">
        <v>36</v>
      </c>
      <c r="N771">
        <v>1.095</v>
      </c>
      <c r="O771">
        <v>16814.16</v>
      </c>
      <c r="P771">
        <f t="shared" ref="P771:P834" si="103">IF(M771="CNY",O771*N771,IF(M771="USD",O771*7.8,IF(M771="HKD",O771*1,IF(M771="JPY",O771*0.0563,""))))</f>
        <v>18411.5052</v>
      </c>
      <c r="Q771" t="s">
        <v>4053</v>
      </c>
      <c r="R771" t="s">
        <v>4366</v>
      </c>
      <c r="S771" t="s">
        <v>25</v>
      </c>
      <c r="T771">
        <v>905308</v>
      </c>
      <c r="U771">
        <v>0</v>
      </c>
      <c r="V771" t="s">
        <v>3035</v>
      </c>
      <c r="Z771" t="s">
        <v>4367</v>
      </c>
      <c r="AB771">
        <f t="shared" si="98"/>
        <v>2020</v>
      </c>
      <c r="AC771">
        <f t="shared" si="99"/>
        <v>5</v>
      </c>
      <c r="AD771" t="str">
        <f t="shared" si="100"/>
        <v>Q1</v>
      </c>
      <c r="AE771" t="str">
        <f t="shared" si="101"/>
        <v>FY20/21</v>
      </c>
      <c r="AF771" t="str">
        <f t="shared" si="102"/>
        <v>WEST</v>
      </c>
    </row>
    <row r="772" spans="1:32">
      <c r="A772" t="s">
        <v>3594</v>
      </c>
      <c r="B772" t="s">
        <v>3672</v>
      </c>
      <c r="C772" t="str">
        <f t="shared" si="96"/>
        <v>CONTRACT_FEE</v>
      </c>
      <c r="D772" s="4">
        <v>43962</v>
      </c>
      <c r="E772" t="str">
        <f t="shared" si="97"/>
        <v>YAMAHA</v>
      </c>
      <c r="F772">
        <v>13100161</v>
      </c>
      <c r="G772" s="19">
        <v>43962</v>
      </c>
      <c r="H772" t="s">
        <v>76</v>
      </c>
      <c r="I772" t="s">
        <v>77</v>
      </c>
      <c r="J772">
        <v>1</v>
      </c>
      <c r="K772">
        <v>1</v>
      </c>
      <c r="L772">
        <v>5309.73</v>
      </c>
      <c r="M772" t="s">
        <v>36</v>
      </c>
      <c r="N772">
        <v>1.095</v>
      </c>
      <c r="O772">
        <v>5309.73</v>
      </c>
      <c r="P772">
        <f t="shared" si="103"/>
        <v>5814.1543499999998</v>
      </c>
      <c r="Q772" t="s">
        <v>4053</v>
      </c>
      <c r="R772" t="s">
        <v>4395</v>
      </c>
      <c r="S772" t="s">
        <v>25</v>
      </c>
      <c r="T772">
        <v>905309</v>
      </c>
      <c r="U772">
        <v>0</v>
      </c>
      <c r="V772" t="s">
        <v>3035</v>
      </c>
      <c r="Z772" t="s">
        <v>4396</v>
      </c>
      <c r="AB772">
        <f t="shared" si="98"/>
        <v>2020</v>
      </c>
      <c r="AC772">
        <f t="shared" si="99"/>
        <v>5</v>
      </c>
      <c r="AD772" t="str">
        <f t="shared" si="100"/>
        <v>Q1</v>
      </c>
      <c r="AE772" t="str">
        <f t="shared" si="101"/>
        <v>FY20/21</v>
      </c>
      <c r="AF772" t="str">
        <f t="shared" si="102"/>
        <v>WEST</v>
      </c>
    </row>
    <row r="773" spans="1:32">
      <c r="A773" t="s">
        <v>3594</v>
      </c>
      <c r="B773" t="s">
        <v>3646</v>
      </c>
      <c r="C773" t="str">
        <f t="shared" si="96"/>
        <v>SPARES/OTHER</v>
      </c>
      <c r="D773" s="4">
        <v>43962</v>
      </c>
      <c r="E773" t="str">
        <f t="shared" si="97"/>
        <v>YAMAHA</v>
      </c>
      <c r="F773">
        <v>14103738</v>
      </c>
      <c r="G773" s="19">
        <v>43962</v>
      </c>
      <c r="H773" t="s">
        <v>659</v>
      </c>
      <c r="I773" t="s">
        <v>660</v>
      </c>
      <c r="J773">
        <v>1</v>
      </c>
      <c r="K773">
        <v>1</v>
      </c>
      <c r="L773">
        <v>8141.59</v>
      </c>
      <c r="M773" t="s">
        <v>36</v>
      </c>
      <c r="N773">
        <v>1.095</v>
      </c>
      <c r="O773">
        <v>8141.59</v>
      </c>
      <c r="P773">
        <f t="shared" si="103"/>
        <v>8915.0410499999998</v>
      </c>
      <c r="Q773" t="s">
        <v>4058</v>
      </c>
      <c r="R773" t="s">
        <v>4277</v>
      </c>
      <c r="S773" t="s">
        <v>25</v>
      </c>
      <c r="T773">
        <v>905301</v>
      </c>
      <c r="U773">
        <v>4568</v>
      </c>
      <c r="V773" t="s">
        <v>3041</v>
      </c>
      <c r="Y773">
        <v>744761</v>
      </c>
      <c r="Z773" t="s">
        <v>4278</v>
      </c>
      <c r="AB773">
        <f t="shared" si="98"/>
        <v>2020</v>
      </c>
      <c r="AC773">
        <f t="shared" si="99"/>
        <v>5</v>
      </c>
      <c r="AD773" t="str">
        <f t="shared" si="100"/>
        <v>Q1</v>
      </c>
      <c r="AE773" t="str">
        <f t="shared" si="101"/>
        <v>FY20/21</v>
      </c>
      <c r="AF773" t="str">
        <f t="shared" si="102"/>
        <v>EAST</v>
      </c>
    </row>
    <row r="774" spans="1:32">
      <c r="A774" t="s">
        <v>3594</v>
      </c>
      <c r="B774" t="s">
        <v>3646</v>
      </c>
      <c r="C774" t="str">
        <f t="shared" si="96"/>
        <v>SPARES/OTHER</v>
      </c>
      <c r="D774" s="4">
        <v>43962</v>
      </c>
      <c r="E774" t="str">
        <f t="shared" si="97"/>
        <v>YAMAHA</v>
      </c>
      <c r="F774">
        <v>14103739</v>
      </c>
      <c r="G774" s="19">
        <v>43962</v>
      </c>
      <c r="H774" t="s">
        <v>3754</v>
      </c>
      <c r="I774" t="s">
        <v>61</v>
      </c>
      <c r="J774">
        <v>3</v>
      </c>
      <c r="K774">
        <v>3</v>
      </c>
      <c r="L774">
        <v>1526.55</v>
      </c>
      <c r="M774" t="s">
        <v>36</v>
      </c>
      <c r="N774">
        <v>1.095</v>
      </c>
      <c r="O774">
        <v>1526.55</v>
      </c>
      <c r="P774">
        <f t="shared" si="103"/>
        <v>1671.5722499999999</v>
      </c>
      <c r="Q774" t="s">
        <v>4058</v>
      </c>
      <c r="R774" t="s">
        <v>4077</v>
      </c>
      <c r="S774" t="s">
        <v>25</v>
      </c>
      <c r="T774">
        <v>905302</v>
      </c>
      <c r="U774">
        <v>834</v>
      </c>
      <c r="V774" t="s">
        <v>3041</v>
      </c>
      <c r="Y774">
        <v>744833</v>
      </c>
      <c r="Z774" t="s">
        <v>4078</v>
      </c>
      <c r="AB774">
        <f t="shared" si="98"/>
        <v>2020</v>
      </c>
      <c r="AC774">
        <f t="shared" si="99"/>
        <v>5</v>
      </c>
      <c r="AD774" t="str">
        <f t="shared" si="100"/>
        <v>Q1</v>
      </c>
      <c r="AE774" t="str">
        <f t="shared" si="101"/>
        <v>FY20/21</v>
      </c>
      <c r="AF774" t="str">
        <f t="shared" si="102"/>
        <v>EAST</v>
      </c>
    </row>
    <row r="775" spans="1:32">
      <c r="A775" t="s">
        <v>3594</v>
      </c>
      <c r="B775" t="s">
        <v>3646</v>
      </c>
      <c r="C775" t="str">
        <f t="shared" si="96"/>
        <v>SPARES/OTHER</v>
      </c>
      <c r="D775" s="4">
        <v>43962</v>
      </c>
      <c r="E775" t="str">
        <f t="shared" si="97"/>
        <v>YAMAHA</v>
      </c>
      <c r="F775">
        <v>14103739</v>
      </c>
      <c r="G775" s="19">
        <v>43962</v>
      </c>
      <c r="H775" t="s">
        <v>42</v>
      </c>
      <c r="I775" t="s">
        <v>43</v>
      </c>
      <c r="J775">
        <v>40</v>
      </c>
      <c r="K775">
        <v>40</v>
      </c>
      <c r="L775">
        <v>4318.58</v>
      </c>
      <c r="M775" t="s">
        <v>36</v>
      </c>
      <c r="N775">
        <v>1.095</v>
      </c>
      <c r="O775">
        <v>4318.58</v>
      </c>
      <c r="P775">
        <f t="shared" si="103"/>
        <v>4728.8450999999995</v>
      </c>
      <c r="Q775" t="s">
        <v>4058</v>
      </c>
      <c r="R775" t="s">
        <v>4077</v>
      </c>
      <c r="S775" t="s">
        <v>25</v>
      </c>
      <c r="T775">
        <v>905302</v>
      </c>
      <c r="U775">
        <v>2800</v>
      </c>
      <c r="V775" t="s">
        <v>3041</v>
      </c>
      <c r="Y775">
        <v>744833</v>
      </c>
      <c r="Z775" t="s">
        <v>4078</v>
      </c>
      <c r="AB775">
        <f t="shared" si="98"/>
        <v>2020</v>
      </c>
      <c r="AC775">
        <f t="shared" si="99"/>
        <v>5</v>
      </c>
      <c r="AD775" t="str">
        <f t="shared" si="100"/>
        <v>Q1</v>
      </c>
      <c r="AE775" t="str">
        <f t="shared" si="101"/>
        <v>FY20/21</v>
      </c>
      <c r="AF775" t="str">
        <f t="shared" si="102"/>
        <v>EAST</v>
      </c>
    </row>
    <row r="776" spans="1:32">
      <c r="A776" t="s">
        <v>3594</v>
      </c>
      <c r="B776" t="s">
        <v>3646</v>
      </c>
      <c r="C776" t="str">
        <f t="shared" si="96"/>
        <v>SPARES/OTHER</v>
      </c>
      <c r="D776" s="4">
        <v>43962</v>
      </c>
      <c r="E776" t="str">
        <f t="shared" si="97"/>
        <v>YAMAHA</v>
      </c>
      <c r="F776">
        <v>14103739</v>
      </c>
      <c r="G776" s="19">
        <v>43962</v>
      </c>
      <c r="H776" t="s">
        <v>1203</v>
      </c>
      <c r="I776" t="s">
        <v>1204</v>
      </c>
      <c r="J776">
        <v>2</v>
      </c>
      <c r="K776">
        <v>2</v>
      </c>
      <c r="L776">
        <v>1525.66</v>
      </c>
      <c r="M776" t="s">
        <v>36</v>
      </c>
      <c r="N776">
        <v>1.095</v>
      </c>
      <c r="O776">
        <v>1525.66</v>
      </c>
      <c r="P776">
        <f t="shared" si="103"/>
        <v>1670.5977</v>
      </c>
      <c r="Q776" t="s">
        <v>4058</v>
      </c>
      <c r="R776" t="s">
        <v>4077</v>
      </c>
      <c r="S776" t="s">
        <v>25</v>
      </c>
      <c r="T776">
        <v>905302</v>
      </c>
      <c r="U776">
        <v>834</v>
      </c>
      <c r="V776" t="s">
        <v>3041</v>
      </c>
      <c r="Y776">
        <v>744833</v>
      </c>
      <c r="Z776" t="s">
        <v>4078</v>
      </c>
      <c r="AB776">
        <f t="shared" si="98"/>
        <v>2020</v>
      </c>
      <c r="AC776">
        <f t="shared" si="99"/>
        <v>5</v>
      </c>
      <c r="AD776" t="str">
        <f t="shared" si="100"/>
        <v>Q1</v>
      </c>
      <c r="AE776" t="str">
        <f t="shared" si="101"/>
        <v>FY20/21</v>
      </c>
      <c r="AF776" t="str">
        <f t="shared" si="102"/>
        <v>EAST</v>
      </c>
    </row>
    <row r="777" spans="1:32">
      <c r="A777" t="s">
        <v>3594</v>
      </c>
      <c r="B777" t="s">
        <v>3646</v>
      </c>
      <c r="C777" t="str">
        <f t="shared" si="96"/>
        <v>SPARES/OTHER</v>
      </c>
      <c r="D777" s="4">
        <v>43962</v>
      </c>
      <c r="E777" t="str">
        <f t="shared" si="97"/>
        <v>YAMAHA</v>
      </c>
      <c r="F777">
        <v>14103739</v>
      </c>
      <c r="G777" s="19">
        <v>43962</v>
      </c>
      <c r="H777" t="s">
        <v>1167</v>
      </c>
      <c r="I777" t="s">
        <v>1168</v>
      </c>
      <c r="J777">
        <v>2</v>
      </c>
      <c r="K777">
        <v>2</v>
      </c>
      <c r="L777">
        <v>6529.2</v>
      </c>
      <c r="M777" t="s">
        <v>36</v>
      </c>
      <c r="N777">
        <v>1.095</v>
      </c>
      <c r="O777">
        <v>6529.2</v>
      </c>
      <c r="P777">
        <f t="shared" si="103"/>
        <v>7149.4739999999993</v>
      </c>
      <c r="Q777" t="s">
        <v>4058</v>
      </c>
      <c r="R777" t="s">
        <v>4077</v>
      </c>
      <c r="S777" t="s">
        <v>25</v>
      </c>
      <c r="T777">
        <v>905302</v>
      </c>
      <c r="U777">
        <v>4220</v>
      </c>
      <c r="V777" t="s">
        <v>3041</v>
      </c>
      <c r="Y777">
        <v>744833</v>
      </c>
      <c r="Z777" t="s">
        <v>4078</v>
      </c>
      <c r="AB777">
        <f t="shared" si="98"/>
        <v>2020</v>
      </c>
      <c r="AC777">
        <f t="shared" si="99"/>
        <v>5</v>
      </c>
      <c r="AD777" t="str">
        <f t="shared" si="100"/>
        <v>Q1</v>
      </c>
      <c r="AE777" t="str">
        <f t="shared" si="101"/>
        <v>FY20/21</v>
      </c>
      <c r="AF777" t="str">
        <f t="shared" si="102"/>
        <v>EAST</v>
      </c>
    </row>
    <row r="778" spans="1:32">
      <c r="A778" t="s">
        <v>3594</v>
      </c>
      <c r="B778" t="s">
        <v>3646</v>
      </c>
      <c r="C778" t="str">
        <f t="shared" si="96"/>
        <v>SPARES/OTHER</v>
      </c>
      <c r="D778" s="4">
        <v>43962</v>
      </c>
      <c r="E778" t="str">
        <f t="shared" si="97"/>
        <v>YAMAHA</v>
      </c>
      <c r="F778">
        <v>14103739</v>
      </c>
      <c r="G778" s="19">
        <v>43962</v>
      </c>
      <c r="H778" t="s">
        <v>1276</v>
      </c>
      <c r="I778" t="s">
        <v>1277</v>
      </c>
      <c r="J778">
        <v>1</v>
      </c>
      <c r="K778">
        <v>1</v>
      </c>
      <c r="L778">
        <v>3923.01</v>
      </c>
      <c r="M778" t="s">
        <v>36</v>
      </c>
      <c r="N778">
        <v>1.095</v>
      </c>
      <c r="O778">
        <v>3923.01</v>
      </c>
      <c r="P778">
        <f t="shared" si="103"/>
        <v>4295.6959500000003</v>
      </c>
      <c r="Q778" t="s">
        <v>4058</v>
      </c>
      <c r="R778" t="s">
        <v>4077</v>
      </c>
      <c r="S778" t="s">
        <v>25</v>
      </c>
      <c r="T778">
        <v>905302</v>
      </c>
      <c r="U778">
        <v>2203</v>
      </c>
      <c r="V778" t="s">
        <v>3041</v>
      </c>
      <c r="Y778">
        <v>744833</v>
      </c>
      <c r="Z778" t="s">
        <v>4078</v>
      </c>
      <c r="AB778">
        <f t="shared" si="98"/>
        <v>2020</v>
      </c>
      <c r="AC778">
        <f t="shared" si="99"/>
        <v>5</v>
      </c>
      <c r="AD778" t="str">
        <f t="shared" si="100"/>
        <v>Q1</v>
      </c>
      <c r="AE778" t="str">
        <f t="shared" si="101"/>
        <v>FY20/21</v>
      </c>
      <c r="AF778" t="str">
        <f t="shared" si="102"/>
        <v>EAST</v>
      </c>
    </row>
    <row r="779" spans="1:32">
      <c r="A779" t="s">
        <v>3594</v>
      </c>
      <c r="B779" t="s">
        <v>3646</v>
      </c>
      <c r="C779" t="str">
        <f t="shared" si="96"/>
        <v>SPARES/OTHER</v>
      </c>
      <c r="D779" s="4">
        <v>43962</v>
      </c>
      <c r="E779" t="str">
        <f t="shared" si="97"/>
        <v>YAMAHA</v>
      </c>
      <c r="F779">
        <v>14103739</v>
      </c>
      <c r="G779" s="19">
        <v>43962</v>
      </c>
      <c r="H779" t="s">
        <v>1284</v>
      </c>
      <c r="I779" t="s">
        <v>1285</v>
      </c>
      <c r="J779">
        <v>20</v>
      </c>
      <c r="K779">
        <v>20</v>
      </c>
      <c r="L779">
        <v>2336.2800000000002</v>
      </c>
      <c r="M779" t="s">
        <v>36</v>
      </c>
      <c r="N779">
        <v>1.095</v>
      </c>
      <c r="O779">
        <v>2336.2800000000002</v>
      </c>
      <c r="P779">
        <f t="shared" si="103"/>
        <v>2558.2266</v>
      </c>
      <c r="Q779" t="s">
        <v>4058</v>
      </c>
      <c r="R779" t="s">
        <v>4077</v>
      </c>
      <c r="S779" t="s">
        <v>25</v>
      </c>
      <c r="T779">
        <v>905302</v>
      </c>
      <c r="U779">
        <v>1280</v>
      </c>
      <c r="V779" t="s">
        <v>3041</v>
      </c>
      <c r="Y779">
        <v>744833</v>
      </c>
      <c r="Z779" t="s">
        <v>4078</v>
      </c>
      <c r="AB779">
        <f t="shared" si="98"/>
        <v>2020</v>
      </c>
      <c r="AC779">
        <f t="shared" si="99"/>
        <v>5</v>
      </c>
      <c r="AD779" t="str">
        <f t="shared" si="100"/>
        <v>Q1</v>
      </c>
      <c r="AE779" t="str">
        <f t="shared" si="101"/>
        <v>FY20/21</v>
      </c>
      <c r="AF779" t="str">
        <f t="shared" si="102"/>
        <v>EAST</v>
      </c>
    </row>
    <row r="780" spans="1:32">
      <c r="A780" t="s">
        <v>3594</v>
      </c>
      <c r="B780" t="s">
        <v>3646</v>
      </c>
      <c r="C780" t="str">
        <f t="shared" si="96"/>
        <v>SPARES/OTHER</v>
      </c>
      <c r="D780" s="4">
        <v>43962</v>
      </c>
      <c r="E780" t="str">
        <f t="shared" si="97"/>
        <v>YAMAHA</v>
      </c>
      <c r="F780">
        <v>14103739</v>
      </c>
      <c r="G780" s="19">
        <v>43962</v>
      </c>
      <c r="H780" t="s">
        <v>1527</v>
      </c>
      <c r="I780" t="s">
        <v>103</v>
      </c>
      <c r="J780">
        <v>10</v>
      </c>
      <c r="K780">
        <v>10</v>
      </c>
      <c r="L780">
        <v>734.51</v>
      </c>
      <c r="M780" t="s">
        <v>36</v>
      </c>
      <c r="N780">
        <v>1.095</v>
      </c>
      <c r="O780">
        <v>734.51</v>
      </c>
      <c r="P780">
        <f t="shared" si="103"/>
        <v>804.28845000000001</v>
      </c>
      <c r="Q780" t="s">
        <v>4058</v>
      </c>
      <c r="R780" t="s">
        <v>4077</v>
      </c>
      <c r="S780" t="s">
        <v>25</v>
      </c>
      <c r="T780">
        <v>905302</v>
      </c>
      <c r="U780">
        <v>400</v>
      </c>
      <c r="V780" t="s">
        <v>3041</v>
      </c>
      <c r="Y780">
        <v>744833</v>
      </c>
      <c r="Z780" t="s">
        <v>4078</v>
      </c>
      <c r="AB780">
        <f t="shared" si="98"/>
        <v>2020</v>
      </c>
      <c r="AC780">
        <f t="shared" si="99"/>
        <v>5</v>
      </c>
      <c r="AD780" t="str">
        <f t="shared" si="100"/>
        <v>Q1</v>
      </c>
      <c r="AE780" t="str">
        <f t="shared" si="101"/>
        <v>FY20/21</v>
      </c>
      <c r="AF780" t="str">
        <f t="shared" si="102"/>
        <v>EAST</v>
      </c>
    </row>
    <row r="781" spans="1:32">
      <c r="A781" t="s">
        <v>3594</v>
      </c>
      <c r="B781" t="s">
        <v>3646</v>
      </c>
      <c r="C781" t="str">
        <f t="shared" si="96"/>
        <v>SPARES/OTHER</v>
      </c>
      <c r="D781" s="4">
        <v>43962</v>
      </c>
      <c r="E781" t="str">
        <f t="shared" si="97"/>
        <v>YAMAHA</v>
      </c>
      <c r="F781">
        <v>14103739</v>
      </c>
      <c r="G781" s="19">
        <v>43962</v>
      </c>
      <c r="H781" t="s">
        <v>3638</v>
      </c>
      <c r="I781" t="s">
        <v>3639</v>
      </c>
      <c r="J781">
        <v>10</v>
      </c>
      <c r="K781">
        <v>10</v>
      </c>
      <c r="L781">
        <v>522.12</v>
      </c>
      <c r="M781" t="s">
        <v>36</v>
      </c>
      <c r="N781">
        <v>1.095</v>
      </c>
      <c r="O781">
        <v>522.12</v>
      </c>
      <c r="P781">
        <f t="shared" si="103"/>
        <v>571.72140000000002</v>
      </c>
      <c r="Q781" t="s">
        <v>4058</v>
      </c>
      <c r="R781" t="s">
        <v>4077</v>
      </c>
      <c r="S781" t="s">
        <v>25</v>
      </c>
      <c r="T781">
        <v>905302</v>
      </c>
      <c r="U781">
        <v>280</v>
      </c>
      <c r="V781" t="s">
        <v>3041</v>
      </c>
      <c r="Y781">
        <v>744833</v>
      </c>
      <c r="Z781" t="s">
        <v>4078</v>
      </c>
      <c r="AB781">
        <f t="shared" si="98"/>
        <v>2020</v>
      </c>
      <c r="AC781">
        <f t="shared" si="99"/>
        <v>5</v>
      </c>
      <c r="AD781" t="str">
        <f t="shared" si="100"/>
        <v>Q1</v>
      </c>
      <c r="AE781" t="str">
        <f t="shared" si="101"/>
        <v>FY20/21</v>
      </c>
      <c r="AF781" t="str">
        <f t="shared" si="102"/>
        <v>EAST</v>
      </c>
    </row>
    <row r="782" spans="1:32">
      <c r="A782" t="s">
        <v>3594</v>
      </c>
      <c r="B782" t="s">
        <v>3646</v>
      </c>
      <c r="C782" t="str">
        <f t="shared" si="96"/>
        <v>SPARES/OTHER</v>
      </c>
      <c r="D782" s="4">
        <v>43962</v>
      </c>
      <c r="E782" t="str">
        <f t="shared" si="97"/>
        <v>YAMAHA</v>
      </c>
      <c r="F782">
        <v>14103739</v>
      </c>
      <c r="G782" s="19">
        <v>43962</v>
      </c>
      <c r="H782" t="s">
        <v>403</v>
      </c>
      <c r="I782" t="s">
        <v>404</v>
      </c>
      <c r="J782">
        <v>20</v>
      </c>
      <c r="K782">
        <v>20</v>
      </c>
      <c r="L782">
        <v>1044.25</v>
      </c>
      <c r="M782" t="s">
        <v>36</v>
      </c>
      <c r="N782">
        <v>1.095</v>
      </c>
      <c r="O782">
        <v>1044.25</v>
      </c>
      <c r="P782">
        <f t="shared" si="103"/>
        <v>1143.4537499999999</v>
      </c>
      <c r="Q782" t="s">
        <v>4058</v>
      </c>
      <c r="R782" t="s">
        <v>4077</v>
      </c>
      <c r="S782" t="s">
        <v>25</v>
      </c>
      <c r="T782">
        <v>905302</v>
      </c>
      <c r="U782">
        <v>560</v>
      </c>
      <c r="V782" t="s">
        <v>3041</v>
      </c>
      <c r="Y782">
        <v>744833</v>
      </c>
      <c r="Z782" t="s">
        <v>4078</v>
      </c>
      <c r="AB782">
        <f t="shared" si="98"/>
        <v>2020</v>
      </c>
      <c r="AC782">
        <f t="shared" si="99"/>
        <v>5</v>
      </c>
      <c r="AD782" t="str">
        <f t="shared" si="100"/>
        <v>Q1</v>
      </c>
      <c r="AE782" t="str">
        <f t="shared" si="101"/>
        <v>FY20/21</v>
      </c>
      <c r="AF782" t="str">
        <f t="shared" si="102"/>
        <v>EAST</v>
      </c>
    </row>
    <row r="783" spans="1:32">
      <c r="A783" t="s">
        <v>3594</v>
      </c>
      <c r="B783" t="s">
        <v>3646</v>
      </c>
      <c r="C783" t="str">
        <f t="shared" si="96"/>
        <v>SPARES/OTHER</v>
      </c>
      <c r="D783" s="4">
        <v>43962</v>
      </c>
      <c r="E783" t="str">
        <f t="shared" si="97"/>
        <v>YAMAHA</v>
      </c>
      <c r="F783">
        <v>14103739</v>
      </c>
      <c r="G783" s="19">
        <v>43962</v>
      </c>
      <c r="H783" t="s">
        <v>3755</v>
      </c>
      <c r="I783" t="s">
        <v>3756</v>
      </c>
      <c r="J783">
        <v>3</v>
      </c>
      <c r="K783">
        <v>3</v>
      </c>
      <c r="L783">
        <v>241.59</v>
      </c>
      <c r="M783" t="s">
        <v>36</v>
      </c>
      <c r="N783">
        <v>1.095</v>
      </c>
      <c r="O783">
        <v>241.59</v>
      </c>
      <c r="P783">
        <f t="shared" si="103"/>
        <v>264.54104999999998</v>
      </c>
      <c r="Q783" t="s">
        <v>4058</v>
      </c>
      <c r="R783" t="s">
        <v>4077</v>
      </c>
      <c r="S783" t="s">
        <v>25</v>
      </c>
      <c r="T783">
        <v>905302</v>
      </c>
      <c r="U783">
        <v>132</v>
      </c>
      <c r="V783" t="s">
        <v>3041</v>
      </c>
      <c r="Y783">
        <v>744833</v>
      </c>
      <c r="Z783" t="s">
        <v>4078</v>
      </c>
      <c r="AB783">
        <f t="shared" si="98"/>
        <v>2020</v>
      </c>
      <c r="AC783">
        <f t="shared" si="99"/>
        <v>5</v>
      </c>
      <c r="AD783" t="str">
        <f t="shared" si="100"/>
        <v>Q1</v>
      </c>
      <c r="AE783" t="str">
        <f t="shared" si="101"/>
        <v>FY20/21</v>
      </c>
      <c r="AF783" t="str">
        <f t="shared" si="102"/>
        <v>EAST</v>
      </c>
    </row>
    <row r="784" spans="1:32">
      <c r="A784" t="s">
        <v>3594</v>
      </c>
      <c r="B784" t="s">
        <v>3646</v>
      </c>
      <c r="C784" t="str">
        <f t="shared" si="96"/>
        <v>SPARES/OTHER</v>
      </c>
      <c r="D784" s="4">
        <v>43962</v>
      </c>
      <c r="E784" t="str">
        <f t="shared" si="97"/>
        <v>YAMAHA</v>
      </c>
      <c r="F784">
        <v>14103739</v>
      </c>
      <c r="G784" s="19">
        <v>43962</v>
      </c>
      <c r="H784" t="s">
        <v>3757</v>
      </c>
      <c r="I784" t="s">
        <v>3758</v>
      </c>
      <c r="J784">
        <v>2</v>
      </c>
      <c r="K784">
        <v>2</v>
      </c>
      <c r="L784">
        <v>161.06</v>
      </c>
      <c r="M784" t="s">
        <v>36</v>
      </c>
      <c r="N784">
        <v>1.095</v>
      </c>
      <c r="O784">
        <v>161.06</v>
      </c>
      <c r="P784">
        <f t="shared" si="103"/>
        <v>176.36070000000001</v>
      </c>
      <c r="Q784" t="s">
        <v>4058</v>
      </c>
      <c r="R784" t="s">
        <v>4077</v>
      </c>
      <c r="S784" t="s">
        <v>25</v>
      </c>
      <c r="T784">
        <v>905302</v>
      </c>
      <c r="U784">
        <v>88</v>
      </c>
      <c r="V784" t="s">
        <v>3041</v>
      </c>
      <c r="Y784">
        <v>744833</v>
      </c>
      <c r="Z784" t="s">
        <v>4078</v>
      </c>
      <c r="AB784">
        <f t="shared" si="98"/>
        <v>2020</v>
      </c>
      <c r="AC784">
        <f t="shared" si="99"/>
        <v>5</v>
      </c>
      <c r="AD784" t="str">
        <f t="shared" si="100"/>
        <v>Q1</v>
      </c>
      <c r="AE784" t="str">
        <f t="shared" si="101"/>
        <v>FY20/21</v>
      </c>
      <c r="AF784" t="str">
        <f t="shared" si="102"/>
        <v>EAST</v>
      </c>
    </row>
    <row r="785" spans="1:32">
      <c r="A785" t="s">
        <v>3594</v>
      </c>
      <c r="B785" t="s">
        <v>3646</v>
      </c>
      <c r="C785" t="str">
        <f t="shared" si="96"/>
        <v>SPARES/OTHER</v>
      </c>
      <c r="D785" s="4">
        <v>43962</v>
      </c>
      <c r="E785" t="str">
        <f t="shared" si="97"/>
        <v>YAMAHA</v>
      </c>
      <c r="F785">
        <v>14103739</v>
      </c>
      <c r="G785" s="19">
        <v>43962</v>
      </c>
      <c r="H785" t="s">
        <v>3759</v>
      </c>
      <c r="I785" t="s">
        <v>1528</v>
      </c>
      <c r="J785">
        <v>5</v>
      </c>
      <c r="K785">
        <v>5</v>
      </c>
      <c r="L785">
        <v>57.52</v>
      </c>
      <c r="M785" t="s">
        <v>36</v>
      </c>
      <c r="N785">
        <v>1.095</v>
      </c>
      <c r="O785">
        <v>57.52</v>
      </c>
      <c r="P785">
        <f t="shared" si="103"/>
        <v>62.984400000000001</v>
      </c>
      <c r="Q785" t="s">
        <v>4058</v>
      </c>
      <c r="R785" t="s">
        <v>4077</v>
      </c>
      <c r="S785" t="s">
        <v>25</v>
      </c>
      <c r="T785">
        <v>905302</v>
      </c>
      <c r="U785">
        <v>30</v>
      </c>
      <c r="V785" t="s">
        <v>3041</v>
      </c>
      <c r="Y785">
        <v>744833</v>
      </c>
      <c r="Z785" t="s">
        <v>4078</v>
      </c>
      <c r="AB785">
        <f t="shared" si="98"/>
        <v>2020</v>
      </c>
      <c r="AC785">
        <f t="shared" si="99"/>
        <v>5</v>
      </c>
      <c r="AD785" t="str">
        <f t="shared" si="100"/>
        <v>Q1</v>
      </c>
      <c r="AE785" t="str">
        <f t="shared" si="101"/>
        <v>FY20/21</v>
      </c>
      <c r="AF785" t="str">
        <f t="shared" si="102"/>
        <v>EAST</v>
      </c>
    </row>
    <row r="786" spans="1:32">
      <c r="A786" t="s">
        <v>3594</v>
      </c>
      <c r="B786" t="s">
        <v>3646</v>
      </c>
      <c r="C786" t="str">
        <f t="shared" si="96"/>
        <v>FEEDER</v>
      </c>
      <c r="D786" s="4">
        <v>43962</v>
      </c>
      <c r="E786" t="str">
        <f t="shared" si="97"/>
        <v>OTHERS</v>
      </c>
      <c r="F786">
        <v>14103740</v>
      </c>
      <c r="G786" s="19">
        <v>43962</v>
      </c>
      <c r="H786" t="s">
        <v>3029</v>
      </c>
      <c r="I786" t="s">
        <v>3030</v>
      </c>
      <c r="J786">
        <v>4</v>
      </c>
      <c r="K786">
        <v>4</v>
      </c>
      <c r="L786">
        <v>6969.91</v>
      </c>
      <c r="M786" t="s">
        <v>36</v>
      </c>
      <c r="N786">
        <v>1.095</v>
      </c>
      <c r="O786">
        <v>6969.91</v>
      </c>
      <c r="P786">
        <f t="shared" si="103"/>
        <v>7632.0514499999999</v>
      </c>
      <c r="Q786" t="s">
        <v>4058</v>
      </c>
      <c r="R786" t="s">
        <v>4083</v>
      </c>
      <c r="S786" t="s">
        <v>25</v>
      </c>
      <c r="T786">
        <v>905303</v>
      </c>
      <c r="U786">
        <v>4530.97</v>
      </c>
      <c r="V786" t="s">
        <v>3041</v>
      </c>
      <c r="Y786">
        <v>744778</v>
      </c>
      <c r="Z786" t="s">
        <v>4084</v>
      </c>
      <c r="AB786">
        <f t="shared" si="98"/>
        <v>2020</v>
      </c>
      <c r="AC786">
        <f t="shared" si="99"/>
        <v>5</v>
      </c>
      <c r="AD786" t="str">
        <f t="shared" si="100"/>
        <v>Q1</v>
      </c>
      <c r="AE786" t="str">
        <f t="shared" si="101"/>
        <v>FY20/21</v>
      </c>
      <c r="AF786" t="str">
        <f t="shared" si="102"/>
        <v>EAST</v>
      </c>
    </row>
    <row r="787" spans="1:32">
      <c r="A787" t="s">
        <v>3594</v>
      </c>
      <c r="B787" t="s">
        <v>3646</v>
      </c>
      <c r="C787" t="str">
        <f t="shared" si="96"/>
        <v>SPARES/OTHER</v>
      </c>
      <c r="D787" s="4">
        <v>43962</v>
      </c>
      <c r="E787" t="str">
        <f t="shared" si="97"/>
        <v>YAMAHA</v>
      </c>
      <c r="F787">
        <v>14103741</v>
      </c>
      <c r="G787" s="19">
        <v>43962</v>
      </c>
      <c r="H787" t="s">
        <v>42</v>
      </c>
      <c r="I787" t="s">
        <v>43</v>
      </c>
      <c r="J787">
        <v>20</v>
      </c>
      <c r="K787">
        <v>20</v>
      </c>
      <c r="L787">
        <v>2530.9699999999998</v>
      </c>
      <c r="M787" t="s">
        <v>36</v>
      </c>
      <c r="N787">
        <v>1.095</v>
      </c>
      <c r="O787">
        <v>2530.9699999999998</v>
      </c>
      <c r="P787">
        <f t="shared" si="103"/>
        <v>2771.4121499999997</v>
      </c>
      <c r="Q787" t="s">
        <v>4058</v>
      </c>
      <c r="R787" t="s">
        <v>4238</v>
      </c>
      <c r="S787" t="s">
        <v>25</v>
      </c>
      <c r="T787">
        <v>905304</v>
      </c>
      <c r="U787">
        <v>1400</v>
      </c>
      <c r="V787" t="s">
        <v>3041</v>
      </c>
      <c r="Y787">
        <v>744796</v>
      </c>
      <c r="Z787" t="s">
        <v>4239</v>
      </c>
      <c r="AB787">
        <f t="shared" si="98"/>
        <v>2020</v>
      </c>
      <c r="AC787">
        <f t="shared" si="99"/>
        <v>5</v>
      </c>
      <c r="AD787" t="str">
        <f t="shared" si="100"/>
        <v>Q1</v>
      </c>
      <c r="AE787" t="str">
        <f t="shared" si="101"/>
        <v>FY20/21</v>
      </c>
      <c r="AF787" t="str">
        <f t="shared" si="102"/>
        <v>EAST</v>
      </c>
    </row>
    <row r="788" spans="1:32">
      <c r="A788" t="s">
        <v>3594</v>
      </c>
      <c r="B788" t="s">
        <v>3646</v>
      </c>
      <c r="C788" t="str">
        <f t="shared" si="96"/>
        <v>SPARES/OTHER</v>
      </c>
      <c r="D788" s="4">
        <v>43962</v>
      </c>
      <c r="E788" t="str">
        <f t="shared" si="97"/>
        <v>YAMAHA</v>
      </c>
      <c r="F788">
        <v>14103741</v>
      </c>
      <c r="G788" s="19">
        <v>43962</v>
      </c>
      <c r="H788" t="s">
        <v>3665</v>
      </c>
      <c r="I788" t="s">
        <v>3666</v>
      </c>
      <c r="J788">
        <v>1</v>
      </c>
      <c r="K788">
        <v>1</v>
      </c>
      <c r="L788">
        <v>126.55</v>
      </c>
      <c r="M788" t="s">
        <v>36</v>
      </c>
      <c r="N788">
        <v>1.095</v>
      </c>
      <c r="O788">
        <v>126.55</v>
      </c>
      <c r="P788">
        <f t="shared" si="103"/>
        <v>138.57225</v>
      </c>
      <c r="Q788" t="s">
        <v>4058</v>
      </c>
      <c r="R788" t="s">
        <v>4238</v>
      </c>
      <c r="S788" t="s">
        <v>25</v>
      </c>
      <c r="T788">
        <v>905304</v>
      </c>
      <c r="U788">
        <v>70</v>
      </c>
      <c r="V788" t="s">
        <v>3041</v>
      </c>
      <c r="Y788">
        <v>744796</v>
      </c>
      <c r="Z788" t="s">
        <v>4239</v>
      </c>
      <c r="AB788">
        <f t="shared" si="98"/>
        <v>2020</v>
      </c>
      <c r="AC788">
        <f t="shared" si="99"/>
        <v>5</v>
      </c>
      <c r="AD788" t="str">
        <f t="shared" si="100"/>
        <v>Q1</v>
      </c>
      <c r="AE788" t="str">
        <f t="shared" si="101"/>
        <v>FY20/21</v>
      </c>
      <c r="AF788" t="str">
        <f t="shared" si="102"/>
        <v>EAST</v>
      </c>
    </row>
    <row r="789" spans="1:32">
      <c r="A789" t="s">
        <v>3594</v>
      </c>
      <c r="B789" t="s">
        <v>3646</v>
      </c>
      <c r="C789" t="str">
        <f t="shared" si="96"/>
        <v>SPARES/OTHER</v>
      </c>
      <c r="D789" s="4">
        <v>43962</v>
      </c>
      <c r="E789" t="str">
        <f t="shared" si="97"/>
        <v>YAMAHA</v>
      </c>
      <c r="F789">
        <v>14103741</v>
      </c>
      <c r="G789" s="19">
        <v>43962</v>
      </c>
      <c r="H789" t="s">
        <v>1167</v>
      </c>
      <c r="I789" t="s">
        <v>1168</v>
      </c>
      <c r="J789">
        <v>1</v>
      </c>
      <c r="K789">
        <v>1</v>
      </c>
      <c r="L789">
        <v>3858.41</v>
      </c>
      <c r="M789" t="s">
        <v>36</v>
      </c>
      <c r="N789">
        <v>1.095</v>
      </c>
      <c r="O789">
        <v>3858.41</v>
      </c>
      <c r="P789">
        <f t="shared" si="103"/>
        <v>4224.9589500000002</v>
      </c>
      <c r="Q789" t="s">
        <v>4058</v>
      </c>
      <c r="R789" t="s">
        <v>4238</v>
      </c>
      <c r="S789" t="s">
        <v>25</v>
      </c>
      <c r="T789">
        <v>905304</v>
      </c>
      <c r="U789">
        <v>2110</v>
      </c>
      <c r="V789" t="s">
        <v>3041</v>
      </c>
      <c r="Y789">
        <v>744796</v>
      </c>
      <c r="Z789" t="s">
        <v>4239</v>
      </c>
      <c r="AB789">
        <f t="shared" si="98"/>
        <v>2020</v>
      </c>
      <c r="AC789">
        <f t="shared" si="99"/>
        <v>5</v>
      </c>
      <c r="AD789" t="str">
        <f t="shared" si="100"/>
        <v>Q1</v>
      </c>
      <c r="AE789" t="str">
        <f t="shared" si="101"/>
        <v>FY20/21</v>
      </c>
      <c r="AF789" t="str">
        <f t="shared" si="102"/>
        <v>EAST</v>
      </c>
    </row>
    <row r="790" spans="1:32">
      <c r="A790" t="s">
        <v>3594</v>
      </c>
      <c r="B790" t="s">
        <v>3672</v>
      </c>
      <c r="C790" t="str">
        <f t="shared" si="96"/>
        <v>SPARES/OTHER</v>
      </c>
      <c r="D790" s="4">
        <v>43962</v>
      </c>
      <c r="E790" t="str">
        <f t="shared" si="97"/>
        <v>YAMAHA</v>
      </c>
      <c r="F790">
        <v>14103742</v>
      </c>
      <c r="G790" s="19">
        <v>43962</v>
      </c>
      <c r="H790" t="s">
        <v>1143</v>
      </c>
      <c r="I790" t="s">
        <v>1144</v>
      </c>
      <c r="J790">
        <v>1</v>
      </c>
      <c r="K790">
        <v>1</v>
      </c>
      <c r="L790">
        <v>831.86</v>
      </c>
      <c r="M790" t="s">
        <v>36</v>
      </c>
      <c r="N790">
        <v>1.095</v>
      </c>
      <c r="O790">
        <v>831.86</v>
      </c>
      <c r="P790">
        <f t="shared" si="103"/>
        <v>910.88670000000002</v>
      </c>
      <c r="Q790" t="s">
        <v>4053</v>
      </c>
      <c r="R790" t="s">
        <v>4397</v>
      </c>
      <c r="S790" t="s">
        <v>25</v>
      </c>
      <c r="T790">
        <v>905305</v>
      </c>
      <c r="U790">
        <v>464</v>
      </c>
      <c r="V790" t="s">
        <v>3041</v>
      </c>
      <c r="Y790">
        <v>744865</v>
      </c>
      <c r="Z790" t="s">
        <v>4398</v>
      </c>
      <c r="AB790">
        <f t="shared" si="98"/>
        <v>2020</v>
      </c>
      <c r="AC790">
        <f t="shared" si="99"/>
        <v>5</v>
      </c>
      <c r="AD790" t="str">
        <f t="shared" si="100"/>
        <v>Q1</v>
      </c>
      <c r="AE790" t="str">
        <f t="shared" si="101"/>
        <v>FY20/21</v>
      </c>
      <c r="AF790" t="str">
        <f t="shared" si="102"/>
        <v>WEST</v>
      </c>
    </row>
    <row r="791" spans="1:32">
      <c r="A791" t="s">
        <v>3594</v>
      </c>
      <c r="B791" t="s">
        <v>3672</v>
      </c>
      <c r="C791" t="str">
        <f t="shared" si="96"/>
        <v>SPARES/OTHER</v>
      </c>
      <c r="D791" s="4">
        <v>43962</v>
      </c>
      <c r="E791" t="str">
        <f t="shared" si="97"/>
        <v>YAMAHA</v>
      </c>
      <c r="F791">
        <v>14103742</v>
      </c>
      <c r="G791" s="19">
        <v>43962</v>
      </c>
      <c r="H791" t="s">
        <v>1145</v>
      </c>
      <c r="I791" t="s">
        <v>1146</v>
      </c>
      <c r="J791">
        <v>1</v>
      </c>
      <c r="K791">
        <v>1</v>
      </c>
      <c r="L791">
        <v>570.79999999999995</v>
      </c>
      <c r="M791" t="s">
        <v>36</v>
      </c>
      <c r="N791">
        <v>1.095</v>
      </c>
      <c r="O791">
        <v>570.79999999999995</v>
      </c>
      <c r="P791">
        <f t="shared" si="103"/>
        <v>625.02599999999995</v>
      </c>
      <c r="Q791" t="s">
        <v>4053</v>
      </c>
      <c r="R791" t="s">
        <v>4397</v>
      </c>
      <c r="S791" t="s">
        <v>25</v>
      </c>
      <c r="T791">
        <v>905305</v>
      </c>
      <c r="U791">
        <v>317</v>
      </c>
      <c r="V791" t="s">
        <v>3041</v>
      </c>
      <c r="Y791">
        <v>744865</v>
      </c>
      <c r="Z791" t="s">
        <v>4398</v>
      </c>
      <c r="AB791">
        <f t="shared" si="98"/>
        <v>2020</v>
      </c>
      <c r="AC791">
        <f t="shared" si="99"/>
        <v>5</v>
      </c>
      <c r="AD791" t="str">
        <f t="shared" si="100"/>
        <v>Q1</v>
      </c>
      <c r="AE791" t="str">
        <f t="shared" si="101"/>
        <v>FY20/21</v>
      </c>
      <c r="AF791" t="str">
        <f t="shared" si="102"/>
        <v>WEST</v>
      </c>
    </row>
    <row r="792" spans="1:32">
      <c r="A792" t="s">
        <v>3594</v>
      </c>
      <c r="B792" t="s">
        <v>3672</v>
      </c>
      <c r="C792" t="str">
        <f t="shared" si="96"/>
        <v>SPARES/OTHER</v>
      </c>
      <c r="D792" s="4">
        <v>43962</v>
      </c>
      <c r="E792" t="str">
        <f t="shared" si="97"/>
        <v>YAMAHA</v>
      </c>
      <c r="F792">
        <v>14103743</v>
      </c>
      <c r="G792" s="19">
        <v>43962</v>
      </c>
      <c r="H792" t="s">
        <v>1524</v>
      </c>
      <c r="I792" t="s">
        <v>1525</v>
      </c>
      <c r="J792">
        <v>4</v>
      </c>
      <c r="K792">
        <v>4</v>
      </c>
      <c r="L792">
        <v>260</v>
      </c>
      <c r="M792" t="s">
        <v>36</v>
      </c>
      <c r="N792">
        <v>1.095</v>
      </c>
      <c r="O792">
        <v>260</v>
      </c>
      <c r="P792">
        <f t="shared" si="103"/>
        <v>284.7</v>
      </c>
      <c r="Q792" t="s">
        <v>4053</v>
      </c>
      <c r="R792" t="s">
        <v>2425</v>
      </c>
      <c r="S792" t="s">
        <v>25</v>
      </c>
      <c r="T792">
        <v>905306</v>
      </c>
      <c r="U792">
        <v>192</v>
      </c>
      <c r="V792" t="s">
        <v>3041</v>
      </c>
      <c r="Y792">
        <v>745048</v>
      </c>
      <c r="Z792" t="s">
        <v>2427</v>
      </c>
      <c r="AB792">
        <f t="shared" si="98"/>
        <v>2020</v>
      </c>
      <c r="AC792">
        <f t="shared" si="99"/>
        <v>5</v>
      </c>
      <c r="AD792" t="str">
        <f t="shared" si="100"/>
        <v>Q1</v>
      </c>
      <c r="AE792" t="str">
        <f t="shared" si="101"/>
        <v>FY20/21</v>
      </c>
      <c r="AF792" t="str">
        <f t="shared" si="102"/>
        <v>WEST</v>
      </c>
    </row>
    <row r="793" spans="1:32">
      <c r="A793" t="s">
        <v>3594</v>
      </c>
      <c r="B793" t="s">
        <v>3672</v>
      </c>
      <c r="C793" t="str">
        <f t="shared" si="96"/>
        <v>SPARES/OTHER</v>
      </c>
      <c r="D793" s="4">
        <v>43962</v>
      </c>
      <c r="E793" t="str">
        <f t="shared" si="97"/>
        <v>YAMAHA</v>
      </c>
      <c r="F793">
        <v>14103743</v>
      </c>
      <c r="G793" s="19">
        <v>43962</v>
      </c>
      <c r="H793" t="s">
        <v>1526</v>
      </c>
      <c r="I793" t="s">
        <v>1525</v>
      </c>
      <c r="J793">
        <v>4</v>
      </c>
      <c r="K793">
        <v>4</v>
      </c>
      <c r="L793">
        <v>240</v>
      </c>
      <c r="M793" t="s">
        <v>36</v>
      </c>
      <c r="N793">
        <v>1.095</v>
      </c>
      <c r="O793">
        <v>240</v>
      </c>
      <c r="P793">
        <f t="shared" si="103"/>
        <v>262.8</v>
      </c>
      <c r="Q793" t="s">
        <v>4053</v>
      </c>
      <c r="R793" t="s">
        <v>2425</v>
      </c>
      <c r="S793" t="s">
        <v>25</v>
      </c>
      <c r="T793">
        <v>905306</v>
      </c>
      <c r="U793">
        <v>172</v>
      </c>
      <c r="V793" t="s">
        <v>3041</v>
      </c>
      <c r="Y793">
        <v>745048</v>
      </c>
      <c r="Z793" t="s">
        <v>2427</v>
      </c>
      <c r="AB793">
        <f t="shared" si="98"/>
        <v>2020</v>
      </c>
      <c r="AC793">
        <f t="shared" si="99"/>
        <v>5</v>
      </c>
      <c r="AD793" t="str">
        <f t="shared" si="100"/>
        <v>Q1</v>
      </c>
      <c r="AE793" t="str">
        <f t="shared" si="101"/>
        <v>FY20/21</v>
      </c>
      <c r="AF793" t="str">
        <f t="shared" si="102"/>
        <v>WEST</v>
      </c>
    </row>
    <row r="794" spans="1:32">
      <c r="A794" t="s">
        <v>3594</v>
      </c>
      <c r="B794" t="s">
        <v>3672</v>
      </c>
      <c r="C794" t="str">
        <f t="shared" si="96"/>
        <v>SPARES/OTHER</v>
      </c>
      <c r="D794" s="4">
        <v>43962</v>
      </c>
      <c r="E794" t="str">
        <f t="shared" si="97"/>
        <v>YAMAHA</v>
      </c>
      <c r="F794">
        <v>14103743</v>
      </c>
      <c r="G794" s="19">
        <v>43962</v>
      </c>
      <c r="H794" t="s">
        <v>1171</v>
      </c>
      <c r="I794" t="s">
        <v>1172</v>
      </c>
      <c r="J794">
        <v>2</v>
      </c>
      <c r="K794">
        <v>2</v>
      </c>
      <c r="L794">
        <v>800</v>
      </c>
      <c r="M794" t="s">
        <v>36</v>
      </c>
      <c r="N794">
        <v>1.095</v>
      </c>
      <c r="O794">
        <v>800</v>
      </c>
      <c r="P794">
        <f t="shared" si="103"/>
        <v>876</v>
      </c>
      <c r="Q794" t="s">
        <v>4053</v>
      </c>
      <c r="R794" t="s">
        <v>2425</v>
      </c>
      <c r="S794" t="s">
        <v>25</v>
      </c>
      <c r="T794">
        <v>905306</v>
      </c>
      <c r="U794">
        <v>602</v>
      </c>
      <c r="V794" t="s">
        <v>3041</v>
      </c>
      <c r="Y794">
        <v>745048</v>
      </c>
      <c r="Z794" t="s">
        <v>2427</v>
      </c>
      <c r="AB794">
        <f t="shared" si="98"/>
        <v>2020</v>
      </c>
      <c r="AC794">
        <f t="shared" si="99"/>
        <v>5</v>
      </c>
      <c r="AD794" t="str">
        <f t="shared" si="100"/>
        <v>Q1</v>
      </c>
      <c r="AE794" t="str">
        <f t="shared" si="101"/>
        <v>FY20/21</v>
      </c>
      <c r="AF794" t="str">
        <f t="shared" si="102"/>
        <v>WEST</v>
      </c>
    </row>
    <row r="795" spans="1:32">
      <c r="A795" t="s">
        <v>3594</v>
      </c>
      <c r="B795" t="s">
        <v>3672</v>
      </c>
      <c r="C795" t="str">
        <f t="shared" si="96"/>
        <v>SPARES/OTHER</v>
      </c>
      <c r="D795" s="4">
        <v>43962</v>
      </c>
      <c r="E795" t="str">
        <f t="shared" si="97"/>
        <v>YAMAHA</v>
      </c>
      <c r="F795">
        <v>14103743</v>
      </c>
      <c r="G795" s="19">
        <v>43962</v>
      </c>
      <c r="H795" t="s">
        <v>1175</v>
      </c>
      <c r="I795" t="s">
        <v>1176</v>
      </c>
      <c r="J795">
        <v>1</v>
      </c>
      <c r="K795">
        <v>1</v>
      </c>
      <c r="L795">
        <v>184.96</v>
      </c>
      <c r="M795" t="s">
        <v>36</v>
      </c>
      <c r="N795">
        <v>1.095</v>
      </c>
      <c r="O795">
        <v>184.96</v>
      </c>
      <c r="P795">
        <f t="shared" si="103"/>
        <v>202.53120000000001</v>
      </c>
      <c r="Q795" t="s">
        <v>4053</v>
      </c>
      <c r="R795" t="s">
        <v>2425</v>
      </c>
      <c r="S795" t="s">
        <v>25</v>
      </c>
      <c r="T795">
        <v>905306</v>
      </c>
      <c r="U795">
        <v>139</v>
      </c>
      <c r="V795" t="s">
        <v>3041</v>
      </c>
      <c r="Y795">
        <v>745048</v>
      </c>
      <c r="Z795" t="s">
        <v>2427</v>
      </c>
      <c r="AB795">
        <f t="shared" si="98"/>
        <v>2020</v>
      </c>
      <c r="AC795">
        <f t="shared" si="99"/>
        <v>5</v>
      </c>
      <c r="AD795" t="str">
        <f t="shared" si="100"/>
        <v>Q1</v>
      </c>
      <c r="AE795" t="str">
        <f t="shared" si="101"/>
        <v>FY20/21</v>
      </c>
      <c r="AF795" t="str">
        <f t="shared" si="102"/>
        <v>WEST</v>
      </c>
    </row>
    <row r="796" spans="1:32">
      <c r="A796" t="s">
        <v>3594</v>
      </c>
      <c r="B796" t="s">
        <v>3672</v>
      </c>
      <c r="C796" t="str">
        <f t="shared" si="96"/>
        <v>SPARES/OTHER</v>
      </c>
      <c r="D796" s="4">
        <v>43962</v>
      </c>
      <c r="E796" t="str">
        <f t="shared" si="97"/>
        <v>YAMAHA</v>
      </c>
      <c r="F796">
        <v>14103743</v>
      </c>
      <c r="G796" s="19">
        <v>43962</v>
      </c>
      <c r="H796" t="s">
        <v>1177</v>
      </c>
      <c r="I796" t="s">
        <v>1178</v>
      </c>
      <c r="J796">
        <v>1</v>
      </c>
      <c r="K796">
        <v>1</v>
      </c>
      <c r="L796">
        <v>184.96</v>
      </c>
      <c r="M796" t="s">
        <v>36</v>
      </c>
      <c r="N796">
        <v>1.095</v>
      </c>
      <c r="O796">
        <v>184.96</v>
      </c>
      <c r="P796">
        <f t="shared" si="103"/>
        <v>202.53120000000001</v>
      </c>
      <c r="Q796" t="s">
        <v>4053</v>
      </c>
      <c r="R796" t="s">
        <v>2425</v>
      </c>
      <c r="S796" t="s">
        <v>25</v>
      </c>
      <c r="T796">
        <v>905306</v>
      </c>
      <c r="U796">
        <v>139</v>
      </c>
      <c r="V796" t="s">
        <v>3041</v>
      </c>
      <c r="Y796">
        <v>745048</v>
      </c>
      <c r="Z796" t="s">
        <v>2427</v>
      </c>
      <c r="AB796">
        <f t="shared" si="98"/>
        <v>2020</v>
      </c>
      <c r="AC796">
        <f t="shared" si="99"/>
        <v>5</v>
      </c>
      <c r="AD796" t="str">
        <f t="shared" si="100"/>
        <v>Q1</v>
      </c>
      <c r="AE796" t="str">
        <f t="shared" si="101"/>
        <v>FY20/21</v>
      </c>
      <c r="AF796" t="str">
        <f t="shared" si="102"/>
        <v>WEST</v>
      </c>
    </row>
    <row r="797" spans="1:32">
      <c r="A797" t="s">
        <v>3594</v>
      </c>
      <c r="B797" t="s">
        <v>3646</v>
      </c>
      <c r="C797" t="str">
        <f t="shared" si="96"/>
        <v>CONTRACT_FEE</v>
      </c>
      <c r="D797" s="4">
        <v>43963</v>
      </c>
      <c r="E797" t="str">
        <f t="shared" si="97"/>
        <v>YAMAHA</v>
      </c>
      <c r="F797">
        <v>13100162</v>
      </c>
      <c r="G797" s="19">
        <v>43963</v>
      </c>
      <c r="H797" t="s">
        <v>76</v>
      </c>
      <c r="I797" t="s">
        <v>77</v>
      </c>
      <c r="J797">
        <v>1</v>
      </c>
      <c r="K797">
        <v>1</v>
      </c>
      <c r="L797">
        <v>4424.78</v>
      </c>
      <c r="M797" t="s">
        <v>36</v>
      </c>
      <c r="N797">
        <v>1.095</v>
      </c>
      <c r="O797">
        <v>4424.78</v>
      </c>
      <c r="P797">
        <f t="shared" si="103"/>
        <v>4845.1340999999993</v>
      </c>
      <c r="Q797" t="s">
        <v>4058</v>
      </c>
      <c r="R797" t="s">
        <v>4399</v>
      </c>
      <c r="S797" t="s">
        <v>25</v>
      </c>
      <c r="T797">
        <v>905311</v>
      </c>
      <c r="U797">
        <v>0</v>
      </c>
      <c r="V797" t="s">
        <v>3035</v>
      </c>
      <c r="Z797" t="s">
        <v>4400</v>
      </c>
      <c r="AB797">
        <f t="shared" si="98"/>
        <v>2020</v>
      </c>
      <c r="AC797">
        <f t="shared" si="99"/>
        <v>5</v>
      </c>
      <c r="AD797" t="str">
        <f t="shared" si="100"/>
        <v>Q1</v>
      </c>
      <c r="AE797" t="str">
        <f t="shared" si="101"/>
        <v>FY20/21</v>
      </c>
      <c r="AF797" t="str">
        <f t="shared" si="102"/>
        <v>EAST</v>
      </c>
    </row>
    <row r="798" spans="1:32">
      <c r="A798" t="s">
        <v>3594</v>
      </c>
      <c r="B798" t="s">
        <v>3646</v>
      </c>
      <c r="C798" t="str">
        <f t="shared" si="96"/>
        <v>CONTRACT_FEE</v>
      </c>
      <c r="D798" s="4">
        <v>43963</v>
      </c>
      <c r="E798" t="str">
        <f t="shared" si="97"/>
        <v>YAMAHA</v>
      </c>
      <c r="F798">
        <v>13100163</v>
      </c>
      <c r="G798" s="19">
        <v>43963</v>
      </c>
      <c r="H798" t="s">
        <v>76</v>
      </c>
      <c r="I798" t="s">
        <v>77</v>
      </c>
      <c r="J798">
        <v>1</v>
      </c>
      <c r="K798">
        <v>1</v>
      </c>
      <c r="L798">
        <v>15812.39</v>
      </c>
      <c r="M798" t="s">
        <v>36</v>
      </c>
      <c r="N798">
        <v>1.095</v>
      </c>
      <c r="O798">
        <v>15812.39</v>
      </c>
      <c r="P798">
        <f t="shared" si="103"/>
        <v>17314.567049999998</v>
      </c>
      <c r="Q798" t="s">
        <v>4058</v>
      </c>
      <c r="R798" t="s">
        <v>4182</v>
      </c>
      <c r="S798" t="s">
        <v>25</v>
      </c>
      <c r="T798">
        <v>905312</v>
      </c>
      <c r="U798">
        <v>0</v>
      </c>
      <c r="V798" t="s">
        <v>3035</v>
      </c>
      <c r="Z798" t="s">
        <v>4183</v>
      </c>
      <c r="AB798">
        <f t="shared" si="98"/>
        <v>2020</v>
      </c>
      <c r="AC798">
        <f t="shared" si="99"/>
        <v>5</v>
      </c>
      <c r="AD798" t="str">
        <f t="shared" si="100"/>
        <v>Q1</v>
      </c>
      <c r="AE798" t="str">
        <f t="shared" si="101"/>
        <v>FY20/21</v>
      </c>
      <c r="AF798" t="str">
        <f t="shared" si="102"/>
        <v>EAST</v>
      </c>
    </row>
    <row r="799" spans="1:32">
      <c r="A799" t="s">
        <v>3594</v>
      </c>
      <c r="B799" t="s">
        <v>3672</v>
      </c>
      <c r="C799" t="str">
        <f t="shared" si="96"/>
        <v>FEEDER</v>
      </c>
      <c r="D799" s="4">
        <v>43963</v>
      </c>
      <c r="E799" t="str">
        <f t="shared" si="97"/>
        <v>YAMAHA</v>
      </c>
      <c r="F799">
        <v>14103744</v>
      </c>
      <c r="G799" s="19">
        <v>43963</v>
      </c>
      <c r="H799" t="s">
        <v>37</v>
      </c>
      <c r="I799" t="s">
        <v>38</v>
      </c>
      <c r="J799">
        <v>8</v>
      </c>
      <c r="K799">
        <v>8</v>
      </c>
      <c r="L799">
        <v>23525.66</v>
      </c>
      <c r="M799" t="s">
        <v>36</v>
      </c>
      <c r="N799">
        <v>1.095</v>
      </c>
      <c r="O799">
        <v>23525.66</v>
      </c>
      <c r="P799">
        <f t="shared" si="103"/>
        <v>25760.597699999998</v>
      </c>
      <c r="Q799" t="s">
        <v>4053</v>
      </c>
      <c r="R799" t="s">
        <v>4401</v>
      </c>
      <c r="S799" t="s">
        <v>25</v>
      </c>
      <c r="T799">
        <v>905310</v>
      </c>
      <c r="U799">
        <v>19875.77</v>
      </c>
      <c r="V799" t="s">
        <v>3041</v>
      </c>
      <c r="Y799">
        <v>745130</v>
      </c>
      <c r="Z799" t="s">
        <v>4402</v>
      </c>
      <c r="AB799">
        <f t="shared" si="98"/>
        <v>2020</v>
      </c>
      <c r="AC799">
        <f t="shared" si="99"/>
        <v>5</v>
      </c>
      <c r="AD799" t="str">
        <f t="shared" si="100"/>
        <v>Q1</v>
      </c>
      <c r="AE799" t="str">
        <f t="shared" si="101"/>
        <v>FY20/21</v>
      </c>
      <c r="AF799" t="str">
        <f t="shared" si="102"/>
        <v>WEST</v>
      </c>
    </row>
    <row r="800" spans="1:32">
      <c r="A800" t="s">
        <v>3594</v>
      </c>
      <c r="B800" t="s">
        <v>3672</v>
      </c>
      <c r="C800" t="str">
        <f t="shared" si="96"/>
        <v>FEEDER</v>
      </c>
      <c r="D800" s="4">
        <v>43963</v>
      </c>
      <c r="E800" t="str">
        <f t="shared" si="97"/>
        <v>YAMAHA</v>
      </c>
      <c r="F800">
        <v>14103744</v>
      </c>
      <c r="G800" s="19">
        <v>43963</v>
      </c>
      <c r="H800" t="s">
        <v>70</v>
      </c>
      <c r="I800" t="s">
        <v>71</v>
      </c>
      <c r="J800">
        <v>5</v>
      </c>
      <c r="K800">
        <v>5</v>
      </c>
      <c r="L800">
        <v>20659.29</v>
      </c>
      <c r="M800" t="s">
        <v>36</v>
      </c>
      <c r="N800">
        <v>1.095</v>
      </c>
      <c r="O800">
        <v>20659.29</v>
      </c>
      <c r="P800">
        <f t="shared" si="103"/>
        <v>22621.922549999999</v>
      </c>
      <c r="Q800" t="s">
        <v>4053</v>
      </c>
      <c r="R800" t="s">
        <v>4401</v>
      </c>
      <c r="S800" t="s">
        <v>25</v>
      </c>
      <c r="T800">
        <v>905310</v>
      </c>
      <c r="U800">
        <v>17500</v>
      </c>
      <c r="V800" t="s">
        <v>3041</v>
      </c>
      <c r="Y800">
        <v>745130</v>
      </c>
      <c r="Z800" t="s">
        <v>4402</v>
      </c>
      <c r="AB800">
        <f t="shared" si="98"/>
        <v>2020</v>
      </c>
      <c r="AC800">
        <f t="shared" si="99"/>
        <v>5</v>
      </c>
      <c r="AD800" t="str">
        <f t="shared" si="100"/>
        <v>Q1</v>
      </c>
      <c r="AE800" t="str">
        <f t="shared" si="101"/>
        <v>FY20/21</v>
      </c>
      <c r="AF800" t="str">
        <f t="shared" si="102"/>
        <v>WEST</v>
      </c>
    </row>
    <row r="801" spans="1:32">
      <c r="A801" t="s">
        <v>3594</v>
      </c>
      <c r="B801" t="s">
        <v>3646</v>
      </c>
      <c r="C801" t="str">
        <f t="shared" si="96"/>
        <v>FEEDER</v>
      </c>
      <c r="D801" s="4">
        <v>43963</v>
      </c>
      <c r="E801" t="str">
        <f t="shared" si="97"/>
        <v>YAMAHA</v>
      </c>
      <c r="F801">
        <v>14103745</v>
      </c>
      <c r="G801" s="19">
        <v>43963</v>
      </c>
      <c r="H801" t="s">
        <v>78</v>
      </c>
      <c r="I801" t="s">
        <v>79</v>
      </c>
      <c r="J801">
        <v>3</v>
      </c>
      <c r="K801">
        <v>3</v>
      </c>
      <c r="L801">
        <v>12876.11</v>
      </c>
      <c r="M801" t="s">
        <v>36</v>
      </c>
      <c r="N801">
        <v>1.095</v>
      </c>
      <c r="O801">
        <v>12876.11</v>
      </c>
      <c r="P801">
        <f t="shared" si="103"/>
        <v>14099.34045</v>
      </c>
      <c r="Q801" t="s">
        <v>4058</v>
      </c>
      <c r="R801" t="s">
        <v>4403</v>
      </c>
      <c r="S801" t="s">
        <v>25</v>
      </c>
      <c r="T801">
        <v>905313</v>
      </c>
      <c r="U801">
        <v>10681.53</v>
      </c>
      <c r="V801" t="s">
        <v>3041</v>
      </c>
      <c r="Y801">
        <v>745230</v>
      </c>
      <c r="Z801" t="s">
        <v>4404</v>
      </c>
      <c r="AB801">
        <f t="shared" si="98"/>
        <v>2020</v>
      </c>
      <c r="AC801">
        <f t="shared" si="99"/>
        <v>5</v>
      </c>
      <c r="AD801" t="str">
        <f t="shared" si="100"/>
        <v>Q1</v>
      </c>
      <c r="AE801" t="str">
        <f t="shared" si="101"/>
        <v>FY20/21</v>
      </c>
      <c r="AF801" t="str">
        <f t="shared" si="102"/>
        <v>EAST</v>
      </c>
    </row>
    <row r="802" spans="1:32">
      <c r="A802" t="s">
        <v>3594</v>
      </c>
      <c r="B802" t="s">
        <v>22</v>
      </c>
      <c r="C802" t="str">
        <f t="shared" si="96"/>
        <v>SPARES/OTHER</v>
      </c>
      <c r="D802" s="4">
        <v>43965</v>
      </c>
      <c r="E802" t="str">
        <f t="shared" si="97"/>
        <v>YAMAHA</v>
      </c>
      <c r="F802">
        <v>14103746</v>
      </c>
      <c r="G802" s="19">
        <v>43965</v>
      </c>
      <c r="H802" t="s">
        <v>1494</v>
      </c>
      <c r="I802" t="s">
        <v>1495</v>
      </c>
      <c r="J802">
        <v>1</v>
      </c>
      <c r="K802">
        <v>1</v>
      </c>
      <c r="L802">
        <v>3805.31</v>
      </c>
      <c r="M802" t="s">
        <v>36</v>
      </c>
      <c r="N802">
        <v>1.095</v>
      </c>
      <c r="O802">
        <v>3805.31</v>
      </c>
      <c r="P802">
        <f t="shared" si="103"/>
        <v>4166.8144499999999</v>
      </c>
      <c r="Q802" t="s">
        <v>41</v>
      </c>
      <c r="R802" t="s">
        <v>349</v>
      </c>
      <c r="S802" t="s">
        <v>25</v>
      </c>
      <c r="T802">
        <v>905315</v>
      </c>
      <c r="U802">
        <v>2450</v>
      </c>
      <c r="V802" t="s">
        <v>3041</v>
      </c>
      <c r="X802" s="20">
        <v>4.4000128314399998E+29</v>
      </c>
      <c r="Y802">
        <v>745506</v>
      </c>
      <c r="Z802" t="s">
        <v>350</v>
      </c>
      <c r="AB802">
        <f t="shared" si="98"/>
        <v>2020</v>
      </c>
      <c r="AC802">
        <f t="shared" si="99"/>
        <v>5</v>
      </c>
      <c r="AD802" t="str">
        <f t="shared" si="100"/>
        <v>Q1</v>
      </c>
      <c r="AE802" t="str">
        <f t="shared" si="101"/>
        <v>FY20/21</v>
      </c>
      <c r="AF802" t="str">
        <f t="shared" si="102"/>
        <v>SOUTH</v>
      </c>
    </row>
    <row r="803" spans="1:32">
      <c r="A803" t="s">
        <v>3594</v>
      </c>
      <c r="B803" t="s">
        <v>22</v>
      </c>
      <c r="C803" t="str">
        <f t="shared" si="96"/>
        <v>SPARES/OTHER</v>
      </c>
      <c r="D803" s="4">
        <v>43965</v>
      </c>
      <c r="E803" t="str">
        <f t="shared" si="97"/>
        <v>YAMAHA</v>
      </c>
      <c r="F803">
        <v>14103746</v>
      </c>
      <c r="G803" s="19">
        <v>43965</v>
      </c>
      <c r="H803" t="s">
        <v>1187</v>
      </c>
      <c r="I803" t="s">
        <v>48</v>
      </c>
      <c r="J803">
        <v>5</v>
      </c>
      <c r="K803">
        <v>5</v>
      </c>
      <c r="L803">
        <v>7522.12</v>
      </c>
      <c r="M803" t="s">
        <v>36</v>
      </c>
      <c r="N803">
        <v>1.095</v>
      </c>
      <c r="O803">
        <v>7522.12</v>
      </c>
      <c r="P803">
        <f t="shared" si="103"/>
        <v>8236.7214000000004</v>
      </c>
      <c r="Q803" t="s">
        <v>41</v>
      </c>
      <c r="R803" t="s">
        <v>349</v>
      </c>
      <c r="S803" t="s">
        <v>25</v>
      </c>
      <c r="T803">
        <v>905315</v>
      </c>
      <c r="U803">
        <v>4010</v>
      </c>
      <c r="V803" t="s">
        <v>3041</v>
      </c>
      <c r="X803" s="20">
        <v>4.4000128314399998E+29</v>
      </c>
      <c r="Y803">
        <v>745506</v>
      </c>
      <c r="Z803" t="s">
        <v>350</v>
      </c>
      <c r="AB803">
        <f t="shared" si="98"/>
        <v>2020</v>
      </c>
      <c r="AC803">
        <f t="shared" si="99"/>
        <v>5</v>
      </c>
      <c r="AD803" t="str">
        <f t="shared" si="100"/>
        <v>Q1</v>
      </c>
      <c r="AE803" t="str">
        <f t="shared" si="101"/>
        <v>FY20/21</v>
      </c>
      <c r="AF803" t="str">
        <f t="shared" si="102"/>
        <v>SOUTH</v>
      </c>
    </row>
    <row r="804" spans="1:32">
      <c r="A804" t="s">
        <v>3594</v>
      </c>
      <c r="B804" t="s">
        <v>22</v>
      </c>
      <c r="C804" t="str">
        <f t="shared" si="96"/>
        <v>SPARES/OTHER</v>
      </c>
      <c r="D804" s="4">
        <v>43965</v>
      </c>
      <c r="E804" t="str">
        <f t="shared" si="97"/>
        <v>YAMAHA</v>
      </c>
      <c r="F804">
        <v>14103746</v>
      </c>
      <c r="G804" s="19">
        <v>43965</v>
      </c>
      <c r="H804" t="s">
        <v>1169</v>
      </c>
      <c r="I804" t="s">
        <v>1170</v>
      </c>
      <c r="J804">
        <v>3</v>
      </c>
      <c r="K804">
        <v>3</v>
      </c>
      <c r="L804">
        <v>1486.73</v>
      </c>
      <c r="M804" t="s">
        <v>36</v>
      </c>
      <c r="N804">
        <v>1.095</v>
      </c>
      <c r="O804">
        <v>1486.73</v>
      </c>
      <c r="P804">
        <f t="shared" si="103"/>
        <v>1627.9693500000001</v>
      </c>
      <c r="Q804" t="s">
        <v>41</v>
      </c>
      <c r="R804" t="s">
        <v>349</v>
      </c>
      <c r="S804" t="s">
        <v>25</v>
      </c>
      <c r="T804">
        <v>905315</v>
      </c>
      <c r="U804">
        <v>816</v>
      </c>
      <c r="V804" t="s">
        <v>3041</v>
      </c>
      <c r="X804" s="20">
        <v>4.4000128314399998E+29</v>
      </c>
      <c r="Y804">
        <v>745506</v>
      </c>
      <c r="Z804" t="s">
        <v>350</v>
      </c>
      <c r="AB804">
        <f t="shared" si="98"/>
        <v>2020</v>
      </c>
      <c r="AC804">
        <f t="shared" si="99"/>
        <v>5</v>
      </c>
      <c r="AD804" t="str">
        <f t="shared" si="100"/>
        <v>Q1</v>
      </c>
      <c r="AE804" t="str">
        <f t="shared" si="101"/>
        <v>FY20/21</v>
      </c>
      <c r="AF804" t="str">
        <f t="shared" si="102"/>
        <v>SOUTH</v>
      </c>
    </row>
    <row r="805" spans="1:32">
      <c r="A805" t="s">
        <v>3594</v>
      </c>
      <c r="B805" t="s">
        <v>22</v>
      </c>
      <c r="C805" t="str">
        <f t="shared" si="96"/>
        <v>SPARES/OTHER</v>
      </c>
      <c r="D805" s="4">
        <v>43965</v>
      </c>
      <c r="E805" t="str">
        <f t="shared" si="97"/>
        <v>YAMAHA</v>
      </c>
      <c r="F805">
        <v>14103746</v>
      </c>
      <c r="G805" s="19">
        <v>43965</v>
      </c>
      <c r="H805" t="s">
        <v>1527</v>
      </c>
      <c r="I805" t="s">
        <v>103</v>
      </c>
      <c r="J805">
        <v>10</v>
      </c>
      <c r="K805">
        <v>10</v>
      </c>
      <c r="L805">
        <v>619.47</v>
      </c>
      <c r="M805" t="s">
        <v>36</v>
      </c>
      <c r="N805">
        <v>1.095</v>
      </c>
      <c r="O805">
        <v>619.47</v>
      </c>
      <c r="P805">
        <f t="shared" si="103"/>
        <v>678.31965000000002</v>
      </c>
      <c r="Q805" t="s">
        <v>41</v>
      </c>
      <c r="R805" t="s">
        <v>349</v>
      </c>
      <c r="S805" t="s">
        <v>25</v>
      </c>
      <c r="T805">
        <v>905315</v>
      </c>
      <c r="U805">
        <v>400</v>
      </c>
      <c r="V805" t="s">
        <v>3041</v>
      </c>
      <c r="X805" s="20">
        <v>4.4000128314399998E+29</v>
      </c>
      <c r="Y805">
        <v>745506</v>
      </c>
      <c r="Z805" t="s">
        <v>350</v>
      </c>
      <c r="AB805">
        <f t="shared" si="98"/>
        <v>2020</v>
      </c>
      <c r="AC805">
        <f t="shared" si="99"/>
        <v>5</v>
      </c>
      <c r="AD805" t="str">
        <f t="shared" si="100"/>
        <v>Q1</v>
      </c>
      <c r="AE805" t="str">
        <f t="shared" si="101"/>
        <v>FY20/21</v>
      </c>
      <c r="AF805" t="str">
        <f t="shared" si="102"/>
        <v>SOUTH</v>
      </c>
    </row>
    <row r="806" spans="1:32">
      <c r="A806" t="s">
        <v>3594</v>
      </c>
      <c r="B806" t="s">
        <v>22</v>
      </c>
      <c r="C806" t="str">
        <f t="shared" si="96"/>
        <v>SPARES/OTHER</v>
      </c>
      <c r="D806" s="4">
        <v>43965</v>
      </c>
      <c r="E806" t="str">
        <f t="shared" si="97"/>
        <v>YAMAHA</v>
      </c>
      <c r="F806">
        <v>14103746</v>
      </c>
      <c r="G806" s="19">
        <v>43965</v>
      </c>
      <c r="H806" t="s">
        <v>657</v>
      </c>
      <c r="I806" t="s">
        <v>658</v>
      </c>
      <c r="J806">
        <v>10</v>
      </c>
      <c r="K806">
        <v>10</v>
      </c>
      <c r="L806">
        <v>4424.78</v>
      </c>
      <c r="M806" t="s">
        <v>36</v>
      </c>
      <c r="N806">
        <v>1.095</v>
      </c>
      <c r="O806">
        <v>4424.78</v>
      </c>
      <c r="P806">
        <f t="shared" si="103"/>
        <v>4845.1340999999993</v>
      </c>
      <c r="Q806" t="s">
        <v>41</v>
      </c>
      <c r="R806" t="s">
        <v>349</v>
      </c>
      <c r="S806" t="s">
        <v>25</v>
      </c>
      <c r="T806">
        <v>905315</v>
      </c>
      <c r="U806">
        <v>834</v>
      </c>
      <c r="V806" t="s">
        <v>3041</v>
      </c>
      <c r="X806" s="20">
        <v>4.4000128314399998E+29</v>
      </c>
      <c r="Y806">
        <v>745506</v>
      </c>
      <c r="Z806" t="s">
        <v>350</v>
      </c>
      <c r="AB806">
        <f t="shared" si="98"/>
        <v>2020</v>
      </c>
      <c r="AC806">
        <f t="shared" si="99"/>
        <v>5</v>
      </c>
      <c r="AD806" t="str">
        <f t="shared" si="100"/>
        <v>Q1</v>
      </c>
      <c r="AE806" t="str">
        <f t="shared" si="101"/>
        <v>FY20/21</v>
      </c>
      <c r="AF806" t="str">
        <f t="shared" si="102"/>
        <v>SOUTH</v>
      </c>
    </row>
    <row r="807" spans="1:32">
      <c r="A807" t="s">
        <v>3594</v>
      </c>
      <c r="B807" t="s">
        <v>22</v>
      </c>
      <c r="C807" t="str">
        <f t="shared" si="96"/>
        <v>SPARES/OTHER</v>
      </c>
      <c r="D807" s="4">
        <v>43965</v>
      </c>
      <c r="E807" t="str">
        <f t="shared" si="97"/>
        <v>YAMAHA</v>
      </c>
      <c r="F807">
        <v>14103746</v>
      </c>
      <c r="G807" s="19">
        <v>43965</v>
      </c>
      <c r="H807" t="s">
        <v>83</v>
      </c>
      <c r="I807" t="s">
        <v>84</v>
      </c>
      <c r="J807">
        <v>20</v>
      </c>
      <c r="K807">
        <v>20</v>
      </c>
      <c r="L807">
        <v>13097.35</v>
      </c>
      <c r="M807" t="s">
        <v>36</v>
      </c>
      <c r="N807">
        <v>1.095</v>
      </c>
      <c r="O807">
        <v>13097.35</v>
      </c>
      <c r="P807">
        <f t="shared" si="103"/>
        <v>14341.598250000001</v>
      </c>
      <c r="Q807" t="s">
        <v>41</v>
      </c>
      <c r="R807" t="s">
        <v>349</v>
      </c>
      <c r="S807" t="s">
        <v>25</v>
      </c>
      <c r="T807">
        <v>905315</v>
      </c>
      <c r="U807">
        <v>7400</v>
      </c>
      <c r="V807" t="s">
        <v>3041</v>
      </c>
      <c r="X807" s="20">
        <v>4.4000128314399998E+29</v>
      </c>
      <c r="Y807">
        <v>745506</v>
      </c>
      <c r="Z807" t="s">
        <v>350</v>
      </c>
      <c r="AB807">
        <f t="shared" si="98"/>
        <v>2020</v>
      </c>
      <c r="AC807">
        <f t="shared" si="99"/>
        <v>5</v>
      </c>
      <c r="AD807" t="str">
        <f t="shared" si="100"/>
        <v>Q1</v>
      </c>
      <c r="AE807" t="str">
        <f t="shared" si="101"/>
        <v>FY20/21</v>
      </c>
      <c r="AF807" t="str">
        <f t="shared" si="102"/>
        <v>SOUTH</v>
      </c>
    </row>
    <row r="808" spans="1:32">
      <c r="A808" t="s">
        <v>3594</v>
      </c>
      <c r="B808" t="s">
        <v>22</v>
      </c>
      <c r="C808" t="str">
        <f t="shared" si="96"/>
        <v>SERVICE_CHARGE</v>
      </c>
      <c r="D808" s="4">
        <v>43966</v>
      </c>
      <c r="E808" t="str">
        <f t="shared" si="97"/>
        <v>HELLER</v>
      </c>
      <c r="F808">
        <v>12101085</v>
      </c>
      <c r="G808" s="19">
        <v>43966</v>
      </c>
      <c r="H808" t="s">
        <v>105</v>
      </c>
      <c r="I808" t="s">
        <v>77</v>
      </c>
      <c r="J808">
        <v>1</v>
      </c>
      <c r="K808">
        <v>1</v>
      </c>
      <c r="L808">
        <v>1769.91</v>
      </c>
      <c r="M808" t="s">
        <v>36</v>
      </c>
      <c r="N808">
        <v>1.095</v>
      </c>
      <c r="O808">
        <v>1769.91</v>
      </c>
      <c r="P808">
        <f t="shared" si="103"/>
        <v>1938.0514499999999</v>
      </c>
      <c r="Q808" t="s">
        <v>41</v>
      </c>
      <c r="R808" t="s">
        <v>3162</v>
      </c>
      <c r="S808" t="s">
        <v>25</v>
      </c>
      <c r="T808">
        <v>905316</v>
      </c>
      <c r="U808">
        <v>0</v>
      </c>
      <c r="V808" t="s">
        <v>3038</v>
      </c>
      <c r="X808" t="s">
        <v>3301</v>
      </c>
      <c r="Z808" t="s">
        <v>3164</v>
      </c>
      <c r="AB808">
        <f t="shared" si="98"/>
        <v>2020</v>
      </c>
      <c r="AC808">
        <f t="shared" si="99"/>
        <v>5</v>
      </c>
      <c r="AD808" t="str">
        <f t="shared" si="100"/>
        <v>Q1</v>
      </c>
      <c r="AE808" t="str">
        <f t="shared" si="101"/>
        <v>FY20/21</v>
      </c>
      <c r="AF808" t="str">
        <f t="shared" si="102"/>
        <v>SOUTH</v>
      </c>
    </row>
    <row r="809" spans="1:32">
      <c r="A809" t="s">
        <v>3594</v>
      </c>
      <c r="B809" t="s">
        <v>3646</v>
      </c>
      <c r="C809" t="str">
        <f t="shared" si="96"/>
        <v>SERVICE_CHARGE</v>
      </c>
      <c r="D809" s="4">
        <v>43970</v>
      </c>
      <c r="E809" t="str">
        <f t="shared" si="97"/>
        <v>YAMAHA</v>
      </c>
      <c r="F809">
        <v>12101086</v>
      </c>
      <c r="G809" s="19">
        <v>43970</v>
      </c>
      <c r="H809" t="s">
        <v>76</v>
      </c>
      <c r="I809" t="s">
        <v>77</v>
      </c>
      <c r="J809">
        <v>1</v>
      </c>
      <c r="K809">
        <v>1</v>
      </c>
      <c r="L809">
        <v>1971.68</v>
      </c>
      <c r="M809" t="s">
        <v>36</v>
      </c>
      <c r="N809">
        <v>1.095</v>
      </c>
      <c r="O809">
        <v>1971.68</v>
      </c>
      <c r="P809">
        <f t="shared" si="103"/>
        <v>2158.9895999999999</v>
      </c>
      <c r="Q809" t="s">
        <v>4058</v>
      </c>
      <c r="R809" t="s">
        <v>4405</v>
      </c>
      <c r="S809" t="s">
        <v>25</v>
      </c>
      <c r="T809">
        <v>905322</v>
      </c>
      <c r="U809">
        <v>0</v>
      </c>
      <c r="V809" t="s">
        <v>4064</v>
      </c>
      <c r="Z809" t="s">
        <v>4406</v>
      </c>
      <c r="AB809">
        <f t="shared" si="98"/>
        <v>2020</v>
      </c>
      <c r="AC809">
        <f t="shared" si="99"/>
        <v>5</v>
      </c>
      <c r="AD809" t="str">
        <f t="shared" si="100"/>
        <v>Q1</v>
      </c>
      <c r="AE809" t="str">
        <f t="shared" si="101"/>
        <v>FY20/21</v>
      </c>
      <c r="AF809" t="str">
        <f t="shared" si="102"/>
        <v>EAST</v>
      </c>
    </row>
    <row r="810" spans="1:32">
      <c r="A810" t="s">
        <v>3594</v>
      </c>
      <c r="B810" t="s">
        <v>3646</v>
      </c>
      <c r="C810" t="str">
        <f t="shared" si="96"/>
        <v>SPARES/OTHER</v>
      </c>
      <c r="D810" s="4">
        <v>43970</v>
      </c>
      <c r="E810" t="str">
        <f t="shared" si="97"/>
        <v>YAMAHA</v>
      </c>
      <c r="F810">
        <v>14103747</v>
      </c>
      <c r="G810" s="19">
        <v>43970</v>
      </c>
      <c r="H810" t="s">
        <v>55</v>
      </c>
      <c r="I810" t="s">
        <v>56</v>
      </c>
      <c r="J810">
        <v>3</v>
      </c>
      <c r="K810">
        <v>3</v>
      </c>
      <c r="L810">
        <v>799.12</v>
      </c>
      <c r="M810" t="s">
        <v>36</v>
      </c>
      <c r="N810">
        <v>1.095</v>
      </c>
      <c r="O810">
        <v>799.12</v>
      </c>
      <c r="P810">
        <f t="shared" si="103"/>
        <v>875.03639999999996</v>
      </c>
      <c r="Q810" t="s">
        <v>4058</v>
      </c>
      <c r="R810" t="s">
        <v>4070</v>
      </c>
      <c r="S810" t="s">
        <v>25</v>
      </c>
      <c r="T810">
        <v>905317</v>
      </c>
      <c r="U810">
        <v>442.2</v>
      </c>
      <c r="V810" t="s">
        <v>3041</v>
      </c>
      <c r="Y810">
        <v>745868</v>
      </c>
      <c r="Z810" t="s">
        <v>4072</v>
      </c>
      <c r="AB810">
        <f t="shared" si="98"/>
        <v>2020</v>
      </c>
      <c r="AC810">
        <f t="shared" si="99"/>
        <v>5</v>
      </c>
      <c r="AD810" t="str">
        <f t="shared" si="100"/>
        <v>Q1</v>
      </c>
      <c r="AE810" t="str">
        <f t="shared" si="101"/>
        <v>FY20/21</v>
      </c>
      <c r="AF810" t="str">
        <f t="shared" si="102"/>
        <v>EAST</v>
      </c>
    </row>
    <row r="811" spans="1:32">
      <c r="A811" t="s">
        <v>3594</v>
      </c>
      <c r="B811" t="s">
        <v>3646</v>
      </c>
      <c r="C811" t="str">
        <f t="shared" si="96"/>
        <v>SPARES/OTHER</v>
      </c>
      <c r="D811" s="4">
        <v>43970</v>
      </c>
      <c r="E811" t="str">
        <f t="shared" si="97"/>
        <v>YAMAHA</v>
      </c>
      <c r="F811">
        <v>14103747</v>
      </c>
      <c r="G811" s="19">
        <v>43970</v>
      </c>
      <c r="H811" t="s">
        <v>1411</v>
      </c>
      <c r="I811" t="s">
        <v>467</v>
      </c>
      <c r="J811">
        <v>1</v>
      </c>
      <c r="K811">
        <v>1</v>
      </c>
      <c r="L811">
        <v>622.12</v>
      </c>
      <c r="M811" t="s">
        <v>36</v>
      </c>
      <c r="N811">
        <v>1.095</v>
      </c>
      <c r="O811">
        <v>622.12</v>
      </c>
      <c r="P811">
        <f t="shared" si="103"/>
        <v>681.22140000000002</v>
      </c>
      <c r="Q811" t="s">
        <v>4058</v>
      </c>
      <c r="R811" t="s">
        <v>4070</v>
      </c>
      <c r="S811" t="s">
        <v>25</v>
      </c>
      <c r="T811">
        <v>905317</v>
      </c>
      <c r="U811">
        <v>278</v>
      </c>
      <c r="V811" t="s">
        <v>3041</v>
      </c>
      <c r="Y811">
        <v>745868</v>
      </c>
      <c r="Z811" t="s">
        <v>4072</v>
      </c>
      <c r="AB811">
        <f t="shared" si="98"/>
        <v>2020</v>
      </c>
      <c r="AC811">
        <f t="shared" si="99"/>
        <v>5</v>
      </c>
      <c r="AD811" t="str">
        <f t="shared" si="100"/>
        <v>Q1</v>
      </c>
      <c r="AE811" t="str">
        <f t="shared" si="101"/>
        <v>FY20/21</v>
      </c>
      <c r="AF811" t="str">
        <f t="shared" si="102"/>
        <v>EAST</v>
      </c>
    </row>
    <row r="812" spans="1:32">
      <c r="A812" t="s">
        <v>3594</v>
      </c>
      <c r="B812" t="s">
        <v>3646</v>
      </c>
      <c r="C812" t="str">
        <f t="shared" si="96"/>
        <v>SPARES/OTHER</v>
      </c>
      <c r="D812" s="4">
        <v>43970</v>
      </c>
      <c r="E812" t="str">
        <f t="shared" si="97"/>
        <v>YAMAHA</v>
      </c>
      <c r="F812">
        <v>14103748</v>
      </c>
      <c r="G812" s="19">
        <v>43970</v>
      </c>
      <c r="H812" t="s">
        <v>126</v>
      </c>
      <c r="I812" t="s">
        <v>48</v>
      </c>
      <c r="J812">
        <v>1</v>
      </c>
      <c r="K812">
        <v>1</v>
      </c>
      <c r="L812">
        <v>1496.46</v>
      </c>
      <c r="M812" t="s">
        <v>36</v>
      </c>
      <c r="N812">
        <v>1.095</v>
      </c>
      <c r="O812">
        <v>1496.46</v>
      </c>
      <c r="P812">
        <f t="shared" si="103"/>
        <v>1638.6237000000001</v>
      </c>
      <c r="Q812" t="s">
        <v>4058</v>
      </c>
      <c r="R812" t="s">
        <v>4070</v>
      </c>
      <c r="S812" t="s">
        <v>25</v>
      </c>
      <c r="T812">
        <v>905318</v>
      </c>
      <c r="U812">
        <v>679</v>
      </c>
      <c r="V812" t="s">
        <v>3041</v>
      </c>
      <c r="Y812">
        <v>745870</v>
      </c>
      <c r="Z812" t="s">
        <v>4072</v>
      </c>
      <c r="AB812">
        <f t="shared" si="98"/>
        <v>2020</v>
      </c>
      <c r="AC812">
        <f t="shared" si="99"/>
        <v>5</v>
      </c>
      <c r="AD812" t="str">
        <f t="shared" si="100"/>
        <v>Q1</v>
      </c>
      <c r="AE812" t="str">
        <f t="shared" si="101"/>
        <v>FY20/21</v>
      </c>
      <c r="AF812" t="str">
        <f t="shared" si="102"/>
        <v>EAST</v>
      </c>
    </row>
    <row r="813" spans="1:32">
      <c r="A813" t="s">
        <v>3594</v>
      </c>
      <c r="B813" t="s">
        <v>3646</v>
      </c>
      <c r="C813" t="str">
        <f t="shared" si="96"/>
        <v>SPARES/OTHER</v>
      </c>
      <c r="D813" s="4">
        <v>43970</v>
      </c>
      <c r="E813" t="str">
        <f t="shared" si="97"/>
        <v>YAMAHA</v>
      </c>
      <c r="F813">
        <v>14103748</v>
      </c>
      <c r="G813" s="19">
        <v>43970</v>
      </c>
      <c r="H813" t="s">
        <v>1538</v>
      </c>
      <c r="I813" t="s">
        <v>1539</v>
      </c>
      <c r="J813">
        <v>10</v>
      </c>
      <c r="K813">
        <v>10</v>
      </c>
      <c r="L813">
        <v>566.37</v>
      </c>
      <c r="M813" t="s">
        <v>36</v>
      </c>
      <c r="N813">
        <v>1.095</v>
      </c>
      <c r="O813">
        <v>566.37</v>
      </c>
      <c r="P813">
        <f t="shared" si="103"/>
        <v>620.17515000000003</v>
      </c>
      <c r="Q813" t="s">
        <v>4058</v>
      </c>
      <c r="R813" t="s">
        <v>4070</v>
      </c>
      <c r="S813" t="s">
        <v>25</v>
      </c>
      <c r="T813">
        <v>905318</v>
      </c>
      <c r="U813">
        <v>260</v>
      </c>
      <c r="V813" t="s">
        <v>3041</v>
      </c>
      <c r="Y813">
        <v>745870</v>
      </c>
      <c r="Z813" t="s">
        <v>4072</v>
      </c>
      <c r="AB813">
        <f t="shared" si="98"/>
        <v>2020</v>
      </c>
      <c r="AC813">
        <f t="shared" si="99"/>
        <v>5</v>
      </c>
      <c r="AD813" t="str">
        <f t="shared" si="100"/>
        <v>Q1</v>
      </c>
      <c r="AE813" t="str">
        <f t="shared" si="101"/>
        <v>FY20/21</v>
      </c>
      <c r="AF813" t="str">
        <f t="shared" si="102"/>
        <v>EAST</v>
      </c>
    </row>
    <row r="814" spans="1:32">
      <c r="A814" t="s">
        <v>3594</v>
      </c>
      <c r="B814" t="s">
        <v>3646</v>
      </c>
      <c r="C814" t="str">
        <f t="shared" si="96"/>
        <v>SPARES/OTHER</v>
      </c>
      <c r="D814" s="4">
        <v>43970</v>
      </c>
      <c r="E814" t="str">
        <f t="shared" si="97"/>
        <v>YAMAHA</v>
      </c>
      <c r="F814">
        <v>14103748</v>
      </c>
      <c r="G814" s="19">
        <v>43970</v>
      </c>
      <c r="H814" t="s">
        <v>3769</v>
      </c>
      <c r="I814" t="s">
        <v>3770</v>
      </c>
      <c r="J814">
        <v>3</v>
      </c>
      <c r="K814">
        <v>3</v>
      </c>
      <c r="L814">
        <v>31.86</v>
      </c>
      <c r="M814" t="s">
        <v>36</v>
      </c>
      <c r="N814">
        <v>1.095</v>
      </c>
      <c r="O814">
        <v>31.86</v>
      </c>
      <c r="P814">
        <f t="shared" si="103"/>
        <v>34.886699999999998</v>
      </c>
      <c r="Q814" t="s">
        <v>4058</v>
      </c>
      <c r="R814" t="s">
        <v>4070</v>
      </c>
      <c r="S814" t="s">
        <v>25</v>
      </c>
      <c r="T814">
        <v>905318</v>
      </c>
      <c r="U814">
        <v>15</v>
      </c>
      <c r="V814" t="s">
        <v>3041</v>
      </c>
      <c r="Y814">
        <v>745870</v>
      </c>
      <c r="Z814" t="s">
        <v>4072</v>
      </c>
      <c r="AB814">
        <f t="shared" si="98"/>
        <v>2020</v>
      </c>
      <c r="AC814">
        <f t="shared" si="99"/>
        <v>5</v>
      </c>
      <c r="AD814" t="str">
        <f t="shared" si="100"/>
        <v>Q1</v>
      </c>
      <c r="AE814" t="str">
        <f t="shared" si="101"/>
        <v>FY20/21</v>
      </c>
      <c r="AF814" t="str">
        <f t="shared" si="102"/>
        <v>EAST</v>
      </c>
    </row>
    <row r="815" spans="1:32">
      <c r="A815" t="s">
        <v>3594</v>
      </c>
      <c r="B815" t="s">
        <v>3646</v>
      </c>
      <c r="C815" t="str">
        <f t="shared" si="96"/>
        <v>SPARES/OTHER</v>
      </c>
      <c r="D815" s="4">
        <v>43970</v>
      </c>
      <c r="E815" t="str">
        <f t="shared" si="97"/>
        <v>OTHERS</v>
      </c>
      <c r="F815">
        <v>14103749</v>
      </c>
      <c r="G815" s="19">
        <v>43970</v>
      </c>
      <c r="H815" t="s">
        <v>345</v>
      </c>
      <c r="I815" t="s">
        <v>346</v>
      </c>
      <c r="J815">
        <v>10</v>
      </c>
      <c r="K815">
        <v>10</v>
      </c>
      <c r="L815">
        <v>5230.09</v>
      </c>
      <c r="M815" t="s">
        <v>36</v>
      </c>
      <c r="N815">
        <v>1.095</v>
      </c>
      <c r="O815">
        <v>5230.09</v>
      </c>
      <c r="P815">
        <f t="shared" si="103"/>
        <v>5726.9485500000001</v>
      </c>
      <c r="Q815" t="s">
        <v>4058</v>
      </c>
      <c r="R815" t="s">
        <v>4214</v>
      </c>
      <c r="S815" t="s">
        <v>25</v>
      </c>
      <c r="T815">
        <v>905319</v>
      </c>
      <c r="U815">
        <v>1327.4</v>
      </c>
      <c r="V815" t="s">
        <v>3041</v>
      </c>
      <c r="Y815">
        <v>745878</v>
      </c>
      <c r="Z815" t="s">
        <v>4215</v>
      </c>
      <c r="AB815">
        <f t="shared" si="98"/>
        <v>2020</v>
      </c>
      <c r="AC815">
        <f t="shared" si="99"/>
        <v>5</v>
      </c>
      <c r="AD815" t="str">
        <f t="shared" si="100"/>
        <v>Q1</v>
      </c>
      <c r="AE815" t="str">
        <f t="shared" si="101"/>
        <v>FY20/21</v>
      </c>
      <c r="AF815" t="str">
        <f t="shared" si="102"/>
        <v>EAST</v>
      </c>
    </row>
    <row r="816" spans="1:32">
      <c r="A816" t="s">
        <v>3594</v>
      </c>
      <c r="B816" t="s">
        <v>3646</v>
      </c>
      <c r="C816" t="str">
        <f t="shared" si="96"/>
        <v>SPARES/OTHER</v>
      </c>
      <c r="D816" s="4">
        <v>43970</v>
      </c>
      <c r="E816" t="str">
        <f t="shared" si="97"/>
        <v>YAMAHA</v>
      </c>
      <c r="F816">
        <v>14103749</v>
      </c>
      <c r="G816" s="19">
        <v>43970</v>
      </c>
      <c r="H816" t="s">
        <v>55</v>
      </c>
      <c r="I816" t="s">
        <v>56</v>
      </c>
      <c r="J816">
        <v>2</v>
      </c>
      <c r="K816">
        <v>2</v>
      </c>
      <c r="L816">
        <v>536.28</v>
      </c>
      <c r="M816" t="s">
        <v>36</v>
      </c>
      <c r="N816">
        <v>1.095</v>
      </c>
      <c r="O816">
        <v>536.28</v>
      </c>
      <c r="P816">
        <f t="shared" si="103"/>
        <v>587.22659999999996</v>
      </c>
      <c r="Q816" t="s">
        <v>4058</v>
      </c>
      <c r="R816" t="s">
        <v>4214</v>
      </c>
      <c r="S816" t="s">
        <v>25</v>
      </c>
      <c r="T816">
        <v>905319</v>
      </c>
      <c r="U816">
        <v>294.8</v>
      </c>
      <c r="V816" t="s">
        <v>3041</v>
      </c>
      <c r="Y816">
        <v>745878</v>
      </c>
      <c r="Z816" t="s">
        <v>4215</v>
      </c>
      <c r="AB816">
        <f t="shared" si="98"/>
        <v>2020</v>
      </c>
      <c r="AC816">
        <f t="shared" si="99"/>
        <v>5</v>
      </c>
      <c r="AD816" t="str">
        <f t="shared" si="100"/>
        <v>Q1</v>
      </c>
      <c r="AE816" t="str">
        <f t="shared" si="101"/>
        <v>FY20/21</v>
      </c>
      <c r="AF816" t="str">
        <f t="shared" si="102"/>
        <v>EAST</v>
      </c>
    </row>
    <row r="817" spans="1:32">
      <c r="A817" t="s">
        <v>3594</v>
      </c>
      <c r="B817" t="s">
        <v>3646</v>
      </c>
      <c r="C817" t="str">
        <f t="shared" si="96"/>
        <v>SPARES/OTHER</v>
      </c>
      <c r="D817" s="4">
        <v>43970</v>
      </c>
      <c r="E817" t="str">
        <f t="shared" si="97"/>
        <v>YAMAHA</v>
      </c>
      <c r="F817">
        <v>14103749</v>
      </c>
      <c r="G817" s="19">
        <v>43970</v>
      </c>
      <c r="H817" t="s">
        <v>124</v>
      </c>
      <c r="I817" t="s">
        <v>125</v>
      </c>
      <c r="J817">
        <v>2</v>
      </c>
      <c r="K817">
        <v>2</v>
      </c>
      <c r="L817">
        <v>253.1</v>
      </c>
      <c r="M817" t="s">
        <v>36</v>
      </c>
      <c r="N817">
        <v>1.095</v>
      </c>
      <c r="O817">
        <v>253.1</v>
      </c>
      <c r="P817">
        <f t="shared" si="103"/>
        <v>277.14449999999999</v>
      </c>
      <c r="Q817" t="s">
        <v>4058</v>
      </c>
      <c r="R817" t="s">
        <v>4214</v>
      </c>
      <c r="S817" t="s">
        <v>25</v>
      </c>
      <c r="T817">
        <v>905319</v>
      </c>
      <c r="U817">
        <v>140</v>
      </c>
      <c r="V817" t="s">
        <v>3041</v>
      </c>
      <c r="Y817">
        <v>745878</v>
      </c>
      <c r="Z817" t="s">
        <v>4215</v>
      </c>
      <c r="AB817">
        <f t="shared" si="98"/>
        <v>2020</v>
      </c>
      <c r="AC817">
        <f t="shared" si="99"/>
        <v>5</v>
      </c>
      <c r="AD817" t="str">
        <f t="shared" si="100"/>
        <v>Q1</v>
      </c>
      <c r="AE817" t="str">
        <f t="shared" si="101"/>
        <v>FY20/21</v>
      </c>
      <c r="AF817" t="str">
        <f t="shared" si="102"/>
        <v>EAST</v>
      </c>
    </row>
    <row r="818" spans="1:32">
      <c r="A818" t="s">
        <v>3594</v>
      </c>
      <c r="B818" t="s">
        <v>3646</v>
      </c>
      <c r="C818" t="str">
        <f t="shared" si="96"/>
        <v>SPARES/OTHER</v>
      </c>
      <c r="D818" s="4">
        <v>43970</v>
      </c>
      <c r="E818" t="str">
        <f t="shared" si="97"/>
        <v>YAMAHA</v>
      </c>
      <c r="F818">
        <v>14103749</v>
      </c>
      <c r="G818" s="19">
        <v>43970</v>
      </c>
      <c r="H818" t="s">
        <v>454</v>
      </c>
      <c r="I818" t="s">
        <v>56</v>
      </c>
      <c r="J818">
        <v>2</v>
      </c>
      <c r="K818">
        <v>2</v>
      </c>
      <c r="L818">
        <v>339.82</v>
      </c>
      <c r="M818" t="s">
        <v>36</v>
      </c>
      <c r="N818">
        <v>1.095</v>
      </c>
      <c r="O818">
        <v>339.82</v>
      </c>
      <c r="P818">
        <f t="shared" si="103"/>
        <v>372.10289999999998</v>
      </c>
      <c r="Q818" t="s">
        <v>4058</v>
      </c>
      <c r="R818" t="s">
        <v>4214</v>
      </c>
      <c r="S818" t="s">
        <v>25</v>
      </c>
      <c r="T818">
        <v>905319</v>
      </c>
      <c r="U818">
        <v>188</v>
      </c>
      <c r="V818" t="s">
        <v>3041</v>
      </c>
      <c r="Y818">
        <v>745878</v>
      </c>
      <c r="Z818" t="s">
        <v>4215</v>
      </c>
      <c r="AB818">
        <f t="shared" si="98"/>
        <v>2020</v>
      </c>
      <c r="AC818">
        <f t="shared" si="99"/>
        <v>5</v>
      </c>
      <c r="AD818" t="str">
        <f t="shared" si="100"/>
        <v>Q1</v>
      </c>
      <c r="AE818" t="str">
        <f t="shared" si="101"/>
        <v>FY20/21</v>
      </c>
      <c r="AF818" t="str">
        <f t="shared" si="102"/>
        <v>EAST</v>
      </c>
    </row>
    <row r="819" spans="1:32">
      <c r="A819" t="s">
        <v>3594</v>
      </c>
      <c r="B819" t="s">
        <v>3646</v>
      </c>
      <c r="C819" t="str">
        <f t="shared" si="96"/>
        <v>SPARES/OTHER</v>
      </c>
      <c r="D819" s="4">
        <v>43970</v>
      </c>
      <c r="E819" t="str">
        <f t="shared" si="97"/>
        <v>YAMAHA</v>
      </c>
      <c r="F819">
        <v>14103749</v>
      </c>
      <c r="G819" s="19">
        <v>43970</v>
      </c>
      <c r="H819" t="s">
        <v>435</v>
      </c>
      <c r="I819" t="s">
        <v>125</v>
      </c>
      <c r="J819">
        <v>2</v>
      </c>
      <c r="K819">
        <v>2</v>
      </c>
      <c r="L819">
        <v>253.1</v>
      </c>
      <c r="M819" t="s">
        <v>36</v>
      </c>
      <c r="N819">
        <v>1.095</v>
      </c>
      <c r="O819">
        <v>253.1</v>
      </c>
      <c r="P819">
        <f t="shared" si="103"/>
        <v>277.14449999999999</v>
      </c>
      <c r="Q819" t="s">
        <v>4058</v>
      </c>
      <c r="R819" t="s">
        <v>4214</v>
      </c>
      <c r="S819" t="s">
        <v>25</v>
      </c>
      <c r="T819">
        <v>905319</v>
      </c>
      <c r="U819">
        <v>140</v>
      </c>
      <c r="V819" t="s">
        <v>3041</v>
      </c>
      <c r="Y819">
        <v>745878</v>
      </c>
      <c r="Z819" t="s">
        <v>4215</v>
      </c>
      <c r="AB819">
        <f t="shared" si="98"/>
        <v>2020</v>
      </c>
      <c r="AC819">
        <f t="shared" si="99"/>
        <v>5</v>
      </c>
      <c r="AD819" t="str">
        <f t="shared" si="100"/>
        <v>Q1</v>
      </c>
      <c r="AE819" t="str">
        <f t="shared" si="101"/>
        <v>FY20/21</v>
      </c>
      <c r="AF819" t="str">
        <f t="shared" si="102"/>
        <v>EAST</v>
      </c>
    </row>
    <row r="820" spans="1:32">
      <c r="A820" t="s">
        <v>3594</v>
      </c>
      <c r="B820" t="s">
        <v>3646</v>
      </c>
      <c r="C820" t="str">
        <f t="shared" si="96"/>
        <v>SPARES/OTHER</v>
      </c>
      <c r="D820" s="4">
        <v>43970</v>
      </c>
      <c r="E820" t="str">
        <f t="shared" si="97"/>
        <v>YAMAHA</v>
      </c>
      <c r="F820">
        <v>14103749</v>
      </c>
      <c r="G820" s="19">
        <v>43970</v>
      </c>
      <c r="H820" t="s">
        <v>3760</v>
      </c>
      <c r="I820" t="s">
        <v>3761</v>
      </c>
      <c r="J820">
        <v>1</v>
      </c>
      <c r="K820">
        <v>1</v>
      </c>
      <c r="L820">
        <v>467.26</v>
      </c>
      <c r="M820" t="s">
        <v>36</v>
      </c>
      <c r="N820">
        <v>1.095</v>
      </c>
      <c r="O820">
        <v>467.26</v>
      </c>
      <c r="P820">
        <f t="shared" si="103"/>
        <v>511.6497</v>
      </c>
      <c r="Q820" t="s">
        <v>4058</v>
      </c>
      <c r="R820" t="s">
        <v>4214</v>
      </c>
      <c r="S820" t="s">
        <v>25</v>
      </c>
      <c r="T820">
        <v>905319</v>
      </c>
      <c r="U820">
        <v>250</v>
      </c>
      <c r="V820" t="s">
        <v>3041</v>
      </c>
      <c r="Y820">
        <v>745878</v>
      </c>
      <c r="Z820" t="s">
        <v>4215</v>
      </c>
      <c r="AB820">
        <f t="shared" si="98"/>
        <v>2020</v>
      </c>
      <c r="AC820">
        <f t="shared" si="99"/>
        <v>5</v>
      </c>
      <c r="AD820" t="str">
        <f t="shared" si="100"/>
        <v>Q1</v>
      </c>
      <c r="AE820" t="str">
        <f t="shared" si="101"/>
        <v>FY20/21</v>
      </c>
      <c r="AF820" t="str">
        <f t="shared" si="102"/>
        <v>EAST</v>
      </c>
    </row>
    <row r="821" spans="1:32">
      <c r="A821" t="s">
        <v>3594</v>
      </c>
      <c r="B821" t="s">
        <v>3646</v>
      </c>
      <c r="C821" t="str">
        <f t="shared" si="96"/>
        <v>SPARES/OTHER</v>
      </c>
      <c r="D821" s="4">
        <v>43970</v>
      </c>
      <c r="E821" t="str">
        <f t="shared" si="97"/>
        <v>YAMAHA</v>
      </c>
      <c r="F821">
        <v>14103750</v>
      </c>
      <c r="G821" s="19">
        <v>43970</v>
      </c>
      <c r="H821" t="s">
        <v>3762</v>
      </c>
      <c r="I821" t="s">
        <v>1542</v>
      </c>
      <c r="J821">
        <v>3</v>
      </c>
      <c r="K821">
        <v>3</v>
      </c>
      <c r="L821">
        <v>4792.04</v>
      </c>
      <c r="M821" t="s">
        <v>36</v>
      </c>
      <c r="N821">
        <v>1.095</v>
      </c>
      <c r="O821">
        <v>4792.04</v>
      </c>
      <c r="P821">
        <f t="shared" si="103"/>
        <v>5247.2838000000002</v>
      </c>
      <c r="Q821" t="s">
        <v>4058</v>
      </c>
      <c r="R821" t="s">
        <v>4277</v>
      </c>
      <c r="S821" t="s">
        <v>25</v>
      </c>
      <c r="T821">
        <v>905320</v>
      </c>
      <c r="U821">
        <v>2619</v>
      </c>
      <c r="V821" t="s">
        <v>3041</v>
      </c>
      <c r="Y821">
        <v>745886</v>
      </c>
      <c r="Z821" t="s">
        <v>4278</v>
      </c>
      <c r="AB821">
        <f t="shared" si="98"/>
        <v>2020</v>
      </c>
      <c r="AC821">
        <f t="shared" si="99"/>
        <v>5</v>
      </c>
      <c r="AD821" t="str">
        <f t="shared" si="100"/>
        <v>Q1</v>
      </c>
      <c r="AE821" t="str">
        <f t="shared" si="101"/>
        <v>FY20/21</v>
      </c>
      <c r="AF821" t="str">
        <f t="shared" si="102"/>
        <v>EAST</v>
      </c>
    </row>
    <row r="822" spans="1:32">
      <c r="A822" t="s">
        <v>3594</v>
      </c>
      <c r="B822" t="s">
        <v>3646</v>
      </c>
      <c r="C822" t="str">
        <f t="shared" si="96"/>
        <v>SPARES/OTHER</v>
      </c>
      <c r="D822" s="4">
        <v>43970</v>
      </c>
      <c r="E822" t="str">
        <f t="shared" si="97"/>
        <v>YAMAHA</v>
      </c>
      <c r="F822">
        <v>14103750</v>
      </c>
      <c r="G822" s="19">
        <v>43970</v>
      </c>
      <c r="H822" t="s">
        <v>3763</v>
      </c>
      <c r="I822" t="s">
        <v>61</v>
      </c>
      <c r="J822">
        <v>1</v>
      </c>
      <c r="K822">
        <v>1</v>
      </c>
      <c r="L822">
        <v>565.49</v>
      </c>
      <c r="M822" t="s">
        <v>36</v>
      </c>
      <c r="N822">
        <v>1.095</v>
      </c>
      <c r="O822">
        <v>565.49</v>
      </c>
      <c r="P822">
        <f t="shared" si="103"/>
        <v>619.21154999999999</v>
      </c>
      <c r="Q822" t="s">
        <v>4058</v>
      </c>
      <c r="R822" t="s">
        <v>4277</v>
      </c>
      <c r="S822" t="s">
        <v>25</v>
      </c>
      <c r="T822">
        <v>905320</v>
      </c>
      <c r="U822">
        <v>309</v>
      </c>
      <c r="V822" t="s">
        <v>3041</v>
      </c>
      <c r="Y822">
        <v>745886</v>
      </c>
      <c r="Z822" t="s">
        <v>4278</v>
      </c>
      <c r="AB822">
        <f t="shared" si="98"/>
        <v>2020</v>
      </c>
      <c r="AC822">
        <f t="shared" si="99"/>
        <v>5</v>
      </c>
      <c r="AD822" t="str">
        <f t="shared" si="100"/>
        <v>Q1</v>
      </c>
      <c r="AE822" t="str">
        <f t="shared" si="101"/>
        <v>FY20/21</v>
      </c>
      <c r="AF822" t="str">
        <f t="shared" si="102"/>
        <v>EAST</v>
      </c>
    </row>
    <row r="823" spans="1:32">
      <c r="A823" t="s">
        <v>3594</v>
      </c>
      <c r="B823" t="s">
        <v>3646</v>
      </c>
      <c r="C823" t="str">
        <f t="shared" si="96"/>
        <v>SPARES/OTHER</v>
      </c>
      <c r="D823" s="4">
        <v>43970</v>
      </c>
      <c r="E823" t="str">
        <f t="shared" si="97"/>
        <v>YAMAHA</v>
      </c>
      <c r="F823">
        <v>14103750</v>
      </c>
      <c r="G823" s="19">
        <v>43970</v>
      </c>
      <c r="H823" t="s">
        <v>282</v>
      </c>
      <c r="I823" t="s">
        <v>61</v>
      </c>
      <c r="J823">
        <v>1</v>
      </c>
      <c r="K823">
        <v>1</v>
      </c>
      <c r="L823">
        <v>565.49</v>
      </c>
      <c r="M823" t="s">
        <v>36</v>
      </c>
      <c r="N823">
        <v>1.095</v>
      </c>
      <c r="O823">
        <v>565.49</v>
      </c>
      <c r="P823">
        <f t="shared" si="103"/>
        <v>619.21154999999999</v>
      </c>
      <c r="Q823" t="s">
        <v>4058</v>
      </c>
      <c r="R823" t="s">
        <v>4277</v>
      </c>
      <c r="S823" t="s">
        <v>25</v>
      </c>
      <c r="T823">
        <v>905320</v>
      </c>
      <c r="U823">
        <v>309</v>
      </c>
      <c r="V823" t="s">
        <v>3041</v>
      </c>
      <c r="Y823">
        <v>745886</v>
      </c>
      <c r="Z823" t="s">
        <v>4278</v>
      </c>
      <c r="AB823">
        <f t="shared" si="98"/>
        <v>2020</v>
      </c>
      <c r="AC823">
        <f t="shared" si="99"/>
        <v>5</v>
      </c>
      <c r="AD823" t="str">
        <f t="shared" si="100"/>
        <v>Q1</v>
      </c>
      <c r="AE823" t="str">
        <f t="shared" si="101"/>
        <v>FY20/21</v>
      </c>
      <c r="AF823" t="str">
        <f t="shared" si="102"/>
        <v>EAST</v>
      </c>
    </row>
    <row r="824" spans="1:32">
      <c r="A824" t="s">
        <v>3594</v>
      </c>
      <c r="B824" t="s">
        <v>3646</v>
      </c>
      <c r="C824" t="str">
        <f t="shared" si="96"/>
        <v>SPARES/OTHER</v>
      </c>
      <c r="D824" s="4">
        <v>43970</v>
      </c>
      <c r="E824" t="str">
        <f t="shared" si="97"/>
        <v>YAMAHA</v>
      </c>
      <c r="F824">
        <v>14103750</v>
      </c>
      <c r="G824" s="19">
        <v>43970</v>
      </c>
      <c r="H824" t="s">
        <v>3764</v>
      </c>
      <c r="I824" t="s">
        <v>61</v>
      </c>
      <c r="J824">
        <v>1</v>
      </c>
      <c r="K824">
        <v>1</v>
      </c>
      <c r="L824">
        <v>510.62</v>
      </c>
      <c r="M824" t="s">
        <v>36</v>
      </c>
      <c r="N824">
        <v>1.095</v>
      </c>
      <c r="O824">
        <v>510.62</v>
      </c>
      <c r="P824">
        <f t="shared" si="103"/>
        <v>559.12890000000004</v>
      </c>
      <c r="Q824" t="s">
        <v>4058</v>
      </c>
      <c r="R824" t="s">
        <v>4277</v>
      </c>
      <c r="S824" t="s">
        <v>25</v>
      </c>
      <c r="T824">
        <v>905320</v>
      </c>
      <c r="U824">
        <v>278</v>
      </c>
      <c r="V824" t="s">
        <v>3041</v>
      </c>
      <c r="Y824">
        <v>745886</v>
      </c>
      <c r="Z824" t="s">
        <v>4278</v>
      </c>
      <c r="AB824">
        <f t="shared" si="98"/>
        <v>2020</v>
      </c>
      <c r="AC824">
        <f t="shared" si="99"/>
        <v>5</v>
      </c>
      <c r="AD824" t="str">
        <f t="shared" si="100"/>
        <v>Q1</v>
      </c>
      <c r="AE824" t="str">
        <f t="shared" si="101"/>
        <v>FY20/21</v>
      </c>
      <c r="AF824" t="str">
        <f t="shared" si="102"/>
        <v>EAST</v>
      </c>
    </row>
    <row r="825" spans="1:32">
      <c r="A825" t="s">
        <v>3594</v>
      </c>
      <c r="B825" t="s">
        <v>3646</v>
      </c>
      <c r="C825" t="str">
        <f t="shared" si="96"/>
        <v>SPARES/OTHER</v>
      </c>
      <c r="D825" s="4">
        <v>43970</v>
      </c>
      <c r="E825" t="str">
        <f t="shared" si="97"/>
        <v>YAMAHA</v>
      </c>
      <c r="F825">
        <v>14103750</v>
      </c>
      <c r="G825" s="19">
        <v>43970</v>
      </c>
      <c r="H825" t="s">
        <v>3765</v>
      </c>
      <c r="I825" t="s">
        <v>3766</v>
      </c>
      <c r="J825">
        <v>1</v>
      </c>
      <c r="K825">
        <v>1</v>
      </c>
      <c r="L825">
        <v>261.95</v>
      </c>
      <c r="M825" t="s">
        <v>36</v>
      </c>
      <c r="N825">
        <v>1.095</v>
      </c>
      <c r="O825">
        <v>261.95</v>
      </c>
      <c r="P825">
        <f t="shared" si="103"/>
        <v>286.83524999999997</v>
      </c>
      <c r="Q825" t="s">
        <v>4058</v>
      </c>
      <c r="R825" t="s">
        <v>4277</v>
      </c>
      <c r="S825" t="s">
        <v>25</v>
      </c>
      <c r="T825">
        <v>905320</v>
      </c>
      <c r="U825">
        <v>139</v>
      </c>
      <c r="V825" t="s">
        <v>3041</v>
      </c>
      <c r="Y825">
        <v>745886</v>
      </c>
      <c r="Z825" t="s">
        <v>4278</v>
      </c>
      <c r="AB825">
        <f t="shared" si="98"/>
        <v>2020</v>
      </c>
      <c r="AC825">
        <f t="shared" si="99"/>
        <v>5</v>
      </c>
      <c r="AD825" t="str">
        <f t="shared" si="100"/>
        <v>Q1</v>
      </c>
      <c r="AE825" t="str">
        <f t="shared" si="101"/>
        <v>FY20/21</v>
      </c>
      <c r="AF825" t="str">
        <f t="shared" si="102"/>
        <v>EAST</v>
      </c>
    </row>
    <row r="826" spans="1:32">
      <c r="A826" t="s">
        <v>3594</v>
      </c>
      <c r="B826" t="s">
        <v>3646</v>
      </c>
      <c r="C826" t="str">
        <f t="shared" si="96"/>
        <v>SPARES/OTHER</v>
      </c>
      <c r="D826" s="4">
        <v>43970</v>
      </c>
      <c r="E826" t="str">
        <f t="shared" si="97"/>
        <v>YAMAHA</v>
      </c>
      <c r="F826">
        <v>14103750</v>
      </c>
      <c r="G826" s="19">
        <v>43970</v>
      </c>
      <c r="H826" t="s">
        <v>95</v>
      </c>
      <c r="I826" t="s">
        <v>96</v>
      </c>
      <c r="J826">
        <v>4</v>
      </c>
      <c r="K826">
        <v>4</v>
      </c>
      <c r="L826">
        <v>1316.81</v>
      </c>
      <c r="M826" t="s">
        <v>36</v>
      </c>
      <c r="N826">
        <v>1.095</v>
      </c>
      <c r="O826">
        <v>1316.81</v>
      </c>
      <c r="P826">
        <f t="shared" si="103"/>
        <v>1441.9069499999998</v>
      </c>
      <c r="Q826" t="s">
        <v>4058</v>
      </c>
      <c r="R826" t="s">
        <v>4277</v>
      </c>
      <c r="S826" t="s">
        <v>25</v>
      </c>
      <c r="T826">
        <v>905320</v>
      </c>
      <c r="U826">
        <v>648</v>
      </c>
      <c r="V826" t="s">
        <v>3041</v>
      </c>
      <c r="Y826">
        <v>745886</v>
      </c>
      <c r="Z826" t="s">
        <v>4278</v>
      </c>
      <c r="AB826">
        <f t="shared" si="98"/>
        <v>2020</v>
      </c>
      <c r="AC826">
        <f t="shared" si="99"/>
        <v>5</v>
      </c>
      <c r="AD826" t="str">
        <f t="shared" si="100"/>
        <v>Q1</v>
      </c>
      <c r="AE826" t="str">
        <f t="shared" si="101"/>
        <v>FY20/21</v>
      </c>
      <c r="AF826" t="str">
        <f t="shared" si="102"/>
        <v>EAST</v>
      </c>
    </row>
    <row r="827" spans="1:32">
      <c r="A827" t="s">
        <v>3594</v>
      </c>
      <c r="B827" t="s">
        <v>3646</v>
      </c>
      <c r="C827" t="str">
        <f t="shared" si="96"/>
        <v>FEEDER</v>
      </c>
      <c r="D827" s="4">
        <v>43970</v>
      </c>
      <c r="E827" t="str">
        <f t="shared" si="97"/>
        <v>YAMAHA</v>
      </c>
      <c r="F827">
        <v>14103751</v>
      </c>
      <c r="G827" s="19">
        <v>43970</v>
      </c>
      <c r="H827" t="s">
        <v>70</v>
      </c>
      <c r="I827" t="s">
        <v>71</v>
      </c>
      <c r="J827">
        <v>20</v>
      </c>
      <c r="K827">
        <v>20</v>
      </c>
      <c r="L827">
        <v>74725.66</v>
      </c>
      <c r="M827" t="s">
        <v>36</v>
      </c>
      <c r="N827">
        <v>1.095</v>
      </c>
      <c r="O827">
        <v>74725.66</v>
      </c>
      <c r="P827">
        <f t="shared" si="103"/>
        <v>81824.597699999998</v>
      </c>
      <c r="Q827" t="s">
        <v>4058</v>
      </c>
      <c r="R827" t="s">
        <v>4077</v>
      </c>
      <c r="S827" t="s">
        <v>25</v>
      </c>
      <c r="T827">
        <v>905321</v>
      </c>
      <c r="U827">
        <v>70000</v>
      </c>
      <c r="V827" t="s">
        <v>3041</v>
      </c>
      <c r="Y827">
        <v>745890</v>
      </c>
      <c r="Z827" t="s">
        <v>4078</v>
      </c>
      <c r="AB827">
        <f t="shared" si="98"/>
        <v>2020</v>
      </c>
      <c r="AC827">
        <f t="shared" si="99"/>
        <v>5</v>
      </c>
      <c r="AD827" t="str">
        <f t="shared" si="100"/>
        <v>Q1</v>
      </c>
      <c r="AE827" t="str">
        <f t="shared" si="101"/>
        <v>FY20/21</v>
      </c>
      <c r="AF827" t="str">
        <f t="shared" si="102"/>
        <v>EAST</v>
      </c>
    </row>
    <row r="828" spans="1:32">
      <c r="A828" t="s">
        <v>3594</v>
      </c>
      <c r="B828" t="s">
        <v>3646</v>
      </c>
      <c r="C828" t="str">
        <f t="shared" si="96"/>
        <v>FEEDER</v>
      </c>
      <c r="D828" s="4">
        <v>43970</v>
      </c>
      <c r="E828" t="str">
        <f t="shared" si="97"/>
        <v>YAMAHA</v>
      </c>
      <c r="F828">
        <v>14103751</v>
      </c>
      <c r="G828" s="19">
        <v>43970</v>
      </c>
      <c r="H828" t="s">
        <v>72</v>
      </c>
      <c r="I828" t="s">
        <v>73</v>
      </c>
      <c r="J828">
        <v>4</v>
      </c>
      <c r="K828">
        <v>4</v>
      </c>
      <c r="L828">
        <v>16332.74</v>
      </c>
      <c r="M828" t="s">
        <v>36</v>
      </c>
      <c r="N828">
        <v>1.095</v>
      </c>
      <c r="O828">
        <v>16332.74</v>
      </c>
      <c r="P828">
        <f t="shared" si="103"/>
        <v>17884.350299999998</v>
      </c>
      <c r="Q828" t="s">
        <v>4058</v>
      </c>
      <c r="R828" t="s">
        <v>4077</v>
      </c>
      <c r="S828" t="s">
        <v>25</v>
      </c>
      <c r="T828">
        <v>905321</v>
      </c>
      <c r="U828">
        <v>15200</v>
      </c>
      <c r="V828" t="s">
        <v>3041</v>
      </c>
      <c r="Y828">
        <v>745890</v>
      </c>
      <c r="Z828" t="s">
        <v>4078</v>
      </c>
      <c r="AB828">
        <f t="shared" si="98"/>
        <v>2020</v>
      </c>
      <c r="AC828">
        <f t="shared" si="99"/>
        <v>5</v>
      </c>
      <c r="AD828" t="str">
        <f t="shared" si="100"/>
        <v>Q1</v>
      </c>
      <c r="AE828" t="str">
        <f t="shared" si="101"/>
        <v>FY20/21</v>
      </c>
      <c r="AF828" t="str">
        <f t="shared" si="102"/>
        <v>EAST</v>
      </c>
    </row>
    <row r="829" spans="1:32">
      <c r="A829" t="s">
        <v>3594</v>
      </c>
      <c r="B829" t="s">
        <v>3646</v>
      </c>
      <c r="C829" t="str">
        <f t="shared" si="96"/>
        <v>FEEDER</v>
      </c>
      <c r="D829" s="4">
        <v>43970</v>
      </c>
      <c r="E829" t="str">
        <f t="shared" si="97"/>
        <v>YAMAHA</v>
      </c>
      <c r="F829">
        <v>14103751</v>
      </c>
      <c r="G829" s="19">
        <v>43970</v>
      </c>
      <c r="H829" t="s">
        <v>74</v>
      </c>
      <c r="I829" t="s">
        <v>75</v>
      </c>
      <c r="J829">
        <v>5</v>
      </c>
      <c r="K829">
        <v>5</v>
      </c>
      <c r="L829">
        <v>26314.16</v>
      </c>
      <c r="M829" t="s">
        <v>36</v>
      </c>
      <c r="N829">
        <v>1.095</v>
      </c>
      <c r="O829">
        <v>26314.16</v>
      </c>
      <c r="P829">
        <f t="shared" si="103"/>
        <v>28814.0052</v>
      </c>
      <c r="Q829" t="s">
        <v>4058</v>
      </c>
      <c r="R829" t="s">
        <v>4077</v>
      </c>
      <c r="S829" t="s">
        <v>25</v>
      </c>
      <c r="T829">
        <v>905321</v>
      </c>
      <c r="U829">
        <v>24503.74</v>
      </c>
      <c r="V829" t="s">
        <v>3041</v>
      </c>
      <c r="Y829">
        <v>745890</v>
      </c>
      <c r="Z829" t="s">
        <v>4078</v>
      </c>
      <c r="AB829">
        <f t="shared" si="98"/>
        <v>2020</v>
      </c>
      <c r="AC829">
        <f t="shared" si="99"/>
        <v>5</v>
      </c>
      <c r="AD829" t="str">
        <f t="shared" si="100"/>
        <v>Q1</v>
      </c>
      <c r="AE829" t="str">
        <f t="shared" si="101"/>
        <v>FY20/21</v>
      </c>
      <c r="AF829" t="str">
        <f t="shared" si="102"/>
        <v>EAST</v>
      </c>
    </row>
    <row r="830" spans="1:32">
      <c r="A830" t="s">
        <v>3594</v>
      </c>
      <c r="B830" t="s">
        <v>3646</v>
      </c>
      <c r="C830" t="str">
        <f t="shared" si="96"/>
        <v>FEEDER</v>
      </c>
      <c r="D830" s="4">
        <v>43970</v>
      </c>
      <c r="E830" t="str">
        <f t="shared" si="97"/>
        <v>YAMAHA</v>
      </c>
      <c r="F830">
        <v>14103751</v>
      </c>
      <c r="G830" s="19">
        <v>43970</v>
      </c>
      <c r="H830" t="s">
        <v>353</v>
      </c>
      <c r="I830" t="s">
        <v>354</v>
      </c>
      <c r="J830">
        <v>4</v>
      </c>
      <c r="K830">
        <v>4</v>
      </c>
      <c r="L830">
        <v>30654.87</v>
      </c>
      <c r="M830" t="s">
        <v>36</v>
      </c>
      <c r="N830">
        <v>1.095</v>
      </c>
      <c r="O830">
        <v>30654.87</v>
      </c>
      <c r="P830">
        <f t="shared" si="103"/>
        <v>33567.082649999997</v>
      </c>
      <c r="Q830" t="s">
        <v>4058</v>
      </c>
      <c r="R830" t="s">
        <v>4077</v>
      </c>
      <c r="S830" t="s">
        <v>25</v>
      </c>
      <c r="T830">
        <v>905321</v>
      </c>
      <c r="U830">
        <v>27788.22</v>
      </c>
      <c r="V830" t="s">
        <v>3041</v>
      </c>
      <c r="Y830">
        <v>745890</v>
      </c>
      <c r="Z830" t="s">
        <v>4078</v>
      </c>
      <c r="AB830">
        <f t="shared" si="98"/>
        <v>2020</v>
      </c>
      <c r="AC830">
        <f t="shared" si="99"/>
        <v>5</v>
      </c>
      <c r="AD830" t="str">
        <f t="shared" si="100"/>
        <v>Q1</v>
      </c>
      <c r="AE830" t="str">
        <f t="shared" si="101"/>
        <v>FY20/21</v>
      </c>
      <c r="AF830" t="str">
        <f t="shared" si="102"/>
        <v>EAST</v>
      </c>
    </row>
    <row r="831" spans="1:32">
      <c r="A831" t="s">
        <v>3594</v>
      </c>
      <c r="B831" t="s">
        <v>3646</v>
      </c>
      <c r="C831" t="str">
        <f t="shared" si="96"/>
        <v>SPARES/OTHER</v>
      </c>
      <c r="D831" s="4">
        <v>43970</v>
      </c>
      <c r="E831" t="str">
        <f t="shared" si="97"/>
        <v>YAMAHA</v>
      </c>
      <c r="F831">
        <v>14103751</v>
      </c>
      <c r="G831" s="19">
        <v>43970</v>
      </c>
      <c r="H831" t="s">
        <v>1540</v>
      </c>
      <c r="I831" t="s">
        <v>1541</v>
      </c>
      <c r="J831">
        <v>5</v>
      </c>
      <c r="K831">
        <v>5</v>
      </c>
      <c r="L831">
        <v>460.18</v>
      </c>
      <c r="M831" t="s">
        <v>36</v>
      </c>
      <c r="N831">
        <v>1.095</v>
      </c>
      <c r="O831">
        <v>460.18</v>
      </c>
      <c r="P831">
        <f t="shared" si="103"/>
        <v>503.89710000000002</v>
      </c>
      <c r="Q831" t="s">
        <v>4058</v>
      </c>
      <c r="R831" t="s">
        <v>4077</v>
      </c>
      <c r="S831" t="s">
        <v>25</v>
      </c>
      <c r="T831">
        <v>905321</v>
      </c>
      <c r="U831">
        <v>245</v>
      </c>
      <c r="V831" t="s">
        <v>3041</v>
      </c>
      <c r="Y831">
        <v>745890</v>
      </c>
      <c r="Z831" t="s">
        <v>4078</v>
      </c>
      <c r="AB831">
        <f t="shared" si="98"/>
        <v>2020</v>
      </c>
      <c r="AC831">
        <f t="shared" si="99"/>
        <v>5</v>
      </c>
      <c r="AD831" t="str">
        <f t="shared" si="100"/>
        <v>Q1</v>
      </c>
      <c r="AE831" t="str">
        <f t="shared" si="101"/>
        <v>FY20/21</v>
      </c>
      <c r="AF831" t="str">
        <f t="shared" si="102"/>
        <v>EAST</v>
      </c>
    </row>
    <row r="832" spans="1:32">
      <c r="A832" t="s">
        <v>3594</v>
      </c>
      <c r="B832" t="s">
        <v>22</v>
      </c>
      <c r="C832" t="str">
        <f t="shared" si="96"/>
        <v>SPARES/OTHER</v>
      </c>
      <c r="D832" s="4">
        <v>43971</v>
      </c>
      <c r="E832" t="str">
        <f t="shared" si="97"/>
        <v>OTHERS</v>
      </c>
      <c r="F832">
        <v>14103752</v>
      </c>
      <c r="G832" s="19">
        <v>43971</v>
      </c>
      <c r="H832" t="s">
        <v>3048</v>
      </c>
      <c r="I832" t="s">
        <v>3049</v>
      </c>
      <c r="J832">
        <v>3</v>
      </c>
      <c r="K832">
        <v>3</v>
      </c>
      <c r="L832">
        <v>7380.53</v>
      </c>
      <c r="M832" t="s">
        <v>36</v>
      </c>
      <c r="N832">
        <v>1.095</v>
      </c>
      <c r="O832">
        <v>7380.53</v>
      </c>
      <c r="P832">
        <f t="shared" si="103"/>
        <v>8081.6803499999996</v>
      </c>
      <c r="Q832" t="s">
        <v>41</v>
      </c>
      <c r="R832" t="s">
        <v>3042</v>
      </c>
      <c r="S832" t="s">
        <v>25</v>
      </c>
      <c r="T832">
        <v>905323</v>
      </c>
      <c r="U832">
        <v>5872.57</v>
      </c>
      <c r="V832" t="s">
        <v>3041</v>
      </c>
      <c r="X832" t="s">
        <v>3302</v>
      </c>
      <c r="Y832">
        <v>746015</v>
      </c>
      <c r="Z832" t="s">
        <v>3044</v>
      </c>
      <c r="AB832">
        <f t="shared" si="98"/>
        <v>2020</v>
      </c>
      <c r="AC832">
        <f t="shared" si="99"/>
        <v>5</v>
      </c>
      <c r="AD832" t="str">
        <f t="shared" si="100"/>
        <v>Q1</v>
      </c>
      <c r="AE832" t="str">
        <f t="shared" si="101"/>
        <v>FY20/21</v>
      </c>
      <c r="AF832" t="str">
        <f t="shared" si="102"/>
        <v>SOUTH</v>
      </c>
    </row>
    <row r="833" spans="1:32">
      <c r="A833" t="s">
        <v>3594</v>
      </c>
      <c r="B833" t="s">
        <v>22</v>
      </c>
      <c r="C833" t="str">
        <f t="shared" si="96"/>
        <v>SPARES/OTHER</v>
      </c>
      <c r="D833" s="4">
        <v>43971</v>
      </c>
      <c r="E833" t="str">
        <f t="shared" si="97"/>
        <v>OTHERS</v>
      </c>
      <c r="F833">
        <v>14103752</v>
      </c>
      <c r="G833" s="19">
        <v>43971</v>
      </c>
      <c r="H833" t="s">
        <v>3303</v>
      </c>
      <c r="I833" t="s">
        <v>3304</v>
      </c>
      <c r="J833">
        <v>4</v>
      </c>
      <c r="K833">
        <v>4</v>
      </c>
      <c r="L833">
        <v>1656.64</v>
      </c>
      <c r="M833" t="s">
        <v>36</v>
      </c>
      <c r="N833">
        <v>1.095</v>
      </c>
      <c r="O833">
        <v>1656.64</v>
      </c>
      <c r="P833">
        <f t="shared" si="103"/>
        <v>1814.0208</v>
      </c>
      <c r="Q833" t="s">
        <v>41</v>
      </c>
      <c r="R833" t="s">
        <v>3042</v>
      </c>
      <c r="S833" t="s">
        <v>25</v>
      </c>
      <c r="T833">
        <v>905323</v>
      </c>
      <c r="U833">
        <v>1330.97</v>
      </c>
      <c r="V833" t="s">
        <v>3041</v>
      </c>
      <c r="X833" t="s">
        <v>3302</v>
      </c>
      <c r="Y833">
        <v>746015</v>
      </c>
      <c r="Z833" t="s">
        <v>3044</v>
      </c>
      <c r="AB833">
        <f t="shared" si="98"/>
        <v>2020</v>
      </c>
      <c r="AC833">
        <f t="shared" si="99"/>
        <v>5</v>
      </c>
      <c r="AD833" t="str">
        <f t="shared" si="100"/>
        <v>Q1</v>
      </c>
      <c r="AE833" t="str">
        <f t="shared" si="101"/>
        <v>FY20/21</v>
      </c>
      <c r="AF833" t="str">
        <f t="shared" si="102"/>
        <v>SOUTH</v>
      </c>
    </row>
    <row r="834" spans="1:32">
      <c r="A834" t="s">
        <v>3594</v>
      </c>
      <c r="B834" t="s">
        <v>22</v>
      </c>
      <c r="C834" t="str">
        <f t="shared" ref="C834:C897" si="104">IF(F834="", "", IF(AND(F834&gt;=12000000, F834&lt;=13000000, OR(ISNUMBER(SEARCH("SERVICE", H834)), ISNUMBER(SEARCH("REPAIR CHARGE", I834)), ISNUMBER(SEARCH("REPAIR", H834)))), "SERVICE_CHARGE", IF(AND(F834&gt;=13000000, F834&lt;=14000000, OR(ISNUMBER(SEARCH("SERVICE", H834)), ISNUMBER(SEARCH("REPAIR CHARGE", I834)), ISNUMBER(SEARCH("REPAIR", H834)))), "CONTRACT_FEE", IF(AND(F834&gt;=14000000, F834&lt;=15000000, OR(ISNUMBER(SEARCH("TAPE FEEDER", I834)), ISNUMBER(SEARCH("ZS FEEDER", I834)), ISNUMBER(SEARCH("TRAY", I834)))), "FEEDER", "SPARES/OTHER"))))</f>
        <v>SPARES/OTHER</v>
      </c>
      <c r="D834" s="4">
        <v>43971</v>
      </c>
      <c r="E834" t="str">
        <f t="shared" ref="E834:E897" si="105">IF(ISNUMBER(SEARCH("YMCT",H834)),"YAMAHA",IF(ISNUMBER(SEARCH("HELI",H834)),"HELLER",IF(ISNUMBER(SEARCH("PEMR",H834)),"PEMTRON",IF(ISNUMBER(SEARCH("PEMT",H834)),"PEMTRON",IF(H834="","",(IFERROR(1/0,"OTHERS")))))))</f>
        <v>OTHERS</v>
      </c>
      <c r="F834">
        <v>14103752</v>
      </c>
      <c r="G834" s="19">
        <v>43971</v>
      </c>
      <c r="H834" t="s">
        <v>3305</v>
      </c>
      <c r="I834" t="s">
        <v>3306</v>
      </c>
      <c r="J834">
        <v>2</v>
      </c>
      <c r="K834">
        <v>2</v>
      </c>
      <c r="L834">
        <v>10796.46</v>
      </c>
      <c r="M834" t="s">
        <v>36</v>
      </c>
      <c r="N834">
        <v>1.095</v>
      </c>
      <c r="O834">
        <v>10796.46</v>
      </c>
      <c r="P834">
        <f t="shared" si="103"/>
        <v>11822.123699999998</v>
      </c>
      <c r="Q834" t="s">
        <v>41</v>
      </c>
      <c r="R834" t="s">
        <v>3042</v>
      </c>
      <c r="S834" t="s">
        <v>25</v>
      </c>
      <c r="T834">
        <v>905323</v>
      </c>
      <c r="U834">
        <v>8860.18</v>
      </c>
      <c r="V834" t="s">
        <v>3041</v>
      </c>
      <c r="X834" t="s">
        <v>3302</v>
      </c>
      <c r="Y834">
        <v>746015</v>
      </c>
      <c r="Z834" t="s">
        <v>3044</v>
      </c>
      <c r="AB834">
        <f t="shared" ref="AB834:AB897" si="106">IF(D834="","",YEAR(D834))</f>
        <v>2020</v>
      </c>
      <c r="AC834">
        <f t="shared" ref="AC834:AC897" si="107">IF(D834="","",MONTH(D834))</f>
        <v>5</v>
      </c>
      <c r="AD834" t="str">
        <f t="shared" ref="AD834:AD897" si="108">IFERROR(IF(AC834="","",IF(AND(AC834&gt;=10,AC834&lt;=12),"Q3",IF(AND(AC834&gt;=1,AC834&lt;=3),"Q4",IF(AND(AC834&gt;=7,AC834&lt;=9),"Q2",IF(AND(AC834&gt;=4,AC834&lt;=6),"Q1"))))),"")</f>
        <v>Q1</v>
      </c>
      <c r="AE834" t="str">
        <f t="shared" ref="AE834:AE897" si="109">IFERROR(IF(AD834="Q4","FY"&amp;RIGHT(AB834,2)-1&amp;"/"&amp;RIGHT(AB834,2),"FY"&amp;RIGHT(AB834,2)&amp;"/"&amp;RIGHT(AB834,2)+1),"")</f>
        <v>FY20/21</v>
      </c>
      <c r="AF834" t="str">
        <f t="shared" ref="AF834:AF897" si="110">IF(B834="SZX","SOUTH",IF(B834="BJS","NORTH",IF(B834="SHA","EAST",IF(B834="","",(IF(AND(B834&lt;&gt;"SZX",B834&lt;&gt;"SHA",B834&lt;&gt;"BJS"),"WEST"))))))</f>
        <v>SOUTH</v>
      </c>
    </row>
    <row r="835" spans="1:32">
      <c r="A835" t="s">
        <v>3594</v>
      </c>
      <c r="B835" t="s">
        <v>22</v>
      </c>
      <c r="C835" t="str">
        <f t="shared" si="104"/>
        <v>SPARES/OTHER</v>
      </c>
      <c r="D835" s="4">
        <v>43971</v>
      </c>
      <c r="E835" t="str">
        <f t="shared" si="105"/>
        <v>YAMAHA</v>
      </c>
      <c r="F835">
        <v>14103753</v>
      </c>
      <c r="G835" s="19">
        <v>43971</v>
      </c>
      <c r="H835" t="s">
        <v>31</v>
      </c>
      <c r="I835" t="s">
        <v>32</v>
      </c>
      <c r="J835">
        <v>3</v>
      </c>
      <c r="K835">
        <v>3</v>
      </c>
      <c r="L835">
        <v>2575.2199999999998</v>
      </c>
      <c r="M835" t="s">
        <v>36</v>
      </c>
      <c r="N835">
        <v>1.095</v>
      </c>
      <c r="O835">
        <v>2575.2199999999998</v>
      </c>
      <c r="P835">
        <f t="shared" ref="P835:P898" si="111">IF(M835="CNY",O835*N835,IF(M835="USD",O835*7.8,IF(M835="HKD",O835*1,IF(M835="JPY",O835*0.0563,""))))</f>
        <v>2819.8658999999998</v>
      </c>
      <c r="Q835" t="s">
        <v>41</v>
      </c>
      <c r="R835" t="s">
        <v>1157</v>
      </c>
      <c r="S835" t="s">
        <v>25</v>
      </c>
      <c r="T835">
        <v>905324</v>
      </c>
      <c r="U835">
        <v>900</v>
      </c>
      <c r="V835" t="s">
        <v>3041</v>
      </c>
      <c r="X835" t="s">
        <v>3307</v>
      </c>
      <c r="Y835">
        <v>746031</v>
      </c>
      <c r="Z835" t="s">
        <v>1159</v>
      </c>
      <c r="AB835">
        <f t="shared" si="106"/>
        <v>2020</v>
      </c>
      <c r="AC835">
        <f t="shared" si="107"/>
        <v>5</v>
      </c>
      <c r="AD835" t="str">
        <f t="shared" si="108"/>
        <v>Q1</v>
      </c>
      <c r="AE835" t="str">
        <f t="shared" si="109"/>
        <v>FY20/21</v>
      </c>
      <c r="AF835" t="str">
        <f t="shared" si="110"/>
        <v>SOUTH</v>
      </c>
    </row>
    <row r="836" spans="1:32">
      <c r="A836" t="s">
        <v>3594</v>
      </c>
      <c r="B836" t="s">
        <v>22</v>
      </c>
      <c r="C836" t="str">
        <f t="shared" si="104"/>
        <v>SPARES/OTHER</v>
      </c>
      <c r="D836" s="4">
        <v>43971</v>
      </c>
      <c r="E836" t="str">
        <f t="shared" si="105"/>
        <v>YAMAHA</v>
      </c>
      <c r="F836">
        <v>14103753</v>
      </c>
      <c r="G836" s="19">
        <v>43971</v>
      </c>
      <c r="H836" t="s">
        <v>1167</v>
      </c>
      <c r="I836" t="s">
        <v>1168</v>
      </c>
      <c r="J836">
        <v>1</v>
      </c>
      <c r="K836">
        <v>1</v>
      </c>
      <c r="L836">
        <v>4685.84</v>
      </c>
      <c r="M836" t="s">
        <v>36</v>
      </c>
      <c r="N836">
        <v>1.095</v>
      </c>
      <c r="O836">
        <v>4685.84</v>
      </c>
      <c r="P836">
        <f t="shared" si="111"/>
        <v>5130.9948000000004</v>
      </c>
      <c r="Q836" t="s">
        <v>41</v>
      </c>
      <c r="R836" t="s">
        <v>1157</v>
      </c>
      <c r="S836" t="s">
        <v>25</v>
      </c>
      <c r="T836">
        <v>905324</v>
      </c>
      <c r="U836">
        <v>2110</v>
      </c>
      <c r="V836" t="s">
        <v>3041</v>
      </c>
      <c r="X836" t="s">
        <v>3307</v>
      </c>
      <c r="Y836">
        <v>746031</v>
      </c>
      <c r="Z836" t="s">
        <v>1159</v>
      </c>
      <c r="AB836">
        <f t="shared" si="106"/>
        <v>2020</v>
      </c>
      <c r="AC836">
        <f t="shared" si="107"/>
        <v>5</v>
      </c>
      <c r="AD836" t="str">
        <f t="shared" si="108"/>
        <v>Q1</v>
      </c>
      <c r="AE836" t="str">
        <f t="shared" si="109"/>
        <v>FY20/21</v>
      </c>
      <c r="AF836" t="str">
        <f t="shared" si="110"/>
        <v>SOUTH</v>
      </c>
    </row>
    <row r="837" spans="1:32">
      <c r="A837" t="s">
        <v>3594</v>
      </c>
      <c r="B837" t="s">
        <v>22</v>
      </c>
      <c r="C837" t="str">
        <f t="shared" si="104"/>
        <v>SPARES/OTHER</v>
      </c>
      <c r="D837" s="4">
        <v>43971</v>
      </c>
      <c r="E837" t="str">
        <f t="shared" si="105"/>
        <v>OTHERS</v>
      </c>
      <c r="F837">
        <v>14103753</v>
      </c>
      <c r="G837" s="19">
        <v>43971</v>
      </c>
      <c r="H837" t="s">
        <v>345</v>
      </c>
      <c r="I837" t="s">
        <v>346</v>
      </c>
      <c r="J837">
        <v>20</v>
      </c>
      <c r="K837">
        <v>20</v>
      </c>
      <c r="L837">
        <v>4310.3500000000004</v>
      </c>
      <c r="M837" t="s">
        <v>36</v>
      </c>
      <c r="N837">
        <v>1.095</v>
      </c>
      <c r="O837">
        <v>4310.3500000000004</v>
      </c>
      <c r="P837">
        <f t="shared" si="111"/>
        <v>4719.8332500000006</v>
      </c>
      <c r="Q837" t="s">
        <v>41</v>
      </c>
      <c r="R837" t="s">
        <v>1157</v>
      </c>
      <c r="S837" t="s">
        <v>25</v>
      </c>
      <c r="T837">
        <v>905324</v>
      </c>
      <c r="U837">
        <v>2654.8</v>
      </c>
      <c r="V837" t="s">
        <v>3041</v>
      </c>
      <c r="X837" t="s">
        <v>3307</v>
      </c>
      <c r="Y837">
        <v>746031</v>
      </c>
      <c r="Z837" t="s">
        <v>1159</v>
      </c>
      <c r="AB837">
        <f t="shared" si="106"/>
        <v>2020</v>
      </c>
      <c r="AC837">
        <f t="shared" si="107"/>
        <v>5</v>
      </c>
      <c r="AD837" t="str">
        <f t="shared" si="108"/>
        <v>Q1</v>
      </c>
      <c r="AE837" t="str">
        <f t="shared" si="109"/>
        <v>FY20/21</v>
      </c>
      <c r="AF837" t="str">
        <f t="shared" si="110"/>
        <v>SOUTH</v>
      </c>
    </row>
    <row r="838" spans="1:32">
      <c r="A838" t="s">
        <v>3594</v>
      </c>
      <c r="B838" t="s">
        <v>22</v>
      </c>
      <c r="C838" t="str">
        <f t="shared" si="104"/>
        <v>SPARES/OTHER</v>
      </c>
      <c r="D838" s="4">
        <v>43971</v>
      </c>
      <c r="E838" t="str">
        <f t="shared" si="105"/>
        <v>OTHERS</v>
      </c>
      <c r="F838">
        <v>14103753</v>
      </c>
      <c r="G838" s="19">
        <v>43971</v>
      </c>
      <c r="H838" t="s">
        <v>3308</v>
      </c>
      <c r="I838" t="s">
        <v>467</v>
      </c>
      <c r="J838">
        <v>2</v>
      </c>
      <c r="K838">
        <v>2</v>
      </c>
      <c r="L838">
        <v>2477.88</v>
      </c>
      <c r="M838" t="s">
        <v>36</v>
      </c>
      <c r="N838">
        <v>1.095</v>
      </c>
      <c r="O838">
        <v>2477.88</v>
      </c>
      <c r="P838">
        <f t="shared" si="111"/>
        <v>2713.2786000000001</v>
      </c>
      <c r="Q838" t="s">
        <v>41</v>
      </c>
      <c r="R838" t="s">
        <v>1157</v>
      </c>
      <c r="S838" t="s">
        <v>25</v>
      </c>
      <c r="T838">
        <v>905324</v>
      </c>
      <c r="U838">
        <v>1287.1300000000001</v>
      </c>
      <c r="V838" t="s">
        <v>3041</v>
      </c>
      <c r="X838" t="s">
        <v>3307</v>
      </c>
      <c r="Y838">
        <v>746031</v>
      </c>
      <c r="Z838" t="s">
        <v>1159</v>
      </c>
      <c r="AB838">
        <f t="shared" si="106"/>
        <v>2020</v>
      </c>
      <c r="AC838">
        <f t="shared" si="107"/>
        <v>5</v>
      </c>
      <c r="AD838" t="str">
        <f t="shared" si="108"/>
        <v>Q1</v>
      </c>
      <c r="AE838" t="str">
        <f t="shared" si="109"/>
        <v>FY20/21</v>
      </c>
      <c r="AF838" t="str">
        <f t="shared" si="110"/>
        <v>SOUTH</v>
      </c>
    </row>
    <row r="839" spans="1:32">
      <c r="A839" t="s">
        <v>3594</v>
      </c>
      <c r="B839" t="s">
        <v>22</v>
      </c>
      <c r="C839" t="str">
        <f t="shared" si="104"/>
        <v>SPARES/OTHER</v>
      </c>
      <c r="D839" s="4">
        <v>43971</v>
      </c>
      <c r="E839" t="str">
        <f t="shared" si="105"/>
        <v>OTHERS</v>
      </c>
      <c r="F839">
        <v>14103753</v>
      </c>
      <c r="G839" s="19">
        <v>43971</v>
      </c>
      <c r="H839" t="s">
        <v>3309</v>
      </c>
      <c r="I839" t="s">
        <v>3310</v>
      </c>
      <c r="J839">
        <v>1</v>
      </c>
      <c r="K839">
        <v>1</v>
      </c>
      <c r="L839">
        <v>3716.81</v>
      </c>
      <c r="M839" t="s">
        <v>36</v>
      </c>
      <c r="N839">
        <v>1.095</v>
      </c>
      <c r="O839">
        <v>3716.81</v>
      </c>
      <c r="P839">
        <f t="shared" si="111"/>
        <v>4069.9069500000001</v>
      </c>
      <c r="Q839" t="s">
        <v>41</v>
      </c>
      <c r="R839" t="s">
        <v>1157</v>
      </c>
      <c r="S839" t="s">
        <v>25</v>
      </c>
      <c r="T839">
        <v>905324</v>
      </c>
      <c r="U839">
        <v>1980.2</v>
      </c>
      <c r="V839" t="s">
        <v>3041</v>
      </c>
      <c r="X839" t="s">
        <v>3307</v>
      </c>
      <c r="Y839">
        <v>746031</v>
      </c>
      <c r="Z839" t="s">
        <v>1159</v>
      </c>
      <c r="AB839">
        <f t="shared" si="106"/>
        <v>2020</v>
      </c>
      <c r="AC839">
        <f t="shared" si="107"/>
        <v>5</v>
      </c>
      <c r="AD839" t="str">
        <f t="shared" si="108"/>
        <v>Q1</v>
      </c>
      <c r="AE839" t="str">
        <f t="shared" si="109"/>
        <v>FY20/21</v>
      </c>
      <c r="AF839" t="str">
        <f t="shared" si="110"/>
        <v>SOUTH</v>
      </c>
    </row>
    <row r="840" spans="1:32">
      <c r="A840" t="s">
        <v>3594</v>
      </c>
      <c r="B840" t="s">
        <v>3646</v>
      </c>
      <c r="C840" t="str">
        <f t="shared" si="104"/>
        <v>SPARES/OTHER</v>
      </c>
      <c r="D840" s="4">
        <v>43971</v>
      </c>
      <c r="E840" t="str">
        <f t="shared" si="105"/>
        <v>YAMAHA</v>
      </c>
      <c r="F840">
        <v>14103754</v>
      </c>
      <c r="G840" s="19">
        <v>43971</v>
      </c>
      <c r="H840" t="s">
        <v>3767</v>
      </c>
      <c r="I840" t="s">
        <v>3768</v>
      </c>
      <c r="J840">
        <v>1</v>
      </c>
      <c r="K840">
        <v>1</v>
      </c>
      <c r="L840">
        <v>825.66</v>
      </c>
      <c r="M840" t="s">
        <v>36</v>
      </c>
      <c r="N840">
        <v>1.095</v>
      </c>
      <c r="O840">
        <v>825.66</v>
      </c>
      <c r="P840">
        <f t="shared" si="111"/>
        <v>904.09769999999992</v>
      </c>
      <c r="Q840" t="s">
        <v>4058</v>
      </c>
      <c r="R840" t="s">
        <v>4083</v>
      </c>
      <c r="S840" t="s">
        <v>25</v>
      </c>
      <c r="T840">
        <v>905325</v>
      </c>
      <c r="U840">
        <v>445</v>
      </c>
      <c r="V840" t="s">
        <v>3041</v>
      </c>
      <c r="Y840">
        <v>746040</v>
      </c>
      <c r="Z840" t="s">
        <v>4084</v>
      </c>
      <c r="AB840">
        <f t="shared" si="106"/>
        <v>2020</v>
      </c>
      <c r="AC840">
        <f t="shared" si="107"/>
        <v>5</v>
      </c>
      <c r="AD840" t="str">
        <f t="shared" si="108"/>
        <v>Q1</v>
      </c>
      <c r="AE840" t="str">
        <f t="shared" si="109"/>
        <v>FY20/21</v>
      </c>
      <c r="AF840" t="str">
        <f t="shared" si="110"/>
        <v>EAST</v>
      </c>
    </row>
    <row r="841" spans="1:32">
      <c r="A841" t="s">
        <v>3594</v>
      </c>
      <c r="B841" t="s">
        <v>22</v>
      </c>
      <c r="C841" t="str">
        <f t="shared" si="104"/>
        <v>SPARES/OTHER</v>
      </c>
      <c r="D841" s="4">
        <v>43971</v>
      </c>
      <c r="E841" t="str">
        <f t="shared" si="105"/>
        <v>OTHERS</v>
      </c>
      <c r="F841">
        <v>14103755</v>
      </c>
      <c r="G841" s="19">
        <v>43971</v>
      </c>
      <c r="H841" t="s">
        <v>345</v>
      </c>
      <c r="I841" t="s">
        <v>346</v>
      </c>
      <c r="J841">
        <v>2</v>
      </c>
      <c r="K841">
        <v>2</v>
      </c>
      <c r="L841">
        <v>495.58</v>
      </c>
      <c r="M841" t="s">
        <v>36</v>
      </c>
      <c r="N841">
        <v>1.095</v>
      </c>
      <c r="O841">
        <v>495.58</v>
      </c>
      <c r="P841">
        <f t="shared" si="111"/>
        <v>542.66009999999994</v>
      </c>
      <c r="Q841" t="s">
        <v>41</v>
      </c>
      <c r="R841" t="s">
        <v>3105</v>
      </c>
      <c r="S841" t="s">
        <v>25</v>
      </c>
      <c r="T841">
        <v>905326</v>
      </c>
      <c r="U841">
        <v>265.48</v>
      </c>
      <c r="V841" t="s">
        <v>3041</v>
      </c>
      <c r="X841" t="s">
        <v>3311</v>
      </c>
      <c r="Y841">
        <v>746081</v>
      </c>
      <c r="Z841" t="s">
        <v>2628</v>
      </c>
      <c r="AB841">
        <f t="shared" si="106"/>
        <v>2020</v>
      </c>
      <c r="AC841">
        <f t="shared" si="107"/>
        <v>5</v>
      </c>
      <c r="AD841" t="str">
        <f t="shared" si="108"/>
        <v>Q1</v>
      </c>
      <c r="AE841" t="str">
        <f t="shared" si="109"/>
        <v>FY20/21</v>
      </c>
      <c r="AF841" t="str">
        <f t="shared" si="110"/>
        <v>SOUTH</v>
      </c>
    </row>
    <row r="842" spans="1:32">
      <c r="A842" t="s">
        <v>3594</v>
      </c>
      <c r="B842" t="s">
        <v>3646</v>
      </c>
      <c r="C842" t="str">
        <f t="shared" si="104"/>
        <v>CONTRACT_FEE</v>
      </c>
      <c r="D842" s="4">
        <v>43972</v>
      </c>
      <c r="E842" t="str">
        <f t="shared" si="105"/>
        <v>YAMAHA</v>
      </c>
      <c r="F842">
        <v>13100164</v>
      </c>
      <c r="G842" s="19">
        <v>43972</v>
      </c>
      <c r="H842" t="s">
        <v>76</v>
      </c>
      <c r="I842" t="s">
        <v>77</v>
      </c>
      <c r="J842">
        <v>1</v>
      </c>
      <c r="K842">
        <v>1</v>
      </c>
      <c r="L842">
        <v>3539.82</v>
      </c>
      <c r="M842" t="s">
        <v>36</v>
      </c>
      <c r="N842">
        <v>1.095</v>
      </c>
      <c r="O842">
        <v>3539.82</v>
      </c>
      <c r="P842">
        <f t="shared" si="111"/>
        <v>3876.1028999999999</v>
      </c>
      <c r="Q842" t="s">
        <v>4058</v>
      </c>
      <c r="R842" t="s">
        <v>4085</v>
      </c>
      <c r="S842" t="s">
        <v>25</v>
      </c>
      <c r="T842">
        <v>905328</v>
      </c>
      <c r="U842">
        <v>0</v>
      </c>
      <c r="V842" t="s">
        <v>3035</v>
      </c>
      <c r="Z842" t="s">
        <v>4086</v>
      </c>
      <c r="AB842">
        <f t="shared" si="106"/>
        <v>2020</v>
      </c>
      <c r="AC842">
        <f t="shared" si="107"/>
        <v>5</v>
      </c>
      <c r="AD842" t="str">
        <f t="shared" si="108"/>
        <v>Q1</v>
      </c>
      <c r="AE842" t="str">
        <f t="shared" si="109"/>
        <v>FY20/21</v>
      </c>
      <c r="AF842" t="str">
        <f t="shared" si="110"/>
        <v>EAST</v>
      </c>
    </row>
    <row r="843" spans="1:32">
      <c r="A843" t="s">
        <v>3594</v>
      </c>
      <c r="B843" t="s">
        <v>3646</v>
      </c>
      <c r="C843" t="str">
        <f t="shared" si="104"/>
        <v>SPARES/OTHER</v>
      </c>
      <c r="D843" s="4">
        <v>43972</v>
      </c>
      <c r="E843" t="str">
        <f t="shared" si="105"/>
        <v>YAMAHA</v>
      </c>
      <c r="F843">
        <v>14103756</v>
      </c>
      <c r="G843" s="19">
        <v>43972</v>
      </c>
      <c r="H843" t="s">
        <v>3740</v>
      </c>
      <c r="I843" t="s">
        <v>3741</v>
      </c>
      <c r="J843">
        <v>1</v>
      </c>
      <c r="K843">
        <v>1</v>
      </c>
      <c r="L843">
        <v>6856.64</v>
      </c>
      <c r="M843" t="s">
        <v>36</v>
      </c>
      <c r="N843">
        <v>1.095</v>
      </c>
      <c r="O843">
        <v>6856.64</v>
      </c>
      <c r="P843">
        <f t="shared" si="111"/>
        <v>7508.0208000000002</v>
      </c>
      <c r="Q843" t="s">
        <v>4058</v>
      </c>
      <c r="R843" t="s">
        <v>4407</v>
      </c>
      <c r="S843" t="s">
        <v>25</v>
      </c>
      <c r="T843">
        <v>905327</v>
      </c>
      <c r="U843">
        <v>3849</v>
      </c>
      <c r="V843" t="s">
        <v>3041</v>
      </c>
      <c r="Y843">
        <v>746185</v>
      </c>
      <c r="Z843" t="s">
        <v>4408</v>
      </c>
      <c r="AB843">
        <f t="shared" si="106"/>
        <v>2020</v>
      </c>
      <c r="AC843">
        <f t="shared" si="107"/>
        <v>5</v>
      </c>
      <c r="AD843" t="str">
        <f t="shared" si="108"/>
        <v>Q1</v>
      </c>
      <c r="AE843" t="str">
        <f t="shared" si="109"/>
        <v>FY20/21</v>
      </c>
      <c r="AF843" t="str">
        <f t="shared" si="110"/>
        <v>EAST</v>
      </c>
    </row>
    <row r="844" spans="1:32">
      <c r="A844" t="s">
        <v>3594</v>
      </c>
      <c r="B844" t="s">
        <v>3646</v>
      </c>
      <c r="C844" t="str">
        <f t="shared" si="104"/>
        <v>SPARES/OTHER</v>
      </c>
      <c r="D844" s="4">
        <v>43972</v>
      </c>
      <c r="E844" t="str">
        <f t="shared" si="105"/>
        <v>YAMAHA</v>
      </c>
      <c r="F844">
        <v>14103756</v>
      </c>
      <c r="G844" s="19">
        <v>43972</v>
      </c>
      <c r="H844" t="s">
        <v>432</v>
      </c>
      <c r="I844" t="s">
        <v>433</v>
      </c>
      <c r="J844">
        <v>1</v>
      </c>
      <c r="K844">
        <v>1</v>
      </c>
      <c r="L844">
        <v>961.06</v>
      </c>
      <c r="M844" t="s">
        <v>36</v>
      </c>
      <c r="N844">
        <v>1.095</v>
      </c>
      <c r="O844">
        <v>961.06</v>
      </c>
      <c r="P844">
        <f t="shared" si="111"/>
        <v>1052.3607</v>
      </c>
      <c r="Q844" t="s">
        <v>4058</v>
      </c>
      <c r="R844" t="s">
        <v>4407</v>
      </c>
      <c r="S844" t="s">
        <v>25</v>
      </c>
      <c r="T844">
        <v>905327</v>
      </c>
      <c r="U844">
        <v>526</v>
      </c>
      <c r="V844" t="s">
        <v>3041</v>
      </c>
      <c r="Y844">
        <v>746185</v>
      </c>
      <c r="Z844" t="s">
        <v>4408</v>
      </c>
      <c r="AB844">
        <f t="shared" si="106"/>
        <v>2020</v>
      </c>
      <c r="AC844">
        <f t="shared" si="107"/>
        <v>5</v>
      </c>
      <c r="AD844" t="str">
        <f t="shared" si="108"/>
        <v>Q1</v>
      </c>
      <c r="AE844" t="str">
        <f t="shared" si="109"/>
        <v>FY20/21</v>
      </c>
      <c r="AF844" t="str">
        <f t="shared" si="110"/>
        <v>EAST</v>
      </c>
    </row>
    <row r="845" spans="1:32">
      <c r="A845" t="s">
        <v>3594</v>
      </c>
      <c r="B845" t="s">
        <v>3651</v>
      </c>
      <c r="C845" t="str">
        <f t="shared" si="104"/>
        <v>SPARES/OTHER</v>
      </c>
      <c r="D845" s="4">
        <v>43973</v>
      </c>
      <c r="E845" t="str">
        <f t="shared" si="105"/>
        <v>YAMAHA</v>
      </c>
      <c r="F845">
        <v>14103757</v>
      </c>
      <c r="G845" s="19">
        <v>43973</v>
      </c>
      <c r="H845" t="s">
        <v>31</v>
      </c>
      <c r="I845" t="s">
        <v>32</v>
      </c>
      <c r="J845">
        <v>5</v>
      </c>
      <c r="K845">
        <v>5</v>
      </c>
      <c r="L845">
        <v>2200</v>
      </c>
      <c r="M845" t="s">
        <v>36</v>
      </c>
      <c r="N845">
        <v>1.095</v>
      </c>
      <c r="O845">
        <v>2200</v>
      </c>
      <c r="P845">
        <f t="shared" si="111"/>
        <v>2409</v>
      </c>
      <c r="Q845" t="s">
        <v>3652</v>
      </c>
      <c r="R845" t="s">
        <v>4409</v>
      </c>
      <c r="S845" t="s">
        <v>25</v>
      </c>
      <c r="T845">
        <v>905279</v>
      </c>
      <c r="U845">
        <v>1650</v>
      </c>
      <c r="V845" t="s">
        <v>3041</v>
      </c>
      <c r="X845" t="s">
        <v>4410</v>
      </c>
      <c r="Y845">
        <v>746263</v>
      </c>
      <c r="Z845" t="s">
        <v>4411</v>
      </c>
      <c r="AB845">
        <f t="shared" si="106"/>
        <v>2020</v>
      </c>
      <c r="AC845">
        <f t="shared" si="107"/>
        <v>5</v>
      </c>
      <c r="AD845" t="str">
        <f t="shared" si="108"/>
        <v>Q1</v>
      </c>
      <c r="AE845" t="str">
        <f t="shared" si="109"/>
        <v>FY20/21</v>
      </c>
      <c r="AF845" t="str">
        <f t="shared" si="110"/>
        <v>NORTH</v>
      </c>
    </row>
    <row r="846" spans="1:32">
      <c r="A846" t="s">
        <v>3594</v>
      </c>
      <c r="B846" t="s">
        <v>3651</v>
      </c>
      <c r="C846" t="str">
        <f t="shared" si="104"/>
        <v>SPARES/OTHER</v>
      </c>
      <c r="D846" s="4">
        <v>43973</v>
      </c>
      <c r="E846" t="str">
        <f t="shared" si="105"/>
        <v>YAMAHA</v>
      </c>
      <c r="F846">
        <v>14103757</v>
      </c>
      <c r="G846" s="19">
        <v>43973</v>
      </c>
      <c r="H846" t="s">
        <v>1543</v>
      </c>
      <c r="I846" t="s">
        <v>1544</v>
      </c>
      <c r="J846">
        <v>4</v>
      </c>
      <c r="K846">
        <v>4</v>
      </c>
      <c r="L846">
        <v>2760</v>
      </c>
      <c r="M846" t="s">
        <v>36</v>
      </c>
      <c r="N846">
        <v>1.095</v>
      </c>
      <c r="O846">
        <v>2760</v>
      </c>
      <c r="P846">
        <f t="shared" si="111"/>
        <v>3022.2</v>
      </c>
      <c r="Q846" t="s">
        <v>3652</v>
      </c>
      <c r="R846" t="s">
        <v>4409</v>
      </c>
      <c r="S846" t="s">
        <v>25</v>
      </c>
      <c r="T846">
        <v>905279</v>
      </c>
      <c r="U846">
        <v>2072</v>
      </c>
      <c r="V846" t="s">
        <v>3041</v>
      </c>
      <c r="X846" t="s">
        <v>4410</v>
      </c>
      <c r="Y846">
        <v>746263</v>
      </c>
      <c r="Z846" t="s">
        <v>4411</v>
      </c>
      <c r="AB846">
        <f t="shared" si="106"/>
        <v>2020</v>
      </c>
      <c r="AC846">
        <f t="shared" si="107"/>
        <v>5</v>
      </c>
      <c r="AD846" t="str">
        <f t="shared" si="108"/>
        <v>Q1</v>
      </c>
      <c r="AE846" t="str">
        <f t="shared" si="109"/>
        <v>FY20/21</v>
      </c>
      <c r="AF846" t="str">
        <f t="shared" si="110"/>
        <v>NORTH</v>
      </c>
    </row>
    <row r="847" spans="1:32">
      <c r="A847" t="s">
        <v>3594</v>
      </c>
      <c r="B847" t="s">
        <v>22</v>
      </c>
      <c r="C847" t="str">
        <f t="shared" si="104"/>
        <v>SERVICE_CHARGE</v>
      </c>
      <c r="D847" s="4">
        <v>43976</v>
      </c>
      <c r="E847" t="str">
        <f t="shared" si="105"/>
        <v>YAMAHA</v>
      </c>
      <c r="F847">
        <v>12101087</v>
      </c>
      <c r="G847" s="19">
        <v>43976</v>
      </c>
      <c r="H847" t="s">
        <v>76</v>
      </c>
      <c r="I847" t="s">
        <v>77</v>
      </c>
      <c r="J847">
        <v>1</v>
      </c>
      <c r="K847">
        <v>1</v>
      </c>
      <c r="L847">
        <v>1592.92</v>
      </c>
      <c r="M847" t="s">
        <v>36</v>
      </c>
      <c r="N847">
        <v>1.095</v>
      </c>
      <c r="O847">
        <v>1592.92</v>
      </c>
      <c r="P847">
        <f t="shared" si="111"/>
        <v>1744.2474</v>
      </c>
      <c r="Q847" t="s">
        <v>41</v>
      </c>
      <c r="R847" t="s">
        <v>3037</v>
      </c>
      <c r="S847" t="s">
        <v>25</v>
      </c>
      <c r="T847">
        <v>905331</v>
      </c>
      <c r="U847">
        <v>0</v>
      </c>
      <c r="V847" t="s">
        <v>3038</v>
      </c>
      <c r="X847" t="s">
        <v>3312</v>
      </c>
      <c r="Z847" t="s">
        <v>3040</v>
      </c>
      <c r="AB847">
        <f t="shared" si="106"/>
        <v>2020</v>
      </c>
      <c r="AC847">
        <f t="shared" si="107"/>
        <v>5</v>
      </c>
      <c r="AD847" t="str">
        <f t="shared" si="108"/>
        <v>Q1</v>
      </c>
      <c r="AE847" t="str">
        <f t="shared" si="109"/>
        <v>FY20/21</v>
      </c>
      <c r="AF847" t="str">
        <f t="shared" si="110"/>
        <v>SOUTH</v>
      </c>
    </row>
    <row r="848" spans="1:32">
      <c r="A848" t="s">
        <v>3594</v>
      </c>
      <c r="B848" t="s">
        <v>22</v>
      </c>
      <c r="C848" t="str">
        <f t="shared" si="104"/>
        <v>SERVICE_CHARGE</v>
      </c>
      <c r="D848" s="4">
        <v>43976</v>
      </c>
      <c r="E848" t="str">
        <f t="shared" si="105"/>
        <v>YAMAHA</v>
      </c>
      <c r="F848">
        <v>12101088</v>
      </c>
      <c r="G848" s="19">
        <v>43976</v>
      </c>
      <c r="H848" t="s">
        <v>76</v>
      </c>
      <c r="I848" t="s">
        <v>77</v>
      </c>
      <c r="J848">
        <v>1</v>
      </c>
      <c r="K848">
        <v>1</v>
      </c>
      <c r="L848">
        <v>1000</v>
      </c>
      <c r="M848" t="s">
        <v>36</v>
      </c>
      <c r="N848">
        <v>1.095</v>
      </c>
      <c r="O848">
        <v>1000</v>
      </c>
      <c r="P848">
        <f t="shared" si="111"/>
        <v>1095</v>
      </c>
      <c r="Q848" t="s">
        <v>41</v>
      </c>
      <c r="R848" t="s">
        <v>3229</v>
      </c>
      <c r="S848" t="s">
        <v>25</v>
      </c>
      <c r="T848">
        <v>905332</v>
      </c>
      <c r="U848">
        <v>0</v>
      </c>
      <c r="V848" t="s">
        <v>3038</v>
      </c>
      <c r="X848" t="s">
        <v>3313</v>
      </c>
      <c r="Z848" t="s">
        <v>3231</v>
      </c>
      <c r="AB848">
        <f t="shared" si="106"/>
        <v>2020</v>
      </c>
      <c r="AC848">
        <f t="shared" si="107"/>
        <v>5</v>
      </c>
      <c r="AD848" t="str">
        <f t="shared" si="108"/>
        <v>Q1</v>
      </c>
      <c r="AE848" t="str">
        <f t="shared" si="109"/>
        <v>FY20/21</v>
      </c>
      <c r="AF848" t="str">
        <f t="shared" si="110"/>
        <v>SOUTH</v>
      </c>
    </row>
    <row r="849" spans="1:32">
      <c r="A849" t="s">
        <v>3594</v>
      </c>
      <c r="B849" t="s">
        <v>3672</v>
      </c>
      <c r="C849" t="str">
        <f t="shared" si="104"/>
        <v>FEEDER</v>
      </c>
      <c r="D849" s="4">
        <v>43976</v>
      </c>
      <c r="E849" t="str">
        <f t="shared" si="105"/>
        <v>YAMAHA</v>
      </c>
      <c r="F849">
        <v>14103758</v>
      </c>
      <c r="G849" s="19">
        <v>43976</v>
      </c>
      <c r="H849" t="s">
        <v>37</v>
      </c>
      <c r="I849" t="s">
        <v>38</v>
      </c>
      <c r="J849">
        <v>20</v>
      </c>
      <c r="K849">
        <v>20</v>
      </c>
      <c r="L849">
        <v>54548.67</v>
      </c>
      <c r="M849" t="s">
        <v>36</v>
      </c>
      <c r="N849">
        <v>1.095</v>
      </c>
      <c r="O849">
        <v>54548.67</v>
      </c>
      <c r="P849">
        <f t="shared" si="111"/>
        <v>59730.79365</v>
      </c>
      <c r="Q849" t="s">
        <v>4053</v>
      </c>
      <c r="R849" t="s">
        <v>4392</v>
      </c>
      <c r="S849" t="s">
        <v>25</v>
      </c>
      <c r="T849">
        <v>905330</v>
      </c>
      <c r="U849">
        <v>49689.43</v>
      </c>
      <c r="V849" t="s">
        <v>3041</v>
      </c>
      <c r="Y849">
        <v>746357</v>
      </c>
      <c r="Z849" t="s">
        <v>4393</v>
      </c>
      <c r="AB849">
        <f t="shared" si="106"/>
        <v>2020</v>
      </c>
      <c r="AC849">
        <f t="shared" si="107"/>
        <v>5</v>
      </c>
      <c r="AD849" t="str">
        <f t="shared" si="108"/>
        <v>Q1</v>
      </c>
      <c r="AE849" t="str">
        <f t="shared" si="109"/>
        <v>FY20/21</v>
      </c>
      <c r="AF849" t="str">
        <f t="shared" si="110"/>
        <v>WEST</v>
      </c>
    </row>
    <row r="850" spans="1:32">
      <c r="A850" t="s">
        <v>3594</v>
      </c>
      <c r="B850" t="s">
        <v>3672</v>
      </c>
      <c r="C850" t="str">
        <f t="shared" si="104"/>
        <v>FEEDER</v>
      </c>
      <c r="D850" s="4">
        <v>43976</v>
      </c>
      <c r="E850" t="str">
        <f t="shared" si="105"/>
        <v>YAMAHA</v>
      </c>
      <c r="F850">
        <v>14103758</v>
      </c>
      <c r="G850" s="19">
        <v>43976</v>
      </c>
      <c r="H850" t="s">
        <v>70</v>
      </c>
      <c r="I850" t="s">
        <v>71</v>
      </c>
      <c r="J850">
        <v>10</v>
      </c>
      <c r="K850">
        <v>10</v>
      </c>
      <c r="L850">
        <v>38946.9</v>
      </c>
      <c r="M850" t="s">
        <v>36</v>
      </c>
      <c r="N850">
        <v>1.095</v>
      </c>
      <c r="O850">
        <v>38946.9</v>
      </c>
      <c r="P850">
        <f t="shared" si="111"/>
        <v>42646.855499999998</v>
      </c>
      <c r="Q850" t="s">
        <v>4053</v>
      </c>
      <c r="R850" t="s">
        <v>4392</v>
      </c>
      <c r="S850" t="s">
        <v>25</v>
      </c>
      <c r="T850">
        <v>905330</v>
      </c>
      <c r="U850">
        <v>35000</v>
      </c>
      <c r="V850" t="s">
        <v>3041</v>
      </c>
      <c r="Y850">
        <v>746357</v>
      </c>
      <c r="Z850" t="s">
        <v>4393</v>
      </c>
      <c r="AB850">
        <f t="shared" si="106"/>
        <v>2020</v>
      </c>
      <c r="AC850">
        <f t="shared" si="107"/>
        <v>5</v>
      </c>
      <c r="AD850" t="str">
        <f t="shared" si="108"/>
        <v>Q1</v>
      </c>
      <c r="AE850" t="str">
        <f t="shared" si="109"/>
        <v>FY20/21</v>
      </c>
      <c r="AF850" t="str">
        <f t="shared" si="110"/>
        <v>WEST</v>
      </c>
    </row>
    <row r="851" spans="1:32">
      <c r="A851" t="s">
        <v>3594</v>
      </c>
      <c r="B851" t="s">
        <v>3672</v>
      </c>
      <c r="C851" t="str">
        <f t="shared" si="104"/>
        <v>FEEDER</v>
      </c>
      <c r="D851" s="4">
        <v>43976</v>
      </c>
      <c r="E851" t="str">
        <f t="shared" si="105"/>
        <v>YAMAHA</v>
      </c>
      <c r="F851">
        <v>14103758</v>
      </c>
      <c r="G851" s="19">
        <v>43976</v>
      </c>
      <c r="H851" t="s">
        <v>74</v>
      </c>
      <c r="I851" t="s">
        <v>75</v>
      </c>
      <c r="J851">
        <v>1</v>
      </c>
      <c r="K851">
        <v>1</v>
      </c>
      <c r="L851">
        <v>5889.38</v>
      </c>
      <c r="M851" t="s">
        <v>36</v>
      </c>
      <c r="N851">
        <v>1.095</v>
      </c>
      <c r="O851">
        <v>5889.38</v>
      </c>
      <c r="P851">
        <f t="shared" si="111"/>
        <v>6448.8711000000003</v>
      </c>
      <c r="Q851" t="s">
        <v>4053</v>
      </c>
      <c r="R851" t="s">
        <v>4392</v>
      </c>
      <c r="S851" t="s">
        <v>25</v>
      </c>
      <c r="T851">
        <v>905330</v>
      </c>
      <c r="U851">
        <v>4900.75</v>
      </c>
      <c r="V851" t="s">
        <v>3041</v>
      </c>
      <c r="Y851">
        <v>746357</v>
      </c>
      <c r="Z851" t="s">
        <v>4393</v>
      </c>
      <c r="AB851">
        <f t="shared" si="106"/>
        <v>2020</v>
      </c>
      <c r="AC851">
        <f t="shared" si="107"/>
        <v>5</v>
      </c>
      <c r="AD851" t="str">
        <f t="shared" si="108"/>
        <v>Q1</v>
      </c>
      <c r="AE851" t="str">
        <f t="shared" si="109"/>
        <v>FY20/21</v>
      </c>
      <c r="AF851" t="str">
        <f t="shared" si="110"/>
        <v>WEST</v>
      </c>
    </row>
    <row r="852" spans="1:32">
      <c r="A852" t="s">
        <v>3594</v>
      </c>
      <c r="B852" t="s">
        <v>3672</v>
      </c>
      <c r="C852" t="str">
        <f t="shared" si="104"/>
        <v>SPARES/OTHER</v>
      </c>
      <c r="D852" s="4">
        <v>43976</v>
      </c>
      <c r="E852" t="str">
        <f t="shared" si="105"/>
        <v>YAMAHA</v>
      </c>
      <c r="F852">
        <v>14103758</v>
      </c>
      <c r="G852" s="19">
        <v>43976</v>
      </c>
      <c r="H852" t="s">
        <v>511</v>
      </c>
      <c r="I852" t="s">
        <v>100</v>
      </c>
      <c r="J852">
        <v>2</v>
      </c>
      <c r="K852">
        <v>2</v>
      </c>
      <c r="L852">
        <v>0</v>
      </c>
      <c r="M852" t="s">
        <v>36</v>
      </c>
      <c r="N852">
        <v>1.095</v>
      </c>
      <c r="O852">
        <v>0</v>
      </c>
      <c r="P852">
        <f t="shared" si="111"/>
        <v>0</v>
      </c>
      <c r="Q852" t="s">
        <v>4053</v>
      </c>
      <c r="R852" t="s">
        <v>4392</v>
      </c>
      <c r="S852" t="s">
        <v>25</v>
      </c>
      <c r="T852">
        <v>905330</v>
      </c>
      <c r="U852">
        <v>40</v>
      </c>
      <c r="V852" t="s">
        <v>3041</v>
      </c>
      <c r="Y852">
        <v>746357</v>
      </c>
      <c r="Z852" t="s">
        <v>4393</v>
      </c>
      <c r="AB852">
        <f t="shared" si="106"/>
        <v>2020</v>
      </c>
      <c r="AC852">
        <f t="shared" si="107"/>
        <v>5</v>
      </c>
      <c r="AD852" t="str">
        <f t="shared" si="108"/>
        <v>Q1</v>
      </c>
      <c r="AE852" t="str">
        <f t="shared" si="109"/>
        <v>FY20/21</v>
      </c>
      <c r="AF852" t="str">
        <f t="shared" si="110"/>
        <v>WEST</v>
      </c>
    </row>
    <row r="853" spans="1:32">
      <c r="A853" t="s">
        <v>3594</v>
      </c>
      <c r="B853" t="s">
        <v>3672</v>
      </c>
      <c r="C853" t="str">
        <f t="shared" si="104"/>
        <v>SPARES/OTHER</v>
      </c>
      <c r="D853" s="4">
        <v>43976</v>
      </c>
      <c r="E853" t="str">
        <f t="shared" si="105"/>
        <v>YAMAHA</v>
      </c>
      <c r="F853">
        <v>14103758</v>
      </c>
      <c r="G853" s="19">
        <v>43976</v>
      </c>
      <c r="H853" t="s">
        <v>657</v>
      </c>
      <c r="I853" t="s">
        <v>658</v>
      </c>
      <c r="J853">
        <v>1</v>
      </c>
      <c r="K853">
        <v>1</v>
      </c>
      <c r="L853">
        <v>0</v>
      </c>
      <c r="M853" t="s">
        <v>36</v>
      </c>
      <c r="N853">
        <v>1.095</v>
      </c>
      <c r="O853">
        <v>0</v>
      </c>
      <c r="P853">
        <f t="shared" si="111"/>
        <v>0</v>
      </c>
      <c r="Q853" t="s">
        <v>4053</v>
      </c>
      <c r="R853" t="s">
        <v>4392</v>
      </c>
      <c r="S853" t="s">
        <v>25</v>
      </c>
      <c r="T853">
        <v>905330</v>
      </c>
      <c r="U853">
        <v>281</v>
      </c>
      <c r="V853" t="s">
        <v>3041</v>
      </c>
      <c r="Y853">
        <v>746357</v>
      </c>
      <c r="Z853" t="s">
        <v>4393</v>
      </c>
      <c r="AB853">
        <f t="shared" si="106"/>
        <v>2020</v>
      </c>
      <c r="AC853">
        <f t="shared" si="107"/>
        <v>5</v>
      </c>
      <c r="AD853" t="str">
        <f t="shared" si="108"/>
        <v>Q1</v>
      </c>
      <c r="AE853" t="str">
        <f t="shared" si="109"/>
        <v>FY20/21</v>
      </c>
      <c r="AF853" t="str">
        <f t="shared" si="110"/>
        <v>WEST</v>
      </c>
    </row>
    <row r="854" spans="1:32">
      <c r="A854" t="s">
        <v>3594</v>
      </c>
      <c r="B854" t="s">
        <v>22</v>
      </c>
      <c r="C854" t="str">
        <f t="shared" si="104"/>
        <v>SPARES/OTHER</v>
      </c>
      <c r="D854" s="4">
        <v>43976</v>
      </c>
      <c r="E854" t="str">
        <f t="shared" si="105"/>
        <v>OTHERS</v>
      </c>
      <c r="F854">
        <v>14103759</v>
      </c>
      <c r="G854" s="19">
        <v>43976</v>
      </c>
      <c r="H854" t="s">
        <v>3314</v>
      </c>
      <c r="I854" t="s">
        <v>351</v>
      </c>
      <c r="J854">
        <v>5</v>
      </c>
      <c r="K854">
        <v>5</v>
      </c>
      <c r="L854">
        <v>7079.65</v>
      </c>
      <c r="M854" t="s">
        <v>36</v>
      </c>
      <c r="N854">
        <v>1.095</v>
      </c>
      <c r="O854">
        <v>7079.65</v>
      </c>
      <c r="P854">
        <f t="shared" si="111"/>
        <v>7752.2167499999996</v>
      </c>
      <c r="Q854" t="s">
        <v>41</v>
      </c>
      <c r="R854" t="s">
        <v>3050</v>
      </c>
      <c r="S854" t="s">
        <v>25</v>
      </c>
      <c r="T854">
        <v>905329</v>
      </c>
      <c r="U854">
        <v>2212.39</v>
      </c>
      <c r="V854" t="s">
        <v>3041</v>
      </c>
      <c r="X854" t="s">
        <v>3315</v>
      </c>
      <c r="Y854">
        <v>746355</v>
      </c>
      <c r="Z854" t="s">
        <v>3052</v>
      </c>
      <c r="AB854">
        <f t="shared" si="106"/>
        <v>2020</v>
      </c>
      <c r="AC854">
        <f t="shared" si="107"/>
        <v>5</v>
      </c>
      <c r="AD854" t="str">
        <f t="shared" si="108"/>
        <v>Q1</v>
      </c>
      <c r="AE854" t="str">
        <f t="shared" si="109"/>
        <v>FY20/21</v>
      </c>
      <c r="AF854" t="str">
        <f t="shared" si="110"/>
        <v>SOUTH</v>
      </c>
    </row>
    <row r="855" spans="1:32">
      <c r="A855" t="s">
        <v>3594</v>
      </c>
      <c r="B855" t="s">
        <v>3651</v>
      </c>
      <c r="C855" t="str">
        <f t="shared" si="104"/>
        <v>FEEDER</v>
      </c>
      <c r="D855" s="4">
        <v>43976</v>
      </c>
      <c r="E855" t="str">
        <f t="shared" si="105"/>
        <v>YAMAHA</v>
      </c>
      <c r="F855">
        <v>14103760</v>
      </c>
      <c r="G855" s="19">
        <v>43976</v>
      </c>
      <c r="H855" t="s">
        <v>78</v>
      </c>
      <c r="I855" t="s">
        <v>79</v>
      </c>
      <c r="J855">
        <v>14</v>
      </c>
      <c r="K855">
        <v>14</v>
      </c>
      <c r="L855">
        <v>56700</v>
      </c>
      <c r="M855" t="s">
        <v>36</v>
      </c>
      <c r="N855">
        <v>1.095</v>
      </c>
      <c r="O855">
        <v>56700</v>
      </c>
      <c r="P855">
        <f t="shared" si="111"/>
        <v>62086.5</v>
      </c>
      <c r="Q855" t="s">
        <v>3652</v>
      </c>
      <c r="R855" t="s">
        <v>4203</v>
      </c>
      <c r="S855" t="s">
        <v>4285</v>
      </c>
      <c r="T855">
        <v>905314</v>
      </c>
      <c r="U855">
        <v>49847.13</v>
      </c>
      <c r="V855" t="s">
        <v>3041</v>
      </c>
      <c r="X855" t="s">
        <v>4412</v>
      </c>
      <c r="Y855">
        <v>746453</v>
      </c>
      <c r="Z855" t="s">
        <v>4287</v>
      </c>
      <c r="AB855">
        <f t="shared" si="106"/>
        <v>2020</v>
      </c>
      <c r="AC855">
        <f t="shared" si="107"/>
        <v>5</v>
      </c>
      <c r="AD855" t="str">
        <f t="shared" si="108"/>
        <v>Q1</v>
      </c>
      <c r="AE855" t="str">
        <f t="shared" si="109"/>
        <v>FY20/21</v>
      </c>
      <c r="AF855" t="str">
        <f t="shared" si="110"/>
        <v>NORTH</v>
      </c>
    </row>
    <row r="856" spans="1:32">
      <c r="A856" t="s">
        <v>3594</v>
      </c>
      <c r="B856" t="s">
        <v>3651</v>
      </c>
      <c r="C856" t="str">
        <f t="shared" si="104"/>
        <v>FEEDER</v>
      </c>
      <c r="D856" s="4">
        <v>43976</v>
      </c>
      <c r="E856" t="str">
        <f t="shared" si="105"/>
        <v>YAMAHA</v>
      </c>
      <c r="F856">
        <v>14103760</v>
      </c>
      <c r="G856" s="19">
        <v>43976</v>
      </c>
      <c r="H856" t="s">
        <v>72</v>
      </c>
      <c r="I856" t="s">
        <v>73</v>
      </c>
      <c r="J856">
        <v>3</v>
      </c>
      <c r="K856">
        <v>3</v>
      </c>
      <c r="L856">
        <v>14250</v>
      </c>
      <c r="M856" t="s">
        <v>36</v>
      </c>
      <c r="N856">
        <v>1.095</v>
      </c>
      <c r="O856">
        <v>14250</v>
      </c>
      <c r="P856">
        <f t="shared" si="111"/>
        <v>15603.75</v>
      </c>
      <c r="Q856" t="s">
        <v>3652</v>
      </c>
      <c r="R856" t="s">
        <v>4203</v>
      </c>
      <c r="S856" t="s">
        <v>4285</v>
      </c>
      <c r="T856">
        <v>905314</v>
      </c>
      <c r="U856">
        <v>11400</v>
      </c>
      <c r="V856" t="s">
        <v>3041</v>
      </c>
      <c r="X856" t="s">
        <v>4412</v>
      </c>
      <c r="Y856">
        <v>746453</v>
      </c>
      <c r="Z856" t="s">
        <v>4287</v>
      </c>
      <c r="AB856">
        <f t="shared" si="106"/>
        <v>2020</v>
      </c>
      <c r="AC856">
        <f t="shared" si="107"/>
        <v>5</v>
      </c>
      <c r="AD856" t="str">
        <f t="shared" si="108"/>
        <v>Q1</v>
      </c>
      <c r="AE856" t="str">
        <f t="shared" si="109"/>
        <v>FY20/21</v>
      </c>
      <c r="AF856" t="str">
        <f t="shared" si="110"/>
        <v>NORTH</v>
      </c>
    </row>
    <row r="857" spans="1:32">
      <c r="A857" t="s">
        <v>3594</v>
      </c>
      <c r="B857" t="s">
        <v>3651</v>
      </c>
      <c r="C857" t="str">
        <f t="shared" si="104"/>
        <v>FEEDER</v>
      </c>
      <c r="D857" s="4">
        <v>43976</v>
      </c>
      <c r="E857" t="str">
        <f t="shared" si="105"/>
        <v>YAMAHA</v>
      </c>
      <c r="F857">
        <v>14103760</v>
      </c>
      <c r="G857" s="19">
        <v>43976</v>
      </c>
      <c r="H857" t="s">
        <v>1103</v>
      </c>
      <c r="I857" t="s">
        <v>1104</v>
      </c>
      <c r="J857">
        <v>1</v>
      </c>
      <c r="K857">
        <v>1</v>
      </c>
      <c r="L857">
        <v>10000</v>
      </c>
      <c r="M857" t="s">
        <v>36</v>
      </c>
      <c r="N857">
        <v>1.095</v>
      </c>
      <c r="O857">
        <v>10000</v>
      </c>
      <c r="P857">
        <f t="shared" si="111"/>
        <v>10950</v>
      </c>
      <c r="Q857" t="s">
        <v>3652</v>
      </c>
      <c r="R857" t="s">
        <v>4203</v>
      </c>
      <c r="S857" t="s">
        <v>4285</v>
      </c>
      <c r="T857">
        <v>905314</v>
      </c>
      <c r="U857">
        <v>7555</v>
      </c>
      <c r="V857" t="s">
        <v>3041</v>
      </c>
      <c r="X857" t="s">
        <v>4412</v>
      </c>
      <c r="Y857">
        <v>746453</v>
      </c>
      <c r="Z857" t="s">
        <v>4287</v>
      </c>
      <c r="AB857">
        <f t="shared" si="106"/>
        <v>2020</v>
      </c>
      <c r="AC857">
        <f t="shared" si="107"/>
        <v>5</v>
      </c>
      <c r="AD857" t="str">
        <f t="shared" si="108"/>
        <v>Q1</v>
      </c>
      <c r="AE857" t="str">
        <f t="shared" si="109"/>
        <v>FY20/21</v>
      </c>
      <c r="AF857" t="str">
        <f t="shared" si="110"/>
        <v>NORTH</v>
      </c>
    </row>
    <row r="858" spans="1:32">
      <c r="A858" t="s">
        <v>3594</v>
      </c>
      <c r="B858" t="s">
        <v>3646</v>
      </c>
      <c r="C858" t="str">
        <f t="shared" si="104"/>
        <v>SERVICE_CHARGE</v>
      </c>
      <c r="D858" s="4">
        <v>43984</v>
      </c>
      <c r="E858" t="str">
        <f t="shared" si="105"/>
        <v>YAMAHA</v>
      </c>
      <c r="F858">
        <v>12101089</v>
      </c>
      <c r="G858" s="19">
        <v>43984</v>
      </c>
      <c r="H858" t="s">
        <v>76</v>
      </c>
      <c r="I858" t="s">
        <v>77</v>
      </c>
      <c r="J858">
        <v>1</v>
      </c>
      <c r="K858">
        <v>1</v>
      </c>
      <c r="L858">
        <v>3370.8</v>
      </c>
      <c r="M858" t="s">
        <v>36</v>
      </c>
      <c r="N858">
        <v>1.089</v>
      </c>
      <c r="O858">
        <v>3370.8</v>
      </c>
      <c r="P858">
        <f t="shared" si="111"/>
        <v>3670.8011999999999</v>
      </c>
      <c r="Q858" t="s">
        <v>4058</v>
      </c>
      <c r="R858" t="s">
        <v>4413</v>
      </c>
      <c r="S858" t="s">
        <v>25</v>
      </c>
      <c r="T858">
        <v>905336</v>
      </c>
      <c r="U858">
        <v>0</v>
      </c>
      <c r="V858" t="s">
        <v>4064</v>
      </c>
      <c r="Z858" t="s">
        <v>4414</v>
      </c>
      <c r="AB858">
        <f t="shared" si="106"/>
        <v>2020</v>
      </c>
      <c r="AC858">
        <f t="shared" si="107"/>
        <v>6</v>
      </c>
      <c r="AD858" t="str">
        <f t="shared" si="108"/>
        <v>Q1</v>
      </c>
      <c r="AE858" t="str">
        <f t="shared" si="109"/>
        <v>FY20/21</v>
      </c>
      <c r="AF858" t="str">
        <f t="shared" si="110"/>
        <v>EAST</v>
      </c>
    </row>
    <row r="859" spans="1:32">
      <c r="A859" t="s">
        <v>3594</v>
      </c>
      <c r="B859" t="s">
        <v>3646</v>
      </c>
      <c r="C859" t="str">
        <f t="shared" si="104"/>
        <v>SPARES/OTHER</v>
      </c>
      <c r="D859" s="4">
        <v>43984</v>
      </c>
      <c r="E859" t="str">
        <f t="shared" si="105"/>
        <v>YAMAHA</v>
      </c>
      <c r="F859">
        <v>14103761</v>
      </c>
      <c r="G859" s="19">
        <v>43984</v>
      </c>
      <c r="H859" t="s">
        <v>3771</v>
      </c>
      <c r="I859" t="s">
        <v>3772</v>
      </c>
      <c r="J859">
        <v>1</v>
      </c>
      <c r="K859">
        <v>1</v>
      </c>
      <c r="L859">
        <v>13260.18</v>
      </c>
      <c r="M859" t="s">
        <v>36</v>
      </c>
      <c r="N859">
        <v>1.089</v>
      </c>
      <c r="O859">
        <v>13260.18</v>
      </c>
      <c r="P859">
        <f t="shared" si="111"/>
        <v>14440.336020000001</v>
      </c>
      <c r="Q859" t="s">
        <v>4058</v>
      </c>
      <c r="R859" t="s">
        <v>4109</v>
      </c>
      <c r="S859" t="s">
        <v>25</v>
      </c>
      <c r="T859">
        <v>905333</v>
      </c>
      <c r="U859">
        <v>6149</v>
      </c>
      <c r="V859" t="s">
        <v>3041</v>
      </c>
      <c r="Y859">
        <v>746913</v>
      </c>
      <c r="Z859" t="s">
        <v>4110</v>
      </c>
      <c r="AB859">
        <f t="shared" si="106"/>
        <v>2020</v>
      </c>
      <c r="AC859">
        <f t="shared" si="107"/>
        <v>6</v>
      </c>
      <c r="AD859" t="str">
        <f t="shared" si="108"/>
        <v>Q1</v>
      </c>
      <c r="AE859" t="str">
        <f t="shared" si="109"/>
        <v>FY20/21</v>
      </c>
      <c r="AF859" t="str">
        <f t="shared" si="110"/>
        <v>EAST</v>
      </c>
    </row>
    <row r="860" spans="1:32">
      <c r="A860" t="s">
        <v>3594</v>
      </c>
      <c r="B860" t="s">
        <v>3646</v>
      </c>
      <c r="C860" t="str">
        <f t="shared" si="104"/>
        <v>SPARES/OTHER</v>
      </c>
      <c r="D860" s="4">
        <v>43984</v>
      </c>
      <c r="E860" t="str">
        <f t="shared" si="105"/>
        <v>YAMAHA</v>
      </c>
      <c r="F860">
        <v>14103761</v>
      </c>
      <c r="G860" s="19">
        <v>43984</v>
      </c>
      <c r="H860" t="s">
        <v>3773</v>
      </c>
      <c r="I860" t="s">
        <v>3774</v>
      </c>
      <c r="J860">
        <v>2</v>
      </c>
      <c r="K860">
        <v>2</v>
      </c>
      <c r="L860">
        <v>1649.56</v>
      </c>
      <c r="M860" t="s">
        <v>36</v>
      </c>
      <c r="N860">
        <v>1.089</v>
      </c>
      <c r="O860">
        <v>1649.56</v>
      </c>
      <c r="P860">
        <f t="shared" si="111"/>
        <v>1796.3708399999998</v>
      </c>
      <c r="Q860" t="s">
        <v>4058</v>
      </c>
      <c r="R860" t="s">
        <v>4109</v>
      </c>
      <c r="S860" t="s">
        <v>25</v>
      </c>
      <c r="T860">
        <v>905333</v>
      </c>
      <c r="U860">
        <v>764</v>
      </c>
      <c r="V860" t="s">
        <v>3041</v>
      </c>
      <c r="Y860">
        <v>746913</v>
      </c>
      <c r="Z860" t="s">
        <v>4110</v>
      </c>
      <c r="AB860">
        <f t="shared" si="106"/>
        <v>2020</v>
      </c>
      <c r="AC860">
        <f t="shared" si="107"/>
        <v>6</v>
      </c>
      <c r="AD860" t="str">
        <f t="shared" si="108"/>
        <v>Q1</v>
      </c>
      <c r="AE860" t="str">
        <f t="shared" si="109"/>
        <v>FY20/21</v>
      </c>
      <c r="AF860" t="str">
        <f t="shared" si="110"/>
        <v>EAST</v>
      </c>
    </row>
    <row r="861" spans="1:32">
      <c r="A861" t="s">
        <v>3594</v>
      </c>
      <c r="B861" t="s">
        <v>3646</v>
      </c>
      <c r="C861" t="str">
        <f t="shared" si="104"/>
        <v>SPARES/OTHER</v>
      </c>
      <c r="D861" s="4">
        <v>43984</v>
      </c>
      <c r="E861" t="str">
        <f t="shared" si="105"/>
        <v>YAMAHA</v>
      </c>
      <c r="F861">
        <v>14103761</v>
      </c>
      <c r="G861" s="19">
        <v>43984</v>
      </c>
      <c r="H861" t="s">
        <v>3775</v>
      </c>
      <c r="I861" t="s">
        <v>3776</v>
      </c>
      <c r="J861">
        <v>2</v>
      </c>
      <c r="K861">
        <v>2</v>
      </c>
      <c r="L861">
        <v>941.59</v>
      </c>
      <c r="M861" t="s">
        <v>36</v>
      </c>
      <c r="N861">
        <v>1.089</v>
      </c>
      <c r="O861">
        <v>941.59</v>
      </c>
      <c r="P861">
        <f t="shared" si="111"/>
        <v>1025.3915099999999</v>
      </c>
      <c r="Q861" t="s">
        <v>4058</v>
      </c>
      <c r="R861" t="s">
        <v>4109</v>
      </c>
      <c r="S861" t="s">
        <v>25</v>
      </c>
      <c r="T861">
        <v>905333</v>
      </c>
      <c r="U861">
        <v>436</v>
      </c>
      <c r="V861" t="s">
        <v>3041</v>
      </c>
      <c r="Y861">
        <v>746913</v>
      </c>
      <c r="Z861" t="s">
        <v>4110</v>
      </c>
      <c r="AB861">
        <f t="shared" si="106"/>
        <v>2020</v>
      </c>
      <c r="AC861">
        <f t="shared" si="107"/>
        <v>6</v>
      </c>
      <c r="AD861" t="str">
        <f t="shared" si="108"/>
        <v>Q1</v>
      </c>
      <c r="AE861" t="str">
        <f t="shared" si="109"/>
        <v>FY20/21</v>
      </c>
      <c r="AF861" t="str">
        <f t="shared" si="110"/>
        <v>EAST</v>
      </c>
    </row>
    <row r="862" spans="1:32">
      <c r="A862" t="s">
        <v>3594</v>
      </c>
      <c r="B862" t="s">
        <v>3646</v>
      </c>
      <c r="C862" t="str">
        <f t="shared" si="104"/>
        <v>SPARES/OTHER</v>
      </c>
      <c r="D862" s="4">
        <v>43984</v>
      </c>
      <c r="E862" t="str">
        <f t="shared" si="105"/>
        <v>YAMAHA</v>
      </c>
      <c r="F862">
        <v>14103761</v>
      </c>
      <c r="G862" s="19">
        <v>43984</v>
      </c>
      <c r="H862" t="s">
        <v>3777</v>
      </c>
      <c r="I862" t="s">
        <v>3778</v>
      </c>
      <c r="J862">
        <v>1</v>
      </c>
      <c r="K862">
        <v>1</v>
      </c>
      <c r="L862">
        <v>8834.51</v>
      </c>
      <c r="M862" t="s">
        <v>36</v>
      </c>
      <c r="N862">
        <v>1.089</v>
      </c>
      <c r="O862">
        <v>8834.51</v>
      </c>
      <c r="P862">
        <f t="shared" si="111"/>
        <v>9620.7813900000001</v>
      </c>
      <c r="Q862" t="s">
        <v>4058</v>
      </c>
      <c r="R862" t="s">
        <v>4109</v>
      </c>
      <c r="S862" t="s">
        <v>25</v>
      </c>
      <c r="T862">
        <v>905333</v>
      </c>
      <c r="U862">
        <v>4097</v>
      </c>
      <c r="V862" t="s">
        <v>3041</v>
      </c>
      <c r="Y862">
        <v>746913</v>
      </c>
      <c r="Z862" t="s">
        <v>4110</v>
      </c>
      <c r="AB862">
        <f t="shared" si="106"/>
        <v>2020</v>
      </c>
      <c r="AC862">
        <f t="shared" si="107"/>
        <v>6</v>
      </c>
      <c r="AD862" t="str">
        <f t="shared" si="108"/>
        <v>Q1</v>
      </c>
      <c r="AE862" t="str">
        <f t="shared" si="109"/>
        <v>FY20/21</v>
      </c>
      <c r="AF862" t="str">
        <f t="shared" si="110"/>
        <v>EAST</v>
      </c>
    </row>
    <row r="863" spans="1:32">
      <c r="A863" t="s">
        <v>3594</v>
      </c>
      <c r="B863" t="s">
        <v>3646</v>
      </c>
      <c r="C863" t="str">
        <f t="shared" si="104"/>
        <v>SPARES/OTHER</v>
      </c>
      <c r="D863" s="4">
        <v>43984</v>
      </c>
      <c r="E863" t="str">
        <f t="shared" si="105"/>
        <v>YAMAHA</v>
      </c>
      <c r="F863">
        <v>14103761</v>
      </c>
      <c r="G863" s="19">
        <v>43984</v>
      </c>
      <c r="H863" t="s">
        <v>3779</v>
      </c>
      <c r="I863" t="s">
        <v>3780</v>
      </c>
      <c r="J863">
        <v>1</v>
      </c>
      <c r="K863">
        <v>1</v>
      </c>
      <c r="L863">
        <v>2238.0500000000002</v>
      </c>
      <c r="M863" t="s">
        <v>36</v>
      </c>
      <c r="N863">
        <v>1.089</v>
      </c>
      <c r="O863">
        <v>2238.0500000000002</v>
      </c>
      <c r="P863">
        <f t="shared" si="111"/>
        <v>2437.2364500000003</v>
      </c>
      <c r="Q863" t="s">
        <v>4058</v>
      </c>
      <c r="R863" t="s">
        <v>4109</v>
      </c>
      <c r="S863" t="s">
        <v>25</v>
      </c>
      <c r="T863">
        <v>905333</v>
      </c>
      <c r="U863">
        <v>1038</v>
      </c>
      <c r="V863" t="s">
        <v>3041</v>
      </c>
      <c r="Y863">
        <v>746913</v>
      </c>
      <c r="Z863" t="s">
        <v>4110</v>
      </c>
      <c r="AB863">
        <f t="shared" si="106"/>
        <v>2020</v>
      </c>
      <c r="AC863">
        <f t="shared" si="107"/>
        <v>6</v>
      </c>
      <c r="AD863" t="str">
        <f t="shared" si="108"/>
        <v>Q1</v>
      </c>
      <c r="AE863" t="str">
        <f t="shared" si="109"/>
        <v>FY20/21</v>
      </c>
      <c r="AF863" t="str">
        <f t="shared" si="110"/>
        <v>EAST</v>
      </c>
    </row>
    <row r="864" spans="1:32">
      <c r="A864" t="s">
        <v>3594</v>
      </c>
      <c r="B864" t="s">
        <v>3646</v>
      </c>
      <c r="C864" t="str">
        <f t="shared" si="104"/>
        <v>SPARES/OTHER</v>
      </c>
      <c r="D864" s="4">
        <v>43984</v>
      </c>
      <c r="E864" t="str">
        <f t="shared" si="105"/>
        <v>YAMAHA</v>
      </c>
      <c r="F864">
        <v>14103761</v>
      </c>
      <c r="G864" s="19">
        <v>43984</v>
      </c>
      <c r="H864" t="s">
        <v>3781</v>
      </c>
      <c r="I864" t="s">
        <v>670</v>
      </c>
      <c r="J864">
        <v>1</v>
      </c>
      <c r="K864">
        <v>1</v>
      </c>
      <c r="L864">
        <v>10146.9</v>
      </c>
      <c r="M864" t="s">
        <v>36</v>
      </c>
      <c r="N864">
        <v>1.089</v>
      </c>
      <c r="O864">
        <v>10146.9</v>
      </c>
      <c r="P864">
        <f t="shared" si="111"/>
        <v>11049.974099999999</v>
      </c>
      <c r="Q864" t="s">
        <v>4058</v>
      </c>
      <c r="R864" t="s">
        <v>4109</v>
      </c>
      <c r="S864" t="s">
        <v>25</v>
      </c>
      <c r="T864">
        <v>905333</v>
      </c>
      <c r="U864">
        <v>4705</v>
      </c>
      <c r="V864" t="s">
        <v>3041</v>
      </c>
      <c r="Y864">
        <v>746913</v>
      </c>
      <c r="Z864" t="s">
        <v>4110</v>
      </c>
      <c r="AB864">
        <f t="shared" si="106"/>
        <v>2020</v>
      </c>
      <c r="AC864">
        <f t="shared" si="107"/>
        <v>6</v>
      </c>
      <c r="AD864" t="str">
        <f t="shared" si="108"/>
        <v>Q1</v>
      </c>
      <c r="AE864" t="str">
        <f t="shared" si="109"/>
        <v>FY20/21</v>
      </c>
      <c r="AF864" t="str">
        <f t="shared" si="110"/>
        <v>EAST</v>
      </c>
    </row>
    <row r="865" spans="1:32">
      <c r="A865" t="s">
        <v>3594</v>
      </c>
      <c r="B865" t="s">
        <v>3646</v>
      </c>
      <c r="C865" t="str">
        <f t="shared" si="104"/>
        <v>SPARES/OTHER</v>
      </c>
      <c r="D865" s="4">
        <v>43984</v>
      </c>
      <c r="E865" t="str">
        <f t="shared" si="105"/>
        <v>YAMAHA</v>
      </c>
      <c r="F865">
        <v>14103761</v>
      </c>
      <c r="G865" s="19">
        <v>43984</v>
      </c>
      <c r="H865" t="s">
        <v>3782</v>
      </c>
      <c r="I865" t="s">
        <v>3783</v>
      </c>
      <c r="J865">
        <v>1</v>
      </c>
      <c r="K865">
        <v>1</v>
      </c>
      <c r="L865">
        <v>882.3</v>
      </c>
      <c r="M865" t="s">
        <v>36</v>
      </c>
      <c r="N865">
        <v>1.089</v>
      </c>
      <c r="O865">
        <v>882.3</v>
      </c>
      <c r="P865">
        <f t="shared" si="111"/>
        <v>960.82469999999989</v>
      </c>
      <c r="Q865" t="s">
        <v>4058</v>
      </c>
      <c r="R865" t="s">
        <v>4109</v>
      </c>
      <c r="S865" t="s">
        <v>25</v>
      </c>
      <c r="T865">
        <v>905333</v>
      </c>
      <c r="U865">
        <v>320</v>
      </c>
      <c r="V865" t="s">
        <v>3041</v>
      </c>
      <c r="Y865">
        <v>746913</v>
      </c>
      <c r="Z865" t="s">
        <v>4110</v>
      </c>
      <c r="AB865">
        <f t="shared" si="106"/>
        <v>2020</v>
      </c>
      <c r="AC865">
        <f t="shared" si="107"/>
        <v>6</v>
      </c>
      <c r="AD865" t="str">
        <f t="shared" si="108"/>
        <v>Q1</v>
      </c>
      <c r="AE865" t="str">
        <f t="shared" si="109"/>
        <v>FY20/21</v>
      </c>
      <c r="AF865" t="str">
        <f t="shared" si="110"/>
        <v>EAST</v>
      </c>
    </row>
    <row r="866" spans="1:32">
      <c r="A866" t="s">
        <v>3594</v>
      </c>
      <c r="B866" t="s">
        <v>3646</v>
      </c>
      <c r="C866" t="str">
        <f t="shared" si="104"/>
        <v>SPARES/OTHER</v>
      </c>
      <c r="D866" s="4">
        <v>43984</v>
      </c>
      <c r="E866" t="str">
        <f t="shared" si="105"/>
        <v>YAMAHA</v>
      </c>
      <c r="F866">
        <v>14103761</v>
      </c>
      <c r="G866" s="19">
        <v>43984</v>
      </c>
      <c r="H866" t="s">
        <v>3784</v>
      </c>
      <c r="I866" t="s">
        <v>3785</v>
      </c>
      <c r="J866">
        <v>1</v>
      </c>
      <c r="K866">
        <v>1</v>
      </c>
      <c r="L866">
        <v>916.81</v>
      </c>
      <c r="M866" t="s">
        <v>36</v>
      </c>
      <c r="N866">
        <v>1.089</v>
      </c>
      <c r="O866">
        <v>916.81</v>
      </c>
      <c r="P866">
        <f t="shared" si="111"/>
        <v>998.40608999999995</v>
      </c>
      <c r="Q866" t="s">
        <v>4058</v>
      </c>
      <c r="R866" t="s">
        <v>4109</v>
      </c>
      <c r="S866" t="s">
        <v>25</v>
      </c>
      <c r="T866">
        <v>905333</v>
      </c>
      <c r="U866">
        <v>336</v>
      </c>
      <c r="V866" t="s">
        <v>3041</v>
      </c>
      <c r="Y866">
        <v>746913</v>
      </c>
      <c r="Z866" t="s">
        <v>4110</v>
      </c>
      <c r="AB866">
        <f t="shared" si="106"/>
        <v>2020</v>
      </c>
      <c r="AC866">
        <f t="shared" si="107"/>
        <v>6</v>
      </c>
      <c r="AD866" t="str">
        <f t="shared" si="108"/>
        <v>Q1</v>
      </c>
      <c r="AE866" t="str">
        <f t="shared" si="109"/>
        <v>FY20/21</v>
      </c>
      <c r="AF866" t="str">
        <f t="shared" si="110"/>
        <v>EAST</v>
      </c>
    </row>
    <row r="867" spans="1:32">
      <c r="A867" t="s">
        <v>3594</v>
      </c>
      <c r="B867" t="s">
        <v>3646</v>
      </c>
      <c r="C867" t="str">
        <f t="shared" si="104"/>
        <v>SPARES/OTHER</v>
      </c>
      <c r="D867" s="4">
        <v>43984</v>
      </c>
      <c r="E867" t="str">
        <f t="shared" si="105"/>
        <v>YAMAHA</v>
      </c>
      <c r="F867">
        <v>14103762</v>
      </c>
      <c r="G867" s="19">
        <v>43984</v>
      </c>
      <c r="H867" t="s">
        <v>126</v>
      </c>
      <c r="I867" t="s">
        <v>48</v>
      </c>
      <c r="J867">
        <v>1</v>
      </c>
      <c r="K867">
        <v>1</v>
      </c>
      <c r="L867">
        <v>1223.8900000000001</v>
      </c>
      <c r="M867" t="s">
        <v>36</v>
      </c>
      <c r="N867">
        <v>1.089</v>
      </c>
      <c r="O867">
        <v>1223.8900000000001</v>
      </c>
      <c r="P867">
        <f t="shared" si="111"/>
        <v>1332.8162100000002</v>
      </c>
      <c r="Q867" t="s">
        <v>4058</v>
      </c>
      <c r="R867" t="s">
        <v>4141</v>
      </c>
      <c r="S867" t="s">
        <v>25</v>
      </c>
      <c r="T867">
        <v>905334</v>
      </c>
      <c r="U867">
        <v>679</v>
      </c>
      <c r="V867" t="s">
        <v>3041</v>
      </c>
      <c r="Y867">
        <v>746929</v>
      </c>
      <c r="Z867" t="s">
        <v>4142</v>
      </c>
      <c r="AB867">
        <f t="shared" si="106"/>
        <v>2020</v>
      </c>
      <c r="AC867">
        <f t="shared" si="107"/>
        <v>6</v>
      </c>
      <c r="AD867" t="str">
        <f t="shared" si="108"/>
        <v>Q1</v>
      </c>
      <c r="AE867" t="str">
        <f t="shared" si="109"/>
        <v>FY20/21</v>
      </c>
      <c r="AF867" t="str">
        <f t="shared" si="110"/>
        <v>EAST</v>
      </c>
    </row>
    <row r="868" spans="1:32">
      <c r="A868" t="s">
        <v>3594</v>
      </c>
      <c r="B868" t="s">
        <v>3646</v>
      </c>
      <c r="C868" t="str">
        <f t="shared" si="104"/>
        <v>SPARES/OTHER</v>
      </c>
      <c r="D868" s="4">
        <v>43984</v>
      </c>
      <c r="E868" t="str">
        <f t="shared" si="105"/>
        <v>YAMAHA</v>
      </c>
      <c r="F868">
        <v>14103762</v>
      </c>
      <c r="G868" s="19">
        <v>43984</v>
      </c>
      <c r="H868" t="s">
        <v>1169</v>
      </c>
      <c r="I868" t="s">
        <v>1170</v>
      </c>
      <c r="J868">
        <v>1</v>
      </c>
      <c r="K868">
        <v>1</v>
      </c>
      <c r="L868">
        <v>506.19</v>
      </c>
      <c r="M868" t="s">
        <v>36</v>
      </c>
      <c r="N868">
        <v>1.089</v>
      </c>
      <c r="O868">
        <v>506.19</v>
      </c>
      <c r="P868">
        <f t="shared" si="111"/>
        <v>551.24090999999999</v>
      </c>
      <c r="Q868" t="s">
        <v>4058</v>
      </c>
      <c r="R868" t="s">
        <v>4141</v>
      </c>
      <c r="S868" t="s">
        <v>25</v>
      </c>
      <c r="T868">
        <v>905334</v>
      </c>
      <c r="U868">
        <v>281</v>
      </c>
      <c r="V868" t="s">
        <v>3041</v>
      </c>
      <c r="Y868">
        <v>746929</v>
      </c>
      <c r="Z868" t="s">
        <v>4142</v>
      </c>
      <c r="AB868">
        <f t="shared" si="106"/>
        <v>2020</v>
      </c>
      <c r="AC868">
        <f t="shared" si="107"/>
        <v>6</v>
      </c>
      <c r="AD868" t="str">
        <f t="shared" si="108"/>
        <v>Q1</v>
      </c>
      <c r="AE868" t="str">
        <f t="shared" si="109"/>
        <v>FY20/21</v>
      </c>
      <c r="AF868" t="str">
        <f t="shared" si="110"/>
        <v>EAST</v>
      </c>
    </row>
    <row r="869" spans="1:32">
      <c r="A869" t="s">
        <v>3594</v>
      </c>
      <c r="B869" t="s">
        <v>3646</v>
      </c>
      <c r="C869" t="str">
        <f t="shared" si="104"/>
        <v>SPARES/OTHER</v>
      </c>
      <c r="D869" s="4">
        <v>43984</v>
      </c>
      <c r="E869" t="str">
        <f t="shared" si="105"/>
        <v>YAMAHA</v>
      </c>
      <c r="F869">
        <v>14103762</v>
      </c>
      <c r="G869" s="19">
        <v>43984</v>
      </c>
      <c r="H869" t="s">
        <v>126</v>
      </c>
      <c r="I869" t="s">
        <v>48</v>
      </c>
      <c r="J869">
        <v>2</v>
      </c>
      <c r="K869">
        <v>2</v>
      </c>
      <c r="L869">
        <v>2447.79</v>
      </c>
      <c r="M869" t="s">
        <v>36</v>
      </c>
      <c r="N869">
        <v>1.089</v>
      </c>
      <c r="O869">
        <v>2447.79</v>
      </c>
      <c r="P869">
        <f t="shared" si="111"/>
        <v>2665.6433099999999</v>
      </c>
      <c r="Q869" t="s">
        <v>4058</v>
      </c>
      <c r="R869" t="s">
        <v>4141</v>
      </c>
      <c r="S869" t="s">
        <v>25</v>
      </c>
      <c r="T869">
        <v>905334</v>
      </c>
      <c r="U869">
        <v>1358</v>
      </c>
      <c r="V869" t="s">
        <v>3041</v>
      </c>
      <c r="Y869">
        <v>746929</v>
      </c>
      <c r="Z869" t="s">
        <v>4142</v>
      </c>
      <c r="AB869">
        <f t="shared" si="106"/>
        <v>2020</v>
      </c>
      <c r="AC869">
        <f t="shared" si="107"/>
        <v>6</v>
      </c>
      <c r="AD869" t="str">
        <f t="shared" si="108"/>
        <v>Q1</v>
      </c>
      <c r="AE869" t="str">
        <f t="shared" si="109"/>
        <v>FY20/21</v>
      </c>
      <c r="AF869" t="str">
        <f t="shared" si="110"/>
        <v>EAST</v>
      </c>
    </row>
    <row r="870" spans="1:32">
      <c r="A870" t="s">
        <v>3594</v>
      </c>
      <c r="B870" t="s">
        <v>3646</v>
      </c>
      <c r="C870" t="str">
        <f t="shared" si="104"/>
        <v>SPARES/OTHER</v>
      </c>
      <c r="D870" s="4">
        <v>43984</v>
      </c>
      <c r="E870" t="str">
        <f t="shared" si="105"/>
        <v>YAMAHA</v>
      </c>
      <c r="F870">
        <v>14103763</v>
      </c>
      <c r="G870" s="19">
        <v>43984</v>
      </c>
      <c r="H870" t="s">
        <v>27</v>
      </c>
      <c r="I870" t="s">
        <v>28</v>
      </c>
      <c r="J870">
        <v>6</v>
      </c>
      <c r="K870">
        <v>6</v>
      </c>
      <c r="L870">
        <v>4699.12</v>
      </c>
      <c r="M870" t="s">
        <v>36</v>
      </c>
      <c r="N870">
        <v>1.089</v>
      </c>
      <c r="O870">
        <v>4699.12</v>
      </c>
      <c r="P870">
        <f t="shared" si="111"/>
        <v>5117.3416799999995</v>
      </c>
      <c r="Q870" t="s">
        <v>4058</v>
      </c>
      <c r="R870" t="s">
        <v>4141</v>
      </c>
      <c r="S870" t="s">
        <v>25</v>
      </c>
      <c r="T870">
        <v>905335</v>
      </c>
      <c r="U870">
        <v>2100</v>
      </c>
      <c r="V870" t="s">
        <v>3041</v>
      </c>
      <c r="Y870">
        <v>746956</v>
      </c>
      <c r="Z870" t="s">
        <v>4142</v>
      </c>
      <c r="AB870">
        <f t="shared" si="106"/>
        <v>2020</v>
      </c>
      <c r="AC870">
        <f t="shared" si="107"/>
        <v>6</v>
      </c>
      <c r="AD870" t="str">
        <f t="shared" si="108"/>
        <v>Q1</v>
      </c>
      <c r="AE870" t="str">
        <f t="shared" si="109"/>
        <v>FY20/21</v>
      </c>
      <c r="AF870" t="str">
        <f t="shared" si="110"/>
        <v>EAST</v>
      </c>
    </row>
    <row r="871" spans="1:32">
      <c r="A871" t="s">
        <v>3594</v>
      </c>
      <c r="B871" t="s">
        <v>3646</v>
      </c>
      <c r="C871" t="str">
        <f t="shared" si="104"/>
        <v>SPARES/OTHER</v>
      </c>
      <c r="D871" s="4">
        <v>43986</v>
      </c>
      <c r="E871" t="str">
        <f t="shared" si="105"/>
        <v>OTHERS</v>
      </c>
      <c r="F871">
        <v>14103764</v>
      </c>
      <c r="G871" s="19">
        <v>43986</v>
      </c>
      <c r="H871" t="s">
        <v>4222</v>
      </c>
      <c r="I871" t="s">
        <v>57</v>
      </c>
      <c r="J871">
        <v>1</v>
      </c>
      <c r="K871">
        <v>1</v>
      </c>
      <c r="L871">
        <v>1832.74</v>
      </c>
      <c r="M871" t="s">
        <v>36</v>
      </c>
      <c r="N871">
        <v>1.089</v>
      </c>
      <c r="O871">
        <v>1832.74</v>
      </c>
      <c r="P871">
        <f t="shared" si="111"/>
        <v>1995.8538599999999</v>
      </c>
      <c r="Q871" t="s">
        <v>4058</v>
      </c>
      <c r="R871" t="s">
        <v>4242</v>
      </c>
      <c r="S871" t="s">
        <v>25</v>
      </c>
      <c r="T871">
        <v>905337</v>
      </c>
      <c r="U871">
        <v>1283.19</v>
      </c>
      <c r="V871" t="s">
        <v>3041</v>
      </c>
      <c r="Y871">
        <v>746990</v>
      </c>
      <c r="Z871" t="s">
        <v>4243</v>
      </c>
      <c r="AB871">
        <f t="shared" si="106"/>
        <v>2020</v>
      </c>
      <c r="AC871">
        <f t="shared" si="107"/>
        <v>6</v>
      </c>
      <c r="AD871" t="str">
        <f t="shared" si="108"/>
        <v>Q1</v>
      </c>
      <c r="AE871" t="str">
        <f t="shared" si="109"/>
        <v>FY20/21</v>
      </c>
      <c r="AF871" t="str">
        <f t="shared" si="110"/>
        <v>EAST</v>
      </c>
    </row>
    <row r="872" spans="1:32">
      <c r="A872" t="s">
        <v>3594</v>
      </c>
      <c r="B872" t="s">
        <v>3656</v>
      </c>
      <c r="C872" t="str">
        <f t="shared" si="104"/>
        <v>CONTRACT_FEE</v>
      </c>
      <c r="D872" s="4">
        <v>43990</v>
      </c>
      <c r="E872" t="str">
        <f t="shared" si="105"/>
        <v>YAMAHA</v>
      </c>
      <c r="F872">
        <v>13100165</v>
      </c>
      <c r="G872" s="19">
        <v>43990</v>
      </c>
      <c r="H872" t="s">
        <v>76</v>
      </c>
      <c r="I872" t="s">
        <v>77</v>
      </c>
      <c r="J872">
        <v>1</v>
      </c>
      <c r="K872">
        <v>1</v>
      </c>
      <c r="L872">
        <v>16814.16</v>
      </c>
      <c r="M872" t="s">
        <v>36</v>
      </c>
      <c r="N872">
        <v>1.089</v>
      </c>
      <c r="O872">
        <v>16814.16</v>
      </c>
      <c r="P872">
        <f t="shared" si="111"/>
        <v>18310.62024</v>
      </c>
      <c r="Q872" t="s">
        <v>4187</v>
      </c>
      <c r="R872" t="s">
        <v>4366</v>
      </c>
      <c r="S872" t="s">
        <v>25</v>
      </c>
      <c r="T872">
        <v>905340</v>
      </c>
      <c r="U872">
        <v>0</v>
      </c>
      <c r="V872" t="s">
        <v>3035</v>
      </c>
      <c r="Z872" t="s">
        <v>4367</v>
      </c>
      <c r="AB872">
        <f t="shared" si="106"/>
        <v>2020</v>
      </c>
      <c r="AC872">
        <f t="shared" si="107"/>
        <v>6</v>
      </c>
      <c r="AD872" t="str">
        <f t="shared" si="108"/>
        <v>Q1</v>
      </c>
      <c r="AE872" t="str">
        <f t="shared" si="109"/>
        <v>FY20/21</v>
      </c>
      <c r="AF872" t="str">
        <f t="shared" si="110"/>
        <v>WEST</v>
      </c>
    </row>
    <row r="873" spans="1:32">
      <c r="A873" t="s">
        <v>3594</v>
      </c>
      <c r="B873" t="s">
        <v>3656</v>
      </c>
      <c r="C873" t="str">
        <f t="shared" si="104"/>
        <v>SPARES/OTHER</v>
      </c>
      <c r="D873" s="4">
        <v>43990</v>
      </c>
      <c r="E873" t="str">
        <f t="shared" si="105"/>
        <v>OTHERS</v>
      </c>
      <c r="F873">
        <v>13100165</v>
      </c>
      <c r="G873" s="19">
        <v>43990</v>
      </c>
      <c r="H873" t="s">
        <v>345</v>
      </c>
      <c r="I873" t="s">
        <v>346</v>
      </c>
      <c r="J873">
        <v>1</v>
      </c>
      <c r="K873">
        <v>1</v>
      </c>
      <c r="L873">
        <v>0</v>
      </c>
      <c r="M873" t="s">
        <v>36</v>
      </c>
      <c r="N873">
        <v>1.089</v>
      </c>
      <c r="O873">
        <v>0</v>
      </c>
      <c r="P873">
        <f t="shared" si="111"/>
        <v>0</v>
      </c>
      <c r="Q873" t="s">
        <v>4187</v>
      </c>
      <c r="R873" t="s">
        <v>4366</v>
      </c>
      <c r="S873" t="s">
        <v>25</v>
      </c>
      <c r="T873">
        <v>905340</v>
      </c>
      <c r="U873">
        <v>0</v>
      </c>
      <c r="V873" t="s">
        <v>3035</v>
      </c>
      <c r="Z873" t="s">
        <v>4367</v>
      </c>
      <c r="AB873">
        <f t="shared" si="106"/>
        <v>2020</v>
      </c>
      <c r="AC873">
        <f t="shared" si="107"/>
        <v>6</v>
      </c>
      <c r="AD873" t="str">
        <f t="shared" si="108"/>
        <v>Q1</v>
      </c>
      <c r="AE873" t="str">
        <f t="shared" si="109"/>
        <v>FY20/21</v>
      </c>
      <c r="AF873" t="str">
        <f t="shared" si="110"/>
        <v>WEST</v>
      </c>
    </row>
    <row r="874" spans="1:32">
      <c r="A874" t="s">
        <v>3594</v>
      </c>
      <c r="B874" t="s">
        <v>3656</v>
      </c>
      <c r="C874" t="str">
        <f t="shared" si="104"/>
        <v>SPARES/OTHER</v>
      </c>
      <c r="D874" s="4">
        <v>43990</v>
      </c>
      <c r="E874" t="str">
        <f t="shared" si="105"/>
        <v>OTHERS</v>
      </c>
      <c r="F874">
        <v>14103765</v>
      </c>
      <c r="G874" s="19">
        <v>43990</v>
      </c>
      <c r="H874" t="s">
        <v>345</v>
      </c>
      <c r="I874" t="s">
        <v>346</v>
      </c>
      <c r="J874">
        <v>1</v>
      </c>
      <c r="K874">
        <v>1</v>
      </c>
      <c r="L874">
        <v>0</v>
      </c>
      <c r="M874" t="s">
        <v>36</v>
      </c>
      <c r="N874">
        <v>1.089</v>
      </c>
      <c r="O874">
        <v>0</v>
      </c>
      <c r="P874">
        <f t="shared" si="111"/>
        <v>0</v>
      </c>
      <c r="Q874" t="s">
        <v>4187</v>
      </c>
      <c r="R874" t="s">
        <v>4366</v>
      </c>
      <c r="S874" t="s">
        <v>25</v>
      </c>
      <c r="T874">
        <v>905341</v>
      </c>
      <c r="U874">
        <v>132.74</v>
      </c>
      <c r="V874" t="s">
        <v>3041</v>
      </c>
      <c r="Y874">
        <v>747747</v>
      </c>
      <c r="Z874" t="s">
        <v>4367</v>
      </c>
      <c r="AB874">
        <f t="shared" si="106"/>
        <v>2020</v>
      </c>
      <c r="AC874">
        <f t="shared" si="107"/>
        <v>6</v>
      </c>
      <c r="AD874" t="str">
        <f t="shared" si="108"/>
        <v>Q1</v>
      </c>
      <c r="AE874" t="str">
        <f t="shared" si="109"/>
        <v>FY20/21</v>
      </c>
      <c r="AF874" t="str">
        <f t="shared" si="110"/>
        <v>WEST</v>
      </c>
    </row>
    <row r="875" spans="1:32">
      <c r="A875" t="s">
        <v>3594</v>
      </c>
      <c r="B875" t="s">
        <v>22</v>
      </c>
      <c r="C875" t="str">
        <f t="shared" si="104"/>
        <v>SPARES/OTHER</v>
      </c>
      <c r="D875" s="4">
        <v>43991</v>
      </c>
      <c r="E875" t="str">
        <f t="shared" si="105"/>
        <v>YAMAHA</v>
      </c>
      <c r="F875">
        <v>14103766</v>
      </c>
      <c r="G875" s="19">
        <v>43991</v>
      </c>
      <c r="H875" t="s">
        <v>1563</v>
      </c>
      <c r="I875" t="s">
        <v>1564</v>
      </c>
      <c r="J875">
        <v>1</v>
      </c>
      <c r="K875">
        <v>1</v>
      </c>
      <c r="L875">
        <v>9734.51</v>
      </c>
      <c r="M875" t="s">
        <v>36</v>
      </c>
      <c r="N875">
        <v>1.089</v>
      </c>
      <c r="O875">
        <v>9734.51</v>
      </c>
      <c r="P875">
        <f t="shared" si="111"/>
        <v>10600.88139</v>
      </c>
      <c r="Q875" t="s">
        <v>41</v>
      </c>
      <c r="R875" t="s">
        <v>1792</v>
      </c>
      <c r="S875" t="s">
        <v>25</v>
      </c>
      <c r="T875">
        <v>905342</v>
      </c>
      <c r="U875">
        <v>5735</v>
      </c>
      <c r="V875" t="s">
        <v>3041</v>
      </c>
      <c r="X875" t="s">
        <v>3316</v>
      </c>
      <c r="Y875">
        <v>747919</v>
      </c>
      <c r="Z875" t="s">
        <v>1794</v>
      </c>
      <c r="AB875">
        <f t="shared" si="106"/>
        <v>2020</v>
      </c>
      <c r="AC875">
        <f t="shared" si="107"/>
        <v>6</v>
      </c>
      <c r="AD875" t="str">
        <f t="shared" si="108"/>
        <v>Q1</v>
      </c>
      <c r="AE875" t="str">
        <f t="shared" si="109"/>
        <v>FY20/21</v>
      </c>
      <c r="AF875" t="str">
        <f t="shared" si="110"/>
        <v>SOUTH</v>
      </c>
    </row>
    <row r="876" spans="1:32">
      <c r="A876" t="s">
        <v>3594</v>
      </c>
      <c r="B876" t="s">
        <v>22</v>
      </c>
      <c r="C876" t="str">
        <f t="shared" si="104"/>
        <v>SPARES/OTHER</v>
      </c>
      <c r="D876" s="4">
        <v>43991</v>
      </c>
      <c r="E876" t="str">
        <f t="shared" si="105"/>
        <v>YAMAHA</v>
      </c>
      <c r="F876">
        <v>14103766</v>
      </c>
      <c r="G876" s="19">
        <v>43991</v>
      </c>
      <c r="H876" t="s">
        <v>1562</v>
      </c>
      <c r="I876" t="s">
        <v>121</v>
      </c>
      <c r="J876">
        <v>1</v>
      </c>
      <c r="K876">
        <v>1</v>
      </c>
      <c r="L876">
        <v>2787.61</v>
      </c>
      <c r="M876" t="s">
        <v>36</v>
      </c>
      <c r="N876">
        <v>1.089</v>
      </c>
      <c r="O876">
        <v>2787.61</v>
      </c>
      <c r="P876">
        <f t="shared" si="111"/>
        <v>3035.7072899999998</v>
      </c>
      <c r="Q876" t="s">
        <v>41</v>
      </c>
      <c r="R876" t="s">
        <v>1792</v>
      </c>
      <c r="S876" t="s">
        <v>25</v>
      </c>
      <c r="T876">
        <v>905342</v>
      </c>
      <c r="U876">
        <v>1646</v>
      </c>
      <c r="V876" t="s">
        <v>3041</v>
      </c>
      <c r="X876" t="s">
        <v>3316</v>
      </c>
      <c r="Y876">
        <v>747919</v>
      </c>
      <c r="Z876" t="s">
        <v>1794</v>
      </c>
      <c r="AB876">
        <f t="shared" si="106"/>
        <v>2020</v>
      </c>
      <c r="AC876">
        <f t="shared" si="107"/>
        <v>6</v>
      </c>
      <c r="AD876" t="str">
        <f t="shared" si="108"/>
        <v>Q1</v>
      </c>
      <c r="AE876" t="str">
        <f t="shared" si="109"/>
        <v>FY20/21</v>
      </c>
      <c r="AF876" t="str">
        <f t="shared" si="110"/>
        <v>SOUTH</v>
      </c>
    </row>
    <row r="877" spans="1:32">
      <c r="A877" t="s">
        <v>3594</v>
      </c>
      <c r="B877" t="s">
        <v>22</v>
      </c>
      <c r="C877" t="str">
        <f t="shared" si="104"/>
        <v>SPARES/OTHER</v>
      </c>
      <c r="D877" s="4">
        <v>43991</v>
      </c>
      <c r="E877" t="str">
        <f t="shared" si="105"/>
        <v>YAMAHA</v>
      </c>
      <c r="F877">
        <v>14103766</v>
      </c>
      <c r="G877" s="19">
        <v>43991</v>
      </c>
      <c r="H877" t="s">
        <v>1373</v>
      </c>
      <c r="I877" t="s">
        <v>1374</v>
      </c>
      <c r="J877">
        <v>2</v>
      </c>
      <c r="K877">
        <v>2</v>
      </c>
      <c r="L877">
        <v>1769.91</v>
      </c>
      <c r="M877" t="s">
        <v>36</v>
      </c>
      <c r="N877">
        <v>1.089</v>
      </c>
      <c r="O877">
        <v>1769.91</v>
      </c>
      <c r="P877">
        <f t="shared" si="111"/>
        <v>1927.43199</v>
      </c>
      <c r="Q877" t="s">
        <v>41</v>
      </c>
      <c r="R877" t="s">
        <v>1792</v>
      </c>
      <c r="S877" t="s">
        <v>25</v>
      </c>
      <c r="T877">
        <v>905342</v>
      </c>
      <c r="U877">
        <v>1046</v>
      </c>
      <c r="V877" t="s">
        <v>3041</v>
      </c>
      <c r="X877" t="s">
        <v>3316</v>
      </c>
      <c r="Y877">
        <v>747919</v>
      </c>
      <c r="Z877" t="s">
        <v>1794</v>
      </c>
      <c r="AB877">
        <f t="shared" si="106"/>
        <v>2020</v>
      </c>
      <c r="AC877">
        <f t="shared" si="107"/>
        <v>6</v>
      </c>
      <c r="AD877" t="str">
        <f t="shared" si="108"/>
        <v>Q1</v>
      </c>
      <c r="AE877" t="str">
        <f t="shared" si="109"/>
        <v>FY20/21</v>
      </c>
      <c r="AF877" t="str">
        <f t="shared" si="110"/>
        <v>SOUTH</v>
      </c>
    </row>
    <row r="878" spans="1:32">
      <c r="A878" t="s">
        <v>3594</v>
      </c>
      <c r="B878" t="s">
        <v>22</v>
      </c>
      <c r="C878" t="str">
        <f t="shared" si="104"/>
        <v>SPARES/OTHER</v>
      </c>
      <c r="D878" s="4">
        <v>43991</v>
      </c>
      <c r="E878" t="str">
        <f t="shared" si="105"/>
        <v>YAMAHA</v>
      </c>
      <c r="F878">
        <v>14103766</v>
      </c>
      <c r="G878" s="19">
        <v>43991</v>
      </c>
      <c r="H878" t="s">
        <v>1412</v>
      </c>
      <c r="I878" t="s">
        <v>1374</v>
      </c>
      <c r="J878">
        <v>2</v>
      </c>
      <c r="K878">
        <v>2</v>
      </c>
      <c r="L878">
        <v>1539.82</v>
      </c>
      <c r="M878" t="s">
        <v>36</v>
      </c>
      <c r="N878">
        <v>1.089</v>
      </c>
      <c r="O878">
        <v>1539.82</v>
      </c>
      <c r="P878">
        <f t="shared" si="111"/>
        <v>1676.8639799999999</v>
      </c>
      <c r="Q878" t="s">
        <v>41</v>
      </c>
      <c r="R878" t="s">
        <v>1792</v>
      </c>
      <c r="S878" t="s">
        <v>25</v>
      </c>
      <c r="T878">
        <v>905342</v>
      </c>
      <c r="U878">
        <v>874</v>
      </c>
      <c r="V878" t="s">
        <v>3041</v>
      </c>
      <c r="X878" t="s">
        <v>3316</v>
      </c>
      <c r="Y878">
        <v>747919</v>
      </c>
      <c r="Z878" t="s">
        <v>1794</v>
      </c>
      <c r="AB878">
        <f t="shared" si="106"/>
        <v>2020</v>
      </c>
      <c r="AC878">
        <f t="shared" si="107"/>
        <v>6</v>
      </c>
      <c r="AD878" t="str">
        <f t="shared" si="108"/>
        <v>Q1</v>
      </c>
      <c r="AE878" t="str">
        <f t="shared" si="109"/>
        <v>FY20/21</v>
      </c>
      <c r="AF878" t="str">
        <f t="shared" si="110"/>
        <v>SOUTH</v>
      </c>
    </row>
    <row r="879" spans="1:32">
      <c r="A879" t="s">
        <v>3594</v>
      </c>
      <c r="B879" t="s">
        <v>3651</v>
      </c>
      <c r="C879" t="str">
        <f t="shared" si="104"/>
        <v>SPARES/OTHER</v>
      </c>
      <c r="D879" s="4">
        <v>43991</v>
      </c>
      <c r="E879" t="str">
        <f t="shared" si="105"/>
        <v>OTHERS</v>
      </c>
      <c r="F879">
        <v>14103767</v>
      </c>
      <c r="G879" s="19">
        <v>43991</v>
      </c>
      <c r="H879" t="s">
        <v>4415</v>
      </c>
      <c r="I879" t="s">
        <v>4416</v>
      </c>
      <c r="J879">
        <v>2</v>
      </c>
      <c r="K879">
        <v>2</v>
      </c>
      <c r="L879">
        <v>1150.44</v>
      </c>
      <c r="M879" t="s">
        <v>36</v>
      </c>
      <c r="N879">
        <v>1.089</v>
      </c>
      <c r="O879">
        <v>1150.44</v>
      </c>
      <c r="P879">
        <f t="shared" si="111"/>
        <v>1252.82916</v>
      </c>
      <c r="Q879" t="s">
        <v>3652</v>
      </c>
      <c r="R879" t="s">
        <v>4417</v>
      </c>
      <c r="S879" t="s">
        <v>25</v>
      </c>
      <c r="T879">
        <v>905338</v>
      </c>
      <c r="U879">
        <v>619.47</v>
      </c>
      <c r="V879" t="s">
        <v>3041</v>
      </c>
      <c r="X879" t="s">
        <v>4418</v>
      </c>
      <c r="Y879">
        <v>747927</v>
      </c>
      <c r="Z879" t="s">
        <v>4419</v>
      </c>
      <c r="AB879">
        <f t="shared" si="106"/>
        <v>2020</v>
      </c>
      <c r="AC879">
        <f t="shared" si="107"/>
        <v>6</v>
      </c>
      <c r="AD879" t="str">
        <f t="shared" si="108"/>
        <v>Q1</v>
      </c>
      <c r="AE879" t="str">
        <f t="shared" si="109"/>
        <v>FY20/21</v>
      </c>
      <c r="AF879" t="str">
        <f t="shared" si="110"/>
        <v>NORTH</v>
      </c>
    </row>
    <row r="880" spans="1:32">
      <c r="A880" t="s">
        <v>3594</v>
      </c>
      <c r="B880" t="s">
        <v>22</v>
      </c>
      <c r="C880" t="str">
        <f t="shared" si="104"/>
        <v>SERVICE_CHARGE</v>
      </c>
      <c r="D880" s="4">
        <v>43992</v>
      </c>
      <c r="E880" t="str">
        <f t="shared" si="105"/>
        <v>YAMAHA</v>
      </c>
      <c r="F880">
        <v>12101090</v>
      </c>
      <c r="G880" s="19">
        <v>43992</v>
      </c>
      <c r="H880" t="s">
        <v>76</v>
      </c>
      <c r="I880" t="s">
        <v>77</v>
      </c>
      <c r="J880">
        <v>1</v>
      </c>
      <c r="K880">
        <v>1</v>
      </c>
      <c r="L880">
        <v>5309.73</v>
      </c>
      <c r="M880" t="s">
        <v>36</v>
      </c>
      <c r="N880">
        <v>1.089</v>
      </c>
      <c r="O880">
        <v>5309.73</v>
      </c>
      <c r="P880">
        <f t="shared" si="111"/>
        <v>5782.2959699999992</v>
      </c>
      <c r="Q880" t="s">
        <v>41</v>
      </c>
      <c r="R880" t="s">
        <v>2664</v>
      </c>
      <c r="S880" t="s">
        <v>25</v>
      </c>
      <c r="T880">
        <v>905348</v>
      </c>
      <c r="U880">
        <v>0</v>
      </c>
      <c r="V880" t="s">
        <v>3038</v>
      </c>
      <c r="X880" t="s">
        <v>3317</v>
      </c>
      <c r="Z880" t="s">
        <v>2666</v>
      </c>
      <c r="AB880">
        <f t="shared" si="106"/>
        <v>2020</v>
      </c>
      <c r="AC880">
        <f t="shared" si="107"/>
        <v>6</v>
      </c>
      <c r="AD880" t="str">
        <f t="shared" si="108"/>
        <v>Q1</v>
      </c>
      <c r="AE880" t="str">
        <f t="shared" si="109"/>
        <v>FY20/21</v>
      </c>
      <c r="AF880" t="str">
        <f t="shared" si="110"/>
        <v>SOUTH</v>
      </c>
    </row>
    <row r="881" spans="1:32">
      <c r="A881" t="s">
        <v>3594</v>
      </c>
      <c r="B881" t="s">
        <v>22</v>
      </c>
      <c r="C881" t="str">
        <f t="shared" si="104"/>
        <v>SPARES/OTHER</v>
      </c>
      <c r="D881" s="4">
        <v>43992</v>
      </c>
      <c r="E881" t="str">
        <f t="shared" si="105"/>
        <v>YAMAHA</v>
      </c>
      <c r="F881">
        <v>14103768</v>
      </c>
      <c r="G881" s="19">
        <v>43992</v>
      </c>
      <c r="H881" t="s">
        <v>114</v>
      </c>
      <c r="I881" t="s">
        <v>115</v>
      </c>
      <c r="J881">
        <v>20</v>
      </c>
      <c r="K881">
        <v>20</v>
      </c>
      <c r="L881">
        <v>15398.23</v>
      </c>
      <c r="M881" t="s">
        <v>36</v>
      </c>
      <c r="N881">
        <v>1.089</v>
      </c>
      <c r="O881">
        <v>15398.23</v>
      </c>
      <c r="P881">
        <f t="shared" si="111"/>
        <v>16768.672469999998</v>
      </c>
      <c r="Q881" t="s">
        <v>41</v>
      </c>
      <c r="R881" t="s">
        <v>349</v>
      </c>
      <c r="S881" t="s">
        <v>25</v>
      </c>
      <c r="T881">
        <v>905343</v>
      </c>
      <c r="U881">
        <v>9700</v>
      </c>
      <c r="V881" t="s">
        <v>3041</v>
      </c>
      <c r="X881">
        <v>4400012868</v>
      </c>
      <c r="Y881">
        <v>747992</v>
      </c>
      <c r="Z881" t="s">
        <v>350</v>
      </c>
      <c r="AB881">
        <f t="shared" si="106"/>
        <v>2020</v>
      </c>
      <c r="AC881">
        <f t="shared" si="107"/>
        <v>6</v>
      </c>
      <c r="AD881" t="str">
        <f t="shared" si="108"/>
        <v>Q1</v>
      </c>
      <c r="AE881" t="str">
        <f t="shared" si="109"/>
        <v>FY20/21</v>
      </c>
      <c r="AF881" t="str">
        <f t="shared" si="110"/>
        <v>SOUTH</v>
      </c>
    </row>
    <row r="882" spans="1:32">
      <c r="A882" t="s">
        <v>3594</v>
      </c>
      <c r="B882" t="s">
        <v>3646</v>
      </c>
      <c r="C882" t="str">
        <f t="shared" si="104"/>
        <v>SPARES/OTHER</v>
      </c>
      <c r="D882" s="4">
        <v>43992</v>
      </c>
      <c r="E882" t="str">
        <f t="shared" si="105"/>
        <v>YAMAHA</v>
      </c>
      <c r="F882">
        <v>14103769</v>
      </c>
      <c r="G882" s="19">
        <v>43992</v>
      </c>
      <c r="H882" t="s">
        <v>3786</v>
      </c>
      <c r="I882" t="s">
        <v>3787</v>
      </c>
      <c r="J882">
        <v>1</v>
      </c>
      <c r="K882">
        <v>1</v>
      </c>
      <c r="L882">
        <v>4336.28</v>
      </c>
      <c r="M882" t="s">
        <v>36</v>
      </c>
      <c r="N882">
        <v>1.089</v>
      </c>
      <c r="O882">
        <v>4336.28</v>
      </c>
      <c r="P882">
        <f t="shared" si="111"/>
        <v>4722.20892</v>
      </c>
      <c r="Q882" t="s">
        <v>4058</v>
      </c>
      <c r="R882" t="s">
        <v>4149</v>
      </c>
      <c r="S882" t="s">
        <v>25</v>
      </c>
      <c r="T882">
        <v>905344</v>
      </c>
      <c r="U882">
        <v>3306</v>
      </c>
      <c r="V882" t="s">
        <v>3041</v>
      </c>
      <c r="Y882">
        <v>748044</v>
      </c>
      <c r="Z882" t="s">
        <v>4150</v>
      </c>
      <c r="AB882">
        <f t="shared" si="106"/>
        <v>2020</v>
      </c>
      <c r="AC882">
        <f t="shared" si="107"/>
        <v>6</v>
      </c>
      <c r="AD882" t="str">
        <f t="shared" si="108"/>
        <v>Q1</v>
      </c>
      <c r="AE882" t="str">
        <f t="shared" si="109"/>
        <v>FY20/21</v>
      </c>
      <c r="AF882" t="str">
        <f t="shared" si="110"/>
        <v>EAST</v>
      </c>
    </row>
    <row r="883" spans="1:32">
      <c r="A883" t="s">
        <v>3594</v>
      </c>
      <c r="B883" t="s">
        <v>3646</v>
      </c>
      <c r="C883" t="str">
        <f t="shared" si="104"/>
        <v>SPARES/OTHER</v>
      </c>
      <c r="D883" s="4">
        <v>43992</v>
      </c>
      <c r="E883" t="str">
        <f t="shared" si="105"/>
        <v>YAMAHA</v>
      </c>
      <c r="F883">
        <v>14103769</v>
      </c>
      <c r="G883" s="19">
        <v>43992</v>
      </c>
      <c r="H883" t="s">
        <v>620</v>
      </c>
      <c r="I883" t="s">
        <v>579</v>
      </c>
      <c r="J883">
        <v>1</v>
      </c>
      <c r="K883">
        <v>1</v>
      </c>
      <c r="L883">
        <v>401.77</v>
      </c>
      <c r="M883" t="s">
        <v>36</v>
      </c>
      <c r="N883">
        <v>1.089</v>
      </c>
      <c r="O883">
        <v>401.77</v>
      </c>
      <c r="P883">
        <f t="shared" si="111"/>
        <v>437.52752999999996</v>
      </c>
      <c r="Q883" t="s">
        <v>4058</v>
      </c>
      <c r="R883" t="s">
        <v>4149</v>
      </c>
      <c r="S883" t="s">
        <v>25</v>
      </c>
      <c r="T883">
        <v>905344</v>
      </c>
      <c r="U883">
        <v>306</v>
      </c>
      <c r="V883" t="s">
        <v>3041</v>
      </c>
      <c r="Y883">
        <v>748044</v>
      </c>
      <c r="Z883" t="s">
        <v>4150</v>
      </c>
      <c r="AB883">
        <f t="shared" si="106"/>
        <v>2020</v>
      </c>
      <c r="AC883">
        <f t="shared" si="107"/>
        <v>6</v>
      </c>
      <c r="AD883" t="str">
        <f t="shared" si="108"/>
        <v>Q1</v>
      </c>
      <c r="AE883" t="str">
        <f t="shared" si="109"/>
        <v>FY20/21</v>
      </c>
      <c r="AF883" t="str">
        <f t="shared" si="110"/>
        <v>EAST</v>
      </c>
    </row>
    <row r="884" spans="1:32">
      <c r="A884" t="s">
        <v>3594</v>
      </c>
      <c r="B884" t="s">
        <v>3646</v>
      </c>
      <c r="C884" t="str">
        <f t="shared" si="104"/>
        <v>SPARES/OTHER</v>
      </c>
      <c r="D884" s="4">
        <v>43992</v>
      </c>
      <c r="E884" t="str">
        <f t="shared" si="105"/>
        <v>YAMAHA</v>
      </c>
      <c r="F884">
        <v>14103769</v>
      </c>
      <c r="G884" s="19">
        <v>43992</v>
      </c>
      <c r="H884" t="s">
        <v>495</v>
      </c>
      <c r="I884" t="s">
        <v>496</v>
      </c>
      <c r="J884">
        <v>1</v>
      </c>
      <c r="K884">
        <v>1</v>
      </c>
      <c r="L884">
        <v>1420.35</v>
      </c>
      <c r="M884" t="s">
        <v>36</v>
      </c>
      <c r="N884">
        <v>1.089</v>
      </c>
      <c r="O884">
        <v>1420.35</v>
      </c>
      <c r="P884">
        <f t="shared" si="111"/>
        <v>1546.7611499999998</v>
      </c>
      <c r="Q884" t="s">
        <v>4058</v>
      </c>
      <c r="R884" t="s">
        <v>4149</v>
      </c>
      <c r="S884" t="s">
        <v>25</v>
      </c>
      <c r="T884">
        <v>905344</v>
      </c>
      <c r="U884">
        <v>1083</v>
      </c>
      <c r="V884" t="s">
        <v>3041</v>
      </c>
      <c r="Y884">
        <v>748044</v>
      </c>
      <c r="Z884" t="s">
        <v>4150</v>
      </c>
      <c r="AB884">
        <f t="shared" si="106"/>
        <v>2020</v>
      </c>
      <c r="AC884">
        <f t="shared" si="107"/>
        <v>6</v>
      </c>
      <c r="AD884" t="str">
        <f t="shared" si="108"/>
        <v>Q1</v>
      </c>
      <c r="AE884" t="str">
        <f t="shared" si="109"/>
        <v>FY20/21</v>
      </c>
      <c r="AF884" t="str">
        <f t="shared" si="110"/>
        <v>EAST</v>
      </c>
    </row>
    <row r="885" spans="1:32">
      <c r="A885" t="s">
        <v>3594</v>
      </c>
      <c r="B885" t="s">
        <v>3646</v>
      </c>
      <c r="C885" t="str">
        <f t="shared" si="104"/>
        <v>SPARES/OTHER</v>
      </c>
      <c r="D885" s="4">
        <v>43992</v>
      </c>
      <c r="E885" t="str">
        <f t="shared" si="105"/>
        <v>YAMAHA</v>
      </c>
      <c r="F885">
        <v>14103769</v>
      </c>
      <c r="G885" s="19">
        <v>43992</v>
      </c>
      <c r="H885" t="s">
        <v>502</v>
      </c>
      <c r="I885" t="s">
        <v>503</v>
      </c>
      <c r="J885">
        <v>1</v>
      </c>
      <c r="K885">
        <v>1</v>
      </c>
      <c r="L885">
        <v>37.17</v>
      </c>
      <c r="M885" t="s">
        <v>36</v>
      </c>
      <c r="N885">
        <v>1.089</v>
      </c>
      <c r="O885">
        <v>37.17</v>
      </c>
      <c r="P885">
        <f t="shared" si="111"/>
        <v>40.47813</v>
      </c>
      <c r="Q885" t="s">
        <v>4058</v>
      </c>
      <c r="R885" t="s">
        <v>4149</v>
      </c>
      <c r="S885" t="s">
        <v>25</v>
      </c>
      <c r="T885">
        <v>905344</v>
      </c>
      <c r="U885">
        <v>28</v>
      </c>
      <c r="V885" t="s">
        <v>3041</v>
      </c>
      <c r="Y885">
        <v>748044</v>
      </c>
      <c r="Z885" t="s">
        <v>4150</v>
      </c>
      <c r="AB885">
        <f t="shared" si="106"/>
        <v>2020</v>
      </c>
      <c r="AC885">
        <f t="shared" si="107"/>
        <v>6</v>
      </c>
      <c r="AD885" t="str">
        <f t="shared" si="108"/>
        <v>Q1</v>
      </c>
      <c r="AE885" t="str">
        <f t="shared" si="109"/>
        <v>FY20/21</v>
      </c>
      <c r="AF885" t="str">
        <f t="shared" si="110"/>
        <v>EAST</v>
      </c>
    </row>
    <row r="886" spans="1:32">
      <c r="A886" t="s">
        <v>3594</v>
      </c>
      <c r="B886" t="s">
        <v>3646</v>
      </c>
      <c r="C886" t="str">
        <f t="shared" si="104"/>
        <v>SPARES/OTHER</v>
      </c>
      <c r="D886" s="4">
        <v>43992</v>
      </c>
      <c r="E886" t="str">
        <f t="shared" si="105"/>
        <v>YAMAHA</v>
      </c>
      <c r="F886">
        <v>14103770</v>
      </c>
      <c r="G886" s="19">
        <v>43992</v>
      </c>
      <c r="H886" t="s">
        <v>1167</v>
      </c>
      <c r="I886" t="s">
        <v>1168</v>
      </c>
      <c r="J886">
        <v>1</v>
      </c>
      <c r="K886">
        <v>1</v>
      </c>
      <c r="L886">
        <v>3980.53</v>
      </c>
      <c r="M886" t="s">
        <v>36</v>
      </c>
      <c r="N886">
        <v>1.089</v>
      </c>
      <c r="O886">
        <v>3980.53</v>
      </c>
      <c r="P886">
        <f t="shared" si="111"/>
        <v>4334.7971699999998</v>
      </c>
      <c r="Q886" t="s">
        <v>4058</v>
      </c>
      <c r="R886" t="s">
        <v>4413</v>
      </c>
      <c r="S886" t="s">
        <v>25</v>
      </c>
      <c r="T886">
        <v>905345</v>
      </c>
      <c r="U886">
        <v>2130</v>
      </c>
      <c r="V886" t="s">
        <v>3041</v>
      </c>
      <c r="Y886">
        <v>748045</v>
      </c>
      <c r="Z886" t="s">
        <v>4414</v>
      </c>
      <c r="AB886">
        <f t="shared" si="106"/>
        <v>2020</v>
      </c>
      <c r="AC886">
        <f t="shared" si="107"/>
        <v>6</v>
      </c>
      <c r="AD886" t="str">
        <f t="shared" si="108"/>
        <v>Q1</v>
      </c>
      <c r="AE886" t="str">
        <f t="shared" si="109"/>
        <v>FY20/21</v>
      </c>
      <c r="AF886" t="str">
        <f t="shared" si="110"/>
        <v>EAST</v>
      </c>
    </row>
    <row r="887" spans="1:32">
      <c r="A887" t="s">
        <v>3594</v>
      </c>
      <c r="B887" t="s">
        <v>3646</v>
      </c>
      <c r="C887" t="str">
        <f t="shared" si="104"/>
        <v>SPARES/OTHER</v>
      </c>
      <c r="D887" s="4">
        <v>43993</v>
      </c>
      <c r="E887" t="str">
        <f t="shared" si="105"/>
        <v>YAMAHA</v>
      </c>
      <c r="F887">
        <v>14103771</v>
      </c>
      <c r="G887" s="19">
        <v>43993</v>
      </c>
      <c r="H887" t="s">
        <v>3699</v>
      </c>
      <c r="I887" t="s">
        <v>3700</v>
      </c>
      <c r="J887">
        <v>15</v>
      </c>
      <c r="K887">
        <v>15</v>
      </c>
      <c r="L887">
        <v>1460.18</v>
      </c>
      <c r="M887" t="s">
        <v>36</v>
      </c>
      <c r="N887">
        <v>1.089</v>
      </c>
      <c r="O887">
        <v>1460.18</v>
      </c>
      <c r="P887">
        <f t="shared" si="111"/>
        <v>1590.1360199999999</v>
      </c>
      <c r="Q887" t="s">
        <v>4058</v>
      </c>
      <c r="R887" t="s">
        <v>4070</v>
      </c>
      <c r="S887" t="s">
        <v>25</v>
      </c>
      <c r="T887">
        <v>905346</v>
      </c>
      <c r="U887">
        <v>720</v>
      </c>
      <c r="V887" t="s">
        <v>3041</v>
      </c>
      <c r="Y887">
        <v>748121</v>
      </c>
      <c r="Z887" t="s">
        <v>4072</v>
      </c>
      <c r="AB887">
        <f t="shared" si="106"/>
        <v>2020</v>
      </c>
      <c r="AC887">
        <f t="shared" si="107"/>
        <v>6</v>
      </c>
      <c r="AD887" t="str">
        <f t="shared" si="108"/>
        <v>Q1</v>
      </c>
      <c r="AE887" t="str">
        <f t="shared" si="109"/>
        <v>FY20/21</v>
      </c>
      <c r="AF887" t="str">
        <f t="shared" si="110"/>
        <v>EAST</v>
      </c>
    </row>
    <row r="888" spans="1:32">
      <c r="A888" t="s">
        <v>3594</v>
      </c>
      <c r="B888" t="s">
        <v>3646</v>
      </c>
      <c r="C888" t="str">
        <f t="shared" si="104"/>
        <v>SPARES/OTHER</v>
      </c>
      <c r="D888" s="4">
        <v>43993</v>
      </c>
      <c r="E888" t="str">
        <f t="shared" si="105"/>
        <v>YAMAHA</v>
      </c>
      <c r="F888">
        <v>14103771</v>
      </c>
      <c r="G888" s="19">
        <v>43993</v>
      </c>
      <c r="H888" t="s">
        <v>1187</v>
      </c>
      <c r="I888" t="s">
        <v>48</v>
      </c>
      <c r="J888">
        <v>1</v>
      </c>
      <c r="K888">
        <v>1</v>
      </c>
      <c r="L888">
        <v>1695.58</v>
      </c>
      <c r="M888" t="s">
        <v>36</v>
      </c>
      <c r="N888">
        <v>1.089</v>
      </c>
      <c r="O888">
        <v>1695.58</v>
      </c>
      <c r="P888">
        <f t="shared" si="111"/>
        <v>1846.4866199999999</v>
      </c>
      <c r="Q888" t="s">
        <v>4058</v>
      </c>
      <c r="R888" t="s">
        <v>4070</v>
      </c>
      <c r="S888" t="s">
        <v>25</v>
      </c>
      <c r="T888">
        <v>905346</v>
      </c>
      <c r="U888">
        <v>827</v>
      </c>
      <c r="V888" t="s">
        <v>3041</v>
      </c>
      <c r="Y888">
        <v>748121</v>
      </c>
      <c r="Z888" t="s">
        <v>4072</v>
      </c>
      <c r="AB888">
        <f t="shared" si="106"/>
        <v>2020</v>
      </c>
      <c r="AC888">
        <f t="shared" si="107"/>
        <v>6</v>
      </c>
      <c r="AD888" t="str">
        <f t="shared" si="108"/>
        <v>Q1</v>
      </c>
      <c r="AE888" t="str">
        <f t="shared" si="109"/>
        <v>FY20/21</v>
      </c>
      <c r="AF888" t="str">
        <f t="shared" si="110"/>
        <v>EAST</v>
      </c>
    </row>
    <row r="889" spans="1:32">
      <c r="A889" t="s">
        <v>3594</v>
      </c>
      <c r="B889" t="s">
        <v>3646</v>
      </c>
      <c r="C889" t="str">
        <f t="shared" si="104"/>
        <v>SPARES/OTHER</v>
      </c>
      <c r="D889" s="4">
        <v>43993</v>
      </c>
      <c r="E889" t="str">
        <f t="shared" si="105"/>
        <v>YAMAHA</v>
      </c>
      <c r="F889">
        <v>14103771</v>
      </c>
      <c r="G889" s="19">
        <v>43993</v>
      </c>
      <c r="H889" t="s">
        <v>1169</v>
      </c>
      <c r="I889" t="s">
        <v>1170</v>
      </c>
      <c r="J889">
        <v>1</v>
      </c>
      <c r="K889">
        <v>1</v>
      </c>
      <c r="L889">
        <v>580.53</v>
      </c>
      <c r="M889" t="s">
        <v>36</v>
      </c>
      <c r="N889">
        <v>1.089</v>
      </c>
      <c r="O889">
        <v>580.53</v>
      </c>
      <c r="P889">
        <f t="shared" si="111"/>
        <v>632.19716999999991</v>
      </c>
      <c r="Q889" t="s">
        <v>4058</v>
      </c>
      <c r="R889" t="s">
        <v>4070</v>
      </c>
      <c r="S889" t="s">
        <v>25</v>
      </c>
      <c r="T889">
        <v>905346</v>
      </c>
      <c r="U889">
        <v>281</v>
      </c>
      <c r="V889" t="s">
        <v>3041</v>
      </c>
      <c r="Y889">
        <v>748121</v>
      </c>
      <c r="Z889" t="s">
        <v>4072</v>
      </c>
      <c r="AB889">
        <f t="shared" si="106"/>
        <v>2020</v>
      </c>
      <c r="AC889">
        <f t="shared" si="107"/>
        <v>6</v>
      </c>
      <c r="AD889" t="str">
        <f t="shared" si="108"/>
        <v>Q1</v>
      </c>
      <c r="AE889" t="str">
        <f t="shared" si="109"/>
        <v>FY20/21</v>
      </c>
      <c r="AF889" t="str">
        <f t="shared" si="110"/>
        <v>EAST</v>
      </c>
    </row>
    <row r="890" spans="1:32">
      <c r="A890" t="s">
        <v>3594</v>
      </c>
      <c r="B890" t="s">
        <v>22</v>
      </c>
      <c r="C890" t="str">
        <f t="shared" si="104"/>
        <v>SPARES/OTHER</v>
      </c>
      <c r="D890" s="4">
        <v>43993</v>
      </c>
      <c r="E890" t="str">
        <f t="shared" si="105"/>
        <v>YAMAHA</v>
      </c>
      <c r="F890">
        <v>14103772</v>
      </c>
      <c r="G890" s="19">
        <v>43993</v>
      </c>
      <c r="H890" t="s">
        <v>42</v>
      </c>
      <c r="I890" t="s">
        <v>43</v>
      </c>
      <c r="J890">
        <v>30</v>
      </c>
      <c r="K890">
        <v>30</v>
      </c>
      <c r="L890">
        <v>3716.81</v>
      </c>
      <c r="M890" t="s">
        <v>36</v>
      </c>
      <c r="N890">
        <v>1.089</v>
      </c>
      <c r="O890">
        <v>3716.81</v>
      </c>
      <c r="P890">
        <f t="shared" si="111"/>
        <v>4047.6060899999998</v>
      </c>
      <c r="Q890" t="s">
        <v>41</v>
      </c>
      <c r="R890" t="s">
        <v>2664</v>
      </c>
      <c r="S890" t="s">
        <v>25</v>
      </c>
      <c r="T890">
        <v>905347</v>
      </c>
      <c r="U890">
        <v>2100</v>
      </c>
      <c r="V890" t="s">
        <v>3041</v>
      </c>
      <c r="X890" t="s">
        <v>3317</v>
      </c>
      <c r="Y890">
        <v>748123</v>
      </c>
      <c r="Z890" t="s">
        <v>2666</v>
      </c>
      <c r="AB890">
        <f t="shared" si="106"/>
        <v>2020</v>
      </c>
      <c r="AC890">
        <f t="shared" si="107"/>
        <v>6</v>
      </c>
      <c r="AD890" t="str">
        <f t="shared" si="108"/>
        <v>Q1</v>
      </c>
      <c r="AE890" t="str">
        <f t="shared" si="109"/>
        <v>FY20/21</v>
      </c>
      <c r="AF890" t="str">
        <f t="shared" si="110"/>
        <v>SOUTH</v>
      </c>
    </row>
    <row r="891" spans="1:32">
      <c r="A891" t="s">
        <v>3594</v>
      </c>
      <c r="B891" t="s">
        <v>22</v>
      </c>
      <c r="C891" t="str">
        <f t="shared" si="104"/>
        <v>SPARES/OTHER</v>
      </c>
      <c r="D891" s="4">
        <v>43993</v>
      </c>
      <c r="E891" t="str">
        <f t="shared" si="105"/>
        <v>YAMAHA</v>
      </c>
      <c r="F891">
        <v>14103772</v>
      </c>
      <c r="G891" s="19">
        <v>43993</v>
      </c>
      <c r="H891" t="s">
        <v>1560</v>
      </c>
      <c r="I891" t="s">
        <v>1561</v>
      </c>
      <c r="J891">
        <v>5</v>
      </c>
      <c r="K891">
        <v>5</v>
      </c>
      <c r="L891">
        <v>0</v>
      </c>
      <c r="M891" t="s">
        <v>36</v>
      </c>
      <c r="N891">
        <v>1.089</v>
      </c>
      <c r="O891">
        <v>0</v>
      </c>
      <c r="P891">
        <f t="shared" si="111"/>
        <v>0</v>
      </c>
      <c r="Q891" t="s">
        <v>41</v>
      </c>
      <c r="R891" t="s">
        <v>2664</v>
      </c>
      <c r="S891" t="s">
        <v>25</v>
      </c>
      <c r="T891">
        <v>905347</v>
      </c>
      <c r="U891">
        <v>2595</v>
      </c>
      <c r="V891" t="s">
        <v>3041</v>
      </c>
      <c r="X891" t="s">
        <v>3317</v>
      </c>
      <c r="Y891">
        <v>748123</v>
      </c>
      <c r="Z891" t="s">
        <v>2666</v>
      </c>
      <c r="AB891">
        <f t="shared" si="106"/>
        <v>2020</v>
      </c>
      <c r="AC891">
        <f t="shared" si="107"/>
        <v>6</v>
      </c>
      <c r="AD891" t="str">
        <f t="shared" si="108"/>
        <v>Q1</v>
      </c>
      <c r="AE891" t="str">
        <f t="shared" si="109"/>
        <v>FY20/21</v>
      </c>
      <c r="AF891" t="str">
        <f t="shared" si="110"/>
        <v>SOUTH</v>
      </c>
    </row>
    <row r="892" spans="1:32">
      <c r="A892" t="s">
        <v>3594</v>
      </c>
      <c r="B892" t="s">
        <v>3646</v>
      </c>
      <c r="C892" t="str">
        <f t="shared" si="104"/>
        <v>SPARES/OTHER</v>
      </c>
      <c r="D892" s="4">
        <v>43997</v>
      </c>
      <c r="E892" t="str">
        <f t="shared" si="105"/>
        <v>HELLER</v>
      </c>
      <c r="F892">
        <v>14103773</v>
      </c>
      <c r="G892" s="19">
        <v>43997</v>
      </c>
      <c r="H892" t="s">
        <v>4143</v>
      </c>
      <c r="I892" t="s">
        <v>757</v>
      </c>
      <c r="J892">
        <v>1</v>
      </c>
      <c r="K892">
        <v>1</v>
      </c>
      <c r="L892">
        <v>419.47</v>
      </c>
      <c r="M892" t="s">
        <v>36</v>
      </c>
      <c r="N892">
        <v>1.089</v>
      </c>
      <c r="O892">
        <v>419.47</v>
      </c>
      <c r="P892">
        <f t="shared" si="111"/>
        <v>456.80283000000003</v>
      </c>
      <c r="Q892" t="s">
        <v>4058</v>
      </c>
      <c r="R892" t="s">
        <v>4420</v>
      </c>
      <c r="S892" t="s">
        <v>25</v>
      </c>
      <c r="T892">
        <v>905350</v>
      </c>
      <c r="U892">
        <v>248.7</v>
      </c>
      <c r="V892" t="s">
        <v>3041</v>
      </c>
      <c r="Y892">
        <v>748456</v>
      </c>
      <c r="Z892" t="s">
        <v>4421</v>
      </c>
      <c r="AB892">
        <f t="shared" si="106"/>
        <v>2020</v>
      </c>
      <c r="AC892">
        <f t="shared" si="107"/>
        <v>6</v>
      </c>
      <c r="AD892" t="str">
        <f t="shared" si="108"/>
        <v>Q1</v>
      </c>
      <c r="AE892" t="str">
        <f t="shared" si="109"/>
        <v>FY20/21</v>
      </c>
      <c r="AF892" t="str">
        <f t="shared" si="110"/>
        <v>EAST</v>
      </c>
    </row>
    <row r="893" spans="1:32">
      <c r="A893" t="s">
        <v>3594</v>
      </c>
      <c r="B893" t="s">
        <v>3646</v>
      </c>
      <c r="C893" t="str">
        <f t="shared" si="104"/>
        <v>SPARES/OTHER</v>
      </c>
      <c r="D893" s="4">
        <v>43997</v>
      </c>
      <c r="E893" t="str">
        <f t="shared" si="105"/>
        <v>HELLER</v>
      </c>
      <c r="F893">
        <v>14103773</v>
      </c>
      <c r="G893" s="19">
        <v>43997</v>
      </c>
      <c r="H893" t="s">
        <v>3087</v>
      </c>
      <c r="I893" t="s">
        <v>3088</v>
      </c>
      <c r="J893">
        <v>1</v>
      </c>
      <c r="K893">
        <v>1</v>
      </c>
      <c r="L893">
        <v>1228.32</v>
      </c>
      <c r="M893" t="s">
        <v>36</v>
      </c>
      <c r="N893">
        <v>1.089</v>
      </c>
      <c r="O893">
        <v>1228.32</v>
      </c>
      <c r="P893">
        <f t="shared" si="111"/>
        <v>1337.6404799999998</v>
      </c>
      <c r="Q893" t="s">
        <v>4058</v>
      </c>
      <c r="R893" t="s">
        <v>4420</v>
      </c>
      <c r="S893" t="s">
        <v>25</v>
      </c>
      <c r="T893">
        <v>905350</v>
      </c>
      <c r="U893">
        <v>730.17</v>
      </c>
      <c r="V893" t="s">
        <v>3041</v>
      </c>
      <c r="Y893">
        <v>748456</v>
      </c>
      <c r="Z893" t="s">
        <v>4421</v>
      </c>
      <c r="AB893">
        <f t="shared" si="106"/>
        <v>2020</v>
      </c>
      <c r="AC893">
        <f t="shared" si="107"/>
        <v>6</v>
      </c>
      <c r="AD893" t="str">
        <f t="shared" si="108"/>
        <v>Q1</v>
      </c>
      <c r="AE893" t="str">
        <f t="shared" si="109"/>
        <v>FY20/21</v>
      </c>
      <c r="AF893" t="str">
        <f t="shared" si="110"/>
        <v>EAST</v>
      </c>
    </row>
    <row r="894" spans="1:32">
      <c r="A894" t="s">
        <v>3594</v>
      </c>
      <c r="B894" t="s">
        <v>3651</v>
      </c>
      <c r="C894" t="str">
        <f t="shared" si="104"/>
        <v>SPARES/OTHER</v>
      </c>
      <c r="D894" s="4">
        <v>43998</v>
      </c>
      <c r="E894" t="str">
        <f t="shared" si="105"/>
        <v>HELLER</v>
      </c>
      <c r="F894">
        <v>14103774</v>
      </c>
      <c r="G894" s="19">
        <v>43998</v>
      </c>
      <c r="H894" t="s">
        <v>2678</v>
      </c>
      <c r="I894" t="s">
        <v>2679</v>
      </c>
      <c r="J894">
        <v>2</v>
      </c>
      <c r="K894">
        <v>2</v>
      </c>
      <c r="L894">
        <v>15500</v>
      </c>
      <c r="M894" t="s">
        <v>36</v>
      </c>
      <c r="N894">
        <v>1.089</v>
      </c>
      <c r="O894">
        <v>15500</v>
      </c>
      <c r="P894">
        <f t="shared" si="111"/>
        <v>16879.5</v>
      </c>
      <c r="Q894" t="s">
        <v>3652</v>
      </c>
      <c r="R894" t="s">
        <v>4124</v>
      </c>
      <c r="S894" t="s">
        <v>25</v>
      </c>
      <c r="T894">
        <v>905351</v>
      </c>
      <c r="U894">
        <v>10380.799999999999</v>
      </c>
      <c r="V894" t="s">
        <v>3041</v>
      </c>
      <c r="X894" t="s">
        <v>4422</v>
      </c>
      <c r="Y894">
        <v>748673</v>
      </c>
      <c r="Z894" t="s">
        <v>4126</v>
      </c>
      <c r="AB894">
        <f t="shared" si="106"/>
        <v>2020</v>
      </c>
      <c r="AC894">
        <f t="shared" si="107"/>
        <v>6</v>
      </c>
      <c r="AD894" t="str">
        <f t="shared" si="108"/>
        <v>Q1</v>
      </c>
      <c r="AE894" t="str">
        <f t="shared" si="109"/>
        <v>FY20/21</v>
      </c>
      <c r="AF894" t="str">
        <f t="shared" si="110"/>
        <v>NORTH</v>
      </c>
    </row>
    <row r="895" spans="1:32">
      <c r="A895" t="s">
        <v>3594</v>
      </c>
      <c r="B895" t="s">
        <v>22</v>
      </c>
      <c r="C895" t="str">
        <f t="shared" si="104"/>
        <v>SERVICE_CHARGE</v>
      </c>
      <c r="D895" s="4">
        <v>44001</v>
      </c>
      <c r="E895" t="str">
        <f t="shared" si="105"/>
        <v>OTHERS</v>
      </c>
      <c r="F895">
        <v>12101091</v>
      </c>
      <c r="G895" s="19">
        <v>44001</v>
      </c>
      <c r="H895" t="s">
        <v>1390</v>
      </c>
      <c r="I895" t="s">
        <v>77</v>
      </c>
      <c r="J895">
        <v>1</v>
      </c>
      <c r="K895">
        <v>1</v>
      </c>
      <c r="L895">
        <v>2654.87</v>
      </c>
      <c r="M895" t="s">
        <v>36</v>
      </c>
      <c r="N895">
        <v>1.089</v>
      </c>
      <c r="O895">
        <v>2654.87</v>
      </c>
      <c r="P895">
        <f t="shared" si="111"/>
        <v>2891.1534299999998</v>
      </c>
      <c r="Q895" t="s">
        <v>41</v>
      </c>
      <c r="R895" t="s">
        <v>2946</v>
      </c>
      <c r="S895" t="s">
        <v>25</v>
      </c>
      <c r="T895">
        <v>905352</v>
      </c>
      <c r="U895">
        <v>0</v>
      </c>
      <c r="V895" t="s">
        <v>3038</v>
      </c>
      <c r="X895">
        <v>4500208795</v>
      </c>
      <c r="Z895" t="s">
        <v>2947</v>
      </c>
      <c r="AB895">
        <f t="shared" si="106"/>
        <v>2020</v>
      </c>
      <c r="AC895">
        <f t="shared" si="107"/>
        <v>6</v>
      </c>
      <c r="AD895" t="str">
        <f t="shared" si="108"/>
        <v>Q1</v>
      </c>
      <c r="AE895" t="str">
        <f t="shared" si="109"/>
        <v>FY20/21</v>
      </c>
      <c r="AF895" t="str">
        <f t="shared" si="110"/>
        <v>SOUTH</v>
      </c>
    </row>
    <row r="896" spans="1:32">
      <c r="A896" t="s">
        <v>3594</v>
      </c>
      <c r="B896" t="s">
        <v>3646</v>
      </c>
      <c r="C896" t="str">
        <f t="shared" si="104"/>
        <v>SPARES/OTHER</v>
      </c>
      <c r="D896" s="4">
        <v>44004</v>
      </c>
      <c r="E896" t="str">
        <f t="shared" si="105"/>
        <v>YAMAHA</v>
      </c>
      <c r="F896">
        <v>14103775</v>
      </c>
      <c r="G896" s="19">
        <v>44004</v>
      </c>
      <c r="H896" t="s">
        <v>1567</v>
      </c>
      <c r="I896" t="s">
        <v>1568</v>
      </c>
      <c r="J896">
        <v>1</v>
      </c>
      <c r="K896">
        <v>1</v>
      </c>
      <c r="L896">
        <v>1926.55</v>
      </c>
      <c r="M896" t="s">
        <v>36</v>
      </c>
      <c r="N896">
        <v>1.089</v>
      </c>
      <c r="O896">
        <v>1926.55</v>
      </c>
      <c r="P896">
        <f t="shared" si="111"/>
        <v>2098.0129499999998</v>
      </c>
      <c r="Q896" t="s">
        <v>4058</v>
      </c>
      <c r="R896" t="s">
        <v>4214</v>
      </c>
      <c r="S896" t="s">
        <v>25</v>
      </c>
      <c r="T896">
        <v>905353</v>
      </c>
      <c r="U896">
        <v>1023</v>
      </c>
      <c r="V896" t="s">
        <v>3041</v>
      </c>
      <c r="Y896">
        <v>749253</v>
      </c>
      <c r="Z896" t="s">
        <v>4215</v>
      </c>
      <c r="AB896">
        <f t="shared" si="106"/>
        <v>2020</v>
      </c>
      <c r="AC896">
        <f t="shared" si="107"/>
        <v>6</v>
      </c>
      <c r="AD896" t="str">
        <f t="shared" si="108"/>
        <v>Q1</v>
      </c>
      <c r="AE896" t="str">
        <f t="shared" si="109"/>
        <v>FY20/21</v>
      </c>
      <c r="AF896" t="str">
        <f t="shared" si="110"/>
        <v>EAST</v>
      </c>
    </row>
    <row r="897" spans="1:32">
      <c r="A897" t="s">
        <v>3594</v>
      </c>
      <c r="B897" t="s">
        <v>3672</v>
      </c>
      <c r="C897" t="str">
        <f t="shared" si="104"/>
        <v>FEEDER</v>
      </c>
      <c r="D897" s="4">
        <v>44005</v>
      </c>
      <c r="E897" t="str">
        <f t="shared" si="105"/>
        <v>YAMAHA</v>
      </c>
      <c r="F897">
        <v>14103776</v>
      </c>
      <c r="G897" s="19">
        <v>44005</v>
      </c>
      <c r="H897" t="s">
        <v>72</v>
      </c>
      <c r="I897" t="s">
        <v>73</v>
      </c>
      <c r="J897">
        <v>6</v>
      </c>
      <c r="K897">
        <v>6</v>
      </c>
      <c r="L897">
        <v>28030.09</v>
      </c>
      <c r="M897" t="s">
        <v>36</v>
      </c>
      <c r="N897">
        <v>1.089</v>
      </c>
      <c r="O897">
        <v>28030.09</v>
      </c>
      <c r="P897">
        <f t="shared" si="111"/>
        <v>30524.76801</v>
      </c>
      <c r="Q897" t="s">
        <v>4053</v>
      </c>
      <c r="R897" t="s">
        <v>4395</v>
      </c>
      <c r="S897" t="s">
        <v>25</v>
      </c>
      <c r="T897">
        <v>905354</v>
      </c>
      <c r="U897">
        <v>22800</v>
      </c>
      <c r="V897" t="s">
        <v>3041</v>
      </c>
      <c r="Y897">
        <v>749342</v>
      </c>
      <c r="Z897" t="s">
        <v>4396</v>
      </c>
      <c r="AB897">
        <f t="shared" si="106"/>
        <v>2020</v>
      </c>
      <c r="AC897">
        <f t="shared" si="107"/>
        <v>6</v>
      </c>
      <c r="AD897" t="str">
        <f t="shared" si="108"/>
        <v>Q1</v>
      </c>
      <c r="AE897" t="str">
        <f t="shared" si="109"/>
        <v>FY20/21</v>
      </c>
      <c r="AF897" t="str">
        <f t="shared" si="110"/>
        <v>WEST</v>
      </c>
    </row>
    <row r="898" spans="1:32">
      <c r="A898" t="s">
        <v>3594</v>
      </c>
      <c r="B898" t="s">
        <v>3672</v>
      </c>
      <c r="C898" t="str">
        <f t="shared" ref="C898:C961" si="112">IF(F898="", "", IF(AND(F898&gt;=12000000, F898&lt;=13000000, OR(ISNUMBER(SEARCH("SERVICE", H898)), ISNUMBER(SEARCH("REPAIR CHARGE", I898)), ISNUMBER(SEARCH("REPAIR", H898)))), "SERVICE_CHARGE", IF(AND(F898&gt;=13000000, F898&lt;=14000000, OR(ISNUMBER(SEARCH("SERVICE", H898)), ISNUMBER(SEARCH("REPAIR CHARGE", I898)), ISNUMBER(SEARCH("REPAIR", H898)))), "CONTRACT_FEE", IF(AND(F898&gt;=14000000, F898&lt;=15000000, OR(ISNUMBER(SEARCH("TAPE FEEDER", I898)), ISNUMBER(SEARCH("ZS FEEDER", I898)), ISNUMBER(SEARCH("TRAY", I898)))), "FEEDER", "SPARES/OTHER"))))</f>
        <v>FEEDER</v>
      </c>
      <c r="D898" s="4">
        <v>44005</v>
      </c>
      <c r="E898" t="str">
        <f t="shared" ref="E898:E961" si="113">IF(ISNUMBER(SEARCH("YMCT",H898)),"YAMAHA",IF(ISNUMBER(SEARCH("HELI",H898)),"HELLER",IF(ISNUMBER(SEARCH("PEMR",H898)),"PEMTRON",IF(ISNUMBER(SEARCH("PEMT",H898)),"PEMTRON",IF(H898="","",(IFERROR(1/0,"OTHERS")))))))</f>
        <v>YAMAHA</v>
      </c>
      <c r="F898">
        <v>14103776</v>
      </c>
      <c r="G898" s="19">
        <v>44005</v>
      </c>
      <c r="H898" t="s">
        <v>74</v>
      </c>
      <c r="I898" t="s">
        <v>75</v>
      </c>
      <c r="J898">
        <v>1</v>
      </c>
      <c r="K898">
        <v>1</v>
      </c>
      <c r="L898">
        <v>5909.73</v>
      </c>
      <c r="M898" t="s">
        <v>36</v>
      </c>
      <c r="N898">
        <v>1.089</v>
      </c>
      <c r="O898">
        <v>5909.73</v>
      </c>
      <c r="P898">
        <f t="shared" si="111"/>
        <v>6435.6959699999998</v>
      </c>
      <c r="Q898" t="s">
        <v>4053</v>
      </c>
      <c r="R898" t="s">
        <v>4395</v>
      </c>
      <c r="S898" t="s">
        <v>25</v>
      </c>
      <c r="T898">
        <v>905354</v>
      </c>
      <c r="U898">
        <v>4900.3599999999997</v>
      </c>
      <c r="V898" t="s">
        <v>3041</v>
      </c>
      <c r="Y898">
        <v>749342</v>
      </c>
      <c r="Z898" t="s">
        <v>4396</v>
      </c>
      <c r="AB898">
        <f t="shared" ref="AB898:AB961" si="114">IF(D898="","",YEAR(D898))</f>
        <v>2020</v>
      </c>
      <c r="AC898">
        <f t="shared" ref="AC898:AC961" si="115">IF(D898="","",MONTH(D898))</f>
        <v>6</v>
      </c>
      <c r="AD898" t="str">
        <f t="shared" ref="AD898:AD961" si="116">IFERROR(IF(AC898="","",IF(AND(AC898&gt;=10,AC898&lt;=12),"Q3",IF(AND(AC898&gt;=1,AC898&lt;=3),"Q4",IF(AND(AC898&gt;=7,AC898&lt;=9),"Q2",IF(AND(AC898&gt;=4,AC898&lt;=6),"Q1"))))),"")</f>
        <v>Q1</v>
      </c>
      <c r="AE898" t="str">
        <f t="shared" ref="AE898:AE961" si="117">IFERROR(IF(AD898="Q4","FY"&amp;RIGHT(AB898,2)-1&amp;"/"&amp;RIGHT(AB898,2),"FY"&amp;RIGHT(AB898,2)&amp;"/"&amp;RIGHT(AB898,2)+1),"")</f>
        <v>FY20/21</v>
      </c>
      <c r="AF898" t="str">
        <f t="shared" ref="AF898:AF961" si="118">IF(B898="SZX","SOUTH",IF(B898="BJS","NORTH",IF(B898="SHA","EAST",IF(B898="","",(IF(AND(B898&lt;&gt;"SZX",B898&lt;&gt;"SHA",B898&lt;&gt;"BJS"),"WEST"))))))</f>
        <v>WEST</v>
      </c>
    </row>
    <row r="899" spans="1:32">
      <c r="A899" t="s">
        <v>3594</v>
      </c>
      <c r="B899" t="s">
        <v>3646</v>
      </c>
      <c r="C899" t="str">
        <f t="shared" si="112"/>
        <v>FEEDER</v>
      </c>
      <c r="D899" s="4">
        <v>44005</v>
      </c>
      <c r="E899" t="str">
        <f t="shared" si="113"/>
        <v>YAMAHA</v>
      </c>
      <c r="F899">
        <v>14103777</v>
      </c>
      <c r="G899" s="19">
        <v>44005</v>
      </c>
      <c r="H899" t="s">
        <v>37</v>
      </c>
      <c r="I899" t="s">
        <v>38</v>
      </c>
      <c r="J899">
        <v>1</v>
      </c>
      <c r="K899">
        <v>1</v>
      </c>
      <c r="L899">
        <v>3097.35</v>
      </c>
      <c r="M899" t="s">
        <v>36</v>
      </c>
      <c r="N899">
        <v>1.089</v>
      </c>
      <c r="O899">
        <v>3097.35</v>
      </c>
      <c r="P899">
        <f t="shared" ref="P899:P962" si="119">IF(M899="CNY",O899*N899,IF(M899="USD",O899*7.8,IF(M899="HKD",O899*1,IF(M899="JPY",O899*0.0563,""))))</f>
        <v>3373.01415</v>
      </c>
      <c r="Q899" t="s">
        <v>4058</v>
      </c>
      <c r="R899" t="s">
        <v>4341</v>
      </c>
      <c r="S899" t="s">
        <v>25</v>
      </c>
      <c r="T899">
        <v>905356</v>
      </c>
      <c r="U899">
        <v>2485.52</v>
      </c>
      <c r="V899" t="s">
        <v>3041</v>
      </c>
      <c r="Y899">
        <v>749354</v>
      </c>
      <c r="Z899" t="s">
        <v>4342</v>
      </c>
      <c r="AB899">
        <f t="shared" si="114"/>
        <v>2020</v>
      </c>
      <c r="AC899">
        <f t="shared" si="115"/>
        <v>6</v>
      </c>
      <c r="AD899" t="str">
        <f t="shared" si="116"/>
        <v>Q1</v>
      </c>
      <c r="AE899" t="str">
        <f t="shared" si="117"/>
        <v>FY20/21</v>
      </c>
      <c r="AF899" t="str">
        <f t="shared" si="118"/>
        <v>EAST</v>
      </c>
    </row>
    <row r="900" spans="1:32">
      <c r="A900" t="s">
        <v>3594</v>
      </c>
      <c r="B900" t="s">
        <v>3646</v>
      </c>
      <c r="C900" t="str">
        <f t="shared" si="112"/>
        <v>FEEDER</v>
      </c>
      <c r="D900" s="4">
        <v>44005</v>
      </c>
      <c r="E900" t="str">
        <f t="shared" si="113"/>
        <v>YAMAHA</v>
      </c>
      <c r="F900">
        <v>14103777</v>
      </c>
      <c r="G900" s="19">
        <v>44005</v>
      </c>
      <c r="H900" t="s">
        <v>70</v>
      </c>
      <c r="I900" t="s">
        <v>71</v>
      </c>
      <c r="J900">
        <v>1</v>
      </c>
      <c r="K900">
        <v>1</v>
      </c>
      <c r="L900">
        <v>4336.28</v>
      </c>
      <c r="M900" t="s">
        <v>36</v>
      </c>
      <c r="N900">
        <v>1.089</v>
      </c>
      <c r="O900">
        <v>4336.28</v>
      </c>
      <c r="P900">
        <f t="shared" si="119"/>
        <v>4722.20892</v>
      </c>
      <c r="Q900" t="s">
        <v>4058</v>
      </c>
      <c r="R900" t="s">
        <v>4341</v>
      </c>
      <c r="S900" t="s">
        <v>25</v>
      </c>
      <c r="T900">
        <v>905356</v>
      </c>
      <c r="U900">
        <v>3500</v>
      </c>
      <c r="V900" t="s">
        <v>3041</v>
      </c>
      <c r="Y900">
        <v>749354</v>
      </c>
      <c r="Z900" t="s">
        <v>4342</v>
      </c>
      <c r="AB900">
        <f t="shared" si="114"/>
        <v>2020</v>
      </c>
      <c r="AC900">
        <f t="shared" si="115"/>
        <v>6</v>
      </c>
      <c r="AD900" t="str">
        <f t="shared" si="116"/>
        <v>Q1</v>
      </c>
      <c r="AE900" t="str">
        <f t="shared" si="117"/>
        <v>FY20/21</v>
      </c>
      <c r="AF900" t="str">
        <f t="shared" si="118"/>
        <v>EAST</v>
      </c>
    </row>
    <row r="901" spans="1:32">
      <c r="A901" t="s">
        <v>3594</v>
      </c>
      <c r="B901" t="s">
        <v>3672</v>
      </c>
      <c r="C901" t="str">
        <f t="shared" si="112"/>
        <v>FEEDER</v>
      </c>
      <c r="D901" s="4">
        <v>44005</v>
      </c>
      <c r="E901" t="str">
        <f t="shared" si="113"/>
        <v>YAMAHA</v>
      </c>
      <c r="F901">
        <v>14103778</v>
      </c>
      <c r="G901" s="19">
        <v>44005</v>
      </c>
      <c r="H901" t="s">
        <v>72</v>
      </c>
      <c r="I901" t="s">
        <v>73</v>
      </c>
      <c r="J901">
        <v>2</v>
      </c>
      <c r="K901">
        <v>2</v>
      </c>
      <c r="L901">
        <v>8106.19</v>
      </c>
      <c r="M901" t="s">
        <v>36</v>
      </c>
      <c r="N901">
        <v>1.089</v>
      </c>
      <c r="O901">
        <v>8106.19</v>
      </c>
      <c r="P901">
        <f t="shared" si="119"/>
        <v>8827.6409100000001</v>
      </c>
      <c r="Q901" t="s">
        <v>4053</v>
      </c>
      <c r="R901" t="s">
        <v>3674</v>
      </c>
      <c r="S901" t="s">
        <v>25</v>
      </c>
      <c r="T901">
        <v>905355</v>
      </c>
      <c r="U901">
        <v>7600</v>
      </c>
      <c r="V901" t="s">
        <v>3041</v>
      </c>
      <c r="Y901">
        <v>749352</v>
      </c>
      <c r="Z901" t="s">
        <v>4335</v>
      </c>
      <c r="AB901">
        <f t="shared" si="114"/>
        <v>2020</v>
      </c>
      <c r="AC901">
        <f t="shared" si="115"/>
        <v>6</v>
      </c>
      <c r="AD901" t="str">
        <f t="shared" si="116"/>
        <v>Q1</v>
      </c>
      <c r="AE901" t="str">
        <f t="shared" si="117"/>
        <v>FY20/21</v>
      </c>
      <c r="AF901" t="str">
        <f t="shared" si="118"/>
        <v>WEST</v>
      </c>
    </row>
    <row r="902" spans="1:32">
      <c r="A902" t="s">
        <v>3594</v>
      </c>
      <c r="B902" t="s">
        <v>3672</v>
      </c>
      <c r="C902" t="str">
        <f t="shared" si="112"/>
        <v>FEEDER</v>
      </c>
      <c r="D902" s="4">
        <v>44005</v>
      </c>
      <c r="E902" t="str">
        <f t="shared" si="113"/>
        <v>YAMAHA</v>
      </c>
      <c r="F902">
        <v>14103778</v>
      </c>
      <c r="G902" s="19">
        <v>44005</v>
      </c>
      <c r="H902" t="s">
        <v>70</v>
      </c>
      <c r="I902" t="s">
        <v>71</v>
      </c>
      <c r="J902">
        <v>4</v>
      </c>
      <c r="K902">
        <v>4</v>
      </c>
      <c r="L902">
        <v>15734.51</v>
      </c>
      <c r="M902" t="s">
        <v>36</v>
      </c>
      <c r="N902">
        <v>1.089</v>
      </c>
      <c r="O902">
        <v>15734.51</v>
      </c>
      <c r="P902">
        <f t="shared" si="119"/>
        <v>17134.881389999999</v>
      </c>
      <c r="Q902" t="s">
        <v>4053</v>
      </c>
      <c r="R902" t="s">
        <v>3674</v>
      </c>
      <c r="S902" t="s">
        <v>25</v>
      </c>
      <c r="T902">
        <v>905355</v>
      </c>
      <c r="U902">
        <v>14000</v>
      </c>
      <c r="V902" t="s">
        <v>3041</v>
      </c>
      <c r="Y902">
        <v>749352</v>
      </c>
      <c r="Z902" t="s">
        <v>4335</v>
      </c>
      <c r="AB902">
        <f t="shared" si="114"/>
        <v>2020</v>
      </c>
      <c r="AC902">
        <f t="shared" si="115"/>
        <v>6</v>
      </c>
      <c r="AD902" t="str">
        <f t="shared" si="116"/>
        <v>Q1</v>
      </c>
      <c r="AE902" t="str">
        <f t="shared" si="117"/>
        <v>FY20/21</v>
      </c>
      <c r="AF902" t="str">
        <f t="shared" si="118"/>
        <v>WEST</v>
      </c>
    </row>
    <row r="903" spans="1:32">
      <c r="A903" t="s">
        <v>3594</v>
      </c>
      <c r="B903" t="s">
        <v>3672</v>
      </c>
      <c r="C903" t="str">
        <f t="shared" si="112"/>
        <v>FEEDER</v>
      </c>
      <c r="D903" s="4">
        <v>44005</v>
      </c>
      <c r="E903" t="str">
        <f t="shared" si="113"/>
        <v>YAMAHA</v>
      </c>
      <c r="F903">
        <v>14103778</v>
      </c>
      <c r="G903" s="19">
        <v>44005</v>
      </c>
      <c r="H903" t="s">
        <v>37</v>
      </c>
      <c r="I903" t="s">
        <v>38</v>
      </c>
      <c r="J903">
        <v>10</v>
      </c>
      <c r="K903">
        <v>10</v>
      </c>
      <c r="L903">
        <v>29026.55</v>
      </c>
      <c r="M903" t="s">
        <v>36</v>
      </c>
      <c r="N903">
        <v>1.089</v>
      </c>
      <c r="O903">
        <v>29026.55</v>
      </c>
      <c r="P903">
        <f t="shared" si="119"/>
        <v>31609.912949999998</v>
      </c>
      <c r="Q903" t="s">
        <v>4053</v>
      </c>
      <c r="R903" t="s">
        <v>3674</v>
      </c>
      <c r="S903" t="s">
        <v>25</v>
      </c>
      <c r="T903">
        <v>905355</v>
      </c>
      <c r="U903">
        <v>24855.15</v>
      </c>
      <c r="V903" t="s">
        <v>3041</v>
      </c>
      <c r="Y903">
        <v>749352</v>
      </c>
      <c r="Z903" t="s">
        <v>4335</v>
      </c>
      <c r="AB903">
        <f t="shared" si="114"/>
        <v>2020</v>
      </c>
      <c r="AC903">
        <f t="shared" si="115"/>
        <v>6</v>
      </c>
      <c r="AD903" t="str">
        <f t="shared" si="116"/>
        <v>Q1</v>
      </c>
      <c r="AE903" t="str">
        <f t="shared" si="117"/>
        <v>FY20/21</v>
      </c>
      <c r="AF903" t="str">
        <f t="shared" si="118"/>
        <v>WEST</v>
      </c>
    </row>
    <row r="904" spans="1:32">
      <c r="A904" t="s">
        <v>3594</v>
      </c>
      <c r="B904" t="s">
        <v>3672</v>
      </c>
      <c r="C904" t="str">
        <f t="shared" si="112"/>
        <v>SPARES/OTHER</v>
      </c>
      <c r="D904" s="4">
        <v>44005</v>
      </c>
      <c r="E904" t="str">
        <f t="shared" si="113"/>
        <v>OTHERS</v>
      </c>
      <c r="F904">
        <v>14103778</v>
      </c>
      <c r="G904" s="19">
        <v>44005</v>
      </c>
      <c r="H904" t="s">
        <v>1206</v>
      </c>
      <c r="I904" t="s">
        <v>1207</v>
      </c>
      <c r="J904">
        <v>1</v>
      </c>
      <c r="K904">
        <v>1</v>
      </c>
      <c r="L904">
        <v>1575.22</v>
      </c>
      <c r="M904" t="s">
        <v>36</v>
      </c>
      <c r="N904">
        <v>1.089</v>
      </c>
      <c r="O904">
        <v>1575.22</v>
      </c>
      <c r="P904">
        <f t="shared" si="119"/>
        <v>1715.4145799999999</v>
      </c>
      <c r="Q904" t="s">
        <v>4053</v>
      </c>
      <c r="R904" t="s">
        <v>3674</v>
      </c>
      <c r="S904" t="s">
        <v>25</v>
      </c>
      <c r="T904">
        <v>905355</v>
      </c>
      <c r="U904">
        <v>1017.7</v>
      </c>
      <c r="V904" t="s">
        <v>3041</v>
      </c>
      <c r="Y904">
        <v>749352</v>
      </c>
      <c r="Z904" t="s">
        <v>4335</v>
      </c>
      <c r="AB904">
        <f t="shared" si="114"/>
        <v>2020</v>
      </c>
      <c r="AC904">
        <f t="shared" si="115"/>
        <v>6</v>
      </c>
      <c r="AD904" t="str">
        <f t="shared" si="116"/>
        <v>Q1</v>
      </c>
      <c r="AE904" t="str">
        <f t="shared" si="117"/>
        <v>FY20/21</v>
      </c>
      <c r="AF904" t="str">
        <f t="shared" si="118"/>
        <v>WEST</v>
      </c>
    </row>
    <row r="905" spans="1:32">
      <c r="A905" t="s">
        <v>3594</v>
      </c>
      <c r="B905" t="s">
        <v>3646</v>
      </c>
      <c r="C905" t="str">
        <f t="shared" si="112"/>
        <v>FEEDER</v>
      </c>
      <c r="D905" s="4">
        <v>44005</v>
      </c>
      <c r="E905" t="str">
        <f t="shared" si="113"/>
        <v>YAMAHA</v>
      </c>
      <c r="F905">
        <v>14103779</v>
      </c>
      <c r="G905" s="19">
        <v>44005</v>
      </c>
      <c r="H905" t="s">
        <v>72</v>
      </c>
      <c r="I905" t="s">
        <v>73</v>
      </c>
      <c r="J905">
        <v>1</v>
      </c>
      <c r="K905">
        <v>1</v>
      </c>
      <c r="L905">
        <v>4424.78</v>
      </c>
      <c r="M905" t="s">
        <v>36</v>
      </c>
      <c r="N905">
        <v>1.089</v>
      </c>
      <c r="O905">
        <v>4424.78</v>
      </c>
      <c r="P905">
        <f t="shared" si="119"/>
        <v>4818.5854199999994</v>
      </c>
      <c r="Q905" t="s">
        <v>4058</v>
      </c>
      <c r="R905" t="s">
        <v>4423</v>
      </c>
      <c r="S905" t="s">
        <v>25</v>
      </c>
      <c r="T905">
        <v>905357</v>
      </c>
      <c r="U905">
        <v>3800</v>
      </c>
      <c r="V905" t="s">
        <v>3041</v>
      </c>
      <c r="Y905">
        <v>749367</v>
      </c>
      <c r="Z905" t="s">
        <v>4424</v>
      </c>
      <c r="AB905">
        <f t="shared" si="114"/>
        <v>2020</v>
      </c>
      <c r="AC905">
        <f t="shared" si="115"/>
        <v>6</v>
      </c>
      <c r="AD905" t="str">
        <f t="shared" si="116"/>
        <v>Q1</v>
      </c>
      <c r="AE905" t="str">
        <f t="shared" si="117"/>
        <v>FY20/21</v>
      </c>
      <c r="AF905" t="str">
        <f t="shared" si="118"/>
        <v>EAST</v>
      </c>
    </row>
    <row r="906" spans="1:32">
      <c r="A906" t="s">
        <v>3594</v>
      </c>
      <c r="B906" t="s">
        <v>3646</v>
      </c>
      <c r="C906" t="str">
        <f t="shared" si="112"/>
        <v>SPARES/OTHER</v>
      </c>
      <c r="D906" s="4">
        <v>44005</v>
      </c>
      <c r="E906" t="str">
        <f t="shared" si="113"/>
        <v>YAMAHA</v>
      </c>
      <c r="F906">
        <v>14103779</v>
      </c>
      <c r="G906" s="19">
        <v>44005</v>
      </c>
      <c r="H906" t="s">
        <v>511</v>
      </c>
      <c r="I906" t="s">
        <v>100</v>
      </c>
      <c r="J906">
        <v>4</v>
      </c>
      <c r="K906">
        <v>4</v>
      </c>
      <c r="L906">
        <v>145.13</v>
      </c>
      <c r="M906" t="s">
        <v>36</v>
      </c>
      <c r="N906">
        <v>1.089</v>
      </c>
      <c r="O906">
        <v>145.13</v>
      </c>
      <c r="P906">
        <f t="shared" si="119"/>
        <v>158.04657</v>
      </c>
      <c r="Q906" t="s">
        <v>4058</v>
      </c>
      <c r="R906" t="s">
        <v>4423</v>
      </c>
      <c r="S906" t="s">
        <v>25</v>
      </c>
      <c r="T906">
        <v>905357</v>
      </c>
      <c r="U906">
        <v>78.290000000000006</v>
      </c>
      <c r="V906" t="s">
        <v>3041</v>
      </c>
      <c r="Y906">
        <v>749367</v>
      </c>
      <c r="Z906" t="s">
        <v>4424</v>
      </c>
      <c r="AB906">
        <f t="shared" si="114"/>
        <v>2020</v>
      </c>
      <c r="AC906">
        <f t="shared" si="115"/>
        <v>6</v>
      </c>
      <c r="AD906" t="str">
        <f t="shared" si="116"/>
        <v>Q1</v>
      </c>
      <c r="AE906" t="str">
        <f t="shared" si="117"/>
        <v>FY20/21</v>
      </c>
      <c r="AF906" t="str">
        <f t="shared" si="118"/>
        <v>EAST</v>
      </c>
    </row>
    <row r="907" spans="1:32">
      <c r="A907" t="s">
        <v>3594</v>
      </c>
      <c r="B907" t="s">
        <v>22</v>
      </c>
      <c r="C907" t="str">
        <f t="shared" si="112"/>
        <v>SPARES/OTHER</v>
      </c>
      <c r="D907" s="4">
        <v>44005</v>
      </c>
      <c r="E907" t="str">
        <f t="shared" si="113"/>
        <v>YAMAHA</v>
      </c>
      <c r="F907">
        <v>14103780</v>
      </c>
      <c r="G907" s="19">
        <v>44005</v>
      </c>
      <c r="H907" t="s">
        <v>454</v>
      </c>
      <c r="I907" t="s">
        <v>56</v>
      </c>
      <c r="J907">
        <v>2</v>
      </c>
      <c r="K907">
        <v>2</v>
      </c>
      <c r="L907">
        <v>265.49</v>
      </c>
      <c r="M907" t="s">
        <v>36</v>
      </c>
      <c r="N907">
        <v>1.089</v>
      </c>
      <c r="O907">
        <v>265.49</v>
      </c>
      <c r="P907">
        <f t="shared" si="119"/>
        <v>289.11860999999999</v>
      </c>
      <c r="Q907" t="s">
        <v>41</v>
      </c>
      <c r="R907" t="s">
        <v>2664</v>
      </c>
      <c r="S907" t="s">
        <v>25</v>
      </c>
      <c r="T907">
        <v>905359</v>
      </c>
      <c r="U907">
        <v>186</v>
      </c>
      <c r="V907" t="s">
        <v>3041</v>
      </c>
      <c r="X907" t="s">
        <v>3318</v>
      </c>
      <c r="Y907">
        <v>749443</v>
      </c>
      <c r="Z907" t="s">
        <v>2666</v>
      </c>
      <c r="AB907">
        <f t="shared" si="114"/>
        <v>2020</v>
      </c>
      <c r="AC907">
        <f t="shared" si="115"/>
        <v>6</v>
      </c>
      <c r="AD907" t="str">
        <f t="shared" si="116"/>
        <v>Q1</v>
      </c>
      <c r="AE907" t="str">
        <f t="shared" si="117"/>
        <v>FY20/21</v>
      </c>
      <c r="AF907" t="str">
        <f t="shared" si="118"/>
        <v>SOUTH</v>
      </c>
    </row>
    <row r="908" spans="1:32">
      <c r="A908" t="s">
        <v>3594</v>
      </c>
      <c r="B908" t="s">
        <v>22</v>
      </c>
      <c r="C908" t="str">
        <f t="shared" si="112"/>
        <v>SPARES/OTHER</v>
      </c>
      <c r="D908" s="4">
        <v>44005</v>
      </c>
      <c r="E908" t="str">
        <f t="shared" si="113"/>
        <v>YAMAHA</v>
      </c>
      <c r="F908">
        <v>14103780</v>
      </c>
      <c r="G908" s="19">
        <v>44005</v>
      </c>
      <c r="H908" t="s">
        <v>435</v>
      </c>
      <c r="I908" t="s">
        <v>125</v>
      </c>
      <c r="J908">
        <v>2</v>
      </c>
      <c r="K908">
        <v>2</v>
      </c>
      <c r="L908">
        <v>200</v>
      </c>
      <c r="M908" t="s">
        <v>36</v>
      </c>
      <c r="N908">
        <v>1.089</v>
      </c>
      <c r="O908">
        <v>200</v>
      </c>
      <c r="P908">
        <f t="shared" si="119"/>
        <v>217.79999999999998</v>
      </c>
      <c r="Q908" t="s">
        <v>41</v>
      </c>
      <c r="R908" t="s">
        <v>2664</v>
      </c>
      <c r="S908" t="s">
        <v>25</v>
      </c>
      <c r="T908">
        <v>905359</v>
      </c>
      <c r="U908">
        <v>140</v>
      </c>
      <c r="V908" t="s">
        <v>3041</v>
      </c>
      <c r="X908" t="s">
        <v>3318</v>
      </c>
      <c r="Y908">
        <v>749443</v>
      </c>
      <c r="Z908" t="s">
        <v>2666</v>
      </c>
      <c r="AB908">
        <f t="shared" si="114"/>
        <v>2020</v>
      </c>
      <c r="AC908">
        <f t="shared" si="115"/>
        <v>6</v>
      </c>
      <c r="AD908" t="str">
        <f t="shared" si="116"/>
        <v>Q1</v>
      </c>
      <c r="AE908" t="str">
        <f t="shared" si="117"/>
        <v>FY20/21</v>
      </c>
      <c r="AF908" t="str">
        <f t="shared" si="118"/>
        <v>SOUTH</v>
      </c>
    </row>
    <row r="909" spans="1:32">
      <c r="A909" t="s">
        <v>3594</v>
      </c>
      <c r="B909" t="s">
        <v>22</v>
      </c>
      <c r="C909" t="str">
        <f t="shared" si="112"/>
        <v>SPARES/OTHER</v>
      </c>
      <c r="D909" s="4">
        <v>44005</v>
      </c>
      <c r="E909" t="str">
        <f t="shared" si="113"/>
        <v>YAMAHA</v>
      </c>
      <c r="F909">
        <v>14103780</v>
      </c>
      <c r="G909" s="19">
        <v>44005</v>
      </c>
      <c r="H909" t="s">
        <v>124</v>
      </c>
      <c r="I909" t="s">
        <v>125</v>
      </c>
      <c r="J909">
        <v>2</v>
      </c>
      <c r="K909">
        <v>2</v>
      </c>
      <c r="L909">
        <v>200</v>
      </c>
      <c r="M909" t="s">
        <v>36</v>
      </c>
      <c r="N909">
        <v>1.089</v>
      </c>
      <c r="O909">
        <v>200</v>
      </c>
      <c r="P909">
        <f t="shared" si="119"/>
        <v>217.79999999999998</v>
      </c>
      <c r="Q909" t="s">
        <v>41</v>
      </c>
      <c r="R909" t="s">
        <v>2664</v>
      </c>
      <c r="S909" t="s">
        <v>25</v>
      </c>
      <c r="T909">
        <v>905359</v>
      </c>
      <c r="U909">
        <v>140</v>
      </c>
      <c r="V909" t="s">
        <v>3041</v>
      </c>
      <c r="X909" t="s">
        <v>3318</v>
      </c>
      <c r="Y909">
        <v>749443</v>
      </c>
      <c r="Z909" t="s">
        <v>2666</v>
      </c>
      <c r="AB909">
        <f t="shared" si="114"/>
        <v>2020</v>
      </c>
      <c r="AC909">
        <f t="shared" si="115"/>
        <v>6</v>
      </c>
      <c r="AD909" t="str">
        <f t="shared" si="116"/>
        <v>Q1</v>
      </c>
      <c r="AE909" t="str">
        <f t="shared" si="117"/>
        <v>FY20/21</v>
      </c>
      <c r="AF909" t="str">
        <f t="shared" si="118"/>
        <v>SOUTH</v>
      </c>
    </row>
    <row r="910" spans="1:32">
      <c r="A910" t="s">
        <v>3594</v>
      </c>
      <c r="B910" t="s">
        <v>22</v>
      </c>
      <c r="C910" t="str">
        <f t="shared" si="112"/>
        <v>SPARES/OTHER</v>
      </c>
      <c r="D910" s="4">
        <v>44005</v>
      </c>
      <c r="E910" t="str">
        <f t="shared" si="113"/>
        <v>YAMAHA</v>
      </c>
      <c r="F910">
        <v>14103780</v>
      </c>
      <c r="G910" s="19">
        <v>44005</v>
      </c>
      <c r="H910" t="s">
        <v>55</v>
      </c>
      <c r="I910" t="s">
        <v>56</v>
      </c>
      <c r="J910">
        <v>2</v>
      </c>
      <c r="K910">
        <v>2</v>
      </c>
      <c r="L910">
        <v>424.78</v>
      </c>
      <c r="M910" t="s">
        <v>36</v>
      </c>
      <c r="N910">
        <v>1.089</v>
      </c>
      <c r="O910">
        <v>424.78</v>
      </c>
      <c r="P910">
        <f t="shared" si="119"/>
        <v>462.58541999999994</v>
      </c>
      <c r="Q910" t="s">
        <v>41</v>
      </c>
      <c r="R910" t="s">
        <v>2664</v>
      </c>
      <c r="S910" t="s">
        <v>25</v>
      </c>
      <c r="T910">
        <v>905359</v>
      </c>
      <c r="U910">
        <v>294</v>
      </c>
      <c r="V910" t="s">
        <v>3041</v>
      </c>
      <c r="X910" t="s">
        <v>3318</v>
      </c>
      <c r="Y910">
        <v>749443</v>
      </c>
      <c r="Z910" t="s">
        <v>2666</v>
      </c>
      <c r="AB910">
        <f t="shared" si="114"/>
        <v>2020</v>
      </c>
      <c r="AC910">
        <f t="shared" si="115"/>
        <v>6</v>
      </c>
      <c r="AD910" t="str">
        <f t="shared" si="116"/>
        <v>Q1</v>
      </c>
      <c r="AE910" t="str">
        <f t="shared" si="117"/>
        <v>FY20/21</v>
      </c>
      <c r="AF910" t="str">
        <f t="shared" si="118"/>
        <v>SOUTH</v>
      </c>
    </row>
    <row r="911" spans="1:32">
      <c r="A911" t="s">
        <v>3594</v>
      </c>
      <c r="B911" t="s">
        <v>22</v>
      </c>
      <c r="C911" t="str">
        <f t="shared" si="112"/>
        <v>SPARES/OTHER</v>
      </c>
      <c r="D911" s="4">
        <v>44005</v>
      </c>
      <c r="E911" t="str">
        <f t="shared" si="113"/>
        <v>YAMAHA</v>
      </c>
      <c r="F911">
        <v>14103781</v>
      </c>
      <c r="G911" s="19">
        <v>44005</v>
      </c>
      <c r="H911" t="s">
        <v>1572</v>
      </c>
      <c r="I911" t="s">
        <v>1571</v>
      </c>
      <c r="J911">
        <v>1</v>
      </c>
      <c r="K911">
        <v>1</v>
      </c>
      <c r="L911">
        <v>1592.92</v>
      </c>
      <c r="M911" t="s">
        <v>36</v>
      </c>
      <c r="N911">
        <v>1.089</v>
      </c>
      <c r="O911">
        <v>1592.92</v>
      </c>
      <c r="P911">
        <f t="shared" si="119"/>
        <v>1734.6898800000001</v>
      </c>
      <c r="Q911" t="s">
        <v>41</v>
      </c>
      <c r="R911" t="s">
        <v>3050</v>
      </c>
      <c r="S911" t="s">
        <v>25</v>
      </c>
      <c r="T911">
        <v>905358</v>
      </c>
      <c r="U911">
        <v>876</v>
      </c>
      <c r="V911" t="s">
        <v>3041</v>
      </c>
      <c r="X911" t="s">
        <v>3319</v>
      </c>
      <c r="Y911">
        <v>749428</v>
      </c>
      <c r="Z911" t="s">
        <v>3052</v>
      </c>
      <c r="AB911">
        <f t="shared" si="114"/>
        <v>2020</v>
      </c>
      <c r="AC911">
        <f t="shared" si="115"/>
        <v>6</v>
      </c>
      <c r="AD911" t="str">
        <f t="shared" si="116"/>
        <v>Q1</v>
      </c>
      <c r="AE911" t="str">
        <f t="shared" si="117"/>
        <v>FY20/21</v>
      </c>
      <c r="AF911" t="str">
        <f t="shared" si="118"/>
        <v>SOUTH</v>
      </c>
    </row>
    <row r="912" spans="1:32">
      <c r="A912" t="s">
        <v>3594</v>
      </c>
      <c r="B912" t="s">
        <v>22</v>
      </c>
      <c r="C912" t="str">
        <f t="shared" si="112"/>
        <v>SPARES/OTHER</v>
      </c>
      <c r="D912" s="4">
        <v>44005</v>
      </c>
      <c r="E912" t="str">
        <f t="shared" si="113"/>
        <v>YAMAHA</v>
      </c>
      <c r="F912">
        <v>14103781</v>
      </c>
      <c r="G912" s="19">
        <v>44005</v>
      </c>
      <c r="H912" t="s">
        <v>1570</v>
      </c>
      <c r="I912" t="s">
        <v>1571</v>
      </c>
      <c r="J912">
        <v>1</v>
      </c>
      <c r="K912">
        <v>1</v>
      </c>
      <c r="L912">
        <v>1681.42</v>
      </c>
      <c r="M912" t="s">
        <v>36</v>
      </c>
      <c r="N912">
        <v>1.089</v>
      </c>
      <c r="O912">
        <v>1681.42</v>
      </c>
      <c r="P912">
        <f t="shared" si="119"/>
        <v>1831.06638</v>
      </c>
      <c r="Q912" t="s">
        <v>41</v>
      </c>
      <c r="R912" t="s">
        <v>3050</v>
      </c>
      <c r="S912" t="s">
        <v>25</v>
      </c>
      <c r="T912">
        <v>905358</v>
      </c>
      <c r="U912">
        <v>930</v>
      </c>
      <c r="V912" t="s">
        <v>3041</v>
      </c>
      <c r="X912" t="s">
        <v>3319</v>
      </c>
      <c r="Y912">
        <v>749428</v>
      </c>
      <c r="Z912" t="s">
        <v>3052</v>
      </c>
      <c r="AB912">
        <f t="shared" si="114"/>
        <v>2020</v>
      </c>
      <c r="AC912">
        <f t="shared" si="115"/>
        <v>6</v>
      </c>
      <c r="AD912" t="str">
        <f t="shared" si="116"/>
        <v>Q1</v>
      </c>
      <c r="AE912" t="str">
        <f t="shared" si="117"/>
        <v>FY20/21</v>
      </c>
      <c r="AF912" t="str">
        <f t="shared" si="118"/>
        <v>SOUTH</v>
      </c>
    </row>
    <row r="913" spans="1:32">
      <c r="A913" t="s">
        <v>3594</v>
      </c>
      <c r="B913" t="s">
        <v>22</v>
      </c>
      <c r="C913" t="str">
        <f t="shared" si="112"/>
        <v>SPARES/OTHER</v>
      </c>
      <c r="D913" s="4">
        <v>44005</v>
      </c>
      <c r="E913" t="str">
        <f t="shared" si="113"/>
        <v>YAMAHA</v>
      </c>
      <c r="F913">
        <v>14103781</v>
      </c>
      <c r="G913" s="19">
        <v>44005</v>
      </c>
      <c r="H913" t="s">
        <v>1573</v>
      </c>
      <c r="I913" t="s">
        <v>127</v>
      </c>
      <c r="J913">
        <v>1</v>
      </c>
      <c r="K913">
        <v>1</v>
      </c>
      <c r="L913">
        <v>10582.76</v>
      </c>
      <c r="M913" t="s">
        <v>36</v>
      </c>
      <c r="N913">
        <v>1.089</v>
      </c>
      <c r="O913">
        <v>10582.76</v>
      </c>
      <c r="P913">
        <f t="shared" si="119"/>
        <v>11524.62564</v>
      </c>
      <c r="Q913" t="s">
        <v>41</v>
      </c>
      <c r="R913" t="s">
        <v>3050</v>
      </c>
      <c r="S913" t="s">
        <v>25</v>
      </c>
      <c r="T913">
        <v>905358</v>
      </c>
      <c r="U913">
        <v>5744</v>
      </c>
      <c r="V913" t="s">
        <v>3041</v>
      </c>
      <c r="X913" t="s">
        <v>3319</v>
      </c>
      <c r="Y913">
        <v>749428</v>
      </c>
      <c r="Z913" t="s">
        <v>3052</v>
      </c>
      <c r="AB913">
        <f t="shared" si="114"/>
        <v>2020</v>
      </c>
      <c r="AC913">
        <f t="shared" si="115"/>
        <v>6</v>
      </c>
      <c r="AD913" t="str">
        <f t="shared" si="116"/>
        <v>Q1</v>
      </c>
      <c r="AE913" t="str">
        <f t="shared" si="117"/>
        <v>FY20/21</v>
      </c>
      <c r="AF913" t="str">
        <f t="shared" si="118"/>
        <v>SOUTH</v>
      </c>
    </row>
    <row r="914" spans="1:32">
      <c r="A914" t="s">
        <v>3594</v>
      </c>
      <c r="B914" t="s">
        <v>22</v>
      </c>
      <c r="C914" t="str">
        <f t="shared" si="112"/>
        <v>SPARES/OTHER</v>
      </c>
      <c r="D914" s="4">
        <v>44005</v>
      </c>
      <c r="E914" t="str">
        <f t="shared" si="113"/>
        <v>OTHERS</v>
      </c>
      <c r="F914">
        <v>14103781</v>
      </c>
      <c r="G914" s="19">
        <v>44005</v>
      </c>
      <c r="H914" t="s">
        <v>3257</v>
      </c>
      <c r="I914" t="s">
        <v>351</v>
      </c>
      <c r="J914">
        <v>6</v>
      </c>
      <c r="K914">
        <v>6</v>
      </c>
      <c r="L914">
        <v>8495.58</v>
      </c>
      <c r="M914" t="s">
        <v>36</v>
      </c>
      <c r="N914">
        <v>1.089</v>
      </c>
      <c r="O914">
        <v>8495.58</v>
      </c>
      <c r="P914">
        <f t="shared" si="119"/>
        <v>9251.6866200000004</v>
      </c>
      <c r="Q914" t="s">
        <v>41</v>
      </c>
      <c r="R914" t="s">
        <v>3050</v>
      </c>
      <c r="S914" t="s">
        <v>25</v>
      </c>
      <c r="T914">
        <v>905358</v>
      </c>
      <c r="U914">
        <v>3185.84</v>
      </c>
      <c r="V914" t="s">
        <v>3041</v>
      </c>
      <c r="X914" t="s">
        <v>3319</v>
      </c>
      <c r="Y914">
        <v>749428</v>
      </c>
      <c r="Z914" t="s">
        <v>3052</v>
      </c>
      <c r="AB914">
        <f t="shared" si="114"/>
        <v>2020</v>
      </c>
      <c r="AC914">
        <f t="shared" si="115"/>
        <v>6</v>
      </c>
      <c r="AD914" t="str">
        <f t="shared" si="116"/>
        <v>Q1</v>
      </c>
      <c r="AE914" t="str">
        <f t="shared" si="117"/>
        <v>FY20/21</v>
      </c>
      <c r="AF914" t="str">
        <f t="shared" si="118"/>
        <v>SOUTH</v>
      </c>
    </row>
    <row r="915" spans="1:32">
      <c r="A915" t="s">
        <v>3594</v>
      </c>
      <c r="B915" t="s">
        <v>22</v>
      </c>
      <c r="C915" t="str">
        <f t="shared" si="112"/>
        <v>SPARES/OTHER</v>
      </c>
      <c r="D915" s="4">
        <v>44005</v>
      </c>
      <c r="E915" t="str">
        <f t="shared" si="113"/>
        <v>OTHERS</v>
      </c>
      <c r="F915">
        <v>14103781</v>
      </c>
      <c r="G915" s="19">
        <v>44005</v>
      </c>
      <c r="H915" t="s">
        <v>3256</v>
      </c>
      <c r="I915" t="s">
        <v>351</v>
      </c>
      <c r="J915">
        <v>3</v>
      </c>
      <c r="K915">
        <v>3</v>
      </c>
      <c r="L915">
        <v>4247.79</v>
      </c>
      <c r="M915" t="s">
        <v>36</v>
      </c>
      <c r="N915">
        <v>1.089</v>
      </c>
      <c r="O915">
        <v>4247.79</v>
      </c>
      <c r="P915">
        <f t="shared" si="119"/>
        <v>4625.8433100000002</v>
      </c>
      <c r="Q915" t="s">
        <v>41</v>
      </c>
      <c r="R915" t="s">
        <v>3050</v>
      </c>
      <c r="S915" t="s">
        <v>25</v>
      </c>
      <c r="T915">
        <v>905358</v>
      </c>
      <c r="U915">
        <v>1672.57</v>
      </c>
      <c r="V915" t="s">
        <v>3041</v>
      </c>
      <c r="X915" t="s">
        <v>3319</v>
      </c>
      <c r="Y915">
        <v>749428</v>
      </c>
      <c r="Z915" t="s">
        <v>3052</v>
      </c>
      <c r="AB915">
        <f t="shared" si="114"/>
        <v>2020</v>
      </c>
      <c r="AC915">
        <f t="shared" si="115"/>
        <v>6</v>
      </c>
      <c r="AD915" t="str">
        <f t="shared" si="116"/>
        <v>Q1</v>
      </c>
      <c r="AE915" t="str">
        <f t="shared" si="117"/>
        <v>FY20/21</v>
      </c>
      <c r="AF915" t="str">
        <f t="shared" si="118"/>
        <v>SOUTH</v>
      </c>
    </row>
    <row r="916" spans="1:32">
      <c r="A916" t="s">
        <v>3594</v>
      </c>
      <c r="B916" t="s">
        <v>22</v>
      </c>
      <c r="C916" t="str">
        <f t="shared" si="112"/>
        <v>SPARES/OTHER</v>
      </c>
      <c r="D916" s="4">
        <v>44005</v>
      </c>
      <c r="E916" t="str">
        <f t="shared" si="113"/>
        <v>OTHERS</v>
      </c>
      <c r="F916">
        <v>14103781</v>
      </c>
      <c r="G916" s="19">
        <v>44005</v>
      </c>
      <c r="H916" t="s">
        <v>3320</v>
      </c>
      <c r="I916" t="s">
        <v>351</v>
      </c>
      <c r="J916">
        <v>1</v>
      </c>
      <c r="K916">
        <v>1</v>
      </c>
      <c r="L916">
        <v>1415.93</v>
      </c>
      <c r="M916" t="s">
        <v>36</v>
      </c>
      <c r="N916">
        <v>1.089</v>
      </c>
      <c r="O916">
        <v>1415.93</v>
      </c>
      <c r="P916">
        <f t="shared" si="119"/>
        <v>1541.94777</v>
      </c>
      <c r="Q916" t="s">
        <v>41</v>
      </c>
      <c r="R916" t="s">
        <v>3050</v>
      </c>
      <c r="S916" t="s">
        <v>25</v>
      </c>
      <c r="T916">
        <v>905358</v>
      </c>
      <c r="U916">
        <v>442.48</v>
      </c>
      <c r="V916" t="s">
        <v>3041</v>
      </c>
      <c r="X916" t="s">
        <v>3319</v>
      </c>
      <c r="Y916">
        <v>749428</v>
      </c>
      <c r="Z916" t="s">
        <v>3052</v>
      </c>
      <c r="AB916">
        <f t="shared" si="114"/>
        <v>2020</v>
      </c>
      <c r="AC916">
        <f t="shared" si="115"/>
        <v>6</v>
      </c>
      <c r="AD916" t="str">
        <f t="shared" si="116"/>
        <v>Q1</v>
      </c>
      <c r="AE916" t="str">
        <f t="shared" si="117"/>
        <v>FY20/21</v>
      </c>
      <c r="AF916" t="str">
        <f t="shared" si="118"/>
        <v>SOUTH</v>
      </c>
    </row>
    <row r="917" spans="1:32">
      <c r="A917" t="s">
        <v>3594</v>
      </c>
      <c r="B917" t="s">
        <v>22</v>
      </c>
      <c r="C917" t="str">
        <f t="shared" si="112"/>
        <v>SPARES/OTHER</v>
      </c>
      <c r="D917" s="4">
        <v>44005</v>
      </c>
      <c r="E917" t="str">
        <f t="shared" si="113"/>
        <v>YAMAHA</v>
      </c>
      <c r="F917">
        <v>14103781</v>
      </c>
      <c r="G917" s="19">
        <v>44005</v>
      </c>
      <c r="H917" t="s">
        <v>1560</v>
      </c>
      <c r="I917" t="s">
        <v>1561</v>
      </c>
      <c r="J917">
        <v>5</v>
      </c>
      <c r="K917">
        <v>5</v>
      </c>
      <c r="L917">
        <v>0</v>
      </c>
      <c r="M917" t="s">
        <v>36</v>
      </c>
      <c r="N917">
        <v>1.089</v>
      </c>
      <c r="O917">
        <v>0</v>
      </c>
      <c r="P917">
        <f t="shared" si="119"/>
        <v>0</v>
      </c>
      <c r="Q917" t="s">
        <v>41</v>
      </c>
      <c r="R917" t="s">
        <v>3050</v>
      </c>
      <c r="S917" t="s">
        <v>25</v>
      </c>
      <c r="T917">
        <v>905358</v>
      </c>
      <c r="U917">
        <v>2595</v>
      </c>
      <c r="V917" t="s">
        <v>3041</v>
      </c>
      <c r="X917" t="s">
        <v>3319</v>
      </c>
      <c r="Y917">
        <v>749428</v>
      </c>
      <c r="Z917" t="s">
        <v>3052</v>
      </c>
      <c r="AB917">
        <f t="shared" si="114"/>
        <v>2020</v>
      </c>
      <c r="AC917">
        <f t="shared" si="115"/>
        <v>6</v>
      </c>
      <c r="AD917" t="str">
        <f t="shared" si="116"/>
        <v>Q1</v>
      </c>
      <c r="AE917" t="str">
        <f t="shared" si="117"/>
        <v>FY20/21</v>
      </c>
      <c r="AF917" t="str">
        <f t="shared" si="118"/>
        <v>SOUTH</v>
      </c>
    </row>
    <row r="918" spans="1:32">
      <c r="A918" t="s">
        <v>3594</v>
      </c>
      <c r="B918" t="s">
        <v>3646</v>
      </c>
      <c r="C918" t="str">
        <f t="shared" si="112"/>
        <v>CONTRACT_FEE</v>
      </c>
      <c r="D918" s="4">
        <v>44018</v>
      </c>
      <c r="E918" t="str">
        <f t="shared" si="113"/>
        <v>YAMAHA</v>
      </c>
      <c r="F918">
        <v>13100166</v>
      </c>
      <c r="G918" s="19">
        <v>44018</v>
      </c>
      <c r="H918" t="s">
        <v>76</v>
      </c>
      <c r="I918" t="s">
        <v>77</v>
      </c>
      <c r="J918">
        <v>1</v>
      </c>
      <c r="K918">
        <v>1</v>
      </c>
      <c r="L918">
        <v>14336.28</v>
      </c>
      <c r="M918" t="s">
        <v>36</v>
      </c>
      <c r="N918">
        <v>1.095</v>
      </c>
      <c r="O918">
        <v>14336.28</v>
      </c>
      <c r="P918">
        <f t="shared" si="119"/>
        <v>15698.2266</v>
      </c>
      <c r="Q918" t="s">
        <v>4058</v>
      </c>
      <c r="R918" t="s">
        <v>4141</v>
      </c>
      <c r="S918" t="s">
        <v>25</v>
      </c>
      <c r="T918">
        <v>905366</v>
      </c>
      <c r="U918">
        <v>0</v>
      </c>
      <c r="V918" t="s">
        <v>3035</v>
      </c>
      <c r="Z918" t="s">
        <v>4142</v>
      </c>
      <c r="AB918">
        <f t="shared" si="114"/>
        <v>2020</v>
      </c>
      <c r="AC918">
        <f t="shared" si="115"/>
        <v>7</v>
      </c>
      <c r="AD918" t="str">
        <f t="shared" si="116"/>
        <v>Q2</v>
      </c>
      <c r="AE918" t="str">
        <f t="shared" si="117"/>
        <v>FY20/21</v>
      </c>
      <c r="AF918" t="str">
        <f t="shared" si="118"/>
        <v>EAST</v>
      </c>
    </row>
    <row r="919" spans="1:32">
      <c r="A919" t="s">
        <v>3594</v>
      </c>
      <c r="B919" t="s">
        <v>3651</v>
      </c>
      <c r="C919" t="str">
        <f t="shared" si="112"/>
        <v>SPARES/OTHER</v>
      </c>
      <c r="D919" s="4">
        <v>44018</v>
      </c>
      <c r="E919" t="str">
        <f t="shared" si="113"/>
        <v>HELLER</v>
      </c>
      <c r="F919">
        <v>14103782</v>
      </c>
      <c r="G919" s="19">
        <v>44018</v>
      </c>
      <c r="H919" t="s">
        <v>2703</v>
      </c>
      <c r="I919" t="s">
        <v>2704</v>
      </c>
      <c r="J919">
        <v>2</v>
      </c>
      <c r="K919">
        <v>2</v>
      </c>
      <c r="L919">
        <v>14707.96</v>
      </c>
      <c r="M919" t="s">
        <v>36</v>
      </c>
      <c r="N919">
        <v>1.095</v>
      </c>
      <c r="O919">
        <v>14707.96</v>
      </c>
      <c r="P919">
        <f t="shared" si="119"/>
        <v>16105.216199999999</v>
      </c>
      <c r="Q919" t="s">
        <v>3652</v>
      </c>
      <c r="R919" t="s">
        <v>4425</v>
      </c>
      <c r="S919" t="s">
        <v>25</v>
      </c>
      <c r="T919">
        <v>905362</v>
      </c>
      <c r="U919">
        <v>8041.06</v>
      </c>
      <c r="V919" t="s">
        <v>3041</v>
      </c>
      <c r="X919">
        <v>2320002983</v>
      </c>
      <c r="Y919">
        <v>749967</v>
      </c>
      <c r="Z919" t="s">
        <v>4426</v>
      </c>
      <c r="AB919">
        <f t="shared" si="114"/>
        <v>2020</v>
      </c>
      <c r="AC919">
        <f t="shared" si="115"/>
        <v>7</v>
      </c>
      <c r="AD919" t="str">
        <f t="shared" si="116"/>
        <v>Q2</v>
      </c>
      <c r="AE919" t="str">
        <f t="shared" si="117"/>
        <v>FY20/21</v>
      </c>
      <c r="AF919" t="str">
        <f t="shared" si="118"/>
        <v>NORTH</v>
      </c>
    </row>
    <row r="920" spans="1:32">
      <c r="A920" t="s">
        <v>3594</v>
      </c>
      <c r="B920" t="s">
        <v>3651</v>
      </c>
      <c r="C920" t="str">
        <f t="shared" si="112"/>
        <v>SPARES/OTHER</v>
      </c>
      <c r="D920" s="4">
        <v>44018</v>
      </c>
      <c r="E920" t="str">
        <f t="shared" si="113"/>
        <v>HELLER</v>
      </c>
      <c r="F920">
        <v>14103783</v>
      </c>
      <c r="G920" s="19">
        <v>44018</v>
      </c>
      <c r="H920" t="s">
        <v>247</v>
      </c>
      <c r="I920" t="s">
        <v>248</v>
      </c>
      <c r="J920">
        <v>1</v>
      </c>
      <c r="K920">
        <v>1</v>
      </c>
      <c r="L920">
        <v>7026.55</v>
      </c>
      <c r="M920" t="s">
        <v>36</v>
      </c>
      <c r="N920">
        <v>1.095</v>
      </c>
      <c r="O920">
        <v>7026.55</v>
      </c>
      <c r="P920">
        <f t="shared" si="119"/>
        <v>7694.0722500000002</v>
      </c>
      <c r="Q920" t="s">
        <v>3652</v>
      </c>
      <c r="R920" t="s">
        <v>4427</v>
      </c>
      <c r="S920" t="s">
        <v>25</v>
      </c>
      <c r="T920">
        <v>905364</v>
      </c>
      <c r="U920">
        <v>4151.97</v>
      </c>
      <c r="V920" t="s">
        <v>3041</v>
      </c>
      <c r="X920" t="s">
        <v>4428</v>
      </c>
      <c r="Y920">
        <v>750361</v>
      </c>
      <c r="Z920" t="s">
        <v>4429</v>
      </c>
      <c r="AB920">
        <f t="shared" si="114"/>
        <v>2020</v>
      </c>
      <c r="AC920">
        <f t="shared" si="115"/>
        <v>7</v>
      </c>
      <c r="AD920" t="str">
        <f t="shared" si="116"/>
        <v>Q2</v>
      </c>
      <c r="AE920" t="str">
        <f t="shared" si="117"/>
        <v>FY20/21</v>
      </c>
      <c r="AF920" t="str">
        <f t="shared" si="118"/>
        <v>NORTH</v>
      </c>
    </row>
    <row r="921" spans="1:32">
      <c r="A921" t="s">
        <v>3594</v>
      </c>
      <c r="B921" t="s">
        <v>3646</v>
      </c>
      <c r="C921" t="str">
        <f t="shared" si="112"/>
        <v>SPARES/OTHER</v>
      </c>
      <c r="D921" s="4">
        <v>44018</v>
      </c>
      <c r="E921" t="str">
        <f t="shared" si="113"/>
        <v>YAMAHA</v>
      </c>
      <c r="F921">
        <v>14103784</v>
      </c>
      <c r="G921" s="19">
        <v>44018</v>
      </c>
      <c r="H921" t="s">
        <v>511</v>
      </c>
      <c r="I921" t="s">
        <v>100</v>
      </c>
      <c r="J921">
        <v>3</v>
      </c>
      <c r="K921">
        <v>3</v>
      </c>
      <c r="L921">
        <v>103.54</v>
      </c>
      <c r="M921" t="s">
        <v>36</v>
      </c>
      <c r="N921">
        <v>1.095</v>
      </c>
      <c r="O921">
        <v>103.54</v>
      </c>
      <c r="P921">
        <f t="shared" si="119"/>
        <v>113.3763</v>
      </c>
      <c r="Q921" t="s">
        <v>4058</v>
      </c>
      <c r="R921" t="s">
        <v>4384</v>
      </c>
      <c r="S921" t="s">
        <v>25</v>
      </c>
      <c r="T921">
        <v>905363</v>
      </c>
      <c r="U921">
        <v>58.71</v>
      </c>
      <c r="V921" t="s">
        <v>3041</v>
      </c>
      <c r="Y921">
        <v>750128</v>
      </c>
      <c r="Z921" t="s">
        <v>4385</v>
      </c>
      <c r="AB921">
        <f t="shared" si="114"/>
        <v>2020</v>
      </c>
      <c r="AC921">
        <f t="shared" si="115"/>
        <v>7</v>
      </c>
      <c r="AD921" t="str">
        <f t="shared" si="116"/>
        <v>Q2</v>
      </c>
      <c r="AE921" t="str">
        <f t="shared" si="117"/>
        <v>FY20/21</v>
      </c>
      <c r="AF921" t="str">
        <f t="shared" si="118"/>
        <v>EAST</v>
      </c>
    </row>
    <row r="922" spans="1:32">
      <c r="A922" t="s">
        <v>3594</v>
      </c>
      <c r="B922" t="s">
        <v>3646</v>
      </c>
      <c r="C922" t="str">
        <f t="shared" si="112"/>
        <v>SPARES/OTHER</v>
      </c>
      <c r="D922" s="4">
        <v>44018</v>
      </c>
      <c r="E922" t="str">
        <f t="shared" si="113"/>
        <v>YAMAHA</v>
      </c>
      <c r="F922">
        <v>14103784</v>
      </c>
      <c r="G922" s="19">
        <v>44018</v>
      </c>
      <c r="H922" t="s">
        <v>97</v>
      </c>
      <c r="I922" t="s">
        <v>98</v>
      </c>
      <c r="J922">
        <v>3</v>
      </c>
      <c r="K922">
        <v>3</v>
      </c>
      <c r="L922">
        <v>63.72</v>
      </c>
      <c r="M922" t="s">
        <v>36</v>
      </c>
      <c r="N922">
        <v>1.095</v>
      </c>
      <c r="O922">
        <v>63.72</v>
      </c>
      <c r="P922">
        <f t="shared" si="119"/>
        <v>69.773399999999995</v>
      </c>
      <c r="Q922" t="s">
        <v>4058</v>
      </c>
      <c r="R922" t="s">
        <v>4384</v>
      </c>
      <c r="S922" t="s">
        <v>25</v>
      </c>
      <c r="T922">
        <v>905363</v>
      </c>
      <c r="U922">
        <v>36</v>
      </c>
      <c r="V922" t="s">
        <v>3041</v>
      </c>
      <c r="Y922">
        <v>750128</v>
      </c>
      <c r="Z922" t="s">
        <v>4385</v>
      </c>
      <c r="AB922">
        <f t="shared" si="114"/>
        <v>2020</v>
      </c>
      <c r="AC922">
        <f t="shared" si="115"/>
        <v>7</v>
      </c>
      <c r="AD922" t="str">
        <f t="shared" si="116"/>
        <v>Q2</v>
      </c>
      <c r="AE922" t="str">
        <f t="shared" si="117"/>
        <v>FY20/21</v>
      </c>
      <c r="AF922" t="str">
        <f t="shared" si="118"/>
        <v>EAST</v>
      </c>
    </row>
    <row r="923" spans="1:32">
      <c r="A923" t="s">
        <v>3594</v>
      </c>
      <c r="B923" t="s">
        <v>3646</v>
      </c>
      <c r="C923" t="str">
        <f t="shared" si="112"/>
        <v>SPARES/OTHER</v>
      </c>
      <c r="D923" s="4">
        <v>44018</v>
      </c>
      <c r="E923" t="str">
        <f t="shared" si="113"/>
        <v>YAMAHA</v>
      </c>
      <c r="F923">
        <v>14103785</v>
      </c>
      <c r="G923" s="19">
        <v>44018</v>
      </c>
      <c r="H923" t="s">
        <v>3788</v>
      </c>
      <c r="I923" t="s">
        <v>3789</v>
      </c>
      <c r="J923">
        <v>2</v>
      </c>
      <c r="K923">
        <v>2</v>
      </c>
      <c r="L923">
        <v>4299.12</v>
      </c>
      <c r="M923" t="s">
        <v>36</v>
      </c>
      <c r="N923">
        <v>1.095</v>
      </c>
      <c r="O923">
        <v>4299.12</v>
      </c>
      <c r="P923">
        <f t="shared" si="119"/>
        <v>4707.5364</v>
      </c>
      <c r="Q923" t="s">
        <v>4058</v>
      </c>
      <c r="R923" t="s">
        <v>4070</v>
      </c>
      <c r="S923" t="s">
        <v>25</v>
      </c>
      <c r="T923">
        <v>905365</v>
      </c>
      <c r="U923">
        <v>1938</v>
      </c>
      <c r="V923" t="s">
        <v>3041</v>
      </c>
      <c r="Y923">
        <v>750556</v>
      </c>
      <c r="Z923" t="s">
        <v>4072</v>
      </c>
      <c r="AB923">
        <f t="shared" si="114"/>
        <v>2020</v>
      </c>
      <c r="AC923">
        <f t="shared" si="115"/>
        <v>7</v>
      </c>
      <c r="AD923" t="str">
        <f t="shared" si="116"/>
        <v>Q2</v>
      </c>
      <c r="AE923" t="str">
        <f t="shared" si="117"/>
        <v>FY20/21</v>
      </c>
      <c r="AF923" t="str">
        <f t="shared" si="118"/>
        <v>EAST</v>
      </c>
    </row>
    <row r="924" spans="1:32">
      <c r="A924" t="s">
        <v>3594</v>
      </c>
      <c r="B924" t="s">
        <v>3646</v>
      </c>
      <c r="C924" t="str">
        <f t="shared" si="112"/>
        <v>SPARES/OTHER</v>
      </c>
      <c r="D924" s="4">
        <v>44018</v>
      </c>
      <c r="E924" t="str">
        <f t="shared" si="113"/>
        <v>YAMAHA</v>
      </c>
      <c r="F924">
        <v>14103785</v>
      </c>
      <c r="G924" s="19">
        <v>44018</v>
      </c>
      <c r="H924" t="s">
        <v>3790</v>
      </c>
      <c r="I924" t="s">
        <v>3791</v>
      </c>
      <c r="J924">
        <v>1</v>
      </c>
      <c r="K924">
        <v>1</v>
      </c>
      <c r="L924">
        <v>1823.89</v>
      </c>
      <c r="M924" t="s">
        <v>36</v>
      </c>
      <c r="N924">
        <v>1.095</v>
      </c>
      <c r="O924">
        <v>1823.89</v>
      </c>
      <c r="P924">
        <f t="shared" si="119"/>
        <v>1997.1595500000001</v>
      </c>
      <c r="Q924" t="s">
        <v>4058</v>
      </c>
      <c r="R924" t="s">
        <v>4070</v>
      </c>
      <c r="S924" t="s">
        <v>25</v>
      </c>
      <c r="T924">
        <v>905365</v>
      </c>
      <c r="U924">
        <v>822</v>
      </c>
      <c r="V924" t="s">
        <v>3041</v>
      </c>
      <c r="Y924">
        <v>750556</v>
      </c>
      <c r="Z924" t="s">
        <v>4072</v>
      </c>
      <c r="AB924">
        <f t="shared" si="114"/>
        <v>2020</v>
      </c>
      <c r="AC924">
        <f t="shared" si="115"/>
        <v>7</v>
      </c>
      <c r="AD924" t="str">
        <f t="shared" si="116"/>
        <v>Q2</v>
      </c>
      <c r="AE924" t="str">
        <f t="shared" si="117"/>
        <v>FY20/21</v>
      </c>
      <c r="AF924" t="str">
        <f t="shared" si="118"/>
        <v>EAST</v>
      </c>
    </row>
    <row r="925" spans="1:32">
      <c r="A925" t="s">
        <v>3594</v>
      </c>
      <c r="B925" t="s">
        <v>3646</v>
      </c>
      <c r="C925" t="str">
        <f t="shared" si="112"/>
        <v>SPARES/OTHER</v>
      </c>
      <c r="D925" s="4">
        <v>44018</v>
      </c>
      <c r="E925" t="str">
        <f t="shared" si="113"/>
        <v>YAMAHA</v>
      </c>
      <c r="F925">
        <v>14103785</v>
      </c>
      <c r="G925" s="19">
        <v>44018</v>
      </c>
      <c r="H925" t="s">
        <v>3792</v>
      </c>
      <c r="I925" t="s">
        <v>3791</v>
      </c>
      <c r="J925">
        <v>1</v>
      </c>
      <c r="K925">
        <v>1</v>
      </c>
      <c r="L925">
        <v>1823.89</v>
      </c>
      <c r="M925" t="s">
        <v>36</v>
      </c>
      <c r="N925">
        <v>1.095</v>
      </c>
      <c r="O925">
        <v>1823.89</v>
      </c>
      <c r="P925">
        <f t="shared" si="119"/>
        <v>1997.1595500000001</v>
      </c>
      <c r="Q925" t="s">
        <v>4058</v>
      </c>
      <c r="R925" t="s">
        <v>4070</v>
      </c>
      <c r="S925" t="s">
        <v>25</v>
      </c>
      <c r="T925">
        <v>905365</v>
      </c>
      <c r="U925">
        <v>822</v>
      </c>
      <c r="V925" t="s">
        <v>3041</v>
      </c>
      <c r="Y925">
        <v>750556</v>
      </c>
      <c r="Z925" t="s">
        <v>4072</v>
      </c>
      <c r="AB925">
        <f t="shared" si="114"/>
        <v>2020</v>
      </c>
      <c r="AC925">
        <f t="shared" si="115"/>
        <v>7</v>
      </c>
      <c r="AD925" t="str">
        <f t="shared" si="116"/>
        <v>Q2</v>
      </c>
      <c r="AE925" t="str">
        <f t="shared" si="117"/>
        <v>FY20/21</v>
      </c>
      <c r="AF925" t="str">
        <f t="shared" si="118"/>
        <v>EAST</v>
      </c>
    </row>
    <row r="926" spans="1:32">
      <c r="A926" t="s">
        <v>3594</v>
      </c>
      <c r="B926" t="s">
        <v>3646</v>
      </c>
      <c r="C926" t="str">
        <f t="shared" si="112"/>
        <v>SPARES/OTHER</v>
      </c>
      <c r="D926" s="4">
        <v>44018</v>
      </c>
      <c r="E926" t="str">
        <f t="shared" si="113"/>
        <v>YAMAHA</v>
      </c>
      <c r="F926">
        <v>14103785</v>
      </c>
      <c r="G926" s="19">
        <v>44018</v>
      </c>
      <c r="H926" t="s">
        <v>3793</v>
      </c>
      <c r="I926" t="s">
        <v>3794</v>
      </c>
      <c r="J926">
        <v>1</v>
      </c>
      <c r="K926">
        <v>1</v>
      </c>
      <c r="L926">
        <v>2098.23</v>
      </c>
      <c r="M926" t="s">
        <v>36</v>
      </c>
      <c r="N926">
        <v>1.095</v>
      </c>
      <c r="O926">
        <v>2098.23</v>
      </c>
      <c r="P926">
        <f t="shared" si="119"/>
        <v>2297.56185</v>
      </c>
      <c r="Q926" t="s">
        <v>4058</v>
      </c>
      <c r="R926" t="s">
        <v>4070</v>
      </c>
      <c r="S926" t="s">
        <v>25</v>
      </c>
      <c r="T926">
        <v>905365</v>
      </c>
      <c r="U926">
        <v>946</v>
      </c>
      <c r="V926" t="s">
        <v>3041</v>
      </c>
      <c r="Y926">
        <v>750556</v>
      </c>
      <c r="Z926" t="s">
        <v>4072</v>
      </c>
      <c r="AB926">
        <f t="shared" si="114"/>
        <v>2020</v>
      </c>
      <c r="AC926">
        <f t="shared" si="115"/>
        <v>7</v>
      </c>
      <c r="AD926" t="str">
        <f t="shared" si="116"/>
        <v>Q2</v>
      </c>
      <c r="AE926" t="str">
        <f t="shared" si="117"/>
        <v>FY20/21</v>
      </c>
      <c r="AF926" t="str">
        <f t="shared" si="118"/>
        <v>EAST</v>
      </c>
    </row>
    <row r="927" spans="1:32">
      <c r="A927" t="s">
        <v>3594</v>
      </c>
      <c r="B927" t="s">
        <v>3646</v>
      </c>
      <c r="C927" t="str">
        <f t="shared" si="112"/>
        <v>SPARES/OTHER</v>
      </c>
      <c r="D927" s="4">
        <v>44018</v>
      </c>
      <c r="E927" t="str">
        <f t="shared" si="113"/>
        <v>YAMAHA</v>
      </c>
      <c r="F927">
        <v>14103785</v>
      </c>
      <c r="G927" s="19">
        <v>44018</v>
      </c>
      <c r="H927" t="s">
        <v>3795</v>
      </c>
      <c r="I927" t="s">
        <v>3791</v>
      </c>
      <c r="J927">
        <v>1</v>
      </c>
      <c r="K927">
        <v>1</v>
      </c>
      <c r="L927">
        <v>997.35</v>
      </c>
      <c r="M927" t="s">
        <v>36</v>
      </c>
      <c r="N927">
        <v>1.095</v>
      </c>
      <c r="O927">
        <v>997.35</v>
      </c>
      <c r="P927">
        <f t="shared" si="119"/>
        <v>1092.09825</v>
      </c>
      <c r="Q927" t="s">
        <v>4058</v>
      </c>
      <c r="R927" t="s">
        <v>4070</v>
      </c>
      <c r="S927" t="s">
        <v>25</v>
      </c>
      <c r="T927">
        <v>905365</v>
      </c>
      <c r="U927">
        <v>450</v>
      </c>
      <c r="V927" t="s">
        <v>3041</v>
      </c>
      <c r="Y927">
        <v>750556</v>
      </c>
      <c r="Z927" t="s">
        <v>4072</v>
      </c>
      <c r="AB927">
        <f t="shared" si="114"/>
        <v>2020</v>
      </c>
      <c r="AC927">
        <f t="shared" si="115"/>
        <v>7</v>
      </c>
      <c r="AD927" t="str">
        <f t="shared" si="116"/>
        <v>Q2</v>
      </c>
      <c r="AE927" t="str">
        <f t="shared" si="117"/>
        <v>FY20/21</v>
      </c>
      <c r="AF927" t="str">
        <f t="shared" si="118"/>
        <v>EAST</v>
      </c>
    </row>
    <row r="928" spans="1:32">
      <c r="A928" t="s">
        <v>3594</v>
      </c>
      <c r="B928" t="s">
        <v>3646</v>
      </c>
      <c r="C928" t="str">
        <f t="shared" si="112"/>
        <v>SPARES/OTHER</v>
      </c>
      <c r="D928" s="4">
        <v>44018</v>
      </c>
      <c r="E928" t="str">
        <f t="shared" si="113"/>
        <v>YAMAHA</v>
      </c>
      <c r="F928">
        <v>14103785</v>
      </c>
      <c r="G928" s="19">
        <v>44018</v>
      </c>
      <c r="H928" t="s">
        <v>3796</v>
      </c>
      <c r="I928" t="s">
        <v>1569</v>
      </c>
      <c r="J928">
        <v>1</v>
      </c>
      <c r="K928">
        <v>1</v>
      </c>
      <c r="L928">
        <v>860.18</v>
      </c>
      <c r="M928" t="s">
        <v>36</v>
      </c>
      <c r="N928">
        <v>1.095</v>
      </c>
      <c r="O928">
        <v>860.18</v>
      </c>
      <c r="P928">
        <f t="shared" si="119"/>
        <v>941.89709999999991</v>
      </c>
      <c r="Q928" t="s">
        <v>4058</v>
      </c>
      <c r="R928" t="s">
        <v>4070</v>
      </c>
      <c r="S928" t="s">
        <v>25</v>
      </c>
      <c r="T928">
        <v>905365</v>
      </c>
      <c r="U928">
        <v>388</v>
      </c>
      <c r="V928" t="s">
        <v>3041</v>
      </c>
      <c r="Y928">
        <v>750556</v>
      </c>
      <c r="Z928" t="s">
        <v>4072</v>
      </c>
      <c r="AB928">
        <f t="shared" si="114"/>
        <v>2020</v>
      </c>
      <c r="AC928">
        <f t="shared" si="115"/>
        <v>7</v>
      </c>
      <c r="AD928" t="str">
        <f t="shared" si="116"/>
        <v>Q2</v>
      </c>
      <c r="AE928" t="str">
        <f t="shared" si="117"/>
        <v>FY20/21</v>
      </c>
      <c r="AF928" t="str">
        <f t="shared" si="118"/>
        <v>EAST</v>
      </c>
    </row>
    <row r="929" spans="1:32">
      <c r="A929" t="s">
        <v>3594</v>
      </c>
      <c r="B929" t="s">
        <v>22</v>
      </c>
      <c r="C929" t="str">
        <f t="shared" si="112"/>
        <v>SPARES/OTHER</v>
      </c>
      <c r="D929" s="4">
        <v>44021</v>
      </c>
      <c r="E929" t="str">
        <f t="shared" si="113"/>
        <v>HELLER</v>
      </c>
      <c r="F929">
        <v>14103786</v>
      </c>
      <c r="G929" s="19">
        <v>44021</v>
      </c>
      <c r="H929" t="s">
        <v>2703</v>
      </c>
      <c r="I929" t="s">
        <v>2704</v>
      </c>
      <c r="J929">
        <v>2</v>
      </c>
      <c r="K929">
        <v>2</v>
      </c>
      <c r="L929">
        <v>9292.0400000000009</v>
      </c>
      <c r="M929" t="s">
        <v>36</v>
      </c>
      <c r="N929">
        <v>1.095</v>
      </c>
      <c r="O929">
        <v>9292.0400000000009</v>
      </c>
      <c r="P929">
        <f t="shared" si="119"/>
        <v>10174.783800000001</v>
      </c>
      <c r="Q929" t="s">
        <v>41</v>
      </c>
      <c r="R929" t="s">
        <v>3026</v>
      </c>
      <c r="S929" t="s">
        <v>25</v>
      </c>
      <c r="T929">
        <v>905369</v>
      </c>
      <c r="U929">
        <v>3870</v>
      </c>
      <c r="V929" t="s">
        <v>3041</v>
      </c>
      <c r="X929">
        <v>4200013264</v>
      </c>
      <c r="Y929">
        <v>751203</v>
      </c>
      <c r="Z929" t="s">
        <v>3027</v>
      </c>
      <c r="AB929">
        <f t="shared" si="114"/>
        <v>2020</v>
      </c>
      <c r="AC929">
        <f t="shared" si="115"/>
        <v>7</v>
      </c>
      <c r="AD929" t="str">
        <f t="shared" si="116"/>
        <v>Q2</v>
      </c>
      <c r="AE929" t="str">
        <f t="shared" si="117"/>
        <v>FY20/21</v>
      </c>
      <c r="AF929" t="str">
        <f t="shared" si="118"/>
        <v>SOUTH</v>
      </c>
    </row>
    <row r="930" spans="1:32">
      <c r="A930" t="s">
        <v>3594</v>
      </c>
      <c r="B930" t="s">
        <v>22</v>
      </c>
      <c r="C930" t="str">
        <f t="shared" si="112"/>
        <v>SPARES/OTHER</v>
      </c>
      <c r="D930" s="4">
        <v>44021</v>
      </c>
      <c r="E930" t="str">
        <f t="shared" si="113"/>
        <v>YAMAHA</v>
      </c>
      <c r="F930">
        <v>14103786</v>
      </c>
      <c r="G930" s="19">
        <v>44021</v>
      </c>
      <c r="H930" t="s">
        <v>1560</v>
      </c>
      <c r="I930" t="s">
        <v>1561</v>
      </c>
      <c r="J930">
        <v>3</v>
      </c>
      <c r="K930">
        <v>3</v>
      </c>
      <c r="L930">
        <v>0</v>
      </c>
      <c r="M930" t="s">
        <v>36</v>
      </c>
      <c r="N930">
        <v>1.095</v>
      </c>
      <c r="O930">
        <v>0</v>
      </c>
      <c r="P930">
        <f t="shared" si="119"/>
        <v>0</v>
      </c>
      <c r="Q930" t="s">
        <v>41</v>
      </c>
      <c r="R930" t="s">
        <v>3026</v>
      </c>
      <c r="S930" t="s">
        <v>25</v>
      </c>
      <c r="T930">
        <v>905369</v>
      </c>
      <c r="U930">
        <v>1557</v>
      </c>
      <c r="V930" t="s">
        <v>3041</v>
      </c>
      <c r="X930">
        <v>4200013264</v>
      </c>
      <c r="Y930">
        <v>751203</v>
      </c>
      <c r="Z930" t="s">
        <v>3027</v>
      </c>
      <c r="AB930">
        <f t="shared" si="114"/>
        <v>2020</v>
      </c>
      <c r="AC930">
        <f t="shared" si="115"/>
        <v>7</v>
      </c>
      <c r="AD930" t="str">
        <f t="shared" si="116"/>
        <v>Q2</v>
      </c>
      <c r="AE930" t="str">
        <f t="shared" si="117"/>
        <v>FY20/21</v>
      </c>
      <c r="AF930" t="str">
        <f t="shared" si="118"/>
        <v>SOUTH</v>
      </c>
    </row>
    <row r="931" spans="1:32">
      <c r="A931" t="s">
        <v>3594</v>
      </c>
      <c r="B931" t="s">
        <v>22</v>
      </c>
      <c r="C931" t="str">
        <f t="shared" si="112"/>
        <v>SPARES/OTHER</v>
      </c>
      <c r="D931" s="4">
        <v>44021</v>
      </c>
      <c r="E931" t="str">
        <f t="shared" si="113"/>
        <v>YAMAHA</v>
      </c>
      <c r="F931">
        <v>14103787</v>
      </c>
      <c r="G931" s="19">
        <v>44021</v>
      </c>
      <c r="H931" t="s">
        <v>511</v>
      </c>
      <c r="I931" t="s">
        <v>100</v>
      </c>
      <c r="J931">
        <v>5</v>
      </c>
      <c r="K931">
        <v>5</v>
      </c>
      <c r="L931">
        <v>176.99</v>
      </c>
      <c r="M931" t="s">
        <v>36</v>
      </c>
      <c r="N931">
        <v>1.095</v>
      </c>
      <c r="O931">
        <v>176.99</v>
      </c>
      <c r="P931">
        <f t="shared" si="119"/>
        <v>193.80405000000002</v>
      </c>
      <c r="Q931" t="s">
        <v>41</v>
      </c>
      <c r="R931" t="s">
        <v>2802</v>
      </c>
      <c r="S931" t="s">
        <v>25</v>
      </c>
      <c r="T931">
        <v>905367</v>
      </c>
      <c r="U931">
        <v>95</v>
      </c>
      <c r="V931" t="s">
        <v>3041</v>
      </c>
      <c r="X931" s="20">
        <v>4.5001264204500099E+19</v>
      </c>
      <c r="Y931">
        <v>751185</v>
      </c>
      <c r="Z931" t="s">
        <v>2803</v>
      </c>
      <c r="AB931">
        <f t="shared" si="114"/>
        <v>2020</v>
      </c>
      <c r="AC931">
        <f t="shared" si="115"/>
        <v>7</v>
      </c>
      <c r="AD931" t="str">
        <f t="shared" si="116"/>
        <v>Q2</v>
      </c>
      <c r="AE931" t="str">
        <f t="shared" si="117"/>
        <v>FY20/21</v>
      </c>
      <c r="AF931" t="str">
        <f t="shared" si="118"/>
        <v>SOUTH</v>
      </c>
    </row>
    <row r="932" spans="1:32">
      <c r="A932" t="s">
        <v>3594</v>
      </c>
      <c r="B932" t="s">
        <v>22</v>
      </c>
      <c r="C932" t="str">
        <f t="shared" si="112"/>
        <v>FEEDER</v>
      </c>
      <c r="D932" s="4">
        <v>44021</v>
      </c>
      <c r="E932" t="str">
        <f t="shared" si="113"/>
        <v>YAMAHA</v>
      </c>
      <c r="F932">
        <v>14103787</v>
      </c>
      <c r="G932" s="19">
        <v>44021</v>
      </c>
      <c r="H932" t="s">
        <v>37</v>
      </c>
      <c r="I932" t="s">
        <v>38</v>
      </c>
      <c r="J932">
        <v>2</v>
      </c>
      <c r="K932">
        <v>2</v>
      </c>
      <c r="L932">
        <v>6637.17</v>
      </c>
      <c r="M932" t="s">
        <v>36</v>
      </c>
      <c r="N932">
        <v>1.095</v>
      </c>
      <c r="O932">
        <v>6637.17</v>
      </c>
      <c r="P932">
        <f t="shared" si="119"/>
        <v>7267.7011499999999</v>
      </c>
      <c r="Q932" t="s">
        <v>41</v>
      </c>
      <c r="R932" t="s">
        <v>2802</v>
      </c>
      <c r="S932" t="s">
        <v>25</v>
      </c>
      <c r="T932">
        <v>905367</v>
      </c>
      <c r="U932">
        <v>4971.03</v>
      </c>
      <c r="V932" t="s">
        <v>3041</v>
      </c>
      <c r="X932" s="20">
        <v>4.5001264204500099E+19</v>
      </c>
      <c r="Y932">
        <v>751185</v>
      </c>
      <c r="Z932" t="s">
        <v>2803</v>
      </c>
      <c r="AB932">
        <f t="shared" si="114"/>
        <v>2020</v>
      </c>
      <c r="AC932">
        <f t="shared" si="115"/>
        <v>7</v>
      </c>
      <c r="AD932" t="str">
        <f t="shared" si="116"/>
        <v>Q2</v>
      </c>
      <c r="AE932" t="str">
        <f t="shared" si="117"/>
        <v>FY20/21</v>
      </c>
      <c r="AF932" t="str">
        <f t="shared" si="118"/>
        <v>SOUTH</v>
      </c>
    </row>
    <row r="933" spans="1:32">
      <c r="A933" t="s">
        <v>3594</v>
      </c>
      <c r="B933" t="s">
        <v>22</v>
      </c>
      <c r="C933" t="str">
        <f t="shared" si="112"/>
        <v>SPARES/OTHER</v>
      </c>
      <c r="D933" s="4">
        <v>44021</v>
      </c>
      <c r="E933" t="str">
        <f t="shared" si="113"/>
        <v>YAMAHA</v>
      </c>
      <c r="F933">
        <v>14103788</v>
      </c>
      <c r="G933" s="19">
        <v>44021</v>
      </c>
      <c r="H933" t="s">
        <v>42</v>
      </c>
      <c r="I933" t="s">
        <v>43</v>
      </c>
      <c r="J933">
        <v>10</v>
      </c>
      <c r="K933">
        <v>10</v>
      </c>
      <c r="L933">
        <v>1283.19</v>
      </c>
      <c r="M933" t="s">
        <v>36</v>
      </c>
      <c r="N933">
        <v>1.095</v>
      </c>
      <c r="O933">
        <v>1283.19</v>
      </c>
      <c r="P933">
        <f t="shared" si="119"/>
        <v>1405.0930499999999</v>
      </c>
      <c r="Q933" t="s">
        <v>41</v>
      </c>
      <c r="R933" t="s">
        <v>3072</v>
      </c>
      <c r="S933" t="s">
        <v>25</v>
      </c>
      <c r="T933">
        <v>905368</v>
      </c>
      <c r="U933">
        <v>700</v>
      </c>
      <c r="V933" t="s">
        <v>3041</v>
      </c>
      <c r="X933" t="s">
        <v>3321</v>
      </c>
      <c r="Y933">
        <v>751196</v>
      </c>
      <c r="Z933" t="s">
        <v>1937</v>
      </c>
      <c r="AB933">
        <f t="shared" si="114"/>
        <v>2020</v>
      </c>
      <c r="AC933">
        <f t="shared" si="115"/>
        <v>7</v>
      </c>
      <c r="AD933" t="str">
        <f t="shared" si="116"/>
        <v>Q2</v>
      </c>
      <c r="AE933" t="str">
        <f t="shared" si="117"/>
        <v>FY20/21</v>
      </c>
      <c r="AF933" t="str">
        <f t="shared" si="118"/>
        <v>SOUTH</v>
      </c>
    </row>
    <row r="934" spans="1:32">
      <c r="A934" t="s">
        <v>3594</v>
      </c>
      <c r="B934" t="s">
        <v>3646</v>
      </c>
      <c r="C934" t="str">
        <f t="shared" si="112"/>
        <v>CONTRACT_FEE</v>
      </c>
      <c r="D934" s="4">
        <v>44022</v>
      </c>
      <c r="E934" t="str">
        <f t="shared" si="113"/>
        <v>YAMAHA</v>
      </c>
      <c r="F934">
        <v>13100167</v>
      </c>
      <c r="G934" s="19">
        <v>44022</v>
      </c>
      <c r="H934" t="s">
        <v>76</v>
      </c>
      <c r="I934" t="s">
        <v>77</v>
      </c>
      <c r="J934">
        <v>1</v>
      </c>
      <c r="K934">
        <v>1</v>
      </c>
      <c r="L934">
        <v>11061.95</v>
      </c>
      <c r="M934" t="s">
        <v>36</v>
      </c>
      <c r="N934">
        <v>1.095</v>
      </c>
      <c r="O934">
        <v>11061.95</v>
      </c>
      <c r="P934">
        <f t="shared" si="119"/>
        <v>12112.83525</v>
      </c>
      <c r="Q934" t="s">
        <v>4058</v>
      </c>
      <c r="R934" t="s">
        <v>4214</v>
      </c>
      <c r="S934" t="s">
        <v>25</v>
      </c>
      <c r="T934">
        <v>905378</v>
      </c>
      <c r="U934">
        <v>0</v>
      </c>
      <c r="V934" t="s">
        <v>3035</v>
      </c>
      <c r="Z934" t="s">
        <v>4215</v>
      </c>
      <c r="AB934">
        <f t="shared" si="114"/>
        <v>2020</v>
      </c>
      <c r="AC934">
        <f t="shared" si="115"/>
        <v>7</v>
      </c>
      <c r="AD934" t="str">
        <f t="shared" si="116"/>
        <v>Q2</v>
      </c>
      <c r="AE934" t="str">
        <f t="shared" si="117"/>
        <v>FY20/21</v>
      </c>
      <c r="AF934" t="str">
        <f t="shared" si="118"/>
        <v>EAST</v>
      </c>
    </row>
    <row r="935" spans="1:32">
      <c r="A935" t="s">
        <v>3594</v>
      </c>
      <c r="B935" t="s">
        <v>3646</v>
      </c>
      <c r="C935" t="str">
        <f t="shared" si="112"/>
        <v>SPARES/OTHER</v>
      </c>
      <c r="D935" s="4">
        <v>44022</v>
      </c>
      <c r="E935" t="str">
        <f t="shared" si="113"/>
        <v>YAMAHA</v>
      </c>
      <c r="F935">
        <v>14103789</v>
      </c>
      <c r="G935" s="19">
        <v>44022</v>
      </c>
      <c r="H935" t="s">
        <v>511</v>
      </c>
      <c r="I935" t="s">
        <v>100</v>
      </c>
      <c r="J935">
        <v>5</v>
      </c>
      <c r="K935">
        <v>5</v>
      </c>
      <c r="L935">
        <v>181.42</v>
      </c>
      <c r="M935" t="s">
        <v>36</v>
      </c>
      <c r="N935">
        <v>1.095</v>
      </c>
      <c r="O935">
        <v>181.42</v>
      </c>
      <c r="P935">
        <f t="shared" si="119"/>
        <v>198.65489999999997</v>
      </c>
      <c r="Q935" t="s">
        <v>4058</v>
      </c>
      <c r="R935" t="s">
        <v>4300</v>
      </c>
      <c r="S935" t="s">
        <v>25</v>
      </c>
      <c r="T935">
        <v>905370</v>
      </c>
      <c r="U935">
        <v>95</v>
      </c>
      <c r="V935" t="s">
        <v>3041</v>
      </c>
      <c r="Y935">
        <v>751242</v>
      </c>
      <c r="Z935" t="s">
        <v>4301</v>
      </c>
      <c r="AB935">
        <f t="shared" si="114"/>
        <v>2020</v>
      </c>
      <c r="AC935">
        <f t="shared" si="115"/>
        <v>7</v>
      </c>
      <c r="AD935" t="str">
        <f t="shared" si="116"/>
        <v>Q2</v>
      </c>
      <c r="AE935" t="str">
        <f t="shared" si="117"/>
        <v>FY20/21</v>
      </c>
      <c r="AF935" t="str">
        <f t="shared" si="118"/>
        <v>EAST</v>
      </c>
    </row>
    <row r="936" spans="1:32">
      <c r="A936" t="s">
        <v>3594</v>
      </c>
      <c r="B936" t="s">
        <v>3646</v>
      </c>
      <c r="C936" t="str">
        <f t="shared" si="112"/>
        <v>SPARES/OTHER</v>
      </c>
      <c r="D936" s="4">
        <v>44022</v>
      </c>
      <c r="E936" t="str">
        <f t="shared" si="113"/>
        <v>YAMAHA</v>
      </c>
      <c r="F936">
        <v>14103789</v>
      </c>
      <c r="G936" s="19">
        <v>44022</v>
      </c>
      <c r="H936" t="s">
        <v>3797</v>
      </c>
      <c r="I936" t="s">
        <v>3639</v>
      </c>
      <c r="J936">
        <v>5</v>
      </c>
      <c r="K936">
        <v>5</v>
      </c>
      <c r="L936">
        <v>238.94</v>
      </c>
      <c r="M936" t="s">
        <v>36</v>
      </c>
      <c r="N936">
        <v>1.095</v>
      </c>
      <c r="O936">
        <v>238.94</v>
      </c>
      <c r="P936">
        <f t="shared" si="119"/>
        <v>261.63929999999999</v>
      </c>
      <c r="Q936" t="s">
        <v>4058</v>
      </c>
      <c r="R936" t="s">
        <v>4300</v>
      </c>
      <c r="S936" t="s">
        <v>25</v>
      </c>
      <c r="T936">
        <v>905370</v>
      </c>
      <c r="U936">
        <v>130</v>
      </c>
      <c r="V936" t="s">
        <v>3041</v>
      </c>
      <c r="Y936">
        <v>751242</v>
      </c>
      <c r="Z936" t="s">
        <v>4301</v>
      </c>
      <c r="AB936">
        <f t="shared" si="114"/>
        <v>2020</v>
      </c>
      <c r="AC936">
        <f t="shared" si="115"/>
        <v>7</v>
      </c>
      <c r="AD936" t="str">
        <f t="shared" si="116"/>
        <v>Q2</v>
      </c>
      <c r="AE936" t="str">
        <f t="shared" si="117"/>
        <v>FY20/21</v>
      </c>
      <c r="AF936" t="str">
        <f t="shared" si="118"/>
        <v>EAST</v>
      </c>
    </row>
    <row r="937" spans="1:32">
      <c r="A937" t="s">
        <v>3594</v>
      </c>
      <c r="B937" t="s">
        <v>3646</v>
      </c>
      <c r="C937" t="str">
        <f t="shared" si="112"/>
        <v>SPARES/OTHER</v>
      </c>
      <c r="D937" s="4">
        <v>44022</v>
      </c>
      <c r="E937" t="str">
        <f t="shared" si="113"/>
        <v>YAMAHA</v>
      </c>
      <c r="F937">
        <v>14103789</v>
      </c>
      <c r="G937" s="19">
        <v>44022</v>
      </c>
      <c r="H937" t="s">
        <v>403</v>
      </c>
      <c r="I937" t="s">
        <v>404</v>
      </c>
      <c r="J937">
        <v>5</v>
      </c>
      <c r="K937">
        <v>5</v>
      </c>
      <c r="L937">
        <v>261.06</v>
      </c>
      <c r="M937" t="s">
        <v>36</v>
      </c>
      <c r="N937">
        <v>1.095</v>
      </c>
      <c r="O937">
        <v>261.06</v>
      </c>
      <c r="P937">
        <f t="shared" si="119"/>
        <v>285.86070000000001</v>
      </c>
      <c r="Q937" t="s">
        <v>4058</v>
      </c>
      <c r="R937" t="s">
        <v>4300</v>
      </c>
      <c r="S937" t="s">
        <v>25</v>
      </c>
      <c r="T937">
        <v>905370</v>
      </c>
      <c r="U937">
        <v>140</v>
      </c>
      <c r="V937" t="s">
        <v>3041</v>
      </c>
      <c r="Y937">
        <v>751242</v>
      </c>
      <c r="Z937" t="s">
        <v>4301</v>
      </c>
      <c r="AB937">
        <f t="shared" si="114"/>
        <v>2020</v>
      </c>
      <c r="AC937">
        <f t="shared" si="115"/>
        <v>7</v>
      </c>
      <c r="AD937" t="str">
        <f t="shared" si="116"/>
        <v>Q2</v>
      </c>
      <c r="AE937" t="str">
        <f t="shared" si="117"/>
        <v>FY20/21</v>
      </c>
      <c r="AF937" t="str">
        <f t="shared" si="118"/>
        <v>EAST</v>
      </c>
    </row>
    <row r="938" spans="1:32">
      <c r="A938" t="s">
        <v>3594</v>
      </c>
      <c r="B938" t="s">
        <v>3646</v>
      </c>
      <c r="C938" t="str">
        <f t="shared" si="112"/>
        <v>SPARES/OTHER</v>
      </c>
      <c r="D938" s="4">
        <v>44022</v>
      </c>
      <c r="E938" t="str">
        <f t="shared" si="113"/>
        <v>YAMAHA</v>
      </c>
      <c r="F938">
        <v>14103789</v>
      </c>
      <c r="G938" s="19">
        <v>44022</v>
      </c>
      <c r="H938" t="s">
        <v>1187</v>
      </c>
      <c r="I938" t="s">
        <v>48</v>
      </c>
      <c r="J938">
        <v>3</v>
      </c>
      <c r="K938">
        <v>3</v>
      </c>
      <c r="L938">
        <v>4638.05</v>
      </c>
      <c r="M938" t="s">
        <v>36</v>
      </c>
      <c r="N938">
        <v>1.095</v>
      </c>
      <c r="O938">
        <v>4638.05</v>
      </c>
      <c r="P938">
        <f t="shared" si="119"/>
        <v>5078.6647499999999</v>
      </c>
      <c r="Q938" t="s">
        <v>4058</v>
      </c>
      <c r="R938" t="s">
        <v>4300</v>
      </c>
      <c r="S938" t="s">
        <v>25</v>
      </c>
      <c r="T938">
        <v>905370</v>
      </c>
      <c r="U938">
        <v>2466</v>
      </c>
      <c r="V938" t="s">
        <v>3041</v>
      </c>
      <c r="Y938">
        <v>751242</v>
      </c>
      <c r="Z938" t="s">
        <v>4301</v>
      </c>
      <c r="AB938">
        <f t="shared" si="114"/>
        <v>2020</v>
      </c>
      <c r="AC938">
        <f t="shared" si="115"/>
        <v>7</v>
      </c>
      <c r="AD938" t="str">
        <f t="shared" si="116"/>
        <v>Q2</v>
      </c>
      <c r="AE938" t="str">
        <f t="shared" si="117"/>
        <v>FY20/21</v>
      </c>
      <c r="AF938" t="str">
        <f t="shared" si="118"/>
        <v>EAST</v>
      </c>
    </row>
    <row r="939" spans="1:32">
      <c r="A939" t="s">
        <v>3594</v>
      </c>
      <c r="B939" t="s">
        <v>3646</v>
      </c>
      <c r="C939" t="str">
        <f t="shared" si="112"/>
        <v>SPARES/OTHER</v>
      </c>
      <c r="D939" s="4">
        <v>44022</v>
      </c>
      <c r="E939" t="str">
        <f t="shared" si="113"/>
        <v>YAMAHA</v>
      </c>
      <c r="F939">
        <v>14103790</v>
      </c>
      <c r="G939" s="19">
        <v>44022</v>
      </c>
      <c r="H939" t="s">
        <v>3798</v>
      </c>
      <c r="I939" t="s">
        <v>3799</v>
      </c>
      <c r="J939">
        <v>1</v>
      </c>
      <c r="K939">
        <v>1</v>
      </c>
      <c r="L939">
        <v>238.05</v>
      </c>
      <c r="M939" t="s">
        <v>36</v>
      </c>
      <c r="N939">
        <v>1.095</v>
      </c>
      <c r="O939">
        <v>238.05</v>
      </c>
      <c r="P939">
        <f t="shared" si="119"/>
        <v>260.66475000000003</v>
      </c>
      <c r="Q939" t="s">
        <v>4058</v>
      </c>
      <c r="R939" t="s">
        <v>2383</v>
      </c>
      <c r="S939" t="s">
        <v>25</v>
      </c>
      <c r="T939">
        <v>905371</v>
      </c>
      <c r="U939">
        <v>124</v>
      </c>
      <c r="V939" t="s">
        <v>3041</v>
      </c>
      <c r="Y939">
        <v>751243</v>
      </c>
      <c r="Z939" t="s">
        <v>2385</v>
      </c>
      <c r="AB939">
        <f t="shared" si="114"/>
        <v>2020</v>
      </c>
      <c r="AC939">
        <f t="shared" si="115"/>
        <v>7</v>
      </c>
      <c r="AD939" t="str">
        <f t="shared" si="116"/>
        <v>Q2</v>
      </c>
      <c r="AE939" t="str">
        <f t="shared" si="117"/>
        <v>FY20/21</v>
      </c>
      <c r="AF939" t="str">
        <f t="shared" si="118"/>
        <v>EAST</v>
      </c>
    </row>
    <row r="940" spans="1:32">
      <c r="A940" t="s">
        <v>3594</v>
      </c>
      <c r="B940" t="s">
        <v>3646</v>
      </c>
      <c r="C940" t="str">
        <f t="shared" si="112"/>
        <v>SPARES/OTHER</v>
      </c>
      <c r="D940" s="4">
        <v>44022</v>
      </c>
      <c r="E940" t="str">
        <f t="shared" si="113"/>
        <v>YAMAHA</v>
      </c>
      <c r="F940">
        <v>14103791</v>
      </c>
      <c r="G940" s="19">
        <v>44022</v>
      </c>
      <c r="H940" t="s">
        <v>3800</v>
      </c>
      <c r="I940" t="s">
        <v>3801</v>
      </c>
      <c r="J940">
        <v>2</v>
      </c>
      <c r="K940">
        <v>2</v>
      </c>
      <c r="L940">
        <v>1102.6500000000001</v>
      </c>
      <c r="M940" t="s">
        <v>36</v>
      </c>
      <c r="N940">
        <v>1.095</v>
      </c>
      <c r="O940">
        <v>1102.6500000000001</v>
      </c>
      <c r="P940">
        <f t="shared" si="119"/>
        <v>1207.40175</v>
      </c>
      <c r="Q940" t="s">
        <v>4058</v>
      </c>
      <c r="R940" t="s">
        <v>4242</v>
      </c>
      <c r="S940" t="s">
        <v>25</v>
      </c>
      <c r="T940">
        <v>905372</v>
      </c>
      <c r="U940">
        <v>574</v>
      </c>
      <c r="V940" t="s">
        <v>3041</v>
      </c>
      <c r="Y940">
        <v>751248</v>
      </c>
      <c r="Z940" t="s">
        <v>4243</v>
      </c>
      <c r="AB940">
        <f t="shared" si="114"/>
        <v>2020</v>
      </c>
      <c r="AC940">
        <f t="shared" si="115"/>
        <v>7</v>
      </c>
      <c r="AD940" t="str">
        <f t="shared" si="116"/>
        <v>Q2</v>
      </c>
      <c r="AE940" t="str">
        <f t="shared" si="117"/>
        <v>FY20/21</v>
      </c>
      <c r="AF940" t="str">
        <f t="shared" si="118"/>
        <v>EAST</v>
      </c>
    </row>
    <row r="941" spans="1:32">
      <c r="A941" t="s">
        <v>3594</v>
      </c>
      <c r="B941" t="s">
        <v>3646</v>
      </c>
      <c r="C941" t="str">
        <f t="shared" si="112"/>
        <v>FEEDER</v>
      </c>
      <c r="D941" s="4">
        <v>44022</v>
      </c>
      <c r="E941" t="str">
        <f t="shared" si="113"/>
        <v>YAMAHA</v>
      </c>
      <c r="F941">
        <v>14103792</v>
      </c>
      <c r="G941" s="19">
        <v>44022</v>
      </c>
      <c r="H941" t="s">
        <v>72</v>
      </c>
      <c r="I941" t="s">
        <v>73</v>
      </c>
      <c r="J941">
        <v>10</v>
      </c>
      <c r="K941">
        <v>10</v>
      </c>
      <c r="L941">
        <v>40831.86</v>
      </c>
      <c r="M941" t="s">
        <v>36</v>
      </c>
      <c r="N941">
        <v>1.095</v>
      </c>
      <c r="O941">
        <v>40831.86</v>
      </c>
      <c r="P941">
        <f t="shared" si="119"/>
        <v>44710.886700000003</v>
      </c>
      <c r="Q941" t="s">
        <v>4058</v>
      </c>
      <c r="R941" t="s">
        <v>4077</v>
      </c>
      <c r="S941" t="s">
        <v>25</v>
      </c>
      <c r="T941">
        <v>905373</v>
      </c>
      <c r="U941">
        <v>38000</v>
      </c>
      <c r="V941" t="s">
        <v>3041</v>
      </c>
      <c r="Y941">
        <v>751252</v>
      </c>
      <c r="Z941" t="s">
        <v>4078</v>
      </c>
      <c r="AB941">
        <f t="shared" si="114"/>
        <v>2020</v>
      </c>
      <c r="AC941">
        <f t="shared" si="115"/>
        <v>7</v>
      </c>
      <c r="AD941" t="str">
        <f t="shared" si="116"/>
        <v>Q2</v>
      </c>
      <c r="AE941" t="str">
        <f t="shared" si="117"/>
        <v>FY20/21</v>
      </c>
      <c r="AF941" t="str">
        <f t="shared" si="118"/>
        <v>EAST</v>
      </c>
    </row>
    <row r="942" spans="1:32">
      <c r="A942" t="s">
        <v>3594</v>
      </c>
      <c r="B942" t="s">
        <v>3646</v>
      </c>
      <c r="C942" t="str">
        <f t="shared" si="112"/>
        <v>SPARES/OTHER</v>
      </c>
      <c r="D942" s="4">
        <v>44022</v>
      </c>
      <c r="E942" t="str">
        <f t="shared" si="113"/>
        <v>YAMAHA</v>
      </c>
      <c r="F942">
        <v>14103793</v>
      </c>
      <c r="G942" s="19">
        <v>44022</v>
      </c>
      <c r="H942" t="s">
        <v>55</v>
      </c>
      <c r="I942" t="s">
        <v>56</v>
      </c>
      <c r="J942">
        <v>3</v>
      </c>
      <c r="K942">
        <v>3</v>
      </c>
      <c r="L942">
        <v>799.12</v>
      </c>
      <c r="M942" t="s">
        <v>36</v>
      </c>
      <c r="N942">
        <v>1.095</v>
      </c>
      <c r="O942">
        <v>799.12</v>
      </c>
      <c r="P942">
        <f t="shared" si="119"/>
        <v>875.03639999999996</v>
      </c>
      <c r="Q942" t="s">
        <v>4058</v>
      </c>
      <c r="R942" t="s">
        <v>4070</v>
      </c>
      <c r="S942" t="s">
        <v>25</v>
      </c>
      <c r="T942">
        <v>905376</v>
      </c>
      <c r="U942">
        <v>441</v>
      </c>
      <c r="V942" t="s">
        <v>3041</v>
      </c>
      <c r="Y942">
        <v>751263</v>
      </c>
      <c r="Z942" t="s">
        <v>4072</v>
      </c>
      <c r="AB942">
        <f t="shared" si="114"/>
        <v>2020</v>
      </c>
      <c r="AC942">
        <f t="shared" si="115"/>
        <v>7</v>
      </c>
      <c r="AD942" t="str">
        <f t="shared" si="116"/>
        <v>Q2</v>
      </c>
      <c r="AE942" t="str">
        <f t="shared" si="117"/>
        <v>FY20/21</v>
      </c>
      <c r="AF942" t="str">
        <f t="shared" si="118"/>
        <v>EAST</v>
      </c>
    </row>
    <row r="943" spans="1:32">
      <c r="A943" t="s">
        <v>3594</v>
      </c>
      <c r="B943" t="s">
        <v>3646</v>
      </c>
      <c r="C943" t="str">
        <f t="shared" si="112"/>
        <v>SPARES/OTHER</v>
      </c>
      <c r="D943" s="4">
        <v>44022</v>
      </c>
      <c r="E943" t="str">
        <f t="shared" si="113"/>
        <v>YAMAHA</v>
      </c>
      <c r="F943">
        <v>14103793</v>
      </c>
      <c r="G943" s="19">
        <v>44022</v>
      </c>
      <c r="H943" t="s">
        <v>3699</v>
      </c>
      <c r="I943" t="s">
        <v>3700</v>
      </c>
      <c r="J943">
        <v>10</v>
      </c>
      <c r="K943">
        <v>10</v>
      </c>
      <c r="L943">
        <v>973.45</v>
      </c>
      <c r="M943" t="s">
        <v>36</v>
      </c>
      <c r="N943">
        <v>1.095</v>
      </c>
      <c r="O943">
        <v>973.45</v>
      </c>
      <c r="P943">
        <f t="shared" si="119"/>
        <v>1065.9277500000001</v>
      </c>
      <c r="Q943" t="s">
        <v>4058</v>
      </c>
      <c r="R943" t="s">
        <v>4070</v>
      </c>
      <c r="S943" t="s">
        <v>25</v>
      </c>
      <c r="T943">
        <v>905376</v>
      </c>
      <c r="U943">
        <v>470</v>
      </c>
      <c r="V943" t="s">
        <v>3041</v>
      </c>
      <c r="Y943">
        <v>751263</v>
      </c>
      <c r="Z943" t="s">
        <v>4072</v>
      </c>
      <c r="AB943">
        <f t="shared" si="114"/>
        <v>2020</v>
      </c>
      <c r="AC943">
        <f t="shared" si="115"/>
        <v>7</v>
      </c>
      <c r="AD943" t="str">
        <f t="shared" si="116"/>
        <v>Q2</v>
      </c>
      <c r="AE943" t="str">
        <f t="shared" si="117"/>
        <v>FY20/21</v>
      </c>
      <c r="AF943" t="str">
        <f t="shared" si="118"/>
        <v>EAST</v>
      </c>
    </row>
    <row r="944" spans="1:32">
      <c r="A944" t="s">
        <v>3594</v>
      </c>
      <c r="B944" t="s">
        <v>3646</v>
      </c>
      <c r="C944" t="str">
        <f t="shared" si="112"/>
        <v>SPARES/OTHER</v>
      </c>
      <c r="D944" s="4">
        <v>44022</v>
      </c>
      <c r="E944" t="str">
        <f t="shared" si="113"/>
        <v>YAMAHA</v>
      </c>
      <c r="F944">
        <v>14103793</v>
      </c>
      <c r="G944" s="19">
        <v>44022</v>
      </c>
      <c r="H944" t="s">
        <v>3693</v>
      </c>
      <c r="I944" t="s">
        <v>1188</v>
      </c>
      <c r="J944">
        <v>2</v>
      </c>
      <c r="K944">
        <v>2</v>
      </c>
      <c r="L944">
        <v>573.45000000000005</v>
      </c>
      <c r="M944" t="s">
        <v>36</v>
      </c>
      <c r="N944">
        <v>1.095</v>
      </c>
      <c r="O944">
        <v>573.45000000000005</v>
      </c>
      <c r="P944">
        <f t="shared" si="119"/>
        <v>627.92775000000006</v>
      </c>
      <c r="Q944" t="s">
        <v>4058</v>
      </c>
      <c r="R944" t="s">
        <v>4070</v>
      </c>
      <c r="S944" t="s">
        <v>25</v>
      </c>
      <c r="T944">
        <v>905376</v>
      </c>
      <c r="U944">
        <v>248</v>
      </c>
      <c r="V944" t="s">
        <v>3041</v>
      </c>
      <c r="Y944">
        <v>751263</v>
      </c>
      <c r="Z944" t="s">
        <v>4072</v>
      </c>
      <c r="AB944">
        <f t="shared" si="114"/>
        <v>2020</v>
      </c>
      <c r="AC944">
        <f t="shared" si="115"/>
        <v>7</v>
      </c>
      <c r="AD944" t="str">
        <f t="shared" si="116"/>
        <v>Q2</v>
      </c>
      <c r="AE944" t="str">
        <f t="shared" si="117"/>
        <v>FY20/21</v>
      </c>
      <c r="AF944" t="str">
        <f t="shared" si="118"/>
        <v>EAST</v>
      </c>
    </row>
    <row r="945" spans="1:32">
      <c r="A945" t="s">
        <v>3594</v>
      </c>
      <c r="B945" t="s">
        <v>3646</v>
      </c>
      <c r="C945" t="str">
        <f t="shared" si="112"/>
        <v>SPARES/OTHER</v>
      </c>
      <c r="D945" s="4">
        <v>44022</v>
      </c>
      <c r="E945" t="str">
        <f t="shared" si="113"/>
        <v>YAMAHA</v>
      </c>
      <c r="F945">
        <v>14103794</v>
      </c>
      <c r="G945" s="19">
        <v>44022</v>
      </c>
      <c r="H945" t="s">
        <v>33</v>
      </c>
      <c r="I945" t="s">
        <v>34</v>
      </c>
      <c r="J945">
        <v>3</v>
      </c>
      <c r="K945">
        <v>3</v>
      </c>
      <c r="L945">
        <v>2230.09</v>
      </c>
      <c r="M945" t="s">
        <v>36</v>
      </c>
      <c r="N945">
        <v>1.095</v>
      </c>
      <c r="O945">
        <v>2230.09</v>
      </c>
      <c r="P945">
        <f t="shared" si="119"/>
        <v>2441.9485500000001</v>
      </c>
      <c r="Q945" t="s">
        <v>4058</v>
      </c>
      <c r="R945" t="s">
        <v>4430</v>
      </c>
      <c r="S945" t="s">
        <v>25</v>
      </c>
      <c r="T945">
        <v>905377</v>
      </c>
      <c r="U945">
        <v>1181.55</v>
      </c>
      <c r="V945" t="s">
        <v>3041</v>
      </c>
      <c r="Y945">
        <v>751259</v>
      </c>
      <c r="Z945" t="s">
        <v>4431</v>
      </c>
      <c r="AB945">
        <f t="shared" si="114"/>
        <v>2020</v>
      </c>
      <c r="AC945">
        <f t="shared" si="115"/>
        <v>7</v>
      </c>
      <c r="AD945" t="str">
        <f t="shared" si="116"/>
        <v>Q2</v>
      </c>
      <c r="AE945" t="str">
        <f t="shared" si="117"/>
        <v>FY20/21</v>
      </c>
      <c r="AF945" t="str">
        <f t="shared" si="118"/>
        <v>EAST</v>
      </c>
    </row>
    <row r="946" spans="1:32">
      <c r="A946" t="s">
        <v>3594</v>
      </c>
      <c r="B946" t="s">
        <v>3646</v>
      </c>
      <c r="C946" t="str">
        <f t="shared" si="112"/>
        <v>SPARES/OTHER</v>
      </c>
      <c r="D946" s="4">
        <v>44022</v>
      </c>
      <c r="E946" t="str">
        <f t="shared" si="113"/>
        <v>YAMAHA</v>
      </c>
      <c r="F946">
        <v>14103794</v>
      </c>
      <c r="G946" s="19">
        <v>44022</v>
      </c>
      <c r="H946" t="s">
        <v>1105</v>
      </c>
      <c r="I946" t="s">
        <v>1106</v>
      </c>
      <c r="J946">
        <v>1</v>
      </c>
      <c r="K946">
        <v>1</v>
      </c>
      <c r="L946">
        <v>854.87</v>
      </c>
      <c r="M946" t="s">
        <v>36</v>
      </c>
      <c r="N946">
        <v>1.095</v>
      </c>
      <c r="O946">
        <v>854.87</v>
      </c>
      <c r="P946">
        <f t="shared" si="119"/>
        <v>936.08264999999994</v>
      </c>
      <c r="Q946" t="s">
        <v>4058</v>
      </c>
      <c r="R946" t="s">
        <v>4430</v>
      </c>
      <c r="S946" t="s">
        <v>25</v>
      </c>
      <c r="T946">
        <v>905377</v>
      </c>
      <c r="U946">
        <v>450</v>
      </c>
      <c r="V946" t="s">
        <v>3041</v>
      </c>
      <c r="Y946">
        <v>751259</v>
      </c>
      <c r="Z946" t="s">
        <v>4431</v>
      </c>
      <c r="AB946">
        <f t="shared" si="114"/>
        <v>2020</v>
      </c>
      <c r="AC946">
        <f t="shared" si="115"/>
        <v>7</v>
      </c>
      <c r="AD946" t="str">
        <f t="shared" si="116"/>
        <v>Q2</v>
      </c>
      <c r="AE946" t="str">
        <f t="shared" si="117"/>
        <v>FY20/21</v>
      </c>
      <c r="AF946" t="str">
        <f t="shared" si="118"/>
        <v>EAST</v>
      </c>
    </row>
    <row r="947" spans="1:32">
      <c r="A947" t="s">
        <v>3594</v>
      </c>
      <c r="B947" t="s">
        <v>3646</v>
      </c>
      <c r="C947" t="str">
        <f t="shared" si="112"/>
        <v>SPARES/OTHER</v>
      </c>
      <c r="D947" s="4">
        <v>44022</v>
      </c>
      <c r="E947" t="str">
        <f t="shared" si="113"/>
        <v>YAMAHA</v>
      </c>
      <c r="F947">
        <v>14103794</v>
      </c>
      <c r="G947" s="19">
        <v>44022</v>
      </c>
      <c r="H947" t="s">
        <v>1543</v>
      </c>
      <c r="I947" t="s">
        <v>1544</v>
      </c>
      <c r="J947">
        <v>1</v>
      </c>
      <c r="K947">
        <v>1</v>
      </c>
      <c r="L947">
        <v>913.27</v>
      </c>
      <c r="M947" t="s">
        <v>36</v>
      </c>
      <c r="N947">
        <v>1.095</v>
      </c>
      <c r="O947">
        <v>913.27</v>
      </c>
      <c r="P947">
        <f t="shared" si="119"/>
        <v>1000.0306499999999</v>
      </c>
      <c r="Q947" t="s">
        <v>4058</v>
      </c>
      <c r="R947" t="s">
        <v>4430</v>
      </c>
      <c r="S947" t="s">
        <v>25</v>
      </c>
      <c r="T947">
        <v>905377</v>
      </c>
      <c r="U947">
        <v>480</v>
      </c>
      <c r="V947" t="s">
        <v>3041</v>
      </c>
      <c r="Y947">
        <v>751259</v>
      </c>
      <c r="Z947" t="s">
        <v>4431</v>
      </c>
      <c r="AB947">
        <f t="shared" si="114"/>
        <v>2020</v>
      </c>
      <c r="AC947">
        <f t="shared" si="115"/>
        <v>7</v>
      </c>
      <c r="AD947" t="str">
        <f t="shared" si="116"/>
        <v>Q2</v>
      </c>
      <c r="AE947" t="str">
        <f t="shared" si="117"/>
        <v>FY20/21</v>
      </c>
      <c r="AF947" t="str">
        <f t="shared" si="118"/>
        <v>EAST</v>
      </c>
    </row>
    <row r="948" spans="1:32">
      <c r="A948" t="s">
        <v>3594</v>
      </c>
      <c r="B948" t="s">
        <v>3672</v>
      </c>
      <c r="C948" t="str">
        <f t="shared" si="112"/>
        <v>SPARES/OTHER</v>
      </c>
      <c r="D948" s="4">
        <v>44022</v>
      </c>
      <c r="E948" t="str">
        <f t="shared" si="113"/>
        <v>YAMAHA</v>
      </c>
      <c r="F948">
        <v>14103795</v>
      </c>
      <c r="G948" s="19">
        <v>44022</v>
      </c>
      <c r="H948" t="s">
        <v>3802</v>
      </c>
      <c r="I948" t="s">
        <v>61</v>
      </c>
      <c r="J948">
        <v>1</v>
      </c>
      <c r="K948">
        <v>1</v>
      </c>
      <c r="L948">
        <v>600.88</v>
      </c>
      <c r="M948" t="s">
        <v>36</v>
      </c>
      <c r="N948">
        <v>1.095</v>
      </c>
      <c r="O948">
        <v>600.88</v>
      </c>
      <c r="P948">
        <f t="shared" si="119"/>
        <v>657.96359999999993</v>
      </c>
      <c r="Q948" t="s">
        <v>4053</v>
      </c>
      <c r="R948" t="s">
        <v>2425</v>
      </c>
      <c r="S948" t="s">
        <v>25</v>
      </c>
      <c r="T948">
        <v>905375</v>
      </c>
      <c r="U948">
        <v>318</v>
      </c>
      <c r="V948" t="s">
        <v>3041</v>
      </c>
      <c r="Y948">
        <v>751255</v>
      </c>
      <c r="Z948" t="s">
        <v>2427</v>
      </c>
      <c r="AB948">
        <f t="shared" si="114"/>
        <v>2020</v>
      </c>
      <c r="AC948">
        <f t="shared" si="115"/>
        <v>7</v>
      </c>
      <c r="AD948" t="str">
        <f t="shared" si="116"/>
        <v>Q2</v>
      </c>
      <c r="AE948" t="str">
        <f t="shared" si="117"/>
        <v>FY20/21</v>
      </c>
      <c r="AF948" t="str">
        <f t="shared" si="118"/>
        <v>WEST</v>
      </c>
    </row>
    <row r="949" spans="1:32">
      <c r="A949" t="s">
        <v>3594</v>
      </c>
      <c r="B949" t="s">
        <v>3672</v>
      </c>
      <c r="C949" t="str">
        <f t="shared" si="112"/>
        <v>SPARES/OTHER</v>
      </c>
      <c r="D949" s="4">
        <v>44022</v>
      </c>
      <c r="E949" t="str">
        <f t="shared" si="113"/>
        <v>YAMAHA</v>
      </c>
      <c r="F949">
        <v>14103795</v>
      </c>
      <c r="G949" s="19">
        <v>44022</v>
      </c>
      <c r="H949" t="s">
        <v>1580</v>
      </c>
      <c r="I949" t="s">
        <v>1581</v>
      </c>
      <c r="J949">
        <v>1</v>
      </c>
      <c r="K949">
        <v>1</v>
      </c>
      <c r="L949">
        <v>3247.79</v>
      </c>
      <c r="M949" t="s">
        <v>36</v>
      </c>
      <c r="N949">
        <v>1.095</v>
      </c>
      <c r="O949">
        <v>3247.79</v>
      </c>
      <c r="P949">
        <f t="shared" si="119"/>
        <v>3556.33005</v>
      </c>
      <c r="Q949" t="s">
        <v>4053</v>
      </c>
      <c r="R949" t="s">
        <v>2425</v>
      </c>
      <c r="S949" t="s">
        <v>25</v>
      </c>
      <c r="T949">
        <v>905375</v>
      </c>
      <c r="U949">
        <v>1015</v>
      </c>
      <c r="V949" t="s">
        <v>3041</v>
      </c>
      <c r="Y949">
        <v>751255</v>
      </c>
      <c r="Z949" t="s">
        <v>2427</v>
      </c>
      <c r="AB949">
        <f t="shared" si="114"/>
        <v>2020</v>
      </c>
      <c r="AC949">
        <f t="shared" si="115"/>
        <v>7</v>
      </c>
      <c r="AD949" t="str">
        <f t="shared" si="116"/>
        <v>Q2</v>
      </c>
      <c r="AE949" t="str">
        <f t="shared" si="117"/>
        <v>FY20/21</v>
      </c>
      <c r="AF949" t="str">
        <f t="shared" si="118"/>
        <v>WEST</v>
      </c>
    </row>
    <row r="950" spans="1:32">
      <c r="A950" t="s">
        <v>3594</v>
      </c>
      <c r="B950" t="s">
        <v>3672</v>
      </c>
      <c r="C950" t="str">
        <f t="shared" si="112"/>
        <v>SPARES/OTHER</v>
      </c>
      <c r="D950" s="4">
        <v>44022</v>
      </c>
      <c r="E950" t="str">
        <f t="shared" si="113"/>
        <v>OTHERS</v>
      </c>
      <c r="F950">
        <v>14103796</v>
      </c>
      <c r="G950" s="19">
        <v>44022</v>
      </c>
      <c r="H950" t="s">
        <v>4240</v>
      </c>
      <c r="I950" t="s">
        <v>57</v>
      </c>
      <c r="J950">
        <v>4</v>
      </c>
      <c r="K950">
        <v>4</v>
      </c>
      <c r="L950">
        <v>460.18</v>
      </c>
      <c r="M950" t="s">
        <v>36</v>
      </c>
      <c r="N950">
        <v>1.095</v>
      </c>
      <c r="O950">
        <v>460.18</v>
      </c>
      <c r="P950">
        <f t="shared" si="119"/>
        <v>503.89710000000002</v>
      </c>
      <c r="Q950" t="s">
        <v>4053</v>
      </c>
      <c r="R950" t="s">
        <v>4211</v>
      </c>
      <c r="S950" t="s">
        <v>25</v>
      </c>
      <c r="T950">
        <v>905374</v>
      </c>
      <c r="U950">
        <v>283.2</v>
      </c>
      <c r="V950" t="s">
        <v>3041</v>
      </c>
      <c r="Y950">
        <v>751254</v>
      </c>
      <c r="Z950" t="s">
        <v>4213</v>
      </c>
      <c r="AB950">
        <f t="shared" si="114"/>
        <v>2020</v>
      </c>
      <c r="AC950">
        <f t="shared" si="115"/>
        <v>7</v>
      </c>
      <c r="AD950" t="str">
        <f t="shared" si="116"/>
        <v>Q2</v>
      </c>
      <c r="AE950" t="str">
        <f t="shared" si="117"/>
        <v>FY20/21</v>
      </c>
      <c r="AF950" t="str">
        <f t="shared" si="118"/>
        <v>WEST</v>
      </c>
    </row>
    <row r="951" spans="1:32">
      <c r="A951" t="s">
        <v>3594</v>
      </c>
      <c r="B951" t="s">
        <v>22</v>
      </c>
      <c r="C951" t="str">
        <f t="shared" si="112"/>
        <v>SPARES/OTHER</v>
      </c>
      <c r="D951" s="4">
        <v>44022</v>
      </c>
      <c r="E951" t="str">
        <f t="shared" si="113"/>
        <v>OTHERS</v>
      </c>
      <c r="F951">
        <v>14103797</v>
      </c>
      <c r="G951" s="19">
        <v>44022</v>
      </c>
      <c r="H951" t="s">
        <v>3322</v>
      </c>
      <c r="I951" t="s">
        <v>3323</v>
      </c>
      <c r="J951">
        <v>1</v>
      </c>
      <c r="K951">
        <v>1</v>
      </c>
      <c r="L951">
        <v>4690.2700000000004</v>
      </c>
      <c r="M951" t="s">
        <v>36</v>
      </c>
      <c r="N951">
        <v>1.095</v>
      </c>
      <c r="O951">
        <v>4690.2700000000004</v>
      </c>
      <c r="P951">
        <f t="shared" si="119"/>
        <v>5135.8456500000002</v>
      </c>
      <c r="Q951" t="s">
        <v>41</v>
      </c>
      <c r="R951" t="s">
        <v>3042</v>
      </c>
      <c r="S951" t="s">
        <v>25</v>
      </c>
      <c r="T951">
        <v>905379</v>
      </c>
      <c r="U951">
        <v>1600</v>
      </c>
      <c r="V951" t="s">
        <v>3041</v>
      </c>
      <c r="X951" t="s">
        <v>3324</v>
      </c>
      <c r="Y951">
        <v>751345</v>
      </c>
      <c r="Z951" t="s">
        <v>3044</v>
      </c>
      <c r="AB951">
        <f t="shared" si="114"/>
        <v>2020</v>
      </c>
      <c r="AC951">
        <f t="shared" si="115"/>
        <v>7</v>
      </c>
      <c r="AD951" t="str">
        <f t="shared" si="116"/>
        <v>Q2</v>
      </c>
      <c r="AE951" t="str">
        <f t="shared" si="117"/>
        <v>FY20/21</v>
      </c>
      <c r="AF951" t="str">
        <f t="shared" si="118"/>
        <v>SOUTH</v>
      </c>
    </row>
    <row r="952" spans="1:32">
      <c r="A952" t="s">
        <v>3594</v>
      </c>
      <c r="B952" t="s">
        <v>22</v>
      </c>
      <c r="C952" t="str">
        <f t="shared" si="112"/>
        <v>SPARES/OTHER</v>
      </c>
      <c r="D952" s="4">
        <v>44022</v>
      </c>
      <c r="E952" t="str">
        <f t="shared" si="113"/>
        <v>YAMAHA</v>
      </c>
      <c r="F952">
        <v>14103798</v>
      </c>
      <c r="G952" s="19">
        <v>44022</v>
      </c>
      <c r="H952" t="s">
        <v>454</v>
      </c>
      <c r="I952" t="s">
        <v>56</v>
      </c>
      <c r="J952">
        <v>10</v>
      </c>
      <c r="K952">
        <v>10</v>
      </c>
      <c r="L952">
        <v>1238.94</v>
      </c>
      <c r="M952" t="s">
        <v>36</v>
      </c>
      <c r="N952">
        <v>1.095</v>
      </c>
      <c r="O952">
        <v>1238.94</v>
      </c>
      <c r="P952">
        <f t="shared" si="119"/>
        <v>1356.6393</v>
      </c>
      <c r="Q952" t="s">
        <v>41</v>
      </c>
      <c r="R952" t="s">
        <v>349</v>
      </c>
      <c r="S952" t="s">
        <v>25</v>
      </c>
      <c r="T952">
        <v>905380</v>
      </c>
      <c r="U952">
        <v>930</v>
      </c>
      <c r="V952" t="s">
        <v>3041</v>
      </c>
      <c r="X952" t="s">
        <v>3325</v>
      </c>
      <c r="Y952">
        <v>751351</v>
      </c>
      <c r="Z952" t="s">
        <v>350</v>
      </c>
      <c r="AB952">
        <f t="shared" si="114"/>
        <v>2020</v>
      </c>
      <c r="AC952">
        <f t="shared" si="115"/>
        <v>7</v>
      </c>
      <c r="AD952" t="str">
        <f t="shared" si="116"/>
        <v>Q2</v>
      </c>
      <c r="AE952" t="str">
        <f t="shared" si="117"/>
        <v>FY20/21</v>
      </c>
      <c r="AF952" t="str">
        <f t="shared" si="118"/>
        <v>SOUTH</v>
      </c>
    </row>
    <row r="953" spans="1:32">
      <c r="A953" t="s">
        <v>3594</v>
      </c>
      <c r="B953" t="s">
        <v>22</v>
      </c>
      <c r="C953" t="str">
        <f t="shared" si="112"/>
        <v>SPARES/OTHER</v>
      </c>
      <c r="D953" s="4">
        <v>44022</v>
      </c>
      <c r="E953" t="str">
        <f t="shared" si="113"/>
        <v>YAMAHA</v>
      </c>
      <c r="F953">
        <v>14103798</v>
      </c>
      <c r="G953" s="19">
        <v>44022</v>
      </c>
      <c r="H953" t="s">
        <v>435</v>
      </c>
      <c r="I953" t="s">
        <v>125</v>
      </c>
      <c r="J953">
        <v>10</v>
      </c>
      <c r="K953">
        <v>10</v>
      </c>
      <c r="L953">
        <v>1238.94</v>
      </c>
      <c r="M953" t="s">
        <v>36</v>
      </c>
      <c r="N953">
        <v>1.095</v>
      </c>
      <c r="O953">
        <v>1238.94</v>
      </c>
      <c r="P953">
        <f t="shared" si="119"/>
        <v>1356.6393</v>
      </c>
      <c r="Q953" t="s">
        <v>41</v>
      </c>
      <c r="R953" t="s">
        <v>349</v>
      </c>
      <c r="S953" t="s">
        <v>25</v>
      </c>
      <c r="T953">
        <v>905380</v>
      </c>
      <c r="U953">
        <v>700</v>
      </c>
      <c r="V953" t="s">
        <v>3041</v>
      </c>
      <c r="X953" t="s">
        <v>3325</v>
      </c>
      <c r="Y953">
        <v>751351</v>
      </c>
      <c r="Z953" t="s">
        <v>350</v>
      </c>
      <c r="AB953">
        <f t="shared" si="114"/>
        <v>2020</v>
      </c>
      <c r="AC953">
        <f t="shared" si="115"/>
        <v>7</v>
      </c>
      <c r="AD953" t="str">
        <f t="shared" si="116"/>
        <v>Q2</v>
      </c>
      <c r="AE953" t="str">
        <f t="shared" si="117"/>
        <v>FY20/21</v>
      </c>
      <c r="AF953" t="str">
        <f t="shared" si="118"/>
        <v>SOUTH</v>
      </c>
    </row>
    <row r="954" spans="1:32">
      <c r="A954" t="s">
        <v>3594</v>
      </c>
      <c r="B954" t="s">
        <v>22</v>
      </c>
      <c r="C954" t="str">
        <f t="shared" si="112"/>
        <v>SPARES/OTHER</v>
      </c>
      <c r="D954" s="4">
        <v>44022</v>
      </c>
      <c r="E954" t="str">
        <f t="shared" si="113"/>
        <v>YAMAHA</v>
      </c>
      <c r="F954">
        <v>14103798</v>
      </c>
      <c r="G954" s="19">
        <v>44022</v>
      </c>
      <c r="H954" t="s">
        <v>124</v>
      </c>
      <c r="I954" t="s">
        <v>125</v>
      </c>
      <c r="J954">
        <v>10</v>
      </c>
      <c r="K954">
        <v>10</v>
      </c>
      <c r="L954">
        <v>1061.95</v>
      </c>
      <c r="M954" t="s">
        <v>36</v>
      </c>
      <c r="N954">
        <v>1.095</v>
      </c>
      <c r="O954">
        <v>1061.95</v>
      </c>
      <c r="P954">
        <f t="shared" si="119"/>
        <v>1162.8352500000001</v>
      </c>
      <c r="Q954" t="s">
        <v>41</v>
      </c>
      <c r="R954" t="s">
        <v>349</v>
      </c>
      <c r="S954" t="s">
        <v>25</v>
      </c>
      <c r="T954">
        <v>905380</v>
      </c>
      <c r="U954">
        <v>700</v>
      </c>
      <c r="V954" t="s">
        <v>3041</v>
      </c>
      <c r="X954" t="s">
        <v>3325</v>
      </c>
      <c r="Y954">
        <v>751351</v>
      </c>
      <c r="Z954" t="s">
        <v>350</v>
      </c>
      <c r="AB954">
        <f t="shared" si="114"/>
        <v>2020</v>
      </c>
      <c r="AC954">
        <f t="shared" si="115"/>
        <v>7</v>
      </c>
      <c r="AD954" t="str">
        <f t="shared" si="116"/>
        <v>Q2</v>
      </c>
      <c r="AE954" t="str">
        <f t="shared" si="117"/>
        <v>FY20/21</v>
      </c>
      <c r="AF954" t="str">
        <f t="shared" si="118"/>
        <v>SOUTH</v>
      </c>
    </row>
    <row r="955" spans="1:32">
      <c r="A955" t="s">
        <v>3594</v>
      </c>
      <c r="B955" t="s">
        <v>22</v>
      </c>
      <c r="C955" t="str">
        <f t="shared" si="112"/>
        <v>SPARES/OTHER</v>
      </c>
      <c r="D955" s="4">
        <v>44022</v>
      </c>
      <c r="E955" t="str">
        <f t="shared" si="113"/>
        <v>YAMAHA</v>
      </c>
      <c r="F955">
        <v>14103798</v>
      </c>
      <c r="G955" s="19">
        <v>44022</v>
      </c>
      <c r="H955" t="s">
        <v>1584</v>
      </c>
      <c r="I955" t="s">
        <v>1585</v>
      </c>
      <c r="J955">
        <v>1</v>
      </c>
      <c r="K955">
        <v>1</v>
      </c>
      <c r="L955">
        <v>9539.82</v>
      </c>
      <c r="M955" t="s">
        <v>36</v>
      </c>
      <c r="N955">
        <v>1.095</v>
      </c>
      <c r="O955">
        <v>9539.82</v>
      </c>
      <c r="P955">
        <f t="shared" si="119"/>
        <v>10446.1029</v>
      </c>
      <c r="Q955" t="s">
        <v>41</v>
      </c>
      <c r="R955" t="s">
        <v>349</v>
      </c>
      <c r="S955" t="s">
        <v>25</v>
      </c>
      <c r="T955">
        <v>905380</v>
      </c>
      <c r="U955">
        <v>6689</v>
      </c>
      <c r="V955" t="s">
        <v>3041</v>
      </c>
      <c r="X955" t="s">
        <v>3325</v>
      </c>
      <c r="Y955">
        <v>751351</v>
      </c>
      <c r="Z955" t="s">
        <v>350</v>
      </c>
      <c r="AB955">
        <f t="shared" si="114"/>
        <v>2020</v>
      </c>
      <c r="AC955">
        <f t="shared" si="115"/>
        <v>7</v>
      </c>
      <c r="AD955" t="str">
        <f t="shared" si="116"/>
        <v>Q2</v>
      </c>
      <c r="AE955" t="str">
        <f t="shared" si="117"/>
        <v>FY20/21</v>
      </c>
      <c r="AF955" t="str">
        <f t="shared" si="118"/>
        <v>SOUTH</v>
      </c>
    </row>
    <row r="956" spans="1:32">
      <c r="A956" t="s">
        <v>3594</v>
      </c>
      <c r="B956" t="s">
        <v>22</v>
      </c>
      <c r="C956" t="str">
        <f t="shared" si="112"/>
        <v>SPARES/OTHER</v>
      </c>
      <c r="D956" s="4">
        <v>44022</v>
      </c>
      <c r="E956" t="str">
        <f t="shared" si="113"/>
        <v>YAMAHA</v>
      </c>
      <c r="F956">
        <v>14103798</v>
      </c>
      <c r="G956" s="19">
        <v>44022</v>
      </c>
      <c r="H956" t="s">
        <v>1582</v>
      </c>
      <c r="I956" t="s">
        <v>1583</v>
      </c>
      <c r="J956">
        <v>1</v>
      </c>
      <c r="K956">
        <v>1</v>
      </c>
      <c r="L956">
        <v>597.35</v>
      </c>
      <c r="M956" t="s">
        <v>36</v>
      </c>
      <c r="N956">
        <v>1.095</v>
      </c>
      <c r="O956">
        <v>597.35</v>
      </c>
      <c r="P956">
        <f t="shared" si="119"/>
        <v>654.09825000000001</v>
      </c>
      <c r="Q956" t="s">
        <v>41</v>
      </c>
      <c r="R956" t="s">
        <v>349</v>
      </c>
      <c r="S956" t="s">
        <v>25</v>
      </c>
      <c r="T956">
        <v>905380</v>
      </c>
      <c r="U956">
        <v>419</v>
      </c>
      <c r="V956" t="s">
        <v>3041</v>
      </c>
      <c r="X956" t="s">
        <v>3325</v>
      </c>
      <c r="Y956">
        <v>751351</v>
      </c>
      <c r="Z956" t="s">
        <v>350</v>
      </c>
      <c r="AB956">
        <f t="shared" si="114"/>
        <v>2020</v>
      </c>
      <c r="AC956">
        <f t="shared" si="115"/>
        <v>7</v>
      </c>
      <c r="AD956" t="str">
        <f t="shared" si="116"/>
        <v>Q2</v>
      </c>
      <c r="AE956" t="str">
        <f t="shared" si="117"/>
        <v>FY20/21</v>
      </c>
      <c r="AF956" t="str">
        <f t="shared" si="118"/>
        <v>SOUTH</v>
      </c>
    </row>
    <row r="957" spans="1:32">
      <c r="A957" t="s">
        <v>3594</v>
      </c>
      <c r="B957" t="s">
        <v>22</v>
      </c>
      <c r="C957" t="str">
        <f t="shared" si="112"/>
        <v>SPARES/OTHER</v>
      </c>
      <c r="D957" s="4">
        <v>44022</v>
      </c>
      <c r="E957" t="str">
        <f t="shared" si="113"/>
        <v>YAMAHA</v>
      </c>
      <c r="F957">
        <v>14103798</v>
      </c>
      <c r="G957" s="19">
        <v>44022</v>
      </c>
      <c r="H957" t="s">
        <v>1187</v>
      </c>
      <c r="I957" t="s">
        <v>48</v>
      </c>
      <c r="J957">
        <v>5</v>
      </c>
      <c r="K957">
        <v>5</v>
      </c>
      <c r="L957">
        <v>7300.88</v>
      </c>
      <c r="M957" t="s">
        <v>36</v>
      </c>
      <c r="N957">
        <v>1.095</v>
      </c>
      <c r="O957">
        <v>7300.88</v>
      </c>
      <c r="P957">
        <f t="shared" si="119"/>
        <v>7994.4636</v>
      </c>
      <c r="Q957" t="s">
        <v>41</v>
      </c>
      <c r="R957" t="s">
        <v>349</v>
      </c>
      <c r="S957" t="s">
        <v>25</v>
      </c>
      <c r="T957">
        <v>905380</v>
      </c>
      <c r="U957">
        <v>4110</v>
      </c>
      <c r="V957" t="s">
        <v>3041</v>
      </c>
      <c r="X957" t="s">
        <v>3325</v>
      </c>
      <c r="Y957">
        <v>751351</v>
      </c>
      <c r="Z957" t="s">
        <v>350</v>
      </c>
      <c r="AB957">
        <f t="shared" si="114"/>
        <v>2020</v>
      </c>
      <c r="AC957">
        <f t="shared" si="115"/>
        <v>7</v>
      </c>
      <c r="AD957" t="str">
        <f t="shared" si="116"/>
        <v>Q2</v>
      </c>
      <c r="AE957" t="str">
        <f t="shared" si="117"/>
        <v>FY20/21</v>
      </c>
      <c r="AF957" t="str">
        <f t="shared" si="118"/>
        <v>SOUTH</v>
      </c>
    </row>
    <row r="958" spans="1:32">
      <c r="A958" t="s">
        <v>3594</v>
      </c>
      <c r="B958" t="s">
        <v>3646</v>
      </c>
      <c r="C958" t="str">
        <f t="shared" si="112"/>
        <v>SPARES/OTHER</v>
      </c>
      <c r="D958" s="4">
        <v>44025</v>
      </c>
      <c r="E958" t="str">
        <f t="shared" si="113"/>
        <v>HELLER</v>
      </c>
      <c r="F958">
        <v>14103799</v>
      </c>
      <c r="G958" s="19">
        <v>44025</v>
      </c>
      <c r="H958" t="s">
        <v>4143</v>
      </c>
      <c r="I958" t="s">
        <v>757</v>
      </c>
      <c r="J958">
        <v>2</v>
      </c>
      <c r="K958">
        <v>2</v>
      </c>
      <c r="L958">
        <v>838.94</v>
      </c>
      <c r="M958" t="s">
        <v>36</v>
      </c>
      <c r="N958">
        <v>1.095</v>
      </c>
      <c r="O958">
        <v>838.94</v>
      </c>
      <c r="P958">
        <f t="shared" si="119"/>
        <v>918.63930000000005</v>
      </c>
      <c r="Q958" t="s">
        <v>4058</v>
      </c>
      <c r="R958" t="s">
        <v>4420</v>
      </c>
      <c r="S958" t="s">
        <v>25</v>
      </c>
      <c r="T958">
        <v>905381</v>
      </c>
      <c r="U958">
        <v>497.54</v>
      </c>
      <c r="V958" t="s">
        <v>3041</v>
      </c>
      <c r="Y958">
        <v>751532</v>
      </c>
      <c r="Z958" t="s">
        <v>4421</v>
      </c>
      <c r="AB958">
        <f t="shared" si="114"/>
        <v>2020</v>
      </c>
      <c r="AC958">
        <f t="shared" si="115"/>
        <v>7</v>
      </c>
      <c r="AD958" t="str">
        <f t="shared" si="116"/>
        <v>Q2</v>
      </c>
      <c r="AE958" t="str">
        <f t="shared" si="117"/>
        <v>FY20/21</v>
      </c>
      <c r="AF958" t="str">
        <f t="shared" si="118"/>
        <v>EAST</v>
      </c>
    </row>
    <row r="959" spans="1:32">
      <c r="A959" t="s">
        <v>3594</v>
      </c>
      <c r="B959" t="s">
        <v>3646</v>
      </c>
      <c r="C959" t="str">
        <f t="shared" si="112"/>
        <v>SERVICE_CHARGE</v>
      </c>
      <c r="D959" s="4">
        <v>44027</v>
      </c>
      <c r="E959" t="str">
        <f t="shared" si="113"/>
        <v>OTHERS</v>
      </c>
      <c r="F959">
        <v>12101092</v>
      </c>
      <c r="G959" s="19">
        <v>44027</v>
      </c>
      <c r="H959" t="s">
        <v>1390</v>
      </c>
      <c r="I959" t="s">
        <v>77</v>
      </c>
      <c r="J959">
        <v>1</v>
      </c>
      <c r="K959">
        <v>1</v>
      </c>
      <c r="L959">
        <v>5309.73</v>
      </c>
      <c r="M959" t="s">
        <v>36</v>
      </c>
      <c r="N959">
        <v>1.095</v>
      </c>
      <c r="O959">
        <v>5309.73</v>
      </c>
      <c r="P959">
        <f t="shared" si="119"/>
        <v>5814.1543499999998</v>
      </c>
      <c r="Q959" t="s">
        <v>4058</v>
      </c>
      <c r="R959" t="s">
        <v>4107</v>
      </c>
      <c r="S959" t="s">
        <v>25</v>
      </c>
      <c r="T959">
        <v>905384</v>
      </c>
      <c r="U959">
        <v>0</v>
      </c>
      <c r="V959" t="s">
        <v>3038</v>
      </c>
      <c r="Z959" t="s">
        <v>4108</v>
      </c>
      <c r="AB959">
        <f t="shared" si="114"/>
        <v>2020</v>
      </c>
      <c r="AC959">
        <f t="shared" si="115"/>
        <v>7</v>
      </c>
      <c r="AD959" t="str">
        <f t="shared" si="116"/>
        <v>Q2</v>
      </c>
      <c r="AE959" t="str">
        <f t="shared" si="117"/>
        <v>FY20/21</v>
      </c>
      <c r="AF959" t="str">
        <f t="shared" si="118"/>
        <v>EAST</v>
      </c>
    </row>
    <row r="960" spans="1:32">
      <c r="A960" t="s">
        <v>3594</v>
      </c>
      <c r="B960" t="s">
        <v>3646</v>
      </c>
      <c r="C960" t="str">
        <f t="shared" si="112"/>
        <v>CONTRACT_FEE</v>
      </c>
      <c r="D960" s="4">
        <v>44028</v>
      </c>
      <c r="E960" t="str">
        <f t="shared" si="113"/>
        <v>OTHERS</v>
      </c>
      <c r="F960">
        <v>13100168</v>
      </c>
      <c r="G960" s="19">
        <v>44028</v>
      </c>
      <c r="H960" t="s">
        <v>1390</v>
      </c>
      <c r="I960" t="s">
        <v>77</v>
      </c>
      <c r="J960">
        <v>1</v>
      </c>
      <c r="K960">
        <v>1</v>
      </c>
      <c r="L960">
        <v>5309.73</v>
      </c>
      <c r="M960" t="s">
        <v>36</v>
      </c>
      <c r="N960">
        <v>1.095</v>
      </c>
      <c r="O960">
        <v>5309.73</v>
      </c>
      <c r="P960">
        <f t="shared" si="119"/>
        <v>5814.1543499999998</v>
      </c>
      <c r="Q960" t="s">
        <v>4058</v>
      </c>
      <c r="R960" t="s">
        <v>4107</v>
      </c>
      <c r="S960" t="s">
        <v>25</v>
      </c>
      <c r="T960">
        <v>905385</v>
      </c>
      <c r="U960">
        <v>0</v>
      </c>
      <c r="V960" t="s">
        <v>3035</v>
      </c>
      <c r="Z960" t="s">
        <v>4108</v>
      </c>
      <c r="AB960">
        <f t="shared" si="114"/>
        <v>2020</v>
      </c>
      <c r="AC960">
        <f t="shared" si="115"/>
        <v>7</v>
      </c>
      <c r="AD960" t="str">
        <f t="shared" si="116"/>
        <v>Q2</v>
      </c>
      <c r="AE960" t="str">
        <f t="shared" si="117"/>
        <v>FY20/21</v>
      </c>
      <c r="AF960" t="str">
        <f t="shared" si="118"/>
        <v>EAST</v>
      </c>
    </row>
    <row r="961" spans="1:32">
      <c r="A961" t="s">
        <v>3594</v>
      </c>
      <c r="B961" t="s">
        <v>3651</v>
      </c>
      <c r="C961" t="str">
        <f t="shared" si="112"/>
        <v>SPARES/OTHER</v>
      </c>
      <c r="D961" s="4">
        <v>44033</v>
      </c>
      <c r="E961" t="str">
        <f t="shared" si="113"/>
        <v>HELLER</v>
      </c>
      <c r="F961">
        <v>14103800</v>
      </c>
      <c r="G961" s="19">
        <v>44033</v>
      </c>
      <c r="H961" t="s">
        <v>4308</v>
      </c>
      <c r="I961" t="s">
        <v>4309</v>
      </c>
      <c r="J961">
        <v>10</v>
      </c>
      <c r="K961">
        <v>10</v>
      </c>
      <c r="L961">
        <v>2703.98</v>
      </c>
      <c r="M961" t="s">
        <v>36</v>
      </c>
      <c r="N961">
        <v>1.095</v>
      </c>
      <c r="O961">
        <v>2703.98</v>
      </c>
      <c r="P961">
        <f t="shared" si="119"/>
        <v>2960.8580999999999</v>
      </c>
      <c r="Q961" t="s">
        <v>3652</v>
      </c>
      <c r="R961" t="s">
        <v>4124</v>
      </c>
      <c r="S961" t="s">
        <v>25</v>
      </c>
      <c r="T961">
        <v>905383</v>
      </c>
      <c r="U961">
        <v>700</v>
      </c>
      <c r="V961" t="s">
        <v>3041</v>
      </c>
      <c r="X961" t="s">
        <v>4432</v>
      </c>
      <c r="Y961">
        <v>752365</v>
      </c>
      <c r="Z961" t="s">
        <v>4126</v>
      </c>
      <c r="AB961">
        <f t="shared" si="114"/>
        <v>2020</v>
      </c>
      <c r="AC961">
        <f t="shared" si="115"/>
        <v>7</v>
      </c>
      <c r="AD961" t="str">
        <f t="shared" si="116"/>
        <v>Q2</v>
      </c>
      <c r="AE961" t="str">
        <f t="shared" si="117"/>
        <v>FY20/21</v>
      </c>
      <c r="AF961" t="str">
        <f t="shared" si="118"/>
        <v>NORTH</v>
      </c>
    </row>
    <row r="962" spans="1:32">
      <c r="A962" t="s">
        <v>3594</v>
      </c>
      <c r="B962" t="s">
        <v>3651</v>
      </c>
      <c r="C962" t="str">
        <f t="shared" ref="C962:C1025" si="120">IF(F962="", "", IF(AND(F962&gt;=12000000, F962&lt;=13000000, OR(ISNUMBER(SEARCH("SERVICE", H962)), ISNUMBER(SEARCH("REPAIR CHARGE", I962)), ISNUMBER(SEARCH("REPAIR", H962)))), "SERVICE_CHARGE", IF(AND(F962&gt;=13000000, F962&lt;=14000000, OR(ISNUMBER(SEARCH("SERVICE", H962)), ISNUMBER(SEARCH("REPAIR CHARGE", I962)), ISNUMBER(SEARCH("REPAIR", H962)))), "CONTRACT_FEE", IF(AND(F962&gt;=14000000, F962&lt;=15000000, OR(ISNUMBER(SEARCH("TAPE FEEDER", I962)), ISNUMBER(SEARCH("ZS FEEDER", I962)), ISNUMBER(SEARCH("TRAY", I962)))), "FEEDER", "SPARES/OTHER"))))</f>
        <v>SPARES/OTHER</v>
      </c>
      <c r="D962" s="4">
        <v>44033</v>
      </c>
      <c r="E962" t="str">
        <f t="shared" ref="E962:E1025" si="121">IF(ISNUMBER(SEARCH("YMCT",H962)),"YAMAHA",IF(ISNUMBER(SEARCH("HELI",H962)),"HELLER",IF(ISNUMBER(SEARCH("PEMR",H962)),"PEMTRON",IF(ISNUMBER(SEARCH("PEMT",H962)),"PEMTRON",IF(H962="","",(IFERROR(1/0,"OTHERS")))))))</f>
        <v>HELLER</v>
      </c>
      <c r="F962">
        <v>14103800</v>
      </c>
      <c r="G962" s="19">
        <v>44033</v>
      </c>
      <c r="H962" t="s">
        <v>4162</v>
      </c>
      <c r="I962" t="s">
        <v>4163</v>
      </c>
      <c r="J962">
        <v>10</v>
      </c>
      <c r="K962">
        <v>10</v>
      </c>
      <c r="L962">
        <v>600.88</v>
      </c>
      <c r="M962" t="s">
        <v>36</v>
      </c>
      <c r="N962">
        <v>1.095</v>
      </c>
      <c r="O962">
        <v>600.88</v>
      </c>
      <c r="P962">
        <f t="shared" si="119"/>
        <v>657.96359999999993</v>
      </c>
      <c r="Q962" t="s">
        <v>3652</v>
      </c>
      <c r="R962" t="s">
        <v>4124</v>
      </c>
      <c r="S962" t="s">
        <v>25</v>
      </c>
      <c r="T962">
        <v>905383</v>
      </c>
      <c r="U962">
        <v>50</v>
      </c>
      <c r="V962" t="s">
        <v>3041</v>
      </c>
      <c r="X962" t="s">
        <v>4432</v>
      </c>
      <c r="Y962">
        <v>752365</v>
      </c>
      <c r="Z962" t="s">
        <v>4126</v>
      </c>
      <c r="AB962">
        <f t="shared" ref="AB962:AB1025" si="122">IF(D962="","",YEAR(D962))</f>
        <v>2020</v>
      </c>
      <c r="AC962">
        <f t="shared" ref="AC962:AC1025" si="123">IF(D962="","",MONTH(D962))</f>
        <v>7</v>
      </c>
      <c r="AD962" t="str">
        <f t="shared" ref="AD962:AD1025" si="124">IFERROR(IF(AC962="","",IF(AND(AC962&gt;=10,AC962&lt;=12),"Q3",IF(AND(AC962&gt;=1,AC962&lt;=3),"Q4",IF(AND(AC962&gt;=7,AC962&lt;=9),"Q2",IF(AND(AC962&gt;=4,AC962&lt;=6),"Q1"))))),"")</f>
        <v>Q2</v>
      </c>
      <c r="AE962" t="str">
        <f t="shared" ref="AE962:AE1025" si="125">IFERROR(IF(AD962="Q4","FY"&amp;RIGHT(AB962,2)-1&amp;"/"&amp;RIGHT(AB962,2),"FY"&amp;RIGHT(AB962,2)&amp;"/"&amp;RIGHT(AB962,2)+1),"")</f>
        <v>FY20/21</v>
      </c>
      <c r="AF962" t="str">
        <f t="shared" ref="AF962:AF1025" si="126">IF(B962="SZX","SOUTH",IF(B962="BJS","NORTH",IF(B962="SHA","EAST",IF(B962="","",(IF(AND(B962&lt;&gt;"SZX",B962&lt;&gt;"SHA",B962&lt;&gt;"BJS"),"WEST"))))))</f>
        <v>NORTH</v>
      </c>
    </row>
    <row r="963" spans="1:32">
      <c r="A963" t="s">
        <v>3594</v>
      </c>
      <c r="B963" t="s">
        <v>3651</v>
      </c>
      <c r="C963" t="str">
        <f t="shared" si="120"/>
        <v>SPARES/OTHER</v>
      </c>
      <c r="D963" s="4">
        <v>44033</v>
      </c>
      <c r="E963" t="str">
        <f t="shared" si="121"/>
        <v>HELLER</v>
      </c>
      <c r="F963">
        <v>14103800</v>
      </c>
      <c r="G963" s="19">
        <v>44033</v>
      </c>
      <c r="H963" t="s">
        <v>340</v>
      </c>
      <c r="I963" t="s">
        <v>341</v>
      </c>
      <c r="J963">
        <v>10</v>
      </c>
      <c r="K963">
        <v>10</v>
      </c>
      <c r="L963">
        <v>3219.03</v>
      </c>
      <c r="M963" t="s">
        <v>36</v>
      </c>
      <c r="N963">
        <v>1.095</v>
      </c>
      <c r="O963">
        <v>3219.03</v>
      </c>
      <c r="P963">
        <f t="shared" ref="P963:P1026" si="127">IF(M963="CNY",O963*N963,IF(M963="USD",O963*7.8,IF(M963="HKD",O963*1,IF(M963="JPY",O963*0.0563,""))))</f>
        <v>3524.8378500000003</v>
      </c>
      <c r="Q963" t="s">
        <v>3652</v>
      </c>
      <c r="R963" t="s">
        <v>4124</v>
      </c>
      <c r="S963" t="s">
        <v>25</v>
      </c>
      <c r="T963">
        <v>905383</v>
      </c>
      <c r="U963">
        <v>780</v>
      </c>
      <c r="V963" t="s">
        <v>3041</v>
      </c>
      <c r="X963" t="s">
        <v>4432</v>
      </c>
      <c r="Y963">
        <v>752365</v>
      </c>
      <c r="Z963" t="s">
        <v>4126</v>
      </c>
      <c r="AB963">
        <f t="shared" si="122"/>
        <v>2020</v>
      </c>
      <c r="AC963">
        <f t="shared" si="123"/>
        <v>7</v>
      </c>
      <c r="AD963" t="str">
        <f t="shared" si="124"/>
        <v>Q2</v>
      </c>
      <c r="AE963" t="str">
        <f t="shared" si="125"/>
        <v>FY20/21</v>
      </c>
      <c r="AF963" t="str">
        <f t="shared" si="126"/>
        <v>NORTH</v>
      </c>
    </row>
    <row r="964" spans="1:32">
      <c r="A964" t="s">
        <v>3594</v>
      </c>
      <c r="B964" t="s">
        <v>3651</v>
      </c>
      <c r="C964" t="str">
        <f t="shared" si="120"/>
        <v>SPARES/OTHER</v>
      </c>
      <c r="D964" s="4">
        <v>44033</v>
      </c>
      <c r="E964" t="str">
        <f t="shared" si="121"/>
        <v>HELLER</v>
      </c>
      <c r="F964">
        <v>14103800</v>
      </c>
      <c r="G964" s="19">
        <v>44033</v>
      </c>
      <c r="H964" t="s">
        <v>3170</v>
      </c>
      <c r="I964" t="s">
        <v>3171</v>
      </c>
      <c r="J964">
        <v>10</v>
      </c>
      <c r="K964">
        <v>10</v>
      </c>
      <c r="L964">
        <v>25237.17</v>
      </c>
      <c r="M964" t="s">
        <v>36</v>
      </c>
      <c r="N964">
        <v>1.095</v>
      </c>
      <c r="O964">
        <v>25237.17</v>
      </c>
      <c r="P964">
        <f t="shared" si="127"/>
        <v>27634.701149999997</v>
      </c>
      <c r="Q964" t="s">
        <v>3652</v>
      </c>
      <c r="R964" t="s">
        <v>4124</v>
      </c>
      <c r="S964" t="s">
        <v>25</v>
      </c>
      <c r="T964">
        <v>905383</v>
      </c>
      <c r="U964">
        <v>2200</v>
      </c>
      <c r="V964" t="s">
        <v>3041</v>
      </c>
      <c r="X964" t="s">
        <v>4432</v>
      </c>
      <c r="Y964">
        <v>752365</v>
      </c>
      <c r="Z964" t="s">
        <v>4126</v>
      </c>
      <c r="AB964">
        <f t="shared" si="122"/>
        <v>2020</v>
      </c>
      <c r="AC964">
        <f t="shared" si="123"/>
        <v>7</v>
      </c>
      <c r="AD964" t="str">
        <f t="shared" si="124"/>
        <v>Q2</v>
      </c>
      <c r="AE964" t="str">
        <f t="shared" si="125"/>
        <v>FY20/21</v>
      </c>
      <c r="AF964" t="str">
        <f t="shared" si="126"/>
        <v>NORTH</v>
      </c>
    </row>
    <row r="965" spans="1:32">
      <c r="A965" t="s">
        <v>3594</v>
      </c>
      <c r="B965" t="s">
        <v>22</v>
      </c>
      <c r="C965" t="str">
        <f t="shared" si="120"/>
        <v>SERVICE_CHARGE</v>
      </c>
      <c r="D965" s="4">
        <v>44034</v>
      </c>
      <c r="E965" t="str">
        <f t="shared" si="121"/>
        <v>YAMAHA</v>
      </c>
      <c r="F965">
        <v>12101093</v>
      </c>
      <c r="G965" s="19">
        <v>44034</v>
      </c>
      <c r="H965" t="s">
        <v>76</v>
      </c>
      <c r="I965" t="s">
        <v>77</v>
      </c>
      <c r="J965">
        <v>3</v>
      </c>
      <c r="K965">
        <v>3</v>
      </c>
      <c r="L965">
        <v>362.07</v>
      </c>
      <c r="M965" t="s">
        <v>36</v>
      </c>
      <c r="N965">
        <v>1.095</v>
      </c>
      <c r="O965">
        <v>362.07</v>
      </c>
      <c r="P965">
        <f t="shared" si="127"/>
        <v>396.46664999999996</v>
      </c>
      <c r="Q965" t="s">
        <v>41</v>
      </c>
      <c r="R965" t="s">
        <v>3050</v>
      </c>
      <c r="S965" t="s">
        <v>25</v>
      </c>
      <c r="T965">
        <v>905389</v>
      </c>
      <c r="U965">
        <v>0</v>
      </c>
      <c r="V965" t="s">
        <v>3038</v>
      </c>
      <c r="X965" t="s">
        <v>3326</v>
      </c>
      <c r="Z965" t="s">
        <v>3052</v>
      </c>
      <c r="AB965">
        <f t="shared" si="122"/>
        <v>2020</v>
      </c>
      <c r="AC965">
        <f t="shared" si="123"/>
        <v>7</v>
      </c>
      <c r="AD965" t="str">
        <f t="shared" si="124"/>
        <v>Q2</v>
      </c>
      <c r="AE965" t="str">
        <f t="shared" si="125"/>
        <v>FY20/21</v>
      </c>
      <c r="AF965" t="str">
        <f t="shared" si="126"/>
        <v>SOUTH</v>
      </c>
    </row>
    <row r="966" spans="1:32">
      <c r="A966" t="s">
        <v>3594</v>
      </c>
      <c r="B966" t="s">
        <v>3646</v>
      </c>
      <c r="C966" t="str">
        <f t="shared" si="120"/>
        <v>SPARES/OTHER</v>
      </c>
      <c r="D966" s="4">
        <v>44034</v>
      </c>
      <c r="E966" t="str">
        <f t="shared" si="121"/>
        <v>YAMAHA</v>
      </c>
      <c r="F966">
        <v>14103801</v>
      </c>
      <c r="G966" s="19">
        <v>44034</v>
      </c>
      <c r="H966" t="s">
        <v>27</v>
      </c>
      <c r="I966" t="s">
        <v>28</v>
      </c>
      <c r="J966">
        <v>7</v>
      </c>
      <c r="K966">
        <v>7</v>
      </c>
      <c r="L966">
        <v>5209.7299999999996</v>
      </c>
      <c r="M966" t="s">
        <v>36</v>
      </c>
      <c r="N966">
        <v>1.095</v>
      </c>
      <c r="O966">
        <v>5209.7299999999996</v>
      </c>
      <c r="P966">
        <f t="shared" si="127"/>
        <v>5704.6543499999998</v>
      </c>
      <c r="Q966" t="s">
        <v>4058</v>
      </c>
      <c r="R966" t="s">
        <v>4433</v>
      </c>
      <c r="S966" t="s">
        <v>25</v>
      </c>
      <c r="T966">
        <v>905386</v>
      </c>
      <c r="U966">
        <v>2240</v>
      </c>
      <c r="V966" t="s">
        <v>3041</v>
      </c>
      <c r="Y966">
        <v>752579</v>
      </c>
      <c r="Z966" t="s">
        <v>4434</v>
      </c>
      <c r="AB966">
        <f t="shared" si="122"/>
        <v>2020</v>
      </c>
      <c r="AC966">
        <f t="shared" si="123"/>
        <v>7</v>
      </c>
      <c r="AD966" t="str">
        <f t="shared" si="124"/>
        <v>Q2</v>
      </c>
      <c r="AE966" t="str">
        <f t="shared" si="125"/>
        <v>FY20/21</v>
      </c>
      <c r="AF966" t="str">
        <f t="shared" si="126"/>
        <v>EAST</v>
      </c>
    </row>
    <row r="967" spans="1:32">
      <c r="A967" t="s">
        <v>3594</v>
      </c>
      <c r="B967" t="s">
        <v>3646</v>
      </c>
      <c r="C967" t="str">
        <f t="shared" si="120"/>
        <v>FEEDER</v>
      </c>
      <c r="D967" s="4">
        <v>44034</v>
      </c>
      <c r="E967" t="str">
        <f t="shared" si="121"/>
        <v>YAMAHA</v>
      </c>
      <c r="F967">
        <v>14103802</v>
      </c>
      <c r="G967" s="19">
        <v>44034</v>
      </c>
      <c r="H967" t="s">
        <v>70</v>
      </c>
      <c r="I967" t="s">
        <v>71</v>
      </c>
      <c r="J967">
        <v>5</v>
      </c>
      <c r="K967">
        <v>5</v>
      </c>
      <c r="L967">
        <v>19026.55</v>
      </c>
      <c r="M967" t="s">
        <v>36</v>
      </c>
      <c r="N967">
        <v>1.095</v>
      </c>
      <c r="O967">
        <v>19026.55</v>
      </c>
      <c r="P967">
        <f t="shared" si="127"/>
        <v>20834.072249999997</v>
      </c>
      <c r="Q967" t="s">
        <v>4058</v>
      </c>
      <c r="R967" t="s">
        <v>4430</v>
      </c>
      <c r="S967" t="s">
        <v>25</v>
      </c>
      <c r="T967">
        <v>905387</v>
      </c>
      <c r="U967">
        <v>17500</v>
      </c>
      <c r="V967" t="s">
        <v>3041</v>
      </c>
      <c r="Y967">
        <v>752584</v>
      </c>
      <c r="Z967" t="s">
        <v>4431</v>
      </c>
      <c r="AB967">
        <f t="shared" si="122"/>
        <v>2020</v>
      </c>
      <c r="AC967">
        <f t="shared" si="123"/>
        <v>7</v>
      </c>
      <c r="AD967" t="str">
        <f t="shared" si="124"/>
        <v>Q2</v>
      </c>
      <c r="AE967" t="str">
        <f t="shared" si="125"/>
        <v>FY20/21</v>
      </c>
      <c r="AF967" t="str">
        <f t="shared" si="126"/>
        <v>EAST</v>
      </c>
    </row>
    <row r="968" spans="1:32">
      <c r="A968" t="s">
        <v>3594</v>
      </c>
      <c r="B968" t="s">
        <v>22</v>
      </c>
      <c r="C968" t="str">
        <f t="shared" si="120"/>
        <v>SPARES/OTHER</v>
      </c>
      <c r="D968" s="4">
        <v>44035</v>
      </c>
      <c r="E968" t="str">
        <f t="shared" si="121"/>
        <v>YAMAHA</v>
      </c>
      <c r="F968">
        <v>14103803</v>
      </c>
      <c r="G968" s="19">
        <v>44035</v>
      </c>
      <c r="H968" t="s">
        <v>1586</v>
      </c>
      <c r="I968" t="s">
        <v>1587</v>
      </c>
      <c r="J968">
        <v>1</v>
      </c>
      <c r="K968">
        <v>1</v>
      </c>
      <c r="L968">
        <v>934.51</v>
      </c>
      <c r="M968" t="s">
        <v>36</v>
      </c>
      <c r="N968">
        <v>1.095</v>
      </c>
      <c r="O968">
        <v>934.51</v>
      </c>
      <c r="P968">
        <f t="shared" si="127"/>
        <v>1023.28845</v>
      </c>
      <c r="Q968" t="s">
        <v>41</v>
      </c>
      <c r="R968" t="s">
        <v>3050</v>
      </c>
      <c r="S968" t="s">
        <v>25</v>
      </c>
      <c r="T968">
        <v>905388</v>
      </c>
      <c r="U968">
        <v>566</v>
      </c>
      <c r="V968" t="s">
        <v>3041</v>
      </c>
      <c r="X968" t="s">
        <v>3327</v>
      </c>
      <c r="Y968">
        <v>752651</v>
      </c>
      <c r="Z968" t="s">
        <v>3052</v>
      </c>
      <c r="AB968">
        <f t="shared" si="122"/>
        <v>2020</v>
      </c>
      <c r="AC968">
        <f t="shared" si="123"/>
        <v>7</v>
      </c>
      <c r="AD968" t="str">
        <f t="shared" si="124"/>
        <v>Q2</v>
      </c>
      <c r="AE968" t="str">
        <f t="shared" si="125"/>
        <v>FY20/21</v>
      </c>
      <c r="AF968" t="str">
        <f t="shared" si="126"/>
        <v>SOUTH</v>
      </c>
    </row>
    <row r="969" spans="1:32">
      <c r="A969" t="s">
        <v>3594</v>
      </c>
      <c r="B969" t="s">
        <v>22</v>
      </c>
      <c r="C969" t="str">
        <f t="shared" si="120"/>
        <v>SPARES/OTHER</v>
      </c>
      <c r="D969" s="4">
        <v>44035</v>
      </c>
      <c r="E969" t="str">
        <f t="shared" si="121"/>
        <v>YAMAHA</v>
      </c>
      <c r="F969">
        <v>14103803</v>
      </c>
      <c r="G969" s="19">
        <v>44035</v>
      </c>
      <c r="H969" t="s">
        <v>1603</v>
      </c>
      <c r="I969" t="s">
        <v>1604</v>
      </c>
      <c r="J969">
        <v>3</v>
      </c>
      <c r="K969">
        <v>3</v>
      </c>
      <c r="L969">
        <v>53097.35</v>
      </c>
      <c r="M969" t="s">
        <v>36</v>
      </c>
      <c r="N969">
        <v>1.095</v>
      </c>
      <c r="O969">
        <v>53097.35</v>
      </c>
      <c r="P969">
        <f t="shared" si="127"/>
        <v>58141.598249999995</v>
      </c>
      <c r="Q969" t="s">
        <v>41</v>
      </c>
      <c r="R969" t="s">
        <v>3050</v>
      </c>
      <c r="S969" t="s">
        <v>25</v>
      </c>
      <c r="T969">
        <v>905388</v>
      </c>
      <c r="U969">
        <v>33516</v>
      </c>
      <c r="V969" t="s">
        <v>3041</v>
      </c>
      <c r="X969" t="s">
        <v>3327</v>
      </c>
      <c r="Y969">
        <v>752651</v>
      </c>
      <c r="Z969" t="s">
        <v>3052</v>
      </c>
      <c r="AB969">
        <f t="shared" si="122"/>
        <v>2020</v>
      </c>
      <c r="AC969">
        <f t="shared" si="123"/>
        <v>7</v>
      </c>
      <c r="AD969" t="str">
        <f t="shared" si="124"/>
        <v>Q2</v>
      </c>
      <c r="AE969" t="str">
        <f t="shared" si="125"/>
        <v>FY20/21</v>
      </c>
      <c r="AF969" t="str">
        <f t="shared" si="126"/>
        <v>SOUTH</v>
      </c>
    </row>
    <row r="970" spans="1:32">
      <c r="A970" t="s">
        <v>3594</v>
      </c>
      <c r="B970" t="s">
        <v>22</v>
      </c>
      <c r="C970" t="str">
        <f t="shared" si="120"/>
        <v>SPARES/OTHER</v>
      </c>
      <c r="D970" s="4">
        <v>44035</v>
      </c>
      <c r="E970" t="str">
        <f t="shared" si="121"/>
        <v>OTHERS</v>
      </c>
      <c r="F970">
        <v>14103803</v>
      </c>
      <c r="G970" s="19">
        <v>44035</v>
      </c>
      <c r="H970" t="s">
        <v>3328</v>
      </c>
      <c r="I970" t="s">
        <v>351</v>
      </c>
      <c r="J970">
        <v>3</v>
      </c>
      <c r="K970">
        <v>3</v>
      </c>
      <c r="L970">
        <v>4247.79</v>
      </c>
      <c r="M970" t="s">
        <v>36</v>
      </c>
      <c r="N970">
        <v>1.095</v>
      </c>
      <c r="O970">
        <v>4247.79</v>
      </c>
      <c r="P970">
        <f t="shared" si="127"/>
        <v>4651.3300499999996</v>
      </c>
      <c r="Q970" t="s">
        <v>41</v>
      </c>
      <c r="R970" t="s">
        <v>3050</v>
      </c>
      <c r="S970" t="s">
        <v>25</v>
      </c>
      <c r="T970">
        <v>905388</v>
      </c>
      <c r="U970">
        <v>929.2</v>
      </c>
      <c r="V970" t="s">
        <v>3041</v>
      </c>
      <c r="X970" t="s">
        <v>3327</v>
      </c>
      <c r="Y970">
        <v>752651</v>
      </c>
      <c r="Z970" t="s">
        <v>3052</v>
      </c>
      <c r="AB970">
        <f t="shared" si="122"/>
        <v>2020</v>
      </c>
      <c r="AC970">
        <f t="shared" si="123"/>
        <v>7</v>
      </c>
      <c r="AD970" t="str">
        <f t="shared" si="124"/>
        <v>Q2</v>
      </c>
      <c r="AE970" t="str">
        <f t="shared" si="125"/>
        <v>FY20/21</v>
      </c>
      <c r="AF970" t="str">
        <f t="shared" si="126"/>
        <v>SOUTH</v>
      </c>
    </row>
    <row r="971" spans="1:32">
      <c r="A971" t="s">
        <v>3594</v>
      </c>
      <c r="B971" t="s">
        <v>22</v>
      </c>
      <c r="C971" t="str">
        <f t="shared" si="120"/>
        <v>SPARES/OTHER</v>
      </c>
      <c r="D971" s="4">
        <v>44035</v>
      </c>
      <c r="E971" t="str">
        <f t="shared" si="121"/>
        <v>YAMAHA</v>
      </c>
      <c r="F971">
        <v>14103803</v>
      </c>
      <c r="G971" s="19">
        <v>44035</v>
      </c>
      <c r="H971" t="s">
        <v>1560</v>
      </c>
      <c r="I971" t="s">
        <v>1561</v>
      </c>
      <c r="J971">
        <v>7</v>
      </c>
      <c r="K971">
        <v>7</v>
      </c>
      <c r="L971">
        <v>0</v>
      </c>
      <c r="M971" t="s">
        <v>36</v>
      </c>
      <c r="N971">
        <v>1.095</v>
      </c>
      <c r="O971">
        <v>0</v>
      </c>
      <c r="P971">
        <f t="shared" si="127"/>
        <v>0</v>
      </c>
      <c r="Q971" t="s">
        <v>41</v>
      </c>
      <c r="R971" t="s">
        <v>3050</v>
      </c>
      <c r="S971" t="s">
        <v>25</v>
      </c>
      <c r="T971">
        <v>905388</v>
      </c>
      <c r="U971">
        <v>3633</v>
      </c>
      <c r="V971" t="s">
        <v>3041</v>
      </c>
      <c r="X971" t="s">
        <v>3327</v>
      </c>
      <c r="Y971">
        <v>752651</v>
      </c>
      <c r="Z971" t="s">
        <v>3052</v>
      </c>
      <c r="AB971">
        <f t="shared" si="122"/>
        <v>2020</v>
      </c>
      <c r="AC971">
        <f t="shared" si="123"/>
        <v>7</v>
      </c>
      <c r="AD971" t="str">
        <f t="shared" si="124"/>
        <v>Q2</v>
      </c>
      <c r="AE971" t="str">
        <f t="shared" si="125"/>
        <v>FY20/21</v>
      </c>
      <c r="AF971" t="str">
        <f t="shared" si="126"/>
        <v>SOUTH</v>
      </c>
    </row>
    <row r="972" spans="1:32">
      <c r="A972" t="s">
        <v>3594</v>
      </c>
      <c r="B972" t="s">
        <v>3646</v>
      </c>
      <c r="C972" t="str">
        <f t="shared" si="120"/>
        <v>CONTRACT_FEE</v>
      </c>
      <c r="D972" s="4">
        <v>44048</v>
      </c>
      <c r="E972" t="str">
        <f t="shared" si="121"/>
        <v>YAMAHA</v>
      </c>
      <c r="F972">
        <v>13100169</v>
      </c>
      <c r="G972" s="19">
        <v>44048</v>
      </c>
      <c r="H972" t="s">
        <v>76</v>
      </c>
      <c r="I972" t="s">
        <v>77</v>
      </c>
      <c r="J972">
        <v>1</v>
      </c>
      <c r="K972">
        <v>1</v>
      </c>
      <c r="L972">
        <v>5309.73</v>
      </c>
      <c r="M972" t="s">
        <v>36</v>
      </c>
      <c r="N972">
        <v>1.105</v>
      </c>
      <c r="O972">
        <v>5309.73</v>
      </c>
      <c r="P972">
        <f t="shared" si="127"/>
        <v>5867.2516499999992</v>
      </c>
      <c r="Q972" t="s">
        <v>4058</v>
      </c>
      <c r="R972" t="s">
        <v>4319</v>
      </c>
      <c r="S972" t="s">
        <v>25</v>
      </c>
      <c r="T972">
        <v>905391</v>
      </c>
      <c r="U972">
        <v>0</v>
      </c>
      <c r="V972" t="s">
        <v>3035</v>
      </c>
      <c r="Z972" t="s">
        <v>4320</v>
      </c>
      <c r="AB972">
        <f t="shared" si="122"/>
        <v>2020</v>
      </c>
      <c r="AC972">
        <f t="shared" si="123"/>
        <v>8</v>
      </c>
      <c r="AD972" t="str">
        <f t="shared" si="124"/>
        <v>Q2</v>
      </c>
      <c r="AE972" t="str">
        <f t="shared" si="125"/>
        <v>FY20/21</v>
      </c>
      <c r="AF972" t="str">
        <f t="shared" si="126"/>
        <v>EAST</v>
      </c>
    </row>
    <row r="973" spans="1:32">
      <c r="A973" t="s">
        <v>3594</v>
      </c>
      <c r="B973" t="s">
        <v>3651</v>
      </c>
      <c r="C973" t="str">
        <f t="shared" si="120"/>
        <v>SPARES/OTHER</v>
      </c>
      <c r="D973" s="4">
        <v>44048</v>
      </c>
      <c r="E973" t="str">
        <f t="shared" si="121"/>
        <v>HELLER</v>
      </c>
      <c r="F973">
        <v>14103804</v>
      </c>
      <c r="G973" s="19">
        <v>44048</v>
      </c>
      <c r="H973" t="s">
        <v>214</v>
      </c>
      <c r="I973" t="s">
        <v>215</v>
      </c>
      <c r="J973">
        <v>4</v>
      </c>
      <c r="K973">
        <v>4</v>
      </c>
      <c r="L973">
        <v>2981.2</v>
      </c>
      <c r="M973" t="s">
        <v>36</v>
      </c>
      <c r="N973">
        <v>1.105</v>
      </c>
      <c r="O973">
        <v>2981.2</v>
      </c>
      <c r="P973">
        <f t="shared" si="127"/>
        <v>3294.2259999999997</v>
      </c>
      <c r="Q973" t="s">
        <v>3652</v>
      </c>
      <c r="R973" t="s">
        <v>4153</v>
      </c>
      <c r="S973" t="s">
        <v>25</v>
      </c>
      <c r="T973">
        <v>905360</v>
      </c>
      <c r="U973">
        <v>2032.88</v>
      </c>
      <c r="V973" t="s">
        <v>3041</v>
      </c>
      <c r="X973" t="s">
        <v>4435</v>
      </c>
      <c r="Y973">
        <v>753826</v>
      </c>
      <c r="Z973" t="s">
        <v>4155</v>
      </c>
      <c r="AB973">
        <f t="shared" si="122"/>
        <v>2020</v>
      </c>
      <c r="AC973">
        <f t="shared" si="123"/>
        <v>8</v>
      </c>
      <c r="AD973" t="str">
        <f t="shared" si="124"/>
        <v>Q2</v>
      </c>
      <c r="AE973" t="str">
        <f t="shared" si="125"/>
        <v>FY20/21</v>
      </c>
      <c r="AF973" t="str">
        <f t="shared" si="126"/>
        <v>NORTH</v>
      </c>
    </row>
    <row r="974" spans="1:32">
      <c r="A974" t="s">
        <v>3594</v>
      </c>
      <c r="B974" t="s">
        <v>3651</v>
      </c>
      <c r="C974" t="str">
        <f t="shared" si="120"/>
        <v>SPARES/OTHER</v>
      </c>
      <c r="D974" s="4">
        <v>44048</v>
      </c>
      <c r="E974" t="str">
        <f t="shared" si="121"/>
        <v>HELLER</v>
      </c>
      <c r="F974">
        <v>14103805</v>
      </c>
      <c r="G974" s="19">
        <v>44048</v>
      </c>
      <c r="H974" t="s">
        <v>214</v>
      </c>
      <c r="I974" t="s">
        <v>215</v>
      </c>
      <c r="J974">
        <v>4</v>
      </c>
      <c r="K974">
        <v>4</v>
      </c>
      <c r="L974">
        <v>2981.2</v>
      </c>
      <c r="M974" t="s">
        <v>36</v>
      </c>
      <c r="N974">
        <v>1.105</v>
      </c>
      <c r="O974">
        <v>2981.2</v>
      </c>
      <c r="P974">
        <f t="shared" si="127"/>
        <v>3294.2259999999997</v>
      </c>
      <c r="Q974" t="s">
        <v>3652</v>
      </c>
      <c r="R974" t="s">
        <v>4153</v>
      </c>
      <c r="S974" t="s">
        <v>25</v>
      </c>
      <c r="T974">
        <v>905361</v>
      </c>
      <c r="U974">
        <v>2032.88</v>
      </c>
      <c r="V974" t="s">
        <v>3041</v>
      </c>
      <c r="X974" t="s">
        <v>4436</v>
      </c>
      <c r="Y974">
        <v>753827</v>
      </c>
      <c r="Z974" t="s">
        <v>4155</v>
      </c>
      <c r="AB974">
        <f t="shared" si="122"/>
        <v>2020</v>
      </c>
      <c r="AC974">
        <f t="shared" si="123"/>
        <v>8</v>
      </c>
      <c r="AD974" t="str">
        <f t="shared" si="124"/>
        <v>Q2</v>
      </c>
      <c r="AE974" t="str">
        <f t="shared" si="125"/>
        <v>FY20/21</v>
      </c>
      <c r="AF974" t="str">
        <f t="shared" si="126"/>
        <v>NORTH</v>
      </c>
    </row>
    <row r="975" spans="1:32">
      <c r="A975" t="s">
        <v>3594</v>
      </c>
      <c r="B975" t="s">
        <v>3646</v>
      </c>
      <c r="C975" t="str">
        <f t="shared" si="120"/>
        <v>SPARES/OTHER</v>
      </c>
      <c r="D975" s="4">
        <v>44048</v>
      </c>
      <c r="E975" t="str">
        <f t="shared" si="121"/>
        <v>YAMAHA</v>
      </c>
      <c r="F975">
        <v>14103806</v>
      </c>
      <c r="G975" s="19">
        <v>44048</v>
      </c>
      <c r="H975" t="s">
        <v>42</v>
      </c>
      <c r="I975" t="s">
        <v>43</v>
      </c>
      <c r="J975">
        <v>50</v>
      </c>
      <c r="K975">
        <v>50</v>
      </c>
      <c r="L975">
        <v>6283.19</v>
      </c>
      <c r="M975" t="s">
        <v>36</v>
      </c>
      <c r="N975">
        <v>1.105</v>
      </c>
      <c r="O975">
        <v>6283.19</v>
      </c>
      <c r="P975">
        <f t="shared" si="127"/>
        <v>6942.9249499999996</v>
      </c>
      <c r="Q975" t="s">
        <v>4058</v>
      </c>
      <c r="R975" t="s">
        <v>4139</v>
      </c>
      <c r="S975" t="s">
        <v>25</v>
      </c>
      <c r="T975">
        <v>905390</v>
      </c>
      <c r="U975">
        <v>3450</v>
      </c>
      <c r="V975" t="s">
        <v>3041</v>
      </c>
      <c r="Y975">
        <v>753892</v>
      </c>
      <c r="Z975" t="s">
        <v>4140</v>
      </c>
      <c r="AB975">
        <f t="shared" si="122"/>
        <v>2020</v>
      </c>
      <c r="AC975">
        <f t="shared" si="123"/>
        <v>8</v>
      </c>
      <c r="AD975" t="str">
        <f t="shared" si="124"/>
        <v>Q2</v>
      </c>
      <c r="AE975" t="str">
        <f t="shared" si="125"/>
        <v>FY20/21</v>
      </c>
      <c r="AF975" t="str">
        <f t="shared" si="126"/>
        <v>EAST</v>
      </c>
    </row>
    <row r="976" spans="1:32">
      <c r="A976" t="s">
        <v>3594</v>
      </c>
      <c r="B976" t="s">
        <v>22</v>
      </c>
      <c r="C976" t="str">
        <f t="shared" si="120"/>
        <v>SPARES/OTHER</v>
      </c>
      <c r="D976" s="4">
        <v>44049</v>
      </c>
      <c r="E976" t="str">
        <f t="shared" si="121"/>
        <v>YAMAHA</v>
      </c>
      <c r="F976">
        <v>14103807</v>
      </c>
      <c r="G976" s="19">
        <v>44049</v>
      </c>
      <c r="H976" t="s">
        <v>1403</v>
      </c>
      <c r="I976" t="s">
        <v>1190</v>
      </c>
      <c r="J976">
        <v>5</v>
      </c>
      <c r="K976">
        <v>5</v>
      </c>
      <c r="L976">
        <v>1283.19</v>
      </c>
      <c r="M976" t="s">
        <v>36</v>
      </c>
      <c r="N976">
        <v>1.105</v>
      </c>
      <c r="O976">
        <v>1283.19</v>
      </c>
      <c r="P976">
        <f t="shared" si="127"/>
        <v>1417.9249500000001</v>
      </c>
      <c r="Q976" t="s">
        <v>41</v>
      </c>
      <c r="R976" t="s">
        <v>3072</v>
      </c>
      <c r="S976" t="s">
        <v>25</v>
      </c>
      <c r="T976">
        <v>905392</v>
      </c>
      <c r="U976">
        <v>965</v>
      </c>
      <c r="V976" t="s">
        <v>3041</v>
      </c>
      <c r="X976" t="s">
        <v>3329</v>
      </c>
      <c r="Y976">
        <v>754411</v>
      </c>
      <c r="Z976" t="s">
        <v>1937</v>
      </c>
      <c r="AB976">
        <f t="shared" si="122"/>
        <v>2020</v>
      </c>
      <c r="AC976">
        <f t="shared" si="123"/>
        <v>8</v>
      </c>
      <c r="AD976" t="str">
        <f t="shared" si="124"/>
        <v>Q2</v>
      </c>
      <c r="AE976" t="str">
        <f t="shared" si="125"/>
        <v>FY20/21</v>
      </c>
      <c r="AF976" t="str">
        <f t="shared" si="126"/>
        <v>SOUTH</v>
      </c>
    </row>
    <row r="977" spans="1:32">
      <c r="A977" t="s">
        <v>3594</v>
      </c>
      <c r="B977" t="s">
        <v>3646</v>
      </c>
      <c r="C977" t="str">
        <f t="shared" si="120"/>
        <v>SPARES/OTHER</v>
      </c>
      <c r="D977" s="4">
        <v>44050</v>
      </c>
      <c r="E977" t="str">
        <f t="shared" si="121"/>
        <v>YAMAHA</v>
      </c>
      <c r="F977">
        <v>14103808</v>
      </c>
      <c r="G977" s="19">
        <v>44050</v>
      </c>
      <c r="H977" t="s">
        <v>3803</v>
      </c>
      <c r="I977" t="s">
        <v>3804</v>
      </c>
      <c r="J977">
        <v>1</v>
      </c>
      <c r="K977">
        <v>1</v>
      </c>
      <c r="L977">
        <v>28980.53</v>
      </c>
      <c r="M977" t="s">
        <v>36</v>
      </c>
      <c r="N977">
        <v>1.105</v>
      </c>
      <c r="O977">
        <v>28980.53</v>
      </c>
      <c r="P977">
        <f t="shared" si="127"/>
        <v>32023.485649999999</v>
      </c>
      <c r="Q977" t="s">
        <v>4058</v>
      </c>
      <c r="R977" t="s">
        <v>4437</v>
      </c>
      <c r="S977" t="s">
        <v>25</v>
      </c>
      <c r="T977">
        <v>905393</v>
      </c>
      <c r="U977">
        <v>11824</v>
      </c>
      <c r="V977" t="s">
        <v>3041</v>
      </c>
      <c r="Y977">
        <v>754417</v>
      </c>
      <c r="Z977" t="s">
        <v>4438</v>
      </c>
      <c r="AB977">
        <f t="shared" si="122"/>
        <v>2020</v>
      </c>
      <c r="AC977">
        <f t="shared" si="123"/>
        <v>8</v>
      </c>
      <c r="AD977" t="str">
        <f t="shared" si="124"/>
        <v>Q2</v>
      </c>
      <c r="AE977" t="str">
        <f t="shared" si="125"/>
        <v>FY20/21</v>
      </c>
      <c r="AF977" t="str">
        <f t="shared" si="126"/>
        <v>EAST</v>
      </c>
    </row>
    <row r="978" spans="1:32">
      <c r="A978" t="s">
        <v>3594</v>
      </c>
      <c r="B978" t="s">
        <v>3646</v>
      </c>
      <c r="C978" t="str">
        <f t="shared" si="120"/>
        <v>SPARES/OTHER</v>
      </c>
      <c r="D978" s="4">
        <v>44050</v>
      </c>
      <c r="E978" t="str">
        <f t="shared" si="121"/>
        <v>OTHERS</v>
      </c>
      <c r="F978">
        <v>14103808</v>
      </c>
      <c r="G978" s="19">
        <v>44050</v>
      </c>
      <c r="H978" t="s">
        <v>4439</v>
      </c>
      <c r="I978" t="s">
        <v>4440</v>
      </c>
      <c r="J978">
        <v>2</v>
      </c>
      <c r="K978">
        <v>2</v>
      </c>
      <c r="L978">
        <v>3115.04</v>
      </c>
      <c r="M978" t="s">
        <v>36</v>
      </c>
      <c r="N978">
        <v>1.105</v>
      </c>
      <c r="O978">
        <v>3115.04</v>
      </c>
      <c r="P978">
        <f t="shared" si="127"/>
        <v>3442.1192000000001</v>
      </c>
      <c r="Q978" t="s">
        <v>4058</v>
      </c>
      <c r="R978" t="s">
        <v>4437</v>
      </c>
      <c r="S978" t="s">
        <v>25</v>
      </c>
      <c r="T978">
        <v>905393</v>
      </c>
      <c r="U978">
        <v>2141.6</v>
      </c>
      <c r="V978" t="s">
        <v>3041</v>
      </c>
      <c r="Y978">
        <v>754417</v>
      </c>
      <c r="Z978" t="s">
        <v>4438</v>
      </c>
      <c r="AB978">
        <f t="shared" si="122"/>
        <v>2020</v>
      </c>
      <c r="AC978">
        <f t="shared" si="123"/>
        <v>8</v>
      </c>
      <c r="AD978" t="str">
        <f t="shared" si="124"/>
        <v>Q2</v>
      </c>
      <c r="AE978" t="str">
        <f t="shared" si="125"/>
        <v>FY20/21</v>
      </c>
      <c r="AF978" t="str">
        <f t="shared" si="126"/>
        <v>EAST</v>
      </c>
    </row>
    <row r="979" spans="1:32">
      <c r="A979" t="s">
        <v>3594</v>
      </c>
      <c r="B979" t="s">
        <v>3646</v>
      </c>
      <c r="C979" t="str">
        <f t="shared" si="120"/>
        <v>SERVICE_CHARGE</v>
      </c>
      <c r="D979" s="4">
        <v>44053</v>
      </c>
      <c r="E979" t="str">
        <f t="shared" si="121"/>
        <v>YAMAHA</v>
      </c>
      <c r="F979">
        <v>12101094</v>
      </c>
      <c r="G979" s="19">
        <v>44053</v>
      </c>
      <c r="H979" t="s">
        <v>76</v>
      </c>
      <c r="I979" t="s">
        <v>77</v>
      </c>
      <c r="J979">
        <v>1</v>
      </c>
      <c r="K979">
        <v>1</v>
      </c>
      <c r="L979">
        <v>1969.91</v>
      </c>
      <c r="M979" t="s">
        <v>36</v>
      </c>
      <c r="N979">
        <v>1.105</v>
      </c>
      <c r="O979">
        <v>1969.91</v>
      </c>
      <c r="P979">
        <f t="shared" si="127"/>
        <v>2176.7505500000002</v>
      </c>
      <c r="Q979" t="s">
        <v>4058</v>
      </c>
      <c r="R979" t="s">
        <v>4441</v>
      </c>
      <c r="S979" t="s">
        <v>25</v>
      </c>
      <c r="T979">
        <v>905402</v>
      </c>
      <c r="U979">
        <v>0</v>
      </c>
      <c r="V979" t="s">
        <v>4064</v>
      </c>
      <c r="Z979" t="s">
        <v>4442</v>
      </c>
      <c r="AB979">
        <f t="shared" si="122"/>
        <v>2020</v>
      </c>
      <c r="AC979">
        <f t="shared" si="123"/>
        <v>8</v>
      </c>
      <c r="AD979" t="str">
        <f t="shared" si="124"/>
        <v>Q2</v>
      </c>
      <c r="AE979" t="str">
        <f t="shared" si="125"/>
        <v>FY20/21</v>
      </c>
      <c r="AF979" t="str">
        <f t="shared" si="126"/>
        <v>EAST</v>
      </c>
    </row>
    <row r="980" spans="1:32">
      <c r="A980" t="s">
        <v>3594</v>
      </c>
      <c r="B980" t="s">
        <v>22</v>
      </c>
      <c r="C980" t="str">
        <f t="shared" si="120"/>
        <v>CONTRACT_FEE</v>
      </c>
      <c r="D980" s="4">
        <v>44053</v>
      </c>
      <c r="E980" t="str">
        <f t="shared" si="121"/>
        <v>HELLER</v>
      </c>
      <c r="F980">
        <v>13100170</v>
      </c>
      <c r="G980" s="19">
        <v>44053</v>
      </c>
      <c r="H980" t="s">
        <v>105</v>
      </c>
      <c r="I980" t="s">
        <v>77</v>
      </c>
      <c r="J980">
        <v>1</v>
      </c>
      <c r="K980">
        <v>1</v>
      </c>
      <c r="L980">
        <v>46017.7</v>
      </c>
      <c r="M980" t="s">
        <v>36</v>
      </c>
      <c r="N980">
        <v>1.105</v>
      </c>
      <c r="O980">
        <v>46017.7</v>
      </c>
      <c r="P980">
        <f t="shared" si="127"/>
        <v>50849.558499999999</v>
      </c>
      <c r="Q980" t="s">
        <v>41</v>
      </c>
      <c r="R980" t="s">
        <v>3042</v>
      </c>
      <c r="S980" t="s">
        <v>25</v>
      </c>
      <c r="T980">
        <v>905400</v>
      </c>
      <c r="U980">
        <v>0</v>
      </c>
      <c r="V980" t="s">
        <v>3035</v>
      </c>
      <c r="X980" t="s">
        <v>3330</v>
      </c>
      <c r="Z980" t="s">
        <v>3044</v>
      </c>
      <c r="AB980">
        <f t="shared" si="122"/>
        <v>2020</v>
      </c>
      <c r="AC980">
        <f t="shared" si="123"/>
        <v>8</v>
      </c>
      <c r="AD980" t="str">
        <f t="shared" si="124"/>
        <v>Q2</v>
      </c>
      <c r="AE980" t="str">
        <f t="shared" si="125"/>
        <v>FY20/21</v>
      </c>
      <c r="AF980" t="str">
        <f t="shared" si="126"/>
        <v>SOUTH</v>
      </c>
    </row>
    <row r="981" spans="1:32">
      <c r="A981" t="s">
        <v>3594</v>
      </c>
      <c r="B981" t="s">
        <v>3646</v>
      </c>
      <c r="C981" t="str">
        <f t="shared" si="120"/>
        <v>SPARES/OTHER</v>
      </c>
      <c r="D981" s="4">
        <v>44053</v>
      </c>
      <c r="E981" t="str">
        <f t="shared" si="121"/>
        <v>YAMAHA</v>
      </c>
      <c r="F981">
        <v>14103809</v>
      </c>
      <c r="G981" s="19">
        <v>44053</v>
      </c>
      <c r="H981" t="s">
        <v>42</v>
      </c>
      <c r="I981" t="s">
        <v>43</v>
      </c>
      <c r="J981">
        <v>20</v>
      </c>
      <c r="K981">
        <v>20</v>
      </c>
      <c r="L981">
        <v>2955.75</v>
      </c>
      <c r="M981" t="s">
        <v>36</v>
      </c>
      <c r="N981">
        <v>1.105</v>
      </c>
      <c r="O981">
        <v>2955.75</v>
      </c>
      <c r="P981">
        <f t="shared" si="127"/>
        <v>3266.1037499999998</v>
      </c>
      <c r="Q981" t="s">
        <v>4058</v>
      </c>
      <c r="R981" t="s">
        <v>4085</v>
      </c>
      <c r="S981" t="s">
        <v>25</v>
      </c>
      <c r="T981">
        <v>905394</v>
      </c>
      <c r="U981">
        <v>1380</v>
      </c>
      <c r="V981" t="s">
        <v>3041</v>
      </c>
      <c r="Y981">
        <v>754476</v>
      </c>
      <c r="Z981" t="s">
        <v>4086</v>
      </c>
      <c r="AB981">
        <f t="shared" si="122"/>
        <v>2020</v>
      </c>
      <c r="AC981">
        <f t="shared" si="123"/>
        <v>8</v>
      </c>
      <c r="AD981" t="str">
        <f t="shared" si="124"/>
        <v>Q2</v>
      </c>
      <c r="AE981" t="str">
        <f t="shared" si="125"/>
        <v>FY20/21</v>
      </c>
      <c r="AF981" t="str">
        <f t="shared" si="126"/>
        <v>EAST</v>
      </c>
    </row>
    <row r="982" spans="1:32">
      <c r="A982" t="s">
        <v>3594</v>
      </c>
      <c r="B982" t="s">
        <v>3646</v>
      </c>
      <c r="C982" t="str">
        <f t="shared" si="120"/>
        <v>SPARES/OTHER</v>
      </c>
      <c r="D982" s="4">
        <v>44053</v>
      </c>
      <c r="E982" t="str">
        <f t="shared" si="121"/>
        <v>YAMAHA</v>
      </c>
      <c r="F982">
        <v>14103809</v>
      </c>
      <c r="G982" s="19">
        <v>44053</v>
      </c>
      <c r="H982" t="s">
        <v>1167</v>
      </c>
      <c r="I982" t="s">
        <v>1168</v>
      </c>
      <c r="J982">
        <v>1</v>
      </c>
      <c r="K982">
        <v>1</v>
      </c>
      <c r="L982">
        <v>4462.83</v>
      </c>
      <c r="M982" t="s">
        <v>36</v>
      </c>
      <c r="N982">
        <v>1.105</v>
      </c>
      <c r="O982">
        <v>4462.83</v>
      </c>
      <c r="P982">
        <f t="shared" si="127"/>
        <v>4931.4271499999995</v>
      </c>
      <c r="Q982" t="s">
        <v>4058</v>
      </c>
      <c r="R982" t="s">
        <v>4085</v>
      </c>
      <c r="S982" t="s">
        <v>25</v>
      </c>
      <c r="T982">
        <v>905394</v>
      </c>
      <c r="U982">
        <v>2104</v>
      </c>
      <c r="V982" t="s">
        <v>3041</v>
      </c>
      <c r="Y982">
        <v>754476</v>
      </c>
      <c r="Z982" t="s">
        <v>4086</v>
      </c>
      <c r="AB982">
        <f t="shared" si="122"/>
        <v>2020</v>
      </c>
      <c r="AC982">
        <f t="shared" si="123"/>
        <v>8</v>
      </c>
      <c r="AD982" t="str">
        <f t="shared" si="124"/>
        <v>Q2</v>
      </c>
      <c r="AE982" t="str">
        <f t="shared" si="125"/>
        <v>FY20/21</v>
      </c>
      <c r="AF982" t="str">
        <f t="shared" si="126"/>
        <v>EAST</v>
      </c>
    </row>
    <row r="983" spans="1:32">
      <c r="A983" t="s">
        <v>3594</v>
      </c>
      <c r="B983" t="s">
        <v>3646</v>
      </c>
      <c r="C983" t="str">
        <f t="shared" si="120"/>
        <v>FEEDER</v>
      </c>
      <c r="D983" s="4">
        <v>44053</v>
      </c>
      <c r="E983" t="str">
        <f t="shared" si="121"/>
        <v>YAMAHA</v>
      </c>
      <c r="F983">
        <v>14103810</v>
      </c>
      <c r="G983" s="19">
        <v>44053</v>
      </c>
      <c r="H983" t="s">
        <v>1103</v>
      </c>
      <c r="I983" t="s">
        <v>1104</v>
      </c>
      <c r="J983">
        <v>1</v>
      </c>
      <c r="K983">
        <v>1</v>
      </c>
      <c r="L983">
        <v>11695.58</v>
      </c>
      <c r="M983" t="s">
        <v>36</v>
      </c>
      <c r="N983">
        <v>1.105</v>
      </c>
      <c r="O983">
        <v>11695.58</v>
      </c>
      <c r="P983">
        <f t="shared" si="127"/>
        <v>12923.615899999999</v>
      </c>
      <c r="Q983" t="s">
        <v>4058</v>
      </c>
      <c r="R983" t="s">
        <v>4441</v>
      </c>
      <c r="S983" t="s">
        <v>25</v>
      </c>
      <c r="T983">
        <v>905395</v>
      </c>
      <c r="U983">
        <v>7288.75</v>
      </c>
      <c r="V983" t="s">
        <v>3041</v>
      </c>
      <c r="Y983">
        <v>754481</v>
      </c>
      <c r="Z983" t="s">
        <v>4442</v>
      </c>
      <c r="AB983">
        <f t="shared" si="122"/>
        <v>2020</v>
      </c>
      <c r="AC983">
        <f t="shared" si="123"/>
        <v>8</v>
      </c>
      <c r="AD983" t="str">
        <f t="shared" si="124"/>
        <v>Q2</v>
      </c>
      <c r="AE983" t="str">
        <f t="shared" si="125"/>
        <v>FY20/21</v>
      </c>
      <c r="AF983" t="str">
        <f t="shared" si="126"/>
        <v>EAST</v>
      </c>
    </row>
    <row r="984" spans="1:32">
      <c r="A984" t="s">
        <v>3594</v>
      </c>
      <c r="B984" t="s">
        <v>3646</v>
      </c>
      <c r="C984" t="str">
        <f t="shared" si="120"/>
        <v>SPARES/OTHER</v>
      </c>
      <c r="D984" s="4">
        <v>44053</v>
      </c>
      <c r="E984" t="str">
        <f t="shared" si="121"/>
        <v>YAMAHA</v>
      </c>
      <c r="F984">
        <v>14103810</v>
      </c>
      <c r="G984" s="19">
        <v>44053</v>
      </c>
      <c r="H984" t="s">
        <v>1622</v>
      </c>
      <c r="I984" t="s">
        <v>47</v>
      </c>
      <c r="J984">
        <v>2</v>
      </c>
      <c r="K984">
        <v>2</v>
      </c>
      <c r="L984">
        <v>1120.3499999999999</v>
      </c>
      <c r="M984" t="s">
        <v>36</v>
      </c>
      <c r="N984">
        <v>1.105</v>
      </c>
      <c r="O984">
        <v>1120.3499999999999</v>
      </c>
      <c r="P984">
        <f t="shared" si="127"/>
        <v>1237.9867499999998</v>
      </c>
      <c r="Q984" t="s">
        <v>4058</v>
      </c>
      <c r="R984" t="s">
        <v>4441</v>
      </c>
      <c r="S984" t="s">
        <v>25</v>
      </c>
      <c r="T984">
        <v>905395</v>
      </c>
      <c r="U984">
        <v>586</v>
      </c>
      <c r="V984" t="s">
        <v>3041</v>
      </c>
      <c r="Y984">
        <v>754481</v>
      </c>
      <c r="Z984" t="s">
        <v>4442</v>
      </c>
      <c r="AB984">
        <f t="shared" si="122"/>
        <v>2020</v>
      </c>
      <c r="AC984">
        <f t="shared" si="123"/>
        <v>8</v>
      </c>
      <c r="AD984" t="str">
        <f t="shared" si="124"/>
        <v>Q2</v>
      </c>
      <c r="AE984" t="str">
        <f t="shared" si="125"/>
        <v>FY20/21</v>
      </c>
      <c r="AF984" t="str">
        <f t="shared" si="126"/>
        <v>EAST</v>
      </c>
    </row>
    <row r="985" spans="1:32">
      <c r="A985" t="s">
        <v>3594</v>
      </c>
      <c r="B985" t="s">
        <v>3646</v>
      </c>
      <c r="C985" t="str">
        <f t="shared" si="120"/>
        <v>SPARES/OTHER</v>
      </c>
      <c r="D985" s="4">
        <v>44053</v>
      </c>
      <c r="E985" t="str">
        <f t="shared" si="121"/>
        <v>YAMAHA</v>
      </c>
      <c r="F985">
        <v>14103810</v>
      </c>
      <c r="G985" s="19">
        <v>44053</v>
      </c>
      <c r="H985" t="s">
        <v>1623</v>
      </c>
      <c r="I985" t="s">
        <v>47</v>
      </c>
      <c r="J985">
        <v>2</v>
      </c>
      <c r="K985">
        <v>2</v>
      </c>
      <c r="L985">
        <v>2316.81</v>
      </c>
      <c r="M985" t="s">
        <v>36</v>
      </c>
      <c r="N985">
        <v>1.105</v>
      </c>
      <c r="O985">
        <v>2316.81</v>
      </c>
      <c r="P985">
        <f t="shared" si="127"/>
        <v>2560.0750499999999</v>
      </c>
      <c r="Q985" t="s">
        <v>4058</v>
      </c>
      <c r="R985" t="s">
        <v>4441</v>
      </c>
      <c r="S985" t="s">
        <v>25</v>
      </c>
      <c r="T985">
        <v>905395</v>
      </c>
      <c r="U985">
        <v>1218</v>
      </c>
      <c r="V985" t="s">
        <v>3041</v>
      </c>
      <c r="Y985">
        <v>754481</v>
      </c>
      <c r="Z985" t="s">
        <v>4442</v>
      </c>
      <c r="AB985">
        <f t="shared" si="122"/>
        <v>2020</v>
      </c>
      <c r="AC985">
        <f t="shared" si="123"/>
        <v>8</v>
      </c>
      <c r="AD985" t="str">
        <f t="shared" si="124"/>
        <v>Q2</v>
      </c>
      <c r="AE985" t="str">
        <f t="shared" si="125"/>
        <v>FY20/21</v>
      </c>
      <c r="AF985" t="str">
        <f t="shared" si="126"/>
        <v>EAST</v>
      </c>
    </row>
    <row r="986" spans="1:32">
      <c r="A986" t="s">
        <v>3594</v>
      </c>
      <c r="B986" t="s">
        <v>3646</v>
      </c>
      <c r="C986" t="str">
        <f t="shared" si="120"/>
        <v>SPARES/OTHER</v>
      </c>
      <c r="D986" s="4">
        <v>44053</v>
      </c>
      <c r="E986" t="str">
        <f t="shared" si="121"/>
        <v>YAMAHA</v>
      </c>
      <c r="F986">
        <v>14103811</v>
      </c>
      <c r="G986" s="19">
        <v>44053</v>
      </c>
      <c r="H986" t="s">
        <v>124</v>
      </c>
      <c r="I986" t="s">
        <v>125</v>
      </c>
      <c r="J986">
        <v>1</v>
      </c>
      <c r="K986">
        <v>1</v>
      </c>
      <c r="L986">
        <v>131.86000000000001</v>
      </c>
      <c r="M986" t="s">
        <v>36</v>
      </c>
      <c r="N986">
        <v>1.105</v>
      </c>
      <c r="O986">
        <v>131.86000000000001</v>
      </c>
      <c r="P986">
        <f t="shared" si="127"/>
        <v>145.70530000000002</v>
      </c>
      <c r="Q986" t="s">
        <v>4058</v>
      </c>
      <c r="R986" t="s">
        <v>4300</v>
      </c>
      <c r="S986" t="s">
        <v>25</v>
      </c>
      <c r="T986">
        <v>905396</v>
      </c>
      <c r="U986">
        <v>69</v>
      </c>
      <c r="V986" t="s">
        <v>3041</v>
      </c>
      <c r="Y986">
        <v>754482</v>
      </c>
      <c r="Z986" t="s">
        <v>4301</v>
      </c>
      <c r="AB986">
        <f t="shared" si="122"/>
        <v>2020</v>
      </c>
      <c r="AC986">
        <f t="shared" si="123"/>
        <v>8</v>
      </c>
      <c r="AD986" t="str">
        <f t="shared" si="124"/>
        <v>Q2</v>
      </c>
      <c r="AE986" t="str">
        <f t="shared" si="125"/>
        <v>FY20/21</v>
      </c>
      <c r="AF986" t="str">
        <f t="shared" si="126"/>
        <v>EAST</v>
      </c>
    </row>
    <row r="987" spans="1:32">
      <c r="A987" t="s">
        <v>3594</v>
      </c>
      <c r="B987" t="s">
        <v>3646</v>
      </c>
      <c r="C987" t="str">
        <f t="shared" si="120"/>
        <v>FEEDER</v>
      </c>
      <c r="D987" s="4">
        <v>44053</v>
      </c>
      <c r="E987" t="str">
        <f t="shared" si="121"/>
        <v>YAMAHA</v>
      </c>
      <c r="F987">
        <v>14103812</v>
      </c>
      <c r="G987" s="19">
        <v>44053</v>
      </c>
      <c r="H987" t="s">
        <v>353</v>
      </c>
      <c r="I987" t="s">
        <v>354</v>
      </c>
      <c r="J987">
        <v>2</v>
      </c>
      <c r="K987">
        <v>2</v>
      </c>
      <c r="L987">
        <v>16814.16</v>
      </c>
      <c r="M987" t="s">
        <v>36</v>
      </c>
      <c r="N987">
        <v>1.105</v>
      </c>
      <c r="O987">
        <v>16814.16</v>
      </c>
      <c r="P987">
        <f t="shared" si="127"/>
        <v>18579.646799999999</v>
      </c>
      <c r="Q987" t="s">
        <v>4058</v>
      </c>
      <c r="R987" t="s">
        <v>4386</v>
      </c>
      <c r="S987" t="s">
        <v>25</v>
      </c>
      <c r="T987">
        <v>905397</v>
      </c>
      <c r="U987">
        <v>13993.95</v>
      </c>
      <c r="V987" t="s">
        <v>3041</v>
      </c>
      <c r="Y987">
        <v>754483</v>
      </c>
      <c r="Z987" t="s">
        <v>4387</v>
      </c>
      <c r="AB987">
        <f t="shared" si="122"/>
        <v>2020</v>
      </c>
      <c r="AC987">
        <f t="shared" si="123"/>
        <v>8</v>
      </c>
      <c r="AD987" t="str">
        <f t="shared" si="124"/>
        <v>Q2</v>
      </c>
      <c r="AE987" t="str">
        <f t="shared" si="125"/>
        <v>FY20/21</v>
      </c>
      <c r="AF987" t="str">
        <f t="shared" si="126"/>
        <v>EAST</v>
      </c>
    </row>
    <row r="988" spans="1:32">
      <c r="A988" t="s">
        <v>3594</v>
      </c>
      <c r="B988" t="s">
        <v>3646</v>
      </c>
      <c r="C988" t="str">
        <f t="shared" si="120"/>
        <v>FEEDER</v>
      </c>
      <c r="D988" s="4">
        <v>44053</v>
      </c>
      <c r="E988" t="str">
        <f t="shared" si="121"/>
        <v>YAMAHA</v>
      </c>
      <c r="F988">
        <v>14103813</v>
      </c>
      <c r="G988" s="19">
        <v>44053</v>
      </c>
      <c r="H988" t="s">
        <v>74</v>
      </c>
      <c r="I988" t="s">
        <v>75</v>
      </c>
      <c r="J988">
        <v>1</v>
      </c>
      <c r="K988">
        <v>1</v>
      </c>
      <c r="L988">
        <v>4867.26</v>
      </c>
      <c r="M988" t="s">
        <v>36</v>
      </c>
      <c r="N988">
        <v>1.105</v>
      </c>
      <c r="O988">
        <v>4867.26</v>
      </c>
      <c r="P988">
        <f t="shared" si="127"/>
        <v>5378.3222999999998</v>
      </c>
      <c r="Q988" t="s">
        <v>4058</v>
      </c>
      <c r="R988" t="s">
        <v>4430</v>
      </c>
      <c r="S988" t="s">
        <v>25</v>
      </c>
      <c r="T988">
        <v>905398</v>
      </c>
      <c r="U988">
        <v>4900.01</v>
      </c>
      <c r="V988" t="s">
        <v>3041</v>
      </c>
      <c r="Y988">
        <v>754485</v>
      </c>
      <c r="Z988" t="s">
        <v>4431</v>
      </c>
      <c r="AB988">
        <f t="shared" si="122"/>
        <v>2020</v>
      </c>
      <c r="AC988">
        <f t="shared" si="123"/>
        <v>8</v>
      </c>
      <c r="AD988" t="str">
        <f t="shared" si="124"/>
        <v>Q2</v>
      </c>
      <c r="AE988" t="str">
        <f t="shared" si="125"/>
        <v>FY20/21</v>
      </c>
      <c r="AF988" t="str">
        <f t="shared" si="126"/>
        <v>EAST</v>
      </c>
    </row>
    <row r="989" spans="1:32">
      <c r="A989" t="s">
        <v>3594</v>
      </c>
      <c r="B989" t="s">
        <v>22</v>
      </c>
      <c r="C989" t="str">
        <f t="shared" si="120"/>
        <v>SPARES/OTHER</v>
      </c>
      <c r="D989" s="4">
        <v>44053</v>
      </c>
      <c r="E989" t="str">
        <f t="shared" si="121"/>
        <v>YAMAHA</v>
      </c>
      <c r="F989">
        <v>14103814</v>
      </c>
      <c r="G989" s="19">
        <v>44053</v>
      </c>
      <c r="H989" t="s">
        <v>1624</v>
      </c>
      <c r="I989" t="s">
        <v>1625</v>
      </c>
      <c r="J989">
        <v>2</v>
      </c>
      <c r="K989">
        <v>2</v>
      </c>
      <c r="L989">
        <v>7787.61</v>
      </c>
      <c r="M989" t="s">
        <v>36</v>
      </c>
      <c r="N989">
        <v>1.105</v>
      </c>
      <c r="O989">
        <v>7787.61</v>
      </c>
      <c r="P989">
        <f t="shared" si="127"/>
        <v>8605.3090499999998</v>
      </c>
      <c r="Q989" t="s">
        <v>41</v>
      </c>
      <c r="R989" t="s">
        <v>2802</v>
      </c>
      <c r="S989" t="s">
        <v>25</v>
      </c>
      <c r="T989">
        <v>905403</v>
      </c>
      <c r="U989">
        <v>5782</v>
      </c>
      <c r="V989" t="s">
        <v>3041</v>
      </c>
      <c r="X989">
        <v>4500126135</v>
      </c>
      <c r="Y989">
        <v>754720</v>
      </c>
      <c r="Z989" t="s">
        <v>2803</v>
      </c>
      <c r="AB989">
        <f t="shared" si="122"/>
        <v>2020</v>
      </c>
      <c r="AC989">
        <f t="shared" si="123"/>
        <v>8</v>
      </c>
      <c r="AD989" t="str">
        <f t="shared" si="124"/>
        <v>Q2</v>
      </c>
      <c r="AE989" t="str">
        <f t="shared" si="125"/>
        <v>FY20/21</v>
      </c>
      <c r="AF989" t="str">
        <f t="shared" si="126"/>
        <v>SOUTH</v>
      </c>
    </row>
    <row r="990" spans="1:32">
      <c r="A990" t="s">
        <v>3594</v>
      </c>
      <c r="B990" t="s">
        <v>22</v>
      </c>
      <c r="C990" t="str">
        <f t="shared" si="120"/>
        <v>SPARES/OTHER</v>
      </c>
      <c r="D990" s="4">
        <v>44053</v>
      </c>
      <c r="E990" t="str">
        <f t="shared" si="121"/>
        <v>YAMAHA</v>
      </c>
      <c r="F990">
        <v>14103814</v>
      </c>
      <c r="G990" s="19">
        <v>44053</v>
      </c>
      <c r="H990" t="s">
        <v>1626</v>
      </c>
      <c r="I990" t="s">
        <v>1627</v>
      </c>
      <c r="J990">
        <v>2</v>
      </c>
      <c r="K990">
        <v>2</v>
      </c>
      <c r="L990">
        <v>7787.61</v>
      </c>
      <c r="M990" t="s">
        <v>36</v>
      </c>
      <c r="N990">
        <v>1.105</v>
      </c>
      <c r="O990">
        <v>7787.61</v>
      </c>
      <c r="P990">
        <f t="shared" si="127"/>
        <v>8605.3090499999998</v>
      </c>
      <c r="Q990" t="s">
        <v>41</v>
      </c>
      <c r="R990" t="s">
        <v>2802</v>
      </c>
      <c r="S990" t="s">
        <v>25</v>
      </c>
      <c r="T990">
        <v>905403</v>
      </c>
      <c r="U990">
        <v>5782</v>
      </c>
      <c r="V990" t="s">
        <v>3041</v>
      </c>
      <c r="X990">
        <v>4500126135</v>
      </c>
      <c r="Y990">
        <v>754720</v>
      </c>
      <c r="Z990" t="s">
        <v>2803</v>
      </c>
      <c r="AB990">
        <f t="shared" si="122"/>
        <v>2020</v>
      </c>
      <c r="AC990">
        <f t="shared" si="123"/>
        <v>8</v>
      </c>
      <c r="AD990" t="str">
        <f t="shared" si="124"/>
        <v>Q2</v>
      </c>
      <c r="AE990" t="str">
        <f t="shared" si="125"/>
        <v>FY20/21</v>
      </c>
      <c r="AF990" t="str">
        <f t="shared" si="126"/>
        <v>SOUTH</v>
      </c>
    </row>
    <row r="991" spans="1:32">
      <c r="A991" t="s">
        <v>3594</v>
      </c>
      <c r="B991" t="s">
        <v>3672</v>
      </c>
      <c r="C991" t="str">
        <f t="shared" si="120"/>
        <v>SPARES/OTHER</v>
      </c>
      <c r="D991" s="4">
        <v>44053</v>
      </c>
      <c r="E991" t="str">
        <f t="shared" si="121"/>
        <v>YAMAHA</v>
      </c>
      <c r="F991">
        <v>14103815</v>
      </c>
      <c r="G991" s="19">
        <v>44053</v>
      </c>
      <c r="H991" t="s">
        <v>1647</v>
      </c>
      <c r="I991" t="s">
        <v>1648</v>
      </c>
      <c r="J991">
        <v>1</v>
      </c>
      <c r="K991">
        <v>1</v>
      </c>
      <c r="L991">
        <v>6107.08</v>
      </c>
      <c r="M991" t="s">
        <v>36</v>
      </c>
      <c r="N991">
        <v>1.105</v>
      </c>
      <c r="O991">
        <v>6107.08</v>
      </c>
      <c r="P991">
        <f t="shared" si="127"/>
        <v>6748.3234000000002</v>
      </c>
      <c r="Q991" t="s">
        <v>4053</v>
      </c>
      <c r="R991" t="s">
        <v>2425</v>
      </c>
      <c r="S991" t="s">
        <v>25</v>
      </c>
      <c r="T991">
        <v>905401</v>
      </c>
      <c r="U991">
        <v>3268</v>
      </c>
      <c r="V991" t="s">
        <v>3041</v>
      </c>
      <c r="Y991">
        <v>754617</v>
      </c>
      <c r="Z991" t="s">
        <v>2427</v>
      </c>
      <c r="AB991">
        <f t="shared" si="122"/>
        <v>2020</v>
      </c>
      <c r="AC991">
        <f t="shared" si="123"/>
        <v>8</v>
      </c>
      <c r="AD991" t="str">
        <f t="shared" si="124"/>
        <v>Q2</v>
      </c>
      <c r="AE991" t="str">
        <f t="shared" si="125"/>
        <v>FY20/21</v>
      </c>
      <c r="AF991" t="str">
        <f t="shared" si="126"/>
        <v>WEST</v>
      </c>
    </row>
    <row r="992" spans="1:32">
      <c r="A992" t="s">
        <v>3594</v>
      </c>
      <c r="B992" t="s">
        <v>3646</v>
      </c>
      <c r="C992" t="str">
        <f t="shared" si="120"/>
        <v>SPARES/OTHER</v>
      </c>
      <c r="D992" s="4">
        <v>44053</v>
      </c>
      <c r="E992" t="str">
        <f t="shared" si="121"/>
        <v>YAMAHA</v>
      </c>
      <c r="F992">
        <v>14103816</v>
      </c>
      <c r="G992" s="19">
        <v>44053</v>
      </c>
      <c r="H992" t="s">
        <v>3812</v>
      </c>
      <c r="I992" t="s">
        <v>3813</v>
      </c>
      <c r="J992">
        <v>1</v>
      </c>
      <c r="K992">
        <v>1</v>
      </c>
      <c r="L992">
        <v>2268.14</v>
      </c>
      <c r="M992" t="s">
        <v>36</v>
      </c>
      <c r="N992">
        <v>1.105</v>
      </c>
      <c r="O992">
        <v>2268.14</v>
      </c>
      <c r="P992">
        <f t="shared" si="127"/>
        <v>2506.2946999999999</v>
      </c>
      <c r="Q992" t="s">
        <v>4058</v>
      </c>
      <c r="R992" t="s">
        <v>4141</v>
      </c>
      <c r="S992" t="s">
        <v>25</v>
      </c>
      <c r="T992">
        <v>905404</v>
      </c>
      <c r="U992">
        <v>740</v>
      </c>
      <c r="V992" t="s">
        <v>3041</v>
      </c>
      <c r="Y992">
        <v>754741</v>
      </c>
      <c r="Z992" t="s">
        <v>4142</v>
      </c>
      <c r="AB992">
        <f t="shared" si="122"/>
        <v>2020</v>
      </c>
      <c r="AC992">
        <f t="shared" si="123"/>
        <v>8</v>
      </c>
      <c r="AD992" t="str">
        <f t="shared" si="124"/>
        <v>Q2</v>
      </c>
      <c r="AE992" t="str">
        <f t="shared" si="125"/>
        <v>FY20/21</v>
      </c>
      <c r="AF992" t="str">
        <f t="shared" si="126"/>
        <v>EAST</v>
      </c>
    </row>
    <row r="993" spans="1:32">
      <c r="A993" t="s">
        <v>3594</v>
      </c>
      <c r="B993" t="s">
        <v>3646</v>
      </c>
      <c r="C993" t="str">
        <f t="shared" si="120"/>
        <v>SPARES/OTHER</v>
      </c>
      <c r="D993" s="4">
        <v>44053</v>
      </c>
      <c r="E993" t="str">
        <f t="shared" si="121"/>
        <v>YAMAHA</v>
      </c>
      <c r="F993">
        <v>14103816</v>
      </c>
      <c r="G993" s="19">
        <v>44053</v>
      </c>
      <c r="H993" t="s">
        <v>1284</v>
      </c>
      <c r="I993" t="s">
        <v>1285</v>
      </c>
      <c r="J993">
        <v>15</v>
      </c>
      <c r="K993">
        <v>15</v>
      </c>
      <c r="L993">
        <v>1792.04</v>
      </c>
      <c r="M993" t="s">
        <v>36</v>
      </c>
      <c r="N993">
        <v>1.105</v>
      </c>
      <c r="O993">
        <v>1792.04</v>
      </c>
      <c r="P993">
        <f t="shared" si="127"/>
        <v>1980.2041999999999</v>
      </c>
      <c r="Q993" t="s">
        <v>4058</v>
      </c>
      <c r="R993" t="s">
        <v>4141</v>
      </c>
      <c r="S993" t="s">
        <v>25</v>
      </c>
      <c r="T993">
        <v>905404</v>
      </c>
      <c r="U993">
        <v>964</v>
      </c>
      <c r="V993" t="s">
        <v>3041</v>
      </c>
      <c r="Y993">
        <v>754741</v>
      </c>
      <c r="Z993" t="s">
        <v>4142</v>
      </c>
      <c r="AB993">
        <f t="shared" si="122"/>
        <v>2020</v>
      </c>
      <c r="AC993">
        <f t="shared" si="123"/>
        <v>8</v>
      </c>
      <c r="AD993" t="str">
        <f t="shared" si="124"/>
        <v>Q2</v>
      </c>
      <c r="AE993" t="str">
        <f t="shared" si="125"/>
        <v>FY20/21</v>
      </c>
      <c r="AF993" t="str">
        <f t="shared" si="126"/>
        <v>EAST</v>
      </c>
    </row>
    <row r="994" spans="1:32">
      <c r="A994" t="s">
        <v>3594</v>
      </c>
      <c r="B994" t="s">
        <v>3646</v>
      </c>
      <c r="C994" t="str">
        <f t="shared" si="120"/>
        <v>SPARES/OTHER</v>
      </c>
      <c r="D994" s="4">
        <v>44053</v>
      </c>
      <c r="E994" t="str">
        <f t="shared" si="121"/>
        <v>YAMAHA</v>
      </c>
      <c r="F994">
        <v>14103816</v>
      </c>
      <c r="G994" s="19">
        <v>44053</v>
      </c>
      <c r="H994" t="s">
        <v>1649</v>
      </c>
      <c r="I994" t="s">
        <v>1650</v>
      </c>
      <c r="J994">
        <v>10</v>
      </c>
      <c r="K994">
        <v>10</v>
      </c>
      <c r="L994">
        <v>548.66999999999996</v>
      </c>
      <c r="M994" t="s">
        <v>36</v>
      </c>
      <c r="N994">
        <v>1.105</v>
      </c>
      <c r="O994">
        <v>548.66999999999996</v>
      </c>
      <c r="P994">
        <f t="shared" si="127"/>
        <v>606.28035</v>
      </c>
      <c r="Q994" t="s">
        <v>4058</v>
      </c>
      <c r="R994" t="s">
        <v>4141</v>
      </c>
      <c r="S994" t="s">
        <v>25</v>
      </c>
      <c r="T994">
        <v>905404</v>
      </c>
      <c r="U994">
        <v>290</v>
      </c>
      <c r="V994" t="s">
        <v>3041</v>
      </c>
      <c r="Y994">
        <v>754741</v>
      </c>
      <c r="Z994" t="s">
        <v>4142</v>
      </c>
      <c r="AB994">
        <f t="shared" si="122"/>
        <v>2020</v>
      </c>
      <c r="AC994">
        <f t="shared" si="123"/>
        <v>8</v>
      </c>
      <c r="AD994" t="str">
        <f t="shared" si="124"/>
        <v>Q2</v>
      </c>
      <c r="AE994" t="str">
        <f t="shared" si="125"/>
        <v>FY20/21</v>
      </c>
      <c r="AF994" t="str">
        <f t="shared" si="126"/>
        <v>EAST</v>
      </c>
    </row>
    <row r="995" spans="1:32">
      <c r="A995" t="s">
        <v>3594</v>
      </c>
      <c r="B995" t="s">
        <v>3646</v>
      </c>
      <c r="C995" t="str">
        <f t="shared" si="120"/>
        <v>SPARES/OTHER</v>
      </c>
      <c r="D995" s="4">
        <v>44053</v>
      </c>
      <c r="E995" t="str">
        <f t="shared" si="121"/>
        <v>YAMAHA</v>
      </c>
      <c r="F995">
        <v>14103816</v>
      </c>
      <c r="G995" s="19">
        <v>44053</v>
      </c>
      <c r="H995" t="s">
        <v>140</v>
      </c>
      <c r="I995" t="s">
        <v>141</v>
      </c>
      <c r="J995">
        <v>10</v>
      </c>
      <c r="K995">
        <v>10</v>
      </c>
      <c r="L995">
        <v>628.32000000000005</v>
      </c>
      <c r="M995" t="s">
        <v>36</v>
      </c>
      <c r="N995">
        <v>1.105</v>
      </c>
      <c r="O995">
        <v>628.32000000000005</v>
      </c>
      <c r="P995">
        <f t="shared" si="127"/>
        <v>694.29360000000008</v>
      </c>
      <c r="Q995" t="s">
        <v>4058</v>
      </c>
      <c r="R995" t="s">
        <v>4141</v>
      </c>
      <c r="S995" t="s">
        <v>25</v>
      </c>
      <c r="T995">
        <v>905404</v>
      </c>
      <c r="U995">
        <v>350</v>
      </c>
      <c r="V995" t="s">
        <v>3041</v>
      </c>
      <c r="Y995">
        <v>754741</v>
      </c>
      <c r="Z995" t="s">
        <v>4142</v>
      </c>
      <c r="AB995">
        <f t="shared" si="122"/>
        <v>2020</v>
      </c>
      <c r="AC995">
        <f t="shared" si="123"/>
        <v>8</v>
      </c>
      <c r="AD995" t="str">
        <f t="shared" si="124"/>
        <v>Q2</v>
      </c>
      <c r="AE995" t="str">
        <f t="shared" si="125"/>
        <v>FY20/21</v>
      </c>
      <c r="AF995" t="str">
        <f t="shared" si="126"/>
        <v>EAST</v>
      </c>
    </row>
    <row r="996" spans="1:32">
      <c r="A996" t="s">
        <v>3594</v>
      </c>
      <c r="B996" t="s">
        <v>3646</v>
      </c>
      <c r="C996" t="str">
        <f t="shared" si="120"/>
        <v>SPARES/OTHER</v>
      </c>
      <c r="D996" s="4">
        <v>44053</v>
      </c>
      <c r="E996" t="str">
        <f t="shared" si="121"/>
        <v>YAMAHA</v>
      </c>
      <c r="F996">
        <v>14103816</v>
      </c>
      <c r="G996" s="19">
        <v>44053</v>
      </c>
      <c r="H996" t="s">
        <v>3814</v>
      </c>
      <c r="I996" t="s">
        <v>1520</v>
      </c>
      <c r="J996">
        <v>3</v>
      </c>
      <c r="K996">
        <v>3</v>
      </c>
      <c r="L996">
        <v>1168.1400000000001</v>
      </c>
      <c r="M996" t="s">
        <v>36</v>
      </c>
      <c r="N996">
        <v>1.105</v>
      </c>
      <c r="O996">
        <v>1168.1400000000001</v>
      </c>
      <c r="P996">
        <f t="shared" si="127"/>
        <v>1290.7947000000001</v>
      </c>
      <c r="Q996" t="s">
        <v>4058</v>
      </c>
      <c r="R996" t="s">
        <v>4141</v>
      </c>
      <c r="S996" t="s">
        <v>25</v>
      </c>
      <c r="T996">
        <v>905404</v>
      </c>
      <c r="U996">
        <v>624</v>
      </c>
      <c r="V996" t="s">
        <v>3041</v>
      </c>
      <c r="Y996">
        <v>754741</v>
      </c>
      <c r="Z996" t="s">
        <v>4142</v>
      </c>
      <c r="AB996">
        <f t="shared" si="122"/>
        <v>2020</v>
      </c>
      <c r="AC996">
        <f t="shared" si="123"/>
        <v>8</v>
      </c>
      <c r="AD996" t="str">
        <f t="shared" si="124"/>
        <v>Q2</v>
      </c>
      <c r="AE996" t="str">
        <f t="shared" si="125"/>
        <v>FY20/21</v>
      </c>
      <c r="AF996" t="str">
        <f t="shared" si="126"/>
        <v>EAST</v>
      </c>
    </row>
    <row r="997" spans="1:32">
      <c r="A997" t="s">
        <v>3594</v>
      </c>
      <c r="B997" t="s">
        <v>3646</v>
      </c>
      <c r="C997" t="str">
        <f t="shared" si="120"/>
        <v>SPARES/OTHER</v>
      </c>
      <c r="D997" s="4">
        <v>44053</v>
      </c>
      <c r="E997" t="str">
        <f t="shared" si="121"/>
        <v>YAMAHA</v>
      </c>
      <c r="F997">
        <v>14103816</v>
      </c>
      <c r="G997" s="19">
        <v>44053</v>
      </c>
      <c r="H997" t="s">
        <v>3815</v>
      </c>
      <c r="I997" t="s">
        <v>1520</v>
      </c>
      <c r="J997">
        <v>3</v>
      </c>
      <c r="K997">
        <v>3</v>
      </c>
      <c r="L997">
        <v>3111.5</v>
      </c>
      <c r="M997" t="s">
        <v>36</v>
      </c>
      <c r="N997">
        <v>1.105</v>
      </c>
      <c r="O997">
        <v>3111.5</v>
      </c>
      <c r="P997">
        <f t="shared" si="127"/>
        <v>3438.2075</v>
      </c>
      <c r="Q997" t="s">
        <v>4058</v>
      </c>
      <c r="R997" t="s">
        <v>4141</v>
      </c>
      <c r="S997" t="s">
        <v>25</v>
      </c>
      <c r="T997">
        <v>905404</v>
      </c>
      <c r="U997">
        <v>1665</v>
      </c>
      <c r="V997" t="s">
        <v>3041</v>
      </c>
      <c r="Y997">
        <v>754741</v>
      </c>
      <c r="Z997" t="s">
        <v>4142</v>
      </c>
      <c r="AB997">
        <f t="shared" si="122"/>
        <v>2020</v>
      </c>
      <c r="AC997">
        <f t="shared" si="123"/>
        <v>8</v>
      </c>
      <c r="AD997" t="str">
        <f t="shared" si="124"/>
        <v>Q2</v>
      </c>
      <c r="AE997" t="str">
        <f t="shared" si="125"/>
        <v>FY20/21</v>
      </c>
      <c r="AF997" t="str">
        <f t="shared" si="126"/>
        <v>EAST</v>
      </c>
    </row>
    <row r="998" spans="1:32">
      <c r="A998" t="s">
        <v>3594</v>
      </c>
      <c r="B998" t="s">
        <v>3646</v>
      </c>
      <c r="C998" t="str">
        <f t="shared" si="120"/>
        <v>SPARES/OTHER</v>
      </c>
      <c r="D998" s="4">
        <v>44053</v>
      </c>
      <c r="E998" t="str">
        <f t="shared" si="121"/>
        <v>YAMAHA</v>
      </c>
      <c r="F998">
        <v>14103816</v>
      </c>
      <c r="G998" s="19">
        <v>44053</v>
      </c>
      <c r="H998" t="s">
        <v>55</v>
      </c>
      <c r="I998" t="s">
        <v>56</v>
      </c>
      <c r="J998">
        <v>3</v>
      </c>
      <c r="K998">
        <v>3</v>
      </c>
      <c r="L998">
        <v>799.12</v>
      </c>
      <c r="M998" t="s">
        <v>36</v>
      </c>
      <c r="N998">
        <v>1.105</v>
      </c>
      <c r="O998">
        <v>799.12</v>
      </c>
      <c r="P998">
        <f t="shared" si="127"/>
        <v>883.02760000000001</v>
      </c>
      <c r="Q998" t="s">
        <v>4058</v>
      </c>
      <c r="R998" t="s">
        <v>4141</v>
      </c>
      <c r="S998" t="s">
        <v>25</v>
      </c>
      <c r="T998">
        <v>905404</v>
      </c>
      <c r="U998">
        <v>438</v>
      </c>
      <c r="V998" t="s">
        <v>3041</v>
      </c>
      <c r="Y998">
        <v>754741</v>
      </c>
      <c r="Z998" t="s">
        <v>4142</v>
      </c>
      <c r="AB998">
        <f t="shared" si="122"/>
        <v>2020</v>
      </c>
      <c r="AC998">
        <f t="shared" si="123"/>
        <v>8</v>
      </c>
      <c r="AD998" t="str">
        <f t="shared" si="124"/>
        <v>Q2</v>
      </c>
      <c r="AE998" t="str">
        <f t="shared" si="125"/>
        <v>FY20/21</v>
      </c>
      <c r="AF998" t="str">
        <f t="shared" si="126"/>
        <v>EAST</v>
      </c>
    </row>
    <row r="999" spans="1:32">
      <c r="A999" t="s">
        <v>3594</v>
      </c>
      <c r="B999" t="s">
        <v>3646</v>
      </c>
      <c r="C999" t="str">
        <f t="shared" si="120"/>
        <v>SPARES/OTHER</v>
      </c>
      <c r="D999" s="4">
        <v>44053</v>
      </c>
      <c r="E999" t="str">
        <f t="shared" si="121"/>
        <v>YAMAHA</v>
      </c>
      <c r="F999">
        <v>14103816</v>
      </c>
      <c r="G999" s="19">
        <v>44053</v>
      </c>
      <c r="H999" t="s">
        <v>1128</v>
      </c>
      <c r="I999" t="s">
        <v>45</v>
      </c>
      <c r="J999">
        <v>2</v>
      </c>
      <c r="K999">
        <v>2</v>
      </c>
      <c r="L999">
        <v>260.18</v>
      </c>
      <c r="M999" t="s">
        <v>36</v>
      </c>
      <c r="N999">
        <v>1.105</v>
      </c>
      <c r="O999">
        <v>260.18</v>
      </c>
      <c r="P999">
        <f t="shared" si="127"/>
        <v>287.49889999999999</v>
      </c>
      <c r="Q999" t="s">
        <v>4058</v>
      </c>
      <c r="R999" t="s">
        <v>4141</v>
      </c>
      <c r="S999" t="s">
        <v>25</v>
      </c>
      <c r="T999">
        <v>905404</v>
      </c>
      <c r="U999">
        <v>138</v>
      </c>
      <c r="V999" t="s">
        <v>3041</v>
      </c>
      <c r="Y999">
        <v>754741</v>
      </c>
      <c r="Z999" t="s">
        <v>4142</v>
      </c>
      <c r="AB999">
        <f t="shared" si="122"/>
        <v>2020</v>
      </c>
      <c r="AC999">
        <f t="shared" si="123"/>
        <v>8</v>
      </c>
      <c r="AD999" t="str">
        <f t="shared" si="124"/>
        <v>Q2</v>
      </c>
      <c r="AE999" t="str">
        <f t="shared" si="125"/>
        <v>FY20/21</v>
      </c>
      <c r="AF999" t="str">
        <f t="shared" si="126"/>
        <v>EAST</v>
      </c>
    </row>
    <row r="1000" spans="1:32">
      <c r="A1000" t="s">
        <v>3594</v>
      </c>
      <c r="B1000" t="s">
        <v>3646</v>
      </c>
      <c r="C1000" t="str">
        <f t="shared" si="120"/>
        <v>SPARES/OTHER</v>
      </c>
      <c r="D1000" s="4">
        <v>44053</v>
      </c>
      <c r="E1000" t="str">
        <f t="shared" si="121"/>
        <v>YAMAHA</v>
      </c>
      <c r="F1000">
        <v>14103816</v>
      </c>
      <c r="G1000" s="19">
        <v>44053</v>
      </c>
      <c r="H1000" t="s">
        <v>1129</v>
      </c>
      <c r="I1000" t="s">
        <v>44</v>
      </c>
      <c r="J1000">
        <v>2</v>
      </c>
      <c r="K1000">
        <v>2</v>
      </c>
      <c r="L1000">
        <v>238.94</v>
      </c>
      <c r="M1000" t="s">
        <v>36</v>
      </c>
      <c r="N1000">
        <v>1.105</v>
      </c>
      <c r="O1000">
        <v>238.94</v>
      </c>
      <c r="P1000">
        <f t="shared" si="127"/>
        <v>264.02870000000001</v>
      </c>
      <c r="Q1000" t="s">
        <v>4058</v>
      </c>
      <c r="R1000" t="s">
        <v>4141</v>
      </c>
      <c r="S1000" t="s">
        <v>25</v>
      </c>
      <c r="T1000">
        <v>905404</v>
      </c>
      <c r="U1000">
        <v>128</v>
      </c>
      <c r="V1000" t="s">
        <v>3041</v>
      </c>
      <c r="Y1000">
        <v>754741</v>
      </c>
      <c r="Z1000" t="s">
        <v>4142</v>
      </c>
      <c r="AB1000">
        <f t="shared" si="122"/>
        <v>2020</v>
      </c>
      <c r="AC1000">
        <f t="shared" si="123"/>
        <v>8</v>
      </c>
      <c r="AD1000" t="str">
        <f t="shared" si="124"/>
        <v>Q2</v>
      </c>
      <c r="AE1000" t="str">
        <f t="shared" si="125"/>
        <v>FY20/21</v>
      </c>
      <c r="AF1000" t="str">
        <f t="shared" si="126"/>
        <v>EAST</v>
      </c>
    </row>
    <row r="1001" spans="1:32">
      <c r="A1001" t="s">
        <v>3594</v>
      </c>
      <c r="B1001" t="s">
        <v>3646</v>
      </c>
      <c r="C1001" t="str">
        <f t="shared" si="120"/>
        <v>FEEDER</v>
      </c>
      <c r="D1001" s="4">
        <v>44053</v>
      </c>
      <c r="E1001" t="str">
        <f t="shared" si="121"/>
        <v>OTHERS</v>
      </c>
      <c r="F1001">
        <v>14103816</v>
      </c>
      <c r="G1001" s="19">
        <v>44053</v>
      </c>
      <c r="H1001" t="s">
        <v>3029</v>
      </c>
      <c r="I1001" t="s">
        <v>3030</v>
      </c>
      <c r="J1001">
        <v>1</v>
      </c>
      <c r="K1001">
        <v>1</v>
      </c>
      <c r="L1001">
        <v>2627.43</v>
      </c>
      <c r="M1001" t="s">
        <v>36</v>
      </c>
      <c r="N1001">
        <v>1.105</v>
      </c>
      <c r="O1001">
        <v>2627.43</v>
      </c>
      <c r="P1001">
        <f t="shared" si="127"/>
        <v>2903.3101499999998</v>
      </c>
      <c r="Q1001" t="s">
        <v>4058</v>
      </c>
      <c r="R1001" t="s">
        <v>4141</v>
      </c>
      <c r="S1001" t="s">
        <v>25</v>
      </c>
      <c r="T1001">
        <v>905404</v>
      </c>
      <c r="U1001">
        <v>1132.74</v>
      </c>
      <c r="V1001" t="s">
        <v>3041</v>
      </c>
      <c r="Y1001">
        <v>754741</v>
      </c>
      <c r="Z1001" t="s">
        <v>4142</v>
      </c>
      <c r="AB1001">
        <f t="shared" si="122"/>
        <v>2020</v>
      </c>
      <c r="AC1001">
        <f t="shared" si="123"/>
        <v>8</v>
      </c>
      <c r="AD1001" t="str">
        <f t="shared" si="124"/>
        <v>Q2</v>
      </c>
      <c r="AE1001" t="str">
        <f t="shared" si="125"/>
        <v>FY20/21</v>
      </c>
      <c r="AF1001" t="str">
        <f t="shared" si="126"/>
        <v>EAST</v>
      </c>
    </row>
    <row r="1002" spans="1:32">
      <c r="A1002" t="s">
        <v>3594</v>
      </c>
      <c r="B1002" t="s">
        <v>22</v>
      </c>
      <c r="C1002" t="str">
        <f t="shared" si="120"/>
        <v>SERVICE_CHARGE</v>
      </c>
      <c r="D1002" s="4">
        <v>44054</v>
      </c>
      <c r="E1002" t="str">
        <f t="shared" si="121"/>
        <v>YAMAHA</v>
      </c>
      <c r="F1002">
        <v>12101095</v>
      </c>
      <c r="G1002" s="19">
        <v>44054</v>
      </c>
      <c r="H1002" t="s">
        <v>76</v>
      </c>
      <c r="I1002" t="s">
        <v>77</v>
      </c>
      <c r="J1002">
        <v>1</v>
      </c>
      <c r="K1002">
        <v>1</v>
      </c>
      <c r="L1002">
        <v>23831.86</v>
      </c>
      <c r="M1002" t="s">
        <v>36</v>
      </c>
      <c r="N1002">
        <v>1.105</v>
      </c>
      <c r="O1002">
        <v>23831.86</v>
      </c>
      <c r="P1002">
        <f t="shared" si="127"/>
        <v>26334.205300000001</v>
      </c>
      <c r="Q1002" t="s">
        <v>41</v>
      </c>
      <c r="R1002" t="s">
        <v>2735</v>
      </c>
      <c r="S1002" t="s">
        <v>25</v>
      </c>
      <c r="T1002">
        <v>905406</v>
      </c>
      <c r="U1002">
        <v>0</v>
      </c>
      <c r="V1002" t="s">
        <v>3038</v>
      </c>
      <c r="Z1002" t="s">
        <v>2737</v>
      </c>
      <c r="AB1002">
        <f t="shared" si="122"/>
        <v>2020</v>
      </c>
      <c r="AC1002">
        <f t="shared" si="123"/>
        <v>8</v>
      </c>
      <c r="AD1002" t="str">
        <f t="shared" si="124"/>
        <v>Q2</v>
      </c>
      <c r="AE1002" t="str">
        <f t="shared" si="125"/>
        <v>FY20/21</v>
      </c>
      <c r="AF1002" t="str">
        <f t="shared" si="126"/>
        <v>SOUTH</v>
      </c>
    </row>
    <row r="1003" spans="1:32">
      <c r="A1003" t="s">
        <v>3594</v>
      </c>
      <c r="B1003" t="s">
        <v>22</v>
      </c>
      <c r="C1003" t="str">
        <f t="shared" si="120"/>
        <v>SPARES/OTHER</v>
      </c>
      <c r="D1003" s="4">
        <v>44054</v>
      </c>
      <c r="E1003" t="str">
        <f t="shared" si="121"/>
        <v>YAMAHA</v>
      </c>
      <c r="F1003">
        <v>14103817</v>
      </c>
      <c r="G1003" s="19">
        <v>44054</v>
      </c>
      <c r="H1003" t="s">
        <v>1651</v>
      </c>
      <c r="I1003" t="s">
        <v>1652</v>
      </c>
      <c r="J1003">
        <v>1</v>
      </c>
      <c r="K1003">
        <v>1</v>
      </c>
      <c r="L1003">
        <v>3185.84</v>
      </c>
      <c r="M1003" t="s">
        <v>36</v>
      </c>
      <c r="N1003">
        <v>1.105</v>
      </c>
      <c r="O1003">
        <v>3185.84</v>
      </c>
      <c r="P1003">
        <f t="shared" si="127"/>
        <v>3520.3532</v>
      </c>
      <c r="Q1003" t="s">
        <v>41</v>
      </c>
      <c r="R1003" t="s">
        <v>2735</v>
      </c>
      <c r="S1003" t="s">
        <v>25</v>
      </c>
      <c r="T1003">
        <v>905405</v>
      </c>
      <c r="U1003">
        <v>1758</v>
      </c>
      <c r="V1003" t="s">
        <v>3041</v>
      </c>
      <c r="X1003" t="s">
        <v>3331</v>
      </c>
      <c r="Y1003">
        <v>754976</v>
      </c>
      <c r="Z1003" t="s">
        <v>2737</v>
      </c>
      <c r="AB1003">
        <f t="shared" si="122"/>
        <v>2020</v>
      </c>
      <c r="AC1003">
        <f t="shared" si="123"/>
        <v>8</v>
      </c>
      <c r="AD1003" t="str">
        <f t="shared" si="124"/>
        <v>Q2</v>
      </c>
      <c r="AE1003" t="str">
        <f t="shared" si="125"/>
        <v>FY20/21</v>
      </c>
      <c r="AF1003" t="str">
        <f t="shared" si="126"/>
        <v>SOUTH</v>
      </c>
    </row>
    <row r="1004" spans="1:32">
      <c r="A1004" t="s">
        <v>3594</v>
      </c>
      <c r="B1004" t="s">
        <v>22</v>
      </c>
      <c r="C1004" t="str">
        <f t="shared" si="120"/>
        <v>SPARES/OTHER</v>
      </c>
      <c r="D1004" s="4">
        <v>44054</v>
      </c>
      <c r="E1004" t="str">
        <f t="shared" si="121"/>
        <v>YAMAHA</v>
      </c>
      <c r="F1004">
        <v>14103817</v>
      </c>
      <c r="G1004" s="19">
        <v>44054</v>
      </c>
      <c r="H1004" t="s">
        <v>1653</v>
      </c>
      <c r="I1004" t="s">
        <v>1654</v>
      </c>
      <c r="J1004">
        <v>1</v>
      </c>
      <c r="K1004">
        <v>1</v>
      </c>
      <c r="L1004">
        <v>716.81</v>
      </c>
      <c r="M1004" t="s">
        <v>36</v>
      </c>
      <c r="N1004">
        <v>1.105</v>
      </c>
      <c r="O1004">
        <v>716.81</v>
      </c>
      <c r="P1004">
        <f t="shared" si="127"/>
        <v>792.07504999999992</v>
      </c>
      <c r="Q1004" t="s">
        <v>41</v>
      </c>
      <c r="R1004" t="s">
        <v>2735</v>
      </c>
      <c r="S1004" t="s">
        <v>25</v>
      </c>
      <c r="T1004">
        <v>905405</v>
      </c>
      <c r="U1004">
        <v>393</v>
      </c>
      <c r="V1004" t="s">
        <v>3041</v>
      </c>
      <c r="X1004" t="s">
        <v>3331</v>
      </c>
      <c r="Y1004">
        <v>754976</v>
      </c>
      <c r="Z1004" t="s">
        <v>2737</v>
      </c>
      <c r="AB1004">
        <f t="shared" si="122"/>
        <v>2020</v>
      </c>
      <c r="AC1004">
        <f t="shared" si="123"/>
        <v>8</v>
      </c>
      <c r="AD1004" t="str">
        <f t="shared" si="124"/>
        <v>Q2</v>
      </c>
      <c r="AE1004" t="str">
        <f t="shared" si="125"/>
        <v>FY20/21</v>
      </c>
      <c r="AF1004" t="str">
        <f t="shared" si="126"/>
        <v>SOUTH</v>
      </c>
    </row>
    <row r="1005" spans="1:32">
      <c r="A1005" t="s">
        <v>3594</v>
      </c>
      <c r="B1005" t="s">
        <v>22</v>
      </c>
      <c r="C1005" t="str">
        <f t="shared" si="120"/>
        <v>SPARES/OTHER</v>
      </c>
      <c r="D1005" s="4">
        <v>44054</v>
      </c>
      <c r="E1005" t="str">
        <f t="shared" si="121"/>
        <v>YAMAHA</v>
      </c>
      <c r="F1005">
        <v>14103817</v>
      </c>
      <c r="G1005" s="19">
        <v>44054</v>
      </c>
      <c r="H1005" t="s">
        <v>1655</v>
      </c>
      <c r="I1005" t="s">
        <v>1656</v>
      </c>
      <c r="J1005">
        <v>1</v>
      </c>
      <c r="K1005">
        <v>1</v>
      </c>
      <c r="L1005">
        <v>327.43</v>
      </c>
      <c r="M1005" t="s">
        <v>36</v>
      </c>
      <c r="N1005">
        <v>1.105</v>
      </c>
      <c r="O1005">
        <v>327.43</v>
      </c>
      <c r="P1005">
        <f t="shared" si="127"/>
        <v>361.81015000000002</v>
      </c>
      <c r="Q1005" t="s">
        <v>41</v>
      </c>
      <c r="R1005" t="s">
        <v>2735</v>
      </c>
      <c r="S1005" t="s">
        <v>25</v>
      </c>
      <c r="T1005">
        <v>905405</v>
      </c>
      <c r="U1005">
        <v>177</v>
      </c>
      <c r="V1005" t="s">
        <v>3041</v>
      </c>
      <c r="X1005" t="s">
        <v>3331</v>
      </c>
      <c r="Y1005">
        <v>754976</v>
      </c>
      <c r="Z1005" t="s">
        <v>2737</v>
      </c>
      <c r="AB1005">
        <f t="shared" si="122"/>
        <v>2020</v>
      </c>
      <c r="AC1005">
        <f t="shared" si="123"/>
        <v>8</v>
      </c>
      <c r="AD1005" t="str">
        <f t="shared" si="124"/>
        <v>Q2</v>
      </c>
      <c r="AE1005" t="str">
        <f t="shared" si="125"/>
        <v>FY20/21</v>
      </c>
      <c r="AF1005" t="str">
        <f t="shared" si="126"/>
        <v>SOUTH</v>
      </c>
    </row>
    <row r="1006" spans="1:32">
      <c r="A1006" t="s">
        <v>3594</v>
      </c>
      <c r="B1006" t="s">
        <v>22</v>
      </c>
      <c r="C1006" t="str">
        <f t="shared" si="120"/>
        <v>SPARES/OTHER</v>
      </c>
      <c r="D1006" s="4">
        <v>44054</v>
      </c>
      <c r="E1006" t="str">
        <f t="shared" si="121"/>
        <v>YAMAHA</v>
      </c>
      <c r="F1006">
        <v>14103817</v>
      </c>
      <c r="G1006" s="19">
        <v>44054</v>
      </c>
      <c r="H1006" t="s">
        <v>1657</v>
      </c>
      <c r="I1006" t="s">
        <v>1658</v>
      </c>
      <c r="J1006">
        <v>1</v>
      </c>
      <c r="K1006">
        <v>1</v>
      </c>
      <c r="L1006">
        <v>592.91999999999996</v>
      </c>
      <c r="M1006" t="s">
        <v>36</v>
      </c>
      <c r="N1006">
        <v>1.105</v>
      </c>
      <c r="O1006">
        <v>592.91999999999996</v>
      </c>
      <c r="P1006">
        <f t="shared" si="127"/>
        <v>655.17659999999989</v>
      </c>
      <c r="Q1006" t="s">
        <v>41</v>
      </c>
      <c r="R1006" t="s">
        <v>2735</v>
      </c>
      <c r="S1006" t="s">
        <v>25</v>
      </c>
      <c r="T1006">
        <v>905405</v>
      </c>
      <c r="U1006">
        <v>316</v>
      </c>
      <c r="V1006" t="s">
        <v>3041</v>
      </c>
      <c r="X1006" t="s">
        <v>3331</v>
      </c>
      <c r="Y1006">
        <v>754976</v>
      </c>
      <c r="Z1006" t="s">
        <v>2737</v>
      </c>
      <c r="AB1006">
        <f t="shared" si="122"/>
        <v>2020</v>
      </c>
      <c r="AC1006">
        <f t="shared" si="123"/>
        <v>8</v>
      </c>
      <c r="AD1006" t="str">
        <f t="shared" si="124"/>
        <v>Q2</v>
      </c>
      <c r="AE1006" t="str">
        <f t="shared" si="125"/>
        <v>FY20/21</v>
      </c>
      <c r="AF1006" t="str">
        <f t="shared" si="126"/>
        <v>SOUTH</v>
      </c>
    </row>
    <row r="1007" spans="1:32">
      <c r="A1007" t="s">
        <v>3594</v>
      </c>
      <c r="B1007" t="s">
        <v>22</v>
      </c>
      <c r="C1007" t="str">
        <f t="shared" si="120"/>
        <v>SPARES/OTHER</v>
      </c>
      <c r="D1007" s="4">
        <v>44054</v>
      </c>
      <c r="E1007" t="str">
        <f t="shared" si="121"/>
        <v>YAMAHA</v>
      </c>
      <c r="F1007">
        <v>14103817</v>
      </c>
      <c r="G1007" s="19">
        <v>44054</v>
      </c>
      <c r="H1007" t="s">
        <v>1659</v>
      </c>
      <c r="I1007" t="s">
        <v>1660</v>
      </c>
      <c r="J1007">
        <v>1</v>
      </c>
      <c r="K1007">
        <v>1</v>
      </c>
      <c r="L1007">
        <v>3185.84</v>
      </c>
      <c r="M1007" t="s">
        <v>36</v>
      </c>
      <c r="N1007">
        <v>1.105</v>
      </c>
      <c r="O1007">
        <v>3185.84</v>
      </c>
      <c r="P1007">
        <f t="shared" si="127"/>
        <v>3520.3532</v>
      </c>
      <c r="Q1007" t="s">
        <v>41</v>
      </c>
      <c r="R1007" t="s">
        <v>2735</v>
      </c>
      <c r="S1007" t="s">
        <v>25</v>
      </c>
      <c r="T1007">
        <v>905405</v>
      </c>
      <c r="U1007">
        <v>1742</v>
      </c>
      <c r="V1007" t="s">
        <v>3041</v>
      </c>
      <c r="X1007" t="s">
        <v>3331</v>
      </c>
      <c r="Y1007">
        <v>754976</v>
      </c>
      <c r="Z1007" t="s">
        <v>2737</v>
      </c>
      <c r="AB1007">
        <f t="shared" si="122"/>
        <v>2020</v>
      </c>
      <c r="AC1007">
        <f t="shared" si="123"/>
        <v>8</v>
      </c>
      <c r="AD1007" t="str">
        <f t="shared" si="124"/>
        <v>Q2</v>
      </c>
      <c r="AE1007" t="str">
        <f t="shared" si="125"/>
        <v>FY20/21</v>
      </c>
      <c r="AF1007" t="str">
        <f t="shared" si="126"/>
        <v>SOUTH</v>
      </c>
    </row>
    <row r="1008" spans="1:32">
      <c r="A1008" t="s">
        <v>3594</v>
      </c>
      <c r="B1008" t="s">
        <v>22</v>
      </c>
      <c r="C1008" t="str">
        <f t="shared" si="120"/>
        <v>SPARES/OTHER</v>
      </c>
      <c r="D1008" s="4">
        <v>44054</v>
      </c>
      <c r="E1008" t="str">
        <f t="shared" si="121"/>
        <v>YAMAHA</v>
      </c>
      <c r="F1008">
        <v>14103817</v>
      </c>
      <c r="G1008" s="19">
        <v>44054</v>
      </c>
      <c r="H1008" t="s">
        <v>1661</v>
      </c>
      <c r="I1008" t="s">
        <v>1662</v>
      </c>
      <c r="J1008">
        <v>1</v>
      </c>
      <c r="K1008">
        <v>1</v>
      </c>
      <c r="L1008">
        <v>3185.84</v>
      </c>
      <c r="M1008" t="s">
        <v>36</v>
      </c>
      <c r="N1008">
        <v>1.105</v>
      </c>
      <c r="O1008">
        <v>3185.84</v>
      </c>
      <c r="P1008">
        <f t="shared" si="127"/>
        <v>3520.3532</v>
      </c>
      <c r="Q1008" t="s">
        <v>41</v>
      </c>
      <c r="R1008" t="s">
        <v>2735</v>
      </c>
      <c r="S1008" t="s">
        <v>25</v>
      </c>
      <c r="T1008">
        <v>905405</v>
      </c>
      <c r="U1008">
        <v>1750</v>
      </c>
      <c r="V1008" t="s">
        <v>3041</v>
      </c>
      <c r="X1008" t="s">
        <v>3331</v>
      </c>
      <c r="Y1008">
        <v>754976</v>
      </c>
      <c r="Z1008" t="s">
        <v>2737</v>
      </c>
      <c r="AB1008">
        <f t="shared" si="122"/>
        <v>2020</v>
      </c>
      <c r="AC1008">
        <f t="shared" si="123"/>
        <v>8</v>
      </c>
      <c r="AD1008" t="str">
        <f t="shared" si="124"/>
        <v>Q2</v>
      </c>
      <c r="AE1008" t="str">
        <f t="shared" si="125"/>
        <v>FY20/21</v>
      </c>
      <c r="AF1008" t="str">
        <f t="shared" si="126"/>
        <v>SOUTH</v>
      </c>
    </row>
    <row r="1009" spans="1:32">
      <c r="A1009" t="s">
        <v>3594</v>
      </c>
      <c r="B1009" t="s">
        <v>22</v>
      </c>
      <c r="C1009" t="str">
        <f t="shared" si="120"/>
        <v>SPARES/OTHER</v>
      </c>
      <c r="D1009" s="4">
        <v>44054</v>
      </c>
      <c r="E1009" t="str">
        <f t="shared" si="121"/>
        <v>YAMAHA</v>
      </c>
      <c r="F1009">
        <v>14103817</v>
      </c>
      <c r="G1009" s="19">
        <v>44054</v>
      </c>
      <c r="H1009" t="s">
        <v>1663</v>
      </c>
      <c r="I1009" t="s">
        <v>1664</v>
      </c>
      <c r="J1009">
        <v>1</v>
      </c>
      <c r="K1009">
        <v>1</v>
      </c>
      <c r="L1009">
        <v>477.88</v>
      </c>
      <c r="M1009" t="s">
        <v>36</v>
      </c>
      <c r="N1009">
        <v>1.105</v>
      </c>
      <c r="O1009">
        <v>477.88</v>
      </c>
      <c r="P1009">
        <f t="shared" si="127"/>
        <v>528.05740000000003</v>
      </c>
      <c r="Q1009" t="s">
        <v>41</v>
      </c>
      <c r="R1009" t="s">
        <v>2735</v>
      </c>
      <c r="S1009" t="s">
        <v>25</v>
      </c>
      <c r="T1009">
        <v>905405</v>
      </c>
      <c r="U1009">
        <v>262</v>
      </c>
      <c r="V1009" t="s">
        <v>3041</v>
      </c>
      <c r="X1009" t="s">
        <v>3331</v>
      </c>
      <c r="Y1009">
        <v>754976</v>
      </c>
      <c r="Z1009" t="s">
        <v>2737</v>
      </c>
      <c r="AB1009">
        <f t="shared" si="122"/>
        <v>2020</v>
      </c>
      <c r="AC1009">
        <f t="shared" si="123"/>
        <v>8</v>
      </c>
      <c r="AD1009" t="str">
        <f t="shared" si="124"/>
        <v>Q2</v>
      </c>
      <c r="AE1009" t="str">
        <f t="shared" si="125"/>
        <v>FY20/21</v>
      </c>
      <c r="AF1009" t="str">
        <f t="shared" si="126"/>
        <v>SOUTH</v>
      </c>
    </row>
    <row r="1010" spans="1:32">
      <c r="A1010" t="s">
        <v>3594</v>
      </c>
      <c r="B1010" t="s">
        <v>22</v>
      </c>
      <c r="C1010" t="str">
        <f t="shared" si="120"/>
        <v>SPARES/OTHER</v>
      </c>
      <c r="D1010" s="4">
        <v>44054</v>
      </c>
      <c r="E1010" t="str">
        <f t="shared" si="121"/>
        <v>YAMAHA</v>
      </c>
      <c r="F1010">
        <v>14103817</v>
      </c>
      <c r="G1010" s="19">
        <v>44054</v>
      </c>
      <c r="H1010" t="s">
        <v>1665</v>
      </c>
      <c r="I1010" t="s">
        <v>1666</v>
      </c>
      <c r="J1010">
        <v>1</v>
      </c>
      <c r="K1010">
        <v>1</v>
      </c>
      <c r="L1010">
        <v>30.97</v>
      </c>
      <c r="M1010" t="s">
        <v>36</v>
      </c>
      <c r="N1010">
        <v>1.105</v>
      </c>
      <c r="O1010">
        <v>30.97</v>
      </c>
      <c r="P1010">
        <f t="shared" si="127"/>
        <v>34.221849999999996</v>
      </c>
      <c r="Q1010" t="s">
        <v>41</v>
      </c>
      <c r="R1010" t="s">
        <v>2735</v>
      </c>
      <c r="S1010" t="s">
        <v>25</v>
      </c>
      <c r="T1010">
        <v>905405</v>
      </c>
      <c r="U1010">
        <v>528</v>
      </c>
      <c r="V1010" t="s">
        <v>3041</v>
      </c>
      <c r="X1010" t="s">
        <v>3331</v>
      </c>
      <c r="Y1010">
        <v>754976</v>
      </c>
      <c r="Z1010" t="s">
        <v>2737</v>
      </c>
      <c r="AB1010">
        <f t="shared" si="122"/>
        <v>2020</v>
      </c>
      <c r="AC1010">
        <f t="shared" si="123"/>
        <v>8</v>
      </c>
      <c r="AD1010" t="str">
        <f t="shared" si="124"/>
        <v>Q2</v>
      </c>
      <c r="AE1010" t="str">
        <f t="shared" si="125"/>
        <v>FY20/21</v>
      </c>
      <c r="AF1010" t="str">
        <f t="shared" si="126"/>
        <v>SOUTH</v>
      </c>
    </row>
    <row r="1011" spans="1:32">
      <c r="A1011" t="s">
        <v>3594</v>
      </c>
      <c r="B1011" t="s">
        <v>22</v>
      </c>
      <c r="C1011" t="str">
        <f t="shared" si="120"/>
        <v>SPARES/OTHER</v>
      </c>
      <c r="D1011" s="4">
        <v>44054</v>
      </c>
      <c r="E1011" t="str">
        <f t="shared" si="121"/>
        <v>YAMAHA</v>
      </c>
      <c r="F1011">
        <v>14103817</v>
      </c>
      <c r="G1011" s="19">
        <v>44054</v>
      </c>
      <c r="H1011" t="s">
        <v>1665</v>
      </c>
      <c r="I1011" t="s">
        <v>1666</v>
      </c>
      <c r="J1011">
        <v>1</v>
      </c>
      <c r="K1011">
        <v>1</v>
      </c>
      <c r="L1011">
        <v>128.32</v>
      </c>
      <c r="M1011" t="s">
        <v>36</v>
      </c>
      <c r="N1011">
        <v>1.105</v>
      </c>
      <c r="O1011">
        <v>128.32</v>
      </c>
      <c r="P1011">
        <f t="shared" si="127"/>
        <v>141.7936</v>
      </c>
      <c r="Q1011" t="s">
        <v>41</v>
      </c>
      <c r="R1011" t="s">
        <v>2735</v>
      </c>
      <c r="S1011" t="s">
        <v>25</v>
      </c>
      <c r="T1011">
        <v>905405</v>
      </c>
      <c r="U1011">
        <v>528</v>
      </c>
      <c r="V1011" t="s">
        <v>3041</v>
      </c>
      <c r="X1011" t="s">
        <v>3331</v>
      </c>
      <c r="Y1011">
        <v>754976</v>
      </c>
      <c r="Z1011" t="s">
        <v>2737</v>
      </c>
      <c r="AB1011">
        <f t="shared" si="122"/>
        <v>2020</v>
      </c>
      <c r="AC1011">
        <f t="shared" si="123"/>
        <v>8</v>
      </c>
      <c r="AD1011" t="str">
        <f t="shared" si="124"/>
        <v>Q2</v>
      </c>
      <c r="AE1011" t="str">
        <f t="shared" si="125"/>
        <v>FY20/21</v>
      </c>
      <c r="AF1011" t="str">
        <f t="shared" si="126"/>
        <v>SOUTH</v>
      </c>
    </row>
    <row r="1012" spans="1:32">
      <c r="A1012" t="s">
        <v>3594</v>
      </c>
      <c r="B1012" t="s">
        <v>22</v>
      </c>
      <c r="C1012" t="str">
        <f t="shared" si="120"/>
        <v>SPARES/OTHER</v>
      </c>
      <c r="D1012" s="4">
        <v>44054</v>
      </c>
      <c r="E1012" t="str">
        <f t="shared" si="121"/>
        <v>YAMAHA</v>
      </c>
      <c r="F1012">
        <v>14103817</v>
      </c>
      <c r="G1012" s="19">
        <v>44054</v>
      </c>
      <c r="H1012" t="s">
        <v>1667</v>
      </c>
      <c r="I1012" t="s">
        <v>1668</v>
      </c>
      <c r="J1012">
        <v>1</v>
      </c>
      <c r="K1012">
        <v>1</v>
      </c>
      <c r="L1012">
        <v>1796.46</v>
      </c>
      <c r="M1012" t="s">
        <v>36</v>
      </c>
      <c r="N1012">
        <v>1.105</v>
      </c>
      <c r="O1012">
        <v>1796.46</v>
      </c>
      <c r="P1012">
        <f t="shared" si="127"/>
        <v>1985.0883000000001</v>
      </c>
      <c r="Q1012" t="s">
        <v>41</v>
      </c>
      <c r="R1012" t="s">
        <v>2735</v>
      </c>
      <c r="S1012" t="s">
        <v>25</v>
      </c>
      <c r="T1012">
        <v>905405</v>
      </c>
      <c r="U1012">
        <v>2166</v>
      </c>
      <c r="V1012" t="s">
        <v>3041</v>
      </c>
      <c r="X1012" t="s">
        <v>3331</v>
      </c>
      <c r="Y1012">
        <v>754976</v>
      </c>
      <c r="Z1012" t="s">
        <v>2737</v>
      </c>
      <c r="AB1012">
        <f t="shared" si="122"/>
        <v>2020</v>
      </c>
      <c r="AC1012">
        <f t="shared" si="123"/>
        <v>8</v>
      </c>
      <c r="AD1012" t="str">
        <f t="shared" si="124"/>
        <v>Q2</v>
      </c>
      <c r="AE1012" t="str">
        <f t="shared" si="125"/>
        <v>FY20/21</v>
      </c>
      <c r="AF1012" t="str">
        <f t="shared" si="126"/>
        <v>SOUTH</v>
      </c>
    </row>
    <row r="1013" spans="1:32">
      <c r="A1013" t="s">
        <v>3594</v>
      </c>
      <c r="B1013" t="s">
        <v>22</v>
      </c>
      <c r="C1013" t="str">
        <f t="shared" si="120"/>
        <v>SPARES/OTHER</v>
      </c>
      <c r="D1013" s="4">
        <v>44054</v>
      </c>
      <c r="E1013" t="str">
        <f t="shared" si="121"/>
        <v>YAMAHA</v>
      </c>
      <c r="F1013">
        <v>14103817</v>
      </c>
      <c r="G1013" s="19">
        <v>44054</v>
      </c>
      <c r="H1013" t="s">
        <v>1669</v>
      </c>
      <c r="I1013" t="s">
        <v>1670</v>
      </c>
      <c r="J1013">
        <v>1</v>
      </c>
      <c r="K1013">
        <v>1</v>
      </c>
      <c r="L1013">
        <v>3982.3</v>
      </c>
      <c r="M1013" t="s">
        <v>36</v>
      </c>
      <c r="N1013">
        <v>1.105</v>
      </c>
      <c r="O1013">
        <v>3982.3</v>
      </c>
      <c r="P1013">
        <f t="shared" si="127"/>
        <v>4400.4414999999999</v>
      </c>
      <c r="Q1013" t="s">
        <v>41</v>
      </c>
      <c r="R1013" t="s">
        <v>2735</v>
      </c>
      <c r="S1013" t="s">
        <v>25</v>
      </c>
      <c r="T1013">
        <v>905405</v>
      </c>
      <c r="U1013">
        <v>69</v>
      </c>
      <c r="V1013" t="s">
        <v>3041</v>
      </c>
      <c r="X1013" t="s">
        <v>3331</v>
      </c>
      <c r="Y1013">
        <v>754976</v>
      </c>
      <c r="Z1013" t="s">
        <v>2737</v>
      </c>
      <c r="AB1013">
        <f t="shared" si="122"/>
        <v>2020</v>
      </c>
      <c r="AC1013">
        <f t="shared" si="123"/>
        <v>8</v>
      </c>
      <c r="AD1013" t="str">
        <f t="shared" si="124"/>
        <v>Q2</v>
      </c>
      <c r="AE1013" t="str">
        <f t="shared" si="125"/>
        <v>FY20/21</v>
      </c>
      <c r="AF1013" t="str">
        <f t="shared" si="126"/>
        <v>SOUTH</v>
      </c>
    </row>
    <row r="1014" spans="1:32">
      <c r="A1014" t="s">
        <v>3594</v>
      </c>
      <c r="B1014" t="s">
        <v>22</v>
      </c>
      <c r="C1014" t="str">
        <f t="shared" si="120"/>
        <v>SPARES/OTHER</v>
      </c>
      <c r="D1014" s="4">
        <v>44054</v>
      </c>
      <c r="E1014" t="str">
        <f t="shared" si="121"/>
        <v>YAMAHA</v>
      </c>
      <c r="F1014">
        <v>14103817</v>
      </c>
      <c r="G1014" s="19">
        <v>44054</v>
      </c>
      <c r="H1014" t="s">
        <v>1671</v>
      </c>
      <c r="I1014" t="s">
        <v>1672</v>
      </c>
      <c r="J1014">
        <v>1</v>
      </c>
      <c r="K1014">
        <v>1</v>
      </c>
      <c r="L1014">
        <v>132.74</v>
      </c>
      <c r="M1014" t="s">
        <v>36</v>
      </c>
      <c r="N1014">
        <v>1.105</v>
      </c>
      <c r="O1014">
        <v>132.74</v>
      </c>
      <c r="P1014">
        <f t="shared" si="127"/>
        <v>146.67770000000002</v>
      </c>
      <c r="Q1014" t="s">
        <v>41</v>
      </c>
      <c r="R1014" t="s">
        <v>2735</v>
      </c>
      <c r="S1014" t="s">
        <v>25</v>
      </c>
      <c r="T1014">
        <v>905405</v>
      </c>
      <c r="U1014">
        <v>69</v>
      </c>
      <c r="V1014" t="s">
        <v>3041</v>
      </c>
      <c r="X1014" t="s">
        <v>3331</v>
      </c>
      <c r="Y1014">
        <v>754976</v>
      </c>
      <c r="Z1014" t="s">
        <v>2737</v>
      </c>
      <c r="AB1014">
        <f t="shared" si="122"/>
        <v>2020</v>
      </c>
      <c r="AC1014">
        <f t="shared" si="123"/>
        <v>8</v>
      </c>
      <c r="AD1014" t="str">
        <f t="shared" si="124"/>
        <v>Q2</v>
      </c>
      <c r="AE1014" t="str">
        <f t="shared" si="125"/>
        <v>FY20/21</v>
      </c>
      <c r="AF1014" t="str">
        <f t="shared" si="126"/>
        <v>SOUTH</v>
      </c>
    </row>
    <row r="1015" spans="1:32">
      <c r="A1015" t="s">
        <v>3594</v>
      </c>
      <c r="B1015" t="s">
        <v>22</v>
      </c>
      <c r="C1015" t="str">
        <f t="shared" si="120"/>
        <v>SPARES/OTHER</v>
      </c>
      <c r="D1015" s="4">
        <v>44054</v>
      </c>
      <c r="E1015" t="str">
        <f t="shared" si="121"/>
        <v>YAMAHA</v>
      </c>
      <c r="F1015">
        <v>14103817</v>
      </c>
      <c r="G1015" s="19">
        <v>44054</v>
      </c>
      <c r="H1015" t="s">
        <v>1673</v>
      </c>
      <c r="I1015" t="s">
        <v>1674</v>
      </c>
      <c r="J1015">
        <v>1</v>
      </c>
      <c r="K1015">
        <v>1</v>
      </c>
      <c r="L1015">
        <v>70.8</v>
      </c>
      <c r="M1015" t="s">
        <v>36</v>
      </c>
      <c r="N1015">
        <v>1.105</v>
      </c>
      <c r="O1015">
        <v>70.8</v>
      </c>
      <c r="P1015">
        <f t="shared" si="127"/>
        <v>78.233999999999995</v>
      </c>
      <c r="Q1015" t="s">
        <v>41</v>
      </c>
      <c r="R1015" t="s">
        <v>2735</v>
      </c>
      <c r="S1015" t="s">
        <v>25</v>
      </c>
      <c r="T1015">
        <v>905405</v>
      </c>
      <c r="U1015">
        <v>35</v>
      </c>
      <c r="V1015" t="s">
        <v>3041</v>
      </c>
      <c r="X1015" t="s">
        <v>3331</v>
      </c>
      <c r="Y1015">
        <v>754976</v>
      </c>
      <c r="Z1015" t="s">
        <v>2737</v>
      </c>
      <c r="AB1015">
        <f t="shared" si="122"/>
        <v>2020</v>
      </c>
      <c r="AC1015">
        <f t="shared" si="123"/>
        <v>8</v>
      </c>
      <c r="AD1015" t="str">
        <f t="shared" si="124"/>
        <v>Q2</v>
      </c>
      <c r="AE1015" t="str">
        <f t="shared" si="125"/>
        <v>FY20/21</v>
      </c>
      <c r="AF1015" t="str">
        <f t="shared" si="126"/>
        <v>SOUTH</v>
      </c>
    </row>
    <row r="1016" spans="1:32">
      <c r="A1016" t="s">
        <v>3594</v>
      </c>
      <c r="B1016" t="s">
        <v>22</v>
      </c>
      <c r="C1016" t="str">
        <f t="shared" si="120"/>
        <v>SPARES/OTHER</v>
      </c>
      <c r="D1016" s="4">
        <v>44054</v>
      </c>
      <c r="E1016" t="str">
        <f t="shared" si="121"/>
        <v>YAMAHA</v>
      </c>
      <c r="F1016">
        <v>14103817</v>
      </c>
      <c r="G1016" s="19">
        <v>44054</v>
      </c>
      <c r="H1016" t="s">
        <v>1675</v>
      </c>
      <c r="I1016" t="s">
        <v>1676</v>
      </c>
      <c r="J1016">
        <v>1</v>
      </c>
      <c r="K1016">
        <v>1</v>
      </c>
      <c r="L1016">
        <v>70.8</v>
      </c>
      <c r="M1016" t="s">
        <v>36</v>
      </c>
      <c r="N1016">
        <v>1.105</v>
      </c>
      <c r="O1016">
        <v>70.8</v>
      </c>
      <c r="P1016">
        <f t="shared" si="127"/>
        <v>78.233999999999995</v>
      </c>
      <c r="Q1016" t="s">
        <v>41</v>
      </c>
      <c r="R1016" t="s">
        <v>2735</v>
      </c>
      <c r="S1016" t="s">
        <v>25</v>
      </c>
      <c r="T1016">
        <v>905405</v>
      </c>
      <c r="U1016">
        <v>35</v>
      </c>
      <c r="V1016" t="s">
        <v>3041</v>
      </c>
      <c r="X1016" t="s">
        <v>3331</v>
      </c>
      <c r="Y1016">
        <v>754976</v>
      </c>
      <c r="Z1016" t="s">
        <v>2737</v>
      </c>
      <c r="AB1016">
        <f t="shared" si="122"/>
        <v>2020</v>
      </c>
      <c r="AC1016">
        <f t="shared" si="123"/>
        <v>8</v>
      </c>
      <c r="AD1016" t="str">
        <f t="shared" si="124"/>
        <v>Q2</v>
      </c>
      <c r="AE1016" t="str">
        <f t="shared" si="125"/>
        <v>FY20/21</v>
      </c>
      <c r="AF1016" t="str">
        <f t="shared" si="126"/>
        <v>SOUTH</v>
      </c>
    </row>
    <row r="1017" spans="1:32">
      <c r="A1017" t="s">
        <v>3594</v>
      </c>
      <c r="B1017" t="s">
        <v>22</v>
      </c>
      <c r="C1017" t="str">
        <f t="shared" si="120"/>
        <v>SPARES/OTHER</v>
      </c>
      <c r="D1017" s="4">
        <v>44054</v>
      </c>
      <c r="E1017" t="str">
        <f t="shared" si="121"/>
        <v>YAMAHA</v>
      </c>
      <c r="F1017">
        <v>14103817</v>
      </c>
      <c r="G1017" s="19">
        <v>44054</v>
      </c>
      <c r="H1017" t="s">
        <v>1677</v>
      </c>
      <c r="I1017" t="s">
        <v>1678</v>
      </c>
      <c r="J1017">
        <v>1</v>
      </c>
      <c r="K1017">
        <v>1</v>
      </c>
      <c r="L1017">
        <v>97.35</v>
      </c>
      <c r="M1017" t="s">
        <v>36</v>
      </c>
      <c r="N1017">
        <v>1.105</v>
      </c>
      <c r="O1017">
        <v>97.35</v>
      </c>
      <c r="P1017">
        <f t="shared" si="127"/>
        <v>107.57174999999999</v>
      </c>
      <c r="Q1017" t="s">
        <v>41</v>
      </c>
      <c r="R1017" t="s">
        <v>2735</v>
      </c>
      <c r="S1017" t="s">
        <v>25</v>
      </c>
      <c r="T1017">
        <v>905405</v>
      </c>
      <c r="U1017">
        <v>52</v>
      </c>
      <c r="V1017" t="s">
        <v>3041</v>
      </c>
      <c r="X1017" t="s">
        <v>3331</v>
      </c>
      <c r="Y1017">
        <v>754976</v>
      </c>
      <c r="Z1017" t="s">
        <v>2737</v>
      </c>
      <c r="AB1017">
        <f t="shared" si="122"/>
        <v>2020</v>
      </c>
      <c r="AC1017">
        <f t="shared" si="123"/>
        <v>8</v>
      </c>
      <c r="AD1017" t="str">
        <f t="shared" si="124"/>
        <v>Q2</v>
      </c>
      <c r="AE1017" t="str">
        <f t="shared" si="125"/>
        <v>FY20/21</v>
      </c>
      <c r="AF1017" t="str">
        <f t="shared" si="126"/>
        <v>SOUTH</v>
      </c>
    </row>
    <row r="1018" spans="1:32">
      <c r="A1018" t="s">
        <v>3594</v>
      </c>
      <c r="B1018" t="s">
        <v>22</v>
      </c>
      <c r="C1018" t="str">
        <f t="shared" si="120"/>
        <v>SPARES/OTHER</v>
      </c>
      <c r="D1018" s="4">
        <v>44054</v>
      </c>
      <c r="E1018" t="str">
        <f t="shared" si="121"/>
        <v>YAMAHA</v>
      </c>
      <c r="F1018">
        <v>14103817</v>
      </c>
      <c r="G1018" s="19">
        <v>44054</v>
      </c>
      <c r="H1018" t="s">
        <v>1679</v>
      </c>
      <c r="I1018" t="s">
        <v>1680</v>
      </c>
      <c r="J1018">
        <v>1</v>
      </c>
      <c r="K1018">
        <v>1</v>
      </c>
      <c r="L1018">
        <v>1327.43</v>
      </c>
      <c r="M1018" t="s">
        <v>36</v>
      </c>
      <c r="N1018">
        <v>1.105</v>
      </c>
      <c r="O1018">
        <v>1327.43</v>
      </c>
      <c r="P1018">
        <f t="shared" si="127"/>
        <v>1466.81015</v>
      </c>
      <c r="Q1018" t="s">
        <v>41</v>
      </c>
      <c r="R1018" t="s">
        <v>2735</v>
      </c>
      <c r="S1018" t="s">
        <v>25</v>
      </c>
      <c r="T1018">
        <v>905405</v>
      </c>
      <c r="U1018">
        <v>732</v>
      </c>
      <c r="V1018" t="s">
        <v>3041</v>
      </c>
      <c r="X1018" t="s">
        <v>3331</v>
      </c>
      <c r="Y1018">
        <v>754976</v>
      </c>
      <c r="Z1018" t="s">
        <v>2737</v>
      </c>
      <c r="AB1018">
        <f t="shared" si="122"/>
        <v>2020</v>
      </c>
      <c r="AC1018">
        <f t="shared" si="123"/>
        <v>8</v>
      </c>
      <c r="AD1018" t="str">
        <f t="shared" si="124"/>
        <v>Q2</v>
      </c>
      <c r="AE1018" t="str">
        <f t="shared" si="125"/>
        <v>FY20/21</v>
      </c>
      <c r="AF1018" t="str">
        <f t="shared" si="126"/>
        <v>SOUTH</v>
      </c>
    </row>
    <row r="1019" spans="1:32">
      <c r="A1019" t="s">
        <v>3594</v>
      </c>
      <c r="B1019" t="s">
        <v>22</v>
      </c>
      <c r="C1019" t="str">
        <f t="shared" si="120"/>
        <v>SPARES/OTHER</v>
      </c>
      <c r="D1019" s="4">
        <v>44054</v>
      </c>
      <c r="E1019" t="str">
        <f t="shared" si="121"/>
        <v>OTHERS</v>
      </c>
      <c r="F1019">
        <v>14103817</v>
      </c>
      <c r="G1019" s="19">
        <v>44054</v>
      </c>
      <c r="H1019" t="s">
        <v>2934</v>
      </c>
      <c r="I1019" t="s">
        <v>2935</v>
      </c>
      <c r="J1019">
        <v>2</v>
      </c>
      <c r="K1019">
        <v>2</v>
      </c>
      <c r="L1019">
        <v>530.97</v>
      </c>
      <c r="M1019" t="s">
        <v>36</v>
      </c>
      <c r="N1019">
        <v>1.105</v>
      </c>
      <c r="O1019">
        <v>530.97</v>
      </c>
      <c r="P1019">
        <f t="shared" si="127"/>
        <v>586.72185000000002</v>
      </c>
      <c r="Q1019" t="s">
        <v>41</v>
      </c>
      <c r="R1019" t="s">
        <v>2735</v>
      </c>
      <c r="S1019" t="s">
        <v>25</v>
      </c>
      <c r="T1019">
        <v>905405</v>
      </c>
      <c r="U1019">
        <v>378.76</v>
      </c>
      <c r="V1019" t="s">
        <v>3041</v>
      </c>
      <c r="X1019" t="s">
        <v>3331</v>
      </c>
      <c r="Y1019">
        <v>754976</v>
      </c>
      <c r="Z1019" t="s">
        <v>2737</v>
      </c>
      <c r="AB1019">
        <f t="shared" si="122"/>
        <v>2020</v>
      </c>
      <c r="AC1019">
        <f t="shared" si="123"/>
        <v>8</v>
      </c>
      <c r="AD1019" t="str">
        <f t="shared" si="124"/>
        <v>Q2</v>
      </c>
      <c r="AE1019" t="str">
        <f t="shared" si="125"/>
        <v>FY20/21</v>
      </c>
      <c r="AF1019" t="str">
        <f t="shared" si="126"/>
        <v>SOUTH</v>
      </c>
    </row>
    <row r="1020" spans="1:32">
      <c r="A1020" t="s">
        <v>3594</v>
      </c>
      <c r="B1020" t="s">
        <v>22</v>
      </c>
      <c r="C1020" t="str">
        <f t="shared" si="120"/>
        <v>SPARES/OTHER</v>
      </c>
      <c r="D1020" s="4">
        <v>44054</v>
      </c>
      <c r="E1020" t="str">
        <f t="shared" si="121"/>
        <v>YAMAHA</v>
      </c>
      <c r="F1020">
        <v>14103817</v>
      </c>
      <c r="G1020" s="19">
        <v>44054</v>
      </c>
      <c r="H1020" t="s">
        <v>1681</v>
      </c>
      <c r="I1020" t="s">
        <v>1660</v>
      </c>
      <c r="J1020">
        <v>1</v>
      </c>
      <c r="K1020">
        <v>1</v>
      </c>
      <c r="L1020">
        <v>2300.88</v>
      </c>
      <c r="M1020" t="s">
        <v>36</v>
      </c>
      <c r="N1020">
        <v>1.105</v>
      </c>
      <c r="O1020">
        <v>2300.88</v>
      </c>
      <c r="P1020">
        <f t="shared" si="127"/>
        <v>2542.4724000000001</v>
      </c>
      <c r="Q1020" t="s">
        <v>41</v>
      </c>
      <c r="R1020" t="s">
        <v>2735</v>
      </c>
      <c r="S1020" t="s">
        <v>25</v>
      </c>
      <c r="T1020">
        <v>905405</v>
      </c>
      <c r="U1020">
        <v>1264</v>
      </c>
      <c r="V1020" t="s">
        <v>3041</v>
      </c>
      <c r="X1020" t="s">
        <v>3331</v>
      </c>
      <c r="Y1020">
        <v>754976</v>
      </c>
      <c r="Z1020" t="s">
        <v>2737</v>
      </c>
      <c r="AB1020">
        <f t="shared" si="122"/>
        <v>2020</v>
      </c>
      <c r="AC1020">
        <f t="shared" si="123"/>
        <v>8</v>
      </c>
      <c r="AD1020" t="str">
        <f t="shared" si="124"/>
        <v>Q2</v>
      </c>
      <c r="AE1020" t="str">
        <f t="shared" si="125"/>
        <v>FY20/21</v>
      </c>
      <c r="AF1020" t="str">
        <f t="shared" si="126"/>
        <v>SOUTH</v>
      </c>
    </row>
    <row r="1021" spans="1:32">
      <c r="A1021" t="s">
        <v>3594</v>
      </c>
      <c r="B1021" t="s">
        <v>22</v>
      </c>
      <c r="C1021" t="str">
        <f t="shared" si="120"/>
        <v>SPARES/OTHER</v>
      </c>
      <c r="D1021" s="4">
        <v>44054</v>
      </c>
      <c r="E1021" t="str">
        <f t="shared" si="121"/>
        <v>YAMAHA</v>
      </c>
      <c r="F1021">
        <v>14103817</v>
      </c>
      <c r="G1021" s="19">
        <v>44054</v>
      </c>
      <c r="H1021" t="s">
        <v>1682</v>
      </c>
      <c r="I1021" t="s">
        <v>1683</v>
      </c>
      <c r="J1021">
        <v>1</v>
      </c>
      <c r="K1021">
        <v>1</v>
      </c>
      <c r="L1021">
        <v>212.39</v>
      </c>
      <c r="M1021" t="s">
        <v>36</v>
      </c>
      <c r="N1021">
        <v>1.105</v>
      </c>
      <c r="O1021">
        <v>212.39</v>
      </c>
      <c r="P1021">
        <f t="shared" si="127"/>
        <v>234.69094999999999</v>
      </c>
      <c r="Q1021" t="s">
        <v>41</v>
      </c>
      <c r="R1021" t="s">
        <v>2735</v>
      </c>
      <c r="S1021" t="s">
        <v>25</v>
      </c>
      <c r="T1021">
        <v>905405</v>
      </c>
      <c r="U1021">
        <v>116</v>
      </c>
      <c r="V1021" t="s">
        <v>3041</v>
      </c>
      <c r="X1021" t="s">
        <v>3331</v>
      </c>
      <c r="Y1021">
        <v>754976</v>
      </c>
      <c r="Z1021" t="s">
        <v>2737</v>
      </c>
      <c r="AB1021">
        <f t="shared" si="122"/>
        <v>2020</v>
      </c>
      <c r="AC1021">
        <f t="shared" si="123"/>
        <v>8</v>
      </c>
      <c r="AD1021" t="str">
        <f t="shared" si="124"/>
        <v>Q2</v>
      </c>
      <c r="AE1021" t="str">
        <f t="shared" si="125"/>
        <v>FY20/21</v>
      </c>
      <c r="AF1021" t="str">
        <f t="shared" si="126"/>
        <v>SOUTH</v>
      </c>
    </row>
    <row r="1022" spans="1:32">
      <c r="A1022" t="s">
        <v>3594</v>
      </c>
      <c r="B1022" t="s">
        <v>22</v>
      </c>
      <c r="C1022" t="str">
        <f t="shared" si="120"/>
        <v>SPARES/OTHER</v>
      </c>
      <c r="D1022" s="4">
        <v>44054</v>
      </c>
      <c r="E1022" t="str">
        <f t="shared" si="121"/>
        <v>YAMAHA</v>
      </c>
      <c r="F1022">
        <v>14103817</v>
      </c>
      <c r="G1022" s="19">
        <v>44054</v>
      </c>
      <c r="H1022" t="s">
        <v>1684</v>
      </c>
      <c r="I1022" t="s">
        <v>1685</v>
      </c>
      <c r="J1022">
        <v>1</v>
      </c>
      <c r="K1022">
        <v>1</v>
      </c>
      <c r="L1022">
        <v>1265.49</v>
      </c>
      <c r="M1022" t="s">
        <v>36</v>
      </c>
      <c r="N1022">
        <v>1.105</v>
      </c>
      <c r="O1022">
        <v>1265.49</v>
      </c>
      <c r="P1022">
        <f t="shared" si="127"/>
        <v>1398.36645</v>
      </c>
      <c r="Q1022" t="s">
        <v>41</v>
      </c>
      <c r="R1022" t="s">
        <v>2735</v>
      </c>
      <c r="S1022" t="s">
        <v>25</v>
      </c>
      <c r="T1022">
        <v>905405</v>
      </c>
      <c r="U1022">
        <v>694</v>
      </c>
      <c r="V1022" t="s">
        <v>3041</v>
      </c>
      <c r="X1022" t="s">
        <v>3331</v>
      </c>
      <c r="Y1022">
        <v>754976</v>
      </c>
      <c r="Z1022" t="s">
        <v>2737</v>
      </c>
      <c r="AB1022">
        <f t="shared" si="122"/>
        <v>2020</v>
      </c>
      <c r="AC1022">
        <f t="shared" si="123"/>
        <v>8</v>
      </c>
      <c r="AD1022" t="str">
        <f t="shared" si="124"/>
        <v>Q2</v>
      </c>
      <c r="AE1022" t="str">
        <f t="shared" si="125"/>
        <v>FY20/21</v>
      </c>
      <c r="AF1022" t="str">
        <f t="shared" si="126"/>
        <v>SOUTH</v>
      </c>
    </row>
    <row r="1023" spans="1:32">
      <c r="A1023" t="s">
        <v>3594</v>
      </c>
      <c r="B1023" t="s">
        <v>22</v>
      </c>
      <c r="C1023" t="str">
        <f t="shared" si="120"/>
        <v>SPARES/OTHER</v>
      </c>
      <c r="D1023" s="4">
        <v>44054</v>
      </c>
      <c r="E1023" t="str">
        <f t="shared" si="121"/>
        <v>YAMAHA</v>
      </c>
      <c r="F1023">
        <v>14103817</v>
      </c>
      <c r="G1023" s="19">
        <v>44054</v>
      </c>
      <c r="H1023" t="s">
        <v>1686</v>
      </c>
      <c r="I1023" t="s">
        <v>1687</v>
      </c>
      <c r="J1023">
        <v>1</v>
      </c>
      <c r="K1023">
        <v>1</v>
      </c>
      <c r="L1023">
        <v>380.53</v>
      </c>
      <c r="M1023" t="s">
        <v>36</v>
      </c>
      <c r="N1023">
        <v>1.105</v>
      </c>
      <c r="O1023">
        <v>380.53</v>
      </c>
      <c r="P1023">
        <f t="shared" si="127"/>
        <v>420.48564999999996</v>
      </c>
      <c r="Q1023" t="s">
        <v>41</v>
      </c>
      <c r="R1023" t="s">
        <v>2735</v>
      </c>
      <c r="S1023" t="s">
        <v>25</v>
      </c>
      <c r="T1023">
        <v>905405</v>
      </c>
      <c r="U1023">
        <v>185</v>
      </c>
      <c r="V1023" t="s">
        <v>3041</v>
      </c>
      <c r="X1023" t="s">
        <v>3331</v>
      </c>
      <c r="Y1023">
        <v>754976</v>
      </c>
      <c r="Z1023" t="s">
        <v>2737</v>
      </c>
      <c r="AB1023">
        <f t="shared" si="122"/>
        <v>2020</v>
      </c>
      <c r="AC1023">
        <f t="shared" si="123"/>
        <v>8</v>
      </c>
      <c r="AD1023" t="str">
        <f t="shared" si="124"/>
        <v>Q2</v>
      </c>
      <c r="AE1023" t="str">
        <f t="shared" si="125"/>
        <v>FY20/21</v>
      </c>
      <c r="AF1023" t="str">
        <f t="shared" si="126"/>
        <v>SOUTH</v>
      </c>
    </row>
    <row r="1024" spans="1:32">
      <c r="A1024" t="s">
        <v>3594</v>
      </c>
      <c r="B1024" t="s">
        <v>22</v>
      </c>
      <c r="C1024" t="str">
        <f t="shared" si="120"/>
        <v>SPARES/OTHER</v>
      </c>
      <c r="D1024" s="4">
        <v>44054</v>
      </c>
      <c r="E1024" t="str">
        <f t="shared" si="121"/>
        <v>YAMAHA</v>
      </c>
      <c r="F1024">
        <v>14103817</v>
      </c>
      <c r="G1024" s="19">
        <v>44054</v>
      </c>
      <c r="H1024" t="s">
        <v>1373</v>
      </c>
      <c r="I1024" t="s">
        <v>1374</v>
      </c>
      <c r="J1024">
        <v>2</v>
      </c>
      <c r="K1024">
        <v>2</v>
      </c>
      <c r="L1024">
        <v>1946.9</v>
      </c>
      <c r="M1024" t="s">
        <v>36</v>
      </c>
      <c r="N1024">
        <v>1.105</v>
      </c>
      <c r="O1024">
        <v>1946.9</v>
      </c>
      <c r="P1024">
        <f t="shared" si="127"/>
        <v>2151.3245000000002</v>
      </c>
      <c r="Q1024" t="s">
        <v>41</v>
      </c>
      <c r="R1024" t="s">
        <v>2735</v>
      </c>
      <c r="S1024" t="s">
        <v>25</v>
      </c>
      <c r="T1024">
        <v>905405</v>
      </c>
      <c r="U1024">
        <v>1032</v>
      </c>
      <c r="V1024" t="s">
        <v>3041</v>
      </c>
      <c r="X1024" t="s">
        <v>3331</v>
      </c>
      <c r="Y1024">
        <v>754976</v>
      </c>
      <c r="Z1024" t="s">
        <v>2737</v>
      </c>
      <c r="AB1024">
        <f t="shared" si="122"/>
        <v>2020</v>
      </c>
      <c r="AC1024">
        <f t="shared" si="123"/>
        <v>8</v>
      </c>
      <c r="AD1024" t="str">
        <f t="shared" si="124"/>
        <v>Q2</v>
      </c>
      <c r="AE1024" t="str">
        <f t="shared" si="125"/>
        <v>FY20/21</v>
      </c>
      <c r="AF1024" t="str">
        <f t="shared" si="126"/>
        <v>SOUTH</v>
      </c>
    </row>
    <row r="1025" spans="1:32">
      <c r="A1025" t="s">
        <v>3594</v>
      </c>
      <c r="B1025" t="s">
        <v>22</v>
      </c>
      <c r="C1025" t="str">
        <f t="shared" si="120"/>
        <v>SPARES/OTHER</v>
      </c>
      <c r="D1025" s="4">
        <v>44054</v>
      </c>
      <c r="E1025" t="str">
        <f t="shared" si="121"/>
        <v>YAMAHA</v>
      </c>
      <c r="F1025">
        <v>14103817</v>
      </c>
      <c r="G1025" s="19">
        <v>44054</v>
      </c>
      <c r="H1025" t="s">
        <v>1688</v>
      </c>
      <c r="I1025" t="s">
        <v>1689</v>
      </c>
      <c r="J1025">
        <v>2</v>
      </c>
      <c r="K1025">
        <v>2</v>
      </c>
      <c r="L1025">
        <v>1592.92</v>
      </c>
      <c r="M1025" t="s">
        <v>36</v>
      </c>
      <c r="N1025">
        <v>1.105</v>
      </c>
      <c r="O1025">
        <v>1592.92</v>
      </c>
      <c r="P1025">
        <f t="shared" si="127"/>
        <v>1760.1766</v>
      </c>
      <c r="Q1025" t="s">
        <v>41</v>
      </c>
      <c r="R1025" t="s">
        <v>2735</v>
      </c>
      <c r="S1025" t="s">
        <v>25</v>
      </c>
      <c r="T1025">
        <v>905405</v>
      </c>
      <c r="U1025">
        <v>88</v>
      </c>
      <c r="V1025" t="s">
        <v>3041</v>
      </c>
      <c r="X1025" t="s">
        <v>3331</v>
      </c>
      <c r="Y1025">
        <v>754976</v>
      </c>
      <c r="Z1025" t="s">
        <v>2737</v>
      </c>
      <c r="AB1025">
        <f t="shared" si="122"/>
        <v>2020</v>
      </c>
      <c r="AC1025">
        <f t="shared" si="123"/>
        <v>8</v>
      </c>
      <c r="AD1025" t="str">
        <f t="shared" si="124"/>
        <v>Q2</v>
      </c>
      <c r="AE1025" t="str">
        <f t="shared" si="125"/>
        <v>FY20/21</v>
      </c>
      <c r="AF1025" t="str">
        <f t="shared" si="126"/>
        <v>SOUTH</v>
      </c>
    </row>
    <row r="1026" spans="1:32">
      <c r="A1026" t="s">
        <v>3594</v>
      </c>
      <c r="B1026" t="s">
        <v>22</v>
      </c>
      <c r="C1026" t="str">
        <f t="shared" ref="C1026:C1089" si="128">IF(F1026="", "", IF(AND(F1026&gt;=12000000, F1026&lt;=13000000, OR(ISNUMBER(SEARCH("SERVICE", H1026)), ISNUMBER(SEARCH("REPAIR CHARGE", I1026)), ISNUMBER(SEARCH("REPAIR", H1026)))), "SERVICE_CHARGE", IF(AND(F1026&gt;=13000000, F1026&lt;=14000000, OR(ISNUMBER(SEARCH("SERVICE", H1026)), ISNUMBER(SEARCH("REPAIR CHARGE", I1026)), ISNUMBER(SEARCH("REPAIR", H1026)))), "CONTRACT_FEE", IF(AND(F1026&gt;=14000000, F1026&lt;=15000000, OR(ISNUMBER(SEARCH("TAPE FEEDER", I1026)), ISNUMBER(SEARCH("ZS FEEDER", I1026)), ISNUMBER(SEARCH("TRAY", I1026)))), "FEEDER", "SPARES/OTHER"))))</f>
        <v>SPARES/OTHER</v>
      </c>
      <c r="D1026" s="4">
        <v>44054</v>
      </c>
      <c r="E1026" t="str">
        <f t="shared" ref="E1026:E1089" si="129">IF(ISNUMBER(SEARCH("YMCT",H1026)),"YAMAHA",IF(ISNUMBER(SEARCH("HELI",H1026)),"HELLER",IF(ISNUMBER(SEARCH("PEMR",H1026)),"PEMTRON",IF(ISNUMBER(SEARCH("PEMT",H1026)),"PEMTRON",IF(H1026="","",(IFERROR(1/0,"OTHERS")))))))</f>
        <v>YAMAHA</v>
      </c>
      <c r="F1026">
        <v>14103817</v>
      </c>
      <c r="G1026" s="19">
        <v>44054</v>
      </c>
      <c r="H1026" t="s">
        <v>1690</v>
      </c>
      <c r="I1026" t="s">
        <v>1691</v>
      </c>
      <c r="J1026">
        <v>1</v>
      </c>
      <c r="K1026">
        <v>1</v>
      </c>
      <c r="L1026">
        <v>619.47</v>
      </c>
      <c r="M1026" t="s">
        <v>36</v>
      </c>
      <c r="N1026">
        <v>1.105</v>
      </c>
      <c r="O1026">
        <v>619.47</v>
      </c>
      <c r="P1026">
        <f t="shared" si="127"/>
        <v>684.51435000000004</v>
      </c>
      <c r="Q1026" t="s">
        <v>41</v>
      </c>
      <c r="R1026" t="s">
        <v>2735</v>
      </c>
      <c r="S1026" t="s">
        <v>25</v>
      </c>
      <c r="T1026">
        <v>905405</v>
      </c>
      <c r="U1026">
        <v>339</v>
      </c>
      <c r="V1026" t="s">
        <v>3041</v>
      </c>
      <c r="X1026" t="s">
        <v>3331</v>
      </c>
      <c r="Y1026">
        <v>754976</v>
      </c>
      <c r="Z1026" t="s">
        <v>2737</v>
      </c>
      <c r="AB1026">
        <f t="shared" ref="AB1026:AB1089" si="130">IF(D1026="","",YEAR(D1026))</f>
        <v>2020</v>
      </c>
      <c r="AC1026">
        <f t="shared" ref="AC1026:AC1089" si="131">IF(D1026="","",MONTH(D1026))</f>
        <v>8</v>
      </c>
      <c r="AD1026" t="str">
        <f t="shared" ref="AD1026:AD1089" si="132">IFERROR(IF(AC1026="","",IF(AND(AC1026&gt;=10,AC1026&lt;=12),"Q3",IF(AND(AC1026&gt;=1,AC1026&lt;=3),"Q4",IF(AND(AC1026&gt;=7,AC1026&lt;=9),"Q2",IF(AND(AC1026&gt;=4,AC1026&lt;=6),"Q1"))))),"")</f>
        <v>Q2</v>
      </c>
      <c r="AE1026" t="str">
        <f t="shared" ref="AE1026:AE1089" si="133">IFERROR(IF(AD1026="Q4","FY"&amp;RIGHT(AB1026,2)-1&amp;"/"&amp;RIGHT(AB1026,2),"FY"&amp;RIGHT(AB1026,2)&amp;"/"&amp;RIGHT(AB1026,2)+1),"")</f>
        <v>FY20/21</v>
      </c>
      <c r="AF1026" t="str">
        <f t="shared" ref="AF1026:AF1089" si="134">IF(B1026="SZX","SOUTH",IF(B1026="BJS","NORTH",IF(B1026="SHA","EAST",IF(B1026="","",(IF(AND(B1026&lt;&gt;"SZX",B1026&lt;&gt;"SHA",B1026&lt;&gt;"BJS"),"WEST"))))))</f>
        <v>SOUTH</v>
      </c>
    </row>
    <row r="1027" spans="1:32">
      <c r="A1027" t="s">
        <v>3594</v>
      </c>
      <c r="B1027" t="s">
        <v>22</v>
      </c>
      <c r="C1027" t="str">
        <f t="shared" si="128"/>
        <v>SPARES/OTHER</v>
      </c>
      <c r="D1027" s="4">
        <v>44054</v>
      </c>
      <c r="E1027" t="str">
        <f t="shared" si="129"/>
        <v>YAMAHA</v>
      </c>
      <c r="F1027">
        <v>14103817</v>
      </c>
      <c r="G1027" s="19">
        <v>44054</v>
      </c>
      <c r="H1027" t="s">
        <v>1692</v>
      </c>
      <c r="I1027" t="s">
        <v>1693</v>
      </c>
      <c r="J1027">
        <v>1</v>
      </c>
      <c r="K1027">
        <v>1</v>
      </c>
      <c r="L1027">
        <v>10884.96</v>
      </c>
      <c r="M1027" t="s">
        <v>36</v>
      </c>
      <c r="N1027">
        <v>1.105</v>
      </c>
      <c r="O1027">
        <v>10884.96</v>
      </c>
      <c r="P1027">
        <f t="shared" ref="P1027:P1090" si="135">IF(M1027="CNY",O1027*N1027,IF(M1027="USD",O1027*7.8,IF(M1027="HKD",O1027*1,IF(M1027="JPY",O1027*0.0563,""))))</f>
        <v>12027.880799999999</v>
      </c>
      <c r="Q1027" t="s">
        <v>41</v>
      </c>
      <c r="R1027" t="s">
        <v>2735</v>
      </c>
      <c r="S1027" t="s">
        <v>25</v>
      </c>
      <c r="T1027">
        <v>905405</v>
      </c>
      <c r="U1027">
        <v>5920</v>
      </c>
      <c r="V1027" t="s">
        <v>3041</v>
      </c>
      <c r="X1027" t="s">
        <v>3331</v>
      </c>
      <c r="Y1027">
        <v>754976</v>
      </c>
      <c r="Z1027" t="s">
        <v>2737</v>
      </c>
      <c r="AB1027">
        <f t="shared" si="130"/>
        <v>2020</v>
      </c>
      <c r="AC1027">
        <f t="shared" si="131"/>
        <v>8</v>
      </c>
      <c r="AD1027" t="str">
        <f t="shared" si="132"/>
        <v>Q2</v>
      </c>
      <c r="AE1027" t="str">
        <f t="shared" si="133"/>
        <v>FY20/21</v>
      </c>
      <c r="AF1027" t="str">
        <f t="shared" si="134"/>
        <v>SOUTH</v>
      </c>
    </row>
    <row r="1028" spans="1:32">
      <c r="A1028" t="s">
        <v>3594</v>
      </c>
      <c r="B1028" t="s">
        <v>22</v>
      </c>
      <c r="C1028" t="str">
        <f t="shared" si="128"/>
        <v>SPARES/OTHER</v>
      </c>
      <c r="D1028" s="4">
        <v>44054</v>
      </c>
      <c r="E1028" t="str">
        <f t="shared" si="129"/>
        <v>YAMAHA</v>
      </c>
      <c r="F1028">
        <v>14103817</v>
      </c>
      <c r="G1028" s="19">
        <v>44054</v>
      </c>
      <c r="H1028" t="s">
        <v>1694</v>
      </c>
      <c r="I1028" t="s">
        <v>1695</v>
      </c>
      <c r="J1028">
        <v>1</v>
      </c>
      <c r="K1028">
        <v>1</v>
      </c>
      <c r="L1028">
        <v>1778.76</v>
      </c>
      <c r="M1028" t="s">
        <v>36</v>
      </c>
      <c r="N1028">
        <v>1.105</v>
      </c>
      <c r="O1028">
        <v>1778.76</v>
      </c>
      <c r="P1028">
        <f t="shared" si="135"/>
        <v>1965.5298</v>
      </c>
      <c r="Q1028" t="s">
        <v>41</v>
      </c>
      <c r="R1028" t="s">
        <v>2735</v>
      </c>
      <c r="S1028" t="s">
        <v>25</v>
      </c>
      <c r="T1028">
        <v>905405</v>
      </c>
      <c r="U1028">
        <v>979</v>
      </c>
      <c r="V1028" t="s">
        <v>3041</v>
      </c>
      <c r="X1028" t="s">
        <v>3331</v>
      </c>
      <c r="Y1028">
        <v>754976</v>
      </c>
      <c r="Z1028" t="s">
        <v>2737</v>
      </c>
      <c r="AB1028">
        <f t="shared" si="130"/>
        <v>2020</v>
      </c>
      <c r="AC1028">
        <f t="shared" si="131"/>
        <v>8</v>
      </c>
      <c r="AD1028" t="str">
        <f t="shared" si="132"/>
        <v>Q2</v>
      </c>
      <c r="AE1028" t="str">
        <f t="shared" si="133"/>
        <v>FY20/21</v>
      </c>
      <c r="AF1028" t="str">
        <f t="shared" si="134"/>
        <v>SOUTH</v>
      </c>
    </row>
    <row r="1029" spans="1:32">
      <c r="A1029" t="s">
        <v>3594</v>
      </c>
      <c r="B1029" t="s">
        <v>22</v>
      </c>
      <c r="C1029" t="str">
        <f t="shared" si="128"/>
        <v>SPARES/OTHER</v>
      </c>
      <c r="D1029" s="4">
        <v>44054</v>
      </c>
      <c r="E1029" t="str">
        <f t="shared" si="129"/>
        <v>OTHERS</v>
      </c>
      <c r="F1029">
        <v>14103817</v>
      </c>
      <c r="G1029" s="19">
        <v>44054</v>
      </c>
      <c r="H1029" t="s">
        <v>3031</v>
      </c>
      <c r="I1029" t="s">
        <v>3032</v>
      </c>
      <c r="J1029">
        <v>1</v>
      </c>
      <c r="K1029">
        <v>1</v>
      </c>
      <c r="L1029">
        <v>1769.91</v>
      </c>
      <c r="M1029" t="s">
        <v>36</v>
      </c>
      <c r="N1029">
        <v>1.105</v>
      </c>
      <c r="O1029">
        <v>1769.91</v>
      </c>
      <c r="P1029">
        <f t="shared" si="135"/>
        <v>1955.75055</v>
      </c>
      <c r="Q1029" t="s">
        <v>41</v>
      </c>
      <c r="R1029" t="s">
        <v>2735</v>
      </c>
      <c r="S1029" t="s">
        <v>25</v>
      </c>
      <c r="T1029">
        <v>905405</v>
      </c>
      <c r="U1029">
        <v>1453.98</v>
      </c>
      <c r="V1029" t="s">
        <v>3041</v>
      </c>
      <c r="X1029" t="s">
        <v>3331</v>
      </c>
      <c r="Y1029">
        <v>754976</v>
      </c>
      <c r="Z1029" t="s">
        <v>2737</v>
      </c>
      <c r="AB1029">
        <f t="shared" si="130"/>
        <v>2020</v>
      </c>
      <c r="AC1029">
        <f t="shared" si="131"/>
        <v>8</v>
      </c>
      <c r="AD1029" t="str">
        <f t="shared" si="132"/>
        <v>Q2</v>
      </c>
      <c r="AE1029" t="str">
        <f t="shared" si="133"/>
        <v>FY20/21</v>
      </c>
      <c r="AF1029" t="str">
        <f t="shared" si="134"/>
        <v>SOUTH</v>
      </c>
    </row>
    <row r="1030" spans="1:32">
      <c r="A1030" t="s">
        <v>3594</v>
      </c>
      <c r="B1030" t="s">
        <v>22</v>
      </c>
      <c r="C1030" t="str">
        <f t="shared" si="128"/>
        <v>FEEDER</v>
      </c>
      <c r="D1030" s="4">
        <v>44054</v>
      </c>
      <c r="E1030" t="str">
        <f t="shared" si="129"/>
        <v>OTHERS</v>
      </c>
      <c r="F1030">
        <v>14103817</v>
      </c>
      <c r="G1030" s="19">
        <v>44054</v>
      </c>
      <c r="H1030" t="s">
        <v>3029</v>
      </c>
      <c r="I1030" t="s">
        <v>3030</v>
      </c>
      <c r="J1030">
        <v>1</v>
      </c>
      <c r="K1030">
        <v>1</v>
      </c>
      <c r="L1030">
        <v>1150.44</v>
      </c>
      <c r="M1030" t="s">
        <v>36</v>
      </c>
      <c r="N1030">
        <v>1.105</v>
      </c>
      <c r="O1030">
        <v>1150.44</v>
      </c>
      <c r="P1030">
        <f t="shared" si="135"/>
        <v>1271.2362000000001</v>
      </c>
      <c r="Q1030" t="s">
        <v>41</v>
      </c>
      <c r="R1030" t="s">
        <v>2735</v>
      </c>
      <c r="S1030" t="s">
        <v>25</v>
      </c>
      <c r="T1030">
        <v>905405</v>
      </c>
      <c r="U1030">
        <v>765.49</v>
      </c>
      <c r="V1030" t="s">
        <v>3041</v>
      </c>
      <c r="X1030" t="s">
        <v>3331</v>
      </c>
      <c r="Y1030">
        <v>754976</v>
      </c>
      <c r="Z1030" t="s">
        <v>2737</v>
      </c>
      <c r="AB1030">
        <f t="shared" si="130"/>
        <v>2020</v>
      </c>
      <c r="AC1030">
        <f t="shared" si="131"/>
        <v>8</v>
      </c>
      <c r="AD1030" t="str">
        <f t="shared" si="132"/>
        <v>Q2</v>
      </c>
      <c r="AE1030" t="str">
        <f t="shared" si="133"/>
        <v>FY20/21</v>
      </c>
      <c r="AF1030" t="str">
        <f t="shared" si="134"/>
        <v>SOUTH</v>
      </c>
    </row>
    <row r="1031" spans="1:32">
      <c r="A1031" t="s">
        <v>3594</v>
      </c>
      <c r="B1031" t="s">
        <v>22</v>
      </c>
      <c r="C1031" t="str">
        <f t="shared" si="128"/>
        <v>SPARES/OTHER</v>
      </c>
      <c r="D1031" s="4">
        <v>44054</v>
      </c>
      <c r="E1031" t="str">
        <f t="shared" si="129"/>
        <v>OTHERS</v>
      </c>
      <c r="F1031">
        <v>14103817</v>
      </c>
      <c r="G1031" s="19">
        <v>44054</v>
      </c>
      <c r="H1031" t="s">
        <v>2934</v>
      </c>
      <c r="I1031" t="s">
        <v>2935</v>
      </c>
      <c r="J1031">
        <v>1</v>
      </c>
      <c r="K1031">
        <v>1</v>
      </c>
      <c r="L1031">
        <v>265.49</v>
      </c>
      <c r="M1031" t="s">
        <v>36</v>
      </c>
      <c r="N1031">
        <v>1.105</v>
      </c>
      <c r="O1031">
        <v>265.49</v>
      </c>
      <c r="P1031">
        <f t="shared" si="135"/>
        <v>293.36644999999999</v>
      </c>
      <c r="Q1031" t="s">
        <v>41</v>
      </c>
      <c r="R1031" t="s">
        <v>2735</v>
      </c>
      <c r="S1031" t="s">
        <v>25</v>
      </c>
      <c r="T1031">
        <v>905405</v>
      </c>
      <c r="U1031">
        <v>189.38</v>
      </c>
      <c r="V1031" t="s">
        <v>3041</v>
      </c>
      <c r="X1031" t="s">
        <v>3331</v>
      </c>
      <c r="Y1031">
        <v>754976</v>
      </c>
      <c r="Z1031" t="s">
        <v>2737</v>
      </c>
      <c r="AB1031">
        <f t="shared" si="130"/>
        <v>2020</v>
      </c>
      <c r="AC1031">
        <f t="shared" si="131"/>
        <v>8</v>
      </c>
      <c r="AD1031" t="str">
        <f t="shared" si="132"/>
        <v>Q2</v>
      </c>
      <c r="AE1031" t="str">
        <f t="shared" si="133"/>
        <v>FY20/21</v>
      </c>
      <c r="AF1031" t="str">
        <f t="shared" si="134"/>
        <v>SOUTH</v>
      </c>
    </row>
    <row r="1032" spans="1:32">
      <c r="A1032" t="s">
        <v>3594</v>
      </c>
      <c r="B1032" t="s">
        <v>22</v>
      </c>
      <c r="C1032" t="str">
        <f t="shared" si="128"/>
        <v>CONTRACT_FEE</v>
      </c>
      <c r="D1032" s="4">
        <v>44056</v>
      </c>
      <c r="E1032" t="str">
        <f t="shared" si="129"/>
        <v>OTHERS</v>
      </c>
      <c r="F1032">
        <v>13100171</v>
      </c>
      <c r="G1032" s="19">
        <v>44056</v>
      </c>
      <c r="H1032" t="s">
        <v>1390</v>
      </c>
      <c r="I1032" t="s">
        <v>77</v>
      </c>
      <c r="J1032">
        <v>1</v>
      </c>
      <c r="K1032">
        <v>1</v>
      </c>
      <c r="L1032">
        <v>11061.95</v>
      </c>
      <c r="M1032" t="s">
        <v>36</v>
      </c>
      <c r="N1032">
        <v>1.105</v>
      </c>
      <c r="O1032">
        <v>11061.95</v>
      </c>
      <c r="P1032">
        <f t="shared" si="135"/>
        <v>12223.454750000001</v>
      </c>
      <c r="Q1032" t="s">
        <v>41</v>
      </c>
      <c r="R1032" t="s">
        <v>2946</v>
      </c>
      <c r="S1032" t="s">
        <v>25</v>
      </c>
      <c r="T1032">
        <v>905407</v>
      </c>
      <c r="U1032">
        <v>0</v>
      </c>
      <c r="V1032" t="s">
        <v>3035</v>
      </c>
      <c r="X1032">
        <v>4500210870</v>
      </c>
      <c r="Z1032" t="s">
        <v>2947</v>
      </c>
      <c r="AB1032">
        <f t="shared" si="130"/>
        <v>2020</v>
      </c>
      <c r="AC1032">
        <f t="shared" si="131"/>
        <v>8</v>
      </c>
      <c r="AD1032" t="str">
        <f t="shared" si="132"/>
        <v>Q2</v>
      </c>
      <c r="AE1032" t="str">
        <f t="shared" si="133"/>
        <v>FY20/21</v>
      </c>
      <c r="AF1032" t="str">
        <f t="shared" si="134"/>
        <v>SOUTH</v>
      </c>
    </row>
    <row r="1033" spans="1:32">
      <c r="A1033" t="s">
        <v>3594</v>
      </c>
      <c r="B1033" t="s">
        <v>22</v>
      </c>
      <c r="C1033" t="str">
        <f t="shared" si="128"/>
        <v>SPARES/OTHER</v>
      </c>
      <c r="D1033" s="4">
        <v>44056</v>
      </c>
      <c r="E1033" t="str">
        <f t="shared" si="129"/>
        <v>OTHERS</v>
      </c>
      <c r="F1033">
        <v>14103818</v>
      </c>
      <c r="G1033" s="19">
        <v>44056</v>
      </c>
      <c r="H1033" t="s">
        <v>3048</v>
      </c>
      <c r="I1033" t="s">
        <v>3049</v>
      </c>
      <c r="J1033">
        <v>2</v>
      </c>
      <c r="K1033">
        <v>2</v>
      </c>
      <c r="L1033">
        <v>4920.3500000000004</v>
      </c>
      <c r="M1033" t="s">
        <v>36</v>
      </c>
      <c r="N1033">
        <v>1.105</v>
      </c>
      <c r="O1033">
        <v>4920.3500000000004</v>
      </c>
      <c r="P1033">
        <f t="shared" si="135"/>
        <v>5436.98675</v>
      </c>
      <c r="Q1033" t="s">
        <v>41</v>
      </c>
      <c r="R1033" t="s">
        <v>3042</v>
      </c>
      <c r="S1033" t="s">
        <v>25</v>
      </c>
      <c r="T1033">
        <v>905408</v>
      </c>
      <c r="U1033">
        <v>3915.04</v>
      </c>
      <c r="V1033" t="s">
        <v>3041</v>
      </c>
      <c r="X1033" t="s">
        <v>3332</v>
      </c>
      <c r="Y1033">
        <v>755219</v>
      </c>
      <c r="Z1033" t="s">
        <v>3044</v>
      </c>
      <c r="AB1033">
        <f t="shared" si="130"/>
        <v>2020</v>
      </c>
      <c r="AC1033">
        <f t="shared" si="131"/>
        <v>8</v>
      </c>
      <c r="AD1033" t="str">
        <f t="shared" si="132"/>
        <v>Q2</v>
      </c>
      <c r="AE1033" t="str">
        <f t="shared" si="133"/>
        <v>FY20/21</v>
      </c>
      <c r="AF1033" t="str">
        <f t="shared" si="134"/>
        <v>SOUTH</v>
      </c>
    </row>
    <row r="1034" spans="1:32">
      <c r="A1034" t="s">
        <v>3594</v>
      </c>
      <c r="B1034" t="s">
        <v>22</v>
      </c>
      <c r="C1034" t="str">
        <f t="shared" si="128"/>
        <v>SPARES/OTHER</v>
      </c>
      <c r="D1034" s="4">
        <v>44056</v>
      </c>
      <c r="E1034" t="str">
        <f t="shared" si="129"/>
        <v>OTHERS</v>
      </c>
      <c r="F1034">
        <v>14103818</v>
      </c>
      <c r="G1034" s="19">
        <v>44056</v>
      </c>
      <c r="H1034" t="s">
        <v>3333</v>
      </c>
      <c r="I1034" t="s">
        <v>3334</v>
      </c>
      <c r="J1034">
        <v>2</v>
      </c>
      <c r="K1034">
        <v>2</v>
      </c>
      <c r="L1034">
        <v>7911.5</v>
      </c>
      <c r="M1034" t="s">
        <v>36</v>
      </c>
      <c r="N1034">
        <v>1.105</v>
      </c>
      <c r="O1034">
        <v>7911.5</v>
      </c>
      <c r="P1034">
        <f t="shared" si="135"/>
        <v>8742.2075000000004</v>
      </c>
      <c r="Q1034" t="s">
        <v>41</v>
      </c>
      <c r="R1034" t="s">
        <v>3042</v>
      </c>
      <c r="S1034" t="s">
        <v>25</v>
      </c>
      <c r="T1034">
        <v>905408</v>
      </c>
      <c r="U1034">
        <v>6516.82</v>
      </c>
      <c r="V1034" t="s">
        <v>3041</v>
      </c>
      <c r="X1034" t="s">
        <v>3332</v>
      </c>
      <c r="Y1034">
        <v>755219</v>
      </c>
      <c r="Z1034" t="s">
        <v>3044</v>
      </c>
      <c r="AB1034">
        <f t="shared" si="130"/>
        <v>2020</v>
      </c>
      <c r="AC1034">
        <f t="shared" si="131"/>
        <v>8</v>
      </c>
      <c r="AD1034" t="str">
        <f t="shared" si="132"/>
        <v>Q2</v>
      </c>
      <c r="AE1034" t="str">
        <f t="shared" si="133"/>
        <v>FY20/21</v>
      </c>
      <c r="AF1034" t="str">
        <f t="shared" si="134"/>
        <v>SOUTH</v>
      </c>
    </row>
    <row r="1035" spans="1:32">
      <c r="A1035" t="s">
        <v>3594</v>
      </c>
      <c r="B1035" t="s">
        <v>3646</v>
      </c>
      <c r="C1035" t="str">
        <f t="shared" si="128"/>
        <v>CONTRACT_FEE</v>
      </c>
      <c r="D1035" s="4">
        <v>44060</v>
      </c>
      <c r="E1035" t="str">
        <f t="shared" si="129"/>
        <v>YAMAHA</v>
      </c>
      <c r="F1035">
        <v>13100172</v>
      </c>
      <c r="G1035" s="19">
        <v>44060</v>
      </c>
      <c r="H1035" t="s">
        <v>76</v>
      </c>
      <c r="I1035" t="s">
        <v>77</v>
      </c>
      <c r="J1035">
        <v>1</v>
      </c>
      <c r="K1035">
        <v>1</v>
      </c>
      <c r="L1035">
        <v>14159.29</v>
      </c>
      <c r="M1035" t="s">
        <v>36</v>
      </c>
      <c r="N1035">
        <v>1.105</v>
      </c>
      <c r="O1035">
        <v>14159.29</v>
      </c>
      <c r="P1035">
        <f t="shared" si="135"/>
        <v>15646.015450000001</v>
      </c>
      <c r="Q1035" t="s">
        <v>4058</v>
      </c>
      <c r="R1035" t="s">
        <v>4139</v>
      </c>
      <c r="S1035" t="s">
        <v>25</v>
      </c>
      <c r="T1035">
        <v>905410</v>
      </c>
      <c r="U1035">
        <v>0</v>
      </c>
      <c r="V1035" t="s">
        <v>3035</v>
      </c>
      <c r="Z1035" t="s">
        <v>4140</v>
      </c>
      <c r="AB1035">
        <f t="shared" si="130"/>
        <v>2020</v>
      </c>
      <c r="AC1035">
        <f t="shared" si="131"/>
        <v>8</v>
      </c>
      <c r="AD1035" t="str">
        <f t="shared" si="132"/>
        <v>Q2</v>
      </c>
      <c r="AE1035" t="str">
        <f t="shared" si="133"/>
        <v>FY20/21</v>
      </c>
      <c r="AF1035" t="str">
        <f t="shared" si="134"/>
        <v>EAST</v>
      </c>
    </row>
    <row r="1036" spans="1:32">
      <c r="A1036" t="s">
        <v>3594</v>
      </c>
      <c r="B1036" t="s">
        <v>3646</v>
      </c>
      <c r="C1036" t="str">
        <f t="shared" si="128"/>
        <v>CONTRACT_FEE</v>
      </c>
      <c r="D1036" s="4">
        <v>44060</v>
      </c>
      <c r="E1036" t="str">
        <f t="shared" si="129"/>
        <v>YAMAHA</v>
      </c>
      <c r="F1036">
        <v>13100173</v>
      </c>
      <c r="G1036" s="19">
        <v>44060</v>
      </c>
      <c r="H1036" t="s">
        <v>76</v>
      </c>
      <c r="I1036" t="s">
        <v>77</v>
      </c>
      <c r="J1036">
        <v>1</v>
      </c>
      <c r="K1036">
        <v>1</v>
      </c>
      <c r="L1036">
        <v>10619.47</v>
      </c>
      <c r="M1036" t="s">
        <v>36</v>
      </c>
      <c r="N1036">
        <v>1.105</v>
      </c>
      <c r="O1036">
        <v>10619.47</v>
      </c>
      <c r="P1036">
        <f t="shared" si="135"/>
        <v>11734.514349999999</v>
      </c>
      <c r="Q1036" t="s">
        <v>4058</v>
      </c>
      <c r="R1036" t="s">
        <v>2383</v>
      </c>
      <c r="S1036" t="s">
        <v>25</v>
      </c>
      <c r="T1036">
        <v>905411</v>
      </c>
      <c r="U1036">
        <v>0</v>
      </c>
      <c r="V1036" t="s">
        <v>3035</v>
      </c>
      <c r="Z1036" t="s">
        <v>2385</v>
      </c>
      <c r="AB1036">
        <f t="shared" si="130"/>
        <v>2020</v>
      </c>
      <c r="AC1036">
        <f t="shared" si="131"/>
        <v>8</v>
      </c>
      <c r="AD1036" t="str">
        <f t="shared" si="132"/>
        <v>Q2</v>
      </c>
      <c r="AE1036" t="str">
        <f t="shared" si="133"/>
        <v>FY20/21</v>
      </c>
      <c r="AF1036" t="str">
        <f t="shared" si="134"/>
        <v>EAST</v>
      </c>
    </row>
    <row r="1037" spans="1:32">
      <c r="A1037" t="s">
        <v>3594</v>
      </c>
      <c r="B1037" t="s">
        <v>22</v>
      </c>
      <c r="C1037" t="str">
        <f t="shared" si="128"/>
        <v>SPARES/OTHER</v>
      </c>
      <c r="D1037" s="4">
        <v>44062</v>
      </c>
      <c r="E1037" t="str">
        <f t="shared" si="129"/>
        <v>HELLER</v>
      </c>
      <c r="F1037">
        <v>14103819</v>
      </c>
      <c r="G1037" s="19">
        <v>44062</v>
      </c>
      <c r="H1037" t="s">
        <v>2703</v>
      </c>
      <c r="I1037" t="s">
        <v>2704</v>
      </c>
      <c r="J1037">
        <v>1</v>
      </c>
      <c r="K1037">
        <v>1</v>
      </c>
      <c r="L1037">
        <v>3097.35</v>
      </c>
      <c r="M1037" t="s">
        <v>36</v>
      </c>
      <c r="N1037">
        <v>1.105</v>
      </c>
      <c r="O1037">
        <v>3097.35</v>
      </c>
      <c r="P1037">
        <f t="shared" si="135"/>
        <v>3422.5717500000001</v>
      </c>
      <c r="Q1037" t="s">
        <v>41</v>
      </c>
      <c r="R1037" t="s">
        <v>3116</v>
      </c>
      <c r="S1037" t="s">
        <v>25</v>
      </c>
      <c r="T1037">
        <v>905413</v>
      </c>
      <c r="U1037">
        <v>1935</v>
      </c>
      <c r="V1037" t="s">
        <v>3041</v>
      </c>
      <c r="X1037" t="s">
        <v>3335</v>
      </c>
      <c r="Y1037">
        <v>756044</v>
      </c>
      <c r="Z1037" t="s">
        <v>3117</v>
      </c>
      <c r="AB1037">
        <f t="shared" si="130"/>
        <v>2020</v>
      </c>
      <c r="AC1037">
        <f t="shared" si="131"/>
        <v>8</v>
      </c>
      <c r="AD1037" t="str">
        <f t="shared" si="132"/>
        <v>Q2</v>
      </c>
      <c r="AE1037" t="str">
        <f t="shared" si="133"/>
        <v>FY20/21</v>
      </c>
      <c r="AF1037" t="str">
        <f t="shared" si="134"/>
        <v>SOUTH</v>
      </c>
    </row>
    <row r="1038" spans="1:32">
      <c r="A1038" t="s">
        <v>3594</v>
      </c>
      <c r="B1038" t="s">
        <v>22</v>
      </c>
      <c r="C1038" t="str">
        <f t="shared" si="128"/>
        <v>SERVICE_CHARGE</v>
      </c>
      <c r="D1038" s="4">
        <v>44063</v>
      </c>
      <c r="E1038" t="str">
        <f t="shared" si="129"/>
        <v>YAMAHA</v>
      </c>
      <c r="F1038">
        <v>12101096</v>
      </c>
      <c r="G1038" s="19">
        <v>44063</v>
      </c>
      <c r="H1038" t="s">
        <v>76</v>
      </c>
      <c r="I1038" t="s">
        <v>77</v>
      </c>
      <c r="J1038">
        <v>1</v>
      </c>
      <c r="K1038">
        <v>1</v>
      </c>
      <c r="L1038">
        <v>23628.32</v>
      </c>
      <c r="M1038" t="s">
        <v>36</v>
      </c>
      <c r="N1038">
        <v>1.105</v>
      </c>
      <c r="O1038">
        <v>23628.32</v>
      </c>
      <c r="P1038">
        <f t="shared" si="135"/>
        <v>26109.293600000001</v>
      </c>
      <c r="Q1038" t="s">
        <v>41</v>
      </c>
      <c r="R1038" t="s">
        <v>2735</v>
      </c>
      <c r="S1038" t="s">
        <v>25</v>
      </c>
      <c r="T1038">
        <v>905415</v>
      </c>
      <c r="U1038">
        <v>0</v>
      </c>
      <c r="V1038" t="s">
        <v>3038</v>
      </c>
      <c r="X1038" t="s">
        <v>3336</v>
      </c>
      <c r="Z1038" t="s">
        <v>2737</v>
      </c>
      <c r="AB1038">
        <f t="shared" si="130"/>
        <v>2020</v>
      </c>
      <c r="AC1038">
        <f t="shared" si="131"/>
        <v>8</v>
      </c>
      <c r="AD1038" t="str">
        <f t="shared" si="132"/>
        <v>Q2</v>
      </c>
      <c r="AE1038" t="str">
        <f t="shared" si="133"/>
        <v>FY20/21</v>
      </c>
      <c r="AF1038" t="str">
        <f t="shared" si="134"/>
        <v>SOUTH</v>
      </c>
    </row>
    <row r="1039" spans="1:32">
      <c r="A1039" t="s">
        <v>3594</v>
      </c>
      <c r="B1039" t="s">
        <v>22</v>
      </c>
      <c r="C1039" t="str">
        <f t="shared" si="128"/>
        <v>SERVICE_CHARGE</v>
      </c>
      <c r="D1039" s="4">
        <v>44063</v>
      </c>
      <c r="E1039" t="str">
        <f t="shared" si="129"/>
        <v>YAMAHA</v>
      </c>
      <c r="F1039">
        <v>12101097</v>
      </c>
      <c r="G1039" s="19">
        <v>44063</v>
      </c>
      <c r="H1039" t="s">
        <v>76</v>
      </c>
      <c r="I1039" t="s">
        <v>77</v>
      </c>
      <c r="J1039">
        <v>1</v>
      </c>
      <c r="K1039">
        <v>1</v>
      </c>
      <c r="L1039">
        <v>1769.91</v>
      </c>
      <c r="M1039" t="s">
        <v>36</v>
      </c>
      <c r="N1039">
        <v>1.105</v>
      </c>
      <c r="O1039">
        <v>1769.91</v>
      </c>
      <c r="P1039">
        <f t="shared" si="135"/>
        <v>1955.75055</v>
      </c>
      <c r="Q1039" t="s">
        <v>41</v>
      </c>
      <c r="R1039" t="s">
        <v>3082</v>
      </c>
      <c r="S1039" t="s">
        <v>25</v>
      </c>
      <c r="T1039">
        <v>905416</v>
      </c>
      <c r="U1039">
        <v>0</v>
      </c>
      <c r="V1039" t="s">
        <v>3038</v>
      </c>
      <c r="X1039" t="s">
        <v>3337</v>
      </c>
      <c r="Z1039" t="s">
        <v>3084</v>
      </c>
      <c r="AB1039">
        <f t="shared" si="130"/>
        <v>2020</v>
      </c>
      <c r="AC1039">
        <f t="shared" si="131"/>
        <v>8</v>
      </c>
      <c r="AD1039" t="str">
        <f t="shared" si="132"/>
        <v>Q2</v>
      </c>
      <c r="AE1039" t="str">
        <f t="shared" si="133"/>
        <v>FY20/21</v>
      </c>
      <c r="AF1039" t="str">
        <f t="shared" si="134"/>
        <v>SOUTH</v>
      </c>
    </row>
    <row r="1040" spans="1:32">
      <c r="A1040" t="s">
        <v>3594</v>
      </c>
      <c r="B1040" t="s">
        <v>22</v>
      </c>
      <c r="C1040" t="str">
        <f t="shared" si="128"/>
        <v>SPARES/OTHER</v>
      </c>
      <c r="D1040" s="4">
        <v>44063</v>
      </c>
      <c r="E1040" t="str">
        <f t="shared" si="129"/>
        <v>OTHERS</v>
      </c>
      <c r="F1040">
        <v>14103820</v>
      </c>
      <c r="G1040" s="19">
        <v>44063</v>
      </c>
      <c r="H1040" t="s">
        <v>3338</v>
      </c>
      <c r="I1040" t="s">
        <v>351</v>
      </c>
      <c r="J1040">
        <v>10</v>
      </c>
      <c r="K1040">
        <v>10</v>
      </c>
      <c r="L1040">
        <v>5752.21</v>
      </c>
      <c r="M1040" t="s">
        <v>36</v>
      </c>
      <c r="N1040">
        <v>1.105</v>
      </c>
      <c r="O1040">
        <v>5752.21</v>
      </c>
      <c r="P1040">
        <f t="shared" si="135"/>
        <v>6356.1920499999997</v>
      </c>
      <c r="Q1040" t="s">
        <v>41</v>
      </c>
      <c r="R1040" t="s">
        <v>1157</v>
      </c>
      <c r="S1040" t="s">
        <v>25</v>
      </c>
      <c r="T1040">
        <v>905414</v>
      </c>
      <c r="U1040">
        <v>3000</v>
      </c>
      <c r="V1040" t="s">
        <v>3041</v>
      </c>
      <c r="X1040" t="s">
        <v>3339</v>
      </c>
      <c r="Y1040">
        <v>756153</v>
      </c>
      <c r="Z1040" t="s">
        <v>1159</v>
      </c>
      <c r="AB1040">
        <f t="shared" si="130"/>
        <v>2020</v>
      </c>
      <c r="AC1040">
        <f t="shared" si="131"/>
        <v>8</v>
      </c>
      <c r="AD1040" t="str">
        <f t="shared" si="132"/>
        <v>Q2</v>
      </c>
      <c r="AE1040" t="str">
        <f t="shared" si="133"/>
        <v>FY20/21</v>
      </c>
      <c r="AF1040" t="str">
        <f t="shared" si="134"/>
        <v>SOUTH</v>
      </c>
    </row>
    <row r="1041" spans="1:32">
      <c r="A1041" t="s">
        <v>3594</v>
      </c>
      <c r="B1041" t="s">
        <v>22</v>
      </c>
      <c r="C1041" t="str">
        <f t="shared" si="128"/>
        <v>SPARES/OTHER</v>
      </c>
      <c r="D1041" s="4">
        <v>44067</v>
      </c>
      <c r="E1041" t="str">
        <f t="shared" si="129"/>
        <v>YAMAHA</v>
      </c>
      <c r="F1041">
        <v>14103821</v>
      </c>
      <c r="G1041" s="19">
        <v>44067</v>
      </c>
      <c r="H1041" t="s">
        <v>1603</v>
      </c>
      <c r="I1041" t="s">
        <v>1604</v>
      </c>
      <c r="J1041">
        <v>1</v>
      </c>
      <c r="K1041">
        <v>1</v>
      </c>
      <c r="L1041">
        <v>17699.12</v>
      </c>
      <c r="M1041" t="s">
        <v>36</v>
      </c>
      <c r="N1041">
        <v>1.105</v>
      </c>
      <c r="O1041">
        <v>17699.12</v>
      </c>
      <c r="P1041">
        <f t="shared" si="135"/>
        <v>19557.527599999998</v>
      </c>
      <c r="Q1041" t="s">
        <v>41</v>
      </c>
      <c r="R1041" t="s">
        <v>3050</v>
      </c>
      <c r="S1041" t="s">
        <v>25</v>
      </c>
      <c r="T1041">
        <v>905418</v>
      </c>
      <c r="U1041">
        <v>11111</v>
      </c>
      <c r="V1041" t="s">
        <v>3041</v>
      </c>
      <c r="X1041" t="s">
        <v>3340</v>
      </c>
      <c r="Y1041">
        <v>756434</v>
      </c>
      <c r="Z1041" t="s">
        <v>3052</v>
      </c>
      <c r="AB1041">
        <f t="shared" si="130"/>
        <v>2020</v>
      </c>
      <c r="AC1041">
        <f t="shared" si="131"/>
        <v>8</v>
      </c>
      <c r="AD1041" t="str">
        <f t="shared" si="132"/>
        <v>Q2</v>
      </c>
      <c r="AE1041" t="str">
        <f t="shared" si="133"/>
        <v>FY20/21</v>
      </c>
      <c r="AF1041" t="str">
        <f t="shared" si="134"/>
        <v>SOUTH</v>
      </c>
    </row>
    <row r="1042" spans="1:32">
      <c r="A1042" t="s">
        <v>3594</v>
      </c>
      <c r="B1042" t="s">
        <v>3646</v>
      </c>
      <c r="C1042" t="str">
        <f t="shared" si="128"/>
        <v>SPARES/OTHER</v>
      </c>
      <c r="D1042" s="4">
        <v>44067</v>
      </c>
      <c r="E1042" t="str">
        <f t="shared" si="129"/>
        <v>HELLER</v>
      </c>
      <c r="F1042">
        <v>14103822</v>
      </c>
      <c r="G1042" s="19">
        <v>44067</v>
      </c>
      <c r="H1042" t="s">
        <v>4443</v>
      </c>
      <c r="I1042" t="s">
        <v>4444</v>
      </c>
      <c r="J1042">
        <v>2</v>
      </c>
      <c r="K1042">
        <v>2</v>
      </c>
      <c r="L1042">
        <v>2352.21</v>
      </c>
      <c r="M1042" t="s">
        <v>36</v>
      </c>
      <c r="N1042">
        <v>1.105</v>
      </c>
      <c r="O1042">
        <v>2352.21</v>
      </c>
      <c r="P1042">
        <f t="shared" si="135"/>
        <v>2599.1920500000001</v>
      </c>
      <c r="Q1042" t="s">
        <v>4058</v>
      </c>
      <c r="R1042" t="s">
        <v>4445</v>
      </c>
      <c r="S1042" t="s">
        <v>25</v>
      </c>
      <c r="T1042">
        <v>905420</v>
      </c>
      <c r="U1042">
        <v>1598.42</v>
      </c>
      <c r="V1042" t="s">
        <v>3041</v>
      </c>
      <c r="Y1042">
        <v>756429</v>
      </c>
      <c r="Z1042" t="s">
        <v>4446</v>
      </c>
      <c r="AB1042">
        <f t="shared" si="130"/>
        <v>2020</v>
      </c>
      <c r="AC1042">
        <f t="shared" si="131"/>
        <v>8</v>
      </c>
      <c r="AD1042" t="str">
        <f t="shared" si="132"/>
        <v>Q2</v>
      </c>
      <c r="AE1042" t="str">
        <f t="shared" si="133"/>
        <v>FY20/21</v>
      </c>
      <c r="AF1042" t="str">
        <f t="shared" si="134"/>
        <v>EAST</v>
      </c>
    </row>
    <row r="1043" spans="1:32">
      <c r="A1043" t="s">
        <v>3594</v>
      </c>
      <c r="B1043" t="s">
        <v>3646</v>
      </c>
      <c r="C1043" t="str">
        <f t="shared" si="128"/>
        <v>SPARES/OTHER</v>
      </c>
      <c r="D1043" s="4">
        <v>44067</v>
      </c>
      <c r="E1043" t="str">
        <f t="shared" si="129"/>
        <v>YAMAHA</v>
      </c>
      <c r="F1043">
        <v>14103823</v>
      </c>
      <c r="G1043" s="19">
        <v>44067</v>
      </c>
      <c r="H1043" t="s">
        <v>27</v>
      </c>
      <c r="I1043" t="s">
        <v>28</v>
      </c>
      <c r="J1043">
        <v>16</v>
      </c>
      <c r="K1043">
        <v>16</v>
      </c>
      <c r="L1043">
        <v>10194.69</v>
      </c>
      <c r="M1043" t="s">
        <v>36</v>
      </c>
      <c r="N1043">
        <v>1.105</v>
      </c>
      <c r="O1043">
        <v>10194.69</v>
      </c>
      <c r="P1043">
        <f t="shared" si="135"/>
        <v>11265.132450000001</v>
      </c>
      <c r="Q1043" t="s">
        <v>4058</v>
      </c>
      <c r="R1043" t="s">
        <v>4447</v>
      </c>
      <c r="S1043" t="s">
        <v>25</v>
      </c>
      <c r="T1043">
        <v>905419</v>
      </c>
      <c r="U1043">
        <v>5946.9</v>
      </c>
      <c r="V1043" t="s">
        <v>3041</v>
      </c>
      <c r="Y1043">
        <v>756427</v>
      </c>
      <c r="Z1043" t="s">
        <v>4448</v>
      </c>
      <c r="AB1043">
        <f t="shared" si="130"/>
        <v>2020</v>
      </c>
      <c r="AC1043">
        <f t="shared" si="131"/>
        <v>8</v>
      </c>
      <c r="AD1043" t="str">
        <f t="shared" si="132"/>
        <v>Q2</v>
      </c>
      <c r="AE1043" t="str">
        <f t="shared" si="133"/>
        <v>FY20/21</v>
      </c>
      <c r="AF1043" t="str">
        <f t="shared" si="134"/>
        <v>EAST</v>
      </c>
    </row>
    <row r="1044" spans="1:32">
      <c r="A1044" t="s">
        <v>3594</v>
      </c>
      <c r="B1044" t="s">
        <v>3646</v>
      </c>
      <c r="C1044" t="str">
        <f t="shared" si="128"/>
        <v>SPARES/OTHER</v>
      </c>
      <c r="D1044" s="4">
        <v>44067</v>
      </c>
      <c r="E1044" t="str">
        <f t="shared" si="129"/>
        <v>YAMAHA</v>
      </c>
      <c r="F1044">
        <v>14103823</v>
      </c>
      <c r="G1044" s="19">
        <v>44067</v>
      </c>
      <c r="H1044" t="s">
        <v>83</v>
      </c>
      <c r="I1044" t="s">
        <v>84</v>
      </c>
      <c r="J1044">
        <v>11</v>
      </c>
      <c r="K1044">
        <v>11</v>
      </c>
      <c r="L1044">
        <v>7670.8</v>
      </c>
      <c r="M1044" t="s">
        <v>36</v>
      </c>
      <c r="N1044">
        <v>1.105</v>
      </c>
      <c r="O1044">
        <v>7670.8</v>
      </c>
      <c r="P1044">
        <f t="shared" si="135"/>
        <v>8476.2340000000004</v>
      </c>
      <c r="Q1044" t="s">
        <v>4058</v>
      </c>
      <c r="R1044" t="s">
        <v>4447</v>
      </c>
      <c r="S1044" t="s">
        <v>25</v>
      </c>
      <c r="T1044">
        <v>905419</v>
      </c>
      <c r="U1044">
        <v>5353.98</v>
      </c>
      <c r="V1044" t="s">
        <v>3041</v>
      </c>
      <c r="Y1044">
        <v>756427</v>
      </c>
      <c r="Z1044" t="s">
        <v>4448</v>
      </c>
      <c r="AB1044">
        <f t="shared" si="130"/>
        <v>2020</v>
      </c>
      <c r="AC1044">
        <f t="shared" si="131"/>
        <v>8</v>
      </c>
      <c r="AD1044" t="str">
        <f t="shared" si="132"/>
        <v>Q2</v>
      </c>
      <c r="AE1044" t="str">
        <f t="shared" si="133"/>
        <v>FY20/21</v>
      </c>
      <c r="AF1044" t="str">
        <f t="shared" si="134"/>
        <v>EAST</v>
      </c>
    </row>
    <row r="1045" spans="1:32">
      <c r="A1045" t="s">
        <v>3594</v>
      </c>
      <c r="B1045" t="s">
        <v>3646</v>
      </c>
      <c r="C1045" t="str">
        <f t="shared" si="128"/>
        <v>SERVICE_CHARGE</v>
      </c>
      <c r="D1045" s="4">
        <v>44068</v>
      </c>
      <c r="E1045" t="str">
        <f t="shared" si="129"/>
        <v>YAMAHA</v>
      </c>
      <c r="F1045">
        <v>12101098</v>
      </c>
      <c r="G1045" s="19">
        <v>44068</v>
      </c>
      <c r="H1045" t="s">
        <v>76</v>
      </c>
      <c r="I1045" t="s">
        <v>77</v>
      </c>
      <c r="J1045">
        <v>1</v>
      </c>
      <c r="K1045">
        <v>1</v>
      </c>
      <c r="L1045">
        <v>7079.65</v>
      </c>
      <c r="M1045" t="s">
        <v>36</v>
      </c>
      <c r="N1045">
        <v>1.105</v>
      </c>
      <c r="O1045">
        <v>7079.65</v>
      </c>
      <c r="P1045">
        <f t="shared" si="135"/>
        <v>7823.0132499999991</v>
      </c>
      <c r="Q1045" t="s">
        <v>4058</v>
      </c>
      <c r="R1045" t="s">
        <v>4070</v>
      </c>
      <c r="S1045" t="s">
        <v>25</v>
      </c>
      <c r="T1045">
        <v>905423</v>
      </c>
      <c r="U1045">
        <v>0</v>
      </c>
      <c r="V1045" t="s">
        <v>4064</v>
      </c>
      <c r="Z1045" t="s">
        <v>4072</v>
      </c>
      <c r="AB1045">
        <f t="shared" si="130"/>
        <v>2020</v>
      </c>
      <c r="AC1045">
        <f t="shared" si="131"/>
        <v>8</v>
      </c>
      <c r="AD1045" t="str">
        <f t="shared" si="132"/>
        <v>Q2</v>
      </c>
      <c r="AE1045" t="str">
        <f t="shared" si="133"/>
        <v>FY20/21</v>
      </c>
      <c r="AF1045" t="str">
        <f t="shared" si="134"/>
        <v>EAST</v>
      </c>
    </row>
    <row r="1046" spans="1:32">
      <c r="A1046" t="s">
        <v>3594</v>
      </c>
      <c r="B1046" t="s">
        <v>22</v>
      </c>
      <c r="C1046" t="str">
        <f t="shared" si="128"/>
        <v>CONTRACT_FEE</v>
      </c>
      <c r="D1046" s="4">
        <v>44068</v>
      </c>
      <c r="E1046" t="str">
        <f t="shared" si="129"/>
        <v>YAMAHA</v>
      </c>
      <c r="F1046">
        <v>13100174</v>
      </c>
      <c r="G1046" s="19">
        <v>44068</v>
      </c>
      <c r="H1046" t="s">
        <v>76</v>
      </c>
      <c r="I1046" t="s">
        <v>77</v>
      </c>
      <c r="J1046">
        <v>5</v>
      </c>
      <c r="K1046">
        <v>5</v>
      </c>
      <c r="L1046">
        <v>15929.2</v>
      </c>
      <c r="M1046" t="s">
        <v>36</v>
      </c>
      <c r="N1046">
        <v>1.105</v>
      </c>
      <c r="O1046">
        <v>15929.2</v>
      </c>
      <c r="P1046">
        <f t="shared" si="135"/>
        <v>17601.766</v>
      </c>
      <c r="Q1046" t="s">
        <v>41</v>
      </c>
      <c r="R1046" t="s">
        <v>1972</v>
      </c>
      <c r="S1046" t="s">
        <v>25</v>
      </c>
      <c r="T1046">
        <v>905425</v>
      </c>
      <c r="U1046">
        <v>0</v>
      </c>
      <c r="V1046" t="s">
        <v>3035</v>
      </c>
      <c r="X1046" t="s">
        <v>3341</v>
      </c>
      <c r="Z1046" t="s">
        <v>1974</v>
      </c>
      <c r="AB1046">
        <f t="shared" si="130"/>
        <v>2020</v>
      </c>
      <c r="AC1046">
        <f t="shared" si="131"/>
        <v>8</v>
      </c>
      <c r="AD1046" t="str">
        <f t="shared" si="132"/>
        <v>Q2</v>
      </c>
      <c r="AE1046" t="str">
        <f t="shared" si="133"/>
        <v>FY20/21</v>
      </c>
      <c r="AF1046" t="str">
        <f t="shared" si="134"/>
        <v>SOUTH</v>
      </c>
    </row>
    <row r="1047" spans="1:32">
      <c r="A1047" t="s">
        <v>3594</v>
      </c>
      <c r="B1047" t="s">
        <v>3646</v>
      </c>
      <c r="C1047" t="str">
        <f t="shared" si="128"/>
        <v>SPARES/OTHER</v>
      </c>
      <c r="D1047" s="4">
        <v>44068</v>
      </c>
      <c r="E1047" t="str">
        <f t="shared" si="129"/>
        <v>YAMAHA</v>
      </c>
      <c r="F1047">
        <v>14103824</v>
      </c>
      <c r="G1047" s="19">
        <v>44068</v>
      </c>
      <c r="H1047" t="s">
        <v>2299</v>
      </c>
      <c r="I1047" t="s">
        <v>92</v>
      </c>
      <c r="J1047">
        <v>1</v>
      </c>
      <c r="K1047">
        <v>1</v>
      </c>
      <c r="L1047">
        <v>56017.7</v>
      </c>
      <c r="M1047" t="s">
        <v>36</v>
      </c>
      <c r="N1047">
        <v>1.105</v>
      </c>
      <c r="O1047">
        <v>56017.7</v>
      </c>
      <c r="P1047">
        <f t="shared" si="135"/>
        <v>61899.558499999999</v>
      </c>
      <c r="Q1047" t="s">
        <v>4058</v>
      </c>
      <c r="R1047" t="s">
        <v>4109</v>
      </c>
      <c r="S1047" t="s">
        <v>25</v>
      </c>
      <c r="T1047">
        <v>905424</v>
      </c>
      <c r="U1047">
        <v>20872.8</v>
      </c>
      <c r="V1047" t="s">
        <v>3041</v>
      </c>
      <c r="Y1047">
        <v>756667</v>
      </c>
      <c r="Z1047" t="s">
        <v>4110</v>
      </c>
      <c r="AB1047">
        <f t="shared" si="130"/>
        <v>2020</v>
      </c>
      <c r="AC1047">
        <f t="shared" si="131"/>
        <v>8</v>
      </c>
      <c r="AD1047" t="str">
        <f t="shared" si="132"/>
        <v>Q2</v>
      </c>
      <c r="AE1047" t="str">
        <f t="shared" si="133"/>
        <v>FY20/21</v>
      </c>
      <c r="AF1047" t="str">
        <f t="shared" si="134"/>
        <v>EAST</v>
      </c>
    </row>
    <row r="1048" spans="1:32">
      <c r="A1048" t="s">
        <v>3594</v>
      </c>
      <c r="B1048" t="s">
        <v>3646</v>
      </c>
      <c r="C1048" t="str">
        <f t="shared" si="128"/>
        <v>SPARES/OTHER</v>
      </c>
      <c r="D1048" s="4">
        <v>44068</v>
      </c>
      <c r="E1048" t="str">
        <f t="shared" si="129"/>
        <v>YAMAHA</v>
      </c>
      <c r="F1048">
        <v>14103824</v>
      </c>
      <c r="G1048" s="19">
        <v>44068</v>
      </c>
      <c r="H1048" t="s">
        <v>53</v>
      </c>
      <c r="I1048" t="s">
        <v>54</v>
      </c>
      <c r="J1048">
        <v>6</v>
      </c>
      <c r="K1048">
        <v>6</v>
      </c>
      <c r="L1048">
        <v>0</v>
      </c>
      <c r="M1048" t="s">
        <v>36</v>
      </c>
      <c r="N1048">
        <v>1.105</v>
      </c>
      <c r="O1048">
        <v>0</v>
      </c>
      <c r="P1048">
        <f t="shared" si="135"/>
        <v>0</v>
      </c>
      <c r="Q1048" t="s">
        <v>4058</v>
      </c>
      <c r="R1048" t="s">
        <v>4109</v>
      </c>
      <c r="S1048" t="s">
        <v>25</v>
      </c>
      <c r="T1048">
        <v>905424</v>
      </c>
      <c r="U1048">
        <v>553.92999999999995</v>
      </c>
      <c r="V1048" t="s">
        <v>3041</v>
      </c>
      <c r="Y1048">
        <v>756667</v>
      </c>
      <c r="Z1048" t="s">
        <v>4110</v>
      </c>
      <c r="AB1048">
        <f t="shared" si="130"/>
        <v>2020</v>
      </c>
      <c r="AC1048">
        <f t="shared" si="131"/>
        <v>8</v>
      </c>
      <c r="AD1048" t="str">
        <f t="shared" si="132"/>
        <v>Q2</v>
      </c>
      <c r="AE1048" t="str">
        <f t="shared" si="133"/>
        <v>FY20/21</v>
      </c>
      <c r="AF1048" t="str">
        <f t="shared" si="134"/>
        <v>EAST</v>
      </c>
    </row>
    <row r="1049" spans="1:32">
      <c r="A1049" t="s">
        <v>3594</v>
      </c>
      <c r="B1049" t="s">
        <v>3646</v>
      </c>
      <c r="C1049" t="str">
        <f t="shared" si="128"/>
        <v>SPARES/OTHER</v>
      </c>
      <c r="D1049" s="4">
        <v>44068</v>
      </c>
      <c r="E1049" t="str">
        <f t="shared" si="129"/>
        <v>YAMAHA</v>
      </c>
      <c r="F1049">
        <v>14103824</v>
      </c>
      <c r="G1049" s="19">
        <v>44068</v>
      </c>
      <c r="H1049" t="s">
        <v>49</v>
      </c>
      <c r="I1049" t="s">
        <v>50</v>
      </c>
      <c r="J1049">
        <v>4</v>
      </c>
      <c r="K1049">
        <v>4</v>
      </c>
      <c r="L1049">
        <v>0</v>
      </c>
      <c r="M1049" t="s">
        <v>36</v>
      </c>
      <c r="N1049">
        <v>1.105</v>
      </c>
      <c r="O1049">
        <v>0</v>
      </c>
      <c r="P1049">
        <f t="shared" si="135"/>
        <v>0</v>
      </c>
      <c r="Q1049" t="s">
        <v>4058</v>
      </c>
      <c r="R1049" t="s">
        <v>4109</v>
      </c>
      <c r="S1049" t="s">
        <v>25</v>
      </c>
      <c r="T1049">
        <v>905424</v>
      </c>
      <c r="U1049">
        <v>497.74</v>
      </c>
      <c r="V1049" t="s">
        <v>3041</v>
      </c>
      <c r="Y1049">
        <v>756667</v>
      </c>
      <c r="Z1049" t="s">
        <v>4110</v>
      </c>
      <c r="AB1049">
        <f t="shared" si="130"/>
        <v>2020</v>
      </c>
      <c r="AC1049">
        <f t="shared" si="131"/>
        <v>8</v>
      </c>
      <c r="AD1049" t="str">
        <f t="shared" si="132"/>
        <v>Q2</v>
      </c>
      <c r="AE1049" t="str">
        <f t="shared" si="133"/>
        <v>FY20/21</v>
      </c>
      <c r="AF1049" t="str">
        <f t="shared" si="134"/>
        <v>EAST</v>
      </c>
    </row>
    <row r="1050" spans="1:32">
      <c r="A1050" t="s">
        <v>3594</v>
      </c>
      <c r="B1050" t="s">
        <v>3646</v>
      </c>
      <c r="C1050" t="str">
        <f t="shared" si="128"/>
        <v>SPARES/OTHER</v>
      </c>
      <c r="D1050" s="4">
        <v>44068</v>
      </c>
      <c r="E1050" t="str">
        <f t="shared" si="129"/>
        <v>YAMAHA</v>
      </c>
      <c r="F1050">
        <v>14103824</v>
      </c>
      <c r="G1050" s="19">
        <v>44068</v>
      </c>
      <c r="H1050" t="s">
        <v>51</v>
      </c>
      <c r="I1050" t="s">
        <v>52</v>
      </c>
      <c r="J1050">
        <v>2</v>
      </c>
      <c r="K1050">
        <v>2</v>
      </c>
      <c r="L1050">
        <v>0</v>
      </c>
      <c r="M1050" t="s">
        <v>36</v>
      </c>
      <c r="N1050">
        <v>1.105</v>
      </c>
      <c r="O1050">
        <v>0</v>
      </c>
      <c r="P1050">
        <f t="shared" si="135"/>
        <v>0</v>
      </c>
      <c r="Q1050" t="s">
        <v>4058</v>
      </c>
      <c r="R1050" t="s">
        <v>4109</v>
      </c>
      <c r="S1050" t="s">
        <v>25</v>
      </c>
      <c r="T1050">
        <v>905424</v>
      </c>
      <c r="U1050">
        <v>272.95</v>
      </c>
      <c r="V1050" t="s">
        <v>3041</v>
      </c>
      <c r="Y1050">
        <v>756667</v>
      </c>
      <c r="Z1050" t="s">
        <v>4110</v>
      </c>
      <c r="AB1050">
        <f t="shared" si="130"/>
        <v>2020</v>
      </c>
      <c r="AC1050">
        <f t="shared" si="131"/>
        <v>8</v>
      </c>
      <c r="AD1050" t="str">
        <f t="shared" si="132"/>
        <v>Q2</v>
      </c>
      <c r="AE1050" t="str">
        <f t="shared" si="133"/>
        <v>FY20/21</v>
      </c>
      <c r="AF1050" t="str">
        <f t="shared" si="134"/>
        <v>EAST</v>
      </c>
    </row>
    <row r="1051" spans="1:32">
      <c r="A1051" t="s">
        <v>3594</v>
      </c>
      <c r="B1051" t="s">
        <v>3646</v>
      </c>
      <c r="C1051" t="str">
        <f t="shared" si="128"/>
        <v>SPARES/OTHER</v>
      </c>
      <c r="D1051" s="4">
        <v>44068</v>
      </c>
      <c r="E1051" t="str">
        <f t="shared" si="129"/>
        <v>YAMAHA</v>
      </c>
      <c r="F1051">
        <v>14103824</v>
      </c>
      <c r="G1051" s="19">
        <v>44068</v>
      </c>
      <c r="H1051" t="s">
        <v>795</v>
      </c>
      <c r="I1051" t="s">
        <v>796</v>
      </c>
      <c r="J1051">
        <v>2</v>
      </c>
      <c r="K1051">
        <v>2</v>
      </c>
      <c r="L1051">
        <v>0</v>
      </c>
      <c r="M1051" t="s">
        <v>36</v>
      </c>
      <c r="N1051">
        <v>1.105</v>
      </c>
      <c r="O1051">
        <v>0</v>
      </c>
      <c r="P1051">
        <f t="shared" si="135"/>
        <v>0</v>
      </c>
      <c r="Q1051" t="s">
        <v>4058</v>
      </c>
      <c r="R1051" t="s">
        <v>4109</v>
      </c>
      <c r="S1051" t="s">
        <v>25</v>
      </c>
      <c r="T1051">
        <v>905424</v>
      </c>
      <c r="U1051">
        <v>433.51</v>
      </c>
      <c r="V1051" t="s">
        <v>3041</v>
      </c>
      <c r="Y1051">
        <v>756667</v>
      </c>
      <c r="Z1051" t="s">
        <v>4110</v>
      </c>
      <c r="AB1051">
        <f t="shared" si="130"/>
        <v>2020</v>
      </c>
      <c r="AC1051">
        <f t="shared" si="131"/>
        <v>8</v>
      </c>
      <c r="AD1051" t="str">
        <f t="shared" si="132"/>
        <v>Q2</v>
      </c>
      <c r="AE1051" t="str">
        <f t="shared" si="133"/>
        <v>FY20/21</v>
      </c>
      <c r="AF1051" t="str">
        <f t="shared" si="134"/>
        <v>EAST</v>
      </c>
    </row>
    <row r="1052" spans="1:32">
      <c r="A1052" t="s">
        <v>3594</v>
      </c>
      <c r="B1052" t="s">
        <v>3651</v>
      </c>
      <c r="C1052" t="str">
        <f t="shared" si="128"/>
        <v>SERVICE_CHARGE</v>
      </c>
      <c r="D1052" s="4">
        <v>44070</v>
      </c>
      <c r="E1052" t="str">
        <f t="shared" si="129"/>
        <v>HELLER</v>
      </c>
      <c r="F1052">
        <v>12101099</v>
      </c>
      <c r="G1052" s="19">
        <v>44070</v>
      </c>
      <c r="H1052" t="s">
        <v>105</v>
      </c>
      <c r="I1052" t="s">
        <v>77</v>
      </c>
      <c r="J1052">
        <v>1</v>
      </c>
      <c r="K1052">
        <v>1</v>
      </c>
      <c r="L1052">
        <v>1800</v>
      </c>
      <c r="M1052" t="s">
        <v>36</v>
      </c>
      <c r="N1052">
        <v>1.105</v>
      </c>
      <c r="O1052">
        <v>1800</v>
      </c>
      <c r="P1052">
        <f t="shared" si="135"/>
        <v>1989</v>
      </c>
      <c r="Q1052" t="s">
        <v>3652</v>
      </c>
      <c r="R1052" t="s">
        <v>4449</v>
      </c>
      <c r="S1052" t="s">
        <v>4177</v>
      </c>
      <c r="T1052">
        <v>905422</v>
      </c>
      <c r="U1052">
        <v>0</v>
      </c>
      <c r="V1052" t="s">
        <v>3038</v>
      </c>
      <c r="X1052" t="s">
        <v>4450</v>
      </c>
      <c r="Z1052" t="s">
        <v>4179</v>
      </c>
      <c r="AB1052">
        <f t="shared" si="130"/>
        <v>2020</v>
      </c>
      <c r="AC1052">
        <f t="shared" si="131"/>
        <v>8</v>
      </c>
      <c r="AD1052" t="str">
        <f t="shared" si="132"/>
        <v>Q2</v>
      </c>
      <c r="AE1052" t="str">
        <f t="shared" si="133"/>
        <v>FY20/21</v>
      </c>
      <c r="AF1052" t="str">
        <f t="shared" si="134"/>
        <v>NORTH</v>
      </c>
    </row>
    <row r="1053" spans="1:32">
      <c r="A1053" t="s">
        <v>3594</v>
      </c>
      <c r="B1053" t="s">
        <v>3651</v>
      </c>
      <c r="C1053" t="str">
        <f t="shared" si="128"/>
        <v>SPARES/OTHER</v>
      </c>
      <c r="D1053" s="4">
        <v>44070</v>
      </c>
      <c r="E1053" t="str">
        <f t="shared" si="129"/>
        <v>HELLER</v>
      </c>
      <c r="F1053">
        <v>14103825</v>
      </c>
      <c r="G1053" s="19">
        <v>44070</v>
      </c>
      <c r="H1053" t="s">
        <v>4451</v>
      </c>
      <c r="I1053" t="s">
        <v>4452</v>
      </c>
      <c r="J1053">
        <v>1</v>
      </c>
      <c r="K1053">
        <v>1</v>
      </c>
      <c r="L1053">
        <v>4000</v>
      </c>
      <c r="M1053" t="s">
        <v>36</v>
      </c>
      <c r="N1053">
        <v>1.105</v>
      </c>
      <c r="O1053">
        <v>4000</v>
      </c>
      <c r="P1053">
        <f t="shared" si="135"/>
        <v>4420</v>
      </c>
      <c r="Q1053" t="s">
        <v>3652</v>
      </c>
      <c r="R1053" t="s">
        <v>4449</v>
      </c>
      <c r="S1053" t="s">
        <v>4177</v>
      </c>
      <c r="T1053">
        <v>905421</v>
      </c>
      <c r="U1053">
        <v>2553.25</v>
      </c>
      <c r="V1053" t="s">
        <v>3041</v>
      </c>
      <c r="X1053" t="s">
        <v>4453</v>
      </c>
      <c r="Y1053">
        <v>756962</v>
      </c>
      <c r="Z1053" t="s">
        <v>4179</v>
      </c>
      <c r="AB1053">
        <f t="shared" si="130"/>
        <v>2020</v>
      </c>
      <c r="AC1053">
        <f t="shared" si="131"/>
        <v>8</v>
      </c>
      <c r="AD1053" t="str">
        <f t="shared" si="132"/>
        <v>Q2</v>
      </c>
      <c r="AE1053" t="str">
        <f t="shared" si="133"/>
        <v>FY20/21</v>
      </c>
      <c r="AF1053" t="str">
        <f t="shared" si="134"/>
        <v>NORTH</v>
      </c>
    </row>
    <row r="1054" spans="1:32">
      <c r="A1054" t="s">
        <v>3594</v>
      </c>
      <c r="B1054" t="s">
        <v>22</v>
      </c>
      <c r="C1054" t="str">
        <f t="shared" si="128"/>
        <v>SPARES/OTHER</v>
      </c>
      <c r="D1054" s="4">
        <v>44070</v>
      </c>
      <c r="E1054" t="str">
        <f t="shared" si="129"/>
        <v>OTHERS</v>
      </c>
      <c r="F1054">
        <v>14103826</v>
      </c>
      <c r="G1054" s="19">
        <v>44070</v>
      </c>
      <c r="H1054" t="s">
        <v>345</v>
      </c>
      <c r="I1054" t="s">
        <v>346</v>
      </c>
      <c r="J1054">
        <v>2</v>
      </c>
      <c r="K1054">
        <v>2</v>
      </c>
      <c r="L1054">
        <v>495.58</v>
      </c>
      <c r="M1054" t="s">
        <v>36</v>
      </c>
      <c r="N1054">
        <v>1.105</v>
      </c>
      <c r="O1054">
        <v>495.58</v>
      </c>
      <c r="P1054">
        <f t="shared" si="135"/>
        <v>547.61590000000001</v>
      </c>
      <c r="Q1054" t="s">
        <v>41</v>
      </c>
      <c r="R1054" t="s">
        <v>3105</v>
      </c>
      <c r="S1054" t="s">
        <v>25</v>
      </c>
      <c r="T1054">
        <v>905428</v>
      </c>
      <c r="U1054">
        <v>265.48</v>
      </c>
      <c r="V1054" t="s">
        <v>3041</v>
      </c>
      <c r="X1054" t="s">
        <v>3342</v>
      </c>
      <c r="Y1054">
        <v>757005</v>
      </c>
      <c r="Z1054" t="s">
        <v>2628</v>
      </c>
      <c r="AB1054">
        <f t="shared" si="130"/>
        <v>2020</v>
      </c>
      <c r="AC1054">
        <f t="shared" si="131"/>
        <v>8</v>
      </c>
      <c r="AD1054" t="str">
        <f t="shared" si="132"/>
        <v>Q2</v>
      </c>
      <c r="AE1054" t="str">
        <f t="shared" si="133"/>
        <v>FY20/21</v>
      </c>
      <c r="AF1054" t="str">
        <f t="shared" si="134"/>
        <v>SOUTH</v>
      </c>
    </row>
    <row r="1055" spans="1:32">
      <c r="A1055" t="s">
        <v>3594</v>
      </c>
      <c r="B1055" t="s">
        <v>3651</v>
      </c>
      <c r="C1055" t="str">
        <f t="shared" si="128"/>
        <v>SPARES/OTHER</v>
      </c>
      <c r="D1055" s="4">
        <v>44076</v>
      </c>
      <c r="E1055" t="str">
        <f t="shared" si="129"/>
        <v>HELLER</v>
      </c>
      <c r="F1055">
        <v>14103827</v>
      </c>
      <c r="G1055" s="19">
        <v>44076</v>
      </c>
      <c r="H1055" t="s">
        <v>214</v>
      </c>
      <c r="I1055" t="s">
        <v>215</v>
      </c>
      <c r="J1055">
        <v>2</v>
      </c>
      <c r="K1055">
        <v>2</v>
      </c>
      <c r="L1055">
        <v>1490.6</v>
      </c>
      <c r="M1055" t="s">
        <v>36</v>
      </c>
      <c r="N1055">
        <v>1.1299999999999999</v>
      </c>
      <c r="O1055">
        <v>1490.6</v>
      </c>
      <c r="P1055">
        <f t="shared" si="135"/>
        <v>1684.3779999999997</v>
      </c>
      <c r="Q1055" t="s">
        <v>3652</v>
      </c>
      <c r="R1055" t="s">
        <v>4427</v>
      </c>
      <c r="S1055" t="s">
        <v>25</v>
      </c>
      <c r="T1055">
        <v>905412</v>
      </c>
      <c r="U1055">
        <v>997.42</v>
      </c>
      <c r="V1055" t="s">
        <v>3041</v>
      </c>
      <c r="X1055" t="s">
        <v>4454</v>
      </c>
      <c r="Y1055">
        <v>757138</v>
      </c>
      <c r="Z1055" t="s">
        <v>4429</v>
      </c>
      <c r="AB1055">
        <f t="shared" si="130"/>
        <v>2020</v>
      </c>
      <c r="AC1055">
        <f t="shared" si="131"/>
        <v>9</v>
      </c>
      <c r="AD1055" t="str">
        <f t="shared" si="132"/>
        <v>Q2</v>
      </c>
      <c r="AE1055" t="str">
        <f t="shared" si="133"/>
        <v>FY20/21</v>
      </c>
      <c r="AF1055" t="str">
        <f t="shared" si="134"/>
        <v>NORTH</v>
      </c>
    </row>
    <row r="1056" spans="1:32">
      <c r="A1056" t="s">
        <v>3594</v>
      </c>
      <c r="B1056" t="s">
        <v>3646</v>
      </c>
      <c r="C1056" t="str">
        <f t="shared" si="128"/>
        <v>CONTRACT_FEE</v>
      </c>
      <c r="D1056" s="4">
        <v>44081</v>
      </c>
      <c r="E1056" t="str">
        <f t="shared" si="129"/>
        <v>YAMAHA</v>
      </c>
      <c r="F1056">
        <v>13100175</v>
      </c>
      <c r="G1056" s="19">
        <v>44081</v>
      </c>
      <c r="H1056" t="s">
        <v>76</v>
      </c>
      <c r="I1056" t="s">
        <v>77</v>
      </c>
      <c r="J1056">
        <v>1</v>
      </c>
      <c r="K1056">
        <v>1</v>
      </c>
      <c r="L1056">
        <v>70770.8</v>
      </c>
      <c r="M1056" t="s">
        <v>36</v>
      </c>
      <c r="N1056">
        <v>1.1299999999999999</v>
      </c>
      <c r="O1056">
        <v>70770.8</v>
      </c>
      <c r="P1056">
        <f t="shared" si="135"/>
        <v>79971.004000000001</v>
      </c>
      <c r="Q1056" t="s">
        <v>4058</v>
      </c>
      <c r="R1056" t="s">
        <v>4077</v>
      </c>
      <c r="S1056" t="s">
        <v>25</v>
      </c>
      <c r="T1056">
        <v>905431</v>
      </c>
      <c r="U1056">
        <v>0</v>
      </c>
      <c r="V1056" t="s">
        <v>3035</v>
      </c>
      <c r="Z1056" t="s">
        <v>4078</v>
      </c>
      <c r="AB1056">
        <f t="shared" si="130"/>
        <v>2020</v>
      </c>
      <c r="AC1056">
        <f t="shared" si="131"/>
        <v>9</v>
      </c>
      <c r="AD1056" t="str">
        <f t="shared" si="132"/>
        <v>Q2</v>
      </c>
      <c r="AE1056" t="str">
        <f t="shared" si="133"/>
        <v>FY20/21</v>
      </c>
      <c r="AF1056" t="str">
        <f t="shared" si="134"/>
        <v>EAST</v>
      </c>
    </row>
    <row r="1057" spans="1:32">
      <c r="A1057" t="s">
        <v>3594</v>
      </c>
      <c r="B1057" t="s">
        <v>3646</v>
      </c>
      <c r="C1057" t="str">
        <f t="shared" si="128"/>
        <v>SPARES/OTHER</v>
      </c>
      <c r="D1057" s="4">
        <v>44083</v>
      </c>
      <c r="E1057" t="str">
        <f t="shared" si="129"/>
        <v>OTHERS</v>
      </c>
      <c r="F1057">
        <v>14103828</v>
      </c>
      <c r="G1057" s="19">
        <v>44083</v>
      </c>
      <c r="H1057" t="s">
        <v>3805</v>
      </c>
      <c r="I1057" t="s">
        <v>3806</v>
      </c>
      <c r="J1057">
        <v>4</v>
      </c>
      <c r="K1057">
        <v>4</v>
      </c>
      <c r="L1057">
        <v>969.92</v>
      </c>
      <c r="M1057" t="s">
        <v>36</v>
      </c>
      <c r="N1057">
        <v>1.1299999999999999</v>
      </c>
      <c r="O1057">
        <v>969.92</v>
      </c>
      <c r="P1057">
        <f t="shared" si="135"/>
        <v>1096.0095999999999</v>
      </c>
      <c r="Q1057" t="s">
        <v>4058</v>
      </c>
      <c r="R1057" t="s">
        <v>4196</v>
      </c>
      <c r="S1057" t="s">
        <v>25</v>
      </c>
      <c r="T1057">
        <v>905432</v>
      </c>
      <c r="U1057">
        <v>498.67</v>
      </c>
      <c r="V1057" t="s">
        <v>3041</v>
      </c>
      <c r="Y1057">
        <v>758355</v>
      </c>
      <c r="Z1057" t="s">
        <v>4197</v>
      </c>
      <c r="AB1057">
        <f t="shared" si="130"/>
        <v>2020</v>
      </c>
      <c r="AC1057">
        <f t="shared" si="131"/>
        <v>9</v>
      </c>
      <c r="AD1057" t="str">
        <f t="shared" si="132"/>
        <v>Q2</v>
      </c>
      <c r="AE1057" t="str">
        <f t="shared" si="133"/>
        <v>FY20/21</v>
      </c>
      <c r="AF1057" t="str">
        <f t="shared" si="134"/>
        <v>EAST</v>
      </c>
    </row>
    <row r="1058" spans="1:32">
      <c r="A1058" t="s">
        <v>3594</v>
      </c>
      <c r="B1058" t="s">
        <v>3646</v>
      </c>
      <c r="C1058" t="str">
        <f t="shared" si="128"/>
        <v>SPARES/OTHER</v>
      </c>
      <c r="D1058" s="4">
        <v>44083</v>
      </c>
      <c r="E1058" t="str">
        <f t="shared" si="129"/>
        <v>OTHERS</v>
      </c>
      <c r="F1058">
        <v>14103828</v>
      </c>
      <c r="G1058" s="19">
        <v>44083</v>
      </c>
      <c r="H1058" t="s">
        <v>3816</v>
      </c>
      <c r="I1058" t="s">
        <v>3817</v>
      </c>
      <c r="J1058">
        <v>2</v>
      </c>
      <c r="K1058">
        <v>2</v>
      </c>
      <c r="L1058">
        <v>3169.92</v>
      </c>
      <c r="M1058" t="s">
        <v>36</v>
      </c>
      <c r="N1058">
        <v>1.1299999999999999</v>
      </c>
      <c r="O1058">
        <v>3169.92</v>
      </c>
      <c r="P1058">
        <f t="shared" si="135"/>
        <v>3582.0095999999999</v>
      </c>
      <c r="Q1058" t="s">
        <v>4058</v>
      </c>
      <c r="R1058" t="s">
        <v>4196</v>
      </c>
      <c r="S1058" t="s">
        <v>25</v>
      </c>
      <c r="T1058">
        <v>905432</v>
      </c>
      <c r="U1058">
        <v>1734</v>
      </c>
      <c r="V1058" t="s">
        <v>3041</v>
      </c>
      <c r="Y1058">
        <v>758355</v>
      </c>
      <c r="Z1058" t="s">
        <v>4197</v>
      </c>
      <c r="AB1058">
        <f t="shared" si="130"/>
        <v>2020</v>
      </c>
      <c r="AC1058">
        <f t="shared" si="131"/>
        <v>9</v>
      </c>
      <c r="AD1058" t="str">
        <f t="shared" si="132"/>
        <v>Q2</v>
      </c>
      <c r="AE1058" t="str">
        <f t="shared" si="133"/>
        <v>FY20/21</v>
      </c>
      <c r="AF1058" t="str">
        <f t="shared" si="134"/>
        <v>EAST</v>
      </c>
    </row>
    <row r="1059" spans="1:32">
      <c r="A1059" t="s">
        <v>3594</v>
      </c>
      <c r="B1059" t="s">
        <v>3646</v>
      </c>
      <c r="C1059" t="str">
        <f t="shared" si="128"/>
        <v>SPARES/OTHER</v>
      </c>
      <c r="D1059" s="4">
        <v>44083</v>
      </c>
      <c r="E1059" t="str">
        <f t="shared" si="129"/>
        <v>YAMAHA</v>
      </c>
      <c r="F1059">
        <v>14103829</v>
      </c>
      <c r="G1059" s="19">
        <v>44083</v>
      </c>
      <c r="H1059" t="s">
        <v>3657</v>
      </c>
      <c r="I1059" t="s">
        <v>3658</v>
      </c>
      <c r="J1059">
        <v>1</v>
      </c>
      <c r="K1059">
        <v>1</v>
      </c>
      <c r="L1059">
        <v>2193.81</v>
      </c>
      <c r="M1059" t="s">
        <v>36</v>
      </c>
      <c r="N1059">
        <v>1.1299999999999999</v>
      </c>
      <c r="O1059">
        <v>2193.81</v>
      </c>
      <c r="P1059">
        <f t="shared" si="135"/>
        <v>2479.0052999999998</v>
      </c>
      <c r="Q1059" t="s">
        <v>4058</v>
      </c>
      <c r="R1059" t="s">
        <v>4070</v>
      </c>
      <c r="S1059" t="s">
        <v>25</v>
      </c>
      <c r="T1059">
        <v>905435</v>
      </c>
      <c r="U1059">
        <v>969</v>
      </c>
      <c r="V1059" t="s">
        <v>3041</v>
      </c>
      <c r="Y1059">
        <v>758361</v>
      </c>
      <c r="Z1059" t="s">
        <v>4072</v>
      </c>
      <c r="AB1059">
        <f t="shared" si="130"/>
        <v>2020</v>
      </c>
      <c r="AC1059">
        <f t="shared" si="131"/>
        <v>9</v>
      </c>
      <c r="AD1059" t="str">
        <f t="shared" si="132"/>
        <v>Q2</v>
      </c>
      <c r="AE1059" t="str">
        <f t="shared" si="133"/>
        <v>FY20/21</v>
      </c>
      <c r="AF1059" t="str">
        <f t="shared" si="134"/>
        <v>EAST</v>
      </c>
    </row>
    <row r="1060" spans="1:32">
      <c r="A1060" t="s">
        <v>3594</v>
      </c>
      <c r="B1060" t="s">
        <v>3672</v>
      </c>
      <c r="C1060" t="str">
        <f t="shared" si="128"/>
        <v>SPARES/OTHER</v>
      </c>
      <c r="D1060" s="4">
        <v>44083</v>
      </c>
      <c r="E1060" t="str">
        <f t="shared" si="129"/>
        <v>YAMAHA</v>
      </c>
      <c r="F1060">
        <v>14103830</v>
      </c>
      <c r="G1060" s="19">
        <v>44083</v>
      </c>
      <c r="H1060" t="s">
        <v>1752</v>
      </c>
      <c r="I1060" t="s">
        <v>1753</v>
      </c>
      <c r="J1060">
        <v>1</v>
      </c>
      <c r="K1060">
        <v>1</v>
      </c>
      <c r="L1060">
        <v>13855.75</v>
      </c>
      <c r="M1060" t="s">
        <v>36</v>
      </c>
      <c r="N1060">
        <v>1.1299999999999999</v>
      </c>
      <c r="O1060">
        <v>13855.75</v>
      </c>
      <c r="P1060">
        <f t="shared" si="135"/>
        <v>15656.997499999998</v>
      </c>
      <c r="Q1060" t="s">
        <v>4053</v>
      </c>
      <c r="R1060" t="s">
        <v>4455</v>
      </c>
      <c r="S1060" t="s">
        <v>25</v>
      </c>
      <c r="T1060">
        <v>905433</v>
      </c>
      <c r="U1060">
        <v>7445</v>
      </c>
      <c r="V1060" t="s">
        <v>3041</v>
      </c>
      <c r="Y1060">
        <v>758357</v>
      </c>
      <c r="Z1060" t="s">
        <v>4456</v>
      </c>
      <c r="AB1060">
        <f t="shared" si="130"/>
        <v>2020</v>
      </c>
      <c r="AC1060">
        <f t="shared" si="131"/>
        <v>9</v>
      </c>
      <c r="AD1060" t="str">
        <f t="shared" si="132"/>
        <v>Q2</v>
      </c>
      <c r="AE1060" t="str">
        <f t="shared" si="133"/>
        <v>FY20/21</v>
      </c>
      <c r="AF1060" t="str">
        <f t="shared" si="134"/>
        <v>WEST</v>
      </c>
    </row>
    <row r="1061" spans="1:32">
      <c r="A1061" t="s">
        <v>3594</v>
      </c>
      <c r="B1061" t="s">
        <v>3672</v>
      </c>
      <c r="C1061" t="str">
        <f t="shared" si="128"/>
        <v>SPARES/OTHER</v>
      </c>
      <c r="D1061" s="4">
        <v>44083</v>
      </c>
      <c r="E1061" t="str">
        <f t="shared" si="129"/>
        <v>YAMAHA</v>
      </c>
      <c r="F1061">
        <v>14103831</v>
      </c>
      <c r="G1061" s="19">
        <v>44083</v>
      </c>
      <c r="H1061" t="s">
        <v>1167</v>
      </c>
      <c r="I1061" t="s">
        <v>1168</v>
      </c>
      <c r="J1061">
        <v>1</v>
      </c>
      <c r="K1061">
        <v>1</v>
      </c>
      <c r="L1061">
        <v>5701.77</v>
      </c>
      <c r="M1061" t="s">
        <v>36</v>
      </c>
      <c r="N1061">
        <v>1.1299999999999999</v>
      </c>
      <c r="O1061">
        <v>5701.77</v>
      </c>
      <c r="P1061">
        <f t="shared" si="135"/>
        <v>6443.0001000000002</v>
      </c>
      <c r="Q1061" t="s">
        <v>4053</v>
      </c>
      <c r="R1061" t="s">
        <v>4191</v>
      </c>
      <c r="S1061" t="s">
        <v>25</v>
      </c>
      <c r="T1061">
        <v>905434</v>
      </c>
      <c r="U1061">
        <v>2151</v>
      </c>
      <c r="V1061" t="s">
        <v>3041</v>
      </c>
      <c r="Y1061">
        <v>758359</v>
      </c>
      <c r="Z1061" t="s">
        <v>4193</v>
      </c>
      <c r="AB1061">
        <f t="shared" si="130"/>
        <v>2020</v>
      </c>
      <c r="AC1061">
        <f t="shared" si="131"/>
        <v>9</v>
      </c>
      <c r="AD1061" t="str">
        <f t="shared" si="132"/>
        <v>Q2</v>
      </c>
      <c r="AE1061" t="str">
        <f t="shared" si="133"/>
        <v>FY20/21</v>
      </c>
      <c r="AF1061" t="str">
        <f t="shared" si="134"/>
        <v>WEST</v>
      </c>
    </row>
    <row r="1062" spans="1:32">
      <c r="A1062" t="s">
        <v>3594</v>
      </c>
      <c r="B1062" t="s">
        <v>3646</v>
      </c>
      <c r="C1062" t="str">
        <f t="shared" si="128"/>
        <v>SPARES/OTHER</v>
      </c>
      <c r="D1062" s="4">
        <v>44083</v>
      </c>
      <c r="E1062" t="str">
        <f t="shared" si="129"/>
        <v>YAMAHA</v>
      </c>
      <c r="F1062">
        <v>14103832</v>
      </c>
      <c r="G1062" s="19">
        <v>44083</v>
      </c>
      <c r="H1062" t="s">
        <v>1740</v>
      </c>
      <c r="I1062" t="s">
        <v>1741</v>
      </c>
      <c r="J1062">
        <v>2</v>
      </c>
      <c r="K1062">
        <v>2</v>
      </c>
      <c r="L1062">
        <v>950.44</v>
      </c>
      <c r="M1062" t="s">
        <v>36</v>
      </c>
      <c r="N1062">
        <v>1.1299999999999999</v>
      </c>
      <c r="O1062">
        <v>950.44</v>
      </c>
      <c r="P1062">
        <f t="shared" si="135"/>
        <v>1073.9972</v>
      </c>
      <c r="Q1062" t="s">
        <v>4058</v>
      </c>
      <c r="R1062" t="s">
        <v>4077</v>
      </c>
      <c r="S1062" t="s">
        <v>25</v>
      </c>
      <c r="T1062">
        <v>905436</v>
      </c>
      <c r="U1062">
        <v>520</v>
      </c>
      <c r="V1062" t="s">
        <v>3041</v>
      </c>
      <c r="Y1062">
        <v>758365</v>
      </c>
      <c r="Z1062" t="s">
        <v>4078</v>
      </c>
      <c r="AB1062">
        <f t="shared" si="130"/>
        <v>2020</v>
      </c>
      <c r="AC1062">
        <f t="shared" si="131"/>
        <v>9</v>
      </c>
      <c r="AD1062" t="str">
        <f t="shared" si="132"/>
        <v>Q2</v>
      </c>
      <c r="AE1062" t="str">
        <f t="shared" si="133"/>
        <v>FY20/21</v>
      </c>
      <c r="AF1062" t="str">
        <f t="shared" si="134"/>
        <v>EAST</v>
      </c>
    </row>
    <row r="1063" spans="1:32">
      <c r="A1063" t="s">
        <v>3594</v>
      </c>
      <c r="B1063" t="s">
        <v>3646</v>
      </c>
      <c r="C1063" t="str">
        <f t="shared" si="128"/>
        <v>SPARES/OTHER</v>
      </c>
      <c r="D1063" s="4">
        <v>44083</v>
      </c>
      <c r="E1063" t="str">
        <f t="shared" si="129"/>
        <v>YAMAHA</v>
      </c>
      <c r="F1063">
        <v>14103832</v>
      </c>
      <c r="G1063" s="19">
        <v>44083</v>
      </c>
      <c r="H1063" t="s">
        <v>1742</v>
      </c>
      <c r="I1063" t="s">
        <v>1743</v>
      </c>
      <c r="J1063">
        <v>1</v>
      </c>
      <c r="K1063">
        <v>1</v>
      </c>
      <c r="L1063">
        <v>706.19</v>
      </c>
      <c r="M1063" t="s">
        <v>36</v>
      </c>
      <c r="N1063">
        <v>1.1299999999999999</v>
      </c>
      <c r="O1063">
        <v>706.19</v>
      </c>
      <c r="P1063">
        <f t="shared" si="135"/>
        <v>797.99469999999997</v>
      </c>
      <c r="Q1063" t="s">
        <v>4058</v>
      </c>
      <c r="R1063" t="s">
        <v>4077</v>
      </c>
      <c r="S1063" t="s">
        <v>25</v>
      </c>
      <c r="T1063">
        <v>905436</v>
      </c>
      <c r="U1063">
        <v>386</v>
      </c>
      <c r="V1063" t="s">
        <v>3041</v>
      </c>
      <c r="Y1063">
        <v>758365</v>
      </c>
      <c r="Z1063" t="s">
        <v>4078</v>
      </c>
      <c r="AB1063">
        <f t="shared" si="130"/>
        <v>2020</v>
      </c>
      <c r="AC1063">
        <f t="shared" si="131"/>
        <v>9</v>
      </c>
      <c r="AD1063" t="str">
        <f t="shared" si="132"/>
        <v>Q2</v>
      </c>
      <c r="AE1063" t="str">
        <f t="shared" si="133"/>
        <v>FY20/21</v>
      </c>
      <c r="AF1063" t="str">
        <f t="shared" si="134"/>
        <v>EAST</v>
      </c>
    </row>
    <row r="1064" spans="1:32">
      <c r="A1064" t="s">
        <v>3594</v>
      </c>
      <c r="B1064" t="s">
        <v>3646</v>
      </c>
      <c r="C1064" t="str">
        <f t="shared" si="128"/>
        <v>SPARES/OTHER</v>
      </c>
      <c r="D1064" s="4">
        <v>44083</v>
      </c>
      <c r="E1064" t="str">
        <f t="shared" si="129"/>
        <v>YAMAHA</v>
      </c>
      <c r="F1064">
        <v>14103832</v>
      </c>
      <c r="G1064" s="19">
        <v>44083</v>
      </c>
      <c r="H1064" t="s">
        <v>1744</v>
      </c>
      <c r="I1064" t="s">
        <v>1745</v>
      </c>
      <c r="J1064">
        <v>1</v>
      </c>
      <c r="K1064">
        <v>1</v>
      </c>
      <c r="L1064">
        <v>475.22</v>
      </c>
      <c r="M1064" t="s">
        <v>36</v>
      </c>
      <c r="N1064">
        <v>1.1299999999999999</v>
      </c>
      <c r="O1064">
        <v>475.22</v>
      </c>
      <c r="P1064">
        <f t="shared" si="135"/>
        <v>536.99860000000001</v>
      </c>
      <c r="Q1064" t="s">
        <v>4058</v>
      </c>
      <c r="R1064" t="s">
        <v>4077</v>
      </c>
      <c r="S1064" t="s">
        <v>25</v>
      </c>
      <c r="T1064">
        <v>905436</v>
      </c>
      <c r="U1064">
        <v>260</v>
      </c>
      <c r="V1064" t="s">
        <v>3041</v>
      </c>
      <c r="Y1064">
        <v>758365</v>
      </c>
      <c r="Z1064" t="s">
        <v>4078</v>
      </c>
      <c r="AB1064">
        <f t="shared" si="130"/>
        <v>2020</v>
      </c>
      <c r="AC1064">
        <f t="shared" si="131"/>
        <v>9</v>
      </c>
      <c r="AD1064" t="str">
        <f t="shared" si="132"/>
        <v>Q2</v>
      </c>
      <c r="AE1064" t="str">
        <f t="shared" si="133"/>
        <v>FY20/21</v>
      </c>
      <c r="AF1064" t="str">
        <f t="shared" si="134"/>
        <v>EAST</v>
      </c>
    </row>
    <row r="1065" spans="1:32">
      <c r="A1065" t="s">
        <v>3594</v>
      </c>
      <c r="B1065" t="s">
        <v>3646</v>
      </c>
      <c r="C1065" t="str">
        <f t="shared" si="128"/>
        <v>SPARES/OTHER</v>
      </c>
      <c r="D1065" s="4">
        <v>44083</v>
      </c>
      <c r="E1065" t="str">
        <f t="shared" si="129"/>
        <v>YAMAHA</v>
      </c>
      <c r="F1065">
        <v>14103832</v>
      </c>
      <c r="G1065" s="19">
        <v>44083</v>
      </c>
      <c r="H1065" t="s">
        <v>1746</v>
      </c>
      <c r="I1065" t="s">
        <v>1747</v>
      </c>
      <c r="J1065">
        <v>1</v>
      </c>
      <c r="K1065">
        <v>1</v>
      </c>
      <c r="L1065">
        <v>850.44</v>
      </c>
      <c r="M1065" t="s">
        <v>36</v>
      </c>
      <c r="N1065">
        <v>1.1299999999999999</v>
      </c>
      <c r="O1065">
        <v>850.44</v>
      </c>
      <c r="P1065">
        <f t="shared" si="135"/>
        <v>960.99720000000002</v>
      </c>
      <c r="Q1065" t="s">
        <v>4058</v>
      </c>
      <c r="R1065" t="s">
        <v>4077</v>
      </c>
      <c r="S1065" t="s">
        <v>25</v>
      </c>
      <c r="T1065">
        <v>905436</v>
      </c>
      <c r="U1065">
        <v>465</v>
      </c>
      <c r="V1065" t="s">
        <v>3041</v>
      </c>
      <c r="Y1065">
        <v>758365</v>
      </c>
      <c r="Z1065" t="s">
        <v>4078</v>
      </c>
      <c r="AB1065">
        <f t="shared" si="130"/>
        <v>2020</v>
      </c>
      <c r="AC1065">
        <f t="shared" si="131"/>
        <v>9</v>
      </c>
      <c r="AD1065" t="str">
        <f t="shared" si="132"/>
        <v>Q2</v>
      </c>
      <c r="AE1065" t="str">
        <f t="shared" si="133"/>
        <v>FY20/21</v>
      </c>
      <c r="AF1065" t="str">
        <f t="shared" si="134"/>
        <v>EAST</v>
      </c>
    </row>
    <row r="1066" spans="1:32">
      <c r="A1066" t="s">
        <v>3594</v>
      </c>
      <c r="B1066" t="s">
        <v>3646</v>
      </c>
      <c r="C1066" t="str">
        <f t="shared" si="128"/>
        <v>SPARES/OTHER</v>
      </c>
      <c r="D1066" s="4">
        <v>44083</v>
      </c>
      <c r="E1066" t="str">
        <f t="shared" si="129"/>
        <v>OTHERS</v>
      </c>
      <c r="F1066">
        <v>14103833</v>
      </c>
      <c r="G1066" s="19">
        <v>44083</v>
      </c>
      <c r="H1066" t="s">
        <v>345</v>
      </c>
      <c r="I1066" t="s">
        <v>346</v>
      </c>
      <c r="J1066">
        <v>4</v>
      </c>
      <c r="K1066">
        <v>4</v>
      </c>
      <c r="L1066">
        <v>2088.5</v>
      </c>
      <c r="M1066" t="s">
        <v>36</v>
      </c>
      <c r="N1066">
        <v>1.1299999999999999</v>
      </c>
      <c r="O1066">
        <v>2088.5</v>
      </c>
      <c r="P1066">
        <f t="shared" si="135"/>
        <v>2360.0049999999997</v>
      </c>
      <c r="Q1066" t="s">
        <v>4058</v>
      </c>
      <c r="R1066" t="s">
        <v>4333</v>
      </c>
      <c r="S1066" t="s">
        <v>25</v>
      </c>
      <c r="T1066">
        <v>905437</v>
      </c>
      <c r="U1066">
        <v>530.96</v>
      </c>
      <c r="V1066" t="s">
        <v>3041</v>
      </c>
      <c r="Y1066">
        <v>758391</v>
      </c>
      <c r="Z1066" t="s">
        <v>4334</v>
      </c>
      <c r="AB1066">
        <f t="shared" si="130"/>
        <v>2020</v>
      </c>
      <c r="AC1066">
        <f t="shared" si="131"/>
        <v>9</v>
      </c>
      <c r="AD1066" t="str">
        <f t="shared" si="132"/>
        <v>Q2</v>
      </c>
      <c r="AE1066" t="str">
        <f t="shared" si="133"/>
        <v>FY20/21</v>
      </c>
      <c r="AF1066" t="str">
        <f t="shared" si="134"/>
        <v>EAST</v>
      </c>
    </row>
    <row r="1067" spans="1:32">
      <c r="A1067" t="s">
        <v>3594</v>
      </c>
      <c r="B1067" t="s">
        <v>3646</v>
      </c>
      <c r="C1067" t="str">
        <f t="shared" si="128"/>
        <v>SPARES/OTHER</v>
      </c>
      <c r="D1067" s="4">
        <v>44083</v>
      </c>
      <c r="E1067" t="str">
        <f t="shared" si="129"/>
        <v>YAMAHA</v>
      </c>
      <c r="F1067">
        <v>14103833</v>
      </c>
      <c r="G1067" s="19">
        <v>44083</v>
      </c>
      <c r="H1067" t="s">
        <v>657</v>
      </c>
      <c r="I1067" t="s">
        <v>658</v>
      </c>
      <c r="J1067">
        <v>15</v>
      </c>
      <c r="K1067">
        <v>15</v>
      </c>
      <c r="L1067">
        <v>7234.51</v>
      </c>
      <c r="M1067" t="s">
        <v>36</v>
      </c>
      <c r="N1067">
        <v>1.1299999999999999</v>
      </c>
      <c r="O1067">
        <v>7234.51</v>
      </c>
      <c r="P1067">
        <f t="shared" si="135"/>
        <v>8174.9962999999998</v>
      </c>
      <c r="Q1067" t="s">
        <v>4058</v>
      </c>
      <c r="R1067" t="s">
        <v>4333</v>
      </c>
      <c r="S1067" t="s">
        <v>25</v>
      </c>
      <c r="T1067">
        <v>905437</v>
      </c>
      <c r="U1067">
        <v>4260</v>
      </c>
      <c r="V1067" t="s">
        <v>3041</v>
      </c>
      <c r="Y1067">
        <v>758391</v>
      </c>
      <c r="Z1067" t="s">
        <v>4334</v>
      </c>
      <c r="AB1067">
        <f t="shared" si="130"/>
        <v>2020</v>
      </c>
      <c r="AC1067">
        <f t="shared" si="131"/>
        <v>9</v>
      </c>
      <c r="AD1067" t="str">
        <f t="shared" si="132"/>
        <v>Q2</v>
      </c>
      <c r="AE1067" t="str">
        <f t="shared" si="133"/>
        <v>FY20/21</v>
      </c>
      <c r="AF1067" t="str">
        <f t="shared" si="134"/>
        <v>EAST</v>
      </c>
    </row>
    <row r="1068" spans="1:32">
      <c r="A1068" t="s">
        <v>3594</v>
      </c>
      <c r="B1068" t="s">
        <v>3646</v>
      </c>
      <c r="C1068" t="str">
        <f t="shared" si="128"/>
        <v>SPARES/OTHER</v>
      </c>
      <c r="D1068" s="4">
        <v>44083</v>
      </c>
      <c r="E1068" t="str">
        <f t="shared" si="129"/>
        <v>YAMAHA</v>
      </c>
      <c r="F1068">
        <v>14103833</v>
      </c>
      <c r="G1068" s="19">
        <v>44083</v>
      </c>
      <c r="H1068" t="s">
        <v>31</v>
      </c>
      <c r="I1068" t="s">
        <v>32</v>
      </c>
      <c r="J1068">
        <v>10</v>
      </c>
      <c r="K1068">
        <v>10</v>
      </c>
      <c r="L1068">
        <v>7283.19</v>
      </c>
      <c r="M1068" t="s">
        <v>36</v>
      </c>
      <c r="N1068">
        <v>1.1299999999999999</v>
      </c>
      <c r="O1068">
        <v>7283.19</v>
      </c>
      <c r="P1068">
        <f t="shared" si="135"/>
        <v>8230.0046999999995</v>
      </c>
      <c r="Q1068" t="s">
        <v>4058</v>
      </c>
      <c r="R1068" t="s">
        <v>4333</v>
      </c>
      <c r="S1068" t="s">
        <v>25</v>
      </c>
      <c r="T1068">
        <v>905437</v>
      </c>
      <c r="U1068">
        <v>3900</v>
      </c>
      <c r="V1068" t="s">
        <v>3041</v>
      </c>
      <c r="Y1068">
        <v>758391</v>
      </c>
      <c r="Z1068" t="s">
        <v>4334</v>
      </c>
      <c r="AB1068">
        <f t="shared" si="130"/>
        <v>2020</v>
      </c>
      <c r="AC1068">
        <f t="shared" si="131"/>
        <v>9</v>
      </c>
      <c r="AD1068" t="str">
        <f t="shared" si="132"/>
        <v>Q2</v>
      </c>
      <c r="AE1068" t="str">
        <f t="shared" si="133"/>
        <v>FY20/21</v>
      </c>
      <c r="AF1068" t="str">
        <f t="shared" si="134"/>
        <v>EAST</v>
      </c>
    </row>
    <row r="1069" spans="1:32">
      <c r="A1069" t="s">
        <v>3594</v>
      </c>
      <c r="B1069" t="s">
        <v>3646</v>
      </c>
      <c r="C1069" t="str">
        <f t="shared" si="128"/>
        <v>SPARES/OTHER</v>
      </c>
      <c r="D1069" s="4">
        <v>44083</v>
      </c>
      <c r="E1069" t="str">
        <f t="shared" si="129"/>
        <v>YAMAHA</v>
      </c>
      <c r="F1069">
        <v>14103833</v>
      </c>
      <c r="G1069" s="19">
        <v>44083</v>
      </c>
      <c r="H1069" t="s">
        <v>1187</v>
      </c>
      <c r="I1069" t="s">
        <v>48</v>
      </c>
      <c r="J1069">
        <v>2</v>
      </c>
      <c r="K1069">
        <v>2</v>
      </c>
      <c r="L1069">
        <v>2846.02</v>
      </c>
      <c r="M1069" t="s">
        <v>36</v>
      </c>
      <c r="N1069">
        <v>1.1299999999999999</v>
      </c>
      <c r="O1069">
        <v>2846.02</v>
      </c>
      <c r="P1069">
        <f t="shared" si="135"/>
        <v>3216.0025999999998</v>
      </c>
      <c r="Q1069" t="s">
        <v>4058</v>
      </c>
      <c r="R1069" t="s">
        <v>4333</v>
      </c>
      <c r="S1069" t="s">
        <v>25</v>
      </c>
      <c r="T1069">
        <v>905437</v>
      </c>
      <c r="U1069">
        <v>1670</v>
      </c>
      <c r="V1069" t="s">
        <v>3041</v>
      </c>
      <c r="Y1069">
        <v>758391</v>
      </c>
      <c r="Z1069" t="s">
        <v>4334</v>
      </c>
      <c r="AB1069">
        <f t="shared" si="130"/>
        <v>2020</v>
      </c>
      <c r="AC1069">
        <f t="shared" si="131"/>
        <v>9</v>
      </c>
      <c r="AD1069" t="str">
        <f t="shared" si="132"/>
        <v>Q2</v>
      </c>
      <c r="AE1069" t="str">
        <f t="shared" si="133"/>
        <v>FY20/21</v>
      </c>
      <c r="AF1069" t="str">
        <f t="shared" si="134"/>
        <v>EAST</v>
      </c>
    </row>
    <row r="1070" spans="1:32">
      <c r="A1070" t="s">
        <v>3594</v>
      </c>
      <c r="B1070" t="s">
        <v>3646</v>
      </c>
      <c r="C1070" t="str">
        <f t="shared" si="128"/>
        <v>SPARES/OTHER</v>
      </c>
      <c r="D1070" s="4">
        <v>44083</v>
      </c>
      <c r="E1070" t="str">
        <f t="shared" si="129"/>
        <v>YAMAHA</v>
      </c>
      <c r="F1070">
        <v>14103833</v>
      </c>
      <c r="G1070" s="19">
        <v>44083</v>
      </c>
      <c r="H1070" t="s">
        <v>1373</v>
      </c>
      <c r="I1070" t="s">
        <v>1374</v>
      </c>
      <c r="J1070">
        <v>2</v>
      </c>
      <c r="K1070">
        <v>2</v>
      </c>
      <c r="L1070">
        <v>1800</v>
      </c>
      <c r="M1070" t="s">
        <v>36</v>
      </c>
      <c r="N1070">
        <v>1.1299999999999999</v>
      </c>
      <c r="O1070">
        <v>1800</v>
      </c>
      <c r="P1070">
        <f t="shared" si="135"/>
        <v>2033.9999999999998</v>
      </c>
      <c r="Q1070" t="s">
        <v>4058</v>
      </c>
      <c r="R1070" t="s">
        <v>4333</v>
      </c>
      <c r="S1070" t="s">
        <v>25</v>
      </c>
      <c r="T1070">
        <v>905437</v>
      </c>
      <c r="U1070">
        <v>1056</v>
      </c>
      <c r="V1070" t="s">
        <v>3041</v>
      </c>
      <c r="Y1070">
        <v>758391</v>
      </c>
      <c r="Z1070" t="s">
        <v>4334</v>
      </c>
      <c r="AB1070">
        <f t="shared" si="130"/>
        <v>2020</v>
      </c>
      <c r="AC1070">
        <f t="shared" si="131"/>
        <v>9</v>
      </c>
      <c r="AD1070" t="str">
        <f t="shared" si="132"/>
        <v>Q2</v>
      </c>
      <c r="AE1070" t="str">
        <f t="shared" si="133"/>
        <v>FY20/21</v>
      </c>
      <c r="AF1070" t="str">
        <f t="shared" si="134"/>
        <v>EAST</v>
      </c>
    </row>
    <row r="1071" spans="1:32">
      <c r="A1071" t="s">
        <v>3594</v>
      </c>
      <c r="B1071" t="s">
        <v>3646</v>
      </c>
      <c r="C1071" t="str">
        <f t="shared" si="128"/>
        <v>SPARES/OTHER</v>
      </c>
      <c r="D1071" s="4">
        <v>44083</v>
      </c>
      <c r="E1071" t="str">
        <f t="shared" si="129"/>
        <v>YAMAHA</v>
      </c>
      <c r="F1071">
        <v>14103833</v>
      </c>
      <c r="G1071" s="19">
        <v>44083</v>
      </c>
      <c r="H1071" t="s">
        <v>55</v>
      </c>
      <c r="I1071" t="s">
        <v>56</v>
      </c>
      <c r="J1071">
        <v>2</v>
      </c>
      <c r="K1071">
        <v>2</v>
      </c>
      <c r="L1071">
        <v>509.73</v>
      </c>
      <c r="M1071" t="s">
        <v>36</v>
      </c>
      <c r="N1071">
        <v>1.1299999999999999</v>
      </c>
      <c r="O1071">
        <v>509.73</v>
      </c>
      <c r="P1071">
        <f t="shared" si="135"/>
        <v>575.99489999999992</v>
      </c>
      <c r="Q1071" t="s">
        <v>4058</v>
      </c>
      <c r="R1071" t="s">
        <v>4333</v>
      </c>
      <c r="S1071" t="s">
        <v>25</v>
      </c>
      <c r="T1071">
        <v>905437</v>
      </c>
      <c r="U1071">
        <v>300</v>
      </c>
      <c r="V1071" t="s">
        <v>3041</v>
      </c>
      <c r="Y1071">
        <v>758391</v>
      </c>
      <c r="Z1071" t="s">
        <v>4334</v>
      </c>
      <c r="AB1071">
        <f t="shared" si="130"/>
        <v>2020</v>
      </c>
      <c r="AC1071">
        <f t="shared" si="131"/>
        <v>9</v>
      </c>
      <c r="AD1071" t="str">
        <f t="shared" si="132"/>
        <v>Q2</v>
      </c>
      <c r="AE1071" t="str">
        <f t="shared" si="133"/>
        <v>FY20/21</v>
      </c>
      <c r="AF1071" t="str">
        <f t="shared" si="134"/>
        <v>EAST</v>
      </c>
    </row>
    <row r="1072" spans="1:32">
      <c r="A1072" t="s">
        <v>3594</v>
      </c>
      <c r="B1072" t="s">
        <v>3646</v>
      </c>
      <c r="C1072" t="str">
        <f t="shared" si="128"/>
        <v>SPARES/OTHER</v>
      </c>
      <c r="D1072" s="4">
        <v>44083</v>
      </c>
      <c r="E1072" t="str">
        <f t="shared" si="129"/>
        <v>YAMAHA</v>
      </c>
      <c r="F1072">
        <v>14103833</v>
      </c>
      <c r="G1072" s="19">
        <v>44083</v>
      </c>
      <c r="H1072" t="s">
        <v>124</v>
      </c>
      <c r="I1072" t="s">
        <v>125</v>
      </c>
      <c r="J1072">
        <v>2</v>
      </c>
      <c r="K1072">
        <v>2</v>
      </c>
      <c r="L1072">
        <v>233.63</v>
      </c>
      <c r="M1072" t="s">
        <v>36</v>
      </c>
      <c r="N1072">
        <v>1.1299999999999999</v>
      </c>
      <c r="O1072">
        <v>233.63</v>
      </c>
      <c r="P1072">
        <f t="shared" si="135"/>
        <v>264.00189999999998</v>
      </c>
      <c r="Q1072" t="s">
        <v>4058</v>
      </c>
      <c r="R1072" t="s">
        <v>4333</v>
      </c>
      <c r="S1072" t="s">
        <v>25</v>
      </c>
      <c r="T1072">
        <v>905437</v>
      </c>
      <c r="U1072">
        <v>142</v>
      </c>
      <c r="V1072" t="s">
        <v>3041</v>
      </c>
      <c r="Y1072">
        <v>758391</v>
      </c>
      <c r="Z1072" t="s">
        <v>4334</v>
      </c>
      <c r="AB1072">
        <f t="shared" si="130"/>
        <v>2020</v>
      </c>
      <c r="AC1072">
        <f t="shared" si="131"/>
        <v>9</v>
      </c>
      <c r="AD1072" t="str">
        <f t="shared" si="132"/>
        <v>Q2</v>
      </c>
      <c r="AE1072" t="str">
        <f t="shared" si="133"/>
        <v>FY20/21</v>
      </c>
      <c r="AF1072" t="str">
        <f t="shared" si="134"/>
        <v>EAST</v>
      </c>
    </row>
    <row r="1073" spans="1:32">
      <c r="A1073" t="s">
        <v>3594</v>
      </c>
      <c r="B1073" t="s">
        <v>3646</v>
      </c>
      <c r="C1073" t="str">
        <f t="shared" si="128"/>
        <v>SPARES/OTHER</v>
      </c>
      <c r="D1073" s="4">
        <v>44083</v>
      </c>
      <c r="E1073" t="str">
        <f t="shared" si="129"/>
        <v>YAMAHA</v>
      </c>
      <c r="F1073">
        <v>14103833</v>
      </c>
      <c r="G1073" s="19">
        <v>44083</v>
      </c>
      <c r="H1073" t="s">
        <v>454</v>
      </c>
      <c r="I1073" t="s">
        <v>56</v>
      </c>
      <c r="J1073">
        <v>2</v>
      </c>
      <c r="K1073">
        <v>2</v>
      </c>
      <c r="L1073">
        <v>322.12</v>
      </c>
      <c r="M1073" t="s">
        <v>36</v>
      </c>
      <c r="N1073">
        <v>1.1299999999999999</v>
      </c>
      <c r="O1073">
        <v>322.12</v>
      </c>
      <c r="P1073">
        <f t="shared" si="135"/>
        <v>363.99559999999997</v>
      </c>
      <c r="Q1073" t="s">
        <v>4058</v>
      </c>
      <c r="R1073" t="s">
        <v>4333</v>
      </c>
      <c r="S1073" t="s">
        <v>25</v>
      </c>
      <c r="T1073">
        <v>905437</v>
      </c>
      <c r="U1073">
        <v>190</v>
      </c>
      <c r="V1073" t="s">
        <v>3041</v>
      </c>
      <c r="Y1073">
        <v>758391</v>
      </c>
      <c r="Z1073" t="s">
        <v>4334</v>
      </c>
      <c r="AB1073">
        <f t="shared" si="130"/>
        <v>2020</v>
      </c>
      <c r="AC1073">
        <f t="shared" si="131"/>
        <v>9</v>
      </c>
      <c r="AD1073" t="str">
        <f t="shared" si="132"/>
        <v>Q2</v>
      </c>
      <c r="AE1073" t="str">
        <f t="shared" si="133"/>
        <v>FY20/21</v>
      </c>
      <c r="AF1073" t="str">
        <f t="shared" si="134"/>
        <v>EAST</v>
      </c>
    </row>
    <row r="1074" spans="1:32">
      <c r="A1074" t="s">
        <v>3594</v>
      </c>
      <c r="B1074" t="s">
        <v>3646</v>
      </c>
      <c r="C1074" t="str">
        <f t="shared" si="128"/>
        <v>SPARES/OTHER</v>
      </c>
      <c r="D1074" s="4">
        <v>44083</v>
      </c>
      <c r="E1074" t="str">
        <f t="shared" si="129"/>
        <v>YAMAHA</v>
      </c>
      <c r="F1074">
        <v>14103833</v>
      </c>
      <c r="G1074" s="19">
        <v>44083</v>
      </c>
      <c r="H1074" t="s">
        <v>435</v>
      </c>
      <c r="I1074" t="s">
        <v>125</v>
      </c>
      <c r="J1074">
        <v>2</v>
      </c>
      <c r="K1074">
        <v>2</v>
      </c>
      <c r="L1074">
        <v>240.71</v>
      </c>
      <c r="M1074" t="s">
        <v>36</v>
      </c>
      <c r="N1074">
        <v>1.1299999999999999</v>
      </c>
      <c r="O1074">
        <v>240.71</v>
      </c>
      <c r="P1074">
        <f t="shared" si="135"/>
        <v>272.00229999999999</v>
      </c>
      <c r="Q1074" t="s">
        <v>4058</v>
      </c>
      <c r="R1074" t="s">
        <v>4333</v>
      </c>
      <c r="S1074" t="s">
        <v>25</v>
      </c>
      <c r="T1074">
        <v>905437</v>
      </c>
      <c r="U1074">
        <v>142</v>
      </c>
      <c r="V1074" t="s">
        <v>3041</v>
      </c>
      <c r="Y1074">
        <v>758391</v>
      </c>
      <c r="Z1074" t="s">
        <v>4334</v>
      </c>
      <c r="AB1074">
        <f t="shared" si="130"/>
        <v>2020</v>
      </c>
      <c r="AC1074">
        <f t="shared" si="131"/>
        <v>9</v>
      </c>
      <c r="AD1074" t="str">
        <f t="shared" si="132"/>
        <v>Q2</v>
      </c>
      <c r="AE1074" t="str">
        <f t="shared" si="133"/>
        <v>FY20/21</v>
      </c>
      <c r="AF1074" t="str">
        <f t="shared" si="134"/>
        <v>EAST</v>
      </c>
    </row>
    <row r="1075" spans="1:32">
      <c r="A1075" t="s">
        <v>3594</v>
      </c>
      <c r="B1075" t="s">
        <v>3646</v>
      </c>
      <c r="C1075" t="str">
        <f t="shared" si="128"/>
        <v>SPARES/OTHER</v>
      </c>
      <c r="D1075" s="4">
        <v>44083</v>
      </c>
      <c r="E1075" t="str">
        <f t="shared" si="129"/>
        <v>YAMAHA</v>
      </c>
      <c r="F1075">
        <v>14103833</v>
      </c>
      <c r="G1075" s="19">
        <v>44083</v>
      </c>
      <c r="H1075" t="s">
        <v>126</v>
      </c>
      <c r="I1075" t="s">
        <v>48</v>
      </c>
      <c r="J1075">
        <v>1</v>
      </c>
      <c r="K1075">
        <v>1</v>
      </c>
      <c r="L1075">
        <v>1167.26</v>
      </c>
      <c r="M1075" t="s">
        <v>36</v>
      </c>
      <c r="N1075">
        <v>1.1299999999999999</v>
      </c>
      <c r="O1075">
        <v>1167.26</v>
      </c>
      <c r="P1075">
        <f t="shared" si="135"/>
        <v>1319.0038</v>
      </c>
      <c r="Q1075" t="s">
        <v>4058</v>
      </c>
      <c r="R1075" t="s">
        <v>4333</v>
      </c>
      <c r="S1075" t="s">
        <v>25</v>
      </c>
      <c r="T1075">
        <v>905437</v>
      </c>
      <c r="U1075">
        <v>685</v>
      </c>
      <c r="V1075" t="s">
        <v>3041</v>
      </c>
      <c r="Y1075">
        <v>758391</v>
      </c>
      <c r="Z1075" t="s">
        <v>4334</v>
      </c>
      <c r="AB1075">
        <f t="shared" si="130"/>
        <v>2020</v>
      </c>
      <c r="AC1075">
        <f t="shared" si="131"/>
        <v>9</v>
      </c>
      <c r="AD1075" t="str">
        <f t="shared" si="132"/>
        <v>Q2</v>
      </c>
      <c r="AE1075" t="str">
        <f t="shared" si="133"/>
        <v>FY20/21</v>
      </c>
      <c r="AF1075" t="str">
        <f t="shared" si="134"/>
        <v>EAST</v>
      </c>
    </row>
    <row r="1076" spans="1:32">
      <c r="A1076" t="s">
        <v>3594</v>
      </c>
      <c r="B1076" t="s">
        <v>3646</v>
      </c>
      <c r="C1076" t="str">
        <f t="shared" si="128"/>
        <v>SPARES/OTHER</v>
      </c>
      <c r="D1076" s="4">
        <v>44083</v>
      </c>
      <c r="E1076" t="str">
        <f t="shared" si="129"/>
        <v>YAMAHA</v>
      </c>
      <c r="F1076">
        <v>14103834</v>
      </c>
      <c r="G1076" s="19">
        <v>44083</v>
      </c>
      <c r="H1076" t="s">
        <v>1282</v>
      </c>
      <c r="I1076" t="s">
        <v>1283</v>
      </c>
      <c r="J1076">
        <v>1</v>
      </c>
      <c r="K1076">
        <v>1</v>
      </c>
      <c r="L1076">
        <v>1926.55</v>
      </c>
      <c r="M1076" t="s">
        <v>36</v>
      </c>
      <c r="N1076">
        <v>1.1299999999999999</v>
      </c>
      <c r="O1076">
        <v>1926.55</v>
      </c>
      <c r="P1076">
        <f t="shared" si="135"/>
        <v>2177.0014999999999</v>
      </c>
      <c r="Q1076" t="s">
        <v>4058</v>
      </c>
      <c r="R1076" t="s">
        <v>4149</v>
      </c>
      <c r="S1076" t="s">
        <v>25</v>
      </c>
      <c r="T1076">
        <v>905438</v>
      </c>
      <c r="U1076">
        <v>1040</v>
      </c>
      <c r="V1076" t="s">
        <v>3041</v>
      </c>
      <c r="Y1076">
        <v>758374</v>
      </c>
      <c r="Z1076" t="s">
        <v>4150</v>
      </c>
      <c r="AB1076">
        <f t="shared" si="130"/>
        <v>2020</v>
      </c>
      <c r="AC1076">
        <f t="shared" si="131"/>
        <v>9</v>
      </c>
      <c r="AD1076" t="str">
        <f t="shared" si="132"/>
        <v>Q2</v>
      </c>
      <c r="AE1076" t="str">
        <f t="shared" si="133"/>
        <v>FY20/21</v>
      </c>
      <c r="AF1076" t="str">
        <f t="shared" si="134"/>
        <v>EAST</v>
      </c>
    </row>
    <row r="1077" spans="1:32">
      <c r="A1077" t="s">
        <v>3594</v>
      </c>
      <c r="B1077" t="s">
        <v>3646</v>
      </c>
      <c r="C1077" t="str">
        <f t="shared" si="128"/>
        <v>SPARES/OTHER</v>
      </c>
      <c r="D1077" s="4">
        <v>44083</v>
      </c>
      <c r="E1077" t="str">
        <f t="shared" si="129"/>
        <v>YAMAHA</v>
      </c>
      <c r="F1077">
        <v>14103835</v>
      </c>
      <c r="G1077" s="19">
        <v>44083</v>
      </c>
      <c r="H1077" t="s">
        <v>1213</v>
      </c>
      <c r="I1077" t="s">
        <v>1214</v>
      </c>
      <c r="J1077">
        <v>2</v>
      </c>
      <c r="K1077">
        <v>2</v>
      </c>
      <c r="L1077">
        <v>1060.18</v>
      </c>
      <c r="M1077" t="s">
        <v>36</v>
      </c>
      <c r="N1077">
        <v>1.1299999999999999</v>
      </c>
      <c r="O1077">
        <v>1060.18</v>
      </c>
      <c r="P1077">
        <f t="shared" si="135"/>
        <v>1198.0034000000001</v>
      </c>
      <c r="Q1077" t="s">
        <v>4058</v>
      </c>
      <c r="R1077" t="s">
        <v>4457</v>
      </c>
      <c r="S1077" t="s">
        <v>25</v>
      </c>
      <c r="T1077">
        <v>905439</v>
      </c>
      <c r="U1077">
        <v>568</v>
      </c>
      <c r="V1077" t="s">
        <v>3041</v>
      </c>
      <c r="Y1077">
        <v>758394</v>
      </c>
      <c r="Z1077" t="s">
        <v>4458</v>
      </c>
      <c r="AB1077">
        <f t="shared" si="130"/>
        <v>2020</v>
      </c>
      <c r="AC1077">
        <f t="shared" si="131"/>
        <v>9</v>
      </c>
      <c r="AD1077" t="str">
        <f t="shared" si="132"/>
        <v>Q2</v>
      </c>
      <c r="AE1077" t="str">
        <f t="shared" si="133"/>
        <v>FY20/21</v>
      </c>
      <c r="AF1077" t="str">
        <f t="shared" si="134"/>
        <v>EAST</v>
      </c>
    </row>
    <row r="1078" spans="1:32">
      <c r="A1078" t="s">
        <v>3594</v>
      </c>
      <c r="B1078" t="s">
        <v>3646</v>
      </c>
      <c r="C1078" t="str">
        <f t="shared" si="128"/>
        <v>SPARES/OTHER</v>
      </c>
      <c r="D1078" s="4">
        <v>44083</v>
      </c>
      <c r="E1078" t="str">
        <f t="shared" si="129"/>
        <v>YAMAHA</v>
      </c>
      <c r="F1078">
        <v>14103835</v>
      </c>
      <c r="G1078" s="19">
        <v>44083</v>
      </c>
      <c r="H1078" t="s">
        <v>1282</v>
      </c>
      <c r="I1078" t="s">
        <v>1283</v>
      </c>
      <c r="J1078">
        <v>1</v>
      </c>
      <c r="K1078">
        <v>1</v>
      </c>
      <c r="L1078">
        <v>1943.36</v>
      </c>
      <c r="M1078" t="s">
        <v>36</v>
      </c>
      <c r="N1078">
        <v>1.1299999999999999</v>
      </c>
      <c r="O1078">
        <v>1943.36</v>
      </c>
      <c r="P1078">
        <f t="shared" si="135"/>
        <v>2195.9967999999999</v>
      </c>
      <c r="Q1078" t="s">
        <v>4058</v>
      </c>
      <c r="R1078" t="s">
        <v>4457</v>
      </c>
      <c r="S1078" t="s">
        <v>25</v>
      </c>
      <c r="T1078">
        <v>905439</v>
      </c>
      <c r="U1078">
        <v>1040</v>
      </c>
      <c r="V1078" t="s">
        <v>3041</v>
      </c>
      <c r="Y1078">
        <v>758394</v>
      </c>
      <c r="Z1078" t="s">
        <v>4458</v>
      </c>
      <c r="AB1078">
        <f t="shared" si="130"/>
        <v>2020</v>
      </c>
      <c r="AC1078">
        <f t="shared" si="131"/>
        <v>9</v>
      </c>
      <c r="AD1078" t="str">
        <f t="shared" si="132"/>
        <v>Q2</v>
      </c>
      <c r="AE1078" t="str">
        <f t="shared" si="133"/>
        <v>FY20/21</v>
      </c>
      <c r="AF1078" t="str">
        <f t="shared" si="134"/>
        <v>EAST</v>
      </c>
    </row>
    <row r="1079" spans="1:32">
      <c r="A1079" t="s">
        <v>3594</v>
      </c>
      <c r="B1079" t="s">
        <v>3646</v>
      </c>
      <c r="C1079" t="str">
        <f t="shared" si="128"/>
        <v>SPARES/OTHER</v>
      </c>
      <c r="D1079" s="4">
        <v>44083</v>
      </c>
      <c r="E1079" t="str">
        <f t="shared" si="129"/>
        <v>YAMAHA</v>
      </c>
      <c r="F1079">
        <v>14103835</v>
      </c>
      <c r="G1079" s="19">
        <v>44083</v>
      </c>
      <c r="H1079" t="s">
        <v>229</v>
      </c>
      <c r="I1079" t="s">
        <v>226</v>
      </c>
      <c r="J1079">
        <v>1</v>
      </c>
      <c r="K1079">
        <v>1</v>
      </c>
      <c r="L1079">
        <v>647.79</v>
      </c>
      <c r="M1079" t="s">
        <v>36</v>
      </c>
      <c r="N1079">
        <v>1.1299999999999999</v>
      </c>
      <c r="O1079">
        <v>647.79</v>
      </c>
      <c r="P1079">
        <f t="shared" si="135"/>
        <v>732.00269999999989</v>
      </c>
      <c r="Q1079" t="s">
        <v>4058</v>
      </c>
      <c r="R1079" t="s">
        <v>4457</v>
      </c>
      <c r="S1079" t="s">
        <v>25</v>
      </c>
      <c r="T1079">
        <v>905439</v>
      </c>
      <c r="U1079">
        <v>347</v>
      </c>
      <c r="V1079" t="s">
        <v>3041</v>
      </c>
      <c r="Y1079">
        <v>758394</v>
      </c>
      <c r="Z1079" t="s">
        <v>4458</v>
      </c>
      <c r="AB1079">
        <f t="shared" si="130"/>
        <v>2020</v>
      </c>
      <c r="AC1079">
        <f t="shared" si="131"/>
        <v>9</v>
      </c>
      <c r="AD1079" t="str">
        <f t="shared" si="132"/>
        <v>Q2</v>
      </c>
      <c r="AE1079" t="str">
        <f t="shared" si="133"/>
        <v>FY20/21</v>
      </c>
      <c r="AF1079" t="str">
        <f t="shared" si="134"/>
        <v>EAST</v>
      </c>
    </row>
    <row r="1080" spans="1:32">
      <c r="A1080" t="s">
        <v>3594</v>
      </c>
      <c r="B1080" t="s">
        <v>3672</v>
      </c>
      <c r="C1080" t="str">
        <f t="shared" si="128"/>
        <v>FEEDER</v>
      </c>
      <c r="D1080" s="4">
        <v>44083</v>
      </c>
      <c r="E1080" t="str">
        <f t="shared" si="129"/>
        <v>YAMAHA</v>
      </c>
      <c r="F1080">
        <v>14103836</v>
      </c>
      <c r="G1080" s="19">
        <v>44083</v>
      </c>
      <c r="H1080" t="s">
        <v>37</v>
      </c>
      <c r="I1080" t="s">
        <v>38</v>
      </c>
      <c r="J1080">
        <v>40</v>
      </c>
      <c r="K1080">
        <v>40</v>
      </c>
      <c r="L1080">
        <v>111504.42</v>
      </c>
      <c r="M1080" t="s">
        <v>36</v>
      </c>
      <c r="N1080">
        <v>1.1299999999999999</v>
      </c>
      <c r="O1080">
        <v>111504.42</v>
      </c>
      <c r="P1080">
        <f t="shared" si="135"/>
        <v>125999.99459999999</v>
      </c>
      <c r="Q1080" t="s">
        <v>4053</v>
      </c>
      <c r="R1080" t="s">
        <v>4297</v>
      </c>
      <c r="S1080" t="s">
        <v>25</v>
      </c>
      <c r="T1080">
        <v>905440</v>
      </c>
      <c r="U1080">
        <v>100185.36</v>
      </c>
      <c r="V1080" t="s">
        <v>3041</v>
      </c>
      <c r="Y1080">
        <v>758400</v>
      </c>
      <c r="Z1080" t="s">
        <v>4299</v>
      </c>
      <c r="AB1080">
        <f t="shared" si="130"/>
        <v>2020</v>
      </c>
      <c r="AC1080">
        <f t="shared" si="131"/>
        <v>9</v>
      </c>
      <c r="AD1080" t="str">
        <f t="shared" si="132"/>
        <v>Q2</v>
      </c>
      <c r="AE1080" t="str">
        <f t="shared" si="133"/>
        <v>FY20/21</v>
      </c>
      <c r="AF1080" t="str">
        <f t="shared" si="134"/>
        <v>WEST</v>
      </c>
    </row>
    <row r="1081" spans="1:32">
      <c r="A1081" t="s">
        <v>3594</v>
      </c>
      <c r="B1081" t="s">
        <v>22</v>
      </c>
      <c r="C1081" t="str">
        <f t="shared" si="128"/>
        <v>SPARES/OTHER</v>
      </c>
      <c r="D1081" s="4">
        <v>44083</v>
      </c>
      <c r="E1081" t="str">
        <f t="shared" si="129"/>
        <v>OTHERS</v>
      </c>
      <c r="F1081">
        <v>14103837</v>
      </c>
      <c r="G1081" s="19">
        <v>44083</v>
      </c>
      <c r="H1081" t="s">
        <v>3093</v>
      </c>
      <c r="I1081" t="s">
        <v>2000</v>
      </c>
      <c r="J1081">
        <v>4</v>
      </c>
      <c r="K1081">
        <v>4</v>
      </c>
      <c r="L1081">
        <v>6371.68</v>
      </c>
      <c r="M1081" t="s">
        <v>36</v>
      </c>
      <c r="N1081">
        <v>1.1299999999999999</v>
      </c>
      <c r="O1081">
        <v>6371.68</v>
      </c>
      <c r="P1081">
        <f t="shared" si="135"/>
        <v>7199.9983999999995</v>
      </c>
      <c r="Q1081" t="s">
        <v>41</v>
      </c>
      <c r="R1081" t="s">
        <v>3094</v>
      </c>
      <c r="S1081" t="s">
        <v>25</v>
      </c>
      <c r="T1081">
        <v>905441</v>
      </c>
      <c r="U1081">
        <v>5200</v>
      </c>
      <c r="V1081" t="s">
        <v>3041</v>
      </c>
      <c r="X1081">
        <v>4300009488</v>
      </c>
      <c r="Y1081">
        <v>758568</v>
      </c>
      <c r="Z1081" t="s">
        <v>3095</v>
      </c>
      <c r="AB1081">
        <f t="shared" si="130"/>
        <v>2020</v>
      </c>
      <c r="AC1081">
        <f t="shared" si="131"/>
        <v>9</v>
      </c>
      <c r="AD1081" t="str">
        <f t="shared" si="132"/>
        <v>Q2</v>
      </c>
      <c r="AE1081" t="str">
        <f t="shared" si="133"/>
        <v>FY20/21</v>
      </c>
      <c r="AF1081" t="str">
        <f t="shared" si="134"/>
        <v>SOUTH</v>
      </c>
    </row>
    <row r="1082" spans="1:32">
      <c r="A1082" t="s">
        <v>3594</v>
      </c>
      <c r="B1082" t="s">
        <v>22</v>
      </c>
      <c r="C1082" t="str">
        <f t="shared" si="128"/>
        <v>SPARES/OTHER</v>
      </c>
      <c r="D1082" s="4">
        <v>44083</v>
      </c>
      <c r="E1082" t="str">
        <f t="shared" si="129"/>
        <v>OTHERS</v>
      </c>
      <c r="F1082">
        <v>14103837</v>
      </c>
      <c r="G1082" s="19">
        <v>44083</v>
      </c>
      <c r="H1082" t="s">
        <v>3098</v>
      </c>
      <c r="I1082" t="s">
        <v>3099</v>
      </c>
      <c r="J1082">
        <v>3</v>
      </c>
      <c r="K1082">
        <v>3</v>
      </c>
      <c r="L1082">
        <v>5840.7</v>
      </c>
      <c r="M1082" t="s">
        <v>36</v>
      </c>
      <c r="N1082">
        <v>1.1299999999999999</v>
      </c>
      <c r="O1082">
        <v>5840.7</v>
      </c>
      <c r="P1082">
        <f t="shared" si="135"/>
        <v>6599.9909999999991</v>
      </c>
      <c r="Q1082" t="s">
        <v>41</v>
      </c>
      <c r="R1082" t="s">
        <v>3094</v>
      </c>
      <c r="S1082" t="s">
        <v>25</v>
      </c>
      <c r="T1082">
        <v>905441</v>
      </c>
      <c r="U1082">
        <v>4944</v>
      </c>
      <c r="V1082" t="s">
        <v>3041</v>
      </c>
      <c r="X1082">
        <v>4300009488</v>
      </c>
      <c r="Y1082">
        <v>758568</v>
      </c>
      <c r="Z1082" t="s">
        <v>3095</v>
      </c>
      <c r="AB1082">
        <f t="shared" si="130"/>
        <v>2020</v>
      </c>
      <c r="AC1082">
        <f t="shared" si="131"/>
        <v>9</v>
      </c>
      <c r="AD1082" t="str">
        <f t="shared" si="132"/>
        <v>Q2</v>
      </c>
      <c r="AE1082" t="str">
        <f t="shared" si="133"/>
        <v>FY20/21</v>
      </c>
      <c r="AF1082" t="str">
        <f t="shared" si="134"/>
        <v>SOUTH</v>
      </c>
    </row>
    <row r="1083" spans="1:32">
      <c r="A1083" t="s">
        <v>3594</v>
      </c>
      <c r="B1083" t="s">
        <v>22</v>
      </c>
      <c r="C1083" t="str">
        <f t="shared" si="128"/>
        <v>SERVICE_CHARGE</v>
      </c>
      <c r="D1083" s="4">
        <v>44088</v>
      </c>
      <c r="E1083" t="str">
        <f t="shared" si="129"/>
        <v>OTHERS</v>
      </c>
      <c r="F1083">
        <v>12101100</v>
      </c>
      <c r="G1083" s="19">
        <v>44088</v>
      </c>
      <c r="H1083" t="s">
        <v>357</v>
      </c>
      <c r="I1083" t="s">
        <v>77</v>
      </c>
      <c r="J1083">
        <v>1</v>
      </c>
      <c r="K1083">
        <v>1</v>
      </c>
      <c r="L1083">
        <v>663.72</v>
      </c>
      <c r="M1083" t="s">
        <v>36</v>
      </c>
      <c r="N1083">
        <v>1.1299999999999999</v>
      </c>
      <c r="O1083">
        <v>663.72</v>
      </c>
      <c r="P1083">
        <f t="shared" si="135"/>
        <v>750.00360000000001</v>
      </c>
      <c r="Q1083" t="s">
        <v>41</v>
      </c>
      <c r="R1083" t="s">
        <v>2239</v>
      </c>
      <c r="S1083" t="s">
        <v>25</v>
      </c>
      <c r="T1083">
        <v>905444</v>
      </c>
      <c r="U1083">
        <v>0</v>
      </c>
      <c r="V1083" t="s">
        <v>3038</v>
      </c>
      <c r="X1083" t="s">
        <v>3343</v>
      </c>
      <c r="Z1083" t="s">
        <v>2241</v>
      </c>
      <c r="AB1083">
        <f t="shared" si="130"/>
        <v>2020</v>
      </c>
      <c r="AC1083">
        <f t="shared" si="131"/>
        <v>9</v>
      </c>
      <c r="AD1083" t="str">
        <f t="shared" si="132"/>
        <v>Q2</v>
      </c>
      <c r="AE1083" t="str">
        <f t="shared" si="133"/>
        <v>FY20/21</v>
      </c>
      <c r="AF1083" t="str">
        <f t="shared" si="134"/>
        <v>SOUTH</v>
      </c>
    </row>
    <row r="1084" spans="1:32">
      <c r="A1084" t="s">
        <v>3594</v>
      </c>
      <c r="B1084" t="s">
        <v>22</v>
      </c>
      <c r="C1084" t="str">
        <f t="shared" si="128"/>
        <v>SERVICE_CHARGE</v>
      </c>
      <c r="D1084" s="4">
        <v>44088</v>
      </c>
      <c r="E1084" t="str">
        <f t="shared" si="129"/>
        <v>YAMAHA</v>
      </c>
      <c r="F1084">
        <v>12101101</v>
      </c>
      <c r="G1084" s="19">
        <v>44088</v>
      </c>
      <c r="H1084" t="s">
        <v>76</v>
      </c>
      <c r="I1084" t="s">
        <v>77</v>
      </c>
      <c r="J1084">
        <v>1</v>
      </c>
      <c r="K1084">
        <v>1</v>
      </c>
      <c r="L1084">
        <v>460.18</v>
      </c>
      <c r="M1084" t="s">
        <v>36</v>
      </c>
      <c r="N1084">
        <v>1.1299999999999999</v>
      </c>
      <c r="O1084">
        <v>460.18</v>
      </c>
      <c r="P1084">
        <f t="shared" si="135"/>
        <v>520.00339999999994</v>
      </c>
      <c r="Q1084" t="s">
        <v>41</v>
      </c>
      <c r="R1084" t="s">
        <v>3134</v>
      </c>
      <c r="S1084" t="s">
        <v>25</v>
      </c>
      <c r="T1084">
        <v>905447</v>
      </c>
      <c r="U1084">
        <v>0</v>
      </c>
      <c r="V1084" t="s">
        <v>3038</v>
      </c>
      <c r="X1084" t="s">
        <v>703</v>
      </c>
      <c r="Z1084" t="s">
        <v>3136</v>
      </c>
      <c r="AB1084">
        <f t="shared" si="130"/>
        <v>2020</v>
      </c>
      <c r="AC1084">
        <f t="shared" si="131"/>
        <v>9</v>
      </c>
      <c r="AD1084" t="str">
        <f t="shared" si="132"/>
        <v>Q2</v>
      </c>
      <c r="AE1084" t="str">
        <f t="shared" si="133"/>
        <v>FY20/21</v>
      </c>
      <c r="AF1084" t="str">
        <f t="shared" si="134"/>
        <v>SOUTH</v>
      </c>
    </row>
    <row r="1085" spans="1:32">
      <c r="A1085" t="s">
        <v>3594</v>
      </c>
      <c r="B1085" t="s">
        <v>22</v>
      </c>
      <c r="C1085" t="str">
        <f t="shared" si="128"/>
        <v>SERVICE_CHARGE</v>
      </c>
      <c r="D1085" s="4">
        <v>44088</v>
      </c>
      <c r="E1085" t="str">
        <f t="shared" si="129"/>
        <v>YAMAHA</v>
      </c>
      <c r="F1085">
        <v>12101102</v>
      </c>
      <c r="G1085" s="19">
        <v>44088</v>
      </c>
      <c r="H1085" t="s">
        <v>76</v>
      </c>
      <c r="I1085" t="s">
        <v>77</v>
      </c>
      <c r="J1085">
        <v>1</v>
      </c>
      <c r="K1085">
        <v>1</v>
      </c>
      <c r="L1085">
        <v>460.18</v>
      </c>
      <c r="M1085" t="s">
        <v>36</v>
      </c>
      <c r="N1085">
        <v>1.1299999999999999</v>
      </c>
      <c r="O1085">
        <v>460.18</v>
      </c>
      <c r="P1085">
        <f t="shared" si="135"/>
        <v>520.00339999999994</v>
      </c>
      <c r="Q1085" t="s">
        <v>41</v>
      </c>
      <c r="R1085" t="s">
        <v>3134</v>
      </c>
      <c r="S1085" t="s">
        <v>25</v>
      </c>
      <c r="T1085">
        <v>905448</v>
      </c>
      <c r="U1085">
        <v>0</v>
      </c>
      <c r="V1085" t="s">
        <v>3038</v>
      </c>
      <c r="X1085" t="s">
        <v>3344</v>
      </c>
      <c r="Z1085" t="s">
        <v>3136</v>
      </c>
      <c r="AB1085">
        <f t="shared" si="130"/>
        <v>2020</v>
      </c>
      <c r="AC1085">
        <f t="shared" si="131"/>
        <v>9</v>
      </c>
      <c r="AD1085" t="str">
        <f t="shared" si="132"/>
        <v>Q2</v>
      </c>
      <c r="AE1085" t="str">
        <f t="shared" si="133"/>
        <v>FY20/21</v>
      </c>
      <c r="AF1085" t="str">
        <f t="shared" si="134"/>
        <v>SOUTH</v>
      </c>
    </row>
    <row r="1086" spans="1:32">
      <c r="A1086" t="s">
        <v>3594</v>
      </c>
      <c r="B1086" t="s">
        <v>22</v>
      </c>
      <c r="C1086" t="str">
        <f t="shared" si="128"/>
        <v>CONTRACT_FEE</v>
      </c>
      <c r="D1086" s="4">
        <v>44088</v>
      </c>
      <c r="E1086" t="str">
        <f t="shared" si="129"/>
        <v>YAMAHA</v>
      </c>
      <c r="F1086">
        <v>13100176</v>
      </c>
      <c r="G1086" s="19">
        <v>44088</v>
      </c>
      <c r="H1086" t="s">
        <v>76</v>
      </c>
      <c r="I1086" t="s">
        <v>77</v>
      </c>
      <c r="J1086">
        <v>1</v>
      </c>
      <c r="K1086">
        <v>1</v>
      </c>
      <c r="L1086">
        <v>17699.12</v>
      </c>
      <c r="M1086" t="s">
        <v>36</v>
      </c>
      <c r="N1086">
        <v>1.1299999999999999</v>
      </c>
      <c r="O1086">
        <v>17699.12</v>
      </c>
      <c r="P1086">
        <f t="shared" si="135"/>
        <v>20000.005599999997</v>
      </c>
      <c r="Q1086" t="s">
        <v>41</v>
      </c>
      <c r="R1086" t="s">
        <v>3072</v>
      </c>
      <c r="S1086" t="s">
        <v>25</v>
      </c>
      <c r="T1086">
        <v>905445</v>
      </c>
      <c r="U1086">
        <v>0</v>
      </c>
      <c r="V1086" t="s">
        <v>3035</v>
      </c>
      <c r="X1086" t="s">
        <v>3345</v>
      </c>
      <c r="Z1086" t="s">
        <v>1937</v>
      </c>
      <c r="AB1086">
        <f t="shared" si="130"/>
        <v>2020</v>
      </c>
      <c r="AC1086">
        <f t="shared" si="131"/>
        <v>9</v>
      </c>
      <c r="AD1086" t="str">
        <f t="shared" si="132"/>
        <v>Q2</v>
      </c>
      <c r="AE1086" t="str">
        <f t="shared" si="133"/>
        <v>FY20/21</v>
      </c>
      <c r="AF1086" t="str">
        <f t="shared" si="134"/>
        <v>SOUTH</v>
      </c>
    </row>
    <row r="1087" spans="1:32">
      <c r="A1087" t="s">
        <v>3594</v>
      </c>
      <c r="B1087" t="s">
        <v>22</v>
      </c>
      <c r="C1087" t="str">
        <f t="shared" si="128"/>
        <v>SPARES/OTHER</v>
      </c>
      <c r="D1087" s="4">
        <v>44088</v>
      </c>
      <c r="E1087" t="str">
        <f t="shared" si="129"/>
        <v>OTHERS</v>
      </c>
      <c r="F1087">
        <v>14103838</v>
      </c>
      <c r="G1087" s="19">
        <v>44088</v>
      </c>
      <c r="H1087" t="s">
        <v>345</v>
      </c>
      <c r="I1087" t="s">
        <v>346</v>
      </c>
      <c r="J1087">
        <v>10</v>
      </c>
      <c r="K1087">
        <v>10</v>
      </c>
      <c r="L1087">
        <v>0</v>
      </c>
      <c r="M1087" t="s">
        <v>36</v>
      </c>
      <c r="N1087">
        <v>1.1299999999999999</v>
      </c>
      <c r="O1087">
        <v>0</v>
      </c>
      <c r="P1087">
        <f t="shared" si="135"/>
        <v>0</v>
      </c>
      <c r="Q1087" t="s">
        <v>41</v>
      </c>
      <c r="R1087" t="s">
        <v>3072</v>
      </c>
      <c r="S1087" t="s">
        <v>25</v>
      </c>
      <c r="T1087">
        <v>905446</v>
      </c>
      <c r="U1087">
        <v>1327.4</v>
      </c>
      <c r="V1087" t="s">
        <v>3041</v>
      </c>
      <c r="X1087" t="s">
        <v>3345</v>
      </c>
      <c r="Y1087">
        <v>759229</v>
      </c>
      <c r="Z1087" t="s">
        <v>1937</v>
      </c>
      <c r="AB1087">
        <f t="shared" si="130"/>
        <v>2020</v>
      </c>
      <c r="AC1087">
        <f t="shared" si="131"/>
        <v>9</v>
      </c>
      <c r="AD1087" t="str">
        <f t="shared" si="132"/>
        <v>Q2</v>
      </c>
      <c r="AE1087" t="str">
        <f t="shared" si="133"/>
        <v>FY20/21</v>
      </c>
      <c r="AF1087" t="str">
        <f t="shared" si="134"/>
        <v>SOUTH</v>
      </c>
    </row>
    <row r="1088" spans="1:32">
      <c r="A1088" t="s">
        <v>3594</v>
      </c>
      <c r="B1088" t="s">
        <v>22</v>
      </c>
      <c r="C1088" t="str">
        <f t="shared" si="128"/>
        <v>SPARES/OTHER</v>
      </c>
      <c r="D1088" s="4">
        <v>44088</v>
      </c>
      <c r="E1088" t="str">
        <f t="shared" si="129"/>
        <v>YAMAHA</v>
      </c>
      <c r="F1088">
        <v>14103838</v>
      </c>
      <c r="G1088" s="19">
        <v>44088</v>
      </c>
      <c r="H1088" t="s">
        <v>1560</v>
      </c>
      <c r="I1088" t="s">
        <v>1561</v>
      </c>
      <c r="J1088">
        <v>10</v>
      </c>
      <c r="K1088">
        <v>10</v>
      </c>
      <c r="L1088">
        <v>0</v>
      </c>
      <c r="M1088" t="s">
        <v>36</v>
      </c>
      <c r="N1088">
        <v>1.1299999999999999</v>
      </c>
      <c r="O1088">
        <v>0</v>
      </c>
      <c r="P1088">
        <f t="shared" si="135"/>
        <v>0</v>
      </c>
      <c r="Q1088" t="s">
        <v>41</v>
      </c>
      <c r="R1088" t="s">
        <v>3072</v>
      </c>
      <c r="S1088" t="s">
        <v>25</v>
      </c>
      <c r="T1088">
        <v>905446</v>
      </c>
      <c r="U1088">
        <v>5190</v>
      </c>
      <c r="V1088" t="s">
        <v>3041</v>
      </c>
      <c r="X1088" t="s">
        <v>3345</v>
      </c>
      <c r="Y1088">
        <v>759229</v>
      </c>
      <c r="Z1088" t="s">
        <v>1937</v>
      </c>
      <c r="AB1088">
        <f t="shared" si="130"/>
        <v>2020</v>
      </c>
      <c r="AC1088">
        <f t="shared" si="131"/>
        <v>9</v>
      </c>
      <c r="AD1088" t="str">
        <f t="shared" si="132"/>
        <v>Q2</v>
      </c>
      <c r="AE1088" t="str">
        <f t="shared" si="133"/>
        <v>FY20/21</v>
      </c>
      <c r="AF1088" t="str">
        <f t="shared" si="134"/>
        <v>SOUTH</v>
      </c>
    </row>
    <row r="1089" spans="1:32">
      <c r="A1089" t="s">
        <v>3594</v>
      </c>
      <c r="B1089" t="s">
        <v>3651</v>
      </c>
      <c r="C1089" t="str">
        <f t="shared" si="128"/>
        <v>SPARES/OTHER</v>
      </c>
      <c r="D1089" s="4">
        <v>44089</v>
      </c>
      <c r="E1089" t="str">
        <f t="shared" si="129"/>
        <v>HELLER</v>
      </c>
      <c r="F1089">
        <v>14103839</v>
      </c>
      <c r="G1089" s="19">
        <v>44089</v>
      </c>
      <c r="H1089" t="s">
        <v>4234</v>
      </c>
      <c r="I1089" t="s">
        <v>4235</v>
      </c>
      <c r="J1089">
        <v>10</v>
      </c>
      <c r="K1089">
        <v>10</v>
      </c>
      <c r="L1089">
        <v>48000</v>
      </c>
      <c r="M1089" t="s">
        <v>36</v>
      </c>
      <c r="N1089">
        <v>1.1299999999999999</v>
      </c>
      <c r="O1089">
        <v>48000</v>
      </c>
      <c r="P1089">
        <f t="shared" si="135"/>
        <v>54239.999999999993</v>
      </c>
      <c r="Q1089" t="s">
        <v>3652</v>
      </c>
      <c r="R1089" t="s">
        <v>4124</v>
      </c>
      <c r="S1089" t="s">
        <v>25</v>
      </c>
      <c r="T1089">
        <v>905427</v>
      </c>
      <c r="U1089">
        <v>29210.35</v>
      </c>
      <c r="V1089" t="s">
        <v>3041</v>
      </c>
      <c r="X1089" t="s">
        <v>4459</v>
      </c>
      <c r="Y1089">
        <v>759302</v>
      </c>
      <c r="Z1089" t="s">
        <v>4126</v>
      </c>
      <c r="AB1089">
        <f t="shared" si="130"/>
        <v>2020</v>
      </c>
      <c r="AC1089">
        <f t="shared" si="131"/>
        <v>9</v>
      </c>
      <c r="AD1089" t="str">
        <f t="shared" si="132"/>
        <v>Q2</v>
      </c>
      <c r="AE1089" t="str">
        <f t="shared" si="133"/>
        <v>FY20/21</v>
      </c>
      <c r="AF1089" t="str">
        <f t="shared" si="134"/>
        <v>NORTH</v>
      </c>
    </row>
    <row r="1090" spans="1:32">
      <c r="A1090" t="s">
        <v>3594</v>
      </c>
      <c r="B1090" t="s">
        <v>3646</v>
      </c>
      <c r="C1090" t="str">
        <f t="shared" ref="C1090:C1153" si="136">IF(F1090="", "", IF(AND(F1090&gt;=12000000, F1090&lt;=13000000, OR(ISNUMBER(SEARCH("SERVICE", H1090)), ISNUMBER(SEARCH("REPAIR CHARGE", I1090)), ISNUMBER(SEARCH("REPAIR", H1090)))), "SERVICE_CHARGE", IF(AND(F1090&gt;=13000000, F1090&lt;=14000000, OR(ISNUMBER(SEARCH("SERVICE", H1090)), ISNUMBER(SEARCH("REPAIR CHARGE", I1090)), ISNUMBER(SEARCH("REPAIR", H1090)))), "CONTRACT_FEE", IF(AND(F1090&gt;=14000000, F1090&lt;=15000000, OR(ISNUMBER(SEARCH("TAPE FEEDER", I1090)), ISNUMBER(SEARCH("ZS FEEDER", I1090)), ISNUMBER(SEARCH("TRAY", I1090)))), "FEEDER", "SPARES/OTHER"))))</f>
        <v>FEEDER</v>
      </c>
      <c r="D1090" s="4">
        <v>44090</v>
      </c>
      <c r="E1090" t="str">
        <f t="shared" ref="E1090:E1153" si="137">IF(ISNUMBER(SEARCH("YMCT",H1090)),"YAMAHA",IF(ISNUMBER(SEARCH("HELI",H1090)),"HELLER",IF(ISNUMBER(SEARCH("PEMR",H1090)),"PEMTRON",IF(ISNUMBER(SEARCH("PEMT",H1090)),"PEMTRON",IF(H1090="","",(IFERROR(1/0,"OTHERS")))))))</f>
        <v>YAMAHA</v>
      </c>
      <c r="F1090">
        <v>14103840</v>
      </c>
      <c r="G1090" s="19">
        <v>44090</v>
      </c>
      <c r="H1090" t="s">
        <v>74</v>
      </c>
      <c r="I1090" t="s">
        <v>75</v>
      </c>
      <c r="J1090">
        <v>1</v>
      </c>
      <c r="K1090">
        <v>1</v>
      </c>
      <c r="L1090">
        <v>6530.09</v>
      </c>
      <c r="M1090" t="s">
        <v>36</v>
      </c>
      <c r="N1090">
        <v>1.1299999999999999</v>
      </c>
      <c r="O1090">
        <v>6530.09</v>
      </c>
      <c r="P1090">
        <f t="shared" si="135"/>
        <v>7379.0016999999998</v>
      </c>
      <c r="Q1090" t="s">
        <v>4058</v>
      </c>
      <c r="R1090" t="s">
        <v>4460</v>
      </c>
      <c r="S1090" t="s">
        <v>25</v>
      </c>
      <c r="T1090">
        <v>905449</v>
      </c>
      <c r="U1090">
        <v>4900</v>
      </c>
      <c r="V1090" t="s">
        <v>3041</v>
      </c>
      <c r="Y1090">
        <v>759443</v>
      </c>
      <c r="Z1090" t="s">
        <v>4461</v>
      </c>
      <c r="AB1090">
        <f t="shared" ref="AB1090:AB1153" si="138">IF(D1090="","",YEAR(D1090))</f>
        <v>2020</v>
      </c>
      <c r="AC1090">
        <f t="shared" ref="AC1090:AC1153" si="139">IF(D1090="","",MONTH(D1090))</f>
        <v>9</v>
      </c>
      <c r="AD1090" t="str">
        <f t="shared" ref="AD1090:AD1153" si="140">IFERROR(IF(AC1090="","",IF(AND(AC1090&gt;=10,AC1090&lt;=12),"Q3",IF(AND(AC1090&gt;=1,AC1090&lt;=3),"Q4",IF(AND(AC1090&gt;=7,AC1090&lt;=9),"Q2",IF(AND(AC1090&gt;=4,AC1090&lt;=6),"Q1"))))),"")</f>
        <v>Q2</v>
      </c>
      <c r="AE1090" t="str">
        <f t="shared" ref="AE1090:AE1153" si="141">IFERROR(IF(AD1090="Q4","FY"&amp;RIGHT(AB1090,2)-1&amp;"/"&amp;RIGHT(AB1090,2),"FY"&amp;RIGHT(AB1090,2)&amp;"/"&amp;RIGHT(AB1090,2)+1),"")</f>
        <v>FY20/21</v>
      </c>
      <c r="AF1090" t="str">
        <f t="shared" ref="AF1090:AF1153" si="142">IF(B1090="SZX","SOUTH",IF(B1090="BJS","NORTH",IF(B1090="SHA","EAST",IF(B1090="","",(IF(AND(B1090&lt;&gt;"SZX",B1090&lt;&gt;"SHA",B1090&lt;&gt;"BJS"),"WEST"))))))</f>
        <v>EAST</v>
      </c>
    </row>
    <row r="1091" spans="1:32">
      <c r="A1091" t="s">
        <v>3594</v>
      </c>
      <c r="B1091" t="s">
        <v>3646</v>
      </c>
      <c r="C1091" t="str">
        <f t="shared" si="136"/>
        <v>FEEDER</v>
      </c>
      <c r="D1091" s="4">
        <v>44090</v>
      </c>
      <c r="E1091" t="str">
        <f t="shared" si="137"/>
        <v>YAMAHA</v>
      </c>
      <c r="F1091">
        <v>14103840</v>
      </c>
      <c r="G1091" s="19">
        <v>44090</v>
      </c>
      <c r="H1091" t="s">
        <v>353</v>
      </c>
      <c r="I1091" t="s">
        <v>354</v>
      </c>
      <c r="J1091">
        <v>1</v>
      </c>
      <c r="K1091">
        <v>1</v>
      </c>
      <c r="L1091">
        <v>9177.8799999999992</v>
      </c>
      <c r="M1091" t="s">
        <v>36</v>
      </c>
      <c r="N1091">
        <v>1.1299999999999999</v>
      </c>
      <c r="O1091">
        <v>9177.8799999999992</v>
      </c>
      <c r="P1091">
        <f t="shared" ref="P1091:P1154" si="143">IF(M1091="CNY",O1091*N1091,IF(M1091="USD",O1091*7.8,IF(M1091="HKD",O1091*1,IF(M1091="JPY",O1091*0.0563,""))))</f>
        <v>10371.004399999998</v>
      </c>
      <c r="Q1091" t="s">
        <v>4058</v>
      </c>
      <c r="R1091" t="s">
        <v>4460</v>
      </c>
      <c r="S1091" t="s">
        <v>25</v>
      </c>
      <c r="T1091">
        <v>905449</v>
      </c>
      <c r="U1091">
        <v>6997.65</v>
      </c>
      <c r="V1091" t="s">
        <v>3041</v>
      </c>
      <c r="Y1091">
        <v>759443</v>
      </c>
      <c r="Z1091" t="s">
        <v>4461</v>
      </c>
      <c r="AB1091">
        <f t="shared" si="138"/>
        <v>2020</v>
      </c>
      <c r="AC1091">
        <f t="shared" si="139"/>
        <v>9</v>
      </c>
      <c r="AD1091" t="str">
        <f t="shared" si="140"/>
        <v>Q2</v>
      </c>
      <c r="AE1091" t="str">
        <f t="shared" si="141"/>
        <v>FY20/21</v>
      </c>
      <c r="AF1091" t="str">
        <f t="shared" si="142"/>
        <v>EAST</v>
      </c>
    </row>
    <row r="1092" spans="1:32">
      <c r="A1092" t="s">
        <v>3594</v>
      </c>
      <c r="B1092" t="s">
        <v>3646</v>
      </c>
      <c r="C1092" t="str">
        <f t="shared" si="136"/>
        <v>CONTRACT_FEE</v>
      </c>
      <c r="D1092" s="4">
        <v>44091</v>
      </c>
      <c r="E1092" t="str">
        <f t="shared" si="137"/>
        <v>YAMAHA</v>
      </c>
      <c r="F1092">
        <v>13100177</v>
      </c>
      <c r="G1092" s="19">
        <v>44091</v>
      </c>
      <c r="H1092" t="s">
        <v>76</v>
      </c>
      <c r="I1092" t="s">
        <v>77</v>
      </c>
      <c r="J1092">
        <v>1</v>
      </c>
      <c r="K1092">
        <v>1</v>
      </c>
      <c r="L1092">
        <v>11327.43</v>
      </c>
      <c r="M1092" t="s">
        <v>36</v>
      </c>
      <c r="N1092">
        <v>1.1299999999999999</v>
      </c>
      <c r="O1092">
        <v>11327.43</v>
      </c>
      <c r="P1092">
        <f t="shared" si="143"/>
        <v>12799.9959</v>
      </c>
      <c r="Q1092" t="s">
        <v>4058</v>
      </c>
      <c r="R1092" t="s">
        <v>4462</v>
      </c>
      <c r="S1092" t="s">
        <v>25</v>
      </c>
      <c r="T1092">
        <v>905451</v>
      </c>
      <c r="U1092">
        <v>0</v>
      </c>
      <c r="V1092" t="s">
        <v>3035</v>
      </c>
      <c r="Z1092" t="s">
        <v>4463</v>
      </c>
      <c r="AB1092">
        <f t="shared" si="138"/>
        <v>2020</v>
      </c>
      <c r="AC1092">
        <f t="shared" si="139"/>
        <v>9</v>
      </c>
      <c r="AD1092" t="str">
        <f t="shared" si="140"/>
        <v>Q2</v>
      </c>
      <c r="AE1092" t="str">
        <f t="shared" si="141"/>
        <v>FY20/21</v>
      </c>
      <c r="AF1092" t="str">
        <f t="shared" si="142"/>
        <v>EAST</v>
      </c>
    </row>
    <row r="1093" spans="1:32">
      <c r="A1093" t="s">
        <v>3594</v>
      </c>
      <c r="B1093" t="s">
        <v>3651</v>
      </c>
      <c r="C1093" t="str">
        <f t="shared" si="136"/>
        <v>FEEDER</v>
      </c>
      <c r="D1093" s="4">
        <v>44092</v>
      </c>
      <c r="E1093" t="str">
        <f t="shared" si="137"/>
        <v>YAMAHA</v>
      </c>
      <c r="F1093">
        <v>14103841</v>
      </c>
      <c r="G1093" s="19">
        <v>44092</v>
      </c>
      <c r="H1093" t="s">
        <v>74</v>
      </c>
      <c r="I1093" t="s">
        <v>75</v>
      </c>
      <c r="J1093">
        <v>1</v>
      </c>
      <c r="K1093">
        <v>1</v>
      </c>
      <c r="L1093">
        <v>5400</v>
      </c>
      <c r="M1093" t="s">
        <v>36</v>
      </c>
      <c r="N1093">
        <v>1.1299999999999999</v>
      </c>
      <c r="O1093">
        <v>5400</v>
      </c>
      <c r="P1093">
        <f t="shared" si="143"/>
        <v>6101.9999999999991</v>
      </c>
      <c r="Q1093" t="s">
        <v>3652</v>
      </c>
      <c r="R1093" t="s">
        <v>4464</v>
      </c>
      <c r="S1093" t="s">
        <v>25</v>
      </c>
      <c r="T1093">
        <v>905450</v>
      </c>
      <c r="U1093">
        <v>4900</v>
      </c>
      <c r="V1093" t="s">
        <v>3041</v>
      </c>
      <c r="X1093" t="s">
        <v>4047</v>
      </c>
      <c r="Y1093">
        <v>759823</v>
      </c>
      <c r="Z1093" t="s">
        <v>4465</v>
      </c>
      <c r="AB1093">
        <f t="shared" si="138"/>
        <v>2020</v>
      </c>
      <c r="AC1093">
        <f t="shared" si="139"/>
        <v>9</v>
      </c>
      <c r="AD1093" t="str">
        <f t="shared" si="140"/>
        <v>Q2</v>
      </c>
      <c r="AE1093" t="str">
        <f t="shared" si="141"/>
        <v>FY20/21</v>
      </c>
      <c r="AF1093" t="str">
        <f t="shared" si="142"/>
        <v>NORTH</v>
      </c>
    </row>
    <row r="1094" spans="1:32">
      <c r="A1094" t="s">
        <v>3594</v>
      </c>
      <c r="B1094" t="s">
        <v>3646</v>
      </c>
      <c r="C1094" t="str">
        <f t="shared" si="136"/>
        <v>SPARES/OTHER</v>
      </c>
      <c r="D1094" s="4">
        <v>44095</v>
      </c>
      <c r="E1094" t="str">
        <f t="shared" si="137"/>
        <v>YAMAHA</v>
      </c>
      <c r="F1094">
        <v>14103842</v>
      </c>
      <c r="G1094" s="19">
        <v>44095</v>
      </c>
      <c r="H1094" t="s">
        <v>124</v>
      </c>
      <c r="I1094" t="s">
        <v>125</v>
      </c>
      <c r="J1094">
        <v>4</v>
      </c>
      <c r="K1094">
        <v>4</v>
      </c>
      <c r="L1094">
        <v>520.35</v>
      </c>
      <c r="M1094" t="s">
        <v>36</v>
      </c>
      <c r="N1094">
        <v>1.1299999999999999</v>
      </c>
      <c r="O1094">
        <v>520.35</v>
      </c>
      <c r="P1094">
        <f t="shared" si="143"/>
        <v>587.99549999999999</v>
      </c>
      <c r="Q1094" t="s">
        <v>4058</v>
      </c>
      <c r="R1094" t="s">
        <v>4466</v>
      </c>
      <c r="S1094" t="s">
        <v>25</v>
      </c>
      <c r="T1094">
        <v>905452</v>
      </c>
      <c r="U1094">
        <v>356.8</v>
      </c>
      <c r="V1094" t="s">
        <v>3041</v>
      </c>
      <c r="Y1094">
        <v>760096</v>
      </c>
      <c r="Z1094" t="s">
        <v>4467</v>
      </c>
      <c r="AB1094">
        <f t="shared" si="138"/>
        <v>2020</v>
      </c>
      <c r="AC1094">
        <f t="shared" si="139"/>
        <v>9</v>
      </c>
      <c r="AD1094" t="str">
        <f t="shared" si="140"/>
        <v>Q2</v>
      </c>
      <c r="AE1094" t="str">
        <f t="shared" si="141"/>
        <v>FY20/21</v>
      </c>
      <c r="AF1094" t="str">
        <f t="shared" si="142"/>
        <v>EAST</v>
      </c>
    </row>
    <row r="1095" spans="1:32">
      <c r="A1095" t="s">
        <v>3594</v>
      </c>
      <c r="B1095" t="s">
        <v>3672</v>
      </c>
      <c r="C1095" t="str">
        <f t="shared" si="136"/>
        <v>SPARES/OTHER</v>
      </c>
      <c r="D1095" s="4">
        <v>44096</v>
      </c>
      <c r="E1095" t="str">
        <f t="shared" si="137"/>
        <v>YAMAHA</v>
      </c>
      <c r="F1095">
        <v>14103843</v>
      </c>
      <c r="G1095" s="19">
        <v>44096</v>
      </c>
      <c r="H1095" t="s">
        <v>3822</v>
      </c>
      <c r="I1095" t="s">
        <v>3823</v>
      </c>
      <c r="J1095">
        <v>1</v>
      </c>
      <c r="K1095">
        <v>1</v>
      </c>
      <c r="L1095">
        <v>189.38</v>
      </c>
      <c r="M1095" t="s">
        <v>36</v>
      </c>
      <c r="N1095">
        <v>1.1299999999999999</v>
      </c>
      <c r="O1095">
        <v>189.38</v>
      </c>
      <c r="P1095">
        <f t="shared" si="143"/>
        <v>213.99939999999998</v>
      </c>
      <c r="Q1095" t="s">
        <v>4053</v>
      </c>
      <c r="R1095" t="s">
        <v>4211</v>
      </c>
      <c r="S1095" t="s">
        <v>25</v>
      </c>
      <c r="T1095">
        <v>905453</v>
      </c>
      <c r="U1095">
        <v>91</v>
      </c>
      <c r="V1095" t="s">
        <v>3041</v>
      </c>
      <c r="Y1095">
        <v>760127</v>
      </c>
      <c r="Z1095" t="s">
        <v>4213</v>
      </c>
      <c r="AB1095">
        <f t="shared" si="138"/>
        <v>2020</v>
      </c>
      <c r="AC1095">
        <f t="shared" si="139"/>
        <v>9</v>
      </c>
      <c r="AD1095" t="str">
        <f t="shared" si="140"/>
        <v>Q2</v>
      </c>
      <c r="AE1095" t="str">
        <f t="shared" si="141"/>
        <v>FY20/21</v>
      </c>
      <c r="AF1095" t="str">
        <f t="shared" si="142"/>
        <v>WEST</v>
      </c>
    </row>
    <row r="1096" spans="1:32">
      <c r="A1096" t="s">
        <v>3594</v>
      </c>
      <c r="B1096" t="s">
        <v>3672</v>
      </c>
      <c r="C1096" t="str">
        <f t="shared" si="136"/>
        <v>SPARES/OTHER</v>
      </c>
      <c r="D1096" s="4">
        <v>44096</v>
      </c>
      <c r="E1096" t="str">
        <f t="shared" si="137"/>
        <v>YAMAHA</v>
      </c>
      <c r="F1096">
        <v>14103843</v>
      </c>
      <c r="G1096" s="19">
        <v>44096</v>
      </c>
      <c r="H1096" t="s">
        <v>3638</v>
      </c>
      <c r="I1096" t="s">
        <v>3639</v>
      </c>
      <c r="J1096">
        <v>1</v>
      </c>
      <c r="K1096">
        <v>1</v>
      </c>
      <c r="L1096">
        <v>55.75</v>
      </c>
      <c r="M1096" t="s">
        <v>36</v>
      </c>
      <c r="N1096">
        <v>1.1299999999999999</v>
      </c>
      <c r="O1096">
        <v>55.75</v>
      </c>
      <c r="P1096">
        <f t="shared" si="143"/>
        <v>62.997499999999995</v>
      </c>
      <c r="Q1096" t="s">
        <v>4053</v>
      </c>
      <c r="R1096" t="s">
        <v>4211</v>
      </c>
      <c r="S1096" t="s">
        <v>25</v>
      </c>
      <c r="T1096">
        <v>905453</v>
      </c>
      <c r="U1096">
        <v>27</v>
      </c>
      <c r="V1096" t="s">
        <v>3041</v>
      </c>
      <c r="Y1096">
        <v>760127</v>
      </c>
      <c r="Z1096" t="s">
        <v>4213</v>
      </c>
      <c r="AB1096">
        <f t="shared" si="138"/>
        <v>2020</v>
      </c>
      <c r="AC1096">
        <f t="shared" si="139"/>
        <v>9</v>
      </c>
      <c r="AD1096" t="str">
        <f t="shared" si="140"/>
        <v>Q2</v>
      </c>
      <c r="AE1096" t="str">
        <f t="shared" si="141"/>
        <v>FY20/21</v>
      </c>
      <c r="AF1096" t="str">
        <f t="shared" si="142"/>
        <v>WEST</v>
      </c>
    </row>
    <row r="1097" spans="1:32">
      <c r="A1097" t="s">
        <v>3594</v>
      </c>
      <c r="B1097" t="s">
        <v>3672</v>
      </c>
      <c r="C1097" t="str">
        <f t="shared" si="136"/>
        <v>SPARES/OTHER</v>
      </c>
      <c r="D1097" s="4">
        <v>44096</v>
      </c>
      <c r="E1097" t="str">
        <f t="shared" si="137"/>
        <v>YAMAHA</v>
      </c>
      <c r="F1097">
        <v>14103843</v>
      </c>
      <c r="G1097" s="19">
        <v>44096</v>
      </c>
      <c r="H1097" t="s">
        <v>403</v>
      </c>
      <c r="I1097" t="s">
        <v>404</v>
      </c>
      <c r="J1097">
        <v>1</v>
      </c>
      <c r="K1097">
        <v>1</v>
      </c>
      <c r="L1097">
        <v>55.75</v>
      </c>
      <c r="M1097" t="s">
        <v>36</v>
      </c>
      <c r="N1097">
        <v>1.1299999999999999</v>
      </c>
      <c r="O1097">
        <v>55.75</v>
      </c>
      <c r="P1097">
        <f t="shared" si="143"/>
        <v>62.997499999999995</v>
      </c>
      <c r="Q1097" t="s">
        <v>4053</v>
      </c>
      <c r="R1097" t="s">
        <v>4211</v>
      </c>
      <c r="S1097" t="s">
        <v>25</v>
      </c>
      <c r="T1097">
        <v>905453</v>
      </c>
      <c r="U1097">
        <v>27</v>
      </c>
      <c r="V1097" t="s">
        <v>3041</v>
      </c>
      <c r="Y1097">
        <v>760127</v>
      </c>
      <c r="Z1097" t="s">
        <v>4213</v>
      </c>
      <c r="AB1097">
        <f t="shared" si="138"/>
        <v>2020</v>
      </c>
      <c r="AC1097">
        <f t="shared" si="139"/>
        <v>9</v>
      </c>
      <c r="AD1097" t="str">
        <f t="shared" si="140"/>
        <v>Q2</v>
      </c>
      <c r="AE1097" t="str">
        <f t="shared" si="141"/>
        <v>FY20/21</v>
      </c>
      <c r="AF1097" t="str">
        <f t="shared" si="142"/>
        <v>WEST</v>
      </c>
    </row>
    <row r="1098" spans="1:32">
      <c r="A1098" t="s">
        <v>3594</v>
      </c>
      <c r="B1098" t="s">
        <v>22</v>
      </c>
      <c r="C1098" t="str">
        <f t="shared" si="136"/>
        <v>SPARES/OTHER</v>
      </c>
      <c r="D1098" s="4">
        <v>44097</v>
      </c>
      <c r="E1098" t="str">
        <f t="shared" si="137"/>
        <v>YAMAHA</v>
      </c>
      <c r="F1098">
        <v>14103844</v>
      </c>
      <c r="G1098" s="19">
        <v>44097</v>
      </c>
      <c r="H1098" t="s">
        <v>1750</v>
      </c>
      <c r="I1098" t="s">
        <v>1751</v>
      </c>
      <c r="J1098">
        <v>3</v>
      </c>
      <c r="K1098">
        <v>3</v>
      </c>
      <c r="L1098">
        <v>6439.38</v>
      </c>
      <c r="M1098" t="s">
        <v>36</v>
      </c>
      <c r="N1098">
        <v>1.1299999999999999</v>
      </c>
      <c r="O1098">
        <v>6439.38</v>
      </c>
      <c r="P1098">
        <f t="shared" si="143"/>
        <v>7276.4993999999997</v>
      </c>
      <c r="Q1098" t="s">
        <v>41</v>
      </c>
      <c r="R1098" t="s">
        <v>3050</v>
      </c>
      <c r="S1098" t="s">
        <v>25</v>
      </c>
      <c r="T1098">
        <v>905454</v>
      </c>
      <c r="U1098">
        <v>3687</v>
      </c>
      <c r="V1098" t="s">
        <v>3041</v>
      </c>
      <c r="X1098" t="s">
        <v>3346</v>
      </c>
      <c r="Y1098">
        <v>760343</v>
      </c>
      <c r="Z1098" t="s">
        <v>3052</v>
      </c>
      <c r="AB1098">
        <f t="shared" si="138"/>
        <v>2020</v>
      </c>
      <c r="AC1098">
        <f t="shared" si="139"/>
        <v>9</v>
      </c>
      <c r="AD1098" t="str">
        <f t="shared" si="140"/>
        <v>Q2</v>
      </c>
      <c r="AE1098" t="str">
        <f t="shared" si="141"/>
        <v>FY20/21</v>
      </c>
      <c r="AF1098" t="str">
        <f t="shared" si="142"/>
        <v>SOUTH</v>
      </c>
    </row>
    <row r="1099" spans="1:32">
      <c r="A1099" t="s">
        <v>3594</v>
      </c>
      <c r="B1099" t="s">
        <v>22</v>
      </c>
      <c r="C1099" t="str">
        <f t="shared" si="136"/>
        <v>SERVICE_CHARGE</v>
      </c>
      <c r="D1099" s="4">
        <v>44098</v>
      </c>
      <c r="E1099" t="str">
        <f t="shared" si="137"/>
        <v>YAMAHA</v>
      </c>
      <c r="F1099">
        <v>12101103</v>
      </c>
      <c r="G1099" s="19">
        <v>44098</v>
      </c>
      <c r="H1099" t="s">
        <v>76</v>
      </c>
      <c r="I1099" t="s">
        <v>77</v>
      </c>
      <c r="J1099">
        <v>1</v>
      </c>
      <c r="K1099">
        <v>1</v>
      </c>
      <c r="L1099">
        <v>1168.1400000000001</v>
      </c>
      <c r="M1099" t="s">
        <v>36</v>
      </c>
      <c r="N1099">
        <v>1.1299999999999999</v>
      </c>
      <c r="O1099">
        <v>1168.1400000000001</v>
      </c>
      <c r="P1099">
        <f t="shared" si="143"/>
        <v>1319.9982</v>
      </c>
      <c r="Q1099" t="s">
        <v>41</v>
      </c>
      <c r="R1099" t="s">
        <v>1157</v>
      </c>
      <c r="S1099" t="s">
        <v>25</v>
      </c>
      <c r="T1099">
        <v>905456</v>
      </c>
      <c r="U1099">
        <v>0</v>
      </c>
      <c r="V1099" t="s">
        <v>3038</v>
      </c>
      <c r="X1099" t="s">
        <v>3347</v>
      </c>
      <c r="Z1099" t="s">
        <v>1159</v>
      </c>
      <c r="AB1099">
        <f t="shared" si="138"/>
        <v>2020</v>
      </c>
      <c r="AC1099">
        <f t="shared" si="139"/>
        <v>9</v>
      </c>
      <c r="AD1099" t="str">
        <f t="shared" si="140"/>
        <v>Q2</v>
      </c>
      <c r="AE1099" t="str">
        <f t="shared" si="141"/>
        <v>FY20/21</v>
      </c>
      <c r="AF1099" t="str">
        <f t="shared" si="142"/>
        <v>SOUTH</v>
      </c>
    </row>
    <row r="1100" spans="1:32">
      <c r="A1100" t="s">
        <v>3594</v>
      </c>
      <c r="B1100" t="s">
        <v>22</v>
      </c>
      <c r="C1100" t="str">
        <f t="shared" si="136"/>
        <v>SERVICE_CHARGE</v>
      </c>
      <c r="D1100" s="4">
        <v>44098</v>
      </c>
      <c r="E1100" t="str">
        <f t="shared" si="137"/>
        <v>YAMAHA</v>
      </c>
      <c r="F1100">
        <v>12101104</v>
      </c>
      <c r="G1100" s="19">
        <v>44098</v>
      </c>
      <c r="H1100" t="s">
        <v>76</v>
      </c>
      <c r="I1100" t="s">
        <v>77</v>
      </c>
      <c r="J1100">
        <v>1</v>
      </c>
      <c r="K1100">
        <v>1</v>
      </c>
      <c r="L1100">
        <v>1592.92</v>
      </c>
      <c r="M1100" t="s">
        <v>36</v>
      </c>
      <c r="N1100">
        <v>1.1299999999999999</v>
      </c>
      <c r="O1100">
        <v>1592.92</v>
      </c>
      <c r="P1100">
        <f t="shared" si="143"/>
        <v>1799.9995999999999</v>
      </c>
      <c r="Q1100" t="s">
        <v>41</v>
      </c>
      <c r="R1100" t="s">
        <v>2664</v>
      </c>
      <c r="S1100" t="s">
        <v>25</v>
      </c>
      <c r="T1100">
        <v>905458</v>
      </c>
      <c r="U1100">
        <v>0</v>
      </c>
      <c r="V1100" t="s">
        <v>3038</v>
      </c>
      <c r="X1100" t="s">
        <v>3348</v>
      </c>
      <c r="Z1100" t="s">
        <v>2666</v>
      </c>
      <c r="AB1100">
        <f t="shared" si="138"/>
        <v>2020</v>
      </c>
      <c r="AC1100">
        <f t="shared" si="139"/>
        <v>9</v>
      </c>
      <c r="AD1100" t="str">
        <f t="shared" si="140"/>
        <v>Q2</v>
      </c>
      <c r="AE1100" t="str">
        <f t="shared" si="141"/>
        <v>FY20/21</v>
      </c>
      <c r="AF1100" t="str">
        <f t="shared" si="142"/>
        <v>SOUTH</v>
      </c>
    </row>
    <row r="1101" spans="1:32">
      <c r="A1101" t="s">
        <v>3594</v>
      </c>
      <c r="B1101" t="s">
        <v>22</v>
      </c>
      <c r="C1101" t="str">
        <f t="shared" si="136"/>
        <v>SPARES/OTHER</v>
      </c>
      <c r="D1101" s="4">
        <v>44098</v>
      </c>
      <c r="E1101" t="str">
        <f t="shared" si="137"/>
        <v>YAMAHA</v>
      </c>
      <c r="F1101">
        <v>14103845</v>
      </c>
      <c r="G1101" s="19">
        <v>44098</v>
      </c>
      <c r="H1101" t="s">
        <v>42</v>
      </c>
      <c r="I1101" t="s">
        <v>43</v>
      </c>
      <c r="J1101">
        <v>10</v>
      </c>
      <c r="K1101">
        <v>10</v>
      </c>
      <c r="L1101">
        <v>1238.94</v>
      </c>
      <c r="M1101" t="s">
        <v>36</v>
      </c>
      <c r="N1101">
        <v>1.1299999999999999</v>
      </c>
      <c r="O1101">
        <v>1238.94</v>
      </c>
      <c r="P1101">
        <f t="shared" si="143"/>
        <v>1400.0021999999999</v>
      </c>
      <c r="Q1101" t="s">
        <v>41</v>
      </c>
      <c r="R1101" t="s">
        <v>2664</v>
      </c>
      <c r="S1101" t="s">
        <v>25</v>
      </c>
      <c r="T1101">
        <v>905457</v>
      </c>
      <c r="U1101">
        <v>745.2</v>
      </c>
      <c r="V1101" t="s">
        <v>3041</v>
      </c>
      <c r="X1101" t="s">
        <v>3348</v>
      </c>
      <c r="Y1101">
        <v>760611</v>
      </c>
      <c r="Z1101" t="s">
        <v>2666</v>
      </c>
      <c r="AB1101">
        <f t="shared" si="138"/>
        <v>2020</v>
      </c>
      <c r="AC1101">
        <f t="shared" si="139"/>
        <v>9</v>
      </c>
      <c r="AD1101" t="str">
        <f t="shared" si="140"/>
        <v>Q2</v>
      </c>
      <c r="AE1101" t="str">
        <f t="shared" si="141"/>
        <v>FY20/21</v>
      </c>
      <c r="AF1101" t="str">
        <f t="shared" si="142"/>
        <v>SOUTH</v>
      </c>
    </row>
    <row r="1102" spans="1:32">
      <c r="A1102" t="s">
        <v>3594</v>
      </c>
      <c r="B1102" t="s">
        <v>22</v>
      </c>
      <c r="C1102" t="str">
        <f t="shared" si="136"/>
        <v>SPARES/OTHER</v>
      </c>
      <c r="D1102" s="4">
        <v>44098</v>
      </c>
      <c r="E1102" t="str">
        <f t="shared" si="137"/>
        <v>YAMAHA</v>
      </c>
      <c r="F1102">
        <v>14103846</v>
      </c>
      <c r="G1102" s="19">
        <v>44098</v>
      </c>
      <c r="H1102" t="s">
        <v>1748</v>
      </c>
      <c r="I1102" t="s">
        <v>1749</v>
      </c>
      <c r="J1102">
        <v>1</v>
      </c>
      <c r="K1102">
        <v>1</v>
      </c>
      <c r="L1102">
        <v>544.25</v>
      </c>
      <c r="M1102" t="s">
        <v>36</v>
      </c>
      <c r="N1102">
        <v>1.1299999999999999</v>
      </c>
      <c r="O1102">
        <v>544.25</v>
      </c>
      <c r="P1102">
        <f t="shared" si="143"/>
        <v>615.00249999999994</v>
      </c>
      <c r="Q1102" t="s">
        <v>41</v>
      </c>
      <c r="R1102" t="s">
        <v>1157</v>
      </c>
      <c r="S1102" t="s">
        <v>25</v>
      </c>
      <c r="T1102">
        <v>905455</v>
      </c>
      <c r="U1102">
        <v>307</v>
      </c>
      <c r="V1102" t="s">
        <v>3041</v>
      </c>
      <c r="X1102" t="s">
        <v>3349</v>
      </c>
      <c r="Y1102">
        <v>760601</v>
      </c>
      <c r="Z1102" t="s">
        <v>1159</v>
      </c>
      <c r="AB1102">
        <f t="shared" si="138"/>
        <v>2020</v>
      </c>
      <c r="AC1102">
        <f t="shared" si="139"/>
        <v>9</v>
      </c>
      <c r="AD1102" t="str">
        <f t="shared" si="140"/>
        <v>Q2</v>
      </c>
      <c r="AE1102" t="str">
        <f t="shared" si="141"/>
        <v>FY20/21</v>
      </c>
      <c r="AF1102" t="str">
        <f t="shared" si="142"/>
        <v>SOUTH</v>
      </c>
    </row>
    <row r="1103" spans="1:32">
      <c r="A1103" t="s">
        <v>3594</v>
      </c>
      <c r="B1103" t="s">
        <v>22</v>
      </c>
      <c r="C1103" t="str">
        <f t="shared" si="136"/>
        <v>SPARES/OTHER</v>
      </c>
      <c r="D1103" s="4">
        <v>44098</v>
      </c>
      <c r="E1103" t="str">
        <f t="shared" si="137"/>
        <v>OTHERS</v>
      </c>
      <c r="F1103">
        <v>14103846</v>
      </c>
      <c r="G1103" s="19">
        <v>44098</v>
      </c>
      <c r="H1103" t="s">
        <v>1712</v>
      </c>
      <c r="I1103" t="s">
        <v>1713</v>
      </c>
      <c r="J1103">
        <v>3</v>
      </c>
      <c r="K1103">
        <v>3</v>
      </c>
      <c r="L1103">
        <v>3584.07</v>
      </c>
      <c r="M1103" t="s">
        <v>36</v>
      </c>
      <c r="N1103">
        <v>1.1299999999999999</v>
      </c>
      <c r="O1103">
        <v>3584.07</v>
      </c>
      <c r="P1103">
        <f t="shared" si="143"/>
        <v>4049.9991</v>
      </c>
      <c r="Q1103" t="s">
        <v>41</v>
      </c>
      <c r="R1103" t="s">
        <v>1157</v>
      </c>
      <c r="S1103" t="s">
        <v>25</v>
      </c>
      <c r="T1103">
        <v>905455</v>
      </c>
      <c r="U1103">
        <v>2700</v>
      </c>
      <c r="V1103" t="s">
        <v>3041</v>
      </c>
      <c r="X1103" t="s">
        <v>3349</v>
      </c>
      <c r="Y1103">
        <v>760601</v>
      </c>
      <c r="Z1103" t="s">
        <v>1159</v>
      </c>
      <c r="AB1103">
        <f t="shared" si="138"/>
        <v>2020</v>
      </c>
      <c r="AC1103">
        <f t="shared" si="139"/>
        <v>9</v>
      </c>
      <c r="AD1103" t="str">
        <f t="shared" si="140"/>
        <v>Q2</v>
      </c>
      <c r="AE1103" t="str">
        <f t="shared" si="141"/>
        <v>FY20/21</v>
      </c>
      <c r="AF1103" t="str">
        <f t="shared" si="142"/>
        <v>SOUTH</v>
      </c>
    </row>
    <row r="1104" spans="1:32">
      <c r="A1104" t="s">
        <v>3594</v>
      </c>
      <c r="B1104" t="s">
        <v>22</v>
      </c>
      <c r="C1104" t="str">
        <f t="shared" si="136"/>
        <v>CONTRACT_FEE</v>
      </c>
      <c r="D1104" s="4">
        <v>44099</v>
      </c>
      <c r="E1104" t="str">
        <f t="shared" si="137"/>
        <v>OTHERS</v>
      </c>
      <c r="F1104">
        <v>13100178</v>
      </c>
      <c r="G1104" s="19">
        <v>44099</v>
      </c>
      <c r="H1104" t="s">
        <v>357</v>
      </c>
      <c r="I1104" t="s">
        <v>77</v>
      </c>
      <c r="J1104">
        <v>1</v>
      </c>
      <c r="K1104">
        <v>1</v>
      </c>
      <c r="L1104">
        <v>25752.21</v>
      </c>
      <c r="M1104" t="s">
        <v>36</v>
      </c>
      <c r="N1104">
        <v>1.1299999999999999</v>
      </c>
      <c r="O1104">
        <v>25752.21</v>
      </c>
      <c r="P1104">
        <f t="shared" si="143"/>
        <v>29099.997299999995</v>
      </c>
      <c r="Q1104" t="s">
        <v>41</v>
      </c>
      <c r="R1104" t="s">
        <v>3094</v>
      </c>
      <c r="S1104" t="s">
        <v>25</v>
      </c>
      <c r="T1104">
        <v>905459</v>
      </c>
      <c r="U1104">
        <v>0</v>
      </c>
      <c r="V1104" t="s">
        <v>3035</v>
      </c>
      <c r="X1104">
        <v>4300010127</v>
      </c>
      <c r="Z1104" t="s">
        <v>3095</v>
      </c>
      <c r="AB1104">
        <f t="shared" si="138"/>
        <v>2020</v>
      </c>
      <c r="AC1104">
        <f t="shared" si="139"/>
        <v>9</v>
      </c>
      <c r="AD1104" t="str">
        <f t="shared" si="140"/>
        <v>Q2</v>
      </c>
      <c r="AE1104" t="str">
        <f t="shared" si="141"/>
        <v>FY20/21</v>
      </c>
      <c r="AF1104" t="str">
        <f t="shared" si="142"/>
        <v>SOUTH</v>
      </c>
    </row>
    <row r="1105" spans="1:32">
      <c r="A1105" t="s">
        <v>3594</v>
      </c>
      <c r="B1105" t="s">
        <v>22</v>
      </c>
      <c r="C1105" t="str">
        <f t="shared" si="136"/>
        <v>SPARES/OTHER</v>
      </c>
      <c r="D1105" s="4">
        <v>44099</v>
      </c>
      <c r="E1105" t="str">
        <f t="shared" si="137"/>
        <v>YAMAHA</v>
      </c>
      <c r="F1105">
        <v>14103847</v>
      </c>
      <c r="G1105" s="19">
        <v>44099</v>
      </c>
      <c r="H1105" t="s">
        <v>1560</v>
      </c>
      <c r="I1105" t="s">
        <v>1561</v>
      </c>
      <c r="J1105">
        <v>10</v>
      </c>
      <c r="K1105">
        <v>10</v>
      </c>
      <c r="L1105">
        <v>0</v>
      </c>
      <c r="M1105" t="s">
        <v>36</v>
      </c>
      <c r="N1105">
        <v>1.1299999999999999</v>
      </c>
      <c r="O1105">
        <v>0</v>
      </c>
      <c r="P1105">
        <f t="shared" si="143"/>
        <v>0</v>
      </c>
      <c r="Q1105" t="s">
        <v>41</v>
      </c>
      <c r="R1105" t="s">
        <v>3094</v>
      </c>
      <c r="S1105" t="s">
        <v>25</v>
      </c>
      <c r="T1105">
        <v>905460</v>
      </c>
      <c r="U1105">
        <v>5190</v>
      </c>
      <c r="V1105" t="s">
        <v>3041</v>
      </c>
      <c r="X1105">
        <v>4500010127</v>
      </c>
      <c r="Y1105">
        <v>760679</v>
      </c>
      <c r="Z1105" t="s">
        <v>3095</v>
      </c>
      <c r="AB1105">
        <f t="shared" si="138"/>
        <v>2020</v>
      </c>
      <c r="AC1105">
        <f t="shared" si="139"/>
        <v>9</v>
      </c>
      <c r="AD1105" t="str">
        <f t="shared" si="140"/>
        <v>Q2</v>
      </c>
      <c r="AE1105" t="str">
        <f t="shared" si="141"/>
        <v>FY20/21</v>
      </c>
      <c r="AF1105" t="str">
        <f t="shared" si="142"/>
        <v>SOUTH</v>
      </c>
    </row>
    <row r="1106" spans="1:32">
      <c r="A1106" t="s">
        <v>3594</v>
      </c>
      <c r="B1106" t="s">
        <v>3651</v>
      </c>
      <c r="C1106" t="str">
        <f t="shared" si="136"/>
        <v>SPARES/OTHER</v>
      </c>
      <c r="D1106" s="4">
        <v>44102</v>
      </c>
      <c r="E1106" t="str">
        <f t="shared" si="137"/>
        <v>HELLER</v>
      </c>
      <c r="F1106">
        <v>14103848</v>
      </c>
      <c r="G1106" s="19">
        <v>44102</v>
      </c>
      <c r="H1106" t="s">
        <v>4468</v>
      </c>
      <c r="I1106" t="s">
        <v>4469</v>
      </c>
      <c r="J1106">
        <v>1</v>
      </c>
      <c r="K1106">
        <v>1</v>
      </c>
      <c r="L1106">
        <v>1991.15</v>
      </c>
      <c r="M1106" t="s">
        <v>36</v>
      </c>
      <c r="N1106">
        <v>1.1299999999999999</v>
      </c>
      <c r="O1106">
        <v>1991.15</v>
      </c>
      <c r="P1106">
        <f t="shared" si="143"/>
        <v>2249.9994999999999</v>
      </c>
      <c r="Q1106" t="s">
        <v>3652</v>
      </c>
      <c r="R1106" t="s">
        <v>4153</v>
      </c>
      <c r="S1106" t="s">
        <v>25</v>
      </c>
      <c r="T1106">
        <v>905399</v>
      </c>
      <c r="U1106">
        <v>1269.3900000000001</v>
      </c>
      <c r="V1106" t="s">
        <v>3041</v>
      </c>
      <c r="X1106" t="s">
        <v>4470</v>
      </c>
      <c r="Y1106">
        <v>761042</v>
      </c>
      <c r="Z1106" t="s">
        <v>4155</v>
      </c>
      <c r="AB1106">
        <f t="shared" si="138"/>
        <v>2020</v>
      </c>
      <c r="AC1106">
        <f t="shared" si="139"/>
        <v>9</v>
      </c>
      <c r="AD1106" t="str">
        <f t="shared" si="140"/>
        <v>Q2</v>
      </c>
      <c r="AE1106" t="str">
        <f t="shared" si="141"/>
        <v>FY20/21</v>
      </c>
      <c r="AF1106" t="str">
        <f t="shared" si="142"/>
        <v>NORTH</v>
      </c>
    </row>
    <row r="1107" spans="1:32">
      <c r="A1107" t="s">
        <v>3594</v>
      </c>
      <c r="B1107" t="s">
        <v>3651</v>
      </c>
      <c r="C1107" t="str">
        <f t="shared" si="136"/>
        <v>SPARES/OTHER</v>
      </c>
      <c r="D1107" s="4">
        <v>44102</v>
      </c>
      <c r="E1107" t="str">
        <f t="shared" si="137"/>
        <v>HELLER</v>
      </c>
      <c r="F1107">
        <v>14103849</v>
      </c>
      <c r="G1107" s="19">
        <v>44102</v>
      </c>
      <c r="H1107" t="s">
        <v>4159</v>
      </c>
      <c r="I1107" t="s">
        <v>4160</v>
      </c>
      <c r="J1107">
        <v>6</v>
      </c>
      <c r="K1107">
        <v>6</v>
      </c>
      <c r="L1107">
        <v>6889.65</v>
      </c>
      <c r="M1107" t="s">
        <v>36</v>
      </c>
      <c r="N1107">
        <v>1.1299999999999999</v>
      </c>
      <c r="O1107">
        <v>6889.65</v>
      </c>
      <c r="P1107">
        <f t="shared" si="143"/>
        <v>7785.3044999999993</v>
      </c>
      <c r="Q1107" t="s">
        <v>3652</v>
      </c>
      <c r="R1107" t="s">
        <v>4153</v>
      </c>
      <c r="S1107" t="s">
        <v>25</v>
      </c>
      <c r="T1107">
        <v>905409</v>
      </c>
      <c r="U1107">
        <v>4262.4399999999996</v>
      </c>
      <c r="V1107" t="s">
        <v>3041</v>
      </c>
      <c r="X1107" t="s">
        <v>4471</v>
      </c>
      <c r="Y1107">
        <v>761052</v>
      </c>
      <c r="Z1107" t="s">
        <v>4155</v>
      </c>
      <c r="AB1107">
        <f t="shared" si="138"/>
        <v>2020</v>
      </c>
      <c r="AC1107">
        <f t="shared" si="139"/>
        <v>9</v>
      </c>
      <c r="AD1107" t="str">
        <f t="shared" si="140"/>
        <v>Q2</v>
      </c>
      <c r="AE1107" t="str">
        <f t="shared" si="141"/>
        <v>FY20/21</v>
      </c>
      <c r="AF1107" t="str">
        <f t="shared" si="142"/>
        <v>NORTH</v>
      </c>
    </row>
    <row r="1108" spans="1:32">
      <c r="A1108" t="s">
        <v>3594</v>
      </c>
      <c r="B1108" t="s">
        <v>3651</v>
      </c>
      <c r="C1108" t="str">
        <f t="shared" si="136"/>
        <v>SPARES/OTHER</v>
      </c>
      <c r="D1108" s="4">
        <v>44102</v>
      </c>
      <c r="E1108" t="str">
        <f t="shared" si="137"/>
        <v>HELLER</v>
      </c>
      <c r="F1108">
        <v>14103850</v>
      </c>
      <c r="G1108" s="19">
        <v>44102</v>
      </c>
      <c r="H1108" t="s">
        <v>214</v>
      </c>
      <c r="I1108" t="s">
        <v>215</v>
      </c>
      <c r="J1108">
        <v>10</v>
      </c>
      <c r="K1108">
        <v>10</v>
      </c>
      <c r="L1108">
        <v>7453.01</v>
      </c>
      <c r="M1108" t="s">
        <v>36</v>
      </c>
      <c r="N1108">
        <v>1.1299999999999999</v>
      </c>
      <c r="O1108">
        <v>7453.01</v>
      </c>
      <c r="P1108">
        <f t="shared" si="143"/>
        <v>8421.9012999999995</v>
      </c>
      <c r="Q1108" t="s">
        <v>3652</v>
      </c>
      <c r="R1108" t="s">
        <v>4153</v>
      </c>
      <c r="S1108" t="s">
        <v>25</v>
      </c>
      <c r="T1108">
        <v>905417</v>
      </c>
      <c r="U1108">
        <v>4969.47</v>
      </c>
      <c r="V1108" t="s">
        <v>3041</v>
      </c>
      <c r="X1108" t="s">
        <v>4472</v>
      </c>
      <c r="Y1108">
        <v>761057</v>
      </c>
      <c r="Z1108" t="s">
        <v>4155</v>
      </c>
      <c r="AB1108">
        <f t="shared" si="138"/>
        <v>2020</v>
      </c>
      <c r="AC1108">
        <f t="shared" si="139"/>
        <v>9</v>
      </c>
      <c r="AD1108" t="str">
        <f t="shared" si="140"/>
        <v>Q2</v>
      </c>
      <c r="AE1108" t="str">
        <f t="shared" si="141"/>
        <v>FY20/21</v>
      </c>
      <c r="AF1108" t="str">
        <f t="shared" si="142"/>
        <v>NORTH</v>
      </c>
    </row>
    <row r="1109" spans="1:32">
      <c r="A1109" t="s">
        <v>3594</v>
      </c>
      <c r="B1109" t="s">
        <v>3651</v>
      </c>
      <c r="C1109" t="str">
        <f t="shared" si="136"/>
        <v>SPARES/OTHER</v>
      </c>
      <c r="D1109" s="4">
        <v>44102</v>
      </c>
      <c r="E1109" t="str">
        <f t="shared" si="137"/>
        <v>HELLER</v>
      </c>
      <c r="F1109">
        <v>14103851</v>
      </c>
      <c r="G1109" s="19">
        <v>44102</v>
      </c>
      <c r="H1109" t="s">
        <v>4473</v>
      </c>
      <c r="I1109" t="s">
        <v>4474</v>
      </c>
      <c r="J1109">
        <v>2</v>
      </c>
      <c r="K1109">
        <v>2</v>
      </c>
      <c r="L1109">
        <v>849.56</v>
      </c>
      <c r="M1109" t="s">
        <v>36</v>
      </c>
      <c r="N1109">
        <v>1.1299999999999999</v>
      </c>
      <c r="O1109">
        <v>849.56</v>
      </c>
      <c r="P1109">
        <f t="shared" si="143"/>
        <v>960.00279999999987</v>
      </c>
      <c r="Q1109" t="s">
        <v>3652</v>
      </c>
      <c r="R1109" t="s">
        <v>4153</v>
      </c>
      <c r="S1109" t="s">
        <v>25</v>
      </c>
      <c r="T1109">
        <v>905426</v>
      </c>
      <c r="U1109">
        <v>492.85</v>
      </c>
      <c r="V1109" t="s">
        <v>3041</v>
      </c>
      <c r="X1109" t="s">
        <v>4475</v>
      </c>
      <c r="Y1109">
        <v>761067</v>
      </c>
      <c r="Z1109" t="s">
        <v>4155</v>
      </c>
      <c r="AB1109">
        <f t="shared" si="138"/>
        <v>2020</v>
      </c>
      <c r="AC1109">
        <f t="shared" si="139"/>
        <v>9</v>
      </c>
      <c r="AD1109" t="str">
        <f t="shared" si="140"/>
        <v>Q2</v>
      </c>
      <c r="AE1109" t="str">
        <f t="shared" si="141"/>
        <v>FY20/21</v>
      </c>
      <c r="AF1109" t="str">
        <f t="shared" si="142"/>
        <v>NORTH</v>
      </c>
    </row>
    <row r="1110" spans="1:32">
      <c r="A1110" t="s">
        <v>3594</v>
      </c>
      <c r="B1110" t="s">
        <v>3651</v>
      </c>
      <c r="C1110" t="str">
        <f t="shared" si="136"/>
        <v>SPARES/OTHER</v>
      </c>
      <c r="D1110" s="4">
        <v>44102</v>
      </c>
      <c r="E1110" t="str">
        <f t="shared" si="137"/>
        <v>HELLER</v>
      </c>
      <c r="F1110">
        <v>14103851</v>
      </c>
      <c r="G1110" s="19">
        <v>44102</v>
      </c>
      <c r="H1110" t="s">
        <v>4473</v>
      </c>
      <c r="I1110" t="s">
        <v>4474</v>
      </c>
      <c r="J1110">
        <v>2</v>
      </c>
      <c r="K1110">
        <v>2</v>
      </c>
      <c r="L1110">
        <v>849.56</v>
      </c>
      <c r="M1110" t="s">
        <v>36</v>
      </c>
      <c r="N1110">
        <v>1.1299999999999999</v>
      </c>
      <c r="O1110">
        <v>849.56</v>
      </c>
      <c r="P1110">
        <f t="shared" si="143"/>
        <v>960.00279999999987</v>
      </c>
      <c r="Q1110" t="s">
        <v>3652</v>
      </c>
      <c r="R1110" t="s">
        <v>4153</v>
      </c>
      <c r="S1110" t="s">
        <v>25</v>
      </c>
      <c r="T1110">
        <v>905426</v>
      </c>
      <c r="U1110">
        <v>492.85</v>
      </c>
      <c r="V1110" t="s">
        <v>3041</v>
      </c>
      <c r="X1110" t="s">
        <v>4475</v>
      </c>
      <c r="Y1110">
        <v>761067</v>
      </c>
      <c r="Z1110" t="s">
        <v>4155</v>
      </c>
      <c r="AB1110">
        <f t="shared" si="138"/>
        <v>2020</v>
      </c>
      <c r="AC1110">
        <f t="shared" si="139"/>
        <v>9</v>
      </c>
      <c r="AD1110" t="str">
        <f t="shared" si="140"/>
        <v>Q2</v>
      </c>
      <c r="AE1110" t="str">
        <f t="shared" si="141"/>
        <v>FY20/21</v>
      </c>
      <c r="AF1110" t="str">
        <f t="shared" si="142"/>
        <v>NORTH</v>
      </c>
    </row>
    <row r="1111" spans="1:32">
      <c r="A1111" t="s">
        <v>3594</v>
      </c>
      <c r="B1111" t="s">
        <v>3651</v>
      </c>
      <c r="C1111" t="str">
        <f t="shared" si="136"/>
        <v>SPARES/OTHER</v>
      </c>
      <c r="D1111" s="4">
        <v>44102</v>
      </c>
      <c r="E1111" t="str">
        <f t="shared" si="137"/>
        <v>HELLER</v>
      </c>
      <c r="F1111">
        <v>14103852</v>
      </c>
      <c r="G1111" s="19">
        <v>44102</v>
      </c>
      <c r="H1111" t="s">
        <v>214</v>
      </c>
      <c r="I1111" t="s">
        <v>215</v>
      </c>
      <c r="J1111">
        <v>10</v>
      </c>
      <c r="K1111">
        <v>10</v>
      </c>
      <c r="L1111">
        <v>7453.01</v>
      </c>
      <c r="M1111" t="s">
        <v>36</v>
      </c>
      <c r="N1111">
        <v>1.1299999999999999</v>
      </c>
      <c r="O1111">
        <v>7453.01</v>
      </c>
      <c r="P1111">
        <f t="shared" si="143"/>
        <v>8421.9012999999995</v>
      </c>
      <c r="Q1111" t="s">
        <v>3652</v>
      </c>
      <c r="R1111" t="s">
        <v>4153</v>
      </c>
      <c r="S1111" t="s">
        <v>25</v>
      </c>
      <c r="T1111">
        <v>905430</v>
      </c>
      <c r="U1111">
        <v>4969.47</v>
      </c>
      <c r="V1111" t="s">
        <v>3041</v>
      </c>
      <c r="X1111" t="s">
        <v>4476</v>
      </c>
      <c r="Y1111">
        <v>761069</v>
      </c>
      <c r="Z1111" t="s">
        <v>4155</v>
      </c>
      <c r="AB1111">
        <f t="shared" si="138"/>
        <v>2020</v>
      </c>
      <c r="AC1111">
        <f t="shared" si="139"/>
        <v>9</v>
      </c>
      <c r="AD1111" t="str">
        <f t="shared" si="140"/>
        <v>Q2</v>
      </c>
      <c r="AE1111" t="str">
        <f t="shared" si="141"/>
        <v>FY20/21</v>
      </c>
      <c r="AF1111" t="str">
        <f t="shared" si="142"/>
        <v>NORTH</v>
      </c>
    </row>
    <row r="1112" spans="1:32">
      <c r="A1112" t="s">
        <v>3594</v>
      </c>
      <c r="B1112" t="s">
        <v>3651</v>
      </c>
      <c r="C1112" t="str">
        <f t="shared" si="136"/>
        <v>SPARES/OTHER</v>
      </c>
      <c r="D1112" s="4">
        <v>44102</v>
      </c>
      <c r="E1112" t="str">
        <f t="shared" si="137"/>
        <v>HELLER</v>
      </c>
      <c r="F1112">
        <v>14103853</v>
      </c>
      <c r="G1112" s="19">
        <v>44102</v>
      </c>
      <c r="H1112" t="s">
        <v>214</v>
      </c>
      <c r="I1112" t="s">
        <v>215</v>
      </c>
      <c r="J1112">
        <v>4</v>
      </c>
      <c r="K1112">
        <v>4</v>
      </c>
      <c r="L1112">
        <v>2981.2</v>
      </c>
      <c r="M1112" t="s">
        <v>36</v>
      </c>
      <c r="N1112">
        <v>1.1299999999999999</v>
      </c>
      <c r="O1112">
        <v>2981.2</v>
      </c>
      <c r="P1112">
        <f t="shared" si="143"/>
        <v>3368.7559999999994</v>
      </c>
      <c r="Q1112" t="s">
        <v>3652</v>
      </c>
      <c r="R1112" t="s">
        <v>4325</v>
      </c>
      <c r="S1112" t="s">
        <v>25</v>
      </c>
      <c r="T1112">
        <v>905442</v>
      </c>
      <c r="U1112">
        <v>1987.79</v>
      </c>
      <c r="V1112" t="s">
        <v>3041</v>
      </c>
      <c r="X1112" t="s">
        <v>4477</v>
      </c>
      <c r="Y1112">
        <v>761152</v>
      </c>
      <c r="Z1112" t="s">
        <v>4327</v>
      </c>
      <c r="AB1112">
        <f t="shared" si="138"/>
        <v>2020</v>
      </c>
      <c r="AC1112">
        <f t="shared" si="139"/>
        <v>9</v>
      </c>
      <c r="AD1112" t="str">
        <f t="shared" si="140"/>
        <v>Q2</v>
      </c>
      <c r="AE1112" t="str">
        <f t="shared" si="141"/>
        <v>FY20/21</v>
      </c>
      <c r="AF1112" t="str">
        <f t="shared" si="142"/>
        <v>NORTH</v>
      </c>
    </row>
    <row r="1113" spans="1:32">
      <c r="A1113" t="s">
        <v>3594</v>
      </c>
      <c r="B1113" t="s">
        <v>3646</v>
      </c>
      <c r="C1113" t="str">
        <f t="shared" si="136"/>
        <v>SERVICE_CHARGE</v>
      </c>
      <c r="D1113" s="4">
        <v>44114</v>
      </c>
      <c r="E1113" t="str">
        <f t="shared" si="137"/>
        <v>YAMAHA</v>
      </c>
      <c r="F1113">
        <v>12101105</v>
      </c>
      <c r="G1113" s="19">
        <v>44114</v>
      </c>
      <c r="H1113" t="s">
        <v>76</v>
      </c>
      <c r="I1113" t="s">
        <v>77</v>
      </c>
      <c r="J1113">
        <v>1</v>
      </c>
      <c r="K1113">
        <v>1</v>
      </c>
      <c r="L1113">
        <v>1769.91</v>
      </c>
      <c r="M1113" t="s">
        <v>36</v>
      </c>
      <c r="N1113">
        <v>1.135</v>
      </c>
      <c r="O1113">
        <v>1769.91</v>
      </c>
      <c r="P1113">
        <f t="shared" si="143"/>
        <v>2008.8478500000001</v>
      </c>
      <c r="Q1113" t="s">
        <v>4058</v>
      </c>
      <c r="R1113" t="s">
        <v>4149</v>
      </c>
      <c r="S1113" t="s">
        <v>25</v>
      </c>
      <c r="T1113">
        <v>905466</v>
      </c>
      <c r="U1113">
        <v>0</v>
      </c>
      <c r="V1113" t="s">
        <v>4064</v>
      </c>
      <c r="Z1113" t="s">
        <v>4150</v>
      </c>
      <c r="AB1113">
        <f t="shared" si="138"/>
        <v>2020</v>
      </c>
      <c r="AC1113">
        <f t="shared" si="139"/>
        <v>10</v>
      </c>
      <c r="AD1113" t="str">
        <f t="shared" si="140"/>
        <v>Q3</v>
      </c>
      <c r="AE1113" t="str">
        <f t="shared" si="141"/>
        <v>FY20/21</v>
      </c>
      <c r="AF1113" t="str">
        <f t="shared" si="142"/>
        <v>EAST</v>
      </c>
    </row>
    <row r="1114" spans="1:32">
      <c r="A1114" t="s">
        <v>3594</v>
      </c>
      <c r="B1114" t="s">
        <v>3646</v>
      </c>
      <c r="C1114" t="str">
        <f t="shared" si="136"/>
        <v>CONTRACT_FEE</v>
      </c>
      <c r="D1114" s="4">
        <v>44114</v>
      </c>
      <c r="E1114" t="str">
        <f t="shared" si="137"/>
        <v>YAMAHA</v>
      </c>
      <c r="F1114">
        <v>13100179</v>
      </c>
      <c r="G1114" s="19">
        <v>44114</v>
      </c>
      <c r="H1114" t="s">
        <v>76</v>
      </c>
      <c r="I1114" t="s">
        <v>77</v>
      </c>
      <c r="J1114">
        <v>1</v>
      </c>
      <c r="K1114">
        <v>1</v>
      </c>
      <c r="L1114">
        <v>7079.65</v>
      </c>
      <c r="M1114" t="s">
        <v>36</v>
      </c>
      <c r="N1114">
        <v>1.135</v>
      </c>
      <c r="O1114">
        <v>7079.65</v>
      </c>
      <c r="P1114">
        <f t="shared" si="143"/>
        <v>8035.4027499999993</v>
      </c>
      <c r="Q1114" t="s">
        <v>4058</v>
      </c>
      <c r="R1114" t="s">
        <v>4478</v>
      </c>
      <c r="S1114" t="s">
        <v>25</v>
      </c>
      <c r="T1114">
        <v>905465</v>
      </c>
      <c r="U1114">
        <v>0</v>
      </c>
      <c r="V1114" t="s">
        <v>3035</v>
      </c>
      <c r="Z1114" t="s">
        <v>4479</v>
      </c>
      <c r="AB1114">
        <f t="shared" si="138"/>
        <v>2020</v>
      </c>
      <c r="AC1114">
        <f t="shared" si="139"/>
        <v>10</v>
      </c>
      <c r="AD1114" t="str">
        <f t="shared" si="140"/>
        <v>Q3</v>
      </c>
      <c r="AE1114" t="str">
        <f t="shared" si="141"/>
        <v>FY20/21</v>
      </c>
      <c r="AF1114" t="str">
        <f t="shared" si="142"/>
        <v>EAST</v>
      </c>
    </row>
    <row r="1115" spans="1:32">
      <c r="A1115" t="s">
        <v>3594</v>
      </c>
      <c r="B1115" t="s">
        <v>22</v>
      </c>
      <c r="C1115" t="str">
        <f t="shared" si="136"/>
        <v>CONTRACT_FEE</v>
      </c>
      <c r="D1115" s="4">
        <v>44114</v>
      </c>
      <c r="E1115" t="str">
        <f t="shared" si="137"/>
        <v>YAMAHA</v>
      </c>
      <c r="F1115">
        <v>13100180</v>
      </c>
      <c r="G1115" s="19">
        <v>44114</v>
      </c>
      <c r="H1115" t="s">
        <v>76</v>
      </c>
      <c r="I1115" t="s">
        <v>77</v>
      </c>
      <c r="J1115">
        <v>1</v>
      </c>
      <c r="K1115">
        <v>1</v>
      </c>
      <c r="L1115">
        <v>37168.14</v>
      </c>
      <c r="M1115" t="s">
        <v>36</v>
      </c>
      <c r="N1115">
        <v>1.135</v>
      </c>
      <c r="O1115">
        <v>37168.14</v>
      </c>
      <c r="P1115">
        <f t="shared" si="143"/>
        <v>42185.838900000002</v>
      </c>
      <c r="Q1115" t="s">
        <v>41</v>
      </c>
      <c r="R1115" t="s">
        <v>2802</v>
      </c>
      <c r="S1115" t="s">
        <v>25</v>
      </c>
      <c r="T1115">
        <v>905469</v>
      </c>
      <c r="U1115">
        <v>0</v>
      </c>
      <c r="V1115" t="s">
        <v>3035</v>
      </c>
      <c r="X1115" t="s">
        <v>3350</v>
      </c>
      <c r="Z1115" t="s">
        <v>2803</v>
      </c>
      <c r="AB1115">
        <f t="shared" si="138"/>
        <v>2020</v>
      </c>
      <c r="AC1115">
        <f t="shared" si="139"/>
        <v>10</v>
      </c>
      <c r="AD1115" t="str">
        <f t="shared" si="140"/>
        <v>Q3</v>
      </c>
      <c r="AE1115" t="str">
        <f t="shared" si="141"/>
        <v>FY20/21</v>
      </c>
      <c r="AF1115" t="str">
        <f t="shared" si="142"/>
        <v>SOUTH</v>
      </c>
    </row>
    <row r="1116" spans="1:32">
      <c r="A1116" t="s">
        <v>3594</v>
      </c>
      <c r="B1116" t="s">
        <v>3651</v>
      </c>
      <c r="C1116" t="str">
        <f t="shared" si="136"/>
        <v>SPARES/OTHER</v>
      </c>
      <c r="D1116" s="4">
        <v>44116</v>
      </c>
      <c r="E1116" t="str">
        <f t="shared" si="137"/>
        <v>HELLER</v>
      </c>
      <c r="F1116">
        <v>14103854</v>
      </c>
      <c r="G1116" s="19">
        <v>44116</v>
      </c>
      <c r="H1116" t="s">
        <v>4272</v>
      </c>
      <c r="I1116" t="s">
        <v>4273</v>
      </c>
      <c r="J1116">
        <v>1</v>
      </c>
      <c r="K1116">
        <v>1</v>
      </c>
      <c r="L1116">
        <v>21600</v>
      </c>
      <c r="M1116" t="s">
        <v>36</v>
      </c>
      <c r="N1116">
        <v>1.135</v>
      </c>
      <c r="O1116">
        <v>21600</v>
      </c>
      <c r="P1116">
        <f t="shared" si="143"/>
        <v>24516</v>
      </c>
      <c r="Q1116" t="s">
        <v>3652</v>
      </c>
      <c r="R1116" t="s">
        <v>5390</v>
      </c>
      <c r="S1116" t="s">
        <v>25</v>
      </c>
      <c r="T1116">
        <v>905429</v>
      </c>
      <c r="U1116">
        <v>13062.05</v>
      </c>
      <c r="V1116" t="s">
        <v>3041</v>
      </c>
      <c r="X1116" t="s">
        <v>4480</v>
      </c>
      <c r="Y1116">
        <v>761754</v>
      </c>
      <c r="Z1116" t="s">
        <v>4481</v>
      </c>
      <c r="AB1116">
        <f t="shared" si="138"/>
        <v>2020</v>
      </c>
      <c r="AC1116">
        <f t="shared" si="139"/>
        <v>10</v>
      </c>
      <c r="AD1116" t="str">
        <f t="shared" si="140"/>
        <v>Q3</v>
      </c>
      <c r="AE1116" t="str">
        <f t="shared" si="141"/>
        <v>FY20/21</v>
      </c>
      <c r="AF1116" t="str">
        <f t="shared" si="142"/>
        <v>NORTH</v>
      </c>
    </row>
    <row r="1117" spans="1:32">
      <c r="A1117" t="s">
        <v>3594</v>
      </c>
      <c r="B1117" t="s">
        <v>3646</v>
      </c>
      <c r="C1117" t="str">
        <f t="shared" si="136"/>
        <v>SPARES/OTHER</v>
      </c>
      <c r="D1117" s="4">
        <v>44116</v>
      </c>
      <c r="E1117" t="str">
        <f t="shared" si="137"/>
        <v>YAMAHA</v>
      </c>
      <c r="F1117">
        <v>14103855</v>
      </c>
      <c r="G1117" s="19">
        <v>44116</v>
      </c>
      <c r="H1117" t="s">
        <v>4046</v>
      </c>
      <c r="I1117" t="s">
        <v>1427</v>
      </c>
      <c r="J1117">
        <v>1</v>
      </c>
      <c r="K1117">
        <v>1</v>
      </c>
      <c r="L1117">
        <v>9860.18</v>
      </c>
      <c r="M1117" t="s">
        <v>36</v>
      </c>
      <c r="N1117">
        <v>1.135</v>
      </c>
      <c r="O1117">
        <v>9860.18</v>
      </c>
      <c r="P1117">
        <f t="shared" si="143"/>
        <v>11191.3043</v>
      </c>
      <c r="Q1117" t="s">
        <v>4058</v>
      </c>
      <c r="R1117" t="s">
        <v>4170</v>
      </c>
      <c r="S1117" t="s">
        <v>25</v>
      </c>
      <c r="T1117">
        <v>905462</v>
      </c>
      <c r="U1117">
        <v>4372</v>
      </c>
      <c r="V1117" t="s">
        <v>3041</v>
      </c>
      <c r="Y1117">
        <v>761642</v>
      </c>
      <c r="Z1117" t="s">
        <v>4171</v>
      </c>
      <c r="AB1117">
        <f t="shared" si="138"/>
        <v>2020</v>
      </c>
      <c r="AC1117">
        <f t="shared" si="139"/>
        <v>10</v>
      </c>
      <c r="AD1117" t="str">
        <f t="shared" si="140"/>
        <v>Q3</v>
      </c>
      <c r="AE1117" t="str">
        <f t="shared" si="141"/>
        <v>FY20/21</v>
      </c>
      <c r="AF1117" t="str">
        <f t="shared" si="142"/>
        <v>EAST</v>
      </c>
    </row>
    <row r="1118" spans="1:32">
      <c r="A1118" t="s">
        <v>3594</v>
      </c>
      <c r="B1118" t="s">
        <v>22</v>
      </c>
      <c r="C1118" t="str">
        <f t="shared" si="136"/>
        <v>SPARES/OTHER</v>
      </c>
      <c r="D1118" s="4">
        <v>44116</v>
      </c>
      <c r="E1118" t="str">
        <f t="shared" si="137"/>
        <v>YAMAHA</v>
      </c>
      <c r="F1118">
        <v>14103856</v>
      </c>
      <c r="G1118" s="19">
        <v>44116</v>
      </c>
      <c r="H1118" t="s">
        <v>1422</v>
      </c>
      <c r="I1118" t="s">
        <v>1423</v>
      </c>
      <c r="J1118">
        <v>1</v>
      </c>
      <c r="K1118">
        <v>1</v>
      </c>
      <c r="L1118">
        <v>1061.95</v>
      </c>
      <c r="M1118" t="s">
        <v>36</v>
      </c>
      <c r="N1118">
        <v>1.135</v>
      </c>
      <c r="O1118">
        <v>1061.95</v>
      </c>
      <c r="P1118">
        <f t="shared" si="143"/>
        <v>1205.3132500000002</v>
      </c>
      <c r="Q1118" t="s">
        <v>41</v>
      </c>
      <c r="R1118" t="s">
        <v>349</v>
      </c>
      <c r="S1118" t="s">
        <v>25</v>
      </c>
      <c r="T1118">
        <v>905467</v>
      </c>
      <c r="U1118">
        <v>622</v>
      </c>
      <c r="V1118" t="s">
        <v>3041</v>
      </c>
      <c r="X1118" t="s">
        <v>3351</v>
      </c>
      <c r="Y1118">
        <v>761851</v>
      </c>
      <c r="Z1118" t="s">
        <v>350</v>
      </c>
      <c r="AB1118">
        <f t="shared" si="138"/>
        <v>2020</v>
      </c>
      <c r="AC1118">
        <f t="shared" si="139"/>
        <v>10</v>
      </c>
      <c r="AD1118" t="str">
        <f t="shared" si="140"/>
        <v>Q3</v>
      </c>
      <c r="AE1118" t="str">
        <f t="shared" si="141"/>
        <v>FY20/21</v>
      </c>
      <c r="AF1118" t="str">
        <f t="shared" si="142"/>
        <v>SOUTH</v>
      </c>
    </row>
    <row r="1119" spans="1:32">
      <c r="A1119" t="s">
        <v>3594</v>
      </c>
      <c r="B1119" t="s">
        <v>22</v>
      </c>
      <c r="C1119" t="str">
        <f t="shared" si="136"/>
        <v>SPARES/OTHER</v>
      </c>
      <c r="D1119" s="4">
        <v>44116</v>
      </c>
      <c r="E1119" t="str">
        <f t="shared" si="137"/>
        <v>OTHERS</v>
      </c>
      <c r="F1119">
        <v>14103856</v>
      </c>
      <c r="G1119" s="19">
        <v>44116</v>
      </c>
      <c r="H1119" t="s">
        <v>3352</v>
      </c>
      <c r="I1119" t="s">
        <v>3353</v>
      </c>
      <c r="J1119">
        <v>2</v>
      </c>
      <c r="K1119">
        <v>2</v>
      </c>
      <c r="L1119">
        <v>1849.56</v>
      </c>
      <c r="M1119" t="s">
        <v>36</v>
      </c>
      <c r="N1119">
        <v>1.135</v>
      </c>
      <c r="O1119">
        <v>1849.56</v>
      </c>
      <c r="P1119">
        <f t="shared" si="143"/>
        <v>2099.2505999999998</v>
      </c>
      <c r="Q1119" t="s">
        <v>41</v>
      </c>
      <c r="R1119" t="s">
        <v>349</v>
      </c>
      <c r="S1119" t="s">
        <v>25</v>
      </c>
      <c r="T1119">
        <v>905467</v>
      </c>
      <c r="U1119">
        <v>1287.1199999999999</v>
      </c>
      <c r="V1119" t="s">
        <v>3041</v>
      </c>
      <c r="X1119" t="s">
        <v>3351</v>
      </c>
      <c r="Y1119">
        <v>761851</v>
      </c>
      <c r="Z1119" t="s">
        <v>350</v>
      </c>
      <c r="AB1119">
        <f t="shared" si="138"/>
        <v>2020</v>
      </c>
      <c r="AC1119">
        <f t="shared" si="139"/>
        <v>10</v>
      </c>
      <c r="AD1119" t="str">
        <f t="shared" si="140"/>
        <v>Q3</v>
      </c>
      <c r="AE1119" t="str">
        <f t="shared" si="141"/>
        <v>FY20/21</v>
      </c>
      <c r="AF1119" t="str">
        <f t="shared" si="142"/>
        <v>SOUTH</v>
      </c>
    </row>
    <row r="1120" spans="1:32">
      <c r="A1120" t="s">
        <v>3594</v>
      </c>
      <c r="B1120" t="s">
        <v>22</v>
      </c>
      <c r="C1120" t="str">
        <f t="shared" si="136"/>
        <v>SPARES/OTHER</v>
      </c>
      <c r="D1120" s="4">
        <v>44116</v>
      </c>
      <c r="E1120" t="str">
        <f t="shared" si="137"/>
        <v>YAMAHA</v>
      </c>
      <c r="F1120">
        <v>14103856</v>
      </c>
      <c r="G1120" s="19">
        <v>44116</v>
      </c>
      <c r="H1120" t="s">
        <v>83</v>
      </c>
      <c r="I1120" t="s">
        <v>84</v>
      </c>
      <c r="J1120">
        <v>10</v>
      </c>
      <c r="K1120">
        <v>10</v>
      </c>
      <c r="L1120">
        <v>6371.68</v>
      </c>
      <c r="M1120" t="s">
        <v>36</v>
      </c>
      <c r="N1120">
        <v>1.135</v>
      </c>
      <c r="O1120">
        <v>6371.68</v>
      </c>
      <c r="P1120">
        <f t="shared" si="143"/>
        <v>7231.8568000000005</v>
      </c>
      <c r="Q1120" t="s">
        <v>41</v>
      </c>
      <c r="R1120" t="s">
        <v>349</v>
      </c>
      <c r="S1120" t="s">
        <v>25</v>
      </c>
      <c r="T1120">
        <v>905467</v>
      </c>
      <c r="U1120">
        <v>4000</v>
      </c>
      <c r="V1120" t="s">
        <v>3041</v>
      </c>
      <c r="X1120" t="s">
        <v>3351</v>
      </c>
      <c r="Y1120">
        <v>761851</v>
      </c>
      <c r="Z1120" t="s">
        <v>350</v>
      </c>
      <c r="AB1120">
        <f t="shared" si="138"/>
        <v>2020</v>
      </c>
      <c r="AC1120">
        <f t="shared" si="139"/>
        <v>10</v>
      </c>
      <c r="AD1120" t="str">
        <f t="shared" si="140"/>
        <v>Q3</v>
      </c>
      <c r="AE1120" t="str">
        <f t="shared" si="141"/>
        <v>FY20/21</v>
      </c>
      <c r="AF1120" t="str">
        <f t="shared" si="142"/>
        <v>SOUTH</v>
      </c>
    </row>
    <row r="1121" spans="1:32">
      <c r="A1121" t="s">
        <v>3594</v>
      </c>
      <c r="B1121" t="s">
        <v>22</v>
      </c>
      <c r="C1121" t="str">
        <f t="shared" si="136"/>
        <v>SPARES/OTHER</v>
      </c>
      <c r="D1121" s="4">
        <v>44116</v>
      </c>
      <c r="E1121" t="str">
        <f t="shared" si="137"/>
        <v>YAMAHA</v>
      </c>
      <c r="F1121">
        <v>14103857</v>
      </c>
      <c r="G1121" s="19">
        <v>44116</v>
      </c>
      <c r="H1121" t="s">
        <v>132</v>
      </c>
      <c r="I1121" t="s">
        <v>133</v>
      </c>
      <c r="J1121">
        <v>1</v>
      </c>
      <c r="K1121">
        <v>1</v>
      </c>
      <c r="L1121">
        <v>530.97</v>
      </c>
      <c r="M1121" t="s">
        <v>36</v>
      </c>
      <c r="N1121">
        <v>1.135</v>
      </c>
      <c r="O1121">
        <v>530.97</v>
      </c>
      <c r="P1121">
        <f t="shared" si="143"/>
        <v>602.65095000000008</v>
      </c>
      <c r="Q1121" t="s">
        <v>41</v>
      </c>
      <c r="R1121" t="s">
        <v>2802</v>
      </c>
      <c r="S1121" t="s">
        <v>25</v>
      </c>
      <c r="T1121">
        <v>905468</v>
      </c>
      <c r="U1121">
        <v>299</v>
      </c>
      <c r="V1121" t="s">
        <v>3041</v>
      </c>
      <c r="X1121" t="s">
        <v>3354</v>
      </c>
      <c r="Y1121">
        <v>761888</v>
      </c>
      <c r="Z1121" t="s">
        <v>2803</v>
      </c>
      <c r="AB1121">
        <f t="shared" si="138"/>
        <v>2020</v>
      </c>
      <c r="AC1121">
        <f t="shared" si="139"/>
        <v>10</v>
      </c>
      <c r="AD1121" t="str">
        <f t="shared" si="140"/>
        <v>Q3</v>
      </c>
      <c r="AE1121" t="str">
        <f t="shared" si="141"/>
        <v>FY20/21</v>
      </c>
      <c r="AF1121" t="str">
        <f t="shared" si="142"/>
        <v>SOUTH</v>
      </c>
    </row>
    <row r="1122" spans="1:32">
      <c r="A1122" t="s">
        <v>3594</v>
      </c>
      <c r="B1122" t="s">
        <v>22</v>
      </c>
      <c r="C1122" t="str">
        <f t="shared" si="136"/>
        <v>SPARES/OTHER</v>
      </c>
      <c r="D1122" s="4">
        <v>44116</v>
      </c>
      <c r="E1122" t="str">
        <f t="shared" si="137"/>
        <v>YAMAHA</v>
      </c>
      <c r="F1122">
        <v>14103857</v>
      </c>
      <c r="G1122" s="19">
        <v>44116</v>
      </c>
      <c r="H1122" t="s">
        <v>156</v>
      </c>
      <c r="I1122" t="s">
        <v>157</v>
      </c>
      <c r="J1122">
        <v>1</v>
      </c>
      <c r="K1122">
        <v>1</v>
      </c>
      <c r="L1122">
        <v>212.39</v>
      </c>
      <c r="M1122" t="s">
        <v>36</v>
      </c>
      <c r="N1122">
        <v>1.135</v>
      </c>
      <c r="O1122">
        <v>212.39</v>
      </c>
      <c r="P1122">
        <f t="shared" si="143"/>
        <v>241.06264999999999</v>
      </c>
      <c r="Q1122" t="s">
        <v>41</v>
      </c>
      <c r="R1122" t="s">
        <v>2802</v>
      </c>
      <c r="S1122" t="s">
        <v>25</v>
      </c>
      <c r="T1122">
        <v>905468</v>
      </c>
      <c r="U1122">
        <v>118</v>
      </c>
      <c r="V1122" t="s">
        <v>3041</v>
      </c>
      <c r="X1122" t="s">
        <v>3354</v>
      </c>
      <c r="Y1122">
        <v>761888</v>
      </c>
      <c r="Z1122" t="s">
        <v>2803</v>
      </c>
      <c r="AB1122">
        <f t="shared" si="138"/>
        <v>2020</v>
      </c>
      <c r="AC1122">
        <f t="shared" si="139"/>
        <v>10</v>
      </c>
      <c r="AD1122" t="str">
        <f t="shared" si="140"/>
        <v>Q3</v>
      </c>
      <c r="AE1122" t="str">
        <f t="shared" si="141"/>
        <v>FY20/21</v>
      </c>
      <c r="AF1122" t="str">
        <f t="shared" si="142"/>
        <v>SOUTH</v>
      </c>
    </row>
    <row r="1123" spans="1:32">
      <c r="A1123" t="s">
        <v>3594</v>
      </c>
      <c r="B1123" t="s">
        <v>22</v>
      </c>
      <c r="C1123" t="str">
        <f t="shared" si="136"/>
        <v>SPARES/OTHER</v>
      </c>
      <c r="D1123" s="4">
        <v>44116</v>
      </c>
      <c r="E1123" t="str">
        <f t="shared" si="137"/>
        <v>YAMAHA</v>
      </c>
      <c r="F1123">
        <v>14103857</v>
      </c>
      <c r="G1123" s="19">
        <v>44116</v>
      </c>
      <c r="H1123" t="s">
        <v>1301</v>
      </c>
      <c r="I1123" t="s">
        <v>1302</v>
      </c>
      <c r="J1123">
        <v>1</v>
      </c>
      <c r="K1123">
        <v>1</v>
      </c>
      <c r="L1123">
        <v>22.12</v>
      </c>
      <c r="M1123" t="s">
        <v>36</v>
      </c>
      <c r="N1123">
        <v>1.135</v>
      </c>
      <c r="O1123">
        <v>22.12</v>
      </c>
      <c r="P1123">
        <f t="shared" si="143"/>
        <v>25.106200000000001</v>
      </c>
      <c r="Q1123" t="s">
        <v>41</v>
      </c>
      <c r="R1123" t="s">
        <v>2802</v>
      </c>
      <c r="S1123" t="s">
        <v>25</v>
      </c>
      <c r="T1123">
        <v>905468</v>
      </c>
      <c r="U1123">
        <v>11</v>
      </c>
      <c r="V1123" t="s">
        <v>3041</v>
      </c>
      <c r="X1123" t="s">
        <v>3354</v>
      </c>
      <c r="Y1123">
        <v>761888</v>
      </c>
      <c r="Z1123" t="s">
        <v>2803</v>
      </c>
      <c r="AB1123">
        <f t="shared" si="138"/>
        <v>2020</v>
      </c>
      <c r="AC1123">
        <f t="shared" si="139"/>
        <v>10</v>
      </c>
      <c r="AD1123" t="str">
        <f t="shared" si="140"/>
        <v>Q3</v>
      </c>
      <c r="AE1123" t="str">
        <f t="shared" si="141"/>
        <v>FY20/21</v>
      </c>
      <c r="AF1123" t="str">
        <f t="shared" si="142"/>
        <v>SOUTH</v>
      </c>
    </row>
    <row r="1124" spans="1:32">
      <c r="A1124" t="s">
        <v>3594</v>
      </c>
      <c r="B1124" t="s">
        <v>22</v>
      </c>
      <c r="C1124" t="str">
        <f t="shared" si="136"/>
        <v>SPARES/OTHER</v>
      </c>
      <c r="D1124" s="4">
        <v>44116</v>
      </c>
      <c r="E1124" t="str">
        <f t="shared" si="137"/>
        <v>YAMAHA</v>
      </c>
      <c r="F1124">
        <v>14103857</v>
      </c>
      <c r="G1124" s="19">
        <v>44116</v>
      </c>
      <c r="H1124" t="s">
        <v>1213</v>
      </c>
      <c r="I1124" t="s">
        <v>1214</v>
      </c>
      <c r="J1124">
        <v>20</v>
      </c>
      <c r="K1124">
        <v>20</v>
      </c>
      <c r="L1124">
        <v>10000</v>
      </c>
      <c r="M1124" t="s">
        <v>36</v>
      </c>
      <c r="N1124">
        <v>1.135</v>
      </c>
      <c r="O1124">
        <v>10000</v>
      </c>
      <c r="P1124">
        <f t="shared" si="143"/>
        <v>11350</v>
      </c>
      <c r="Q1124" t="s">
        <v>41</v>
      </c>
      <c r="R1124" t="s">
        <v>2802</v>
      </c>
      <c r="S1124" t="s">
        <v>25</v>
      </c>
      <c r="T1124">
        <v>905468</v>
      </c>
      <c r="U1124">
        <v>5680</v>
      </c>
      <c r="V1124" t="s">
        <v>3041</v>
      </c>
      <c r="X1124" t="s">
        <v>3354</v>
      </c>
      <c r="Y1124">
        <v>761888</v>
      </c>
      <c r="Z1124" t="s">
        <v>2803</v>
      </c>
      <c r="AB1124">
        <f t="shared" si="138"/>
        <v>2020</v>
      </c>
      <c r="AC1124">
        <f t="shared" si="139"/>
        <v>10</v>
      </c>
      <c r="AD1124" t="str">
        <f t="shared" si="140"/>
        <v>Q3</v>
      </c>
      <c r="AE1124" t="str">
        <f t="shared" si="141"/>
        <v>FY20/21</v>
      </c>
      <c r="AF1124" t="str">
        <f t="shared" si="142"/>
        <v>SOUTH</v>
      </c>
    </row>
    <row r="1125" spans="1:32">
      <c r="A1125" t="s">
        <v>3594</v>
      </c>
      <c r="B1125" t="s">
        <v>22</v>
      </c>
      <c r="C1125" t="str">
        <f t="shared" si="136"/>
        <v>SPARES/OTHER</v>
      </c>
      <c r="D1125" s="4">
        <v>44116</v>
      </c>
      <c r="E1125" t="str">
        <f t="shared" si="137"/>
        <v>YAMAHA</v>
      </c>
      <c r="F1125">
        <v>14103857</v>
      </c>
      <c r="G1125" s="19">
        <v>44116</v>
      </c>
      <c r="H1125" t="s">
        <v>126</v>
      </c>
      <c r="I1125" t="s">
        <v>48</v>
      </c>
      <c r="J1125">
        <v>1</v>
      </c>
      <c r="K1125">
        <v>1</v>
      </c>
      <c r="L1125">
        <v>1371.68</v>
      </c>
      <c r="M1125" t="s">
        <v>36</v>
      </c>
      <c r="N1125">
        <v>1.135</v>
      </c>
      <c r="O1125">
        <v>1371.68</v>
      </c>
      <c r="P1125">
        <f t="shared" si="143"/>
        <v>1556.8568</v>
      </c>
      <c r="Q1125" t="s">
        <v>41</v>
      </c>
      <c r="R1125" t="s">
        <v>2802</v>
      </c>
      <c r="S1125" t="s">
        <v>25</v>
      </c>
      <c r="T1125">
        <v>905468</v>
      </c>
      <c r="U1125">
        <v>663</v>
      </c>
      <c r="V1125" t="s">
        <v>3041</v>
      </c>
      <c r="X1125" t="s">
        <v>3354</v>
      </c>
      <c r="Y1125">
        <v>761888</v>
      </c>
      <c r="Z1125" t="s">
        <v>2803</v>
      </c>
      <c r="AB1125">
        <f t="shared" si="138"/>
        <v>2020</v>
      </c>
      <c r="AC1125">
        <f t="shared" si="139"/>
        <v>10</v>
      </c>
      <c r="AD1125" t="str">
        <f t="shared" si="140"/>
        <v>Q3</v>
      </c>
      <c r="AE1125" t="str">
        <f t="shared" si="141"/>
        <v>FY20/21</v>
      </c>
      <c r="AF1125" t="str">
        <f t="shared" si="142"/>
        <v>SOUTH</v>
      </c>
    </row>
    <row r="1126" spans="1:32">
      <c r="A1126" t="s">
        <v>3594</v>
      </c>
      <c r="B1126" t="s">
        <v>22</v>
      </c>
      <c r="C1126" t="str">
        <f t="shared" si="136"/>
        <v>SPARES/OTHER</v>
      </c>
      <c r="D1126" s="4">
        <v>44116</v>
      </c>
      <c r="E1126" t="str">
        <f t="shared" si="137"/>
        <v>YAMAHA</v>
      </c>
      <c r="F1126">
        <v>14103857</v>
      </c>
      <c r="G1126" s="19">
        <v>44116</v>
      </c>
      <c r="H1126" t="s">
        <v>1784</v>
      </c>
      <c r="I1126" t="s">
        <v>1785</v>
      </c>
      <c r="J1126">
        <v>1</v>
      </c>
      <c r="K1126">
        <v>1</v>
      </c>
      <c r="L1126">
        <v>3907.08</v>
      </c>
      <c r="M1126" t="s">
        <v>36</v>
      </c>
      <c r="N1126">
        <v>1.135</v>
      </c>
      <c r="O1126">
        <v>3907.08</v>
      </c>
      <c r="P1126">
        <f t="shared" si="143"/>
        <v>4434.5357999999997</v>
      </c>
      <c r="Q1126" t="s">
        <v>41</v>
      </c>
      <c r="R1126" t="s">
        <v>2802</v>
      </c>
      <c r="S1126" t="s">
        <v>25</v>
      </c>
      <c r="T1126">
        <v>905468</v>
      </c>
      <c r="U1126">
        <v>2096</v>
      </c>
      <c r="V1126" t="s">
        <v>3041</v>
      </c>
      <c r="X1126" t="s">
        <v>3354</v>
      </c>
      <c r="Y1126">
        <v>761888</v>
      </c>
      <c r="Z1126" t="s">
        <v>2803</v>
      </c>
      <c r="AB1126">
        <f t="shared" si="138"/>
        <v>2020</v>
      </c>
      <c r="AC1126">
        <f t="shared" si="139"/>
        <v>10</v>
      </c>
      <c r="AD1126" t="str">
        <f t="shared" si="140"/>
        <v>Q3</v>
      </c>
      <c r="AE1126" t="str">
        <f t="shared" si="141"/>
        <v>FY20/21</v>
      </c>
      <c r="AF1126" t="str">
        <f t="shared" si="142"/>
        <v>SOUTH</v>
      </c>
    </row>
    <row r="1127" spans="1:32">
      <c r="A1127" t="s">
        <v>3594</v>
      </c>
      <c r="B1127" t="s">
        <v>22</v>
      </c>
      <c r="C1127" t="str">
        <f t="shared" si="136"/>
        <v>SPARES/OTHER</v>
      </c>
      <c r="D1127" s="4">
        <v>44116</v>
      </c>
      <c r="E1127" t="str">
        <f t="shared" si="137"/>
        <v>YAMAHA</v>
      </c>
      <c r="F1127">
        <v>14103857</v>
      </c>
      <c r="G1127" s="19">
        <v>44116</v>
      </c>
      <c r="H1127" t="s">
        <v>1786</v>
      </c>
      <c r="I1127" t="s">
        <v>1787</v>
      </c>
      <c r="J1127">
        <v>1</v>
      </c>
      <c r="K1127">
        <v>1</v>
      </c>
      <c r="L1127">
        <v>707.96</v>
      </c>
      <c r="M1127" t="s">
        <v>36</v>
      </c>
      <c r="N1127">
        <v>1.135</v>
      </c>
      <c r="O1127">
        <v>707.96</v>
      </c>
      <c r="P1127">
        <f t="shared" si="143"/>
        <v>803.53460000000007</v>
      </c>
      <c r="Q1127" t="s">
        <v>41</v>
      </c>
      <c r="R1127" t="s">
        <v>2802</v>
      </c>
      <c r="S1127" t="s">
        <v>25</v>
      </c>
      <c r="T1127">
        <v>905468</v>
      </c>
      <c r="U1127">
        <v>366</v>
      </c>
      <c r="V1127" t="s">
        <v>3041</v>
      </c>
      <c r="X1127" t="s">
        <v>3354</v>
      </c>
      <c r="Y1127">
        <v>761888</v>
      </c>
      <c r="Z1127" t="s">
        <v>2803</v>
      </c>
      <c r="AB1127">
        <f t="shared" si="138"/>
        <v>2020</v>
      </c>
      <c r="AC1127">
        <f t="shared" si="139"/>
        <v>10</v>
      </c>
      <c r="AD1127" t="str">
        <f t="shared" si="140"/>
        <v>Q3</v>
      </c>
      <c r="AE1127" t="str">
        <f t="shared" si="141"/>
        <v>FY20/21</v>
      </c>
      <c r="AF1127" t="str">
        <f t="shared" si="142"/>
        <v>SOUTH</v>
      </c>
    </row>
    <row r="1128" spans="1:32">
      <c r="A1128" t="s">
        <v>3594</v>
      </c>
      <c r="B1128" t="s">
        <v>22</v>
      </c>
      <c r="C1128" t="str">
        <f t="shared" si="136"/>
        <v>SPARES/OTHER</v>
      </c>
      <c r="D1128" s="4">
        <v>44116</v>
      </c>
      <c r="E1128" t="str">
        <f t="shared" si="137"/>
        <v>YAMAHA</v>
      </c>
      <c r="F1128">
        <v>14103857</v>
      </c>
      <c r="G1128" s="19">
        <v>44116</v>
      </c>
      <c r="H1128" t="s">
        <v>1788</v>
      </c>
      <c r="I1128" t="s">
        <v>1789</v>
      </c>
      <c r="J1128">
        <v>1</v>
      </c>
      <c r="K1128">
        <v>1</v>
      </c>
      <c r="L1128">
        <v>1150.44</v>
      </c>
      <c r="M1128" t="s">
        <v>36</v>
      </c>
      <c r="N1128">
        <v>1.135</v>
      </c>
      <c r="O1128">
        <v>1150.44</v>
      </c>
      <c r="P1128">
        <f t="shared" si="143"/>
        <v>1305.7494000000002</v>
      </c>
      <c r="Q1128" t="s">
        <v>41</v>
      </c>
      <c r="R1128" t="s">
        <v>2802</v>
      </c>
      <c r="S1128" t="s">
        <v>25</v>
      </c>
      <c r="T1128">
        <v>905468</v>
      </c>
      <c r="U1128">
        <v>587</v>
      </c>
      <c r="V1128" t="s">
        <v>3041</v>
      </c>
      <c r="X1128" t="s">
        <v>3354</v>
      </c>
      <c r="Y1128">
        <v>761888</v>
      </c>
      <c r="Z1128" t="s">
        <v>2803</v>
      </c>
      <c r="AB1128">
        <f t="shared" si="138"/>
        <v>2020</v>
      </c>
      <c r="AC1128">
        <f t="shared" si="139"/>
        <v>10</v>
      </c>
      <c r="AD1128" t="str">
        <f t="shared" si="140"/>
        <v>Q3</v>
      </c>
      <c r="AE1128" t="str">
        <f t="shared" si="141"/>
        <v>FY20/21</v>
      </c>
      <c r="AF1128" t="str">
        <f t="shared" si="142"/>
        <v>SOUTH</v>
      </c>
    </row>
    <row r="1129" spans="1:32">
      <c r="A1129" t="s">
        <v>3594</v>
      </c>
      <c r="B1129" t="s">
        <v>22</v>
      </c>
      <c r="C1129" t="str">
        <f t="shared" si="136"/>
        <v>SPARES/OTHER</v>
      </c>
      <c r="D1129" s="4">
        <v>44116</v>
      </c>
      <c r="E1129" t="str">
        <f t="shared" si="137"/>
        <v>YAMAHA</v>
      </c>
      <c r="F1129">
        <v>14103858</v>
      </c>
      <c r="G1129" s="19">
        <v>44116</v>
      </c>
      <c r="H1129" t="s">
        <v>1560</v>
      </c>
      <c r="I1129" t="s">
        <v>1561</v>
      </c>
      <c r="J1129">
        <v>15</v>
      </c>
      <c r="K1129">
        <v>15</v>
      </c>
      <c r="L1129">
        <v>0</v>
      </c>
      <c r="M1129" t="s">
        <v>36</v>
      </c>
      <c r="N1129">
        <v>1.135</v>
      </c>
      <c r="O1129">
        <v>0</v>
      </c>
      <c r="P1129">
        <f t="shared" si="143"/>
        <v>0</v>
      </c>
      <c r="Q1129" t="s">
        <v>41</v>
      </c>
      <c r="R1129" t="s">
        <v>2802</v>
      </c>
      <c r="S1129" t="s">
        <v>25</v>
      </c>
      <c r="T1129">
        <v>905470</v>
      </c>
      <c r="U1129">
        <v>7860</v>
      </c>
      <c r="V1129" t="s">
        <v>3041</v>
      </c>
      <c r="X1129" t="s">
        <v>3350</v>
      </c>
      <c r="Y1129">
        <v>761900</v>
      </c>
      <c r="Z1129" t="s">
        <v>2803</v>
      </c>
      <c r="AB1129">
        <f t="shared" si="138"/>
        <v>2020</v>
      </c>
      <c r="AC1129">
        <f t="shared" si="139"/>
        <v>10</v>
      </c>
      <c r="AD1129" t="str">
        <f t="shared" si="140"/>
        <v>Q3</v>
      </c>
      <c r="AE1129" t="str">
        <f t="shared" si="141"/>
        <v>FY20/21</v>
      </c>
      <c r="AF1129" t="str">
        <f t="shared" si="142"/>
        <v>SOUTH</v>
      </c>
    </row>
    <row r="1130" spans="1:32">
      <c r="A1130" t="s">
        <v>3594</v>
      </c>
      <c r="B1130" t="s">
        <v>3646</v>
      </c>
      <c r="C1130" t="str">
        <f t="shared" si="136"/>
        <v>SPARES/OTHER</v>
      </c>
      <c r="D1130" s="4">
        <v>44116</v>
      </c>
      <c r="E1130" t="str">
        <f t="shared" si="137"/>
        <v>YAMAHA</v>
      </c>
      <c r="F1130">
        <v>14103859</v>
      </c>
      <c r="G1130" s="19">
        <v>44116</v>
      </c>
      <c r="H1130" t="s">
        <v>3818</v>
      </c>
      <c r="I1130" t="s">
        <v>3819</v>
      </c>
      <c r="J1130">
        <v>1</v>
      </c>
      <c r="K1130">
        <v>1</v>
      </c>
      <c r="L1130">
        <v>21392.04</v>
      </c>
      <c r="M1130" t="s">
        <v>36</v>
      </c>
      <c r="N1130">
        <v>1.135</v>
      </c>
      <c r="O1130">
        <v>21392.04</v>
      </c>
      <c r="P1130">
        <f t="shared" si="143"/>
        <v>24279.965400000001</v>
      </c>
      <c r="Q1130" t="s">
        <v>4058</v>
      </c>
      <c r="R1130" t="s">
        <v>4255</v>
      </c>
      <c r="S1130" t="s">
        <v>25</v>
      </c>
      <c r="T1130">
        <v>905461</v>
      </c>
      <c r="U1130">
        <v>10062</v>
      </c>
      <c r="V1130" t="s">
        <v>3041</v>
      </c>
      <c r="Y1130">
        <v>761933</v>
      </c>
      <c r="Z1130" t="s">
        <v>4256</v>
      </c>
      <c r="AB1130">
        <f t="shared" si="138"/>
        <v>2020</v>
      </c>
      <c r="AC1130">
        <f t="shared" si="139"/>
        <v>10</v>
      </c>
      <c r="AD1130" t="str">
        <f t="shared" si="140"/>
        <v>Q3</v>
      </c>
      <c r="AE1130" t="str">
        <f t="shared" si="141"/>
        <v>FY20/21</v>
      </c>
      <c r="AF1130" t="str">
        <f t="shared" si="142"/>
        <v>EAST</v>
      </c>
    </row>
    <row r="1131" spans="1:32">
      <c r="A1131" t="s">
        <v>3594</v>
      </c>
      <c r="B1131" t="s">
        <v>3646</v>
      </c>
      <c r="C1131" t="str">
        <f t="shared" si="136"/>
        <v>SPARES/OTHER</v>
      </c>
      <c r="D1131" s="4">
        <v>44116</v>
      </c>
      <c r="E1131" t="str">
        <f t="shared" si="137"/>
        <v>YAMAHA</v>
      </c>
      <c r="F1131">
        <v>14103859</v>
      </c>
      <c r="G1131" s="19">
        <v>44116</v>
      </c>
      <c r="H1131" t="s">
        <v>3820</v>
      </c>
      <c r="I1131" t="s">
        <v>3821</v>
      </c>
      <c r="J1131">
        <v>1</v>
      </c>
      <c r="K1131">
        <v>1</v>
      </c>
      <c r="L1131">
        <v>17826.55</v>
      </c>
      <c r="M1131" t="s">
        <v>36</v>
      </c>
      <c r="N1131">
        <v>1.135</v>
      </c>
      <c r="O1131">
        <v>17826.55</v>
      </c>
      <c r="P1131">
        <f t="shared" si="143"/>
        <v>20233.134249999999</v>
      </c>
      <c r="Q1131" t="s">
        <v>4058</v>
      </c>
      <c r="R1131" t="s">
        <v>4255</v>
      </c>
      <c r="S1131" t="s">
        <v>25</v>
      </c>
      <c r="T1131">
        <v>905461</v>
      </c>
      <c r="U1131">
        <v>8385</v>
      </c>
      <c r="V1131" t="s">
        <v>3041</v>
      </c>
      <c r="Y1131">
        <v>761933</v>
      </c>
      <c r="Z1131" t="s">
        <v>4256</v>
      </c>
      <c r="AB1131">
        <f t="shared" si="138"/>
        <v>2020</v>
      </c>
      <c r="AC1131">
        <f t="shared" si="139"/>
        <v>10</v>
      </c>
      <c r="AD1131" t="str">
        <f t="shared" si="140"/>
        <v>Q3</v>
      </c>
      <c r="AE1131" t="str">
        <f t="shared" si="141"/>
        <v>FY20/21</v>
      </c>
      <c r="AF1131" t="str">
        <f t="shared" si="142"/>
        <v>EAST</v>
      </c>
    </row>
    <row r="1132" spans="1:32">
      <c r="A1132" t="s">
        <v>3594</v>
      </c>
      <c r="B1132" t="s">
        <v>3646</v>
      </c>
      <c r="C1132" t="str">
        <f t="shared" si="136"/>
        <v>SPARES/OTHER</v>
      </c>
      <c r="D1132" s="4">
        <v>44116</v>
      </c>
      <c r="E1132" t="str">
        <f t="shared" si="137"/>
        <v>YAMAHA</v>
      </c>
      <c r="F1132">
        <v>14103860</v>
      </c>
      <c r="G1132" s="19">
        <v>44116</v>
      </c>
      <c r="H1132" t="s">
        <v>3640</v>
      </c>
      <c r="I1132" t="s">
        <v>3641</v>
      </c>
      <c r="J1132">
        <v>2</v>
      </c>
      <c r="K1132">
        <v>2</v>
      </c>
      <c r="L1132">
        <v>4808.8500000000004</v>
      </c>
      <c r="M1132" t="s">
        <v>36</v>
      </c>
      <c r="N1132">
        <v>1.135</v>
      </c>
      <c r="O1132">
        <v>4808.8500000000004</v>
      </c>
      <c r="P1132">
        <f t="shared" si="143"/>
        <v>5458.04475</v>
      </c>
      <c r="Q1132" t="s">
        <v>4058</v>
      </c>
      <c r="R1132" t="s">
        <v>4109</v>
      </c>
      <c r="S1132" t="s">
        <v>25</v>
      </c>
      <c r="T1132">
        <v>905463</v>
      </c>
      <c r="U1132">
        <v>2809.68</v>
      </c>
      <c r="V1132" t="s">
        <v>3041</v>
      </c>
      <c r="Y1132">
        <v>761664</v>
      </c>
      <c r="Z1132" t="s">
        <v>4110</v>
      </c>
      <c r="AB1132">
        <f t="shared" si="138"/>
        <v>2020</v>
      </c>
      <c r="AC1132">
        <f t="shared" si="139"/>
        <v>10</v>
      </c>
      <c r="AD1132" t="str">
        <f t="shared" si="140"/>
        <v>Q3</v>
      </c>
      <c r="AE1132" t="str">
        <f t="shared" si="141"/>
        <v>FY20/21</v>
      </c>
      <c r="AF1132" t="str">
        <f t="shared" si="142"/>
        <v>EAST</v>
      </c>
    </row>
    <row r="1133" spans="1:32">
      <c r="A1133" t="s">
        <v>3594</v>
      </c>
      <c r="B1133" t="s">
        <v>3646</v>
      </c>
      <c r="C1133" t="str">
        <f t="shared" si="136"/>
        <v>SPARES/OTHER</v>
      </c>
      <c r="D1133" s="4">
        <v>44116</v>
      </c>
      <c r="E1133" t="str">
        <f t="shared" si="137"/>
        <v>YAMAHA</v>
      </c>
      <c r="F1133">
        <v>14103861</v>
      </c>
      <c r="G1133" s="19">
        <v>44116</v>
      </c>
      <c r="H1133" t="s">
        <v>3786</v>
      </c>
      <c r="I1133" t="s">
        <v>3787</v>
      </c>
      <c r="J1133">
        <v>1</v>
      </c>
      <c r="K1133">
        <v>1</v>
      </c>
      <c r="L1133">
        <v>6349.87</v>
      </c>
      <c r="M1133" t="s">
        <v>36</v>
      </c>
      <c r="N1133">
        <v>1.135</v>
      </c>
      <c r="O1133">
        <v>6349.87</v>
      </c>
      <c r="P1133">
        <f t="shared" si="143"/>
        <v>7207.1024500000003</v>
      </c>
      <c r="Q1133" t="s">
        <v>4058</v>
      </c>
      <c r="R1133" t="s">
        <v>4244</v>
      </c>
      <c r="S1133" t="s">
        <v>25</v>
      </c>
      <c r="T1133">
        <v>905464</v>
      </c>
      <c r="U1133">
        <v>3229</v>
      </c>
      <c r="V1133" t="s">
        <v>3041</v>
      </c>
      <c r="Y1133">
        <v>761669</v>
      </c>
      <c r="Z1133" t="s">
        <v>4245</v>
      </c>
      <c r="AB1133">
        <f t="shared" si="138"/>
        <v>2020</v>
      </c>
      <c r="AC1133">
        <f t="shared" si="139"/>
        <v>10</v>
      </c>
      <c r="AD1133" t="str">
        <f t="shared" si="140"/>
        <v>Q3</v>
      </c>
      <c r="AE1133" t="str">
        <f t="shared" si="141"/>
        <v>FY20/21</v>
      </c>
      <c r="AF1133" t="str">
        <f t="shared" si="142"/>
        <v>EAST</v>
      </c>
    </row>
    <row r="1134" spans="1:32">
      <c r="A1134" t="s">
        <v>3594</v>
      </c>
      <c r="B1134" t="s">
        <v>3646</v>
      </c>
      <c r="C1134" t="str">
        <f t="shared" si="136"/>
        <v>SPARES/OTHER</v>
      </c>
      <c r="D1134" s="4">
        <v>44118</v>
      </c>
      <c r="E1134" t="str">
        <f t="shared" si="137"/>
        <v>YAMAHA</v>
      </c>
      <c r="F1134">
        <v>14103862</v>
      </c>
      <c r="G1134" s="19">
        <v>44118</v>
      </c>
      <c r="H1134" t="s">
        <v>3693</v>
      </c>
      <c r="I1134" t="s">
        <v>1188</v>
      </c>
      <c r="J1134">
        <v>3</v>
      </c>
      <c r="K1134">
        <v>3</v>
      </c>
      <c r="L1134">
        <v>860.18</v>
      </c>
      <c r="M1134" t="s">
        <v>36</v>
      </c>
      <c r="N1134">
        <v>1.135</v>
      </c>
      <c r="O1134">
        <v>860.18</v>
      </c>
      <c r="P1134">
        <f t="shared" si="143"/>
        <v>976.3042999999999</v>
      </c>
      <c r="Q1134" t="s">
        <v>4058</v>
      </c>
      <c r="R1134" t="s">
        <v>4070</v>
      </c>
      <c r="S1134" t="s">
        <v>25</v>
      </c>
      <c r="T1134">
        <v>905471</v>
      </c>
      <c r="U1134">
        <v>366</v>
      </c>
      <c r="V1134" t="s">
        <v>3041</v>
      </c>
      <c r="Y1134">
        <v>762232</v>
      </c>
      <c r="Z1134" t="s">
        <v>4072</v>
      </c>
      <c r="AB1134">
        <f t="shared" si="138"/>
        <v>2020</v>
      </c>
      <c r="AC1134">
        <f t="shared" si="139"/>
        <v>10</v>
      </c>
      <c r="AD1134" t="str">
        <f t="shared" si="140"/>
        <v>Q3</v>
      </c>
      <c r="AE1134" t="str">
        <f t="shared" si="141"/>
        <v>FY20/21</v>
      </c>
      <c r="AF1134" t="str">
        <f t="shared" si="142"/>
        <v>EAST</v>
      </c>
    </row>
    <row r="1135" spans="1:32">
      <c r="A1135" t="s">
        <v>3594</v>
      </c>
      <c r="B1135" t="s">
        <v>3646</v>
      </c>
      <c r="C1135" t="str">
        <f t="shared" si="136"/>
        <v>SPARES/OTHER</v>
      </c>
      <c r="D1135" s="4">
        <v>44118</v>
      </c>
      <c r="E1135" t="str">
        <f t="shared" si="137"/>
        <v>YAMAHA</v>
      </c>
      <c r="F1135">
        <v>14103863</v>
      </c>
      <c r="G1135" s="19">
        <v>44118</v>
      </c>
      <c r="H1135" t="s">
        <v>1187</v>
      </c>
      <c r="I1135" t="s">
        <v>48</v>
      </c>
      <c r="J1135">
        <v>1</v>
      </c>
      <c r="K1135">
        <v>1</v>
      </c>
      <c r="L1135">
        <v>1695.58</v>
      </c>
      <c r="M1135" t="s">
        <v>36</v>
      </c>
      <c r="N1135">
        <v>1.135</v>
      </c>
      <c r="O1135">
        <v>1695.58</v>
      </c>
      <c r="P1135">
        <f t="shared" si="143"/>
        <v>1924.4832999999999</v>
      </c>
      <c r="Q1135" t="s">
        <v>4058</v>
      </c>
      <c r="R1135" t="s">
        <v>4070</v>
      </c>
      <c r="S1135" t="s">
        <v>25</v>
      </c>
      <c r="T1135">
        <v>905472</v>
      </c>
      <c r="U1135">
        <v>808</v>
      </c>
      <c r="V1135" t="s">
        <v>3041</v>
      </c>
      <c r="Y1135">
        <v>762237</v>
      </c>
      <c r="Z1135" t="s">
        <v>4072</v>
      </c>
      <c r="AB1135">
        <f t="shared" si="138"/>
        <v>2020</v>
      </c>
      <c r="AC1135">
        <f t="shared" si="139"/>
        <v>10</v>
      </c>
      <c r="AD1135" t="str">
        <f t="shared" si="140"/>
        <v>Q3</v>
      </c>
      <c r="AE1135" t="str">
        <f t="shared" si="141"/>
        <v>FY20/21</v>
      </c>
      <c r="AF1135" t="str">
        <f t="shared" si="142"/>
        <v>EAST</v>
      </c>
    </row>
    <row r="1136" spans="1:32">
      <c r="A1136" t="s">
        <v>3594</v>
      </c>
      <c r="B1136" t="s">
        <v>3646</v>
      </c>
      <c r="C1136" t="str">
        <f t="shared" si="136"/>
        <v>SPARES/OTHER</v>
      </c>
      <c r="D1136" s="4">
        <v>44118</v>
      </c>
      <c r="E1136" t="str">
        <f t="shared" si="137"/>
        <v>YAMAHA</v>
      </c>
      <c r="F1136">
        <v>14103863</v>
      </c>
      <c r="G1136" s="19">
        <v>44118</v>
      </c>
      <c r="H1136" t="s">
        <v>99</v>
      </c>
      <c r="I1136" t="s">
        <v>100</v>
      </c>
      <c r="J1136">
        <v>15</v>
      </c>
      <c r="K1136">
        <v>15</v>
      </c>
      <c r="L1136">
        <v>743.36</v>
      </c>
      <c r="M1136" t="s">
        <v>36</v>
      </c>
      <c r="N1136">
        <v>1.135</v>
      </c>
      <c r="O1136">
        <v>743.36</v>
      </c>
      <c r="P1136">
        <f t="shared" si="143"/>
        <v>843.71360000000004</v>
      </c>
      <c r="Q1136" t="s">
        <v>4058</v>
      </c>
      <c r="R1136" t="s">
        <v>4070</v>
      </c>
      <c r="S1136" t="s">
        <v>25</v>
      </c>
      <c r="T1136">
        <v>905472</v>
      </c>
      <c r="U1136">
        <v>329.7</v>
      </c>
      <c r="V1136" t="s">
        <v>3041</v>
      </c>
      <c r="Y1136">
        <v>762237</v>
      </c>
      <c r="Z1136" t="s">
        <v>4072</v>
      </c>
      <c r="AB1136">
        <f t="shared" si="138"/>
        <v>2020</v>
      </c>
      <c r="AC1136">
        <f t="shared" si="139"/>
        <v>10</v>
      </c>
      <c r="AD1136" t="str">
        <f t="shared" si="140"/>
        <v>Q3</v>
      </c>
      <c r="AE1136" t="str">
        <f t="shared" si="141"/>
        <v>FY20/21</v>
      </c>
      <c r="AF1136" t="str">
        <f t="shared" si="142"/>
        <v>EAST</v>
      </c>
    </row>
    <row r="1137" spans="1:32">
      <c r="A1137" t="s">
        <v>3594</v>
      </c>
      <c r="B1137" t="s">
        <v>3646</v>
      </c>
      <c r="C1137" t="str">
        <f t="shared" si="136"/>
        <v>SPARES/OTHER</v>
      </c>
      <c r="D1137" s="4">
        <v>44119</v>
      </c>
      <c r="E1137" t="str">
        <f t="shared" si="137"/>
        <v>YAMAHA</v>
      </c>
      <c r="F1137">
        <v>14103864</v>
      </c>
      <c r="G1137" s="19">
        <v>44119</v>
      </c>
      <c r="H1137" t="s">
        <v>27</v>
      </c>
      <c r="I1137" t="s">
        <v>28</v>
      </c>
      <c r="J1137">
        <v>10</v>
      </c>
      <c r="K1137">
        <v>10</v>
      </c>
      <c r="L1137">
        <v>7840.71</v>
      </c>
      <c r="M1137" t="s">
        <v>36</v>
      </c>
      <c r="N1137">
        <v>1.135</v>
      </c>
      <c r="O1137">
        <v>7840.71</v>
      </c>
      <c r="P1137">
        <f t="shared" si="143"/>
        <v>8899.2058500000003</v>
      </c>
      <c r="Q1137" t="s">
        <v>4058</v>
      </c>
      <c r="R1137" t="s">
        <v>4279</v>
      </c>
      <c r="S1137" t="s">
        <v>25</v>
      </c>
      <c r="T1137">
        <v>905473</v>
      </c>
      <c r="U1137">
        <v>4183.72</v>
      </c>
      <c r="V1137" t="s">
        <v>3041</v>
      </c>
      <c r="Y1137">
        <v>762631</v>
      </c>
      <c r="Z1137" t="s">
        <v>4281</v>
      </c>
      <c r="AB1137">
        <f t="shared" si="138"/>
        <v>2020</v>
      </c>
      <c r="AC1137">
        <f t="shared" si="139"/>
        <v>10</v>
      </c>
      <c r="AD1137" t="str">
        <f t="shared" si="140"/>
        <v>Q3</v>
      </c>
      <c r="AE1137" t="str">
        <f t="shared" si="141"/>
        <v>FY20/21</v>
      </c>
      <c r="AF1137" t="str">
        <f t="shared" si="142"/>
        <v>EAST</v>
      </c>
    </row>
    <row r="1138" spans="1:32">
      <c r="A1138" t="s">
        <v>3594</v>
      </c>
      <c r="B1138" t="s">
        <v>3646</v>
      </c>
      <c r="C1138" t="str">
        <f t="shared" si="136"/>
        <v>SPARES/OTHER</v>
      </c>
      <c r="D1138" s="4">
        <v>44119</v>
      </c>
      <c r="E1138" t="str">
        <f t="shared" si="137"/>
        <v>YAMAHA</v>
      </c>
      <c r="F1138">
        <v>14103865</v>
      </c>
      <c r="G1138" s="19">
        <v>44119</v>
      </c>
      <c r="H1138" t="s">
        <v>27</v>
      </c>
      <c r="I1138" t="s">
        <v>28</v>
      </c>
      <c r="J1138">
        <v>3</v>
      </c>
      <c r="K1138">
        <v>3</v>
      </c>
      <c r="L1138">
        <v>2092.04</v>
      </c>
      <c r="M1138" t="s">
        <v>36</v>
      </c>
      <c r="N1138">
        <v>1.135</v>
      </c>
      <c r="O1138">
        <v>2092.04</v>
      </c>
      <c r="P1138">
        <f t="shared" si="143"/>
        <v>2374.4654</v>
      </c>
      <c r="Q1138" t="s">
        <v>4058</v>
      </c>
      <c r="R1138" t="s">
        <v>4430</v>
      </c>
      <c r="S1138" t="s">
        <v>25</v>
      </c>
      <c r="T1138">
        <v>905474</v>
      </c>
      <c r="U1138">
        <v>1255.1199999999999</v>
      </c>
      <c r="V1138" t="s">
        <v>3041</v>
      </c>
      <c r="Y1138">
        <v>762632</v>
      </c>
      <c r="Z1138" t="s">
        <v>4431</v>
      </c>
      <c r="AB1138">
        <f t="shared" si="138"/>
        <v>2020</v>
      </c>
      <c r="AC1138">
        <f t="shared" si="139"/>
        <v>10</v>
      </c>
      <c r="AD1138" t="str">
        <f t="shared" si="140"/>
        <v>Q3</v>
      </c>
      <c r="AE1138" t="str">
        <f t="shared" si="141"/>
        <v>FY20/21</v>
      </c>
      <c r="AF1138" t="str">
        <f t="shared" si="142"/>
        <v>EAST</v>
      </c>
    </row>
    <row r="1139" spans="1:32">
      <c r="A1139" t="s">
        <v>3594</v>
      </c>
      <c r="B1139" t="s">
        <v>3646</v>
      </c>
      <c r="C1139" t="str">
        <f t="shared" si="136"/>
        <v>SERVICE_CHARGE</v>
      </c>
      <c r="D1139" s="4">
        <v>44123</v>
      </c>
      <c r="E1139" t="str">
        <f t="shared" si="137"/>
        <v>YAMAHA</v>
      </c>
      <c r="F1139">
        <v>12101106</v>
      </c>
      <c r="G1139" s="19">
        <v>44123</v>
      </c>
      <c r="H1139" t="s">
        <v>76</v>
      </c>
      <c r="I1139" t="s">
        <v>77</v>
      </c>
      <c r="J1139">
        <v>1</v>
      </c>
      <c r="K1139">
        <v>1</v>
      </c>
      <c r="L1139">
        <v>1769.91</v>
      </c>
      <c r="M1139" t="s">
        <v>36</v>
      </c>
      <c r="N1139">
        <v>1.135</v>
      </c>
      <c r="O1139">
        <v>1769.91</v>
      </c>
      <c r="P1139">
        <f t="shared" si="143"/>
        <v>2008.8478500000001</v>
      </c>
      <c r="Q1139" t="s">
        <v>4058</v>
      </c>
      <c r="R1139" t="s">
        <v>4149</v>
      </c>
      <c r="S1139" t="s">
        <v>25</v>
      </c>
      <c r="T1139">
        <v>905475</v>
      </c>
      <c r="U1139">
        <v>0</v>
      </c>
      <c r="V1139" t="s">
        <v>4064</v>
      </c>
      <c r="Z1139" t="s">
        <v>4150</v>
      </c>
      <c r="AB1139">
        <f t="shared" si="138"/>
        <v>2020</v>
      </c>
      <c r="AC1139">
        <f t="shared" si="139"/>
        <v>10</v>
      </c>
      <c r="AD1139" t="str">
        <f t="shared" si="140"/>
        <v>Q3</v>
      </c>
      <c r="AE1139" t="str">
        <f t="shared" si="141"/>
        <v>FY20/21</v>
      </c>
      <c r="AF1139" t="str">
        <f t="shared" si="142"/>
        <v>EAST</v>
      </c>
    </row>
    <row r="1140" spans="1:32">
      <c r="A1140" t="s">
        <v>3594</v>
      </c>
      <c r="B1140" t="s">
        <v>3646</v>
      </c>
      <c r="C1140" t="str">
        <f t="shared" si="136"/>
        <v>CONTRACT_FEE</v>
      </c>
      <c r="D1140" s="4">
        <v>44123</v>
      </c>
      <c r="E1140" t="str">
        <f t="shared" si="137"/>
        <v>YAMAHA</v>
      </c>
      <c r="F1140">
        <v>13100181</v>
      </c>
      <c r="G1140" s="19">
        <v>44123</v>
      </c>
      <c r="H1140" t="s">
        <v>76</v>
      </c>
      <c r="I1140" t="s">
        <v>77</v>
      </c>
      <c r="J1140">
        <v>1</v>
      </c>
      <c r="K1140">
        <v>1</v>
      </c>
      <c r="L1140">
        <v>28761.06</v>
      </c>
      <c r="M1140" t="s">
        <v>36</v>
      </c>
      <c r="N1140">
        <v>1.135</v>
      </c>
      <c r="O1140">
        <v>28761.06</v>
      </c>
      <c r="P1140">
        <f t="shared" si="143"/>
        <v>32643.803100000001</v>
      </c>
      <c r="Q1140" t="s">
        <v>4058</v>
      </c>
      <c r="R1140" t="s">
        <v>4300</v>
      </c>
      <c r="S1140" t="s">
        <v>25</v>
      </c>
      <c r="T1140">
        <v>905476</v>
      </c>
      <c r="U1140">
        <v>0</v>
      </c>
      <c r="V1140" t="s">
        <v>3035</v>
      </c>
      <c r="Z1140" t="s">
        <v>4301</v>
      </c>
      <c r="AB1140">
        <f t="shared" si="138"/>
        <v>2020</v>
      </c>
      <c r="AC1140">
        <f t="shared" si="139"/>
        <v>10</v>
      </c>
      <c r="AD1140" t="str">
        <f t="shared" si="140"/>
        <v>Q3</v>
      </c>
      <c r="AE1140" t="str">
        <f t="shared" si="141"/>
        <v>FY20/21</v>
      </c>
      <c r="AF1140" t="str">
        <f t="shared" si="142"/>
        <v>EAST</v>
      </c>
    </row>
    <row r="1141" spans="1:32">
      <c r="A1141" t="s">
        <v>3594</v>
      </c>
      <c r="B1141" t="s">
        <v>3646</v>
      </c>
      <c r="C1141" t="str">
        <f t="shared" si="136"/>
        <v>CONTRACT_FEE</v>
      </c>
      <c r="D1141" s="4">
        <v>44123</v>
      </c>
      <c r="E1141" t="str">
        <f t="shared" si="137"/>
        <v>YAMAHA</v>
      </c>
      <c r="F1141">
        <v>13100182</v>
      </c>
      <c r="G1141" s="19">
        <v>44123</v>
      </c>
      <c r="H1141" t="s">
        <v>76</v>
      </c>
      <c r="I1141" t="s">
        <v>77</v>
      </c>
      <c r="J1141">
        <v>1</v>
      </c>
      <c r="K1141">
        <v>1</v>
      </c>
      <c r="L1141">
        <v>5309.73</v>
      </c>
      <c r="M1141" t="s">
        <v>36</v>
      </c>
      <c r="N1141">
        <v>1.135</v>
      </c>
      <c r="O1141">
        <v>5309.73</v>
      </c>
      <c r="P1141">
        <f t="shared" si="143"/>
        <v>6026.5435499999994</v>
      </c>
      <c r="Q1141" t="s">
        <v>4058</v>
      </c>
      <c r="R1141" t="s">
        <v>4482</v>
      </c>
      <c r="S1141" t="s">
        <v>25</v>
      </c>
      <c r="T1141">
        <v>905477</v>
      </c>
      <c r="U1141">
        <v>0</v>
      </c>
      <c r="V1141" t="s">
        <v>3035</v>
      </c>
      <c r="Z1141" t="s">
        <v>4483</v>
      </c>
      <c r="AB1141">
        <f t="shared" si="138"/>
        <v>2020</v>
      </c>
      <c r="AC1141">
        <f t="shared" si="139"/>
        <v>10</v>
      </c>
      <c r="AD1141" t="str">
        <f t="shared" si="140"/>
        <v>Q3</v>
      </c>
      <c r="AE1141" t="str">
        <f t="shared" si="141"/>
        <v>FY20/21</v>
      </c>
      <c r="AF1141" t="str">
        <f t="shared" si="142"/>
        <v>EAST</v>
      </c>
    </row>
    <row r="1142" spans="1:32">
      <c r="A1142" t="s">
        <v>3594</v>
      </c>
      <c r="B1142" t="s">
        <v>22</v>
      </c>
      <c r="C1142" t="str">
        <f t="shared" si="136"/>
        <v>SPARES/OTHER</v>
      </c>
      <c r="D1142" s="4">
        <v>44123</v>
      </c>
      <c r="E1142" t="str">
        <f t="shared" si="137"/>
        <v>YAMAHA</v>
      </c>
      <c r="F1142">
        <v>14103866</v>
      </c>
      <c r="G1142" s="19">
        <v>44123</v>
      </c>
      <c r="H1142" t="s">
        <v>1311</v>
      </c>
      <c r="I1142" t="s">
        <v>43</v>
      </c>
      <c r="J1142">
        <v>10</v>
      </c>
      <c r="K1142">
        <v>10</v>
      </c>
      <c r="L1142">
        <v>1327.43</v>
      </c>
      <c r="M1142" t="s">
        <v>36</v>
      </c>
      <c r="N1142">
        <v>1.135</v>
      </c>
      <c r="O1142">
        <v>1327.43</v>
      </c>
      <c r="P1142">
        <f t="shared" si="143"/>
        <v>1506.6330500000001</v>
      </c>
      <c r="Q1142" t="s">
        <v>41</v>
      </c>
      <c r="R1142" t="s">
        <v>3037</v>
      </c>
      <c r="S1142" t="s">
        <v>25</v>
      </c>
      <c r="T1142">
        <v>905478</v>
      </c>
      <c r="U1142">
        <v>0</v>
      </c>
      <c r="V1142" t="s">
        <v>3041</v>
      </c>
      <c r="X1142" t="s">
        <v>3355</v>
      </c>
      <c r="Y1142">
        <v>763012</v>
      </c>
      <c r="Z1142" t="s">
        <v>3040</v>
      </c>
      <c r="AB1142">
        <f t="shared" si="138"/>
        <v>2020</v>
      </c>
      <c r="AC1142">
        <f t="shared" si="139"/>
        <v>10</v>
      </c>
      <c r="AD1142" t="str">
        <f t="shared" si="140"/>
        <v>Q3</v>
      </c>
      <c r="AE1142" t="str">
        <f t="shared" si="141"/>
        <v>FY20/21</v>
      </c>
      <c r="AF1142" t="str">
        <f t="shared" si="142"/>
        <v>SOUTH</v>
      </c>
    </row>
    <row r="1143" spans="1:32">
      <c r="A1143" t="s">
        <v>3594</v>
      </c>
      <c r="B1143" t="s">
        <v>22</v>
      </c>
      <c r="C1143" t="str">
        <f t="shared" si="136"/>
        <v>SPARES/OTHER</v>
      </c>
      <c r="D1143" s="4">
        <v>44123</v>
      </c>
      <c r="E1143" t="str">
        <f t="shared" si="137"/>
        <v>YAMAHA</v>
      </c>
      <c r="F1143">
        <v>14103866</v>
      </c>
      <c r="G1143" s="19">
        <v>44123</v>
      </c>
      <c r="H1143" t="s">
        <v>3356</v>
      </c>
      <c r="I1143" t="s">
        <v>1427</v>
      </c>
      <c r="J1143">
        <v>1</v>
      </c>
      <c r="K1143">
        <v>1</v>
      </c>
      <c r="L1143">
        <v>7699.12</v>
      </c>
      <c r="M1143" t="s">
        <v>36</v>
      </c>
      <c r="N1143">
        <v>1.135</v>
      </c>
      <c r="O1143">
        <v>7699.12</v>
      </c>
      <c r="P1143">
        <f t="shared" si="143"/>
        <v>8738.5012000000006</v>
      </c>
      <c r="Q1143" t="s">
        <v>41</v>
      </c>
      <c r="R1143" t="s">
        <v>3037</v>
      </c>
      <c r="S1143" t="s">
        <v>25</v>
      </c>
      <c r="T1143">
        <v>905478</v>
      </c>
      <c r="U1143">
        <v>4215</v>
      </c>
      <c r="V1143" t="s">
        <v>3041</v>
      </c>
      <c r="X1143" t="s">
        <v>3355</v>
      </c>
      <c r="Y1143">
        <v>763012</v>
      </c>
      <c r="Z1143" t="s">
        <v>3040</v>
      </c>
      <c r="AB1143">
        <f t="shared" si="138"/>
        <v>2020</v>
      </c>
      <c r="AC1143">
        <f t="shared" si="139"/>
        <v>10</v>
      </c>
      <c r="AD1143" t="str">
        <f t="shared" si="140"/>
        <v>Q3</v>
      </c>
      <c r="AE1143" t="str">
        <f t="shared" si="141"/>
        <v>FY20/21</v>
      </c>
      <c r="AF1143" t="str">
        <f t="shared" si="142"/>
        <v>SOUTH</v>
      </c>
    </row>
    <row r="1144" spans="1:32">
      <c r="A1144" t="s">
        <v>3594</v>
      </c>
      <c r="B1144" t="s">
        <v>22</v>
      </c>
      <c r="C1144" t="str">
        <f t="shared" si="136"/>
        <v>SPARES/OTHER</v>
      </c>
      <c r="D1144" s="4">
        <v>44123</v>
      </c>
      <c r="E1144" t="str">
        <f t="shared" si="137"/>
        <v>YAMAHA</v>
      </c>
      <c r="F1144">
        <v>14103866</v>
      </c>
      <c r="G1144" s="19">
        <v>44123</v>
      </c>
      <c r="H1144" t="s">
        <v>130</v>
      </c>
      <c r="I1144" t="s">
        <v>131</v>
      </c>
      <c r="J1144">
        <v>2</v>
      </c>
      <c r="K1144">
        <v>2</v>
      </c>
      <c r="L1144">
        <v>4265.49</v>
      </c>
      <c r="M1144" t="s">
        <v>36</v>
      </c>
      <c r="N1144">
        <v>1.135</v>
      </c>
      <c r="O1144">
        <v>4265.49</v>
      </c>
      <c r="P1144">
        <f t="shared" si="143"/>
        <v>4841.33115</v>
      </c>
      <c r="Q1144" t="s">
        <v>41</v>
      </c>
      <c r="R1144" t="s">
        <v>3037</v>
      </c>
      <c r="S1144" t="s">
        <v>25</v>
      </c>
      <c r="T1144">
        <v>905478</v>
      </c>
      <c r="U1144">
        <v>2286</v>
      </c>
      <c r="V1144" t="s">
        <v>3041</v>
      </c>
      <c r="X1144" t="s">
        <v>3355</v>
      </c>
      <c r="Y1144">
        <v>763012</v>
      </c>
      <c r="Z1144" t="s">
        <v>3040</v>
      </c>
      <c r="AB1144">
        <f t="shared" si="138"/>
        <v>2020</v>
      </c>
      <c r="AC1144">
        <f t="shared" si="139"/>
        <v>10</v>
      </c>
      <c r="AD1144" t="str">
        <f t="shared" si="140"/>
        <v>Q3</v>
      </c>
      <c r="AE1144" t="str">
        <f t="shared" si="141"/>
        <v>FY20/21</v>
      </c>
      <c r="AF1144" t="str">
        <f t="shared" si="142"/>
        <v>SOUTH</v>
      </c>
    </row>
    <row r="1145" spans="1:32">
      <c r="A1145" t="s">
        <v>3594</v>
      </c>
      <c r="B1145" t="s">
        <v>22</v>
      </c>
      <c r="C1145" t="str">
        <f t="shared" si="136"/>
        <v>SPARES/OTHER</v>
      </c>
      <c r="D1145" s="4">
        <v>44123</v>
      </c>
      <c r="E1145" t="str">
        <f t="shared" si="137"/>
        <v>YAMAHA</v>
      </c>
      <c r="F1145">
        <v>14103866</v>
      </c>
      <c r="G1145" s="19">
        <v>44123</v>
      </c>
      <c r="H1145" t="s">
        <v>3357</v>
      </c>
      <c r="I1145" t="s">
        <v>3358</v>
      </c>
      <c r="J1145">
        <v>1</v>
      </c>
      <c r="K1145">
        <v>1</v>
      </c>
      <c r="L1145">
        <v>1415.93</v>
      </c>
      <c r="M1145" t="s">
        <v>36</v>
      </c>
      <c r="N1145">
        <v>1.135</v>
      </c>
      <c r="O1145">
        <v>1415.93</v>
      </c>
      <c r="P1145">
        <f t="shared" si="143"/>
        <v>1607.0805500000001</v>
      </c>
      <c r="Q1145" t="s">
        <v>41</v>
      </c>
      <c r="R1145" t="s">
        <v>3037</v>
      </c>
      <c r="S1145" t="s">
        <v>25</v>
      </c>
      <c r="T1145">
        <v>905478</v>
      </c>
      <c r="U1145">
        <v>755</v>
      </c>
      <c r="V1145" t="s">
        <v>3041</v>
      </c>
      <c r="X1145" t="s">
        <v>3355</v>
      </c>
      <c r="Y1145">
        <v>763012</v>
      </c>
      <c r="Z1145" t="s">
        <v>3040</v>
      </c>
      <c r="AB1145">
        <f t="shared" si="138"/>
        <v>2020</v>
      </c>
      <c r="AC1145">
        <f t="shared" si="139"/>
        <v>10</v>
      </c>
      <c r="AD1145" t="str">
        <f t="shared" si="140"/>
        <v>Q3</v>
      </c>
      <c r="AE1145" t="str">
        <f t="shared" si="141"/>
        <v>FY20/21</v>
      </c>
      <c r="AF1145" t="str">
        <f t="shared" si="142"/>
        <v>SOUTH</v>
      </c>
    </row>
    <row r="1146" spans="1:32">
      <c r="A1146" t="s">
        <v>3594</v>
      </c>
      <c r="B1146" t="s">
        <v>22</v>
      </c>
      <c r="C1146" t="str">
        <f t="shared" si="136"/>
        <v>SPARES/OTHER</v>
      </c>
      <c r="D1146" s="4">
        <v>44123</v>
      </c>
      <c r="E1146" t="str">
        <f t="shared" si="137"/>
        <v>YAMAHA</v>
      </c>
      <c r="F1146">
        <v>14103866</v>
      </c>
      <c r="G1146" s="19">
        <v>44123</v>
      </c>
      <c r="H1146" t="s">
        <v>697</v>
      </c>
      <c r="I1146" t="s">
        <v>698</v>
      </c>
      <c r="J1146">
        <v>1</v>
      </c>
      <c r="K1146">
        <v>1</v>
      </c>
      <c r="L1146">
        <v>0</v>
      </c>
      <c r="M1146" t="s">
        <v>36</v>
      </c>
      <c r="N1146">
        <v>1.135</v>
      </c>
      <c r="O1146">
        <v>0</v>
      </c>
      <c r="P1146">
        <f t="shared" si="143"/>
        <v>0</v>
      </c>
      <c r="Q1146" t="s">
        <v>41</v>
      </c>
      <c r="R1146" t="s">
        <v>3037</v>
      </c>
      <c r="S1146" t="s">
        <v>25</v>
      </c>
      <c r="T1146">
        <v>905478</v>
      </c>
      <c r="U1146">
        <v>12</v>
      </c>
      <c r="V1146" t="s">
        <v>3041</v>
      </c>
      <c r="X1146" t="s">
        <v>3355</v>
      </c>
      <c r="Y1146">
        <v>763012</v>
      </c>
      <c r="Z1146" t="s">
        <v>3040</v>
      </c>
      <c r="AB1146">
        <f t="shared" si="138"/>
        <v>2020</v>
      </c>
      <c r="AC1146">
        <f t="shared" si="139"/>
        <v>10</v>
      </c>
      <c r="AD1146" t="str">
        <f t="shared" si="140"/>
        <v>Q3</v>
      </c>
      <c r="AE1146" t="str">
        <f t="shared" si="141"/>
        <v>FY20/21</v>
      </c>
      <c r="AF1146" t="str">
        <f t="shared" si="142"/>
        <v>SOUTH</v>
      </c>
    </row>
    <row r="1147" spans="1:32">
      <c r="A1147" t="s">
        <v>3594</v>
      </c>
      <c r="B1147" t="s">
        <v>3646</v>
      </c>
      <c r="C1147" t="str">
        <f t="shared" si="136"/>
        <v>SPARES/OTHER</v>
      </c>
      <c r="D1147" s="4">
        <v>44123</v>
      </c>
      <c r="E1147" t="str">
        <f t="shared" si="137"/>
        <v>YAMAHA</v>
      </c>
      <c r="F1147">
        <v>14103867</v>
      </c>
      <c r="G1147" s="19">
        <v>44123</v>
      </c>
      <c r="H1147" t="s">
        <v>1203</v>
      </c>
      <c r="I1147" t="s">
        <v>1204</v>
      </c>
      <c r="J1147">
        <v>3</v>
      </c>
      <c r="K1147">
        <v>3</v>
      </c>
      <c r="L1147">
        <v>2384.0700000000002</v>
      </c>
      <c r="M1147" t="s">
        <v>36</v>
      </c>
      <c r="N1147">
        <v>1.135</v>
      </c>
      <c r="O1147">
        <v>2384.0700000000002</v>
      </c>
      <c r="P1147">
        <f t="shared" si="143"/>
        <v>2705.9194500000003</v>
      </c>
      <c r="Q1147" t="s">
        <v>4058</v>
      </c>
      <c r="R1147" t="s">
        <v>4482</v>
      </c>
      <c r="S1147" t="s">
        <v>25</v>
      </c>
      <c r="T1147">
        <v>905479</v>
      </c>
      <c r="U1147">
        <v>1236</v>
      </c>
      <c r="V1147" t="s">
        <v>3041</v>
      </c>
      <c r="Y1147">
        <v>763006</v>
      </c>
      <c r="Z1147" t="s">
        <v>4483</v>
      </c>
      <c r="AB1147">
        <f t="shared" si="138"/>
        <v>2020</v>
      </c>
      <c r="AC1147">
        <f t="shared" si="139"/>
        <v>10</v>
      </c>
      <c r="AD1147" t="str">
        <f t="shared" si="140"/>
        <v>Q3</v>
      </c>
      <c r="AE1147" t="str">
        <f t="shared" si="141"/>
        <v>FY20/21</v>
      </c>
      <c r="AF1147" t="str">
        <f t="shared" si="142"/>
        <v>EAST</v>
      </c>
    </row>
    <row r="1148" spans="1:32">
      <c r="A1148" t="s">
        <v>3594</v>
      </c>
      <c r="B1148" t="s">
        <v>3646</v>
      </c>
      <c r="C1148" t="str">
        <f t="shared" si="136"/>
        <v>SPARES/OTHER</v>
      </c>
      <c r="D1148" s="4">
        <v>44124</v>
      </c>
      <c r="E1148" t="str">
        <f t="shared" si="137"/>
        <v>YAMAHA</v>
      </c>
      <c r="F1148">
        <v>14103868</v>
      </c>
      <c r="G1148" s="19">
        <v>44124</v>
      </c>
      <c r="H1148" t="s">
        <v>99</v>
      </c>
      <c r="I1148" t="s">
        <v>100</v>
      </c>
      <c r="J1148">
        <v>30</v>
      </c>
      <c r="K1148">
        <v>30</v>
      </c>
      <c r="L1148">
        <v>1486.73</v>
      </c>
      <c r="M1148" t="s">
        <v>36</v>
      </c>
      <c r="N1148">
        <v>1.135</v>
      </c>
      <c r="O1148">
        <v>1486.73</v>
      </c>
      <c r="P1148">
        <f t="shared" si="143"/>
        <v>1687.4385500000001</v>
      </c>
      <c r="Q1148" t="s">
        <v>4058</v>
      </c>
      <c r="R1148" t="s">
        <v>4070</v>
      </c>
      <c r="S1148" t="s">
        <v>25</v>
      </c>
      <c r="T1148">
        <v>905480</v>
      </c>
      <c r="U1148">
        <v>659.4</v>
      </c>
      <c r="V1148" t="s">
        <v>3041</v>
      </c>
      <c r="Y1148">
        <v>763143</v>
      </c>
      <c r="Z1148" t="s">
        <v>4072</v>
      </c>
      <c r="AB1148">
        <f t="shared" si="138"/>
        <v>2020</v>
      </c>
      <c r="AC1148">
        <f t="shared" si="139"/>
        <v>10</v>
      </c>
      <c r="AD1148" t="str">
        <f t="shared" si="140"/>
        <v>Q3</v>
      </c>
      <c r="AE1148" t="str">
        <f t="shared" si="141"/>
        <v>FY20/21</v>
      </c>
      <c r="AF1148" t="str">
        <f t="shared" si="142"/>
        <v>EAST</v>
      </c>
    </row>
    <row r="1149" spans="1:32">
      <c r="A1149" t="s">
        <v>3594</v>
      </c>
      <c r="B1149" t="s">
        <v>3646</v>
      </c>
      <c r="C1149" t="str">
        <f t="shared" si="136"/>
        <v>SPARES/OTHER</v>
      </c>
      <c r="D1149" s="4">
        <v>44124</v>
      </c>
      <c r="E1149" t="str">
        <f t="shared" si="137"/>
        <v>YAMAHA</v>
      </c>
      <c r="F1149">
        <v>14103868</v>
      </c>
      <c r="G1149" s="19">
        <v>44124</v>
      </c>
      <c r="H1149" t="s">
        <v>3699</v>
      </c>
      <c r="I1149" t="s">
        <v>3700</v>
      </c>
      <c r="J1149">
        <v>4</v>
      </c>
      <c r="K1149">
        <v>4</v>
      </c>
      <c r="L1149">
        <v>389.38</v>
      </c>
      <c r="M1149" t="s">
        <v>36</v>
      </c>
      <c r="N1149">
        <v>1.135</v>
      </c>
      <c r="O1149">
        <v>389.38</v>
      </c>
      <c r="P1149">
        <f t="shared" si="143"/>
        <v>441.94630000000001</v>
      </c>
      <c r="Q1149" t="s">
        <v>4058</v>
      </c>
      <c r="R1149" t="s">
        <v>4070</v>
      </c>
      <c r="S1149" t="s">
        <v>25</v>
      </c>
      <c r="T1149">
        <v>905480</v>
      </c>
      <c r="U1149">
        <v>184</v>
      </c>
      <c r="V1149" t="s">
        <v>3041</v>
      </c>
      <c r="Y1149">
        <v>763143</v>
      </c>
      <c r="Z1149" t="s">
        <v>4072</v>
      </c>
      <c r="AB1149">
        <f t="shared" si="138"/>
        <v>2020</v>
      </c>
      <c r="AC1149">
        <f t="shared" si="139"/>
        <v>10</v>
      </c>
      <c r="AD1149" t="str">
        <f t="shared" si="140"/>
        <v>Q3</v>
      </c>
      <c r="AE1149" t="str">
        <f t="shared" si="141"/>
        <v>FY20/21</v>
      </c>
      <c r="AF1149" t="str">
        <f t="shared" si="142"/>
        <v>EAST</v>
      </c>
    </row>
    <row r="1150" spans="1:32">
      <c r="A1150" t="s">
        <v>3594</v>
      </c>
      <c r="B1150" t="s">
        <v>3646</v>
      </c>
      <c r="C1150" t="str">
        <f t="shared" si="136"/>
        <v>SPARES/OTHER</v>
      </c>
      <c r="D1150" s="4">
        <v>44124</v>
      </c>
      <c r="E1150" t="str">
        <f t="shared" si="137"/>
        <v>YAMAHA</v>
      </c>
      <c r="F1150">
        <v>14103868</v>
      </c>
      <c r="G1150" s="19">
        <v>44124</v>
      </c>
      <c r="H1150" t="s">
        <v>3824</v>
      </c>
      <c r="I1150" t="s">
        <v>3825</v>
      </c>
      <c r="J1150">
        <v>1</v>
      </c>
      <c r="K1150">
        <v>1</v>
      </c>
      <c r="L1150">
        <v>233.63</v>
      </c>
      <c r="M1150" t="s">
        <v>36</v>
      </c>
      <c r="N1150">
        <v>1.135</v>
      </c>
      <c r="O1150">
        <v>233.63</v>
      </c>
      <c r="P1150">
        <f t="shared" si="143"/>
        <v>265.17005</v>
      </c>
      <c r="Q1150" t="s">
        <v>4058</v>
      </c>
      <c r="R1150" t="s">
        <v>4070</v>
      </c>
      <c r="S1150" t="s">
        <v>25</v>
      </c>
      <c r="T1150">
        <v>905480</v>
      </c>
      <c r="U1150">
        <v>99</v>
      </c>
      <c r="V1150" t="s">
        <v>3041</v>
      </c>
      <c r="Y1150">
        <v>763143</v>
      </c>
      <c r="Z1150" t="s">
        <v>4072</v>
      </c>
      <c r="AB1150">
        <f t="shared" si="138"/>
        <v>2020</v>
      </c>
      <c r="AC1150">
        <f t="shared" si="139"/>
        <v>10</v>
      </c>
      <c r="AD1150" t="str">
        <f t="shared" si="140"/>
        <v>Q3</v>
      </c>
      <c r="AE1150" t="str">
        <f t="shared" si="141"/>
        <v>FY20/21</v>
      </c>
      <c r="AF1150" t="str">
        <f t="shared" si="142"/>
        <v>EAST</v>
      </c>
    </row>
    <row r="1151" spans="1:32">
      <c r="A1151" t="s">
        <v>3594</v>
      </c>
      <c r="B1151" t="s">
        <v>3646</v>
      </c>
      <c r="C1151" t="str">
        <f t="shared" si="136"/>
        <v>SPARES/OTHER</v>
      </c>
      <c r="D1151" s="4">
        <v>44124</v>
      </c>
      <c r="E1151" t="str">
        <f t="shared" si="137"/>
        <v>YAMAHA</v>
      </c>
      <c r="F1151">
        <v>14103868</v>
      </c>
      <c r="G1151" s="19">
        <v>44124</v>
      </c>
      <c r="H1151" t="s">
        <v>1515</v>
      </c>
      <c r="I1151" t="s">
        <v>1516</v>
      </c>
      <c r="J1151">
        <v>2</v>
      </c>
      <c r="K1151">
        <v>2</v>
      </c>
      <c r="L1151">
        <v>215.93</v>
      </c>
      <c r="M1151" t="s">
        <v>36</v>
      </c>
      <c r="N1151">
        <v>1.135</v>
      </c>
      <c r="O1151">
        <v>215.93</v>
      </c>
      <c r="P1151">
        <f t="shared" si="143"/>
        <v>245.08055000000002</v>
      </c>
      <c r="Q1151" t="s">
        <v>4058</v>
      </c>
      <c r="R1151" t="s">
        <v>4070</v>
      </c>
      <c r="S1151" t="s">
        <v>25</v>
      </c>
      <c r="T1151">
        <v>905480</v>
      </c>
      <c r="U1151">
        <v>92</v>
      </c>
      <c r="V1151" t="s">
        <v>3041</v>
      </c>
      <c r="Y1151">
        <v>763143</v>
      </c>
      <c r="Z1151" t="s">
        <v>4072</v>
      </c>
      <c r="AB1151">
        <f t="shared" si="138"/>
        <v>2020</v>
      </c>
      <c r="AC1151">
        <f t="shared" si="139"/>
        <v>10</v>
      </c>
      <c r="AD1151" t="str">
        <f t="shared" si="140"/>
        <v>Q3</v>
      </c>
      <c r="AE1151" t="str">
        <f t="shared" si="141"/>
        <v>FY20/21</v>
      </c>
      <c r="AF1151" t="str">
        <f t="shared" si="142"/>
        <v>EAST</v>
      </c>
    </row>
    <row r="1152" spans="1:32">
      <c r="A1152" t="s">
        <v>3594</v>
      </c>
      <c r="B1152" t="s">
        <v>3646</v>
      </c>
      <c r="C1152" t="str">
        <f t="shared" si="136"/>
        <v>SPARES/OTHER</v>
      </c>
      <c r="D1152" s="4">
        <v>44124</v>
      </c>
      <c r="E1152" t="str">
        <f t="shared" si="137"/>
        <v>YAMAHA</v>
      </c>
      <c r="F1152">
        <v>14103868</v>
      </c>
      <c r="G1152" s="19">
        <v>44124</v>
      </c>
      <c r="H1152" t="s">
        <v>3826</v>
      </c>
      <c r="I1152" t="s">
        <v>3827</v>
      </c>
      <c r="J1152">
        <v>6</v>
      </c>
      <c r="K1152">
        <v>6</v>
      </c>
      <c r="L1152">
        <v>26.55</v>
      </c>
      <c r="M1152" t="s">
        <v>36</v>
      </c>
      <c r="N1152">
        <v>1.135</v>
      </c>
      <c r="O1152">
        <v>26.55</v>
      </c>
      <c r="P1152">
        <f t="shared" si="143"/>
        <v>30.134250000000002</v>
      </c>
      <c r="Q1152" t="s">
        <v>4058</v>
      </c>
      <c r="R1152" t="s">
        <v>4070</v>
      </c>
      <c r="S1152" t="s">
        <v>25</v>
      </c>
      <c r="T1152">
        <v>905480</v>
      </c>
      <c r="U1152">
        <v>6</v>
      </c>
      <c r="V1152" t="s">
        <v>3041</v>
      </c>
      <c r="Y1152">
        <v>763143</v>
      </c>
      <c r="Z1152" t="s">
        <v>4072</v>
      </c>
      <c r="AB1152">
        <f t="shared" si="138"/>
        <v>2020</v>
      </c>
      <c r="AC1152">
        <f t="shared" si="139"/>
        <v>10</v>
      </c>
      <c r="AD1152" t="str">
        <f t="shared" si="140"/>
        <v>Q3</v>
      </c>
      <c r="AE1152" t="str">
        <f t="shared" si="141"/>
        <v>FY20/21</v>
      </c>
      <c r="AF1152" t="str">
        <f t="shared" si="142"/>
        <v>EAST</v>
      </c>
    </row>
    <row r="1153" spans="1:32">
      <c r="A1153" t="s">
        <v>3594</v>
      </c>
      <c r="B1153" t="s">
        <v>3672</v>
      </c>
      <c r="C1153" t="str">
        <f t="shared" si="136"/>
        <v>SPARES/OTHER</v>
      </c>
      <c r="D1153" s="4">
        <v>44125</v>
      </c>
      <c r="E1153" t="str">
        <f t="shared" si="137"/>
        <v>YAMAHA</v>
      </c>
      <c r="F1153">
        <v>14103869</v>
      </c>
      <c r="G1153" s="19">
        <v>44125</v>
      </c>
      <c r="H1153" t="s">
        <v>27</v>
      </c>
      <c r="I1153" t="s">
        <v>28</v>
      </c>
      <c r="J1153">
        <v>2</v>
      </c>
      <c r="K1153">
        <v>2</v>
      </c>
      <c r="L1153">
        <v>1527.43</v>
      </c>
      <c r="M1153" t="s">
        <v>36</v>
      </c>
      <c r="N1153">
        <v>1.135</v>
      </c>
      <c r="O1153">
        <v>1527.43</v>
      </c>
      <c r="P1153">
        <f t="shared" si="143"/>
        <v>1733.6330500000001</v>
      </c>
      <c r="Q1153" t="s">
        <v>4053</v>
      </c>
      <c r="R1153" t="s">
        <v>4484</v>
      </c>
      <c r="S1153" t="s">
        <v>25</v>
      </c>
      <c r="T1153">
        <v>905481</v>
      </c>
      <c r="U1153">
        <v>640</v>
      </c>
      <c r="V1153" t="s">
        <v>3041</v>
      </c>
      <c r="Y1153">
        <v>763435</v>
      </c>
      <c r="Z1153" t="s">
        <v>4485</v>
      </c>
      <c r="AB1153">
        <f t="shared" si="138"/>
        <v>2020</v>
      </c>
      <c r="AC1153">
        <f t="shared" si="139"/>
        <v>10</v>
      </c>
      <c r="AD1153" t="str">
        <f t="shared" si="140"/>
        <v>Q3</v>
      </c>
      <c r="AE1153" t="str">
        <f t="shared" si="141"/>
        <v>FY20/21</v>
      </c>
      <c r="AF1153" t="str">
        <f t="shared" si="142"/>
        <v>WEST</v>
      </c>
    </row>
    <row r="1154" spans="1:32">
      <c r="A1154" t="s">
        <v>3594</v>
      </c>
      <c r="B1154" t="s">
        <v>3672</v>
      </c>
      <c r="C1154" t="str">
        <f t="shared" ref="C1154:C1217" si="144">IF(F1154="", "", IF(AND(F1154&gt;=12000000, F1154&lt;=13000000, OR(ISNUMBER(SEARCH("SERVICE", H1154)), ISNUMBER(SEARCH("REPAIR CHARGE", I1154)), ISNUMBER(SEARCH("REPAIR", H1154)))), "SERVICE_CHARGE", IF(AND(F1154&gt;=13000000, F1154&lt;=14000000, OR(ISNUMBER(SEARCH("SERVICE", H1154)), ISNUMBER(SEARCH("REPAIR CHARGE", I1154)), ISNUMBER(SEARCH("REPAIR", H1154)))), "CONTRACT_FEE", IF(AND(F1154&gt;=14000000, F1154&lt;=15000000, OR(ISNUMBER(SEARCH("TAPE FEEDER", I1154)), ISNUMBER(SEARCH("ZS FEEDER", I1154)), ISNUMBER(SEARCH("TRAY", I1154)))), "FEEDER", "SPARES/OTHER"))))</f>
        <v>SPARES/OTHER</v>
      </c>
      <c r="D1154" s="4">
        <v>44125</v>
      </c>
      <c r="E1154" t="str">
        <f t="shared" ref="E1154:E1217" si="145">IF(ISNUMBER(SEARCH("YMCT",H1154)),"YAMAHA",IF(ISNUMBER(SEARCH("HELI",H1154)),"HELLER",IF(ISNUMBER(SEARCH("PEMR",H1154)),"PEMTRON",IF(ISNUMBER(SEARCH("PEMT",H1154)),"PEMTRON",IF(H1154="","",(IFERROR(1/0,"OTHERS")))))))</f>
        <v>YAMAHA</v>
      </c>
      <c r="F1154">
        <v>14103869</v>
      </c>
      <c r="G1154" s="19">
        <v>44125</v>
      </c>
      <c r="H1154" t="s">
        <v>31</v>
      </c>
      <c r="I1154" t="s">
        <v>32</v>
      </c>
      <c r="J1154">
        <v>5</v>
      </c>
      <c r="K1154">
        <v>5</v>
      </c>
      <c r="L1154">
        <v>3818.58</v>
      </c>
      <c r="M1154" t="s">
        <v>36</v>
      </c>
      <c r="N1154">
        <v>1.135</v>
      </c>
      <c r="O1154">
        <v>3818.58</v>
      </c>
      <c r="P1154">
        <f t="shared" si="143"/>
        <v>4334.0883000000003</v>
      </c>
      <c r="Q1154" t="s">
        <v>4053</v>
      </c>
      <c r="R1154" t="s">
        <v>4484</v>
      </c>
      <c r="S1154" t="s">
        <v>25</v>
      </c>
      <c r="T1154">
        <v>905481</v>
      </c>
      <c r="U1154">
        <v>1525</v>
      </c>
      <c r="V1154" t="s">
        <v>3041</v>
      </c>
      <c r="Y1154">
        <v>763435</v>
      </c>
      <c r="Z1154" t="s">
        <v>4485</v>
      </c>
      <c r="AB1154">
        <f t="shared" ref="AB1154:AB1217" si="146">IF(D1154="","",YEAR(D1154))</f>
        <v>2020</v>
      </c>
      <c r="AC1154">
        <f t="shared" ref="AC1154:AC1217" si="147">IF(D1154="","",MONTH(D1154))</f>
        <v>10</v>
      </c>
      <c r="AD1154" t="str">
        <f t="shared" ref="AD1154:AD1217" si="148">IFERROR(IF(AC1154="","",IF(AND(AC1154&gt;=10,AC1154&lt;=12),"Q3",IF(AND(AC1154&gt;=1,AC1154&lt;=3),"Q4",IF(AND(AC1154&gt;=7,AC1154&lt;=9),"Q2",IF(AND(AC1154&gt;=4,AC1154&lt;=6),"Q1"))))),"")</f>
        <v>Q3</v>
      </c>
      <c r="AE1154" t="str">
        <f t="shared" ref="AE1154:AE1217" si="149">IFERROR(IF(AD1154="Q4","FY"&amp;RIGHT(AB1154,2)-1&amp;"/"&amp;RIGHT(AB1154,2),"FY"&amp;RIGHT(AB1154,2)&amp;"/"&amp;RIGHT(AB1154,2)+1),"")</f>
        <v>FY20/21</v>
      </c>
      <c r="AF1154" t="str">
        <f t="shared" ref="AF1154:AF1217" si="150">IF(B1154="SZX","SOUTH",IF(B1154="BJS","NORTH",IF(B1154="SHA","EAST",IF(B1154="","",(IF(AND(B1154&lt;&gt;"SZX",B1154&lt;&gt;"SHA",B1154&lt;&gt;"BJS"),"WEST"))))))</f>
        <v>WEST</v>
      </c>
    </row>
    <row r="1155" spans="1:32">
      <c r="A1155" t="s">
        <v>3594</v>
      </c>
      <c r="B1155" t="s">
        <v>3672</v>
      </c>
      <c r="C1155" t="str">
        <f t="shared" si="144"/>
        <v>SPARES/OTHER</v>
      </c>
      <c r="D1155" s="4">
        <v>44125</v>
      </c>
      <c r="E1155" t="str">
        <f t="shared" si="145"/>
        <v>YAMAHA</v>
      </c>
      <c r="F1155">
        <v>14103869</v>
      </c>
      <c r="G1155" s="19">
        <v>44125</v>
      </c>
      <c r="H1155" t="s">
        <v>33</v>
      </c>
      <c r="I1155" t="s">
        <v>34</v>
      </c>
      <c r="J1155">
        <v>10</v>
      </c>
      <c r="K1155">
        <v>10</v>
      </c>
      <c r="L1155">
        <v>7690.27</v>
      </c>
      <c r="M1155" t="s">
        <v>36</v>
      </c>
      <c r="N1155">
        <v>1.135</v>
      </c>
      <c r="O1155">
        <v>7690.27</v>
      </c>
      <c r="P1155">
        <f t="shared" ref="P1155:P1218" si="151">IF(M1155="CNY",O1155*N1155,IF(M1155="USD",O1155*7.8,IF(M1155="HKD",O1155*1,IF(M1155="JPY",O1155*0.0563,""))))</f>
        <v>8728.4564499999997</v>
      </c>
      <c r="Q1155" t="s">
        <v>4053</v>
      </c>
      <c r="R1155" t="s">
        <v>4484</v>
      </c>
      <c r="S1155" t="s">
        <v>25</v>
      </c>
      <c r="T1155">
        <v>905481</v>
      </c>
      <c r="U1155">
        <v>3938.5</v>
      </c>
      <c r="V1155" t="s">
        <v>3041</v>
      </c>
      <c r="Y1155">
        <v>763435</v>
      </c>
      <c r="Z1155" t="s">
        <v>4485</v>
      </c>
      <c r="AB1155">
        <f t="shared" si="146"/>
        <v>2020</v>
      </c>
      <c r="AC1155">
        <f t="shared" si="147"/>
        <v>10</v>
      </c>
      <c r="AD1155" t="str">
        <f t="shared" si="148"/>
        <v>Q3</v>
      </c>
      <c r="AE1155" t="str">
        <f t="shared" si="149"/>
        <v>FY20/21</v>
      </c>
      <c r="AF1155" t="str">
        <f t="shared" si="150"/>
        <v>WEST</v>
      </c>
    </row>
    <row r="1156" spans="1:32">
      <c r="A1156" t="s">
        <v>3594</v>
      </c>
      <c r="B1156" t="s">
        <v>3672</v>
      </c>
      <c r="C1156" t="str">
        <f t="shared" si="144"/>
        <v>SPARES/OTHER</v>
      </c>
      <c r="D1156" s="4">
        <v>44125</v>
      </c>
      <c r="E1156" t="str">
        <f t="shared" si="145"/>
        <v>YAMAHA</v>
      </c>
      <c r="F1156">
        <v>14103869</v>
      </c>
      <c r="G1156" s="19">
        <v>44125</v>
      </c>
      <c r="H1156" t="s">
        <v>1105</v>
      </c>
      <c r="I1156" t="s">
        <v>1106</v>
      </c>
      <c r="J1156">
        <v>2</v>
      </c>
      <c r="K1156">
        <v>2</v>
      </c>
      <c r="L1156">
        <v>1543.36</v>
      </c>
      <c r="M1156" t="s">
        <v>36</v>
      </c>
      <c r="N1156">
        <v>1.135</v>
      </c>
      <c r="O1156">
        <v>1543.36</v>
      </c>
      <c r="P1156">
        <f t="shared" si="151"/>
        <v>1751.7135999999998</v>
      </c>
      <c r="Q1156" t="s">
        <v>4053</v>
      </c>
      <c r="R1156" t="s">
        <v>4484</v>
      </c>
      <c r="S1156" t="s">
        <v>25</v>
      </c>
      <c r="T1156">
        <v>905481</v>
      </c>
      <c r="U1156">
        <v>900</v>
      </c>
      <c r="V1156" t="s">
        <v>3041</v>
      </c>
      <c r="Y1156">
        <v>763435</v>
      </c>
      <c r="Z1156" t="s">
        <v>4485</v>
      </c>
      <c r="AB1156">
        <f t="shared" si="146"/>
        <v>2020</v>
      </c>
      <c r="AC1156">
        <f t="shared" si="147"/>
        <v>10</v>
      </c>
      <c r="AD1156" t="str">
        <f t="shared" si="148"/>
        <v>Q3</v>
      </c>
      <c r="AE1156" t="str">
        <f t="shared" si="149"/>
        <v>FY20/21</v>
      </c>
      <c r="AF1156" t="str">
        <f t="shared" si="150"/>
        <v>WEST</v>
      </c>
    </row>
    <row r="1157" spans="1:32">
      <c r="A1157" t="s">
        <v>3594</v>
      </c>
      <c r="B1157" t="s">
        <v>3672</v>
      </c>
      <c r="C1157" t="str">
        <f t="shared" si="144"/>
        <v>SPARES/OTHER</v>
      </c>
      <c r="D1157" s="4">
        <v>44125</v>
      </c>
      <c r="E1157" t="str">
        <f t="shared" si="145"/>
        <v>YAMAHA</v>
      </c>
      <c r="F1157">
        <v>14103869</v>
      </c>
      <c r="G1157" s="19">
        <v>44125</v>
      </c>
      <c r="H1157" t="s">
        <v>85</v>
      </c>
      <c r="I1157" t="s">
        <v>86</v>
      </c>
      <c r="J1157">
        <v>40</v>
      </c>
      <c r="K1157">
        <v>40</v>
      </c>
      <c r="L1157">
        <v>1628.32</v>
      </c>
      <c r="M1157" t="s">
        <v>36</v>
      </c>
      <c r="N1157">
        <v>1.135</v>
      </c>
      <c r="O1157">
        <v>1628.32</v>
      </c>
      <c r="P1157">
        <f t="shared" si="151"/>
        <v>1848.1432</v>
      </c>
      <c r="Q1157" t="s">
        <v>4053</v>
      </c>
      <c r="R1157" t="s">
        <v>4484</v>
      </c>
      <c r="S1157" t="s">
        <v>25</v>
      </c>
      <c r="T1157">
        <v>905481</v>
      </c>
      <c r="U1157">
        <v>880</v>
      </c>
      <c r="V1157" t="s">
        <v>3041</v>
      </c>
      <c r="Y1157">
        <v>763435</v>
      </c>
      <c r="Z1157" t="s">
        <v>4485</v>
      </c>
      <c r="AB1157">
        <f t="shared" si="146"/>
        <v>2020</v>
      </c>
      <c r="AC1157">
        <f t="shared" si="147"/>
        <v>10</v>
      </c>
      <c r="AD1157" t="str">
        <f t="shared" si="148"/>
        <v>Q3</v>
      </c>
      <c r="AE1157" t="str">
        <f t="shared" si="149"/>
        <v>FY20/21</v>
      </c>
      <c r="AF1157" t="str">
        <f t="shared" si="150"/>
        <v>WEST</v>
      </c>
    </row>
    <row r="1158" spans="1:32">
      <c r="A1158" t="s">
        <v>3594</v>
      </c>
      <c r="B1158" t="s">
        <v>3672</v>
      </c>
      <c r="C1158" t="str">
        <f t="shared" si="144"/>
        <v>SPARES/OTHER</v>
      </c>
      <c r="D1158" s="4">
        <v>44125</v>
      </c>
      <c r="E1158" t="str">
        <f t="shared" si="145"/>
        <v>YAMAHA</v>
      </c>
      <c r="F1158">
        <v>14103869</v>
      </c>
      <c r="G1158" s="19">
        <v>44125</v>
      </c>
      <c r="H1158" t="s">
        <v>140</v>
      </c>
      <c r="I1158" t="s">
        <v>141</v>
      </c>
      <c r="J1158">
        <v>40</v>
      </c>
      <c r="K1158">
        <v>40</v>
      </c>
      <c r="L1158">
        <v>2619.4699999999998</v>
      </c>
      <c r="M1158" t="s">
        <v>36</v>
      </c>
      <c r="N1158">
        <v>1.135</v>
      </c>
      <c r="O1158">
        <v>2619.4699999999998</v>
      </c>
      <c r="P1158">
        <f t="shared" si="151"/>
        <v>2973.09845</v>
      </c>
      <c r="Q1158" t="s">
        <v>4053</v>
      </c>
      <c r="R1158" t="s">
        <v>4484</v>
      </c>
      <c r="S1158" t="s">
        <v>25</v>
      </c>
      <c r="T1158">
        <v>905481</v>
      </c>
      <c r="U1158">
        <v>1400</v>
      </c>
      <c r="V1158" t="s">
        <v>3041</v>
      </c>
      <c r="Y1158">
        <v>763435</v>
      </c>
      <c r="Z1158" t="s">
        <v>4485</v>
      </c>
      <c r="AB1158">
        <f t="shared" si="146"/>
        <v>2020</v>
      </c>
      <c r="AC1158">
        <f t="shared" si="147"/>
        <v>10</v>
      </c>
      <c r="AD1158" t="str">
        <f t="shared" si="148"/>
        <v>Q3</v>
      </c>
      <c r="AE1158" t="str">
        <f t="shared" si="149"/>
        <v>FY20/21</v>
      </c>
      <c r="AF1158" t="str">
        <f t="shared" si="150"/>
        <v>WEST</v>
      </c>
    </row>
    <row r="1159" spans="1:32">
      <c r="A1159" t="s">
        <v>3594</v>
      </c>
      <c r="B1159" t="s">
        <v>3672</v>
      </c>
      <c r="C1159" t="str">
        <f t="shared" si="144"/>
        <v>SPARES/OTHER</v>
      </c>
      <c r="D1159" s="4">
        <v>44125</v>
      </c>
      <c r="E1159" t="str">
        <f t="shared" si="145"/>
        <v>YAMAHA</v>
      </c>
      <c r="F1159">
        <v>14103869</v>
      </c>
      <c r="G1159" s="19">
        <v>44125</v>
      </c>
      <c r="H1159" t="s">
        <v>1400</v>
      </c>
      <c r="I1159" t="s">
        <v>1401</v>
      </c>
      <c r="J1159">
        <v>20</v>
      </c>
      <c r="K1159">
        <v>20</v>
      </c>
      <c r="L1159">
        <v>513.27</v>
      </c>
      <c r="M1159" t="s">
        <v>36</v>
      </c>
      <c r="N1159">
        <v>1.135</v>
      </c>
      <c r="O1159">
        <v>513.27</v>
      </c>
      <c r="P1159">
        <f t="shared" si="151"/>
        <v>582.56145000000004</v>
      </c>
      <c r="Q1159" t="s">
        <v>4053</v>
      </c>
      <c r="R1159" t="s">
        <v>4484</v>
      </c>
      <c r="S1159" t="s">
        <v>25</v>
      </c>
      <c r="T1159">
        <v>905481</v>
      </c>
      <c r="U1159">
        <v>280</v>
      </c>
      <c r="V1159" t="s">
        <v>3041</v>
      </c>
      <c r="Y1159">
        <v>763435</v>
      </c>
      <c r="Z1159" t="s">
        <v>4485</v>
      </c>
      <c r="AB1159">
        <f t="shared" si="146"/>
        <v>2020</v>
      </c>
      <c r="AC1159">
        <f t="shared" si="147"/>
        <v>10</v>
      </c>
      <c r="AD1159" t="str">
        <f t="shared" si="148"/>
        <v>Q3</v>
      </c>
      <c r="AE1159" t="str">
        <f t="shared" si="149"/>
        <v>FY20/21</v>
      </c>
      <c r="AF1159" t="str">
        <f t="shared" si="150"/>
        <v>WEST</v>
      </c>
    </row>
    <row r="1160" spans="1:32">
      <c r="A1160" t="s">
        <v>3594</v>
      </c>
      <c r="B1160" t="s">
        <v>3672</v>
      </c>
      <c r="C1160" t="str">
        <f t="shared" si="144"/>
        <v>SPARES/OTHER</v>
      </c>
      <c r="D1160" s="4">
        <v>44125</v>
      </c>
      <c r="E1160" t="str">
        <f t="shared" si="145"/>
        <v>YAMAHA</v>
      </c>
      <c r="F1160">
        <v>14103869</v>
      </c>
      <c r="G1160" s="19">
        <v>44125</v>
      </c>
      <c r="H1160" t="s">
        <v>1646</v>
      </c>
      <c r="I1160" t="s">
        <v>1228</v>
      </c>
      <c r="J1160">
        <v>20</v>
      </c>
      <c r="K1160">
        <v>20</v>
      </c>
      <c r="L1160">
        <v>247.79</v>
      </c>
      <c r="M1160" t="s">
        <v>36</v>
      </c>
      <c r="N1160">
        <v>1.135</v>
      </c>
      <c r="O1160">
        <v>247.79</v>
      </c>
      <c r="P1160">
        <f t="shared" si="151"/>
        <v>281.24164999999999</v>
      </c>
      <c r="Q1160" t="s">
        <v>4053</v>
      </c>
      <c r="R1160" t="s">
        <v>4484</v>
      </c>
      <c r="S1160" t="s">
        <v>25</v>
      </c>
      <c r="T1160">
        <v>905481</v>
      </c>
      <c r="U1160">
        <v>120</v>
      </c>
      <c r="V1160" t="s">
        <v>3041</v>
      </c>
      <c r="Y1160">
        <v>763435</v>
      </c>
      <c r="Z1160" t="s">
        <v>4485</v>
      </c>
      <c r="AB1160">
        <f t="shared" si="146"/>
        <v>2020</v>
      </c>
      <c r="AC1160">
        <f t="shared" si="147"/>
        <v>10</v>
      </c>
      <c r="AD1160" t="str">
        <f t="shared" si="148"/>
        <v>Q3</v>
      </c>
      <c r="AE1160" t="str">
        <f t="shared" si="149"/>
        <v>FY20/21</v>
      </c>
      <c r="AF1160" t="str">
        <f t="shared" si="150"/>
        <v>WEST</v>
      </c>
    </row>
    <row r="1161" spans="1:32">
      <c r="A1161" t="s">
        <v>3594</v>
      </c>
      <c r="B1161" t="s">
        <v>3672</v>
      </c>
      <c r="C1161" t="str">
        <f t="shared" si="144"/>
        <v>SPARES/OTHER</v>
      </c>
      <c r="D1161" s="4">
        <v>44125</v>
      </c>
      <c r="E1161" t="str">
        <f t="shared" si="145"/>
        <v>YAMAHA</v>
      </c>
      <c r="F1161">
        <v>14103869</v>
      </c>
      <c r="G1161" s="19">
        <v>44125</v>
      </c>
      <c r="H1161" t="s">
        <v>1280</v>
      </c>
      <c r="I1161" t="s">
        <v>1281</v>
      </c>
      <c r="J1161">
        <v>1</v>
      </c>
      <c r="K1161">
        <v>1</v>
      </c>
      <c r="L1161">
        <v>16.809999999999999</v>
      </c>
      <c r="M1161" t="s">
        <v>36</v>
      </c>
      <c r="N1161">
        <v>1.135</v>
      </c>
      <c r="O1161">
        <v>16.809999999999999</v>
      </c>
      <c r="P1161">
        <f t="shared" si="151"/>
        <v>19.079349999999998</v>
      </c>
      <c r="Q1161" t="s">
        <v>4053</v>
      </c>
      <c r="R1161" t="s">
        <v>4484</v>
      </c>
      <c r="S1161" t="s">
        <v>25</v>
      </c>
      <c r="T1161">
        <v>905481</v>
      </c>
      <c r="U1161">
        <v>9</v>
      </c>
      <c r="V1161" t="s">
        <v>3041</v>
      </c>
      <c r="Y1161">
        <v>763435</v>
      </c>
      <c r="Z1161" t="s">
        <v>4485</v>
      </c>
      <c r="AB1161">
        <f t="shared" si="146"/>
        <v>2020</v>
      </c>
      <c r="AC1161">
        <f t="shared" si="147"/>
        <v>10</v>
      </c>
      <c r="AD1161" t="str">
        <f t="shared" si="148"/>
        <v>Q3</v>
      </c>
      <c r="AE1161" t="str">
        <f t="shared" si="149"/>
        <v>FY20/21</v>
      </c>
      <c r="AF1161" t="str">
        <f t="shared" si="150"/>
        <v>WEST</v>
      </c>
    </row>
    <row r="1162" spans="1:32">
      <c r="A1162" t="s">
        <v>3594</v>
      </c>
      <c r="B1162" t="s">
        <v>3672</v>
      </c>
      <c r="C1162" t="str">
        <f t="shared" si="144"/>
        <v>SPARES/OTHER</v>
      </c>
      <c r="D1162" s="4">
        <v>44125</v>
      </c>
      <c r="E1162" t="str">
        <f t="shared" si="145"/>
        <v>YAMAHA</v>
      </c>
      <c r="F1162">
        <v>14103869</v>
      </c>
      <c r="G1162" s="19">
        <v>44125</v>
      </c>
      <c r="H1162" t="s">
        <v>3807</v>
      </c>
      <c r="I1162" t="s">
        <v>3808</v>
      </c>
      <c r="J1162">
        <v>1</v>
      </c>
      <c r="K1162">
        <v>1</v>
      </c>
      <c r="L1162">
        <v>78.760000000000005</v>
      </c>
      <c r="M1162" t="s">
        <v>36</v>
      </c>
      <c r="N1162">
        <v>1.135</v>
      </c>
      <c r="O1162">
        <v>78.760000000000005</v>
      </c>
      <c r="P1162">
        <f t="shared" si="151"/>
        <v>89.392600000000002</v>
      </c>
      <c r="Q1162" t="s">
        <v>4053</v>
      </c>
      <c r="R1162" t="s">
        <v>4484</v>
      </c>
      <c r="S1162" t="s">
        <v>25</v>
      </c>
      <c r="T1162">
        <v>905481</v>
      </c>
      <c r="U1162">
        <v>42</v>
      </c>
      <c r="V1162" t="s">
        <v>3041</v>
      </c>
      <c r="Y1162">
        <v>763435</v>
      </c>
      <c r="Z1162" t="s">
        <v>4485</v>
      </c>
      <c r="AB1162">
        <f t="shared" si="146"/>
        <v>2020</v>
      </c>
      <c r="AC1162">
        <f t="shared" si="147"/>
        <v>10</v>
      </c>
      <c r="AD1162" t="str">
        <f t="shared" si="148"/>
        <v>Q3</v>
      </c>
      <c r="AE1162" t="str">
        <f t="shared" si="149"/>
        <v>FY20/21</v>
      </c>
      <c r="AF1162" t="str">
        <f t="shared" si="150"/>
        <v>WEST</v>
      </c>
    </row>
    <row r="1163" spans="1:32">
      <c r="A1163" t="s">
        <v>3594</v>
      </c>
      <c r="B1163" t="s">
        <v>3672</v>
      </c>
      <c r="C1163" t="str">
        <f t="shared" si="144"/>
        <v>SPARES/OTHER</v>
      </c>
      <c r="D1163" s="4">
        <v>44125</v>
      </c>
      <c r="E1163" t="str">
        <f t="shared" si="145"/>
        <v>YAMAHA</v>
      </c>
      <c r="F1163">
        <v>14103869</v>
      </c>
      <c r="G1163" s="19">
        <v>44125</v>
      </c>
      <c r="H1163" t="s">
        <v>3809</v>
      </c>
      <c r="I1163" t="s">
        <v>1353</v>
      </c>
      <c r="J1163">
        <v>3</v>
      </c>
      <c r="K1163">
        <v>3</v>
      </c>
      <c r="L1163">
        <v>7.96</v>
      </c>
      <c r="M1163" t="s">
        <v>36</v>
      </c>
      <c r="N1163">
        <v>1.135</v>
      </c>
      <c r="O1163">
        <v>7.96</v>
      </c>
      <c r="P1163">
        <f t="shared" si="151"/>
        <v>9.0345999999999993</v>
      </c>
      <c r="Q1163" t="s">
        <v>4053</v>
      </c>
      <c r="R1163" t="s">
        <v>4484</v>
      </c>
      <c r="S1163" t="s">
        <v>25</v>
      </c>
      <c r="T1163">
        <v>905481</v>
      </c>
      <c r="U1163">
        <v>3</v>
      </c>
      <c r="V1163" t="s">
        <v>3041</v>
      </c>
      <c r="Y1163">
        <v>763435</v>
      </c>
      <c r="Z1163" t="s">
        <v>4485</v>
      </c>
      <c r="AB1163">
        <f t="shared" si="146"/>
        <v>2020</v>
      </c>
      <c r="AC1163">
        <f t="shared" si="147"/>
        <v>10</v>
      </c>
      <c r="AD1163" t="str">
        <f t="shared" si="148"/>
        <v>Q3</v>
      </c>
      <c r="AE1163" t="str">
        <f t="shared" si="149"/>
        <v>FY20/21</v>
      </c>
      <c r="AF1163" t="str">
        <f t="shared" si="150"/>
        <v>WEST</v>
      </c>
    </row>
    <row r="1164" spans="1:32">
      <c r="A1164" t="s">
        <v>3594</v>
      </c>
      <c r="B1164" t="s">
        <v>3672</v>
      </c>
      <c r="C1164" t="str">
        <f t="shared" si="144"/>
        <v>SPARES/OTHER</v>
      </c>
      <c r="D1164" s="4">
        <v>44125</v>
      </c>
      <c r="E1164" t="str">
        <f t="shared" si="145"/>
        <v>YAMAHA</v>
      </c>
      <c r="F1164">
        <v>14103869</v>
      </c>
      <c r="G1164" s="19">
        <v>44125</v>
      </c>
      <c r="H1164" t="s">
        <v>3760</v>
      </c>
      <c r="I1164" t="s">
        <v>3761</v>
      </c>
      <c r="J1164">
        <v>1</v>
      </c>
      <c r="K1164">
        <v>1</v>
      </c>
      <c r="L1164">
        <v>99.12</v>
      </c>
      <c r="M1164" t="s">
        <v>36</v>
      </c>
      <c r="N1164">
        <v>1.135</v>
      </c>
      <c r="O1164">
        <v>99.12</v>
      </c>
      <c r="P1164">
        <f t="shared" si="151"/>
        <v>112.50120000000001</v>
      </c>
      <c r="Q1164" t="s">
        <v>4053</v>
      </c>
      <c r="R1164" t="s">
        <v>4484</v>
      </c>
      <c r="S1164" t="s">
        <v>25</v>
      </c>
      <c r="T1164">
        <v>905481</v>
      </c>
      <c r="U1164">
        <v>252</v>
      </c>
      <c r="V1164" t="s">
        <v>3041</v>
      </c>
      <c r="Y1164">
        <v>763435</v>
      </c>
      <c r="Z1164" t="s">
        <v>4485</v>
      </c>
      <c r="AB1164">
        <f t="shared" si="146"/>
        <v>2020</v>
      </c>
      <c r="AC1164">
        <f t="shared" si="147"/>
        <v>10</v>
      </c>
      <c r="AD1164" t="str">
        <f t="shared" si="148"/>
        <v>Q3</v>
      </c>
      <c r="AE1164" t="str">
        <f t="shared" si="149"/>
        <v>FY20/21</v>
      </c>
      <c r="AF1164" t="str">
        <f t="shared" si="150"/>
        <v>WEST</v>
      </c>
    </row>
    <row r="1165" spans="1:32">
      <c r="A1165" t="s">
        <v>3594</v>
      </c>
      <c r="B1165" t="s">
        <v>3672</v>
      </c>
      <c r="C1165" t="str">
        <f t="shared" si="144"/>
        <v>SPARES/OTHER</v>
      </c>
      <c r="D1165" s="4">
        <v>44125</v>
      </c>
      <c r="E1165" t="str">
        <f t="shared" si="145"/>
        <v>YAMAHA</v>
      </c>
      <c r="F1165">
        <v>14103869</v>
      </c>
      <c r="G1165" s="19">
        <v>44125</v>
      </c>
      <c r="H1165" t="s">
        <v>3810</v>
      </c>
      <c r="I1165" t="s">
        <v>3811</v>
      </c>
      <c r="J1165">
        <v>1</v>
      </c>
      <c r="K1165">
        <v>1</v>
      </c>
      <c r="L1165">
        <v>786.73</v>
      </c>
      <c r="M1165" t="s">
        <v>36</v>
      </c>
      <c r="N1165">
        <v>1.135</v>
      </c>
      <c r="O1165">
        <v>786.73</v>
      </c>
      <c r="P1165">
        <f t="shared" si="151"/>
        <v>892.93855000000008</v>
      </c>
      <c r="Q1165" t="s">
        <v>4053</v>
      </c>
      <c r="R1165" t="s">
        <v>4484</v>
      </c>
      <c r="S1165" t="s">
        <v>25</v>
      </c>
      <c r="T1165">
        <v>905481</v>
      </c>
      <c r="U1165">
        <v>416</v>
      </c>
      <c r="V1165" t="s">
        <v>3041</v>
      </c>
      <c r="Y1165">
        <v>763435</v>
      </c>
      <c r="Z1165" t="s">
        <v>4485</v>
      </c>
      <c r="AB1165">
        <f t="shared" si="146"/>
        <v>2020</v>
      </c>
      <c r="AC1165">
        <f t="shared" si="147"/>
        <v>10</v>
      </c>
      <c r="AD1165" t="str">
        <f t="shared" si="148"/>
        <v>Q3</v>
      </c>
      <c r="AE1165" t="str">
        <f t="shared" si="149"/>
        <v>FY20/21</v>
      </c>
      <c r="AF1165" t="str">
        <f t="shared" si="150"/>
        <v>WEST</v>
      </c>
    </row>
    <row r="1166" spans="1:32">
      <c r="A1166" t="s">
        <v>3594</v>
      </c>
      <c r="B1166" t="s">
        <v>3646</v>
      </c>
      <c r="C1166" t="str">
        <f t="shared" si="144"/>
        <v>SPARES/OTHER</v>
      </c>
      <c r="D1166" s="4">
        <v>44126</v>
      </c>
      <c r="E1166" t="str">
        <f t="shared" si="145"/>
        <v>OTHERS</v>
      </c>
      <c r="F1166">
        <v>14103870</v>
      </c>
      <c r="G1166" s="19">
        <v>44126</v>
      </c>
      <c r="H1166" t="s">
        <v>1505</v>
      </c>
      <c r="I1166" t="s">
        <v>1506</v>
      </c>
      <c r="J1166">
        <v>1</v>
      </c>
      <c r="K1166">
        <v>1</v>
      </c>
      <c r="L1166">
        <v>1752.21</v>
      </c>
      <c r="M1166" t="s">
        <v>36</v>
      </c>
      <c r="N1166">
        <v>1.135</v>
      </c>
      <c r="O1166">
        <v>1752.21</v>
      </c>
      <c r="P1166">
        <f t="shared" si="151"/>
        <v>1988.7583500000001</v>
      </c>
      <c r="Q1166" t="s">
        <v>4058</v>
      </c>
      <c r="R1166" t="s">
        <v>4437</v>
      </c>
      <c r="S1166" t="s">
        <v>25</v>
      </c>
      <c r="T1166">
        <v>905482</v>
      </c>
      <c r="U1166">
        <v>1017.7</v>
      </c>
      <c r="V1166" t="s">
        <v>3041</v>
      </c>
      <c r="Y1166">
        <v>763558</v>
      </c>
      <c r="Z1166" t="s">
        <v>4438</v>
      </c>
      <c r="AB1166">
        <f t="shared" si="146"/>
        <v>2020</v>
      </c>
      <c r="AC1166">
        <f t="shared" si="147"/>
        <v>10</v>
      </c>
      <c r="AD1166" t="str">
        <f t="shared" si="148"/>
        <v>Q3</v>
      </c>
      <c r="AE1166" t="str">
        <f t="shared" si="149"/>
        <v>FY20/21</v>
      </c>
      <c r="AF1166" t="str">
        <f t="shared" si="150"/>
        <v>EAST</v>
      </c>
    </row>
    <row r="1167" spans="1:32">
      <c r="A1167" t="s">
        <v>3594</v>
      </c>
      <c r="B1167" t="s">
        <v>3646</v>
      </c>
      <c r="C1167" t="str">
        <f t="shared" si="144"/>
        <v>CONTRACT_FEE</v>
      </c>
      <c r="D1167" s="4">
        <v>44138</v>
      </c>
      <c r="E1167" t="str">
        <f t="shared" si="145"/>
        <v>OTHERS</v>
      </c>
      <c r="F1167">
        <v>13100183</v>
      </c>
      <c r="G1167" s="19">
        <v>44138</v>
      </c>
      <c r="H1167" t="s">
        <v>1390</v>
      </c>
      <c r="I1167" t="s">
        <v>77</v>
      </c>
      <c r="J1167">
        <v>5</v>
      </c>
      <c r="K1167">
        <v>5</v>
      </c>
      <c r="L1167">
        <v>19911.5</v>
      </c>
      <c r="M1167" t="s">
        <v>36</v>
      </c>
      <c r="N1167">
        <v>1.155</v>
      </c>
      <c r="O1167">
        <v>19911.5</v>
      </c>
      <c r="P1167">
        <f t="shared" si="151"/>
        <v>22997.782500000001</v>
      </c>
      <c r="Q1167" t="s">
        <v>4058</v>
      </c>
      <c r="R1167" t="s">
        <v>4196</v>
      </c>
      <c r="S1167" t="s">
        <v>25</v>
      </c>
      <c r="T1167">
        <v>905487</v>
      </c>
      <c r="U1167">
        <v>0</v>
      </c>
      <c r="V1167" t="s">
        <v>3035</v>
      </c>
      <c r="Z1167" t="s">
        <v>4197</v>
      </c>
      <c r="AB1167">
        <f t="shared" si="146"/>
        <v>2020</v>
      </c>
      <c r="AC1167">
        <f t="shared" si="147"/>
        <v>11</v>
      </c>
      <c r="AD1167" t="str">
        <f t="shared" si="148"/>
        <v>Q3</v>
      </c>
      <c r="AE1167" t="str">
        <f t="shared" si="149"/>
        <v>FY20/21</v>
      </c>
      <c r="AF1167" t="str">
        <f t="shared" si="150"/>
        <v>EAST</v>
      </c>
    </row>
    <row r="1168" spans="1:32">
      <c r="A1168" t="s">
        <v>3594</v>
      </c>
      <c r="B1168" t="s">
        <v>3651</v>
      </c>
      <c r="C1168" t="str">
        <f t="shared" si="144"/>
        <v>SPARES/OTHER</v>
      </c>
      <c r="D1168" s="4">
        <v>44138</v>
      </c>
      <c r="E1168" t="str">
        <f t="shared" si="145"/>
        <v>HELLER</v>
      </c>
      <c r="F1168">
        <v>14103871</v>
      </c>
      <c r="G1168" s="19">
        <v>44138</v>
      </c>
      <c r="H1168" t="s">
        <v>4272</v>
      </c>
      <c r="I1168" t="s">
        <v>4273</v>
      </c>
      <c r="J1168">
        <v>1</v>
      </c>
      <c r="K1168">
        <v>1</v>
      </c>
      <c r="L1168">
        <v>21600</v>
      </c>
      <c r="M1168" t="s">
        <v>36</v>
      </c>
      <c r="N1168">
        <v>1.155</v>
      </c>
      <c r="O1168">
        <v>21600</v>
      </c>
      <c r="P1168">
        <f t="shared" si="151"/>
        <v>24948</v>
      </c>
      <c r="Q1168" t="s">
        <v>3652</v>
      </c>
      <c r="R1168" t="s">
        <v>5390</v>
      </c>
      <c r="S1168" t="s">
        <v>25</v>
      </c>
      <c r="T1168">
        <v>905484</v>
      </c>
      <c r="U1168">
        <v>12785.42</v>
      </c>
      <c r="V1168" t="s">
        <v>3041</v>
      </c>
      <c r="X1168" t="s">
        <v>4480</v>
      </c>
      <c r="Y1168">
        <v>764501</v>
      </c>
      <c r="Z1168" t="s">
        <v>4481</v>
      </c>
      <c r="AB1168">
        <f t="shared" si="146"/>
        <v>2020</v>
      </c>
      <c r="AC1168">
        <f t="shared" si="147"/>
        <v>11</v>
      </c>
      <c r="AD1168" t="str">
        <f t="shared" si="148"/>
        <v>Q3</v>
      </c>
      <c r="AE1168" t="str">
        <f t="shared" si="149"/>
        <v>FY20/21</v>
      </c>
      <c r="AF1168" t="str">
        <f t="shared" si="150"/>
        <v>NORTH</v>
      </c>
    </row>
    <row r="1169" spans="1:32">
      <c r="A1169" t="s">
        <v>3594</v>
      </c>
      <c r="B1169" t="s">
        <v>3646</v>
      </c>
      <c r="C1169" t="str">
        <f t="shared" si="144"/>
        <v>SPARES/OTHER</v>
      </c>
      <c r="D1169" s="4">
        <v>44138</v>
      </c>
      <c r="E1169" t="str">
        <f t="shared" si="145"/>
        <v>YAMAHA</v>
      </c>
      <c r="F1169">
        <v>14103872</v>
      </c>
      <c r="G1169" s="19">
        <v>44138</v>
      </c>
      <c r="H1169" t="s">
        <v>124</v>
      </c>
      <c r="I1169" t="s">
        <v>125</v>
      </c>
      <c r="J1169">
        <v>2</v>
      </c>
      <c r="K1169">
        <v>2</v>
      </c>
      <c r="L1169">
        <v>254.87</v>
      </c>
      <c r="M1169" t="s">
        <v>36</v>
      </c>
      <c r="N1169">
        <v>1.155</v>
      </c>
      <c r="O1169">
        <v>254.87</v>
      </c>
      <c r="P1169">
        <f t="shared" si="151"/>
        <v>294.37485000000004</v>
      </c>
      <c r="Q1169" t="s">
        <v>4058</v>
      </c>
      <c r="R1169" t="s">
        <v>4147</v>
      </c>
      <c r="S1169" t="s">
        <v>25</v>
      </c>
      <c r="T1169">
        <v>905486</v>
      </c>
      <c r="U1169">
        <v>138</v>
      </c>
      <c r="V1169" t="s">
        <v>3041</v>
      </c>
      <c r="Y1169">
        <v>764702</v>
      </c>
      <c r="Z1169" t="s">
        <v>4148</v>
      </c>
      <c r="AB1169">
        <f t="shared" si="146"/>
        <v>2020</v>
      </c>
      <c r="AC1169">
        <f t="shared" si="147"/>
        <v>11</v>
      </c>
      <c r="AD1169" t="str">
        <f t="shared" si="148"/>
        <v>Q3</v>
      </c>
      <c r="AE1169" t="str">
        <f t="shared" si="149"/>
        <v>FY20/21</v>
      </c>
      <c r="AF1169" t="str">
        <f t="shared" si="150"/>
        <v>EAST</v>
      </c>
    </row>
    <row r="1170" spans="1:32">
      <c r="A1170" t="s">
        <v>3594</v>
      </c>
      <c r="B1170" t="s">
        <v>3646</v>
      </c>
      <c r="C1170" t="str">
        <f t="shared" si="144"/>
        <v>SPARES/OTHER</v>
      </c>
      <c r="D1170" s="4">
        <v>44139</v>
      </c>
      <c r="E1170" t="str">
        <f t="shared" si="145"/>
        <v>YAMAHA</v>
      </c>
      <c r="F1170">
        <v>14103873</v>
      </c>
      <c r="G1170" s="19">
        <v>44139</v>
      </c>
      <c r="H1170" t="s">
        <v>55</v>
      </c>
      <c r="I1170" t="s">
        <v>56</v>
      </c>
      <c r="J1170">
        <v>4</v>
      </c>
      <c r="K1170">
        <v>4</v>
      </c>
      <c r="L1170">
        <v>1118.58</v>
      </c>
      <c r="M1170" t="s">
        <v>36</v>
      </c>
      <c r="N1170">
        <v>1.155</v>
      </c>
      <c r="O1170">
        <v>1118.58</v>
      </c>
      <c r="P1170">
        <f t="shared" si="151"/>
        <v>1291.9598999999998</v>
      </c>
      <c r="Q1170" t="s">
        <v>4058</v>
      </c>
      <c r="R1170" t="s">
        <v>4441</v>
      </c>
      <c r="S1170" t="s">
        <v>25</v>
      </c>
      <c r="T1170">
        <v>905488</v>
      </c>
      <c r="U1170">
        <v>580</v>
      </c>
      <c r="V1170" t="s">
        <v>3041</v>
      </c>
      <c r="Y1170">
        <v>765031</v>
      </c>
      <c r="Z1170" t="s">
        <v>4442</v>
      </c>
      <c r="AB1170">
        <f t="shared" si="146"/>
        <v>2020</v>
      </c>
      <c r="AC1170">
        <f t="shared" si="147"/>
        <v>11</v>
      </c>
      <c r="AD1170" t="str">
        <f t="shared" si="148"/>
        <v>Q3</v>
      </c>
      <c r="AE1170" t="str">
        <f t="shared" si="149"/>
        <v>FY20/21</v>
      </c>
      <c r="AF1170" t="str">
        <f t="shared" si="150"/>
        <v>EAST</v>
      </c>
    </row>
    <row r="1171" spans="1:32">
      <c r="A1171" t="s">
        <v>3594</v>
      </c>
      <c r="B1171" t="s">
        <v>3646</v>
      </c>
      <c r="C1171" t="str">
        <f t="shared" si="144"/>
        <v>SPARES/OTHER</v>
      </c>
      <c r="D1171" s="4">
        <v>44139</v>
      </c>
      <c r="E1171" t="str">
        <f t="shared" si="145"/>
        <v>YAMAHA</v>
      </c>
      <c r="F1171">
        <v>14103873</v>
      </c>
      <c r="G1171" s="19">
        <v>44139</v>
      </c>
      <c r="H1171" t="s">
        <v>454</v>
      </c>
      <c r="I1171" t="s">
        <v>56</v>
      </c>
      <c r="J1171">
        <v>2</v>
      </c>
      <c r="K1171">
        <v>2</v>
      </c>
      <c r="L1171">
        <v>352.21</v>
      </c>
      <c r="M1171" t="s">
        <v>36</v>
      </c>
      <c r="N1171">
        <v>1.155</v>
      </c>
      <c r="O1171">
        <v>352.21</v>
      </c>
      <c r="P1171">
        <f t="shared" si="151"/>
        <v>406.80255</v>
      </c>
      <c r="Q1171" t="s">
        <v>4058</v>
      </c>
      <c r="R1171" t="s">
        <v>4441</v>
      </c>
      <c r="S1171" t="s">
        <v>25</v>
      </c>
      <c r="T1171">
        <v>905488</v>
      </c>
      <c r="U1171">
        <v>182</v>
      </c>
      <c r="V1171" t="s">
        <v>3041</v>
      </c>
      <c r="Y1171">
        <v>765031</v>
      </c>
      <c r="Z1171" t="s">
        <v>4442</v>
      </c>
      <c r="AB1171">
        <f t="shared" si="146"/>
        <v>2020</v>
      </c>
      <c r="AC1171">
        <f t="shared" si="147"/>
        <v>11</v>
      </c>
      <c r="AD1171" t="str">
        <f t="shared" si="148"/>
        <v>Q3</v>
      </c>
      <c r="AE1171" t="str">
        <f t="shared" si="149"/>
        <v>FY20/21</v>
      </c>
      <c r="AF1171" t="str">
        <f t="shared" si="150"/>
        <v>EAST</v>
      </c>
    </row>
    <row r="1172" spans="1:32">
      <c r="A1172" t="s">
        <v>3594</v>
      </c>
      <c r="B1172" t="s">
        <v>3646</v>
      </c>
      <c r="C1172" t="str">
        <f t="shared" si="144"/>
        <v>SPARES/OTHER</v>
      </c>
      <c r="D1172" s="4">
        <v>44139</v>
      </c>
      <c r="E1172" t="str">
        <f t="shared" si="145"/>
        <v>YAMAHA</v>
      </c>
      <c r="F1172">
        <v>14103873</v>
      </c>
      <c r="G1172" s="19">
        <v>44139</v>
      </c>
      <c r="H1172" t="s">
        <v>124</v>
      </c>
      <c r="I1172" t="s">
        <v>125</v>
      </c>
      <c r="J1172">
        <v>2</v>
      </c>
      <c r="K1172">
        <v>2</v>
      </c>
      <c r="L1172">
        <v>263.72000000000003</v>
      </c>
      <c r="M1172" t="s">
        <v>36</v>
      </c>
      <c r="N1172">
        <v>1.155</v>
      </c>
      <c r="O1172">
        <v>263.72000000000003</v>
      </c>
      <c r="P1172">
        <f t="shared" si="151"/>
        <v>304.59660000000002</v>
      </c>
      <c r="Q1172" t="s">
        <v>4058</v>
      </c>
      <c r="R1172" t="s">
        <v>4441</v>
      </c>
      <c r="S1172" t="s">
        <v>25</v>
      </c>
      <c r="T1172">
        <v>905488</v>
      </c>
      <c r="U1172">
        <v>138</v>
      </c>
      <c r="V1172" t="s">
        <v>3041</v>
      </c>
      <c r="Y1172">
        <v>765031</v>
      </c>
      <c r="Z1172" t="s">
        <v>4442</v>
      </c>
      <c r="AB1172">
        <f t="shared" si="146"/>
        <v>2020</v>
      </c>
      <c r="AC1172">
        <f t="shared" si="147"/>
        <v>11</v>
      </c>
      <c r="AD1172" t="str">
        <f t="shared" si="148"/>
        <v>Q3</v>
      </c>
      <c r="AE1172" t="str">
        <f t="shared" si="149"/>
        <v>FY20/21</v>
      </c>
      <c r="AF1172" t="str">
        <f t="shared" si="150"/>
        <v>EAST</v>
      </c>
    </row>
    <row r="1173" spans="1:32">
      <c r="A1173" t="s">
        <v>3594</v>
      </c>
      <c r="B1173" t="s">
        <v>3646</v>
      </c>
      <c r="C1173" t="str">
        <f t="shared" si="144"/>
        <v>SPARES/OTHER</v>
      </c>
      <c r="D1173" s="4">
        <v>44139</v>
      </c>
      <c r="E1173" t="str">
        <f t="shared" si="145"/>
        <v>YAMAHA</v>
      </c>
      <c r="F1173">
        <v>14103874</v>
      </c>
      <c r="G1173" s="19">
        <v>44139</v>
      </c>
      <c r="H1173" t="s">
        <v>3828</v>
      </c>
      <c r="I1173" t="s">
        <v>3829</v>
      </c>
      <c r="J1173">
        <v>2</v>
      </c>
      <c r="K1173">
        <v>2</v>
      </c>
      <c r="L1173">
        <v>263.72000000000003</v>
      </c>
      <c r="M1173" t="s">
        <v>36</v>
      </c>
      <c r="N1173">
        <v>1.155</v>
      </c>
      <c r="O1173">
        <v>263.72000000000003</v>
      </c>
      <c r="P1173">
        <f t="shared" si="151"/>
        <v>304.59660000000002</v>
      </c>
      <c r="Q1173" t="s">
        <v>4058</v>
      </c>
      <c r="R1173" t="s">
        <v>4109</v>
      </c>
      <c r="S1173" t="s">
        <v>25</v>
      </c>
      <c r="T1173">
        <v>905489</v>
      </c>
      <c r="U1173">
        <v>122</v>
      </c>
      <c r="V1173" t="s">
        <v>3041</v>
      </c>
      <c r="Y1173">
        <v>765047</v>
      </c>
      <c r="Z1173" t="s">
        <v>4110</v>
      </c>
      <c r="AB1173">
        <f t="shared" si="146"/>
        <v>2020</v>
      </c>
      <c r="AC1173">
        <f t="shared" si="147"/>
        <v>11</v>
      </c>
      <c r="AD1173" t="str">
        <f t="shared" si="148"/>
        <v>Q3</v>
      </c>
      <c r="AE1173" t="str">
        <f t="shared" si="149"/>
        <v>FY20/21</v>
      </c>
      <c r="AF1173" t="str">
        <f t="shared" si="150"/>
        <v>EAST</v>
      </c>
    </row>
    <row r="1174" spans="1:32">
      <c r="A1174" t="s">
        <v>3594</v>
      </c>
      <c r="B1174" t="s">
        <v>3646</v>
      </c>
      <c r="C1174" t="str">
        <f t="shared" si="144"/>
        <v>SPARES/OTHER</v>
      </c>
      <c r="D1174" s="4">
        <v>44139</v>
      </c>
      <c r="E1174" t="str">
        <f t="shared" si="145"/>
        <v>YAMAHA</v>
      </c>
      <c r="F1174">
        <v>14103874</v>
      </c>
      <c r="G1174" s="19">
        <v>44139</v>
      </c>
      <c r="H1174" t="s">
        <v>3830</v>
      </c>
      <c r="I1174" t="s">
        <v>3831</v>
      </c>
      <c r="J1174">
        <v>2</v>
      </c>
      <c r="K1174">
        <v>2</v>
      </c>
      <c r="L1174">
        <v>323.89</v>
      </c>
      <c r="M1174" t="s">
        <v>36</v>
      </c>
      <c r="N1174">
        <v>1.155</v>
      </c>
      <c r="O1174">
        <v>323.89</v>
      </c>
      <c r="P1174">
        <f t="shared" si="151"/>
        <v>374.09294999999997</v>
      </c>
      <c r="Q1174" t="s">
        <v>4058</v>
      </c>
      <c r="R1174" t="s">
        <v>4109</v>
      </c>
      <c r="S1174" t="s">
        <v>25</v>
      </c>
      <c r="T1174">
        <v>905489</v>
      </c>
      <c r="U1174">
        <v>148</v>
      </c>
      <c r="V1174" t="s">
        <v>3041</v>
      </c>
      <c r="Y1174">
        <v>765047</v>
      </c>
      <c r="Z1174" t="s">
        <v>4110</v>
      </c>
      <c r="AB1174">
        <f t="shared" si="146"/>
        <v>2020</v>
      </c>
      <c r="AC1174">
        <f t="shared" si="147"/>
        <v>11</v>
      </c>
      <c r="AD1174" t="str">
        <f t="shared" si="148"/>
        <v>Q3</v>
      </c>
      <c r="AE1174" t="str">
        <f t="shared" si="149"/>
        <v>FY20/21</v>
      </c>
      <c r="AF1174" t="str">
        <f t="shared" si="150"/>
        <v>EAST</v>
      </c>
    </row>
    <row r="1175" spans="1:32">
      <c r="A1175" t="s">
        <v>3594</v>
      </c>
      <c r="B1175" t="s">
        <v>3646</v>
      </c>
      <c r="C1175" t="str">
        <f t="shared" si="144"/>
        <v>SPARES/OTHER</v>
      </c>
      <c r="D1175" s="4">
        <v>44139</v>
      </c>
      <c r="E1175" t="str">
        <f t="shared" si="145"/>
        <v>YAMAHA</v>
      </c>
      <c r="F1175">
        <v>14103874</v>
      </c>
      <c r="G1175" s="19">
        <v>44139</v>
      </c>
      <c r="H1175" t="s">
        <v>3832</v>
      </c>
      <c r="I1175" t="s">
        <v>3833</v>
      </c>
      <c r="J1175">
        <v>2</v>
      </c>
      <c r="K1175">
        <v>2</v>
      </c>
      <c r="L1175">
        <v>1003.54</v>
      </c>
      <c r="M1175" t="s">
        <v>36</v>
      </c>
      <c r="N1175">
        <v>1.155</v>
      </c>
      <c r="O1175">
        <v>1003.54</v>
      </c>
      <c r="P1175">
        <f t="shared" si="151"/>
        <v>1159.0887</v>
      </c>
      <c r="Q1175" t="s">
        <v>4058</v>
      </c>
      <c r="R1175" t="s">
        <v>4109</v>
      </c>
      <c r="S1175" t="s">
        <v>25</v>
      </c>
      <c r="T1175">
        <v>905489</v>
      </c>
      <c r="U1175">
        <v>518</v>
      </c>
      <c r="V1175" t="s">
        <v>3041</v>
      </c>
      <c r="Y1175">
        <v>765047</v>
      </c>
      <c r="Z1175" t="s">
        <v>4110</v>
      </c>
      <c r="AB1175">
        <f t="shared" si="146"/>
        <v>2020</v>
      </c>
      <c r="AC1175">
        <f t="shared" si="147"/>
        <v>11</v>
      </c>
      <c r="AD1175" t="str">
        <f t="shared" si="148"/>
        <v>Q3</v>
      </c>
      <c r="AE1175" t="str">
        <f t="shared" si="149"/>
        <v>FY20/21</v>
      </c>
      <c r="AF1175" t="str">
        <f t="shared" si="150"/>
        <v>EAST</v>
      </c>
    </row>
    <row r="1176" spans="1:32">
      <c r="A1176" t="s">
        <v>3594</v>
      </c>
      <c r="B1176" t="s">
        <v>3646</v>
      </c>
      <c r="C1176" t="str">
        <f t="shared" si="144"/>
        <v>FEEDER</v>
      </c>
      <c r="D1176" s="4">
        <v>44139</v>
      </c>
      <c r="E1176" t="str">
        <f t="shared" si="145"/>
        <v>YAMAHA</v>
      </c>
      <c r="F1176">
        <v>14103875</v>
      </c>
      <c r="G1176" s="19">
        <v>44139</v>
      </c>
      <c r="H1176" t="s">
        <v>37</v>
      </c>
      <c r="I1176" t="s">
        <v>38</v>
      </c>
      <c r="J1176">
        <v>10</v>
      </c>
      <c r="K1176">
        <v>10</v>
      </c>
      <c r="L1176">
        <v>26548.67</v>
      </c>
      <c r="M1176" t="s">
        <v>36</v>
      </c>
      <c r="N1176">
        <v>1.155</v>
      </c>
      <c r="O1176">
        <v>26548.67</v>
      </c>
      <c r="P1176">
        <f t="shared" si="151"/>
        <v>30663.71385</v>
      </c>
      <c r="Q1176" t="s">
        <v>4058</v>
      </c>
      <c r="R1176" t="s">
        <v>4486</v>
      </c>
      <c r="S1176" t="s">
        <v>25</v>
      </c>
      <c r="T1176">
        <v>905490</v>
      </c>
      <c r="U1176">
        <v>25023.75</v>
      </c>
      <c r="V1176" t="s">
        <v>3041</v>
      </c>
      <c r="Y1176">
        <v>765053</v>
      </c>
      <c r="Z1176" t="s">
        <v>4487</v>
      </c>
      <c r="AB1176">
        <f t="shared" si="146"/>
        <v>2020</v>
      </c>
      <c r="AC1176">
        <f t="shared" si="147"/>
        <v>11</v>
      </c>
      <c r="AD1176" t="str">
        <f t="shared" si="148"/>
        <v>Q3</v>
      </c>
      <c r="AE1176" t="str">
        <f t="shared" si="149"/>
        <v>FY20/21</v>
      </c>
      <c r="AF1176" t="str">
        <f t="shared" si="150"/>
        <v>EAST</v>
      </c>
    </row>
    <row r="1177" spans="1:32">
      <c r="A1177" t="s">
        <v>3594</v>
      </c>
      <c r="B1177" t="s">
        <v>3646</v>
      </c>
      <c r="C1177" t="str">
        <f t="shared" si="144"/>
        <v>FEEDER</v>
      </c>
      <c r="D1177" s="4">
        <v>44139</v>
      </c>
      <c r="E1177" t="str">
        <f t="shared" si="145"/>
        <v>YAMAHA</v>
      </c>
      <c r="F1177">
        <v>14103875</v>
      </c>
      <c r="G1177" s="19">
        <v>44139</v>
      </c>
      <c r="H1177" t="s">
        <v>353</v>
      </c>
      <c r="I1177" t="s">
        <v>354</v>
      </c>
      <c r="J1177">
        <v>1</v>
      </c>
      <c r="K1177">
        <v>1</v>
      </c>
      <c r="L1177">
        <v>7964.6</v>
      </c>
      <c r="M1177" t="s">
        <v>36</v>
      </c>
      <c r="N1177">
        <v>1.155</v>
      </c>
      <c r="O1177">
        <v>7964.6</v>
      </c>
      <c r="P1177">
        <f t="shared" si="151"/>
        <v>9199.1130000000012</v>
      </c>
      <c r="Q1177" t="s">
        <v>4058</v>
      </c>
      <c r="R1177" t="s">
        <v>4486</v>
      </c>
      <c r="S1177" t="s">
        <v>25</v>
      </c>
      <c r="T1177">
        <v>905490</v>
      </c>
      <c r="U1177">
        <v>6999.94</v>
      </c>
      <c r="V1177" t="s">
        <v>3041</v>
      </c>
      <c r="Y1177">
        <v>765053</v>
      </c>
      <c r="Z1177" t="s">
        <v>4487</v>
      </c>
      <c r="AB1177">
        <f t="shared" si="146"/>
        <v>2020</v>
      </c>
      <c r="AC1177">
        <f t="shared" si="147"/>
        <v>11</v>
      </c>
      <c r="AD1177" t="str">
        <f t="shared" si="148"/>
        <v>Q3</v>
      </c>
      <c r="AE1177" t="str">
        <f t="shared" si="149"/>
        <v>FY20/21</v>
      </c>
      <c r="AF1177" t="str">
        <f t="shared" si="150"/>
        <v>EAST</v>
      </c>
    </row>
    <row r="1178" spans="1:32">
      <c r="A1178" t="s">
        <v>3594</v>
      </c>
      <c r="B1178" t="s">
        <v>3646</v>
      </c>
      <c r="C1178" t="str">
        <f t="shared" si="144"/>
        <v>FEEDER</v>
      </c>
      <c r="D1178" s="4">
        <v>44139</v>
      </c>
      <c r="E1178" t="str">
        <f t="shared" si="145"/>
        <v>YAMAHA</v>
      </c>
      <c r="F1178">
        <v>14103876</v>
      </c>
      <c r="G1178" s="19">
        <v>44139</v>
      </c>
      <c r="H1178" t="s">
        <v>70</v>
      </c>
      <c r="I1178" t="s">
        <v>71</v>
      </c>
      <c r="J1178">
        <v>4</v>
      </c>
      <c r="K1178">
        <v>4</v>
      </c>
      <c r="L1178">
        <v>15929.2</v>
      </c>
      <c r="M1178" t="s">
        <v>36</v>
      </c>
      <c r="N1178">
        <v>1.155</v>
      </c>
      <c r="O1178">
        <v>15929.2</v>
      </c>
      <c r="P1178">
        <f t="shared" si="151"/>
        <v>18398.226000000002</v>
      </c>
      <c r="Q1178" t="s">
        <v>4058</v>
      </c>
      <c r="R1178" t="s">
        <v>4486</v>
      </c>
      <c r="S1178" t="s">
        <v>25</v>
      </c>
      <c r="T1178">
        <v>905491</v>
      </c>
      <c r="U1178">
        <v>14153.11</v>
      </c>
      <c r="V1178" t="s">
        <v>3041</v>
      </c>
      <c r="Y1178">
        <v>765061</v>
      </c>
      <c r="Z1178" t="s">
        <v>4487</v>
      </c>
      <c r="AB1178">
        <f t="shared" si="146"/>
        <v>2020</v>
      </c>
      <c r="AC1178">
        <f t="shared" si="147"/>
        <v>11</v>
      </c>
      <c r="AD1178" t="str">
        <f t="shared" si="148"/>
        <v>Q3</v>
      </c>
      <c r="AE1178" t="str">
        <f t="shared" si="149"/>
        <v>FY20/21</v>
      </c>
      <c r="AF1178" t="str">
        <f t="shared" si="150"/>
        <v>EAST</v>
      </c>
    </row>
    <row r="1179" spans="1:32">
      <c r="A1179" t="s">
        <v>3594</v>
      </c>
      <c r="B1179" t="s">
        <v>3646</v>
      </c>
      <c r="C1179" t="str">
        <f t="shared" si="144"/>
        <v>SPARES/OTHER</v>
      </c>
      <c r="D1179" s="4">
        <v>44139</v>
      </c>
      <c r="E1179" t="str">
        <f t="shared" si="145"/>
        <v>YAMAHA</v>
      </c>
      <c r="F1179">
        <v>14103877</v>
      </c>
      <c r="G1179" s="19">
        <v>44139</v>
      </c>
      <c r="H1179" t="s">
        <v>27</v>
      </c>
      <c r="I1179" t="s">
        <v>28</v>
      </c>
      <c r="J1179">
        <v>3</v>
      </c>
      <c r="K1179">
        <v>3</v>
      </c>
      <c r="L1179">
        <v>2418.58</v>
      </c>
      <c r="M1179" t="s">
        <v>36</v>
      </c>
      <c r="N1179">
        <v>1.155</v>
      </c>
      <c r="O1179">
        <v>2418.58</v>
      </c>
      <c r="P1179">
        <f t="shared" si="151"/>
        <v>2793.4598999999998</v>
      </c>
      <c r="Q1179" t="s">
        <v>4058</v>
      </c>
      <c r="R1179" t="s">
        <v>4488</v>
      </c>
      <c r="S1179" t="s">
        <v>25</v>
      </c>
      <c r="T1179">
        <v>905492</v>
      </c>
      <c r="U1179">
        <v>1203.24</v>
      </c>
      <c r="V1179" t="s">
        <v>3041</v>
      </c>
      <c r="Y1179">
        <v>765072</v>
      </c>
      <c r="Z1179" t="s">
        <v>4489</v>
      </c>
      <c r="AB1179">
        <f t="shared" si="146"/>
        <v>2020</v>
      </c>
      <c r="AC1179">
        <f t="shared" si="147"/>
        <v>11</v>
      </c>
      <c r="AD1179" t="str">
        <f t="shared" si="148"/>
        <v>Q3</v>
      </c>
      <c r="AE1179" t="str">
        <f t="shared" si="149"/>
        <v>FY20/21</v>
      </c>
      <c r="AF1179" t="str">
        <f t="shared" si="150"/>
        <v>EAST</v>
      </c>
    </row>
    <row r="1180" spans="1:32">
      <c r="A1180" t="s">
        <v>3594</v>
      </c>
      <c r="B1180" t="s">
        <v>3646</v>
      </c>
      <c r="C1180" t="str">
        <f t="shared" si="144"/>
        <v>SPARES/OTHER</v>
      </c>
      <c r="D1180" s="4">
        <v>44139</v>
      </c>
      <c r="E1180" t="str">
        <f t="shared" si="145"/>
        <v>YAMAHA</v>
      </c>
      <c r="F1180">
        <v>14103877</v>
      </c>
      <c r="G1180" s="19">
        <v>44139</v>
      </c>
      <c r="H1180" t="s">
        <v>31</v>
      </c>
      <c r="I1180" t="s">
        <v>32</v>
      </c>
      <c r="J1180">
        <v>5</v>
      </c>
      <c r="K1180">
        <v>5</v>
      </c>
      <c r="L1180">
        <v>3862.83</v>
      </c>
      <c r="M1180" t="s">
        <v>36</v>
      </c>
      <c r="N1180">
        <v>1.155</v>
      </c>
      <c r="O1180">
        <v>3862.83</v>
      </c>
      <c r="P1180">
        <f t="shared" si="151"/>
        <v>4461.5686500000002</v>
      </c>
      <c r="Q1180" t="s">
        <v>4058</v>
      </c>
      <c r="R1180" t="s">
        <v>4488</v>
      </c>
      <c r="S1180" t="s">
        <v>25</v>
      </c>
      <c r="T1180">
        <v>905492</v>
      </c>
      <c r="U1180">
        <v>1980</v>
      </c>
      <c r="V1180" t="s">
        <v>3041</v>
      </c>
      <c r="Y1180">
        <v>765072</v>
      </c>
      <c r="Z1180" t="s">
        <v>4489</v>
      </c>
      <c r="AB1180">
        <f t="shared" si="146"/>
        <v>2020</v>
      </c>
      <c r="AC1180">
        <f t="shared" si="147"/>
        <v>11</v>
      </c>
      <c r="AD1180" t="str">
        <f t="shared" si="148"/>
        <v>Q3</v>
      </c>
      <c r="AE1180" t="str">
        <f t="shared" si="149"/>
        <v>FY20/21</v>
      </c>
      <c r="AF1180" t="str">
        <f t="shared" si="150"/>
        <v>EAST</v>
      </c>
    </row>
    <row r="1181" spans="1:32">
      <c r="A1181" t="s">
        <v>3594</v>
      </c>
      <c r="B1181" t="s">
        <v>3646</v>
      </c>
      <c r="C1181" t="str">
        <f t="shared" si="144"/>
        <v>SPARES/OTHER</v>
      </c>
      <c r="D1181" s="4">
        <v>44139</v>
      </c>
      <c r="E1181" t="str">
        <f t="shared" si="145"/>
        <v>YAMAHA</v>
      </c>
      <c r="F1181">
        <v>14103877</v>
      </c>
      <c r="G1181" s="19">
        <v>44139</v>
      </c>
      <c r="H1181" t="s">
        <v>33</v>
      </c>
      <c r="I1181" t="s">
        <v>34</v>
      </c>
      <c r="J1181">
        <v>4</v>
      </c>
      <c r="K1181">
        <v>4</v>
      </c>
      <c r="L1181">
        <v>3139.82</v>
      </c>
      <c r="M1181" t="s">
        <v>36</v>
      </c>
      <c r="N1181">
        <v>1.155</v>
      </c>
      <c r="O1181">
        <v>3139.82</v>
      </c>
      <c r="P1181">
        <f t="shared" si="151"/>
        <v>3626.4921000000004</v>
      </c>
      <c r="Q1181" t="s">
        <v>4058</v>
      </c>
      <c r="R1181" t="s">
        <v>4488</v>
      </c>
      <c r="S1181" t="s">
        <v>25</v>
      </c>
      <c r="T1181">
        <v>905492</v>
      </c>
      <c r="U1181">
        <v>1600</v>
      </c>
      <c r="V1181" t="s">
        <v>3041</v>
      </c>
      <c r="Y1181">
        <v>765072</v>
      </c>
      <c r="Z1181" t="s">
        <v>4489</v>
      </c>
      <c r="AB1181">
        <f t="shared" si="146"/>
        <v>2020</v>
      </c>
      <c r="AC1181">
        <f t="shared" si="147"/>
        <v>11</v>
      </c>
      <c r="AD1181" t="str">
        <f t="shared" si="148"/>
        <v>Q3</v>
      </c>
      <c r="AE1181" t="str">
        <f t="shared" si="149"/>
        <v>FY20/21</v>
      </c>
      <c r="AF1181" t="str">
        <f t="shared" si="150"/>
        <v>EAST</v>
      </c>
    </row>
    <row r="1182" spans="1:32">
      <c r="A1182" t="s">
        <v>3594</v>
      </c>
      <c r="B1182" t="s">
        <v>3646</v>
      </c>
      <c r="C1182" t="str">
        <f t="shared" si="144"/>
        <v>SPARES/OTHER</v>
      </c>
      <c r="D1182" s="4">
        <v>44139</v>
      </c>
      <c r="E1182" t="str">
        <f t="shared" si="145"/>
        <v>YAMAHA</v>
      </c>
      <c r="F1182">
        <v>14103877</v>
      </c>
      <c r="G1182" s="19">
        <v>44139</v>
      </c>
      <c r="H1182" t="s">
        <v>1105</v>
      </c>
      <c r="I1182" t="s">
        <v>1106</v>
      </c>
      <c r="J1182">
        <v>2</v>
      </c>
      <c r="K1182">
        <v>2</v>
      </c>
      <c r="L1182">
        <v>1532.74</v>
      </c>
      <c r="M1182" t="s">
        <v>36</v>
      </c>
      <c r="N1182">
        <v>1.155</v>
      </c>
      <c r="O1182">
        <v>1532.74</v>
      </c>
      <c r="P1182">
        <f t="shared" si="151"/>
        <v>1770.3147000000001</v>
      </c>
      <c r="Q1182" t="s">
        <v>4058</v>
      </c>
      <c r="R1182" t="s">
        <v>4488</v>
      </c>
      <c r="S1182" t="s">
        <v>25</v>
      </c>
      <c r="T1182">
        <v>905492</v>
      </c>
      <c r="U1182">
        <v>820</v>
      </c>
      <c r="V1182" t="s">
        <v>3041</v>
      </c>
      <c r="Y1182">
        <v>765072</v>
      </c>
      <c r="Z1182" t="s">
        <v>4489</v>
      </c>
      <c r="AB1182">
        <f t="shared" si="146"/>
        <v>2020</v>
      </c>
      <c r="AC1182">
        <f t="shared" si="147"/>
        <v>11</v>
      </c>
      <c r="AD1182" t="str">
        <f t="shared" si="148"/>
        <v>Q3</v>
      </c>
      <c r="AE1182" t="str">
        <f t="shared" si="149"/>
        <v>FY20/21</v>
      </c>
      <c r="AF1182" t="str">
        <f t="shared" si="150"/>
        <v>EAST</v>
      </c>
    </row>
    <row r="1183" spans="1:32">
      <c r="A1183" t="s">
        <v>3594</v>
      </c>
      <c r="B1183" t="s">
        <v>3646</v>
      </c>
      <c r="C1183" t="str">
        <f t="shared" si="144"/>
        <v>SPARES/OTHER</v>
      </c>
      <c r="D1183" s="4">
        <v>44139</v>
      </c>
      <c r="E1183" t="str">
        <f t="shared" si="145"/>
        <v>YAMAHA</v>
      </c>
      <c r="F1183">
        <v>14103877</v>
      </c>
      <c r="G1183" s="19">
        <v>44139</v>
      </c>
      <c r="H1183" t="s">
        <v>1543</v>
      </c>
      <c r="I1183" t="s">
        <v>1544</v>
      </c>
      <c r="J1183">
        <v>3</v>
      </c>
      <c r="K1183">
        <v>3</v>
      </c>
      <c r="L1183">
        <v>3161.95</v>
      </c>
      <c r="M1183" t="s">
        <v>36</v>
      </c>
      <c r="N1183">
        <v>1.155</v>
      </c>
      <c r="O1183">
        <v>3161.95</v>
      </c>
      <c r="P1183">
        <f t="shared" si="151"/>
        <v>3652.0522499999997</v>
      </c>
      <c r="Q1183" t="s">
        <v>4058</v>
      </c>
      <c r="R1183" t="s">
        <v>4488</v>
      </c>
      <c r="S1183" t="s">
        <v>25</v>
      </c>
      <c r="T1183">
        <v>905492</v>
      </c>
      <c r="U1183">
        <v>1440</v>
      </c>
      <c r="V1183" t="s">
        <v>3041</v>
      </c>
      <c r="Y1183">
        <v>765072</v>
      </c>
      <c r="Z1183" t="s">
        <v>4489</v>
      </c>
      <c r="AB1183">
        <f t="shared" si="146"/>
        <v>2020</v>
      </c>
      <c r="AC1183">
        <f t="shared" si="147"/>
        <v>11</v>
      </c>
      <c r="AD1183" t="str">
        <f t="shared" si="148"/>
        <v>Q3</v>
      </c>
      <c r="AE1183" t="str">
        <f t="shared" si="149"/>
        <v>FY20/21</v>
      </c>
      <c r="AF1183" t="str">
        <f t="shared" si="150"/>
        <v>EAST</v>
      </c>
    </row>
    <row r="1184" spans="1:32">
      <c r="A1184" t="s">
        <v>3594</v>
      </c>
      <c r="B1184" t="s">
        <v>3651</v>
      </c>
      <c r="C1184" t="str">
        <f t="shared" si="144"/>
        <v>SPARES/OTHER</v>
      </c>
      <c r="D1184" s="4">
        <v>44140</v>
      </c>
      <c r="E1184" t="str">
        <f t="shared" si="145"/>
        <v>HELLER</v>
      </c>
      <c r="F1184">
        <v>14103878</v>
      </c>
      <c r="G1184" s="19">
        <v>44140</v>
      </c>
      <c r="H1184" t="s">
        <v>4272</v>
      </c>
      <c r="I1184" t="s">
        <v>4273</v>
      </c>
      <c r="J1184">
        <v>1</v>
      </c>
      <c r="K1184">
        <v>1</v>
      </c>
      <c r="L1184">
        <v>20619.47</v>
      </c>
      <c r="M1184" t="s">
        <v>36</v>
      </c>
      <c r="N1184">
        <v>1.155</v>
      </c>
      <c r="O1184">
        <v>20619.47</v>
      </c>
      <c r="P1184">
        <f t="shared" si="151"/>
        <v>23815.487850000001</v>
      </c>
      <c r="Q1184" t="s">
        <v>3652</v>
      </c>
      <c r="R1184" t="s">
        <v>4325</v>
      </c>
      <c r="S1184" t="s">
        <v>25</v>
      </c>
      <c r="T1184">
        <v>905443</v>
      </c>
      <c r="U1184">
        <v>12785.42</v>
      </c>
      <c r="V1184" t="s">
        <v>3041</v>
      </c>
      <c r="X1184" t="s">
        <v>4490</v>
      </c>
      <c r="Y1184">
        <v>765151</v>
      </c>
      <c r="Z1184" t="s">
        <v>4327</v>
      </c>
      <c r="AB1184">
        <f t="shared" si="146"/>
        <v>2020</v>
      </c>
      <c r="AC1184">
        <f t="shared" si="147"/>
        <v>11</v>
      </c>
      <c r="AD1184" t="str">
        <f t="shared" si="148"/>
        <v>Q3</v>
      </c>
      <c r="AE1184" t="str">
        <f t="shared" si="149"/>
        <v>FY20/21</v>
      </c>
      <c r="AF1184" t="str">
        <f t="shared" si="150"/>
        <v>NORTH</v>
      </c>
    </row>
    <row r="1185" spans="1:32">
      <c r="A1185" t="s">
        <v>3594</v>
      </c>
      <c r="B1185" t="s">
        <v>3646</v>
      </c>
      <c r="C1185" t="str">
        <f t="shared" si="144"/>
        <v>SERVICE_CHARGE</v>
      </c>
      <c r="D1185" s="4">
        <v>44144</v>
      </c>
      <c r="E1185" t="str">
        <f t="shared" si="145"/>
        <v>HELLER</v>
      </c>
      <c r="F1185">
        <v>12101107</v>
      </c>
      <c r="G1185" s="19">
        <v>44144</v>
      </c>
      <c r="H1185" t="s">
        <v>105</v>
      </c>
      <c r="I1185" t="s">
        <v>77</v>
      </c>
      <c r="J1185">
        <v>1</v>
      </c>
      <c r="K1185">
        <v>1</v>
      </c>
      <c r="L1185">
        <v>2124.7800000000002</v>
      </c>
      <c r="M1185" t="s">
        <v>36</v>
      </c>
      <c r="N1185">
        <v>1.155</v>
      </c>
      <c r="O1185">
        <v>2124.7800000000002</v>
      </c>
      <c r="P1185">
        <f t="shared" si="151"/>
        <v>2454.1209000000003</v>
      </c>
      <c r="Q1185" t="s">
        <v>4058</v>
      </c>
      <c r="R1185" t="s">
        <v>4346</v>
      </c>
      <c r="S1185" t="s">
        <v>25</v>
      </c>
      <c r="T1185">
        <v>905493</v>
      </c>
      <c r="U1185">
        <v>0</v>
      </c>
      <c r="V1185" t="s">
        <v>4064</v>
      </c>
      <c r="Z1185" t="s">
        <v>4347</v>
      </c>
      <c r="AB1185">
        <f t="shared" si="146"/>
        <v>2020</v>
      </c>
      <c r="AC1185">
        <f t="shared" si="147"/>
        <v>11</v>
      </c>
      <c r="AD1185" t="str">
        <f t="shared" si="148"/>
        <v>Q3</v>
      </c>
      <c r="AE1185" t="str">
        <f t="shared" si="149"/>
        <v>FY20/21</v>
      </c>
      <c r="AF1185" t="str">
        <f t="shared" si="150"/>
        <v>EAST</v>
      </c>
    </row>
    <row r="1186" spans="1:32">
      <c r="A1186" t="s">
        <v>3594</v>
      </c>
      <c r="B1186" t="s">
        <v>3651</v>
      </c>
      <c r="C1186" t="str">
        <f t="shared" si="144"/>
        <v>SPARES/OTHER</v>
      </c>
      <c r="D1186" s="4">
        <v>44145</v>
      </c>
      <c r="E1186" t="str">
        <f t="shared" si="145"/>
        <v>HELLER</v>
      </c>
      <c r="F1186">
        <v>14103879</v>
      </c>
      <c r="G1186" s="19">
        <v>44145</v>
      </c>
      <c r="H1186" t="s">
        <v>4308</v>
      </c>
      <c r="I1186" t="s">
        <v>4309</v>
      </c>
      <c r="J1186">
        <v>2</v>
      </c>
      <c r="K1186">
        <v>2</v>
      </c>
      <c r="L1186">
        <v>486.73</v>
      </c>
      <c r="M1186" t="s">
        <v>36</v>
      </c>
      <c r="N1186">
        <v>1.155</v>
      </c>
      <c r="O1186">
        <v>486.73</v>
      </c>
      <c r="P1186">
        <f t="shared" si="151"/>
        <v>562.17315000000008</v>
      </c>
      <c r="Q1186" t="s">
        <v>3652</v>
      </c>
      <c r="R1186" t="s">
        <v>4491</v>
      </c>
      <c r="S1186" t="s">
        <v>25</v>
      </c>
      <c r="T1186">
        <v>905485</v>
      </c>
      <c r="U1186">
        <v>122</v>
      </c>
      <c r="V1186" t="s">
        <v>3041</v>
      </c>
      <c r="X1186">
        <v>40955</v>
      </c>
      <c r="Y1186">
        <v>765901</v>
      </c>
      <c r="Z1186" t="s">
        <v>4492</v>
      </c>
      <c r="AB1186">
        <f t="shared" si="146"/>
        <v>2020</v>
      </c>
      <c r="AC1186">
        <f t="shared" si="147"/>
        <v>11</v>
      </c>
      <c r="AD1186" t="str">
        <f t="shared" si="148"/>
        <v>Q3</v>
      </c>
      <c r="AE1186" t="str">
        <f t="shared" si="149"/>
        <v>FY20/21</v>
      </c>
      <c r="AF1186" t="str">
        <f t="shared" si="150"/>
        <v>NORTH</v>
      </c>
    </row>
    <row r="1187" spans="1:32">
      <c r="A1187" t="s">
        <v>3594</v>
      </c>
      <c r="B1187" t="s">
        <v>3651</v>
      </c>
      <c r="C1187" t="str">
        <f t="shared" si="144"/>
        <v>SPARES/OTHER</v>
      </c>
      <c r="D1187" s="4">
        <v>44145</v>
      </c>
      <c r="E1187" t="str">
        <f t="shared" si="145"/>
        <v>HELLER</v>
      </c>
      <c r="F1187">
        <v>14103879</v>
      </c>
      <c r="G1187" s="19">
        <v>44145</v>
      </c>
      <c r="H1187" t="s">
        <v>4162</v>
      </c>
      <c r="I1187" t="s">
        <v>4163</v>
      </c>
      <c r="J1187">
        <v>2</v>
      </c>
      <c r="K1187">
        <v>2</v>
      </c>
      <c r="L1187">
        <v>115.04</v>
      </c>
      <c r="M1187" t="s">
        <v>36</v>
      </c>
      <c r="N1187">
        <v>1.155</v>
      </c>
      <c r="O1187">
        <v>115.04</v>
      </c>
      <c r="P1187">
        <f t="shared" si="151"/>
        <v>132.87120000000002</v>
      </c>
      <c r="Q1187" t="s">
        <v>3652</v>
      </c>
      <c r="R1187" t="s">
        <v>4491</v>
      </c>
      <c r="S1187" t="s">
        <v>25</v>
      </c>
      <c r="T1187">
        <v>905485</v>
      </c>
      <c r="U1187">
        <v>6</v>
      </c>
      <c r="V1187" t="s">
        <v>3041</v>
      </c>
      <c r="X1187">
        <v>40955</v>
      </c>
      <c r="Y1187">
        <v>765901</v>
      </c>
      <c r="Z1187" t="s">
        <v>4492</v>
      </c>
      <c r="AB1187">
        <f t="shared" si="146"/>
        <v>2020</v>
      </c>
      <c r="AC1187">
        <f t="shared" si="147"/>
        <v>11</v>
      </c>
      <c r="AD1187" t="str">
        <f t="shared" si="148"/>
        <v>Q3</v>
      </c>
      <c r="AE1187" t="str">
        <f t="shared" si="149"/>
        <v>FY20/21</v>
      </c>
      <c r="AF1187" t="str">
        <f t="shared" si="150"/>
        <v>NORTH</v>
      </c>
    </row>
    <row r="1188" spans="1:32">
      <c r="A1188" t="s">
        <v>3594</v>
      </c>
      <c r="B1188" t="s">
        <v>3651</v>
      </c>
      <c r="C1188" t="str">
        <f t="shared" si="144"/>
        <v>SPARES/OTHER</v>
      </c>
      <c r="D1188" s="4">
        <v>44145</v>
      </c>
      <c r="E1188" t="str">
        <f t="shared" si="145"/>
        <v>HELLER</v>
      </c>
      <c r="F1188">
        <v>14103879</v>
      </c>
      <c r="G1188" s="19">
        <v>44145</v>
      </c>
      <c r="H1188" t="s">
        <v>340</v>
      </c>
      <c r="I1188" t="s">
        <v>341</v>
      </c>
      <c r="J1188">
        <v>2</v>
      </c>
      <c r="K1188">
        <v>2</v>
      </c>
      <c r="L1188">
        <v>584.07000000000005</v>
      </c>
      <c r="M1188" t="s">
        <v>36</v>
      </c>
      <c r="N1188">
        <v>1.155</v>
      </c>
      <c r="O1188">
        <v>584.07000000000005</v>
      </c>
      <c r="P1188">
        <f t="shared" si="151"/>
        <v>674.60085000000004</v>
      </c>
      <c r="Q1188" t="s">
        <v>3652</v>
      </c>
      <c r="R1188" t="s">
        <v>4491</v>
      </c>
      <c r="S1188" t="s">
        <v>25</v>
      </c>
      <c r="T1188">
        <v>905485</v>
      </c>
      <c r="U1188">
        <v>132</v>
      </c>
      <c r="V1188" t="s">
        <v>3041</v>
      </c>
      <c r="X1188">
        <v>40955</v>
      </c>
      <c r="Y1188">
        <v>765901</v>
      </c>
      <c r="Z1188" t="s">
        <v>4492</v>
      </c>
      <c r="AB1188">
        <f t="shared" si="146"/>
        <v>2020</v>
      </c>
      <c r="AC1188">
        <f t="shared" si="147"/>
        <v>11</v>
      </c>
      <c r="AD1188" t="str">
        <f t="shared" si="148"/>
        <v>Q3</v>
      </c>
      <c r="AE1188" t="str">
        <f t="shared" si="149"/>
        <v>FY20/21</v>
      </c>
      <c r="AF1188" t="str">
        <f t="shared" si="150"/>
        <v>NORTH</v>
      </c>
    </row>
    <row r="1189" spans="1:32">
      <c r="A1189" t="s">
        <v>3594</v>
      </c>
      <c r="B1189" t="s">
        <v>22</v>
      </c>
      <c r="C1189" t="str">
        <f t="shared" si="144"/>
        <v>SPARES/OTHER</v>
      </c>
      <c r="D1189" s="4">
        <v>44145</v>
      </c>
      <c r="E1189" t="str">
        <f t="shared" si="145"/>
        <v>YAMAHA</v>
      </c>
      <c r="F1189">
        <v>14103880</v>
      </c>
      <c r="G1189" s="19">
        <v>44145</v>
      </c>
      <c r="H1189" t="s">
        <v>1815</v>
      </c>
      <c r="I1189" t="s">
        <v>598</v>
      </c>
      <c r="J1189">
        <v>2</v>
      </c>
      <c r="K1189">
        <v>2</v>
      </c>
      <c r="L1189">
        <v>822.99</v>
      </c>
      <c r="M1189" t="s">
        <v>36</v>
      </c>
      <c r="N1189">
        <v>1.155</v>
      </c>
      <c r="O1189">
        <v>822.99</v>
      </c>
      <c r="P1189">
        <f t="shared" si="151"/>
        <v>950.55345</v>
      </c>
      <c r="Q1189" t="s">
        <v>41</v>
      </c>
      <c r="R1189" t="s">
        <v>1157</v>
      </c>
      <c r="S1189" t="s">
        <v>25</v>
      </c>
      <c r="T1189">
        <v>905494</v>
      </c>
      <c r="U1189">
        <v>456</v>
      </c>
      <c r="V1189" t="s">
        <v>3041</v>
      </c>
      <c r="X1189" t="s">
        <v>3359</v>
      </c>
      <c r="Y1189">
        <v>766034</v>
      </c>
      <c r="Z1189" t="s">
        <v>1159</v>
      </c>
      <c r="AB1189">
        <f t="shared" si="146"/>
        <v>2020</v>
      </c>
      <c r="AC1189">
        <f t="shared" si="147"/>
        <v>11</v>
      </c>
      <c r="AD1189" t="str">
        <f t="shared" si="148"/>
        <v>Q3</v>
      </c>
      <c r="AE1189" t="str">
        <f t="shared" si="149"/>
        <v>FY20/21</v>
      </c>
      <c r="AF1189" t="str">
        <f t="shared" si="150"/>
        <v>SOUTH</v>
      </c>
    </row>
    <row r="1190" spans="1:32">
      <c r="A1190" t="s">
        <v>3594</v>
      </c>
      <c r="B1190" t="s">
        <v>22</v>
      </c>
      <c r="C1190" t="str">
        <f t="shared" si="144"/>
        <v>SPARES/OTHER</v>
      </c>
      <c r="D1190" s="4">
        <v>44145</v>
      </c>
      <c r="E1190" t="str">
        <f t="shared" si="145"/>
        <v>YAMAHA</v>
      </c>
      <c r="F1190">
        <v>14103880</v>
      </c>
      <c r="G1190" s="19">
        <v>44145</v>
      </c>
      <c r="H1190" t="s">
        <v>31</v>
      </c>
      <c r="I1190" t="s">
        <v>32</v>
      </c>
      <c r="J1190">
        <v>20</v>
      </c>
      <c r="K1190">
        <v>20</v>
      </c>
      <c r="L1190">
        <v>15575.22</v>
      </c>
      <c r="M1190" t="s">
        <v>36</v>
      </c>
      <c r="N1190">
        <v>1.155</v>
      </c>
      <c r="O1190">
        <v>15575.22</v>
      </c>
      <c r="P1190">
        <f t="shared" si="151"/>
        <v>17989.379099999998</v>
      </c>
      <c r="Q1190" t="s">
        <v>41</v>
      </c>
      <c r="R1190" t="s">
        <v>1157</v>
      </c>
      <c r="S1190" t="s">
        <v>25</v>
      </c>
      <c r="T1190">
        <v>905494</v>
      </c>
      <c r="U1190">
        <v>7920</v>
      </c>
      <c r="V1190" t="s">
        <v>3041</v>
      </c>
      <c r="X1190" t="s">
        <v>3359</v>
      </c>
      <c r="Y1190">
        <v>766034</v>
      </c>
      <c r="Z1190" t="s">
        <v>1159</v>
      </c>
      <c r="AB1190">
        <f t="shared" si="146"/>
        <v>2020</v>
      </c>
      <c r="AC1190">
        <f t="shared" si="147"/>
        <v>11</v>
      </c>
      <c r="AD1190" t="str">
        <f t="shared" si="148"/>
        <v>Q3</v>
      </c>
      <c r="AE1190" t="str">
        <f t="shared" si="149"/>
        <v>FY20/21</v>
      </c>
      <c r="AF1190" t="str">
        <f t="shared" si="150"/>
        <v>SOUTH</v>
      </c>
    </row>
    <row r="1191" spans="1:32">
      <c r="A1191" t="s">
        <v>3594</v>
      </c>
      <c r="B1191" t="s">
        <v>22</v>
      </c>
      <c r="C1191" t="str">
        <f t="shared" si="144"/>
        <v>SPARES/OTHER</v>
      </c>
      <c r="D1191" s="4">
        <v>44145</v>
      </c>
      <c r="E1191" t="str">
        <f t="shared" si="145"/>
        <v>OTHERS</v>
      </c>
      <c r="F1191">
        <v>14103880</v>
      </c>
      <c r="G1191" s="19">
        <v>44145</v>
      </c>
      <c r="H1191" t="s">
        <v>345</v>
      </c>
      <c r="I1191" t="s">
        <v>346</v>
      </c>
      <c r="J1191">
        <v>30</v>
      </c>
      <c r="K1191">
        <v>30</v>
      </c>
      <c r="L1191">
        <v>6465.53</v>
      </c>
      <c r="M1191" t="s">
        <v>36</v>
      </c>
      <c r="N1191">
        <v>1.155</v>
      </c>
      <c r="O1191">
        <v>6465.53</v>
      </c>
      <c r="P1191">
        <f t="shared" si="151"/>
        <v>7467.6871499999997</v>
      </c>
      <c r="Q1191" t="s">
        <v>41</v>
      </c>
      <c r="R1191" t="s">
        <v>1157</v>
      </c>
      <c r="S1191" t="s">
        <v>25</v>
      </c>
      <c r="T1191">
        <v>905494</v>
      </c>
      <c r="U1191">
        <v>3982.2</v>
      </c>
      <c r="V1191" t="s">
        <v>3041</v>
      </c>
      <c r="X1191" t="s">
        <v>3359</v>
      </c>
      <c r="Y1191">
        <v>766034</v>
      </c>
      <c r="Z1191" t="s">
        <v>1159</v>
      </c>
      <c r="AB1191">
        <f t="shared" si="146"/>
        <v>2020</v>
      </c>
      <c r="AC1191">
        <f t="shared" si="147"/>
        <v>11</v>
      </c>
      <c r="AD1191" t="str">
        <f t="shared" si="148"/>
        <v>Q3</v>
      </c>
      <c r="AE1191" t="str">
        <f t="shared" si="149"/>
        <v>FY20/21</v>
      </c>
      <c r="AF1191" t="str">
        <f t="shared" si="150"/>
        <v>SOUTH</v>
      </c>
    </row>
    <row r="1192" spans="1:32">
      <c r="A1192" t="s">
        <v>3594</v>
      </c>
      <c r="B1192" t="s">
        <v>22</v>
      </c>
      <c r="C1192" t="str">
        <f t="shared" si="144"/>
        <v>SERVICE_CHARGE</v>
      </c>
      <c r="D1192" s="4">
        <v>44147</v>
      </c>
      <c r="E1192" t="str">
        <f t="shared" si="145"/>
        <v>HELLER</v>
      </c>
      <c r="F1192">
        <v>12101108</v>
      </c>
      <c r="G1192" s="19">
        <v>44147</v>
      </c>
      <c r="H1192" t="s">
        <v>105</v>
      </c>
      <c r="I1192" t="s">
        <v>77</v>
      </c>
      <c r="J1192">
        <v>1</v>
      </c>
      <c r="K1192">
        <v>1</v>
      </c>
      <c r="L1192">
        <v>3141.59</v>
      </c>
      <c r="M1192" t="s">
        <v>36</v>
      </c>
      <c r="N1192">
        <v>1.155</v>
      </c>
      <c r="O1192">
        <v>3141.59</v>
      </c>
      <c r="P1192">
        <f t="shared" si="151"/>
        <v>3628.5364500000001</v>
      </c>
      <c r="Q1192" t="s">
        <v>41</v>
      </c>
      <c r="R1192" t="s">
        <v>3026</v>
      </c>
      <c r="S1192" t="s">
        <v>25</v>
      </c>
      <c r="T1192">
        <v>905495</v>
      </c>
      <c r="U1192">
        <v>0</v>
      </c>
      <c r="V1192" t="s">
        <v>3038</v>
      </c>
      <c r="X1192" t="s">
        <v>3360</v>
      </c>
      <c r="Z1192" t="s">
        <v>3027</v>
      </c>
      <c r="AB1192">
        <f t="shared" si="146"/>
        <v>2020</v>
      </c>
      <c r="AC1192">
        <f t="shared" si="147"/>
        <v>11</v>
      </c>
      <c r="AD1192" t="str">
        <f t="shared" si="148"/>
        <v>Q3</v>
      </c>
      <c r="AE1192" t="str">
        <f t="shared" si="149"/>
        <v>FY20/21</v>
      </c>
      <c r="AF1192" t="str">
        <f t="shared" si="150"/>
        <v>SOUTH</v>
      </c>
    </row>
    <row r="1193" spans="1:32">
      <c r="A1193" t="s">
        <v>3594</v>
      </c>
      <c r="B1193" t="s">
        <v>22</v>
      </c>
      <c r="C1193" t="str">
        <f t="shared" si="144"/>
        <v>SERVICE_CHARGE</v>
      </c>
      <c r="D1193" s="4">
        <v>44147</v>
      </c>
      <c r="E1193" t="str">
        <f t="shared" si="145"/>
        <v>YAMAHA</v>
      </c>
      <c r="F1193">
        <v>12101109</v>
      </c>
      <c r="G1193" s="19">
        <v>44147</v>
      </c>
      <c r="H1193" t="s">
        <v>76</v>
      </c>
      <c r="I1193" t="s">
        <v>77</v>
      </c>
      <c r="J1193">
        <v>1</v>
      </c>
      <c r="K1193">
        <v>1</v>
      </c>
      <c r="L1193">
        <v>3982.3</v>
      </c>
      <c r="M1193" t="s">
        <v>36</v>
      </c>
      <c r="N1193">
        <v>1.155</v>
      </c>
      <c r="O1193">
        <v>3982.3</v>
      </c>
      <c r="P1193">
        <f t="shared" si="151"/>
        <v>4599.5565000000006</v>
      </c>
      <c r="Q1193" t="s">
        <v>41</v>
      </c>
      <c r="R1193" t="s">
        <v>3105</v>
      </c>
      <c r="S1193" t="s">
        <v>25</v>
      </c>
      <c r="T1193">
        <v>905497</v>
      </c>
      <c r="U1193">
        <v>0</v>
      </c>
      <c r="V1193" t="s">
        <v>3038</v>
      </c>
      <c r="X1193" t="s">
        <v>3361</v>
      </c>
      <c r="Z1193" t="s">
        <v>2628</v>
      </c>
      <c r="AB1193">
        <f t="shared" si="146"/>
        <v>2020</v>
      </c>
      <c r="AC1193">
        <f t="shared" si="147"/>
        <v>11</v>
      </c>
      <c r="AD1193" t="str">
        <f t="shared" si="148"/>
        <v>Q3</v>
      </c>
      <c r="AE1193" t="str">
        <f t="shared" si="149"/>
        <v>FY20/21</v>
      </c>
      <c r="AF1193" t="str">
        <f t="shared" si="150"/>
        <v>SOUTH</v>
      </c>
    </row>
    <row r="1194" spans="1:32">
      <c r="A1194" t="s">
        <v>3594</v>
      </c>
      <c r="B1194" t="s">
        <v>22</v>
      </c>
      <c r="C1194" t="str">
        <f t="shared" si="144"/>
        <v>SPARES/OTHER</v>
      </c>
      <c r="D1194" s="4">
        <v>44147</v>
      </c>
      <c r="E1194" t="str">
        <f t="shared" si="145"/>
        <v>YAMAHA</v>
      </c>
      <c r="F1194">
        <v>14103881</v>
      </c>
      <c r="G1194" s="19">
        <v>44147</v>
      </c>
      <c r="H1194" t="s">
        <v>1816</v>
      </c>
      <c r="I1194" t="s">
        <v>1230</v>
      </c>
      <c r="J1194">
        <v>2</v>
      </c>
      <c r="K1194">
        <v>2</v>
      </c>
      <c r="L1194">
        <v>7858.41</v>
      </c>
      <c r="M1194" t="s">
        <v>36</v>
      </c>
      <c r="N1194">
        <v>1.155</v>
      </c>
      <c r="O1194">
        <v>7858.41</v>
      </c>
      <c r="P1194">
        <f t="shared" si="151"/>
        <v>9076.4635500000004</v>
      </c>
      <c r="Q1194" t="s">
        <v>41</v>
      </c>
      <c r="R1194" t="s">
        <v>2802</v>
      </c>
      <c r="S1194" t="s">
        <v>25</v>
      </c>
      <c r="T1194">
        <v>905496</v>
      </c>
      <c r="U1194">
        <v>4964</v>
      </c>
      <c r="V1194" t="s">
        <v>3041</v>
      </c>
      <c r="X1194" t="s">
        <v>3362</v>
      </c>
      <c r="Y1194">
        <v>766374</v>
      </c>
      <c r="Z1194" t="s">
        <v>2803</v>
      </c>
      <c r="AB1194">
        <f t="shared" si="146"/>
        <v>2020</v>
      </c>
      <c r="AC1194">
        <f t="shared" si="147"/>
        <v>11</v>
      </c>
      <c r="AD1194" t="str">
        <f t="shared" si="148"/>
        <v>Q3</v>
      </c>
      <c r="AE1194" t="str">
        <f t="shared" si="149"/>
        <v>FY20/21</v>
      </c>
      <c r="AF1194" t="str">
        <f t="shared" si="150"/>
        <v>SOUTH</v>
      </c>
    </row>
    <row r="1195" spans="1:32">
      <c r="A1195" t="s">
        <v>3594</v>
      </c>
      <c r="B1195" t="s">
        <v>22</v>
      </c>
      <c r="C1195" t="str">
        <f t="shared" si="144"/>
        <v>SPARES/OTHER</v>
      </c>
      <c r="D1195" s="4">
        <v>44147</v>
      </c>
      <c r="E1195" t="str">
        <f t="shared" si="145"/>
        <v>YAMAHA</v>
      </c>
      <c r="F1195">
        <v>14103881</v>
      </c>
      <c r="G1195" s="19">
        <v>44147</v>
      </c>
      <c r="H1195" t="s">
        <v>1817</v>
      </c>
      <c r="I1195" t="s">
        <v>1818</v>
      </c>
      <c r="J1195">
        <v>1</v>
      </c>
      <c r="K1195">
        <v>1</v>
      </c>
      <c r="L1195">
        <v>2097.35</v>
      </c>
      <c r="M1195" t="s">
        <v>36</v>
      </c>
      <c r="N1195">
        <v>1.155</v>
      </c>
      <c r="O1195">
        <v>2097.35</v>
      </c>
      <c r="P1195">
        <f t="shared" si="151"/>
        <v>2422.4392499999999</v>
      </c>
      <c r="Q1195" t="s">
        <v>41</v>
      </c>
      <c r="R1195" t="s">
        <v>2802</v>
      </c>
      <c r="S1195" t="s">
        <v>25</v>
      </c>
      <c r="T1195">
        <v>905496</v>
      </c>
      <c r="U1195">
        <v>1116</v>
      </c>
      <c r="V1195" t="s">
        <v>3041</v>
      </c>
      <c r="X1195" t="s">
        <v>3362</v>
      </c>
      <c r="Y1195">
        <v>766374</v>
      </c>
      <c r="Z1195" t="s">
        <v>2803</v>
      </c>
      <c r="AB1195">
        <f t="shared" si="146"/>
        <v>2020</v>
      </c>
      <c r="AC1195">
        <f t="shared" si="147"/>
        <v>11</v>
      </c>
      <c r="AD1195" t="str">
        <f t="shared" si="148"/>
        <v>Q3</v>
      </c>
      <c r="AE1195" t="str">
        <f t="shared" si="149"/>
        <v>FY20/21</v>
      </c>
      <c r="AF1195" t="str">
        <f t="shared" si="150"/>
        <v>SOUTH</v>
      </c>
    </row>
    <row r="1196" spans="1:32">
      <c r="A1196" t="s">
        <v>3594</v>
      </c>
      <c r="B1196" t="s">
        <v>22</v>
      </c>
      <c r="C1196" t="str">
        <f t="shared" si="144"/>
        <v>SPARES/OTHER</v>
      </c>
      <c r="D1196" s="4">
        <v>44147</v>
      </c>
      <c r="E1196" t="str">
        <f t="shared" si="145"/>
        <v>YAMAHA</v>
      </c>
      <c r="F1196">
        <v>14103881</v>
      </c>
      <c r="G1196" s="19">
        <v>44147</v>
      </c>
      <c r="H1196" t="s">
        <v>1819</v>
      </c>
      <c r="I1196" t="s">
        <v>1495</v>
      </c>
      <c r="J1196">
        <v>1</v>
      </c>
      <c r="K1196">
        <v>1</v>
      </c>
      <c r="L1196">
        <v>4690.2700000000004</v>
      </c>
      <c r="M1196" t="s">
        <v>36</v>
      </c>
      <c r="N1196">
        <v>1.155</v>
      </c>
      <c r="O1196">
        <v>4690.2700000000004</v>
      </c>
      <c r="P1196">
        <f t="shared" si="151"/>
        <v>5417.2618500000008</v>
      </c>
      <c r="Q1196" t="s">
        <v>41</v>
      </c>
      <c r="R1196" t="s">
        <v>2802</v>
      </c>
      <c r="S1196" t="s">
        <v>25</v>
      </c>
      <c r="T1196">
        <v>905496</v>
      </c>
      <c r="U1196">
        <v>2489</v>
      </c>
      <c r="V1196" t="s">
        <v>3041</v>
      </c>
      <c r="X1196" t="s">
        <v>3362</v>
      </c>
      <c r="Y1196">
        <v>766374</v>
      </c>
      <c r="Z1196" t="s">
        <v>2803</v>
      </c>
      <c r="AB1196">
        <f t="shared" si="146"/>
        <v>2020</v>
      </c>
      <c r="AC1196">
        <f t="shared" si="147"/>
        <v>11</v>
      </c>
      <c r="AD1196" t="str">
        <f t="shared" si="148"/>
        <v>Q3</v>
      </c>
      <c r="AE1196" t="str">
        <f t="shared" si="149"/>
        <v>FY20/21</v>
      </c>
      <c r="AF1196" t="str">
        <f t="shared" si="150"/>
        <v>SOUTH</v>
      </c>
    </row>
    <row r="1197" spans="1:32">
      <c r="A1197" t="s">
        <v>3594</v>
      </c>
      <c r="B1197" t="s">
        <v>22</v>
      </c>
      <c r="C1197" t="str">
        <f t="shared" si="144"/>
        <v>SPARES/OTHER</v>
      </c>
      <c r="D1197" s="4">
        <v>44147</v>
      </c>
      <c r="E1197" t="str">
        <f t="shared" si="145"/>
        <v>YAMAHA</v>
      </c>
      <c r="F1197">
        <v>14103881</v>
      </c>
      <c r="G1197" s="19">
        <v>44147</v>
      </c>
      <c r="H1197" t="s">
        <v>1820</v>
      </c>
      <c r="I1197" t="s">
        <v>47</v>
      </c>
      <c r="J1197">
        <v>1</v>
      </c>
      <c r="K1197">
        <v>1</v>
      </c>
      <c r="L1197">
        <v>3230.09</v>
      </c>
      <c r="M1197" t="s">
        <v>36</v>
      </c>
      <c r="N1197">
        <v>1.155</v>
      </c>
      <c r="O1197">
        <v>3230.09</v>
      </c>
      <c r="P1197">
        <f t="shared" si="151"/>
        <v>3730.7539500000003</v>
      </c>
      <c r="Q1197" t="s">
        <v>41</v>
      </c>
      <c r="R1197" t="s">
        <v>2802</v>
      </c>
      <c r="S1197" t="s">
        <v>25</v>
      </c>
      <c r="T1197">
        <v>905496</v>
      </c>
      <c r="U1197">
        <v>1715</v>
      </c>
      <c r="V1197" t="s">
        <v>3041</v>
      </c>
      <c r="X1197" t="s">
        <v>3362</v>
      </c>
      <c r="Y1197">
        <v>766374</v>
      </c>
      <c r="Z1197" t="s">
        <v>2803</v>
      </c>
      <c r="AB1197">
        <f t="shared" si="146"/>
        <v>2020</v>
      </c>
      <c r="AC1197">
        <f t="shared" si="147"/>
        <v>11</v>
      </c>
      <c r="AD1197" t="str">
        <f t="shared" si="148"/>
        <v>Q3</v>
      </c>
      <c r="AE1197" t="str">
        <f t="shared" si="149"/>
        <v>FY20/21</v>
      </c>
      <c r="AF1197" t="str">
        <f t="shared" si="150"/>
        <v>SOUTH</v>
      </c>
    </row>
    <row r="1198" spans="1:32">
      <c r="A1198" t="s">
        <v>3594</v>
      </c>
      <c r="B1198" t="s">
        <v>22</v>
      </c>
      <c r="C1198" t="str">
        <f t="shared" si="144"/>
        <v>SPARES/OTHER</v>
      </c>
      <c r="D1198" s="4">
        <v>44147</v>
      </c>
      <c r="E1198" t="str">
        <f t="shared" si="145"/>
        <v>YAMAHA</v>
      </c>
      <c r="F1198">
        <v>14103881</v>
      </c>
      <c r="G1198" s="19">
        <v>44147</v>
      </c>
      <c r="H1198" t="s">
        <v>1821</v>
      </c>
      <c r="I1198" t="s">
        <v>1822</v>
      </c>
      <c r="J1198">
        <v>1</v>
      </c>
      <c r="K1198">
        <v>1</v>
      </c>
      <c r="L1198">
        <v>1628.32</v>
      </c>
      <c r="M1198" t="s">
        <v>36</v>
      </c>
      <c r="N1198">
        <v>1.155</v>
      </c>
      <c r="O1198">
        <v>1628.32</v>
      </c>
      <c r="P1198">
        <f t="shared" si="151"/>
        <v>1880.7095999999999</v>
      </c>
      <c r="Q1198" t="s">
        <v>41</v>
      </c>
      <c r="R1198" t="s">
        <v>2802</v>
      </c>
      <c r="S1198" t="s">
        <v>25</v>
      </c>
      <c r="T1198">
        <v>905496</v>
      </c>
      <c r="U1198">
        <v>865</v>
      </c>
      <c r="V1198" t="s">
        <v>3041</v>
      </c>
      <c r="X1198" t="s">
        <v>3362</v>
      </c>
      <c r="Y1198">
        <v>766374</v>
      </c>
      <c r="Z1198" t="s">
        <v>2803</v>
      </c>
      <c r="AB1198">
        <f t="shared" si="146"/>
        <v>2020</v>
      </c>
      <c r="AC1198">
        <f t="shared" si="147"/>
        <v>11</v>
      </c>
      <c r="AD1198" t="str">
        <f t="shared" si="148"/>
        <v>Q3</v>
      </c>
      <c r="AE1198" t="str">
        <f t="shared" si="149"/>
        <v>FY20/21</v>
      </c>
      <c r="AF1198" t="str">
        <f t="shared" si="150"/>
        <v>SOUTH</v>
      </c>
    </row>
    <row r="1199" spans="1:32">
      <c r="A1199" t="s">
        <v>3594</v>
      </c>
      <c r="B1199" t="s">
        <v>22</v>
      </c>
      <c r="C1199" t="str">
        <f t="shared" si="144"/>
        <v>SPARES/OTHER</v>
      </c>
      <c r="D1199" s="4">
        <v>44147</v>
      </c>
      <c r="E1199" t="str">
        <f t="shared" si="145"/>
        <v>OTHERS</v>
      </c>
      <c r="F1199">
        <v>14103882</v>
      </c>
      <c r="G1199" s="19">
        <v>44147</v>
      </c>
      <c r="H1199" t="s">
        <v>345</v>
      </c>
      <c r="I1199" t="s">
        <v>346</v>
      </c>
      <c r="J1199">
        <v>3</v>
      </c>
      <c r="K1199">
        <v>3</v>
      </c>
      <c r="L1199">
        <v>0</v>
      </c>
      <c r="M1199" t="s">
        <v>36</v>
      </c>
      <c r="N1199">
        <v>1.155</v>
      </c>
      <c r="O1199">
        <v>0</v>
      </c>
      <c r="P1199">
        <f t="shared" si="151"/>
        <v>0</v>
      </c>
      <c r="Q1199" t="s">
        <v>41</v>
      </c>
      <c r="R1199" t="s">
        <v>3105</v>
      </c>
      <c r="S1199" t="s">
        <v>25</v>
      </c>
      <c r="T1199">
        <v>905498</v>
      </c>
      <c r="U1199">
        <v>398.22</v>
      </c>
      <c r="V1199" t="s">
        <v>3041</v>
      </c>
      <c r="X1199" t="s">
        <v>3361</v>
      </c>
      <c r="Y1199">
        <v>766403</v>
      </c>
      <c r="Z1199" t="s">
        <v>2628</v>
      </c>
      <c r="AB1199">
        <f t="shared" si="146"/>
        <v>2020</v>
      </c>
      <c r="AC1199">
        <f t="shared" si="147"/>
        <v>11</v>
      </c>
      <c r="AD1199" t="str">
        <f t="shared" si="148"/>
        <v>Q3</v>
      </c>
      <c r="AE1199" t="str">
        <f t="shared" si="149"/>
        <v>FY20/21</v>
      </c>
      <c r="AF1199" t="str">
        <f t="shared" si="150"/>
        <v>SOUTH</v>
      </c>
    </row>
    <row r="1200" spans="1:32">
      <c r="A1200" t="s">
        <v>3594</v>
      </c>
      <c r="B1200" t="s">
        <v>22</v>
      </c>
      <c r="C1200" t="str">
        <f t="shared" si="144"/>
        <v>SERVICE_CHARGE</v>
      </c>
      <c r="D1200" s="4">
        <v>44152</v>
      </c>
      <c r="E1200" t="str">
        <f t="shared" si="145"/>
        <v>YAMAHA</v>
      </c>
      <c r="F1200">
        <v>12101110</v>
      </c>
      <c r="G1200" s="19">
        <v>44152</v>
      </c>
      <c r="H1200" t="s">
        <v>76</v>
      </c>
      <c r="I1200" t="s">
        <v>77</v>
      </c>
      <c r="J1200">
        <v>2</v>
      </c>
      <c r="K1200">
        <v>2</v>
      </c>
      <c r="L1200">
        <v>5309.73</v>
      </c>
      <c r="M1200" t="s">
        <v>36</v>
      </c>
      <c r="N1200">
        <v>1.155</v>
      </c>
      <c r="O1200">
        <v>5309.73</v>
      </c>
      <c r="P1200">
        <f t="shared" si="151"/>
        <v>6132.7381499999992</v>
      </c>
      <c r="Q1200" t="s">
        <v>41</v>
      </c>
      <c r="R1200" t="s">
        <v>2239</v>
      </c>
      <c r="S1200" t="s">
        <v>25</v>
      </c>
      <c r="T1200">
        <v>905499</v>
      </c>
      <c r="U1200">
        <v>0</v>
      </c>
      <c r="V1200" t="s">
        <v>3038</v>
      </c>
      <c r="X1200" t="s">
        <v>3363</v>
      </c>
      <c r="Z1200" t="s">
        <v>2241</v>
      </c>
      <c r="AB1200">
        <f t="shared" si="146"/>
        <v>2020</v>
      </c>
      <c r="AC1200">
        <f t="shared" si="147"/>
        <v>11</v>
      </c>
      <c r="AD1200" t="str">
        <f t="shared" si="148"/>
        <v>Q3</v>
      </c>
      <c r="AE1200" t="str">
        <f t="shared" si="149"/>
        <v>FY20/21</v>
      </c>
      <c r="AF1200" t="str">
        <f t="shared" si="150"/>
        <v>SOUTH</v>
      </c>
    </row>
    <row r="1201" spans="1:32">
      <c r="A1201" t="s">
        <v>3594</v>
      </c>
      <c r="B1201" t="s">
        <v>3651</v>
      </c>
      <c r="C1201" t="str">
        <f t="shared" si="144"/>
        <v>SPARES/OTHER</v>
      </c>
      <c r="D1201" s="4">
        <v>44158</v>
      </c>
      <c r="E1201" t="str">
        <f t="shared" si="145"/>
        <v>OTHERS</v>
      </c>
      <c r="F1201">
        <v>14103883</v>
      </c>
      <c r="G1201" s="19">
        <v>44158</v>
      </c>
      <c r="H1201" t="s">
        <v>4493</v>
      </c>
      <c r="I1201" t="s">
        <v>351</v>
      </c>
      <c r="J1201">
        <v>2</v>
      </c>
      <c r="K1201">
        <v>2</v>
      </c>
      <c r="L1201">
        <v>1150.44</v>
      </c>
      <c r="M1201" t="s">
        <v>36</v>
      </c>
      <c r="N1201">
        <v>1.155</v>
      </c>
      <c r="O1201">
        <v>1150.44</v>
      </c>
      <c r="P1201">
        <f t="shared" si="151"/>
        <v>1328.7582</v>
      </c>
      <c r="Q1201" t="s">
        <v>3652</v>
      </c>
      <c r="R1201" t="s">
        <v>4494</v>
      </c>
      <c r="S1201" t="s">
        <v>4495</v>
      </c>
      <c r="T1201">
        <v>905500</v>
      </c>
      <c r="U1201">
        <v>530.98</v>
      </c>
      <c r="V1201" t="s">
        <v>3041</v>
      </c>
      <c r="X1201" t="s">
        <v>4496</v>
      </c>
      <c r="Y1201">
        <v>767458</v>
      </c>
      <c r="Z1201" t="s">
        <v>4497</v>
      </c>
      <c r="AB1201">
        <f t="shared" si="146"/>
        <v>2020</v>
      </c>
      <c r="AC1201">
        <f t="shared" si="147"/>
        <v>11</v>
      </c>
      <c r="AD1201" t="str">
        <f t="shared" si="148"/>
        <v>Q3</v>
      </c>
      <c r="AE1201" t="str">
        <f t="shared" si="149"/>
        <v>FY20/21</v>
      </c>
      <c r="AF1201" t="str">
        <f t="shared" si="150"/>
        <v>NORTH</v>
      </c>
    </row>
    <row r="1202" spans="1:32">
      <c r="A1202" t="s">
        <v>3594</v>
      </c>
      <c r="B1202" t="s">
        <v>3672</v>
      </c>
      <c r="C1202" t="str">
        <f t="shared" si="144"/>
        <v>SPARES/OTHER</v>
      </c>
      <c r="D1202" s="4">
        <v>44158</v>
      </c>
      <c r="E1202" t="str">
        <f t="shared" si="145"/>
        <v>YAMAHA</v>
      </c>
      <c r="F1202">
        <v>14103884</v>
      </c>
      <c r="G1202" s="19">
        <v>44158</v>
      </c>
      <c r="H1202" t="s">
        <v>124</v>
      </c>
      <c r="I1202" t="s">
        <v>125</v>
      </c>
      <c r="J1202">
        <v>2</v>
      </c>
      <c r="K1202">
        <v>2</v>
      </c>
      <c r="L1202">
        <v>323.89</v>
      </c>
      <c r="M1202" t="s">
        <v>36</v>
      </c>
      <c r="N1202">
        <v>1.155</v>
      </c>
      <c r="O1202">
        <v>323.89</v>
      </c>
      <c r="P1202">
        <f t="shared" si="151"/>
        <v>374.09294999999997</v>
      </c>
      <c r="Q1202" t="s">
        <v>4053</v>
      </c>
      <c r="R1202" t="s">
        <v>4211</v>
      </c>
      <c r="S1202" t="s">
        <v>25</v>
      </c>
      <c r="T1202">
        <v>905506</v>
      </c>
      <c r="U1202">
        <v>136</v>
      </c>
      <c r="V1202" t="s">
        <v>3041</v>
      </c>
      <c r="Y1202">
        <v>767442</v>
      </c>
      <c r="Z1202" t="s">
        <v>4213</v>
      </c>
      <c r="AB1202">
        <f t="shared" si="146"/>
        <v>2020</v>
      </c>
      <c r="AC1202">
        <f t="shared" si="147"/>
        <v>11</v>
      </c>
      <c r="AD1202" t="str">
        <f t="shared" si="148"/>
        <v>Q3</v>
      </c>
      <c r="AE1202" t="str">
        <f t="shared" si="149"/>
        <v>FY20/21</v>
      </c>
      <c r="AF1202" t="str">
        <f t="shared" si="150"/>
        <v>WEST</v>
      </c>
    </row>
    <row r="1203" spans="1:32">
      <c r="A1203" t="s">
        <v>3594</v>
      </c>
      <c r="B1203" t="s">
        <v>3672</v>
      </c>
      <c r="C1203" t="str">
        <f t="shared" si="144"/>
        <v>SPARES/OTHER</v>
      </c>
      <c r="D1203" s="4">
        <v>44158</v>
      </c>
      <c r="E1203" t="str">
        <f t="shared" si="145"/>
        <v>YAMAHA</v>
      </c>
      <c r="F1203">
        <v>14103884</v>
      </c>
      <c r="G1203" s="19">
        <v>44158</v>
      </c>
      <c r="H1203" t="s">
        <v>454</v>
      </c>
      <c r="I1203" t="s">
        <v>56</v>
      </c>
      <c r="J1203">
        <v>2</v>
      </c>
      <c r="K1203">
        <v>2</v>
      </c>
      <c r="L1203">
        <v>431.86</v>
      </c>
      <c r="M1203" t="s">
        <v>36</v>
      </c>
      <c r="N1203">
        <v>1.155</v>
      </c>
      <c r="O1203">
        <v>431.86</v>
      </c>
      <c r="P1203">
        <f t="shared" si="151"/>
        <v>498.79830000000004</v>
      </c>
      <c r="Q1203" t="s">
        <v>4053</v>
      </c>
      <c r="R1203" t="s">
        <v>4211</v>
      </c>
      <c r="S1203" t="s">
        <v>25</v>
      </c>
      <c r="T1203">
        <v>905506</v>
      </c>
      <c r="U1203">
        <v>182</v>
      </c>
      <c r="V1203" t="s">
        <v>3041</v>
      </c>
      <c r="Y1203">
        <v>767442</v>
      </c>
      <c r="Z1203" t="s">
        <v>4213</v>
      </c>
      <c r="AB1203">
        <f t="shared" si="146"/>
        <v>2020</v>
      </c>
      <c r="AC1203">
        <f t="shared" si="147"/>
        <v>11</v>
      </c>
      <c r="AD1203" t="str">
        <f t="shared" si="148"/>
        <v>Q3</v>
      </c>
      <c r="AE1203" t="str">
        <f t="shared" si="149"/>
        <v>FY20/21</v>
      </c>
      <c r="AF1203" t="str">
        <f t="shared" si="150"/>
        <v>WEST</v>
      </c>
    </row>
    <row r="1204" spans="1:32">
      <c r="A1204" t="s">
        <v>3594</v>
      </c>
      <c r="B1204" t="s">
        <v>3646</v>
      </c>
      <c r="C1204" t="str">
        <f t="shared" si="144"/>
        <v>SPARES/OTHER</v>
      </c>
      <c r="D1204" s="4">
        <v>44158</v>
      </c>
      <c r="E1204" t="str">
        <f t="shared" si="145"/>
        <v>YAMAHA</v>
      </c>
      <c r="F1204">
        <v>14103885</v>
      </c>
      <c r="G1204" s="19">
        <v>44158</v>
      </c>
      <c r="H1204" t="s">
        <v>3834</v>
      </c>
      <c r="I1204" t="s">
        <v>1836</v>
      </c>
      <c r="J1204">
        <v>1</v>
      </c>
      <c r="K1204">
        <v>1</v>
      </c>
      <c r="L1204">
        <v>14750.44</v>
      </c>
      <c r="M1204" t="s">
        <v>36</v>
      </c>
      <c r="N1204">
        <v>1.155</v>
      </c>
      <c r="O1204">
        <v>14750.44</v>
      </c>
      <c r="P1204">
        <f t="shared" si="151"/>
        <v>17036.7582</v>
      </c>
      <c r="Q1204" t="s">
        <v>4058</v>
      </c>
      <c r="R1204" t="s">
        <v>4386</v>
      </c>
      <c r="S1204" t="s">
        <v>25</v>
      </c>
      <c r="T1204">
        <v>905505</v>
      </c>
      <c r="U1204">
        <v>9424</v>
      </c>
      <c r="V1204" t="s">
        <v>3041</v>
      </c>
      <c r="Y1204">
        <v>767431</v>
      </c>
      <c r="Z1204" t="s">
        <v>4387</v>
      </c>
      <c r="AB1204">
        <f t="shared" si="146"/>
        <v>2020</v>
      </c>
      <c r="AC1204">
        <f t="shared" si="147"/>
        <v>11</v>
      </c>
      <c r="AD1204" t="str">
        <f t="shared" si="148"/>
        <v>Q3</v>
      </c>
      <c r="AE1204" t="str">
        <f t="shared" si="149"/>
        <v>FY20/21</v>
      </c>
      <c r="AF1204" t="str">
        <f t="shared" si="150"/>
        <v>EAST</v>
      </c>
    </row>
    <row r="1205" spans="1:32">
      <c r="A1205" t="s">
        <v>3594</v>
      </c>
      <c r="B1205" t="s">
        <v>3646</v>
      </c>
      <c r="C1205" t="str">
        <f t="shared" si="144"/>
        <v>FEEDER</v>
      </c>
      <c r="D1205" s="4">
        <v>44158</v>
      </c>
      <c r="E1205" t="str">
        <f t="shared" si="145"/>
        <v>YAMAHA</v>
      </c>
      <c r="F1205">
        <v>14103886</v>
      </c>
      <c r="G1205" s="19">
        <v>44158</v>
      </c>
      <c r="H1205" t="s">
        <v>37</v>
      </c>
      <c r="I1205" t="s">
        <v>38</v>
      </c>
      <c r="J1205">
        <v>4</v>
      </c>
      <c r="K1205">
        <v>4</v>
      </c>
      <c r="L1205">
        <v>12389.38</v>
      </c>
      <c r="M1205" t="s">
        <v>36</v>
      </c>
      <c r="N1205">
        <v>1.155</v>
      </c>
      <c r="O1205">
        <v>12389.38</v>
      </c>
      <c r="P1205">
        <f t="shared" si="151"/>
        <v>14309.733899999999</v>
      </c>
      <c r="Q1205" t="s">
        <v>4058</v>
      </c>
      <c r="R1205" t="s">
        <v>4399</v>
      </c>
      <c r="S1205" t="s">
        <v>25</v>
      </c>
      <c r="T1205">
        <v>905509</v>
      </c>
      <c r="U1205">
        <v>10009.15</v>
      </c>
      <c r="V1205" t="s">
        <v>3041</v>
      </c>
      <c r="Y1205">
        <v>767451</v>
      </c>
      <c r="Z1205" t="s">
        <v>4400</v>
      </c>
      <c r="AB1205">
        <f t="shared" si="146"/>
        <v>2020</v>
      </c>
      <c r="AC1205">
        <f t="shared" si="147"/>
        <v>11</v>
      </c>
      <c r="AD1205" t="str">
        <f t="shared" si="148"/>
        <v>Q3</v>
      </c>
      <c r="AE1205" t="str">
        <f t="shared" si="149"/>
        <v>FY20/21</v>
      </c>
      <c r="AF1205" t="str">
        <f t="shared" si="150"/>
        <v>EAST</v>
      </c>
    </row>
    <row r="1206" spans="1:32">
      <c r="A1206" t="s">
        <v>3594</v>
      </c>
      <c r="B1206" t="s">
        <v>3646</v>
      </c>
      <c r="C1206" t="str">
        <f t="shared" si="144"/>
        <v>SPARES/OTHER</v>
      </c>
      <c r="D1206" s="4">
        <v>44158</v>
      </c>
      <c r="E1206" t="str">
        <f t="shared" si="145"/>
        <v>YAMAHA</v>
      </c>
      <c r="F1206">
        <v>14103887</v>
      </c>
      <c r="G1206" s="19">
        <v>44158</v>
      </c>
      <c r="H1206" t="s">
        <v>99</v>
      </c>
      <c r="I1206" t="s">
        <v>100</v>
      </c>
      <c r="J1206">
        <v>10</v>
      </c>
      <c r="K1206">
        <v>10</v>
      </c>
      <c r="L1206">
        <v>495.58</v>
      </c>
      <c r="M1206" t="s">
        <v>36</v>
      </c>
      <c r="N1206">
        <v>1.155</v>
      </c>
      <c r="O1206">
        <v>495.58</v>
      </c>
      <c r="P1206">
        <f t="shared" si="151"/>
        <v>572.39490000000001</v>
      </c>
      <c r="Q1206" t="s">
        <v>4058</v>
      </c>
      <c r="R1206" t="s">
        <v>4070</v>
      </c>
      <c r="S1206" t="s">
        <v>25</v>
      </c>
      <c r="T1206">
        <v>905510</v>
      </c>
      <c r="U1206">
        <v>210</v>
      </c>
      <c r="V1206" t="s">
        <v>3041</v>
      </c>
      <c r="Y1206">
        <v>767456</v>
      </c>
      <c r="Z1206" t="s">
        <v>4072</v>
      </c>
      <c r="AB1206">
        <f t="shared" si="146"/>
        <v>2020</v>
      </c>
      <c r="AC1206">
        <f t="shared" si="147"/>
        <v>11</v>
      </c>
      <c r="AD1206" t="str">
        <f t="shared" si="148"/>
        <v>Q3</v>
      </c>
      <c r="AE1206" t="str">
        <f t="shared" si="149"/>
        <v>FY20/21</v>
      </c>
      <c r="AF1206" t="str">
        <f t="shared" si="150"/>
        <v>EAST</v>
      </c>
    </row>
    <row r="1207" spans="1:32">
      <c r="A1207" t="s">
        <v>3594</v>
      </c>
      <c r="B1207" t="s">
        <v>3646</v>
      </c>
      <c r="C1207" t="str">
        <f t="shared" si="144"/>
        <v>SPARES/OTHER</v>
      </c>
      <c r="D1207" s="4">
        <v>44158</v>
      </c>
      <c r="E1207" t="str">
        <f t="shared" si="145"/>
        <v>YAMAHA</v>
      </c>
      <c r="F1207">
        <v>14103887</v>
      </c>
      <c r="G1207" s="19">
        <v>44158</v>
      </c>
      <c r="H1207" t="s">
        <v>1187</v>
      </c>
      <c r="I1207" t="s">
        <v>48</v>
      </c>
      <c r="J1207">
        <v>2</v>
      </c>
      <c r="K1207">
        <v>2</v>
      </c>
      <c r="L1207">
        <v>3391.15</v>
      </c>
      <c r="M1207" t="s">
        <v>36</v>
      </c>
      <c r="N1207">
        <v>1.155</v>
      </c>
      <c r="O1207">
        <v>3391.15</v>
      </c>
      <c r="P1207">
        <f t="shared" si="151"/>
        <v>3916.7782500000003</v>
      </c>
      <c r="Q1207" t="s">
        <v>4058</v>
      </c>
      <c r="R1207" t="s">
        <v>4070</v>
      </c>
      <c r="S1207" t="s">
        <v>25</v>
      </c>
      <c r="T1207">
        <v>905510</v>
      </c>
      <c r="U1207">
        <v>1608</v>
      </c>
      <c r="V1207" t="s">
        <v>3041</v>
      </c>
      <c r="Y1207">
        <v>767456</v>
      </c>
      <c r="Z1207" t="s">
        <v>4072</v>
      </c>
      <c r="AB1207">
        <f t="shared" si="146"/>
        <v>2020</v>
      </c>
      <c r="AC1207">
        <f t="shared" si="147"/>
        <v>11</v>
      </c>
      <c r="AD1207" t="str">
        <f t="shared" si="148"/>
        <v>Q3</v>
      </c>
      <c r="AE1207" t="str">
        <f t="shared" si="149"/>
        <v>FY20/21</v>
      </c>
      <c r="AF1207" t="str">
        <f t="shared" si="150"/>
        <v>EAST</v>
      </c>
    </row>
    <row r="1208" spans="1:32">
      <c r="A1208" t="s">
        <v>3594</v>
      </c>
      <c r="B1208" t="s">
        <v>3646</v>
      </c>
      <c r="C1208" t="str">
        <f t="shared" si="144"/>
        <v>SPARES/OTHER</v>
      </c>
      <c r="D1208" s="4">
        <v>44158</v>
      </c>
      <c r="E1208" t="str">
        <f t="shared" si="145"/>
        <v>YAMAHA</v>
      </c>
      <c r="F1208">
        <v>14103888</v>
      </c>
      <c r="G1208" s="19">
        <v>44158</v>
      </c>
      <c r="H1208" t="s">
        <v>3642</v>
      </c>
      <c r="I1208" t="s">
        <v>3643</v>
      </c>
      <c r="J1208">
        <v>2</v>
      </c>
      <c r="K1208">
        <v>2</v>
      </c>
      <c r="L1208">
        <v>2246.02</v>
      </c>
      <c r="M1208" t="s">
        <v>36</v>
      </c>
      <c r="N1208">
        <v>1.155</v>
      </c>
      <c r="O1208">
        <v>2246.02</v>
      </c>
      <c r="P1208">
        <f t="shared" si="151"/>
        <v>2594.1531</v>
      </c>
      <c r="Q1208" t="s">
        <v>4058</v>
      </c>
      <c r="R1208" t="s">
        <v>4070</v>
      </c>
      <c r="S1208" t="s">
        <v>25</v>
      </c>
      <c r="T1208">
        <v>905511</v>
      </c>
      <c r="U1208">
        <v>956</v>
      </c>
      <c r="V1208" t="s">
        <v>3041</v>
      </c>
      <c r="Y1208">
        <v>767461</v>
      </c>
      <c r="Z1208" t="s">
        <v>4072</v>
      </c>
      <c r="AB1208">
        <f t="shared" si="146"/>
        <v>2020</v>
      </c>
      <c r="AC1208">
        <f t="shared" si="147"/>
        <v>11</v>
      </c>
      <c r="AD1208" t="str">
        <f t="shared" si="148"/>
        <v>Q3</v>
      </c>
      <c r="AE1208" t="str">
        <f t="shared" si="149"/>
        <v>FY20/21</v>
      </c>
      <c r="AF1208" t="str">
        <f t="shared" si="150"/>
        <v>EAST</v>
      </c>
    </row>
    <row r="1209" spans="1:32">
      <c r="A1209" t="s">
        <v>3594</v>
      </c>
      <c r="B1209" t="s">
        <v>3646</v>
      </c>
      <c r="C1209" t="str">
        <f t="shared" si="144"/>
        <v>SPARES/OTHER</v>
      </c>
      <c r="D1209" s="4">
        <v>44158</v>
      </c>
      <c r="E1209" t="str">
        <f t="shared" si="145"/>
        <v>YAMAHA</v>
      </c>
      <c r="F1209">
        <v>14103888</v>
      </c>
      <c r="G1209" s="19">
        <v>44158</v>
      </c>
      <c r="H1209" t="s">
        <v>3657</v>
      </c>
      <c r="I1209" t="s">
        <v>3658</v>
      </c>
      <c r="J1209">
        <v>1</v>
      </c>
      <c r="K1209">
        <v>1</v>
      </c>
      <c r="L1209">
        <v>2193.81</v>
      </c>
      <c r="M1209" t="s">
        <v>36</v>
      </c>
      <c r="N1209">
        <v>1.155</v>
      </c>
      <c r="O1209">
        <v>2193.81</v>
      </c>
      <c r="P1209">
        <f t="shared" si="151"/>
        <v>2533.8505500000001</v>
      </c>
      <c r="Q1209" t="s">
        <v>4058</v>
      </c>
      <c r="R1209" t="s">
        <v>4070</v>
      </c>
      <c r="S1209" t="s">
        <v>25</v>
      </c>
      <c r="T1209">
        <v>905511</v>
      </c>
      <c r="U1209">
        <v>933</v>
      </c>
      <c r="V1209" t="s">
        <v>3041</v>
      </c>
      <c r="Y1209">
        <v>767461</v>
      </c>
      <c r="Z1209" t="s">
        <v>4072</v>
      </c>
      <c r="AB1209">
        <f t="shared" si="146"/>
        <v>2020</v>
      </c>
      <c r="AC1209">
        <f t="shared" si="147"/>
        <v>11</v>
      </c>
      <c r="AD1209" t="str">
        <f t="shared" si="148"/>
        <v>Q3</v>
      </c>
      <c r="AE1209" t="str">
        <f t="shared" si="149"/>
        <v>FY20/21</v>
      </c>
      <c r="AF1209" t="str">
        <f t="shared" si="150"/>
        <v>EAST</v>
      </c>
    </row>
    <row r="1210" spans="1:32">
      <c r="A1210" t="s">
        <v>3594</v>
      </c>
      <c r="B1210" t="s">
        <v>3672</v>
      </c>
      <c r="C1210" t="str">
        <f t="shared" si="144"/>
        <v>SPARES/OTHER</v>
      </c>
      <c r="D1210" s="4">
        <v>44158</v>
      </c>
      <c r="E1210" t="str">
        <f t="shared" si="145"/>
        <v>YAMAHA</v>
      </c>
      <c r="F1210">
        <v>14103889</v>
      </c>
      <c r="G1210" s="19">
        <v>44158</v>
      </c>
      <c r="H1210" t="s">
        <v>1412</v>
      </c>
      <c r="I1210" t="s">
        <v>1374</v>
      </c>
      <c r="J1210">
        <v>1</v>
      </c>
      <c r="K1210">
        <v>1</v>
      </c>
      <c r="L1210">
        <v>799.12</v>
      </c>
      <c r="M1210" t="s">
        <v>36</v>
      </c>
      <c r="N1210">
        <v>1.155</v>
      </c>
      <c r="O1210">
        <v>799.12</v>
      </c>
      <c r="P1210">
        <f t="shared" si="151"/>
        <v>922.98360000000002</v>
      </c>
      <c r="Q1210" t="s">
        <v>4053</v>
      </c>
      <c r="R1210" t="s">
        <v>2425</v>
      </c>
      <c r="S1210" t="s">
        <v>25</v>
      </c>
      <c r="T1210">
        <v>905507</v>
      </c>
      <c r="U1210">
        <v>425</v>
      </c>
      <c r="V1210" t="s">
        <v>3041</v>
      </c>
      <c r="Y1210">
        <v>767445</v>
      </c>
      <c r="Z1210" t="s">
        <v>2427</v>
      </c>
      <c r="AB1210">
        <f t="shared" si="146"/>
        <v>2020</v>
      </c>
      <c r="AC1210">
        <f t="shared" si="147"/>
        <v>11</v>
      </c>
      <c r="AD1210" t="str">
        <f t="shared" si="148"/>
        <v>Q3</v>
      </c>
      <c r="AE1210" t="str">
        <f t="shared" si="149"/>
        <v>FY20/21</v>
      </c>
      <c r="AF1210" t="str">
        <f t="shared" si="150"/>
        <v>WEST</v>
      </c>
    </row>
    <row r="1211" spans="1:32">
      <c r="A1211" t="s">
        <v>3594</v>
      </c>
      <c r="B1211" t="s">
        <v>3672</v>
      </c>
      <c r="C1211" t="str">
        <f t="shared" si="144"/>
        <v>SPARES/OTHER</v>
      </c>
      <c r="D1211" s="4">
        <v>44158</v>
      </c>
      <c r="E1211" t="str">
        <f t="shared" si="145"/>
        <v>YAMAHA</v>
      </c>
      <c r="F1211">
        <v>14103889</v>
      </c>
      <c r="G1211" s="19">
        <v>44158</v>
      </c>
      <c r="H1211" t="s">
        <v>3835</v>
      </c>
      <c r="I1211" t="s">
        <v>3836</v>
      </c>
      <c r="J1211">
        <v>1</v>
      </c>
      <c r="K1211">
        <v>1</v>
      </c>
      <c r="L1211">
        <v>1925.66</v>
      </c>
      <c r="M1211" t="s">
        <v>36</v>
      </c>
      <c r="N1211">
        <v>1.155</v>
      </c>
      <c r="O1211">
        <v>1925.66</v>
      </c>
      <c r="P1211">
        <f t="shared" si="151"/>
        <v>2224.1373000000003</v>
      </c>
      <c r="Q1211" t="s">
        <v>4053</v>
      </c>
      <c r="R1211" t="s">
        <v>2425</v>
      </c>
      <c r="S1211" t="s">
        <v>25</v>
      </c>
      <c r="T1211">
        <v>905507</v>
      </c>
      <c r="U1211">
        <v>1025</v>
      </c>
      <c r="V1211" t="s">
        <v>3041</v>
      </c>
      <c r="Y1211">
        <v>767445</v>
      </c>
      <c r="Z1211" t="s">
        <v>2427</v>
      </c>
      <c r="AB1211">
        <f t="shared" si="146"/>
        <v>2020</v>
      </c>
      <c r="AC1211">
        <f t="shared" si="147"/>
        <v>11</v>
      </c>
      <c r="AD1211" t="str">
        <f t="shared" si="148"/>
        <v>Q3</v>
      </c>
      <c r="AE1211" t="str">
        <f t="shared" si="149"/>
        <v>FY20/21</v>
      </c>
      <c r="AF1211" t="str">
        <f t="shared" si="150"/>
        <v>WEST</v>
      </c>
    </row>
    <row r="1212" spans="1:32">
      <c r="A1212" t="s">
        <v>3594</v>
      </c>
      <c r="B1212" t="s">
        <v>3672</v>
      </c>
      <c r="C1212" t="str">
        <f t="shared" si="144"/>
        <v>SPARES/OTHER</v>
      </c>
      <c r="D1212" s="4">
        <v>44158</v>
      </c>
      <c r="E1212" t="str">
        <f t="shared" si="145"/>
        <v>YAMAHA</v>
      </c>
      <c r="F1212">
        <v>14103890</v>
      </c>
      <c r="G1212" s="19">
        <v>44158</v>
      </c>
      <c r="H1212" t="s">
        <v>3837</v>
      </c>
      <c r="I1212" t="s">
        <v>3838</v>
      </c>
      <c r="J1212">
        <v>1</v>
      </c>
      <c r="K1212">
        <v>1</v>
      </c>
      <c r="L1212">
        <v>6400.88</v>
      </c>
      <c r="M1212" t="s">
        <v>36</v>
      </c>
      <c r="N1212">
        <v>1.155</v>
      </c>
      <c r="O1212">
        <v>6400.88</v>
      </c>
      <c r="P1212">
        <f t="shared" si="151"/>
        <v>7393.0164000000004</v>
      </c>
      <c r="Q1212" t="s">
        <v>4053</v>
      </c>
      <c r="R1212" t="s">
        <v>4498</v>
      </c>
      <c r="S1212" t="s">
        <v>25</v>
      </c>
      <c r="T1212">
        <v>905508</v>
      </c>
      <c r="U1212">
        <v>5071</v>
      </c>
      <c r="V1212" t="s">
        <v>3041</v>
      </c>
      <c r="Y1212">
        <v>767446</v>
      </c>
      <c r="Z1212" t="s">
        <v>4499</v>
      </c>
      <c r="AB1212">
        <f t="shared" si="146"/>
        <v>2020</v>
      </c>
      <c r="AC1212">
        <f t="shared" si="147"/>
        <v>11</v>
      </c>
      <c r="AD1212" t="str">
        <f t="shared" si="148"/>
        <v>Q3</v>
      </c>
      <c r="AE1212" t="str">
        <f t="shared" si="149"/>
        <v>FY20/21</v>
      </c>
      <c r="AF1212" t="str">
        <f t="shared" si="150"/>
        <v>WEST</v>
      </c>
    </row>
    <row r="1213" spans="1:32">
      <c r="A1213" t="s">
        <v>3594</v>
      </c>
      <c r="B1213" t="s">
        <v>22</v>
      </c>
      <c r="C1213" t="str">
        <f t="shared" si="144"/>
        <v>SPARES/OTHER</v>
      </c>
      <c r="D1213" s="4">
        <v>44159</v>
      </c>
      <c r="E1213" t="str">
        <f t="shared" si="145"/>
        <v>YAMAHA</v>
      </c>
      <c r="F1213">
        <v>14103891</v>
      </c>
      <c r="G1213" s="19">
        <v>44159</v>
      </c>
      <c r="H1213" t="s">
        <v>3364</v>
      </c>
      <c r="I1213" t="s">
        <v>2988</v>
      </c>
      <c r="J1213">
        <v>3</v>
      </c>
      <c r="K1213">
        <v>3</v>
      </c>
      <c r="L1213">
        <v>2920.35</v>
      </c>
      <c r="M1213" t="s">
        <v>36</v>
      </c>
      <c r="N1213">
        <v>1.155</v>
      </c>
      <c r="O1213">
        <v>2920.35</v>
      </c>
      <c r="P1213">
        <f t="shared" si="151"/>
        <v>3373.00425</v>
      </c>
      <c r="Q1213" t="s">
        <v>41</v>
      </c>
      <c r="R1213" t="s">
        <v>3050</v>
      </c>
      <c r="S1213" t="s">
        <v>25</v>
      </c>
      <c r="T1213">
        <v>905512</v>
      </c>
      <c r="U1213">
        <v>961.17</v>
      </c>
      <c r="V1213" t="s">
        <v>3041</v>
      </c>
      <c r="X1213" t="s">
        <v>3365</v>
      </c>
      <c r="Y1213">
        <v>767597</v>
      </c>
      <c r="Z1213" t="s">
        <v>3052</v>
      </c>
      <c r="AB1213">
        <f t="shared" si="146"/>
        <v>2020</v>
      </c>
      <c r="AC1213">
        <f t="shared" si="147"/>
        <v>11</v>
      </c>
      <c r="AD1213" t="str">
        <f t="shared" si="148"/>
        <v>Q3</v>
      </c>
      <c r="AE1213" t="str">
        <f t="shared" si="149"/>
        <v>FY20/21</v>
      </c>
      <c r="AF1213" t="str">
        <f t="shared" si="150"/>
        <v>SOUTH</v>
      </c>
    </row>
    <row r="1214" spans="1:32">
      <c r="A1214" t="s">
        <v>3594</v>
      </c>
      <c r="B1214" t="s">
        <v>22</v>
      </c>
      <c r="C1214" t="str">
        <f t="shared" si="144"/>
        <v>SPARES/OTHER</v>
      </c>
      <c r="D1214" s="4">
        <v>44159</v>
      </c>
      <c r="E1214" t="str">
        <f t="shared" si="145"/>
        <v>YAMAHA</v>
      </c>
      <c r="F1214">
        <v>14103892</v>
      </c>
      <c r="G1214" s="19">
        <v>44159</v>
      </c>
      <c r="H1214" t="s">
        <v>664</v>
      </c>
      <c r="I1214" t="s">
        <v>111</v>
      </c>
      <c r="J1214">
        <v>2</v>
      </c>
      <c r="K1214">
        <v>2</v>
      </c>
      <c r="L1214">
        <v>3274.34</v>
      </c>
      <c r="M1214" t="s">
        <v>36</v>
      </c>
      <c r="N1214">
        <v>1.155</v>
      </c>
      <c r="O1214">
        <v>3274.34</v>
      </c>
      <c r="P1214">
        <f t="shared" si="151"/>
        <v>3781.8627000000001</v>
      </c>
      <c r="Q1214" t="s">
        <v>41</v>
      </c>
      <c r="R1214" t="s">
        <v>2664</v>
      </c>
      <c r="S1214" t="s">
        <v>25</v>
      </c>
      <c r="T1214">
        <v>905513</v>
      </c>
      <c r="U1214">
        <v>1806</v>
      </c>
      <c r="V1214" t="s">
        <v>3041</v>
      </c>
      <c r="X1214" t="s">
        <v>3366</v>
      </c>
      <c r="Y1214">
        <v>767600</v>
      </c>
      <c r="Z1214" t="s">
        <v>2666</v>
      </c>
      <c r="AB1214">
        <f t="shared" si="146"/>
        <v>2020</v>
      </c>
      <c r="AC1214">
        <f t="shared" si="147"/>
        <v>11</v>
      </c>
      <c r="AD1214" t="str">
        <f t="shared" si="148"/>
        <v>Q3</v>
      </c>
      <c r="AE1214" t="str">
        <f t="shared" si="149"/>
        <v>FY20/21</v>
      </c>
      <c r="AF1214" t="str">
        <f t="shared" si="150"/>
        <v>SOUTH</v>
      </c>
    </row>
    <row r="1215" spans="1:32">
      <c r="A1215" t="s">
        <v>3594</v>
      </c>
      <c r="B1215" t="s">
        <v>22</v>
      </c>
      <c r="C1215" t="str">
        <f t="shared" si="144"/>
        <v>SPARES/OTHER</v>
      </c>
      <c r="D1215" s="4">
        <v>44159</v>
      </c>
      <c r="E1215" t="str">
        <f t="shared" si="145"/>
        <v>YAMAHA</v>
      </c>
      <c r="F1215">
        <v>14103893</v>
      </c>
      <c r="G1215" s="19">
        <v>44159</v>
      </c>
      <c r="H1215" t="s">
        <v>55</v>
      </c>
      <c r="I1215" t="s">
        <v>56</v>
      </c>
      <c r="J1215">
        <v>2</v>
      </c>
      <c r="K1215">
        <v>2</v>
      </c>
      <c r="L1215">
        <v>424.78</v>
      </c>
      <c r="M1215" t="s">
        <v>36</v>
      </c>
      <c r="N1215">
        <v>1.155</v>
      </c>
      <c r="O1215">
        <v>424.78</v>
      </c>
      <c r="P1215">
        <f t="shared" si="151"/>
        <v>490.62090000000001</v>
      </c>
      <c r="Q1215" t="s">
        <v>41</v>
      </c>
      <c r="R1215" t="s">
        <v>2735</v>
      </c>
      <c r="S1215" t="s">
        <v>25</v>
      </c>
      <c r="T1215">
        <v>905514</v>
      </c>
      <c r="U1215">
        <v>288</v>
      </c>
      <c r="V1215" t="s">
        <v>3041</v>
      </c>
      <c r="X1215" t="s">
        <v>3367</v>
      </c>
      <c r="Y1215">
        <v>767632</v>
      </c>
      <c r="Z1215" t="s">
        <v>2737</v>
      </c>
      <c r="AB1215">
        <f t="shared" si="146"/>
        <v>2020</v>
      </c>
      <c r="AC1215">
        <f t="shared" si="147"/>
        <v>11</v>
      </c>
      <c r="AD1215" t="str">
        <f t="shared" si="148"/>
        <v>Q3</v>
      </c>
      <c r="AE1215" t="str">
        <f t="shared" si="149"/>
        <v>FY20/21</v>
      </c>
      <c r="AF1215" t="str">
        <f t="shared" si="150"/>
        <v>SOUTH</v>
      </c>
    </row>
    <row r="1216" spans="1:32">
      <c r="A1216" t="s">
        <v>3594</v>
      </c>
      <c r="B1216" t="s">
        <v>3646</v>
      </c>
      <c r="C1216" t="str">
        <f t="shared" si="144"/>
        <v>FEEDER</v>
      </c>
      <c r="D1216" s="4">
        <v>44160</v>
      </c>
      <c r="E1216" t="str">
        <f t="shared" si="145"/>
        <v>YAMAHA</v>
      </c>
      <c r="F1216">
        <v>14103894</v>
      </c>
      <c r="G1216" s="19">
        <v>44160</v>
      </c>
      <c r="H1216" t="s">
        <v>70</v>
      </c>
      <c r="I1216" t="s">
        <v>71</v>
      </c>
      <c r="J1216">
        <v>15</v>
      </c>
      <c r="K1216">
        <v>15</v>
      </c>
      <c r="L1216">
        <v>57544.25</v>
      </c>
      <c r="M1216" t="s">
        <v>36</v>
      </c>
      <c r="N1216">
        <v>1.155</v>
      </c>
      <c r="O1216">
        <v>57544.25</v>
      </c>
      <c r="P1216">
        <f t="shared" si="151"/>
        <v>66463.608749999999</v>
      </c>
      <c r="Q1216" t="s">
        <v>4058</v>
      </c>
      <c r="R1216" t="s">
        <v>4500</v>
      </c>
      <c r="S1216" t="s">
        <v>25</v>
      </c>
      <c r="T1216">
        <v>905515</v>
      </c>
      <c r="U1216">
        <v>52883.82</v>
      </c>
      <c r="V1216" t="s">
        <v>3041</v>
      </c>
      <c r="Y1216">
        <v>767763</v>
      </c>
      <c r="Z1216" t="s">
        <v>4501</v>
      </c>
      <c r="AB1216">
        <f t="shared" si="146"/>
        <v>2020</v>
      </c>
      <c r="AC1216">
        <f t="shared" si="147"/>
        <v>11</v>
      </c>
      <c r="AD1216" t="str">
        <f t="shared" si="148"/>
        <v>Q3</v>
      </c>
      <c r="AE1216" t="str">
        <f t="shared" si="149"/>
        <v>FY20/21</v>
      </c>
      <c r="AF1216" t="str">
        <f t="shared" si="150"/>
        <v>EAST</v>
      </c>
    </row>
    <row r="1217" spans="1:32">
      <c r="A1217" t="s">
        <v>3594</v>
      </c>
      <c r="B1217" t="s">
        <v>3646</v>
      </c>
      <c r="C1217" t="str">
        <f t="shared" si="144"/>
        <v>FEEDER</v>
      </c>
      <c r="D1217" s="4">
        <v>44160</v>
      </c>
      <c r="E1217" t="str">
        <f t="shared" si="145"/>
        <v>YAMAHA</v>
      </c>
      <c r="F1217">
        <v>14103894</v>
      </c>
      <c r="G1217" s="19">
        <v>44160</v>
      </c>
      <c r="H1217" t="s">
        <v>72</v>
      </c>
      <c r="I1217" t="s">
        <v>73</v>
      </c>
      <c r="J1217">
        <v>3</v>
      </c>
      <c r="K1217">
        <v>3</v>
      </c>
      <c r="L1217">
        <v>12684.96</v>
      </c>
      <c r="M1217" t="s">
        <v>36</v>
      </c>
      <c r="N1217">
        <v>1.155</v>
      </c>
      <c r="O1217">
        <v>12684.96</v>
      </c>
      <c r="P1217">
        <f t="shared" si="151"/>
        <v>14651.128799999999</v>
      </c>
      <c r="Q1217" t="s">
        <v>4058</v>
      </c>
      <c r="R1217" t="s">
        <v>4500</v>
      </c>
      <c r="S1217" t="s">
        <v>25</v>
      </c>
      <c r="T1217">
        <v>905515</v>
      </c>
      <c r="U1217">
        <v>11406.63</v>
      </c>
      <c r="V1217" t="s">
        <v>3041</v>
      </c>
      <c r="Y1217">
        <v>767763</v>
      </c>
      <c r="Z1217" t="s">
        <v>4501</v>
      </c>
      <c r="AB1217">
        <f t="shared" si="146"/>
        <v>2020</v>
      </c>
      <c r="AC1217">
        <f t="shared" si="147"/>
        <v>11</v>
      </c>
      <c r="AD1217" t="str">
        <f t="shared" si="148"/>
        <v>Q3</v>
      </c>
      <c r="AE1217" t="str">
        <f t="shared" si="149"/>
        <v>FY20/21</v>
      </c>
      <c r="AF1217" t="str">
        <f t="shared" si="150"/>
        <v>EAST</v>
      </c>
    </row>
    <row r="1218" spans="1:32">
      <c r="A1218" t="s">
        <v>3594</v>
      </c>
      <c r="B1218" t="s">
        <v>3651</v>
      </c>
      <c r="C1218" t="str">
        <f t="shared" ref="C1218:C1281" si="152">IF(F1218="", "", IF(AND(F1218&gt;=12000000, F1218&lt;=13000000, OR(ISNUMBER(SEARCH("SERVICE", H1218)), ISNUMBER(SEARCH("REPAIR CHARGE", I1218)), ISNUMBER(SEARCH("REPAIR", H1218)))), "SERVICE_CHARGE", IF(AND(F1218&gt;=13000000, F1218&lt;=14000000, OR(ISNUMBER(SEARCH("SERVICE", H1218)), ISNUMBER(SEARCH("REPAIR CHARGE", I1218)), ISNUMBER(SEARCH("REPAIR", H1218)))), "CONTRACT_FEE", IF(AND(F1218&gt;=14000000, F1218&lt;=15000000, OR(ISNUMBER(SEARCH("TAPE FEEDER", I1218)), ISNUMBER(SEARCH("ZS FEEDER", I1218)), ISNUMBER(SEARCH("TRAY", I1218)))), "FEEDER", "SPARES/OTHER"))))</f>
        <v>SPARES/OTHER</v>
      </c>
      <c r="D1218" s="4">
        <v>44168</v>
      </c>
      <c r="E1218" t="str">
        <f t="shared" ref="E1218:E1281" si="153">IF(ISNUMBER(SEARCH("YMCT",H1218)),"YAMAHA",IF(ISNUMBER(SEARCH("HELI",H1218)),"HELLER",IF(ISNUMBER(SEARCH("PEMR",H1218)),"PEMTRON",IF(ISNUMBER(SEARCH("PEMT",H1218)),"PEMTRON",IF(H1218="","",(IFERROR(1/0,"OTHERS")))))))</f>
        <v>HELLER</v>
      </c>
      <c r="F1218">
        <v>14103895</v>
      </c>
      <c r="G1218" s="19">
        <v>44168</v>
      </c>
      <c r="H1218" t="s">
        <v>4502</v>
      </c>
      <c r="I1218" t="s">
        <v>3368</v>
      </c>
      <c r="J1218">
        <v>1</v>
      </c>
      <c r="K1218">
        <v>1</v>
      </c>
      <c r="L1218">
        <v>740</v>
      </c>
      <c r="M1218" t="s">
        <v>36</v>
      </c>
      <c r="N1218">
        <v>1.175</v>
      </c>
      <c r="O1218">
        <v>740</v>
      </c>
      <c r="P1218">
        <f t="shared" si="151"/>
        <v>869.5</v>
      </c>
      <c r="Q1218" t="s">
        <v>3652</v>
      </c>
      <c r="R1218" t="s">
        <v>4144</v>
      </c>
      <c r="S1218" t="s">
        <v>25</v>
      </c>
      <c r="T1218">
        <v>905504</v>
      </c>
      <c r="U1218">
        <v>551.80999999999995</v>
      </c>
      <c r="V1218" t="s">
        <v>3041</v>
      </c>
      <c r="X1218">
        <v>2020111645</v>
      </c>
      <c r="Y1218">
        <v>768855</v>
      </c>
      <c r="Z1218" t="s">
        <v>4146</v>
      </c>
      <c r="AB1218">
        <f t="shared" ref="AB1218:AB1281" si="154">IF(D1218="","",YEAR(D1218))</f>
        <v>2020</v>
      </c>
      <c r="AC1218">
        <f t="shared" ref="AC1218:AC1281" si="155">IF(D1218="","",MONTH(D1218))</f>
        <v>12</v>
      </c>
      <c r="AD1218" t="str">
        <f t="shared" ref="AD1218:AD1281" si="156">IFERROR(IF(AC1218="","",IF(AND(AC1218&gt;=10,AC1218&lt;=12),"Q3",IF(AND(AC1218&gt;=1,AC1218&lt;=3),"Q4",IF(AND(AC1218&gt;=7,AC1218&lt;=9),"Q2",IF(AND(AC1218&gt;=4,AC1218&lt;=6),"Q1"))))),"")</f>
        <v>Q3</v>
      </c>
      <c r="AE1218" t="str">
        <f t="shared" ref="AE1218:AE1281" si="157">IFERROR(IF(AD1218="Q4","FY"&amp;RIGHT(AB1218,2)-1&amp;"/"&amp;RIGHT(AB1218,2),"FY"&amp;RIGHT(AB1218,2)&amp;"/"&amp;RIGHT(AB1218,2)+1),"")</f>
        <v>FY20/21</v>
      </c>
      <c r="AF1218" t="str">
        <f t="shared" ref="AF1218:AF1281" si="158">IF(B1218="SZX","SOUTH",IF(B1218="BJS","NORTH",IF(B1218="SHA","EAST",IF(B1218="","",(IF(AND(B1218&lt;&gt;"SZX",B1218&lt;&gt;"SHA",B1218&lt;&gt;"BJS"),"WEST"))))))</f>
        <v>NORTH</v>
      </c>
    </row>
    <row r="1219" spans="1:32">
      <c r="A1219" t="s">
        <v>3594</v>
      </c>
      <c r="B1219" t="s">
        <v>3651</v>
      </c>
      <c r="C1219" t="str">
        <f t="shared" si="152"/>
        <v>SPARES/OTHER</v>
      </c>
      <c r="D1219" s="4">
        <v>44168</v>
      </c>
      <c r="E1219" t="str">
        <f t="shared" si="153"/>
        <v>HELLER</v>
      </c>
      <c r="F1219">
        <v>14103895</v>
      </c>
      <c r="G1219" s="19">
        <v>44168</v>
      </c>
      <c r="H1219" t="s">
        <v>4503</v>
      </c>
      <c r="I1219" t="s">
        <v>4504</v>
      </c>
      <c r="J1219">
        <v>1</v>
      </c>
      <c r="K1219">
        <v>1</v>
      </c>
      <c r="L1219">
        <v>110</v>
      </c>
      <c r="M1219" t="s">
        <v>36</v>
      </c>
      <c r="N1219">
        <v>1.175</v>
      </c>
      <c r="O1219">
        <v>110</v>
      </c>
      <c r="P1219">
        <f t="shared" ref="P1219:P1282" si="159">IF(M1219="CNY",O1219*N1219,IF(M1219="USD",O1219*7.8,IF(M1219="HKD",O1219*1,IF(M1219="JPY",O1219*0.0563,""))))</f>
        <v>129.25</v>
      </c>
      <c r="Q1219" t="s">
        <v>3652</v>
      </c>
      <c r="R1219" t="s">
        <v>4144</v>
      </c>
      <c r="S1219" t="s">
        <v>25</v>
      </c>
      <c r="T1219">
        <v>905504</v>
      </c>
      <c r="U1219">
        <v>78.540000000000006</v>
      </c>
      <c r="V1219" t="s">
        <v>3041</v>
      </c>
      <c r="X1219">
        <v>2020111645</v>
      </c>
      <c r="Y1219">
        <v>768855</v>
      </c>
      <c r="Z1219" t="s">
        <v>4146</v>
      </c>
      <c r="AB1219">
        <f t="shared" si="154"/>
        <v>2020</v>
      </c>
      <c r="AC1219">
        <f t="shared" si="155"/>
        <v>12</v>
      </c>
      <c r="AD1219" t="str">
        <f t="shared" si="156"/>
        <v>Q3</v>
      </c>
      <c r="AE1219" t="str">
        <f t="shared" si="157"/>
        <v>FY20/21</v>
      </c>
      <c r="AF1219" t="str">
        <f t="shared" si="158"/>
        <v>NORTH</v>
      </c>
    </row>
    <row r="1220" spans="1:32">
      <c r="A1220" t="s">
        <v>3594</v>
      </c>
      <c r="B1220" t="s">
        <v>3646</v>
      </c>
      <c r="C1220" t="str">
        <f t="shared" si="152"/>
        <v>SPARES/OTHER</v>
      </c>
      <c r="D1220" s="4">
        <v>44176</v>
      </c>
      <c r="E1220" t="str">
        <f t="shared" si="153"/>
        <v>YAMAHA</v>
      </c>
      <c r="F1220">
        <v>14103896</v>
      </c>
      <c r="G1220" s="19">
        <v>44176</v>
      </c>
      <c r="H1220" t="s">
        <v>3699</v>
      </c>
      <c r="I1220" t="s">
        <v>3700</v>
      </c>
      <c r="J1220">
        <v>10</v>
      </c>
      <c r="K1220">
        <v>10</v>
      </c>
      <c r="L1220">
        <v>973.45</v>
      </c>
      <c r="M1220" t="s">
        <v>36</v>
      </c>
      <c r="N1220">
        <v>1.175</v>
      </c>
      <c r="O1220">
        <v>973.45</v>
      </c>
      <c r="P1220">
        <f t="shared" si="159"/>
        <v>1143.80375</v>
      </c>
      <c r="Q1220" t="s">
        <v>4058</v>
      </c>
      <c r="R1220" t="s">
        <v>4070</v>
      </c>
      <c r="S1220" t="s">
        <v>25</v>
      </c>
      <c r="T1220">
        <v>905524</v>
      </c>
      <c r="U1220">
        <v>460</v>
      </c>
      <c r="V1220" t="s">
        <v>3041</v>
      </c>
      <c r="Y1220">
        <v>770106</v>
      </c>
      <c r="Z1220" t="s">
        <v>4072</v>
      </c>
      <c r="AB1220">
        <f t="shared" si="154"/>
        <v>2020</v>
      </c>
      <c r="AC1220">
        <f t="shared" si="155"/>
        <v>12</v>
      </c>
      <c r="AD1220" t="str">
        <f t="shared" si="156"/>
        <v>Q3</v>
      </c>
      <c r="AE1220" t="str">
        <f t="shared" si="157"/>
        <v>FY20/21</v>
      </c>
      <c r="AF1220" t="str">
        <f t="shared" si="158"/>
        <v>EAST</v>
      </c>
    </row>
    <row r="1221" spans="1:32">
      <c r="A1221" t="s">
        <v>3594</v>
      </c>
      <c r="B1221" t="s">
        <v>3646</v>
      </c>
      <c r="C1221" t="str">
        <f t="shared" si="152"/>
        <v>SPARES/OTHER</v>
      </c>
      <c r="D1221" s="4">
        <v>44176</v>
      </c>
      <c r="E1221" t="str">
        <f t="shared" si="153"/>
        <v>YAMAHA</v>
      </c>
      <c r="F1221">
        <v>14103896</v>
      </c>
      <c r="G1221" s="19">
        <v>44176</v>
      </c>
      <c r="H1221" t="s">
        <v>124</v>
      </c>
      <c r="I1221" t="s">
        <v>125</v>
      </c>
      <c r="J1221">
        <v>4</v>
      </c>
      <c r="K1221">
        <v>4</v>
      </c>
      <c r="L1221">
        <v>623.01</v>
      </c>
      <c r="M1221" t="s">
        <v>36</v>
      </c>
      <c r="N1221">
        <v>1.175</v>
      </c>
      <c r="O1221">
        <v>623.01</v>
      </c>
      <c r="P1221">
        <f t="shared" si="159"/>
        <v>732.03674999999998</v>
      </c>
      <c r="Q1221" t="s">
        <v>4058</v>
      </c>
      <c r="R1221" t="s">
        <v>4070</v>
      </c>
      <c r="S1221" t="s">
        <v>25</v>
      </c>
      <c r="T1221">
        <v>905524</v>
      </c>
      <c r="U1221">
        <v>272</v>
      </c>
      <c r="V1221" t="s">
        <v>3041</v>
      </c>
      <c r="Y1221">
        <v>770106</v>
      </c>
      <c r="Z1221" t="s">
        <v>4072</v>
      </c>
      <c r="AB1221">
        <f t="shared" si="154"/>
        <v>2020</v>
      </c>
      <c r="AC1221">
        <f t="shared" si="155"/>
        <v>12</v>
      </c>
      <c r="AD1221" t="str">
        <f t="shared" si="156"/>
        <v>Q3</v>
      </c>
      <c r="AE1221" t="str">
        <f t="shared" si="157"/>
        <v>FY20/21</v>
      </c>
      <c r="AF1221" t="str">
        <f t="shared" si="158"/>
        <v>EAST</v>
      </c>
    </row>
    <row r="1222" spans="1:32">
      <c r="A1222" t="s">
        <v>3594</v>
      </c>
      <c r="B1222" t="s">
        <v>3646</v>
      </c>
      <c r="C1222" t="str">
        <f t="shared" si="152"/>
        <v>SPARES/OTHER</v>
      </c>
      <c r="D1222" s="4">
        <v>44176</v>
      </c>
      <c r="E1222" t="str">
        <f t="shared" si="153"/>
        <v>YAMAHA</v>
      </c>
      <c r="F1222">
        <v>14103896</v>
      </c>
      <c r="G1222" s="19">
        <v>44176</v>
      </c>
      <c r="H1222" t="s">
        <v>3845</v>
      </c>
      <c r="I1222" t="s">
        <v>47</v>
      </c>
      <c r="J1222">
        <v>1</v>
      </c>
      <c r="K1222">
        <v>1</v>
      </c>
      <c r="L1222">
        <v>2321.2399999999998</v>
      </c>
      <c r="M1222" t="s">
        <v>36</v>
      </c>
      <c r="N1222">
        <v>1.175</v>
      </c>
      <c r="O1222">
        <v>2321.2399999999998</v>
      </c>
      <c r="P1222">
        <f t="shared" si="159"/>
        <v>2727.4569999999999</v>
      </c>
      <c r="Q1222" t="s">
        <v>4058</v>
      </c>
      <c r="R1222" t="s">
        <v>4070</v>
      </c>
      <c r="S1222" t="s">
        <v>25</v>
      </c>
      <c r="T1222">
        <v>905524</v>
      </c>
      <c r="U1222">
        <v>972</v>
      </c>
      <c r="V1222" t="s">
        <v>3041</v>
      </c>
      <c r="Y1222">
        <v>770106</v>
      </c>
      <c r="Z1222" t="s">
        <v>4072</v>
      </c>
      <c r="AB1222">
        <f t="shared" si="154"/>
        <v>2020</v>
      </c>
      <c r="AC1222">
        <f t="shared" si="155"/>
        <v>12</v>
      </c>
      <c r="AD1222" t="str">
        <f t="shared" si="156"/>
        <v>Q3</v>
      </c>
      <c r="AE1222" t="str">
        <f t="shared" si="157"/>
        <v>FY20/21</v>
      </c>
      <c r="AF1222" t="str">
        <f t="shared" si="158"/>
        <v>EAST</v>
      </c>
    </row>
    <row r="1223" spans="1:32">
      <c r="A1223" t="s">
        <v>3594</v>
      </c>
      <c r="B1223" t="s">
        <v>3646</v>
      </c>
      <c r="C1223" t="str">
        <f t="shared" si="152"/>
        <v>SPARES/OTHER</v>
      </c>
      <c r="D1223" s="4">
        <v>44176</v>
      </c>
      <c r="E1223" t="str">
        <f t="shared" si="153"/>
        <v>YAMAHA</v>
      </c>
      <c r="F1223">
        <v>14103897</v>
      </c>
      <c r="G1223" s="19">
        <v>44176</v>
      </c>
      <c r="H1223" t="s">
        <v>511</v>
      </c>
      <c r="I1223" t="s">
        <v>100</v>
      </c>
      <c r="J1223">
        <v>10</v>
      </c>
      <c r="K1223">
        <v>10</v>
      </c>
      <c r="L1223">
        <v>362.83</v>
      </c>
      <c r="M1223" t="s">
        <v>36</v>
      </c>
      <c r="N1223">
        <v>1.175</v>
      </c>
      <c r="O1223">
        <v>362.83</v>
      </c>
      <c r="P1223">
        <f t="shared" si="159"/>
        <v>426.32524999999998</v>
      </c>
      <c r="Q1223" t="s">
        <v>4058</v>
      </c>
      <c r="R1223" t="s">
        <v>4141</v>
      </c>
      <c r="S1223" t="s">
        <v>25</v>
      </c>
      <c r="T1223">
        <v>905525</v>
      </c>
      <c r="U1223">
        <v>190</v>
      </c>
      <c r="V1223" t="s">
        <v>3041</v>
      </c>
      <c r="Y1223">
        <v>770129</v>
      </c>
      <c r="Z1223" t="s">
        <v>4142</v>
      </c>
      <c r="AB1223">
        <f t="shared" si="154"/>
        <v>2020</v>
      </c>
      <c r="AC1223">
        <f t="shared" si="155"/>
        <v>12</v>
      </c>
      <c r="AD1223" t="str">
        <f t="shared" si="156"/>
        <v>Q3</v>
      </c>
      <c r="AE1223" t="str">
        <f t="shared" si="157"/>
        <v>FY20/21</v>
      </c>
      <c r="AF1223" t="str">
        <f t="shared" si="158"/>
        <v>EAST</v>
      </c>
    </row>
    <row r="1224" spans="1:32">
      <c r="A1224" t="s">
        <v>3594</v>
      </c>
      <c r="B1224" t="s">
        <v>3646</v>
      </c>
      <c r="C1224" t="str">
        <f t="shared" si="152"/>
        <v>SPARES/OTHER</v>
      </c>
      <c r="D1224" s="4">
        <v>44176</v>
      </c>
      <c r="E1224" t="str">
        <f t="shared" si="153"/>
        <v>YAMAHA</v>
      </c>
      <c r="F1224">
        <v>14103897</v>
      </c>
      <c r="G1224" s="19">
        <v>44176</v>
      </c>
      <c r="H1224" t="s">
        <v>583</v>
      </c>
      <c r="I1224" t="s">
        <v>98</v>
      </c>
      <c r="J1224">
        <v>10</v>
      </c>
      <c r="K1224">
        <v>10</v>
      </c>
      <c r="L1224">
        <v>141.59</v>
      </c>
      <c r="M1224" t="s">
        <v>36</v>
      </c>
      <c r="N1224">
        <v>1.175</v>
      </c>
      <c r="O1224">
        <v>141.59</v>
      </c>
      <c r="P1224">
        <f t="shared" si="159"/>
        <v>166.36825000000002</v>
      </c>
      <c r="Q1224" t="s">
        <v>4058</v>
      </c>
      <c r="R1224" t="s">
        <v>4141</v>
      </c>
      <c r="S1224" t="s">
        <v>25</v>
      </c>
      <c r="T1224">
        <v>905525</v>
      </c>
      <c r="U1224">
        <v>70</v>
      </c>
      <c r="V1224" t="s">
        <v>3041</v>
      </c>
      <c r="Y1224">
        <v>770129</v>
      </c>
      <c r="Z1224" t="s">
        <v>4142</v>
      </c>
      <c r="AB1224">
        <f t="shared" si="154"/>
        <v>2020</v>
      </c>
      <c r="AC1224">
        <f t="shared" si="155"/>
        <v>12</v>
      </c>
      <c r="AD1224" t="str">
        <f t="shared" si="156"/>
        <v>Q3</v>
      </c>
      <c r="AE1224" t="str">
        <f t="shared" si="157"/>
        <v>FY20/21</v>
      </c>
      <c r="AF1224" t="str">
        <f t="shared" si="158"/>
        <v>EAST</v>
      </c>
    </row>
    <row r="1225" spans="1:32">
      <c r="A1225" t="s">
        <v>3594</v>
      </c>
      <c r="B1225" t="s">
        <v>3646</v>
      </c>
      <c r="C1225" t="str">
        <f t="shared" si="152"/>
        <v>SPARES/OTHER</v>
      </c>
      <c r="D1225" s="4">
        <v>44176</v>
      </c>
      <c r="E1225" t="str">
        <f t="shared" si="153"/>
        <v>YAMAHA</v>
      </c>
      <c r="F1225">
        <v>14103897</v>
      </c>
      <c r="G1225" s="19">
        <v>44176</v>
      </c>
      <c r="H1225" t="s">
        <v>3843</v>
      </c>
      <c r="I1225" t="s">
        <v>3844</v>
      </c>
      <c r="J1225">
        <v>2</v>
      </c>
      <c r="K1225">
        <v>2</v>
      </c>
      <c r="L1225">
        <v>254.87</v>
      </c>
      <c r="M1225" t="s">
        <v>36</v>
      </c>
      <c r="N1225">
        <v>1.175</v>
      </c>
      <c r="O1225">
        <v>254.87</v>
      </c>
      <c r="P1225">
        <f t="shared" si="159"/>
        <v>299.47225000000003</v>
      </c>
      <c r="Q1225" t="s">
        <v>4058</v>
      </c>
      <c r="R1225" t="s">
        <v>4141</v>
      </c>
      <c r="S1225" t="s">
        <v>25</v>
      </c>
      <c r="T1225">
        <v>905525</v>
      </c>
      <c r="U1225">
        <v>136</v>
      </c>
      <c r="V1225" t="s">
        <v>3041</v>
      </c>
      <c r="Y1225">
        <v>770129</v>
      </c>
      <c r="Z1225" t="s">
        <v>4142</v>
      </c>
      <c r="AB1225">
        <f t="shared" si="154"/>
        <v>2020</v>
      </c>
      <c r="AC1225">
        <f t="shared" si="155"/>
        <v>12</v>
      </c>
      <c r="AD1225" t="str">
        <f t="shared" si="156"/>
        <v>Q3</v>
      </c>
      <c r="AE1225" t="str">
        <f t="shared" si="157"/>
        <v>FY20/21</v>
      </c>
      <c r="AF1225" t="str">
        <f t="shared" si="158"/>
        <v>EAST</v>
      </c>
    </row>
    <row r="1226" spans="1:32">
      <c r="A1226" t="s">
        <v>3594</v>
      </c>
      <c r="B1226" t="s">
        <v>3646</v>
      </c>
      <c r="C1226" t="str">
        <f t="shared" si="152"/>
        <v>SPARES/OTHER</v>
      </c>
      <c r="D1226" s="4">
        <v>44176</v>
      </c>
      <c r="E1226" t="str">
        <f t="shared" si="153"/>
        <v>YAMAHA</v>
      </c>
      <c r="F1226">
        <v>14103898</v>
      </c>
      <c r="G1226" s="19">
        <v>44176</v>
      </c>
      <c r="H1226" t="s">
        <v>1617</v>
      </c>
      <c r="I1226" t="s">
        <v>1472</v>
      </c>
      <c r="J1226">
        <v>2</v>
      </c>
      <c r="K1226">
        <v>2</v>
      </c>
      <c r="L1226">
        <v>3856.64</v>
      </c>
      <c r="M1226" t="s">
        <v>36</v>
      </c>
      <c r="N1226">
        <v>1.175</v>
      </c>
      <c r="O1226">
        <v>3856.64</v>
      </c>
      <c r="P1226">
        <f t="shared" si="159"/>
        <v>4531.5519999999997</v>
      </c>
      <c r="Q1226" t="s">
        <v>4058</v>
      </c>
      <c r="R1226" t="s">
        <v>4238</v>
      </c>
      <c r="S1226" t="s">
        <v>25</v>
      </c>
      <c r="T1226">
        <v>905526</v>
      </c>
      <c r="U1226">
        <v>2050</v>
      </c>
      <c r="V1226" t="s">
        <v>3041</v>
      </c>
      <c r="Y1226">
        <v>770135</v>
      </c>
      <c r="Z1226" t="s">
        <v>4239</v>
      </c>
      <c r="AB1226">
        <f t="shared" si="154"/>
        <v>2020</v>
      </c>
      <c r="AC1226">
        <f t="shared" si="155"/>
        <v>12</v>
      </c>
      <c r="AD1226" t="str">
        <f t="shared" si="156"/>
        <v>Q3</v>
      </c>
      <c r="AE1226" t="str">
        <f t="shared" si="157"/>
        <v>FY20/21</v>
      </c>
      <c r="AF1226" t="str">
        <f t="shared" si="158"/>
        <v>EAST</v>
      </c>
    </row>
    <row r="1227" spans="1:32">
      <c r="A1227" t="s">
        <v>3594</v>
      </c>
      <c r="B1227" t="s">
        <v>3646</v>
      </c>
      <c r="C1227" t="str">
        <f t="shared" si="152"/>
        <v>SPARES/OTHER</v>
      </c>
      <c r="D1227" s="4">
        <v>44176</v>
      </c>
      <c r="E1227" t="str">
        <f t="shared" si="153"/>
        <v>YAMAHA</v>
      </c>
      <c r="F1227">
        <v>14103898</v>
      </c>
      <c r="G1227" s="19">
        <v>44176</v>
      </c>
      <c r="H1227" t="s">
        <v>3851</v>
      </c>
      <c r="I1227" t="s">
        <v>146</v>
      </c>
      <c r="J1227">
        <v>2</v>
      </c>
      <c r="K1227">
        <v>2</v>
      </c>
      <c r="L1227">
        <v>8.85</v>
      </c>
      <c r="M1227" t="s">
        <v>36</v>
      </c>
      <c r="N1227">
        <v>1.175</v>
      </c>
      <c r="O1227">
        <v>8.85</v>
      </c>
      <c r="P1227">
        <f t="shared" si="159"/>
        <v>10.39875</v>
      </c>
      <c r="Q1227" t="s">
        <v>4058</v>
      </c>
      <c r="R1227" t="s">
        <v>4238</v>
      </c>
      <c r="S1227" t="s">
        <v>25</v>
      </c>
      <c r="T1227">
        <v>905526</v>
      </c>
      <c r="U1227">
        <v>2</v>
      </c>
      <c r="V1227" t="s">
        <v>3041</v>
      </c>
      <c r="Y1227">
        <v>770135</v>
      </c>
      <c r="Z1227" t="s">
        <v>4239</v>
      </c>
      <c r="AB1227">
        <f t="shared" si="154"/>
        <v>2020</v>
      </c>
      <c r="AC1227">
        <f t="shared" si="155"/>
        <v>12</v>
      </c>
      <c r="AD1227" t="str">
        <f t="shared" si="156"/>
        <v>Q3</v>
      </c>
      <c r="AE1227" t="str">
        <f t="shared" si="157"/>
        <v>FY20/21</v>
      </c>
      <c r="AF1227" t="str">
        <f t="shared" si="158"/>
        <v>EAST</v>
      </c>
    </row>
    <row r="1228" spans="1:32">
      <c r="A1228" t="s">
        <v>3594</v>
      </c>
      <c r="B1228" t="s">
        <v>3646</v>
      </c>
      <c r="C1228" t="str">
        <f t="shared" si="152"/>
        <v>SPARES/OTHER</v>
      </c>
      <c r="D1228" s="4">
        <v>44176</v>
      </c>
      <c r="E1228" t="str">
        <f t="shared" si="153"/>
        <v>YAMAHA</v>
      </c>
      <c r="F1228">
        <v>14103898</v>
      </c>
      <c r="G1228" s="19">
        <v>44176</v>
      </c>
      <c r="H1228" t="s">
        <v>42</v>
      </c>
      <c r="I1228" t="s">
        <v>43</v>
      </c>
      <c r="J1228">
        <v>10</v>
      </c>
      <c r="K1228">
        <v>10</v>
      </c>
      <c r="L1228">
        <v>1265.49</v>
      </c>
      <c r="M1228" t="s">
        <v>36</v>
      </c>
      <c r="N1228">
        <v>1.175</v>
      </c>
      <c r="O1228">
        <v>1265.49</v>
      </c>
      <c r="P1228">
        <f t="shared" si="159"/>
        <v>1486.95075</v>
      </c>
      <c r="Q1228" t="s">
        <v>4058</v>
      </c>
      <c r="R1228" t="s">
        <v>4238</v>
      </c>
      <c r="S1228" t="s">
        <v>25</v>
      </c>
      <c r="T1228">
        <v>905526</v>
      </c>
      <c r="U1228">
        <v>680</v>
      </c>
      <c r="V1228" t="s">
        <v>3041</v>
      </c>
      <c r="Y1228">
        <v>770135</v>
      </c>
      <c r="Z1228" t="s">
        <v>4239</v>
      </c>
      <c r="AB1228">
        <f t="shared" si="154"/>
        <v>2020</v>
      </c>
      <c r="AC1228">
        <f t="shared" si="155"/>
        <v>12</v>
      </c>
      <c r="AD1228" t="str">
        <f t="shared" si="156"/>
        <v>Q3</v>
      </c>
      <c r="AE1228" t="str">
        <f t="shared" si="157"/>
        <v>FY20/21</v>
      </c>
      <c r="AF1228" t="str">
        <f t="shared" si="158"/>
        <v>EAST</v>
      </c>
    </row>
    <row r="1229" spans="1:32">
      <c r="A1229" t="s">
        <v>3594</v>
      </c>
      <c r="B1229" t="s">
        <v>3646</v>
      </c>
      <c r="C1229" t="str">
        <f t="shared" si="152"/>
        <v>SPARES/OTHER</v>
      </c>
      <c r="D1229" s="4">
        <v>44176</v>
      </c>
      <c r="E1229" t="str">
        <f t="shared" si="153"/>
        <v>YAMAHA</v>
      </c>
      <c r="F1229">
        <v>14103898</v>
      </c>
      <c r="G1229" s="19">
        <v>44176</v>
      </c>
      <c r="H1229" t="s">
        <v>1167</v>
      </c>
      <c r="I1229" t="s">
        <v>1168</v>
      </c>
      <c r="J1229">
        <v>1</v>
      </c>
      <c r="K1229">
        <v>1</v>
      </c>
      <c r="L1229">
        <v>3858.41</v>
      </c>
      <c r="M1229" t="s">
        <v>36</v>
      </c>
      <c r="N1229">
        <v>1.175</v>
      </c>
      <c r="O1229">
        <v>3858.41</v>
      </c>
      <c r="P1229">
        <f t="shared" si="159"/>
        <v>4533.6317499999996</v>
      </c>
      <c r="Q1229" t="s">
        <v>4058</v>
      </c>
      <c r="R1229" t="s">
        <v>4238</v>
      </c>
      <c r="S1229" t="s">
        <v>25</v>
      </c>
      <c r="T1229">
        <v>905526</v>
      </c>
      <c r="U1229">
        <v>2058</v>
      </c>
      <c r="V1229" t="s">
        <v>3041</v>
      </c>
      <c r="Y1229">
        <v>770135</v>
      </c>
      <c r="Z1229" t="s">
        <v>4239</v>
      </c>
      <c r="AB1229">
        <f t="shared" si="154"/>
        <v>2020</v>
      </c>
      <c r="AC1229">
        <f t="shared" si="155"/>
        <v>12</v>
      </c>
      <c r="AD1229" t="str">
        <f t="shared" si="156"/>
        <v>Q3</v>
      </c>
      <c r="AE1229" t="str">
        <f t="shared" si="157"/>
        <v>FY20/21</v>
      </c>
      <c r="AF1229" t="str">
        <f t="shared" si="158"/>
        <v>EAST</v>
      </c>
    </row>
    <row r="1230" spans="1:32">
      <c r="A1230" t="s">
        <v>3594</v>
      </c>
      <c r="B1230" t="s">
        <v>3646</v>
      </c>
      <c r="C1230" t="str">
        <f t="shared" si="152"/>
        <v>SPARES/OTHER</v>
      </c>
      <c r="D1230" s="4">
        <v>44176</v>
      </c>
      <c r="E1230" t="str">
        <f t="shared" si="153"/>
        <v>YAMAHA</v>
      </c>
      <c r="F1230">
        <v>14103898</v>
      </c>
      <c r="G1230" s="19">
        <v>44176</v>
      </c>
      <c r="H1230" t="s">
        <v>1284</v>
      </c>
      <c r="I1230" t="s">
        <v>1285</v>
      </c>
      <c r="J1230">
        <v>10</v>
      </c>
      <c r="K1230">
        <v>10</v>
      </c>
      <c r="L1230">
        <v>1176.99</v>
      </c>
      <c r="M1230" t="s">
        <v>36</v>
      </c>
      <c r="N1230">
        <v>1.175</v>
      </c>
      <c r="O1230">
        <v>1176.99</v>
      </c>
      <c r="P1230">
        <f t="shared" si="159"/>
        <v>1382.96325</v>
      </c>
      <c r="Q1230" t="s">
        <v>4058</v>
      </c>
      <c r="R1230" t="s">
        <v>4238</v>
      </c>
      <c r="S1230" t="s">
        <v>25</v>
      </c>
      <c r="T1230">
        <v>905526</v>
      </c>
      <c r="U1230">
        <v>630</v>
      </c>
      <c r="V1230" t="s">
        <v>3041</v>
      </c>
      <c r="Y1230">
        <v>770135</v>
      </c>
      <c r="Z1230" t="s">
        <v>4239</v>
      </c>
      <c r="AB1230">
        <f t="shared" si="154"/>
        <v>2020</v>
      </c>
      <c r="AC1230">
        <f t="shared" si="155"/>
        <v>12</v>
      </c>
      <c r="AD1230" t="str">
        <f t="shared" si="156"/>
        <v>Q3</v>
      </c>
      <c r="AE1230" t="str">
        <f t="shared" si="157"/>
        <v>FY20/21</v>
      </c>
      <c r="AF1230" t="str">
        <f t="shared" si="158"/>
        <v>EAST</v>
      </c>
    </row>
    <row r="1231" spans="1:32">
      <c r="A1231" t="s">
        <v>3594</v>
      </c>
      <c r="B1231" t="s">
        <v>3646</v>
      </c>
      <c r="C1231" t="str">
        <f t="shared" si="152"/>
        <v>SPARES/OTHER</v>
      </c>
      <c r="D1231" s="4">
        <v>44176</v>
      </c>
      <c r="E1231" t="str">
        <f t="shared" si="153"/>
        <v>YAMAHA</v>
      </c>
      <c r="F1231">
        <v>14103898</v>
      </c>
      <c r="G1231" s="19">
        <v>44176</v>
      </c>
      <c r="H1231" t="s">
        <v>126</v>
      </c>
      <c r="I1231" t="s">
        <v>48</v>
      </c>
      <c r="J1231">
        <v>2</v>
      </c>
      <c r="K1231">
        <v>2</v>
      </c>
      <c r="L1231">
        <v>2467.2600000000002</v>
      </c>
      <c r="M1231" t="s">
        <v>36</v>
      </c>
      <c r="N1231">
        <v>1.175</v>
      </c>
      <c r="O1231">
        <v>2467.2600000000002</v>
      </c>
      <c r="P1231">
        <f t="shared" si="159"/>
        <v>2899.0305000000003</v>
      </c>
      <c r="Q1231" t="s">
        <v>4058</v>
      </c>
      <c r="R1231" t="s">
        <v>4238</v>
      </c>
      <c r="S1231" t="s">
        <v>25</v>
      </c>
      <c r="T1231">
        <v>905526</v>
      </c>
      <c r="U1231">
        <v>1312</v>
      </c>
      <c r="V1231" t="s">
        <v>3041</v>
      </c>
      <c r="Y1231">
        <v>770135</v>
      </c>
      <c r="Z1231" t="s">
        <v>4239</v>
      </c>
      <c r="AB1231">
        <f t="shared" si="154"/>
        <v>2020</v>
      </c>
      <c r="AC1231">
        <f t="shared" si="155"/>
        <v>12</v>
      </c>
      <c r="AD1231" t="str">
        <f t="shared" si="156"/>
        <v>Q3</v>
      </c>
      <c r="AE1231" t="str">
        <f t="shared" si="157"/>
        <v>FY20/21</v>
      </c>
      <c r="AF1231" t="str">
        <f t="shared" si="158"/>
        <v>EAST</v>
      </c>
    </row>
    <row r="1232" spans="1:32">
      <c r="A1232" t="s">
        <v>3594</v>
      </c>
      <c r="B1232" t="s">
        <v>3646</v>
      </c>
      <c r="C1232" t="str">
        <f t="shared" si="152"/>
        <v>SPARES/OTHER</v>
      </c>
      <c r="D1232" s="4">
        <v>44179</v>
      </c>
      <c r="E1232" t="str">
        <f t="shared" si="153"/>
        <v>OTHERS</v>
      </c>
      <c r="F1232">
        <v>14103899</v>
      </c>
      <c r="G1232" s="19">
        <v>44179</v>
      </c>
      <c r="H1232" t="s">
        <v>345</v>
      </c>
      <c r="I1232" t="s">
        <v>346</v>
      </c>
      <c r="J1232">
        <v>2</v>
      </c>
      <c r="K1232">
        <v>2</v>
      </c>
      <c r="L1232">
        <v>1093.81</v>
      </c>
      <c r="M1232" t="s">
        <v>36</v>
      </c>
      <c r="N1232">
        <v>1.175</v>
      </c>
      <c r="O1232">
        <v>1093.81</v>
      </c>
      <c r="P1232">
        <f t="shared" si="159"/>
        <v>1285.22675</v>
      </c>
      <c r="Q1232" t="s">
        <v>4058</v>
      </c>
      <c r="R1232" t="s">
        <v>4244</v>
      </c>
      <c r="S1232" t="s">
        <v>25</v>
      </c>
      <c r="T1232">
        <v>905519</v>
      </c>
      <c r="U1232">
        <v>265.48</v>
      </c>
      <c r="V1232" t="s">
        <v>3041</v>
      </c>
      <c r="Y1232">
        <v>770254</v>
      </c>
      <c r="Z1232" t="s">
        <v>4245</v>
      </c>
      <c r="AB1232">
        <f t="shared" si="154"/>
        <v>2020</v>
      </c>
      <c r="AC1232">
        <f t="shared" si="155"/>
        <v>12</v>
      </c>
      <c r="AD1232" t="str">
        <f t="shared" si="156"/>
        <v>Q3</v>
      </c>
      <c r="AE1232" t="str">
        <f t="shared" si="157"/>
        <v>FY20/21</v>
      </c>
      <c r="AF1232" t="str">
        <f t="shared" si="158"/>
        <v>EAST</v>
      </c>
    </row>
    <row r="1233" spans="1:32">
      <c r="A1233" t="s">
        <v>3594</v>
      </c>
      <c r="B1233" t="s">
        <v>3646</v>
      </c>
      <c r="C1233" t="str">
        <f t="shared" si="152"/>
        <v>SPARES/OTHER</v>
      </c>
      <c r="D1233" s="4">
        <v>44179</v>
      </c>
      <c r="E1233" t="str">
        <f t="shared" si="153"/>
        <v>YAMAHA</v>
      </c>
      <c r="F1233">
        <v>14103900</v>
      </c>
      <c r="G1233" s="19">
        <v>44179</v>
      </c>
      <c r="H1233" t="s">
        <v>3846</v>
      </c>
      <c r="I1233" t="s">
        <v>667</v>
      </c>
      <c r="J1233">
        <v>1</v>
      </c>
      <c r="K1233">
        <v>1</v>
      </c>
      <c r="L1233">
        <v>23739.82</v>
      </c>
      <c r="M1233" t="s">
        <v>36</v>
      </c>
      <c r="N1233">
        <v>1.175</v>
      </c>
      <c r="O1233">
        <v>23739.82</v>
      </c>
      <c r="P1233">
        <f t="shared" si="159"/>
        <v>27894.288500000002</v>
      </c>
      <c r="Q1233" t="s">
        <v>4058</v>
      </c>
      <c r="R1233" t="s">
        <v>2383</v>
      </c>
      <c r="S1233" t="s">
        <v>25</v>
      </c>
      <c r="T1233">
        <v>905527</v>
      </c>
      <c r="U1233">
        <v>14019</v>
      </c>
      <c r="V1233" t="s">
        <v>3041</v>
      </c>
      <c r="Y1233">
        <v>770259</v>
      </c>
      <c r="Z1233" t="s">
        <v>2385</v>
      </c>
      <c r="AB1233">
        <f t="shared" si="154"/>
        <v>2020</v>
      </c>
      <c r="AC1233">
        <f t="shared" si="155"/>
        <v>12</v>
      </c>
      <c r="AD1233" t="str">
        <f t="shared" si="156"/>
        <v>Q3</v>
      </c>
      <c r="AE1233" t="str">
        <f t="shared" si="157"/>
        <v>FY20/21</v>
      </c>
      <c r="AF1233" t="str">
        <f t="shared" si="158"/>
        <v>EAST</v>
      </c>
    </row>
    <row r="1234" spans="1:32">
      <c r="A1234" t="s">
        <v>3594</v>
      </c>
      <c r="B1234" t="s">
        <v>3646</v>
      </c>
      <c r="C1234" t="str">
        <f t="shared" si="152"/>
        <v>SPARES/OTHER</v>
      </c>
      <c r="D1234" s="4">
        <v>44179</v>
      </c>
      <c r="E1234" t="str">
        <f t="shared" si="153"/>
        <v>YAMAHA</v>
      </c>
      <c r="F1234">
        <v>14103901</v>
      </c>
      <c r="G1234" s="19">
        <v>44179</v>
      </c>
      <c r="H1234" t="s">
        <v>3847</v>
      </c>
      <c r="I1234" t="s">
        <v>3848</v>
      </c>
      <c r="J1234">
        <v>1</v>
      </c>
      <c r="K1234">
        <v>1</v>
      </c>
      <c r="L1234">
        <v>7841.59</v>
      </c>
      <c r="M1234" t="s">
        <v>36</v>
      </c>
      <c r="N1234">
        <v>1.175</v>
      </c>
      <c r="O1234">
        <v>7841.59</v>
      </c>
      <c r="P1234">
        <f t="shared" si="159"/>
        <v>9213.8682500000014</v>
      </c>
      <c r="Q1234" t="s">
        <v>4058</v>
      </c>
      <c r="R1234" t="s">
        <v>2383</v>
      </c>
      <c r="S1234" t="s">
        <v>25</v>
      </c>
      <c r="T1234">
        <v>905528</v>
      </c>
      <c r="U1234">
        <v>4417</v>
      </c>
      <c r="V1234" t="s">
        <v>3041</v>
      </c>
      <c r="Y1234">
        <v>770260</v>
      </c>
      <c r="Z1234" t="s">
        <v>2385</v>
      </c>
      <c r="AB1234">
        <f t="shared" si="154"/>
        <v>2020</v>
      </c>
      <c r="AC1234">
        <f t="shared" si="155"/>
        <v>12</v>
      </c>
      <c r="AD1234" t="str">
        <f t="shared" si="156"/>
        <v>Q3</v>
      </c>
      <c r="AE1234" t="str">
        <f t="shared" si="157"/>
        <v>FY20/21</v>
      </c>
      <c r="AF1234" t="str">
        <f t="shared" si="158"/>
        <v>EAST</v>
      </c>
    </row>
    <row r="1235" spans="1:32">
      <c r="A1235" t="s">
        <v>3594</v>
      </c>
      <c r="B1235" t="s">
        <v>3646</v>
      </c>
      <c r="C1235" t="str">
        <f t="shared" si="152"/>
        <v>SPARES/OTHER</v>
      </c>
      <c r="D1235" s="4">
        <v>44179</v>
      </c>
      <c r="E1235" t="str">
        <f t="shared" si="153"/>
        <v>YAMAHA</v>
      </c>
      <c r="F1235">
        <v>14103901</v>
      </c>
      <c r="G1235" s="19">
        <v>44179</v>
      </c>
      <c r="H1235" t="s">
        <v>1171</v>
      </c>
      <c r="I1235" t="s">
        <v>1172</v>
      </c>
      <c r="J1235">
        <v>2</v>
      </c>
      <c r="K1235">
        <v>2</v>
      </c>
      <c r="L1235">
        <v>1044.25</v>
      </c>
      <c r="M1235" t="s">
        <v>36</v>
      </c>
      <c r="N1235">
        <v>1.175</v>
      </c>
      <c r="O1235">
        <v>1044.25</v>
      </c>
      <c r="P1235">
        <f t="shared" si="159"/>
        <v>1226.9937500000001</v>
      </c>
      <c r="Q1235" t="s">
        <v>4058</v>
      </c>
      <c r="R1235" t="s">
        <v>2383</v>
      </c>
      <c r="S1235" t="s">
        <v>25</v>
      </c>
      <c r="T1235">
        <v>905528</v>
      </c>
      <c r="U1235">
        <v>588</v>
      </c>
      <c r="V1235" t="s">
        <v>3041</v>
      </c>
      <c r="Y1235">
        <v>770260</v>
      </c>
      <c r="Z1235" t="s">
        <v>2385</v>
      </c>
      <c r="AB1235">
        <f t="shared" si="154"/>
        <v>2020</v>
      </c>
      <c r="AC1235">
        <f t="shared" si="155"/>
        <v>12</v>
      </c>
      <c r="AD1235" t="str">
        <f t="shared" si="156"/>
        <v>Q3</v>
      </c>
      <c r="AE1235" t="str">
        <f t="shared" si="157"/>
        <v>FY20/21</v>
      </c>
      <c r="AF1235" t="str">
        <f t="shared" si="158"/>
        <v>EAST</v>
      </c>
    </row>
    <row r="1236" spans="1:32">
      <c r="A1236" t="s">
        <v>3594</v>
      </c>
      <c r="B1236" t="s">
        <v>3646</v>
      </c>
      <c r="C1236" t="str">
        <f t="shared" si="152"/>
        <v>SPARES/OTHER</v>
      </c>
      <c r="D1236" s="4">
        <v>44179</v>
      </c>
      <c r="E1236" t="str">
        <f t="shared" si="153"/>
        <v>YAMAHA</v>
      </c>
      <c r="F1236">
        <v>14103901</v>
      </c>
      <c r="G1236" s="19">
        <v>44179</v>
      </c>
      <c r="H1236" t="s">
        <v>3849</v>
      </c>
      <c r="I1236" t="s">
        <v>3850</v>
      </c>
      <c r="J1236">
        <v>1</v>
      </c>
      <c r="K1236">
        <v>1</v>
      </c>
      <c r="L1236">
        <v>682.3</v>
      </c>
      <c r="M1236" t="s">
        <v>36</v>
      </c>
      <c r="N1236">
        <v>1.175</v>
      </c>
      <c r="O1236">
        <v>682.3</v>
      </c>
      <c r="P1236">
        <f t="shared" si="159"/>
        <v>801.70249999999999</v>
      </c>
      <c r="Q1236" t="s">
        <v>4058</v>
      </c>
      <c r="R1236" t="s">
        <v>2383</v>
      </c>
      <c r="S1236" t="s">
        <v>25</v>
      </c>
      <c r="T1236">
        <v>905528</v>
      </c>
      <c r="U1236">
        <v>384</v>
      </c>
      <c r="V1236" t="s">
        <v>3041</v>
      </c>
      <c r="Y1236">
        <v>770260</v>
      </c>
      <c r="Z1236" t="s">
        <v>2385</v>
      </c>
      <c r="AB1236">
        <f t="shared" si="154"/>
        <v>2020</v>
      </c>
      <c r="AC1236">
        <f t="shared" si="155"/>
        <v>12</v>
      </c>
      <c r="AD1236" t="str">
        <f t="shared" si="156"/>
        <v>Q3</v>
      </c>
      <c r="AE1236" t="str">
        <f t="shared" si="157"/>
        <v>FY20/21</v>
      </c>
      <c r="AF1236" t="str">
        <f t="shared" si="158"/>
        <v>EAST</v>
      </c>
    </row>
    <row r="1237" spans="1:32">
      <c r="A1237" t="s">
        <v>3594</v>
      </c>
      <c r="B1237" t="s">
        <v>3646</v>
      </c>
      <c r="C1237" t="str">
        <f t="shared" si="152"/>
        <v>SPARES/OTHER</v>
      </c>
      <c r="D1237" s="4">
        <v>44179</v>
      </c>
      <c r="E1237" t="str">
        <f t="shared" si="153"/>
        <v>YAMAHA</v>
      </c>
      <c r="F1237">
        <v>14103902</v>
      </c>
      <c r="G1237" s="19">
        <v>44179</v>
      </c>
      <c r="H1237" t="s">
        <v>55</v>
      </c>
      <c r="I1237" t="s">
        <v>56</v>
      </c>
      <c r="J1237">
        <v>6</v>
      </c>
      <c r="K1237">
        <v>6</v>
      </c>
      <c r="L1237">
        <v>1502.65</v>
      </c>
      <c r="M1237" t="s">
        <v>36</v>
      </c>
      <c r="N1237">
        <v>1.175</v>
      </c>
      <c r="O1237">
        <v>1502.65</v>
      </c>
      <c r="P1237">
        <f t="shared" si="159"/>
        <v>1765.6137500000002</v>
      </c>
      <c r="Q1237" t="s">
        <v>4058</v>
      </c>
      <c r="R1237" t="s">
        <v>4077</v>
      </c>
      <c r="S1237" t="s">
        <v>25</v>
      </c>
      <c r="T1237">
        <v>905529</v>
      </c>
      <c r="U1237">
        <v>858</v>
      </c>
      <c r="V1237" t="s">
        <v>3041</v>
      </c>
      <c r="Y1237">
        <v>770265</v>
      </c>
      <c r="Z1237" t="s">
        <v>4078</v>
      </c>
      <c r="AB1237">
        <f t="shared" si="154"/>
        <v>2020</v>
      </c>
      <c r="AC1237">
        <f t="shared" si="155"/>
        <v>12</v>
      </c>
      <c r="AD1237" t="str">
        <f t="shared" si="156"/>
        <v>Q3</v>
      </c>
      <c r="AE1237" t="str">
        <f t="shared" si="157"/>
        <v>FY20/21</v>
      </c>
      <c r="AF1237" t="str">
        <f t="shared" si="158"/>
        <v>EAST</v>
      </c>
    </row>
    <row r="1238" spans="1:32">
      <c r="A1238" t="s">
        <v>3594</v>
      </c>
      <c r="B1238" t="s">
        <v>3646</v>
      </c>
      <c r="C1238" t="str">
        <f t="shared" si="152"/>
        <v>SPARES/OTHER</v>
      </c>
      <c r="D1238" s="4">
        <v>44179</v>
      </c>
      <c r="E1238" t="str">
        <f t="shared" si="153"/>
        <v>YAMAHA</v>
      </c>
      <c r="F1238">
        <v>14103902</v>
      </c>
      <c r="G1238" s="19">
        <v>44179</v>
      </c>
      <c r="H1238" t="s">
        <v>126</v>
      </c>
      <c r="I1238" t="s">
        <v>48</v>
      </c>
      <c r="J1238">
        <v>4</v>
      </c>
      <c r="K1238">
        <v>4</v>
      </c>
      <c r="L1238">
        <v>4757.5200000000004</v>
      </c>
      <c r="M1238" t="s">
        <v>36</v>
      </c>
      <c r="N1238">
        <v>1.175</v>
      </c>
      <c r="O1238">
        <v>4757.5200000000004</v>
      </c>
      <c r="P1238">
        <f t="shared" si="159"/>
        <v>5590.0860000000011</v>
      </c>
      <c r="Q1238" t="s">
        <v>4058</v>
      </c>
      <c r="R1238" t="s">
        <v>4077</v>
      </c>
      <c r="S1238" t="s">
        <v>25</v>
      </c>
      <c r="T1238">
        <v>905529</v>
      </c>
      <c r="U1238">
        <v>2624</v>
      </c>
      <c r="V1238" t="s">
        <v>3041</v>
      </c>
      <c r="Y1238">
        <v>770265</v>
      </c>
      <c r="Z1238" t="s">
        <v>4078</v>
      </c>
      <c r="AB1238">
        <f t="shared" si="154"/>
        <v>2020</v>
      </c>
      <c r="AC1238">
        <f t="shared" si="155"/>
        <v>12</v>
      </c>
      <c r="AD1238" t="str">
        <f t="shared" si="156"/>
        <v>Q3</v>
      </c>
      <c r="AE1238" t="str">
        <f t="shared" si="157"/>
        <v>FY20/21</v>
      </c>
      <c r="AF1238" t="str">
        <f t="shared" si="158"/>
        <v>EAST</v>
      </c>
    </row>
    <row r="1239" spans="1:32">
      <c r="A1239" t="s">
        <v>3594</v>
      </c>
      <c r="B1239" t="s">
        <v>3646</v>
      </c>
      <c r="C1239" t="str">
        <f t="shared" si="152"/>
        <v>SPARES/OTHER</v>
      </c>
      <c r="D1239" s="4">
        <v>44179</v>
      </c>
      <c r="E1239" t="str">
        <f t="shared" si="153"/>
        <v>YAMAHA</v>
      </c>
      <c r="F1239">
        <v>14103902</v>
      </c>
      <c r="G1239" s="19">
        <v>44179</v>
      </c>
      <c r="H1239" t="s">
        <v>124</v>
      </c>
      <c r="I1239" t="s">
        <v>125</v>
      </c>
      <c r="J1239">
        <v>2</v>
      </c>
      <c r="K1239">
        <v>2</v>
      </c>
      <c r="L1239">
        <v>237.17</v>
      </c>
      <c r="M1239" t="s">
        <v>36</v>
      </c>
      <c r="N1239">
        <v>1.175</v>
      </c>
      <c r="O1239">
        <v>237.17</v>
      </c>
      <c r="P1239">
        <f t="shared" si="159"/>
        <v>278.67475000000002</v>
      </c>
      <c r="Q1239" t="s">
        <v>4058</v>
      </c>
      <c r="R1239" t="s">
        <v>4077</v>
      </c>
      <c r="S1239" t="s">
        <v>25</v>
      </c>
      <c r="T1239">
        <v>905529</v>
      </c>
      <c r="U1239">
        <v>136</v>
      </c>
      <c r="V1239" t="s">
        <v>3041</v>
      </c>
      <c r="Y1239">
        <v>770265</v>
      </c>
      <c r="Z1239" t="s">
        <v>4078</v>
      </c>
      <c r="AB1239">
        <f t="shared" si="154"/>
        <v>2020</v>
      </c>
      <c r="AC1239">
        <f t="shared" si="155"/>
        <v>12</v>
      </c>
      <c r="AD1239" t="str">
        <f t="shared" si="156"/>
        <v>Q3</v>
      </c>
      <c r="AE1239" t="str">
        <f t="shared" si="157"/>
        <v>FY20/21</v>
      </c>
      <c r="AF1239" t="str">
        <f t="shared" si="158"/>
        <v>EAST</v>
      </c>
    </row>
    <row r="1240" spans="1:32">
      <c r="A1240" t="s">
        <v>3594</v>
      </c>
      <c r="B1240" t="s">
        <v>3646</v>
      </c>
      <c r="C1240" t="str">
        <f t="shared" si="152"/>
        <v>SPARES/OTHER</v>
      </c>
      <c r="D1240" s="4">
        <v>44179</v>
      </c>
      <c r="E1240" t="str">
        <f t="shared" si="153"/>
        <v>YAMAHA</v>
      </c>
      <c r="F1240">
        <v>14103902</v>
      </c>
      <c r="G1240" s="19">
        <v>44179</v>
      </c>
      <c r="H1240" t="s">
        <v>511</v>
      </c>
      <c r="I1240" t="s">
        <v>100</v>
      </c>
      <c r="J1240">
        <v>50</v>
      </c>
      <c r="K1240">
        <v>50</v>
      </c>
      <c r="L1240">
        <v>1725.66</v>
      </c>
      <c r="M1240" t="s">
        <v>36</v>
      </c>
      <c r="N1240">
        <v>1.175</v>
      </c>
      <c r="O1240">
        <v>1725.66</v>
      </c>
      <c r="P1240">
        <f t="shared" si="159"/>
        <v>2027.6505000000002</v>
      </c>
      <c r="Q1240" t="s">
        <v>4058</v>
      </c>
      <c r="R1240" t="s">
        <v>4077</v>
      </c>
      <c r="S1240" t="s">
        <v>25</v>
      </c>
      <c r="T1240">
        <v>905529</v>
      </c>
      <c r="U1240">
        <v>950</v>
      </c>
      <c r="V1240" t="s">
        <v>3041</v>
      </c>
      <c r="Y1240">
        <v>770265</v>
      </c>
      <c r="Z1240" t="s">
        <v>4078</v>
      </c>
      <c r="AB1240">
        <f t="shared" si="154"/>
        <v>2020</v>
      </c>
      <c r="AC1240">
        <f t="shared" si="155"/>
        <v>12</v>
      </c>
      <c r="AD1240" t="str">
        <f t="shared" si="156"/>
        <v>Q3</v>
      </c>
      <c r="AE1240" t="str">
        <f t="shared" si="157"/>
        <v>FY20/21</v>
      </c>
      <c r="AF1240" t="str">
        <f t="shared" si="158"/>
        <v>EAST</v>
      </c>
    </row>
    <row r="1241" spans="1:32">
      <c r="A1241" t="s">
        <v>3594</v>
      </c>
      <c r="B1241" t="s">
        <v>3646</v>
      </c>
      <c r="C1241" t="str">
        <f t="shared" si="152"/>
        <v>SPARES/OTHER</v>
      </c>
      <c r="D1241" s="4">
        <v>44179</v>
      </c>
      <c r="E1241" t="str">
        <f t="shared" si="153"/>
        <v>YAMAHA</v>
      </c>
      <c r="F1241">
        <v>14103902</v>
      </c>
      <c r="G1241" s="19">
        <v>44179</v>
      </c>
      <c r="H1241" t="s">
        <v>1527</v>
      </c>
      <c r="I1241" t="s">
        <v>103</v>
      </c>
      <c r="J1241">
        <v>20</v>
      </c>
      <c r="K1241">
        <v>20</v>
      </c>
      <c r="L1241">
        <v>1469.03</v>
      </c>
      <c r="M1241" t="s">
        <v>36</v>
      </c>
      <c r="N1241">
        <v>1.175</v>
      </c>
      <c r="O1241">
        <v>1469.03</v>
      </c>
      <c r="P1241">
        <f t="shared" si="159"/>
        <v>1726.11025</v>
      </c>
      <c r="Q1241" t="s">
        <v>4058</v>
      </c>
      <c r="R1241" t="s">
        <v>4077</v>
      </c>
      <c r="S1241" t="s">
        <v>25</v>
      </c>
      <c r="T1241">
        <v>905529</v>
      </c>
      <c r="U1241">
        <v>780</v>
      </c>
      <c r="V1241" t="s">
        <v>3041</v>
      </c>
      <c r="Y1241">
        <v>770265</v>
      </c>
      <c r="Z1241" t="s">
        <v>4078</v>
      </c>
      <c r="AB1241">
        <f t="shared" si="154"/>
        <v>2020</v>
      </c>
      <c r="AC1241">
        <f t="shared" si="155"/>
        <v>12</v>
      </c>
      <c r="AD1241" t="str">
        <f t="shared" si="156"/>
        <v>Q3</v>
      </c>
      <c r="AE1241" t="str">
        <f t="shared" si="157"/>
        <v>FY20/21</v>
      </c>
      <c r="AF1241" t="str">
        <f t="shared" si="158"/>
        <v>EAST</v>
      </c>
    </row>
    <row r="1242" spans="1:32">
      <c r="A1242" t="s">
        <v>3594</v>
      </c>
      <c r="B1242" t="s">
        <v>3646</v>
      </c>
      <c r="C1242" t="str">
        <f t="shared" si="152"/>
        <v>SPARES/OTHER</v>
      </c>
      <c r="D1242" s="4">
        <v>44179</v>
      </c>
      <c r="E1242" t="str">
        <f t="shared" si="153"/>
        <v>YAMAHA</v>
      </c>
      <c r="F1242">
        <v>14103903</v>
      </c>
      <c r="G1242" s="19">
        <v>44179</v>
      </c>
      <c r="H1242" t="s">
        <v>3852</v>
      </c>
      <c r="I1242" t="s">
        <v>3787</v>
      </c>
      <c r="J1242">
        <v>1</v>
      </c>
      <c r="K1242">
        <v>1</v>
      </c>
      <c r="L1242">
        <v>4350.4399999999996</v>
      </c>
      <c r="M1242" t="s">
        <v>36</v>
      </c>
      <c r="N1242">
        <v>1.175</v>
      </c>
      <c r="O1242">
        <v>4350.4399999999996</v>
      </c>
      <c r="P1242">
        <f t="shared" si="159"/>
        <v>5111.7669999999998</v>
      </c>
      <c r="Q1242" t="s">
        <v>4058</v>
      </c>
      <c r="R1242" t="s">
        <v>4277</v>
      </c>
      <c r="S1242" t="s">
        <v>25</v>
      </c>
      <c r="T1242">
        <v>905530</v>
      </c>
      <c r="U1242">
        <v>2269</v>
      </c>
      <c r="V1242" t="s">
        <v>3041</v>
      </c>
      <c r="Y1242">
        <v>770277</v>
      </c>
      <c r="Z1242" t="s">
        <v>4278</v>
      </c>
      <c r="AB1242">
        <f t="shared" si="154"/>
        <v>2020</v>
      </c>
      <c r="AC1242">
        <f t="shared" si="155"/>
        <v>12</v>
      </c>
      <c r="AD1242" t="str">
        <f t="shared" si="156"/>
        <v>Q3</v>
      </c>
      <c r="AE1242" t="str">
        <f t="shared" si="157"/>
        <v>FY20/21</v>
      </c>
      <c r="AF1242" t="str">
        <f t="shared" si="158"/>
        <v>EAST</v>
      </c>
    </row>
    <row r="1243" spans="1:32">
      <c r="A1243" t="s">
        <v>3594</v>
      </c>
      <c r="B1243" t="s">
        <v>3646</v>
      </c>
      <c r="C1243" t="str">
        <f t="shared" si="152"/>
        <v>FEEDER</v>
      </c>
      <c r="D1243" s="4">
        <v>44179</v>
      </c>
      <c r="E1243" t="str">
        <f t="shared" si="153"/>
        <v>YAMAHA</v>
      </c>
      <c r="F1243">
        <v>14103904</v>
      </c>
      <c r="G1243" s="19">
        <v>44179</v>
      </c>
      <c r="H1243" t="s">
        <v>29</v>
      </c>
      <c r="I1243" t="s">
        <v>30</v>
      </c>
      <c r="J1243">
        <v>2</v>
      </c>
      <c r="K1243">
        <v>2</v>
      </c>
      <c r="L1243">
        <v>10734.51</v>
      </c>
      <c r="M1243" t="s">
        <v>36</v>
      </c>
      <c r="N1243">
        <v>1.175</v>
      </c>
      <c r="O1243">
        <v>10734.51</v>
      </c>
      <c r="P1243">
        <f t="shared" si="159"/>
        <v>12613.04925</v>
      </c>
      <c r="Q1243" t="s">
        <v>4058</v>
      </c>
      <c r="R1243" t="s">
        <v>4500</v>
      </c>
      <c r="S1243" t="s">
        <v>25</v>
      </c>
      <c r="T1243">
        <v>905531</v>
      </c>
      <c r="U1243">
        <v>10110.799999999999</v>
      </c>
      <c r="V1243" t="s">
        <v>3041</v>
      </c>
      <c r="Y1243">
        <v>770284</v>
      </c>
      <c r="Z1243" t="s">
        <v>4501</v>
      </c>
      <c r="AB1243">
        <f t="shared" si="154"/>
        <v>2020</v>
      </c>
      <c r="AC1243">
        <f t="shared" si="155"/>
        <v>12</v>
      </c>
      <c r="AD1243" t="str">
        <f t="shared" si="156"/>
        <v>Q3</v>
      </c>
      <c r="AE1243" t="str">
        <f t="shared" si="157"/>
        <v>FY20/21</v>
      </c>
      <c r="AF1243" t="str">
        <f t="shared" si="158"/>
        <v>EAST</v>
      </c>
    </row>
    <row r="1244" spans="1:32">
      <c r="A1244" t="s">
        <v>3594</v>
      </c>
      <c r="B1244" t="s">
        <v>3646</v>
      </c>
      <c r="C1244" t="str">
        <f t="shared" si="152"/>
        <v>FEEDER</v>
      </c>
      <c r="D1244" s="4">
        <v>44179</v>
      </c>
      <c r="E1244" t="str">
        <f t="shared" si="153"/>
        <v>YAMAHA</v>
      </c>
      <c r="F1244">
        <v>14103904</v>
      </c>
      <c r="G1244" s="19">
        <v>44179</v>
      </c>
      <c r="H1244" t="s">
        <v>74</v>
      </c>
      <c r="I1244" t="s">
        <v>75</v>
      </c>
      <c r="J1244">
        <v>1</v>
      </c>
      <c r="K1244">
        <v>1</v>
      </c>
      <c r="L1244">
        <v>5179.6499999999996</v>
      </c>
      <c r="M1244" t="s">
        <v>36</v>
      </c>
      <c r="N1244">
        <v>1.175</v>
      </c>
      <c r="O1244">
        <v>5179.6499999999996</v>
      </c>
      <c r="P1244">
        <f t="shared" si="159"/>
        <v>6086.0887499999999</v>
      </c>
      <c r="Q1244" t="s">
        <v>4058</v>
      </c>
      <c r="R1244" t="s">
        <v>4500</v>
      </c>
      <c r="S1244" t="s">
        <v>25</v>
      </c>
      <c r="T1244">
        <v>905531</v>
      </c>
      <c r="U1244">
        <v>4900</v>
      </c>
      <c r="V1244" t="s">
        <v>3041</v>
      </c>
      <c r="Y1244">
        <v>770284</v>
      </c>
      <c r="Z1244" t="s">
        <v>4501</v>
      </c>
      <c r="AB1244">
        <f t="shared" si="154"/>
        <v>2020</v>
      </c>
      <c r="AC1244">
        <f t="shared" si="155"/>
        <v>12</v>
      </c>
      <c r="AD1244" t="str">
        <f t="shared" si="156"/>
        <v>Q3</v>
      </c>
      <c r="AE1244" t="str">
        <f t="shared" si="157"/>
        <v>FY20/21</v>
      </c>
      <c r="AF1244" t="str">
        <f t="shared" si="158"/>
        <v>EAST</v>
      </c>
    </row>
    <row r="1245" spans="1:32">
      <c r="A1245" t="s">
        <v>3594</v>
      </c>
      <c r="B1245" t="s">
        <v>3646</v>
      </c>
      <c r="C1245" t="str">
        <f t="shared" si="152"/>
        <v>FEEDER</v>
      </c>
      <c r="D1245" s="4">
        <v>44179</v>
      </c>
      <c r="E1245" t="str">
        <f t="shared" si="153"/>
        <v>YAMAHA</v>
      </c>
      <c r="F1245">
        <v>14103904</v>
      </c>
      <c r="G1245" s="19">
        <v>44179</v>
      </c>
      <c r="H1245" t="s">
        <v>353</v>
      </c>
      <c r="I1245" t="s">
        <v>354</v>
      </c>
      <c r="J1245">
        <v>1</v>
      </c>
      <c r="K1245">
        <v>1</v>
      </c>
      <c r="L1245">
        <v>7262.83</v>
      </c>
      <c r="M1245" t="s">
        <v>36</v>
      </c>
      <c r="N1245">
        <v>1.175</v>
      </c>
      <c r="O1245">
        <v>7262.83</v>
      </c>
      <c r="P1245">
        <f t="shared" si="159"/>
        <v>8533.8252499999999</v>
      </c>
      <c r="Q1245" t="s">
        <v>4058</v>
      </c>
      <c r="R1245" t="s">
        <v>4500</v>
      </c>
      <c r="S1245" t="s">
        <v>25</v>
      </c>
      <c r="T1245">
        <v>905531</v>
      </c>
      <c r="U1245">
        <v>6999.96</v>
      </c>
      <c r="V1245" t="s">
        <v>3041</v>
      </c>
      <c r="Y1245">
        <v>770284</v>
      </c>
      <c r="Z1245" t="s">
        <v>4501</v>
      </c>
      <c r="AB1245">
        <f t="shared" si="154"/>
        <v>2020</v>
      </c>
      <c r="AC1245">
        <f t="shared" si="155"/>
        <v>12</v>
      </c>
      <c r="AD1245" t="str">
        <f t="shared" si="156"/>
        <v>Q3</v>
      </c>
      <c r="AE1245" t="str">
        <f t="shared" si="157"/>
        <v>FY20/21</v>
      </c>
      <c r="AF1245" t="str">
        <f t="shared" si="158"/>
        <v>EAST</v>
      </c>
    </row>
    <row r="1246" spans="1:32">
      <c r="A1246" t="s">
        <v>3594</v>
      </c>
      <c r="B1246" t="s">
        <v>3646</v>
      </c>
      <c r="C1246" t="str">
        <f t="shared" si="152"/>
        <v>FEEDER</v>
      </c>
      <c r="D1246" s="4">
        <v>44179</v>
      </c>
      <c r="E1246" t="str">
        <f t="shared" si="153"/>
        <v>YAMAHA</v>
      </c>
      <c r="F1246">
        <v>14103904</v>
      </c>
      <c r="G1246" s="19">
        <v>44179</v>
      </c>
      <c r="H1246" t="s">
        <v>1899</v>
      </c>
      <c r="I1246" t="s">
        <v>1900</v>
      </c>
      <c r="J1246">
        <v>1</v>
      </c>
      <c r="K1246">
        <v>1</v>
      </c>
      <c r="L1246">
        <v>7513.27</v>
      </c>
      <c r="M1246" t="s">
        <v>36</v>
      </c>
      <c r="N1246">
        <v>1.175</v>
      </c>
      <c r="O1246">
        <v>7513.27</v>
      </c>
      <c r="P1246">
        <f t="shared" si="159"/>
        <v>8828.0922500000015</v>
      </c>
      <c r="Q1246" t="s">
        <v>4058</v>
      </c>
      <c r="R1246" t="s">
        <v>4500</v>
      </c>
      <c r="S1246" t="s">
        <v>25</v>
      </c>
      <c r="T1246">
        <v>905531</v>
      </c>
      <c r="U1246">
        <v>7411.5</v>
      </c>
      <c r="V1246" t="s">
        <v>3041</v>
      </c>
      <c r="Y1246">
        <v>770284</v>
      </c>
      <c r="Z1246" t="s">
        <v>4501</v>
      </c>
      <c r="AB1246">
        <f t="shared" si="154"/>
        <v>2020</v>
      </c>
      <c r="AC1246">
        <f t="shared" si="155"/>
        <v>12</v>
      </c>
      <c r="AD1246" t="str">
        <f t="shared" si="156"/>
        <v>Q3</v>
      </c>
      <c r="AE1246" t="str">
        <f t="shared" si="157"/>
        <v>FY20/21</v>
      </c>
      <c r="AF1246" t="str">
        <f t="shared" si="158"/>
        <v>EAST</v>
      </c>
    </row>
    <row r="1247" spans="1:32">
      <c r="A1247" t="s">
        <v>3594</v>
      </c>
      <c r="B1247" t="s">
        <v>3646</v>
      </c>
      <c r="C1247" t="str">
        <f t="shared" si="152"/>
        <v>FEEDER</v>
      </c>
      <c r="D1247" s="4">
        <v>44179</v>
      </c>
      <c r="E1247" t="str">
        <f t="shared" si="153"/>
        <v>YAMAHA</v>
      </c>
      <c r="F1247">
        <v>14103905</v>
      </c>
      <c r="G1247" s="19">
        <v>44179</v>
      </c>
      <c r="H1247" t="s">
        <v>1631</v>
      </c>
      <c r="I1247" t="s">
        <v>1632</v>
      </c>
      <c r="J1247">
        <v>1</v>
      </c>
      <c r="K1247">
        <v>1</v>
      </c>
      <c r="L1247">
        <v>4228.32</v>
      </c>
      <c r="M1247" t="s">
        <v>36</v>
      </c>
      <c r="N1247">
        <v>1.175</v>
      </c>
      <c r="O1247">
        <v>4228.32</v>
      </c>
      <c r="P1247">
        <f t="shared" si="159"/>
        <v>4968.2759999999998</v>
      </c>
      <c r="Q1247" t="s">
        <v>4058</v>
      </c>
      <c r="R1247" t="s">
        <v>4500</v>
      </c>
      <c r="S1247" t="s">
        <v>25</v>
      </c>
      <c r="T1247">
        <v>905532</v>
      </c>
      <c r="U1247">
        <v>3922.79</v>
      </c>
      <c r="V1247" t="s">
        <v>3041</v>
      </c>
      <c r="Y1247">
        <v>770291</v>
      </c>
      <c r="Z1247" t="s">
        <v>4501</v>
      </c>
      <c r="AB1247">
        <f t="shared" si="154"/>
        <v>2020</v>
      </c>
      <c r="AC1247">
        <f t="shared" si="155"/>
        <v>12</v>
      </c>
      <c r="AD1247" t="str">
        <f t="shared" si="156"/>
        <v>Q3</v>
      </c>
      <c r="AE1247" t="str">
        <f t="shared" si="157"/>
        <v>FY20/21</v>
      </c>
      <c r="AF1247" t="str">
        <f t="shared" si="158"/>
        <v>EAST</v>
      </c>
    </row>
    <row r="1248" spans="1:32">
      <c r="A1248" t="s">
        <v>3594</v>
      </c>
      <c r="B1248" t="s">
        <v>3651</v>
      </c>
      <c r="C1248" t="str">
        <f t="shared" si="152"/>
        <v>SERVICE_CHARGE</v>
      </c>
      <c r="D1248" s="4">
        <v>44180</v>
      </c>
      <c r="E1248" t="str">
        <f t="shared" si="153"/>
        <v>YAMAHA</v>
      </c>
      <c r="F1248">
        <v>12101111</v>
      </c>
      <c r="G1248" s="19">
        <v>44180</v>
      </c>
      <c r="H1248" t="s">
        <v>76</v>
      </c>
      <c r="I1248" t="s">
        <v>77</v>
      </c>
      <c r="J1248">
        <v>1</v>
      </c>
      <c r="K1248">
        <v>1</v>
      </c>
      <c r="L1248">
        <v>1061.95</v>
      </c>
      <c r="M1248" t="s">
        <v>36</v>
      </c>
      <c r="N1248">
        <v>1.175</v>
      </c>
      <c r="O1248">
        <v>1061.95</v>
      </c>
      <c r="P1248">
        <f t="shared" si="159"/>
        <v>1247.79125</v>
      </c>
      <c r="Q1248" t="s">
        <v>3652</v>
      </c>
      <c r="R1248" t="s">
        <v>4505</v>
      </c>
      <c r="S1248" t="s">
        <v>4506</v>
      </c>
      <c r="T1248">
        <v>905535</v>
      </c>
      <c r="U1248">
        <v>0</v>
      </c>
      <c r="V1248" t="s">
        <v>3038</v>
      </c>
      <c r="Z1248" t="s">
        <v>4507</v>
      </c>
      <c r="AB1248">
        <f t="shared" si="154"/>
        <v>2020</v>
      </c>
      <c r="AC1248">
        <f t="shared" si="155"/>
        <v>12</v>
      </c>
      <c r="AD1248" t="str">
        <f t="shared" si="156"/>
        <v>Q3</v>
      </c>
      <c r="AE1248" t="str">
        <f t="shared" si="157"/>
        <v>FY20/21</v>
      </c>
      <c r="AF1248" t="str">
        <f t="shared" si="158"/>
        <v>NORTH</v>
      </c>
    </row>
    <row r="1249" spans="1:32">
      <c r="A1249" t="s">
        <v>3594</v>
      </c>
      <c r="B1249" t="s">
        <v>3651</v>
      </c>
      <c r="C1249" t="str">
        <f t="shared" si="152"/>
        <v>FEEDER</v>
      </c>
      <c r="D1249" s="4">
        <v>44180</v>
      </c>
      <c r="E1249" t="str">
        <f t="shared" si="153"/>
        <v>YAMAHA</v>
      </c>
      <c r="F1249">
        <v>14103906</v>
      </c>
      <c r="G1249" s="19">
        <v>44180</v>
      </c>
      <c r="H1249" t="s">
        <v>74</v>
      </c>
      <c r="I1249" t="s">
        <v>75</v>
      </c>
      <c r="J1249">
        <v>3</v>
      </c>
      <c r="K1249">
        <v>3</v>
      </c>
      <c r="L1249">
        <v>15930</v>
      </c>
      <c r="M1249" t="s">
        <v>36</v>
      </c>
      <c r="N1249">
        <v>1.175</v>
      </c>
      <c r="O1249">
        <v>15930</v>
      </c>
      <c r="P1249">
        <f t="shared" si="159"/>
        <v>18717.75</v>
      </c>
      <c r="Q1249" t="s">
        <v>3652</v>
      </c>
      <c r="R1249" t="s">
        <v>4409</v>
      </c>
      <c r="S1249" t="s">
        <v>25</v>
      </c>
      <c r="T1249">
        <v>905521</v>
      </c>
      <c r="U1249">
        <v>14700</v>
      </c>
      <c r="V1249" t="s">
        <v>3041</v>
      </c>
      <c r="X1249" t="s">
        <v>4508</v>
      </c>
      <c r="Y1249">
        <v>770361</v>
      </c>
      <c r="Z1249" t="s">
        <v>4411</v>
      </c>
      <c r="AB1249">
        <f t="shared" si="154"/>
        <v>2020</v>
      </c>
      <c r="AC1249">
        <f t="shared" si="155"/>
        <v>12</v>
      </c>
      <c r="AD1249" t="str">
        <f t="shared" si="156"/>
        <v>Q3</v>
      </c>
      <c r="AE1249" t="str">
        <f t="shared" si="157"/>
        <v>FY20/21</v>
      </c>
      <c r="AF1249" t="str">
        <f t="shared" si="158"/>
        <v>NORTH</v>
      </c>
    </row>
    <row r="1250" spans="1:32">
      <c r="A1250" t="s">
        <v>3594</v>
      </c>
      <c r="B1250" t="s">
        <v>3651</v>
      </c>
      <c r="C1250" t="str">
        <f t="shared" si="152"/>
        <v>FEEDER</v>
      </c>
      <c r="D1250" s="4">
        <v>44180</v>
      </c>
      <c r="E1250" t="str">
        <f t="shared" si="153"/>
        <v>YAMAHA</v>
      </c>
      <c r="F1250">
        <v>14103906</v>
      </c>
      <c r="G1250" s="19">
        <v>44180</v>
      </c>
      <c r="H1250" t="s">
        <v>353</v>
      </c>
      <c r="I1250" t="s">
        <v>354</v>
      </c>
      <c r="J1250">
        <v>2</v>
      </c>
      <c r="K1250">
        <v>2</v>
      </c>
      <c r="L1250">
        <v>17280</v>
      </c>
      <c r="M1250" t="s">
        <v>36</v>
      </c>
      <c r="N1250">
        <v>1.175</v>
      </c>
      <c r="O1250">
        <v>17280</v>
      </c>
      <c r="P1250">
        <f t="shared" si="159"/>
        <v>20304</v>
      </c>
      <c r="Q1250" t="s">
        <v>3652</v>
      </c>
      <c r="R1250" t="s">
        <v>4409</v>
      </c>
      <c r="S1250" t="s">
        <v>25</v>
      </c>
      <c r="T1250">
        <v>905521</v>
      </c>
      <c r="U1250">
        <v>13999.92</v>
      </c>
      <c r="V1250" t="s">
        <v>3041</v>
      </c>
      <c r="X1250" t="s">
        <v>4508</v>
      </c>
      <c r="Y1250">
        <v>770361</v>
      </c>
      <c r="Z1250" t="s">
        <v>4411</v>
      </c>
      <c r="AB1250">
        <f t="shared" si="154"/>
        <v>2020</v>
      </c>
      <c r="AC1250">
        <f t="shared" si="155"/>
        <v>12</v>
      </c>
      <c r="AD1250" t="str">
        <f t="shared" si="156"/>
        <v>Q3</v>
      </c>
      <c r="AE1250" t="str">
        <f t="shared" si="157"/>
        <v>FY20/21</v>
      </c>
      <c r="AF1250" t="str">
        <f t="shared" si="158"/>
        <v>NORTH</v>
      </c>
    </row>
    <row r="1251" spans="1:32">
      <c r="A1251" t="s">
        <v>3594</v>
      </c>
      <c r="B1251" t="s">
        <v>3646</v>
      </c>
      <c r="C1251" t="str">
        <f t="shared" si="152"/>
        <v>SPARES/OTHER</v>
      </c>
      <c r="D1251" s="4">
        <v>44180</v>
      </c>
      <c r="E1251" t="str">
        <f t="shared" si="153"/>
        <v>YAMAHA</v>
      </c>
      <c r="F1251">
        <v>14103907</v>
      </c>
      <c r="G1251" s="19">
        <v>44180</v>
      </c>
      <c r="H1251" t="s">
        <v>1299</v>
      </c>
      <c r="I1251" t="s">
        <v>1300</v>
      </c>
      <c r="J1251">
        <v>3</v>
      </c>
      <c r="K1251">
        <v>3</v>
      </c>
      <c r="L1251">
        <v>11915.04</v>
      </c>
      <c r="M1251" t="s">
        <v>36</v>
      </c>
      <c r="N1251">
        <v>1.175</v>
      </c>
      <c r="O1251">
        <v>11915.04</v>
      </c>
      <c r="P1251">
        <f t="shared" si="159"/>
        <v>14000.172000000002</v>
      </c>
      <c r="Q1251" t="s">
        <v>4058</v>
      </c>
      <c r="R1251" t="s">
        <v>4172</v>
      </c>
      <c r="S1251" t="s">
        <v>25</v>
      </c>
      <c r="T1251">
        <v>905533</v>
      </c>
      <c r="U1251">
        <v>8304</v>
      </c>
      <c r="V1251" t="s">
        <v>3041</v>
      </c>
      <c r="Y1251">
        <v>770333</v>
      </c>
      <c r="Z1251" t="s">
        <v>4173</v>
      </c>
      <c r="AB1251">
        <f t="shared" si="154"/>
        <v>2020</v>
      </c>
      <c r="AC1251">
        <f t="shared" si="155"/>
        <v>12</v>
      </c>
      <c r="AD1251" t="str">
        <f t="shared" si="156"/>
        <v>Q3</v>
      </c>
      <c r="AE1251" t="str">
        <f t="shared" si="157"/>
        <v>FY20/21</v>
      </c>
      <c r="AF1251" t="str">
        <f t="shared" si="158"/>
        <v>EAST</v>
      </c>
    </row>
    <row r="1252" spans="1:32">
      <c r="A1252" t="s">
        <v>3594</v>
      </c>
      <c r="B1252" t="s">
        <v>3646</v>
      </c>
      <c r="C1252" t="str">
        <f t="shared" si="152"/>
        <v>SPARES/OTHER</v>
      </c>
      <c r="D1252" s="4">
        <v>44180</v>
      </c>
      <c r="E1252" t="str">
        <f t="shared" si="153"/>
        <v>YAMAHA</v>
      </c>
      <c r="F1252">
        <v>14103907</v>
      </c>
      <c r="G1252" s="19">
        <v>44180</v>
      </c>
      <c r="H1252" t="s">
        <v>3839</v>
      </c>
      <c r="I1252" t="s">
        <v>3840</v>
      </c>
      <c r="J1252">
        <v>1</v>
      </c>
      <c r="K1252">
        <v>1</v>
      </c>
      <c r="L1252">
        <v>4244.25</v>
      </c>
      <c r="M1252" t="s">
        <v>36</v>
      </c>
      <c r="N1252">
        <v>1.175</v>
      </c>
      <c r="O1252">
        <v>4244.25</v>
      </c>
      <c r="P1252">
        <f t="shared" si="159"/>
        <v>4986.9937500000005</v>
      </c>
      <c r="Q1252" t="s">
        <v>4058</v>
      </c>
      <c r="R1252" t="s">
        <v>4172</v>
      </c>
      <c r="S1252" t="s">
        <v>25</v>
      </c>
      <c r="T1252">
        <v>905533</v>
      </c>
      <c r="U1252">
        <v>2941</v>
      </c>
      <c r="V1252" t="s">
        <v>3041</v>
      </c>
      <c r="Y1252">
        <v>770333</v>
      </c>
      <c r="Z1252" t="s">
        <v>4173</v>
      </c>
      <c r="AB1252">
        <f t="shared" si="154"/>
        <v>2020</v>
      </c>
      <c r="AC1252">
        <f t="shared" si="155"/>
        <v>12</v>
      </c>
      <c r="AD1252" t="str">
        <f t="shared" si="156"/>
        <v>Q3</v>
      </c>
      <c r="AE1252" t="str">
        <f t="shared" si="157"/>
        <v>FY20/21</v>
      </c>
      <c r="AF1252" t="str">
        <f t="shared" si="158"/>
        <v>EAST</v>
      </c>
    </row>
    <row r="1253" spans="1:32">
      <c r="A1253" t="s">
        <v>3594</v>
      </c>
      <c r="B1253" t="s">
        <v>3646</v>
      </c>
      <c r="C1253" t="str">
        <f t="shared" si="152"/>
        <v>SPARES/OTHER</v>
      </c>
      <c r="D1253" s="4">
        <v>44180</v>
      </c>
      <c r="E1253" t="str">
        <f t="shared" si="153"/>
        <v>YAMAHA</v>
      </c>
      <c r="F1253">
        <v>14103907</v>
      </c>
      <c r="G1253" s="19">
        <v>44180</v>
      </c>
      <c r="H1253" t="s">
        <v>3841</v>
      </c>
      <c r="I1253" t="s">
        <v>3842</v>
      </c>
      <c r="J1253">
        <v>1</v>
      </c>
      <c r="K1253">
        <v>1</v>
      </c>
      <c r="L1253">
        <v>4399.12</v>
      </c>
      <c r="M1253" t="s">
        <v>36</v>
      </c>
      <c r="N1253">
        <v>1.175</v>
      </c>
      <c r="O1253">
        <v>4399.12</v>
      </c>
      <c r="P1253">
        <f t="shared" si="159"/>
        <v>5168.9660000000003</v>
      </c>
      <c r="Q1253" t="s">
        <v>4058</v>
      </c>
      <c r="R1253" t="s">
        <v>4172</v>
      </c>
      <c r="S1253" t="s">
        <v>25</v>
      </c>
      <c r="T1253">
        <v>905533</v>
      </c>
      <c r="U1253">
        <v>3050</v>
      </c>
      <c r="V1253" t="s">
        <v>3041</v>
      </c>
      <c r="Y1253">
        <v>770333</v>
      </c>
      <c r="Z1253" t="s">
        <v>4173</v>
      </c>
      <c r="AB1253">
        <f t="shared" si="154"/>
        <v>2020</v>
      </c>
      <c r="AC1253">
        <f t="shared" si="155"/>
        <v>12</v>
      </c>
      <c r="AD1253" t="str">
        <f t="shared" si="156"/>
        <v>Q3</v>
      </c>
      <c r="AE1253" t="str">
        <f t="shared" si="157"/>
        <v>FY20/21</v>
      </c>
      <c r="AF1253" t="str">
        <f t="shared" si="158"/>
        <v>EAST</v>
      </c>
    </row>
    <row r="1254" spans="1:32">
      <c r="A1254" t="s">
        <v>3594</v>
      </c>
      <c r="B1254" t="s">
        <v>3646</v>
      </c>
      <c r="C1254" t="str">
        <f t="shared" si="152"/>
        <v>FEEDER</v>
      </c>
      <c r="D1254" s="4">
        <v>44180</v>
      </c>
      <c r="E1254" t="str">
        <f t="shared" si="153"/>
        <v>YAMAHA</v>
      </c>
      <c r="F1254">
        <v>14103908</v>
      </c>
      <c r="G1254" s="19">
        <v>44180</v>
      </c>
      <c r="H1254" t="s">
        <v>1103</v>
      </c>
      <c r="I1254" t="s">
        <v>1104</v>
      </c>
      <c r="J1254">
        <v>1</v>
      </c>
      <c r="K1254">
        <v>1</v>
      </c>
      <c r="L1254">
        <v>9122.1200000000008</v>
      </c>
      <c r="M1254" t="s">
        <v>36</v>
      </c>
      <c r="N1254">
        <v>1.175</v>
      </c>
      <c r="O1254">
        <v>9122.1200000000008</v>
      </c>
      <c r="P1254">
        <f t="shared" si="159"/>
        <v>10718.491000000002</v>
      </c>
      <c r="Q1254" t="s">
        <v>4058</v>
      </c>
      <c r="R1254" t="s">
        <v>4172</v>
      </c>
      <c r="S1254" t="s">
        <v>25</v>
      </c>
      <c r="T1254">
        <v>905534</v>
      </c>
      <c r="U1254">
        <v>7209.34</v>
      </c>
      <c r="V1254" t="s">
        <v>3041</v>
      </c>
      <c r="Y1254">
        <v>770342</v>
      </c>
      <c r="Z1254" t="s">
        <v>4173</v>
      </c>
      <c r="AB1254">
        <f t="shared" si="154"/>
        <v>2020</v>
      </c>
      <c r="AC1254">
        <f t="shared" si="155"/>
        <v>12</v>
      </c>
      <c r="AD1254" t="str">
        <f t="shared" si="156"/>
        <v>Q3</v>
      </c>
      <c r="AE1254" t="str">
        <f t="shared" si="157"/>
        <v>FY20/21</v>
      </c>
      <c r="AF1254" t="str">
        <f t="shared" si="158"/>
        <v>EAST</v>
      </c>
    </row>
    <row r="1255" spans="1:32">
      <c r="A1255" t="s">
        <v>3594</v>
      </c>
      <c r="B1255" t="s">
        <v>22</v>
      </c>
      <c r="C1255" t="str">
        <f t="shared" si="152"/>
        <v>SERVICE_CHARGE</v>
      </c>
      <c r="D1255" s="4">
        <v>44181</v>
      </c>
      <c r="E1255" t="str">
        <f t="shared" si="153"/>
        <v>YAMAHA</v>
      </c>
      <c r="F1255">
        <v>12101112</v>
      </c>
      <c r="G1255" s="19">
        <v>44181</v>
      </c>
      <c r="H1255" t="s">
        <v>76</v>
      </c>
      <c r="I1255" t="s">
        <v>77</v>
      </c>
      <c r="J1255">
        <v>1</v>
      </c>
      <c r="K1255">
        <v>1</v>
      </c>
      <c r="L1255">
        <v>1238.94</v>
      </c>
      <c r="M1255" t="s">
        <v>36</v>
      </c>
      <c r="N1255">
        <v>1.175</v>
      </c>
      <c r="O1255">
        <v>1238.94</v>
      </c>
      <c r="P1255">
        <f t="shared" si="159"/>
        <v>1455.7545</v>
      </c>
      <c r="Q1255" t="s">
        <v>41</v>
      </c>
      <c r="R1255" t="s">
        <v>349</v>
      </c>
      <c r="S1255" t="s">
        <v>25</v>
      </c>
      <c r="T1255">
        <v>905540</v>
      </c>
      <c r="U1255">
        <v>0</v>
      </c>
      <c r="V1255" t="s">
        <v>3038</v>
      </c>
      <c r="X1255">
        <v>4400014349</v>
      </c>
      <c r="Z1255" t="s">
        <v>350</v>
      </c>
      <c r="AB1255">
        <f t="shared" si="154"/>
        <v>2020</v>
      </c>
      <c r="AC1255">
        <f t="shared" si="155"/>
        <v>12</v>
      </c>
      <c r="AD1255" t="str">
        <f t="shared" si="156"/>
        <v>Q3</v>
      </c>
      <c r="AE1255" t="str">
        <f t="shared" si="157"/>
        <v>FY20/21</v>
      </c>
      <c r="AF1255" t="str">
        <f t="shared" si="158"/>
        <v>SOUTH</v>
      </c>
    </row>
    <row r="1256" spans="1:32">
      <c r="A1256" t="s">
        <v>3594</v>
      </c>
      <c r="B1256" t="s">
        <v>3646</v>
      </c>
      <c r="C1256" t="str">
        <f t="shared" si="152"/>
        <v>CONTRACT_FEE</v>
      </c>
      <c r="D1256" s="4">
        <v>44181</v>
      </c>
      <c r="E1256" t="str">
        <f t="shared" si="153"/>
        <v>YAMAHA</v>
      </c>
      <c r="F1256">
        <v>13100184</v>
      </c>
      <c r="G1256" s="19">
        <v>44181</v>
      </c>
      <c r="H1256" t="s">
        <v>76</v>
      </c>
      <c r="I1256" t="s">
        <v>77</v>
      </c>
      <c r="J1256">
        <v>1</v>
      </c>
      <c r="K1256">
        <v>1</v>
      </c>
      <c r="L1256">
        <v>9734.51</v>
      </c>
      <c r="M1256" t="s">
        <v>36</v>
      </c>
      <c r="N1256">
        <v>1.175</v>
      </c>
      <c r="O1256">
        <v>9734.51</v>
      </c>
      <c r="P1256">
        <f t="shared" si="159"/>
        <v>11438.04925</v>
      </c>
      <c r="Q1256" t="s">
        <v>4058</v>
      </c>
      <c r="R1256" t="s">
        <v>4509</v>
      </c>
      <c r="S1256" t="s">
        <v>25</v>
      </c>
      <c r="T1256">
        <v>905537</v>
      </c>
      <c r="U1256">
        <v>0</v>
      </c>
      <c r="V1256" t="s">
        <v>3035</v>
      </c>
      <c r="Z1256" t="s">
        <v>4510</v>
      </c>
      <c r="AB1256">
        <f t="shared" si="154"/>
        <v>2020</v>
      </c>
      <c r="AC1256">
        <f t="shared" si="155"/>
        <v>12</v>
      </c>
      <c r="AD1256" t="str">
        <f t="shared" si="156"/>
        <v>Q3</v>
      </c>
      <c r="AE1256" t="str">
        <f t="shared" si="157"/>
        <v>FY20/21</v>
      </c>
      <c r="AF1256" t="str">
        <f t="shared" si="158"/>
        <v>EAST</v>
      </c>
    </row>
    <row r="1257" spans="1:32">
      <c r="A1257" t="s">
        <v>3594</v>
      </c>
      <c r="B1257" t="s">
        <v>22</v>
      </c>
      <c r="C1257" t="str">
        <f t="shared" si="152"/>
        <v>SPARES/OTHER</v>
      </c>
      <c r="D1257" s="4">
        <v>44181</v>
      </c>
      <c r="E1257" t="str">
        <f t="shared" si="153"/>
        <v>YAMAHA</v>
      </c>
      <c r="F1257">
        <v>14103909</v>
      </c>
      <c r="G1257" s="19">
        <v>44181</v>
      </c>
      <c r="H1257" t="s">
        <v>1839</v>
      </c>
      <c r="I1257" t="s">
        <v>43</v>
      </c>
      <c r="J1257">
        <v>6</v>
      </c>
      <c r="K1257">
        <v>6</v>
      </c>
      <c r="L1257">
        <v>424.78</v>
      </c>
      <c r="M1257" t="s">
        <v>36</v>
      </c>
      <c r="N1257">
        <v>1.175</v>
      </c>
      <c r="O1257">
        <v>424.78</v>
      </c>
      <c r="P1257">
        <f t="shared" si="159"/>
        <v>499.11649999999997</v>
      </c>
      <c r="Q1257" t="s">
        <v>41</v>
      </c>
      <c r="R1257" t="s">
        <v>349</v>
      </c>
      <c r="S1257" t="s">
        <v>25</v>
      </c>
      <c r="T1257">
        <v>905538</v>
      </c>
      <c r="U1257">
        <v>228</v>
      </c>
      <c r="V1257" t="s">
        <v>3041</v>
      </c>
      <c r="X1257" t="s">
        <v>3369</v>
      </c>
      <c r="Y1257">
        <v>770695</v>
      </c>
      <c r="Z1257" t="s">
        <v>350</v>
      </c>
      <c r="AB1257">
        <f t="shared" si="154"/>
        <v>2020</v>
      </c>
      <c r="AC1257">
        <f t="shared" si="155"/>
        <v>12</v>
      </c>
      <c r="AD1257" t="str">
        <f t="shared" si="156"/>
        <v>Q3</v>
      </c>
      <c r="AE1257" t="str">
        <f t="shared" si="157"/>
        <v>FY20/21</v>
      </c>
      <c r="AF1257" t="str">
        <f t="shared" si="158"/>
        <v>SOUTH</v>
      </c>
    </row>
    <row r="1258" spans="1:32">
      <c r="A1258" t="s">
        <v>3594</v>
      </c>
      <c r="B1258" t="s">
        <v>22</v>
      </c>
      <c r="C1258" t="str">
        <f t="shared" si="152"/>
        <v>SPARES/OTHER</v>
      </c>
      <c r="D1258" s="4">
        <v>44181</v>
      </c>
      <c r="E1258" t="str">
        <f t="shared" si="153"/>
        <v>YAMAHA</v>
      </c>
      <c r="F1258">
        <v>14103909</v>
      </c>
      <c r="G1258" s="19">
        <v>44181</v>
      </c>
      <c r="H1258" t="s">
        <v>1840</v>
      </c>
      <c r="I1258" t="s">
        <v>1841</v>
      </c>
      <c r="J1258">
        <v>3</v>
      </c>
      <c r="K1258">
        <v>3</v>
      </c>
      <c r="L1258">
        <v>2203.54</v>
      </c>
      <c r="M1258" t="s">
        <v>36</v>
      </c>
      <c r="N1258">
        <v>1.175</v>
      </c>
      <c r="O1258">
        <v>2203.54</v>
      </c>
      <c r="P1258">
        <f t="shared" si="159"/>
        <v>2589.1595000000002</v>
      </c>
      <c r="Q1258" t="s">
        <v>41</v>
      </c>
      <c r="R1258" t="s">
        <v>349</v>
      </c>
      <c r="S1258" t="s">
        <v>25</v>
      </c>
      <c r="T1258">
        <v>905538</v>
      </c>
      <c r="U1258">
        <v>1230</v>
      </c>
      <c r="V1258" t="s">
        <v>3041</v>
      </c>
      <c r="X1258" t="s">
        <v>3369</v>
      </c>
      <c r="Y1258">
        <v>770695</v>
      </c>
      <c r="Z1258" t="s">
        <v>350</v>
      </c>
      <c r="AB1258">
        <f t="shared" si="154"/>
        <v>2020</v>
      </c>
      <c r="AC1258">
        <f t="shared" si="155"/>
        <v>12</v>
      </c>
      <c r="AD1258" t="str">
        <f t="shared" si="156"/>
        <v>Q3</v>
      </c>
      <c r="AE1258" t="str">
        <f t="shared" si="157"/>
        <v>FY20/21</v>
      </c>
      <c r="AF1258" t="str">
        <f t="shared" si="158"/>
        <v>SOUTH</v>
      </c>
    </row>
    <row r="1259" spans="1:32">
      <c r="A1259" t="s">
        <v>3594</v>
      </c>
      <c r="B1259" t="s">
        <v>22</v>
      </c>
      <c r="C1259" t="str">
        <f t="shared" si="152"/>
        <v>SPARES/OTHER</v>
      </c>
      <c r="D1259" s="4">
        <v>44181</v>
      </c>
      <c r="E1259" t="str">
        <f t="shared" si="153"/>
        <v>YAMAHA</v>
      </c>
      <c r="F1259">
        <v>14103909</v>
      </c>
      <c r="G1259" s="19">
        <v>44181</v>
      </c>
      <c r="H1259" t="s">
        <v>1837</v>
      </c>
      <c r="I1259" t="s">
        <v>1838</v>
      </c>
      <c r="J1259">
        <v>2</v>
      </c>
      <c r="K1259">
        <v>2</v>
      </c>
      <c r="L1259">
        <v>530.97</v>
      </c>
      <c r="M1259" t="s">
        <v>36</v>
      </c>
      <c r="N1259">
        <v>1.175</v>
      </c>
      <c r="O1259">
        <v>530.97</v>
      </c>
      <c r="P1259">
        <f t="shared" si="159"/>
        <v>623.88975000000005</v>
      </c>
      <c r="Q1259" t="s">
        <v>41</v>
      </c>
      <c r="R1259" t="s">
        <v>349</v>
      </c>
      <c r="S1259" t="s">
        <v>25</v>
      </c>
      <c r="T1259">
        <v>905538</v>
      </c>
      <c r="U1259">
        <v>304</v>
      </c>
      <c r="V1259" t="s">
        <v>3041</v>
      </c>
      <c r="X1259" t="s">
        <v>3369</v>
      </c>
      <c r="Y1259">
        <v>770695</v>
      </c>
      <c r="Z1259" t="s">
        <v>350</v>
      </c>
      <c r="AB1259">
        <f t="shared" si="154"/>
        <v>2020</v>
      </c>
      <c r="AC1259">
        <f t="shared" si="155"/>
        <v>12</v>
      </c>
      <c r="AD1259" t="str">
        <f t="shared" si="156"/>
        <v>Q3</v>
      </c>
      <c r="AE1259" t="str">
        <f t="shared" si="157"/>
        <v>FY20/21</v>
      </c>
      <c r="AF1259" t="str">
        <f t="shared" si="158"/>
        <v>SOUTH</v>
      </c>
    </row>
    <row r="1260" spans="1:32">
      <c r="A1260" t="s">
        <v>3594</v>
      </c>
      <c r="B1260" t="s">
        <v>22</v>
      </c>
      <c r="C1260" t="str">
        <f t="shared" si="152"/>
        <v>SPARES/OTHER</v>
      </c>
      <c r="D1260" s="4">
        <v>44181</v>
      </c>
      <c r="E1260" t="str">
        <f t="shared" si="153"/>
        <v>YAMAHA</v>
      </c>
      <c r="F1260">
        <v>14103909</v>
      </c>
      <c r="G1260" s="19">
        <v>44181</v>
      </c>
      <c r="H1260" t="s">
        <v>1898</v>
      </c>
      <c r="I1260" t="s">
        <v>103</v>
      </c>
      <c r="J1260">
        <v>5</v>
      </c>
      <c r="K1260">
        <v>5</v>
      </c>
      <c r="L1260">
        <v>442.48</v>
      </c>
      <c r="M1260" t="s">
        <v>36</v>
      </c>
      <c r="N1260">
        <v>1.175</v>
      </c>
      <c r="O1260">
        <v>442.48</v>
      </c>
      <c r="P1260">
        <f t="shared" si="159"/>
        <v>519.91399999999999</v>
      </c>
      <c r="Q1260" t="s">
        <v>41</v>
      </c>
      <c r="R1260" t="s">
        <v>349</v>
      </c>
      <c r="S1260" t="s">
        <v>25</v>
      </c>
      <c r="T1260">
        <v>905538</v>
      </c>
      <c r="U1260">
        <v>255</v>
      </c>
      <c r="V1260" t="s">
        <v>3041</v>
      </c>
      <c r="X1260" t="s">
        <v>3369</v>
      </c>
      <c r="Y1260">
        <v>770695</v>
      </c>
      <c r="Z1260" t="s">
        <v>350</v>
      </c>
      <c r="AB1260">
        <f t="shared" si="154"/>
        <v>2020</v>
      </c>
      <c r="AC1260">
        <f t="shared" si="155"/>
        <v>12</v>
      </c>
      <c r="AD1260" t="str">
        <f t="shared" si="156"/>
        <v>Q3</v>
      </c>
      <c r="AE1260" t="str">
        <f t="shared" si="157"/>
        <v>FY20/21</v>
      </c>
      <c r="AF1260" t="str">
        <f t="shared" si="158"/>
        <v>SOUTH</v>
      </c>
    </row>
    <row r="1261" spans="1:32">
      <c r="A1261" t="s">
        <v>3594</v>
      </c>
      <c r="B1261" t="s">
        <v>22</v>
      </c>
      <c r="C1261" t="str">
        <f t="shared" si="152"/>
        <v>SPARES/OTHER</v>
      </c>
      <c r="D1261" s="4">
        <v>44181</v>
      </c>
      <c r="E1261" t="str">
        <f t="shared" si="153"/>
        <v>YAMAHA</v>
      </c>
      <c r="F1261">
        <v>14103909</v>
      </c>
      <c r="G1261" s="19">
        <v>44181</v>
      </c>
      <c r="H1261" t="s">
        <v>1898</v>
      </c>
      <c r="I1261" t="s">
        <v>103</v>
      </c>
      <c r="J1261">
        <v>2</v>
      </c>
      <c r="K1261">
        <v>2</v>
      </c>
      <c r="L1261">
        <v>176.99</v>
      </c>
      <c r="M1261" t="s">
        <v>36</v>
      </c>
      <c r="N1261">
        <v>1.175</v>
      </c>
      <c r="O1261">
        <v>176.99</v>
      </c>
      <c r="P1261">
        <f t="shared" si="159"/>
        <v>207.96325000000002</v>
      </c>
      <c r="Q1261" t="s">
        <v>41</v>
      </c>
      <c r="R1261" t="s">
        <v>349</v>
      </c>
      <c r="S1261" t="s">
        <v>25</v>
      </c>
      <c r="T1261">
        <v>905538</v>
      </c>
      <c r="U1261">
        <v>102</v>
      </c>
      <c r="V1261" t="s">
        <v>3041</v>
      </c>
      <c r="X1261" t="s">
        <v>3369</v>
      </c>
      <c r="Y1261">
        <v>770695</v>
      </c>
      <c r="Z1261" t="s">
        <v>350</v>
      </c>
      <c r="AB1261">
        <f t="shared" si="154"/>
        <v>2020</v>
      </c>
      <c r="AC1261">
        <f t="shared" si="155"/>
        <v>12</v>
      </c>
      <c r="AD1261" t="str">
        <f t="shared" si="156"/>
        <v>Q3</v>
      </c>
      <c r="AE1261" t="str">
        <f t="shared" si="157"/>
        <v>FY20/21</v>
      </c>
      <c r="AF1261" t="str">
        <f t="shared" si="158"/>
        <v>SOUTH</v>
      </c>
    </row>
    <row r="1262" spans="1:32">
      <c r="A1262" t="s">
        <v>3594</v>
      </c>
      <c r="B1262" t="s">
        <v>22</v>
      </c>
      <c r="C1262" t="str">
        <f t="shared" si="152"/>
        <v>SPARES/OTHER</v>
      </c>
      <c r="D1262" s="4">
        <v>44181</v>
      </c>
      <c r="E1262" t="str">
        <f t="shared" si="153"/>
        <v>YAMAHA</v>
      </c>
      <c r="F1262">
        <v>14103909</v>
      </c>
      <c r="G1262" s="19">
        <v>44181</v>
      </c>
      <c r="H1262" t="s">
        <v>137</v>
      </c>
      <c r="I1262" t="s">
        <v>100</v>
      </c>
      <c r="J1262">
        <v>2</v>
      </c>
      <c r="K1262">
        <v>2</v>
      </c>
      <c r="L1262">
        <v>566.37</v>
      </c>
      <c r="M1262" t="s">
        <v>36</v>
      </c>
      <c r="N1262">
        <v>1.175</v>
      </c>
      <c r="O1262">
        <v>566.37</v>
      </c>
      <c r="P1262">
        <f t="shared" si="159"/>
        <v>665.48475000000008</v>
      </c>
      <c r="Q1262" t="s">
        <v>41</v>
      </c>
      <c r="R1262" t="s">
        <v>349</v>
      </c>
      <c r="S1262" t="s">
        <v>25</v>
      </c>
      <c r="T1262">
        <v>905538</v>
      </c>
      <c r="U1262">
        <v>316</v>
      </c>
      <c r="V1262" t="s">
        <v>3041</v>
      </c>
      <c r="X1262" t="s">
        <v>3369</v>
      </c>
      <c r="Y1262">
        <v>770695</v>
      </c>
      <c r="Z1262" t="s">
        <v>350</v>
      </c>
      <c r="AB1262">
        <f t="shared" si="154"/>
        <v>2020</v>
      </c>
      <c r="AC1262">
        <f t="shared" si="155"/>
        <v>12</v>
      </c>
      <c r="AD1262" t="str">
        <f t="shared" si="156"/>
        <v>Q3</v>
      </c>
      <c r="AE1262" t="str">
        <f t="shared" si="157"/>
        <v>FY20/21</v>
      </c>
      <c r="AF1262" t="str">
        <f t="shared" si="158"/>
        <v>SOUTH</v>
      </c>
    </row>
    <row r="1263" spans="1:32">
      <c r="A1263" t="s">
        <v>3594</v>
      </c>
      <c r="B1263" t="s">
        <v>22</v>
      </c>
      <c r="C1263" t="str">
        <f t="shared" si="152"/>
        <v>SPARES/OTHER</v>
      </c>
      <c r="D1263" s="4">
        <v>44181</v>
      </c>
      <c r="E1263" t="str">
        <f t="shared" si="153"/>
        <v>YAMAHA</v>
      </c>
      <c r="F1263">
        <v>14103909</v>
      </c>
      <c r="G1263" s="19">
        <v>44181</v>
      </c>
      <c r="H1263" t="s">
        <v>1210</v>
      </c>
      <c r="I1263" t="s">
        <v>1211</v>
      </c>
      <c r="J1263">
        <v>5</v>
      </c>
      <c r="K1263">
        <v>5</v>
      </c>
      <c r="L1263">
        <v>442.48</v>
      </c>
      <c r="M1263" t="s">
        <v>36</v>
      </c>
      <c r="N1263">
        <v>1.175</v>
      </c>
      <c r="O1263">
        <v>442.48</v>
      </c>
      <c r="P1263">
        <f t="shared" si="159"/>
        <v>519.91399999999999</v>
      </c>
      <c r="Q1263" t="s">
        <v>41</v>
      </c>
      <c r="R1263" t="s">
        <v>349</v>
      </c>
      <c r="S1263" t="s">
        <v>25</v>
      </c>
      <c r="T1263">
        <v>905538</v>
      </c>
      <c r="U1263">
        <v>230</v>
      </c>
      <c r="V1263" t="s">
        <v>3041</v>
      </c>
      <c r="X1263" t="s">
        <v>3369</v>
      </c>
      <c r="Y1263">
        <v>770695</v>
      </c>
      <c r="Z1263" t="s">
        <v>350</v>
      </c>
      <c r="AB1263">
        <f t="shared" si="154"/>
        <v>2020</v>
      </c>
      <c r="AC1263">
        <f t="shared" si="155"/>
        <v>12</v>
      </c>
      <c r="AD1263" t="str">
        <f t="shared" si="156"/>
        <v>Q3</v>
      </c>
      <c r="AE1263" t="str">
        <f t="shared" si="157"/>
        <v>FY20/21</v>
      </c>
      <c r="AF1263" t="str">
        <f t="shared" si="158"/>
        <v>SOUTH</v>
      </c>
    </row>
    <row r="1264" spans="1:32">
      <c r="A1264" t="s">
        <v>3594</v>
      </c>
      <c r="B1264" t="s">
        <v>3646</v>
      </c>
      <c r="C1264" t="str">
        <f t="shared" si="152"/>
        <v>SERVICE_CHARGE</v>
      </c>
      <c r="D1264" s="4">
        <v>44182</v>
      </c>
      <c r="E1264" t="str">
        <f t="shared" si="153"/>
        <v>YAMAHA</v>
      </c>
      <c r="F1264">
        <v>12101113</v>
      </c>
      <c r="G1264" s="19">
        <v>44182</v>
      </c>
      <c r="H1264" t="s">
        <v>76</v>
      </c>
      <c r="I1264" t="s">
        <v>77</v>
      </c>
      <c r="J1264">
        <v>1</v>
      </c>
      <c r="K1264">
        <v>1</v>
      </c>
      <c r="L1264">
        <v>2585.84</v>
      </c>
      <c r="M1264" t="s">
        <v>36</v>
      </c>
      <c r="N1264">
        <v>1.175</v>
      </c>
      <c r="O1264">
        <v>2585.84</v>
      </c>
      <c r="P1264">
        <f t="shared" si="159"/>
        <v>3038.3620000000001</v>
      </c>
      <c r="Q1264" t="s">
        <v>4058</v>
      </c>
      <c r="R1264" t="s">
        <v>4384</v>
      </c>
      <c r="S1264" t="s">
        <v>25</v>
      </c>
      <c r="T1264">
        <v>905542</v>
      </c>
      <c r="U1264">
        <v>0</v>
      </c>
      <c r="V1264" t="s">
        <v>4064</v>
      </c>
      <c r="Z1264" t="s">
        <v>4385</v>
      </c>
      <c r="AB1264">
        <f t="shared" si="154"/>
        <v>2020</v>
      </c>
      <c r="AC1264">
        <f t="shared" si="155"/>
        <v>12</v>
      </c>
      <c r="AD1264" t="str">
        <f t="shared" si="156"/>
        <v>Q3</v>
      </c>
      <c r="AE1264" t="str">
        <f t="shared" si="157"/>
        <v>FY20/21</v>
      </c>
      <c r="AF1264" t="str">
        <f t="shared" si="158"/>
        <v>EAST</v>
      </c>
    </row>
    <row r="1265" spans="1:32">
      <c r="A1265" t="s">
        <v>3594</v>
      </c>
      <c r="B1265" t="s">
        <v>3646</v>
      </c>
      <c r="C1265" t="str">
        <f t="shared" si="152"/>
        <v>SERVICE_CHARGE</v>
      </c>
      <c r="D1265" s="4">
        <v>44182</v>
      </c>
      <c r="E1265" t="str">
        <f t="shared" si="153"/>
        <v>YAMAHA</v>
      </c>
      <c r="F1265">
        <v>12101113</v>
      </c>
      <c r="G1265" s="19">
        <v>44182</v>
      </c>
      <c r="H1265" t="s">
        <v>76</v>
      </c>
      <c r="I1265" t="s">
        <v>77</v>
      </c>
      <c r="J1265">
        <v>1</v>
      </c>
      <c r="K1265">
        <v>1</v>
      </c>
      <c r="L1265">
        <v>5309.73</v>
      </c>
      <c r="M1265" t="s">
        <v>36</v>
      </c>
      <c r="N1265">
        <v>1.175</v>
      </c>
      <c r="O1265">
        <v>5309.73</v>
      </c>
      <c r="P1265">
        <f t="shared" si="159"/>
        <v>6238.9327499999999</v>
      </c>
      <c r="Q1265" t="s">
        <v>4058</v>
      </c>
      <c r="R1265" t="s">
        <v>4384</v>
      </c>
      <c r="S1265" t="s">
        <v>25</v>
      </c>
      <c r="T1265">
        <v>905542</v>
      </c>
      <c r="U1265">
        <v>0</v>
      </c>
      <c r="V1265" t="s">
        <v>4064</v>
      </c>
      <c r="Z1265" t="s">
        <v>4385</v>
      </c>
      <c r="AB1265">
        <f t="shared" si="154"/>
        <v>2020</v>
      </c>
      <c r="AC1265">
        <f t="shared" si="155"/>
        <v>12</v>
      </c>
      <c r="AD1265" t="str">
        <f t="shared" si="156"/>
        <v>Q3</v>
      </c>
      <c r="AE1265" t="str">
        <f t="shared" si="157"/>
        <v>FY20/21</v>
      </c>
      <c r="AF1265" t="str">
        <f t="shared" si="158"/>
        <v>EAST</v>
      </c>
    </row>
    <row r="1266" spans="1:32">
      <c r="A1266" t="s">
        <v>3594</v>
      </c>
      <c r="B1266" t="s">
        <v>3646</v>
      </c>
      <c r="C1266" t="str">
        <f t="shared" si="152"/>
        <v>SERVICE_CHARGE</v>
      </c>
      <c r="D1266" s="4">
        <v>44182</v>
      </c>
      <c r="E1266" t="str">
        <f t="shared" si="153"/>
        <v>YAMAHA</v>
      </c>
      <c r="F1266">
        <v>12101113</v>
      </c>
      <c r="G1266" s="19">
        <v>44182</v>
      </c>
      <c r="H1266" t="s">
        <v>76</v>
      </c>
      <c r="I1266" t="s">
        <v>77</v>
      </c>
      <c r="J1266">
        <v>3</v>
      </c>
      <c r="K1266">
        <v>3</v>
      </c>
      <c r="L1266">
        <v>1634.51</v>
      </c>
      <c r="M1266" t="s">
        <v>36</v>
      </c>
      <c r="N1266">
        <v>1.175</v>
      </c>
      <c r="O1266">
        <v>1634.51</v>
      </c>
      <c r="P1266">
        <f t="shared" si="159"/>
        <v>1920.54925</v>
      </c>
      <c r="Q1266" t="s">
        <v>4058</v>
      </c>
      <c r="R1266" t="s">
        <v>4384</v>
      </c>
      <c r="S1266" t="s">
        <v>25</v>
      </c>
      <c r="T1266">
        <v>905542</v>
      </c>
      <c r="U1266">
        <v>0</v>
      </c>
      <c r="V1266" t="s">
        <v>4064</v>
      </c>
      <c r="Z1266" t="s">
        <v>4385</v>
      </c>
      <c r="AB1266">
        <f t="shared" si="154"/>
        <v>2020</v>
      </c>
      <c r="AC1266">
        <f t="shared" si="155"/>
        <v>12</v>
      </c>
      <c r="AD1266" t="str">
        <f t="shared" si="156"/>
        <v>Q3</v>
      </c>
      <c r="AE1266" t="str">
        <f t="shared" si="157"/>
        <v>FY20/21</v>
      </c>
      <c r="AF1266" t="str">
        <f t="shared" si="158"/>
        <v>EAST</v>
      </c>
    </row>
    <row r="1267" spans="1:32">
      <c r="A1267" t="s">
        <v>3594</v>
      </c>
      <c r="B1267" t="s">
        <v>3646</v>
      </c>
      <c r="C1267" t="str">
        <f t="shared" si="152"/>
        <v>CONTRACT_FEE</v>
      </c>
      <c r="D1267" s="4">
        <v>44182</v>
      </c>
      <c r="E1267" t="str">
        <f t="shared" si="153"/>
        <v>YAMAHA</v>
      </c>
      <c r="F1267">
        <v>13100185</v>
      </c>
      <c r="G1267" s="19">
        <v>44182</v>
      </c>
      <c r="H1267" t="s">
        <v>76</v>
      </c>
      <c r="I1267" t="s">
        <v>77</v>
      </c>
      <c r="J1267">
        <v>1</v>
      </c>
      <c r="K1267">
        <v>1</v>
      </c>
      <c r="L1267">
        <v>21238.94</v>
      </c>
      <c r="M1267" t="s">
        <v>36</v>
      </c>
      <c r="N1267">
        <v>1.175</v>
      </c>
      <c r="O1267">
        <v>21238.94</v>
      </c>
      <c r="P1267">
        <f t="shared" si="159"/>
        <v>24955.754499999999</v>
      </c>
      <c r="Q1267" t="s">
        <v>4058</v>
      </c>
      <c r="R1267" t="s">
        <v>2383</v>
      </c>
      <c r="S1267" t="s">
        <v>25</v>
      </c>
      <c r="T1267">
        <v>905543</v>
      </c>
      <c r="U1267">
        <v>0</v>
      </c>
      <c r="V1267" t="s">
        <v>3035</v>
      </c>
      <c r="Z1267" t="s">
        <v>2385</v>
      </c>
      <c r="AB1267">
        <f t="shared" si="154"/>
        <v>2020</v>
      </c>
      <c r="AC1267">
        <f t="shared" si="155"/>
        <v>12</v>
      </c>
      <c r="AD1267" t="str">
        <f t="shared" si="156"/>
        <v>Q3</v>
      </c>
      <c r="AE1267" t="str">
        <f t="shared" si="157"/>
        <v>FY20/21</v>
      </c>
      <c r="AF1267" t="str">
        <f t="shared" si="158"/>
        <v>EAST</v>
      </c>
    </row>
    <row r="1268" spans="1:32">
      <c r="A1268" t="s">
        <v>3594</v>
      </c>
      <c r="B1268" t="s">
        <v>22</v>
      </c>
      <c r="C1268" t="str">
        <f t="shared" si="152"/>
        <v>SPARES/OTHER</v>
      </c>
      <c r="D1268" s="4">
        <v>44182</v>
      </c>
      <c r="E1268" t="str">
        <f t="shared" si="153"/>
        <v>YAMAHA</v>
      </c>
      <c r="F1268">
        <v>14103910</v>
      </c>
      <c r="G1268" s="19">
        <v>44182</v>
      </c>
      <c r="H1268" t="s">
        <v>3370</v>
      </c>
      <c r="I1268" t="s">
        <v>1427</v>
      </c>
      <c r="J1268">
        <v>1</v>
      </c>
      <c r="K1268">
        <v>1</v>
      </c>
      <c r="L1268">
        <v>7699.12</v>
      </c>
      <c r="M1268" t="s">
        <v>36</v>
      </c>
      <c r="N1268">
        <v>1.175</v>
      </c>
      <c r="O1268">
        <v>7699.12</v>
      </c>
      <c r="P1268">
        <f t="shared" si="159"/>
        <v>9046.4660000000003</v>
      </c>
      <c r="Q1268" t="s">
        <v>41</v>
      </c>
      <c r="R1268" t="s">
        <v>3072</v>
      </c>
      <c r="S1268" t="s">
        <v>25</v>
      </c>
      <c r="T1268">
        <v>905541</v>
      </c>
      <c r="U1268">
        <v>0</v>
      </c>
      <c r="V1268" t="s">
        <v>3041</v>
      </c>
      <c r="X1268" t="s">
        <v>3371</v>
      </c>
      <c r="Y1268">
        <v>770756</v>
      </c>
      <c r="Z1268" t="s">
        <v>1937</v>
      </c>
      <c r="AB1268">
        <f t="shared" si="154"/>
        <v>2020</v>
      </c>
      <c r="AC1268">
        <f t="shared" si="155"/>
        <v>12</v>
      </c>
      <c r="AD1268" t="str">
        <f t="shared" si="156"/>
        <v>Q3</v>
      </c>
      <c r="AE1268" t="str">
        <f t="shared" si="157"/>
        <v>FY20/21</v>
      </c>
      <c r="AF1268" t="str">
        <f t="shared" si="158"/>
        <v>SOUTH</v>
      </c>
    </row>
    <row r="1269" spans="1:32">
      <c r="A1269" t="s">
        <v>3594</v>
      </c>
      <c r="B1269" t="s">
        <v>3672</v>
      </c>
      <c r="C1269" t="str">
        <f t="shared" si="152"/>
        <v>CONTRACT_FEE</v>
      </c>
      <c r="D1269" s="4">
        <v>44187</v>
      </c>
      <c r="E1269" t="str">
        <f t="shared" si="153"/>
        <v>YAMAHA</v>
      </c>
      <c r="F1269">
        <v>13100186</v>
      </c>
      <c r="G1269" s="19">
        <v>44187</v>
      </c>
      <c r="H1269" t="s">
        <v>76</v>
      </c>
      <c r="I1269" t="s">
        <v>77</v>
      </c>
      <c r="J1269">
        <v>1</v>
      </c>
      <c r="K1269">
        <v>1</v>
      </c>
      <c r="L1269">
        <v>12336.28</v>
      </c>
      <c r="M1269" t="s">
        <v>36</v>
      </c>
      <c r="N1269">
        <v>1.175</v>
      </c>
      <c r="O1269">
        <v>12336.28</v>
      </c>
      <c r="P1269">
        <f t="shared" si="159"/>
        <v>14495.129000000001</v>
      </c>
      <c r="Q1269" t="s">
        <v>4053</v>
      </c>
      <c r="R1269" t="s">
        <v>4051</v>
      </c>
      <c r="S1269" t="s">
        <v>25</v>
      </c>
      <c r="T1269">
        <v>905545</v>
      </c>
      <c r="U1269">
        <v>0</v>
      </c>
      <c r="V1269" t="s">
        <v>3035</v>
      </c>
      <c r="Z1269" t="s">
        <v>4052</v>
      </c>
      <c r="AB1269">
        <f t="shared" si="154"/>
        <v>2020</v>
      </c>
      <c r="AC1269">
        <f t="shared" si="155"/>
        <v>12</v>
      </c>
      <c r="AD1269" t="str">
        <f t="shared" si="156"/>
        <v>Q3</v>
      </c>
      <c r="AE1269" t="str">
        <f t="shared" si="157"/>
        <v>FY20/21</v>
      </c>
      <c r="AF1269" t="str">
        <f t="shared" si="158"/>
        <v>WEST</v>
      </c>
    </row>
    <row r="1270" spans="1:32">
      <c r="A1270" t="s">
        <v>3594</v>
      </c>
      <c r="B1270" t="s">
        <v>3646</v>
      </c>
      <c r="C1270" t="str">
        <f t="shared" si="152"/>
        <v>CONTRACT_FEE</v>
      </c>
      <c r="D1270" s="4">
        <v>44189</v>
      </c>
      <c r="E1270" t="str">
        <f t="shared" si="153"/>
        <v>YAMAHA</v>
      </c>
      <c r="F1270">
        <v>13100187</v>
      </c>
      <c r="G1270" s="19">
        <v>44189</v>
      </c>
      <c r="H1270" t="s">
        <v>76</v>
      </c>
      <c r="I1270" t="s">
        <v>77</v>
      </c>
      <c r="J1270">
        <v>1</v>
      </c>
      <c r="K1270">
        <v>1</v>
      </c>
      <c r="L1270">
        <v>12743.36</v>
      </c>
      <c r="M1270" t="s">
        <v>36</v>
      </c>
      <c r="N1270">
        <v>1.175</v>
      </c>
      <c r="O1270">
        <v>12743.36</v>
      </c>
      <c r="P1270">
        <f t="shared" si="159"/>
        <v>14973.448000000002</v>
      </c>
      <c r="Q1270" t="s">
        <v>4058</v>
      </c>
      <c r="R1270" t="s">
        <v>4147</v>
      </c>
      <c r="S1270" t="s">
        <v>25</v>
      </c>
      <c r="T1270">
        <v>905547</v>
      </c>
      <c r="U1270">
        <v>0</v>
      </c>
      <c r="V1270" t="s">
        <v>3035</v>
      </c>
      <c r="Z1270" t="s">
        <v>4148</v>
      </c>
      <c r="AB1270">
        <f t="shared" si="154"/>
        <v>2020</v>
      </c>
      <c r="AC1270">
        <f t="shared" si="155"/>
        <v>12</v>
      </c>
      <c r="AD1270" t="str">
        <f t="shared" si="156"/>
        <v>Q3</v>
      </c>
      <c r="AE1270" t="str">
        <f t="shared" si="157"/>
        <v>FY20/21</v>
      </c>
      <c r="AF1270" t="str">
        <f t="shared" si="158"/>
        <v>EAST</v>
      </c>
    </row>
    <row r="1271" spans="1:32">
      <c r="A1271" t="s">
        <v>3594</v>
      </c>
      <c r="B1271" t="s">
        <v>3672</v>
      </c>
      <c r="C1271" t="str">
        <f t="shared" si="152"/>
        <v>SERVICE_CHARGE</v>
      </c>
      <c r="D1271" s="4">
        <v>44193</v>
      </c>
      <c r="E1271" t="str">
        <f t="shared" si="153"/>
        <v>YAMAHA</v>
      </c>
      <c r="F1271">
        <v>12101114</v>
      </c>
      <c r="G1271" s="19">
        <v>44193</v>
      </c>
      <c r="H1271" t="s">
        <v>76</v>
      </c>
      <c r="I1271" t="s">
        <v>77</v>
      </c>
      <c r="J1271">
        <v>1</v>
      </c>
      <c r="K1271">
        <v>1</v>
      </c>
      <c r="L1271">
        <v>2451.33</v>
      </c>
      <c r="M1271" t="s">
        <v>36</v>
      </c>
      <c r="N1271">
        <v>1.175</v>
      </c>
      <c r="O1271">
        <v>2451.33</v>
      </c>
      <c r="P1271">
        <f t="shared" si="159"/>
        <v>2880.3127500000001</v>
      </c>
      <c r="Q1271" t="s">
        <v>4053</v>
      </c>
      <c r="R1271" t="s">
        <v>4455</v>
      </c>
      <c r="S1271" t="s">
        <v>25</v>
      </c>
      <c r="T1271">
        <v>905550</v>
      </c>
      <c r="U1271">
        <v>0</v>
      </c>
      <c r="V1271" t="s">
        <v>4064</v>
      </c>
      <c r="Z1271" t="s">
        <v>4456</v>
      </c>
      <c r="AB1271">
        <f t="shared" si="154"/>
        <v>2020</v>
      </c>
      <c r="AC1271">
        <f t="shared" si="155"/>
        <v>12</v>
      </c>
      <c r="AD1271" t="str">
        <f t="shared" si="156"/>
        <v>Q3</v>
      </c>
      <c r="AE1271" t="str">
        <f t="shared" si="157"/>
        <v>FY20/21</v>
      </c>
      <c r="AF1271" t="str">
        <f t="shared" si="158"/>
        <v>WEST</v>
      </c>
    </row>
    <row r="1272" spans="1:32">
      <c r="A1272" t="s">
        <v>3594</v>
      </c>
      <c r="B1272" t="s">
        <v>3672</v>
      </c>
      <c r="C1272" t="str">
        <f t="shared" si="152"/>
        <v>SPARES/OTHER</v>
      </c>
      <c r="D1272" s="4">
        <v>44193</v>
      </c>
      <c r="E1272" t="str">
        <f t="shared" si="153"/>
        <v>YAMAHA</v>
      </c>
      <c r="F1272">
        <v>14103911</v>
      </c>
      <c r="G1272" s="19">
        <v>44193</v>
      </c>
      <c r="H1272" t="s">
        <v>1373</v>
      </c>
      <c r="I1272" t="s">
        <v>1374</v>
      </c>
      <c r="J1272">
        <v>1</v>
      </c>
      <c r="K1272">
        <v>1</v>
      </c>
      <c r="L1272">
        <v>953.1</v>
      </c>
      <c r="M1272" t="s">
        <v>36</v>
      </c>
      <c r="N1272">
        <v>1.175</v>
      </c>
      <c r="O1272">
        <v>953.1</v>
      </c>
      <c r="P1272">
        <f t="shared" si="159"/>
        <v>1119.8925000000002</v>
      </c>
      <c r="Q1272" t="s">
        <v>4053</v>
      </c>
      <c r="R1272" t="s">
        <v>4455</v>
      </c>
      <c r="S1272" t="s">
        <v>25</v>
      </c>
      <c r="T1272">
        <v>905549</v>
      </c>
      <c r="U1272">
        <v>505</v>
      </c>
      <c r="V1272" t="s">
        <v>3041</v>
      </c>
      <c r="Y1272">
        <v>772105</v>
      </c>
      <c r="Z1272" t="s">
        <v>4456</v>
      </c>
      <c r="AB1272">
        <f t="shared" si="154"/>
        <v>2020</v>
      </c>
      <c r="AC1272">
        <f t="shared" si="155"/>
        <v>12</v>
      </c>
      <c r="AD1272" t="str">
        <f t="shared" si="156"/>
        <v>Q3</v>
      </c>
      <c r="AE1272" t="str">
        <f t="shared" si="157"/>
        <v>FY20/21</v>
      </c>
      <c r="AF1272" t="str">
        <f t="shared" si="158"/>
        <v>WEST</v>
      </c>
    </row>
    <row r="1273" spans="1:32">
      <c r="A1273" t="s">
        <v>3594</v>
      </c>
      <c r="B1273" t="s">
        <v>3646</v>
      </c>
      <c r="C1273" t="str">
        <f t="shared" si="152"/>
        <v>FEEDER</v>
      </c>
      <c r="D1273" s="4">
        <v>44193</v>
      </c>
      <c r="E1273" t="str">
        <f t="shared" si="153"/>
        <v>YAMAHA</v>
      </c>
      <c r="F1273">
        <v>14103912</v>
      </c>
      <c r="G1273" s="19">
        <v>44193</v>
      </c>
      <c r="H1273" t="s">
        <v>37</v>
      </c>
      <c r="I1273" t="s">
        <v>38</v>
      </c>
      <c r="J1273">
        <v>10</v>
      </c>
      <c r="K1273">
        <v>10</v>
      </c>
      <c r="L1273">
        <v>28318.58</v>
      </c>
      <c r="M1273" t="s">
        <v>36</v>
      </c>
      <c r="N1273">
        <v>1.175</v>
      </c>
      <c r="O1273">
        <v>28318.58</v>
      </c>
      <c r="P1273">
        <f t="shared" si="159"/>
        <v>33274.3315</v>
      </c>
      <c r="Q1273" t="s">
        <v>4058</v>
      </c>
      <c r="R1273" t="s">
        <v>4244</v>
      </c>
      <c r="S1273" t="s">
        <v>25</v>
      </c>
      <c r="T1273">
        <v>905551</v>
      </c>
      <c r="U1273">
        <v>25098.11</v>
      </c>
      <c r="V1273" t="s">
        <v>3041</v>
      </c>
      <c r="Y1273">
        <v>772151</v>
      </c>
      <c r="Z1273" t="s">
        <v>4245</v>
      </c>
      <c r="AB1273">
        <f t="shared" si="154"/>
        <v>2020</v>
      </c>
      <c r="AC1273">
        <f t="shared" si="155"/>
        <v>12</v>
      </c>
      <c r="AD1273" t="str">
        <f t="shared" si="156"/>
        <v>Q3</v>
      </c>
      <c r="AE1273" t="str">
        <f t="shared" si="157"/>
        <v>FY20/21</v>
      </c>
      <c r="AF1273" t="str">
        <f t="shared" si="158"/>
        <v>EAST</v>
      </c>
    </row>
    <row r="1274" spans="1:32">
      <c r="A1274" t="s">
        <v>3594</v>
      </c>
      <c r="B1274" t="s">
        <v>3646</v>
      </c>
      <c r="C1274" t="str">
        <f t="shared" si="152"/>
        <v>FEEDER</v>
      </c>
      <c r="D1274" s="4">
        <v>44193</v>
      </c>
      <c r="E1274" t="str">
        <f t="shared" si="153"/>
        <v>YAMAHA</v>
      </c>
      <c r="F1274">
        <v>14103913</v>
      </c>
      <c r="G1274" s="19">
        <v>44193</v>
      </c>
      <c r="H1274" t="s">
        <v>29</v>
      </c>
      <c r="I1274" t="s">
        <v>30</v>
      </c>
      <c r="J1274">
        <v>5</v>
      </c>
      <c r="K1274">
        <v>5</v>
      </c>
      <c r="L1274">
        <v>26836.28</v>
      </c>
      <c r="M1274" t="s">
        <v>36</v>
      </c>
      <c r="N1274">
        <v>1.175</v>
      </c>
      <c r="O1274">
        <v>26836.28</v>
      </c>
      <c r="P1274">
        <f t="shared" si="159"/>
        <v>31532.629000000001</v>
      </c>
      <c r="Q1274" t="s">
        <v>4058</v>
      </c>
      <c r="R1274" t="s">
        <v>4500</v>
      </c>
      <c r="S1274" t="s">
        <v>25</v>
      </c>
      <c r="T1274">
        <v>905552</v>
      </c>
      <c r="U1274">
        <v>25603.9</v>
      </c>
      <c r="V1274" t="s">
        <v>3041</v>
      </c>
      <c r="Y1274">
        <v>772153</v>
      </c>
      <c r="Z1274" t="s">
        <v>4501</v>
      </c>
      <c r="AB1274">
        <f t="shared" si="154"/>
        <v>2020</v>
      </c>
      <c r="AC1274">
        <f t="shared" si="155"/>
        <v>12</v>
      </c>
      <c r="AD1274" t="str">
        <f t="shared" si="156"/>
        <v>Q3</v>
      </c>
      <c r="AE1274" t="str">
        <f t="shared" si="157"/>
        <v>FY20/21</v>
      </c>
      <c r="AF1274" t="str">
        <f t="shared" si="158"/>
        <v>EAST</v>
      </c>
    </row>
    <row r="1275" spans="1:32">
      <c r="A1275" t="s">
        <v>3594</v>
      </c>
      <c r="B1275" t="s">
        <v>3646</v>
      </c>
      <c r="C1275" t="str">
        <f t="shared" si="152"/>
        <v>FEEDER</v>
      </c>
      <c r="D1275" s="4">
        <v>44193</v>
      </c>
      <c r="E1275" t="str">
        <f t="shared" si="153"/>
        <v>YAMAHA</v>
      </c>
      <c r="F1275">
        <v>14103913</v>
      </c>
      <c r="G1275" s="19">
        <v>44193</v>
      </c>
      <c r="H1275" t="s">
        <v>78</v>
      </c>
      <c r="I1275" t="s">
        <v>79</v>
      </c>
      <c r="J1275">
        <v>1</v>
      </c>
      <c r="K1275">
        <v>1</v>
      </c>
      <c r="L1275">
        <v>3836.28</v>
      </c>
      <c r="M1275" t="s">
        <v>36</v>
      </c>
      <c r="N1275">
        <v>1.175</v>
      </c>
      <c r="O1275">
        <v>3836.28</v>
      </c>
      <c r="P1275">
        <f t="shared" si="159"/>
        <v>4507.6290000000008</v>
      </c>
      <c r="Q1275" t="s">
        <v>4058</v>
      </c>
      <c r="R1275" t="s">
        <v>4500</v>
      </c>
      <c r="S1275" t="s">
        <v>25</v>
      </c>
      <c r="T1275">
        <v>905552</v>
      </c>
      <c r="U1275">
        <v>3587.06</v>
      </c>
      <c r="V1275" t="s">
        <v>3041</v>
      </c>
      <c r="Y1275">
        <v>772153</v>
      </c>
      <c r="Z1275" t="s">
        <v>4501</v>
      </c>
      <c r="AB1275">
        <f t="shared" si="154"/>
        <v>2020</v>
      </c>
      <c r="AC1275">
        <f t="shared" si="155"/>
        <v>12</v>
      </c>
      <c r="AD1275" t="str">
        <f t="shared" si="156"/>
        <v>Q3</v>
      </c>
      <c r="AE1275" t="str">
        <f t="shared" si="157"/>
        <v>FY20/21</v>
      </c>
      <c r="AF1275" t="str">
        <f t="shared" si="158"/>
        <v>EAST</v>
      </c>
    </row>
    <row r="1276" spans="1:32">
      <c r="A1276" t="s">
        <v>3594</v>
      </c>
      <c r="B1276" t="s">
        <v>3646</v>
      </c>
      <c r="C1276" t="str">
        <f t="shared" si="152"/>
        <v>SPARES/OTHER</v>
      </c>
      <c r="D1276" s="4">
        <v>44193</v>
      </c>
      <c r="E1276" t="str">
        <f t="shared" si="153"/>
        <v>YAMAHA</v>
      </c>
      <c r="F1276">
        <v>14103914</v>
      </c>
      <c r="G1276" s="19">
        <v>44193</v>
      </c>
      <c r="H1276" t="s">
        <v>1167</v>
      </c>
      <c r="I1276" t="s">
        <v>1168</v>
      </c>
      <c r="J1276">
        <v>1</v>
      </c>
      <c r="K1276">
        <v>1</v>
      </c>
      <c r="L1276">
        <v>3656.64</v>
      </c>
      <c r="M1276" t="s">
        <v>36</v>
      </c>
      <c r="N1276">
        <v>1.175</v>
      </c>
      <c r="O1276">
        <v>3656.64</v>
      </c>
      <c r="P1276">
        <f t="shared" si="159"/>
        <v>4296.5519999999997</v>
      </c>
      <c r="Q1276" t="s">
        <v>4058</v>
      </c>
      <c r="R1276" t="s">
        <v>4216</v>
      </c>
      <c r="S1276" t="s">
        <v>25</v>
      </c>
      <c r="T1276">
        <v>905553</v>
      </c>
      <c r="U1276">
        <v>2033</v>
      </c>
      <c r="V1276" t="s">
        <v>3041</v>
      </c>
      <c r="Y1276">
        <v>772154</v>
      </c>
      <c r="Z1276" t="s">
        <v>4217</v>
      </c>
      <c r="AB1276">
        <f t="shared" si="154"/>
        <v>2020</v>
      </c>
      <c r="AC1276">
        <f t="shared" si="155"/>
        <v>12</v>
      </c>
      <c r="AD1276" t="str">
        <f t="shared" si="156"/>
        <v>Q3</v>
      </c>
      <c r="AE1276" t="str">
        <f t="shared" si="157"/>
        <v>FY20/21</v>
      </c>
      <c r="AF1276" t="str">
        <f t="shared" si="158"/>
        <v>EAST</v>
      </c>
    </row>
    <row r="1277" spans="1:32">
      <c r="A1277" t="s">
        <v>3594</v>
      </c>
      <c r="B1277" t="s">
        <v>3672</v>
      </c>
      <c r="C1277" t="str">
        <f t="shared" si="152"/>
        <v>SPARES/OTHER</v>
      </c>
      <c r="D1277" s="4">
        <v>44193</v>
      </c>
      <c r="E1277" t="str">
        <f t="shared" si="153"/>
        <v>YAMAHA</v>
      </c>
      <c r="F1277">
        <v>14103915</v>
      </c>
      <c r="G1277" s="19">
        <v>44193</v>
      </c>
      <c r="H1277" t="s">
        <v>742</v>
      </c>
      <c r="I1277" t="s">
        <v>743</v>
      </c>
      <c r="J1277">
        <v>2</v>
      </c>
      <c r="K1277">
        <v>2</v>
      </c>
      <c r="L1277">
        <v>405.31</v>
      </c>
      <c r="M1277" t="s">
        <v>36</v>
      </c>
      <c r="N1277">
        <v>1.175</v>
      </c>
      <c r="O1277">
        <v>405.31</v>
      </c>
      <c r="P1277">
        <f t="shared" si="159"/>
        <v>476.23925000000003</v>
      </c>
      <c r="Q1277" t="s">
        <v>4053</v>
      </c>
      <c r="R1277" t="s">
        <v>4211</v>
      </c>
      <c r="S1277" t="s">
        <v>25</v>
      </c>
      <c r="T1277">
        <v>905554</v>
      </c>
      <c r="U1277">
        <v>212</v>
      </c>
      <c r="V1277" t="s">
        <v>3041</v>
      </c>
      <c r="Y1277">
        <v>772156</v>
      </c>
      <c r="Z1277" t="s">
        <v>4213</v>
      </c>
      <c r="AB1277">
        <f t="shared" si="154"/>
        <v>2020</v>
      </c>
      <c r="AC1277">
        <f t="shared" si="155"/>
        <v>12</v>
      </c>
      <c r="AD1277" t="str">
        <f t="shared" si="156"/>
        <v>Q3</v>
      </c>
      <c r="AE1277" t="str">
        <f t="shared" si="157"/>
        <v>FY20/21</v>
      </c>
      <c r="AF1277" t="str">
        <f t="shared" si="158"/>
        <v>WEST</v>
      </c>
    </row>
    <row r="1278" spans="1:32">
      <c r="A1278" t="s">
        <v>3594</v>
      </c>
      <c r="B1278" t="s">
        <v>22</v>
      </c>
      <c r="C1278" t="str">
        <f t="shared" si="152"/>
        <v>SPARES/OTHER</v>
      </c>
      <c r="D1278" s="4">
        <v>44193</v>
      </c>
      <c r="E1278" t="str">
        <f t="shared" si="153"/>
        <v>HELLER</v>
      </c>
      <c r="F1278">
        <v>14103916</v>
      </c>
      <c r="G1278" s="19">
        <v>44193</v>
      </c>
      <c r="H1278" t="s">
        <v>3372</v>
      </c>
      <c r="I1278" t="s">
        <v>3373</v>
      </c>
      <c r="J1278">
        <v>4</v>
      </c>
      <c r="K1278">
        <v>4</v>
      </c>
      <c r="L1278">
        <v>9557.52</v>
      </c>
      <c r="M1278" t="s">
        <v>36</v>
      </c>
      <c r="N1278">
        <v>1.175</v>
      </c>
      <c r="O1278">
        <v>9557.52</v>
      </c>
      <c r="P1278">
        <f t="shared" si="159"/>
        <v>11230.086000000001</v>
      </c>
      <c r="Q1278" t="s">
        <v>41</v>
      </c>
      <c r="R1278" t="s">
        <v>3026</v>
      </c>
      <c r="S1278" t="s">
        <v>25</v>
      </c>
      <c r="T1278">
        <v>905557</v>
      </c>
      <c r="U1278">
        <v>2580</v>
      </c>
      <c r="V1278" t="s">
        <v>3041</v>
      </c>
      <c r="X1278" t="s">
        <v>3374</v>
      </c>
      <c r="Y1278">
        <v>772190</v>
      </c>
      <c r="Z1278" t="s">
        <v>3027</v>
      </c>
      <c r="AB1278">
        <f t="shared" si="154"/>
        <v>2020</v>
      </c>
      <c r="AC1278">
        <f t="shared" si="155"/>
        <v>12</v>
      </c>
      <c r="AD1278" t="str">
        <f t="shared" si="156"/>
        <v>Q3</v>
      </c>
      <c r="AE1278" t="str">
        <f t="shared" si="157"/>
        <v>FY20/21</v>
      </c>
      <c r="AF1278" t="str">
        <f t="shared" si="158"/>
        <v>SOUTH</v>
      </c>
    </row>
    <row r="1279" spans="1:32">
      <c r="A1279" t="s">
        <v>3594</v>
      </c>
      <c r="B1279" t="s">
        <v>22</v>
      </c>
      <c r="C1279" t="str">
        <f t="shared" si="152"/>
        <v>SPARES/OTHER</v>
      </c>
      <c r="D1279" s="4">
        <v>44193</v>
      </c>
      <c r="E1279" t="str">
        <f t="shared" si="153"/>
        <v>HELLER</v>
      </c>
      <c r="F1279">
        <v>14103916</v>
      </c>
      <c r="G1279" s="19">
        <v>44193</v>
      </c>
      <c r="H1279" t="s">
        <v>756</v>
      </c>
      <c r="I1279" t="s">
        <v>757</v>
      </c>
      <c r="J1279">
        <v>4</v>
      </c>
      <c r="K1279">
        <v>4</v>
      </c>
      <c r="L1279">
        <v>707.96</v>
      </c>
      <c r="M1279" t="s">
        <v>36</v>
      </c>
      <c r="N1279">
        <v>1.175</v>
      </c>
      <c r="O1279">
        <v>707.96</v>
      </c>
      <c r="P1279">
        <f t="shared" si="159"/>
        <v>831.85300000000007</v>
      </c>
      <c r="Q1279" t="s">
        <v>41</v>
      </c>
      <c r="R1279" t="s">
        <v>3026</v>
      </c>
      <c r="S1279" t="s">
        <v>25</v>
      </c>
      <c r="T1279">
        <v>905557</v>
      </c>
      <c r="U1279">
        <v>480</v>
      </c>
      <c r="V1279" t="s">
        <v>3041</v>
      </c>
      <c r="X1279" t="s">
        <v>3374</v>
      </c>
      <c r="Y1279">
        <v>772190</v>
      </c>
      <c r="Z1279" t="s">
        <v>3027</v>
      </c>
      <c r="AB1279">
        <f t="shared" si="154"/>
        <v>2020</v>
      </c>
      <c r="AC1279">
        <f t="shared" si="155"/>
        <v>12</v>
      </c>
      <c r="AD1279" t="str">
        <f t="shared" si="156"/>
        <v>Q3</v>
      </c>
      <c r="AE1279" t="str">
        <f t="shared" si="157"/>
        <v>FY20/21</v>
      </c>
      <c r="AF1279" t="str">
        <f t="shared" si="158"/>
        <v>SOUTH</v>
      </c>
    </row>
    <row r="1280" spans="1:32">
      <c r="A1280" t="s">
        <v>3594</v>
      </c>
      <c r="B1280" t="s">
        <v>22</v>
      </c>
      <c r="C1280" t="str">
        <f t="shared" si="152"/>
        <v>SPARES/OTHER</v>
      </c>
      <c r="D1280" s="4">
        <v>44193</v>
      </c>
      <c r="E1280" t="str">
        <f t="shared" si="153"/>
        <v>HELLER</v>
      </c>
      <c r="F1280">
        <v>14103916</v>
      </c>
      <c r="G1280" s="19">
        <v>44193</v>
      </c>
      <c r="H1280" t="s">
        <v>3375</v>
      </c>
      <c r="I1280" t="s">
        <v>3368</v>
      </c>
      <c r="J1280">
        <v>6</v>
      </c>
      <c r="K1280">
        <v>6</v>
      </c>
      <c r="L1280">
        <v>5044.25</v>
      </c>
      <c r="M1280" t="s">
        <v>36</v>
      </c>
      <c r="N1280">
        <v>1.175</v>
      </c>
      <c r="O1280">
        <v>5044.25</v>
      </c>
      <c r="P1280">
        <f t="shared" si="159"/>
        <v>5926.9937500000005</v>
      </c>
      <c r="Q1280" t="s">
        <v>41</v>
      </c>
      <c r="R1280" t="s">
        <v>3026</v>
      </c>
      <c r="S1280" t="s">
        <v>25</v>
      </c>
      <c r="T1280">
        <v>905557</v>
      </c>
      <c r="U1280">
        <v>3090</v>
      </c>
      <c r="V1280" t="s">
        <v>3041</v>
      </c>
      <c r="X1280" t="s">
        <v>3374</v>
      </c>
      <c r="Y1280">
        <v>772190</v>
      </c>
      <c r="Z1280" t="s">
        <v>3027</v>
      </c>
      <c r="AB1280">
        <f t="shared" si="154"/>
        <v>2020</v>
      </c>
      <c r="AC1280">
        <f t="shared" si="155"/>
        <v>12</v>
      </c>
      <c r="AD1280" t="str">
        <f t="shared" si="156"/>
        <v>Q3</v>
      </c>
      <c r="AE1280" t="str">
        <f t="shared" si="157"/>
        <v>FY20/21</v>
      </c>
      <c r="AF1280" t="str">
        <f t="shared" si="158"/>
        <v>SOUTH</v>
      </c>
    </row>
    <row r="1281" spans="1:32">
      <c r="A1281" t="s">
        <v>3594</v>
      </c>
      <c r="B1281" t="s">
        <v>22</v>
      </c>
      <c r="C1281" t="str">
        <f t="shared" si="152"/>
        <v>SPARES/OTHER</v>
      </c>
      <c r="D1281" s="4">
        <v>44193</v>
      </c>
      <c r="E1281" t="str">
        <f t="shared" si="153"/>
        <v>OTHERS</v>
      </c>
      <c r="F1281">
        <v>14103917</v>
      </c>
      <c r="G1281" s="19">
        <v>44193</v>
      </c>
      <c r="H1281" t="s">
        <v>3033</v>
      </c>
      <c r="I1281" t="s">
        <v>3034</v>
      </c>
      <c r="J1281">
        <v>1</v>
      </c>
      <c r="K1281">
        <v>1</v>
      </c>
      <c r="L1281">
        <v>12389.38</v>
      </c>
      <c r="M1281" t="s">
        <v>36</v>
      </c>
      <c r="N1281">
        <v>1.175</v>
      </c>
      <c r="O1281">
        <v>12389.38</v>
      </c>
      <c r="P1281">
        <f t="shared" si="159"/>
        <v>14557.521499999999</v>
      </c>
      <c r="Q1281" t="s">
        <v>41</v>
      </c>
      <c r="R1281" t="s">
        <v>3050</v>
      </c>
      <c r="S1281" t="s">
        <v>25</v>
      </c>
      <c r="T1281">
        <v>905555</v>
      </c>
      <c r="U1281">
        <v>2900</v>
      </c>
      <c r="V1281" t="s">
        <v>3041</v>
      </c>
      <c r="X1281" t="s">
        <v>3376</v>
      </c>
      <c r="Y1281">
        <v>772187</v>
      </c>
      <c r="Z1281" t="s">
        <v>3052</v>
      </c>
      <c r="AB1281">
        <f t="shared" si="154"/>
        <v>2020</v>
      </c>
      <c r="AC1281">
        <f t="shared" si="155"/>
        <v>12</v>
      </c>
      <c r="AD1281" t="str">
        <f t="shared" si="156"/>
        <v>Q3</v>
      </c>
      <c r="AE1281" t="str">
        <f t="shared" si="157"/>
        <v>FY20/21</v>
      </c>
      <c r="AF1281" t="str">
        <f t="shared" si="158"/>
        <v>SOUTH</v>
      </c>
    </row>
    <row r="1282" spans="1:32">
      <c r="A1282" t="s">
        <v>3594</v>
      </c>
      <c r="B1282" t="s">
        <v>22</v>
      </c>
      <c r="C1282" t="str">
        <f t="shared" ref="C1282:C1345" si="160">IF(F1282="", "", IF(AND(F1282&gt;=12000000, F1282&lt;=13000000, OR(ISNUMBER(SEARCH("SERVICE", H1282)), ISNUMBER(SEARCH("REPAIR CHARGE", I1282)), ISNUMBER(SEARCH("REPAIR", H1282)))), "SERVICE_CHARGE", IF(AND(F1282&gt;=13000000, F1282&lt;=14000000, OR(ISNUMBER(SEARCH("SERVICE", H1282)), ISNUMBER(SEARCH("REPAIR CHARGE", I1282)), ISNUMBER(SEARCH("REPAIR", H1282)))), "CONTRACT_FEE", IF(AND(F1282&gt;=14000000, F1282&lt;=15000000, OR(ISNUMBER(SEARCH("TAPE FEEDER", I1282)), ISNUMBER(SEARCH("ZS FEEDER", I1282)), ISNUMBER(SEARCH("TRAY", I1282)))), "FEEDER", "SPARES/OTHER"))))</f>
        <v>SPARES/OTHER</v>
      </c>
      <c r="D1282" s="4">
        <v>44193</v>
      </c>
      <c r="E1282" t="str">
        <f t="shared" ref="E1282:E1345" si="161">IF(ISNUMBER(SEARCH("YMCT",H1282)),"YAMAHA",IF(ISNUMBER(SEARCH("HELI",H1282)),"HELLER",IF(ISNUMBER(SEARCH("PEMR",H1282)),"PEMTRON",IF(ISNUMBER(SEARCH("PEMT",H1282)),"PEMTRON",IF(H1282="","",(IFERROR(1/0,"OTHERS")))))))</f>
        <v>OTHERS</v>
      </c>
      <c r="F1282">
        <v>14103917</v>
      </c>
      <c r="G1282" s="19">
        <v>44193</v>
      </c>
      <c r="H1282" t="s">
        <v>3253</v>
      </c>
      <c r="I1282" t="s">
        <v>351</v>
      </c>
      <c r="J1282">
        <v>1</v>
      </c>
      <c r="K1282">
        <v>1</v>
      </c>
      <c r="L1282">
        <v>1401.77</v>
      </c>
      <c r="M1282" t="s">
        <v>36</v>
      </c>
      <c r="N1282">
        <v>1.175</v>
      </c>
      <c r="O1282">
        <v>1401.77</v>
      </c>
      <c r="P1282">
        <f t="shared" si="159"/>
        <v>1647.0797500000001</v>
      </c>
      <c r="Q1282" t="s">
        <v>41</v>
      </c>
      <c r="R1282" t="s">
        <v>3050</v>
      </c>
      <c r="S1282" t="s">
        <v>25</v>
      </c>
      <c r="T1282">
        <v>905555</v>
      </c>
      <c r="U1282">
        <v>353.98</v>
      </c>
      <c r="V1282" t="s">
        <v>3041</v>
      </c>
      <c r="X1282" t="s">
        <v>3376</v>
      </c>
      <c r="Y1282">
        <v>772187</v>
      </c>
      <c r="Z1282" t="s">
        <v>3052</v>
      </c>
      <c r="AB1282">
        <f t="shared" ref="AB1282:AB1345" si="162">IF(D1282="","",YEAR(D1282))</f>
        <v>2020</v>
      </c>
      <c r="AC1282">
        <f t="shared" ref="AC1282:AC1345" si="163">IF(D1282="","",MONTH(D1282))</f>
        <v>12</v>
      </c>
      <c r="AD1282" t="str">
        <f t="shared" ref="AD1282:AD1345" si="164">IFERROR(IF(AC1282="","",IF(AND(AC1282&gt;=10,AC1282&lt;=12),"Q3",IF(AND(AC1282&gt;=1,AC1282&lt;=3),"Q4",IF(AND(AC1282&gt;=7,AC1282&lt;=9),"Q2",IF(AND(AC1282&gt;=4,AC1282&lt;=6),"Q1"))))),"")</f>
        <v>Q3</v>
      </c>
      <c r="AE1282" t="str">
        <f t="shared" ref="AE1282:AE1345" si="165">IFERROR(IF(AD1282="Q4","FY"&amp;RIGHT(AB1282,2)-1&amp;"/"&amp;RIGHT(AB1282,2),"FY"&amp;RIGHT(AB1282,2)&amp;"/"&amp;RIGHT(AB1282,2)+1),"")</f>
        <v>FY20/21</v>
      </c>
      <c r="AF1282" t="str">
        <f t="shared" ref="AF1282:AF1345" si="166">IF(B1282="SZX","SOUTH",IF(B1282="BJS","NORTH",IF(B1282="SHA","EAST",IF(B1282="","",(IF(AND(B1282&lt;&gt;"SZX",B1282&lt;&gt;"SHA",B1282&lt;&gt;"BJS"),"WEST"))))))</f>
        <v>SOUTH</v>
      </c>
    </row>
    <row r="1283" spans="1:32">
      <c r="A1283" t="s">
        <v>3594</v>
      </c>
      <c r="B1283" t="s">
        <v>22</v>
      </c>
      <c r="C1283" t="str">
        <f t="shared" si="160"/>
        <v>SPARES/OTHER</v>
      </c>
      <c r="D1283" s="4">
        <v>44193</v>
      </c>
      <c r="E1283" t="str">
        <f t="shared" si="161"/>
        <v>YAMAHA</v>
      </c>
      <c r="F1283">
        <v>14103917</v>
      </c>
      <c r="G1283" s="19">
        <v>44193</v>
      </c>
      <c r="H1283" t="s">
        <v>1203</v>
      </c>
      <c r="I1283" t="s">
        <v>1204</v>
      </c>
      <c r="J1283">
        <v>6</v>
      </c>
      <c r="K1283">
        <v>6</v>
      </c>
      <c r="L1283">
        <v>5044.25</v>
      </c>
      <c r="M1283" t="s">
        <v>36</v>
      </c>
      <c r="N1283">
        <v>1.175</v>
      </c>
      <c r="O1283">
        <v>5044.25</v>
      </c>
      <c r="P1283">
        <f t="shared" ref="P1283:P1346" si="167">IF(M1283="CNY",O1283*N1283,IF(M1283="USD",O1283*7.8,IF(M1283="HKD",O1283*1,IF(M1283="JPY",O1283*0.0563,""))))</f>
        <v>5926.9937500000005</v>
      </c>
      <c r="Q1283" t="s">
        <v>41</v>
      </c>
      <c r="R1283" t="s">
        <v>3050</v>
      </c>
      <c r="S1283" t="s">
        <v>25</v>
      </c>
      <c r="T1283">
        <v>905555</v>
      </c>
      <c r="U1283">
        <v>2412</v>
      </c>
      <c r="V1283" t="s">
        <v>3041</v>
      </c>
      <c r="X1283" t="s">
        <v>3376</v>
      </c>
      <c r="Y1283">
        <v>772187</v>
      </c>
      <c r="Z1283" t="s">
        <v>3052</v>
      </c>
      <c r="AB1283">
        <f t="shared" si="162"/>
        <v>2020</v>
      </c>
      <c r="AC1283">
        <f t="shared" si="163"/>
        <v>12</v>
      </c>
      <c r="AD1283" t="str">
        <f t="shared" si="164"/>
        <v>Q3</v>
      </c>
      <c r="AE1283" t="str">
        <f t="shared" si="165"/>
        <v>FY20/21</v>
      </c>
      <c r="AF1283" t="str">
        <f t="shared" si="166"/>
        <v>SOUTH</v>
      </c>
    </row>
    <row r="1284" spans="1:32">
      <c r="A1284" t="s">
        <v>3594</v>
      </c>
      <c r="B1284" t="s">
        <v>22</v>
      </c>
      <c r="C1284" t="str">
        <f t="shared" si="160"/>
        <v>SPARES/OTHER</v>
      </c>
      <c r="D1284" s="4">
        <v>44193</v>
      </c>
      <c r="E1284" t="str">
        <f t="shared" si="161"/>
        <v>YAMAHA</v>
      </c>
      <c r="F1284">
        <v>14103918</v>
      </c>
      <c r="G1284" s="19">
        <v>44193</v>
      </c>
      <c r="H1284" t="s">
        <v>1282</v>
      </c>
      <c r="I1284" t="s">
        <v>1283</v>
      </c>
      <c r="J1284">
        <v>1</v>
      </c>
      <c r="K1284">
        <v>1</v>
      </c>
      <c r="L1284">
        <v>1061.95</v>
      </c>
      <c r="M1284" t="s">
        <v>36</v>
      </c>
      <c r="N1284">
        <v>1.175</v>
      </c>
      <c r="O1284">
        <v>1061.95</v>
      </c>
      <c r="P1284">
        <f t="shared" si="167"/>
        <v>1247.79125</v>
      </c>
      <c r="Q1284" t="s">
        <v>41</v>
      </c>
      <c r="R1284" t="s">
        <v>3105</v>
      </c>
      <c r="S1284" t="s">
        <v>25</v>
      </c>
      <c r="T1284">
        <v>905556</v>
      </c>
      <c r="U1284">
        <v>776.7</v>
      </c>
      <c r="V1284" t="s">
        <v>3041</v>
      </c>
      <c r="X1284" t="s">
        <v>3377</v>
      </c>
      <c r="Y1284">
        <v>772188</v>
      </c>
      <c r="Z1284" t="s">
        <v>2628</v>
      </c>
      <c r="AB1284">
        <f t="shared" si="162"/>
        <v>2020</v>
      </c>
      <c r="AC1284">
        <f t="shared" si="163"/>
        <v>12</v>
      </c>
      <c r="AD1284" t="str">
        <f t="shared" si="164"/>
        <v>Q3</v>
      </c>
      <c r="AE1284" t="str">
        <f t="shared" si="165"/>
        <v>FY20/21</v>
      </c>
      <c r="AF1284" t="str">
        <f t="shared" si="166"/>
        <v>SOUTH</v>
      </c>
    </row>
    <row r="1285" spans="1:32">
      <c r="A1285" t="s">
        <v>3594</v>
      </c>
      <c r="B1285" t="s">
        <v>22</v>
      </c>
      <c r="C1285" t="str">
        <f t="shared" si="160"/>
        <v>SPARES/OTHER</v>
      </c>
      <c r="D1285" s="4">
        <v>44193</v>
      </c>
      <c r="E1285" t="str">
        <f t="shared" si="161"/>
        <v>OTHERS</v>
      </c>
      <c r="F1285">
        <v>14103918</v>
      </c>
      <c r="G1285" s="19">
        <v>44193</v>
      </c>
      <c r="H1285" t="s">
        <v>1858</v>
      </c>
      <c r="I1285" t="s">
        <v>1148</v>
      </c>
      <c r="J1285">
        <v>1</v>
      </c>
      <c r="K1285">
        <v>1</v>
      </c>
      <c r="L1285">
        <v>0</v>
      </c>
      <c r="M1285" t="s">
        <v>36</v>
      </c>
      <c r="N1285">
        <v>1.175</v>
      </c>
      <c r="O1285">
        <v>0</v>
      </c>
      <c r="P1285">
        <f t="shared" si="167"/>
        <v>0</v>
      </c>
      <c r="Q1285" t="s">
        <v>41</v>
      </c>
      <c r="R1285" t="s">
        <v>3105</v>
      </c>
      <c r="S1285" t="s">
        <v>25</v>
      </c>
      <c r="T1285">
        <v>905556</v>
      </c>
      <c r="U1285">
        <v>155.34</v>
      </c>
      <c r="V1285" t="s">
        <v>3041</v>
      </c>
      <c r="X1285" t="s">
        <v>3377</v>
      </c>
      <c r="Y1285">
        <v>772188</v>
      </c>
      <c r="Z1285" t="s">
        <v>2628</v>
      </c>
      <c r="AB1285">
        <f t="shared" si="162"/>
        <v>2020</v>
      </c>
      <c r="AC1285">
        <f t="shared" si="163"/>
        <v>12</v>
      </c>
      <c r="AD1285" t="str">
        <f t="shared" si="164"/>
        <v>Q3</v>
      </c>
      <c r="AE1285" t="str">
        <f t="shared" si="165"/>
        <v>FY20/21</v>
      </c>
      <c r="AF1285" t="str">
        <f t="shared" si="166"/>
        <v>SOUTH</v>
      </c>
    </row>
    <row r="1286" spans="1:32">
      <c r="A1286" t="s">
        <v>3594</v>
      </c>
      <c r="B1286" t="s">
        <v>3646</v>
      </c>
      <c r="C1286" t="str">
        <f t="shared" si="160"/>
        <v>SPARES/OTHER</v>
      </c>
      <c r="D1286" s="4">
        <v>44202</v>
      </c>
      <c r="E1286" t="str">
        <f t="shared" si="161"/>
        <v>OTHERS</v>
      </c>
      <c r="F1286">
        <v>14103919</v>
      </c>
      <c r="G1286" s="19">
        <v>44202</v>
      </c>
      <c r="H1286" t="s">
        <v>3816</v>
      </c>
      <c r="I1286" t="s">
        <v>3817</v>
      </c>
      <c r="J1286">
        <v>4</v>
      </c>
      <c r="K1286">
        <v>4</v>
      </c>
      <c r="L1286">
        <v>6339.84</v>
      </c>
      <c r="M1286" t="s">
        <v>36</v>
      </c>
      <c r="N1286">
        <v>1.1850000000000001</v>
      </c>
      <c r="O1286">
        <v>6339.84</v>
      </c>
      <c r="P1286">
        <f t="shared" si="167"/>
        <v>7512.7104000000008</v>
      </c>
      <c r="Q1286" t="s">
        <v>4058</v>
      </c>
      <c r="R1286" t="s">
        <v>4196</v>
      </c>
      <c r="S1286" t="s">
        <v>25</v>
      </c>
      <c r="T1286">
        <v>905559</v>
      </c>
      <c r="U1286">
        <v>3276</v>
      </c>
      <c r="V1286" t="s">
        <v>3041</v>
      </c>
      <c r="Y1286">
        <v>772621</v>
      </c>
      <c r="Z1286" t="s">
        <v>4197</v>
      </c>
      <c r="AB1286">
        <f t="shared" si="162"/>
        <v>2021</v>
      </c>
      <c r="AC1286">
        <f t="shared" si="163"/>
        <v>1</v>
      </c>
      <c r="AD1286" t="str">
        <f t="shared" si="164"/>
        <v>Q4</v>
      </c>
      <c r="AE1286" t="str">
        <f t="shared" si="165"/>
        <v>FY20/21</v>
      </c>
      <c r="AF1286" t="str">
        <f t="shared" si="166"/>
        <v>EAST</v>
      </c>
    </row>
    <row r="1287" spans="1:32">
      <c r="A1287" t="s">
        <v>3594</v>
      </c>
      <c r="B1287" t="s">
        <v>3646</v>
      </c>
      <c r="C1287" t="str">
        <f t="shared" si="160"/>
        <v>SPARES/OTHER</v>
      </c>
      <c r="D1287" s="4">
        <v>44202</v>
      </c>
      <c r="E1287" t="str">
        <f t="shared" si="161"/>
        <v>YAMAHA</v>
      </c>
      <c r="F1287">
        <v>14103920</v>
      </c>
      <c r="G1287" s="19">
        <v>44202</v>
      </c>
      <c r="H1287" t="s">
        <v>290</v>
      </c>
      <c r="I1287" t="s">
        <v>158</v>
      </c>
      <c r="J1287">
        <v>4</v>
      </c>
      <c r="K1287">
        <v>4</v>
      </c>
      <c r="L1287">
        <v>1012.39</v>
      </c>
      <c r="M1287" t="s">
        <v>36</v>
      </c>
      <c r="N1287">
        <v>1.1850000000000001</v>
      </c>
      <c r="O1287">
        <v>1012.39</v>
      </c>
      <c r="P1287">
        <f t="shared" si="167"/>
        <v>1199.6821500000001</v>
      </c>
      <c r="Q1287" t="s">
        <v>4058</v>
      </c>
      <c r="R1287" t="s">
        <v>4386</v>
      </c>
      <c r="S1287" t="s">
        <v>25</v>
      </c>
      <c r="T1287">
        <v>905558</v>
      </c>
      <c r="U1287">
        <v>544</v>
      </c>
      <c r="V1287" t="s">
        <v>3041</v>
      </c>
      <c r="Y1287">
        <v>772609</v>
      </c>
      <c r="Z1287" t="s">
        <v>4387</v>
      </c>
      <c r="AB1287">
        <f t="shared" si="162"/>
        <v>2021</v>
      </c>
      <c r="AC1287">
        <f t="shared" si="163"/>
        <v>1</v>
      </c>
      <c r="AD1287" t="str">
        <f t="shared" si="164"/>
        <v>Q4</v>
      </c>
      <c r="AE1287" t="str">
        <f t="shared" si="165"/>
        <v>FY20/21</v>
      </c>
      <c r="AF1287" t="str">
        <f t="shared" si="166"/>
        <v>EAST</v>
      </c>
    </row>
    <row r="1288" spans="1:32">
      <c r="A1288" t="s">
        <v>3594</v>
      </c>
      <c r="B1288" t="s">
        <v>3646</v>
      </c>
      <c r="C1288" t="str">
        <f t="shared" si="160"/>
        <v>SPARES/OTHER</v>
      </c>
      <c r="D1288" s="4">
        <v>44202</v>
      </c>
      <c r="E1288" t="str">
        <f t="shared" si="161"/>
        <v>YAMAHA</v>
      </c>
      <c r="F1288">
        <v>14103920</v>
      </c>
      <c r="G1288" s="19">
        <v>44202</v>
      </c>
      <c r="H1288" t="s">
        <v>132</v>
      </c>
      <c r="I1288" t="s">
        <v>133</v>
      </c>
      <c r="J1288">
        <v>4</v>
      </c>
      <c r="K1288">
        <v>4</v>
      </c>
      <c r="L1288">
        <v>2148.67</v>
      </c>
      <c r="M1288" t="s">
        <v>36</v>
      </c>
      <c r="N1288">
        <v>1.1850000000000001</v>
      </c>
      <c r="O1288">
        <v>2148.67</v>
      </c>
      <c r="P1288">
        <f t="shared" si="167"/>
        <v>2546.1739500000003</v>
      </c>
      <c r="Q1288" t="s">
        <v>4058</v>
      </c>
      <c r="R1288" t="s">
        <v>4386</v>
      </c>
      <c r="S1288" t="s">
        <v>25</v>
      </c>
      <c r="T1288">
        <v>905558</v>
      </c>
      <c r="U1288">
        <v>1144</v>
      </c>
      <c r="V1288" t="s">
        <v>3041</v>
      </c>
      <c r="Y1288">
        <v>772609</v>
      </c>
      <c r="Z1288" t="s">
        <v>4387</v>
      </c>
      <c r="AB1288">
        <f t="shared" si="162"/>
        <v>2021</v>
      </c>
      <c r="AC1288">
        <f t="shared" si="163"/>
        <v>1</v>
      </c>
      <c r="AD1288" t="str">
        <f t="shared" si="164"/>
        <v>Q4</v>
      </c>
      <c r="AE1288" t="str">
        <f t="shared" si="165"/>
        <v>FY20/21</v>
      </c>
      <c r="AF1288" t="str">
        <f t="shared" si="166"/>
        <v>EAST</v>
      </c>
    </row>
    <row r="1289" spans="1:32">
      <c r="A1289" t="s">
        <v>3594</v>
      </c>
      <c r="B1289" t="s">
        <v>3646</v>
      </c>
      <c r="C1289" t="str">
        <f t="shared" si="160"/>
        <v>SPARES/OTHER</v>
      </c>
      <c r="D1289" s="4">
        <v>44202</v>
      </c>
      <c r="E1289" t="str">
        <f t="shared" si="161"/>
        <v>YAMAHA</v>
      </c>
      <c r="F1289">
        <v>14103920</v>
      </c>
      <c r="G1289" s="19">
        <v>44202</v>
      </c>
      <c r="H1289" t="s">
        <v>118</v>
      </c>
      <c r="I1289" t="s">
        <v>119</v>
      </c>
      <c r="J1289">
        <v>4</v>
      </c>
      <c r="K1289">
        <v>4</v>
      </c>
      <c r="L1289">
        <v>676.11</v>
      </c>
      <c r="M1289" t="s">
        <v>36</v>
      </c>
      <c r="N1289">
        <v>1.1850000000000001</v>
      </c>
      <c r="O1289">
        <v>676.11</v>
      </c>
      <c r="P1289">
        <f t="shared" si="167"/>
        <v>801.19035000000008</v>
      </c>
      <c r="Q1289" t="s">
        <v>4058</v>
      </c>
      <c r="R1289" t="s">
        <v>4386</v>
      </c>
      <c r="S1289" t="s">
        <v>25</v>
      </c>
      <c r="T1289">
        <v>905558</v>
      </c>
      <c r="U1289">
        <v>360</v>
      </c>
      <c r="V1289" t="s">
        <v>3041</v>
      </c>
      <c r="Y1289">
        <v>772609</v>
      </c>
      <c r="Z1289" t="s">
        <v>4387</v>
      </c>
      <c r="AB1289">
        <f t="shared" si="162"/>
        <v>2021</v>
      </c>
      <c r="AC1289">
        <f t="shared" si="163"/>
        <v>1</v>
      </c>
      <c r="AD1289" t="str">
        <f t="shared" si="164"/>
        <v>Q4</v>
      </c>
      <c r="AE1289" t="str">
        <f t="shared" si="165"/>
        <v>FY20/21</v>
      </c>
      <c r="AF1289" t="str">
        <f t="shared" si="166"/>
        <v>EAST</v>
      </c>
    </row>
    <row r="1290" spans="1:32">
      <c r="A1290" t="s">
        <v>3594</v>
      </c>
      <c r="B1290" t="s">
        <v>3646</v>
      </c>
      <c r="C1290" t="str">
        <f t="shared" si="160"/>
        <v>SPARES/OTHER</v>
      </c>
      <c r="D1290" s="4">
        <v>44202</v>
      </c>
      <c r="E1290" t="str">
        <f t="shared" si="161"/>
        <v>YAMAHA</v>
      </c>
      <c r="F1290">
        <v>14103920</v>
      </c>
      <c r="G1290" s="19">
        <v>44202</v>
      </c>
      <c r="H1290" t="s">
        <v>116</v>
      </c>
      <c r="I1290" t="s">
        <v>117</v>
      </c>
      <c r="J1290">
        <v>4</v>
      </c>
      <c r="K1290">
        <v>4</v>
      </c>
      <c r="L1290">
        <v>198.23</v>
      </c>
      <c r="M1290" t="s">
        <v>36</v>
      </c>
      <c r="N1290">
        <v>1.1850000000000001</v>
      </c>
      <c r="O1290">
        <v>198.23</v>
      </c>
      <c r="P1290">
        <f t="shared" si="167"/>
        <v>234.90254999999999</v>
      </c>
      <c r="Q1290" t="s">
        <v>4058</v>
      </c>
      <c r="R1290" t="s">
        <v>4386</v>
      </c>
      <c r="S1290" t="s">
        <v>25</v>
      </c>
      <c r="T1290">
        <v>905558</v>
      </c>
      <c r="U1290">
        <v>104</v>
      </c>
      <c r="V1290" t="s">
        <v>3041</v>
      </c>
      <c r="Y1290">
        <v>772609</v>
      </c>
      <c r="Z1290" t="s">
        <v>4387</v>
      </c>
      <c r="AB1290">
        <f t="shared" si="162"/>
        <v>2021</v>
      </c>
      <c r="AC1290">
        <f t="shared" si="163"/>
        <v>1</v>
      </c>
      <c r="AD1290" t="str">
        <f t="shared" si="164"/>
        <v>Q4</v>
      </c>
      <c r="AE1290" t="str">
        <f t="shared" si="165"/>
        <v>FY20/21</v>
      </c>
      <c r="AF1290" t="str">
        <f t="shared" si="166"/>
        <v>EAST</v>
      </c>
    </row>
    <row r="1291" spans="1:32">
      <c r="A1291" t="s">
        <v>3594</v>
      </c>
      <c r="B1291" t="s">
        <v>3646</v>
      </c>
      <c r="C1291" t="str">
        <f t="shared" si="160"/>
        <v>SPARES/OTHER</v>
      </c>
      <c r="D1291" s="4">
        <v>44202</v>
      </c>
      <c r="E1291" t="str">
        <f t="shared" si="161"/>
        <v>YAMAHA</v>
      </c>
      <c r="F1291">
        <v>14103920</v>
      </c>
      <c r="G1291" s="19">
        <v>44202</v>
      </c>
      <c r="H1291" t="s">
        <v>403</v>
      </c>
      <c r="I1291" t="s">
        <v>404</v>
      </c>
      <c r="J1291">
        <v>1</v>
      </c>
      <c r="K1291">
        <v>1</v>
      </c>
      <c r="L1291">
        <v>51.33</v>
      </c>
      <c r="M1291" t="s">
        <v>36</v>
      </c>
      <c r="N1291">
        <v>1.1850000000000001</v>
      </c>
      <c r="O1291">
        <v>51.33</v>
      </c>
      <c r="P1291">
        <f t="shared" si="167"/>
        <v>60.826050000000002</v>
      </c>
      <c r="Q1291" t="s">
        <v>4058</v>
      </c>
      <c r="R1291" t="s">
        <v>4386</v>
      </c>
      <c r="S1291" t="s">
        <v>25</v>
      </c>
      <c r="T1291">
        <v>905558</v>
      </c>
      <c r="U1291">
        <v>27</v>
      </c>
      <c r="V1291" t="s">
        <v>3041</v>
      </c>
      <c r="Y1291">
        <v>772609</v>
      </c>
      <c r="Z1291" t="s">
        <v>4387</v>
      </c>
      <c r="AB1291">
        <f t="shared" si="162"/>
        <v>2021</v>
      </c>
      <c r="AC1291">
        <f t="shared" si="163"/>
        <v>1</v>
      </c>
      <c r="AD1291" t="str">
        <f t="shared" si="164"/>
        <v>Q4</v>
      </c>
      <c r="AE1291" t="str">
        <f t="shared" si="165"/>
        <v>FY20/21</v>
      </c>
      <c r="AF1291" t="str">
        <f t="shared" si="166"/>
        <v>EAST</v>
      </c>
    </row>
    <row r="1292" spans="1:32">
      <c r="A1292" t="s">
        <v>3594</v>
      </c>
      <c r="B1292" t="s">
        <v>3646</v>
      </c>
      <c r="C1292" t="str">
        <f t="shared" si="160"/>
        <v>SPARES/OTHER</v>
      </c>
      <c r="D1292" s="4">
        <v>44202</v>
      </c>
      <c r="E1292" t="str">
        <f t="shared" si="161"/>
        <v>YAMAHA</v>
      </c>
      <c r="F1292">
        <v>14103921</v>
      </c>
      <c r="G1292" s="19">
        <v>44202</v>
      </c>
      <c r="H1292" t="s">
        <v>3853</v>
      </c>
      <c r="I1292" t="s">
        <v>3854</v>
      </c>
      <c r="J1292">
        <v>1</v>
      </c>
      <c r="K1292">
        <v>1</v>
      </c>
      <c r="L1292">
        <v>704.42</v>
      </c>
      <c r="M1292" t="s">
        <v>36</v>
      </c>
      <c r="N1292">
        <v>1.1850000000000001</v>
      </c>
      <c r="O1292">
        <v>704.42</v>
      </c>
      <c r="P1292">
        <f t="shared" si="167"/>
        <v>834.73770000000002</v>
      </c>
      <c r="Q1292" t="s">
        <v>4058</v>
      </c>
      <c r="R1292" t="s">
        <v>4511</v>
      </c>
      <c r="S1292" t="s">
        <v>25</v>
      </c>
      <c r="T1292">
        <v>905561</v>
      </c>
      <c r="U1292">
        <v>377</v>
      </c>
      <c r="V1292" t="s">
        <v>3041</v>
      </c>
      <c r="Y1292">
        <v>773017</v>
      </c>
      <c r="Z1292" t="s">
        <v>4512</v>
      </c>
      <c r="AB1292">
        <f t="shared" si="162"/>
        <v>2021</v>
      </c>
      <c r="AC1292">
        <f t="shared" si="163"/>
        <v>1</v>
      </c>
      <c r="AD1292" t="str">
        <f t="shared" si="164"/>
        <v>Q4</v>
      </c>
      <c r="AE1292" t="str">
        <f t="shared" si="165"/>
        <v>FY20/21</v>
      </c>
      <c r="AF1292" t="str">
        <f t="shared" si="166"/>
        <v>EAST</v>
      </c>
    </row>
    <row r="1293" spans="1:32">
      <c r="A1293" t="s">
        <v>3594</v>
      </c>
      <c r="B1293" t="s">
        <v>3646</v>
      </c>
      <c r="C1293" t="str">
        <f t="shared" si="160"/>
        <v>SPARES/OTHER</v>
      </c>
      <c r="D1293" s="4">
        <v>44202</v>
      </c>
      <c r="E1293" t="str">
        <f t="shared" si="161"/>
        <v>YAMAHA</v>
      </c>
      <c r="F1293">
        <v>14103921</v>
      </c>
      <c r="G1293" s="19">
        <v>44202</v>
      </c>
      <c r="H1293" t="s">
        <v>1909</v>
      </c>
      <c r="I1293" t="s">
        <v>1910</v>
      </c>
      <c r="J1293">
        <v>1</v>
      </c>
      <c r="K1293">
        <v>1</v>
      </c>
      <c r="L1293">
        <v>4732.74</v>
      </c>
      <c r="M1293" t="s">
        <v>36</v>
      </c>
      <c r="N1293">
        <v>1.1850000000000001</v>
      </c>
      <c r="O1293">
        <v>4732.74</v>
      </c>
      <c r="P1293">
        <f t="shared" si="167"/>
        <v>5608.2969000000003</v>
      </c>
      <c r="Q1293" t="s">
        <v>4058</v>
      </c>
      <c r="R1293" t="s">
        <v>4511</v>
      </c>
      <c r="S1293" t="s">
        <v>25</v>
      </c>
      <c r="T1293">
        <v>905561</v>
      </c>
      <c r="U1293">
        <v>2533</v>
      </c>
      <c r="V1293" t="s">
        <v>3041</v>
      </c>
      <c r="Y1293">
        <v>773017</v>
      </c>
      <c r="Z1293" t="s">
        <v>4512</v>
      </c>
      <c r="AB1293">
        <f t="shared" si="162"/>
        <v>2021</v>
      </c>
      <c r="AC1293">
        <f t="shared" si="163"/>
        <v>1</v>
      </c>
      <c r="AD1293" t="str">
        <f t="shared" si="164"/>
        <v>Q4</v>
      </c>
      <c r="AE1293" t="str">
        <f t="shared" si="165"/>
        <v>FY20/21</v>
      </c>
      <c r="AF1293" t="str">
        <f t="shared" si="166"/>
        <v>EAST</v>
      </c>
    </row>
    <row r="1294" spans="1:32">
      <c r="A1294" t="s">
        <v>3594</v>
      </c>
      <c r="B1294" t="s">
        <v>3646</v>
      </c>
      <c r="C1294" t="str">
        <f t="shared" si="160"/>
        <v>SPARES/OTHER</v>
      </c>
      <c r="D1294" s="4">
        <v>44202</v>
      </c>
      <c r="E1294" t="str">
        <f t="shared" si="161"/>
        <v>YAMAHA</v>
      </c>
      <c r="F1294">
        <v>14103921</v>
      </c>
      <c r="G1294" s="19">
        <v>44202</v>
      </c>
      <c r="H1294" t="s">
        <v>1911</v>
      </c>
      <c r="I1294" t="s">
        <v>1912</v>
      </c>
      <c r="J1294">
        <v>1</v>
      </c>
      <c r="K1294">
        <v>1</v>
      </c>
      <c r="L1294">
        <v>10352.209999999999</v>
      </c>
      <c r="M1294" t="s">
        <v>36</v>
      </c>
      <c r="N1294">
        <v>1.1850000000000001</v>
      </c>
      <c r="O1294">
        <v>10352.209999999999</v>
      </c>
      <c r="P1294">
        <f t="shared" si="167"/>
        <v>12267.368849999999</v>
      </c>
      <c r="Q1294" t="s">
        <v>4058</v>
      </c>
      <c r="R1294" t="s">
        <v>4511</v>
      </c>
      <c r="S1294" t="s">
        <v>25</v>
      </c>
      <c r="T1294">
        <v>905561</v>
      </c>
      <c r="U1294">
        <v>5540</v>
      </c>
      <c r="V1294" t="s">
        <v>3041</v>
      </c>
      <c r="Y1294">
        <v>773017</v>
      </c>
      <c r="Z1294" t="s">
        <v>4512</v>
      </c>
      <c r="AB1294">
        <f t="shared" si="162"/>
        <v>2021</v>
      </c>
      <c r="AC1294">
        <f t="shared" si="163"/>
        <v>1</v>
      </c>
      <c r="AD1294" t="str">
        <f t="shared" si="164"/>
        <v>Q4</v>
      </c>
      <c r="AE1294" t="str">
        <f t="shared" si="165"/>
        <v>FY20/21</v>
      </c>
      <c r="AF1294" t="str">
        <f t="shared" si="166"/>
        <v>EAST</v>
      </c>
    </row>
    <row r="1295" spans="1:32">
      <c r="A1295" t="s">
        <v>3594</v>
      </c>
      <c r="B1295" t="s">
        <v>22</v>
      </c>
      <c r="C1295" t="str">
        <f t="shared" si="160"/>
        <v>SERVICE_CHARGE</v>
      </c>
      <c r="D1295" s="4">
        <v>44203</v>
      </c>
      <c r="E1295" t="str">
        <f t="shared" si="161"/>
        <v>YAMAHA</v>
      </c>
      <c r="F1295">
        <v>12101115</v>
      </c>
      <c r="G1295" s="19">
        <v>44203</v>
      </c>
      <c r="H1295" t="s">
        <v>76</v>
      </c>
      <c r="I1295" t="s">
        <v>77</v>
      </c>
      <c r="J1295">
        <v>1</v>
      </c>
      <c r="K1295">
        <v>1</v>
      </c>
      <c r="L1295">
        <v>2654.87</v>
      </c>
      <c r="M1295" t="s">
        <v>36</v>
      </c>
      <c r="N1295">
        <v>1.1850000000000001</v>
      </c>
      <c r="O1295">
        <v>2654.87</v>
      </c>
      <c r="P1295">
        <f t="shared" si="167"/>
        <v>3146.0209500000001</v>
      </c>
      <c r="Q1295" t="s">
        <v>41</v>
      </c>
      <c r="R1295" t="s">
        <v>3112</v>
      </c>
      <c r="S1295" t="s">
        <v>25</v>
      </c>
      <c r="T1295">
        <v>905565</v>
      </c>
      <c r="U1295">
        <v>0</v>
      </c>
      <c r="V1295" t="s">
        <v>3038</v>
      </c>
      <c r="X1295" t="s">
        <v>3378</v>
      </c>
      <c r="Z1295" t="s">
        <v>3114</v>
      </c>
      <c r="AB1295">
        <f t="shared" si="162"/>
        <v>2021</v>
      </c>
      <c r="AC1295">
        <f t="shared" si="163"/>
        <v>1</v>
      </c>
      <c r="AD1295" t="str">
        <f t="shared" si="164"/>
        <v>Q4</v>
      </c>
      <c r="AE1295" t="str">
        <f t="shared" si="165"/>
        <v>FY20/21</v>
      </c>
      <c r="AF1295" t="str">
        <f t="shared" si="166"/>
        <v>SOUTH</v>
      </c>
    </row>
    <row r="1296" spans="1:32">
      <c r="A1296" t="s">
        <v>3594</v>
      </c>
      <c r="B1296" t="s">
        <v>3646</v>
      </c>
      <c r="C1296" t="str">
        <f t="shared" si="160"/>
        <v>SERVICE_CHARGE</v>
      </c>
      <c r="D1296" s="4">
        <v>44203</v>
      </c>
      <c r="E1296" t="str">
        <f t="shared" si="161"/>
        <v>YAMAHA</v>
      </c>
      <c r="F1296">
        <v>12101116</v>
      </c>
      <c r="G1296" s="19">
        <v>44203</v>
      </c>
      <c r="H1296" t="s">
        <v>76</v>
      </c>
      <c r="I1296" t="s">
        <v>77</v>
      </c>
      <c r="J1296">
        <v>1</v>
      </c>
      <c r="K1296">
        <v>1</v>
      </c>
      <c r="L1296">
        <v>2515.9299999999998</v>
      </c>
      <c r="M1296" t="s">
        <v>36</v>
      </c>
      <c r="N1296">
        <v>1.1850000000000001</v>
      </c>
      <c r="O1296">
        <v>2515.9299999999998</v>
      </c>
      <c r="P1296">
        <f t="shared" si="167"/>
        <v>2981.3770500000001</v>
      </c>
      <c r="Q1296" t="s">
        <v>4058</v>
      </c>
      <c r="R1296" t="s">
        <v>4511</v>
      </c>
      <c r="S1296" t="s">
        <v>25</v>
      </c>
      <c r="T1296">
        <v>905566</v>
      </c>
      <c r="U1296">
        <v>0</v>
      </c>
      <c r="V1296" t="s">
        <v>4064</v>
      </c>
      <c r="Z1296" t="s">
        <v>4512</v>
      </c>
      <c r="AB1296">
        <f t="shared" si="162"/>
        <v>2021</v>
      </c>
      <c r="AC1296">
        <f t="shared" si="163"/>
        <v>1</v>
      </c>
      <c r="AD1296" t="str">
        <f t="shared" si="164"/>
        <v>Q4</v>
      </c>
      <c r="AE1296" t="str">
        <f t="shared" si="165"/>
        <v>FY20/21</v>
      </c>
      <c r="AF1296" t="str">
        <f t="shared" si="166"/>
        <v>EAST</v>
      </c>
    </row>
    <row r="1297" spans="1:32">
      <c r="A1297" t="s">
        <v>3594</v>
      </c>
      <c r="B1297" t="s">
        <v>3651</v>
      </c>
      <c r="C1297" t="str">
        <f t="shared" si="160"/>
        <v>SPARES/OTHER</v>
      </c>
      <c r="D1297" s="4">
        <v>44203</v>
      </c>
      <c r="E1297" t="str">
        <f t="shared" si="161"/>
        <v>HELLER</v>
      </c>
      <c r="F1297">
        <v>14103922</v>
      </c>
      <c r="G1297" s="19">
        <v>44203</v>
      </c>
      <c r="H1297" t="s">
        <v>4513</v>
      </c>
      <c r="I1297" t="s">
        <v>4514</v>
      </c>
      <c r="J1297">
        <v>2</v>
      </c>
      <c r="K1297">
        <v>2</v>
      </c>
      <c r="L1297">
        <v>261.95</v>
      </c>
      <c r="M1297" t="s">
        <v>36</v>
      </c>
      <c r="N1297">
        <v>1.1850000000000001</v>
      </c>
      <c r="O1297">
        <v>261.95</v>
      </c>
      <c r="P1297">
        <f t="shared" si="167"/>
        <v>310.41075000000001</v>
      </c>
      <c r="Q1297" t="s">
        <v>3652</v>
      </c>
      <c r="R1297" t="s">
        <v>4144</v>
      </c>
      <c r="S1297" t="s">
        <v>25</v>
      </c>
      <c r="T1297">
        <v>905548</v>
      </c>
      <c r="U1297">
        <v>24.99</v>
      </c>
      <c r="V1297" t="s">
        <v>3041</v>
      </c>
      <c r="X1297">
        <v>2020121866</v>
      </c>
      <c r="Y1297">
        <v>773316</v>
      </c>
      <c r="Z1297" t="s">
        <v>4146</v>
      </c>
      <c r="AB1297">
        <f t="shared" si="162"/>
        <v>2021</v>
      </c>
      <c r="AC1297">
        <f t="shared" si="163"/>
        <v>1</v>
      </c>
      <c r="AD1297" t="str">
        <f t="shared" si="164"/>
        <v>Q4</v>
      </c>
      <c r="AE1297" t="str">
        <f t="shared" si="165"/>
        <v>FY20/21</v>
      </c>
      <c r="AF1297" t="str">
        <f t="shared" si="166"/>
        <v>NORTH</v>
      </c>
    </row>
    <row r="1298" spans="1:32">
      <c r="A1298" t="s">
        <v>3594</v>
      </c>
      <c r="B1298" t="s">
        <v>22</v>
      </c>
      <c r="C1298" t="str">
        <f t="shared" si="160"/>
        <v>SPARES/OTHER</v>
      </c>
      <c r="D1298" s="4">
        <v>44203</v>
      </c>
      <c r="E1298" t="str">
        <f t="shared" si="161"/>
        <v>YAMAHA</v>
      </c>
      <c r="F1298">
        <v>14103923</v>
      </c>
      <c r="G1298" s="19">
        <v>44203</v>
      </c>
      <c r="H1298" t="s">
        <v>1167</v>
      </c>
      <c r="I1298" t="s">
        <v>1168</v>
      </c>
      <c r="J1298">
        <v>1</v>
      </c>
      <c r="K1298">
        <v>1</v>
      </c>
      <c r="L1298">
        <v>3734.51</v>
      </c>
      <c r="M1298" t="s">
        <v>36</v>
      </c>
      <c r="N1298">
        <v>1.1850000000000001</v>
      </c>
      <c r="O1298">
        <v>3734.51</v>
      </c>
      <c r="P1298">
        <f t="shared" si="167"/>
        <v>4425.3943500000005</v>
      </c>
      <c r="Q1298" t="s">
        <v>41</v>
      </c>
      <c r="R1298" t="s">
        <v>3112</v>
      </c>
      <c r="S1298" t="s">
        <v>25</v>
      </c>
      <c r="T1298">
        <v>905563</v>
      </c>
      <c r="U1298">
        <v>2033</v>
      </c>
      <c r="V1298" t="s">
        <v>3041</v>
      </c>
      <c r="X1298" t="s">
        <v>3379</v>
      </c>
      <c r="Y1298">
        <v>773329</v>
      </c>
      <c r="Z1298" t="s">
        <v>3114</v>
      </c>
      <c r="AB1298">
        <f t="shared" si="162"/>
        <v>2021</v>
      </c>
      <c r="AC1298">
        <f t="shared" si="163"/>
        <v>1</v>
      </c>
      <c r="AD1298" t="str">
        <f t="shared" si="164"/>
        <v>Q4</v>
      </c>
      <c r="AE1298" t="str">
        <f t="shared" si="165"/>
        <v>FY20/21</v>
      </c>
      <c r="AF1298" t="str">
        <f t="shared" si="166"/>
        <v>SOUTH</v>
      </c>
    </row>
    <row r="1299" spans="1:32">
      <c r="A1299" t="s">
        <v>3594</v>
      </c>
      <c r="B1299" t="s">
        <v>22</v>
      </c>
      <c r="C1299" t="str">
        <f t="shared" si="160"/>
        <v>SPARES/OTHER</v>
      </c>
      <c r="D1299" s="4">
        <v>44203</v>
      </c>
      <c r="E1299" t="str">
        <f t="shared" si="161"/>
        <v>YAMAHA</v>
      </c>
      <c r="F1299">
        <v>14103923</v>
      </c>
      <c r="G1299" s="19">
        <v>44203</v>
      </c>
      <c r="H1299" t="s">
        <v>1913</v>
      </c>
      <c r="I1299" t="s">
        <v>1914</v>
      </c>
      <c r="J1299">
        <v>1</v>
      </c>
      <c r="K1299">
        <v>1</v>
      </c>
      <c r="L1299">
        <v>796.46</v>
      </c>
      <c r="M1299" t="s">
        <v>36</v>
      </c>
      <c r="N1299">
        <v>1.1850000000000001</v>
      </c>
      <c r="O1299">
        <v>796.46</v>
      </c>
      <c r="P1299">
        <f t="shared" si="167"/>
        <v>943.80510000000004</v>
      </c>
      <c r="Q1299" t="s">
        <v>41</v>
      </c>
      <c r="R1299" t="s">
        <v>3112</v>
      </c>
      <c r="S1299" t="s">
        <v>25</v>
      </c>
      <c r="T1299">
        <v>905563</v>
      </c>
      <c r="U1299">
        <v>425</v>
      </c>
      <c r="V1299" t="s">
        <v>3041</v>
      </c>
      <c r="X1299" t="s">
        <v>3379</v>
      </c>
      <c r="Y1299">
        <v>773329</v>
      </c>
      <c r="Z1299" t="s">
        <v>3114</v>
      </c>
      <c r="AB1299">
        <f t="shared" si="162"/>
        <v>2021</v>
      </c>
      <c r="AC1299">
        <f t="shared" si="163"/>
        <v>1</v>
      </c>
      <c r="AD1299" t="str">
        <f t="shared" si="164"/>
        <v>Q4</v>
      </c>
      <c r="AE1299" t="str">
        <f t="shared" si="165"/>
        <v>FY20/21</v>
      </c>
      <c r="AF1299" t="str">
        <f t="shared" si="166"/>
        <v>SOUTH</v>
      </c>
    </row>
    <row r="1300" spans="1:32">
      <c r="A1300" t="s">
        <v>3594</v>
      </c>
      <c r="B1300" t="s">
        <v>3651</v>
      </c>
      <c r="C1300" t="str">
        <f t="shared" si="160"/>
        <v>SPARES/OTHER</v>
      </c>
      <c r="D1300" s="4">
        <v>44203</v>
      </c>
      <c r="E1300" t="str">
        <f t="shared" si="161"/>
        <v>HELLER</v>
      </c>
      <c r="F1300">
        <v>14103924</v>
      </c>
      <c r="G1300" s="19">
        <v>44203</v>
      </c>
      <c r="H1300" t="s">
        <v>2353</v>
      </c>
      <c r="I1300" t="s">
        <v>2354</v>
      </c>
      <c r="J1300">
        <v>20</v>
      </c>
      <c r="K1300">
        <v>20</v>
      </c>
      <c r="L1300">
        <v>70800</v>
      </c>
      <c r="M1300" t="s">
        <v>36</v>
      </c>
      <c r="N1300">
        <v>1.1850000000000001</v>
      </c>
      <c r="O1300">
        <v>70800</v>
      </c>
      <c r="P1300">
        <f t="shared" si="167"/>
        <v>83898</v>
      </c>
      <c r="Q1300" t="s">
        <v>3652</v>
      </c>
      <c r="R1300" t="s">
        <v>4124</v>
      </c>
      <c r="S1300" t="s">
        <v>25</v>
      </c>
      <c r="T1300">
        <v>905522</v>
      </c>
      <c r="U1300">
        <v>39933.449999999997</v>
      </c>
      <c r="V1300" t="s">
        <v>3041</v>
      </c>
      <c r="X1300" t="s">
        <v>4515</v>
      </c>
      <c r="Y1300">
        <v>773331</v>
      </c>
      <c r="Z1300" t="s">
        <v>4126</v>
      </c>
      <c r="AB1300">
        <f t="shared" si="162"/>
        <v>2021</v>
      </c>
      <c r="AC1300">
        <f t="shared" si="163"/>
        <v>1</v>
      </c>
      <c r="AD1300" t="str">
        <f t="shared" si="164"/>
        <v>Q4</v>
      </c>
      <c r="AE1300" t="str">
        <f t="shared" si="165"/>
        <v>FY20/21</v>
      </c>
      <c r="AF1300" t="str">
        <f t="shared" si="166"/>
        <v>NORTH</v>
      </c>
    </row>
    <row r="1301" spans="1:32">
      <c r="A1301" t="s">
        <v>3594</v>
      </c>
      <c r="B1301" t="s">
        <v>3651</v>
      </c>
      <c r="C1301" t="str">
        <f t="shared" si="160"/>
        <v>SPARES/OTHER</v>
      </c>
      <c r="D1301" s="4">
        <v>44203</v>
      </c>
      <c r="E1301" t="str">
        <f t="shared" si="161"/>
        <v>HELLER</v>
      </c>
      <c r="F1301">
        <v>14103924</v>
      </c>
      <c r="G1301" s="19">
        <v>44203</v>
      </c>
      <c r="H1301" t="s">
        <v>4516</v>
      </c>
      <c r="I1301" t="s">
        <v>4517</v>
      </c>
      <c r="J1301">
        <v>30</v>
      </c>
      <c r="K1301">
        <v>30</v>
      </c>
      <c r="L1301">
        <v>5340</v>
      </c>
      <c r="M1301" t="s">
        <v>36</v>
      </c>
      <c r="N1301">
        <v>1.1850000000000001</v>
      </c>
      <c r="O1301">
        <v>5340</v>
      </c>
      <c r="P1301">
        <f t="shared" si="167"/>
        <v>6327.9000000000005</v>
      </c>
      <c r="Q1301" t="s">
        <v>3652</v>
      </c>
      <c r="R1301" t="s">
        <v>4124</v>
      </c>
      <c r="S1301" t="s">
        <v>25</v>
      </c>
      <c r="T1301">
        <v>905522</v>
      </c>
      <c r="U1301">
        <v>2319.8200000000002</v>
      </c>
      <c r="V1301" t="s">
        <v>3041</v>
      </c>
      <c r="X1301" t="s">
        <v>4515</v>
      </c>
      <c r="Y1301">
        <v>773331</v>
      </c>
      <c r="Z1301" t="s">
        <v>4126</v>
      </c>
      <c r="AB1301">
        <f t="shared" si="162"/>
        <v>2021</v>
      </c>
      <c r="AC1301">
        <f t="shared" si="163"/>
        <v>1</v>
      </c>
      <c r="AD1301" t="str">
        <f t="shared" si="164"/>
        <v>Q4</v>
      </c>
      <c r="AE1301" t="str">
        <f t="shared" si="165"/>
        <v>FY20/21</v>
      </c>
      <c r="AF1301" t="str">
        <f t="shared" si="166"/>
        <v>NORTH</v>
      </c>
    </row>
    <row r="1302" spans="1:32">
      <c r="A1302" t="s">
        <v>3594</v>
      </c>
      <c r="B1302" t="s">
        <v>3651</v>
      </c>
      <c r="C1302" t="str">
        <f t="shared" si="160"/>
        <v>SPARES/OTHER</v>
      </c>
      <c r="D1302" s="4">
        <v>44203</v>
      </c>
      <c r="E1302" t="str">
        <f t="shared" si="161"/>
        <v>HELLER</v>
      </c>
      <c r="F1302">
        <v>14103924</v>
      </c>
      <c r="G1302" s="19">
        <v>44203</v>
      </c>
      <c r="H1302" t="s">
        <v>4518</v>
      </c>
      <c r="I1302" t="s">
        <v>4519</v>
      </c>
      <c r="J1302">
        <v>30</v>
      </c>
      <c r="K1302">
        <v>30</v>
      </c>
      <c r="L1302">
        <v>3570</v>
      </c>
      <c r="M1302" t="s">
        <v>36</v>
      </c>
      <c r="N1302">
        <v>1.1850000000000001</v>
      </c>
      <c r="O1302">
        <v>3570</v>
      </c>
      <c r="P1302">
        <f t="shared" si="167"/>
        <v>4230.45</v>
      </c>
      <c r="Q1302" t="s">
        <v>3652</v>
      </c>
      <c r="R1302" t="s">
        <v>4124</v>
      </c>
      <c r="S1302" t="s">
        <v>25</v>
      </c>
      <c r="T1302">
        <v>905522</v>
      </c>
      <c r="U1302">
        <v>1544.87</v>
      </c>
      <c r="V1302" t="s">
        <v>3041</v>
      </c>
      <c r="X1302" t="s">
        <v>4515</v>
      </c>
      <c r="Y1302">
        <v>773331</v>
      </c>
      <c r="Z1302" t="s">
        <v>4126</v>
      </c>
      <c r="AB1302">
        <f t="shared" si="162"/>
        <v>2021</v>
      </c>
      <c r="AC1302">
        <f t="shared" si="163"/>
        <v>1</v>
      </c>
      <c r="AD1302" t="str">
        <f t="shared" si="164"/>
        <v>Q4</v>
      </c>
      <c r="AE1302" t="str">
        <f t="shared" si="165"/>
        <v>FY20/21</v>
      </c>
      <c r="AF1302" t="str">
        <f t="shared" si="166"/>
        <v>NORTH</v>
      </c>
    </row>
    <row r="1303" spans="1:32">
      <c r="A1303" t="s">
        <v>3594</v>
      </c>
      <c r="B1303" t="s">
        <v>22</v>
      </c>
      <c r="C1303" t="str">
        <f t="shared" si="160"/>
        <v>SERVICE_CHARGE</v>
      </c>
      <c r="D1303" s="4">
        <v>44207</v>
      </c>
      <c r="E1303" t="str">
        <f t="shared" si="161"/>
        <v>YAMAHA</v>
      </c>
      <c r="F1303">
        <v>12101117</v>
      </c>
      <c r="G1303" s="19">
        <v>44207</v>
      </c>
      <c r="H1303" t="s">
        <v>76</v>
      </c>
      <c r="I1303" t="s">
        <v>77</v>
      </c>
      <c r="J1303">
        <v>1</v>
      </c>
      <c r="K1303">
        <v>1</v>
      </c>
      <c r="L1303">
        <v>2654.87</v>
      </c>
      <c r="M1303" t="s">
        <v>36</v>
      </c>
      <c r="N1303">
        <v>1.1850000000000001</v>
      </c>
      <c r="O1303">
        <v>2654.87</v>
      </c>
      <c r="P1303">
        <f t="shared" si="167"/>
        <v>3146.0209500000001</v>
      </c>
      <c r="Q1303" t="s">
        <v>41</v>
      </c>
      <c r="R1303" t="s">
        <v>349</v>
      </c>
      <c r="S1303" t="s">
        <v>25</v>
      </c>
      <c r="T1303">
        <v>905568</v>
      </c>
      <c r="U1303">
        <v>0</v>
      </c>
      <c r="V1303" t="s">
        <v>3038</v>
      </c>
      <c r="X1303">
        <v>4400014745</v>
      </c>
      <c r="Z1303" t="s">
        <v>350</v>
      </c>
      <c r="AB1303">
        <f t="shared" si="162"/>
        <v>2021</v>
      </c>
      <c r="AC1303">
        <f t="shared" si="163"/>
        <v>1</v>
      </c>
      <c r="AD1303" t="str">
        <f t="shared" si="164"/>
        <v>Q4</v>
      </c>
      <c r="AE1303" t="str">
        <f t="shared" si="165"/>
        <v>FY20/21</v>
      </c>
      <c r="AF1303" t="str">
        <f t="shared" si="166"/>
        <v>SOUTH</v>
      </c>
    </row>
    <row r="1304" spans="1:32">
      <c r="A1304" t="s">
        <v>3594</v>
      </c>
      <c r="B1304" t="s">
        <v>3651</v>
      </c>
      <c r="C1304" t="str">
        <f t="shared" si="160"/>
        <v>SPARES/OTHER</v>
      </c>
      <c r="D1304" s="4">
        <v>44207</v>
      </c>
      <c r="E1304" t="str">
        <f t="shared" si="161"/>
        <v>OTHERS</v>
      </c>
      <c r="F1304">
        <v>14103925</v>
      </c>
      <c r="G1304" s="19">
        <v>44207</v>
      </c>
      <c r="H1304" t="s">
        <v>345</v>
      </c>
      <c r="I1304" t="s">
        <v>346</v>
      </c>
      <c r="J1304">
        <v>12</v>
      </c>
      <c r="K1304">
        <v>12</v>
      </c>
      <c r="L1304">
        <v>3238.94</v>
      </c>
      <c r="M1304" t="s">
        <v>36</v>
      </c>
      <c r="N1304">
        <v>1.1850000000000001</v>
      </c>
      <c r="O1304">
        <v>3238.94</v>
      </c>
      <c r="P1304">
        <f t="shared" si="167"/>
        <v>3838.1439</v>
      </c>
      <c r="Q1304" t="s">
        <v>3652</v>
      </c>
      <c r="R1304" t="s">
        <v>4048</v>
      </c>
      <c r="S1304" t="s">
        <v>25</v>
      </c>
      <c r="T1304">
        <v>905567</v>
      </c>
      <c r="U1304">
        <v>1592.88</v>
      </c>
      <c r="V1304" t="s">
        <v>3041</v>
      </c>
      <c r="X1304" t="s">
        <v>4520</v>
      </c>
      <c r="Y1304">
        <v>773852</v>
      </c>
      <c r="Z1304" t="s">
        <v>4050</v>
      </c>
      <c r="AB1304">
        <f t="shared" si="162"/>
        <v>2021</v>
      </c>
      <c r="AC1304">
        <f t="shared" si="163"/>
        <v>1</v>
      </c>
      <c r="AD1304" t="str">
        <f t="shared" si="164"/>
        <v>Q4</v>
      </c>
      <c r="AE1304" t="str">
        <f t="shared" si="165"/>
        <v>FY20/21</v>
      </c>
      <c r="AF1304" t="str">
        <f t="shared" si="166"/>
        <v>NORTH</v>
      </c>
    </row>
    <row r="1305" spans="1:32">
      <c r="A1305" t="s">
        <v>3594</v>
      </c>
      <c r="B1305" t="s">
        <v>22</v>
      </c>
      <c r="C1305" t="str">
        <f t="shared" si="160"/>
        <v>SPARES/OTHER</v>
      </c>
      <c r="D1305" s="4">
        <v>44207</v>
      </c>
      <c r="E1305" t="str">
        <f t="shared" si="161"/>
        <v>YAMAHA</v>
      </c>
      <c r="F1305">
        <v>14103926</v>
      </c>
      <c r="G1305" s="19">
        <v>44207</v>
      </c>
      <c r="H1305" t="s">
        <v>1128</v>
      </c>
      <c r="I1305" t="s">
        <v>45</v>
      </c>
      <c r="J1305">
        <v>2</v>
      </c>
      <c r="K1305">
        <v>2</v>
      </c>
      <c r="L1305">
        <v>221.24</v>
      </c>
      <c r="M1305" t="s">
        <v>36</v>
      </c>
      <c r="N1305">
        <v>1.1850000000000001</v>
      </c>
      <c r="O1305">
        <v>221.24</v>
      </c>
      <c r="P1305">
        <f t="shared" si="167"/>
        <v>262.1694</v>
      </c>
      <c r="Q1305" t="s">
        <v>41</v>
      </c>
      <c r="R1305" t="s">
        <v>349</v>
      </c>
      <c r="S1305" t="s">
        <v>25</v>
      </c>
      <c r="T1305">
        <v>905569</v>
      </c>
      <c r="U1305">
        <v>136</v>
      </c>
      <c r="V1305" t="s">
        <v>3041</v>
      </c>
      <c r="X1305" t="s">
        <v>3380</v>
      </c>
      <c r="Y1305">
        <v>773990</v>
      </c>
      <c r="Z1305" t="s">
        <v>350</v>
      </c>
      <c r="AB1305">
        <f t="shared" si="162"/>
        <v>2021</v>
      </c>
      <c r="AC1305">
        <f t="shared" si="163"/>
        <v>1</v>
      </c>
      <c r="AD1305" t="str">
        <f t="shared" si="164"/>
        <v>Q4</v>
      </c>
      <c r="AE1305" t="str">
        <f t="shared" si="165"/>
        <v>FY20/21</v>
      </c>
      <c r="AF1305" t="str">
        <f t="shared" si="166"/>
        <v>SOUTH</v>
      </c>
    </row>
    <row r="1306" spans="1:32">
      <c r="A1306" t="s">
        <v>3594</v>
      </c>
      <c r="B1306" t="s">
        <v>22</v>
      </c>
      <c r="C1306" t="str">
        <f t="shared" si="160"/>
        <v>SPARES/OTHER</v>
      </c>
      <c r="D1306" s="4">
        <v>44207</v>
      </c>
      <c r="E1306" t="str">
        <f t="shared" si="161"/>
        <v>YAMAHA</v>
      </c>
      <c r="F1306">
        <v>14103926</v>
      </c>
      <c r="G1306" s="19">
        <v>44207</v>
      </c>
      <c r="H1306" t="s">
        <v>1129</v>
      </c>
      <c r="I1306" t="s">
        <v>44</v>
      </c>
      <c r="J1306">
        <v>2</v>
      </c>
      <c r="K1306">
        <v>2</v>
      </c>
      <c r="L1306">
        <v>212.39</v>
      </c>
      <c r="M1306" t="s">
        <v>36</v>
      </c>
      <c r="N1306">
        <v>1.1850000000000001</v>
      </c>
      <c r="O1306">
        <v>212.39</v>
      </c>
      <c r="P1306">
        <f t="shared" si="167"/>
        <v>251.68215000000001</v>
      </c>
      <c r="Q1306" t="s">
        <v>41</v>
      </c>
      <c r="R1306" t="s">
        <v>349</v>
      </c>
      <c r="S1306" t="s">
        <v>25</v>
      </c>
      <c r="T1306">
        <v>905569</v>
      </c>
      <c r="U1306">
        <v>126</v>
      </c>
      <c r="V1306" t="s">
        <v>3041</v>
      </c>
      <c r="X1306" t="s">
        <v>3380</v>
      </c>
      <c r="Y1306">
        <v>773990</v>
      </c>
      <c r="Z1306" t="s">
        <v>350</v>
      </c>
      <c r="AB1306">
        <f t="shared" si="162"/>
        <v>2021</v>
      </c>
      <c r="AC1306">
        <f t="shared" si="163"/>
        <v>1</v>
      </c>
      <c r="AD1306" t="str">
        <f t="shared" si="164"/>
        <v>Q4</v>
      </c>
      <c r="AE1306" t="str">
        <f t="shared" si="165"/>
        <v>FY20/21</v>
      </c>
      <c r="AF1306" t="str">
        <f t="shared" si="166"/>
        <v>SOUTH</v>
      </c>
    </row>
    <row r="1307" spans="1:32">
      <c r="A1307" t="s">
        <v>3594</v>
      </c>
      <c r="B1307" t="s">
        <v>22</v>
      </c>
      <c r="C1307" t="str">
        <f t="shared" si="160"/>
        <v>SPARES/OTHER</v>
      </c>
      <c r="D1307" s="4">
        <v>44207</v>
      </c>
      <c r="E1307" t="str">
        <f t="shared" si="161"/>
        <v>YAMAHA</v>
      </c>
      <c r="F1307">
        <v>14103926</v>
      </c>
      <c r="G1307" s="19">
        <v>44207</v>
      </c>
      <c r="H1307" t="s">
        <v>1373</v>
      </c>
      <c r="I1307" t="s">
        <v>1374</v>
      </c>
      <c r="J1307">
        <v>4</v>
      </c>
      <c r="K1307">
        <v>4</v>
      </c>
      <c r="L1307">
        <v>3451.33</v>
      </c>
      <c r="M1307" t="s">
        <v>36</v>
      </c>
      <c r="N1307">
        <v>1.1850000000000001</v>
      </c>
      <c r="O1307">
        <v>3451.33</v>
      </c>
      <c r="P1307">
        <f t="shared" si="167"/>
        <v>4089.8260500000001</v>
      </c>
      <c r="Q1307" t="s">
        <v>41</v>
      </c>
      <c r="R1307" t="s">
        <v>349</v>
      </c>
      <c r="S1307" t="s">
        <v>25</v>
      </c>
      <c r="T1307">
        <v>905569</v>
      </c>
      <c r="U1307">
        <v>1996</v>
      </c>
      <c r="V1307" t="s">
        <v>3041</v>
      </c>
      <c r="X1307" t="s">
        <v>3380</v>
      </c>
      <c r="Y1307">
        <v>773990</v>
      </c>
      <c r="Z1307" t="s">
        <v>350</v>
      </c>
      <c r="AB1307">
        <f t="shared" si="162"/>
        <v>2021</v>
      </c>
      <c r="AC1307">
        <f t="shared" si="163"/>
        <v>1</v>
      </c>
      <c r="AD1307" t="str">
        <f t="shared" si="164"/>
        <v>Q4</v>
      </c>
      <c r="AE1307" t="str">
        <f t="shared" si="165"/>
        <v>FY20/21</v>
      </c>
      <c r="AF1307" t="str">
        <f t="shared" si="166"/>
        <v>SOUTH</v>
      </c>
    </row>
    <row r="1308" spans="1:32">
      <c r="A1308" t="s">
        <v>3594</v>
      </c>
      <c r="B1308" t="s">
        <v>22</v>
      </c>
      <c r="C1308" t="str">
        <f t="shared" si="160"/>
        <v>SPARES/OTHER</v>
      </c>
      <c r="D1308" s="4">
        <v>44207</v>
      </c>
      <c r="E1308" t="str">
        <f t="shared" si="161"/>
        <v>YAMAHA</v>
      </c>
      <c r="F1308">
        <v>14103926</v>
      </c>
      <c r="G1308" s="19">
        <v>44207</v>
      </c>
      <c r="H1308" t="s">
        <v>603</v>
      </c>
      <c r="I1308" t="s">
        <v>598</v>
      </c>
      <c r="J1308">
        <v>6</v>
      </c>
      <c r="K1308">
        <v>6</v>
      </c>
      <c r="L1308">
        <v>2097.35</v>
      </c>
      <c r="M1308" t="s">
        <v>36</v>
      </c>
      <c r="N1308">
        <v>1.1850000000000001</v>
      </c>
      <c r="O1308">
        <v>2097.35</v>
      </c>
      <c r="P1308">
        <f t="shared" si="167"/>
        <v>2485.3597500000001</v>
      </c>
      <c r="Q1308" t="s">
        <v>41</v>
      </c>
      <c r="R1308" t="s">
        <v>349</v>
      </c>
      <c r="S1308" t="s">
        <v>25</v>
      </c>
      <c r="T1308">
        <v>905569</v>
      </c>
      <c r="U1308">
        <v>1206</v>
      </c>
      <c r="V1308" t="s">
        <v>3041</v>
      </c>
      <c r="X1308" t="s">
        <v>3380</v>
      </c>
      <c r="Y1308">
        <v>773990</v>
      </c>
      <c r="Z1308" t="s">
        <v>350</v>
      </c>
      <c r="AB1308">
        <f t="shared" si="162"/>
        <v>2021</v>
      </c>
      <c r="AC1308">
        <f t="shared" si="163"/>
        <v>1</v>
      </c>
      <c r="AD1308" t="str">
        <f t="shared" si="164"/>
        <v>Q4</v>
      </c>
      <c r="AE1308" t="str">
        <f t="shared" si="165"/>
        <v>FY20/21</v>
      </c>
      <c r="AF1308" t="str">
        <f t="shared" si="166"/>
        <v>SOUTH</v>
      </c>
    </row>
    <row r="1309" spans="1:32">
      <c r="A1309" t="s">
        <v>3594</v>
      </c>
      <c r="B1309" t="s">
        <v>22</v>
      </c>
      <c r="C1309" t="str">
        <f t="shared" si="160"/>
        <v>SPARES/OTHER</v>
      </c>
      <c r="D1309" s="4">
        <v>44207</v>
      </c>
      <c r="E1309" t="str">
        <f t="shared" si="161"/>
        <v>YAMAHA</v>
      </c>
      <c r="F1309">
        <v>14103926</v>
      </c>
      <c r="G1309" s="19">
        <v>44207</v>
      </c>
      <c r="H1309" t="s">
        <v>1527</v>
      </c>
      <c r="I1309" t="s">
        <v>103</v>
      </c>
      <c r="J1309">
        <v>20</v>
      </c>
      <c r="K1309">
        <v>20</v>
      </c>
      <c r="L1309">
        <v>1238.94</v>
      </c>
      <c r="M1309" t="s">
        <v>36</v>
      </c>
      <c r="N1309">
        <v>1.1850000000000001</v>
      </c>
      <c r="O1309">
        <v>1238.94</v>
      </c>
      <c r="P1309">
        <f t="shared" si="167"/>
        <v>1468.1439</v>
      </c>
      <c r="Q1309" t="s">
        <v>41</v>
      </c>
      <c r="R1309" t="s">
        <v>349</v>
      </c>
      <c r="S1309" t="s">
        <v>25</v>
      </c>
      <c r="T1309">
        <v>905569</v>
      </c>
      <c r="U1309">
        <v>780</v>
      </c>
      <c r="V1309" t="s">
        <v>3041</v>
      </c>
      <c r="X1309" t="s">
        <v>3380</v>
      </c>
      <c r="Y1309">
        <v>773990</v>
      </c>
      <c r="Z1309" t="s">
        <v>350</v>
      </c>
      <c r="AB1309">
        <f t="shared" si="162"/>
        <v>2021</v>
      </c>
      <c r="AC1309">
        <f t="shared" si="163"/>
        <v>1</v>
      </c>
      <c r="AD1309" t="str">
        <f t="shared" si="164"/>
        <v>Q4</v>
      </c>
      <c r="AE1309" t="str">
        <f t="shared" si="165"/>
        <v>FY20/21</v>
      </c>
      <c r="AF1309" t="str">
        <f t="shared" si="166"/>
        <v>SOUTH</v>
      </c>
    </row>
    <row r="1310" spans="1:32">
      <c r="A1310" t="s">
        <v>3594</v>
      </c>
      <c r="B1310" t="s">
        <v>22</v>
      </c>
      <c r="C1310" t="str">
        <f t="shared" si="160"/>
        <v>SPARES/OTHER</v>
      </c>
      <c r="D1310" s="4">
        <v>44207</v>
      </c>
      <c r="E1310" t="str">
        <f t="shared" si="161"/>
        <v>YAMAHA</v>
      </c>
      <c r="F1310">
        <v>14103926</v>
      </c>
      <c r="G1310" s="19">
        <v>44207</v>
      </c>
      <c r="H1310" t="s">
        <v>134</v>
      </c>
      <c r="I1310" t="s">
        <v>135</v>
      </c>
      <c r="J1310">
        <v>40</v>
      </c>
      <c r="K1310">
        <v>40</v>
      </c>
      <c r="L1310">
        <v>672.57</v>
      </c>
      <c r="M1310" t="s">
        <v>36</v>
      </c>
      <c r="N1310">
        <v>1.1850000000000001</v>
      </c>
      <c r="O1310">
        <v>672.57</v>
      </c>
      <c r="P1310">
        <f t="shared" si="167"/>
        <v>796.99545000000012</v>
      </c>
      <c r="Q1310" t="s">
        <v>41</v>
      </c>
      <c r="R1310" t="s">
        <v>349</v>
      </c>
      <c r="S1310" t="s">
        <v>25</v>
      </c>
      <c r="T1310">
        <v>905569</v>
      </c>
      <c r="U1310">
        <v>360</v>
      </c>
      <c r="V1310" t="s">
        <v>3041</v>
      </c>
      <c r="X1310" t="s">
        <v>3380</v>
      </c>
      <c r="Y1310">
        <v>773990</v>
      </c>
      <c r="Z1310" t="s">
        <v>350</v>
      </c>
      <c r="AB1310">
        <f t="shared" si="162"/>
        <v>2021</v>
      </c>
      <c r="AC1310">
        <f t="shared" si="163"/>
        <v>1</v>
      </c>
      <c r="AD1310" t="str">
        <f t="shared" si="164"/>
        <v>Q4</v>
      </c>
      <c r="AE1310" t="str">
        <f t="shared" si="165"/>
        <v>FY20/21</v>
      </c>
      <c r="AF1310" t="str">
        <f t="shared" si="166"/>
        <v>SOUTH</v>
      </c>
    </row>
    <row r="1311" spans="1:32">
      <c r="A1311" t="s">
        <v>3594</v>
      </c>
      <c r="B1311" t="s">
        <v>22</v>
      </c>
      <c r="C1311" t="str">
        <f t="shared" si="160"/>
        <v>SPARES/OTHER</v>
      </c>
      <c r="D1311" s="4">
        <v>44207</v>
      </c>
      <c r="E1311" t="str">
        <f t="shared" si="161"/>
        <v>YAMAHA</v>
      </c>
      <c r="F1311">
        <v>14103926</v>
      </c>
      <c r="G1311" s="19">
        <v>44207</v>
      </c>
      <c r="H1311" t="s">
        <v>512</v>
      </c>
      <c r="I1311" t="s">
        <v>513</v>
      </c>
      <c r="J1311">
        <v>40</v>
      </c>
      <c r="K1311">
        <v>40</v>
      </c>
      <c r="L1311">
        <v>106.19</v>
      </c>
      <c r="M1311" t="s">
        <v>36</v>
      </c>
      <c r="N1311">
        <v>1.1850000000000001</v>
      </c>
      <c r="O1311">
        <v>106.19</v>
      </c>
      <c r="P1311">
        <f t="shared" si="167"/>
        <v>125.83515</v>
      </c>
      <c r="Q1311" t="s">
        <v>41</v>
      </c>
      <c r="R1311" t="s">
        <v>349</v>
      </c>
      <c r="S1311" t="s">
        <v>25</v>
      </c>
      <c r="T1311">
        <v>905569</v>
      </c>
      <c r="U1311">
        <v>40</v>
      </c>
      <c r="V1311" t="s">
        <v>3041</v>
      </c>
      <c r="X1311" t="s">
        <v>3380</v>
      </c>
      <c r="Y1311">
        <v>773990</v>
      </c>
      <c r="Z1311" t="s">
        <v>350</v>
      </c>
      <c r="AB1311">
        <f t="shared" si="162"/>
        <v>2021</v>
      </c>
      <c r="AC1311">
        <f t="shared" si="163"/>
        <v>1</v>
      </c>
      <c r="AD1311" t="str">
        <f t="shared" si="164"/>
        <v>Q4</v>
      </c>
      <c r="AE1311" t="str">
        <f t="shared" si="165"/>
        <v>FY20/21</v>
      </c>
      <c r="AF1311" t="str">
        <f t="shared" si="166"/>
        <v>SOUTH</v>
      </c>
    </row>
    <row r="1312" spans="1:32">
      <c r="A1312" t="s">
        <v>3594</v>
      </c>
      <c r="B1312" t="s">
        <v>22</v>
      </c>
      <c r="C1312" t="str">
        <f t="shared" si="160"/>
        <v>SPARES/OTHER</v>
      </c>
      <c r="D1312" s="4">
        <v>44207</v>
      </c>
      <c r="E1312" t="str">
        <f t="shared" si="161"/>
        <v>YAMAHA</v>
      </c>
      <c r="F1312">
        <v>14103926</v>
      </c>
      <c r="G1312" s="19">
        <v>44207</v>
      </c>
      <c r="H1312" t="s">
        <v>1907</v>
      </c>
      <c r="I1312" t="s">
        <v>1908</v>
      </c>
      <c r="J1312">
        <v>40</v>
      </c>
      <c r="K1312">
        <v>40</v>
      </c>
      <c r="L1312">
        <v>707.96</v>
      </c>
      <c r="M1312" t="s">
        <v>36</v>
      </c>
      <c r="N1312">
        <v>1.1850000000000001</v>
      </c>
      <c r="O1312">
        <v>707.96</v>
      </c>
      <c r="P1312">
        <f t="shared" si="167"/>
        <v>838.93260000000009</v>
      </c>
      <c r="Q1312" t="s">
        <v>41</v>
      </c>
      <c r="R1312" t="s">
        <v>349</v>
      </c>
      <c r="S1312" t="s">
        <v>25</v>
      </c>
      <c r="T1312">
        <v>905569</v>
      </c>
      <c r="U1312">
        <v>360</v>
      </c>
      <c r="V1312" t="s">
        <v>3041</v>
      </c>
      <c r="X1312" t="s">
        <v>3380</v>
      </c>
      <c r="Y1312">
        <v>773990</v>
      </c>
      <c r="Z1312" t="s">
        <v>350</v>
      </c>
      <c r="AB1312">
        <f t="shared" si="162"/>
        <v>2021</v>
      </c>
      <c r="AC1312">
        <f t="shared" si="163"/>
        <v>1</v>
      </c>
      <c r="AD1312" t="str">
        <f t="shared" si="164"/>
        <v>Q4</v>
      </c>
      <c r="AE1312" t="str">
        <f t="shared" si="165"/>
        <v>FY20/21</v>
      </c>
      <c r="AF1312" t="str">
        <f t="shared" si="166"/>
        <v>SOUTH</v>
      </c>
    </row>
    <row r="1313" spans="1:32">
      <c r="A1313" t="s">
        <v>3594</v>
      </c>
      <c r="B1313" t="s">
        <v>3646</v>
      </c>
      <c r="C1313" t="str">
        <f t="shared" si="160"/>
        <v>SERVICE_CHARGE</v>
      </c>
      <c r="D1313" s="4">
        <v>44208</v>
      </c>
      <c r="E1313" t="str">
        <f t="shared" si="161"/>
        <v>YAMAHA</v>
      </c>
      <c r="F1313">
        <v>12101118</v>
      </c>
      <c r="G1313" s="19">
        <v>44208</v>
      </c>
      <c r="H1313" t="s">
        <v>76</v>
      </c>
      <c r="I1313" t="s">
        <v>77</v>
      </c>
      <c r="J1313">
        <v>1</v>
      </c>
      <c r="K1313">
        <v>1</v>
      </c>
      <c r="L1313">
        <v>11673.45</v>
      </c>
      <c r="M1313" t="s">
        <v>36</v>
      </c>
      <c r="N1313">
        <v>1.1850000000000001</v>
      </c>
      <c r="O1313">
        <v>11673.45</v>
      </c>
      <c r="P1313">
        <f t="shared" si="167"/>
        <v>13833.038250000001</v>
      </c>
      <c r="Q1313" t="s">
        <v>4058</v>
      </c>
      <c r="R1313" t="s">
        <v>4407</v>
      </c>
      <c r="S1313" t="s">
        <v>25</v>
      </c>
      <c r="T1313">
        <v>905571</v>
      </c>
      <c r="U1313">
        <v>0</v>
      </c>
      <c r="V1313" t="s">
        <v>4064</v>
      </c>
      <c r="Z1313" t="s">
        <v>4408</v>
      </c>
      <c r="AB1313">
        <f t="shared" si="162"/>
        <v>2021</v>
      </c>
      <c r="AC1313">
        <f t="shared" si="163"/>
        <v>1</v>
      </c>
      <c r="AD1313" t="str">
        <f t="shared" si="164"/>
        <v>Q4</v>
      </c>
      <c r="AE1313" t="str">
        <f t="shared" si="165"/>
        <v>FY20/21</v>
      </c>
      <c r="AF1313" t="str">
        <f t="shared" si="166"/>
        <v>EAST</v>
      </c>
    </row>
    <row r="1314" spans="1:32">
      <c r="A1314" t="s">
        <v>3594</v>
      </c>
      <c r="B1314" t="s">
        <v>3646</v>
      </c>
      <c r="C1314" t="str">
        <f t="shared" si="160"/>
        <v>SERVICE_CHARGE</v>
      </c>
      <c r="D1314" s="4">
        <v>44208</v>
      </c>
      <c r="E1314" t="str">
        <f t="shared" si="161"/>
        <v>HELLER</v>
      </c>
      <c r="F1314">
        <v>12101119</v>
      </c>
      <c r="G1314" s="19">
        <v>44208</v>
      </c>
      <c r="H1314" t="s">
        <v>105</v>
      </c>
      <c r="I1314" t="s">
        <v>77</v>
      </c>
      <c r="J1314">
        <v>1</v>
      </c>
      <c r="K1314">
        <v>1</v>
      </c>
      <c r="L1314">
        <v>1389.38</v>
      </c>
      <c r="M1314" t="s">
        <v>36</v>
      </c>
      <c r="N1314">
        <v>1.1850000000000001</v>
      </c>
      <c r="O1314">
        <v>1389.38</v>
      </c>
      <c r="P1314">
        <f t="shared" si="167"/>
        <v>1646.4153000000001</v>
      </c>
      <c r="Q1314" t="s">
        <v>4058</v>
      </c>
      <c r="R1314" t="s">
        <v>4445</v>
      </c>
      <c r="S1314" t="s">
        <v>25</v>
      </c>
      <c r="T1314">
        <v>905572</v>
      </c>
      <c r="U1314">
        <v>0</v>
      </c>
      <c r="V1314" t="s">
        <v>4064</v>
      </c>
      <c r="Z1314" t="s">
        <v>4446</v>
      </c>
      <c r="AB1314">
        <f t="shared" si="162"/>
        <v>2021</v>
      </c>
      <c r="AC1314">
        <f t="shared" si="163"/>
        <v>1</v>
      </c>
      <c r="AD1314" t="str">
        <f t="shared" si="164"/>
        <v>Q4</v>
      </c>
      <c r="AE1314" t="str">
        <f t="shared" si="165"/>
        <v>FY20/21</v>
      </c>
      <c r="AF1314" t="str">
        <f t="shared" si="166"/>
        <v>EAST</v>
      </c>
    </row>
    <row r="1315" spans="1:32">
      <c r="A1315" t="s">
        <v>3594</v>
      </c>
      <c r="B1315" t="s">
        <v>3646</v>
      </c>
      <c r="C1315" t="str">
        <f t="shared" si="160"/>
        <v>SPARES/OTHER</v>
      </c>
      <c r="D1315" s="4">
        <v>44208</v>
      </c>
      <c r="E1315" t="str">
        <f t="shared" si="161"/>
        <v>OTHERS</v>
      </c>
      <c r="F1315">
        <v>14103927</v>
      </c>
      <c r="G1315" s="19">
        <v>44208</v>
      </c>
      <c r="H1315" t="s">
        <v>3855</v>
      </c>
      <c r="I1315" t="s">
        <v>744</v>
      </c>
      <c r="J1315">
        <v>2</v>
      </c>
      <c r="K1315">
        <v>2</v>
      </c>
      <c r="L1315">
        <v>2155.7600000000002</v>
      </c>
      <c r="M1315" t="s">
        <v>36</v>
      </c>
      <c r="N1315">
        <v>1.1850000000000001</v>
      </c>
      <c r="O1315">
        <v>2155.7600000000002</v>
      </c>
      <c r="P1315">
        <f t="shared" si="167"/>
        <v>2554.5756000000006</v>
      </c>
      <c r="Q1315" t="s">
        <v>4058</v>
      </c>
      <c r="R1315" t="s">
        <v>4521</v>
      </c>
      <c r="S1315" t="s">
        <v>25</v>
      </c>
      <c r="T1315">
        <v>905560</v>
      </c>
      <c r="U1315">
        <v>1192</v>
      </c>
      <c r="V1315" t="s">
        <v>3041</v>
      </c>
      <c r="Y1315">
        <v>774068</v>
      </c>
      <c r="Z1315" t="s">
        <v>4522</v>
      </c>
      <c r="AB1315">
        <f t="shared" si="162"/>
        <v>2021</v>
      </c>
      <c r="AC1315">
        <f t="shared" si="163"/>
        <v>1</v>
      </c>
      <c r="AD1315" t="str">
        <f t="shared" si="164"/>
        <v>Q4</v>
      </c>
      <c r="AE1315" t="str">
        <f t="shared" si="165"/>
        <v>FY20/21</v>
      </c>
      <c r="AF1315" t="str">
        <f t="shared" si="166"/>
        <v>EAST</v>
      </c>
    </row>
    <row r="1316" spans="1:32">
      <c r="A1316" t="s">
        <v>3594</v>
      </c>
      <c r="B1316" t="s">
        <v>3646</v>
      </c>
      <c r="C1316" t="str">
        <f t="shared" si="160"/>
        <v>SPARES/OTHER</v>
      </c>
      <c r="D1316" s="4">
        <v>44208</v>
      </c>
      <c r="E1316" t="str">
        <f t="shared" si="161"/>
        <v>YAMAHA</v>
      </c>
      <c r="F1316">
        <v>14103928</v>
      </c>
      <c r="G1316" s="19">
        <v>44208</v>
      </c>
      <c r="H1316" t="s">
        <v>1276</v>
      </c>
      <c r="I1316" t="s">
        <v>1277</v>
      </c>
      <c r="J1316">
        <v>3</v>
      </c>
      <c r="K1316">
        <v>3</v>
      </c>
      <c r="L1316">
        <v>9193.81</v>
      </c>
      <c r="M1316" t="s">
        <v>36</v>
      </c>
      <c r="N1316">
        <v>1.1850000000000001</v>
      </c>
      <c r="O1316">
        <v>9193.81</v>
      </c>
      <c r="P1316">
        <f t="shared" si="167"/>
        <v>10894.664849999999</v>
      </c>
      <c r="Q1316" t="s">
        <v>4058</v>
      </c>
      <c r="R1316" t="s">
        <v>4407</v>
      </c>
      <c r="S1316" t="s">
        <v>25</v>
      </c>
      <c r="T1316">
        <v>905570</v>
      </c>
      <c r="U1316">
        <v>3830.4</v>
      </c>
      <c r="V1316" t="s">
        <v>3041</v>
      </c>
      <c r="Y1316">
        <v>774067</v>
      </c>
      <c r="Z1316" t="s">
        <v>4408</v>
      </c>
      <c r="AB1316">
        <f t="shared" si="162"/>
        <v>2021</v>
      </c>
      <c r="AC1316">
        <f t="shared" si="163"/>
        <v>1</v>
      </c>
      <c r="AD1316" t="str">
        <f t="shared" si="164"/>
        <v>Q4</v>
      </c>
      <c r="AE1316" t="str">
        <f t="shared" si="165"/>
        <v>FY20/21</v>
      </c>
      <c r="AF1316" t="str">
        <f t="shared" si="166"/>
        <v>EAST</v>
      </c>
    </row>
    <row r="1317" spans="1:32">
      <c r="A1317" t="s">
        <v>3594</v>
      </c>
      <c r="B1317" t="s">
        <v>3646</v>
      </c>
      <c r="C1317" t="str">
        <f t="shared" si="160"/>
        <v>SPARES/OTHER</v>
      </c>
      <c r="D1317" s="4">
        <v>44208</v>
      </c>
      <c r="E1317" t="str">
        <f t="shared" si="161"/>
        <v>YAMAHA</v>
      </c>
      <c r="F1317">
        <v>14103928</v>
      </c>
      <c r="G1317" s="19">
        <v>44208</v>
      </c>
      <c r="H1317" t="s">
        <v>4523</v>
      </c>
      <c r="I1317" t="s">
        <v>4524</v>
      </c>
      <c r="J1317">
        <v>1</v>
      </c>
      <c r="K1317">
        <v>1</v>
      </c>
      <c r="L1317">
        <v>1666.37</v>
      </c>
      <c r="M1317" t="s">
        <v>36</v>
      </c>
      <c r="N1317">
        <v>1.1850000000000001</v>
      </c>
      <c r="O1317">
        <v>1666.37</v>
      </c>
      <c r="P1317">
        <f t="shared" si="167"/>
        <v>1974.6484499999999</v>
      </c>
      <c r="Q1317" t="s">
        <v>4058</v>
      </c>
      <c r="R1317" t="s">
        <v>4407</v>
      </c>
      <c r="S1317" t="s">
        <v>25</v>
      </c>
      <c r="T1317">
        <v>905570</v>
      </c>
      <c r="U1317">
        <v>694.4</v>
      </c>
      <c r="V1317" t="s">
        <v>3041</v>
      </c>
      <c r="Y1317">
        <v>774067</v>
      </c>
      <c r="Z1317" t="s">
        <v>4408</v>
      </c>
      <c r="AB1317">
        <f t="shared" si="162"/>
        <v>2021</v>
      </c>
      <c r="AC1317">
        <f t="shared" si="163"/>
        <v>1</v>
      </c>
      <c r="AD1317" t="str">
        <f t="shared" si="164"/>
        <v>Q4</v>
      </c>
      <c r="AE1317" t="str">
        <f t="shared" si="165"/>
        <v>FY20/21</v>
      </c>
      <c r="AF1317" t="str">
        <f t="shared" si="166"/>
        <v>EAST</v>
      </c>
    </row>
    <row r="1318" spans="1:32">
      <c r="A1318" t="s">
        <v>3594</v>
      </c>
      <c r="B1318" t="s">
        <v>3646</v>
      </c>
      <c r="C1318" t="str">
        <f t="shared" si="160"/>
        <v>SPARES/OTHER</v>
      </c>
      <c r="D1318" s="4">
        <v>44208</v>
      </c>
      <c r="E1318" t="str">
        <f t="shared" si="161"/>
        <v>YAMAHA</v>
      </c>
      <c r="F1318">
        <v>14103928</v>
      </c>
      <c r="G1318" s="19">
        <v>44208</v>
      </c>
      <c r="H1318" t="s">
        <v>2299</v>
      </c>
      <c r="I1318" t="s">
        <v>92</v>
      </c>
      <c r="J1318">
        <v>1</v>
      </c>
      <c r="K1318">
        <v>1</v>
      </c>
      <c r="L1318">
        <v>55912.39</v>
      </c>
      <c r="M1318" t="s">
        <v>36</v>
      </c>
      <c r="N1318">
        <v>1.1850000000000001</v>
      </c>
      <c r="O1318">
        <v>55912.39</v>
      </c>
      <c r="P1318">
        <f t="shared" si="167"/>
        <v>66256.182150000008</v>
      </c>
      <c r="Q1318" t="s">
        <v>4058</v>
      </c>
      <c r="R1318" t="s">
        <v>4407</v>
      </c>
      <c r="S1318" t="s">
        <v>25</v>
      </c>
      <c r="T1318">
        <v>905570</v>
      </c>
      <c r="U1318">
        <v>23296</v>
      </c>
      <c r="V1318" t="s">
        <v>3041</v>
      </c>
      <c r="Y1318">
        <v>774067</v>
      </c>
      <c r="Z1318" t="s">
        <v>4408</v>
      </c>
      <c r="AB1318">
        <f t="shared" si="162"/>
        <v>2021</v>
      </c>
      <c r="AC1318">
        <f t="shared" si="163"/>
        <v>1</v>
      </c>
      <c r="AD1318" t="str">
        <f t="shared" si="164"/>
        <v>Q4</v>
      </c>
      <c r="AE1318" t="str">
        <f t="shared" si="165"/>
        <v>FY20/21</v>
      </c>
      <c r="AF1318" t="str">
        <f t="shared" si="166"/>
        <v>EAST</v>
      </c>
    </row>
    <row r="1319" spans="1:32">
      <c r="A1319" t="s">
        <v>3594</v>
      </c>
      <c r="B1319" t="s">
        <v>3646</v>
      </c>
      <c r="C1319" t="str">
        <f t="shared" si="160"/>
        <v>SPARES/OTHER</v>
      </c>
      <c r="D1319" s="4">
        <v>44208</v>
      </c>
      <c r="E1319" t="str">
        <f t="shared" si="161"/>
        <v>YAMAHA</v>
      </c>
      <c r="F1319">
        <v>14103928</v>
      </c>
      <c r="G1319" s="19">
        <v>44208</v>
      </c>
      <c r="H1319" t="s">
        <v>4525</v>
      </c>
      <c r="I1319" t="s">
        <v>4526</v>
      </c>
      <c r="J1319">
        <v>1</v>
      </c>
      <c r="K1319">
        <v>1</v>
      </c>
      <c r="L1319">
        <v>34176.11</v>
      </c>
      <c r="M1319" t="s">
        <v>36</v>
      </c>
      <c r="N1319">
        <v>1.1850000000000001</v>
      </c>
      <c r="O1319">
        <v>34176.11</v>
      </c>
      <c r="P1319">
        <f t="shared" si="167"/>
        <v>40498.690350000004</v>
      </c>
      <c r="Q1319" t="s">
        <v>4058</v>
      </c>
      <c r="R1319" t="s">
        <v>4407</v>
      </c>
      <c r="S1319" t="s">
        <v>25</v>
      </c>
      <c r="T1319">
        <v>905570</v>
      </c>
      <c r="U1319">
        <v>11289.6</v>
      </c>
      <c r="V1319" t="s">
        <v>3041</v>
      </c>
      <c r="Y1319">
        <v>774067</v>
      </c>
      <c r="Z1319" t="s">
        <v>4408</v>
      </c>
      <c r="AB1319">
        <f t="shared" si="162"/>
        <v>2021</v>
      </c>
      <c r="AC1319">
        <f t="shared" si="163"/>
        <v>1</v>
      </c>
      <c r="AD1319" t="str">
        <f t="shared" si="164"/>
        <v>Q4</v>
      </c>
      <c r="AE1319" t="str">
        <f t="shared" si="165"/>
        <v>FY20/21</v>
      </c>
      <c r="AF1319" t="str">
        <f t="shared" si="166"/>
        <v>EAST</v>
      </c>
    </row>
    <row r="1320" spans="1:32">
      <c r="A1320" t="s">
        <v>3594</v>
      </c>
      <c r="B1320" t="s">
        <v>3646</v>
      </c>
      <c r="C1320" t="str">
        <f t="shared" si="160"/>
        <v>SPARES/OTHER</v>
      </c>
      <c r="D1320" s="4">
        <v>44208</v>
      </c>
      <c r="E1320" t="str">
        <f t="shared" si="161"/>
        <v>YAMAHA</v>
      </c>
      <c r="F1320">
        <v>14103928</v>
      </c>
      <c r="G1320" s="19">
        <v>44208</v>
      </c>
      <c r="H1320" t="s">
        <v>1128</v>
      </c>
      <c r="I1320" t="s">
        <v>45</v>
      </c>
      <c r="J1320">
        <v>2</v>
      </c>
      <c r="K1320">
        <v>2</v>
      </c>
      <c r="L1320">
        <v>194.69</v>
      </c>
      <c r="M1320" t="s">
        <v>36</v>
      </c>
      <c r="N1320">
        <v>1.1850000000000001</v>
      </c>
      <c r="O1320">
        <v>194.69</v>
      </c>
      <c r="P1320">
        <f t="shared" si="167"/>
        <v>230.70765</v>
      </c>
      <c r="Q1320" t="s">
        <v>4058</v>
      </c>
      <c r="R1320" t="s">
        <v>4407</v>
      </c>
      <c r="S1320" t="s">
        <v>25</v>
      </c>
      <c r="T1320">
        <v>905570</v>
      </c>
      <c r="U1320">
        <v>80.64</v>
      </c>
      <c r="V1320" t="s">
        <v>3041</v>
      </c>
      <c r="Y1320">
        <v>774067</v>
      </c>
      <c r="Z1320" t="s">
        <v>4408</v>
      </c>
      <c r="AB1320">
        <f t="shared" si="162"/>
        <v>2021</v>
      </c>
      <c r="AC1320">
        <f t="shared" si="163"/>
        <v>1</v>
      </c>
      <c r="AD1320" t="str">
        <f t="shared" si="164"/>
        <v>Q4</v>
      </c>
      <c r="AE1320" t="str">
        <f t="shared" si="165"/>
        <v>FY20/21</v>
      </c>
      <c r="AF1320" t="str">
        <f t="shared" si="166"/>
        <v>EAST</v>
      </c>
    </row>
    <row r="1321" spans="1:32">
      <c r="A1321" t="s">
        <v>3594</v>
      </c>
      <c r="B1321" t="s">
        <v>3646</v>
      </c>
      <c r="C1321" t="str">
        <f t="shared" si="160"/>
        <v>SPARES/OTHER</v>
      </c>
      <c r="D1321" s="4">
        <v>44208</v>
      </c>
      <c r="E1321" t="str">
        <f t="shared" si="161"/>
        <v>YAMAHA</v>
      </c>
      <c r="F1321">
        <v>14103928</v>
      </c>
      <c r="G1321" s="19">
        <v>44208</v>
      </c>
      <c r="H1321" t="s">
        <v>1129</v>
      </c>
      <c r="I1321" t="s">
        <v>44</v>
      </c>
      <c r="J1321">
        <v>2</v>
      </c>
      <c r="K1321">
        <v>2</v>
      </c>
      <c r="L1321">
        <v>194.69</v>
      </c>
      <c r="M1321" t="s">
        <v>36</v>
      </c>
      <c r="N1321">
        <v>1.1850000000000001</v>
      </c>
      <c r="O1321">
        <v>194.69</v>
      </c>
      <c r="P1321">
        <f t="shared" si="167"/>
        <v>230.70765</v>
      </c>
      <c r="Q1321" t="s">
        <v>4058</v>
      </c>
      <c r="R1321" t="s">
        <v>4407</v>
      </c>
      <c r="S1321" t="s">
        <v>25</v>
      </c>
      <c r="T1321">
        <v>905570</v>
      </c>
      <c r="U1321">
        <v>74.37</v>
      </c>
      <c r="V1321" t="s">
        <v>3041</v>
      </c>
      <c r="Y1321">
        <v>774067</v>
      </c>
      <c r="Z1321" t="s">
        <v>4408</v>
      </c>
      <c r="AB1321">
        <f t="shared" si="162"/>
        <v>2021</v>
      </c>
      <c r="AC1321">
        <f t="shared" si="163"/>
        <v>1</v>
      </c>
      <c r="AD1321" t="str">
        <f t="shared" si="164"/>
        <v>Q4</v>
      </c>
      <c r="AE1321" t="str">
        <f t="shared" si="165"/>
        <v>FY20/21</v>
      </c>
      <c r="AF1321" t="str">
        <f t="shared" si="166"/>
        <v>EAST</v>
      </c>
    </row>
    <row r="1322" spans="1:32">
      <c r="A1322" t="s">
        <v>3594</v>
      </c>
      <c r="B1322" t="s">
        <v>3646</v>
      </c>
      <c r="C1322" t="str">
        <f t="shared" si="160"/>
        <v>SPARES/OTHER</v>
      </c>
      <c r="D1322" s="4">
        <v>44208</v>
      </c>
      <c r="E1322" t="str">
        <f t="shared" si="161"/>
        <v>YAMAHA</v>
      </c>
      <c r="F1322">
        <v>14103928</v>
      </c>
      <c r="G1322" s="19">
        <v>44208</v>
      </c>
      <c r="H1322" t="s">
        <v>1305</v>
      </c>
      <c r="I1322" t="s">
        <v>45</v>
      </c>
      <c r="J1322">
        <v>2</v>
      </c>
      <c r="K1322">
        <v>2</v>
      </c>
      <c r="L1322">
        <v>194.69</v>
      </c>
      <c r="M1322" t="s">
        <v>36</v>
      </c>
      <c r="N1322">
        <v>1.1850000000000001</v>
      </c>
      <c r="O1322">
        <v>194.69</v>
      </c>
      <c r="P1322">
        <f t="shared" si="167"/>
        <v>230.70765</v>
      </c>
      <c r="Q1322" t="s">
        <v>4058</v>
      </c>
      <c r="R1322" t="s">
        <v>4407</v>
      </c>
      <c r="S1322" t="s">
        <v>25</v>
      </c>
      <c r="T1322">
        <v>905570</v>
      </c>
      <c r="U1322">
        <v>80.64</v>
      </c>
      <c r="V1322" t="s">
        <v>3041</v>
      </c>
      <c r="Y1322">
        <v>774067</v>
      </c>
      <c r="Z1322" t="s">
        <v>4408</v>
      </c>
      <c r="AB1322">
        <f t="shared" si="162"/>
        <v>2021</v>
      </c>
      <c r="AC1322">
        <f t="shared" si="163"/>
        <v>1</v>
      </c>
      <c r="AD1322" t="str">
        <f t="shared" si="164"/>
        <v>Q4</v>
      </c>
      <c r="AE1322" t="str">
        <f t="shared" si="165"/>
        <v>FY20/21</v>
      </c>
      <c r="AF1322" t="str">
        <f t="shared" si="166"/>
        <v>EAST</v>
      </c>
    </row>
    <row r="1323" spans="1:32">
      <c r="A1323" t="s">
        <v>3594</v>
      </c>
      <c r="B1323" t="s">
        <v>3646</v>
      </c>
      <c r="C1323" t="str">
        <f t="shared" si="160"/>
        <v>SPARES/OTHER</v>
      </c>
      <c r="D1323" s="4">
        <v>44208</v>
      </c>
      <c r="E1323" t="str">
        <f t="shared" si="161"/>
        <v>YAMAHA</v>
      </c>
      <c r="F1323">
        <v>14103928</v>
      </c>
      <c r="G1323" s="19">
        <v>44208</v>
      </c>
      <c r="H1323" t="s">
        <v>2013</v>
      </c>
      <c r="I1323" t="s">
        <v>44</v>
      </c>
      <c r="J1323">
        <v>2</v>
      </c>
      <c r="K1323">
        <v>2</v>
      </c>
      <c r="L1323">
        <v>194.69</v>
      </c>
      <c r="M1323" t="s">
        <v>36</v>
      </c>
      <c r="N1323">
        <v>1.1850000000000001</v>
      </c>
      <c r="O1323">
        <v>194.69</v>
      </c>
      <c r="P1323">
        <f t="shared" si="167"/>
        <v>230.70765</v>
      </c>
      <c r="Q1323" t="s">
        <v>4058</v>
      </c>
      <c r="R1323" t="s">
        <v>4407</v>
      </c>
      <c r="S1323" t="s">
        <v>25</v>
      </c>
      <c r="T1323">
        <v>905570</v>
      </c>
      <c r="U1323">
        <v>80.64</v>
      </c>
      <c r="V1323" t="s">
        <v>3041</v>
      </c>
      <c r="Y1323">
        <v>774067</v>
      </c>
      <c r="Z1323" t="s">
        <v>4408</v>
      </c>
      <c r="AB1323">
        <f t="shared" si="162"/>
        <v>2021</v>
      </c>
      <c r="AC1323">
        <f t="shared" si="163"/>
        <v>1</v>
      </c>
      <c r="AD1323" t="str">
        <f t="shared" si="164"/>
        <v>Q4</v>
      </c>
      <c r="AE1323" t="str">
        <f t="shared" si="165"/>
        <v>FY20/21</v>
      </c>
      <c r="AF1323" t="str">
        <f t="shared" si="166"/>
        <v>EAST</v>
      </c>
    </row>
    <row r="1324" spans="1:32">
      <c r="A1324" t="s">
        <v>3594</v>
      </c>
      <c r="B1324" t="s">
        <v>3646</v>
      </c>
      <c r="C1324" t="str">
        <f t="shared" si="160"/>
        <v>SPARES/OTHER</v>
      </c>
      <c r="D1324" s="4">
        <v>44208</v>
      </c>
      <c r="E1324" t="str">
        <f t="shared" si="161"/>
        <v>YAMAHA</v>
      </c>
      <c r="F1324">
        <v>14103928</v>
      </c>
      <c r="G1324" s="19">
        <v>44208</v>
      </c>
      <c r="H1324" t="s">
        <v>42</v>
      </c>
      <c r="I1324" t="s">
        <v>43</v>
      </c>
      <c r="J1324">
        <v>10</v>
      </c>
      <c r="K1324">
        <v>10</v>
      </c>
      <c r="L1324">
        <v>1008.85</v>
      </c>
      <c r="M1324" t="s">
        <v>36</v>
      </c>
      <c r="N1324">
        <v>1.1850000000000001</v>
      </c>
      <c r="O1324">
        <v>1008.85</v>
      </c>
      <c r="P1324">
        <f t="shared" si="167"/>
        <v>1195.4872500000001</v>
      </c>
      <c r="Q1324" t="s">
        <v>4058</v>
      </c>
      <c r="R1324" t="s">
        <v>4407</v>
      </c>
      <c r="S1324" t="s">
        <v>25</v>
      </c>
      <c r="T1324">
        <v>905570</v>
      </c>
      <c r="U1324">
        <v>403.2</v>
      </c>
      <c r="V1324" t="s">
        <v>3041</v>
      </c>
      <c r="Y1324">
        <v>774067</v>
      </c>
      <c r="Z1324" t="s">
        <v>4408</v>
      </c>
      <c r="AB1324">
        <f t="shared" si="162"/>
        <v>2021</v>
      </c>
      <c r="AC1324">
        <f t="shared" si="163"/>
        <v>1</v>
      </c>
      <c r="AD1324" t="str">
        <f t="shared" si="164"/>
        <v>Q4</v>
      </c>
      <c r="AE1324" t="str">
        <f t="shared" si="165"/>
        <v>FY20/21</v>
      </c>
      <c r="AF1324" t="str">
        <f t="shared" si="166"/>
        <v>EAST</v>
      </c>
    </row>
    <row r="1325" spans="1:32">
      <c r="A1325" t="s">
        <v>3594</v>
      </c>
      <c r="B1325" t="s">
        <v>3646</v>
      </c>
      <c r="C1325" t="str">
        <f t="shared" si="160"/>
        <v>SPARES/OTHER</v>
      </c>
      <c r="D1325" s="4">
        <v>44208</v>
      </c>
      <c r="E1325" t="str">
        <f t="shared" si="161"/>
        <v>YAMAHA</v>
      </c>
      <c r="F1325">
        <v>14103928</v>
      </c>
      <c r="G1325" s="19">
        <v>44208</v>
      </c>
      <c r="H1325" t="s">
        <v>3665</v>
      </c>
      <c r="I1325" t="s">
        <v>3666</v>
      </c>
      <c r="J1325">
        <v>3</v>
      </c>
      <c r="K1325">
        <v>3</v>
      </c>
      <c r="L1325">
        <v>302.64999999999998</v>
      </c>
      <c r="M1325" t="s">
        <v>36</v>
      </c>
      <c r="N1325">
        <v>1.1850000000000001</v>
      </c>
      <c r="O1325">
        <v>302.64999999999998</v>
      </c>
      <c r="P1325">
        <f t="shared" si="167"/>
        <v>358.64024999999998</v>
      </c>
      <c r="Q1325" t="s">
        <v>4058</v>
      </c>
      <c r="R1325" t="s">
        <v>4407</v>
      </c>
      <c r="S1325" t="s">
        <v>25</v>
      </c>
      <c r="T1325">
        <v>905570</v>
      </c>
      <c r="U1325">
        <v>120.96</v>
      </c>
      <c r="V1325" t="s">
        <v>3041</v>
      </c>
      <c r="Y1325">
        <v>774067</v>
      </c>
      <c r="Z1325" t="s">
        <v>4408</v>
      </c>
      <c r="AB1325">
        <f t="shared" si="162"/>
        <v>2021</v>
      </c>
      <c r="AC1325">
        <f t="shared" si="163"/>
        <v>1</v>
      </c>
      <c r="AD1325" t="str">
        <f t="shared" si="164"/>
        <v>Q4</v>
      </c>
      <c r="AE1325" t="str">
        <f t="shared" si="165"/>
        <v>FY20/21</v>
      </c>
      <c r="AF1325" t="str">
        <f t="shared" si="166"/>
        <v>EAST</v>
      </c>
    </row>
    <row r="1326" spans="1:32">
      <c r="A1326" t="s">
        <v>3594</v>
      </c>
      <c r="B1326" t="s">
        <v>3646</v>
      </c>
      <c r="C1326" t="str">
        <f t="shared" si="160"/>
        <v>SPARES/OTHER</v>
      </c>
      <c r="D1326" s="4">
        <v>44208</v>
      </c>
      <c r="E1326" t="str">
        <f t="shared" si="161"/>
        <v>YAMAHA</v>
      </c>
      <c r="F1326">
        <v>14103928</v>
      </c>
      <c r="G1326" s="19">
        <v>44208</v>
      </c>
      <c r="H1326" t="s">
        <v>1167</v>
      </c>
      <c r="I1326" t="s">
        <v>1168</v>
      </c>
      <c r="J1326">
        <v>2</v>
      </c>
      <c r="K1326">
        <v>2</v>
      </c>
      <c r="L1326">
        <v>5872.57</v>
      </c>
      <c r="M1326" t="s">
        <v>36</v>
      </c>
      <c r="N1326">
        <v>1.1850000000000001</v>
      </c>
      <c r="O1326">
        <v>5872.57</v>
      </c>
      <c r="P1326">
        <f t="shared" si="167"/>
        <v>6958.9954500000003</v>
      </c>
      <c r="Q1326" t="s">
        <v>4058</v>
      </c>
      <c r="R1326" t="s">
        <v>4407</v>
      </c>
      <c r="S1326" t="s">
        <v>25</v>
      </c>
      <c r="T1326">
        <v>905570</v>
      </c>
      <c r="U1326">
        <v>2446.08</v>
      </c>
      <c r="V1326" t="s">
        <v>3041</v>
      </c>
      <c r="Y1326">
        <v>774067</v>
      </c>
      <c r="Z1326" t="s">
        <v>4408</v>
      </c>
      <c r="AB1326">
        <f t="shared" si="162"/>
        <v>2021</v>
      </c>
      <c r="AC1326">
        <f t="shared" si="163"/>
        <v>1</v>
      </c>
      <c r="AD1326" t="str">
        <f t="shared" si="164"/>
        <v>Q4</v>
      </c>
      <c r="AE1326" t="str">
        <f t="shared" si="165"/>
        <v>FY20/21</v>
      </c>
      <c r="AF1326" t="str">
        <f t="shared" si="166"/>
        <v>EAST</v>
      </c>
    </row>
    <row r="1327" spans="1:32">
      <c r="A1327" t="s">
        <v>3594</v>
      </c>
      <c r="B1327" t="s">
        <v>3646</v>
      </c>
      <c r="C1327" t="str">
        <f t="shared" si="160"/>
        <v>CONTRACT_FEE</v>
      </c>
      <c r="D1327" s="4">
        <v>44209</v>
      </c>
      <c r="E1327" t="str">
        <f t="shared" si="161"/>
        <v>YAMAHA</v>
      </c>
      <c r="F1327">
        <v>13100188</v>
      </c>
      <c r="G1327" s="19">
        <v>44209</v>
      </c>
      <c r="H1327" t="s">
        <v>76</v>
      </c>
      <c r="I1327" t="s">
        <v>77</v>
      </c>
      <c r="J1327">
        <v>1</v>
      </c>
      <c r="K1327">
        <v>1</v>
      </c>
      <c r="L1327">
        <v>4115.04</v>
      </c>
      <c r="M1327" t="s">
        <v>36</v>
      </c>
      <c r="N1327">
        <v>1.1850000000000001</v>
      </c>
      <c r="O1327">
        <v>4115.04</v>
      </c>
      <c r="P1327">
        <f t="shared" si="167"/>
        <v>4876.3224</v>
      </c>
      <c r="Q1327" t="s">
        <v>4058</v>
      </c>
      <c r="R1327" t="s">
        <v>4382</v>
      </c>
      <c r="S1327" t="s">
        <v>25</v>
      </c>
      <c r="T1327">
        <v>905576</v>
      </c>
      <c r="U1327">
        <v>0</v>
      </c>
      <c r="V1327" t="s">
        <v>3035</v>
      </c>
      <c r="Z1327" t="s">
        <v>4383</v>
      </c>
      <c r="AB1327">
        <f t="shared" si="162"/>
        <v>2021</v>
      </c>
      <c r="AC1327">
        <f t="shared" si="163"/>
        <v>1</v>
      </c>
      <c r="AD1327" t="str">
        <f t="shared" si="164"/>
        <v>Q4</v>
      </c>
      <c r="AE1327" t="str">
        <f t="shared" si="165"/>
        <v>FY20/21</v>
      </c>
      <c r="AF1327" t="str">
        <f t="shared" si="166"/>
        <v>EAST</v>
      </c>
    </row>
    <row r="1328" spans="1:32">
      <c r="A1328" t="s">
        <v>3594</v>
      </c>
      <c r="B1328" t="s">
        <v>3646</v>
      </c>
      <c r="C1328" t="str">
        <f t="shared" si="160"/>
        <v>CONTRACT_FEE</v>
      </c>
      <c r="D1328" s="4">
        <v>44209</v>
      </c>
      <c r="E1328" t="str">
        <f t="shared" si="161"/>
        <v>YAMAHA</v>
      </c>
      <c r="F1328">
        <v>13100188</v>
      </c>
      <c r="G1328" s="19">
        <v>44209</v>
      </c>
      <c r="H1328" t="s">
        <v>76</v>
      </c>
      <c r="I1328" t="s">
        <v>77</v>
      </c>
      <c r="J1328">
        <v>1</v>
      </c>
      <c r="K1328">
        <v>1</v>
      </c>
      <c r="L1328">
        <v>4115.04</v>
      </c>
      <c r="M1328" t="s">
        <v>36</v>
      </c>
      <c r="N1328">
        <v>1.1850000000000001</v>
      </c>
      <c r="O1328">
        <v>4115.04</v>
      </c>
      <c r="P1328">
        <f t="shared" si="167"/>
        <v>4876.3224</v>
      </c>
      <c r="Q1328" t="s">
        <v>4058</v>
      </c>
      <c r="R1328" t="s">
        <v>4382</v>
      </c>
      <c r="S1328" t="s">
        <v>25</v>
      </c>
      <c r="T1328">
        <v>905576</v>
      </c>
      <c r="U1328">
        <v>0</v>
      </c>
      <c r="V1328" t="s">
        <v>3035</v>
      </c>
      <c r="Z1328" t="s">
        <v>4383</v>
      </c>
      <c r="AB1328">
        <f t="shared" si="162"/>
        <v>2021</v>
      </c>
      <c r="AC1328">
        <f t="shared" si="163"/>
        <v>1</v>
      </c>
      <c r="AD1328" t="str">
        <f t="shared" si="164"/>
        <v>Q4</v>
      </c>
      <c r="AE1328" t="str">
        <f t="shared" si="165"/>
        <v>FY20/21</v>
      </c>
      <c r="AF1328" t="str">
        <f t="shared" si="166"/>
        <v>EAST</v>
      </c>
    </row>
    <row r="1329" spans="1:32">
      <c r="A1329" t="s">
        <v>3594</v>
      </c>
      <c r="B1329" t="s">
        <v>3646</v>
      </c>
      <c r="C1329" t="str">
        <f t="shared" si="160"/>
        <v>CONTRACT_FEE</v>
      </c>
      <c r="D1329" s="4">
        <v>44209</v>
      </c>
      <c r="E1329" t="str">
        <f t="shared" si="161"/>
        <v>YAMAHA</v>
      </c>
      <c r="F1329">
        <v>13100188</v>
      </c>
      <c r="G1329" s="19">
        <v>44209</v>
      </c>
      <c r="H1329" t="s">
        <v>76</v>
      </c>
      <c r="I1329" t="s">
        <v>77</v>
      </c>
      <c r="J1329">
        <v>1</v>
      </c>
      <c r="K1329">
        <v>1</v>
      </c>
      <c r="L1329">
        <v>6637.17</v>
      </c>
      <c r="M1329" t="s">
        <v>36</v>
      </c>
      <c r="N1329">
        <v>1.1850000000000001</v>
      </c>
      <c r="O1329">
        <v>6637.17</v>
      </c>
      <c r="P1329">
        <f t="shared" si="167"/>
        <v>7865.0464500000007</v>
      </c>
      <c r="Q1329" t="s">
        <v>4058</v>
      </c>
      <c r="R1329" t="s">
        <v>4382</v>
      </c>
      <c r="S1329" t="s">
        <v>25</v>
      </c>
      <c r="T1329">
        <v>905576</v>
      </c>
      <c r="U1329">
        <v>0</v>
      </c>
      <c r="V1329" t="s">
        <v>3035</v>
      </c>
      <c r="Z1329" t="s">
        <v>4383</v>
      </c>
      <c r="AB1329">
        <f t="shared" si="162"/>
        <v>2021</v>
      </c>
      <c r="AC1329">
        <f t="shared" si="163"/>
        <v>1</v>
      </c>
      <c r="AD1329" t="str">
        <f t="shared" si="164"/>
        <v>Q4</v>
      </c>
      <c r="AE1329" t="str">
        <f t="shared" si="165"/>
        <v>FY20/21</v>
      </c>
      <c r="AF1329" t="str">
        <f t="shared" si="166"/>
        <v>EAST</v>
      </c>
    </row>
    <row r="1330" spans="1:32">
      <c r="A1330" t="s">
        <v>3594</v>
      </c>
      <c r="B1330" t="s">
        <v>3646</v>
      </c>
      <c r="C1330" t="str">
        <f t="shared" si="160"/>
        <v>FEEDER</v>
      </c>
      <c r="D1330" s="4">
        <v>44209</v>
      </c>
      <c r="E1330" t="str">
        <f t="shared" si="161"/>
        <v>YAMAHA</v>
      </c>
      <c r="F1330">
        <v>14103929</v>
      </c>
      <c r="G1330" s="19">
        <v>44209</v>
      </c>
      <c r="H1330" t="s">
        <v>37</v>
      </c>
      <c r="I1330" t="s">
        <v>38</v>
      </c>
      <c r="J1330">
        <v>50</v>
      </c>
      <c r="K1330">
        <v>50</v>
      </c>
      <c r="L1330">
        <v>134955.75</v>
      </c>
      <c r="M1330" t="s">
        <v>36</v>
      </c>
      <c r="N1330">
        <v>1.1850000000000001</v>
      </c>
      <c r="O1330">
        <v>134955.75</v>
      </c>
      <c r="P1330">
        <f t="shared" si="167"/>
        <v>159922.56375</v>
      </c>
      <c r="Q1330" t="s">
        <v>4058</v>
      </c>
      <c r="R1330" t="s">
        <v>4077</v>
      </c>
      <c r="S1330" t="s">
        <v>25</v>
      </c>
      <c r="T1330">
        <v>905573</v>
      </c>
      <c r="U1330">
        <v>125490.54</v>
      </c>
      <c r="V1330" t="s">
        <v>3041</v>
      </c>
      <c r="Y1330">
        <v>774291</v>
      </c>
      <c r="Z1330" t="s">
        <v>4078</v>
      </c>
      <c r="AB1330">
        <f t="shared" si="162"/>
        <v>2021</v>
      </c>
      <c r="AC1330">
        <f t="shared" si="163"/>
        <v>1</v>
      </c>
      <c r="AD1330" t="str">
        <f t="shared" si="164"/>
        <v>Q4</v>
      </c>
      <c r="AE1330" t="str">
        <f t="shared" si="165"/>
        <v>FY20/21</v>
      </c>
      <c r="AF1330" t="str">
        <f t="shared" si="166"/>
        <v>EAST</v>
      </c>
    </row>
    <row r="1331" spans="1:32">
      <c r="A1331" t="s">
        <v>3594</v>
      </c>
      <c r="B1331" t="s">
        <v>3646</v>
      </c>
      <c r="C1331" t="str">
        <f t="shared" si="160"/>
        <v>FEEDER</v>
      </c>
      <c r="D1331" s="4">
        <v>44209</v>
      </c>
      <c r="E1331" t="str">
        <f t="shared" si="161"/>
        <v>YAMAHA</v>
      </c>
      <c r="F1331">
        <v>14103929</v>
      </c>
      <c r="G1331" s="19">
        <v>44209</v>
      </c>
      <c r="H1331" t="s">
        <v>70</v>
      </c>
      <c r="I1331" t="s">
        <v>71</v>
      </c>
      <c r="J1331">
        <v>10</v>
      </c>
      <c r="K1331">
        <v>10</v>
      </c>
      <c r="L1331">
        <v>35592.92</v>
      </c>
      <c r="M1331" t="s">
        <v>36</v>
      </c>
      <c r="N1331">
        <v>1.1850000000000001</v>
      </c>
      <c r="O1331">
        <v>35592.92</v>
      </c>
      <c r="P1331">
        <f t="shared" si="167"/>
        <v>42177.610200000003</v>
      </c>
      <c r="Q1331" t="s">
        <v>4058</v>
      </c>
      <c r="R1331" t="s">
        <v>4077</v>
      </c>
      <c r="S1331" t="s">
        <v>25</v>
      </c>
      <c r="T1331">
        <v>905573</v>
      </c>
      <c r="U1331">
        <v>35239.82</v>
      </c>
      <c r="V1331" t="s">
        <v>3041</v>
      </c>
      <c r="Y1331">
        <v>774291</v>
      </c>
      <c r="Z1331" t="s">
        <v>4078</v>
      </c>
      <c r="AB1331">
        <f t="shared" si="162"/>
        <v>2021</v>
      </c>
      <c r="AC1331">
        <f t="shared" si="163"/>
        <v>1</v>
      </c>
      <c r="AD1331" t="str">
        <f t="shared" si="164"/>
        <v>Q4</v>
      </c>
      <c r="AE1331" t="str">
        <f t="shared" si="165"/>
        <v>FY20/21</v>
      </c>
      <c r="AF1331" t="str">
        <f t="shared" si="166"/>
        <v>EAST</v>
      </c>
    </row>
    <row r="1332" spans="1:32">
      <c r="A1332" t="s">
        <v>3594</v>
      </c>
      <c r="B1332" t="s">
        <v>3646</v>
      </c>
      <c r="C1332" t="str">
        <f t="shared" si="160"/>
        <v>FEEDER</v>
      </c>
      <c r="D1332" s="4">
        <v>44209</v>
      </c>
      <c r="E1332" t="str">
        <f t="shared" si="161"/>
        <v>YAMAHA</v>
      </c>
      <c r="F1332">
        <v>14103930</v>
      </c>
      <c r="G1332" s="19">
        <v>44209</v>
      </c>
      <c r="H1332" t="s">
        <v>1631</v>
      </c>
      <c r="I1332" t="s">
        <v>1632</v>
      </c>
      <c r="J1332">
        <v>1</v>
      </c>
      <c r="K1332">
        <v>1</v>
      </c>
      <c r="L1332">
        <v>4228.32</v>
      </c>
      <c r="M1332" t="s">
        <v>36</v>
      </c>
      <c r="N1332">
        <v>1.1850000000000001</v>
      </c>
      <c r="O1332">
        <v>4228.32</v>
      </c>
      <c r="P1332">
        <f t="shared" si="167"/>
        <v>5010.5591999999997</v>
      </c>
      <c r="Q1332" t="s">
        <v>4058</v>
      </c>
      <c r="R1332" t="s">
        <v>4500</v>
      </c>
      <c r="S1332" t="s">
        <v>25</v>
      </c>
      <c r="T1332">
        <v>905574</v>
      </c>
      <c r="U1332">
        <v>3922.79</v>
      </c>
      <c r="V1332" t="s">
        <v>3041</v>
      </c>
      <c r="Y1332">
        <v>774293</v>
      </c>
      <c r="Z1332" t="s">
        <v>4501</v>
      </c>
      <c r="AB1332">
        <f t="shared" si="162"/>
        <v>2021</v>
      </c>
      <c r="AC1332">
        <f t="shared" si="163"/>
        <v>1</v>
      </c>
      <c r="AD1332" t="str">
        <f t="shared" si="164"/>
        <v>Q4</v>
      </c>
      <c r="AE1332" t="str">
        <f t="shared" si="165"/>
        <v>FY20/21</v>
      </c>
      <c r="AF1332" t="str">
        <f t="shared" si="166"/>
        <v>EAST</v>
      </c>
    </row>
    <row r="1333" spans="1:32">
      <c r="A1333" t="s">
        <v>3594</v>
      </c>
      <c r="B1333" t="s">
        <v>3646</v>
      </c>
      <c r="C1333" t="str">
        <f t="shared" si="160"/>
        <v>FEEDER</v>
      </c>
      <c r="D1333" s="4">
        <v>44209</v>
      </c>
      <c r="E1333" t="str">
        <f t="shared" si="161"/>
        <v>YAMAHA</v>
      </c>
      <c r="F1333">
        <v>14103930</v>
      </c>
      <c r="G1333" s="19">
        <v>44209</v>
      </c>
      <c r="H1333" t="s">
        <v>78</v>
      </c>
      <c r="I1333" t="s">
        <v>79</v>
      </c>
      <c r="J1333">
        <v>4</v>
      </c>
      <c r="K1333">
        <v>4</v>
      </c>
      <c r="L1333">
        <v>15345.13</v>
      </c>
      <c r="M1333" t="s">
        <v>36</v>
      </c>
      <c r="N1333">
        <v>1.1850000000000001</v>
      </c>
      <c r="O1333">
        <v>15345.13</v>
      </c>
      <c r="P1333">
        <f t="shared" si="167"/>
        <v>18183.979049999998</v>
      </c>
      <c r="Q1333" t="s">
        <v>4058</v>
      </c>
      <c r="R1333" t="s">
        <v>4500</v>
      </c>
      <c r="S1333" t="s">
        <v>25</v>
      </c>
      <c r="T1333">
        <v>905574</v>
      </c>
      <c r="U1333">
        <v>14348.24</v>
      </c>
      <c r="V1333" t="s">
        <v>3041</v>
      </c>
      <c r="Y1333">
        <v>774293</v>
      </c>
      <c r="Z1333" t="s">
        <v>4501</v>
      </c>
      <c r="AB1333">
        <f t="shared" si="162"/>
        <v>2021</v>
      </c>
      <c r="AC1333">
        <f t="shared" si="163"/>
        <v>1</v>
      </c>
      <c r="AD1333" t="str">
        <f t="shared" si="164"/>
        <v>Q4</v>
      </c>
      <c r="AE1333" t="str">
        <f t="shared" si="165"/>
        <v>FY20/21</v>
      </c>
      <c r="AF1333" t="str">
        <f t="shared" si="166"/>
        <v>EAST</v>
      </c>
    </row>
    <row r="1334" spans="1:32">
      <c r="A1334" t="s">
        <v>3594</v>
      </c>
      <c r="B1334" t="s">
        <v>3646</v>
      </c>
      <c r="C1334" t="str">
        <f t="shared" si="160"/>
        <v>FEEDER</v>
      </c>
      <c r="D1334" s="4">
        <v>44209</v>
      </c>
      <c r="E1334" t="str">
        <f t="shared" si="161"/>
        <v>YAMAHA</v>
      </c>
      <c r="F1334">
        <v>14103931</v>
      </c>
      <c r="G1334" s="19">
        <v>44209</v>
      </c>
      <c r="H1334" t="s">
        <v>78</v>
      </c>
      <c r="I1334" t="s">
        <v>79</v>
      </c>
      <c r="J1334">
        <v>5</v>
      </c>
      <c r="K1334">
        <v>5</v>
      </c>
      <c r="L1334">
        <v>18584.07</v>
      </c>
      <c r="M1334" t="s">
        <v>36</v>
      </c>
      <c r="N1334">
        <v>1.1850000000000001</v>
      </c>
      <c r="O1334">
        <v>18584.07</v>
      </c>
      <c r="P1334">
        <f t="shared" si="167"/>
        <v>22022.122950000001</v>
      </c>
      <c r="Q1334" t="s">
        <v>4058</v>
      </c>
      <c r="R1334" t="s">
        <v>4527</v>
      </c>
      <c r="S1334" t="s">
        <v>25</v>
      </c>
      <c r="T1334">
        <v>905575</v>
      </c>
      <c r="U1334">
        <v>17935.3</v>
      </c>
      <c r="V1334" t="s">
        <v>3041</v>
      </c>
      <c r="Y1334">
        <v>774295</v>
      </c>
      <c r="Z1334" t="s">
        <v>4528</v>
      </c>
      <c r="AB1334">
        <f t="shared" si="162"/>
        <v>2021</v>
      </c>
      <c r="AC1334">
        <f t="shared" si="163"/>
        <v>1</v>
      </c>
      <c r="AD1334" t="str">
        <f t="shared" si="164"/>
        <v>Q4</v>
      </c>
      <c r="AE1334" t="str">
        <f t="shared" si="165"/>
        <v>FY20/21</v>
      </c>
      <c r="AF1334" t="str">
        <f t="shared" si="166"/>
        <v>EAST</v>
      </c>
    </row>
    <row r="1335" spans="1:32">
      <c r="A1335" t="s">
        <v>3594</v>
      </c>
      <c r="B1335" t="s">
        <v>22</v>
      </c>
      <c r="C1335" t="str">
        <f t="shared" si="160"/>
        <v>SPARES/OTHER</v>
      </c>
      <c r="D1335" s="4">
        <v>44210</v>
      </c>
      <c r="E1335" t="str">
        <f t="shared" si="161"/>
        <v>HELLER</v>
      </c>
      <c r="F1335">
        <v>14103932</v>
      </c>
      <c r="G1335" s="19">
        <v>44210</v>
      </c>
      <c r="H1335" t="s">
        <v>251</v>
      </c>
      <c r="I1335" t="s">
        <v>252</v>
      </c>
      <c r="J1335">
        <v>3</v>
      </c>
      <c r="K1335">
        <v>3</v>
      </c>
      <c r="L1335">
        <v>10486.73</v>
      </c>
      <c r="M1335" t="s">
        <v>36</v>
      </c>
      <c r="N1335">
        <v>1.1850000000000001</v>
      </c>
      <c r="O1335">
        <v>10486.73</v>
      </c>
      <c r="P1335">
        <f t="shared" si="167"/>
        <v>12426.77505</v>
      </c>
      <c r="Q1335" t="s">
        <v>41</v>
      </c>
      <c r="R1335" t="s">
        <v>3042</v>
      </c>
      <c r="S1335" t="s">
        <v>25</v>
      </c>
      <c r="T1335">
        <v>905577</v>
      </c>
      <c r="U1335">
        <v>3300</v>
      </c>
      <c r="V1335" t="s">
        <v>3041</v>
      </c>
      <c r="X1335" t="s">
        <v>3381</v>
      </c>
      <c r="Y1335">
        <v>774500</v>
      </c>
      <c r="Z1335" t="s">
        <v>3044</v>
      </c>
      <c r="AB1335">
        <f t="shared" si="162"/>
        <v>2021</v>
      </c>
      <c r="AC1335">
        <f t="shared" si="163"/>
        <v>1</v>
      </c>
      <c r="AD1335" t="str">
        <f t="shared" si="164"/>
        <v>Q4</v>
      </c>
      <c r="AE1335" t="str">
        <f t="shared" si="165"/>
        <v>FY20/21</v>
      </c>
      <c r="AF1335" t="str">
        <f t="shared" si="166"/>
        <v>SOUTH</v>
      </c>
    </row>
    <row r="1336" spans="1:32">
      <c r="A1336" t="s">
        <v>3594</v>
      </c>
      <c r="B1336" t="s">
        <v>22</v>
      </c>
      <c r="C1336" t="str">
        <f t="shared" si="160"/>
        <v>SPARES/OTHER</v>
      </c>
      <c r="D1336" s="4">
        <v>44211</v>
      </c>
      <c r="E1336" t="str">
        <f t="shared" si="161"/>
        <v>HELLER</v>
      </c>
      <c r="F1336">
        <v>14103933</v>
      </c>
      <c r="G1336" s="19">
        <v>44211</v>
      </c>
      <c r="H1336" t="s">
        <v>3130</v>
      </c>
      <c r="I1336" t="s">
        <v>3131</v>
      </c>
      <c r="J1336">
        <v>2</v>
      </c>
      <c r="K1336">
        <v>2</v>
      </c>
      <c r="L1336">
        <v>8814.16</v>
      </c>
      <c r="M1336" t="s">
        <v>36</v>
      </c>
      <c r="N1336">
        <v>1.1850000000000001</v>
      </c>
      <c r="O1336">
        <v>8814.16</v>
      </c>
      <c r="P1336">
        <f t="shared" si="167"/>
        <v>10444.7796</v>
      </c>
      <c r="Q1336" t="s">
        <v>41</v>
      </c>
      <c r="R1336" t="s">
        <v>3382</v>
      </c>
      <c r="S1336" t="s">
        <v>25</v>
      </c>
      <c r="T1336">
        <v>905578</v>
      </c>
      <c r="U1336">
        <v>3510</v>
      </c>
      <c r="V1336" t="s">
        <v>3041</v>
      </c>
      <c r="X1336" t="s">
        <v>3383</v>
      </c>
      <c r="Y1336">
        <v>774703</v>
      </c>
      <c r="Z1336" t="s">
        <v>3384</v>
      </c>
      <c r="AB1336">
        <f t="shared" si="162"/>
        <v>2021</v>
      </c>
      <c r="AC1336">
        <f t="shared" si="163"/>
        <v>1</v>
      </c>
      <c r="AD1336" t="str">
        <f t="shared" si="164"/>
        <v>Q4</v>
      </c>
      <c r="AE1336" t="str">
        <f t="shared" si="165"/>
        <v>FY20/21</v>
      </c>
      <c r="AF1336" t="str">
        <f t="shared" si="166"/>
        <v>SOUTH</v>
      </c>
    </row>
    <row r="1337" spans="1:32">
      <c r="A1337" t="s">
        <v>3594</v>
      </c>
      <c r="B1337" t="s">
        <v>22</v>
      </c>
      <c r="C1337" t="str">
        <f t="shared" si="160"/>
        <v>SPARES/OTHER</v>
      </c>
      <c r="D1337" s="4">
        <v>44221</v>
      </c>
      <c r="E1337" t="str">
        <f t="shared" si="161"/>
        <v>OTHERS</v>
      </c>
      <c r="F1337">
        <v>14103934</v>
      </c>
      <c r="G1337" s="19">
        <v>44221</v>
      </c>
      <c r="H1337" t="s">
        <v>3218</v>
      </c>
      <c r="I1337" t="s">
        <v>3219</v>
      </c>
      <c r="J1337">
        <v>4</v>
      </c>
      <c r="K1337">
        <v>4</v>
      </c>
      <c r="L1337">
        <v>816.53</v>
      </c>
      <c r="M1337" t="s">
        <v>36</v>
      </c>
      <c r="N1337">
        <v>1.1850000000000001</v>
      </c>
      <c r="O1337">
        <v>816.53</v>
      </c>
      <c r="P1337">
        <f t="shared" si="167"/>
        <v>967.58805000000007</v>
      </c>
      <c r="Q1337" t="s">
        <v>41</v>
      </c>
      <c r="R1337" t="s">
        <v>3050</v>
      </c>
      <c r="S1337" t="s">
        <v>25</v>
      </c>
      <c r="T1337">
        <v>905579</v>
      </c>
      <c r="U1337">
        <v>306.8</v>
      </c>
      <c r="V1337" t="s">
        <v>3041</v>
      </c>
      <c r="X1337" t="s">
        <v>3385</v>
      </c>
      <c r="Y1337">
        <v>776011</v>
      </c>
      <c r="Z1337" t="s">
        <v>3052</v>
      </c>
      <c r="AB1337">
        <f t="shared" si="162"/>
        <v>2021</v>
      </c>
      <c r="AC1337">
        <f t="shared" si="163"/>
        <v>1</v>
      </c>
      <c r="AD1337" t="str">
        <f t="shared" si="164"/>
        <v>Q4</v>
      </c>
      <c r="AE1337" t="str">
        <f t="shared" si="165"/>
        <v>FY20/21</v>
      </c>
      <c r="AF1337" t="str">
        <f t="shared" si="166"/>
        <v>SOUTH</v>
      </c>
    </row>
    <row r="1338" spans="1:32">
      <c r="A1338" t="s">
        <v>3594</v>
      </c>
      <c r="B1338" t="s">
        <v>22</v>
      </c>
      <c r="C1338" t="str">
        <f t="shared" si="160"/>
        <v>SPARES/OTHER</v>
      </c>
      <c r="D1338" s="4">
        <v>44221</v>
      </c>
      <c r="E1338" t="str">
        <f t="shared" si="161"/>
        <v>OTHERS</v>
      </c>
      <c r="F1338">
        <v>14103934</v>
      </c>
      <c r="G1338" s="19">
        <v>44221</v>
      </c>
      <c r="H1338" t="s">
        <v>3218</v>
      </c>
      <c r="I1338" t="s">
        <v>3219</v>
      </c>
      <c r="J1338">
        <v>2</v>
      </c>
      <c r="K1338">
        <v>2</v>
      </c>
      <c r="L1338">
        <v>0</v>
      </c>
      <c r="M1338" t="s">
        <v>36</v>
      </c>
      <c r="N1338">
        <v>1.1850000000000001</v>
      </c>
      <c r="O1338">
        <v>0</v>
      </c>
      <c r="P1338">
        <f t="shared" si="167"/>
        <v>0</v>
      </c>
      <c r="Q1338" t="s">
        <v>41</v>
      </c>
      <c r="R1338" t="s">
        <v>3050</v>
      </c>
      <c r="S1338" t="s">
        <v>25</v>
      </c>
      <c r="T1338">
        <v>905579</v>
      </c>
      <c r="U1338">
        <v>153.4</v>
      </c>
      <c r="V1338" t="s">
        <v>3041</v>
      </c>
      <c r="X1338" t="s">
        <v>3385</v>
      </c>
      <c r="Y1338">
        <v>776011</v>
      </c>
      <c r="Z1338" t="s">
        <v>3052</v>
      </c>
      <c r="AB1338">
        <f t="shared" si="162"/>
        <v>2021</v>
      </c>
      <c r="AC1338">
        <f t="shared" si="163"/>
        <v>1</v>
      </c>
      <c r="AD1338" t="str">
        <f t="shared" si="164"/>
        <v>Q4</v>
      </c>
      <c r="AE1338" t="str">
        <f t="shared" si="165"/>
        <v>FY20/21</v>
      </c>
      <c r="AF1338" t="str">
        <f t="shared" si="166"/>
        <v>SOUTH</v>
      </c>
    </row>
    <row r="1339" spans="1:32">
      <c r="A1339" t="s">
        <v>3594</v>
      </c>
      <c r="B1339" t="s">
        <v>22</v>
      </c>
      <c r="C1339" t="str">
        <f t="shared" si="160"/>
        <v>SPARES/OTHER</v>
      </c>
      <c r="D1339" s="4">
        <v>44221</v>
      </c>
      <c r="E1339" t="str">
        <f t="shared" si="161"/>
        <v>OTHERS</v>
      </c>
      <c r="F1339">
        <v>14103934</v>
      </c>
      <c r="G1339" s="19">
        <v>44221</v>
      </c>
      <c r="H1339" t="s">
        <v>3386</v>
      </c>
      <c r="I1339" t="s">
        <v>351</v>
      </c>
      <c r="J1339">
        <v>3</v>
      </c>
      <c r="K1339">
        <v>3</v>
      </c>
      <c r="L1339">
        <v>4247.79</v>
      </c>
      <c r="M1339" t="s">
        <v>36</v>
      </c>
      <c r="N1339">
        <v>1.1850000000000001</v>
      </c>
      <c r="O1339">
        <v>4247.79</v>
      </c>
      <c r="P1339">
        <f t="shared" si="167"/>
        <v>5033.6311500000002</v>
      </c>
      <c r="Q1339" t="s">
        <v>41</v>
      </c>
      <c r="R1339" t="s">
        <v>3050</v>
      </c>
      <c r="S1339" t="s">
        <v>25</v>
      </c>
      <c r="T1339">
        <v>905579</v>
      </c>
      <c r="U1339">
        <v>929.19</v>
      </c>
      <c r="V1339" t="s">
        <v>3041</v>
      </c>
      <c r="X1339" t="s">
        <v>3385</v>
      </c>
      <c r="Y1339">
        <v>776011</v>
      </c>
      <c r="Z1339" t="s">
        <v>3052</v>
      </c>
      <c r="AB1339">
        <f t="shared" si="162"/>
        <v>2021</v>
      </c>
      <c r="AC1339">
        <f t="shared" si="163"/>
        <v>1</v>
      </c>
      <c r="AD1339" t="str">
        <f t="shared" si="164"/>
        <v>Q4</v>
      </c>
      <c r="AE1339" t="str">
        <f t="shared" si="165"/>
        <v>FY20/21</v>
      </c>
      <c r="AF1339" t="str">
        <f t="shared" si="166"/>
        <v>SOUTH</v>
      </c>
    </row>
    <row r="1340" spans="1:32">
      <c r="A1340" t="s">
        <v>3594</v>
      </c>
      <c r="B1340" t="s">
        <v>22</v>
      </c>
      <c r="C1340" t="str">
        <f t="shared" si="160"/>
        <v>SPARES/OTHER</v>
      </c>
      <c r="D1340" s="4">
        <v>44221</v>
      </c>
      <c r="E1340" t="str">
        <f t="shared" si="161"/>
        <v>OTHERS</v>
      </c>
      <c r="F1340">
        <v>14103934</v>
      </c>
      <c r="G1340" s="19">
        <v>44221</v>
      </c>
      <c r="H1340" t="s">
        <v>3387</v>
      </c>
      <c r="I1340" t="s">
        <v>351</v>
      </c>
      <c r="J1340">
        <v>3</v>
      </c>
      <c r="K1340">
        <v>3</v>
      </c>
      <c r="L1340">
        <v>4247.79</v>
      </c>
      <c r="M1340" t="s">
        <v>36</v>
      </c>
      <c r="N1340">
        <v>1.1850000000000001</v>
      </c>
      <c r="O1340">
        <v>4247.79</v>
      </c>
      <c r="P1340">
        <f t="shared" si="167"/>
        <v>5033.6311500000002</v>
      </c>
      <c r="Q1340" t="s">
        <v>41</v>
      </c>
      <c r="R1340" t="s">
        <v>3050</v>
      </c>
      <c r="S1340" t="s">
        <v>25</v>
      </c>
      <c r="T1340">
        <v>905579</v>
      </c>
      <c r="U1340">
        <v>929.19</v>
      </c>
      <c r="V1340" t="s">
        <v>3041</v>
      </c>
      <c r="X1340" t="s">
        <v>3385</v>
      </c>
      <c r="Y1340">
        <v>776011</v>
      </c>
      <c r="Z1340" t="s">
        <v>3052</v>
      </c>
      <c r="AB1340">
        <f t="shared" si="162"/>
        <v>2021</v>
      </c>
      <c r="AC1340">
        <f t="shared" si="163"/>
        <v>1</v>
      </c>
      <c r="AD1340" t="str">
        <f t="shared" si="164"/>
        <v>Q4</v>
      </c>
      <c r="AE1340" t="str">
        <f t="shared" si="165"/>
        <v>FY20/21</v>
      </c>
      <c r="AF1340" t="str">
        <f t="shared" si="166"/>
        <v>SOUTH</v>
      </c>
    </row>
    <row r="1341" spans="1:32">
      <c r="A1341" t="s">
        <v>3594</v>
      </c>
      <c r="B1341" t="s">
        <v>22</v>
      </c>
      <c r="C1341" t="str">
        <f t="shared" si="160"/>
        <v>SPARES/OTHER</v>
      </c>
      <c r="D1341" s="4">
        <v>44221</v>
      </c>
      <c r="E1341" t="str">
        <f t="shared" si="161"/>
        <v>OTHERS</v>
      </c>
      <c r="F1341">
        <v>14103934</v>
      </c>
      <c r="G1341" s="19">
        <v>44221</v>
      </c>
      <c r="H1341" t="s">
        <v>3388</v>
      </c>
      <c r="I1341" t="s">
        <v>351</v>
      </c>
      <c r="J1341">
        <v>3</v>
      </c>
      <c r="K1341">
        <v>3</v>
      </c>
      <c r="L1341">
        <v>4247.79</v>
      </c>
      <c r="M1341" t="s">
        <v>36</v>
      </c>
      <c r="N1341">
        <v>1.1850000000000001</v>
      </c>
      <c r="O1341">
        <v>4247.79</v>
      </c>
      <c r="P1341">
        <f t="shared" si="167"/>
        <v>5033.6311500000002</v>
      </c>
      <c r="Q1341" t="s">
        <v>41</v>
      </c>
      <c r="R1341" t="s">
        <v>3050</v>
      </c>
      <c r="S1341" t="s">
        <v>25</v>
      </c>
      <c r="T1341">
        <v>905579</v>
      </c>
      <c r="U1341">
        <v>1592.91</v>
      </c>
      <c r="V1341" t="s">
        <v>3041</v>
      </c>
      <c r="X1341" t="s">
        <v>3385</v>
      </c>
      <c r="Y1341">
        <v>776011</v>
      </c>
      <c r="Z1341" t="s">
        <v>3052</v>
      </c>
      <c r="AB1341">
        <f t="shared" si="162"/>
        <v>2021</v>
      </c>
      <c r="AC1341">
        <f t="shared" si="163"/>
        <v>1</v>
      </c>
      <c r="AD1341" t="str">
        <f t="shared" si="164"/>
        <v>Q4</v>
      </c>
      <c r="AE1341" t="str">
        <f t="shared" si="165"/>
        <v>FY20/21</v>
      </c>
      <c r="AF1341" t="str">
        <f t="shared" si="166"/>
        <v>SOUTH</v>
      </c>
    </row>
    <row r="1342" spans="1:32">
      <c r="A1342" t="s">
        <v>3594</v>
      </c>
      <c r="B1342" t="s">
        <v>22</v>
      </c>
      <c r="C1342" t="str">
        <f t="shared" si="160"/>
        <v>SPARES/OTHER</v>
      </c>
      <c r="D1342" s="4">
        <v>44221</v>
      </c>
      <c r="E1342" t="str">
        <f t="shared" si="161"/>
        <v>OTHERS</v>
      </c>
      <c r="F1342">
        <v>14103934</v>
      </c>
      <c r="G1342" s="19">
        <v>44221</v>
      </c>
      <c r="H1342" t="s">
        <v>3389</v>
      </c>
      <c r="I1342" t="s">
        <v>351</v>
      </c>
      <c r="J1342">
        <v>3</v>
      </c>
      <c r="K1342">
        <v>3</v>
      </c>
      <c r="L1342">
        <v>4247.79</v>
      </c>
      <c r="M1342" t="s">
        <v>36</v>
      </c>
      <c r="N1342">
        <v>1.1850000000000001</v>
      </c>
      <c r="O1342">
        <v>4247.79</v>
      </c>
      <c r="P1342">
        <f t="shared" si="167"/>
        <v>5033.6311500000002</v>
      </c>
      <c r="Q1342" t="s">
        <v>41</v>
      </c>
      <c r="R1342" t="s">
        <v>3050</v>
      </c>
      <c r="S1342" t="s">
        <v>25</v>
      </c>
      <c r="T1342">
        <v>905579</v>
      </c>
      <c r="U1342">
        <v>1592.91</v>
      </c>
      <c r="V1342" t="s">
        <v>3041</v>
      </c>
      <c r="X1342" t="s">
        <v>3385</v>
      </c>
      <c r="Y1342">
        <v>776011</v>
      </c>
      <c r="Z1342" t="s">
        <v>3052</v>
      </c>
      <c r="AB1342">
        <f t="shared" si="162"/>
        <v>2021</v>
      </c>
      <c r="AC1342">
        <f t="shared" si="163"/>
        <v>1</v>
      </c>
      <c r="AD1342" t="str">
        <f t="shared" si="164"/>
        <v>Q4</v>
      </c>
      <c r="AE1342" t="str">
        <f t="shared" si="165"/>
        <v>FY20/21</v>
      </c>
      <c r="AF1342" t="str">
        <f t="shared" si="166"/>
        <v>SOUTH</v>
      </c>
    </row>
    <row r="1343" spans="1:32">
      <c r="A1343" t="s">
        <v>3594</v>
      </c>
      <c r="B1343" t="s">
        <v>3651</v>
      </c>
      <c r="C1343" t="str">
        <f t="shared" si="160"/>
        <v>SPARES/OTHER</v>
      </c>
      <c r="D1343" s="4">
        <v>44222</v>
      </c>
      <c r="E1343" t="str">
        <f t="shared" si="161"/>
        <v>HELLER</v>
      </c>
      <c r="F1343">
        <v>14103935</v>
      </c>
      <c r="G1343" s="19">
        <v>44222</v>
      </c>
      <c r="H1343" t="s">
        <v>2703</v>
      </c>
      <c r="I1343" t="s">
        <v>2704</v>
      </c>
      <c r="J1343">
        <v>1</v>
      </c>
      <c r="K1343">
        <v>1</v>
      </c>
      <c r="L1343">
        <v>7353.98</v>
      </c>
      <c r="M1343" t="s">
        <v>36</v>
      </c>
      <c r="N1343">
        <v>1.1850000000000001</v>
      </c>
      <c r="O1343">
        <v>7353.98</v>
      </c>
      <c r="P1343">
        <f t="shared" si="167"/>
        <v>8714.4663</v>
      </c>
      <c r="Q1343" t="s">
        <v>3652</v>
      </c>
      <c r="R1343" t="s">
        <v>4153</v>
      </c>
      <c r="S1343" t="s">
        <v>25</v>
      </c>
      <c r="T1343">
        <v>905544</v>
      </c>
      <c r="U1343">
        <v>3716.43</v>
      </c>
      <c r="V1343" t="s">
        <v>3041</v>
      </c>
      <c r="X1343" t="s">
        <v>4529</v>
      </c>
      <c r="Y1343">
        <v>776326</v>
      </c>
      <c r="Z1343" t="s">
        <v>4155</v>
      </c>
      <c r="AB1343">
        <f t="shared" si="162"/>
        <v>2021</v>
      </c>
      <c r="AC1343">
        <f t="shared" si="163"/>
        <v>1</v>
      </c>
      <c r="AD1343" t="str">
        <f t="shared" si="164"/>
        <v>Q4</v>
      </c>
      <c r="AE1343" t="str">
        <f t="shared" si="165"/>
        <v>FY20/21</v>
      </c>
      <c r="AF1343" t="str">
        <f t="shared" si="166"/>
        <v>NORTH</v>
      </c>
    </row>
    <row r="1344" spans="1:32">
      <c r="A1344" t="s">
        <v>3594</v>
      </c>
      <c r="B1344" t="s">
        <v>3651</v>
      </c>
      <c r="C1344" t="str">
        <f t="shared" si="160"/>
        <v>SPARES/OTHER</v>
      </c>
      <c r="D1344" s="4">
        <v>44229</v>
      </c>
      <c r="E1344" t="str">
        <f t="shared" si="161"/>
        <v>HELLER</v>
      </c>
      <c r="F1344">
        <v>14103936</v>
      </c>
      <c r="G1344" s="19">
        <v>44229</v>
      </c>
      <c r="H1344" t="s">
        <v>4272</v>
      </c>
      <c r="I1344" t="s">
        <v>4273</v>
      </c>
      <c r="J1344">
        <v>1</v>
      </c>
      <c r="K1344">
        <v>1</v>
      </c>
      <c r="L1344">
        <v>21600</v>
      </c>
      <c r="M1344" t="s">
        <v>36</v>
      </c>
      <c r="N1344">
        <v>1.2</v>
      </c>
      <c r="O1344">
        <v>21600</v>
      </c>
      <c r="P1344">
        <f t="shared" si="167"/>
        <v>25920</v>
      </c>
      <c r="Q1344" t="s">
        <v>3652</v>
      </c>
      <c r="R1344" t="s">
        <v>5390</v>
      </c>
      <c r="S1344" t="s">
        <v>25</v>
      </c>
      <c r="T1344">
        <v>905517</v>
      </c>
      <c r="U1344">
        <v>12695.33</v>
      </c>
      <c r="V1344" t="s">
        <v>3041</v>
      </c>
      <c r="X1344" t="s">
        <v>4480</v>
      </c>
      <c r="Y1344">
        <v>776758</v>
      </c>
      <c r="Z1344" t="s">
        <v>4481</v>
      </c>
      <c r="AB1344">
        <f t="shared" si="162"/>
        <v>2021</v>
      </c>
      <c r="AC1344">
        <f t="shared" si="163"/>
        <v>2</v>
      </c>
      <c r="AD1344" t="str">
        <f t="shared" si="164"/>
        <v>Q4</v>
      </c>
      <c r="AE1344" t="str">
        <f t="shared" si="165"/>
        <v>FY20/21</v>
      </c>
      <c r="AF1344" t="str">
        <f t="shared" si="166"/>
        <v>NORTH</v>
      </c>
    </row>
    <row r="1345" spans="1:32">
      <c r="A1345" t="s">
        <v>3594</v>
      </c>
      <c r="B1345" t="s">
        <v>3646</v>
      </c>
      <c r="C1345" t="str">
        <f t="shared" si="160"/>
        <v>SPARES/OTHER</v>
      </c>
      <c r="D1345" s="4">
        <v>44230</v>
      </c>
      <c r="E1345" t="str">
        <f t="shared" si="161"/>
        <v>OTHERS</v>
      </c>
      <c r="F1345">
        <v>14103937</v>
      </c>
      <c r="G1345" s="19">
        <v>44230</v>
      </c>
      <c r="H1345" t="s">
        <v>345</v>
      </c>
      <c r="I1345" t="s">
        <v>346</v>
      </c>
      <c r="J1345">
        <v>1</v>
      </c>
      <c r="K1345">
        <v>1</v>
      </c>
      <c r="L1345">
        <v>525.66</v>
      </c>
      <c r="M1345" t="s">
        <v>36</v>
      </c>
      <c r="N1345">
        <v>1.2</v>
      </c>
      <c r="O1345">
        <v>525.66</v>
      </c>
      <c r="P1345">
        <f t="shared" si="167"/>
        <v>630.79199999999992</v>
      </c>
      <c r="Q1345" t="s">
        <v>4058</v>
      </c>
      <c r="R1345" t="s">
        <v>4291</v>
      </c>
      <c r="S1345" t="s">
        <v>25</v>
      </c>
      <c r="T1345">
        <v>905581</v>
      </c>
      <c r="U1345">
        <v>132.74</v>
      </c>
      <c r="V1345" t="s">
        <v>3041</v>
      </c>
      <c r="Y1345">
        <v>776930</v>
      </c>
      <c r="Z1345" t="s">
        <v>4292</v>
      </c>
      <c r="AB1345">
        <f t="shared" si="162"/>
        <v>2021</v>
      </c>
      <c r="AC1345">
        <f t="shared" si="163"/>
        <v>2</v>
      </c>
      <c r="AD1345" t="str">
        <f t="shared" si="164"/>
        <v>Q4</v>
      </c>
      <c r="AE1345" t="str">
        <f t="shared" si="165"/>
        <v>FY20/21</v>
      </c>
      <c r="AF1345" t="str">
        <f t="shared" si="166"/>
        <v>EAST</v>
      </c>
    </row>
    <row r="1346" spans="1:32">
      <c r="A1346" t="s">
        <v>3594</v>
      </c>
      <c r="B1346" t="s">
        <v>22</v>
      </c>
      <c r="C1346" t="str">
        <f t="shared" ref="C1346:C1409" si="168">IF(F1346="", "", IF(AND(F1346&gt;=12000000, F1346&lt;=13000000, OR(ISNUMBER(SEARCH("SERVICE", H1346)), ISNUMBER(SEARCH("REPAIR CHARGE", I1346)), ISNUMBER(SEARCH("REPAIR", H1346)))), "SERVICE_CHARGE", IF(AND(F1346&gt;=13000000, F1346&lt;=14000000, OR(ISNUMBER(SEARCH("SERVICE", H1346)), ISNUMBER(SEARCH("REPAIR CHARGE", I1346)), ISNUMBER(SEARCH("REPAIR", H1346)))), "CONTRACT_FEE", IF(AND(F1346&gt;=14000000, F1346&lt;=15000000, OR(ISNUMBER(SEARCH("TAPE FEEDER", I1346)), ISNUMBER(SEARCH("ZS FEEDER", I1346)), ISNUMBER(SEARCH("TRAY", I1346)))), "FEEDER", "SPARES/OTHER"))))</f>
        <v>SERVICE_CHARGE</v>
      </c>
      <c r="D1346" s="4">
        <v>44231</v>
      </c>
      <c r="E1346" t="str">
        <f t="shared" ref="E1346:E1409" si="169">IF(ISNUMBER(SEARCH("YMCT",H1346)),"YAMAHA",IF(ISNUMBER(SEARCH("HELI",H1346)),"HELLER",IF(ISNUMBER(SEARCH("PEMR",H1346)),"PEMTRON",IF(ISNUMBER(SEARCH("PEMT",H1346)),"PEMTRON",IF(H1346="","",(IFERROR(1/0,"OTHERS")))))))</f>
        <v>HELLER</v>
      </c>
      <c r="F1346">
        <v>12101120</v>
      </c>
      <c r="G1346" s="19">
        <v>44231</v>
      </c>
      <c r="H1346" t="s">
        <v>105</v>
      </c>
      <c r="I1346" t="s">
        <v>77</v>
      </c>
      <c r="J1346">
        <v>1</v>
      </c>
      <c r="K1346">
        <v>1</v>
      </c>
      <c r="L1346">
        <v>1769.91</v>
      </c>
      <c r="M1346" t="s">
        <v>36</v>
      </c>
      <c r="N1346">
        <v>1.2</v>
      </c>
      <c r="O1346">
        <v>1769.91</v>
      </c>
      <c r="P1346">
        <f t="shared" si="167"/>
        <v>2123.8919999999998</v>
      </c>
      <c r="Q1346" t="s">
        <v>41</v>
      </c>
      <c r="R1346" t="s">
        <v>3026</v>
      </c>
      <c r="S1346" t="s">
        <v>25</v>
      </c>
      <c r="T1346">
        <v>905585</v>
      </c>
      <c r="U1346">
        <v>0</v>
      </c>
      <c r="V1346" t="s">
        <v>3038</v>
      </c>
      <c r="X1346" t="s">
        <v>3390</v>
      </c>
      <c r="Z1346" t="s">
        <v>3027</v>
      </c>
      <c r="AB1346">
        <f t="shared" ref="AB1346:AB1409" si="170">IF(D1346="","",YEAR(D1346))</f>
        <v>2021</v>
      </c>
      <c r="AC1346">
        <f t="shared" ref="AC1346:AC1409" si="171">IF(D1346="","",MONTH(D1346))</f>
        <v>2</v>
      </c>
      <c r="AD1346" t="str">
        <f t="shared" ref="AD1346:AD1409" si="172">IFERROR(IF(AC1346="","",IF(AND(AC1346&gt;=10,AC1346&lt;=12),"Q3",IF(AND(AC1346&gt;=1,AC1346&lt;=3),"Q4",IF(AND(AC1346&gt;=7,AC1346&lt;=9),"Q2",IF(AND(AC1346&gt;=4,AC1346&lt;=6),"Q1"))))),"")</f>
        <v>Q4</v>
      </c>
      <c r="AE1346" t="str">
        <f t="shared" ref="AE1346:AE1409" si="173">IFERROR(IF(AD1346="Q4","FY"&amp;RIGHT(AB1346,2)-1&amp;"/"&amp;RIGHT(AB1346,2),"FY"&amp;RIGHT(AB1346,2)&amp;"/"&amp;RIGHT(AB1346,2)+1),"")</f>
        <v>FY20/21</v>
      </c>
      <c r="AF1346" t="str">
        <f t="shared" ref="AF1346:AF1409" si="174">IF(B1346="SZX","SOUTH",IF(B1346="BJS","NORTH",IF(B1346="SHA","EAST",IF(B1346="","",(IF(AND(B1346&lt;&gt;"SZX",B1346&lt;&gt;"SHA",B1346&lt;&gt;"BJS"),"WEST"))))))</f>
        <v>SOUTH</v>
      </c>
    </row>
    <row r="1347" spans="1:32">
      <c r="A1347" t="s">
        <v>3594</v>
      </c>
      <c r="B1347" t="s">
        <v>3646</v>
      </c>
      <c r="C1347" t="str">
        <f t="shared" si="168"/>
        <v>SPARES/OTHER</v>
      </c>
      <c r="D1347" s="4">
        <v>44231</v>
      </c>
      <c r="E1347" t="str">
        <f t="shared" si="169"/>
        <v>YAMAHA</v>
      </c>
      <c r="F1347">
        <v>14103938</v>
      </c>
      <c r="G1347" s="19">
        <v>44231</v>
      </c>
      <c r="H1347" t="s">
        <v>3858</v>
      </c>
      <c r="I1347" t="s">
        <v>125</v>
      </c>
      <c r="J1347">
        <v>2</v>
      </c>
      <c r="K1347">
        <v>2</v>
      </c>
      <c r="L1347">
        <v>309.73</v>
      </c>
      <c r="M1347" t="s">
        <v>36</v>
      </c>
      <c r="N1347">
        <v>1.2</v>
      </c>
      <c r="O1347">
        <v>309.73</v>
      </c>
      <c r="P1347">
        <f t="shared" ref="P1347:P1410" si="175">IF(M1347="CNY",O1347*N1347,IF(M1347="USD",O1347*7.8,IF(M1347="HKD",O1347*1,IF(M1347="JPY",O1347*0.0563,""))))</f>
        <v>371.67599999999999</v>
      </c>
      <c r="Q1347" t="s">
        <v>4058</v>
      </c>
      <c r="R1347" t="s">
        <v>4070</v>
      </c>
      <c r="S1347" t="s">
        <v>25</v>
      </c>
      <c r="T1347">
        <v>905586</v>
      </c>
      <c r="U1347">
        <v>147.4</v>
      </c>
      <c r="V1347" t="s">
        <v>3041</v>
      </c>
      <c r="Y1347">
        <v>777484</v>
      </c>
      <c r="Z1347" t="s">
        <v>4072</v>
      </c>
      <c r="AB1347">
        <f t="shared" si="170"/>
        <v>2021</v>
      </c>
      <c r="AC1347">
        <f t="shared" si="171"/>
        <v>2</v>
      </c>
      <c r="AD1347" t="str">
        <f t="shared" si="172"/>
        <v>Q4</v>
      </c>
      <c r="AE1347" t="str">
        <f t="shared" si="173"/>
        <v>FY20/21</v>
      </c>
      <c r="AF1347" t="str">
        <f t="shared" si="174"/>
        <v>EAST</v>
      </c>
    </row>
    <row r="1348" spans="1:32">
      <c r="A1348" t="s">
        <v>3594</v>
      </c>
      <c r="B1348" t="s">
        <v>3646</v>
      </c>
      <c r="C1348" t="str">
        <f t="shared" si="168"/>
        <v>SPARES/OTHER</v>
      </c>
      <c r="D1348" s="4">
        <v>44231</v>
      </c>
      <c r="E1348" t="str">
        <f t="shared" si="169"/>
        <v>YAMAHA</v>
      </c>
      <c r="F1348">
        <v>14103938</v>
      </c>
      <c r="G1348" s="19">
        <v>44231</v>
      </c>
      <c r="H1348" t="s">
        <v>435</v>
      </c>
      <c r="I1348" t="s">
        <v>125</v>
      </c>
      <c r="J1348">
        <v>2</v>
      </c>
      <c r="K1348">
        <v>2</v>
      </c>
      <c r="L1348">
        <v>309.73</v>
      </c>
      <c r="M1348" t="s">
        <v>36</v>
      </c>
      <c r="N1348">
        <v>1.2</v>
      </c>
      <c r="O1348">
        <v>309.73</v>
      </c>
      <c r="P1348">
        <f t="shared" si="175"/>
        <v>371.67599999999999</v>
      </c>
      <c r="Q1348" t="s">
        <v>4058</v>
      </c>
      <c r="R1348" t="s">
        <v>4070</v>
      </c>
      <c r="S1348" t="s">
        <v>25</v>
      </c>
      <c r="T1348">
        <v>905586</v>
      </c>
      <c r="U1348">
        <v>147.4</v>
      </c>
      <c r="V1348" t="s">
        <v>3041</v>
      </c>
      <c r="Y1348">
        <v>777484</v>
      </c>
      <c r="Z1348" t="s">
        <v>4072</v>
      </c>
      <c r="AB1348">
        <f t="shared" si="170"/>
        <v>2021</v>
      </c>
      <c r="AC1348">
        <f t="shared" si="171"/>
        <v>2</v>
      </c>
      <c r="AD1348" t="str">
        <f t="shared" si="172"/>
        <v>Q4</v>
      </c>
      <c r="AE1348" t="str">
        <f t="shared" si="173"/>
        <v>FY20/21</v>
      </c>
      <c r="AF1348" t="str">
        <f t="shared" si="174"/>
        <v>EAST</v>
      </c>
    </row>
    <row r="1349" spans="1:32">
      <c r="A1349" t="s">
        <v>3594</v>
      </c>
      <c r="B1349" t="s">
        <v>3646</v>
      </c>
      <c r="C1349" t="str">
        <f t="shared" si="168"/>
        <v>SPARES/OTHER</v>
      </c>
      <c r="D1349" s="4">
        <v>44231</v>
      </c>
      <c r="E1349" t="str">
        <f t="shared" si="169"/>
        <v>YAMAHA</v>
      </c>
      <c r="F1349">
        <v>14103938</v>
      </c>
      <c r="G1349" s="19">
        <v>44231</v>
      </c>
      <c r="H1349" t="s">
        <v>124</v>
      </c>
      <c r="I1349" t="s">
        <v>125</v>
      </c>
      <c r="J1349">
        <v>2</v>
      </c>
      <c r="K1349">
        <v>2</v>
      </c>
      <c r="L1349">
        <v>309.73</v>
      </c>
      <c r="M1349" t="s">
        <v>36</v>
      </c>
      <c r="N1349">
        <v>1.2</v>
      </c>
      <c r="O1349">
        <v>309.73</v>
      </c>
      <c r="P1349">
        <f t="shared" si="175"/>
        <v>371.67599999999999</v>
      </c>
      <c r="Q1349" t="s">
        <v>4058</v>
      </c>
      <c r="R1349" t="s">
        <v>4070</v>
      </c>
      <c r="S1349" t="s">
        <v>25</v>
      </c>
      <c r="T1349">
        <v>905586</v>
      </c>
      <c r="U1349">
        <v>147.4</v>
      </c>
      <c r="V1349" t="s">
        <v>3041</v>
      </c>
      <c r="Y1349">
        <v>777484</v>
      </c>
      <c r="Z1349" t="s">
        <v>4072</v>
      </c>
      <c r="AB1349">
        <f t="shared" si="170"/>
        <v>2021</v>
      </c>
      <c r="AC1349">
        <f t="shared" si="171"/>
        <v>2</v>
      </c>
      <c r="AD1349" t="str">
        <f t="shared" si="172"/>
        <v>Q4</v>
      </c>
      <c r="AE1349" t="str">
        <f t="shared" si="173"/>
        <v>FY20/21</v>
      </c>
      <c r="AF1349" t="str">
        <f t="shared" si="174"/>
        <v>EAST</v>
      </c>
    </row>
    <row r="1350" spans="1:32">
      <c r="A1350" t="s">
        <v>3594</v>
      </c>
      <c r="B1350" t="s">
        <v>3651</v>
      </c>
      <c r="C1350" t="str">
        <f t="shared" si="168"/>
        <v>SPARES/OTHER</v>
      </c>
      <c r="D1350" s="4">
        <v>44232</v>
      </c>
      <c r="E1350" t="str">
        <f t="shared" si="169"/>
        <v>HELLER</v>
      </c>
      <c r="F1350">
        <v>14103939</v>
      </c>
      <c r="G1350" s="19">
        <v>44232</v>
      </c>
      <c r="H1350" t="s">
        <v>4530</v>
      </c>
      <c r="I1350" t="s">
        <v>4531</v>
      </c>
      <c r="J1350">
        <v>2</v>
      </c>
      <c r="K1350">
        <v>2</v>
      </c>
      <c r="L1350">
        <v>160</v>
      </c>
      <c r="M1350" t="s">
        <v>36</v>
      </c>
      <c r="N1350">
        <v>1.2</v>
      </c>
      <c r="O1350">
        <v>160</v>
      </c>
      <c r="P1350">
        <f t="shared" si="175"/>
        <v>192</v>
      </c>
      <c r="Q1350" t="s">
        <v>3652</v>
      </c>
      <c r="R1350" t="s">
        <v>4274</v>
      </c>
      <c r="S1350" t="s">
        <v>25</v>
      </c>
      <c r="T1350">
        <v>905501</v>
      </c>
      <c r="U1350">
        <v>91.65</v>
      </c>
      <c r="V1350" t="s">
        <v>3041</v>
      </c>
      <c r="X1350" t="s">
        <v>4532</v>
      </c>
      <c r="Y1350">
        <v>777570</v>
      </c>
      <c r="Z1350" t="s">
        <v>4276</v>
      </c>
      <c r="AB1350">
        <f t="shared" si="170"/>
        <v>2021</v>
      </c>
      <c r="AC1350">
        <f t="shared" si="171"/>
        <v>2</v>
      </c>
      <c r="AD1350" t="str">
        <f t="shared" si="172"/>
        <v>Q4</v>
      </c>
      <c r="AE1350" t="str">
        <f t="shared" si="173"/>
        <v>FY20/21</v>
      </c>
      <c r="AF1350" t="str">
        <f t="shared" si="174"/>
        <v>NORTH</v>
      </c>
    </row>
    <row r="1351" spans="1:32">
      <c r="A1351" t="s">
        <v>3594</v>
      </c>
      <c r="B1351" t="s">
        <v>3651</v>
      </c>
      <c r="C1351" t="str">
        <f t="shared" si="168"/>
        <v>SPARES/OTHER</v>
      </c>
      <c r="D1351" s="4">
        <v>44232</v>
      </c>
      <c r="E1351" t="str">
        <f t="shared" si="169"/>
        <v>HELLER</v>
      </c>
      <c r="F1351">
        <v>14103939</v>
      </c>
      <c r="G1351" s="19">
        <v>44232</v>
      </c>
      <c r="H1351" t="s">
        <v>4533</v>
      </c>
      <c r="I1351" t="s">
        <v>4534</v>
      </c>
      <c r="J1351">
        <v>2</v>
      </c>
      <c r="K1351">
        <v>2</v>
      </c>
      <c r="L1351">
        <v>2340</v>
      </c>
      <c r="M1351" t="s">
        <v>36</v>
      </c>
      <c r="N1351">
        <v>1.2</v>
      </c>
      <c r="O1351">
        <v>2340</v>
      </c>
      <c r="P1351">
        <f t="shared" si="175"/>
        <v>2808</v>
      </c>
      <c r="Q1351" t="s">
        <v>3652</v>
      </c>
      <c r="R1351" t="s">
        <v>4274</v>
      </c>
      <c r="S1351" t="s">
        <v>25</v>
      </c>
      <c r="T1351">
        <v>905501</v>
      </c>
      <c r="U1351">
        <v>1893.52</v>
      </c>
      <c r="V1351" t="s">
        <v>3041</v>
      </c>
      <c r="X1351" t="s">
        <v>4532</v>
      </c>
      <c r="Y1351">
        <v>777570</v>
      </c>
      <c r="Z1351" t="s">
        <v>4276</v>
      </c>
      <c r="AB1351">
        <f t="shared" si="170"/>
        <v>2021</v>
      </c>
      <c r="AC1351">
        <f t="shared" si="171"/>
        <v>2</v>
      </c>
      <c r="AD1351" t="str">
        <f t="shared" si="172"/>
        <v>Q4</v>
      </c>
      <c r="AE1351" t="str">
        <f t="shared" si="173"/>
        <v>FY20/21</v>
      </c>
      <c r="AF1351" t="str">
        <f t="shared" si="174"/>
        <v>NORTH</v>
      </c>
    </row>
    <row r="1352" spans="1:32">
      <c r="A1352" t="s">
        <v>3594</v>
      </c>
      <c r="B1352" t="s">
        <v>3651</v>
      </c>
      <c r="C1352" t="str">
        <f t="shared" si="168"/>
        <v>SPARES/OTHER</v>
      </c>
      <c r="D1352" s="4">
        <v>44232</v>
      </c>
      <c r="E1352" t="str">
        <f t="shared" si="169"/>
        <v>HELLER</v>
      </c>
      <c r="F1352">
        <v>14103939</v>
      </c>
      <c r="G1352" s="19">
        <v>44232</v>
      </c>
      <c r="H1352" t="s">
        <v>4272</v>
      </c>
      <c r="I1352" t="s">
        <v>4273</v>
      </c>
      <c r="J1352">
        <v>1</v>
      </c>
      <c r="K1352">
        <v>1</v>
      </c>
      <c r="L1352">
        <v>20500</v>
      </c>
      <c r="M1352" t="s">
        <v>36</v>
      </c>
      <c r="N1352">
        <v>1.2</v>
      </c>
      <c r="O1352">
        <v>20500</v>
      </c>
      <c r="P1352">
        <f t="shared" si="175"/>
        <v>24600</v>
      </c>
      <c r="Q1352" t="s">
        <v>3652</v>
      </c>
      <c r="R1352" t="s">
        <v>4274</v>
      </c>
      <c r="S1352" t="s">
        <v>25</v>
      </c>
      <c r="T1352">
        <v>905501</v>
      </c>
      <c r="U1352">
        <v>12695.33</v>
      </c>
      <c r="V1352" t="s">
        <v>3041</v>
      </c>
      <c r="X1352" t="s">
        <v>4532</v>
      </c>
      <c r="Y1352">
        <v>777570</v>
      </c>
      <c r="Z1352" t="s">
        <v>4276</v>
      </c>
      <c r="AB1352">
        <f t="shared" si="170"/>
        <v>2021</v>
      </c>
      <c r="AC1352">
        <f t="shared" si="171"/>
        <v>2</v>
      </c>
      <c r="AD1352" t="str">
        <f t="shared" si="172"/>
        <v>Q4</v>
      </c>
      <c r="AE1352" t="str">
        <f t="shared" si="173"/>
        <v>FY20/21</v>
      </c>
      <c r="AF1352" t="str">
        <f t="shared" si="174"/>
        <v>NORTH</v>
      </c>
    </row>
    <row r="1353" spans="1:32">
      <c r="A1353" t="s">
        <v>3594</v>
      </c>
      <c r="B1353" t="s">
        <v>3646</v>
      </c>
      <c r="C1353" t="str">
        <f t="shared" si="168"/>
        <v>SPARES/OTHER</v>
      </c>
      <c r="D1353" s="4">
        <v>44246</v>
      </c>
      <c r="E1353" t="str">
        <f t="shared" si="169"/>
        <v>YAMAHA</v>
      </c>
      <c r="F1353">
        <v>14103940</v>
      </c>
      <c r="G1353" s="19">
        <v>44246</v>
      </c>
      <c r="H1353" t="s">
        <v>27</v>
      </c>
      <c r="I1353" t="s">
        <v>28</v>
      </c>
      <c r="J1353">
        <v>2</v>
      </c>
      <c r="K1353">
        <v>2</v>
      </c>
      <c r="L1353">
        <v>1476.11</v>
      </c>
      <c r="M1353" t="s">
        <v>36</v>
      </c>
      <c r="N1353">
        <v>1.2</v>
      </c>
      <c r="O1353">
        <v>1476.11</v>
      </c>
      <c r="P1353">
        <f t="shared" si="175"/>
        <v>1771.3319999999999</v>
      </c>
      <c r="Q1353" t="s">
        <v>4058</v>
      </c>
      <c r="R1353" t="s">
        <v>4535</v>
      </c>
      <c r="S1353" t="s">
        <v>25</v>
      </c>
      <c r="T1353">
        <v>905588</v>
      </c>
      <c r="U1353">
        <v>802.16</v>
      </c>
      <c r="V1353" t="s">
        <v>3041</v>
      </c>
      <c r="Y1353">
        <v>777961</v>
      </c>
      <c r="Z1353" t="s">
        <v>4536</v>
      </c>
      <c r="AB1353">
        <f t="shared" si="170"/>
        <v>2021</v>
      </c>
      <c r="AC1353">
        <f t="shared" si="171"/>
        <v>2</v>
      </c>
      <c r="AD1353" t="str">
        <f t="shared" si="172"/>
        <v>Q4</v>
      </c>
      <c r="AE1353" t="str">
        <f t="shared" si="173"/>
        <v>FY20/21</v>
      </c>
      <c r="AF1353" t="str">
        <f t="shared" si="174"/>
        <v>EAST</v>
      </c>
    </row>
    <row r="1354" spans="1:32">
      <c r="A1354" t="s">
        <v>3594</v>
      </c>
      <c r="B1354" t="s">
        <v>3646</v>
      </c>
      <c r="C1354" t="str">
        <f t="shared" si="168"/>
        <v>SPARES/OTHER</v>
      </c>
      <c r="D1354" s="4">
        <v>44246</v>
      </c>
      <c r="E1354" t="str">
        <f t="shared" si="169"/>
        <v>YAMAHA</v>
      </c>
      <c r="F1354">
        <v>14103941</v>
      </c>
      <c r="G1354" s="19">
        <v>44246</v>
      </c>
      <c r="H1354" t="s">
        <v>3856</v>
      </c>
      <c r="I1354" t="s">
        <v>3857</v>
      </c>
      <c r="J1354">
        <v>1</v>
      </c>
      <c r="K1354">
        <v>1</v>
      </c>
      <c r="L1354">
        <v>1258.4100000000001</v>
      </c>
      <c r="M1354" t="s">
        <v>36</v>
      </c>
      <c r="N1354">
        <v>1.2</v>
      </c>
      <c r="O1354">
        <v>1258.4100000000001</v>
      </c>
      <c r="P1354">
        <f t="shared" si="175"/>
        <v>1510.0920000000001</v>
      </c>
      <c r="Q1354" t="s">
        <v>4058</v>
      </c>
      <c r="R1354" t="s">
        <v>2383</v>
      </c>
      <c r="S1354" t="s">
        <v>25</v>
      </c>
      <c r="T1354">
        <v>905589</v>
      </c>
      <c r="U1354">
        <v>671</v>
      </c>
      <c r="V1354" t="s">
        <v>3041</v>
      </c>
      <c r="Y1354">
        <v>777966</v>
      </c>
      <c r="Z1354" t="s">
        <v>2385</v>
      </c>
      <c r="AB1354">
        <f t="shared" si="170"/>
        <v>2021</v>
      </c>
      <c r="AC1354">
        <f t="shared" si="171"/>
        <v>2</v>
      </c>
      <c r="AD1354" t="str">
        <f t="shared" si="172"/>
        <v>Q4</v>
      </c>
      <c r="AE1354" t="str">
        <f t="shared" si="173"/>
        <v>FY20/21</v>
      </c>
      <c r="AF1354" t="str">
        <f t="shared" si="174"/>
        <v>EAST</v>
      </c>
    </row>
    <row r="1355" spans="1:32">
      <c r="A1355" t="s">
        <v>3594</v>
      </c>
      <c r="B1355" t="s">
        <v>3646</v>
      </c>
      <c r="C1355" t="str">
        <f t="shared" si="168"/>
        <v>SPARES/OTHER</v>
      </c>
      <c r="D1355" s="4">
        <v>44246</v>
      </c>
      <c r="E1355" t="str">
        <f t="shared" si="169"/>
        <v>YAMAHA</v>
      </c>
      <c r="F1355">
        <v>14103942</v>
      </c>
      <c r="G1355" s="19">
        <v>44246</v>
      </c>
      <c r="H1355" t="s">
        <v>1586</v>
      </c>
      <c r="I1355" t="s">
        <v>1587</v>
      </c>
      <c r="J1355">
        <v>1</v>
      </c>
      <c r="K1355">
        <v>1</v>
      </c>
      <c r="L1355">
        <v>1015.93</v>
      </c>
      <c r="M1355" t="s">
        <v>36</v>
      </c>
      <c r="N1355">
        <v>1.2</v>
      </c>
      <c r="O1355">
        <v>1015.93</v>
      </c>
      <c r="P1355">
        <f t="shared" si="175"/>
        <v>1219.116</v>
      </c>
      <c r="Q1355" t="s">
        <v>4058</v>
      </c>
      <c r="R1355" t="s">
        <v>4353</v>
      </c>
      <c r="S1355" t="s">
        <v>25</v>
      </c>
      <c r="T1355">
        <v>905590</v>
      </c>
      <c r="U1355">
        <v>544</v>
      </c>
      <c r="V1355" t="s">
        <v>3041</v>
      </c>
      <c r="Y1355">
        <v>777971</v>
      </c>
      <c r="Z1355" t="s">
        <v>4354</v>
      </c>
      <c r="AB1355">
        <f t="shared" si="170"/>
        <v>2021</v>
      </c>
      <c r="AC1355">
        <f t="shared" si="171"/>
        <v>2</v>
      </c>
      <c r="AD1355" t="str">
        <f t="shared" si="172"/>
        <v>Q4</v>
      </c>
      <c r="AE1355" t="str">
        <f t="shared" si="173"/>
        <v>FY20/21</v>
      </c>
      <c r="AF1355" t="str">
        <f t="shared" si="174"/>
        <v>EAST</v>
      </c>
    </row>
    <row r="1356" spans="1:32">
      <c r="A1356" t="s">
        <v>3594</v>
      </c>
      <c r="B1356" t="s">
        <v>3646</v>
      </c>
      <c r="C1356" t="str">
        <f t="shared" si="168"/>
        <v>SPARES/OTHER</v>
      </c>
      <c r="D1356" s="4">
        <v>44246</v>
      </c>
      <c r="E1356" t="str">
        <f t="shared" si="169"/>
        <v>YAMAHA</v>
      </c>
      <c r="F1356">
        <v>14103942</v>
      </c>
      <c r="G1356" s="19">
        <v>44246</v>
      </c>
      <c r="H1356" t="s">
        <v>1942</v>
      </c>
      <c r="I1356" t="s">
        <v>1943</v>
      </c>
      <c r="J1356">
        <v>1</v>
      </c>
      <c r="K1356">
        <v>1</v>
      </c>
      <c r="L1356">
        <v>1169.9100000000001</v>
      </c>
      <c r="M1356" t="s">
        <v>36</v>
      </c>
      <c r="N1356">
        <v>1.2</v>
      </c>
      <c r="O1356">
        <v>1169.9100000000001</v>
      </c>
      <c r="P1356">
        <f t="shared" si="175"/>
        <v>1403.8920000000001</v>
      </c>
      <c r="Q1356" t="s">
        <v>4058</v>
      </c>
      <c r="R1356" t="s">
        <v>4353</v>
      </c>
      <c r="S1356" t="s">
        <v>25</v>
      </c>
      <c r="T1356">
        <v>905590</v>
      </c>
      <c r="U1356">
        <v>626</v>
      </c>
      <c r="V1356" t="s">
        <v>3041</v>
      </c>
      <c r="Y1356">
        <v>777971</v>
      </c>
      <c r="Z1356" t="s">
        <v>4354</v>
      </c>
      <c r="AB1356">
        <f t="shared" si="170"/>
        <v>2021</v>
      </c>
      <c r="AC1356">
        <f t="shared" si="171"/>
        <v>2</v>
      </c>
      <c r="AD1356" t="str">
        <f t="shared" si="172"/>
        <v>Q4</v>
      </c>
      <c r="AE1356" t="str">
        <f t="shared" si="173"/>
        <v>FY20/21</v>
      </c>
      <c r="AF1356" t="str">
        <f t="shared" si="174"/>
        <v>EAST</v>
      </c>
    </row>
    <row r="1357" spans="1:32">
      <c r="A1357" t="s">
        <v>3594</v>
      </c>
      <c r="B1357" t="s">
        <v>3646</v>
      </c>
      <c r="C1357" t="str">
        <f t="shared" si="168"/>
        <v>FEEDER</v>
      </c>
      <c r="D1357" s="4">
        <v>44246</v>
      </c>
      <c r="E1357" t="str">
        <f t="shared" si="169"/>
        <v>YAMAHA</v>
      </c>
      <c r="F1357">
        <v>14103943</v>
      </c>
      <c r="G1357" s="19">
        <v>44246</v>
      </c>
      <c r="H1357" t="s">
        <v>37</v>
      </c>
      <c r="I1357" t="s">
        <v>38</v>
      </c>
      <c r="J1357">
        <v>50</v>
      </c>
      <c r="K1357">
        <v>50</v>
      </c>
      <c r="L1357">
        <v>137168.14000000001</v>
      </c>
      <c r="M1357" t="s">
        <v>36</v>
      </c>
      <c r="N1357">
        <v>1.2</v>
      </c>
      <c r="O1357">
        <v>137168.14000000001</v>
      </c>
      <c r="P1357">
        <f t="shared" si="175"/>
        <v>164601.76800000001</v>
      </c>
      <c r="Q1357" t="s">
        <v>4058</v>
      </c>
      <c r="R1357" t="s">
        <v>4077</v>
      </c>
      <c r="S1357" t="s">
        <v>25</v>
      </c>
      <c r="T1357">
        <v>905591</v>
      </c>
      <c r="U1357">
        <v>125490.54</v>
      </c>
      <c r="V1357" t="s">
        <v>3041</v>
      </c>
      <c r="Y1357">
        <v>777977</v>
      </c>
      <c r="Z1357" t="s">
        <v>4078</v>
      </c>
      <c r="AB1357">
        <f t="shared" si="170"/>
        <v>2021</v>
      </c>
      <c r="AC1357">
        <f t="shared" si="171"/>
        <v>2</v>
      </c>
      <c r="AD1357" t="str">
        <f t="shared" si="172"/>
        <v>Q4</v>
      </c>
      <c r="AE1357" t="str">
        <f t="shared" si="173"/>
        <v>FY20/21</v>
      </c>
      <c r="AF1357" t="str">
        <f t="shared" si="174"/>
        <v>EAST</v>
      </c>
    </row>
    <row r="1358" spans="1:32">
      <c r="A1358" t="s">
        <v>3594</v>
      </c>
      <c r="B1358" t="s">
        <v>3646</v>
      </c>
      <c r="C1358" t="str">
        <f t="shared" si="168"/>
        <v>FEEDER</v>
      </c>
      <c r="D1358" s="4">
        <v>44246</v>
      </c>
      <c r="E1358" t="str">
        <f t="shared" si="169"/>
        <v>YAMAHA</v>
      </c>
      <c r="F1358">
        <v>14103943</v>
      </c>
      <c r="G1358" s="19">
        <v>44246</v>
      </c>
      <c r="H1358" t="s">
        <v>70</v>
      </c>
      <c r="I1358" t="s">
        <v>71</v>
      </c>
      <c r="J1358">
        <v>20</v>
      </c>
      <c r="K1358">
        <v>20</v>
      </c>
      <c r="L1358">
        <v>74725.66</v>
      </c>
      <c r="M1358" t="s">
        <v>36</v>
      </c>
      <c r="N1358">
        <v>1.2</v>
      </c>
      <c r="O1358">
        <v>74725.66</v>
      </c>
      <c r="P1358">
        <f t="shared" si="175"/>
        <v>89670.792000000001</v>
      </c>
      <c r="Q1358" t="s">
        <v>4058</v>
      </c>
      <c r="R1358" t="s">
        <v>4077</v>
      </c>
      <c r="S1358" t="s">
        <v>25</v>
      </c>
      <c r="T1358">
        <v>905591</v>
      </c>
      <c r="U1358">
        <v>70471.259999999995</v>
      </c>
      <c r="V1358" t="s">
        <v>3041</v>
      </c>
      <c r="Y1358">
        <v>777977</v>
      </c>
      <c r="Z1358" t="s">
        <v>4078</v>
      </c>
      <c r="AB1358">
        <f t="shared" si="170"/>
        <v>2021</v>
      </c>
      <c r="AC1358">
        <f t="shared" si="171"/>
        <v>2</v>
      </c>
      <c r="AD1358" t="str">
        <f t="shared" si="172"/>
        <v>Q4</v>
      </c>
      <c r="AE1358" t="str">
        <f t="shared" si="173"/>
        <v>FY20/21</v>
      </c>
      <c r="AF1358" t="str">
        <f t="shared" si="174"/>
        <v>EAST</v>
      </c>
    </row>
    <row r="1359" spans="1:32">
      <c r="A1359" t="s">
        <v>3594</v>
      </c>
      <c r="B1359" t="s">
        <v>3646</v>
      </c>
      <c r="C1359" t="str">
        <f t="shared" si="168"/>
        <v>SPARES/OTHER</v>
      </c>
      <c r="D1359" s="4">
        <v>44246</v>
      </c>
      <c r="E1359" t="str">
        <f t="shared" si="169"/>
        <v>YAMAHA</v>
      </c>
      <c r="F1359">
        <v>14103943</v>
      </c>
      <c r="G1359" s="19">
        <v>44246</v>
      </c>
      <c r="H1359" t="s">
        <v>4041</v>
      </c>
      <c r="I1359" t="s">
        <v>4042</v>
      </c>
      <c r="J1359">
        <v>1</v>
      </c>
      <c r="K1359">
        <v>1</v>
      </c>
      <c r="L1359">
        <v>22895.58</v>
      </c>
      <c r="M1359" t="s">
        <v>36</v>
      </c>
      <c r="N1359">
        <v>1.2</v>
      </c>
      <c r="O1359">
        <v>22895.58</v>
      </c>
      <c r="P1359">
        <f t="shared" si="175"/>
        <v>27474.696</v>
      </c>
      <c r="Q1359" t="s">
        <v>4058</v>
      </c>
      <c r="R1359" t="s">
        <v>4077</v>
      </c>
      <c r="S1359" t="s">
        <v>25</v>
      </c>
      <c r="T1359">
        <v>905591</v>
      </c>
      <c r="U1359">
        <v>16500</v>
      </c>
      <c r="V1359" t="s">
        <v>3041</v>
      </c>
      <c r="Y1359">
        <v>777977</v>
      </c>
      <c r="Z1359" t="s">
        <v>4078</v>
      </c>
      <c r="AB1359">
        <f t="shared" si="170"/>
        <v>2021</v>
      </c>
      <c r="AC1359">
        <f t="shared" si="171"/>
        <v>2</v>
      </c>
      <c r="AD1359" t="str">
        <f t="shared" si="172"/>
        <v>Q4</v>
      </c>
      <c r="AE1359" t="str">
        <f t="shared" si="173"/>
        <v>FY20/21</v>
      </c>
      <c r="AF1359" t="str">
        <f t="shared" si="174"/>
        <v>EAST</v>
      </c>
    </row>
    <row r="1360" spans="1:32">
      <c r="A1360" t="s">
        <v>3594</v>
      </c>
      <c r="B1360" t="s">
        <v>3646</v>
      </c>
      <c r="C1360" t="str">
        <f t="shared" si="168"/>
        <v>FEEDER</v>
      </c>
      <c r="D1360" s="4">
        <v>44246</v>
      </c>
      <c r="E1360" t="str">
        <f t="shared" si="169"/>
        <v>YAMAHA</v>
      </c>
      <c r="F1360">
        <v>14103944</v>
      </c>
      <c r="G1360" s="19">
        <v>44246</v>
      </c>
      <c r="H1360" t="s">
        <v>1631</v>
      </c>
      <c r="I1360" t="s">
        <v>1632</v>
      </c>
      <c r="J1360">
        <v>3</v>
      </c>
      <c r="K1360">
        <v>3</v>
      </c>
      <c r="L1360">
        <v>13953.98</v>
      </c>
      <c r="M1360" t="s">
        <v>36</v>
      </c>
      <c r="N1360">
        <v>1.2</v>
      </c>
      <c r="O1360">
        <v>13953.98</v>
      </c>
      <c r="P1360">
        <f t="shared" si="175"/>
        <v>16744.775999999998</v>
      </c>
      <c r="Q1360" t="s">
        <v>4058</v>
      </c>
      <c r="R1360" t="s">
        <v>4500</v>
      </c>
      <c r="S1360" t="s">
        <v>25</v>
      </c>
      <c r="T1360">
        <v>905592</v>
      </c>
      <c r="U1360">
        <v>11768.37</v>
      </c>
      <c r="V1360" t="s">
        <v>3041</v>
      </c>
      <c r="Y1360">
        <v>777978</v>
      </c>
      <c r="Z1360" t="s">
        <v>4501</v>
      </c>
      <c r="AB1360">
        <f t="shared" si="170"/>
        <v>2021</v>
      </c>
      <c r="AC1360">
        <f t="shared" si="171"/>
        <v>2</v>
      </c>
      <c r="AD1360" t="str">
        <f t="shared" si="172"/>
        <v>Q4</v>
      </c>
      <c r="AE1360" t="str">
        <f t="shared" si="173"/>
        <v>FY20/21</v>
      </c>
      <c r="AF1360" t="str">
        <f t="shared" si="174"/>
        <v>EAST</v>
      </c>
    </row>
    <row r="1361" spans="1:32">
      <c r="A1361" t="s">
        <v>3594</v>
      </c>
      <c r="B1361" t="s">
        <v>22</v>
      </c>
      <c r="C1361" t="str">
        <f t="shared" si="168"/>
        <v>SERVICE_CHARGE</v>
      </c>
      <c r="D1361" s="4">
        <v>44249</v>
      </c>
      <c r="E1361" t="str">
        <f t="shared" si="169"/>
        <v>YAMAHA</v>
      </c>
      <c r="F1361">
        <v>12101121</v>
      </c>
      <c r="G1361" s="19">
        <v>44249</v>
      </c>
      <c r="H1361" t="s">
        <v>76</v>
      </c>
      <c r="I1361" t="s">
        <v>77</v>
      </c>
      <c r="J1361">
        <v>1</v>
      </c>
      <c r="K1361">
        <v>1</v>
      </c>
      <c r="L1361">
        <v>7079.65</v>
      </c>
      <c r="M1361" t="s">
        <v>36</v>
      </c>
      <c r="N1361">
        <v>1.2</v>
      </c>
      <c r="O1361">
        <v>7079.65</v>
      </c>
      <c r="P1361">
        <f t="shared" si="175"/>
        <v>8495.58</v>
      </c>
      <c r="Q1361" t="s">
        <v>41</v>
      </c>
      <c r="R1361" t="s">
        <v>3050</v>
      </c>
      <c r="S1361" t="s">
        <v>25</v>
      </c>
      <c r="T1361">
        <v>905595</v>
      </c>
      <c r="U1361">
        <v>0</v>
      </c>
      <c r="V1361" t="s">
        <v>3038</v>
      </c>
      <c r="X1361" t="s">
        <v>3391</v>
      </c>
      <c r="Z1361" t="s">
        <v>3052</v>
      </c>
      <c r="AB1361">
        <f t="shared" si="170"/>
        <v>2021</v>
      </c>
      <c r="AC1361">
        <f t="shared" si="171"/>
        <v>2</v>
      </c>
      <c r="AD1361" t="str">
        <f t="shared" si="172"/>
        <v>Q4</v>
      </c>
      <c r="AE1361" t="str">
        <f t="shared" si="173"/>
        <v>FY20/21</v>
      </c>
      <c r="AF1361" t="str">
        <f t="shared" si="174"/>
        <v>SOUTH</v>
      </c>
    </row>
    <row r="1362" spans="1:32">
      <c r="A1362" t="s">
        <v>3594</v>
      </c>
      <c r="B1362" t="s">
        <v>3672</v>
      </c>
      <c r="C1362" t="str">
        <f t="shared" si="168"/>
        <v>FEEDER</v>
      </c>
      <c r="D1362" s="4">
        <v>44249</v>
      </c>
      <c r="E1362" t="str">
        <f t="shared" si="169"/>
        <v>YAMAHA</v>
      </c>
      <c r="F1362">
        <v>14103945</v>
      </c>
      <c r="G1362" s="19">
        <v>44249</v>
      </c>
      <c r="H1362" t="s">
        <v>70</v>
      </c>
      <c r="I1362" t="s">
        <v>71</v>
      </c>
      <c r="J1362">
        <v>3</v>
      </c>
      <c r="K1362">
        <v>3</v>
      </c>
      <c r="L1362">
        <v>13539.82</v>
      </c>
      <c r="M1362" t="s">
        <v>36</v>
      </c>
      <c r="N1362">
        <v>1.2</v>
      </c>
      <c r="O1362">
        <v>13539.82</v>
      </c>
      <c r="P1362">
        <f t="shared" si="175"/>
        <v>16247.784</v>
      </c>
      <c r="Q1362" t="s">
        <v>4053</v>
      </c>
      <c r="R1362" t="s">
        <v>4537</v>
      </c>
      <c r="S1362" t="s">
        <v>25</v>
      </c>
      <c r="T1362">
        <v>905593</v>
      </c>
      <c r="U1362">
        <v>10570.69</v>
      </c>
      <c r="V1362" t="s">
        <v>3041</v>
      </c>
      <c r="Y1362">
        <v>778175</v>
      </c>
      <c r="Z1362" t="s">
        <v>4538</v>
      </c>
      <c r="AB1362">
        <f t="shared" si="170"/>
        <v>2021</v>
      </c>
      <c r="AC1362">
        <f t="shared" si="171"/>
        <v>2</v>
      </c>
      <c r="AD1362" t="str">
        <f t="shared" si="172"/>
        <v>Q4</v>
      </c>
      <c r="AE1362" t="str">
        <f t="shared" si="173"/>
        <v>FY20/21</v>
      </c>
      <c r="AF1362" t="str">
        <f t="shared" si="174"/>
        <v>WEST</v>
      </c>
    </row>
    <row r="1363" spans="1:32">
      <c r="A1363" t="s">
        <v>3594</v>
      </c>
      <c r="B1363" t="s">
        <v>22</v>
      </c>
      <c r="C1363" t="str">
        <f t="shared" si="168"/>
        <v>SPARES/OTHER</v>
      </c>
      <c r="D1363" s="4">
        <v>44249</v>
      </c>
      <c r="E1363" t="str">
        <f t="shared" si="169"/>
        <v>YAMAHA</v>
      </c>
      <c r="F1363">
        <v>14103946</v>
      </c>
      <c r="G1363" s="19">
        <v>44249</v>
      </c>
      <c r="H1363" t="s">
        <v>46</v>
      </c>
      <c r="I1363" t="s">
        <v>47</v>
      </c>
      <c r="J1363">
        <v>2</v>
      </c>
      <c r="K1363">
        <v>2</v>
      </c>
      <c r="L1363">
        <v>4485.66</v>
      </c>
      <c r="M1363" t="s">
        <v>36</v>
      </c>
      <c r="N1363">
        <v>1.2</v>
      </c>
      <c r="O1363">
        <v>4485.66</v>
      </c>
      <c r="P1363">
        <f t="shared" si="175"/>
        <v>5382.7919999999995</v>
      </c>
      <c r="Q1363" t="s">
        <v>41</v>
      </c>
      <c r="R1363" t="s">
        <v>3050</v>
      </c>
      <c r="S1363" t="s">
        <v>25</v>
      </c>
      <c r="T1363">
        <v>905594</v>
      </c>
      <c r="U1363">
        <v>2922</v>
      </c>
      <c r="V1363" t="s">
        <v>3041</v>
      </c>
      <c r="X1363" t="s">
        <v>3392</v>
      </c>
      <c r="Y1363">
        <v>778257</v>
      </c>
      <c r="Z1363" t="s">
        <v>3052</v>
      </c>
      <c r="AB1363">
        <f t="shared" si="170"/>
        <v>2021</v>
      </c>
      <c r="AC1363">
        <f t="shared" si="171"/>
        <v>2</v>
      </c>
      <c r="AD1363" t="str">
        <f t="shared" si="172"/>
        <v>Q4</v>
      </c>
      <c r="AE1363" t="str">
        <f t="shared" si="173"/>
        <v>FY20/21</v>
      </c>
      <c r="AF1363" t="str">
        <f t="shared" si="174"/>
        <v>SOUTH</v>
      </c>
    </row>
    <row r="1364" spans="1:32">
      <c r="A1364" t="s">
        <v>3594</v>
      </c>
      <c r="B1364" t="s">
        <v>22</v>
      </c>
      <c r="C1364" t="str">
        <f t="shared" si="168"/>
        <v>SPARES/OTHER</v>
      </c>
      <c r="D1364" s="4">
        <v>44249</v>
      </c>
      <c r="E1364" t="str">
        <f t="shared" si="169"/>
        <v>YAMAHA</v>
      </c>
      <c r="F1364">
        <v>14103946</v>
      </c>
      <c r="G1364" s="19">
        <v>44249</v>
      </c>
      <c r="H1364" t="s">
        <v>55</v>
      </c>
      <c r="I1364" t="s">
        <v>56</v>
      </c>
      <c r="J1364">
        <v>24</v>
      </c>
      <c r="K1364">
        <v>24</v>
      </c>
      <c r="L1364">
        <v>6116.81</v>
      </c>
      <c r="M1364" t="s">
        <v>36</v>
      </c>
      <c r="N1364">
        <v>1.2</v>
      </c>
      <c r="O1364">
        <v>6116.81</v>
      </c>
      <c r="P1364">
        <f t="shared" si="175"/>
        <v>7340.1720000000005</v>
      </c>
      <c r="Q1364" t="s">
        <v>41</v>
      </c>
      <c r="R1364" t="s">
        <v>3050</v>
      </c>
      <c r="S1364" t="s">
        <v>25</v>
      </c>
      <c r="T1364">
        <v>905594</v>
      </c>
      <c r="U1364">
        <v>3408</v>
      </c>
      <c r="V1364" t="s">
        <v>3041</v>
      </c>
      <c r="X1364" t="s">
        <v>3392</v>
      </c>
      <c r="Y1364">
        <v>778257</v>
      </c>
      <c r="Z1364" t="s">
        <v>3052</v>
      </c>
      <c r="AB1364">
        <f t="shared" si="170"/>
        <v>2021</v>
      </c>
      <c r="AC1364">
        <f t="shared" si="171"/>
        <v>2</v>
      </c>
      <c r="AD1364" t="str">
        <f t="shared" si="172"/>
        <v>Q4</v>
      </c>
      <c r="AE1364" t="str">
        <f t="shared" si="173"/>
        <v>FY20/21</v>
      </c>
      <c r="AF1364" t="str">
        <f t="shared" si="174"/>
        <v>SOUTH</v>
      </c>
    </row>
    <row r="1365" spans="1:32">
      <c r="A1365" t="s">
        <v>3594</v>
      </c>
      <c r="B1365" t="s">
        <v>3651</v>
      </c>
      <c r="C1365" t="str">
        <f t="shared" si="168"/>
        <v>SERVICE_CHARGE</v>
      </c>
      <c r="D1365" s="4">
        <v>44257</v>
      </c>
      <c r="E1365" t="str">
        <f t="shared" si="169"/>
        <v>HELLER</v>
      </c>
      <c r="F1365">
        <v>12101122</v>
      </c>
      <c r="G1365" s="19">
        <v>44257</v>
      </c>
      <c r="H1365" t="s">
        <v>105</v>
      </c>
      <c r="I1365" t="s">
        <v>77</v>
      </c>
      <c r="J1365">
        <v>1</v>
      </c>
      <c r="K1365">
        <v>1</v>
      </c>
      <c r="L1365">
        <v>185840.71</v>
      </c>
      <c r="M1365" t="s">
        <v>36</v>
      </c>
      <c r="N1365">
        <v>1.2</v>
      </c>
      <c r="O1365">
        <v>185840.71</v>
      </c>
      <c r="P1365">
        <f t="shared" si="175"/>
        <v>223008.85199999998</v>
      </c>
      <c r="Q1365" t="s">
        <v>3652</v>
      </c>
      <c r="R1365" t="s">
        <v>4539</v>
      </c>
      <c r="S1365" t="s">
        <v>25</v>
      </c>
      <c r="T1365">
        <v>905601</v>
      </c>
      <c r="U1365">
        <v>0</v>
      </c>
      <c r="V1365" t="s">
        <v>3038</v>
      </c>
      <c r="X1365">
        <v>68642</v>
      </c>
      <c r="Z1365" t="s">
        <v>4540</v>
      </c>
      <c r="AB1365">
        <f t="shared" si="170"/>
        <v>2021</v>
      </c>
      <c r="AC1365">
        <f t="shared" si="171"/>
        <v>3</v>
      </c>
      <c r="AD1365" t="str">
        <f t="shared" si="172"/>
        <v>Q4</v>
      </c>
      <c r="AE1365" t="str">
        <f t="shared" si="173"/>
        <v>FY20/21</v>
      </c>
      <c r="AF1365" t="str">
        <f t="shared" si="174"/>
        <v>NORTH</v>
      </c>
    </row>
    <row r="1366" spans="1:32">
      <c r="A1366" t="s">
        <v>3594</v>
      </c>
      <c r="B1366" t="s">
        <v>3651</v>
      </c>
      <c r="C1366" t="str">
        <f t="shared" si="168"/>
        <v>SPARES/OTHER</v>
      </c>
      <c r="D1366" s="4">
        <v>44258</v>
      </c>
      <c r="E1366" t="str">
        <f t="shared" si="169"/>
        <v>HELLER</v>
      </c>
      <c r="F1366">
        <v>14103947</v>
      </c>
      <c r="G1366" s="19">
        <v>44258</v>
      </c>
      <c r="H1366" t="s">
        <v>4272</v>
      </c>
      <c r="I1366" t="s">
        <v>4273</v>
      </c>
      <c r="J1366">
        <v>1</v>
      </c>
      <c r="K1366">
        <v>1</v>
      </c>
      <c r="L1366">
        <v>20619.47</v>
      </c>
      <c r="M1366" t="s">
        <v>36</v>
      </c>
      <c r="N1366">
        <v>1.2</v>
      </c>
      <c r="O1366">
        <v>20619.47</v>
      </c>
      <c r="P1366">
        <f t="shared" si="175"/>
        <v>24743.364000000001</v>
      </c>
      <c r="Q1366" t="s">
        <v>3652</v>
      </c>
      <c r="R1366" t="s">
        <v>4325</v>
      </c>
      <c r="S1366" t="s">
        <v>25</v>
      </c>
      <c r="T1366">
        <v>905516</v>
      </c>
      <c r="U1366">
        <v>12695.33</v>
      </c>
      <c r="V1366" t="s">
        <v>3041</v>
      </c>
      <c r="X1366" t="s">
        <v>4490</v>
      </c>
      <c r="Y1366">
        <v>778734</v>
      </c>
      <c r="Z1366" t="s">
        <v>4327</v>
      </c>
      <c r="AB1366">
        <f t="shared" si="170"/>
        <v>2021</v>
      </c>
      <c r="AC1366">
        <f t="shared" si="171"/>
        <v>3</v>
      </c>
      <c r="AD1366" t="str">
        <f t="shared" si="172"/>
        <v>Q4</v>
      </c>
      <c r="AE1366" t="str">
        <f t="shared" si="173"/>
        <v>FY20/21</v>
      </c>
      <c r="AF1366" t="str">
        <f t="shared" si="174"/>
        <v>NORTH</v>
      </c>
    </row>
    <row r="1367" spans="1:32">
      <c r="A1367" t="s">
        <v>3594</v>
      </c>
      <c r="B1367" t="s">
        <v>3651</v>
      </c>
      <c r="C1367" t="str">
        <f t="shared" si="168"/>
        <v>SPARES/OTHER</v>
      </c>
      <c r="D1367" s="4">
        <v>44258</v>
      </c>
      <c r="E1367" t="str">
        <f t="shared" si="169"/>
        <v>HELLER</v>
      </c>
      <c r="F1367">
        <v>14103948</v>
      </c>
      <c r="G1367" s="19">
        <v>44258</v>
      </c>
      <c r="H1367" t="s">
        <v>214</v>
      </c>
      <c r="I1367" t="s">
        <v>215</v>
      </c>
      <c r="J1367">
        <v>2</v>
      </c>
      <c r="K1367">
        <v>2</v>
      </c>
      <c r="L1367">
        <v>1490.6</v>
      </c>
      <c r="M1367" t="s">
        <v>36</v>
      </c>
      <c r="N1367">
        <v>1.2</v>
      </c>
      <c r="O1367">
        <v>1490.6</v>
      </c>
      <c r="P1367">
        <f t="shared" si="175"/>
        <v>1788.7199999999998</v>
      </c>
      <c r="Q1367" t="s">
        <v>3652</v>
      </c>
      <c r="R1367" t="s">
        <v>4325</v>
      </c>
      <c r="S1367" t="s">
        <v>25</v>
      </c>
      <c r="T1367">
        <v>905520</v>
      </c>
      <c r="U1367">
        <v>948.11</v>
      </c>
      <c r="V1367" t="s">
        <v>3041</v>
      </c>
      <c r="X1367" t="s">
        <v>4541</v>
      </c>
      <c r="Y1367">
        <v>778743</v>
      </c>
      <c r="Z1367" t="s">
        <v>4327</v>
      </c>
      <c r="AB1367">
        <f t="shared" si="170"/>
        <v>2021</v>
      </c>
      <c r="AC1367">
        <f t="shared" si="171"/>
        <v>3</v>
      </c>
      <c r="AD1367" t="str">
        <f t="shared" si="172"/>
        <v>Q4</v>
      </c>
      <c r="AE1367" t="str">
        <f t="shared" si="173"/>
        <v>FY20/21</v>
      </c>
      <c r="AF1367" t="str">
        <f t="shared" si="174"/>
        <v>NORTH</v>
      </c>
    </row>
    <row r="1368" spans="1:32">
      <c r="A1368" t="s">
        <v>3594</v>
      </c>
      <c r="B1368" t="s">
        <v>3651</v>
      </c>
      <c r="C1368" t="str">
        <f t="shared" si="168"/>
        <v>SPARES/OTHER</v>
      </c>
      <c r="D1368" s="4">
        <v>44258</v>
      </c>
      <c r="E1368" t="str">
        <f t="shared" si="169"/>
        <v>HELLER</v>
      </c>
      <c r="F1368">
        <v>14103949</v>
      </c>
      <c r="G1368" s="19">
        <v>44258</v>
      </c>
      <c r="H1368" t="s">
        <v>214</v>
      </c>
      <c r="I1368" t="s">
        <v>215</v>
      </c>
      <c r="J1368">
        <v>5</v>
      </c>
      <c r="K1368">
        <v>5</v>
      </c>
      <c r="L1368">
        <v>3726.5</v>
      </c>
      <c r="M1368" t="s">
        <v>36</v>
      </c>
      <c r="N1368">
        <v>1.2</v>
      </c>
      <c r="O1368">
        <v>3726.5</v>
      </c>
      <c r="P1368">
        <f t="shared" si="175"/>
        <v>4471.8</v>
      </c>
      <c r="Q1368" t="s">
        <v>3652</v>
      </c>
      <c r="R1368" t="s">
        <v>4153</v>
      </c>
      <c r="S1368" t="s">
        <v>25</v>
      </c>
      <c r="T1368">
        <v>905483</v>
      </c>
      <c r="U1368">
        <v>2370.2800000000002</v>
      </c>
      <c r="V1368" t="s">
        <v>3041</v>
      </c>
      <c r="X1368" t="s">
        <v>4542</v>
      </c>
      <c r="Y1368">
        <v>778752</v>
      </c>
      <c r="Z1368" t="s">
        <v>4155</v>
      </c>
      <c r="AB1368">
        <f t="shared" si="170"/>
        <v>2021</v>
      </c>
      <c r="AC1368">
        <f t="shared" si="171"/>
        <v>3</v>
      </c>
      <c r="AD1368" t="str">
        <f t="shared" si="172"/>
        <v>Q4</v>
      </c>
      <c r="AE1368" t="str">
        <f t="shared" si="173"/>
        <v>FY20/21</v>
      </c>
      <c r="AF1368" t="str">
        <f t="shared" si="174"/>
        <v>NORTH</v>
      </c>
    </row>
    <row r="1369" spans="1:32">
      <c r="A1369" t="s">
        <v>3594</v>
      </c>
      <c r="B1369" t="s">
        <v>3651</v>
      </c>
      <c r="C1369" t="str">
        <f t="shared" si="168"/>
        <v>SPARES/OTHER</v>
      </c>
      <c r="D1369" s="4">
        <v>44258</v>
      </c>
      <c r="E1369" t="str">
        <f t="shared" si="169"/>
        <v>HELLER</v>
      </c>
      <c r="F1369">
        <v>14103950</v>
      </c>
      <c r="G1369" s="19">
        <v>44258</v>
      </c>
      <c r="H1369" t="s">
        <v>214</v>
      </c>
      <c r="I1369" t="s">
        <v>215</v>
      </c>
      <c r="J1369">
        <v>4</v>
      </c>
      <c r="K1369">
        <v>4</v>
      </c>
      <c r="L1369">
        <v>2981.2</v>
      </c>
      <c r="M1369" t="s">
        <v>36</v>
      </c>
      <c r="N1369">
        <v>1.2</v>
      </c>
      <c r="O1369">
        <v>2981.2</v>
      </c>
      <c r="P1369">
        <f t="shared" si="175"/>
        <v>3577.4399999999996</v>
      </c>
      <c r="Q1369" t="s">
        <v>3652</v>
      </c>
      <c r="R1369" t="s">
        <v>4153</v>
      </c>
      <c r="S1369" t="s">
        <v>25</v>
      </c>
      <c r="T1369">
        <v>905502</v>
      </c>
      <c r="U1369">
        <v>1896.22</v>
      </c>
      <c r="V1369" t="s">
        <v>3041</v>
      </c>
      <c r="X1369" t="s">
        <v>4543</v>
      </c>
      <c r="Y1369">
        <v>778754</v>
      </c>
      <c r="Z1369" t="s">
        <v>4155</v>
      </c>
      <c r="AB1369">
        <f t="shared" si="170"/>
        <v>2021</v>
      </c>
      <c r="AC1369">
        <f t="shared" si="171"/>
        <v>3</v>
      </c>
      <c r="AD1369" t="str">
        <f t="shared" si="172"/>
        <v>Q4</v>
      </c>
      <c r="AE1369" t="str">
        <f t="shared" si="173"/>
        <v>FY20/21</v>
      </c>
      <c r="AF1369" t="str">
        <f t="shared" si="174"/>
        <v>NORTH</v>
      </c>
    </row>
    <row r="1370" spans="1:32">
      <c r="A1370" t="s">
        <v>3594</v>
      </c>
      <c r="B1370" t="s">
        <v>3651</v>
      </c>
      <c r="C1370" t="str">
        <f t="shared" si="168"/>
        <v>SPARES/OTHER</v>
      </c>
      <c r="D1370" s="4">
        <v>44258</v>
      </c>
      <c r="E1370" t="str">
        <f t="shared" si="169"/>
        <v>HELLER</v>
      </c>
      <c r="F1370">
        <v>14103951</v>
      </c>
      <c r="G1370" s="19">
        <v>44258</v>
      </c>
      <c r="H1370" t="s">
        <v>214</v>
      </c>
      <c r="I1370" t="s">
        <v>215</v>
      </c>
      <c r="J1370">
        <v>6</v>
      </c>
      <c r="K1370">
        <v>6</v>
      </c>
      <c r="L1370">
        <v>4471.8100000000004</v>
      </c>
      <c r="M1370" t="s">
        <v>36</v>
      </c>
      <c r="N1370">
        <v>1.2</v>
      </c>
      <c r="O1370">
        <v>4471.8100000000004</v>
      </c>
      <c r="P1370">
        <f t="shared" si="175"/>
        <v>5366.1720000000005</v>
      </c>
      <c r="Q1370" t="s">
        <v>3652</v>
      </c>
      <c r="R1370" t="s">
        <v>4153</v>
      </c>
      <c r="S1370" t="s">
        <v>25</v>
      </c>
      <c r="T1370">
        <v>905503</v>
      </c>
      <c r="U1370">
        <v>2844.33</v>
      </c>
      <c r="V1370" t="s">
        <v>3041</v>
      </c>
      <c r="X1370" t="s">
        <v>4544</v>
      </c>
      <c r="Y1370">
        <v>778757</v>
      </c>
      <c r="Z1370" t="s">
        <v>4155</v>
      </c>
      <c r="AB1370">
        <f t="shared" si="170"/>
        <v>2021</v>
      </c>
      <c r="AC1370">
        <f t="shared" si="171"/>
        <v>3</v>
      </c>
      <c r="AD1370" t="str">
        <f t="shared" si="172"/>
        <v>Q4</v>
      </c>
      <c r="AE1370" t="str">
        <f t="shared" si="173"/>
        <v>FY20/21</v>
      </c>
      <c r="AF1370" t="str">
        <f t="shared" si="174"/>
        <v>NORTH</v>
      </c>
    </row>
    <row r="1371" spans="1:32">
      <c r="A1371" t="s">
        <v>3594</v>
      </c>
      <c r="B1371" t="s">
        <v>3651</v>
      </c>
      <c r="C1371" t="str">
        <f t="shared" si="168"/>
        <v>SPARES/OTHER</v>
      </c>
      <c r="D1371" s="4">
        <v>44258</v>
      </c>
      <c r="E1371" t="str">
        <f t="shared" si="169"/>
        <v>HELLER</v>
      </c>
      <c r="F1371">
        <v>14103952</v>
      </c>
      <c r="G1371" s="19">
        <v>44258</v>
      </c>
      <c r="H1371" t="s">
        <v>214</v>
      </c>
      <c r="I1371" t="s">
        <v>215</v>
      </c>
      <c r="J1371">
        <v>5</v>
      </c>
      <c r="K1371">
        <v>5</v>
      </c>
      <c r="L1371">
        <v>3726.5</v>
      </c>
      <c r="M1371" t="s">
        <v>36</v>
      </c>
      <c r="N1371">
        <v>1.2</v>
      </c>
      <c r="O1371">
        <v>3726.5</v>
      </c>
      <c r="P1371">
        <f t="shared" si="175"/>
        <v>4471.8</v>
      </c>
      <c r="Q1371" t="s">
        <v>3652</v>
      </c>
      <c r="R1371" t="s">
        <v>4153</v>
      </c>
      <c r="S1371" t="s">
        <v>25</v>
      </c>
      <c r="T1371">
        <v>905546</v>
      </c>
      <c r="U1371">
        <v>2370.2800000000002</v>
      </c>
      <c r="V1371" t="s">
        <v>3041</v>
      </c>
      <c r="X1371" t="s">
        <v>4545</v>
      </c>
      <c r="Y1371">
        <v>778760</v>
      </c>
      <c r="Z1371" t="s">
        <v>4155</v>
      </c>
      <c r="AB1371">
        <f t="shared" si="170"/>
        <v>2021</v>
      </c>
      <c r="AC1371">
        <f t="shared" si="171"/>
        <v>3</v>
      </c>
      <c r="AD1371" t="str">
        <f t="shared" si="172"/>
        <v>Q4</v>
      </c>
      <c r="AE1371" t="str">
        <f t="shared" si="173"/>
        <v>FY20/21</v>
      </c>
      <c r="AF1371" t="str">
        <f t="shared" si="174"/>
        <v>NORTH</v>
      </c>
    </row>
    <row r="1372" spans="1:32">
      <c r="A1372" t="s">
        <v>3594</v>
      </c>
      <c r="B1372" t="s">
        <v>3651</v>
      </c>
      <c r="C1372" t="str">
        <f t="shared" si="168"/>
        <v>SPARES/OTHER</v>
      </c>
      <c r="D1372" s="4">
        <v>44258</v>
      </c>
      <c r="E1372" t="str">
        <f t="shared" si="169"/>
        <v>HELLER</v>
      </c>
      <c r="F1372">
        <v>14103953</v>
      </c>
      <c r="G1372" s="19">
        <v>44258</v>
      </c>
      <c r="H1372" t="s">
        <v>214</v>
      </c>
      <c r="I1372" t="s">
        <v>215</v>
      </c>
      <c r="J1372">
        <v>5</v>
      </c>
      <c r="K1372">
        <v>5</v>
      </c>
      <c r="L1372">
        <v>3726.5</v>
      </c>
      <c r="M1372" t="s">
        <v>36</v>
      </c>
      <c r="N1372">
        <v>1.2</v>
      </c>
      <c r="O1372">
        <v>3726.5</v>
      </c>
      <c r="P1372">
        <f t="shared" si="175"/>
        <v>4471.8</v>
      </c>
      <c r="Q1372" t="s">
        <v>3652</v>
      </c>
      <c r="R1372" t="s">
        <v>4153</v>
      </c>
      <c r="S1372" t="s">
        <v>25</v>
      </c>
      <c r="T1372">
        <v>905580</v>
      </c>
      <c r="U1372">
        <v>2370.2800000000002</v>
      </c>
      <c r="V1372" t="s">
        <v>3041</v>
      </c>
      <c r="X1372" t="s">
        <v>4546</v>
      </c>
      <c r="Y1372">
        <v>778765</v>
      </c>
      <c r="Z1372" t="s">
        <v>4155</v>
      </c>
      <c r="AB1372">
        <f t="shared" si="170"/>
        <v>2021</v>
      </c>
      <c r="AC1372">
        <f t="shared" si="171"/>
        <v>3</v>
      </c>
      <c r="AD1372" t="str">
        <f t="shared" si="172"/>
        <v>Q4</v>
      </c>
      <c r="AE1372" t="str">
        <f t="shared" si="173"/>
        <v>FY20/21</v>
      </c>
      <c r="AF1372" t="str">
        <f t="shared" si="174"/>
        <v>NORTH</v>
      </c>
    </row>
    <row r="1373" spans="1:32">
      <c r="A1373" t="s">
        <v>3594</v>
      </c>
      <c r="B1373" t="s">
        <v>3651</v>
      </c>
      <c r="C1373" t="str">
        <f t="shared" si="168"/>
        <v>SPARES/OTHER</v>
      </c>
      <c r="D1373" s="4">
        <v>44258</v>
      </c>
      <c r="E1373" t="str">
        <f t="shared" si="169"/>
        <v>HELLER</v>
      </c>
      <c r="F1373">
        <v>14103954</v>
      </c>
      <c r="G1373" s="19">
        <v>44258</v>
      </c>
      <c r="H1373" t="s">
        <v>214</v>
      </c>
      <c r="I1373" t="s">
        <v>215</v>
      </c>
      <c r="J1373">
        <v>2</v>
      </c>
      <c r="K1373">
        <v>2</v>
      </c>
      <c r="L1373">
        <v>1500</v>
      </c>
      <c r="M1373" t="s">
        <v>36</v>
      </c>
      <c r="N1373">
        <v>1.2</v>
      </c>
      <c r="O1373">
        <v>1500</v>
      </c>
      <c r="P1373">
        <f t="shared" si="175"/>
        <v>1800</v>
      </c>
      <c r="Q1373" t="s">
        <v>3652</v>
      </c>
      <c r="R1373" t="s">
        <v>4547</v>
      </c>
      <c r="S1373" t="s">
        <v>25</v>
      </c>
      <c r="T1373">
        <v>905596</v>
      </c>
      <c r="U1373">
        <v>940.38</v>
      </c>
      <c r="V1373" t="s">
        <v>3041</v>
      </c>
      <c r="X1373" t="s">
        <v>4548</v>
      </c>
      <c r="Y1373">
        <v>779231</v>
      </c>
      <c r="Z1373" t="s">
        <v>4549</v>
      </c>
      <c r="AB1373">
        <f t="shared" si="170"/>
        <v>2021</v>
      </c>
      <c r="AC1373">
        <f t="shared" si="171"/>
        <v>3</v>
      </c>
      <c r="AD1373" t="str">
        <f t="shared" si="172"/>
        <v>Q4</v>
      </c>
      <c r="AE1373" t="str">
        <f t="shared" si="173"/>
        <v>FY20/21</v>
      </c>
      <c r="AF1373" t="str">
        <f t="shared" si="174"/>
        <v>NORTH</v>
      </c>
    </row>
    <row r="1374" spans="1:32">
      <c r="A1374" t="s">
        <v>3594</v>
      </c>
      <c r="B1374" t="s">
        <v>3646</v>
      </c>
      <c r="C1374" t="str">
        <f t="shared" si="168"/>
        <v>SPARES/OTHER</v>
      </c>
      <c r="D1374" s="4">
        <v>44259</v>
      </c>
      <c r="E1374" t="str">
        <f t="shared" si="169"/>
        <v>YAMAHA</v>
      </c>
      <c r="F1374">
        <v>14103955</v>
      </c>
      <c r="G1374" s="19">
        <v>44259</v>
      </c>
      <c r="H1374" t="s">
        <v>1187</v>
      </c>
      <c r="I1374" t="s">
        <v>48</v>
      </c>
      <c r="J1374">
        <v>2</v>
      </c>
      <c r="K1374">
        <v>2</v>
      </c>
      <c r="L1374">
        <v>3391.15</v>
      </c>
      <c r="M1374" t="s">
        <v>36</v>
      </c>
      <c r="N1374">
        <v>1.2</v>
      </c>
      <c r="O1374">
        <v>3391.15</v>
      </c>
      <c r="P1374">
        <f t="shared" si="175"/>
        <v>4069.38</v>
      </c>
      <c r="Q1374" t="s">
        <v>4058</v>
      </c>
      <c r="R1374" t="s">
        <v>4147</v>
      </c>
      <c r="S1374" t="s">
        <v>25</v>
      </c>
      <c r="T1374">
        <v>905602</v>
      </c>
      <c r="U1374">
        <v>1738</v>
      </c>
      <c r="V1374" t="s">
        <v>3041</v>
      </c>
      <c r="Y1374">
        <v>779331</v>
      </c>
      <c r="Z1374" t="s">
        <v>4148</v>
      </c>
      <c r="AB1374">
        <f t="shared" si="170"/>
        <v>2021</v>
      </c>
      <c r="AC1374">
        <f t="shared" si="171"/>
        <v>3</v>
      </c>
      <c r="AD1374" t="str">
        <f t="shared" si="172"/>
        <v>Q4</v>
      </c>
      <c r="AE1374" t="str">
        <f t="shared" si="173"/>
        <v>FY20/21</v>
      </c>
      <c r="AF1374" t="str">
        <f t="shared" si="174"/>
        <v>EAST</v>
      </c>
    </row>
    <row r="1375" spans="1:32">
      <c r="A1375" t="s">
        <v>3594</v>
      </c>
      <c r="B1375" t="s">
        <v>22</v>
      </c>
      <c r="C1375" t="str">
        <f t="shared" si="168"/>
        <v>SPARES/OTHER</v>
      </c>
      <c r="D1375" s="4">
        <v>44260</v>
      </c>
      <c r="E1375" t="str">
        <f t="shared" si="169"/>
        <v>YAMAHA</v>
      </c>
      <c r="F1375">
        <v>14103956</v>
      </c>
      <c r="G1375" s="19">
        <v>44260</v>
      </c>
      <c r="H1375" t="s">
        <v>1941</v>
      </c>
      <c r="I1375" t="s">
        <v>1230</v>
      </c>
      <c r="J1375">
        <v>4</v>
      </c>
      <c r="K1375">
        <v>4</v>
      </c>
      <c r="L1375">
        <v>15398.23</v>
      </c>
      <c r="M1375" t="s">
        <v>36</v>
      </c>
      <c r="N1375">
        <v>1.2</v>
      </c>
      <c r="O1375">
        <v>15398.23</v>
      </c>
      <c r="P1375">
        <f t="shared" si="175"/>
        <v>18477.876</v>
      </c>
      <c r="Q1375" t="s">
        <v>41</v>
      </c>
      <c r="R1375" t="s">
        <v>2802</v>
      </c>
      <c r="S1375" t="s">
        <v>25</v>
      </c>
      <c r="T1375">
        <v>905603</v>
      </c>
      <c r="U1375">
        <v>11092</v>
      </c>
      <c r="V1375" t="s">
        <v>3041</v>
      </c>
      <c r="X1375">
        <v>4500130459</v>
      </c>
      <c r="Y1375">
        <v>779528</v>
      </c>
      <c r="Z1375" t="s">
        <v>2803</v>
      </c>
      <c r="AB1375">
        <f t="shared" si="170"/>
        <v>2021</v>
      </c>
      <c r="AC1375">
        <f t="shared" si="171"/>
        <v>3</v>
      </c>
      <c r="AD1375" t="str">
        <f t="shared" si="172"/>
        <v>Q4</v>
      </c>
      <c r="AE1375" t="str">
        <f t="shared" si="173"/>
        <v>FY20/21</v>
      </c>
      <c r="AF1375" t="str">
        <f t="shared" si="174"/>
        <v>SOUTH</v>
      </c>
    </row>
    <row r="1376" spans="1:32">
      <c r="A1376" t="s">
        <v>3594</v>
      </c>
      <c r="B1376" t="s">
        <v>22</v>
      </c>
      <c r="C1376" t="str">
        <f t="shared" si="168"/>
        <v>SPARES/OTHER</v>
      </c>
      <c r="D1376" s="4">
        <v>44260</v>
      </c>
      <c r="E1376" t="str">
        <f t="shared" si="169"/>
        <v>YAMAHA</v>
      </c>
      <c r="F1376">
        <v>14103957</v>
      </c>
      <c r="G1376" s="19">
        <v>44260</v>
      </c>
      <c r="H1376" t="s">
        <v>1940</v>
      </c>
      <c r="I1376" t="s">
        <v>1876</v>
      </c>
      <c r="J1376">
        <v>2</v>
      </c>
      <c r="K1376">
        <v>2</v>
      </c>
      <c r="L1376">
        <v>3185.84</v>
      </c>
      <c r="M1376" t="s">
        <v>36</v>
      </c>
      <c r="N1376">
        <v>1.2</v>
      </c>
      <c r="O1376">
        <v>3185.84</v>
      </c>
      <c r="P1376">
        <f t="shared" si="175"/>
        <v>3823.0079999999998</v>
      </c>
      <c r="Q1376" t="s">
        <v>41</v>
      </c>
      <c r="R1376" t="s">
        <v>349</v>
      </c>
      <c r="S1376" t="s">
        <v>25</v>
      </c>
      <c r="T1376">
        <v>905604</v>
      </c>
      <c r="U1376">
        <v>1878</v>
      </c>
      <c r="V1376" t="s">
        <v>3041</v>
      </c>
      <c r="X1376" t="s">
        <v>3393</v>
      </c>
      <c r="Y1376">
        <v>779530</v>
      </c>
      <c r="Z1376" t="s">
        <v>350</v>
      </c>
      <c r="AB1376">
        <f t="shared" si="170"/>
        <v>2021</v>
      </c>
      <c r="AC1376">
        <f t="shared" si="171"/>
        <v>3</v>
      </c>
      <c r="AD1376" t="str">
        <f t="shared" si="172"/>
        <v>Q4</v>
      </c>
      <c r="AE1376" t="str">
        <f t="shared" si="173"/>
        <v>FY20/21</v>
      </c>
      <c r="AF1376" t="str">
        <f t="shared" si="174"/>
        <v>SOUTH</v>
      </c>
    </row>
    <row r="1377" spans="1:32">
      <c r="A1377" t="s">
        <v>3594</v>
      </c>
      <c r="B1377" t="s">
        <v>22</v>
      </c>
      <c r="C1377" t="str">
        <f t="shared" si="168"/>
        <v>SPARES/OTHER</v>
      </c>
      <c r="D1377" s="4">
        <v>44260</v>
      </c>
      <c r="E1377" t="str">
        <f t="shared" si="169"/>
        <v>YAMAHA</v>
      </c>
      <c r="F1377">
        <v>14103957</v>
      </c>
      <c r="G1377" s="19">
        <v>44260</v>
      </c>
      <c r="H1377" t="s">
        <v>124</v>
      </c>
      <c r="I1377" t="s">
        <v>125</v>
      </c>
      <c r="J1377">
        <v>10</v>
      </c>
      <c r="K1377">
        <v>10</v>
      </c>
      <c r="L1377">
        <v>1061.95</v>
      </c>
      <c r="M1377" t="s">
        <v>36</v>
      </c>
      <c r="N1377">
        <v>1.2</v>
      </c>
      <c r="O1377">
        <v>1061.95</v>
      </c>
      <c r="P1377">
        <f t="shared" si="175"/>
        <v>1274.3399999999999</v>
      </c>
      <c r="Q1377" t="s">
        <v>41</v>
      </c>
      <c r="R1377" t="s">
        <v>349</v>
      </c>
      <c r="S1377" t="s">
        <v>25</v>
      </c>
      <c r="T1377">
        <v>905604</v>
      </c>
      <c r="U1377">
        <v>670</v>
      </c>
      <c r="V1377" t="s">
        <v>3041</v>
      </c>
      <c r="X1377" t="s">
        <v>3393</v>
      </c>
      <c r="Y1377">
        <v>779530</v>
      </c>
      <c r="Z1377" t="s">
        <v>350</v>
      </c>
      <c r="AB1377">
        <f t="shared" si="170"/>
        <v>2021</v>
      </c>
      <c r="AC1377">
        <f t="shared" si="171"/>
        <v>3</v>
      </c>
      <c r="AD1377" t="str">
        <f t="shared" si="172"/>
        <v>Q4</v>
      </c>
      <c r="AE1377" t="str">
        <f t="shared" si="173"/>
        <v>FY20/21</v>
      </c>
      <c r="AF1377" t="str">
        <f t="shared" si="174"/>
        <v>SOUTH</v>
      </c>
    </row>
    <row r="1378" spans="1:32">
      <c r="A1378" t="s">
        <v>3594</v>
      </c>
      <c r="B1378" t="s">
        <v>3646</v>
      </c>
      <c r="C1378" t="str">
        <f t="shared" si="168"/>
        <v>SERVICE_CHARGE</v>
      </c>
      <c r="D1378" s="4">
        <v>44263</v>
      </c>
      <c r="E1378" t="str">
        <f t="shared" si="169"/>
        <v>OTHERS</v>
      </c>
      <c r="F1378">
        <v>12101123</v>
      </c>
      <c r="G1378" s="19">
        <v>44263</v>
      </c>
      <c r="H1378" t="s">
        <v>1390</v>
      </c>
      <c r="I1378" t="s">
        <v>77</v>
      </c>
      <c r="J1378">
        <v>1</v>
      </c>
      <c r="K1378">
        <v>1</v>
      </c>
      <c r="L1378">
        <v>1473.45</v>
      </c>
      <c r="M1378" t="s">
        <v>36</v>
      </c>
      <c r="N1378">
        <v>1.2</v>
      </c>
      <c r="O1378">
        <v>1473.45</v>
      </c>
      <c r="P1378">
        <f t="shared" si="175"/>
        <v>1768.14</v>
      </c>
      <c r="Q1378" t="s">
        <v>4058</v>
      </c>
      <c r="R1378" t="s">
        <v>4466</v>
      </c>
      <c r="S1378" t="s">
        <v>25</v>
      </c>
      <c r="T1378">
        <v>905605</v>
      </c>
      <c r="U1378">
        <v>0</v>
      </c>
      <c r="V1378" t="s">
        <v>4064</v>
      </c>
      <c r="Z1378" t="s">
        <v>4467</v>
      </c>
      <c r="AB1378">
        <f t="shared" si="170"/>
        <v>2021</v>
      </c>
      <c r="AC1378">
        <f t="shared" si="171"/>
        <v>3</v>
      </c>
      <c r="AD1378" t="str">
        <f t="shared" si="172"/>
        <v>Q4</v>
      </c>
      <c r="AE1378" t="str">
        <f t="shared" si="173"/>
        <v>FY20/21</v>
      </c>
      <c r="AF1378" t="str">
        <f t="shared" si="174"/>
        <v>EAST</v>
      </c>
    </row>
    <row r="1379" spans="1:32">
      <c r="A1379" t="s">
        <v>3594</v>
      </c>
      <c r="B1379" t="s">
        <v>22</v>
      </c>
      <c r="C1379" t="str">
        <f t="shared" si="168"/>
        <v>SPARES/OTHER</v>
      </c>
      <c r="D1379" s="4">
        <v>44278</v>
      </c>
      <c r="E1379" t="str">
        <f t="shared" si="169"/>
        <v>YAMAHA</v>
      </c>
      <c r="F1379">
        <v>14103958</v>
      </c>
      <c r="G1379" s="19">
        <v>44278</v>
      </c>
      <c r="H1379" t="s">
        <v>1750</v>
      </c>
      <c r="I1379" t="s">
        <v>1751</v>
      </c>
      <c r="J1379">
        <v>1</v>
      </c>
      <c r="K1379">
        <v>1</v>
      </c>
      <c r="L1379">
        <v>2125</v>
      </c>
      <c r="M1379" t="s">
        <v>36</v>
      </c>
      <c r="N1379">
        <v>1.2</v>
      </c>
      <c r="O1379">
        <v>2125</v>
      </c>
      <c r="P1379">
        <f t="shared" si="175"/>
        <v>2550</v>
      </c>
      <c r="Q1379" t="s">
        <v>41</v>
      </c>
      <c r="R1379" t="s">
        <v>3050</v>
      </c>
      <c r="S1379" t="s">
        <v>25</v>
      </c>
      <c r="T1379">
        <v>905608</v>
      </c>
      <c r="U1379">
        <v>1132</v>
      </c>
      <c r="V1379" t="s">
        <v>3041</v>
      </c>
      <c r="Y1379">
        <v>781374</v>
      </c>
      <c r="Z1379" t="s">
        <v>3052</v>
      </c>
      <c r="AB1379">
        <f t="shared" si="170"/>
        <v>2021</v>
      </c>
      <c r="AC1379">
        <f t="shared" si="171"/>
        <v>3</v>
      </c>
      <c r="AD1379" t="str">
        <f t="shared" si="172"/>
        <v>Q4</v>
      </c>
      <c r="AE1379" t="str">
        <f t="shared" si="173"/>
        <v>FY20/21</v>
      </c>
      <c r="AF1379" t="str">
        <f t="shared" si="174"/>
        <v>SOUTH</v>
      </c>
    </row>
    <row r="1380" spans="1:32">
      <c r="A1380" t="s">
        <v>3594</v>
      </c>
      <c r="B1380" t="s">
        <v>22</v>
      </c>
      <c r="C1380" t="str">
        <f t="shared" si="168"/>
        <v>SPARES/OTHER</v>
      </c>
      <c r="D1380" s="4">
        <v>44278</v>
      </c>
      <c r="E1380" t="str">
        <f t="shared" si="169"/>
        <v>OTHERS</v>
      </c>
      <c r="F1380">
        <v>14103958</v>
      </c>
      <c r="G1380" s="19">
        <v>44278</v>
      </c>
      <c r="H1380" t="s">
        <v>3253</v>
      </c>
      <c r="I1380" t="s">
        <v>351</v>
      </c>
      <c r="J1380">
        <v>1</v>
      </c>
      <c r="K1380">
        <v>1</v>
      </c>
      <c r="L1380">
        <v>1401.77</v>
      </c>
      <c r="M1380" t="s">
        <v>36</v>
      </c>
      <c r="N1380">
        <v>1.2</v>
      </c>
      <c r="O1380">
        <v>1401.77</v>
      </c>
      <c r="P1380">
        <f t="shared" si="175"/>
        <v>1682.124</v>
      </c>
      <c r="Q1380" t="s">
        <v>41</v>
      </c>
      <c r="R1380" t="s">
        <v>3050</v>
      </c>
      <c r="S1380" t="s">
        <v>25</v>
      </c>
      <c r="T1380">
        <v>905608</v>
      </c>
      <c r="U1380">
        <v>353.98</v>
      </c>
      <c r="V1380" t="s">
        <v>3041</v>
      </c>
      <c r="Y1380">
        <v>781374</v>
      </c>
      <c r="Z1380" t="s">
        <v>3052</v>
      </c>
      <c r="AB1380">
        <f t="shared" si="170"/>
        <v>2021</v>
      </c>
      <c r="AC1380">
        <f t="shared" si="171"/>
        <v>3</v>
      </c>
      <c r="AD1380" t="str">
        <f t="shared" si="172"/>
        <v>Q4</v>
      </c>
      <c r="AE1380" t="str">
        <f t="shared" si="173"/>
        <v>FY20/21</v>
      </c>
      <c r="AF1380" t="str">
        <f t="shared" si="174"/>
        <v>SOUTH</v>
      </c>
    </row>
    <row r="1381" spans="1:32">
      <c r="A1381" t="s">
        <v>3594</v>
      </c>
      <c r="B1381" t="s">
        <v>22</v>
      </c>
      <c r="C1381" t="str">
        <f t="shared" si="168"/>
        <v>SPARES/OTHER</v>
      </c>
      <c r="D1381" s="4">
        <v>44278</v>
      </c>
      <c r="E1381" t="str">
        <f t="shared" si="169"/>
        <v>OTHERS</v>
      </c>
      <c r="F1381">
        <v>14103958</v>
      </c>
      <c r="G1381" s="19">
        <v>44278</v>
      </c>
      <c r="H1381" t="s">
        <v>3254</v>
      </c>
      <c r="I1381" t="s">
        <v>351</v>
      </c>
      <c r="J1381">
        <v>6</v>
      </c>
      <c r="K1381">
        <v>6</v>
      </c>
      <c r="L1381">
        <v>8203.5400000000009</v>
      </c>
      <c r="M1381" t="s">
        <v>36</v>
      </c>
      <c r="N1381">
        <v>1.2</v>
      </c>
      <c r="O1381">
        <v>8203.5400000000009</v>
      </c>
      <c r="P1381">
        <f t="shared" si="175"/>
        <v>9844.2480000000014</v>
      </c>
      <c r="Q1381" t="s">
        <v>41</v>
      </c>
      <c r="R1381" t="s">
        <v>3050</v>
      </c>
      <c r="S1381" t="s">
        <v>25</v>
      </c>
      <c r="T1381">
        <v>905608</v>
      </c>
      <c r="U1381">
        <v>1858.38</v>
      </c>
      <c r="V1381" t="s">
        <v>3041</v>
      </c>
      <c r="Y1381">
        <v>781374</v>
      </c>
      <c r="Z1381" t="s">
        <v>3052</v>
      </c>
      <c r="AB1381">
        <f t="shared" si="170"/>
        <v>2021</v>
      </c>
      <c r="AC1381">
        <f t="shared" si="171"/>
        <v>3</v>
      </c>
      <c r="AD1381" t="str">
        <f t="shared" si="172"/>
        <v>Q4</v>
      </c>
      <c r="AE1381" t="str">
        <f t="shared" si="173"/>
        <v>FY20/21</v>
      </c>
      <c r="AF1381" t="str">
        <f t="shared" si="174"/>
        <v>SOUTH</v>
      </c>
    </row>
    <row r="1382" spans="1:32">
      <c r="A1382" t="s">
        <v>3594</v>
      </c>
      <c r="B1382" t="s">
        <v>22</v>
      </c>
      <c r="C1382" t="str">
        <f t="shared" si="168"/>
        <v>SPARES/OTHER</v>
      </c>
      <c r="D1382" s="4">
        <v>44278</v>
      </c>
      <c r="E1382" t="str">
        <f t="shared" si="169"/>
        <v>OTHERS</v>
      </c>
      <c r="F1382">
        <v>14103958</v>
      </c>
      <c r="G1382" s="19">
        <v>44278</v>
      </c>
      <c r="H1382" t="s">
        <v>3235</v>
      </c>
      <c r="I1382" t="s">
        <v>351</v>
      </c>
      <c r="J1382">
        <v>5</v>
      </c>
      <c r="K1382">
        <v>5</v>
      </c>
      <c r="L1382">
        <v>6769.2</v>
      </c>
      <c r="M1382" t="s">
        <v>36</v>
      </c>
      <c r="N1382">
        <v>1.2</v>
      </c>
      <c r="O1382">
        <v>6769.2</v>
      </c>
      <c r="P1382">
        <f t="shared" si="175"/>
        <v>8123.0399999999991</v>
      </c>
      <c r="Q1382" t="s">
        <v>41</v>
      </c>
      <c r="R1382" t="s">
        <v>3050</v>
      </c>
      <c r="S1382" t="s">
        <v>25</v>
      </c>
      <c r="T1382">
        <v>905608</v>
      </c>
      <c r="U1382">
        <v>1991.15</v>
      </c>
      <c r="V1382" t="s">
        <v>3041</v>
      </c>
      <c r="Y1382">
        <v>781374</v>
      </c>
      <c r="Z1382" t="s">
        <v>3052</v>
      </c>
      <c r="AB1382">
        <f t="shared" si="170"/>
        <v>2021</v>
      </c>
      <c r="AC1382">
        <f t="shared" si="171"/>
        <v>3</v>
      </c>
      <c r="AD1382" t="str">
        <f t="shared" si="172"/>
        <v>Q4</v>
      </c>
      <c r="AE1382" t="str">
        <f t="shared" si="173"/>
        <v>FY20/21</v>
      </c>
      <c r="AF1382" t="str">
        <f t="shared" si="174"/>
        <v>SOUTH</v>
      </c>
    </row>
    <row r="1383" spans="1:32">
      <c r="A1383" t="s">
        <v>3594</v>
      </c>
      <c r="B1383" t="s">
        <v>22</v>
      </c>
      <c r="C1383" t="str">
        <f t="shared" si="168"/>
        <v>SPARES/OTHER</v>
      </c>
      <c r="D1383" s="4">
        <v>44278</v>
      </c>
      <c r="E1383" t="str">
        <f t="shared" si="169"/>
        <v>OTHERS</v>
      </c>
      <c r="F1383">
        <v>14103958</v>
      </c>
      <c r="G1383" s="19">
        <v>44278</v>
      </c>
      <c r="H1383" t="s">
        <v>3394</v>
      </c>
      <c r="I1383" t="s">
        <v>351</v>
      </c>
      <c r="J1383">
        <v>2</v>
      </c>
      <c r="K1383">
        <v>2</v>
      </c>
      <c r="L1383">
        <v>2628.32</v>
      </c>
      <c r="M1383" t="s">
        <v>36</v>
      </c>
      <c r="N1383">
        <v>1.2</v>
      </c>
      <c r="O1383">
        <v>2628.32</v>
      </c>
      <c r="P1383">
        <f t="shared" si="175"/>
        <v>3153.9839999999999</v>
      </c>
      <c r="Q1383" t="s">
        <v>41</v>
      </c>
      <c r="R1383" t="s">
        <v>3050</v>
      </c>
      <c r="S1383" t="s">
        <v>25</v>
      </c>
      <c r="T1383">
        <v>905608</v>
      </c>
      <c r="U1383">
        <v>884.96</v>
      </c>
      <c r="V1383" t="s">
        <v>3041</v>
      </c>
      <c r="Y1383">
        <v>781374</v>
      </c>
      <c r="Z1383" t="s">
        <v>3052</v>
      </c>
      <c r="AB1383">
        <f t="shared" si="170"/>
        <v>2021</v>
      </c>
      <c r="AC1383">
        <f t="shared" si="171"/>
        <v>3</v>
      </c>
      <c r="AD1383" t="str">
        <f t="shared" si="172"/>
        <v>Q4</v>
      </c>
      <c r="AE1383" t="str">
        <f t="shared" si="173"/>
        <v>FY20/21</v>
      </c>
      <c r="AF1383" t="str">
        <f t="shared" si="174"/>
        <v>SOUTH</v>
      </c>
    </row>
    <row r="1384" spans="1:32">
      <c r="A1384" t="s">
        <v>3594</v>
      </c>
      <c r="B1384" t="s">
        <v>22</v>
      </c>
      <c r="C1384" t="str">
        <f t="shared" si="168"/>
        <v>SPARES/OTHER</v>
      </c>
      <c r="D1384" s="4">
        <v>44279</v>
      </c>
      <c r="E1384" t="str">
        <f t="shared" si="169"/>
        <v>YAMAHA</v>
      </c>
      <c r="F1384">
        <v>14103959</v>
      </c>
      <c r="G1384" s="19">
        <v>44279</v>
      </c>
      <c r="H1384" t="s">
        <v>1982</v>
      </c>
      <c r="I1384" t="s">
        <v>1983</v>
      </c>
      <c r="J1384">
        <v>1</v>
      </c>
      <c r="K1384">
        <v>1</v>
      </c>
      <c r="L1384">
        <v>1265.49</v>
      </c>
      <c r="M1384" t="s">
        <v>36</v>
      </c>
      <c r="N1384">
        <v>1.2</v>
      </c>
      <c r="O1384">
        <v>1265.49</v>
      </c>
      <c r="P1384">
        <f t="shared" si="175"/>
        <v>1518.588</v>
      </c>
      <c r="Q1384" t="s">
        <v>41</v>
      </c>
      <c r="R1384" t="s">
        <v>2735</v>
      </c>
      <c r="S1384" t="s">
        <v>25</v>
      </c>
      <c r="T1384">
        <v>905609</v>
      </c>
      <c r="U1384">
        <v>685</v>
      </c>
      <c r="V1384" t="s">
        <v>3041</v>
      </c>
      <c r="X1384" t="s">
        <v>3395</v>
      </c>
      <c r="Y1384">
        <v>781498</v>
      </c>
      <c r="Z1384" t="s">
        <v>2737</v>
      </c>
      <c r="AB1384">
        <f t="shared" si="170"/>
        <v>2021</v>
      </c>
      <c r="AC1384">
        <f t="shared" si="171"/>
        <v>3</v>
      </c>
      <c r="AD1384" t="str">
        <f t="shared" si="172"/>
        <v>Q4</v>
      </c>
      <c r="AE1384" t="str">
        <f t="shared" si="173"/>
        <v>FY20/21</v>
      </c>
      <c r="AF1384" t="str">
        <f t="shared" si="174"/>
        <v>SOUTH</v>
      </c>
    </row>
    <row r="1385" spans="1:32">
      <c r="A1385" t="s">
        <v>3594</v>
      </c>
      <c r="B1385" t="s">
        <v>22</v>
      </c>
      <c r="C1385" t="str">
        <f t="shared" si="168"/>
        <v>SPARES/OTHER</v>
      </c>
      <c r="D1385" s="4">
        <v>44279</v>
      </c>
      <c r="E1385" t="str">
        <f t="shared" si="169"/>
        <v>YAMAHA</v>
      </c>
      <c r="F1385">
        <v>14103960</v>
      </c>
      <c r="G1385" s="19">
        <v>44279</v>
      </c>
      <c r="H1385" t="s">
        <v>1938</v>
      </c>
      <c r="I1385" t="s">
        <v>1939</v>
      </c>
      <c r="J1385">
        <v>2</v>
      </c>
      <c r="K1385">
        <v>2</v>
      </c>
      <c r="L1385">
        <v>646.02</v>
      </c>
      <c r="M1385" t="s">
        <v>36</v>
      </c>
      <c r="N1385">
        <v>1.2</v>
      </c>
      <c r="O1385">
        <v>646.02</v>
      </c>
      <c r="P1385">
        <f t="shared" si="175"/>
        <v>775.22399999999993</v>
      </c>
      <c r="Q1385" t="s">
        <v>41</v>
      </c>
      <c r="R1385" t="s">
        <v>3112</v>
      </c>
      <c r="S1385" t="s">
        <v>25</v>
      </c>
      <c r="T1385">
        <v>905610</v>
      </c>
      <c r="U1385">
        <v>358</v>
      </c>
      <c r="V1385" t="s">
        <v>3041</v>
      </c>
      <c r="X1385" t="s">
        <v>3396</v>
      </c>
      <c r="Y1385">
        <v>781494</v>
      </c>
      <c r="Z1385" t="s">
        <v>3114</v>
      </c>
      <c r="AB1385">
        <f t="shared" si="170"/>
        <v>2021</v>
      </c>
      <c r="AC1385">
        <f t="shared" si="171"/>
        <v>3</v>
      </c>
      <c r="AD1385" t="str">
        <f t="shared" si="172"/>
        <v>Q4</v>
      </c>
      <c r="AE1385" t="str">
        <f t="shared" si="173"/>
        <v>FY20/21</v>
      </c>
      <c r="AF1385" t="str">
        <f t="shared" si="174"/>
        <v>SOUTH</v>
      </c>
    </row>
    <row r="1386" spans="1:32">
      <c r="A1386" t="s">
        <v>3594</v>
      </c>
      <c r="B1386" t="s">
        <v>22</v>
      </c>
      <c r="C1386" t="str">
        <f t="shared" si="168"/>
        <v>SPARES/OTHER</v>
      </c>
      <c r="D1386" s="4">
        <v>44279</v>
      </c>
      <c r="E1386" t="str">
        <f t="shared" si="169"/>
        <v>HELLER</v>
      </c>
      <c r="F1386">
        <v>14103961</v>
      </c>
      <c r="G1386" s="19">
        <v>44279</v>
      </c>
      <c r="H1386" t="s">
        <v>214</v>
      </c>
      <c r="I1386" t="s">
        <v>215</v>
      </c>
      <c r="J1386">
        <v>4</v>
      </c>
      <c r="K1386">
        <v>4</v>
      </c>
      <c r="L1386">
        <v>1840.71</v>
      </c>
      <c r="M1386" t="s">
        <v>36</v>
      </c>
      <c r="N1386">
        <v>1.2</v>
      </c>
      <c r="O1386">
        <v>1840.71</v>
      </c>
      <c r="P1386">
        <f t="shared" si="175"/>
        <v>2208.8519999999999</v>
      </c>
      <c r="Q1386" t="s">
        <v>41</v>
      </c>
      <c r="R1386" t="s">
        <v>3026</v>
      </c>
      <c r="S1386" t="s">
        <v>25</v>
      </c>
      <c r="T1386">
        <v>905612</v>
      </c>
      <c r="U1386">
        <v>672</v>
      </c>
      <c r="V1386" t="s">
        <v>3041</v>
      </c>
      <c r="X1386">
        <v>4200015778</v>
      </c>
      <c r="Y1386">
        <v>781493</v>
      </c>
      <c r="Z1386" t="s">
        <v>3027</v>
      </c>
      <c r="AB1386">
        <f t="shared" si="170"/>
        <v>2021</v>
      </c>
      <c r="AC1386">
        <f t="shared" si="171"/>
        <v>3</v>
      </c>
      <c r="AD1386" t="str">
        <f t="shared" si="172"/>
        <v>Q4</v>
      </c>
      <c r="AE1386" t="str">
        <f t="shared" si="173"/>
        <v>FY20/21</v>
      </c>
      <c r="AF1386" t="str">
        <f t="shared" si="174"/>
        <v>SOUTH</v>
      </c>
    </row>
    <row r="1387" spans="1:32">
      <c r="A1387" t="s">
        <v>3594</v>
      </c>
      <c r="B1387" t="s">
        <v>22</v>
      </c>
      <c r="C1387" t="str">
        <f t="shared" si="168"/>
        <v>SPARES/OTHER</v>
      </c>
      <c r="D1387" s="4">
        <v>44279</v>
      </c>
      <c r="E1387" t="str">
        <f t="shared" si="169"/>
        <v>YAMAHA</v>
      </c>
      <c r="F1387">
        <v>14103962</v>
      </c>
      <c r="G1387" s="19">
        <v>44279</v>
      </c>
      <c r="H1387" t="s">
        <v>31</v>
      </c>
      <c r="I1387" t="s">
        <v>32</v>
      </c>
      <c r="J1387">
        <v>4</v>
      </c>
      <c r="K1387">
        <v>4</v>
      </c>
      <c r="L1387">
        <v>2400</v>
      </c>
      <c r="M1387" t="s">
        <v>36</v>
      </c>
      <c r="N1387">
        <v>1.2</v>
      </c>
      <c r="O1387">
        <v>2400</v>
      </c>
      <c r="P1387">
        <f t="shared" si="175"/>
        <v>2880</v>
      </c>
      <c r="Q1387" t="s">
        <v>41</v>
      </c>
      <c r="R1387" t="s">
        <v>3112</v>
      </c>
      <c r="S1387" t="s">
        <v>25</v>
      </c>
      <c r="T1387">
        <v>905611</v>
      </c>
      <c r="U1387">
        <v>1540</v>
      </c>
      <c r="V1387" t="s">
        <v>3041</v>
      </c>
      <c r="X1387" t="s">
        <v>3397</v>
      </c>
      <c r="Y1387">
        <v>781490</v>
      </c>
      <c r="Z1387" t="s">
        <v>3114</v>
      </c>
      <c r="AB1387">
        <f t="shared" si="170"/>
        <v>2021</v>
      </c>
      <c r="AC1387">
        <f t="shared" si="171"/>
        <v>3</v>
      </c>
      <c r="AD1387" t="str">
        <f t="shared" si="172"/>
        <v>Q4</v>
      </c>
      <c r="AE1387" t="str">
        <f t="shared" si="173"/>
        <v>FY20/21</v>
      </c>
      <c r="AF1387" t="str">
        <f t="shared" si="174"/>
        <v>SOUTH</v>
      </c>
    </row>
    <row r="1388" spans="1:32">
      <c r="A1388" t="s">
        <v>3594</v>
      </c>
      <c r="B1388" t="s">
        <v>22</v>
      </c>
      <c r="C1388" t="str">
        <f t="shared" si="168"/>
        <v>SPARES/OTHER</v>
      </c>
      <c r="D1388" s="4">
        <v>44279</v>
      </c>
      <c r="E1388" t="str">
        <f t="shared" si="169"/>
        <v>YAMAHA</v>
      </c>
      <c r="F1388">
        <v>14103962</v>
      </c>
      <c r="G1388" s="19">
        <v>44279</v>
      </c>
      <c r="H1388" t="s">
        <v>1105</v>
      </c>
      <c r="I1388" t="s">
        <v>1106</v>
      </c>
      <c r="J1388">
        <v>2</v>
      </c>
      <c r="K1388">
        <v>2</v>
      </c>
      <c r="L1388">
        <v>1159.29</v>
      </c>
      <c r="M1388" t="s">
        <v>36</v>
      </c>
      <c r="N1388">
        <v>1.2</v>
      </c>
      <c r="O1388">
        <v>1159.29</v>
      </c>
      <c r="P1388">
        <f t="shared" si="175"/>
        <v>1391.1479999999999</v>
      </c>
      <c r="Q1388" t="s">
        <v>41</v>
      </c>
      <c r="R1388" t="s">
        <v>3112</v>
      </c>
      <c r="S1388" t="s">
        <v>25</v>
      </c>
      <c r="T1388">
        <v>905611</v>
      </c>
      <c r="U1388">
        <v>820</v>
      </c>
      <c r="V1388" t="s">
        <v>3041</v>
      </c>
      <c r="X1388" t="s">
        <v>3397</v>
      </c>
      <c r="Y1388">
        <v>781490</v>
      </c>
      <c r="Z1388" t="s">
        <v>3114</v>
      </c>
      <c r="AB1388">
        <f t="shared" si="170"/>
        <v>2021</v>
      </c>
      <c r="AC1388">
        <f t="shared" si="171"/>
        <v>3</v>
      </c>
      <c r="AD1388" t="str">
        <f t="shared" si="172"/>
        <v>Q4</v>
      </c>
      <c r="AE1388" t="str">
        <f t="shared" si="173"/>
        <v>FY20/21</v>
      </c>
      <c r="AF1388" t="str">
        <f t="shared" si="174"/>
        <v>SOUTH</v>
      </c>
    </row>
    <row r="1389" spans="1:32">
      <c r="A1389" t="s">
        <v>3594</v>
      </c>
      <c r="B1389" t="s">
        <v>3646</v>
      </c>
      <c r="C1389" t="str">
        <f t="shared" si="168"/>
        <v>SPARES/OTHER</v>
      </c>
      <c r="D1389" s="4">
        <v>44280</v>
      </c>
      <c r="E1389" t="str">
        <f t="shared" si="169"/>
        <v>YAMAHA</v>
      </c>
      <c r="F1389">
        <v>14103963</v>
      </c>
      <c r="G1389" s="19">
        <v>44280</v>
      </c>
      <c r="H1389" t="s">
        <v>3859</v>
      </c>
      <c r="I1389" t="s">
        <v>3714</v>
      </c>
      <c r="J1389">
        <v>2</v>
      </c>
      <c r="K1389">
        <v>2</v>
      </c>
      <c r="L1389">
        <v>518.58000000000004</v>
      </c>
      <c r="M1389" t="s">
        <v>36</v>
      </c>
      <c r="N1389">
        <v>1.2</v>
      </c>
      <c r="O1389">
        <v>518.58000000000004</v>
      </c>
      <c r="P1389">
        <f t="shared" si="175"/>
        <v>622.29600000000005</v>
      </c>
      <c r="Q1389" t="s">
        <v>4058</v>
      </c>
      <c r="R1389" t="s">
        <v>4070</v>
      </c>
      <c r="S1389" t="s">
        <v>25</v>
      </c>
      <c r="T1389">
        <v>905613</v>
      </c>
      <c r="U1389">
        <v>262</v>
      </c>
      <c r="V1389" t="s">
        <v>3041</v>
      </c>
      <c r="Y1389">
        <v>781603</v>
      </c>
      <c r="Z1389" t="s">
        <v>4072</v>
      </c>
      <c r="AB1389">
        <f t="shared" si="170"/>
        <v>2021</v>
      </c>
      <c r="AC1389">
        <f t="shared" si="171"/>
        <v>3</v>
      </c>
      <c r="AD1389" t="str">
        <f t="shared" si="172"/>
        <v>Q4</v>
      </c>
      <c r="AE1389" t="str">
        <f t="shared" si="173"/>
        <v>FY20/21</v>
      </c>
      <c r="AF1389" t="str">
        <f t="shared" si="174"/>
        <v>EAST</v>
      </c>
    </row>
    <row r="1390" spans="1:32">
      <c r="A1390" t="s">
        <v>3594</v>
      </c>
      <c r="B1390" t="s">
        <v>3646</v>
      </c>
      <c r="C1390" t="str">
        <f t="shared" si="168"/>
        <v>SPARES/OTHER</v>
      </c>
      <c r="D1390" s="4">
        <v>44280</v>
      </c>
      <c r="E1390" t="str">
        <f t="shared" si="169"/>
        <v>YAMAHA</v>
      </c>
      <c r="F1390">
        <v>14103963</v>
      </c>
      <c r="G1390" s="19">
        <v>44280</v>
      </c>
      <c r="H1390" t="s">
        <v>3663</v>
      </c>
      <c r="I1390" t="s">
        <v>56</v>
      </c>
      <c r="J1390">
        <v>2</v>
      </c>
      <c r="K1390">
        <v>2</v>
      </c>
      <c r="L1390">
        <v>835.4</v>
      </c>
      <c r="M1390" t="s">
        <v>36</v>
      </c>
      <c r="N1390">
        <v>1.2</v>
      </c>
      <c r="O1390">
        <v>835.4</v>
      </c>
      <c r="P1390">
        <f t="shared" si="175"/>
        <v>1002.4799999999999</v>
      </c>
      <c r="Q1390" t="s">
        <v>4058</v>
      </c>
      <c r="R1390" t="s">
        <v>4070</v>
      </c>
      <c r="S1390" t="s">
        <v>25</v>
      </c>
      <c r="T1390">
        <v>905613</v>
      </c>
      <c r="U1390">
        <v>436</v>
      </c>
      <c r="V1390" t="s">
        <v>3041</v>
      </c>
      <c r="Y1390">
        <v>781603</v>
      </c>
      <c r="Z1390" t="s">
        <v>4072</v>
      </c>
      <c r="AB1390">
        <f t="shared" si="170"/>
        <v>2021</v>
      </c>
      <c r="AC1390">
        <f t="shared" si="171"/>
        <v>3</v>
      </c>
      <c r="AD1390" t="str">
        <f t="shared" si="172"/>
        <v>Q4</v>
      </c>
      <c r="AE1390" t="str">
        <f t="shared" si="173"/>
        <v>FY20/21</v>
      </c>
      <c r="AF1390" t="str">
        <f t="shared" si="174"/>
        <v>EAST</v>
      </c>
    </row>
    <row r="1391" spans="1:32">
      <c r="A1391" t="s">
        <v>3594</v>
      </c>
      <c r="B1391" t="s">
        <v>3646</v>
      </c>
      <c r="C1391" t="str">
        <f t="shared" si="168"/>
        <v>SPARES/OTHER</v>
      </c>
      <c r="D1391" s="4">
        <v>44280</v>
      </c>
      <c r="E1391" t="str">
        <f t="shared" si="169"/>
        <v>YAMAHA</v>
      </c>
      <c r="F1391">
        <v>14103964</v>
      </c>
      <c r="G1391" s="19">
        <v>44280</v>
      </c>
      <c r="H1391" t="s">
        <v>55</v>
      </c>
      <c r="I1391" t="s">
        <v>56</v>
      </c>
      <c r="J1391">
        <v>3</v>
      </c>
      <c r="K1391">
        <v>3</v>
      </c>
      <c r="L1391">
        <v>799.12</v>
      </c>
      <c r="M1391" t="s">
        <v>36</v>
      </c>
      <c r="N1391">
        <v>1.2</v>
      </c>
      <c r="O1391">
        <v>799.12</v>
      </c>
      <c r="P1391">
        <f t="shared" si="175"/>
        <v>958.94399999999996</v>
      </c>
      <c r="Q1391" t="s">
        <v>4058</v>
      </c>
      <c r="R1391" t="s">
        <v>4070</v>
      </c>
      <c r="S1391" t="s">
        <v>25</v>
      </c>
      <c r="T1391">
        <v>905614</v>
      </c>
      <c r="U1391">
        <v>414</v>
      </c>
      <c r="V1391" t="s">
        <v>3041</v>
      </c>
      <c r="Y1391">
        <v>781605</v>
      </c>
      <c r="Z1391" t="s">
        <v>4072</v>
      </c>
      <c r="AB1391">
        <f t="shared" si="170"/>
        <v>2021</v>
      </c>
      <c r="AC1391">
        <f t="shared" si="171"/>
        <v>3</v>
      </c>
      <c r="AD1391" t="str">
        <f t="shared" si="172"/>
        <v>Q4</v>
      </c>
      <c r="AE1391" t="str">
        <f t="shared" si="173"/>
        <v>FY20/21</v>
      </c>
      <c r="AF1391" t="str">
        <f t="shared" si="174"/>
        <v>EAST</v>
      </c>
    </row>
    <row r="1392" spans="1:32">
      <c r="A1392" t="s">
        <v>3594</v>
      </c>
      <c r="B1392" t="s">
        <v>3646</v>
      </c>
      <c r="C1392" t="str">
        <f t="shared" si="168"/>
        <v>SPARES/OTHER</v>
      </c>
      <c r="D1392" s="4">
        <v>44280</v>
      </c>
      <c r="E1392" t="str">
        <f t="shared" si="169"/>
        <v>YAMAHA</v>
      </c>
      <c r="F1392">
        <v>14103964</v>
      </c>
      <c r="G1392" s="19">
        <v>44280</v>
      </c>
      <c r="H1392" t="s">
        <v>1538</v>
      </c>
      <c r="I1392" t="s">
        <v>1539</v>
      </c>
      <c r="J1392">
        <v>5</v>
      </c>
      <c r="K1392">
        <v>5</v>
      </c>
      <c r="L1392">
        <v>283.19</v>
      </c>
      <c r="M1392" t="s">
        <v>36</v>
      </c>
      <c r="N1392">
        <v>1.2</v>
      </c>
      <c r="O1392">
        <v>283.19</v>
      </c>
      <c r="P1392">
        <f t="shared" si="175"/>
        <v>339.82799999999997</v>
      </c>
      <c r="Q1392" t="s">
        <v>4058</v>
      </c>
      <c r="R1392" t="s">
        <v>4070</v>
      </c>
      <c r="S1392" t="s">
        <v>25</v>
      </c>
      <c r="T1392">
        <v>905614</v>
      </c>
      <c r="U1392">
        <v>120</v>
      </c>
      <c r="V1392" t="s">
        <v>3041</v>
      </c>
      <c r="Y1392">
        <v>781605</v>
      </c>
      <c r="Z1392" t="s">
        <v>4072</v>
      </c>
      <c r="AB1392">
        <f t="shared" si="170"/>
        <v>2021</v>
      </c>
      <c r="AC1392">
        <f t="shared" si="171"/>
        <v>3</v>
      </c>
      <c r="AD1392" t="str">
        <f t="shared" si="172"/>
        <v>Q4</v>
      </c>
      <c r="AE1392" t="str">
        <f t="shared" si="173"/>
        <v>FY20/21</v>
      </c>
      <c r="AF1392" t="str">
        <f t="shared" si="174"/>
        <v>EAST</v>
      </c>
    </row>
    <row r="1393" spans="1:32">
      <c r="A1393" t="s">
        <v>3594</v>
      </c>
      <c r="B1393" t="s">
        <v>3646</v>
      </c>
      <c r="C1393" t="str">
        <f t="shared" si="168"/>
        <v>SPARES/OTHER</v>
      </c>
      <c r="D1393" s="4">
        <v>44280</v>
      </c>
      <c r="E1393" t="str">
        <f t="shared" si="169"/>
        <v>YAMAHA</v>
      </c>
      <c r="F1393">
        <v>14103964</v>
      </c>
      <c r="G1393" s="19">
        <v>44280</v>
      </c>
      <c r="H1393" t="s">
        <v>3663</v>
      </c>
      <c r="I1393" t="s">
        <v>56</v>
      </c>
      <c r="J1393">
        <v>2</v>
      </c>
      <c r="K1393">
        <v>2</v>
      </c>
      <c r="L1393">
        <v>835.4</v>
      </c>
      <c r="M1393" t="s">
        <v>36</v>
      </c>
      <c r="N1393">
        <v>1.2</v>
      </c>
      <c r="O1393">
        <v>835.4</v>
      </c>
      <c r="P1393">
        <f t="shared" si="175"/>
        <v>1002.4799999999999</v>
      </c>
      <c r="Q1393" t="s">
        <v>4058</v>
      </c>
      <c r="R1393" t="s">
        <v>4070</v>
      </c>
      <c r="S1393" t="s">
        <v>25</v>
      </c>
      <c r="T1393">
        <v>905614</v>
      </c>
      <c r="U1393">
        <v>436</v>
      </c>
      <c r="V1393" t="s">
        <v>3041</v>
      </c>
      <c r="Y1393">
        <v>781605</v>
      </c>
      <c r="Z1393" t="s">
        <v>4072</v>
      </c>
      <c r="AB1393">
        <f t="shared" si="170"/>
        <v>2021</v>
      </c>
      <c r="AC1393">
        <f t="shared" si="171"/>
        <v>3</v>
      </c>
      <c r="AD1393" t="str">
        <f t="shared" si="172"/>
        <v>Q4</v>
      </c>
      <c r="AE1393" t="str">
        <f t="shared" si="173"/>
        <v>FY20/21</v>
      </c>
      <c r="AF1393" t="str">
        <f t="shared" si="174"/>
        <v>EAST</v>
      </c>
    </row>
    <row r="1394" spans="1:32">
      <c r="A1394" t="s">
        <v>3594</v>
      </c>
      <c r="B1394" t="s">
        <v>3646</v>
      </c>
      <c r="C1394" t="str">
        <f t="shared" si="168"/>
        <v>SPARES/OTHER</v>
      </c>
      <c r="D1394" s="4">
        <v>44280</v>
      </c>
      <c r="E1394" t="str">
        <f t="shared" si="169"/>
        <v>YAMAHA</v>
      </c>
      <c r="F1394">
        <v>14103964</v>
      </c>
      <c r="G1394" s="19">
        <v>44280</v>
      </c>
      <c r="H1394" t="s">
        <v>124</v>
      </c>
      <c r="I1394" t="s">
        <v>125</v>
      </c>
      <c r="J1394">
        <v>3</v>
      </c>
      <c r="K1394">
        <v>3</v>
      </c>
      <c r="L1394">
        <v>464.6</v>
      </c>
      <c r="M1394" t="s">
        <v>36</v>
      </c>
      <c r="N1394">
        <v>1.2</v>
      </c>
      <c r="O1394">
        <v>464.6</v>
      </c>
      <c r="P1394">
        <f t="shared" si="175"/>
        <v>557.52</v>
      </c>
      <c r="Q1394" t="s">
        <v>4058</v>
      </c>
      <c r="R1394" t="s">
        <v>4070</v>
      </c>
      <c r="S1394" t="s">
        <v>25</v>
      </c>
      <c r="T1394">
        <v>905614</v>
      </c>
      <c r="U1394">
        <v>195</v>
      </c>
      <c r="V1394" t="s">
        <v>3041</v>
      </c>
      <c r="Y1394">
        <v>781605</v>
      </c>
      <c r="Z1394" t="s">
        <v>4072</v>
      </c>
      <c r="AB1394">
        <f t="shared" si="170"/>
        <v>2021</v>
      </c>
      <c r="AC1394">
        <f t="shared" si="171"/>
        <v>3</v>
      </c>
      <c r="AD1394" t="str">
        <f t="shared" si="172"/>
        <v>Q4</v>
      </c>
      <c r="AE1394" t="str">
        <f t="shared" si="173"/>
        <v>FY20/21</v>
      </c>
      <c r="AF1394" t="str">
        <f t="shared" si="174"/>
        <v>EAST</v>
      </c>
    </row>
    <row r="1395" spans="1:32">
      <c r="A1395" t="s">
        <v>3594</v>
      </c>
      <c r="B1395" t="s">
        <v>3646</v>
      </c>
      <c r="C1395" t="str">
        <f t="shared" si="168"/>
        <v>SPARES/OTHER</v>
      </c>
      <c r="D1395" s="4">
        <v>44280</v>
      </c>
      <c r="E1395" t="str">
        <f t="shared" si="169"/>
        <v>YAMAHA</v>
      </c>
      <c r="F1395">
        <v>14103964</v>
      </c>
      <c r="G1395" s="19">
        <v>44280</v>
      </c>
      <c r="H1395" t="s">
        <v>1303</v>
      </c>
      <c r="I1395" t="s">
        <v>1304</v>
      </c>
      <c r="J1395">
        <v>2</v>
      </c>
      <c r="K1395">
        <v>2</v>
      </c>
      <c r="L1395">
        <v>281.42</v>
      </c>
      <c r="M1395" t="s">
        <v>36</v>
      </c>
      <c r="N1395">
        <v>1.2</v>
      </c>
      <c r="O1395">
        <v>281.42</v>
      </c>
      <c r="P1395">
        <f t="shared" si="175"/>
        <v>337.70400000000001</v>
      </c>
      <c r="Q1395" t="s">
        <v>4058</v>
      </c>
      <c r="R1395" t="s">
        <v>4070</v>
      </c>
      <c r="S1395" t="s">
        <v>25</v>
      </c>
      <c r="T1395">
        <v>905614</v>
      </c>
      <c r="U1395">
        <v>120</v>
      </c>
      <c r="V1395" t="s">
        <v>3041</v>
      </c>
      <c r="Y1395">
        <v>781605</v>
      </c>
      <c r="Z1395" t="s">
        <v>4072</v>
      </c>
      <c r="AB1395">
        <f t="shared" si="170"/>
        <v>2021</v>
      </c>
      <c r="AC1395">
        <f t="shared" si="171"/>
        <v>3</v>
      </c>
      <c r="AD1395" t="str">
        <f t="shared" si="172"/>
        <v>Q4</v>
      </c>
      <c r="AE1395" t="str">
        <f t="shared" si="173"/>
        <v>FY20/21</v>
      </c>
      <c r="AF1395" t="str">
        <f t="shared" si="174"/>
        <v>EAST</v>
      </c>
    </row>
    <row r="1396" spans="1:32">
      <c r="A1396" t="s">
        <v>3594</v>
      </c>
      <c r="B1396" t="s">
        <v>3646</v>
      </c>
      <c r="C1396" t="str">
        <f t="shared" si="168"/>
        <v>SPARES/OTHER</v>
      </c>
      <c r="D1396" s="4">
        <v>44280</v>
      </c>
      <c r="E1396" t="str">
        <f t="shared" si="169"/>
        <v>YAMAHA</v>
      </c>
      <c r="F1396">
        <v>14103965</v>
      </c>
      <c r="G1396" s="19">
        <v>44280</v>
      </c>
      <c r="H1396" t="s">
        <v>1282</v>
      </c>
      <c r="I1396" t="s">
        <v>1283</v>
      </c>
      <c r="J1396">
        <v>1</v>
      </c>
      <c r="K1396">
        <v>1</v>
      </c>
      <c r="L1396">
        <v>1633.63</v>
      </c>
      <c r="M1396" t="s">
        <v>36</v>
      </c>
      <c r="N1396">
        <v>1.2</v>
      </c>
      <c r="O1396">
        <v>1633.63</v>
      </c>
      <c r="P1396">
        <f t="shared" si="175"/>
        <v>1960.356</v>
      </c>
      <c r="Q1396" t="s">
        <v>4058</v>
      </c>
      <c r="R1396" t="s">
        <v>4291</v>
      </c>
      <c r="S1396" t="s">
        <v>25</v>
      </c>
      <c r="T1396">
        <v>905615</v>
      </c>
      <c r="U1396">
        <v>958</v>
      </c>
      <c r="V1396" t="s">
        <v>3041</v>
      </c>
      <c r="Y1396">
        <v>781610</v>
      </c>
      <c r="Z1396" t="s">
        <v>4292</v>
      </c>
      <c r="AB1396">
        <f t="shared" si="170"/>
        <v>2021</v>
      </c>
      <c r="AC1396">
        <f t="shared" si="171"/>
        <v>3</v>
      </c>
      <c r="AD1396" t="str">
        <f t="shared" si="172"/>
        <v>Q4</v>
      </c>
      <c r="AE1396" t="str">
        <f t="shared" si="173"/>
        <v>FY20/21</v>
      </c>
      <c r="AF1396" t="str">
        <f t="shared" si="174"/>
        <v>EAST</v>
      </c>
    </row>
    <row r="1397" spans="1:32">
      <c r="A1397" t="s">
        <v>3594</v>
      </c>
      <c r="B1397" t="s">
        <v>3646</v>
      </c>
      <c r="C1397" t="str">
        <f t="shared" si="168"/>
        <v>SPARES/OTHER</v>
      </c>
      <c r="D1397" s="4">
        <v>44280</v>
      </c>
      <c r="E1397" t="str">
        <f t="shared" si="169"/>
        <v>YAMAHA</v>
      </c>
      <c r="F1397">
        <v>14103965</v>
      </c>
      <c r="G1397" s="19">
        <v>44280</v>
      </c>
      <c r="H1397" t="s">
        <v>229</v>
      </c>
      <c r="I1397" t="s">
        <v>226</v>
      </c>
      <c r="J1397">
        <v>1</v>
      </c>
      <c r="K1397">
        <v>1</v>
      </c>
      <c r="L1397">
        <v>583.19000000000005</v>
      </c>
      <c r="M1397" t="s">
        <v>36</v>
      </c>
      <c r="N1397">
        <v>1.2</v>
      </c>
      <c r="O1397">
        <v>583.19000000000005</v>
      </c>
      <c r="P1397">
        <f t="shared" si="175"/>
        <v>699.82800000000009</v>
      </c>
      <c r="Q1397" t="s">
        <v>4058</v>
      </c>
      <c r="R1397" t="s">
        <v>4291</v>
      </c>
      <c r="S1397" t="s">
        <v>25</v>
      </c>
      <c r="T1397">
        <v>905615</v>
      </c>
      <c r="U1397">
        <v>319</v>
      </c>
      <c r="V1397" t="s">
        <v>3041</v>
      </c>
      <c r="Y1397">
        <v>781610</v>
      </c>
      <c r="Z1397" t="s">
        <v>4292</v>
      </c>
      <c r="AB1397">
        <f t="shared" si="170"/>
        <v>2021</v>
      </c>
      <c r="AC1397">
        <f t="shared" si="171"/>
        <v>3</v>
      </c>
      <c r="AD1397" t="str">
        <f t="shared" si="172"/>
        <v>Q4</v>
      </c>
      <c r="AE1397" t="str">
        <f t="shared" si="173"/>
        <v>FY20/21</v>
      </c>
      <c r="AF1397" t="str">
        <f t="shared" si="174"/>
        <v>EAST</v>
      </c>
    </row>
    <row r="1398" spans="1:32">
      <c r="A1398" t="s">
        <v>3594</v>
      </c>
      <c r="B1398" t="s">
        <v>3646</v>
      </c>
      <c r="C1398" t="str">
        <f t="shared" si="168"/>
        <v>SPARES/OTHER</v>
      </c>
      <c r="D1398" s="4">
        <v>44280</v>
      </c>
      <c r="E1398" t="str">
        <f t="shared" si="169"/>
        <v>OTHERS</v>
      </c>
      <c r="F1398">
        <v>14103965</v>
      </c>
      <c r="G1398" s="19">
        <v>44280</v>
      </c>
      <c r="H1398" t="s">
        <v>345</v>
      </c>
      <c r="I1398" t="s">
        <v>346</v>
      </c>
      <c r="J1398">
        <v>3</v>
      </c>
      <c r="K1398">
        <v>3</v>
      </c>
      <c r="L1398">
        <v>1576.99</v>
      </c>
      <c r="M1398" t="s">
        <v>36</v>
      </c>
      <c r="N1398">
        <v>1.2</v>
      </c>
      <c r="O1398">
        <v>1576.99</v>
      </c>
      <c r="P1398">
        <f t="shared" si="175"/>
        <v>1892.3879999999999</v>
      </c>
      <c r="Q1398" t="s">
        <v>4058</v>
      </c>
      <c r="R1398" t="s">
        <v>4291</v>
      </c>
      <c r="S1398" t="s">
        <v>25</v>
      </c>
      <c r="T1398">
        <v>905615</v>
      </c>
      <c r="U1398">
        <v>398.22</v>
      </c>
      <c r="V1398" t="s">
        <v>3041</v>
      </c>
      <c r="Y1398">
        <v>781610</v>
      </c>
      <c r="Z1398" t="s">
        <v>4292</v>
      </c>
      <c r="AB1398">
        <f t="shared" si="170"/>
        <v>2021</v>
      </c>
      <c r="AC1398">
        <f t="shared" si="171"/>
        <v>3</v>
      </c>
      <c r="AD1398" t="str">
        <f t="shared" si="172"/>
        <v>Q4</v>
      </c>
      <c r="AE1398" t="str">
        <f t="shared" si="173"/>
        <v>FY20/21</v>
      </c>
      <c r="AF1398" t="str">
        <f t="shared" si="174"/>
        <v>EAST</v>
      </c>
    </row>
    <row r="1399" spans="1:32">
      <c r="A1399" t="s">
        <v>3594</v>
      </c>
      <c r="B1399" t="s">
        <v>3646</v>
      </c>
      <c r="C1399" t="str">
        <f t="shared" si="168"/>
        <v>SPARES/OTHER</v>
      </c>
      <c r="D1399" s="4">
        <v>44280</v>
      </c>
      <c r="E1399" t="str">
        <f t="shared" si="169"/>
        <v>HELLER</v>
      </c>
      <c r="F1399">
        <v>14103966</v>
      </c>
      <c r="G1399" s="19">
        <v>44280</v>
      </c>
      <c r="H1399" t="s">
        <v>4550</v>
      </c>
      <c r="I1399" t="s">
        <v>4551</v>
      </c>
      <c r="J1399">
        <v>1</v>
      </c>
      <c r="K1399">
        <v>1</v>
      </c>
      <c r="L1399">
        <v>5392.04</v>
      </c>
      <c r="M1399" t="s">
        <v>36</v>
      </c>
      <c r="N1399">
        <v>1.2</v>
      </c>
      <c r="O1399">
        <v>5392.04</v>
      </c>
      <c r="P1399">
        <f t="shared" si="175"/>
        <v>6470.4479999999994</v>
      </c>
      <c r="Q1399" t="s">
        <v>4058</v>
      </c>
      <c r="R1399" t="s">
        <v>4133</v>
      </c>
      <c r="S1399" t="s">
        <v>25</v>
      </c>
      <c r="T1399">
        <v>905620</v>
      </c>
      <c r="U1399">
        <v>3772.02</v>
      </c>
      <c r="V1399" t="s">
        <v>3041</v>
      </c>
      <c r="Y1399">
        <v>781624</v>
      </c>
      <c r="Z1399" t="s">
        <v>4134</v>
      </c>
      <c r="AB1399">
        <f t="shared" si="170"/>
        <v>2021</v>
      </c>
      <c r="AC1399">
        <f t="shared" si="171"/>
        <v>3</v>
      </c>
      <c r="AD1399" t="str">
        <f t="shared" si="172"/>
        <v>Q4</v>
      </c>
      <c r="AE1399" t="str">
        <f t="shared" si="173"/>
        <v>FY20/21</v>
      </c>
      <c r="AF1399" t="str">
        <f t="shared" si="174"/>
        <v>EAST</v>
      </c>
    </row>
    <row r="1400" spans="1:32">
      <c r="A1400" t="s">
        <v>3594</v>
      </c>
      <c r="B1400" t="s">
        <v>3646</v>
      </c>
      <c r="C1400" t="str">
        <f t="shared" si="168"/>
        <v>SPARES/OTHER</v>
      </c>
      <c r="D1400" s="4">
        <v>44280</v>
      </c>
      <c r="E1400" t="str">
        <f t="shared" si="169"/>
        <v>OTHERS</v>
      </c>
      <c r="F1400">
        <v>14103967</v>
      </c>
      <c r="G1400" s="19">
        <v>44280</v>
      </c>
      <c r="H1400" t="s">
        <v>3855</v>
      </c>
      <c r="I1400" t="s">
        <v>744</v>
      </c>
      <c r="J1400">
        <v>1</v>
      </c>
      <c r="K1400">
        <v>1</v>
      </c>
      <c r="L1400">
        <v>1077.8800000000001</v>
      </c>
      <c r="M1400" t="s">
        <v>36</v>
      </c>
      <c r="N1400">
        <v>1.2</v>
      </c>
      <c r="O1400">
        <v>1077.8800000000001</v>
      </c>
      <c r="P1400">
        <f t="shared" si="175"/>
        <v>1293.4560000000001</v>
      </c>
      <c r="Q1400" t="s">
        <v>4058</v>
      </c>
      <c r="R1400" t="s">
        <v>4521</v>
      </c>
      <c r="S1400" t="s">
        <v>25</v>
      </c>
      <c r="T1400">
        <v>905619</v>
      </c>
      <c r="U1400">
        <v>580</v>
      </c>
      <c r="V1400" t="s">
        <v>3041</v>
      </c>
      <c r="Y1400">
        <v>781621</v>
      </c>
      <c r="Z1400" t="s">
        <v>4522</v>
      </c>
      <c r="AB1400">
        <f t="shared" si="170"/>
        <v>2021</v>
      </c>
      <c r="AC1400">
        <f t="shared" si="171"/>
        <v>3</v>
      </c>
      <c r="AD1400" t="str">
        <f t="shared" si="172"/>
        <v>Q4</v>
      </c>
      <c r="AE1400" t="str">
        <f t="shared" si="173"/>
        <v>FY20/21</v>
      </c>
      <c r="AF1400" t="str">
        <f t="shared" si="174"/>
        <v>EAST</v>
      </c>
    </row>
    <row r="1401" spans="1:32">
      <c r="A1401" t="s">
        <v>3594</v>
      </c>
      <c r="B1401" t="s">
        <v>3646</v>
      </c>
      <c r="C1401" t="str">
        <f t="shared" si="168"/>
        <v>SPARES/OTHER</v>
      </c>
      <c r="D1401" s="4">
        <v>44280</v>
      </c>
      <c r="E1401" t="str">
        <f t="shared" si="169"/>
        <v>YAMAHA</v>
      </c>
      <c r="F1401">
        <v>14103968</v>
      </c>
      <c r="G1401" s="19">
        <v>44280</v>
      </c>
      <c r="H1401" t="s">
        <v>3861</v>
      </c>
      <c r="I1401" t="s">
        <v>3862</v>
      </c>
      <c r="J1401">
        <v>1</v>
      </c>
      <c r="K1401">
        <v>1</v>
      </c>
      <c r="L1401">
        <v>5122.12</v>
      </c>
      <c r="M1401" t="s">
        <v>36</v>
      </c>
      <c r="N1401">
        <v>1.2</v>
      </c>
      <c r="O1401">
        <v>5122.12</v>
      </c>
      <c r="P1401">
        <f t="shared" si="175"/>
        <v>6146.5439999999999</v>
      </c>
      <c r="Q1401" t="s">
        <v>4058</v>
      </c>
      <c r="R1401" t="s">
        <v>4511</v>
      </c>
      <c r="S1401" t="s">
        <v>25</v>
      </c>
      <c r="T1401">
        <v>905616</v>
      </c>
      <c r="U1401">
        <v>2670</v>
      </c>
      <c r="V1401" t="s">
        <v>3041</v>
      </c>
      <c r="Y1401">
        <v>781612</v>
      </c>
      <c r="Z1401" t="s">
        <v>4512</v>
      </c>
      <c r="AB1401">
        <f t="shared" si="170"/>
        <v>2021</v>
      </c>
      <c r="AC1401">
        <f t="shared" si="171"/>
        <v>3</v>
      </c>
      <c r="AD1401" t="str">
        <f t="shared" si="172"/>
        <v>Q4</v>
      </c>
      <c r="AE1401" t="str">
        <f t="shared" si="173"/>
        <v>FY20/21</v>
      </c>
      <c r="AF1401" t="str">
        <f t="shared" si="174"/>
        <v>EAST</v>
      </c>
    </row>
    <row r="1402" spans="1:32">
      <c r="A1402" t="s">
        <v>3594</v>
      </c>
      <c r="B1402" t="s">
        <v>3646</v>
      </c>
      <c r="C1402" t="str">
        <f t="shared" si="168"/>
        <v>SPARES/OTHER</v>
      </c>
      <c r="D1402" s="4">
        <v>44280</v>
      </c>
      <c r="E1402" t="str">
        <f t="shared" si="169"/>
        <v>YAMAHA</v>
      </c>
      <c r="F1402">
        <v>14103969</v>
      </c>
      <c r="G1402" s="19">
        <v>44280</v>
      </c>
      <c r="H1402" t="s">
        <v>603</v>
      </c>
      <c r="I1402" t="s">
        <v>598</v>
      </c>
      <c r="J1402">
        <v>2</v>
      </c>
      <c r="K1402">
        <v>2</v>
      </c>
      <c r="L1402">
        <v>739.82</v>
      </c>
      <c r="M1402" t="s">
        <v>36</v>
      </c>
      <c r="N1402">
        <v>1.2</v>
      </c>
      <c r="O1402">
        <v>739.82</v>
      </c>
      <c r="P1402">
        <f t="shared" si="175"/>
        <v>887.78399999999999</v>
      </c>
      <c r="Q1402" t="s">
        <v>4058</v>
      </c>
      <c r="R1402" t="s">
        <v>4552</v>
      </c>
      <c r="S1402" t="s">
        <v>25</v>
      </c>
      <c r="T1402">
        <v>905617</v>
      </c>
      <c r="U1402">
        <v>392</v>
      </c>
      <c r="V1402" t="s">
        <v>3041</v>
      </c>
      <c r="Y1402">
        <v>781616</v>
      </c>
      <c r="Z1402" t="s">
        <v>4553</v>
      </c>
      <c r="AB1402">
        <f t="shared" si="170"/>
        <v>2021</v>
      </c>
      <c r="AC1402">
        <f t="shared" si="171"/>
        <v>3</v>
      </c>
      <c r="AD1402" t="str">
        <f t="shared" si="172"/>
        <v>Q4</v>
      </c>
      <c r="AE1402" t="str">
        <f t="shared" si="173"/>
        <v>FY20/21</v>
      </c>
      <c r="AF1402" t="str">
        <f t="shared" si="174"/>
        <v>EAST</v>
      </c>
    </row>
    <row r="1403" spans="1:32">
      <c r="A1403" t="s">
        <v>3594</v>
      </c>
      <c r="B1403" t="s">
        <v>3646</v>
      </c>
      <c r="C1403" t="str">
        <f t="shared" si="168"/>
        <v>SPARES/OTHER</v>
      </c>
      <c r="D1403" s="4">
        <v>44280</v>
      </c>
      <c r="E1403" t="str">
        <f t="shared" si="169"/>
        <v>YAMAHA</v>
      </c>
      <c r="F1403">
        <v>14103970</v>
      </c>
      <c r="G1403" s="19">
        <v>44280</v>
      </c>
      <c r="H1403" t="s">
        <v>1978</v>
      </c>
      <c r="I1403" t="s">
        <v>1979</v>
      </c>
      <c r="J1403">
        <v>10</v>
      </c>
      <c r="K1403">
        <v>10</v>
      </c>
      <c r="L1403">
        <v>716.81</v>
      </c>
      <c r="M1403" t="s">
        <v>36</v>
      </c>
      <c r="N1403">
        <v>1.2</v>
      </c>
      <c r="O1403">
        <v>716.81</v>
      </c>
      <c r="P1403">
        <f t="shared" si="175"/>
        <v>860.17199999999991</v>
      </c>
      <c r="Q1403" t="s">
        <v>4058</v>
      </c>
      <c r="R1403" t="s">
        <v>4083</v>
      </c>
      <c r="S1403" t="s">
        <v>25</v>
      </c>
      <c r="T1403">
        <v>905618</v>
      </c>
      <c r="U1403">
        <v>380</v>
      </c>
      <c r="V1403" t="s">
        <v>3041</v>
      </c>
      <c r="Y1403">
        <v>781618</v>
      </c>
      <c r="Z1403" t="s">
        <v>4084</v>
      </c>
      <c r="AB1403">
        <f t="shared" si="170"/>
        <v>2021</v>
      </c>
      <c r="AC1403">
        <f t="shared" si="171"/>
        <v>3</v>
      </c>
      <c r="AD1403" t="str">
        <f t="shared" si="172"/>
        <v>Q4</v>
      </c>
      <c r="AE1403" t="str">
        <f t="shared" si="173"/>
        <v>FY20/21</v>
      </c>
      <c r="AF1403" t="str">
        <f t="shared" si="174"/>
        <v>EAST</v>
      </c>
    </row>
    <row r="1404" spans="1:32">
      <c r="A1404" t="s">
        <v>3594</v>
      </c>
      <c r="B1404" t="s">
        <v>3646</v>
      </c>
      <c r="C1404" t="str">
        <f t="shared" si="168"/>
        <v>SPARES/OTHER</v>
      </c>
      <c r="D1404" s="4">
        <v>44280</v>
      </c>
      <c r="E1404" t="str">
        <f t="shared" si="169"/>
        <v>YAMAHA</v>
      </c>
      <c r="F1404">
        <v>14103970</v>
      </c>
      <c r="G1404" s="19">
        <v>44280</v>
      </c>
      <c r="H1404" t="s">
        <v>3860</v>
      </c>
      <c r="I1404" t="s">
        <v>588</v>
      </c>
      <c r="J1404">
        <v>3</v>
      </c>
      <c r="K1404">
        <v>3</v>
      </c>
      <c r="L1404">
        <v>39.82</v>
      </c>
      <c r="M1404" t="s">
        <v>36</v>
      </c>
      <c r="N1404">
        <v>1.2</v>
      </c>
      <c r="O1404">
        <v>39.82</v>
      </c>
      <c r="P1404">
        <f t="shared" si="175"/>
        <v>47.783999999999999</v>
      </c>
      <c r="Q1404" t="s">
        <v>4058</v>
      </c>
      <c r="R1404" t="s">
        <v>4083</v>
      </c>
      <c r="S1404" t="s">
        <v>25</v>
      </c>
      <c r="T1404">
        <v>905618</v>
      </c>
      <c r="U1404">
        <v>21</v>
      </c>
      <c r="V1404" t="s">
        <v>3041</v>
      </c>
      <c r="Y1404">
        <v>781618</v>
      </c>
      <c r="Z1404" t="s">
        <v>4084</v>
      </c>
      <c r="AB1404">
        <f t="shared" si="170"/>
        <v>2021</v>
      </c>
      <c r="AC1404">
        <f t="shared" si="171"/>
        <v>3</v>
      </c>
      <c r="AD1404" t="str">
        <f t="shared" si="172"/>
        <v>Q4</v>
      </c>
      <c r="AE1404" t="str">
        <f t="shared" si="173"/>
        <v>FY20/21</v>
      </c>
      <c r="AF1404" t="str">
        <f t="shared" si="174"/>
        <v>EAST</v>
      </c>
    </row>
    <row r="1405" spans="1:32">
      <c r="A1405" t="s">
        <v>3594</v>
      </c>
      <c r="B1405" t="s">
        <v>3651</v>
      </c>
      <c r="C1405" t="str">
        <f t="shared" si="168"/>
        <v>SPARES/OTHER</v>
      </c>
      <c r="D1405" s="4">
        <v>44293</v>
      </c>
      <c r="E1405" t="str">
        <f t="shared" si="169"/>
        <v>HELLER</v>
      </c>
      <c r="F1405">
        <v>14103971</v>
      </c>
      <c r="G1405" s="19">
        <v>44293</v>
      </c>
      <c r="H1405" t="s">
        <v>214</v>
      </c>
      <c r="I1405" t="s">
        <v>215</v>
      </c>
      <c r="J1405">
        <v>3</v>
      </c>
      <c r="K1405">
        <v>3</v>
      </c>
      <c r="L1405">
        <v>2235.9</v>
      </c>
      <c r="M1405" t="s">
        <v>36</v>
      </c>
      <c r="N1405">
        <v>1.18</v>
      </c>
      <c r="O1405">
        <v>2235.9</v>
      </c>
      <c r="P1405">
        <f t="shared" si="175"/>
        <v>2638.3620000000001</v>
      </c>
      <c r="Q1405" t="s">
        <v>3652</v>
      </c>
      <c r="R1405" t="s">
        <v>4427</v>
      </c>
      <c r="S1405" t="s">
        <v>25</v>
      </c>
      <c r="T1405">
        <v>905518</v>
      </c>
      <c r="U1405">
        <v>1394.86</v>
      </c>
      <c r="V1405" t="s">
        <v>3041</v>
      </c>
      <c r="X1405" t="s">
        <v>4554</v>
      </c>
      <c r="Y1405">
        <v>781969</v>
      </c>
      <c r="Z1405" t="s">
        <v>4429</v>
      </c>
      <c r="AB1405">
        <f t="shared" si="170"/>
        <v>2021</v>
      </c>
      <c r="AC1405">
        <f t="shared" si="171"/>
        <v>4</v>
      </c>
      <c r="AD1405" t="str">
        <f t="shared" si="172"/>
        <v>Q1</v>
      </c>
      <c r="AE1405" t="str">
        <f t="shared" si="173"/>
        <v>FY21/22</v>
      </c>
      <c r="AF1405" t="str">
        <f t="shared" si="174"/>
        <v>NORTH</v>
      </c>
    </row>
    <row r="1406" spans="1:32">
      <c r="A1406" t="s">
        <v>3594</v>
      </c>
      <c r="B1406" t="s">
        <v>3651</v>
      </c>
      <c r="C1406" t="str">
        <f t="shared" si="168"/>
        <v>SPARES/OTHER</v>
      </c>
      <c r="D1406" s="4">
        <v>44293</v>
      </c>
      <c r="E1406" t="str">
        <f t="shared" si="169"/>
        <v>HELLER</v>
      </c>
      <c r="F1406">
        <v>14103972</v>
      </c>
      <c r="G1406" s="19">
        <v>44293</v>
      </c>
      <c r="H1406" t="s">
        <v>214</v>
      </c>
      <c r="I1406" t="s">
        <v>215</v>
      </c>
      <c r="J1406">
        <v>4</v>
      </c>
      <c r="K1406">
        <v>4</v>
      </c>
      <c r="L1406">
        <v>2981.2</v>
      </c>
      <c r="M1406" t="s">
        <v>36</v>
      </c>
      <c r="N1406">
        <v>1.18</v>
      </c>
      <c r="O1406">
        <v>2981.2</v>
      </c>
      <c r="P1406">
        <f t="shared" si="175"/>
        <v>3517.8159999999998</v>
      </c>
      <c r="Q1406" t="s">
        <v>3652</v>
      </c>
      <c r="R1406" t="s">
        <v>4427</v>
      </c>
      <c r="S1406" t="s">
        <v>25</v>
      </c>
      <c r="T1406">
        <v>905523</v>
      </c>
      <c r="U1406">
        <v>1859.81</v>
      </c>
      <c r="V1406" t="s">
        <v>3041</v>
      </c>
      <c r="X1406" t="s">
        <v>4555</v>
      </c>
      <c r="Y1406">
        <v>781973</v>
      </c>
      <c r="Z1406" t="s">
        <v>4429</v>
      </c>
      <c r="AB1406">
        <f t="shared" si="170"/>
        <v>2021</v>
      </c>
      <c r="AC1406">
        <f t="shared" si="171"/>
        <v>4</v>
      </c>
      <c r="AD1406" t="str">
        <f t="shared" si="172"/>
        <v>Q1</v>
      </c>
      <c r="AE1406" t="str">
        <f t="shared" si="173"/>
        <v>FY21/22</v>
      </c>
      <c r="AF1406" t="str">
        <f t="shared" si="174"/>
        <v>NORTH</v>
      </c>
    </row>
    <row r="1407" spans="1:32">
      <c r="A1407" t="s">
        <v>3594</v>
      </c>
      <c r="B1407" t="s">
        <v>3651</v>
      </c>
      <c r="C1407" t="str">
        <f t="shared" si="168"/>
        <v>SPARES/OTHER</v>
      </c>
      <c r="D1407" s="4">
        <v>44293</v>
      </c>
      <c r="E1407" t="str">
        <f t="shared" si="169"/>
        <v>HELLER</v>
      </c>
      <c r="F1407">
        <v>14103973</v>
      </c>
      <c r="G1407" s="19">
        <v>44293</v>
      </c>
      <c r="H1407" t="s">
        <v>247</v>
      </c>
      <c r="I1407" t="s">
        <v>248</v>
      </c>
      <c r="J1407">
        <v>1</v>
      </c>
      <c r="K1407">
        <v>1</v>
      </c>
      <c r="L1407">
        <v>7026.55</v>
      </c>
      <c r="M1407" t="s">
        <v>36</v>
      </c>
      <c r="N1407">
        <v>1.18</v>
      </c>
      <c r="O1407">
        <v>7026.55</v>
      </c>
      <c r="P1407">
        <f t="shared" si="175"/>
        <v>8291.3289999999997</v>
      </c>
      <c r="Q1407" t="s">
        <v>3652</v>
      </c>
      <c r="R1407" t="s">
        <v>4427</v>
      </c>
      <c r="S1407" t="s">
        <v>25</v>
      </c>
      <c r="T1407">
        <v>905536</v>
      </c>
      <c r="U1407">
        <v>3871.87</v>
      </c>
      <c r="V1407" t="s">
        <v>3041</v>
      </c>
      <c r="X1407" t="s">
        <v>4556</v>
      </c>
      <c r="Y1407">
        <v>781975</v>
      </c>
      <c r="Z1407" t="s">
        <v>4429</v>
      </c>
      <c r="AB1407">
        <f t="shared" si="170"/>
        <v>2021</v>
      </c>
      <c r="AC1407">
        <f t="shared" si="171"/>
        <v>4</v>
      </c>
      <c r="AD1407" t="str">
        <f t="shared" si="172"/>
        <v>Q1</v>
      </c>
      <c r="AE1407" t="str">
        <f t="shared" si="173"/>
        <v>FY21/22</v>
      </c>
      <c r="AF1407" t="str">
        <f t="shared" si="174"/>
        <v>NORTH</v>
      </c>
    </row>
    <row r="1408" spans="1:32">
      <c r="A1408" t="s">
        <v>3594</v>
      </c>
      <c r="B1408" t="s">
        <v>3651</v>
      </c>
      <c r="C1408" t="str">
        <f t="shared" si="168"/>
        <v>SPARES/OTHER</v>
      </c>
      <c r="D1408" s="4">
        <v>44293</v>
      </c>
      <c r="E1408" t="str">
        <f t="shared" si="169"/>
        <v>HELLER</v>
      </c>
      <c r="F1408">
        <v>14103974</v>
      </c>
      <c r="G1408" s="19">
        <v>44293</v>
      </c>
      <c r="H1408" t="s">
        <v>214</v>
      </c>
      <c r="I1408" t="s">
        <v>215</v>
      </c>
      <c r="J1408">
        <v>3</v>
      </c>
      <c r="K1408">
        <v>3</v>
      </c>
      <c r="L1408">
        <v>2235.9</v>
      </c>
      <c r="M1408" t="s">
        <v>36</v>
      </c>
      <c r="N1408">
        <v>1.18</v>
      </c>
      <c r="O1408">
        <v>2235.9</v>
      </c>
      <c r="P1408">
        <f t="shared" si="175"/>
        <v>2638.3620000000001</v>
      </c>
      <c r="Q1408" t="s">
        <v>3652</v>
      </c>
      <c r="R1408" t="s">
        <v>4427</v>
      </c>
      <c r="S1408" t="s">
        <v>25</v>
      </c>
      <c r="T1408">
        <v>905562</v>
      </c>
      <c r="U1408">
        <v>1394.86</v>
      </c>
      <c r="V1408" t="s">
        <v>3041</v>
      </c>
      <c r="X1408" t="s">
        <v>4557</v>
      </c>
      <c r="Y1408">
        <v>781978</v>
      </c>
      <c r="Z1408" t="s">
        <v>4429</v>
      </c>
      <c r="AB1408">
        <f t="shared" si="170"/>
        <v>2021</v>
      </c>
      <c r="AC1408">
        <f t="shared" si="171"/>
        <v>4</v>
      </c>
      <c r="AD1408" t="str">
        <f t="shared" si="172"/>
        <v>Q1</v>
      </c>
      <c r="AE1408" t="str">
        <f t="shared" si="173"/>
        <v>FY21/22</v>
      </c>
      <c r="AF1408" t="str">
        <f t="shared" si="174"/>
        <v>NORTH</v>
      </c>
    </row>
    <row r="1409" spans="1:32">
      <c r="A1409" t="s">
        <v>3594</v>
      </c>
      <c r="B1409" t="s">
        <v>3651</v>
      </c>
      <c r="C1409" t="str">
        <f t="shared" si="168"/>
        <v>SPARES/OTHER</v>
      </c>
      <c r="D1409" s="4">
        <v>44293</v>
      </c>
      <c r="E1409" t="str">
        <f t="shared" si="169"/>
        <v>HELLER</v>
      </c>
      <c r="F1409">
        <v>14103975</v>
      </c>
      <c r="G1409" s="19">
        <v>44293</v>
      </c>
      <c r="H1409" t="s">
        <v>214</v>
      </c>
      <c r="I1409" t="s">
        <v>215</v>
      </c>
      <c r="J1409">
        <v>2</v>
      </c>
      <c r="K1409">
        <v>2</v>
      </c>
      <c r="L1409">
        <v>1490.6</v>
      </c>
      <c r="M1409" t="s">
        <v>36</v>
      </c>
      <c r="N1409">
        <v>1.18</v>
      </c>
      <c r="O1409">
        <v>1490.6</v>
      </c>
      <c r="P1409">
        <f t="shared" si="175"/>
        <v>1758.9079999999999</v>
      </c>
      <c r="Q1409" t="s">
        <v>3652</v>
      </c>
      <c r="R1409" t="s">
        <v>4427</v>
      </c>
      <c r="S1409" t="s">
        <v>25</v>
      </c>
      <c r="T1409">
        <v>905599</v>
      </c>
      <c r="U1409">
        <v>929.91</v>
      </c>
      <c r="V1409" t="s">
        <v>3041</v>
      </c>
      <c r="X1409" t="s">
        <v>4558</v>
      </c>
      <c r="Y1409">
        <v>781985</v>
      </c>
      <c r="Z1409" t="s">
        <v>4429</v>
      </c>
      <c r="AB1409">
        <f t="shared" si="170"/>
        <v>2021</v>
      </c>
      <c r="AC1409">
        <f t="shared" si="171"/>
        <v>4</v>
      </c>
      <c r="AD1409" t="str">
        <f t="shared" si="172"/>
        <v>Q1</v>
      </c>
      <c r="AE1409" t="str">
        <f t="shared" si="173"/>
        <v>FY21/22</v>
      </c>
      <c r="AF1409" t="str">
        <f t="shared" si="174"/>
        <v>NORTH</v>
      </c>
    </row>
    <row r="1410" spans="1:32">
      <c r="A1410" t="s">
        <v>3594</v>
      </c>
      <c r="B1410" t="s">
        <v>3651</v>
      </c>
      <c r="C1410" t="str">
        <f t="shared" ref="C1410:C1473" si="176">IF(F1410="", "", IF(AND(F1410&gt;=12000000, F1410&lt;=13000000, OR(ISNUMBER(SEARCH("SERVICE", H1410)), ISNUMBER(SEARCH("REPAIR CHARGE", I1410)), ISNUMBER(SEARCH("REPAIR", H1410)))), "SERVICE_CHARGE", IF(AND(F1410&gt;=13000000, F1410&lt;=14000000, OR(ISNUMBER(SEARCH("SERVICE", H1410)), ISNUMBER(SEARCH("REPAIR CHARGE", I1410)), ISNUMBER(SEARCH("REPAIR", H1410)))), "CONTRACT_FEE", IF(AND(F1410&gt;=14000000, F1410&lt;=15000000, OR(ISNUMBER(SEARCH("TAPE FEEDER", I1410)), ISNUMBER(SEARCH("ZS FEEDER", I1410)), ISNUMBER(SEARCH("TRAY", I1410)))), "FEEDER", "SPARES/OTHER"))))</f>
        <v>SPARES/OTHER</v>
      </c>
      <c r="D1410" s="4">
        <v>44293</v>
      </c>
      <c r="E1410" t="str">
        <f t="shared" ref="E1410:E1473" si="177">IF(ISNUMBER(SEARCH("YMCT",H1410)),"YAMAHA",IF(ISNUMBER(SEARCH("HELI",H1410)),"HELLER",IF(ISNUMBER(SEARCH("PEMR",H1410)),"PEMTRON",IF(ISNUMBER(SEARCH("PEMT",H1410)),"PEMTRON",IF(H1410="","",(IFERROR(1/0,"OTHERS")))))))</f>
        <v>HELLER</v>
      </c>
      <c r="F1410">
        <v>14103976</v>
      </c>
      <c r="G1410" s="19">
        <v>44293</v>
      </c>
      <c r="H1410" t="s">
        <v>214</v>
      </c>
      <c r="I1410" t="s">
        <v>215</v>
      </c>
      <c r="J1410">
        <v>2</v>
      </c>
      <c r="K1410">
        <v>2</v>
      </c>
      <c r="L1410">
        <v>1490.6</v>
      </c>
      <c r="M1410" t="s">
        <v>36</v>
      </c>
      <c r="N1410">
        <v>1.18</v>
      </c>
      <c r="O1410">
        <v>1490.6</v>
      </c>
      <c r="P1410">
        <f t="shared" si="175"/>
        <v>1758.9079999999999</v>
      </c>
      <c r="Q1410" t="s">
        <v>3652</v>
      </c>
      <c r="R1410" t="s">
        <v>4427</v>
      </c>
      <c r="S1410" t="s">
        <v>25</v>
      </c>
      <c r="T1410">
        <v>905606</v>
      </c>
      <c r="U1410">
        <v>929.91</v>
      </c>
      <c r="V1410" t="s">
        <v>3041</v>
      </c>
      <c r="X1410" t="s">
        <v>4559</v>
      </c>
      <c r="Y1410">
        <v>781989</v>
      </c>
      <c r="Z1410" t="s">
        <v>4429</v>
      </c>
      <c r="AB1410">
        <f t="shared" ref="AB1410:AB1473" si="178">IF(D1410="","",YEAR(D1410))</f>
        <v>2021</v>
      </c>
      <c r="AC1410">
        <f t="shared" ref="AC1410:AC1473" si="179">IF(D1410="","",MONTH(D1410))</f>
        <v>4</v>
      </c>
      <c r="AD1410" t="str">
        <f t="shared" ref="AD1410:AD1473" si="180">IFERROR(IF(AC1410="","",IF(AND(AC1410&gt;=10,AC1410&lt;=12),"Q3",IF(AND(AC1410&gt;=1,AC1410&lt;=3),"Q4",IF(AND(AC1410&gt;=7,AC1410&lt;=9),"Q2",IF(AND(AC1410&gt;=4,AC1410&lt;=6),"Q1"))))),"")</f>
        <v>Q1</v>
      </c>
      <c r="AE1410" t="str">
        <f t="shared" ref="AE1410:AE1473" si="181">IFERROR(IF(AD1410="Q4","FY"&amp;RIGHT(AB1410,2)-1&amp;"/"&amp;RIGHT(AB1410,2),"FY"&amp;RIGHT(AB1410,2)&amp;"/"&amp;RIGHT(AB1410,2)+1),"")</f>
        <v>FY21/22</v>
      </c>
      <c r="AF1410" t="str">
        <f t="shared" ref="AF1410:AF1473" si="182">IF(B1410="SZX","SOUTH",IF(B1410="BJS","NORTH",IF(B1410="SHA","EAST",IF(B1410="","",(IF(AND(B1410&lt;&gt;"SZX",B1410&lt;&gt;"SHA",B1410&lt;&gt;"BJS"),"WEST"))))))</f>
        <v>NORTH</v>
      </c>
    </row>
    <row r="1411" spans="1:32">
      <c r="A1411" t="s">
        <v>3594</v>
      </c>
      <c r="B1411" t="s">
        <v>3651</v>
      </c>
      <c r="C1411" t="str">
        <f t="shared" si="176"/>
        <v>SPARES/OTHER</v>
      </c>
      <c r="D1411" s="4">
        <v>44293</v>
      </c>
      <c r="E1411" t="str">
        <f t="shared" si="177"/>
        <v>HELLER</v>
      </c>
      <c r="F1411">
        <v>14103977</v>
      </c>
      <c r="G1411" s="19">
        <v>44293</v>
      </c>
      <c r="H1411" t="s">
        <v>4377</v>
      </c>
      <c r="I1411" t="s">
        <v>4378</v>
      </c>
      <c r="J1411">
        <v>2</v>
      </c>
      <c r="K1411">
        <v>2</v>
      </c>
      <c r="L1411">
        <v>711.5</v>
      </c>
      <c r="M1411" t="s">
        <v>36</v>
      </c>
      <c r="N1411">
        <v>1.18</v>
      </c>
      <c r="O1411">
        <v>711.5</v>
      </c>
      <c r="P1411">
        <f t="shared" ref="P1411:P1474" si="183">IF(M1411="CNY",O1411*N1411,IF(M1411="USD",O1411*7.8,IF(M1411="HKD",O1411*1,IF(M1411="JPY",O1411*0.0563,""))))</f>
        <v>839.56999999999994</v>
      </c>
      <c r="Q1411" t="s">
        <v>3652</v>
      </c>
      <c r="R1411" t="s">
        <v>4325</v>
      </c>
      <c r="S1411" t="s">
        <v>25</v>
      </c>
      <c r="T1411">
        <v>905582</v>
      </c>
      <c r="U1411">
        <v>365.06</v>
      </c>
      <c r="V1411" t="s">
        <v>3041</v>
      </c>
      <c r="X1411" t="s">
        <v>4560</v>
      </c>
      <c r="Y1411">
        <v>781992</v>
      </c>
      <c r="Z1411" t="s">
        <v>4327</v>
      </c>
      <c r="AB1411">
        <f t="shared" si="178"/>
        <v>2021</v>
      </c>
      <c r="AC1411">
        <f t="shared" si="179"/>
        <v>4</v>
      </c>
      <c r="AD1411" t="str">
        <f t="shared" si="180"/>
        <v>Q1</v>
      </c>
      <c r="AE1411" t="str">
        <f t="shared" si="181"/>
        <v>FY21/22</v>
      </c>
      <c r="AF1411" t="str">
        <f t="shared" si="182"/>
        <v>NORTH</v>
      </c>
    </row>
    <row r="1412" spans="1:32">
      <c r="A1412" t="s">
        <v>3594</v>
      </c>
      <c r="B1412" t="s">
        <v>3651</v>
      </c>
      <c r="C1412" t="str">
        <f t="shared" si="176"/>
        <v>SPARES/OTHER</v>
      </c>
      <c r="D1412" s="4">
        <v>44293</v>
      </c>
      <c r="E1412" t="str">
        <f t="shared" si="177"/>
        <v>HELLER</v>
      </c>
      <c r="F1412">
        <v>14103977</v>
      </c>
      <c r="G1412" s="19">
        <v>44293</v>
      </c>
      <c r="H1412" t="s">
        <v>4561</v>
      </c>
      <c r="I1412" t="s">
        <v>4562</v>
      </c>
      <c r="J1412">
        <v>2</v>
      </c>
      <c r="K1412">
        <v>2</v>
      </c>
      <c r="L1412">
        <v>761.06</v>
      </c>
      <c r="M1412" t="s">
        <v>36</v>
      </c>
      <c r="N1412">
        <v>1.18</v>
      </c>
      <c r="O1412">
        <v>761.06</v>
      </c>
      <c r="P1412">
        <f t="shared" si="183"/>
        <v>898.05079999999987</v>
      </c>
      <c r="Q1412" t="s">
        <v>3652</v>
      </c>
      <c r="R1412" t="s">
        <v>4325</v>
      </c>
      <c r="S1412" t="s">
        <v>25</v>
      </c>
      <c r="T1412">
        <v>905582</v>
      </c>
      <c r="U1412">
        <v>373.52</v>
      </c>
      <c r="V1412" t="s">
        <v>3041</v>
      </c>
      <c r="X1412" t="s">
        <v>4560</v>
      </c>
      <c r="Y1412">
        <v>781992</v>
      </c>
      <c r="Z1412" t="s">
        <v>4327</v>
      </c>
      <c r="AB1412">
        <f t="shared" si="178"/>
        <v>2021</v>
      </c>
      <c r="AC1412">
        <f t="shared" si="179"/>
        <v>4</v>
      </c>
      <c r="AD1412" t="str">
        <f t="shared" si="180"/>
        <v>Q1</v>
      </c>
      <c r="AE1412" t="str">
        <f t="shared" si="181"/>
        <v>FY21/22</v>
      </c>
      <c r="AF1412" t="str">
        <f t="shared" si="182"/>
        <v>NORTH</v>
      </c>
    </row>
    <row r="1413" spans="1:32">
      <c r="A1413" t="s">
        <v>3594</v>
      </c>
      <c r="B1413" t="s">
        <v>3651</v>
      </c>
      <c r="C1413" t="str">
        <f t="shared" si="176"/>
        <v>SPARES/OTHER</v>
      </c>
      <c r="D1413" s="4">
        <v>44293</v>
      </c>
      <c r="E1413" t="str">
        <f t="shared" si="177"/>
        <v>HELLER</v>
      </c>
      <c r="F1413">
        <v>14103978</v>
      </c>
      <c r="G1413" s="19">
        <v>44293</v>
      </c>
      <c r="H1413" t="s">
        <v>4563</v>
      </c>
      <c r="I1413" t="s">
        <v>3088</v>
      </c>
      <c r="J1413">
        <v>5</v>
      </c>
      <c r="K1413">
        <v>5</v>
      </c>
      <c r="L1413">
        <v>6234.51</v>
      </c>
      <c r="M1413" t="s">
        <v>36</v>
      </c>
      <c r="N1413">
        <v>1.18</v>
      </c>
      <c r="O1413">
        <v>6234.51</v>
      </c>
      <c r="P1413">
        <f t="shared" si="183"/>
        <v>7356.7218000000003</v>
      </c>
      <c r="Q1413" t="s">
        <v>3652</v>
      </c>
      <c r="R1413" t="s">
        <v>4427</v>
      </c>
      <c r="S1413" t="s">
        <v>25</v>
      </c>
      <c r="T1413">
        <v>905587</v>
      </c>
      <c r="U1413">
        <v>3371.02</v>
      </c>
      <c r="V1413" t="s">
        <v>3041</v>
      </c>
      <c r="X1413" t="s">
        <v>4564</v>
      </c>
      <c r="Y1413">
        <v>782246</v>
      </c>
      <c r="Z1413" t="s">
        <v>4429</v>
      </c>
      <c r="AB1413">
        <f t="shared" si="178"/>
        <v>2021</v>
      </c>
      <c r="AC1413">
        <f t="shared" si="179"/>
        <v>4</v>
      </c>
      <c r="AD1413" t="str">
        <f t="shared" si="180"/>
        <v>Q1</v>
      </c>
      <c r="AE1413" t="str">
        <f t="shared" si="181"/>
        <v>FY21/22</v>
      </c>
      <c r="AF1413" t="str">
        <f t="shared" si="182"/>
        <v>NORTH</v>
      </c>
    </row>
    <row r="1414" spans="1:32">
      <c r="A1414" t="s">
        <v>3594</v>
      </c>
      <c r="B1414" t="s">
        <v>3651</v>
      </c>
      <c r="C1414" t="str">
        <f t="shared" si="176"/>
        <v>SPARES/OTHER</v>
      </c>
      <c r="D1414" s="4">
        <v>44293</v>
      </c>
      <c r="E1414" t="str">
        <f t="shared" si="177"/>
        <v>HELLER</v>
      </c>
      <c r="F1414">
        <v>14103978</v>
      </c>
      <c r="G1414" s="19">
        <v>44293</v>
      </c>
      <c r="H1414" t="s">
        <v>4565</v>
      </c>
      <c r="I1414" t="s">
        <v>4566</v>
      </c>
      <c r="J1414">
        <v>10</v>
      </c>
      <c r="K1414">
        <v>10</v>
      </c>
      <c r="L1414">
        <v>2974.78</v>
      </c>
      <c r="M1414" t="s">
        <v>36</v>
      </c>
      <c r="N1414">
        <v>1.18</v>
      </c>
      <c r="O1414">
        <v>2974.78</v>
      </c>
      <c r="P1414">
        <f t="shared" si="183"/>
        <v>3510.2404000000001</v>
      </c>
      <c r="Q1414" t="s">
        <v>3652</v>
      </c>
      <c r="R1414" t="s">
        <v>4427</v>
      </c>
      <c r="S1414" t="s">
        <v>25</v>
      </c>
      <c r="T1414">
        <v>905587</v>
      </c>
      <c r="U1414">
        <v>1608.32</v>
      </c>
      <c r="V1414" t="s">
        <v>3041</v>
      </c>
      <c r="X1414" t="s">
        <v>4564</v>
      </c>
      <c r="Y1414">
        <v>782246</v>
      </c>
      <c r="Z1414" t="s">
        <v>4429</v>
      </c>
      <c r="AB1414">
        <f t="shared" si="178"/>
        <v>2021</v>
      </c>
      <c r="AC1414">
        <f t="shared" si="179"/>
        <v>4</v>
      </c>
      <c r="AD1414" t="str">
        <f t="shared" si="180"/>
        <v>Q1</v>
      </c>
      <c r="AE1414" t="str">
        <f t="shared" si="181"/>
        <v>FY21/22</v>
      </c>
      <c r="AF1414" t="str">
        <f t="shared" si="182"/>
        <v>NORTH</v>
      </c>
    </row>
    <row r="1415" spans="1:32">
      <c r="A1415" t="s">
        <v>3594</v>
      </c>
      <c r="B1415" t="s">
        <v>3651</v>
      </c>
      <c r="C1415" t="str">
        <f t="shared" si="176"/>
        <v>SPARES/OTHER</v>
      </c>
      <c r="D1415" s="4">
        <v>44293</v>
      </c>
      <c r="E1415" t="str">
        <f t="shared" si="177"/>
        <v>HELLER</v>
      </c>
      <c r="F1415">
        <v>14103978</v>
      </c>
      <c r="G1415" s="19">
        <v>44293</v>
      </c>
      <c r="H1415" t="s">
        <v>4567</v>
      </c>
      <c r="I1415" t="s">
        <v>4568</v>
      </c>
      <c r="J1415">
        <v>4</v>
      </c>
      <c r="K1415">
        <v>4</v>
      </c>
      <c r="L1415">
        <v>34088.5</v>
      </c>
      <c r="M1415" t="s">
        <v>36</v>
      </c>
      <c r="N1415">
        <v>1.18</v>
      </c>
      <c r="O1415">
        <v>34088.5</v>
      </c>
      <c r="P1415">
        <f t="shared" si="183"/>
        <v>40224.43</v>
      </c>
      <c r="Q1415" t="s">
        <v>3652</v>
      </c>
      <c r="R1415" t="s">
        <v>4427</v>
      </c>
      <c r="S1415" t="s">
        <v>25</v>
      </c>
      <c r="T1415">
        <v>905587</v>
      </c>
      <c r="U1415">
        <v>20108.39</v>
      </c>
      <c r="V1415" t="s">
        <v>3041</v>
      </c>
      <c r="X1415" t="s">
        <v>4564</v>
      </c>
      <c r="Y1415">
        <v>782246</v>
      </c>
      <c r="Z1415" t="s">
        <v>4429</v>
      </c>
      <c r="AB1415">
        <f t="shared" si="178"/>
        <v>2021</v>
      </c>
      <c r="AC1415">
        <f t="shared" si="179"/>
        <v>4</v>
      </c>
      <c r="AD1415" t="str">
        <f t="shared" si="180"/>
        <v>Q1</v>
      </c>
      <c r="AE1415" t="str">
        <f t="shared" si="181"/>
        <v>FY21/22</v>
      </c>
      <c r="AF1415" t="str">
        <f t="shared" si="182"/>
        <v>NORTH</v>
      </c>
    </row>
    <row r="1416" spans="1:32">
      <c r="A1416" t="s">
        <v>3594</v>
      </c>
      <c r="B1416" t="s">
        <v>3651</v>
      </c>
      <c r="C1416" t="str">
        <f t="shared" si="176"/>
        <v>SPARES/OTHER</v>
      </c>
      <c r="D1416" s="4">
        <v>44293</v>
      </c>
      <c r="E1416" t="str">
        <f t="shared" si="177"/>
        <v>HELLER</v>
      </c>
      <c r="F1416">
        <v>14103978</v>
      </c>
      <c r="G1416" s="19">
        <v>44293</v>
      </c>
      <c r="H1416" t="s">
        <v>4569</v>
      </c>
      <c r="I1416" t="s">
        <v>4570</v>
      </c>
      <c r="J1416">
        <v>15</v>
      </c>
      <c r="K1416">
        <v>15</v>
      </c>
      <c r="L1416">
        <v>6185.84</v>
      </c>
      <c r="M1416" t="s">
        <v>36</v>
      </c>
      <c r="N1416">
        <v>1.18</v>
      </c>
      <c r="O1416">
        <v>6185.84</v>
      </c>
      <c r="P1416">
        <f t="shared" si="183"/>
        <v>7299.2911999999997</v>
      </c>
      <c r="Q1416" t="s">
        <v>3652</v>
      </c>
      <c r="R1416" t="s">
        <v>4427</v>
      </c>
      <c r="S1416" t="s">
        <v>25</v>
      </c>
      <c r="T1416">
        <v>905587</v>
      </c>
      <c r="U1416">
        <v>3344.34</v>
      </c>
      <c r="V1416" t="s">
        <v>3041</v>
      </c>
      <c r="X1416" t="s">
        <v>4564</v>
      </c>
      <c r="Y1416">
        <v>782246</v>
      </c>
      <c r="Z1416" t="s">
        <v>4429</v>
      </c>
      <c r="AB1416">
        <f t="shared" si="178"/>
        <v>2021</v>
      </c>
      <c r="AC1416">
        <f t="shared" si="179"/>
        <v>4</v>
      </c>
      <c r="AD1416" t="str">
        <f t="shared" si="180"/>
        <v>Q1</v>
      </c>
      <c r="AE1416" t="str">
        <f t="shared" si="181"/>
        <v>FY21/22</v>
      </c>
      <c r="AF1416" t="str">
        <f t="shared" si="182"/>
        <v>NORTH</v>
      </c>
    </row>
    <row r="1417" spans="1:32">
      <c r="A1417" t="s">
        <v>3594</v>
      </c>
      <c r="B1417" t="s">
        <v>3651</v>
      </c>
      <c r="C1417" t="str">
        <f t="shared" si="176"/>
        <v>SPARES/OTHER</v>
      </c>
      <c r="D1417" s="4">
        <v>44293</v>
      </c>
      <c r="E1417" t="str">
        <f t="shared" si="177"/>
        <v>HELLER</v>
      </c>
      <c r="F1417">
        <v>14103978</v>
      </c>
      <c r="G1417" s="19">
        <v>44293</v>
      </c>
      <c r="H1417" t="s">
        <v>4571</v>
      </c>
      <c r="I1417" t="s">
        <v>4572</v>
      </c>
      <c r="J1417">
        <v>1</v>
      </c>
      <c r="K1417">
        <v>1</v>
      </c>
      <c r="L1417">
        <v>3263.72</v>
      </c>
      <c r="M1417" t="s">
        <v>36</v>
      </c>
      <c r="N1417">
        <v>1.18</v>
      </c>
      <c r="O1417">
        <v>3263.72</v>
      </c>
      <c r="P1417">
        <f t="shared" si="183"/>
        <v>3851.1895999999997</v>
      </c>
      <c r="Q1417" t="s">
        <v>3652</v>
      </c>
      <c r="R1417" t="s">
        <v>4427</v>
      </c>
      <c r="S1417" t="s">
        <v>25</v>
      </c>
      <c r="T1417">
        <v>905587</v>
      </c>
      <c r="U1417">
        <v>1764.73</v>
      </c>
      <c r="V1417" t="s">
        <v>3041</v>
      </c>
      <c r="X1417" t="s">
        <v>4564</v>
      </c>
      <c r="Y1417">
        <v>782246</v>
      </c>
      <c r="Z1417" t="s">
        <v>4429</v>
      </c>
      <c r="AB1417">
        <f t="shared" si="178"/>
        <v>2021</v>
      </c>
      <c r="AC1417">
        <f t="shared" si="179"/>
        <v>4</v>
      </c>
      <c r="AD1417" t="str">
        <f t="shared" si="180"/>
        <v>Q1</v>
      </c>
      <c r="AE1417" t="str">
        <f t="shared" si="181"/>
        <v>FY21/22</v>
      </c>
      <c r="AF1417" t="str">
        <f t="shared" si="182"/>
        <v>NORTH</v>
      </c>
    </row>
    <row r="1418" spans="1:32">
      <c r="A1418" t="s">
        <v>3594</v>
      </c>
      <c r="B1418" t="s">
        <v>3651</v>
      </c>
      <c r="C1418" t="str">
        <f t="shared" si="176"/>
        <v>SPARES/OTHER</v>
      </c>
      <c r="D1418" s="4">
        <v>44293</v>
      </c>
      <c r="E1418" t="str">
        <f t="shared" si="177"/>
        <v>HELLER</v>
      </c>
      <c r="F1418">
        <v>14103978</v>
      </c>
      <c r="G1418" s="19">
        <v>44293</v>
      </c>
      <c r="H1418" t="s">
        <v>4573</v>
      </c>
      <c r="I1418" t="s">
        <v>4574</v>
      </c>
      <c r="J1418">
        <v>1</v>
      </c>
      <c r="K1418">
        <v>1</v>
      </c>
      <c r="L1418">
        <v>14907.96</v>
      </c>
      <c r="M1418" t="s">
        <v>36</v>
      </c>
      <c r="N1418">
        <v>1.18</v>
      </c>
      <c r="O1418">
        <v>14907.96</v>
      </c>
      <c r="P1418">
        <f t="shared" si="183"/>
        <v>17591.392799999998</v>
      </c>
      <c r="Q1418" t="s">
        <v>3652</v>
      </c>
      <c r="R1418" t="s">
        <v>4427</v>
      </c>
      <c r="S1418" t="s">
        <v>25</v>
      </c>
      <c r="T1418">
        <v>905587</v>
      </c>
      <c r="U1418">
        <v>8793.84</v>
      </c>
      <c r="V1418" t="s">
        <v>3041</v>
      </c>
      <c r="X1418" t="s">
        <v>4564</v>
      </c>
      <c r="Y1418">
        <v>782246</v>
      </c>
      <c r="Z1418" t="s">
        <v>4429</v>
      </c>
      <c r="AB1418">
        <f t="shared" si="178"/>
        <v>2021</v>
      </c>
      <c r="AC1418">
        <f t="shared" si="179"/>
        <v>4</v>
      </c>
      <c r="AD1418" t="str">
        <f t="shared" si="180"/>
        <v>Q1</v>
      </c>
      <c r="AE1418" t="str">
        <f t="shared" si="181"/>
        <v>FY21/22</v>
      </c>
      <c r="AF1418" t="str">
        <f t="shared" si="182"/>
        <v>NORTH</v>
      </c>
    </row>
    <row r="1419" spans="1:32">
      <c r="A1419" t="s">
        <v>3594</v>
      </c>
      <c r="B1419" t="s">
        <v>3651</v>
      </c>
      <c r="C1419" t="str">
        <f t="shared" si="176"/>
        <v>SPARES/OTHER</v>
      </c>
      <c r="D1419" s="4">
        <v>44293</v>
      </c>
      <c r="E1419" t="str">
        <f t="shared" si="177"/>
        <v>HELLER</v>
      </c>
      <c r="F1419">
        <v>14103978</v>
      </c>
      <c r="G1419" s="19">
        <v>44293</v>
      </c>
      <c r="H1419" t="s">
        <v>4575</v>
      </c>
      <c r="I1419" t="s">
        <v>4576</v>
      </c>
      <c r="J1419">
        <v>1</v>
      </c>
      <c r="K1419">
        <v>1</v>
      </c>
      <c r="L1419">
        <v>898.23</v>
      </c>
      <c r="M1419" t="s">
        <v>36</v>
      </c>
      <c r="N1419">
        <v>1.18</v>
      </c>
      <c r="O1419">
        <v>898.23</v>
      </c>
      <c r="P1419">
        <f t="shared" si="183"/>
        <v>1059.9114</v>
      </c>
      <c r="Q1419" t="s">
        <v>3652</v>
      </c>
      <c r="R1419" t="s">
        <v>4427</v>
      </c>
      <c r="S1419" t="s">
        <v>25</v>
      </c>
      <c r="T1419">
        <v>905587</v>
      </c>
      <c r="U1419">
        <v>484.81</v>
      </c>
      <c r="V1419" t="s">
        <v>3041</v>
      </c>
      <c r="X1419" t="s">
        <v>4564</v>
      </c>
      <c r="Y1419">
        <v>782246</v>
      </c>
      <c r="Z1419" t="s">
        <v>4429</v>
      </c>
      <c r="AB1419">
        <f t="shared" si="178"/>
        <v>2021</v>
      </c>
      <c r="AC1419">
        <f t="shared" si="179"/>
        <v>4</v>
      </c>
      <c r="AD1419" t="str">
        <f t="shared" si="180"/>
        <v>Q1</v>
      </c>
      <c r="AE1419" t="str">
        <f t="shared" si="181"/>
        <v>FY21/22</v>
      </c>
      <c r="AF1419" t="str">
        <f t="shared" si="182"/>
        <v>NORTH</v>
      </c>
    </row>
    <row r="1420" spans="1:32">
      <c r="A1420" t="s">
        <v>3594</v>
      </c>
      <c r="B1420" t="s">
        <v>3651</v>
      </c>
      <c r="C1420" t="str">
        <f t="shared" si="176"/>
        <v>SPARES/OTHER</v>
      </c>
      <c r="D1420" s="4">
        <v>44293</v>
      </c>
      <c r="E1420" t="str">
        <f t="shared" si="177"/>
        <v>HELLER</v>
      </c>
      <c r="F1420">
        <v>14103979</v>
      </c>
      <c r="G1420" s="19">
        <v>44293</v>
      </c>
      <c r="H1420" t="s">
        <v>4563</v>
      </c>
      <c r="I1420" t="s">
        <v>3088</v>
      </c>
      <c r="J1420">
        <v>2</v>
      </c>
      <c r="K1420">
        <v>2</v>
      </c>
      <c r="L1420">
        <v>2493.81</v>
      </c>
      <c r="M1420" t="s">
        <v>36</v>
      </c>
      <c r="N1420">
        <v>1.18</v>
      </c>
      <c r="O1420">
        <v>2493.81</v>
      </c>
      <c r="P1420">
        <f t="shared" si="183"/>
        <v>2942.6958</v>
      </c>
      <c r="Q1420" t="s">
        <v>3652</v>
      </c>
      <c r="R1420" t="s">
        <v>4325</v>
      </c>
      <c r="S1420" t="s">
        <v>25</v>
      </c>
      <c r="T1420">
        <v>905597</v>
      </c>
      <c r="U1420">
        <v>1348.41</v>
      </c>
      <c r="V1420" t="s">
        <v>3041</v>
      </c>
      <c r="X1420" t="s">
        <v>4577</v>
      </c>
      <c r="Y1420">
        <v>781995</v>
      </c>
      <c r="Z1420" t="s">
        <v>4327</v>
      </c>
      <c r="AB1420">
        <f t="shared" si="178"/>
        <v>2021</v>
      </c>
      <c r="AC1420">
        <f t="shared" si="179"/>
        <v>4</v>
      </c>
      <c r="AD1420" t="str">
        <f t="shared" si="180"/>
        <v>Q1</v>
      </c>
      <c r="AE1420" t="str">
        <f t="shared" si="181"/>
        <v>FY21/22</v>
      </c>
      <c r="AF1420" t="str">
        <f t="shared" si="182"/>
        <v>NORTH</v>
      </c>
    </row>
    <row r="1421" spans="1:32">
      <c r="A1421" t="s">
        <v>3594</v>
      </c>
      <c r="B1421" t="s">
        <v>3651</v>
      </c>
      <c r="C1421" t="str">
        <f t="shared" si="176"/>
        <v>SPARES/OTHER</v>
      </c>
      <c r="D1421" s="4">
        <v>44293</v>
      </c>
      <c r="E1421" t="str">
        <f t="shared" si="177"/>
        <v>HELLER</v>
      </c>
      <c r="F1421">
        <v>14103980</v>
      </c>
      <c r="G1421" s="19">
        <v>44293</v>
      </c>
      <c r="H1421" t="s">
        <v>4377</v>
      </c>
      <c r="I1421" t="s">
        <v>4378</v>
      </c>
      <c r="J1421">
        <v>5</v>
      </c>
      <c r="K1421">
        <v>5</v>
      </c>
      <c r="L1421">
        <v>1778.76</v>
      </c>
      <c r="M1421" t="s">
        <v>36</v>
      </c>
      <c r="N1421">
        <v>1.18</v>
      </c>
      <c r="O1421">
        <v>1778.76</v>
      </c>
      <c r="P1421">
        <f t="shared" si="183"/>
        <v>2098.9367999999999</v>
      </c>
      <c r="Q1421" t="s">
        <v>3652</v>
      </c>
      <c r="R1421" t="s">
        <v>4153</v>
      </c>
      <c r="S1421" t="s">
        <v>25</v>
      </c>
      <c r="T1421">
        <v>905583</v>
      </c>
      <c r="U1421">
        <v>912.65</v>
      </c>
      <c r="V1421" t="s">
        <v>3041</v>
      </c>
      <c r="X1421" t="s">
        <v>4578</v>
      </c>
      <c r="Y1421">
        <v>781996</v>
      </c>
      <c r="Z1421" t="s">
        <v>4155</v>
      </c>
      <c r="AB1421">
        <f t="shared" si="178"/>
        <v>2021</v>
      </c>
      <c r="AC1421">
        <f t="shared" si="179"/>
        <v>4</v>
      </c>
      <c r="AD1421" t="str">
        <f t="shared" si="180"/>
        <v>Q1</v>
      </c>
      <c r="AE1421" t="str">
        <f t="shared" si="181"/>
        <v>FY21/22</v>
      </c>
      <c r="AF1421" t="str">
        <f t="shared" si="182"/>
        <v>NORTH</v>
      </c>
    </row>
    <row r="1422" spans="1:32">
      <c r="A1422" t="s">
        <v>3594</v>
      </c>
      <c r="B1422" t="s">
        <v>3646</v>
      </c>
      <c r="C1422" t="str">
        <f t="shared" si="176"/>
        <v>SERVICE_CHARGE</v>
      </c>
      <c r="D1422" s="4">
        <v>44298</v>
      </c>
      <c r="E1422" t="str">
        <f t="shared" si="177"/>
        <v>YAMAHA</v>
      </c>
      <c r="F1422">
        <v>12101124</v>
      </c>
      <c r="G1422" s="19">
        <v>44298</v>
      </c>
      <c r="H1422" t="s">
        <v>76</v>
      </c>
      <c r="I1422" t="s">
        <v>77</v>
      </c>
      <c r="J1422">
        <v>1</v>
      </c>
      <c r="K1422">
        <v>1</v>
      </c>
      <c r="L1422">
        <v>5300.88</v>
      </c>
      <c r="M1422" t="s">
        <v>36</v>
      </c>
      <c r="N1422">
        <v>1.18</v>
      </c>
      <c r="O1422">
        <v>5300.88</v>
      </c>
      <c r="P1422">
        <f t="shared" si="183"/>
        <v>6255.0383999999995</v>
      </c>
      <c r="Q1422" t="s">
        <v>4058</v>
      </c>
      <c r="R1422" t="s">
        <v>4353</v>
      </c>
      <c r="S1422" t="s">
        <v>25</v>
      </c>
      <c r="T1422">
        <v>905623</v>
      </c>
      <c r="U1422">
        <v>0</v>
      </c>
      <c r="V1422" t="s">
        <v>4064</v>
      </c>
      <c r="Z1422" t="s">
        <v>4354</v>
      </c>
      <c r="AB1422">
        <f t="shared" si="178"/>
        <v>2021</v>
      </c>
      <c r="AC1422">
        <f t="shared" si="179"/>
        <v>4</v>
      </c>
      <c r="AD1422" t="str">
        <f t="shared" si="180"/>
        <v>Q1</v>
      </c>
      <c r="AE1422" t="str">
        <f t="shared" si="181"/>
        <v>FY21/22</v>
      </c>
      <c r="AF1422" t="str">
        <f t="shared" si="182"/>
        <v>EAST</v>
      </c>
    </row>
    <row r="1423" spans="1:32">
      <c r="A1423" t="s">
        <v>3594</v>
      </c>
      <c r="B1423" t="s">
        <v>3672</v>
      </c>
      <c r="C1423" t="str">
        <f t="shared" si="176"/>
        <v>SPARES/OTHER</v>
      </c>
      <c r="D1423" s="4">
        <v>44298</v>
      </c>
      <c r="E1423" t="str">
        <f t="shared" si="177"/>
        <v>OTHERS</v>
      </c>
      <c r="F1423">
        <v>14103981</v>
      </c>
      <c r="G1423" s="19">
        <v>44298</v>
      </c>
      <c r="H1423" t="s">
        <v>963</v>
      </c>
      <c r="I1423" t="s">
        <v>964</v>
      </c>
      <c r="J1423">
        <v>1</v>
      </c>
      <c r="K1423">
        <v>1</v>
      </c>
      <c r="L1423">
        <v>707.96</v>
      </c>
      <c r="M1423" t="s">
        <v>36</v>
      </c>
      <c r="N1423">
        <v>1.18</v>
      </c>
      <c r="O1423">
        <v>707.96</v>
      </c>
      <c r="P1423">
        <f t="shared" si="183"/>
        <v>835.39279999999997</v>
      </c>
      <c r="Q1423" t="s">
        <v>4053</v>
      </c>
      <c r="R1423" t="s">
        <v>4579</v>
      </c>
      <c r="S1423" t="s">
        <v>25</v>
      </c>
      <c r="T1423">
        <v>905624</v>
      </c>
      <c r="U1423">
        <v>0</v>
      </c>
      <c r="V1423" t="s">
        <v>3041</v>
      </c>
      <c r="Y1423">
        <v>783139</v>
      </c>
      <c r="Z1423" t="s">
        <v>4580</v>
      </c>
      <c r="AB1423">
        <f t="shared" si="178"/>
        <v>2021</v>
      </c>
      <c r="AC1423">
        <f t="shared" si="179"/>
        <v>4</v>
      </c>
      <c r="AD1423" t="str">
        <f t="shared" si="180"/>
        <v>Q1</v>
      </c>
      <c r="AE1423" t="str">
        <f t="shared" si="181"/>
        <v>FY21/22</v>
      </c>
      <c r="AF1423" t="str">
        <f t="shared" si="182"/>
        <v>WEST</v>
      </c>
    </row>
    <row r="1424" spans="1:32">
      <c r="A1424" t="s">
        <v>3594</v>
      </c>
      <c r="B1424" t="s">
        <v>22</v>
      </c>
      <c r="C1424" t="str">
        <f t="shared" si="176"/>
        <v>SPARES/OTHER</v>
      </c>
      <c r="D1424" s="4">
        <v>44299</v>
      </c>
      <c r="E1424" t="str">
        <f t="shared" si="177"/>
        <v>HELLER</v>
      </c>
      <c r="F1424">
        <v>14103982</v>
      </c>
      <c r="G1424" s="19">
        <v>44299</v>
      </c>
      <c r="H1424" t="s">
        <v>214</v>
      </c>
      <c r="I1424" t="s">
        <v>215</v>
      </c>
      <c r="J1424">
        <v>5</v>
      </c>
      <c r="K1424">
        <v>5</v>
      </c>
      <c r="L1424">
        <v>2123.89</v>
      </c>
      <c r="M1424" t="s">
        <v>36</v>
      </c>
      <c r="N1424">
        <v>1.18</v>
      </c>
      <c r="O1424">
        <v>2123.89</v>
      </c>
      <c r="P1424">
        <f t="shared" si="183"/>
        <v>2506.1901999999995</v>
      </c>
      <c r="Q1424" t="s">
        <v>41</v>
      </c>
      <c r="R1424" t="s">
        <v>3116</v>
      </c>
      <c r="S1424" t="s">
        <v>25</v>
      </c>
      <c r="T1424">
        <v>905625</v>
      </c>
      <c r="U1424">
        <v>840</v>
      </c>
      <c r="V1424" t="s">
        <v>3041</v>
      </c>
      <c r="X1424" t="s">
        <v>3398</v>
      </c>
      <c r="Y1424">
        <v>783442</v>
      </c>
      <c r="Z1424" t="s">
        <v>3117</v>
      </c>
      <c r="AB1424">
        <f t="shared" si="178"/>
        <v>2021</v>
      </c>
      <c r="AC1424">
        <f t="shared" si="179"/>
        <v>4</v>
      </c>
      <c r="AD1424" t="str">
        <f t="shared" si="180"/>
        <v>Q1</v>
      </c>
      <c r="AE1424" t="str">
        <f t="shared" si="181"/>
        <v>FY21/22</v>
      </c>
      <c r="AF1424" t="str">
        <f t="shared" si="182"/>
        <v>SOUTH</v>
      </c>
    </row>
    <row r="1425" spans="1:32">
      <c r="A1425" t="s">
        <v>3594</v>
      </c>
      <c r="B1425" t="s">
        <v>3646</v>
      </c>
      <c r="C1425" t="str">
        <f t="shared" si="176"/>
        <v>SERVICE_CHARGE</v>
      </c>
      <c r="D1425" s="4">
        <v>44300</v>
      </c>
      <c r="E1425" t="str">
        <f t="shared" si="177"/>
        <v>YAMAHA</v>
      </c>
      <c r="F1425">
        <v>12101125</v>
      </c>
      <c r="G1425" s="19">
        <v>44300</v>
      </c>
      <c r="H1425" t="s">
        <v>76</v>
      </c>
      <c r="I1425" t="s">
        <v>77</v>
      </c>
      <c r="J1425">
        <v>170</v>
      </c>
      <c r="K1425">
        <v>170</v>
      </c>
      <c r="L1425">
        <v>24070.799999999999</v>
      </c>
      <c r="M1425" t="s">
        <v>36</v>
      </c>
      <c r="N1425">
        <v>1.18</v>
      </c>
      <c r="O1425">
        <v>24070.799999999999</v>
      </c>
      <c r="P1425">
        <f t="shared" si="183"/>
        <v>28403.543999999998</v>
      </c>
      <c r="Q1425" t="s">
        <v>4058</v>
      </c>
      <c r="R1425" t="s">
        <v>4238</v>
      </c>
      <c r="S1425" t="s">
        <v>25</v>
      </c>
      <c r="T1425">
        <v>905627</v>
      </c>
      <c r="U1425">
        <v>0</v>
      </c>
      <c r="V1425" t="s">
        <v>4064</v>
      </c>
      <c r="Z1425" t="s">
        <v>4239</v>
      </c>
      <c r="AB1425">
        <f t="shared" si="178"/>
        <v>2021</v>
      </c>
      <c r="AC1425">
        <f t="shared" si="179"/>
        <v>4</v>
      </c>
      <c r="AD1425" t="str">
        <f t="shared" si="180"/>
        <v>Q1</v>
      </c>
      <c r="AE1425" t="str">
        <f t="shared" si="181"/>
        <v>FY21/22</v>
      </c>
      <c r="AF1425" t="str">
        <f t="shared" si="182"/>
        <v>EAST</v>
      </c>
    </row>
    <row r="1426" spans="1:32">
      <c r="A1426" t="s">
        <v>3594</v>
      </c>
      <c r="B1426" t="s">
        <v>3646</v>
      </c>
      <c r="C1426" t="str">
        <f t="shared" si="176"/>
        <v>CONTRACT_FEE</v>
      </c>
      <c r="D1426" s="4">
        <v>44300</v>
      </c>
      <c r="E1426" t="str">
        <f t="shared" si="177"/>
        <v>YAMAHA</v>
      </c>
      <c r="F1426">
        <v>13100189</v>
      </c>
      <c r="G1426" s="19">
        <v>44300</v>
      </c>
      <c r="H1426" t="s">
        <v>76</v>
      </c>
      <c r="I1426" t="s">
        <v>77</v>
      </c>
      <c r="J1426">
        <v>1</v>
      </c>
      <c r="K1426">
        <v>1</v>
      </c>
      <c r="L1426">
        <v>15575.22</v>
      </c>
      <c r="M1426" t="s">
        <v>36</v>
      </c>
      <c r="N1426">
        <v>1.18</v>
      </c>
      <c r="O1426">
        <v>15575.22</v>
      </c>
      <c r="P1426">
        <f t="shared" si="183"/>
        <v>18378.759599999998</v>
      </c>
      <c r="Q1426" t="s">
        <v>4058</v>
      </c>
      <c r="R1426" t="s">
        <v>4238</v>
      </c>
      <c r="S1426" t="s">
        <v>25</v>
      </c>
      <c r="T1426">
        <v>905628</v>
      </c>
      <c r="U1426">
        <v>0</v>
      </c>
      <c r="V1426" t="s">
        <v>3035</v>
      </c>
      <c r="Z1426" t="s">
        <v>4239</v>
      </c>
      <c r="AB1426">
        <f t="shared" si="178"/>
        <v>2021</v>
      </c>
      <c r="AC1426">
        <f t="shared" si="179"/>
        <v>4</v>
      </c>
      <c r="AD1426" t="str">
        <f t="shared" si="180"/>
        <v>Q1</v>
      </c>
      <c r="AE1426" t="str">
        <f t="shared" si="181"/>
        <v>FY21/22</v>
      </c>
      <c r="AF1426" t="str">
        <f t="shared" si="182"/>
        <v>EAST</v>
      </c>
    </row>
    <row r="1427" spans="1:32">
      <c r="A1427" t="s">
        <v>3594</v>
      </c>
      <c r="B1427" t="s">
        <v>3672</v>
      </c>
      <c r="C1427" t="str">
        <f t="shared" si="176"/>
        <v>SPARES/OTHER</v>
      </c>
      <c r="D1427" s="4">
        <v>44300</v>
      </c>
      <c r="E1427" t="str">
        <f t="shared" si="177"/>
        <v>OTHERS</v>
      </c>
      <c r="F1427">
        <v>14103983</v>
      </c>
      <c r="G1427" s="19">
        <v>44300</v>
      </c>
      <c r="H1427" t="s">
        <v>59</v>
      </c>
      <c r="I1427" t="s">
        <v>60</v>
      </c>
      <c r="J1427">
        <v>1</v>
      </c>
      <c r="K1427">
        <v>1</v>
      </c>
      <c r="L1427">
        <v>23008.85</v>
      </c>
      <c r="M1427" t="s">
        <v>36</v>
      </c>
      <c r="N1427">
        <v>1.18</v>
      </c>
      <c r="O1427">
        <v>23008.85</v>
      </c>
      <c r="P1427">
        <f t="shared" si="183"/>
        <v>27150.442999999996</v>
      </c>
      <c r="Q1427" t="s">
        <v>4053</v>
      </c>
      <c r="R1427" t="s">
        <v>4581</v>
      </c>
      <c r="S1427" t="s">
        <v>25</v>
      </c>
      <c r="T1427">
        <v>905626</v>
      </c>
      <c r="U1427">
        <v>17907.240000000002</v>
      </c>
      <c r="V1427" t="s">
        <v>3041</v>
      </c>
      <c r="Y1427">
        <v>783449</v>
      </c>
      <c r="Z1427" t="s">
        <v>4582</v>
      </c>
      <c r="AB1427">
        <f t="shared" si="178"/>
        <v>2021</v>
      </c>
      <c r="AC1427">
        <f t="shared" si="179"/>
        <v>4</v>
      </c>
      <c r="AD1427" t="str">
        <f t="shared" si="180"/>
        <v>Q1</v>
      </c>
      <c r="AE1427" t="str">
        <f t="shared" si="181"/>
        <v>FY21/22</v>
      </c>
      <c r="AF1427" t="str">
        <f t="shared" si="182"/>
        <v>WEST</v>
      </c>
    </row>
    <row r="1428" spans="1:32">
      <c r="A1428" t="s">
        <v>3594</v>
      </c>
      <c r="B1428" t="s">
        <v>3672</v>
      </c>
      <c r="C1428" t="str">
        <f t="shared" si="176"/>
        <v>SPARES/OTHER</v>
      </c>
      <c r="D1428" s="4">
        <v>44300</v>
      </c>
      <c r="E1428" t="str">
        <f t="shared" si="177"/>
        <v>OTHERS</v>
      </c>
      <c r="F1428">
        <v>14103983</v>
      </c>
      <c r="G1428" s="19">
        <v>44300</v>
      </c>
      <c r="H1428" t="s">
        <v>3863</v>
      </c>
      <c r="I1428" t="s">
        <v>3864</v>
      </c>
      <c r="J1428">
        <v>1</v>
      </c>
      <c r="K1428">
        <v>1</v>
      </c>
      <c r="L1428">
        <v>0</v>
      </c>
      <c r="M1428" t="s">
        <v>36</v>
      </c>
      <c r="N1428">
        <v>1.18</v>
      </c>
      <c r="O1428">
        <v>0</v>
      </c>
      <c r="P1428">
        <f t="shared" si="183"/>
        <v>0</v>
      </c>
      <c r="Q1428" t="s">
        <v>4053</v>
      </c>
      <c r="R1428" t="s">
        <v>4581</v>
      </c>
      <c r="S1428" t="s">
        <v>25</v>
      </c>
      <c r="T1428">
        <v>905626</v>
      </c>
      <c r="U1428">
        <v>0</v>
      </c>
      <c r="V1428" t="s">
        <v>3041</v>
      </c>
      <c r="Y1428">
        <v>783449</v>
      </c>
      <c r="Z1428" t="s">
        <v>4582</v>
      </c>
      <c r="AB1428">
        <f t="shared" si="178"/>
        <v>2021</v>
      </c>
      <c r="AC1428">
        <f t="shared" si="179"/>
        <v>4</v>
      </c>
      <c r="AD1428" t="str">
        <f t="shared" si="180"/>
        <v>Q1</v>
      </c>
      <c r="AE1428" t="str">
        <f t="shared" si="181"/>
        <v>FY21/22</v>
      </c>
      <c r="AF1428" t="str">
        <f t="shared" si="182"/>
        <v>WEST</v>
      </c>
    </row>
    <row r="1429" spans="1:32">
      <c r="A1429" t="s">
        <v>3594</v>
      </c>
      <c r="B1429" t="s">
        <v>3672</v>
      </c>
      <c r="C1429" t="str">
        <f t="shared" si="176"/>
        <v>SERVICE_CHARGE</v>
      </c>
      <c r="D1429" s="4">
        <v>44301</v>
      </c>
      <c r="E1429" t="str">
        <f t="shared" si="177"/>
        <v>YAMAHA</v>
      </c>
      <c r="F1429">
        <v>12101126</v>
      </c>
      <c r="G1429" s="19">
        <v>44301</v>
      </c>
      <c r="H1429" t="s">
        <v>76</v>
      </c>
      <c r="I1429" t="s">
        <v>77</v>
      </c>
      <c r="J1429">
        <v>1</v>
      </c>
      <c r="K1429">
        <v>1</v>
      </c>
      <c r="L1429">
        <v>7964.6</v>
      </c>
      <c r="M1429" t="s">
        <v>36</v>
      </c>
      <c r="N1429">
        <v>1.18</v>
      </c>
      <c r="O1429">
        <v>7964.6</v>
      </c>
      <c r="P1429">
        <f t="shared" si="183"/>
        <v>9398.2279999999992</v>
      </c>
      <c r="Q1429" t="s">
        <v>4053</v>
      </c>
      <c r="R1429" t="s">
        <v>4051</v>
      </c>
      <c r="S1429" t="s">
        <v>25</v>
      </c>
      <c r="T1429">
        <v>905632</v>
      </c>
      <c r="U1429">
        <v>0</v>
      </c>
      <c r="V1429" t="s">
        <v>4064</v>
      </c>
      <c r="Z1429" t="s">
        <v>4052</v>
      </c>
      <c r="AB1429">
        <f t="shared" si="178"/>
        <v>2021</v>
      </c>
      <c r="AC1429">
        <f t="shared" si="179"/>
        <v>4</v>
      </c>
      <c r="AD1429" t="str">
        <f t="shared" si="180"/>
        <v>Q1</v>
      </c>
      <c r="AE1429" t="str">
        <f t="shared" si="181"/>
        <v>FY21/22</v>
      </c>
      <c r="AF1429" t="str">
        <f t="shared" si="182"/>
        <v>WEST</v>
      </c>
    </row>
    <row r="1430" spans="1:32">
      <c r="A1430" t="s">
        <v>3594</v>
      </c>
      <c r="B1430" t="s">
        <v>22</v>
      </c>
      <c r="C1430" t="str">
        <f t="shared" si="176"/>
        <v>CONTRACT_FEE</v>
      </c>
      <c r="D1430" s="4">
        <v>44301</v>
      </c>
      <c r="E1430" t="str">
        <f t="shared" si="177"/>
        <v>YAMAHA</v>
      </c>
      <c r="F1430">
        <v>13100190</v>
      </c>
      <c r="G1430" s="19">
        <v>44301</v>
      </c>
      <c r="H1430" t="s">
        <v>76</v>
      </c>
      <c r="I1430" t="s">
        <v>77</v>
      </c>
      <c r="J1430">
        <v>1</v>
      </c>
      <c r="K1430">
        <v>1</v>
      </c>
      <c r="L1430">
        <v>8849.56</v>
      </c>
      <c r="M1430" t="s">
        <v>36</v>
      </c>
      <c r="N1430">
        <v>1.18</v>
      </c>
      <c r="O1430">
        <v>8849.56</v>
      </c>
      <c r="P1430">
        <f t="shared" si="183"/>
        <v>10442.480799999999</v>
      </c>
      <c r="Q1430" t="s">
        <v>41</v>
      </c>
      <c r="R1430" t="s">
        <v>2340</v>
      </c>
      <c r="S1430" t="s">
        <v>25</v>
      </c>
      <c r="T1430">
        <v>905630</v>
      </c>
      <c r="U1430">
        <v>0</v>
      </c>
      <c r="V1430" t="s">
        <v>3035</v>
      </c>
      <c r="X1430" t="s">
        <v>3399</v>
      </c>
      <c r="Z1430" t="s">
        <v>2342</v>
      </c>
      <c r="AB1430">
        <f t="shared" si="178"/>
        <v>2021</v>
      </c>
      <c r="AC1430">
        <f t="shared" si="179"/>
        <v>4</v>
      </c>
      <c r="AD1430" t="str">
        <f t="shared" si="180"/>
        <v>Q1</v>
      </c>
      <c r="AE1430" t="str">
        <f t="shared" si="181"/>
        <v>FY21/22</v>
      </c>
      <c r="AF1430" t="str">
        <f t="shared" si="182"/>
        <v>SOUTH</v>
      </c>
    </row>
    <row r="1431" spans="1:32">
      <c r="A1431" t="s">
        <v>3594</v>
      </c>
      <c r="B1431" t="s">
        <v>3646</v>
      </c>
      <c r="C1431" t="str">
        <f t="shared" si="176"/>
        <v>FEEDER</v>
      </c>
      <c r="D1431" s="4">
        <v>44301</v>
      </c>
      <c r="E1431" t="str">
        <f t="shared" si="177"/>
        <v>YAMAHA</v>
      </c>
      <c r="F1431">
        <v>14103984</v>
      </c>
      <c r="G1431" s="19">
        <v>44301</v>
      </c>
      <c r="H1431" t="s">
        <v>70</v>
      </c>
      <c r="I1431" t="s">
        <v>71</v>
      </c>
      <c r="J1431">
        <v>3</v>
      </c>
      <c r="K1431">
        <v>3</v>
      </c>
      <c r="L1431">
        <v>11235.4</v>
      </c>
      <c r="M1431" t="s">
        <v>36</v>
      </c>
      <c r="N1431">
        <v>1.18</v>
      </c>
      <c r="O1431">
        <v>11235.4</v>
      </c>
      <c r="P1431">
        <f t="shared" si="183"/>
        <v>13257.771999999999</v>
      </c>
      <c r="Q1431" t="s">
        <v>4058</v>
      </c>
      <c r="R1431" t="s">
        <v>4583</v>
      </c>
      <c r="S1431" t="s">
        <v>25</v>
      </c>
      <c r="T1431">
        <v>905629</v>
      </c>
      <c r="U1431">
        <v>9204.6</v>
      </c>
      <c r="V1431" t="s">
        <v>3041</v>
      </c>
      <c r="Y1431">
        <v>783716</v>
      </c>
      <c r="Z1431" t="s">
        <v>4584</v>
      </c>
      <c r="AB1431">
        <f t="shared" si="178"/>
        <v>2021</v>
      </c>
      <c r="AC1431">
        <f t="shared" si="179"/>
        <v>4</v>
      </c>
      <c r="AD1431" t="str">
        <f t="shared" si="180"/>
        <v>Q1</v>
      </c>
      <c r="AE1431" t="str">
        <f t="shared" si="181"/>
        <v>FY21/22</v>
      </c>
      <c r="AF1431" t="str">
        <f t="shared" si="182"/>
        <v>EAST</v>
      </c>
    </row>
    <row r="1432" spans="1:32">
      <c r="A1432" t="s">
        <v>3594</v>
      </c>
      <c r="B1432" t="s">
        <v>3646</v>
      </c>
      <c r="C1432" t="str">
        <f t="shared" si="176"/>
        <v>FEEDER</v>
      </c>
      <c r="D1432" s="4">
        <v>44301</v>
      </c>
      <c r="E1432" t="str">
        <f t="shared" si="177"/>
        <v>YAMAHA</v>
      </c>
      <c r="F1432">
        <v>14103984</v>
      </c>
      <c r="G1432" s="19">
        <v>44301</v>
      </c>
      <c r="H1432" t="s">
        <v>72</v>
      </c>
      <c r="I1432" t="s">
        <v>73</v>
      </c>
      <c r="J1432">
        <v>1</v>
      </c>
      <c r="K1432">
        <v>1</v>
      </c>
      <c r="L1432">
        <v>4110.62</v>
      </c>
      <c r="M1432" t="s">
        <v>36</v>
      </c>
      <c r="N1432">
        <v>1.18</v>
      </c>
      <c r="O1432">
        <v>4110.62</v>
      </c>
      <c r="P1432">
        <f t="shared" si="183"/>
        <v>4850.5315999999993</v>
      </c>
      <c r="Q1432" t="s">
        <v>4058</v>
      </c>
      <c r="R1432" t="s">
        <v>4583</v>
      </c>
      <c r="S1432" t="s">
        <v>25</v>
      </c>
      <c r="T1432">
        <v>905629</v>
      </c>
      <c r="U1432">
        <v>3365.81</v>
      </c>
      <c r="V1432" t="s">
        <v>3041</v>
      </c>
      <c r="Y1432">
        <v>783716</v>
      </c>
      <c r="Z1432" t="s">
        <v>4584</v>
      </c>
      <c r="AB1432">
        <f t="shared" si="178"/>
        <v>2021</v>
      </c>
      <c r="AC1432">
        <f t="shared" si="179"/>
        <v>4</v>
      </c>
      <c r="AD1432" t="str">
        <f t="shared" si="180"/>
        <v>Q1</v>
      </c>
      <c r="AE1432" t="str">
        <f t="shared" si="181"/>
        <v>FY21/22</v>
      </c>
      <c r="AF1432" t="str">
        <f t="shared" si="182"/>
        <v>EAST</v>
      </c>
    </row>
    <row r="1433" spans="1:32">
      <c r="A1433" t="s">
        <v>3594</v>
      </c>
      <c r="B1433" t="s">
        <v>22</v>
      </c>
      <c r="C1433" t="str">
        <f t="shared" si="176"/>
        <v>SPARES/OTHER</v>
      </c>
      <c r="D1433" s="4">
        <v>44301</v>
      </c>
      <c r="E1433" t="str">
        <f t="shared" si="177"/>
        <v>OTHERS</v>
      </c>
      <c r="F1433">
        <v>14103985</v>
      </c>
      <c r="G1433" s="19">
        <v>44301</v>
      </c>
      <c r="H1433" t="s">
        <v>3400</v>
      </c>
      <c r="I1433" t="s">
        <v>3401</v>
      </c>
      <c r="J1433">
        <v>4</v>
      </c>
      <c r="K1433">
        <v>4</v>
      </c>
      <c r="L1433">
        <v>1433.63</v>
      </c>
      <c r="M1433" t="s">
        <v>36</v>
      </c>
      <c r="N1433">
        <v>1.18</v>
      </c>
      <c r="O1433">
        <v>1433.63</v>
      </c>
      <c r="P1433">
        <f t="shared" si="183"/>
        <v>1691.6834000000001</v>
      </c>
      <c r="Q1433" t="s">
        <v>41</v>
      </c>
      <c r="R1433" t="s">
        <v>3402</v>
      </c>
      <c r="S1433" t="s">
        <v>25</v>
      </c>
      <c r="T1433">
        <v>905631</v>
      </c>
      <c r="U1433">
        <v>1200</v>
      </c>
      <c r="V1433" t="s">
        <v>3041</v>
      </c>
      <c r="X1433">
        <v>2021033006</v>
      </c>
      <c r="Y1433">
        <v>783740</v>
      </c>
      <c r="Z1433" t="s">
        <v>1763</v>
      </c>
      <c r="AB1433">
        <f t="shared" si="178"/>
        <v>2021</v>
      </c>
      <c r="AC1433">
        <f t="shared" si="179"/>
        <v>4</v>
      </c>
      <c r="AD1433" t="str">
        <f t="shared" si="180"/>
        <v>Q1</v>
      </c>
      <c r="AE1433" t="str">
        <f t="shared" si="181"/>
        <v>FY21/22</v>
      </c>
      <c r="AF1433" t="str">
        <f t="shared" si="182"/>
        <v>SOUTH</v>
      </c>
    </row>
    <row r="1434" spans="1:32">
      <c r="A1434" t="s">
        <v>3594</v>
      </c>
      <c r="B1434" t="s">
        <v>3651</v>
      </c>
      <c r="C1434" t="str">
        <f t="shared" si="176"/>
        <v>SPARES/OTHER</v>
      </c>
      <c r="D1434" s="4">
        <v>44302</v>
      </c>
      <c r="E1434" t="str">
        <f t="shared" si="177"/>
        <v>HELLER</v>
      </c>
      <c r="F1434">
        <v>14103986</v>
      </c>
      <c r="G1434" s="19">
        <v>44302</v>
      </c>
      <c r="H1434" t="s">
        <v>4585</v>
      </c>
      <c r="I1434" t="s">
        <v>4586</v>
      </c>
      <c r="J1434">
        <v>10</v>
      </c>
      <c r="K1434">
        <v>10</v>
      </c>
      <c r="L1434">
        <v>4292.04</v>
      </c>
      <c r="M1434" t="s">
        <v>36</v>
      </c>
      <c r="N1434">
        <v>1.18</v>
      </c>
      <c r="O1434">
        <v>4292.04</v>
      </c>
      <c r="P1434">
        <f t="shared" si="183"/>
        <v>5064.6071999999995</v>
      </c>
      <c r="Q1434" t="s">
        <v>3652</v>
      </c>
      <c r="R1434" t="s">
        <v>4587</v>
      </c>
      <c r="S1434" t="s">
        <v>25</v>
      </c>
      <c r="T1434">
        <v>905598</v>
      </c>
      <c r="U1434">
        <v>2102.7399999999998</v>
      </c>
      <c r="V1434" t="s">
        <v>3041</v>
      </c>
      <c r="X1434">
        <v>2040010381</v>
      </c>
      <c r="Y1434">
        <v>783855</v>
      </c>
      <c r="Z1434" t="s">
        <v>4588</v>
      </c>
      <c r="AB1434">
        <f t="shared" si="178"/>
        <v>2021</v>
      </c>
      <c r="AC1434">
        <f t="shared" si="179"/>
        <v>4</v>
      </c>
      <c r="AD1434" t="str">
        <f t="shared" si="180"/>
        <v>Q1</v>
      </c>
      <c r="AE1434" t="str">
        <f t="shared" si="181"/>
        <v>FY21/22</v>
      </c>
      <c r="AF1434" t="str">
        <f t="shared" si="182"/>
        <v>NORTH</v>
      </c>
    </row>
    <row r="1435" spans="1:32">
      <c r="A1435" t="s">
        <v>3594</v>
      </c>
      <c r="B1435" t="s">
        <v>3651</v>
      </c>
      <c r="C1435" t="str">
        <f t="shared" si="176"/>
        <v>SPARES/OTHER</v>
      </c>
      <c r="D1435" s="4">
        <v>44302</v>
      </c>
      <c r="E1435" t="str">
        <f t="shared" si="177"/>
        <v>HELLER</v>
      </c>
      <c r="F1435">
        <v>14103986</v>
      </c>
      <c r="G1435" s="19">
        <v>44302</v>
      </c>
      <c r="H1435" t="s">
        <v>4589</v>
      </c>
      <c r="I1435" t="s">
        <v>4590</v>
      </c>
      <c r="J1435">
        <v>10</v>
      </c>
      <c r="K1435">
        <v>10</v>
      </c>
      <c r="L1435">
        <v>3097.35</v>
      </c>
      <c r="M1435" t="s">
        <v>36</v>
      </c>
      <c r="N1435">
        <v>1.18</v>
      </c>
      <c r="O1435">
        <v>3097.35</v>
      </c>
      <c r="P1435">
        <f t="shared" si="183"/>
        <v>3654.8729999999996</v>
      </c>
      <c r="Q1435" t="s">
        <v>3652</v>
      </c>
      <c r="R1435" t="s">
        <v>4587</v>
      </c>
      <c r="S1435" t="s">
        <v>25</v>
      </c>
      <c r="T1435">
        <v>905598</v>
      </c>
      <c r="U1435">
        <v>1525.93</v>
      </c>
      <c r="V1435" t="s">
        <v>3041</v>
      </c>
      <c r="X1435">
        <v>2040010381</v>
      </c>
      <c r="Y1435">
        <v>783855</v>
      </c>
      <c r="Z1435" t="s">
        <v>4588</v>
      </c>
      <c r="AB1435">
        <f t="shared" si="178"/>
        <v>2021</v>
      </c>
      <c r="AC1435">
        <f t="shared" si="179"/>
        <v>4</v>
      </c>
      <c r="AD1435" t="str">
        <f t="shared" si="180"/>
        <v>Q1</v>
      </c>
      <c r="AE1435" t="str">
        <f t="shared" si="181"/>
        <v>FY21/22</v>
      </c>
      <c r="AF1435" t="str">
        <f t="shared" si="182"/>
        <v>NORTH</v>
      </c>
    </row>
    <row r="1436" spans="1:32">
      <c r="A1436" t="s">
        <v>3594</v>
      </c>
      <c r="B1436" t="s">
        <v>3651</v>
      </c>
      <c r="C1436" t="str">
        <f t="shared" si="176"/>
        <v>SPARES/OTHER</v>
      </c>
      <c r="D1436" s="4">
        <v>44302</v>
      </c>
      <c r="E1436" t="str">
        <f t="shared" si="177"/>
        <v>HELLER</v>
      </c>
      <c r="F1436">
        <v>14103986</v>
      </c>
      <c r="G1436" s="19">
        <v>44302</v>
      </c>
      <c r="H1436" t="s">
        <v>4591</v>
      </c>
      <c r="I1436" t="s">
        <v>4592</v>
      </c>
      <c r="J1436">
        <v>10</v>
      </c>
      <c r="K1436">
        <v>10</v>
      </c>
      <c r="L1436">
        <v>4292.04</v>
      </c>
      <c r="M1436" t="s">
        <v>36</v>
      </c>
      <c r="N1436">
        <v>1.18</v>
      </c>
      <c r="O1436">
        <v>4292.04</v>
      </c>
      <c r="P1436">
        <f t="shared" si="183"/>
        <v>5064.6071999999995</v>
      </c>
      <c r="Q1436" t="s">
        <v>3652</v>
      </c>
      <c r="R1436" t="s">
        <v>4587</v>
      </c>
      <c r="S1436" t="s">
        <v>25</v>
      </c>
      <c r="T1436">
        <v>905598</v>
      </c>
      <c r="U1436">
        <v>2102.7399999999998</v>
      </c>
      <c r="V1436" t="s">
        <v>3041</v>
      </c>
      <c r="X1436">
        <v>2040010381</v>
      </c>
      <c r="Y1436">
        <v>783855</v>
      </c>
      <c r="Z1436" t="s">
        <v>4588</v>
      </c>
      <c r="AB1436">
        <f t="shared" si="178"/>
        <v>2021</v>
      </c>
      <c r="AC1436">
        <f t="shared" si="179"/>
        <v>4</v>
      </c>
      <c r="AD1436" t="str">
        <f t="shared" si="180"/>
        <v>Q1</v>
      </c>
      <c r="AE1436" t="str">
        <f t="shared" si="181"/>
        <v>FY21/22</v>
      </c>
      <c r="AF1436" t="str">
        <f t="shared" si="182"/>
        <v>NORTH</v>
      </c>
    </row>
    <row r="1437" spans="1:32">
      <c r="A1437" t="s">
        <v>3594</v>
      </c>
      <c r="B1437" t="s">
        <v>3646</v>
      </c>
      <c r="C1437" t="str">
        <f t="shared" si="176"/>
        <v>SPARES/OTHER</v>
      </c>
      <c r="D1437" s="4">
        <v>44305</v>
      </c>
      <c r="E1437" t="str">
        <f t="shared" si="177"/>
        <v>YAMAHA</v>
      </c>
      <c r="F1437">
        <v>14103987</v>
      </c>
      <c r="G1437" s="19">
        <v>44305</v>
      </c>
      <c r="H1437" t="s">
        <v>2455</v>
      </c>
      <c r="I1437" t="s">
        <v>2456</v>
      </c>
      <c r="J1437">
        <v>1</v>
      </c>
      <c r="K1437">
        <v>1</v>
      </c>
      <c r="L1437">
        <v>2310.62</v>
      </c>
      <c r="M1437" t="s">
        <v>36</v>
      </c>
      <c r="N1437">
        <v>1.18</v>
      </c>
      <c r="O1437">
        <v>2310.62</v>
      </c>
      <c r="P1437">
        <f t="shared" si="183"/>
        <v>2726.5315999999998</v>
      </c>
      <c r="Q1437" t="s">
        <v>4058</v>
      </c>
      <c r="R1437" t="s">
        <v>4583</v>
      </c>
      <c r="S1437" t="s">
        <v>25</v>
      </c>
      <c r="T1437">
        <v>905633</v>
      </c>
      <c r="U1437">
        <v>1276</v>
      </c>
      <c r="V1437" t="s">
        <v>3041</v>
      </c>
      <c r="Y1437">
        <v>784043</v>
      </c>
      <c r="Z1437" t="s">
        <v>4584</v>
      </c>
      <c r="AB1437">
        <f t="shared" si="178"/>
        <v>2021</v>
      </c>
      <c r="AC1437">
        <f t="shared" si="179"/>
        <v>4</v>
      </c>
      <c r="AD1437" t="str">
        <f t="shared" si="180"/>
        <v>Q1</v>
      </c>
      <c r="AE1437" t="str">
        <f t="shared" si="181"/>
        <v>FY21/22</v>
      </c>
      <c r="AF1437" t="str">
        <f t="shared" si="182"/>
        <v>EAST</v>
      </c>
    </row>
    <row r="1438" spans="1:32">
      <c r="A1438" t="s">
        <v>3594</v>
      </c>
      <c r="B1438" t="s">
        <v>3672</v>
      </c>
      <c r="C1438" t="str">
        <f t="shared" si="176"/>
        <v>SPARES/OTHER</v>
      </c>
      <c r="D1438" s="4">
        <v>44305</v>
      </c>
      <c r="E1438" t="str">
        <f t="shared" si="177"/>
        <v>YAMAHA</v>
      </c>
      <c r="F1438">
        <v>14103988</v>
      </c>
      <c r="G1438" s="19">
        <v>44305</v>
      </c>
      <c r="H1438" t="s">
        <v>3865</v>
      </c>
      <c r="I1438" t="s">
        <v>3866</v>
      </c>
      <c r="J1438">
        <v>1</v>
      </c>
      <c r="K1438">
        <v>1</v>
      </c>
      <c r="L1438">
        <v>854.87</v>
      </c>
      <c r="M1438" t="s">
        <v>36</v>
      </c>
      <c r="N1438">
        <v>1.18</v>
      </c>
      <c r="O1438">
        <v>854.87</v>
      </c>
      <c r="P1438">
        <f t="shared" si="183"/>
        <v>1008.7465999999999</v>
      </c>
      <c r="Q1438" t="s">
        <v>4053</v>
      </c>
      <c r="R1438" t="s">
        <v>2425</v>
      </c>
      <c r="S1438" t="s">
        <v>25</v>
      </c>
      <c r="T1438">
        <v>905634</v>
      </c>
      <c r="U1438">
        <v>440</v>
      </c>
      <c r="V1438" t="s">
        <v>3041</v>
      </c>
      <c r="Y1438">
        <v>784049</v>
      </c>
      <c r="Z1438" t="s">
        <v>2427</v>
      </c>
      <c r="AB1438">
        <f t="shared" si="178"/>
        <v>2021</v>
      </c>
      <c r="AC1438">
        <f t="shared" si="179"/>
        <v>4</v>
      </c>
      <c r="AD1438" t="str">
        <f t="shared" si="180"/>
        <v>Q1</v>
      </c>
      <c r="AE1438" t="str">
        <f t="shared" si="181"/>
        <v>FY21/22</v>
      </c>
      <c r="AF1438" t="str">
        <f t="shared" si="182"/>
        <v>WEST</v>
      </c>
    </row>
    <row r="1439" spans="1:32">
      <c r="A1439" t="s">
        <v>3594</v>
      </c>
      <c r="B1439" t="s">
        <v>3646</v>
      </c>
      <c r="C1439" t="str">
        <f t="shared" si="176"/>
        <v>SERVICE_CHARGE</v>
      </c>
      <c r="D1439" s="4">
        <v>44307</v>
      </c>
      <c r="E1439" t="str">
        <f t="shared" si="177"/>
        <v>YAMAHA</v>
      </c>
      <c r="F1439">
        <v>12101127</v>
      </c>
      <c r="G1439" s="19">
        <v>44307</v>
      </c>
      <c r="H1439" t="s">
        <v>76</v>
      </c>
      <c r="I1439" t="s">
        <v>77</v>
      </c>
      <c r="J1439">
        <v>2</v>
      </c>
      <c r="K1439">
        <v>2</v>
      </c>
      <c r="L1439">
        <v>498</v>
      </c>
      <c r="M1439" t="s">
        <v>36</v>
      </c>
      <c r="N1439">
        <v>1.18</v>
      </c>
      <c r="O1439">
        <v>498</v>
      </c>
      <c r="P1439">
        <f t="shared" si="183"/>
        <v>587.64</v>
      </c>
      <c r="Q1439" t="s">
        <v>4058</v>
      </c>
      <c r="R1439" t="s">
        <v>4083</v>
      </c>
      <c r="S1439" t="s">
        <v>25</v>
      </c>
      <c r="T1439">
        <v>905635</v>
      </c>
      <c r="U1439">
        <v>0</v>
      </c>
      <c r="V1439" t="s">
        <v>4064</v>
      </c>
      <c r="Z1439" t="s">
        <v>4084</v>
      </c>
      <c r="AB1439">
        <f t="shared" si="178"/>
        <v>2021</v>
      </c>
      <c r="AC1439">
        <f t="shared" si="179"/>
        <v>4</v>
      </c>
      <c r="AD1439" t="str">
        <f t="shared" si="180"/>
        <v>Q1</v>
      </c>
      <c r="AE1439" t="str">
        <f t="shared" si="181"/>
        <v>FY21/22</v>
      </c>
      <c r="AF1439" t="str">
        <f t="shared" si="182"/>
        <v>EAST</v>
      </c>
    </row>
    <row r="1440" spans="1:32">
      <c r="A1440" t="s">
        <v>3594</v>
      </c>
      <c r="B1440" t="s">
        <v>22</v>
      </c>
      <c r="C1440" t="str">
        <f t="shared" si="176"/>
        <v>SPARES/OTHER</v>
      </c>
      <c r="D1440" s="4">
        <v>44312</v>
      </c>
      <c r="E1440" t="str">
        <f t="shared" si="177"/>
        <v>OTHERS</v>
      </c>
      <c r="F1440">
        <v>14103989</v>
      </c>
      <c r="G1440" s="19">
        <v>44312</v>
      </c>
      <c r="H1440" t="s">
        <v>3253</v>
      </c>
      <c r="I1440" t="s">
        <v>351</v>
      </c>
      <c r="J1440">
        <v>6</v>
      </c>
      <c r="K1440">
        <v>6</v>
      </c>
      <c r="L1440">
        <v>8410.6200000000008</v>
      </c>
      <c r="M1440" t="s">
        <v>36</v>
      </c>
      <c r="N1440">
        <v>1.18</v>
      </c>
      <c r="O1440">
        <v>8410.6200000000008</v>
      </c>
      <c r="P1440">
        <f t="shared" si="183"/>
        <v>9924.5316000000003</v>
      </c>
      <c r="Q1440" t="s">
        <v>41</v>
      </c>
      <c r="R1440" t="s">
        <v>3050</v>
      </c>
      <c r="S1440" t="s">
        <v>25</v>
      </c>
      <c r="T1440">
        <v>905637</v>
      </c>
      <c r="U1440">
        <v>2123.88</v>
      </c>
      <c r="V1440" t="s">
        <v>3041</v>
      </c>
      <c r="X1440" t="s">
        <v>3403</v>
      </c>
      <c r="Y1440">
        <v>785012</v>
      </c>
      <c r="Z1440" t="s">
        <v>3052</v>
      </c>
      <c r="AB1440">
        <f t="shared" si="178"/>
        <v>2021</v>
      </c>
      <c r="AC1440">
        <f t="shared" si="179"/>
        <v>4</v>
      </c>
      <c r="AD1440" t="str">
        <f t="shared" si="180"/>
        <v>Q1</v>
      </c>
      <c r="AE1440" t="str">
        <f t="shared" si="181"/>
        <v>FY21/22</v>
      </c>
      <c r="AF1440" t="str">
        <f t="shared" si="182"/>
        <v>SOUTH</v>
      </c>
    </row>
    <row r="1441" spans="1:32">
      <c r="A1441" t="s">
        <v>3594</v>
      </c>
      <c r="B1441" t="s">
        <v>22</v>
      </c>
      <c r="C1441" t="str">
        <f t="shared" si="176"/>
        <v>SPARES/OTHER</v>
      </c>
      <c r="D1441" s="4">
        <v>44312</v>
      </c>
      <c r="E1441" t="str">
        <f t="shared" si="177"/>
        <v>OTHERS</v>
      </c>
      <c r="F1441">
        <v>14103989</v>
      </c>
      <c r="G1441" s="19">
        <v>44312</v>
      </c>
      <c r="H1441" t="s">
        <v>3404</v>
      </c>
      <c r="I1441" t="s">
        <v>351</v>
      </c>
      <c r="J1441">
        <v>3</v>
      </c>
      <c r="K1441">
        <v>3</v>
      </c>
      <c r="L1441">
        <v>4247.79</v>
      </c>
      <c r="M1441" t="s">
        <v>36</v>
      </c>
      <c r="N1441">
        <v>1.18</v>
      </c>
      <c r="O1441">
        <v>4247.79</v>
      </c>
      <c r="P1441">
        <f t="shared" si="183"/>
        <v>5012.3921999999993</v>
      </c>
      <c r="Q1441" t="s">
        <v>41</v>
      </c>
      <c r="R1441" t="s">
        <v>3050</v>
      </c>
      <c r="S1441" t="s">
        <v>25</v>
      </c>
      <c r="T1441">
        <v>905637</v>
      </c>
      <c r="U1441">
        <v>1460.19</v>
      </c>
      <c r="V1441" t="s">
        <v>3041</v>
      </c>
      <c r="X1441" t="s">
        <v>3403</v>
      </c>
      <c r="Y1441">
        <v>785012</v>
      </c>
      <c r="Z1441" t="s">
        <v>3052</v>
      </c>
      <c r="AB1441">
        <f t="shared" si="178"/>
        <v>2021</v>
      </c>
      <c r="AC1441">
        <f t="shared" si="179"/>
        <v>4</v>
      </c>
      <c r="AD1441" t="str">
        <f t="shared" si="180"/>
        <v>Q1</v>
      </c>
      <c r="AE1441" t="str">
        <f t="shared" si="181"/>
        <v>FY21/22</v>
      </c>
      <c r="AF1441" t="str">
        <f t="shared" si="182"/>
        <v>SOUTH</v>
      </c>
    </row>
    <row r="1442" spans="1:32">
      <c r="A1442" t="s">
        <v>3594</v>
      </c>
      <c r="B1442" t="s">
        <v>3646</v>
      </c>
      <c r="C1442" t="str">
        <f t="shared" si="176"/>
        <v>SERVICE_CHARGE</v>
      </c>
      <c r="D1442" s="4">
        <v>44313</v>
      </c>
      <c r="E1442" t="str">
        <f t="shared" si="177"/>
        <v>YAMAHA</v>
      </c>
      <c r="F1442">
        <v>12101128</v>
      </c>
      <c r="G1442" s="19">
        <v>44313</v>
      </c>
      <c r="H1442" t="s">
        <v>76</v>
      </c>
      <c r="I1442" t="s">
        <v>77</v>
      </c>
      <c r="J1442">
        <v>1</v>
      </c>
      <c r="K1442">
        <v>1</v>
      </c>
      <c r="L1442">
        <v>1681.42</v>
      </c>
      <c r="M1442" t="s">
        <v>36</v>
      </c>
      <c r="N1442">
        <v>1.18</v>
      </c>
      <c r="O1442">
        <v>1681.42</v>
      </c>
      <c r="P1442">
        <f t="shared" si="183"/>
        <v>1984.0755999999999</v>
      </c>
      <c r="Q1442" t="s">
        <v>4058</v>
      </c>
      <c r="R1442" t="s">
        <v>4238</v>
      </c>
      <c r="S1442" t="s">
        <v>25</v>
      </c>
      <c r="T1442">
        <v>905638</v>
      </c>
      <c r="U1442">
        <v>0</v>
      </c>
      <c r="V1442" t="s">
        <v>4064</v>
      </c>
      <c r="Z1442" t="s">
        <v>4239</v>
      </c>
      <c r="AB1442">
        <f t="shared" si="178"/>
        <v>2021</v>
      </c>
      <c r="AC1442">
        <f t="shared" si="179"/>
        <v>4</v>
      </c>
      <c r="AD1442" t="str">
        <f t="shared" si="180"/>
        <v>Q1</v>
      </c>
      <c r="AE1442" t="str">
        <f t="shared" si="181"/>
        <v>FY21/22</v>
      </c>
      <c r="AF1442" t="str">
        <f t="shared" si="182"/>
        <v>EAST</v>
      </c>
    </row>
    <row r="1443" spans="1:32">
      <c r="A1443" t="s">
        <v>3594</v>
      </c>
      <c r="B1443" t="s">
        <v>3646</v>
      </c>
      <c r="C1443" t="str">
        <f t="shared" si="176"/>
        <v>SERVICE_CHARGE</v>
      </c>
      <c r="D1443" s="4">
        <v>44313</v>
      </c>
      <c r="E1443" t="str">
        <f t="shared" si="177"/>
        <v>YAMAHA</v>
      </c>
      <c r="F1443">
        <v>12101129</v>
      </c>
      <c r="G1443" s="19">
        <v>44313</v>
      </c>
      <c r="H1443" t="s">
        <v>76</v>
      </c>
      <c r="I1443" t="s">
        <v>77</v>
      </c>
      <c r="J1443">
        <v>1</v>
      </c>
      <c r="K1443">
        <v>1</v>
      </c>
      <c r="L1443">
        <v>48103.54</v>
      </c>
      <c r="M1443" t="s">
        <v>36</v>
      </c>
      <c r="N1443">
        <v>1.18</v>
      </c>
      <c r="O1443">
        <v>48103.54</v>
      </c>
      <c r="P1443">
        <f t="shared" si="183"/>
        <v>56762.177199999998</v>
      </c>
      <c r="Q1443" t="s">
        <v>4058</v>
      </c>
      <c r="R1443" t="s">
        <v>4109</v>
      </c>
      <c r="S1443" t="s">
        <v>25</v>
      </c>
      <c r="T1443">
        <v>905649</v>
      </c>
      <c r="U1443">
        <v>0</v>
      </c>
      <c r="V1443" t="s">
        <v>4064</v>
      </c>
      <c r="Z1443" t="s">
        <v>4110</v>
      </c>
      <c r="AB1443">
        <f t="shared" si="178"/>
        <v>2021</v>
      </c>
      <c r="AC1443">
        <f t="shared" si="179"/>
        <v>4</v>
      </c>
      <c r="AD1443" t="str">
        <f t="shared" si="180"/>
        <v>Q1</v>
      </c>
      <c r="AE1443" t="str">
        <f t="shared" si="181"/>
        <v>FY21/22</v>
      </c>
      <c r="AF1443" t="str">
        <f t="shared" si="182"/>
        <v>EAST</v>
      </c>
    </row>
    <row r="1444" spans="1:32">
      <c r="A1444" t="s">
        <v>3594</v>
      </c>
      <c r="B1444" t="s">
        <v>3646</v>
      </c>
      <c r="C1444" t="str">
        <f t="shared" si="176"/>
        <v>SPARES/OTHER</v>
      </c>
      <c r="D1444" s="4">
        <v>44314</v>
      </c>
      <c r="E1444" t="str">
        <f t="shared" si="177"/>
        <v>YAMAHA</v>
      </c>
      <c r="F1444">
        <v>14103990</v>
      </c>
      <c r="G1444" s="19">
        <v>44314</v>
      </c>
      <c r="H1444" t="s">
        <v>55</v>
      </c>
      <c r="I1444" t="s">
        <v>56</v>
      </c>
      <c r="J1444">
        <v>3</v>
      </c>
      <c r="K1444">
        <v>3</v>
      </c>
      <c r="L1444">
        <v>799.12</v>
      </c>
      <c r="M1444" t="s">
        <v>36</v>
      </c>
      <c r="N1444">
        <v>1.18</v>
      </c>
      <c r="O1444">
        <v>799.12</v>
      </c>
      <c r="P1444">
        <f t="shared" si="183"/>
        <v>942.96159999999998</v>
      </c>
      <c r="Q1444" t="s">
        <v>4058</v>
      </c>
      <c r="R1444" t="s">
        <v>4238</v>
      </c>
      <c r="S1444" t="s">
        <v>25</v>
      </c>
      <c r="T1444">
        <v>905639</v>
      </c>
      <c r="U1444">
        <v>399</v>
      </c>
      <c r="V1444" t="s">
        <v>3041</v>
      </c>
      <c r="Y1444">
        <v>785109</v>
      </c>
      <c r="Z1444" t="s">
        <v>4239</v>
      </c>
      <c r="AB1444">
        <f t="shared" si="178"/>
        <v>2021</v>
      </c>
      <c r="AC1444">
        <f t="shared" si="179"/>
        <v>4</v>
      </c>
      <c r="AD1444" t="str">
        <f t="shared" si="180"/>
        <v>Q1</v>
      </c>
      <c r="AE1444" t="str">
        <f t="shared" si="181"/>
        <v>FY21/22</v>
      </c>
      <c r="AF1444" t="str">
        <f t="shared" si="182"/>
        <v>EAST</v>
      </c>
    </row>
    <row r="1445" spans="1:32">
      <c r="A1445" t="s">
        <v>3594</v>
      </c>
      <c r="B1445" t="s">
        <v>3646</v>
      </c>
      <c r="C1445" t="str">
        <f t="shared" si="176"/>
        <v>SPARES/OTHER</v>
      </c>
      <c r="D1445" s="4">
        <v>44314</v>
      </c>
      <c r="E1445" t="str">
        <f t="shared" si="177"/>
        <v>YAMAHA</v>
      </c>
      <c r="F1445">
        <v>14103990</v>
      </c>
      <c r="G1445" s="19">
        <v>44314</v>
      </c>
      <c r="H1445" t="s">
        <v>454</v>
      </c>
      <c r="I1445" t="s">
        <v>56</v>
      </c>
      <c r="J1445">
        <v>3</v>
      </c>
      <c r="K1445">
        <v>3</v>
      </c>
      <c r="L1445">
        <v>499.12</v>
      </c>
      <c r="M1445" t="s">
        <v>36</v>
      </c>
      <c r="N1445">
        <v>1.18</v>
      </c>
      <c r="O1445">
        <v>499.12</v>
      </c>
      <c r="P1445">
        <f t="shared" si="183"/>
        <v>588.96159999999998</v>
      </c>
      <c r="Q1445" t="s">
        <v>4058</v>
      </c>
      <c r="R1445" t="s">
        <v>4238</v>
      </c>
      <c r="S1445" t="s">
        <v>25</v>
      </c>
      <c r="T1445">
        <v>905639</v>
      </c>
      <c r="U1445">
        <v>252</v>
      </c>
      <c r="V1445" t="s">
        <v>3041</v>
      </c>
      <c r="Y1445">
        <v>785109</v>
      </c>
      <c r="Z1445" t="s">
        <v>4239</v>
      </c>
      <c r="AB1445">
        <f t="shared" si="178"/>
        <v>2021</v>
      </c>
      <c r="AC1445">
        <f t="shared" si="179"/>
        <v>4</v>
      </c>
      <c r="AD1445" t="str">
        <f t="shared" si="180"/>
        <v>Q1</v>
      </c>
      <c r="AE1445" t="str">
        <f t="shared" si="181"/>
        <v>FY21/22</v>
      </c>
      <c r="AF1445" t="str">
        <f t="shared" si="182"/>
        <v>EAST</v>
      </c>
    </row>
    <row r="1446" spans="1:32">
      <c r="A1446" t="s">
        <v>3594</v>
      </c>
      <c r="B1446" t="s">
        <v>3646</v>
      </c>
      <c r="C1446" t="str">
        <f t="shared" si="176"/>
        <v>SPARES/OTHER</v>
      </c>
      <c r="D1446" s="4">
        <v>44314</v>
      </c>
      <c r="E1446" t="str">
        <f t="shared" si="177"/>
        <v>YAMAHA</v>
      </c>
      <c r="F1446">
        <v>14103990</v>
      </c>
      <c r="G1446" s="19">
        <v>44314</v>
      </c>
      <c r="H1446" t="s">
        <v>435</v>
      </c>
      <c r="I1446" t="s">
        <v>125</v>
      </c>
      <c r="J1446">
        <v>3</v>
      </c>
      <c r="K1446">
        <v>3</v>
      </c>
      <c r="L1446">
        <v>361.06</v>
      </c>
      <c r="M1446" t="s">
        <v>36</v>
      </c>
      <c r="N1446">
        <v>1.18</v>
      </c>
      <c r="O1446">
        <v>361.06</v>
      </c>
      <c r="P1446">
        <f t="shared" si="183"/>
        <v>426.05079999999998</v>
      </c>
      <c r="Q1446" t="s">
        <v>4058</v>
      </c>
      <c r="R1446" t="s">
        <v>4238</v>
      </c>
      <c r="S1446" t="s">
        <v>25</v>
      </c>
      <c r="T1446">
        <v>905639</v>
      </c>
      <c r="U1446">
        <v>189</v>
      </c>
      <c r="V1446" t="s">
        <v>3041</v>
      </c>
      <c r="Y1446">
        <v>785109</v>
      </c>
      <c r="Z1446" t="s">
        <v>4239</v>
      </c>
      <c r="AB1446">
        <f t="shared" si="178"/>
        <v>2021</v>
      </c>
      <c r="AC1446">
        <f t="shared" si="179"/>
        <v>4</v>
      </c>
      <c r="AD1446" t="str">
        <f t="shared" si="180"/>
        <v>Q1</v>
      </c>
      <c r="AE1446" t="str">
        <f t="shared" si="181"/>
        <v>FY21/22</v>
      </c>
      <c r="AF1446" t="str">
        <f t="shared" si="182"/>
        <v>EAST</v>
      </c>
    </row>
    <row r="1447" spans="1:32">
      <c r="A1447" t="s">
        <v>3594</v>
      </c>
      <c r="B1447" t="s">
        <v>3646</v>
      </c>
      <c r="C1447" t="str">
        <f t="shared" si="176"/>
        <v>SPARES/OTHER</v>
      </c>
      <c r="D1447" s="4">
        <v>44314</v>
      </c>
      <c r="E1447" t="str">
        <f t="shared" si="177"/>
        <v>YAMAHA</v>
      </c>
      <c r="F1447">
        <v>14103990</v>
      </c>
      <c r="G1447" s="19">
        <v>44314</v>
      </c>
      <c r="H1447" t="s">
        <v>124</v>
      </c>
      <c r="I1447" t="s">
        <v>125</v>
      </c>
      <c r="J1447">
        <v>3</v>
      </c>
      <c r="K1447">
        <v>3</v>
      </c>
      <c r="L1447">
        <v>361.06</v>
      </c>
      <c r="M1447" t="s">
        <v>36</v>
      </c>
      <c r="N1447">
        <v>1.18</v>
      </c>
      <c r="O1447">
        <v>361.06</v>
      </c>
      <c r="P1447">
        <f t="shared" si="183"/>
        <v>426.05079999999998</v>
      </c>
      <c r="Q1447" t="s">
        <v>4058</v>
      </c>
      <c r="R1447" t="s">
        <v>4238</v>
      </c>
      <c r="S1447" t="s">
        <v>25</v>
      </c>
      <c r="T1447">
        <v>905639</v>
      </c>
      <c r="U1447">
        <v>189</v>
      </c>
      <c r="V1447" t="s">
        <v>3041</v>
      </c>
      <c r="Y1447">
        <v>785109</v>
      </c>
      <c r="Z1447" t="s">
        <v>4239</v>
      </c>
      <c r="AB1447">
        <f t="shared" si="178"/>
        <v>2021</v>
      </c>
      <c r="AC1447">
        <f t="shared" si="179"/>
        <v>4</v>
      </c>
      <c r="AD1447" t="str">
        <f t="shared" si="180"/>
        <v>Q1</v>
      </c>
      <c r="AE1447" t="str">
        <f t="shared" si="181"/>
        <v>FY21/22</v>
      </c>
      <c r="AF1447" t="str">
        <f t="shared" si="182"/>
        <v>EAST</v>
      </c>
    </row>
    <row r="1448" spans="1:32">
      <c r="A1448" t="s">
        <v>3594</v>
      </c>
      <c r="B1448" t="s">
        <v>3646</v>
      </c>
      <c r="C1448" t="str">
        <f t="shared" si="176"/>
        <v>SPARES/OTHER</v>
      </c>
      <c r="D1448" s="4">
        <v>44314</v>
      </c>
      <c r="E1448" t="str">
        <f t="shared" si="177"/>
        <v>YAMAHA</v>
      </c>
      <c r="F1448">
        <v>14103991</v>
      </c>
      <c r="G1448" s="19">
        <v>44314</v>
      </c>
      <c r="H1448" t="s">
        <v>1543</v>
      </c>
      <c r="I1448" t="s">
        <v>1544</v>
      </c>
      <c r="J1448">
        <v>4</v>
      </c>
      <c r="K1448">
        <v>4</v>
      </c>
      <c r="L1448">
        <v>3171.68</v>
      </c>
      <c r="M1448" t="s">
        <v>36</v>
      </c>
      <c r="N1448">
        <v>1.18</v>
      </c>
      <c r="O1448">
        <v>3171.68</v>
      </c>
      <c r="P1448">
        <f t="shared" si="183"/>
        <v>3742.5823999999998</v>
      </c>
      <c r="Q1448" t="s">
        <v>4058</v>
      </c>
      <c r="R1448" t="s">
        <v>4109</v>
      </c>
      <c r="S1448" t="s">
        <v>25</v>
      </c>
      <c r="T1448">
        <v>905640</v>
      </c>
      <c r="U1448">
        <v>1920</v>
      </c>
      <c r="V1448" t="s">
        <v>3041</v>
      </c>
      <c r="Y1448">
        <v>785112</v>
      </c>
      <c r="Z1448" t="s">
        <v>4110</v>
      </c>
      <c r="AB1448">
        <f t="shared" si="178"/>
        <v>2021</v>
      </c>
      <c r="AC1448">
        <f t="shared" si="179"/>
        <v>4</v>
      </c>
      <c r="AD1448" t="str">
        <f t="shared" si="180"/>
        <v>Q1</v>
      </c>
      <c r="AE1448" t="str">
        <f t="shared" si="181"/>
        <v>FY21/22</v>
      </c>
      <c r="AF1448" t="str">
        <f t="shared" si="182"/>
        <v>EAST</v>
      </c>
    </row>
    <row r="1449" spans="1:32">
      <c r="A1449" t="s">
        <v>3594</v>
      </c>
      <c r="B1449" t="s">
        <v>3646</v>
      </c>
      <c r="C1449" t="str">
        <f t="shared" si="176"/>
        <v>SPARES/OTHER</v>
      </c>
      <c r="D1449" s="4">
        <v>44314</v>
      </c>
      <c r="E1449" t="str">
        <f t="shared" si="177"/>
        <v>YAMAHA</v>
      </c>
      <c r="F1449">
        <v>14103992</v>
      </c>
      <c r="G1449" s="19">
        <v>44314</v>
      </c>
      <c r="H1449" t="s">
        <v>3867</v>
      </c>
      <c r="I1449" t="s">
        <v>3868</v>
      </c>
      <c r="J1449">
        <v>1</v>
      </c>
      <c r="K1449">
        <v>1</v>
      </c>
      <c r="L1449">
        <v>3050.44</v>
      </c>
      <c r="M1449" t="s">
        <v>36</v>
      </c>
      <c r="N1449">
        <v>1.18</v>
      </c>
      <c r="O1449">
        <v>3050.44</v>
      </c>
      <c r="P1449">
        <f t="shared" si="183"/>
        <v>3599.5191999999997</v>
      </c>
      <c r="Q1449" t="s">
        <v>4058</v>
      </c>
      <c r="R1449" t="s">
        <v>4261</v>
      </c>
      <c r="S1449" t="s">
        <v>25</v>
      </c>
      <c r="T1449">
        <v>905641</v>
      </c>
      <c r="U1449">
        <v>1606</v>
      </c>
      <c r="V1449" t="s">
        <v>3041</v>
      </c>
      <c r="Y1449">
        <v>785126</v>
      </c>
      <c r="Z1449" t="s">
        <v>4263</v>
      </c>
      <c r="AB1449">
        <f t="shared" si="178"/>
        <v>2021</v>
      </c>
      <c r="AC1449">
        <f t="shared" si="179"/>
        <v>4</v>
      </c>
      <c r="AD1449" t="str">
        <f t="shared" si="180"/>
        <v>Q1</v>
      </c>
      <c r="AE1449" t="str">
        <f t="shared" si="181"/>
        <v>FY21/22</v>
      </c>
      <c r="AF1449" t="str">
        <f t="shared" si="182"/>
        <v>EAST</v>
      </c>
    </row>
    <row r="1450" spans="1:32">
      <c r="A1450" t="s">
        <v>3594</v>
      </c>
      <c r="B1450" t="s">
        <v>3646</v>
      </c>
      <c r="C1450" t="str">
        <f t="shared" si="176"/>
        <v>SPARES/OTHER</v>
      </c>
      <c r="D1450" s="4">
        <v>44314</v>
      </c>
      <c r="E1450" t="str">
        <f t="shared" si="177"/>
        <v>YAMAHA</v>
      </c>
      <c r="F1450">
        <v>14103992</v>
      </c>
      <c r="G1450" s="19">
        <v>44314</v>
      </c>
      <c r="H1450" t="s">
        <v>3869</v>
      </c>
      <c r="I1450" t="s">
        <v>1304</v>
      </c>
      <c r="J1450">
        <v>1</v>
      </c>
      <c r="K1450">
        <v>1</v>
      </c>
      <c r="L1450">
        <v>854.87</v>
      </c>
      <c r="M1450" t="s">
        <v>36</v>
      </c>
      <c r="N1450">
        <v>1.18</v>
      </c>
      <c r="O1450">
        <v>854.87</v>
      </c>
      <c r="P1450">
        <f t="shared" si="183"/>
        <v>1008.7465999999999</v>
      </c>
      <c r="Q1450" t="s">
        <v>4058</v>
      </c>
      <c r="R1450" t="s">
        <v>4261</v>
      </c>
      <c r="S1450" t="s">
        <v>25</v>
      </c>
      <c r="T1450">
        <v>905641</v>
      </c>
      <c r="U1450">
        <v>450</v>
      </c>
      <c r="V1450" t="s">
        <v>3041</v>
      </c>
      <c r="Y1450">
        <v>785126</v>
      </c>
      <c r="Z1450" t="s">
        <v>4263</v>
      </c>
      <c r="AB1450">
        <f t="shared" si="178"/>
        <v>2021</v>
      </c>
      <c r="AC1450">
        <f t="shared" si="179"/>
        <v>4</v>
      </c>
      <c r="AD1450" t="str">
        <f t="shared" si="180"/>
        <v>Q1</v>
      </c>
      <c r="AE1450" t="str">
        <f t="shared" si="181"/>
        <v>FY21/22</v>
      </c>
      <c r="AF1450" t="str">
        <f t="shared" si="182"/>
        <v>EAST</v>
      </c>
    </row>
    <row r="1451" spans="1:32">
      <c r="A1451" t="s">
        <v>3594</v>
      </c>
      <c r="B1451" t="s">
        <v>3646</v>
      </c>
      <c r="C1451" t="str">
        <f t="shared" si="176"/>
        <v>SPARES/OTHER</v>
      </c>
      <c r="D1451" s="4">
        <v>44314</v>
      </c>
      <c r="E1451" t="str">
        <f t="shared" si="177"/>
        <v>YAMAHA</v>
      </c>
      <c r="F1451">
        <v>14103992</v>
      </c>
      <c r="G1451" s="19">
        <v>44314</v>
      </c>
      <c r="H1451" t="s">
        <v>3870</v>
      </c>
      <c r="I1451" t="s">
        <v>3871</v>
      </c>
      <c r="J1451">
        <v>1</v>
      </c>
      <c r="K1451">
        <v>1</v>
      </c>
      <c r="L1451">
        <v>976.11</v>
      </c>
      <c r="M1451" t="s">
        <v>36</v>
      </c>
      <c r="N1451">
        <v>1.18</v>
      </c>
      <c r="O1451">
        <v>976.11</v>
      </c>
      <c r="P1451">
        <f t="shared" si="183"/>
        <v>1151.8098</v>
      </c>
      <c r="Q1451" t="s">
        <v>4058</v>
      </c>
      <c r="R1451" t="s">
        <v>4261</v>
      </c>
      <c r="S1451" t="s">
        <v>25</v>
      </c>
      <c r="T1451">
        <v>905641</v>
      </c>
      <c r="U1451">
        <v>514</v>
      </c>
      <c r="V1451" t="s">
        <v>3041</v>
      </c>
      <c r="Y1451">
        <v>785126</v>
      </c>
      <c r="Z1451" t="s">
        <v>4263</v>
      </c>
      <c r="AB1451">
        <f t="shared" si="178"/>
        <v>2021</v>
      </c>
      <c r="AC1451">
        <f t="shared" si="179"/>
        <v>4</v>
      </c>
      <c r="AD1451" t="str">
        <f t="shared" si="180"/>
        <v>Q1</v>
      </c>
      <c r="AE1451" t="str">
        <f t="shared" si="181"/>
        <v>FY21/22</v>
      </c>
      <c r="AF1451" t="str">
        <f t="shared" si="182"/>
        <v>EAST</v>
      </c>
    </row>
    <row r="1452" spans="1:32">
      <c r="A1452" t="s">
        <v>3594</v>
      </c>
      <c r="B1452" t="s">
        <v>3646</v>
      </c>
      <c r="C1452" t="str">
        <f t="shared" si="176"/>
        <v>SPARES/OTHER</v>
      </c>
      <c r="D1452" s="4">
        <v>44314</v>
      </c>
      <c r="E1452" t="str">
        <f t="shared" si="177"/>
        <v>YAMAHA</v>
      </c>
      <c r="F1452">
        <v>14103993</v>
      </c>
      <c r="G1452" s="19">
        <v>44314</v>
      </c>
      <c r="H1452" t="s">
        <v>502</v>
      </c>
      <c r="I1452" t="s">
        <v>503</v>
      </c>
      <c r="J1452">
        <v>3</v>
      </c>
      <c r="K1452">
        <v>3</v>
      </c>
      <c r="L1452">
        <v>175.22</v>
      </c>
      <c r="M1452" t="s">
        <v>36</v>
      </c>
      <c r="N1452">
        <v>1.18</v>
      </c>
      <c r="O1452">
        <v>175.22</v>
      </c>
      <c r="P1452">
        <f t="shared" si="183"/>
        <v>206.75959999999998</v>
      </c>
      <c r="Q1452" t="s">
        <v>4058</v>
      </c>
      <c r="R1452" t="s">
        <v>4386</v>
      </c>
      <c r="S1452" t="s">
        <v>25</v>
      </c>
      <c r="T1452">
        <v>905642</v>
      </c>
      <c r="U1452">
        <v>87</v>
      </c>
      <c r="V1452" t="s">
        <v>3041</v>
      </c>
      <c r="Y1452">
        <v>785171</v>
      </c>
      <c r="Z1452" t="s">
        <v>4387</v>
      </c>
      <c r="AB1452">
        <f t="shared" si="178"/>
        <v>2021</v>
      </c>
      <c r="AC1452">
        <f t="shared" si="179"/>
        <v>4</v>
      </c>
      <c r="AD1452" t="str">
        <f t="shared" si="180"/>
        <v>Q1</v>
      </c>
      <c r="AE1452" t="str">
        <f t="shared" si="181"/>
        <v>FY21/22</v>
      </c>
      <c r="AF1452" t="str">
        <f t="shared" si="182"/>
        <v>EAST</v>
      </c>
    </row>
    <row r="1453" spans="1:32">
      <c r="A1453" t="s">
        <v>3594</v>
      </c>
      <c r="B1453" t="s">
        <v>3646</v>
      </c>
      <c r="C1453" t="str">
        <f t="shared" si="176"/>
        <v>SPARES/OTHER</v>
      </c>
      <c r="D1453" s="4">
        <v>44314</v>
      </c>
      <c r="E1453" t="str">
        <f t="shared" si="177"/>
        <v>YAMAHA</v>
      </c>
      <c r="F1453">
        <v>14103994</v>
      </c>
      <c r="G1453" s="19">
        <v>44314</v>
      </c>
      <c r="H1453" t="s">
        <v>1167</v>
      </c>
      <c r="I1453" t="s">
        <v>1168</v>
      </c>
      <c r="J1453">
        <v>1</v>
      </c>
      <c r="K1453">
        <v>1</v>
      </c>
      <c r="L1453">
        <v>3700.88</v>
      </c>
      <c r="M1453" t="s">
        <v>36</v>
      </c>
      <c r="N1453">
        <v>1.18</v>
      </c>
      <c r="O1453">
        <v>3700.88</v>
      </c>
      <c r="P1453">
        <f t="shared" si="183"/>
        <v>4367.0383999999995</v>
      </c>
      <c r="Q1453" t="s">
        <v>4058</v>
      </c>
      <c r="R1453" t="s">
        <v>4139</v>
      </c>
      <c r="S1453" t="s">
        <v>25</v>
      </c>
      <c r="T1453">
        <v>905643</v>
      </c>
      <c r="U1453">
        <v>1965</v>
      </c>
      <c r="V1453" t="s">
        <v>3041</v>
      </c>
      <c r="Y1453">
        <v>785175</v>
      </c>
      <c r="Z1453" t="s">
        <v>4140</v>
      </c>
      <c r="AB1453">
        <f t="shared" si="178"/>
        <v>2021</v>
      </c>
      <c r="AC1453">
        <f t="shared" si="179"/>
        <v>4</v>
      </c>
      <c r="AD1453" t="str">
        <f t="shared" si="180"/>
        <v>Q1</v>
      </c>
      <c r="AE1453" t="str">
        <f t="shared" si="181"/>
        <v>FY21/22</v>
      </c>
      <c r="AF1453" t="str">
        <f t="shared" si="182"/>
        <v>EAST</v>
      </c>
    </row>
    <row r="1454" spans="1:32">
      <c r="A1454" t="s">
        <v>3594</v>
      </c>
      <c r="B1454" t="s">
        <v>3646</v>
      </c>
      <c r="C1454" t="str">
        <f t="shared" si="176"/>
        <v>SPARES/OTHER</v>
      </c>
      <c r="D1454" s="4">
        <v>44314</v>
      </c>
      <c r="E1454" t="str">
        <f t="shared" si="177"/>
        <v>YAMAHA</v>
      </c>
      <c r="F1454">
        <v>14103995</v>
      </c>
      <c r="G1454" s="19">
        <v>44314</v>
      </c>
      <c r="H1454" t="s">
        <v>595</v>
      </c>
      <c r="I1454" t="s">
        <v>503</v>
      </c>
      <c r="J1454">
        <v>2</v>
      </c>
      <c r="K1454">
        <v>2</v>
      </c>
      <c r="L1454">
        <v>100.88</v>
      </c>
      <c r="M1454" t="s">
        <v>36</v>
      </c>
      <c r="N1454">
        <v>1.18</v>
      </c>
      <c r="O1454">
        <v>100.88</v>
      </c>
      <c r="P1454">
        <f t="shared" si="183"/>
        <v>119.03839999999998</v>
      </c>
      <c r="Q1454" t="s">
        <v>4058</v>
      </c>
      <c r="R1454" t="s">
        <v>4216</v>
      </c>
      <c r="S1454" t="s">
        <v>25</v>
      </c>
      <c r="T1454">
        <v>905644</v>
      </c>
      <c r="U1454">
        <v>44</v>
      </c>
      <c r="V1454" t="s">
        <v>3041</v>
      </c>
      <c r="Y1454">
        <v>785180</v>
      </c>
      <c r="Z1454" t="s">
        <v>4217</v>
      </c>
      <c r="AB1454">
        <f t="shared" si="178"/>
        <v>2021</v>
      </c>
      <c r="AC1454">
        <f t="shared" si="179"/>
        <v>4</v>
      </c>
      <c r="AD1454" t="str">
        <f t="shared" si="180"/>
        <v>Q1</v>
      </c>
      <c r="AE1454" t="str">
        <f t="shared" si="181"/>
        <v>FY21/22</v>
      </c>
      <c r="AF1454" t="str">
        <f t="shared" si="182"/>
        <v>EAST</v>
      </c>
    </row>
    <row r="1455" spans="1:32">
      <c r="A1455" t="s">
        <v>3594</v>
      </c>
      <c r="B1455" t="s">
        <v>3646</v>
      </c>
      <c r="C1455" t="str">
        <f t="shared" si="176"/>
        <v>FEEDER</v>
      </c>
      <c r="D1455" s="4">
        <v>44314</v>
      </c>
      <c r="E1455" t="str">
        <f t="shared" si="177"/>
        <v>YAMAHA</v>
      </c>
      <c r="F1455">
        <v>14103996</v>
      </c>
      <c r="G1455" s="19">
        <v>44314</v>
      </c>
      <c r="H1455" t="s">
        <v>1631</v>
      </c>
      <c r="I1455" t="s">
        <v>1632</v>
      </c>
      <c r="J1455">
        <v>3</v>
      </c>
      <c r="K1455">
        <v>3</v>
      </c>
      <c r="L1455">
        <v>14843.36</v>
      </c>
      <c r="M1455" t="s">
        <v>36</v>
      </c>
      <c r="N1455">
        <v>1.18</v>
      </c>
      <c r="O1455">
        <v>14843.36</v>
      </c>
      <c r="P1455">
        <f t="shared" si="183"/>
        <v>17515.164799999999</v>
      </c>
      <c r="Q1455" t="s">
        <v>4058</v>
      </c>
      <c r="R1455" t="s">
        <v>4535</v>
      </c>
      <c r="S1455" t="s">
        <v>25</v>
      </c>
      <c r="T1455">
        <v>905645</v>
      </c>
      <c r="U1455">
        <v>11768.36</v>
      </c>
      <c r="V1455" t="s">
        <v>3041</v>
      </c>
      <c r="Y1455">
        <v>785182</v>
      </c>
      <c r="Z1455" t="s">
        <v>4536</v>
      </c>
      <c r="AB1455">
        <f t="shared" si="178"/>
        <v>2021</v>
      </c>
      <c r="AC1455">
        <f t="shared" si="179"/>
        <v>4</v>
      </c>
      <c r="AD1455" t="str">
        <f t="shared" si="180"/>
        <v>Q1</v>
      </c>
      <c r="AE1455" t="str">
        <f t="shared" si="181"/>
        <v>FY21/22</v>
      </c>
      <c r="AF1455" t="str">
        <f t="shared" si="182"/>
        <v>EAST</v>
      </c>
    </row>
    <row r="1456" spans="1:32">
      <c r="A1456" t="s">
        <v>3594</v>
      </c>
      <c r="B1456" t="s">
        <v>3646</v>
      </c>
      <c r="C1456" t="str">
        <f t="shared" si="176"/>
        <v>FEEDER</v>
      </c>
      <c r="D1456" s="4">
        <v>44314</v>
      </c>
      <c r="E1456" t="str">
        <f t="shared" si="177"/>
        <v>YAMAHA</v>
      </c>
      <c r="F1456">
        <v>14103997</v>
      </c>
      <c r="G1456" s="19">
        <v>44314</v>
      </c>
      <c r="H1456" t="s">
        <v>70</v>
      </c>
      <c r="I1456" t="s">
        <v>71</v>
      </c>
      <c r="J1456">
        <v>10</v>
      </c>
      <c r="K1456">
        <v>10</v>
      </c>
      <c r="L1456">
        <v>39884.959999999999</v>
      </c>
      <c r="M1456" t="s">
        <v>36</v>
      </c>
      <c r="N1456">
        <v>1.18</v>
      </c>
      <c r="O1456">
        <v>39884.959999999999</v>
      </c>
      <c r="P1456">
        <f t="shared" si="183"/>
        <v>47064.252799999995</v>
      </c>
      <c r="Q1456" t="s">
        <v>4058</v>
      </c>
      <c r="R1456" t="s">
        <v>4593</v>
      </c>
      <c r="S1456" t="s">
        <v>25</v>
      </c>
      <c r="T1456">
        <v>905646</v>
      </c>
      <c r="U1456">
        <v>35873.199999999997</v>
      </c>
      <c r="V1456" t="s">
        <v>3041</v>
      </c>
      <c r="Y1456">
        <v>785183</v>
      </c>
      <c r="Z1456" t="s">
        <v>4594</v>
      </c>
      <c r="AB1456">
        <f t="shared" si="178"/>
        <v>2021</v>
      </c>
      <c r="AC1456">
        <f t="shared" si="179"/>
        <v>4</v>
      </c>
      <c r="AD1456" t="str">
        <f t="shared" si="180"/>
        <v>Q1</v>
      </c>
      <c r="AE1456" t="str">
        <f t="shared" si="181"/>
        <v>FY21/22</v>
      </c>
      <c r="AF1456" t="str">
        <f t="shared" si="182"/>
        <v>EAST</v>
      </c>
    </row>
    <row r="1457" spans="1:32">
      <c r="A1457" t="s">
        <v>3594</v>
      </c>
      <c r="B1457" t="s">
        <v>3646</v>
      </c>
      <c r="C1457" t="str">
        <f t="shared" si="176"/>
        <v>FEEDER</v>
      </c>
      <c r="D1457" s="4">
        <v>44314</v>
      </c>
      <c r="E1457" t="str">
        <f t="shared" si="177"/>
        <v>YAMAHA</v>
      </c>
      <c r="F1457">
        <v>14103998</v>
      </c>
      <c r="G1457" s="19">
        <v>44314</v>
      </c>
      <c r="H1457" t="s">
        <v>78</v>
      </c>
      <c r="I1457" t="s">
        <v>79</v>
      </c>
      <c r="J1457">
        <v>7</v>
      </c>
      <c r="K1457">
        <v>7</v>
      </c>
      <c r="L1457">
        <v>30044.25</v>
      </c>
      <c r="M1457" t="s">
        <v>36</v>
      </c>
      <c r="N1457">
        <v>1.18</v>
      </c>
      <c r="O1457">
        <v>30044.25</v>
      </c>
      <c r="P1457">
        <f t="shared" si="183"/>
        <v>35452.214999999997</v>
      </c>
      <c r="Q1457" t="s">
        <v>4058</v>
      </c>
      <c r="R1457" t="s">
        <v>4403</v>
      </c>
      <c r="S1457" t="s">
        <v>25</v>
      </c>
      <c r="T1457">
        <v>905647</v>
      </c>
      <c r="U1457">
        <v>25109.41</v>
      </c>
      <c r="V1457" t="s">
        <v>3041</v>
      </c>
      <c r="Y1457">
        <v>785186</v>
      </c>
      <c r="Z1457" t="s">
        <v>4404</v>
      </c>
      <c r="AB1457">
        <f t="shared" si="178"/>
        <v>2021</v>
      </c>
      <c r="AC1457">
        <f t="shared" si="179"/>
        <v>4</v>
      </c>
      <c r="AD1457" t="str">
        <f t="shared" si="180"/>
        <v>Q1</v>
      </c>
      <c r="AE1457" t="str">
        <f t="shared" si="181"/>
        <v>FY21/22</v>
      </c>
      <c r="AF1457" t="str">
        <f t="shared" si="182"/>
        <v>EAST</v>
      </c>
    </row>
    <row r="1458" spans="1:32">
      <c r="A1458" t="s">
        <v>3594</v>
      </c>
      <c r="B1458" t="s">
        <v>3646</v>
      </c>
      <c r="C1458" t="str">
        <f t="shared" si="176"/>
        <v>FEEDER</v>
      </c>
      <c r="D1458" s="4">
        <v>44314</v>
      </c>
      <c r="E1458" t="str">
        <f t="shared" si="177"/>
        <v>YAMAHA</v>
      </c>
      <c r="F1458">
        <v>14103999</v>
      </c>
      <c r="G1458" s="19">
        <v>44314</v>
      </c>
      <c r="H1458" t="s">
        <v>70</v>
      </c>
      <c r="I1458" t="s">
        <v>71</v>
      </c>
      <c r="J1458">
        <v>2</v>
      </c>
      <c r="K1458">
        <v>2</v>
      </c>
      <c r="L1458">
        <v>9017.7000000000007</v>
      </c>
      <c r="M1458" t="s">
        <v>36</v>
      </c>
      <c r="N1458">
        <v>1.18</v>
      </c>
      <c r="O1458">
        <v>9017.7000000000007</v>
      </c>
      <c r="P1458">
        <f t="shared" si="183"/>
        <v>10640.886</v>
      </c>
      <c r="Q1458" t="s">
        <v>4058</v>
      </c>
      <c r="R1458" t="s">
        <v>4255</v>
      </c>
      <c r="S1458" t="s">
        <v>25</v>
      </c>
      <c r="T1458">
        <v>905648</v>
      </c>
      <c r="U1458">
        <v>7174.64</v>
      </c>
      <c r="V1458" t="s">
        <v>3041</v>
      </c>
      <c r="Y1458">
        <v>785187</v>
      </c>
      <c r="Z1458" t="s">
        <v>4256</v>
      </c>
      <c r="AB1458">
        <f t="shared" si="178"/>
        <v>2021</v>
      </c>
      <c r="AC1458">
        <f t="shared" si="179"/>
        <v>4</v>
      </c>
      <c r="AD1458" t="str">
        <f t="shared" si="180"/>
        <v>Q1</v>
      </c>
      <c r="AE1458" t="str">
        <f t="shared" si="181"/>
        <v>FY21/22</v>
      </c>
      <c r="AF1458" t="str">
        <f t="shared" si="182"/>
        <v>EAST</v>
      </c>
    </row>
    <row r="1459" spans="1:32">
      <c r="A1459" t="s">
        <v>3594</v>
      </c>
      <c r="B1459" t="s">
        <v>3646</v>
      </c>
      <c r="C1459" t="str">
        <f t="shared" si="176"/>
        <v>SPARES/OTHER</v>
      </c>
      <c r="D1459" s="4">
        <v>44314</v>
      </c>
      <c r="E1459" t="str">
        <f t="shared" si="177"/>
        <v>YAMAHA</v>
      </c>
      <c r="F1459">
        <v>14104000</v>
      </c>
      <c r="G1459" s="19">
        <v>44314</v>
      </c>
      <c r="H1459" t="s">
        <v>3872</v>
      </c>
      <c r="I1459" t="s">
        <v>3873</v>
      </c>
      <c r="J1459">
        <v>1</v>
      </c>
      <c r="K1459">
        <v>1</v>
      </c>
      <c r="L1459">
        <v>0</v>
      </c>
      <c r="M1459" t="s">
        <v>36</v>
      </c>
      <c r="N1459">
        <v>1.18</v>
      </c>
      <c r="O1459">
        <v>0</v>
      </c>
      <c r="P1459">
        <f t="shared" si="183"/>
        <v>0</v>
      </c>
      <c r="Q1459" t="s">
        <v>4058</v>
      </c>
      <c r="R1459" t="s">
        <v>4109</v>
      </c>
      <c r="S1459" t="s">
        <v>25</v>
      </c>
      <c r="T1459">
        <v>905650</v>
      </c>
      <c r="U1459">
        <v>8525</v>
      </c>
      <c r="V1459" t="s">
        <v>3041</v>
      </c>
      <c r="Y1459">
        <v>785189</v>
      </c>
      <c r="Z1459" t="s">
        <v>4110</v>
      </c>
      <c r="AB1459">
        <f t="shared" si="178"/>
        <v>2021</v>
      </c>
      <c r="AC1459">
        <f t="shared" si="179"/>
        <v>4</v>
      </c>
      <c r="AD1459" t="str">
        <f t="shared" si="180"/>
        <v>Q1</v>
      </c>
      <c r="AE1459" t="str">
        <f t="shared" si="181"/>
        <v>FY21/22</v>
      </c>
      <c r="AF1459" t="str">
        <f t="shared" si="182"/>
        <v>EAST</v>
      </c>
    </row>
    <row r="1460" spans="1:32">
      <c r="A1460" t="s">
        <v>3594</v>
      </c>
      <c r="B1460" t="s">
        <v>3672</v>
      </c>
      <c r="C1460" t="str">
        <f t="shared" si="176"/>
        <v>SPARES/OTHER</v>
      </c>
      <c r="D1460" s="4">
        <v>44314</v>
      </c>
      <c r="E1460" t="str">
        <f t="shared" si="177"/>
        <v>YAMAHA</v>
      </c>
      <c r="F1460">
        <v>14104001</v>
      </c>
      <c r="G1460" s="19">
        <v>44314</v>
      </c>
      <c r="H1460" t="s">
        <v>27</v>
      </c>
      <c r="I1460" t="s">
        <v>28</v>
      </c>
      <c r="J1460">
        <v>6</v>
      </c>
      <c r="K1460">
        <v>6</v>
      </c>
      <c r="L1460">
        <v>4465.49</v>
      </c>
      <c r="M1460" t="s">
        <v>36</v>
      </c>
      <c r="N1460">
        <v>1.18</v>
      </c>
      <c r="O1460">
        <v>4465.49</v>
      </c>
      <c r="P1460">
        <f t="shared" si="183"/>
        <v>5269.2781999999997</v>
      </c>
      <c r="Q1460" t="s">
        <v>4053</v>
      </c>
      <c r="R1460" t="s">
        <v>4191</v>
      </c>
      <c r="S1460" t="s">
        <v>25</v>
      </c>
      <c r="T1460">
        <v>905651</v>
      </c>
      <c r="U1460">
        <v>2436.64</v>
      </c>
      <c r="V1460" t="s">
        <v>3041</v>
      </c>
      <c r="Y1460">
        <v>785226</v>
      </c>
      <c r="Z1460" t="s">
        <v>4193</v>
      </c>
      <c r="AB1460">
        <f t="shared" si="178"/>
        <v>2021</v>
      </c>
      <c r="AC1460">
        <f t="shared" si="179"/>
        <v>4</v>
      </c>
      <c r="AD1460" t="str">
        <f t="shared" si="180"/>
        <v>Q1</v>
      </c>
      <c r="AE1460" t="str">
        <f t="shared" si="181"/>
        <v>FY21/22</v>
      </c>
      <c r="AF1460" t="str">
        <f t="shared" si="182"/>
        <v>WEST</v>
      </c>
    </row>
    <row r="1461" spans="1:32">
      <c r="A1461" t="s">
        <v>3594</v>
      </c>
      <c r="B1461" t="s">
        <v>22</v>
      </c>
      <c r="C1461" t="str">
        <f t="shared" si="176"/>
        <v>SERVICE_CHARGE</v>
      </c>
      <c r="D1461" s="4">
        <v>44315</v>
      </c>
      <c r="E1461" t="str">
        <f t="shared" si="177"/>
        <v>YAMAHA</v>
      </c>
      <c r="F1461">
        <v>12101130</v>
      </c>
      <c r="G1461" s="19">
        <v>44315</v>
      </c>
      <c r="H1461" t="s">
        <v>76</v>
      </c>
      <c r="I1461" t="s">
        <v>77</v>
      </c>
      <c r="J1461">
        <v>1</v>
      </c>
      <c r="K1461">
        <v>1</v>
      </c>
      <c r="L1461">
        <v>3500</v>
      </c>
      <c r="M1461" t="s">
        <v>36</v>
      </c>
      <c r="N1461">
        <v>1.18</v>
      </c>
      <c r="O1461">
        <v>3500</v>
      </c>
      <c r="P1461">
        <f t="shared" si="183"/>
        <v>4130</v>
      </c>
      <c r="Q1461" t="s">
        <v>41</v>
      </c>
      <c r="R1461" t="s">
        <v>2946</v>
      </c>
      <c r="S1461" t="s">
        <v>25</v>
      </c>
      <c r="T1461">
        <v>905652</v>
      </c>
      <c r="U1461">
        <v>0</v>
      </c>
      <c r="V1461" t="s">
        <v>3038</v>
      </c>
      <c r="X1461">
        <v>4500219256</v>
      </c>
      <c r="Z1461" t="s">
        <v>2947</v>
      </c>
      <c r="AB1461">
        <f t="shared" si="178"/>
        <v>2021</v>
      </c>
      <c r="AC1461">
        <f t="shared" si="179"/>
        <v>4</v>
      </c>
      <c r="AD1461" t="str">
        <f t="shared" si="180"/>
        <v>Q1</v>
      </c>
      <c r="AE1461" t="str">
        <f t="shared" si="181"/>
        <v>FY21/22</v>
      </c>
      <c r="AF1461" t="str">
        <f t="shared" si="182"/>
        <v>SOUTH</v>
      </c>
    </row>
    <row r="1462" spans="1:32">
      <c r="A1462" t="s">
        <v>3594</v>
      </c>
      <c r="B1462" t="s">
        <v>3651</v>
      </c>
      <c r="C1462" t="str">
        <f t="shared" si="176"/>
        <v>SPARES/OTHER</v>
      </c>
      <c r="D1462" s="4">
        <v>44322</v>
      </c>
      <c r="E1462" t="str">
        <f t="shared" si="177"/>
        <v>HELLER</v>
      </c>
      <c r="F1462">
        <v>14104002</v>
      </c>
      <c r="G1462" s="19">
        <v>44322</v>
      </c>
      <c r="H1462" t="s">
        <v>214</v>
      </c>
      <c r="I1462" t="s">
        <v>215</v>
      </c>
      <c r="J1462">
        <v>10</v>
      </c>
      <c r="K1462">
        <v>10</v>
      </c>
      <c r="L1462">
        <v>7453.01</v>
      </c>
      <c r="M1462" t="s">
        <v>36</v>
      </c>
      <c r="N1462">
        <v>1.1950000000000001</v>
      </c>
      <c r="O1462">
        <v>7453.01</v>
      </c>
      <c r="P1462">
        <f t="shared" si="183"/>
        <v>8906.346950000001</v>
      </c>
      <c r="Q1462" t="s">
        <v>3652</v>
      </c>
      <c r="R1462" t="s">
        <v>4153</v>
      </c>
      <c r="S1462" t="s">
        <v>25</v>
      </c>
      <c r="T1462">
        <v>905607</v>
      </c>
      <c r="U1462">
        <v>4655.3100000000004</v>
      </c>
      <c r="V1462" t="s">
        <v>3041</v>
      </c>
      <c r="X1462" t="s">
        <v>4595</v>
      </c>
      <c r="Y1462">
        <v>785523</v>
      </c>
      <c r="Z1462" t="s">
        <v>4155</v>
      </c>
      <c r="AB1462">
        <f t="shared" si="178"/>
        <v>2021</v>
      </c>
      <c r="AC1462">
        <f t="shared" si="179"/>
        <v>5</v>
      </c>
      <c r="AD1462" t="str">
        <f t="shared" si="180"/>
        <v>Q1</v>
      </c>
      <c r="AE1462" t="str">
        <f t="shared" si="181"/>
        <v>FY21/22</v>
      </c>
      <c r="AF1462" t="str">
        <f t="shared" si="182"/>
        <v>NORTH</v>
      </c>
    </row>
    <row r="1463" spans="1:32">
      <c r="A1463" t="s">
        <v>3594</v>
      </c>
      <c r="B1463" t="s">
        <v>3651</v>
      </c>
      <c r="C1463" t="str">
        <f t="shared" si="176"/>
        <v>SPARES/OTHER</v>
      </c>
      <c r="D1463" s="4">
        <v>44323</v>
      </c>
      <c r="E1463" t="str">
        <f t="shared" si="177"/>
        <v>OTHERS</v>
      </c>
      <c r="F1463">
        <v>14104003</v>
      </c>
      <c r="G1463" s="19">
        <v>44323</v>
      </c>
      <c r="H1463" t="s">
        <v>345</v>
      </c>
      <c r="I1463" t="s">
        <v>346</v>
      </c>
      <c r="J1463">
        <v>10</v>
      </c>
      <c r="K1463">
        <v>10</v>
      </c>
      <c r="L1463">
        <v>2460</v>
      </c>
      <c r="M1463" t="s">
        <v>36</v>
      </c>
      <c r="N1463">
        <v>1.1950000000000001</v>
      </c>
      <c r="O1463">
        <v>2460</v>
      </c>
      <c r="P1463">
        <f t="shared" si="183"/>
        <v>2939.7000000000003</v>
      </c>
      <c r="Q1463" t="s">
        <v>3652</v>
      </c>
      <c r="R1463" t="s">
        <v>4409</v>
      </c>
      <c r="S1463" t="s">
        <v>25</v>
      </c>
      <c r="T1463">
        <v>905653</v>
      </c>
      <c r="U1463">
        <v>1327.4</v>
      </c>
      <c r="V1463" t="s">
        <v>3041</v>
      </c>
      <c r="X1463" t="s">
        <v>4596</v>
      </c>
      <c r="Y1463">
        <v>785674</v>
      </c>
      <c r="Z1463" t="s">
        <v>4411</v>
      </c>
      <c r="AB1463">
        <f t="shared" si="178"/>
        <v>2021</v>
      </c>
      <c r="AC1463">
        <f t="shared" si="179"/>
        <v>5</v>
      </c>
      <c r="AD1463" t="str">
        <f t="shared" si="180"/>
        <v>Q1</v>
      </c>
      <c r="AE1463" t="str">
        <f t="shared" si="181"/>
        <v>FY21/22</v>
      </c>
      <c r="AF1463" t="str">
        <f t="shared" si="182"/>
        <v>NORTH</v>
      </c>
    </row>
    <row r="1464" spans="1:32">
      <c r="A1464" t="s">
        <v>3594</v>
      </c>
      <c r="B1464" t="s">
        <v>3646</v>
      </c>
      <c r="C1464" t="str">
        <f t="shared" si="176"/>
        <v>CONTRACT_FEE</v>
      </c>
      <c r="D1464" s="4">
        <v>44326</v>
      </c>
      <c r="E1464" t="str">
        <f t="shared" si="177"/>
        <v>YAMAHA</v>
      </c>
      <c r="F1464">
        <v>13100191</v>
      </c>
      <c r="G1464" s="19">
        <v>44326</v>
      </c>
      <c r="H1464" t="s">
        <v>76</v>
      </c>
      <c r="I1464" t="s">
        <v>77</v>
      </c>
      <c r="J1464">
        <v>1</v>
      </c>
      <c r="K1464">
        <v>1</v>
      </c>
      <c r="L1464">
        <v>11061.95</v>
      </c>
      <c r="M1464" t="s">
        <v>36</v>
      </c>
      <c r="N1464">
        <v>1.1950000000000001</v>
      </c>
      <c r="O1464">
        <v>11061.95</v>
      </c>
      <c r="P1464">
        <f t="shared" si="183"/>
        <v>13219.030250000002</v>
      </c>
      <c r="Q1464" t="s">
        <v>4058</v>
      </c>
      <c r="R1464" t="s">
        <v>4214</v>
      </c>
      <c r="S1464" t="s">
        <v>25</v>
      </c>
      <c r="T1464">
        <v>905654</v>
      </c>
      <c r="U1464">
        <v>0</v>
      </c>
      <c r="V1464" t="s">
        <v>3035</v>
      </c>
      <c r="Z1464" t="s">
        <v>4215</v>
      </c>
      <c r="AB1464">
        <f t="shared" si="178"/>
        <v>2021</v>
      </c>
      <c r="AC1464">
        <f t="shared" si="179"/>
        <v>5</v>
      </c>
      <c r="AD1464" t="str">
        <f t="shared" si="180"/>
        <v>Q1</v>
      </c>
      <c r="AE1464" t="str">
        <f t="shared" si="181"/>
        <v>FY21/22</v>
      </c>
      <c r="AF1464" t="str">
        <f t="shared" si="182"/>
        <v>EAST</v>
      </c>
    </row>
    <row r="1465" spans="1:32">
      <c r="A1465" t="s">
        <v>3594</v>
      </c>
      <c r="B1465" t="s">
        <v>3646</v>
      </c>
      <c r="C1465" t="str">
        <f t="shared" si="176"/>
        <v>CONTRACT_FEE</v>
      </c>
      <c r="D1465" s="4">
        <v>44326</v>
      </c>
      <c r="E1465" t="str">
        <f t="shared" si="177"/>
        <v>YAMAHA</v>
      </c>
      <c r="F1465">
        <v>13100192</v>
      </c>
      <c r="G1465" s="19">
        <v>44326</v>
      </c>
      <c r="H1465" t="s">
        <v>76</v>
      </c>
      <c r="I1465" t="s">
        <v>77</v>
      </c>
      <c r="J1465">
        <v>4</v>
      </c>
      <c r="K1465">
        <v>4</v>
      </c>
      <c r="L1465">
        <v>20176.990000000002</v>
      </c>
      <c r="M1465" t="s">
        <v>36</v>
      </c>
      <c r="N1465">
        <v>1.1950000000000001</v>
      </c>
      <c r="O1465">
        <v>20176.990000000002</v>
      </c>
      <c r="P1465">
        <f t="shared" si="183"/>
        <v>24111.503050000003</v>
      </c>
      <c r="Q1465" t="s">
        <v>4058</v>
      </c>
      <c r="R1465" t="s">
        <v>4511</v>
      </c>
      <c r="S1465" t="s">
        <v>25</v>
      </c>
      <c r="T1465">
        <v>905655</v>
      </c>
      <c r="U1465">
        <v>0</v>
      </c>
      <c r="V1465" t="s">
        <v>3035</v>
      </c>
      <c r="Z1465" t="s">
        <v>4512</v>
      </c>
      <c r="AB1465">
        <f t="shared" si="178"/>
        <v>2021</v>
      </c>
      <c r="AC1465">
        <f t="shared" si="179"/>
        <v>5</v>
      </c>
      <c r="AD1465" t="str">
        <f t="shared" si="180"/>
        <v>Q1</v>
      </c>
      <c r="AE1465" t="str">
        <f t="shared" si="181"/>
        <v>FY21/22</v>
      </c>
      <c r="AF1465" t="str">
        <f t="shared" si="182"/>
        <v>EAST</v>
      </c>
    </row>
    <row r="1466" spans="1:32">
      <c r="A1466" t="s">
        <v>3594</v>
      </c>
      <c r="B1466" t="s">
        <v>3646</v>
      </c>
      <c r="C1466" t="str">
        <f t="shared" si="176"/>
        <v>SPARES/OTHER</v>
      </c>
      <c r="D1466" s="4">
        <v>44326</v>
      </c>
      <c r="E1466" t="str">
        <f t="shared" si="177"/>
        <v>OTHERS</v>
      </c>
      <c r="F1466">
        <v>14104004</v>
      </c>
      <c r="G1466" s="19">
        <v>44326</v>
      </c>
      <c r="H1466" t="s">
        <v>345</v>
      </c>
      <c r="I1466" t="s">
        <v>346</v>
      </c>
      <c r="J1466">
        <v>6</v>
      </c>
      <c r="K1466">
        <v>6</v>
      </c>
      <c r="L1466">
        <v>3505.75</v>
      </c>
      <c r="M1466" t="s">
        <v>36</v>
      </c>
      <c r="N1466">
        <v>1.1950000000000001</v>
      </c>
      <c r="O1466">
        <v>3505.75</v>
      </c>
      <c r="P1466">
        <f t="shared" si="183"/>
        <v>4189.3712500000001</v>
      </c>
      <c r="Q1466" t="s">
        <v>4058</v>
      </c>
      <c r="R1466" t="s">
        <v>4511</v>
      </c>
      <c r="S1466" t="s">
        <v>25</v>
      </c>
      <c r="T1466">
        <v>905656</v>
      </c>
      <c r="U1466">
        <v>796.44</v>
      </c>
      <c r="V1466" t="s">
        <v>3041</v>
      </c>
      <c r="Y1466">
        <v>786232</v>
      </c>
      <c r="Z1466" t="s">
        <v>4512</v>
      </c>
      <c r="AB1466">
        <f t="shared" si="178"/>
        <v>2021</v>
      </c>
      <c r="AC1466">
        <f t="shared" si="179"/>
        <v>5</v>
      </c>
      <c r="AD1466" t="str">
        <f t="shared" si="180"/>
        <v>Q1</v>
      </c>
      <c r="AE1466" t="str">
        <f t="shared" si="181"/>
        <v>FY21/22</v>
      </c>
      <c r="AF1466" t="str">
        <f t="shared" si="182"/>
        <v>EAST</v>
      </c>
    </row>
    <row r="1467" spans="1:32">
      <c r="A1467" t="s">
        <v>3594</v>
      </c>
      <c r="B1467" t="s">
        <v>3646</v>
      </c>
      <c r="C1467" t="str">
        <f t="shared" si="176"/>
        <v>SPARES/OTHER</v>
      </c>
      <c r="D1467" s="4">
        <v>44326</v>
      </c>
      <c r="E1467" t="str">
        <f t="shared" si="177"/>
        <v>YAMAHA</v>
      </c>
      <c r="F1467">
        <v>14104004</v>
      </c>
      <c r="G1467" s="19">
        <v>44326</v>
      </c>
      <c r="H1467" t="s">
        <v>2016</v>
      </c>
      <c r="I1467" t="s">
        <v>2017</v>
      </c>
      <c r="J1467">
        <v>3</v>
      </c>
      <c r="K1467">
        <v>3</v>
      </c>
      <c r="L1467">
        <v>262.3</v>
      </c>
      <c r="M1467" t="s">
        <v>36</v>
      </c>
      <c r="N1467">
        <v>1.1950000000000001</v>
      </c>
      <c r="O1467">
        <v>262.3</v>
      </c>
      <c r="P1467">
        <f t="shared" si="183"/>
        <v>313.44850000000002</v>
      </c>
      <c r="Q1467" t="s">
        <v>4058</v>
      </c>
      <c r="R1467" t="s">
        <v>4511</v>
      </c>
      <c r="S1467" t="s">
        <v>25</v>
      </c>
      <c r="T1467">
        <v>905656</v>
      </c>
      <c r="U1467">
        <v>216</v>
      </c>
      <c r="V1467" t="s">
        <v>3041</v>
      </c>
      <c r="Y1467">
        <v>786232</v>
      </c>
      <c r="Z1467" t="s">
        <v>4512</v>
      </c>
      <c r="AB1467">
        <f t="shared" si="178"/>
        <v>2021</v>
      </c>
      <c r="AC1467">
        <f t="shared" si="179"/>
        <v>5</v>
      </c>
      <c r="AD1467" t="str">
        <f t="shared" si="180"/>
        <v>Q1</v>
      </c>
      <c r="AE1467" t="str">
        <f t="shared" si="181"/>
        <v>FY21/22</v>
      </c>
      <c r="AF1467" t="str">
        <f t="shared" si="182"/>
        <v>EAST</v>
      </c>
    </row>
    <row r="1468" spans="1:32">
      <c r="A1468" t="s">
        <v>3594</v>
      </c>
      <c r="B1468" t="s">
        <v>3646</v>
      </c>
      <c r="C1468" t="str">
        <f t="shared" si="176"/>
        <v>SPARES/OTHER</v>
      </c>
      <c r="D1468" s="4">
        <v>44326</v>
      </c>
      <c r="E1468" t="str">
        <f t="shared" si="177"/>
        <v>YAMAHA</v>
      </c>
      <c r="F1468">
        <v>14104004</v>
      </c>
      <c r="G1468" s="19">
        <v>44326</v>
      </c>
      <c r="H1468" t="s">
        <v>140</v>
      </c>
      <c r="I1468" t="s">
        <v>141</v>
      </c>
      <c r="J1468">
        <v>30</v>
      </c>
      <c r="K1468">
        <v>30</v>
      </c>
      <c r="L1468">
        <v>1815.93</v>
      </c>
      <c r="M1468" t="s">
        <v>36</v>
      </c>
      <c r="N1468">
        <v>1.1950000000000001</v>
      </c>
      <c r="O1468">
        <v>1815.93</v>
      </c>
      <c r="P1468">
        <f t="shared" si="183"/>
        <v>2170.0363500000003</v>
      </c>
      <c r="Q1468" t="s">
        <v>4058</v>
      </c>
      <c r="R1468" t="s">
        <v>4511</v>
      </c>
      <c r="S1468" t="s">
        <v>25</v>
      </c>
      <c r="T1468">
        <v>905656</v>
      </c>
      <c r="U1468">
        <v>930</v>
      </c>
      <c r="V1468" t="s">
        <v>3041</v>
      </c>
      <c r="Y1468">
        <v>786232</v>
      </c>
      <c r="Z1468" t="s">
        <v>4512</v>
      </c>
      <c r="AB1468">
        <f t="shared" si="178"/>
        <v>2021</v>
      </c>
      <c r="AC1468">
        <f t="shared" si="179"/>
        <v>5</v>
      </c>
      <c r="AD1468" t="str">
        <f t="shared" si="180"/>
        <v>Q1</v>
      </c>
      <c r="AE1468" t="str">
        <f t="shared" si="181"/>
        <v>FY21/22</v>
      </c>
      <c r="AF1468" t="str">
        <f t="shared" si="182"/>
        <v>EAST</v>
      </c>
    </row>
    <row r="1469" spans="1:32">
      <c r="A1469" t="s">
        <v>3594</v>
      </c>
      <c r="B1469" t="s">
        <v>3646</v>
      </c>
      <c r="C1469" t="str">
        <f t="shared" si="176"/>
        <v>SPARES/OTHER</v>
      </c>
      <c r="D1469" s="4">
        <v>44326</v>
      </c>
      <c r="E1469" t="str">
        <f t="shared" si="177"/>
        <v>YAMAHA</v>
      </c>
      <c r="F1469">
        <v>14104004</v>
      </c>
      <c r="G1469" s="19">
        <v>44326</v>
      </c>
      <c r="H1469" t="s">
        <v>1213</v>
      </c>
      <c r="I1469" t="s">
        <v>1214</v>
      </c>
      <c r="J1469">
        <v>15</v>
      </c>
      <c r="K1469">
        <v>15</v>
      </c>
      <c r="L1469">
        <v>7276.33</v>
      </c>
      <c r="M1469" t="s">
        <v>36</v>
      </c>
      <c r="N1469">
        <v>1.1950000000000001</v>
      </c>
      <c r="O1469">
        <v>7276.33</v>
      </c>
      <c r="P1469">
        <f t="shared" si="183"/>
        <v>8695.2143500000002</v>
      </c>
      <c r="Q1469" t="s">
        <v>4058</v>
      </c>
      <c r="R1469" t="s">
        <v>4511</v>
      </c>
      <c r="S1469" t="s">
        <v>25</v>
      </c>
      <c r="T1469">
        <v>905656</v>
      </c>
      <c r="U1469">
        <v>3780</v>
      </c>
      <c r="V1469" t="s">
        <v>3041</v>
      </c>
      <c r="Y1469">
        <v>786232</v>
      </c>
      <c r="Z1469" t="s">
        <v>4512</v>
      </c>
      <c r="AB1469">
        <f t="shared" si="178"/>
        <v>2021</v>
      </c>
      <c r="AC1469">
        <f t="shared" si="179"/>
        <v>5</v>
      </c>
      <c r="AD1469" t="str">
        <f t="shared" si="180"/>
        <v>Q1</v>
      </c>
      <c r="AE1469" t="str">
        <f t="shared" si="181"/>
        <v>FY21/22</v>
      </c>
      <c r="AF1469" t="str">
        <f t="shared" si="182"/>
        <v>EAST</v>
      </c>
    </row>
    <row r="1470" spans="1:32">
      <c r="A1470" t="s">
        <v>3594</v>
      </c>
      <c r="B1470" t="s">
        <v>3646</v>
      </c>
      <c r="C1470" t="str">
        <f t="shared" si="176"/>
        <v>SPARES/OTHER</v>
      </c>
      <c r="D1470" s="4">
        <v>44326</v>
      </c>
      <c r="E1470" t="str">
        <f t="shared" si="177"/>
        <v>YAMAHA</v>
      </c>
      <c r="F1470">
        <v>14104004</v>
      </c>
      <c r="G1470" s="19">
        <v>44326</v>
      </c>
      <c r="H1470" t="s">
        <v>1284</v>
      </c>
      <c r="I1470" t="s">
        <v>1285</v>
      </c>
      <c r="J1470">
        <v>15</v>
      </c>
      <c r="K1470">
        <v>15</v>
      </c>
      <c r="L1470">
        <v>1677.21</v>
      </c>
      <c r="M1470" t="s">
        <v>36</v>
      </c>
      <c r="N1470">
        <v>1.1950000000000001</v>
      </c>
      <c r="O1470">
        <v>1677.21</v>
      </c>
      <c r="P1470">
        <f t="shared" si="183"/>
        <v>2004.2659500000002</v>
      </c>
      <c r="Q1470" t="s">
        <v>4058</v>
      </c>
      <c r="R1470" t="s">
        <v>4511</v>
      </c>
      <c r="S1470" t="s">
        <v>25</v>
      </c>
      <c r="T1470">
        <v>905656</v>
      </c>
      <c r="U1470">
        <v>870</v>
      </c>
      <c r="V1470" t="s">
        <v>3041</v>
      </c>
      <c r="Y1470">
        <v>786232</v>
      </c>
      <c r="Z1470" t="s">
        <v>4512</v>
      </c>
      <c r="AB1470">
        <f t="shared" si="178"/>
        <v>2021</v>
      </c>
      <c r="AC1470">
        <f t="shared" si="179"/>
        <v>5</v>
      </c>
      <c r="AD1470" t="str">
        <f t="shared" si="180"/>
        <v>Q1</v>
      </c>
      <c r="AE1470" t="str">
        <f t="shared" si="181"/>
        <v>FY21/22</v>
      </c>
      <c r="AF1470" t="str">
        <f t="shared" si="182"/>
        <v>EAST</v>
      </c>
    </row>
    <row r="1471" spans="1:32">
      <c r="A1471" t="s">
        <v>3594</v>
      </c>
      <c r="B1471" t="s">
        <v>3646</v>
      </c>
      <c r="C1471" t="str">
        <f t="shared" si="176"/>
        <v>SPARES/OTHER</v>
      </c>
      <c r="D1471" s="4">
        <v>44326</v>
      </c>
      <c r="E1471" t="str">
        <f t="shared" si="177"/>
        <v>YAMAHA</v>
      </c>
      <c r="F1471">
        <v>14104004</v>
      </c>
      <c r="G1471" s="19">
        <v>44326</v>
      </c>
      <c r="H1471" t="s">
        <v>1189</v>
      </c>
      <c r="I1471" t="s">
        <v>1190</v>
      </c>
      <c r="J1471">
        <v>5</v>
      </c>
      <c r="K1471">
        <v>5</v>
      </c>
      <c r="L1471">
        <v>1013.05</v>
      </c>
      <c r="M1471" t="s">
        <v>36</v>
      </c>
      <c r="N1471">
        <v>1.1950000000000001</v>
      </c>
      <c r="O1471">
        <v>1013.05</v>
      </c>
      <c r="P1471">
        <f t="shared" si="183"/>
        <v>1210.59475</v>
      </c>
      <c r="Q1471" t="s">
        <v>4058</v>
      </c>
      <c r="R1471" t="s">
        <v>4511</v>
      </c>
      <c r="S1471" t="s">
        <v>25</v>
      </c>
      <c r="T1471">
        <v>905656</v>
      </c>
      <c r="U1471">
        <v>525</v>
      </c>
      <c r="V1471" t="s">
        <v>3041</v>
      </c>
      <c r="Y1471">
        <v>786232</v>
      </c>
      <c r="Z1471" t="s">
        <v>4512</v>
      </c>
      <c r="AB1471">
        <f t="shared" si="178"/>
        <v>2021</v>
      </c>
      <c r="AC1471">
        <f t="shared" si="179"/>
        <v>5</v>
      </c>
      <c r="AD1471" t="str">
        <f t="shared" si="180"/>
        <v>Q1</v>
      </c>
      <c r="AE1471" t="str">
        <f t="shared" si="181"/>
        <v>FY21/22</v>
      </c>
      <c r="AF1471" t="str">
        <f t="shared" si="182"/>
        <v>EAST</v>
      </c>
    </row>
    <row r="1472" spans="1:32">
      <c r="A1472" t="s">
        <v>3594</v>
      </c>
      <c r="B1472" t="s">
        <v>3646</v>
      </c>
      <c r="C1472" t="str">
        <f t="shared" si="176"/>
        <v>SPARES/OTHER</v>
      </c>
      <c r="D1472" s="4">
        <v>44326</v>
      </c>
      <c r="E1472" t="str">
        <f t="shared" si="177"/>
        <v>YAMAHA</v>
      </c>
      <c r="F1472">
        <v>14104004</v>
      </c>
      <c r="G1472" s="19">
        <v>44326</v>
      </c>
      <c r="H1472" t="s">
        <v>1646</v>
      </c>
      <c r="I1472" t="s">
        <v>1228</v>
      </c>
      <c r="J1472">
        <v>30</v>
      </c>
      <c r="K1472">
        <v>30</v>
      </c>
      <c r="L1472">
        <v>327.88</v>
      </c>
      <c r="M1472" t="s">
        <v>36</v>
      </c>
      <c r="N1472">
        <v>1.1950000000000001</v>
      </c>
      <c r="O1472">
        <v>327.88</v>
      </c>
      <c r="P1472">
        <f t="shared" si="183"/>
        <v>391.81659999999999</v>
      </c>
      <c r="Q1472" t="s">
        <v>4058</v>
      </c>
      <c r="R1472" t="s">
        <v>4511</v>
      </c>
      <c r="S1472" t="s">
        <v>25</v>
      </c>
      <c r="T1472">
        <v>905656</v>
      </c>
      <c r="U1472">
        <v>180</v>
      </c>
      <c r="V1472" t="s">
        <v>3041</v>
      </c>
      <c r="Y1472">
        <v>786232</v>
      </c>
      <c r="Z1472" t="s">
        <v>4512</v>
      </c>
      <c r="AB1472">
        <f t="shared" si="178"/>
        <v>2021</v>
      </c>
      <c r="AC1472">
        <f t="shared" si="179"/>
        <v>5</v>
      </c>
      <c r="AD1472" t="str">
        <f t="shared" si="180"/>
        <v>Q1</v>
      </c>
      <c r="AE1472" t="str">
        <f t="shared" si="181"/>
        <v>FY21/22</v>
      </c>
      <c r="AF1472" t="str">
        <f t="shared" si="182"/>
        <v>EAST</v>
      </c>
    </row>
    <row r="1473" spans="1:32">
      <c r="A1473" t="s">
        <v>3594</v>
      </c>
      <c r="B1473" t="s">
        <v>3646</v>
      </c>
      <c r="C1473" t="str">
        <f t="shared" si="176"/>
        <v>SPARES/OTHER</v>
      </c>
      <c r="D1473" s="4">
        <v>44326</v>
      </c>
      <c r="E1473" t="str">
        <f t="shared" si="177"/>
        <v>YAMAHA</v>
      </c>
      <c r="F1473">
        <v>14104004</v>
      </c>
      <c r="G1473" s="19">
        <v>44326</v>
      </c>
      <c r="H1473" t="s">
        <v>1649</v>
      </c>
      <c r="I1473" t="s">
        <v>1650</v>
      </c>
      <c r="J1473">
        <v>30</v>
      </c>
      <c r="K1473">
        <v>30</v>
      </c>
      <c r="L1473">
        <v>1538.5</v>
      </c>
      <c r="M1473" t="s">
        <v>36</v>
      </c>
      <c r="N1473">
        <v>1.1950000000000001</v>
      </c>
      <c r="O1473">
        <v>1538.5</v>
      </c>
      <c r="P1473">
        <f t="shared" si="183"/>
        <v>1838.5075000000002</v>
      </c>
      <c r="Q1473" t="s">
        <v>4058</v>
      </c>
      <c r="R1473" t="s">
        <v>4511</v>
      </c>
      <c r="S1473" t="s">
        <v>25</v>
      </c>
      <c r="T1473">
        <v>905656</v>
      </c>
      <c r="U1473">
        <v>810</v>
      </c>
      <c r="V1473" t="s">
        <v>3041</v>
      </c>
      <c r="Y1473">
        <v>786232</v>
      </c>
      <c r="Z1473" t="s">
        <v>4512</v>
      </c>
      <c r="AB1473">
        <f t="shared" si="178"/>
        <v>2021</v>
      </c>
      <c r="AC1473">
        <f t="shared" si="179"/>
        <v>5</v>
      </c>
      <c r="AD1473" t="str">
        <f t="shared" si="180"/>
        <v>Q1</v>
      </c>
      <c r="AE1473" t="str">
        <f t="shared" si="181"/>
        <v>FY21/22</v>
      </c>
      <c r="AF1473" t="str">
        <f t="shared" si="182"/>
        <v>EAST</v>
      </c>
    </row>
    <row r="1474" spans="1:32">
      <c r="A1474" t="s">
        <v>3594</v>
      </c>
      <c r="B1474" t="s">
        <v>3646</v>
      </c>
      <c r="C1474" t="str">
        <f t="shared" ref="C1474:C1537" si="184">IF(F1474="", "", IF(AND(F1474&gt;=12000000, F1474&lt;=13000000, OR(ISNUMBER(SEARCH("SERVICE", H1474)), ISNUMBER(SEARCH("REPAIR CHARGE", I1474)), ISNUMBER(SEARCH("REPAIR", H1474)))), "SERVICE_CHARGE", IF(AND(F1474&gt;=13000000, F1474&lt;=14000000, OR(ISNUMBER(SEARCH("SERVICE", H1474)), ISNUMBER(SEARCH("REPAIR CHARGE", I1474)), ISNUMBER(SEARCH("REPAIR", H1474)))), "CONTRACT_FEE", IF(AND(F1474&gt;=14000000, F1474&lt;=15000000, OR(ISNUMBER(SEARCH("TAPE FEEDER", I1474)), ISNUMBER(SEARCH("ZS FEEDER", I1474)), ISNUMBER(SEARCH("TRAY", I1474)))), "FEEDER", "SPARES/OTHER"))))</f>
        <v>SPARES/OTHER</v>
      </c>
      <c r="D1474" s="4">
        <v>44326</v>
      </c>
      <c r="E1474" t="str">
        <f t="shared" ref="E1474:E1537" si="185">IF(ISNUMBER(SEARCH("YMCT",H1474)),"YAMAHA",IF(ISNUMBER(SEARCH("HELI",H1474)),"HELLER",IF(ISNUMBER(SEARCH("PEMR",H1474)),"PEMTRON",IF(ISNUMBER(SEARCH("PEMT",H1474)),"PEMTRON",IF(H1474="","",(IFERROR(1/0,"OTHERS")))))))</f>
        <v>YAMAHA</v>
      </c>
      <c r="F1474">
        <v>14104004</v>
      </c>
      <c r="G1474" s="19">
        <v>44326</v>
      </c>
      <c r="H1474" t="s">
        <v>3874</v>
      </c>
      <c r="I1474" t="s">
        <v>1360</v>
      </c>
      <c r="J1474">
        <v>30</v>
      </c>
      <c r="K1474">
        <v>30</v>
      </c>
      <c r="L1474">
        <v>151.33000000000001</v>
      </c>
      <c r="M1474" t="s">
        <v>36</v>
      </c>
      <c r="N1474">
        <v>1.1950000000000001</v>
      </c>
      <c r="O1474">
        <v>151.33000000000001</v>
      </c>
      <c r="P1474">
        <f t="shared" si="183"/>
        <v>180.83935000000002</v>
      </c>
      <c r="Q1474" t="s">
        <v>4058</v>
      </c>
      <c r="R1474" t="s">
        <v>4511</v>
      </c>
      <c r="S1474" t="s">
        <v>25</v>
      </c>
      <c r="T1474">
        <v>905656</v>
      </c>
      <c r="U1474">
        <v>90</v>
      </c>
      <c r="V1474" t="s">
        <v>3041</v>
      </c>
      <c r="Y1474">
        <v>786232</v>
      </c>
      <c r="Z1474" t="s">
        <v>4512</v>
      </c>
      <c r="AB1474">
        <f t="shared" ref="AB1474:AB1537" si="186">IF(D1474="","",YEAR(D1474))</f>
        <v>2021</v>
      </c>
      <c r="AC1474">
        <f t="shared" ref="AC1474:AC1537" si="187">IF(D1474="","",MONTH(D1474))</f>
        <v>5</v>
      </c>
      <c r="AD1474" t="str">
        <f t="shared" ref="AD1474:AD1537" si="188">IFERROR(IF(AC1474="","",IF(AND(AC1474&gt;=10,AC1474&lt;=12),"Q3",IF(AND(AC1474&gt;=1,AC1474&lt;=3),"Q4",IF(AND(AC1474&gt;=7,AC1474&lt;=9),"Q2",IF(AND(AC1474&gt;=4,AC1474&lt;=6),"Q1"))))),"")</f>
        <v>Q1</v>
      </c>
      <c r="AE1474" t="str">
        <f t="shared" ref="AE1474:AE1537" si="189">IFERROR(IF(AD1474="Q4","FY"&amp;RIGHT(AB1474,2)-1&amp;"/"&amp;RIGHT(AB1474,2),"FY"&amp;RIGHT(AB1474,2)&amp;"/"&amp;RIGHT(AB1474,2)+1),"")</f>
        <v>FY21/22</v>
      </c>
      <c r="AF1474" t="str">
        <f t="shared" ref="AF1474:AF1537" si="190">IF(B1474="SZX","SOUTH",IF(B1474="BJS","NORTH",IF(B1474="SHA","EAST",IF(B1474="","",(IF(AND(B1474&lt;&gt;"SZX",B1474&lt;&gt;"SHA",B1474&lt;&gt;"BJS"),"WEST"))))))</f>
        <v>EAST</v>
      </c>
    </row>
    <row r="1475" spans="1:32">
      <c r="A1475" t="s">
        <v>3594</v>
      </c>
      <c r="B1475" t="s">
        <v>3646</v>
      </c>
      <c r="C1475" t="str">
        <f t="shared" si="184"/>
        <v>SPARES/OTHER</v>
      </c>
      <c r="D1475" s="4">
        <v>44326</v>
      </c>
      <c r="E1475" t="str">
        <f t="shared" si="185"/>
        <v>YAMAHA</v>
      </c>
      <c r="F1475">
        <v>14104004</v>
      </c>
      <c r="G1475" s="19">
        <v>44326</v>
      </c>
      <c r="H1475" t="s">
        <v>3875</v>
      </c>
      <c r="I1475" t="s">
        <v>3876</v>
      </c>
      <c r="J1475">
        <v>1</v>
      </c>
      <c r="K1475">
        <v>1</v>
      </c>
      <c r="L1475">
        <v>2869.34</v>
      </c>
      <c r="M1475" t="s">
        <v>36</v>
      </c>
      <c r="N1475">
        <v>1.1950000000000001</v>
      </c>
      <c r="O1475">
        <v>2869.34</v>
      </c>
      <c r="P1475">
        <f t="shared" ref="P1475:P1538" si="191">IF(M1475="CNY",O1475*N1475,IF(M1475="USD",O1475*7.8,IF(M1475="HKD",O1475*1,IF(M1475="JPY",O1475*0.0563,""))))</f>
        <v>3428.8613000000005</v>
      </c>
      <c r="Q1475" t="s">
        <v>4058</v>
      </c>
      <c r="R1475" t="s">
        <v>4511</v>
      </c>
      <c r="S1475" t="s">
        <v>25</v>
      </c>
      <c r="T1475">
        <v>905656</v>
      </c>
      <c r="U1475">
        <v>1488</v>
      </c>
      <c r="V1475" t="s">
        <v>3041</v>
      </c>
      <c r="Y1475">
        <v>786232</v>
      </c>
      <c r="Z1475" t="s">
        <v>4512</v>
      </c>
      <c r="AB1475">
        <f t="shared" si="186"/>
        <v>2021</v>
      </c>
      <c r="AC1475">
        <f t="shared" si="187"/>
        <v>5</v>
      </c>
      <c r="AD1475" t="str">
        <f t="shared" si="188"/>
        <v>Q1</v>
      </c>
      <c r="AE1475" t="str">
        <f t="shared" si="189"/>
        <v>FY21/22</v>
      </c>
      <c r="AF1475" t="str">
        <f t="shared" si="190"/>
        <v>EAST</v>
      </c>
    </row>
    <row r="1476" spans="1:32">
      <c r="A1476" t="s">
        <v>3594</v>
      </c>
      <c r="B1476" t="s">
        <v>3646</v>
      </c>
      <c r="C1476" t="str">
        <f t="shared" si="184"/>
        <v>FEEDER</v>
      </c>
      <c r="D1476" s="4">
        <v>44327</v>
      </c>
      <c r="E1476" t="str">
        <f t="shared" si="185"/>
        <v>YAMAHA</v>
      </c>
      <c r="F1476">
        <v>14104005</v>
      </c>
      <c r="G1476" s="19">
        <v>44327</v>
      </c>
      <c r="H1476" t="s">
        <v>1631</v>
      </c>
      <c r="I1476" t="s">
        <v>1632</v>
      </c>
      <c r="J1476">
        <v>3</v>
      </c>
      <c r="K1476">
        <v>3</v>
      </c>
      <c r="L1476">
        <v>14843.36</v>
      </c>
      <c r="M1476" t="s">
        <v>36</v>
      </c>
      <c r="N1476">
        <v>1.1950000000000001</v>
      </c>
      <c r="O1476">
        <v>14843.36</v>
      </c>
      <c r="P1476">
        <f t="shared" si="191"/>
        <v>17737.815200000001</v>
      </c>
      <c r="Q1476" t="s">
        <v>4058</v>
      </c>
      <c r="R1476" t="s">
        <v>4535</v>
      </c>
      <c r="S1476" t="s">
        <v>25</v>
      </c>
      <c r="T1476">
        <v>905664</v>
      </c>
      <c r="U1476">
        <v>11768.36</v>
      </c>
      <c r="V1476" t="s">
        <v>3041</v>
      </c>
      <c r="Y1476">
        <v>786393</v>
      </c>
      <c r="Z1476" t="s">
        <v>4536</v>
      </c>
      <c r="AB1476">
        <f t="shared" si="186"/>
        <v>2021</v>
      </c>
      <c r="AC1476">
        <f t="shared" si="187"/>
        <v>5</v>
      </c>
      <c r="AD1476" t="str">
        <f t="shared" si="188"/>
        <v>Q1</v>
      </c>
      <c r="AE1476" t="str">
        <f t="shared" si="189"/>
        <v>FY21/22</v>
      </c>
      <c r="AF1476" t="str">
        <f t="shared" si="190"/>
        <v>EAST</v>
      </c>
    </row>
    <row r="1477" spans="1:32">
      <c r="A1477" t="s">
        <v>3594</v>
      </c>
      <c r="B1477" t="s">
        <v>3646</v>
      </c>
      <c r="C1477" t="str">
        <f t="shared" si="184"/>
        <v>FEEDER</v>
      </c>
      <c r="D1477" s="4">
        <v>44327</v>
      </c>
      <c r="E1477" t="str">
        <f t="shared" si="185"/>
        <v>YAMAHA</v>
      </c>
      <c r="F1477">
        <v>14104006</v>
      </c>
      <c r="G1477" s="19">
        <v>44327</v>
      </c>
      <c r="H1477" t="s">
        <v>70</v>
      </c>
      <c r="I1477" t="s">
        <v>71</v>
      </c>
      <c r="J1477">
        <v>10</v>
      </c>
      <c r="K1477">
        <v>10</v>
      </c>
      <c r="L1477">
        <v>39884.959999999999</v>
      </c>
      <c r="M1477" t="s">
        <v>36</v>
      </c>
      <c r="N1477">
        <v>1.1950000000000001</v>
      </c>
      <c r="O1477">
        <v>39884.959999999999</v>
      </c>
      <c r="P1477">
        <f t="shared" si="191"/>
        <v>47662.527200000004</v>
      </c>
      <c r="Q1477" t="s">
        <v>4058</v>
      </c>
      <c r="R1477" t="s">
        <v>4593</v>
      </c>
      <c r="S1477" t="s">
        <v>25</v>
      </c>
      <c r="T1477">
        <v>905665</v>
      </c>
      <c r="U1477">
        <v>35873.199999999997</v>
      </c>
      <c r="V1477" t="s">
        <v>3041</v>
      </c>
      <c r="Y1477">
        <v>786394</v>
      </c>
      <c r="Z1477" t="s">
        <v>4594</v>
      </c>
      <c r="AB1477">
        <f t="shared" si="186"/>
        <v>2021</v>
      </c>
      <c r="AC1477">
        <f t="shared" si="187"/>
        <v>5</v>
      </c>
      <c r="AD1477" t="str">
        <f t="shared" si="188"/>
        <v>Q1</v>
      </c>
      <c r="AE1477" t="str">
        <f t="shared" si="189"/>
        <v>FY21/22</v>
      </c>
      <c r="AF1477" t="str">
        <f t="shared" si="190"/>
        <v>EAST</v>
      </c>
    </row>
    <row r="1478" spans="1:32">
      <c r="A1478" t="s">
        <v>3594</v>
      </c>
      <c r="B1478" t="s">
        <v>3646</v>
      </c>
      <c r="C1478" t="str">
        <f t="shared" si="184"/>
        <v>FEEDER</v>
      </c>
      <c r="D1478" s="4">
        <v>44327</v>
      </c>
      <c r="E1478" t="str">
        <f t="shared" si="185"/>
        <v>YAMAHA</v>
      </c>
      <c r="F1478">
        <v>14104007</v>
      </c>
      <c r="G1478" s="19">
        <v>44327</v>
      </c>
      <c r="H1478" t="s">
        <v>78</v>
      </c>
      <c r="I1478" t="s">
        <v>79</v>
      </c>
      <c r="J1478">
        <v>7</v>
      </c>
      <c r="K1478">
        <v>7</v>
      </c>
      <c r="L1478">
        <v>30044.25</v>
      </c>
      <c r="M1478" t="s">
        <v>36</v>
      </c>
      <c r="N1478">
        <v>1.1950000000000001</v>
      </c>
      <c r="O1478">
        <v>30044.25</v>
      </c>
      <c r="P1478">
        <f t="shared" si="191"/>
        <v>35902.878750000003</v>
      </c>
      <c r="Q1478" t="s">
        <v>4058</v>
      </c>
      <c r="R1478" t="s">
        <v>4403</v>
      </c>
      <c r="S1478" t="s">
        <v>25</v>
      </c>
      <c r="T1478">
        <v>905666</v>
      </c>
      <c r="U1478">
        <v>25109.41</v>
      </c>
      <c r="V1478" t="s">
        <v>3041</v>
      </c>
      <c r="Y1478">
        <v>786395</v>
      </c>
      <c r="Z1478" t="s">
        <v>4404</v>
      </c>
      <c r="AB1478">
        <f t="shared" si="186"/>
        <v>2021</v>
      </c>
      <c r="AC1478">
        <f t="shared" si="187"/>
        <v>5</v>
      </c>
      <c r="AD1478" t="str">
        <f t="shared" si="188"/>
        <v>Q1</v>
      </c>
      <c r="AE1478" t="str">
        <f t="shared" si="189"/>
        <v>FY21/22</v>
      </c>
      <c r="AF1478" t="str">
        <f t="shared" si="190"/>
        <v>EAST</v>
      </c>
    </row>
    <row r="1479" spans="1:32">
      <c r="A1479" t="s">
        <v>3594</v>
      </c>
      <c r="B1479" t="s">
        <v>3646</v>
      </c>
      <c r="C1479" t="str">
        <f t="shared" si="184"/>
        <v>FEEDER</v>
      </c>
      <c r="D1479" s="4">
        <v>44327</v>
      </c>
      <c r="E1479" t="str">
        <f t="shared" si="185"/>
        <v>YAMAHA</v>
      </c>
      <c r="F1479">
        <v>14104008</v>
      </c>
      <c r="G1479" s="19">
        <v>44327</v>
      </c>
      <c r="H1479" t="s">
        <v>70</v>
      </c>
      <c r="I1479" t="s">
        <v>71</v>
      </c>
      <c r="J1479">
        <v>2</v>
      </c>
      <c r="K1479">
        <v>2</v>
      </c>
      <c r="L1479">
        <v>9017.7000000000007</v>
      </c>
      <c r="M1479" t="s">
        <v>36</v>
      </c>
      <c r="N1479">
        <v>1.1950000000000001</v>
      </c>
      <c r="O1479">
        <v>9017.7000000000007</v>
      </c>
      <c r="P1479">
        <f t="shared" si="191"/>
        <v>10776.151500000002</v>
      </c>
      <c r="Q1479" t="s">
        <v>4058</v>
      </c>
      <c r="R1479" t="s">
        <v>4255</v>
      </c>
      <c r="S1479" t="s">
        <v>25</v>
      </c>
      <c r="T1479">
        <v>905667</v>
      </c>
      <c r="U1479">
        <v>7174.64</v>
      </c>
      <c r="V1479" t="s">
        <v>3041</v>
      </c>
      <c r="Y1479">
        <v>786398</v>
      </c>
      <c r="Z1479" t="s">
        <v>4256</v>
      </c>
      <c r="AB1479">
        <f t="shared" si="186"/>
        <v>2021</v>
      </c>
      <c r="AC1479">
        <f t="shared" si="187"/>
        <v>5</v>
      </c>
      <c r="AD1479" t="str">
        <f t="shared" si="188"/>
        <v>Q1</v>
      </c>
      <c r="AE1479" t="str">
        <f t="shared" si="189"/>
        <v>FY21/22</v>
      </c>
      <c r="AF1479" t="str">
        <f t="shared" si="190"/>
        <v>EAST</v>
      </c>
    </row>
    <row r="1480" spans="1:32">
      <c r="A1480" t="s">
        <v>3594</v>
      </c>
      <c r="B1480" t="s">
        <v>3672</v>
      </c>
      <c r="C1480" t="str">
        <f t="shared" si="184"/>
        <v>SPARES/OTHER</v>
      </c>
      <c r="D1480" s="4">
        <v>44327</v>
      </c>
      <c r="E1480" t="str">
        <f t="shared" si="185"/>
        <v>YAMAHA</v>
      </c>
      <c r="F1480">
        <v>14104009</v>
      </c>
      <c r="G1480" s="19">
        <v>44327</v>
      </c>
      <c r="H1480" t="s">
        <v>27</v>
      </c>
      <c r="I1480" t="s">
        <v>28</v>
      </c>
      <c r="J1480">
        <v>6</v>
      </c>
      <c r="K1480">
        <v>6</v>
      </c>
      <c r="L1480">
        <v>4465.49</v>
      </c>
      <c r="M1480" t="s">
        <v>36</v>
      </c>
      <c r="N1480">
        <v>1.1950000000000001</v>
      </c>
      <c r="O1480">
        <v>4465.49</v>
      </c>
      <c r="P1480">
        <f t="shared" si="191"/>
        <v>5336.26055</v>
      </c>
      <c r="Q1480" t="s">
        <v>4053</v>
      </c>
      <c r="R1480" t="s">
        <v>4191</v>
      </c>
      <c r="S1480" t="s">
        <v>25</v>
      </c>
      <c r="T1480">
        <v>905668</v>
      </c>
      <c r="U1480">
        <v>2436.64</v>
      </c>
      <c r="V1480" t="s">
        <v>3041</v>
      </c>
      <c r="Y1480">
        <v>786403</v>
      </c>
      <c r="Z1480" t="s">
        <v>4193</v>
      </c>
      <c r="AB1480">
        <f t="shared" si="186"/>
        <v>2021</v>
      </c>
      <c r="AC1480">
        <f t="shared" si="187"/>
        <v>5</v>
      </c>
      <c r="AD1480" t="str">
        <f t="shared" si="188"/>
        <v>Q1</v>
      </c>
      <c r="AE1480" t="str">
        <f t="shared" si="189"/>
        <v>FY21/22</v>
      </c>
      <c r="AF1480" t="str">
        <f t="shared" si="190"/>
        <v>WEST</v>
      </c>
    </row>
    <row r="1481" spans="1:32">
      <c r="A1481" t="s">
        <v>3594</v>
      </c>
      <c r="B1481" t="s">
        <v>3646</v>
      </c>
      <c r="C1481" t="str">
        <f t="shared" si="184"/>
        <v>SPARES/OTHER</v>
      </c>
      <c r="D1481" s="4">
        <v>44327</v>
      </c>
      <c r="E1481" t="str">
        <f t="shared" si="185"/>
        <v>YAMAHA</v>
      </c>
      <c r="F1481">
        <v>14104010</v>
      </c>
      <c r="G1481" s="19">
        <v>44327</v>
      </c>
      <c r="H1481" t="s">
        <v>595</v>
      </c>
      <c r="I1481" t="s">
        <v>503</v>
      </c>
      <c r="J1481">
        <v>2</v>
      </c>
      <c r="K1481">
        <v>2</v>
      </c>
      <c r="L1481">
        <v>100.88</v>
      </c>
      <c r="M1481" t="s">
        <v>36</v>
      </c>
      <c r="N1481">
        <v>1.1950000000000001</v>
      </c>
      <c r="O1481">
        <v>100.88</v>
      </c>
      <c r="P1481">
        <f t="shared" si="191"/>
        <v>120.55160000000001</v>
      </c>
      <c r="Q1481" t="s">
        <v>4058</v>
      </c>
      <c r="R1481" t="s">
        <v>4216</v>
      </c>
      <c r="S1481" t="s">
        <v>25</v>
      </c>
      <c r="T1481">
        <v>905657</v>
      </c>
      <c r="U1481">
        <v>44</v>
      </c>
      <c r="V1481" t="s">
        <v>3041</v>
      </c>
      <c r="Y1481">
        <v>786370</v>
      </c>
      <c r="Z1481" t="s">
        <v>4217</v>
      </c>
      <c r="AB1481">
        <f t="shared" si="186"/>
        <v>2021</v>
      </c>
      <c r="AC1481">
        <f t="shared" si="187"/>
        <v>5</v>
      </c>
      <c r="AD1481" t="str">
        <f t="shared" si="188"/>
        <v>Q1</v>
      </c>
      <c r="AE1481" t="str">
        <f t="shared" si="189"/>
        <v>FY21/22</v>
      </c>
      <c r="AF1481" t="str">
        <f t="shared" si="190"/>
        <v>EAST</v>
      </c>
    </row>
    <row r="1482" spans="1:32">
      <c r="A1482" t="s">
        <v>3594</v>
      </c>
      <c r="B1482" t="s">
        <v>3646</v>
      </c>
      <c r="C1482" t="str">
        <f t="shared" si="184"/>
        <v>SPARES/OTHER</v>
      </c>
      <c r="D1482" s="4">
        <v>44327</v>
      </c>
      <c r="E1482" t="str">
        <f t="shared" si="185"/>
        <v>YAMAHA</v>
      </c>
      <c r="F1482">
        <v>14104011</v>
      </c>
      <c r="G1482" s="19">
        <v>44327</v>
      </c>
      <c r="H1482" t="s">
        <v>55</v>
      </c>
      <c r="I1482" t="s">
        <v>56</v>
      </c>
      <c r="J1482">
        <v>3</v>
      </c>
      <c r="K1482">
        <v>3</v>
      </c>
      <c r="L1482">
        <v>799.12</v>
      </c>
      <c r="M1482" t="s">
        <v>36</v>
      </c>
      <c r="N1482">
        <v>1.1950000000000001</v>
      </c>
      <c r="O1482">
        <v>799.12</v>
      </c>
      <c r="P1482">
        <f t="shared" si="191"/>
        <v>954.94840000000011</v>
      </c>
      <c r="Q1482" t="s">
        <v>4058</v>
      </c>
      <c r="R1482" t="s">
        <v>4238</v>
      </c>
      <c r="S1482" t="s">
        <v>25</v>
      </c>
      <c r="T1482">
        <v>905658</v>
      </c>
      <c r="U1482">
        <v>399</v>
      </c>
      <c r="V1482" t="s">
        <v>3041</v>
      </c>
      <c r="Y1482">
        <v>786373</v>
      </c>
      <c r="Z1482" t="s">
        <v>4239</v>
      </c>
      <c r="AB1482">
        <f t="shared" si="186"/>
        <v>2021</v>
      </c>
      <c r="AC1482">
        <f t="shared" si="187"/>
        <v>5</v>
      </c>
      <c r="AD1482" t="str">
        <f t="shared" si="188"/>
        <v>Q1</v>
      </c>
      <c r="AE1482" t="str">
        <f t="shared" si="189"/>
        <v>FY21/22</v>
      </c>
      <c r="AF1482" t="str">
        <f t="shared" si="190"/>
        <v>EAST</v>
      </c>
    </row>
    <row r="1483" spans="1:32">
      <c r="A1483" t="s">
        <v>3594</v>
      </c>
      <c r="B1483" t="s">
        <v>3646</v>
      </c>
      <c r="C1483" t="str">
        <f t="shared" si="184"/>
        <v>SPARES/OTHER</v>
      </c>
      <c r="D1483" s="4">
        <v>44327</v>
      </c>
      <c r="E1483" t="str">
        <f t="shared" si="185"/>
        <v>YAMAHA</v>
      </c>
      <c r="F1483">
        <v>14104011</v>
      </c>
      <c r="G1483" s="19">
        <v>44327</v>
      </c>
      <c r="H1483" t="s">
        <v>454</v>
      </c>
      <c r="I1483" t="s">
        <v>56</v>
      </c>
      <c r="J1483">
        <v>3</v>
      </c>
      <c r="K1483">
        <v>3</v>
      </c>
      <c r="L1483">
        <v>499.12</v>
      </c>
      <c r="M1483" t="s">
        <v>36</v>
      </c>
      <c r="N1483">
        <v>1.1950000000000001</v>
      </c>
      <c r="O1483">
        <v>499.12</v>
      </c>
      <c r="P1483">
        <f t="shared" si="191"/>
        <v>596.44839999999999</v>
      </c>
      <c r="Q1483" t="s">
        <v>4058</v>
      </c>
      <c r="R1483" t="s">
        <v>4238</v>
      </c>
      <c r="S1483" t="s">
        <v>25</v>
      </c>
      <c r="T1483">
        <v>905658</v>
      </c>
      <c r="U1483">
        <v>252</v>
      </c>
      <c r="V1483" t="s">
        <v>3041</v>
      </c>
      <c r="Y1483">
        <v>786373</v>
      </c>
      <c r="Z1483" t="s">
        <v>4239</v>
      </c>
      <c r="AB1483">
        <f t="shared" si="186"/>
        <v>2021</v>
      </c>
      <c r="AC1483">
        <f t="shared" si="187"/>
        <v>5</v>
      </c>
      <c r="AD1483" t="str">
        <f t="shared" si="188"/>
        <v>Q1</v>
      </c>
      <c r="AE1483" t="str">
        <f t="shared" si="189"/>
        <v>FY21/22</v>
      </c>
      <c r="AF1483" t="str">
        <f t="shared" si="190"/>
        <v>EAST</v>
      </c>
    </row>
    <row r="1484" spans="1:32">
      <c r="A1484" t="s">
        <v>3594</v>
      </c>
      <c r="B1484" t="s">
        <v>3646</v>
      </c>
      <c r="C1484" t="str">
        <f t="shared" si="184"/>
        <v>SPARES/OTHER</v>
      </c>
      <c r="D1484" s="4">
        <v>44327</v>
      </c>
      <c r="E1484" t="str">
        <f t="shared" si="185"/>
        <v>YAMAHA</v>
      </c>
      <c r="F1484">
        <v>14104011</v>
      </c>
      <c r="G1484" s="19">
        <v>44327</v>
      </c>
      <c r="H1484" t="s">
        <v>435</v>
      </c>
      <c r="I1484" t="s">
        <v>125</v>
      </c>
      <c r="J1484">
        <v>3</v>
      </c>
      <c r="K1484">
        <v>3</v>
      </c>
      <c r="L1484">
        <v>361.06</v>
      </c>
      <c r="M1484" t="s">
        <v>36</v>
      </c>
      <c r="N1484">
        <v>1.1950000000000001</v>
      </c>
      <c r="O1484">
        <v>361.06</v>
      </c>
      <c r="P1484">
        <f t="shared" si="191"/>
        <v>431.4667</v>
      </c>
      <c r="Q1484" t="s">
        <v>4058</v>
      </c>
      <c r="R1484" t="s">
        <v>4238</v>
      </c>
      <c r="S1484" t="s">
        <v>25</v>
      </c>
      <c r="T1484">
        <v>905658</v>
      </c>
      <c r="U1484">
        <v>189</v>
      </c>
      <c r="V1484" t="s">
        <v>3041</v>
      </c>
      <c r="Y1484">
        <v>786373</v>
      </c>
      <c r="Z1484" t="s">
        <v>4239</v>
      </c>
      <c r="AB1484">
        <f t="shared" si="186"/>
        <v>2021</v>
      </c>
      <c r="AC1484">
        <f t="shared" si="187"/>
        <v>5</v>
      </c>
      <c r="AD1484" t="str">
        <f t="shared" si="188"/>
        <v>Q1</v>
      </c>
      <c r="AE1484" t="str">
        <f t="shared" si="189"/>
        <v>FY21/22</v>
      </c>
      <c r="AF1484" t="str">
        <f t="shared" si="190"/>
        <v>EAST</v>
      </c>
    </row>
    <row r="1485" spans="1:32">
      <c r="A1485" t="s">
        <v>3594</v>
      </c>
      <c r="B1485" t="s">
        <v>3646</v>
      </c>
      <c r="C1485" t="str">
        <f t="shared" si="184"/>
        <v>SPARES/OTHER</v>
      </c>
      <c r="D1485" s="4">
        <v>44327</v>
      </c>
      <c r="E1485" t="str">
        <f t="shared" si="185"/>
        <v>YAMAHA</v>
      </c>
      <c r="F1485">
        <v>14104011</v>
      </c>
      <c r="G1485" s="19">
        <v>44327</v>
      </c>
      <c r="H1485" t="s">
        <v>124</v>
      </c>
      <c r="I1485" t="s">
        <v>125</v>
      </c>
      <c r="J1485">
        <v>3</v>
      </c>
      <c r="K1485">
        <v>3</v>
      </c>
      <c r="L1485">
        <v>361.06</v>
      </c>
      <c r="M1485" t="s">
        <v>36</v>
      </c>
      <c r="N1485">
        <v>1.1950000000000001</v>
      </c>
      <c r="O1485">
        <v>361.06</v>
      </c>
      <c r="P1485">
        <f t="shared" si="191"/>
        <v>431.4667</v>
      </c>
      <c r="Q1485" t="s">
        <v>4058</v>
      </c>
      <c r="R1485" t="s">
        <v>4238</v>
      </c>
      <c r="S1485" t="s">
        <v>25</v>
      </c>
      <c r="T1485">
        <v>905658</v>
      </c>
      <c r="U1485">
        <v>189</v>
      </c>
      <c r="V1485" t="s">
        <v>3041</v>
      </c>
      <c r="Y1485">
        <v>786373</v>
      </c>
      <c r="Z1485" t="s">
        <v>4239</v>
      </c>
      <c r="AB1485">
        <f t="shared" si="186"/>
        <v>2021</v>
      </c>
      <c r="AC1485">
        <f t="shared" si="187"/>
        <v>5</v>
      </c>
      <c r="AD1485" t="str">
        <f t="shared" si="188"/>
        <v>Q1</v>
      </c>
      <c r="AE1485" t="str">
        <f t="shared" si="189"/>
        <v>FY21/22</v>
      </c>
      <c r="AF1485" t="str">
        <f t="shared" si="190"/>
        <v>EAST</v>
      </c>
    </row>
    <row r="1486" spans="1:32">
      <c r="A1486" t="s">
        <v>3594</v>
      </c>
      <c r="B1486" t="s">
        <v>3646</v>
      </c>
      <c r="C1486" t="str">
        <f t="shared" si="184"/>
        <v>SPARES/OTHER</v>
      </c>
      <c r="D1486" s="4">
        <v>44327</v>
      </c>
      <c r="E1486" t="str">
        <f t="shared" si="185"/>
        <v>YAMAHA</v>
      </c>
      <c r="F1486">
        <v>14104012</v>
      </c>
      <c r="G1486" s="19">
        <v>44327</v>
      </c>
      <c r="H1486" t="s">
        <v>3872</v>
      </c>
      <c r="I1486" t="s">
        <v>3873</v>
      </c>
      <c r="J1486">
        <v>1</v>
      </c>
      <c r="K1486">
        <v>1</v>
      </c>
      <c r="L1486">
        <v>0</v>
      </c>
      <c r="M1486" t="s">
        <v>36</v>
      </c>
      <c r="N1486">
        <v>1.1950000000000001</v>
      </c>
      <c r="O1486">
        <v>0</v>
      </c>
      <c r="P1486">
        <f t="shared" si="191"/>
        <v>0</v>
      </c>
      <c r="Q1486" t="s">
        <v>4058</v>
      </c>
      <c r="R1486" t="s">
        <v>4109</v>
      </c>
      <c r="S1486" t="s">
        <v>25</v>
      </c>
      <c r="T1486">
        <v>905659</v>
      </c>
      <c r="U1486">
        <v>8525</v>
      </c>
      <c r="V1486" t="s">
        <v>3041</v>
      </c>
      <c r="Y1486">
        <v>786380</v>
      </c>
      <c r="Z1486" t="s">
        <v>4110</v>
      </c>
      <c r="AB1486">
        <f t="shared" si="186"/>
        <v>2021</v>
      </c>
      <c r="AC1486">
        <f t="shared" si="187"/>
        <v>5</v>
      </c>
      <c r="AD1486" t="str">
        <f t="shared" si="188"/>
        <v>Q1</v>
      </c>
      <c r="AE1486" t="str">
        <f t="shared" si="189"/>
        <v>FY21/22</v>
      </c>
      <c r="AF1486" t="str">
        <f t="shared" si="190"/>
        <v>EAST</v>
      </c>
    </row>
    <row r="1487" spans="1:32">
      <c r="A1487" t="s">
        <v>3594</v>
      </c>
      <c r="B1487" t="s">
        <v>3646</v>
      </c>
      <c r="C1487" t="str">
        <f t="shared" si="184"/>
        <v>SPARES/OTHER</v>
      </c>
      <c r="D1487" s="4">
        <v>44327</v>
      </c>
      <c r="E1487" t="str">
        <f t="shared" si="185"/>
        <v>YAMAHA</v>
      </c>
      <c r="F1487">
        <v>14104013</v>
      </c>
      <c r="G1487" s="19">
        <v>44327</v>
      </c>
      <c r="H1487" t="s">
        <v>1543</v>
      </c>
      <c r="I1487" t="s">
        <v>1544</v>
      </c>
      <c r="J1487">
        <v>4</v>
      </c>
      <c r="K1487">
        <v>4</v>
      </c>
      <c r="L1487">
        <v>3171.68</v>
      </c>
      <c r="M1487" t="s">
        <v>36</v>
      </c>
      <c r="N1487">
        <v>1.1950000000000001</v>
      </c>
      <c r="O1487">
        <v>3171.68</v>
      </c>
      <c r="P1487">
        <f t="shared" si="191"/>
        <v>3790.1576</v>
      </c>
      <c r="Q1487" t="s">
        <v>4058</v>
      </c>
      <c r="R1487" t="s">
        <v>4109</v>
      </c>
      <c r="S1487" t="s">
        <v>25</v>
      </c>
      <c r="T1487">
        <v>905660</v>
      </c>
      <c r="U1487">
        <v>1920</v>
      </c>
      <c r="V1487" t="s">
        <v>3041</v>
      </c>
      <c r="Y1487">
        <v>786382</v>
      </c>
      <c r="Z1487" t="s">
        <v>4110</v>
      </c>
      <c r="AB1487">
        <f t="shared" si="186"/>
        <v>2021</v>
      </c>
      <c r="AC1487">
        <f t="shared" si="187"/>
        <v>5</v>
      </c>
      <c r="AD1487" t="str">
        <f t="shared" si="188"/>
        <v>Q1</v>
      </c>
      <c r="AE1487" t="str">
        <f t="shared" si="189"/>
        <v>FY21/22</v>
      </c>
      <c r="AF1487" t="str">
        <f t="shared" si="190"/>
        <v>EAST</v>
      </c>
    </row>
    <row r="1488" spans="1:32">
      <c r="A1488" t="s">
        <v>3594</v>
      </c>
      <c r="B1488" t="s">
        <v>3646</v>
      </c>
      <c r="C1488" t="str">
        <f t="shared" si="184"/>
        <v>SPARES/OTHER</v>
      </c>
      <c r="D1488" s="4">
        <v>44327</v>
      </c>
      <c r="E1488" t="str">
        <f t="shared" si="185"/>
        <v>YAMAHA</v>
      </c>
      <c r="F1488">
        <v>14104014</v>
      </c>
      <c r="G1488" s="19">
        <v>44327</v>
      </c>
      <c r="H1488" t="s">
        <v>3867</v>
      </c>
      <c r="I1488" t="s">
        <v>3868</v>
      </c>
      <c r="J1488">
        <v>1</v>
      </c>
      <c r="K1488">
        <v>1</v>
      </c>
      <c r="L1488">
        <v>3050.44</v>
      </c>
      <c r="M1488" t="s">
        <v>36</v>
      </c>
      <c r="N1488">
        <v>1.1950000000000001</v>
      </c>
      <c r="O1488">
        <v>3050.44</v>
      </c>
      <c r="P1488">
        <f t="shared" si="191"/>
        <v>3645.2758000000003</v>
      </c>
      <c r="Q1488" t="s">
        <v>4058</v>
      </c>
      <c r="R1488" t="s">
        <v>4261</v>
      </c>
      <c r="S1488" t="s">
        <v>25</v>
      </c>
      <c r="T1488">
        <v>905661</v>
      </c>
      <c r="U1488">
        <v>1606</v>
      </c>
      <c r="V1488" t="s">
        <v>3041</v>
      </c>
      <c r="Y1488">
        <v>786387</v>
      </c>
      <c r="Z1488" t="s">
        <v>4263</v>
      </c>
      <c r="AB1488">
        <f t="shared" si="186"/>
        <v>2021</v>
      </c>
      <c r="AC1488">
        <f t="shared" si="187"/>
        <v>5</v>
      </c>
      <c r="AD1488" t="str">
        <f t="shared" si="188"/>
        <v>Q1</v>
      </c>
      <c r="AE1488" t="str">
        <f t="shared" si="189"/>
        <v>FY21/22</v>
      </c>
      <c r="AF1488" t="str">
        <f t="shared" si="190"/>
        <v>EAST</v>
      </c>
    </row>
    <row r="1489" spans="1:32">
      <c r="A1489" t="s">
        <v>3594</v>
      </c>
      <c r="B1489" t="s">
        <v>3646</v>
      </c>
      <c r="C1489" t="str">
        <f t="shared" si="184"/>
        <v>SPARES/OTHER</v>
      </c>
      <c r="D1489" s="4">
        <v>44327</v>
      </c>
      <c r="E1489" t="str">
        <f t="shared" si="185"/>
        <v>YAMAHA</v>
      </c>
      <c r="F1489">
        <v>14104014</v>
      </c>
      <c r="G1489" s="19">
        <v>44327</v>
      </c>
      <c r="H1489" t="s">
        <v>3869</v>
      </c>
      <c r="I1489" t="s">
        <v>1304</v>
      </c>
      <c r="J1489">
        <v>1</v>
      </c>
      <c r="K1489">
        <v>1</v>
      </c>
      <c r="L1489">
        <v>854.87</v>
      </c>
      <c r="M1489" t="s">
        <v>36</v>
      </c>
      <c r="N1489">
        <v>1.1950000000000001</v>
      </c>
      <c r="O1489">
        <v>854.87</v>
      </c>
      <c r="P1489">
        <f t="shared" si="191"/>
        <v>1021.56965</v>
      </c>
      <c r="Q1489" t="s">
        <v>4058</v>
      </c>
      <c r="R1489" t="s">
        <v>4261</v>
      </c>
      <c r="S1489" t="s">
        <v>25</v>
      </c>
      <c r="T1489">
        <v>905661</v>
      </c>
      <c r="U1489">
        <v>450</v>
      </c>
      <c r="V1489" t="s">
        <v>3041</v>
      </c>
      <c r="Y1489">
        <v>786387</v>
      </c>
      <c r="Z1489" t="s">
        <v>4263</v>
      </c>
      <c r="AB1489">
        <f t="shared" si="186"/>
        <v>2021</v>
      </c>
      <c r="AC1489">
        <f t="shared" si="187"/>
        <v>5</v>
      </c>
      <c r="AD1489" t="str">
        <f t="shared" si="188"/>
        <v>Q1</v>
      </c>
      <c r="AE1489" t="str">
        <f t="shared" si="189"/>
        <v>FY21/22</v>
      </c>
      <c r="AF1489" t="str">
        <f t="shared" si="190"/>
        <v>EAST</v>
      </c>
    </row>
    <row r="1490" spans="1:32">
      <c r="A1490" t="s">
        <v>3594</v>
      </c>
      <c r="B1490" t="s">
        <v>3646</v>
      </c>
      <c r="C1490" t="str">
        <f t="shared" si="184"/>
        <v>SPARES/OTHER</v>
      </c>
      <c r="D1490" s="4">
        <v>44327</v>
      </c>
      <c r="E1490" t="str">
        <f t="shared" si="185"/>
        <v>YAMAHA</v>
      </c>
      <c r="F1490">
        <v>14104014</v>
      </c>
      <c r="G1490" s="19">
        <v>44327</v>
      </c>
      <c r="H1490" t="s">
        <v>3870</v>
      </c>
      <c r="I1490" t="s">
        <v>3871</v>
      </c>
      <c r="J1490">
        <v>1</v>
      </c>
      <c r="K1490">
        <v>1</v>
      </c>
      <c r="L1490">
        <v>976.11</v>
      </c>
      <c r="M1490" t="s">
        <v>36</v>
      </c>
      <c r="N1490">
        <v>1.1950000000000001</v>
      </c>
      <c r="O1490">
        <v>976.11</v>
      </c>
      <c r="P1490">
        <f t="shared" si="191"/>
        <v>1166.45145</v>
      </c>
      <c r="Q1490" t="s">
        <v>4058</v>
      </c>
      <c r="R1490" t="s">
        <v>4261</v>
      </c>
      <c r="S1490" t="s">
        <v>25</v>
      </c>
      <c r="T1490">
        <v>905661</v>
      </c>
      <c r="U1490">
        <v>514</v>
      </c>
      <c r="V1490" t="s">
        <v>3041</v>
      </c>
      <c r="Y1490">
        <v>786387</v>
      </c>
      <c r="Z1490" t="s">
        <v>4263</v>
      </c>
      <c r="AB1490">
        <f t="shared" si="186"/>
        <v>2021</v>
      </c>
      <c r="AC1490">
        <f t="shared" si="187"/>
        <v>5</v>
      </c>
      <c r="AD1490" t="str">
        <f t="shared" si="188"/>
        <v>Q1</v>
      </c>
      <c r="AE1490" t="str">
        <f t="shared" si="189"/>
        <v>FY21/22</v>
      </c>
      <c r="AF1490" t="str">
        <f t="shared" si="190"/>
        <v>EAST</v>
      </c>
    </row>
    <row r="1491" spans="1:32">
      <c r="A1491" t="s">
        <v>3594</v>
      </c>
      <c r="B1491" t="s">
        <v>3646</v>
      </c>
      <c r="C1491" t="str">
        <f t="shared" si="184"/>
        <v>SPARES/OTHER</v>
      </c>
      <c r="D1491" s="4">
        <v>44327</v>
      </c>
      <c r="E1491" t="str">
        <f t="shared" si="185"/>
        <v>YAMAHA</v>
      </c>
      <c r="F1491">
        <v>14104015</v>
      </c>
      <c r="G1491" s="19">
        <v>44327</v>
      </c>
      <c r="H1491" t="s">
        <v>502</v>
      </c>
      <c r="I1491" t="s">
        <v>503</v>
      </c>
      <c r="J1491">
        <v>3</v>
      </c>
      <c r="K1491">
        <v>3</v>
      </c>
      <c r="L1491">
        <v>175.22</v>
      </c>
      <c r="M1491" t="s">
        <v>36</v>
      </c>
      <c r="N1491">
        <v>1.1950000000000001</v>
      </c>
      <c r="O1491">
        <v>175.22</v>
      </c>
      <c r="P1491">
        <f t="shared" si="191"/>
        <v>209.3879</v>
      </c>
      <c r="Q1491" t="s">
        <v>4058</v>
      </c>
      <c r="R1491" t="s">
        <v>4386</v>
      </c>
      <c r="S1491" t="s">
        <v>25</v>
      </c>
      <c r="T1491">
        <v>905662</v>
      </c>
      <c r="U1491">
        <v>87</v>
      </c>
      <c r="V1491" t="s">
        <v>3041</v>
      </c>
      <c r="Y1491">
        <v>786390</v>
      </c>
      <c r="Z1491" t="s">
        <v>4387</v>
      </c>
      <c r="AB1491">
        <f t="shared" si="186"/>
        <v>2021</v>
      </c>
      <c r="AC1491">
        <f t="shared" si="187"/>
        <v>5</v>
      </c>
      <c r="AD1491" t="str">
        <f t="shared" si="188"/>
        <v>Q1</v>
      </c>
      <c r="AE1491" t="str">
        <f t="shared" si="189"/>
        <v>FY21/22</v>
      </c>
      <c r="AF1491" t="str">
        <f t="shared" si="190"/>
        <v>EAST</v>
      </c>
    </row>
    <row r="1492" spans="1:32">
      <c r="A1492" t="s">
        <v>3594</v>
      </c>
      <c r="B1492" t="s">
        <v>3646</v>
      </c>
      <c r="C1492" t="str">
        <f t="shared" si="184"/>
        <v>SPARES/OTHER</v>
      </c>
      <c r="D1492" s="4">
        <v>44327</v>
      </c>
      <c r="E1492" t="str">
        <f t="shared" si="185"/>
        <v>YAMAHA</v>
      </c>
      <c r="F1492">
        <v>14104016</v>
      </c>
      <c r="G1492" s="19">
        <v>44327</v>
      </c>
      <c r="H1492" t="s">
        <v>1167</v>
      </c>
      <c r="I1492" t="s">
        <v>1168</v>
      </c>
      <c r="J1492">
        <v>1</v>
      </c>
      <c r="K1492">
        <v>1</v>
      </c>
      <c r="L1492">
        <v>3700.88</v>
      </c>
      <c r="M1492" t="s">
        <v>36</v>
      </c>
      <c r="N1492">
        <v>1.1950000000000001</v>
      </c>
      <c r="O1492">
        <v>3700.88</v>
      </c>
      <c r="P1492">
        <f t="shared" si="191"/>
        <v>4422.5516000000007</v>
      </c>
      <c r="Q1492" t="s">
        <v>4058</v>
      </c>
      <c r="R1492" t="s">
        <v>4139</v>
      </c>
      <c r="S1492" t="s">
        <v>25</v>
      </c>
      <c r="T1492">
        <v>905663</v>
      </c>
      <c r="U1492">
        <v>1965</v>
      </c>
      <c r="V1492" t="s">
        <v>3041</v>
      </c>
      <c r="Y1492">
        <v>786392</v>
      </c>
      <c r="Z1492" t="s">
        <v>4140</v>
      </c>
      <c r="AB1492">
        <f t="shared" si="186"/>
        <v>2021</v>
      </c>
      <c r="AC1492">
        <f t="shared" si="187"/>
        <v>5</v>
      </c>
      <c r="AD1492" t="str">
        <f t="shared" si="188"/>
        <v>Q1</v>
      </c>
      <c r="AE1492" t="str">
        <f t="shared" si="189"/>
        <v>FY21/22</v>
      </c>
      <c r="AF1492" t="str">
        <f t="shared" si="190"/>
        <v>EAST</v>
      </c>
    </row>
    <row r="1493" spans="1:32">
      <c r="A1493" t="s">
        <v>3594</v>
      </c>
      <c r="B1493" t="s">
        <v>3646</v>
      </c>
      <c r="C1493" t="str">
        <f t="shared" si="184"/>
        <v>CONTRACT_FEE</v>
      </c>
      <c r="D1493" s="4">
        <v>44329</v>
      </c>
      <c r="E1493" t="str">
        <f t="shared" si="185"/>
        <v>YAMAHA</v>
      </c>
      <c r="F1493">
        <v>13100193</v>
      </c>
      <c r="G1493" s="19">
        <v>44329</v>
      </c>
      <c r="H1493" t="s">
        <v>76</v>
      </c>
      <c r="I1493" t="s">
        <v>77</v>
      </c>
      <c r="J1493">
        <v>1</v>
      </c>
      <c r="K1493">
        <v>1</v>
      </c>
      <c r="L1493">
        <v>12743.36</v>
      </c>
      <c r="M1493" t="s">
        <v>36</v>
      </c>
      <c r="N1493">
        <v>1.1950000000000001</v>
      </c>
      <c r="O1493">
        <v>12743.36</v>
      </c>
      <c r="P1493">
        <f t="shared" si="191"/>
        <v>15228.315200000001</v>
      </c>
      <c r="Q1493" t="s">
        <v>4058</v>
      </c>
      <c r="R1493" t="s">
        <v>4172</v>
      </c>
      <c r="S1493" t="s">
        <v>25</v>
      </c>
      <c r="T1493">
        <v>905669</v>
      </c>
      <c r="U1493">
        <v>0</v>
      </c>
      <c r="V1493" t="s">
        <v>3035</v>
      </c>
      <c r="Z1493" t="s">
        <v>4173</v>
      </c>
      <c r="AB1493">
        <f t="shared" si="186"/>
        <v>2021</v>
      </c>
      <c r="AC1493">
        <f t="shared" si="187"/>
        <v>5</v>
      </c>
      <c r="AD1493" t="str">
        <f t="shared" si="188"/>
        <v>Q1</v>
      </c>
      <c r="AE1493" t="str">
        <f t="shared" si="189"/>
        <v>FY21/22</v>
      </c>
      <c r="AF1493" t="str">
        <f t="shared" si="190"/>
        <v>EAST</v>
      </c>
    </row>
    <row r="1494" spans="1:32">
      <c r="A1494" t="s">
        <v>3594</v>
      </c>
      <c r="B1494" t="s">
        <v>3646</v>
      </c>
      <c r="C1494" t="str">
        <f t="shared" si="184"/>
        <v>SPARES/OTHER</v>
      </c>
      <c r="D1494" s="4">
        <v>44329</v>
      </c>
      <c r="E1494" t="str">
        <f t="shared" si="185"/>
        <v>YAMAHA</v>
      </c>
      <c r="F1494">
        <v>14104017</v>
      </c>
      <c r="G1494" s="19">
        <v>44329</v>
      </c>
      <c r="H1494" t="s">
        <v>435</v>
      </c>
      <c r="I1494" t="s">
        <v>125</v>
      </c>
      <c r="J1494">
        <v>2</v>
      </c>
      <c r="K1494">
        <v>2</v>
      </c>
      <c r="L1494">
        <v>309.73</v>
      </c>
      <c r="M1494" t="s">
        <v>36</v>
      </c>
      <c r="N1494">
        <v>1.1950000000000001</v>
      </c>
      <c r="O1494">
        <v>309.73</v>
      </c>
      <c r="P1494">
        <f t="shared" si="191"/>
        <v>370.12735000000004</v>
      </c>
      <c r="Q1494" t="s">
        <v>4058</v>
      </c>
      <c r="R1494" t="s">
        <v>4070</v>
      </c>
      <c r="S1494" t="s">
        <v>25</v>
      </c>
      <c r="T1494">
        <v>905670</v>
      </c>
      <c r="U1494">
        <v>126</v>
      </c>
      <c r="V1494" t="s">
        <v>3041</v>
      </c>
      <c r="Y1494">
        <v>786669</v>
      </c>
      <c r="Z1494" t="s">
        <v>4072</v>
      </c>
      <c r="AB1494">
        <f t="shared" si="186"/>
        <v>2021</v>
      </c>
      <c r="AC1494">
        <f t="shared" si="187"/>
        <v>5</v>
      </c>
      <c r="AD1494" t="str">
        <f t="shared" si="188"/>
        <v>Q1</v>
      </c>
      <c r="AE1494" t="str">
        <f t="shared" si="189"/>
        <v>FY21/22</v>
      </c>
      <c r="AF1494" t="str">
        <f t="shared" si="190"/>
        <v>EAST</v>
      </c>
    </row>
    <row r="1495" spans="1:32">
      <c r="A1495" t="s">
        <v>3594</v>
      </c>
      <c r="B1495" t="s">
        <v>3646</v>
      </c>
      <c r="C1495" t="str">
        <f t="shared" si="184"/>
        <v>SPARES/OTHER</v>
      </c>
      <c r="D1495" s="4">
        <v>44329</v>
      </c>
      <c r="E1495" t="str">
        <f t="shared" si="185"/>
        <v>YAMAHA</v>
      </c>
      <c r="F1495">
        <v>14104018</v>
      </c>
      <c r="G1495" s="19">
        <v>44329</v>
      </c>
      <c r="H1495" t="s">
        <v>1169</v>
      </c>
      <c r="I1495" t="s">
        <v>1170</v>
      </c>
      <c r="J1495">
        <v>2</v>
      </c>
      <c r="K1495">
        <v>2</v>
      </c>
      <c r="L1495">
        <v>1161.06</v>
      </c>
      <c r="M1495" t="s">
        <v>36</v>
      </c>
      <c r="N1495">
        <v>1.1950000000000001</v>
      </c>
      <c r="O1495">
        <v>1161.06</v>
      </c>
      <c r="P1495">
        <f t="shared" si="191"/>
        <v>1387.4666999999999</v>
      </c>
      <c r="Q1495" t="s">
        <v>4058</v>
      </c>
      <c r="R1495" t="s">
        <v>4070</v>
      </c>
      <c r="S1495" t="s">
        <v>25</v>
      </c>
      <c r="T1495">
        <v>905671</v>
      </c>
      <c r="U1495">
        <v>504</v>
      </c>
      <c r="V1495" t="s">
        <v>3041</v>
      </c>
      <c r="Y1495">
        <v>786672</v>
      </c>
      <c r="Z1495" t="s">
        <v>4072</v>
      </c>
      <c r="AB1495">
        <f t="shared" si="186"/>
        <v>2021</v>
      </c>
      <c r="AC1495">
        <f t="shared" si="187"/>
        <v>5</v>
      </c>
      <c r="AD1495" t="str">
        <f t="shared" si="188"/>
        <v>Q1</v>
      </c>
      <c r="AE1495" t="str">
        <f t="shared" si="189"/>
        <v>FY21/22</v>
      </c>
      <c r="AF1495" t="str">
        <f t="shared" si="190"/>
        <v>EAST</v>
      </c>
    </row>
    <row r="1496" spans="1:32">
      <c r="A1496" t="s">
        <v>3594</v>
      </c>
      <c r="B1496" t="s">
        <v>22</v>
      </c>
      <c r="C1496" t="str">
        <f t="shared" si="184"/>
        <v>SPARES/OTHER</v>
      </c>
      <c r="D1496" s="4">
        <v>44329</v>
      </c>
      <c r="E1496" t="str">
        <f t="shared" si="185"/>
        <v>YAMAHA</v>
      </c>
      <c r="F1496">
        <v>14104019</v>
      </c>
      <c r="G1496" s="19">
        <v>44329</v>
      </c>
      <c r="H1496" t="s">
        <v>2009</v>
      </c>
      <c r="I1496" t="s">
        <v>61</v>
      </c>
      <c r="J1496">
        <v>1</v>
      </c>
      <c r="K1496">
        <v>1</v>
      </c>
      <c r="L1496">
        <v>601.77</v>
      </c>
      <c r="M1496" t="s">
        <v>36</v>
      </c>
      <c r="N1496">
        <v>1.1950000000000001</v>
      </c>
      <c r="O1496">
        <v>601.77</v>
      </c>
      <c r="P1496">
        <f t="shared" si="191"/>
        <v>719.11514999999997</v>
      </c>
      <c r="Q1496" t="s">
        <v>41</v>
      </c>
      <c r="R1496" t="s">
        <v>349</v>
      </c>
      <c r="S1496" t="s">
        <v>25</v>
      </c>
      <c r="T1496">
        <v>905672</v>
      </c>
      <c r="U1496">
        <v>356</v>
      </c>
      <c r="V1496" t="s">
        <v>3041</v>
      </c>
      <c r="X1496" t="s">
        <v>3405</v>
      </c>
      <c r="Y1496">
        <v>786727</v>
      </c>
      <c r="Z1496" t="s">
        <v>350</v>
      </c>
      <c r="AB1496">
        <f t="shared" si="186"/>
        <v>2021</v>
      </c>
      <c r="AC1496">
        <f t="shared" si="187"/>
        <v>5</v>
      </c>
      <c r="AD1496" t="str">
        <f t="shared" si="188"/>
        <v>Q1</v>
      </c>
      <c r="AE1496" t="str">
        <f t="shared" si="189"/>
        <v>FY21/22</v>
      </c>
      <c r="AF1496" t="str">
        <f t="shared" si="190"/>
        <v>SOUTH</v>
      </c>
    </row>
    <row r="1497" spans="1:32">
      <c r="A1497" t="s">
        <v>3594</v>
      </c>
      <c r="B1497" t="s">
        <v>22</v>
      </c>
      <c r="C1497" t="str">
        <f t="shared" si="184"/>
        <v>SPARES/OTHER</v>
      </c>
      <c r="D1497" s="4">
        <v>44329</v>
      </c>
      <c r="E1497" t="str">
        <f t="shared" si="185"/>
        <v>YAMAHA</v>
      </c>
      <c r="F1497">
        <v>14104019</v>
      </c>
      <c r="G1497" s="19">
        <v>44329</v>
      </c>
      <c r="H1497" t="s">
        <v>2010</v>
      </c>
      <c r="I1497" t="s">
        <v>2011</v>
      </c>
      <c r="J1497">
        <v>1</v>
      </c>
      <c r="K1497">
        <v>1</v>
      </c>
      <c r="L1497">
        <v>601.77</v>
      </c>
      <c r="M1497" t="s">
        <v>36</v>
      </c>
      <c r="N1497">
        <v>1.1950000000000001</v>
      </c>
      <c r="O1497">
        <v>601.77</v>
      </c>
      <c r="P1497">
        <f t="shared" si="191"/>
        <v>719.11514999999997</v>
      </c>
      <c r="Q1497" t="s">
        <v>41</v>
      </c>
      <c r="R1497" t="s">
        <v>349</v>
      </c>
      <c r="S1497" t="s">
        <v>25</v>
      </c>
      <c r="T1497">
        <v>905672</v>
      </c>
      <c r="U1497">
        <v>335</v>
      </c>
      <c r="V1497" t="s">
        <v>3041</v>
      </c>
      <c r="X1497" t="s">
        <v>3405</v>
      </c>
      <c r="Y1497">
        <v>786727</v>
      </c>
      <c r="Z1497" t="s">
        <v>350</v>
      </c>
      <c r="AB1497">
        <f t="shared" si="186"/>
        <v>2021</v>
      </c>
      <c r="AC1497">
        <f t="shared" si="187"/>
        <v>5</v>
      </c>
      <c r="AD1497" t="str">
        <f t="shared" si="188"/>
        <v>Q1</v>
      </c>
      <c r="AE1497" t="str">
        <f t="shared" si="189"/>
        <v>FY21/22</v>
      </c>
      <c r="AF1497" t="str">
        <f t="shared" si="190"/>
        <v>SOUTH</v>
      </c>
    </row>
    <row r="1498" spans="1:32">
      <c r="A1498" t="s">
        <v>3594</v>
      </c>
      <c r="B1498" t="s">
        <v>22</v>
      </c>
      <c r="C1498" t="str">
        <f t="shared" si="184"/>
        <v>SPARES/OTHER</v>
      </c>
      <c r="D1498" s="4">
        <v>44329</v>
      </c>
      <c r="E1498" t="str">
        <f t="shared" si="185"/>
        <v>YAMAHA</v>
      </c>
      <c r="F1498">
        <v>14104019</v>
      </c>
      <c r="G1498" s="19">
        <v>44329</v>
      </c>
      <c r="H1498" t="s">
        <v>1169</v>
      </c>
      <c r="I1498" t="s">
        <v>1170</v>
      </c>
      <c r="J1498">
        <v>3</v>
      </c>
      <c r="K1498">
        <v>3</v>
      </c>
      <c r="L1498">
        <v>1486.73</v>
      </c>
      <c r="M1498" t="s">
        <v>36</v>
      </c>
      <c r="N1498">
        <v>1.1950000000000001</v>
      </c>
      <c r="O1498">
        <v>1486.73</v>
      </c>
      <c r="P1498">
        <f t="shared" si="191"/>
        <v>1776.6423500000001</v>
      </c>
      <c r="Q1498" t="s">
        <v>41</v>
      </c>
      <c r="R1498" t="s">
        <v>349</v>
      </c>
      <c r="S1498" t="s">
        <v>25</v>
      </c>
      <c r="T1498">
        <v>905672</v>
      </c>
      <c r="U1498">
        <v>756</v>
      </c>
      <c r="V1498" t="s">
        <v>3041</v>
      </c>
      <c r="X1498" t="s">
        <v>3405</v>
      </c>
      <c r="Y1498">
        <v>786727</v>
      </c>
      <c r="Z1498" t="s">
        <v>350</v>
      </c>
      <c r="AB1498">
        <f t="shared" si="186"/>
        <v>2021</v>
      </c>
      <c r="AC1498">
        <f t="shared" si="187"/>
        <v>5</v>
      </c>
      <c r="AD1498" t="str">
        <f t="shared" si="188"/>
        <v>Q1</v>
      </c>
      <c r="AE1498" t="str">
        <f t="shared" si="189"/>
        <v>FY21/22</v>
      </c>
      <c r="AF1498" t="str">
        <f t="shared" si="190"/>
        <v>SOUTH</v>
      </c>
    </row>
    <row r="1499" spans="1:32">
      <c r="A1499" t="s">
        <v>3594</v>
      </c>
      <c r="B1499" t="s">
        <v>3646</v>
      </c>
      <c r="C1499" t="str">
        <f t="shared" si="184"/>
        <v>SPARES/OTHER</v>
      </c>
      <c r="D1499" s="4">
        <v>44330</v>
      </c>
      <c r="E1499" t="str">
        <f t="shared" si="185"/>
        <v>HELLER</v>
      </c>
      <c r="F1499">
        <v>14104020</v>
      </c>
      <c r="G1499" s="19">
        <v>44330</v>
      </c>
      <c r="H1499" t="s">
        <v>4597</v>
      </c>
      <c r="I1499" t="s">
        <v>4598</v>
      </c>
      <c r="J1499">
        <v>1</v>
      </c>
      <c r="K1499">
        <v>1</v>
      </c>
      <c r="L1499">
        <v>8579.65</v>
      </c>
      <c r="M1499" t="s">
        <v>36</v>
      </c>
      <c r="N1499">
        <v>1.1950000000000001</v>
      </c>
      <c r="O1499">
        <v>8579.65</v>
      </c>
      <c r="P1499">
        <f t="shared" si="191"/>
        <v>10252.68175</v>
      </c>
      <c r="Q1499" t="s">
        <v>4058</v>
      </c>
      <c r="R1499" t="s">
        <v>4172</v>
      </c>
      <c r="S1499" t="s">
        <v>25</v>
      </c>
      <c r="T1499">
        <v>905674</v>
      </c>
      <c r="U1499">
        <v>6411.49</v>
      </c>
      <c r="V1499" t="s">
        <v>3041</v>
      </c>
      <c r="Y1499">
        <v>786921</v>
      </c>
      <c r="Z1499" t="s">
        <v>4173</v>
      </c>
      <c r="AB1499">
        <f t="shared" si="186"/>
        <v>2021</v>
      </c>
      <c r="AC1499">
        <f t="shared" si="187"/>
        <v>5</v>
      </c>
      <c r="AD1499" t="str">
        <f t="shared" si="188"/>
        <v>Q1</v>
      </c>
      <c r="AE1499" t="str">
        <f t="shared" si="189"/>
        <v>FY21/22</v>
      </c>
      <c r="AF1499" t="str">
        <f t="shared" si="190"/>
        <v>EAST</v>
      </c>
    </row>
    <row r="1500" spans="1:32">
      <c r="A1500" t="s">
        <v>3594</v>
      </c>
      <c r="B1500" t="s">
        <v>3646</v>
      </c>
      <c r="C1500" t="str">
        <f t="shared" si="184"/>
        <v>SPARES/OTHER</v>
      </c>
      <c r="D1500" s="4">
        <v>44330</v>
      </c>
      <c r="E1500" t="str">
        <f t="shared" si="185"/>
        <v>HELLER</v>
      </c>
      <c r="F1500">
        <v>14104020</v>
      </c>
      <c r="G1500" s="19">
        <v>44330</v>
      </c>
      <c r="H1500" t="s">
        <v>4599</v>
      </c>
      <c r="I1500" t="s">
        <v>4600</v>
      </c>
      <c r="J1500">
        <v>1</v>
      </c>
      <c r="K1500">
        <v>1</v>
      </c>
      <c r="L1500">
        <v>2308.85</v>
      </c>
      <c r="M1500" t="s">
        <v>36</v>
      </c>
      <c r="N1500">
        <v>1.1950000000000001</v>
      </c>
      <c r="O1500">
        <v>2308.85</v>
      </c>
      <c r="P1500">
        <f t="shared" si="191"/>
        <v>2759.07575</v>
      </c>
      <c r="Q1500" t="s">
        <v>4058</v>
      </c>
      <c r="R1500" t="s">
        <v>4172</v>
      </c>
      <c r="S1500" t="s">
        <v>25</v>
      </c>
      <c r="T1500">
        <v>905674</v>
      </c>
      <c r="U1500">
        <v>1748.58</v>
      </c>
      <c r="V1500" t="s">
        <v>3041</v>
      </c>
      <c r="Y1500">
        <v>786921</v>
      </c>
      <c r="Z1500" t="s">
        <v>4173</v>
      </c>
      <c r="AB1500">
        <f t="shared" si="186"/>
        <v>2021</v>
      </c>
      <c r="AC1500">
        <f t="shared" si="187"/>
        <v>5</v>
      </c>
      <c r="AD1500" t="str">
        <f t="shared" si="188"/>
        <v>Q1</v>
      </c>
      <c r="AE1500" t="str">
        <f t="shared" si="189"/>
        <v>FY21/22</v>
      </c>
      <c r="AF1500" t="str">
        <f t="shared" si="190"/>
        <v>EAST</v>
      </c>
    </row>
    <row r="1501" spans="1:32">
      <c r="A1501" t="s">
        <v>3594</v>
      </c>
      <c r="B1501" t="s">
        <v>3646</v>
      </c>
      <c r="C1501" t="str">
        <f t="shared" si="184"/>
        <v>SPARES/OTHER</v>
      </c>
      <c r="D1501" s="4">
        <v>44330</v>
      </c>
      <c r="E1501" t="str">
        <f t="shared" si="185"/>
        <v>HELLER</v>
      </c>
      <c r="F1501">
        <v>14104020</v>
      </c>
      <c r="G1501" s="19">
        <v>44330</v>
      </c>
      <c r="H1501" t="s">
        <v>4601</v>
      </c>
      <c r="I1501" t="s">
        <v>4602</v>
      </c>
      <c r="J1501">
        <v>1</v>
      </c>
      <c r="K1501">
        <v>1</v>
      </c>
      <c r="L1501">
        <v>16084.07</v>
      </c>
      <c r="M1501" t="s">
        <v>36</v>
      </c>
      <c r="N1501">
        <v>1.1950000000000001</v>
      </c>
      <c r="O1501">
        <v>16084.07</v>
      </c>
      <c r="P1501">
        <f t="shared" si="191"/>
        <v>19220.463650000002</v>
      </c>
      <c r="Q1501" t="s">
        <v>4058</v>
      </c>
      <c r="R1501" t="s">
        <v>4172</v>
      </c>
      <c r="S1501" t="s">
        <v>25</v>
      </c>
      <c r="T1501">
        <v>905674</v>
      </c>
      <c r="U1501">
        <v>12182.77</v>
      </c>
      <c r="V1501" t="s">
        <v>3041</v>
      </c>
      <c r="Y1501">
        <v>786921</v>
      </c>
      <c r="Z1501" t="s">
        <v>4173</v>
      </c>
      <c r="AB1501">
        <f t="shared" si="186"/>
        <v>2021</v>
      </c>
      <c r="AC1501">
        <f t="shared" si="187"/>
        <v>5</v>
      </c>
      <c r="AD1501" t="str">
        <f t="shared" si="188"/>
        <v>Q1</v>
      </c>
      <c r="AE1501" t="str">
        <f t="shared" si="189"/>
        <v>FY21/22</v>
      </c>
      <c r="AF1501" t="str">
        <f t="shared" si="190"/>
        <v>EAST</v>
      </c>
    </row>
    <row r="1502" spans="1:32">
      <c r="A1502" t="s">
        <v>3594</v>
      </c>
      <c r="B1502" t="s">
        <v>3646</v>
      </c>
      <c r="C1502" t="str">
        <f t="shared" si="184"/>
        <v>SPARES/OTHER</v>
      </c>
      <c r="D1502" s="4">
        <v>44330</v>
      </c>
      <c r="E1502" t="str">
        <f t="shared" si="185"/>
        <v>HELLER</v>
      </c>
      <c r="F1502">
        <v>14104020</v>
      </c>
      <c r="G1502" s="19">
        <v>44330</v>
      </c>
      <c r="H1502" t="s">
        <v>4603</v>
      </c>
      <c r="I1502" t="s">
        <v>4604</v>
      </c>
      <c r="J1502">
        <v>1</v>
      </c>
      <c r="K1502">
        <v>1</v>
      </c>
      <c r="L1502">
        <v>499.12</v>
      </c>
      <c r="M1502" t="s">
        <v>36</v>
      </c>
      <c r="N1502">
        <v>1.1950000000000001</v>
      </c>
      <c r="O1502">
        <v>499.12</v>
      </c>
      <c r="P1502">
        <f t="shared" si="191"/>
        <v>596.44839999999999</v>
      </c>
      <c r="Q1502" t="s">
        <v>4058</v>
      </c>
      <c r="R1502" t="s">
        <v>4172</v>
      </c>
      <c r="S1502" t="s">
        <v>25</v>
      </c>
      <c r="T1502">
        <v>905674</v>
      </c>
      <c r="U1502">
        <v>378.3</v>
      </c>
      <c r="V1502" t="s">
        <v>3041</v>
      </c>
      <c r="Y1502">
        <v>786921</v>
      </c>
      <c r="Z1502" t="s">
        <v>4173</v>
      </c>
      <c r="AB1502">
        <f t="shared" si="186"/>
        <v>2021</v>
      </c>
      <c r="AC1502">
        <f t="shared" si="187"/>
        <v>5</v>
      </c>
      <c r="AD1502" t="str">
        <f t="shared" si="188"/>
        <v>Q1</v>
      </c>
      <c r="AE1502" t="str">
        <f t="shared" si="189"/>
        <v>FY21/22</v>
      </c>
      <c r="AF1502" t="str">
        <f t="shared" si="190"/>
        <v>EAST</v>
      </c>
    </row>
    <row r="1503" spans="1:32">
      <c r="A1503" t="s">
        <v>3594</v>
      </c>
      <c r="B1503" t="s">
        <v>3646</v>
      </c>
      <c r="C1503" t="str">
        <f t="shared" si="184"/>
        <v>SPARES/OTHER</v>
      </c>
      <c r="D1503" s="4">
        <v>44330</v>
      </c>
      <c r="E1503" t="str">
        <f t="shared" si="185"/>
        <v>HELLER</v>
      </c>
      <c r="F1503">
        <v>14104020</v>
      </c>
      <c r="G1503" s="19">
        <v>44330</v>
      </c>
      <c r="H1503" t="s">
        <v>4605</v>
      </c>
      <c r="I1503" t="s">
        <v>4606</v>
      </c>
      <c r="J1503">
        <v>3</v>
      </c>
      <c r="K1503">
        <v>3</v>
      </c>
      <c r="L1503">
        <v>7646.02</v>
      </c>
      <c r="M1503" t="s">
        <v>36</v>
      </c>
      <c r="N1503">
        <v>1.1950000000000001</v>
      </c>
      <c r="O1503">
        <v>7646.02</v>
      </c>
      <c r="P1503">
        <f t="shared" si="191"/>
        <v>9136.9939000000013</v>
      </c>
      <c r="Q1503" t="s">
        <v>4058</v>
      </c>
      <c r="R1503" t="s">
        <v>4172</v>
      </c>
      <c r="S1503" t="s">
        <v>25</v>
      </c>
      <c r="T1503">
        <v>905674</v>
      </c>
      <c r="U1503">
        <v>5791.99</v>
      </c>
      <c r="V1503" t="s">
        <v>3041</v>
      </c>
      <c r="Y1503">
        <v>786921</v>
      </c>
      <c r="Z1503" t="s">
        <v>4173</v>
      </c>
      <c r="AB1503">
        <f t="shared" si="186"/>
        <v>2021</v>
      </c>
      <c r="AC1503">
        <f t="shared" si="187"/>
        <v>5</v>
      </c>
      <c r="AD1503" t="str">
        <f t="shared" si="188"/>
        <v>Q1</v>
      </c>
      <c r="AE1503" t="str">
        <f t="shared" si="189"/>
        <v>FY21/22</v>
      </c>
      <c r="AF1503" t="str">
        <f t="shared" si="190"/>
        <v>EAST</v>
      </c>
    </row>
    <row r="1504" spans="1:32">
      <c r="A1504" t="s">
        <v>3594</v>
      </c>
      <c r="B1504" t="s">
        <v>3646</v>
      </c>
      <c r="C1504" t="str">
        <f t="shared" si="184"/>
        <v>SPARES/OTHER</v>
      </c>
      <c r="D1504" s="4">
        <v>44330</v>
      </c>
      <c r="E1504" t="str">
        <f t="shared" si="185"/>
        <v>HELLER</v>
      </c>
      <c r="F1504">
        <v>14104020</v>
      </c>
      <c r="G1504" s="19">
        <v>44330</v>
      </c>
      <c r="H1504" t="s">
        <v>4607</v>
      </c>
      <c r="I1504" t="s">
        <v>4608</v>
      </c>
      <c r="J1504">
        <v>1</v>
      </c>
      <c r="K1504">
        <v>1</v>
      </c>
      <c r="L1504">
        <v>17564.599999999999</v>
      </c>
      <c r="M1504" t="s">
        <v>36</v>
      </c>
      <c r="N1504">
        <v>1.1950000000000001</v>
      </c>
      <c r="O1504">
        <v>17564.599999999999</v>
      </c>
      <c r="P1504">
        <f t="shared" si="191"/>
        <v>20989.697</v>
      </c>
      <c r="Q1504" t="s">
        <v>4058</v>
      </c>
      <c r="R1504" t="s">
        <v>4172</v>
      </c>
      <c r="S1504" t="s">
        <v>25</v>
      </c>
      <c r="T1504">
        <v>905674</v>
      </c>
      <c r="U1504">
        <v>13303.82</v>
      </c>
      <c r="V1504" t="s">
        <v>3041</v>
      </c>
      <c r="Y1504">
        <v>786921</v>
      </c>
      <c r="Z1504" t="s">
        <v>4173</v>
      </c>
      <c r="AB1504">
        <f t="shared" si="186"/>
        <v>2021</v>
      </c>
      <c r="AC1504">
        <f t="shared" si="187"/>
        <v>5</v>
      </c>
      <c r="AD1504" t="str">
        <f t="shared" si="188"/>
        <v>Q1</v>
      </c>
      <c r="AE1504" t="str">
        <f t="shared" si="189"/>
        <v>FY21/22</v>
      </c>
      <c r="AF1504" t="str">
        <f t="shared" si="190"/>
        <v>EAST</v>
      </c>
    </row>
    <row r="1505" spans="1:32">
      <c r="A1505" t="s">
        <v>3594</v>
      </c>
      <c r="B1505" t="s">
        <v>3646</v>
      </c>
      <c r="C1505" t="str">
        <f t="shared" si="184"/>
        <v>SPARES/OTHER</v>
      </c>
      <c r="D1505" s="4">
        <v>44330</v>
      </c>
      <c r="E1505" t="str">
        <f t="shared" si="185"/>
        <v>HELLER</v>
      </c>
      <c r="F1505">
        <v>14104020</v>
      </c>
      <c r="G1505" s="19">
        <v>44330</v>
      </c>
      <c r="H1505" t="s">
        <v>4609</v>
      </c>
      <c r="I1505" t="s">
        <v>4610</v>
      </c>
      <c r="J1505">
        <v>2</v>
      </c>
      <c r="K1505">
        <v>2</v>
      </c>
      <c r="L1505">
        <v>52899.12</v>
      </c>
      <c r="M1505" t="s">
        <v>36</v>
      </c>
      <c r="N1505">
        <v>1.1950000000000001</v>
      </c>
      <c r="O1505">
        <v>52899.12</v>
      </c>
      <c r="P1505">
        <f t="shared" si="191"/>
        <v>63214.448400000008</v>
      </c>
      <c r="Q1505" t="s">
        <v>4058</v>
      </c>
      <c r="R1505" t="s">
        <v>4172</v>
      </c>
      <c r="S1505" t="s">
        <v>25</v>
      </c>
      <c r="T1505">
        <v>905674</v>
      </c>
      <c r="U1505">
        <v>39589.699999999997</v>
      </c>
      <c r="V1505" t="s">
        <v>3041</v>
      </c>
      <c r="Y1505">
        <v>786921</v>
      </c>
      <c r="Z1505" t="s">
        <v>4173</v>
      </c>
      <c r="AB1505">
        <f t="shared" si="186"/>
        <v>2021</v>
      </c>
      <c r="AC1505">
        <f t="shared" si="187"/>
        <v>5</v>
      </c>
      <c r="AD1505" t="str">
        <f t="shared" si="188"/>
        <v>Q1</v>
      </c>
      <c r="AE1505" t="str">
        <f t="shared" si="189"/>
        <v>FY21/22</v>
      </c>
      <c r="AF1505" t="str">
        <f t="shared" si="190"/>
        <v>EAST</v>
      </c>
    </row>
    <row r="1506" spans="1:32">
      <c r="A1506" t="s">
        <v>3594</v>
      </c>
      <c r="B1506" t="s">
        <v>22</v>
      </c>
      <c r="C1506" t="str">
        <f t="shared" si="184"/>
        <v>SERVICE_CHARGE</v>
      </c>
      <c r="D1506" s="4">
        <v>44336</v>
      </c>
      <c r="E1506" t="str">
        <f t="shared" si="185"/>
        <v>YAMAHA</v>
      </c>
      <c r="F1506">
        <v>12101131</v>
      </c>
      <c r="G1506" s="19">
        <v>44336</v>
      </c>
      <c r="H1506" t="s">
        <v>76</v>
      </c>
      <c r="I1506" t="s">
        <v>77</v>
      </c>
      <c r="J1506">
        <v>1</v>
      </c>
      <c r="K1506">
        <v>1</v>
      </c>
      <c r="L1506">
        <v>1168.1400000000001</v>
      </c>
      <c r="M1506" t="s">
        <v>36</v>
      </c>
      <c r="N1506">
        <v>1.1950000000000001</v>
      </c>
      <c r="O1506">
        <v>1168.1400000000001</v>
      </c>
      <c r="P1506">
        <f t="shared" si="191"/>
        <v>1395.9273000000003</v>
      </c>
      <c r="Q1506" t="s">
        <v>41</v>
      </c>
      <c r="R1506" t="s">
        <v>1157</v>
      </c>
      <c r="S1506" t="s">
        <v>25</v>
      </c>
      <c r="T1506">
        <v>905676</v>
      </c>
      <c r="U1506">
        <v>0</v>
      </c>
      <c r="V1506" t="s">
        <v>3038</v>
      </c>
      <c r="X1506" t="s">
        <v>3406</v>
      </c>
      <c r="Z1506" t="s">
        <v>1159</v>
      </c>
      <c r="AB1506">
        <f t="shared" si="186"/>
        <v>2021</v>
      </c>
      <c r="AC1506">
        <f t="shared" si="187"/>
        <v>5</v>
      </c>
      <c r="AD1506" t="str">
        <f t="shared" si="188"/>
        <v>Q1</v>
      </c>
      <c r="AE1506" t="str">
        <f t="shared" si="189"/>
        <v>FY21/22</v>
      </c>
      <c r="AF1506" t="str">
        <f t="shared" si="190"/>
        <v>SOUTH</v>
      </c>
    </row>
    <row r="1507" spans="1:32">
      <c r="A1507" t="s">
        <v>3594</v>
      </c>
      <c r="B1507" t="s">
        <v>22</v>
      </c>
      <c r="C1507" t="str">
        <f t="shared" si="184"/>
        <v>SERVICE_CHARGE</v>
      </c>
      <c r="D1507" s="4">
        <v>44336</v>
      </c>
      <c r="E1507" t="str">
        <f t="shared" si="185"/>
        <v>YAMAHA</v>
      </c>
      <c r="F1507">
        <v>12101132</v>
      </c>
      <c r="G1507" s="19">
        <v>44336</v>
      </c>
      <c r="H1507" t="s">
        <v>76</v>
      </c>
      <c r="I1507" t="s">
        <v>77</v>
      </c>
      <c r="J1507">
        <v>1</v>
      </c>
      <c r="K1507">
        <v>1</v>
      </c>
      <c r="L1507">
        <v>1168.1400000000001</v>
      </c>
      <c r="M1507" t="s">
        <v>36</v>
      </c>
      <c r="N1507">
        <v>1.1950000000000001</v>
      </c>
      <c r="O1507">
        <v>1168.1400000000001</v>
      </c>
      <c r="P1507">
        <f t="shared" si="191"/>
        <v>1395.9273000000003</v>
      </c>
      <c r="Q1507" t="s">
        <v>41</v>
      </c>
      <c r="R1507" t="s">
        <v>362</v>
      </c>
      <c r="S1507" t="s">
        <v>25</v>
      </c>
      <c r="T1507">
        <v>905686</v>
      </c>
      <c r="U1507">
        <v>0</v>
      </c>
      <c r="V1507" t="s">
        <v>3038</v>
      </c>
      <c r="X1507" t="s">
        <v>3407</v>
      </c>
      <c r="Z1507" t="s">
        <v>2669</v>
      </c>
      <c r="AB1507">
        <f t="shared" si="186"/>
        <v>2021</v>
      </c>
      <c r="AC1507">
        <f t="shared" si="187"/>
        <v>5</v>
      </c>
      <c r="AD1507" t="str">
        <f t="shared" si="188"/>
        <v>Q1</v>
      </c>
      <c r="AE1507" t="str">
        <f t="shared" si="189"/>
        <v>FY21/22</v>
      </c>
      <c r="AF1507" t="str">
        <f t="shared" si="190"/>
        <v>SOUTH</v>
      </c>
    </row>
    <row r="1508" spans="1:32">
      <c r="A1508" t="s">
        <v>3594</v>
      </c>
      <c r="B1508" t="s">
        <v>22</v>
      </c>
      <c r="C1508" t="str">
        <f t="shared" si="184"/>
        <v>SERVICE_CHARGE</v>
      </c>
      <c r="D1508" s="4">
        <v>44336</v>
      </c>
      <c r="E1508" t="str">
        <f t="shared" si="185"/>
        <v>YAMAHA</v>
      </c>
      <c r="F1508">
        <v>12101133</v>
      </c>
      <c r="G1508" s="19">
        <v>44336</v>
      </c>
      <c r="H1508" t="s">
        <v>76</v>
      </c>
      <c r="I1508" t="s">
        <v>77</v>
      </c>
      <c r="J1508">
        <v>1</v>
      </c>
      <c r="K1508">
        <v>1</v>
      </c>
      <c r="L1508">
        <v>1769.91</v>
      </c>
      <c r="M1508" t="s">
        <v>36</v>
      </c>
      <c r="N1508">
        <v>1.1950000000000001</v>
      </c>
      <c r="O1508">
        <v>1769.91</v>
      </c>
      <c r="P1508">
        <f t="shared" si="191"/>
        <v>2115.0424500000004</v>
      </c>
      <c r="Q1508" t="s">
        <v>41</v>
      </c>
      <c r="R1508" t="s">
        <v>1157</v>
      </c>
      <c r="S1508" t="s">
        <v>25</v>
      </c>
      <c r="T1508">
        <v>905687</v>
      </c>
      <c r="U1508">
        <v>0</v>
      </c>
      <c r="V1508" t="s">
        <v>3038</v>
      </c>
      <c r="X1508" t="s">
        <v>3408</v>
      </c>
      <c r="Z1508" t="s">
        <v>1159</v>
      </c>
      <c r="AB1508">
        <f t="shared" si="186"/>
        <v>2021</v>
      </c>
      <c r="AC1508">
        <f t="shared" si="187"/>
        <v>5</v>
      </c>
      <c r="AD1508" t="str">
        <f t="shared" si="188"/>
        <v>Q1</v>
      </c>
      <c r="AE1508" t="str">
        <f t="shared" si="189"/>
        <v>FY21/22</v>
      </c>
      <c r="AF1508" t="str">
        <f t="shared" si="190"/>
        <v>SOUTH</v>
      </c>
    </row>
    <row r="1509" spans="1:32">
      <c r="A1509" t="s">
        <v>3594</v>
      </c>
      <c r="B1509" t="s">
        <v>22</v>
      </c>
      <c r="C1509" t="str">
        <f t="shared" si="184"/>
        <v>CONTRACT_FEE</v>
      </c>
      <c r="D1509" s="4">
        <v>44336</v>
      </c>
      <c r="E1509" t="str">
        <f t="shared" si="185"/>
        <v>HELLER</v>
      </c>
      <c r="F1509">
        <v>13100194</v>
      </c>
      <c r="G1509" s="19">
        <v>44336</v>
      </c>
      <c r="H1509" t="s">
        <v>105</v>
      </c>
      <c r="I1509" t="s">
        <v>77</v>
      </c>
      <c r="J1509">
        <v>1</v>
      </c>
      <c r="K1509">
        <v>1</v>
      </c>
      <c r="L1509">
        <v>46017.7</v>
      </c>
      <c r="M1509" t="s">
        <v>36</v>
      </c>
      <c r="N1509">
        <v>1.1950000000000001</v>
      </c>
      <c r="O1509">
        <v>46017.7</v>
      </c>
      <c r="P1509">
        <f t="shared" si="191"/>
        <v>54991.1515</v>
      </c>
      <c r="Q1509" t="s">
        <v>41</v>
      </c>
      <c r="R1509" t="s">
        <v>3042</v>
      </c>
      <c r="S1509" t="s">
        <v>25</v>
      </c>
      <c r="T1509">
        <v>905684</v>
      </c>
      <c r="U1509">
        <v>0</v>
      </c>
      <c r="V1509" t="s">
        <v>3035</v>
      </c>
      <c r="X1509" t="s">
        <v>3409</v>
      </c>
      <c r="Z1509" t="s">
        <v>3044</v>
      </c>
      <c r="AB1509">
        <f t="shared" si="186"/>
        <v>2021</v>
      </c>
      <c r="AC1509">
        <f t="shared" si="187"/>
        <v>5</v>
      </c>
      <c r="AD1509" t="str">
        <f t="shared" si="188"/>
        <v>Q1</v>
      </c>
      <c r="AE1509" t="str">
        <f t="shared" si="189"/>
        <v>FY21/22</v>
      </c>
      <c r="AF1509" t="str">
        <f t="shared" si="190"/>
        <v>SOUTH</v>
      </c>
    </row>
    <row r="1510" spans="1:32">
      <c r="A1510" t="s">
        <v>3594</v>
      </c>
      <c r="B1510" t="s">
        <v>22</v>
      </c>
      <c r="C1510" t="str">
        <f t="shared" si="184"/>
        <v>SPARES/OTHER</v>
      </c>
      <c r="D1510" s="4">
        <v>44336</v>
      </c>
      <c r="E1510" t="str">
        <f t="shared" si="185"/>
        <v>OTHERS</v>
      </c>
      <c r="F1510">
        <v>14104021</v>
      </c>
      <c r="G1510" s="19">
        <v>44336</v>
      </c>
      <c r="H1510" t="s">
        <v>3388</v>
      </c>
      <c r="I1510" t="s">
        <v>351</v>
      </c>
      <c r="J1510">
        <v>4</v>
      </c>
      <c r="K1510">
        <v>4</v>
      </c>
      <c r="L1510">
        <v>5486.73</v>
      </c>
      <c r="M1510" t="s">
        <v>36</v>
      </c>
      <c r="N1510">
        <v>1.1950000000000001</v>
      </c>
      <c r="O1510">
        <v>5486.73</v>
      </c>
      <c r="P1510">
        <f t="shared" si="191"/>
        <v>6556.6423500000001</v>
      </c>
      <c r="Q1510" t="s">
        <v>41</v>
      </c>
      <c r="R1510" t="s">
        <v>3050</v>
      </c>
      <c r="S1510" t="s">
        <v>25</v>
      </c>
      <c r="T1510">
        <v>905685</v>
      </c>
      <c r="U1510">
        <v>2123.88</v>
      </c>
      <c r="V1510" t="s">
        <v>3041</v>
      </c>
      <c r="X1510" t="s">
        <v>3410</v>
      </c>
      <c r="Y1510">
        <v>787546</v>
      </c>
      <c r="Z1510" t="s">
        <v>3052</v>
      </c>
      <c r="AB1510">
        <f t="shared" si="186"/>
        <v>2021</v>
      </c>
      <c r="AC1510">
        <f t="shared" si="187"/>
        <v>5</v>
      </c>
      <c r="AD1510" t="str">
        <f t="shared" si="188"/>
        <v>Q1</v>
      </c>
      <c r="AE1510" t="str">
        <f t="shared" si="189"/>
        <v>FY21/22</v>
      </c>
      <c r="AF1510" t="str">
        <f t="shared" si="190"/>
        <v>SOUTH</v>
      </c>
    </row>
    <row r="1511" spans="1:32">
      <c r="A1511" t="s">
        <v>3594</v>
      </c>
      <c r="B1511" t="s">
        <v>3651</v>
      </c>
      <c r="C1511" t="str">
        <f t="shared" si="184"/>
        <v>SPARES/OTHER</v>
      </c>
      <c r="D1511" s="4">
        <v>44336</v>
      </c>
      <c r="E1511" t="str">
        <f t="shared" si="185"/>
        <v>HELLER</v>
      </c>
      <c r="F1511">
        <v>14104022</v>
      </c>
      <c r="G1511" s="19">
        <v>44336</v>
      </c>
      <c r="H1511" t="s">
        <v>2705</v>
      </c>
      <c r="I1511" t="s">
        <v>2706</v>
      </c>
      <c r="J1511">
        <v>1</v>
      </c>
      <c r="K1511">
        <v>1</v>
      </c>
      <c r="L1511">
        <v>4734.51</v>
      </c>
      <c r="M1511" t="s">
        <v>36</v>
      </c>
      <c r="N1511">
        <v>1.1950000000000001</v>
      </c>
      <c r="O1511">
        <v>4734.51</v>
      </c>
      <c r="P1511">
        <f t="shared" si="191"/>
        <v>5657.7394500000009</v>
      </c>
      <c r="Q1511" t="s">
        <v>3652</v>
      </c>
      <c r="R1511" t="s">
        <v>4274</v>
      </c>
      <c r="S1511" t="s">
        <v>25</v>
      </c>
      <c r="T1511">
        <v>905673</v>
      </c>
      <c r="U1511">
        <v>1985.24</v>
      </c>
      <c r="V1511" t="s">
        <v>3041</v>
      </c>
      <c r="X1511" t="s">
        <v>4611</v>
      </c>
      <c r="Y1511">
        <v>787606</v>
      </c>
      <c r="Z1511" t="s">
        <v>4276</v>
      </c>
      <c r="AB1511">
        <f t="shared" si="186"/>
        <v>2021</v>
      </c>
      <c r="AC1511">
        <f t="shared" si="187"/>
        <v>5</v>
      </c>
      <c r="AD1511" t="str">
        <f t="shared" si="188"/>
        <v>Q1</v>
      </c>
      <c r="AE1511" t="str">
        <f t="shared" si="189"/>
        <v>FY21/22</v>
      </c>
      <c r="AF1511" t="str">
        <f t="shared" si="190"/>
        <v>NORTH</v>
      </c>
    </row>
    <row r="1512" spans="1:32">
      <c r="A1512" t="s">
        <v>3594</v>
      </c>
      <c r="B1512" t="s">
        <v>22</v>
      </c>
      <c r="C1512" t="str">
        <f t="shared" si="184"/>
        <v>SPARES/OTHER</v>
      </c>
      <c r="D1512" s="4">
        <v>44336</v>
      </c>
      <c r="E1512" t="str">
        <f t="shared" si="185"/>
        <v>YAMAHA</v>
      </c>
      <c r="F1512">
        <v>14104023</v>
      </c>
      <c r="G1512" s="19">
        <v>44336</v>
      </c>
      <c r="H1512" t="s">
        <v>664</v>
      </c>
      <c r="I1512" t="s">
        <v>111</v>
      </c>
      <c r="J1512">
        <v>1</v>
      </c>
      <c r="K1512">
        <v>1</v>
      </c>
      <c r="L1512">
        <v>1592.92</v>
      </c>
      <c r="M1512" t="s">
        <v>36</v>
      </c>
      <c r="N1512">
        <v>1.1950000000000001</v>
      </c>
      <c r="O1512">
        <v>1592.92</v>
      </c>
      <c r="P1512">
        <f t="shared" si="191"/>
        <v>1903.5394000000001</v>
      </c>
      <c r="Q1512" t="s">
        <v>41</v>
      </c>
      <c r="R1512" t="s">
        <v>1157</v>
      </c>
      <c r="S1512" t="s">
        <v>25</v>
      </c>
      <c r="T1512">
        <v>905675</v>
      </c>
      <c r="U1512">
        <v>850</v>
      </c>
      <c r="V1512" t="s">
        <v>3041</v>
      </c>
      <c r="X1512" t="s">
        <v>3406</v>
      </c>
      <c r="Y1512">
        <v>787589</v>
      </c>
      <c r="Z1512" t="s">
        <v>1159</v>
      </c>
      <c r="AB1512">
        <f t="shared" si="186"/>
        <v>2021</v>
      </c>
      <c r="AC1512">
        <f t="shared" si="187"/>
        <v>5</v>
      </c>
      <c r="AD1512" t="str">
        <f t="shared" si="188"/>
        <v>Q1</v>
      </c>
      <c r="AE1512" t="str">
        <f t="shared" si="189"/>
        <v>FY21/22</v>
      </c>
      <c r="AF1512" t="str">
        <f t="shared" si="190"/>
        <v>SOUTH</v>
      </c>
    </row>
    <row r="1513" spans="1:32">
      <c r="A1513" t="s">
        <v>3594</v>
      </c>
      <c r="B1513" t="s">
        <v>22</v>
      </c>
      <c r="C1513" t="str">
        <f t="shared" si="184"/>
        <v>SPARES/OTHER</v>
      </c>
      <c r="D1513" s="4">
        <v>44336</v>
      </c>
      <c r="E1513" t="str">
        <f t="shared" si="185"/>
        <v>YAMAHA</v>
      </c>
      <c r="F1513">
        <v>14104024</v>
      </c>
      <c r="G1513" s="19">
        <v>44336</v>
      </c>
      <c r="H1513" t="s">
        <v>42</v>
      </c>
      <c r="I1513" t="s">
        <v>43</v>
      </c>
      <c r="J1513">
        <v>5</v>
      </c>
      <c r="K1513">
        <v>5</v>
      </c>
      <c r="L1513">
        <v>641.59</v>
      </c>
      <c r="M1513" t="s">
        <v>36</v>
      </c>
      <c r="N1513">
        <v>1.1950000000000001</v>
      </c>
      <c r="O1513">
        <v>641.59</v>
      </c>
      <c r="P1513">
        <f t="shared" si="191"/>
        <v>766.70005000000003</v>
      </c>
      <c r="Q1513" t="s">
        <v>41</v>
      </c>
      <c r="R1513" t="s">
        <v>1157</v>
      </c>
      <c r="S1513" t="s">
        <v>25</v>
      </c>
      <c r="T1513">
        <v>905679</v>
      </c>
      <c r="U1513">
        <v>315</v>
      </c>
      <c r="V1513" t="s">
        <v>3041</v>
      </c>
      <c r="X1513" t="s">
        <v>3408</v>
      </c>
      <c r="Y1513">
        <v>787592</v>
      </c>
      <c r="Z1513" t="s">
        <v>1159</v>
      </c>
      <c r="AB1513">
        <f t="shared" si="186"/>
        <v>2021</v>
      </c>
      <c r="AC1513">
        <f t="shared" si="187"/>
        <v>5</v>
      </c>
      <c r="AD1513" t="str">
        <f t="shared" si="188"/>
        <v>Q1</v>
      </c>
      <c r="AE1513" t="str">
        <f t="shared" si="189"/>
        <v>FY21/22</v>
      </c>
      <c r="AF1513" t="str">
        <f t="shared" si="190"/>
        <v>SOUTH</v>
      </c>
    </row>
    <row r="1514" spans="1:32">
      <c r="A1514" t="s">
        <v>3594</v>
      </c>
      <c r="B1514" t="s">
        <v>22</v>
      </c>
      <c r="C1514" t="str">
        <f t="shared" si="184"/>
        <v>SPARES/OTHER</v>
      </c>
      <c r="D1514" s="4">
        <v>44336</v>
      </c>
      <c r="E1514" t="str">
        <f t="shared" si="185"/>
        <v>OTHERS</v>
      </c>
      <c r="F1514">
        <v>14104024</v>
      </c>
      <c r="G1514" s="19">
        <v>44336</v>
      </c>
      <c r="H1514" t="s">
        <v>345</v>
      </c>
      <c r="I1514" t="s">
        <v>346</v>
      </c>
      <c r="J1514">
        <v>30</v>
      </c>
      <c r="K1514">
        <v>30</v>
      </c>
      <c r="L1514">
        <v>6465.66</v>
      </c>
      <c r="M1514" t="s">
        <v>36</v>
      </c>
      <c r="N1514">
        <v>1.1950000000000001</v>
      </c>
      <c r="O1514">
        <v>6465.66</v>
      </c>
      <c r="P1514">
        <f t="shared" si="191"/>
        <v>7726.4637000000002</v>
      </c>
      <c r="Q1514" t="s">
        <v>41</v>
      </c>
      <c r="R1514" t="s">
        <v>1157</v>
      </c>
      <c r="S1514" t="s">
        <v>25</v>
      </c>
      <c r="T1514">
        <v>905679</v>
      </c>
      <c r="U1514">
        <v>3982.2</v>
      </c>
      <c r="V1514" t="s">
        <v>3041</v>
      </c>
      <c r="X1514" t="s">
        <v>3408</v>
      </c>
      <c r="Y1514">
        <v>787592</v>
      </c>
      <c r="Z1514" t="s">
        <v>1159</v>
      </c>
      <c r="AB1514">
        <f t="shared" si="186"/>
        <v>2021</v>
      </c>
      <c r="AC1514">
        <f t="shared" si="187"/>
        <v>5</v>
      </c>
      <c r="AD1514" t="str">
        <f t="shared" si="188"/>
        <v>Q1</v>
      </c>
      <c r="AE1514" t="str">
        <f t="shared" si="189"/>
        <v>FY21/22</v>
      </c>
      <c r="AF1514" t="str">
        <f t="shared" si="190"/>
        <v>SOUTH</v>
      </c>
    </row>
    <row r="1515" spans="1:32">
      <c r="A1515" t="s">
        <v>3594</v>
      </c>
      <c r="B1515" t="s">
        <v>22</v>
      </c>
      <c r="C1515" t="str">
        <f t="shared" si="184"/>
        <v>SPARES/OTHER</v>
      </c>
      <c r="D1515" s="4">
        <v>44336</v>
      </c>
      <c r="E1515" t="str">
        <f t="shared" si="185"/>
        <v>YAMAHA</v>
      </c>
      <c r="F1515">
        <v>14104024</v>
      </c>
      <c r="G1515" s="19">
        <v>44336</v>
      </c>
      <c r="H1515" t="s">
        <v>140</v>
      </c>
      <c r="I1515" t="s">
        <v>141</v>
      </c>
      <c r="J1515">
        <v>100</v>
      </c>
      <c r="K1515">
        <v>100</v>
      </c>
      <c r="L1515">
        <v>5752.21</v>
      </c>
      <c r="M1515" t="s">
        <v>36</v>
      </c>
      <c r="N1515">
        <v>1.1950000000000001</v>
      </c>
      <c r="O1515">
        <v>5752.21</v>
      </c>
      <c r="P1515">
        <f t="shared" si="191"/>
        <v>6873.89095</v>
      </c>
      <c r="Q1515" t="s">
        <v>41</v>
      </c>
      <c r="R1515" t="s">
        <v>1157</v>
      </c>
      <c r="S1515" t="s">
        <v>25</v>
      </c>
      <c r="T1515">
        <v>905679</v>
      </c>
      <c r="U1515">
        <v>3100</v>
      </c>
      <c r="V1515" t="s">
        <v>3041</v>
      </c>
      <c r="X1515" t="s">
        <v>3408</v>
      </c>
      <c r="Y1515">
        <v>787592</v>
      </c>
      <c r="Z1515" t="s">
        <v>1159</v>
      </c>
      <c r="AB1515">
        <f t="shared" si="186"/>
        <v>2021</v>
      </c>
      <c r="AC1515">
        <f t="shared" si="187"/>
        <v>5</v>
      </c>
      <c r="AD1515" t="str">
        <f t="shared" si="188"/>
        <v>Q1</v>
      </c>
      <c r="AE1515" t="str">
        <f t="shared" si="189"/>
        <v>FY21/22</v>
      </c>
      <c r="AF1515" t="str">
        <f t="shared" si="190"/>
        <v>SOUTH</v>
      </c>
    </row>
    <row r="1516" spans="1:32">
      <c r="A1516" t="s">
        <v>3594</v>
      </c>
      <c r="B1516" t="s">
        <v>22</v>
      </c>
      <c r="C1516" t="str">
        <f t="shared" si="184"/>
        <v>SPARES/OTHER</v>
      </c>
      <c r="D1516" s="4">
        <v>44336</v>
      </c>
      <c r="E1516" t="str">
        <f t="shared" si="185"/>
        <v>YAMAHA</v>
      </c>
      <c r="F1516">
        <v>14104025</v>
      </c>
      <c r="G1516" s="19">
        <v>44336</v>
      </c>
      <c r="H1516" t="s">
        <v>425</v>
      </c>
      <c r="I1516" t="s">
        <v>426</v>
      </c>
      <c r="J1516">
        <v>1</v>
      </c>
      <c r="K1516">
        <v>1</v>
      </c>
      <c r="L1516">
        <v>504.42</v>
      </c>
      <c r="M1516" t="s">
        <v>36</v>
      </c>
      <c r="N1516">
        <v>1.1950000000000001</v>
      </c>
      <c r="O1516">
        <v>504.42</v>
      </c>
      <c r="P1516">
        <f t="shared" si="191"/>
        <v>602.78190000000006</v>
      </c>
      <c r="Q1516" t="s">
        <v>41</v>
      </c>
      <c r="R1516" t="s">
        <v>362</v>
      </c>
      <c r="S1516" t="s">
        <v>25</v>
      </c>
      <c r="T1516">
        <v>905681</v>
      </c>
      <c r="U1516">
        <v>260</v>
      </c>
      <c r="V1516" t="s">
        <v>3041</v>
      </c>
      <c r="X1516" t="s">
        <v>3407</v>
      </c>
      <c r="Y1516">
        <v>787588</v>
      </c>
      <c r="Z1516" t="s">
        <v>2669</v>
      </c>
      <c r="AB1516">
        <f t="shared" si="186"/>
        <v>2021</v>
      </c>
      <c r="AC1516">
        <f t="shared" si="187"/>
        <v>5</v>
      </c>
      <c r="AD1516" t="str">
        <f t="shared" si="188"/>
        <v>Q1</v>
      </c>
      <c r="AE1516" t="str">
        <f t="shared" si="189"/>
        <v>FY21/22</v>
      </c>
      <c r="AF1516" t="str">
        <f t="shared" si="190"/>
        <v>SOUTH</v>
      </c>
    </row>
    <row r="1517" spans="1:32">
      <c r="A1517" t="s">
        <v>3594</v>
      </c>
      <c r="B1517" t="s">
        <v>22</v>
      </c>
      <c r="C1517" t="str">
        <f t="shared" si="184"/>
        <v>SPARES/OTHER</v>
      </c>
      <c r="D1517" s="4">
        <v>44336</v>
      </c>
      <c r="E1517" t="str">
        <f t="shared" si="185"/>
        <v>YAMAHA</v>
      </c>
      <c r="F1517">
        <v>14104025</v>
      </c>
      <c r="G1517" s="19">
        <v>44336</v>
      </c>
      <c r="H1517" t="s">
        <v>430</v>
      </c>
      <c r="I1517" t="s">
        <v>431</v>
      </c>
      <c r="J1517">
        <v>1</v>
      </c>
      <c r="K1517">
        <v>1</v>
      </c>
      <c r="L1517">
        <v>185.84</v>
      </c>
      <c r="M1517" t="s">
        <v>36</v>
      </c>
      <c r="N1517">
        <v>1.1950000000000001</v>
      </c>
      <c r="O1517">
        <v>185.84</v>
      </c>
      <c r="P1517">
        <f t="shared" si="191"/>
        <v>222.07880000000003</v>
      </c>
      <c r="Q1517" t="s">
        <v>41</v>
      </c>
      <c r="R1517" t="s">
        <v>362</v>
      </c>
      <c r="S1517" t="s">
        <v>25</v>
      </c>
      <c r="T1517">
        <v>905681</v>
      </c>
      <c r="U1517">
        <v>100</v>
      </c>
      <c r="V1517" t="s">
        <v>3041</v>
      </c>
      <c r="X1517" t="s">
        <v>3407</v>
      </c>
      <c r="Y1517">
        <v>787588</v>
      </c>
      <c r="Z1517" t="s">
        <v>2669</v>
      </c>
      <c r="AB1517">
        <f t="shared" si="186"/>
        <v>2021</v>
      </c>
      <c r="AC1517">
        <f t="shared" si="187"/>
        <v>5</v>
      </c>
      <c r="AD1517" t="str">
        <f t="shared" si="188"/>
        <v>Q1</v>
      </c>
      <c r="AE1517" t="str">
        <f t="shared" si="189"/>
        <v>FY21/22</v>
      </c>
      <c r="AF1517" t="str">
        <f t="shared" si="190"/>
        <v>SOUTH</v>
      </c>
    </row>
    <row r="1518" spans="1:32">
      <c r="A1518" t="s">
        <v>3594</v>
      </c>
      <c r="B1518" t="s">
        <v>22</v>
      </c>
      <c r="C1518" t="str">
        <f t="shared" si="184"/>
        <v>SPARES/OTHER</v>
      </c>
      <c r="D1518" s="4">
        <v>44336</v>
      </c>
      <c r="E1518" t="str">
        <f t="shared" si="185"/>
        <v>YAMAHA</v>
      </c>
      <c r="F1518">
        <v>14104026</v>
      </c>
      <c r="G1518" s="19">
        <v>44336</v>
      </c>
      <c r="H1518" t="s">
        <v>1155</v>
      </c>
      <c r="I1518" t="s">
        <v>1156</v>
      </c>
      <c r="J1518">
        <v>2</v>
      </c>
      <c r="K1518">
        <v>2</v>
      </c>
      <c r="L1518">
        <v>59646.02</v>
      </c>
      <c r="M1518" t="s">
        <v>36</v>
      </c>
      <c r="N1518">
        <v>1.1950000000000001</v>
      </c>
      <c r="O1518">
        <v>59646.02</v>
      </c>
      <c r="P1518">
        <f t="shared" si="191"/>
        <v>71276.993900000001</v>
      </c>
      <c r="Q1518" t="s">
        <v>41</v>
      </c>
      <c r="R1518" t="s">
        <v>362</v>
      </c>
      <c r="S1518" t="s">
        <v>25</v>
      </c>
      <c r="T1518">
        <v>905683</v>
      </c>
      <c r="U1518">
        <v>22659.54</v>
      </c>
      <c r="V1518" t="s">
        <v>3041</v>
      </c>
      <c r="X1518" t="s">
        <v>3411</v>
      </c>
      <c r="Y1518">
        <v>787612</v>
      </c>
      <c r="Z1518" t="s">
        <v>2669</v>
      </c>
      <c r="AB1518">
        <f t="shared" si="186"/>
        <v>2021</v>
      </c>
      <c r="AC1518">
        <f t="shared" si="187"/>
        <v>5</v>
      </c>
      <c r="AD1518" t="str">
        <f t="shared" si="188"/>
        <v>Q1</v>
      </c>
      <c r="AE1518" t="str">
        <f t="shared" si="189"/>
        <v>FY21/22</v>
      </c>
      <c r="AF1518" t="str">
        <f t="shared" si="190"/>
        <v>SOUTH</v>
      </c>
    </row>
    <row r="1519" spans="1:32">
      <c r="A1519" t="s">
        <v>3594</v>
      </c>
      <c r="B1519" t="s">
        <v>3646</v>
      </c>
      <c r="C1519" t="str">
        <f t="shared" si="184"/>
        <v>SPARES/OTHER</v>
      </c>
      <c r="D1519" s="4">
        <v>44337</v>
      </c>
      <c r="E1519" t="str">
        <f t="shared" si="185"/>
        <v>YAMAHA</v>
      </c>
      <c r="F1519">
        <v>14104027</v>
      </c>
      <c r="G1519" s="19">
        <v>44337</v>
      </c>
      <c r="H1519" t="s">
        <v>124</v>
      </c>
      <c r="I1519" t="s">
        <v>125</v>
      </c>
      <c r="J1519">
        <v>2</v>
      </c>
      <c r="K1519">
        <v>2</v>
      </c>
      <c r="L1519">
        <v>244.25</v>
      </c>
      <c r="M1519" t="s">
        <v>36</v>
      </c>
      <c r="N1519">
        <v>1.1950000000000001</v>
      </c>
      <c r="O1519">
        <v>244.25</v>
      </c>
      <c r="P1519">
        <f t="shared" si="191"/>
        <v>291.87875000000003</v>
      </c>
      <c r="Q1519" t="s">
        <v>4058</v>
      </c>
      <c r="R1519" t="s">
        <v>4612</v>
      </c>
      <c r="S1519" t="s">
        <v>25</v>
      </c>
      <c r="T1519">
        <v>905688</v>
      </c>
      <c r="U1519">
        <v>126</v>
      </c>
      <c r="V1519" t="s">
        <v>3041</v>
      </c>
      <c r="Y1519">
        <v>787715</v>
      </c>
      <c r="Z1519" t="s">
        <v>4613</v>
      </c>
      <c r="AB1519">
        <f t="shared" si="186"/>
        <v>2021</v>
      </c>
      <c r="AC1519">
        <f t="shared" si="187"/>
        <v>5</v>
      </c>
      <c r="AD1519" t="str">
        <f t="shared" si="188"/>
        <v>Q1</v>
      </c>
      <c r="AE1519" t="str">
        <f t="shared" si="189"/>
        <v>FY21/22</v>
      </c>
      <c r="AF1519" t="str">
        <f t="shared" si="190"/>
        <v>EAST</v>
      </c>
    </row>
    <row r="1520" spans="1:32">
      <c r="A1520" t="s">
        <v>3594</v>
      </c>
      <c r="B1520" t="s">
        <v>22</v>
      </c>
      <c r="C1520" t="str">
        <f t="shared" si="184"/>
        <v>SPARES/OTHER</v>
      </c>
      <c r="D1520" s="4">
        <v>44343</v>
      </c>
      <c r="E1520" t="str">
        <f t="shared" si="185"/>
        <v>YAMAHA</v>
      </c>
      <c r="F1520">
        <v>14104028</v>
      </c>
      <c r="G1520" s="19">
        <v>44343</v>
      </c>
      <c r="H1520" t="s">
        <v>657</v>
      </c>
      <c r="I1520" t="s">
        <v>658</v>
      </c>
      <c r="J1520">
        <v>15</v>
      </c>
      <c r="K1520">
        <v>15</v>
      </c>
      <c r="L1520">
        <v>6942.48</v>
      </c>
      <c r="M1520" t="s">
        <v>36</v>
      </c>
      <c r="N1520">
        <v>1.1950000000000001</v>
      </c>
      <c r="O1520">
        <v>6942.48</v>
      </c>
      <c r="P1520">
        <f t="shared" si="191"/>
        <v>8296.2636000000002</v>
      </c>
      <c r="Q1520" t="s">
        <v>41</v>
      </c>
      <c r="R1520" t="s">
        <v>1157</v>
      </c>
      <c r="S1520" t="s">
        <v>25</v>
      </c>
      <c r="T1520">
        <v>905692</v>
      </c>
      <c r="U1520">
        <v>3780</v>
      </c>
      <c r="V1520" t="s">
        <v>3041</v>
      </c>
      <c r="X1520" t="s">
        <v>3412</v>
      </c>
      <c r="Y1520">
        <v>788397</v>
      </c>
      <c r="Z1520" t="s">
        <v>1159</v>
      </c>
      <c r="AB1520">
        <f t="shared" si="186"/>
        <v>2021</v>
      </c>
      <c r="AC1520">
        <f t="shared" si="187"/>
        <v>5</v>
      </c>
      <c r="AD1520" t="str">
        <f t="shared" si="188"/>
        <v>Q1</v>
      </c>
      <c r="AE1520" t="str">
        <f t="shared" si="189"/>
        <v>FY21/22</v>
      </c>
      <c r="AF1520" t="str">
        <f t="shared" si="190"/>
        <v>SOUTH</v>
      </c>
    </row>
    <row r="1521" spans="1:32">
      <c r="A1521" t="s">
        <v>3594</v>
      </c>
      <c r="B1521" t="s">
        <v>22</v>
      </c>
      <c r="C1521" t="str">
        <f t="shared" si="184"/>
        <v>SPARES/OTHER</v>
      </c>
      <c r="D1521" s="4">
        <v>44343</v>
      </c>
      <c r="E1521" t="str">
        <f t="shared" si="185"/>
        <v>YAMAHA</v>
      </c>
      <c r="F1521">
        <v>14104028</v>
      </c>
      <c r="G1521" s="19">
        <v>44343</v>
      </c>
      <c r="H1521" t="s">
        <v>134</v>
      </c>
      <c r="I1521" t="s">
        <v>135</v>
      </c>
      <c r="J1521">
        <v>30</v>
      </c>
      <c r="K1521">
        <v>30</v>
      </c>
      <c r="L1521">
        <v>451.33</v>
      </c>
      <c r="M1521" t="s">
        <v>36</v>
      </c>
      <c r="N1521">
        <v>1.1950000000000001</v>
      </c>
      <c r="O1521">
        <v>451.33</v>
      </c>
      <c r="P1521">
        <f t="shared" si="191"/>
        <v>539.33934999999997</v>
      </c>
      <c r="Q1521" t="s">
        <v>41</v>
      </c>
      <c r="R1521" t="s">
        <v>1157</v>
      </c>
      <c r="S1521" t="s">
        <v>25</v>
      </c>
      <c r="T1521">
        <v>905692</v>
      </c>
      <c r="U1521">
        <v>240</v>
      </c>
      <c r="V1521" t="s">
        <v>3041</v>
      </c>
      <c r="X1521" t="s">
        <v>3412</v>
      </c>
      <c r="Y1521">
        <v>788397</v>
      </c>
      <c r="Z1521" t="s">
        <v>1159</v>
      </c>
      <c r="AB1521">
        <f t="shared" si="186"/>
        <v>2021</v>
      </c>
      <c r="AC1521">
        <f t="shared" si="187"/>
        <v>5</v>
      </c>
      <c r="AD1521" t="str">
        <f t="shared" si="188"/>
        <v>Q1</v>
      </c>
      <c r="AE1521" t="str">
        <f t="shared" si="189"/>
        <v>FY21/22</v>
      </c>
      <c r="AF1521" t="str">
        <f t="shared" si="190"/>
        <v>SOUTH</v>
      </c>
    </row>
    <row r="1522" spans="1:32">
      <c r="A1522" t="s">
        <v>3594</v>
      </c>
      <c r="B1522" t="s">
        <v>3651</v>
      </c>
      <c r="C1522" t="str">
        <f t="shared" si="184"/>
        <v>SERVICE_CHARGE</v>
      </c>
      <c r="D1522" s="4">
        <v>44349</v>
      </c>
      <c r="E1522" t="str">
        <f t="shared" si="185"/>
        <v>PEMTRON</v>
      </c>
      <c r="F1522">
        <v>12101134</v>
      </c>
      <c r="G1522" s="19">
        <v>44349</v>
      </c>
      <c r="H1522" t="s">
        <v>4614</v>
      </c>
      <c r="I1522" t="s">
        <v>77</v>
      </c>
      <c r="J1522">
        <v>1</v>
      </c>
      <c r="K1522">
        <v>1</v>
      </c>
      <c r="L1522">
        <v>28008.85</v>
      </c>
      <c r="M1522" t="s">
        <v>36</v>
      </c>
      <c r="N1522">
        <v>1.2150000000000001</v>
      </c>
      <c r="O1522">
        <v>28008.85</v>
      </c>
      <c r="P1522">
        <f t="shared" si="191"/>
        <v>34030.75275</v>
      </c>
      <c r="Q1522" t="s">
        <v>3652</v>
      </c>
      <c r="R1522" t="s">
        <v>4615</v>
      </c>
      <c r="S1522" t="s">
        <v>25</v>
      </c>
      <c r="T1522">
        <v>905689</v>
      </c>
      <c r="U1522">
        <v>0</v>
      </c>
      <c r="V1522" t="s">
        <v>3038</v>
      </c>
      <c r="X1522" t="s">
        <v>4616</v>
      </c>
      <c r="Z1522" t="s">
        <v>4617</v>
      </c>
      <c r="AB1522">
        <f t="shared" si="186"/>
        <v>2021</v>
      </c>
      <c r="AC1522">
        <f t="shared" si="187"/>
        <v>6</v>
      </c>
      <c r="AD1522" t="str">
        <f t="shared" si="188"/>
        <v>Q1</v>
      </c>
      <c r="AE1522" t="str">
        <f t="shared" si="189"/>
        <v>FY21/22</v>
      </c>
      <c r="AF1522" t="str">
        <f t="shared" si="190"/>
        <v>NORTH</v>
      </c>
    </row>
    <row r="1523" spans="1:32">
      <c r="A1523" t="s">
        <v>3594</v>
      </c>
      <c r="B1523" t="s">
        <v>3646</v>
      </c>
      <c r="C1523" t="str">
        <f t="shared" si="184"/>
        <v>SPARES/OTHER</v>
      </c>
      <c r="D1523" s="4">
        <v>44349</v>
      </c>
      <c r="E1523" t="str">
        <f t="shared" si="185"/>
        <v>OTHERS</v>
      </c>
      <c r="F1523">
        <v>14104029</v>
      </c>
      <c r="G1523" s="19">
        <v>44349</v>
      </c>
      <c r="H1523" t="s">
        <v>4439</v>
      </c>
      <c r="I1523" t="s">
        <v>4440</v>
      </c>
      <c r="J1523">
        <v>1</v>
      </c>
      <c r="K1523">
        <v>1</v>
      </c>
      <c r="L1523">
        <v>5752.21</v>
      </c>
      <c r="M1523" t="s">
        <v>36</v>
      </c>
      <c r="N1523">
        <v>1.2150000000000001</v>
      </c>
      <c r="O1523">
        <v>5752.21</v>
      </c>
      <c r="P1523">
        <f t="shared" si="191"/>
        <v>6988.9351500000002</v>
      </c>
      <c r="Q1523" t="s">
        <v>4058</v>
      </c>
      <c r="R1523" t="s">
        <v>4618</v>
      </c>
      <c r="S1523" t="s">
        <v>25</v>
      </c>
      <c r="T1523">
        <v>905694</v>
      </c>
      <c r="U1523">
        <v>4247.79</v>
      </c>
      <c r="V1523" t="s">
        <v>3041</v>
      </c>
      <c r="Y1523">
        <v>788564</v>
      </c>
      <c r="Z1523" t="s">
        <v>4619</v>
      </c>
      <c r="AB1523">
        <f t="shared" si="186"/>
        <v>2021</v>
      </c>
      <c r="AC1523">
        <f t="shared" si="187"/>
        <v>6</v>
      </c>
      <c r="AD1523" t="str">
        <f t="shared" si="188"/>
        <v>Q1</v>
      </c>
      <c r="AE1523" t="str">
        <f t="shared" si="189"/>
        <v>FY21/22</v>
      </c>
      <c r="AF1523" t="str">
        <f t="shared" si="190"/>
        <v>EAST</v>
      </c>
    </row>
    <row r="1524" spans="1:32">
      <c r="A1524" t="s">
        <v>3594</v>
      </c>
      <c r="B1524" t="s">
        <v>3651</v>
      </c>
      <c r="C1524" t="str">
        <f t="shared" si="184"/>
        <v>SPARES/OTHER</v>
      </c>
      <c r="D1524" s="4">
        <v>44349</v>
      </c>
      <c r="E1524" t="str">
        <f t="shared" si="185"/>
        <v>HELLER</v>
      </c>
      <c r="F1524">
        <v>14104030</v>
      </c>
      <c r="G1524" s="19">
        <v>44349</v>
      </c>
      <c r="H1524" t="s">
        <v>4156</v>
      </c>
      <c r="I1524" t="s">
        <v>4157</v>
      </c>
      <c r="J1524">
        <v>10</v>
      </c>
      <c r="K1524">
        <v>10</v>
      </c>
      <c r="L1524">
        <v>3181.42</v>
      </c>
      <c r="M1524" t="s">
        <v>36</v>
      </c>
      <c r="N1524">
        <v>1.2150000000000001</v>
      </c>
      <c r="O1524">
        <v>3181.42</v>
      </c>
      <c r="P1524">
        <f t="shared" si="191"/>
        <v>3865.4253000000003</v>
      </c>
      <c r="Q1524" t="s">
        <v>3652</v>
      </c>
      <c r="R1524" t="s">
        <v>4539</v>
      </c>
      <c r="S1524" t="s">
        <v>25</v>
      </c>
      <c r="T1524">
        <v>905622</v>
      </c>
      <c r="U1524">
        <v>1746.02</v>
      </c>
      <c r="V1524" t="s">
        <v>3041</v>
      </c>
      <c r="X1524" t="s">
        <v>4620</v>
      </c>
      <c r="Y1524">
        <v>788595</v>
      </c>
      <c r="Z1524" t="s">
        <v>4540</v>
      </c>
      <c r="AB1524">
        <f t="shared" si="186"/>
        <v>2021</v>
      </c>
      <c r="AC1524">
        <f t="shared" si="187"/>
        <v>6</v>
      </c>
      <c r="AD1524" t="str">
        <f t="shared" si="188"/>
        <v>Q1</v>
      </c>
      <c r="AE1524" t="str">
        <f t="shared" si="189"/>
        <v>FY21/22</v>
      </c>
      <c r="AF1524" t="str">
        <f t="shared" si="190"/>
        <v>NORTH</v>
      </c>
    </row>
    <row r="1525" spans="1:32">
      <c r="A1525" t="s">
        <v>3594</v>
      </c>
      <c r="B1525" t="s">
        <v>3651</v>
      </c>
      <c r="C1525" t="str">
        <f t="shared" si="184"/>
        <v>SPARES/OTHER</v>
      </c>
      <c r="D1525" s="4">
        <v>44349</v>
      </c>
      <c r="E1525" t="str">
        <f t="shared" si="185"/>
        <v>HELLER</v>
      </c>
      <c r="F1525">
        <v>14104031</v>
      </c>
      <c r="G1525" s="19">
        <v>44349</v>
      </c>
      <c r="H1525" t="s">
        <v>214</v>
      </c>
      <c r="I1525" t="s">
        <v>215</v>
      </c>
      <c r="J1525">
        <v>6</v>
      </c>
      <c r="K1525">
        <v>6</v>
      </c>
      <c r="L1525">
        <v>4471.8100000000004</v>
      </c>
      <c r="M1525" t="s">
        <v>36</v>
      </c>
      <c r="N1525">
        <v>1.2150000000000001</v>
      </c>
      <c r="O1525">
        <v>4471.8100000000004</v>
      </c>
      <c r="P1525">
        <f t="shared" si="191"/>
        <v>5433.2491500000006</v>
      </c>
      <c r="Q1525" t="s">
        <v>3652</v>
      </c>
      <c r="R1525" t="s">
        <v>4153</v>
      </c>
      <c r="S1525" t="s">
        <v>25</v>
      </c>
      <c r="T1525">
        <v>905621</v>
      </c>
      <c r="U1525">
        <v>2796.84</v>
      </c>
      <c r="V1525" t="s">
        <v>3041</v>
      </c>
      <c r="X1525" t="s">
        <v>4621</v>
      </c>
      <c r="Y1525">
        <v>788631</v>
      </c>
      <c r="Z1525" t="s">
        <v>4155</v>
      </c>
      <c r="AB1525">
        <f t="shared" si="186"/>
        <v>2021</v>
      </c>
      <c r="AC1525">
        <f t="shared" si="187"/>
        <v>6</v>
      </c>
      <c r="AD1525" t="str">
        <f t="shared" si="188"/>
        <v>Q1</v>
      </c>
      <c r="AE1525" t="str">
        <f t="shared" si="189"/>
        <v>FY21/22</v>
      </c>
      <c r="AF1525" t="str">
        <f t="shared" si="190"/>
        <v>NORTH</v>
      </c>
    </row>
    <row r="1526" spans="1:32">
      <c r="A1526" t="s">
        <v>3594</v>
      </c>
      <c r="B1526" t="s">
        <v>3651</v>
      </c>
      <c r="C1526" t="str">
        <f t="shared" si="184"/>
        <v>SPARES/OTHER</v>
      </c>
      <c r="D1526" s="4">
        <v>44349</v>
      </c>
      <c r="E1526" t="str">
        <f t="shared" si="185"/>
        <v>HELLER</v>
      </c>
      <c r="F1526">
        <v>14104032</v>
      </c>
      <c r="G1526" s="19">
        <v>44349</v>
      </c>
      <c r="H1526" t="s">
        <v>214</v>
      </c>
      <c r="I1526" t="s">
        <v>215</v>
      </c>
      <c r="J1526">
        <v>5</v>
      </c>
      <c r="K1526">
        <v>5</v>
      </c>
      <c r="L1526">
        <v>3726.5</v>
      </c>
      <c r="M1526" t="s">
        <v>36</v>
      </c>
      <c r="N1526">
        <v>1.2150000000000001</v>
      </c>
      <c r="O1526">
        <v>3726.5</v>
      </c>
      <c r="P1526">
        <f t="shared" si="191"/>
        <v>4527.6975000000002</v>
      </c>
      <c r="Q1526" t="s">
        <v>3652</v>
      </c>
      <c r="R1526" t="s">
        <v>4153</v>
      </c>
      <c r="S1526" t="s">
        <v>25</v>
      </c>
      <c r="T1526">
        <v>905636</v>
      </c>
      <c r="U1526">
        <v>2330.6999999999998</v>
      </c>
      <c r="V1526" t="s">
        <v>3041</v>
      </c>
      <c r="X1526" t="s">
        <v>4622</v>
      </c>
      <c r="Y1526">
        <v>788634</v>
      </c>
      <c r="Z1526" t="s">
        <v>4155</v>
      </c>
      <c r="AB1526">
        <f t="shared" si="186"/>
        <v>2021</v>
      </c>
      <c r="AC1526">
        <f t="shared" si="187"/>
        <v>6</v>
      </c>
      <c r="AD1526" t="str">
        <f t="shared" si="188"/>
        <v>Q1</v>
      </c>
      <c r="AE1526" t="str">
        <f t="shared" si="189"/>
        <v>FY21/22</v>
      </c>
      <c r="AF1526" t="str">
        <f t="shared" si="190"/>
        <v>NORTH</v>
      </c>
    </row>
    <row r="1527" spans="1:32">
      <c r="A1527" t="s">
        <v>3594</v>
      </c>
      <c r="B1527" t="s">
        <v>3651</v>
      </c>
      <c r="C1527" t="str">
        <f t="shared" si="184"/>
        <v>SPARES/OTHER</v>
      </c>
      <c r="D1527" s="4">
        <v>44349</v>
      </c>
      <c r="E1527" t="str">
        <f t="shared" si="185"/>
        <v>HELLER</v>
      </c>
      <c r="F1527">
        <v>14104033</v>
      </c>
      <c r="G1527" s="19">
        <v>44349</v>
      </c>
      <c r="H1527" t="s">
        <v>214</v>
      </c>
      <c r="I1527" t="s">
        <v>215</v>
      </c>
      <c r="J1527">
        <v>5</v>
      </c>
      <c r="K1527">
        <v>5</v>
      </c>
      <c r="L1527">
        <v>3726.5</v>
      </c>
      <c r="M1527" t="s">
        <v>36</v>
      </c>
      <c r="N1527">
        <v>1.2150000000000001</v>
      </c>
      <c r="O1527">
        <v>3726.5</v>
      </c>
      <c r="P1527">
        <f t="shared" si="191"/>
        <v>4527.6975000000002</v>
      </c>
      <c r="Q1527" t="s">
        <v>3652</v>
      </c>
      <c r="R1527" t="s">
        <v>4153</v>
      </c>
      <c r="S1527" t="s">
        <v>25</v>
      </c>
      <c r="T1527">
        <v>905677</v>
      </c>
      <c r="U1527">
        <v>2330.6999999999998</v>
      </c>
      <c r="V1527" t="s">
        <v>3041</v>
      </c>
      <c r="X1527" t="s">
        <v>4623</v>
      </c>
      <c r="Y1527">
        <v>788638</v>
      </c>
      <c r="Z1527" t="s">
        <v>4155</v>
      </c>
      <c r="AB1527">
        <f t="shared" si="186"/>
        <v>2021</v>
      </c>
      <c r="AC1527">
        <f t="shared" si="187"/>
        <v>6</v>
      </c>
      <c r="AD1527" t="str">
        <f t="shared" si="188"/>
        <v>Q1</v>
      </c>
      <c r="AE1527" t="str">
        <f t="shared" si="189"/>
        <v>FY21/22</v>
      </c>
      <c r="AF1527" t="str">
        <f t="shared" si="190"/>
        <v>NORTH</v>
      </c>
    </row>
    <row r="1528" spans="1:32">
      <c r="A1528" t="s">
        <v>3594</v>
      </c>
      <c r="B1528" t="s">
        <v>3651</v>
      </c>
      <c r="C1528" t="str">
        <f t="shared" si="184"/>
        <v>SERVICE_CHARGE</v>
      </c>
      <c r="D1528" s="4">
        <v>44350</v>
      </c>
      <c r="E1528" t="str">
        <f t="shared" si="185"/>
        <v>HELLER</v>
      </c>
      <c r="F1528">
        <v>12101135</v>
      </c>
      <c r="G1528" s="19">
        <v>44350</v>
      </c>
      <c r="H1528" t="s">
        <v>105</v>
      </c>
      <c r="I1528" t="s">
        <v>77</v>
      </c>
      <c r="J1528">
        <v>1</v>
      </c>
      <c r="K1528">
        <v>1</v>
      </c>
      <c r="L1528">
        <v>13360</v>
      </c>
      <c r="M1528" t="s">
        <v>36</v>
      </c>
      <c r="N1528">
        <v>1.2150000000000001</v>
      </c>
      <c r="O1528">
        <v>13360</v>
      </c>
      <c r="P1528">
        <f t="shared" si="191"/>
        <v>16232.400000000001</v>
      </c>
      <c r="Q1528" t="s">
        <v>3652</v>
      </c>
      <c r="R1528" t="s">
        <v>4153</v>
      </c>
      <c r="S1528" t="s">
        <v>25</v>
      </c>
      <c r="T1528">
        <v>905690</v>
      </c>
      <c r="U1528">
        <v>0</v>
      </c>
      <c r="V1528" t="s">
        <v>3038</v>
      </c>
      <c r="X1528">
        <v>79796</v>
      </c>
      <c r="Z1528" t="s">
        <v>4155</v>
      </c>
      <c r="AB1528">
        <f t="shared" si="186"/>
        <v>2021</v>
      </c>
      <c r="AC1528">
        <f t="shared" si="187"/>
        <v>6</v>
      </c>
      <c r="AD1528" t="str">
        <f t="shared" si="188"/>
        <v>Q1</v>
      </c>
      <c r="AE1528" t="str">
        <f t="shared" si="189"/>
        <v>FY21/22</v>
      </c>
      <c r="AF1528" t="str">
        <f t="shared" si="190"/>
        <v>NORTH</v>
      </c>
    </row>
    <row r="1529" spans="1:32">
      <c r="A1529" t="s">
        <v>3594</v>
      </c>
      <c r="B1529" t="s">
        <v>3646</v>
      </c>
      <c r="C1529" t="str">
        <f t="shared" si="184"/>
        <v>CONTRACT_FEE</v>
      </c>
      <c r="D1529" s="4">
        <v>44350</v>
      </c>
      <c r="E1529" t="str">
        <f t="shared" si="185"/>
        <v>YAMAHA</v>
      </c>
      <c r="F1529">
        <v>13100195</v>
      </c>
      <c r="G1529" s="19">
        <v>44350</v>
      </c>
      <c r="H1529" t="s">
        <v>76</v>
      </c>
      <c r="I1529" t="s">
        <v>77</v>
      </c>
      <c r="J1529">
        <v>1</v>
      </c>
      <c r="K1529">
        <v>1</v>
      </c>
      <c r="L1529">
        <v>14159.29</v>
      </c>
      <c r="M1529" t="s">
        <v>36</v>
      </c>
      <c r="N1529">
        <v>1.2150000000000001</v>
      </c>
      <c r="O1529">
        <v>14159.29</v>
      </c>
      <c r="P1529">
        <f t="shared" si="191"/>
        <v>17203.537350000002</v>
      </c>
      <c r="Q1529" t="s">
        <v>4058</v>
      </c>
      <c r="R1529" t="s">
        <v>4139</v>
      </c>
      <c r="S1529" t="s">
        <v>25</v>
      </c>
      <c r="T1529">
        <v>905695</v>
      </c>
      <c r="U1529">
        <v>0</v>
      </c>
      <c r="V1529" t="s">
        <v>3035</v>
      </c>
      <c r="Z1529" t="s">
        <v>4140</v>
      </c>
      <c r="AB1529">
        <f t="shared" si="186"/>
        <v>2021</v>
      </c>
      <c r="AC1529">
        <f t="shared" si="187"/>
        <v>6</v>
      </c>
      <c r="AD1529" t="str">
        <f t="shared" si="188"/>
        <v>Q1</v>
      </c>
      <c r="AE1529" t="str">
        <f t="shared" si="189"/>
        <v>FY21/22</v>
      </c>
      <c r="AF1529" t="str">
        <f t="shared" si="190"/>
        <v>EAST</v>
      </c>
    </row>
    <row r="1530" spans="1:32">
      <c r="A1530" t="s">
        <v>3594</v>
      </c>
      <c r="B1530" t="s">
        <v>3651</v>
      </c>
      <c r="C1530" t="str">
        <f t="shared" si="184"/>
        <v>SERVICE_CHARGE</v>
      </c>
      <c r="D1530" s="4">
        <v>44351</v>
      </c>
      <c r="E1530" t="str">
        <f t="shared" si="185"/>
        <v>HELLER</v>
      </c>
      <c r="F1530">
        <v>12101136</v>
      </c>
      <c r="G1530" s="19">
        <v>44351</v>
      </c>
      <c r="H1530" t="s">
        <v>105</v>
      </c>
      <c r="I1530" t="s">
        <v>77</v>
      </c>
      <c r="J1530">
        <v>1</v>
      </c>
      <c r="K1530">
        <v>1</v>
      </c>
      <c r="L1530">
        <v>8460</v>
      </c>
      <c r="M1530" t="s">
        <v>36</v>
      </c>
      <c r="N1530">
        <v>1.2150000000000001</v>
      </c>
      <c r="O1530">
        <v>8460</v>
      </c>
      <c r="P1530">
        <f t="shared" si="191"/>
        <v>10278.900000000001</v>
      </c>
      <c r="Q1530" t="s">
        <v>3652</v>
      </c>
      <c r="R1530" t="s">
        <v>4427</v>
      </c>
      <c r="S1530" t="s">
        <v>25</v>
      </c>
      <c r="T1530">
        <v>905696</v>
      </c>
      <c r="U1530">
        <v>0</v>
      </c>
      <c r="V1530" t="s">
        <v>3038</v>
      </c>
      <c r="X1530">
        <v>69010</v>
      </c>
      <c r="Z1530" t="s">
        <v>4429</v>
      </c>
      <c r="AB1530">
        <f t="shared" si="186"/>
        <v>2021</v>
      </c>
      <c r="AC1530">
        <f t="shared" si="187"/>
        <v>6</v>
      </c>
      <c r="AD1530" t="str">
        <f t="shared" si="188"/>
        <v>Q1</v>
      </c>
      <c r="AE1530" t="str">
        <f t="shared" si="189"/>
        <v>FY21/22</v>
      </c>
      <c r="AF1530" t="str">
        <f t="shared" si="190"/>
        <v>NORTH</v>
      </c>
    </row>
    <row r="1531" spans="1:32">
      <c r="A1531" t="s">
        <v>3594</v>
      </c>
      <c r="B1531" t="s">
        <v>3651</v>
      </c>
      <c r="C1531" t="str">
        <f t="shared" si="184"/>
        <v>SPARES/OTHER</v>
      </c>
      <c r="D1531" s="4">
        <v>44354</v>
      </c>
      <c r="E1531" t="str">
        <f t="shared" si="185"/>
        <v>HELLER</v>
      </c>
      <c r="F1531">
        <v>14104034</v>
      </c>
      <c r="G1531" s="19">
        <v>44354</v>
      </c>
      <c r="H1531" t="s">
        <v>247</v>
      </c>
      <c r="I1531" t="s">
        <v>248</v>
      </c>
      <c r="J1531">
        <v>5</v>
      </c>
      <c r="K1531">
        <v>5</v>
      </c>
      <c r="L1531">
        <v>29000</v>
      </c>
      <c r="M1531" t="s">
        <v>36</v>
      </c>
      <c r="N1531">
        <v>1.2150000000000001</v>
      </c>
      <c r="O1531">
        <v>29000</v>
      </c>
      <c r="P1531">
        <f t="shared" si="191"/>
        <v>35235</v>
      </c>
      <c r="Q1531" t="s">
        <v>3652</v>
      </c>
      <c r="R1531" t="s">
        <v>4124</v>
      </c>
      <c r="S1531" t="s">
        <v>25</v>
      </c>
      <c r="T1531">
        <v>905693</v>
      </c>
      <c r="U1531">
        <v>19248.63</v>
      </c>
      <c r="V1531" t="s">
        <v>3041</v>
      </c>
      <c r="X1531" t="s">
        <v>4624</v>
      </c>
      <c r="Y1531">
        <v>789493</v>
      </c>
      <c r="Z1531" t="s">
        <v>4126</v>
      </c>
      <c r="AB1531">
        <f t="shared" si="186"/>
        <v>2021</v>
      </c>
      <c r="AC1531">
        <f t="shared" si="187"/>
        <v>6</v>
      </c>
      <c r="AD1531" t="str">
        <f t="shared" si="188"/>
        <v>Q1</v>
      </c>
      <c r="AE1531" t="str">
        <f t="shared" si="189"/>
        <v>FY21/22</v>
      </c>
      <c r="AF1531" t="str">
        <f t="shared" si="190"/>
        <v>NORTH</v>
      </c>
    </row>
    <row r="1532" spans="1:32">
      <c r="A1532" t="s">
        <v>3594</v>
      </c>
      <c r="B1532" t="s">
        <v>3651</v>
      </c>
      <c r="C1532" t="str">
        <f t="shared" si="184"/>
        <v>SPARES/OTHER</v>
      </c>
      <c r="D1532" s="4">
        <v>44354</v>
      </c>
      <c r="E1532" t="str">
        <f t="shared" si="185"/>
        <v>HELLER</v>
      </c>
      <c r="F1532">
        <v>14104034</v>
      </c>
      <c r="G1532" s="19">
        <v>44354</v>
      </c>
      <c r="H1532" t="s">
        <v>4375</v>
      </c>
      <c r="I1532" t="s">
        <v>4376</v>
      </c>
      <c r="J1532">
        <v>5</v>
      </c>
      <c r="K1532">
        <v>5</v>
      </c>
      <c r="L1532">
        <v>29000</v>
      </c>
      <c r="M1532" t="s">
        <v>36</v>
      </c>
      <c r="N1532">
        <v>1.2150000000000001</v>
      </c>
      <c r="O1532">
        <v>29000</v>
      </c>
      <c r="P1532">
        <f t="shared" si="191"/>
        <v>35235</v>
      </c>
      <c r="Q1532" t="s">
        <v>3652</v>
      </c>
      <c r="R1532" t="s">
        <v>4124</v>
      </c>
      <c r="S1532" t="s">
        <v>25</v>
      </c>
      <c r="T1532">
        <v>905693</v>
      </c>
      <c r="U1532">
        <v>19272.88</v>
      </c>
      <c r="V1532" t="s">
        <v>3041</v>
      </c>
      <c r="X1532" t="s">
        <v>4624</v>
      </c>
      <c r="Y1532">
        <v>789493</v>
      </c>
      <c r="Z1532" t="s">
        <v>4126</v>
      </c>
      <c r="AB1532">
        <f t="shared" si="186"/>
        <v>2021</v>
      </c>
      <c r="AC1532">
        <f t="shared" si="187"/>
        <v>6</v>
      </c>
      <c r="AD1532" t="str">
        <f t="shared" si="188"/>
        <v>Q1</v>
      </c>
      <c r="AE1532" t="str">
        <f t="shared" si="189"/>
        <v>FY21/22</v>
      </c>
      <c r="AF1532" t="str">
        <f t="shared" si="190"/>
        <v>NORTH</v>
      </c>
    </row>
    <row r="1533" spans="1:32">
      <c r="A1533" t="s">
        <v>3594</v>
      </c>
      <c r="B1533" t="s">
        <v>3651</v>
      </c>
      <c r="C1533" t="str">
        <f t="shared" si="184"/>
        <v>SERVICE_CHARGE</v>
      </c>
      <c r="D1533" s="4">
        <v>44356</v>
      </c>
      <c r="E1533" t="str">
        <f t="shared" si="185"/>
        <v>OTHERS</v>
      </c>
      <c r="F1533">
        <v>12101137</v>
      </c>
      <c r="G1533" s="19">
        <v>44356</v>
      </c>
      <c r="H1533" t="s">
        <v>4105</v>
      </c>
      <c r="I1533" t="s">
        <v>4106</v>
      </c>
      <c r="J1533">
        <v>1</v>
      </c>
      <c r="K1533">
        <v>1</v>
      </c>
      <c r="L1533">
        <v>5500</v>
      </c>
      <c r="M1533" t="s">
        <v>36</v>
      </c>
      <c r="N1533">
        <v>1.2150000000000001</v>
      </c>
      <c r="O1533">
        <v>5500</v>
      </c>
      <c r="P1533">
        <f t="shared" si="191"/>
        <v>6682.5</v>
      </c>
      <c r="Q1533" t="s">
        <v>3652</v>
      </c>
      <c r="R1533" t="s">
        <v>4625</v>
      </c>
      <c r="S1533" t="s">
        <v>25</v>
      </c>
      <c r="T1533">
        <v>905697</v>
      </c>
      <c r="U1533">
        <v>0</v>
      </c>
      <c r="V1533" t="s">
        <v>3038</v>
      </c>
      <c r="X1533" t="s">
        <v>4626</v>
      </c>
      <c r="Z1533" t="s">
        <v>4627</v>
      </c>
      <c r="AB1533">
        <f t="shared" si="186"/>
        <v>2021</v>
      </c>
      <c r="AC1533">
        <f t="shared" si="187"/>
        <v>6</v>
      </c>
      <c r="AD1533" t="str">
        <f t="shared" si="188"/>
        <v>Q1</v>
      </c>
      <c r="AE1533" t="str">
        <f t="shared" si="189"/>
        <v>FY21/22</v>
      </c>
      <c r="AF1533" t="str">
        <f t="shared" si="190"/>
        <v>NORTH</v>
      </c>
    </row>
    <row r="1534" spans="1:32">
      <c r="A1534" t="s">
        <v>3594</v>
      </c>
      <c r="B1534" t="s">
        <v>3646</v>
      </c>
      <c r="C1534" t="str">
        <f t="shared" si="184"/>
        <v>SPARES/OTHER</v>
      </c>
      <c r="D1534" s="4">
        <v>44357</v>
      </c>
      <c r="E1534" t="str">
        <f t="shared" si="185"/>
        <v>YAMAHA</v>
      </c>
      <c r="F1534">
        <v>14104035</v>
      </c>
      <c r="G1534" s="19">
        <v>44357</v>
      </c>
      <c r="H1534" t="s">
        <v>3080</v>
      </c>
      <c r="I1534" t="s">
        <v>3081</v>
      </c>
      <c r="J1534">
        <v>1</v>
      </c>
      <c r="K1534">
        <v>1</v>
      </c>
      <c r="L1534">
        <v>22506.19</v>
      </c>
      <c r="M1534" t="s">
        <v>36</v>
      </c>
      <c r="N1534">
        <v>1.2150000000000001</v>
      </c>
      <c r="O1534">
        <v>22506.19</v>
      </c>
      <c r="P1534">
        <f t="shared" si="191"/>
        <v>27345.020850000001</v>
      </c>
      <c r="Q1534" t="s">
        <v>4058</v>
      </c>
      <c r="R1534" t="s">
        <v>2383</v>
      </c>
      <c r="S1534" t="s">
        <v>25</v>
      </c>
      <c r="T1534">
        <v>905698</v>
      </c>
      <c r="U1534">
        <v>9815.19</v>
      </c>
      <c r="V1534" t="s">
        <v>3041</v>
      </c>
      <c r="Y1534">
        <v>790049</v>
      </c>
      <c r="Z1534" t="s">
        <v>2385</v>
      </c>
      <c r="AB1534">
        <f t="shared" si="186"/>
        <v>2021</v>
      </c>
      <c r="AC1534">
        <f t="shared" si="187"/>
        <v>6</v>
      </c>
      <c r="AD1534" t="str">
        <f t="shared" si="188"/>
        <v>Q1</v>
      </c>
      <c r="AE1534" t="str">
        <f t="shared" si="189"/>
        <v>FY21/22</v>
      </c>
      <c r="AF1534" t="str">
        <f t="shared" si="190"/>
        <v>EAST</v>
      </c>
    </row>
    <row r="1535" spans="1:32">
      <c r="A1535" t="s">
        <v>3594</v>
      </c>
      <c r="B1535" t="s">
        <v>3646</v>
      </c>
      <c r="C1535" t="str">
        <f t="shared" si="184"/>
        <v>SPARES/OTHER</v>
      </c>
      <c r="D1535" s="4">
        <v>44357</v>
      </c>
      <c r="E1535" t="str">
        <f t="shared" si="185"/>
        <v>YAMAHA</v>
      </c>
      <c r="F1535">
        <v>14104035</v>
      </c>
      <c r="G1535" s="19">
        <v>44357</v>
      </c>
      <c r="H1535" t="s">
        <v>1167</v>
      </c>
      <c r="I1535" t="s">
        <v>1168</v>
      </c>
      <c r="J1535">
        <v>1</v>
      </c>
      <c r="K1535">
        <v>1</v>
      </c>
      <c r="L1535">
        <v>3781.42</v>
      </c>
      <c r="M1535" t="s">
        <v>36</v>
      </c>
      <c r="N1535">
        <v>1.2150000000000001</v>
      </c>
      <c r="O1535">
        <v>3781.42</v>
      </c>
      <c r="P1535">
        <f t="shared" si="191"/>
        <v>4594.4253000000008</v>
      </c>
      <c r="Q1535" t="s">
        <v>4058</v>
      </c>
      <c r="R1535" t="s">
        <v>2383</v>
      </c>
      <c r="S1535" t="s">
        <v>25</v>
      </c>
      <c r="T1535">
        <v>905698</v>
      </c>
      <c r="U1535">
        <v>1965</v>
      </c>
      <c r="V1535" t="s">
        <v>3041</v>
      </c>
      <c r="Y1535">
        <v>790049</v>
      </c>
      <c r="Z1535" t="s">
        <v>2385</v>
      </c>
      <c r="AB1535">
        <f t="shared" si="186"/>
        <v>2021</v>
      </c>
      <c r="AC1535">
        <f t="shared" si="187"/>
        <v>6</v>
      </c>
      <c r="AD1535" t="str">
        <f t="shared" si="188"/>
        <v>Q1</v>
      </c>
      <c r="AE1535" t="str">
        <f t="shared" si="189"/>
        <v>FY21/22</v>
      </c>
      <c r="AF1535" t="str">
        <f t="shared" si="190"/>
        <v>EAST</v>
      </c>
    </row>
    <row r="1536" spans="1:32">
      <c r="A1536" t="s">
        <v>3594</v>
      </c>
      <c r="B1536" t="s">
        <v>3646</v>
      </c>
      <c r="C1536" t="str">
        <f t="shared" si="184"/>
        <v>SPARES/OTHER</v>
      </c>
      <c r="D1536" s="4">
        <v>44357</v>
      </c>
      <c r="E1536" t="str">
        <f t="shared" si="185"/>
        <v>YAMAHA</v>
      </c>
      <c r="F1536">
        <v>14104035</v>
      </c>
      <c r="G1536" s="19">
        <v>44357</v>
      </c>
      <c r="H1536" t="s">
        <v>2518</v>
      </c>
      <c r="I1536" t="s">
        <v>1569</v>
      </c>
      <c r="J1536">
        <v>1</v>
      </c>
      <c r="K1536">
        <v>1</v>
      </c>
      <c r="L1536">
        <v>1127.43</v>
      </c>
      <c r="M1536" t="s">
        <v>36</v>
      </c>
      <c r="N1536">
        <v>1.2150000000000001</v>
      </c>
      <c r="O1536">
        <v>1127.43</v>
      </c>
      <c r="P1536">
        <f t="shared" si="191"/>
        <v>1369.8274500000002</v>
      </c>
      <c r="Q1536" t="s">
        <v>4058</v>
      </c>
      <c r="R1536" t="s">
        <v>2383</v>
      </c>
      <c r="S1536" t="s">
        <v>25</v>
      </c>
      <c r="T1536">
        <v>905698</v>
      </c>
      <c r="U1536">
        <v>760.57</v>
      </c>
      <c r="V1536" t="s">
        <v>3041</v>
      </c>
      <c r="Y1536">
        <v>790049</v>
      </c>
      <c r="Z1536" t="s">
        <v>2385</v>
      </c>
      <c r="AB1536">
        <f t="shared" si="186"/>
        <v>2021</v>
      </c>
      <c r="AC1536">
        <f t="shared" si="187"/>
        <v>6</v>
      </c>
      <c r="AD1536" t="str">
        <f t="shared" si="188"/>
        <v>Q1</v>
      </c>
      <c r="AE1536" t="str">
        <f t="shared" si="189"/>
        <v>FY21/22</v>
      </c>
      <c r="AF1536" t="str">
        <f t="shared" si="190"/>
        <v>EAST</v>
      </c>
    </row>
    <row r="1537" spans="1:32">
      <c r="A1537" t="s">
        <v>3594</v>
      </c>
      <c r="B1537" t="s">
        <v>3646</v>
      </c>
      <c r="C1537" t="str">
        <f t="shared" si="184"/>
        <v>SPARES/OTHER</v>
      </c>
      <c r="D1537" s="4">
        <v>44357</v>
      </c>
      <c r="E1537" t="str">
        <f t="shared" si="185"/>
        <v>YAMAHA</v>
      </c>
      <c r="F1537">
        <v>14104035</v>
      </c>
      <c r="G1537" s="19">
        <v>44357</v>
      </c>
      <c r="H1537" t="s">
        <v>1980</v>
      </c>
      <c r="I1537" t="s">
        <v>1981</v>
      </c>
      <c r="J1537">
        <v>1</v>
      </c>
      <c r="K1537">
        <v>1</v>
      </c>
      <c r="L1537">
        <v>333.63</v>
      </c>
      <c r="M1537" t="s">
        <v>36</v>
      </c>
      <c r="N1537">
        <v>1.2150000000000001</v>
      </c>
      <c r="O1537">
        <v>333.63</v>
      </c>
      <c r="P1537">
        <f t="shared" si="191"/>
        <v>405.36045000000001</v>
      </c>
      <c r="Q1537" t="s">
        <v>4058</v>
      </c>
      <c r="R1537" t="s">
        <v>2383</v>
      </c>
      <c r="S1537" t="s">
        <v>25</v>
      </c>
      <c r="T1537">
        <v>905698</v>
      </c>
      <c r="U1537">
        <v>174</v>
      </c>
      <c r="V1537" t="s">
        <v>3041</v>
      </c>
      <c r="Y1537">
        <v>790049</v>
      </c>
      <c r="Z1537" t="s">
        <v>2385</v>
      </c>
      <c r="AB1537">
        <f t="shared" si="186"/>
        <v>2021</v>
      </c>
      <c r="AC1537">
        <f t="shared" si="187"/>
        <v>6</v>
      </c>
      <c r="AD1537" t="str">
        <f t="shared" si="188"/>
        <v>Q1</v>
      </c>
      <c r="AE1537" t="str">
        <f t="shared" si="189"/>
        <v>FY21/22</v>
      </c>
      <c r="AF1537" t="str">
        <f t="shared" si="190"/>
        <v>EAST</v>
      </c>
    </row>
    <row r="1538" spans="1:32">
      <c r="A1538" t="s">
        <v>3594</v>
      </c>
      <c r="B1538" t="s">
        <v>22</v>
      </c>
      <c r="C1538" t="str">
        <f t="shared" ref="C1538:C1601" si="192">IF(F1538="", "", IF(AND(F1538&gt;=12000000, F1538&lt;=13000000, OR(ISNUMBER(SEARCH("SERVICE", H1538)), ISNUMBER(SEARCH("REPAIR CHARGE", I1538)), ISNUMBER(SEARCH("REPAIR", H1538)))), "SERVICE_CHARGE", IF(AND(F1538&gt;=13000000, F1538&lt;=14000000, OR(ISNUMBER(SEARCH("SERVICE", H1538)), ISNUMBER(SEARCH("REPAIR CHARGE", I1538)), ISNUMBER(SEARCH("REPAIR", H1538)))), "CONTRACT_FEE", IF(AND(F1538&gt;=14000000, F1538&lt;=15000000, OR(ISNUMBER(SEARCH("TAPE FEEDER", I1538)), ISNUMBER(SEARCH("ZS FEEDER", I1538)), ISNUMBER(SEARCH("TRAY", I1538)))), "FEEDER", "SPARES/OTHER"))))</f>
        <v>SERVICE_CHARGE</v>
      </c>
      <c r="D1538" s="4">
        <v>44358</v>
      </c>
      <c r="E1538" t="str">
        <f t="shared" ref="E1538:E1601" si="193">IF(ISNUMBER(SEARCH("YMCT",H1538)),"YAMAHA",IF(ISNUMBER(SEARCH("HELI",H1538)),"HELLER",IF(ISNUMBER(SEARCH("PEMR",H1538)),"PEMTRON",IF(ISNUMBER(SEARCH("PEMT",H1538)),"PEMTRON",IF(H1538="","",(IFERROR(1/0,"OTHERS")))))))</f>
        <v>YAMAHA</v>
      </c>
      <c r="F1538">
        <v>12101138</v>
      </c>
      <c r="G1538" s="19">
        <v>44358</v>
      </c>
      <c r="H1538" t="s">
        <v>76</v>
      </c>
      <c r="I1538" t="s">
        <v>77</v>
      </c>
      <c r="J1538">
        <v>1</v>
      </c>
      <c r="K1538">
        <v>1</v>
      </c>
      <c r="L1538">
        <v>1592.92</v>
      </c>
      <c r="M1538" t="s">
        <v>36</v>
      </c>
      <c r="N1538">
        <v>1.2150000000000001</v>
      </c>
      <c r="O1538">
        <v>1592.92</v>
      </c>
      <c r="P1538">
        <f t="shared" si="191"/>
        <v>1935.3978000000002</v>
      </c>
      <c r="Q1538" t="s">
        <v>41</v>
      </c>
      <c r="R1538" t="s">
        <v>3112</v>
      </c>
      <c r="S1538" t="s">
        <v>25</v>
      </c>
      <c r="T1538">
        <v>905699</v>
      </c>
      <c r="U1538">
        <v>0</v>
      </c>
      <c r="V1538" t="s">
        <v>3038</v>
      </c>
      <c r="X1538" t="s">
        <v>3413</v>
      </c>
      <c r="Z1538" t="s">
        <v>3114</v>
      </c>
      <c r="AB1538">
        <f t="shared" ref="AB1538:AB1601" si="194">IF(D1538="","",YEAR(D1538))</f>
        <v>2021</v>
      </c>
      <c r="AC1538">
        <f t="shared" ref="AC1538:AC1601" si="195">IF(D1538="","",MONTH(D1538))</f>
        <v>6</v>
      </c>
      <c r="AD1538" t="str">
        <f t="shared" ref="AD1538:AD1601" si="196">IFERROR(IF(AC1538="","",IF(AND(AC1538&gt;=10,AC1538&lt;=12),"Q3",IF(AND(AC1538&gt;=1,AC1538&lt;=3),"Q4",IF(AND(AC1538&gt;=7,AC1538&lt;=9),"Q2",IF(AND(AC1538&gt;=4,AC1538&lt;=6),"Q1"))))),"")</f>
        <v>Q1</v>
      </c>
      <c r="AE1538" t="str">
        <f t="shared" ref="AE1538:AE1601" si="197">IFERROR(IF(AD1538="Q4","FY"&amp;RIGHT(AB1538,2)-1&amp;"/"&amp;RIGHT(AB1538,2),"FY"&amp;RIGHT(AB1538,2)&amp;"/"&amp;RIGHT(AB1538,2)+1),"")</f>
        <v>FY21/22</v>
      </c>
      <c r="AF1538" t="str">
        <f t="shared" ref="AF1538:AF1601" si="198">IF(B1538="SZX","SOUTH",IF(B1538="BJS","NORTH",IF(B1538="SHA","EAST",IF(B1538="","",(IF(AND(B1538&lt;&gt;"SZX",B1538&lt;&gt;"SHA",B1538&lt;&gt;"BJS"),"WEST"))))))</f>
        <v>SOUTH</v>
      </c>
    </row>
    <row r="1539" spans="1:32">
      <c r="A1539" t="s">
        <v>3594</v>
      </c>
      <c r="B1539" t="s">
        <v>3646</v>
      </c>
      <c r="C1539" t="str">
        <f t="shared" si="192"/>
        <v>SERVICE_CHARGE</v>
      </c>
      <c r="D1539" s="4">
        <v>44358</v>
      </c>
      <c r="E1539" t="str">
        <f t="shared" si="193"/>
        <v>YAMAHA</v>
      </c>
      <c r="F1539">
        <v>12101139</v>
      </c>
      <c r="G1539" s="19">
        <v>44358</v>
      </c>
      <c r="H1539" t="s">
        <v>76</v>
      </c>
      <c r="I1539" t="s">
        <v>77</v>
      </c>
      <c r="J1539">
        <v>1</v>
      </c>
      <c r="K1539">
        <v>1</v>
      </c>
      <c r="L1539">
        <v>1092.04</v>
      </c>
      <c r="M1539" t="s">
        <v>36</v>
      </c>
      <c r="N1539">
        <v>1.2150000000000001</v>
      </c>
      <c r="O1539">
        <v>1092.04</v>
      </c>
      <c r="P1539">
        <f t="shared" ref="P1539:P1602" si="199">IF(M1539="CNY",O1539*N1539,IF(M1539="USD",O1539*7.8,IF(M1539="HKD",O1539*1,IF(M1539="JPY",O1539*0.0563,""))))</f>
        <v>1326.8286000000001</v>
      </c>
      <c r="Q1539" t="s">
        <v>4058</v>
      </c>
      <c r="R1539" t="s">
        <v>4441</v>
      </c>
      <c r="S1539" t="s">
        <v>25</v>
      </c>
      <c r="T1539">
        <v>905700</v>
      </c>
      <c r="U1539">
        <v>0</v>
      </c>
      <c r="V1539" t="s">
        <v>4064</v>
      </c>
      <c r="Z1539" t="s">
        <v>4442</v>
      </c>
      <c r="AB1539">
        <f t="shared" si="194"/>
        <v>2021</v>
      </c>
      <c r="AC1539">
        <f t="shared" si="195"/>
        <v>6</v>
      </c>
      <c r="AD1539" t="str">
        <f t="shared" si="196"/>
        <v>Q1</v>
      </c>
      <c r="AE1539" t="str">
        <f t="shared" si="197"/>
        <v>FY21/22</v>
      </c>
      <c r="AF1539" t="str">
        <f t="shared" si="198"/>
        <v>EAST</v>
      </c>
    </row>
    <row r="1540" spans="1:32">
      <c r="A1540" t="s">
        <v>3594</v>
      </c>
      <c r="B1540" t="s">
        <v>22</v>
      </c>
      <c r="C1540" t="str">
        <f t="shared" si="192"/>
        <v>SPARES/OTHER</v>
      </c>
      <c r="D1540" s="4">
        <v>44362</v>
      </c>
      <c r="E1540" t="str">
        <f t="shared" si="193"/>
        <v>YAMAHA</v>
      </c>
      <c r="F1540">
        <v>14104036</v>
      </c>
      <c r="G1540" s="19">
        <v>44362</v>
      </c>
      <c r="H1540" t="s">
        <v>2053</v>
      </c>
      <c r="I1540" t="s">
        <v>47</v>
      </c>
      <c r="J1540">
        <v>2</v>
      </c>
      <c r="K1540">
        <v>2</v>
      </c>
      <c r="L1540">
        <v>2000</v>
      </c>
      <c r="M1540" t="s">
        <v>36</v>
      </c>
      <c r="N1540">
        <v>1.2150000000000001</v>
      </c>
      <c r="O1540">
        <v>2000</v>
      </c>
      <c r="P1540">
        <f t="shared" si="199"/>
        <v>2430</v>
      </c>
      <c r="Q1540" t="s">
        <v>41</v>
      </c>
      <c r="R1540" t="s">
        <v>2802</v>
      </c>
      <c r="S1540" t="s">
        <v>25</v>
      </c>
      <c r="T1540">
        <v>905701</v>
      </c>
      <c r="U1540">
        <v>1092</v>
      </c>
      <c r="V1540" t="s">
        <v>3041</v>
      </c>
      <c r="X1540">
        <v>4500134079</v>
      </c>
      <c r="Y1540">
        <v>790401</v>
      </c>
      <c r="Z1540" t="s">
        <v>2803</v>
      </c>
      <c r="AB1540">
        <f t="shared" si="194"/>
        <v>2021</v>
      </c>
      <c r="AC1540">
        <f t="shared" si="195"/>
        <v>6</v>
      </c>
      <c r="AD1540" t="str">
        <f t="shared" si="196"/>
        <v>Q1</v>
      </c>
      <c r="AE1540" t="str">
        <f t="shared" si="197"/>
        <v>FY21/22</v>
      </c>
      <c r="AF1540" t="str">
        <f t="shared" si="198"/>
        <v>SOUTH</v>
      </c>
    </row>
    <row r="1541" spans="1:32">
      <c r="A1541" t="s">
        <v>3594</v>
      </c>
      <c r="B1541" t="s">
        <v>22</v>
      </c>
      <c r="C1541" t="str">
        <f t="shared" si="192"/>
        <v>SPARES/OTHER</v>
      </c>
      <c r="D1541" s="4">
        <v>44362</v>
      </c>
      <c r="E1541" t="str">
        <f t="shared" si="193"/>
        <v>YAMAHA</v>
      </c>
      <c r="F1541">
        <v>14104036</v>
      </c>
      <c r="G1541" s="19">
        <v>44362</v>
      </c>
      <c r="H1541" t="s">
        <v>2054</v>
      </c>
      <c r="I1541" t="s">
        <v>47</v>
      </c>
      <c r="J1541">
        <v>2</v>
      </c>
      <c r="K1541">
        <v>2</v>
      </c>
      <c r="L1541">
        <v>2120</v>
      </c>
      <c r="M1541" t="s">
        <v>36</v>
      </c>
      <c r="N1541">
        <v>1.2150000000000001</v>
      </c>
      <c r="O1541">
        <v>2120</v>
      </c>
      <c r="P1541">
        <f t="shared" si="199"/>
        <v>2575.8000000000002</v>
      </c>
      <c r="Q1541" t="s">
        <v>41</v>
      </c>
      <c r="R1541" t="s">
        <v>2802</v>
      </c>
      <c r="S1541" t="s">
        <v>25</v>
      </c>
      <c r="T1541">
        <v>905701</v>
      </c>
      <c r="U1541">
        <v>1176</v>
      </c>
      <c r="V1541" t="s">
        <v>3041</v>
      </c>
      <c r="X1541">
        <v>4500134079</v>
      </c>
      <c r="Y1541">
        <v>790401</v>
      </c>
      <c r="Z1541" t="s">
        <v>2803</v>
      </c>
      <c r="AB1541">
        <f t="shared" si="194"/>
        <v>2021</v>
      </c>
      <c r="AC1541">
        <f t="shared" si="195"/>
        <v>6</v>
      </c>
      <c r="AD1541" t="str">
        <f t="shared" si="196"/>
        <v>Q1</v>
      </c>
      <c r="AE1541" t="str">
        <f t="shared" si="197"/>
        <v>FY21/22</v>
      </c>
      <c r="AF1541" t="str">
        <f t="shared" si="198"/>
        <v>SOUTH</v>
      </c>
    </row>
    <row r="1542" spans="1:32">
      <c r="A1542" t="s">
        <v>3594</v>
      </c>
      <c r="B1542" t="s">
        <v>22</v>
      </c>
      <c r="C1542" t="str">
        <f t="shared" si="192"/>
        <v>SPARES/OTHER</v>
      </c>
      <c r="D1542" s="4">
        <v>44362</v>
      </c>
      <c r="E1542" t="str">
        <f t="shared" si="193"/>
        <v>YAMAHA</v>
      </c>
      <c r="F1542">
        <v>14104037</v>
      </c>
      <c r="G1542" s="19">
        <v>44362</v>
      </c>
      <c r="H1542" t="s">
        <v>1411</v>
      </c>
      <c r="I1542" t="s">
        <v>467</v>
      </c>
      <c r="J1542">
        <v>1</v>
      </c>
      <c r="K1542">
        <v>1</v>
      </c>
      <c r="L1542">
        <v>486.73</v>
      </c>
      <c r="M1542" t="s">
        <v>36</v>
      </c>
      <c r="N1542">
        <v>1.2150000000000001</v>
      </c>
      <c r="O1542">
        <v>486.73</v>
      </c>
      <c r="P1542">
        <f t="shared" si="199"/>
        <v>591.37695000000008</v>
      </c>
      <c r="Q1542" t="s">
        <v>41</v>
      </c>
      <c r="R1542" t="s">
        <v>349</v>
      </c>
      <c r="S1542" t="s">
        <v>25</v>
      </c>
      <c r="T1542">
        <v>905702</v>
      </c>
      <c r="U1542">
        <v>252</v>
      </c>
      <c r="V1542" t="s">
        <v>3041</v>
      </c>
      <c r="Y1542">
        <v>790403</v>
      </c>
      <c r="Z1542" t="s">
        <v>350</v>
      </c>
      <c r="AB1542">
        <f t="shared" si="194"/>
        <v>2021</v>
      </c>
      <c r="AC1542">
        <f t="shared" si="195"/>
        <v>6</v>
      </c>
      <c r="AD1542" t="str">
        <f t="shared" si="196"/>
        <v>Q1</v>
      </c>
      <c r="AE1542" t="str">
        <f t="shared" si="197"/>
        <v>FY21/22</v>
      </c>
      <c r="AF1542" t="str">
        <f t="shared" si="198"/>
        <v>SOUTH</v>
      </c>
    </row>
    <row r="1543" spans="1:32">
      <c r="A1543" t="s">
        <v>3594</v>
      </c>
      <c r="B1543" t="s">
        <v>22</v>
      </c>
      <c r="C1543" t="str">
        <f t="shared" si="192"/>
        <v>SPARES/OTHER</v>
      </c>
      <c r="D1543" s="4">
        <v>44362</v>
      </c>
      <c r="E1543" t="str">
        <f t="shared" si="193"/>
        <v>YAMAHA</v>
      </c>
      <c r="F1543">
        <v>14104037</v>
      </c>
      <c r="G1543" s="19">
        <v>44362</v>
      </c>
      <c r="H1543" t="s">
        <v>2037</v>
      </c>
      <c r="I1543" t="s">
        <v>2038</v>
      </c>
      <c r="J1543">
        <v>1</v>
      </c>
      <c r="K1543">
        <v>1</v>
      </c>
      <c r="L1543">
        <v>79.650000000000006</v>
      </c>
      <c r="M1543" t="s">
        <v>36</v>
      </c>
      <c r="N1543">
        <v>1.2150000000000001</v>
      </c>
      <c r="O1543">
        <v>79.650000000000006</v>
      </c>
      <c r="P1543">
        <f t="shared" si="199"/>
        <v>96.774750000000012</v>
      </c>
      <c r="Q1543" t="s">
        <v>41</v>
      </c>
      <c r="R1543" t="s">
        <v>349</v>
      </c>
      <c r="S1543" t="s">
        <v>25</v>
      </c>
      <c r="T1543">
        <v>905702</v>
      </c>
      <c r="U1543">
        <v>34</v>
      </c>
      <c r="V1543" t="s">
        <v>3041</v>
      </c>
      <c r="Y1543">
        <v>790403</v>
      </c>
      <c r="Z1543" t="s">
        <v>350</v>
      </c>
      <c r="AB1543">
        <f t="shared" si="194"/>
        <v>2021</v>
      </c>
      <c r="AC1543">
        <f t="shared" si="195"/>
        <v>6</v>
      </c>
      <c r="AD1543" t="str">
        <f t="shared" si="196"/>
        <v>Q1</v>
      </c>
      <c r="AE1543" t="str">
        <f t="shared" si="197"/>
        <v>FY21/22</v>
      </c>
      <c r="AF1543" t="str">
        <f t="shared" si="198"/>
        <v>SOUTH</v>
      </c>
    </row>
    <row r="1544" spans="1:32">
      <c r="A1544" t="s">
        <v>3594</v>
      </c>
      <c r="B1544" t="s">
        <v>22</v>
      </c>
      <c r="C1544" t="str">
        <f t="shared" si="192"/>
        <v>SPARES/OTHER</v>
      </c>
      <c r="D1544" s="4">
        <v>44362</v>
      </c>
      <c r="E1544" t="str">
        <f t="shared" si="193"/>
        <v>YAMAHA</v>
      </c>
      <c r="F1544">
        <v>14104037</v>
      </c>
      <c r="G1544" s="19">
        <v>44362</v>
      </c>
      <c r="H1544" t="s">
        <v>120</v>
      </c>
      <c r="I1544" t="s">
        <v>121</v>
      </c>
      <c r="J1544">
        <v>1</v>
      </c>
      <c r="K1544">
        <v>1</v>
      </c>
      <c r="L1544">
        <v>2212.39</v>
      </c>
      <c r="M1544" t="s">
        <v>36</v>
      </c>
      <c r="N1544">
        <v>1.2150000000000001</v>
      </c>
      <c r="O1544">
        <v>2212.39</v>
      </c>
      <c r="P1544">
        <f t="shared" si="199"/>
        <v>2688.0538500000002</v>
      </c>
      <c r="Q1544" t="s">
        <v>41</v>
      </c>
      <c r="R1544" t="s">
        <v>349</v>
      </c>
      <c r="S1544" t="s">
        <v>25</v>
      </c>
      <c r="T1544">
        <v>905702</v>
      </c>
      <c r="U1544">
        <v>1321</v>
      </c>
      <c r="V1544" t="s">
        <v>3041</v>
      </c>
      <c r="Y1544">
        <v>790403</v>
      </c>
      <c r="Z1544" t="s">
        <v>350</v>
      </c>
      <c r="AB1544">
        <f t="shared" si="194"/>
        <v>2021</v>
      </c>
      <c r="AC1544">
        <f t="shared" si="195"/>
        <v>6</v>
      </c>
      <c r="AD1544" t="str">
        <f t="shared" si="196"/>
        <v>Q1</v>
      </c>
      <c r="AE1544" t="str">
        <f t="shared" si="197"/>
        <v>FY21/22</v>
      </c>
      <c r="AF1544" t="str">
        <f t="shared" si="198"/>
        <v>SOUTH</v>
      </c>
    </row>
    <row r="1545" spans="1:32">
      <c r="A1545" t="s">
        <v>3594</v>
      </c>
      <c r="B1545" t="s">
        <v>22</v>
      </c>
      <c r="C1545" t="str">
        <f t="shared" si="192"/>
        <v>SPARES/OTHER</v>
      </c>
      <c r="D1545" s="4">
        <v>44362</v>
      </c>
      <c r="E1545" t="str">
        <f t="shared" si="193"/>
        <v>YAMAHA</v>
      </c>
      <c r="F1545">
        <v>14104037</v>
      </c>
      <c r="G1545" s="19">
        <v>44362</v>
      </c>
      <c r="H1545" t="s">
        <v>83</v>
      </c>
      <c r="I1545" t="s">
        <v>84</v>
      </c>
      <c r="J1545">
        <v>40</v>
      </c>
      <c r="K1545">
        <v>40</v>
      </c>
      <c r="L1545">
        <v>22300.880000000001</v>
      </c>
      <c r="M1545" t="s">
        <v>36</v>
      </c>
      <c r="N1545">
        <v>1.2150000000000001</v>
      </c>
      <c r="O1545">
        <v>22300.880000000001</v>
      </c>
      <c r="P1545">
        <f t="shared" si="199"/>
        <v>27095.569200000002</v>
      </c>
      <c r="Q1545" t="s">
        <v>41</v>
      </c>
      <c r="R1545" t="s">
        <v>349</v>
      </c>
      <c r="S1545" t="s">
        <v>25</v>
      </c>
      <c r="T1545">
        <v>905702</v>
      </c>
      <c r="U1545">
        <v>16486.28</v>
      </c>
      <c r="V1545" t="s">
        <v>3041</v>
      </c>
      <c r="Y1545">
        <v>790403</v>
      </c>
      <c r="Z1545" t="s">
        <v>350</v>
      </c>
      <c r="AB1545">
        <f t="shared" si="194"/>
        <v>2021</v>
      </c>
      <c r="AC1545">
        <f t="shared" si="195"/>
        <v>6</v>
      </c>
      <c r="AD1545" t="str">
        <f t="shared" si="196"/>
        <v>Q1</v>
      </c>
      <c r="AE1545" t="str">
        <f t="shared" si="197"/>
        <v>FY21/22</v>
      </c>
      <c r="AF1545" t="str">
        <f t="shared" si="198"/>
        <v>SOUTH</v>
      </c>
    </row>
    <row r="1546" spans="1:32">
      <c r="A1546" t="s">
        <v>3594</v>
      </c>
      <c r="B1546" t="s">
        <v>22</v>
      </c>
      <c r="C1546" t="str">
        <f t="shared" si="192"/>
        <v>SPARES/OTHER</v>
      </c>
      <c r="D1546" s="4">
        <v>44362</v>
      </c>
      <c r="E1546" t="str">
        <f t="shared" si="193"/>
        <v>YAMAHA</v>
      </c>
      <c r="F1546">
        <v>14104037</v>
      </c>
      <c r="G1546" s="19">
        <v>44362</v>
      </c>
      <c r="H1546" t="s">
        <v>1422</v>
      </c>
      <c r="I1546" t="s">
        <v>1423</v>
      </c>
      <c r="J1546">
        <v>1</v>
      </c>
      <c r="K1546">
        <v>1</v>
      </c>
      <c r="L1546">
        <v>1061.95</v>
      </c>
      <c r="M1546" t="s">
        <v>36</v>
      </c>
      <c r="N1546">
        <v>1.2150000000000001</v>
      </c>
      <c r="O1546">
        <v>1061.95</v>
      </c>
      <c r="P1546">
        <f t="shared" si="199"/>
        <v>1290.2692500000001</v>
      </c>
      <c r="Q1546" t="s">
        <v>41</v>
      </c>
      <c r="R1546" t="s">
        <v>349</v>
      </c>
      <c r="S1546" t="s">
        <v>25</v>
      </c>
      <c r="T1546">
        <v>905702</v>
      </c>
      <c r="U1546">
        <v>553</v>
      </c>
      <c r="V1546" t="s">
        <v>3041</v>
      </c>
      <c r="Y1546">
        <v>790403</v>
      </c>
      <c r="Z1546" t="s">
        <v>350</v>
      </c>
      <c r="AB1546">
        <f t="shared" si="194"/>
        <v>2021</v>
      </c>
      <c r="AC1546">
        <f t="shared" si="195"/>
        <v>6</v>
      </c>
      <c r="AD1546" t="str">
        <f t="shared" si="196"/>
        <v>Q1</v>
      </c>
      <c r="AE1546" t="str">
        <f t="shared" si="197"/>
        <v>FY21/22</v>
      </c>
      <c r="AF1546" t="str">
        <f t="shared" si="198"/>
        <v>SOUTH</v>
      </c>
    </row>
    <row r="1547" spans="1:32">
      <c r="A1547" t="s">
        <v>3594</v>
      </c>
      <c r="B1547" t="s">
        <v>22</v>
      </c>
      <c r="C1547" t="str">
        <f t="shared" si="192"/>
        <v>SPARES/OTHER</v>
      </c>
      <c r="D1547" s="4">
        <v>44362</v>
      </c>
      <c r="E1547" t="str">
        <f t="shared" si="193"/>
        <v>YAMAHA</v>
      </c>
      <c r="F1547">
        <v>14104037</v>
      </c>
      <c r="G1547" s="19">
        <v>44362</v>
      </c>
      <c r="H1547" t="s">
        <v>2051</v>
      </c>
      <c r="I1547" t="s">
        <v>2052</v>
      </c>
      <c r="J1547">
        <v>1</v>
      </c>
      <c r="K1547">
        <v>1</v>
      </c>
      <c r="L1547">
        <v>4424.78</v>
      </c>
      <c r="M1547" t="s">
        <v>36</v>
      </c>
      <c r="N1547">
        <v>1.2150000000000001</v>
      </c>
      <c r="O1547">
        <v>4424.78</v>
      </c>
      <c r="P1547">
        <f t="shared" si="199"/>
        <v>5376.1077000000005</v>
      </c>
      <c r="Q1547" t="s">
        <v>41</v>
      </c>
      <c r="R1547" t="s">
        <v>349</v>
      </c>
      <c r="S1547" t="s">
        <v>25</v>
      </c>
      <c r="T1547">
        <v>905702</v>
      </c>
      <c r="U1547">
        <v>2543</v>
      </c>
      <c r="V1547" t="s">
        <v>3041</v>
      </c>
      <c r="Y1547">
        <v>790403</v>
      </c>
      <c r="Z1547" t="s">
        <v>350</v>
      </c>
      <c r="AB1547">
        <f t="shared" si="194"/>
        <v>2021</v>
      </c>
      <c r="AC1547">
        <f t="shared" si="195"/>
        <v>6</v>
      </c>
      <c r="AD1547" t="str">
        <f t="shared" si="196"/>
        <v>Q1</v>
      </c>
      <c r="AE1547" t="str">
        <f t="shared" si="197"/>
        <v>FY21/22</v>
      </c>
      <c r="AF1547" t="str">
        <f t="shared" si="198"/>
        <v>SOUTH</v>
      </c>
    </row>
    <row r="1548" spans="1:32">
      <c r="A1548" t="s">
        <v>3594</v>
      </c>
      <c r="B1548" t="s">
        <v>3646</v>
      </c>
      <c r="C1548" t="str">
        <f t="shared" si="192"/>
        <v>SPARES/OTHER</v>
      </c>
      <c r="D1548" s="4">
        <v>44362</v>
      </c>
      <c r="E1548" t="str">
        <f t="shared" si="193"/>
        <v>YAMAHA</v>
      </c>
      <c r="F1548">
        <v>14104038</v>
      </c>
      <c r="G1548" s="19">
        <v>44362</v>
      </c>
      <c r="H1548" t="s">
        <v>1623</v>
      </c>
      <c r="I1548" t="s">
        <v>47</v>
      </c>
      <c r="J1548">
        <v>2</v>
      </c>
      <c r="K1548">
        <v>2</v>
      </c>
      <c r="L1548">
        <v>2063.7199999999998</v>
      </c>
      <c r="M1548" t="s">
        <v>36</v>
      </c>
      <c r="N1548">
        <v>1.2150000000000001</v>
      </c>
      <c r="O1548">
        <v>2063.7199999999998</v>
      </c>
      <c r="P1548">
        <f t="shared" si="199"/>
        <v>2507.4198000000001</v>
      </c>
      <c r="Q1548" t="s">
        <v>4058</v>
      </c>
      <c r="R1548" t="s">
        <v>4386</v>
      </c>
      <c r="S1548" t="s">
        <v>25</v>
      </c>
      <c r="T1548">
        <v>905703</v>
      </c>
      <c r="U1548">
        <v>1106</v>
      </c>
      <c r="V1548" t="s">
        <v>3041</v>
      </c>
      <c r="Y1548">
        <v>790434</v>
      </c>
      <c r="Z1548" t="s">
        <v>4387</v>
      </c>
      <c r="AB1548">
        <f t="shared" si="194"/>
        <v>2021</v>
      </c>
      <c r="AC1548">
        <f t="shared" si="195"/>
        <v>6</v>
      </c>
      <c r="AD1548" t="str">
        <f t="shared" si="196"/>
        <v>Q1</v>
      </c>
      <c r="AE1548" t="str">
        <f t="shared" si="197"/>
        <v>FY21/22</v>
      </c>
      <c r="AF1548" t="str">
        <f t="shared" si="198"/>
        <v>EAST</v>
      </c>
    </row>
    <row r="1549" spans="1:32">
      <c r="A1549" t="s">
        <v>3594</v>
      </c>
      <c r="B1549" t="s">
        <v>3646</v>
      </c>
      <c r="C1549" t="str">
        <f t="shared" si="192"/>
        <v>SPARES/OTHER</v>
      </c>
      <c r="D1549" s="4">
        <v>44363</v>
      </c>
      <c r="E1549" t="str">
        <f t="shared" si="193"/>
        <v>HELLER</v>
      </c>
      <c r="F1549">
        <v>14104039</v>
      </c>
      <c r="G1549" s="19">
        <v>44363</v>
      </c>
      <c r="H1549" t="s">
        <v>751</v>
      </c>
      <c r="I1549" t="s">
        <v>752</v>
      </c>
      <c r="J1549">
        <v>1</v>
      </c>
      <c r="K1549">
        <v>1</v>
      </c>
      <c r="L1549">
        <v>4424.78</v>
      </c>
      <c r="M1549" t="s">
        <v>36</v>
      </c>
      <c r="N1549">
        <v>1.2150000000000001</v>
      </c>
      <c r="O1549">
        <v>4424.78</v>
      </c>
      <c r="P1549">
        <f t="shared" si="199"/>
        <v>5376.1077000000005</v>
      </c>
      <c r="Q1549" t="s">
        <v>4058</v>
      </c>
      <c r="R1549" t="s">
        <v>4420</v>
      </c>
      <c r="S1549" t="s">
        <v>25</v>
      </c>
      <c r="T1549">
        <v>905705</v>
      </c>
      <c r="U1549">
        <v>3117.35</v>
      </c>
      <c r="V1549" t="s">
        <v>3041</v>
      </c>
      <c r="Y1549">
        <v>790498</v>
      </c>
      <c r="Z1549" t="s">
        <v>4421</v>
      </c>
      <c r="AB1549">
        <f t="shared" si="194"/>
        <v>2021</v>
      </c>
      <c r="AC1549">
        <f t="shared" si="195"/>
        <v>6</v>
      </c>
      <c r="AD1549" t="str">
        <f t="shared" si="196"/>
        <v>Q1</v>
      </c>
      <c r="AE1549" t="str">
        <f t="shared" si="197"/>
        <v>FY21/22</v>
      </c>
      <c r="AF1549" t="str">
        <f t="shared" si="198"/>
        <v>EAST</v>
      </c>
    </row>
    <row r="1550" spans="1:32">
      <c r="A1550" t="s">
        <v>3594</v>
      </c>
      <c r="B1550" t="s">
        <v>3646</v>
      </c>
      <c r="C1550" t="str">
        <f t="shared" si="192"/>
        <v>SPARES/OTHER</v>
      </c>
      <c r="D1550" s="4">
        <v>44363</v>
      </c>
      <c r="E1550" t="str">
        <f t="shared" si="193"/>
        <v>YAMAHA</v>
      </c>
      <c r="F1550">
        <v>14104040</v>
      </c>
      <c r="G1550" s="19">
        <v>44363</v>
      </c>
      <c r="H1550" t="s">
        <v>1169</v>
      </c>
      <c r="I1550" t="s">
        <v>1170</v>
      </c>
      <c r="J1550">
        <v>4</v>
      </c>
      <c r="K1550">
        <v>4</v>
      </c>
      <c r="L1550">
        <v>2322.12</v>
      </c>
      <c r="M1550" t="s">
        <v>36</v>
      </c>
      <c r="N1550">
        <v>1.2150000000000001</v>
      </c>
      <c r="O1550">
        <v>2322.12</v>
      </c>
      <c r="P1550">
        <f t="shared" si="199"/>
        <v>2821.3758000000003</v>
      </c>
      <c r="Q1550" t="s">
        <v>4058</v>
      </c>
      <c r="R1550" t="s">
        <v>4070</v>
      </c>
      <c r="S1550" t="s">
        <v>25</v>
      </c>
      <c r="T1550">
        <v>905704</v>
      </c>
      <c r="U1550">
        <v>1008</v>
      </c>
      <c r="V1550" t="s">
        <v>3041</v>
      </c>
      <c r="Y1550">
        <v>790442</v>
      </c>
      <c r="Z1550" t="s">
        <v>4072</v>
      </c>
      <c r="AB1550">
        <f t="shared" si="194"/>
        <v>2021</v>
      </c>
      <c r="AC1550">
        <f t="shared" si="195"/>
        <v>6</v>
      </c>
      <c r="AD1550" t="str">
        <f t="shared" si="196"/>
        <v>Q1</v>
      </c>
      <c r="AE1550" t="str">
        <f t="shared" si="197"/>
        <v>FY21/22</v>
      </c>
      <c r="AF1550" t="str">
        <f t="shared" si="198"/>
        <v>EAST</v>
      </c>
    </row>
    <row r="1551" spans="1:32">
      <c r="A1551" t="s">
        <v>3594</v>
      </c>
      <c r="B1551" t="s">
        <v>3646</v>
      </c>
      <c r="C1551" t="str">
        <f t="shared" si="192"/>
        <v>SPARES/OTHER</v>
      </c>
      <c r="D1551" s="4">
        <v>44363</v>
      </c>
      <c r="E1551" t="str">
        <f t="shared" si="193"/>
        <v>YAMAHA</v>
      </c>
      <c r="F1551">
        <v>14104040</v>
      </c>
      <c r="G1551" s="19">
        <v>44363</v>
      </c>
      <c r="H1551" t="s">
        <v>55</v>
      </c>
      <c r="I1551" t="s">
        <v>56</v>
      </c>
      <c r="J1551">
        <v>2</v>
      </c>
      <c r="K1551">
        <v>2</v>
      </c>
      <c r="L1551">
        <v>532.74</v>
      </c>
      <c r="M1551" t="s">
        <v>36</v>
      </c>
      <c r="N1551">
        <v>1.2150000000000001</v>
      </c>
      <c r="O1551">
        <v>532.74</v>
      </c>
      <c r="P1551">
        <f t="shared" si="199"/>
        <v>647.27910000000008</v>
      </c>
      <c r="Q1551" t="s">
        <v>4058</v>
      </c>
      <c r="R1551" t="s">
        <v>4070</v>
      </c>
      <c r="S1551" t="s">
        <v>25</v>
      </c>
      <c r="T1551">
        <v>905704</v>
      </c>
      <c r="U1551">
        <v>266</v>
      </c>
      <c r="V1551" t="s">
        <v>3041</v>
      </c>
      <c r="Y1551">
        <v>790442</v>
      </c>
      <c r="Z1551" t="s">
        <v>4072</v>
      </c>
      <c r="AB1551">
        <f t="shared" si="194"/>
        <v>2021</v>
      </c>
      <c r="AC1551">
        <f t="shared" si="195"/>
        <v>6</v>
      </c>
      <c r="AD1551" t="str">
        <f t="shared" si="196"/>
        <v>Q1</v>
      </c>
      <c r="AE1551" t="str">
        <f t="shared" si="197"/>
        <v>FY21/22</v>
      </c>
      <c r="AF1551" t="str">
        <f t="shared" si="198"/>
        <v>EAST</v>
      </c>
    </row>
    <row r="1552" spans="1:32">
      <c r="A1552" t="s">
        <v>3594</v>
      </c>
      <c r="B1552" t="s">
        <v>3646</v>
      </c>
      <c r="C1552" t="str">
        <f t="shared" si="192"/>
        <v>SPARES/OTHER</v>
      </c>
      <c r="D1552" s="4">
        <v>44363</v>
      </c>
      <c r="E1552" t="str">
        <f t="shared" si="193"/>
        <v>OTHERS</v>
      </c>
      <c r="F1552">
        <v>14104041</v>
      </c>
      <c r="G1552" s="19">
        <v>44363</v>
      </c>
      <c r="H1552" t="s">
        <v>345</v>
      </c>
      <c r="I1552" t="s">
        <v>346</v>
      </c>
      <c r="J1552">
        <v>20</v>
      </c>
      <c r="K1552">
        <v>20</v>
      </c>
      <c r="L1552">
        <v>9840.7099999999991</v>
      </c>
      <c r="M1552" t="s">
        <v>36</v>
      </c>
      <c r="N1552">
        <v>1.2150000000000001</v>
      </c>
      <c r="O1552">
        <v>9840.7099999999991</v>
      </c>
      <c r="P1552">
        <f t="shared" si="199"/>
        <v>11956.462649999999</v>
      </c>
      <c r="Q1552" t="s">
        <v>4058</v>
      </c>
      <c r="R1552" t="s">
        <v>4141</v>
      </c>
      <c r="S1552" t="s">
        <v>25</v>
      </c>
      <c r="T1552">
        <v>905706</v>
      </c>
      <c r="U1552">
        <v>2654.8</v>
      </c>
      <c r="V1552" t="s">
        <v>3041</v>
      </c>
      <c r="Y1552">
        <v>790503</v>
      </c>
      <c r="Z1552" t="s">
        <v>4142</v>
      </c>
      <c r="AB1552">
        <f t="shared" si="194"/>
        <v>2021</v>
      </c>
      <c r="AC1552">
        <f t="shared" si="195"/>
        <v>6</v>
      </c>
      <c r="AD1552" t="str">
        <f t="shared" si="196"/>
        <v>Q1</v>
      </c>
      <c r="AE1552" t="str">
        <f t="shared" si="197"/>
        <v>FY21/22</v>
      </c>
      <c r="AF1552" t="str">
        <f t="shared" si="198"/>
        <v>EAST</v>
      </c>
    </row>
    <row r="1553" spans="1:32">
      <c r="A1553" t="s">
        <v>3594</v>
      </c>
      <c r="B1553" t="s">
        <v>3646</v>
      </c>
      <c r="C1553" t="str">
        <f t="shared" si="192"/>
        <v>FEEDER</v>
      </c>
      <c r="D1553" s="4">
        <v>44363</v>
      </c>
      <c r="E1553" t="str">
        <f t="shared" si="193"/>
        <v>YAMAHA</v>
      </c>
      <c r="F1553">
        <v>14104042</v>
      </c>
      <c r="G1553" s="19">
        <v>44363</v>
      </c>
      <c r="H1553" t="s">
        <v>74</v>
      </c>
      <c r="I1553" t="s">
        <v>75</v>
      </c>
      <c r="J1553">
        <v>1</v>
      </c>
      <c r="K1553">
        <v>1</v>
      </c>
      <c r="L1553">
        <v>6447.79</v>
      </c>
      <c r="M1553" t="s">
        <v>36</v>
      </c>
      <c r="N1553">
        <v>1.2150000000000001</v>
      </c>
      <c r="O1553">
        <v>6447.79</v>
      </c>
      <c r="P1553">
        <f t="shared" si="199"/>
        <v>7834.0648500000007</v>
      </c>
      <c r="Q1553" t="s">
        <v>4058</v>
      </c>
      <c r="R1553" t="s">
        <v>4628</v>
      </c>
      <c r="S1553" t="s">
        <v>25</v>
      </c>
      <c r="T1553">
        <v>905707</v>
      </c>
      <c r="U1553">
        <v>4923.43</v>
      </c>
      <c r="V1553" t="s">
        <v>3041</v>
      </c>
      <c r="Y1553">
        <v>790514</v>
      </c>
      <c r="Z1553" t="s">
        <v>4629</v>
      </c>
      <c r="AB1553">
        <f t="shared" si="194"/>
        <v>2021</v>
      </c>
      <c r="AC1553">
        <f t="shared" si="195"/>
        <v>6</v>
      </c>
      <c r="AD1553" t="str">
        <f t="shared" si="196"/>
        <v>Q1</v>
      </c>
      <c r="AE1553" t="str">
        <f t="shared" si="197"/>
        <v>FY21/22</v>
      </c>
      <c r="AF1553" t="str">
        <f t="shared" si="198"/>
        <v>EAST</v>
      </c>
    </row>
    <row r="1554" spans="1:32">
      <c r="A1554" t="s">
        <v>3594</v>
      </c>
      <c r="B1554" t="s">
        <v>3646</v>
      </c>
      <c r="C1554" t="str">
        <f t="shared" si="192"/>
        <v>SPARES/OTHER</v>
      </c>
      <c r="D1554" s="4">
        <v>44363</v>
      </c>
      <c r="E1554" t="str">
        <f t="shared" si="193"/>
        <v>OTHERS</v>
      </c>
      <c r="F1554">
        <v>14104042</v>
      </c>
      <c r="G1554" s="19">
        <v>44363</v>
      </c>
      <c r="H1554" t="s">
        <v>4222</v>
      </c>
      <c r="I1554" t="s">
        <v>57</v>
      </c>
      <c r="J1554">
        <v>2</v>
      </c>
      <c r="K1554">
        <v>2</v>
      </c>
      <c r="L1554">
        <v>3539.82</v>
      </c>
      <c r="M1554" t="s">
        <v>36</v>
      </c>
      <c r="N1554">
        <v>1.2150000000000001</v>
      </c>
      <c r="O1554">
        <v>3539.82</v>
      </c>
      <c r="P1554">
        <f t="shared" si="199"/>
        <v>4300.8813000000009</v>
      </c>
      <c r="Q1554" t="s">
        <v>4058</v>
      </c>
      <c r="R1554" t="s">
        <v>4628</v>
      </c>
      <c r="S1554" t="s">
        <v>25</v>
      </c>
      <c r="T1554">
        <v>905707</v>
      </c>
      <c r="U1554">
        <v>1946.9</v>
      </c>
      <c r="V1554" t="s">
        <v>3041</v>
      </c>
      <c r="Y1554">
        <v>790514</v>
      </c>
      <c r="Z1554" t="s">
        <v>4629</v>
      </c>
      <c r="AB1554">
        <f t="shared" si="194"/>
        <v>2021</v>
      </c>
      <c r="AC1554">
        <f t="shared" si="195"/>
        <v>6</v>
      </c>
      <c r="AD1554" t="str">
        <f t="shared" si="196"/>
        <v>Q1</v>
      </c>
      <c r="AE1554" t="str">
        <f t="shared" si="197"/>
        <v>FY21/22</v>
      </c>
      <c r="AF1554" t="str">
        <f t="shared" si="198"/>
        <v>EAST</v>
      </c>
    </row>
    <row r="1555" spans="1:32">
      <c r="A1555" t="s">
        <v>3594</v>
      </c>
      <c r="B1555" t="s">
        <v>3646</v>
      </c>
      <c r="C1555" t="str">
        <f t="shared" si="192"/>
        <v>SPARES/OTHER</v>
      </c>
      <c r="D1555" s="4">
        <v>44363</v>
      </c>
      <c r="E1555" t="str">
        <f t="shared" si="193"/>
        <v>OTHERS</v>
      </c>
      <c r="F1555">
        <v>14104042</v>
      </c>
      <c r="G1555" s="19">
        <v>44363</v>
      </c>
      <c r="H1555" t="s">
        <v>3031</v>
      </c>
      <c r="I1555" t="s">
        <v>3032</v>
      </c>
      <c r="J1555">
        <v>1</v>
      </c>
      <c r="K1555">
        <v>1</v>
      </c>
      <c r="L1555">
        <v>3057.52</v>
      </c>
      <c r="M1555" t="s">
        <v>36</v>
      </c>
      <c r="N1555">
        <v>1.2150000000000001</v>
      </c>
      <c r="O1555">
        <v>3057.52</v>
      </c>
      <c r="P1555">
        <f t="shared" si="199"/>
        <v>3714.8868000000002</v>
      </c>
      <c r="Q1555" t="s">
        <v>4058</v>
      </c>
      <c r="R1555" t="s">
        <v>4628</v>
      </c>
      <c r="S1555" t="s">
        <v>25</v>
      </c>
      <c r="T1555">
        <v>905707</v>
      </c>
      <c r="U1555">
        <v>1681.42</v>
      </c>
      <c r="V1555" t="s">
        <v>3041</v>
      </c>
      <c r="Y1555">
        <v>790514</v>
      </c>
      <c r="Z1555" t="s">
        <v>4629</v>
      </c>
      <c r="AB1555">
        <f t="shared" si="194"/>
        <v>2021</v>
      </c>
      <c r="AC1555">
        <f t="shared" si="195"/>
        <v>6</v>
      </c>
      <c r="AD1555" t="str">
        <f t="shared" si="196"/>
        <v>Q1</v>
      </c>
      <c r="AE1555" t="str">
        <f t="shared" si="197"/>
        <v>FY21/22</v>
      </c>
      <c r="AF1555" t="str">
        <f t="shared" si="198"/>
        <v>EAST</v>
      </c>
    </row>
    <row r="1556" spans="1:32">
      <c r="A1556" t="s">
        <v>3594</v>
      </c>
      <c r="B1556" t="s">
        <v>3672</v>
      </c>
      <c r="C1556" t="str">
        <f t="shared" si="192"/>
        <v>SERVICE_CHARGE</v>
      </c>
      <c r="D1556" s="4">
        <v>44369</v>
      </c>
      <c r="E1556" t="str">
        <f t="shared" si="193"/>
        <v>YAMAHA</v>
      </c>
      <c r="F1556">
        <v>12101140</v>
      </c>
      <c r="G1556" s="19">
        <v>44369</v>
      </c>
      <c r="H1556" t="s">
        <v>76</v>
      </c>
      <c r="I1556" t="s">
        <v>77</v>
      </c>
      <c r="J1556">
        <v>1</v>
      </c>
      <c r="K1556">
        <v>1</v>
      </c>
      <c r="L1556">
        <v>1327.43</v>
      </c>
      <c r="M1556" t="s">
        <v>36</v>
      </c>
      <c r="N1556">
        <v>1.2150000000000001</v>
      </c>
      <c r="O1556">
        <v>1327.43</v>
      </c>
      <c r="P1556">
        <f t="shared" si="199"/>
        <v>1612.8274500000002</v>
      </c>
      <c r="Q1556" t="s">
        <v>4053</v>
      </c>
      <c r="R1556" t="s">
        <v>4397</v>
      </c>
      <c r="S1556" t="s">
        <v>25</v>
      </c>
      <c r="T1556">
        <v>905718</v>
      </c>
      <c r="U1556">
        <v>0</v>
      </c>
      <c r="V1556" t="s">
        <v>4064</v>
      </c>
      <c r="Z1556" t="s">
        <v>4398</v>
      </c>
      <c r="AB1556">
        <f t="shared" si="194"/>
        <v>2021</v>
      </c>
      <c r="AC1556">
        <f t="shared" si="195"/>
        <v>6</v>
      </c>
      <c r="AD1556" t="str">
        <f t="shared" si="196"/>
        <v>Q1</v>
      </c>
      <c r="AE1556" t="str">
        <f t="shared" si="197"/>
        <v>FY21/22</v>
      </c>
      <c r="AF1556" t="str">
        <f t="shared" si="198"/>
        <v>WEST</v>
      </c>
    </row>
    <row r="1557" spans="1:32">
      <c r="A1557" t="s">
        <v>3594</v>
      </c>
      <c r="B1557" t="s">
        <v>3646</v>
      </c>
      <c r="C1557" t="str">
        <f t="shared" si="192"/>
        <v>SPARES/OTHER</v>
      </c>
      <c r="D1557" s="4">
        <v>44369</v>
      </c>
      <c r="E1557" t="str">
        <f t="shared" si="193"/>
        <v>YAMAHA</v>
      </c>
      <c r="F1557">
        <v>14104043</v>
      </c>
      <c r="G1557" s="19">
        <v>44369</v>
      </c>
      <c r="H1557" t="s">
        <v>1299</v>
      </c>
      <c r="I1557" t="s">
        <v>1300</v>
      </c>
      <c r="J1557">
        <v>3</v>
      </c>
      <c r="K1557">
        <v>3</v>
      </c>
      <c r="L1557">
        <v>11915.04</v>
      </c>
      <c r="M1557" t="s">
        <v>36</v>
      </c>
      <c r="N1557">
        <v>1.2150000000000001</v>
      </c>
      <c r="O1557">
        <v>11915.04</v>
      </c>
      <c r="P1557">
        <f t="shared" si="199"/>
        <v>14476.773600000002</v>
      </c>
      <c r="Q1557" t="s">
        <v>4058</v>
      </c>
      <c r="R1557" t="s">
        <v>4172</v>
      </c>
      <c r="S1557" t="s">
        <v>25</v>
      </c>
      <c r="T1557">
        <v>905710</v>
      </c>
      <c r="U1557">
        <v>8070</v>
      </c>
      <c r="V1557" t="s">
        <v>3041</v>
      </c>
      <c r="Y1557">
        <v>791238</v>
      </c>
      <c r="Z1557" t="s">
        <v>4173</v>
      </c>
      <c r="AB1557">
        <f t="shared" si="194"/>
        <v>2021</v>
      </c>
      <c r="AC1557">
        <f t="shared" si="195"/>
        <v>6</v>
      </c>
      <c r="AD1557" t="str">
        <f t="shared" si="196"/>
        <v>Q1</v>
      </c>
      <c r="AE1557" t="str">
        <f t="shared" si="197"/>
        <v>FY21/22</v>
      </c>
      <c r="AF1557" t="str">
        <f t="shared" si="198"/>
        <v>EAST</v>
      </c>
    </row>
    <row r="1558" spans="1:32">
      <c r="A1558" t="s">
        <v>3594</v>
      </c>
      <c r="B1558" t="s">
        <v>3646</v>
      </c>
      <c r="C1558" t="str">
        <f t="shared" si="192"/>
        <v>FEEDER</v>
      </c>
      <c r="D1558" s="4">
        <v>44369</v>
      </c>
      <c r="E1558" t="str">
        <f t="shared" si="193"/>
        <v>YAMAHA</v>
      </c>
      <c r="F1558">
        <v>14104044</v>
      </c>
      <c r="G1558" s="19">
        <v>44369</v>
      </c>
      <c r="H1558" t="s">
        <v>70</v>
      </c>
      <c r="I1558" t="s">
        <v>71</v>
      </c>
      <c r="J1558">
        <v>2</v>
      </c>
      <c r="K1558">
        <v>2</v>
      </c>
      <c r="L1558">
        <v>9247.7900000000009</v>
      </c>
      <c r="M1558" t="s">
        <v>36</v>
      </c>
      <c r="N1558">
        <v>1.2150000000000001</v>
      </c>
      <c r="O1558">
        <v>9247.7900000000009</v>
      </c>
      <c r="P1558">
        <f t="shared" si="199"/>
        <v>11236.064850000002</v>
      </c>
      <c r="Q1558" t="s">
        <v>4058</v>
      </c>
      <c r="R1558" t="s">
        <v>4384</v>
      </c>
      <c r="S1558" t="s">
        <v>25</v>
      </c>
      <c r="T1558">
        <v>905711</v>
      </c>
      <c r="U1558">
        <v>7160.54</v>
      </c>
      <c r="V1558" t="s">
        <v>3041</v>
      </c>
      <c r="Y1558">
        <v>791241</v>
      </c>
      <c r="Z1558" t="s">
        <v>4385</v>
      </c>
      <c r="AB1558">
        <f t="shared" si="194"/>
        <v>2021</v>
      </c>
      <c r="AC1558">
        <f t="shared" si="195"/>
        <v>6</v>
      </c>
      <c r="AD1558" t="str">
        <f t="shared" si="196"/>
        <v>Q1</v>
      </c>
      <c r="AE1558" t="str">
        <f t="shared" si="197"/>
        <v>FY21/22</v>
      </c>
      <c r="AF1558" t="str">
        <f t="shared" si="198"/>
        <v>EAST</v>
      </c>
    </row>
    <row r="1559" spans="1:32">
      <c r="A1559" t="s">
        <v>3594</v>
      </c>
      <c r="B1559" t="s">
        <v>3646</v>
      </c>
      <c r="C1559" t="str">
        <f t="shared" si="192"/>
        <v>FEEDER</v>
      </c>
      <c r="D1559" s="4">
        <v>44369</v>
      </c>
      <c r="E1559" t="str">
        <f t="shared" si="193"/>
        <v>YAMAHA</v>
      </c>
      <c r="F1559">
        <v>14104044</v>
      </c>
      <c r="G1559" s="19">
        <v>44369</v>
      </c>
      <c r="H1559" t="s">
        <v>72</v>
      </c>
      <c r="I1559" t="s">
        <v>73</v>
      </c>
      <c r="J1559">
        <v>2</v>
      </c>
      <c r="K1559">
        <v>2</v>
      </c>
      <c r="L1559">
        <v>10116.81</v>
      </c>
      <c r="M1559" t="s">
        <v>36</v>
      </c>
      <c r="N1559">
        <v>1.2150000000000001</v>
      </c>
      <c r="O1559">
        <v>10116.81</v>
      </c>
      <c r="P1559">
        <f t="shared" si="199"/>
        <v>12291.924150000001</v>
      </c>
      <c r="Q1559" t="s">
        <v>4058</v>
      </c>
      <c r="R1559" t="s">
        <v>4384</v>
      </c>
      <c r="S1559" t="s">
        <v>25</v>
      </c>
      <c r="T1559">
        <v>905711</v>
      </c>
      <c r="U1559">
        <v>7627.09</v>
      </c>
      <c r="V1559" t="s">
        <v>3041</v>
      </c>
      <c r="Y1559">
        <v>791241</v>
      </c>
      <c r="Z1559" t="s">
        <v>4385</v>
      </c>
      <c r="AB1559">
        <f t="shared" si="194"/>
        <v>2021</v>
      </c>
      <c r="AC1559">
        <f t="shared" si="195"/>
        <v>6</v>
      </c>
      <c r="AD1559" t="str">
        <f t="shared" si="196"/>
        <v>Q1</v>
      </c>
      <c r="AE1559" t="str">
        <f t="shared" si="197"/>
        <v>FY21/22</v>
      </c>
      <c r="AF1559" t="str">
        <f t="shared" si="198"/>
        <v>EAST</v>
      </c>
    </row>
    <row r="1560" spans="1:32">
      <c r="A1560" t="s">
        <v>3594</v>
      </c>
      <c r="B1560" t="s">
        <v>3646</v>
      </c>
      <c r="C1560" t="str">
        <f t="shared" si="192"/>
        <v>FEEDER</v>
      </c>
      <c r="D1560" s="4">
        <v>44369</v>
      </c>
      <c r="E1560" t="str">
        <f t="shared" si="193"/>
        <v>YAMAHA</v>
      </c>
      <c r="F1560">
        <v>14104045</v>
      </c>
      <c r="G1560" s="19">
        <v>44369</v>
      </c>
      <c r="H1560" t="s">
        <v>353</v>
      </c>
      <c r="I1560" t="s">
        <v>354</v>
      </c>
      <c r="J1560">
        <v>1</v>
      </c>
      <c r="K1560">
        <v>1</v>
      </c>
      <c r="L1560">
        <v>8849.56</v>
      </c>
      <c r="M1560" t="s">
        <v>36</v>
      </c>
      <c r="N1560">
        <v>1.2150000000000001</v>
      </c>
      <c r="O1560">
        <v>8849.56</v>
      </c>
      <c r="P1560">
        <f t="shared" si="199"/>
        <v>10752.215400000001</v>
      </c>
      <c r="Q1560" t="s">
        <v>4058</v>
      </c>
      <c r="R1560" t="s">
        <v>4291</v>
      </c>
      <c r="S1560" t="s">
        <v>25</v>
      </c>
      <c r="T1560">
        <v>905713</v>
      </c>
      <c r="U1560">
        <v>6899.98</v>
      </c>
      <c r="V1560" t="s">
        <v>3041</v>
      </c>
      <c r="Y1560">
        <v>791250</v>
      </c>
      <c r="Z1560" t="s">
        <v>4292</v>
      </c>
      <c r="AB1560">
        <f t="shared" si="194"/>
        <v>2021</v>
      </c>
      <c r="AC1560">
        <f t="shared" si="195"/>
        <v>6</v>
      </c>
      <c r="AD1560" t="str">
        <f t="shared" si="196"/>
        <v>Q1</v>
      </c>
      <c r="AE1560" t="str">
        <f t="shared" si="197"/>
        <v>FY21/22</v>
      </c>
      <c r="AF1560" t="str">
        <f t="shared" si="198"/>
        <v>EAST</v>
      </c>
    </row>
    <row r="1561" spans="1:32">
      <c r="A1561" t="s">
        <v>3594</v>
      </c>
      <c r="B1561" t="s">
        <v>3646</v>
      </c>
      <c r="C1561" t="str">
        <f t="shared" si="192"/>
        <v>FEEDER</v>
      </c>
      <c r="D1561" s="4">
        <v>44369</v>
      </c>
      <c r="E1561" t="str">
        <f t="shared" si="193"/>
        <v>YAMAHA</v>
      </c>
      <c r="F1561">
        <v>14104046</v>
      </c>
      <c r="G1561" s="19">
        <v>44369</v>
      </c>
      <c r="H1561" t="s">
        <v>74</v>
      </c>
      <c r="I1561" t="s">
        <v>75</v>
      </c>
      <c r="J1561">
        <v>6</v>
      </c>
      <c r="K1561">
        <v>6</v>
      </c>
      <c r="L1561">
        <v>32559.29</v>
      </c>
      <c r="M1561" t="s">
        <v>36</v>
      </c>
      <c r="N1561">
        <v>1.2150000000000001</v>
      </c>
      <c r="O1561">
        <v>32559.29</v>
      </c>
      <c r="P1561">
        <f t="shared" si="199"/>
        <v>39559.537350000006</v>
      </c>
      <c r="Q1561" t="s">
        <v>4058</v>
      </c>
      <c r="R1561" t="s">
        <v>4149</v>
      </c>
      <c r="S1561" t="s">
        <v>25</v>
      </c>
      <c r="T1561">
        <v>905714</v>
      </c>
      <c r="U1561">
        <v>29540.560000000001</v>
      </c>
      <c r="V1561" t="s">
        <v>3041</v>
      </c>
      <c r="Y1561">
        <v>791253</v>
      </c>
      <c r="Z1561" t="s">
        <v>4150</v>
      </c>
      <c r="AB1561">
        <f t="shared" si="194"/>
        <v>2021</v>
      </c>
      <c r="AC1561">
        <f t="shared" si="195"/>
        <v>6</v>
      </c>
      <c r="AD1561" t="str">
        <f t="shared" si="196"/>
        <v>Q1</v>
      </c>
      <c r="AE1561" t="str">
        <f t="shared" si="197"/>
        <v>FY21/22</v>
      </c>
      <c r="AF1561" t="str">
        <f t="shared" si="198"/>
        <v>EAST</v>
      </c>
    </row>
    <row r="1562" spans="1:32">
      <c r="A1562" t="s">
        <v>3594</v>
      </c>
      <c r="B1562" t="s">
        <v>3646</v>
      </c>
      <c r="C1562" t="str">
        <f t="shared" si="192"/>
        <v>SPARES/OTHER</v>
      </c>
      <c r="D1562" s="4">
        <v>44369</v>
      </c>
      <c r="E1562" t="str">
        <f t="shared" si="193"/>
        <v>YAMAHA</v>
      </c>
      <c r="F1562">
        <v>14104047</v>
      </c>
      <c r="G1562" s="19">
        <v>44369</v>
      </c>
      <c r="H1562" t="s">
        <v>140</v>
      </c>
      <c r="I1562" t="s">
        <v>141</v>
      </c>
      <c r="J1562">
        <v>30</v>
      </c>
      <c r="K1562">
        <v>30</v>
      </c>
      <c r="L1562">
        <v>1752.21</v>
      </c>
      <c r="M1562" t="s">
        <v>36</v>
      </c>
      <c r="N1562">
        <v>1.2150000000000001</v>
      </c>
      <c r="O1562">
        <v>1752.21</v>
      </c>
      <c r="P1562">
        <f t="shared" si="199"/>
        <v>2128.9351500000002</v>
      </c>
      <c r="Q1562" t="s">
        <v>4058</v>
      </c>
      <c r="R1562" t="s">
        <v>4482</v>
      </c>
      <c r="S1562" t="s">
        <v>25</v>
      </c>
      <c r="T1562">
        <v>905715</v>
      </c>
      <c r="U1562">
        <v>840</v>
      </c>
      <c r="V1562" t="s">
        <v>3041</v>
      </c>
      <c r="Y1562">
        <v>791261</v>
      </c>
      <c r="Z1562" t="s">
        <v>4483</v>
      </c>
      <c r="AB1562">
        <f t="shared" si="194"/>
        <v>2021</v>
      </c>
      <c r="AC1562">
        <f t="shared" si="195"/>
        <v>6</v>
      </c>
      <c r="AD1562" t="str">
        <f t="shared" si="196"/>
        <v>Q1</v>
      </c>
      <c r="AE1562" t="str">
        <f t="shared" si="197"/>
        <v>FY21/22</v>
      </c>
      <c r="AF1562" t="str">
        <f t="shared" si="198"/>
        <v>EAST</v>
      </c>
    </row>
    <row r="1563" spans="1:32">
      <c r="A1563" t="s">
        <v>3594</v>
      </c>
      <c r="B1563" t="s">
        <v>3646</v>
      </c>
      <c r="C1563" t="str">
        <f t="shared" si="192"/>
        <v>SPARES/OTHER</v>
      </c>
      <c r="D1563" s="4">
        <v>44369</v>
      </c>
      <c r="E1563" t="str">
        <f t="shared" si="193"/>
        <v>YAMAHA</v>
      </c>
      <c r="F1563">
        <v>14104047</v>
      </c>
      <c r="G1563" s="19">
        <v>44369</v>
      </c>
      <c r="H1563" t="s">
        <v>511</v>
      </c>
      <c r="I1563" t="s">
        <v>100</v>
      </c>
      <c r="J1563">
        <v>1</v>
      </c>
      <c r="K1563">
        <v>1</v>
      </c>
      <c r="L1563">
        <v>32.74</v>
      </c>
      <c r="M1563" t="s">
        <v>36</v>
      </c>
      <c r="N1563">
        <v>1.2150000000000001</v>
      </c>
      <c r="O1563">
        <v>32.74</v>
      </c>
      <c r="P1563">
        <f t="shared" si="199"/>
        <v>39.779100000000007</v>
      </c>
      <c r="Q1563" t="s">
        <v>4058</v>
      </c>
      <c r="R1563" t="s">
        <v>4482</v>
      </c>
      <c r="S1563" t="s">
        <v>25</v>
      </c>
      <c r="T1563">
        <v>905715</v>
      </c>
      <c r="U1563">
        <v>18</v>
      </c>
      <c r="V1563" t="s">
        <v>3041</v>
      </c>
      <c r="Y1563">
        <v>791261</v>
      </c>
      <c r="Z1563" t="s">
        <v>4483</v>
      </c>
      <c r="AB1563">
        <f t="shared" si="194"/>
        <v>2021</v>
      </c>
      <c r="AC1563">
        <f t="shared" si="195"/>
        <v>6</v>
      </c>
      <c r="AD1563" t="str">
        <f t="shared" si="196"/>
        <v>Q1</v>
      </c>
      <c r="AE1563" t="str">
        <f t="shared" si="197"/>
        <v>FY21/22</v>
      </c>
      <c r="AF1563" t="str">
        <f t="shared" si="198"/>
        <v>EAST</v>
      </c>
    </row>
    <row r="1564" spans="1:32">
      <c r="A1564" t="s">
        <v>3594</v>
      </c>
      <c r="B1564" t="s">
        <v>3646</v>
      </c>
      <c r="C1564" t="str">
        <f t="shared" si="192"/>
        <v>SPARES/OTHER</v>
      </c>
      <c r="D1564" s="4">
        <v>44369</v>
      </c>
      <c r="E1564" t="str">
        <f t="shared" si="193"/>
        <v>YAMAHA</v>
      </c>
      <c r="F1564">
        <v>14104047</v>
      </c>
      <c r="G1564" s="19">
        <v>44369</v>
      </c>
      <c r="H1564" t="s">
        <v>3877</v>
      </c>
      <c r="I1564" t="s">
        <v>2050</v>
      </c>
      <c r="J1564">
        <v>10</v>
      </c>
      <c r="K1564">
        <v>10</v>
      </c>
      <c r="L1564">
        <v>44.25</v>
      </c>
      <c r="M1564" t="s">
        <v>36</v>
      </c>
      <c r="N1564">
        <v>1.2150000000000001</v>
      </c>
      <c r="O1564">
        <v>44.25</v>
      </c>
      <c r="P1564">
        <f t="shared" si="199"/>
        <v>53.763750000000002</v>
      </c>
      <c r="Q1564" t="s">
        <v>4058</v>
      </c>
      <c r="R1564" t="s">
        <v>4482</v>
      </c>
      <c r="S1564" t="s">
        <v>25</v>
      </c>
      <c r="T1564">
        <v>905715</v>
      </c>
      <c r="U1564">
        <v>10</v>
      </c>
      <c r="V1564" t="s">
        <v>3041</v>
      </c>
      <c r="Y1564">
        <v>791261</v>
      </c>
      <c r="Z1564" t="s">
        <v>4483</v>
      </c>
      <c r="AB1564">
        <f t="shared" si="194"/>
        <v>2021</v>
      </c>
      <c r="AC1564">
        <f t="shared" si="195"/>
        <v>6</v>
      </c>
      <c r="AD1564" t="str">
        <f t="shared" si="196"/>
        <v>Q1</v>
      </c>
      <c r="AE1564" t="str">
        <f t="shared" si="197"/>
        <v>FY21/22</v>
      </c>
      <c r="AF1564" t="str">
        <f t="shared" si="198"/>
        <v>EAST</v>
      </c>
    </row>
    <row r="1565" spans="1:32">
      <c r="A1565" t="s">
        <v>3594</v>
      </c>
      <c r="B1565" t="s">
        <v>3646</v>
      </c>
      <c r="C1565" t="str">
        <f t="shared" si="192"/>
        <v>SPARES/OTHER</v>
      </c>
      <c r="D1565" s="4">
        <v>44369</v>
      </c>
      <c r="E1565" t="str">
        <f t="shared" si="193"/>
        <v>OTHERS</v>
      </c>
      <c r="F1565">
        <v>14104047</v>
      </c>
      <c r="G1565" s="19">
        <v>44369</v>
      </c>
      <c r="H1565" t="s">
        <v>345</v>
      </c>
      <c r="I1565" t="s">
        <v>346</v>
      </c>
      <c r="J1565">
        <v>2</v>
      </c>
      <c r="K1565">
        <v>2</v>
      </c>
      <c r="L1565">
        <v>1230.0899999999999</v>
      </c>
      <c r="M1565" t="s">
        <v>36</v>
      </c>
      <c r="N1565">
        <v>1.2150000000000001</v>
      </c>
      <c r="O1565">
        <v>1230.0899999999999</v>
      </c>
      <c r="P1565">
        <f t="shared" si="199"/>
        <v>1494.55935</v>
      </c>
      <c r="Q1565" t="s">
        <v>4058</v>
      </c>
      <c r="R1565" t="s">
        <v>4482</v>
      </c>
      <c r="S1565" t="s">
        <v>25</v>
      </c>
      <c r="T1565">
        <v>905715</v>
      </c>
      <c r="U1565">
        <v>265.48</v>
      </c>
      <c r="V1565" t="s">
        <v>3041</v>
      </c>
      <c r="Y1565">
        <v>791261</v>
      </c>
      <c r="Z1565" t="s">
        <v>4483</v>
      </c>
      <c r="AB1565">
        <f t="shared" si="194"/>
        <v>2021</v>
      </c>
      <c r="AC1565">
        <f t="shared" si="195"/>
        <v>6</v>
      </c>
      <c r="AD1565" t="str">
        <f t="shared" si="196"/>
        <v>Q1</v>
      </c>
      <c r="AE1565" t="str">
        <f t="shared" si="197"/>
        <v>FY21/22</v>
      </c>
      <c r="AF1565" t="str">
        <f t="shared" si="198"/>
        <v>EAST</v>
      </c>
    </row>
    <row r="1566" spans="1:32">
      <c r="A1566" t="s">
        <v>3594</v>
      </c>
      <c r="B1566" t="s">
        <v>3646</v>
      </c>
      <c r="C1566" t="str">
        <f t="shared" si="192"/>
        <v>SPARES/OTHER</v>
      </c>
      <c r="D1566" s="4">
        <v>44369</v>
      </c>
      <c r="E1566" t="str">
        <f t="shared" si="193"/>
        <v>OTHERS</v>
      </c>
      <c r="F1566">
        <v>14104047</v>
      </c>
      <c r="G1566" s="19">
        <v>44369</v>
      </c>
      <c r="H1566" t="s">
        <v>4630</v>
      </c>
      <c r="I1566" t="s">
        <v>57</v>
      </c>
      <c r="J1566">
        <v>4</v>
      </c>
      <c r="K1566">
        <v>4</v>
      </c>
      <c r="L1566">
        <v>566.37</v>
      </c>
      <c r="M1566" t="s">
        <v>36</v>
      </c>
      <c r="N1566">
        <v>1.2150000000000001</v>
      </c>
      <c r="O1566">
        <v>566.37</v>
      </c>
      <c r="P1566">
        <f t="shared" si="199"/>
        <v>688.1395500000001</v>
      </c>
      <c r="Q1566" t="s">
        <v>4058</v>
      </c>
      <c r="R1566" t="s">
        <v>4482</v>
      </c>
      <c r="S1566" t="s">
        <v>25</v>
      </c>
      <c r="T1566">
        <v>905715</v>
      </c>
      <c r="U1566">
        <v>283.19</v>
      </c>
      <c r="V1566" t="s">
        <v>3041</v>
      </c>
      <c r="Y1566">
        <v>791261</v>
      </c>
      <c r="Z1566" t="s">
        <v>4483</v>
      </c>
      <c r="AB1566">
        <f t="shared" si="194"/>
        <v>2021</v>
      </c>
      <c r="AC1566">
        <f t="shared" si="195"/>
        <v>6</v>
      </c>
      <c r="AD1566" t="str">
        <f t="shared" si="196"/>
        <v>Q1</v>
      </c>
      <c r="AE1566" t="str">
        <f t="shared" si="197"/>
        <v>FY21/22</v>
      </c>
      <c r="AF1566" t="str">
        <f t="shared" si="198"/>
        <v>EAST</v>
      </c>
    </row>
    <row r="1567" spans="1:32">
      <c r="A1567" t="s">
        <v>3594</v>
      </c>
      <c r="B1567" t="s">
        <v>3672</v>
      </c>
      <c r="C1567" t="str">
        <f t="shared" si="192"/>
        <v>FEEDER</v>
      </c>
      <c r="D1567" s="4">
        <v>44369</v>
      </c>
      <c r="E1567" t="str">
        <f t="shared" si="193"/>
        <v>YAMAHA</v>
      </c>
      <c r="F1567">
        <v>14104048</v>
      </c>
      <c r="G1567" s="19">
        <v>44369</v>
      </c>
      <c r="H1567" t="s">
        <v>72</v>
      </c>
      <c r="I1567" t="s">
        <v>73</v>
      </c>
      <c r="J1567">
        <v>2</v>
      </c>
      <c r="K1567">
        <v>2</v>
      </c>
      <c r="L1567">
        <v>9026.5499999999993</v>
      </c>
      <c r="M1567" t="s">
        <v>36</v>
      </c>
      <c r="N1567">
        <v>1.2150000000000001</v>
      </c>
      <c r="O1567">
        <v>9026.5499999999993</v>
      </c>
      <c r="P1567">
        <f t="shared" si="199"/>
        <v>10967.258249999999</v>
      </c>
      <c r="Q1567" t="s">
        <v>4053</v>
      </c>
      <c r="R1567" t="s">
        <v>4498</v>
      </c>
      <c r="S1567" t="s">
        <v>25</v>
      </c>
      <c r="T1567">
        <v>905716</v>
      </c>
      <c r="U1567">
        <v>7627.09</v>
      </c>
      <c r="V1567" t="s">
        <v>3041</v>
      </c>
      <c r="Y1567">
        <v>791303</v>
      </c>
      <c r="Z1567" t="s">
        <v>4499</v>
      </c>
      <c r="AB1567">
        <f t="shared" si="194"/>
        <v>2021</v>
      </c>
      <c r="AC1567">
        <f t="shared" si="195"/>
        <v>6</v>
      </c>
      <c r="AD1567" t="str">
        <f t="shared" si="196"/>
        <v>Q1</v>
      </c>
      <c r="AE1567" t="str">
        <f t="shared" si="197"/>
        <v>FY21/22</v>
      </c>
      <c r="AF1567" t="str">
        <f t="shared" si="198"/>
        <v>WEST</v>
      </c>
    </row>
    <row r="1568" spans="1:32">
      <c r="A1568" t="s">
        <v>3594</v>
      </c>
      <c r="B1568" t="s">
        <v>3672</v>
      </c>
      <c r="C1568" t="str">
        <f t="shared" si="192"/>
        <v>SPARES/OTHER</v>
      </c>
      <c r="D1568" s="4">
        <v>44369</v>
      </c>
      <c r="E1568" t="str">
        <f t="shared" si="193"/>
        <v>YAMAHA</v>
      </c>
      <c r="F1568">
        <v>14104049</v>
      </c>
      <c r="G1568" s="19">
        <v>44369</v>
      </c>
      <c r="H1568" t="s">
        <v>126</v>
      </c>
      <c r="I1568" t="s">
        <v>48</v>
      </c>
      <c r="J1568">
        <v>1</v>
      </c>
      <c r="K1568">
        <v>1</v>
      </c>
      <c r="L1568">
        <v>2034.51</v>
      </c>
      <c r="M1568" t="s">
        <v>36</v>
      </c>
      <c r="N1568">
        <v>1.2150000000000001</v>
      </c>
      <c r="O1568">
        <v>2034.51</v>
      </c>
      <c r="P1568">
        <f t="shared" si="199"/>
        <v>2471.92965</v>
      </c>
      <c r="Q1568" t="s">
        <v>4053</v>
      </c>
      <c r="R1568" t="s">
        <v>4211</v>
      </c>
      <c r="S1568" t="s">
        <v>25</v>
      </c>
      <c r="T1568">
        <v>905717</v>
      </c>
      <c r="U1568">
        <v>660</v>
      </c>
      <c r="V1568" t="s">
        <v>3041</v>
      </c>
      <c r="Y1568">
        <v>791304</v>
      </c>
      <c r="Z1568" t="s">
        <v>4213</v>
      </c>
      <c r="AB1568">
        <f t="shared" si="194"/>
        <v>2021</v>
      </c>
      <c r="AC1568">
        <f t="shared" si="195"/>
        <v>6</v>
      </c>
      <c r="AD1568" t="str">
        <f t="shared" si="196"/>
        <v>Q1</v>
      </c>
      <c r="AE1568" t="str">
        <f t="shared" si="197"/>
        <v>FY21/22</v>
      </c>
      <c r="AF1568" t="str">
        <f t="shared" si="198"/>
        <v>WEST</v>
      </c>
    </row>
    <row r="1569" spans="1:32">
      <c r="A1569" t="s">
        <v>3594</v>
      </c>
      <c r="B1569" t="s">
        <v>3646</v>
      </c>
      <c r="C1569" t="str">
        <f t="shared" si="192"/>
        <v>FEEDER</v>
      </c>
      <c r="D1569" s="4">
        <v>44370</v>
      </c>
      <c r="E1569" t="str">
        <f t="shared" si="193"/>
        <v>YAMAHA</v>
      </c>
      <c r="F1569">
        <v>14104050</v>
      </c>
      <c r="G1569" s="19">
        <v>44370</v>
      </c>
      <c r="H1569" t="s">
        <v>37</v>
      </c>
      <c r="I1569" t="s">
        <v>38</v>
      </c>
      <c r="J1569">
        <v>30</v>
      </c>
      <c r="K1569">
        <v>30</v>
      </c>
      <c r="L1569">
        <v>92920.35</v>
      </c>
      <c r="M1569" t="s">
        <v>36</v>
      </c>
      <c r="N1569">
        <v>1.2150000000000001</v>
      </c>
      <c r="O1569">
        <v>92920.35</v>
      </c>
      <c r="P1569">
        <f t="shared" si="199"/>
        <v>112898.22525000002</v>
      </c>
      <c r="Q1569" t="s">
        <v>4058</v>
      </c>
      <c r="R1569" t="s">
        <v>4631</v>
      </c>
      <c r="S1569" t="s">
        <v>25</v>
      </c>
      <c r="T1569">
        <v>905721</v>
      </c>
      <c r="U1569">
        <v>77314.38</v>
      </c>
      <c r="V1569" t="s">
        <v>3041</v>
      </c>
      <c r="Y1569">
        <v>791432</v>
      </c>
      <c r="Z1569" t="s">
        <v>4632</v>
      </c>
      <c r="AB1569">
        <f t="shared" si="194"/>
        <v>2021</v>
      </c>
      <c r="AC1569">
        <f t="shared" si="195"/>
        <v>6</v>
      </c>
      <c r="AD1569" t="str">
        <f t="shared" si="196"/>
        <v>Q1</v>
      </c>
      <c r="AE1569" t="str">
        <f t="shared" si="197"/>
        <v>FY21/22</v>
      </c>
      <c r="AF1569" t="str">
        <f t="shared" si="198"/>
        <v>EAST</v>
      </c>
    </row>
    <row r="1570" spans="1:32">
      <c r="A1570" t="s">
        <v>3594</v>
      </c>
      <c r="B1570" t="s">
        <v>3646</v>
      </c>
      <c r="C1570" t="str">
        <f t="shared" si="192"/>
        <v>SPARES/OTHER</v>
      </c>
      <c r="D1570" s="4">
        <v>44370</v>
      </c>
      <c r="E1570" t="str">
        <f t="shared" si="193"/>
        <v>YAMAHA</v>
      </c>
      <c r="F1570">
        <v>14104051</v>
      </c>
      <c r="G1570" s="19">
        <v>44370</v>
      </c>
      <c r="H1570" t="s">
        <v>1167</v>
      </c>
      <c r="I1570" t="s">
        <v>1168</v>
      </c>
      <c r="J1570">
        <v>1</v>
      </c>
      <c r="K1570">
        <v>1</v>
      </c>
      <c r="L1570">
        <v>3980.53</v>
      </c>
      <c r="M1570" t="s">
        <v>36</v>
      </c>
      <c r="N1570">
        <v>1.2150000000000001</v>
      </c>
      <c r="O1570">
        <v>3980.53</v>
      </c>
      <c r="P1570">
        <f t="shared" si="199"/>
        <v>4836.3439500000004</v>
      </c>
      <c r="Q1570" t="s">
        <v>4058</v>
      </c>
      <c r="R1570" t="s">
        <v>4413</v>
      </c>
      <c r="S1570" t="s">
        <v>25</v>
      </c>
      <c r="T1570">
        <v>905722</v>
      </c>
      <c r="U1570">
        <v>2012.04</v>
      </c>
      <c r="V1570" t="s">
        <v>3041</v>
      </c>
      <c r="Y1570">
        <v>791433</v>
      </c>
      <c r="Z1570" t="s">
        <v>4414</v>
      </c>
      <c r="AB1570">
        <f t="shared" si="194"/>
        <v>2021</v>
      </c>
      <c r="AC1570">
        <f t="shared" si="195"/>
        <v>6</v>
      </c>
      <c r="AD1570" t="str">
        <f t="shared" si="196"/>
        <v>Q1</v>
      </c>
      <c r="AE1570" t="str">
        <f t="shared" si="197"/>
        <v>FY21/22</v>
      </c>
      <c r="AF1570" t="str">
        <f t="shared" si="198"/>
        <v>EAST</v>
      </c>
    </row>
    <row r="1571" spans="1:32">
      <c r="A1571" t="s">
        <v>3594</v>
      </c>
      <c r="B1571" t="s">
        <v>3646</v>
      </c>
      <c r="C1571" t="str">
        <f t="shared" si="192"/>
        <v>SPARES/OTHER</v>
      </c>
      <c r="D1571" s="4">
        <v>44370</v>
      </c>
      <c r="E1571" t="str">
        <f t="shared" si="193"/>
        <v>YAMAHA</v>
      </c>
      <c r="F1571">
        <v>14104051</v>
      </c>
      <c r="G1571" s="19">
        <v>44370</v>
      </c>
      <c r="H1571" t="s">
        <v>1284</v>
      </c>
      <c r="I1571" t="s">
        <v>1285</v>
      </c>
      <c r="J1571">
        <v>20</v>
      </c>
      <c r="K1571">
        <v>20</v>
      </c>
      <c r="L1571">
        <v>2389.38</v>
      </c>
      <c r="M1571" t="s">
        <v>36</v>
      </c>
      <c r="N1571">
        <v>1.2150000000000001</v>
      </c>
      <c r="O1571">
        <v>2389.38</v>
      </c>
      <c r="P1571">
        <f t="shared" si="199"/>
        <v>2903.0967000000005</v>
      </c>
      <c r="Q1571" t="s">
        <v>4058</v>
      </c>
      <c r="R1571" t="s">
        <v>4413</v>
      </c>
      <c r="S1571" t="s">
        <v>25</v>
      </c>
      <c r="T1571">
        <v>905722</v>
      </c>
      <c r="U1571">
        <v>1254</v>
      </c>
      <c r="V1571" t="s">
        <v>3041</v>
      </c>
      <c r="Y1571">
        <v>791433</v>
      </c>
      <c r="Z1571" t="s">
        <v>4414</v>
      </c>
      <c r="AB1571">
        <f t="shared" si="194"/>
        <v>2021</v>
      </c>
      <c r="AC1571">
        <f t="shared" si="195"/>
        <v>6</v>
      </c>
      <c r="AD1571" t="str">
        <f t="shared" si="196"/>
        <v>Q1</v>
      </c>
      <c r="AE1571" t="str">
        <f t="shared" si="197"/>
        <v>FY21/22</v>
      </c>
      <c r="AF1571" t="str">
        <f t="shared" si="198"/>
        <v>EAST</v>
      </c>
    </row>
    <row r="1572" spans="1:32">
      <c r="A1572" t="s">
        <v>3594</v>
      </c>
      <c r="B1572" t="s">
        <v>3646</v>
      </c>
      <c r="C1572" t="str">
        <f t="shared" si="192"/>
        <v>SPARES/OTHER</v>
      </c>
      <c r="D1572" s="4">
        <v>44370</v>
      </c>
      <c r="E1572" t="str">
        <f t="shared" si="193"/>
        <v>YAMAHA</v>
      </c>
      <c r="F1572">
        <v>14104051</v>
      </c>
      <c r="G1572" s="19">
        <v>44370</v>
      </c>
      <c r="H1572" t="s">
        <v>595</v>
      </c>
      <c r="I1572" t="s">
        <v>503</v>
      </c>
      <c r="J1572">
        <v>2</v>
      </c>
      <c r="K1572">
        <v>2</v>
      </c>
      <c r="L1572">
        <v>90.27</v>
      </c>
      <c r="M1572" t="s">
        <v>36</v>
      </c>
      <c r="N1572">
        <v>1.2150000000000001</v>
      </c>
      <c r="O1572">
        <v>90.27</v>
      </c>
      <c r="P1572">
        <f t="shared" si="199"/>
        <v>109.67805</v>
      </c>
      <c r="Q1572" t="s">
        <v>4058</v>
      </c>
      <c r="R1572" t="s">
        <v>4413</v>
      </c>
      <c r="S1572" t="s">
        <v>25</v>
      </c>
      <c r="T1572">
        <v>905722</v>
      </c>
      <c r="U1572">
        <v>46.2</v>
      </c>
      <c r="V1572" t="s">
        <v>3041</v>
      </c>
      <c r="Y1572">
        <v>791433</v>
      </c>
      <c r="Z1572" t="s">
        <v>4414</v>
      </c>
      <c r="AB1572">
        <f t="shared" si="194"/>
        <v>2021</v>
      </c>
      <c r="AC1572">
        <f t="shared" si="195"/>
        <v>6</v>
      </c>
      <c r="AD1572" t="str">
        <f t="shared" si="196"/>
        <v>Q1</v>
      </c>
      <c r="AE1572" t="str">
        <f t="shared" si="197"/>
        <v>FY21/22</v>
      </c>
      <c r="AF1572" t="str">
        <f t="shared" si="198"/>
        <v>EAST</v>
      </c>
    </row>
    <row r="1573" spans="1:32">
      <c r="A1573" t="s">
        <v>3594</v>
      </c>
      <c r="B1573" t="s">
        <v>3646</v>
      </c>
      <c r="C1573" t="str">
        <f t="shared" si="192"/>
        <v>SPARES/OTHER</v>
      </c>
      <c r="D1573" s="4">
        <v>44370</v>
      </c>
      <c r="E1573" t="str">
        <f t="shared" si="193"/>
        <v>YAMAHA</v>
      </c>
      <c r="F1573">
        <v>14104052</v>
      </c>
      <c r="G1573" s="19">
        <v>44370</v>
      </c>
      <c r="H1573" t="s">
        <v>1141</v>
      </c>
      <c r="I1573" t="s">
        <v>1142</v>
      </c>
      <c r="J1573">
        <v>6</v>
      </c>
      <c r="K1573">
        <v>6</v>
      </c>
      <c r="L1573">
        <v>1890.27</v>
      </c>
      <c r="M1573" t="s">
        <v>36</v>
      </c>
      <c r="N1573">
        <v>1.2150000000000001</v>
      </c>
      <c r="O1573">
        <v>1890.27</v>
      </c>
      <c r="P1573">
        <f t="shared" si="199"/>
        <v>2296.67805</v>
      </c>
      <c r="Q1573" t="s">
        <v>4058</v>
      </c>
      <c r="R1573" t="s">
        <v>4633</v>
      </c>
      <c r="S1573" t="s">
        <v>25</v>
      </c>
      <c r="T1573">
        <v>905723</v>
      </c>
      <c r="U1573">
        <v>1036.2</v>
      </c>
      <c r="V1573" t="s">
        <v>3041</v>
      </c>
      <c r="Y1573">
        <v>791434</v>
      </c>
      <c r="Z1573" t="s">
        <v>4634</v>
      </c>
      <c r="AB1573">
        <f t="shared" si="194"/>
        <v>2021</v>
      </c>
      <c r="AC1573">
        <f t="shared" si="195"/>
        <v>6</v>
      </c>
      <c r="AD1573" t="str">
        <f t="shared" si="196"/>
        <v>Q1</v>
      </c>
      <c r="AE1573" t="str">
        <f t="shared" si="197"/>
        <v>FY21/22</v>
      </c>
      <c r="AF1573" t="str">
        <f t="shared" si="198"/>
        <v>EAST</v>
      </c>
    </row>
    <row r="1574" spans="1:32">
      <c r="A1574" t="s">
        <v>3594</v>
      </c>
      <c r="B1574" t="s">
        <v>22</v>
      </c>
      <c r="C1574" t="str">
        <f t="shared" si="192"/>
        <v>SERVICE_CHARGE</v>
      </c>
      <c r="D1574" s="4">
        <v>44371</v>
      </c>
      <c r="E1574" t="str">
        <f t="shared" si="193"/>
        <v>YAMAHA</v>
      </c>
      <c r="F1574">
        <v>12101141</v>
      </c>
      <c r="G1574" s="19">
        <v>44371</v>
      </c>
      <c r="H1574" t="s">
        <v>76</v>
      </c>
      <c r="I1574" t="s">
        <v>77</v>
      </c>
      <c r="J1574">
        <v>1</v>
      </c>
      <c r="K1574">
        <v>1</v>
      </c>
      <c r="L1574">
        <v>194690.27</v>
      </c>
      <c r="M1574" t="s">
        <v>36</v>
      </c>
      <c r="N1574">
        <v>1.2150000000000001</v>
      </c>
      <c r="O1574">
        <v>194690.27</v>
      </c>
      <c r="P1574">
        <f t="shared" si="199"/>
        <v>236548.67805000002</v>
      </c>
      <c r="Q1574" t="s">
        <v>41</v>
      </c>
      <c r="R1574" t="s">
        <v>349</v>
      </c>
      <c r="S1574" t="s">
        <v>25</v>
      </c>
      <c r="T1574">
        <v>905724</v>
      </c>
      <c r="U1574">
        <v>0</v>
      </c>
      <c r="V1574" t="s">
        <v>3038</v>
      </c>
      <c r="X1574" t="s">
        <v>3414</v>
      </c>
      <c r="Z1574" t="s">
        <v>350</v>
      </c>
      <c r="AB1574">
        <f t="shared" si="194"/>
        <v>2021</v>
      </c>
      <c r="AC1574">
        <f t="shared" si="195"/>
        <v>6</v>
      </c>
      <c r="AD1574" t="str">
        <f t="shared" si="196"/>
        <v>Q1</v>
      </c>
      <c r="AE1574" t="str">
        <f t="shared" si="197"/>
        <v>FY21/22</v>
      </c>
      <c r="AF1574" t="str">
        <f t="shared" si="198"/>
        <v>SOUTH</v>
      </c>
    </row>
    <row r="1575" spans="1:32">
      <c r="A1575" t="s">
        <v>3594</v>
      </c>
      <c r="B1575" t="s">
        <v>22</v>
      </c>
      <c r="C1575" t="str">
        <f t="shared" si="192"/>
        <v>SPARES/OTHER</v>
      </c>
      <c r="D1575" s="4">
        <v>44371</v>
      </c>
      <c r="E1575" t="str">
        <f t="shared" si="193"/>
        <v>YAMAHA</v>
      </c>
      <c r="F1575">
        <v>14104053</v>
      </c>
      <c r="G1575" s="19">
        <v>44371</v>
      </c>
      <c r="H1575" t="s">
        <v>1750</v>
      </c>
      <c r="I1575" t="s">
        <v>1751</v>
      </c>
      <c r="J1575">
        <v>2</v>
      </c>
      <c r="K1575">
        <v>2</v>
      </c>
      <c r="L1575">
        <v>4207.5</v>
      </c>
      <c r="M1575" t="s">
        <v>36</v>
      </c>
      <c r="N1575">
        <v>1.2150000000000001</v>
      </c>
      <c r="O1575">
        <v>4207.5</v>
      </c>
      <c r="P1575">
        <f t="shared" si="199"/>
        <v>5112.1125000000002</v>
      </c>
      <c r="Q1575" t="s">
        <v>41</v>
      </c>
      <c r="R1575" t="s">
        <v>3050</v>
      </c>
      <c r="S1575" t="s">
        <v>25</v>
      </c>
      <c r="T1575">
        <v>905720</v>
      </c>
      <c r="U1575">
        <v>2186</v>
      </c>
      <c r="V1575" t="s">
        <v>3041</v>
      </c>
      <c r="X1575" t="s">
        <v>3415</v>
      </c>
      <c r="Y1575">
        <v>791542</v>
      </c>
      <c r="Z1575" t="s">
        <v>3052</v>
      </c>
      <c r="AB1575">
        <f t="shared" si="194"/>
        <v>2021</v>
      </c>
      <c r="AC1575">
        <f t="shared" si="195"/>
        <v>6</v>
      </c>
      <c r="AD1575" t="str">
        <f t="shared" si="196"/>
        <v>Q1</v>
      </c>
      <c r="AE1575" t="str">
        <f t="shared" si="197"/>
        <v>FY21/22</v>
      </c>
      <c r="AF1575" t="str">
        <f t="shared" si="198"/>
        <v>SOUTH</v>
      </c>
    </row>
    <row r="1576" spans="1:32">
      <c r="A1576" t="s">
        <v>3594</v>
      </c>
      <c r="B1576" t="s">
        <v>22</v>
      </c>
      <c r="C1576" t="str">
        <f t="shared" si="192"/>
        <v>SPARES/OTHER</v>
      </c>
      <c r="D1576" s="4">
        <v>44371</v>
      </c>
      <c r="E1576" t="str">
        <f t="shared" si="193"/>
        <v>OTHERS</v>
      </c>
      <c r="F1576">
        <v>14104053</v>
      </c>
      <c r="G1576" s="19">
        <v>44371</v>
      </c>
      <c r="H1576" t="s">
        <v>3416</v>
      </c>
      <c r="I1576" t="s">
        <v>351</v>
      </c>
      <c r="J1576">
        <v>1</v>
      </c>
      <c r="K1576">
        <v>1</v>
      </c>
      <c r="L1576">
        <v>1327.43</v>
      </c>
      <c r="M1576" t="s">
        <v>36</v>
      </c>
      <c r="N1576">
        <v>1.2150000000000001</v>
      </c>
      <c r="O1576">
        <v>1327.43</v>
      </c>
      <c r="P1576">
        <f t="shared" si="199"/>
        <v>1612.8274500000002</v>
      </c>
      <c r="Q1576" t="s">
        <v>41</v>
      </c>
      <c r="R1576" t="s">
        <v>3050</v>
      </c>
      <c r="S1576" t="s">
        <v>25</v>
      </c>
      <c r="T1576">
        <v>905720</v>
      </c>
      <c r="U1576">
        <v>442.48</v>
      </c>
      <c r="V1576" t="s">
        <v>3041</v>
      </c>
      <c r="X1576" t="s">
        <v>3415</v>
      </c>
      <c r="Y1576">
        <v>791542</v>
      </c>
      <c r="Z1576" t="s">
        <v>3052</v>
      </c>
      <c r="AB1576">
        <f t="shared" si="194"/>
        <v>2021</v>
      </c>
      <c r="AC1576">
        <f t="shared" si="195"/>
        <v>6</v>
      </c>
      <c r="AD1576" t="str">
        <f t="shared" si="196"/>
        <v>Q1</v>
      </c>
      <c r="AE1576" t="str">
        <f t="shared" si="197"/>
        <v>FY21/22</v>
      </c>
      <c r="AF1576" t="str">
        <f t="shared" si="198"/>
        <v>SOUTH</v>
      </c>
    </row>
    <row r="1577" spans="1:32">
      <c r="A1577" t="s">
        <v>3594</v>
      </c>
      <c r="B1577" t="s">
        <v>22</v>
      </c>
      <c r="C1577" t="str">
        <f t="shared" si="192"/>
        <v>SPARES/OTHER</v>
      </c>
      <c r="D1577" s="4">
        <v>44371</v>
      </c>
      <c r="E1577" t="str">
        <f t="shared" si="193"/>
        <v>OTHERS</v>
      </c>
      <c r="F1577">
        <v>14104053</v>
      </c>
      <c r="G1577" s="19">
        <v>44371</v>
      </c>
      <c r="H1577" t="s">
        <v>3388</v>
      </c>
      <c r="I1577" t="s">
        <v>351</v>
      </c>
      <c r="J1577">
        <v>4</v>
      </c>
      <c r="K1577">
        <v>4</v>
      </c>
      <c r="L1577">
        <v>5486.73</v>
      </c>
      <c r="M1577" t="s">
        <v>36</v>
      </c>
      <c r="N1577">
        <v>1.2150000000000001</v>
      </c>
      <c r="O1577">
        <v>5486.73</v>
      </c>
      <c r="P1577">
        <f t="shared" si="199"/>
        <v>6666.3769499999999</v>
      </c>
      <c r="Q1577" t="s">
        <v>41</v>
      </c>
      <c r="R1577" t="s">
        <v>3050</v>
      </c>
      <c r="S1577" t="s">
        <v>25</v>
      </c>
      <c r="T1577">
        <v>905720</v>
      </c>
      <c r="U1577">
        <v>1769.92</v>
      </c>
      <c r="V1577" t="s">
        <v>3041</v>
      </c>
      <c r="X1577" t="s">
        <v>3415</v>
      </c>
      <c r="Y1577">
        <v>791542</v>
      </c>
      <c r="Z1577" t="s">
        <v>3052</v>
      </c>
      <c r="AB1577">
        <f t="shared" si="194"/>
        <v>2021</v>
      </c>
      <c r="AC1577">
        <f t="shared" si="195"/>
        <v>6</v>
      </c>
      <c r="AD1577" t="str">
        <f t="shared" si="196"/>
        <v>Q1</v>
      </c>
      <c r="AE1577" t="str">
        <f t="shared" si="197"/>
        <v>FY21/22</v>
      </c>
      <c r="AF1577" t="str">
        <f t="shared" si="198"/>
        <v>SOUTH</v>
      </c>
    </row>
    <row r="1578" spans="1:32">
      <c r="A1578" t="s">
        <v>3594</v>
      </c>
      <c r="B1578" t="s">
        <v>22</v>
      </c>
      <c r="C1578" t="str">
        <f t="shared" si="192"/>
        <v>SPARES/OTHER</v>
      </c>
      <c r="D1578" s="4">
        <v>44371</v>
      </c>
      <c r="E1578" t="str">
        <f t="shared" si="193"/>
        <v>OTHERS</v>
      </c>
      <c r="F1578">
        <v>14104053</v>
      </c>
      <c r="G1578" s="19">
        <v>44371</v>
      </c>
      <c r="H1578" t="s">
        <v>3389</v>
      </c>
      <c r="I1578" t="s">
        <v>351</v>
      </c>
      <c r="J1578">
        <v>7</v>
      </c>
      <c r="K1578">
        <v>7</v>
      </c>
      <c r="L1578">
        <v>9812.39</v>
      </c>
      <c r="M1578" t="s">
        <v>36</v>
      </c>
      <c r="N1578">
        <v>1.2150000000000001</v>
      </c>
      <c r="O1578">
        <v>9812.39</v>
      </c>
      <c r="P1578">
        <f t="shared" si="199"/>
        <v>11922.05385</v>
      </c>
      <c r="Q1578" t="s">
        <v>41</v>
      </c>
      <c r="R1578" t="s">
        <v>3050</v>
      </c>
      <c r="S1578" t="s">
        <v>25</v>
      </c>
      <c r="T1578">
        <v>905720</v>
      </c>
      <c r="U1578">
        <v>3097.36</v>
      </c>
      <c r="V1578" t="s">
        <v>3041</v>
      </c>
      <c r="X1578" t="s">
        <v>3415</v>
      </c>
      <c r="Y1578">
        <v>791542</v>
      </c>
      <c r="Z1578" t="s">
        <v>3052</v>
      </c>
      <c r="AB1578">
        <f t="shared" si="194"/>
        <v>2021</v>
      </c>
      <c r="AC1578">
        <f t="shared" si="195"/>
        <v>6</v>
      </c>
      <c r="AD1578" t="str">
        <f t="shared" si="196"/>
        <v>Q1</v>
      </c>
      <c r="AE1578" t="str">
        <f t="shared" si="197"/>
        <v>FY21/22</v>
      </c>
      <c r="AF1578" t="str">
        <f t="shared" si="198"/>
        <v>SOUTH</v>
      </c>
    </row>
    <row r="1579" spans="1:32">
      <c r="A1579" t="s">
        <v>3594</v>
      </c>
      <c r="B1579" t="s">
        <v>22</v>
      </c>
      <c r="C1579" t="str">
        <f t="shared" si="192"/>
        <v>SPARES/OTHER</v>
      </c>
      <c r="D1579" s="4">
        <v>44371</v>
      </c>
      <c r="E1579" t="str">
        <f t="shared" si="193"/>
        <v>OTHERS</v>
      </c>
      <c r="F1579">
        <v>14104053</v>
      </c>
      <c r="G1579" s="19">
        <v>44371</v>
      </c>
      <c r="H1579" t="s">
        <v>3394</v>
      </c>
      <c r="I1579" t="s">
        <v>351</v>
      </c>
      <c r="J1579">
        <v>2</v>
      </c>
      <c r="K1579">
        <v>2</v>
      </c>
      <c r="L1579">
        <v>2602.04</v>
      </c>
      <c r="M1579" t="s">
        <v>36</v>
      </c>
      <c r="N1579">
        <v>1.2150000000000001</v>
      </c>
      <c r="O1579">
        <v>2602.04</v>
      </c>
      <c r="P1579">
        <f t="shared" si="199"/>
        <v>3161.4786000000004</v>
      </c>
      <c r="Q1579" t="s">
        <v>41</v>
      </c>
      <c r="R1579" t="s">
        <v>3050</v>
      </c>
      <c r="S1579" t="s">
        <v>25</v>
      </c>
      <c r="T1579">
        <v>905720</v>
      </c>
      <c r="U1579">
        <v>884.96</v>
      </c>
      <c r="V1579" t="s">
        <v>3041</v>
      </c>
      <c r="X1579" t="s">
        <v>3415</v>
      </c>
      <c r="Y1579">
        <v>791542</v>
      </c>
      <c r="Z1579" t="s">
        <v>3052</v>
      </c>
      <c r="AB1579">
        <f t="shared" si="194"/>
        <v>2021</v>
      </c>
      <c r="AC1579">
        <f t="shared" si="195"/>
        <v>6</v>
      </c>
      <c r="AD1579" t="str">
        <f t="shared" si="196"/>
        <v>Q1</v>
      </c>
      <c r="AE1579" t="str">
        <f t="shared" si="197"/>
        <v>FY21/22</v>
      </c>
      <c r="AF1579" t="str">
        <f t="shared" si="198"/>
        <v>SOUTH</v>
      </c>
    </row>
    <row r="1580" spans="1:32">
      <c r="A1580" t="s">
        <v>3594</v>
      </c>
      <c r="B1580" t="s">
        <v>22</v>
      </c>
      <c r="C1580" t="str">
        <f t="shared" si="192"/>
        <v>SPARES/OTHER</v>
      </c>
      <c r="D1580" s="4">
        <v>44371</v>
      </c>
      <c r="E1580" t="str">
        <f t="shared" si="193"/>
        <v>OTHERS</v>
      </c>
      <c r="F1580">
        <v>14104053</v>
      </c>
      <c r="G1580" s="19">
        <v>44371</v>
      </c>
      <c r="H1580" t="s">
        <v>3180</v>
      </c>
      <c r="I1580" t="s">
        <v>351</v>
      </c>
      <c r="J1580">
        <v>8</v>
      </c>
      <c r="K1580">
        <v>8</v>
      </c>
      <c r="L1580">
        <v>10814.87</v>
      </c>
      <c r="M1580" t="s">
        <v>36</v>
      </c>
      <c r="N1580">
        <v>1.2150000000000001</v>
      </c>
      <c r="O1580">
        <v>10814.87</v>
      </c>
      <c r="P1580">
        <f t="shared" si="199"/>
        <v>13140.067050000001</v>
      </c>
      <c r="Q1580" t="s">
        <v>41</v>
      </c>
      <c r="R1580" t="s">
        <v>3050</v>
      </c>
      <c r="S1580" t="s">
        <v>25</v>
      </c>
      <c r="T1580">
        <v>905720</v>
      </c>
      <c r="U1580">
        <v>3539.84</v>
      </c>
      <c r="V1580" t="s">
        <v>3041</v>
      </c>
      <c r="X1580" t="s">
        <v>3415</v>
      </c>
      <c r="Y1580">
        <v>791542</v>
      </c>
      <c r="Z1580" t="s">
        <v>3052</v>
      </c>
      <c r="AB1580">
        <f t="shared" si="194"/>
        <v>2021</v>
      </c>
      <c r="AC1580">
        <f t="shared" si="195"/>
        <v>6</v>
      </c>
      <c r="AD1580" t="str">
        <f t="shared" si="196"/>
        <v>Q1</v>
      </c>
      <c r="AE1580" t="str">
        <f t="shared" si="197"/>
        <v>FY21/22</v>
      </c>
      <c r="AF1580" t="str">
        <f t="shared" si="198"/>
        <v>SOUTH</v>
      </c>
    </row>
    <row r="1581" spans="1:32">
      <c r="A1581" t="s">
        <v>3594</v>
      </c>
      <c r="B1581" t="s">
        <v>22</v>
      </c>
      <c r="C1581" t="str">
        <f t="shared" si="192"/>
        <v>SPARES/OTHER</v>
      </c>
      <c r="D1581" s="4">
        <v>44371</v>
      </c>
      <c r="E1581" t="str">
        <f t="shared" si="193"/>
        <v>OTHERS</v>
      </c>
      <c r="F1581">
        <v>14104054</v>
      </c>
      <c r="G1581" s="19">
        <v>44371</v>
      </c>
      <c r="H1581" t="s">
        <v>1236</v>
      </c>
      <c r="I1581" t="s">
        <v>1237</v>
      </c>
      <c r="J1581">
        <v>2</v>
      </c>
      <c r="K1581">
        <v>2</v>
      </c>
      <c r="L1581">
        <v>70796.460000000006</v>
      </c>
      <c r="M1581" t="s">
        <v>36</v>
      </c>
      <c r="N1581">
        <v>1.2150000000000001</v>
      </c>
      <c r="O1581">
        <v>70796.460000000006</v>
      </c>
      <c r="P1581">
        <f t="shared" si="199"/>
        <v>86017.698900000018</v>
      </c>
      <c r="Q1581" t="s">
        <v>41</v>
      </c>
      <c r="R1581" t="s">
        <v>349</v>
      </c>
      <c r="S1581" t="s">
        <v>25</v>
      </c>
      <c r="T1581">
        <v>905725</v>
      </c>
      <c r="U1581">
        <v>54000</v>
      </c>
      <c r="V1581" t="s">
        <v>3041</v>
      </c>
      <c r="X1581" t="s">
        <v>3417</v>
      </c>
      <c r="Y1581">
        <v>791585</v>
      </c>
      <c r="Z1581" t="s">
        <v>350</v>
      </c>
      <c r="AB1581">
        <f t="shared" si="194"/>
        <v>2021</v>
      </c>
      <c r="AC1581">
        <f t="shared" si="195"/>
        <v>6</v>
      </c>
      <c r="AD1581" t="str">
        <f t="shared" si="196"/>
        <v>Q1</v>
      </c>
      <c r="AE1581" t="str">
        <f t="shared" si="197"/>
        <v>FY21/22</v>
      </c>
      <c r="AF1581" t="str">
        <f t="shared" si="198"/>
        <v>SOUTH</v>
      </c>
    </row>
    <row r="1582" spans="1:32">
      <c r="A1582" t="s">
        <v>3594</v>
      </c>
      <c r="B1582" t="s">
        <v>22</v>
      </c>
      <c r="C1582" t="str">
        <f t="shared" si="192"/>
        <v>SPARES/OTHER</v>
      </c>
      <c r="D1582" s="4">
        <v>44371</v>
      </c>
      <c r="E1582" t="str">
        <f t="shared" si="193"/>
        <v>OTHERS</v>
      </c>
      <c r="F1582">
        <v>14104054</v>
      </c>
      <c r="G1582" s="19">
        <v>44371</v>
      </c>
      <c r="H1582" t="s">
        <v>2195</v>
      </c>
      <c r="I1582" t="s">
        <v>1237</v>
      </c>
      <c r="J1582">
        <v>4</v>
      </c>
      <c r="K1582">
        <v>4</v>
      </c>
      <c r="L1582">
        <v>141592.92000000001</v>
      </c>
      <c r="M1582" t="s">
        <v>36</v>
      </c>
      <c r="N1582">
        <v>1.2150000000000001</v>
      </c>
      <c r="O1582">
        <v>141592.92000000001</v>
      </c>
      <c r="P1582">
        <f t="shared" si="199"/>
        <v>172035.39780000004</v>
      </c>
      <c r="Q1582" t="s">
        <v>41</v>
      </c>
      <c r="R1582" t="s">
        <v>349</v>
      </c>
      <c r="S1582" t="s">
        <v>25</v>
      </c>
      <c r="T1582">
        <v>905725</v>
      </c>
      <c r="U1582">
        <v>104000</v>
      </c>
      <c r="V1582" t="s">
        <v>3041</v>
      </c>
      <c r="X1582" t="s">
        <v>3417</v>
      </c>
      <c r="Y1582">
        <v>791585</v>
      </c>
      <c r="Z1582" t="s">
        <v>350</v>
      </c>
      <c r="AB1582">
        <f t="shared" si="194"/>
        <v>2021</v>
      </c>
      <c r="AC1582">
        <f t="shared" si="195"/>
        <v>6</v>
      </c>
      <c r="AD1582" t="str">
        <f t="shared" si="196"/>
        <v>Q1</v>
      </c>
      <c r="AE1582" t="str">
        <f t="shared" si="197"/>
        <v>FY21/22</v>
      </c>
      <c r="AF1582" t="str">
        <f t="shared" si="198"/>
        <v>SOUTH</v>
      </c>
    </row>
    <row r="1583" spans="1:32">
      <c r="A1583" t="s">
        <v>3594</v>
      </c>
      <c r="B1583" t="s">
        <v>22</v>
      </c>
      <c r="C1583" t="str">
        <f t="shared" si="192"/>
        <v>SPARES/OTHER</v>
      </c>
      <c r="D1583" s="4">
        <v>44371</v>
      </c>
      <c r="E1583" t="str">
        <f t="shared" si="193"/>
        <v>OTHERS</v>
      </c>
      <c r="F1583">
        <v>14104055</v>
      </c>
      <c r="G1583" s="19">
        <v>44371</v>
      </c>
      <c r="H1583" t="s">
        <v>345</v>
      </c>
      <c r="I1583" t="s">
        <v>346</v>
      </c>
      <c r="J1583">
        <v>50</v>
      </c>
      <c r="K1583">
        <v>50</v>
      </c>
      <c r="L1583">
        <v>0</v>
      </c>
      <c r="M1583" t="s">
        <v>36</v>
      </c>
      <c r="N1583">
        <v>1.2150000000000001</v>
      </c>
      <c r="O1583">
        <v>0</v>
      </c>
      <c r="P1583">
        <f t="shared" si="199"/>
        <v>0</v>
      </c>
      <c r="Q1583" t="s">
        <v>41</v>
      </c>
      <c r="R1583" t="s">
        <v>349</v>
      </c>
      <c r="S1583" t="s">
        <v>25</v>
      </c>
      <c r="T1583">
        <v>905726</v>
      </c>
      <c r="U1583">
        <v>7065.23</v>
      </c>
      <c r="V1583" t="s">
        <v>3041</v>
      </c>
      <c r="X1583" t="s">
        <v>3414</v>
      </c>
      <c r="Y1583">
        <v>791582</v>
      </c>
      <c r="Z1583" t="s">
        <v>350</v>
      </c>
      <c r="AB1583">
        <f t="shared" si="194"/>
        <v>2021</v>
      </c>
      <c r="AC1583">
        <f t="shared" si="195"/>
        <v>6</v>
      </c>
      <c r="AD1583" t="str">
        <f t="shared" si="196"/>
        <v>Q1</v>
      </c>
      <c r="AE1583" t="str">
        <f t="shared" si="197"/>
        <v>FY21/22</v>
      </c>
      <c r="AF1583" t="str">
        <f t="shared" si="198"/>
        <v>SOUTH</v>
      </c>
    </row>
    <row r="1584" spans="1:32">
      <c r="A1584" t="s">
        <v>3594</v>
      </c>
      <c r="B1584" t="s">
        <v>3646</v>
      </c>
      <c r="C1584" t="str">
        <f t="shared" si="192"/>
        <v>SPARES/OTHER</v>
      </c>
      <c r="D1584" s="4">
        <v>44372</v>
      </c>
      <c r="E1584" t="str">
        <f t="shared" si="193"/>
        <v>YAMAHA</v>
      </c>
      <c r="F1584">
        <v>14104056</v>
      </c>
      <c r="G1584" s="19">
        <v>44372</v>
      </c>
      <c r="H1584" t="s">
        <v>130</v>
      </c>
      <c r="I1584" t="s">
        <v>131</v>
      </c>
      <c r="J1584">
        <v>1</v>
      </c>
      <c r="K1584">
        <v>1</v>
      </c>
      <c r="L1584">
        <v>2001.77</v>
      </c>
      <c r="M1584" t="s">
        <v>36</v>
      </c>
      <c r="N1584">
        <v>1.2150000000000001</v>
      </c>
      <c r="O1584">
        <v>2001.77</v>
      </c>
      <c r="P1584">
        <f t="shared" si="199"/>
        <v>2432.1505500000003</v>
      </c>
      <c r="Q1584" t="s">
        <v>4058</v>
      </c>
      <c r="R1584" t="s">
        <v>4635</v>
      </c>
      <c r="S1584" t="s">
        <v>25</v>
      </c>
      <c r="T1584">
        <v>905727</v>
      </c>
      <c r="U1584">
        <v>1054.72</v>
      </c>
      <c r="V1584" t="s">
        <v>3041</v>
      </c>
      <c r="Y1584">
        <v>791710</v>
      </c>
      <c r="Z1584" t="s">
        <v>4636</v>
      </c>
      <c r="AB1584">
        <f t="shared" si="194"/>
        <v>2021</v>
      </c>
      <c r="AC1584">
        <f t="shared" si="195"/>
        <v>6</v>
      </c>
      <c r="AD1584" t="str">
        <f t="shared" si="196"/>
        <v>Q1</v>
      </c>
      <c r="AE1584" t="str">
        <f t="shared" si="197"/>
        <v>FY21/22</v>
      </c>
      <c r="AF1584" t="str">
        <f t="shared" si="198"/>
        <v>EAST</v>
      </c>
    </row>
    <row r="1585" spans="1:32">
      <c r="A1585" t="s">
        <v>3594</v>
      </c>
      <c r="B1585" t="s">
        <v>22</v>
      </c>
      <c r="C1585" t="str">
        <f t="shared" si="192"/>
        <v>SPARES/OTHER</v>
      </c>
      <c r="D1585" s="4">
        <v>44376</v>
      </c>
      <c r="E1585" t="str">
        <f t="shared" si="193"/>
        <v>YAMAHA</v>
      </c>
      <c r="F1585">
        <v>14104057</v>
      </c>
      <c r="G1585" s="19">
        <v>44376</v>
      </c>
      <c r="H1585" t="s">
        <v>2084</v>
      </c>
      <c r="I1585" t="s">
        <v>1156</v>
      </c>
      <c r="J1585">
        <v>3</v>
      </c>
      <c r="K1585">
        <v>3</v>
      </c>
      <c r="L1585">
        <v>89469.03</v>
      </c>
      <c r="M1585" t="s">
        <v>36</v>
      </c>
      <c r="N1585">
        <v>1.2150000000000001</v>
      </c>
      <c r="O1585">
        <v>89469.03</v>
      </c>
      <c r="P1585">
        <f t="shared" si="199"/>
        <v>108704.87145000001</v>
      </c>
      <c r="Q1585" t="s">
        <v>41</v>
      </c>
      <c r="R1585" t="s">
        <v>2664</v>
      </c>
      <c r="S1585" t="s">
        <v>25</v>
      </c>
      <c r="T1585">
        <v>905728</v>
      </c>
      <c r="U1585">
        <v>57160.71</v>
      </c>
      <c r="V1585" t="s">
        <v>3041</v>
      </c>
      <c r="X1585" t="s">
        <v>3418</v>
      </c>
      <c r="Y1585">
        <v>792091</v>
      </c>
      <c r="Z1585" t="s">
        <v>2666</v>
      </c>
      <c r="AB1585">
        <f t="shared" si="194"/>
        <v>2021</v>
      </c>
      <c r="AC1585">
        <f t="shared" si="195"/>
        <v>6</v>
      </c>
      <c r="AD1585" t="str">
        <f t="shared" si="196"/>
        <v>Q1</v>
      </c>
      <c r="AE1585" t="str">
        <f t="shared" si="197"/>
        <v>FY21/22</v>
      </c>
      <c r="AF1585" t="str">
        <f t="shared" si="198"/>
        <v>SOUTH</v>
      </c>
    </row>
    <row r="1586" spans="1:32">
      <c r="A1586" t="s">
        <v>3594</v>
      </c>
      <c r="B1586" t="s">
        <v>22</v>
      </c>
      <c r="C1586" t="str">
        <f t="shared" si="192"/>
        <v>SERVICE_CHARGE</v>
      </c>
      <c r="D1586" s="4">
        <v>44382</v>
      </c>
      <c r="E1586" t="str">
        <f t="shared" si="193"/>
        <v>YAMAHA</v>
      </c>
      <c r="F1586">
        <v>12101142</v>
      </c>
      <c r="G1586" s="19">
        <v>44382</v>
      </c>
      <c r="H1586" t="s">
        <v>76</v>
      </c>
      <c r="I1586" t="s">
        <v>77</v>
      </c>
      <c r="J1586">
        <v>1</v>
      </c>
      <c r="K1586">
        <v>1</v>
      </c>
      <c r="L1586">
        <v>1637.17</v>
      </c>
      <c r="M1586" t="s">
        <v>36</v>
      </c>
      <c r="N1586">
        <v>1.2</v>
      </c>
      <c r="O1586">
        <v>1637.17</v>
      </c>
      <c r="P1586">
        <f t="shared" si="199"/>
        <v>1964.604</v>
      </c>
      <c r="Q1586" t="s">
        <v>41</v>
      </c>
      <c r="R1586" t="s">
        <v>3082</v>
      </c>
      <c r="S1586" t="s">
        <v>25</v>
      </c>
      <c r="T1586">
        <v>905734</v>
      </c>
      <c r="U1586">
        <v>0</v>
      </c>
      <c r="V1586" t="s">
        <v>3038</v>
      </c>
      <c r="X1586" t="s">
        <v>3419</v>
      </c>
      <c r="Z1586" t="s">
        <v>3084</v>
      </c>
      <c r="AB1586">
        <f t="shared" si="194"/>
        <v>2021</v>
      </c>
      <c r="AC1586">
        <f t="shared" si="195"/>
        <v>7</v>
      </c>
      <c r="AD1586" t="str">
        <f t="shared" si="196"/>
        <v>Q2</v>
      </c>
      <c r="AE1586" t="str">
        <f t="shared" si="197"/>
        <v>FY21/22</v>
      </c>
      <c r="AF1586" t="str">
        <f t="shared" si="198"/>
        <v>SOUTH</v>
      </c>
    </row>
    <row r="1587" spans="1:32">
      <c r="A1587" t="s">
        <v>3594</v>
      </c>
      <c r="B1587" t="s">
        <v>3646</v>
      </c>
      <c r="C1587" t="str">
        <f t="shared" si="192"/>
        <v>SPARES/OTHER</v>
      </c>
      <c r="D1587" s="4">
        <v>44382</v>
      </c>
      <c r="E1587" t="str">
        <f t="shared" si="193"/>
        <v>OTHERS</v>
      </c>
      <c r="F1587">
        <v>14104058</v>
      </c>
      <c r="G1587" s="19">
        <v>44382</v>
      </c>
      <c r="H1587" t="s">
        <v>345</v>
      </c>
      <c r="I1587" t="s">
        <v>346</v>
      </c>
      <c r="J1587">
        <v>2</v>
      </c>
      <c r="K1587">
        <v>2</v>
      </c>
      <c r="L1587">
        <v>984.07</v>
      </c>
      <c r="M1587" t="s">
        <v>36</v>
      </c>
      <c r="N1587">
        <v>1.2</v>
      </c>
      <c r="O1587">
        <v>984.07</v>
      </c>
      <c r="P1587">
        <f t="shared" si="199"/>
        <v>1180.884</v>
      </c>
      <c r="Q1587" t="s">
        <v>4058</v>
      </c>
      <c r="R1587" t="s">
        <v>4279</v>
      </c>
      <c r="S1587" t="s">
        <v>25</v>
      </c>
      <c r="T1587">
        <v>905730</v>
      </c>
      <c r="U1587">
        <v>265.48</v>
      </c>
      <c r="V1587" t="s">
        <v>3041</v>
      </c>
      <c r="Y1587">
        <v>792401</v>
      </c>
      <c r="Z1587" t="s">
        <v>4281</v>
      </c>
      <c r="AB1587">
        <f t="shared" si="194"/>
        <v>2021</v>
      </c>
      <c r="AC1587">
        <f t="shared" si="195"/>
        <v>7</v>
      </c>
      <c r="AD1587" t="str">
        <f t="shared" si="196"/>
        <v>Q2</v>
      </c>
      <c r="AE1587" t="str">
        <f t="shared" si="197"/>
        <v>FY21/22</v>
      </c>
      <c r="AF1587" t="str">
        <f t="shared" si="198"/>
        <v>EAST</v>
      </c>
    </row>
    <row r="1588" spans="1:32">
      <c r="A1588" t="s">
        <v>3594</v>
      </c>
      <c r="B1588" t="s">
        <v>3646</v>
      </c>
      <c r="C1588" t="str">
        <f t="shared" si="192"/>
        <v>FEEDER</v>
      </c>
      <c r="D1588" s="4">
        <v>44382</v>
      </c>
      <c r="E1588" t="str">
        <f t="shared" si="193"/>
        <v>YAMAHA</v>
      </c>
      <c r="F1588">
        <v>14104059</v>
      </c>
      <c r="G1588" s="19">
        <v>44382</v>
      </c>
      <c r="H1588" t="s">
        <v>353</v>
      </c>
      <c r="I1588" t="s">
        <v>354</v>
      </c>
      <c r="J1588">
        <v>1</v>
      </c>
      <c r="K1588">
        <v>1</v>
      </c>
      <c r="L1588">
        <v>8577.8799999999992</v>
      </c>
      <c r="M1588" t="s">
        <v>36</v>
      </c>
      <c r="N1588">
        <v>1.2</v>
      </c>
      <c r="O1588">
        <v>8577.8799999999992</v>
      </c>
      <c r="P1588">
        <f t="shared" si="199"/>
        <v>10293.455999999998</v>
      </c>
      <c r="Q1588" t="s">
        <v>4058</v>
      </c>
      <c r="R1588" t="s">
        <v>4637</v>
      </c>
      <c r="S1588" t="s">
        <v>25</v>
      </c>
      <c r="T1588">
        <v>905731</v>
      </c>
      <c r="U1588">
        <v>6899.98</v>
      </c>
      <c r="V1588" t="s">
        <v>3041</v>
      </c>
      <c r="Y1588">
        <v>792406</v>
      </c>
      <c r="Z1588" t="s">
        <v>4638</v>
      </c>
      <c r="AB1588">
        <f t="shared" si="194"/>
        <v>2021</v>
      </c>
      <c r="AC1588">
        <f t="shared" si="195"/>
        <v>7</v>
      </c>
      <c r="AD1588" t="str">
        <f t="shared" si="196"/>
        <v>Q2</v>
      </c>
      <c r="AE1588" t="str">
        <f t="shared" si="197"/>
        <v>FY21/22</v>
      </c>
      <c r="AF1588" t="str">
        <f t="shared" si="198"/>
        <v>EAST</v>
      </c>
    </row>
    <row r="1589" spans="1:32">
      <c r="A1589" t="s">
        <v>3594</v>
      </c>
      <c r="B1589" t="s">
        <v>3646</v>
      </c>
      <c r="C1589" t="str">
        <f t="shared" si="192"/>
        <v>FEEDER</v>
      </c>
      <c r="D1589" s="4">
        <v>44382</v>
      </c>
      <c r="E1589" t="str">
        <f t="shared" si="193"/>
        <v>YAMAHA</v>
      </c>
      <c r="F1589">
        <v>14104059</v>
      </c>
      <c r="G1589" s="19">
        <v>44382</v>
      </c>
      <c r="H1589" t="s">
        <v>1103</v>
      </c>
      <c r="I1589" t="s">
        <v>1104</v>
      </c>
      <c r="J1589">
        <v>1</v>
      </c>
      <c r="K1589">
        <v>1</v>
      </c>
      <c r="L1589">
        <v>9392.92</v>
      </c>
      <c r="M1589" t="s">
        <v>36</v>
      </c>
      <c r="N1589">
        <v>1.2</v>
      </c>
      <c r="O1589">
        <v>9392.92</v>
      </c>
      <c r="P1589">
        <f t="shared" si="199"/>
        <v>11271.503999999999</v>
      </c>
      <c r="Q1589" t="s">
        <v>4058</v>
      </c>
      <c r="R1589" t="s">
        <v>4637</v>
      </c>
      <c r="S1589" t="s">
        <v>25</v>
      </c>
      <c r="T1589">
        <v>905731</v>
      </c>
      <c r="U1589">
        <v>7302.66</v>
      </c>
      <c r="V1589" t="s">
        <v>3041</v>
      </c>
      <c r="Y1589">
        <v>792406</v>
      </c>
      <c r="Z1589" t="s">
        <v>4638</v>
      </c>
      <c r="AB1589">
        <f t="shared" si="194"/>
        <v>2021</v>
      </c>
      <c r="AC1589">
        <f t="shared" si="195"/>
        <v>7</v>
      </c>
      <c r="AD1589" t="str">
        <f t="shared" si="196"/>
        <v>Q2</v>
      </c>
      <c r="AE1589" t="str">
        <f t="shared" si="197"/>
        <v>FY21/22</v>
      </c>
      <c r="AF1589" t="str">
        <f t="shared" si="198"/>
        <v>EAST</v>
      </c>
    </row>
    <row r="1590" spans="1:32">
      <c r="A1590" t="s">
        <v>3594</v>
      </c>
      <c r="B1590" t="s">
        <v>22</v>
      </c>
      <c r="C1590" t="str">
        <f t="shared" si="192"/>
        <v>SPARES/OTHER</v>
      </c>
      <c r="D1590" s="4">
        <v>44382</v>
      </c>
      <c r="E1590" t="str">
        <f t="shared" si="193"/>
        <v>YAMAHA</v>
      </c>
      <c r="F1590">
        <v>14104060</v>
      </c>
      <c r="G1590" s="19">
        <v>44382</v>
      </c>
      <c r="H1590" t="s">
        <v>42</v>
      </c>
      <c r="I1590" t="s">
        <v>43</v>
      </c>
      <c r="J1590">
        <v>10</v>
      </c>
      <c r="K1590">
        <v>10</v>
      </c>
      <c r="L1590">
        <v>1327.43</v>
      </c>
      <c r="M1590" t="s">
        <v>36</v>
      </c>
      <c r="N1590">
        <v>1.2</v>
      </c>
      <c r="O1590">
        <v>1327.43</v>
      </c>
      <c r="P1590">
        <f t="shared" si="199"/>
        <v>1592.9159999999999</v>
      </c>
      <c r="Q1590" t="s">
        <v>41</v>
      </c>
      <c r="R1590" t="s">
        <v>3082</v>
      </c>
      <c r="S1590" t="s">
        <v>25</v>
      </c>
      <c r="T1590">
        <v>905733</v>
      </c>
      <c r="U1590">
        <v>618</v>
      </c>
      <c r="V1590" t="s">
        <v>3041</v>
      </c>
      <c r="X1590" t="s">
        <v>3419</v>
      </c>
      <c r="Y1590">
        <v>792542</v>
      </c>
      <c r="Z1590" t="s">
        <v>3084</v>
      </c>
      <c r="AB1590">
        <f t="shared" si="194"/>
        <v>2021</v>
      </c>
      <c r="AC1590">
        <f t="shared" si="195"/>
        <v>7</v>
      </c>
      <c r="AD1590" t="str">
        <f t="shared" si="196"/>
        <v>Q2</v>
      </c>
      <c r="AE1590" t="str">
        <f t="shared" si="197"/>
        <v>FY21/22</v>
      </c>
      <c r="AF1590" t="str">
        <f t="shared" si="198"/>
        <v>SOUTH</v>
      </c>
    </row>
    <row r="1591" spans="1:32">
      <c r="A1591" t="s">
        <v>3594</v>
      </c>
      <c r="B1591" t="s">
        <v>3651</v>
      </c>
      <c r="C1591" t="str">
        <f t="shared" si="192"/>
        <v>SERVICE_CHARGE</v>
      </c>
      <c r="D1591" s="4">
        <v>44383</v>
      </c>
      <c r="E1591" t="str">
        <f t="shared" si="193"/>
        <v>HELLER</v>
      </c>
      <c r="F1591">
        <v>12101143</v>
      </c>
      <c r="G1591" s="19">
        <v>44383</v>
      </c>
      <c r="H1591" t="s">
        <v>105</v>
      </c>
      <c r="I1591" t="s">
        <v>77</v>
      </c>
      <c r="J1591">
        <v>1</v>
      </c>
      <c r="K1591">
        <v>1</v>
      </c>
      <c r="L1591">
        <v>179780</v>
      </c>
      <c r="M1591" t="s">
        <v>36</v>
      </c>
      <c r="N1591">
        <v>1.2</v>
      </c>
      <c r="O1591">
        <v>179780</v>
      </c>
      <c r="P1591">
        <f t="shared" si="199"/>
        <v>215736</v>
      </c>
      <c r="Q1591" t="s">
        <v>3652</v>
      </c>
      <c r="R1591" t="s">
        <v>4153</v>
      </c>
      <c r="S1591" t="s">
        <v>25</v>
      </c>
      <c r="T1591">
        <v>905736</v>
      </c>
      <c r="U1591">
        <v>0</v>
      </c>
      <c r="V1591" t="s">
        <v>3038</v>
      </c>
      <c r="X1591">
        <v>79249</v>
      </c>
      <c r="Z1591" t="s">
        <v>4155</v>
      </c>
      <c r="AB1591">
        <f t="shared" si="194"/>
        <v>2021</v>
      </c>
      <c r="AC1591">
        <f t="shared" si="195"/>
        <v>7</v>
      </c>
      <c r="AD1591" t="str">
        <f t="shared" si="196"/>
        <v>Q2</v>
      </c>
      <c r="AE1591" t="str">
        <f t="shared" si="197"/>
        <v>FY21/22</v>
      </c>
      <c r="AF1591" t="str">
        <f t="shared" si="198"/>
        <v>NORTH</v>
      </c>
    </row>
    <row r="1592" spans="1:32">
      <c r="A1592" t="s">
        <v>3594</v>
      </c>
      <c r="B1592" t="s">
        <v>3646</v>
      </c>
      <c r="C1592" t="str">
        <f t="shared" si="192"/>
        <v>SPARES/OTHER</v>
      </c>
      <c r="D1592" s="4">
        <v>44383</v>
      </c>
      <c r="E1592" t="str">
        <f t="shared" si="193"/>
        <v>YAMAHA</v>
      </c>
      <c r="F1592">
        <v>14104061</v>
      </c>
      <c r="G1592" s="19">
        <v>44383</v>
      </c>
      <c r="H1592" t="s">
        <v>435</v>
      </c>
      <c r="I1592" t="s">
        <v>125</v>
      </c>
      <c r="J1592">
        <v>2</v>
      </c>
      <c r="K1592">
        <v>2</v>
      </c>
      <c r="L1592">
        <v>240.71</v>
      </c>
      <c r="M1592" t="s">
        <v>36</v>
      </c>
      <c r="N1592">
        <v>1.2</v>
      </c>
      <c r="O1592">
        <v>240.71</v>
      </c>
      <c r="P1592">
        <f t="shared" si="199"/>
        <v>288.85199999999998</v>
      </c>
      <c r="Q1592" t="s">
        <v>4058</v>
      </c>
      <c r="R1592" t="s">
        <v>4070</v>
      </c>
      <c r="S1592" t="s">
        <v>25</v>
      </c>
      <c r="T1592">
        <v>905735</v>
      </c>
      <c r="U1592">
        <v>134.19999999999999</v>
      </c>
      <c r="V1592" t="s">
        <v>3041</v>
      </c>
      <c r="Y1592">
        <v>792725</v>
      </c>
      <c r="Z1592" t="s">
        <v>4072</v>
      </c>
      <c r="AB1592">
        <f t="shared" si="194"/>
        <v>2021</v>
      </c>
      <c r="AC1592">
        <f t="shared" si="195"/>
        <v>7</v>
      </c>
      <c r="AD1592" t="str">
        <f t="shared" si="196"/>
        <v>Q2</v>
      </c>
      <c r="AE1592" t="str">
        <f t="shared" si="197"/>
        <v>FY21/22</v>
      </c>
      <c r="AF1592" t="str">
        <f t="shared" si="198"/>
        <v>EAST</v>
      </c>
    </row>
    <row r="1593" spans="1:32">
      <c r="A1593" t="s">
        <v>3594</v>
      </c>
      <c r="B1593" t="s">
        <v>22</v>
      </c>
      <c r="C1593" t="str">
        <f t="shared" si="192"/>
        <v>SPARES/OTHER</v>
      </c>
      <c r="D1593" s="4">
        <v>44385</v>
      </c>
      <c r="E1593" t="str">
        <f t="shared" si="193"/>
        <v>OTHERS</v>
      </c>
      <c r="F1593">
        <v>14104062</v>
      </c>
      <c r="G1593" s="19">
        <v>44385</v>
      </c>
      <c r="H1593" t="s">
        <v>345</v>
      </c>
      <c r="I1593" t="s">
        <v>346</v>
      </c>
      <c r="J1593">
        <v>1</v>
      </c>
      <c r="K1593">
        <v>1</v>
      </c>
      <c r="L1593">
        <v>247.79</v>
      </c>
      <c r="M1593" t="s">
        <v>36</v>
      </c>
      <c r="N1593">
        <v>1.2</v>
      </c>
      <c r="O1593">
        <v>247.79</v>
      </c>
      <c r="P1593">
        <f t="shared" si="199"/>
        <v>297.34799999999996</v>
      </c>
      <c r="Q1593" t="s">
        <v>41</v>
      </c>
      <c r="R1593" t="s">
        <v>3105</v>
      </c>
      <c r="S1593" t="s">
        <v>25</v>
      </c>
      <c r="T1593">
        <v>905739</v>
      </c>
      <c r="U1593">
        <v>141.30000000000001</v>
      </c>
      <c r="V1593" t="s">
        <v>3041</v>
      </c>
      <c r="X1593" t="s">
        <v>3420</v>
      </c>
      <c r="Y1593">
        <v>793221</v>
      </c>
      <c r="Z1593" t="s">
        <v>2628</v>
      </c>
      <c r="AB1593">
        <f t="shared" si="194"/>
        <v>2021</v>
      </c>
      <c r="AC1593">
        <f t="shared" si="195"/>
        <v>7</v>
      </c>
      <c r="AD1593" t="str">
        <f t="shared" si="196"/>
        <v>Q2</v>
      </c>
      <c r="AE1593" t="str">
        <f t="shared" si="197"/>
        <v>FY21/22</v>
      </c>
      <c r="AF1593" t="str">
        <f t="shared" si="198"/>
        <v>SOUTH</v>
      </c>
    </row>
    <row r="1594" spans="1:32">
      <c r="A1594" t="s">
        <v>3594</v>
      </c>
      <c r="B1594" t="s">
        <v>22</v>
      </c>
      <c r="C1594" t="str">
        <f t="shared" si="192"/>
        <v>SERVICE_CHARGE</v>
      </c>
      <c r="D1594" s="4">
        <v>44386</v>
      </c>
      <c r="E1594" t="str">
        <f t="shared" si="193"/>
        <v>HELLER</v>
      </c>
      <c r="F1594">
        <v>12101144</v>
      </c>
      <c r="G1594" s="19">
        <v>44386</v>
      </c>
      <c r="H1594" t="s">
        <v>105</v>
      </c>
      <c r="I1594" t="s">
        <v>77</v>
      </c>
      <c r="J1594">
        <v>1</v>
      </c>
      <c r="K1594">
        <v>1</v>
      </c>
      <c r="L1594">
        <v>3539.82</v>
      </c>
      <c r="M1594" t="s">
        <v>36</v>
      </c>
      <c r="N1594">
        <v>1.2</v>
      </c>
      <c r="O1594">
        <v>3539.82</v>
      </c>
      <c r="P1594">
        <f t="shared" si="199"/>
        <v>4247.7839999999997</v>
      </c>
      <c r="Q1594" t="s">
        <v>41</v>
      </c>
      <c r="R1594" t="s">
        <v>3026</v>
      </c>
      <c r="S1594" t="s">
        <v>25</v>
      </c>
      <c r="T1594">
        <v>905741</v>
      </c>
      <c r="U1594">
        <v>0</v>
      </c>
      <c r="V1594" t="s">
        <v>3038</v>
      </c>
      <c r="X1594" t="s">
        <v>3421</v>
      </c>
      <c r="Z1594" t="s">
        <v>3027</v>
      </c>
      <c r="AB1594">
        <f t="shared" si="194"/>
        <v>2021</v>
      </c>
      <c r="AC1594">
        <f t="shared" si="195"/>
        <v>7</v>
      </c>
      <c r="AD1594" t="str">
        <f t="shared" si="196"/>
        <v>Q2</v>
      </c>
      <c r="AE1594" t="str">
        <f t="shared" si="197"/>
        <v>FY21/22</v>
      </c>
      <c r="AF1594" t="str">
        <f t="shared" si="198"/>
        <v>SOUTH</v>
      </c>
    </row>
    <row r="1595" spans="1:32">
      <c r="A1595" t="s">
        <v>3594</v>
      </c>
      <c r="B1595" t="s">
        <v>3672</v>
      </c>
      <c r="C1595" t="str">
        <f t="shared" si="192"/>
        <v>CONTRACT_FEE</v>
      </c>
      <c r="D1595" s="4">
        <v>44386</v>
      </c>
      <c r="E1595" t="str">
        <f t="shared" si="193"/>
        <v>YAMAHA</v>
      </c>
      <c r="F1595">
        <v>13100196</v>
      </c>
      <c r="G1595" s="19">
        <v>44386</v>
      </c>
      <c r="H1595" t="s">
        <v>76</v>
      </c>
      <c r="I1595" t="s">
        <v>77</v>
      </c>
      <c r="J1595">
        <v>1</v>
      </c>
      <c r="K1595">
        <v>1</v>
      </c>
      <c r="L1595">
        <v>8495.58</v>
      </c>
      <c r="M1595" t="s">
        <v>36</v>
      </c>
      <c r="N1595">
        <v>1.2</v>
      </c>
      <c r="O1595">
        <v>8495.58</v>
      </c>
      <c r="P1595">
        <f t="shared" si="199"/>
        <v>10194.696</v>
      </c>
      <c r="Q1595" t="s">
        <v>4053</v>
      </c>
      <c r="R1595" t="s">
        <v>4191</v>
      </c>
      <c r="S1595" t="s">
        <v>25</v>
      </c>
      <c r="T1595">
        <v>905742</v>
      </c>
      <c r="U1595">
        <v>0</v>
      </c>
      <c r="V1595" t="s">
        <v>3035</v>
      </c>
      <c r="Z1595" t="s">
        <v>4193</v>
      </c>
      <c r="AB1595">
        <f t="shared" si="194"/>
        <v>2021</v>
      </c>
      <c r="AC1595">
        <f t="shared" si="195"/>
        <v>7</v>
      </c>
      <c r="AD1595" t="str">
        <f t="shared" si="196"/>
        <v>Q2</v>
      </c>
      <c r="AE1595" t="str">
        <f t="shared" si="197"/>
        <v>FY21/22</v>
      </c>
      <c r="AF1595" t="str">
        <f t="shared" si="198"/>
        <v>WEST</v>
      </c>
    </row>
    <row r="1596" spans="1:32">
      <c r="A1596" t="s">
        <v>3594</v>
      </c>
      <c r="B1596" t="s">
        <v>22</v>
      </c>
      <c r="C1596" t="str">
        <f t="shared" si="192"/>
        <v>SPARES/OTHER</v>
      </c>
      <c r="D1596" s="4">
        <v>44386</v>
      </c>
      <c r="E1596" t="str">
        <f t="shared" si="193"/>
        <v>HELLER</v>
      </c>
      <c r="F1596">
        <v>14104063</v>
      </c>
      <c r="G1596" s="19">
        <v>44386</v>
      </c>
      <c r="H1596" t="s">
        <v>2703</v>
      </c>
      <c r="I1596" t="s">
        <v>2704</v>
      </c>
      <c r="J1596">
        <v>2</v>
      </c>
      <c r="K1596">
        <v>2</v>
      </c>
      <c r="L1596">
        <v>9292.0400000000009</v>
      </c>
      <c r="M1596" t="s">
        <v>36</v>
      </c>
      <c r="N1596">
        <v>1.2</v>
      </c>
      <c r="O1596">
        <v>9292.0400000000009</v>
      </c>
      <c r="P1596">
        <f t="shared" si="199"/>
        <v>11150.448</v>
      </c>
      <c r="Q1596" t="s">
        <v>41</v>
      </c>
      <c r="R1596" t="s">
        <v>3026</v>
      </c>
      <c r="S1596" t="s">
        <v>25</v>
      </c>
      <c r="T1596">
        <v>905740</v>
      </c>
      <c r="U1596">
        <v>3870</v>
      </c>
      <c r="V1596" t="s">
        <v>3041</v>
      </c>
      <c r="X1596">
        <v>4200016661</v>
      </c>
      <c r="Y1596">
        <v>793284</v>
      </c>
      <c r="Z1596" t="s">
        <v>3027</v>
      </c>
      <c r="AB1596">
        <f t="shared" si="194"/>
        <v>2021</v>
      </c>
      <c r="AC1596">
        <f t="shared" si="195"/>
        <v>7</v>
      </c>
      <c r="AD1596" t="str">
        <f t="shared" si="196"/>
        <v>Q2</v>
      </c>
      <c r="AE1596" t="str">
        <f t="shared" si="197"/>
        <v>FY21/22</v>
      </c>
      <c r="AF1596" t="str">
        <f t="shared" si="198"/>
        <v>SOUTH</v>
      </c>
    </row>
    <row r="1597" spans="1:32">
      <c r="A1597" t="s">
        <v>3594</v>
      </c>
      <c r="B1597" t="s">
        <v>22</v>
      </c>
      <c r="C1597" t="str">
        <f t="shared" si="192"/>
        <v>SPARES/OTHER</v>
      </c>
      <c r="D1597" s="4">
        <v>44386</v>
      </c>
      <c r="E1597" t="str">
        <f t="shared" si="193"/>
        <v>HELLER</v>
      </c>
      <c r="F1597">
        <v>14104063</v>
      </c>
      <c r="G1597" s="19">
        <v>44386</v>
      </c>
      <c r="H1597" t="s">
        <v>2353</v>
      </c>
      <c r="I1597" t="s">
        <v>2354</v>
      </c>
      <c r="J1597">
        <v>2</v>
      </c>
      <c r="K1597">
        <v>2</v>
      </c>
      <c r="L1597">
        <v>5573.45</v>
      </c>
      <c r="M1597" t="s">
        <v>36</v>
      </c>
      <c r="N1597">
        <v>1.2</v>
      </c>
      <c r="O1597">
        <v>5573.45</v>
      </c>
      <c r="P1597">
        <f t="shared" si="199"/>
        <v>6688.1399999999994</v>
      </c>
      <c r="Q1597" t="s">
        <v>41</v>
      </c>
      <c r="R1597" t="s">
        <v>3026</v>
      </c>
      <c r="S1597" t="s">
        <v>25</v>
      </c>
      <c r="T1597">
        <v>905740</v>
      </c>
      <c r="U1597">
        <v>1720</v>
      </c>
      <c r="V1597" t="s">
        <v>3041</v>
      </c>
      <c r="X1597">
        <v>4200016661</v>
      </c>
      <c r="Y1597">
        <v>793284</v>
      </c>
      <c r="Z1597" t="s">
        <v>3027</v>
      </c>
      <c r="AB1597">
        <f t="shared" si="194"/>
        <v>2021</v>
      </c>
      <c r="AC1597">
        <f t="shared" si="195"/>
        <v>7</v>
      </c>
      <c r="AD1597" t="str">
        <f t="shared" si="196"/>
        <v>Q2</v>
      </c>
      <c r="AE1597" t="str">
        <f t="shared" si="197"/>
        <v>FY21/22</v>
      </c>
      <c r="AF1597" t="str">
        <f t="shared" si="198"/>
        <v>SOUTH</v>
      </c>
    </row>
    <row r="1598" spans="1:32">
      <c r="A1598" t="s">
        <v>3594</v>
      </c>
      <c r="B1598" t="s">
        <v>22</v>
      </c>
      <c r="C1598" t="str">
        <f t="shared" si="192"/>
        <v>FEEDER</v>
      </c>
      <c r="D1598" s="4">
        <v>44386</v>
      </c>
      <c r="E1598" t="str">
        <f t="shared" si="193"/>
        <v>YAMAHA</v>
      </c>
      <c r="F1598">
        <v>14104064</v>
      </c>
      <c r="G1598" s="19">
        <v>44386</v>
      </c>
      <c r="H1598" t="s">
        <v>1103</v>
      </c>
      <c r="I1598" t="s">
        <v>1104</v>
      </c>
      <c r="J1598">
        <v>1</v>
      </c>
      <c r="K1598">
        <v>1</v>
      </c>
      <c r="L1598">
        <v>9557.52</v>
      </c>
      <c r="M1598" t="s">
        <v>36</v>
      </c>
      <c r="N1598">
        <v>1.2</v>
      </c>
      <c r="O1598">
        <v>9557.52</v>
      </c>
      <c r="P1598">
        <f t="shared" si="199"/>
        <v>11469.023999999999</v>
      </c>
      <c r="Q1598" t="s">
        <v>41</v>
      </c>
      <c r="R1598" t="s">
        <v>3422</v>
      </c>
      <c r="S1598" t="s">
        <v>25</v>
      </c>
      <c r="T1598">
        <v>905743</v>
      </c>
      <c r="U1598">
        <v>7320.11</v>
      </c>
      <c r="V1598" t="s">
        <v>3041</v>
      </c>
      <c r="X1598">
        <v>45000567781</v>
      </c>
      <c r="Y1598">
        <v>793425</v>
      </c>
      <c r="Z1598" t="s">
        <v>3423</v>
      </c>
      <c r="AB1598">
        <f t="shared" si="194"/>
        <v>2021</v>
      </c>
      <c r="AC1598">
        <f t="shared" si="195"/>
        <v>7</v>
      </c>
      <c r="AD1598" t="str">
        <f t="shared" si="196"/>
        <v>Q2</v>
      </c>
      <c r="AE1598" t="str">
        <f t="shared" si="197"/>
        <v>FY21/22</v>
      </c>
      <c r="AF1598" t="str">
        <f t="shared" si="198"/>
        <v>SOUTH</v>
      </c>
    </row>
    <row r="1599" spans="1:32">
      <c r="A1599" t="s">
        <v>3594</v>
      </c>
      <c r="B1599" t="s">
        <v>3646</v>
      </c>
      <c r="C1599" t="str">
        <f t="shared" si="192"/>
        <v>SERVICE_CHARGE</v>
      </c>
      <c r="D1599" s="4">
        <v>44390</v>
      </c>
      <c r="E1599" t="str">
        <f t="shared" si="193"/>
        <v>YAMAHA</v>
      </c>
      <c r="F1599">
        <v>12101145</v>
      </c>
      <c r="G1599" s="19">
        <v>44390</v>
      </c>
      <c r="H1599" t="s">
        <v>76</v>
      </c>
      <c r="I1599" t="s">
        <v>77</v>
      </c>
      <c r="J1599">
        <v>1</v>
      </c>
      <c r="K1599">
        <v>1</v>
      </c>
      <c r="L1599">
        <v>953.98</v>
      </c>
      <c r="M1599" t="s">
        <v>36</v>
      </c>
      <c r="N1599">
        <v>1.2</v>
      </c>
      <c r="O1599">
        <v>953.98</v>
      </c>
      <c r="P1599">
        <f t="shared" si="199"/>
        <v>1144.7760000000001</v>
      </c>
      <c r="Q1599" t="s">
        <v>4058</v>
      </c>
      <c r="R1599" t="s">
        <v>4612</v>
      </c>
      <c r="S1599" t="s">
        <v>25</v>
      </c>
      <c r="T1599">
        <v>905744</v>
      </c>
      <c r="U1599">
        <v>0</v>
      </c>
      <c r="V1599" t="s">
        <v>4064</v>
      </c>
      <c r="Z1599" t="s">
        <v>4613</v>
      </c>
      <c r="AB1599">
        <f t="shared" si="194"/>
        <v>2021</v>
      </c>
      <c r="AC1599">
        <f t="shared" si="195"/>
        <v>7</v>
      </c>
      <c r="AD1599" t="str">
        <f t="shared" si="196"/>
        <v>Q2</v>
      </c>
      <c r="AE1599" t="str">
        <f t="shared" si="197"/>
        <v>FY21/22</v>
      </c>
      <c r="AF1599" t="str">
        <f t="shared" si="198"/>
        <v>EAST</v>
      </c>
    </row>
    <row r="1600" spans="1:32">
      <c r="A1600" t="s">
        <v>3594</v>
      </c>
      <c r="B1600" t="s">
        <v>3646</v>
      </c>
      <c r="C1600" t="str">
        <f t="shared" si="192"/>
        <v>SERVICE_CHARGE</v>
      </c>
      <c r="D1600" s="4">
        <v>44390</v>
      </c>
      <c r="E1600" t="str">
        <f t="shared" si="193"/>
        <v>YAMAHA</v>
      </c>
      <c r="F1600">
        <v>12101146</v>
      </c>
      <c r="G1600" s="19">
        <v>44390</v>
      </c>
      <c r="H1600" t="s">
        <v>76</v>
      </c>
      <c r="I1600" t="s">
        <v>77</v>
      </c>
      <c r="J1600">
        <v>1</v>
      </c>
      <c r="K1600">
        <v>1</v>
      </c>
      <c r="L1600">
        <v>1769.91</v>
      </c>
      <c r="M1600" t="s">
        <v>36</v>
      </c>
      <c r="N1600">
        <v>1.2</v>
      </c>
      <c r="O1600">
        <v>1769.91</v>
      </c>
      <c r="P1600">
        <f t="shared" si="199"/>
        <v>2123.8919999999998</v>
      </c>
      <c r="Q1600" t="s">
        <v>4058</v>
      </c>
      <c r="R1600" t="s">
        <v>4457</v>
      </c>
      <c r="S1600" t="s">
        <v>25</v>
      </c>
      <c r="T1600">
        <v>905745</v>
      </c>
      <c r="U1600">
        <v>0</v>
      </c>
      <c r="V1600" t="s">
        <v>4064</v>
      </c>
      <c r="Z1600" t="s">
        <v>4458</v>
      </c>
      <c r="AB1600">
        <f t="shared" si="194"/>
        <v>2021</v>
      </c>
      <c r="AC1600">
        <f t="shared" si="195"/>
        <v>7</v>
      </c>
      <c r="AD1600" t="str">
        <f t="shared" si="196"/>
        <v>Q2</v>
      </c>
      <c r="AE1600" t="str">
        <f t="shared" si="197"/>
        <v>FY21/22</v>
      </c>
      <c r="AF1600" t="str">
        <f t="shared" si="198"/>
        <v>EAST</v>
      </c>
    </row>
    <row r="1601" spans="1:32">
      <c r="A1601" t="s">
        <v>3594</v>
      </c>
      <c r="B1601" t="s">
        <v>3646</v>
      </c>
      <c r="C1601" t="str">
        <f t="shared" si="192"/>
        <v>SERVICE_CHARGE</v>
      </c>
      <c r="D1601" s="4">
        <v>44391</v>
      </c>
      <c r="E1601" t="str">
        <f t="shared" si="193"/>
        <v>YAMAHA</v>
      </c>
      <c r="F1601">
        <v>12101147</v>
      </c>
      <c r="G1601" s="19">
        <v>44391</v>
      </c>
      <c r="H1601" t="s">
        <v>76</v>
      </c>
      <c r="I1601" t="s">
        <v>77</v>
      </c>
      <c r="J1601">
        <v>1</v>
      </c>
      <c r="K1601">
        <v>1</v>
      </c>
      <c r="L1601">
        <v>2585.84</v>
      </c>
      <c r="M1601" t="s">
        <v>36</v>
      </c>
      <c r="N1601">
        <v>1.2</v>
      </c>
      <c r="O1601">
        <v>2585.84</v>
      </c>
      <c r="P1601">
        <f t="shared" si="199"/>
        <v>3103.0080000000003</v>
      </c>
      <c r="Q1601" t="s">
        <v>4058</v>
      </c>
      <c r="R1601" t="s">
        <v>4384</v>
      </c>
      <c r="S1601" t="s">
        <v>25</v>
      </c>
      <c r="T1601">
        <v>905748</v>
      </c>
      <c r="U1601">
        <v>0</v>
      </c>
      <c r="V1601" t="s">
        <v>4064</v>
      </c>
      <c r="Z1601" t="s">
        <v>4385</v>
      </c>
      <c r="AB1601">
        <f t="shared" si="194"/>
        <v>2021</v>
      </c>
      <c r="AC1601">
        <f t="shared" si="195"/>
        <v>7</v>
      </c>
      <c r="AD1601" t="str">
        <f t="shared" si="196"/>
        <v>Q2</v>
      </c>
      <c r="AE1601" t="str">
        <f t="shared" si="197"/>
        <v>FY21/22</v>
      </c>
      <c r="AF1601" t="str">
        <f t="shared" si="198"/>
        <v>EAST</v>
      </c>
    </row>
    <row r="1602" spans="1:32">
      <c r="A1602" t="s">
        <v>3594</v>
      </c>
      <c r="B1602" t="s">
        <v>3646</v>
      </c>
      <c r="C1602" t="str">
        <f t="shared" ref="C1602:C1665" si="200">IF(F1602="", "", IF(AND(F1602&gt;=12000000, F1602&lt;=13000000, OR(ISNUMBER(SEARCH("SERVICE", H1602)), ISNUMBER(SEARCH("REPAIR CHARGE", I1602)), ISNUMBER(SEARCH("REPAIR", H1602)))), "SERVICE_CHARGE", IF(AND(F1602&gt;=13000000, F1602&lt;=14000000, OR(ISNUMBER(SEARCH("SERVICE", H1602)), ISNUMBER(SEARCH("REPAIR CHARGE", I1602)), ISNUMBER(SEARCH("REPAIR", H1602)))), "CONTRACT_FEE", IF(AND(F1602&gt;=14000000, F1602&lt;=15000000, OR(ISNUMBER(SEARCH("TAPE FEEDER", I1602)), ISNUMBER(SEARCH("ZS FEEDER", I1602)), ISNUMBER(SEARCH("TRAY", I1602)))), "FEEDER", "SPARES/OTHER"))))</f>
        <v>SERVICE_CHARGE</v>
      </c>
      <c r="D1602" s="4">
        <v>44391</v>
      </c>
      <c r="E1602" t="str">
        <f t="shared" ref="E1602:E1665" si="201">IF(ISNUMBER(SEARCH("YMCT",H1602)),"YAMAHA",IF(ISNUMBER(SEARCH("HELI",H1602)),"HELLER",IF(ISNUMBER(SEARCH("PEMR",H1602)),"PEMTRON",IF(ISNUMBER(SEARCH("PEMT",H1602)),"PEMTRON",IF(H1602="","",(IFERROR(1/0,"OTHERS")))))))</f>
        <v>OTHERS</v>
      </c>
      <c r="F1602">
        <v>12101148</v>
      </c>
      <c r="G1602" s="19">
        <v>44391</v>
      </c>
      <c r="H1602" t="s">
        <v>1390</v>
      </c>
      <c r="I1602" t="s">
        <v>77</v>
      </c>
      <c r="J1602">
        <v>1</v>
      </c>
      <c r="K1602">
        <v>1</v>
      </c>
      <c r="L1602">
        <v>1947.79</v>
      </c>
      <c r="M1602" t="s">
        <v>36</v>
      </c>
      <c r="N1602">
        <v>1.2</v>
      </c>
      <c r="O1602">
        <v>1947.79</v>
      </c>
      <c r="P1602">
        <f t="shared" si="199"/>
        <v>2337.348</v>
      </c>
      <c r="Q1602" t="s">
        <v>4058</v>
      </c>
      <c r="R1602" t="s">
        <v>4107</v>
      </c>
      <c r="S1602" t="s">
        <v>25</v>
      </c>
      <c r="T1602">
        <v>905751</v>
      </c>
      <c r="U1602">
        <v>0</v>
      </c>
      <c r="V1602" t="s">
        <v>4064</v>
      </c>
      <c r="Z1602" t="s">
        <v>4108</v>
      </c>
      <c r="AB1602">
        <f t="shared" ref="AB1602:AB1665" si="202">IF(D1602="","",YEAR(D1602))</f>
        <v>2021</v>
      </c>
      <c r="AC1602">
        <f t="shared" ref="AC1602:AC1665" si="203">IF(D1602="","",MONTH(D1602))</f>
        <v>7</v>
      </c>
      <c r="AD1602" t="str">
        <f t="shared" ref="AD1602:AD1665" si="204">IFERROR(IF(AC1602="","",IF(AND(AC1602&gt;=10,AC1602&lt;=12),"Q3",IF(AND(AC1602&gt;=1,AC1602&lt;=3),"Q4",IF(AND(AC1602&gt;=7,AC1602&lt;=9),"Q2",IF(AND(AC1602&gt;=4,AC1602&lt;=6),"Q1"))))),"")</f>
        <v>Q2</v>
      </c>
      <c r="AE1602" t="str">
        <f t="shared" ref="AE1602:AE1665" si="205">IFERROR(IF(AD1602="Q4","FY"&amp;RIGHT(AB1602,2)-1&amp;"/"&amp;RIGHT(AB1602,2),"FY"&amp;RIGHT(AB1602,2)&amp;"/"&amp;RIGHT(AB1602,2)+1),"")</f>
        <v>FY21/22</v>
      </c>
      <c r="AF1602" t="str">
        <f t="shared" ref="AF1602:AF1665" si="206">IF(B1602="SZX","SOUTH",IF(B1602="BJS","NORTH",IF(B1602="SHA","EAST",IF(B1602="","",(IF(AND(B1602&lt;&gt;"SZX",B1602&lt;&gt;"SHA",B1602&lt;&gt;"BJS"),"WEST"))))))</f>
        <v>EAST</v>
      </c>
    </row>
    <row r="1603" spans="1:32">
      <c r="A1603" t="s">
        <v>3594</v>
      </c>
      <c r="B1603" t="s">
        <v>3646</v>
      </c>
      <c r="C1603" t="str">
        <f t="shared" si="200"/>
        <v>SERVICE_CHARGE</v>
      </c>
      <c r="D1603" s="4">
        <v>44391</v>
      </c>
      <c r="E1603" t="str">
        <f t="shared" si="201"/>
        <v>YAMAHA</v>
      </c>
      <c r="F1603">
        <v>12101149</v>
      </c>
      <c r="G1603" s="19">
        <v>44391</v>
      </c>
      <c r="H1603" t="s">
        <v>76</v>
      </c>
      <c r="I1603" t="s">
        <v>77</v>
      </c>
      <c r="J1603">
        <v>4</v>
      </c>
      <c r="K1603">
        <v>4</v>
      </c>
      <c r="L1603">
        <v>1196</v>
      </c>
      <c r="M1603" t="s">
        <v>36</v>
      </c>
      <c r="N1603">
        <v>1.2</v>
      </c>
      <c r="O1603">
        <v>1196</v>
      </c>
      <c r="P1603">
        <f t="shared" ref="P1603:P1666" si="207">IF(M1603="CNY",O1603*N1603,IF(M1603="USD",O1603*7.8,IF(M1603="HKD",O1603*1,IF(M1603="JPY",O1603*0.0563,""))))</f>
        <v>1435.2</v>
      </c>
      <c r="Q1603" t="s">
        <v>4058</v>
      </c>
      <c r="R1603" t="s">
        <v>4384</v>
      </c>
      <c r="S1603" t="s">
        <v>25</v>
      </c>
      <c r="T1603">
        <v>905749</v>
      </c>
      <c r="U1603">
        <v>0</v>
      </c>
      <c r="V1603" t="s">
        <v>4064</v>
      </c>
      <c r="Z1603" t="s">
        <v>4385</v>
      </c>
      <c r="AB1603">
        <f t="shared" si="202"/>
        <v>2021</v>
      </c>
      <c r="AC1603">
        <f t="shared" si="203"/>
        <v>7</v>
      </c>
      <c r="AD1603" t="str">
        <f t="shared" si="204"/>
        <v>Q2</v>
      </c>
      <c r="AE1603" t="str">
        <f t="shared" si="205"/>
        <v>FY21/22</v>
      </c>
      <c r="AF1603" t="str">
        <f t="shared" si="206"/>
        <v>EAST</v>
      </c>
    </row>
    <row r="1604" spans="1:32">
      <c r="A1604" t="s">
        <v>3594</v>
      </c>
      <c r="B1604" t="s">
        <v>3646</v>
      </c>
      <c r="C1604" t="str">
        <f t="shared" si="200"/>
        <v>SPARES/OTHER</v>
      </c>
      <c r="D1604" s="4">
        <v>44391</v>
      </c>
      <c r="E1604" t="str">
        <f t="shared" si="201"/>
        <v>YAMAHA</v>
      </c>
      <c r="F1604">
        <v>14104065</v>
      </c>
      <c r="G1604" s="19">
        <v>44391</v>
      </c>
      <c r="H1604" t="s">
        <v>1282</v>
      </c>
      <c r="I1604" t="s">
        <v>1283</v>
      </c>
      <c r="J1604">
        <v>1</v>
      </c>
      <c r="K1604">
        <v>1</v>
      </c>
      <c r="L1604">
        <v>1926.55</v>
      </c>
      <c r="M1604" t="s">
        <v>36</v>
      </c>
      <c r="N1604">
        <v>1.2</v>
      </c>
      <c r="O1604">
        <v>1926.55</v>
      </c>
      <c r="P1604">
        <f t="shared" si="207"/>
        <v>2311.8599999999997</v>
      </c>
      <c r="Q1604" t="s">
        <v>4058</v>
      </c>
      <c r="R1604" t="s">
        <v>4386</v>
      </c>
      <c r="S1604" t="s">
        <v>25</v>
      </c>
      <c r="T1604">
        <v>905746</v>
      </c>
      <c r="U1604">
        <v>901</v>
      </c>
      <c r="V1604" t="s">
        <v>3041</v>
      </c>
      <c r="Y1604">
        <v>793995</v>
      </c>
      <c r="Z1604" t="s">
        <v>4387</v>
      </c>
      <c r="AB1604">
        <f t="shared" si="202"/>
        <v>2021</v>
      </c>
      <c r="AC1604">
        <f t="shared" si="203"/>
        <v>7</v>
      </c>
      <c r="AD1604" t="str">
        <f t="shared" si="204"/>
        <v>Q2</v>
      </c>
      <c r="AE1604" t="str">
        <f t="shared" si="205"/>
        <v>FY21/22</v>
      </c>
      <c r="AF1604" t="str">
        <f t="shared" si="206"/>
        <v>EAST</v>
      </c>
    </row>
    <row r="1605" spans="1:32">
      <c r="A1605" t="s">
        <v>3594</v>
      </c>
      <c r="B1605" t="s">
        <v>3646</v>
      </c>
      <c r="C1605" t="str">
        <f t="shared" si="200"/>
        <v>SPARES/OTHER</v>
      </c>
      <c r="D1605" s="4">
        <v>44391</v>
      </c>
      <c r="E1605" t="str">
        <f t="shared" si="201"/>
        <v>YAMAHA</v>
      </c>
      <c r="F1605">
        <v>14104066</v>
      </c>
      <c r="G1605" s="19">
        <v>44391</v>
      </c>
      <c r="H1605" t="s">
        <v>3878</v>
      </c>
      <c r="I1605" t="s">
        <v>3879</v>
      </c>
      <c r="J1605">
        <v>6</v>
      </c>
      <c r="K1605">
        <v>6</v>
      </c>
      <c r="L1605">
        <v>175.22</v>
      </c>
      <c r="M1605" t="s">
        <v>36</v>
      </c>
      <c r="N1605">
        <v>1.2</v>
      </c>
      <c r="O1605">
        <v>175.22</v>
      </c>
      <c r="P1605">
        <f t="shared" si="207"/>
        <v>210.26399999999998</v>
      </c>
      <c r="Q1605" t="s">
        <v>4058</v>
      </c>
      <c r="R1605" t="s">
        <v>4109</v>
      </c>
      <c r="S1605" t="s">
        <v>25</v>
      </c>
      <c r="T1605">
        <v>905747</v>
      </c>
      <c r="U1605">
        <v>0</v>
      </c>
      <c r="V1605" t="s">
        <v>3041</v>
      </c>
      <c r="Y1605">
        <v>793997</v>
      </c>
      <c r="Z1605" t="s">
        <v>4110</v>
      </c>
      <c r="AB1605">
        <f t="shared" si="202"/>
        <v>2021</v>
      </c>
      <c r="AC1605">
        <f t="shared" si="203"/>
        <v>7</v>
      </c>
      <c r="AD1605" t="str">
        <f t="shared" si="204"/>
        <v>Q2</v>
      </c>
      <c r="AE1605" t="str">
        <f t="shared" si="205"/>
        <v>FY21/22</v>
      </c>
      <c r="AF1605" t="str">
        <f t="shared" si="206"/>
        <v>EAST</v>
      </c>
    </row>
    <row r="1606" spans="1:32">
      <c r="A1606" t="s">
        <v>3594</v>
      </c>
      <c r="B1606" t="s">
        <v>3646</v>
      </c>
      <c r="C1606" t="str">
        <f t="shared" si="200"/>
        <v>SPARES/OTHER</v>
      </c>
      <c r="D1606" s="4">
        <v>44391</v>
      </c>
      <c r="E1606" t="str">
        <f t="shared" si="201"/>
        <v>YAMAHA</v>
      </c>
      <c r="F1606">
        <v>14104066</v>
      </c>
      <c r="G1606" s="19">
        <v>44391</v>
      </c>
      <c r="H1606" t="s">
        <v>2271</v>
      </c>
      <c r="I1606" t="s">
        <v>2272</v>
      </c>
      <c r="J1606">
        <v>6</v>
      </c>
      <c r="K1606">
        <v>6</v>
      </c>
      <c r="L1606">
        <v>313.27</v>
      </c>
      <c r="M1606" t="s">
        <v>36</v>
      </c>
      <c r="N1606">
        <v>1.2</v>
      </c>
      <c r="O1606">
        <v>313.27</v>
      </c>
      <c r="P1606">
        <f t="shared" si="207"/>
        <v>375.92399999999998</v>
      </c>
      <c r="Q1606" t="s">
        <v>4058</v>
      </c>
      <c r="R1606" t="s">
        <v>4109</v>
      </c>
      <c r="S1606" t="s">
        <v>25</v>
      </c>
      <c r="T1606">
        <v>905747</v>
      </c>
      <c r="U1606">
        <v>0</v>
      </c>
      <c r="V1606" t="s">
        <v>3041</v>
      </c>
      <c r="Y1606">
        <v>793997</v>
      </c>
      <c r="Z1606" t="s">
        <v>4110</v>
      </c>
      <c r="AB1606">
        <f t="shared" si="202"/>
        <v>2021</v>
      </c>
      <c r="AC1606">
        <f t="shared" si="203"/>
        <v>7</v>
      </c>
      <c r="AD1606" t="str">
        <f t="shared" si="204"/>
        <v>Q2</v>
      </c>
      <c r="AE1606" t="str">
        <f t="shared" si="205"/>
        <v>FY21/22</v>
      </c>
      <c r="AF1606" t="str">
        <f t="shared" si="206"/>
        <v>EAST</v>
      </c>
    </row>
    <row r="1607" spans="1:32">
      <c r="A1607" t="s">
        <v>3594</v>
      </c>
      <c r="B1607" t="s">
        <v>3646</v>
      </c>
      <c r="C1607" t="str">
        <f t="shared" si="200"/>
        <v>FEEDER</v>
      </c>
      <c r="D1607" s="4">
        <v>44393</v>
      </c>
      <c r="E1607" t="str">
        <f t="shared" si="201"/>
        <v>YAMAHA</v>
      </c>
      <c r="F1607">
        <v>14104067</v>
      </c>
      <c r="G1607" s="19">
        <v>44393</v>
      </c>
      <c r="H1607" t="s">
        <v>1103</v>
      </c>
      <c r="I1607" t="s">
        <v>1104</v>
      </c>
      <c r="J1607">
        <v>1</v>
      </c>
      <c r="K1607">
        <v>1</v>
      </c>
      <c r="L1607">
        <v>9517.7000000000007</v>
      </c>
      <c r="M1607" t="s">
        <v>36</v>
      </c>
      <c r="N1607">
        <v>1.2</v>
      </c>
      <c r="O1607">
        <v>9517.7000000000007</v>
      </c>
      <c r="P1607">
        <f t="shared" si="207"/>
        <v>11421.24</v>
      </c>
      <c r="Q1607" t="s">
        <v>4058</v>
      </c>
      <c r="R1607" t="s">
        <v>4631</v>
      </c>
      <c r="S1607" t="s">
        <v>25</v>
      </c>
      <c r="T1607">
        <v>905752</v>
      </c>
      <c r="U1607">
        <v>7302.66</v>
      </c>
      <c r="V1607" t="s">
        <v>3041</v>
      </c>
      <c r="Y1607">
        <v>794225</v>
      </c>
      <c r="Z1607" t="s">
        <v>4632</v>
      </c>
      <c r="AB1607">
        <f t="shared" si="202"/>
        <v>2021</v>
      </c>
      <c r="AC1607">
        <f t="shared" si="203"/>
        <v>7</v>
      </c>
      <c r="AD1607" t="str">
        <f t="shared" si="204"/>
        <v>Q2</v>
      </c>
      <c r="AE1607" t="str">
        <f t="shared" si="205"/>
        <v>FY21/22</v>
      </c>
      <c r="AF1607" t="str">
        <f t="shared" si="206"/>
        <v>EAST</v>
      </c>
    </row>
    <row r="1608" spans="1:32">
      <c r="A1608" t="s">
        <v>3594</v>
      </c>
      <c r="B1608" t="s">
        <v>3646</v>
      </c>
      <c r="C1608" t="str">
        <f t="shared" si="200"/>
        <v>FEEDER</v>
      </c>
      <c r="D1608" s="4">
        <v>44393</v>
      </c>
      <c r="E1608" t="str">
        <f t="shared" si="201"/>
        <v>YAMAHA</v>
      </c>
      <c r="F1608">
        <v>14104068</v>
      </c>
      <c r="G1608" s="19">
        <v>44393</v>
      </c>
      <c r="H1608" t="s">
        <v>70</v>
      </c>
      <c r="I1608" t="s">
        <v>71</v>
      </c>
      <c r="J1608">
        <v>20</v>
      </c>
      <c r="K1608">
        <v>20</v>
      </c>
      <c r="L1608">
        <v>79769.91</v>
      </c>
      <c r="M1608" t="s">
        <v>36</v>
      </c>
      <c r="N1608">
        <v>1.2</v>
      </c>
      <c r="O1608">
        <v>79769.91</v>
      </c>
      <c r="P1608">
        <f t="shared" si="207"/>
        <v>95723.892000000007</v>
      </c>
      <c r="Q1608" t="s">
        <v>4058</v>
      </c>
      <c r="R1608" t="s">
        <v>4593</v>
      </c>
      <c r="S1608" t="s">
        <v>25</v>
      </c>
      <c r="T1608">
        <v>905753</v>
      </c>
      <c r="U1608">
        <v>71693.42</v>
      </c>
      <c r="V1608" t="s">
        <v>3041</v>
      </c>
      <c r="Y1608">
        <v>794228</v>
      </c>
      <c r="Z1608" t="s">
        <v>4594</v>
      </c>
      <c r="AB1608">
        <f t="shared" si="202"/>
        <v>2021</v>
      </c>
      <c r="AC1608">
        <f t="shared" si="203"/>
        <v>7</v>
      </c>
      <c r="AD1608" t="str">
        <f t="shared" si="204"/>
        <v>Q2</v>
      </c>
      <c r="AE1608" t="str">
        <f t="shared" si="205"/>
        <v>FY21/22</v>
      </c>
      <c r="AF1608" t="str">
        <f t="shared" si="206"/>
        <v>EAST</v>
      </c>
    </row>
    <row r="1609" spans="1:32">
      <c r="A1609" t="s">
        <v>3594</v>
      </c>
      <c r="B1609" t="s">
        <v>22</v>
      </c>
      <c r="C1609" t="str">
        <f t="shared" si="200"/>
        <v>SERVICE_CHARGE</v>
      </c>
      <c r="D1609" s="4">
        <v>44396</v>
      </c>
      <c r="E1609" t="str">
        <f t="shared" si="201"/>
        <v>OTHERS</v>
      </c>
      <c r="F1609">
        <v>12101150</v>
      </c>
      <c r="G1609" s="19">
        <v>44396</v>
      </c>
      <c r="H1609" t="s">
        <v>1390</v>
      </c>
      <c r="I1609" t="s">
        <v>77</v>
      </c>
      <c r="J1609">
        <v>1</v>
      </c>
      <c r="K1609">
        <v>1</v>
      </c>
      <c r="L1609">
        <v>4424.78</v>
      </c>
      <c r="M1609" t="s">
        <v>36</v>
      </c>
      <c r="N1609">
        <v>1.2</v>
      </c>
      <c r="O1609">
        <v>4424.78</v>
      </c>
      <c r="P1609">
        <f t="shared" si="207"/>
        <v>5309.7359999999999</v>
      </c>
      <c r="Q1609" t="s">
        <v>41</v>
      </c>
      <c r="R1609" t="s">
        <v>2946</v>
      </c>
      <c r="S1609" t="s">
        <v>25</v>
      </c>
      <c r="T1609">
        <v>905756</v>
      </c>
      <c r="U1609">
        <v>0</v>
      </c>
      <c r="V1609" t="s">
        <v>3038</v>
      </c>
      <c r="X1609">
        <v>4500221124</v>
      </c>
      <c r="Z1609" t="s">
        <v>2947</v>
      </c>
      <c r="AB1609">
        <f t="shared" si="202"/>
        <v>2021</v>
      </c>
      <c r="AC1609">
        <f t="shared" si="203"/>
        <v>7</v>
      </c>
      <c r="AD1609" t="str">
        <f t="shared" si="204"/>
        <v>Q2</v>
      </c>
      <c r="AE1609" t="str">
        <f t="shared" si="205"/>
        <v>FY21/22</v>
      </c>
      <c r="AF1609" t="str">
        <f t="shared" si="206"/>
        <v>SOUTH</v>
      </c>
    </row>
    <row r="1610" spans="1:32">
      <c r="A1610" t="s">
        <v>3594</v>
      </c>
      <c r="B1610" t="s">
        <v>3646</v>
      </c>
      <c r="C1610" t="str">
        <f t="shared" si="200"/>
        <v>SPARES/OTHER</v>
      </c>
      <c r="D1610" s="4">
        <v>44397</v>
      </c>
      <c r="E1610" t="str">
        <f t="shared" si="201"/>
        <v>YAMAHA</v>
      </c>
      <c r="F1610">
        <v>14104069</v>
      </c>
      <c r="G1610" s="19">
        <v>44397</v>
      </c>
      <c r="H1610" t="s">
        <v>55</v>
      </c>
      <c r="I1610" t="s">
        <v>56</v>
      </c>
      <c r="J1610">
        <v>2</v>
      </c>
      <c r="K1610">
        <v>2</v>
      </c>
      <c r="L1610">
        <v>532.74</v>
      </c>
      <c r="M1610" t="s">
        <v>36</v>
      </c>
      <c r="N1610">
        <v>1.2</v>
      </c>
      <c r="O1610">
        <v>532.74</v>
      </c>
      <c r="P1610">
        <f t="shared" si="207"/>
        <v>639.28800000000001</v>
      </c>
      <c r="Q1610" t="s">
        <v>4058</v>
      </c>
      <c r="R1610" t="s">
        <v>4070</v>
      </c>
      <c r="S1610" t="s">
        <v>25</v>
      </c>
      <c r="T1610">
        <v>905757</v>
      </c>
      <c r="U1610">
        <v>0</v>
      </c>
      <c r="V1610" t="s">
        <v>3041</v>
      </c>
      <c r="Y1610">
        <v>794603</v>
      </c>
      <c r="Z1610" t="s">
        <v>4072</v>
      </c>
      <c r="AB1610">
        <f t="shared" si="202"/>
        <v>2021</v>
      </c>
      <c r="AC1610">
        <f t="shared" si="203"/>
        <v>7</v>
      </c>
      <c r="AD1610" t="str">
        <f t="shared" si="204"/>
        <v>Q2</v>
      </c>
      <c r="AE1610" t="str">
        <f t="shared" si="205"/>
        <v>FY21/22</v>
      </c>
      <c r="AF1610" t="str">
        <f t="shared" si="206"/>
        <v>EAST</v>
      </c>
    </row>
    <row r="1611" spans="1:32">
      <c r="A1611" t="s">
        <v>3594</v>
      </c>
      <c r="B1611" t="s">
        <v>3646</v>
      </c>
      <c r="C1611" t="str">
        <f t="shared" si="200"/>
        <v>SPARES/OTHER</v>
      </c>
      <c r="D1611" s="4">
        <v>44397</v>
      </c>
      <c r="E1611" t="str">
        <f t="shared" si="201"/>
        <v>YAMAHA</v>
      </c>
      <c r="F1611">
        <v>14104069</v>
      </c>
      <c r="G1611" s="19">
        <v>44397</v>
      </c>
      <c r="H1611" t="s">
        <v>1850</v>
      </c>
      <c r="I1611" t="s">
        <v>1214</v>
      </c>
      <c r="J1611">
        <v>3</v>
      </c>
      <c r="K1611">
        <v>3</v>
      </c>
      <c r="L1611">
        <v>1247.79</v>
      </c>
      <c r="M1611" t="s">
        <v>36</v>
      </c>
      <c r="N1611">
        <v>1.2</v>
      </c>
      <c r="O1611">
        <v>1247.79</v>
      </c>
      <c r="P1611">
        <f t="shared" si="207"/>
        <v>1497.348</v>
      </c>
      <c r="Q1611" t="s">
        <v>4058</v>
      </c>
      <c r="R1611" t="s">
        <v>4070</v>
      </c>
      <c r="S1611" t="s">
        <v>25</v>
      </c>
      <c r="T1611">
        <v>905757</v>
      </c>
      <c r="U1611">
        <v>0</v>
      </c>
      <c r="V1611" t="s">
        <v>3041</v>
      </c>
      <c r="Y1611">
        <v>794603</v>
      </c>
      <c r="Z1611" t="s">
        <v>4072</v>
      </c>
      <c r="AB1611">
        <f t="shared" si="202"/>
        <v>2021</v>
      </c>
      <c r="AC1611">
        <f t="shared" si="203"/>
        <v>7</v>
      </c>
      <c r="AD1611" t="str">
        <f t="shared" si="204"/>
        <v>Q2</v>
      </c>
      <c r="AE1611" t="str">
        <f t="shared" si="205"/>
        <v>FY21/22</v>
      </c>
      <c r="AF1611" t="str">
        <f t="shared" si="206"/>
        <v>EAST</v>
      </c>
    </row>
    <row r="1612" spans="1:32">
      <c r="A1612" t="s">
        <v>3594</v>
      </c>
      <c r="B1612" t="s">
        <v>22</v>
      </c>
      <c r="C1612" t="str">
        <f t="shared" si="200"/>
        <v>SPARES/OTHER</v>
      </c>
      <c r="D1612" s="4">
        <v>44399</v>
      </c>
      <c r="E1612" t="str">
        <f t="shared" si="201"/>
        <v>OTHERS</v>
      </c>
      <c r="F1612">
        <v>14104070</v>
      </c>
      <c r="G1612" s="19">
        <v>44399</v>
      </c>
      <c r="H1612" t="s">
        <v>3388</v>
      </c>
      <c r="I1612" t="s">
        <v>351</v>
      </c>
      <c r="J1612">
        <v>4</v>
      </c>
      <c r="K1612">
        <v>4</v>
      </c>
      <c r="L1612">
        <v>5486.73</v>
      </c>
      <c r="M1612" t="s">
        <v>36</v>
      </c>
      <c r="N1612">
        <v>1.2</v>
      </c>
      <c r="O1612">
        <v>5486.73</v>
      </c>
      <c r="P1612">
        <f t="shared" si="207"/>
        <v>6584.0759999999991</v>
      </c>
      <c r="Q1612" t="s">
        <v>41</v>
      </c>
      <c r="R1612" t="s">
        <v>3050</v>
      </c>
      <c r="S1612" t="s">
        <v>25</v>
      </c>
      <c r="T1612">
        <v>905761</v>
      </c>
      <c r="U1612">
        <v>1769.92</v>
      </c>
      <c r="V1612" t="s">
        <v>3041</v>
      </c>
      <c r="Y1612">
        <v>795046</v>
      </c>
      <c r="Z1612" t="s">
        <v>3052</v>
      </c>
      <c r="AB1612">
        <f t="shared" si="202"/>
        <v>2021</v>
      </c>
      <c r="AC1612">
        <f t="shared" si="203"/>
        <v>7</v>
      </c>
      <c r="AD1612" t="str">
        <f t="shared" si="204"/>
        <v>Q2</v>
      </c>
      <c r="AE1612" t="str">
        <f t="shared" si="205"/>
        <v>FY21/22</v>
      </c>
      <c r="AF1612" t="str">
        <f t="shared" si="206"/>
        <v>SOUTH</v>
      </c>
    </row>
    <row r="1613" spans="1:32">
      <c r="A1613" t="s">
        <v>3594</v>
      </c>
      <c r="B1613" t="s">
        <v>22</v>
      </c>
      <c r="C1613" t="str">
        <f t="shared" si="200"/>
        <v>SPARES/OTHER</v>
      </c>
      <c r="D1613" s="4">
        <v>44399</v>
      </c>
      <c r="E1613" t="str">
        <f t="shared" si="201"/>
        <v>OTHERS</v>
      </c>
      <c r="F1613">
        <v>14104070</v>
      </c>
      <c r="G1613" s="19">
        <v>44399</v>
      </c>
      <c r="H1613" t="s">
        <v>3424</v>
      </c>
      <c r="I1613" t="s">
        <v>351</v>
      </c>
      <c r="J1613">
        <v>1</v>
      </c>
      <c r="K1613">
        <v>1</v>
      </c>
      <c r="L1613">
        <v>1371.68</v>
      </c>
      <c r="M1613" t="s">
        <v>36</v>
      </c>
      <c r="N1613">
        <v>1.2</v>
      </c>
      <c r="O1613">
        <v>1371.68</v>
      </c>
      <c r="P1613">
        <f t="shared" si="207"/>
        <v>1646.0160000000001</v>
      </c>
      <c r="Q1613" t="s">
        <v>41</v>
      </c>
      <c r="R1613" t="s">
        <v>3050</v>
      </c>
      <c r="S1613" t="s">
        <v>25</v>
      </c>
      <c r="T1613">
        <v>905761</v>
      </c>
      <c r="U1613">
        <v>398.23</v>
      </c>
      <c r="V1613" t="s">
        <v>3041</v>
      </c>
      <c r="Y1613">
        <v>795046</v>
      </c>
      <c r="Z1613" t="s">
        <v>3052</v>
      </c>
      <c r="AB1613">
        <f t="shared" si="202"/>
        <v>2021</v>
      </c>
      <c r="AC1613">
        <f t="shared" si="203"/>
        <v>7</v>
      </c>
      <c r="AD1613" t="str">
        <f t="shared" si="204"/>
        <v>Q2</v>
      </c>
      <c r="AE1613" t="str">
        <f t="shared" si="205"/>
        <v>FY21/22</v>
      </c>
      <c r="AF1613" t="str">
        <f t="shared" si="206"/>
        <v>SOUTH</v>
      </c>
    </row>
    <row r="1614" spans="1:32">
      <c r="A1614" t="s">
        <v>3594</v>
      </c>
      <c r="B1614" t="s">
        <v>22</v>
      </c>
      <c r="C1614" t="str">
        <f t="shared" si="200"/>
        <v>SPARES/OTHER</v>
      </c>
      <c r="D1614" s="4">
        <v>44399</v>
      </c>
      <c r="E1614" t="str">
        <f t="shared" si="201"/>
        <v>OTHERS</v>
      </c>
      <c r="F1614">
        <v>14104070</v>
      </c>
      <c r="G1614" s="19">
        <v>44399</v>
      </c>
      <c r="H1614" t="s">
        <v>3253</v>
      </c>
      <c r="I1614" t="s">
        <v>351</v>
      </c>
      <c r="J1614">
        <v>3</v>
      </c>
      <c r="K1614">
        <v>3</v>
      </c>
      <c r="L1614">
        <v>4162.83</v>
      </c>
      <c r="M1614" t="s">
        <v>36</v>
      </c>
      <c r="N1614">
        <v>1.2</v>
      </c>
      <c r="O1614">
        <v>4162.83</v>
      </c>
      <c r="P1614">
        <f t="shared" si="207"/>
        <v>4995.3959999999997</v>
      </c>
      <c r="Q1614" t="s">
        <v>41</v>
      </c>
      <c r="R1614" t="s">
        <v>3050</v>
      </c>
      <c r="S1614" t="s">
        <v>25</v>
      </c>
      <c r="T1614">
        <v>905761</v>
      </c>
      <c r="U1614">
        <v>1327.44</v>
      </c>
      <c r="V1614" t="s">
        <v>3041</v>
      </c>
      <c r="Y1614">
        <v>795046</v>
      </c>
      <c r="Z1614" t="s">
        <v>3052</v>
      </c>
      <c r="AB1614">
        <f t="shared" si="202"/>
        <v>2021</v>
      </c>
      <c r="AC1614">
        <f t="shared" si="203"/>
        <v>7</v>
      </c>
      <c r="AD1614" t="str">
        <f t="shared" si="204"/>
        <v>Q2</v>
      </c>
      <c r="AE1614" t="str">
        <f t="shared" si="205"/>
        <v>FY21/22</v>
      </c>
      <c r="AF1614" t="str">
        <f t="shared" si="206"/>
        <v>SOUTH</v>
      </c>
    </row>
    <row r="1615" spans="1:32">
      <c r="A1615" t="s">
        <v>3594</v>
      </c>
      <c r="B1615" t="s">
        <v>22</v>
      </c>
      <c r="C1615" t="str">
        <f t="shared" si="200"/>
        <v>SPARES/OTHER</v>
      </c>
      <c r="D1615" s="4">
        <v>44399</v>
      </c>
      <c r="E1615" t="str">
        <f t="shared" si="201"/>
        <v>OTHERS</v>
      </c>
      <c r="F1615">
        <v>14104070</v>
      </c>
      <c r="G1615" s="19">
        <v>44399</v>
      </c>
      <c r="H1615" t="s">
        <v>3253</v>
      </c>
      <c r="I1615" t="s">
        <v>351</v>
      </c>
      <c r="J1615">
        <v>6</v>
      </c>
      <c r="K1615">
        <v>6</v>
      </c>
      <c r="L1615">
        <v>8325.66</v>
      </c>
      <c r="M1615" t="s">
        <v>36</v>
      </c>
      <c r="N1615">
        <v>1.2</v>
      </c>
      <c r="O1615">
        <v>8325.66</v>
      </c>
      <c r="P1615">
        <f t="shared" si="207"/>
        <v>9990.7919999999995</v>
      </c>
      <c r="Q1615" t="s">
        <v>41</v>
      </c>
      <c r="R1615" t="s">
        <v>3050</v>
      </c>
      <c r="S1615" t="s">
        <v>25</v>
      </c>
      <c r="T1615">
        <v>905761</v>
      </c>
      <c r="U1615">
        <v>2654.88</v>
      </c>
      <c r="V1615" t="s">
        <v>3041</v>
      </c>
      <c r="Y1615">
        <v>795046</v>
      </c>
      <c r="Z1615" t="s">
        <v>3052</v>
      </c>
      <c r="AB1615">
        <f t="shared" si="202"/>
        <v>2021</v>
      </c>
      <c r="AC1615">
        <f t="shared" si="203"/>
        <v>7</v>
      </c>
      <c r="AD1615" t="str">
        <f t="shared" si="204"/>
        <v>Q2</v>
      </c>
      <c r="AE1615" t="str">
        <f t="shared" si="205"/>
        <v>FY21/22</v>
      </c>
      <c r="AF1615" t="str">
        <f t="shared" si="206"/>
        <v>SOUTH</v>
      </c>
    </row>
    <row r="1616" spans="1:32">
      <c r="A1616" t="s">
        <v>3594</v>
      </c>
      <c r="B1616" t="s">
        <v>22</v>
      </c>
      <c r="C1616" t="str">
        <f t="shared" si="200"/>
        <v>SPARES/OTHER</v>
      </c>
      <c r="D1616" s="4">
        <v>44399</v>
      </c>
      <c r="E1616" t="str">
        <f t="shared" si="201"/>
        <v>OTHERS</v>
      </c>
      <c r="F1616">
        <v>14104070</v>
      </c>
      <c r="G1616" s="19">
        <v>44399</v>
      </c>
      <c r="H1616" t="s">
        <v>3394</v>
      </c>
      <c r="I1616" t="s">
        <v>351</v>
      </c>
      <c r="J1616">
        <v>1</v>
      </c>
      <c r="K1616">
        <v>1</v>
      </c>
      <c r="L1616">
        <v>1301.02</v>
      </c>
      <c r="M1616" t="s">
        <v>36</v>
      </c>
      <c r="N1616">
        <v>1.2</v>
      </c>
      <c r="O1616">
        <v>1301.02</v>
      </c>
      <c r="P1616">
        <f t="shared" si="207"/>
        <v>1561.2239999999999</v>
      </c>
      <c r="Q1616" t="s">
        <v>41</v>
      </c>
      <c r="R1616" t="s">
        <v>3050</v>
      </c>
      <c r="S1616" t="s">
        <v>25</v>
      </c>
      <c r="T1616">
        <v>905761</v>
      </c>
      <c r="U1616">
        <v>442.48</v>
      </c>
      <c r="V1616" t="s">
        <v>3041</v>
      </c>
      <c r="Y1616">
        <v>795046</v>
      </c>
      <c r="Z1616" t="s">
        <v>3052</v>
      </c>
      <c r="AB1616">
        <f t="shared" si="202"/>
        <v>2021</v>
      </c>
      <c r="AC1616">
        <f t="shared" si="203"/>
        <v>7</v>
      </c>
      <c r="AD1616" t="str">
        <f t="shared" si="204"/>
        <v>Q2</v>
      </c>
      <c r="AE1616" t="str">
        <f t="shared" si="205"/>
        <v>FY21/22</v>
      </c>
      <c r="AF1616" t="str">
        <f t="shared" si="206"/>
        <v>SOUTH</v>
      </c>
    </row>
    <row r="1617" spans="1:32">
      <c r="A1617" t="s">
        <v>3594</v>
      </c>
      <c r="B1617" t="s">
        <v>22</v>
      </c>
      <c r="C1617" t="str">
        <f t="shared" si="200"/>
        <v>SPARES/OTHER</v>
      </c>
      <c r="D1617" s="4">
        <v>44399</v>
      </c>
      <c r="E1617" t="str">
        <f t="shared" si="201"/>
        <v>OTHERS</v>
      </c>
      <c r="F1617">
        <v>14104070</v>
      </c>
      <c r="G1617" s="19">
        <v>44399</v>
      </c>
      <c r="H1617" t="s">
        <v>3236</v>
      </c>
      <c r="I1617" t="s">
        <v>351</v>
      </c>
      <c r="J1617">
        <v>2</v>
      </c>
      <c r="K1617">
        <v>2</v>
      </c>
      <c r="L1617">
        <v>2775.5</v>
      </c>
      <c r="M1617" t="s">
        <v>36</v>
      </c>
      <c r="N1617">
        <v>1.2</v>
      </c>
      <c r="O1617">
        <v>2775.5</v>
      </c>
      <c r="P1617">
        <f t="shared" si="207"/>
        <v>3330.6</v>
      </c>
      <c r="Q1617" t="s">
        <v>41</v>
      </c>
      <c r="R1617" t="s">
        <v>3050</v>
      </c>
      <c r="S1617" t="s">
        <v>25</v>
      </c>
      <c r="T1617">
        <v>905761</v>
      </c>
      <c r="U1617">
        <v>884.96</v>
      </c>
      <c r="V1617" t="s">
        <v>3041</v>
      </c>
      <c r="Y1617">
        <v>795046</v>
      </c>
      <c r="Z1617" t="s">
        <v>3052</v>
      </c>
      <c r="AB1617">
        <f t="shared" si="202"/>
        <v>2021</v>
      </c>
      <c r="AC1617">
        <f t="shared" si="203"/>
        <v>7</v>
      </c>
      <c r="AD1617" t="str">
        <f t="shared" si="204"/>
        <v>Q2</v>
      </c>
      <c r="AE1617" t="str">
        <f t="shared" si="205"/>
        <v>FY21/22</v>
      </c>
      <c r="AF1617" t="str">
        <f t="shared" si="206"/>
        <v>SOUTH</v>
      </c>
    </row>
    <row r="1618" spans="1:32">
      <c r="A1618" t="s">
        <v>3594</v>
      </c>
      <c r="B1618" t="s">
        <v>3646</v>
      </c>
      <c r="C1618" t="str">
        <f t="shared" si="200"/>
        <v>SERVICE_CHARGE</v>
      </c>
      <c r="D1618" s="4">
        <v>44412</v>
      </c>
      <c r="E1618" t="str">
        <f t="shared" si="201"/>
        <v>YAMAHA</v>
      </c>
      <c r="F1618">
        <v>12101151</v>
      </c>
      <c r="G1618" s="19">
        <v>44412</v>
      </c>
      <c r="H1618" t="s">
        <v>76</v>
      </c>
      <c r="I1618" t="s">
        <v>77</v>
      </c>
      <c r="J1618">
        <v>1</v>
      </c>
      <c r="K1618">
        <v>1</v>
      </c>
      <c r="L1618">
        <v>1419.47</v>
      </c>
      <c r="M1618" t="s">
        <v>36</v>
      </c>
      <c r="N1618">
        <v>1.2</v>
      </c>
      <c r="O1618">
        <v>1419.47</v>
      </c>
      <c r="P1618">
        <f t="shared" si="207"/>
        <v>1703.364</v>
      </c>
      <c r="Q1618" t="s">
        <v>4058</v>
      </c>
      <c r="R1618" t="s">
        <v>4413</v>
      </c>
      <c r="S1618" t="s">
        <v>25</v>
      </c>
      <c r="T1618">
        <v>905765</v>
      </c>
      <c r="U1618">
        <v>0</v>
      </c>
      <c r="V1618" t="s">
        <v>4064</v>
      </c>
      <c r="Z1618" t="s">
        <v>4414</v>
      </c>
      <c r="AB1618">
        <f t="shared" si="202"/>
        <v>2021</v>
      </c>
      <c r="AC1618">
        <f t="shared" si="203"/>
        <v>8</v>
      </c>
      <c r="AD1618" t="str">
        <f t="shared" si="204"/>
        <v>Q2</v>
      </c>
      <c r="AE1618" t="str">
        <f t="shared" si="205"/>
        <v>FY21/22</v>
      </c>
      <c r="AF1618" t="str">
        <f t="shared" si="206"/>
        <v>EAST</v>
      </c>
    </row>
    <row r="1619" spans="1:32">
      <c r="A1619" t="s">
        <v>3594</v>
      </c>
      <c r="B1619" t="s">
        <v>3646</v>
      </c>
      <c r="C1619" t="str">
        <f t="shared" si="200"/>
        <v>SERVICE_CHARGE</v>
      </c>
      <c r="D1619" s="4">
        <v>44412</v>
      </c>
      <c r="E1619" t="str">
        <f t="shared" si="201"/>
        <v>YAMAHA</v>
      </c>
      <c r="F1619">
        <v>12101152</v>
      </c>
      <c r="G1619" s="19">
        <v>44412</v>
      </c>
      <c r="H1619" t="s">
        <v>76</v>
      </c>
      <c r="I1619" t="s">
        <v>77</v>
      </c>
      <c r="J1619">
        <v>1</v>
      </c>
      <c r="K1619">
        <v>1</v>
      </c>
      <c r="L1619">
        <v>980.53</v>
      </c>
      <c r="M1619" t="s">
        <v>36</v>
      </c>
      <c r="N1619">
        <v>1.2</v>
      </c>
      <c r="O1619">
        <v>980.53</v>
      </c>
      <c r="P1619">
        <f t="shared" si="207"/>
        <v>1176.636</v>
      </c>
      <c r="Q1619" t="s">
        <v>4058</v>
      </c>
      <c r="R1619" t="s">
        <v>4612</v>
      </c>
      <c r="S1619" t="s">
        <v>25</v>
      </c>
      <c r="T1619">
        <v>905766</v>
      </c>
      <c r="U1619">
        <v>0</v>
      </c>
      <c r="V1619" t="s">
        <v>4064</v>
      </c>
      <c r="Z1619" t="s">
        <v>4613</v>
      </c>
      <c r="AB1619">
        <f t="shared" si="202"/>
        <v>2021</v>
      </c>
      <c r="AC1619">
        <f t="shared" si="203"/>
        <v>8</v>
      </c>
      <c r="AD1619" t="str">
        <f t="shared" si="204"/>
        <v>Q2</v>
      </c>
      <c r="AE1619" t="str">
        <f t="shared" si="205"/>
        <v>FY21/22</v>
      </c>
      <c r="AF1619" t="str">
        <f t="shared" si="206"/>
        <v>EAST</v>
      </c>
    </row>
    <row r="1620" spans="1:32">
      <c r="A1620" t="s">
        <v>3594</v>
      </c>
      <c r="B1620" t="s">
        <v>3646</v>
      </c>
      <c r="C1620" t="str">
        <f t="shared" si="200"/>
        <v>SERVICE_CHARGE</v>
      </c>
      <c r="D1620" s="4">
        <v>44412</v>
      </c>
      <c r="E1620" t="str">
        <f t="shared" si="201"/>
        <v>YAMAHA</v>
      </c>
      <c r="F1620">
        <v>12101153</v>
      </c>
      <c r="G1620" s="19">
        <v>44412</v>
      </c>
      <c r="H1620" t="s">
        <v>76</v>
      </c>
      <c r="I1620" t="s">
        <v>77</v>
      </c>
      <c r="J1620">
        <v>1</v>
      </c>
      <c r="K1620">
        <v>1</v>
      </c>
      <c r="L1620">
        <v>793.81</v>
      </c>
      <c r="M1620" t="s">
        <v>36</v>
      </c>
      <c r="N1620">
        <v>1.2</v>
      </c>
      <c r="O1620">
        <v>793.81</v>
      </c>
      <c r="P1620">
        <f t="shared" si="207"/>
        <v>952.57199999999989</v>
      </c>
      <c r="Q1620" t="s">
        <v>4058</v>
      </c>
      <c r="R1620" t="s">
        <v>4083</v>
      </c>
      <c r="S1620" t="s">
        <v>25</v>
      </c>
      <c r="T1620">
        <v>905768</v>
      </c>
      <c r="U1620">
        <v>0</v>
      </c>
      <c r="V1620" t="s">
        <v>4064</v>
      </c>
      <c r="Z1620" t="s">
        <v>4084</v>
      </c>
      <c r="AB1620">
        <f t="shared" si="202"/>
        <v>2021</v>
      </c>
      <c r="AC1620">
        <f t="shared" si="203"/>
        <v>8</v>
      </c>
      <c r="AD1620" t="str">
        <f t="shared" si="204"/>
        <v>Q2</v>
      </c>
      <c r="AE1620" t="str">
        <f t="shared" si="205"/>
        <v>FY21/22</v>
      </c>
      <c r="AF1620" t="str">
        <f t="shared" si="206"/>
        <v>EAST</v>
      </c>
    </row>
    <row r="1621" spans="1:32">
      <c r="A1621" t="s">
        <v>3594</v>
      </c>
      <c r="B1621" t="s">
        <v>3651</v>
      </c>
      <c r="C1621" t="str">
        <f t="shared" si="200"/>
        <v>SPARES/OTHER</v>
      </c>
      <c r="D1621" s="4">
        <v>44412</v>
      </c>
      <c r="E1621" t="str">
        <f t="shared" si="201"/>
        <v>HELLER</v>
      </c>
      <c r="F1621">
        <v>14104071</v>
      </c>
      <c r="G1621" s="19">
        <v>44412</v>
      </c>
      <c r="H1621" t="s">
        <v>214</v>
      </c>
      <c r="I1621" t="s">
        <v>215</v>
      </c>
      <c r="J1621">
        <v>25</v>
      </c>
      <c r="K1621">
        <v>25</v>
      </c>
      <c r="L1621">
        <v>18632.52</v>
      </c>
      <c r="M1621" t="s">
        <v>36</v>
      </c>
      <c r="N1621">
        <v>1.2</v>
      </c>
      <c r="O1621">
        <v>18632.52</v>
      </c>
      <c r="P1621">
        <f t="shared" si="207"/>
        <v>22359.024000000001</v>
      </c>
      <c r="Q1621" t="s">
        <v>3652</v>
      </c>
      <c r="R1621" t="s">
        <v>4153</v>
      </c>
      <c r="S1621" t="s">
        <v>25</v>
      </c>
      <c r="T1621">
        <v>905709</v>
      </c>
      <c r="U1621">
        <v>11478.61</v>
      </c>
      <c r="V1621" t="s">
        <v>3041</v>
      </c>
      <c r="X1621" t="s">
        <v>4639</v>
      </c>
      <c r="Y1621">
        <v>795792</v>
      </c>
      <c r="Z1621" t="s">
        <v>4155</v>
      </c>
      <c r="AB1621">
        <f t="shared" si="202"/>
        <v>2021</v>
      </c>
      <c r="AC1621">
        <f t="shared" si="203"/>
        <v>8</v>
      </c>
      <c r="AD1621" t="str">
        <f t="shared" si="204"/>
        <v>Q2</v>
      </c>
      <c r="AE1621" t="str">
        <f t="shared" si="205"/>
        <v>FY21/22</v>
      </c>
      <c r="AF1621" t="str">
        <f t="shared" si="206"/>
        <v>NORTH</v>
      </c>
    </row>
    <row r="1622" spans="1:32">
      <c r="A1622" t="s">
        <v>3594</v>
      </c>
      <c r="B1622" t="s">
        <v>3651</v>
      </c>
      <c r="C1622" t="str">
        <f t="shared" si="200"/>
        <v>SPARES/OTHER</v>
      </c>
      <c r="D1622" s="4">
        <v>44412</v>
      </c>
      <c r="E1622" t="str">
        <f t="shared" si="201"/>
        <v>HELLER</v>
      </c>
      <c r="F1622">
        <v>14104072</v>
      </c>
      <c r="G1622" s="19">
        <v>44412</v>
      </c>
      <c r="H1622" t="s">
        <v>214</v>
      </c>
      <c r="I1622" t="s">
        <v>215</v>
      </c>
      <c r="J1622">
        <v>2</v>
      </c>
      <c r="K1622">
        <v>2</v>
      </c>
      <c r="L1622">
        <v>1490.6</v>
      </c>
      <c r="M1622" t="s">
        <v>36</v>
      </c>
      <c r="N1622">
        <v>1.2</v>
      </c>
      <c r="O1622">
        <v>1490.6</v>
      </c>
      <c r="P1622">
        <f t="shared" si="207"/>
        <v>1788.7199999999998</v>
      </c>
      <c r="Q1622" t="s">
        <v>3652</v>
      </c>
      <c r="R1622" t="s">
        <v>4427</v>
      </c>
      <c r="S1622" t="s">
        <v>25</v>
      </c>
      <c r="T1622">
        <v>905678</v>
      </c>
      <c r="U1622">
        <v>921.6</v>
      </c>
      <c r="V1622" t="s">
        <v>3041</v>
      </c>
      <c r="X1622" t="s">
        <v>4640</v>
      </c>
      <c r="Y1622">
        <v>796058</v>
      </c>
      <c r="Z1622" t="s">
        <v>4429</v>
      </c>
      <c r="AB1622">
        <f t="shared" si="202"/>
        <v>2021</v>
      </c>
      <c r="AC1622">
        <f t="shared" si="203"/>
        <v>8</v>
      </c>
      <c r="AD1622" t="str">
        <f t="shared" si="204"/>
        <v>Q2</v>
      </c>
      <c r="AE1622" t="str">
        <f t="shared" si="205"/>
        <v>FY21/22</v>
      </c>
      <c r="AF1622" t="str">
        <f t="shared" si="206"/>
        <v>NORTH</v>
      </c>
    </row>
    <row r="1623" spans="1:32">
      <c r="A1623" t="s">
        <v>3594</v>
      </c>
      <c r="B1623" t="s">
        <v>3651</v>
      </c>
      <c r="C1623" t="str">
        <f t="shared" si="200"/>
        <v>SPARES/OTHER</v>
      </c>
      <c r="D1623" s="4">
        <v>44412</v>
      </c>
      <c r="E1623" t="str">
        <f t="shared" si="201"/>
        <v>HELLER</v>
      </c>
      <c r="F1623">
        <v>14104073</v>
      </c>
      <c r="G1623" s="19">
        <v>44412</v>
      </c>
      <c r="H1623" t="s">
        <v>214</v>
      </c>
      <c r="I1623" t="s">
        <v>215</v>
      </c>
      <c r="J1623">
        <v>2</v>
      </c>
      <c r="K1623">
        <v>2</v>
      </c>
      <c r="L1623">
        <v>1490.6</v>
      </c>
      <c r="M1623" t="s">
        <v>36</v>
      </c>
      <c r="N1623">
        <v>1.2</v>
      </c>
      <c r="O1623">
        <v>1490.6</v>
      </c>
      <c r="P1623">
        <f t="shared" si="207"/>
        <v>1788.7199999999998</v>
      </c>
      <c r="Q1623" t="s">
        <v>3652</v>
      </c>
      <c r="R1623" t="s">
        <v>4427</v>
      </c>
      <c r="S1623" t="s">
        <v>25</v>
      </c>
      <c r="T1623">
        <v>905708</v>
      </c>
      <c r="U1623">
        <v>921.6</v>
      </c>
      <c r="V1623" t="s">
        <v>3041</v>
      </c>
      <c r="X1623" t="s">
        <v>4641</v>
      </c>
      <c r="Y1623">
        <v>796063</v>
      </c>
      <c r="Z1623" t="s">
        <v>4429</v>
      </c>
      <c r="AB1623">
        <f t="shared" si="202"/>
        <v>2021</v>
      </c>
      <c r="AC1623">
        <f t="shared" si="203"/>
        <v>8</v>
      </c>
      <c r="AD1623" t="str">
        <f t="shared" si="204"/>
        <v>Q2</v>
      </c>
      <c r="AE1623" t="str">
        <f t="shared" si="205"/>
        <v>FY21/22</v>
      </c>
      <c r="AF1623" t="str">
        <f t="shared" si="206"/>
        <v>NORTH</v>
      </c>
    </row>
    <row r="1624" spans="1:32">
      <c r="A1624" t="s">
        <v>3594</v>
      </c>
      <c r="B1624" t="s">
        <v>3646</v>
      </c>
      <c r="C1624" t="str">
        <f t="shared" si="200"/>
        <v>SPARES/OTHER</v>
      </c>
      <c r="D1624" s="4">
        <v>44412</v>
      </c>
      <c r="E1624" t="str">
        <f t="shared" si="201"/>
        <v>YAMAHA</v>
      </c>
      <c r="F1624">
        <v>14104074</v>
      </c>
      <c r="G1624" s="19">
        <v>44412</v>
      </c>
      <c r="H1624" t="s">
        <v>1411</v>
      </c>
      <c r="I1624" t="s">
        <v>467</v>
      </c>
      <c r="J1624">
        <v>1</v>
      </c>
      <c r="K1624">
        <v>1</v>
      </c>
      <c r="L1624">
        <v>622.12</v>
      </c>
      <c r="M1624" t="s">
        <v>36</v>
      </c>
      <c r="N1624">
        <v>1.2</v>
      </c>
      <c r="O1624">
        <v>622.12</v>
      </c>
      <c r="P1624">
        <f t="shared" si="207"/>
        <v>746.54399999999998</v>
      </c>
      <c r="Q1624" t="s">
        <v>4058</v>
      </c>
      <c r="R1624" t="s">
        <v>4070</v>
      </c>
      <c r="S1624" t="s">
        <v>25</v>
      </c>
      <c r="T1624">
        <v>905767</v>
      </c>
      <c r="U1624">
        <v>278</v>
      </c>
      <c r="V1624" t="s">
        <v>3041</v>
      </c>
      <c r="Y1624">
        <v>796051</v>
      </c>
      <c r="Z1624" t="s">
        <v>4072</v>
      </c>
      <c r="AB1624">
        <f t="shared" si="202"/>
        <v>2021</v>
      </c>
      <c r="AC1624">
        <f t="shared" si="203"/>
        <v>8</v>
      </c>
      <c r="AD1624" t="str">
        <f t="shared" si="204"/>
        <v>Q2</v>
      </c>
      <c r="AE1624" t="str">
        <f t="shared" si="205"/>
        <v>FY21/22</v>
      </c>
      <c r="AF1624" t="str">
        <f t="shared" si="206"/>
        <v>EAST</v>
      </c>
    </row>
    <row r="1625" spans="1:32">
      <c r="A1625" t="s">
        <v>3594</v>
      </c>
      <c r="B1625" t="s">
        <v>3651</v>
      </c>
      <c r="C1625" t="str">
        <f t="shared" si="200"/>
        <v>SPARES/OTHER</v>
      </c>
      <c r="D1625" s="4">
        <v>44412</v>
      </c>
      <c r="E1625" t="str">
        <f t="shared" si="201"/>
        <v>HELLER</v>
      </c>
      <c r="F1625">
        <v>14104075</v>
      </c>
      <c r="G1625" s="19">
        <v>44412</v>
      </c>
      <c r="H1625" t="s">
        <v>4642</v>
      </c>
      <c r="I1625" t="s">
        <v>4643</v>
      </c>
      <c r="J1625">
        <v>1</v>
      </c>
      <c r="K1625">
        <v>1</v>
      </c>
      <c r="L1625">
        <v>8766.3700000000008</v>
      </c>
      <c r="M1625" t="s">
        <v>36</v>
      </c>
      <c r="N1625">
        <v>1.2</v>
      </c>
      <c r="O1625">
        <v>8766.3700000000008</v>
      </c>
      <c r="P1625">
        <f t="shared" si="207"/>
        <v>10519.644</v>
      </c>
      <c r="Q1625" t="s">
        <v>3652</v>
      </c>
      <c r="R1625" t="s">
        <v>4427</v>
      </c>
      <c r="S1625" t="s">
        <v>25</v>
      </c>
      <c r="T1625">
        <v>905719</v>
      </c>
      <c r="U1625">
        <v>4945.34</v>
      </c>
      <c r="V1625" t="s">
        <v>3041</v>
      </c>
      <c r="X1625" t="s">
        <v>4644</v>
      </c>
      <c r="Y1625">
        <v>796131</v>
      </c>
      <c r="Z1625" t="s">
        <v>4429</v>
      </c>
      <c r="AB1625">
        <f t="shared" si="202"/>
        <v>2021</v>
      </c>
      <c r="AC1625">
        <f t="shared" si="203"/>
        <v>8</v>
      </c>
      <c r="AD1625" t="str">
        <f t="shared" si="204"/>
        <v>Q2</v>
      </c>
      <c r="AE1625" t="str">
        <f t="shared" si="205"/>
        <v>FY21/22</v>
      </c>
      <c r="AF1625" t="str">
        <f t="shared" si="206"/>
        <v>NORTH</v>
      </c>
    </row>
    <row r="1626" spans="1:32">
      <c r="A1626" t="s">
        <v>3594</v>
      </c>
      <c r="B1626" t="s">
        <v>3651</v>
      </c>
      <c r="C1626" t="str">
        <f t="shared" si="200"/>
        <v>SPARES/OTHER</v>
      </c>
      <c r="D1626" s="4">
        <v>44412</v>
      </c>
      <c r="E1626" t="str">
        <f t="shared" si="201"/>
        <v>HELLER</v>
      </c>
      <c r="F1626">
        <v>14104075</v>
      </c>
      <c r="G1626" s="19">
        <v>44412</v>
      </c>
      <c r="H1626" t="s">
        <v>4645</v>
      </c>
      <c r="I1626" t="s">
        <v>4646</v>
      </c>
      <c r="J1626">
        <v>6</v>
      </c>
      <c r="K1626">
        <v>6</v>
      </c>
      <c r="L1626">
        <v>1529.2</v>
      </c>
      <c r="M1626" t="s">
        <v>36</v>
      </c>
      <c r="N1626">
        <v>1.2</v>
      </c>
      <c r="O1626">
        <v>1529.2</v>
      </c>
      <c r="P1626">
        <f t="shared" si="207"/>
        <v>1835.04</v>
      </c>
      <c r="Q1626" t="s">
        <v>3652</v>
      </c>
      <c r="R1626" t="s">
        <v>4427</v>
      </c>
      <c r="S1626" t="s">
        <v>25</v>
      </c>
      <c r="T1626">
        <v>905719</v>
      </c>
      <c r="U1626">
        <v>676.99</v>
      </c>
      <c r="V1626" t="s">
        <v>3041</v>
      </c>
      <c r="X1626" t="s">
        <v>4644</v>
      </c>
      <c r="Y1626">
        <v>796131</v>
      </c>
      <c r="Z1626" t="s">
        <v>4429</v>
      </c>
      <c r="AB1626">
        <f t="shared" si="202"/>
        <v>2021</v>
      </c>
      <c r="AC1626">
        <f t="shared" si="203"/>
        <v>8</v>
      </c>
      <c r="AD1626" t="str">
        <f t="shared" si="204"/>
        <v>Q2</v>
      </c>
      <c r="AE1626" t="str">
        <f t="shared" si="205"/>
        <v>FY21/22</v>
      </c>
      <c r="AF1626" t="str">
        <f t="shared" si="206"/>
        <v>NORTH</v>
      </c>
    </row>
    <row r="1627" spans="1:32">
      <c r="A1627" t="s">
        <v>3594</v>
      </c>
      <c r="B1627" t="s">
        <v>3651</v>
      </c>
      <c r="C1627" t="str">
        <f t="shared" si="200"/>
        <v>SPARES/OTHER</v>
      </c>
      <c r="D1627" s="4">
        <v>44412</v>
      </c>
      <c r="E1627" t="str">
        <f t="shared" si="201"/>
        <v>HELLER</v>
      </c>
      <c r="F1627">
        <v>14104076</v>
      </c>
      <c r="G1627" s="19">
        <v>44412</v>
      </c>
      <c r="H1627" t="s">
        <v>4647</v>
      </c>
      <c r="I1627" t="s">
        <v>4648</v>
      </c>
      <c r="J1627">
        <v>2</v>
      </c>
      <c r="K1627">
        <v>2</v>
      </c>
      <c r="L1627">
        <v>18421.240000000002</v>
      </c>
      <c r="M1627" t="s">
        <v>36</v>
      </c>
      <c r="N1627">
        <v>1.2</v>
      </c>
      <c r="O1627">
        <v>18421.240000000002</v>
      </c>
      <c r="P1627">
        <f t="shared" si="207"/>
        <v>22105.488000000001</v>
      </c>
      <c r="Q1627" t="s">
        <v>3652</v>
      </c>
      <c r="R1627" t="s">
        <v>4427</v>
      </c>
      <c r="S1627" t="s">
        <v>25</v>
      </c>
      <c r="T1627">
        <v>905754</v>
      </c>
      <c r="U1627">
        <v>9981.8799999999992</v>
      </c>
      <c r="V1627" t="s">
        <v>3041</v>
      </c>
      <c r="X1627" t="s">
        <v>4649</v>
      </c>
      <c r="Y1627">
        <v>796148</v>
      </c>
      <c r="Z1627" t="s">
        <v>4429</v>
      </c>
      <c r="AB1627">
        <f t="shared" si="202"/>
        <v>2021</v>
      </c>
      <c r="AC1627">
        <f t="shared" si="203"/>
        <v>8</v>
      </c>
      <c r="AD1627" t="str">
        <f t="shared" si="204"/>
        <v>Q2</v>
      </c>
      <c r="AE1627" t="str">
        <f t="shared" si="205"/>
        <v>FY21/22</v>
      </c>
      <c r="AF1627" t="str">
        <f t="shared" si="206"/>
        <v>NORTH</v>
      </c>
    </row>
    <row r="1628" spans="1:32">
      <c r="A1628" t="s">
        <v>3594</v>
      </c>
      <c r="B1628" t="s">
        <v>3651</v>
      </c>
      <c r="C1628" t="str">
        <f t="shared" si="200"/>
        <v>SPARES/OTHER</v>
      </c>
      <c r="D1628" s="4">
        <v>44412</v>
      </c>
      <c r="E1628" t="str">
        <f t="shared" si="201"/>
        <v>HELLER</v>
      </c>
      <c r="F1628">
        <v>14104076</v>
      </c>
      <c r="G1628" s="19">
        <v>44412</v>
      </c>
      <c r="H1628" t="s">
        <v>4647</v>
      </c>
      <c r="I1628" t="s">
        <v>4648</v>
      </c>
      <c r="J1628">
        <v>1</v>
      </c>
      <c r="K1628">
        <v>1</v>
      </c>
      <c r="L1628">
        <v>9210.6200000000008</v>
      </c>
      <c r="M1628" t="s">
        <v>36</v>
      </c>
      <c r="N1628">
        <v>1.2</v>
      </c>
      <c r="O1628">
        <v>9210.6200000000008</v>
      </c>
      <c r="P1628">
        <f t="shared" si="207"/>
        <v>11052.744000000001</v>
      </c>
      <c r="Q1628" t="s">
        <v>3652</v>
      </c>
      <c r="R1628" t="s">
        <v>4427</v>
      </c>
      <c r="S1628" t="s">
        <v>25</v>
      </c>
      <c r="T1628">
        <v>905754</v>
      </c>
      <c r="U1628">
        <v>4990.9399999999996</v>
      </c>
      <c r="V1628" t="s">
        <v>3041</v>
      </c>
      <c r="X1628" t="s">
        <v>4649</v>
      </c>
      <c r="Y1628">
        <v>796148</v>
      </c>
      <c r="Z1628" t="s">
        <v>4429</v>
      </c>
      <c r="AB1628">
        <f t="shared" si="202"/>
        <v>2021</v>
      </c>
      <c r="AC1628">
        <f t="shared" si="203"/>
        <v>8</v>
      </c>
      <c r="AD1628" t="str">
        <f t="shared" si="204"/>
        <v>Q2</v>
      </c>
      <c r="AE1628" t="str">
        <f t="shared" si="205"/>
        <v>FY21/22</v>
      </c>
      <c r="AF1628" t="str">
        <f t="shared" si="206"/>
        <v>NORTH</v>
      </c>
    </row>
    <row r="1629" spans="1:32">
      <c r="A1629" t="s">
        <v>3594</v>
      </c>
      <c r="B1629" t="s">
        <v>3651</v>
      </c>
      <c r="C1629" t="str">
        <f t="shared" si="200"/>
        <v>SPARES/OTHER</v>
      </c>
      <c r="D1629" s="4">
        <v>44412</v>
      </c>
      <c r="E1629" t="str">
        <f t="shared" si="201"/>
        <v>HELLER</v>
      </c>
      <c r="F1629">
        <v>14104077</v>
      </c>
      <c r="G1629" s="19">
        <v>44412</v>
      </c>
      <c r="H1629" t="s">
        <v>4650</v>
      </c>
      <c r="I1629" t="s">
        <v>4651</v>
      </c>
      <c r="J1629">
        <v>6</v>
      </c>
      <c r="K1629">
        <v>6</v>
      </c>
      <c r="L1629">
        <v>6637.17</v>
      </c>
      <c r="M1629" t="s">
        <v>36</v>
      </c>
      <c r="N1629">
        <v>1.2</v>
      </c>
      <c r="O1629">
        <v>6637.17</v>
      </c>
      <c r="P1629">
        <f t="shared" si="207"/>
        <v>7964.6039999999994</v>
      </c>
      <c r="Q1629" t="s">
        <v>3652</v>
      </c>
      <c r="R1629" t="s">
        <v>4652</v>
      </c>
      <c r="S1629" t="s">
        <v>25</v>
      </c>
      <c r="T1629">
        <v>905691</v>
      </c>
      <c r="U1629">
        <v>2908.19</v>
      </c>
      <c r="V1629" t="s">
        <v>3041</v>
      </c>
      <c r="X1629" t="s">
        <v>4653</v>
      </c>
      <c r="Y1629">
        <v>796188</v>
      </c>
      <c r="Z1629" t="s">
        <v>4654</v>
      </c>
      <c r="AB1629">
        <f t="shared" si="202"/>
        <v>2021</v>
      </c>
      <c r="AC1629">
        <f t="shared" si="203"/>
        <v>8</v>
      </c>
      <c r="AD1629" t="str">
        <f t="shared" si="204"/>
        <v>Q2</v>
      </c>
      <c r="AE1629" t="str">
        <f t="shared" si="205"/>
        <v>FY21/22</v>
      </c>
      <c r="AF1629" t="str">
        <f t="shared" si="206"/>
        <v>NORTH</v>
      </c>
    </row>
    <row r="1630" spans="1:32">
      <c r="A1630" t="s">
        <v>3594</v>
      </c>
      <c r="B1630" t="s">
        <v>3646</v>
      </c>
      <c r="C1630" t="str">
        <f t="shared" si="200"/>
        <v>SERVICE_CHARGE</v>
      </c>
      <c r="D1630" s="4">
        <v>44413</v>
      </c>
      <c r="E1630" t="str">
        <f t="shared" si="201"/>
        <v>YAMAHA</v>
      </c>
      <c r="F1630">
        <v>12101154</v>
      </c>
      <c r="G1630" s="19">
        <v>44413</v>
      </c>
      <c r="H1630" t="s">
        <v>76</v>
      </c>
      <c r="I1630" t="s">
        <v>77</v>
      </c>
      <c r="J1630">
        <v>3</v>
      </c>
      <c r="K1630">
        <v>3</v>
      </c>
      <c r="L1630">
        <v>793.81</v>
      </c>
      <c r="M1630" t="s">
        <v>36</v>
      </c>
      <c r="N1630">
        <v>1.2</v>
      </c>
      <c r="O1630">
        <v>793.81</v>
      </c>
      <c r="P1630">
        <f t="shared" si="207"/>
        <v>952.57199999999989</v>
      </c>
      <c r="Q1630" t="s">
        <v>4058</v>
      </c>
      <c r="R1630" t="s">
        <v>4083</v>
      </c>
      <c r="S1630" t="s">
        <v>25</v>
      </c>
      <c r="T1630">
        <v>905769</v>
      </c>
      <c r="U1630">
        <v>0</v>
      </c>
      <c r="V1630" t="s">
        <v>4064</v>
      </c>
      <c r="Z1630" t="s">
        <v>4084</v>
      </c>
      <c r="AB1630">
        <f t="shared" si="202"/>
        <v>2021</v>
      </c>
      <c r="AC1630">
        <f t="shared" si="203"/>
        <v>8</v>
      </c>
      <c r="AD1630" t="str">
        <f t="shared" si="204"/>
        <v>Q2</v>
      </c>
      <c r="AE1630" t="str">
        <f t="shared" si="205"/>
        <v>FY21/22</v>
      </c>
      <c r="AF1630" t="str">
        <f t="shared" si="206"/>
        <v>EAST</v>
      </c>
    </row>
    <row r="1631" spans="1:32">
      <c r="A1631" t="s">
        <v>3594</v>
      </c>
      <c r="B1631" t="s">
        <v>3651</v>
      </c>
      <c r="C1631" t="str">
        <f t="shared" si="200"/>
        <v>SERVICE_CHARGE</v>
      </c>
      <c r="D1631" s="4">
        <v>44414</v>
      </c>
      <c r="E1631" t="str">
        <f t="shared" si="201"/>
        <v>HELLER</v>
      </c>
      <c r="F1631">
        <v>12101155</v>
      </c>
      <c r="G1631" s="19">
        <v>44414</v>
      </c>
      <c r="H1631" t="s">
        <v>105</v>
      </c>
      <c r="I1631" t="s">
        <v>77</v>
      </c>
      <c r="J1631">
        <v>1</v>
      </c>
      <c r="K1631">
        <v>1</v>
      </c>
      <c r="L1631">
        <v>2000</v>
      </c>
      <c r="M1631" t="s">
        <v>36</v>
      </c>
      <c r="N1631">
        <v>1.2</v>
      </c>
      <c r="O1631">
        <v>2000</v>
      </c>
      <c r="P1631">
        <f t="shared" si="207"/>
        <v>2400</v>
      </c>
      <c r="Q1631" t="s">
        <v>3652</v>
      </c>
      <c r="R1631" t="s">
        <v>4449</v>
      </c>
      <c r="S1631" t="s">
        <v>4177</v>
      </c>
      <c r="T1631">
        <v>905738</v>
      </c>
      <c r="U1631">
        <v>0</v>
      </c>
      <c r="V1631" t="s">
        <v>3038</v>
      </c>
      <c r="X1631" t="s">
        <v>4655</v>
      </c>
      <c r="Z1631" t="s">
        <v>4179</v>
      </c>
      <c r="AB1631">
        <f t="shared" si="202"/>
        <v>2021</v>
      </c>
      <c r="AC1631">
        <f t="shared" si="203"/>
        <v>8</v>
      </c>
      <c r="AD1631" t="str">
        <f t="shared" si="204"/>
        <v>Q2</v>
      </c>
      <c r="AE1631" t="str">
        <f t="shared" si="205"/>
        <v>FY21/22</v>
      </c>
      <c r="AF1631" t="str">
        <f t="shared" si="206"/>
        <v>NORTH</v>
      </c>
    </row>
    <row r="1632" spans="1:32">
      <c r="A1632" t="s">
        <v>3594</v>
      </c>
      <c r="B1632" t="s">
        <v>3646</v>
      </c>
      <c r="C1632" t="str">
        <f t="shared" si="200"/>
        <v>SPARES/OTHER</v>
      </c>
      <c r="D1632" s="4">
        <v>44414</v>
      </c>
      <c r="E1632" t="str">
        <f t="shared" si="201"/>
        <v>YAMAHA</v>
      </c>
      <c r="F1632">
        <v>14104078</v>
      </c>
      <c r="G1632" s="19">
        <v>44414</v>
      </c>
      <c r="H1632" t="s">
        <v>1299</v>
      </c>
      <c r="I1632" t="s">
        <v>1300</v>
      </c>
      <c r="J1632">
        <v>1</v>
      </c>
      <c r="K1632">
        <v>1</v>
      </c>
      <c r="L1632">
        <v>4898.2299999999996</v>
      </c>
      <c r="M1632" t="s">
        <v>36</v>
      </c>
      <c r="N1632">
        <v>1.2</v>
      </c>
      <c r="O1632">
        <v>4898.2299999999996</v>
      </c>
      <c r="P1632">
        <f t="shared" si="207"/>
        <v>5877.8759999999993</v>
      </c>
      <c r="Q1632" t="s">
        <v>4058</v>
      </c>
      <c r="R1632" t="s">
        <v>4656</v>
      </c>
      <c r="S1632" t="s">
        <v>25</v>
      </c>
      <c r="T1632">
        <v>905770</v>
      </c>
      <c r="U1632">
        <v>2850.12</v>
      </c>
      <c r="V1632" t="s">
        <v>3041</v>
      </c>
      <c r="Y1632">
        <v>796708</v>
      </c>
      <c r="Z1632" t="s">
        <v>4657</v>
      </c>
      <c r="AB1632">
        <f t="shared" si="202"/>
        <v>2021</v>
      </c>
      <c r="AC1632">
        <f t="shared" si="203"/>
        <v>8</v>
      </c>
      <c r="AD1632" t="str">
        <f t="shared" si="204"/>
        <v>Q2</v>
      </c>
      <c r="AE1632" t="str">
        <f t="shared" si="205"/>
        <v>FY21/22</v>
      </c>
      <c r="AF1632" t="str">
        <f t="shared" si="206"/>
        <v>EAST</v>
      </c>
    </row>
    <row r="1633" spans="1:32">
      <c r="A1633" t="s">
        <v>3594</v>
      </c>
      <c r="B1633" t="s">
        <v>3646</v>
      </c>
      <c r="C1633" t="str">
        <f t="shared" si="200"/>
        <v>SPARES/OTHER</v>
      </c>
      <c r="D1633" s="4">
        <v>44414</v>
      </c>
      <c r="E1633" t="str">
        <f t="shared" si="201"/>
        <v>YAMAHA</v>
      </c>
      <c r="F1633">
        <v>14104079</v>
      </c>
      <c r="G1633" s="19">
        <v>44414</v>
      </c>
      <c r="H1633" t="s">
        <v>140</v>
      </c>
      <c r="I1633" t="s">
        <v>141</v>
      </c>
      <c r="J1633">
        <v>25</v>
      </c>
      <c r="K1633">
        <v>25</v>
      </c>
      <c r="L1633">
        <v>1570.8</v>
      </c>
      <c r="M1633" t="s">
        <v>36</v>
      </c>
      <c r="N1633">
        <v>1.2</v>
      </c>
      <c r="O1633">
        <v>1570.8</v>
      </c>
      <c r="P1633">
        <f t="shared" si="207"/>
        <v>1884.9599999999998</v>
      </c>
      <c r="Q1633" t="s">
        <v>4058</v>
      </c>
      <c r="R1633" t="s">
        <v>4141</v>
      </c>
      <c r="S1633" t="s">
        <v>25</v>
      </c>
      <c r="T1633">
        <v>905771</v>
      </c>
      <c r="U1633">
        <v>813.75</v>
      </c>
      <c r="V1633" t="s">
        <v>3041</v>
      </c>
      <c r="Y1633">
        <v>796748</v>
      </c>
      <c r="Z1633" t="s">
        <v>4142</v>
      </c>
      <c r="AB1633">
        <f t="shared" si="202"/>
        <v>2021</v>
      </c>
      <c r="AC1633">
        <f t="shared" si="203"/>
        <v>8</v>
      </c>
      <c r="AD1633" t="str">
        <f t="shared" si="204"/>
        <v>Q2</v>
      </c>
      <c r="AE1633" t="str">
        <f t="shared" si="205"/>
        <v>FY21/22</v>
      </c>
      <c r="AF1633" t="str">
        <f t="shared" si="206"/>
        <v>EAST</v>
      </c>
    </row>
    <row r="1634" spans="1:32">
      <c r="A1634" t="s">
        <v>3594</v>
      </c>
      <c r="B1634" t="s">
        <v>3646</v>
      </c>
      <c r="C1634" t="str">
        <f t="shared" si="200"/>
        <v>SPARES/OTHER</v>
      </c>
      <c r="D1634" s="4">
        <v>44414</v>
      </c>
      <c r="E1634" t="str">
        <f t="shared" si="201"/>
        <v>YAMAHA</v>
      </c>
      <c r="F1634">
        <v>14104079</v>
      </c>
      <c r="G1634" s="19">
        <v>44414</v>
      </c>
      <c r="H1634" t="s">
        <v>1284</v>
      </c>
      <c r="I1634" t="s">
        <v>1285</v>
      </c>
      <c r="J1634">
        <v>10</v>
      </c>
      <c r="K1634">
        <v>10</v>
      </c>
      <c r="L1634">
        <v>1194.69</v>
      </c>
      <c r="M1634" t="s">
        <v>36</v>
      </c>
      <c r="N1634">
        <v>1.2</v>
      </c>
      <c r="O1634">
        <v>1194.69</v>
      </c>
      <c r="P1634">
        <f t="shared" si="207"/>
        <v>1433.6279999999999</v>
      </c>
      <c r="Q1634" t="s">
        <v>4058</v>
      </c>
      <c r="R1634" t="s">
        <v>4141</v>
      </c>
      <c r="S1634" t="s">
        <v>25</v>
      </c>
      <c r="T1634">
        <v>905771</v>
      </c>
      <c r="U1634">
        <v>627</v>
      </c>
      <c r="V1634" t="s">
        <v>3041</v>
      </c>
      <c r="Y1634">
        <v>796748</v>
      </c>
      <c r="Z1634" t="s">
        <v>4142</v>
      </c>
      <c r="AB1634">
        <f t="shared" si="202"/>
        <v>2021</v>
      </c>
      <c r="AC1634">
        <f t="shared" si="203"/>
        <v>8</v>
      </c>
      <c r="AD1634" t="str">
        <f t="shared" si="204"/>
        <v>Q2</v>
      </c>
      <c r="AE1634" t="str">
        <f t="shared" si="205"/>
        <v>FY21/22</v>
      </c>
      <c r="AF1634" t="str">
        <f t="shared" si="206"/>
        <v>EAST</v>
      </c>
    </row>
    <row r="1635" spans="1:32">
      <c r="A1635" t="s">
        <v>3594</v>
      </c>
      <c r="B1635" t="s">
        <v>3646</v>
      </c>
      <c r="C1635" t="str">
        <f t="shared" si="200"/>
        <v>SPARES/OTHER</v>
      </c>
      <c r="D1635" s="4">
        <v>44414</v>
      </c>
      <c r="E1635" t="str">
        <f t="shared" si="201"/>
        <v>YAMAHA</v>
      </c>
      <c r="F1635">
        <v>14104079</v>
      </c>
      <c r="G1635" s="19">
        <v>44414</v>
      </c>
      <c r="H1635" t="s">
        <v>230</v>
      </c>
      <c r="I1635" t="s">
        <v>231</v>
      </c>
      <c r="J1635">
        <v>1</v>
      </c>
      <c r="K1635">
        <v>1</v>
      </c>
      <c r="L1635">
        <v>284.95999999999998</v>
      </c>
      <c r="M1635" t="s">
        <v>36</v>
      </c>
      <c r="N1635">
        <v>1.2</v>
      </c>
      <c r="O1635">
        <v>284.95999999999998</v>
      </c>
      <c r="P1635">
        <f t="shared" si="207"/>
        <v>341.95199999999994</v>
      </c>
      <c r="Q1635" t="s">
        <v>4058</v>
      </c>
      <c r="R1635" t="s">
        <v>4141</v>
      </c>
      <c r="S1635" t="s">
        <v>25</v>
      </c>
      <c r="T1635">
        <v>905771</v>
      </c>
      <c r="U1635">
        <v>147.96</v>
      </c>
      <c r="V1635" t="s">
        <v>3041</v>
      </c>
      <c r="Y1635">
        <v>796748</v>
      </c>
      <c r="Z1635" t="s">
        <v>4142</v>
      </c>
      <c r="AB1635">
        <f t="shared" si="202"/>
        <v>2021</v>
      </c>
      <c r="AC1635">
        <f t="shared" si="203"/>
        <v>8</v>
      </c>
      <c r="AD1635" t="str">
        <f t="shared" si="204"/>
        <v>Q2</v>
      </c>
      <c r="AE1635" t="str">
        <f t="shared" si="205"/>
        <v>FY21/22</v>
      </c>
      <c r="AF1635" t="str">
        <f t="shared" si="206"/>
        <v>EAST</v>
      </c>
    </row>
    <row r="1636" spans="1:32">
      <c r="A1636" t="s">
        <v>3594</v>
      </c>
      <c r="B1636" t="s">
        <v>3651</v>
      </c>
      <c r="C1636" t="str">
        <f t="shared" si="200"/>
        <v>SPARES/OTHER</v>
      </c>
      <c r="D1636" s="4">
        <v>44414</v>
      </c>
      <c r="E1636" t="str">
        <f t="shared" si="201"/>
        <v>HELLER</v>
      </c>
      <c r="F1636">
        <v>14104080</v>
      </c>
      <c r="G1636" s="19">
        <v>44414</v>
      </c>
      <c r="H1636" t="s">
        <v>4143</v>
      </c>
      <c r="I1636" t="s">
        <v>757</v>
      </c>
      <c r="J1636">
        <v>1</v>
      </c>
      <c r="K1636">
        <v>1</v>
      </c>
      <c r="L1636">
        <v>500</v>
      </c>
      <c r="M1636" t="s">
        <v>36</v>
      </c>
      <c r="N1636">
        <v>1.2</v>
      </c>
      <c r="O1636">
        <v>500</v>
      </c>
      <c r="P1636">
        <f t="shared" si="207"/>
        <v>600</v>
      </c>
      <c r="Q1636" t="s">
        <v>3652</v>
      </c>
      <c r="R1636" t="s">
        <v>4449</v>
      </c>
      <c r="S1636" t="s">
        <v>4177</v>
      </c>
      <c r="T1636">
        <v>905737</v>
      </c>
      <c r="U1636">
        <v>229.91</v>
      </c>
      <c r="V1636" t="s">
        <v>3041</v>
      </c>
      <c r="X1636" t="s">
        <v>4658</v>
      </c>
      <c r="Y1636">
        <v>796811</v>
      </c>
      <c r="Z1636" t="s">
        <v>4179</v>
      </c>
      <c r="AB1636">
        <f t="shared" si="202"/>
        <v>2021</v>
      </c>
      <c r="AC1636">
        <f t="shared" si="203"/>
        <v>8</v>
      </c>
      <c r="AD1636" t="str">
        <f t="shared" si="204"/>
        <v>Q2</v>
      </c>
      <c r="AE1636" t="str">
        <f t="shared" si="205"/>
        <v>FY21/22</v>
      </c>
      <c r="AF1636" t="str">
        <f t="shared" si="206"/>
        <v>NORTH</v>
      </c>
    </row>
    <row r="1637" spans="1:32">
      <c r="A1637" t="s">
        <v>3594</v>
      </c>
      <c r="B1637" t="s">
        <v>3651</v>
      </c>
      <c r="C1637" t="str">
        <f t="shared" si="200"/>
        <v>SPARES/OTHER</v>
      </c>
      <c r="D1637" s="4">
        <v>44414</v>
      </c>
      <c r="E1637" t="str">
        <f t="shared" si="201"/>
        <v>HELLER</v>
      </c>
      <c r="F1637">
        <v>14104080</v>
      </c>
      <c r="G1637" s="19">
        <v>44414</v>
      </c>
      <c r="H1637" t="s">
        <v>4565</v>
      </c>
      <c r="I1637" t="s">
        <v>4566</v>
      </c>
      <c r="J1637">
        <v>8</v>
      </c>
      <c r="K1637">
        <v>8</v>
      </c>
      <c r="L1637">
        <v>2916.81</v>
      </c>
      <c r="M1637" t="s">
        <v>36</v>
      </c>
      <c r="N1637">
        <v>1.2</v>
      </c>
      <c r="O1637">
        <v>2916.81</v>
      </c>
      <c r="P1637">
        <f t="shared" si="207"/>
        <v>3500.172</v>
      </c>
      <c r="Q1637" t="s">
        <v>3652</v>
      </c>
      <c r="R1637" t="s">
        <v>4449</v>
      </c>
      <c r="S1637" t="s">
        <v>4177</v>
      </c>
      <c r="T1637">
        <v>905737</v>
      </c>
      <c r="U1637">
        <v>1288.3499999999999</v>
      </c>
      <c r="V1637" t="s">
        <v>3041</v>
      </c>
      <c r="X1637" t="s">
        <v>4658</v>
      </c>
      <c r="Y1637">
        <v>796811</v>
      </c>
      <c r="Z1637" t="s">
        <v>4179</v>
      </c>
      <c r="AB1637">
        <f t="shared" si="202"/>
        <v>2021</v>
      </c>
      <c r="AC1637">
        <f t="shared" si="203"/>
        <v>8</v>
      </c>
      <c r="AD1637" t="str">
        <f t="shared" si="204"/>
        <v>Q2</v>
      </c>
      <c r="AE1637" t="str">
        <f t="shared" si="205"/>
        <v>FY21/22</v>
      </c>
      <c r="AF1637" t="str">
        <f t="shared" si="206"/>
        <v>NORTH</v>
      </c>
    </row>
    <row r="1638" spans="1:32">
      <c r="A1638" t="s">
        <v>3594</v>
      </c>
      <c r="B1638" t="s">
        <v>3651</v>
      </c>
      <c r="C1638" t="str">
        <f t="shared" si="200"/>
        <v>SPARES/OTHER</v>
      </c>
      <c r="D1638" s="4">
        <v>44414</v>
      </c>
      <c r="E1638" t="str">
        <f t="shared" si="201"/>
        <v>HELLER</v>
      </c>
      <c r="F1638">
        <v>14104080</v>
      </c>
      <c r="G1638" s="19">
        <v>44414</v>
      </c>
      <c r="H1638" t="s">
        <v>4659</v>
      </c>
      <c r="I1638" t="s">
        <v>3088</v>
      </c>
      <c r="J1638">
        <v>1</v>
      </c>
      <c r="K1638">
        <v>1</v>
      </c>
      <c r="L1638">
        <v>1467.26</v>
      </c>
      <c r="M1638" t="s">
        <v>36</v>
      </c>
      <c r="N1638">
        <v>1.2</v>
      </c>
      <c r="O1638">
        <v>1467.26</v>
      </c>
      <c r="P1638">
        <f t="shared" si="207"/>
        <v>1760.712</v>
      </c>
      <c r="Q1638" t="s">
        <v>3652</v>
      </c>
      <c r="R1638" t="s">
        <v>4449</v>
      </c>
      <c r="S1638" t="s">
        <v>4177</v>
      </c>
      <c r="T1638">
        <v>905737</v>
      </c>
      <c r="U1638">
        <v>0</v>
      </c>
      <c r="V1638" t="s">
        <v>3041</v>
      </c>
      <c r="X1638" t="s">
        <v>4658</v>
      </c>
      <c r="Y1638">
        <v>796811</v>
      </c>
      <c r="Z1638" t="s">
        <v>4179</v>
      </c>
      <c r="AB1638">
        <f t="shared" si="202"/>
        <v>2021</v>
      </c>
      <c r="AC1638">
        <f t="shared" si="203"/>
        <v>8</v>
      </c>
      <c r="AD1638" t="str">
        <f t="shared" si="204"/>
        <v>Q2</v>
      </c>
      <c r="AE1638" t="str">
        <f t="shared" si="205"/>
        <v>FY21/22</v>
      </c>
      <c r="AF1638" t="str">
        <f t="shared" si="206"/>
        <v>NORTH</v>
      </c>
    </row>
    <row r="1639" spans="1:32">
      <c r="A1639" t="s">
        <v>3594</v>
      </c>
      <c r="B1639" t="s">
        <v>3651</v>
      </c>
      <c r="C1639" t="str">
        <f t="shared" si="200"/>
        <v>SPARES/OTHER</v>
      </c>
      <c r="D1639" s="4">
        <v>44414</v>
      </c>
      <c r="E1639" t="str">
        <f t="shared" si="201"/>
        <v>HELLER</v>
      </c>
      <c r="F1639">
        <v>14104080</v>
      </c>
      <c r="G1639" s="19">
        <v>44414</v>
      </c>
      <c r="H1639" t="s">
        <v>2081</v>
      </c>
      <c r="I1639" t="s">
        <v>2082</v>
      </c>
      <c r="J1639">
        <v>1</v>
      </c>
      <c r="K1639">
        <v>1</v>
      </c>
      <c r="L1639">
        <v>14752.21</v>
      </c>
      <c r="M1639" t="s">
        <v>36</v>
      </c>
      <c r="N1639">
        <v>1.2</v>
      </c>
      <c r="O1639">
        <v>14752.21</v>
      </c>
      <c r="P1639">
        <f t="shared" si="207"/>
        <v>17702.651999999998</v>
      </c>
      <c r="Q1639" t="s">
        <v>3652</v>
      </c>
      <c r="R1639" t="s">
        <v>4449</v>
      </c>
      <c r="S1639" t="s">
        <v>4177</v>
      </c>
      <c r="T1639">
        <v>905737</v>
      </c>
      <c r="U1639">
        <v>7846.12</v>
      </c>
      <c r="V1639" t="s">
        <v>3041</v>
      </c>
      <c r="X1639" t="s">
        <v>4658</v>
      </c>
      <c r="Y1639">
        <v>796811</v>
      </c>
      <c r="Z1639" t="s">
        <v>4179</v>
      </c>
      <c r="AB1639">
        <f t="shared" si="202"/>
        <v>2021</v>
      </c>
      <c r="AC1639">
        <f t="shared" si="203"/>
        <v>8</v>
      </c>
      <c r="AD1639" t="str">
        <f t="shared" si="204"/>
        <v>Q2</v>
      </c>
      <c r="AE1639" t="str">
        <f t="shared" si="205"/>
        <v>FY21/22</v>
      </c>
      <c r="AF1639" t="str">
        <f t="shared" si="206"/>
        <v>NORTH</v>
      </c>
    </row>
    <row r="1640" spans="1:32">
      <c r="A1640" t="s">
        <v>3594</v>
      </c>
      <c r="B1640" t="s">
        <v>3651</v>
      </c>
      <c r="C1640" t="str">
        <f t="shared" si="200"/>
        <v>SPARES/OTHER</v>
      </c>
      <c r="D1640" s="4">
        <v>44414</v>
      </c>
      <c r="E1640" t="str">
        <f t="shared" si="201"/>
        <v>HELLER</v>
      </c>
      <c r="F1640">
        <v>14104080</v>
      </c>
      <c r="G1640" s="19">
        <v>44414</v>
      </c>
      <c r="H1640" t="s">
        <v>4066</v>
      </c>
      <c r="I1640" t="s">
        <v>4067</v>
      </c>
      <c r="J1640">
        <v>1</v>
      </c>
      <c r="K1640">
        <v>1</v>
      </c>
      <c r="L1640">
        <v>1106.19</v>
      </c>
      <c r="M1640" t="s">
        <v>36</v>
      </c>
      <c r="N1640">
        <v>1.2</v>
      </c>
      <c r="O1640">
        <v>1106.19</v>
      </c>
      <c r="P1640">
        <f t="shared" si="207"/>
        <v>1327.4280000000001</v>
      </c>
      <c r="Q1640" t="s">
        <v>3652</v>
      </c>
      <c r="R1640" t="s">
        <v>4449</v>
      </c>
      <c r="S1640" t="s">
        <v>4177</v>
      </c>
      <c r="T1640">
        <v>905737</v>
      </c>
      <c r="U1640">
        <v>489.3</v>
      </c>
      <c r="V1640" t="s">
        <v>3041</v>
      </c>
      <c r="X1640" t="s">
        <v>4658</v>
      </c>
      <c r="Y1640">
        <v>796811</v>
      </c>
      <c r="Z1640" t="s">
        <v>4179</v>
      </c>
      <c r="AB1640">
        <f t="shared" si="202"/>
        <v>2021</v>
      </c>
      <c r="AC1640">
        <f t="shared" si="203"/>
        <v>8</v>
      </c>
      <c r="AD1640" t="str">
        <f t="shared" si="204"/>
        <v>Q2</v>
      </c>
      <c r="AE1640" t="str">
        <f t="shared" si="205"/>
        <v>FY21/22</v>
      </c>
      <c r="AF1640" t="str">
        <f t="shared" si="206"/>
        <v>NORTH</v>
      </c>
    </row>
    <row r="1641" spans="1:32">
      <c r="A1641" t="s">
        <v>3594</v>
      </c>
      <c r="B1641" t="s">
        <v>3646</v>
      </c>
      <c r="C1641" t="str">
        <f t="shared" si="200"/>
        <v>SERVICE_CHARGE</v>
      </c>
      <c r="D1641" s="4">
        <v>44417</v>
      </c>
      <c r="E1641" t="str">
        <f t="shared" si="201"/>
        <v>YAMAHA</v>
      </c>
      <c r="F1641">
        <v>12101156</v>
      </c>
      <c r="G1641" s="19">
        <v>44417</v>
      </c>
      <c r="H1641" t="s">
        <v>76</v>
      </c>
      <c r="I1641" t="s">
        <v>77</v>
      </c>
      <c r="J1641">
        <v>4</v>
      </c>
      <c r="K1641">
        <v>4</v>
      </c>
      <c r="L1641">
        <v>1058.4100000000001</v>
      </c>
      <c r="M1641" t="s">
        <v>36</v>
      </c>
      <c r="N1641">
        <v>1.2</v>
      </c>
      <c r="O1641">
        <v>1058.4100000000001</v>
      </c>
      <c r="P1641">
        <f t="shared" si="207"/>
        <v>1270.0920000000001</v>
      </c>
      <c r="Q1641" t="s">
        <v>4058</v>
      </c>
      <c r="R1641" t="s">
        <v>4384</v>
      </c>
      <c r="S1641" t="s">
        <v>25</v>
      </c>
      <c r="T1641">
        <v>905774</v>
      </c>
      <c r="U1641">
        <v>0</v>
      </c>
      <c r="V1641" t="s">
        <v>4064</v>
      </c>
      <c r="Z1641" t="s">
        <v>4385</v>
      </c>
      <c r="AB1641">
        <f t="shared" si="202"/>
        <v>2021</v>
      </c>
      <c r="AC1641">
        <f t="shared" si="203"/>
        <v>8</v>
      </c>
      <c r="AD1641" t="str">
        <f t="shared" si="204"/>
        <v>Q2</v>
      </c>
      <c r="AE1641" t="str">
        <f t="shared" si="205"/>
        <v>FY21/22</v>
      </c>
      <c r="AF1641" t="str">
        <f t="shared" si="206"/>
        <v>EAST</v>
      </c>
    </row>
    <row r="1642" spans="1:32">
      <c r="A1642" t="s">
        <v>3594</v>
      </c>
      <c r="B1642" t="s">
        <v>3646</v>
      </c>
      <c r="C1642" t="str">
        <f t="shared" si="200"/>
        <v>SPARES/OTHER</v>
      </c>
      <c r="D1642" s="4">
        <v>44417</v>
      </c>
      <c r="E1642" t="str">
        <f t="shared" si="201"/>
        <v>YAMAHA</v>
      </c>
      <c r="F1642">
        <v>14104081</v>
      </c>
      <c r="G1642" s="19">
        <v>44417</v>
      </c>
      <c r="H1642" t="s">
        <v>126</v>
      </c>
      <c r="I1642" t="s">
        <v>48</v>
      </c>
      <c r="J1642">
        <v>4</v>
      </c>
      <c r="K1642">
        <v>4</v>
      </c>
      <c r="L1642">
        <v>4757.5200000000004</v>
      </c>
      <c r="M1642" t="s">
        <v>36</v>
      </c>
      <c r="N1642">
        <v>1.2</v>
      </c>
      <c r="O1642">
        <v>4757.5200000000004</v>
      </c>
      <c r="P1642">
        <f t="shared" si="207"/>
        <v>5709.0240000000003</v>
      </c>
      <c r="Q1642" t="s">
        <v>4058</v>
      </c>
      <c r="R1642" t="s">
        <v>4077</v>
      </c>
      <c r="S1642" t="s">
        <v>25</v>
      </c>
      <c r="T1642">
        <v>905772</v>
      </c>
      <c r="U1642">
        <v>2018.4</v>
      </c>
      <c r="V1642" t="s">
        <v>3041</v>
      </c>
      <c r="Y1642">
        <v>797025</v>
      </c>
      <c r="Z1642" t="s">
        <v>4078</v>
      </c>
      <c r="AB1642">
        <f t="shared" si="202"/>
        <v>2021</v>
      </c>
      <c r="AC1642">
        <f t="shared" si="203"/>
        <v>8</v>
      </c>
      <c r="AD1642" t="str">
        <f t="shared" si="204"/>
        <v>Q2</v>
      </c>
      <c r="AE1642" t="str">
        <f t="shared" si="205"/>
        <v>FY21/22</v>
      </c>
      <c r="AF1642" t="str">
        <f t="shared" si="206"/>
        <v>EAST</v>
      </c>
    </row>
    <row r="1643" spans="1:32">
      <c r="A1643" t="s">
        <v>3594</v>
      </c>
      <c r="B1643" t="s">
        <v>3646</v>
      </c>
      <c r="C1643" t="str">
        <f t="shared" si="200"/>
        <v>SPARES/OTHER</v>
      </c>
      <c r="D1643" s="4">
        <v>44417</v>
      </c>
      <c r="E1643" t="str">
        <f t="shared" si="201"/>
        <v>YAMAHA</v>
      </c>
      <c r="F1643">
        <v>14104081</v>
      </c>
      <c r="G1643" s="19">
        <v>44417</v>
      </c>
      <c r="H1643" t="s">
        <v>42</v>
      </c>
      <c r="I1643" t="s">
        <v>43</v>
      </c>
      <c r="J1643">
        <v>40</v>
      </c>
      <c r="K1643">
        <v>40</v>
      </c>
      <c r="L1643">
        <v>4318.58</v>
      </c>
      <c r="M1643" t="s">
        <v>36</v>
      </c>
      <c r="N1643">
        <v>1.2</v>
      </c>
      <c r="O1643">
        <v>4318.58</v>
      </c>
      <c r="P1643">
        <f t="shared" si="207"/>
        <v>5182.2959999999994</v>
      </c>
      <c r="Q1643" t="s">
        <v>4058</v>
      </c>
      <c r="R1643" t="s">
        <v>4077</v>
      </c>
      <c r="S1643" t="s">
        <v>25</v>
      </c>
      <c r="T1643">
        <v>905772</v>
      </c>
      <c r="U1643">
        <v>2678.4</v>
      </c>
      <c r="V1643" t="s">
        <v>3041</v>
      </c>
      <c r="Y1643">
        <v>797025</v>
      </c>
      <c r="Z1643" t="s">
        <v>4078</v>
      </c>
      <c r="AB1643">
        <f t="shared" si="202"/>
        <v>2021</v>
      </c>
      <c r="AC1643">
        <f t="shared" si="203"/>
        <v>8</v>
      </c>
      <c r="AD1643" t="str">
        <f t="shared" si="204"/>
        <v>Q2</v>
      </c>
      <c r="AE1643" t="str">
        <f t="shared" si="205"/>
        <v>FY21/22</v>
      </c>
      <c r="AF1643" t="str">
        <f t="shared" si="206"/>
        <v>EAST</v>
      </c>
    </row>
    <row r="1644" spans="1:32">
      <c r="A1644" t="s">
        <v>3594</v>
      </c>
      <c r="B1644" t="s">
        <v>3646</v>
      </c>
      <c r="C1644" t="str">
        <f t="shared" si="200"/>
        <v>SPARES/OTHER</v>
      </c>
      <c r="D1644" s="4">
        <v>44417</v>
      </c>
      <c r="E1644" t="str">
        <f t="shared" si="201"/>
        <v>YAMAHA</v>
      </c>
      <c r="F1644">
        <v>14104081</v>
      </c>
      <c r="G1644" s="19">
        <v>44417</v>
      </c>
      <c r="H1644" t="s">
        <v>1527</v>
      </c>
      <c r="I1644" t="s">
        <v>103</v>
      </c>
      <c r="J1644">
        <v>20</v>
      </c>
      <c r="K1644">
        <v>20</v>
      </c>
      <c r="L1644">
        <v>1469.03</v>
      </c>
      <c r="M1644" t="s">
        <v>36</v>
      </c>
      <c r="N1644">
        <v>1.2</v>
      </c>
      <c r="O1644">
        <v>1469.03</v>
      </c>
      <c r="P1644">
        <f t="shared" si="207"/>
        <v>1762.836</v>
      </c>
      <c r="Q1644" t="s">
        <v>4058</v>
      </c>
      <c r="R1644" t="s">
        <v>4077</v>
      </c>
      <c r="S1644" t="s">
        <v>25</v>
      </c>
      <c r="T1644">
        <v>905772</v>
      </c>
      <c r="U1644">
        <v>720</v>
      </c>
      <c r="V1644" t="s">
        <v>3041</v>
      </c>
      <c r="Y1644">
        <v>797025</v>
      </c>
      <c r="Z1644" t="s">
        <v>4078</v>
      </c>
      <c r="AB1644">
        <f t="shared" si="202"/>
        <v>2021</v>
      </c>
      <c r="AC1644">
        <f t="shared" si="203"/>
        <v>8</v>
      </c>
      <c r="AD1644" t="str">
        <f t="shared" si="204"/>
        <v>Q2</v>
      </c>
      <c r="AE1644" t="str">
        <f t="shared" si="205"/>
        <v>FY21/22</v>
      </c>
      <c r="AF1644" t="str">
        <f t="shared" si="206"/>
        <v>EAST</v>
      </c>
    </row>
    <row r="1645" spans="1:32">
      <c r="A1645" t="s">
        <v>3594</v>
      </c>
      <c r="B1645" t="s">
        <v>3646</v>
      </c>
      <c r="C1645" t="str">
        <f t="shared" si="200"/>
        <v>SPARES/OTHER</v>
      </c>
      <c r="D1645" s="4">
        <v>44417</v>
      </c>
      <c r="E1645" t="str">
        <f t="shared" si="201"/>
        <v>YAMAHA</v>
      </c>
      <c r="F1645">
        <v>14104081</v>
      </c>
      <c r="G1645" s="19">
        <v>44417</v>
      </c>
      <c r="H1645" t="s">
        <v>403</v>
      </c>
      <c r="I1645" t="s">
        <v>404</v>
      </c>
      <c r="J1645">
        <v>20</v>
      </c>
      <c r="K1645">
        <v>20</v>
      </c>
      <c r="L1645">
        <v>1044.25</v>
      </c>
      <c r="M1645" t="s">
        <v>36</v>
      </c>
      <c r="N1645">
        <v>1.2</v>
      </c>
      <c r="O1645">
        <v>1044.25</v>
      </c>
      <c r="P1645">
        <f t="shared" si="207"/>
        <v>1253.0999999999999</v>
      </c>
      <c r="Q1645" t="s">
        <v>4058</v>
      </c>
      <c r="R1645" t="s">
        <v>4077</v>
      </c>
      <c r="S1645" t="s">
        <v>25</v>
      </c>
      <c r="T1645">
        <v>905772</v>
      </c>
      <c r="U1645">
        <v>540</v>
      </c>
      <c r="V1645" t="s">
        <v>3041</v>
      </c>
      <c r="Y1645">
        <v>797025</v>
      </c>
      <c r="Z1645" t="s">
        <v>4078</v>
      </c>
      <c r="AB1645">
        <f t="shared" si="202"/>
        <v>2021</v>
      </c>
      <c r="AC1645">
        <f t="shared" si="203"/>
        <v>8</v>
      </c>
      <c r="AD1645" t="str">
        <f t="shared" si="204"/>
        <v>Q2</v>
      </c>
      <c r="AE1645" t="str">
        <f t="shared" si="205"/>
        <v>FY21/22</v>
      </c>
      <c r="AF1645" t="str">
        <f t="shared" si="206"/>
        <v>EAST</v>
      </c>
    </row>
    <row r="1646" spans="1:32">
      <c r="A1646" t="s">
        <v>3594</v>
      </c>
      <c r="B1646" t="s">
        <v>3646</v>
      </c>
      <c r="C1646" t="str">
        <f t="shared" si="200"/>
        <v>SPARES/OTHER</v>
      </c>
      <c r="D1646" s="4">
        <v>44417</v>
      </c>
      <c r="E1646" t="str">
        <f t="shared" si="201"/>
        <v>YAMAHA</v>
      </c>
      <c r="F1646">
        <v>14104081</v>
      </c>
      <c r="G1646" s="19">
        <v>44417</v>
      </c>
      <c r="H1646" t="s">
        <v>511</v>
      </c>
      <c r="I1646" t="s">
        <v>100</v>
      </c>
      <c r="J1646">
        <v>50</v>
      </c>
      <c r="K1646">
        <v>50</v>
      </c>
      <c r="L1646">
        <v>1725.66</v>
      </c>
      <c r="M1646" t="s">
        <v>36</v>
      </c>
      <c r="N1646">
        <v>1.2</v>
      </c>
      <c r="O1646">
        <v>1725.66</v>
      </c>
      <c r="P1646">
        <f t="shared" si="207"/>
        <v>2070.7919999999999</v>
      </c>
      <c r="Q1646" t="s">
        <v>4058</v>
      </c>
      <c r="R1646" t="s">
        <v>4077</v>
      </c>
      <c r="S1646" t="s">
        <v>25</v>
      </c>
      <c r="T1646">
        <v>905772</v>
      </c>
      <c r="U1646">
        <v>850</v>
      </c>
      <c r="V1646" t="s">
        <v>3041</v>
      </c>
      <c r="Y1646">
        <v>797025</v>
      </c>
      <c r="Z1646" t="s">
        <v>4078</v>
      </c>
      <c r="AB1646">
        <f t="shared" si="202"/>
        <v>2021</v>
      </c>
      <c r="AC1646">
        <f t="shared" si="203"/>
        <v>8</v>
      </c>
      <c r="AD1646" t="str">
        <f t="shared" si="204"/>
        <v>Q2</v>
      </c>
      <c r="AE1646" t="str">
        <f t="shared" si="205"/>
        <v>FY21/22</v>
      </c>
      <c r="AF1646" t="str">
        <f t="shared" si="206"/>
        <v>EAST</v>
      </c>
    </row>
    <row r="1647" spans="1:32">
      <c r="A1647" t="s">
        <v>3594</v>
      </c>
      <c r="B1647" t="s">
        <v>3646</v>
      </c>
      <c r="C1647" t="str">
        <f t="shared" si="200"/>
        <v>SPARES/OTHER</v>
      </c>
      <c r="D1647" s="4">
        <v>44417</v>
      </c>
      <c r="E1647" t="str">
        <f t="shared" si="201"/>
        <v>YAMAHA</v>
      </c>
      <c r="F1647">
        <v>14104081</v>
      </c>
      <c r="G1647" s="19">
        <v>44417</v>
      </c>
      <c r="H1647" t="s">
        <v>403</v>
      </c>
      <c r="I1647" t="s">
        <v>404</v>
      </c>
      <c r="J1647">
        <v>10</v>
      </c>
      <c r="K1647">
        <v>10</v>
      </c>
      <c r="L1647">
        <v>522.12</v>
      </c>
      <c r="M1647" t="s">
        <v>36</v>
      </c>
      <c r="N1647">
        <v>1.2</v>
      </c>
      <c r="O1647">
        <v>522.12</v>
      </c>
      <c r="P1647">
        <f t="shared" si="207"/>
        <v>626.54399999999998</v>
      </c>
      <c r="Q1647" t="s">
        <v>4058</v>
      </c>
      <c r="R1647" t="s">
        <v>4077</v>
      </c>
      <c r="S1647" t="s">
        <v>25</v>
      </c>
      <c r="T1647">
        <v>905772</v>
      </c>
      <c r="U1647">
        <v>270</v>
      </c>
      <c r="V1647" t="s">
        <v>3041</v>
      </c>
      <c r="Y1647">
        <v>797025</v>
      </c>
      <c r="Z1647" t="s">
        <v>4078</v>
      </c>
      <c r="AB1647">
        <f t="shared" si="202"/>
        <v>2021</v>
      </c>
      <c r="AC1647">
        <f t="shared" si="203"/>
        <v>8</v>
      </c>
      <c r="AD1647" t="str">
        <f t="shared" si="204"/>
        <v>Q2</v>
      </c>
      <c r="AE1647" t="str">
        <f t="shared" si="205"/>
        <v>FY21/22</v>
      </c>
      <c r="AF1647" t="str">
        <f t="shared" si="206"/>
        <v>EAST</v>
      </c>
    </row>
    <row r="1648" spans="1:32">
      <c r="A1648" t="s">
        <v>3594</v>
      </c>
      <c r="B1648" t="s">
        <v>3646</v>
      </c>
      <c r="C1648" t="str">
        <f t="shared" si="200"/>
        <v>SPARES/OTHER</v>
      </c>
      <c r="D1648" s="4">
        <v>44417</v>
      </c>
      <c r="E1648" t="str">
        <f t="shared" si="201"/>
        <v>YAMAHA</v>
      </c>
      <c r="F1648">
        <v>14104081</v>
      </c>
      <c r="G1648" s="19">
        <v>44417</v>
      </c>
      <c r="H1648" t="s">
        <v>3759</v>
      </c>
      <c r="I1648" t="s">
        <v>1528</v>
      </c>
      <c r="J1648">
        <v>10</v>
      </c>
      <c r="K1648">
        <v>10</v>
      </c>
      <c r="L1648">
        <v>115.04</v>
      </c>
      <c r="M1648" t="s">
        <v>36</v>
      </c>
      <c r="N1648">
        <v>1.2</v>
      </c>
      <c r="O1648">
        <v>115.04</v>
      </c>
      <c r="P1648">
        <f t="shared" si="207"/>
        <v>138.048</v>
      </c>
      <c r="Q1648" t="s">
        <v>4058</v>
      </c>
      <c r="R1648" t="s">
        <v>4077</v>
      </c>
      <c r="S1648" t="s">
        <v>25</v>
      </c>
      <c r="T1648">
        <v>905772</v>
      </c>
      <c r="U1648">
        <v>66</v>
      </c>
      <c r="V1648" t="s">
        <v>3041</v>
      </c>
      <c r="Y1648">
        <v>797025</v>
      </c>
      <c r="Z1648" t="s">
        <v>4078</v>
      </c>
      <c r="AB1648">
        <f t="shared" si="202"/>
        <v>2021</v>
      </c>
      <c r="AC1648">
        <f t="shared" si="203"/>
        <v>8</v>
      </c>
      <c r="AD1648" t="str">
        <f t="shared" si="204"/>
        <v>Q2</v>
      </c>
      <c r="AE1648" t="str">
        <f t="shared" si="205"/>
        <v>FY21/22</v>
      </c>
      <c r="AF1648" t="str">
        <f t="shared" si="206"/>
        <v>EAST</v>
      </c>
    </row>
    <row r="1649" spans="1:32">
      <c r="A1649" t="s">
        <v>3594</v>
      </c>
      <c r="B1649" t="s">
        <v>3646</v>
      </c>
      <c r="C1649" t="str">
        <f t="shared" si="200"/>
        <v>SPARES/OTHER</v>
      </c>
      <c r="D1649" s="4">
        <v>44417</v>
      </c>
      <c r="E1649" t="str">
        <f t="shared" si="201"/>
        <v>YAMAHA</v>
      </c>
      <c r="F1649">
        <v>14104081</v>
      </c>
      <c r="G1649" s="19">
        <v>44417</v>
      </c>
      <c r="H1649" t="s">
        <v>3665</v>
      </c>
      <c r="I1649" t="s">
        <v>3666</v>
      </c>
      <c r="J1649">
        <v>6</v>
      </c>
      <c r="K1649">
        <v>6</v>
      </c>
      <c r="L1649">
        <v>690.27</v>
      </c>
      <c r="M1649" t="s">
        <v>36</v>
      </c>
      <c r="N1649">
        <v>1.2</v>
      </c>
      <c r="O1649">
        <v>690.27</v>
      </c>
      <c r="P1649">
        <f t="shared" si="207"/>
        <v>828.32399999999996</v>
      </c>
      <c r="Q1649" t="s">
        <v>4058</v>
      </c>
      <c r="R1649" t="s">
        <v>4077</v>
      </c>
      <c r="S1649" t="s">
        <v>25</v>
      </c>
      <c r="T1649">
        <v>905772</v>
      </c>
      <c r="U1649">
        <v>372</v>
      </c>
      <c r="V1649" t="s">
        <v>3041</v>
      </c>
      <c r="Y1649">
        <v>797025</v>
      </c>
      <c r="Z1649" t="s">
        <v>4078</v>
      </c>
      <c r="AB1649">
        <f t="shared" si="202"/>
        <v>2021</v>
      </c>
      <c r="AC1649">
        <f t="shared" si="203"/>
        <v>8</v>
      </c>
      <c r="AD1649" t="str">
        <f t="shared" si="204"/>
        <v>Q2</v>
      </c>
      <c r="AE1649" t="str">
        <f t="shared" si="205"/>
        <v>FY21/22</v>
      </c>
      <c r="AF1649" t="str">
        <f t="shared" si="206"/>
        <v>EAST</v>
      </c>
    </row>
    <row r="1650" spans="1:32">
      <c r="A1650" t="s">
        <v>3594</v>
      </c>
      <c r="B1650" t="s">
        <v>3646</v>
      </c>
      <c r="C1650" t="str">
        <f t="shared" si="200"/>
        <v>SPARES/OTHER</v>
      </c>
      <c r="D1650" s="4">
        <v>44417</v>
      </c>
      <c r="E1650" t="str">
        <f t="shared" si="201"/>
        <v>YAMAHA</v>
      </c>
      <c r="F1650">
        <v>14104081</v>
      </c>
      <c r="G1650" s="19">
        <v>44417</v>
      </c>
      <c r="H1650" t="s">
        <v>134</v>
      </c>
      <c r="I1650" t="s">
        <v>135</v>
      </c>
      <c r="J1650">
        <v>20</v>
      </c>
      <c r="K1650">
        <v>20</v>
      </c>
      <c r="L1650">
        <v>336.28</v>
      </c>
      <c r="M1650" t="s">
        <v>36</v>
      </c>
      <c r="N1650">
        <v>1.2</v>
      </c>
      <c r="O1650">
        <v>336.28</v>
      </c>
      <c r="P1650">
        <f t="shared" si="207"/>
        <v>403.53599999999994</v>
      </c>
      <c r="Q1650" t="s">
        <v>4058</v>
      </c>
      <c r="R1650" t="s">
        <v>4077</v>
      </c>
      <c r="S1650" t="s">
        <v>25</v>
      </c>
      <c r="T1650">
        <v>905772</v>
      </c>
      <c r="U1650">
        <v>172.8</v>
      </c>
      <c r="V1650" t="s">
        <v>3041</v>
      </c>
      <c r="Y1650">
        <v>797025</v>
      </c>
      <c r="Z1650" t="s">
        <v>4078</v>
      </c>
      <c r="AB1650">
        <f t="shared" si="202"/>
        <v>2021</v>
      </c>
      <c r="AC1650">
        <f t="shared" si="203"/>
        <v>8</v>
      </c>
      <c r="AD1650" t="str">
        <f t="shared" si="204"/>
        <v>Q2</v>
      </c>
      <c r="AE1650" t="str">
        <f t="shared" si="205"/>
        <v>FY21/22</v>
      </c>
      <c r="AF1650" t="str">
        <f t="shared" si="206"/>
        <v>EAST</v>
      </c>
    </row>
    <row r="1651" spans="1:32">
      <c r="A1651" t="s">
        <v>3594</v>
      </c>
      <c r="B1651" t="s">
        <v>3646</v>
      </c>
      <c r="C1651" t="str">
        <f t="shared" si="200"/>
        <v>SPARES/OTHER</v>
      </c>
      <c r="D1651" s="4">
        <v>44417</v>
      </c>
      <c r="E1651" t="str">
        <f t="shared" si="201"/>
        <v>YAMAHA</v>
      </c>
      <c r="F1651">
        <v>14104081</v>
      </c>
      <c r="G1651" s="19">
        <v>44417</v>
      </c>
      <c r="H1651" t="s">
        <v>583</v>
      </c>
      <c r="I1651" t="s">
        <v>98</v>
      </c>
      <c r="J1651">
        <v>10</v>
      </c>
      <c r="K1651">
        <v>10</v>
      </c>
      <c r="L1651">
        <v>123.89</v>
      </c>
      <c r="M1651" t="s">
        <v>36</v>
      </c>
      <c r="N1651">
        <v>1.2</v>
      </c>
      <c r="O1651">
        <v>123.89</v>
      </c>
      <c r="P1651">
        <f t="shared" si="207"/>
        <v>148.66800000000001</v>
      </c>
      <c r="Q1651" t="s">
        <v>4058</v>
      </c>
      <c r="R1651" t="s">
        <v>4077</v>
      </c>
      <c r="S1651" t="s">
        <v>25</v>
      </c>
      <c r="T1651">
        <v>905772</v>
      </c>
      <c r="U1651">
        <v>70</v>
      </c>
      <c r="V1651" t="s">
        <v>3041</v>
      </c>
      <c r="Y1651">
        <v>797025</v>
      </c>
      <c r="Z1651" t="s">
        <v>4078</v>
      </c>
      <c r="AB1651">
        <f t="shared" si="202"/>
        <v>2021</v>
      </c>
      <c r="AC1651">
        <f t="shared" si="203"/>
        <v>8</v>
      </c>
      <c r="AD1651" t="str">
        <f t="shared" si="204"/>
        <v>Q2</v>
      </c>
      <c r="AE1651" t="str">
        <f t="shared" si="205"/>
        <v>FY21/22</v>
      </c>
      <c r="AF1651" t="str">
        <f t="shared" si="206"/>
        <v>EAST</v>
      </c>
    </row>
    <row r="1652" spans="1:32">
      <c r="A1652" t="s">
        <v>3594</v>
      </c>
      <c r="B1652" t="s">
        <v>3646</v>
      </c>
      <c r="C1652" t="str">
        <f t="shared" si="200"/>
        <v>SPARES/OTHER</v>
      </c>
      <c r="D1652" s="4">
        <v>44417</v>
      </c>
      <c r="E1652" t="str">
        <f t="shared" si="201"/>
        <v>YAMAHA</v>
      </c>
      <c r="F1652">
        <v>14104081</v>
      </c>
      <c r="G1652" s="19">
        <v>44417</v>
      </c>
      <c r="H1652" t="s">
        <v>595</v>
      </c>
      <c r="I1652" t="s">
        <v>503</v>
      </c>
      <c r="J1652">
        <v>10</v>
      </c>
      <c r="K1652">
        <v>10</v>
      </c>
      <c r="L1652">
        <v>407.08</v>
      </c>
      <c r="M1652" t="s">
        <v>36</v>
      </c>
      <c r="N1652">
        <v>1.2</v>
      </c>
      <c r="O1652">
        <v>407.08</v>
      </c>
      <c r="P1652">
        <f t="shared" si="207"/>
        <v>488.49599999999998</v>
      </c>
      <c r="Q1652" t="s">
        <v>4058</v>
      </c>
      <c r="R1652" t="s">
        <v>4077</v>
      </c>
      <c r="S1652" t="s">
        <v>25</v>
      </c>
      <c r="T1652">
        <v>905772</v>
      </c>
      <c r="U1652">
        <v>210</v>
      </c>
      <c r="V1652" t="s">
        <v>3041</v>
      </c>
      <c r="Y1652">
        <v>797025</v>
      </c>
      <c r="Z1652" t="s">
        <v>4078</v>
      </c>
      <c r="AB1652">
        <f t="shared" si="202"/>
        <v>2021</v>
      </c>
      <c r="AC1652">
        <f t="shared" si="203"/>
        <v>8</v>
      </c>
      <c r="AD1652" t="str">
        <f t="shared" si="204"/>
        <v>Q2</v>
      </c>
      <c r="AE1652" t="str">
        <f t="shared" si="205"/>
        <v>FY21/22</v>
      </c>
      <c r="AF1652" t="str">
        <f t="shared" si="206"/>
        <v>EAST</v>
      </c>
    </row>
    <row r="1653" spans="1:32">
      <c r="A1653" t="s">
        <v>3594</v>
      </c>
      <c r="B1653" t="s">
        <v>3646</v>
      </c>
      <c r="C1653" t="str">
        <f t="shared" si="200"/>
        <v>SPARES/OTHER</v>
      </c>
      <c r="D1653" s="4">
        <v>44417</v>
      </c>
      <c r="E1653" t="str">
        <f t="shared" si="201"/>
        <v>YAMAHA</v>
      </c>
      <c r="F1653">
        <v>14104081</v>
      </c>
      <c r="G1653" s="19">
        <v>44417</v>
      </c>
      <c r="H1653" t="s">
        <v>120</v>
      </c>
      <c r="I1653" t="s">
        <v>121</v>
      </c>
      <c r="J1653">
        <v>1</v>
      </c>
      <c r="K1653">
        <v>1</v>
      </c>
      <c r="L1653">
        <v>2410.62</v>
      </c>
      <c r="M1653" t="s">
        <v>36</v>
      </c>
      <c r="N1653">
        <v>1.2</v>
      </c>
      <c r="O1653">
        <v>2410.62</v>
      </c>
      <c r="P1653">
        <f t="shared" si="207"/>
        <v>2892.7439999999997</v>
      </c>
      <c r="Q1653" t="s">
        <v>4058</v>
      </c>
      <c r="R1653" t="s">
        <v>4077</v>
      </c>
      <c r="S1653" t="s">
        <v>25</v>
      </c>
      <c r="T1653">
        <v>905772</v>
      </c>
      <c r="U1653">
        <v>1299</v>
      </c>
      <c r="V1653" t="s">
        <v>3041</v>
      </c>
      <c r="Y1653">
        <v>797025</v>
      </c>
      <c r="Z1653" t="s">
        <v>4078</v>
      </c>
      <c r="AB1653">
        <f t="shared" si="202"/>
        <v>2021</v>
      </c>
      <c r="AC1653">
        <f t="shared" si="203"/>
        <v>8</v>
      </c>
      <c r="AD1653" t="str">
        <f t="shared" si="204"/>
        <v>Q2</v>
      </c>
      <c r="AE1653" t="str">
        <f t="shared" si="205"/>
        <v>FY21/22</v>
      </c>
      <c r="AF1653" t="str">
        <f t="shared" si="206"/>
        <v>EAST</v>
      </c>
    </row>
    <row r="1654" spans="1:32">
      <c r="A1654" t="s">
        <v>3594</v>
      </c>
      <c r="B1654" t="s">
        <v>3646</v>
      </c>
      <c r="C1654" t="str">
        <f t="shared" si="200"/>
        <v>SPARES/OTHER</v>
      </c>
      <c r="D1654" s="4">
        <v>44417</v>
      </c>
      <c r="E1654" t="str">
        <f t="shared" si="201"/>
        <v>YAMAHA</v>
      </c>
      <c r="F1654">
        <v>14104082</v>
      </c>
      <c r="G1654" s="19">
        <v>44417</v>
      </c>
      <c r="H1654" t="s">
        <v>3880</v>
      </c>
      <c r="I1654" t="s">
        <v>700</v>
      </c>
      <c r="J1654">
        <v>1</v>
      </c>
      <c r="K1654">
        <v>1</v>
      </c>
      <c r="L1654">
        <v>5648.67</v>
      </c>
      <c r="M1654" t="s">
        <v>36</v>
      </c>
      <c r="N1654">
        <v>1.2</v>
      </c>
      <c r="O1654">
        <v>5648.67</v>
      </c>
      <c r="P1654">
        <f t="shared" si="207"/>
        <v>6778.4039999999995</v>
      </c>
      <c r="Q1654" t="s">
        <v>4058</v>
      </c>
      <c r="R1654" t="s">
        <v>4382</v>
      </c>
      <c r="S1654" t="s">
        <v>25</v>
      </c>
      <c r="T1654">
        <v>905773</v>
      </c>
      <c r="U1654">
        <v>2632</v>
      </c>
      <c r="V1654" t="s">
        <v>3041</v>
      </c>
      <c r="Y1654">
        <v>797049</v>
      </c>
      <c r="Z1654" t="s">
        <v>4383</v>
      </c>
      <c r="AB1654">
        <f t="shared" si="202"/>
        <v>2021</v>
      </c>
      <c r="AC1654">
        <f t="shared" si="203"/>
        <v>8</v>
      </c>
      <c r="AD1654" t="str">
        <f t="shared" si="204"/>
        <v>Q2</v>
      </c>
      <c r="AE1654" t="str">
        <f t="shared" si="205"/>
        <v>FY21/22</v>
      </c>
      <c r="AF1654" t="str">
        <f t="shared" si="206"/>
        <v>EAST</v>
      </c>
    </row>
    <row r="1655" spans="1:32">
      <c r="A1655" t="s">
        <v>3594</v>
      </c>
      <c r="B1655" t="s">
        <v>3646</v>
      </c>
      <c r="C1655" t="str">
        <f t="shared" si="200"/>
        <v>SPARES/OTHER</v>
      </c>
      <c r="D1655" s="4">
        <v>44420</v>
      </c>
      <c r="E1655" t="str">
        <f t="shared" si="201"/>
        <v>OTHERS</v>
      </c>
      <c r="F1655">
        <v>14104083</v>
      </c>
      <c r="G1655" s="19">
        <v>44420</v>
      </c>
      <c r="H1655" t="s">
        <v>345</v>
      </c>
      <c r="I1655" t="s">
        <v>346</v>
      </c>
      <c r="J1655">
        <v>2</v>
      </c>
      <c r="K1655">
        <v>2</v>
      </c>
      <c r="L1655">
        <v>1230.0899999999999</v>
      </c>
      <c r="M1655" t="s">
        <v>36</v>
      </c>
      <c r="N1655">
        <v>1.2</v>
      </c>
      <c r="O1655">
        <v>1230.0899999999999</v>
      </c>
      <c r="P1655">
        <f t="shared" si="207"/>
        <v>1476.1079999999999</v>
      </c>
      <c r="Q1655" t="s">
        <v>4058</v>
      </c>
      <c r="R1655" t="s">
        <v>4660</v>
      </c>
      <c r="S1655" t="s">
        <v>25</v>
      </c>
      <c r="T1655">
        <v>905775</v>
      </c>
      <c r="U1655">
        <v>282.61</v>
      </c>
      <c r="V1655" t="s">
        <v>3041</v>
      </c>
      <c r="Y1655">
        <v>797544</v>
      </c>
      <c r="Z1655" t="s">
        <v>4661</v>
      </c>
      <c r="AB1655">
        <f t="shared" si="202"/>
        <v>2021</v>
      </c>
      <c r="AC1655">
        <f t="shared" si="203"/>
        <v>8</v>
      </c>
      <c r="AD1655" t="str">
        <f t="shared" si="204"/>
        <v>Q2</v>
      </c>
      <c r="AE1655" t="str">
        <f t="shared" si="205"/>
        <v>FY21/22</v>
      </c>
      <c r="AF1655" t="str">
        <f t="shared" si="206"/>
        <v>EAST</v>
      </c>
    </row>
    <row r="1656" spans="1:32">
      <c r="A1656" t="s">
        <v>3594</v>
      </c>
      <c r="B1656" t="s">
        <v>3646</v>
      </c>
      <c r="C1656" t="str">
        <f t="shared" si="200"/>
        <v>SPARES/OTHER</v>
      </c>
      <c r="D1656" s="4">
        <v>44420</v>
      </c>
      <c r="E1656" t="str">
        <f t="shared" si="201"/>
        <v>YAMAHA</v>
      </c>
      <c r="F1656">
        <v>14104083</v>
      </c>
      <c r="G1656" s="19">
        <v>44420</v>
      </c>
      <c r="H1656" t="s">
        <v>31</v>
      </c>
      <c r="I1656" t="s">
        <v>32</v>
      </c>
      <c r="J1656">
        <v>3</v>
      </c>
      <c r="K1656">
        <v>3</v>
      </c>
      <c r="L1656">
        <v>2370.8000000000002</v>
      </c>
      <c r="M1656" t="s">
        <v>36</v>
      </c>
      <c r="N1656">
        <v>1.2</v>
      </c>
      <c r="O1656">
        <v>2370.8000000000002</v>
      </c>
      <c r="P1656">
        <f t="shared" si="207"/>
        <v>2844.96</v>
      </c>
      <c r="Q1656" t="s">
        <v>4058</v>
      </c>
      <c r="R1656" t="s">
        <v>4660</v>
      </c>
      <c r="S1656" t="s">
        <v>25</v>
      </c>
      <c r="T1656">
        <v>905775</v>
      </c>
      <c r="U1656">
        <v>1228.94</v>
      </c>
      <c r="V1656" t="s">
        <v>3041</v>
      </c>
      <c r="Y1656">
        <v>797544</v>
      </c>
      <c r="Z1656" t="s">
        <v>4661</v>
      </c>
      <c r="AB1656">
        <f t="shared" si="202"/>
        <v>2021</v>
      </c>
      <c r="AC1656">
        <f t="shared" si="203"/>
        <v>8</v>
      </c>
      <c r="AD1656" t="str">
        <f t="shared" si="204"/>
        <v>Q2</v>
      </c>
      <c r="AE1656" t="str">
        <f t="shared" si="205"/>
        <v>FY21/22</v>
      </c>
      <c r="AF1656" t="str">
        <f t="shared" si="206"/>
        <v>EAST</v>
      </c>
    </row>
    <row r="1657" spans="1:32">
      <c r="A1657" t="s">
        <v>3594</v>
      </c>
      <c r="B1657" t="s">
        <v>3646</v>
      </c>
      <c r="C1657" t="str">
        <f t="shared" si="200"/>
        <v>SPARES/OTHER</v>
      </c>
      <c r="D1657" s="4">
        <v>44420</v>
      </c>
      <c r="E1657" t="str">
        <f t="shared" si="201"/>
        <v>YAMAHA</v>
      </c>
      <c r="F1657">
        <v>14104083</v>
      </c>
      <c r="G1657" s="19">
        <v>44420</v>
      </c>
      <c r="H1657" t="s">
        <v>33</v>
      </c>
      <c r="I1657" t="s">
        <v>34</v>
      </c>
      <c r="J1657">
        <v>1</v>
      </c>
      <c r="K1657">
        <v>1</v>
      </c>
      <c r="L1657">
        <v>793.81</v>
      </c>
      <c r="M1657" t="s">
        <v>36</v>
      </c>
      <c r="N1657">
        <v>1.2</v>
      </c>
      <c r="O1657">
        <v>793.81</v>
      </c>
      <c r="P1657">
        <f t="shared" si="207"/>
        <v>952.57199999999989</v>
      </c>
      <c r="Q1657" t="s">
        <v>4058</v>
      </c>
      <c r="R1657" t="s">
        <v>4660</v>
      </c>
      <c r="S1657" t="s">
        <v>25</v>
      </c>
      <c r="T1657">
        <v>905775</v>
      </c>
      <c r="U1657">
        <v>397.56</v>
      </c>
      <c r="V1657" t="s">
        <v>3041</v>
      </c>
      <c r="Y1657">
        <v>797544</v>
      </c>
      <c r="Z1657" t="s">
        <v>4661</v>
      </c>
      <c r="AB1657">
        <f t="shared" si="202"/>
        <v>2021</v>
      </c>
      <c r="AC1657">
        <f t="shared" si="203"/>
        <v>8</v>
      </c>
      <c r="AD1657" t="str">
        <f t="shared" si="204"/>
        <v>Q2</v>
      </c>
      <c r="AE1657" t="str">
        <f t="shared" si="205"/>
        <v>FY21/22</v>
      </c>
      <c r="AF1657" t="str">
        <f t="shared" si="206"/>
        <v>EAST</v>
      </c>
    </row>
    <row r="1658" spans="1:32">
      <c r="A1658" t="s">
        <v>3594</v>
      </c>
      <c r="B1658" t="s">
        <v>3646</v>
      </c>
      <c r="C1658" t="str">
        <f t="shared" si="200"/>
        <v>SPARES/OTHER</v>
      </c>
      <c r="D1658" s="4">
        <v>44420</v>
      </c>
      <c r="E1658" t="str">
        <f t="shared" si="201"/>
        <v>YAMAHA</v>
      </c>
      <c r="F1658">
        <v>14104084</v>
      </c>
      <c r="G1658" s="19">
        <v>44420</v>
      </c>
      <c r="H1658" t="s">
        <v>31</v>
      </c>
      <c r="I1658" t="s">
        <v>32</v>
      </c>
      <c r="J1658">
        <v>5</v>
      </c>
      <c r="K1658">
        <v>5</v>
      </c>
      <c r="L1658">
        <v>3951.33</v>
      </c>
      <c r="M1658" t="s">
        <v>36</v>
      </c>
      <c r="N1658">
        <v>1.2</v>
      </c>
      <c r="O1658">
        <v>3951.33</v>
      </c>
      <c r="P1658">
        <f t="shared" si="207"/>
        <v>4741.5959999999995</v>
      </c>
      <c r="Q1658" t="s">
        <v>4058</v>
      </c>
      <c r="R1658" t="s">
        <v>4662</v>
      </c>
      <c r="S1658" t="s">
        <v>25</v>
      </c>
      <c r="T1658">
        <v>905776</v>
      </c>
      <c r="U1658">
        <v>2048.2399999999998</v>
      </c>
      <c r="V1658" t="s">
        <v>3041</v>
      </c>
      <c r="Y1658">
        <v>797549</v>
      </c>
      <c r="Z1658" t="s">
        <v>4663</v>
      </c>
      <c r="AB1658">
        <f t="shared" si="202"/>
        <v>2021</v>
      </c>
      <c r="AC1658">
        <f t="shared" si="203"/>
        <v>8</v>
      </c>
      <c r="AD1658" t="str">
        <f t="shared" si="204"/>
        <v>Q2</v>
      </c>
      <c r="AE1658" t="str">
        <f t="shared" si="205"/>
        <v>FY21/22</v>
      </c>
      <c r="AF1658" t="str">
        <f t="shared" si="206"/>
        <v>EAST</v>
      </c>
    </row>
    <row r="1659" spans="1:32">
      <c r="A1659" t="s">
        <v>3594</v>
      </c>
      <c r="B1659" t="s">
        <v>3646</v>
      </c>
      <c r="C1659" t="str">
        <f t="shared" si="200"/>
        <v>SPARES/OTHER</v>
      </c>
      <c r="D1659" s="4">
        <v>44420</v>
      </c>
      <c r="E1659" t="str">
        <f t="shared" si="201"/>
        <v>HELLER</v>
      </c>
      <c r="F1659">
        <v>14104085</v>
      </c>
      <c r="G1659" s="19">
        <v>44420</v>
      </c>
      <c r="H1659" t="s">
        <v>4664</v>
      </c>
      <c r="I1659" t="s">
        <v>4665</v>
      </c>
      <c r="J1659">
        <v>1</v>
      </c>
      <c r="K1659">
        <v>1</v>
      </c>
      <c r="L1659">
        <v>3565.49</v>
      </c>
      <c r="M1659" t="s">
        <v>36</v>
      </c>
      <c r="N1659">
        <v>1.2</v>
      </c>
      <c r="O1659">
        <v>3565.49</v>
      </c>
      <c r="P1659">
        <f t="shared" si="207"/>
        <v>4278.5879999999997</v>
      </c>
      <c r="Q1659" t="s">
        <v>4058</v>
      </c>
      <c r="R1659" t="s">
        <v>4656</v>
      </c>
      <c r="S1659" t="s">
        <v>25</v>
      </c>
      <c r="T1659">
        <v>905778</v>
      </c>
      <c r="U1659">
        <v>2424.5500000000002</v>
      </c>
      <c r="V1659" t="s">
        <v>3041</v>
      </c>
      <c r="Y1659">
        <v>797558</v>
      </c>
      <c r="Z1659" t="s">
        <v>4657</v>
      </c>
      <c r="AB1659">
        <f t="shared" si="202"/>
        <v>2021</v>
      </c>
      <c r="AC1659">
        <f t="shared" si="203"/>
        <v>8</v>
      </c>
      <c r="AD1659" t="str">
        <f t="shared" si="204"/>
        <v>Q2</v>
      </c>
      <c r="AE1659" t="str">
        <f t="shared" si="205"/>
        <v>FY21/22</v>
      </c>
      <c r="AF1659" t="str">
        <f t="shared" si="206"/>
        <v>EAST</v>
      </c>
    </row>
    <row r="1660" spans="1:32">
      <c r="A1660" t="s">
        <v>3594</v>
      </c>
      <c r="B1660" t="s">
        <v>3646</v>
      </c>
      <c r="C1660" t="str">
        <f t="shared" si="200"/>
        <v>SPARES/OTHER</v>
      </c>
      <c r="D1660" s="4">
        <v>44420</v>
      </c>
      <c r="E1660" t="str">
        <f t="shared" si="201"/>
        <v>HELLER</v>
      </c>
      <c r="F1660">
        <v>14104086</v>
      </c>
      <c r="G1660" s="19">
        <v>44420</v>
      </c>
      <c r="H1660" t="s">
        <v>4666</v>
      </c>
      <c r="I1660" t="s">
        <v>4667</v>
      </c>
      <c r="J1660">
        <v>1</v>
      </c>
      <c r="K1660">
        <v>1</v>
      </c>
      <c r="L1660">
        <v>599.12</v>
      </c>
      <c r="M1660" t="s">
        <v>36</v>
      </c>
      <c r="N1660">
        <v>1.2</v>
      </c>
      <c r="O1660">
        <v>599.12</v>
      </c>
      <c r="P1660">
        <f t="shared" si="207"/>
        <v>718.94399999999996</v>
      </c>
      <c r="Q1660" t="s">
        <v>4058</v>
      </c>
      <c r="R1660" t="s">
        <v>4656</v>
      </c>
      <c r="S1660" t="s">
        <v>25</v>
      </c>
      <c r="T1660">
        <v>905779</v>
      </c>
      <c r="U1660">
        <v>405.65</v>
      </c>
      <c r="V1660" t="s">
        <v>3041</v>
      </c>
      <c r="Y1660">
        <v>797560</v>
      </c>
      <c r="Z1660" t="s">
        <v>4657</v>
      </c>
      <c r="AB1660">
        <f t="shared" si="202"/>
        <v>2021</v>
      </c>
      <c r="AC1660">
        <f t="shared" si="203"/>
        <v>8</v>
      </c>
      <c r="AD1660" t="str">
        <f t="shared" si="204"/>
        <v>Q2</v>
      </c>
      <c r="AE1660" t="str">
        <f t="shared" si="205"/>
        <v>FY21/22</v>
      </c>
      <c r="AF1660" t="str">
        <f t="shared" si="206"/>
        <v>EAST</v>
      </c>
    </row>
    <row r="1661" spans="1:32">
      <c r="A1661" t="s">
        <v>3594</v>
      </c>
      <c r="B1661" t="s">
        <v>3646</v>
      </c>
      <c r="C1661" t="str">
        <f t="shared" si="200"/>
        <v>SPARES/OTHER</v>
      </c>
      <c r="D1661" s="4">
        <v>44420</v>
      </c>
      <c r="E1661" t="str">
        <f t="shared" si="201"/>
        <v>YAMAHA</v>
      </c>
      <c r="F1661">
        <v>14104087</v>
      </c>
      <c r="G1661" s="19">
        <v>44420</v>
      </c>
      <c r="H1661" t="s">
        <v>3701</v>
      </c>
      <c r="I1661" t="s">
        <v>3702</v>
      </c>
      <c r="J1661">
        <v>1</v>
      </c>
      <c r="K1661">
        <v>1</v>
      </c>
      <c r="L1661">
        <v>378.76</v>
      </c>
      <c r="M1661" t="s">
        <v>36</v>
      </c>
      <c r="N1661">
        <v>1.2</v>
      </c>
      <c r="O1661">
        <v>378.76</v>
      </c>
      <c r="P1661">
        <f t="shared" si="207"/>
        <v>454.512</v>
      </c>
      <c r="Q1661" t="s">
        <v>4058</v>
      </c>
      <c r="R1661" t="s">
        <v>4656</v>
      </c>
      <c r="S1661" t="s">
        <v>25</v>
      </c>
      <c r="T1661">
        <v>905777</v>
      </c>
      <c r="U1661">
        <v>195.9</v>
      </c>
      <c r="V1661" t="s">
        <v>3041</v>
      </c>
      <c r="Y1661">
        <v>797553</v>
      </c>
      <c r="Z1661" t="s">
        <v>4657</v>
      </c>
      <c r="AB1661">
        <f t="shared" si="202"/>
        <v>2021</v>
      </c>
      <c r="AC1661">
        <f t="shared" si="203"/>
        <v>8</v>
      </c>
      <c r="AD1661" t="str">
        <f t="shared" si="204"/>
        <v>Q2</v>
      </c>
      <c r="AE1661" t="str">
        <f t="shared" si="205"/>
        <v>FY21/22</v>
      </c>
      <c r="AF1661" t="str">
        <f t="shared" si="206"/>
        <v>EAST</v>
      </c>
    </row>
    <row r="1662" spans="1:32">
      <c r="A1662" t="s">
        <v>3594</v>
      </c>
      <c r="B1662" t="s">
        <v>3672</v>
      </c>
      <c r="C1662" t="str">
        <f t="shared" si="200"/>
        <v>SPARES/OTHER</v>
      </c>
      <c r="D1662" s="4">
        <v>44420</v>
      </c>
      <c r="E1662" t="str">
        <f t="shared" si="201"/>
        <v>YAMAHA</v>
      </c>
      <c r="F1662">
        <v>14104088</v>
      </c>
      <c r="G1662" s="19">
        <v>44420</v>
      </c>
      <c r="H1662" t="s">
        <v>1169</v>
      </c>
      <c r="I1662" t="s">
        <v>1170</v>
      </c>
      <c r="J1662">
        <v>3</v>
      </c>
      <c r="K1662">
        <v>3</v>
      </c>
      <c r="L1662">
        <v>1839.82</v>
      </c>
      <c r="M1662" t="s">
        <v>36</v>
      </c>
      <c r="N1662">
        <v>1.2</v>
      </c>
      <c r="O1662">
        <v>1839.82</v>
      </c>
      <c r="P1662">
        <f t="shared" si="207"/>
        <v>2207.7839999999997</v>
      </c>
      <c r="Q1662" t="s">
        <v>4053</v>
      </c>
      <c r="R1662" t="s">
        <v>4051</v>
      </c>
      <c r="S1662" t="s">
        <v>25</v>
      </c>
      <c r="T1662">
        <v>905780</v>
      </c>
      <c r="U1662">
        <v>741</v>
      </c>
      <c r="V1662" t="s">
        <v>3041</v>
      </c>
      <c r="Y1662">
        <v>797569</v>
      </c>
      <c r="Z1662" t="s">
        <v>4052</v>
      </c>
      <c r="AB1662">
        <f t="shared" si="202"/>
        <v>2021</v>
      </c>
      <c r="AC1662">
        <f t="shared" si="203"/>
        <v>8</v>
      </c>
      <c r="AD1662" t="str">
        <f t="shared" si="204"/>
        <v>Q2</v>
      </c>
      <c r="AE1662" t="str">
        <f t="shared" si="205"/>
        <v>FY21/22</v>
      </c>
      <c r="AF1662" t="str">
        <f t="shared" si="206"/>
        <v>WEST</v>
      </c>
    </row>
    <row r="1663" spans="1:32">
      <c r="A1663" t="s">
        <v>3594</v>
      </c>
      <c r="B1663" t="s">
        <v>3672</v>
      </c>
      <c r="C1663" t="str">
        <f t="shared" si="200"/>
        <v>SPARES/OTHER</v>
      </c>
      <c r="D1663" s="4">
        <v>44420</v>
      </c>
      <c r="E1663" t="str">
        <f t="shared" si="201"/>
        <v>YAMAHA</v>
      </c>
      <c r="F1663">
        <v>14104088</v>
      </c>
      <c r="G1663" s="19">
        <v>44420</v>
      </c>
      <c r="H1663" t="s">
        <v>1187</v>
      </c>
      <c r="I1663" t="s">
        <v>48</v>
      </c>
      <c r="J1663">
        <v>8</v>
      </c>
      <c r="K1663">
        <v>8</v>
      </c>
      <c r="L1663">
        <v>11695.58</v>
      </c>
      <c r="M1663" t="s">
        <v>36</v>
      </c>
      <c r="N1663">
        <v>1.2</v>
      </c>
      <c r="O1663">
        <v>11695.58</v>
      </c>
      <c r="P1663">
        <f t="shared" si="207"/>
        <v>14034.696</v>
      </c>
      <c r="Q1663" t="s">
        <v>4053</v>
      </c>
      <c r="R1663" t="s">
        <v>4051</v>
      </c>
      <c r="S1663" t="s">
        <v>25</v>
      </c>
      <c r="T1663">
        <v>905780</v>
      </c>
      <c r="U1663">
        <v>5824</v>
      </c>
      <c r="V1663" t="s">
        <v>3041</v>
      </c>
      <c r="Y1663">
        <v>797569</v>
      </c>
      <c r="Z1663" t="s">
        <v>4052</v>
      </c>
      <c r="AB1663">
        <f t="shared" si="202"/>
        <v>2021</v>
      </c>
      <c r="AC1663">
        <f t="shared" si="203"/>
        <v>8</v>
      </c>
      <c r="AD1663" t="str">
        <f t="shared" si="204"/>
        <v>Q2</v>
      </c>
      <c r="AE1663" t="str">
        <f t="shared" si="205"/>
        <v>FY21/22</v>
      </c>
      <c r="AF1663" t="str">
        <f t="shared" si="206"/>
        <v>WEST</v>
      </c>
    </row>
    <row r="1664" spans="1:32">
      <c r="A1664" t="s">
        <v>3594</v>
      </c>
      <c r="B1664" t="s">
        <v>3672</v>
      </c>
      <c r="C1664" t="str">
        <f t="shared" si="200"/>
        <v>SPARES/OTHER</v>
      </c>
      <c r="D1664" s="4">
        <v>44420</v>
      </c>
      <c r="E1664" t="str">
        <f t="shared" si="201"/>
        <v>YAMAHA</v>
      </c>
      <c r="F1664">
        <v>14104088</v>
      </c>
      <c r="G1664" s="19">
        <v>44420</v>
      </c>
      <c r="H1664" t="s">
        <v>3812</v>
      </c>
      <c r="I1664" t="s">
        <v>3813</v>
      </c>
      <c r="J1664">
        <v>2</v>
      </c>
      <c r="K1664">
        <v>2</v>
      </c>
      <c r="L1664">
        <v>2500.88</v>
      </c>
      <c r="M1664" t="s">
        <v>36</v>
      </c>
      <c r="N1664">
        <v>1.2</v>
      </c>
      <c r="O1664">
        <v>2500.88</v>
      </c>
      <c r="P1664">
        <f t="shared" si="207"/>
        <v>3001.056</v>
      </c>
      <c r="Q1664" t="s">
        <v>4053</v>
      </c>
      <c r="R1664" t="s">
        <v>4051</v>
      </c>
      <c r="S1664" t="s">
        <v>25</v>
      </c>
      <c r="T1664">
        <v>905780</v>
      </c>
      <c r="U1664">
        <v>1320</v>
      </c>
      <c r="V1664" t="s">
        <v>3041</v>
      </c>
      <c r="Y1664">
        <v>797569</v>
      </c>
      <c r="Z1664" t="s">
        <v>4052</v>
      </c>
      <c r="AB1664">
        <f t="shared" si="202"/>
        <v>2021</v>
      </c>
      <c r="AC1664">
        <f t="shared" si="203"/>
        <v>8</v>
      </c>
      <c r="AD1664" t="str">
        <f t="shared" si="204"/>
        <v>Q2</v>
      </c>
      <c r="AE1664" t="str">
        <f t="shared" si="205"/>
        <v>FY21/22</v>
      </c>
      <c r="AF1664" t="str">
        <f t="shared" si="206"/>
        <v>WEST</v>
      </c>
    </row>
    <row r="1665" spans="1:32">
      <c r="A1665" t="s">
        <v>3594</v>
      </c>
      <c r="B1665" t="s">
        <v>3672</v>
      </c>
      <c r="C1665" t="str">
        <f t="shared" si="200"/>
        <v>SPARES/OTHER</v>
      </c>
      <c r="D1665" s="4">
        <v>44420</v>
      </c>
      <c r="E1665" t="str">
        <f t="shared" si="201"/>
        <v>YAMAHA</v>
      </c>
      <c r="F1665">
        <v>14104088</v>
      </c>
      <c r="G1665" s="19">
        <v>44420</v>
      </c>
      <c r="H1665" t="s">
        <v>3881</v>
      </c>
      <c r="I1665" t="s">
        <v>2022</v>
      </c>
      <c r="J1665">
        <v>1</v>
      </c>
      <c r="K1665">
        <v>1</v>
      </c>
      <c r="L1665">
        <v>1546.02</v>
      </c>
      <c r="M1665" t="s">
        <v>36</v>
      </c>
      <c r="N1665">
        <v>1.2</v>
      </c>
      <c r="O1665">
        <v>1546.02</v>
      </c>
      <c r="P1665">
        <f t="shared" si="207"/>
        <v>1855.2239999999999</v>
      </c>
      <c r="Q1665" t="s">
        <v>4053</v>
      </c>
      <c r="R1665" t="s">
        <v>4051</v>
      </c>
      <c r="S1665" t="s">
        <v>25</v>
      </c>
      <c r="T1665">
        <v>905780</v>
      </c>
      <c r="U1665">
        <v>618</v>
      </c>
      <c r="V1665" t="s">
        <v>3041</v>
      </c>
      <c r="Y1665">
        <v>797569</v>
      </c>
      <c r="Z1665" t="s">
        <v>4052</v>
      </c>
      <c r="AB1665">
        <f t="shared" si="202"/>
        <v>2021</v>
      </c>
      <c r="AC1665">
        <f t="shared" si="203"/>
        <v>8</v>
      </c>
      <c r="AD1665" t="str">
        <f t="shared" si="204"/>
        <v>Q2</v>
      </c>
      <c r="AE1665" t="str">
        <f t="shared" si="205"/>
        <v>FY21/22</v>
      </c>
      <c r="AF1665" t="str">
        <f t="shared" si="206"/>
        <v>WEST</v>
      </c>
    </row>
    <row r="1666" spans="1:32">
      <c r="A1666" t="s">
        <v>3594</v>
      </c>
      <c r="B1666" t="s">
        <v>3672</v>
      </c>
      <c r="C1666" t="str">
        <f t="shared" ref="C1666:C1729" si="208">IF(F1666="", "", IF(AND(F1666&gt;=12000000, F1666&lt;=13000000, OR(ISNUMBER(SEARCH("SERVICE", H1666)), ISNUMBER(SEARCH("REPAIR CHARGE", I1666)), ISNUMBER(SEARCH("REPAIR", H1666)))), "SERVICE_CHARGE", IF(AND(F1666&gt;=13000000, F1666&lt;=14000000, OR(ISNUMBER(SEARCH("SERVICE", H1666)), ISNUMBER(SEARCH("REPAIR CHARGE", I1666)), ISNUMBER(SEARCH("REPAIR", H1666)))), "CONTRACT_FEE", IF(AND(F1666&gt;=14000000, F1666&lt;=15000000, OR(ISNUMBER(SEARCH("TAPE FEEDER", I1666)), ISNUMBER(SEARCH("ZS FEEDER", I1666)), ISNUMBER(SEARCH("TRAY", I1666)))), "FEEDER", "SPARES/OTHER"))))</f>
        <v>SPARES/OTHER</v>
      </c>
      <c r="D1666" s="4">
        <v>44420</v>
      </c>
      <c r="E1666" t="str">
        <f t="shared" ref="E1666:E1729" si="209">IF(ISNUMBER(SEARCH("YMCT",H1666)),"YAMAHA",IF(ISNUMBER(SEARCH("HELI",H1666)),"HELLER",IF(ISNUMBER(SEARCH("PEMR",H1666)),"PEMTRON",IF(ISNUMBER(SEARCH("PEMT",H1666)),"PEMTRON",IF(H1666="","",(IFERROR(1/0,"OTHERS")))))))</f>
        <v>YAMAHA</v>
      </c>
      <c r="F1666">
        <v>14104088</v>
      </c>
      <c r="G1666" s="19">
        <v>44420</v>
      </c>
      <c r="H1666" t="s">
        <v>3882</v>
      </c>
      <c r="I1666" t="s">
        <v>1658</v>
      </c>
      <c r="J1666">
        <v>1</v>
      </c>
      <c r="K1666">
        <v>1</v>
      </c>
      <c r="L1666">
        <v>1267.26</v>
      </c>
      <c r="M1666" t="s">
        <v>36</v>
      </c>
      <c r="N1666">
        <v>1.2</v>
      </c>
      <c r="O1666">
        <v>1267.26</v>
      </c>
      <c r="P1666">
        <f t="shared" si="207"/>
        <v>1520.712</v>
      </c>
      <c r="Q1666" t="s">
        <v>4053</v>
      </c>
      <c r="R1666" t="s">
        <v>4051</v>
      </c>
      <c r="S1666" t="s">
        <v>25</v>
      </c>
      <c r="T1666">
        <v>905780</v>
      </c>
      <c r="U1666">
        <v>598</v>
      </c>
      <c r="V1666" t="s">
        <v>3041</v>
      </c>
      <c r="Y1666">
        <v>797569</v>
      </c>
      <c r="Z1666" t="s">
        <v>4052</v>
      </c>
      <c r="AB1666">
        <f t="shared" ref="AB1666:AB1729" si="210">IF(D1666="","",YEAR(D1666))</f>
        <v>2021</v>
      </c>
      <c r="AC1666">
        <f t="shared" ref="AC1666:AC1729" si="211">IF(D1666="","",MONTH(D1666))</f>
        <v>8</v>
      </c>
      <c r="AD1666" t="str">
        <f t="shared" ref="AD1666:AD1729" si="212">IFERROR(IF(AC1666="","",IF(AND(AC1666&gt;=10,AC1666&lt;=12),"Q3",IF(AND(AC1666&gt;=1,AC1666&lt;=3),"Q4",IF(AND(AC1666&gt;=7,AC1666&lt;=9),"Q2",IF(AND(AC1666&gt;=4,AC1666&lt;=6),"Q1"))))),"")</f>
        <v>Q2</v>
      </c>
      <c r="AE1666" t="str">
        <f t="shared" ref="AE1666:AE1729" si="213">IFERROR(IF(AD1666="Q4","FY"&amp;RIGHT(AB1666,2)-1&amp;"/"&amp;RIGHT(AB1666,2),"FY"&amp;RIGHT(AB1666,2)&amp;"/"&amp;RIGHT(AB1666,2)+1),"")</f>
        <v>FY21/22</v>
      </c>
      <c r="AF1666" t="str">
        <f t="shared" ref="AF1666:AF1729" si="214">IF(B1666="SZX","SOUTH",IF(B1666="BJS","NORTH",IF(B1666="SHA","EAST",IF(B1666="","",(IF(AND(B1666&lt;&gt;"SZX",B1666&lt;&gt;"SHA",B1666&lt;&gt;"BJS"),"WEST"))))))</f>
        <v>WEST</v>
      </c>
    </row>
    <row r="1667" spans="1:32">
      <c r="A1667" t="s">
        <v>3594</v>
      </c>
      <c r="B1667" t="s">
        <v>3672</v>
      </c>
      <c r="C1667" t="str">
        <f t="shared" si="208"/>
        <v>SPARES/OTHER</v>
      </c>
      <c r="D1667" s="4">
        <v>44420</v>
      </c>
      <c r="E1667" t="str">
        <f t="shared" si="209"/>
        <v>YAMAHA</v>
      </c>
      <c r="F1667">
        <v>14104088</v>
      </c>
      <c r="G1667" s="19">
        <v>44420</v>
      </c>
      <c r="H1667" t="s">
        <v>126</v>
      </c>
      <c r="I1667" t="s">
        <v>48</v>
      </c>
      <c r="J1667">
        <v>1</v>
      </c>
      <c r="K1667">
        <v>1</v>
      </c>
      <c r="L1667">
        <v>1319.47</v>
      </c>
      <c r="M1667" t="s">
        <v>36</v>
      </c>
      <c r="N1667">
        <v>1.2</v>
      </c>
      <c r="O1667">
        <v>1319.47</v>
      </c>
      <c r="P1667">
        <f t="shared" ref="P1667:P1730" si="215">IF(M1667="CNY",O1667*N1667,IF(M1667="USD",O1667*7.8,IF(M1667="HKD",O1667*1,IF(M1667="JPY",O1667*0.0563,""))))</f>
        <v>1583.364</v>
      </c>
      <c r="Q1667" t="s">
        <v>4053</v>
      </c>
      <c r="R1667" t="s">
        <v>4051</v>
      </c>
      <c r="S1667" t="s">
        <v>25</v>
      </c>
      <c r="T1667">
        <v>905780</v>
      </c>
      <c r="U1667">
        <v>504.6</v>
      </c>
      <c r="V1667" t="s">
        <v>3041</v>
      </c>
      <c r="Y1667">
        <v>797569</v>
      </c>
      <c r="Z1667" t="s">
        <v>4052</v>
      </c>
      <c r="AB1667">
        <f t="shared" si="210"/>
        <v>2021</v>
      </c>
      <c r="AC1667">
        <f t="shared" si="211"/>
        <v>8</v>
      </c>
      <c r="AD1667" t="str">
        <f t="shared" si="212"/>
        <v>Q2</v>
      </c>
      <c r="AE1667" t="str">
        <f t="shared" si="213"/>
        <v>FY21/22</v>
      </c>
      <c r="AF1667" t="str">
        <f t="shared" si="214"/>
        <v>WEST</v>
      </c>
    </row>
    <row r="1668" spans="1:32">
      <c r="A1668" t="s">
        <v>3594</v>
      </c>
      <c r="B1668" t="s">
        <v>3672</v>
      </c>
      <c r="C1668" t="str">
        <f t="shared" si="208"/>
        <v>SPARES/OTHER</v>
      </c>
      <c r="D1668" s="4">
        <v>44420</v>
      </c>
      <c r="E1668" t="str">
        <f t="shared" si="209"/>
        <v>YAMAHA</v>
      </c>
      <c r="F1668">
        <v>14104088</v>
      </c>
      <c r="G1668" s="19">
        <v>44420</v>
      </c>
      <c r="H1668" t="s">
        <v>3812</v>
      </c>
      <c r="I1668" t="s">
        <v>3813</v>
      </c>
      <c r="J1668">
        <v>1</v>
      </c>
      <c r="K1668">
        <v>1</v>
      </c>
      <c r="L1668">
        <v>1250.44</v>
      </c>
      <c r="M1668" t="s">
        <v>36</v>
      </c>
      <c r="N1668">
        <v>1.2</v>
      </c>
      <c r="O1668">
        <v>1250.44</v>
      </c>
      <c r="P1668">
        <f t="shared" si="215"/>
        <v>1500.528</v>
      </c>
      <c r="Q1668" t="s">
        <v>4053</v>
      </c>
      <c r="R1668" t="s">
        <v>4051</v>
      </c>
      <c r="S1668" t="s">
        <v>25</v>
      </c>
      <c r="T1668">
        <v>905780</v>
      </c>
      <c r="U1668">
        <v>660</v>
      </c>
      <c r="V1668" t="s">
        <v>3041</v>
      </c>
      <c r="Y1668">
        <v>797569</v>
      </c>
      <c r="Z1668" t="s">
        <v>4052</v>
      </c>
      <c r="AB1668">
        <f t="shared" si="210"/>
        <v>2021</v>
      </c>
      <c r="AC1668">
        <f t="shared" si="211"/>
        <v>8</v>
      </c>
      <c r="AD1668" t="str">
        <f t="shared" si="212"/>
        <v>Q2</v>
      </c>
      <c r="AE1668" t="str">
        <f t="shared" si="213"/>
        <v>FY21/22</v>
      </c>
      <c r="AF1668" t="str">
        <f t="shared" si="214"/>
        <v>WEST</v>
      </c>
    </row>
    <row r="1669" spans="1:32">
      <c r="A1669" t="s">
        <v>3594</v>
      </c>
      <c r="B1669" t="s">
        <v>3672</v>
      </c>
      <c r="C1669" t="str">
        <f t="shared" si="208"/>
        <v>SPARES/OTHER</v>
      </c>
      <c r="D1669" s="4">
        <v>44420</v>
      </c>
      <c r="E1669" t="str">
        <f t="shared" si="209"/>
        <v>YAMAHA</v>
      </c>
      <c r="F1669">
        <v>14104089</v>
      </c>
      <c r="G1669" s="19">
        <v>44420</v>
      </c>
      <c r="H1669" t="s">
        <v>742</v>
      </c>
      <c r="I1669" t="s">
        <v>743</v>
      </c>
      <c r="J1669">
        <v>6</v>
      </c>
      <c r="K1669">
        <v>6</v>
      </c>
      <c r="L1669">
        <v>1067.26</v>
      </c>
      <c r="M1669" t="s">
        <v>36</v>
      </c>
      <c r="N1669">
        <v>1.2</v>
      </c>
      <c r="O1669">
        <v>1067.26</v>
      </c>
      <c r="P1669">
        <f t="shared" si="215"/>
        <v>1280.712</v>
      </c>
      <c r="Q1669" t="s">
        <v>4053</v>
      </c>
      <c r="R1669" t="s">
        <v>4051</v>
      </c>
      <c r="S1669" t="s">
        <v>25</v>
      </c>
      <c r="T1669">
        <v>905781</v>
      </c>
      <c r="U1669">
        <v>626.04</v>
      </c>
      <c r="V1669" t="s">
        <v>3041</v>
      </c>
      <c r="Y1669">
        <v>797587</v>
      </c>
      <c r="Z1669" t="s">
        <v>4052</v>
      </c>
      <c r="AB1669">
        <f t="shared" si="210"/>
        <v>2021</v>
      </c>
      <c r="AC1669">
        <f t="shared" si="211"/>
        <v>8</v>
      </c>
      <c r="AD1669" t="str">
        <f t="shared" si="212"/>
        <v>Q2</v>
      </c>
      <c r="AE1669" t="str">
        <f t="shared" si="213"/>
        <v>FY21/22</v>
      </c>
      <c r="AF1669" t="str">
        <f t="shared" si="214"/>
        <v>WEST</v>
      </c>
    </row>
    <row r="1670" spans="1:32">
      <c r="A1670" t="s">
        <v>3594</v>
      </c>
      <c r="B1670" t="s">
        <v>3672</v>
      </c>
      <c r="C1670" t="str">
        <f t="shared" si="208"/>
        <v>SPARES/OTHER</v>
      </c>
      <c r="D1670" s="4">
        <v>44420</v>
      </c>
      <c r="E1670" t="str">
        <f t="shared" si="209"/>
        <v>YAMAHA</v>
      </c>
      <c r="F1670">
        <v>14104089</v>
      </c>
      <c r="G1670" s="19">
        <v>44420</v>
      </c>
      <c r="H1670" t="s">
        <v>742</v>
      </c>
      <c r="I1670" t="s">
        <v>743</v>
      </c>
      <c r="J1670">
        <v>2</v>
      </c>
      <c r="K1670">
        <v>2</v>
      </c>
      <c r="L1670">
        <v>355.75</v>
      </c>
      <c r="M1670" t="s">
        <v>36</v>
      </c>
      <c r="N1670">
        <v>1.2</v>
      </c>
      <c r="O1670">
        <v>355.75</v>
      </c>
      <c r="P1670">
        <f t="shared" si="215"/>
        <v>426.9</v>
      </c>
      <c r="Q1670" t="s">
        <v>4053</v>
      </c>
      <c r="R1670" t="s">
        <v>4051</v>
      </c>
      <c r="S1670" t="s">
        <v>25</v>
      </c>
      <c r="T1670">
        <v>905781</v>
      </c>
      <c r="U1670">
        <v>208.68</v>
      </c>
      <c r="V1670" t="s">
        <v>3041</v>
      </c>
      <c r="Y1670">
        <v>797587</v>
      </c>
      <c r="Z1670" t="s">
        <v>4052</v>
      </c>
      <c r="AB1670">
        <f t="shared" si="210"/>
        <v>2021</v>
      </c>
      <c r="AC1670">
        <f t="shared" si="211"/>
        <v>8</v>
      </c>
      <c r="AD1670" t="str">
        <f t="shared" si="212"/>
        <v>Q2</v>
      </c>
      <c r="AE1670" t="str">
        <f t="shared" si="213"/>
        <v>FY21/22</v>
      </c>
      <c r="AF1670" t="str">
        <f t="shared" si="214"/>
        <v>WEST</v>
      </c>
    </row>
    <row r="1671" spans="1:32">
      <c r="A1671" t="s">
        <v>3594</v>
      </c>
      <c r="B1671" t="s">
        <v>3672</v>
      </c>
      <c r="C1671" t="str">
        <f t="shared" si="208"/>
        <v>SPARES/OTHER</v>
      </c>
      <c r="D1671" s="4">
        <v>44420</v>
      </c>
      <c r="E1671" t="str">
        <f t="shared" si="209"/>
        <v>YAMAHA</v>
      </c>
      <c r="F1671">
        <v>14104089</v>
      </c>
      <c r="G1671" s="19">
        <v>44420</v>
      </c>
      <c r="H1671" t="s">
        <v>55</v>
      </c>
      <c r="I1671" t="s">
        <v>56</v>
      </c>
      <c r="J1671">
        <v>6</v>
      </c>
      <c r="K1671">
        <v>6</v>
      </c>
      <c r="L1671">
        <v>1454.87</v>
      </c>
      <c r="M1671" t="s">
        <v>36</v>
      </c>
      <c r="N1671">
        <v>1.2</v>
      </c>
      <c r="O1671">
        <v>1454.87</v>
      </c>
      <c r="P1671">
        <f t="shared" si="215"/>
        <v>1745.8439999999998</v>
      </c>
      <c r="Q1671" t="s">
        <v>4053</v>
      </c>
      <c r="R1671" t="s">
        <v>4051</v>
      </c>
      <c r="S1671" t="s">
        <v>25</v>
      </c>
      <c r="T1671">
        <v>905781</v>
      </c>
      <c r="U1671">
        <v>836.04</v>
      </c>
      <c r="V1671" t="s">
        <v>3041</v>
      </c>
      <c r="Y1671">
        <v>797587</v>
      </c>
      <c r="Z1671" t="s">
        <v>4052</v>
      </c>
      <c r="AB1671">
        <f t="shared" si="210"/>
        <v>2021</v>
      </c>
      <c r="AC1671">
        <f t="shared" si="211"/>
        <v>8</v>
      </c>
      <c r="AD1671" t="str">
        <f t="shared" si="212"/>
        <v>Q2</v>
      </c>
      <c r="AE1671" t="str">
        <f t="shared" si="213"/>
        <v>FY21/22</v>
      </c>
      <c r="AF1671" t="str">
        <f t="shared" si="214"/>
        <v>WEST</v>
      </c>
    </row>
    <row r="1672" spans="1:32">
      <c r="A1672" t="s">
        <v>3594</v>
      </c>
      <c r="B1672" t="s">
        <v>3672</v>
      </c>
      <c r="C1672" t="str">
        <f t="shared" si="208"/>
        <v>SPARES/OTHER</v>
      </c>
      <c r="D1672" s="4">
        <v>44420</v>
      </c>
      <c r="E1672" t="str">
        <f t="shared" si="209"/>
        <v>YAMAHA</v>
      </c>
      <c r="F1672">
        <v>14104089</v>
      </c>
      <c r="G1672" s="19">
        <v>44420</v>
      </c>
      <c r="H1672" t="s">
        <v>55</v>
      </c>
      <c r="I1672" t="s">
        <v>56</v>
      </c>
      <c r="J1672">
        <v>2</v>
      </c>
      <c r="K1672">
        <v>2</v>
      </c>
      <c r="L1672">
        <v>484.96</v>
      </c>
      <c r="M1672" t="s">
        <v>36</v>
      </c>
      <c r="N1672">
        <v>1.2</v>
      </c>
      <c r="O1672">
        <v>484.96</v>
      </c>
      <c r="P1672">
        <f t="shared" si="215"/>
        <v>581.952</v>
      </c>
      <c r="Q1672" t="s">
        <v>4053</v>
      </c>
      <c r="R1672" t="s">
        <v>4051</v>
      </c>
      <c r="S1672" t="s">
        <v>25</v>
      </c>
      <c r="T1672">
        <v>905781</v>
      </c>
      <c r="U1672">
        <v>278.68</v>
      </c>
      <c r="V1672" t="s">
        <v>3041</v>
      </c>
      <c r="Y1672">
        <v>797587</v>
      </c>
      <c r="Z1672" t="s">
        <v>4052</v>
      </c>
      <c r="AB1672">
        <f t="shared" si="210"/>
        <v>2021</v>
      </c>
      <c r="AC1672">
        <f t="shared" si="211"/>
        <v>8</v>
      </c>
      <c r="AD1672" t="str">
        <f t="shared" si="212"/>
        <v>Q2</v>
      </c>
      <c r="AE1672" t="str">
        <f t="shared" si="213"/>
        <v>FY21/22</v>
      </c>
      <c r="AF1672" t="str">
        <f t="shared" si="214"/>
        <v>WEST</v>
      </c>
    </row>
    <row r="1673" spans="1:32">
      <c r="A1673" t="s">
        <v>3594</v>
      </c>
      <c r="B1673" t="s">
        <v>3672</v>
      </c>
      <c r="C1673" t="str">
        <f t="shared" si="208"/>
        <v>SPARES/OTHER</v>
      </c>
      <c r="D1673" s="4">
        <v>44420</v>
      </c>
      <c r="E1673" t="str">
        <f t="shared" si="209"/>
        <v>YAMAHA</v>
      </c>
      <c r="F1673">
        <v>14104089</v>
      </c>
      <c r="G1673" s="19">
        <v>44420</v>
      </c>
      <c r="H1673" t="s">
        <v>454</v>
      </c>
      <c r="I1673" t="s">
        <v>56</v>
      </c>
      <c r="J1673">
        <v>10</v>
      </c>
      <c r="K1673">
        <v>10</v>
      </c>
      <c r="L1673">
        <v>1530.97</v>
      </c>
      <c r="M1673" t="s">
        <v>36</v>
      </c>
      <c r="N1673">
        <v>1.2</v>
      </c>
      <c r="O1673">
        <v>1530.97</v>
      </c>
      <c r="P1673">
        <f t="shared" si="215"/>
        <v>1837.164</v>
      </c>
      <c r="Q1673" t="s">
        <v>4053</v>
      </c>
      <c r="R1673" t="s">
        <v>4051</v>
      </c>
      <c r="S1673" t="s">
        <v>25</v>
      </c>
      <c r="T1673">
        <v>905781</v>
      </c>
      <c r="U1673">
        <v>903.4</v>
      </c>
      <c r="V1673" t="s">
        <v>3041</v>
      </c>
      <c r="Y1673">
        <v>797587</v>
      </c>
      <c r="Z1673" t="s">
        <v>4052</v>
      </c>
      <c r="AB1673">
        <f t="shared" si="210"/>
        <v>2021</v>
      </c>
      <c r="AC1673">
        <f t="shared" si="211"/>
        <v>8</v>
      </c>
      <c r="AD1673" t="str">
        <f t="shared" si="212"/>
        <v>Q2</v>
      </c>
      <c r="AE1673" t="str">
        <f t="shared" si="213"/>
        <v>FY21/22</v>
      </c>
      <c r="AF1673" t="str">
        <f t="shared" si="214"/>
        <v>WEST</v>
      </c>
    </row>
    <row r="1674" spans="1:32">
      <c r="A1674" t="s">
        <v>3594</v>
      </c>
      <c r="B1674" t="s">
        <v>3672</v>
      </c>
      <c r="C1674" t="str">
        <f t="shared" si="208"/>
        <v>SPARES/OTHER</v>
      </c>
      <c r="D1674" s="4">
        <v>44420</v>
      </c>
      <c r="E1674" t="str">
        <f t="shared" si="209"/>
        <v>YAMAHA</v>
      </c>
      <c r="F1674">
        <v>14104089</v>
      </c>
      <c r="G1674" s="19">
        <v>44420</v>
      </c>
      <c r="H1674" t="s">
        <v>435</v>
      </c>
      <c r="I1674" t="s">
        <v>125</v>
      </c>
      <c r="J1674">
        <v>10</v>
      </c>
      <c r="K1674">
        <v>10</v>
      </c>
      <c r="L1674">
        <v>1159.29</v>
      </c>
      <c r="M1674" t="s">
        <v>36</v>
      </c>
      <c r="N1674">
        <v>1.2</v>
      </c>
      <c r="O1674">
        <v>1159.29</v>
      </c>
      <c r="P1674">
        <f t="shared" si="215"/>
        <v>1391.1479999999999</v>
      </c>
      <c r="Q1674" t="s">
        <v>4053</v>
      </c>
      <c r="R1674" t="s">
        <v>4051</v>
      </c>
      <c r="S1674" t="s">
        <v>25</v>
      </c>
      <c r="T1674">
        <v>905781</v>
      </c>
      <c r="U1674">
        <v>703.4</v>
      </c>
      <c r="V1674" t="s">
        <v>3041</v>
      </c>
      <c r="Y1674">
        <v>797587</v>
      </c>
      <c r="Z1674" t="s">
        <v>4052</v>
      </c>
      <c r="AB1674">
        <f t="shared" si="210"/>
        <v>2021</v>
      </c>
      <c r="AC1674">
        <f t="shared" si="211"/>
        <v>8</v>
      </c>
      <c r="AD1674" t="str">
        <f t="shared" si="212"/>
        <v>Q2</v>
      </c>
      <c r="AE1674" t="str">
        <f t="shared" si="213"/>
        <v>FY21/22</v>
      </c>
      <c r="AF1674" t="str">
        <f t="shared" si="214"/>
        <v>WEST</v>
      </c>
    </row>
    <row r="1675" spans="1:32">
      <c r="A1675" t="s">
        <v>3594</v>
      </c>
      <c r="B1675" t="s">
        <v>3672</v>
      </c>
      <c r="C1675" t="str">
        <f t="shared" si="208"/>
        <v>SPARES/OTHER</v>
      </c>
      <c r="D1675" s="4">
        <v>44420</v>
      </c>
      <c r="E1675" t="str">
        <f t="shared" si="209"/>
        <v>YAMAHA</v>
      </c>
      <c r="F1675">
        <v>14104089</v>
      </c>
      <c r="G1675" s="19">
        <v>44420</v>
      </c>
      <c r="H1675" t="s">
        <v>124</v>
      </c>
      <c r="I1675" t="s">
        <v>125</v>
      </c>
      <c r="J1675">
        <v>10</v>
      </c>
      <c r="K1675">
        <v>10</v>
      </c>
      <c r="L1675">
        <v>1159.29</v>
      </c>
      <c r="M1675" t="s">
        <v>36</v>
      </c>
      <c r="N1675">
        <v>1.2</v>
      </c>
      <c r="O1675">
        <v>1159.29</v>
      </c>
      <c r="P1675">
        <f t="shared" si="215"/>
        <v>1391.1479999999999</v>
      </c>
      <c r="Q1675" t="s">
        <v>4053</v>
      </c>
      <c r="R1675" t="s">
        <v>4051</v>
      </c>
      <c r="S1675" t="s">
        <v>25</v>
      </c>
      <c r="T1675">
        <v>905781</v>
      </c>
      <c r="U1675">
        <v>703.4</v>
      </c>
      <c r="V1675" t="s">
        <v>3041</v>
      </c>
      <c r="Y1675">
        <v>797587</v>
      </c>
      <c r="Z1675" t="s">
        <v>4052</v>
      </c>
      <c r="AB1675">
        <f t="shared" si="210"/>
        <v>2021</v>
      </c>
      <c r="AC1675">
        <f t="shared" si="211"/>
        <v>8</v>
      </c>
      <c r="AD1675" t="str">
        <f t="shared" si="212"/>
        <v>Q2</v>
      </c>
      <c r="AE1675" t="str">
        <f t="shared" si="213"/>
        <v>FY21/22</v>
      </c>
      <c r="AF1675" t="str">
        <f t="shared" si="214"/>
        <v>WEST</v>
      </c>
    </row>
    <row r="1676" spans="1:32">
      <c r="A1676" t="s">
        <v>3594</v>
      </c>
      <c r="B1676" t="s">
        <v>22</v>
      </c>
      <c r="C1676" t="str">
        <f t="shared" si="208"/>
        <v>SPARES/OTHER</v>
      </c>
      <c r="D1676" s="4">
        <v>44420</v>
      </c>
      <c r="E1676" t="str">
        <f t="shared" si="209"/>
        <v>YAMAHA</v>
      </c>
      <c r="F1676">
        <v>14104090</v>
      </c>
      <c r="G1676" s="19">
        <v>44420</v>
      </c>
      <c r="H1676" t="s">
        <v>27</v>
      </c>
      <c r="I1676" t="s">
        <v>28</v>
      </c>
      <c r="J1676">
        <v>12</v>
      </c>
      <c r="K1676">
        <v>12</v>
      </c>
      <c r="L1676">
        <v>5097.34</v>
      </c>
      <c r="M1676" t="s">
        <v>36</v>
      </c>
      <c r="N1676">
        <v>1.2</v>
      </c>
      <c r="O1676">
        <v>5097.34</v>
      </c>
      <c r="P1676">
        <f t="shared" si="215"/>
        <v>6116.808</v>
      </c>
      <c r="Q1676" t="s">
        <v>41</v>
      </c>
      <c r="R1676" t="s">
        <v>1157</v>
      </c>
      <c r="S1676" t="s">
        <v>25</v>
      </c>
      <c r="T1676">
        <v>905782</v>
      </c>
      <c r="U1676">
        <v>4873.2700000000004</v>
      </c>
      <c r="V1676" t="s">
        <v>3041</v>
      </c>
      <c r="X1676" t="s">
        <v>3425</v>
      </c>
      <c r="Y1676">
        <v>797655</v>
      </c>
      <c r="Z1676" t="s">
        <v>1159</v>
      </c>
      <c r="AB1676">
        <f t="shared" si="210"/>
        <v>2021</v>
      </c>
      <c r="AC1676">
        <f t="shared" si="211"/>
        <v>8</v>
      </c>
      <c r="AD1676" t="str">
        <f t="shared" si="212"/>
        <v>Q2</v>
      </c>
      <c r="AE1676" t="str">
        <f t="shared" si="213"/>
        <v>FY21/22</v>
      </c>
      <c r="AF1676" t="str">
        <f t="shared" si="214"/>
        <v>SOUTH</v>
      </c>
    </row>
    <row r="1677" spans="1:32">
      <c r="A1677" t="s">
        <v>3594</v>
      </c>
      <c r="B1677" t="s">
        <v>22</v>
      </c>
      <c r="C1677" t="str">
        <f t="shared" si="208"/>
        <v>SPARES/OTHER</v>
      </c>
      <c r="D1677" s="4">
        <v>44420</v>
      </c>
      <c r="E1677" t="str">
        <f t="shared" si="209"/>
        <v>YAMAHA</v>
      </c>
      <c r="F1677">
        <v>14104090</v>
      </c>
      <c r="G1677" s="19">
        <v>44420</v>
      </c>
      <c r="H1677" t="s">
        <v>2133</v>
      </c>
      <c r="I1677" t="s">
        <v>2134</v>
      </c>
      <c r="J1677">
        <v>3</v>
      </c>
      <c r="K1677">
        <v>3</v>
      </c>
      <c r="L1677">
        <v>4380.53</v>
      </c>
      <c r="M1677" t="s">
        <v>36</v>
      </c>
      <c r="N1677">
        <v>1.2</v>
      </c>
      <c r="O1677">
        <v>4380.53</v>
      </c>
      <c r="P1677">
        <f t="shared" si="215"/>
        <v>5256.6359999999995</v>
      </c>
      <c r="Q1677" t="s">
        <v>41</v>
      </c>
      <c r="R1677" t="s">
        <v>1157</v>
      </c>
      <c r="S1677" t="s">
        <v>25</v>
      </c>
      <c r="T1677">
        <v>905782</v>
      </c>
      <c r="U1677">
        <v>2391</v>
      </c>
      <c r="V1677" t="s">
        <v>3041</v>
      </c>
      <c r="X1677" t="s">
        <v>3425</v>
      </c>
      <c r="Y1677">
        <v>797655</v>
      </c>
      <c r="Z1677" t="s">
        <v>1159</v>
      </c>
      <c r="AB1677">
        <f t="shared" si="210"/>
        <v>2021</v>
      </c>
      <c r="AC1677">
        <f t="shared" si="211"/>
        <v>8</v>
      </c>
      <c r="AD1677" t="str">
        <f t="shared" si="212"/>
        <v>Q2</v>
      </c>
      <c r="AE1677" t="str">
        <f t="shared" si="213"/>
        <v>FY21/22</v>
      </c>
      <c r="AF1677" t="str">
        <f t="shared" si="214"/>
        <v>SOUTH</v>
      </c>
    </row>
    <row r="1678" spans="1:32">
      <c r="A1678" t="s">
        <v>3594</v>
      </c>
      <c r="B1678" t="s">
        <v>22</v>
      </c>
      <c r="C1678" t="str">
        <f t="shared" si="208"/>
        <v>SPARES/OTHER</v>
      </c>
      <c r="D1678" s="4">
        <v>44420</v>
      </c>
      <c r="E1678" t="str">
        <f t="shared" si="209"/>
        <v>YAMAHA</v>
      </c>
      <c r="F1678">
        <v>14104090</v>
      </c>
      <c r="G1678" s="19">
        <v>44420</v>
      </c>
      <c r="H1678" t="s">
        <v>2135</v>
      </c>
      <c r="I1678" t="s">
        <v>2136</v>
      </c>
      <c r="J1678">
        <v>3</v>
      </c>
      <c r="K1678">
        <v>3</v>
      </c>
      <c r="L1678">
        <v>0</v>
      </c>
      <c r="M1678" t="s">
        <v>36</v>
      </c>
      <c r="N1678">
        <v>1.2</v>
      </c>
      <c r="O1678">
        <v>0</v>
      </c>
      <c r="P1678">
        <f t="shared" si="215"/>
        <v>0</v>
      </c>
      <c r="Q1678" t="s">
        <v>41</v>
      </c>
      <c r="R1678" t="s">
        <v>1157</v>
      </c>
      <c r="S1678" t="s">
        <v>25</v>
      </c>
      <c r="T1678">
        <v>905782</v>
      </c>
      <c r="U1678">
        <v>171</v>
      </c>
      <c r="V1678" t="s">
        <v>3041</v>
      </c>
      <c r="X1678" t="s">
        <v>3425</v>
      </c>
      <c r="Y1678">
        <v>797655</v>
      </c>
      <c r="Z1678" t="s">
        <v>1159</v>
      </c>
      <c r="AB1678">
        <f t="shared" si="210"/>
        <v>2021</v>
      </c>
      <c r="AC1678">
        <f t="shared" si="211"/>
        <v>8</v>
      </c>
      <c r="AD1678" t="str">
        <f t="shared" si="212"/>
        <v>Q2</v>
      </c>
      <c r="AE1678" t="str">
        <f t="shared" si="213"/>
        <v>FY21/22</v>
      </c>
      <c r="AF1678" t="str">
        <f t="shared" si="214"/>
        <v>SOUTH</v>
      </c>
    </row>
    <row r="1679" spans="1:32">
      <c r="A1679" t="s">
        <v>3594</v>
      </c>
      <c r="B1679" t="s">
        <v>3646</v>
      </c>
      <c r="C1679" t="str">
        <f t="shared" si="208"/>
        <v>SERVICE_CHARGE</v>
      </c>
      <c r="D1679" s="4">
        <v>44421</v>
      </c>
      <c r="E1679" t="str">
        <f t="shared" si="209"/>
        <v>HELLER</v>
      </c>
      <c r="F1679">
        <v>12101157</v>
      </c>
      <c r="G1679" s="19">
        <v>44421</v>
      </c>
      <c r="H1679" t="s">
        <v>105</v>
      </c>
      <c r="I1679" t="s">
        <v>77</v>
      </c>
      <c r="J1679">
        <v>1</v>
      </c>
      <c r="K1679">
        <v>1</v>
      </c>
      <c r="L1679">
        <v>1969.91</v>
      </c>
      <c r="M1679" t="s">
        <v>36</v>
      </c>
      <c r="N1679">
        <v>1.2</v>
      </c>
      <c r="O1679">
        <v>1969.91</v>
      </c>
      <c r="P1679">
        <f t="shared" si="215"/>
        <v>2363.8919999999998</v>
      </c>
      <c r="Q1679" t="s">
        <v>4058</v>
      </c>
      <c r="R1679" t="s">
        <v>4668</v>
      </c>
      <c r="S1679" t="s">
        <v>25</v>
      </c>
      <c r="T1679">
        <v>905785</v>
      </c>
      <c r="U1679">
        <v>0</v>
      </c>
      <c r="V1679" t="s">
        <v>4064</v>
      </c>
      <c r="Z1679" t="s">
        <v>4669</v>
      </c>
      <c r="AB1679">
        <f t="shared" si="210"/>
        <v>2021</v>
      </c>
      <c r="AC1679">
        <f t="shared" si="211"/>
        <v>8</v>
      </c>
      <c r="AD1679" t="str">
        <f t="shared" si="212"/>
        <v>Q2</v>
      </c>
      <c r="AE1679" t="str">
        <f t="shared" si="213"/>
        <v>FY21/22</v>
      </c>
      <c r="AF1679" t="str">
        <f t="shared" si="214"/>
        <v>EAST</v>
      </c>
    </row>
    <row r="1680" spans="1:32">
      <c r="A1680" t="s">
        <v>3594</v>
      </c>
      <c r="B1680" t="s">
        <v>3646</v>
      </c>
      <c r="C1680" t="str">
        <f t="shared" si="208"/>
        <v>SPARES/OTHER</v>
      </c>
      <c r="D1680" s="4">
        <v>44421</v>
      </c>
      <c r="E1680" t="str">
        <f t="shared" si="209"/>
        <v>HELLER</v>
      </c>
      <c r="F1680">
        <v>14104091</v>
      </c>
      <c r="G1680" s="19">
        <v>44421</v>
      </c>
      <c r="H1680" t="s">
        <v>1594</v>
      </c>
      <c r="I1680" t="s">
        <v>1595</v>
      </c>
      <c r="J1680">
        <v>1</v>
      </c>
      <c r="K1680">
        <v>1</v>
      </c>
      <c r="L1680">
        <v>0</v>
      </c>
      <c r="M1680" t="s">
        <v>36</v>
      </c>
      <c r="N1680">
        <v>1.2</v>
      </c>
      <c r="O1680">
        <v>0</v>
      </c>
      <c r="P1680">
        <f t="shared" si="215"/>
        <v>0</v>
      </c>
      <c r="Q1680" t="s">
        <v>4058</v>
      </c>
      <c r="R1680" t="s">
        <v>4668</v>
      </c>
      <c r="S1680" t="s">
        <v>25</v>
      </c>
      <c r="T1680">
        <v>905783</v>
      </c>
      <c r="U1680">
        <v>47.14</v>
      </c>
      <c r="V1680" t="s">
        <v>3041</v>
      </c>
      <c r="Y1680">
        <v>797712</v>
      </c>
      <c r="Z1680" t="s">
        <v>4669</v>
      </c>
      <c r="AB1680">
        <f t="shared" si="210"/>
        <v>2021</v>
      </c>
      <c r="AC1680">
        <f t="shared" si="211"/>
        <v>8</v>
      </c>
      <c r="AD1680" t="str">
        <f t="shared" si="212"/>
        <v>Q2</v>
      </c>
      <c r="AE1680" t="str">
        <f t="shared" si="213"/>
        <v>FY21/22</v>
      </c>
      <c r="AF1680" t="str">
        <f t="shared" si="214"/>
        <v>EAST</v>
      </c>
    </row>
    <row r="1681" spans="1:32">
      <c r="A1681" t="s">
        <v>3594</v>
      </c>
      <c r="B1681" t="s">
        <v>3646</v>
      </c>
      <c r="C1681" t="str">
        <f t="shared" si="208"/>
        <v>SPARES/OTHER</v>
      </c>
      <c r="D1681" s="4">
        <v>44421</v>
      </c>
      <c r="E1681" t="str">
        <f t="shared" si="209"/>
        <v>HELLER</v>
      </c>
      <c r="F1681">
        <v>14104091</v>
      </c>
      <c r="G1681" s="19">
        <v>44421</v>
      </c>
      <c r="H1681" t="s">
        <v>4670</v>
      </c>
      <c r="I1681" t="s">
        <v>4258</v>
      </c>
      <c r="J1681">
        <v>1</v>
      </c>
      <c r="K1681">
        <v>1</v>
      </c>
      <c r="L1681">
        <v>0</v>
      </c>
      <c r="M1681" t="s">
        <v>36</v>
      </c>
      <c r="N1681">
        <v>1.2</v>
      </c>
      <c r="O1681">
        <v>0</v>
      </c>
      <c r="P1681">
        <f t="shared" si="215"/>
        <v>0</v>
      </c>
      <c r="Q1681" t="s">
        <v>4058</v>
      </c>
      <c r="R1681" t="s">
        <v>4668</v>
      </c>
      <c r="S1681" t="s">
        <v>25</v>
      </c>
      <c r="T1681">
        <v>905783</v>
      </c>
      <c r="U1681">
        <v>38.28</v>
      </c>
      <c r="V1681" t="s">
        <v>3041</v>
      </c>
      <c r="Y1681">
        <v>797712</v>
      </c>
      <c r="Z1681" t="s">
        <v>4669</v>
      </c>
      <c r="AB1681">
        <f t="shared" si="210"/>
        <v>2021</v>
      </c>
      <c r="AC1681">
        <f t="shared" si="211"/>
        <v>8</v>
      </c>
      <c r="AD1681" t="str">
        <f t="shared" si="212"/>
        <v>Q2</v>
      </c>
      <c r="AE1681" t="str">
        <f t="shared" si="213"/>
        <v>FY21/22</v>
      </c>
      <c r="AF1681" t="str">
        <f t="shared" si="214"/>
        <v>EAST</v>
      </c>
    </row>
    <row r="1682" spans="1:32">
      <c r="A1682" t="s">
        <v>3594</v>
      </c>
      <c r="B1682" t="s">
        <v>3646</v>
      </c>
      <c r="C1682" t="str">
        <f t="shared" si="208"/>
        <v>SPARES/OTHER</v>
      </c>
      <c r="D1682" s="4">
        <v>44421</v>
      </c>
      <c r="E1682" t="str">
        <f t="shared" si="209"/>
        <v>HELLER</v>
      </c>
      <c r="F1682">
        <v>14104091</v>
      </c>
      <c r="G1682" s="19">
        <v>44421</v>
      </c>
      <c r="H1682" t="s">
        <v>4671</v>
      </c>
      <c r="I1682" t="s">
        <v>4672</v>
      </c>
      <c r="J1682">
        <v>1</v>
      </c>
      <c r="K1682">
        <v>1</v>
      </c>
      <c r="L1682">
        <v>0</v>
      </c>
      <c r="M1682" t="s">
        <v>36</v>
      </c>
      <c r="N1682">
        <v>1.2</v>
      </c>
      <c r="O1682">
        <v>0</v>
      </c>
      <c r="P1682">
        <f t="shared" si="215"/>
        <v>0</v>
      </c>
      <c r="Q1682" t="s">
        <v>4058</v>
      </c>
      <c r="R1682" t="s">
        <v>4668</v>
      </c>
      <c r="S1682" t="s">
        <v>25</v>
      </c>
      <c r="T1682">
        <v>905783</v>
      </c>
      <c r="U1682">
        <v>25.19</v>
      </c>
      <c r="V1682" t="s">
        <v>3041</v>
      </c>
      <c r="Y1682">
        <v>797712</v>
      </c>
      <c r="Z1682" t="s">
        <v>4669</v>
      </c>
      <c r="AB1682">
        <f t="shared" si="210"/>
        <v>2021</v>
      </c>
      <c r="AC1682">
        <f t="shared" si="211"/>
        <v>8</v>
      </c>
      <c r="AD1682" t="str">
        <f t="shared" si="212"/>
        <v>Q2</v>
      </c>
      <c r="AE1682" t="str">
        <f t="shared" si="213"/>
        <v>FY21/22</v>
      </c>
      <c r="AF1682" t="str">
        <f t="shared" si="214"/>
        <v>EAST</v>
      </c>
    </row>
    <row r="1683" spans="1:32">
      <c r="A1683" t="s">
        <v>3594</v>
      </c>
      <c r="B1683" t="s">
        <v>3646</v>
      </c>
      <c r="C1683" t="str">
        <f t="shared" si="208"/>
        <v>SPARES/OTHER</v>
      </c>
      <c r="D1683" s="4">
        <v>44421</v>
      </c>
      <c r="E1683" t="str">
        <f t="shared" si="209"/>
        <v>HELLER</v>
      </c>
      <c r="F1683">
        <v>14104091</v>
      </c>
      <c r="G1683" s="19">
        <v>44421</v>
      </c>
      <c r="H1683" t="s">
        <v>1592</v>
      </c>
      <c r="I1683" t="s">
        <v>1593</v>
      </c>
      <c r="J1683">
        <v>1</v>
      </c>
      <c r="K1683">
        <v>1</v>
      </c>
      <c r="L1683">
        <v>0</v>
      </c>
      <c r="M1683" t="s">
        <v>36</v>
      </c>
      <c r="N1683">
        <v>1.2</v>
      </c>
      <c r="O1683">
        <v>0</v>
      </c>
      <c r="P1683">
        <f t="shared" si="215"/>
        <v>0</v>
      </c>
      <c r="Q1683" t="s">
        <v>4058</v>
      </c>
      <c r="R1683" t="s">
        <v>4668</v>
      </c>
      <c r="S1683" t="s">
        <v>25</v>
      </c>
      <c r="T1683">
        <v>905783</v>
      </c>
      <c r="U1683">
        <v>165.88</v>
      </c>
      <c r="V1683" t="s">
        <v>3041</v>
      </c>
      <c r="Y1683">
        <v>797712</v>
      </c>
      <c r="Z1683" t="s">
        <v>4669</v>
      </c>
      <c r="AB1683">
        <f t="shared" si="210"/>
        <v>2021</v>
      </c>
      <c r="AC1683">
        <f t="shared" si="211"/>
        <v>8</v>
      </c>
      <c r="AD1683" t="str">
        <f t="shared" si="212"/>
        <v>Q2</v>
      </c>
      <c r="AE1683" t="str">
        <f t="shared" si="213"/>
        <v>FY21/22</v>
      </c>
      <c r="AF1683" t="str">
        <f t="shared" si="214"/>
        <v>EAST</v>
      </c>
    </row>
    <row r="1684" spans="1:32">
      <c r="A1684" t="s">
        <v>3594</v>
      </c>
      <c r="B1684" t="s">
        <v>3646</v>
      </c>
      <c r="C1684" t="str">
        <f t="shared" si="208"/>
        <v>SPARES/OTHER</v>
      </c>
      <c r="D1684" s="4">
        <v>44421</v>
      </c>
      <c r="E1684" t="str">
        <f t="shared" si="209"/>
        <v>HELLER</v>
      </c>
      <c r="F1684">
        <v>14104091</v>
      </c>
      <c r="G1684" s="19">
        <v>44421</v>
      </c>
      <c r="H1684" t="s">
        <v>1589</v>
      </c>
      <c r="I1684" t="s">
        <v>1590</v>
      </c>
      <c r="J1684">
        <v>1</v>
      </c>
      <c r="K1684">
        <v>1</v>
      </c>
      <c r="L1684">
        <v>0</v>
      </c>
      <c r="M1684" t="s">
        <v>36</v>
      </c>
      <c r="N1684">
        <v>1.2</v>
      </c>
      <c r="O1684">
        <v>0</v>
      </c>
      <c r="P1684">
        <f t="shared" si="215"/>
        <v>0</v>
      </c>
      <c r="Q1684" t="s">
        <v>4058</v>
      </c>
      <c r="R1684" t="s">
        <v>4668</v>
      </c>
      <c r="S1684" t="s">
        <v>25</v>
      </c>
      <c r="T1684">
        <v>905783</v>
      </c>
      <c r="U1684">
        <v>153.12</v>
      </c>
      <c r="V1684" t="s">
        <v>3041</v>
      </c>
      <c r="Y1684">
        <v>797712</v>
      </c>
      <c r="Z1684" t="s">
        <v>4669</v>
      </c>
      <c r="AB1684">
        <f t="shared" si="210"/>
        <v>2021</v>
      </c>
      <c r="AC1684">
        <f t="shared" si="211"/>
        <v>8</v>
      </c>
      <c r="AD1684" t="str">
        <f t="shared" si="212"/>
        <v>Q2</v>
      </c>
      <c r="AE1684" t="str">
        <f t="shared" si="213"/>
        <v>FY21/22</v>
      </c>
      <c r="AF1684" t="str">
        <f t="shared" si="214"/>
        <v>EAST</v>
      </c>
    </row>
    <row r="1685" spans="1:32">
      <c r="A1685" t="s">
        <v>3594</v>
      </c>
      <c r="B1685" t="s">
        <v>3646</v>
      </c>
      <c r="C1685" t="str">
        <f t="shared" si="208"/>
        <v>SPARES/OTHER</v>
      </c>
      <c r="D1685" s="4">
        <v>44421</v>
      </c>
      <c r="E1685" t="str">
        <f t="shared" si="209"/>
        <v>HELLER</v>
      </c>
      <c r="F1685">
        <v>14104091</v>
      </c>
      <c r="G1685" s="19">
        <v>44421</v>
      </c>
      <c r="H1685" t="s">
        <v>4673</v>
      </c>
      <c r="I1685" t="s">
        <v>1597</v>
      </c>
      <c r="J1685">
        <v>1</v>
      </c>
      <c r="K1685">
        <v>1</v>
      </c>
      <c r="L1685">
        <v>0</v>
      </c>
      <c r="M1685" t="s">
        <v>36</v>
      </c>
      <c r="N1685">
        <v>1.2</v>
      </c>
      <c r="O1685">
        <v>0</v>
      </c>
      <c r="P1685">
        <f t="shared" si="215"/>
        <v>0</v>
      </c>
      <c r="Q1685" t="s">
        <v>4058</v>
      </c>
      <c r="R1685" t="s">
        <v>4668</v>
      </c>
      <c r="S1685" t="s">
        <v>25</v>
      </c>
      <c r="T1685">
        <v>905783</v>
      </c>
      <c r="U1685">
        <v>25.03</v>
      </c>
      <c r="V1685" t="s">
        <v>3041</v>
      </c>
      <c r="Y1685">
        <v>797712</v>
      </c>
      <c r="Z1685" t="s">
        <v>4669</v>
      </c>
      <c r="AB1685">
        <f t="shared" si="210"/>
        <v>2021</v>
      </c>
      <c r="AC1685">
        <f t="shared" si="211"/>
        <v>8</v>
      </c>
      <c r="AD1685" t="str">
        <f t="shared" si="212"/>
        <v>Q2</v>
      </c>
      <c r="AE1685" t="str">
        <f t="shared" si="213"/>
        <v>FY21/22</v>
      </c>
      <c r="AF1685" t="str">
        <f t="shared" si="214"/>
        <v>EAST</v>
      </c>
    </row>
    <row r="1686" spans="1:32">
      <c r="A1686" t="s">
        <v>3594</v>
      </c>
      <c r="B1686" t="s">
        <v>22</v>
      </c>
      <c r="C1686" t="str">
        <f t="shared" si="208"/>
        <v>SPARES/OTHER</v>
      </c>
      <c r="D1686" s="4">
        <v>44421</v>
      </c>
      <c r="E1686" t="str">
        <f t="shared" si="209"/>
        <v>OTHERS</v>
      </c>
      <c r="F1686">
        <v>14104092</v>
      </c>
      <c r="G1686" s="19">
        <v>44421</v>
      </c>
      <c r="H1686" t="s">
        <v>3426</v>
      </c>
      <c r="I1686" t="s">
        <v>351</v>
      </c>
      <c r="J1686">
        <v>1</v>
      </c>
      <c r="K1686">
        <v>1</v>
      </c>
      <c r="L1686">
        <v>575.22</v>
      </c>
      <c r="M1686" t="s">
        <v>36</v>
      </c>
      <c r="N1686">
        <v>1.2</v>
      </c>
      <c r="O1686">
        <v>575.22</v>
      </c>
      <c r="P1686">
        <f t="shared" si="215"/>
        <v>690.26400000000001</v>
      </c>
      <c r="Q1686" t="s">
        <v>41</v>
      </c>
      <c r="R1686" t="s">
        <v>349</v>
      </c>
      <c r="S1686" t="s">
        <v>25</v>
      </c>
      <c r="T1686">
        <v>905784</v>
      </c>
      <c r="U1686">
        <v>309.73</v>
      </c>
      <c r="V1686" t="s">
        <v>3041</v>
      </c>
      <c r="Y1686">
        <v>797715</v>
      </c>
      <c r="Z1686" t="s">
        <v>350</v>
      </c>
      <c r="AB1686">
        <f t="shared" si="210"/>
        <v>2021</v>
      </c>
      <c r="AC1686">
        <f t="shared" si="211"/>
        <v>8</v>
      </c>
      <c r="AD1686" t="str">
        <f t="shared" si="212"/>
        <v>Q2</v>
      </c>
      <c r="AE1686" t="str">
        <f t="shared" si="213"/>
        <v>FY21/22</v>
      </c>
      <c r="AF1686" t="str">
        <f t="shared" si="214"/>
        <v>SOUTH</v>
      </c>
    </row>
    <row r="1687" spans="1:32">
      <c r="A1687" t="s">
        <v>3594</v>
      </c>
      <c r="B1687" t="s">
        <v>22</v>
      </c>
      <c r="C1687" t="str">
        <f t="shared" si="208"/>
        <v>SPARES/OTHER</v>
      </c>
      <c r="D1687" s="4">
        <v>44421</v>
      </c>
      <c r="E1687" t="str">
        <f t="shared" si="209"/>
        <v>HELLER</v>
      </c>
      <c r="F1687">
        <v>14104093</v>
      </c>
      <c r="G1687" s="19">
        <v>44421</v>
      </c>
      <c r="H1687" t="s">
        <v>214</v>
      </c>
      <c r="I1687" t="s">
        <v>215</v>
      </c>
      <c r="J1687">
        <v>4</v>
      </c>
      <c r="K1687">
        <v>4</v>
      </c>
      <c r="L1687">
        <v>1840.71</v>
      </c>
      <c r="M1687" t="s">
        <v>36</v>
      </c>
      <c r="N1687">
        <v>1.2</v>
      </c>
      <c r="O1687">
        <v>1840.71</v>
      </c>
      <c r="P1687">
        <f t="shared" si="215"/>
        <v>2208.8519999999999</v>
      </c>
      <c r="Q1687" t="s">
        <v>41</v>
      </c>
      <c r="R1687" t="s">
        <v>3026</v>
      </c>
      <c r="S1687" t="s">
        <v>25</v>
      </c>
      <c r="T1687">
        <v>905786</v>
      </c>
      <c r="U1687">
        <v>672</v>
      </c>
      <c r="V1687" t="s">
        <v>3041</v>
      </c>
      <c r="X1687">
        <v>4200017114</v>
      </c>
      <c r="Y1687">
        <v>797806</v>
      </c>
      <c r="Z1687" t="s">
        <v>3027</v>
      </c>
      <c r="AB1687">
        <f t="shared" si="210"/>
        <v>2021</v>
      </c>
      <c r="AC1687">
        <f t="shared" si="211"/>
        <v>8</v>
      </c>
      <c r="AD1687" t="str">
        <f t="shared" si="212"/>
        <v>Q2</v>
      </c>
      <c r="AE1687" t="str">
        <f t="shared" si="213"/>
        <v>FY21/22</v>
      </c>
      <c r="AF1687" t="str">
        <f t="shared" si="214"/>
        <v>SOUTH</v>
      </c>
    </row>
    <row r="1688" spans="1:32">
      <c r="A1688" t="s">
        <v>3594</v>
      </c>
      <c r="B1688" t="s">
        <v>22</v>
      </c>
      <c r="C1688" t="str">
        <f t="shared" si="208"/>
        <v>CONTRACT_FEE</v>
      </c>
      <c r="D1688" s="4">
        <v>44424</v>
      </c>
      <c r="E1688" t="str">
        <f t="shared" si="209"/>
        <v>OTHERS</v>
      </c>
      <c r="F1688">
        <v>13100197</v>
      </c>
      <c r="G1688" s="19">
        <v>44424</v>
      </c>
      <c r="H1688" t="s">
        <v>1390</v>
      </c>
      <c r="I1688" t="s">
        <v>77</v>
      </c>
      <c r="J1688">
        <v>1</v>
      </c>
      <c r="K1688">
        <v>1</v>
      </c>
      <c r="L1688">
        <v>11061.95</v>
      </c>
      <c r="M1688" t="s">
        <v>36</v>
      </c>
      <c r="N1688">
        <v>1.2</v>
      </c>
      <c r="O1688">
        <v>11061.95</v>
      </c>
      <c r="P1688">
        <f t="shared" si="215"/>
        <v>13274.34</v>
      </c>
      <c r="Q1688" t="s">
        <v>41</v>
      </c>
      <c r="R1688" t="s">
        <v>2946</v>
      </c>
      <c r="S1688" t="s">
        <v>25</v>
      </c>
      <c r="T1688">
        <v>905787</v>
      </c>
      <c r="U1688">
        <v>0</v>
      </c>
      <c r="V1688" t="s">
        <v>3035</v>
      </c>
      <c r="X1688">
        <v>4500221523</v>
      </c>
      <c r="Z1688" t="s">
        <v>2947</v>
      </c>
      <c r="AB1688">
        <f t="shared" si="210"/>
        <v>2021</v>
      </c>
      <c r="AC1688">
        <f t="shared" si="211"/>
        <v>8</v>
      </c>
      <c r="AD1688" t="str">
        <f t="shared" si="212"/>
        <v>Q2</v>
      </c>
      <c r="AE1688" t="str">
        <f t="shared" si="213"/>
        <v>FY21/22</v>
      </c>
      <c r="AF1688" t="str">
        <f t="shared" si="214"/>
        <v>SOUTH</v>
      </c>
    </row>
    <row r="1689" spans="1:32">
      <c r="A1689" t="s">
        <v>3594</v>
      </c>
      <c r="B1689" t="s">
        <v>3646</v>
      </c>
      <c r="C1689" t="str">
        <f t="shared" si="208"/>
        <v>FEEDER</v>
      </c>
      <c r="D1689" s="4">
        <v>44424</v>
      </c>
      <c r="E1689" t="str">
        <f t="shared" si="209"/>
        <v>YAMAHA</v>
      </c>
      <c r="F1689">
        <v>14104094</v>
      </c>
      <c r="G1689" s="19">
        <v>44424</v>
      </c>
      <c r="H1689" t="s">
        <v>353</v>
      </c>
      <c r="I1689" t="s">
        <v>354</v>
      </c>
      <c r="J1689">
        <v>1</v>
      </c>
      <c r="K1689">
        <v>1</v>
      </c>
      <c r="L1689">
        <v>9153.98</v>
      </c>
      <c r="M1689" t="s">
        <v>36</v>
      </c>
      <c r="N1689">
        <v>1.2</v>
      </c>
      <c r="O1689">
        <v>9153.98</v>
      </c>
      <c r="P1689">
        <f t="shared" si="215"/>
        <v>10984.776</v>
      </c>
      <c r="Q1689" t="s">
        <v>4058</v>
      </c>
      <c r="R1689" t="s">
        <v>4674</v>
      </c>
      <c r="S1689" t="s">
        <v>25</v>
      </c>
      <c r="T1689">
        <v>905788</v>
      </c>
      <c r="U1689">
        <v>6946.15</v>
      </c>
      <c r="V1689" t="s">
        <v>3041</v>
      </c>
      <c r="Y1689">
        <v>797923</v>
      </c>
      <c r="Z1689" t="s">
        <v>4675</v>
      </c>
      <c r="AB1689">
        <f t="shared" si="210"/>
        <v>2021</v>
      </c>
      <c r="AC1689">
        <f t="shared" si="211"/>
        <v>8</v>
      </c>
      <c r="AD1689" t="str">
        <f t="shared" si="212"/>
        <v>Q2</v>
      </c>
      <c r="AE1689" t="str">
        <f t="shared" si="213"/>
        <v>FY21/22</v>
      </c>
      <c r="AF1689" t="str">
        <f t="shared" si="214"/>
        <v>EAST</v>
      </c>
    </row>
    <row r="1690" spans="1:32">
      <c r="A1690" t="s">
        <v>3594</v>
      </c>
      <c r="B1690" t="s">
        <v>22</v>
      </c>
      <c r="C1690" t="str">
        <f t="shared" si="208"/>
        <v>SPARES/OTHER</v>
      </c>
      <c r="D1690" s="4">
        <v>44424</v>
      </c>
      <c r="E1690" t="str">
        <f t="shared" si="209"/>
        <v>YAMAHA</v>
      </c>
      <c r="F1690">
        <v>14104095</v>
      </c>
      <c r="G1690" s="19">
        <v>44424</v>
      </c>
      <c r="H1690" t="s">
        <v>31</v>
      </c>
      <c r="I1690" t="s">
        <v>32</v>
      </c>
      <c r="J1690">
        <v>5</v>
      </c>
      <c r="K1690">
        <v>5</v>
      </c>
      <c r="L1690">
        <v>2743.36</v>
      </c>
      <c r="M1690" t="s">
        <v>36</v>
      </c>
      <c r="N1690">
        <v>1.2</v>
      </c>
      <c r="O1690">
        <v>2743.36</v>
      </c>
      <c r="P1690">
        <f t="shared" si="215"/>
        <v>3292.0320000000002</v>
      </c>
      <c r="Q1690" t="s">
        <v>41</v>
      </c>
      <c r="R1690" t="s">
        <v>2239</v>
      </c>
      <c r="S1690" t="s">
        <v>25</v>
      </c>
      <c r="T1690">
        <v>905789</v>
      </c>
      <c r="U1690">
        <v>2048.88</v>
      </c>
      <c r="V1690" t="s">
        <v>3041</v>
      </c>
      <c r="X1690" t="s">
        <v>3427</v>
      </c>
      <c r="Y1690">
        <v>798037</v>
      </c>
      <c r="Z1690" t="s">
        <v>2241</v>
      </c>
      <c r="AB1690">
        <f t="shared" si="210"/>
        <v>2021</v>
      </c>
      <c r="AC1690">
        <f t="shared" si="211"/>
        <v>8</v>
      </c>
      <c r="AD1690" t="str">
        <f t="shared" si="212"/>
        <v>Q2</v>
      </c>
      <c r="AE1690" t="str">
        <f t="shared" si="213"/>
        <v>FY21/22</v>
      </c>
      <c r="AF1690" t="str">
        <f t="shared" si="214"/>
        <v>SOUTH</v>
      </c>
    </row>
    <row r="1691" spans="1:32">
      <c r="A1691" t="s">
        <v>3594</v>
      </c>
      <c r="B1691" t="s">
        <v>22</v>
      </c>
      <c r="C1691" t="str">
        <f t="shared" si="208"/>
        <v>SPARES/OTHER</v>
      </c>
      <c r="D1691" s="4">
        <v>44424</v>
      </c>
      <c r="E1691" t="str">
        <f t="shared" si="209"/>
        <v>YAMAHA</v>
      </c>
      <c r="F1691">
        <v>14104095</v>
      </c>
      <c r="G1691" s="19">
        <v>44424</v>
      </c>
      <c r="H1691" t="s">
        <v>33</v>
      </c>
      <c r="I1691" t="s">
        <v>34</v>
      </c>
      <c r="J1691">
        <v>5</v>
      </c>
      <c r="K1691">
        <v>5</v>
      </c>
      <c r="L1691">
        <v>2743.36</v>
      </c>
      <c r="M1691" t="s">
        <v>36</v>
      </c>
      <c r="N1691">
        <v>1.2</v>
      </c>
      <c r="O1691">
        <v>2743.36</v>
      </c>
      <c r="P1691">
        <f t="shared" si="215"/>
        <v>3292.0320000000002</v>
      </c>
      <c r="Q1691" t="s">
        <v>41</v>
      </c>
      <c r="R1691" t="s">
        <v>2239</v>
      </c>
      <c r="S1691" t="s">
        <v>25</v>
      </c>
      <c r="T1691">
        <v>905789</v>
      </c>
      <c r="U1691">
        <v>1987.8</v>
      </c>
      <c r="V1691" t="s">
        <v>3041</v>
      </c>
      <c r="X1691" t="s">
        <v>3427</v>
      </c>
      <c r="Y1691">
        <v>798037</v>
      </c>
      <c r="Z1691" t="s">
        <v>2241</v>
      </c>
      <c r="AB1691">
        <f t="shared" si="210"/>
        <v>2021</v>
      </c>
      <c r="AC1691">
        <f t="shared" si="211"/>
        <v>8</v>
      </c>
      <c r="AD1691" t="str">
        <f t="shared" si="212"/>
        <v>Q2</v>
      </c>
      <c r="AE1691" t="str">
        <f t="shared" si="213"/>
        <v>FY21/22</v>
      </c>
      <c r="AF1691" t="str">
        <f t="shared" si="214"/>
        <v>SOUTH</v>
      </c>
    </row>
    <row r="1692" spans="1:32">
      <c r="A1692" t="s">
        <v>3594</v>
      </c>
      <c r="B1692" t="s">
        <v>22</v>
      </c>
      <c r="C1692" t="str">
        <f t="shared" si="208"/>
        <v>SPARES/OTHER</v>
      </c>
      <c r="D1692" s="4">
        <v>44424</v>
      </c>
      <c r="E1692" t="str">
        <f t="shared" si="209"/>
        <v>YAMAHA</v>
      </c>
      <c r="F1692">
        <v>14104095</v>
      </c>
      <c r="G1692" s="19">
        <v>44424</v>
      </c>
      <c r="H1692" t="s">
        <v>1543</v>
      </c>
      <c r="I1692" t="s">
        <v>1544</v>
      </c>
      <c r="J1692">
        <v>2</v>
      </c>
      <c r="K1692">
        <v>2</v>
      </c>
      <c r="L1692">
        <v>1451.33</v>
      </c>
      <c r="M1692" t="s">
        <v>36</v>
      </c>
      <c r="N1692">
        <v>1.2</v>
      </c>
      <c r="O1692">
        <v>1451.33</v>
      </c>
      <c r="P1692">
        <f t="shared" si="215"/>
        <v>1741.5959999999998</v>
      </c>
      <c r="Q1692" t="s">
        <v>41</v>
      </c>
      <c r="R1692" t="s">
        <v>2239</v>
      </c>
      <c r="S1692" t="s">
        <v>25</v>
      </c>
      <c r="T1692">
        <v>905789</v>
      </c>
      <c r="U1692">
        <v>960</v>
      </c>
      <c r="V1692" t="s">
        <v>3041</v>
      </c>
      <c r="X1692" t="s">
        <v>3427</v>
      </c>
      <c r="Y1692">
        <v>798037</v>
      </c>
      <c r="Z1692" t="s">
        <v>2241</v>
      </c>
      <c r="AB1692">
        <f t="shared" si="210"/>
        <v>2021</v>
      </c>
      <c r="AC1692">
        <f t="shared" si="211"/>
        <v>8</v>
      </c>
      <c r="AD1692" t="str">
        <f t="shared" si="212"/>
        <v>Q2</v>
      </c>
      <c r="AE1692" t="str">
        <f t="shared" si="213"/>
        <v>FY21/22</v>
      </c>
      <c r="AF1692" t="str">
        <f t="shared" si="214"/>
        <v>SOUTH</v>
      </c>
    </row>
    <row r="1693" spans="1:32">
      <c r="A1693" t="s">
        <v>3594</v>
      </c>
      <c r="B1693" t="s">
        <v>22</v>
      </c>
      <c r="C1693" t="str">
        <f t="shared" si="208"/>
        <v>SPARES/OTHER</v>
      </c>
      <c r="D1693" s="4">
        <v>44424</v>
      </c>
      <c r="E1693" t="str">
        <f t="shared" si="209"/>
        <v>OTHERS</v>
      </c>
      <c r="F1693">
        <v>14104095</v>
      </c>
      <c r="G1693" s="19">
        <v>44424</v>
      </c>
      <c r="H1693" t="s">
        <v>3428</v>
      </c>
      <c r="I1693" t="s">
        <v>351</v>
      </c>
      <c r="J1693">
        <v>15</v>
      </c>
      <c r="K1693">
        <v>15</v>
      </c>
      <c r="L1693">
        <v>8362.83</v>
      </c>
      <c r="M1693" t="s">
        <v>36</v>
      </c>
      <c r="N1693">
        <v>1.2</v>
      </c>
      <c r="O1693">
        <v>8362.83</v>
      </c>
      <c r="P1693">
        <f t="shared" si="215"/>
        <v>10035.395999999999</v>
      </c>
      <c r="Q1693" t="s">
        <v>41</v>
      </c>
      <c r="R1693" t="s">
        <v>2239</v>
      </c>
      <c r="S1693" t="s">
        <v>25</v>
      </c>
      <c r="T1693">
        <v>905789</v>
      </c>
      <c r="U1693">
        <v>3982.35</v>
      </c>
      <c r="V1693" t="s">
        <v>3041</v>
      </c>
      <c r="X1693" t="s">
        <v>3427</v>
      </c>
      <c r="Y1693">
        <v>798037</v>
      </c>
      <c r="Z1693" t="s">
        <v>2241</v>
      </c>
      <c r="AB1693">
        <f t="shared" si="210"/>
        <v>2021</v>
      </c>
      <c r="AC1693">
        <f t="shared" si="211"/>
        <v>8</v>
      </c>
      <c r="AD1693" t="str">
        <f t="shared" si="212"/>
        <v>Q2</v>
      </c>
      <c r="AE1693" t="str">
        <f t="shared" si="213"/>
        <v>FY21/22</v>
      </c>
      <c r="AF1693" t="str">
        <f t="shared" si="214"/>
        <v>SOUTH</v>
      </c>
    </row>
    <row r="1694" spans="1:32">
      <c r="A1694" t="s">
        <v>3594</v>
      </c>
      <c r="B1694" t="s">
        <v>3651</v>
      </c>
      <c r="C1694" t="str">
        <f t="shared" si="208"/>
        <v>SPARES/OTHER</v>
      </c>
      <c r="D1694" s="4">
        <v>44425</v>
      </c>
      <c r="E1694" t="str">
        <f t="shared" si="209"/>
        <v>YAMAHA</v>
      </c>
      <c r="F1694">
        <v>14104096</v>
      </c>
      <c r="G1694" s="19">
        <v>44425</v>
      </c>
      <c r="H1694" t="s">
        <v>27</v>
      </c>
      <c r="I1694" t="s">
        <v>28</v>
      </c>
      <c r="J1694">
        <v>10</v>
      </c>
      <c r="K1694">
        <v>10</v>
      </c>
      <c r="L1694">
        <v>10096.459999999999</v>
      </c>
      <c r="M1694" t="s">
        <v>36</v>
      </c>
      <c r="N1694">
        <v>1.2</v>
      </c>
      <c r="O1694">
        <v>10096.459999999999</v>
      </c>
      <c r="P1694">
        <f t="shared" si="215"/>
        <v>12115.751999999999</v>
      </c>
      <c r="Q1694" t="s">
        <v>3652</v>
      </c>
      <c r="R1694" t="s">
        <v>4676</v>
      </c>
      <c r="S1694" t="s">
        <v>4677</v>
      </c>
      <c r="T1694">
        <v>905764</v>
      </c>
      <c r="U1694">
        <v>4061.06</v>
      </c>
      <c r="V1694" t="s">
        <v>3041</v>
      </c>
      <c r="X1694" t="s">
        <v>4678</v>
      </c>
      <c r="Y1694">
        <v>798161</v>
      </c>
      <c r="Z1694" t="s">
        <v>4679</v>
      </c>
      <c r="AB1694">
        <f t="shared" si="210"/>
        <v>2021</v>
      </c>
      <c r="AC1694">
        <f t="shared" si="211"/>
        <v>8</v>
      </c>
      <c r="AD1694" t="str">
        <f t="shared" si="212"/>
        <v>Q2</v>
      </c>
      <c r="AE1694" t="str">
        <f t="shared" si="213"/>
        <v>FY21/22</v>
      </c>
      <c r="AF1694" t="str">
        <f t="shared" si="214"/>
        <v>NORTH</v>
      </c>
    </row>
    <row r="1695" spans="1:32">
      <c r="A1695" t="s">
        <v>3594</v>
      </c>
      <c r="B1695" t="s">
        <v>3651</v>
      </c>
      <c r="C1695" t="str">
        <f t="shared" si="208"/>
        <v>SPARES/OTHER</v>
      </c>
      <c r="D1695" s="4">
        <v>44425</v>
      </c>
      <c r="E1695" t="str">
        <f t="shared" si="209"/>
        <v>YAMAHA</v>
      </c>
      <c r="F1695">
        <v>14104096</v>
      </c>
      <c r="G1695" s="19">
        <v>44425</v>
      </c>
      <c r="H1695" t="s">
        <v>31</v>
      </c>
      <c r="I1695" t="s">
        <v>32</v>
      </c>
      <c r="J1695">
        <v>10</v>
      </c>
      <c r="K1695">
        <v>10</v>
      </c>
      <c r="L1695">
        <v>10700</v>
      </c>
      <c r="M1695" t="s">
        <v>36</v>
      </c>
      <c r="N1695">
        <v>1.2</v>
      </c>
      <c r="O1695">
        <v>10700</v>
      </c>
      <c r="P1695">
        <f t="shared" si="215"/>
        <v>12840</v>
      </c>
      <c r="Q1695" t="s">
        <v>3652</v>
      </c>
      <c r="R1695" t="s">
        <v>4676</v>
      </c>
      <c r="S1695" t="s">
        <v>4677</v>
      </c>
      <c r="T1695">
        <v>905764</v>
      </c>
      <c r="U1695">
        <v>4096.4799999999996</v>
      </c>
      <c r="V1695" t="s">
        <v>3041</v>
      </c>
      <c r="X1695" t="s">
        <v>4678</v>
      </c>
      <c r="Y1695">
        <v>798161</v>
      </c>
      <c r="Z1695" t="s">
        <v>4679</v>
      </c>
      <c r="AB1695">
        <f t="shared" si="210"/>
        <v>2021</v>
      </c>
      <c r="AC1695">
        <f t="shared" si="211"/>
        <v>8</v>
      </c>
      <c r="AD1695" t="str">
        <f t="shared" si="212"/>
        <v>Q2</v>
      </c>
      <c r="AE1695" t="str">
        <f t="shared" si="213"/>
        <v>FY21/22</v>
      </c>
      <c r="AF1695" t="str">
        <f t="shared" si="214"/>
        <v>NORTH</v>
      </c>
    </row>
    <row r="1696" spans="1:32">
      <c r="A1696" t="s">
        <v>3594</v>
      </c>
      <c r="B1696" t="s">
        <v>3651</v>
      </c>
      <c r="C1696" t="str">
        <f t="shared" si="208"/>
        <v>SPARES/OTHER</v>
      </c>
      <c r="D1696" s="4">
        <v>44425</v>
      </c>
      <c r="E1696" t="str">
        <f t="shared" si="209"/>
        <v>OTHERS</v>
      </c>
      <c r="F1696">
        <v>14104096</v>
      </c>
      <c r="G1696" s="19">
        <v>44425</v>
      </c>
      <c r="H1696" t="s">
        <v>345</v>
      </c>
      <c r="I1696" t="s">
        <v>346</v>
      </c>
      <c r="J1696">
        <v>1</v>
      </c>
      <c r="K1696">
        <v>1</v>
      </c>
      <c r="L1696">
        <v>0</v>
      </c>
      <c r="M1696" t="s">
        <v>36</v>
      </c>
      <c r="N1696">
        <v>1.2</v>
      </c>
      <c r="O1696">
        <v>0</v>
      </c>
      <c r="P1696">
        <f t="shared" si="215"/>
        <v>0</v>
      </c>
      <c r="Q1696" t="s">
        <v>3652</v>
      </c>
      <c r="R1696" t="s">
        <v>4676</v>
      </c>
      <c r="S1696" t="s">
        <v>4677</v>
      </c>
      <c r="T1696">
        <v>905764</v>
      </c>
      <c r="U1696">
        <v>141.30000000000001</v>
      </c>
      <c r="V1696" t="s">
        <v>3041</v>
      </c>
      <c r="X1696" t="s">
        <v>4678</v>
      </c>
      <c r="Y1696">
        <v>798161</v>
      </c>
      <c r="Z1696" t="s">
        <v>4679</v>
      </c>
      <c r="AB1696">
        <f t="shared" si="210"/>
        <v>2021</v>
      </c>
      <c r="AC1696">
        <f t="shared" si="211"/>
        <v>8</v>
      </c>
      <c r="AD1696" t="str">
        <f t="shared" si="212"/>
        <v>Q2</v>
      </c>
      <c r="AE1696" t="str">
        <f t="shared" si="213"/>
        <v>FY21/22</v>
      </c>
      <c r="AF1696" t="str">
        <f t="shared" si="214"/>
        <v>NORTH</v>
      </c>
    </row>
    <row r="1697" spans="1:32">
      <c r="A1697" t="s">
        <v>3594</v>
      </c>
      <c r="B1697" t="s">
        <v>3646</v>
      </c>
      <c r="C1697" t="str">
        <f t="shared" si="208"/>
        <v>SPARES/OTHER</v>
      </c>
      <c r="D1697" s="4">
        <v>44425</v>
      </c>
      <c r="E1697" t="str">
        <f t="shared" si="209"/>
        <v>OTHERS</v>
      </c>
      <c r="F1697">
        <v>14104097</v>
      </c>
      <c r="G1697" s="19">
        <v>44425</v>
      </c>
      <c r="H1697" t="s">
        <v>345</v>
      </c>
      <c r="I1697" t="s">
        <v>346</v>
      </c>
      <c r="J1697">
        <v>4</v>
      </c>
      <c r="K1697">
        <v>4</v>
      </c>
      <c r="L1697">
        <v>2102.65</v>
      </c>
      <c r="M1697" t="s">
        <v>36</v>
      </c>
      <c r="N1697">
        <v>1.2</v>
      </c>
      <c r="O1697">
        <v>2102.65</v>
      </c>
      <c r="P1697">
        <f t="shared" si="215"/>
        <v>2523.1799999999998</v>
      </c>
      <c r="Q1697" t="s">
        <v>4058</v>
      </c>
      <c r="R1697" t="s">
        <v>4291</v>
      </c>
      <c r="S1697" t="s">
        <v>25</v>
      </c>
      <c r="T1697">
        <v>905790</v>
      </c>
      <c r="U1697">
        <v>565.22</v>
      </c>
      <c r="V1697" t="s">
        <v>3041</v>
      </c>
      <c r="Y1697">
        <v>798160</v>
      </c>
      <c r="Z1697" t="s">
        <v>4292</v>
      </c>
      <c r="AB1697">
        <f t="shared" si="210"/>
        <v>2021</v>
      </c>
      <c r="AC1697">
        <f t="shared" si="211"/>
        <v>8</v>
      </c>
      <c r="AD1697" t="str">
        <f t="shared" si="212"/>
        <v>Q2</v>
      </c>
      <c r="AE1697" t="str">
        <f t="shared" si="213"/>
        <v>FY21/22</v>
      </c>
      <c r="AF1697" t="str">
        <f t="shared" si="214"/>
        <v>EAST</v>
      </c>
    </row>
    <row r="1698" spans="1:32">
      <c r="A1698" t="s">
        <v>3594</v>
      </c>
      <c r="B1698" t="s">
        <v>3646</v>
      </c>
      <c r="C1698" t="str">
        <f t="shared" si="208"/>
        <v>SPARES/OTHER</v>
      </c>
      <c r="D1698" s="4">
        <v>44425</v>
      </c>
      <c r="E1698" t="str">
        <f t="shared" si="209"/>
        <v>YAMAHA</v>
      </c>
      <c r="F1698">
        <v>14104097</v>
      </c>
      <c r="G1698" s="19">
        <v>44425</v>
      </c>
      <c r="H1698" t="s">
        <v>85</v>
      </c>
      <c r="I1698" t="s">
        <v>86</v>
      </c>
      <c r="J1698">
        <v>40</v>
      </c>
      <c r="K1698">
        <v>40</v>
      </c>
      <c r="L1698">
        <v>1699.12</v>
      </c>
      <c r="M1698" t="s">
        <v>36</v>
      </c>
      <c r="N1698">
        <v>1.2</v>
      </c>
      <c r="O1698">
        <v>1699.12</v>
      </c>
      <c r="P1698">
        <f t="shared" si="215"/>
        <v>2038.9439999999997</v>
      </c>
      <c r="Q1698" t="s">
        <v>4058</v>
      </c>
      <c r="R1698" t="s">
        <v>4291</v>
      </c>
      <c r="S1698" t="s">
        <v>25</v>
      </c>
      <c r="T1698">
        <v>905790</v>
      </c>
      <c r="U1698">
        <v>760</v>
      </c>
      <c r="V1698" t="s">
        <v>3041</v>
      </c>
      <c r="Y1698">
        <v>798160</v>
      </c>
      <c r="Z1698" t="s">
        <v>4292</v>
      </c>
      <c r="AB1698">
        <f t="shared" si="210"/>
        <v>2021</v>
      </c>
      <c r="AC1698">
        <f t="shared" si="211"/>
        <v>8</v>
      </c>
      <c r="AD1698" t="str">
        <f t="shared" si="212"/>
        <v>Q2</v>
      </c>
      <c r="AE1698" t="str">
        <f t="shared" si="213"/>
        <v>FY21/22</v>
      </c>
      <c r="AF1698" t="str">
        <f t="shared" si="214"/>
        <v>EAST</v>
      </c>
    </row>
    <row r="1699" spans="1:32">
      <c r="A1699" t="s">
        <v>3594</v>
      </c>
      <c r="B1699" t="s">
        <v>3646</v>
      </c>
      <c r="C1699" t="str">
        <f t="shared" si="208"/>
        <v>SPARES/OTHER</v>
      </c>
      <c r="D1699" s="4">
        <v>44425</v>
      </c>
      <c r="E1699" t="str">
        <f t="shared" si="209"/>
        <v>YAMAHA</v>
      </c>
      <c r="F1699">
        <v>14104097</v>
      </c>
      <c r="G1699" s="19">
        <v>44425</v>
      </c>
      <c r="H1699" t="s">
        <v>140</v>
      </c>
      <c r="I1699" t="s">
        <v>141</v>
      </c>
      <c r="J1699">
        <v>40</v>
      </c>
      <c r="K1699">
        <v>40</v>
      </c>
      <c r="L1699">
        <v>1982.3</v>
      </c>
      <c r="M1699" t="s">
        <v>36</v>
      </c>
      <c r="N1699">
        <v>1.2</v>
      </c>
      <c r="O1699">
        <v>1982.3</v>
      </c>
      <c r="P1699">
        <f t="shared" si="215"/>
        <v>2378.7599999999998</v>
      </c>
      <c r="Q1699" t="s">
        <v>4058</v>
      </c>
      <c r="R1699" t="s">
        <v>4291</v>
      </c>
      <c r="S1699" t="s">
        <v>25</v>
      </c>
      <c r="T1699">
        <v>905790</v>
      </c>
      <c r="U1699">
        <v>1180</v>
      </c>
      <c r="V1699" t="s">
        <v>3041</v>
      </c>
      <c r="Y1699">
        <v>798160</v>
      </c>
      <c r="Z1699" t="s">
        <v>4292</v>
      </c>
      <c r="AB1699">
        <f t="shared" si="210"/>
        <v>2021</v>
      </c>
      <c r="AC1699">
        <f t="shared" si="211"/>
        <v>8</v>
      </c>
      <c r="AD1699" t="str">
        <f t="shared" si="212"/>
        <v>Q2</v>
      </c>
      <c r="AE1699" t="str">
        <f t="shared" si="213"/>
        <v>FY21/22</v>
      </c>
      <c r="AF1699" t="str">
        <f t="shared" si="214"/>
        <v>EAST</v>
      </c>
    </row>
    <row r="1700" spans="1:32">
      <c r="A1700" t="s">
        <v>3594</v>
      </c>
      <c r="B1700" t="s">
        <v>3646</v>
      </c>
      <c r="C1700" t="str">
        <f t="shared" si="208"/>
        <v>SPARES/OTHER</v>
      </c>
      <c r="D1700" s="4">
        <v>44425</v>
      </c>
      <c r="E1700" t="str">
        <f t="shared" si="209"/>
        <v>YAMAHA</v>
      </c>
      <c r="F1700">
        <v>14104097</v>
      </c>
      <c r="G1700" s="19">
        <v>44425</v>
      </c>
      <c r="H1700" t="s">
        <v>55</v>
      </c>
      <c r="I1700" t="s">
        <v>56</v>
      </c>
      <c r="J1700">
        <v>4</v>
      </c>
      <c r="K1700">
        <v>4</v>
      </c>
      <c r="L1700">
        <v>1065.49</v>
      </c>
      <c r="M1700" t="s">
        <v>36</v>
      </c>
      <c r="N1700">
        <v>1.2</v>
      </c>
      <c r="O1700">
        <v>1065.49</v>
      </c>
      <c r="P1700">
        <f t="shared" si="215"/>
        <v>1278.588</v>
      </c>
      <c r="Q1700" t="s">
        <v>4058</v>
      </c>
      <c r="R1700" t="s">
        <v>4291</v>
      </c>
      <c r="S1700" t="s">
        <v>25</v>
      </c>
      <c r="T1700">
        <v>905790</v>
      </c>
      <c r="U1700">
        <v>414</v>
      </c>
      <c r="V1700" t="s">
        <v>3041</v>
      </c>
      <c r="Y1700">
        <v>798160</v>
      </c>
      <c r="Z1700" t="s">
        <v>4292</v>
      </c>
      <c r="AB1700">
        <f t="shared" si="210"/>
        <v>2021</v>
      </c>
      <c r="AC1700">
        <f t="shared" si="211"/>
        <v>8</v>
      </c>
      <c r="AD1700" t="str">
        <f t="shared" si="212"/>
        <v>Q2</v>
      </c>
      <c r="AE1700" t="str">
        <f t="shared" si="213"/>
        <v>FY21/22</v>
      </c>
      <c r="AF1700" t="str">
        <f t="shared" si="214"/>
        <v>EAST</v>
      </c>
    </row>
    <row r="1701" spans="1:32">
      <c r="A1701" t="s">
        <v>3594</v>
      </c>
      <c r="B1701" t="s">
        <v>3646</v>
      </c>
      <c r="C1701" t="str">
        <f t="shared" si="208"/>
        <v>SPARES/OTHER</v>
      </c>
      <c r="D1701" s="4">
        <v>44425</v>
      </c>
      <c r="E1701" t="str">
        <f t="shared" si="209"/>
        <v>YAMAHA</v>
      </c>
      <c r="F1701">
        <v>14104097</v>
      </c>
      <c r="G1701" s="19">
        <v>44425</v>
      </c>
      <c r="H1701" t="s">
        <v>1105</v>
      </c>
      <c r="I1701" t="s">
        <v>1106</v>
      </c>
      <c r="J1701">
        <v>2</v>
      </c>
      <c r="K1701">
        <v>2</v>
      </c>
      <c r="L1701">
        <v>1129.2</v>
      </c>
      <c r="M1701" t="s">
        <v>36</v>
      </c>
      <c r="N1701">
        <v>1.2</v>
      </c>
      <c r="O1701">
        <v>1129.2</v>
      </c>
      <c r="P1701">
        <f t="shared" si="215"/>
        <v>1355.04</v>
      </c>
      <c r="Q1701" t="s">
        <v>4058</v>
      </c>
      <c r="R1701" t="s">
        <v>4291</v>
      </c>
      <c r="S1701" t="s">
        <v>25</v>
      </c>
      <c r="T1701">
        <v>905790</v>
      </c>
      <c r="U1701">
        <v>764.44</v>
      </c>
      <c r="V1701" t="s">
        <v>3041</v>
      </c>
      <c r="Y1701">
        <v>798160</v>
      </c>
      <c r="Z1701" t="s">
        <v>4292</v>
      </c>
      <c r="AB1701">
        <f t="shared" si="210"/>
        <v>2021</v>
      </c>
      <c r="AC1701">
        <f t="shared" si="211"/>
        <v>8</v>
      </c>
      <c r="AD1701" t="str">
        <f t="shared" si="212"/>
        <v>Q2</v>
      </c>
      <c r="AE1701" t="str">
        <f t="shared" si="213"/>
        <v>FY21/22</v>
      </c>
      <c r="AF1701" t="str">
        <f t="shared" si="214"/>
        <v>EAST</v>
      </c>
    </row>
    <row r="1702" spans="1:32">
      <c r="A1702" t="s">
        <v>3594</v>
      </c>
      <c r="B1702" t="s">
        <v>3651</v>
      </c>
      <c r="C1702" t="str">
        <f t="shared" si="208"/>
        <v>SPARES/OTHER</v>
      </c>
      <c r="D1702" s="4">
        <v>44425</v>
      </c>
      <c r="E1702" t="str">
        <f t="shared" si="209"/>
        <v>HELLER</v>
      </c>
      <c r="F1702">
        <v>14104098</v>
      </c>
      <c r="G1702" s="19">
        <v>44425</v>
      </c>
      <c r="H1702" t="s">
        <v>4377</v>
      </c>
      <c r="I1702" t="s">
        <v>4378</v>
      </c>
      <c r="J1702">
        <v>10</v>
      </c>
      <c r="K1702">
        <v>10</v>
      </c>
      <c r="L1702">
        <v>3000</v>
      </c>
      <c r="M1702" t="s">
        <v>36</v>
      </c>
      <c r="N1702">
        <v>1.2</v>
      </c>
      <c r="O1702">
        <v>3000</v>
      </c>
      <c r="P1702">
        <f t="shared" si="215"/>
        <v>3600</v>
      </c>
      <c r="Q1702" t="s">
        <v>3652</v>
      </c>
      <c r="R1702" t="s">
        <v>4124</v>
      </c>
      <c r="S1702" t="s">
        <v>25</v>
      </c>
      <c r="T1702">
        <v>905763</v>
      </c>
      <c r="U1702">
        <v>1827.7</v>
      </c>
      <c r="V1702" t="s">
        <v>3041</v>
      </c>
      <c r="X1702" t="s">
        <v>4680</v>
      </c>
      <c r="Y1702">
        <v>798164</v>
      </c>
      <c r="Z1702" t="s">
        <v>4126</v>
      </c>
      <c r="AB1702">
        <f t="shared" si="210"/>
        <v>2021</v>
      </c>
      <c r="AC1702">
        <f t="shared" si="211"/>
        <v>8</v>
      </c>
      <c r="AD1702" t="str">
        <f t="shared" si="212"/>
        <v>Q2</v>
      </c>
      <c r="AE1702" t="str">
        <f t="shared" si="213"/>
        <v>FY21/22</v>
      </c>
      <c r="AF1702" t="str">
        <f t="shared" si="214"/>
        <v>NORTH</v>
      </c>
    </row>
    <row r="1703" spans="1:32">
      <c r="A1703" t="s">
        <v>3594</v>
      </c>
      <c r="B1703" t="s">
        <v>22</v>
      </c>
      <c r="C1703" t="str">
        <f t="shared" si="208"/>
        <v>SPARES/OTHER</v>
      </c>
      <c r="D1703" s="4">
        <v>44431</v>
      </c>
      <c r="E1703" t="str">
        <f t="shared" si="209"/>
        <v>OTHERS</v>
      </c>
      <c r="F1703">
        <v>14104099</v>
      </c>
      <c r="G1703" s="19">
        <v>44431</v>
      </c>
      <c r="H1703" t="s">
        <v>3254</v>
      </c>
      <c r="I1703" t="s">
        <v>351</v>
      </c>
      <c r="J1703">
        <v>5</v>
      </c>
      <c r="K1703">
        <v>5</v>
      </c>
      <c r="L1703">
        <v>6836.28</v>
      </c>
      <c r="M1703" t="s">
        <v>36</v>
      </c>
      <c r="N1703">
        <v>1.2</v>
      </c>
      <c r="O1703">
        <v>6836.28</v>
      </c>
      <c r="P1703">
        <f t="shared" si="215"/>
        <v>8203.5360000000001</v>
      </c>
      <c r="Q1703" t="s">
        <v>41</v>
      </c>
      <c r="R1703" t="s">
        <v>3050</v>
      </c>
      <c r="S1703" t="s">
        <v>25</v>
      </c>
      <c r="T1703">
        <v>905791</v>
      </c>
      <c r="U1703">
        <v>2212.4</v>
      </c>
      <c r="V1703" t="s">
        <v>3041</v>
      </c>
      <c r="X1703" t="s">
        <v>3429</v>
      </c>
      <c r="Y1703">
        <v>798824</v>
      </c>
      <c r="Z1703" t="s">
        <v>3052</v>
      </c>
      <c r="AB1703">
        <f t="shared" si="210"/>
        <v>2021</v>
      </c>
      <c r="AC1703">
        <f t="shared" si="211"/>
        <v>8</v>
      </c>
      <c r="AD1703" t="str">
        <f t="shared" si="212"/>
        <v>Q2</v>
      </c>
      <c r="AE1703" t="str">
        <f t="shared" si="213"/>
        <v>FY21/22</v>
      </c>
      <c r="AF1703" t="str">
        <f t="shared" si="214"/>
        <v>SOUTH</v>
      </c>
    </row>
    <row r="1704" spans="1:32">
      <c r="A1704" t="s">
        <v>3594</v>
      </c>
      <c r="B1704" t="s">
        <v>22</v>
      </c>
      <c r="C1704" t="str">
        <f t="shared" si="208"/>
        <v>SPARES/OTHER</v>
      </c>
      <c r="D1704" s="4">
        <v>44431</v>
      </c>
      <c r="E1704" t="str">
        <f t="shared" si="209"/>
        <v>OTHERS</v>
      </c>
      <c r="F1704">
        <v>14104099</v>
      </c>
      <c r="G1704" s="19">
        <v>44431</v>
      </c>
      <c r="H1704" t="s">
        <v>3386</v>
      </c>
      <c r="I1704" t="s">
        <v>351</v>
      </c>
      <c r="J1704">
        <v>5</v>
      </c>
      <c r="K1704">
        <v>5</v>
      </c>
      <c r="L1704">
        <v>7008.85</v>
      </c>
      <c r="M1704" t="s">
        <v>36</v>
      </c>
      <c r="N1704">
        <v>1.2</v>
      </c>
      <c r="O1704">
        <v>7008.85</v>
      </c>
      <c r="P1704">
        <f t="shared" si="215"/>
        <v>8410.6200000000008</v>
      </c>
      <c r="Q1704" t="s">
        <v>41</v>
      </c>
      <c r="R1704" t="s">
        <v>3050</v>
      </c>
      <c r="S1704" t="s">
        <v>25</v>
      </c>
      <c r="T1704">
        <v>905791</v>
      </c>
      <c r="U1704">
        <v>2212.4</v>
      </c>
      <c r="V1704" t="s">
        <v>3041</v>
      </c>
      <c r="X1704" t="s">
        <v>3429</v>
      </c>
      <c r="Y1704">
        <v>798824</v>
      </c>
      <c r="Z1704" t="s">
        <v>3052</v>
      </c>
      <c r="AB1704">
        <f t="shared" si="210"/>
        <v>2021</v>
      </c>
      <c r="AC1704">
        <f t="shared" si="211"/>
        <v>8</v>
      </c>
      <c r="AD1704" t="str">
        <f t="shared" si="212"/>
        <v>Q2</v>
      </c>
      <c r="AE1704" t="str">
        <f t="shared" si="213"/>
        <v>FY21/22</v>
      </c>
      <c r="AF1704" t="str">
        <f t="shared" si="214"/>
        <v>SOUTH</v>
      </c>
    </row>
    <row r="1705" spans="1:32">
      <c r="A1705" t="s">
        <v>3594</v>
      </c>
      <c r="B1705" t="s">
        <v>22</v>
      </c>
      <c r="C1705" t="str">
        <f t="shared" si="208"/>
        <v>SPARES/OTHER</v>
      </c>
      <c r="D1705" s="4">
        <v>44431</v>
      </c>
      <c r="E1705" t="str">
        <f t="shared" si="209"/>
        <v>OTHERS</v>
      </c>
      <c r="F1705">
        <v>14104099</v>
      </c>
      <c r="G1705" s="19">
        <v>44431</v>
      </c>
      <c r="H1705" t="s">
        <v>3386</v>
      </c>
      <c r="I1705" t="s">
        <v>351</v>
      </c>
      <c r="J1705">
        <v>5</v>
      </c>
      <c r="K1705">
        <v>5</v>
      </c>
      <c r="L1705">
        <v>7008.85</v>
      </c>
      <c r="M1705" t="s">
        <v>36</v>
      </c>
      <c r="N1705">
        <v>1.2</v>
      </c>
      <c r="O1705">
        <v>7008.85</v>
      </c>
      <c r="P1705">
        <f t="shared" si="215"/>
        <v>8410.6200000000008</v>
      </c>
      <c r="Q1705" t="s">
        <v>41</v>
      </c>
      <c r="R1705" t="s">
        <v>3050</v>
      </c>
      <c r="S1705" t="s">
        <v>25</v>
      </c>
      <c r="T1705">
        <v>905791</v>
      </c>
      <c r="U1705">
        <v>2212.4</v>
      </c>
      <c r="V1705" t="s">
        <v>3041</v>
      </c>
      <c r="X1705" t="s">
        <v>3429</v>
      </c>
      <c r="Y1705">
        <v>798824</v>
      </c>
      <c r="Z1705" t="s">
        <v>3052</v>
      </c>
      <c r="AB1705">
        <f t="shared" si="210"/>
        <v>2021</v>
      </c>
      <c r="AC1705">
        <f t="shared" si="211"/>
        <v>8</v>
      </c>
      <c r="AD1705" t="str">
        <f t="shared" si="212"/>
        <v>Q2</v>
      </c>
      <c r="AE1705" t="str">
        <f t="shared" si="213"/>
        <v>FY21/22</v>
      </c>
      <c r="AF1705" t="str">
        <f t="shared" si="214"/>
        <v>SOUTH</v>
      </c>
    </row>
    <row r="1706" spans="1:32">
      <c r="A1706" t="s">
        <v>3594</v>
      </c>
      <c r="B1706" t="s">
        <v>3672</v>
      </c>
      <c r="C1706" t="str">
        <f t="shared" si="208"/>
        <v>FEEDER</v>
      </c>
      <c r="D1706" s="4">
        <v>44432</v>
      </c>
      <c r="E1706" t="str">
        <f t="shared" si="209"/>
        <v>YAMAHA</v>
      </c>
      <c r="F1706">
        <v>14104100</v>
      </c>
      <c r="G1706" s="19">
        <v>44432</v>
      </c>
      <c r="H1706" t="s">
        <v>1103</v>
      </c>
      <c r="I1706" t="s">
        <v>1104</v>
      </c>
      <c r="J1706">
        <v>1</v>
      </c>
      <c r="K1706">
        <v>1</v>
      </c>
      <c r="L1706">
        <v>11571.68</v>
      </c>
      <c r="M1706" t="s">
        <v>36</v>
      </c>
      <c r="N1706">
        <v>1.2</v>
      </c>
      <c r="O1706">
        <v>11571.68</v>
      </c>
      <c r="P1706">
        <f t="shared" si="215"/>
        <v>13886.016</v>
      </c>
      <c r="Q1706" t="s">
        <v>4053</v>
      </c>
      <c r="R1706" t="s">
        <v>4455</v>
      </c>
      <c r="S1706" t="s">
        <v>25</v>
      </c>
      <c r="T1706">
        <v>905792</v>
      </c>
      <c r="U1706">
        <v>6361</v>
      </c>
      <c r="V1706" t="s">
        <v>3041</v>
      </c>
      <c r="Y1706">
        <v>798975</v>
      </c>
      <c r="Z1706" t="s">
        <v>4456</v>
      </c>
      <c r="AB1706">
        <f t="shared" si="210"/>
        <v>2021</v>
      </c>
      <c r="AC1706">
        <f t="shared" si="211"/>
        <v>8</v>
      </c>
      <c r="AD1706" t="str">
        <f t="shared" si="212"/>
        <v>Q2</v>
      </c>
      <c r="AE1706" t="str">
        <f t="shared" si="213"/>
        <v>FY21/22</v>
      </c>
      <c r="AF1706" t="str">
        <f t="shared" si="214"/>
        <v>WEST</v>
      </c>
    </row>
    <row r="1707" spans="1:32">
      <c r="A1707" t="s">
        <v>3594</v>
      </c>
      <c r="B1707" t="s">
        <v>3651</v>
      </c>
      <c r="C1707" t="str">
        <f t="shared" si="208"/>
        <v>SERVICE_CHARGE</v>
      </c>
      <c r="D1707" s="4">
        <v>44434</v>
      </c>
      <c r="E1707" t="str">
        <f t="shared" si="209"/>
        <v>YAMAHA</v>
      </c>
      <c r="F1707">
        <v>12101159</v>
      </c>
      <c r="G1707" s="19">
        <v>44434</v>
      </c>
      <c r="H1707" t="s">
        <v>76</v>
      </c>
      <c r="I1707" t="s">
        <v>77</v>
      </c>
      <c r="J1707">
        <v>1</v>
      </c>
      <c r="K1707">
        <v>1</v>
      </c>
      <c r="L1707">
        <v>970</v>
      </c>
      <c r="M1707" t="s">
        <v>36</v>
      </c>
      <c r="N1707">
        <v>1.2</v>
      </c>
      <c r="O1707">
        <v>970</v>
      </c>
      <c r="P1707">
        <f t="shared" si="215"/>
        <v>1164</v>
      </c>
      <c r="Q1707" t="s">
        <v>3652</v>
      </c>
      <c r="R1707" t="s">
        <v>4203</v>
      </c>
      <c r="S1707" t="s">
        <v>25</v>
      </c>
      <c r="T1707">
        <v>905797</v>
      </c>
      <c r="U1707">
        <v>0</v>
      </c>
      <c r="V1707" t="s">
        <v>3038</v>
      </c>
      <c r="X1707" t="s">
        <v>4681</v>
      </c>
      <c r="Z1707" t="s">
        <v>4205</v>
      </c>
      <c r="AB1707">
        <f t="shared" si="210"/>
        <v>2021</v>
      </c>
      <c r="AC1707">
        <f t="shared" si="211"/>
        <v>8</v>
      </c>
      <c r="AD1707" t="str">
        <f t="shared" si="212"/>
        <v>Q2</v>
      </c>
      <c r="AE1707" t="str">
        <f t="shared" si="213"/>
        <v>FY21/22</v>
      </c>
      <c r="AF1707" t="str">
        <f t="shared" si="214"/>
        <v>NORTH</v>
      </c>
    </row>
    <row r="1708" spans="1:32">
      <c r="A1708" t="s">
        <v>3594</v>
      </c>
      <c r="B1708" t="s">
        <v>3651</v>
      </c>
      <c r="C1708" t="str">
        <f t="shared" si="208"/>
        <v>SERVICE_CHARGE</v>
      </c>
      <c r="D1708" s="4">
        <v>44441</v>
      </c>
      <c r="E1708" t="str">
        <f t="shared" si="209"/>
        <v>OTHERS</v>
      </c>
      <c r="F1708">
        <v>12101160</v>
      </c>
      <c r="G1708" s="19">
        <v>44441</v>
      </c>
      <c r="H1708" t="s">
        <v>200</v>
      </c>
      <c r="I1708" t="s">
        <v>57</v>
      </c>
      <c r="J1708">
        <v>1</v>
      </c>
      <c r="K1708">
        <v>1</v>
      </c>
      <c r="L1708">
        <v>4400</v>
      </c>
      <c r="M1708" t="s">
        <v>36</v>
      </c>
      <c r="N1708">
        <v>1.2</v>
      </c>
      <c r="O1708">
        <v>4400</v>
      </c>
      <c r="P1708">
        <f t="shared" si="215"/>
        <v>5280</v>
      </c>
      <c r="Q1708" t="s">
        <v>3652</v>
      </c>
      <c r="R1708" t="s">
        <v>4682</v>
      </c>
      <c r="S1708" t="s">
        <v>25</v>
      </c>
      <c r="T1708">
        <v>905800</v>
      </c>
      <c r="U1708">
        <v>0</v>
      </c>
      <c r="V1708" t="s">
        <v>3038</v>
      </c>
      <c r="X1708" t="s">
        <v>4683</v>
      </c>
      <c r="Z1708" t="s">
        <v>4684</v>
      </c>
      <c r="AB1708">
        <f t="shared" si="210"/>
        <v>2021</v>
      </c>
      <c r="AC1708">
        <f t="shared" si="211"/>
        <v>9</v>
      </c>
      <c r="AD1708" t="str">
        <f t="shared" si="212"/>
        <v>Q2</v>
      </c>
      <c r="AE1708" t="str">
        <f t="shared" si="213"/>
        <v>FY21/22</v>
      </c>
      <c r="AF1708" t="str">
        <f t="shared" si="214"/>
        <v>NORTH</v>
      </c>
    </row>
    <row r="1709" spans="1:32">
      <c r="A1709" t="s">
        <v>3594</v>
      </c>
      <c r="B1709" t="s">
        <v>3651</v>
      </c>
      <c r="C1709" t="str">
        <f t="shared" si="208"/>
        <v>SPARES/OTHER</v>
      </c>
      <c r="D1709" s="4">
        <v>44442</v>
      </c>
      <c r="E1709" t="str">
        <f t="shared" si="209"/>
        <v>HELLER</v>
      </c>
      <c r="F1709">
        <v>14104101</v>
      </c>
      <c r="G1709" s="19">
        <v>44442</v>
      </c>
      <c r="H1709" t="s">
        <v>214</v>
      </c>
      <c r="I1709" t="s">
        <v>215</v>
      </c>
      <c r="J1709">
        <v>2</v>
      </c>
      <c r="K1709">
        <v>2</v>
      </c>
      <c r="L1709">
        <v>1490.6</v>
      </c>
      <c r="M1709" t="s">
        <v>36</v>
      </c>
      <c r="N1709">
        <v>1.2</v>
      </c>
      <c r="O1709">
        <v>1490.6</v>
      </c>
      <c r="P1709">
        <f t="shared" si="215"/>
        <v>1788.7199999999998</v>
      </c>
      <c r="Q1709" t="s">
        <v>3652</v>
      </c>
      <c r="R1709" t="s">
        <v>4325</v>
      </c>
      <c r="S1709" t="s">
        <v>25</v>
      </c>
      <c r="T1709">
        <v>905759</v>
      </c>
      <c r="U1709">
        <v>922.91</v>
      </c>
      <c r="V1709" t="s">
        <v>3041</v>
      </c>
      <c r="X1709" t="s">
        <v>4685</v>
      </c>
      <c r="Y1709">
        <v>799750</v>
      </c>
      <c r="Z1709" t="s">
        <v>4327</v>
      </c>
      <c r="AB1709">
        <f t="shared" si="210"/>
        <v>2021</v>
      </c>
      <c r="AC1709">
        <f t="shared" si="211"/>
        <v>9</v>
      </c>
      <c r="AD1709" t="str">
        <f t="shared" si="212"/>
        <v>Q2</v>
      </c>
      <c r="AE1709" t="str">
        <f t="shared" si="213"/>
        <v>FY21/22</v>
      </c>
      <c r="AF1709" t="str">
        <f t="shared" si="214"/>
        <v>NORTH</v>
      </c>
    </row>
    <row r="1710" spans="1:32">
      <c r="A1710" t="s">
        <v>3594</v>
      </c>
      <c r="B1710" t="s">
        <v>3651</v>
      </c>
      <c r="C1710" t="str">
        <f t="shared" si="208"/>
        <v>SPARES/OTHER</v>
      </c>
      <c r="D1710" s="4">
        <v>44442</v>
      </c>
      <c r="E1710" t="str">
        <f t="shared" si="209"/>
        <v>HELLER</v>
      </c>
      <c r="F1710">
        <v>14104102</v>
      </c>
      <c r="G1710" s="19">
        <v>44442</v>
      </c>
      <c r="H1710" t="s">
        <v>214</v>
      </c>
      <c r="I1710" t="s">
        <v>215</v>
      </c>
      <c r="J1710">
        <v>2</v>
      </c>
      <c r="K1710">
        <v>2</v>
      </c>
      <c r="L1710">
        <v>1490.6</v>
      </c>
      <c r="M1710" t="s">
        <v>36</v>
      </c>
      <c r="N1710">
        <v>1.2</v>
      </c>
      <c r="O1710">
        <v>1490.6</v>
      </c>
      <c r="P1710">
        <f t="shared" si="215"/>
        <v>1788.7199999999998</v>
      </c>
      <c r="Q1710" t="s">
        <v>3652</v>
      </c>
      <c r="R1710" t="s">
        <v>4325</v>
      </c>
      <c r="S1710" t="s">
        <v>25</v>
      </c>
      <c r="T1710">
        <v>905798</v>
      </c>
      <c r="U1710">
        <v>922.91</v>
      </c>
      <c r="V1710" t="s">
        <v>3041</v>
      </c>
      <c r="X1710" t="s">
        <v>4686</v>
      </c>
      <c r="Y1710">
        <v>799767</v>
      </c>
      <c r="Z1710" t="s">
        <v>4327</v>
      </c>
      <c r="AB1710">
        <f t="shared" si="210"/>
        <v>2021</v>
      </c>
      <c r="AC1710">
        <f t="shared" si="211"/>
        <v>9</v>
      </c>
      <c r="AD1710" t="str">
        <f t="shared" si="212"/>
        <v>Q2</v>
      </c>
      <c r="AE1710" t="str">
        <f t="shared" si="213"/>
        <v>FY21/22</v>
      </c>
      <c r="AF1710" t="str">
        <f t="shared" si="214"/>
        <v>NORTH</v>
      </c>
    </row>
    <row r="1711" spans="1:32">
      <c r="A1711" t="s">
        <v>3594</v>
      </c>
      <c r="B1711" t="s">
        <v>3672</v>
      </c>
      <c r="C1711" t="str">
        <f t="shared" si="208"/>
        <v>CONTRACT_FEE</v>
      </c>
      <c r="D1711" s="4">
        <v>44446</v>
      </c>
      <c r="E1711" t="str">
        <f t="shared" si="209"/>
        <v>YAMAHA</v>
      </c>
      <c r="F1711">
        <v>13100198</v>
      </c>
      <c r="G1711" s="19">
        <v>44446</v>
      </c>
      <c r="H1711" t="s">
        <v>76</v>
      </c>
      <c r="I1711" t="s">
        <v>77</v>
      </c>
      <c r="J1711">
        <v>1</v>
      </c>
      <c r="K1711">
        <v>1</v>
      </c>
      <c r="L1711">
        <v>7964.6</v>
      </c>
      <c r="M1711" t="s">
        <v>36</v>
      </c>
      <c r="N1711">
        <v>1.2</v>
      </c>
      <c r="O1711">
        <v>7964.6</v>
      </c>
      <c r="P1711">
        <f t="shared" si="215"/>
        <v>9557.52</v>
      </c>
      <c r="Q1711" t="s">
        <v>4053</v>
      </c>
      <c r="R1711" t="s">
        <v>4484</v>
      </c>
      <c r="S1711" t="s">
        <v>25</v>
      </c>
      <c r="T1711">
        <v>905804</v>
      </c>
      <c r="U1711">
        <v>0</v>
      </c>
      <c r="V1711" t="s">
        <v>3035</v>
      </c>
      <c r="Z1711" t="s">
        <v>4485</v>
      </c>
      <c r="AB1711">
        <f t="shared" si="210"/>
        <v>2021</v>
      </c>
      <c r="AC1711">
        <f t="shared" si="211"/>
        <v>9</v>
      </c>
      <c r="AD1711" t="str">
        <f t="shared" si="212"/>
        <v>Q2</v>
      </c>
      <c r="AE1711" t="str">
        <f t="shared" si="213"/>
        <v>FY21/22</v>
      </c>
      <c r="AF1711" t="str">
        <f t="shared" si="214"/>
        <v>WEST</v>
      </c>
    </row>
    <row r="1712" spans="1:32">
      <c r="A1712" t="s">
        <v>3594</v>
      </c>
      <c r="B1712" t="s">
        <v>3672</v>
      </c>
      <c r="C1712" t="str">
        <f t="shared" si="208"/>
        <v>CONTRACT_FEE</v>
      </c>
      <c r="D1712" s="4">
        <v>44446</v>
      </c>
      <c r="E1712" t="str">
        <f t="shared" si="209"/>
        <v>YAMAHA</v>
      </c>
      <c r="F1712">
        <v>13100199</v>
      </c>
      <c r="G1712" s="19">
        <v>44446</v>
      </c>
      <c r="H1712" t="s">
        <v>76</v>
      </c>
      <c r="I1712" t="s">
        <v>77</v>
      </c>
      <c r="J1712">
        <v>1</v>
      </c>
      <c r="K1712">
        <v>1</v>
      </c>
      <c r="L1712">
        <v>23008.85</v>
      </c>
      <c r="M1712" t="s">
        <v>36</v>
      </c>
      <c r="N1712">
        <v>1.2</v>
      </c>
      <c r="O1712">
        <v>23008.85</v>
      </c>
      <c r="P1712">
        <f t="shared" si="215"/>
        <v>27610.62</v>
      </c>
      <c r="Q1712" t="s">
        <v>4053</v>
      </c>
      <c r="R1712" t="s">
        <v>3910</v>
      </c>
      <c r="S1712" t="s">
        <v>25</v>
      </c>
      <c r="T1712">
        <v>905805</v>
      </c>
      <c r="U1712">
        <v>0</v>
      </c>
      <c r="V1712" t="s">
        <v>3035</v>
      </c>
      <c r="Z1712" t="s">
        <v>3912</v>
      </c>
      <c r="AB1712">
        <f t="shared" si="210"/>
        <v>2021</v>
      </c>
      <c r="AC1712">
        <f t="shared" si="211"/>
        <v>9</v>
      </c>
      <c r="AD1712" t="str">
        <f t="shared" si="212"/>
        <v>Q2</v>
      </c>
      <c r="AE1712" t="str">
        <f t="shared" si="213"/>
        <v>FY21/22</v>
      </c>
      <c r="AF1712" t="str">
        <f t="shared" si="214"/>
        <v>WEST</v>
      </c>
    </row>
    <row r="1713" spans="1:32">
      <c r="A1713" t="s">
        <v>3594</v>
      </c>
      <c r="B1713" t="s">
        <v>3651</v>
      </c>
      <c r="C1713" t="str">
        <f t="shared" si="208"/>
        <v>SPARES/OTHER</v>
      </c>
      <c r="D1713" s="4">
        <v>44446</v>
      </c>
      <c r="E1713" t="str">
        <f t="shared" si="209"/>
        <v>HELLER</v>
      </c>
      <c r="F1713">
        <v>14104103</v>
      </c>
      <c r="G1713" s="19">
        <v>44446</v>
      </c>
      <c r="H1713" t="s">
        <v>4066</v>
      </c>
      <c r="I1713" t="s">
        <v>4067</v>
      </c>
      <c r="J1713">
        <v>2</v>
      </c>
      <c r="K1713">
        <v>2</v>
      </c>
      <c r="L1713">
        <v>1805.31</v>
      </c>
      <c r="M1713" t="s">
        <v>36</v>
      </c>
      <c r="N1713">
        <v>1.2</v>
      </c>
      <c r="O1713">
        <v>1805.31</v>
      </c>
      <c r="P1713">
        <f t="shared" si="215"/>
        <v>2166.3719999999998</v>
      </c>
      <c r="Q1713" t="s">
        <v>3652</v>
      </c>
      <c r="R1713" t="s">
        <v>4427</v>
      </c>
      <c r="S1713" t="s">
        <v>25</v>
      </c>
      <c r="T1713">
        <v>905758</v>
      </c>
      <c r="U1713">
        <v>978.6</v>
      </c>
      <c r="V1713" t="s">
        <v>3041</v>
      </c>
      <c r="X1713" t="s">
        <v>4687</v>
      </c>
      <c r="Y1713">
        <v>800639</v>
      </c>
      <c r="Z1713" t="s">
        <v>4429</v>
      </c>
      <c r="AB1713">
        <f t="shared" si="210"/>
        <v>2021</v>
      </c>
      <c r="AC1713">
        <f t="shared" si="211"/>
        <v>9</v>
      </c>
      <c r="AD1713" t="str">
        <f t="shared" si="212"/>
        <v>Q2</v>
      </c>
      <c r="AE1713" t="str">
        <f t="shared" si="213"/>
        <v>FY21/22</v>
      </c>
      <c r="AF1713" t="str">
        <f t="shared" si="214"/>
        <v>NORTH</v>
      </c>
    </row>
    <row r="1714" spans="1:32">
      <c r="A1714" t="s">
        <v>3594</v>
      </c>
      <c r="B1714" t="s">
        <v>22</v>
      </c>
      <c r="C1714" t="str">
        <f t="shared" si="208"/>
        <v>SPARES/OTHER</v>
      </c>
      <c r="D1714" s="4">
        <v>44446</v>
      </c>
      <c r="E1714" t="str">
        <f t="shared" si="209"/>
        <v>OTHERS</v>
      </c>
      <c r="F1714">
        <v>14104104</v>
      </c>
      <c r="G1714" s="19">
        <v>44446</v>
      </c>
      <c r="H1714" t="s">
        <v>345</v>
      </c>
      <c r="I1714" t="s">
        <v>346</v>
      </c>
      <c r="J1714">
        <v>2</v>
      </c>
      <c r="K1714">
        <v>2</v>
      </c>
      <c r="L1714">
        <v>495.58</v>
      </c>
      <c r="M1714" t="s">
        <v>36</v>
      </c>
      <c r="N1714">
        <v>1.2</v>
      </c>
      <c r="O1714">
        <v>495.58</v>
      </c>
      <c r="P1714">
        <f t="shared" si="215"/>
        <v>594.69599999999991</v>
      </c>
      <c r="Q1714" t="s">
        <v>41</v>
      </c>
      <c r="R1714" t="s">
        <v>3105</v>
      </c>
      <c r="S1714" t="s">
        <v>25</v>
      </c>
      <c r="T1714">
        <v>905802</v>
      </c>
      <c r="U1714">
        <v>286.14999999999998</v>
      </c>
      <c r="V1714" t="s">
        <v>3041</v>
      </c>
      <c r="X1714" t="s">
        <v>3430</v>
      </c>
      <c r="Y1714">
        <v>800643</v>
      </c>
      <c r="Z1714" t="s">
        <v>2628</v>
      </c>
      <c r="AB1714">
        <f t="shared" si="210"/>
        <v>2021</v>
      </c>
      <c r="AC1714">
        <f t="shared" si="211"/>
        <v>9</v>
      </c>
      <c r="AD1714" t="str">
        <f t="shared" si="212"/>
        <v>Q2</v>
      </c>
      <c r="AE1714" t="str">
        <f t="shared" si="213"/>
        <v>FY21/22</v>
      </c>
      <c r="AF1714" t="str">
        <f t="shared" si="214"/>
        <v>SOUTH</v>
      </c>
    </row>
    <row r="1715" spans="1:32">
      <c r="A1715" t="s">
        <v>3594</v>
      </c>
      <c r="B1715" t="s">
        <v>3672</v>
      </c>
      <c r="C1715" t="str">
        <f t="shared" si="208"/>
        <v>SPARES/OTHER</v>
      </c>
      <c r="D1715" s="4">
        <v>44446</v>
      </c>
      <c r="E1715" t="str">
        <f t="shared" si="209"/>
        <v>OTHERS</v>
      </c>
      <c r="F1715">
        <v>14104105</v>
      </c>
      <c r="G1715" s="19">
        <v>44446</v>
      </c>
      <c r="H1715" t="s">
        <v>4439</v>
      </c>
      <c r="I1715" t="s">
        <v>4440</v>
      </c>
      <c r="J1715">
        <v>4</v>
      </c>
      <c r="K1715">
        <v>4</v>
      </c>
      <c r="L1715">
        <v>2123.89</v>
      </c>
      <c r="M1715" t="s">
        <v>36</v>
      </c>
      <c r="N1715">
        <v>1.2</v>
      </c>
      <c r="O1715">
        <v>2123.89</v>
      </c>
      <c r="P1715">
        <f t="shared" si="215"/>
        <v>2548.6679999999997</v>
      </c>
      <c r="Q1715" t="s">
        <v>4053</v>
      </c>
      <c r="R1715" t="s">
        <v>4484</v>
      </c>
      <c r="S1715" t="s">
        <v>25</v>
      </c>
      <c r="T1715">
        <v>905803</v>
      </c>
      <c r="U1715">
        <v>1415.93</v>
      </c>
      <c r="V1715" t="s">
        <v>3041</v>
      </c>
      <c r="Y1715">
        <v>800647</v>
      </c>
      <c r="Z1715" t="s">
        <v>4485</v>
      </c>
      <c r="AB1715">
        <f t="shared" si="210"/>
        <v>2021</v>
      </c>
      <c r="AC1715">
        <f t="shared" si="211"/>
        <v>9</v>
      </c>
      <c r="AD1715" t="str">
        <f t="shared" si="212"/>
        <v>Q2</v>
      </c>
      <c r="AE1715" t="str">
        <f t="shared" si="213"/>
        <v>FY21/22</v>
      </c>
      <c r="AF1715" t="str">
        <f t="shared" si="214"/>
        <v>WEST</v>
      </c>
    </row>
    <row r="1716" spans="1:32">
      <c r="A1716" t="s">
        <v>3594</v>
      </c>
      <c r="B1716" t="s">
        <v>3646</v>
      </c>
      <c r="C1716" t="str">
        <f t="shared" si="208"/>
        <v>SPARES/OTHER</v>
      </c>
      <c r="D1716" s="4">
        <v>44446</v>
      </c>
      <c r="E1716" t="str">
        <f t="shared" si="209"/>
        <v>YAMAHA</v>
      </c>
      <c r="F1716">
        <v>14104106</v>
      </c>
      <c r="G1716" s="19">
        <v>44446</v>
      </c>
      <c r="H1716" t="s">
        <v>1526</v>
      </c>
      <c r="I1716" t="s">
        <v>1525</v>
      </c>
      <c r="J1716">
        <v>2</v>
      </c>
      <c r="K1716">
        <v>2</v>
      </c>
      <c r="L1716">
        <v>111.5</v>
      </c>
      <c r="M1716" t="s">
        <v>36</v>
      </c>
      <c r="N1716">
        <v>1.2</v>
      </c>
      <c r="O1716">
        <v>111.5</v>
      </c>
      <c r="P1716">
        <f t="shared" si="215"/>
        <v>133.79999999999998</v>
      </c>
      <c r="Q1716" t="s">
        <v>4058</v>
      </c>
      <c r="R1716" t="s">
        <v>2383</v>
      </c>
      <c r="S1716" t="s">
        <v>25</v>
      </c>
      <c r="T1716">
        <v>905806</v>
      </c>
      <c r="U1716">
        <v>44</v>
      </c>
      <c r="V1716" t="s">
        <v>3041</v>
      </c>
      <c r="Y1716">
        <v>800671</v>
      </c>
      <c r="Z1716" t="s">
        <v>2385</v>
      </c>
      <c r="AB1716">
        <f t="shared" si="210"/>
        <v>2021</v>
      </c>
      <c r="AC1716">
        <f t="shared" si="211"/>
        <v>9</v>
      </c>
      <c r="AD1716" t="str">
        <f t="shared" si="212"/>
        <v>Q2</v>
      </c>
      <c r="AE1716" t="str">
        <f t="shared" si="213"/>
        <v>FY21/22</v>
      </c>
      <c r="AF1716" t="str">
        <f t="shared" si="214"/>
        <v>EAST</v>
      </c>
    </row>
    <row r="1717" spans="1:32">
      <c r="A1717" t="s">
        <v>3594</v>
      </c>
      <c r="B1717" t="s">
        <v>3646</v>
      </c>
      <c r="C1717" t="str">
        <f t="shared" si="208"/>
        <v>SPARES/OTHER</v>
      </c>
      <c r="D1717" s="4">
        <v>44446</v>
      </c>
      <c r="E1717" t="str">
        <f t="shared" si="209"/>
        <v>YAMAHA</v>
      </c>
      <c r="F1717">
        <v>14104106</v>
      </c>
      <c r="G1717" s="19">
        <v>44446</v>
      </c>
      <c r="H1717" t="s">
        <v>1524</v>
      </c>
      <c r="I1717" t="s">
        <v>1525</v>
      </c>
      <c r="J1717">
        <v>2</v>
      </c>
      <c r="K1717">
        <v>2</v>
      </c>
      <c r="L1717">
        <v>125.66</v>
      </c>
      <c r="M1717" t="s">
        <v>36</v>
      </c>
      <c r="N1717">
        <v>1.2</v>
      </c>
      <c r="O1717">
        <v>125.66</v>
      </c>
      <c r="P1717">
        <f t="shared" si="215"/>
        <v>150.792</v>
      </c>
      <c r="Q1717" t="s">
        <v>4058</v>
      </c>
      <c r="R1717" t="s">
        <v>2383</v>
      </c>
      <c r="S1717" t="s">
        <v>25</v>
      </c>
      <c r="T1717">
        <v>905806</v>
      </c>
      <c r="U1717">
        <v>50</v>
      </c>
      <c r="V1717" t="s">
        <v>3041</v>
      </c>
      <c r="Y1717">
        <v>800671</v>
      </c>
      <c r="Z1717" t="s">
        <v>2385</v>
      </c>
      <c r="AB1717">
        <f t="shared" si="210"/>
        <v>2021</v>
      </c>
      <c r="AC1717">
        <f t="shared" si="211"/>
        <v>9</v>
      </c>
      <c r="AD1717" t="str">
        <f t="shared" si="212"/>
        <v>Q2</v>
      </c>
      <c r="AE1717" t="str">
        <f t="shared" si="213"/>
        <v>FY21/22</v>
      </c>
      <c r="AF1717" t="str">
        <f t="shared" si="214"/>
        <v>EAST</v>
      </c>
    </row>
    <row r="1718" spans="1:32">
      <c r="A1718" t="s">
        <v>3594</v>
      </c>
      <c r="B1718" t="s">
        <v>3646</v>
      </c>
      <c r="C1718" t="str">
        <f t="shared" si="208"/>
        <v>SPARES/OTHER</v>
      </c>
      <c r="D1718" s="4">
        <v>44446</v>
      </c>
      <c r="E1718" t="str">
        <f t="shared" si="209"/>
        <v>YAMAHA</v>
      </c>
      <c r="F1718">
        <v>14104106</v>
      </c>
      <c r="G1718" s="19">
        <v>44446</v>
      </c>
      <c r="H1718" t="s">
        <v>55</v>
      </c>
      <c r="I1718" t="s">
        <v>56</v>
      </c>
      <c r="J1718">
        <v>4</v>
      </c>
      <c r="K1718">
        <v>4</v>
      </c>
      <c r="L1718">
        <v>761.06</v>
      </c>
      <c r="M1718" t="s">
        <v>36</v>
      </c>
      <c r="N1718">
        <v>1.2</v>
      </c>
      <c r="O1718">
        <v>761.06</v>
      </c>
      <c r="P1718">
        <f t="shared" si="215"/>
        <v>913.27199999999993</v>
      </c>
      <c r="Q1718" t="s">
        <v>4058</v>
      </c>
      <c r="R1718" t="s">
        <v>2383</v>
      </c>
      <c r="S1718" t="s">
        <v>25</v>
      </c>
      <c r="T1718">
        <v>905806</v>
      </c>
      <c r="U1718">
        <v>414</v>
      </c>
      <c r="V1718" t="s">
        <v>3041</v>
      </c>
      <c r="Y1718">
        <v>800671</v>
      </c>
      <c r="Z1718" t="s">
        <v>2385</v>
      </c>
      <c r="AB1718">
        <f t="shared" si="210"/>
        <v>2021</v>
      </c>
      <c r="AC1718">
        <f t="shared" si="211"/>
        <v>9</v>
      </c>
      <c r="AD1718" t="str">
        <f t="shared" si="212"/>
        <v>Q2</v>
      </c>
      <c r="AE1718" t="str">
        <f t="shared" si="213"/>
        <v>FY21/22</v>
      </c>
      <c r="AF1718" t="str">
        <f t="shared" si="214"/>
        <v>EAST</v>
      </c>
    </row>
    <row r="1719" spans="1:32">
      <c r="A1719" t="s">
        <v>3594</v>
      </c>
      <c r="B1719" t="s">
        <v>3646</v>
      </c>
      <c r="C1719" t="str">
        <f t="shared" si="208"/>
        <v>SPARES/OTHER</v>
      </c>
      <c r="D1719" s="4">
        <v>44446</v>
      </c>
      <c r="E1719" t="str">
        <f t="shared" si="209"/>
        <v>YAMAHA</v>
      </c>
      <c r="F1719">
        <v>14104106</v>
      </c>
      <c r="G1719" s="19">
        <v>44446</v>
      </c>
      <c r="H1719" t="s">
        <v>1185</v>
      </c>
      <c r="I1719" t="s">
        <v>1186</v>
      </c>
      <c r="J1719">
        <v>4</v>
      </c>
      <c r="K1719">
        <v>4</v>
      </c>
      <c r="L1719">
        <v>1522.12</v>
      </c>
      <c r="M1719" t="s">
        <v>36</v>
      </c>
      <c r="N1719">
        <v>1.2</v>
      </c>
      <c r="O1719">
        <v>1522.12</v>
      </c>
      <c r="P1719">
        <f t="shared" si="215"/>
        <v>1826.5439999999999</v>
      </c>
      <c r="Q1719" t="s">
        <v>4058</v>
      </c>
      <c r="R1719" t="s">
        <v>2383</v>
      </c>
      <c r="S1719" t="s">
        <v>25</v>
      </c>
      <c r="T1719">
        <v>905806</v>
      </c>
      <c r="U1719">
        <v>612</v>
      </c>
      <c r="V1719" t="s">
        <v>3041</v>
      </c>
      <c r="Y1719">
        <v>800671</v>
      </c>
      <c r="Z1719" t="s">
        <v>2385</v>
      </c>
      <c r="AB1719">
        <f t="shared" si="210"/>
        <v>2021</v>
      </c>
      <c r="AC1719">
        <f t="shared" si="211"/>
        <v>9</v>
      </c>
      <c r="AD1719" t="str">
        <f t="shared" si="212"/>
        <v>Q2</v>
      </c>
      <c r="AE1719" t="str">
        <f t="shared" si="213"/>
        <v>FY21/22</v>
      </c>
      <c r="AF1719" t="str">
        <f t="shared" si="214"/>
        <v>EAST</v>
      </c>
    </row>
    <row r="1720" spans="1:32">
      <c r="A1720" t="s">
        <v>3594</v>
      </c>
      <c r="B1720" t="s">
        <v>3646</v>
      </c>
      <c r="C1720" t="str">
        <f t="shared" si="208"/>
        <v>SPARES/OTHER</v>
      </c>
      <c r="D1720" s="4">
        <v>44446</v>
      </c>
      <c r="E1720" t="str">
        <f t="shared" si="209"/>
        <v>YAMAHA</v>
      </c>
      <c r="F1720">
        <v>14104106</v>
      </c>
      <c r="G1720" s="19">
        <v>44446</v>
      </c>
      <c r="H1720" t="s">
        <v>3875</v>
      </c>
      <c r="I1720" t="s">
        <v>3876</v>
      </c>
      <c r="J1720">
        <v>8</v>
      </c>
      <c r="K1720">
        <v>8</v>
      </c>
      <c r="L1720">
        <v>17040.71</v>
      </c>
      <c r="M1720" t="s">
        <v>36</v>
      </c>
      <c r="N1720">
        <v>1.2</v>
      </c>
      <c r="O1720">
        <v>17040.71</v>
      </c>
      <c r="P1720">
        <f t="shared" si="215"/>
        <v>20448.851999999999</v>
      </c>
      <c r="Q1720" t="s">
        <v>4058</v>
      </c>
      <c r="R1720" t="s">
        <v>2383</v>
      </c>
      <c r="S1720" t="s">
        <v>25</v>
      </c>
      <c r="T1720">
        <v>905806</v>
      </c>
      <c r="U1720">
        <v>6800</v>
      </c>
      <c r="V1720" t="s">
        <v>3041</v>
      </c>
      <c r="Y1720">
        <v>800671</v>
      </c>
      <c r="Z1720" t="s">
        <v>2385</v>
      </c>
      <c r="AB1720">
        <f t="shared" si="210"/>
        <v>2021</v>
      </c>
      <c r="AC1720">
        <f t="shared" si="211"/>
        <v>9</v>
      </c>
      <c r="AD1720" t="str">
        <f t="shared" si="212"/>
        <v>Q2</v>
      </c>
      <c r="AE1720" t="str">
        <f t="shared" si="213"/>
        <v>FY21/22</v>
      </c>
      <c r="AF1720" t="str">
        <f t="shared" si="214"/>
        <v>EAST</v>
      </c>
    </row>
    <row r="1721" spans="1:32">
      <c r="A1721" t="s">
        <v>3594</v>
      </c>
      <c r="B1721" t="s">
        <v>3646</v>
      </c>
      <c r="C1721" t="str">
        <f t="shared" si="208"/>
        <v>SPARES/OTHER</v>
      </c>
      <c r="D1721" s="4">
        <v>44446</v>
      </c>
      <c r="E1721" t="str">
        <f t="shared" si="209"/>
        <v>YAMAHA</v>
      </c>
      <c r="F1721">
        <v>14104106</v>
      </c>
      <c r="G1721" s="19">
        <v>44446</v>
      </c>
      <c r="H1721" t="s">
        <v>3886</v>
      </c>
      <c r="I1721" t="s">
        <v>2130</v>
      </c>
      <c r="J1721">
        <v>8</v>
      </c>
      <c r="K1721">
        <v>8</v>
      </c>
      <c r="L1721">
        <v>884.96</v>
      </c>
      <c r="M1721" t="s">
        <v>36</v>
      </c>
      <c r="N1721">
        <v>1.2</v>
      </c>
      <c r="O1721">
        <v>884.96</v>
      </c>
      <c r="P1721">
        <f t="shared" si="215"/>
        <v>1061.952</v>
      </c>
      <c r="Q1721" t="s">
        <v>4058</v>
      </c>
      <c r="R1721" t="s">
        <v>2383</v>
      </c>
      <c r="S1721" t="s">
        <v>25</v>
      </c>
      <c r="T1721">
        <v>905806</v>
      </c>
      <c r="U1721">
        <v>360</v>
      </c>
      <c r="V1721" t="s">
        <v>3041</v>
      </c>
      <c r="Y1721">
        <v>800671</v>
      </c>
      <c r="Z1721" t="s">
        <v>2385</v>
      </c>
      <c r="AB1721">
        <f t="shared" si="210"/>
        <v>2021</v>
      </c>
      <c r="AC1721">
        <f t="shared" si="211"/>
        <v>9</v>
      </c>
      <c r="AD1721" t="str">
        <f t="shared" si="212"/>
        <v>Q2</v>
      </c>
      <c r="AE1721" t="str">
        <f t="shared" si="213"/>
        <v>FY21/22</v>
      </c>
      <c r="AF1721" t="str">
        <f t="shared" si="214"/>
        <v>EAST</v>
      </c>
    </row>
    <row r="1722" spans="1:32">
      <c r="A1722" t="s">
        <v>3594</v>
      </c>
      <c r="B1722" t="s">
        <v>3646</v>
      </c>
      <c r="C1722" t="str">
        <f t="shared" si="208"/>
        <v>SPARES/OTHER</v>
      </c>
      <c r="D1722" s="4">
        <v>44446</v>
      </c>
      <c r="E1722" t="str">
        <f t="shared" si="209"/>
        <v>YAMAHA</v>
      </c>
      <c r="F1722">
        <v>14104106</v>
      </c>
      <c r="G1722" s="19">
        <v>44446</v>
      </c>
      <c r="H1722" t="s">
        <v>3887</v>
      </c>
      <c r="I1722" t="s">
        <v>3888</v>
      </c>
      <c r="J1722">
        <v>8</v>
      </c>
      <c r="K1722">
        <v>8</v>
      </c>
      <c r="L1722">
        <v>962.83</v>
      </c>
      <c r="M1722" t="s">
        <v>36</v>
      </c>
      <c r="N1722">
        <v>1.2</v>
      </c>
      <c r="O1722">
        <v>962.83</v>
      </c>
      <c r="P1722">
        <f t="shared" si="215"/>
        <v>1155.396</v>
      </c>
      <c r="Q1722" t="s">
        <v>4058</v>
      </c>
      <c r="R1722" t="s">
        <v>2383</v>
      </c>
      <c r="S1722" t="s">
        <v>25</v>
      </c>
      <c r="T1722">
        <v>905806</v>
      </c>
      <c r="U1722">
        <v>384</v>
      </c>
      <c r="V1722" t="s">
        <v>3041</v>
      </c>
      <c r="Y1722">
        <v>800671</v>
      </c>
      <c r="Z1722" t="s">
        <v>2385</v>
      </c>
      <c r="AB1722">
        <f t="shared" si="210"/>
        <v>2021</v>
      </c>
      <c r="AC1722">
        <f t="shared" si="211"/>
        <v>9</v>
      </c>
      <c r="AD1722" t="str">
        <f t="shared" si="212"/>
        <v>Q2</v>
      </c>
      <c r="AE1722" t="str">
        <f t="shared" si="213"/>
        <v>FY21/22</v>
      </c>
      <c r="AF1722" t="str">
        <f t="shared" si="214"/>
        <v>EAST</v>
      </c>
    </row>
    <row r="1723" spans="1:32">
      <c r="A1723" t="s">
        <v>3594</v>
      </c>
      <c r="B1723" t="s">
        <v>3646</v>
      </c>
      <c r="C1723" t="str">
        <f t="shared" si="208"/>
        <v>SPARES/OTHER</v>
      </c>
      <c r="D1723" s="4">
        <v>44446</v>
      </c>
      <c r="E1723" t="str">
        <f t="shared" si="209"/>
        <v>YAMAHA</v>
      </c>
      <c r="F1723">
        <v>14104106</v>
      </c>
      <c r="G1723" s="19">
        <v>44446</v>
      </c>
      <c r="H1723" t="s">
        <v>3889</v>
      </c>
      <c r="I1723" t="s">
        <v>2131</v>
      </c>
      <c r="J1723">
        <v>8</v>
      </c>
      <c r="K1723">
        <v>8</v>
      </c>
      <c r="L1723">
        <v>729.2</v>
      </c>
      <c r="M1723" t="s">
        <v>36</v>
      </c>
      <c r="N1723">
        <v>1.2</v>
      </c>
      <c r="O1723">
        <v>729.2</v>
      </c>
      <c r="P1723">
        <f t="shared" si="215"/>
        <v>875.04000000000008</v>
      </c>
      <c r="Q1723" t="s">
        <v>4058</v>
      </c>
      <c r="R1723" t="s">
        <v>2383</v>
      </c>
      <c r="S1723" t="s">
        <v>25</v>
      </c>
      <c r="T1723">
        <v>905806</v>
      </c>
      <c r="U1723">
        <v>288</v>
      </c>
      <c r="V1723" t="s">
        <v>3041</v>
      </c>
      <c r="Y1723">
        <v>800671</v>
      </c>
      <c r="Z1723" t="s">
        <v>2385</v>
      </c>
      <c r="AB1723">
        <f t="shared" si="210"/>
        <v>2021</v>
      </c>
      <c r="AC1723">
        <f t="shared" si="211"/>
        <v>9</v>
      </c>
      <c r="AD1723" t="str">
        <f t="shared" si="212"/>
        <v>Q2</v>
      </c>
      <c r="AE1723" t="str">
        <f t="shared" si="213"/>
        <v>FY21/22</v>
      </c>
      <c r="AF1723" t="str">
        <f t="shared" si="214"/>
        <v>EAST</v>
      </c>
    </row>
    <row r="1724" spans="1:32">
      <c r="A1724" t="s">
        <v>3594</v>
      </c>
      <c r="B1724" t="s">
        <v>3646</v>
      </c>
      <c r="C1724" t="str">
        <f t="shared" si="208"/>
        <v>SPARES/OTHER</v>
      </c>
      <c r="D1724" s="4">
        <v>44446</v>
      </c>
      <c r="E1724" t="str">
        <f t="shared" si="209"/>
        <v>YAMAHA</v>
      </c>
      <c r="F1724">
        <v>14104106</v>
      </c>
      <c r="G1724" s="19">
        <v>44446</v>
      </c>
      <c r="H1724" t="s">
        <v>3890</v>
      </c>
      <c r="I1724" t="s">
        <v>3891</v>
      </c>
      <c r="J1724">
        <v>2</v>
      </c>
      <c r="K1724">
        <v>2</v>
      </c>
      <c r="L1724">
        <v>12753.98</v>
      </c>
      <c r="M1724" t="s">
        <v>36</v>
      </c>
      <c r="N1724">
        <v>1.2</v>
      </c>
      <c r="O1724">
        <v>12753.98</v>
      </c>
      <c r="P1724">
        <f t="shared" si="215"/>
        <v>15304.775999999998</v>
      </c>
      <c r="Q1724" t="s">
        <v>4058</v>
      </c>
      <c r="R1724" t="s">
        <v>2383</v>
      </c>
      <c r="S1724" t="s">
        <v>25</v>
      </c>
      <c r="T1724">
        <v>905806</v>
      </c>
      <c r="U1724">
        <v>5000</v>
      </c>
      <c r="V1724" t="s">
        <v>3041</v>
      </c>
      <c r="Y1724">
        <v>800671</v>
      </c>
      <c r="Z1724" t="s">
        <v>2385</v>
      </c>
      <c r="AB1724">
        <f t="shared" si="210"/>
        <v>2021</v>
      </c>
      <c r="AC1724">
        <f t="shared" si="211"/>
        <v>9</v>
      </c>
      <c r="AD1724" t="str">
        <f t="shared" si="212"/>
        <v>Q2</v>
      </c>
      <c r="AE1724" t="str">
        <f t="shared" si="213"/>
        <v>FY21/22</v>
      </c>
      <c r="AF1724" t="str">
        <f t="shared" si="214"/>
        <v>EAST</v>
      </c>
    </row>
    <row r="1725" spans="1:32">
      <c r="A1725" t="s">
        <v>3594</v>
      </c>
      <c r="B1725" t="s">
        <v>3646</v>
      </c>
      <c r="C1725" t="str">
        <f t="shared" si="208"/>
        <v>SPARES/OTHER</v>
      </c>
      <c r="D1725" s="4">
        <v>44446</v>
      </c>
      <c r="E1725" t="str">
        <f t="shared" si="209"/>
        <v>HELLER</v>
      </c>
      <c r="F1725">
        <v>14104106</v>
      </c>
      <c r="G1725" s="19">
        <v>44446</v>
      </c>
      <c r="H1725" t="s">
        <v>3130</v>
      </c>
      <c r="I1725" t="s">
        <v>3131</v>
      </c>
      <c r="J1725">
        <v>1</v>
      </c>
      <c r="K1725">
        <v>1</v>
      </c>
      <c r="L1725">
        <v>4215.93</v>
      </c>
      <c r="M1725" t="s">
        <v>36</v>
      </c>
      <c r="N1725">
        <v>1.2</v>
      </c>
      <c r="O1725">
        <v>4215.93</v>
      </c>
      <c r="P1725">
        <f t="shared" si="215"/>
        <v>5059.116</v>
      </c>
      <c r="Q1725" t="s">
        <v>4058</v>
      </c>
      <c r="R1725" t="s">
        <v>2383</v>
      </c>
      <c r="S1725" t="s">
        <v>25</v>
      </c>
      <c r="T1725">
        <v>905806</v>
      </c>
      <c r="U1725">
        <v>2958.19</v>
      </c>
      <c r="V1725" t="s">
        <v>3041</v>
      </c>
      <c r="Y1725">
        <v>800671</v>
      </c>
      <c r="Z1725" t="s">
        <v>2385</v>
      </c>
      <c r="AB1725">
        <f t="shared" si="210"/>
        <v>2021</v>
      </c>
      <c r="AC1725">
        <f t="shared" si="211"/>
        <v>9</v>
      </c>
      <c r="AD1725" t="str">
        <f t="shared" si="212"/>
        <v>Q2</v>
      </c>
      <c r="AE1725" t="str">
        <f t="shared" si="213"/>
        <v>FY21/22</v>
      </c>
      <c r="AF1725" t="str">
        <f t="shared" si="214"/>
        <v>EAST</v>
      </c>
    </row>
    <row r="1726" spans="1:32">
      <c r="A1726" t="s">
        <v>3594</v>
      </c>
      <c r="B1726" t="s">
        <v>3646</v>
      </c>
      <c r="C1726" t="str">
        <f t="shared" si="208"/>
        <v>SPARES/OTHER</v>
      </c>
      <c r="D1726" s="4">
        <v>44446</v>
      </c>
      <c r="E1726" t="str">
        <f t="shared" si="209"/>
        <v>YAMAHA</v>
      </c>
      <c r="F1726">
        <v>14104106</v>
      </c>
      <c r="G1726" s="19">
        <v>44446</v>
      </c>
      <c r="H1726" t="s">
        <v>3803</v>
      </c>
      <c r="I1726" t="s">
        <v>3804</v>
      </c>
      <c r="J1726">
        <v>2</v>
      </c>
      <c r="K1726">
        <v>2</v>
      </c>
      <c r="L1726">
        <v>30493.81</v>
      </c>
      <c r="M1726" t="s">
        <v>36</v>
      </c>
      <c r="N1726">
        <v>1.2</v>
      </c>
      <c r="O1726">
        <v>30493.81</v>
      </c>
      <c r="P1726">
        <f t="shared" si="215"/>
        <v>36592.572</v>
      </c>
      <c r="Q1726" t="s">
        <v>4058</v>
      </c>
      <c r="R1726" t="s">
        <v>2383</v>
      </c>
      <c r="S1726" t="s">
        <v>25</v>
      </c>
      <c r="T1726">
        <v>905806</v>
      </c>
      <c r="U1726">
        <v>19200</v>
      </c>
      <c r="V1726" t="s">
        <v>3041</v>
      </c>
      <c r="Y1726">
        <v>800671</v>
      </c>
      <c r="Z1726" t="s">
        <v>2385</v>
      </c>
      <c r="AB1726">
        <f t="shared" si="210"/>
        <v>2021</v>
      </c>
      <c r="AC1726">
        <f t="shared" si="211"/>
        <v>9</v>
      </c>
      <c r="AD1726" t="str">
        <f t="shared" si="212"/>
        <v>Q2</v>
      </c>
      <c r="AE1726" t="str">
        <f t="shared" si="213"/>
        <v>FY21/22</v>
      </c>
      <c r="AF1726" t="str">
        <f t="shared" si="214"/>
        <v>EAST</v>
      </c>
    </row>
    <row r="1727" spans="1:32">
      <c r="A1727" t="s">
        <v>3594</v>
      </c>
      <c r="B1727" t="s">
        <v>3646</v>
      </c>
      <c r="C1727" t="str">
        <f t="shared" si="208"/>
        <v>SPARES/OTHER</v>
      </c>
      <c r="D1727" s="4">
        <v>44446</v>
      </c>
      <c r="E1727" t="str">
        <f t="shared" si="209"/>
        <v>YAMAHA</v>
      </c>
      <c r="F1727">
        <v>14104106</v>
      </c>
      <c r="G1727" s="19">
        <v>44446</v>
      </c>
      <c r="H1727" t="s">
        <v>2132</v>
      </c>
      <c r="I1727" t="s">
        <v>1836</v>
      </c>
      <c r="J1727">
        <v>1</v>
      </c>
      <c r="K1727">
        <v>1</v>
      </c>
      <c r="L1727">
        <v>63141.59</v>
      </c>
      <c r="M1727" t="s">
        <v>36</v>
      </c>
      <c r="N1727">
        <v>1.2</v>
      </c>
      <c r="O1727">
        <v>63141.59</v>
      </c>
      <c r="P1727">
        <f t="shared" si="215"/>
        <v>75769.907999999996</v>
      </c>
      <c r="Q1727" t="s">
        <v>4058</v>
      </c>
      <c r="R1727" t="s">
        <v>2383</v>
      </c>
      <c r="S1727" t="s">
        <v>25</v>
      </c>
      <c r="T1727">
        <v>905806</v>
      </c>
      <c r="U1727">
        <v>43000</v>
      </c>
      <c r="V1727" t="s">
        <v>3041</v>
      </c>
      <c r="Y1727">
        <v>800671</v>
      </c>
      <c r="Z1727" t="s">
        <v>2385</v>
      </c>
      <c r="AB1727">
        <f t="shared" si="210"/>
        <v>2021</v>
      </c>
      <c r="AC1727">
        <f t="shared" si="211"/>
        <v>9</v>
      </c>
      <c r="AD1727" t="str">
        <f t="shared" si="212"/>
        <v>Q2</v>
      </c>
      <c r="AE1727" t="str">
        <f t="shared" si="213"/>
        <v>FY21/22</v>
      </c>
      <c r="AF1727" t="str">
        <f t="shared" si="214"/>
        <v>EAST</v>
      </c>
    </row>
    <row r="1728" spans="1:32">
      <c r="A1728" t="s">
        <v>3594</v>
      </c>
      <c r="B1728" t="s">
        <v>3646</v>
      </c>
      <c r="C1728" t="str">
        <f t="shared" si="208"/>
        <v>SPARES/OTHER</v>
      </c>
      <c r="D1728" s="4">
        <v>44446</v>
      </c>
      <c r="E1728" t="str">
        <f t="shared" si="209"/>
        <v>OTHERS</v>
      </c>
      <c r="F1728">
        <v>14104107</v>
      </c>
      <c r="G1728" s="19">
        <v>44446</v>
      </c>
      <c r="H1728" t="s">
        <v>345</v>
      </c>
      <c r="I1728" t="s">
        <v>346</v>
      </c>
      <c r="J1728">
        <v>10</v>
      </c>
      <c r="K1728">
        <v>10</v>
      </c>
      <c r="L1728">
        <v>5256.64</v>
      </c>
      <c r="M1728" t="s">
        <v>36</v>
      </c>
      <c r="N1728">
        <v>1.2</v>
      </c>
      <c r="O1728">
        <v>5256.64</v>
      </c>
      <c r="P1728">
        <f t="shared" si="215"/>
        <v>6307.9679999999998</v>
      </c>
      <c r="Q1728" t="s">
        <v>4058</v>
      </c>
      <c r="R1728" t="s">
        <v>4433</v>
      </c>
      <c r="S1728" t="s">
        <v>25</v>
      </c>
      <c r="T1728">
        <v>905807</v>
      </c>
      <c r="U1728">
        <v>1430.76</v>
      </c>
      <c r="V1728" t="s">
        <v>3041</v>
      </c>
      <c r="Y1728">
        <v>800736</v>
      </c>
      <c r="Z1728" t="s">
        <v>4434</v>
      </c>
      <c r="AB1728">
        <f t="shared" si="210"/>
        <v>2021</v>
      </c>
      <c r="AC1728">
        <f t="shared" si="211"/>
        <v>9</v>
      </c>
      <c r="AD1728" t="str">
        <f t="shared" si="212"/>
        <v>Q2</v>
      </c>
      <c r="AE1728" t="str">
        <f t="shared" si="213"/>
        <v>FY21/22</v>
      </c>
      <c r="AF1728" t="str">
        <f t="shared" si="214"/>
        <v>EAST</v>
      </c>
    </row>
    <row r="1729" spans="1:32">
      <c r="A1729" t="s">
        <v>3594</v>
      </c>
      <c r="B1729" t="s">
        <v>22</v>
      </c>
      <c r="C1729" t="str">
        <f t="shared" si="208"/>
        <v>SERVICE_CHARGE</v>
      </c>
      <c r="D1729" s="4">
        <v>44447</v>
      </c>
      <c r="E1729" t="str">
        <f t="shared" si="209"/>
        <v>OTHERS</v>
      </c>
      <c r="F1729">
        <v>12101161</v>
      </c>
      <c r="G1729" s="19">
        <v>44447</v>
      </c>
      <c r="H1729" t="s">
        <v>357</v>
      </c>
      <c r="I1729" t="s">
        <v>77</v>
      </c>
      <c r="J1729">
        <v>1</v>
      </c>
      <c r="K1729">
        <v>1</v>
      </c>
      <c r="L1729">
        <v>3539.82</v>
      </c>
      <c r="M1729" t="s">
        <v>36</v>
      </c>
      <c r="N1729">
        <v>1.2</v>
      </c>
      <c r="O1729">
        <v>3539.82</v>
      </c>
      <c r="P1729">
        <f t="shared" si="215"/>
        <v>4247.7839999999997</v>
      </c>
      <c r="Q1729" t="s">
        <v>41</v>
      </c>
      <c r="R1729" t="s">
        <v>3134</v>
      </c>
      <c r="S1729" t="s">
        <v>25</v>
      </c>
      <c r="T1729">
        <v>905808</v>
      </c>
      <c r="U1729">
        <v>0</v>
      </c>
      <c r="V1729" t="s">
        <v>3038</v>
      </c>
      <c r="X1729" t="s">
        <v>3431</v>
      </c>
      <c r="Z1729" t="s">
        <v>3136</v>
      </c>
      <c r="AB1729">
        <f t="shared" si="210"/>
        <v>2021</v>
      </c>
      <c r="AC1729">
        <f t="shared" si="211"/>
        <v>9</v>
      </c>
      <c r="AD1729" t="str">
        <f t="shared" si="212"/>
        <v>Q2</v>
      </c>
      <c r="AE1729" t="str">
        <f t="shared" si="213"/>
        <v>FY21/22</v>
      </c>
      <c r="AF1729" t="str">
        <f t="shared" si="214"/>
        <v>SOUTH</v>
      </c>
    </row>
    <row r="1730" spans="1:32">
      <c r="A1730" t="s">
        <v>3594</v>
      </c>
      <c r="B1730" t="s">
        <v>22</v>
      </c>
      <c r="C1730" t="str">
        <f t="shared" ref="C1730:C1793" si="216">IF(F1730="", "", IF(AND(F1730&gt;=12000000, F1730&lt;=13000000, OR(ISNUMBER(SEARCH("SERVICE", H1730)), ISNUMBER(SEARCH("REPAIR CHARGE", I1730)), ISNUMBER(SEARCH("REPAIR", H1730)))), "SERVICE_CHARGE", IF(AND(F1730&gt;=13000000, F1730&lt;=14000000, OR(ISNUMBER(SEARCH("SERVICE", H1730)), ISNUMBER(SEARCH("REPAIR CHARGE", I1730)), ISNUMBER(SEARCH("REPAIR", H1730)))), "CONTRACT_FEE", IF(AND(F1730&gt;=14000000, F1730&lt;=15000000, OR(ISNUMBER(SEARCH("TAPE FEEDER", I1730)), ISNUMBER(SEARCH("ZS FEEDER", I1730)), ISNUMBER(SEARCH("TRAY", I1730)))), "FEEDER", "SPARES/OTHER"))))</f>
        <v>SERVICE_CHARGE</v>
      </c>
      <c r="D1730" s="4">
        <v>44447</v>
      </c>
      <c r="E1730" t="str">
        <f t="shared" ref="E1730:E1793" si="217">IF(ISNUMBER(SEARCH("YMCT",H1730)),"YAMAHA",IF(ISNUMBER(SEARCH("HELI",H1730)),"HELLER",IF(ISNUMBER(SEARCH("PEMR",H1730)),"PEMTRON",IF(ISNUMBER(SEARCH("PEMT",H1730)),"PEMTRON",IF(H1730="","",(IFERROR(1/0,"OTHERS")))))))</f>
        <v>OTHERS</v>
      </c>
      <c r="F1730">
        <v>12101161</v>
      </c>
      <c r="G1730" s="19">
        <v>44447</v>
      </c>
      <c r="H1730" t="s">
        <v>357</v>
      </c>
      <c r="I1730" t="s">
        <v>77</v>
      </c>
      <c r="J1730">
        <v>1</v>
      </c>
      <c r="K1730">
        <v>1</v>
      </c>
      <c r="L1730">
        <v>4247.79</v>
      </c>
      <c r="M1730" t="s">
        <v>36</v>
      </c>
      <c r="N1730">
        <v>1.2</v>
      </c>
      <c r="O1730">
        <v>4247.79</v>
      </c>
      <c r="P1730">
        <f t="shared" si="215"/>
        <v>5097.348</v>
      </c>
      <c r="Q1730" t="s">
        <v>41</v>
      </c>
      <c r="R1730" t="s">
        <v>3134</v>
      </c>
      <c r="S1730" t="s">
        <v>25</v>
      </c>
      <c r="T1730">
        <v>905808</v>
      </c>
      <c r="U1730">
        <v>0</v>
      </c>
      <c r="V1730" t="s">
        <v>3038</v>
      </c>
      <c r="X1730" t="s">
        <v>3431</v>
      </c>
      <c r="Z1730" t="s">
        <v>3136</v>
      </c>
      <c r="AB1730">
        <f t="shared" ref="AB1730:AB1793" si="218">IF(D1730="","",YEAR(D1730))</f>
        <v>2021</v>
      </c>
      <c r="AC1730">
        <f t="shared" ref="AC1730:AC1793" si="219">IF(D1730="","",MONTH(D1730))</f>
        <v>9</v>
      </c>
      <c r="AD1730" t="str">
        <f t="shared" ref="AD1730:AD1793" si="220">IFERROR(IF(AC1730="","",IF(AND(AC1730&gt;=10,AC1730&lt;=12),"Q3",IF(AND(AC1730&gt;=1,AC1730&lt;=3),"Q4",IF(AND(AC1730&gt;=7,AC1730&lt;=9),"Q2",IF(AND(AC1730&gt;=4,AC1730&lt;=6),"Q1"))))),"")</f>
        <v>Q2</v>
      </c>
      <c r="AE1730" t="str">
        <f t="shared" ref="AE1730:AE1793" si="221">IFERROR(IF(AD1730="Q4","FY"&amp;RIGHT(AB1730,2)-1&amp;"/"&amp;RIGHT(AB1730,2),"FY"&amp;RIGHT(AB1730,2)&amp;"/"&amp;RIGHT(AB1730,2)+1),"")</f>
        <v>FY21/22</v>
      </c>
      <c r="AF1730" t="str">
        <f t="shared" ref="AF1730:AF1793" si="222">IF(B1730="SZX","SOUTH",IF(B1730="BJS","NORTH",IF(B1730="SHA","EAST",IF(B1730="","",(IF(AND(B1730&lt;&gt;"SZX",B1730&lt;&gt;"SHA",B1730&lt;&gt;"BJS"),"WEST"))))))</f>
        <v>SOUTH</v>
      </c>
    </row>
    <row r="1731" spans="1:32">
      <c r="A1731" t="s">
        <v>3594</v>
      </c>
      <c r="B1731" t="s">
        <v>22</v>
      </c>
      <c r="C1731" t="str">
        <f t="shared" si="216"/>
        <v>SPARES/OTHER</v>
      </c>
      <c r="D1731" s="4">
        <v>44447</v>
      </c>
      <c r="E1731" t="str">
        <f t="shared" si="217"/>
        <v>YAMAHA</v>
      </c>
      <c r="F1731">
        <v>14104108</v>
      </c>
      <c r="G1731" s="19">
        <v>44447</v>
      </c>
      <c r="H1731" t="s">
        <v>120</v>
      </c>
      <c r="I1731" t="s">
        <v>121</v>
      </c>
      <c r="J1731">
        <v>1</v>
      </c>
      <c r="K1731">
        <v>1</v>
      </c>
      <c r="L1731">
        <v>2212.39</v>
      </c>
      <c r="M1731" t="s">
        <v>36</v>
      </c>
      <c r="N1731">
        <v>1.2</v>
      </c>
      <c r="O1731">
        <v>2212.39</v>
      </c>
      <c r="P1731">
        <f t="shared" ref="P1731:P1794" si="223">IF(M1731="CNY",O1731*N1731,IF(M1731="USD",O1731*7.8,IF(M1731="HKD",O1731*1,IF(M1731="JPY",O1731*0.0563,""))))</f>
        <v>2654.8679999999999</v>
      </c>
      <c r="Q1731" t="s">
        <v>41</v>
      </c>
      <c r="R1731" t="s">
        <v>349</v>
      </c>
      <c r="S1731" t="s">
        <v>25</v>
      </c>
      <c r="T1731">
        <v>905809</v>
      </c>
      <c r="U1731">
        <v>1311</v>
      </c>
      <c r="V1731" t="s">
        <v>3041</v>
      </c>
      <c r="X1731" t="s">
        <v>3432</v>
      </c>
      <c r="Y1731">
        <v>800914</v>
      </c>
      <c r="Z1731" t="s">
        <v>350</v>
      </c>
      <c r="AB1731">
        <f t="shared" si="218"/>
        <v>2021</v>
      </c>
      <c r="AC1731">
        <f t="shared" si="219"/>
        <v>9</v>
      </c>
      <c r="AD1731" t="str">
        <f t="shared" si="220"/>
        <v>Q2</v>
      </c>
      <c r="AE1731" t="str">
        <f t="shared" si="221"/>
        <v>FY21/22</v>
      </c>
      <c r="AF1731" t="str">
        <f t="shared" si="222"/>
        <v>SOUTH</v>
      </c>
    </row>
    <row r="1732" spans="1:32">
      <c r="A1732" t="s">
        <v>3594</v>
      </c>
      <c r="B1732" t="s">
        <v>22</v>
      </c>
      <c r="C1732" t="str">
        <f t="shared" si="216"/>
        <v>SPARES/OTHER</v>
      </c>
      <c r="D1732" s="4">
        <v>44447</v>
      </c>
      <c r="E1732" t="str">
        <f t="shared" si="217"/>
        <v>YAMAHA</v>
      </c>
      <c r="F1732">
        <v>14104108</v>
      </c>
      <c r="G1732" s="19">
        <v>44447</v>
      </c>
      <c r="H1732" t="s">
        <v>2051</v>
      </c>
      <c r="I1732" t="s">
        <v>2052</v>
      </c>
      <c r="J1732">
        <v>2</v>
      </c>
      <c r="K1732">
        <v>2</v>
      </c>
      <c r="L1732">
        <v>8849.56</v>
      </c>
      <c r="M1732" t="s">
        <v>36</v>
      </c>
      <c r="N1732">
        <v>1.2</v>
      </c>
      <c r="O1732">
        <v>8849.56</v>
      </c>
      <c r="P1732">
        <f t="shared" si="223"/>
        <v>10619.472</v>
      </c>
      <c r="Q1732" t="s">
        <v>41</v>
      </c>
      <c r="R1732" t="s">
        <v>349</v>
      </c>
      <c r="S1732" t="s">
        <v>25</v>
      </c>
      <c r="T1732">
        <v>905809</v>
      </c>
      <c r="U1732">
        <v>5038</v>
      </c>
      <c r="V1732" t="s">
        <v>3041</v>
      </c>
      <c r="X1732" t="s">
        <v>3432</v>
      </c>
      <c r="Y1732">
        <v>800914</v>
      </c>
      <c r="Z1732" t="s">
        <v>350</v>
      </c>
      <c r="AB1732">
        <f t="shared" si="218"/>
        <v>2021</v>
      </c>
      <c r="AC1732">
        <f t="shared" si="219"/>
        <v>9</v>
      </c>
      <c r="AD1732" t="str">
        <f t="shared" si="220"/>
        <v>Q2</v>
      </c>
      <c r="AE1732" t="str">
        <f t="shared" si="221"/>
        <v>FY21/22</v>
      </c>
      <c r="AF1732" t="str">
        <f t="shared" si="222"/>
        <v>SOUTH</v>
      </c>
    </row>
    <row r="1733" spans="1:32">
      <c r="A1733" t="s">
        <v>3594</v>
      </c>
      <c r="B1733" t="s">
        <v>22</v>
      </c>
      <c r="C1733" t="str">
        <f t="shared" si="216"/>
        <v>SPARES/OTHER</v>
      </c>
      <c r="D1733" s="4">
        <v>44448</v>
      </c>
      <c r="E1733" t="str">
        <f t="shared" si="217"/>
        <v>YAMAHA</v>
      </c>
      <c r="F1733">
        <v>14104109</v>
      </c>
      <c r="G1733" s="19">
        <v>44448</v>
      </c>
      <c r="H1733" t="s">
        <v>1748</v>
      </c>
      <c r="I1733" t="s">
        <v>1749</v>
      </c>
      <c r="J1733">
        <v>2</v>
      </c>
      <c r="K1733">
        <v>2</v>
      </c>
      <c r="L1733">
        <v>973.45</v>
      </c>
      <c r="M1733" t="s">
        <v>36</v>
      </c>
      <c r="N1733">
        <v>1.2</v>
      </c>
      <c r="O1733">
        <v>973.45</v>
      </c>
      <c r="P1733">
        <f t="shared" si="223"/>
        <v>1168.1400000000001</v>
      </c>
      <c r="Q1733" t="s">
        <v>41</v>
      </c>
      <c r="R1733" t="s">
        <v>1157</v>
      </c>
      <c r="S1733" t="s">
        <v>25</v>
      </c>
      <c r="T1733">
        <v>905810</v>
      </c>
      <c r="U1733">
        <v>536</v>
      </c>
      <c r="V1733" t="s">
        <v>3041</v>
      </c>
      <c r="Y1733">
        <v>801016</v>
      </c>
      <c r="Z1733" t="s">
        <v>1159</v>
      </c>
      <c r="AB1733">
        <f t="shared" si="218"/>
        <v>2021</v>
      </c>
      <c r="AC1733">
        <f t="shared" si="219"/>
        <v>9</v>
      </c>
      <c r="AD1733" t="str">
        <f t="shared" si="220"/>
        <v>Q2</v>
      </c>
      <c r="AE1733" t="str">
        <f t="shared" si="221"/>
        <v>FY21/22</v>
      </c>
      <c r="AF1733" t="str">
        <f t="shared" si="222"/>
        <v>SOUTH</v>
      </c>
    </row>
    <row r="1734" spans="1:32">
      <c r="A1734" t="s">
        <v>3594</v>
      </c>
      <c r="B1734" t="s">
        <v>22</v>
      </c>
      <c r="C1734" t="str">
        <f t="shared" si="216"/>
        <v>SPARES/OTHER</v>
      </c>
      <c r="D1734" s="4">
        <v>44448</v>
      </c>
      <c r="E1734" t="str">
        <f t="shared" si="217"/>
        <v>YAMAHA</v>
      </c>
      <c r="F1734">
        <v>14104109</v>
      </c>
      <c r="G1734" s="19">
        <v>44448</v>
      </c>
      <c r="H1734" t="s">
        <v>97</v>
      </c>
      <c r="I1734" t="s">
        <v>98</v>
      </c>
      <c r="J1734">
        <v>30</v>
      </c>
      <c r="K1734">
        <v>30</v>
      </c>
      <c r="L1734">
        <v>663.72</v>
      </c>
      <c r="M1734" t="s">
        <v>36</v>
      </c>
      <c r="N1734">
        <v>1.2</v>
      </c>
      <c r="O1734">
        <v>663.72</v>
      </c>
      <c r="P1734">
        <f t="shared" si="223"/>
        <v>796.46400000000006</v>
      </c>
      <c r="Q1734" t="s">
        <v>41</v>
      </c>
      <c r="R1734" t="s">
        <v>1157</v>
      </c>
      <c r="S1734" t="s">
        <v>25</v>
      </c>
      <c r="T1734">
        <v>905810</v>
      </c>
      <c r="U1734">
        <v>750</v>
      </c>
      <c r="V1734" t="s">
        <v>3041</v>
      </c>
      <c r="Y1734">
        <v>801016</v>
      </c>
      <c r="Z1734" t="s">
        <v>1159</v>
      </c>
      <c r="AB1734">
        <f t="shared" si="218"/>
        <v>2021</v>
      </c>
      <c r="AC1734">
        <f t="shared" si="219"/>
        <v>9</v>
      </c>
      <c r="AD1734" t="str">
        <f t="shared" si="220"/>
        <v>Q2</v>
      </c>
      <c r="AE1734" t="str">
        <f t="shared" si="221"/>
        <v>FY21/22</v>
      </c>
      <c r="AF1734" t="str">
        <f t="shared" si="222"/>
        <v>SOUTH</v>
      </c>
    </row>
    <row r="1735" spans="1:32">
      <c r="A1735" t="s">
        <v>3594</v>
      </c>
      <c r="B1735" t="s">
        <v>22</v>
      </c>
      <c r="C1735" t="str">
        <f t="shared" si="216"/>
        <v>SPARES/OTHER</v>
      </c>
      <c r="D1735" s="4">
        <v>44448</v>
      </c>
      <c r="E1735" t="str">
        <f t="shared" si="217"/>
        <v>YAMAHA</v>
      </c>
      <c r="F1735">
        <v>14104109</v>
      </c>
      <c r="G1735" s="19">
        <v>44448</v>
      </c>
      <c r="H1735" t="s">
        <v>1978</v>
      </c>
      <c r="I1735" t="s">
        <v>1979</v>
      </c>
      <c r="J1735">
        <v>30</v>
      </c>
      <c r="K1735">
        <v>30</v>
      </c>
      <c r="L1735">
        <v>1991.15</v>
      </c>
      <c r="M1735" t="s">
        <v>36</v>
      </c>
      <c r="N1735">
        <v>1.2</v>
      </c>
      <c r="O1735">
        <v>1991.15</v>
      </c>
      <c r="P1735">
        <f t="shared" si="223"/>
        <v>2389.38</v>
      </c>
      <c r="Q1735" t="s">
        <v>41</v>
      </c>
      <c r="R1735" t="s">
        <v>1157</v>
      </c>
      <c r="S1735" t="s">
        <v>25</v>
      </c>
      <c r="T1735">
        <v>905810</v>
      </c>
      <c r="U1735">
        <v>2250</v>
      </c>
      <c r="V1735" t="s">
        <v>3041</v>
      </c>
      <c r="Y1735">
        <v>801016</v>
      </c>
      <c r="Z1735" t="s">
        <v>1159</v>
      </c>
      <c r="AB1735">
        <f t="shared" si="218"/>
        <v>2021</v>
      </c>
      <c r="AC1735">
        <f t="shared" si="219"/>
        <v>9</v>
      </c>
      <c r="AD1735" t="str">
        <f t="shared" si="220"/>
        <v>Q2</v>
      </c>
      <c r="AE1735" t="str">
        <f t="shared" si="221"/>
        <v>FY21/22</v>
      </c>
      <c r="AF1735" t="str">
        <f t="shared" si="222"/>
        <v>SOUTH</v>
      </c>
    </row>
    <row r="1736" spans="1:32">
      <c r="A1736" t="s">
        <v>3594</v>
      </c>
      <c r="B1736" t="s">
        <v>22</v>
      </c>
      <c r="C1736" t="str">
        <f t="shared" si="216"/>
        <v>SPARES/OTHER</v>
      </c>
      <c r="D1736" s="4">
        <v>44448</v>
      </c>
      <c r="E1736" t="str">
        <f t="shared" si="217"/>
        <v>YAMAHA</v>
      </c>
      <c r="F1736">
        <v>14104109</v>
      </c>
      <c r="G1736" s="19">
        <v>44448</v>
      </c>
      <c r="H1736" t="s">
        <v>1538</v>
      </c>
      <c r="I1736" t="s">
        <v>1539</v>
      </c>
      <c r="J1736">
        <v>30</v>
      </c>
      <c r="K1736">
        <v>30</v>
      </c>
      <c r="L1736">
        <v>1327.43</v>
      </c>
      <c r="M1736" t="s">
        <v>36</v>
      </c>
      <c r="N1736">
        <v>1.2</v>
      </c>
      <c r="O1736">
        <v>1327.43</v>
      </c>
      <c r="P1736">
        <f t="shared" si="223"/>
        <v>1592.9159999999999</v>
      </c>
      <c r="Q1736" t="s">
        <v>41</v>
      </c>
      <c r="R1736" t="s">
        <v>1157</v>
      </c>
      <c r="S1736" t="s">
        <v>25</v>
      </c>
      <c r="T1736">
        <v>905810</v>
      </c>
      <c r="U1736">
        <v>1500</v>
      </c>
      <c r="V1736" t="s">
        <v>3041</v>
      </c>
      <c r="Y1736">
        <v>801016</v>
      </c>
      <c r="Z1736" t="s">
        <v>1159</v>
      </c>
      <c r="AB1736">
        <f t="shared" si="218"/>
        <v>2021</v>
      </c>
      <c r="AC1736">
        <f t="shared" si="219"/>
        <v>9</v>
      </c>
      <c r="AD1736" t="str">
        <f t="shared" si="220"/>
        <v>Q2</v>
      </c>
      <c r="AE1736" t="str">
        <f t="shared" si="221"/>
        <v>FY21/22</v>
      </c>
      <c r="AF1736" t="str">
        <f t="shared" si="222"/>
        <v>SOUTH</v>
      </c>
    </row>
    <row r="1737" spans="1:32">
      <c r="A1737" t="s">
        <v>3594</v>
      </c>
      <c r="B1737" t="s">
        <v>22</v>
      </c>
      <c r="C1737" t="str">
        <f t="shared" si="216"/>
        <v>SPARES/OTHER</v>
      </c>
      <c r="D1737" s="4">
        <v>44448</v>
      </c>
      <c r="E1737" t="str">
        <f t="shared" si="217"/>
        <v>YAMAHA</v>
      </c>
      <c r="F1737">
        <v>14104109</v>
      </c>
      <c r="G1737" s="19">
        <v>44448</v>
      </c>
      <c r="H1737" t="s">
        <v>55</v>
      </c>
      <c r="I1737" t="s">
        <v>56</v>
      </c>
      <c r="J1737">
        <v>20</v>
      </c>
      <c r="K1737">
        <v>20</v>
      </c>
      <c r="L1737">
        <v>4778.76</v>
      </c>
      <c r="M1737" t="s">
        <v>36</v>
      </c>
      <c r="N1737">
        <v>1.2</v>
      </c>
      <c r="O1737">
        <v>4778.76</v>
      </c>
      <c r="P1737">
        <f t="shared" si="223"/>
        <v>5734.5119999999997</v>
      </c>
      <c r="Q1737" t="s">
        <v>41</v>
      </c>
      <c r="R1737" t="s">
        <v>1157</v>
      </c>
      <c r="S1737" t="s">
        <v>25</v>
      </c>
      <c r="T1737">
        <v>905810</v>
      </c>
      <c r="U1737">
        <v>5940</v>
      </c>
      <c r="V1737" t="s">
        <v>3041</v>
      </c>
      <c r="Y1737">
        <v>801016</v>
      </c>
      <c r="Z1737" t="s">
        <v>1159</v>
      </c>
      <c r="AB1737">
        <f t="shared" si="218"/>
        <v>2021</v>
      </c>
      <c r="AC1737">
        <f t="shared" si="219"/>
        <v>9</v>
      </c>
      <c r="AD1737" t="str">
        <f t="shared" si="220"/>
        <v>Q2</v>
      </c>
      <c r="AE1737" t="str">
        <f t="shared" si="221"/>
        <v>FY21/22</v>
      </c>
      <c r="AF1737" t="str">
        <f t="shared" si="222"/>
        <v>SOUTH</v>
      </c>
    </row>
    <row r="1738" spans="1:32">
      <c r="A1738" t="s">
        <v>3594</v>
      </c>
      <c r="B1738" t="s">
        <v>22</v>
      </c>
      <c r="C1738" t="str">
        <f t="shared" si="216"/>
        <v>SPARES/OTHER</v>
      </c>
      <c r="D1738" s="4">
        <v>44448</v>
      </c>
      <c r="E1738" t="str">
        <f t="shared" si="217"/>
        <v>YAMAHA</v>
      </c>
      <c r="F1738">
        <v>14104109</v>
      </c>
      <c r="G1738" s="19">
        <v>44448</v>
      </c>
      <c r="H1738" t="s">
        <v>1305</v>
      </c>
      <c r="I1738" t="s">
        <v>45</v>
      </c>
      <c r="J1738">
        <v>8</v>
      </c>
      <c r="K1738">
        <v>8</v>
      </c>
      <c r="L1738">
        <v>892.04</v>
      </c>
      <c r="M1738" t="s">
        <v>36</v>
      </c>
      <c r="N1738">
        <v>1.2</v>
      </c>
      <c r="O1738">
        <v>892.04</v>
      </c>
      <c r="P1738">
        <f t="shared" si="223"/>
        <v>1070.4479999999999</v>
      </c>
      <c r="Q1738" t="s">
        <v>41</v>
      </c>
      <c r="R1738" t="s">
        <v>1157</v>
      </c>
      <c r="S1738" t="s">
        <v>25</v>
      </c>
      <c r="T1738">
        <v>905810</v>
      </c>
      <c r="U1738">
        <v>528</v>
      </c>
      <c r="V1738" t="s">
        <v>3041</v>
      </c>
      <c r="Y1738">
        <v>801016</v>
      </c>
      <c r="Z1738" t="s">
        <v>1159</v>
      </c>
      <c r="AB1738">
        <f t="shared" si="218"/>
        <v>2021</v>
      </c>
      <c r="AC1738">
        <f t="shared" si="219"/>
        <v>9</v>
      </c>
      <c r="AD1738" t="str">
        <f t="shared" si="220"/>
        <v>Q2</v>
      </c>
      <c r="AE1738" t="str">
        <f t="shared" si="221"/>
        <v>FY21/22</v>
      </c>
      <c r="AF1738" t="str">
        <f t="shared" si="222"/>
        <v>SOUTH</v>
      </c>
    </row>
    <row r="1739" spans="1:32">
      <c r="A1739" t="s">
        <v>3594</v>
      </c>
      <c r="B1739" t="s">
        <v>22</v>
      </c>
      <c r="C1739" t="str">
        <f t="shared" si="216"/>
        <v>SPARES/OTHER</v>
      </c>
      <c r="D1739" s="4">
        <v>44448</v>
      </c>
      <c r="E1739" t="str">
        <f t="shared" si="217"/>
        <v>YAMAHA</v>
      </c>
      <c r="F1739">
        <v>14104109</v>
      </c>
      <c r="G1739" s="19">
        <v>44448</v>
      </c>
      <c r="H1739" t="s">
        <v>2013</v>
      </c>
      <c r="I1739" t="s">
        <v>44</v>
      </c>
      <c r="J1739">
        <v>8</v>
      </c>
      <c r="K1739">
        <v>8</v>
      </c>
      <c r="L1739">
        <v>892.04</v>
      </c>
      <c r="M1739" t="s">
        <v>36</v>
      </c>
      <c r="N1739">
        <v>1.2</v>
      </c>
      <c r="O1739">
        <v>892.04</v>
      </c>
      <c r="P1739">
        <f t="shared" si="223"/>
        <v>1070.4479999999999</v>
      </c>
      <c r="Q1739" t="s">
        <v>41</v>
      </c>
      <c r="R1739" t="s">
        <v>1157</v>
      </c>
      <c r="S1739" t="s">
        <v>25</v>
      </c>
      <c r="T1739">
        <v>905810</v>
      </c>
      <c r="U1739">
        <v>512</v>
      </c>
      <c r="V1739" t="s">
        <v>3041</v>
      </c>
      <c r="Y1739">
        <v>801016</v>
      </c>
      <c r="Z1739" t="s">
        <v>1159</v>
      </c>
      <c r="AB1739">
        <f t="shared" si="218"/>
        <v>2021</v>
      </c>
      <c r="AC1739">
        <f t="shared" si="219"/>
        <v>9</v>
      </c>
      <c r="AD1739" t="str">
        <f t="shared" si="220"/>
        <v>Q2</v>
      </c>
      <c r="AE1739" t="str">
        <f t="shared" si="221"/>
        <v>FY21/22</v>
      </c>
      <c r="AF1739" t="str">
        <f t="shared" si="222"/>
        <v>SOUTH</v>
      </c>
    </row>
    <row r="1740" spans="1:32">
      <c r="A1740" t="s">
        <v>3594</v>
      </c>
      <c r="B1740" t="s">
        <v>22</v>
      </c>
      <c r="C1740" t="str">
        <f t="shared" si="216"/>
        <v>SPARES/OTHER</v>
      </c>
      <c r="D1740" s="4">
        <v>44448</v>
      </c>
      <c r="E1740" t="str">
        <f t="shared" si="217"/>
        <v>HELLER</v>
      </c>
      <c r="F1740">
        <v>14104109</v>
      </c>
      <c r="G1740" s="19">
        <v>44448</v>
      </c>
      <c r="H1740" t="s">
        <v>251</v>
      </c>
      <c r="I1740" t="s">
        <v>252</v>
      </c>
      <c r="J1740">
        <v>2</v>
      </c>
      <c r="K1740">
        <v>2</v>
      </c>
      <c r="L1740">
        <v>3008.85</v>
      </c>
      <c r="M1740" t="s">
        <v>36</v>
      </c>
      <c r="N1740">
        <v>1.2</v>
      </c>
      <c r="O1740">
        <v>3008.85</v>
      </c>
      <c r="P1740">
        <f t="shared" si="223"/>
        <v>3610.62</v>
      </c>
      <c r="Q1740" t="s">
        <v>41</v>
      </c>
      <c r="R1740" t="s">
        <v>1157</v>
      </c>
      <c r="S1740" t="s">
        <v>25</v>
      </c>
      <c r="T1740">
        <v>905810</v>
      </c>
      <c r="U1740">
        <v>2200</v>
      </c>
      <c r="V1740" t="s">
        <v>3041</v>
      </c>
      <c r="Y1740">
        <v>801016</v>
      </c>
      <c r="Z1740" t="s">
        <v>1159</v>
      </c>
      <c r="AB1740">
        <f t="shared" si="218"/>
        <v>2021</v>
      </c>
      <c r="AC1740">
        <f t="shared" si="219"/>
        <v>9</v>
      </c>
      <c r="AD1740" t="str">
        <f t="shared" si="220"/>
        <v>Q2</v>
      </c>
      <c r="AE1740" t="str">
        <f t="shared" si="221"/>
        <v>FY21/22</v>
      </c>
      <c r="AF1740" t="str">
        <f t="shared" si="222"/>
        <v>SOUTH</v>
      </c>
    </row>
    <row r="1741" spans="1:32">
      <c r="A1741" t="s">
        <v>3594</v>
      </c>
      <c r="B1741" t="s">
        <v>22</v>
      </c>
      <c r="C1741" t="str">
        <f t="shared" si="216"/>
        <v>SPARES/OTHER</v>
      </c>
      <c r="D1741" s="4">
        <v>44448</v>
      </c>
      <c r="E1741" t="str">
        <f t="shared" si="217"/>
        <v>YAMAHA</v>
      </c>
      <c r="F1741">
        <v>14104110</v>
      </c>
      <c r="G1741" s="19">
        <v>44448</v>
      </c>
      <c r="H1741" t="s">
        <v>2149</v>
      </c>
      <c r="I1741" t="s">
        <v>2150</v>
      </c>
      <c r="J1741">
        <v>6</v>
      </c>
      <c r="K1741">
        <v>6</v>
      </c>
      <c r="L1741">
        <v>3185.84</v>
      </c>
      <c r="M1741" t="s">
        <v>36</v>
      </c>
      <c r="N1741">
        <v>1.2</v>
      </c>
      <c r="O1741">
        <v>3185.84</v>
      </c>
      <c r="P1741">
        <f t="shared" si="223"/>
        <v>3823.0079999999998</v>
      </c>
      <c r="Q1741" t="s">
        <v>41</v>
      </c>
      <c r="R1741" t="s">
        <v>362</v>
      </c>
      <c r="S1741" t="s">
        <v>25</v>
      </c>
      <c r="T1741">
        <v>905812</v>
      </c>
      <c r="U1741">
        <v>1746</v>
      </c>
      <c r="V1741" t="s">
        <v>3041</v>
      </c>
      <c r="X1741" t="s">
        <v>3433</v>
      </c>
      <c r="Y1741">
        <v>801026</v>
      </c>
      <c r="Z1741" t="s">
        <v>2669</v>
      </c>
      <c r="AB1741">
        <f t="shared" si="218"/>
        <v>2021</v>
      </c>
      <c r="AC1741">
        <f t="shared" si="219"/>
        <v>9</v>
      </c>
      <c r="AD1741" t="str">
        <f t="shared" si="220"/>
        <v>Q2</v>
      </c>
      <c r="AE1741" t="str">
        <f t="shared" si="221"/>
        <v>FY21/22</v>
      </c>
      <c r="AF1741" t="str">
        <f t="shared" si="222"/>
        <v>SOUTH</v>
      </c>
    </row>
    <row r="1742" spans="1:32">
      <c r="A1742" t="s">
        <v>3594</v>
      </c>
      <c r="B1742" t="s">
        <v>22</v>
      </c>
      <c r="C1742" t="str">
        <f t="shared" si="216"/>
        <v>SPARES/OTHER</v>
      </c>
      <c r="D1742" s="4">
        <v>44448</v>
      </c>
      <c r="E1742" t="str">
        <f t="shared" si="217"/>
        <v>YAMAHA</v>
      </c>
      <c r="F1742">
        <v>14104110</v>
      </c>
      <c r="G1742" s="19">
        <v>44448</v>
      </c>
      <c r="H1742" t="s">
        <v>2155</v>
      </c>
      <c r="I1742" t="s">
        <v>2156</v>
      </c>
      <c r="J1742">
        <v>1</v>
      </c>
      <c r="K1742">
        <v>1</v>
      </c>
      <c r="L1742">
        <v>929.2</v>
      </c>
      <c r="M1742" t="s">
        <v>36</v>
      </c>
      <c r="N1742">
        <v>1.2</v>
      </c>
      <c r="O1742">
        <v>929.2</v>
      </c>
      <c r="P1742">
        <f t="shared" si="223"/>
        <v>1115.04</v>
      </c>
      <c r="Q1742" t="s">
        <v>41</v>
      </c>
      <c r="R1742" t="s">
        <v>362</v>
      </c>
      <c r="S1742" t="s">
        <v>25</v>
      </c>
      <c r="T1742">
        <v>905812</v>
      </c>
      <c r="U1742">
        <v>520</v>
      </c>
      <c r="V1742" t="s">
        <v>3041</v>
      </c>
      <c r="X1742" t="s">
        <v>3433</v>
      </c>
      <c r="Y1742">
        <v>801026</v>
      </c>
      <c r="Z1742" t="s">
        <v>2669</v>
      </c>
      <c r="AB1742">
        <f t="shared" si="218"/>
        <v>2021</v>
      </c>
      <c r="AC1742">
        <f t="shared" si="219"/>
        <v>9</v>
      </c>
      <c r="AD1742" t="str">
        <f t="shared" si="220"/>
        <v>Q2</v>
      </c>
      <c r="AE1742" t="str">
        <f t="shared" si="221"/>
        <v>FY21/22</v>
      </c>
      <c r="AF1742" t="str">
        <f t="shared" si="222"/>
        <v>SOUTH</v>
      </c>
    </row>
    <row r="1743" spans="1:32">
      <c r="A1743" t="s">
        <v>3594</v>
      </c>
      <c r="B1743" t="s">
        <v>22</v>
      </c>
      <c r="C1743" t="str">
        <f t="shared" si="216"/>
        <v>SPARES/OTHER</v>
      </c>
      <c r="D1743" s="4">
        <v>44448</v>
      </c>
      <c r="E1743" t="str">
        <f t="shared" si="217"/>
        <v>HELLER</v>
      </c>
      <c r="F1743">
        <v>14104111</v>
      </c>
      <c r="G1743" s="19">
        <v>44448</v>
      </c>
      <c r="H1743" t="s">
        <v>214</v>
      </c>
      <c r="I1743" t="s">
        <v>215</v>
      </c>
      <c r="J1743">
        <v>2</v>
      </c>
      <c r="K1743">
        <v>2</v>
      </c>
      <c r="L1743">
        <v>884.96</v>
      </c>
      <c r="M1743" t="s">
        <v>36</v>
      </c>
      <c r="N1743">
        <v>1.2</v>
      </c>
      <c r="O1743">
        <v>884.96</v>
      </c>
      <c r="P1743">
        <f t="shared" si="223"/>
        <v>1061.952</v>
      </c>
      <c r="Q1743" t="s">
        <v>41</v>
      </c>
      <c r="R1743" t="s">
        <v>3434</v>
      </c>
      <c r="S1743" t="s">
        <v>25</v>
      </c>
      <c r="T1743">
        <v>905811</v>
      </c>
      <c r="U1743">
        <v>336</v>
      </c>
      <c r="V1743" t="s">
        <v>3041</v>
      </c>
      <c r="X1743" t="s">
        <v>3435</v>
      </c>
      <c r="Y1743">
        <v>801003</v>
      </c>
      <c r="Z1743" t="s">
        <v>3436</v>
      </c>
      <c r="AB1743">
        <f t="shared" si="218"/>
        <v>2021</v>
      </c>
      <c r="AC1743">
        <f t="shared" si="219"/>
        <v>9</v>
      </c>
      <c r="AD1743" t="str">
        <f t="shared" si="220"/>
        <v>Q2</v>
      </c>
      <c r="AE1743" t="str">
        <f t="shared" si="221"/>
        <v>FY21/22</v>
      </c>
      <c r="AF1743" t="str">
        <f t="shared" si="222"/>
        <v>SOUTH</v>
      </c>
    </row>
    <row r="1744" spans="1:32">
      <c r="A1744" t="s">
        <v>3594</v>
      </c>
      <c r="B1744" t="s">
        <v>22</v>
      </c>
      <c r="C1744" t="str">
        <f t="shared" si="216"/>
        <v>SPARES/OTHER</v>
      </c>
      <c r="D1744" s="4">
        <v>44448</v>
      </c>
      <c r="E1744" t="str">
        <f t="shared" si="217"/>
        <v>YAMAHA</v>
      </c>
      <c r="F1744">
        <v>14104112</v>
      </c>
      <c r="G1744" s="19">
        <v>44448</v>
      </c>
      <c r="H1744" t="s">
        <v>2153</v>
      </c>
      <c r="I1744" t="s">
        <v>2154</v>
      </c>
      <c r="J1744">
        <v>1</v>
      </c>
      <c r="K1744">
        <v>1</v>
      </c>
      <c r="L1744">
        <v>610.62</v>
      </c>
      <c r="M1744" t="s">
        <v>36</v>
      </c>
      <c r="N1744">
        <v>1.2</v>
      </c>
      <c r="O1744">
        <v>610.62</v>
      </c>
      <c r="P1744">
        <f t="shared" si="223"/>
        <v>732.74400000000003</v>
      </c>
      <c r="Q1744" t="s">
        <v>41</v>
      </c>
      <c r="R1744" t="s">
        <v>362</v>
      </c>
      <c r="S1744" t="s">
        <v>25</v>
      </c>
      <c r="T1744">
        <v>905813</v>
      </c>
      <c r="U1744">
        <v>382</v>
      </c>
      <c r="V1744" t="s">
        <v>3041</v>
      </c>
      <c r="X1744" t="s">
        <v>3437</v>
      </c>
      <c r="Y1744">
        <v>801028</v>
      </c>
      <c r="Z1744" t="s">
        <v>2669</v>
      </c>
      <c r="AB1744">
        <f t="shared" si="218"/>
        <v>2021</v>
      </c>
      <c r="AC1744">
        <f t="shared" si="219"/>
        <v>9</v>
      </c>
      <c r="AD1744" t="str">
        <f t="shared" si="220"/>
        <v>Q2</v>
      </c>
      <c r="AE1744" t="str">
        <f t="shared" si="221"/>
        <v>FY21/22</v>
      </c>
      <c r="AF1744" t="str">
        <f t="shared" si="222"/>
        <v>SOUTH</v>
      </c>
    </row>
    <row r="1745" spans="1:32">
      <c r="A1745" t="s">
        <v>3594</v>
      </c>
      <c r="B1745" t="s">
        <v>22</v>
      </c>
      <c r="C1745" t="str">
        <f t="shared" si="216"/>
        <v>SPARES/OTHER</v>
      </c>
      <c r="D1745" s="4">
        <v>44448</v>
      </c>
      <c r="E1745" t="str">
        <f t="shared" si="217"/>
        <v>YAMAHA</v>
      </c>
      <c r="F1745">
        <v>14104112</v>
      </c>
      <c r="G1745" s="19">
        <v>44448</v>
      </c>
      <c r="H1745" t="s">
        <v>2151</v>
      </c>
      <c r="I1745" t="s">
        <v>2152</v>
      </c>
      <c r="J1745">
        <v>1</v>
      </c>
      <c r="K1745">
        <v>1</v>
      </c>
      <c r="L1745">
        <v>681.42</v>
      </c>
      <c r="M1745" t="s">
        <v>36</v>
      </c>
      <c r="N1745">
        <v>1.2</v>
      </c>
      <c r="O1745">
        <v>681.42</v>
      </c>
      <c r="P1745">
        <f t="shared" si="223"/>
        <v>817.70399999999995</v>
      </c>
      <c r="Q1745" t="s">
        <v>41</v>
      </c>
      <c r="R1745" t="s">
        <v>362</v>
      </c>
      <c r="S1745" t="s">
        <v>25</v>
      </c>
      <c r="T1745">
        <v>905813</v>
      </c>
      <c r="U1745">
        <v>340</v>
      </c>
      <c r="V1745" t="s">
        <v>3041</v>
      </c>
      <c r="X1745" t="s">
        <v>3437</v>
      </c>
      <c r="Y1745">
        <v>801028</v>
      </c>
      <c r="Z1745" t="s">
        <v>2669</v>
      </c>
      <c r="AB1745">
        <f t="shared" si="218"/>
        <v>2021</v>
      </c>
      <c r="AC1745">
        <f t="shared" si="219"/>
        <v>9</v>
      </c>
      <c r="AD1745" t="str">
        <f t="shared" si="220"/>
        <v>Q2</v>
      </c>
      <c r="AE1745" t="str">
        <f t="shared" si="221"/>
        <v>FY21/22</v>
      </c>
      <c r="AF1745" t="str">
        <f t="shared" si="222"/>
        <v>SOUTH</v>
      </c>
    </row>
    <row r="1746" spans="1:32">
      <c r="A1746" t="s">
        <v>3594</v>
      </c>
      <c r="B1746" t="s">
        <v>3646</v>
      </c>
      <c r="C1746" t="str">
        <f t="shared" si="216"/>
        <v>SERVICE_CHARGE</v>
      </c>
      <c r="D1746" s="4">
        <v>44452</v>
      </c>
      <c r="E1746" t="str">
        <f t="shared" si="217"/>
        <v>YAMAHA</v>
      </c>
      <c r="F1746">
        <v>12101162</v>
      </c>
      <c r="G1746" s="19">
        <v>44452</v>
      </c>
      <c r="H1746" t="s">
        <v>76</v>
      </c>
      <c r="I1746" t="s">
        <v>77</v>
      </c>
      <c r="J1746">
        <v>3</v>
      </c>
      <c r="K1746">
        <v>3</v>
      </c>
      <c r="L1746">
        <v>793.81</v>
      </c>
      <c r="M1746" t="s">
        <v>36</v>
      </c>
      <c r="N1746">
        <v>1.2</v>
      </c>
      <c r="O1746">
        <v>793.81</v>
      </c>
      <c r="P1746">
        <f t="shared" si="223"/>
        <v>952.57199999999989</v>
      </c>
      <c r="Q1746" t="s">
        <v>4058</v>
      </c>
      <c r="R1746" t="s">
        <v>4083</v>
      </c>
      <c r="S1746" t="s">
        <v>25</v>
      </c>
      <c r="T1746">
        <v>905814</v>
      </c>
      <c r="U1746">
        <v>0</v>
      </c>
      <c r="V1746" t="s">
        <v>4064</v>
      </c>
      <c r="Z1746" t="s">
        <v>4084</v>
      </c>
      <c r="AB1746">
        <f t="shared" si="218"/>
        <v>2021</v>
      </c>
      <c r="AC1746">
        <f t="shared" si="219"/>
        <v>9</v>
      </c>
      <c r="AD1746" t="str">
        <f t="shared" si="220"/>
        <v>Q2</v>
      </c>
      <c r="AE1746" t="str">
        <f t="shared" si="221"/>
        <v>FY21/22</v>
      </c>
      <c r="AF1746" t="str">
        <f t="shared" si="222"/>
        <v>EAST</v>
      </c>
    </row>
    <row r="1747" spans="1:32">
      <c r="A1747" t="s">
        <v>3594</v>
      </c>
      <c r="B1747" t="s">
        <v>3646</v>
      </c>
      <c r="C1747" t="str">
        <f t="shared" si="216"/>
        <v>SERVICE_CHARGE</v>
      </c>
      <c r="D1747" s="4">
        <v>44452</v>
      </c>
      <c r="E1747" t="str">
        <f t="shared" si="217"/>
        <v>YAMAHA</v>
      </c>
      <c r="F1747">
        <v>12101163</v>
      </c>
      <c r="G1747" s="19">
        <v>44452</v>
      </c>
      <c r="H1747" t="s">
        <v>76</v>
      </c>
      <c r="I1747" t="s">
        <v>77</v>
      </c>
      <c r="J1747">
        <v>2</v>
      </c>
      <c r="K1747">
        <v>2</v>
      </c>
      <c r="L1747">
        <v>529.20000000000005</v>
      </c>
      <c r="M1747" t="s">
        <v>36</v>
      </c>
      <c r="N1747">
        <v>1.2</v>
      </c>
      <c r="O1747">
        <v>529.20000000000005</v>
      </c>
      <c r="P1747">
        <f t="shared" si="223"/>
        <v>635.04000000000008</v>
      </c>
      <c r="Q1747" t="s">
        <v>4058</v>
      </c>
      <c r="R1747" t="s">
        <v>4384</v>
      </c>
      <c r="S1747" t="s">
        <v>25</v>
      </c>
      <c r="T1747">
        <v>905815</v>
      </c>
      <c r="U1747">
        <v>0</v>
      </c>
      <c r="V1747" t="s">
        <v>4064</v>
      </c>
      <c r="Z1747" t="s">
        <v>4385</v>
      </c>
      <c r="AB1747">
        <f t="shared" si="218"/>
        <v>2021</v>
      </c>
      <c r="AC1747">
        <f t="shared" si="219"/>
        <v>9</v>
      </c>
      <c r="AD1747" t="str">
        <f t="shared" si="220"/>
        <v>Q2</v>
      </c>
      <c r="AE1747" t="str">
        <f t="shared" si="221"/>
        <v>FY21/22</v>
      </c>
      <c r="AF1747" t="str">
        <f t="shared" si="222"/>
        <v>EAST</v>
      </c>
    </row>
    <row r="1748" spans="1:32">
      <c r="A1748" t="s">
        <v>3594</v>
      </c>
      <c r="B1748" t="s">
        <v>3646</v>
      </c>
      <c r="C1748" t="str">
        <f t="shared" si="216"/>
        <v>SPARES/OTHER</v>
      </c>
      <c r="D1748" s="4">
        <v>44454</v>
      </c>
      <c r="E1748" t="str">
        <f t="shared" si="217"/>
        <v>YAMAHA</v>
      </c>
      <c r="F1748">
        <v>14104113</v>
      </c>
      <c r="G1748" s="19">
        <v>44454</v>
      </c>
      <c r="H1748" t="s">
        <v>3697</v>
      </c>
      <c r="I1748" t="s">
        <v>3698</v>
      </c>
      <c r="J1748">
        <v>10</v>
      </c>
      <c r="K1748">
        <v>10</v>
      </c>
      <c r="L1748">
        <v>1070.8</v>
      </c>
      <c r="M1748" t="s">
        <v>36</v>
      </c>
      <c r="N1748">
        <v>1.2</v>
      </c>
      <c r="O1748">
        <v>1070.8</v>
      </c>
      <c r="P1748">
        <f t="shared" si="223"/>
        <v>1284.9599999999998</v>
      </c>
      <c r="Q1748" t="s">
        <v>4058</v>
      </c>
      <c r="R1748" t="s">
        <v>4070</v>
      </c>
      <c r="S1748" t="s">
        <v>25</v>
      </c>
      <c r="T1748">
        <v>905816</v>
      </c>
      <c r="U1748">
        <v>0</v>
      </c>
      <c r="V1748" t="s">
        <v>3041</v>
      </c>
      <c r="Y1748">
        <v>801771</v>
      </c>
      <c r="Z1748" t="s">
        <v>4072</v>
      </c>
      <c r="AB1748">
        <f t="shared" si="218"/>
        <v>2021</v>
      </c>
      <c r="AC1748">
        <f t="shared" si="219"/>
        <v>9</v>
      </c>
      <c r="AD1748" t="str">
        <f t="shared" si="220"/>
        <v>Q2</v>
      </c>
      <c r="AE1748" t="str">
        <f t="shared" si="221"/>
        <v>FY21/22</v>
      </c>
      <c r="AF1748" t="str">
        <f t="shared" si="222"/>
        <v>EAST</v>
      </c>
    </row>
    <row r="1749" spans="1:32">
      <c r="A1749" t="s">
        <v>3594</v>
      </c>
      <c r="B1749" t="s">
        <v>3646</v>
      </c>
      <c r="C1749" t="str">
        <f t="shared" si="216"/>
        <v>SPARES/OTHER</v>
      </c>
      <c r="D1749" s="4">
        <v>44454</v>
      </c>
      <c r="E1749" t="str">
        <f t="shared" si="217"/>
        <v>YAMAHA</v>
      </c>
      <c r="F1749">
        <v>14104114</v>
      </c>
      <c r="G1749" s="19">
        <v>44454</v>
      </c>
      <c r="H1749" t="s">
        <v>55</v>
      </c>
      <c r="I1749" t="s">
        <v>56</v>
      </c>
      <c r="J1749">
        <v>7</v>
      </c>
      <c r="K1749">
        <v>7</v>
      </c>
      <c r="L1749">
        <v>1864.6</v>
      </c>
      <c r="M1749" t="s">
        <v>36</v>
      </c>
      <c r="N1749">
        <v>1.2</v>
      </c>
      <c r="O1749">
        <v>1864.6</v>
      </c>
      <c r="P1749">
        <f t="shared" si="223"/>
        <v>2237.52</v>
      </c>
      <c r="Q1749" t="s">
        <v>4058</v>
      </c>
      <c r="R1749" t="s">
        <v>4141</v>
      </c>
      <c r="S1749" t="s">
        <v>25</v>
      </c>
      <c r="T1749">
        <v>905817</v>
      </c>
      <c r="U1749">
        <v>0</v>
      </c>
      <c r="V1749" t="s">
        <v>3041</v>
      </c>
      <c r="Y1749">
        <v>801774</v>
      </c>
      <c r="Z1749" t="s">
        <v>4142</v>
      </c>
      <c r="AB1749">
        <f t="shared" si="218"/>
        <v>2021</v>
      </c>
      <c r="AC1749">
        <f t="shared" si="219"/>
        <v>9</v>
      </c>
      <c r="AD1749" t="str">
        <f t="shared" si="220"/>
        <v>Q2</v>
      </c>
      <c r="AE1749" t="str">
        <f t="shared" si="221"/>
        <v>FY21/22</v>
      </c>
      <c r="AF1749" t="str">
        <f t="shared" si="222"/>
        <v>EAST</v>
      </c>
    </row>
    <row r="1750" spans="1:32">
      <c r="A1750" t="s">
        <v>3594</v>
      </c>
      <c r="B1750" t="s">
        <v>3672</v>
      </c>
      <c r="C1750" t="str">
        <f t="shared" si="216"/>
        <v>CONTRACT_FEE</v>
      </c>
      <c r="D1750" s="4">
        <v>44455</v>
      </c>
      <c r="E1750" t="str">
        <f t="shared" si="217"/>
        <v>OTHERS</v>
      </c>
      <c r="F1750">
        <v>13100200</v>
      </c>
      <c r="G1750" s="19">
        <v>44455</v>
      </c>
      <c r="H1750" t="s">
        <v>200</v>
      </c>
      <c r="I1750" t="s">
        <v>57</v>
      </c>
      <c r="J1750">
        <v>1</v>
      </c>
      <c r="K1750">
        <v>1</v>
      </c>
      <c r="L1750">
        <v>17699.12</v>
      </c>
      <c r="M1750" t="s">
        <v>36</v>
      </c>
      <c r="N1750">
        <v>1.2</v>
      </c>
      <c r="O1750">
        <v>17699.12</v>
      </c>
      <c r="P1750">
        <f t="shared" si="223"/>
        <v>21238.944</v>
      </c>
      <c r="Q1750" t="s">
        <v>4053</v>
      </c>
      <c r="R1750" t="s">
        <v>4364</v>
      </c>
      <c r="S1750" t="s">
        <v>25</v>
      </c>
      <c r="T1750">
        <v>905819</v>
      </c>
      <c r="U1750">
        <v>0</v>
      </c>
      <c r="V1750" t="s">
        <v>3035</v>
      </c>
      <c r="Z1750" t="s">
        <v>4365</v>
      </c>
      <c r="AB1750">
        <f t="shared" si="218"/>
        <v>2021</v>
      </c>
      <c r="AC1750">
        <f t="shared" si="219"/>
        <v>9</v>
      </c>
      <c r="AD1750" t="str">
        <f t="shared" si="220"/>
        <v>Q2</v>
      </c>
      <c r="AE1750" t="str">
        <f t="shared" si="221"/>
        <v>FY21/22</v>
      </c>
      <c r="AF1750" t="str">
        <f t="shared" si="222"/>
        <v>WEST</v>
      </c>
    </row>
    <row r="1751" spans="1:32">
      <c r="A1751" t="s">
        <v>3594</v>
      </c>
      <c r="B1751" t="s">
        <v>3646</v>
      </c>
      <c r="C1751" t="str">
        <f t="shared" si="216"/>
        <v>SPARES/OTHER</v>
      </c>
      <c r="D1751" s="4">
        <v>44455</v>
      </c>
      <c r="E1751" t="str">
        <f t="shared" si="217"/>
        <v>YAMAHA</v>
      </c>
      <c r="F1751">
        <v>14104115</v>
      </c>
      <c r="G1751" s="19">
        <v>44455</v>
      </c>
      <c r="H1751" t="s">
        <v>511</v>
      </c>
      <c r="I1751" t="s">
        <v>100</v>
      </c>
      <c r="J1751">
        <v>5</v>
      </c>
      <c r="K1751">
        <v>5</v>
      </c>
      <c r="L1751">
        <v>168.14</v>
      </c>
      <c r="M1751" t="s">
        <v>36</v>
      </c>
      <c r="N1751">
        <v>1.2</v>
      </c>
      <c r="O1751">
        <v>168.14</v>
      </c>
      <c r="P1751">
        <f t="shared" si="223"/>
        <v>201.76799999999997</v>
      </c>
      <c r="Q1751" t="s">
        <v>4058</v>
      </c>
      <c r="R1751" t="s">
        <v>4628</v>
      </c>
      <c r="S1751" t="s">
        <v>25</v>
      </c>
      <c r="T1751">
        <v>905818</v>
      </c>
      <c r="U1751">
        <v>0</v>
      </c>
      <c r="V1751" t="s">
        <v>3041</v>
      </c>
      <c r="Y1751">
        <v>801925</v>
      </c>
      <c r="Z1751" t="s">
        <v>4629</v>
      </c>
      <c r="AB1751">
        <f t="shared" si="218"/>
        <v>2021</v>
      </c>
      <c r="AC1751">
        <f t="shared" si="219"/>
        <v>9</v>
      </c>
      <c r="AD1751" t="str">
        <f t="shared" si="220"/>
        <v>Q2</v>
      </c>
      <c r="AE1751" t="str">
        <f t="shared" si="221"/>
        <v>FY21/22</v>
      </c>
      <c r="AF1751" t="str">
        <f t="shared" si="222"/>
        <v>EAST</v>
      </c>
    </row>
    <row r="1752" spans="1:32">
      <c r="A1752" t="s">
        <v>3594</v>
      </c>
      <c r="B1752" t="s">
        <v>3646</v>
      </c>
      <c r="C1752" t="str">
        <f t="shared" si="216"/>
        <v>SPARES/OTHER</v>
      </c>
      <c r="D1752" s="4">
        <v>44455</v>
      </c>
      <c r="E1752" t="str">
        <f t="shared" si="217"/>
        <v>YAMAHA</v>
      </c>
      <c r="F1752">
        <v>14104115</v>
      </c>
      <c r="G1752" s="19">
        <v>44455</v>
      </c>
      <c r="H1752" t="s">
        <v>657</v>
      </c>
      <c r="I1752" t="s">
        <v>658</v>
      </c>
      <c r="J1752">
        <v>5</v>
      </c>
      <c r="K1752">
        <v>5</v>
      </c>
      <c r="L1752">
        <v>2424.7800000000002</v>
      </c>
      <c r="M1752" t="s">
        <v>36</v>
      </c>
      <c r="N1752">
        <v>1.2</v>
      </c>
      <c r="O1752">
        <v>2424.7800000000002</v>
      </c>
      <c r="P1752">
        <f t="shared" si="223"/>
        <v>2909.7360000000003</v>
      </c>
      <c r="Q1752" t="s">
        <v>4058</v>
      </c>
      <c r="R1752" t="s">
        <v>4628</v>
      </c>
      <c r="S1752" t="s">
        <v>25</v>
      </c>
      <c r="T1752">
        <v>905818</v>
      </c>
      <c r="U1752">
        <v>0</v>
      </c>
      <c r="V1752" t="s">
        <v>3041</v>
      </c>
      <c r="Y1752">
        <v>801925</v>
      </c>
      <c r="Z1752" t="s">
        <v>4629</v>
      </c>
      <c r="AB1752">
        <f t="shared" si="218"/>
        <v>2021</v>
      </c>
      <c r="AC1752">
        <f t="shared" si="219"/>
        <v>9</v>
      </c>
      <c r="AD1752" t="str">
        <f t="shared" si="220"/>
        <v>Q2</v>
      </c>
      <c r="AE1752" t="str">
        <f t="shared" si="221"/>
        <v>FY21/22</v>
      </c>
      <c r="AF1752" t="str">
        <f t="shared" si="222"/>
        <v>EAST</v>
      </c>
    </row>
    <row r="1753" spans="1:32">
      <c r="A1753" t="s">
        <v>3594</v>
      </c>
      <c r="B1753" t="s">
        <v>3646</v>
      </c>
      <c r="C1753" t="str">
        <f t="shared" si="216"/>
        <v>SPARES/OTHER</v>
      </c>
      <c r="D1753" s="4">
        <v>44455</v>
      </c>
      <c r="E1753" t="str">
        <f t="shared" si="217"/>
        <v>YAMAHA</v>
      </c>
      <c r="F1753">
        <v>14104115</v>
      </c>
      <c r="G1753" s="19">
        <v>44455</v>
      </c>
      <c r="H1753" t="s">
        <v>1538</v>
      </c>
      <c r="I1753" t="s">
        <v>1539</v>
      </c>
      <c r="J1753">
        <v>2</v>
      </c>
      <c r="K1753">
        <v>2</v>
      </c>
      <c r="L1753">
        <v>90.27</v>
      </c>
      <c r="M1753" t="s">
        <v>36</v>
      </c>
      <c r="N1753">
        <v>1.2</v>
      </c>
      <c r="O1753">
        <v>90.27</v>
      </c>
      <c r="P1753">
        <f t="shared" si="223"/>
        <v>108.324</v>
      </c>
      <c r="Q1753" t="s">
        <v>4058</v>
      </c>
      <c r="R1753" t="s">
        <v>4628</v>
      </c>
      <c r="S1753" t="s">
        <v>25</v>
      </c>
      <c r="T1753">
        <v>905818</v>
      </c>
      <c r="U1753">
        <v>0</v>
      </c>
      <c r="V1753" t="s">
        <v>3041</v>
      </c>
      <c r="Y1753">
        <v>801925</v>
      </c>
      <c r="Z1753" t="s">
        <v>4629</v>
      </c>
      <c r="AB1753">
        <f t="shared" si="218"/>
        <v>2021</v>
      </c>
      <c r="AC1753">
        <f t="shared" si="219"/>
        <v>9</v>
      </c>
      <c r="AD1753" t="str">
        <f t="shared" si="220"/>
        <v>Q2</v>
      </c>
      <c r="AE1753" t="str">
        <f t="shared" si="221"/>
        <v>FY21/22</v>
      </c>
      <c r="AF1753" t="str">
        <f t="shared" si="222"/>
        <v>EAST</v>
      </c>
    </row>
    <row r="1754" spans="1:32">
      <c r="A1754" t="s">
        <v>3594</v>
      </c>
      <c r="B1754" t="s">
        <v>3646</v>
      </c>
      <c r="C1754" t="str">
        <f t="shared" si="216"/>
        <v>SPARES/OTHER</v>
      </c>
      <c r="D1754" s="4">
        <v>44455</v>
      </c>
      <c r="E1754" t="str">
        <f t="shared" si="217"/>
        <v>YAMAHA</v>
      </c>
      <c r="F1754">
        <v>14104115</v>
      </c>
      <c r="G1754" s="19">
        <v>44455</v>
      </c>
      <c r="H1754" t="s">
        <v>1978</v>
      </c>
      <c r="I1754" t="s">
        <v>1979</v>
      </c>
      <c r="J1754">
        <v>2</v>
      </c>
      <c r="K1754">
        <v>2</v>
      </c>
      <c r="L1754">
        <v>139.82</v>
      </c>
      <c r="M1754" t="s">
        <v>36</v>
      </c>
      <c r="N1754">
        <v>1.2</v>
      </c>
      <c r="O1754">
        <v>139.82</v>
      </c>
      <c r="P1754">
        <f t="shared" si="223"/>
        <v>167.78399999999999</v>
      </c>
      <c r="Q1754" t="s">
        <v>4058</v>
      </c>
      <c r="R1754" t="s">
        <v>4628</v>
      </c>
      <c r="S1754" t="s">
        <v>25</v>
      </c>
      <c r="T1754">
        <v>905818</v>
      </c>
      <c r="U1754">
        <v>0</v>
      </c>
      <c r="V1754" t="s">
        <v>3041</v>
      </c>
      <c r="Y1754">
        <v>801925</v>
      </c>
      <c r="Z1754" t="s">
        <v>4629</v>
      </c>
      <c r="AB1754">
        <f t="shared" si="218"/>
        <v>2021</v>
      </c>
      <c r="AC1754">
        <f t="shared" si="219"/>
        <v>9</v>
      </c>
      <c r="AD1754" t="str">
        <f t="shared" si="220"/>
        <v>Q2</v>
      </c>
      <c r="AE1754" t="str">
        <f t="shared" si="221"/>
        <v>FY21/22</v>
      </c>
      <c r="AF1754" t="str">
        <f t="shared" si="222"/>
        <v>EAST</v>
      </c>
    </row>
    <row r="1755" spans="1:32">
      <c r="A1755" t="s">
        <v>3594</v>
      </c>
      <c r="B1755" t="s">
        <v>3646</v>
      </c>
      <c r="C1755" t="str">
        <f t="shared" si="216"/>
        <v>SPARES/OTHER</v>
      </c>
      <c r="D1755" s="4">
        <v>44455</v>
      </c>
      <c r="E1755" t="str">
        <f t="shared" si="217"/>
        <v>YAMAHA</v>
      </c>
      <c r="F1755">
        <v>14104115</v>
      </c>
      <c r="G1755" s="19">
        <v>44455</v>
      </c>
      <c r="H1755" t="s">
        <v>1127</v>
      </c>
      <c r="I1755" t="s">
        <v>100</v>
      </c>
      <c r="J1755">
        <v>1</v>
      </c>
      <c r="K1755">
        <v>1</v>
      </c>
      <c r="L1755">
        <v>282.3</v>
      </c>
      <c r="M1755" t="s">
        <v>36</v>
      </c>
      <c r="N1755">
        <v>1.2</v>
      </c>
      <c r="O1755">
        <v>282.3</v>
      </c>
      <c r="P1755">
        <f t="shared" si="223"/>
        <v>338.76</v>
      </c>
      <c r="Q1755" t="s">
        <v>4058</v>
      </c>
      <c r="R1755" t="s">
        <v>4628</v>
      </c>
      <c r="S1755" t="s">
        <v>25</v>
      </c>
      <c r="T1755">
        <v>905818</v>
      </c>
      <c r="U1755">
        <v>0</v>
      </c>
      <c r="V1755" t="s">
        <v>3041</v>
      </c>
      <c r="Y1755">
        <v>801925</v>
      </c>
      <c r="Z1755" t="s">
        <v>4629</v>
      </c>
      <c r="AB1755">
        <f t="shared" si="218"/>
        <v>2021</v>
      </c>
      <c r="AC1755">
        <f t="shared" si="219"/>
        <v>9</v>
      </c>
      <c r="AD1755" t="str">
        <f t="shared" si="220"/>
        <v>Q2</v>
      </c>
      <c r="AE1755" t="str">
        <f t="shared" si="221"/>
        <v>FY21/22</v>
      </c>
      <c r="AF1755" t="str">
        <f t="shared" si="222"/>
        <v>EAST</v>
      </c>
    </row>
    <row r="1756" spans="1:32">
      <c r="A1756" t="s">
        <v>3594</v>
      </c>
      <c r="B1756" t="s">
        <v>22</v>
      </c>
      <c r="C1756" t="str">
        <f t="shared" si="216"/>
        <v>SERVICE_CHARGE</v>
      </c>
      <c r="D1756" s="4">
        <v>44456</v>
      </c>
      <c r="E1756" t="str">
        <f t="shared" si="217"/>
        <v>YAMAHA</v>
      </c>
      <c r="F1756">
        <v>12101164</v>
      </c>
      <c r="G1756" s="19">
        <v>44456</v>
      </c>
      <c r="H1756" t="s">
        <v>76</v>
      </c>
      <c r="I1756" t="s">
        <v>77</v>
      </c>
      <c r="J1756">
        <v>1</v>
      </c>
      <c r="K1756">
        <v>1</v>
      </c>
      <c r="L1756">
        <v>19469.03</v>
      </c>
      <c r="M1756" t="s">
        <v>36</v>
      </c>
      <c r="N1756">
        <v>1.2</v>
      </c>
      <c r="O1756">
        <v>19469.03</v>
      </c>
      <c r="P1756">
        <f t="shared" si="223"/>
        <v>23362.835999999999</v>
      </c>
      <c r="Q1756" t="s">
        <v>41</v>
      </c>
      <c r="R1756" t="s">
        <v>3438</v>
      </c>
      <c r="S1756" t="s">
        <v>25</v>
      </c>
      <c r="T1756">
        <v>905826</v>
      </c>
      <c r="U1756">
        <v>0</v>
      </c>
      <c r="V1756" t="s">
        <v>3038</v>
      </c>
      <c r="X1756" t="s">
        <v>3439</v>
      </c>
      <c r="Z1756" t="s">
        <v>3440</v>
      </c>
      <c r="AB1756">
        <f t="shared" si="218"/>
        <v>2021</v>
      </c>
      <c r="AC1756">
        <f t="shared" si="219"/>
        <v>9</v>
      </c>
      <c r="AD1756" t="str">
        <f t="shared" si="220"/>
        <v>Q2</v>
      </c>
      <c r="AE1756" t="str">
        <f t="shared" si="221"/>
        <v>FY21/22</v>
      </c>
      <c r="AF1756" t="str">
        <f t="shared" si="222"/>
        <v>SOUTH</v>
      </c>
    </row>
    <row r="1757" spans="1:32">
      <c r="A1757" t="s">
        <v>3594</v>
      </c>
      <c r="B1757" t="s">
        <v>22</v>
      </c>
      <c r="C1757" t="str">
        <f t="shared" si="216"/>
        <v>SERVICE_CHARGE</v>
      </c>
      <c r="D1757" s="4">
        <v>44456</v>
      </c>
      <c r="E1757" t="str">
        <f t="shared" si="217"/>
        <v>YAMAHA</v>
      </c>
      <c r="F1757">
        <v>12101164</v>
      </c>
      <c r="G1757" s="19">
        <v>44456</v>
      </c>
      <c r="H1757" t="s">
        <v>76</v>
      </c>
      <c r="I1757" t="s">
        <v>77</v>
      </c>
      <c r="J1757">
        <v>1</v>
      </c>
      <c r="K1757">
        <v>1</v>
      </c>
      <c r="L1757">
        <v>4778.7700000000004</v>
      </c>
      <c r="M1757" t="s">
        <v>36</v>
      </c>
      <c r="N1757">
        <v>1.2</v>
      </c>
      <c r="O1757">
        <v>4778.7700000000004</v>
      </c>
      <c r="P1757">
        <f t="shared" si="223"/>
        <v>5734.5240000000003</v>
      </c>
      <c r="Q1757" t="s">
        <v>41</v>
      </c>
      <c r="R1757" t="s">
        <v>3438</v>
      </c>
      <c r="S1757" t="s">
        <v>25</v>
      </c>
      <c r="T1757">
        <v>905826</v>
      </c>
      <c r="U1757">
        <v>0</v>
      </c>
      <c r="V1757" t="s">
        <v>3038</v>
      </c>
      <c r="X1757" t="s">
        <v>3439</v>
      </c>
      <c r="Z1757" t="s">
        <v>3440</v>
      </c>
      <c r="AB1757">
        <f t="shared" si="218"/>
        <v>2021</v>
      </c>
      <c r="AC1757">
        <f t="shared" si="219"/>
        <v>9</v>
      </c>
      <c r="AD1757" t="str">
        <f t="shared" si="220"/>
        <v>Q2</v>
      </c>
      <c r="AE1757" t="str">
        <f t="shared" si="221"/>
        <v>FY21/22</v>
      </c>
      <c r="AF1757" t="str">
        <f t="shared" si="222"/>
        <v>SOUTH</v>
      </c>
    </row>
    <row r="1758" spans="1:32">
      <c r="A1758" t="s">
        <v>3594</v>
      </c>
      <c r="B1758" t="s">
        <v>3646</v>
      </c>
      <c r="C1758" t="str">
        <f t="shared" si="216"/>
        <v>SPARES/OTHER</v>
      </c>
      <c r="D1758" s="4">
        <v>44456</v>
      </c>
      <c r="E1758" t="str">
        <f t="shared" si="217"/>
        <v>YAMAHA</v>
      </c>
      <c r="F1758">
        <v>14104116</v>
      </c>
      <c r="G1758" s="19">
        <v>44456</v>
      </c>
      <c r="H1758" t="s">
        <v>3883</v>
      </c>
      <c r="I1758" t="s">
        <v>613</v>
      </c>
      <c r="J1758">
        <v>2</v>
      </c>
      <c r="K1758">
        <v>2</v>
      </c>
      <c r="L1758">
        <v>391.15</v>
      </c>
      <c r="M1758" t="s">
        <v>36</v>
      </c>
      <c r="N1758">
        <v>1.2</v>
      </c>
      <c r="O1758">
        <v>391.15</v>
      </c>
      <c r="P1758">
        <f t="shared" si="223"/>
        <v>469.37999999999994</v>
      </c>
      <c r="Q1758" t="s">
        <v>4058</v>
      </c>
      <c r="R1758" t="s">
        <v>4149</v>
      </c>
      <c r="S1758" t="s">
        <v>25</v>
      </c>
      <c r="T1758">
        <v>905820</v>
      </c>
      <c r="U1758">
        <v>0</v>
      </c>
      <c r="V1758" t="s">
        <v>3041</v>
      </c>
      <c r="Y1758">
        <v>801980</v>
      </c>
      <c r="Z1758" t="s">
        <v>4150</v>
      </c>
      <c r="AB1758">
        <f t="shared" si="218"/>
        <v>2021</v>
      </c>
      <c r="AC1758">
        <f t="shared" si="219"/>
        <v>9</v>
      </c>
      <c r="AD1758" t="str">
        <f t="shared" si="220"/>
        <v>Q2</v>
      </c>
      <c r="AE1758" t="str">
        <f t="shared" si="221"/>
        <v>FY21/22</v>
      </c>
      <c r="AF1758" t="str">
        <f t="shared" si="222"/>
        <v>EAST</v>
      </c>
    </row>
    <row r="1759" spans="1:32">
      <c r="A1759" t="s">
        <v>3594</v>
      </c>
      <c r="B1759" t="s">
        <v>3646</v>
      </c>
      <c r="C1759" t="str">
        <f t="shared" si="216"/>
        <v>SPARES/OTHER</v>
      </c>
      <c r="D1759" s="4">
        <v>44456</v>
      </c>
      <c r="E1759" t="str">
        <f t="shared" si="217"/>
        <v>YAMAHA</v>
      </c>
      <c r="F1759">
        <v>14104116</v>
      </c>
      <c r="G1759" s="19">
        <v>44456</v>
      </c>
      <c r="H1759" t="s">
        <v>3884</v>
      </c>
      <c r="I1759" t="s">
        <v>3885</v>
      </c>
      <c r="J1759">
        <v>2</v>
      </c>
      <c r="K1759">
        <v>2</v>
      </c>
      <c r="L1759">
        <v>208.85</v>
      </c>
      <c r="M1759" t="s">
        <v>36</v>
      </c>
      <c r="N1759">
        <v>1.2</v>
      </c>
      <c r="O1759">
        <v>208.85</v>
      </c>
      <c r="P1759">
        <f t="shared" si="223"/>
        <v>250.61999999999998</v>
      </c>
      <c r="Q1759" t="s">
        <v>4058</v>
      </c>
      <c r="R1759" t="s">
        <v>4149</v>
      </c>
      <c r="S1759" t="s">
        <v>25</v>
      </c>
      <c r="T1759">
        <v>905820</v>
      </c>
      <c r="U1759">
        <v>0</v>
      </c>
      <c r="V1759" t="s">
        <v>3041</v>
      </c>
      <c r="Y1759">
        <v>801980</v>
      </c>
      <c r="Z1759" t="s">
        <v>4150</v>
      </c>
      <c r="AB1759">
        <f t="shared" si="218"/>
        <v>2021</v>
      </c>
      <c r="AC1759">
        <f t="shared" si="219"/>
        <v>9</v>
      </c>
      <c r="AD1759" t="str">
        <f t="shared" si="220"/>
        <v>Q2</v>
      </c>
      <c r="AE1759" t="str">
        <f t="shared" si="221"/>
        <v>FY21/22</v>
      </c>
      <c r="AF1759" t="str">
        <f t="shared" si="222"/>
        <v>EAST</v>
      </c>
    </row>
    <row r="1760" spans="1:32">
      <c r="A1760" t="s">
        <v>3594</v>
      </c>
      <c r="B1760" t="s">
        <v>3646</v>
      </c>
      <c r="C1760" t="str">
        <f t="shared" si="216"/>
        <v>SPARES/OTHER</v>
      </c>
      <c r="D1760" s="4">
        <v>44456</v>
      </c>
      <c r="E1760" t="str">
        <f t="shared" si="217"/>
        <v>YAMAHA</v>
      </c>
      <c r="F1760">
        <v>14104116</v>
      </c>
      <c r="G1760" s="19">
        <v>44456</v>
      </c>
      <c r="H1760" t="s">
        <v>502</v>
      </c>
      <c r="I1760" t="s">
        <v>503</v>
      </c>
      <c r="J1760">
        <v>2</v>
      </c>
      <c r="K1760">
        <v>2</v>
      </c>
      <c r="L1760">
        <v>74.34</v>
      </c>
      <c r="M1760" t="s">
        <v>36</v>
      </c>
      <c r="N1760">
        <v>1.2</v>
      </c>
      <c r="O1760">
        <v>74.34</v>
      </c>
      <c r="P1760">
        <f t="shared" si="223"/>
        <v>89.207999999999998</v>
      </c>
      <c r="Q1760" t="s">
        <v>4058</v>
      </c>
      <c r="R1760" t="s">
        <v>4149</v>
      </c>
      <c r="S1760" t="s">
        <v>25</v>
      </c>
      <c r="T1760">
        <v>905820</v>
      </c>
      <c r="U1760">
        <v>0</v>
      </c>
      <c r="V1760" t="s">
        <v>3041</v>
      </c>
      <c r="Y1760">
        <v>801980</v>
      </c>
      <c r="Z1760" t="s">
        <v>4150</v>
      </c>
      <c r="AB1760">
        <f t="shared" si="218"/>
        <v>2021</v>
      </c>
      <c r="AC1760">
        <f t="shared" si="219"/>
        <v>9</v>
      </c>
      <c r="AD1760" t="str">
        <f t="shared" si="220"/>
        <v>Q2</v>
      </c>
      <c r="AE1760" t="str">
        <f t="shared" si="221"/>
        <v>FY21/22</v>
      </c>
      <c r="AF1760" t="str">
        <f t="shared" si="222"/>
        <v>EAST</v>
      </c>
    </row>
    <row r="1761" spans="1:32">
      <c r="A1761" t="s">
        <v>3594</v>
      </c>
      <c r="B1761" t="s">
        <v>22</v>
      </c>
      <c r="C1761" t="str">
        <f t="shared" si="216"/>
        <v>SPARES/OTHER</v>
      </c>
      <c r="D1761" s="4">
        <v>44456</v>
      </c>
      <c r="E1761" t="str">
        <f t="shared" si="217"/>
        <v>YAMAHA</v>
      </c>
      <c r="F1761">
        <v>14104117</v>
      </c>
      <c r="G1761" s="19">
        <v>44456</v>
      </c>
      <c r="H1761" t="s">
        <v>126</v>
      </c>
      <c r="I1761" t="s">
        <v>48</v>
      </c>
      <c r="J1761">
        <v>6</v>
      </c>
      <c r="K1761">
        <v>6</v>
      </c>
      <c r="L1761">
        <v>6637.17</v>
      </c>
      <c r="M1761" t="s">
        <v>36</v>
      </c>
      <c r="N1761">
        <v>1.2</v>
      </c>
      <c r="O1761">
        <v>6637.17</v>
      </c>
      <c r="P1761">
        <f t="shared" si="223"/>
        <v>7964.6039999999994</v>
      </c>
      <c r="Q1761" t="s">
        <v>41</v>
      </c>
      <c r="R1761" t="s">
        <v>3050</v>
      </c>
      <c r="S1761" t="s">
        <v>25</v>
      </c>
      <c r="T1761">
        <v>905824</v>
      </c>
      <c r="U1761">
        <v>3624</v>
      </c>
      <c r="V1761" t="s">
        <v>3041</v>
      </c>
      <c r="X1761" t="s">
        <v>3441</v>
      </c>
      <c r="Y1761">
        <v>802139</v>
      </c>
      <c r="Z1761" t="s">
        <v>3052</v>
      </c>
      <c r="AB1761">
        <f t="shared" si="218"/>
        <v>2021</v>
      </c>
      <c r="AC1761">
        <f t="shared" si="219"/>
        <v>9</v>
      </c>
      <c r="AD1761" t="str">
        <f t="shared" si="220"/>
        <v>Q2</v>
      </c>
      <c r="AE1761" t="str">
        <f t="shared" si="221"/>
        <v>FY21/22</v>
      </c>
      <c r="AF1761" t="str">
        <f t="shared" si="222"/>
        <v>SOUTH</v>
      </c>
    </row>
    <row r="1762" spans="1:32">
      <c r="A1762" t="s">
        <v>3594</v>
      </c>
      <c r="B1762" t="s">
        <v>22</v>
      </c>
      <c r="C1762" t="str">
        <f t="shared" si="216"/>
        <v>SPARES/OTHER</v>
      </c>
      <c r="D1762" s="4">
        <v>44456</v>
      </c>
      <c r="E1762" t="str">
        <f t="shared" si="217"/>
        <v>YAMAHA</v>
      </c>
      <c r="F1762">
        <v>14104118</v>
      </c>
      <c r="G1762" s="19">
        <v>44456</v>
      </c>
      <c r="H1762" t="s">
        <v>3442</v>
      </c>
      <c r="I1762" t="s">
        <v>1888</v>
      </c>
      <c r="J1762">
        <v>3</v>
      </c>
      <c r="K1762">
        <v>3</v>
      </c>
      <c r="L1762">
        <v>7592.92</v>
      </c>
      <c r="M1762" t="s">
        <v>36</v>
      </c>
      <c r="N1762">
        <v>1.2</v>
      </c>
      <c r="O1762">
        <v>7592.92</v>
      </c>
      <c r="P1762">
        <f t="shared" si="223"/>
        <v>9111.503999999999</v>
      </c>
      <c r="Q1762" t="s">
        <v>41</v>
      </c>
      <c r="R1762" t="s">
        <v>3050</v>
      </c>
      <c r="S1762" t="s">
        <v>25</v>
      </c>
      <c r="T1762">
        <v>905821</v>
      </c>
      <c r="U1762">
        <v>4329.8999999999996</v>
      </c>
      <c r="V1762" t="s">
        <v>3041</v>
      </c>
      <c r="Y1762">
        <v>802136</v>
      </c>
      <c r="Z1762" t="s">
        <v>3052</v>
      </c>
      <c r="AB1762">
        <f t="shared" si="218"/>
        <v>2021</v>
      </c>
      <c r="AC1762">
        <f t="shared" si="219"/>
        <v>9</v>
      </c>
      <c r="AD1762" t="str">
        <f t="shared" si="220"/>
        <v>Q2</v>
      </c>
      <c r="AE1762" t="str">
        <f t="shared" si="221"/>
        <v>FY21/22</v>
      </c>
      <c r="AF1762" t="str">
        <f t="shared" si="222"/>
        <v>SOUTH</v>
      </c>
    </row>
    <row r="1763" spans="1:32">
      <c r="A1763" t="s">
        <v>3594</v>
      </c>
      <c r="B1763" t="s">
        <v>22</v>
      </c>
      <c r="C1763" t="str">
        <f t="shared" si="216"/>
        <v>SPARES/OTHER</v>
      </c>
      <c r="D1763" s="4">
        <v>44456</v>
      </c>
      <c r="E1763" t="str">
        <f t="shared" si="217"/>
        <v>YAMAHA</v>
      </c>
      <c r="F1763">
        <v>14104118</v>
      </c>
      <c r="G1763" s="19">
        <v>44456</v>
      </c>
      <c r="H1763" t="s">
        <v>2455</v>
      </c>
      <c r="I1763" t="s">
        <v>2456</v>
      </c>
      <c r="J1763">
        <v>2</v>
      </c>
      <c r="K1763">
        <v>2</v>
      </c>
      <c r="L1763">
        <v>4159.29</v>
      </c>
      <c r="M1763" t="s">
        <v>36</v>
      </c>
      <c r="N1763">
        <v>1.2</v>
      </c>
      <c r="O1763">
        <v>4159.29</v>
      </c>
      <c r="P1763">
        <f t="shared" si="223"/>
        <v>4991.1480000000001</v>
      </c>
      <c r="Q1763" t="s">
        <v>41</v>
      </c>
      <c r="R1763" t="s">
        <v>3050</v>
      </c>
      <c r="S1763" t="s">
        <v>25</v>
      </c>
      <c r="T1763">
        <v>905821</v>
      </c>
      <c r="U1763">
        <v>2534.4</v>
      </c>
      <c r="V1763" t="s">
        <v>3041</v>
      </c>
      <c r="Y1763">
        <v>802136</v>
      </c>
      <c r="Z1763" t="s">
        <v>3052</v>
      </c>
      <c r="AB1763">
        <f t="shared" si="218"/>
        <v>2021</v>
      </c>
      <c r="AC1763">
        <f t="shared" si="219"/>
        <v>9</v>
      </c>
      <c r="AD1763" t="str">
        <f t="shared" si="220"/>
        <v>Q2</v>
      </c>
      <c r="AE1763" t="str">
        <f t="shared" si="221"/>
        <v>FY21/22</v>
      </c>
      <c r="AF1763" t="str">
        <f t="shared" si="222"/>
        <v>SOUTH</v>
      </c>
    </row>
    <row r="1764" spans="1:32">
      <c r="A1764" t="s">
        <v>3594</v>
      </c>
      <c r="B1764" t="s">
        <v>22</v>
      </c>
      <c r="C1764" t="str">
        <f t="shared" si="216"/>
        <v>SPARES/OTHER</v>
      </c>
      <c r="D1764" s="4">
        <v>44456</v>
      </c>
      <c r="E1764" t="str">
        <f t="shared" si="217"/>
        <v>OTHERS</v>
      </c>
      <c r="F1764">
        <v>14104118</v>
      </c>
      <c r="G1764" s="19">
        <v>44456</v>
      </c>
      <c r="H1764" t="s">
        <v>3443</v>
      </c>
      <c r="I1764" t="s">
        <v>351</v>
      </c>
      <c r="J1764">
        <v>3</v>
      </c>
      <c r="K1764">
        <v>3</v>
      </c>
      <c r="L1764">
        <v>4162.83</v>
      </c>
      <c r="M1764" t="s">
        <v>36</v>
      </c>
      <c r="N1764">
        <v>1.2</v>
      </c>
      <c r="O1764">
        <v>4162.83</v>
      </c>
      <c r="P1764">
        <f t="shared" si="223"/>
        <v>4995.3959999999997</v>
      </c>
      <c r="Q1764" t="s">
        <v>41</v>
      </c>
      <c r="R1764" t="s">
        <v>3050</v>
      </c>
      <c r="S1764" t="s">
        <v>25</v>
      </c>
      <c r="T1764">
        <v>905821</v>
      </c>
      <c r="U1764">
        <v>1460.19</v>
      </c>
      <c r="V1764" t="s">
        <v>3041</v>
      </c>
      <c r="Y1764">
        <v>802136</v>
      </c>
      <c r="Z1764" t="s">
        <v>3052</v>
      </c>
      <c r="AB1764">
        <f t="shared" si="218"/>
        <v>2021</v>
      </c>
      <c r="AC1764">
        <f t="shared" si="219"/>
        <v>9</v>
      </c>
      <c r="AD1764" t="str">
        <f t="shared" si="220"/>
        <v>Q2</v>
      </c>
      <c r="AE1764" t="str">
        <f t="shared" si="221"/>
        <v>FY21/22</v>
      </c>
      <c r="AF1764" t="str">
        <f t="shared" si="222"/>
        <v>SOUTH</v>
      </c>
    </row>
    <row r="1765" spans="1:32">
      <c r="A1765" t="s">
        <v>3594</v>
      </c>
      <c r="B1765" t="s">
        <v>22</v>
      </c>
      <c r="C1765" t="str">
        <f t="shared" si="216"/>
        <v>SPARES/OTHER</v>
      </c>
      <c r="D1765" s="4">
        <v>44456</v>
      </c>
      <c r="E1765" t="str">
        <f t="shared" si="217"/>
        <v>OTHERS</v>
      </c>
      <c r="F1765">
        <v>14104118</v>
      </c>
      <c r="G1765" s="19">
        <v>44456</v>
      </c>
      <c r="H1765" t="s">
        <v>3444</v>
      </c>
      <c r="I1765" t="s">
        <v>351</v>
      </c>
      <c r="J1765">
        <v>3</v>
      </c>
      <c r="K1765">
        <v>3</v>
      </c>
      <c r="L1765">
        <v>4205.3100000000004</v>
      </c>
      <c r="M1765" t="s">
        <v>36</v>
      </c>
      <c r="N1765">
        <v>1.2</v>
      </c>
      <c r="O1765">
        <v>4205.3100000000004</v>
      </c>
      <c r="P1765">
        <f t="shared" si="223"/>
        <v>5046.3720000000003</v>
      </c>
      <c r="Q1765" t="s">
        <v>41</v>
      </c>
      <c r="R1765" t="s">
        <v>3050</v>
      </c>
      <c r="S1765" t="s">
        <v>25</v>
      </c>
      <c r="T1765">
        <v>905821</v>
      </c>
      <c r="U1765">
        <v>929.19</v>
      </c>
      <c r="V1765" t="s">
        <v>3041</v>
      </c>
      <c r="Y1765">
        <v>802136</v>
      </c>
      <c r="Z1765" t="s">
        <v>3052</v>
      </c>
      <c r="AB1765">
        <f t="shared" si="218"/>
        <v>2021</v>
      </c>
      <c r="AC1765">
        <f t="shared" si="219"/>
        <v>9</v>
      </c>
      <c r="AD1765" t="str">
        <f t="shared" si="220"/>
        <v>Q2</v>
      </c>
      <c r="AE1765" t="str">
        <f t="shared" si="221"/>
        <v>FY21/22</v>
      </c>
      <c r="AF1765" t="str">
        <f t="shared" si="222"/>
        <v>SOUTH</v>
      </c>
    </row>
    <row r="1766" spans="1:32">
      <c r="A1766" t="s">
        <v>3594</v>
      </c>
      <c r="B1766" t="s">
        <v>22</v>
      </c>
      <c r="C1766" t="str">
        <f t="shared" si="216"/>
        <v>SPARES/OTHER</v>
      </c>
      <c r="D1766" s="4">
        <v>44456</v>
      </c>
      <c r="E1766" t="str">
        <f t="shared" si="217"/>
        <v>OTHERS</v>
      </c>
      <c r="F1766">
        <v>14104118</v>
      </c>
      <c r="G1766" s="19">
        <v>44456</v>
      </c>
      <c r="H1766" t="s">
        <v>3254</v>
      </c>
      <c r="I1766" t="s">
        <v>351</v>
      </c>
      <c r="J1766">
        <v>8</v>
      </c>
      <c r="K1766">
        <v>8</v>
      </c>
      <c r="L1766">
        <v>10938.05</v>
      </c>
      <c r="M1766" t="s">
        <v>36</v>
      </c>
      <c r="N1766">
        <v>1.2</v>
      </c>
      <c r="O1766">
        <v>10938.05</v>
      </c>
      <c r="P1766">
        <f t="shared" si="223"/>
        <v>13125.659999999998</v>
      </c>
      <c r="Q1766" t="s">
        <v>41</v>
      </c>
      <c r="R1766" t="s">
        <v>3050</v>
      </c>
      <c r="S1766" t="s">
        <v>25</v>
      </c>
      <c r="T1766">
        <v>905821</v>
      </c>
      <c r="U1766">
        <v>3539.84</v>
      </c>
      <c r="V1766" t="s">
        <v>3041</v>
      </c>
      <c r="Y1766">
        <v>802136</v>
      </c>
      <c r="Z1766" t="s">
        <v>3052</v>
      </c>
      <c r="AB1766">
        <f t="shared" si="218"/>
        <v>2021</v>
      </c>
      <c r="AC1766">
        <f t="shared" si="219"/>
        <v>9</v>
      </c>
      <c r="AD1766" t="str">
        <f t="shared" si="220"/>
        <v>Q2</v>
      </c>
      <c r="AE1766" t="str">
        <f t="shared" si="221"/>
        <v>FY21/22</v>
      </c>
      <c r="AF1766" t="str">
        <f t="shared" si="222"/>
        <v>SOUTH</v>
      </c>
    </row>
    <row r="1767" spans="1:32">
      <c r="A1767" t="s">
        <v>3594</v>
      </c>
      <c r="B1767" t="s">
        <v>22</v>
      </c>
      <c r="C1767" t="str">
        <f t="shared" si="216"/>
        <v>FEEDER</v>
      </c>
      <c r="D1767" s="4">
        <v>44456</v>
      </c>
      <c r="E1767" t="str">
        <f t="shared" si="217"/>
        <v>OTHERS</v>
      </c>
      <c r="F1767">
        <v>14104119</v>
      </c>
      <c r="G1767" s="19">
        <v>44456</v>
      </c>
      <c r="H1767" t="s">
        <v>3029</v>
      </c>
      <c r="I1767" t="s">
        <v>3030</v>
      </c>
      <c r="J1767">
        <v>3</v>
      </c>
      <c r="K1767">
        <v>3</v>
      </c>
      <c r="L1767">
        <v>9026.5499999999993</v>
      </c>
      <c r="M1767" t="s">
        <v>36</v>
      </c>
      <c r="N1767">
        <v>1.2</v>
      </c>
      <c r="O1767">
        <v>9026.5499999999993</v>
      </c>
      <c r="P1767">
        <f t="shared" si="223"/>
        <v>10831.859999999999</v>
      </c>
      <c r="Q1767" t="s">
        <v>41</v>
      </c>
      <c r="R1767" t="s">
        <v>3438</v>
      </c>
      <c r="S1767" t="s">
        <v>25</v>
      </c>
      <c r="T1767">
        <v>905825</v>
      </c>
      <c r="U1767">
        <v>2296.4699999999998</v>
      </c>
      <c r="V1767" t="s">
        <v>3041</v>
      </c>
      <c r="X1767" t="s">
        <v>3445</v>
      </c>
      <c r="Y1767">
        <v>802255</v>
      </c>
      <c r="Z1767" t="s">
        <v>3440</v>
      </c>
      <c r="AB1767">
        <f t="shared" si="218"/>
        <v>2021</v>
      </c>
      <c r="AC1767">
        <f t="shared" si="219"/>
        <v>9</v>
      </c>
      <c r="AD1767" t="str">
        <f t="shared" si="220"/>
        <v>Q2</v>
      </c>
      <c r="AE1767" t="str">
        <f t="shared" si="221"/>
        <v>FY21/22</v>
      </c>
      <c r="AF1767" t="str">
        <f t="shared" si="222"/>
        <v>SOUTH</v>
      </c>
    </row>
    <row r="1768" spans="1:32">
      <c r="A1768" t="s">
        <v>3594</v>
      </c>
      <c r="B1768" t="s">
        <v>3651</v>
      </c>
      <c r="C1768" t="str">
        <f t="shared" si="216"/>
        <v>SERVICE_CHARGE</v>
      </c>
      <c r="D1768" s="4">
        <v>44465</v>
      </c>
      <c r="E1768" t="str">
        <f t="shared" si="217"/>
        <v>YAMAHA</v>
      </c>
      <c r="F1768">
        <v>12101165</v>
      </c>
      <c r="G1768" s="19">
        <v>44465</v>
      </c>
      <c r="H1768" t="s">
        <v>76</v>
      </c>
      <c r="I1768" t="s">
        <v>77</v>
      </c>
      <c r="J1768">
        <v>1</v>
      </c>
      <c r="K1768">
        <v>1</v>
      </c>
      <c r="L1768">
        <v>6200</v>
      </c>
      <c r="M1768" t="s">
        <v>36</v>
      </c>
      <c r="N1768">
        <v>1.2</v>
      </c>
      <c r="O1768">
        <v>6200</v>
      </c>
      <c r="P1768">
        <f t="shared" si="223"/>
        <v>7440</v>
      </c>
      <c r="Q1768" t="s">
        <v>3652</v>
      </c>
      <c r="R1768" t="s">
        <v>4688</v>
      </c>
      <c r="S1768" t="s">
        <v>4689</v>
      </c>
      <c r="T1768">
        <v>905799</v>
      </c>
      <c r="U1768">
        <v>0</v>
      </c>
      <c r="V1768" t="s">
        <v>3038</v>
      </c>
      <c r="X1768" t="s">
        <v>4690</v>
      </c>
      <c r="Z1768" t="s">
        <v>4691</v>
      </c>
      <c r="AB1768">
        <f t="shared" si="218"/>
        <v>2021</v>
      </c>
      <c r="AC1768">
        <f t="shared" si="219"/>
        <v>9</v>
      </c>
      <c r="AD1768" t="str">
        <f t="shared" si="220"/>
        <v>Q2</v>
      </c>
      <c r="AE1768" t="str">
        <f t="shared" si="221"/>
        <v>FY21/22</v>
      </c>
      <c r="AF1768" t="str">
        <f t="shared" si="222"/>
        <v>NORTH</v>
      </c>
    </row>
    <row r="1769" spans="1:32">
      <c r="A1769" t="s">
        <v>3594</v>
      </c>
      <c r="B1769" t="s">
        <v>3651</v>
      </c>
      <c r="C1769" t="str">
        <f t="shared" si="216"/>
        <v>SPARES/OTHER</v>
      </c>
      <c r="D1769" s="4">
        <v>44466</v>
      </c>
      <c r="E1769" t="str">
        <f t="shared" si="217"/>
        <v>OTHERS</v>
      </c>
      <c r="F1769">
        <v>14104120</v>
      </c>
      <c r="G1769" s="19">
        <v>44466</v>
      </c>
      <c r="H1769" t="s">
        <v>345</v>
      </c>
      <c r="I1769" t="s">
        <v>346</v>
      </c>
      <c r="J1769">
        <v>1</v>
      </c>
      <c r="K1769">
        <v>1</v>
      </c>
      <c r="L1769">
        <v>0</v>
      </c>
      <c r="M1769" t="s">
        <v>36</v>
      </c>
      <c r="N1769">
        <v>1.2</v>
      </c>
      <c r="O1769">
        <v>0</v>
      </c>
      <c r="P1769">
        <f t="shared" si="223"/>
        <v>0</v>
      </c>
      <c r="Q1769" t="s">
        <v>3652</v>
      </c>
      <c r="R1769" t="s">
        <v>4688</v>
      </c>
      <c r="S1769" t="s">
        <v>4689</v>
      </c>
      <c r="T1769">
        <v>905830</v>
      </c>
      <c r="U1769">
        <v>143.08000000000001</v>
      </c>
      <c r="V1769" t="s">
        <v>3041</v>
      </c>
      <c r="X1769" t="s">
        <v>4690</v>
      </c>
      <c r="Y1769">
        <v>803109</v>
      </c>
      <c r="Z1769" t="s">
        <v>4691</v>
      </c>
      <c r="AB1769">
        <f t="shared" si="218"/>
        <v>2021</v>
      </c>
      <c r="AC1769">
        <f t="shared" si="219"/>
        <v>9</v>
      </c>
      <c r="AD1769" t="str">
        <f t="shared" si="220"/>
        <v>Q2</v>
      </c>
      <c r="AE1769" t="str">
        <f t="shared" si="221"/>
        <v>FY21/22</v>
      </c>
      <c r="AF1769" t="str">
        <f t="shared" si="222"/>
        <v>NORTH</v>
      </c>
    </row>
    <row r="1770" spans="1:32">
      <c r="A1770" t="s">
        <v>3594</v>
      </c>
      <c r="B1770" t="s">
        <v>3651</v>
      </c>
      <c r="C1770" t="str">
        <f t="shared" si="216"/>
        <v>FEEDER</v>
      </c>
      <c r="D1770" s="4">
        <v>44466</v>
      </c>
      <c r="E1770" t="str">
        <f t="shared" si="217"/>
        <v>OTHERS</v>
      </c>
      <c r="F1770">
        <v>14104120</v>
      </c>
      <c r="G1770" s="19">
        <v>44466</v>
      </c>
      <c r="H1770" t="s">
        <v>1334</v>
      </c>
      <c r="I1770" t="s">
        <v>1335</v>
      </c>
      <c r="J1770">
        <v>1</v>
      </c>
      <c r="K1770">
        <v>1</v>
      </c>
      <c r="L1770">
        <v>0</v>
      </c>
      <c r="M1770" t="s">
        <v>36</v>
      </c>
      <c r="N1770">
        <v>1.2</v>
      </c>
      <c r="O1770">
        <v>0</v>
      </c>
      <c r="P1770">
        <f t="shared" si="223"/>
        <v>0</v>
      </c>
      <c r="Q1770" t="s">
        <v>3652</v>
      </c>
      <c r="R1770" t="s">
        <v>4688</v>
      </c>
      <c r="S1770" t="s">
        <v>4689</v>
      </c>
      <c r="T1770">
        <v>905830</v>
      </c>
      <c r="U1770">
        <v>1358.41</v>
      </c>
      <c r="V1770" t="s">
        <v>3041</v>
      </c>
      <c r="X1770" t="s">
        <v>4690</v>
      </c>
      <c r="Y1770">
        <v>803109</v>
      </c>
      <c r="Z1770" t="s">
        <v>4691</v>
      </c>
      <c r="AB1770">
        <f t="shared" si="218"/>
        <v>2021</v>
      </c>
      <c r="AC1770">
        <f t="shared" si="219"/>
        <v>9</v>
      </c>
      <c r="AD1770" t="str">
        <f t="shared" si="220"/>
        <v>Q2</v>
      </c>
      <c r="AE1770" t="str">
        <f t="shared" si="221"/>
        <v>FY21/22</v>
      </c>
      <c r="AF1770" t="str">
        <f t="shared" si="222"/>
        <v>NORTH</v>
      </c>
    </row>
    <row r="1771" spans="1:32">
      <c r="A1771" t="s">
        <v>3594</v>
      </c>
      <c r="B1771" t="s">
        <v>3646</v>
      </c>
      <c r="C1771" t="str">
        <f t="shared" si="216"/>
        <v>CONTRACT_FEE</v>
      </c>
      <c r="D1771" s="4">
        <v>44478</v>
      </c>
      <c r="E1771" t="str">
        <f t="shared" si="217"/>
        <v>OTHERS</v>
      </c>
      <c r="F1771">
        <v>13100201</v>
      </c>
      <c r="G1771" s="19">
        <v>44478</v>
      </c>
      <c r="H1771" t="s">
        <v>1390</v>
      </c>
      <c r="I1771" t="s">
        <v>77</v>
      </c>
      <c r="J1771">
        <v>3</v>
      </c>
      <c r="K1771">
        <v>3</v>
      </c>
      <c r="L1771">
        <v>11946.9</v>
      </c>
      <c r="M1771" t="s">
        <v>36</v>
      </c>
      <c r="N1771">
        <v>1.2</v>
      </c>
      <c r="O1771">
        <v>11946.9</v>
      </c>
      <c r="P1771">
        <f t="shared" si="223"/>
        <v>14336.279999999999</v>
      </c>
      <c r="Q1771" t="s">
        <v>4058</v>
      </c>
      <c r="R1771" t="s">
        <v>4196</v>
      </c>
      <c r="S1771" t="s">
        <v>25</v>
      </c>
      <c r="T1771">
        <v>905834</v>
      </c>
      <c r="U1771">
        <v>0</v>
      </c>
      <c r="V1771" t="s">
        <v>3035</v>
      </c>
      <c r="Z1771" t="s">
        <v>4197</v>
      </c>
      <c r="AB1771">
        <f t="shared" si="218"/>
        <v>2021</v>
      </c>
      <c r="AC1771">
        <f t="shared" si="219"/>
        <v>10</v>
      </c>
      <c r="AD1771" t="str">
        <f t="shared" si="220"/>
        <v>Q3</v>
      </c>
      <c r="AE1771" t="str">
        <f t="shared" si="221"/>
        <v>FY21/22</v>
      </c>
      <c r="AF1771" t="str">
        <f t="shared" si="222"/>
        <v>EAST</v>
      </c>
    </row>
    <row r="1772" spans="1:32">
      <c r="A1772" t="s">
        <v>3594</v>
      </c>
      <c r="B1772" t="s">
        <v>3646</v>
      </c>
      <c r="C1772" t="str">
        <f t="shared" si="216"/>
        <v>SPARES/OTHER</v>
      </c>
      <c r="D1772" s="4">
        <v>44480</v>
      </c>
      <c r="E1772" t="str">
        <f t="shared" si="217"/>
        <v>YAMAHA</v>
      </c>
      <c r="F1772">
        <v>14104121</v>
      </c>
      <c r="G1772" s="19">
        <v>44480</v>
      </c>
      <c r="H1772" t="s">
        <v>1646</v>
      </c>
      <c r="I1772" t="s">
        <v>1228</v>
      </c>
      <c r="J1772">
        <v>10</v>
      </c>
      <c r="K1772">
        <v>10</v>
      </c>
      <c r="L1772">
        <v>132.74</v>
      </c>
      <c r="M1772" t="s">
        <v>36</v>
      </c>
      <c r="N1772">
        <v>1.2</v>
      </c>
      <c r="O1772">
        <v>132.74</v>
      </c>
      <c r="P1772">
        <f t="shared" si="223"/>
        <v>159.28800000000001</v>
      </c>
      <c r="Q1772" t="s">
        <v>4058</v>
      </c>
      <c r="R1772" t="s">
        <v>4070</v>
      </c>
      <c r="S1772" t="s">
        <v>25</v>
      </c>
      <c r="T1772">
        <v>905832</v>
      </c>
      <c r="U1772">
        <v>60</v>
      </c>
      <c r="V1772" t="s">
        <v>3041</v>
      </c>
      <c r="Y1772">
        <v>803983</v>
      </c>
      <c r="Z1772" t="s">
        <v>4072</v>
      </c>
      <c r="AB1772">
        <f t="shared" si="218"/>
        <v>2021</v>
      </c>
      <c r="AC1772">
        <f t="shared" si="219"/>
        <v>10</v>
      </c>
      <c r="AD1772" t="str">
        <f t="shared" si="220"/>
        <v>Q3</v>
      </c>
      <c r="AE1772" t="str">
        <f t="shared" si="221"/>
        <v>FY21/22</v>
      </c>
      <c r="AF1772" t="str">
        <f t="shared" si="222"/>
        <v>EAST</v>
      </c>
    </row>
    <row r="1773" spans="1:32">
      <c r="A1773" t="s">
        <v>3594</v>
      </c>
      <c r="B1773" t="s">
        <v>3646</v>
      </c>
      <c r="C1773" t="str">
        <f t="shared" si="216"/>
        <v>SPARES/OTHER</v>
      </c>
      <c r="D1773" s="4">
        <v>44480</v>
      </c>
      <c r="E1773" t="str">
        <f t="shared" si="217"/>
        <v>YAMAHA</v>
      </c>
      <c r="F1773">
        <v>14104121</v>
      </c>
      <c r="G1773" s="19">
        <v>44480</v>
      </c>
      <c r="H1773" t="s">
        <v>603</v>
      </c>
      <c r="I1773" t="s">
        <v>598</v>
      </c>
      <c r="J1773">
        <v>4</v>
      </c>
      <c r="K1773">
        <v>4</v>
      </c>
      <c r="L1773">
        <v>1688.5</v>
      </c>
      <c r="M1773" t="s">
        <v>36</v>
      </c>
      <c r="N1773">
        <v>1.2</v>
      </c>
      <c r="O1773">
        <v>1688.5</v>
      </c>
      <c r="P1773">
        <f t="shared" si="223"/>
        <v>2026.1999999999998</v>
      </c>
      <c r="Q1773" t="s">
        <v>4058</v>
      </c>
      <c r="R1773" t="s">
        <v>4070</v>
      </c>
      <c r="S1773" t="s">
        <v>25</v>
      </c>
      <c r="T1773">
        <v>905832</v>
      </c>
      <c r="U1773">
        <v>748</v>
      </c>
      <c r="V1773" t="s">
        <v>3041</v>
      </c>
      <c r="Y1773">
        <v>803983</v>
      </c>
      <c r="Z1773" t="s">
        <v>4072</v>
      </c>
      <c r="AB1773">
        <f t="shared" si="218"/>
        <v>2021</v>
      </c>
      <c r="AC1773">
        <f t="shared" si="219"/>
        <v>10</v>
      </c>
      <c r="AD1773" t="str">
        <f t="shared" si="220"/>
        <v>Q3</v>
      </c>
      <c r="AE1773" t="str">
        <f t="shared" si="221"/>
        <v>FY21/22</v>
      </c>
      <c r="AF1773" t="str">
        <f t="shared" si="222"/>
        <v>EAST</v>
      </c>
    </row>
    <row r="1774" spans="1:32">
      <c r="A1774" t="s">
        <v>3594</v>
      </c>
      <c r="B1774" t="s">
        <v>3646</v>
      </c>
      <c r="C1774" t="str">
        <f t="shared" si="216"/>
        <v>SPARES/OTHER</v>
      </c>
      <c r="D1774" s="4">
        <v>44480</v>
      </c>
      <c r="E1774" t="str">
        <f t="shared" si="217"/>
        <v>YAMAHA</v>
      </c>
      <c r="F1774">
        <v>14104121</v>
      </c>
      <c r="G1774" s="19">
        <v>44480</v>
      </c>
      <c r="H1774" t="s">
        <v>3796</v>
      </c>
      <c r="I1774" t="s">
        <v>1569</v>
      </c>
      <c r="J1774">
        <v>1</v>
      </c>
      <c r="K1774">
        <v>1</v>
      </c>
      <c r="L1774">
        <v>860.18</v>
      </c>
      <c r="M1774" t="s">
        <v>36</v>
      </c>
      <c r="N1774">
        <v>1.2</v>
      </c>
      <c r="O1774">
        <v>860.18</v>
      </c>
      <c r="P1774">
        <f t="shared" si="223"/>
        <v>1032.2159999999999</v>
      </c>
      <c r="Q1774" t="s">
        <v>4058</v>
      </c>
      <c r="R1774" t="s">
        <v>4070</v>
      </c>
      <c r="S1774" t="s">
        <v>25</v>
      </c>
      <c r="T1774">
        <v>905832</v>
      </c>
      <c r="U1774">
        <v>347</v>
      </c>
      <c r="V1774" t="s">
        <v>3041</v>
      </c>
      <c r="Y1774">
        <v>803983</v>
      </c>
      <c r="Z1774" t="s">
        <v>4072</v>
      </c>
      <c r="AB1774">
        <f t="shared" si="218"/>
        <v>2021</v>
      </c>
      <c r="AC1774">
        <f t="shared" si="219"/>
        <v>10</v>
      </c>
      <c r="AD1774" t="str">
        <f t="shared" si="220"/>
        <v>Q3</v>
      </c>
      <c r="AE1774" t="str">
        <f t="shared" si="221"/>
        <v>FY21/22</v>
      </c>
      <c r="AF1774" t="str">
        <f t="shared" si="222"/>
        <v>EAST</v>
      </c>
    </row>
    <row r="1775" spans="1:32">
      <c r="A1775" t="s">
        <v>3594</v>
      </c>
      <c r="B1775" t="s">
        <v>3646</v>
      </c>
      <c r="C1775" t="str">
        <f t="shared" si="216"/>
        <v>SPARES/OTHER</v>
      </c>
      <c r="D1775" s="4">
        <v>44480</v>
      </c>
      <c r="E1775" t="str">
        <f t="shared" si="217"/>
        <v>YAMAHA</v>
      </c>
      <c r="F1775">
        <v>14104121</v>
      </c>
      <c r="G1775" s="19">
        <v>44480</v>
      </c>
      <c r="H1775" t="s">
        <v>3793</v>
      </c>
      <c r="I1775" t="s">
        <v>3794</v>
      </c>
      <c r="J1775">
        <v>1</v>
      </c>
      <c r="K1775">
        <v>1</v>
      </c>
      <c r="L1775">
        <v>2098.23</v>
      </c>
      <c r="M1775" t="s">
        <v>36</v>
      </c>
      <c r="N1775">
        <v>1.2</v>
      </c>
      <c r="O1775">
        <v>2098.23</v>
      </c>
      <c r="P1775">
        <f t="shared" si="223"/>
        <v>2517.8759999999997</v>
      </c>
      <c r="Q1775" t="s">
        <v>4058</v>
      </c>
      <c r="R1775" t="s">
        <v>4070</v>
      </c>
      <c r="S1775" t="s">
        <v>25</v>
      </c>
      <c r="T1775">
        <v>905832</v>
      </c>
      <c r="U1775">
        <v>846</v>
      </c>
      <c r="V1775" t="s">
        <v>3041</v>
      </c>
      <c r="Y1775">
        <v>803983</v>
      </c>
      <c r="Z1775" t="s">
        <v>4072</v>
      </c>
      <c r="AB1775">
        <f t="shared" si="218"/>
        <v>2021</v>
      </c>
      <c r="AC1775">
        <f t="shared" si="219"/>
        <v>10</v>
      </c>
      <c r="AD1775" t="str">
        <f t="shared" si="220"/>
        <v>Q3</v>
      </c>
      <c r="AE1775" t="str">
        <f t="shared" si="221"/>
        <v>FY21/22</v>
      </c>
      <c r="AF1775" t="str">
        <f t="shared" si="222"/>
        <v>EAST</v>
      </c>
    </row>
    <row r="1776" spans="1:32">
      <c r="A1776" t="s">
        <v>3594</v>
      </c>
      <c r="B1776" t="s">
        <v>3646</v>
      </c>
      <c r="C1776" t="str">
        <f t="shared" si="216"/>
        <v>SPARES/OTHER</v>
      </c>
      <c r="D1776" s="4">
        <v>44480</v>
      </c>
      <c r="E1776" t="str">
        <f t="shared" si="217"/>
        <v>YAMAHA</v>
      </c>
      <c r="F1776">
        <v>14104121</v>
      </c>
      <c r="G1776" s="19">
        <v>44480</v>
      </c>
      <c r="H1776" t="s">
        <v>3795</v>
      </c>
      <c r="I1776" t="s">
        <v>3791</v>
      </c>
      <c r="J1776">
        <v>1</v>
      </c>
      <c r="K1776">
        <v>1</v>
      </c>
      <c r="L1776">
        <v>997.35</v>
      </c>
      <c r="M1776" t="s">
        <v>36</v>
      </c>
      <c r="N1776">
        <v>1.2</v>
      </c>
      <c r="O1776">
        <v>997.35</v>
      </c>
      <c r="P1776">
        <f t="shared" si="223"/>
        <v>1196.82</v>
      </c>
      <c r="Q1776" t="s">
        <v>4058</v>
      </c>
      <c r="R1776" t="s">
        <v>4070</v>
      </c>
      <c r="S1776" t="s">
        <v>25</v>
      </c>
      <c r="T1776">
        <v>905832</v>
      </c>
      <c r="U1776">
        <v>402</v>
      </c>
      <c r="V1776" t="s">
        <v>3041</v>
      </c>
      <c r="Y1776">
        <v>803983</v>
      </c>
      <c r="Z1776" t="s">
        <v>4072</v>
      </c>
      <c r="AB1776">
        <f t="shared" si="218"/>
        <v>2021</v>
      </c>
      <c r="AC1776">
        <f t="shared" si="219"/>
        <v>10</v>
      </c>
      <c r="AD1776" t="str">
        <f t="shared" si="220"/>
        <v>Q3</v>
      </c>
      <c r="AE1776" t="str">
        <f t="shared" si="221"/>
        <v>FY21/22</v>
      </c>
      <c r="AF1776" t="str">
        <f t="shared" si="222"/>
        <v>EAST</v>
      </c>
    </row>
    <row r="1777" spans="1:32">
      <c r="A1777" t="s">
        <v>3594</v>
      </c>
      <c r="B1777" t="s">
        <v>3646</v>
      </c>
      <c r="C1777" t="str">
        <f t="shared" si="216"/>
        <v>SPARES/OTHER</v>
      </c>
      <c r="D1777" s="4">
        <v>44480</v>
      </c>
      <c r="E1777" t="str">
        <f t="shared" si="217"/>
        <v>YAMAHA</v>
      </c>
      <c r="F1777">
        <v>14104122</v>
      </c>
      <c r="G1777" s="19">
        <v>44480</v>
      </c>
      <c r="H1777" t="s">
        <v>3859</v>
      </c>
      <c r="I1777" t="s">
        <v>3714</v>
      </c>
      <c r="J1777">
        <v>10</v>
      </c>
      <c r="K1777">
        <v>10</v>
      </c>
      <c r="L1777">
        <v>2592.92</v>
      </c>
      <c r="M1777" t="s">
        <v>36</v>
      </c>
      <c r="N1777">
        <v>1.2</v>
      </c>
      <c r="O1777">
        <v>2592.92</v>
      </c>
      <c r="P1777">
        <f t="shared" si="223"/>
        <v>3111.5039999999999</v>
      </c>
      <c r="Q1777" t="s">
        <v>4058</v>
      </c>
      <c r="R1777" t="s">
        <v>4070</v>
      </c>
      <c r="S1777" t="s">
        <v>25</v>
      </c>
      <c r="T1777">
        <v>905833</v>
      </c>
      <c r="U1777">
        <v>1250</v>
      </c>
      <c r="V1777" t="s">
        <v>3041</v>
      </c>
      <c r="Y1777">
        <v>803985</v>
      </c>
      <c r="Z1777" t="s">
        <v>4072</v>
      </c>
      <c r="AB1777">
        <f t="shared" si="218"/>
        <v>2021</v>
      </c>
      <c r="AC1777">
        <f t="shared" si="219"/>
        <v>10</v>
      </c>
      <c r="AD1777" t="str">
        <f t="shared" si="220"/>
        <v>Q3</v>
      </c>
      <c r="AE1777" t="str">
        <f t="shared" si="221"/>
        <v>FY21/22</v>
      </c>
      <c r="AF1777" t="str">
        <f t="shared" si="222"/>
        <v>EAST</v>
      </c>
    </row>
    <row r="1778" spans="1:32">
      <c r="A1778" t="s">
        <v>3594</v>
      </c>
      <c r="B1778" t="s">
        <v>3646</v>
      </c>
      <c r="C1778" t="str">
        <f t="shared" si="216"/>
        <v>SPARES/OTHER</v>
      </c>
      <c r="D1778" s="4">
        <v>44480</v>
      </c>
      <c r="E1778" t="str">
        <f t="shared" si="217"/>
        <v>YAMAHA</v>
      </c>
      <c r="F1778">
        <v>14104122</v>
      </c>
      <c r="G1778" s="19">
        <v>44480</v>
      </c>
      <c r="H1778" t="s">
        <v>3719</v>
      </c>
      <c r="I1778" t="s">
        <v>1228</v>
      </c>
      <c r="J1778">
        <v>5</v>
      </c>
      <c r="K1778">
        <v>5</v>
      </c>
      <c r="L1778">
        <v>66.37</v>
      </c>
      <c r="M1778" t="s">
        <v>36</v>
      </c>
      <c r="N1778">
        <v>1.2</v>
      </c>
      <c r="O1778">
        <v>66.37</v>
      </c>
      <c r="P1778">
        <f t="shared" si="223"/>
        <v>79.644000000000005</v>
      </c>
      <c r="Q1778" t="s">
        <v>4058</v>
      </c>
      <c r="R1778" t="s">
        <v>4070</v>
      </c>
      <c r="S1778" t="s">
        <v>25</v>
      </c>
      <c r="T1778">
        <v>905833</v>
      </c>
      <c r="U1778">
        <v>30</v>
      </c>
      <c r="V1778" t="s">
        <v>3041</v>
      </c>
      <c r="Y1778">
        <v>803985</v>
      </c>
      <c r="Z1778" t="s">
        <v>4072</v>
      </c>
      <c r="AB1778">
        <f t="shared" si="218"/>
        <v>2021</v>
      </c>
      <c r="AC1778">
        <f t="shared" si="219"/>
        <v>10</v>
      </c>
      <c r="AD1778" t="str">
        <f t="shared" si="220"/>
        <v>Q3</v>
      </c>
      <c r="AE1778" t="str">
        <f t="shared" si="221"/>
        <v>FY21/22</v>
      </c>
      <c r="AF1778" t="str">
        <f t="shared" si="222"/>
        <v>EAST</v>
      </c>
    </row>
    <row r="1779" spans="1:32">
      <c r="A1779" t="s">
        <v>3594</v>
      </c>
      <c r="B1779" t="s">
        <v>3646</v>
      </c>
      <c r="C1779" t="str">
        <f t="shared" si="216"/>
        <v>SPARES/OTHER</v>
      </c>
      <c r="D1779" s="4">
        <v>44480</v>
      </c>
      <c r="E1779" t="str">
        <f t="shared" si="217"/>
        <v>YAMAHA</v>
      </c>
      <c r="F1779">
        <v>14104122</v>
      </c>
      <c r="G1779" s="19">
        <v>44480</v>
      </c>
      <c r="H1779" t="s">
        <v>1410</v>
      </c>
      <c r="I1779" t="s">
        <v>1135</v>
      </c>
      <c r="J1779">
        <v>4</v>
      </c>
      <c r="K1779">
        <v>4</v>
      </c>
      <c r="L1779">
        <v>1118.58</v>
      </c>
      <c r="M1779" t="s">
        <v>36</v>
      </c>
      <c r="N1779">
        <v>1.2</v>
      </c>
      <c r="O1779">
        <v>1118.58</v>
      </c>
      <c r="P1779">
        <f t="shared" si="223"/>
        <v>1342.2959999999998</v>
      </c>
      <c r="Q1779" t="s">
        <v>4058</v>
      </c>
      <c r="R1779" t="s">
        <v>4070</v>
      </c>
      <c r="S1779" t="s">
        <v>25</v>
      </c>
      <c r="T1779">
        <v>905833</v>
      </c>
      <c r="U1779">
        <v>500</v>
      </c>
      <c r="V1779" t="s">
        <v>3041</v>
      </c>
      <c r="Y1779">
        <v>803985</v>
      </c>
      <c r="Z1779" t="s">
        <v>4072</v>
      </c>
      <c r="AB1779">
        <f t="shared" si="218"/>
        <v>2021</v>
      </c>
      <c r="AC1779">
        <f t="shared" si="219"/>
        <v>10</v>
      </c>
      <c r="AD1779" t="str">
        <f t="shared" si="220"/>
        <v>Q3</v>
      </c>
      <c r="AE1779" t="str">
        <f t="shared" si="221"/>
        <v>FY21/22</v>
      </c>
      <c r="AF1779" t="str">
        <f t="shared" si="222"/>
        <v>EAST</v>
      </c>
    </row>
    <row r="1780" spans="1:32">
      <c r="A1780" t="s">
        <v>3594</v>
      </c>
      <c r="B1780" t="s">
        <v>3646</v>
      </c>
      <c r="C1780" t="str">
        <f t="shared" si="216"/>
        <v>SPARES/OTHER</v>
      </c>
      <c r="D1780" s="4">
        <v>44480</v>
      </c>
      <c r="E1780" t="str">
        <f t="shared" si="217"/>
        <v>YAMAHA</v>
      </c>
      <c r="F1780">
        <v>14104123</v>
      </c>
      <c r="G1780" s="19">
        <v>44480</v>
      </c>
      <c r="H1780" t="s">
        <v>3663</v>
      </c>
      <c r="I1780" t="s">
        <v>56</v>
      </c>
      <c r="J1780">
        <v>1</v>
      </c>
      <c r="K1780">
        <v>1</v>
      </c>
      <c r="L1780">
        <v>417.7</v>
      </c>
      <c r="M1780" t="s">
        <v>36</v>
      </c>
      <c r="N1780">
        <v>1.2</v>
      </c>
      <c r="O1780">
        <v>417.7</v>
      </c>
      <c r="P1780">
        <f t="shared" si="223"/>
        <v>501.23999999999995</v>
      </c>
      <c r="Q1780" t="s">
        <v>4058</v>
      </c>
      <c r="R1780" t="s">
        <v>4692</v>
      </c>
      <c r="S1780" t="s">
        <v>25</v>
      </c>
      <c r="T1780">
        <v>905835</v>
      </c>
      <c r="U1780">
        <v>208</v>
      </c>
      <c r="V1780" t="s">
        <v>3041</v>
      </c>
      <c r="Y1780">
        <v>804150</v>
      </c>
      <c r="Z1780" t="s">
        <v>4693</v>
      </c>
      <c r="AB1780">
        <f t="shared" si="218"/>
        <v>2021</v>
      </c>
      <c r="AC1780">
        <f t="shared" si="219"/>
        <v>10</v>
      </c>
      <c r="AD1780" t="str">
        <f t="shared" si="220"/>
        <v>Q3</v>
      </c>
      <c r="AE1780" t="str">
        <f t="shared" si="221"/>
        <v>FY21/22</v>
      </c>
      <c r="AF1780" t="str">
        <f t="shared" si="222"/>
        <v>EAST</v>
      </c>
    </row>
    <row r="1781" spans="1:32">
      <c r="A1781" t="s">
        <v>3594</v>
      </c>
      <c r="B1781" t="s">
        <v>3646</v>
      </c>
      <c r="C1781" t="str">
        <f t="shared" si="216"/>
        <v>SPARES/OTHER</v>
      </c>
      <c r="D1781" s="4">
        <v>44480</v>
      </c>
      <c r="E1781" t="str">
        <f t="shared" si="217"/>
        <v>YAMAHA</v>
      </c>
      <c r="F1781">
        <v>14104124</v>
      </c>
      <c r="G1781" s="19">
        <v>44480</v>
      </c>
      <c r="H1781" t="s">
        <v>1373</v>
      </c>
      <c r="I1781" t="s">
        <v>1374</v>
      </c>
      <c r="J1781">
        <v>4</v>
      </c>
      <c r="K1781">
        <v>4</v>
      </c>
      <c r="L1781">
        <v>4559.29</v>
      </c>
      <c r="M1781" t="s">
        <v>36</v>
      </c>
      <c r="N1781">
        <v>1.2</v>
      </c>
      <c r="O1781">
        <v>4559.29</v>
      </c>
      <c r="P1781">
        <f t="shared" si="223"/>
        <v>5471.1480000000001</v>
      </c>
      <c r="Q1781" t="s">
        <v>4058</v>
      </c>
      <c r="R1781" t="s">
        <v>4141</v>
      </c>
      <c r="S1781" t="s">
        <v>25</v>
      </c>
      <c r="T1781">
        <v>905836</v>
      </c>
      <c r="U1781">
        <v>1856</v>
      </c>
      <c r="V1781" t="s">
        <v>3041</v>
      </c>
      <c r="Y1781">
        <v>804453</v>
      </c>
      <c r="Z1781" t="s">
        <v>4142</v>
      </c>
      <c r="AB1781">
        <f t="shared" si="218"/>
        <v>2021</v>
      </c>
      <c r="AC1781">
        <f t="shared" si="219"/>
        <v>10</v>
      </c>
      <c r="AD1781" t="str">
        <f t="shared" si="220"/>
        <v>Q3</v>
      </c>
      <c r="AE1781" t="str">
        <f t="shared" si="221"/>
        <v>FY21/22</v>
      </c>
      <c r="AF1781" t="str">
        <f t="shared" si="222"/>
        <v>EAST</v>
      </c>
    </row>
    <row r="1782" spans="1:32">
      <c r="A1782" t="s">
        <v>3594</v>
      </c>
      <c r="B1782" t="s">
        <v>3646</v>
      </c>
      <c r="C1782" t="str">
        <f t="shared" si="216"/>
        <v>FEEDER</v>
      </c>
      <c r="D1782" s="4">
        <v>44480</v>
      </c>
      <c r="E1782" t="str">
        <f t="shared" si="217"/>
        <v>YAMAHA</v>
      </c>
      <c r="F1782">
        <v>14104125</v>
      </c>
      <c r="G1782" s="19">
        <v>44480</v>
      </c>
      <c r="H1782" t="s">
        <v>37</v>
      </c>
      <c r="I1782" t="s">
        <v>38</v>
      </c>
      <c r="J1782">
        <v>30</v>
      </c>
      <c r="K1782">
        <v>30</v>
      </c>
      <c r="L1782">
        <v>92920.35</v>
      </c>
      <c r="M1782" t="s">
        <v>36</v>
      </c>
      <c r="N1782">
        <v>1.2</v>
      </c>
      <c r="O1782">
        <v>92920.35</v>
      </c>
      <c r="P1782">
        <f t="shared" si="223"/>
        <v>111504.42</v>
      </c>
      <c r="Q1782" t="s">
        <v>4058</v>
      </c>
      <c r="R1782" t="s">
        <v>4357</v>
      </c>
      <c r="S1782" t="s">
        <v>25</v>
      </c>
      <c r="T1782">
        <v>905837</v>
      </c>
      <c r="U1782">
        <v>77423.100000000006</v>
      </c>
      <c r="V1782" t="s">
        <v>3041</v>
      </c>
      <c r="Y1782">
        <v>804454</v>
      </c>
      <c r="Z1782" t="s">
        <v>4358</v>
      </c>
      <c r="AB1782">
        <f t="shared" si="218"/>
        <v>2021</v>
      </c>
      <c r="AC1782">
        <f t="shared" si="219"/>
        <v>10</v>
      </c>
      <c r="AD1782" t="str">
        <f t="shared" si="220"/>
        <v>Q3</v>
      </c>
      <c r="AE1782" t="str">
        <f t="shared" si="221"/>
        <v>FY21/22</v>
      </c>
      <c r="AF1782" t="str">
        <f t="shared" si="222"/>
        <v>EAST</v>
      </c>
    </row>
    <row r="1783" spans="1:32">
      <c r="A1783" t="s">
        <v>3594</v>
      </c>
      <c r="B1783" t="s">
        <v>22</v>
      </c>
      <c r="C1783" t="str">
        <f t="shared" si="216"/>
        <v>SERVICE_CHARGE</v>
      </c>
      <c r="D1783" s="4">
        <v>44481</v>
      </c>
      <c r="E1783" t="str">
        <f t="shared" si="217"/>
        <v>YAMAHA</v>
      </c>
      <c r="F1783">
        <v>12101166</v>
      </c>
      <c r="G1783" s="19">
        <v>44481</v>
      </c>
      <c r="H1783" t="s">
        <v>76</v>
      </c>
      <c r="I1783" t="s">
        <v>77</v>
      </c>
      <c r="J1783">
        <v>1</v>
      </c>
      <c r="K1783">
        <v>1</v>
      </c>
      <c r="L1783">
        <v>6194.69</v>
      </c>
      <c r="M1783" t="s">
        <v>36</v>
      </c>
      <c r="N1783">
        <v>1.2</v>
      </c>
      <c r="O1783">
        <v>6194.69</v>
      </c>
      <c r="P1783">
        <f t="shared" si="223"/>
        <v>7433.6279999999988</v>
      </c>
      <c r="Q1783" t="s">
        <v>41</v>
      </c>
      <c r="R1783" t="s">
        <v>2664</v>
      </c>
      <c r="S1783" t="s">
        <v>25</v>
      </c>
      <c r="T1783">
        <v>905842</v>
      </c>
      <c r="U1783">
        <v>0</v>
      </c>
      <c r="V1783" t="s">
        <v>3038</v>
      </c>
      <c r="Z1783" t="s">
        <v>2666</v>
      </c>
      <c r="AB1783">
        <f t="shared" si="218"/>
        <v>2021</v>
      </c>
      <c r="AC1783">
        <f t="shared" si="219"/>
        <v>10</v>
      </c>
      <c r="AD1783" t="str">
        <f t="shared" si="220"/>
        <v>Q3</v>
      </c>
      <c r="AE1783" t="str">
        <f t="shared" si="221"/>
        <v>FY21/22</v>
      </c>
      <c r="AF1783" t="str">
        <f t="shared" si="222"/>
        <v>SOUTH</v>
      </c>
    </row>
    <row r="1784" spans="1:32">
      <c r="A1784" t="s">
        <v>3594</v>
      </c>
      <c r="B1784" t="s">
        <v>22</v>
      </c>
      <c r="C1784" t="str">
        <f t="shared" si="216"/>
        <v>SERVICE_CHARGE</v>
      </c>
      <c r="D1784" s="4">
        <v>44481</v>
      </c>
      <c r="E1784" t="str">
        <f t="shared" si="217"/>
        <v>YAMAHA</v>
      </c>
      <c r="F1784">
        <v>12101167</v>
      </c>
      <c r="G1784" s="19">
        <v>44481</v>
      </c>
      <c r="H1784" t="s">
        <v>76</v>
      </c>
      <c r="I1784" t="s">
        <v>77</v>
      </c>
      <c r="J1784">
        <v>1</v>
      </c>
      <c r="K1784">
        <v>1</v>
      </c>
      <c r="L1784">
        <v>1769.89</v>
      </c>
      <c r="M1784" t="s">
        <v>36</v>
      </c>
      <c r="N1784">
        <v>1.2</v>
      </c>
      <c r="O1784">
        <v>1769.89</v>
      </c>
      <c r="P1784">
        <f t="shared" si="223"/>
        <v>2123.8679999999999</v>
      </c>
      <c r="Q1784" t="s">
        <v>41</v>
      </c>
      <c r="R1784" t="s">
        <v>1157</v>
      </c>
      <c r="S1784" t="s">
        <v>25</v>
      </c>
      <c r="T1784">
        <v>905844</v>
      </c>
      <c r="U1784">
        <v>0</v>
      </c>
      <c r="V1784" t="s">
        <v>3038</v>
      </c>
      <c r="X1784" t="s">
        <v>3446</v>
      </c>
      <c r="Z1784" t="s">
        <v>1159</v>
      </c>
      <c r="AB1784">
        <f t="shared" si="218"/>
        <v>2021</v>
      </c>
      <c r="AC1784">
        <f t="shared" si="219"/>
        <v>10</v>
      </c>
      <c r="AD1784" t="str">
        <f t="shared" si="220"/>
        <v>Q3</v>
      </c>
      <c r="AE1784" t="str">
        <f t="shared" si="221"/>
        <v>FY21/22</v>
      </c>
      <c r="AF1784" t="str">
        <f t="shared" si="222"/>
        <v>SOUTH</v>
      </c>
    </row>
    <row r="1785" spans="1:32">
      <c r="A1785" t="s">
        <v>3594</v>
      </c>
      <c r="B1785" t="s">
        <v>3646</v>
      </c>
      <c r="C1785" t="str">
        <f t="shared" si="216"/>
        <v>CONTRACT_FEE</v>
      </c>
      <c r="D1785" s="4">
        <v>44481</v>
      </c>
      <c r="E1785" t="str">
        <f t="shared" si="217"/>
        <v>YAMAHA</v>
      </c>
      <c r="F1785">
        <v>13100202</v>
      </c>
      <c r="G1785" s="19">
        <v>44481</v>
      </c>
      <c r="H1785" t="s">
        <v>76</v>
      </c>
      <c r="I1785" t="s">
        <v>77</v>
      </c>
      <c r="J1785">
        <v>1</v>
      </c>
      <c r="K1785">
        <v>1</v>
      </c>
      <c r="L1785">
        <v>4247.79</v>
      </c>
      <c r="M1785" t="s">
        <v>36</v>
      </c>
      <c r="N1785">
        <v>1.2</v>
      </c>
      <c r="O1785">
        <v>4247.79</v>
      </c>
      <c r="P1785">
        <f t="shared" si="223"/>
        <v>5097.348</v>
      </c>
      <c r="Q1785" t="s">
        <v>4058</v>
      </c>
      <c r="R1785" t="s">
        <v>4694</v>
      </c>
      <c r="S1785" t="s">
        <v>25</v>
      </c>
      <c r="T1785">
        <v>905845</v>
      </c>
      <c r="U1785">
        <v>0</v>
      </c>
      <c r="V1785" t="s">
        <v>3035</v>
      </c>
      <c r="Z1785" t="s">
        <v>4695</v>
      </c>
      <c r="AB1785">
        <f t="shared" si="218"/>
        <v>2021</v>
      </c>
      <c r="AC1785">
        <f t="shared" si="219"/>
        <v>10</v>
      </c>
      <c r="AD1785" t="str">
        <f t="shared" si="220"/>
        <v>Q3</v>
      </c>
      <c r="AE1785" t="str">
        <f t="shared" si="221"/>
        <v>FY21/22</v>
      </c>
      <c r="AF1785" t="str">
        <f t="shared" si="222"/>
        <v>EAST</v>
      </c>
    </row>
    <row r="1786" spans="1:32">
      <c r="A1786" t="s">
        <v>3594</v>
      </c>
      <c r="B1786" t="s">
        <v>22</v>
      </c>
      <c r="C1786" t="str">
        <f t="shared" si="216"/>
        <v>CONTRACT_FEE</v>
      </c>
      <c r="D1786" s="4">
        <v>44481</v>
      </c>
      <c r="E1786" t="str">
        <f t="shared" si="217"/>
        <v>YAMAHA</v>
      </c>
      <c r="F1786">
        <v>13100203</v>
      </c>
      <c r="G1786" s="19">
        <v>44481</v>
      </c>
      <c r="H1786" t="s">
        <v>76</v>
      </c>
      <c r="I1786" t="s">
        <v>77</v>
      </c>
      <c r="J1786">
        <v>1</v>
      </c>
      <c r="K1786">
        <v>1</v>
      </c>
      <c r="L1786">
        <v>37168.14</v>
      </c>
      <c r="M1786" t="s">
        <v>36</v>
      </c>
      <c r="N1786">
        <v>1.2</v>
      </c>
      <c r="O1786">
        <v>37168.14</v>
      </c>
      <c r="P1786">
        <f t="shared" si="223"/>
        <v>44601.767999999996</v>
      </c>
      <c r="Q1786" t="s">
        <v>41</v>
      </c>
      <c r="R1786" t="s">
        <v>2802</v>
      </c>
      <c r="S1786" t="s">
        <v>25</v>
      </c>
      <c r="T1786">
        <v>905846</v>
      </c>
      <c r="U1786">
        <v>0</v>
      </c>
      <c r="V1786" t="s">
        <v>3035</v>
      </c>
      <c r="Z1786" t="s">
        <v>2803</v>
      </c>
      <c r="AB1786">
        <f t="shared" si="218"/>
        <v>2021</v>
      </c>
      <c r="AC1786">
        <f t="shared" si="219"/>
        <v>10</v>
      </c>
      <c r="AD1786" t="str">
        <f t="shared" si="220"/>
        <v>Q3</v>
      </c>
      <c r="AE1786" t="str">
        <f t="shared" si="221"/>
        <v>FY21/22</v>
      </c>
      <c r="AF1786" t="str">
        <f t="shared" si="222"/>
        <v>SOUTH</v>
      </c>
    </row>
    <row r="1787" spans="1:32">
      <c r="A1787" t="s">
        <v>3594</v>
      </c>
      <c r="B1787" t="s">
        <v>22</v>
      </c>
      <c r="C1787" t="str">
        <f t="shared" si="216"/>
        <v>SPARES/OTHER</v>
      </c>
      <c r="D1787" s="4">
        <v>44481</v>
      </c>
      <c r="E1787" t="str">
        <f t="shared" si="217"/>
        <v>YAMAHA</v>
      </c>
      <c r="F1787">
        <v>14104126</v>
      </c>
      <c r="G1787" s="19">
        <v>44481</v>
      </c>
      <c r="H1787" t="s">
        <v>2163</v>
      </c>
      <c r="I1787" t="s">
        <v>2164</v>
      </c>
      <c r="J1787">
        <v>3</v>
      </c>
      <c r="K1787">
        <v>3</v>
      </c>
      <c r="L1787">
        <v>11415.93</v>
      </c>
      <c r="M1787" t="s">
        <v>36</v>
      </c>
      <c r="N1787">
        <v>1.2</v>
      </c>
      <c r="O1787">
        <v>11415.93</v>
      </c>
      <c r="P1787">
        <f t="shared" si="223"/>
        <v>13699.116</v>
      </c>
      <c r="Q1787" t="s">
        <v>41</v>
      </c>
      <c r="R1787" t="s">
        <v>1866</v>
      </c>
      <c r="S1787" t="s">
        <v>25</v>
      </c>
      <c r="T1787">
        <v>905838</v>
      </c>
      <c r="U1787">
        <v>6672</v>
      </c>
      <c r="V1787" t="s">
        <v>3041</v>
      </c>
      <c r="X1787" t="s">
        <v>3447</v>
      </c>
      <c r="Y1787">
        <v>804677</v>
      </c>
      <c r="Z1787" t="s">
        <v>1868</v>
      </c>
      <c r="AB1787">
        <f t="shared" si="218"/>
        <v>2021</v>
      </c>
      <c r="AC1787">
        <f t="shared" si="219"/>
        <v>10</v>
      </c>
      <c r="AD1787" t="str">
        <f t="shared" si="220"/>
        <v>Q3</v>
      </c>
      <c r="AE1787" t="str">
        <f t="shared" si="221"/>
        <v>FY21/22</v>
      </c>
      <c r="AF1787" t="str">
        <f t="shared" si="222"/>
        <v>SOUTH</v>
      </c>
    </row>
    <row r="1788" spans="1:32">
      <c r="A1788" t="s">
        <v>3594</v>
      </c>
      <c r="B1788" t="s">
        <v>22</v>
      </c>
      <c r="C1788" t="str">
        <f t="shared" si="216"/>
        <v>SPARES/OTHER</v>
      </c>
      <c r="D1788" s="4">
        <v>44481</v>
      </c>
      <c r="E1788" t="str">
        <f t="shared" si="217"/>
        <v>YAMAHA</v>
      </c>
      <c r="F1788">
        <v>14104126</v>
      </c>
      <c r="G1788" s="19">
        <v>44481</v>
      </c>
      <c r="H1788" t="s">
        <v>1885</v>
      </c>
      <c r="I1788" t="s">
        <v>1886</v>
      </c>
      <c r="J1788">
        <v>5</v>
      </c>
      <c r="K1788">
        <v>5</v>
      </c>
      <c r="L1788">
        <v>3539.82</v>
      </c>
      <c r="M1788" t="s">
        <v>36</v>
      </c>
      <c r="N1788">
        <v>1.2</v>
      </c>
      <c r="O1788">
        <v>3539.82</v>
      </c>
      <c r="P1788">
        <f t="shared" si="223"/>
        <v>4247.7839999999997</v>
      </c>
      <c r="Q1788" t="s">
        <v>41</v>
      </c>
      <c r="R1788" t="s">
        <v>1866</v>
      </c>
      <c r="S1788" t="s">
        <v>25</v>
      </c>
      <c r="T1788">
        <v>905838</v>
      </c>
      <c r="U1788">
        <v>2080</v>
      </c>
      <c r="V1788" t="s">
        <v>3041</v>
      </c>
      <c r="X1788" t="s">
        <v>3447</v>
      </c>
      <c r="Y1788">
        <v>804677</v>
      </c>
      <c r="Z1788" t="s">
        <v>1868</v>
      </c>
      <c r="AB1788">
        <f t="shared" si="218"/>
        <v>2021</v>
      </c>
      <c r="AC1788">
        <f t="shared" si="219"/>
        <v>10</v>
      </c>
      <c r="AD1788" t="str">
        <f t="shared" si="220"/>
        <v>Q3</v>
      </c>
      <c r="AE1788" t="str">
        <f t="shared" si="221"/>
        <v>FY21/22</v>
      </c>
      <c r="AF1788" t="str">
        <f t="shared" si="222"/>
        <v>SOUTH</v>
      </c>
    </row>
    <row r="1789" spans="1:32">
      <c r="A1789" t="s">
        <v>3594</v>
      </c>
      <c r="B1789" t="s">
        <v>22</v>
      </c>
      <c r="C1789" t="str">
        <f t="shared" si="216"/>
        <v>SPARES/OTHER</v>
      </c>
      <c r="D1789" s="4">
        <v>44481</v>
      </c>
      <c r="E1789" t="str">
        <f t="shared" si="217"/>
        <v>YAMAHA</v>
      </c>
      <c r="F1789">
        <v>14104127</v>
      </c>
      <c r="G1789" s="19">
        <v>44481</v>
      </c>
      <c r="H1789" t="s">
        <v>1167</v>
      </c>
      <c r="I1789" t="s">
        <v>1168</v>
      </c>
      <c r="J1789">
        <v>2</v>
      </c>
      <c r="K1789">
        <v>2</v>
      </c>
      <c r="L1789">
        <v>6725.66</v>
      </c>
      <c r="M1789" t="s">
        <v>36</v>
      </c>
      <c r="N1789">
        <v>1.2</v>
      </c>
      <c r="O1789">
        <v>6725.66</v>
      </c>
      <c r="P1789">
        <f t="shared" si="223"/>
        <v>8070.7919999999995</v>
      </c>
      <c r="Q1789" t="s">
        <v>41</v>
      </c>
      <c r="R1789" t="s">
        <v>1157</v>
      </c>
      <c r="S1789" t="s">
        <v>25</v>
      </c>
      <c r="T1789">
        <v>905843</v>
      </c>
      <c r="U1789">
        <v>3788</v>
      </c>
      <c r="V1789" t="s">
        <v>3041</v>
      </c>
      <c r="X1789" t="s">
        <v>3446</v>
      </c>
      <c r="Y1789">
        <v>804708</v>
      </c>
      <c r="Z1789" t="s">
        <v>1159</v>
      </c>
      <c r="AB1789">
        <f t="shared" si="218"/>
        <v>2021</v>
      </c>
      <c r="AC1789">
        <f t="shared" si="219"/>
        <v>10</v>
      </c>
      <c r="AD1789" t="str">
        <f t="shared" si="220"/>
        <v>Q3</v>
      </c>
      <c r="AE1789" t="str">
        <f t="shared" si="221"/>
        <v>FY21/22</v>
      </c>
      <c r="AF1789" t="str">
        <f t="shared" si="222"/>
        <v>SOUTH</v>
      </c>
    </row>
    <row r="1790" spans="1:32">
      <c r="A1790" t="s">
        <v>3594</v>
      </c>
      <c r="B1790" t="s">
        <v>22</v>
      </c>
      <c r="C1790" t="str">
        <f t="shared" si="216"/>
        <v>SPARES/OTHER</v>
      </c>
      <c r="D1790" s="4">
        <v>44481</v>
      </c>
      <c r="E1790" t="str">
        <f t="shared" si="217"/>
        <v>YAMAHA</v>
      </c>
      <c r="F1790">
        <v>14104127</v>
      </c>
      <c r="G1790" s="19">
        <v>44481</v>
      </c>
      <c r="H1790" t="s">
        <v>126</v>
      </c>
      <c r="I1790" t="s">
        <v>48</v>
      </c>
      <c r="J1790">
        <v>3</v>
      </c>
      <c r="K1790">
        <v>3</v>
      </c>
      <c r="L1790">
        <v>3318.58</v>
      </c>
      <c r="M1790" t="s">
        <v>36</v>
      </c>
      <c r="N1790">
        <v>1.2</v>
      </c>
      <c r="O1790">
        <v>3318.58</v>
      </c>
      <c r="P1790">
        <f t="shared" si="223"/>
        <v>3982.2959999999998</v>
      </c>
      <c r="Q1790" t="s">
        <v>41</v>
      </c>
      <c r="R1790" t="s">
        <v>1157</v>
      </c>
      <c r="S1790" t="s">
        <v>25</v>
      </c>
      <c r="T1790">
        <v>905843</v>
      </c>
      <c r="U1790">
        <v>1812</v>
      </c>
      <c r="V1790" t="s">
        <v>3041</v>
      </c>
      <c r="X1790" t="s">
        <v>3446</v>
      </c>
      <c r="Y1790">
        <v>804708</v>
      </c>
      <c r="Z1790" t="s">
        <v>1159</v>
      </c>
      <c r="AB1790">
        <f t="shared" si="218"/>
        <v>2021</v>
      </c>
      <c r="AC1790">
        <f t="shared" si="219"/>
        <v>10</v>
      </c>
      <c r="AD1790" t="str">
        <f t="shared" si="220"/>
        <v>Q3</v>
      </c>
      <c r="AE1790" t="str">
        <f t="shared" si="221"/>
        <v>FY21/22</v>
      </c>
      <c r="AF1790" t="str">
        <f t="shared" si="222"/>
        <v>SOUTH</v>
      </c>
    </row>
    <row r="1791" spans="1:32">
      <c r="A1791" t="s">
        <v>3594</v>
      </c>
      <c r="B1791" t="s">
        <v>22</v>
      </c>
      <c r="C1791" t="str">
        <f t="shared" si="216"/>
        <v>SPARES/OTHER</v>
      </c>
      <c r="D1791" s="4">
        <v>44481</v>
      </c>
      <c r="E1791" t="str">
        <f t="shared" si="217"/>
        <v>YAMAHA</v>
      </c>
      <c r="F1791">
        <v>14104127</v>
      </c>
      <c r="G1791" s="19">
        <v>44481</v>
      </c>
      <c r="H1791" t="s">
        <v>1169</v>
      </c>
      <c r="I1791" t="s">
        <v>1170</v>
      </c>
      <c r="J1791">
        <v>3</v>
      </c>
      <c r="K1791">
        <v>3</v>
      </c>
      <c r="L1791">
        <v>1353.98</v>
      </c>
      <c r="M1791" t="s">
        <v>36</v>
      </c>
      <c r="N1791">
        <v>1.2</v>
      </c>
      <c r="O1791">
        <v>1353.98</v>
      </c>
      <c r="P1791">
        <f t="shared" si="223"/>
        <v>1624.7760000000001</v>
      </c>
      <c r="Q1791" t="s">
        <v>41</v>
      </c>
      <c r="R1791" t="s">
        <v>1157</v>
      </c>
      <c r="S1791" t="s">
        <v>25</v>
      </c>
      <c r="T1791">
        <v>905843</v>
      </c>
      <c r="U1791">
        <v>750</v>
      </c>
      <c r="V1791" t="s">
        <v>3041</v>
      </c>
      <c r="X1791" t="s">
        <v>3446</v>
      </c>
      <c r="Y1791">
        <v>804708</v>
      </c>
      <c r="Z1791" t="s">
        <v>1159</v>
      </c>
      <c r="AB1791">
        <f t="shared" si="218"/>
        <v>2021</v>
      </c>
      <c r="AC1791">
        <f t="shared" si="219"/>
        <v>10</v>
      </c>
      <c r="AD1791" t="str">
        <f t="shared" si="220"/>
        <v>Q3</v>
      </c>
      <c r="AE1791" t="str">
        <f t="shared" si="221"/>
        <v>FY21/22</v>
      </c>
      <c r="AF1791" t="str">
        <f t="shared" si="222"/>
        <v>SOUTH</v>
      </c>
    </row>
    <row r="1792" spans="1:32">
      <c r="A1792" t="s">
        <v>3594</v>
      </c>
      <c r="B1792" t="s">
        <v>3651</v>
      </c>
      <c r="C1792" t="str">
        <f t="shared" si="216"/>
        <v>SPARES/OTHER</v>
      </c>
      <c r="D1792" s="4">
        <v>44481</v>
      </c>
      <c r="E1792" t="str">
        <f t="shared" si="217"/>
        <v>HELLER</v>
      </c>
      <c r="F1792">
        <v>14104128</v>
      </c>
      <c r="G1792" s="19">
        <v>44481</v>
      </c>
      <c r="H1792" t="s">
        <v>214</v>
      </c>
      <c r="I1792" t="s">
        <v>215</v>
      </c>
      <c r="J1792">
        <v>3</v>
      </c>
      <c r="K1792">
        <v>3</v>
      </c>
      <c r="L1792">
        <v>2235.9</v>
      </c>
      <c r="M1792" t="s">
        <v>36</v>
      </c>
      <c r="N1792">
        <v>1.2</v>
      </c>
      <c r="O1792">
        <v>2235.9</v>
      </c>
      <c r="P1792">
        <f t="shared" si="223"/>
        <v>2683.08</v>
      </c>
      <c r="Q1792" t="s">
        <v>3652</v>
      </c>
      <c r="R1792" t="s">
        <v>4427</v>
      </c>
      <c r="S1792" t="s">
        <v>25</v>
      </c>
      <c r="T1792">
        <v>905729</v>
      </c>
      <c r="U1792">
        <v>1392.28</v>
      </c>
      <c r="V1792" t="s">
        <v>3041</v>
      </c>
      <c r="X1792" t="s">
        <v>4696</v>
      </c>
      <c r="Y1792">
        <v>804726</v>
      </c>
      <c r="Z1792" t="s">
        <v>4429</v>
      </c>
      <c r="AB1792">
        <f t="shared" si="218"/>
        <v>2021</v>
      </c>
      <c r="AC1792">
        <f t="shared" si="219"/>
        <v>10</v>
      </c>
      <c r="AD1792" t="str">
        <f t="shared" si="220"/>
        <v>Q3</v>
      </c>
      <c r="AE1792" t="str">
        <f t="shared" si="221"/>
        <v>FY21/22</v>
      </c>
      <c r="AF1792" t="str">
        <f t="shared" si="222"/>
        <v>NORTH</v>
      </c>
    </row>
    <row r="1793" spans="1:32">
      <c r="A1793" t="s">
        <v>3594</v>
      </c>
      <c r="B1793" t="s">
        <v>3651</v>
      </c>
      <c r="C1793" t="str">
        <f t="shared" si="216"/>
        <v>SPARES/OTHER</v>
      </c>
      <c r="D1793" s="4">
        <v>44481</v>
      </c>
      <c r="E1793" t="str">
        <f t="shared" si="217"/>
        <v>HELLER</v>
      </c>
      <c r="F1793">
        <v>14104129</v>
      </c>
      <c r="G1793" s="19">
        <v>44481</v>
      </c>
      <c r="H1793" t="s">
        <v>214</v>
      </c>
      <c r="I1793" t="s">
        <v>215</v>
      </c>
      <c r="J1793">
        <v>3</v>
      </c>
      <c r="K1793">
        <v>3</v>
      </c>
      <c r="L1793">
        <v>2235.9</v>
      </c>
      <c r="M1793" t="s">
        <v>36</v>
      </c>
      <c r="N1793">
        <v>1.2</v>
      </c>
      <c r="O1793">
        <v>2235.9</v>
      </c>
      <c r="P1793">
        <f t="shared" si="223"/>
        <v>2683.08</v>
      </c>
      <c r="Q1793" t="s">
        <v>3652</v>
      </c>
      <c r="R1793" t="s">
        <v>4427</v>
      </c>
      <c r="S1793" t="s">
        <v>25</v>
      </c>
      <c r="T1793">
        <v>905755</v>
      </c>
      <c r="U1793">
        <v>1392.28</v>
      </c>
      <c r="V1793" t="s">
        <v>3041</v>
      </c>
      <c r="X1793" t="s">
        <v>4697</v>
      </c>
      <c r="Y1793">
        <v>804728</v>
      </c>
      <c r="Z1793" t="s">
        <v>4429</v>
      </c>
      <c r="AB1793">
        <f t="shared" si="218"/>
        <v>2021</v>
      </c>
      <c r="AC1793">
        <f t="shared" si="219"/>
        <v>10</v>
      </c>
      <c r="AD1793" t="str">
        <f t="shared" si="220"/>
        <v>Q3</v>
      </c>
      <c r="AE1793" t="str">
        <f t="shared" si="221"/>
        <v>FY21/22</v>
      </c>
      <c r="AF1793" t="str">
        <f t="shared" si="222"/>
        <v>NORTH</v>
      </c>
    </row>
    <row r="1794" spans="1:32">
      <c r="A1794" t="s">
        <v>3594</v>
      </c>
      <c r="B1794" t="s">
        <v>3651</v>
      </c>
      <c r="C1794" t="str">
        <f t="shared" ref="C1794:C1857" si="224">IF(F1794="", "", IF(AND(F1794&gt;=12000000, F1794&lt;=13000000, OR(ISNUMBER(SEARCH("SERVICE", H1794)), ISNUMBER(SEARCH("REPAIR CHARGE", I1794)), ISNUMBER(SEARCH("REPAIR", H1794)))), "SERVICE_CHARGE", IF(AND(F1794&gt;=13000000, F1794&lt;=14000000, OR(ISNUMBER(SEARCH("SERVICE", H1794)), ISNUMBER(SEARCH("REPAIR CHARGE", I1794)), ISNUMBER(SEARCH("REPAIR", H1794)))), "CONTRACT_FEE", IF(AND(F1794&gt;=14000000, F1794&lt;=15000000, OR(ISNUMBER(SEARCH("TAPE FEEDER", I1794)), ISNUMBER(SEARCH("ZS FEEDER", I1794)), ISNUMBER(SEARCH("TRAY", I1794)))), "FEEDER", "SPARES/OTHER"))))</f>
        <v>SPARES/OTHER</v>
      </c>
      <c r="D1794" s="4">
        <v>44481</v>
      </c>
      <c r="E1794" t="str">
        <f t="shared" ref="E1794:E1857" si="225">IF(ISNUMBER(SEARCH("YMCT",H1794)),"YAMAHA",IF(ISNUMBER(SEARCH("HELI",H1794)),"HELLER",IF(ISNUMBER(SEARCH("PEMR",H1794)),"PEMTRON",IF(ISNUMBER(SEARCH("PEMT",H1794)),"PEMTRON",IF(H1794="","",(IFERROR(1/0,"OTHERS")))))))</f>
        <v>HELLER</v>
      </c>
      <c r="F1794">
        <v>14104130</v>
      </c>
      <c r="G1794" s="19">
        <v>44481</v>
      </c>
      <c r="H1794" t="s">
        <v>214</v>
      </c>
      <c r="I1794" t="s">
        <v>215</v>
      </c>
      <c r="J1794">
        <v>1</v>
      </c>
      <c r="K1794">
        <v>1</v>
      </c>
      <c r="L1794">
        <v>745.3</v>
      </c>
      <c r="M1794" t="s">
        <v>36</v>
      </c>
      <c r="N1794">
        <v>1.2</v>
      </c>
      <c r="O1794">
        <v>745.3</v>
      </c>
      <c r="P1794">
        <f t="shared" si="223"/>
        <v>894.3599999999999</v>
      </c>
      <c r="Q1794" t="s">
        <v>3652</v>
      </c>
      <c r="R1794" t="s">
        <v>4427</v>
      </c>
      <c r="S1794" t="s">
        <v>25</v>
      </c>
      <c r="T1794">
        <v>905762</v>
      </c>
      <c r="U1794">
        <v>464.09</v>
      </c>
      <c r="V1794" t="s">
        <v>3041</v>
      </c>
      <c r="X1794" t="s">
        <v>4698</v>
      </c>
      <c r="Y1794">
        <v>804731</v>
      </c>
      <c r="Z1794" t="s">
        <v>4429</v>
      </c>
      <c r="AB1794">
        <f t="shared" ref="AB1794:AB1857" si="226">IF(D1794="","",YEAR(D1794))</f>
        <v>2021</v>
      </c>
      <c r="AC1794">
        <f t="shared" ref="AC1794:AC1857" si="227">IF(D1794="","",MONTH(D1794))</f>
        <v>10</v>
      </c>
      <c r="AD1794" t="str">
        <f t="shared" ref="AD1794:AD1857" si="228">IFERROR(IF(AC1794="","",IF(AND(AC1794&gt;=10,AC1794&lt;=12),"Q3",IF(AND(AC1794&gt;=1,AC1794&lt;=3),"Q4",IF(AND(AC1794&gt;=7,AC1794&lt;=9),"Q2",IF(AND(AC1794&gt;=4,AC1794&lt;=6),"Q1"))))),"")</f>
        <v>Q3</v>
      </c>
      <c r="AE1794" t="str">
        <f t="shared" ref="AE1794:AE1857" si="229">IFERROR(IF(AD1794="Q4","FY"&amp;RIGHT(AB1794,2)-1&amp;"/"&amp;RIGHT(AB1794,2),"FY"&amp;RIGHT(AB1794,2)&amp;"/"&amp;RIGHT(AB1794,2)+1),"")</f>
        <v>FY21/22</v>
      </c>
      <c r="AF1794" t="str">
        <f t="shared" ref="AF1794:AF1857" si="230">IF(B1794="SZX","SOUTH",IF(B1794="BJS","NORTH",IF(B1794="SHA","EAST",IF(B1794="","",(IF(AND(B1794&lt;&gt;"SZX",B1794&lt;&gt;"SHA",B1794&lt;&gt;"BJS"),"WEST"))))))</f>
        <v>NORTH</v>
      </c>
    </row>
    <row r="1795" spans="1:32">
      <c r="A1795" t="s">
        <v>3594</v>
      </c>
      <c r="B1795" t="s">
        <v>3651</v>
      </c>
      <c r="C1795" t="str">
        <f t="shared" si="224"/>
        <v>SPARES/OTHER</v>
      </c>
      <c r="D1795" s="4">
        <v>44481</v>
      </c>
      <c r="E1795" t="str">
        <f t="shared" si="225"/>
        <v>HELLER</v>
      </c>
      <c r="F1795">
        <v>14104130</v>
      </c>
      <c r="G1795" s="19">
        <v>44481</v>
      </c>
      <c r="H1795" t="s">
        <v>214</v>
      </c>
      <c r="I1795" t="s">
        <v>215</v>
      </c>
      <c r="J1795">
        <v>1</v>
      </c>
      <c r="K1795">
        <v>1</v>
      </c>
      <c r="L1795">
        <v>745.3</v>
      </c>
      <c r="M1795" t="s">
        <v>36</v>
      </c>
      <c r="N1795">
        <v>1.2</v>
      </c>
      <c r="O1795">
        <v>745.3</v>
      </c>
      <c r="P1795">
        <f t="shared" ref="P1795:P1858" si="231">IF(M1795="CNY",O1795*N1795,IF(M1795="USD",O1795*7.8,IF(M1795="HKD",O1795*1,IF(M1795="JPY",O1795*0.0563,""))))</f>
        <v>894.3599999999999</v>
      </c>
      <c r="Q1795" t="s">
        <v>3652</v>
      </c>
      <c r="R1795" t="s">
        <v>4427</v>
      </c>
      <c r="S1795" t="s">
        <v>25</v>
      </c>
      <c r="T1795">
        <v>905762</v>
      </c>
      <c r="U1795">
        <v>464.09</v>
      </c>
      <c r="V1795" t="s">
        <v>3041</v>
      </c>
      <c r="X1795" t="s">
        <v>4698</v>
      </c>
      <c r="Y1795">
        <v>804731</v>
      </c>
      <c r="Z1795" t="s">
        <v>4429</v>
      </c>
      <c r="AB1795">
        <f t="shared" si="226"/>
        <v>2021</v>
      </c>
      <c r="AC1795">
        <f t="shared" si="227"/>
        <v>10</v>
      </c>
      <c r="AD1795" t="str">
        <f t="shared" si="228"/>
        <v>Q3</v>
      </c>
      <c r="AE1795" t="str">
        <f t="shared" si="229"/>
        <v>FY21/22</v>
      </c>
      <c r="AF1795" t="str">
        <f t="shared" si="230"/>
        <v>NORTH</v>
      </c>
    </row>
    <row r="1796" spans="1:32">
      <c r="A1796" t="s">
        <v>3594</v>
      </c>
      <c r="B1796" t="s">
        <v>3646</v>
      </c>
      <c r="C1796" t="str">
        <f t="shared" si="224"/>
        <v>SPARES/OTHER</v>
      </c>
      <c r="D1796" s="4">
        <v>44481</v>
      </c>
      <c r="E1796" t="str">
        <f t="shared" si="225"/>
        <v>YAMAHA</v>
      </c>
      <c r="F1796">
        <v>14104131</v>
      </c>
      <c r="G1796" s="19">
        <v>44481</v>
      </c>
      <c r="H1796" t="s">
        <v>3856</v>
      </c>
      <c r="I1796" t="s">
        <v>3857</v>
      </c>
      <c r="J1796">
        <v>2</v>
      </c>
      <c r="K1796">
        <v>2</v>
      </c>
      <c r="L1796">
        <v>2516.81</v>
      </c>
      <c r="M1796" t="s">
        <v>36</v>
      </c>
      <c r="N1796">
        <v>1.2</v>
      </c>
      <c r="O1796">
        <v>2516.81</v>
      </c>
      <c r="P1796">
        <f t="shared" si="231"/>
        <v>3020.172</v>
      </c>
      <c r="Q1796" t="s">
        <v>4058</v>
      </c>
      <c r="R1796" t="s">
        <v>4172</v>
      </c>
      <c r="S1796" t="s">
        <v>25</v>
      </c>
      <c r="T1796">
        <v>905839</v>
      </c>
      <c r="U1796">
        <v>1248</v>
      </c>
      <c r="V1796" t="s">
        <v>3041</v>
      </c>
      <c r="Y1796">
        <v>804681</v>
      </c>
      <c r="Z1796" t="s">
        <v>4173</v>
      </c>
      <c r="AB1796">
        <f t="shared" si="226"/>
        <v>2021</v>
      </c>
      <c r="AC1796">
        <f t="shared" si="227"/>
        <v>10</v>
      </c>
      <c r="AD1796" t="str">
        <f t="shared" si="228"/>
        <v>Q3</v>
      </c>
      <c r="AE1796" t="str">
        <f t="shared" si="229"/>
        <v>FY21/22</v>
      </c>
      <c r="AF1796" t="str">
        <f t="shared" si="230"/>
        <v>EAST</v>
      </c>
    </row>
    <row r="1797" spans="1:32">
      <c r="A1797" t="s">
        <v>3594</v>
      </c>
      <c r="B1797" t="s">
        <v>3646</v>
      </c>
      <c r="C1797" t="str">
        <f t="shared" si="224"/>
        <v>SPARES/OTHER</v>
      </c>
      <c r="D1797" s="4">
        <v>44481</v>
      </c>
      <c r="E1797" t="str">
        <f t="shared" si="225"/>
        <v>YAMAHA</v>
      </c>
      <c r="F1797">
        <v>14104131</v>
      </c>
      <c r="G1797" s="19">
        <v>44481</v>
      </c>
      <c r="H1797" t="s">
        <v>3892</v>
      </c>
      <c r="I1797" t="s">
        <v>3893</v>
      </c>
      <c r="J1797">
        <v>4</v>
      </c>
      <c r="K1797">
        <v>4</v>
      </c>
      <c r="L1797">
        <v>665.49</v>
      </c>
      <c r="M1797" t="s">
        <v>36</v>
      </c>
      <c r="N1797">
        <v>1.2</v>
      </c>
      <c r="O1797">
        <v>665.49</v>
      </c>
      <c r="P1797">
        <f t="shared" si="231"/>
        <v>798.58799999999997</v>
      </c>
      <c r="Q1797" t="s">
        <v>4058</v>
      </c>
      <c r="R1797" t="s">
        <v>4172</v>
      </c>
      <c r="S1797" t="s">
        <v>25</v>
      </c>
      <c r="T1797">
        <v>905839</v>
      </c>
      <c r="U1797">
        <v>332</v>
      </c>
      <c r="V1797" t="s">
        <v>3041</v>
      </c>
      <c r="Y1797">
        <v>804681</v>
      </c>
      <c r="Z1797" t="s">
        <v>4173</v>
      </c>
      <c r="AB1797">
        <f t="shared" si="226"/>
        <v>2021</v>
      </c>
      <c r="AC1797">
        <f t="shared" si="227"/>
        <v>10</v>
      </c>
      <c r="AD1797" t="str">
        <f t="shared" si="228"/>
        <v>Q3</v>
      </c>
      <c r="AE1797" t="str">
        <f t="shared" si="229"/>
        <v>FY21/22</v>
      </c>
      <c r="AF1797" t="str">
        <f t="shared" si="230"/>
        <v>EAST</v>
      </c>
    </row>
    <row r="1798" spans="1:32">
      <c r="A1798" t="s">
        <v>3594</v>
      </c>
      <c r="B1798" t="s">
        <v>3646</v>
      </c>
      <c r="C1798" t="str">
        <f t="shared" si="224"/>
        <v>SPARES/OTHER</v>
      </c>
      <c r="D1798" s="4">
        <v>44481</v>
      </c>
      <c r="E1798" t="str">
        <f t="shared" si="225"/>
        <v>YAMAHA</v>
      </c>
      <c r="F1798">
        <v>14104132</v>
      </c>
      <c r="G1798" s="19">
        <v>44481</v>
      </c>
      <c r="H1798" t="s">
        <v>42</v>
      </c>
      <c r="I1798" t="s">
        <v>43</v>
      </c>
      <c r="J1798">
        <v>40</v>
      </c>
      <c r="K1798">
        <v>40</v>
      </c>
      <c r="L1798">
        <v>4814.16</v>
      </c>
      <c r="M1798" t="s">
        <v>36</v>
      </c>
      <c r="N1798">
        <v>1.2</v>
      </c>
      <c r="O1798">
        <v>4814.16</v>
      </c>
      <c r="P1798">
        <f t="shared" si="231"/>
        <v>5776.9919999999993</v>
      </c>
      <c r="Q1798" t="s">
        <v>4058</v>
      </c>
      <c r="R1798" t="s">
        <v>4109</v>
      </c>
      <c r="S1798" t="s">
        <v>25</v>
      </c>
      <c r="T1798">
        <v>905840</v>
      </c>
      <c r="U1798">
        <v>2678.4</v>
      </c>
      <c r="V1798" t="s">
        <v>3041</v>
      </c>
      <c r="Y1798">
        <v>804686</v>
      </c>
      <c r="Z1798" t="s">
        <v>4110</v>
      </c>
      <c r="AB1798">
        <f t="shared" si="226"/>
        <v>2021</v>
      </c>
      <c r="AC1798">
        <f t="shared" si="227"/>
        <v>10</v>
      </c>
      <c r="AD1798" t="str">
        <f t="shared" si="228"/>
        <v>Q3</v>
      </c>
      <c r="AE1798" t="str">
        <f t="shared" si="229"/>
        <v>FY21/22</v>
      </c>
      <c r="AF1798" t="str">
        <f t="shared" si="230"/>
        <v>EAST</v>
      </c>
    </row>
    <row r="1799" spans="1:32">
      <c r="A1799" t="s">
        <v>3594</v>
      </c>
      <c r="B1799" t="s">
        <v>3646</v>
      </c>
      <c r="C1799" t="str">
        <f t="shared" si="224"/>
        <v>SPARES/OTHER</v>
      </c>
      <c r="D1799" s="4">
        <v>44481</v>
      </c>
      <c r="E1799" t="str">
        <f t="shared" si="225"/>
        <v>YAMAHA</v>
      </c>
      <c r="F1799">
        <v>14104132</v>
      </c>
      <c r="G1799" s="19">
        <v>44481</v>
      </c>
      <c r="H1799" t="s">
        <v>3832</v>
      </c>
      <c r="I1799" t="s">
        <v>3833</v>
      </c>
      <c r="J1799">
        <v>1</v>
      </c>
      <c r="K1799">
        <v>1</v>
      </c>
      <c r="L1799">
        <v>501.77</v>
      </c>
      <c r="M1799" t="s">
        <v>36</v>
      </c>
      <c r="N1799">
        <v>1.2</v>
      </c>
      <c r="O1799">
        <v>501.77</v>
      </c>
      <c r="P1799">
        <f t="shared" si="231"/>
        <v>602.12399999999991</v>
      </c>
      <c r="Q1799" t="s">
        <v>4058</v>
      </c>
      <c r="R1799" t="s">
        <v>4109</v>
      </c>
      <c r="S1799" t="s">
        <v>25</v>
      </c>
      <c r="T1799">
        <v>905840</v>
      </c>
      <c r="U1799">
        <v>240.72</v>
      </c>
      <c r="V1799" t="s">
        <v>3041</v>
      </c>
      <c r="Y1799">
        <v>804686</v>
      </c>
      <c r="Z1799" t="s">
        <v>4110</v>
      </c>
      <c r="AB1799">
        <f t="shared" si="226"/>
        <v>2021</v>
      </c>
      <c r="AC1799">
        <f t="shared" si="227"/>
        <v>10</v>
      </c>
      <c r="AD1799" t="str">
        <f t="shared" si="228"/>
        <v>Q3</v>
      </c>
      <c r="AE1799" t="str">
        <f t="shared" si="229"/>
        <v>FY21/22</v>
      </c>
      <c r="AF1799" t="str">
        <f t="shared" si="230"/>
        <v>EAST</v>
      </c>
    </row>
    <row r="1800" spans="1:32">
      <c r="A1800" t="s">
        <v>3594</v>
      </c>
      <c r="B1800" t="s">
        <v>3646</v>
      </c>
      <c r="C1800" t="str">
        <f t="shared" si="224"/>
        <v>FEEDER</v>
      </c>
      <c r="D1800" s="4">
        <v>44481</v>
      </c>
      <c r="E1800" t="str">
        <f t="shared" si="225"/>
        <v>YAMAHA</v>
      </c>
      <c r="F1800">
        <v>14104133</v>
      </c>
      <c r="G1800" s="19">
        <v>44481</v>
      </c>
      <c r="H1800" t="s">
        <v>37</v>
      </c>
      <c r="I1800" t="s">
        <v>38</v>
      </c>
      <c r="J1800">
        <v>20</v>
      </c>
      <c r="K1800">
        <v>20</v>
      </c>
      <c r="L1800">
        <v>63486.73</v>
      </c>
      <c r="M1800" t="s">
        <v>36</v>
      </c>
      <c r="N1800">
        <v>1.2</v>
      </c>
      <c r="O1800">
        <v>63486.73</v>
      </c>
      <c r="P1800">
        <f t="shared" si="231"/>
        <v>76184.076000000001</v>
      </c>
      <c r="Q1800" t="s">
        <v>4058</v>
      </c>
      <c r="R1800" t="s">
        <v>4291</v>
      </c>
      <c r="S1800" t="s">
        <v>25</v>
      </c>
      <c r="T1800">
        <v>905841</v>
      </c>
      <c r="U1800">
        <v>51615.4</v>
      </c>
      <c r="V1800" t="s">
        <v>3041</v>
      </c>
      <c r="Y1800">
        <v>804693</v>
      </c>
      <c r="Z1800" t="s">
        <v>4292</v>
      </c>
      <c r="AB1800">
        <f t="shared" si="226"/>
        <v>2021</v>
      </c>
      <c r="AC1800">
        <f t="shared" si="227"/>
        <v>10</v>
      </c>
      <c r="AD1800" t="str">
        <f t="shared" si="228"/>
        <v>Q3</v>
      </c>
      <c r="AE1800" t="str">
        <f t="shared" si="229"/>
        <v>FY21/22</v>
      </c>
      <c r="AF1800" t="str">
        <f t="shared" si="230"/>
        <v>EAST</v>
      </c>
    </row>
    <row r="1801" spans="1:32">
      <c r="A1801" t="s">
        <v>3594</v>
      </c>
      <c r="B1801" t="s">
        <v>3646</v>
      </c>
      <c r="C1801" t="str">
        <f t="shared" si="224"/>
        <v>FEEDER</v>
      </c>
      <c r="D1801" s="4">
        <v>44481</v>
      </c>
      <c r="E1801" t="str">
        <f t="shared" si="225"/>
        <v>YAMAHA</v>
      </c>
      <c r="F1801">
        <v>14104133</v>
      </c>
      <c r="G1801" s="19">
        <v>44481</v>
      </c>
      <c r="H1801" t="s">
        <v>70</v>
      </c>
      <c r="I1801" t="s">
        <v>71</v>
      </c>
      <c r="J1801">
        <v>5</v>
      </c>
      <c r="K1801">
        <v>5</v>
      </c>
      <c r="L1801">
        <v>21610.62</v>
      </c>
      <c r="M1801" t="s">
        <v>36</v>
      </c>
      <c r="N1801">
        <v>1.2</v>
      </c>
      <c r="O1801">
        <v>21610.62</v>
      </c>
      <c r="P1801">
        <f t="shared" si="231"/>
        <v>25932.743999999999</v>
      </c>
      <c r="Q1801" t="s">
        <v>4058</v>
      </c>
      <c r="R1801" t="s">
        <v>4291</v>
      </c>
      <c r="S1801" t="s">
        <v>25</v>
      </c>
      <c r="T1801">
        <v>905841</v>
      </c>
      <c r="U1801">
        <v>17923.36</v>
      </c>
      <c r="V1801" t="s">
        <v>3041</v>
      </c>
      <c r="Y1801">
        <v>804693</v>
      </c>
      <c r="Z1801" t="s">
        <v>4292</v>
      </c>
      <c r="AB1801">
        <f t="shared" si="226"/>
        <v>2021</v>
      </c>
      <c r="AC1801">
        <f t="shared" si="227"/>
        <v>10</v>
      </c>
      <c r="AD1801" t="str">
        <f t="shared" si="228"/>
        <v>Q3</v>
      </c>
      <c r="AE1801" t="str">
        <f t="shared" si="229"/>
        <v>FY21/22</v>
      </c>
      <c r="AF1801" t="str">
        <f t="shared" si="230"/>
        <v>EAST</v>
      </c>
    </row>
    <row r="1802" spans="1:32">
      <c r="A1802" t="s">
        <v>3594</v>
      </c>
      <c r="B1802" t="s">
        <v>22</v>
      </c>
      <c r="C1802" t="str">
        <f t="shared" si="224"/>
        <v>SPARES/OTHER</v>
      </c>
      <c r="D1802" s="4">
        <v>44482</v>
      </c>
      <c r="E1802" t="str">
        <f t="shared" si="225"/>
        <v>OTHERS</v>
      </c>
      <c r="F1802">
        <v>14104134</v>
      </c>
      <c r="G1802" s="19">
        <v>44482</v>
      </c>
      <c r="H1802" t="s">
        <v>3448</v>
      </c>
      <c r="I1802" t="s">
        <v>3449</v>
      </c>
      <c r="J1802">
        <v>1</v>
      </c>
      <c r="K1802">
        <v>1</v>
      </c>
      <c r="L1802">
        <v>106.19</v>
      </c>
      <c r="M1802" t="s">
        <v>36</v>
      </c>
      <c r="N1802">
        <v>1.2</v>
      </c>
      <c r="O1802">
        <v>106.19</v>
      </c>
      <c r="P1802">
        <f t="shared" si="231"/>
        <v>127.428</v>
      </c>
      <c r="Q1802" t="s">
        <v>41</v>
      </c>
      <c r="R1802" t="s">
        <v>349</v>
      </c>
      <c r="S1802" t="s">
        <v>25</v>
      </c>
      <c r="T1802">
        <v>905847</v>
      </c>
      <c r="U1802">
        <v>77.67</v>
      </c>
      <c r="V1802" t="s">
        <v>3041</v>
      </c>
      <c r="Y1802">
        <v>804962</v>
      </c>
      <c r="Z1802" t="s">
        <v>350</v>
      </c>
      <c r="AB1802">
        <f t="shared" si="226"/>
        <v>2021</v>
      </c>
      <c r="AC1802">
        <f t="shared" si="227"/>
        <v>10</v>
      </c>
      <c r="AD1802" t="str">
        <f t="shared" si="228"/>
        <v>Q3</v>
      </c>
      <c r="AE1802" t="str">
        <f t="shared" si="229"/>
        <v>FY21/22</v>
      </c>
      <c r="AF1802" t="str">
        <f t="shared" si="230"/>
        <v>SOUTH</v>
      </c>
    </row>
    <row r="1803" spans="1:32">
      <c r="A1803" t="s">
        <v>3594</v>
      </c>
      <c r="B1803" t="s">
        <v>22</v>
      </c>
      <c r="C1803" t="str">
        <f t="shared" si="224"/>
        <v>SPARES/OTHER</v>
      </c>
      <c r="D1803" s="4">
        <v>44482</v>
      </c>
      <c r="E1803" t="str">
        <f t="shared" si="225"/>
        <v>YAMAHA</v>
      </c>
      <c r="F1803">
        <v>14104134</v>
      </c>
      <c r="G1803" s="19">
        <v>44482</v>
      </c>
      <c r="H1803" t="s">
        <v>2051</v>
      </c>
      <c r="I1803" t="s">
        <v>2052</v>
      </c>
      <c r="J1803">
        <v>1</v>
      </c>
      <c r="K1803">
        <v>1</v>
      </c>
      <c r="L1803">
        <v>4424.78</v>
      </c>
      <c r="M1803" t="s">
        <v>36</v>
      </c>
      <c r="N1803">
        <v>1.2</v>
      </c>
      <c r="O1803">
        <v>4424.78</v>
      </c>
      <c r="P1803">
        <f t="shared" si="231"/>
        <v>5309.7359999999999</v>
      </c>
      <c r="Q1803" t="s">
        <v>41</v>
      </c>
      <c r="R1803" t="s">
        <v>349</v>
      </c>
      <c r="S1803" t="s">
        <v>25</v>
      </c>
      <c r="T1803">
        <v>905847</v>
      </c>
      <c r="U1803">
        <v>2519</v>
      </c>
      <c r="V1803" t="s">
        <v>3041</v>
      </c>
      <c r="Y1803">
        <v>804962</v>
      </c>
      <c r="Z1803" t="s">
        <v>350</v>
      </c>
      <c r="AB1803">
        <f t="shared" si="226"/>
        <v>2021</v>
      </c>
      <c r="AC1803">
        <f t="shared" si="227"/>
        <v>10</v>
      </c>
      <c r="AD1803" t="str">
        <f t="shared" si="228"/>
        <v>Q3</v>
      </c>
      <c r="AE1803" t="str">
        <f t="shared" si="229"/>
        <v>FY21/22</v>
      </c>
      <c r="AF1803" t="str">
        <f t="shared" si="230"/>
        <v>SOUTH</v>
      </c>
    </row>
    <row r="1804" spans="1:32">
      <c r="A1804" t="s">
        <v>3594</v>
      </c>
      <c r="B1804" t="s">
        <v>3651</v>
      </c>
      <c r="C1804" t="str">
        <f t="shared" si="224"/>
        <v>SPARES/OTHER</v>
      </c>
      <c r="D1804" s="4">
        <v>44484</v>
      </c>
      <c r="E1804" t="str">
        <f t="shared" si="225"/>
        <v>HELLER</v>
      </c>
      <c r="F1804">
        <v>14104135</v>
      </c>
      <c r="G1804" s="19">
        <v>44484</v>
      </c>
      <c r="H1804" t="s">
        <v>214</v>
      </c>
      <c r="I1804" t="s">
        <v>215</v>
      </c>
      <c r="J1804">
        <v>2</v>
      </c>
      <c r="K1804">
        <v>2</v>
      </c>
      <c r="L1804">
        <v>1490.6</v>
      </c>
      <c r="M1804" t="s">
        <v>36</v>
      </c>
      <c r="N1804">
        <v>1.2</v>
      </c>
      <c r="O1804">
        <v>1490.6</v>
      </c>
      <c r="P1804">
        <f t="shared" si="231"/>
        <v>1788.7199999999998</v>
      </c>
      <c r="Q1804" t="s">
        <v>3652</v>
      </c>
      <c r="R1804" t="s">
        <v>4652</v>
      </c>
      <c r="S1804" t="s">
        <v>25</v>
      </c>
      <c r="T1804">
        <v>905760</v>
      </c>
      <c r="U1804">
        <v>928.19</v>
      </c>
      <c r="V1804" t="s">
        <v>3041</v>
      </c>
      <c r="X1804" t="s">
        <v>4699</v>
      </c>
      <c r="Y1804">
        <v>804856</v>
      </c>
      <c r="Z1804" t="s">
        <v>4654</v>
      </c>
      <c r="AB1804">
        <f t="shared" si="226"/>
        <v>2021</v>
      </c>
      <c r="AC1804">
        <f t="shared" si="227"/>
        <v>10</v>
      </c>
      <c r="AD1804" t="str">
        <f t="shared" si="228"/>
        <v>Q3</v>
      </c>
      <c r="AE1804" t="str">
        <f t="shared" si="229"/>
        <v>FY21/22</v>
      </c>
      <c r="AF1804" t="str">
        <f t="shared" si="230"/>
        <v>NORTH</v>
      </c>
    </row>
    <row r="1805" spans="1:32">
      <c r="A1805" t="s">
        <v>3594</v>
      </c>
      <c r="B1805" t="s">
        <v>3651</v>
      </c>
      <c r="C1805" t="str">
        <f t="shared" si="224"/>
        <v>SPARES/OTHER</v>
      </c>
      <c r="D1805" s="4">
        <v>44484</v>
      </c>
      <c r="E1805" t="str">
        <f t="shared" si="225"/>
        <v>HELLER</v>
      </c>
      <c r="F1805">
        <v>14104136</v>
      </c>
      <c r="G1805" s="19">
        <v>44484</v>
      </c>
      <c r="H1805" t="s">
        <v>4700</v>
      </c>
      <c r="I1805" t="s">
        <v>4701</v>
      </c>
      <c r="J1805">
        <v>3</v>
      </c>
      <c r="K1805">
        <v>3</v>
      </c>
      <c r="L1805">
        <v>2032.75</v>
      </c>
      <c r="M1805" t="s">
        <v>36</v>
      </c>
      <c r="N1805">
        <v>1.2</v>
      </c>
      <c r="O1805">
        <v>2032.75</v>
      </c>
      <c r="P1805">
        <f t="shared" si="231"/>
        <v>2439.2999999999997</v>
      </c>
      <c r="Q1805" t="s">
        <v>3652</v>
      </c>
      <c r="R1805" t="s">
        <v>4652</v>
      </c>
      <c r="S1805" t="s">
        <v>25</v>
      </c>
      <c r="T1805">
        <v>905796</v>
      </c>
      <c r="U1805">
        <v>1236.96</v>
      </c>
      <c r="V1805" t="s">
        <v>3041</v>
      </c>
      <c r="X1805" t="s">
        <v>4702</v>
      </c>
      <c r="Y1805">
        <v>804860</v>
      </c>
      <c r="Z1805" t="s">
        <v>4654</v>
      </c>
      <c r="AB1805">
        <f t="shared" si="226"/>
        <v>2021</v>
      </c>
      <c r="AC1805">
        <f t="shared" si="227"/>
        <v>10</v>
      </c>
      <c r="AD1805" t="str">
        <f t="shared" si="228"/>
        <v>Q3</v>
      </c>
      <c r="AE1805" t="str">
        <f t="shared" si="229"/>
        <v>FY21/22</v>
      </c>
      <c r="AF1805" t="str">
        <f t="shared" si="230"/>
        <v>NORTH</v>
      </c>
    </row>
    <row r="1806" spans="1:32">
      <c r="A1806" t="s">
        <v>3594</v>
      </c>
      <c r="B1806" t="s">
        <v>3651</v>
      </c>
      <c r="C1806" t="str">
        <f t="shared" si="224"/>
        <v>SPARES/OTHER</v>
      </c>
      <c r="D1806" s="4">
        <v>44484</v>
      </c>
      <c r="E1806" t="str">
        <f t="shared" si="225"/>
        <v>HELLER</v>
      </c>
      <c r="F1806">
        <v>14104137</v>
      </c>
      <c r="G1806" s="19">
        <v>44484</v>
      </c>
      <c r="H1806" t="s">
        <v>214</v>
      </c>
      <c r="I1806" t="s">
        <v>215</v>
      </c>
      <c r="J1806">
        <v>4</v>
      </c>
      <c r="K1806">
        <v>4</v>
      </c>
      <c r="L1806">
        <v>2981.2</v>
      </c>
      <c r="M1806" t="s">
        <v>36</v>
      </c>
      <c r="N1806">
        <v>1.2</v>
      </c>
      <c r="O1806">
        <v>2981.2</v>
      </c>
      <c r="P1806">
        <f t="shared" si="231"/>
        <v>3577.4399999999996</v>
      </c>
      <c r="Q1806" t="s">
        <v>3652</v>
      </c>
      <c r="R1806" t="s">
        <v>4427</v>
      </c>
      <c r="S1806" t="s">
        <v>25</v>
      </c>
      <c r="T1806">
        <v>905823</v>
      </c>
      <c r="U1806">
        <v>1856.37</v>
      </c>
      <c r="V1806" t="s">
        <v>3041</v>
      </c>
      <c r="X1806" t="s">
        <v>4703</v>
      </c>
      <c r="Y1806">
        <v>804812</v>
      </c>
      <c r="Z1806" t="s">
        <v>4429</v>
      </c>
      <c r="AB1806">
        <f t="shared" si="226"/>
        <v>2021</v>
      </c>
      <c r="AC1806">
        <f t="shared" si="227"/>
        <v>10</v>
      </c>
      <c r="AD1806" t="str">
        <f t="shared" si="228"/>
        <v>Q3</v>
      </c>
      <c r="AE1806" t="str">
        <f t="shared" si="229"/>
        <v>FY21/22</v>
      </c>
      <c r="AF1806" t="str">
        <f t="shared" si="230"/>
        <v>NORTH</v>
      </c>
    </row>
    <row r="1807" spans="1:32">
      <c r="A1807" t="s">
        <v>3594</v>
      </c>
      <c r="B1807" t="s">
        <v>3651</v>
      </c>
      <c r="C1807" t="str">
        <f t="shared" si="224"/>
        <v>SPARES/OTHER</v>
      </c>
      <c r="D1807" s="4">
        <v>44484</v>
      </c>
      <c r="E1807" t="str">
        <f t="shared" si="225"/>
        <v>HELLER</v>
      </c>
      <c r="F1807">
        <v>14104138</v>
      </c>
      <c r="G1807" s="19">
        <v>44484</v>
      </c>
      <c r="H1807" t="s">
        <v>214</v>
      </c>
      <c r="I1807" t="s">
        <v>215</v>
      </c>
      <c r="J1807">
        <v>4</v>
      </c>
      <c r="K1807">
        <v>4</v>
      </c>
      <c r="L1807">
        <v>2981.2</v>
      </c>
      <c r="M1807" t="s">
        <v>36</v>
      </c>
      <c r="N1807">
        <v>1.2</v>
      </c>
      <c r="O1807">
        <v>2981.2</v>
      </c>
      <c r="P1807">
        <f t="shared" si="231"/>
        <v>3577.4399999999996</v>
      </c>
      <c r="Q1807" t="s">
        <v>3652</v>
      </c>
      <c r="R1807" t="s">
        <v>4325</v>
      </c>
      <c r="S1807" t="s">
        <v>25</v>
      </c>
      <c r="T1807">
        <v>905827</v>
      </c>
      <c r="U1807">
        <v>1856.37</v>
      </c>
      <c r="V1807" t="s">
        <v>3041</v>
      </c>
      <c r="X1807" t="s">
        <v>4704</v>
      </c>
      <c r="Y1807">
        <v>804866</v>
      </c>
      <c r="Z1807" t="s">
        <v>4327</v>
      </c>
      <c r="AB1807">
        <f t="shared" si="226"/>
        <v>2021</v>
      </c>
      <c r="AC1807">
        <f t="shared" si="227"/>
        <v>10</v>
      </c>
      <c r="AD1807" t="str">
        <f t="shared" si="228"/>
        <v>Q3</v>
      </c>
      <c r="AE1807" t="str">
        <f t="shared" si="229"/>
        <v>FY21/22</v>
      </c>
      <c r="AF1807" t="str">
        <f t="shared" si="230"/>
        <v>NORTH</v>
      </c>
    </row>
    <row r="1808" spans="1:32">
      <c r="A1808" t="s">
        <v>3594</v>
      </c>
      <c r="B1808" t="s">
        <v>3656</v>
      </c>
      <c r="C1808" t="str">
        <f t="shared" si="224"/>
        <v>SPARES/OTHER</v>
      </c>
      <c r="D1808" s="4">
        <v>44488</v>
      </c>
      <c r="E1808" t="str">
        <f t="shared" si="225"/>
        <v>YAMAHA</v>
      </c>
      <c r="F1808">
        <v>14104139</v>
      </c>
      <c r="G1808" s="19">
        <v>44488</v>
      </c>
      <c r="H1808" t="s">
        <v>3894</v>
      </c>
      <c r="I1808" t="s">
        <v>1427</v>
      </c>
      <c r="J1808">
        <v>1</v>
      </c>
      <c r="K1808">
        <v>1</v>
      </c>
      <c r="L1808">
        <v>7176.11</v>
      </c>
      <c r="M1808" t="s">
        <v>36</v>
      </c>
      <c r="N1808">
        <v>1.2</v>
      </c>
      <c r="O1808">
        <v>7176.11</v>
      </c>
      <c r="P1808">
        <f t="shared" si="231"/>
        <v>8611.3319999999985</v>
      </c>
      <c r="Q1808" t="s">
        <v>4187</v>
      </c>
      <c r="R1808" t="s">
        <v>3910</v>
      </c>
      <c r="S1808" t="s">
        <v>25</v>
      </c>
      <c r="T1808">
        <v>905849</v>
      </c>
      <c r="U1808">
        <v>3936</v>
      </c>
      <c r="V1808" t="s">
        <v>3041</v>
      </c>
      <c r="Y1808">
        <v>805692</v>
      </c>
      <c r="Z1808" t="s">
        <v>3912</v>
      </c>
      <c r="AB1808">
        <f t="shared" si="226"/>
        <v>2021</v>
      </c>
      <c r="AC1808">
        <f t="shared" si="227"/>
        <v>10</v>
      </c>
      <c r="AD1808" t="str">
        <f t="shared" si="228"/>
        <v>Q3</v>
      </c>
      <c r="AE1808" t="str">
        <f t="shared" si="229"/>
        <v>FY21/22</v>
      </c>
      <c r="AF1808" t="str">
        <f t="shared" si="230"/>
        <v>WEST</v>
      </c>
    </row>
    <row r="1809" spans="1:32">
      <c r="A1809" t="s">
        <v>3594</v>
      </c>
      <c r="B1809" t="s">
        <v>3646</v>
      </c>
      <c r="C1809" t="str">
        <f t="shared" si="224"/>
        <v>SPARES/OTHER</v>
      </c>
      <c r="D1809" s="4">
        <v>44488</v>
      </c>
      <c r="E1809" t="str">
        <f t="shared" si="225"/>
        <v>YAMAHA</v>
      </c>
      <c r="F1809">
        <v>14104140</v>
      </c>
      <c r="G1809" s="19">
        <v>44488</v>
      </c>
      <c r="H1809" t="s">
        <v>1282</v>
      </c>
      <c r="I1809" t="s">
        <v>1283</v>
      </c>
      <c r="J1809">
        <v>1</v>
      </c>
      <c r="K1809">
        <v>1</v>
      </c>
      <c r="L1809">
        <v>1728.32</v>
      </c>
      <c r="M1809" t="s">
        <v>36</v>
      </c>
      <c r="N1809">
        <v>1.2</v>
      </c>
      <c r="O1809">
        <v>1728.32</v>
      </c>
      <c r="P1809">
        <f t="shared" si="231"/>
        <v>2073.9839999999999</v>
      </c>
      <c r="Q1809" t="s">
        <v>4058</v>
      </c>
      <c r="R1809" t="s">
        <v>4705</v>
      </c>
      <c r="S1809" t="s">
        <v>25</v>
      </c>
      <c r="T1809">
        <v>905848</v>
      </c>
      <c r="U1809">
        <v>0</v>
      </c>
      <c r="V1809" t="s">
        <v>3041</v>
      </c>
      <c r="Y1809">
        <v>805685</v>
      </c>
      <c r="Z1809" t="s">
        <v>4706</v>
      </c>
      <c r="AB1809">
        <f t="shared" si="226"/>
        <v>2021</v>
      </c>
      <c r="AC1809">
        <f t="shared" si="227"/>
        <v>10</v>
      </c>
      <c r="AD1809" t="str">
        <f t="shared" si="228"/>
        <v>Q3</v>
      </c>
      <c r="AE1809" t="str">
        <f t="shared" si="229"/>
        <v>FY21/22</v>
      </c>
      <c r="AF1809" t="str">
        <f t="shared" si="230"/>
        <v>EAST</v>
      </c>
    </row>
    <row r="1810" spans="1:32">
      <c r="A1810" t="s">
        <v>3594</v>
      </c>
      <c r="B1810" t="s">
        <v>3646</v>
      </c>
      <c r="C1810" t="str">
        <f t="shared" si="224"/>
        <v>SPARES/OTHER</v>
      </c>
      <c r="D1810" s="4">
        <v>44488</v>
      </c>
      <c r="E1810" t="str">
        <f t="shared" si="225"/>
        <v>YAMAHA</v>
      </c>
      <c r="F1810">
        <v>14104140</v>
      </c>
      <c r="G1810" s="19">
        <v>44488</v>
      </c>
      <c r="H1810" t="s">
        <v>1213</v>
      </c>
      <c r="I1810" t="s">
        <v>1214</v>
      </c>
      <c r="J1810">
        <v>1</v>
      </c>
      <c r="K1810">
        <v>1</v>
      </c>
      <c r="L1810">
        <v>472.57</v>
      </c>
      <c r="M1810" t="s">
        <v>36</v>
      </c>
      <c r="N1810">
        <v>1.2</v>
      </c>
      <c r="O1810">
        <v>472.57</v>
      </c>
      <c r="P1810">
        <f t="shared" si="231"/>
        <v>567.08399999999995</v>
      </c>
      <c r="Q1810" t="s">
        <v>4058</v>
      </c>
      <c r="R1810" t="s">
        <v>4705</v>
      </c>
      <c r="S1810" t="s">
        <v>25</v>
      </c>
      <c r="T1810">
        <v>905848</v>
      </c>
      <c r="U1810">
        <v>0</v>
      </c>
      <c r="V1810" t="s">
        <v>3041</v>
      </c>
      <c r="Y1810">
        <v>805685</v>
      </c>
      <c r="Z1810" t="s">
        <v>4706</v>
      </c>
      <c r="AB1810">
        <f t="shared" si="226"/>
        <v>2021</v>
      </c>
      <c r="AC1810">
        <f t="shared" si="227"/>
        <v>10</v>
      </c>
      <c r="AD1810" t="str">
        <f t="shared" si="228"/>
        <v>Q3</v>
      </c>
      <c r="AE1810" t="str">
        <f t="shared" si="229"/>
        <v>FY21/22</v>
      </c>
      <c r="AF1810" t="str">
        <f t="shared" si="230"/>
        <v>EAST</v>
      </c>
    </row>
    <row r="1811" spans="1:32">
      <c r="A1811" t="s">
        <v>3594</v>
      </c>
      <c r="B1811" t="s">
        <v>3656</v>
      </c>
      <c r="C1811" t="str">
        <f t="shared" si="224"/>
        <v>SPARES/OTHER</v>
      </c>
      <c r="D1811" s="4">
        <v>44488</v>
      </c>
      <c r="E1811" t="str">
        <f t="shared" si="225"/>
        <v>HELLER</v>
      </c>
      <c r="F1811">
        <v>14104141</v>
      </c>
      <c r="G1811" s="19">
        <v>44488</v>
      </c>
      <c r="H1811" t="s">
        <v>4707</v>
      </c>
      <c r="I1811" t="s">
        <v>4165</v>
      </c>
      <c r="J1811">
        <v>1</v>
      </c>
      <c r="K1811">
        <v>1</v>
      </c>
      <c r="L1811">
        <v>2040.71</v>
      </c>
      <c r="M1811" t="s">
        <v>36</v>
      </c>
      <c r="N1811">
        <v>1.2</v>
      </c>
      <c r="O1811">
        <v>2040.71</v>
      </c>
      <c r="P1811">
        <f t="shared" si="231"/>
        <v>2448.8519999999999</v>
      </c>
      <c r="Q1811" t="s">
        <v>4187</v>
      </c>
      <c r="R1811" t="s">
        <v>4708</v>
      </c>
      <c r="S1811" t="s">
        <v>25</v>
      </c>
      <c r="T1811">
        <v>905850</v>
      </c>
      <c r="U1811">
        <v>1410.29</v>
      </c>
      <c r="V1811" t="s">
        <v>3041</v>
      </c>
      <c r="Y1811">
        <v>805696</v>
      </c>
      <c r="Z1811" t="s">
        <v>4709</v>
      </c>
      <c r="AB1811">
        <f t="shared" si="226"/>
        <v>2021</v>
      </c>
      <c r="AC1811">
        <f t="shared" si="227"/>
        <v>10</v>
      </c>
      <c r="AD1811" t="str">
        <f t="shared" si="228"/>
        <v>Q3</v>
      </c>
      <c r="AE1811" t="str">
        <f t="shared" si="229"/>
        <v>FY21/22</v>
      </c>
      <c r="AF1811" t="str">
        <f t="shared" si="230"/>
        <v>WEST</v>
      </c>
    </row>
    <row r="1812" spans="1:32">
      <c r="A1812" t="s">
        <v>3594</v>
      </c>
      <c r="B1812" t="s">
        <v>3656</v>
      </c>
      <c r="C1812" t="str">
        <f t="shared" si="224"/>
        <v>SPARES/OTHER</v>
      </c>
      <c r="D1812" s="4">
        <v>44488</v>
      </c>
      <c r="E1812" t="str">
        <f t="shared" si="225"/>
        <v>HELLER</v>
      </c>
      <c r="F1812">
        <v>14104141</v>
      </c>
      <c r="G1812" s="19">
        <v>44488</v>
      </c>
      <c r="H1812" t="s">
        <v>4710</v>
      </c>
      <c r="I1812" t="s">
        <v>4711</v>
      </c>
      <c r="J1812">
        <v>2</v>
      </c>
      <c r="K1812">
        <v>2</v>
      </c>
      <c r="L1812">
        <v>484.96</v>
      </c>
      <c r="M1812" t="s">
        <v>36</v>
      </c>
      <c r="N1812">
        <v>1.2</v>
      </c>
      <c r="O1812">
        <v>484.96</v>
      </c>
      <c r="P1812">
        <f t="shared" si="231"/>
        <v>581.952</v>
      </c>
      <c r="Q1812" t="s">
        <v>4187</v>
      </c>
      <c r="R1812" t="s">
        <v>4708</v>
      </c>
      <c r="S1812" t="s">
        <v>25</v>
      </c>
      <c r="T1812">
        <v>905850</v>
      </c>
      <c r="U1812">
        <v>335.04</v>
      </c>
      <c r="V1812" t="s">
        <v>3041</v>
      </c>
      <c r="Y1812">
        <v>805696</v>
      </c>
      <c r="Z1812" t="s">
        <v>4709</v>
      </c>
      <c r="AB1812">
        <f t="shared" si="226"/>
        <v>2021</v>
      </c>
      <c r="AC1812">
        <f t="shared" si="227"/>
        <v>10</v>
      </c>
      <c r="AD1812" t="str">
        <f t="shared" si="228"/>
        <v>Q3</v>
      </c>
      <c r="AE1812" t="str">
        <f t="shared" si="229"/>
        <v>FY21/22</v>
      </c>
      <c r="AF1812" t="str">
        <f t="shared" si="230"/>
        <v>WEST</v>
      </c>
    </row>
    <row r="1813" spans="1:32">
      <c r="A1813" t="s">
        <v>3594</v>
      </c>
      <c r="B1813" t="s">
        <v>3656</v>
      </c>
      <c r="C1813" t="str">
        <f t="shared" si="224"/>
        <v>SPARES/OTHER</v>
      </c>
      <c r="D1813" s="4">
        <v>44488</v>
      </c>
      <c r="E1813" t="str">
        <f t="shared" si="225"/>
        <v>HELLER</v>
      </c>
      <c r="F1813">
        <v>14104141</v>
      </c>
      <c r="G1813" s="19">
        <v>44488</v>
      </c>
      <c r="H1813" t="s">
        <v>4712</v>
      </c>
      <c r="I1813" t="s">
        <v>4713</v>
      </c>
      <c r="J1813">
        <v>2</v>
      </c>
      <c r="K1813">
        <v>2</v>
      </c>
      <c r="L1813">
        <v>1072.57</v>
      </c>
      <c r="M1813" t="s">
        <v>36</v>
      </c>
      <c r="N1813">
        <v>1.2</v>
      </c>
      <c r="O1813">
        <v>1072.57</v>
      </c>
      <c r="P1813">
        <f t="shared" si="231"/>
        <v>1287.0839999999998</v>
      </c>
      <c r="Q1813" t="s">
        <v>4187</v>
      </c>
      <c r="R1813" t="s">
        <v>4708</v>
      </c>
      <c r="S1813" t="s">
        <v>25</v>
      </c>
      <c r="T1813">
        <v>905850</v>
      </c>
      <c r="U1813">
        <v>739.56</v>
      </c>
      <c r="V1813" t="s">
        <v>3041</v>
      </c>
      <c r="Y1813">
        <v>805696</v>
      </c>
      <c r="Z1813" t="s">
        <v>4709</v>
      </c>
      <c r="AB1813">
        <f t="shared" si="226"/>
        <v>2021</v>
      </c>
      <c r="AC1813">
        <f t="shared" si="227"/>
        <v>10</v>
      </c>
      <c r="AD1813" t="str">
        <f t="shared" si="228"/>
        <v>Q3</v>
      </c>
      <c r="AE1813" t="str">
        <f t="shared" si="229"/>
        <v>FY21/22</v>
      </c>
      <c r="AF1813" t="str">
        <f t="shared" si="230"/>
        <v>WEST</v>
      </c>
    </row>
    <row r="1814" spans="1:32">
      <c r="A1814" t="s">
        <v>3594</v>
      </c>
      <c r="B1814" t="s">
        <v>22</v>
      </c>
      <c r="C1814" t="str">
        <f t="shared" si="224"/>
        <v>CONTRACT_FEE</v>
      </c>
      <c r="D1814" s="4">
        <v>44489</v>
      </c>
      <c r="E1814" t="str">
        <f t="shared" si="225"/>
        <v>OTHERS</v>
      </c>
      <c r="F1814">
        <v>13100204</v>
      </c>
      <c r="G1814" s="19">
        <v>44489</v>
      </c>
      <c r="H1814" t="s">
        <v>3450</v>
      </c>
      <c r="I1814" t="s">
        <v>77</v>
      </c>
      <c r="J1814">
        <v>1</v>
      </c>
      <c r="K1814">
        <v>1</v>
      </c>
      <c r="L1814">
        <v>16814.16</v>
      </c>
      <c r="M1814" t="s">
        <v>36</v>
      </c>
      <c r="N1814">
        <v>1.2</v>
      </c>
      <c r="O1814">
        <v>16814.16</v>
      </c>
      <c r="P1814">
        <f t="shared" si="231"/>
        <v>20176.991999999998</v>
      </c>
      <c r="Q1814" t="s">
        <v>41</v>
      </c>
      <c r="R1814" t="s">
        <v>3094</v>
      </c>
      <c r="S1814" t="s">
        <v>25</v>
      </c>
      <c r="T1814">
        <v>905851</v>
      </c>
      <c r="U1814">
        <v>0</v>
      </c>
      <c r="V1814" t="s">
        <v>3035</v>
      </c>
      <c r="Z1814" t="s">
        <v>3095</v>
      </c>
      <c r="AB1814">
        <f t="shared" si="226"/>
        <v>2021</v>
      </c>
      <c r="AC1814">
        <f t="shared" si="227"/>
        <v>10</v>
      </c>
      <c r="AD1814" t="str">
        <f t="shared" si="228"/>
        <v>Q3</v>
      </c>
      <c r="AE1814" t="str">
        <f t="shared" si="229"/>
        <v>FY21/22</v>
      </c>
      <c r="AF1814" t="str">
        <f t="shared" si="230"/>
        <v>SOUTH</v>
      </c>
    </row>
    <row r="1815" spans="1:32">
      <c r="A1815" t="s">
        <v>3594</v>
      </c>
      <c r="B1815" t="s">
        <v>3651</v>
      </c>
      <c r="C1815" t="str">
        <f t="shared" si="224"/>
        <v>SERVICE_CHARGE</v>
      </c>
      <c r="D1815" s="4">
        <v>44490</v>
      </c>
      <c r="E1815" t="str">
        <f t="shared" si="225"/>
        <v>HELLER</v>
      </c>
      <c r="F1815">
        <v>12101168</v>
      </c>
      <c r="G1815" s="19">
        <v>44490</v>
      </c>
      <c r="H1815" t="s">
        <v>105</v>
      </c>
      <c r="I1815" t="s">
        <v>77</v>
      </c>
      <c r="J1815">
        <v>1</v>
      </c>
      <c r="K1815">
        <v>1</v>
      </c>
      <c r="L1815">
        <v>179780</v>
      </c>
      <c r="M1815" t="s">
        <v>36</v>
      </c>
      <c r="N1815">
        <v>1.2</v>
      </c>
      <c r="O1815">
        <v>179780</v>
      </c>
      <c r="P1815">
        <f t="shared" si="231"/>
        <v>215736</v>
      </c>
      <c r="Q1815" t="s">
        <v>3652</v>
      </c>
      <c r="R1815" t="s">
        <v>4153</v>
      </c>
      <c r="S1815" t="s">
        <v>25</v>
      </c>
      <c r="T1815">
        <v>905828</v>
      </c>
      <c r="U1815">
        <v>0</v>
      </c>
      <c r="V1815" t="s">
        <v>3038</v>
      </c>
      <c r="X1815">
        <v>80648</v>
      </c>
      <c r="Z1815" t="s">
        <v>4155</v>
      </c>
      <c r="AB1815">
        <f t="shared" si="226"/>
        <v>2021</v>
      </c>
      <c r="AC1815">
        <f t="shared" si="227"/>
        <v>10</v>
      </c>
      <c r="AD1815" t="str">
        <f t="shared" si="228"/>
        <v>Q3</v>
      </c>
      <c r="AE1815" t="str">
        <f t="shared" si="229"/>
        <v>FY21/22</v>
      </c>
      <c r="AF1815" t="str">
        <f t="shared" si="230"/>
        <v>NORTH</v>
      </c>
    </row>
    <row r="1816" spans="1:32">
      <c r="A1816" t="s">
        <v>3594</v>
      </c>
      <c r="B1816" t="s">
        <v>22</v>
      </c>
      <c r="C1816" t="str">
        <f t="shared" si="224"/>
        <v>CONTRACT_FEE</v>
      </c>
      <c r="D1816" s="4">
        <v>44490</v>
      </c>
      <c r="E1816" t="str">
        <f t="shared" si="225"/>
        <v>YAMAHA</v>
      </c>
      <c r="F1816">
        <v>13100205</v>
      </c>
      <c r="G1816" s="19">
        <v>44490</v>
      </c>
      <c r="H1816" t="s">
        <v>76</v>
      </c>
      <c r="I1816" t="s">
        <v>77</v>
      </c>
      <c r="J1816">
        <v>1</v>
      </c>
      <c r="K1816">
        <v>1</v>
      </c>
      <c r="L1816">
        <v>12389.38</v>
      </c>
      <c r="M1816" t="s">
        <v>36</v>
      </c>
      <c r="N1816">
        <v>1.2</v>
      </c>
      <c r="O1816">
        <v>12389.38</v>
      </c>
      <c r="P1816">
        <f t="shared" si="231"/>
        <v>14867.255999999998</v>
      </c>
      <c r="Q1816" t="s">
        <v>41</v>
      </c>
      <c r="R1816" t="s">
        <v>1618</v>
      </c>
      <c r="S1816" t="s">
        <v>25</v>
      </c>
      <c r="T1816">
        <v>905856</v>
      </c>
      <c r="U1816">
        <v>0</v>
      </c>
      <c r="V1816" t="s">
        <v>3035</v>
      </c>
      <c r="Z1816" t="s">
        <v>1620</v>
      </c>
      <c r="AB1816">
        <f t="shared" si="226"/>
        <v>2021</v>
      </c>
      <c r="AC1816">
        <f t="shared" si="227"/>
        <v>10</v>
      </c>
      <c r="AD1816" t="str">
        <f t="shared" si="228"/>
        <v>Q3</v>
      </c>
      <c r="AE1816" t="str">
        <f t="shared" si="229"/>
        <v>FY21/22</v>
      </c>
      <c r="AF1816" t="str">
        <f t="shared" si="230"/>
        <v>SOUTH</v>
      </c>
    </row>
    <row r="1817" spans="1:32">
      <c r="A1817" t="s">
        <v>3594</v>
      </c>
      <c r="B1817" t="s">
        <v>22</v>
      </c>
      <c r="C1817" t="str">
        <f t="shared" si="224"/>
        <v>SPARES/OTHER</v>
      </c>
      <c r="D1817" s="4">
        <v>44490</v>
      </c>
      <c r="E1817" t="str">
        <f t="shared" si="225"/>
        <v>YAMAHA</v>
      </c>
      <c r="F1817">
        <v>14104142</v>
      </c>
      <c r="G1817" s="19">
        <v>44490</v>
      </c>
      <c r="H1817" t="s">
        <v>2165</v>
      </c>
      <c r="I1817" t="s">
        <v>2166</v>
      </c>
      <c r="J1817">
        <v>2</v>
      </c>
      <c r="K1817">
        <v>2</v>
      </c>
      <c r="L1817">
        <v>10200</v>
      </c>
      <c r="M1817" t="s">
        <v>36</v>
      </c>
      <c r="N1817">
        <v>1.2</v>
      </c>
      <c r="O1817">
        <v>10200</v>
      </c>
      <c r="P1817">
        <f t="shared" si="231"/>
        <v>12240</v>
      </c>
      <c r="Q1817" t="s">
        <v>41</v>
      </c>
      <c r="R1817" t="s">
        <v>3438</v>
      </c>
      <c r="S1817" t="s">
        <v>25</v>
      </c>
      <c r="T1817">
        <v>905852</v>
      </c>
      <c r="U1817">
        <v>5738</v>
      </c>
      <c r="V1817" t="s">
        <v>3041</v>
      </c>
      <c r="Y1817">
        <v>806017</v>
      </c>
      <c r="Z1817" t="s">
        <v>3440</v>
      </c>
      <c r="AB1817">
        <f t="shared" si="226"/>
        <v>2021</v>
      </c>
      <c r="AC1817">
        <f t="shared" si="227"/>
        <v>10</v>
      </c>
      <c r="AD1817" t="str">
        <f t="shared" si="228"/>
        <v>Q3</v>
      </c>
      <c r="AE1817" t="str">
        <f t="shared" si="229"/>
        <v>FY21/22</v>
      </c>
      <c r="AF1817" t="str">
        <f t="shared" si="230"/>
        <v>SOUTH</v>
      </c>
    </row>
    <row r="1818" spans="1:32">
      <c r="A1818" t="s">
        <v>3594</v>
      </c>
      <c r="B1818" t="s">
        <v>22</v>
      </c>
      <c r="C1818" t="str">
        <f t="shared" si="224"/>
        <v>SPARES/OTHER</v>
      </c>
      <c r="D1818" s="4">
        <v>44490</v>
      </c>
      <c r="E1818" t="str">
        <f t="shared" si="225"/>
        <v>YAMAHA</v>
      </c>
      <c r="F1818">
        <v>14104142</v>
      </c>
      <c r="G1818" s="19">
        <v>44490</v>
      </c>
      <c r="H1818" t="s">
        <v>2161</v>
      </c>
      <c r="I1818" t="s">
        <v>2162</v>
      </c>
      <c r="J1818">
        <v>3</v>
      </c>
      <c r="K1818">
        <v>3</v>
      </c>
      <c r="L1818">
        <v>173893.8</v>
      </c>
      <c r="M1818" t="s">
        <v>36</v>
      </c>
      <c r="N1818">
        <v>1.2</v>
      </c>
      <c r="O1818">
        <v>173893.8</v>
      </c>
      <c r="P1818">
        <f t="shared" si="231"/>
        <v>208672.55999999997</v>
      </c>
      <c r="Q1818" t="s">
        <v>41</v>
      </c>
      <c r="R1818" t="s">
        <v>3438</v>
      </c>
      <c r="S1818" t="s">
        <v>25</v>
      </c>
      <c r="T1818">
        <v>905852</v>
      </c>
      <c r="U1818">
        <v>137379</v>
      </c>
      <c r="V1818" t="s">
        <v>3041</v>
      </c>
      <c r="Y1818">
        <v>806017</v>
      </c>
      <c r="Z1818" t="s">
        <v>3440</v>
      </c>
      <c r="AB1818">
        <f t="shared" si="226"/>
        <v>2021</v>
      </c>
      <c r="AC1818">
        <f t="shared" si="227"/>
        <v>10</v>
      </c>
      <c r="AD1818" t="str">
        <f t="shared" si="228"/>
        <v>Q3</v>
      </c>
      <c r="AE1818" t="str">
        <f t="shared" si="229"/>
        <v>FY21/22</v>
      </c>
      <c r="AF1818" t="str">
        <f t="shared" si="230"/>
        <v>SOUTH</v>
      </c>
    </row>
    <row r="1819" spans="1:32">
      <c r="A1819" t="s">
        <v>3594</v>
      </c>
      <c r="B1819" t="s">
        <v>22</v>
      </c>
      <c r="C1819" t="str">
        <f t="shared" si="224"/>
        <v>SPARES/OTHER</v>
      </c>
      <c r="D1819" s="4">
        <v>44490</v>
      </c>
      <c r="E1819" t="str">
        <f t="shared" si="225"/>
        <v>YAMAHA</v>
      </c>
      <c r="F1819">
        <v>14104143</v>
      </c>
      <c r="G1819" s="19">
        <v>44490</v>
      </c>
      <c r="H1819" t="s">
        <v>1143</v>
      </c>
      <c r="I1819" t="s">
        <v>1144</v>
      </c>
      <c r="J1819">
        <v>2</v>
      </c>
      <c r="K1819">
        <v>2</v>
      </c>
      <c r="L1819">
        <v>1504.42</v>
      </c>
      <c r="M1819" t="s">
        <v>36</v>
      </c>
      <c r="N1819">
        <v>1.2</v>
      </c>
      <c r="O1819">
        <v>1504.42</v>
      </c>
      <c r="P1819">
        <f t="shared" si="231"/>
        <v>1805.3040000000001</v>
      </c>
      <c r="Q1819" t="s">
        <v>41</v>
      </c>
      <c r="R1819" t="s">
        <v>1157</v>
      </c>
      <c r="S1819" t="s">
        <v>25</v>
      </c>
      <c r="T1819">
        <v>905854</v>
      </c>
      <c r="U1819">
        <v>898.56</v>
      </c>
      <c r="V1819" t="s">
        <v>3041</v>
      </c>
      <c r="X1819" t="s">
        <v>3451</v>
      </c>
      <c r="Y1819">
        <v>806030</v>
      </c>
      <c r="Z1819" t="s">
        <v>1159</v>
      </c>
      <c r="AB1819">
        <f t="shared" si="226"/>
        <v>2021</v>
      </c>
      <c r="AC1819">
        <f t="shared" si="227"/>
        <v>10</v>
      </c>
      <c r="AD1819" t="str">
        <f t="shared" si="228"/>
        <v>Q3</v>
      </c>
      <c r="AE1819" t="str">
        <f t="shared" si="229"/>
        <v>FY21/22</v>
      </c>
      <c r="AF1819" t="str">
        <f t="shared" si="230"/>
        <v>SOUTH</v>
      </c>
    </row>
    <row r="1820" spans="1:32">
      <c r="A1820" t="s">
        <v>3594</v>
      </c>
      <c r="B1820" t="s">
        <v>22</v>
      </c>
      <c r="C1820" t="str">
        <f t="shared" si="224"/>
        <v>SPARES/OTHER</v>
      </c>
      <c r="D1820" s="4">
        <v>44490</v>
      </c>
      <c r="E1820" t="str">
        <f t="shared" si="225"/>
        <v>YAMAHA</v>
      </c>
      <c r="F1820">
        <v>14104143</v>
      </c>
      <c r="G1820" s="19">
        <v>44490</v>
      </c>
      <c r="H1820" t="s">
        <v>1147</v>
      </c>
      <c r="I1820" t="s">
        <v>1148</v>
      </c>
      <c r="J1820">
        <v>2</v>
      </c>
      <c r="K1820">
        <v>2</v>
      </c>
      <c r="L1820">
        <v>1061.95</v>
      </c>
      <c r="M1820" t="s">
        <v>36</v>
      </c>
      <c r="N1820">
        <v>1.2</v>
      </c>
      <c r="O1820">
        <v>1061.95</v>
      </c>
      <c r="P1820">
        <f t="shared" si="231"/>
        <v>1274.3399999999999</v>
      </c>
      <c r="Q1820" t="s">
        <v>41</v>
      </c>
      <c r="R1820" t="s">
        <v>1157</v>
      </c>
      <c r="S1820" t="s">
        <v>25</v>
      </c>
      <c r="T1820">
        <v>905854</v>
      </c>
      <c r="U1820">
        <v>860</v>
      </c>
      <c r="V1820" t="s">
        <v>3041</v>
      </c>
      <c r="X1820" t="s">
        <v>3451</v>
      </c>
      <c r="Y1820">
        <v>806030</v>
      </c>
      <c r="Z1820" t="s">
        <v>1159</v>
      </c>
      <c r="AB1820">
        <f t="shared" si="226"/>
        <v>2021</v>
      </c>
      <c r="AC1820">
        <f t="shared" si="227"/>
        <v>10</v>
      </c>
      <c r="AD1820" t="str">
        <f t="shared" si="228"/>
        <v>Q3</v>
      </c>
      <c r="AE1820" t="str">
        <f t="shared" si="229"/>
        <v>FY21/22</v>
      </c>
      <c r="AF1820" t="str">
        <f t="shared" si="230"/>
        <v>SOUTH</v>
      </c>
    </row>
    <row r="1821" spans="1:32">
      <c r="A1821" t="s">
        <v>3594</v>
      </c>
      <c r="B1821" t="s">
        <v>22</v>
      </c>
      <c r="C1821" t="str">
        <f t="shared" si="224"/>
        <v>SPARES/OTHER</v>
      </c>
      <c r="D1821" s="4">
        <v>44490</v>
      </c>
      <c r="E1821" t="str">
        <f t="shared" si="225"/>
        <v>YAMAHA</v>
      </c>
      <c r="F1821">
        <v>14104143</v>
      </c>
      <c r="G1821" s="19">
        <v>44490</v>
      </c>
      <c r="H1821" t="s">
        <v>1145</v>
      </c>
      <c r="I1821" t="s">
        <v>1146</v>
      </c>
      <c r="J1821">
        <v>2</v>
      </c>
      <c r="K1821">
        <v>2</v>
      </c>
      <c r="L1821">
        <v>1557.52</v>
      </c>
      <c r="M1821" t="s">
        <v>36</v>
      </c>
      <c r="N1821">
        <v>1.2</v>
      </c>
      <c r="O1821">
        <v>1557.52</v>
      </c>
      <c r="P1821">
        <f t="shared" si="231"/>
        <v>1869.0239999999999</v>
      </c>
      <c r="Q1821" t="s">
        <v>41</v>
      </c>
      <c r="R1821" t="s">
        <v>1157</v>
      </c>
      <c r="S1821" t="s">
        <v>25</v>
      </c>
      <c r="T1821">
        <v>905854</v>
      </c>
      <c r="U1821">
        <v>568</v>
      </c>
      <c r="V1821" t="s">
        <v>3041</v>
      </c>
      <c r="X1821" t="s">
        <v>3451</v>
      </c>
      <c r="Y1821">
        <v>806030</v>
      </c>
      <c r="Z1821" t="s">
        <v>1159</v>
      </c>
      <c r="AB1821">
        <f t="shared" si="226"/>
        <v>2021</v>
      </c>
      <c r="AC1821">
        <f t="shared" si="227"/>
        <v>10</v>
      </c>
      <c r="AD1821" t="str">
        <f t="shared" si="228"/>
        <v>Q3</v>
      </c>
      <c r="AE1821" t="str">
        <f t="shared" si="229"/>
        <v>FY21/22</v>
      </c>
      <c r="AF1821" t="str">
        <f t="shared" si="230"/>
        <v>SOUTH</v>
      </c>
    </row>
    <row r="1822" spans="1:32">
      <c r="A1822" t="s">
        <v>3594</v>
      </c>
      <c r="B1822" t="s">
        <v>22</v>
      </c>
      <c r="C1822" t="str">
        <f t="shared" si="224"/>
        <v>SPARES/OTHER</v>
      </c>
      <c r="D1822" s="4">
        <v>44490</v>
      </c>
      <c r="E1822" t="str">
        <f t="shared" si="225"/>
        <v>OTHERS</v>
      </c>
      <c r="F1822">
        <v>14104144</v>
      </c>
      <c r="G1822" s="19">
        <v>44490</v>
      </c>
      <c r="H1822" t="s">
        <v>3452</v>
      </c>
      <c r="I1822" t="s">
        <v>351</v>
      </c>
      <c r="J1822">
        <v>3</v>
      </c>
      <c r="K1822">
        <v>3</v>
      </c>
      <c r="L1822">
        <v>4162.83</v>
      </c>
      <c r="M1822" t="s">
        <v>36</v>
      </c>
      <c r="N1822">
        <v>1.2</v>
      </c>
      <c r="O1822">
        <v>4162.83</v>
      </c>
      <c r="P1822">
        <f t="shared" si="231"/>
        <v>4995.3959999999997</v>
      </c>
      <c r="Q1822" t="s">
        <v>41</v>
      </c>
      <c r="R1822" t="s">
        <v>3050</v>
      </c>
      <c r="S1822" t="s">
        <v>25</v>
      </c>
      <c r="T1822">
        <v>905853</v>
      </c>
      <c r="U1822">
        <v>929.19</v>
      </c>
      <c r="V1822" t="s">
        <v>3041</v>
      </c>
      <c r="Y1822">
        <v>806046</v>
      </c>
      <c r="Z1822" t="s">
        <v>3052</v>
      </c>
      <c r="AB1822">
        <f t="shared" si="226"/>
        <v>2021</v>
      </c>
      <c r="AC1822">
        <f t="shared" si="227"/>
        <v>10</v>
      </c>
      <c r="AD1822" t="str">
        <f t="shared" si="228"/>
        <v>Q3</v>
      </c>
      <c r="AE1822" t="str">
        <f t="shared" si="229"/>
        <v>FY21/22</v>
      </c>
      <c r="AF1822" t="str">
        <f t="shared" si="230"/>
        <v>SOUTH</v>
      </c>
    </row>
    <row r="1823" spans="1:32">
      <c r="A1823" t="s">
        <v>3594</v>
      </c>
      <c r="B1823" t="s">
        <v>22</v>
      </c>
      <c r="C1823" t="str">
        <f t="shared" si="224"/>
        <v>SPARES/OTHER</v>
      </c>
      <c r="D1823" s="4">
        <v>44490</v>
      </c>
      <c r="E1823" t="str">
        <f t="shared" si="225"/>
        <v>YAMAHA</v>
      </c>
      <c r="F1823">
        <v>14104144</v>
      </c>
      <c r="G1823" s="19">
        <v>44490</v>
      </c>
      <c r="H1823" t="s">
        <v>3453</v>
      </c>
      <c r="I1823" t="s">
        <v>3454</v>
      </c>
      <c r="J1823">
        <v>1</v>
      </c>
      <c r="K1823">
        <v>1</v>
      </c>
      <c r="L1823">
        <v>2035.4</v>
      </c>
      <c r="M1823" t="s">
        <v>36</v>
      </c>
      <c r="N1823">
        <v>1.2</v>
      </c>
      <c r="O1823">
        <v>2035.4</v>
      </c>
      <c r="P1823">
        <f t="shared" si="231"/>
        <v>2442.48</v>
      </c>
      <c r="Q1823" t="s">
        <v>41</v>
      </c>
      <c r="R1823" t="s">
        <v>3050</v>
      </c>
      <c r="S1823" t="s">
        <v>25</v>
      </c>
      <c r="T1823">
        <v>905853</v>
      </c>
      <c r="U1823">
        <v>0</v>
      </c>
      <c r="V1823" t="s">
        <v>3041</v>
      </c>
      <c r="Y1823">
        <v>806046</v>
      </c>
      <c r="Z1823" t="s">
        <v>3052</v>
      </c>
      <c r="AB1823">
        <f t="shared" si="226"/>
        <v>2021</v>
      </c>
      <c r="AC1823">
        <f t="shared" si="227"/>
        <v>10</v>
      </c>
      <c r="AD1823" t="str">
        <f t="shared" si="228"/>
        <v>Q3</v>
      </c>
      <c r="AE1823" t="str">
        <f t="shared" si="229"/>
        <v>FY21/22</v>
      </c>
      <c r="AF1823" t="str">
        <f t="shared" si="230"/>
        <v>SOUTH</v>
      </c>
    </row>
    <row r="1824" spans="1:32">
      <c r="A1824" t="s">
        <v>3594</v>
      </c>
      <c r="B1824" t="s">
        <v>22</v>
      </c>
      <c r="C1824" t="str">
        <f t="shared" si="224"/>
        <v>SPARES/OTHER</v>
      </c>
      <c r="D1824" s="4">
        <v>44490</v>
      </c>
      <c r="E1824" t="str">
        <f t="shared" si="225"/>
        <v>OTHERS</v>
      </c>
      <c r="F1824">
        <v>14104145</v>
      </c>
      <c r="G1824" s="19">
        <v>44490</v>
      </c>
      <c r="H1824" t="s">
        <v>345</v>
      </c>
      <c r="I1824" t="s">
        <v>346</v>
      </c>
      <c r="J1824">
        <v>6</v>
      </c>
      <c r="K1824">
        <v>6</v>
      </c>
      <c r="L1824">
        <v>0</v>
      </c>
      <c r="M1824" t="s">
        <v>36</v>
      </c>
      <c r="N1824">
        <v>1.2</v>
      </c>
      <c r="O1824">
        <v>0</v>
      </c>
      <c r="P1824">
        <f t="shared" si="231"/>
        <v>0</v>
      </c>
      <c r="Q1824" t="s">
        <v>41</v>
      </c>
      <c r="R1824" t="s">
        <v>1618</v>
      </c>
      <c r="S1824" t="s">
        <v>25</v>
      </c>
      <c r="T1824">
        <v>905857</v>
      </c>
      <c r="U1824">
        <v>858.46</v>
      </c>
      <c r="V1824" t="s">
        <v>3041</v>
      </c>
      <c r="Y1824">
        <v>806045</v>
      </c>
      <c r="Z1824" t="s">
        <v>1620</v>
      </c>
      <c r="AB1824">
        <f t="shared" si="226"/>
        <v>2021</v>
      </c>
      <c r="AC1824">
        <f t="shared" si="227"/>
        <v>10</v>
      </c>
      <c r="AD1824" t="str">
        <f t="shared" si="228"/>
        <v>Q3</v>
      </c>
      <c r="AE1824" t="str">
        <f t="shared" si="229"/>
        <v>FY21/22</v>
      </c>
      <c r="AF1824" t="str">
        <f t="shared" si="230"/>
        <v>SOUTH</v>
      </c>
    </row>
    <row r="1825" spans="1:32">
      <c r="A1825" t="s">
        <v>3594</v>
      </c>
      <c r="B1825" t="s">
        <v>3646</v>
      </c>
      <c r="C1825" t="str">
        <f t="shared" si="224"/>
        <v>CONTRACT_FEE</v>
      </c>
      <c r="D1825" s="4">
        <v>44494</v>
      </c>
      <c r="E1825" t="str">
        <f t="shared" si="225"/>
        <v>YAMAHA</v>
      </c>
      <c r="F1825">
        <v>13100206</v>
      </c>
      <c r="G1825" s="19">
        <v>44494</v>
      </c>
      <c r="H1825" t="s">
        <v>76</v>
      </c>
      <c r="I1825" t="s">
        <v>77</v>
      </c>
      <c r="J1825">
        <v>1</v>
      </c>
      <c r="K1825">
        <v>1</v>
      </c>
      <c r="L1825">
        <v>5309.73</v>
      </c>
      <c r="M1825" t="s">
        <v>36</v>
      </c>
      <c r="N1825">
        <v>1.2</v>
      </c>
      <c r="O1825">
        <v>5309.73</v>
      </c>
      <c r="P1825">
        <f t="shared" si="231"/>
        <v>6371.6759999999995</v>
      </c>
      <c r="Q1825" t="s">
        <v>4058</v>
      </c>
      <c r="R1825" t="s">
        <v>4488</v>
      </c>
      <c r="S1825" t="s">
        <v>25</v>
      </c>
      <c r="T1825">
        <v>905858</v>
      </c>
      <c r="U1825">
        <v>0</v>
      </c>
      <c r="V1825" t="s">
        <v>3035</v>
      </c>
      <c r="Z1825" t="s">
        <v>4489</v>
      </c>
      <c r="AB1825">
        <f t="shared" si="226"/>
        <v>2021</v>
      </c>
      <c r="AC1825">
        <f t="shared" si="227"/>
        <v>10</v>
      </c>
      <c r="AD1825" t="str">
        <f t="shared" si="228"/>
        <v>Q3</v>
      </c>
      <c r="AE1825" t="str">
        <f t="shared" si="229"/>
        <v>FY21/22</v>
      </c>
      <c r="AF1825" t="str">
        <f t="shared" si="230"/>
        <v>EAST</v>
      </c>
    </row>
    <row r="1826" spans="1:32">
      <c r="A1826" t="s">
        <v>3594</v>
      </c>
      <c r="B1826" t="s">
        <v>3646</v>
      </c>
      <c r="C1826" t="str">
        <f t="shared" si="224"/>
        <v>SPARES/OTHER</v>
      </c>
      <c r="D1826" s="4">
        <v>44496</v>
      </c>
      <c r="E1826" t="str">
        <f t="shared" si="225"/>
        <v>YAMAHA</v>
      </c>
      <c r="F1826">
        <v>14104146</v>
      </c>
      <c r="G1826" s="19">
        <v>44496</v>
      </c>
      <c r="H1826" t="s">
        <v>31</v>
      </c>
      <c r="I1826" t="s">
        <v>32</v>
      </c>
      <c r="J1826">
        <v>20</v>
      </c>
      <c r="K1826">
        <v>20</v>
      </c>
      <c r="L1826">
        <v>17716.810000000001</v>
      </c>
      <c r="M1826" t="s">
        <v>36</v>
      </c>
      <c r="N1826">
        <v>1.2</v>
      </c>
      <c r="O1826">
        <v>17716.810000000001</v>
      </c>
      <c r="P1826">
        <f t="shared" si="231"/>
        <v>21260.172000000002</v>
      </c>
      <c r="Q1826" t="s">
        <v>4058</v>
      </c>
      <c r="R1826" t="s">
        <v>4631</v>
      </c>
      <c r="S1826" t="s">
        <v>25</v>
      </c>
      <c r="T1826">
        <v>905859</v>
      </c>
      <c r="U1826">
        <v>7657.65</v>
      </c>
      <c r="V1826" t="s">
        <v>3041</v>
      </c>
      <c r="Y1826">
        <v>806734</v>
      </c>
      <c r="Z1826" t="s">
        <v>4632</v>
      </c>
      <c r="AB1826">
        <f t="shared" si="226"/>
        <v>2021</v>
      </c>
      <c r="AC1826">
        <f t="shared" si="227"/>
        <v>10</v>
      </c>
      <c r="AD1826" t="str">
        <f t="shared" si="228"/>
        <v>Q3</v>
      </c>
      <c r="AE1826" t="str">
        <f t="shared" si="229"/>
        <v>FY21/22</v>
      </c>
      <c r="AF1826" t="str">
        <f t="shared" si="230"/>
        <v>EAST</v>
      </c>
    </row>
    <row r="1827" spans="1:32">
      <c r="A1827" t="s">
        <v>3594</v>
      </c>
      <c r="B1827" t="s">
        <v>3646</v>
      </c>
      <c r="C1827" t="str">
        <f t="shared" si="224"/>
        <v>SPARES/OTHER</v>
      </c>
      <c r="D1827" s="4">
        <v>44503</v>
      </c>
      <c r="E1827" t="str">
        <f t="shared" si="225"/>
        <v>YAMAHA</v>
      </c>
      <c r="F1827">
        <v>14104147</v>
      </c>
      <c r="G1827" s="19">
        <v>44503</v>
      </c>
      <c r="H1827" t="s">
        <v>1373</v>
      </c>
      <c r="I1827" t="s">
        <v>1374</v>
      </c>
      <c r="J1827">
        <v>2</v>
      </c>
      <c r="K1827">
        <v>2</v>
      </c>
      <c r="L1827">
        <v>1748.67</v>
      </c>
      <c r="M1827" t="s">
        <v>36</v>
      </c>
      <c r="N1827">
        <v>1.21</v>
      </c>
      <c r="O1827">
        <v>1748.67</v>
      </c>
      <c r="P1827">
        <f t="shared" si="231"/>
        <v>2115.8906999999999</v>
      </c>
      <c r="Q1827" t="s">
        <v>4058</v>
      </c>
      <c r="R1827" t="s">
        <v>4216</v>
      </c>
      <c r="S1827" t="s">
        <v>25</v>
      </c>
      <c r="T1827">
        <v>905861</v>
      </c>
      <c r="U1827">
        <v>928</v>
      </c>
      <c r="V1827" t="s">
        <v>3041</v>
      </c>
      <c r="Y1827">
        <v>807473</v>
      </c>
      <c r="Z1827" t="s">
        <v>4217</v>
      </c>
      <c r="AB1827">
        <f t="shared" si="226"/>
        <v>2021</v>
      </c>
      <c r="AC1827">
        <f t="shared" si="227"/>
        <v>11</v>
      </c>
      <c r="AD1827" t="str">
        <f t="shared" si="228"/>
        <v>Q3</v>
      </c>
      <c r="AE1827" t="str">
        <f t="shared" si="229"/>
        <v>FY21/22</v>
      </c>
      <c r="AF1827" t="str">
        <f t="shared" si="230"/>
        <v>EAST</v>
      </c>
    </row>
    <row r="1828" spans="1:32">
      <c r="A1828" t="s">
        <v>3594</v>
      </c>
      <c r="B1828" t="s">
        <v>3646</v>
      </c>
      <c r="C1828" t="str">
        <f t="shared" si="224"/>
        <v>SPARES/OTHER</v>
      </c>
      <c r="D1828" s="4">
        <v>44503</v>
      </c>
      <c r="E1828" t="str">
        <f t="shared" si="225"/>
        <v>YAMAHA</v>
      </c>
      <c r="F1828">
        <v>14104148</v>
      </c>
      <c r="G1828" s="19">
        <v>44503</v>
      </c>
      <c r="H1828" t="s">
        <v>3895</v>
      </c>
      <c r="I1828" t="s">
        <v>1427</v>
      </c>
      <c r="J1828">
        <v>1</v>
      </c>
      <c r="K1828">
        <v>1</v>
      </c>
      <c r="L1828">
        <v>6908.85</v>
      </c>
      <c r="M1828" t="s">
        <v>36</v>
      </c>
      <c r="N1828">
        <v>1.21</v>
      </c>
      <c r="O1828">
        <v>6908.85</v>
      </c>
      <c r="P1828">
        <f t="shared" si="231"/>
        <v>8359.7085000000006</v>
      </c>
      <c r="Q1828" t="s">
        <v>4058</v>
      </c>
      <c r="R1828" t="s">
        <v>4705</v>
      </c>
      <c r="S1828" t="s">
        <v>25</v>
      </c>
      <c r="T1828">
        <v>905862</v>
      </c>
      <c r="U1828">
        <v>3919</v>
      </c>
      <c r="V1828" t="s">
        <v>3041</v>
      </c>
      <c r="Y1828">
        <v>807487</v>
      </c>
      <c r="Z1828" t="s">
        <v>4706</v>
      </c>
      <c r="AB1828">
        <f t="shared" si="226"/>
        <v>2021</v>
      </c>
      <c r="AC1828">
        <f t="shared" si="227"/>
        <v>11</v>
      </c>
      <c r="AD1828" t="str">
        <f t="shared" si="228"/>
        <v>Q3</v>
      </c>
      <c r="AE1828" t="str">
        <f t="shared" si="229"/>
        <v>FY21/22</v>
      </c>
      <c r="AF1828" t="str">
        <f t="shared" si="230"/>
        <v>EAST</v>
      </c>
    </row>
    <row r="1829" spans="1:32">
      <c r="A1829" t="s">
        <v>3594</v>
      </c>
      <c r="B1829" t="s">
        <v>3646</v>
      </c>
      <c r="C1829" t="str">
        <f t="shared" si="224"/>
        <v>SPARES/OTHER</v>
      </c>
      <c r="D1829" s="4">
        <v>44504</v>
      </c>
      <c r="E1829" t="str">
        <f t="shared" si="225"/>
        <v>HELLER</v>
      </c>
      <c r="F1829">
        <v>14104149</v>
      </c>
      <c r="G1829" s="19">
        <v>44504</v>
      </c>
      <c r="H1829" t="s">
        <v>4714</v>
      </c>
      <c r="I1829" t="s">
        <v>4715</v>
      </c>
      <c r="J1829">
        <v>20</v>
      </c>
      <c r="K1829">
        <v>20</v>
      </c>
      <c r="L1829">
        <v>24086.19</v>
      </c>
      <c r="M1829" t="s">
        <v>36</v>
      </c>
      <c r="N1829">
        <v>1.21</v>
      </c>
      <c r="O1829">
        <v>24086.19</v>
      </c>
      <c r="P1829">
        <f t="shared" si="231"/>
        <v>29144.289899999996</v>
      </c>
      <c r="Q1829" t="s">
        <v>4058</v>
      </c>
      <c r="R1829" t="s">
        <v>4716</v>
      </c>
      <c r="S1829" t="s">
        <v>25</v>
      </c>
      <c r="T1829">
        <v>905866</v>
      </c>
      <c r="U1829">
        <v>16103.01</v>
      </c>
      <c r="V1829" t="s">
        <v>3041</v>
      </c>
      <c r="Y1829">
        <v>807711</v>
      </c>
      <c r="Z1829" t="s">
        <v>4717</v>
      </c>
      <c r="AB1829">
        <f t="shared" si="226"/>
        <v>2021</v>
      </c>
      <c r="AC1829">
        <f t="shared" si="227"/>
        <v>11</v>
      </c>
      <c r="AD1829" t="str">
        <f t="shared" si="228"/>
        <v>Q3</v>
      </c>
      <c r="AE1829" t="str">
        <f t="shared" si="229"/>
        <v>FY21/22</v>
      </c>
      <c r="AF1829" t="str">
        <f t="shared" si="230"/>
        <v>EAST</v>
      </c>
    </row>
    <row r="1830" spans="1:32">
      <c r="A1830" t="s">
        <v>3594</v>
      </c>
      <c r="B1830" t="s">
        <v>3656</v>
      </c>
      <c r="C1830" t="str">
        <f t="shared" si="224"/>
        <v>SPARES/OTHER</v>
      </c>
      <c r="D1830" s="4">
        <v>44504</v>
      </c>
      <c r="E1830" t="str">
        <f t="shared" si="225"/>
        <v>YAMAHA</v>
      </c>
      <c r="F1830">
        <v>14104150</v>
      </c>
      <c r="G1830" s="19">
        <v>44504</v>
      </c>
      <c r="H1830" t="s">
        <v>1524</v>
      </c>
      <c r="I1830" t="s">
        <v>1525</v>
      </c>
      <c r="J1830">
        <v>5</v>
      </c>
      <c r="K1830">
        <v>5</v>
      </c>
      <c r="L1830">
        <v>451.33</v>
      </c>
      <c r="M1830" t="s">
        <v>36</v>
      </c>
      <c r="N1830">
        <v>1.21</v>
      </c>
      <c r="O1830">
        <v>451.33</v>
      </c>
      <c r="P1830">
        <f t="shared" si="231"/>
        <v>546.10929999999996</v>
      </c>
      <c r="Q1830" t="s">
        <v>4187</v>
      </c>
      <c r="R1830" t="s">
        <v>3910</v>
      </c>
      <c r="S1830" t="s">
        <v>25</v>
      </c>
      <c r="T1830">
        <v>905863</v>
      </c>
      <c r="U1830">
        <v>236.5</v>
      </c>
      <c r="V1830" t="s">
        <v>3041</v>
      </c>
      <c r="Y1830">
        <v>807698</v>
      </c>
      <c r="Z1830" t="s">
        <v>3912</v>
      </c>
      <c r="AB1830">
        <f t="shared" si="226"/>
        <v>2021</v>
      </c>
      <c r="AC1830">
        <f t="shared" si="227"/>
        <v>11</v>
      </c>
      <c r="AD1830" t="str">
        <f t="shared" si="228"/>
        <v>Q3</v>
      </c>
      <c r="AE1830" t="str">
        <f t="shared" si="229"/>
        <v>FY21/22</v>
      </c>
      <c r="AF1830" t="str">
        <f t="shared" si="230"/>
        <v>WEST</v>
      </c>
    </row>
    <row r="1831" spans="1:32">
      <c r="A1831" t="s">
        <v>3594</v>
      </c>
      <c r="B1831" t="s">
        <v>3656</v>
      </c>
      <c r="C1831" t="str">
        <f t="shared" si="224"/>
        <v>SPARES/OTHER</v>
      </c>
      <c r="D1831" s="4">
        <v>44504</v>
      </c>
      <c r="E1831" t="str">
        <f t="shared" si="225"/>
        <v>YAMAHA</v>
      </c>
      <c r="F1831">
        <v>14104151</v>
      </c>
      <c r="G1831" s="19">
        <v>44504</v>
      </c>
      <c r="H1831" t="s">
        <v>506</v>
      </c>
      <c r="I1831" t="s">
        <v>507</v>
      </c>
      <c r="J1831">
        <v>1</v>
      </c>
      <c r="K1831">
        <v>1</v>
      </c>
      <c r="L1831">
        <v>1589.38</v>
      </c>
      <c r="M1831" t="s">
        <v>36</v>
      </c>
      <c r="N1831">
        <v>1.21</v>
      </c>
      <c r="O1831">
        <v>1589.38</v>
      </c>
      <c r="P1831">
        <f t="shared" si="231"/>
        <v>1923.1498000000001</v>
      </c>
      <c r="Q1831" t="s">
        <v>4187</v>
      </c>
      <c r="R1831" t="s">
        <v>3910</v>
      </c>
      <c r="S1831" t="s">
        <v>25</v>
      </c>
      <c r="T1831">
        <v>905864</v>
      </c>
      <c r="U1831">
        <v>851</v>
      </c>
      <c r="V1831" t="s">
        <v>3041</v>
      </c>
      <c r="Y1831">
        <v>807700</v>
      </c>
      <c r="Z1831" t="s">
        <v>3912</v>
      </c>
      <c r="AB1831">
        <f t="shared" si="226"/>
        <v>2021</v>
      </c>
      <c r="AC1831">
        <f t="shared" si="227"/>
        <v>11</v>
      </c>
      <c r="AD1831" t="str">
        <f t="shared" si="228"/>
        <v>Q3</v>
      </c>
      <c r="AE1831" t="str">
        <f t="shared" si="229"/>
        <v>FY21/22</v>
      </c>
      <c r="AF1831" t="str">
        <f t="shared" si="230"/>
        <v>WEST</v>
      </c>
    </row>
    <row r="1832" spans="1:32">
      <c r="A1832" t="s">
        <v>3594</v>
      </c>
      <c r="B1832" t="s">
        <v>3656</v>
      </c>
      <c r="C1832" t="str">
        <f t="shared" si="224"/>
        <v>SPARES/OTHER</v>
      </c>
      <c r="D1832" s="4">
        <v>44504</v>
      </c>
      <c r="E1832" t="str">
        <f t="shared" si="225"/>
        <v>YAMAHA</v>
      </c>
      <c r="F1832">
        <v>14104152</v>
      </c>
      <c r="G1832" s="19">
        <v>44504</v>
      </c>
      <c r="H1832" t="s">
        <v>130</v>
      </c>
      <c r="I1832" t="s">
        <v>131</v>
      </c>
      <c r="J1832">
        <v>1</v>
      </c>
      <c r="K1832">
        <v>1</v>
      </c>
      <c r="L1832">
        <v>2001.77</v>
      </c>
      <c r="M1832" t="s">
        <v>36</v>
      </c>
      <c r="N1832">
        <v>1.21</v>
      </c>
      <c r="O1832">
        <v>2001.77</v>
      </c>
      <c r="P1832">
        <f t="shared" si="231"/>
        <v>2422.1417000000001</v>
      </c>
      <c r="Q1832" t="s">
        <v>4187</v>
      </c>
      <c r="R1832" t="s">
        <v>3910</v>
      </c>
      <c r="S1832" t="s">
        <v>25</v>
      </c>
      <c r="T1832">
        <v>905865</v>
      </c>
      <c r="U1832">
        <v>1059.78</v>
      </c>
      <c r="V1832" t="s">
        <v>3041</v>
      </c>
      <c r="Y1832">
        <v>807704</v>
      </c>
      <c r="Z1832" t="s">
        <v>3912</v>
      </c>
      <c r="AB1832">
        <f t="shared" si="226"/>
        <v>2021</v>
      </c>
      <c r="AC1832">
        <f t="shared" si="227"/>
        <v>11</v>
      </c>
      <c r="AD1832" t="str">
        <f t="shared" si="228"/>
        <v>Q3</v>
      </c>
      <c r="AE1832" t="str">
        <f t="shared" si="229"/>
        <v>FY21/22</v>
      </c>
      <c r="AF1832" t="str">
        <f t="shared" si="230"/>
        <v>WEST</v>
      </c>
    </row>
    <row r="1833" spans="1:32">
      <c r="A1833" t="s">
        <v>3594</v>
      </c>
      <c r="B1833" t="s">
        <v>22</v>
      </c>
      <c r="C1833" t="str">
        <f t="shared" si="224"/>
        <v>SPARES/OTHER</v>
      </c>
      <c r="D1833" s="4">
        <v>44505</v>
      </c>
      <c r="E1833" t="str">
        <f t="shared" si="225"/>
        <v>YAMAHA</v>
      </c>
      <c r="F1833">
        <v>14104153</v>
      </c>
      <c r="G1833" s="19">
        <v>44505</v>
      </c>
      <c r="H1833" t="s">
        <v>1151</v>
      </c>
      <c r="I1833" t="s">
        <v>1152</v>
      </c>
      <c r="J1833">
        <v>30</v>
      </c>
      <c r="K1833">
        <v>30</v>
      </c>
      <c r="L1833">
        <v>9300</v>
      </c>
      <c r="M1833" t="s">
        <v>36</v>
      </c>
      <c r="N1833">
        <v>1.21</v>
      </c>
      <c r="O1833">
        <v>9300</v>
      </c>
      <c r="P1833">
        <f t="shared" si="231"/>
        <v>11253</v>
      </c>
      <c r="Q1833" t="s">
        <v>41</v>
      </c>
      <c r="R1833" t="s">
        <v>2802</v>
      </c>
      <c r="S1833" t="s">
        <v>25</v>
      </c>
      <c r="T1833">
        <v>905867</v>
      </c>
      <c r="U1833">
        <v>5190</v>
      </c>
      <c r="V1833" t="s">
        <v>3041</v>
      </c>
      <c r="Y1833">
        <v>807844</v>
      </c>
      <c r="Z1833" t="s">
        <v>2803</v>
      </c>
      <c r="AB1833">
        <f t="shared" si="226"/>
        <v>2021</v>
      </c>
      <c r="AC1833">
        <f t="shared" si="227"/>
        <v>11</v>
      </c>
      <c r="AD1833" t="str">
        <f t="shared" si="228"/>
        <v>Q3</v>
      </c>
      <c r="AE1833" t="str">
        <f t="shared" si="229"/>
        <v>FY21/22</v>
      </c>
      <c r="AF1833" t="str">
        <f t="shared" si="230"/>
        <v>SOUTH</v>
      </c>
    </row>
    <row r="1834" spans="1:32">
      <c r="A1834" t="s">
        <v>3594</v>
      </c>
      <c r="B1834" t="s">
        <v>22</v>
      </c>
      <c r="C1834" t="str">
        <f t="shared" si="224"/>
        <v>SPARES/OTHER</v>
      </c>
      <c r="D1834" s="4">
        <v>44505</v>
      </c>
      <c r="E1834" t="str">
        <f t="shared" si="225"/>
        <v>YAMAHA</v>
      </c>
      <c r="F1834">
        <v>14104153</v>
      </c>
      <c r="G1834" s="19">
        <v>44505</v>
      </c>
      <c r="H1834" t="s">
        <v>3455</v>
      </c>
      <c r="I1834" t="s">
        <v>3456</v>
      </c>
      <c r="J1834">
        <v>30</v>
      </c>
      <c r="K1834">
        <v>30</v>
      </c>
      <c r="L1834">
        <v>10500</v>
      </c>
      <c r="M1834" t="s">
        <v>36</v>
      </c>
      <c r="N1834">
        <v>1.21</v>
      </c>
      <c r="O1834">
        <v>10500</v>
      </c>
      <c r="P1834">
        <f t="shared" si="231"/>
        <v>12705</v>
      </c>
      <c r="Q1834" t="s">
        <v>41</v>
      </c>
      <c r="R1834" t="s">
        <v>2802</v>
      </c>
      <c r="S1834" t="s">
        <v>25</v>
      </c>
      <c r="T1834">
        <v>905867</v>
      </c>
      <c r="U1834">
        <v>5820</v>
      </c>
      <c r="V1834" t="s">
        <v>3041</v>
      </c>
      <c r="Y1834">
        <v>807844</v>
      </c>
      <c r="Z1834" t="s">
        <v>2803</v>
      </c>
      <c r="AB1834">
        <f t="shared" si="226"/>
        <v>2021</v>
      </c>
      <c r="AC1834">
        <f t="shared" si="227"/>
        <v>11</v>
      </c>
      <c r="AD1834" t="str">
        <f t="shared" si="228"/>
        <v>Q3</v>
      </c>
      <c r="AE1834" t="str">
        <f t="shared" si="229"/>
        <v>FY21/22</v>
      </c>
      <c r="AF1834" t="str">
        <f t="shared" si="230"/>
        <v>SOUTH</v>
      </c>
    </row>
    <row r="1835" spans="1:32">
      <c r="A1835" t="s">
        <v>3594</v>
      </c>
      <c r="B1835" t="s">
        <v>22</v>
      </c>
      <c r="C1835" t="str">
        <f t="shared" si="224"/>
        <v>SPARES/OTHER</v>
      </c>
      <c r="D1835" s="4">
        <v>44505</v>
      </c>
      <c r="E1835" t="str">
        <f t="shared" si="225"/>
        <v>YAMAHA</v>
      </c>
      <c r="F1835">
        <v>14104153</v>
      </c>
      <c r="G1835" s="19">
        <v>44505</v>
      </c>
      <c r="H1835" t="s">
        <v>46</v>
      </c>
      <c r="I1835" t="s">
        <v>47</v>
      </c>
      <c r="J1835">
        <v>2</v>
      </c>
      <c r="K1835">
        <v>2</v>
      </c>
      <c r="L1835">
        <v>4900</v>
      </c>
      <c r="M1835" t="s">
        <v>36</v>
      </c>
      <c r="N1835">
        <v>1.21</v>
      </c>
      <c r="O1835">
        <v>4900</v>
      </c>
      <c r="P1835">
        <f t="shared" si="231"/>
        <v>5929</v>
      </c>
      <c r="Q1835" t="s">
        <v>41</v>
      </c>
      <c r="R1835" t="s">
        <v>2802</v>
      </c>
      <c r="S1835" t="s">
        <v>25</v>
      </c>
      <c r="T1835">
        <v>905867</v>
      </c>
      <c r="U1835">
        <v>2801.4</v>
      </c>
      <c r="V1835" t="s">
        <v>3041</v>
      </c>
      <c r="Y1835">
        <v>807844</v>
      </c>
      <c r="Z1835" t="s">
        <v>2803</v>
      </c>
      <c r="AB1835">
        <f t="shared" si="226"/>
        <v>2021</v>
      </c>
      <c r="AC1835">
        <f t="shared" si="227"/>
        <v>11</v>
      </c>
      <c r="AD1835" t="str">
        <f t="shared" si="228"/>
        <v>Q3</v>
      </c>
      <c r="AE1835" t="str">
        <f t="shared" si="229"/>
        <v>FY21/22</v>
      </c>
      <c r="AF1835" t="str">
        <f t="shared" si="230"/>
        <v>SOUTH</v>
      </c>
    </row>
    <row r="1836" spans="1:32">
      <c r="A1836" t="s">
        <v>3594</v>
      </c>
      <c r="B1836" t="s">
        <v>3646</v>
      </c>
      <c r="C1836" t="str">
        <f t="shared" si="224"/>
        <v>SPARES/OTHER</v>
      </c>
      <c r="D1836" s="4">
        <v>44508</v>
      </c>
      <c r="E1836" t="str">
        <f t="shared" si="225"/>
        <v>YAMAHA</v>
      </c>
      <c r="F1836">
        <v>14104154</v>
      </c>
      <c r="G1836" s="19">
        <v>44508</v>
      </c>
      <c r="H1836" t="s">
        <v>1538</v>
      </c>
      <c r="I1836" t="s">
        <v>1539</v>
      </c>
      <c r="J1836">
        <v>8</v>
      </c>
      <c r="K1836">
        <v>8</v>
      </c>
      <c r="L1836">
        <v>453.1</v>
      </c>
      <c r="M1836" t="s">
        <v>36</v>
      </c>
      <c r="N1836">
        <v>1.21</v>
      </c>
      <c r="O1836">
        <v>453.1</v>
      </c>
      <c r="P1836">
        <f t="shared" si="231"/>
        <v>548.25099999999998</v>
      </c>
      <c r="Q1836" t="s">
        <v>4058</v>
      </c>
      <c r="R1836" t="s">
        <v>4070</v>
      </c>
      <c r="S1836" t="s">
        <v>25</v>
      </c>
      <c r="T1836">
        <v>905869</v>
      </c>
      <c r="U1836">
        <v>176</v>
      </c>
      <c r="V1836" t="s">
        <v>3041</v>
      </c>
      <c r="Y1836">
        <v>808005</v>
      </c>
      <c r="Z1836" t="s">
        <v>4072</v>
      </c>
      <c r="AB1836">
        <f t="shared" si="226"/>
        <v>2021</v>
      </c>
      <c r="AC1836">
        <f t="shared" si="227"/>
        <v>11</v>
      </c>
      <c r="AD1836" t="str">
        <f t="shared" si="228"/>
        <v>Q3</v>
      </c>
      <c r="AE1836" t="str">
        <f t="shared" si="229"/>
        <v>FY21/22</v>
      </c>
      <c r="AF1836" t="str">
        <f t="shared" si="230"/>
        <v>EAST</v>
      </c>
    </row>
    <row r="1837" spans="1:32">
      <c r="A1837" t="s">
        <v>3594</v>
      </c>
      <c r="B1837" t="s">
        <v>3646</v>
      </c>
      <c r="C1837" t="str">
        <f t="shared" si="224"/>
        <v>SPARES/OTHER</v>
      </c>
      <c r="D1837" s="4">
        <v>44508</v>
      </c>
      <c r="E1837" t="str">
        <f t="shared" si="225"/>
        <v>YAMAHA</v>
      </c>
      <c r="F1837">
        <v>14104155</v>
      </c>
      <c r="G1837" s="19">
        <v>44508</v>
      </c>
      <c r="H1837" t="s">
        <v>1538</v>
      </c>
      <c r="I1837" t="s">
        <v>1539</v>
      </c>
      <c r="J1837">
        <v>8</v>
      </c>
      <c r="K1837">
        <v>8</v>
      </c>
      <c r="L1837">
        <v>453.1</v>
      </c>
      <c r="M1837" t="s">
        <v>36</v>
      </c>
      <c r="N1837">
        <v>1.21</v>
      </c>
      <c r="O1837">
        <v>453.1</v>
      </c>
      <c r="P1837">
        <f t="shared" si="231"/>
        <v>548.25099999999998</v>
      </c>
      <c r="Q1837" t="s">
        <v>4058</v>
      </c>
      <c r="R1837" t="s">
        <v>4070</v>
      </c>
      <c r="S1837" t="s">
        <v>25</v>
      </c>
      <c r="T1837">
        <v>905870</v>
      </c>
      <c r="U1837">
        <v>176</v>
      </c>
      <c r="V1837" t="s">
        <v>3041</v>
      </c>
      <c r="Y1837">
        <v>808059</v>
      </c>
      <c r="Z1837" t="s">
        <v>4072</v>
      </c>
      <c r="AB1837">
        <f t="shared" si="226"/>
        <v>2021</v>
      </c>
      <c r="AC1837">
        <f t="shared" si="227"/>
        <v>11</v>
      </c>
      <c r="AD1837" t="str">
        <f t="shared" si="228"/>
        <v>Q3</v>
      </c>
      <c r="AE1837" t="str">
        <f t="shared" si="229"/>
        <v>FY21/22</v>
      </c>
      <c r="AF1837" t="str">
        <f t="shared" si="230"/>
        <v>EAST</v>
      </c>
    </row>
    <row r="1838" spans="1:32">
      <c r="A1838" t="s">
        <v>3594</v>
      </c>
      <c r="B1838" t="s">
        <v>3646</v>
      </c>
      <c r="C1838" t="str">
        <f t="shared" si="224"/>
        <v>SPARES/OTHER</v>
      </c>
      <c r="D1838" s="4">
        <v>44508</v>
      </c>
      <c r="E1838" t="str">
        <f t="shared" si="225"/>
        <v>YAMAHA</v>
      </c>
      <c r="F1838">
        <v>14104155</v>
      </c>
      <c r="G1838" s="19">
        <v>44508</v>
      </c>
      <c r="H1838" t="s">
        <v>3933</v>
      </c>
      <c r="I1838" t="s">
        <v>3934</v>
      </c>
      <c r="J1838">
        <v>2</v>
      </c>
      <c r="K1838">
        <v>2</v>
      </c>
      <c r="L1838">
        <v>90.27</v>
      </c>
      <c r="M1838" t="s">
        <v>36</v>
      </c>
      <c r="N1838">
        <v>1.21</v>
      </c>
      <c r="O1838">
        <v>90.27</v>
      </c>
      <c r="P1838">
        <f t="shared" si="231"/>
        <v>109.22669999999999</v>
      </c>
      <c r="Q1838" t="s">
        <v>4058</v>
      </c>
      <c r="R1838" t="s">
        <v>4070</v>
      </c>
      <c r="S1838" t="s">
        <v>25</v>
      </c>
      <c r="T1838">
        <v>905870</v>
      </c>
      <c r="U1838">
        <v>0</v>
      </c>
      <c r="V1838" t="s">
        <v>3041</v>
      </c>
      <c r="Y1838">
        <v>808059</v>
      </c>
      <c r="Z1838" t="s">
        <v>4072</v>
      </c>
      <c r="AB1838">
        <f t="shared" si="226"/>
        <v>2021</v>
      </c>
      <c r="AC1838">
        <f t="shared" si="227"/>
        <v>11</v>
      </c>
      <c r="AD1838" t="str">
        <f t="shared" si="228"/>
        <v>Q3</v>
      </c>
      <c r="AE1838" t="str">
        <f t="shared" si="229"/>
        <v>FY21/22</v>
      </c>
      <c r="AF1838" t="str">
        <f t="shared" si="230"/>
        <v>EAST</v>
      </c>
    </row>
    <row r="1839" spans="1:32">
      <c r="A1839" t="s">
        <v>3594</v>
      </c>
      <c r="B1839" t="s">
        <v>3646</v>
      </c>
      <c r="C1839" t="str">
        <f t="shared" si="224"/>
        <v>SPARES/OTHER</v>
      </c>
      <c r="D1839" s="4">
        <v>44508</v>
      </c>
      <c r="E1839" t="str">
        <f t="shared" si="225"/>
        <v>YAMAHA</v>
      </c>
      <c r="F1839">
        <v>14104155</v>
      </c>
      <c r="G1839" s="19">
        <v>44508</v>
      </c>
      <c r="H1839" t="s">
        <v>3932</v>
      </c>
      <c r="I1839" t="s">
        <v>301</v>
      </c>
      <c r="J1839">
        <v>2</v>
      </c>
      <c r="K1839">
        <v>2</v>
      </c>
      <c r="L1839">
        <v>8.85</v>
      </c>
      <c r="M1839" t="s">
        <v>36</v>
      </c>
      <c r="N1839">
        <v>1.21</v>
      </c>
      <c r="O1839">
        <v>8.85</v>
      </c>
      <c r="P1839">
        <f t="shared" si="231"/>
        <v>10.708499999999999</v>
      </c>
      <c r="Q1839" t="s">
        <v>4058</v>
      </c>
      <c r="R1839" t="s">
        <v>4070</v>
      </c>
      <c r="S1839" t="s">
        <v>25</v>
      </c>
      <c r="T1839">
        <v>905870</v>
      </c>
      <c r="U1839">
        <v>0</v>
      </c>
      <c r="V1839" t="s">
        <v>3041</v>
      </c>
      <c r="Y1839">
        <v>808059</v>
      </c>
      <c r="Z1839" t="s">
        <v>4072</v>
      </c>
      <c r="AB1839">
        <f t="shared" si="226"/>
        <v>2021</v>
      </c>
      <c r="AC1839">
        <f t="shared" si="227"/>
        <v>11</v>
      </c>
      <c r="AD1839" t="str">
        <f t="shared" si="228"/>
        <v>Q3</v>
      </c>
      <c r="AE1839" t="str">
        <f t="shared" si="229"/>
        <v>FY21/22</v>
      </c>
      <c r="AF1839" t="str">
        <f t="shared" si="230"/>
        <v>EAST</v>
      </c>
    </row>
    <row r="1840" spans="1:32">
      <c r="A1840" t="s">
        <v>3594</v>
      </c>
      <c r="B1840" t="s">
        <v>3646</v>
      </c>
      <c r="C1840" t="str">
        <f t="shared" si="224"/>
        <v>SPARES/OTHER</v>
      </c>
      <c r="D1840" s="4">
        <v>44508</v>
      </c>
      <c r="E1840" t="str">
        <f t="shared" si="225"/>
        <v>YAMAHA</v>
      </c>
      <c r="F1840">
        <v>14104155</v>
      </c>
      <c r="G1840" s="19">
        <v>44508</v>
      </c>
      <c r="H1840" t="s">
        <v>2355</v>
      </c>
      <c r="I1840" t="s">
        <v>111</v>
      </c>
      <c r="J1840">
        <v>2</v>
      </c>
      <c r="K1840">
        <v>2</v>
      </c>
      <c r="L1840">
        <v>6938.05</v>
      </c>
      <c r="M1840" t="s">
        <v>36</v>
      </c>
      <c r="N1840">
        <v>1.21</v>
      </c>
      <c r="O1840">
        <v>6938.05</v>
      </c>
      <c r="P1840">
        <f t="shared" si="231"/>
        <v>8395.0404999999992</v>
      </c>
      <c r="Q1840" t="s">
        <v>4058</v>
      </c>
      <c r="R1840" t="s">
        <v>4070</v>
      </c>
      <c r="S1840" t="s">
        <v>25</v>
      </c>
      <c r="T1840">
        <v>905870</v>
      </c>
      <c r="U1840">
        <v>3230</v>
      </c>
      <c r="V1840" t="s">
        <v>3041</v>
      </c>
      <c r="Y1840">
        <v>808059</v>
      </c>
      <c r="Z1840" t="s">
        <v>4072</v>
      </c>
      <c r="AB1840">
        <f t="shared" si="226"/>
        <v>2021</v>
      </c>
      <c r="AC1840">
        <f t="shared" si="227"/>
        <v>11</v>
      </c>
      <c r="AD1840" t="str">
        <f t="shared" si="228"/>
        <v>Q3</v>
      </c>
      <c r="AE1840" t="str">
        <f t="shared" si="229"/>
        <v>FY21/22</v>
      </c>
      <c r="AF1840" t="str">
        <f t="shared" si="230"/>
        <v>EAST</v>
      </c>
    </row>
    <row r="1841" spans="1:32">
      <c r="A1841" t="s">
        <v>3594</v>
      </c>
      <c r="B1841" t="s">
        <v>3646</v>
      </c>
      <c r="C1841" t="str">
        <f t="shared" si="224"/>
        <v>SPARES/OTHER</v>
      </c>
      <c r="D1841" s="4">
        <v>44508</v>
      </c>
      <c r="E1841" t="str">
        <f t="shared" si="225"/>
        <v>YAMAHA</v>
      </c>
      <c r="F1841">
        <v>14104155</v>
      </c>
      <c r="G1841" s="19">
        <v>44508</v>
      </c>
      <c r="H1841" t="s">
        <v>3896</v>
      </c>
      <c r="I1841" t="s">
        <v>3735</v>
      </c>
      <c r="J1841">
        <v>8</v>
      </c>
      <c r="K1841">
        <v>8</v>
      </c>
      <c r="L1841">
        <v>3086.73</v>
      </c>
      <c r="M1841" t="s">
        <v>36</v>
      </c>
      <c r="N1841">
        <v>1.21</v>
      </c>
      <c r="O1841">
        <v>3086.73</v>
      </c>
      <c r="P1841">
        <f t="shared" si="231"/>
        <v>3734.9432999999999</v>
      </c>
      <c r="Q1841" t="s">
        <v>4058</v>
      </c>
      <c r="R1841" t="s">
        <v>4070</v>
      </c>
      <c r="S1841" t="s">
        <v>25</v>
      </c>
      <c r="T1841">
        <v>905870</v>
      </c>
      <c r="U1841">
        <v>1360</v>
      </c>
      <c r="V1841" t="s">
        <v>3041</v>
      </c>
      <c r="Y1841">
        <v>808059</v>
      </c>
      <c r="Z1841" t="s">
        <v>4072</v>
      </c>
      <c r="AB1841">
        <f t="shared" si="226"/>
        <v>2021</v>
      </c>
      <c r="AC1841">
        <f t="shared" si="227"/>
        <v>11</v>
      </c>
      <c r="AD1841" t="str">
        <f t="shared" si="228"/>
        <v>Q3</v>
      </c>
      <c r="AE1841" t="str">
        <f t="shared" si="229"/>
        <v>FY21/22</v>
      </c>
      <c r="AF1841" t="str">
        <f t="shared" si="230"/>
        <v>EAST</v>
      </c>
    </row>
    <row r="1842" spans="1:32">
      <c r="A1842" t="s">
        <v>3594</v>
      </c>
      <c r="B1842" t="s">
        <v>3646</v>
      </c>
      <c r="C1842" t="str">
        <f t="shared" si="224"/>
        <v>SPARES/OTHER</v>
      </c>
      <c r="D1842" s="4">
        <v>44510</v>
      </c>
      <c r="E1842" t="str">
        <f t="shared" si="225"/>
        <v>YAMAHA</v>
      </c>
      <c r="F1842">
        <v>14104156</v>
      </c>
      <c r="G1842" s="19">
        <v>44510</v>
      </c>
      <c r="H1842" t="s">
        <v>3740</v>
      </c>
      <c r="I1842" t="s">
        <v>3741</v>
      </c>
      <c r="J1842">
        <v>1</v>
      </c>
      <c r="K1842">
        <v>1</v>
      </c>
      <c r="L1842">
        <v>7009.73</v>
      </c>
      <c r="M1842" t="s">
        <v>36</v>
      </c>
      <c r="N1842">
        <v>1.21</v>
      </c>
      <c r="O1842">
        <v>7009.73</v>
      </c>
      <c r="P1842">
        <f t="shared" si="231"/>
        <v>8481.7732999999989</v>
      </c>
      <c r="Q1842" t="s">
        <v>4058</v>
      </c>
      <c r="R1842" t="s">
        <v>4384</v>
      </c>
      <c r="S1842" t="s">
        <v>25</v>
      </c>
      <c r="T1842">
        <v>905871</v>
      </c>
      <c r="U1842">
        <v>4239</v>
      </c>
      <c r="V1842" t="s">
        <v>3041</v>
      </c>
      <c r="Y1842">
        <v>808456</v>
      </c>
      <c r="Z1842" t="s">
        <v>4385</v>
      </c>
      <c r="AB1842">
        <f t="shared" si="226"/>
        <v>2021</v>
      </c>
      <c r="AC1842">
        <f t="shared" si="227"/>
        <v>11</v>
      </c>
      <c r="AD1842" t="str">
        <f t="shared" si="228"/>
        <v>Q3</v>
      </c>
      <c r="AE1842" t="str">
        <f t="shared" si="229"/>
        <v>FY21/22</v>
      </c>
      <c r="AF1842" t="str">
        <f t="shared" si="230"/>
        <v>EAST</v>
      </c>
    </row>
    <row r="1843" spans="1:32">
      <c r="A1843" t="s">
        <v>3594</v>
      </c>
      <c r="B1843" t="s">
        <v>3646</v>
      </c>
      <c r="C1843" t="str">
        <f t="shared" si="224"/>
        <v>SPARES/OTHER</v>
      </c>
      <c r="D1843" s="4">
        <v>44510</v>
      </c>
      <c r="E1843" t="str">
        <f t="shared" si="225"/>
        <v>YAMAHA</v>
      </c>
      <c r="F1843">
        <v>14104156</v>
      </c>
      <c r="G1843" s="19">
        <v>44510</v>
      </c>
      <c r="H1843" t="s">
        <v>55</v>
      </c>
      <c r="I1843" t="s">
        <v>56</v>
      </c>
      <c r="J1843">
        <v>5</v>
      </c>
      <c r="K1843">
        <v>5</v>
      </c>
      <c r="L1843">
        <v>1331.86</v>
      </c>
      <c r="M1843" t="s">
        <v>36</v>
      </c>
      <c r="N1843">
        <v>1.21</v>
      </c>
      <c r="O1843">
        <v>1331.86</v>
      </c>
      <c r="P1843">
        <f t="shared" si="231"/>
        <v>1611.5505999999998</v>
      </c>
      <c r="Q1843" t="s">
        <v>4058</v>
      </c>
      <c r="R1843" t="s">
        <v>4384</v>
      </c>
      <c r="S1843" t="s">
        <v>25</v>
      </c>
      <c r="T1843">
        <v>905871</v>
      </c>
      <c r="U1843">
        <v>726</v>
      </c>
      <c r="V1843" t="s">
        <v>3041</v>
      </c>
      <c r="Y1843">
        <v>808456</v>
      </c>
      <c r="Z1843" t="s">
        <v>4385</v>
      </c>
      <c r="AB1843">
        <f t="shared" si="226"/>
        <v>2021</v>
      </c>
      <c r="AC1843">
        <f t="shared" si="227"/>
        <v>11</v>
      </c>
      <c r="AD1843" t="str">
        <f t="shared" si="228"/>
        <v>Q3</v>
      </c>
      <c r="AE1843" t="str">
        <f t="shared" si="229"/>
        <v>FY21/22</v>
      </c>
      <c r="AF1843" t="str">
        <f t="shared" si="230"/>
        <v>EAST</v>
      </c>
    </row>
    <row r="1844" spans="1:32">
      <c r="A1844" t="s">
        <v>3594</v>
      </c>
      <c r="B1844" t="s">
        <v>3646</v>
      </c>
      <c r="C1844" t="str">
        <f t="shared" si="224"/>
        <v>SPARES/OTHER</v>
      </c>
      <c r="D1844" s="4">
        <v>44510</v>
      </c>
      <c r="E1844" t="str">
        <f t="shared" si="225"/>
        <v>YAMAHA</v>
      </c>
      <c r="F1844">
        <v>14104156</v>
      </c>
      <c r="G1844" s="19">
        <v>44510</v>
      </c>
      <c r="H1844" t="s">
        <v>46</v>
      </c>
      <c r="I1844" t="s">
        <v>47</v>
      </c>
      <c r="J1844">
        <v>5</v>
      </c>
      <c r="K1844">
        <v>5</v>
      </c>
      <c r="L1844">
        <v>12384.96</v>
      </c>
      <c r="M1844" t="s">
        <v>36</v>
      </c>
      <c r="N1844">
        <v>1.21</v>
      </c>
      <c r="O1844">
        <v>12384.96</v>
      </c>
      <c r="P1844">
        <f t="shared" si="231"/>
        <v>14985.801599999999</v>
      </c>
      <c r="Q1844" t="s">
        <v>4058</v>
      </c>
      <c r="R1844" t="s">
        <v>4384</v>
      </c>
      <c r="S1844" t="s">
        <v>25</v>
      </c>
      <c r="T1844">
        <v>905871</v>
      </c>
      <c r="U1844">
        <v>7003.5</v>
      </c>
      <c r="V1844" t="s">
        <v>3041</v>
      </c>
      <c r="Y1844">
        <v>808456</v>
      </c>
      <c r="Z1844" t="s">
        <v>4385</v>
      </c>
      <c r="AB1844">
        <f t="shared" si="226"/>
        <v>2021</v>
      </c>
      <c r="AC1844">
        <f t="shared" si="227"/>
        <v>11</v>
      </c>
      <c r="AD1844" t="str">
        <f t="shared" si="228"/>
        <v>Q3</v>
      </c>
      <c r="AE1844" t="str">
        <f t="shared" si="229"/>
        <v>FY21/22</v>
      </c>
      <c r="AF1844" t="str">
        <f t="shared" si="230"/>
        <v>EAST</v>
      </c>
    </row>
    <row r="1845" spans="1:32">
      <c r="A1845" t="s">
        <v>3594</v>
      </c>
      <c r="B1845" t="s">
        <v>3646</v>
      </c>
      <c r="C1845" t="str">
        <f t="shared" si="224"/>
        <v>CONTRACT_FEE</v>
      </c>
      <c r="D1845" s="4">
        <v>44516</v>
      </c>
      <c r="E1845" t="str">
        <f t="shared" si="225"/>
        <v>YAMAHA</v>
      </c>
      <c r="F1845">
        <v>13100207</v>
      </c>
      <c r="G1845" s="19">
        <v>44516</v>
      </c>
      <c r="H1845" t="s">
        <v>76</v>
      </c>
      <c r="I1845" t="s">
        <v>77</v>
      </c>
      <c r="J1845">
        <v>1</v>
      </c>
      <c r="K1845">
        <v>1</v>
      </c>
      <c r="L1845">
        <v>11327.43</v>
      </c>
      <c r="M1845" t="s">
        <v>36</v>
      </c>
      <c r="N1845">
        <v>1.21</v>
      </c>
      <c r="O1845">
        <v>11327.43</v>
      </c>
      <c r="P1845">
        <f t="shared" si="231"/>
        <v>13706.1903</v>
      </c>
      <c r="Q1845" t="s">
        <v>4058</v>
      </c>
      <c r="R1845" t="s">
        <v>4462</v>
      </c>
      <c r="S1845" t="s">
        <v>25</v>
      </c>
      <c r="T1845">
        <v>905875</v>
      </c>
      <c r="U1845">
        <v>0</v>
      </c>
      <c r="V1845" t="s">
        <v>3035</v>
      </c>
      <c r="Z1845" t="s">
        <v>4463</v>
      </c>
      <c r="AB1845">
        <f t="shared" si="226"/>
        <v>2021</v>
      </c>
      <c r="AC1845">
        <f t="shared" si="227"/>
        <v>11</v>
      </c>
      <c r="AD1845" t="str">
        <f t="shared" si="228"/>
        <v>Q3</v>
      </c>
      <c r="AE1845" t="str">
        <f t="shared" si="229"/>
        <v>FY21/22</v>
      </c>
      <c r="AF1845" t="str">
        <f t="shared" si="230"/>
        <v>EAST</v>
      </c>
    </row>
    <row r="1846" spans="1:32">
      <c r="A1846" t="s">
        <v>3594</v>
      </c>
      <c r="B1846" t="s">
        <v>3646</v>
      </c>
      <c r="C1846" t="str">
        <f t="shared" si="224"/>
        <v>CONTRACT_FEE</v>
      </c>
      <c r="D1846" s="4">
        <v>44516</v>
      </c>
      <c r="E1846" t="str">
        <f t="shared" si="225"/>
        <v>YAMAHA</v>
      </c>
      <c r="F1846">
        <v>13100208</v>
      </c>
      <c r="G1846" s="19">
        <v>44516</v>
      </c>
      <c r="H1846" t="s">
        <v>76</v>
      </c>
      <c r="I1846" t="s">
        <v>77</v>
      </c>
      <c r="J1846">
        <v>1</v>
      </c>
      <c r="K1846">
        <v>1</v>
      </c>
      <c r="L1846">
        <v>70770.8</v>
      </c>
      <c r="M1846" t="s">
        <v>36</v>
      </c>
      <c r="N1846">
        <v>1.21</v>
      </c>
      <c r="O1846">
        <v>70770.8</v>
      </c>
      <c r="P1846">
        <f t="shared" si="231"/>
        <v>85632.668000000005</v>
      </c>
      <c r="Q1846" t="s">
        <v>4058</v>
      </c>
      <c r="R1846" t="s">
        <v>4077</v>
      </c>
      <c r="S1846" t="s">
        <v>25</v>
      </c>
      <c r="T1846">
        <v>905876</v>
      </c>
      <c r="U1846">
        <v>0</v>
      </c>
      <c r="V1846" t="s">
        <v>3035</v>
      </c>
      <c r="Z1846" t="s">
        <v>4078</v>
      </c>
      <c r="AB1846">
        <f t="shared" si="226"/>
        <v>2021</v>
      </c>
      <c r="AC1846">
        <f t="shared" si="227"/>
        <v>11</v>
      </c>
      <c r="AD1846" t="str">
        <f t="shared" si="228"/>
        <v>Q3</v>
      </c>
      <c r="AE1846" t="str">
        <f t="shared" si="229"/>
        <v>FY21/22</v>
      </c>
      <c r="AF1846" t="str">
        <f t="shared" si="230"/>
        <v>EAST</v>
      </c>
    </row>
    <row r="1847" spans="1:32">
      <c r="A1847" t="s">
        <v>3594</v>
      </c>
      <c r="B1847" t="s">
        <v>22</v>
      </c>
      <c r="C1847" t="str">
        <f t="shared" si="224"/>
        <v>SPARES/OTHER</v>
      </c>
      <c r="D1847" s="4">
        <v>44522</v>
      </c>
      <c r="E1847" t="str">
        <f t="shared" si="225"/>
        <v>YAMAHA</v>
      </c>
      <c r="F1847">
        <v>14104157</v>
      </c>
      <c r="G1847" s="19">
        <v>44522</v>
      </c>
      <c r="H1847" t="s">
        <v>42</v>
      </c>
      <c r="I1847" t="s">
        <v>43</v>
      </c>
      <c r="J1847">
        <v>30</v>
      </c>
      <c r="K1847">
        <v>30</v>
      </c>
      <c r="L1847">
        <v>3451.33</v>
      </c>
      <c r="M1847" t="s">
        <v>36</v>
      </c>
      <c r="N1847">
        <v>1.21</v>
      </c>
      <c r="O1847">
        <v>3451.33</v>
      </c>
      <c r="P1847">
        <f t="shared" si="231"/>
        <v>4176.1093000000001</v>
      </c>
      <c r="Q1847" t="s">
        <v>41</v>
      </c>
      <c r="R1847" t="s">
        <v>349</v>
      </c>
      <c r="S1847" t="s">
        <v>25</v>
      </c>
      <c r="T1847">
        <v>905874</v>
      </c>
      <c r="U1847">
        <v>1976.4</v>
      </c>
      <c r="V1847" t="s">
        <v>3041</v>
      </c>
      <c r="Y1847">
        <v>809887</v>
      </c>
      <c r="Z1847" t="s">
        <v>350</v>
      </c>
      <c r="AB1847">
        <f t="shared" si="226"/>
        <v>2021</v>
      </c>
      <c r="AC1847">
        <f t="shared" si="227"/>
        <v>11</v>
      </c>
      <c r="AD1847" t="str">
        <f t="shared" si="228"/>
        <v>Q3</v>
      </c>
      <c r="AE1847" t="str">
        <f t="shared" si="229"/>
        <v>FY21/22</v>
      </c>
      <c r="AF1847" t="str">
        <f t="shared" si="230"/>
        <v>SOUTH</v>
      </c>
    </row>
    <row r="1848" spans="1:32">
      <c r="A1848" t="s">
        <v>3594</v>
      </c>
      <c r="B1848" t="s">
        <v>22</v>
      </c>
      <c r="C1848" t="str">
        <f t="shared" si="224"/>
        <v>SPARES/OTHER</v>
      </c>
      <c r="D1848" s="4">
        <v>44522</v>
      </c>
      <c r="E1848" t="str">
        <f t="shared" si="225"/>
        <v>YAMAHA</v>
      </c>
      <c r="F1848">
        <v>14104157</v>
      </c>
      <c r="G1848" s="19">
        <v>44522</v>
      </c>
      <c r="H1848" t="s">
        <v>657</v>
      </c>
      <c r="I1848" t="s">
        <v>658</v>
      </c>
      <c r="J1848">
        <v>10</v>
      </c>
      <c r="K1848">
        <v>10</v>
      </c>
      <c r="L1848">
        <v>4867.26</v>
      </c>
      <c r="M1848" t="s">
        <v>36</v>
      </c>
      <c r="N1848">
        <v>1.21</v>
      </c>
      <c r="O1848">
        <v>4867.26</v>
      </c>
      <c r="P1848">
        <f t="shared" si="231"/>
        <v>5889.3846000000003</v>
      </c>
      <c r="Q1848" t="s">
        <v>41</v>
      </c>
      <c r="R1848" t="s">
        <v>349</v>
      </c>
      <c r="S1848" t="s">
        <v>25</v>
      </c>
      <c r="T1848">
        <v>905874</v>
      </c>
      <c r="U1848">
        <v>2490</v>
      </c>
      <c r="V1848" t="s">
        <v>3041</v>
      </c>
      <c r="Y1848">
        <v>809887</v>
      </c>
      <c r="Z1848" t="s">
        <v>350</v>
      </c>
      <c r="AB1848">
        <f t="shared" si="226"/>
        <v>2021</v>
      </c>
      <c r="AC1848">
        <f t="shared" si="227"/>
        <v>11</v>
      </c>
      <c r="AD1848" t="str">
        <f t="shared" si="228"/>
        <v>Q3</v>
      </c>
      <c r="AE1848" t="str">
        <f t="shared" si="229"/>
        <v>FY21/22</v>
      </c>
      <c r="AF1848" t="str">
        <f t="shared" si="230"/>
        <v>SOUTH</v>
      </c>
    </row>
    <row r="1849" spans="1:32">
      <c r="A1849" t="s">
        <v>3594</v>
      </c>
      <c r="B1849" t="s">
        <v>22</v>
      </c>
      <c r="C1849" t="str">
        <f t="shared" si="224"/>
        <v>SPARES/OTHER</v>
      </c>
      <c r="D1849" s="4">
        <v>44522</v>
      </c>
      <c r="E1849" t="str">
        <f t="shared" si="225"/>
        <v>YAMAHA</v>
      </c>
      <c r="F1849">
        <v>14104157</v>
      </c>
      <c r="G1849" s="19">
        <v>44522</v>
      </c>
      <c r="H1849" t="s">
        <v>583</v>
      </c>
      <c r="I1849" t="s">
        <v>98</v>
      </c>
      <c r="J1849">
        <v>50</v>
      </c>
      <c r="K1849">
        <v>50</v>
      </c>
      <c r="L1849">
        <v>663.72</v>
      </c>
      <c r="M1849" t="s">
        <v>36</v>
      </c>
      <c r="N1849">
        <v>1.21</v>
      </c>
      <c r="O1849">
        <v>663.72</v>
      </c>
      <c r="P1849">
        <f t="shared" si="231"/>
        <v>803.10120000000006</v>
      </c>
      <c r="Q1849" t="s">
        <v>41</v>
      </c>
      <c r="R1849" t="s">
        <v>349</v>
      </c>
      <c r="S1849" t="s">
        <v>25</v>
      </c>
      <c r="T1849">
        <v>905874</v>
      </c>
      <c r="U1849">
        <v>350</v>
      </c>
      <c r="V1849" t="s">
        <v>3041</v>
      </c>
      <c r="Y1849">
        <v>809887</v>
      </c>
      <c r="Z1849" t="s">
        <v>350</v>
      </c>
      <c r="AB1849">
        <f t="shared" si="226"/>
        <v>2021</v>
      </c>
      <c r="AC1849">
        <f t="shared" si="227"/>
        <v>11</v>
      </c>
      <c r="AD1849" t="str">
        <f t="shared" si="228"/>
        <v>Q3</v>
      </c>
      <c r="AE1849" t="str">
        <f t="shared" si="229"/>
        <v>FY21/22</v>
      </c>
      <c r="AF1849" t="str">
        <f t="shared" si="230"/>
        <v>SOUTH</v>
      </c>
    </row>
    <row r="1850" spans="1:32">
      <c r="A1850" t="s">
        <v>3594</v>
      </c>
      <c r="B1850" t="s">
        <v>22</v>
      </c>
      <c r="C1850" t="str">
        <f t="shared" si="224"/>
        <v>SPARES/OTHER</v>
      </c>
      <c r="D1850" s="4">
        <v>44522</v>
      </c>
      <c r="E1850" t="str">
        <f t="shared" si="225"/>
        <v>YAMAHA</v>
      </c>
      <c r="F1850">
        <v>14104157</v>
      </c>
      <c r="G1850" s="19">
        <v>44522</v>
      </c>
      <c r="H1850" t="s">
        <v>511</v>
      </c>
      <c r="I1850" t="s">
        <v>100</v>
      </c>
      <c r="J1850">
        <v>50</v>
      </c>
      <c r="K1850">
        <v>50</v>
      </c>
      <c r="L1850">
        <v>1592.92</v>
      </c>
      <c r="M1850" t="s">
        <v>36</v>
      </c>
      <c r="N1850">
        <v>1.21</v>
      </c>
      <c r="O1850">
        <v>1592.92</v>
      </c>
      <c r="P1850">
        <f t="shared" si="231"/>
        <v>1927.4331999999999</v>
      </c>
      <c r="Q1850" t="s">
        <v>41</v>
      </c>
      <c r="R1850" t="s">
        <v>349</v>
      </c>
      <c r="S1850" t="s">
        <v>25</v>
      </c>
      <c r="T1850">
        <v>905874</v>
      </c>
      <c r="U1850">
        <v>850</v>
      </c>
      <c r="V1850" t="s">
        <v>3041</v>
      </c>
      <c r="Y1850">
        <v>809887</v>
      </c>
      <c r="Z1850" t="s">
        <v>350</v>
      </c>
      <c r="AB1850">
        <f t="shared" si="226"/>
        <v>2021</v>
      </c>
      <c r="AC1850">
        <f t="shared" si="227"/>
        <v>11</v>
      </c>
      <c r="AD1850" t="str">
        <f t="shared" si="228"/>
        <v>Q3</v>
      </c>
      <c r="AE1850" t="str">
        <f t="shared" si="229"/>
        <v>FY21/22</v>
      </c>
      <c r="AF1850" t="str">
        <f t="shared" si="230"/>
        <v>SOUTH</v>
      </c>
    </row>
    <row r="1851" spans="1:32">
      <c r="A1851" t="s">
        <v>3594</v>
      </c>
      <c r="B1851" t="s">
        <v>22</v>
      </c>
      <c r="C1851" t="str">
        <f t="shared" si="224"/>
        <v>SPARES/OTHER</v>
      </c>
      <c r="D1851" s="4">
        <v>44522</v>
      </c>
      <c r="E1851" t="str">
        <f t="shared" si="225"/>
        <v>YAMAHA</v>
      </c>
      <c r="F1851">
        <v>14104157</v>
      </c>
      <c r="G1851" s="19">
        <v>44522</v>
      </c>
      <c r="H1851" t="s">
        <v>1527</v>
      </c>
      <c r="I1851" t="s">
        <v>103</v>
      </c>
      <c r="J1851">
        <v>30</v>
      </c>
      <c r="K1851">
        <v>30</v>
      </c>
      <c r="L1851">
        <v>2070.8000000000002</v>
      </c>
      <c r="M1851" t="s">
        <v>36</v>
      </c>
      <c r="N1851">
        <v>1.21</v>
      </c>
      <c r="O1851">
        <v>2070.8000000000002</v>
      </c>
      <c r="P1851">
        <f t="shared" si="231"/>
        <v>2505.6680000000001</v>
      </c>
      <c r="Q1851" t="s">
        <v>41</v>
      </c>
      <c r="R1851" t="s">
        <v>349</v>
      </c>
      <c r="S1851" t="s">
        <v>25</v>
      </c>
      <c r="T1851">
        <v>905874</v>
      </c>
      <c r="U1851">
        <v>1080</v>
      </c>
      <c r="V1851" t="s">
        <v>3041</v>
      </c>
      <c r="Y1851">
        <v>809887</v>
      </c>
      <c r="Z1851" t="s">
        <v>350</v>
      </c>
      <c r="AB1851">
        <f t="shared" si="226"/>
        <v>2021</v>
      </c>
      <c r="AC1851">
        <f t="shared" si="227"/>
        <v>11</v>
      </c>
      <c r="AD1851" t="str">
        <f t="shared" si="228"/>
        <v>Q3</v>
      </c>
      <c r="AE1851" t="str">
        <f t="shared" si="229"/>
        <v>FY21/22</v>
      </c>
      <c r="AF1851" t="str">
        <f t="shared" si="230"/>
        <v>SOUTH</v>
      </c>
    </row>
    <row r="1852" spans="1:32">
      <c r="A1852" t="s">
        <v>3594</v>
      </c>
      <c r="B1852" t="s">
        <v>22</v>
      </c>
      <c r="C1852" t="str">
        <f t="shared" si="224"/>
        <v>SPARES/OTHER</v>
      </c>
      <c r="D1852" s="4">
        <v>44522</v>
      </c>
      <c r="E1852" t="str">
        <f t="shared" si="225"/>
        <v>YAMAHA</v>
      </c>
      <c r="F1852">
        <v>14104157</v>
      </c>
      <c r="G1852" s="19">
        <v>44522</v>
      </c>
      <c r="H1852" t="s">
        <v>97</v>
      </c>
      <c r="I1852" t="s">
        <v>98</v>
      </c>
      <c r="J1852">
        <v>6</v>
      </c>
      <c r="K1852">
        <v>6</v>
      </c>
      <c r="L1852">
        <v>132.74</v>
      </c>
      <c r="M1852" t="s">
        <v>36</v>
      </c>
      <c r="N1852">
        <v>1.21</v>
      </c>
      <c r="O1852">
        <v>132.74</v>
      </c>
      <c r="P1852">
        <f t="shared" si="231"/>
        <v>160.61539999999999</v>
      </c>
      <c r="Q1852" t="s">
        <v>41</v>
      </c>
      <c r="R1852" t="s">
        <v>349</v>
      </c>
      <c r="S1852" t="s">
        <v>25</v>
      </c>
      <c r="T1852">
        <v>905874</v>
      </c>
      <c r="U1852">
        <v>60</v>
      </c>
      <c r="V1852" t="s">
        <v>3041</v>
      </c>
      <c r="Y1852">
        <v>809887</v>
      </c>
      <c r="Z1852" t="s">
        <v>350</v>
      </c>
      <c r="AB1852">
        <f t="shared" si="226"/>
        <v>2021</v>
      </c>
      <c r="AC1852">
        <f t="shared" si="227"/>
        <v>11</v>
      </c>
      <c r="AD1852" t="str">
        <f t="shared" si="228"/>
        <v>Q3</v>
      </c>
      <c r="AE1852" t="str">
        <f t="shared" si="229"/>
        <v>FY21/22</v>
      </c>
      <c r="AF1852" t="str">
        <f t="shared" si="230"/>
        <v>SOUTH</v>
      </c>
    </row>
    <row r="1853" spans="1:32">
      <c r="A1853" t="s">
        <v>3594</v>
      </c>
      <c r="B1853" t="s">
        <v>22</v>
      </c>
      <c r="C1853" t="str">
        <f t="shared" si="224"/>
        <v>SPARES/OTHER</v>
      </c>
      <c r="D1853" s="4">
        <v>44522</v>
      </c>
      <c r="E1853" t="str">
        <f t="shared" si="225"/>
        <v>YAMAHA</v>
      </c>
      <c r="F1853">
        <v>14104157</v>
      </c>
      <c r="G1853" s="19">
        <v>44522</v>
      </c>
      <c r="H1853" t="s">
        <v>1169</v>
      </c>
      <c r="I1853" t="s">
        <v>1170</v>
      </c>
      <c r="J1853">
        <v>3</v>
      </c>
      <c r="K1853">
        <v>3</v>
      </c>
      <c r="L1853">
        <v>1353.98</v>
      </c>
      <c r="M1853" t="s">
        <v>36</v>
      </c>
      <c r="N1853">
        <v>1.21</v>
      </c>
      <c r="O1853">
        <v>1353.98</v>
      </c>
      <c r="P1853">
        <f t="shared" si="231"/>
        <v>1638.3158000000001</v>
      </c>
      <c r="Q1853" t="s">
        <v>41</v>
      </c>
      <c r="R1853" t="s">
        <v>349</v>
      </c>
      <c r="S1853" t="s">
        <v>25</v>
      </c>
      <c r="T1853">
        <v>905874</v>
      </c>
      <c r="U1853">
        <v>747</v>
      </c>
      <c r="V1853" t="s">
        <v>3041</v>
      </c>
      <c r="Y1853">
        <v>809887</v>
      </c>
      <c r="Z1853" t="s">
        <v>350</v>
      </c>
      <c r="AB1853">
        <f t="shared" si="226"/>
        <v>2021</v>
      </c>
      <c r="AC1853">
        <f t="shared" si="227"/>
        <v>11</v>
      </c>
      <c r="AD1853" t="str">
        <f t="shared" si="228"/>
        <v>Q3</v>
      </c>
      <c r="AE1853" t="str">
        <f t="shared" si="229"/>
        <v>FY21/22</v>
      </c>
      <c r="AF1853" t="str">
        <f t="shared" si="230"/>
        <v>SOUTH</v>
      </c>
    </row>
    <row r="1854" spans="1:32">
      <c r="A1854" t="s">
        <v>3594</v>
      </c>
      <c r="B1854" t="s">
        <v>22</v>
      </c>
      <c r="C1854" t="str">
        <f t="shared" si="224"/>
        <v>SPARES/OTHER</v>
      </c>
      <c r="D1854" s="4">
        <v>44522</v>
      </c>
      <c r="E1854" t="str">
        <f t="shared" si="225"/>
        <v>YAMAHA</v>
      </c>
      <c r="F1854">
        <v>14104157</v>
      </c>
      <c r="G1854" s="19">
        <v>44522</v>
      </c>
      <c r="H1854" t="s">
        <v>3457</v>
      </c>
      <c r="I1854" t="s">
        <v>3458</v>
      </c>
      <c r="J1854">
        <v>3</v>
      </c>
      <c r="K1854">
        <v>3</v>
      </c>
      <c r="L1854">
        <v>180.53</v>
      </c>
      <c r="M1854" t="s">
        <v>36</v>
      </c>
      <c r="N1854">
        <v>1.21</v>
      </c>
      <c r="O1854">
        <v>180.53</v>
      </c>
      <c r="P1854">
        <f t="shared" si="231"/>
        <v>218.44129999999998</v>
      </c>
      <c r="Q1854" t="s">
        <v>41</v>
      </c>
      <c r="R1854" t="s">
        <v>349</v>
      </c>
      <c r="S1854" t="s">
        <v>25</v>
      </c>
      <c r="T1854">
        <v>905874</v>
      </c>
      <c r="U1854">
        <v>99</v>
      </c>
      <c r="V1854" t="s">
        <v>3041</v>
      </c>
      <c r="Y1854">
        <v>809887</v>
      </c>
      <c r="Z1854" t="s">
        <v>350</v>
      </c>
      <c r="AB1854">
        <f t="shared" si="226"/>
        <v>2021</v>
      </c>
      <c r="AC1854">
        <f t="shared" si="227"/>
        <v>11</v>
      </c>
      <c r="AD1854" t="str">
        <f t="shared" si="228"/>
        <v>Q3</v>
      </c>
      <c r="AE1854" t="str">
        <f t="shared" si="229"/>
        <v>FY21/22</v>
      </c>
      <c r="AF1854" t="str">
        <f t="shared" si="230"/>
        <v>SOUTH</v>
      </c>
    </row>
    <row r="1855" spans="1:32">
      <c r="A1855" t="s">
        <v>3594</v>
      </c>
      <c r="B1855" t="s">
        <v>22</v>
      </c>
      <c r="C1855" t="str">
        <f t="shared" si="224"/>
        <v>SPARES/OTHER</v>
      </c>
      <c r="D1855" s="4">
        <v>44522</v>
      </c>
      <c r="E1855" t="str">
        <f t="shared" si="225"/>
        <v>YAMAHA</v>
      </c>
      <c r="F1855">
        <v>14104157</v>
      </c>
      <c r="G1855" s="19">
        <v>44522</v>
      </c>
      <c r="H1855" t="s">
        <v>1187</v>
      </c>
      <c r="I1855" t="s">
        <v>48</v>
      </c>
      <c r="J1855">
        <v>5</v>
      </c>
      <c r="K1855">
        <v>5</v>
      </c>
      <c r="L1855">
        <v>5575.22</v>
      </c>
      <c r="M1855" t="s">
        <v>36</v>
      </c>
      <c r="N1855">
        <v>1.21</v>
      </c>
      <c r="O1855">
        <v>5575.22</v>
      </c>
      <c r="P1855">
        <f t="shared" si="231"/>
        <v>6746.0162</v>
      </c>
      <c r="Q1855" t="s">
        <v>41</v>
      </c>
      <c r="R1855" t="s">
        <v>349</v>
      </c>
      <c r="S1855" t="s">
        <v>25</v>
      </c>
      <c r="T1855">
        <v>905874</v>
      </c>
      <c r="U1855">
        <v>3670</v>
      </c>
      <c r="V1855" t="s">
        <v>3041</v>
      </c>
      <c r="Y1855">
        <v>809887</v>
      </c>
      <c r="Z1855" t="s">
        <v>350</v>
      </c>
      <c r="AB1855">
        <f t="shared" si="226"/>
        <v>2021</v>
      </c>
      <c r="AC1855">
        <f t="shared" si="227"/>
        <v>11</v>
      </c>
      <c r="AD1855" t="str">
        <f t="shared" si="228"/>
        <v>Q3</v>
      </c>
      <c r="AE1855" t="str">
        <f t="shared" si="229"/>
        <v>FY21/22</v>
      </c>
      <c r="AF1855" t="str">
        <f t="shared" si="230"/>
        <v>SOUTH</v>
      </c>
    </row>
    <row r="1856" spans="1:32">
      <c r="A1856" t="s">
        <v>3594</v>
      </c>
      <c r="B1856" t="s">
        <v>22</v>
      </c>
      <c r="C1856" t="str">
        <f t="shared" si="224"/>
        <v>SPARES/OTHER</v>
      </c>
      <c r="D1856" s="4">
        <v>44522</v>
      </c>
      <c r="E1856" t="str">
        <f t="shared" si="225"/>
        <v>OTHERS</v>
      </c>
      <c r="F1856">
        <v>14104157</v>
      </c>
      <c r="G1856" s="19">
        <v>44522</v>
      </c>
      <c r="H1856" t="s">
        <v>3459</v>
      </c>
      <c r="I1856" t="s">
        <v>100</v>
      </c>
      <c r="J1856">
        <v>10</v>
      </c>
      <c r="K1856">
        <v>10</v>
      </c>
      <c r="L1856">
        <v>309.73</v>
      </c>
      <c r="M1856" t="s">
        <v>36</v>
      </c>
      <c r="N1856">
        <v>1.21</v>
      </c>
      <c r="O1856">
        <v>309.73</v>
      </c>
      <c r="P1856">
        <f t="shared" si="231"/>
        <v>374.77330000000001</v>
      </c>
      <c r="Q1856" t="s">
        <v>41</v>
      </c>
      <c r="R1856" t="s">
        <v>349</v>
      </c>
      <c r="S1856" t="s">
        <v>25</v>
      </c>
      <c r="T1856">
        <v>905874</v>
      </c>
      <c r="U1856">
        <v>194.2</v>
      </c>
      <c r="V1856" t="s">
        <v>3041</v>
      </c>
      <c r="Y1856">
        <v>809887</v>
      </c>
      <c r="Z1856" t="s">
        <v>350</v>
      </c>
      <c r="AB1856">
        <f t="shared" si="226"/>
        <v>2021</v>
      </c>
      <c r="AC1856">
        <f t="shared" si="227"/>
        <v>11</v>
      </c>
      <c r="AD1856" t="str">
        <f t="shared" si="228"/>
        <v>Q3</v>
      </c>
      <c r="AE1856" t="str">
        <f t="shared" si="229"/>
        <v>FY21/22</v>
      </c>
      <c r="AF1856" t="str">
        <f t="shared" si="230"/>
        <v>SOUTH</v>
      </c>
    </row>
    <row r="1857" spans="1:32">
      <c r="A1857" t="s">
        <v>3594</v>
      </c>
      <c r="B1857" t="s">
        <v>22</v>
      </c>
      <c r="C1857" t="str">
        <f t="shared" si="224"/>
        <v>SPARES/OTHER</v>
      </c>
      <c r="D1857" s="4">
        <v>44522</v>
      </c>
      <c r="E1857" t="str">
        <f t="shared" si="225"/>
        <v>YAMAHA</v>
      </c>
      <c r="F1857">
        <v>14104157</v>
      </c>
      <c r="G1857" s="19">
        <v>44522</v>
      </c>
      <c r="H1857" t="s">
        <v>1128</v>
      </c>
      <c r="I1857" t="s">
        <v>45</v>
      </c>
      <c r="J1857">
        <v>1</v>
      </c>
      <c r="K1857">
        <v>1</v>
      </c>
      <c r="L1857">
        <v>132.74</v>
      </c>
      <c r="M1857" t="s">
        <v>36</v>
      </c>
      <c r="N1857">
        <v>1.21</v>
      </c>
      <c r="O1857">
        <v>132.74</v>
      </c>
      <c r="P1857">
        <f t="shared" si="231"/>
        <v>160.61539999999999</v>
      </c>
      <c r="Q1857" t="s">
        <v>41</v>
      </c>
      <c r="R1857" t="s">
        <v>349</v>
      </c>
      <c r="S1857" t="s">
        <v>25</v>
      </c>
      <c r="T1857">
        <v>905874</v>
      </c>
      <c r="U1857">
        <v>61</v>
      </c>
      <c r="V1857" t="s">
        <v>3041</v>
      </c>
      <c r="Y1857">
        <v>809887</v>
      </c>
      <c r="Z1857" t="s">
        <v>350</v>
      </c>
      <c r="AB1857">
        <f t="shared" si="226"/>
        <v>2021</v>
      </c>
      <c r="AC1857">
        <f t="shared" si="227"/>
        <v>11</v>
      </c>
      <c r="AD1857" t="str">
        <f t="shared" si="228"/>
        <v>Q3</v>
      </c>
      <c r="AE1857" t="str">
        <f t="shared" si="229"/>
        <v>FY21/22</v>
      </c>
      <c r="AF1857" t="str">
        <f t="shared" si="230"/>
        <v>SOUTH</v>
      </c>
    </row>
    <row r="1858" spans="1:32">
      <c r="A1858" t="s">
        <v>3594</v>
      </c>
      <c r="B1858" t="s">
        <v>22</v>
      </c>
      <c r="C1858" t="str">
        <f t="shared" ref="C1858:C1921" si="232">IF(F1858="", "", IF(AND(F1858&gt;=12000000, F1858&lt;=13000000, OR(ISNUMBER(SEARCH("SERVICE", H1858)), ISNUMBER(SEARCH("REPAIR CHARGE", I1858)), ISNUMBER(SEARCH("REPAIR", H1858)))), "SERVICE_CHARGE", IF(AND(F1858&gt;=13000000, F1858&lt;=14000000, OR(ISNUMBER(SEARCH("SERVICE", H1858)), ISNUMBER(SEARCH("REPAIR CHARGE", I1858)), ISNUMBER(SEARCH("REPAIR", H1858)))), "CONTRACT_FEE", IF(AND(F1858&gt;=14000000, F1858&lt;=15000000, OR(ISNUMBER(SEARCH("TAPE FEEDER", I1858)), ISNUMBER(SEARCH("ZS FEEDER", I1858)), ISNUMBER(SEARCH("TRAY", I1858)))), "FEEDER", "SPARES/OTHER"))))</f>
        <v>SPARES/OTHER</v>
      </c>
      <c r="D1858" s="4">
        <v>44522</v>
      </c>
      <c r="E1858" t="str">
        <f t="shared" ref="E1858:E1921" si="233">IF(ISNUMBER(SEARCH("YMCT",H1858)),"YAMAHA",IF(ISNUMBER(SEARCH("HELI",H1858)),"HELLER",IF(ISNUMBER(SEARCH("PEMR",H1858)),"PEMTRON",IF(ISNUMBER(SEARCH("PEMT",H1858)),"PEMTRON",IF(H1858="","",(IFERROR(1/0,"OTHERS")))))))</f>
        <v>YAMAHA</v>
      </c>
      <c r="F1858">
        <v>14104157</v>
      </c>
      <c r="G1858" s="19">
        <v>44522</v>
      </c>
      <c r="H1858" t="s">
        <v>1129</v>
      </c>
      <c r="I1858" t="s">
        <v>44</v>
      </c>
      <c r="J1858">
        <v>2</v>
      </c>
      <c r="K1858">
        <v>2</v>
      </c>
      <c r="L1858">
        <v>230.09</v>
      </c>
      <c r="M1858" t="s">
        <v>36</v>
      </c>
      <c r="N1858">
        <v>1.21</v>
      </c>
      <c r="O1858">
        <v>230.09</v>
      </c>
      <c r="P1858">
        <f t="shared" si="231"/>
        <v>278.40890000000002</v>
      </c>
      <c r="Q1858" t="s">
        <v>41</v>
      </c>
      <c r="R1858" t="s">
        <v>349</v>
      </c>
      <c r="S1858" t="s">
        <v>25</v>
      </c>
      <c r="T1858">
        <v>905874</v>
      </c>
      <c r="U1858">
        <v>112</v>
      </c>
      <c r="V1858" t="s">
        <v>3041</v>
      </c>
      <c r="Y1858">
        <v>809887</v>
      </c>
      <c r="Z1858" t="s">
        <v>350</v>
      </c>
      <c r="AB1858">
        <f t="shared" ref="AB1858:AB1921" si="234">IF(D1858="","",YEAR(D1858))</f>
        <v>2021</v>
      </c>
      <c r="AC1858">
        <f t="shared" ref="AC1858:AC1921" si="235">IF(D1858="","",MONTH(D1858))</f>
        <v>11</v>
      </c>
      <c r="AD1858" t="str">
        <f t="shared" ref="AD1858:AD1921" si="236">IFERROR(IF(AC1858="","",IF(AND(AC1858&gt;=10,AC1858&lt;=12),"Q3",IF(AND(AC1858&gt;=1,AC1858&lt;=3),"Q4",IF(AND(AC1858&gt;=7,AC1858&lt;=9),"Q2",IF(AND(AC1858&gt;=4,AC1858&lt;=6),"Q1"))))),"")</f>
        <v>Q3</v>
      </c>
      <c r="AE1858" t="str">
        <f t="shared" ref="AE1858:AE1921" si="237">IFERROR(IF(AD1858="Q4","FY"&amp;RIGHT(AB1858,2)-1&amp;"/"&amp;RIGHT(AB1858,2),"FY"&amp;RIGHT(AB1858,2)&amp;"/"&amp;RIGHT(AB1858,2)+1),"")</f>
        <v>FY21/22</v>
      </c>
      <c r="AF1858" t="str">
        <f t="shared" ref="AF1858:AF1921" si="238">IF(B1858="SZX","SOUTH",IF(B1858="BJS","NORTH",IF(B1858="SHA","EAST",IF(B1858="","",(IF(AND(B1858&lt;&gt;"SZX",B1858&lt;&gt;"SHA",B1858&lt;&gt;"BJS"),"WEST"))))))</f>
        <v>SOUTH</v>
      </c>
    </row>
    <row r="1859" spans="1:32">
      <c r="A1859" t="s">
        <v>3594</v>
      </c>
      <c r="B1859" t="s">
        <v>22</v>
      </c>
      <c r="C1859" t="str">
        <f t="shared" si="232"/>
        <v>SPARES/OTHER</v>
      </c>
      <c r="D1859" s="4">
        <v>44522</v>
      </c>
      <c r="E1859" t="str">
        <f t="shared" si="233"/>
        <v>YAMAHA</v>
      </c>
      <c r="F1859">
        <v>14104157</v>
      </c>
      <c r="G1859" s="19">
        <v>44522</v>
      </c>
      <c r="H1859" t="s">
        <v>420</v>
      </c>
      <c r="I1859" t="s">
        <v>421</v>
      </c>
      <c r="J1859">
        <v>1</v>
      </c>
      <c r="K1859">
        <v>1</v>
      </c>
      <c r="L1859">
        <v>663.72</v>
      </c>
      <c r="M1859" t="s">
        <v>36</v>
      </c>
      <c r="N1859">
        <v>1.21</v>
      </c>
      <c r="O1859">
        <v>663.72</v>
      </c>
      <c r="P1859">
        <f t="shared" ref="P1859:P1922" si="239">IF(M1859="CNY",O1859*N1859,IF(M1859="USD",O1859*7.8,IF(M1859="HKD",O1859*1,IF(M1859="JPY",O1859*0.0563,""))))</f>
        <v>803.10120000000006</v>
      </c>
      <c r="Q1859" t="s">
        <v>41</v>
      </c>
      <c r="R1859" t="s">
        <v>349</v>
      </c>
      <c r="S1859" t="s">
        <v>25</v>
      </c>
      <c r="T1859">
        <v>905874</v>
      </c>
      <c r="U1859">
        <v>518.89</v>
      </c>
      <c r="V1859" t="s">
        <v>3041</v>
      </c>
      <c r="Y1859">
        <v>809887</v>
      </c>
      <c r="Z1859" t="s">
        <v>350</v>
      </c>
      <c r="AB1859">
        <f t="shared" si="234"/>
        <v>2021</v>
      </c>
      <c r="AC1859">
        <f t="shared" si="235"/>
        <v>11</v>
      </c>
      <c r="AD1859" t="str">
        <f t="shared" si="236"/>
        <v>Q3</v>
      </c>
      <c r="AE1859" t="str">
        <f t="shared" si="237"/>
        <v>FY21/22</v>
      </c>
      <c r="AF1859" t="str">
        <f t="shared" si="238"/>
        <v>SOUTH</v>
      </c>
    </row>
    <row r="1860" spans="1:32">
      <c r="A1860" t="s">
        <v>3594</v>
      </c>
      <c r="B1860" t="s">
        <v>22</v>
      </c>
      <c r="C1860" t="str">
        <f t="shared" si="232"/>
        <v>FEEDER</v>
      </c>
      <c r="D1860" s="4">
        <v>44522</v>
      </c>
      <c r="E1860" t="str">
        <f t="shared" si="233"/>
        <v>YAMAHA</v>
      </c>
      <c r="F1860">
        <v>14104158</v>
      </c>
      <c r="G1860" s="19">
        <v>44522</v>
      </c>
      <c r="H1860" t="s">
        <v>1103</v>
      </c>
      <c r="I1860" t="s">
        <v>1104</v>
      </c>
      <c r="J1860">
        <v>2</v>
      </c>
      <c r="K1860">
        <v>2</v>
      </c>
      <c r="L1860">
        <v>19115.04</v>
      </c>
      <c r="M1860" t="s">
        <v>36</v>
      </c>
      <c r="N1860">
        <v>1.21</v>
      </c>
      <c r="O1860">
        <v>19115.04</v>
      </c>
      <c r="P1860">
        <f t="shared" si="239"/>
        <v>23129.198400000001</v>
      </c>
      <c r="Q1860" t="s">
        <v>41</v>
      </c>
      <c r="R1860" t="s">
        <v>3422</v>
      </c>
      <c r="S1860" t="s">
        <v>25</v>
      </c>
      <c r="T1860">
        <v>905877</v>
      </c>
      <c r="U1860">
        <v>14820.11</v>
      </c>
      <c r="V1860" t="s">
        <v>3041</v>
      </c>
      <c r="X1860">
        <v>4500571829</v>
      </c>
      <c r="Y1860">
        <v>809893</v>
      </c>
      <c r="Z1860" t="s">
        <v>3423</v>
      </c>
      <c r="AB1860">
        <f t="shared" si="234"/>
        <v>2021</v>
      </c>
      <c r="AC1860">
        <f t="shared" si="235"/>
        <v>11</v>
      </c>
      <c r="AD1860" t="str">
        <f t="shared" si="236"/>
        <v>Q3</v>
      </c>
      <c r="AE1860" t="str">
        <f t="shared" si="237"/>
        <v>FY21/22</v>
      </c>
      <c r="AF1860" t="str">
        <f t="shared" si="238"/>
        <v>SOUTH</v>
      </c>
    </row>
    <row r="1861" spans="1:32">
      <c r="A1861" t="s">
        <v>3594</v>
      </c>
      <c r="B1861" t="s">
        <v>22</v>
      </c>
      <c r="C1861" t="str">
        <f t="shared" si="232"/>
        <v>SPARES/OTHER</v>
      </c>
      <c r="D1861" s="4">
        <v>44522</v>
      </c>
      <c r="E1861" t="str">
        <f t="shared" si="233"/>
        <v>YAMAHA</v>
      </c>
      <c r="F1861">
        <v>14104159</v>
      </c>
      <c r="G1861" s="19">
        <v>44522</v>
      </c>
      <c r="H1861" t="s">
        <v>55</v>
      </c>
      <c r="I1861" t="s">
        <v>56</v>
      </c>
      <c r="J1861">
        <v>4</v>
      </c>
      <c r="K1861">
        <v>4</v>
      </c>
      <c r="L1861">
        <v>960</v>
      </c>
      <c r="M1861" t="s">
        <v>36</v>
      </c>
      <c r="N1861">
        <v>1.21</v>
      </c>
      <c r="O1861">
        <v>960</v>
      </c>
      <c r="P1861">
        <f t="shared" si="239"/>
        <v>1161.5999999999999</v>
      </c>
      <c r="Q1861" t="s">
        <v>41</v>
      </c>
      <c r="R1861" t="s">
        <v>3438</v>
      </c>
      <c r="S1861" t="s">
        <v>25</v>
      </c>
      <c r="T1861">
        <v>905879</v>
      </c>
      <c r="U1861">
        <v>558.79999999999995</v>
      </c>
      <c r="V1861" t="s">
        <v>3041</v>
      </c>
      <c r="X1861" t="s">
        <v>3460</v>
      </c>
      <c r="Y1861">
        <v>809913</v>
      </c>
      <c r="Z1861" t="s">
        <v>3440</v>
      </c>
      <c r="AB1861">
        <f t="shared" si="234"/>
        <v>2021</v>
      </c>
      <c r="AC1861">
        <f t="shared" si="235"/>
        <v>11</v>
      </c>
      <c r="AD1861" t="str">
        <f t="shared" si="236"/>
        <v>Q3</v>
      </c>
      <c r="AE1861" t="str">
        <f t="shared" si="237"/>
        <v>FY21/22</v>
      </c>
      <c r="AF1861" t="str">
        <f t="shared" si="238"/>
        <v>SOUTH</v>
      </c>
    </row>
    <row r="1862" spans="1:32">
      <c r="A1862" t="s">
        <v>3594</v>
      </c>
      <c r="B1862" t="s">
        <v>22</v>
      </c>
      <c r="C1862" t="str">
        <f t="shared" si="232"/>
        <v>SPARES/OTHER</v>
      </c>
      <c r="D1862" s="4">
        <v>44522</v>
      </c>
      <c r="E1862" t="str">
        <f t="shared" si="233"/>
        <v>YAMAHA</v>
      </c>
      <c r="F1862">
        <v>14104160</v>
      </c>
      <c r="G1862" s="19">
        <v>44522</v>
      </c>
      <c r="H1862" t="s">
        <v>1167</v>
      </c>
      <c r="I1862" t="s">
        <v>1168</v>
      </c>
      <c r="J1862">
        <v>6</v>
      </c>
      <c r="K1862">
        <v>6</v>
      </c>
      <c r="L1862">
        <v>27000</v>
      </c>
      <c r="M1862" t="s">
        <v>36</v>
      </c>
      <c r="N1862">
        <v>1.21</v>
      </c>
      <c r="O1862">
        <v>27000</v>
      </c>
      <c r="P1862">
        <f t="shared" si="239"/>
        <v>32670</v>
      </c>
      <c r="Q1862" t="s">
        <v>41</v>
      </c>
      <c r="R1862" t="s">
        <v>3050</v>
      </c>
      <c r="S1862" t="s">
        <v>25</v>
      </c>
      <c r="T1862">
        <v>905878</v>
      </c>
      <c r="U1862">
        <v>10174.15</v>
      </c>
      <c r="V1862" t="s">
        <v>3041</v>
      </c>
      <c r="X1862" t="s">
        <v>3461</v>
      </c>
      <c r="Y1862">
        <v>809923</v>
      </c>
      <c r="Z1862" t="s">
        <v>3052</v>
      </c>
      <c r="AB1862">
        <f t="shared" si="234"/>
        <v>2021</v>
      </c>
      <c r="AC1862">
        <f t="shared" si="235"/>
        <v>11</v>
      </c>
      <c r="AD1862" t="str">
        <f t="shared" si="236"/>
        <v>Q3</v>
      </c>
      <c r="AE1862" t="str">
        <f t="shared" si="237"/>
        <v>FY21/22</v>
      </c>
      <c r="AF1862" t="str">
        <f t="shared" si="238"/>
        <v>SOUTH</v>
      </c>
    </row>
    <row r="1863" spans="1:32">
      <c r="A1863" t="s">
        <v>3594</v>
      </c>
      <c r="B1863" t="s">
        <v>22</v>
      </c>
      <c r="C1863" t="str">
        <f t="shared" si="232"/>
        <v>SPARES/OTHER</v>
      </c>
      <c r="D1863" s="4">
        <v>44522</v>
      </c>
      <c r="E1863" t="str">
        <f t="shared" si="233"/>
        <v>OTHERS</v>
      </c>
      <c r="F1863">
        <v>14104160</v>
      </c>
      <c r="G1863" s="19">
        <v>44522</v>
      </c>
      <c r="H1863" t="s">
        <v>3386</v>
      </c>
      <c r="I1863" t="s">
        <v>351</v>
      </c>
      <c r="J1863">
        <v>2</v>
      </c>
      <c r="K1863">
        <v>2</v>
      </c>
      <c r="L1863">
        <v>2803.54</v>
      </c>
      <c r="M1863" t="s">
        <v>36</v>
      </c>
      <c r="N1863">
        <v>1.21</v>
      </c>
      <c r="O1863">
        <v>2803.54</v>
      </c>
      <c r="P1863">
        <f t="shared" si="239"/>
        <v>3392.2833999999998</v>
      </c>
      <c r="Q1863" t="s">
        <v>41</v>
      </c>
      <c r="R1863" t="s">
        <v>3050</v>
      </c>
      <c r="S1863" t="s">
        <v>25</v>
      </c>
      <c r="T1863">
        <v>905878</v>
      </c>
      <c r="U1863">
        <v>884.96</v>
      </c>
      <c r="V1863" t="s">
        <v>3041</v>
      </c>
      <c r="X1863" t="s">
        <v>3461</v>
      </c>
      <c r="Y1863">
        <v>809923</v>
      </c>
      <c r="Z1863" t="s">
        <v>3052</v>
      </c>
      <c r="AB1863">
        <f t="shared" si="234"/>
        <v>2021</v>
      </c>
      <c r="AC1863">
        <f t="shared" si="235"/>
        <v>11</v>
      </c>
      <c r="AD1863" t="str">
        <f t="shared" si="236"/>
        <v>Q3</v>
      </c>
      <c r="AE1863" t="str">
        <f t="shared" si="237"/>
        <v>FY21/22</v>
      </c>
      <c r="AF1863" t="str">
        <f t="shared" si="238"/>
        <v>SOUTH</v>
      </c>
    </row>
    <row r="1864" spans="1:32">
      <c r="A1864" t="s">
        <v>3594</v>
      </c>
      <c r="B1864" t="s">
        <v>22</v>
      </c>
      <c r="C1864" t="str">
        <f t="shared" si="232"/>
        <v>SPARES/OTHER</v>
      </c>
      <c r="D1864" s="4">
        <v>44522</v>
      </c>
      <c r="E1864" t="str">
        <f t="shared" si="233"/>
        <v>OTHERS</v>
      </c>
      <c r="F1864">
        <v>14104160</v>
      </c>
      <c r="G1864" s="19">
        <v>44522</v>
      </c>
      <c r="H1864" t="s">
        <v>3462</v>
      </c>
      <c r="I1864" t="s">
        <v>351</v>
      </c>
      <c r="J1864">
        <v>3</v>
      </c>
      <c r="K1864">
        <v>3</v>
      </c>
      <c r="L1864">
        <v>4162.83</v>
      </c>
      <c r="M1864" t="s">
        <v>36</v>
      </c>
      <c r="N1864">
        <v>1.21</v>
      </c>
      <c r="O1864">
        <v>4162.83</v>
      </c>
      <c r="P1864">
        <f t="shared" si="239"/>
        <v>5037.0243</v>
      </c>
      <c r="Q1864" t="s">
        <v>41</v>
      </c>
      <c r="R1864" t="s">
        <v>3050</v>
      </c>
      <c r="S1864" t="s">
        <v>25</v>
      </c>
      <c r="T1864">
        <v>905878</v>
      </c>
      <c r="U1864">
        <v>1327.44</v>
      </c>
      <c r="V1864" t="s">
        <v>3041</v>
      </c>
      <c r="X1864" t="s">
        <v>3461</v>
      </c>
      <c r="Y1864">
        <v>809923</v>
      </c>
      <c r="Z1864" t="s">
        <v>3052</v>
      </c>
      <c r="AB1864">
        <f t="shared" si="234"/>
        <v>2021</v>
      </c>
      <c r="AC1864">
        <f t="shared" si="235"/>
        <v>11</v>
      </c>
      <c r="AD1864" t="str">
        <f t="shared" si="236"/>
        <v>Q3</v>
      </c>
      <c r="AE1864" t="str">
        <f t="shared" si="237"/>
        <v>FY21/22</v>
      </c>
      <c r="AF1864" t="str">
        <f t="shared" si="238"/>
        <v>SOUTH</v>
      </c>
    </row>
    <row r="1865" spans="1:32">
      <c r="A1865" t="s">
        <v>3594</v>
      </c>
      <c r="B1865" t="s">
        <v>22</v>
      </c>
      <c r="C1865" t="str">
        <f t="shared" si="232"/>
        <v>SPARES/OTHER</v>
      </c>
      <c r="D1865" s="4">
        <v>44522</v>
      </c>
      <c r="E1865" t="str">
        <f t="shared" si="233"/>
        <v>OTHERS</v>
      </c>
      <c r="F1865">
        <v>14104160</v>
      </c>
      <c r="G1865" s="19">
        <v>44522</v>
      </c>
      <c r="H1865" t="s">
        <v>3462</v>
      </c>
      <c r="I1865" t="s">
        <v>351</v>
      </c>
      <c r="J1865">
        <v>3</v>
      </c>
      <c r="K1865">
        <v>3</v>
      </c>
      <c r="L1865">
        <v>4162.83</v>
      </c>
      <c r="M1865" t="s">
        <v>36</v>
      </c>
      <c r="N1865">
        <v>1.21</v>
      </c>
      <c r="O1865">
        <v>4162.83</v>
      </c>
      <c r="P1865">
        <f t="shared" si="239"/>
        <v>5037.0243</v>
      </c>
      <c r="Q1865" t="s">
        <v>41</v>
      </c>
      <c r="R1865" t="s">
        <v>3050</v>
      </c>
      <c r="S1865" t="s">
        <v>25</v>
      </c>
      <c r="T1865">
        <v>905878</v>
      </c>
      <c r="U1865">
        <v>1327.44</v>
      </c>
      <c r="V1865" t="s">
        <v>3041</v>
      </c>
      <c r="X1865" t="s">
        <v>3461</v>
      </c>
      <c r="Y1865">
        <v>809923</v>
      </c>
      <c r="Z1865" t="s">
        <v>3052</v>
      </c>
      <c r="AB1865">
        <f t="shared" si="234"/>
        <v>2021</v>
      </c>
      <c r="AC1865">
        <f t="shared" si="235"/>
        <v>11</v>
      </c>
      <c r="AD1865" t="str">
        <f t="shared" si="236"/>
        <v>Q3</v>
      </c>
      <c r="AE1865" t="str">
        <f t="shared" si="237"/>
        <v>FY21/22</v>
      </c>
      <c r="AF1865" t="str">
        <f t="shared" si="238"/>
        <v>SOUTH</v>
      </c>
    </row>
    <row r="1866" spans="1:32">
      <c r="A1866" t="s">
        <v>3594</v>
      </c>
      <c r="B1866" t="s">
        <v>3656</v>
      </c>
      <c r="C1866" t="str">
        <f t="shared" si="232"/>
        <v>SPARES/OTHER</v>
      </c>
      <c r="D1866" s="4">
        <v>44522</v>
      </c>
      <c r="E1866" t="str">
        <f t="shared" si="233"/>
        <v>YAMAHA</v>
      </c>
      <c r="F1866">
        <v>14104161</v>
      </c>
      <c r="G1866" s="19">
        <v>44522</v>
      </c>
      <c r="H1866" t="s">
        <v>3897</v>
      </c>
      <c r="I1866" t="s">
        <v>2052</v>
      </c>
      <c r="J1866">
        <v>1</v>
      </c>
      <c r="K1866">
        <v>1</v>
      </c>
      <c r="L1866">
        <v>6130.97</v>
      </c>
      <c r="M1866" t="s">
        <v>36</v>
      </c>
      <c r="N1866">
        <v>1.21</v>
      </c>
      <c r="O1866">
        <v>6130.97</v>
      </c>
      <c r="P1866">
        <f t="shared" si="239"/>
        <v>7418.4737000000005</v>
      </c>
      <c r="Q1866" t="s">
        <v>4187</v>
      </c>
      <c r="R1866" t="s">
        <v>3910</v>
      </c>
      <c r="S1866" t="s">
        <v>25</v>
      </c>
      <c r="T1866">
        <v>905881</v>
      </c>
      <c r="U1866">
        <v>3287</v>
      </c>
      <c r="V1866" t="s">
        <v>3041</v>
      </c>
      <c r="Y1866">
        <v>810000</v>
      </c>
      <c r="Z1866" t="s">
        <v>3912</v>
      </c>
      <c r="AB1866">
        <f t="shared" si="234"/>
        <v>2021</v>
      </c>
      <c r="AC1866">
        <f t="shared" si="235"/>
        <v>11</v>
      </c>
      <c r="AD1866" t="str">
        <f t="shared" si="236"/>
        <v>Q3</v>
      </c>
      <c r="AE1866" t="str">
        <f t="shared" si="237"/>
        <v>FY21/22</v>
      </c>
      <c r="AF1866" t="str">
        <f t="shared" si="238"/>
        <v>WEST</v>
      </c>
    </row>
    <row r="1867" spans="1:32">
      <c r="A1867" t="s">
        <v>3594</v>
      </c>
      <c r="B1867" t="s">
        <v>3656</v>
      </c>
      <c r="C1867" t="str">
        <f t="shared" si="232"/>
        <v>SPARES/OTHER</v>
      </c>
      <c r="D1867" s="4">
        <v>44522</v>
      </c>
      <c r="E1867" t="str">
        <f t="shared" si="233"/>
        <v>YAMAHA</v>
      </c>
      <c r="F1867">
        <v>14104161</v>
      </c>
      <c r="G1867" s="19">
        <v>44522</v>
      </c>
      <c r="H1867" t="s">
        <v>2021</v>
      </c>
      <c r="I1867" t="s">
        <v>2022</v>
      </c>
      <c r="J1867">
        <v>12</v>
      </c>
      <c r="K1867">
        <v>12</v>
      </c>
      <c r="L1867">
        <v>16916.810000000001</v>
      </c>
      <c r="M1867" t="s">
        <v>36</v>
      </c>
      <c r="N1867">
        <v>1.21</v>
      </c>
      <c r="O1867">
        <v>16916.810000000001</v>
      </c>
      <c r="P1867">
        <f t="shared" si="239"/>
        <v>20469.340100000001</v>
      </c>
      <c r="Q1867" t="s">
        <v>4187</v>
      </c>
      <c r="R1867" t="s">
        <v>3910</v>
      </c>
      <c r="S1867" t="s">
        <v>25</v>
      </c>
      <c r="T1867">
        <v>905881</v>
      </c>
      <c r="U1867">
        <v>8856</v>
      </c>
      <c r="V1867" t="s">
        <v>3041</v>
      </c>
      <c r="Y1867">
        <v>810000</v>
      </c>
      <c r="Z1867" t="s">
        <v>3912</v>
      </c>
      <c r="AB1867">
        <f t="shared" si="234"/>
        <v>2021</v>
      </c>
      <c r="AC1867">
        <f t="shared" si="235"/>
        <v>11</v>
      </c>
      <c r="AD1867" t="str">
        <f t="shared" si="236"/>
        <v>Q3</v>
      </c>
      <c r="AE1867" t="str">
        <f t="shared" si="237"/>
        <v>FY21/22</v>
      </c>
      <c r="AF1867" t="str">
        <f t="shared" si="238"/>
        <v>WEST</v>
      </c>
    </row>
    <row r="1868" spans="1:32">
      <c r="A1868" t="s">
        <v>3594</v>
      </c>
      <c r="B1868" t="s">
        <v>3656</v>
      </c>
      <c r="C1868" t="str">
        <f t="shared" si="232"/>
        <v>SPARES/OTHER</v>
      </c>
      <c r="D1868" s="4">
        <v>44522</v>
      </c>
      <c r="E1868" t="str">
        <f t="shared" si="233"/>
        <v>YAMAHA</v>
      </c>
      <c r="F1868">
        <v>14104161</v>
      </c>
      <c r="G1868" s="19">
        <v>44522</v>
      </c>
      <c r="H1868" t="s">
        <v>1169</v>
      </c>
      <c r="I1868" t="s">
        <v>1170</v>
      </c>
      <c r="J1868">
        <v>6</v>
      </c>
      <c r="K1868">
        <v>6</v>
      </c>
      <c r="L1868">
        <v>2766.37</v>
      </c>
      <c r="M1868" t="s">
        <v>36</v>
      </c>
      <c r="N1868">
        <v>1.21</v>
      </c>
      <c r="O1868">
        <v>2766.37</v>
      </c>
      <c r="P1868">
        <f t="shared" si="239"/>
        <v>3347.3076999999998</v>
      </c>
      <c r="Q1868" t="s">
        <v>4187</v>
      </c>
      <c r="R1868" t="s">
        <v>3910</v>
      </c>
      <c r="S1868" t="s">
        <v>25</v>
      </c>
      <c r="T1868">
        <v>905881</v>
      </c>
      <c r="U1868">
        <v>1440</v>
      </c>
      <c r="V1868" t="s">
        <v>3041</v>
      </c>
      <c r="Y1868">
        <v>810000</v>
      </c>
      <c r="Z1868" t="s">
        <v>3912</v>
      </c>
      <c r="AB1868">
        <f t="shared" si="234"/>
        <v>2021</v>
      </c>
      <c r="AC1868">
        <f t="shared" si="235"/>
        <v>11</v>
      </c>
      <c r="AD1868" t="str">
        <f t="shared" si="236"/>
        <v>Q3</v>
      </c>
      <c r="AE1868" t="str">
        <f t="shared" si="237"/>
        <v>FY21/22</v>
      </c>
      <c r="AF1868" t="str">
        <f t="shared" si="238"/>
        <v>WEST</v>
      </c>
    </row>
    <row r="1869" spans="1:32">
      <c r="A1869" t="s">
        <v>3594</v>
      </c>
      <c r="B1869" t="s">
        <v>3646</v>
      </c>
      <c r="C1869" t="str">
        <f t="shared" si="232"/>
        <v>SPARES/OTHER</v>
      </c>
      <c r="D1869" s="4">
        <v>44522</v>
      </c>
      <c r="E1869" t="str">
        <f t="shared" si="233"/>
        <v>YAMAHA</v>
      </c>
      <c r="F1869">
        <v>14104162</v>
      </c>
      <c r="G1869" s="19">
        <v>44522</v>
      </c>
      <c r="H1869" t="s">
        <v>533</v>
      </c>
      <c r="I1869" t="s">
        <v>534</v>
      </c>
      <c r="J1869">
        <v>1</v>
      </c>
      <c r="K1869">
        <v>1</v>
      </c>
      <c r="L1869">
        <v>52417.7</v>
      </c>
      <c r="M1869" t="s">
        <v>36</v>
      </c>
      <c r="N1869">
        <v>1.21</v>
      </c>
      <c r="O1869">
        <v>52417.7</v>
      </c>
      <c r="P1869">
        <f t="shared" si="239"/>
        <v>63425.416999999994</v>
      </c>
      <c r="Q1869" t="s">
        <v>4058</v>
      </c>
      <c r="R1869" t="s">
        <v>4139</v>
      </c>
      <c r="S1869" t="s">
        <v>25</v>
      </c>
      <c r="T1869">
        <v>905880</v>
      </c>
      <c r="U1869">
        <v>8029</v>
      </c>
      <c r="V1869" t="s">
        <v>3041</v>
      </c>
      <c r="Y1869">
        <v>809971</v>
      </c>
      <c r="Z1869" t="s">
        <v>4140</v>
      </c>
      <c r="AB1869">
        <f t="shared" si="234"/>
        <v>2021</v>
      </c>
      <c r="AC1869">
        <f t="shared" si="235"/>
        <v>11</v>
      </c>
      <c r="AD1869" t="str">
        <f t="shared" si="236"/>
        <v>Q3</v>
      </c>
      <c r="AE1869" t="str">
        <f t="shared" si="237"/>
        <v>FY21/22</v>
      </c>
      <c r="AF1869" t="str">
        <f t="shared" si="238"/>
        <v>EAST</v>
      </c>
    </row>
    <row r="1870" spans="1:32">
      <c r="A1870" t="s">
        <v>3594</v>
      </c>
      <c r="B1870" t="s">
        <v>22</v>
      </c>
      <c r="C1870" t="str">
        <f t="shared" si="232"/>
        <v>SERVICE_CHARGE</v>
      </c>
      <c r="D1870" s="4">
        <v>44523</v>
      </c>
      <c r="E1870" t="str">
        <f t="shared" si="233"/>
        <v>YAMAHA</v>
      </c>
      <c r="F1870">
        <v>12101169</v>
      </c>
      <c r="G1870" s="19">
        <v>44523</v>
      </c>
      <c r="H1870" t="s">
        <v>76</v>
      </c>
      <c r="I1870" t="s">
        <v>77</v>
      </c>
      <c r="J1870">
        <v>1</v>
      </c>
      <c r="K1870">
        <v>1</v>
      </c>
      <c r="L1870">
        <v>1769.91</v>
      </c>
      <c r="M1870" t="s">
        <v>36</v>
      </c>
      <c r="N1870">
        <v>1.21</v>
      </c>
      <c r="O1870">
        <v>1769.91</v>
      </c>
      <c r="P1870">
        <f t="shared" si="239"/>
        <v>2141.5911000000001</v>
      </c>
      <c r="Q1870" t="s">
        <v>41</v>
      </c>
      <c r="R1870" t="s">
        <v>1157</v>
      </c>
      <c r="S1870" t="s">
        <v>25</v>
      </c>
      <c r="T1870">
        <v>905886</v>
      </c>
      <c r="U1870">
        <v>0</v>
      </c>
      <c r="V1870" t="s">
        <v>3038</v>
      </c>
      <c r="Z1870" t="s">
        <v>1159</v>
      </c>
      <c r="AB1870">
        <f t="shared" si="234"/>
        <v>2021</v>
      </c>
      <c r="AC1870">
        <f t="shared" si="235"/>
        <v>11</v>
      </c>
      <c r="AD1870" t="str">
        <f t="shared" si="236"/>
        <v>Q3</v>
      </c>
      <c r="AE1870" t="str">
        <f t="shared" si="237"/>
        <v>FY21/22</v>
      </c>
      <c r="AF1870" t="str">
        <f t="shared" si="238"/>
        <v>SOUTH</v>
      </c>
    </row>
    <row r="1871" spans="1:32">
      <c r="A1871" t="s">
        <v>3594</v>
      </c>
      <c r="B1871" t="s">
        <v>3646</v>
      </c>
      <c r="C1871" t="str">
        <f t="shared" si="232"/>
        <v>SPARES/OTHER</v>
      </c>
      <c r="D1871" s="4">
        <v>44523</v>
      </c>
      <c r="E1871" t="str">
        <f t="shared" si="233"/>
        <v>YAMAHA</v>
      </c>
      <c r="F1871">
        <v>14104163</v>
      </c>
      <c r="G1871" s="19">
        <v>44523</v>
      </c>
      <c r="H1871" t="s">
        <v>124</v>
      </c>
      <c r="I1871" t="s">
        <v>125</v>
      </c>
      <c r="J1871">
        <v>2</v>
      </c>
      <c r="K1871">
        <v>2</v>
      </c>
      <c r="L1871">
        <v>309.73</v>
      </c>
      <c r="M1871" t="s">
        <v>36</v>
      </c>
      <c r="N1871">
        <v>1.21</v>
      </c>
      <c r="O1871">
        <v>309.73</v>
      </c>
      <c r="P1871">
        <f t="shared" si="239"/>
        <v>374.77330000000001</v>
      </c>
      <c r="Q1871" t="s">
        <v>4058</v>
      </c>
      <c r="R1871" t="s">
        <v>4070</v>
      </c>
      <c r="S1871" t="s">
        <v>25</v>
      </c>
      <c r="T1871">
        <v>905883</v>
      </c>
      <c r="U1871">
        <v>132</v>
      </c>
      <c r="V1871" t="s">
        <v>3041</v>
      </c>
      <c r="Y1871">
        <v>810057</v>
      </c>
      <c r="Z1871" t="s">
        <v>4072</v>
      </c>
      <c r="AB1871">
        <f t="shared" si="234"/>
        <v>2021</v>
      </c>
      <c r="AC1871">
        <f t="shared" si="235"/>
        <v>11</v>
      </c>
      <c r="AD1871" t="str">
        <f t="shared" si="236"/>
        <v>Q3</v>
      </c>
      <c r="AE1871" t="str">
        <f t="shared" si="237"/>
        <v>FY21/22</v>
      </c>
      <c r="AF1871" t="str">
        <f t="shared" si="238"/>
        <v>EAST</v>
      </c>
    </row>
    <row r="1872" spans="1:32">
      <c r="A1872" t="s">
        <v>3594</v>
      </c>
      <c r="B1872" t="s">
        <v>3646</v>
      </c>
      <c r="C1872" t="str">
        <f t="shared" si="232"/>
        <v>SPARES/OTHER</v>
      </c>
      <c r="D1872" s="4">
        <v>44523</v>
      </c>
      <c r="E1872" t="str">
        <f t="shared" si="233"/>
        <v>YAMAHA</v>
      </c>
      <c r="F1872">
        <v>14104164</v>
      </c>
      <c r="G1872" s="19">
        <v>44523</v>
      </c>
      <c r="H1872" t="s">
        <v>99</v>
      </c>
      <c r="I1872" t="s">
        <v>100</v>
      </c>
      <c r="J1872">
        <v>10</v>
      </c>
      <c r="K1872">
        <v>10</v>
      </c>
      <c r="L1872">
        <v>495.58</v>
      </c>
      <c r="M1872" t="s">
        <v>36</v>
      </c>
      <c r="N1872">
        <v>1.21</v>
      </c>
      <c r="O1872">
        <v>495.58</v>
      </c>
      <c r="P1872">
        <f t="shared" si="239"/>
        <v>599.65179999999998</v>
      </c>
      <c r="Q1872" t="s">
        <v>4058</v>
      </c>
      <c r="R1872" t="s">
        <v>4070</v>
      </c>
      <c r="S1872" t="s">
        <v>25</v>
      </c>
      <c r="T1872">
        <v>905884</v>
      </c>
      <c r="U1872">
        <v>190</v>
      </c>
      <c r="V1872" t="s">
        <v>3041</v>
      </c>
      <c r="Y1872">
        <v>810065</v>
      </c>
      <c r="Z1872" t="s">
        <v>4072</v>
      </c>
      <c r="AB1872">
        <f t="shared" si="234"/>
        <v>2021</v>
      </c>
      <c r="AC1872">
        <f t="shared" si="235"/>
        <v>11</v>
      </c>
      <c r="AD1872" t="str">
        <f t="shared" si="236"/>
        <v>Q3</v>
      </c>
      <c r="AE1872" t="str">
        <f t="shared" si="237"/>
        <v>FY21/22</v>
      </c>
      <c r="AF1872" t="str">
        <f t="shared" si="238"/>
        <v>EAST</v>
      </c>
    </row>
    <row r="1873" spans="1:32">
      <c r="A1873" t="s">
        <v>3594</v>
      </c>
      <c r="B1873" t="s">
        <v>3646</v>
      </c>
      <c r="C1873" t="str">
        <f t="shared" si="232"/>
        <v>SPARES/OTHER</v>
      </c>
      <c r="D1873" s="4">
        <v>44523</v>
      </c>
      <c r="E1873" t="str">
        <f t="shared" si="233"/>
        <v>YAMAHA</v>
      </c>
      <c r="F1873">
        <v>14104164</v>
      </c>
      <c r="G1873" s="19">
        <v>44523</v>
      </c>
      <c r="H1873" t="s">
        <v>3697</v>
      </c>
      <c r="I1873" t="s">
        <v>3698</v>
      </c>
      <c r="J1873">
        <v>10</v>
      </c>
      <c r="K1873">
        <v>10</v>
      </c>
      <c r="L1873">
        <v>1070.8</v>
      </c>
      <c r="M1873" t="s">
        <v>36</v>
      </c>
      <c r="N1873">
        <v>1.21</v>
      </c>
      <c r="O1873">
        <v>1070.8</v>
      </c>
      <c r="P1873">
        <f t="shared" si="239"/>
        <v>1295.6679999999999</v>
      </c>
      <c r="Q1873" t="s">
        <v>4058</v>
      </c>
      <c r="R1873" t="s">
        <v>4070</v>
      </c>
      <c r="S1873" t="s">
        <v>25</v>
      </c>
      <c r="T1873">
        <v>905884</v>
      </c>
      <c r="U1873">
        <v>460</v>
      </c>
      <c r="V1873" t="s">
        <v>3041</v>
      </c>
      <c r="Y1873">
        <v>810065</v>
      </c>
      <c r="Z1873" t="s">
        <v>4072</v>
      </c>
      <c r="AB1873">
        <f t="shared" si="234"/>
        <v>2021</v>
      </c>
      <c r="AC1873">
        <f t="shared" si="235"/>
        <v>11</v>
      </c>
      <c r="AD1873" t="str">
        <f t="shared" si="236"/>
        <v>Q3</v>
      </c>
      <c r="AE1873" t="str">
        <f t="shared" si="237"/>
        <v>FY21/22</v>
      </c>
      <c r="AF1873" t="str">
        <f t="shared" si="238"/>
        <v>EAST</v>
      </c>
    </row>
    <row r="1874" spans="1:32">
      <c r="A1874" t="s">
        <v>3594</v>
      </c>
      <c r="B1874" t="s">
        <v>3646</v>
      </c>
      <c r="C1874" t="str">
        <f t="shared" si="232"/>
        <v>SPARES/OTHER</v>
      </c>
      <c r="D1874" s="4">
        <v>44523</v>
      </c>
      <c r="E1874" t="str">
        <f t="shared" si="233"/>
        <v>YAMAHA</v>
      </c>
      <c r="F1874">
        <v>14104164</v>
      </c>
      <c r="G1874" s="19">
        <v>44523</v>
      </c>
      <c r="H1874" t="s">
        <v>3699</v>
      </c>
      <c r="I1874" t="s">
        <v>3700</v>
      </c>
      <c r="J1874">
        <v>10</v>
      </c>
      <c r="K1874">
        <v>10</v>
      </c>
      <c r="L1874">
        <v>973.45</v>
      </c>
      <c r="M1874" t="s">
        <v>36</v>
      </c>
      <c r="N1874">
        <v>1.21</v>
      </c>
      <c r="O1874">
        <v>973.45</v>
      </c>
      <c r="P1874">
        <f t="shared" si="239"/>
        <v>1177.8745000000001</v>
      </c>
      <c r="Q1874" t="s">
        <v>4058</v>
      </c>
      <c r="R1874" t="s">
        <v>4070</v>
      </c>
      <c r="S1874" t="s">
        <v>25</v>
      </c>
      <c r="T1874">
        <v>905884</v>
      </c>
      <c r="U1874">
        <v>420</v>
      </c>
      <c r="V1874" t="s">
        <v>3041</v>
      </c>
      <c r="Y1874">
        <v>810065</v>
      </c>
      <c r="Z1874" t="s">
        <v>4072</v>
      </c>
      <c r="AB1874">
        <f t="shared" si="234"/>
        <v>2021</v>
      </c>
      <c r="AC1874">
        <f t="shared" si="235"/>
        <v>11</v>
      </c>
      <c r="AD1874" t="str">
        <f t="shared" si="236"/>
        <v>Q3</v>
      </c>
      <c r="AE1874" t="str">
        <f t="shared" si="237"/>
        <v>FY21/22</v>
      </c>
      <c r="AF1874" t="str">
        <f t="shared" si="238"/>
        <v>EAST</v>
      </c>
    </row>
    <row r="1875" spans="1:32">
      <c r="A1875" t="s">
        <v>3594</v>
      </c>
      <c r="B1875" t="s">
        <v>3646</v>
      </c>
      <c r="C1875" t="str">
        <f t="shared" si="232"/>
        <v>SPARES/OTHER</v>
      </c>
      <c r="D1875" s="4">
        <v>44523</v>
      </c>
      <c r="E1875" t="str">
        <f t="shared" si="233"/>
        <v>OTHERS</v>
      </c>
      <c r="F1875">
        <v>14104165</v>
      </c>
      <c r="G1875" s="19">
        <v>44523</v>
      </c>
      <c r="H1875" t="s">
        <v>1236</v>
      </c>
      <c r="I1875" t="s">
        <v>1237</v>
      </c>
      <c r="J1875">
        <v>1</v>
      </c>
      <c r="K1875">
        <v>1</v>
      </c>
      <c r="L1875">
        <v>33125.660000000003</v>
      </c>
      <c r="M1875" t="s">
        <v>36</v>
      </c>
      <c r="N1875">
        <v>1.21</v>
      </c>
      <c r="O1875">
        <v>33125.660000000003</v>
      </c>
      <c r="P1875">
        <f t="shared" si="239"/>
        <v>40082.048600000002</v>
      </c>
      <c r="Q1875" t="s">
        <v>4058</v>
      </c>
      <c r="R1875" t="s">
        <v>4500</v>
      </c>
      <c r="S1875" t="s">
        <v>25</v>
      </c>
      <c r="T1875">
        <v>905882</v>
      </c>
      <c r="U1875">
        <v>26500</v>
      </c>
      <c r="V1875" t="s">
        <v>3041</v>
      </c>
      <c r="Y1875">
        <v>810055</v>
      </c>
      <c r="Z1875" t="s">
        <v>4501</v>
      </c>
      <c r="AB1875">
        <f t="shared" si="234"/>
        <v>2021</v>
      </c>
      <c r="AC1875">
        <f t="shared" si="235"/>
        <v>11</v>
      </c>
      <c r="AD1875" t="str">
        <f t="shared" si="236"/>
        <v>Q3</v>
      </c>
      <c r="AE1875" t="str">
        <f t="shared" si="237"/>
        <v>FY21/22</v>
      </c>
      <c r="AF1875" t="str">
        <f t="shared" si="238"/>
        <v>EAST</v>
      </c>
    </row>
    <row r="1876" spans="1:32">
      <c r="A1876" t="s">
        <v>3594</v>
      </c>
      <c r="B1876" t="s">
        <v>22</v>
      </c>
      <c r="C1876" t="str">
        <f t="shared" si="232"/>
        <v>SPARES/OTHER</v>
      </c>
      <c r="D1876" s="4">
        <v>44523</v>
      </c>
      <c r="E1876" t="str">
        <f t="shared" si="233"/>
        <v>YAMAHA</v>
      </c>
      <c r="F1876">
        <v>14104166</v>
      </c>
      <c r="G1876" s="19">
        <v>44523</v>
      </c>
      <c r="H1876" t="s">
        <v>1185</v>
      </c>
      <c r="I1876" t="s">
        <v>1186</v>
      </c>
      <c r="J1876">
        <v>2</v>
      </c>
      <c r="K1876">
        <v>2</v>
      </c>
      <c r="L1876">
        <v>973.45</v>
      </c>
      <c r="M1876" t="s">
        <v>36</v>
      </c>
      <c r="N1876">
        <v>1.21</v>
      </c>
      <c r="O1876">
        <v>973.45</v>
      </c>
      <c r="P1876">
        <f t="shared" si="239"/>
        <v>1177.8745000000001</v>
      </c>
      <c r="Q1876" t="s">
        <v>41</v>
      </c>
      <c r="R1876" t="s">
        <v>1157</v>
      </c>
      <c r="S1876" t="s">
        <v>25</v>
      </c>
      <c r="T1876">
        <v>905885</v>
      </c>
      <c r="U1876">
        <v>485.44</v>
      </c>
      <c r="V1876" t="s">
        <v>3041</v>
      </c>
      <c r="Y1876">
        <v>810269</v>
      </c>
      <c r="Z1876" t="s">
        <v>1159</v>
      </c>
      <c r="AB1876">
        <f t="shared" si="234"/>
        <v>2021</v>
      </c>
      <c r="AC1876">
        <f t="shared" si="235"/>
        <v>11</v>
      </c>
      <c r="AD1876" t="str">
        <f t="shared" si="236"/>
        <v>Q3</v>
      </c>
      <c r="AE1876" t="str">
        <f t="shared" si="237"/>
        <v>FY21/22</v>
      </c>
      <c r="AF1876" t="str">
        <f t="shared" si="238"/>
        <v>SOUTH</v>
      </c>
    </row>
    <row r="1877" spans="1:32">
      <c r="A1877" t="s">
        <v>3594</v>
      </c>
      <c r="B1877" t="s">
        <v>3651</v>
      </c>
      <c r="C1877" t="str">
        <f t="shared" si="232"/>
        <v>SERVICE_CHARGE</v>
      </c>
      <c r="D1877" s="4">
        <v>44533</v>
      </c>
      <c r="E1877" t="str">
        <f t="shared" si="233"/>
        <v>HELLER</v>
      </c>
      <c r="F1877">
        <v>12101170</v>
      </c>
      <c r="G1877" s="19">
        <v>44533</v>
      </c>
      <c r="H1877" t="s">
        <v>105</v>
      </c>
      <c r="I1877" t="s">
        <v>77</v>
      </c>
      <c r="J1877">
        <v>1</v>
      </c>
      <c r="K1877">
        <v>1</v>
      </c>
      <c r="L1877">
        <v>9700</v>
      </c>
      <c r="M1877" t="s">
        <v>36</v>
      </c>
      <c r="N1877">
        <v>1.2150000000000001</v>
      </c>
      <c r="O1877">
        <v>9700</v>
      </c>
      <c r="P1877">
        <f t="shared" si="239"/>
        <v>11785.5</v>
      </c>
      <c r="Q1877" t="s">
        <v>3652</v>
      </c>
      <c r="R1877" t="s">
        <v>4153</v>
      </c>
      <c r="S1877" t="s">
        <v>25</v>
      </c>
      <c r="T1877">
        <v>905860</v>
      </c>
      <c r="U1877">
        <v>0</v>
      </c>
      <c r="V1877" t="s">
        <v>3038</v>
      </c>
      <c r="X1877">
        <v>88099</v>
      </c>
      <c r="Z1877" t="s">
        <v>4155</v>
      </c>
      <c r="AB1877">
        <f t="shared" si="234"/>
        <v>2021</v>
      </c>
      <c r="AC1877">
        <f t="shared" si="235"/>
        <v>12</v>
      </c>
      <c r="AD1877" t="str">
        <f t="shared" si="236"/>
        <v>Q3</v>
      </c>
      <c r="AE1877" t="str">
        <f t="shared" si="237"/>
        <v>FY21/22</v>
      </c>
      <c r="AF1877" t="str">
        <f t="shared" si="238"/>
        <v>NORTH</v>
      </c>
    </row>
    <row r="1878" spans="1:32">
      <c r="A1878" t="s">
        <v>3594</v>
      </c>
      <c r="B1878" t="s">
        <v>3651</v>
      </c>
      <c r="C1878" t="str">
        <f t="shared" si="232"/>
        <v>SPARES/OTHER</v>
      </c>
      <c r="D1878" s="4">
        <v>44533</v>
      </c>
      <c r="E1878" t="str">
        <f t="shared" si="233"/>
        <v>HELLER</v>
      </c>
      <c r="F1878">
        <v>14104167</v>
      </c>
      <c r="G1878" s="19">
        <v>44533</v>
      </c>
      <c r="H1878" t="s">
        <v>4156</v>
      </c>
      <c r="I1878" t="s">
        <v>4157</v>
      </c>
      <c r="J1878">
        <v>100</v>
      </c>
      <c r="K1878">
        <v>100</v>
      </c>
      <c r="L1878">
        <v>31814.16</v>
      </c>
      <c r="M1878" t="s">
        <v>36</v>
      </c>
      <c r="N1878">
        <v>1.2150000000000001</v>
      </c>
      <c r="O1878">
        <v>31814.16</v>
      </c>
      <c r="P1878">
        <f t="shared" si="239"/>
        <v>38654.204400000002</v>
      </c>
      <c r="Q1878" t="s">
        <v>3652</v>
      </c>
      <c r="R1878" t="s">
        <v>4652</v>
      </c>
      <c r="S1878" t="s">
        <v>25</v>
      </c>
      <c r="T1878">
        <v>905829</v>
      </c>
      <c r="U1878">
        <v>17219.46</v>
      </c>
      <c r="V1878" t="s">
        <v>3041</v>
      </c>
      <c r="X1878" t="s">
        <v>4718</v>
      </c>
      <c r="Y1878">
        <v>811433</v>
      </c>
      <c r="Z1878" t="s">
        <v>4654</v>
      </c>
      <c r="AB1878">
        <f t="shared" si="234"/>
        <v>2021</v>
      </c>
      <c r="AC1878">
        <f t="shared" si="235"/>
        <v>12</v>
      </c>
      <c r="AD1878" t="str">
        <f t="shared" si="236"/>
        <v>Q3</v>
      </c>
      <c r="AE1878" t="str">
        <f t="shared" si="237"/>
        <v>FY21/22</v>
      </c>
      <c r="AF1878" t="str">
        <f t="shared" si="238"/>
        <v>NORTH</v>
      </c>
    </row>
    <row r="1879" spans="1:32">
      <c r="A1879" t="s">
        <v>3594</v>
      </c>
      <c r="B1879" t="s">
        <v>3651</v>
      </c>
      <c r="C1879" t="str">
        <f t="shared" si="232"/>
        <v>SPARES/OTHER</v>
      </c>
      <c r="D1879" s="4">
        <v>44533</v>
      </c>
      <c r="E1879" t="str">
        <f t="shared" si="233"/>
        <v>HELLER</v>
      </c>
      <c r="F1879">
        <v>14104167</v>
      </c>
      <c r="G1879" s="19">
        <v>44533</v>
      </c>
      <c r="H1879" t="s">
        <v>4156</v>
      </c>
      <c r="I1879" t="s">
        <v>4157</v>
      </c>
      <c r="J1879">
        <v>24</v>
      </c>
      <c r="K1879">
        <v>24</v>
      </c>
      <c r="L1879">
        <v>7635.4</v>
      </c>
      <c r="M1879" t="s">
        <v>36</v>
      </c>
      <c r="N1879">
        <v>1.2150000000000001</v>
      </c>
      <c r="O1879">
        <v>7635.4</v>
      </c>
      <c r="P1879">
        <f t="shared" si="239"/>
        <v>9277.0110000000004</v>
      </c>
      <c r="Q1879" t="s">
        <v>3652</v>
      </c>
      <c r="R1879" t="s">
        <v>4652</v>
      </c>
      <c r="S1879" t="s">
        <v>25</v>
      </c>
      <c r="T1879">
        <v>905829</v>
      </c>
      <c r="U1879">
        <v>4132.67</v>
      </c>
      <c r="V1879" t="s">
        <v>3041</v>
      </c>
      <c r="X1879" t="s">
        <v>4718</v>
      </c>
      <c r="Y1879">
        <v>811433</v>
      </c>
      <c r="Z1879" t="s">
        <v>4654</v>
      </c>
      <c r="AB1879">
        <f t="shared" si="234"/>
        <v>2021</v>
      </c>
      <c r="AC1879">
        <f t="shared" si="235"/>
        <v>12</v>
      </c>
      <c r="AD1879" t="str">
        <f t="shared" si="236"/>
        <v>Q3</v>
      </c>
      <c r="AE1879" t="str">
        <f t="shared" si="237"/>
        <v>FY21/22</v>
      </c>
      <c r="AF1879" t="str">
        <f t="shared" si="238"/>
        <v>NORTH</v>
      </c>
    </row>
    <row r="1880" spans="1:32">
      <c r="A1880" t="s">
        <v>3594</v>
      </c>
      <c r="B1880" t="s">
        <v>3651</v>
      </c>
      <c r="C1880" t="str">
        <f t="shared" si="232"/>
        <v>SPARES/OTHER</v>
      </c>
      <c r="D1880" s="4">
        <v>44533</v>
      </c>
      <c r="E1880" t="str">
        <f t="shared" si="233"/>
        <v>HELLER</v>
      </c>
      <c r="F1880">
        <v>14104168</v>
      </c>
      <c r="G1880" s="19">
        <v>44533</v>
      </c>
      <c r="H1880" t="s">
        <v>4647</v>
      </c>
      <c r="I1880" t="s">
        <v>4648</v>
      </c>
      <c r="J1880">
        <v>1</v>
      </c>
      <c r="K1880">
        <v>1</v>
      </c>
      <c r="L1880">
        <v>9210.6200000000008</v>
      </c>
      <c r="M1880" t="s">
        <v>36</v>
      </c>
      <c r="N1880">
        <v>1.2150000000000001</v>
      </c>
      <c r="O1880">
        <v>9210.6200000000008</v>
      </c>
      <c r="P1880">
        <f t="shared" si="239"/>
        <v>11190.903300000002</v>
      </c>
      <c r="Q1880" t="s">
        <v>3652</v>
      </c>
      <c r="R1880" t="s">
        <v>4427</v>
      </c>
      <c r="S1880" t="s">
        <v>25</v>
      </c>
      <c r="T1880">
        <v>905831</v>
      </c>
      <c r="U1880">
        <v>4988.71</v>
      </c>
      <c r="V1880" t="s">
        <v>3041</v>
      </c>
      <c r="X1880" t="s">
        <v>4719</v>
      </c>
      <c r="Y1880">
        <v>811437</v>
      </c>
      <c r="Z1880" t="s">
        <v>4429</v>
      </c>
      <c r="AB1880">
        <f t="shared" si="234"/>
        <v>2021</v>
      </c>
      <c r="AC1880">
        <f t="shared" si="235"/>
        <v>12</v>
      </c>
      <c r="AD1880" t="str">
        <f t="shared" si="236"/>
        <v>Q3</v>
      </c>
      <c r="AE1880" t="str">
        <f t="shared" si="237"/>
        <v>FY21/22</v>
      </c>
      <c r="AF1880" t="str">
        <f t="shared" si="238"/>
        <v>NORTH</v>
      </c>
    </row>
    <row r="1881" spans="1:32">
      <c r="A1881" t="s">
        <v>3594</v>
      </c>
      <c r="B1881" t="s">
        <v>3646</v>
      </c>
      <c r="C1881" t="str">
        <f t="shared" si="232"/>
        <v>SERVICE_CHARGE</v>
      </c>
      <c r="D1881" s="4">
        <v>44537</v>
      </c>
      <c r="E1881" t="str">
        <f t="shared" si="233"/>
        <v>YAMAHA</v>
      </c>
      <c r="F1881">
        <v>12101171</v>
      </c>
      <c r="G1881" s="19">
        <v>44537</v>
      </c>
      <c r="H1881" t="s">
        <v>76</v>
      </c>
      <c r="I1881" t="s">
        <v>77</v>
      </c>
      <c r="J1881">
        <v>3</v>
      </c>
      <c r="K1881">
        <v>3</v>
      </c>
      <c r="L1881">
        <v>793.81</v>
      </c>
      <c r="M1881" t="s">
        <v>36</v>
      </c>
      <c r="N1881">
        <v>1.2150000000000001</v>
      </c>
      <c r="O1881">
        <v>793.81</v>
      </c>
      <c r="P1881">
        <f t="shared" si="239"/>
        <v>964.47915</v>
      </c>
      <c r="Q1881" t="s">
        <v>4058</v>
      </c>
      <c r="R1881" t="s">
        <v>4384</v>
      </c>
      <c r="S1881" t="s">
        <v>25</v>
      </c>
      <c r="T1881">
        <v>905892</v>
      </c>
      <c r="U1881">
        <v>0</v>
      </c>
      <c r="V1881" t="s">
        <v>4064</v>
      </c>
      <c r="Z1881" t="s">
        <v>4385</v>
      </c>
      <c r="AB1881">
        <f t="shared" si="234"/>
        <v>2021</v>
      </c>
      <c r="AC1881">
        <f t="shared" si="235"/>
        <v>12</v>
      </c>
      <c r="AD1881" t="str">
        <f t="shared" si="236"/>
        <v>Q3</v>
      </c>
      <c r="AE1881" t="str">
        <f t="shared" si="237"/>
        <v>FY21/22</v>
      </c>
      <c r="AF1881" t="str">
        <f t="shared" si="238"/>
        <v>EAST</v>
      </c>
    </row>
    <row r="1882" spans="1:32">
      <c r="A1882" t="s">
        <v>3594</v>
      </c>
      <c r="B1882" t="s">
        <v>3646</v>
      </c>
      <c r="C1882" t="str">
        <f t="shared" si="232"/>
        <v>CONTRACT_FEE</v>
      </c>
      <c r="D1882" s="4">
        <v>44537</v>
      </c>
      <c r="E1882" t="str">
        <f t="shared" si="233"/>
        <v>OTHERS</v>
      </c>
      <c r="F1882">
        <v>13100209</v>
      </c>
      <c r="G1882" s="19">
        <v>44537</v>
      </c>
      <c r="H1882" t="s">
        <v>1390</v>
      </c>
      <c r="I1882" t="s">
        <v>77</v>
      </c>
      <c r="J1882">
        <v>2</v>
      </c>
      <c r="K1882">
        <v>2</v>
      </c>
      <c r="L1882">
        <v>10619.47</v>
      </c>
      <c r="M1882" t="s">
        <v>36</v>
      </c>
      <c r="N1882">
        <v>1.2150000000000001</v>
      </c>
      <c r="O1882">
        <v>10619.47</v>
      </c>
      <c r="P1882">
        <f t="shared" si="239"/>
        <v>12902.65605</v>
      </c>
      <c r="Q1882" t="s">
        <v>4058</v>
      </c>
      <c r="R1882" t="s">
        <v>4107</v>
      </c>
      <c r="S1882" t="s">
        <v>25</v>
      </c>
      <c r="T1882">
        <v>905891</v>
      </c>
      <c r="U1882">
        <v>0</v>
      </c>
      <c r="V1882" t="s">
        <v>3035</v>
      </c>
      <c r="Z1882" t="s">
        <v>4108</v>
      </c>
      <c r="AB1882">
        <f t="shared" si="234"/>
        <v>2021</v>
      </c>
      <c r="AC1882">
        <f t="shared" si="235"/>
        <v>12</v>
      </c>
      <c r="AD1882" t="str">
        <f t="shared" si="236"/>
        <v>Q3</v>
      </c>
      <c r="AE1882" t="str">
        <f t="shared" si="237"/>
        <v>FY21/22</v>
      </c>
      <c r="AF1882" t="str">
        <f t="shared" si="238"/>
        <v>EAST</v>
      </c>
    </row>
    <row r="1883" spans="1:32">
      <c r="A1883" t="s">
        <v>3594</v>
      </c>
      <c r="B1883" t="s">
        <v>3646</v>
      </c>
      <c r="C1883" t="str">
        <f t="shared" si="232"/>
        <v>CONTRACT_FEE</v>
      </c>
      <c r="D1883" s="4">
        <v>44537</v>
      </c>
      <c r="E1883" t="str">
        <f t="shared" si="233"/>
        <v>YAMAHA</v>
      </c>
      <c r="F1883">
        <v>13100210</v>
      </c>
      <c r="G1883" s="19">
        <v>44537</v>
      </c>
      <c r="H1883" t="s">
        <v>76</v>
      </c>
      <c r="I1883" t="s">
        <v>77</v>
      </c>
      <c r="J1883">
        <v>1</v>
      </c>
      <c r="K1883">
        <v>1</v>
      </c>
      <c r="L1883">
        <v>38053.1</v>
      </c>
      <c r="M1883" t="s">
        <v>36</v>
      </c>
      <c r="N1883">
        <v>1.2150000000000001</v>
      </c>
      <c r="O1883">
        <v>38053.1</v>
      </c>
      <c r="P1883">
        <f t="shared" si="239"/>
        <v>46234.516499999998</v>
      </c>
      <c r="Q1883" t="s">
        <v>4058</v>
      </c>
      <c r="R1883" t="s">
        <v>4656</v>
      </c>
      <c r="S1883" t="s">
        <v>25</v>
      </c>
      <c r="T1883">
        <v>905889</v>
      </c>
      <c r="U1883">
        <v>0</v>
      </c>
      <c r="V1883" t="s">
        <v>3035</v>
      </c>
      <c r="Z1883" t="s">
        <v>4657</v>
      </c>
      <c r="AB1883">
        <f t="shared" si="234"/>
        <v>2021</v>
      </c>
      <c r="AC1883">
        <f t="shared" si="235"/>
        <v>12</v>
      </c>
      <c r="AD1883" t="str">
        <f t="shared" si="236"/>
        <v>Q3</v>
      </c>
      <c r="AE1883" t="str">
        <f t="shared" si="237"/>
        <v>FY21/22</v>
      </c>
      <c r="AF1883" t="str">
        <f t="shared" si="238"/>
        <v>EAST</v>
      </c>
    </row>
    <row r="1884" spans="1:32">
      <c r="A1884" t="s">
        <v>3594</v>
      </c>
      <c r="B1884" t="s">
        <v>3646</v>
      </c>
      <c r="C1884" t="str">
        <f t="shared" si="232"/>
        <v>SPARES/OTHER</v>
      </c>
      <c r="D1884" s="4">
        <v>44537</v>
      </c>
      <c r="E1884" t="str">
        <f t="shared" si="233"/>
        <v>OTHERS</v>
      </c>
      <c r="F1884">
        <v>14104169</v>
      </c>
      <c r="G1884" s="19">
        <v>44537</v>
      </c>
      <c r="H1884" t="s">
        <v>4630</v>
      </c>
      <c r="I1884" t="s">
        <v>57</v>
      </c>
      <c r="J1884">
        <v>2</v>
      </c>
      <c r="K1884">
        <v>2</v>
      </c>
      <c r="L1884">
        <v>0</v>
      </c>
      <c r="M1884" t="s">
        <v>36</v>
      </c>
      <c r="N1884">
        <v>1.2150000000000001</v>
      </c>
      <c r="O1884">
        <v>0</v>
      </c>
      <c r="P1884">
        <f t="shared" si="239"/>
        <v>0</v>
      </c>
      <c r="Q1884" t="s">
        <v>4058</v>
      </c>
      <c r="R1884" t="s">
        <v>4656</v>
      </c>
      <c r="S1884" t="s">
        <v>25</v>
      </c>
      <c r="T1884">
        <v>905890</v>
      </c>
      <c r="U1884">
        <v>141.59</v>
      </c>
      <c r="V1884" t="s">
        <v>3041</v>
      </c>
      <c r="Y1884">
        <v>811931</v>
      </c>
      <c r="Z1884" t="s">
        <v>4657</v>
      </c>
      <c r="AB1884">
        <f t="shared" si="234"/>
        <v>2021</v>
      </c>
      <c r="AC1884">
        <f t="shared" si="235"/>
        <v>12</v>
      </c>
      <c r="AD1884" t="str">
        <f t="shared" si="236"/>
        <v>Q3</v>
      </c>
      <c r="AE1884" t="str">
        <f t="shared" si="237"/>
        <v>FY21/22</v>
      </c>
      <c r="AF1884" t="str">
        <f t="shared" si="238"/>
        <v>EAST</v>
      </c>
    </row>
    <row r="1885" spans="1:32">
      <c r="A1885" t="s">
        <v>3594</v>
      </c>
      <c r="B1885" t="s">
        <v>3646</v>
      </c>
      <c r="C1885" t="str">
        <f t="shared" si="232"/>
        <v>SPARES/OTHER</v>
      </c>
      <c r="D1885" s="4">
        <v>44538</v>
      </c>
      <c r="E1885" t="str">
        <f t="shared" si="233"/>
        <v>YAMAHA</v>
      </c>
      <c r="F1885">
        <v>14104170</v>
      </c>
      <c r="G1885" s="19">
        <v>44538</v>
      </c>
      <c r="H1885" t="s">
        <v>454</v>
      </c>
      <c r="I1885" t="s">
        <v>56</v>
      </c>
      <c r="J1885">
        <v>6</v>
      </c>
      <c r="K1885">
        <v>6</v>
      </c>
      <c r="L1885">
        <v>966.37</v>
      </c>
      <c r="M1885" t="s">
        <v>36</v>
      </c>
      <c r="N1885">
        <v>1.2150000000000001</v>
      </c>
      <c r="O1885">
        <v>966.37</v>
      </c>
      <c r="P1885">
        <f t="shared" si="239"/>
        <v>1174.1395500000001</v>
      </c>
      <c r="Q1885" t="s">
        <v>4058</v>
      </c>
      <c r="R1885" t="s">
        <v>4070</v>
      </c>
      <c r="S1885" t="s">
        <v>25</v>
      </c>
      <c r="T1885">
        <v>905893</v>
      </c>
      <c r="U1885">
        <v>480</v>
      </c>
      <c r="V1885" t="s">
        <v>3041</v>
      </c>
      <c r="Y1885">
        <v>812085</v>
      </c>
      <c r="Z1885" t="s">
        <v>4072</v>
      </c>
      <c r="AB1885">
        <f t="shared" si="234"/>
        <v>2021</v>
      </c>
      <c r="AC1885">
        <f t="shared" si="235"/>
        <v>12</v>
      </c>
      <c r="AD1885" t="str">
        <f t="shared" si="236"/>
        <v>Q3</v>
      </c>
      <c r="AE1885" t="str">
        <f t="shared" si="237"/>
        <v>FY21/22</v>
      </c>
      <c r="AF1885" t="str">
        <f t="shared" si="238"/>
        <v>EAST</v>
      </c>
    </row>
    <row r="1886" spans="1:32">
      <c r="A1886" t="s">
        <v>3594</v>
      </c>
      <c r="B1886" t="s">
        <v>3646</v>
      </c>
      <c r="C1886" t="str">
        <f t="shared" si="232"/>
        <v>SPARES/OTHER</v>
      </c>
      <c r="D1886" s="4">
        <v>44538</v>
      </c>
      <c r="E1886" t="str">
        <f t="shared" si="233"/>
        <v>YAMAHA</v>
      </c>
      <c r="F1886">
        <v>14104171</v>
      </c>
      <c r="G1886" s="19">
        <v>44538</v>
      </c>
      <c r="H1886" t="s">
        <v>290</v>
      </c>
      <c r="I1886" t="s">
        <v>158</v>
      </c>
      <c r="J1886">
        <v>1</v>
      </c>
      <c r="K1886">
        <v>1</v>
      </c>
      <c r="L1886">
        <v>224.78</v>
      </c>
      <c r="M1886" t="s">
        <v>36</v>
      </c>
      <c r="N1886">
        <v>1.2150000000000001</v>
      </c>
      <c r="O1886">
        <v>224.78</v>
      </c>
      <c r="P1886">
        <f t="shared" si="239"/>
        <v>273.10770000000002</v>
      </c>
      <c r="Q1886" t="s">
        <v>4058</v>
      </c>
      <c r="R1886" t="s">
        <v>4170</v>
      </c>
      <c r="S1886" t="s">
        <v>25</v>
      </c>
      <c r="T1886">
        <v>905894</v>
      </c>
      <c r="U1886">
        <v>120</v>
      </c>
      <c r="V1886" t="s">
        <v>3041</v>
      </c>
      <c r="Y1886">
        <v>812088</v>
      </c>
      <c r="Z1886" t="s">
        <v>4171</v>
      </c>
      <c r="AB1886">
        <f t="shared" si="234"/>
        <v>2021</v>
      </c>
      <c r="AC1886">
        <f t="shared" si="235"/>
        <v>12</v>
      </c>
      <c r="AD1886" t="str">
        <f t="shared" si="236"/>
        <v>Q3</v>
      </c>
      <c r="AE1886" t="str">
        <f t="shared" si="237"/>
        <v>FY21/22</v>
      </c>
      <c r="AF1886" t="str">
        <f t="shared" si="238"/>
        <v>EAST</v>
      </c>
    </row>
    <row r="1887" spans="1:32">
      <c r="A1887" t="s">
        <v>3594</v>
      </c>
      <c r="B1887" t="s">
        <v>3646</v>
      </c>
      <c r="C1887" t="str">
        <f t="shared" si="232"/>
        <v>SPARES/OTHER</v>
      </c>
      <c r="D1887" s="4">
        <v>44538</v>
      </c>
      <c r="E1887" t="str">
        <f t="shared" si="233"/>
        <v>YAMAHA</v>
      </c>
      <c r="F1887">
        <v>14104171</v>
      </c>
      <c r="G1887" s="19">
        <v>44538</v>
      </c>
      <c r="H1887" t="s">
        <v>118</v>
      </c>
      <c r="I1887" t="s">
        <v>119</v>
      </c>
      <c r="J1887">
        <v>1</v>
      </c>
      <c r="K1887">
        <v>1</v>
      </c>
      <c r="L1887">
        <v>149.56</v>
      </c>
      <c r="M1887" t="s">
        <v>36</v>
      </c>
      <c r="N1887">
        <v>1.2150000000000001</v>
      </c>
      <c r="O1887">
        <v>149.56</v>
      </c>
      <c r="P1887">
        <f t="shared" si="239"/>
        <v>181.71540000000002</v>
      </c>
      <c r="Q1887" t="s">
        <v>4058</v>
      </c>
      <c r="R1887" t="s">
        <v>4170</v>
      </c>
      <c r="S1887" t="s">
        <v>25</v>
      </c>
      <c r="T1887">
        <v>905894</v>
      </c>
      <c r="U1887">
        <v>80</v>
      </c>
      <c r="V1887" t="s">
        <v>3041</v>
      </c>
      <c r="Y1887">
        <v>812088</v>
      </c>
      <c r="Z1887" t="s">
        <v>4171</v>
      </c>
      <c r="AB1887">
        <f t="shared" si="234"/>
        <v>2021</v>
      </c>
      <c r="AC1887">
        <f t="shared" si="235"/>
        <v>12</v>
      </c>
      <c r="AD1887" t="str">
        <f t="shared" si="236"/>
        <v>Q3</v>
      </c>
      <c r="AE1887" t="str">
        <f t="shared" si="237"/>
        <v>FY21/22</v>
      </c>
      <c r="AF1887" t="str">
        <f t="shared" si="238"/>
        <v>EAST</v>
      </c>
    </row>
    <row r="1888" spans="1:32">
      <c r="A1888" t="s">
        <v>3594</v>
      </c>
      <c r="B1888" t="s">
        <v>3646</v>
      </c>
      <c r="C1888" t="str">
        <f t="shared" si="232"/>
        <v>SPARES/OTHER</v>
      </c>
      <c r="D1888" s="4">
        <v>44538</v>
      </c>
      <c r="E1888" t="str">
        <f t="shared" si="233"/>
        <v>YAMAHA</v>
      </c>
      <c r="F1888">
        <v>14104171</v>
      </c>
      <c r="G1888" s="19">
        <v>44538</v>
      </c>
      <c r="H1888" t="s">
        <v>116</v>
      </c>
      <c r="I1888" t="s">
        <v>117</v>
      </c>
      <c r="J1888">
        <v>1</v>
      </c>
      <c r="K1888">
        <v>1</v>
      </c>
      <c r="L1888">
        <v>45.13</v>
      </c>
      <c r="M1888" t="s">
        <v>36</v>
      </c>
      <c r="N1888">
        <v>1.2150000000000001</v>
      </c>
      <c r="O1888">
        <v>45.13</v>
      </c>
      <c r="P1888">
        <f t="shared" si="239"/>
        <v>54.832950000000004</v>
      </c>
      <c r="Q1888" t="s">
        <v>4058</v>
      </c>
      <c r="R1888" t="s">
        <v>4170</v>
      </c>
      <c r="S1888" t="s">
        <v>25</v>
      </c>
      <c r="T1888">
        <v>905894</v>
      </c>
      <c r="U1888">
        <v>23</v>
      </c>
      <c r="V1888" t="s">
        <v>3041</v>
      </c>
      <c r="Y1888">
        <v>812088</v>
      </c>
      <c r="Z1888" t="s">
        <v>4171</v>
      </c>
      <c r="AB1888">
        <f t="shared" si="234"/>
        <v>2021</v>
      </c>
      <c r="AC1888">
        <f t="shared" si="235"/>
        <v>12</v>
      </c>
      <c r="AD1888" t="str">
        <f t="shared" si="236"/>
        <v>Q3</v>
      </c>
      <c r="AE1888" t="str">
        <f t="shared" si="237"/>
        <v>FY21/22</v>
      </c>
      <c r="AF1888" t="str">
        <f t="shared" si="238"/>
        <v>EAST</v>
      </c>
    </row>
    <row r="1889" spans="1:32">
      <c r="A1889" t="s">
        <v>3594</v>
      </c>
      <c r="B1889" t="s">
        <v>3646</v>
      </c>
      <c r="C1889" t="str">
        <f t="shared" si="232"/>
        <v>SPARES/OTHER</v>
      </c>
      <c r="D1889" s="4">
        <v>44538</v>
      </c>
      <c r="E1889" t="str">
        <f t="shared" si="233"/>
        <v>YAMAHA</v>
      </c>
      <c r="F1889">
        <v>14104171</v>
      </c>
      <c r="G1889" s="19">
        <v>44538</v>
      </c>
      <c r="H1889" t="s">
        <v>132</v>
      </c>
      <c r="I1889" t="s">
        <v>133</v>
      </c>
      <c r="J1889">
        <v>1</v>
      </c>
      <c r="K1889">
        <v>1</v>
      </c>
      <c r="L1889">
        <v>476.11</v>
      </c>
      <c r="M1889" t="s">
        <v>36</v>
      </c>
      <c r="N1889">
        <v>1.2150000000000001</v>
      </c>
      <c r="O1889">
        <v>476.11</v>
      </c>
      <c r="P1889">
        <f t="shared" si="239"/>
        <v>578.47365000000002</v>
      </c>
      <c r="Q1889" t="s">
        <v>4058</v>
      </c>
      <c r="R1889" t="s">
        <v>4170</v>
      </c>
      <c r="S1889" t="s">
        <v>25</v>
      </c>
      <c r="T1889">
        <v>905894</v>
      </c>
      <c r="U1889">
        <v>253</v>
      </c>
      <c r="V1889" t="s">
        <v>3041</v>
      </c>
      <c r="Y1889">
        <v>812088</v>
      </c>
      <c r="Z1889" t="s">
        <v>4171</v>
      </c>
      <c r="AB1889">
        <f t="shared" si="234"/>
        <v>2021</v>
      </c>
      <c r="AC1889">
        <f t="shared" si="235"/>
        <v>12</v>
      </c>
      <c r="AD1889" t="str">
        <f t="shared" si="236"/>
        <v>Q3</v>
      </c>
      <c r="AE1889" t="str">
        <f t="shared" si="237"/>
        <v>FY21/22</v>
      </c>
      <c r="AF1889" t="str">
        <f t="shared" si="238"/>
        <v>EAST</v>
      </c>
    </row>
    <row r="1890" spans="1:32">
      <c r="A1890" t="s">
        <v>3594</v>
      </c>
      <c r="B1890" t="s">
        <v>3646</v>
      </c>
      <c r="C1890" t="str">
        <f t="shared" si="232"/>
        <v>SPARES/OTHER</v>
      </c>
      <c r="D1890" s="4">
        <v>44538</v>
      </c>
      <c r="E1890" t="str">
        <f t="shared" si="233"/>
        <v>YAMAHA</v>
      </c>
      <c r="F1890">
        <v>14104171</v>
      </c>
      <c r="G1890" s="19">
        <v>44538</v>
      </c>
      <c r="H1890" t="s">
        <v>405</v>
      </c>
      <c r="I1890" t="s">
        <v>406</v>
      </c>
      <c r="J1890">
        <v>1</v>
      </c>
      <c r="K1890">
        <v>1</v>
      </c>
      <c r="L1890">
        <v>84.07</v>
      </c>
      <c r="M1890" t="s">
        <v>36</v>
      </c>
      <c r="N1890">
        <v>1.2150000000000001</v>
      </c>
      <c r="O1890">
        <v>84.07</v>
      </c>
      <c r="P1890">
        <f t="shared" si="239"/>
        <v>102.14505</v>
      </c>
      <c r="Q1890" t="s">
        <v>4058</v>
      </c>
      <c r="R1890" t="s">
        <v>4170</v>
      </c>
      <c r="S1890" t="s">
        <v>25</v>
      </c>
      <c r="T1890">
        <v>905894</v>
      </c>
      <c r="U1890">
        <v>45</v>
      </c>
      <c r="V1890" t="s">
        <v>3041</v>
      </c>
      <c r="Y1890">
        <v>812088</v>
      </c>
      <c r="Z1890" t="s">
        <v>4171</v>
      </c>
      <c r="AB1890">
        <f t="shared" si="234"/>
        <v>2021</v>
      </c>
      <c r="AC1890">
        <f t="shared" si="235"/>
        <v>12</v>
      </c>
      <c r="AD1890" t="str">
        <f t="shared" si="236"/>
        <v>Q3</v>
      </c>
      <c r="AE1890" t="str">
        <f t="shared" si="237"/>
        <v>FY21/22</v>
      </c>
      <c r="AF1890" t="str">
        <f t="shared" si="238"/>
        <v>EAST</v>
      </c>
    </row>
    <row r="1891" spans="1:32">
      <c r="A1891" t="s">
        <v>3594</v>
      </c>
      <c r="B1891" t="s">
        <v>3646</v>
      </c>
      <c r="C1891" t="str">
        <f t="shared" si="232"/>
        <v>SPARES/OTHER</v>
      </c>
      <c r="D1891" s="4">
        <v>44538</v>
      </c>
      <c r="E1891" t="str">
        <f t="shared" si="233"/>
        <v>YAMAHA</v>
      </c>
      <c r="F1891">
        <v>14104171</v>
      </c>
      <c r="G1891" s="19">
        <v>44538</v>
      </c>
      <c r="H1891" t="s">
        <v>116</v>
      </c>
      <c r="I1891" t="s">
        <v>117</v>
      </c>
      <c r="J1891">
        <v>1</v>
      </c>
      <c r="K1891">
        <v>1</v>
      </c>
      <c r="L1891">
        <v>45.13</v>
      </c>
      <c r="M1891" t="s">
        <v>36</v>
      </c>
      <c r="N1891">
        <v>1.2150000000000001</v>
      </c>
      <c r="O1891">
        <v>45.13</v>
      </c>
      <c r="P1891">
        <f t="shared" si="239"/>
        <v>54.832950000000004</v>
      </c>
      <c r="Q1891" t="s">
        <v>4058</v>
      </c>
      <c r="R1891" t="s">
        <v>4170</v>
      </c>
      <c r="S1891" t="s">
        <v>25</v>
      </c>
      <c r="T1891">
        <v>905894</v>
      </c>
      <c r="U1891">
        <v>23</v>
      </c>
      <c r="V1891" t="s">
        <v>3041</v>
      </c>
      <c r="Y1891">
        <v>812088</v>
      </c>
      <c r="Z1891" t="s">
        <v>4171</v>
      </c>
      <c r="AB1891">
        <f t="shared" si="234"/>
        <v>2021</v>
      </c>
      <c r="AC1891">
        <f t="shared" si="235"/>
        <v>12</v>
      </c>
      <c r="AD1891" t="str">
        <f t="shared" si="236"/>
        <v>Q3</v>
      </c>
      <c r="AE1891" t="str">
        <f t="shared" si="237"/>
        <v>FY21/22</v>
      </c>
      <c r="AF1891" t="str">
        <f t="shared" si="238"/>
        <v>EAST</v>
      </c>
    </row>
    <row r="1892" spans="1:32">
      <c r="A1892" t="s">
        <v>3594</v>
      </c>
      <c r="B1892" t="s">
        <v>3646</v>
      </c>
      <c r="C1892" t="str">
        <f t="shared" si="232"/>
        <v>SPARES/OTHER</v>
      </c>
      <c r="D1892" s="4">
        <v>44538</v>
      </c>
      <c r="E1892" t="str">
        <f t="shared" si="233"/>
        <v>YAMAHA</v>
      </c>
      <c r="F1892">
        <v>14104171</v>
      </c>
      <c r="G1892" s="19">
        <v>44538</v>
      </c>
      <c r="H1892" t="s">
        <v>118</v>
      </c>
      <c r="I1892" t="s">
        <v>119</v>
      </c>
      <c r="J1892">
        <v>1</v>
      </c>
      <c r="K1892">
        <v>1</v>
      </c>
      <c r="L1892">
        <v>149.56</v>
      </c>
      <c r="M1892" t="s">
        <v>36</v>
      </c>
      <c r="N1892">
        <v>1.2150000000000001</v>
      </c>
      <c r="O1892">
        <v>149.56</v>
      </c>
      <c r="P1892">
        <f t="shared" si="239"/>
        <v>181.71540000000002</v>
      </c>
      <c r="Q1892" t="s">
        <v>4058</v>
      </c>
      <c r="R1892" t="s">
        <v>4170</v>
      </c>
      <c r="S1892" t="s">
        <v>25</v>
      </c>
      <c r="T1892">
        <v>905894</v>
      </c>
      <c r="U1892">
        <v>80</v>
      </c>
      <c r="V1892" t="s">
        <v>3041</v>
      </c>
      <c r="Y1892">
        <v>812088</v>
      </c>
      <c r="Z1892" t="s">
        <v>4171</v>
      </c>
      <c r="AB1892">
        <f t="shared" si="234"/>
        <v>2021</v>
      </c>
      <c r="AC1892">
        <f t="shared" si="235"/>
        <v>12</v>
      </c>
      <c r="AD1892" t="str">
        <f t="shared" si="236"/>
        <v>Q3</v>
      </c>
      <c r="AE1892" t="str">
        <f t="shared" si="237"/>
        <v>FY21/22</v>
      </c>
      <c r="AF1892" t="str">
        <f t="shared" si="238"/>
        <v>EAST</v>
      </c>
    </row>
    <row r="1893" spans="1:32">
      <c r="A1893" t="s">
        <v>3594</v>
      </c>
      <c r="B1893" t="s">
        <v>3646</v>
      </c>
      <c r="C1893" t="str">
        <f t="shared" si="232"/>
        <v>SPARES/OTHER</v>
      </c>
      <c r="D1893" s="4">
        <v>44538</v>
      </c>
      <c r="E1893" t="str">
        <f t="shared" si="233"/>
        <v>YAMAHA</v>
      </c>
      <c r="F1893">
        <v>14104171</v>
      </c>
      <c r="G1893" s="19">
        <v>44538</v>
      </c>
      <c r="H1893" t="s">
        <v>132</v>
      </c>
      <c r="I1893" t="s">
        <v>133</v>
      </c>
      <c r="J1893">
        <v>1</v>
      </c>
      <c r="K1893">
        <v>1</v>
      </c>
      <c r="L1893">
        <v>476.11</v>
      </c>
      <c r="M1893" t="s">
        <v>36</v>
      </c>
      <c r="N1893">
        <v>1.2150000000000001</v>
      </c>
      <c r="O1893">
        <v>476.11</v>
      </c>
      <c r="P1893">
        <f t="shared" si="239"/>
        <v>578.47365000000002</v>
      </c>
      <c r="Q1893" t="s">
        <v>4058</v>
      </c>
      <c r="R1893" t="s">
        <v>4170</v>
      </c>
      <c r="S1893" t="s">
        <v>25</v>
      </c>
      <c r="T1893">
        <v>905894</v>
      </c>
      <c r="U1893">
        <v>253</v>
      </c>
      <c r="V1893" t="s">
        <v>3041</v>
      </c>
      <c r="Y1893">
        <v>812088</v>
      </c>
      <c r="Z1893" t="s">
        <v>4171</v>
      </c>
      <c r="AB1893">
        <f t="shared" si="234"/>
        <v>2021</v>
      </c>
      <c r="AC1893">
        <f t="shared" si="235"/>
        <v>12</v>
      </c>
      <c r="AD1893" t="str">
        <f t="shared" si="236"/>
        <v>Q3</v>
      </c>
      <c r="AE1893" t="str">
        <f t="shared" si="237"/>
        <v>FY21/22</v>
      </c>
      <c r="AF1893" t="str">
        <f t="shared" si="238"/>
        <v>EAST</v>
      </c>
    </row>
    <row r="1894" spans="1:32">
      <c r="A1894" t="s">
        <v>3594</v>
      </c>
      <c r="B1894" t="s">
        <v>3672</v>
      </c>
      <c r="C1894" t="str">
        <f t="shared" si="232"/>
        <v>SPARES/OTHER</v>
      </c>
      <c r="D1894" s="4">
        <v>44538</v>
      </c>
      <c r="E1894" t="str">
        <f t="shared" si="233"/>
        <v>YAMAHA</v>
      </c>
      <c r="F1894">
        <v>14104172</v>
      </c>
      <c r="G1894" s="19">
        <v>44538</v>
      </c>
      <c r="H1894" t="s">
        <v>93</v>
      </c>
      <c r="I1894" t="s">
        <v>94</v>
      </c>
      <c r="J1894">
        <v>1</v>
      </c>
      <c r="K1894">
        <v>1</v>
      </c>
      <c r="L1894">
        <v>972.57</v>
      </c>
      <c r="M1894" t="s">
        <v>36</v>
      </c>
      <c r="N1894">
        <v>1.2150000000000001</v>
      </c>
      <c r="O1894">
        <v>972.57</v>
      </c>
      <c r="P1894">
        <f t="shared" si="239"/>
        <v>1181.6725500000002</v>
      </c>
      <c r="Q1894" t="s">
        <v>4053</v>
      </c>
      <c r="R1894" t="s">
        <v>2425</v>
      </c>
      <c r="S1894" t="s">
        <v>25</v>
      </c>
      <c r="T1894">
        <v>905895</v>
      </c>
      <c r="U1894">
        <v>512</v>
      </c>
      <c r="V1894" t="s">
        <v>3041</v>
      </c>
      <c r="Y1894">
        <v>812142</v>
      </c>
      <c r="Z1894" t="s">
        <v>2427</v>
      </c>
      <c r="AB1894">
        <f t="shared" si="234"/>
        <v>2021</v>
      </c>
      <c r="AC1894">
        <f t="shared" si="235"/>
        <v>12</v>
      </c>
      <c r="AD1894" t="str">
        <f t="shared" si="236"/>
        <v>Q3</v>
      </c>
      <c r="AE1894" t="str">
        <f t="shared" si="237"/>
        <v>FY21/22</v>
      </c>
      <c r="AF1894" t="str">
        <f t="shared" si="238"/>
        <v>WEST</v>
      </c>
    </row>
    <row r="1895" spans="1:32">
      <c r="A1895" t="s">
        <v>3594</v>
      </c>
      <c r="B1895" t="s">
        <v>3646</v>
      </c>
      <c r="C1895" t="str">
        <f t="shared" si="232"/>
        <v>CONTRACT_FEE</v>
      </c>
      <c r="D1895" s="4">
        <v>44543</v>
      </c>
      <c r="E1895" t="str">
        <f t="shared" si="233"/>
        <v>YAMAHA</v>
      </c>
      <c r="F1895">
        <v>13100211</v>
      </c>
      <c r="G1895" s="19">
        <v>44543</v>
      </c>
      <c r="H1895" t="s">
        <v>76</v>
      </c>
      <c r="I1895" t="s">
        <v>77</v>
      </c>
      <c r="J1895">
        <v>1</v>
      </c>
      <c r="K1895">
        <v>1</v>
      </c>
      <c r="L1895">
        <v>20796.46</v>
      </c>
      <c r="M1895" t="s">
        <v>36</v>
      </c>
      <c r="N1895">
        <v>1.2150000000000001</v>
      </c>
      <c r="O1895">
        <v>20796.46</v>
      </c>
      <c r="P1895">
        <f t="shared" si="239"/>
        <v>25267.698899999999</v>
      </c>
      <c r="Q1895" t="s">
        <v>4058</v>
      </c>
      <c r="R1895" t="s">
        <v>4300</v>
      </c>
      <c r="S1895" t="s">
        <v>25</v>
      </c>
      <c r="T1895">
        <v>905896</v>
      </c>
      <c r="U1895">
        <v>0</v>
      </c>
      <c r="V1895" t="s">
        <v>3035</v>
      </c>
      <c r="Z1895" t="s">
        <v>4301</v>
      </c>
      <c r="AB1895">
        <f t="shared" si="234"/>
        <v>2021</v>
      </c>
      <c r="AC1895">
        <f t="shared" si="235"/>
        <v>12</v>
      </c>
      <c r="AD1895" t="str">
        <f t="shared" si="236"/>
        <v>Q3</v>
      </c>
      <c r="AE1895" t="str">
        <f t="shared" si="237"/>
        <v>FY21/22</v>
      </c>
      <c r="AF1895" t="str">
        <f t="shared" si="238"/>
        <v>EAST</v>
      </c>
    </row>
    <row r="1896" spans="1:32">
      <c r="A1896" t="s">
        <v>3594</v>
      </c>
      <c r="B1896" t="s">
        <v>22</v>
      </c>
      <c r="C1896" t="str">
        <f t="shared" si="232"/>
        <v>SPARES/OTHER</v>
      </c>
      <c r="D1896" s="4">
        <v>44543</v>
      </c>
      <c r="E1896" t="str">
        <f t="shared" si="233"/>
        <v>HELLER</v>
      </c>
      <c r="F1896">
        <v>14104173</v>
      </c>
      <c r="G1896" s="19">
        <v>44543</v>
      </c>
      <c r="H1896" t="s">
        <v>251</v>
      </c>
      <c r="I1896" t="s">
        <v>252</v>
      </c>
      <c r="J1896">
        <v>4</v>
      </c>
      <c r="K1896">
        <v>4</v>
      </c>
      <c r="L1896">
        <v>18584.07</v>
      </c>
      <c r="M1896" t="s">
        <v>36</v>
      </c>
      <c r="N1896">
        <v>1.2150000000000001</v>
      </c>
      <c r="O1896">
        <v>18584.07</v>
      </c>
      <c r="P1896">
        <f t="shared" si="239"/>
        <v>22579.645050000003</v>
      </c>
      <c r="Q1896" t="s">
        <v>41</v>
      </c>
      <c r="R1896" t="s">
        <v>3026</v>
      </c>
      <c r="S1896" t="s">
        <v>25</v>
      </c>
      <c r="T1896">
        <v>905897</v>
      </c>
      <c r="U1896">
        <v>4400</v>
      </c>
      <c r="V1896" t="s">
        <v>3041</v>
      </c>
      <c r="X1896">
        <v>4200018013</v>
      </c>
      <c r="Y1896">
        <v>812716</v>
      </c>
      <c r="Z1896" t="s">
        <v>3027</v>
      </c>
      <c r="AB1896">
        <f t="shared" si="234"/>
        <v>2021</v>
      </c>
      <c r="AC1896">
        <f t="shared" si="235"/>
        <v>12</v>
      </c>
      <c r="AD1896" t="str">
        <f t="shared" si="236"/>
        <v>Q3</v>
      </c>
      <c r="AE1896" t="str">
        <f t="shared" si="237"/>
        <v>FY21/22</v>
      </c>
      <c r="AF1896" t="str">
        <f t="shared" si="238"/>
        <v>SOUTH</v>
      </c>
    </row>
    <row r="1897" spans="1:32">
      <c r="A1897" t="s">
        <v>3594</v>
      </c>
      <c r="B1897" t="s">
        <v>3651</v>
      </c>
      <c r="C1897" t="str">
        <f t="shared" si="232"/>
        <v>SERVICE_CHARGE</v>
      </c>
      <c r="D1897" s="4">
        <v>44545</v>
      </c>
      <c r="E1897" t="str">
        <f t="shared" si="233"/>
        <v>YAMAHA</v>
      </c>
      <c r="F1897">
        <v>12101172</v>
      </c>
      <c r="G1897" s="19">
        <v>44545</v>
      </c>
      <c r="H1897" t="s">
        <v>76</v>
      </c>
      <c r="I1897" t="s">
        <v>77</v>
      </c>
      <c r="J1897">
        <v>1</v>
      </c>
      <c r="K1897">
        <v>1</v>
      </c>
      <c r="L1897">
        <v>3000</v>
      </c>
      <c r="M1897" t="s">
        <v>36</v>
      </c>
      <c r="N1897">
        <v>1.2150000000000001</v>
      </c>
      <c r="O1897">
        <v>3000</v>
      </c>
      <c r="P1897">
        <f t="shared" si="239"/>
        <v>3645.0000000000005</v>
      </c>
      <c r="Q1897" t="s">
        <v>3652</v>
      </c>
      <c r="R1897" t="s">
        <v>4048</v>
      </c>
      <c r="S1897" t="s">
        <v>25</v>
      </c>
      <c r="T1897">
        <v>905898</v>
      </c>
      <c r="U1897">
        <v>0</v>
      </c>
      <c r="V1897" t="s">
        <v>3038</v>
      </c>
      <c r="X1897" t="s">
        <v>4720</v>
      </c>
      <c r="Z1897" t="s">
        <v>4050</v>
      </c>
      <c r="AB1897">
        <f t="shared" si="234"/>
        <v>2021</v>
      </c>
      <c r="AC1897">
        <f t="shared" si="235"/>
        <v>12</v>
      </c>
      <c r="AD1897" t="str">
        <f t="shared" si="236"/>
        <v>Q3</v>
      </c>
      <c r="AE1897" t="str">
        <f t="shared" si="237"/>
        <v>FY21/22</v>
      </c>
      <c r="AF1897" t="str">
        <f t="shared" si="238"/>
        <v>NORTH</v>
      </c>
    </row>
    <row r="1898" spans="1:32">
      <c r="A1898" t="s">
        <v>3594</v>
      </c>
      <c r="B1898" t="s">
        <v>22</v>
      </c>
      <c r="C1898" t="str">
        <f t="shared" si="232"/>
        <v>SERVICE_CHARGE</v>
      </c>
      <c r="D1898" s="4">
        <v>44545</v>
      </c>
      <c r="E1898" t="str">
        <f t="shared" si="233"/>
        <v>YAMAHA</v>
      </c>
      <c r="F1898">
        <v>12101173</v>
      </c>
      <c r="G1898" s="19">
        <v>44545</v>
      </c>
      <c r="H1898" t="s">
        <v>76</v>
      </c>
      <c r="I1898" t="s">
        <v>77</v>
      </c>
      <c r="J1898">
        <v>1</v>
      </c>
      <c r="K1898">
        <v>1</v>
      </c>
      <c r="L1898">
        <v>1592.92</v>
      </c>
      <c r="M1898" t="s">
        <v>36</v>
      </c>
      <c r="N1898">
        <v>1.2150000000000001</v>
      </c>
      <c r="O1898">
        <v>1592.92</v>
      </c>
      <c r="P1898">
        <f t="shared" si="239"/>
        <v>1935.3978000000002</v>
      </c>
      <c r="Q1898" t="s">
        <v>41</v>
      </c>
      <c r="R1898" t="s">
        <v>3112</v>
      </c>
      <c r="S1898" t="s">
        <v>25</v>
      </c>
      <c r="T1898">
        <v>905900</v>
      </c>
      <c r="U1898">
        <v>0</v>
      </c>
      <c r="V1898" t="s">
        <v>3038</v>
      </c>
      <c r="X1898" t="s">
        <v>3463</v>
      </c>
      <c r="Z1898" t="s">
        <v>3114</v>
      </c>
      <c r="AB1898">
        <f t="shared" si="234"/>
        <v>2021</v>
      </c>
      <c r="AC1898">
        <f t="shared" si="235"/>
        <v>12</v>
      </c>
      <c r="AD1898" t="str">
        <f t="shared" si="236"/>
        <v>Q3</v>
      </c>
      <c r="AE1898" t="str">
        <f t="shared" si="237"/>
        <v>FY21/22</v>
      </c>
      <c r="AF1898" t="str">
        <f t="shared" si="238"/>
        <v>SOUTH</v>
      </c>
    </row>
    <row r="1899" spans="1:32">
      <c r="A1899" t="s">
        <v>3594</v>
      </c>
      <c r="B1899" t="s">
        <v>22</v>
      </c>
      <c r="C1899" t="str">
        <f t="shared" si="232"/>
        <v>SPARES/OTHER</v>
      </c>
      <c r="D1899" s="4">
        <v>44545</v>
      </c>
      <c r="E1899" t="str">
        <f t="shared" si="233"/>
        <v>YAMAHA</v>
      </c>
      <c r="F1899">
        <v>14104174</v>
      </c>
      <c r="G1899" s="19">
        <v>44545</v>
      </c>
      <c r="H1899" t="s">
        <v>1305</v>
      </c>
      <c r="I1899" t="s">
        <v>45</v>
      </c>
      <c r="J1899">
        <v>1</v>
      </c>
      <c r="K1899">
        <v>1</v>
      </c>
      <c r="L1899">
        <v>132.74</v>
      </c>
      <c r="M1899" t="s">
        <v>36</v>
      </c>
      <c r="N1899">
        <v>1.2150000000000001</v>
      </c>
      <c r="O1899">
        <v>132.74</v>
      </c>
      <c r="P1899">
        <f t="shared" si="239"/>
        <v>161.27910000000003</v>
      </c>
      <c r="Q1899" t="s">
        <v>41</v>
      </c>
      <c r="R1899" t="s">
        <v>3112</v>
      </c>
      <c r="S1899" t="s">
        <v>25</v>
      </c>
      <c r="T1899">
        <v>905899</v>
      </c>
      <c r="U1899">
        <v>60</v>
      </c>
      <c r="V1899" t="s">
        <v>3041</v>
      </c>
      <c r="X1899" t="s">
        <v>3463</v>
      </c>
      <c r="Y1899">
        <v>813054</v>
      </c>
      <c r="Z1899" t="s">
        <v>3114</v>
      </c>
      <c r="AB1899">
        <f t="shared" si="234"/>
        <v>2021</v>
      </c>
      <c r="AC1899">
        <f t="shared" si="235"/>
        <v>12</v>
      </c>
      <c r="AD1899" t="str">
        <f t="shared" si="236"/>
        <v>Q3</v>
      </c>
      <c r="AE1899" t="str">
        <f t="shared" si="237"/>
        <v>FY21/22</v>
      </c>
      <c r="AF1899" t="str">
        <f t="shared" si="238"/>
        <v>SOUTH</v>
      </c>
    </row>
    <row r="1900" spans="1:32">
      <c r="A1900" t="s">
        <v>3594</v>
      </c>
      <c r="B1900" t="s">
        <v>22</v>
      </c>
      <c r="C1900" t="str">
        <f t="shared" si="232"/>
        <v>SPARES/OTHER</v>
      </c>
      <c r="D1900" s="4">
        <v>44545</v>
      </c>
      <c r="E1900" t="str">
        <f t="shared" si="233"/>
        <v>YAMAHA</v>
      </c>
      <c r="F1900">
        <v>14104174</v>
      </c>
      <c r="G1900" s="19">
        <v>44545</v>
      </c>
      <c r="H1900" t="s">
        <v>2013</v>
      </c>
      <c r="I1900" t="s">
        <v>44</v>
      </c>
      <c r="J1900">
        <v>1</v>
      </c>
      <c r="K1900">
        <v>1</v>
      </c>
      <c r="L1900">
        <v>132.74</v>
      </c>
      <c r="M1900" t="s">
        <v>36</v>
      </c>
      <c r="N1900">
        <v>1.2150000000000001</v>
      </c>
      <c r="O1900">
        <v>132.74</v>
      </c>
      <c r="P1900">
        <f t="shared" si="239"/>
        <v>161.27910000000003</v>
      </c>
      <c r="Q1900" t="s">
        <v>41</v>
      </c>
      <c r="R1900" t="s">
        <v>3112</v>
      </c>
      <c r="S1900" t="s">
        <v>25</v>
      </c>
      <c r="T1900">
        <v>905899</v>
      </c>
      <c r="U1900">
        <v>60</v>
      </c>
      <c r="V1900" t="s">
        <v>3041</v>
      </c>
      <c r="X1900" t="s">
        <v>3463</v>
      </c>
      <c r="Y1900">
        <v>813054</v>
      </c>
      <c r="Z1900" t="s">
        <v>3114</v>
      </c>
      <c r="AB1900">
        <f t="shared" si="234"/>
        <v>2021</v>
      </c>
      <c r="AC1900">
        <f t="shared" si="235"/>
        <v>12</v>
      </c>
      <c r="AD1900" t="str">
        <f t="shared" si="236"/>
        <v>Q3</v>
      </c>
      <c r="AE1900" t="str">
        <f t="shared" si="237"/>
        <v>FY21/22</v>
      </c>
      <c r="AF1900" t="str">
        <f t="shared" si="238"/>
        <v>SOUTH</v>
      </c>
    </row>
    <row r="1901" spans="1:32">
      <c r="A1901" t="s">
        <v>3594</v>
      </c>
      <c r="B1901" t="s">
        <v>22</v>
      </c>
      <c r="C1901" t="str">
        <f t="shared" si="232"/>
        <v>SERVICE_CHARGE</v>
      </c>
      <c r="D1901" s="4">
        <v>44546</v>
      </c>
      <c r="E1901" t="str">
        <f t="shared" si="233"/>
        <v>YAMAHA</v>
      </c>
      <c r="F1901">
        <v>12101174</v>
      </c>
      <c r="G1901" s="19">
        <v>44546</v>
      </c>
      <c r="H1901" t="s">
        <v>76</v>
      </c>
      <c r="I1901" t="s">
        <v>77</v>
      </c>
      <c r="J1901">
        <v>1</v>
      </c>
      <c r="K1901">
        <v>1</v>
      </c>
      <c r="L1901">
        <v>2654.87</v>
      </c>
      <c r="M1901" t="s">
        <v>36</v>
      </c>
      <c r="N1901">
        <v>1.2150000000000001</v>
      </c>
      <c r="O1901">
        <v>2654.87</v>
      </c>
      <c r="P1901">
        <f t="shared" si="239"/>
        <v>3225.66705</v>
      </c>
      <c r="Q1901" t="s">
        <v>41</v>
      </c>
      <c r="R1901" t="s">
        <v>2664</v>
      </c>
      <c r="S1901" t="s">
        <v>25</v>
      </c>
      <c r="T1901">
        <v>905903</v>
      </c>
      <c r="U1901">
        <v>0</v>
      </c>
      <c r="V1901" t="s">
        <v>3038</v>
      </c>
      <c r="Z1901" t="s">
        <v>2666</v>
      </c>
      <c r="AB1901">
        <f t="shared" si="234"/>
        <v>2021</v>
      </c>
      <c r="AC1901">
        <f t="shared" si="235"/>
        <v>12</v>
      </c>
      <c r="AD1901" t="str">
        <f t="shared" si="236"/>
        <v>Q3</v>
      </c>
      <c r="AE1901" t="str">
        <f t="shared" si="237"/>
        <v>FY21/22</v>
      </c>
      <c r="AF1901" t="str">
        <f t="shared" si="238"/>
        <v>SOUTH</v>
      </c>
    </row>
    <row r="1902" spans="1:32">
      <c r="A1902" t="s">
        <v>3594</v>
      </c>
      <c r="B1902" t="s">
        <v>22</v>
      </c>
      <c r="C1902" t="str">
        <f t="shared" si="232"/>
        <v>SPARES/OTHER</v>
      </c>
      <c r="D1902" s="4">
        <v>44546</v>
      </c>
      <c r="E1902" t="str">
        <f t="shared" si="233"/>
        <v>YAMAHA</v>
      </c>
      <c r="F1902">
        <v>14104175</v>
      </c>
      <c r="G1902" s="19">
        <v>44546</v>
      </c>
      <c r="H1902" t="s">
        <v>1185</v>
      </c>
      <c r="I1902" t="s">
        <v>1186</v>
      </c>
      <c r="J1902">
        <v>2</v>
      </c>
      <c r="K1902">
        <v>2</v>
      </c>
      <c r="L1902">
        <v>973.45</v>
      </c>
      <c r="M1902" t="s">
        <v>36</v>
      </c>
      <c r="N1902">
        <v>1.2150000000000001</v>
      </c>
      <c r="O1902">
        <v>973.45</v>
      </c>
      <c r="P1902">
        <f t="shared" si="239"/>
        <v>1182.7417500000001</v>
      </c>
      <c r="Q1902" t="s">
        <v>41</v>
      </c>
      <c r="R1902" t="s">
        <v>1157</v>
      </c>
      <c r="S1902" t="s">
        <v>25</v>
      </c>
      <c r="T1902">
        <v>905901</v>
      </c>
      <c r="U1902">
        <v>485.44</v>
      </c>
      <c r="V1902" t="s">
        <v>3041</v>
      </c>
      <c r="X1902" t="s">
        <v>3464</v>
      </c>
      <c r="Y1902">
        <v>813121</v>
      </c>
      <c r="Z1902" t="s">
        <v>1159</v>
      </c>
      <c r="AB1902">
        <f t="shared" si="234"/>
        <v>2021</v>
      </c>
      <c r="AC1902">
        <f t="shared" si="235"/>
        <v>12</v>
      </c>
      <c r="AD1902" t="str">
        <f t="shared" si="236"/>
        <v>Q3</v>
      </c>
      <c r="AE1902" t="str">
        <f t="shared" si="237"/>
        <v>FY21/22</v>
      </c>
      <c r="AF1902" t="str">
        <f t="shared" si="238"/>
        <v>SOUTH</v>
      </c>
    </row>
    <row r="1903" spans="1:32">
      <c r="A1903" t="s">
        <v>3594</v>
      </c>
      <c r="B1903" t="s">
        <v>22</v>
      </c>
      <c r="C1903" t="str">
        <f t="shared" si="232"/>
        <v>SPARES/OTHER</v>
      </c>
      <c r="D1903" s="4">
        <v>44546</v>
      </c>
      <c r="E1903" t="str">
        <f t="shared" si="233"/>
        <v>YAMAHA</v>
      </c>
      <c r="F1903">
        <v>14104175</v>
      </c>
      <c r="G1903" s="19">
        <v>44546</v>
      </c>
      <c r="H1903" t="s">
        <v>1167</v>
      </c>
      <c r="I1903" t="s">
        <v>1168</v>
      </c>
      <c r="J1903">
        <v>1</v>
      </c>
      <c r="K1903">
        <v>1</v>
      </c>
      <c r="L1903">
        <v>3362.83</v>
      </c>
      <c r="M1903" t="s">
        <v>36</v>
      </c>
      <c r="N1903">
        <v>1.2150000000000001</v>
      </c>
      <c r="O1903">
        <v>3362.83</v>
      </c>
      <c r="P1903">
        <f t="shared" si="239"/>
        <v>4085.8384500000002</v>
      </c>
      <c r="Q1903" t="s">
        <v>41</v>
      </c>
      <c r="R1903" t="s">
        <v>1157</v>
      </c>
      <c r="S1903" t="s">
        <v>25</v>
      </c>
      <c r="T1903">
        <v>905901</v>
      </c>
      <c r="U1903">
        <v>1695.69</v>
      </c>
      <c r="V1903" t="s">
        <v>3041</v>
      </c>
      <c r="X1903" t="s">
        <v>3464</v>
      </c>
      <c r="Y1903">
        <v>813121</v>
      </c>
      <c r="Z1903" t="s">
        <v>1159</v>
      </c>
      <c r="AB1903">
        <f t="shared" si="234"/>
        <v>2021</v>
      </c>
      <c r="AC1903">
        <f t="shared" si="235"/>
        <v>12</v>
      </c>
      <c r="AD1903" t="str">
        <f t="shared" si="236"/>
        <v>Q3</v>
      </c>
      <c r="AE1903" t="str">
        <f t="shared" si="237"/>
        <v>FY21/22</v>
      </c>
      <c r="AF1903" t="str">
        <f t="shared" si="238"/>
        <v>SOUTH</v>
      </c>
    </row>
    <row r="1904" spans="1:32">
      <c r="A1904" t="s">
        <v>3594</v>
      </c>
      <c r="B1904" t="s">
        <v>22</v>
      </c>
      <c r="C1904" t="str">
        <f t="shared" si="232"/>
        <v>SPARES/OTHER</v>
      </c>
      <c r="D1904" s="4">
        <v>44546</v>
      </c>
      <c r="E1904" t="str">
        <f t="shared" si="233"/>
        <v>YAMAHA</v>
      </c>
      <c r="F1904">
        <v>14104175</v>
      </c>
      <c r="G1904" s="19">
        <v>44546</v>
      </c>
      <c r="H1904" t="s">
        <v>1586</v>
      </c>
      <c r="I1904" t="s">
        <v>1587</v>
      </c>
      <c r="J1904">
        <v>1</v>
      </c>
      <c r="K1904">
        <v>1</v>
      </c>
      <c r="L1904">
        <v>1150.44</v>
      </c>
      <c r="M1904" t="s">
        <v>36</v>
      </c>
      <c r="N1904">
        <v>1.2150000000000001</v>
      </c>
      <c r="O1904">
        <v>1150.44</v>
      </c>
      <c r="P1904">
        <f t="shared" si="239"/>
        <v>1397.7846000000002</v>
      </c>
      <c r="Q1904" t="s">
        <v>41</v>
      </c>
      <c r="R1904" t="s">
        <v>1157</v>
      </c>
      <c r="S1904" t="s">
        <v>25</v>
      </c>
      <c r="T1904">
        <v>905901</v>
      </c>
      <c r="U1904">
        <v>0</v>
      </c>
      <c r="V1904" t="s">
        <v>3041</v>
      </c>
      <c r="X1904" t="s">
        <v>3464</v>
      </c>
      <c r="Y1904">
        <v>813121</v>
      </c>
      <c r="Z1904" t="s">
        <v>1159</v>
      </c>
      <c r="AB1904">
        <f t="shared" si="234"/>
        <v>2021</v>
      </c>
      <c r="AC1904">
        <f t="shared" si="235"/>
        <v>12</v>
      </c>
      <c r="AD1904" t="str">
        <f t="shared" si="236"/>
        <v>Q3</v>
      </c>
      <c r="AE1904" t="str">
        <f t="shared" si="237"/>
        <v>FY21/22</v>
      </c>
      <c r="AF1904" t="str">
        <f t="shared" si="238"/>
        <v>SOUTH</v>
      </c>
    </row>
    <row r="1905" spans="1:32">
      <c r="A1905" t="s">
        <v>3594</v>
      </c>
      <c r="B1905" t="s">
        <v>22</v>
      </c>
      <c r="C1905" t="str">
        <f t="shared" si="232"/>
        <v>SPARES/OTHER</v>
      </c>
      <c r="D1905" s="4">
        <v>44546</v>
      </c>
      <c r="E1905" t="str">
        <f t="shared" si="233"/>
        <v>YAMAHA</v>
      </c>
      <c r="F1905">
        <v>14104175</v>
      </c>
      <c r="G1905" s="19">
        <v>44546</v>
      </c>
      <c r="H1905" t="s">
        <v>1942</v>
      </c>
      <c r="I1905" t="s">
        <v>1943</v>
      </c>
      <c r="J1905">
        <v>1</v>
      </c>
      <c r="K1905">
        <v>1</v>
      </c>
      <c r="L1905">
        <v>1327.43</v>
      </c>
      <c r="M1905" t="s">
        <v>36</v>
      </c>
      <c r="N1905">
        <v>1.2150000000000001</v>
      </c>
      <c r="O1905">
        <v>1327.43</v>
      </c>
      <c r="P1905">
        <f t="shared" si="239"/>
        <v>1612.8274500000002</v>
      </c>
      <c r="Q1905" t="s">
        <v>41</v>
      </c>
      <c r="R1905" t="s">
        <v>1157</v>
      </c>
      <c r="S1905" t="s">
        <v>25</v>
      </c>
      <c r="T1905">
        <v>905901</v>
      </c>
      <c r="U1905">
        <v>0</v>
      </c>
      <c r="V1905" t="s">
        <v>3041</v>
      </c>
      <c r="X1905" t="s">
        <v>3464</v>
      </c>
      <c r="Y1905">
        <v>813121</v>
      </c>
      <c r="Z1905" t="s">
        <v>1159</v>
      </c>
      <c r="AB1905">
        <f t="shared" si="234"/>
        <v>2021</v>
      </c>
      <c r="AC1905">
        <f t="shared" si="235"/>
        <v>12</v>
      </c>
      <c r="AD1905" t="str">
        <f t="shared" si="236"/>
        <v>Q3</v>
      </c>
      <c r="AE1905" t="str">
        <f t="shared" si="237"/>
        <v>FY21/22</v>
      </c>
      <c r="AF1905" t="str">
        <f t="shared" si="238"/>
        <v>SOUTH</v>
      </c>
    </row>
    <row r="1906" spans="1:32">
      <c r="A1906" t="s">
        <v>3594</v>
      </c>
      <c r="B1906" t="s">
        <v>22</v>
      </c>
      <c r="C1906" t="str">
        <f t="shared" si="232"/>
        <v>SPARES/OTHER</v>
      </c>
      <c r="D1906" s="4">
        <v>44546</v>
      </c>
      <c r="E1906" t="str">
        <f t="shared" si="233"/>
        <v>YAMAHA</v>
      </c>
      <c r="F1906">
        <v>14104176</v>
      </c>
      <c r="G1906" s="19">
        <v>44546</v>
      </c>
      <c r="H1906" t="s">
        <v>42</v>
      </c>
      <c r="I1906" t="s">
        <v>43</v>
      </c>
      <c r="J1906">
        <v>10</v>
      </c>
      <c r="K1906">
        <v>10</v>
      </c>
      <c r="L1906">
        <v>1238.94</v>
      </c>
      <c r="M1906" t="s">
        <v>36</v>
      </c>
      <c r="N1906">
        <v>1.2150000000000001</v>
      </c>
      <c r="O1906">
        <v>1238.94</v>
      </c>
      <c r="P1906">
        <f t="shared" si="239"/>
        <v>1505.3121000000001</v>
      </c>
      <c r="Q1906" t="s">
        <v>41</v>
      </c>
      <c r="R1906" t="s">
        <v>2664</v>
      </c>
      <c r="S1906" t="s">
        <v>25</v>
      </c>
      <c r="T1906">
        <v>905902</v>
      </c>
      <c r="U1906">
        <v>639.20000000000005</v>
      </c>
      <c r="V1906" t="s">
        <v>3041</v>
      </c>
      <c r="X1906" t="s">
        <v>3465</v>
      </c>
      <c r="Y1906">
        <v>813225</v>
      </c>
      <c r="Z1906" t="s">
        <v>2666</v>
      </c>
      <c r="AB1906">
        <f t="shared" si="234"/>
        <v>2021</v>
      </c>
      <c r="AC1906">
        <f t="shared" si="235"/>
        <v>12</v>
      </c>
      <c r="AD1906" t="str">
        <f t="shared" si="236"/>
        <v>Q3</v>
      </c>
      <c r="AE1906" t="str">
        <f t="shared" si="237"/>
        <v>FY21/22</v>
      </c>
      <c r="AF1906" t="str">
        <f t="shared" si="238"/>
        <v>SOUTH</v>
      </c>
    </row>
    <row r="1907" spans="1:32">
      <c r="A1907" t="s">
        <v>3594</v>
      </c>
      <c r="B1907" t="s">
        <v>3646</v>
      </c>
      <c r="C1907" t="str">
        <f t="shared" si="232"/>
        <v>CONTRACT_FEE</v>
      </c>
      <c r="D1907" s="4">
        <v>44550</v>
      </c>
      <c r="E1907" t="str">
        <f t="shared" si="233"/>
        <v>YAMAHA</v>
      </c>
      <c r="F1907">
        <v>13100212</v>
      </c>
      <c r="G1907" s="19">
        <v>44550</v>
      </c>
      <c r="H1907" t="s">
        <v>76</v>
      </c>
      <c r="I1907" t="s">
        <v>77</v>
      </c>
      <c r="J1907">
        <v>1</v>
      </c>
      <c r="K1907">
        <v>1</v>
      </c>
      <c r="L1907">
        <v>5309.73</v>
      </c>
      <c r="M1907" t="s">
        <v>36</v>
      </c>
      <c r="N1907">
        <v>1.2150000000000001</v>
      </c>
      <c r="O1907">
        <v>5309.73</v>
      </c>
      <c r="P1907">
        <f t="shared" si="239"/>
        <v>6451.3219499999996</v>
      </c>
      <c r="Q1907" t="s">
        <v>4058</v>
      </c>
      <c r="R1907" t="s">
        <v>4319</v>
      </c>
      <c r="S1907" t="s">
        <v>25</v>
      </c>
      <c r="T1907">
        <v>905908</v>
      </c>
      <c r="U1907">
        <v>0</v>
      </c>
      <c r="V1907" t="s">
        <v>3035</v>
      </c>
      <c r="Z1907" t="s">
        <v>4320</v>
      </c>
      <c r="AB1907">
        <f t="shared" si="234"/>
        <v>2021</v>
      </c>
      <c r="AC1907">
        <f t="shared" si="235"/>
        <v>12</v>
      </c>
      <c r="AD1907" t="str">
        <f t="shared" si="236"/>
        <v>Q3</v>
      </c>
      <c r="AE1907" t="str">
        <f t="shared" si="237"/>
        <v>FY21/22</v>
      </c>
      <c r="AF1907" t="str">
        <f t="shared" si="238"/>
        <v>EAST</v>
      </c>
    </row>
    <row r="1908" spans="1:32">
      <c r="A1908" t="s">
        <v>3594</v>
      </c>
      <c r="B1908" t="s">
        <v>3646</v>
      </c>
      <c r="C1908" t="str">
        <f t="shared" si="232"/>
        <v>SPARES/OTHER</v>
      </c>
      <c r="D1908" s="4">
        <v>44550</v>
      </c>
      <c r="E1908" t="str">
        <f t="shared" si="233"/>
        <v>YAMAHA</v>
      </c>
      <c r="F1908">
        <v>14104177</v>
      </c>
      <c r="G1908" s="19">
        <v>44550</v>
      </c>
      <c r="H1908" t="s">
        <v>3856</v>
      </c>
      <c r="I1908" t="s">
        <v>3857</v>
      </c>
      <c r="J1908">
        <v>1</v>
      </c>
      <c r="K1908">
        <v>1</v>
      </c>
      <c r="L1908">
        <v>1258.4100000000001</v>
      </c>
      <c r="M1908" t="s">
        <v>36</v>
      </c>
      <c r="N1908">
        <v>1.2150000000000001</v>
      </c>
      <c r="O1908">
        <v>1258.4100000000001</v>
      </c>
      <c r="P1908">
        <f t="shared" si="239"/>
        <v>1528.9681500000002</v>
      </c>
      <c r="Q1908" t="s">
        <v>4058</v>
      </c>
      <c r="R1908" t="s">
        <v>2383</v>
      </c>
      <c r="S1908" t="s">
        <v>25</v>
      </c>
      <c r="T1908">
        <v>905904</v>
      </c>
      <c r="U1908">
        <v>596</v>
      </c>
      <c r="V1908" t="s">
        <v>3041</v>
      </c>
      <c r="Y1908">
        <v>813537</v>
      </c>
      <c r="Z1908" t="s">
        <v>2385</v>
      </c>
      <c r="AB1908">
        <f t="shared" si="234"/>
        <v>2021</v>
      </c>
      <c r="AC1908">
        <f t="shared" si="235"/>
        <v>12</v>
      </c>
      <c r="AD1908" t="str">
        <f t="shared" si="236"/>
        <v>Q3</v>
      </c>
      <c r="AE1908" t="str">
        <f t="shared" si="237"/>
        <v>FY21/22</v>
      </c>
      <c r="AF1908" t="str">
        <f t="shared" si="238"/>
        <v>EAST</v>
      </c>
    </row>
    <row r="1909" spans="1:32">
      <c r="A1909" t="s">
        <v>3594</v>
      </c>
      <c r="B1909" t="s">
        <v>22</v>
      </c>
      <c r="C1909" t="str">
        <f t="shared" si="232"/>
        <v>SPARES/OTHER</v>
      </c>
      <c r="D1909" s="4">
        <v>44550</v>
      </c>
      <c r="E1909" t="str">
        <f t="shared" si="233"/>
        <v>YAMAHA</v>
      </c>
      <c r="F1909">
        <v>14104178</v>
      </c>
      <c r="G1909" s="19">
        <v>44550</v>
      </c>
      <c r="H1909" t="s">
        <v>867</v>
      </c>
      <c r="I1909" t="s">
        <v>436</v>
      </c>
      <c r="J1909">
        <v>1</v>
      </c>
      <c r="K1909">
        <v>1</v>
      </c>
      <c r="L1909">
        <v>5575.22</v>
      </c>
      <c r="M1909" t="s">
        <v>36</v>
      </c>
      <c r="N1909">
        <v>1.2150000000000001</v>
      </c>
      <c r="O1909">
        <v>5575.22</v>
      </c>
      <c r="P1909">
        <f t="shared" si="239"/>
        <v>6773.8923000000004</v>
      </c>
      <c r="Q1909" t="s">
        <v>41</v>
      </c>
      <c r="R1909" t="s">
        <v>3050</v>
      </c>
      <c r="S1909" t="s">
        <v>25</v>
      </c>
      <c r="T1909">
        <v>905905</v>
      </c>
      <c r="U1909">
        <v>2903</v>
      </c>
      <c r="V1909" t="s">
        <v>3041</v>
      </c>
      <c r="X1909" t="s">
        <v>3466</v>
      </c>
      <c r="Y1909">
        <v>813596</v>
      </c>
      <c r="Z1909" t="s">
        <v>3052</v>
      </c>
      <c r="AB1909">
        <f t="shared" si="234"/>
        <v>2021</v>
      </c>
      <c r="AC1909">
        <f t="shared" si="235"/>
        <v>12</v>
      </c>
      <c r="AD1909" t="str">
        <f t="shared" si="236"/>
        <v>Q3</v>
      </c>
      <c r="AE1909" t="str">
        <f t="shared" si="237"/>
        <v>FY21/22</v>
      </c>
      <c r="AF1909" t="str">
        <f t="shared" si="238"/>
        <v>SOUTH</v>
      </c>
    </row>
    <row r="1910" spans="1:32">
      <c r="A1910" t="s">
        <v>3594</v>
      </c>
      <c r="B1910" t="s">
        <v>22</v>
      </c>
      <c r="C1910" t="str">
        <f t="shared" si="232"/>
        <v>SPARES/OTHER</v>
      </c>
      <c r="D1910" s="4">
        <v>44550</v>
      </c>
      <c r="E1910" t="str">
        <f t="shared" si="233"/>
        <v>YAMAHA</v>
      </c>
      <c r="F1910">
        <v>14104178</v>
      </c>
      <c r="G1910" s="19">
        <v>44550</v>
      </c>
      <c r="H1910" t="s">
        <v>1167</v>
      </c>
      <c r="I1910" t="s">
        <v>1168</v>
      </c>
      <c r="J1910">
        <v>6</v>
      </c>
      <c r="K1910">
        <v>6</v>
      </c>
      <c r="L1910">
        <v>23893.8</v>
      </c>
      <c r="M1910" t="s">
        <v>36</v>
      </c>
      <c r="N1910">
        <v>1.2150000000000001</v>
      </c>
      <c r="O1910">
        <v>23893.8</v>
      </c>
      <c r="P1910">
        <f t="shared" si="239"/>
        <v>29030.967000000001</v>
      </c>
      <c r="Q1910" t="s">
        <v>41</v>
      </c>
      <c r="R1910" t="s">
        <v>3050</v>
      </c>
      <c r="S1910" t="s">
        <v>25</v>
      </c>
      <c r="T1910">
        <v>905905</v>
      </c>
      <c r="U1910">
        <v>10174.15</v>
      </c>
      <c r="V1910" t="s">
        <v>3041</v>
      </c>
      <c r="X1910" t="s">
        <v>3466</v>
      </c>
      <c r="Y1910">
        <v>813596</v>
      </c>
      <c r="Z1910" t="s">
        <v>3052</v>
      </c>
      <c r="AB1910">
        <f t="shared" si="234"/>
        <v>2021</v>
      </c>
      <c r="AC1910">
        <f t="shared" si="235"/>
        <v>12</v>
      </c>
      <c r="AD1910" t="str">
        <f t="shared" si="236"/>
        <v>Q3</v>
      </c>
      <c r="AE1910" t="str">
        <f t="shared" si="237"/>
        <v>FY21/22</v>
      </c>
      <c r="AF1910" t="str">
        <f t="shared" si="238"/>
        <v>SOUTH</v>
      </c>
    </row>
    <row r="1911" spans="1:32">
      <c r="A1911" t="s">
        <v>3594</v>
      </c>
      <c r="B1911" t="s">
        <v>22</v>
      </c>
      <c r="C1911" t="str">
        <f t="shared" si="232"/>
        <v>SPARES/OTHER</v>
      </c>
      <c r="D1911" s="4">
        <v>44550</v>
      </c>
      <c r="E1911" t="str">
        <f t="shared" si="233"/>
        <v>YAMAHA</v>
      </c>
      <c r="F1911">
        <v>14104178</v>
      </c>
      <c r="G1911" s="19">
        <v>44550</v>
      </c>
      <c r="H1911" t="s">
        <v>1909</v>
      </c>
      <c r="I1911" t="s">
        <v>1910</v>
      </c>
      <c r="J1911">
        <v>1</v>
      </c>
      <c r="K1911">
        <v>1</v>
      </c>
      <c r="L1911">
        <v>5575.22</v>
      </c>
      <c r="M1911" t="s">
        <v>36</v>
      </c>
      <c r="N1911">
        <v>1.2150000000000001</v>
      </c>
      <c r="O1911">
        <v>5575.22</v>
      </c>
      <c r="P1911">
        <f t="shared" si="239"/>
        <v>6773.8923000000004</v>
      </c>
      <c r="Q1911" t="s">
        <v>41</v>
      </c>
      <c r="R1911" t="s">
        <v>3050</v>
      </c>
      <c r="S1911" t="s">
        <v>25</v>
      </c>
      <c r="T1911">
        <v>905905</v>
      </c>
      <c r="U1911">
        <v>2788</v>
      </c>
      <c r="V1911" t="s">
        <v>3041</v>
      </c>
      <c r="X1911" t="s">
        <v>3466</v>
      </c>
      <c r="Y1911">
        <v>813596</v>
      </c>
      <c r="Z1911" t="s">
        <v>3052</v>
      </c>
      <c r="AB1911">
        <f t="shared" si="234"/>
        <v>2021</v>
      </c>
      <c r="AC1911">
        <f t="shared" si="235"/>
        <v>12</v>
      </c>
      <c r="AD1911" t="str">
        <f t="shared" si="236"/>
        <v>Q3</v>
      </c>
      <c r="AE1911" t="str">
        <f t="shared" si="237"/>
        <v>FY21/22</v>
      </c>
      <c r="AF1911" t="str">
        <f t="shared" si="238"/>
        <v>SOUTH</v>
      </c>
    </row>
    <row r="1912" spans="1:32">
      <c r="A1912" t="s">
        <v>3594</v>
      </c>
      <c r="B1912" t="s">
        <v>22</v>
      </c>
      <c r="C1912" t="str">
        <f t="shared" si="232"/>
        <v>SPARES/OTHER</v>
      </c>
      <c r="D1912" s="4">
        <v>44550</v>
      </c>
      <c r="E1912" t="str">
        <f t="shared" si="233"/>
        <v>OTHERS</v>
      </c>
      <c r="F1912">
        <v>14104178</v>
      </c>
      <c r="G1912" s="19">
        <v>44550</v>
      </c>
      <c r="H1912" t="s">
        <v>3467</v>
      </c>
      <c r="I1912" t="s">
        <v>351</v>
      </c>
      <c r="J1912">
        <v>3</v>
      </c>
      <c r="K1912">
        <v>3</v>
      </c>
      <c r="L1912">
        <v>4162.83</v>
      </c>
      <c r="M1912" t="s">
        <v>36</v>
      </c>
      <c r="N1912">
        <v>1.2150000000000001</v>
      </c>
      <c r="O1912">
        <v>4162.83</v>
      </c>
      <c r="P1912">
        <f t="shared" si="239"/>
        <v>5057.8384500000002</v>
      </c>
      <c r="Q1912" t="s">
        <v>41</v>
      </c>
      <c r="R1912" t="s">
        <v>3050</v>
      </c>
      <c r="S1912" t="s">
        <v>25</v>
      </c>
      <c r="T1912">
        <v>905905</v>
      </c>
      <c r="U1912">
        <v>1327.44</v>
      </c>
      <c r="V1912" t="s">
        <v>3041</v>
      </c>
      <c r="X1912" t="s">
        <v>3466</v>
      </c>
      <c r="Y1912">
        <v>813596</v>
      </c>
      <c r="Z1912" t="s">
        <v>3052</v>
      </c>
      <c r="AB1912">
        <f t="shared" si="234"/>
        <v>2021</v>
      </c>
      <c r="AC1912">
        <f t="shared" si="235"/>
        <v>12</v>
      </c>
      <c r="AD1912" t="str">
        <f t="shared" si="236"/>
        <v>Q3</v>
      </c>
      <c r="AE1912" t="str">
        <f t="shared" si="237"/>
        <v>FY21/22</v>
      </c>
      <c r="AF1912" t="str">
        <f t="shared" si="238"/>
        <v>SOUTH</v>
      </c>
    </row>
    <row r="1913" spans="1:32">
      <c r="A1913" t="s">
        <v>3594</v>
      </c>
      <c r="B1913" t="s">
        <v>22</v>
      </c>
      <c r="C1913" t="str">
        <f t="shared" si="232"/>
        <v>SPARES/OTHER</v>
      </c>
      <c r="D1913" s="4">
        <v>44550</v>
      </c>
      <c r="E1913" t="str">
        <f t="shared" si="233"/>
        <v>OTHERS</v>
      </c>
      <c r="F1913">
        <v>14104178</v>
      </c>
      <c r="G1913" s="19">
        <v>44550</v>
      </c>
      <c r="H1913" t="s">
        <v>3468</v>
      </c>
      <c r="I1913" t="s">
        <v>351</v>
      </c>
      <c r="J1913">
        <v>6</v>
      </c>
      <c r="K1913">
        <v>6</v>
      </c>
      <c r="L1913">
        <v>8325.66</v>
      </c>
      <c r="M1913" t="s">
        <v>36</v>
      </c>
      <c r="N1913">
        <v>1.2150000000000001</v>
      </c>
      <c r="O1913">
        <v>8325.66</v>
      </c>
      <c r="P1913">
        <f t="shared" si="239"/>
        <v>10115.6769</v>
      </c>
      <c r="Q1913" t="s">
        <v>41</v>
      </c>
      <c r="R1913" t="s">
        <v>3050</v>
      </c>
      <c r="S1913" t="s">
        <v>25</v>
      </c>
      <c r="T1913">
        <v>905905</v>
      </c>
      <c r="U1913">
        <v>1858.38</v>
      </c>
      <c r="V1913" t="s">
        <v>3041</v>
      </c>
      <c r="X1913" t="s">
        <v>3466</v>
      </c>
      <c r="Y1913">
        <v>813596</v>
      </c>
      <c r="Z1913" t="s">
        <v>3052</v>
      </c>
      <c r="AB1913">
        <f t="shared" si="234"/>
        <v>2021</v>
      </c>
      <c r="AC1913">
        <f t="shared" si="235"/>
        <v>12</v>
      </c>
      <c r="AD1913" t="str">
        <f t="shared" si="236"/>
        <v>Q3</v>
      </c>
      <c r="AE1913" t="str">
        <f t="shared" si="237"/>
        <v>FY21/22</v>
      </c>
      <c r="AF1913" t="str">
        <f t="shared" si="238"/>
        <v>SOUTH</v>
      </c>
    </row>
    <row r="1914" spans="1:32">
      <c r="A1914" t="s">
        <v>3594</v>
      </c>
      <c r="B1914" t="s">
        <v>22</v>
      </c>
      <c r="C1914" t="str">
        <f t="shared" si="232"/>
        <v>SPARES/OTHER</v>
      </c>
      <c r="D1914" s="4">
        <v>44550</v>
      </c>
      <c r="E1914" t="str">
        <f t="shared" si="233"/>
        <v>YAMAHA</v>
      </c>
      <c r="F1914">
        <v>14104179</v>
      </c>
      <c r="G1914" s="19">
        <v>44550</v>
      </c>
      <c r="H1914" t="s">
        <v>2545</v>
      </c>
      <c r="I1914" t="s">
        <v>2062</v>
      </c>
      <c r="J1914">
        <v>1</v>
      </c>
      <c r="K1914">
        <v>1</v>
      </c>
      <c r="L1914">
        <v>2035.4</v>
      </c>
      <c r="M1914" t="s">
        <v>36</v>
      </c>
      <c r="N1914">
        <v>1.2150000000000001</v>
      </c>
      <c r="O1914">
        <v>2035.4</v>
      </c>
      <c r="P1914">
        <f t="shared" si="239"/>
        <v>2473.0110000000004</v>
      </c>
      <c r="Q1914" t="s">
        <v>41</v>
      </c>
      <c r="R1914" t="s">
        <v>362</v>
      </c>
      <c r="S1914" t="s">
        <v>25</v>
      </c>
      <c r="T1914">
        <v>905906</v>
      </c>
      <c r="U1914">
        <v>1095</v>
      </c>
      <c r="V1914" t="s">
        <v>3041</v>
      </c>
      <c r="Y1914">
        <v>813605</v>
      </c>
      <c r="Z1914" t="s">
        <v>2669</v>
      </c>
      <c r="AB1914">
        <f t="shared" si="234"/>
        <v>2021</v>
      </c>
      <c r="AC1914">
        <f t="shared" si="235"/>
        <v>12</v>
      </c>
      <c r="AD1914" t="str">
        <f t="shared" si="236"/>
        <v>Q3</v>
      </c>
      <c r="AE1914" t="str">
        <f t="shared" si="237"/>
        <v>FY21/22</v>
      </c>
      <c r="AF1914" t="str">
        <f t="shared" si="238"/>
        <v>SOUTH</v>
      </c>
    </row>
    <row r="1915" spans="1:32">
      <c r="A1915" t="s">
        <v>3594</v>
      </c>
      <c r="B1915" t="s">
        <v>22</v>
      </c>
      <c r="C1915" t="str">
        <f t="shared" si="232"/>
        <v>SPARES/OTHER</v>
      </c>
      <c r="D1915" s="4">
        <v>44550</v>
      </c>
      <c r="E1915" t="str">
        <f t="shared" si="233"/>
        <v>YAMAHA</v>
      </c>
      <c r="F1915">
        <v>14104179</v>
      </c>
      <c r="G1915" s="19">
        <v>44550</v>
      </c>
      <c r="H1915" t="s">
        <v>1580</v>
      </c>
      <c r="I1915" t="s">
        <v>1581</v>
      </c>
      <c r="J1915">
        <v>1</v>
      </c>
      <c r="K1915">
        <v>1</v>
      </c>
      <c r="L1915">
        <v>1681.42</v>
      </c>
      <c r="M1915" t="s">
        <v>36</v>
      </c>
      <c r="N1915">
        <v>1.2150000000000001</v>
      </c>
      <c r="O1915">
        <v>1681.42</v>
      </c>
      <c r="P1915">
        <f t="shared" si="239"/>
        <v>2042.9253000000003</v>
      </c>
      <c r="Q1915" t="s">
        <v>41</v>
      </c>
      <c r="R1915" t="s">
        <v>362</v>
      </c>
      <c r="S1915" t="s">
        <v>25</v>
      </c>
      <c r="T1915">
        <v>905906</v>
      </c>
      <c r="U1915">
        <v>908</v>
      </c>
      <c r="V1915" t="s">
        <v>3041</v>
      </c>
      <c r="Y1915">
        <v>813605</v>
      </c>
      <c r="Z1915" t="s">
        <v>2669</v>
      </c>
      <c r="AB1915">
        <f t="shared" si="234"/>
        <v>2021</v>
      </c>
      <c r="AC1915">
        <f t="shared" si="235"/>
        <v>12</v>
      </c>
      <c r="AD1915" t="str">
        <f t="shared" si="236"/>
        <v>Q3</v>
      </c>
      <c r="AE1915" t="str">
        <f t="shared" si="237"/>
        <v>FY21/22</v>
      </c>
      <c r="AF1915" t="str">
        <f t="shared" si="238"/>
        <v>SOUTH</v>
      </c>
    </row>
    <row r="1916" spans="1:32">
      <c r="A1916" t="s">
        <v>3594</v>
      </c>
      <c r="B1916" t="s">
        <v>22</v>
      </c>
      <c r="C1916" t="str">
        <f t="shared" si="232"/>
        <v>SPARES/OTHER</v>
      </c>
      <c r="D1916" s="4">
        <v>44550</v>
      </c>
      <c r="E1916" t="str">
        <f t="shared" si="233"/>
        <v>YAMAHA</v>
      </c>
      <c r="F1916">
        <v>14104179</v>
      </c>
      <c r="G1916" s="19">
        <v>44550</v>
      </c>
      <c r="H1916" t="s">
        <v>130</v>
      </c>
      <c r="I1916" t="s">
        <v>131</v>
      </c>
      <c r="J1916">
        <v>1</v>
      </c>
      <c r="K1916">
        <v>1</v>
      </c>
      <c r="L1916">
        <v>1946.9</v>
      </c>
      <c r="M1916" t="s">
        <v>36</v>
      </c>
      <c r="N1916">
        <v>1.2150000000000001</v>
      </c>
      <c r="O1916">
        <v>1946.9</v>
      </c>
      <c r="P1916">
        <f t="shared" si="239"/>
        <v>2365.4835000000003</v>
      </c>
      <c r="Q1916" t="s">
        <v>41</v>
      </c>
      <c r="R1916" t="s">
        <v>362</v>
      </c>
      <c r="S1916" t="s">
        <v>25</v>
      </c>
      <c r="T1916">
        <v>905906</v>
      </c>
      <c r="U1916">
        <v>1059.78</v>
      </c>
      <c r="V1916" t="s">
        <v>3041</v>
      </c>
      <c r="Y1916">
        <v>813605</v>
      </c>
      <c r="Z1916" t="s">
        <v>2669</v>
      </c>
      <c r="AB1916">
        <f t="shared" si="234"/>
        <v>2021</v>
      </c>
      <c r="AC1916">
        <f t="shared" si="235"/>
        <v>12</v>
      </c>
      <c r="AD1916" t="str">
        <f t="shared" si="236"/>
        <v>Q3</v>
      </c>
      <c r="AE1916" t="str">
        <f t="shared" si="237"/>
        <v>FY21/22</v>
      </c>
      <c r="AF1916" t="str">
        <f t="shared" si="238"/>
        <v>SOUTH</v>
      </c>
    </row>
    <row r="1917" spans="1:32">
      <c r="A1917" t="s">
        <v>3594</v>
      </c>
      <c r="B1917" t="s">
        <v>22</v>
      </c>
      <c r="C1917" t="str">
        <f t="shared" si="232"/>
        <v>SPARES/OTHER</v>
      </c>
      <c r="D1917" s="4">
        <v>44550</v>
      </c>
      <c r="E1917" t="str">
        <f t="shared" si="233"/>
        <v>YAMAHA</v>
      </c>
      <c r="F1917">
        <v>14104179</v>
      </c>
      <c r="G1917" s="19">
        <v>44550</v>
      </c>
      <c r="H1917" t="s">
        <v>742</v>
      </c>
      <c r="I1917" t="s">
        <v>743</v>
      </c>
      <c r="J1917">
        <v>4</v>
      </c>
      <c r="K1917">
        <v>4</v>
      </c>
      <c r="L1917">
        <v>707.96</v>
      </c>
      <c r="M1917" t="s">
        <v>36</v>
      </c>
      <c r="N1917">
        <v>1.2150000000000001</v>
      </c>
      <c r="O1917">
        <v>707.96</v>
      </c>
      <c r="P1917">
        <f t="shared" si="239"/>
        <v>860.17140000000006</v>
      </c>
      <c r="Q1917" t="s">
        <v>41</v>
      </c>
      <c r="R1917" t="s">
        <v>362</v>
      </c>
      <c r="S1917" t="s">
        <v>25</v>
      </c>
      <c r="T1917">
        <v>905906</v>
      </c>
      <c r="U1917">
        <v>372</v>
      </c>
      <c r="V1917" t="s">
        <v>3041</v>
      </c>
      <c r="Y1917">
        <v>813605</v>
      </c>
      <c r="Z1917" t="s">
        <v>2669</v>
      </c>
      <c r="AB1917">
        <f t="shared" si="234"/>
        <v>2021</v>
      </c>
      <c r="AC1917">
        <f t="shared" si="235"/>
        <v>12</v>
      </c>
      <c r="AD1917" t="str">
        <f t="shared" si="236"/>
        <v>Q3</v>
      </c>
      <c r="AE1917" t="str">
        <f t="shared" si="237"/>
        <v>FY21/22</v>
      </c>
      <c r="AF1917" t="str">
        <f t="shared" si="238"/>
        <v>SOUTH</v>
      </c>
    </row>
    <row r="1918" spans="1:32">
      <c r="A1918" t="s">
        <v>3594</v>
      </c>
      <c r="B1918" t="s">
        <v>22</v>
      </c>
      <c r="C1918" t="str">
        <f t="shared" si="232"/>
        <v>SPARES/OTHER</v>
      </c>
      <c r="D1918" s="4">
        <v>44550</v>
      </c>
      <c r="E1918" t="str">
        <f t="shared" si="233"/>
        <v>YAMAHA</v>
      </c>
      <c r="F1918">
        <v>14104179</v>
      </c>
      <c r="G1918" s="19">
        <v>44550</v>
      </c>
      <c r="H1918" t="s">
        <v>478</v>
      </c>
      <c r="I1918" t="s">
        <v>125</v>
      </c>
      <c r="J1918">
        <v>4</v>
      </c>
      <c r="K1918">
        <v>4</v>
      </c>
      <c r="L1918">
        <v>353.98</v>
      </c>
      <c r="M1918" t="s">
        <v>36</v>
      </c>
      <c r="N1918">
        <v>1.2150000000000001</v>
      </c>
      <c r="O1918">
        <v>353.98</v>
      </c>
      <c r="P1918">
        <f t="shared" si="239"/>
        <v>430.08570000000003</v>
      </c>
      <c r="Q1918" t="s">
        <v>41</v>
      </c>
      <c r="R1918" t="s">
        <v>362</v>
      </c>
      <c r="S1918" t="s">
        <v>25</v>
      </c>
      <c r="T1918">
        <v>905906</v>
      </c>
      <c r="U1918">
        <v>148</v>
      </c>
      <c r="V1918" t="s">
        <v>3041</v>
      </c>
      <c r="Y1918">
        <v>813605</v>
      </c>
      <c r="Z1918" t="s">
        <v>2669</v>
      </c>
      <c r="AB1918">
        <f t="shared" si="234"/>
        <v>2021</v>
      </c>
      <c r="AC1918">
        <f t="shared" si="235"/>
        <v>12</v>
      </c>
      <c r="AD1918" t="str">
        <f t="shared" si="236"/>
        <v>Q3</v>
      </c>
      <c r="AE1918" t="str">
        <f t="shared" si="237"/>
        <v>FY21/22</v>
      </c>
      <c r="AF1918" t="str">
        <f t="shared" si="238"/>
        <v>SOUTH</v>
      </c>
    </row>
    <row r="1919" spans="1:32">
      <c r="A1919" t="s">
        <v>3594</v>
      </c>
      <c r="B1919" t="s">
        <v>22</v>
      </c>
      <c r="C1919" t="str">
        <f t="shared" si="232"/>
        <v>SPARES/OTHER</v>
      </c>
      <c r="D1919" s="4">
        <v>44550</v>
      </c>
      <c r="E1919" t="str">
        <f t="shared" si="233"/>
        <v>YAMAHA</v>
      </c>
      <c r="F1919">
        <v>14104179</v>
      </c>
      <c r="G1919" s="19">
        <v>44550</v>
      </c>
      <c r="H1919" t="s">
        <v>136</v>
      </c>
      <c r="I1919" t="s">
        <v>125</v>
      </c>
      <c r="J1919">
        <v>4</v>
      </c>
      <c r="K1919">
        <v>4</v>
      </c>
      <c r="L1919">
        <v>353.98</v>
      </c>
      <c r="M1919" t="s">
        <v>36</v>
      </c>
      <c r="N1919">
        <v>1.2150000000000001</v>
      </c>
      <c r="O1919">
        <v>353.98</v>
      </c>
      <c r="P1919">
        <f t="shared" si="239"/>
        <v>430.08570000000003</v>
      </c>
      <c r="Q1919" t="s">
        <v>41</v>
      </c>
      <c r="R1919" t="s">
        <v>362</v>
      </c>
      <c r="S1919" t="s">
        <v>25</v>
      </c>
      <c r="T1919">
        <v>905906</v>
      </c>
      <c r="U1919">
        <v>164</v>
      </c>
      <c r="V1919" t="s">
        <v>3041</v>
      </c>
      <c r="Y1919">
        <v>813605</v>
      </c>
      <c r="Z1919" t="s">
        <v>2669</v>
      </c>
      <c r="AB1919">
        <f t="shared" si="234"/>
        <v>2021</v>
      </c>
      <c r="AC1919">
        <f t="shared" si="235"/>
        <v>12</v>
      </c>
      <c r="AD1919" t="str">
        <f t="shared" si="236"/>
        <v>Q3</v>
      </c>
      <c r="AE1919" t="str">
        <f t="shared" si="237"/>
        <v>FY21/22</v>
      </c>
      <c r="AF1919" t="str">
        <f t="shared" si="238"/>
        <v>SOUTH</v>
      </c>
    </row>
    <row r="1920" spans="1:32">
      <c r="A1920" t="s">
        <v>3594</v>
      </c>
      <c r="B1920" t="s">
        <v>3646</v>
      </c>
      <c r="C1920" t="str">
        <f t="shared" si="232"/>
        <v>FEEDER</v>
      </c>
      <c r="D1920" s="4">
        <v>44552</v>
      </c>
      <c r="E1920" t="str">
        <f t="shared" si="233"/>
        <v>YAMAHA</v>
      </c>
      <c r="F1920">
        <v>14104180</v>
      </c>
      <c r="G1920" s="19">
        <v>44552</v>
      </c>
      <c r="H1920" t="s">
        <v>70</v>
      </c>
      <c r="I1920" t="s">
        <v>71</v>
      </c>
      <c r="J1920">
        <v>1</v>
      </c>
      <c r="K1920">
        <v>1</v>
      </c>
      <c r="L1920">
        <v>4411.5</v>
      </c>
      <c r="M1920" t="s">
        <v>36</v>
      </c>
      <c r="N1920">
        <v>1.2150000000000001</v>
      </c>
      <c r="O1920">
        <v>4411.5</v>
      </c>
      <c r="P1920">
        <f t="shared" si="239"/>
        <v>5359.9725000000008</v>
      </c>
      <c r="Q1920" t="s">
        <v>4058</v>
      </c>
      <c r="R1920" t="s">
        <v>4214</v>
      </c>
      <c r="S1920" t="s">
        <v>25</v>
      </c>
      <c r="T1920">
        <v>905910</v>
      </c>
      <c r="U1920">
        <v>3594.59</v>
      </c>
      <c r="V1920" t="s">
        <v>3041</v>
      </c>
      <c r="Y1920">
        <v>814004</v>
      </c>
      <c r="Z1920" t="s">
        <v>4215</v>
      </c>
      <c r="AB1920">
        <f t="shared" si="234"/>
        <v>2021</v>
      </c>
      <c r="AC1920">
        <f t="shared" si="235"/>
        <v>12</v>
      </c>
      <c r="AD1920" t="str">
        <f t="shared" si="236"/>
        <v>Q3</v>
      </c>
      <c r="AE1920" t="str">
        <f t="shared" si="237"/>
        <v>FY21/22</v>
      </c>
      <c r="AF1920" t="str">
        <f t="shared" si="238"/>
        <v>EAST</v>
      </c>
    </row>
    <row r="1921" spans="1:32">
      <c r="A1921" t="s">
        <v>3594</v>
      </c>
      <c r="B1921" t="s">
        <v>3646</v>
      </c>
      <c r="C1921" t="str">
        <f t="shared" si="232"/>
        <v>SPARES/OTHER</v>
      </c>
      <c r="D1921" s="4">
        <v>44552</v>
      </c>
      <c r="E1921" t="str">
        <f t="shared" si="233"/>
        <v>YAMAHA</v>
      </c>
      <c r="F1921">
        <v>14104181</v>
      </c>
      <c r="G1921" s="19">
        <v>44552</v>
      </c>
      <c r="H1921" t="s">
        <v>27</v>
      </c>
      <c r="I1921" t="s">
        <v>28</v>
      </c>
      <c r="J1921">
        <v>1</v>
      </c>
      <c r="K1921">
        <v>1</v>
      </c>
      <c r="L1921">
        <v>756.64</v>
      </c>
      <c r="M1921" t="s">
        <v>36</v>
      </c>
      <c r="N1921">
        <v>1.2150000000000001</v>
      </c>
      <c r="O1921">
        <v>756.64</v>
      </c>
      <c r="P1921">
        <f t="shared" si="239"/>
        <v>919.31760000000008</v>
      </c>
      <c r="Q1921" t="s">
        <v>4058</v>
      </c>
      <c r="R1921" t="s">
        <v>4279</v>
      </c>
      <c r="S1921" t="s">
        <v>25</v>
      </c>
      <c r="T1921">
        <v>905911</v>
      </c>
      <c r="U1921">
        <v>327.41000000000003</v>
      </c>
      <c r="V1921" t="s">
        <v>3041</v>
      </c>
      <c r="Y1921">
        <v>814009</v>
      </c>
      <c r="Z1921" t="s">
        <v>4281</v>
      </c>
      <c r="AB1921">
        <f t="shared" si="234"/>
        <v>2021</v>
      </c>
      <c r="AC1921">
        <f t="shared" si="235"/>
        <v>12</v>
      </c>
      <c r="AD1921" t="str">
        <f t="shared" si="236"/>
        <v>Q3</v>
      </c>
      <c r="AE1921" t="str">
        <f t="shared" si="237"/>
        <v>FY21/22</v>
      </c>
      <c r="AF1921" t="str">
        <f t="shared" si="238"/>
        <v>EAST</v>
      </c>
    </row>
    <row r="1922" spans="1:32">
      <c r="A1922" t="s">
        <v>3594</v>
      </c>
      <c r="B1922" t="s">
        <v>3672</v>
      </c>
      <c r="C1922" t="str">
        <f t="shared" ref="C1922:C1985" si="240">IF(F1922="", "", IF(AND(F1922&gt;=12000000, F1922&lt;=13000000, OR(ISNUMBER(SEARCH("SERVICE", H1922)), ISNUMBER(SEARCH("REPAIR CHARGE", I1922)), ISNUMBER(SEARCH("REPAIR", H1922)))), "SERVICE_CHARGE", IF(AND(F1922&gt;=13000000, F1922&lt;=14000000, OR(ISNUMBER(SEARCH("SERVICE", H1922)), ISNUMBER(SEARCH("REPAIR CHARGE", I1922)), ISNUMBER(SEARCH("REPAIR", H1922)))), "CONTRACT_FEE", IF(AND(F1922&gt;=14000000, F1922&lt;=15000000, OR(ISNUMBER(SEARCH("TAPE FEEDER", I1922)), ISNUMBER(SEARCH("ZS FEEDER", I1922)), ISNUMBER(SEARCH("TRAY", I1922)))), "FEEDER", "SPARES/OTHER"))))</f>
        <v>FEEDER</v>
      </c>
      <c r="D1922" s="4">
        <v>44552</v>
      </c>
      <c r="E1922" t="str">
        <f t="shared" ref="E1922:E1985" si="241">IF(ISNUMBER(SEARCH("YMCT",H1922)),"YAMAHA",IF(ISNUMBER(SEARCH("HELI",H1922)),"HELLER",IF(ISNUMBER(SEARCH("PEMR",H1922)),"PEMTRON",IF(ISNUMBER(SEARCH("PEMT",H1922)),"PEMTRON",IF(H1922="","",(IFERROR(1/0,"OTHERS")))))))</f>
        <v>YAMAHA</v>
      </c>
      <c r="F1922">
        <v>14104182</v>
      </c>
      <c r="G1922" s="19">
        <v>44552</v>
      </c>
      <c r="H1922" t="s">
        <v>37</v>
      </c>
      <c r="I1922" t="s">
        <v>38</v>
      </c>
      <c r="J1922">
        <v>18</v>
      </c>
      <c r="K1922">
        <v>18</v>
      </c>
      <c r="L1922">
        <v>55688.5</v>
      </c>
      <c r="M1922" t="s">
        <v>36</v>
      </c>
      <c r="N1922">
        <v>1.2150000000000001</v>
      </c>
      <c r="O1922">
        <v>55688.5</v>
      </c>
      <c r="P1922">
        <f t="shared" si="239"/>
        <v>67661.527500000011</v>
      </c>
      <c r="Q1922" t="s">
        <v>4053</v>
      </c>
      <c r="R1922" t="s">
        <v>4721</v>
      </c>
      <c r="S1922" t="s">
        <v>25</v>
      </c>
      <c r="T1922">
        <v>905909</v>
      </c>
      <c r="U1922">
        <v>46290.83</v>
      </c>
      <c r="V1922" t="s">
        <v>3041</v>
      </c>
      <c r="Y1922">
        <v>814003</v>
      </c>
      <c r="Z1922" t="s">
        <v>4722</v>
      </c>
      <c r="AB1922">
        <f t="shared" ref="AB1922:AB1985" si="242">IF(D1922="","",YEAR(D1922))</f>
        <v>2021</v>
      </c>
      <c r="AC1922">
        <f t="shared" ref="AC1922:AC1985" si="243">IF(D1922="","",MONTH(D1922))</f>
        <v>12</v>
      </c>
      <c r="AD1922" t="str">
        <f t="shared" ref="AD1922:AD1985" si="244">IFERROR(IF(AC1922="","",IF(AND(AC1922&gt;=10,AC1922&lt;=12),"Q3",IF(AND(AC1922&gt;=1,AC1922&lt;=3),"Q4",IF(AND(AC1922&gt;=7,AC1922&lt;=9),"Q2",IF(AND(AC1922&gt;=4,AC1922&lt;=6),"Q1"))))),"")</f>
        <v>Q3</v>
      </c>
      <c r="AE1922" t="str">
        <f t="shared" ref="AE1922:AE1985" si="245">IFERROR(IF(AD1922="Q4","FY"&amp;RIGHT(AB1922,2)-1&amp;"/"&amp;RIGHT(AB1922,2),"FY"&amp;RIGHT(AB1922,2)&amp;"/"&amp;RIGHT(AB1922,2)+1),"")</f>
        <v>FY21/22</v>
      </c>
      <c r="AF1922" t="str">
        <f t="shared" ref="AF1922:AF1985" si="246">IF(B1922="SZX","SOUTH",IF(B1922="BJS","NORTH",IF(B1922="SHA","EAST",IF(B1922="","",(IF(AND(B1922&lt;&gt;"SZX",B1922&lt;&gt;"SHA",B1922&lt;&gt;"BJS"),"WEST"))))))</f>
        <v>WEST</v>
      </c>
    </row>
    <row r="1923" spans="1:32">
      <c r="A1923" t="s">
        <v>3594</v>
      </c>
      <c r="B1923" t="s">
        <v>3672</v>
      </c>
      <c r="C1923" t="str">
        <f t="shared" si="240"/>
        <v>FEEDER</v>
      </c>
      <c r="D1923" s="4">
        <v>44552</v>
      </c>
      <c r="E1923" t="str">
        <f t="shared" si="241"/>
        <v>YAMAHA</v>
      </c>
      <c r="F1923">
        <v>14104182</v>
      </c>
      <c r="G1923" s="19">
        <v>44552</v>
      </c>
      <c r="H1923" t="s">
        <v>70</v>
      </c>
      <c r="I1923" t="s">
        <v>71</v>
      </c>
      <c r="J1923">
        <v>10</v>
      </c>
      <c r="K1923">
        <v>10</v>
      </c>
      <c r="L1923">
        <v>42646.02</v>
      </c>
      <c r="M1923" t="s">
        <v>36</v>
      </c>
      <c r="N1923">
        <v>1.2150000000000001</v>
      </c>
      <c r="O1923">
        <v>42646.02</v>
      </c>
      <c r="P1923">
        <f t="shared" ref="P1923:P1986" si="247">IF(M1923="CNY",O1923*N1923,IF(M1923="USD",O1923*7.8,IF(M1923="HKD",O1923*1,IF(M1923="JPY",O1923*0.0563,""))))</f>
        <v>51814.914299999997</v>
      </c>
      <c r="Q1923" t="s">
        <v>4053</v>
      </c>
      <c r="R1923" t="s">
        <v>4721</v>
      </c>
      <c r="S1923" t="s">
        <v>25</v>
      </c>
      <c r="T1923">
        <v>905909</v>
      </c>
      <c r="U1923">
        <v>35945.94</v>
      </c>
      <c r="V1923" t="s">
        <v>3041</v>
      </c>
      <c r="Y1923">
        <v>814003</v>
      </c>
      <c r="Z1923" t="s">
        <v>4722</v>
      </c>
      <c r="AB1923">
        <f t="shared" si="242"/>
        <v>2021</v>
      </c>
      <c r="AC1923">
        <f t="shared" si="243"/>
        <v>12</v>
      </c>
      <c r="AD1923" t="str">
        <f t="shared" si="244"/>
        <v>Q3</v>
      </c>
      <c r="AE1923" t="str">
        <f t="shared" si="245"/>
        <v>FY21/22</v>
      </c>
      <c r="AF1923" t="str">
        <f t="shared" si="246"/>
        <v>WEST</v>
      </c>
    </row>
    <row r="1924" spans="1:32">
      <c r="A1924" t="s">
        <v>3594</v>
      </c>
      <c r="B1924" t="s">
        <v>3672</v>
      </c>
      <c r="C1924" t="str">
        <f t="shared" si="240"/>
        <v>FEEDER</v>
      </c>
      <c r="D1924" s="4">
        <v>44552</v>
      </c>
      <c r="E1924" t="str">
        <f t="shared" si="241"/>
        <v>YAMAHA</v>
      </c>
      <c r="F1924">
        <v>14104182</v>
      </c>
      <c r="G1924" s="19">
        <v>44552</v>
      </c>
      <c r="H1924" t="s">
        <v>72</v>
      </c>
      <c r="I1924" t="s">
        <v>73</v>
      </c>
      <c r="J1924">
        <v>1</v>
      </c>
      <c r="K1924">
        <v>1</v>
      </c>
      <c r="L1924">
        <v>4700</v>
      </c>
      <c r="M1924" t="s">
        <v>36</v>
      </c>
      <c r="N1924">
        <v>1.2150000000000001</v>
      </c>
      <c r="O1924">
        <v>4700</v>
      </c>
      <c r="P1924">
        <f t="shared" si="247"/>
        <v>5710.5</v>
      </c>
      <c r="Q1924" t="s">
        <v>4053</v>
      </c>
      <c r="R1924" t="s">
        <v>4721</v>
      </c>
      <c r="S1924" t="s">
        <v>25</v>
      </c>
      <c r="T1924">
        <v>905909</v>
      </c>
      <c r="U1924">
        <v>3835.19</v>
      </c>
      <c r="V1924" t="s">
        <v>3041</v>
      </c>
      <c r="Y1924">
        <v>814003</v>
      </c>
      <c r="Z1924" t="s">
        <v>4722</v>
      </c>
      <c r="AB1924">
        <f t="shared" si="242"/>
        <v>2021</v>
      </c>
      <c r="AC1924">
        <f t="shared" si="243"/>
        <v>12</v>
      </c>
      <c r="AD1924" t="str">
        <f t="shared" si="244"/>
        <v>Q3</v>
      </c>
      <c r="AE1924" t="str">
        <f t="shared" si="245"/>
        <v>FY21/22</v>
      </c>
      <c r="AF1924" t="str">
        <f t="shared" si="246"/>
        <v>WEST</v>
      </c>
    </row>
    <row r="1925" spans="1:32">
      <c r="A1925" t="s">
        <v>3594</v>
      </c>
      <c r="B1925" t="s">
        <v>3646</v>
      </c>
      <c r="C1925" t="str">
        <f t="shared" si="240"/>
        <v>SPARES/OTHER</v>
      </c>
      <c r="D1925" s="4">
        <v>44552</v>
      </c>
      <c r="E1925" t="str">
        <f t="shared" si="241"/>
        <v>YAMAHA</v>
      </c>
      <c r="F1925">
        <v>14104183</v>
      </c>
      <c r="G1925" s="19">
        <v>44552</v>
      </c>
      <c r="H1925" t="s">
        <v>1422</v>
      </c>
      <c r="I1925" t="s">
        <v>1423</v>
      </c>
      <c r="J1925">
        <v>1</v>
      </c>
      <c r="K1925">
        <v>1</v>
      </c>
      <c r="L1925">
        <v>1263.72</v>
      </c>
      <c r="M1925" t="s">
        <v>36</v>
      </c>
      <c r="N1925">
        <v>1.2150000000000001</v>
      </c>
      <c r="O1925">
        <v>1263.72</v>
      </c>
      <c r="P1925">
        <f t="shared" si="247"/>
        <v>1535.4198000000001</v>
      </c>
      <c r="Q1925" t="s">
        <v>4058</v>
      </c>
      <c r="R1925" t="s">
        <v>4216</v>
      </c>
      <c r="S1925" t="s">
        <v>25</v>
      </c>
      <c r="T1925">
        <v>905912</v>
      </c>
      <c r="U1925">
        <v>523</v>
      </c>
      <c r="V1925" t="s">
        <v>3041</v>
      </c>
      <c r="Y1925">
        <v>814045</v>
      </c>
      <c r="Z1925" t="s">
        <v>4217</v>
      </c>
      <c r="AB1925">
        <f t="shared" si="242"/>
        <v>2021</v>
      </c>
      <c r="AC1925">
        <f t="shared" si="243"/>
        <v>12</v>
      </c>
      <c r="AD1925" t="str">
        <f t="shared" si="244"/>
        <v>Q3</v>
      </c>
      <c r="AE1925" t="str">
        <f t="shared" si="245"/>
        <v>FY21/22</v>
      </c>
      <c r="AF1925" t="str">
        <f t="shared" si="246"/>
        <v>EAST</v>
      </c>
    </row>
    <row r="1926" spans="1:32">
      <c r="A1926" t="s">
        <v>3594</v>
      </c>
      <c r="B1926" t="s">
        <v>3646</v>
      </c>
      <c r="C1926" t="str">
        <f t="shared" si="240"/>
        <v>SPARES/OTHER</v>
      </c>
      <c r="D1926" s="4">
        <v>44552</v>
      </c>
      <c r="E1926" t="str">
        <f t="shared" si="241"/>
        <v>OTHERS</v>
      </c>
      <c r="F1926">
        <v>14104184</v>
      </c>
      <c r="G1926" s="19">
        <v>44552</v>
      </c>
      <c r="H1926" t="s">
        <v>4439</v>
      </c>
      <c r="I1926" t="s">
        <v>4440</v>
      </c>
      <c r="J1926">
        <v>1</v>
      </c>
      <c r="K1926">
        <v>1</v>
      </c>
      <c r="L1926">
        <v>575.22</v>
      </c>
      <c r="M1926" t="s">
        <v>36</v>
      </c>
      <c r="N1926">
        <v>1.2150000000000001</v>
      </c>
      <c r="O1926">
        <v>575.22</v>
      </c>
      <c r="P1926">
        <f t="shared" si="247"/>
        <v>698.89230000000009</v>
      </c>
      <c r="Q1926" t="s">
        <v>4058</v>
      </c>
      <c r="R1926" t="s">
        <v>4723</v>
      </c>
      <c r="S1926" t="s">
        <v>25</v>
      </c>
      <c r="T1926">
        <v>905913</v>
      </c>
      <c r="U1926">
        <v>353.98</v>
      </c>
      <c r="V1926" t="s">
        <v>3041</v>
      </c>
      <c r="Y1926">
        <v>814067</v>
      </c>
      <c r="Z1926" t="s">
        <v>4724</v>
      </c>
      <c r="AB1926">
        <f t="shared" si="242"/>
        <v>2021</v>
      </c>
      <c r="AC1926">
        <f t="shared" si="243"/>
        <v>12</v>
      </c>
      <c r="AD1926" t="str">
        <f t="shared" si="244"/>
        <v>Q3</v>
      </c>
      <c r="AE1926" t="str">
        <f t="shared" si="245"/>
        <v>FY21/22</v>
      </c>
      <c r="AF1926" t="str">
        <f t="shared" si="246"/>
        <v>EAST</v>
      </c>
    </row>
    <row r="1927" spans="1:32">
      <c r="A1927" t="s">
        <v>3594</v>
      </c>
      <c r="B1927" t="s">
        <v>3646</v>
      </c>
      <c r="C1927" t="str">
        <f t="shared" si="240"/>
        <v>SPARES/OTHER</v>
      </c>
      <c r="D1927" s="4">
        <v>44553</v>
      </c>
      <c r="E1927" t="str">
        <f t="shared" si="241"/>
        <v>YAMAHA</v>
      </c>
      <c r="F1927">
        <v>14104185</v>
      </c>
      <c r="G1927" s="19">
        <v>44553</v>
      </c>
      <c r="H1927" t="s">
        <v>3691</v>
      </c>
      <c r="I1927" t="s">
        <v>3692</v>
      </c>
      <c r="J1927">
        <v>1</v>
      </c>
      <c r="K1927">
        <v>1</v>
      </c>
      <c r="L1927">
        <v>1921.24</v>
      </c>
      <c r="M1927" t="s">
        <v>36</v>
      </c>
      <c r="N1927">
        <v>1.2150000000000001</v>
      </c>
      <c r="O1927">
        <v>1921.24</v>
      </c>
      <c r="P1927">
        <f t="shared" si="247"/>
        <v>2334.3066000000003</v>
      </c>
      <c r="Q1927" t="s">
        <v>4058</v>
      </c>
      <c r="R1927" t="s">
        <v>4070</v>
      </c>
      <c r="S1927" t="s">
        <v>25</v>
      </c>
      <c r="T1927">
        <v>905914</v>
      </c>
      <c r="U1927">
        <v>954</v>
      </c>
      <c r="V1927" t="s">
        <v>3041</v>
      </c>
      <c r="Y1927">
        <v>814249</v>
      </c>
      <c r="Z1927" t="s">
        <v>4072</v>
      </c>
      <c r="AB1927">
        <f t="shared" si="242"/>
        <v>2021</v>
      </c>
      <c r="AC1927">
        <f t="shared" si="243"/>
        <v>12</v>
      </c>
      <c r="AD1927" t="str">
        <f t="shared" si="244"/>
        <v>Q3</v>
      </c>
      <c r="AE1927" t="str">
        <f t="shared" si="245"/>
        <v>FY21/22</v>
      </c>
      <c r="AF1927" t="str">
        <f t="shared" si="246"/>
        <v>EAST</v>
      </c>
    </row>
    <row r="1928" spans="1:32">
      <c r="A1928" t="s">
        <v>3594</v>
      </c>
      <c r="B1928" t="s">
        <v>3646</v>
      </c>
      <c r="C1928" t="str">
        <f t="shared" si="240"/>
        <v>SPARES/OTHER</v>
      </c>
      <c r="D1928" s="4">
        <v>44553</v>
      </c>
      <c r="E1928" t="str">
        <f t="shared" si="241"/>
        <v>YAMAHA</v>
      </c>
      <c r="F1928">
        <v>14104185</v>
      </c>
      <c r="G1928" s="19">
        <v>44553</v>
      </c>
      <c r="H1928" t="s">
        <v>1187</v>
      </c>
      <c r="I1928" t="s">
        <v>48</v>
      </c>
      <c r="J1928">
        <v>1</v>
      </c>
      <c r="K1928">
        <v>1</v>
      </c>
      <c r="L1928">
        <v>1695.58</v>
      </c>
      <c r="M1928" t="s">
        <v>36</v>
      </c>
      <c r="N1928">
        <v>1.2150000000000001</v>
      </c>
      <c r="O1928">
        <v>1695.58</v>
      </c>
      <c r="P1928">
        <f t="shared" si="247"/>
        <v>2060.1297</v>
      </c>
      <c r="Q1928" t="s">
        <v>4058</v>
      </c>
      <c r="R1928" t="s">
        <v>4070</v>
      </c>
      <c r="S1928" t="s">
        <v>25</v>
      </c>
      <c r="T1928">
        <v>905914</v>
      </c>
      <c r="U1928">
        <v>702</v>
      </c>
      <c r="V1928" t="s">
        <v>3041</v>
      </c>
      <c r="Y1928">
        <v>814249</v>
      </c>
      <c r="Z1928" t="s">
        <v>4072</v>
      </c>
      <c r="AB1928">
        <f t="shared" si="242"/>
        <v>2021</v>
      </c>
      <c r="AC1928">
        <f t="shared" si="243"/>
        <v>12</v>
      </c>
      <c r="AD1928" t="str">
        <f t="shared" si="244"/>
        <v>Q3</v>
      </c>
      <c r="AE1928" t="str">
        <f t="shared" si="245"/>
        <v>FY21/22</v>
      </c>
      <c r="AF1928" t="str">
        <f t="shared" si="246"/>
        <v>EAST</v>
      </c>
    </row>
    <row r="1929" spans="1:32">
      <c r="A1929" t="s">
        <v>3594</v>
      </c>
      <c r="B1929" t="s">
        <v>3646</v>
      </c>
      <c r="C1929" t="str">
        <f t="shared" si="240"/>
        <v>SPARES/OTHER</v>
      </c>
      <c r="D1929" s="4">
        <v>44553</v>
      </c>
      <c r="E1929" t="str">
        <f t="shared" si="241"/>
        <v>YAMAHA</v>
      </c>
      <c r="F1929">
        <v>14104185</v>
      </c>
      <c r="G1929" s="19">
        <v>44553</v>
      </c>
      <c r="H1929" t="s">
        <v>99</v>
      </c>
      <c r="I1929" t="s">
        <v>100</v>
      </c>
      <c r="J1929">
        <v>10</v>
      </c>
      <c r="K1929">
        <v>10</v>
      </c>
      <c r="L1929">
        <v>495.58</v>
      </c>
      <c r="M1929" t="s">
        <v>36</v>
      </c>
      <c r="N1929">
        <v>1.2150000000000001</v>
      </c>
      <c r="O1929">
        <v>495.58</v>
      </c>
      <c r="P1929">
        <f t="shared" si="247"/>
        <v>602.12970000000007</v>
      </c>
      <c r="Q1929" t="s">
        <v>4058</v>
      </c>
      <c r="R1929" t="s">
        <v>4070</v>
      </c>
      <c r="S1929" t="s">
        <v>25</v>
      </c>
      <c r="T1929">
        <v>905914</v>
      </c>
      <c r="U1929">
        <v>190</v>
      </c>
      <c r="V1929" t="s">
        <v>3041</v>
      </c>
      <c r="Y1929">
        <v>814249</v>
      </c>
      <c r="Z1929" t="s">
        <v>4072</v>
      </c>
      <c r="AB1929">
        <f t="shared" si="242"/>
        <v>2021</v>
      </c>
      <c r="AC1929">
        <f t="shared" si="243"/>
        <v>12</v>
      </c>
      <c r="AD1929" t="str">
        <f t="shared" si="244"/>
        <v>Q3</v>
      </c>
      <c r="AE1929" t="str">
        <f t="shared" si="245"/>
        <v>FY21/22</v>
      </c>
      <c r="AF1929" t="str">
        <f t="shared" si="246"/>
        <v>EAST</v>
      </c>
    </row>
    <row r="1930" spans="1:32">
      <c r="A1930" t="s">
        <v>3594</v>
      </c>
      <c r="B1930" t="s">
        <v>3646</v>
      </c>
      <c r="C1930" t="str">
        <f t="shared" si="240"/>
        <v>SPARES/OTHER</v>
      </c>
      <c r="D1930" s="4">
        <v>44553</v>
      </c>
      <c r="E1930" t="str">
        <f t="shared" si="241"/>
        <v>YAMAHA</v>
      </c>
      <c r="F1930">
        <v>14104185</v>
      </c>
      <c r="G1930" s="19">
        <v>44553</v>
      </c>
      <c r="H1930" t="s">
        <v>3781</v>
      </c>
      <c r="I1930" t="s">
        <v>670</v>
      </c>
      <c r="J1930">
        <v>1</v>
      </c>
      <c r="K1930">
        <v>1</v>
      </c>
      <c r="L1930">
        <v>10146.9</v>
      </c>
      <c r="M1930" t="s">
        <v>36</v>
      </c>
      <c r="N1930">
        <v>1.2150000000000001</v>
      </c>
      <c r="O1930">
        <v>10146.9</v>
      </c>
      <c r="P1930">
        <f t="shared" si="247"/>
        <v>12328.4835</v>
      </c>
      <c r="Q1930" t="s">
        <v>4058</v>
      </c>
      <c r="R1930" t="s">
        <v>4070</v>
      </c>
      <c r="S1930" t="s">
        <v>25</v>
      </c>
      <c r="T1930">
        <v>905914</v>
      </c>
      <c r="U1930">
        <v>3995</v>
      </c>
      <c r="V1930" t="s">
        <v>3041</v>
      </c>
      <c r="Y1930">
        <v>814249</v>
      </c>
      <c r="Z1930" t="s">
        <v>4072</v>
      </c>
      <c r="AB1930">
        <f t="shared" si="242"/>
        <v>2021</v>
      </c>
      <c r="AC1930">
        <f t="shared" si="243"/>
        <v>12</v>
      </c>
      <c r="AD1930" t="str">
        <f t="shared" si="244"/>
        <v>Q3</v>
      </c>
      <c r="AE1930" t="str">
        <f t="shared" si="245"/>
        <v>FY21/22</v>
      </c>
      <c r="AF1930" t="str">
        <f t="shared" si="246"/>
        <v>EAST</v>
      </c>
    </row>
    <row r="1931" spans="1:32">
      <c r="A1931" t="s">
        <v>3594</v>
      </c>
      <c r="B1931" t="s">
        <v>3646</v>
      </c>
      <c r="C1931" t="str">
        <f t="shared" si="240"/>
        <v>SPARES/OTHER</v>
      </c>
      <c r="D1931" s="4">
        <v>44553</v>
      </c>
      <c r="E1931" t="str">
        <f t="shared" si="241"/>
        <v>YAMAHA</v>
      </c>
      <c r="F1931">
        <v>14104185</v>
      </c>
      <c r="G1931" s="19">
        <v>44553</v>
      </c>
      <c r="H1931" t="s">
        <v>3898</v>
      </c>
      <c r="I1931" t="s">
        <v>3899</v>
      </c>
      <c r="J1931">
        <v>20</v>
      </c>
      <c r="K1931">
        <v>20</v>
      </c>
      <c r="L1931">
        <v>2176.9899999999998</v>
      </c>
      <c r="M1931" t="s">
        <v>36</v>
      </c>
      <c r="N1931">
        <v>1.2150000000000001</v>
      </c>
      <c r="O1931">
        <v>2176.9899999999998</v>
      </c>
      <c r="P1931">
        <f t="shared" si="247"/>
        <v>2645.0428499999998</v>
      </c>
      <c r="Q1931" t="s">
        <v>4058</v>
      </c>
      <c r="R1931" t="s">
        <v>4070</v>
      </c>
      <c r="S1931" t="s">
        <v>25</v>
      </c>
      <c r="T1931">
        <v>905914</v>
      </c>
      <c r="U1931">
        <v>880</v>
      </c>
      <c r="V1931" t="s">
        <v>3041</v>
      </c>
      <c r="Y1931">
        <v>814249</v>
      </c>
      <c r="Z1931" t="s">
        <v>4072</v>
      </c>
      <c r="AB1931">
        <f t="shared" si="242"/>
        <v>2021</v>
      </c>
      <c r="AC1931">
        <f t="shared" si="243"/>
        <v>12</v>
      </c>
      <c r="AD1931" t="str">
        <f t="shared" si="244"/>
        <v>Q3</v>
      </c>
      <c r="AE1931" t="str">
        <f t="shared" si="245"/>
        <v>FY21/22</v>
      </c>
      <c r="AF1931" t="str">
        <f t="shared" si="246"/>
        <v>EAST</v>
      </c>
    </row>
    <row r="1932" spans="1:32">
      <c r="A1932" t="s">
        <v>3594</v>
      </c>
      <c r="B1932" t="s">
        <v>3646</v>
      </c>
      <c r="C1932" t="str">
        <f t="shared" si="240"/>
        <v>SPARES/OTHER</v>
      </c>
      <c r="D1932" s="4">
        <v>44553</v>
      </c>
      <c r="E1932" t="str">
        <f t="shared" si="241"/>
        <v>YAMAHA</v>
      </c>
      <c r="F1932">
        <v>14104185</v>
      </c>
      <c r="G1932" s="19">
        <v>44553</v>
      </c>
      <c r="H1932" t="s">
        <v>3896</v>
      </c>
      <c r="I1932" t="s">
        <v>3735</v>
      </c>
      <c r="J1932">
        <v>10</v>
      </c>
      <c r="K1932">
        <v>10</v>
      </c>
      <c r="L1932">
        <v>3858.41</v>
      </c>
      <c r="M1932" t="s">
        <v>36</v>
      </c>
      <c r="N1932">
        <v>1.2150000000000001</v>
      </c>
      <c r="O1932">
        <v>3858.41</v>
      </c>
      <c r="P1932">
        <f t="shared" si="247"/>
        <v>4687.9681499999997</v>
      </c>
      <c r="Q1932" t="s">
        <v>4058</v>
      </c>
      <c r="R1932" t="s">
        <v>4070</v>
      </c>
      <c r="S1932" t="s">
        <v>25</v>
      </c>
      <c r="T1932">
        <v>905914</v>
      </c>
      <c r="U1932">
        <v>1660</v>
      </c>
      <c r="V1932" t="s">
        <v>3041</v>
      </c>
      <c r="Y1932">
        <v>814249</v>
      </c>
      <c r="Z1932" t="s">
        <v>4072</v>
      </c>
      <c r="AB1932">
        <f t="shared" si="242"/>
        <v>2021</v>
      </c>
      <c r="AC1932">
        <f t="shared" si="243"/>
        <v>12</v>
      </c>
      <c r="AD1932" t="str">
        <f t="shared" si="244"/>
        <v>Q3</v>
      </c>
      <c r="AE1932" t="str">
        <f t="shared" si="245"/>
        <v>FY21/22</v>
      </c>
      <c r="AF1932" t="str">
        <f t="shared" si="246"/>
        <v>EAST</v>
      </c>
    </row>
    <row r="1933" spans="1:32">
      <c r="A1933" t="s">
        <v>3594</v>
      </c>
      <c r="B1933" t="s">
        <v>3651</v>
      </c>
      <c r="C1933" t="str">
        <f t="shared" si="240"/>
        <v>CONTRACT_FEE</v>
      </c>
      <c r="D1933" s="4">
        <v>44557</v>
      </c>
      <c r="E1933" t="str">
        <f t="shared" si="241"/>
        <v>YAMAHA</v>
      </c>
      <c r="F1933">
        <v>13100213</v>
      </c>
      <c r="G1933" s="19">
        <v>44557</v>
      </c>
      <c r="H1933" t="s">
        <v>76</v>
      </c>
      <c r="I1933" t="s">
        <v>77</v>
      </c>
      <c r="J1933">
        <v>1</v>
      </c>
      <c r="K1933">
        <v>1</v>
      </c>
      <c r="L1933">
        <v>6000</v>
      </c>
      <c r="M1933" t="s">
        <v>36</v>
      </c>
      <c r="N1933">
        <v>1.2150000000000001</v>
      </c>
      <c r="O1933">
        <v>6000</v>
      </c>
      <c r="P1933">
        <f t="shared" si="247"/>
        <v>7290.0000000000009</v>
      </c>
      <c r="Q1933" t="s">
        <v>3652</v>
      </c>
      <c r="R1933" t="s">
        <v>4677</v>
      </c>
      <c r="S1933" t="s">
        <v>25</v>
      </c>
      <c r="T1933">
        <v>905915</v>
      </c>
      <c r="U1933">
        <v>0</v>
      </c>
      <c r="V1933" t="s">
        <v>3035</v>
      </c>
      <c r="Z1933" t="s">
        <v>4679</v>
      </c>
      <c r="AB1933">
        <f t="shared" si="242"/>
        <v>2021</v>
      </c>
      <c r="AC1933">
        <f t="shared" si="243"/>
        <v>12</v>
      </c>
      <c r="AD1933" t="str">
        <f t="shared" si="244"/>
        <v>Q3</v>
      </c>
      <c r="AE1933" t="str">
        <f t="shared" si="245"/>
        <v>FY21/22</v>
      </c>
      <c r="AF1933" t="str">
        <f t="shared" si="246"/>
        <v>NORTH</v>
      </c>
    </row>
    <row r="1934" spans="1:32">
      <c r="A1934" t="s">
        <v>3594</v>
      </c>
      <c r="B1934" t="s">
        <v>3646</v>
      </c>
      <c r="C1934" t="str">
        <f t="shared" si="240"/>
        <v>SERVICE_CHARGE</v>
      </c>
      <c r="D1934" s="4">
        <v>44566</v>
      </c>
      <c r="E1934" t="str">
        <f t="shared" si="241"/>
        <v>HELLER</v>
      </c>
      <c r="F1934">
        <v>12101175</v>
      </c>
      <c r="G1934" s="19">
        <v>44566</v>
      </c>
      <c r="H1934" t="s">
        <v>105</v>
      </c>
      <c r="I1934" t="s">
        <v>77</v>
      </c>
      <c r="J1934">
        <v>1</v>
      </c>
      <c r="K1934">
        <v>1</v>
      </c>
      <c r="L1934">
        <v>2353.98</v>
      </c>
      <c r="M1934" t="s">
        <v>36</v>
      </c>
      <c r="N1934">
        <v>1.22</v>
      </c>
      <c r="O1934">
        <v>2353.98</v>
      </c>
      <c r="P1934">
        <f t="shared" si="247"/>
        <v>2871.8555999999999</v>
      </c>
      <c r="Q1934" t="s">
        <v>4058</v>
      </c>
      <c r="R1934" t="s">
        <v>4725</v>
      </c>
      <c r="S1934" t="s">
        <v>25</v>
      </c>
      <c r="T1934">
        <v>905916</v>
      </c>
      <c r="U1934">
        <v>0</v>
      </c>
      <c r="V1934" t="s">
        <v>4064</v>
      </c>
      <c r="Z1934" t="s">
        <v>4726</v>
      </c>
      <c r="AB1934">
        <f t="shared" si="242"/>
        <v>2022</v>
      </c>
      <c r="AC1934">
        <f t="shared" si="243"/>
        <v>1</v>
      </c>
      <c r="AD1934" t="str">
        <f t="shared" si="244"/>
        <v>Q4</v>
      </c>
      <c r="AE1934" t="str">
        <f t="shared" si="245"/>
        <v>FY21/22</v>
      </c>
      <c r="AF1934" t="str">
        <f t="shared" si="246"/>
        <v>EAST</v>
      </c>
    </row>
    <row r="1935" spans="1:32">
      <c r="A1935" t="s">
        <v>3594</v>
      </c>
      <c r="B1935" t="s">
        <v>3646</v>
      </c>
      <c r="C1935" t="str">
        <f t="shared" si="240"/>
        <v>SERVICE_CHARGE</v>
      </c>
      <c r="D1935" s="4">
        <v>44566</v>
      </c>
      <c r="E1935" t="str">
        <f t="shared" si="241"/>
        <v>YAMAHA</v>
      </c>
      <c r="F1935">
        <v>12101176</v>
      </c>
      <c r="G1935" s="19">
        <v>44566</v>
      </c>
      <c r="H1935" t="s">
        <v>76</v>
      </c>
      <c r="I1935" t="s">
        <v>77</v>
      </c>
      <c r="J1935">
        <v>1</v>
      </c>
      <c r="K1935">
        <v>1</v>
      </c>
      <c r="L1935">
        <v>21238.94</v>
      </c>
      <c r="M1935" t="s">
        <v>36</v>
      </c>
      <c r="N1935">
        <v>1.22</v>
      </c>
      <c r="O1935">
        <v>21238.94</v>
      </c>
      <c r="P1935">
        <f t="shared" si="247"/>
        <v>25911.506799999999</v>
      </c>
      <c r="Q1935" t="s">
        <v>4058</v>
      </c>
      <c r="R1935" t="s">
        <v>4618</v>
      </c>
      <c r="S1935" t="s">
        <v>25</v>
      </c>
      <c r="T1935">
        <v>905917</v>
      </c>
      <c r="U1935">
        <v>0</v>
      </c>
      <c r="V1935" t="s">
        <v>4064</v>
      </c>
      <c r="Z1935" t="s">
        <v>4619</v>
      </c>
      <c r="AB1935">
        <f t="shared" si="242"/>
        <v>2022</v>
      </c>
      <c r="AC1935">
        <f t="shared" si="243"/>
        <v>1</v>
      </c>
      <c r="AD1935" t="str">
        <f t="shared" si="244"/>
        <v>Q4</v>
      </c>
      <c r="AE1935" t="str">
        <f t="shared" si="245"/>
        <v>FY21/22</v>
      </c>
      <c r="AF1935" t="str">
        <f t="shared" si="246"/>
        <v>EAST</v>
      </c>
    </row>
    <row r="1936" spans="1:32">
      <c r="A1936" t="s">
        <v>3594</v>
      </c>
      <c r="B1936" t="s">
        <v>3646</v>
      </c>
      <c r="C1936" t="str">
        <f t="shared" si="240"/>
        <v>FEEDER</v>
      </c>
      <c r="D1936" s="4">
        <v>44566</v>
      </c>
      <c r="E1936" t="str">
        <f t="shared" si="241"/>
        <v>OTHERS</v>
      </c>
      <c r="F1936">
        <v>14104186</v>
      </c>
      <c r="G1936" s="19">
        <v>44566</v>
      </c>
      <c r="H1936" t="s">
        <v>1490</v>
      </c>
      <c r="I1936" t="s">
        <v>1491</v>
      </c>
      <c r="J1936">
        <v>1</v>
      </c>
      <c r="K1936">
        <v>1</v>
      </c>
      <c r="L1936">
        <v>2637.17</v>
      </c>
      <c r="M1936" t="s">
        <v>36</v>
      </c>
      <c r="N1936">
        <v>1.22</v>
      </c>
      <c r="O1936">
        <v>2637.17</v>
      </c>
      <c r="P1936">
        <f t="shared" si="247"/>
        <v>3217.3474000000001</v>
      </c>
      <c r="Q1936" t="s">
        <v>4058</v>
      </c>
      <c r="R1936" t="s">
        <v>2383</v>
      </c>
      <c r="S1936" t="s">
        <v>25</v>
      </c>
      <c r="T1936">
        <v>905918</v>
      </c>
      <c r="U1936">
        <v>1371.68</v>
      </c>
      <c r="V1936" t="s">
        <v>3041</v>
      </c>
      <c r="Y1936">
        <v>814968</v>
      </c>
      <c r="Z1936" t="s">
        <v>2385</v>
      </c>
      <c r="AB1936">
        <f t="shared" si="242"/>
        <v>2022</v>
      </c>
      <c r="AC1936">
        <f t="shared" si="243"/>
        <v>1</v>
      </c>
      <c r="AD1936" t="str">
        <f t="shared" si="244"/>
        <v>Q4</v>
      </c>
      <c r="AE1936" t="str">
        <f t="shared" si="245"/>
        <v>FY21/22</v>
      </c>
      <c r="AF1936" t="str">
        <f t="shared" si="246"/>
        <v>EAST</v>
      </c>
    </row>
    <row r="1937" spans="1:32">
      <c r="A1937" t="s">
        <v>3594</v>
      </c>
      <c r="B1937" t="s">
        <v>3651</v>
      </c>
      <c r="C1937" t="str">
        <f t="shared" si="240"/>
        <v>SPARES/OTHER</v>
      </c>
      <c r="D1937" s="4">
        <v>44566</v>
      </c>
      <c r="E1937" t="str">
        <f t="shared" si="241"/>
        <v>HELLER</v>
      </c>
      <c r="F1937">
        <v>14104187</v>
      </c>
      <c r="G1937" s="19">
        <v>44566</v>
      </c>
      <c r="H1937" t="s">
        <v>214</v>
      </c>
      <c r="I1937" t="s">
        <v>215</v>
      </c>
      <c r="J1937">
        <v>10</v>
      </c>
      <c r="K1937">
        <v>10</v>
      </c>
      <c r="L1937">
        <v>7453.01</v>
      </c>
      <c r="M1937" t="s">
        <v>36</v>
      </c>
      <c r="N1937">
        <v>1.22</v>
      </c>
      <c r="O1937">
        <v>7453.01</v>
      </c>
      <c r="P1937">
        <f t="shared" si="247"/>
        <v>9092.6722000000009</v>
      </c>
      <c r="Q1937" t="s">
        <v>3652</v>
      </c>
      <c r="R1937" t="s">
        <v>4153</v>
      </c>
      <c r="S1937" t="s">
        <v>25</v>
      </c>
      <c r="T1937">
        <v>905822</v>
      </c>
      <c r="U1937">
        <v>4614.72</v>
      </c>
      <c r="V1937" t="s">
        <v>3041</v>
      </c>
      <c r="X1937" t="s">
        <v>4727</v>
      </c>
      <c r="Y1937">
        <v>815059</v>
      </c>
      <c r="Z1937" t="s">
        <v>4155</v>
      </c>
      <c r="AB1937">
        <f t="shared" si="242"/>
        <v>2022</v>
      </c>
      <c r="AC1937">
        <f t="shared" si="243"/>
        <v>1</v>
      </c>
      <c r="AD1937" t="str">
        <f t="shared" si="244"/>
        <v>Q4</v>
      </c>
      <c r="AE1937" t="str">
        <f t="shared" si="245"/>
        <v>FY21/22</v>
      </c>
      <c r="AF1937" t="str">
        <f t="shared" si="246"/>
        <v>NORTH</v>
      </c>
    </row>
    <row r="1938" spans="1:32">
      <c r="A1938" t="s">
        <v>3594</v>
      </c>
      <c r="B1938" t="s">
        <v>3651</v>
      </c>
      <c r="C1938" t="str">
        <f t="shared" si="240"/>
        <v>SPARES/OTHER</v>
      </c>
      <c r="D1938" s="4">
        <v>44566</v>
      </c>
      <c r="E1938" t="str">
        <f t="shared" si="241"/>
        <v>HELLER</v>
      </c>
      <c r="F1938">
        <v>14104188</v>
      </c>
      <c r="G1938" s="19">
        <v>44566</v>
      </c>
      <c r="H1938" t="s">
        <v>4272</v>
      </c>
      <c r="I1938" t="s">
        <v>4273</v>
      </c>
      <c r="J1938">
        <v>1</v>
      </c>
      <c r="K1938">
        <v>1</v>
      </c>
      <c r="L1938">
        <v>20619.47</v>
      </c>
      <c r="M1938" t="s">
        <v>36</v>
      </c>
      <c r="N1938">
        <v>1.22</v>
      </c>
      <c r="O1938">
        <v>20619.47</v>
      </c>
      <c r="P1938">
        <f t="shared" si="247"/>
        <v>25155.753400000001</v>
      </c>
      <c r="Q1938" t="s">
        <v>3652</v>
      </c>
      <c r="R1938" t="s">
        <v>4325</v>
      </c>
      <c r="S1938" t="s">
        <v>25</v>
      </c>
      <c r="T1938">
        <v>905868</v>
      </c>
      <c r="U1938">
        <v>12101.51</v>
      </c>
      <c r="V1938" t="s">
        <v>3041</v>
      </c>
      <c r="X1938" t="s">
        <v>4728</v>
      </c>
      <c r="Y1938">
        <v>815060</v>
      </c>
      <c r="Z1938" t="s">
        <v>4327</v>
      </c>
      <c r="AB1938">
        <f t="shared" si="242"/>
        <v>2022</v>
      </c>
      <c r="AC1938">
        <f t="shared" si="243"/>
        <v>1</v>
      </c>
      <c r="AD1938" t="str">
        <f t="shared" si="244"/>
        <v>Q4</v>
      </c>
      <c r="AE1938" t="str">
        <f t="shared" si="245"/>
        <v>FY21/22</v>
      </c>
      <c r="AF1938" t="str">
        <f t="shared" si="246"/>
        <v>NORTH</v>
      </c>
    </row>
    <row r="1939" spans="1:32">
      <c r="A1939" t="s">
        <v>3594</v>
      </c>
      <c r="B1939" t="s">
        <v>3651</v>
      </c>
      <c r="C1939" t="str">
        <f t="shared" si="240"/>
        <v>SPARES/OTHER</v>
      </c>
      <c r="D1939" s="4">
        <v>44566</v>
      </c>
      <c r="E1939" t="str">
        <f t="shared" si="241"/>
        <v>HELLER</v>
      </c>
      <c r="F1939">
        <v>14104189</v>
      </c>
      <c r="G1939" s="19">
        <v>44566</v>
      </c>
      <c r="H1939" t="s">
        <v>4377</v>
      </c>
      <c r="I1939" t="s">
        <v>4378</v>
      </c>
      <c r="J1939">
        <v>1</v>
      </c>
      <c r="K1939">
        <v>1</v>
      </c>
      <c r="L1939">
        <v>355.75</v>
      </c>
      <c r="M1939" t="s">
        <v>36</v>
      </c>
      <c r="N1939">
        <v>1.22</v>
      </c>
      <c r="O1939">
        <v>355.75</v>
      </c>
      <c r="P1939">
        <f t="shared" si="247"/>
        <v>434.01499999999999</v>
      </c>
      <c r="Q1939" t="s">
        <v>3652</v>
      </c>
      <c r="R1939" t="s">
        <v>4325</v>
      </c>
      <c r="S1939" t="s">
        <v>25</v>
      </c>
      <c r="T1939">
        <v>905873</v>
      </c>
      <c r="U1939">
        <v>181.31</v>
      </c>
      <c r="V1939" t="s">
        <v>3041</v>
      </c>
      <c r="X1939" t="s">
        <v>4729</v>
      </c>
      <c r="Y1939">
        <v>815065</v>
      </c>
      <c r="Z1939" t="s">
        <v>4327</v>
      </c>
      <c r="AB1939">
        <f t="shared" si="242"/>
        <v>2022</v>
      </c>
      <c r="AC1939">
        <f t="shared" si="243"/>
        <v>1</v>
      </c>
      <c r="AD1939" t="str">
        <f t="shared" si="244"/>
        <v>Q4</v>
      </c>
      <c r="AE1939" t="str">
        <f t="shared" si="245"/>
        <v>FY21/22</v>
      </c>
      <c r="AF1939" t="str">
        <f t="shared" si="246"/>
        <v>NORTH</v>
      </c>
    </row>
    <row r="1940" spans="1:32">
      <c r="A1940" t="s">
        <v>3594</v>
      </c>
      <c r="B1940" t="s">
        <v>3651</v>
      </c>
      <c r="C1940" t="str">
        <f t="shared" si="240"/>
        <v>SPARES/OTHER</v>
      </c>
      <c r="D1940" s="4">
        <v>44566</v>
      </c>
      <c r="E1940" t="str">
        <f t="shared" si="241"/>
        <v>HELLER</v>
      </c>
      <c r="F1940">
        <v>14104189</v>
      </c>
      <c r="G1940" s="19">
        <v>44566</v>
      </c>
      <c r="H1940" t="s">
        <v>4377</v>
      </c>
      <c r="I1940" t="s">
        <v>4378</v>
      </c>
      <c r="J1940">
        <v>2</v>
      </c>
      <c r="K1940">
        <v>2</v>
      </c>
      <c r="L1940">
        <v>711.5</v>
      </c>
      <c r="M1940" t="s">
        <v>36</v>
      </c>
      <c r="N1940">
        <v>1.22</v>
      </c>
      <c r="O1940">
        <v>711.5</v>
      </c>
      <c r="P1940">
        <f t="shared" si="247"/>
        <v>868.03</v>
      </c>
      <c r="Q1940" t="s">
        <v>3652</v>
      </c>
      <c r="R1940" t="s">
        <v>4325</v>
      </c>
      <c r="S1940" t="s">
        <v>25</v>
      </c>
      <c r="T1940">
        <v>905873</v>
      </c>
      <c r="U1940">
        <v>362.62</v>
      </c>
      <c r="V1940" t="s">
        <v>3041</v>
      </c>
      <c r="X1940" t="s">
        <v>4729</v>
      </c>
      <c r="Y1940">
        <v>815065</v>
      </c>
      <c r="Z1940" t="s">
        <v>4327</v>
      </c>
      <c r="AB1940">
        <f t="shared" si="242"/>
        <v>2022</v>
      </c>
      <c r="AC1940">
        <f t="shared" si="243"/>
        <v>1</v>
      </c>
      <c r="AD1940" t="str">
        <f t="shared" si="244"/>
        <v>Q4</v>
      </c>
      <c r="AE1940" t="str">
        <f t="shared" si="245"/>
        <v>FY21/22</v>
      </c>
      <c r="AF1940" t="str">
        <f t="shared" si="246"/>
        <v>NORTH</v>
      </c>
    </row>
    <row r="1941" spans="1:32">
      <c r="A1941" t="s">
        <v>3594</v>
      </c>
      <c r="B1941" t="s">
        <v>3651</v>
      </c>
      <c r="C1941" t="str">
        <f t="shared" si="240"/>
        <v>SPARES/OTHER</v>
      </c>
      <c r="D1941" s="4">
        <v>44566</v>
      </c>
      <c r="E1941" t="str">
        <f t="shared" si="241"/>
        <v>HELLER</v>
      </c>
      <c r="F1941">
        <v>14104190</v>
      </c>
      <c r="G1941" s="19">
        <v>44566</v>
      </c>
      <c r="H1941" t="s">
        <v>4563</v>
      </c>
      <c r="I1941" t="s">
        <v>3088</v>
      </c>
      <c r="J1941">
        <v>20</v>
      </c>
      <c r="K1941">
        <v>20</v>
      </c>
      <c r="L1941">
        <v>24938.05</v>
      </c>
      <c r="M1941" t="s">
        <v>36</v>
      </c>
      <c r="N1941">
        <v>1.22</v>
      </c>
      <c r="O1941">
        <v>24938.05</v>
      </c>
      <c r="P1941">
        <f t="shared" si="247"/>
        <v>30424.420999999998</v>
      </c>
      <c r="Q1941" t="s">
        <v>3652</v>
      </c>
      <c r="R1941" t="s">
        <v>4325</v>
      </c>
      <c r="S1941" t="s">
        <v>25</v>
      </c>
      <c r="T1941">
        <v>905888</v>
      </c>
      <c r="U1941">
        <v>13394.16</v>
      </c>
      <c r="V1941" t="s">
        <v>3041</v>
      </c>
      <c r="X1941" t="s">
        <v>4730</v>
      </c>
      <c r="Y1941">
        <v>815067</v>
      </c>
      <c r="Z1941" t="s">
        <v>4327</v>
      </c>
      <c r="AB1941">
        <f t="shared" si="242"/>
        <v>2022</v>
      </c>
      <c r="AC1941">
        <f t="shared" si="243"/>
        <v>1</v>
      </c>
      <c r="AD1941" t="str">
        <f t="shared" si="244"/>
        <v>Q4</v>
      </c>
      <c r="AE1941" t="str">
        <f t="shared" si="245"/>
        <v>FY21/22</v>
      </c>
      <c r="AF1941" t="str">
        <f t="shared" si="246"/>
        <v>NORTH</v>
      </c>
    </row>
    <row r="1942" spans="1:32">
      <c r="A1942" t="s">
        <v>3594</v>
      </c>
      <c r="B1942" t="s">
        <v>3646</v>
      </c>
      <c r="C1942" t="str">
        <f t="shared" si="240"/>
        <v>SERVICE_CHARGE</v>
      </c>
      <c r="D1942" s="4">
        <v>44571</v>
      </c>
      <c r="E1942" t="str">
        <f t="shared" si="241"/>
        <v>YAMAHA</v>
      </c>
      <c r="F1942">
        <v>12101177</v>
      </c>
      <c r="G1942" s="19">
        <v>44571</v>
      </c>
      <c r="H1942" t="s">
        <v>76</v>
      </c>
      <c r="I1942" t="s">
        <v>77</v>
      </c>
      <c r="J1942">
        <v>1</v>
      </c>
      <c r="K1942">
        <v>1</v>
      </c>
      <c r="L1942">
        <v>1047.79</v>
      </c>
      <c r="M1942" t="s">
        <v>36</v>
      </c>
      <c r="N1942">
        <v>1.22</v>
      </c>
      <c r="O1942">
        <v>1047.79</v>
      </c>
      <c r="P1942">
        <f t="shared" si="247"/>
        <v>1278.3037999999999</v>
      </c>
      <c r="Q1942" t="s">
        <v>4058</v>
      </c>
      <c r="R1942" t="s">
        <v>4384</v>
      </c>
      <c r="S1942" t="s">
        <v>25</v>
      </c>
      <c r="T1942">
        <v>905922</v>
      </c>
      <c r="U1942">
        <v>0</v>
      </c>
      <c r="V1942" t="s">
        <v>4064</v>
      </c>
      <c r="Z1942" t="s">
        <v>4385</v>
      </c>
      <c r="AB1942">
        <f t="shared" si="242"/>
        <v>2022</v>
      </c>
      <c r="AC1942">
        <f t="shared" si="243"/>
        <v>1</v>
      </c>
      <c r="AD1942" t="str">
        <f t="shared" si="244"/>
        <v>Q4</v>
      </c>
      <c r="AE1942" t="str">
        <f t="shared" si="245"/>
        <v>FY21/22</v>
      </c>
      <c r="AF1942" t="str">
        <f t="shared" si="246"/>
        <v>EAST</v>
      </c>
    </row>
    <row r="1943" spans="1:32">
      <c r="A1943" t="s">
        <v>3594</v>
      </c>
      <c r="B1943" t="s">
        <v>3646</v>
      </c>
      <c r="C1943" t="str">
        <f t="shared" si="240"/>
        <v>SPARES/OTHER</v>
      </c>
      <c r="D1943" s="4">
        <v>44571</v>
      </c>
      <c r="E1943" t="str">
        <f t="shared" si="241"/>
        <v>YAMAHA</v>
      </c>
      <c r="F1943">
        <v>14104191</v>
      </c>
      <c r="G1943" s="19">
        <v>44571</v>
      </c>
      <c r="H1943" t="s">
        <v>3897</v>
      </c>
      <c r="I1943" t="s">
        <v>2052</v>
      </c>
      <c r="J1943">
        <v>1</v>
      </c>
      <c r="K1943">
        <v>1</v>
      </c>
      <c r="L1943">
        <v>5824.78</v>
      </c>
      <c r="M1943" t="s">
        <v>36</v>
      </c>
      <c r="N1943">
        <v>1.22</v>
      </c>
      <c r="O1943">
        <v>5824.78</v>
      </c>
      <c r="P1943">
        <f t="shared" si="247"/>
        <v>7106.2315999999992</v>
      </c>
      <c r="Q1943" t="s">
        <v>4058</v>
      </c>
      <c r="R1943" t="s">
        <v>4216</v>
      </c>
      <c r="S1943" t="s">
        <v>25</v>
      </c>
      <c r="T1943">
        <v>905919</v>
      </c>
      <c r="U1943">
        <v>3273</v>
      </c>
      <c r="V1943" t="s">
        <v>3041</v>
      </c>
      <c r="Y1943">
        <v>816151</v>
      </c>
      <c r="Z1943" t="s">
        <v>4217</v>
      </c>
      <c r="AB1943">
        <f t="shared" si="242"/>
        <v>2022</v>
      </c>
      <c r="AC1943">
        <f t="shared" si="243"/>
        <v>1</v>
      </c>
      <c r="AD1943" t="str">
        <f t="shared" si="244"/>
        <v>Q4</v>
      </c>
      <c r="AE1943" t="str">
        <f t="shared" si="245"/>
        <v>FY21/22</v>
      </c>
      <c r="AF1943" t="str">
        <f t="shared" si="246"/>
        <v>EAST</v>
      </c>
    </row>
    <row r="1944" spans="1:32">
      <c r="A1944" t="s">
        <v>3594</v>
      </c>
      <c r="B1944" t="s">
        <v>3646</v>
      </c>
      <c r="C1944" t="str">
        <f t="shared" si="240"/>
        <v>SPARES/OTHER</v>
      </c>
      <c r="D1944" s="4">
        <v>44571</v>
      </c>
      <c r="E1944" t="str">
        <f t="shared" si="241"/>
        <v>YAMAHA</v>
      </c>
      <c r="F1944">
        <v>14104191</v>
      </c>
      <c r="G1944" s="19">
        <v>44571</v>
      </c>
      <c r="H1944" t="s">
        <v>502</v>
      </c>
      <c r="I1944" t="s">
        <v>503</v>
      </c>
      <c r="J1944">
        <v>3</v>
      </c>
      <c r="K1944">
        <v>3</v>
      </c>
      <c r="L1944">
        <v>156.63999999999999</v>
      </c>
      <c r="M1944" t="s">
        <v>36</v>
      </c>
      <c r="N1944">
        <v>1.22</v>
      </c>
      <c r="O1944">
        <v>156.63999999999999</v>
      </c>
      <c r="P1944">
        <f t="shared" si="247"/>
        <v>191.10079999999999</v>
      </c>
      <c r="Q1944" t="s">
        <v>4058</v>
      </c>
      <c r="R1944" t="s">
        <v>4216</v>
      </c>
      <c r="S1944" t="s">
        <v>25</v>
      </c>
      <c r="T1944">
        <v>905919</v>
      </c>
      <c r="U1944">
        <v>81</v>
      </c>
      <c r="V1944" t="s">
        <v>3041</v>
      </c>
      <c r="Y1944">
        <v>816151</v>
      </c>
      <c r="Z1944" t="s">
        <v>4217</v>
      </c>
      <c r="AB1944">
        <f t="shared" si="242"/>
        <v>2022</v>
      </c>
      <c r="AC1944">
        <f t="shared" si="243"/>
        <v>1</v>
      </c>
      <c r="AD1944" t="str">
        <f t="shared" si="244"/>
        <v>Q4</v>
      </c>
      <c r="AE1944" t="str">
        <f t="shared" si="245"/>
        <v>FY21/22</v>
      </c>
      <c r="AF1944" t="str">
        <f t="shared" si="246"/>
        <v>EAST</v>
      </c>
    </row>
    <row r="1945" spans="1:32">
      <c r="A1945" t="s">
        <v>3594</v>
      </c>
      <c r="B1945" t="s">
        <v>3646</v>
      </c>
      <c r="C1945" t="str">
        <f t="shared" si="240"/>
        <v>SPARES/OTHER</v>
      </c>
      <c r="D1945" s="4">
        <v>44571</v>
      </c>
      <c r="E1945" t="str">
        <f t="shared" si="241"/>
        <v>YAMAHA</v>
      </c>
      <c r="F1945">
        <v>14104192</v>
      </c>
      <c r="G1945" s="19">
        <v>44571</v>
      </c>
      <c r="H1945" t="s">
        <v>1527</v>
      </c>
      <c r="I1945" t="s">
        <v>103</v>
      </c>
      <c r="J1945">
        <v>3</v>
      </c>
      <c r="K1945">
        <v>3</v>
      </c>
      <c r="L1945">
        <v>207.08</v>
      </c>
      <c r="M1945" t="s">
        <v>36</v>
      </c>
      <c r="N1945">
        <v>1.22</v>
      </c>
      <c r="O1945">
        <v>207.08</v>
      </c>
      <c r="P1945">
        <f t="shared" si="247"/>
        <v>252.63760000000002</v>
      </c>
      <c r="Q1945" t="s">
        <v>4058</v>
      </c>
      <c r="R1945" t="s">
        <v>4109</v>
      </c>
      <c r="S1945" t="s">
        <v>25</v>
      </c>
      <c r="T1945">
        <v>905920</v>
      </c>
      <c r="U1945">
        <v>102</v>
      </c>
      <c r="V1945" t="s">
        <v>3041</v>
      </c>
      <c r="Y1945">
        <v>816153</v>
      </c>
      <c r="Z1945" t="s">
        <v>4110</v>
      </c>
      <c r="AB1945">
        <f t="shared" si="242"/>
        <v>2022</v>
      </c>
      <c r="AC1945">
        <f t="shared" si="243"/>
        <v>1</v>
      </c>
      <c r="AD1945" t="str">
        <f t="shared" si="244"/>
        <v>Q4</v>
      </c>
      <c r="AE1945" t="str">
        <f t="shared" si="245"/>
        <v>FY21/22</v>
      </c>
      <c r="AF1945" t="str">
        <f t="shared" si="246"/>
        <v>EAST</v>
      </c>
    </row>
    <row r="1946" spans="1:32">
      <c r="A1946" t="s">
        <v>3594</v>
      </c>
      <c r="B1946" t="s">
        <v>3646</v>
      </c>
      <c r="C1946" t="str">
        <f t="shared" si="240"/>
        <v>SPARES/OTHER</v>
      </c>
      <c r="D1946" s="4">
        <v>44571</v>
      </c>
      <c r="E1946" t="str">
        <f t="shared" si="241"/>
        <v>YAMAHA</v>
      </c>
      <c r="F1946">
        <v>14104192</v>
      </c>
      <c r="G1946" s="19">
        <v>44571</v>
      </c>
      <c r="H1946" t="s">
        <v>2271</v>
      </c>
      <c r="I1946" t="s">
        <v>2272</v>
      </c>
      <c r="J1946">
        <v>5</v>
      </c>
      <c r="K1946">
        <v>5</v>
      </c>
      <c r="L1946">
        <v>261.06</v>
      </c>
      <c r="M1946" t="s">
        <v>36</v>
      </c>
      <c r="N1946">
        <v>1.22</v>
      </c>
      <c r="O1946">
        <v>261.06</v>
      </c>
      <c r="P1946">
        <f t="shared" si="247"/>
        <v>318.4932</v>
      </c>
      <c r="Q1946" t="s">
        <v>4058</v>
      </c>
      <c r="R1946" t="s">
        <v>4109</v>
      </c>
      <c r="S1946" t="s">
        <v>25</v>
      </c>
      <c r="T1946">
        <v>905920</v>
      </c>
      <c r="U1946">
        <v>137.86000000000001</v>
      </c>
      <c r="V1946" t="s">
        <v>3041</v>
      </c>
      <c r="Y1946">
        <v>816153</v>
      </c>
      <c r="Z1946" t="s">
        <v>4110</v>
      </c>
      <c r="AB1946">
        <f t="shared" si="242"/>
        <v>2022</v>
      </c>
      <c r="AC1946">
        <f t="shared" si="243"/>
        <v>1</v>
      </c>
      <c r="AD1946" t="str">
        <f t="shared" si="244"/>
        <v>Q4</v>
      </c>
      <c r="AE1946" t="str">
        <f t="shared" si="245"/>
        <v>FY21/22</v>
      </c>
      <c r="AF1946" t="str">
        <f t="shared" si="246"/>
        <v>EAST</v>
      </c>
    </row>
    <row r="1947" spans="1:32">
      <c r="A1947" t="s">
        <v>3594</v>
      </c>
      <c r="B1947" t="s">
        <v>3646</v>
      </c>
      <c r="C1947" t="str">
        <f t="shared" si="240"/>
        <v>SPARES/OTHER</v>
      </c>
      <c r="D1947" s="4">
        <v>44571</v>
      </c>
      <c r="E1947" t="str">
        <f t="shared" si="241"/>
        <v>YAMAHA</v>
      </c>
      <c r="F1947">
        <v>14104192</v>
      </c>
      <c r="G1947" s="19">
        <v>44571</v>
      </c>
      <c r="H1947" t="s">
        <v>3901</v>
      </c>
      <c r="I1947" t="s">
        <v>3902</v>
      </c>
      <c r="J1947">
        <v>20</v>
      </c>
      <c r="K1947">
        <v>20</v>
      </c>
      <c r="L1947">
        <v>584.07000000000005</v>
      </c>
      <c r="M1947" t="s">
        <v>36</v>
      </c>
      <c r="N1947">
        <v>1.22</v>
      </c>
      <c r="O1947">
        <v>584.07000000000005</v>
      </c>
      <c r="P1947">
        <f t="shared" si="247"/>
        <v>712.56540000000007</v>
      </c>
      <c r="Q1947" t="s">
        <v>4058</v>
      </c>
      <c r="R1947" t="s">
        <v>4109</v>
      </c>
      <c r="S1947" t="s">
        <v>25</v>
      </c>
      <c r="T1947">
        <v>905920</v>
      </c>
      <c r="U1947">
        <v>331.43</v>
      </c>
      <c r="V1947" t="s">
        <v>3041</v>
      </c>
      <c r="Y1947">
        <v>816153</v>
      </c>
      <c r="Z1947" t="s">
        <v>4110</v>
      </c>
      <c r="AB1947">
        <f t="shared" si="242"/>
        <v>2022</v>
      </c>
      <c r="AC1947">
        <f t="shared" si="243"/>
        <v>1</v>
      </c>
      <c r="AD1947" t="str">
        <f t="shared" si="244"/>
        <v>Q4</v>
      </c>
      <c r="AE1947" t="str">
        <f t="shared" si="245"/>
        <v>FY21/22</v>
      </c>
      <c r="AF1947" t="str">
        <f t="shared" si="246"/>
        <v>EAST</v>
      </c>
    </row>
    <row r="1948" spans="1:32">
      <c r="A1948" t="s">
        <v>3594</v>
      </c>
      <c r="B1948" t="s">
        <v>3646</v>
      </c>
      <c r="C1948" t="str">
        <f t="shared" si="240"/>
        <v>SPARES/OTHER</v>
      </c>
      <c r="D1948" s="4">
        <v>44571</v>
      </c>
      <c r="E1948" t="str">
        <f t="shared" si="241"/>
        <v>YAMAHA</v>
      </c>
      <c r="F1948">
        <v>14104192</v>
      </c>
      <c r="G1948" s="19">
        <v>44571</v>
      </c>
      <c r="H1948" t="s">
        <v>3878</v>
      </c>
      <c r="I1948" t="s">
        <v>3879</v>
      </c>
      <c r="J1948">
        <v>10</v>
      </c>
      <c r="K1948">
        <v>10</v>
      </c>
      <c r="L1948">
        <v>292.04000000000002</v>
      </c>
      <c r="M1948" t="s">
        <v>36</v>
      </c>
      <c r="N1948">
        <v>1.22</v>
      </c>
      <c r="O1948">
        <v>292.04000000000002</v>
      </c>
      <c r="P1948">
        <f t="shared" si="247"/>
        <v>356.28880000000004</v>
      </c>
      <c r="Q1948" t="s">
        <v>4058</v>
      </c>
      <c r="R1948" t="s">
        <v>4109</v>
      </c>
      <c r="S1948" t="s">
        <v>25</v>
      </c>
      <c r="T1948">
        <v>905920</v>
      </c>
      <c r="U1948">
        <v>165.71</v>
      </c>
      <c r="V1948" t="s">
        <v>3041</v>
      </c>
      <c r="Y1948">
        <v>816153</v>
      </c>
      <c r="Z1948" t="s">
        <v>4110</v>
      </c>
      <c r="AB1948">
        <f t="shared" si="242"/>
        <v>2022</v>
      </c>
      <c r="AC1948">
        <f t="shared" si="243"/>
        <v>1</v>
      </c>
      <c r="AD1948" t="str">
        <f t="shared" si="244"/>
        <v>Q4</v>
      </c>
      <c r="AE1948" t="str">
        <f t="shared" si="245"/>
        <v>FY21/22</v>
      </c>
      <c r="AF1948" t="str">
        <f t="shared" si="246"/>
        <v>EAST</v>
      </c>
    </row>
    <row r="1949" spans="1:32">
      <c r="A1949" t="s">
        <v>3594</v>
      </c>
      <c r="B1949" t="s">
        <v>3646</v>
      </c>
      <c r="C1949" t="str">
        <f t="shared" si="240"/>
        <v>SPARES/OTHER</v>
      </c>
      <c r="D1949" s="4">
        <v>44571</v>
      </c>
      <c r="E1949" t="str">
        <f t="shared" si="241"/>
        <v>YAMAHA</v>
      </c>
      <c r="F1949">
        <v>14104192</v>
      </c>
      <c r="G1949" s="19">
        <v>44571</v>
      </c>
      <c r="H1949" t="s">
        <v>53</v>
      </c>
      <c r="I1949" t="s">
        <v>54</v>
      </c>
      <c r="J1949">
        <v>1</v>
      </c>
      <c r="K1949">
        <v>1</v>
      </c>
      <c r="L1949">
        <v>333.63</v>
      </c>
      <c r="M1949" t="s">
        <v>36</v>
      </c>
      <c r="N1949">
        <v>1.22</v>
      </c>
      <c r="O1949">
        <v>333.63</v>
      </c>
      <c r="P1949">
        <f t="shared" si="247"/>
        <v>407.02859999999998</v>
      </c>
      <c r="Q1949" t="s">
        <v>4058</v>
      </c>
      <c r="R1949" t="s">
        <v>4109</v>
      </c>
      <c r="S1949" t="s">
        <v>25</v>
      </c>
      <c r="T1949">
        <v>905920</v>
      </c>
      <c r="U1949">
        <v>152</v>
      </c>
      <c r="V1949" t="s">
        <v>3041</v>
      </c>
      <c r="Y1949">
        <v>816153</v>
      </c>
      <c r="Z1949" t="s">
        <v>4110</v>
      </c>
      <c r="AB1949">
        <f t="shared" si="242"/>
        <v>2022</v>
      </c>
      <c r="AC1949">
        <f t="shared" si="243"/>
        <v>1</v>
      </c>
      <c r="AD1949" t="str">
        <f t="shared" si="244"/>
        <v>Q4</v>
      </c>
      <c r="AE1949" t="str">
        <f t="shared" si="245"/>
        <v>FY21/22</v>
      </c>
      <c r="AF1949" t="str">
        <f t="shared" si="246"/>
        <v>EAST</v>
      </c>
    </row>
    <row r="1950" spans="1:32">
      <c r="A1950" t="s">
        <v>3594</v>
      </c>
      <c r="B1950" t="s">
        <v>3646</v>
      </c>
      <c r="C1950" t="str">
        <f t="shared" si="240"/>
        <v>SPARES/OTHER</v>
      </c>
      <c r="D1950" s="4">
        <v>44571</v>
      </c>
      <c r="E1950" t="str">
        <f t="shared" si="241"/>
        <v>YAMAHA</v>
      </c>
      <c r="F1950">
        <v>14104192</v>
      </c>
      <c r="G1950" s="19">
        <v>44571</v>
      </c>
      <c r="H1950" t="s">
        <v>49</v>
      </c>
      <c r="I1950" t="s">
        <v>50</v>
      </c>
      <c r="J1950">
        <v>1</v>
      </c>
      <c r="K1950">
        <v>1</v>
      </c>
      <c r="L1950">
        <v>451.33</v>
      </c>
      <c r="M1950" t="s">
        <v>36</v>
      </c>
      <c r="N1950">
        <v>1.22</v>
      </c>
      <c r="O1950">
        <v>451.33</v>
      </c>
      <c r="P1950">
        <f t="shared" si="247"/>
        <v>550.62259999999992</v>
      </c>
      <c r="Q1950" t="s">
        <v>4058</v>
      </c>
      <c r="R1950" t="s">
        <v>4109</v>
      </c>
      <c r="S1950" t="s">
        <v>25</v>
      </c>
      <c r="T1950">
        <v>905920</v>
      </c>
      <c r="U1950">
        <v>205</v>
      </c>
      <c r="V1950" t="s">
        <v>3041</v>
      </c>
      <c r="Y1950">
        <v>816153</v>
      </c>
      <c r="Z1950" t="s">
        <v>4110</v>
      </c>
      <c r="AB1950">
        <f t="shared" si="242"/>
        <v>2022</v>
      </c>
      <c r="AC1950">
        <f t="shared" si="243"/>
        <v>1</v>
      </c>
      <c r="AD1950" t="str">
        <f t="shared" si="244"/>
        <v>Q4</v>
      </c>
      <c r="AE1950" t="str">
        <f t="shared" si="245"/>
        <v>FY21/22</v>
      </c>
      <c r="AF1950" t="str">
        <f t="shared" si="246"/>
        <v>EAST</v>
      </c>
    </row>
    <row r="1951" spans="1:32">
      <c r="A1951" t="s">
        <v>3594</v>
      </c>
      <c r="B1951" t="s">
        <v>3646</v>
      </c>
      <c r="C1951" t="str">
        <f t="shared" si="240"/>
        <v>SPARES/OTHER</v>
      </c>
      <c r="D1951" s="4">
        <v>44571</v>
      </c>
      <c r="E1951" t="str">
        <f t="shared" si="241"/>
        <v>YAMAHA</v>
      </c>
      <c r="F1951">
        <v>14104193</v>
      </c>
      <c r="G1951" s="19">
        <v>44571</v>
      </c>
      <c r="H1951" t="s">
        <v>2273</v>
      </c>
      <c r="I1951" t="s">
        <v>2274</v>
      </c>
      <c r="J1951">
        <v>1</v>
      </c>
      <c r="K1951">
        <v>1</v>
      </c>
      <c r="L1951">
        <v>0</v>
      </c>
      <c r="M1951" t="s">
        <v>36</v>
      </c>
      <c r="N1951">
        <v>1.22</v>
      </c>
      <c r="O1951">
        <v>0</v>
      </c>
      <c r="P1951">
        <f t="shared" si="247"/>
        <v>0</v>
      </c>
      <c r="Q1951" t="s">
        <v>4058</v>
      </c>
      <c r="R1951" t="s">
        <v>4384</v>
      </c>
      <c r="S1951" t="s">
        <v>25</v>
      </c>
      <c r="T1951">
        <v>905921</v>
      </c>
      <c r="U1951">
        <v>140.57</v>
      </c>
      <c r="V1951" t="s">
        <v>3041</v>
      </c>
      <c r="Y1951">
        <v>816164</v>
      </c>
      <c r="Z1951" t="s">
        <v>4385</v>
      </c>
      <c r="AB1951">
        <f t="shared" si="242"/>
        <v>2022</v>
      </c>
      <c r="AC1951">
        <f t="shared" si="243"/>
        <v>1</v>
      </c>
      <c r="AD1951" t="str">
        <f t="shared" si="244"/>
        <v>Q4</v>
      </c>
      <c r="AE1951" t="str">
        <f t="shared" si="245"/>
        <v>FY21/22</v>
      </c>
      <c r="AF1951" t="str">
        <f t="shared" si="246"/>
        <v>EAST</v>
      </c>
    </row>
    <row r="1952" spans="1:32">
      <c r="A1952" t="s">
        <v>3594</v>
      </c>
      <c r="B1952" t="s">
        <v>3646</v>
      </c>
      <c r="C1952" t="str">
        <f t="shared" si="240"/>
        <v>SPARES/OTHER</v>
      </c>
      <c r="D1952" s="4">
        <v>44571</v>
      </c>
      <c r="E1952" t="str">
        <f t="shared" si="241"/>
        <v>YAMAHA</v>
      </c>
      <c r="F1952">
        <v>14104193</v>
      </c>
      <c r="G1952" s="19">
        <v>44571</v>
      </c>
      <c r="H1952" t="s">
        <v>550</v>
      </c>
      <c r="I1952" t="s">
        <v>551</v>
      </c>
      <c r="J1952">
        <v>1</v>
      </c>
      <c r="K1952">
        <v>1</v>
      </c>
      <c r="L1952">
        <v>0</v>
      </c>
      <c r="M1952" t="s">
        <v>36</v>
      </c>
      <c r="N1952">
        <v>1.22</v>
      </c>
      <c r="O1952">
        <v>0</v>
      </c>
      <c r="P1952">
        <f t="shared" si="247"/>
        <v>0</v>
      </c>
      <c r="Q1952" t="s">
        <v>4058</v>
      </c>
      <c r="R1952" t="s">
        <v>4384</v>
      </c>
      <c r="S1952" t="s">
        <v>25</v>
      </c>
      <c r="T1952">
        <v>905921</v>
      </c>
      <c r="U1952">
        <v>20.52</v>
      </c>
      <c r="V1952" t="s">
        <v>3041</v>
      </c>
      <c r="Y1952">
        <v>816164</v>
      </c>
      <c r="Z1952" t="s">
        <v>4385</v>
      </c>
      <c r="AB1952">
        <f t="shared" si="242"/>
        <v>2022</v>
      </c>
      <c r="AC1952">
        <f t="shared" si="243"/>
        <v>1</v>
      </c>
      <c r="AD1952" t="str">
        <f t="shared" si="244"/>
        <v>Q4</v>
      </c>
      <c r="AE1952" t="str">
        <f t="shared" si="245"/>
        <v>FY21/22</v>
      </c>
      <c r="AF1952" t="str">
        <f t="shared" si="246"/>
        <v>EAST</v>
      </c>
    </row>
    <row r="1953" spans="1:32">
      <c r="A1953" t="s">
        <v>3594</v>
      </c>
      <c r="B1953" t="s">
        <v>3646</v>
      </c>
      <c r="C1953" t="str">
        <f t="shared" si="240"/>
        <v>SPARES/OTHER</v>
      </c>
      <c r="D1953" s="4">
        <v>44571</v>
      </c>
      <c r="E1953" t="str">
        <f t="shared" si="241"/>
        <v>YAMAHA</v>
      </c>
      <c r="F1953">
        <v>14104193</v>
      </c>
      <c r="G1953" s="19">
        <v>44571</v>
      </c>
      <c r="H1953" t="s">
        <v>154</v>
      </c>
      <c r="I1953" t="s">
        <v>155</v>
      </c>
      <c r="J1953">
        <v>1</v>
      </c>
      <c r="K1953">
        <v>1</v>
      </c>
      <c r="L1953">
        <v>0</v>
      </c>
      <c r="M1953" t="s">
        <v>36</v>
      </c>
      <c r="N1953">
        <v>1.22</v>
      </c>
      <c r="O1953">
        <v>0</v>
      </c>
      <c r="P1953">
        <f t="shared" si="247"/>
        <v>0</v>
      </c>
      <c r="Q1953" t="s">
        <v>4058</v>
      </c>
      <c r="R1953" t="s">
        <v>4384</v>
      </c>
      <c r="S1953" t="s">
        <v>25</v>
      </c>
      <c r="T1953">
        <v>905921</v>
      </c>
      <c r="U1953">
        <v>21.57</v>
      </c>
      <c r="V1953" t="s">
        <v>3041</v>
      </c>
      <c r="Y1953">
        <v>816164</v>
      </c>
      <c r="Z1953" t="s">
        <v>4385</v>
      </c>
      <c r="AB1953">
        <f t="shared" si="242"/>
        <v>2022</v>
      </c>
      <c r="AC1953">
        <f t="shared" si="243"/>
        <v>1</v>
      </c>
      <c r="AD1953" t="str">
        <f t="shared" si="244"/>
        <v>Q4</v>
      </c>
      <c r="AE1953" t="str">
        <f t="shared" si="245"/>
        <v>FY21/22</v>
      </c>
      <c r="AF1953" t="str">
        <f t="shared" si="246"/>
        <v>EAST</v>
      </c>
    </row>
    <row r="1954" spans="1:32">
      <c r="A1954" t="s">
        <v>3594</v>
      </c>
      <c r="B1954" t="s">
        <v>3646</v>
      </c>
      <c r="C1954" t="str">
        <f t="shared" si="240"/>
        <v>SPARES/OTHER</v>
      </c>
      <c r="D1954" s="4">
        <v>44571</v>
      </c>
      <c r="E1954" t="str">
        <f t="shared" si="241"/>
        <v>YAMAHA</v>
      </c>
      <c r="F1954">
        <v>14104193</v>
      </c>
      <c r="G1954" s="19">
        <v>44571</v>
      </c>
      <c r="H1954" t="s">
        <v>3878</v>
      </c>
      <c r="I1954" t="s">
        <v>3879</v>
      </c>
      <c r="J1954">
        <v>1</v>
      </c>
      <c r="K1954">
        <v>1</v>
      </c>
      <c r="L1954">
        <v>0</v>
      </c>
      <c r="M1954" t="s">
        <v>36</v>
      </c>
      <c r="N1954">
        <v>1.22</v>
      </c>
      <c r="O1954">
        <v>0</v>
      </c>
      <c r="P1954">
        <f t="shared" si="247"/>
        <v>0</v>
      </c>
      <c r="Q1954" t="s">
        <v>4058</v>
      </c>
      <c r="R1954" t="s">
        <v>4384</v>
      </c>
      <c r="S1954" t="s">
        <v>25</v>
      </c>
      <c r="T1954">
        <v>905921</v>
      </c>
      <c r="U1954">
        <v>16.57</v>
      </c>
      <c r="V1954" t="s">
        <v>3041</v>
      </c>
      <c r="Y1954">
        <v>816164</v>
      </c>
      <c r="Z1954" t="s">
        <v>4385</v>
      </c>
      <c r="AB1954">
        <f t="shared" si="242"/>
        <v>2022</v>
      </c>
      <c r="AC1954">
        <f t="shared" si="243"/>
        <v>1</v>
      </c>
      <c r="AD1954" t="str">
        <f t="shared" si="244"/>
        <v>Q4</v>
      </c>
      <c r="AE1954" t="str">
        <f t="shared" si="245"/>
        <v>FY21/22</v>
      </c>
      <c r="AF1954" t="str">
        <f t="shared" si="246"/>
        <v>EAST</v>
      </c>
    </row>
    <row r="1955" spans="1:32">
      <c r="A1955" t="s">
        <v>3594</v>
      </c>
      <c r="B1955" t="s">
        <v>3646</v>
      </c>
      <c r="C1955" t="str">
        <f t="shared" si="240"/>
        <v>SPARES/OTHER</v>
      </c>
      <c r="D1955" s="4">
        <v>44571</v>
      </c>
      <c r="E1955" t="str">
        <f t="shared" si="241"/>
        <v>YAMAHA</v>
      </c>
      <c r="F1955">
        <v>14104193</v>
      </c>
      <c r="G1955" s="19">
        <v>44571</v>
      </c>
      <c r="H1955" t="s">
        <v>2271</v>
      </c>
      <c r="I1955" t="s">
        <v>2272</v>
      </c>
      <c r="J1955">
        <v>1</v>
      </c>
      <c r="K1955">
        <v>1</v>
      </c>
      <c r="L1955">
        <v>0</v>
      </c>
      <c r="M1955" t="s">
        <v>36</v>
      </c>
      <c r="N1955">
        <v>1.22</v>
      </c>
      <c r="O1955">
        <v>0</v>
      </c>
      <c r="P1955">
        <f t="shared" si="247"/>
        <v>0</v>
      </c>
      <c r="Q1955" t="s">
        <v>4058</v>
      </c>
      <c r="R1955" t="s">
        <v>4384</v>
      </c>
      <c r="S1955" t="s">
        <v>25</v>
      </c>
      <c r="T1955">
        <v>905921</v>
      </c>
      <c r="U1955">
        <v>27.57</v>
      </c>
      <c r="V1955" t="s">
        <v>3041</v>
      </c>
      <c r="Y1955">
        <v>816164</v>
      </c>
      <c r="Z1955" t="s">
        <v>4385</v>
      </c>
      <c r="AB1955">
        <f t="shared" si="242"/>
        <v>2022</v>
      </c>
      <c r="AC1955">
        <f t="shared" si="243"/>
        <v>1</v>
      </c>
      <c r="AD1955" t="str">
        <f t="shared" si="244"/>
        <v>Q4</v>
      </c>
      <c r="AE1955" t="str">
        <f t="shared" si="245"/>
        <v>FY21/22</v>
      </c>
      <c r="AF1955" t="str">
        <f t="shared" si="246"/>
        <v>EAST</v>
      </c>
    </row>
    <row r="1956" spans="1:32">
      <c r="A1956" t="s">
        <v>3594</v>
      </c>
      <c r="B1956" t="s">
        <v>3646</v>
      </c>
      <c r="C1956" t="str">
        <f t="shared" si="240"/>
        <v>SPARES/OTHER</v>
      </c>
      <c r="D1956" s="4">
        <v>44571</v>
      </c>
      <c r="E1956" t="str">
        <f t="shared" si="241"/>
        <v>YAMAHA</v>
      </c>
      <c r="F1956">
        <v>14104193</v>
      </c>
      <c r="G1956" s="19">
        <v>44571</v>
      </c>
      <c r="H1956" t="s">
        <v>3900</v>
      </c>
      <c r="I1956" t="s">
        <v>406</v>
      </c>
      <c r="J1956">
        <v>1</v>
      </c>
      <c r="K1956">
        <v>1</v>
      </c>
      <c r="L1956">
        <v>0</v>
      </c>
      <c r="M1956" t="s">
        <v>36</v>
      </c>
      <c r="N1956">
        <v>1.22</v>
      </c>
      <c r="O1956">
        <v>0</v>
      </c>
      <c r="P1956">
        <f t="shared" si="247"/>
        <v>0</v>
      </c>
      <c r="Q1956" t="s">
        <v>4058</v>
      </c>
      <c r="R1956" t="s">
        <v>4384</v>
      </c>
      <c r="S1956" t="s">
        <v>25</v>
      </c>
      <c r="T1956">
        <v>905921</v>
      </c>
      <c r="U1956">
        <v>60</v>
      </c>
      <c r="V1956" t="s">
        <v>3041</v>
      </c>
      <c r="Y1956">
        <v>816164</v>
      </c>
      <c r="Z1956" t="s">
        <v>4385</v>
      </c>
      <c r="AB1956">
        <f t="shared" si="242"/>
        <v>2022</v>
      </c>
      <c r="AC1956">
        <f t="shared" si="243"/>
        <v>1</v>
      </c>
      <c r="AD1956" t="str">
        <f t="shared" si="244"/>
        <v>Q4</v>
      </c>
      <c r="AE1956" t="str">
        <f t="shared" si="245"/>
        <v>FY21/22</v>
      </c>
      <c r="AF1956" t="str">
        <f t="shared" si="246"/>
        <v>EAST</v>
      </c>
    </row>
    <row r="1957" spans="1:32">
      <c r="A1957" t="s">
        <v>3594</v>
      </c>
      <c r="B1957" t="s">
        <v>3646</v>
      </c>
      <c r="C1957" t="str">
        <f t="shared" si="240"/>
        <v>SPARES/OTHER</v>
      </c>
      <c r="D1957" s="4">
        <v>44571</v>
      </c>
      <c r="E1957" t="str">
        <f t="shared" si="241"/>
        <v>YAMAHA</v>
      </c>
      <c r="F1957">
        <v>14104193</v>
      </c>
      <c r="G1957" s="19">
        <v>44571</v>
      </c>
      <c r="H1957" t="s">
        <v>3901</v>
      </c>
      <c r="I1957" t="s">
        <v>3902</v>
      </c>
      <c r="J1957">
        <v>3</v>
      </c>
      <c r="K1957">
        <v>3</v>
      </c>
      <c r="L1957">
        <v>0</v>
      </c>
      <c r="M1957" t="s">
        <v>36</v>
      </c>
      <c r="N1957">
        <v>1.22</v>
      </c>
      <c r="O1957">
        <v>0</v>
      </c>
      <c r="P1957">
        <f t="shared" si="247"/>
        <v>0</v>
      </c>
      <c r="Q1957" t="s">
        <v>4058</v>
      </c>
      <c r="R1957" t="s">
        <v>4384</v>
      </c>
      <c r="S1957" t="s">
        <v>25</v>
      </c>
      <c r="T1957">
        <v>905921</v>
      </c>
      <c r="U1957">
        <v>49.71</v>
      </c>
      <c r="V1957" t="s">
        <v>3041</v>
      </c>
      <c r="Y1957">
        <v>816164</v>
      </c>
      <c r="Z1957" t="s">
        <v>4385</v>
      </c>
      <c r="AB1957">
        <f t="shared" si="242"/>
        <v>2022</v>
      </c>
      <c r="AC1957">
        <f t="shared" si="243"/>
        <v>1</v>
      </c>
      <c r="AD1957" t="str">
        <f t="shared" si="244"/>
        <v>Q4</v>
      </c>
      <c r="AE1957" t="str">
        <f t="shared" si="245"/>
        <v>FY21/22</v>
      </c>
      <c r="AF1957" t="str">
        <f t="shared" si="246"/>
        <v>EAST</v>
      </c>
    </row>
    <row r="1958" spans="1:32">
      <c r="A1958" t="s">
        <v>3594</v>
      </c>
      <c r="B1958" t="s">
        <v>3646</v>
      </c>
      <c r="C1958" t="str">
        <f t="shared" si="240"/>
        <v>SPARES/OTHER</v>
      </c>
      <c r="D1958" s="4">
        <v>44571</v>
      </c>
      <c r="E1958" t="str">
        <f t="shared" si="241"/>
        <v>YAMAHA</v>
      </c>
      <c r="F1958">
        <v>14104193</v>
      </c>
      <c r="G1958" s="19">
        <v>44571</v>
      </c>
      <c r="H1958" t="s">
        <v>3917</v>
      </c>
      <c r="I1958" t="s">
        <v>3918</v>
      </c>
      <c r="J1958">
        <v>11</v>
      </c>
      <c r="K1958">
        <v>11</v>
      </c>
      <c r="L1958">
        <v>0</v>
      </c>
      <c r="M1958" t="s">
        <v>36</v>
      </c>
      <c r="N1958">
        <v>1.22</v>
      </c>
      <c r="O1958">
        <v>0</v>
      </c>
      <c r="P1958">
        <f t="shared" si="247"/>
        <v>0</v>
      </c>
      <c r="Q1958" t="s">
        <v>4058</v>
      </c>
      <c r="R1958" t="s">
        <v>4384</v>
      </c>
      <c r="S1958" t="s">
        <v>25</v>
      </c>
      <c r="T1958">
        <v>905921</v>
      </c>
      <c r="U1958">
        <v>0</v>
      </c>
      <c r="V1958" t="s">
        <v>3041</v>
      </c>
      <c r="Y1958">
        <v>816164</v>
      </c>
      <c r="Z1958" t="s">
        <v>4385</v>
      </c>
      <c r="AB1958">
        <f t="shared" si="242"/>
        <v>2022</v>
      </c>
      <c r="AC1958">
        <f t="shared" si="243"/>
        <v>1</v>
      </c>
      <c r="AD1958" t="str">
        <f t="shared" si="244"/>
        <v>Q4</v>
      </c>
      <c r="AE1958" t="str">
        <f t="shared" si="245"/>
        <v>FY21/22</v>
      </c>
      <c r="AF1958" t="str">
        <f t="shared" si="246"/>
        <v>EAST</v>
      </c>
    </row>
    <row r="1959" spans="1:32">
      <c r="A1959" t="s">
        <v>3594</v>
      </c>
      <c r="B1959" t="s">
        <v>3646</v>
      </c>
      <c r="C1959" t="str">
        <f t="shared" si="240"/>
        <v>SPARES/OTHER</v>
      </c>
      <c r="D1959" s="4">
        <v>44572</v>
      </c>
      <c r="E1959" t="str">
        <f t="shared" si="241"/>
        <v>OTHERS</v>
      </c>
      <c r="F1959">
        <v>14104194</v>
      </c>
      <c r="G1959" s="19">
        <v>44572</v>
      </c>
      <c r="H1959" t="s">
        <v>345</v>
      </c>
      <c r="I1959" t="s">
        <v>346</v>
      </c>
      <c r="J1959">
        <v>5</v>
      </c>
      <c r="K1959">
        <v>5</v>
      </c>
      <c r="L1959">
        <v>2610.62</v>
      </c>
      <c r="M1959" t="s">
        <v>36</v>
      </c>
      <c r="N1959">
        <v>1.22</v>
      </c>
      <c r="O1959">
        <v>2610.62</v>
      </c>
      <c r="P1959">
        <f t="shared" si="247"/>
        <v>3184.9563999999996</v>
      </c>
      <c r="Q1959" t="s">
        <v>4058</v>
      </c>
      <c r="R1959" t="s">
        <v>4488</v>
      </c>
      <c r="S1959" t="s">
        <v>25</v>
      </c>
      <c r="T1959">
        <v>905923</v>
      </c>
      <c r="U1959">
        <v>716.6</v>
      </c>
      <c r="V1959" t="s">
        <v>3041</v>
      </c>
      <c r="Y1959">
        <v>816481</v>
      </c>
      <c r="Z1959" t="s">
        <v>4489</v>
      </c>
      <c r="AB1959">
        <f t="shared" si="242"/>
        <v>2022</v>
      </c>
      <c r="AC1959">
        <f t="shared" si="243"/>
        <v>1</v>
      </c>
      <c r="AD1959" t="str">
        <f t="shared" si="244"/>
        <v>Q4</v>
      </c>
      <c r="AE1959" t="str">
        <f t="shared" si="245"/>
        <v>FY21/22</v>
      </c>
      <c r="AF1959" t="str">
        <f t="shared" si="246"/>
        <v>EAST</v>
      </c>
    </row>
    <row r="1960" spans="1:32">
      <c r="A1960" t="s">
        <v>3594</v>
      </c>
      <c r="B1960" t="s">
        <v>3646</v>
      </c>
      <c r="C1960" t="str">
        <f t="shared" si="240"/>
        <v>SPARES/OTHER</v>
      </c>
      <c r="D1960" s="4">
        <v>44572</v>
      </c>
      <c r="E1960" t="str">
        <f t="shared" si="241"/>
        <v>YAMAHA</v>
      </c>
      <c r="F1960">
        <v>14104194</v>
      </c>
      <c r="G1960" s="19">
        <v>44572</v>
      </c>
      <c r="H1960" t="s">
        <v>85</v>
      </c>
      <c r="I1960" t="s">
        <v>86</v>
      </c>
      <c r="J1960">
        <v>20</v>
      </c>
      <c r="K1960">
        <v>20</v>
      </c>
      <c r="L1960">
        <v>778.76</v>
      </c>
      <c r="M1960" t="s">
        <v>36</v>
      </c>
      <c r="N1960">
        <v>1.22</v>
      </c>
      <c r="O1960">
        <v>778.76</v>
      </c>
      <c r="P1960">
        <f t="shared" si="247"/>
        <v>950.08719999999994</v>
      </c>
      <c r="Q1960" t="s">
        <v>4058</v>
      </c>
      <c r="R1960" t="s">
        <v>4488</v>
      </c>
      <c r="S1960" t="s">
        <v>25</v>
      </c>
      <c r="T1960">
        <v>905923</v>
      </c>
      <c r="U1960">
        <v>380</v>
      </c>
      <c r="V1960" t="s">
        <v>3041</v>
      </c>
      <c r="Y1960">
        <v>816481</v>
      </c>
      <c r="Z1960" t="s">
        <v>4489</v>
      </c>
      <c r="AB1960">
        <f t="shared" si="242"/>
        <v>2022</v>
      </c>
      <c r="AC1960">
        <f t="shared" si="243"/>
        <v>1</v>
      </c>
      <c r="AD1960" t="str">
        <f t="shared" si="244"/>
        <v>Q4</v>
      </c>
      <c r="AE1960" t="str">
        <f t="shared" si="245"/>
        <v>FY21/22</v>
      </c>
      <c r="AF1960" t="str">
        <f t="shared" si="246"/>
        <v>EAST</v>
      </c>
    </row>
    <row r="1961" spans="1:32">
      <c r="A1961" t="s">
        <v>3594</v>
      </c>
      <c r="B1961" t="s">
        <v>22</v>
      </c>
      <c r="C1961" t="str">
        <f t="shared" si="240"/>
        <v>SPARES/OTHER</v>
      </c>
      <c r="D1961" s="4">
        <v>44573</v>
      </c>
      <c r="E1961" t="str">
        <f t="shared" si="241"/>
        <v>YAMAHA</v>
      </c>
      <c r="F1961">
        <v>14104195</v>
      </c>
      <c r="G1961" s="19">
        <v>44573</v>
      </c>
      <c r="H1961" t="s">
        <v>2813</v>
      </c>
      <c r="I1961" t="s">
        <v>2814</v>
      </c>
      <c r="J1961">
        <v>40</v>
      </c>
      <c r="K1961">
        <v>40</v>
      </c>
      <c r="L1961">
        <v>3539.82</v>
      </c>
      <c r="M1961" t="s">
        <v>36</v>
      </c>
      <c r="N1961">
        <v>1.22</v>
      </c>
      <c r="O1961">
        <v>3539.82</v>
      </c>
      <c r="P1961">
        <f t="shared" si="247"/>
        <v>4318.5803999999998</v>
      </c>
      <c r="Q1961" t="s">
        <v>41</v>
      </c>
      <c r="R1961" t="s">
        <v>1157</v>
      </c>
      <c r="S1961" t="s">
        <v>25</v>
      </c>
      <c r="T1961">
        <v>905924</v>
      </c>
      <c r="U1961">
        <v>1760</v>
      </c>
      <c r="V1961" t="s">
        <v>3041</v>
      </c>
      <c r="X1961" t="s">
        <v>3469</v>
      </c>
      <c r="Y1961">
        <v>816637</v>
      </c>
      <c r="Z1961" t="s">
        <v>1159</v>
      </c>
      <c r="AB1961">
        <f t="shared" si="242"/>
        <v>2022</v>
      </c>
      <c r="AC1961">
        <f t="shared" si="243"/>
        <v>1</v>
      </c>
      <c r="AD1961" t="str">
        <f t="shared" si="244"/>
        <v>Q4</v>
      </c>
      <c r="AE1961" t="str">
        <f t="shared" si="245"/>
        <v>FY21/22</v>
      </c>
      <c r="AF1961" t="str">
        <f t="shared" si="246"/>
        <v>SOUTH</v>
      </c>
    </row>
    <row r="1962" spans="1:32">
      <c r="A1962" t="s">
        <v>3594</v>
      </c>
      <c r="B1962" t="s">
        <v>22</v>
      </c>
      <c r="C1962" t="str">
        <f t="shared" si="240"/>
        <v>SPARES/OTHER</v>
      </c>
      <c r="D1962" s="4">
        <v>44573</v>
      </c>
      <c r="E1962" t="str">
        <f t="shared" si="241"/>
        <v>YAMAHA</v>
      </c>
      <c r="F1962">
        <v>14104195</v>
      </c>
      <c r="G1962" s="19">
        <v>44573</v>
      </c>
      <c r="H1962" t="s">
        <v>3071</v>
      </c>
      <c r="I1962" t="s">
        <v>2814</v>
      </c>
      <c r="J1962">
        <v>20</v>
      </c>
      <c r="K1962">
        <v>20</v>
      </c>
      <c r="L1962">
        <v>2300.88</v>
      </c>
      <c r="M1962" t="s">
        <v>36</v>
      </c>
      <c r="N1962">
        <v>1.22</v>
      </c>
      <c r="O1962">
        <v>2300.88</v>
      </c>
      <c r="P1962">
        <f t="shared" si="247"/>
        <v>2807.0736000000002</v>
      </c>
      <c r="Q1962" t="s">
        <v>41</v>
      </c>
      <c r="R1962" t="s">
        <v>1157</v>
      </c>
      <c r="S1962" t="s">
        <v>25</v>
      </c>
      <c r="T1962">
        <v>905924</v>
      </c>
      <c r="U1962">
        <v>1200</v>
      </c>
      <c r="V1962" t="s">
        <v>3041</v>
      </c>
      <c r="X1962" t="s">
        <v>3469</v>
      </c>
      <c r="Y1962">
        <v>816637</v>
      </c>
      <c r="Z1962" t="s">
        <v>1159</v>
      </c>
      <c r="AB1962">
        <f t="shared" si="242"/>
        <v>2022</v>
      </c>
      <c r="AC1962">
        <f t="shared" si="243"/>
        <v>1</v>
      </c>
      <c r="AD1962" t="str">
        <f t="shared" si="244"/>
        <v>Q4</v>
      </c>
      <c r="AE1962" t="str">
        <f t="shared" si="245"/>
        <v>FY21/22</v>
      </c>
      <c r="AF1962" t="str">
        <f t="shared" si="246"/>
        <v>SOUTH</v>
      </c>
    </row>
    <row r="1963" spans="1:32">
      <c r="A1963" t="s">
        <v>3594</v>
      </c>
      <c r="B1963" t="s">
        <v>22</v>
      </c>
      <c r="C1963" t="str">
        <f t="shared" si="240"/>
        <v>SPARES/OTHER</v>
      </c>
      <c r="D1963" s="4">
        <v>44573</v>
      </c>
      <c r="E1963" t="str">
        <f t="shared" si="241"/>
        <v>YAMAHA</v>
      </c>
      <c r="F1963">
        <v>14104195</v>
      </c>
      <c r="G1963" s="19">
        <v>44573</v>
      </c>
      <c r="H1963" t="s">
        <v>3470</v>
      </c>
      <c r="I1963" t="s">
        <v>2814</v>
      </c>
      <c r="J1963">
        <v>20</v>
      </c>
      <c r="K1963">
        <v>20</v>
      </c>
      <c r="L1963">
        <v>2123.89</v>
      </c>
      <c r="M1963" t="s">
        <v>36</v>
      </c>
      <c r="N1963">
        <v>1.22</v>
      </c>
      <c r="O1963">
        <v>2123.89</v>
      </c>
      <c r="P1963">
        <f t="shared" si="247"/>
        <v>2591.1457999999998</v>
      </c>
      <c r="Q1963" t="s">
        <v>41</v>
      </c>
      <c r="R1963" t="s">
        <v>1157</v>
      </c>
      <c r="S1963" t="s">
        <v>25</v>
      </c>
      <c r="T1963">
        <v>905924</v>
      </c>
      <c r="U1963">
        <v>1100</v>
      </c>
      <c r="V1963" t="s">
        <v>3041</v>
      </c>
      <c r="X1963" t="s">
        <v>3469</v>
      </c>
      <c r="Y1963">
        <v>816637</v>
      </c>
      <c r="Z1963" t="s">
        <v>1159</v>
      </c>
      <c r="AB1963">
        <f t="shared" si="242"/>
        <v>2022</v>
      </c>
      <c r="AC1963">
        <f t="shared" si="243"/>
        <v>1</v>
      </c>
      <c r="AD1963" t="str">
        <f t="shared" si="244"/>
        <v>Q4</v>
      </c>
      <c r="AE1963" t="str">
        <f t="shared" si="245"/>
        <v>FY21/22</v>
      </c>
      <c r="AF1963" t="str">
        <f t="shared" si="246"/>
        <v>SOUTH</v>
      </c>
    </row>
    <row r="1964" spans="1:32">
      <c r="A1964" t="s">
        <v>3594</v>
      </c>
      <c r="B1964" t="s">
        <v>22</v>
      </c>
      <c r="C1964" t="str">
        <f t="shared" si="240"/>
        <v>SPARES/OTHER</v>
      </c>
      <c r="D1964" s="4">
        <v>44573</v>
      </c>
      <c r="E1964" t="str">
        <f t="shared" si="241"/>
        <v>YAMAHA</v>
      </c>
      <c r="F1964">
        <v>14104195</v>
      </c>
      <c r="G1964" s="19">
        <v>44573</v>
      </c>
      <c r="H1964" t="s">
        <v>163</v>
      </c>
      <c r="I1964" t="s">
        <v>164</v>
      </c>
      <c r="J1964">
        <v>5</v>
      </c>
      <c r="K1964">
        <v>5</v>
      </c>
      <c r="L1964">
        <v>17256.64</v>
      </c>
      <c r="M1964" t="s">
        <v>36</v>
      </c>
      <c r="N1964">
        <v>1.22</v>
      </c>
      <c r="O1964">
        <v>17256.64</v>
      </c>
      <c r="P1964">
        <f t="shared" si="247"/>
        <v>21053.1008</v>
      </c>
      <c r="Q1964" t="s">
        <v>41</v>
      </c>
      <c r="R1964" t="s">
        <v>1157</v>
      </c>
      <c r="S1964" t="s">
        <v>25</v>
      </c>
      <c r="T1964">
        <v>905924</v>
      </c>
      <c r="U1964">
        <v>9410</v>
      </c>
      <c r="V1964" t="s">
        <v>3041</v>
      </c>
      <c r="X1964" t="s">
        <v>3469</v>
      </c>
      <c r="Y1964">
        <v>816637</v>
      </c>
      <c r="Z1964" t="s">
        <v>1159</v>
      </c>
      <c r="AB1964">
        <f t="shared" si="242"/>
        <v>2022</v>
      </c>
      <c r="AC1964">
        <f t="shared" si="243"/>
        <v>1</v>
      </c>
      <c r="AD1964" t="str">
        <f t="shared" si="244"/>
        <v>Q4</v>
      </c>
      <c r="AE1964" t="str">
        <f t="shared" si="245"/>
        <v>FY21/22</v>
      </c>
      <c r="AF1964" t="str">
        <f t="shared" si="246"/>
        <v>SOUTH</v>
      </c>
    </row>
    <row r="1965" spans="1:32">
      <c r="A1965" t="s">
        <v>3594</v>
      </c>
      <c r="B1965" t="s">
        <v>22</v>
      </c>
      <c r="C1965" t="str">
        <f t="shared" si="240"/>
        <v>SERVICE_CHARGE</v>
      </c>
      <c r="D1965" s="4">
        <v>44574</v>
      </c>
      <c r="E1965" t="str">
        <f t="shared" si="241"/>
        <v>YAMAHA</v>
      </c>
      <c r="F1965">
        <v>12101178</v>
      </c>
      <c r="G1965" s="19">
        <v>44574</v>
      </c>
      <c r="H1965" t="s">
        <v>76</v>
      </c>
      <c r="I1965" t="s">
        <v>77</v>
      </c>
      <c r="J1965">
        <v>1</v>
      </c>
      <c r="K1965">
        <v>1</v>
      </c>
      <c r="L1965">
        <v>1504.42</v>
      </c>
      <c r="M1965" t="s">
        <v>36</v>
      </c>
      <c r="N1965">
        <v>1.22</v>
      </c>
      <c r="O1965">
        <v>1504.42</v>
      </c>
      <c r="P1965">
        <f t="shared" si="247"/>
        <v>1835.3924</v>
      </c>
      <c r="Q1965" t="s">
        <v>41</v>
      </c>
      <c r="R1965" t="s">
        <v>349</v>
      </c>
      <c r="S1965" t="s">
        <v>25</v>
      </c>
      <c r="T1965">
        <v>905929</v>
      </c>
      <c r="U1965">
        <v>0</v>
      </c>
      <c r="V1965" t="s">
        <v>3038</v>
      </c>
      <c r="Z1965" t="s">
        <v>350</v>
      </c>
      <c r="AB1965">
        <f t="shared" si="242"/>
        <v>2022</v>
      </c>
      <c r="AC1965">
        <f t="shared" si="243"/>
        <v>1</v>
      </c>
      <c r="AD1965" t="str">
        <f t="shared" si="244"/>
        <v>Q4</v>
      </c>
      <c r="AE1965" t="str">
        <f t="shared" si="245"/>
        <v>FY21/22</v>
      </c>
      <c r="AF1965" t="str">
        <f t="shared" si="246"/>
        <v>SOUTH</v>
      </c>
    </row>
    <row r="1966" spans="1:32">
      <c r="A1966" t="s">
        <v>3594</v>
      </c>
      <c r="B1966" t="s">
        <v>3646</v>
      </c>
      <c r="C1966" t="str">
        <f t="shared" si="240"/>
        <v>FEEDER</v>
      </c>
      <c r="D1966" s="4">
        <v>44574</v>
      </c>
      <c r="E1966" t="str">
        <f t="shared" si="241"/>
        <v>YAMAHA</v>
      </c>
      <c r="F1966">
        <v>14104196</v>
      </c>
      <c r="G1966" s="19">
        <v>44574</v>
      </c>
      <c r="H1966" t="s">
        <v>37</v>
      </c>
      <c r="I1966" t="s">
        <v>38</v>
      </c>
      <c r="J1966">
        <v>10</v>
      </c>
      <c r="K1966">
        <v>10</v>
      </c>
      <c r="L1966">
        <v>28548.67</v>
      </c>
      <c r="M1966" t="s">
        <v>36</v>
      </c>
      <c r="N1966">
        <v>1.22</v>
      </c>
      <c r="O1966">
        <v>28548.67</v>
      </c>
      <c r="P1966">
        <f t="shared" si="247"/>
        <v>34829.377399999998</v>
      </c>
      <c r="Q1966" t="s">
        <v>4058</v>
      </c>
      <c r="R1966" t="s">
        <v>4593</v>
      </c>
      <c r="S1966" t="s">
        <v>25</v>
      </c>
      <c r="T1966">
        <v>905926</v>
      </c>
      <c r="U1966">
        <v>25709.599999999999</v>
      </c>
      <c r="V1966" t="s">
        <v>3041</v>
      </c>
      <c r="Y1966">
        <v>816748</v>
      </c>
      <c r="Z1966" t="s">
        <v>4594</v>
      </c>
      <c r="AB1966">
        <f t="shared" si="242"/>
        <v>2022</v>
      </c>
      <c r="AC1966">
        <f t="shared" si="243"/>
        <v>1</v>
      </c>
      <c r="AD1966" t="str">
        <f t="shared" si="244"/>
        <v>Q4</v>
      </c>
      <c r="AE1966" t="str">
        <f t="shared" si="245"/>
        <v>FY21/22</v>
      </c>
      <c r="AF1966" t="str">
        <f t="shared" si="246"/>
        <v>EAST</v>
      </c>
    </row>
    <row r="1967" spans="1:32">
      <c r="A1967" t="s">
        <v>3594</v>
      </c>
      <c r="B1967" t="s">
        <v>3646</v>
      </c>
      <c r="C1967" t="str">
        <f t="shared" si="240"/>
        <v>FEEDER</v>
      </c>
      <c r="D1967" s="4">
        <v>44574</v>
      </c>
      <c r="E1967" t="str">
        <f t="shared" si="241"/>
        <v>YAMAHA</v>
      </c>
      <c r="F1967">
        <v>14104197</v>
      </c>
      <c r="G1967" s="19">
        <v>44574</v>
      </c>
      <c r="H1967" t="s">
        <v>37</v>
      </c>
      <c r="I1967" t="s">
        <v>38</v>
      </c>
      <c r="J1967">
        <v>2</v>
      </c>
      <c r="K1967">
        <v>2</v>
      </c>
      <c r="L1967">
        <v>6228.32</v>
      </c>
      <c r="M1967" t="s">
        <v>36</v>
      </c>
      <c r="N1967">
        <v>1.22</v>
      </c>
      <c r="O1967">
        <v>6228.32</v>
      </c>
      <c r="P1967">
        <f t="shared" si="247"/>
        <v>7598.5503999999992</v>
      </c>
      <c r="Q1967" t="s">
        <v>4058</v>
      </c>
      <c r="R1967" t="s">
        <v>4384</v>
      </c>
      <c r="S1967" t="s">
        <v>25</v>
      </c>
      <c r="T1967">
        <v>905927</v>
      </c>
      <c r="U1967">
        <v>5141.92</v>
      </c>
      <c r="V1967" t="s">
        <v>3041</v>
      </c>
      <c r="Y1967">
        <v>816758</v>
      </c>
      <c r="Z1967" t="s">
        <v>4385</v>
      </c>
      <c r="AB1967">
        <f t="shared" si="242"/>
        <v>2022</v>
      </c>
      <c r="AC1967">
        <f t="shared" si="243"/>
        <v>1</v>
      </c>
      <c r="AD1967" t="str">
        <f t="shared" si="244"/>
        <v>Q4</v>
      </c>
      <c r="AE1967" t="str">
        <f t="shared" si="245"/>
        <v>FY21/22</v>
      </c>
      <c r="AF1967" t="str">
        <f t="shared" si="246"/>
        <v>EAST</v>
      </c>
    </row>
    <row r="1968" spans="1:32">
      <c r="A1968" t="s">
        <v>3594</v>
      </c>
      <c r="B1968" t="s">
        <v>22</v>
      </c>
      <c r="C1968" t="str">
        <f t="shared" si="240"/>
        <v>SPARES/OTHER</v>
      </c>
      <c r="D1968" s="4">
        <v>44574</v>
      </c>
      <c r="E1968" t="str">
        <f t="shared" si="241"/>
        <v>YAMAHA</v>
      </c>
      <c r="F1968">
        <v>14104198</v>
      </c>
      <c r="G1968" s="19">
        <v>44574</v>
      </c>
      <c r="H1968" t="s">
        <v>2213</v>
      </c>
      <c r="I1968" t="s">
        <v>61</v>
      </c>
      <c r="J1968">
        <v>1</v>
      </c>
      <c r="K1968">
        <v>1</v>
      </c>
      <c r="L1968">
        <v>495.58</v>
      </c>
      <c r="M1968" t="s">
        <v>36</v>
      </c>
      <c r="N1968">
        <v>1.22</v>
      </c>
      <c r="O1968">
        <v>495.58</v>
      </c>
      <c r="P1968">
        <f t="shared" si="247"/>
        <v>604.60759999999993</v>
      </c>
      <c r="Q1968" t="s">
        <v>41</v>
      </c>
      <c r="R1968" t="s">
        <v>349</v>
      </c>
      <c r="S1968" t="s">
        <v>25</v>
      </c>
      <c r="T1968">
        <v>905928</v>
      </c>
      <c r="U1968">
        <v>270</v>
      </c>
      <c r="V1968" t="s">
        <v>3041</v>
      </c>
      <c r="X1968" t="s">
        <v>3471</v>
      </c>
      <c r="Y1968">
        <v>816836</v>
      </c>
      <c r="Z1968" t="s">
        <v>350</v>
      </c>
      <c r="AB1968">
        <f t="shared" si="242"/>
        <v>2022</v>
      </c>
      <c r="AC1968">
        <f t="shared" si="243"/>
        <v>1</v>
      </c>
      <c r="AD1968" t="str">
        <f t="shared" si="244"/>
        <v>Q4</v>
      </c>
      <c r="AE1968" t="str">
        <f t="shared" si="245"/>
        <v>FY21/22</v>
      </c>
      <c r="AF1968" t="str">
        <f t="shared" si="246"/>
        <v>SOUTH</v>
      </c>
    </row>
    <row r="1969" spans="1:32">
      <c r="A1969" t="s">
        <v>3594</v>
      </c>
      <c r="B1969" t="s">
        <v>22</v>
      </c>
      <c r="C1969" t="str">
        <f t="shared" si="240"/>
        <v>SPARES/OTHER</v>
      </c>
      <c r="D1969" s="4">
        <v>44574</v>
      </c>
      <c r="E1969" t="str">
        <f t="shared" si="241"/>
        <v>YAMAHA</v>
      </c>
      <c r="F1969">
        <v>14104198</v>
      </c>
      <c r="G1969" s="19">
        <v>44574</v>
      </c>
      <c r="H1969" t="s">
        <v>2223</v>
      </c>
      <c r="I1969" t="s">
        <v>1212</v>
      </c>
      <c r="J1969">
        <v>1</v>
      </c>
      <c r="K1969">
        <v>1</v>
      </c>
      <c r="L1969">
        <v>353.98</v>
      </c>
      <c r="M1969" t="s">
        <v>36</v>
      </c>
      <c r="N1969">
        <v>1.22</v>
      </c>
      <c r="O1969">
        <v>353.98</v>
      </c>
      <c r="P1969">
        <f t="shared" si="247"/>
        <v>431.85560000000004</v>
      </c>
      <c r="Q1969" t="s">
        <v>41</v>
      </c>
      <c r="R1969" t="s">
        <v>349</v>
      </c>
      <c r="S1969" t="s">
        <v>25</v>
      </c>
      <c r="T1969">
        <v>905928</v>
      </c>
      <c r="U1969">
        <v>193</v>
      </c>
      <c r="V1969" t="s">
        <v>3041</v>
      </c>
      <c r="X1969" t="s">
        <v>3471</v>
      </c>
      <c r="Y1969">
        <v>816836</v>
      </c>
      <c r="Z1969" t="s">
        <v>350</v>
      </c>
      <c r="AB1969">
        <f t="shared" si="242"/>
        <v>2022</v>
      </c>
      <c r="AC1969">
        <f t="shared" si="243"/>
        <v>1</v>
      </c>
      <c r="AD1969" t="str">
        <f t="shared" si="244"/>
        <v>Q4</v>
      </c>
      <c r="AE1969" t="str">
        <f t="shared" si="245"/>
        <v>FY21/22</v>
      </c>
      <c r="AF1969" t="str">
        <f t="shared" si="246"/>
        <v>SOUTH</v>
      </c>
    </row>
    <row r="1970" spans="1:32">
      <c r="A1970" t="s">
        <v>3594</v>
      </c>
      <c r="B1970" t="s">
        <v>22</v>
      </c>
      <c r="C1970" t="str">
        <f t="shared" si="240"/>
        <v>SPARES/OTHER</v>
      </c>
      <c r="D1970" s="4">
        <v>44574</v>
      </c>
      <c r="E1970" t="str">
        <f t="shared" si="241"/>
        <v>YAMAHA</v>
      </c>
      <c r="F1970">
        <v>14104198</v>
      </c>
      <c r="G1970" s="19">
        <v>44574</v>
      </c>
      <c r="H1970" t="s">
        <v>1203</v>
      </c>
      <c r="I1970" t="s">
        <v>1204</v>
      </c>
      <c r="J1970">
        <v>1</v>
      </c>
      <c r="K1970">
        <v>1</v>
      </c>
      <c r="L1970">
        <v>663.72</v>
      </c>
      <c r="M1970" t="s">
        <v>36</v>
      </c>
      <c r="N1970">
        <v>1.22</v>
      </c>
      <c r="O1970">
        <v>663.72</v>
      </c>
      <c r="P1970">
        <f t="shared" si="247"/>
        <v>809.73840000000007</v>
      </c>
      <c r="Q1970" t="s">
        <v>41</v>
      </c>
      <c r="R1970" t="s">
        <v>349</v>
      </c>
      <c r="S1970" t="s">
        <v>25</v>
      </c>
      <c r="T1970">
        <v>905928</v>
      </c>
      <c r="U1970">
        <v>359</v>
      </c>
      <c r="V1970" t="s">
        <v>3041</v>
      </c>
      <c r="X1970" t="s">
        <v>3471</v>
      </c>
      <c r="Y1970">
        <v>816836</v>
      </c>
      <c r="Z1970" t="s">
        <v>350</v>
      </c>
      <c r="AB1970">
        <f t="shared" si="242"/>
        <v>2022</v>
      </c>
      <c r="AC1970">
        <f t="shared" si="243"/>
        <v>1</v>
      </c>
      <c r="AD1970" t="str">
        <f t="shared" si="244"/>
        <v>Q4</v>
      </c>
      <c r="AE1970" t="str">
        <f t="shared" si="245"/>
        <v>FY21/22</v>
      </c>
      <c r="AF1970" t="str">
        <f t="shared" si="246"/>
        <v>SOUTH</v>
      </c>
    </row>
    <row r="1971" spans="1:32">
      <c r="A1971" t="s">
        <v>3594</v>
      </c>
      <c r="B1971" t="s">
        <v>22</v>
      </c>
      <c r="C1971" t="str">
        <f t="shared" si="240"/>
        <v>SPARES/OTHER</v>
      </c>
      <c r="D1971" s="4">
        <v>44574</v>
      </c>
      <c r="E1971" t="str">
        <f t="shared" si="241"/>
        <v>YAMAHA</v>
      </c>
      <c r="F1971">
        <v>14104198</v>
      </c>
      <c r="G1971" s="19">
        <v>44574</v>
      </c>
      <c r="H1971" t="s">
        <v>1226</v>
      </c>
      <c r="I1971" t="s">
        <v>1227</v>
      </c>
      <c r="J1971">
        <v>1</v>
      </c>
      <c r="K1971">
        <v>1</v>
      </c>
      <c r="L1971">
        <v>575.22</v>
      </c>
      <c r="M1971" t="s">
        <v>36</v>
      </c>
      <c r="N1971">
        <v>1.22</v>
      </c>
      <c r="O1971">
        <v>575.22</v>
      </c>
      <c r="P1971">
        <f t="shared" si="247"/>
        <v>701.76840000000004</v>
      </c>
      <c r="Q1971" t="s">
        <v>41</v>
      </c>
      <c r="R1971" t="s">
        <v>349</v>
      </c>
      <c r="S1971" t="s">
        <v>25</v>
      </c>
      <c r="T1971">
        <v>905928</v>
      </c>
      <c r="U1971">
        <v>319</v>
      </c>
      <c r="V1971" t="s">
        <v>3041</v>
      </c>
      <c r="X1971" t="s">
        <v>3471</v>
      </c>
      <c r="Y1971">
        <v>816836</v>
      </c>
      <c r="Z1971" t="s">
        <v>350</v>
      </c>
      <c r="AB1971">
        <f t="shared" si="242"/>
        <v>2022</v>
      </c>
      <c r="AC1971">
        <f t="shared" si="243"/>
        <v>1</v>
      </c>
      <c r="AD1971" t="str">
        <f t="shared" si="244"/>
        <v>Q4</v>
      </c>
      <c r="AE1971" t="str">
        <f t="shared" si="245"/>
        <v>FY21/22</v>
      </c>
      <c r="AF1971" t="str">
        <f t="shared" si="246"/>
        <v>SOUTH</v>
      </c>
    </row>
    <row r="1972" spans="1:32">
      <c r="A1972" t="s">
        <v>3594</v>
      </c>
      <c r="B1972" t="s">
        <v>22</v>
      </c>
      <c r="C1972" t="str">
        <f t="shared" si="240"/>
        <v>SPARES/OTHER</v>
      </c>
      <c r="D1972" s="4">
        <v>44574</v>
      </c>
      <c r="E1972" t="str">
        <f t="shared" si="241"/>
        <v>YAMAHA</v>
      </c>
      <c r="F1972">
        <v>14104198</v>
      </c>
      <c r="G1972" s="19">
        <v>44574</v>
      </c>
      <c r="H1972" t="s">
        <v>83</v>
      </c>
      <c r="I1972" t="s">
        <v>84</v>
      </c>
      <c r="J1972">
        <v>3</v>
      </c>
      <c r="K1972">
        <v>3</v>
      </c>
      <c r="L1972">
        <v>1672.57</v>
      </c>
      <c r="M1972" t="s">
        <v>36</v>
      </c>
      <c r="N1972">
        <v>1.22</v>
      </c>
      <c r="O1972">
        <v>1672.57</v>
      </c>
      <c r="P1972">
        <f t="shared" si="247"/>
        <v>2040.5354</v>
      </c>
      <c r="Q1972" t="s">
        <v>41</v>
      </c>
      <c r="R1972" t="s">
        <v>349</v>
      </c>
      <c r="S1972" t="s">
        <v>25</v>
      </c>
      <c r="T1972">
        <v>905928</v>
      </c>
      <c r="U1972">
        <v>1152.1600000000001</v>
      </c>
      <c r="V1972" t="s">
        <v>3041</v>
      </c>
      <c r="X1972" t="s">
        <v>3471</v>
      </c>
      <c r="Y1972">
        <v>816836</v>
      </c>
      <c r="Z1972" t="s">
        <v>350</v>
      </c>
      <c r="AB1972">
        <f t="shared" si="242"/>
        <v>2022</v>
      </c>
      <c r="AC1972">
        <f t="shared" si="243"/>
        <v>1</v>
      </c>
      <c r="AD1972" t="str">
        <f t="shared" si="244"/>
        <v>Q4</v>
      </c>
      <c r="AE1972" t="str">
        <f t="shared" si="245"/>
        <v>FY21/22</v>
      </c>
      <c r="AF1972" t="str">
        <f t="shared" si="246"/>
        <v>SOUTH</v>
      </c>
    </row>
    <row r="1973" spans="1:32">
      <c r="A1973" t="s">
        <v>3594</v>
      </c>
      <c r="B1973" t="s">
        <v>22</v>
      </c>
      <c r="C1973" t="str">
        <f t="shared" si="240"/>
        <v>SPARES/OTHER</v>
      </c>
      <c r="D1973" s="4">
        <v>44574</v>
      </c>
      <c r="E1973" t="str">
        <f t="shared" si="241"/>
        <v>YAMAHA</v>
      </c>
      <c r="F1973">
        <v>14104198</v>
      </c>
      <c r="G1973" s="19">
        <v>44574</v>
      </c>
      <c r="H1973" t="s">
        <v>1128</v>
      </c>
      <c r="I1973" t="s">
        <v>45</v>
      </c>
      <c r="J1973">
        <v>5</v>
      </c>
      <c r="K1973">
        <v>5</v>
      </c>
      <c r="L1973">
        <v>663.72</v>
      </c>
      <c r="M1973" t="s">
        <v>36</v>
      </c>
      <c r="N1973">
        <v>1.22</v>
      </c>
      <c r="O1973">
        <v>663.72</v>
      </c>
      <c r="P1973">
        <f t="shared" si="247"/>
        <v>809.73840000000007</v>
      </c>
      <c r="Q1973" t="s">
        <v>41</v>
      </c>
      <c r="R1973" t="s">
        <v>349</v>
      </c>
      <c r="S1973" t="s">
        <v>25</v>
      </c>
      <c r="T1973">
        <v>905928</v>
      </c>
      <c r="U1973">
        <v>329.22</v>
      </c>
      <c r="V1973" t="s">
        <v>3041</v>
      </c>
      <c r="X1973" t="s">
        <v>3471</v>
      </c>
      <c r="Y1973">
        <v>816836</v>
      </c>
      <c r="Z1973" t="s">
        <v>350</v>
      </c>
      <c r="AB1973">
        <f t="shared" si="242"/>
        <v>2022</v>
      </c>
      <c r="AC1973">
        <f t="shared" si="243"/>
        <v>1</v>
      </c>
      <c r="AD1973" t="str">
        <f t="shared" si="244"/>
        <v>Q4</v>
      </c>
      <c r="AE1973" t="str">
        <f t="shared" si="245"/>
        <v>FY21/22</v>
      </c>
      <c r="AF1973" t="str">
        <f t="shared" si="246"/>
        <v>SOUTH</v>
      </c>
    </row>
    <row r="1974" spans="1:32">
      <c r="A1974" t="s">
        <v>3594</v>
      </c>
      <c r="B1974" t="s">
        <v>22</v>
      </c>
      <c r="C1974" t="str">
        <f t="shared" si="240"/>
        <v>SPARES/OTHER</v>
      </c>
      <c r="D1974" s="4">
        <v>44574</v>
      </c>
      <c r="E1974" t="str">
        <f t="shared" si="241"/>
        <v>YAMAHA</v>
      </c>
      <c r="F1974">
        <v>14104198</v>
      </c>
      <c r="G1974" s="19">
        <v>44574</v>
      </c>
      <c r="H1974" t="s">
        <v>1129</v>
      </c>
      <c r="I1974" t="s">
        <v>44</v>
      </c>
      <c r="J1974">
        <v>5</v>
      </c>
      <c r="K1974">
        <v>5</v>
      </c>
      <c r="L1974">
        <v>575.22</v>
      </c>
      <c r="M1974" t="s">
        <v>36</v>
      </c>
      <c r="N1974">
        <v>1.22</v>
      </c>
      <c r="O1974">
        <v>575.22</v>
      </c>
      <c r="P1974">
        <f t="shared" si="247"/>
        <v>701.76840000000004</v>
      </c>
      <c r="Q1974" t="s">
        <v>41</v>
      </c>
      <c r="R1974" t="s">
        <v>349</v>
      </c>
      <c r="S1974" t="s">
        <v>25</v>
      </c>
      <c r="T1974">
        <v>905928</v>
      </c>
      <c r="U1974">
        <v>304.22000000000003</v>
      </c>
      <c r="V1974" t="s">
        <v>3041</v>
      </c>
      <c r="X1974" t="s">
        <v>3471</v>
      </c>
      <c r="Y1974">
        <v>816836</v>
      </c>
      <c r="Z1974" t="s">
        <v>350</v>
      </c>
      <c r="AB1974">
        <f t="shared" si="242"/>
        <v>2022</v>
      </c>
      <c r="AC1974">
        <f t="shared" si="243"/>
        <v>1</v>
      </c>
      <c r="AD1974" t="str">
        <f t="shared" si="244"/>
        <v>Q4</v>
      </c>
      <c r="AE1974" t="str">
        <f t="shared" si="245"/>
        <v>FY21/22</v>
      </c>
      <c r="AF1974" t="str">
        <f t="shared" si="246"/>
        <v>SOUTH</v>
      </c>
    </row>
    <row r="1975" spans="1:32">
      <c r="A1975" t="s">
        <v>3594</v>
      </c>
      <c r="B1975" t="s">
        <v>22</v>
      </c>
      <c r="C1975" t="str">
        <f t="shared" si="240"/>
        <v>SPARES/OTHER</v>
      </c>
      <c r="D1975" s="4">
        <v>44574</v>
      </c>
      <c r="E1975" t="str">
        <f t="shared" si="241"/>
        <v>YAMAHA</v>
      </c>
      <c r="F1975">
        <v>14104198</v>
      </c>
      <c r="G1975" s="19">
        <v>44574</v>
      </c>
      <c r="H1975" t="s">
        <v>42</v>
      </c>
      <c r="I1975" t="s">
        <v>43</v>
      </c>
      <c r="J1975">
        <v>30</v>
      </c>
      <c r="K1975">
        <v>30</v>
      </c>
      <c r="L1975">
        <v>3451.33</v>
      </c>
      <c r="M1975" t="s">
        <v>36</v>
      </c>
      <c r="N1975">
        <v>1.22</v>
      </c>
      <c r="O1975">
        <v>3451.33</v>
      </c>
      <c r="P1975">
        <f t="shared" si="247"/>
        <v>4210.6225999999997</v>
      </c>
      <c r="Q1975" t="s">
        <v>41</v>
      </c>
      <c r="R1975" t="s">
        <v>349</v>
      </c>
      <c r="S1975" t="s">
        <v>25</v>
      </c>
      <c r="T1975">
        <v>905928</v>
      </c>
      <c r="U1975">
        <v>1944</v>
      </c>
      <c r="V1975" t="s">
        <v>3041</v>
      </c>
      <c r="X1975" t="s">
        <v>3471</v>
      </c>
      <c r="Y1975">
        <v>816836</v>
      </c>
      <c r="Z1975" t="s">
        <v>350</v>
      </c>
      <c r="AB1975">
        <f t="shared" si="242"/>
        <v>2022</v>
      </c>
      <c r="AC1975">
        <f t="shared" si="243"/>
        <v>1</v>
      </c>
      <c r="AD1975" t="str">
        <f t="shared" si="244"/>
        <v>Q4</v>
      </c>
      <c r="AE1975" t="str">
        <f t="shared" si="245"/>
        <v>FY21/22</v>
      </c>
      <c r="AF1975" t="str">
        <f t="shared" si="246"/>
        <v>SOUTH</v>
      </c>
    </row>
    <row r="1976" spans="1:32">
      <c r="A1976" t="s">
        <v>3594</v>
      </c>
      <c r="B1976" t="s">
        <v>22</v>
      </c>
      <c r="C1976" t="str">
        <f t="shared" si="240"/>
        <v>SPARES/OTHER</v>
      </c>
      <c r="D1976" s="4">
        <v>44574</v>
      </c>
      <c r="E1976" t="str">
        <f t="shared" si="241"/>
        <v>YAMAHA</v>
      </c>
      <c r="F1976">
        <v>14104198</v>
      </c>
      <c r="G1976" s="19">
        <v>44574</v>
      </c>
      <c r="H1976" t="s">
        <v>1422</v>
      </c>
      <c r="I1976" t="s">
        <v>1423</v>
      </c>
      <c r="J1976">
        <v>3</v>
      </c>
      <c r="K1976">
        <v>3</v>
      </c>
      <c r="L1976">
        <v>3185.84</v>
      </c>
      <c r="M1976" t="s">
        <v>36</v>
      </c>
      <c r="N1976">
        <v>1.22</v>
      </c>
      <c r="O1976">
        <v>3185.84</v>
      </c>
      <c r="P1976">
        <f t="shared" si="247"/>
        <v>3886.7248</v>
      </c>
      <c r="Q1976" t="s">
        <v>41</v>
      </c>
      <c r="R1976" t="s">
        <v>349</v>
      </c>
      <c r="S1976" t="s">
        <v>25</v>
      </c>
      <c r="T1976">
        <v>905928</v>
      </c>
      <c r="U1976">
        <v>1597.62</v>
      </c>
      <c r="V1976" t="s">
        <v>3041</v>
      </c>
      <c r="X1976" t="s">
        <v>3471</v>
      </c>
      <c r="Y1976">
        <v>816836</v>
      </c>
      <c r="Z1976" t="s">
        <v>350</v>
      </c>
      <c r="AB1976">
        <f t="shared" si="242"/>
        <v>2022</v>
      </c>
      <c r="AC1976">
        <f t="shared" si="243"/>
        <v>1</v>
      </c>
      <c r="AD1976" t="str">
        <f t="shared" si="244"/>
        <v>Q4</v>
      </c>
      <c r="AE1976" t="str">
        <f t="shared" si="245"/>
        <v>FY21/22</v>
      </c>
      <c r="AF1976" t="str">
        <f t="shared" si="246"/>
        <v>SOUTH</v>
      </c>
    </row>
    <row r="1977" spans="1:32">
      <c r="A1977" t="s">
        <v>3594</v>
      </c>
      <c r="B1977" t="s">
        <v>22</v>
      </c>
      <c r="C1977" t="str">
        <f t="shared" si="240"/>
        <v>SPARES/OTHER</v>
      </c>
      <c r="D1977" s="4">
        <v>44574</v>
      </c>
      <c r="E1977" t="str">
        <f t="shared" si="241"/>
        <v>YAMAHA</v>
      </c>
      <c r="F1977">
        <v>14104198</v>
      </c>
      <c r="G1977" s="19">
        <v>44574</v>
      </c>
      <c r="H1977" t="s">
        <v>2232</v>
      </c>
      <c r="I1977" t="s">
        <v>2233</v>
      </c>
      <c r="J1977">
        <v>3</v>
      </c>
      <c r="K1977">
        <v>3</v>
      </c>
      <c r="L1977">
        <v>2654.87</v>
      </c>
      <c r="M1977" t="s">
        <v>36</v>
      </c>
      <c r="N1977">
        <v>1.22</v>
      </c>
      <c r="O1977">
        <v>2654.87</v>
      </c>
      <c r="P1977">
        <f t="shared" si="247"/>
        <v>3238.9413999999997</v>
      </c>
      <c r="Q1977" t="s">
        <v>41</v>
      </c>
      <c r="R1977" t="s">
        <v>349</v>
      </c>
      <c r="S1977" t="s">
        <v>25</v>
      </c>
      <c r="T1977">
        <v>905928</v>
      </c>
      <c r="U1977">
        <v>1321.62</v>
      </c>
      <c r="V1977" t="s">
        <v>3041</v>
      </c>
      <c r="X1977" t="s">
        <v>3471</v>
      </c>
      <c r="Y1977">
        <v>816836</v>
      </c>
      <c r="Z1977" t="s">
        <v>350</v>
      </c>
      <c r="AB1977">
        <f t="shared" si="242"/>
        <v>2022</v>
      </c>
      <c r="AC1977">
        <f t="shared" si="243"/>
        <v>1</v>
      </c>
      <c r="AD1977" t="str">
        <f t="shared" si="244"/>
        <v>Q4</v>
      </c>
      <c r="AE1977" t="str">
        <f t="shared" si="245"/>
        <v>FY21/22</v>
      </c>
      <c r="AF1977" t="str">
        <f t="shared" si="246"/>
        <v>SOUTH</v>
      </c>
    </row>
    <row r="1978" spans="1:32">
      <c r="A1978" t="s">
        <v>3594</v>
      </c>
      <c r="B1978" t="s">
        <v>22</v>
      </c>
      <c r="C1978" t="str">
        <f t="shared" si="240"/>
        <v>SPARES/OTHER</v>
      </c>
      <c r="D1978" s="4">
        <v>44574</v>
      </c>
      <c r="E1978" t="str">
        <f t="shared" si="241"/>
        <v>YAMAHA</v>
      </c>
      <c r="F1978">
        <v>14104198</v>
      </c>
      <c r="G1978" s="19">
        <v>44574</v>
      </c>
      <c r="H1978" t="s">
        <v>3472</v>
      </c>
      <c r="I1978" t="s">
        <v>43</v>
      </c>
      <c r="J1978">
        <v>2</v>
      </c>
      <c r="K1978">
        <v>2</v>
      </c>
      <c r="L1978">
        <v>88.5</v>
      </c>
      <c r="M1978" t="s">
        <v>36</v>
      </c>
      <c r="N1978">
        <v>1.22</v>
      </c>
      <c r="O1978">
        <v>88.5</v>
      </c>
      <c r="P1978">
        <f t="shared" si="247"/>
        <v>107.97</v>
      </c>
      <c r="Q1978" t="s">
        <v>41</v>
      </c>
      <c r="R1978" t="s">
        <v>349</v>
      </c>
      <c r="S1978" t="s">
        <v>25</v>
      </c>
      <c r="T1978">
        <v>905928</v>
      </c>
      <c r="U1978">
        <v>49.68</v>
      </c>
      <c r="V1978" t="s">
        <v>3041</v>
      </c>
      <c r="X1978" t="s">
        <v>3471</v>
      </c>
      <c r="Y1978">
        <v>816836</v>
      </c>
      <c r="Z1978" t="s">
        <v>350</v>
      </c>
      <c r="AB1978">
        <f t="shared" si="242"/>
        <v>2022</v>
      </c>
      <c r="AC1978">
        <f t="shared" si="243"/>
        <v>1</v>
      </c>
      <c r="AD1978" t="str">
        <f t="shared" si="244"/>
        <v>Q4</v>
      </c>
      <c r="AE1978" t="str">
        <f t="shared" si="245"/>
        <v>FY21/22</v>
      </c>
      <c r="AF1978" t="str">
        <f t="shared" si="246"/>
        <v>SOUTH</v>
      </c>
    </row>
    <row r="1979" spans="1:32">
      <c r="A1979" t="s">
        <v>3594</v>
      </c>
      <c r="B1979" t="s">
        <v>22</v>
      </c>
      <c r="C1979" t="str">
        <f t="shared" si="240"/>
        <v>SPARES/OTHER</v>
      </c>
      <c r="D1979" s="4">
        <v>44574</v>
      </c>
      <c r="E1979" t="str">
        <f t="shared" si="241"/>
        <v>YAMAHA</v>
      </c>
      <c r="F1979">
        <v>14104198</v>
      </c>
      <c r="G1979" s="19">
        <v>44574</v>
      </c>
      <c r="H1979" t="s">
        <v>435</v>
      </c>
      <c r="I1979" t="s">
        <v>125</v>
      </c>
      <c r="J1979">
        <v>6</v>
      </c>
      <c r="K1979">
        <v>6</v>
      </c>
      <c r="L1979">
        <v>690.27</v>
      </c>
      <c r="M1979" t="s">
        <v>36</v>
      </c>
      <c r="N1979">
        <v>1.22</v>
      </c>
      <c r="O1979">
        <v>690.27</v>
      </c>
      <c r="P1979">
        <f t="shared" si="247"/>
        <v>842.12939999999992</v>
      </c>
      <c r="Q1979" t="s">
        <v>41</v>
      </c>
      <c r="R1979" t="s">
        <v>349</v>
      </c>
      <c r="S1979" t="s">
        <v>25</v>
      </c>
      <c r="T1979">
        <v>905928</v>
      </c>
      <c r="U1979">
        <v>395.06</v>
      </c>
      <c r="V1979" t="s">
        <v>3041</v>
      </c>
      <c r="X1979" t="s">
        <v>3471</v>
      </c>
      <c r="Y1979">
        <v>816836</v>
      </c>
      <c r="Z1979" t="s">
        <v>350</v>
      </c>
      <c r="AB1979">
        <f t="shared" si="242"/>
        <v>2022</v>
      </c>
      <c r="AC1979">
        <f t="shared" si="243"/>
        <v>1</v>
      </c>
      <c r="AD1979" t="str">
        <f t="shared" si="244"/>
        <v>Q4</v>
      </c>
      <c r="AE1979" t="str">
        <f t="shared" si="245"/>
        <v>FY21/22</v>
      </c>
      <c r="AF1979" t="str">
        <f t="shared" si="246"/>
        <v>SOUTH</v>
      </c>
    </row>
    <row r="1980" spans="1:32">
      <c r="A1980" t="s">
        <v>3594</v>
      </c>
      <c r="B1980" t="s">
        <v>22</v>
      </c>
      <c r="C1980" t="str">
        <f t="shared" si="240"/>
        <v>SPARES/OTHER</v>
      </c>
      <c r="D1980" s="4">
        <v>44574</v>
      </c>
      <c r="E1980" t="str">
        <f t="shared" si="241"/>
        <v>YAMAHA</v>
      </c>
      <c r="F1980">
        <v>14104198</v>
      </c>
      <c r="G1980" s="19">
        <v>44574</v>
      </c>
      <c r="H1980" t="s">
        <v>83</v>
      </c>
      <c r="I1980" t="s">
        <v>84</v>
      </c>
      <c r="J1980">
        <v>20</v>
      </c>
      <c r="K1980">
        <v>20</v>
      </c>
      <c r="L1980">
        <v>10973.45</v>
      </c>
      <c r="M1980" t="s">
        <v>36</v>
      </c>
      <c r="N1980">
        <v>1.22</v>
      </c>
      <c r="O1980">
        <v>10973.45</v>
      </c>
      <c r="P1980">
        <f t="shared" si="247"/>
        <v>13387.609</v>
      </c>
      <c r="Q1980" t="s">
        <v>41</v>
      </c>
      <c r="R1980" t="s">
        <v>349</v>
      </c>
      <c r="S1980" t="s">
        <v>25</v>
      </c>
      <c r="T1980">
        <v>905928</v>
      </c>
      <c r="U1980">
        <v>7681.05</v>
      </c>
      <c r="V1980" t="s">
        <v>3041</v>
      </c>
      <c r="X1980" t="s">
        <v>3471</v>
      </c>
      <c r="Y1980">
        <v>816836</v>
      </c>
      <c r="Z1980" t="s">
        <v>350</v>
      </c>
      <c r="AB1980">
        <f t="shared" si="242"/>
        <v>2022</v>
      </c>
      <c r="AC1980">
        <f t="shared" si="243"/>
        <v>1</v>
      </c>
      <c r="AD1980" t="str">
        <f t="shared" si="244"/>
        <v>Q4</v>
      </c>
      <c r="AE1980" t="str">
        <f t="shared" si="245"/>
        <v>FY21/22</v>
      </c>
      <c r="AF1980" t="str">
        <f t="shared" si="246"/>
        <v>SOUTH</v>
      </c>
    </row>
    <row r="1981" spans="1:32">
      <c r="A1981" t="s">
        <v>3594</v>
      </c>
      <c r="B1981" t="s">
        <v>22</v>
      </c>
      <c r="C1981" t="str">
        <f t="shared" si="240"/>
        <v>SPARES/OTHER</v>
      </c>
      <c r="D1981" s="4">
        <v>44574</v>
      </c>
      <c r="E1981" t="str">
        <f t="shared" si="241"/>
        <v>YAMAHA</v>
      </c>
      <c r="F1981">
        <v>14104198</v>
      </c>
      <c r="G1981" s="19">
        <v>44574</v>
      </c>
      <c r="H1981" t="s">
        <v>114</v>
      </c>
      <c r="I1981" t="s">
        <v>115</v>
      </c>
      <c r="J1981">
        <v>20</v>
      </c>
      <c r="K1981">
        <v>20</v>
      </c>
      <c r="L1981">
        <v>13097.35</v>
      </c>
      <c r="M1981" t="s">
        <v>36</v>
      </c>
      <c r="N1981">
        <v>1.22</v>
      </c>
      <c r="O1981">
        <v>13097.35</v>
      </c>
      <c r="P1981">
        <f t="shared" si="247"/>
        <v>15978.767</v>
      </c>
      <c r="Q1981" t="s">
        <v>41</v>
      </c>
      <c r="R1981" t="s">
        <v>349</v>
      </c>
      <c r="S1981" t="s">
        <v>25</v>
      </c>
      <c r="T1981">
        <v>905928</v>
      </c>
      <c r="U1981">
        <v>11164.71</v>
      </c>
      <c r="V1981" t="s">
        <v>3041</v>
      </c>
      <c r="X1981" t="s">
        <v>3471</v>
      </c>
      <c r="Y1981">
        <v>816836</v>
      </c>
      <c r="Z1981" t="s">
        <v>350</v>
      </c>
      <c r="AB1981">
        <f t="shared" si="242"/>
        <v>2022</v>
      </c>
      <c r="AC1981">
        <f t="shared" si="243"/>
        <v>1</v>
      </c>
      <c r="AD1981" t="str">
        <f t="shared" si="244"/>
        <v>Q4</v>
      </c>
      <c r="AE1981" t="str">
        <f t="shared" si="245"/>
        <v>FY21/22</v>
      </c>
      <c r="AF1981" t="str">
        <f t="shared" si="246"/>
        <v>SOUTH</v>
      </c>
    </row>
    <row r="1982" spans="1:32">
      <c r="A1982" t="s">
        <v>3594</v>
      </c>
      <c r="B1982" t="s">
        <v>22</v>
      </c>
      <c r="C1982" t="str">
        <f t="shared" si="240"/>
        <v>SPARES/OTHER</v>
      </c>
      <c r="D1982" s="4">
        <v>44574</v>
      </c>
      <c r="E1982" t="str">
        <f t="shared" si="241"/>
        <v>YAMAHA</v>
      </c>
      <c r="F1982">
        <v>14104198</v>
      </c>
      <c r="G1982" s="19">
        <v>44574</v>
      </c>
      <c r="H1982" t="s">
        <v>33</v>
      </c>
      <c r="I1982" t="s">
        <v>34</v>
      </c>
      <c r="J1982">
        <v>8</v>
      </c>
      <c r="K1982">
        <v>8</v>
      </c>
      <c r="L1982">
        <v>4601.7700000000004</v>
      </c>
      <c r="M1982" t="s">
        <v>36</v>
      </c>
      <c r="N1982">
        <v>1.22</v>
      </c>
      <c r="O1982">
        <v>4601.7700000000004</v>
      </c>
      <c r="P1982">
        <f t="shared" si="247"/>
        <v>5614.1594000000005</v>
      </c>
      <c r="Q1982" t="s">
        <v>41</v>
      </c>
      <c r="R1982" t="s">
        <v>349</v>
      </c>
      <c r="S1982" t="s">
        <v>25</v>
      </c>
      <c r="T1982">
        <v>905928</v>
      </c>
      <c r="U1982">
        <v>3180.49</v>
      </c>
      <c r="V1982" t="s">
        <v>3041</v>
      </c>
      <c r="X1982" t="s">
        <v>3471</v>
      </c>
      <c r="Y1982">
        <v>816836</v>
      </c>
      <c r="Z1982" t="s">
        <v>350</v>
      </c>
      <c r="AB1982">
        <f t="shared" si="242"/>
        <v>2022</v>
      </c>
      <c r="AC1982">
        <f t="shared" si="243"/>
        <v>1</v>
      </c>
      <c r="AD1982" t="str">
        <f t="shared" si="244"/>
        <v>Q4</v>
      </c>
      <c r="AE1982" t="str">
        <f t="shared" si="245"/>
        <v>FY21/22</v>
      </c>
      <c r="AF1982" t="str">
        <f t="shared" si="246"/>
        <v>SOUTH</v>
      </c>
    </row>
    <row r="1983" spans="1:32">
      <c r="A1983" t="s">
        <v>3594</v>
      </c>
      <c r="B1983" t="s">
        <v>22</v>
      </c>
      <c r="C1983" t="str">
        <f t="shared" si="240"/>
        <v>SPARES/OTHER</v>
      </c>
      <c r="D1983" s="4">
        <v>44574</v>
      </c>
      <c r="E1983" t="str">
        <f t="shared" si="241"/>
        <v>YAMAHA</v>
      </c>
      <c r="F1983">
        <v>14104198</v>
      </c>
      <c r="G1983" s="19">
        <v>44574</v>
      </c>
      <c r="H1983" t="s">
        <v>1105</v>
      </c>
      <c r="I1983" t="s">
        <v>1106</v>
      </c>
      <c r="J1983">
        <v>5</v>
      </c>
      <c r="K1983">
        <v>5</v>
      </c>
      <c r="L1983">
        <v>3407.08</v>
      </c>
      <c r="M1983" t="s">
        <v>36</v>
      </c>
      <c r="N1983">
        <v>1.22</v>
      </c>
      <c r="O1983">
        <v>3407.08</v>
      </c>
      <c r="P1983">
        <f t="shared" si="247"/>
        <v>4156.6376</v>
      </c>
      <c r="Q1983" t="s">
        <v>41</v>
      </c>
      <c r="R1983" t="s">
        <v>349</v>
      </c>
      <c r="S1983" t="s">
        <v>25</v>
      </c>
      <c r="T1983">
        <v>905928</v>
      </c>
      <c r="U1983">
        <v>1835.88</v>
      </c>
      <c r="V1983" t="s">
        <v>3041</v>
      </c>
      <c r="X1983" t="s">
        <v>3471</v>
      </c>
      <c r="Y1983">
        <v>816836</v>
      </c>
      <c r="Z1983" t="s">
        <v>350</v>
      </c>
      <c r="AB1983">
        <f t="shared" si="242"/>
        <v>2022</v>
      </c>
      <c r="AC1983">
        <f t="shared" si="243"/>
        <v>1</v>
      </c>
      <c r="AD1983" t="str">
        <f t="shared" si="244"/>
        <v>Q4</v>
      </c>
      <c r="AE1983" t="str">
        <f t="shared" si="245"/>
        <v>FY21/22</v>
      </c>
      <c r="AF1983" t="str">
        <f t="shared" si="246"/>
        <v>SOUTH</v>
      </c>
    </row>
    <row r="1984" spans="1:32">
      <c r="A1984" t="s">
        <v>3594</v>
      </c>
      <c r="B1984" t="s">
        <v>22</v>
      </c>
      <c r="C1984" t="str">
        <f t="shared" si="240"/>
        <v>SPARES/OTHER</v>
      </c>
      <c r="D1984" s="4">
        <v>44574</v>
      </c>
      <c r="E1984" t="str">
        <f t="shared" si="241"/>
        <v>YAMAHA</v>
      </c>
      <c r="F1984">
        <v>14104198</v>
      </c>
      <c r="G1984" s="19">
        <v>44574</v>
      </c>
      <c r="H1984" t="s">
        <v>87</v>
      </c>
      <c r="I1984" t="s">
        <v>88</v>
      </c>
      <c r="J1984">
        <v>3</v>
      </c>
      <c r="K1984">
        <v>3</v>
      </c>
      <c r="L1984">
        <v>2309.73</v>
      </c>
      <c r="M1984" t="s">
        <v>36</v>
      </c>
      <c r="N1984">
        <v>1.22</v>
      </c>
      <c r="O1984">
        <v>2309.73</v>
      </c>
      <c r="P1984">
        <f t="shared" si="247"/>
        <v>2817.8705999999997</v>
      </c>
      <c r="Q1984" t="s">
        <v>41</v>
      </c>
      <c r="R1984" t="s">
        <v>349</v>
      </c>
      <c r="S1984" t="s">
        <v>25</v>
      </c>
      <c r="T1984">
        <v>905928</v>
      </c>
      <c r="U1984">
        <v>1278.75</v>
      </c>
      <c r="V1984" t="s">
        <v>3041</v>
      </c>
      <c r="X1984" t="s">
        <v>3471</v>
      </c>
      <c r="Y1984">
        <v>816836</v>
      </c>
      <c r="Z1984" t="s">
        <v>350</v>
      </c>
      <c r="AB1984">
        <f t="shared" si="242"/>
        <v>2022</v>
      </c>
      <c r="AC1984">
        <f t="shared" si="243"/>
        <v>1</v>
      </c>
      <c r="AD1984" t="str">
        <f t="shared" si="244"/>
        <v>Q4</v>
      </c>
      <c r="AE1984" t="str">
        <f t="shared" si="245"/>
        <v>FY21/22</v>
      </c>
      <c r="AF1984" t="str">
        <f t="shared" si="246"/>
        <v>SOUTH</v>
      </c>
    </row>
    <row r="1985" spans="1:32">
      <c r="A1985" t="s">
        <v>3594</v>
      </c>
      <c r="B1985" t="s">
        <v>22</v>
      </c>
      <c r="C1985" t="str">
        <f t="shared" si="240"/>
        <v>SPARES/OTHER</v>
      </c>
      <c r="D1985" s="4">
        <v>44574</v>
      </c>
      <c r="E1985" t="str">
        <f t="shared" si="241"/>
        <v>YAMAHA</v>
      </c>
      <c r="F1985">
        <v>14104198</v>
      </c>
      <c r="G1985" s="19">
        <v>44574</v>
      </c>
      <c r="H1985" t="s">
        <v>1213</v>
      </c>
      <c r="I1985" t="s">
        <v>1214</v>
      </c>
      <c r="J1985">
        <v>2</v>
      </c>
      <c r="K1985">
        <v>2</v>
      </c>
      <c r="L1985">
        <v>867.26</v>
      </c>
      <c r="M1985" t="s">
        <v>36</v>
      </c>
      <c r="N1985">
        <v>1.22</v>
      </c>
      <c r="O1985">
        <v>867.26</v>
      </c>
      <c r="P1985">
        <f t="shared" si="247"/>
        <v>1058.0572</v>
      </c>
      <c r="Q1985" t="s">
        <v>41</v>
      </c>
      <c r="R1985" t="s">
        <v>349</v>
      </c>
      <c r="S1985" t="s">
        <v>25</v>
      </c>
      <c r="T1985">
        <v>905928</v>
      </c>
      <c r="U1985">
        <v>478</v>
      </c>
      <c r="V1985" t="s">
        <v>3041</v>
      </c>
      <c r="X1985" t="s">
        <v>3471</v>
      </c>
      <c r="Y1985">
        <v>816836</v>
      </c>
      <c r="Z1985" t="s">
        <v>350</v>
      </c>
      <c r="AB1985">
        <f t="shared" si="242"/>
        <v>2022</v>
      </c>
      <c r="AC1985">
        <f t="shared" si="243"/>
        <v>1</v>
      </c>
      <c r="AD1985" t="str">
        <f t="shared" si="244"/>
        <v>Q4</v>
      </c>
      <c r="AE1985" t="str">
        <f t="shared" si="245"/>
        <v>FY21/22</v>
      </c>
      <c r="AF1985" t="str">
        <f t="shared" si="246"/>
        <v>SOUTH</v>
      </c>
    </row>
    <row r="1986" spans="1:32">
      <c r="A1986" t="s">
        <v>3594</v>
      </c>
      <c r="B1986" t="s">
        <v>22</v>
      </c>
      <c r="C1986" t="str">
        <f t="shared" ref="C1986:C2049" si="248">IF(F1986="", "", IF(AND(F1986&gt;=12000000, F1986&lt;=13000000, OR(ISNUMBER(SEARCH("SERVICE", H1986)), ISNUMBER(SEARCH("REPAIR CHARGE", I1986)), ISNUMBER(SEARCH("REPAIR", H1986)))), "SERVICE_CHARGE", IF(AND(F1986&gt;=13000000, F1986&lt;=14000000, OR(ISNUMBER(SEARCH("SERVICE", H1986)), ISNUMBER(SEARCH("REPAIR CHARGE", I1986)), ISNUMBER(SEARCH("REPAIR", H1986)))), "CONTRACT_FEE", IF(AND(F1986&gt;=14000000, F1986&lt;=15000000, OR(ISNUMBER(SEARCH("TAPE FEEDER", I1986)), ISNUMBER(SEARCH("ZS FEEDER", I1986)), ISNUMBER(SEARCH("TRAY", I1986)))), "FEEDER", "SPARES/OTHER"))))</f>
        <v>SPARES/OTHER</v>
      </c>
      <c r="D1986" s="4">
        <v>44574</v>
      </c>
      <c r="E1986" t="str">
        <f t="shared" ref="E1986:E2049" si="249">IF(ISNUMBER(SEARCH("YMCT",H1986)),"YAMAHA",IF(ISNUMBER(SEARCH("HELI",H1986)),"HELLER",IF(ISNUMBER(SEARCH("PEMR",H1986)),"PEMTRON",IF(ISNUMBER(SEARCH("PEMT",H1986)),"PEMTRON",IF(H1986="","",(IFERROR(1/0,"OTHERS")))))))</f>
        <v>YAMAHA</v>
      </c>
      <c r="F1986">
        <v>14104198</v>
      </c>
      <c r="G1986" s="19">
        <v>44574</v>
      </c>
      <c r="H1986" t="s">
        <v>1284</v>
      </c>
      <c r="I1986" t="s">
        <v>1285</v>
      </c>
      <c r="J1986">
        <v>10</v>
      </c>
      <c r="K1986">
        <v>10</v>
      </c>
      <c r="L1986">
        <v>1061.95</v>
      </c>
      <c r="M1986" t="s">
        <v>36</v>
      </c>
      <c r="N1986">
        <v>1.22</v>
      </c>
      <c r="O1986">
        <v>1061.95</v>
      </c>
      <c r="P1986">
        <f t="shared" si="247"/>
        <v>1295.579</v>
      </c>
      <c r="Q1986" t="s">
        <v>41</v>
      </c>
      <c r="R1986" t="s">
        <v>349</v>
      </c>
      <c r="S1986" t="s">
        <v>25</v>
      </c>
      <c r="T1986">
        <v>905928</v>
      </c>
      <c r="U1986">
        <v>550</v>
      </c>
      <c r="V1986" t="s">
        <v>3041</v>
      </c>
      <c r="X1986" t="s">
        <v>3471</v>
      </c>
      <c r="Y1986">
        <v>816836</v>
      </c>
      <c r="Z1986" t="s">
        <v>350</v>
      </c>
      <c r="AB1986">
        <f t="shared" ref="AB1986:AB2049" si="250">IF(D1986="","",YEAR(D1986))</f>
        <v>2022</v>
      </c>
      <c r="AC1986">
        <f t="shared" ref="AC1986:AC2049" si="251">IF(D1986="","",MONTH(D1986))</f>
        <v>1</v>
      </c>
      <c r="AD1986" t="str">
        <f t="shared" ref="AD1986:AD2049" si="252">IFERROR(IF(AC1986="","",IF(AND(AC1986&gt;=10,AC1986&lt;=12),"Q3",IF(AND(AC1986&gt;=1,AC1986&lt;=3),"Q4",IF(AND(AC1986&gt;=7,AC1986&lt;=9),"Q2",IF(AND(AC1986&gt;=4,AC1986&lt;=6),"Q1"))))),"")</f>
        <v>Q4</v>
      </c>
      <c r="AE1986" t="str">
        <f t="shared" ref="AE1986:AE2049" si="253">IFERROR(IF(AD1986="Q4","FY"&amp;RIGHT(AB1986,2)-1&amp;"/"&amp;RIGHT(AB1986,2),"FY"&amp;RIGHT(AB1986,2)&amp;"/"&amp;RIGHT(AB1986,2)+1),"")</f>
        <v>FY21/22</v>
      </c>
      <c r="AF1986" t="str">
        <f t="shared" ref="AF1986:AF2049" si="254">IF(B1986="SZX","SOUTH",IF(B1986="BJS","NORTH",IF(B1986="SHA","EAST",IF(B1986="","",(IF(AND(B1986&lt;&gt;"SZX",B1986&lt;&gt;"SHA",B1986&lt;&gt;"BJS"),"WEST"))))))</f>
        <v>SOUTH</v>
      </c>
    </row>
    <row r="1987" spans="1:32">
      <c r="A1987" t="s">
        <v>3594</v>
      </c>
      <c r="B1987" t="s">
        <v>22</v>
      </c>
      <c r="C1987" t="str">
        <f t="shared" si="248"/>
        <v>SPARES/OTHER</v>
      </c>
      <c r="D1987" s="4">
        <v>44574</v>
      </c>
      <c r="E1987" t="str">
        <f t="shared" si="249"/>
        <v>YAMAHA</v>
      </c>
      <c r="F1987">
        <v>14104198</v>
      </c>
      <c r="G1987" s="19">
        <v>44574</v>
      </c>
      <c r="H1987" t="s">
        <v>2250</v>
      </c>
      <c r="I1987" t="s">
        <v>2251</v>
      </c>
      <c r="J1987">
        <v>1</v>
      </c>
      <c r="K1987">
        <v>1</v>
      </c>
      <c r="L1987">
        <v>2123.89</v>
      </c>
      <c r="M1987" t="s">
        <v>36</v>
      </c>
      <c r="N1987">
        <v>1.22</v>
      </c>
      <c r="O1987">
        <v>2123.89</v>
      </c>
      <c r="P1987">
        <f t="shared" ref="P1987:P2050" si="255">IF(M1987="CNY",O1987*N1987,IF(M1987="USD",O1987*7.8,IF(M1987="HKD",O1987*1,IF(M1987="JPY",O1987*0.0563,""))))</f>
        <v>2591.1457999999998</v>
      </c>
      <c r="Q1987" t="s">
        <v>41</v>
      </c>
      <c r="R1987" t="s">
        <v>349</v>
      </c>
      <c r="S1987" t="s">
        <v>25</v>
      </c>
      <c r="T1987">
        <v>905928</v>
      </c>
      <c r="U1987">
        <v>1166</v>
      </c>
      <c r="V1987" t="s">
        <v>3041</v>
      </c>
      <c r="X1987" t="s">
        <v>3471</v>
      </c>
      <c r="Y1987">
        <v>816836</v>
      </c>
      <c r="Z1987" t="s">
        <v>350</v>
      </c>
      <c r="AB1987">
        <f t="shared" si="250"/>
        <v>2022</v>
      </c>
      <c r="AC1987">
        <f t="shared" si="251"/>
        <v>1</v>
      </c>
      <c r="AD1987" t="str">
        <f t="shared" si="252"/>
        <v>Q4</v>
      </c>
      <c r="AE1987" t="str">
        <f t="shared" si="253"/>
        <v>FY21/22</v>
      </c>
      <c r="AF1987" t="str">
        <f t="shared" si="254"/>
        <v>SOUTH</v>
      </c>
    </row>
    <row r="1988" spans="1:32">
      <c r="A1988" t="s">
        <v>3594</v>
      </c>
      <c r="B1988" t="s">
        <v>22</v>
      </c>
      <c r="C1988" t="str">
        <f t="shared" si="248"/>
        <v>SPARES/OTHER</v>
      </c>
      <c r="D1988" s="4">
        <v>44574</v>
      </c>
      <c r="E1988" t="str">
        <f t="shared" si="249"/>
        <v>YAMAHA</v>
      </c>
      <c r="F1988">
        <v>14104198</v>
      </c>
      <c r="G1988" s="19">
        <v>44574</v>
      </c>
      <c r="H1988" t="s">
        <v>2252</v>
      </c>
      <c r="I1988" t="s">
        <v>1204</v>
      </c>
      <c r="J1988">
        <v>2</v>
      </c>
      <c r="K1988">
        <v>2</v>
      </c>
      <c r="L1988">
        <v>1734.51</v>
      </c>
      <c r="M1988" t="s">
        <v>36</v>
      </c>
      <c r="N1988">
        <v>1.22</v>
      </c>
      <c r="O1988">
        <v>1734.51</v>
      </c>
      <c r="P1988">
        <f t="shared" si="255"/>
        <v>2116.1021999999998</v>
      </c>
      <c r="Q1988" t="s">
        <v>41</v>
      </c>
      <c r="R1988" t="s">
        <v>349</v>
      </c>
      <c r="S1988" t="s">
        <v>25</v>
      </c>
      <c r="T1988">
        <v>905928</v>
      </c>
      <c r="U1988">
        <v>954</v>
      </c>
      <c r="V1988" t="s">
        <v>3041</v>
      </c>
      <c r="X1988" t="s">
        <v>3471</v>
      </c>
      <c r="Y1988">
        <v>816836</v>
      </c>
      <c r="Z1988" t="s">
        <v>350</v>
      </c>
      <c r="AB1988">
        <f t="shared" si="250"/>
        <v>2022</v>
      </c>
      <c r="AC1988">
        <f t="shared" si="251"/>
        <v>1</v>
      </c>
      <c r="AD1988" t="str">
        <f t="shared" si="252"/>
        <v>Q4</v>
      </c>
      <c r="AE1988" t="str">
        <f t="shared" si="253"/>
        <v>FY21/22</v>
      </c>
      <c r="AF1988" t="str">
        <f t="shared" si="254"/>
        <v>SOUTH</v>
      </c>
    </row>
    <row r="1989" spans="1:32">
      <c r="A1989" t="s">
        <v>3594</v>
      </c>
      <c r="B1989" t="s">
        <v>3651</v>
      </c>
      <c r="C1989" t="str">
        <f t="shared" si="248"/>
        <v>SERVICE_CHARGE</v>
      </c>
      <c r="D1989" s="4">
        <v>44575</v>
      </c>
      <c r="E1989" t="str">
        <f t="shared" si="249"/>
        <v>YAMAHA</v>
      </c>
      <c r="F1989">
        <v>12101179</v>
      </c>
      <c r="G1989" s="19">
        <v>44575</v>
      </c>
      <c r="H1989" t="s">
        <v>76</v>
      </c>
      <c r="I1989" t="s">
        <v>77</v>
      </c>
      <c r="J1989">
        <v>1</v>
      </c>
      <c r="K1989">
        <v>1</v>
      </c>
      <c r="L1989">
        <v>6000</v>
      </c>
      <c r="M1989" t="s">
        <v>36</v>
      </c>
      <c r="N1989">
        <v>1.22</v>
      </c>
      <c r="O1989">
        <v>6000</v>
      </c>
      <c r="P1989">
        <f t="shared" si="255"/>
        <v>7320</v>
      </c>
      <c r="Q1989" t="s">
        <v>3652</v>
      </c>
      <c r="R1989" t="s">
        <v>4200</v>
      </c>
      <c r="S1989" t="s">
        <v>25</v>
      </c>
      <c r="T1989">
        <v>905930</v>
      </c>
      <c r="U1989">
        <v>0</v>
      </c>
      <c r="V1989" t="s">
        <v>3038</v>
      </c>
      <c r="X1989" t="s">
        <v>4731</v>
      </c>
      <c r="Z1989" t="s">
        <v>4202</v>
      </c>
      <c r="AB1989">
        <f t="shared" si="250"/>
        <v>2022</v>
      </c>
      <c r="AC1989">
        <f t="shared" si="251"/>
        <v>1</v>
      </c>
      <c r="AD1989" t="str">
        <f t="shared" si="252"/>
        <v>Q4</v>
      </c>
      <c r="AE1989" t="str">
        <f t="shared" si="253"/>
        <v>FY21/22</v>
      </c>
      <c r="AF1989" t="str">
        <f t="shared" si="254"/>
        <v>NORTH</v>
      </c>
    </row>
    <row r="1990" spans="1:32">
      <c r="A1990" t="s">
        <v>3594</v>
      </c>
      <c r="B1990" t="s">
        <v>22</v>
      </c>
      <c r="C1990" t="str">
        <f t="shared" si="248"/>
        <v>SERVICE_CHARGE</v>
      </c>
      <c r="D1990" s="4">
        <v>44578</v>
      </c>
      <c r="E1990" t="str">
        <f t="shared" si="249"/>
        <v>HELLER</v>
      </c>
      <c r="F1990">
        <v>12101180</v>
      </c>
      <c r="G1990" s="19">
        <v>44578</v>
      </c>
      <c r="H1990" t="s">
        <v>105</v>
      </c>
      <c r="I1990" t="s">
        <v>77</v>
      </c>
      <c r="J1990">
        <v>1</v>
      </c>
      <c r="K1990">
        <v>1</v>
      </c>
      <c r="L1990">
        <v>1769.91</v>
      </c>
      <c r="M1990" t="s">
        <v>36</v>
      </c>
      <c r="N1990">
        <v>1.22</v>
      </c>
      <c r="O1990">
        <v>1769.91</v>
      </c>
      <c r="P1990">
        <f t="shared" si="255"/>
        <v>2159.2901999999999</v>
      </c>
      <c r="Q1990" t="s">
        <v>41</v>
      </c>
      <c r="R1990" t="s">
        <v>3382</v>
      </c>
      <c r="S1990" t="s">
        <v>25</v>
      </c>
      <c r="T1990">
        <v>905932</v>
      </c>
      <c r="U1990">
        <v>0</v>
      </c>
      <c r="V1990" t="s">
        <v>3038</v>
      </c>
      <c r="X1990" t="s">
        <v>3473</v>
      </c>
      <c r="Z1990" t="s">
        <v>3384</v>
      </c>
      <c r="AB1990">
        <f t="shared" si="250"/>
        <v>2022</v>
      </c>
      <c r="AC1990">
        <f t="shared" si="251"/>
        <v>1</v>
      </c>
      <c r="AD1990" t="str">
        <f t="shared" si="252"/>
        <v>Q4</v>
      </c>
      <c r="AE1990" t="str">
        <f t="shared" si="253"/>
        <v>FY21/22</v>
      </c>
      <c r="AF1990" t="str">
        <f t="shared" si="254"/>
        <v>SOUTH</v>
      </c>
    </row>
    <row r="1991" spans="1:32">
      <c r="A1991" t="s">
        <v>3594</v>
      </c>
      <c r="B1991" t="s">
        <v>22</v>
      </c>
      <c r="C1991" t="str">
        <f t="shared" si="248"/>
        <v>SPARES/OTHER</v>
      </c>
      <c r="D1991" s="4">
        <v>44578</v>
      </c>
      <c r="E1991" t="str">
        <f t="shared" si="249"/>
        <v>HELLER</v>
      </c>
      <c r="F1991">
        <v>14104199</v>
      </c>
      <c r="G1991" s="19">
        <v>44578</v>
      </c>
      <c r="H1991" t="s">
        <v>2353</v>
      </c>
      <c r="I1991" t="s">
        <v>2354</v>
      </c>
      <c r="J1991">
        <v>5</v>
      </c>
      <c r="K1991">
        <v>5</v>
      </c>
      <c r="L1991">
        <v>12389.38</v>
      </c>
      <c r="M1991" t="s">
        <v>36</v>
      </c>
      <c r="N1991">
        <v>1.22</v>
      </c>
      <c r="O1991">
        <v>12389.38</v>
      </c>
      <c r="P1991">
        <f t="shared" si="255"/>
        <v>15115.043599999999</v>
      </c>
      <c r="Q1991" t="s">
        <v>41</v>
      </c>
      <c r="R1991" t="s">
        <v>3382</v>
      </c>
      <c r="S1991" t="s">
        <v>25</v>
      </c>
      <c r="T1991">
        <v>905931</v>
      </c>
      <c r="U1991">
        <v>5500</v>
      </c>
      <c r="V1991" t="s">
        <v>3041</v>
      </c>
      <c r="X1991" t="s">
        <v>3473</v>
      </c>
      <c r="Y1991">
        <v>817270</v>
      </c>
      <c r="Z1991" t="s">
        <v>3384</v>
      </c>
      <c r="AB1991">
        <f t="shared" si="250"/>
        <v>2022</v>
      </c>
      <c r="AC1991">
        <f t="shared" si="251"/>
        <v>1</v>
      </c>
      <c r="AD1991" t="str">
        <f t="shared" si="252"/>
        <v>Q4</v>
      </c>
      <c r="AE1991" t="str">
        <f t="shared" si="253"/>
        <v>FY21/22</v>
      </c>
      <c r="AF1991" t="str">
        <f t="shared" si="254"/>
        <v>SOUTH</v>
      </c>
    </row>
    <row r="1992" spans="1:32">
      <c r="A1992" t="s">
        <v>3594</v>
      </c>
      <c r="B1992" t="s">
        <v>3672</v>
      </c>
      <c r="C1992" t="str">
        <f t="shared" si="248"/>
        <v>SPARES/OTHER</v>
      </c>
      <c r="D1992" s="4">
        <v>44579</v>
      </c>
      <c r="E1992" t="str">
        <f t="shared" si="249"/>
        <v>YAMAHA</v>
      </c>
      <c r="F1992">
        <v>14104200</v>
      </c>
      <c r="G1992" s="19">
        <v>44579</v>
      </c>
      <c r="H1992" t="s">
        <v>605</v>
      </c>
      <c r="I1992" t="s">
        <v>606</v>
      </c>
      <c r="J1992">
        <v>1</v>
      </c>
      <c r="K1992">
        <v>1</v>
      </c>
      <c r="L1992">
        <v>4001.77</v>
      </c>
      <c r="M1992" t="s">
        <v>36</v>
      </c>
      <c r="N1992">
        <v>1.22</v>
      </c>
      <c r="O1992">
        <v>4001.77</v>
      </c>
      <c r="P1992">
        <f t="shared" si="255"/>
        <v>4882.1593999999996</v>
      </c>
      <c r="Q1992" t="s">
        <v>4053</v>
      </c>
      <c r="R1992" t="s">
        <v>2425</v>
      </c>
      <c r="S1992" t="s">
        <v>25</v>
      </c>
      <c r="T1992">
        <v>905933</v>
      </c>
      <c r="U1992">
        <v>1574.64</v>
      </c>
      <c r="V1992" t="s">
        <v>3041</v>
      </c>
      <c r="Y1992">
        <v>817299</v>
      </c>
      <c r="Z1992" t="s">
        <v>2427</v>
      </c>
      <c r="AB1992">
        <f t="shared" si="250"/>
        <v>2022</v>
      </c>
      <c r="AC1992">
        <f t="shared" si="251"/>
        <v>1</v>
      </c>
      <c r="AD1992" t="str">
        <f t="shared" si="252"/>
        <v>Q4</v>
      </c>
      <c r="AE1992" t="str">
        <f t="shared" si="253"/>
        <v>FY21/22</v>
      </c>
      <c r="AF1992" t="str">
        <f t="shared" si="254"/>
        <v>WEST</v>
      </c>
    </row>
    <row r="1993" spans="1:32">
      <c r="A1993" t="s">
        <v>3594</v>
      </c>
      <c r="B1993" t="s">
        <v>22</v>
      </c>
      <c r="C1993" t="str">
        <f t="shared" si="248"/>
        <v>SPARES/OTHER</v>
      </c>
      <c r="D1993" s="4">
        <v>44580</v>
      </c>
      <c r="E1993" t="str">
        <f t="shared" si="249"/>
        <v>YAMAHA</v>
      </c>
      <c r="F1993">
        <v>14104201</v>
      </c>
      <c r="G1993" s="19">
        <v>44580</v>
      </c>
      <c r="H1993" t="s">
        <v>2440</v>
      </c>
      <c r="I1993" t="s">
        <v>103</v>
      </c>
      <c r="J1993">
        <v>5</v>
      </c>
      <c r="K1993">
        <v>5</v>
      </c>
      <c r="L1993">
        <v>730.1</v>
      </c>
      <c r="M1993" t="s">
        <v>36</v>
      </c>
      <c r="N1993">
        <v>1.22</v>
      </c>
      <c r="O1993">
        <v>730.1</v>
      </c>
      <c r="P1993">
        <f t="shared" si="255"/>
        <v>890.72199999999998</v>
      </c>
      <c r="Q1993" t="s">
        <v>41</v>
      </c>
      <c r="R1993" t="s">
        <v>3050</v>
      </c>
      <c r="S1993" t="s">
        <v>25</v>
      </c>
      <c r="T1993">
        <v>905934</v>
      </c>
      <c r="U1993">
        <v>400</v>
      </c>
      <c r="V1993" t="s">
        <v>3041</v>
      </c>
      <c r="X1993" t="s">
        <v>3474</v>
      </c>
      <c r="Y1993">
        <v>817538</v>
      </c>
      <c r="Z1993" t="s">
        <v>3052</v>
      </c>
      <c r="AB1993">
        <f t="shared" si="250"/>
        <v>2022</v>
      </c>
      <c r="AC1993">
        <f t="shared" si="251"/>
        <v>1</v>
      </c>
      <c r="AD1993" t="str">
        <f t="shared" si="252"/>
        <v>Q4</v>
      </c>
      <c r="AE1993" t="str">
        <f t="shared" si="253"/>
        <v>FY21/22</v>
      </c>
      <c r="AF1993" t="str">
        <f t="shared" si="254"/>
        <v>SOUTH</v>
      </c>
    </row>
    <row r="1994" spans="1:32">
      <c r="A1994" t="s">
        <v>3594</v>
      </c>
      <c r="B1994" t="s">
        <v>22</v>
      </c>
      <c r="C1994" t="str">
        <f t="shared" si="248"/>
        <v>SPARES/OTHER</v>
      </c>
      <c r="D1994" s="4">
        <v>44580</v>
      </c>
      <c r="E1994" t="str">
        <f t="shared" si="249"/>
        <v>OTHERS</v>
      </c>
      <c r="F1994">
        <v>14104201</v>
      </c>
      <c r="G1994" s="19">
        <v>44580</v>
      </c>
      <c r="H1994" t="s">
        <v>3218</v>
      </c>
      <c r="I1994" t="s">
        <v>3219</v>
      </c>
      <c r="J1994">
        <v>4</v>
      </c>
      <c r="K1994">
        <v>4</v>
      </c>
      <c r="L1994">
        <v>816.52</v>
      </c>
      <c r="M1994" t="s">
        <v>36</v>
      </c>
      <c r="N1994">
        <v>1.22</v>
      </c>
      <c r="O1994">
        <v>816.52</v>
      </c>
      <c r="P1994">
        <f t="shared" si="255"/>
        <v>996.15440000000001</v>
      </c>
      <c r="Q1994" t="s">
        <v>41</v>
      </c>
      <c r="R1994" t="s">
        <v>3050</v>
      </c>
      <c r="S1994" t="s">
        <v>25</v>
      </c>
      <c r="T1994">
        <v>905934</v>
      </c>
      <c r="U1994">
        <v>318.60000000000002</v>
      </c>
      <c r="V1994" t="s">
        <v>3041</v>
      </c>
      <c r="X1994" t="s">
        <v>3474</v>
      </c>
      <c r="Y1994">
        <v>817538</v>
      </c>
      <c r="Z1994" t="s">
        <v>3052</v>
      </c>
      <c r="AB1994">
        <f t="shared" si="250"/>
        <v>2022</v>
      </c>
      <c r="AC1994">
        <f t="shared" si="251"/>
        <v>1</v>
      </c>
      <c r="AD1994" t="str">
        <f t="shared" si="252"/>
        <v>Q4</v>
      </c>
      <c r="AE1994" t="str">
        <f t="shared" si="253"/>
        <v>FY21/22</v>
      </c>
      <c r="AF1994" t="str">
        <f t="shared" si="254"/>
        <v>SOUTH</v>
      </c>
    </row>
    <row r="1995" spans="1:32">
      <c r="A1995" t="s">
        <v>3594</v>
      </c>
      <c r="B1995" t="s">
        <v>22</v>
      </c>
      <c r="C1995" t="str">
        <f t="shared" si="248"/>
        <v>SPARES/OTHER</v>
      </c>
      <c r="D1995" s="4">
        <v>44580</v>
      </c>
      <c r="E1995" t="str">
        <f t="shared" si="249"/>
        <v>OTHERS</v>
      </c>
      <c r="F1995">
        <v>14104201</v>
      </c>
      <c r="G1995" s="19">
        <v>44580</v>
      </c>
      <c r="H1995" t="s">
        <v>3475</v>
      </c>
      <c r="I1995" t="s">
        <v>351</v>
      </c>
      <c r="J1995">
        <v>2</v>
      </c>
      <c r="K1995">
        <v>2</v>
      </c>
      <c r="L1995">
        <v>2775.22</v>
      </c>
      <c r="M1995" t="s">
        <v>36</v>
      </c>
      <c r="N1995">
        <v>1.22</v>
      </c>
      <c r="O1995">
        <v>2775.22</v>
      </c>
      <c r="P1995">
        <f t="shared" si="255"/>
        <v>3385.7683999999995</v>
      </c>
      <c r="Q1995" t="s">
        <v>41</v>
      </c>
      <c r="R1995" t="s">
        <v>3050</v>
      </c>
      <c r="S1995" t="s">
        <v>25</v>
      </c>
      <c r="T1995">
        <v>905934</v>
      </c>
      <c r="U1995">
        <v>619.46</v>
      </c>
      <c r="V1995" t="s">
        <v>3041</v>
      </c>
      <c r="X1995" t="s">
        <v>3474</v>
      </c>
      <c r="Y1995">
        <v>817538</v>
      </c>
      <c r="Z1995" t="s">
        <v>3052</v>
      </c>
      <c r="AB1995">
        <f t="shared" si="250"/>
        <v>2022</v>
      </c>
      <c r="AC1995">
        <f t="shared" si="251"/>
        <v>1</v>
      </c>
      <c r="AD1995" t="str">
        <f t="shared" si="252"/>
        <v>Q4</v>
      </c>
      <c r="AE1995" t="str">
        <f t="shared" si="253"/>
        <v>FY21/22</v>
      </c>
      <c r="AF1995" t="str">
        <f t="shared" si="254"/>
        <v>SOUTH</v>
      </c>
    </row>
    <row r="1996" spans="1:32">
      <c r="A1996" t="s">
        <v>3594</v>
      </c>
      <c r="B1996" t="s">
        <v>22</v>
      </c>
      <c r="C1996" t="str">
        <f t="shared" si="248"/>
        <v>SPARES/OTHER</v>
      </c>
      <c r="D1996" s="4">
        <v>44580</v>
      </c>
      <c r="E1996" t="str">
        <f t="shared" si="249"/>
        <v>OTHERS</v>
      </c>
      <c r="F1996">
        <v>14104201</v>
      </c>
      <c r="G1996" s="19">
        <v>44580</v>
      </c>
      <c r="H1996" t="s">
        <v>3476</v>
      </c>
      <c r="I1996" t="s">
        <v>351</v>
      </c>
      <c r="J1996">
        <v>3</v>
      </c>
      <c r="K1996">
        <v>3</v>
      </c>
      <c r="L1996">
        <v>4162.83</v>
      </c>
      <c r="M1996" t="s">
        <v>36</v>
      </c>
      <c r="N1996">
        <v>1.22</v>
      </c>
      <c r="O1996">
        <v>4162.83</v>
      </c>
      <c r="P1996">
        <f t="shared" si="255"/>
        <v>5078.6525999999994</v>
      </c>
      <c r="Q1996" t="s">
        <v>41</v>
      </c>
      <c r="R1996" t="s">
        <v>3050</v>
      </c>
      <c r="S1996" t="s">
        <v>25</v>
      </c>
      <c r="T1996">
        <v>905934</v>
      </c>
      <c r="U1996">
        <v>1327.44</v>
      </c>
      <c r="V1996" t="s">
        <v>3041</v>
      </c>
      <c r="X1996" t="s">
        <v>3474</v>
      </c>
      <c r="Y1996">
        <v>817538</v>
      </c>
      <c r="Z1996" t="s">
        <v>3052</v>
      </c>
      <c r="AB1996">
        <f t="shared" si="250"/>
        <v>2022</v>
      </c>
      <c r="AC1996">
        <f t="shared" si="251"/>
        <v>1</v>
      </c>
      <c r="AD1996" t="str">
        <f t="shared" si="252"/>
        <v>Q4</v>
      </c>
      <c r="AE1996" t="str">
        <f t="shared" si="253"/>
        <v>FY21/22</v>
      </c>
      <c r="AF1996" t="str">
        <f t="shared" si="254"/>
        <v>SOUTH</v>
      </c>
    </row>
    <row r="1997" spans="1:32">
      <c r="A1997" t="s">
        <v>3594</v>
      </c>
      <c r="B1997" t="s">
        <v>3646</v>
      </c>
      <c r="C1997" t="str">
        <f t="shared" si="248"/>
        <v>CONTRACT_FEE</v>
      </c>
      <c r="D1997" s="4">
        <v>44585</v>
      </c>
      <c r="E1997" t="str">
        <f t="shared" si="249"/>
        <v>YAMAHA</v>
      </c>
      <c r="F1997">
        <v>13100214</v>
      </c>
      <c r="G1997" s="19">
        <v>44585</v>
      </c>
      <c r="H1997" t="s">
        <v>76</v>
      </c>
      <c r="I1997" t="s">
        <v>77</v>
      </c>
      <c r="J1997">
        <v>8</v>
      </c>
      <c r="K1997">
        <v>8</v>
      </c>
      <c r="L1997">
        <v>34690.269999999997</v>
      </c>
      <c r="M1997" t="s">
        <v>36</v>
      </c>
      <c r="N1997">
        <v>1.22</v>
      </c>
      <c r="O1997">
        <v>34690.269999999997</v>
      </c>
      <c r="P1997">
        <f t="shared" si="255"/>
        <v>42322.129399999998</v>
      </c>
      <c r="Q1997" t="s">
        <v>4058</v>
      </c>
      <c r="R1997" t="s">
        <v>4293</v>
      </c>
      <c r="S1997" t="s">
        <v>25</v>
      </c>
      <c r="T1997">
        <v>905936</v>
      </c>
      <c r="U1997">
        <v>0</v>
      </c>
      <c r="V1997" t="s">
        <v>3035</v>
      </c>
      <c r="Z1997" t="s">
        <v>4294</v>
      </c>
      <c r="AB1997">
        <f t="shared" si="250"/>
        <v>2022</v>
      </c>
      <c r="AC1997">
        <f t="shared" si="251"/>
        <v>1</v>
      </c>
      <c r="AD1997" t="str">
        <f t="shared" si="252"/>
        <v>Q4</v>
      </c>
      <c r="AE1997" t="str">
        <f t="shared" si="253"/>
        <v>FY21/22</v>
      </c>
      <c r="AF1997" t="str">
        <f t="shared" si="254"/>
        <v>EAST</v>
      </c>
    </row>
    <row r="1998" spans="1:32">
      <c r="A1998" t="s">
        <v>3594</v>
      </c>
      <c r="B1998" t="s">
        <v>3646</v>
      </c>
      <c r="C1998" t="str">
        <f t="shared" si="248"/>
        <v>SPARES/OTHER</v>
      </c>
      <c r="D1998" s="4">
        <v>44585</v>
      </c>
      <c r="E1998" t="str">
        <f t="shared" si="249"/>
        <v>YAMAHA</v>
      </c>
      <c r="F1998">
        <v>14104202</v>
      </c>
      <c r="G1998" s="19">
        <v>44585</v>
      </c>
      <c r="H1998" t="s">
        <v>1167</v>
      </c>
      <c r="I1998" t="s">
        <v>1168</v>
      </c>
      <c r="J1998">
        <v>1</v>
      </c>
      <c r="K1998">
        <v>1</v>
      </c>
      <c r="L1998">
        <v>3656.64</v>
      </c>
      <c r="M1998" t="s">
        <v>36</v>
      </c>
      <c r="N1998">
        <v>1.22</v>
      </c>
      <c r="O1998">
        <v>3656.64</v>
      </c>
      <c r="P1998">
        <f t="shared" si="255"/>
        <v>4461.1008000000002</v>
      </c>
      <c r="Q1998" t="s">
        <v>4058</v>
      </c>
      <c r="R1998" t="s">
        <v>4656</v>
      </c>
      <c r="S1998" t="s">
        <v>25</v>
      </c>
      <c r="T1998">
        <v>905935</v>
      </c>
      <c r="U1998">
        <v>1782</v>
      </c>
      <c r="V1998" t="s">
        <v>3041</v>
      </c>
      <c r="Y1998">
        <v>817921</v>
      </c>
      <c r="Z1998" t="s">
        <v>4657</v>
      </c>
      <c r="AB1998">
        <f t="shared" si="250"/>
        <v>2022</v>
      </c>
      <c r="AC1998">
        <f t="shared" si="251"/>
        <v>1</v>
      </c>
      <c r="AD1998" t="str">
        <f t="shared" si="252"/>
        <v>Q4</v>
      </c>
      <c r="AE1998" t="str">
        <f t="shared" si="253"/>
        <v>FY21/22</v>
      </c>
      <c r="AF1998" t="str">
        <f t="shared" si="254"/>
        <v>EAST</v>
      </c>
    </row>
    <row r="1999" spans="1:32">
      <c r="A1999" t="s">
        <v>3594</v>
      </c>
      <c r="B1999" t="s">
        <v>3651</v>
      </c>
      <c r="C1999" t="str">
        <f t="shared" si="248"/>
        <v>SPARES/OTHER</v>
      </c>
      <c r="D1999" s="4">
        <v>44600</v>
      </c>
      <c r="E1999" t="str">
        <f t="shared" si="249"/>
        <v>HELLER</v>
      </c>
      <c r="F1999">
        <v>14104203</v>
      </c>
      <c r="G1999" s="19">
        <v>44600</v>
      </c>
      <c r="H1999" t="s">
        <v>214</v>
      </c>
      <c r="I1999" t="s">
        <v>215</v>
      </c>
      <c r="J1999">
        <v>2</v>
      </c>
      <c r="K1999">
        <v>2</v>
      </c>
      <c r="L1999">
        <v>1490.6</v>
      </c>
      <c r="M1999" t="s">
        <v>36</v>
      </c>
      <c r="N1999">
        <v>1.22</v>
      </c>
      <c r="O1999">
        <v>1490.6</v>
      </c>
      <c r="P1999">
        <f t="shared" si="255"/>
        <v>1818.5319999999999</v>
      </c>
      <c r="Q1999" t="s">
        <v>3652</v>
      </c>
      <c r="R1999" t="s">
        <v>4427</v>
      </c>
      <c r="S1999" t="s">
        <v>25</v>
      </c>
      <c r="T1999">
        <v>905872</v>
      </c>
      <c r="U1999">
        <v>922.94</v>
      </c>
      <c r="V1999" t="s">
        <v>3041</v>
      </c>
      <c r="X1999" t="s">
        <v>4732</v>
      </c>
      <c r="Y1999">
        <v>818219</v>
      </c>
      <c r="Z1999" t="s">
        <v>4429</v>
      </c>
      <c r="AB1999">
        <f t="shared" si="250"/>
        <v>2022</v>
      </c>
      <c r="AC1999">
        <f t="shared" si="251"/>
        <v>2</v>
      </c>
      <c r="AD1999" t="str">
        <f t="shared" si="252"/>
        <v>Q4</v>
      </c>
      <c r="AE1999" t="str">
        <f t="shared" si="253"/>
        <v>FY21/22</v>
      </c>
      <c r="AF1999" t="str">
        <f t="shared" si="254"/>
        <v>NORTH</v>
      </c>
    </row>
    <row r="2000" spans="1:32">
      <c r="A2000" t="s">
        <v>3594</v>
      </c>
      <c r="B2000" t="s">
        <v>3651</v>
      </c>
      <c r="C2000" t="str">
        <f t="shared" si="248"/>
        <v>SPARES/OTHER</v>
      </c>
      <c r="D2000" s="4">
        <v>44600</v>
      </c>
      <c r="E2000" t="str">
        <f t="shared" si="249"/>
        <v>HELLER</v>
      </c>
      <c r="F2000">
        <v>14104204</v>
      </c>
      <c r="G2000" s="19">
        <v>44600</v>
      </c>
      <c r="H2000" t="s">
        <v>214</v>
      </c>
      <c r="I2000" t="s">
        <v>215</v>
      </c>
      <c r="J2000">
        <v>5</v>
      </c>
      <c r="K2000">
        <v>5</v>
      </c>
      <c r="L2000">
        <v>3726.5</v>
      </c>
      <c r="M2000" t="s">
        <v>36</v>
      </c>
      <c r="N2000">
        <v>1.22</v>
      </c>
      <c r="O2000">
        <v>3726.5</v>
      </c>
      <c r="P2000">
        <f t="shared" si="255"/>
        <v>4546.33</v>
      </c>
      <c r="Q2000" t="s">
        <v>3652</v>
      </c>
      <c r="R2000" t="s">
        <v>4427</v>
      </c>
      <c r="S2000" t="s">
        <v>25</v>
      </c>
      <c r="T2000">
        <v>905887</v>
      </c>
      <c r="U2000">
        <v>2307.36</v>
      </c>
      <c r="V2000" t="s">
        <v>3041</v>
      </c>
      <c r="X2000" t="s">
        <v>4733</v>
      </c>
      <c r="Y2000">
        <v>818222</v>
      </c>
      <c r="Z2000" t="s">
        <v>4429</v>
      </c>
      <c r="AB2000">
        <f t="shared" si="250"/>
        <v>2022</v>
      </c>
      <c r="AC2000">
        <f t="shared" si="251"/>
        <v>2</v>
      </c>
      <c r="AD2000" t="str">
        <f t="shared" si="252"/>
        <v>Q4</v>
      </c>
      <c r="AE2000" t="str">
        <f t="shared" si="253"/>
        <v>FY21/22</v>
      </c>
      <c r="AF2000" t="str">
        <f t="shared" si="254"/>
        <v>NORTH</v>
      </c>
    </row>
    <row r="2001" spans="1:32">
      <c r="A2001" t="s">
        <v>3594</v>
      </c>
      <c r="B2001" t="s">
        <v>22</v>
      </c>
      <c r="C2001" t="str">
        <f t="shared" si="248"/>
        <v>SPARES/OTHER</v>
      </c>
      <c r="D2001" s="4">
        <v>44601</v>
      </c>
      <c r="E2001" t="str">
        <f t="shared" si="249"/>
        <v>YAMAHA</v>
      </c>
      <c r="F2001">
        <v>14104205</v>
      </c>
      <c r="G2001" s="19">
        <v>44601</v>
      </c>
      <c r="H2001" t="s">
        <v>1649</v>
      </c>
      <c r="I2001" t="s">
        <v>1650</v>
      </c>
      <c r="J2001">
        <v>10</v>
      </c>
      <c r="K2001">
        <v>10</v>
      </c>
      <c r="L2001">
        <v>500</v>
      </c>
      <c r="M2001" t="s">
        <v>36</v>
      </c>
      <c r="N2001">
        <v>1.22</v>
      </c>
      <c r="O2001">
        <v>500</v>
      </c>
      <c r="P2001">
        <f t="shared" si="255"/>
        <v>610</v>
      </c>
      <c r="Q2001" t="s">
        <v>41</v>
      </c>
      <c r="R2001" t="s">
        <v>2802</v>
      </c>
      <c r="S2001" t="s">
        <v>25</v>
      </c>
      <c r="T2001">
        <v>905937</v>
      </c>
      <c r="U2001">
        <v>270</v>
      </c>
      <c r="V2001" t="s">
        <v>3041</v>
      </c>
      <c r="X2001" t="s">
        <v>3477</v>
      </c>
      <c r="Y2001">
        <v>818503</v>
      </c>
      <c r="Z2001" t="s">
        <v>2803</v>
      </c>
      <c r="AB2001">
        <f t="shared" si="250"/>
        <v>2022</v>
      </c>
      <c r="AC2001">
        <f t="shared" si="251"/>
        <v>2</v>
      </c>
      <c r="AD2001" t="str">
        <f t="shared" si="252"/>
        <v>Q4</v>
      </c>
      <c r="AE2001" t="str">
        <f t="shared" si="253"/>
        <v>FY21/22</v>
      </c>
      <c r="AF2001" t="str">
        <f t="shared" si="254"/>
        <v>SOUTH</v>
      </c>
    </row>
    <row r="2002" spans="1:32">
      <c r="A2002" t="s">
        <v>3594</v>
      </c>
      <c r="B2002" t="s">
        <v>22</v>
      </c>
      <c r="C2002" t="str">
        <f t="shared" si="248"/>
        <v>SPARES/OTHER</v>
      </c>
      <c r="D2002" s="4">
        <v>44601</v>
      </c>
      <c r="E2002" t="str">
        <f t="shared" si="249"/>
        <v>YAMAHA</v>
      </c>
      <c r="F2002">
        <v>14104205</v>
      </c>
      <c r="G2002" s="19">
        <v>44601</v>
      </c>
      <c r="H2002" t="s">
        <v>1816</v>
      </c>
      <c r="I2002" t="s">
        <v>1230</v>
      </c>
      <c r="J2002">
        <v>2</v>
      </c>
      <c r="K2002">
        <v>2</v>
      </c>
      <c r="L2002">
        <v>8000</v>
      </c>
      <c r="M2002" t="s">
        <v>36</v>
      </c>
      <c r="N2002">
        <v>1.22</v>
      </c>
      <c r="O2002">
        <v>8000</v>
      </c>
      <c r="P2002">
        <f t="shared" si="255"/>
        <v>9760</v>
      </c>
      <c r="Q2002" t="s">
        <v>41</v>
      </c>
      <c r="R2002" t="s">
        <v>2802</v>
      </c>
      <c r="S2002" t="s">
        <v>25</v>
      </c>
      <c r="T2002">
        <v>905937</v>
      </c>
      <c r="U2002">
        <v>4692.6000000000004</v>
      </c>
      <c r="V2002" t="s">
        <v>3041</v>
      </c>
      <c r="X2002" t="s">
        <v>3477</v>
      </c>
      <c r="Y2002">
        <v>818503</v>
      </c>
      <c r="Z2002" t="s">
        <v>2803</v>
      </c>
      <c r="AB2002">
        <f t="shared" si="250"/>
        <v>2022</v>
      </c>
      <c r="AC2002">
        <f t="shared" si="251"/>
        <v>2</v>
      </c>
      <c r="AD2002" t="str">
        <f t="shared" si="252"/>
        <v>Q4</v>
      </c>
      <c r="AE2002" t="str">
        <f t="shared" si="253"/>
        <v>FY21/22</v>
      </c>
      <c r="AF2002" t="str">
        <f t="shared" si="254"/>
        <v>SOUTH</v>
      </c>
    </row>
    <row r="2003" spans="1:32">
      <c r="A2003" t="s">
        <v>3594</v>
      </c>
      <c r="B2003" t="s">
        <v>3646</v>
      </c>
      <c r="C2003" t="str">
        <f t="shared" si="248"/>
        <v>SPARES/OTHER</v>
      </c>
      <c r="D2003" s="4">
        <v>44607</v>
      </c>
      <c r="E2003" t="str">
        <f t="shared" si="249"/>
        <v>YAMAHA</v>
      </c>
      <c r="F2003">
        <v>14104206</v>
      </c>
      <c r="G2003" s="19">
        <v>44607</v>
      </c>
      <c r="H2003" t="s">
        <v>1305</v>
      </c>
      <c r="I2003" t="s">
        <v>45</v>
      </c>
      <c r="J2003">
        <v>5</v>
      </c>
      <c r="K2003">
        <v>5</v>
      </c>
      <c r="L2003">
        <v>597.35</v>
      </c>
      <c r="M2003" t="s">
        <v>36</v>
      </c>
      <c r="N2003">
        <v>1.22</v>
      </c>
      <c r="O2003">
        <v>597.35</v>
      </c>
      <c r="P2003">
        <f t="shared" si="255"/>
        <v>728.76700000000005</v>
      </c>
      <c r="Q2003" t="s">
        <v>4058</v>
      </c>
      <c r="R2003" t="s">
        <v>4214</v>
      </c>
      <c r="S2003" t="s">
        <v>25</v>
      </c>
      <c r="T2003">
        <v>905938</v>
      </c>
      <c r="U2003">
        <v>324.5</v>
      </c>
      <c r="V2003" t="s">
        <v>3041</v>
      </c>
      <c r="Y2003">
        <v>819068</v>
      </c>
      <c r="Z2003" t="s">
        <v>4215</v>
      </c>
      <c r="AB2003">
        <f t="shared" si="250"/>
        <v>2022</v>
      </c>
      <c r="AC2003">
        <f t="shared" si="251"/>
        <v>2</v>
      </c>
      <c r="AD2003" t="str">
        <f t="shared" si="252"/>
        <v>Q4</v>
      </c>
      <c r="AE2003" t="str">
        <f t="shared" si="253"/>
        <v>FY21/22</v>
      </c>
      <c r="AF2003" t="str">
        <f t="shared" si="254"/>
        <v>EAST</v>
      </c>
    </row>
    <row r="2004" spans="1:32">
      <c r="A2004" t="s">
        <v>3594</v>
      </c>
      <c r="B2004" t="s">
        <v>3646</v>
      </c>
      <c r="C2004" t="str">
        <f t="shared" si="248"/>
        <v>SPARES/OTHER</v>
      </c>
      <c r="D2004" s="4">
        <v>44607</v>
      </c>
      <c r="E2004" t="str">
        <f t="shared" si="249"/>
        <v>YAMAHA</v>
      </c>
      <c r="F2004">
        <v>14104206</v>
      </c>
      <c r="G2004" s="19">
        <v>44607</v>
      </c>
      <c r="H2004" t="s">
        <v>2013</v>
      </c>
      <c r="I2004" t="s">
        <v>44</v>
      </c>
      <c r="J2004">
        <v>5</v>
      </c>
      <c r="K2004">
        <v>5</v>
      </c>
      <c r="L2004">
        <v>597.35</v>
      </c>
      <c r="M2004" t="s">
        <v>36</v>
      </c>
      <c r="N2004">
        <v>1.22</v>
      </c>
      <c r="O2004">
        <v>597.35</v>
      </c>
      <c r="P2004">
        <f t="shared" si="255"/>
        <v>728.76700000000005</v>
      </c>
      <c r="Q2004" t="s">
        <v>4058</v>
      </c>
      <c r="R2004" t="s">
        <v>4214</v>
      </c>
      <c r="S2004" t="s">
        <v>25</v>
      </c>
      <c r="T2004">
        <v>905938</v>
      </c>
      <c r="U2004">
        <v>324.5</v>
      </c>
      <c r="V2004" t="s">
        <v>3041</v>
      </c>
      <c r="Y2004">
        <v>819068</v>
      </c>
      <c r="Z2004" t="s">
        <v>4215</v>
      </c>
      <c r="AB2004">
        <f t="shared" si="250"/>
        <v>2022</v>
      </c>
      <c r="AC2004">
        <f t="shared" si="251"/>
        <v>2</v>
      </c>
      <c r="AD2004" t="str">
        <f t="shared" si="252"/>
        <v>Q4</v>
      </c>
      <c r="AE2004" t="str">
        <f t="shared" si="253"/>
        <v>FY21/22</v>
      </c>
      <c r="AF2004" t="str">
        <f t="shared" si="254"/>
        <v>EAST</v>
      </c>
    </row>
    <row r="2005" spans="1:32">
      <c r="A2005" t="s">
        <v>3594</v>
      </c>
      <c r="B2005" t="s">
        <v>3646</v>
      </c>
      <c r="C2005" t="str">
        <f t="shared" si="248"/>
        <v>SPARES/OTHER</v>
      </c>
      <c r="D2005" s="4">
        <v>44607</v>
      </c>
      <c r="E2005" t="str">
        <f t="shared" si="249"/>
        <v>OTHERS</v>
      </c>
      <c r="F2005">
        <v>14104207</v>
      </c>
      <c r="G2005" s="19">
        <v>44607</v>
      </c>
      <c r="H2005" t="s">
        <v>345</v>
      </c>
      <c r="I2005" t="s">
        <v>346</v>
      </c>
      <c r="J2005">
        <v>6</v>
      </c>
      <c r="K2005">
        <v>6</v>
      </c>
      <c r="L2005">
        <v>3153.98</v>
      </c>
      <c r="M2005" t="s">
        <v>36</v>
      </c>
      <c r="N2005">
        <v>1.22</v>
      </c>
      <c r="O2005">
        <v>3153.98</v>
      </c>
      <c r="P2005">
        <f t="shared" si="255"/>
        <v>3847.8555999999999</v>
      </c>
      <c r="Q2005" t="s">
        <v>4058</v>
      </c>
      <c r="R2005" t="s">
        <v>4291</v>
      </c>
      <c r="S2005" t="s">
        <v>25</v>
      </c>
      <c r="T2005">
        <v>905939</v>
      </c>
      <c r="U2005">
        <v>859.92</v>
      </c>
      <c r="V2005" t="s">
        <v>3041</v>
      </c>
      <c r="Y2005">
        <v>819070</v>
      </c>
      <c r="Z2005" t="s">
        <v>4292</v>
      </c>
      <c r="AB2005">
        <f t="shared" si="250"/>
        <v>2022</v>
      </c>
      <c r="AC2005">
        <f t="shared" si="251"/>
        <v>2</v>
      </c>
      <c r="AD2005" t="str">
        <f t="shared" si="252"/>
        <v>Q4</v>
      </c>
      <c r="AE2005" t="str">
        <f t="shared" si="253"/>
        <v>FY21/22</v>
      </c>
      <c r="AF2005" t="str">
        <f t="shared" si="254"/>
        <v>EAST</v>
      </c>
    </row>
    <row r="2006" spans="1:32">
      <c r="A2006" t="s">
        <v>3594</v>
      </c>
      <c r="B2006" t="s">
        <v>3646</v>
      </c>
      <c r="C2006" t="str">
        <f t="shared" si="248"/>
        <v>SPARES/OTHER</v>
      </c>
      <c r="D2006" s="4">
        <v>44607</v>
      </c>
      <c r="E2006" t="str">
        <f t="shared" si="249"/>
        <v>YAMAHA</v>
      </c>
      <c r="F2006">
        <v>14104207</v>
      </c>
      <c r="G2006" s="19">
        <v>44607</v>
      </c>
      <c r="H2006" t="s">
        <v>85</v>
      </c>
      <c r="I2006" t="s">
        <v>86</v>
      </c>
      <c r="J2006">
        <v>40</v>
      </c>
      <c r="K2006">
        <v>40</v>
      </c>
      <c r="L2006">
        <v>1699.12</v>
      </c>
      <c r="M2006" t="s">
        <v>36</v>
      </c>
      <c r="N2006">
        <v>1.22</v>
      </c>
      <c r="O2006">
        <v>1699.12</v>
      </c>
      <c r="P2006">
        <f t="shared" si="255"/>
        <v>2072.9263999999998</v>
      </c>
      <c r="Q2006" t="s">
        <v>4058</v>
      </c>
      <c r="R2006" t="s">
        <v>4291</v>
      </c>
      <c r="S2006" t="s">
        <v>25</v>
      </c>
      <c r="T2006">
        <v>905939</v>
      </c>
      <c r="U2006">
        <v>756</v>
      </c>
      <c r="V2006" t="s">
        <v>3041</v>
      </c>
      <c r="Y2006">
        <v>819070</v>
      </c>
      <c r="Z2006" t="s">
        <v>4292</v>
      </c>
      <c r="AB2006">
        <f t="shared" si="250"/>
        <v>2022</v>
      </c>
      <c r="AC2006">
        <f t="shared" si="251"/>
        <v>2</v>
      </c>
      <c r="AD2006" t="str">
        <f t="shared" si="252"/>
        <v>Q4</v>
      </c>
      <c r="AE2006" t="str">
        <f t="shared" si="253"/>
        <v>FY21/22</v>
      </c>
      <c r="AF2006" t="str">
        <f t="shared" si="254"/>
        <v>EAST</v>
      </c>
    </row>
    <row r="2007" spans="1:32">
      <c r="A2007" t="s">
        <v>3594</v>
      </c>
      <c r="B2007" t="s">
        <v>3646</v>
      </c>
      <c r="C2007" t="str">
        <f t="shared" si="248"/>
        <v>SPARES/OTHER</v>
      </c>
      <c r="D2007" s="4">
        <v>44607</v>
      </c>
      <c r="E2007" t="str">
        <f t="shared" si="249"/>
        <v>YAMAHA</v>
      </c>
      <c r="F2007">
        <v>14104207</v>
      </c>
      <c r="G2007" s="19">
        <v>44607</v>
      </c>
      <c r="H2007" t="s">
        <v>140</v>
      </c>
      <c r="I2007" t="s">
        <v>141</v>
      </c>
      <c r="J2007">
        <v>40</v>
      </c>
      <c r="K2007">
        <v>40</v>
      </c>
      <c r="L2007">
        <v>1982.3</v>
      </c>
      <c r="M2007" t="s">
        <v>36</v>
      </c>
      <c r="N2007">
        <v>1.22</v>
      </c>
      <c r="O2007">
        <v>1982.3</v>
      </c>
      <c r="P2007">
        <f t="shared" si="255"/>
        <v>2418.4059999999999</v>
      </c>
      <c r="Q2007" t="s">
        <v>4058</v>
      </c>
      <c r="R2007" t="s">
        <v>4291</v>
      </c>
      <c r="S2007" t="s">
        <v>25</v>
      </c>
      <c r="T2007">
        <v>905939</v>
      </c>
      <c r="U2007">
        <v>1302</v>
      </c>
      <c r="V2007" t="s">
        <v>3041</v>
      </c>
      <c r="Y2007">
        <v>819070</v>
      </c>
      <c r="Z2007" t="s">
        <v>4292</v>
      </c>
      <c r="AB2007">
        <f t="shared" si="250"/>
        <v>2022</v>
      </c>
      <c r="AC2007">
        <f t="shared" si="251"/>
        <v>2</v>
      </c>
      <c r="AD2007" t="str">
        <f t="shared" si="252"/>
        <v>Q4</v>
      </c>
      <c r="AE2007" t="str">
        <f t="shared" si="253"/>
        <v>FY21/22</v>
      </c>
      <c r="AF2007" t="str">
        <f t="shared" si="254"/>
        <v>EAST</v>
      </c>
    </row>
    <row r="2008" spans="1:32">
      <c r="A2008" t="s">
        <v>3594</v>
      </c>
      <c r="B2008" t="s">
        <v>3646</v>
      </c>
      <c r="C2008" t="str">
        <f t="shared" si="248"/>
        <v>SPARES/OTHER</v>
      </c>
      <c r="D2008" s="4">
        <v>44607</v>
      </c>
      <c r="E2008" t="str">
        <f t="shared" si="249"/>
        <v>YAMAHA</v>
      </c>
      <c r="F2008">
        <v>14104208</v>
      </c>
      <c r="G2008" s="19">
        <v>44607</v>
      </c>
      <c r="H2008" t="s">
        <v>1284</v>
      </c>
      <c r="I2008" t="s">
        <v>1285</v>
      </c>
      <c r="J2008">
        <v>20</v>
      </c>
      <c r="K2008">
        <v>20</v>
      </c>
      <c r="L2008">
        <v>2707.96</v>
      </c>
      <c r="M2008" t="s">
        <v>36</v>
      </c>
      <c r="N2008">
        <v>1.22</v>
      </c>
      <c r="O2008">
        <v>2707.96</v>
      </c>
      <c r="P2008">
        <f t="shared" si="255"/>
        <v>3303.7112000000002</v>
      </c>
      <c r="Q2008" t="s">
        <v>4058</v>
      </c>
      <c r="R2008" t="s">
        <v>4070</v>
      </c>
      <c r="S2008" t="s">
        <v>25</v>
      </c>
      <c r="T2008">
        <v>905940</v>
      </c>
      <c r="U2008">
        <v>0</v>
      </c>
      <c r="V2008" t="s">
        <v>3041</v>
      </c>
      <c r="Y2008">
        <v>819169</v>
      </c>
      <c r="Z2008" t="s">
        <v>4072</v>
      </c>
      <c r="AB2008">
        <f t="shared" si="250"/>
        <v>2022</v>
      </c>
      <c r="AC2008">
        <f t="shared" si="251"/>
        <v>2</v>
      </c>
      <c r="AD2008" t="str">
        <f t="shared" si="252"/>
        <v>Q4</v>
      </c>
      <c r="AE2008" t="str">
        <f t="shared" si="253"/>
        <v>FY21/22</v>
      </c>
      <c r="AF2008" t="str">
        <f t="shared" si="254"/>
        <v>EAST</v>
      </c>
    </row>
    <row r="2009" spans="1:32">
      <c r="A2009" t="s">
        <v>3594</v>
      </c>
      <c r="B2009" t="s">
        <v>3646</v>
      </c>
      <c r="C2009" t="str">
        <f t="shared" si="248"/>
        <v>SPARES/OTHER</v>
      </c>
      <c r="D2009" s="4">
        <v>44607</v>
      </c>
      <c r="E2009" t="str">
        <f t="shared" si="249"/>
        <v>YAMAHA</v>
      </c>
      <c r="F2009">
        <v>14104208</v>
      </c>
      <c r="G2009" s="19">
        <v>44607</v>
      </c>
      <c r="H2009" t="s">
        <v>1244</v>
      </c>
      <c r="I2009" t="s">
        <v>1245</v>
      </c>
      <c r="J2009">
        <v>1</v>
      </c>
      <c r="K2009">
        <v>1</v>
      </c>
      <c r="L2009">
        <v>3054.87</v>
      </c>
      <c r="M2009" t="s">
        <v>36</v>
      </c>
      <c r="N2009">
        <v>1.22</v>
      </c>
      <c r="O2009">
        <v>3054.87</v>
      </c>
      <c r="P2009">
        <f t="shared" si="255"/>
        <v>3726.9413999999997</v>
      </c>
      <c r="Q2009" t="s">
        <v>4058</v>
      </c>
      <c r="R2009" t="s">
        <v>4070</v>
      </c>
      <c r="S2009" t="s">
        <v>25</v>
      </c>
      <c r="T2009">
        <v>905940</v>
      </c>
      <c r="U2009">
        <v>1365</v>
      </c>
      <c r="V2009" t="s">
        <v>3041</v>
      </c>
      <c r="Y2009">
        <v>819169</v>
      </c>
      <c r="Z2009" t="s">
        <v>4072</v>
      </c>
      <c r="AB2009">
        <f t="shared" si="250"/>
        <v>2022</v>
      </c>
      <c r="AC2009">
        <f t="shared" si="251"/>
        <v>2</v>
      </c>
      <c r="AD2009" t="str">
        <f t="shared" si="252"/>
        <v>Q4</v>
      </c>
      <c r="AE2009" t="str">
        <f t="shared" si="253"/>
        <v>FY21/22</v>
      </c>
      <c r="AF2009" t="str">
        <f t="shared" si="254"/>
        <v>EAST</v>
      </c>
    </row>
    <row r="2010" spans="1:32">
      <c r="A2010" t="s">
        <v>3594</v>
      </c>
      <c r="B2010" t="s">
        <v>3646</v>
      </c>
      <c r="C2010" t="str">
        <f t="shared" si="248"/>
        <v>CONTRACT_FEE</v>
      </c>
      <c r="D2010" s="4">
        <v>44608</v>
      </c>
      <c r="E2010" t="str">
        <f t="shared" si="249"/>
        <v>YAMAHA</v>
      </c>
      <c r="F2010">
        <v>13100215</v>
      </c>
      <c r="G2010" s="19">
        <v>44608</v>
      </c>
      <c r="H2010" t="s">
        <v>76</v>
      </c>
      <c r="I2010" t="s">
        <v>77</v>
      </c>
      <c r="J2010">
        <v>1</v>
      </c>
      <c r="K2010">
        <v>1</v>
      </c>
      <c r="L2010">
        <v>23008.85</v>
      </c>
      <c r="M2010" t="s">
        <v>36</v>
      </c>
      <c r="N2010">
        <v>1.22</v>
      </c>
      <c r="O2010">
        <v>23008.85</v>
      </c>
      <c r="P2010">
        <f t="shared" si="255"/>
        <v>28070.796999999999</v>
      </c>
      <c r="Q2010" t="s">
        <v>4058</v>
      </c>
      <c r="R2010" t="s">
        <v>2383</v>
      </c>
      <c r="S2010" t="s">
        <v>25</v>
      </c>
      <c r="T2010">
        <v>905941</v>
      </c>
      <c r="U2010">
        <v>0</v>
      </c>
      <c r="V2010" t="s">
        <v>3035</v>
      </c>
      <c r="Z2010" t="s">
        <v>2385</v>
      </c>
      <c r="AB2010">
        <f t="shared" si="250"/>
        <v>2022</v>
      </c>
      <c r="AC2010">
        <f t="shared" si="251"/>
        <v>2</v>
      </c>
      <c r="AD2010" t="str">
        <f t="shared" si="252"/>
        <v>Q4</v>
      </c>
      <c r="AE2010" t="str">
        <f t="shared" si="253"/>
        <v>FY21/22</v>
      </c>
      <c r="AF2010" t="str">
        <f t="shared" si="254"/>
        <v>EAST</v>
      </c>
    </row>
    <row r="2011" spans="1:32">
      <c r="A2011" t="s">
        <v>3594</v>
      </c>
      <c r="B2011" t="s">
        <v>3646</v>
      </c>
      <c r="C2011" t="str">
        <f t="shared" si="248"/>
        <v>CONTRACT_FEE</v>
      </c>
      <c r="D2011" s="4">
        <v>44613</v>
      </c>
      <c r="E2011" t="str">
        <f t="shared" si="249"/>
        <v>YAMAHA</v>
      </c>
      <c r="F2011">
        <v>13100216</v>
      </c>
      <c r="G2011" s="19">
        <v>44613</v>
      </c>
      <c r="H2011" t="s">
        <v>76</v>
      </c>
      <c r="I2011" t="s">
        <v>77</v>
      </c>
      <c r="J2011">
        <v>1</v>
      </c>
      <c r="K2011">
        <v>1</v>
      </c>
      <c r="L2011">
        <v>40884.959999999999</v>
      </c>
      <c r="M2011" t="s">
        <v>36</v>
      </c>
      <c r="N2011">
        <v>1.22</v>
      </c>
      <c r="O2011">
        <v>40884.959999999999</v>
      </c>
      <c r="P2011">
        <f t="shared" si="255"/>
        <v>49879.6512</v>
      </c>
      <c r="Q2011" t="s">
        <v>4058</v>
      </c>
      <c r="R2011" t="s">
        <v>4277</v>
      </c>
      <c r="S2011" t="s">
        <v>25</v>
      </c>
      <c r="T2011">
        <v>905943</v>
      </c>
      <c r="U2011">
        <v>0</v>
      </c>
      <c r="V2011" t="s">
        <v>3035</v>
      </c>
      <c r="Z2011" t="s">
        <v>4278</v>
      </c>
      <c r="AB2011">
        <f t="shared" si="250"/>
        <v>2022</v>
      </c>
      <c r="AC2011">
        <f t="shared" si="251"/>
        <v>2</v>
      </c>
      <c r="AD2011" t="str">
        <f t="shared" si="252"/>
        <v>Q4</v>
      </c>
      <c r="AE2011" t="str">
        <f t="shared" si="253"/>
        <v>FY21/22</v>
      </c>
      <c r="AF2011" t="str">
        <f t="shared" si="254"/>
        <v>EAST</v>
      </c>
    </row>
    <row r="2012" spans="1:32">
      <c r="A2012" t="s">
        <v>3594</v>
      </c>
      <c r="B2012" t="s">
        <v>3646</v>
      </c>
      <c r="C2012" t="str">
        <f t="shared" si="248"/>
        <v>FEEDER</v>
      </c>
      <c r="D2012" s="4">
        <v>44613</v>
      </c>
      <c r="E2012" t="str">
        <f t="shared" si="249"/>
        <v>YAMAHA</v>
      </c>
      <c r="F2012">
        <v>14104209</v>
      </c>
      <c r="G2012" s="19">
        <v>44613</v>
      </c>
      <c r="H2012" t="s">
        <v>37</v>
      </c>
      <c r="I2012" t="s">
        <v>38</v>
      </c>
      <c r="J2012">
        <v>50</v>
      </c>
      <c r="K2012">
        <v>50</v>
      </c>
      <c r="L2012">
        <v>147300.88</v>
      </c>
      <c r="M2012" t="s">
        <v>36</v>
      </c>
      <c r="N2012">
        <v>1.22</v>
      </c>
      <c r="O2012">
        <v>147300.88</v>
      </c>
      <c r="P2012">
        <f t="shared" si="255"/>
        <v>179707.0736</v>
      </c>
      <c r="Q2012" t="s">
        <v>4058</v>
      </c>
      <c r="R2012" t="s">
        <v>2383</v>
      </c>
      <c r="S2012" t="s">
        <v>25</v>
      </c>
      <c r="T2012">
        <v>905942</v>
      </c>
      <c r="U2012">
        <v>120750</v>
      </c>
      <c r="V2012" t="s">
        <v>3041</v>
      </c>
      <c r="Y2012">
        <v>819593</v>
      </c>
      <c r="Z2012" t="s">
        <v>2385</v>
      </c>
      <c r="AB2012">
        <f t="shared" si="250"/>
        <v>2022</v>
      </c>
      <c r="AC2012">
        <f t="shared" si="251"/>
        <v>2</v>
      </c>
      <c r="AD2012" t="str">
        <f t="shared" si="252"/>
        <v>Q4</v>
      </c>
      <c r="AE2012" t="str">
        <f t="shared" si="253"/>
        <v>FY21/22</v>
      </c>
      <c r="AF2012" t="str">
        <f t="shared" si="254"/>
        <v>EAST</v>
      </c>
    </row>
    <row r="2013" spans="1:32">
      <c r="A2013" t="s">
        <v>3594</v>
      </c>
      <c r="B2013" t="s">
        <v>22</v>
      </c>
      <c r="C2013" t="str">
        <f t="shared" si="248"/>
        <v>SERVICE_CHARGE</v>
      </c>
      <c r="D2013" s="4">
        <v>44614</v>
      </c>
      <c r="E2013" t="str">
        <f t="shared" si="249"/>
        <v>YAMAHA</v>
      </c>
      <c r="F2013">
        <v>12101181</v>
      </c>
      <c r="G2013" s="19">
        <v>44614</v>
      </c>
      <c r="H2013" t="s">
        <v>76</v>
      </c>
      <c r="I2013" t="s">
        <v>77</v>
      </c>
      <c r="J2013">
        <v>1</v>
      </c>
      <c r="K2013">
        <v>1</v>
      </c>
      <c r="L2013">
        <v>6637.17</v>
      </c>
      <c r="M2013" t="s">
        <v>36</v>
      </c>
      <c r="N2013">
        <v>1.22</v>
      </c>
      <c r="O2013">
        <v>6637.17</v>
      </c>
      <c r="P2013">
        <f t="shared" si="255"/>
        <v>8097.3473999999997</v>
      </c>
      <c r="Q2013" t="s">
        <v>41</v>
      </c>
      <c r="R2013" t="s">
        <v>362</v>
      </c>
      <c r="S2013" t="s">
        <v>25</v>
      </c>
      <c r="T2013">
        <v>905946</v>
      </c>
      <c r="U2013">
        <v>0</v>
      </c>
      <c r="V2013" t="s">
        <v>3038</v>
      </c>
      <c r="Z2013" t="s">
        <v>2669</v>
      </c>
      <c r="AB2013">
        <f t="shared" si="250"/>
        <v>2022</v>
      </c>
      <c r="AC2013">
        <f t="shared" si="251"/>
        <v>2</v>
      </c>
      <c r="AD2013" t="str">
        <f t="shared" si="252"/>
        <v>Q4</v>
      </c>
      <c r="AE2013" t="str">
        <f t="shared" si="253"/>
        <v>FY21/22</v>
      </c>
      <c r="AF2013" t="str">
        <f t="shared" si="254"/>
        <v>SOUTH</v>
      </c>
    </row>
    <row r="2014" spans="1:32">
      <c r="A2014" t="s">
        <v>3594</v>
      </c>
      <c r="B2014" t="s">
        <v>3646</v>
      </c>
      <c r="C2014" t="str">
        <f t="shared" si="248"/>
        <v>FEEDER</v>
      </c>
      <c r="D2014" s="4">
        <v>44614</v>
      </c>
      <c r="E2014" t="str">
        <f t="shared" si="249"/>
        <v>YAMAHA</v>
      </c>
      <c r="F2014">
        <v>14104210</v>
      </c>
      <c r="G2014" s="19">
        <v>44614</v>
      </c>
      <c r="H2014" t="s">
        <v>72</v>
      </c>
      <c r="I2014" t="s">
        <v>73</v>
      </c>
      <c r="J2014">
        <v>4</v>
      </c>
      <c r="K2014">
        <v>4</v>
      </c>
      <c r="L2014">
        <v>17415.93</v>
      </c>
      <c r="M2014" t="s">
        <v>36</v>
      </c>
      <c r="N2014">
        <v>1.22</v>
      </c>
      <c r="O2014">
        <v>17415.93</v>
      </c>
      <c r="P2014">
        <f t="shared" si="255"/>
        <v>21247.434600000001</v>
      </c>
      <c r="Q2014" t="s">
        <v>4058</v>
      </c>
      <c r="R2014" t="s">
        <v>4734</v>
      </c>
      <c r="S2014" t="s">
        <v>25</v>
      </c>
      <c r="T2014">
        <v>905944</v>
      </c>
      <c r="U2014">
        <v>15340.76</v>
      </c>
      <c r="V2014" t="s">
        <v>3041</v>
      </c>
      <c r="Y2014">
        <v>819844</v>
      </c>
      <c r="Z2014" t="s">
        <v>4735</v>
      </c>
      <c r="AB2014">
        <f t="shared" si="250"/>
        <v>2022</v>
      </c>
      <c r="AC2014">
        <f t="shared" si="251"/>
        <v>2</v>
      </c>
      <c r="AD2014" t="str">
        <f t="shared" si="252"/>
        <v>Q4</v>
      </c>
      <c r="AE2014" t="str">
        <f t="shared" si="253"/>
        <v>FY21/22</v>
      </c>
      <c r="AF2014" t="str">
        <f t="shared" si="254"/>
        <v>EAST</v>
      </c>
    </row>
    <row r="2015" spans="1:32">
      <c r="A2015" t="s">
        <v>3594</v>
      </c>
      <c r="B2015" t="s">
        <v>22</v>
      </c>
      <c r="C2015" t="str">
        <f t="shared" si="248"/>
        <v>SPARES/OTHER</v>
      </c>
      <c r="D2015" s="4">
        <v>44615</v>
      </c>
      <c r="E2015" t="str">
        <f t="shared" si="249"/>
        <v>YAMAHA</v>
      </c>
      <c r="F2015">
        <v>14104211</v>
      </c>
      <c r="G2015" s="19">
        <v>44615</v>
      </c>
      <c r="H2015" t="s">
        <v>3478</v>
      </c>
      <c r="I2015" t="s">
        <v>3479</v>
      </c>
      <c r="J2015">
        <v>2</v>
      </c>
      <c r="K2015">
        <v>2</v>
      </c>
      <c r="L2015">
        <v>442.48</v>
      </c>
      <c r="M2015" t="s">
        <v>36</v>
      </c>
      <c r="N2015">
        <v>1.22</v>
      </c>
      <c r="O2015">
        <v>442.48</v>
      </c>
      <c r="P2015">
        <f t="shared" si="255"/>
        <v>539.82560000000001</v>
      </c>
      <c r="Q2015" t="s">
        <v>41</v>
      </c>
      <c r="R2015" t="s">
        <v>362</v>
      </c>
      <c r="S2015" t="s">
        <v>25</v>
      </c>
      <c r="T2015">
        <v>905945</v>
      </c>
      <c r="U2015">
        <v>212</v>
      </c>
      <c r="V2015" t="s">
        <v>3041</v>
      </c>
      <c r="Y2015">
        <v>819897</v>
      </c>
      <c r="Z2015" t="s">
        <v>2669</v>
      </c>
      <c r="AB2015">
        <f t="shared" si="250"/>
        <v>2022</v>
      </c>
      <c r="AC2015">
        <f t="shared" si="251"/>
        <v>2</v>
      </c>
      <c r="AD2015" t="str">
        <f t="shared" si="252"/>
        <v>Q4</v>
      </c>
      <c r="AE2015" t="str">
        <f t="shared" si="253"/>
        <v>FY21/22</v>
      </c>
      <c r="AF2015" t="str">
        <f t="shared" si="254"/>
        <v>SOUTH</v>
      </c>
    </row>
    <row r="2016" spans="1:32">
      <c r="A2016" t="s">
        <v>3594</v>
      </c>
      <c r="B2016" t="s">
        <v>22</v>
      </c>
      <c r="C2016" t="str">
        <f t="shared" si="248"/>
        <v>SPARES/OTHER</v>
      </c>
      <c r="D2016" s="4">
        <v>44615</v>
      </c>
      <c r="E2016" t="str">
        <f t="shared" si="249"/>
        <v>YAMAHA</v>
      </c>
      <c r="F2016">
        <v>14104212</v>
      </c>
      <c r="G2016" s="19">
        <v>44615</v>
      </c>
      <c r="H2016" t="s">
        <v>2275</v>
      </c>
      <c r="I2016" t="s">
        <v>1431</v>
      </c>
      <c r="J2016">
        <v>1</v>
      </c>
      <c r="K2016">
        <v>1</v>
      </c>
      <c r="L2016">
        <v>309.73</v>
      </c>
      <c r="M2016" t="s">
        <v>36</v>
      </c>
      <c r="N2016">
        <v>1.22</v>
      </c>
      <c r="O2016">
        <v>309.73</v>
      </c>
      <c r="P2016">
        <f t="shared" si="255"/>
        <v>377.87060000000002</v>
      </c>
      <c r="Q2016" t="s">
        <v>41</v>
      </c>
      <c r="R2016" t="s">
        <v>2735</v>
      </c>
      <c r="S2016" t="s">
        <v>25</v>
      </c>
      <c r="T2016">
        <v>905947</v>
      </c>
      <c r="U2016">
        <v>178</v>
      </c>
      <c r="V2016" t="s">
        <v>3041</v>
      </c>
      <c r="Y2016">
        <v>819898</v>
      </c>
      <c r="Z2016" t="s">
        <v>2737</v>
      </c>
      <c r="AB2016">
        <f t="shared" si="250"/>
        <v>2022</v>
      </c>
      <c r="AC2016">
        <f t="shared" si="251"/>
        <v>2</v>
      </c>
      <c r="AD2016" t="str">
        <f t="shared" si="252"/>
        <v>Q4</v>
      </c>
      <c r="AE2016" t="str">
        <f t="shared" si="253"/>
        <v>FY21/22</v>
      </c>
      <c r="AF2016" t="str">
        <f t="shared" si="254"/>
        <v>SOUTH</v>
      </c>
    </row>
    <row r="2017" spans="1:32">
      <c r="A2017" t="s">
        <v>3594</v>
      </c>
      <c r="B2017" t="s">
        <v>22</v>
      </c>
      <c r="C2017" t="str">
        <f t="shared" si="248"/>
        <v>SPARES/OTHER</v>
      </c>
      <c r="D2017" s="4">
        <v>44615</v>
      </c>
      <c r="E2017" t="str">
        <f t="shared" si="249"/>
        <v>YAMAHA</v>
      </c>
      <c r="F2017">
        <v>14104212</v>
      </c>
      <c r="G2017" s="19">
        <v>44615</v>
      </c>
      <c r="H2017" t="s">
        <v>2276</v>
      </c>
      <c r="I2017" t="s">
        <v>1431</v>
      </c>
      <c r="J2017">
        <v>1</v>
      </c>
      <c r="K2017">
        <v>1</v>
      </c>
      <c r="L2017">
        <v>230.09</v>
      </c>
      <c r="M2017" t="s">
        <v>36</v>
      </c>
      <c r="N2017">
        <v>1.22</v>
      </c>
      <c r="O2017">
        <v>230.09</v>
      </c>
      <c r="P2017">
        <f t="shared" si="255"/>
        <v>280.70979999999997</v>
      </c>
      <c r="Q2017" t="s">
        <v>41</v>
      </c>
      <c r="R2017" t="s">
        <v>2735</v>
      </c>
      <c r="S2017" t="s">
        <v>25</v>
      </c>
      <c r="T2017">
        <v>905947</v>
      </c>
      <c r="U2017">
        <v>125</v>
      </c>
      <c r="V2017" t="s">
        <v>3041</v>
      </c>
      <c r="Y2017">
        <v>819898</v>
      </c>
      <c r="Z2017" t="s">
        <v>2737</v>
      </c>
      <c r="AB2017">
        <f t="shared" si="250"/>
        <v>2022</v>
      </c>
      <c r="AC2017">
        <f t="shared" si="251"/>
        <v>2</v>
      </c>
      <c r="AD2017" t="str">
        <f t="shared" si="252"/>
        <v>Q4</v>
      </c>
      <c r="AE2017" t="str">
        <f t="shared" si="253"/>
        <v>FY21/22</v>
      </c>
      <c r="AF2017" t="str">
        <f t="shared" si="254"/>
        <v>SOUTH</v>
      </c>
    </row>
    <row r="2018" spans="1:32">
      <c r="A2018" t="s">
        <v>3594</v>
      </c>
      <c r="B2018" t="s">
        <v>22</v>
      </c>
      <c r="C2018" t="str">
        <f t="shared" si="248"/>
        <v>SPARES/OTHER</v>
      </c>
      <c r="D2018" s="4">
        <v>44615</v>
      </c>
      <c r="E2018" t="str">
        <f t="shared" si="249"/>
        <v>YAMAHA</v>
      </c>
      <c r="F2018">
        <v>14104212</v>
      </c>
      <c r="G2018" s="19">
        <v>44615</v>
      </c>
      <c r="H2018" t="s">
        <v>2020</v>
      </c>
      <c r="I2018" t="s">
        <v>131</v>
      </c>
      <c r="J2018">
        <v>5</v>
      </c>
      <c r="K2018">
        <v>5</v>
      </c>
      <c r="L2018">
        <v>11061.95</v>
      </c>
      <c r="M2018" t="s">
        <v>36</v>
      </c>
      <c r="N2018">
        <v>1.22</v>
      </c>
      <c r="O2018">
        <v>11061.95</v>
      </c>
      <c r="P2018">
        <f t="shared" si="255"/>
        <v>13495.579</v>
      </c>
      <c r="Q2018" t="s">
        <v>41</v>
      </c>
      <c r="R2018" t="s">
        <v>2735</v>
      </c>
      <c r="S2018" t="s">
        <v>25</v>
      </c>
      <c r="T2018">
        <v>905947</v>
      </c>
      <c r="U2018">
        <v>6512.7</v>
      </c>
      <c r="V2018" t="s">
        <v>3041</v>
      </c>
      <c r="Y2018">
        <v>819898</v>
      </c>
      <c r="Z2018" t="s">
        <v>2737</v>
      </c>
      <c r="AB2018">
        <f t="shared" si="250"/>
        <v>2022</v>
      </c>
      <c r="AC2018">
        <f t="shared" si="251"/>
        <v>2</v>
      </c>
      <c r="AD2018" t="str">
        <f t="shared" si="252"/>
        <v>Q4</v>
      </c>
      <c r="AE2018" t="str">
        <f t="shared" si="253"/>
        <v>FY21/22</v>
      </c>
      <c r="AF2018" t="str">
        <f t="shared" si="254"/>
        <v>SOUTH</v>
      </c>
    </row>
    <row r="2019" spans="1:32">
      <c r="A2019" t="s">
        <v>3594</v>
      </c>
      <c r="B2019" t="s">
        <v>3651</v>
      </c>
      <c r="C2019" t="str">
        <f t="shared" si="248"/>
        <v>FEEDER</v>
      </c>
      <c r="D2019" s="4">
        <v>44615</v>
      </c>
      <c r="E2019" t="str">
        <f t="shared" si="249"/>
        <v>YAMAHA</v>
      </c>
      <c r="F2019">
        <v>14104213</v>
      </c>
      <c r="G2019" s="19">
        <v>44615</v>
      </c>
      <c r="H2019" t="s">
        <v>353</v>
      </c>
      <c r="I2019" t="s">
        <v>354</v>
      </c>
      <c r="J2019">
        <v>2</v>
      </c>
      <c r="K2019">
        <v>2</v>
      </c>
      <c r="L2019">
        <v>17400</v>
      </c>
      <c r="M2019" t="s">
        <v>36</v>
      </c>
      <c r="N2019">
        <v>1.22</v>
      </c>
      <c r="O2019">
        <v>17400</v>
      </c>
      <c r="P2019">
        <f t="shared" si="255"/>
        <v>21228</v>
      </c>
      <c r="Q2019" t="s">
        <v>3652</v>
      </c>
      <c r="R2019" t="s">
        <v>4736</v>
      </c>
      <c r="S2019" t="s">
        <v>25</v>
      </c>
      <c r="T2019">
        <v>905925</v>
      </c>
      <c r="U2019">
        <v>14036.11</v>
      </c>
      <c r="V2019" t="s">
        <v>3041</v>
      </c>
      <c r="X2019" t="s">
        <v>4737</v>
      </c>
      <c r="Y2019">
        <v>819933</v>
      </c>
      <c r="Z2019" t="s">
        <v>4738</v>
      </c>
      <c r="AB2019">
        <f t="shared" si="250"/>
        <v>2022</v>
      </c>
      <c r="AC2019">
        <f t="shared" si="251"/>
        <v>2</v>
      </c>
      <c r="AD2019" t="str">
        <f t="shared" si="252"/>
        <v>Q4</v>
      </c>
      <c r="AE2019" t="str">
        <f t="shared" si="253"/>
        <v>FY21/22</v>
      </c>
      <c r="AF2019" t="str">
        <f t="shared" si="254"/>
        <v>NORTH</v>
      </c>
    </row>
    <row r="2020" spans="1:32">
      <c r="A2020" t="s">
        <v>3594</v>
      </c>
      <c r="B2020" t="s">
        <v>3651</v>
      </c>
      <c r="C2020" t="str">
        <f t="shared" si="248"/>
        <v>SPARES/OTHER</v>
      </c>
      <c r="D2020" s="4">
        <v>44615</v>
      </c>
      <c r="E2020" t="str">
        <f t="shared" si="249"/>
        <v>YAMAHA</v>
      </c>
      <c r="F2020">
        <v>14104213</v>
      </c>
      <c r="G2020" s="19">
        <v>44615</v>
      </c>
      <c r="H2020" t="s">
        <v>31</v>
      </c>
      <c r="I2020" t="s">
        <v>32</v>
      </c>
      <c r="J2020">
        <v>5</v>
      </c>
      <c r="K2020">
        <v>5</v>
      </c>
      <c r="L2020">
        <v>3250</v>
      </c>
      <c r="M2020" t="s">
        <v>36</v>
      </c>
      <c r="N2020">
        <v>1.22</v>
      </c>
      <c r="O2020">
        <v>3250</v>
      </c>
      <c r="P2020">
        <f t="shared" si="255"/>
        <v>3965</v>
      </c>
      <c r="Q2020" t="s">
        <v>3652</v>
      </c>
      <c r="R2020" t="s">
        <v>4736</v>
      </c>
      <c r="S2020" t="s">
        <v>25</v>
      </c>
      <c r="T2020">
        <v>905925</v>
      </c>
      <c r="U2020">
        <v>2048.88</v>
      </c>
      <c r="V2020" t="s">
        <v>3041</v>
      </c>
      <c r="X2020" t="s">
        <v>4737</v>
      </c>
      <c r="Y2020">
        <v>819933</v>
      </c>
      <c r="Z2020" t="s">
        <v>4738</v>
      </c>
      <c r="AB2020">
        <f t="shared" si="250"/>
        <v>2022</v>
      </c>
      <c r="AC2020">
        <f t="shared" si="251"/>
        <v>2</v>
      </c>
      <c r="AD2020" t="str">
        <f t="shared" si="252"/>
        <v>Q4</v>
      </c>
      <c r="AE2020" t="str">
        <f t="shared" si="253"/>
        <v>FY21/22</v>
      </c>
      <c r="AF2020" t="str">
        <f t="shared" si="254"/>
        <v>NORTH</v>
      </c>
    </row>
    <row r="2021" spans="1:32">
      <c r="A2021" t="s">
        <v>3594</v>
      </c>
      <c r="B2021" t="s">
        <v>3651</v>
      </c>
      <c r="C2021" t="str">
        <f t="shared" si="248"/>
        <v>SPARES/OTHER</v>
      </c>
      <c r="D2021" s="4">
        <v>44615</v>
      </c>
      <c r="E2021" t="str">
        <f t="shared" si="249"/>
        <v>OTHERS</v>
      </c>
      <c r="F2021">
        <v>14104213</v>
      </c>
      <c r="G2021" s="19">
        <v>44615</v>
      </c>
      <c r="H2021" t="s">
        <v>345</v>
      </c>
      <c r="I2021" t="s">
        <v>346</v>
      </c>
      <c r="J2021">
        <v>4</v>
      </c>
      <c r="K2021">
        <v>4</v>
      </c>
      <c r="L2021">
        <v>920</v>
      </c>
      <c r="M2021" t="s">
        <v>36</v>
      </c>
      <c r="N2021">
        <v>1.22</v>
      </c>
      <c r="O2021">
        <v>920</v>
      </c>
      <c r="P2021">
        <f t="shared" si="255"/>
        <v>1122.3999999999999</v>
      </c>
      <c r="Q2021" t="s">
        <v>3652</v>
      </c>
      <c r="R2021" t="s">
        <v>4736</v>
      </c>
      <c r="S2021" t="s">
        <v>25</v>
      </c>
      <c r="T2021">
        <v>905925</v>
      </c>
      <c r="U2021">
        <v>573.28</v>
      </c>
      <c r="V2021" t="s">
        <v>3041</v>
      </c>
      <c r="X2021" t="s">
        <v>4737</v>
      </c>
      <c r="Y2021">
        <v>819933</v>
      </c>
      <c r="Z2021" t="s">
        <v>4738</v>
      </c>
      <c r="AB2021">
        <f t="shared" si="250"/>
        <v>2022</v>
      </c>
      <c r="AC2021">
        <f t="shared" si="251"/>
        <v>2</v>
      </c>
      <c r="AD2021" t="str">
        <f t="shared" si="252"/>
        <v>Q4</v>
      </c>
      <c r="AE2021" t="str">
        <f t="shared" si="253"/>
        <v>FY21/22</v>
      </c>
      <c r="AF2021" t="str">
        <f t="shared" si="254"/>
        <v>NORTH</v>
      </c>
    </row>
    <row r="2022" spans="1:32">
      <c r="A2022" t="s">
        <v>3594</v>
      </c>
      <c r="B2022" t="s">
        <v>3651</v>
      </c>
      <c r="C2022" t="str">
        <f t="shared" si="248"/>
        <v>SPARES/OTHER</v>
      </c>
      <c r="D2022" s="4">
        <v>44615</v>
      </c>
      <c r="E2022" t="str">
        <f t="shared" si="249"/>
        <v>YAMAHA</v>
      </c>
      <c r="F2022">
        <v>14104213</v>
      </c>
      <c r="G2022" s="19">
        <v>44615</v>
      </c>
      <c r="H2022" t="s">
        <v>85</v>
      </c>
      <c r="I2022" t="s">
        <v>86</v>
      </c>
      <c r="J2022">
        <v>30</v>
      </c>
      <c r="K2022">
        <v>30</v>
      </c>
      <c r="L2022">
        <v>900</v>
      </c>
      <c r="M2022" t="s">
        <v>36</v>
      </c>
      <c r="N2022">
        <v>1.22</v>
      </c>
      <c r="O2022">
        <v>900</v>
      </c>
      <c r="P2022">
        <f t="shared" si="255"/>
        <v>1098</v>
      </c>
      <c r="Q2022" t="s">
        <v>3652</v>
      </c>
      <c r="R2022" t="s">
        <v>4736</v>
      </c>
      <c r="S2022" t="s">
        <v>25</v>
      </c>
      <c r="T2022">
        <v>905925</v>
      </c>
      <c r="U2022">
        <v>540</v>
      </c>
      <c r="V2022" t="s">
        <v>3041</v>
      </c>
      <c r="X2022" t="s">
        <v>4737</v>
      </c>
      <c r="Y2022">
        <v>819933</v>
      </c>
      <c r="Z2022" t="s">
        <v>4738</v>
      </c>
      <c r="AB2022">
        <f t="shared" si="250"/>
        <v>2022</v>
      </c>
      <c r="AC2022">
        <f t="shared" si="251"/>
        <v>2</v>
      </c>
      <c r="AD2022" t="str">
        <f t="shared" si="252"/>
        <v>Q4</v>
      </c>
      <c r="AE2022" t="str">
        <f t="shared" si="253"/>
        <v>FY21/22</v>
      </c>
      <c r="AF2022" t="str">
        <f t="shared" si="254"/>
        <v>NORTH</v>
      </c>
    </row>
    <row r="2023" spans="1:32">
      <c r="A2023" t="s">
        <v>3594</v>
      </c>
      <c r="B2023" t="s">
        <v>3651</v>
      </c>
      <c r="C2023" t="str">
        <f t="shared" si="248"/>
        <v>SPARES/OTHER</v>
      </c>
      <c r="D2023" s="4">
        <v>44615</v>
      </c>
      <c r="E2023" t="str">
        <f t="shared" si="249"/>
        <v>YAMAHA</v>
      </c>
      <c r="F2023">
        <v>14104213</v>
      </c>
      <c r="G2023" s="19">
        <v>44615</v>
      </c>
      <c r="H2023" t="s">
        <v>1128</v>
      </c>
      <c r="I2023" t="s">
        <v>45</v>
      </c>
      <c r="J2023">
        <v>2</v>
      </c>
      <c r="K2023">
        <v>2</v>
      </c>
      <c r="L2023">
        <v>200</v>
      </c>
      <c r="M2023" t="s">
        <v>36</v>
      </c>
      <c r="N2023">
        <v>1.22</v>
      </c>
      <c r="O2023">
        <v>200</v>
      </c>
      <c r="P2023">
        <f t="shared" si="255"/>
        <v>244</v>
      </c>
      <c r="Q2023" t="s">
        <v>3652</v>
      </c>
      <c r="R2023" t="s">
        <v>4736</v>
      </c>
      <c r="S2023" t="s">
        <v>25</v>
      </c>
      <c r="T2023">
        <v>905925</v>
      </c>
      <c r="U2023">
        <v>118</v>
      </c>
      <c r="V2023" t="s">
        <v>3041</v>
      </c>
      <c r="X2023" t="s">
        <v>4737</v>
      </c>
      <c r="Y2023">
        <v>819933</v>
      </c>
      <c r="Z2023" t="s">
        <v>4738</v>
      </c>
      <c r="AB2023">
        <f t="shared" si="250"/>
        <v>2022</v>
      </c>
      <c r="AC2023">
        <f t="shared" si="251"/>
        <v>2</v>
      </c>
      <c r="AD2023" t="str">
        <f t="shared" si="252"/>
        <v>Q4</v>
      </c>
      <c r="AE2023" t="str">
        <f t="shared" si="253"/>
        <v>FY21/22</v>
      </c>
      <c r="AF2023" t="str">
        <f t="shared" si="254"/>
        <v>NORTH</v>
      </c>
    </row>
    <row r="2024" spans="1:32">
      <c r="A2024" t="s">
        <v>3594</v>
      </c>
      <c r="B2024" t="s">
        <v>3651</v>
      </c>
      <c r="C2024" t="str">
        <f t="shared" si="248"/>
        <v>SPARES/OTHER</v>
      </c>
      <c r="D2024" s="4">
        <v>44615</v>
      </c>
      <c r="E2024" t="str">
        <f t="shared" si="249"/>
        <v>YAMAHA</v>
      </c>
      <c r="F2024">
        <v>14104213</v>
      </c>
      <c r="G2024" s="19">
        <v>44615</v>
      </c>
      <c r="H2024" t="s">
        <v>1129</v>
      </c>
      <c r="I2024" t="s">
        <v>44</v>
      </c>
      <c r="J2024">
        <v>2</v>
      </c>
      <c r="K2024">
        <v>2</v>
      </c>
      <c r="L2024">
        <v>200</v>
      </c>
      <c r="M2024" t="s">
        <v>36</v>
      </c>
      <c r="N2024">
        <v>1.22</v>
      </c>
      <c r="O2024">
        <v>200</v>
      </c>
      <c r="P2024">
        <f t="shared" si="255"/>
        <v>244</v>
      </c>
      <c r="Q2024" t="s">
        <v>3652</v>
      </c>
      <c r="R2024" t="s">
        <v>4736</v>
      </c>
      <c r="S2024" t="s">
        <v>25</v>
      </c>
      <c r="T2024">
        <v>905925</v>
      </c>
      <c r="U2024">
        <v>108</v>
      </c>
      <c r="V2024" t="s">
        <v>3041</v>
      </c>
      <c r="X2024" t="s">
        <v>4737</v>
      </c>
      <c r="Y2024">
        <v>819933</v>
      </c>
      <c r="Z2024" t="s">
        <v>4738</v>
      </c>
      <c r="AB2024">
        <f t="shared" si="250"/>
        <v>2022</v>
      </c>
      <c r="AC2024">
        <f t="shared" si="251"/>
        <v>2</v>
      </c>
      <c r="AD2024" t="str">
        <f t="shared" si="252"/>
        <v>Q4</v>
      </c>
      <c r="AE2024" t="str">
        <f t="shared" si="253"/>
        <v>FY21/22</v>
      </c>
      <c r="AF2024" t="str">
        <f t="shared" si="254"/>
        <v>NORTH</v>
      </c>
    </row>
    <row r="2025" spans="1:32">
      <c r="A2025" t="s">
        <v>3594</v>
      </c>
      <c r="B2025" t="s">
        <v>3651</v>
      </c>
      <c r="C2025" t="str">
        <f t="shared" si="248"/>
        <v>SPARES/OTHER</v>
      </c>
      <c r="D2025" s="4">
        <v>44615</v>
      </c>
      <c r="E2025" t="str">
        <f t="shared" si="249"/>
        <v>YAMAHA</v>
      </c>
      <c r="F2025">
        <v>14104213</v>
      </c>
      <c r="G2025" s="19">
        <v>44615</v>
      </c>
      <c r="H2025" t="s">
        <v>742</v>
      </c>
      <c r="I2025" t="s">
        <v>743</v>
      </c>
      <c r="J2025">
        <v>2</v>
      </c>
      <c r="K2025">
        <v>2</v>
      </c>
      <c r="L2025">
        <v>320</v>
      </c>
      <c r="M2025" t="s">
        <v>36</v>
      </c>
      <c r="N2025">
        <v>1.22</v>
      </c>
      <c r="O2025">
        <v>320</v>
      </c>
      <c r="P2025">
        <f t="shared" si="255"/>
        <v>390.4</v>
      </c>
      <c r="Q2025" t="s">
        <v>3652</v>
      </c>
      <c r="R2025" t="s">
        <v>4736</v>
      </c>
      <c r="S2025" t="s">
        <v>25</v>
      </c>
      <c r="T2025">
        <v>905925</v>
      </c>
      <c r="U2025">
        <v>182</v>
      </c>
      <c r="V2025" t="s">
        <v>3041</v>
      </c>
      <c r="X2025" t="s">
        <v>4737</v>
      </c>
      <c r="Y2025">
        <v>819933</v>
      </c>
      <c r="Z2025" t="s">
        <v>4738</v>
      </c>
      <c r="AB2025">
        <f t="shared" si="250"/>
        <v>2022</v>
      </c>
      <c r="AC2025">
        <f t="shared" si="251"/>
        <v>2</v>
      </c>
      <c r="AD2025" t="str">
        <f t="shared" si="252"/>
        <v>Q4</v>
      </c>
      <c r="AE2025" t="str">
        <f t="shared" si="253"/>
        <v>FY21/22</v>
      </c>
      <c r="AF2025" t="str">
        <f t="shared" si="254"/>
        <v>NORTH</v>
      </c>
    </row>
    <row r="2026" spans="1:32">
      <c r="A2026" t="s">
        <v>3594</v>
      </c>
      <c r="B2026" t="s">
        <v>3651</v>
      </c>
      <c r="C2026" t="str">
        <f t="shared" si="248"/>
        <v>SPARES/OTHER</v>
      </c>
      <c r="D2026" s="4">
        <v>44615</v>
      </c>
      <c r="E2026" t="str">
        <f t="shared" si="249"/>
        <v>YAMAHA</v>
      </c>
      <c r="F2026">
        <v>14104213</v>
      </c>
      <c r="G2026" s="19">
        <v>44615</v>
      </c>
      <c r="H2026" t="s">
        <v>136</v>
      </c>
      <c r="I2026" t="s">
        <v>125</v>
      </c>
      <c r="J2026">
        <v>4</v>
      </c>
      <c r="K2026">
        <v>4</v>
      </c>
      <c r="L2026">
        <v>280</v>
      </c>
      <c r="M2026" t="s">
        <v>36</v>
      </c>
      <c r="N2026">
        <v>1.22</v>
      </c>
      <c r="O2026">
        <v>280</v>
      </c>
      <c r="P2026">
        <f t="shared" si="255"/>
        <v>341.59999999999997</v>
      </c>
      <c r="Q2026" t="s">
        <v>3652</v>
      </c>
      <c r="R2026" t="s">
        <v>4736</v>
      </c>
      <c r="S2026" t="s">
        <v>25</v>
      </c>
      <c r="T2026">
        <v>905925</v>
      </c>
      <c r="U2026">
        <v>160</v>
      </c>
      <c r="V2026" t="s">
        <v>3041</v>
      </c>
      <c r="X2026" t="s">
        <v>4737</v>
      </c>
      <c r="Y2026">
        <v>819933</v>
      </c>
      <c r="Z2026" t="s">
        <v>4738</v>
      </c>
      <c r="AB2026">
        <f t="shared" si="250"/>
        <v>2022</v>
      </c>
      <c r="AC2026">
        <f t="shared" si="251"/>
        <v>2</v>
      </c>
      <c r="AD2026" t="str">
        <f t="shared" si="252"/>
        <v>Q4</v>
      </c>
      <c r="AE2026" t="str">
        <f t="shared" si="253"/>
        <v>FY21/22</v>
      </c>
      <c r="AF2026" t="str">
        <f t="shared" si="254"/>
        <v>NORTH</v>
      </c>
    </row>
    <row r="2027" spans="1:32">
      <c r="A2027" t="s">
        <v>3594</v>
      </c>
      <c r="B2027" t="s">
        <v>3651</v>
      </c>
      <c r="C2027" t="str">
        <f t="shared" si="248"/>
        <v>SPARES/OTHER</v>
      </c>
      <c r="D2027" s="4">
        <v>44615</v>
      </c>
      <c r="E2027" t="str">
        <f t="shared" si="249"/>
        <v>YAMAHA</v>
      </c>
      <c r="F2027">
        <v>14104213</v>
      </c>
      <c r="G2027" s="19">
        <v>44615</v>
      </c>
      <c r="H2027" t="s">
        <v>478</v>
      </c>
      <c r="I2027" t="s">
        <v>125</v>
      </c>
      <c r="J2027">
        <v>4</v>
      </c>
      <c r="K2027">
        <v>4</v>
      </c>
      <c r="L2027">
        <v>280</v>
      </c>
      <c r="M2027" t="s">
        <v>36</v>
      </c>
      <c r="N2027">
        <v>1.22</v>
      </c>
      <c r="O2027">
        <v>280</v>
      </c>
      <c r="P2027">
        <f t="shared" si="255"/>
        <v>341.59999999999997</v>
      </c>
      <c r="Q2027" t="s">
        <v>3652</v>
      </c>
      <c r="R2027" t="s">
        <v>4736</v>
      </c>
      <c r="S2027" t="s">
        <v>25</v>
      </c>
      <c r="T2027">
        <v>905925</v>
      </c>
      <c r="U2027">
        <v>144</v>
      </c>
      <c r="V2027" t="s">
        <v>3041</v>
      </c>
      <c r="X2027" t="s">
        <v>4737</v>
      </c>
      <c r="Y2027">
        <v>819933</v>
      </c>
      <c r="Z2027" t="s">
        <v>4738</v>
      </c>
      <c r="AB2027">
        <f t="shared" si="250"/>
        <v>2022</v>
      </c>
      <c r="AC2027">
        <f t="shared" si="251"/>
        <v>2</v>
      </c>
      <c r="AD2027" t="str">
        <f t="shared" si="252"/>
        <v>Q4</v>
      </c>
      <c r="AE2027" t="str">
        <f t="shared" si="253"/>
        <v>FY21/22</v>
      </c>
      <c r="AF2027" t="str">
        <f t="shared" si="254"/>
        <v>NORTH</v>
      </c>
    </row>
    <row r="2028" spans="1:32">
      <c r="A2028" t="s">
        <v>3594</v>
      </c>
      <c r="B2028" t="s">
        <v>3646</v>
      </c>
      <c r="C2028" t="str">
        <f t="shared" si="248"/>
        <v>CONTRACT_FEE</v>
      </c>
      <c r="D2028" s="4">
        <v>44622</v>
      </c>
      <c r="E2028" t="str">
        <f t="shared" si="249"/>
        <v>YAMAHA</v>
      </c>
      <c r="F2028">
        <v>13100217</v>
      </c>
      <c r="G2028" s="19">
        <v>44622</v>
      </c>
      <c r="H2028" t="s">
        <v>76</v>
      </c>
      <c r="I2028" t="s">
        <v>77</v>
      </c>
      <c r="J2028">
        <v>1</v>
      </c>
      <c r="K2028">
        <v>1</v>
      </c>
      <c r="L2028">
        <v>12743.36</v>
      </c>
      <c r="M2028" t="s">
        <v>36</v>
      </c>
      <c r="N2028">
        <v>1.22</v>
      </c>
      <c r="O2028">
        <v>12743.36</v>
      </c>
      <c r="P2028">
        <f t="shared" si="255"/>
        <v>15546.8992</v>
      </c>
      <c r="Q2028" t="s">
        <v>4058</v>
      </c>
      <c r="R2028" t="s">
        <v>4149</v>
      </c>
      <c r="S2028" t="s">
        <v>25</v>
      </c>
      <c r="T2028">
        <v>905952</v>
      </c>
      <c r="U2028">
        <v>0</v>
      </c>
      <c r="V2028" t="s">
        <v>3035</v>
      </c>
      <c r="Z2028" t="s">
        <v>4150</v>
      </c>
      <c r="AB2028">
        <f t="shared" si="250"/>
        <v>2022</v>
      </c>
      <c r="AC2028">
        <f t="shared" si="251"/>
        <v>3</v>
      </c>
      <c r="AD2028" t="str">
        <f t="shared" si="252"/>
        <v>Q4</v>
      </c>
      <c r="AE2028" t="str">
        <f t="shared" si="253"/>
        <v>FY21/22</v>
      </c>
      <c r="AF2028" t="str">
        <f t="shared" si="254"/>
        <v>EAST</v>
      </c>
    </row>
    <row r="2029" spans="1:32">
      <c r="A2029" t="s">
        <v>3594</v>
      </c>
      <c r="B2029" t="s">
        <v>3646</v>
      </c>
      <c r="C2029" t="str">
        <f t="shared" si="248"/>
        <v>CONTRACT_FEE</v>
      </c>
      <c r="D2029" s="4">
        <v>44622</v>
      </c>
      <c r="E2029" t="str">
        <f t="shared" si="249"/>
        <v>YAMAHA</v>
      </c>
      <c r="F2029">
        <v>13100218</v>
      </c>
      <c r="G2029" s="19">
        <v>44622</v>
      </c>
      <c r="H2029" t="s">
        <v>76</v>
      </c>
      <c r="I2029" t="s">
        <v>77</v>
      </c>
      <c r="J2029">
        <v>1</v>
      </c>
      <c r="K2029">
        <v>1</v>
      </c>
      <c r="L2029">
        <v>16106.19</v>
      </c>
      <c r="M2029" t="s">
        <v>36</v>
      </c>
      <c r="N2029">
        <v>1.22</v>
      </c>
      <c r="O2029">
        <v>16106.19</v>
      </c>
      <c r="P2029">
        <f t="shared" si="255"/>
        <v>19649.551800000001</v>
      </c>
      <c r="Q2029" t="s">
        <v>4058</v>
      </c>
      <c r="R2029" t="s">
        <v>4070</v>
      </c>
      <c r="S2029" t="s">
        <v>25</v>
      </c>
      <c r="T2029">
        <v>905953</v>
      </c>
      <c r="U2029">
        <v>0</v>
      </c>
      <c r="V2029" t="s">
        <v>3035</v>
      </c>
      <c r="Z2029" t="s">
        <v>4072</v>
      </c>
      <c r="AB2029">
        <f t="shared" si="250"/>
        <v>2022</v>
      </c>
      <c r="AC2029">
        <f t="shared" si="251"/>
        <v>3</v>
      </c>
      <c r="AD2029" t="str">
        <f t="shared" si="252"/>
        <v>Q4</v>
      </c>
      <c r="AE2029" t="str">
        <f t="shared" si="253"/>
        <v>FY21/22</v>
      </c>
      <c r="AF2029" t="str">
        <f t="shared" si="254"/>
        <v>EAST</v>
      </c>
    </row>
    <row r="2030" spans="1:32">
      <c r="A2030" t="s">
        <v>3594</v>
      </c>
      <c r="B2030" t="s">
        <v>3656</v>
      </c>
      <c r="C2030" t="str">
        <f t="shared" si="248"/>
        <v>SPARES/OTHER</v>
      </c>
      <c r="D2030" s="4">
        <v>44622</v>
      </c>
      <c r="E2030" t="str">
        <f t="shared" si="249"/>
        <v>YAMAHA</v>
      </c>
      <c r="F2030">
        <v>14104214</v>
      </c>
      <c r="G2030" s="19">
        <v>44622</v>
      </c>
      <c r="H2030" t="s">
        <v>697</v>
      </c>
      <c r="I2030" t="s">
        <v>698</v>
      </c>
      <c r="J2030">
        <v>10</v>
      </c>
      <c r="K2030">
        <v>10</v>
      </c>
      <c r="L2030">
        <v>247.79</v>
      </c>
      <c r="M2030" t="s">
        <v>36</v>
      </c>
      <c r="N2030">
        <v>1.22</v>
      </c>
      <c r="O2030">
        <v>247.79</v>
      </c>
      <c r="P2030">
        <f t="shared" si="255"/>
        <v>302.30379999999997</v>
      </c>
      <c r="Q2030" t="s">
        <v>4187</v>
      </c>
      <c r="R2030" t="s">
        <v>3910</v>
      </c>
      <c r="S2030" t="s">
        <v>25</v>
      </c>
      <c r="T2030">
        <v>905950</v>
      </c>
      <c r="U2030">
        <v>100</v>
      </c>
      <c r="V2030" t="s">
        <v>3041</v>
      </c>
      <c r="Y2030">
        <v>820380</v>
      </c>
      <c r="Z2030" t="s">
        <v>3912</v>
      </c>
      <c r="AB2030">
        <f t="shared" si="250"/>
        <v>2022</v>
      </c>
      <c r="AC2030">
        <f t="shared" si="251"/>
        <v>3</v>
      </c>
      <c r="AD2030" t="str">
        <f t="shared" si="252"/>
        <v>Q4</v>
      </c>
      <c r="AE2030" t="str">
        <f t="shared" si="253"/>
        <v>FY21/22</v>
      </c>
      <c r="AF2030" t="str">
        <f t="shared" si="254"/>
        <v>WEST</v>
      </c>
    </row>
    <row r="2031" spans="1:32">
      <c r="A2031" t="s">
        <v>3594</v>
      </c>
      <c r="B2031" t="s">
        <v>3646</v>
      </c>
      <c r="C2031" t="str">
        <f t="shared" si="248"/>
        <v>SPARES/OTHER</v>
      </c>
      <c r="D2031" s="4">
        <v>44622</v>
      </c>
      <c r="E2031" t="str">
        <f t="shared" si="249"/>
        <v>YAMAHA</v>
      </c>
      <c r="F2031">
        <v>14104215</v>
      </c>
      <c r="G2031" s="19">
        <v>44622</v>
      </c>
      <c r="H2031" t="s">
        <v>1975</v>
      </c>
      <c r="I2031" t="s">
        <v>1976</v>
      </c>
      <c r="J2031">
        <v>1</v>
      </c>
      <c r="K2031">
        <v>1</v>
      </c>
      <c r="L2031">
        <v>4336.28</v>
      </c>
      <c r="M2031" t="s">
        <v>36</v>
      </c>
      <c r="N2031">
        <v>1.22</v>
      </c>
      <c r="O2031">
        <v>4336.28</v>
      </c>
      <c r="P2031">
        <f t="shared" si="255"/>
        <v>5290.2615999999998</v>
      </c>
      <c r="Q2031" t="s">
        <v>4058</v>
      </c>
      <c r="R2031" t="s">
        <v>4149</v>
      </c>
      <c r="S2031" t="s">
        <v>25</v>
      </c>
      <c r="T2031">
        <v>905951</v>
      </c>
      <c r="U2031">
        <v>3254.2</v>
      </c>
      <c r="V2031" t="s">
        <v>3041</v>
      </c>
      <c r="Y2031">
        <v>820384</v>
      </c>
      <c r="Z2031" t="s">
        <v>4150</v>
      </c>
      <c r="AB2031">
        <f t="shared" si="250"/>
        <v>2022</v>
      </c>
      <c r="AC2031">
        <f t="shared" si="251"/>
        <v>3</v>
      </c>
      <c r="AD2031" t="str">
        <f t="shared" si="252"/>
        <v>Q4</v>
      </c>
      <c r="AE2031" t="str">
        <f t="shared" si="253"/>
        <v>FY21/22</v>
      </c>
      <c r="AF2031" t="str">
        <f t="shared" si="254"/>
        <v>EAST</v>
      </c>
    </row>
    <row r="2032" spans="1:32">
      <c r="A2032" t="s">
        <v>3594</v>
      </c>
      <c r="B2032" t="s">
        <v>22</v>
      </c>
      <c r="C2032" t="str">
        <f t="shared" si="248"/>
        <v>SERVICE_CHARGE</v>
      </c>
      <c r="D2032" s="4">
        <v>44623</v>
      </c>
      <c r="E2032" t="str">
        <f t="shared" si="249"/>
        <v>YAMAHA</v>
      </c>
      <c r="F2032">
        <v>12101182</v>
      </c>
      <c r="G2032" s="19">
        <v>44623</v>
      </c>
      <c r="H2032" t="s">
        <v>76</v>
      </c>
      <c r="I2032" t="s">
        <v>77</v>
      </c>
      <c r="J2032">
        <v>2</v>
      </c>
      <c r="K2032">
        <v>2</v>
      </c>
      <c r="L2032">
        <v>212.39</v>
      </c>
      <c r="M2032" t="s">
        <v>36</v>
      </c>
      <c r="N2032">
        <v>1.22</v>
      </c>
      <c r="O2032">
        <v>212.39</v>
      </c>
      <c r="P2032">
        <f t="shared" si="255"/>
        <v>259.11579999999998</v>
      </c>
      <c r="Q2032" t="s">
        <v>41</v>
      </c>
      <c r="R2032" t="s">
        <v>3112</v>
      </c>
      <c r="S2032" t="s">
        <v>25</v>
      </c>
      <c r="T2032">
        <v>905955</v>
      </c>
      <c r="U2032">
        <v>0</v>
      </c>
      <c r="V2032" t="s">
        <v>3038</v>
      </c>
      <c r="Z2032" t="s">
        <v>3114</v>
      </c>
      <c r="AB2032">
        <f t="shared" si="250"/>
        <v>2022</v>
      </c>
      <c r="AC2032">
        <f t="shared" si="251"/>
        <v>3</v>
      </c>
      <c r="AD2032" t="str">
        <f t="shared" si="252"/>
        <v>Q4</v>
      </c>
      <c r="AE2032" t="str">
        <f t="shared" si="253"/>
        <v>FY21/22</v>
      </c>
      <c r="AF2032" t="str">
        <f t="shared" si="254"/>
        <v>SOUTH</v>
      </c>
    </row>
    <row r="2033" spans="1:32">
      <c r="A2033" t="s">
        <v>3594</v>
      </c>
      <c r="B2033" t="s">
        <v>22</v>
      </c>
      <c r="C2033" t="str">
        <f t="shared" si="248"/>
        <v>SPARES/OTHER</v>
      </c>
      <c r="D2033" s="4">
        <v>44623</v>
      </c>
      <c r="E2033" t="str">
        <f t="shared" si="249"/>
        <v>YAMAHA</v>
      </c>
      <c r="F2033">
        <v>14104216</v>
      </c>
      <c r="G2033" s="19">
        <v>44623</v>
      </c>
      <c r="H2033" t="s">
        <v>2277</v>
      </c>
      <c r="I2033" t="s">
        <v>2278</v>
      </c>
      <c r="J2033">
        <v>2</v>
      </c>
      <c r="K2033">
        <v>2</v>
      </c>
      <c r="L2033">
        <v>1150.44</v>
      </c>
      <c r="M2033" t="s">
        <v>36</v>
      </c>
      <c r="N2033">
        <v>1.22</v>
      </c>
      <c r="O2033">
        <v>1150.44</v>
      </c>
      <c r="P2033">
        <f t="shared" si="255"/>
        <v>1403.5368000000001</v>
      </c>
      <c r="Q2033" t="s">
        <v>41</v>
      </c>
      <c r="R2033" t="s">
        <v>3112</v>
      </c>
      <c r="S2033" t="s">
        <v>25</v>
      </c>
      <c r="T2033">
        <v>905954</v>
      </c>
      <c r="U2033">
        <v>626</v>
      </c>
      <c r="V2033" t="s">
        <v>3041</v>
      </c>
      <c r="Y2033">
        <v>820702</v>
      </c>
      <c r="Z2033" t="s">
        <v>3114</v>
      </c>
      <c r="AB2033">
        <f t="shared" si="250"/>
        <v>2022</v>
      </c>
      <c r="AC2033">
        <f t="shared" si="251"/>
        <v>3</v>
      </c>
      <c r="AD2033" t="str">
        <f t="shared" si="252"/>
        <v>Q4</v>
      </c>
      <c r="AE2033" t="str">
        <f t="shared" si="253"/>
        <v>FY21/22</v>
      </c>
      <c r="AF2033" t="str">
        <f t="shared" si="254"/>
        <v>SOUTH</v>
      </c>
    </row>
    <row r="2034" spans="1:32">
      <c r="A2034" t="s">
        <v>3594</v>
      </c>
      <c r="B2034" t="s">
        <v>22</v>
      </c>
      <c r="C2034" t="str">
        <f t="shared" si="248"/>
        <v>SPARES/OTHER</v>
      </c>
      <c r="D2034" s="4">
        <v>44623</v>
      </c>
      <c r="E2034" t="str">
        <f t="shared" si="249"/>
        <v>YAMAHA</v>
      </c>
      <c r="F2034">
        <v>14104216</v>
      </c>
      <c r="G2034" s="19">
        <v>44623</v>
      </c>
      <c r="H2034" t="s">
        <v>603</v>
      </c>
      <c r="I2034" t="s">
        <v>598</v>
      </c>
      <c r="J2034">
        <v>2</v>
      </c>
      <c r="K2034">
        <v>2</v>
      </c>
      <c r="L2034">
        <v>672.57</v>
      </c>
      <c r="M2034" t="s">
        <v>36</v>
      </c>
      <c r="N2034">
        <v>1.22</v>
      </c>
      <c r="O2034">
        <v>672.57</v>
      </c>
      <c r="P2034">
        <f t="shared" si="255"/>
        <v>820.5354000000001</v>
      </c>
      <c r="Q2034" t="s">
        <v>41</v>
      </c>
      <c r="R2034" t="s">
        <v>3112</v>
      </c>
      <c r="S2034" t="s">
        <v>25</v>
      </c>
      <c r="T2034">
        <v>905954</v>
      </c>
      <c r="U2034">
        <v>352</v>
      </c>
      <c r="V2034" t="s">
        <v>3041</v>
      </c>
      <c r="Y2034">
        <v>820702</v>
      </c>
      <c r="Z2034" t="s">
        <v>3114</v>
      </c>
      <c r="AB2034">
        <f t="shared" si="250"/>
        <v>2022</v>
      </c>
      <c r="AC2034">
        <f t="shared" si="251"/>
        <v>3</v>
      </c>
      <c r="AD2034" t="str">
        <f t="shared" si="252"/>
        <v>Q4</v>
      </c>
      <c r="AE2034" t="str">
        <f t="shared" si="253"/>
        <v>FY21/22</v>
      </c>
      <c r="AF2034" t="str">
        <f t="shared" si="254"/>
        <v>SOUTH</v>
      </c>
    </row>
    <row r="2035" spans="1:32">
      <c r="A2035" t="s">
        <v>3594</v>
      </c>
      <c r="B2035" t="s">
        <v>22</v>
      </c>
      <c r="C2035" t="str">
        <f t="shared" si="248"/>
        <v>CONTRACT_FEE</v>
      </c>
      <c r="D2035" s="4">
        <v>44627</v>
      </c>
      <c r="E2035" t="str">
        <f t="shared" si="249"/>
        <v>YAMAHA</v>
      </c>
      <c r="F2035">
        <v>13100219</v>
      </c>
      <c r="G2035" s="19">
        <v>44627</v>
      </c>
      <c r="H2035" t="s">
        <v>76</v>
      </c>
      <c r="I2035" t="s">
        <v>77</v>
      </c>
      <c r="J2035">
        <v>1</v>
      </c>
      <c r="K2035">
        <v>1</v>
      </c>
      <c r="L2035">
        <v>24778.76</v>
      </c>
      <c r="M2035" t="s">
        <v>36</v>
      </c>
      <c r="N2035">
        <v>1.22</v>
      </c>
      <c r="O2035">
        <v>24778.76</v>
      </c>
      <c r="P2035">
        <f t="shared" si="255"/>
        <v>30230.087199999998</v>
      </c>
      <c r="Q2035" t="s">
        <v>41</v>
      </c>
      <c r="R2035" t="s">
        <v>1618</v>
      </c>
      <c r="S2035" t="s">
        <v>25</v>
      </c>
      <c r="T2035">
        <v>905956</v>
      </c>
      <c r="U2035">
        <v>0</v>
      </c>
      <c r="V2035" t="s">
        <v>3035</v>
      </c>
      <c r="Z2035" t="s">
        <v>1620</v>
      </c>
      <c r="AB2035">
        <f t="shared" si="250"/>
        <v>2022</v>
      </c>
      <c r="AC2035">
        <f t="shared" si="251"/>
        <v>3</v>
      </c>
      <c r="AD2035" t="str">
        <f t="shared" si="252"/>
        <v>Q4</v>
      </c>
      <c r="AE2035" t="str">
        <f t="shared" si="253"/>
        <v>FY21/22</v>
      </c>
      <c r="AF2035" t="str">
        <f t="shared" si="254"/>
        <v>SOUTH</v>
      </c>
    </row>
    <row r="2036" spans="1:32">
      <c r="A2036" t="s">
        <v>3594</v>
      </c>
      <c r="B2036" t="s">
        <v>22</v>
      </c>
      <c r="C2036" t="str">
        <f t="shared" si="248"/>
        <v>SERVICE_CHARGE</v>
      </c>
      <c r="D2036" s="4">
        <v>44634</v>
      </c>
      <c r="E2036" t="str">
        <f t="shared" si="249"/>
        <v>YAMAHA</v>
      </c>
      <c r="F2036">
        <v>12101183</v>
      </c>
      <c r="G2036" s="19">
        <v>44634</v>
      </c>
      <c r="H2036" t="s">
        <v>76</v>
      </c>
      <c r="I2036" t="s">
        <v>77</v>
      </c>
      <c r="J2036">
        <v>2</v>
      </c>
      <c r="K2036">
        <v>2</v>
      </c>
      <c r="L2036">
        <v>5309.73</v>
      </c>
      <c r="M2036" t="s">
        <v>36</v>
      </c>
      <c r="N2036">
        <v>1.22</v>
      </c>
      <c r="O2036">
        <v>5309.73</v>
      </c>
      <c r="P2036">
        <f t="shared" si="255"/>
        <v>6477.8705999999993</v>
      </c>
      <c r="Q2036" t="s">
        <v>41</v>
      </c>
      <c r="R2036" t="s">
        <v>2664</v>
      </c>
      <c r="S2036" t="s">
        <v>25</v>
      </c>
      <c r="T2036">
        <v>905957</v>
      </c>
      <c r="U2036">
        <v>0</v>
      </c>
      <c r="V2036" t="s">
        <v>3038</v>
      </c>
      <c r="Z2036" t="s">
        <v>2666</v>
      </c>
      <c r="AB2036">
        <f t="shared" si="250"/>
        <v>2022</v>
      </c>
      <c r="AC2036">
        <f t="shared" si="251"/>
        <v>3</v>
      </c>
      <c r="AD2036" t="str">
        <f t="shared" si="252"/>
        <v>Q4</v>
      </c>
      <c r="AE2036" t="str">
        <f t="shared" si="253"/>
        <v>FY21/22</v>
      </c>
      <c r="AF2036" t="str">
        <f t="shared" si="254"/>
        <v>SOUTH</v>
      </c>
    </row>
    <row r="2037" spans="1:32">
      <c r="A2037" t="s">
        <v>3594</v>
      </c>
      <c r="B2037" t="s">
        <v>3651</v>
      </c>
      <c r="C2037" t="str">
        <f t="shared" si="248"/>
        <v>SERVICE_CHARGE</v>
      </c>
      <c r="D2037" s="4">
        <v>44638</v>
      </c>
      <c r="E2037" t="str">
        <f t="shared" si="249"/>
        <v>YAMAHA</v>
      </c>
      <c r="F2037">
        <v>12101184</v>
      </c>
      <c r="G2037" s="19">
        <v>44638</v>
      </c>
      <c r="H2037" t="s">
        <v>76</v>
      </c>
      <c r="I2037" t="s">
        <v>77</v>
      </c>
      <c r="J2037">
        <v>1</v>
      </c>
      <c r="K2037">
        <v>1</v>
      </c>
      <c r="L2037">
        <v>108000</v>
      </c>
      <c r="M2037" t="s">
        <v>36</v>
      </c>
      <c r="N2037">
        <v>1.22</v>
      </c>
      <c r="O2037">
        <v>108000</v>
      </c>
      <c r="P2037">
        <f t="shared" si="255"/>
        <v>131760</v>
      </c>
      <c r="Q2037" t="s">
        <v>3652</v>
      </c>
      <c r="R2037" t="s">
        <v>4676</v>
      </c>
      <c r="S2037" t="s">
        <v>25</v>
      </c>
      <c r="T2037">
        <v>905949</v>
      </c>
      <c r="U2037">
        <v>0</v>
      </c>
      <c r="V2037" t="s">
        <v>3038</v>
      </c>
      <c r="X2037" t="s">
        <v>4739</v>
      </c>
      <c r="Z2037" t="s">
        <v>4740</v>
      </c>
      <c r="AB2037">
        <f t="shared" si="250"/>
        <v>2022</v>
      </c>
      <c r="AC2037">
        <f t="shared" si="251"/>
        <v>3</v>
      </c>
      <c r="AD2037" t="str">
        <f t="shared" si="252"/>
        <v>Q4</v>
      </c>
      <c r="AE2037" t="str">
        <f t="shared" si="253"/>
        <v>FY21/22</v>
      </c>
      <c r="AF2037" t="str">
        <f t="shared" si="254"/>
        <v>NORTH</v>
      </c>
    </row>
    <row r="2038" spans="1:32">
      <c r="A2038" t="s">
        <v>3594</v>
      </c>
      <c r="B2038" t="s">
        <v>3651</v>
      </c>
      <c r="C2038" t="str">
        <f t="shared" si="248"/>
        <v>FEEDER</v>
      </c>
      <c r="D2038" s="4">
        <v>44638</v>
      </c>
      <c r="E2038" t="str">
        <f t="shared" si="249"/>
        <v>YAMAHA</v>
      </c>
      <c r="F2038">
        <v>14104217</v>
      </c>
      <c r="G2038" s="19">
        <v>44638</v>
      </c>
      <c r="H2038" t="s">
        <v>37</v>
      </c>
      <c r="I2038" t="s">
        <v>38</v>
      </c>
      <c r="J2038">
        <v>90</v>
      </c>
      <c r="K2038">
        <v>90</v>
      </c>
      <c r="L2038">
        <v>247950</v>
      </c>
      <c r="M2038" t="s">
        <v>36</v>
      </c>
      <c r="N2038">
        <v>1.22</v>
      </c>
      <c r="O2038">
        <v>247950</v>
      </c>
      <c r="P2038">
        <f t="shared" si="255"/>
        <v>302499</v>
      </c>
      <c r="Q2038" t="s">
        <v>3652</v>
      </c>
      <c r="R2038" t="s">
        <v>4676</v>
      </c>
      <c r="S2038" t="s">
        <v>25</v>
      </c>
      <c r="T2038">
        <v>905948</v>
      </c>
      <c r="U2038">
        <v>182057.73</v>
      </c>
      <c r="V2038" t="s">
        <v>3041</v>
      </c>
      <c r="X2038" t="s">
        <v>4741</v>
      </c>
      <c r="Y2038">
        <v>822365</v>
      </c>
      <c r="Z2038" t="s">
        <v>4740</v>
      </c>
      <c r="AB2038">
        <f t="shared" si="250"/>
        <v>2022</v>
      </c>
      <c r="AC2038">
        <f t="shared" si="251"/>
        <v>3</v>
      </c>
      <c r="AD2038" t="str">
        <f t="shared" si="252"/>
        <v>Q4</v>
      </c>
      <c r="AE2038" t="str">
        <f t="shared" si="253"/>
        <v>FY21/22</v>
      </c>
      <c r="AF2038" t="str">
        <f t="shared" si="254"/>
        <v>NORTH</v>
      </c>
    </row>
    <row r="2039" spans="1:32">
      <c r="A2039" t="s">
        <v>3594</v>
      </c>
      <c r="B2039" t="s">
        <v>3651</v>
      </c>
      <c r="C2039" t="str">
        <f t="shared" si="248"/>
        <v>FEEDER</v>
      </c>
      <c r="D2039" s="4">
        <v>44638</v>
      </c>
      <c r="E2039" t="str">
        <f t="shared" si="249"/>
        <v>YAMAHA</v>
      </c>
      <c r="F2039">
        <v>14104217</v>
      </c>
      <c r="G2039" s="19">
        <v>44638</v>
      </c>
      <c r="H2039" t="s">
        <v>70</v>
      </c>
      <c r="I2039" t="s">
        <v>71</v>
      </c>
      <c r="J2039">
        <v>10</v>
      </c>
      <c r="K2039">
        <v>10</v>
      </c>
      <c r="L2039">
        <v>40050</v>
      </c>
      <c r="M2039" t="s">
        <v>36</v>
      </c>
      <c r="N2039">
        <v>1.22</v>
      </c>
      <c r="O2039">
        <v>40050</v>
      </c>
      <c r="P2039">
        <f t="shared" si="255"/>
        <v>48861</v>
      </c>
      <c r="Q2039" t="s">
        <v>3652</v>
      </c>
      <c r="R2039" t="s">
        <v>4676</v>
      </c>
      <c r="S2039" t="s">
        <v>25</v>
      </c>
      <c r="T2039">
        <v>905948</v>
      </c>
      <c r="U2039">
        <v>35945.94</v>
      </c>
      <c r="V2039" t="s">
        <v>3041</v>
      </c>
      <c r="X2039" t="s">
        <v>4741</v>
      </c>
      <c r="Y2039">
        <v>822365</v>
      </c>
      <c r="Z2039" t="s">
        <v>4740</v>
      </c>
      <c r="AB2039">
        <f t="shared" si="250"/>
        <v>2022</v>
      </c>
      <c r="AC2039">
        <f t="shared" si="251"/>
        <v>3</v>
      </c>
      <c r="AD2039" t="str">
        <f t="shared" si="252"/>
        <v>Q4</v>
      </c>
      <c r="AE2039" t="str">
        <f t="shared" si="253"/>
        <v>FY21/22</v>
      </c>
      <c r="AF2039" t="str">
        <f t="shared" si="254"/>
        <v>NORTH</v>
      </c>
    </row>
    <row r="2040" spans="1:32">
      <c r="A2040" t="s">
        <v>3594</v>
      </c>
      <c r="B2040" t="s">
        <v>3651</v>
      </c>
      <c r="C2040" t="str">
        <f t="shared" si="248"/>
        <v>SPARES/OTHER</v>
      </c>
      <c r="D2040" s="4">
        <v>44638</v>
      </c>
      <c r="E2040" t="str">
        <f t="shared" si="249"/>
        <v>OTHERS</v>
      </c>
      <c r="F2040">
        <v>14104218</v>
      </c>
      <c r="G2040" s="19">
        <v>44638</v>
      </c>
      <c r="H2040" t="s">
        <v>2247</v>
      </c>
      <c r="I2040" t="s">
        <v>2248</v>
      </c>
      <c r="J2040">
        <v>1</v>
      </c>
      <c r="K2040">
        <v>1</v>
      </c>
      <c r="L2040">
        <v>0</v>
      </c>
      <c r="M2040" t="s">
        <v>36</v>
      </c>
      <c r="N2040">
        <v>1.22</v>
      </c>
      <c r="O2040">
        <v>0</v>
      </c>
      <c r="P2040">
        <f t="shared" si="255"/>
        <v>0</v>
      </c>
      <c r="Q2040" t="s">
        <v>3652</v>
      </c>
      <c r="R2040" t="s">
        <v>4676</v>
      </c>
      <c r="S2040" t="s">
        <v>25</v>
      </c>
      <c r="T2040">
        <v>905958</v>
      </c>
      <c r="U2040">
        <v>28600</v>
      </c>
      <c r="V2040" t="s">
        <v>3041</v>
      </c>
      <c r="X2040" t="s">
        <v>4739</v>
      </c>
      <c r="Y2040">
        <v>822366</v>
      </c>
      <c r="Z2040" t="s">
        <v>4740</v>
      </c>
      <c r="AB2040">
        <f t="shared" si="250"/>
        <v>2022</v>
      </c>
      <c r="AC2040">
        <f t="shared" si="251"/>
        <v>3</v>
      </c>
      <c r="AD2040" t="str">
        <f t="shared" si="252"/>
        <v>Q4</v>
      </c>
      <c r="AE2040" t="str">
        <f t="shared" si="253"/>
        <v>FY21/22</v>
      </c>
      <c r="AF2040" t="str">
        <f t="shared" si="254"/>
        <v>NORTH</v>
      </c>
    </row>
    <row r="2041" spans="1:32">
      <c r="A2041" t="s">
        <v>3594</v>
      </c>
      <c r="B2041" t="s">
        <v>3651</v>
      </c>
      <c r="C2041" t="str">
        <f t="shared" si="248"/>
        <v>SPARES/OTHER</v>
      </c>
      <c r="D2041" s="4">
        <v>44638</v>
      </c>
      <c r="E2041" t="str">
        <f t="shared" si="249"/>
        <v>OTHERS</v>
      </c>
      <c r="F2041">
        <v>14104218</v>
      </c>
      <c r="G2041" s="19">
        <v>44638</v>
      </c>
      <c r="H2041" t="s">
        <v>2195</v>
      </c>
      <c r="I2041" t="s">
        <v>1237</v>
      </c>
      <c r="J2041">
        <v>1</v>
      </c>
      <c r="K2041">
        <v>1</v>
      </c>
      <c r="L2041">
        <v>0</v>
      </c>
      <c r="M2041" t="s">
        <v>36</v>
      </c>
      <c r="N2041">
        <v>1.22</v>
      </c>
      <c r="O2041">
        <v>0</v>
      </c>
      <c r="P2041">
        <f t="shared" si="255"/>
        <v>0</v>
      </c>
      <c r="Q2041" t="s">
        <v>3652</v>
      </c>
      <c r="R2041" t="s">
        <v>4676</v>
      </c>
      <c r="S2041" t="s">
        <v>25</v>
      </c>
      <c r="T2041">
        <v>905958</v>
      </c>
      <c r="U2041">
        <v>27700</v>
      </c>
      <c r="V2041" t="s">
        <v>3041</v>
      </c>
      <c r="X2041" t="s">
        <v>4739</v>
      </c>
      <c r="Y2041">
        <v>822366</v>
      </c>
      <c r="Z2041" t="s">
        <v>4740</v>
      </c>
      <c r="AB2041">
        <f t="shared" si="250"/>
        <v>2022</v>
      </c>
      <c r="AC2041">
        <f t="shared" si="251"/>
        <v>3</v>
      </c>
      <c r="AD2041" t="str">
        <f t="shared" si="252"/>
        <v>Q4</v>
      </c>
      <c r="AE2041" t="str">
        <f t="shared" si="253"/>
        <v>FY21/22</v>
      </c>
      <c r="AF2041" t="str">
        <f t="shared" si="254"/>
        <v>NORTH</v>
      </c>
    </row>
    <row r="2042" spans="1:32">
      <c r="A2042" t="s">
        <v>3594</v>
      </c>
      <c r="B2042" t="s">
        <v>3651</v>
      </c>
      <c r="C2042" t="str">
        <f t="shared" si="248"/>
        <v>SPARES/OTHER</v>
      </c>
      <c r="D2042" s="4">
        <v>44638</v>
      </c>
      <c r="E2042" t="str">
        <f t="shared" si="249"/>
        <v>OTHERS</v>
      </c>
      <c r="F2042">
        <v>14104218</v>
      </c>
      <c r="G2042" s="19">
        <v>44638</v>
      </c>
      <c r="H2042" t="s">
        <v>4742</v>
      </c>
      <c r="I2042" t="s">
        <v>4743</v>
      </c>
      <c r="J2042">
        <v>1</v>
      </c>
      <c r="K2042">
        <v>1</v>
      </c>
      <c r="L2042">
        <v>0</v>
      </c>
      <c r="M2042" t="s">
        <v>36</v>
      </c>
      <c r="N2042">
        <v>1.22</v>
      </c>
      <c r="O2042">
        <v>0</v>
      </c>
      <c r="P2042">
        <f t="shared" si="255"/>
        <v>0</v>
      </c>
      <c r="Q2042" t="s">
        <v>3652</v>
      </c>
      <c r="R2042" t="s">
        <v>4676</v>
      </c>
      <c r="S2042" t="s">
        <v>25</v>
      </c>
      <c r="T2042">
        <v>905958</v>
      </c>
      <c r="U2042">
        <v>1500</v>
      </c>
      <c r="V2042" t="s">
        <v>3041</v>
      </c>
      <c r="X2042" t="s">
        <v>4739</v>
      </c>
      <c r="Y2042">
        <v>822366</v>
      </c>
      <c r="Z2042" t="s">
        <v>4740</v>
      </c>
      <c r="AB2042">
        <f t="shared" si="250"/>
        <v>2022</v>
      </c>
      <c r="AC2042">
        <f t="shared" si="251"/>
        <v>3</v>
      </c>
      <c r="AD2042" t="str">
        <f t="shared" si="252"/>
        <v>Q4</v>
      </c>
      <c r="AE2042" t="str">
        <f t="shared" si="253"/>
        <v>FY21/22</v>
      </c>
      <c r="AF2042" t="str">
        <f t="shared" si="254"/>
        <v>NORTH</v>
      </c>
    </row>
    <row r="2043" spans="1:32">
      <c r="A2043" t="s">
        <v>3594</v>
      </c>
      <c r="B2043" t="s">
        <v>3651</v>
      </c>
      <c r="C2043" t="str">
        <f t="shared" si="248"/>
        <v>SPARES/OTHER</v>
      </c>
      <c r="D2043" s="4">
        <v>44638</v>
      </c>
      <c r="E2043" t="str">
        <f t="shared" si="249"/>
        <v>OTHERS</v>
      </c>
      <c r="F2043">
        <v>14104218</v>
      </c>
      <c r="G2043" s="19">
        <v>44638</v>
      </c>
      <c r="H2043" t="s">
        <v>4744</v>
      </c>
      <c r="I2043" t="s">
        <v>4745</v>
      </c>
      <c r="J2043">
        <v>1</v>
      </c>
      <c r="K2043">
        <v>1</v>
      </c>
      <c r="L2043">
        <v>0</v>
      </c>
      <c r="M2043" t="s">
        <v>36</v>
      </c>
      <c r="N2043">
        <v>1.22</v>
      </c>
      <c r="O2043">
        <v>0</v>
      </c>
      <c r="P2043">
        <f t="shared" si="255"/>
        <v>0</v>
      </c>
      <c r="Q2043" t="s">
        <v>3652</v>
      </c>
      <c r="R2043" t="s">
        <v>4676</v>
      </c>
      <c r="S2043" t="s">
        <v>25</v>
      </c>
      <c r="T2043">
        <v>905958</v>
      </c>
      <c r="U2043">
        <v>1500</v>
      </c>
      <c r="V2043" t="s">
        <v>3041</v>
      </c>
      <c r="X2043" t="s">
        <v>4739</v>
      </c>
      <c r="Y2043">
        <v>822366</v>
      </c>
      <c r="Z2043" t="s">
        <v>4740</v>
      </c>
      <c r="AB2043">
        <f t="shared" si="250"/>
        <v>2022</v>
      </c>
      <c r="AC2043">
        <f t="shared" si="251"/>
        <v>3</v>
      </c>
      <c r="AD2043" t="str">
        <f t="shared" si="252"/>
        <v>Q4</v>
      </c>
      <c r="AE2043" t="str">
        <f t="shared" si="253"/>
        <v>FY21/22</v>
      </c>
      <c r="AF2043" t="str">
        <f t="shared" si="254"/>
        <v>NORTH</v>
      </c>
    </row>
    <row r="2044" spans="1:32">
      <c r="A2044" t="s">
        <v>3594</v>
      </c>
      <c r="B2044" t="s">
        <v>3672</v>
      </c>
      <c r="C2044" t="str">
        <f t="shared" si="248"/>
        <v>FEEDER</v>
      </c>
      <c r="D2044" s="4">
        <v>44642</v>
      </c>
      <c r="E2044" t="str">
        <f t="shared" si="249"/>
        <v>YAMAHA</v>
      </c>
      <c r="F2044">
        <v>14104219</v>
      </c>
      <c r="G2044" s="19">
        <v>44642</v>
      </c>
      <c r="H2044" t="s">
        <v>72</v>
      </c>
      <c r="I2044" t="s">
        <v>73</v>
      </c>
      <c r="J2044">
        <v>3</v>
      </c>
      <c r="K2044">
        <v>3</v>
      </c>
      <c r="L2044">
        <v>12977.88</v>
      </c>
      <c r="M2044" t="s">
        <v>36</v>
      </c>
      <c r="N2044">
        <v>1.22</v>
      </c>
      <c r="O2044">
        <v>12977.88</v>
      </c>
      <c r="P2044">
        <f t="shared" si="255"/>
        <v>15833.013599999998</v>
      </c>
      <c r="Q2044" t="s">
        <v>4053</v>
      </c>
      <c r="R2044" t="s">
        <v>4498</v>
      </c>
      <c r="S2044" t="s">
        <v>25</v>
      </c>
      <c r="T2044">
        <v>905959</v>
      </c>
      <c r="U2044">
        <v>11026.11</v>
      </c>
      <c r="V2044" t="s">
        <v>3041</v>
      </c>
      <c r="Y2044">
        <v>822625</v>
      </c>
      <c r="Z2044" t="s">
        <v>4499</v>
      </c>
      <c r="AB2044">
        <f t="shared" si="250"/>
        <v>2022</v>
      </c>
      <c r="AC2044">
        <f t="shared" si="251"/>
        <v>3</v>
      </c>
      <c r="AD2044" t="str">
        <f t="shared" si="252"/>
        <v>Q4</v>
      </c>
      <c r="AE2044" t="str">
        <f t="shared" si="253"/>
        <v>FY21/22</v>
      </c>
      <c r="AF2044" t="str">
        <f t="shared" si="254"/>
        <v>WEST</v>
      </c>
    </row>
    <row r="2045" spans="1:32">
      <c r="A2045" t="s">
        <v>3594</v>
      </c>
      <c r="B2045" t="s">
        <v>22</v>
      </c>
      <c r="C2045" t="str">
        <f t="shared" si="248"/>
        <v>SERVICE_CHARGE</v>
      </c>
      <c r="D2045" s="4">
        <v>44649</v>
      </c>
      <c r="E2045" t="str">
        <f t="shared" si="249"/>
        <v>OTHERS</v>
      </c>
      <c r="F2045">
        <v>12101185</v>
      </c>
      <c r="G2045" s="19">
        <v>44649</v>
      </c>
      <c r="H2045" t="s">
        <v>357</v>
      </c>
      <c r="I2045" t="s">
        <v>77</v>
      </c>
      <c r="J2045">
        <v>3</v>
      </c>
      <c r="K2045">
        <v>3</v>
      </c>
      <c r="L2045">
        <v>318.58</v>
      </c>
      <c r="M2045" t="s">
        <v>36</v>
      </c>
      <c r="N2045">
        <v>1.22</v>
      </c>
      <c r="O2045">
        <v>318.58</v>
      </c>
      <c r="P2045">
        <f t="shared" si="255"/>
        <v>388.66759999999999</v>
      </c>
      <c r="Q2045" t="s">
        <v>41</v>
      </c>
      <c r="R2045" t="s">
        <v>1157</v>
      </c>
      <c r="S2045" t="s">
        <v>25</v>
      </c>
      <c r="T2045">
        <v>905961</v>
      </c>
      <c r="U2045">
        <v>0</v>
      </c>
      <c r="V2045" t="s">
        <v>3038</v>
      </c>
      <c r="Z2045" t="s">
        <v>1159</v>
      </c>
      <c r="AB2045">
        <f t="shared" si="250"/>
        <v>2022</v>
      </c>
      <c r="AC2045">
        <f t="shared" si="251"/>
        <v>3</v>
      </c>
      <c r="AD2045" t="str">
        <f t="shared" si="252"/>
        <v>Q4</v>
      </c>
      <c r="AE2045" t="str">
        <f t="shared" si="253"/>
        <v>FY21/22</v>
      </c>
      <c r="AF2045" t="str">
        <f t="shared" si="254"/>
        <v>SOUTH</v>
      </c>
    </row>
    <row r="2046" spans="1:32">
      <c r="A2046" t="s">
        <v>3594</v>
      </c>
      <c r="B2046" t="s">
        <v>22</v>
      </c>
      <c r="C2046" t="str">
        <f t="shared" si="248"/>
        <v>SPARES/OTHER</v>
      </c>
      <c r="D2046" s="4">
        <v>44649</v>
      </c>
      <c r="E2046" t="str">
        <f t="shared" si="249"/>
        <v>YAMAHA</v>
      </c>
      <c r="F2046">
        <v>14104220</v>
      </c>
      <c r="G2046" s="19">
        <v>44649</v>
      </c>
      <c r="H2046" t="s">
        <v>3480</v>
      </c>
      <c r="I2046" t="s">
        <v>257</v>
      </c>
      <c r="J2046">
        <v>2</v>
      </c>
      <c r="K2046">
        <v>2</v>
      </c>
      <c r="L2046">
        <v>3893.81</v>
      </c>
      <c r="M2046" t="s">
        <v>36</v>
      </c>
      <c r="N2046">
        <v>1.22</v>
      </c>
      <c r="O2046">
        <v>3893.81</v>
      </c>
      <c r="P2046">
        <f t="shared" si="255"/>
        <v>4750.4481999999998</v>
      </c>
      <c r="Q2046" t="s">
        <v>41</v>
      </c>
      <c r="R2046" t="s">
        <v>1157</v>
      </c>
      <c r="S2046" t="s">
        <v>25</v>
      </c>
      <c r="T2046">
        <v>905960</v>
      </c>
      <c r="U2046">
        <v>2058</v>
      </c>
      <c r="V2046" t="s">
        <v>3041</v>
      </c>
      <c r="X2046" t="s">
        <v>3481</v>
      </c>
      <c r="Y2046">
        <v>823404</v>
      </c>
      <c r="Z2046" t="s">
        <v>1159</v>
      </c>
      <c r="AB2046">
        <f t="shared" si="250"/>
        <v>2022</v>
      </c>
      <c r="AC2046">
        <f t="shared" si="251"/>
        <v>3</v>
      </c>
      <c r="AD2046" t="str">
        <f t="shared" si="252"/>
        <v>Q4</v>
      </c>
      <c r="AE2046" t="str">
        <f t="shared" si="253"/>
        <v>FY21/22</v>
      </c>
      <c r="AF2046" t="str">
        <f t="shared" si="254"/>
        <v>SOUTH</v>
      </c>
    </row>
    <row r="2047" spans="1:32">
      <c r="A2047" t="s">
        <v>3594</v>
      </c>
      <c r="B2047" t="s">
        <v>22</v>
      </c>
      <c r="C2047" t="str">
        <f t="shared" si="248"/>
        <v>SPARES/OTHER</v>
      </c>
      <c r="D2047" s="4">
        <v>44649</v>
      </c>
      <c r="E2047" t="str">
        <f t="shared" si="249"/>
        <v>YAMAHA</v>
      </c>
      <c r="F2047">
        <v>14104220</v>
      </c>
      <c r="G2047" s="19">
        <v>44649</v>
      </c>
      <c r="H2047" t="s">
        <v>1938</v>
      </c>
      <c r="I2047" t="s">
        <v>1939</v>
      </c>
      <c r="J2047">
        <v>4</v>
      </c>
      <c r="K2047">
        <v>4</v>
      </c>
      <c r="L2047">
        <v>1168.1400000000001</v>
      </c>
      <c r="M2047" t="s">
        <v>36</v>
      </c>
      <c r="N2047">
        <v>1.22</v>
      </c>
      <c r="O2047">
        <v>1168.1400000000001</v>
      </c>
      <c r="P2047">
        <f t="shared" si="255"/>
        <v>1425.1308000000001</v>
      </c>
      <c r="Q2047" t="s">
        <v>41</v>
      </c>
      <c r="R2047" t="s">
        <v>1157</v>
      </c>
      <c r="S2047" t="s">
        <v>25</v>
      </c>
      <c r="T2047">
        <v>905960</v>
      </c>
      <c r="U2047">
        <v>696</v>
      </c>
      <c r="V2047" t="s">
        <v>3041</v>
      </c>
      <c r="X2047" t="s">
        <v>3481</v>
      </c>
      <c r="Y2047">
        <v>823404</v>
      </c>
      <c r="Z2047" t="s">
        <v>1159</v>
      </c>
      <c r="AB2047">
        <f t="shared" si="250"/>
        <v>2022</v>
      </c>
      <c r="AC2047">
        <f t="shared" si="251"/>
        <v>3</v>
      </c>
      <c r="AD2047" t="str">
        <f t="shared" si="252"/>
        <v>Q4</v>
      </c>
      <c r="AE2047" t="str">
        <f t="shared" si="253"/>
        <v>FY21/22</v>
      </c>
      <c r="AF2047" t="str">
        <f t="shared" si="254"/>
        <v>SOUTH</v>
      </c>
    </row>
    <row r="2048" spans="1:32">
      <c r="A2048" t="s">
        <v>3594</v>
      </c>
      <c r="B2048" t="s">
        <v>22</v>
      </c>
      <c r="C2048" t="str">
        <f t="shared" si="248"/>
        <v>SPARES/OTHER</v>
      </c>
      <c r="D2048" s="4">
        <v>44649</v>
      </c>
      <c r="E2048" t="str">
        <f t="shared" si="249"/>
        <v>YAMAHA</v>
      </c>
      <c r="F2048">
        <v>14104220</v>
      </c>
      <c r="G2048" s="19">
        <v>44649</v>
      </c>
      <c r="H2048" t="s">
        <v>1815</v>
      </c>
      <c r="I2048" t="s">
        <v>598</v>
      </c>
      <c r="J2048">
        <v>4</v>
      </c>
      <c r="K2048">
        <v>4</v>
      </c>
      <c r="L2048">
        <v>1451.33</v>
      </c>
      <c r="M2048" t="s">
        <v>36</v>
      </c>
      <c r="N2048">
        <v>1.22</v>
      </c>
      <c r="O2048">
        <v>1451.33</v>
      </c>
      <c r="P2048">
        <f t="shared" si="255"/>
        <v>1770.6225999999999</v>
      </c>
      <c r="Q2048" t="s">
        <v>41</v>
      </c>
      <c r="R2048" t="s">
        <v>1157</v>
      </c>
      <c r="S2048" t="s">
        <v>25</v>
      </c>
      <c r="T2048">
        <v>905960</v>
      </c>
      <c r="U2048">
        <v>848</v>
      </c>
      <c r="V2048" t="s">
        <v>3041</v>
      </c>
      <c r="X2048" t="s">
        <v>3481</v>
      </c>
      <c r="Y2048">
        <v>823404</v>
      </c>
      <c r="Z2048" t="s">
        <v>1159</v>
      </c>
      <c r="AB2048">
        <f t="shared" si="250"/>
        <v>2022</v>
      </c>
      <c r="AC2048">
        <f t="shared" si="251"/>
        <v>3</v>
      </c>
      <c r="AD2048" t="str">
        <f t="shared" si="252"/>
        <v>Q4</v>
      </c>
      <c r="AE2048" t="str">
        <f t="shared" si="253"/>
        <v>FY21/22</v>
      </c>
      <c r="AF2048" t="str">
        <f t="shared" si="254"/>
        <v>SOUTH</v>
      </c>
    </row>
    <row r="2049" spans="1:32">
      <c r="A2049" t="s">
        <v>3594</v>
      </c>
      <c r="B2049" t="s">
        <v>22</v>
      </c>
      <c r="C2049" t="str">
        <f t="shared" si="248"/>
        <v>SPARES/OTHER</v>
      </c>
      <c r="D2049" s="4">
        <v>44649</v>
      </c>
      <c r="E2049" t="str">
        <f t="shared" si="249"/>
        <v>YAMAHA</v>
      </c>
      <c r="F2049">
        <v>14104220</v>
      </c>
      <c r="G2049" s="19">
        <v>44649</v>
      </c>
      <c r="H2049" t="s">
        <v>132</v>
      </c>
      <c r="I2049" t="s">
        <v>133</v>
      </c>
      <c r="J2049">
        <v>5</v>
      </c>
      <c r="K2049">
        <v>5</v>
      </c>
      <c r="L2049">
        <v>2300.88</v>
      </c>
      <c r="M2049" t="s">
        <v>36</v>
      </c>
      <c r="N2049">
        <v>1.22</v>
      </c>
      <c r="O2049">
        <v>2300.88</v>
      </c>
      <c r="P2049">
        <f t="shared" si="255"/>
        <v>2807.0736000000002</v>
      </c>
      <c r="Q2049" t="s">
        <v>41</v>
      </c>
      <c r="R2049" t="s">
        <v>1157</v>
      </c>
      <c r="S2049" t="s">
        <v>25</v>
      </c>
      <c r="T2049">
        <v>905960</v>
      </c>
      <c r="U2049">
        <v>1255</v>
      </c>
      <c r="V2049" t="s">
        <v>3041</v>
      </c>
      <c r="X2049" t="s">
        <v>3481</v>
      </c>
      <c r="Y2049">
        <v>823404</v>
      </c>
      <c r="Z2049" t="s">
        <v>1159</v>
      </c>
      <c r="AB2049">
        <f t="shared" si="250"/>
        <v>2022</v>
      </c>
      <c r="AC2049">
        <f t="shared" si="251"/>
        <v>3</v>
      </c>
      <c r="AD2049" t="str">
        <f t="shared" si="252"/>
        <v>Q4</v>
      </c>
      <c r="AE2049" t="str">
        <f t="shared" si="253"/>
        <v>FY21/22</v>
      </c>
      <c r="AF2049" t="str">
        <f t="shared" si="254"/>
        <v>SOUTH</v>
      </c>
    </row>
    <row r="2050" spans="1:32">
      <c r="A2050" t="s">
        <v>3594</v>
      </c>
      <c r="B2050" t="s">
        <v>22</v>
      </c>
      <c r="C2050" t="str">
        <f t="shared" ref="C2050:C2113" si="256">IF(F2050="", "", IF(AND(F2050&gt;=12000000, F2050&lt;=13000000, OR(ISNUMBER(SEARCH("SERVICE", H2050)), ISNUMBER(SEARCH("REPAIR CHARGE", I2050)), ISNUMBER(SEARCH("REPAIR", H2050)))), "SERVICE_CHARGE", IF(AND(F2050&gt;=13000000, F2050&lt;=14000000, OR(ISNUMBER(SEARCH("SERVICE", H2050)), ISNUMBER(SEARCH("REPAIR CHARGE", I2050)), ISNUMBER(SEARCH("REPAIR", H2050)))), "CONTRACT_FEE", IF(AND(F2050&gt;=14000000, F2050&lt;=15000000, OR(ISNUMBER(SEARCH("TAPE FEEDER", I2050)), ISNUMBER(SEARCH("ZS FEEDER", I2050)), ISNUMBER(SEARCH("TRAY", I2050)))), "FEEDER", "SPARES/OTHER"))))</f>
        <v>CONTRACT_FEE</v>
      </c>
      <c r="D2050" s="4">
        <v>44662</v>
      </c>
      <c r="E2050" t="str">
        <f t="shared" ref="E2050:E2113" si="257">IF(ISNUMBER(SEARCH("YMCT",H2050)),"YAMAHA",IF(ISNUMBER(SEARCH("HELI",H2050)),"HELLER",IF(ISNUMBER(SEARCH("PEMR",H2050)),"PEMTRON",IF(ISNUMBER(SEARCH("PEMT",H2050)),"PEMTRON",IF(H2050="","",(IFERROR(1/0,"OTHERS")))))))</f>
        <v>YAMAHA</v>
      </c>
      <c r="F2050">
        <v>13100220</v>
      </c>
      <c r="G2050" s="19">
        <v>44662</v>
      </c>
      <c r="H2050" t="s">
        <v>76</v>
      </c>
      <c r="I2050" t="s">
        <v>77</v>
      </c>
      <c r="J2050">
        <v>1</v>
      </c>
      <c r="K2050">
        <v>1</v>
      </c>
      <c r="L2050">
        <v>3982.3</v>
      </c>
      <c r="M2050" t="s">
        <v>36</v>
      </c>
      <c r="N2050">
        <v>1.22</v>
      </c>
      <c r="O2050">
        <v>3982.3</v>
      </c>
      <c r="P2050">
        <f t="shared" si="255"/>
        <v>4858.4059999999999</v>
      </c>
      <c r="Q2050" t="s">
        <v>41</v>
      </c>
      <c r="R2050" t="s">
        <v>3105</v>
      </c>
      <c r="S2050" t="s">
        <v>25</v>
      </c>
      <c r="T2050">
        <v>905962</v>
      </c>
      <c r="U2050">
        <v>0</v>
      </c>
      <c r="V2050" t="s">
        <v>3035</v>
      </c>
      <c r="Z2050" t="s">
        <v>2628</v>
      </c>
      <c r="AB2050">
        <f t="shared" ref="AB2050:AB2113" si="258">IF(D2050="","",YEAR(D2050))</f>
        <v>2022</v>
      </c>
      <c r="AC2050">
        <f t="shared" ref="AC2050:AC2113" si="259">IF(D2050="","",MONTH(D2050))</f>
        <v>4</v>
      </c>
      <c r="AD2050" t="str">
        <f t="shared" ref="AD2050:AD2113" si="260">IFERROR(IF(AC2050="","",IF(AND(AC2050&gt;=10,AC2050&lt;=12),"Q3",IF(AND(AC2050&gt;=1,AC2050&lt;=3),"Q4",IF(AND(AC2050&gt;=7,AC2050&lt;=9),"Q2",IF(AND(AC2050&gt;=4,AC2050&lt;=6),"Q1"))))),"")</f>
        <v>Q1</v>
      </c>
      <c r="AE2050" t="str">
        <f t="shared" ref="AE2050:AE2113" si="261">IFERROR(IF(AD2050="Q4","FY"&amp;RIGHT(AB2050,2)-1&amp;"/"&amp;RIGHT(AB2050,2),"FY"&amp;RIGHT(AB2050,2)&amp;"/"&amp;RIGHT(AB2050,2)+1),"")</f>
        <v>FY22/23</v>
      </c>
      <c r="AF2050" t="str">
        <f t="shared" ref="AF2050:AF2113" si="262">IF(B2050="SZX","SOUTH",IF(B2050="BJS","NORTH",IF(B2050="SHA","EAST",IF(B2050="","",(IF(AND(B2050&lt;&gt;"SZX",B2050&lt;&gt;"SHA",B2050&lt;&gt;"BJS"),"WEST"))))))</f>
        <v>SOUTH</v>
      </c>
    </row>
    <row r="2051" spans="1:32">
      <c r="A2051" t="s">
        <v>3594</v>
      </c>
      <c r="B2051" t="s">
        <v>3646</v>
      </c>
      <c r="C2051" t="str">
        <f t="shared" si="256"/>
        <v>FEEDER</v>
      </c>
      <c r="D2051" s="4">
        <v>44664</v>
      </c>
      <c r="E2051" t="str">
        <f t="shared" si="257"/>
        <v>YAMAHA</v>
      </c>
      <c r="F2051">
        <v>14104221</v>
      </c>
      <c r="G2051" s="19">
        <v>44664</v>
      </c>
      <c r="H2051" t="s">
        <v>74</v>
      </c>
      <c r="I2051" t="s">
        <v>75</v>
      </c>
      <c r="J2051">
        <v>1</v>
      </c>
      <c r="K2051">
        <v>1</v>
      </c>
      <c r="L2051">
        <v>5830.97</v>
      </c>
      <c r="M2051" t="s">
        <v>36</v>
      </c>
      <c r="N2051">
        <v>1.22</v>
      </c>
      <c r="O2051">
        <v>5830.97</v>
      </c>
      <c r="P2051">
        <f t="shared" ref="P2051:P2114" si="263">IF(M2051="CNY",O2051*N2051,IF(M2051="USD",O2051*7.8,IF(M2051="HKD",O2051*1,IF(M2051="JPY",O2051*0.0563,""))))</f>
        <v>7113.7834000000003</v>
      </c>
      <c r="Q2051" t="s">
        <v>4058</v>
      </c>
      <c r="R2051" t="s">
        <v>4593</v>
      </c>
      <c r="S2051" t="s">
        <v>25</v>
      </c>
      <c r="T2051">
        <v>905963</v>
      </c>
      <c r="U2051">
        <v>4912.54</v>
      </c>
      <c r="V2051" t="s">
        <v>3041</v>
      </c>
      <c r="Y2051">
        <v>824670</v>
      </c>
      <c r="Z2051" t="s">
        <v>4594</v>
      </c>
      <c r="AB2051">
        <f t="shared" si="258"/>
        <v>2022</v>
      </c>
      <c r="AC2051">
        <f t="shared" si="259"/>
        <v>4</v>
      </c>
      <c r="AD2051" t="str">
        <f t="shared" si="260"/>
        <v>Q1</v>
      </c>
      <c r="AE2051" t="str">
        <f t="shared" si="261"/>
        <v>FY22/23</v>
      </c>
      <c r="AF2051" t="str">
        <f t="shared" si="262"/>
        <v>EAST</v>
      </c>
    </row>
    <row r="2052" spans="1:32">
      <c r="A2052" t="s">
        <v>3594</v>
      </c>
      <c r="B2052" t="s">
        <v>3646</v>
      </c>
      <c r="C2052" t="str">
        <f t="shared" si="256"/>
        <v>FEEDER</v>
      </c>
      <c r="D2052" s="4">
        <v>44664</v>
      </c>
      <c r="E2052" t="str">
        <f t="shared" si="257"/>
        <v>YAMAHA</v>
      </c>
      <c r="F2052">
        <v>14104221</v>
      </c>
      <c r="G2052" s="19">
        <v>44664</v>
      </c>
      <c r="H2052" t="s">
        <v>353</v>
      </c>
      <c r="I2052" t="s">
        <v>354</v>
      </c>
      <c r="J2052">
        <v>1</v>
      </c>
      <c r="K2052">
        <v>1</v>
      </c>
      <c r="L2052">
        <v>8630.09</v>
      </c>
      <c r="M2052" t="s">
        <v>36</v>
      </c>
      <c r="N2052">
        <v>1.22</v>
      </c>
      <c r="O2052">
        <v>8630.09</v>
      </c>
      <c r="P2052">
        <f t="shared" si="263"/>
        <v>10528.709800000001</v>
      </c>
      <c r="Q2052" t="s">
        <v>4058</v>
      </c>
      <c r="R2052" t="s">
        <v>4593</v>
      </c>
      <c r="S2052" t="s">
        <v>25</v>
      </c>
      <c r="T2052">
        <v>905963</v>
      </c>
      <c r="U2052">
        <v>7018.06</v>
      </c>
      <c r="V2052" t="s">
        <v>3041</v>
      </c>
      <c r="Y2052">
        <v>824670</v>
      </c>
      <c r="Z2052" t="s">
        <v>4594</v>
      </c>
      <c r="AB2052">
        <f t="shared" si="258"/>
        <v>2022</v>
      </c>
      <c r="AC2052">
        <f t="shared" si="259"/>
        <v>4</v>
      </c>
      <c r="AD2052" t="str">
        <f t="shared" si="260"/>
        <v>Q1</v>
      </c>
      <c r="AE2052" t="str">
        <f t="shared" si="261"/>
        <v>FY22/23</v>
      </c>
      <c r="AF2052" t="str">
        <f t="shared" si="262"/>
        <v>EAST</v>
      </c>
    </row>
    <row r="2053" spans="1:32">
      <c r="A2053" t="s">
        <v>3594</v>
      </c>
      <c r="B2053" t="s">
        <v>3646</v>
      </c>
      <c r="C2053" t="str">
        <f t="shared" si="256"/>
        <v>FEEDER</v>
      </c>
      <c r="D2053" s="4">
        <v>44666</v>
      </c>
      <c r="E2053" t="str">
        <f t="shared" si="257"/>
        <v>YAMAHA</v>
      </c>
      <c r="F2053">
        <v>14104222</v>
      </c>
      <c r="G2053" s="19">
        <v>44666</v>
      </c>
      <c r="H2053" t="s">
        <v>74</v>
      </c>
      <c r="I2053" t="s">
        <v>75</v>
      </c>
      <c r="J2053">
        <v>3</v>
      </c>
      <c r="K2053">
        <v>3</v>
      </c>
      <c r="L2053">
        <v>17365.490000000002</v>
      </c>
      <c r="M2053" t="s">
        <v>36</v>
      </c>
      <c r="N2053">
        <v>1.22</v>
      </c>
      <c r="O2053">
        <v>17365.490000000002</v>
      </c>
      <c r="P2053">
        <f t="shared" si="263"/>
        <v>21185.897800000002</v>
      </c>
      <c r="Q2053" t="s">
        <v>4058</v>
      </c>
      <c r="R2053" t="s">
        <v>4407</v>
      </c>
      <c r="S2053" t="s">
        <v>25</v>
      </c>
      <c r="T2053">
        <v>905964</v>
      </c>
      <c r="U2053">
        <v>14737.62</v>
      </c>
      <c r="V2053" t="s">
        <v>3041</v>
      </c>
      <c r="Y2053">
        <v>824959</v>
      </c>
      <c r="Z2053" t="s">
        <v>4408</v>
      </c>
      <c r="AB2053">
        <f t="shared" si="258"/>
        <v>2022</v>
      </c>
      <c r="AC2053">
        <f t="shared" si="259"/>
        <v>4</v>
      </c>
      <c r="AD2053" t="str">
        <f t="shared" si="260"/>
        <v>Q1</v>
      </c>
      <c r="AE2053" t="str">
        <f t="shared" si="261"/>
        <v>FY22/23</v>
      </c>
      <c r="AF2053" t="str">
        <f t="shared" si="262"/>
        <v>EAST</v>
      </c>
    </row>
    <row r="2054" spans="1:32">
      <c r="A2054" t="s">
        <v>3594</v>
      </c>
      <c r="B2054" t="s">
        <v>3646</v>
      </c>
      <c r="C2054" t="str">
        <f t="shared" si="256"/>
        <v>FEEDER</v>
      </c>
      <c r="D2054" s="4">
        <v>44666</v>
      </c>
      <c r="E2054" t="str">
        <f t="shared" si="257"/>
        <v>YAMAHA</v>
      </c>
      <c r="F2054">
        <v>14104222</v>
      </c>
      <c r="G2054" s="19">
        <v>44666</v>
      </c>
      <c r="H2054" t="s">
        <v>353</v>
      </c>
      <c r="I2054" t="s">
        <v>354</v>
      </c>
      <c r="J2054">
        <v>1</v>
      </c>
      <c r="K2054">
        <v>1</v>
      </c>
      <c r="L2054">
        <v>8414.16</v>
      </c>
      <c r="M2054" t="s">
        <v>36</v>
      </c>
      <c r="N2054">
        <v>1.22</v>
      </c>
      <c r="O2054">
        <v>8414.16</v>
      </c>
      <c r="P2054">
        <f t="shared" si="263"/>
        <v>10265.2752</v>
      </c>
      <c r="Q2054" t="s">
        <v>4058</v>
      </c>
      <c r="R2054" t="s">
        <v>4407</v>
      </c>
      <c r="S2054" t="s">
        <v>25</v>
      </c>
      <c r="T2054">
        <v>905964</v>
      </c>
      <c r="U2054">
        <v>7018.06</v>
      </c>
      <c r="V2054" t="s">
        <v>3041</v>
      </c>
      <c r="Y2054">
        <v>824959</v>
      </c>
      <c r="Z2054" t="s">
        <v>4408</v>
      </c>
      <c r="AB2054">
        <f t="shared" si="258"/>
        <v>2022</v>
      </c>
      <c r="AC2054">
        <f t="shared" si="259"/>
        <v>4</v>
      </c>
      <c r="AD2054" t="str">
        <f t="shared" si="260"/>
        <v>Q1</v>
      </c>
      <c r="AE2054" t="str">
        <f t="shared" si="261"/>
        <v>FY22/23</v>
      </c>
      <c r="AF2054" t="str">
        <f t="shared" si="262"/>
        <v>EAST</v>
      </c>
    </row>
    <row r="2055" spans="1:32">
      <c r="A2055" t="s">
        <v>3594</v>
      </c>
      <c r="B2055" t="s">
        <v>3651</v>
      </c>
      <c r="C2055" t="str">
        <f t="shared" si="256"/>
        <v>SERVICE_CHARGE</v>
      </c>
      <c r="D2055" s="4">
        <v>44672</v>
      </c>
      <c r="E2055" t="str">
        <f t="shared" si="257"/>
        <v>YAMAHA</v>
      </c>
      <c r="F2055">
        <v>12101186</v>
      </c>
      <c r="G2055" s="19">
        <v>44672</v>
      </c>
      <c r="H2055" t="s">
        <v>76</v>
      </c>
      <c r="I2055" t="s">
        <v>77</v>
      </c>
      <c r="J2055">
        <v>1</v>
      </c>
      <c r="K2055">
        <v>1</v>
      </c>
      <c r="L2055">
        <v>1681.42</v>
      </c>
      <c r="M2055" t="s">
        <v>36</v>
      </c>
      <c r="N2055">
        <v>1.22</v>
      </c>
      <c r="O2055">
        <v>1681.42</v>
      </c>
      <c r="P2055">
        <f t="shared" si="263"/>
        <v>2051.3324000000002</v>
      </c>
      <c r="Q2055" t="s">
        <v>3652</v>
      </c>
      <c r="R2055" t="s">
        <v>4282</v>
      </c>
      <c r="S2055" t="s">
        <v>25</v>
      </c>
      <c r="T2055">
        <v>905965</v>
      </c>
      <c r="U2055">
        <v>0</v>
      </c>
      <c r="V2055" t="s">
        <v>3038</v>
      </c>
      <c r="X2055" t="s">
        <v>4746</v>
      </c>
      <c r="Z2055" t="s">
        <v>4284</v>
      </c>
      <c r="AB2055">
        <f t="shared" si="258"/>
        <v>2022</v>
      </c>
      <c r="AC2055">
        <f t="shared" si="259"/>
        <v>4</v>
      </c>
      <c r="AD2055" t="str">
        <f t="shared" si="260"/>
        <v>Q1</v>
      </c>
      <c r="AE2055" t="str">
        <f t="shared" si="261"/>
        <v>FY22/23</v>
      </c>
      <c r="AF2055" t="str">
        <f t="shared" si="262"/>
        <v>NORTH</v>
      </c>
    </row>
    <row r="2056" spans="1:32">
      <c r="A2056" t="s">
        <v>3594</v>
      </c>
      <c r="B2056" t="s">
        <v>3651</v>
      </c>
      <c r="C2056" t="str">
        <f t="shared" si="256"/>
        <v>CONTRACT_FEE</v>
      </c>
      <c r="D2056" s="4">
        <v>44692</v>
      </c>
      <c r="E2056" t="str">
        <f t="shared" si="257"/>
        <v>YAMAHA</v>
      </c>
      <c r="F2056">
        <v>13100221</v>
      </c>
      <c r="G2056" s="19">
        <v>44692</v>
      </c>
      <c r="H2056" t="s">
        <v>76</v>
      </c>
      <c r="I2056" t="s">
        <v>77</v>
      </c>
      <c r="J2056">
        <v>1</v>
      </c>
      <c r="K2056">
        <v>1</v>
      </c>
      <c r="L2056">
        <v>3000</v>
      </c>
      <c r="M2056" t="s">
        <v>36</v>
      </c>
      <c r="N2056">
        <v>1.095</v>
      </c>
      <c r="O2056">
        <v>3000</v>
      </c>
      <c r="P2056">
        <f t="shared" si="263"/>
        <v>3285</v>
      </c>
      <c r="Q2056" t="s">
        <v>3652</v>
      </c>
      <c r="R2056" t="s">
        <v>4048</v>
      </c>
      <c r="S2056" t="s">
        <v>25</v>
      </c>
      <c r="T2056">
        <v>905966</v>
      </c>
      <c r="U2056">
        <v>0</v>
      </c>
      <c r="V2056" t="s">
        <v>3035</v>
      </c>
      <c r="X2056" t="s">
        <v>4720</v>
      </c>
      <c r="Z2056" t="s">
        <v>4050</v>
      </c>
      <c r="AB2056">
        <f t="shared" si="258"/>
        <v>2022</v>
      </c>
      <c r="AC2056">
        <f t="shared" si="259"/>
        <v>5</v>
      </c>
      <c r="AD2056" t="str">
        <f t="shared" si="260"/>
        <v>Q1</v>
      </c>
      <c r="AE2056" t="str">
        <f t="shared" si="261"/>
        <v>FY22/23</v>
      </c>
      <c r="AF2056" t="str">
        <f t="shared" si="262"/>
        <v>NORTH</v>
      </c>
    </row>
    <row r="2057" spans="1:32">
      <c r="A2057" t="s">
        <v>3594</v>
      </c>
      <c r="B2057" t="s">
        <v>3651</v>
      </c>
      <c r="C2057" t="str">
        <f t="shared" si="256"/>
        <v>CONTRACT_FEE</v>
      </c>
      <c r="D2057" s="4">
        <v>44692</v>
      </c>
      <c r="E2057" t="str">
        <f t="shared" si="257"/>
        <v>YAMAHA</v>
      </c>
      <c r="F2057">
        <v>13100222</v>
      </c>
      <c r="G2057" s="19">
        <v>44692</v>
      </c>
      <c r="H2057" t="s">
        <v>76</v>
      </c>
      <c r="I2057" t="s">
        <v>77</v>
      </c>
      <c r="J2057">
        <v>1</v>
      </c>
      <c r="K2057">
        <v>1</v>
      </c>
      <c r="L2057">
        <v>6000</v>
      </c>
      <c r="M2057" t="s">
        <v>36</v>
      </c>
      <c r="N2057">
        <v>1.095</v>
      </c>
      <c r="O2057">
        <v>6000</v>
      </c>
      <c r="P2057">
        <f t="shared" si="263"/>
        <v>6570</v>
      </c>
      <c r="Q2057" t="s">
        <v>3652</v>
      </c>
      <c r="R2057" t="s">
        <v>4200</v>
      </c>
      <c r="S2057" t="s">
        <v>25</v>
      </c>
      <c r="T2057">
        <v>905968</v>
      </c>
      <c r="U2057">
        <v>0</v>
      </c>
      <c r="V2057" t="s">
        <v>3035</v>
      </c>
      <c r="X2057" t="s">
        <v>4731</v>
      </c>
      <c r="Z2057" t="s">
        <v>4202</v>
      </c>
      <c r="AB2057">
        <f t="shared" si="258"/>
        <v>2022</v>
      </c>
      <c r="AC2057">
        <f t="shared" si="259"/>
        <v>5</v>
      </c>
      <c r="AD2057" t="str">
        <f t="shared" si="260"/>
        <v>Q1</v>
      </c>
      <c r="AE2057" t="str">
        <f t="shared" si="261"/>
        <v>FY22/23</v>
      </c>
      <c r="AF2057" t="str">
        <f t="shared" si="262"/>
        <v>NORTH</v>
      </c>
    </row>
    <row r="2058" spans="1:32">
      <c r="A2058" t="s">
        <v>3594</v>
      </c>
      <c r="B2058" t="s">
        <v>22</v>
      </c>
      <c r="C2058" t="str">
        <f t="shared" si="256"/>
        <v>SERVICE_CHARGE</v>
      </c>
      <c r="D2058" s="4">
        <v>44704</v>
      </c>
      <c r="E2058" t="str">
        <f t="shared" si="257"/>
        <v>YAMAHA</v>
      </c>
      <c r="F2058">
        <v>12101187</v>
      </c>
      <c r="G2058" s="19">
        <v>44704</v>
      </c>
      <c r="H2058" t="s">
        <v>76</v>
      </c>
      <c r="I2058" t="s">
        <v>77</v>
      </c>
      <c r="J2058">
        <v>1</v>
      </c>
      <c r="K2058">
        <v>1</v>
      </c>
      <c r="L2058">
        <v>3097.34</v>
      </c>
      <c r="M2058" t="s">
        <v>36</v>
      </c>
      <c r="N2058">
        <v>1.095</v>
      </c>
      <c r="O2058">
        <v>3097.34</v>
      </c>
      <c r="P2058">
        <f t="shared" si="263"/>
        <v>3391.5873000000001</v>
      </c>
      <c r="Q2058" t="s">
        <v>41</v>
      </c>
      <c r="R2058" t="s">
        <v>3050</v>
      </c>
      <c r="S2058" t="s">
        <v>25</v>
      </c>
      <c r="T2058">
        <v>905970</v>
      </c>
      <c r="U2058">
        <v>0</v>
      </c>
      <c r="V2058" t="s">
        <v>3038</v>
      </c>
      <c r="Z2058" t="s">
        <v>3052</v>
      </c>
      <c r="AB2058">
        <f t="shared" si="258"/>
        <v>2022</v>
      </c>
      <c r="AC2058">
        <f t="shared" si="259"/>
        <v>5</v>
      </c>
      <c r="AD2058" t="str">
        <f t="shared" si="260"/>
        <v>Q1</v>
      </c>
      <c r="AE2058" t="str">
        <f t="shared" si="261"/>
        <v>FY22/23</v>
      </c>
      <c r="AF2058" t="str">
        <f t="shared" si="262"/>
        <v>SOUTH</v>
      </c>
    </row>
    <row r="2059" spans="1:32">
      <c r="A2059" t="s">
        <v>3594</v>
      </c>
      <c r="B2059" t="s">
        <v>22</v>
      </c>
      <c r="C2059" t="str">
        <f t="shared" si="256"/>
        <v>SPARES/OTHER</v>
      </c>
      <c r="D2059" s="4">
        <v>44704</v>
      </c>
      <c r="E2059" t="str">
        <f t="shared" si="257"/>
        <v>OTHERS</v>
      </c>
      <c r="F2059">
        <v>14104223</v>
      </c>
      <c r="G2059" s="19">
        <v>44704</v>
      </c>
      <c r="H2059" t="s">
        <v>3236</v>
      </c>
      <c r="I2059" t="s">
        <v>351</v>
      </c>
      <c r="J2059">
        <v>5</v>
      </c>
      <c r="K2059">
        <v>5</v>
      </c>
      <c r="L2059">
        <v>6938.75</v>
      </c>
      <c r="M2059" t="s">
        <v>36</v>
      </c>
      <c r="N2059">
        <v>1.095</v>
      </c>
      <c r="O2059">
        <v>6938.75</v>
      </c>
      <c r="P2059">
        <f t="shared" si="263"/>
        <v>7597.9312499999996</v>
      </c>
      <c r="Q2059" t="s">
        <v>41</v>
      </c>
      <c r="R2059" t="s">
        <v>3050</v>
      </c>
      <c r="S2059" t="s">
        <v>25</v>
      </c>
      <c r="T2059">
        <v>905969</v>
      </c>
      <c r="U2059">
        <v>2212.4</v>
      </c>
      <c r="V2059" t="s">
        <v>3041</v>
      </c>
      <c r="Y2059">
        <v>879254</v>
      </c>
      <c r="Z2059" t="s">
        <v>3052</v>
      </c>
      <c r="AB2059">
        <f t="shared" si="258"/>
        <v>2022</v>
      </c>
      <c r="AC2059">
        <f t="shared" si="259"/>
        <v>5</v>
      </c>
      <c r="AD2059" t="str">
        <f t="shared" si="260"/>
        <v>Q1</v>
      </c>
      <c r="AE2059" t="str">
        <f t="shared" si="261"/>
        <v>FY22/23</v>
      </c>
      <c r="AF2059" t="str">
        <f t="shared" si="262"/>
        <v>SOUTH</v>
      </c>
    </row>
    <row r="2060" spans="1:32">
      <c r="A2060" t="s">
        <v>3594</v>
      </c>
      <c r="B2060" t="s">
        <v>22</v>
      </c>
      <c r="C2060" t="str">
        <f t="shared" si="256"/>
        <v>SPARES/OTHER</v>
      </c>
      <c r="D2060" s="4">
        <v>44704</v>
      </c>
      <c r="E2060" t="str">
        <f t="shared" si="257"/>
        <v>YAMAHA</v>
      </c>
      <c r="F2060">
        <v>14104223</v>
      </c>
      <c r="G2060" s="19">
        <v>44704</v>
      </c>
      <c r="H2060" t="s">
        <v>1167</v>
      </c>
      <c r="I2060" t="s">
        <v>1168</v>
      </c>
      <c r="J2060">
        <v>3</v>
      </c>
      <c r="K2060">
        <v>3</v>
      </c>
      <c r="L2060">
        <v>11946.9</v>
      </c>
      <c r="M2060" t="s">
        <v>36</v>
      </c>
      <c r="N2060">
        <v>1.095</v>
      </c>
      <c r="O2060">
        <v>11946.9</v>
      </c>
      <c r="P2060">
        <f t="shared" si="263"/>
        <v>13081.8555</v>
      </c>
      <c r="Q2060" t="s">
        <v>41</v>
      </c>
      <c r="R2060" t="s">
        <v>3050</v>
      </c>
      <c r="S2060" t="s">
        <v>25</v>
      </c>
      <c r="T2060">
        <v>905969</v>
      </c>
      <c r="U2060">
        <v>5343</v>
      </c>
      <c r="V2060" t="s">
        <v>3041</v>
      </c>
      <c r="Y2060">
        <v>879254</v>
      </c>
      <c r="Z2060" t="s">
        <v>3052</v>
      </c>
      <c r="AB2060">
        <f t="shared" si="258"/>
        <v>2022</v>
      </c>
      <c r="AC2060">
        <f t="shared" si="259"/>
        <v>5</v>
      </c>
      <c r="AD2060" t="str">
        <f t="shared" si="260"/>
        <v>Q1</v>
      </c>
      <c r="AE2060" t="str">
        <f t="shared" si="261"/>
        <v>FY22/23</v>
      </c>
      <c r="AF2060" t="str">
        <f t="shared" si="262"/>
        <v>SOUTH</v>
      </c>
    </row>
    <row r="2061" spans="1:32">
      <c r="A2061" t="s">
        <v>3594</v>
      </c>
      <c r="B2061" t="s">
        <v>22</v>
      </c>
      <c r="C2061" t="str">
        <f t="shared" si="256"/>
        <v>SPARES/OTHER</v>
      </c>
      <c r="D2061" s="4">
        <v>44704</v>
      </c>
      <c r="E2061" t="str">
        <f t="shared" si="257"/>
        <v>OTHERS</v>
      </c>
      <c r="F2061">
        <v>14104223</v>
      </c>
      <c r="G2061" s="19">
        <v>44704</v>
      </c>
      <c r="H2061" t="s">
        <v>3482</v>
      </c>
      <c r="I2061" t="s">
        <v>351</v>
      </c>
      <c r="J2061">
        <v>3</v>
      </c>
      <c r="K2061">
        <v>3</v>
      </c>
      <c r="L2061">
        <v>3902.64</v>
      </c>
      <c r="M2061" t="s">
        <v>36</v>
      </c>
      <c r="N2061">
        <v>1.095</v>
      </c>
      <c r="O2061">
        <v>3902.64</v>
      </c>
      <c r="P2061">
        <f t="shared" si="263"/>
        <v>4273.3908000000001</v>
      </c>
      <c r="Q2061" t="s">
        <v>41</v>
      </c>
      <c r="R2061" t="s">
        <v>3050</v>
      </c>
      <c r="S2061" t="s">
        <v>25</v>
      </c>
      <c r="T2061">
        <v>905969</v>
      </c>
      <c r="U2061">
        <v>929.19</v>
      </c>
      <c r="V2061" t="s">
        <v>3041</v>
      </c>
      <c r="Y2061">
        <v>879254</v>
      </c>
      <c r="Z2061" t="s">
        <v>3052</v>
      </c>
      <c r="AB2061">
        <f t="shared" si="258"/>
        <v>2022</v>
      </c>
      <c r="AC2061">
        <f t="shared" si="259"/>
        <v>5</v>
      </c>
      <c r="AD2061" t="str">
        <f t="shared" si="260"/>
        <v>Q1</v>
      </c>
      <c r="AE2061" t="str">
        <f t="shared" si="261"/>
        <v>FY22/23</v>
      </c>
      <c r="AF2061" t="str">
        <f t="shared" si="262"/>
        <v>SOUTH</v>
      </c>
    </row>
    <row r="2062" spans="1:32">
      <c r="A2062" t="s">
        <v>3594</v>
      </c>
      <c r="B2062" t="s">
        <v>22</v>
      </c>
      <c r="C2062" t="str">
        <f t="shared" si="256"/>
        <v>SPARES/OTHER</v>
      </c>
      <c r="D2062" s="4">
        <v>44704</v>
      </c>
      <c r="E2062" t="str">
        <f t="shared" si="257"/>
        <v>OTHERS</v>
      </c>
      <c r="F2062">
        <v>14104223</v>
      </c>
      <c r="G2062" s="19">
        <v>44704</v>
      </c>
      <c r="H2062" t="s">
        <v>3394</v>
      </c>
      <c r="I2062" t="s">
        <v>351</v>
      </c>
      <c r="J2062">
        <v>3</v>
      </c>
      <c r="K2062">
        <v>3</v>
      </c>
      <c r="L2062">
        <v>3902.64</v>
      </c>
      <c r="M2062" t="s">
        <v>36</v>
      </c>
      <c r="N2062">
        <v>1.095</v>
      </c>
      <c r="O2062">
        <v>3902.64</v>
      </c>
      <c r="P2062">
        <f t="shared" si="263"/>
        <v>4273.3908000000001</v>
      </c>
      <c r="Q2062" t="s">
        <v>41</v>
      </c>
      <c r="R2062" t="s">
        <v>3050</v>
      </c>
      <c r="S2062" t="s">
        <v>25</v>
      </c>
      <c r="T2062">
        <v>905969</v>
      </c>
      <c r="U2062">
        <v>1327.44</v>
      </c>
      <c r="V2062" t="s">
        <v>3041</v>
      </c>
      <c r="Y2062">
        <v>879254</v>
      </c>
      <c r="Z2062" t="s">
        <v>3052</v>
      </c>
      <c r="AB2062">
        <f t="shared" si="258"/>
        <v>2022</v>
      </c>
      <c r="AC2062">
        <f t="shared" si="259"/>
        <v>5</v>
      </c>
      <c r="AD2062" t="str">
        <f t="shared" si="260"/>
        <v>Q1</v>
      </c>
      <c r="AE2062" t="str">
        <f t="shared" si="261"/>
        <v>FY22/23</v>
      </c>
      <c r="AF2062" t="str">
        <f t="shared" si="262"/>
        <v>SOUTH</v>
      </c>
    </row>
    <row r="2063" spans="1:32">
      <c r="A2063" t="s">
        <v>3594</v>
      </c>
      <c r="B2063" t="s">
        <v>22</v>
      </c>
      <c r="C2063" t="str">
        <f t="shared" si="256"/>
        <v>SPARES/OTHER</v>
      </c>
      <c r="D2063" s="4">
        <v>44704</v>
      </c>
      <c r="E2063" t="str">
        <f t="shared" si="257"/>
        <v>OTHERS</v>
      </c>
      <c r="F2063">
        <v>14104223</v>
      </c>
      <c r="G2063" s="19">
        <v>44704</v>
      </c>
      <c r="H2063" t="s">
        <v>3483</v>
      </c>
      <c r="I2063" t="s">
        <v>351</v>
      </c>
      <c r="J2063">
        <v>5</v>
      </c>
      <c r="K2063">
        <v>5</v>
      </c>
      <c r="L2063">
        <v>6938.05</v>
      </c>
      <c r="M2063" t="s">
        <v>36</v>
      </c>
      <c r="N2063">
        <v>1.095</v>
      </c>
      <c r="O2063">
        <v>6938.05</v>
      </c>
      <c r="P2063">
        <f t="shared" si="263"/>
        <v>7597.1647499999999</v>
      </c>
      <c r="Q2063" t="s">
        <v>41</v>
      </c>
      <c r="R2063" t="s">
        <v>3050</v>
      </c>
      <c r="S2063" t="s">
        <v>25</v>
      </c>
      <c r="T2063">
        <v>905969</v>
      </c>
      <c r="U2063">
        <v>1548.65</v>
      </c>
      <c r="V2063" t="s">
        <v>3041</v>
      </c>
      <c r="Y2063">
        <v>879254</v>
      </c>
      <c r="Z2063" t="s">
        <v>3052</v>
      </c>
      <c r="AB2063">
        <f t="shared" si="258"/>
        <v>2022</v>
      </c>
      <c r="AC2063">
        <f t="shared" si="259"/>
        <v>5</v>
      </c>
      <c r="AD2063" t="str">
        <f t="shared" si="260"/>
        <v>Q1</v>
      </c>
      <c r="AE2063" t="str">
        <f t="shared" si="261"/>
        <v>FY22/23</v>
      </c>
      <c r="AF2063" t="str">
        <f t="shared" si="262"/>
        <v>SOUTH</v>
      </c>
    </row>
    <row r="2064" spans="1:32">
      <c r="A2064" t="s">
        <v>3594</v>
      </c>
      <c r="B2064" t="s">
        <v>22</v>
      </c>
      <c r="C2064" t="str">
        <f t="shared" si="256"/>
        <v>SPARES/OTHER</v>
      </c>
      <c r="D2064" s="4">
        <v>44704</v>
      </c>
      <c r="E2064" t="str">
        <f t="shared" si="257"/>
        <v>OTHERS</v>
      </c>
      <c r="F2064">
        <v>14104223</v>
      </c>
      <c r="G2064" s="19">
        <v>44704</v>
      </c>
      <c r="H2064" t="s">
        <v>3233</v>
      </c>
      <c r="I2064" t="s">
        <v>351</v>
      </c>
      <c r="J2064">
        <v>5</v>
      </c>
      <c r="K2064">
        <v>5</v>
      </c>
      <c r="L2064">
        <v>6938.05</v>
      </c>
      <c r="M2064" t="s">
        <v>36</v>
      </c>
      <c r="N2064">
        <v>1.095</v>
      </c>
      <c r="O2064">
        <v>6938.05</v>
      </c>
      <c r="P2064">
        <f t="shared" si="263"/>
        <v>7597.1647499999999</v>
      </c>
      <c r="Q2064" t="s">
        <v>41</v>
      </c>
      <c r="R2064" t="s">
        <v>3050</v>
      </c>
      <c r="S2064" t="s">
        <v>25</v>
      </c>
      <c r="T2064">
        <v>905969</v>
      </c>
      <c r="U2064">
        <v>2433.65</v>
      </c>
      <c r="V2064" t="s">
        <v>3041</v>
      </c>
      <c r="Y2064">
        <v>879254</v>
      </c>
      <c r="Z2064" t="s">
        <v>3052</v>
      </c>
      <c r="AB2064">
        <f t="shared" si="258"/>
        <v>2022</v>
      </c>
      <c r="AC2064">
        <f t="shared" si="259"/>
        <v>5</v>
      </c>
      <c r="AD2064" t="str">
        <f t="shared" si="260"/>
        <v>Q1</v>
      </c>
      <c r="AE2064" t="str">
        <f t="shared" si="261"/>
        <v>FY22/23</v>
      </c>
      <c r="AF2064" t="str">
        <f t="shared" si="262"/>
        <v>SOUTH</v>
      </c>
    </row>
    <row r="2065" spans="1:32">
      <c r="A2065" t="s">
        <v>3594</v>
      </c>
      <c r="B2065" t="s">
        <v>22</v>
      </c>
      <c r="C2065" t="str">
        <f t="shared" si="256"/>
        <v>SPARES/OTHER</v>
      </c>
      <c r="D2065" s="4">
        <v>44704</v>
      </c>
      <c r="E2065" t="str">
        <f t="shared" si="257"/>
        <v>YAMAHA</v>
      </c>
      <c r="F2065">
        <v>14104223</v>
      </c>
      <c r="G2065" s="19">
        <v>44704</v>
      </c>
      <c r="H2065" t="s">
        <v>1195</v>
      </c>
      <c r="I2065" t="s">
        <v>127</v>
      </c>
      <c r="J2065">
        <v>1</v>
      </c>
      <c r="K2065">
        <v>1</v>
      </c>
      <c r="L2065">
        <v>11327.43</v>
      </c>
      <c r="M2065" t="s">
        <v>36</v>
      </c>
      <c r="N2065">
        <v>1.095</v>
      </c>
      <c r="O2065">
        <v>11327.43</v>
      </c>
      <c r="P2065">
        <f t="shared" si="263"/>
        <v>12403.53585</v>
      </c>
      <c r="Q2065" t="s">
        <v>41</v>
      </c>
      <c r="R2065" t="s">
        <v>3050</v>
      </c>
      <c r="S2065" t="s">
        <v>25</v>
      </c>
      <c r="T2065">
        <v>905969</v>
      </c>
      <c r="U2065">
        <v>5796</v>
      </c>
      <c r="V2065" t="s">
        <v>3041</v>
      </c>
      <c r="Y2065">
        <v>879254</v>
      </c>
      <c r="Z2065" t="s">
        <v>3052</v>
      </c>
      <c r="AB2065">
        <f t="shared" si="258"/>
        <v>2022</v>
      </c>
      <c r="AC2065">
        <f t="shared" si="259"/>
        <v>5</v>
      </c>
      <c r="AD2065" t="str">
        <f t="shared" si="260"/>
        <v>Q1</v>
      </c>
      <c r="AE2065" t="str">
        <f t="shared" si="261"/>
        <v>FY22/23</v>
      </c>
      <c r="AF2065" t="str">
        <f t="shared" si="262"/>
        <v>SOUTH</v>
      </c>
    </row>
    <row r="2066" spans="1:32">
      <c r="A2066" t="s">
        <v>3594</v>
      </c>
      <c r="B2066" t="s">
        <v>22</v>
      </c>
      <c r="C2066" t="str">
        <f t="shared" si="256"/>
        <v>SPARES/OTHER</v>
      </c>
      <c r="D2066" s="4">
        <v>44704</v>
      </c>
      <c r="E2066" t="str">
        <f t="shared" si="257"/>
        <v>YAMAHA</v>
      </c>
      <c r="F2066">
        <v>14104223</v>
      </c>
      <c r="G2066" s="19">
        <v>44704</v>
      </c>
      <c r="H2066" t="s">
        <v>2361</v>
      </c>
      <c r="I2066" t="s">
        <v>2362</v>
      </c>
      <c r="J2066">
        <v>1</v>
      </c>
      <c r="K2066">
        <v>1</v>
      </c>
      <c r="L2066">
        <v>20176.990000000002</v>
      </c>
      <c r="M2066" t="s">
        <v>36</v>
      </c>
      <c r="N2066">
        <v>1.095</v>
      </c>
      <c r="O2066">
        <v>20176.990000000002</v>
      </c>
      <c r="P2066">
        <f t="shared" si="263"/>
        <v>22093.804050000002</v>
      </c>
      <c r="Q2066" t="s">
        <v>41</v>
      </c>
      <c r="R2066" t="s">
        <v>3050</v>
      </c>
      <c r="S2066" t="s">
        <v>25</v>
      </c>
      <c r="T2066">
        <v>905969</v>
      </c>
      <c r="U2066">
        <v>10319</v>
      </c>
      <c r="V2066" t="s">
        <v>3041</v>
      </c>
      <c r="Y2066">
        <v>879254</v>
      </c>
      <c r="Z2066" t="s">
        <v>3052</v>
      </c>
      <c r="AB2066">
        <f t="shared" si="258"/>
        <v>2022</v>
      </c>
      <c r="AC2066">
        <f t="shared" si="259"/>
        <v>5</v>
      </c>
      <c r="AD2066" t="str">
        <f t="shared" si="260"/>
        <v>Q1</v>
      </c>
      <c r="AE2066" t="str">
        <f t="shared" si="261"/>
        <v>FY22/23</v>
      </c>
      <c r="AF2066" t="str">
        <f t="shared" si="262"/>
        <v>SOUTH</v>
      </c>
    </row>
    <row r="2067" spans="1:32">
      <c r="A2067" t="s">
        <v>3594</v>
      </c>
      <c r="B2067" t="s">
        <v>22</v>
      </c>
      <c r="C2067" t="str">
        <f t="shared" si="256"/>
        <v>SPARES/OTHER</v>
      </c>
      <c r="D2067" s="4">
        <v>44704</v>
      </c>
      <c r="E2067" t="str">
        <f t="shared" si="257"/>
        <v>YAMAHA</v>
      </c>
      <c r="F2067">
        <v>14104223</v>
      </c>
      <c r="G2067" s="19">
        <v>44704</v>
      </c>
      <c r="H2067" t="s">
        <v>2056</v>
      </c>
      <c r="I2067" t="s">
        <v>2057</v>
      </c>
      <c r="J2067">
        <v>1</v>
      </c>
      <c r="K2067">
        <v>1</v>
      </c>
      <c r="L2067">
        <v>1504.42</v>
      </c>
      <c r="M2067" t="s">
        <v>36</v>
      </c>
      <c r="N2067">
        <v>1.095</v>
      </c>
      <c r="O2067">
        <v>1504.42</v>
      </c>
      <c r="P2067">
        <f t="shared" si="263"/>
        <v>1647.3398999999999</v>
      </c>
      <c r="Q2067" t="s">
        <v>41</v>
      </c>
      <c r="R2067" t="s">
        <v>3050</v>
      </c>
      <c r="S2067" t="s">
        <v>25</v>
      </c>
      <c r="T2067">
        <v>905969</v>
      </c>
      <c r="U2067">
        <v>767</v>
      </c>
      <c r="V2067" t="s">
        <v>3041</v>
      </c>
      <c r="Y2067">
        <v>879254</v>
      </c>
      <c r="Z2067" t="s">
        <v>3052</v>
      </c>
      <c r="AB2067">
        <f t="shared" si="258"/>
        <v>2022</v>
      </c>
      <c r="AC2067">
        <f t="shared" si="259"/>
        <v>5</v>
      </c>
      <c r="AD2067" t="str">
        <f t="shared" si="260"/>
        <v>Q1</v>
      </c>
      <c r="AE2067" t="str">
        <f t="shared" si="261"/>
        <v>FY22/23</v>
      </c>
      <c r="AF2067" t="str">
        <f t="shared" si="262"/>
        <v>SOUTH</v>
      </c>
    </row>
    <row r="2068" spans="1:32">
      <c r="A2068" t="s">
        <v>3594</v>
      </c>
      <c r="B2068" t="s">
        <v>22</v>
      </c>
      <c r="C2068" t="str">
        <f t="shared" si="256"/>
        <v>SPARES/OTHER</v>
      </c>
      <c r="D2068" s="4">
        <v>44704</v>
      </c>
      <c r="E2068" t="str">
        <f t="shared" si="257"/>
        <v>YAMAHA</v>
      </c>
      <c r="F2068">
        <v>14104223</v>
      </c>
      <c r="G2068" s="19">
        <v>44704</v>
      </c>
      <c r="H2068" t="s">
        <v>2361</v>
      </c>
      <c r="I2068" t="s">
        <v>2362</v>
      </c>
      <c r="J2068">
        <v>1</v>
      </c>
      <c r="K2068">
        <v>1</v>
      </c>
      <c r="L2068">
        <v>20176.990000000002</v>
      </c>
      <c r="M2068" t="s">
        <v>36</v>
      </c>
      <c r="N2068">
        <v>1.095</v>
      </c>
      <c r="O2068">
        <v>20176.990000000002</v>
      </c>
      <c r="P2068">
        <f t="shared" si="263"/>
        <v>22093.804050000002</v>
      </c>
      <c r="Q2068" t="s">
        <v>41</v>
      </c>
      <c r="R2068" t="s">
        <v>3050</v>
      </c>
      <c r="S2068" t="s">
        <v>25</v>
      </c>
      <c r="T2068">
        <v>905969</v>
      </c>
      <c r="U2068">
        <v>10319</v>
      </c>
      <c r="V2068" t="s">
        <v>3041</v>
      </c>
      <c r="Y2068">
        <v>879254</v>
      </c>
      <c r="Z2068" t="s">
        <v>3052</v>
      </c>
      <c r="AB2068">
        <f t="shared" si="258"/>
        <v>2022</v>
      </c>
      <c r="AC2068">
        <f t="shared" si="259"/>
        <v>5</v>
      </c>
      <c r="AD2068" t="str">
        <f t="shared" si="260"/>
        <v>Q1</v>
      </c>
      <c r="AE2068" t="str">
        <f t="shared" si="261"/>
        <v>FY22/23</v>
      </c>
      <c r="AF2068" t="str">
        <f t="shared" si="262"/>
        <v>SOUTH</v>
      </c>
    </row>
    <row r="2069" spans="1:32">
      <c r="A2069" t="s">
        <v>3594</v>
      </c>
      <c r="B2069" t="s">
        <v>22</v>
      </c>
      <c r="C2069" t="str">
        <f t="shared" si="256"/>
        <v>SPARES/OTHER</v>
      </c>
      <c r="D2069" s="4">
        <v>44704</v>
      </c>
      <c r="E2069" t="str">
        <f t="shared" si="257"/>
        <v>YAMAHA</v>
      </c>
      <c r="F2069">
        <v>14104223</v>
      </c>
      <c r="G2069" s="19">
        <v>44704</v>
      </c>
      <c r="H2069" t="s">
        <v>2056</v>
      </c>
      <c r="I2069" t="s">
        <v>2057</v>
      </c>
      <c r="J2069">
        <v>1</v>
      </c>
      <c r="K2069">
        <v>1</v>
      </c>
      <c r="L2069">
        <v>1504.42</v>
      </c>
      <c r="M2069" t="s">
        <v>36</v>
      </c>
      <c r="N2069">
        <v>1.095</v>
      </c>
      <c r="O2069">
        <v>1504.42</v>
      </c>
      <c r="P2069">
        <f t="shared" si="263"/>
        <v>1647.3398999999999</v>
      </c>
      <c r="Q2069" t="s">
        <v>41</v>
      </c>
      <c r="R2069" t="s">
        <v>3050</v>
      </c>
      <c r="S2069" t="s">
        <v>25</v>
      </c>
      <c r="T2069">
        <v>905969</v>
      </c>
      <c r="U2069">
        <v>767</v>
      </c>
      <c r="V2069" t="s">
        <v>3041</v>
      </c>
      <c r="Y2069">
        <v>879254</v>
      </c>
      <c r="Z2069" t="s">
        <v>3052</v>
      </c>
      <c r="AB2069">
        <f t="shared" si="258"/>
        <v>2022</v>
      </c>
      <c r="AC2069">
        <f t="shared" si="259"/>
        <v>5</v>
      </c>
      <c r="AD2069" t="str">
        <f t="shared" si="260"/>
        <v>Q1</v>
      </c>
      <c r="AE2069" t="str">
        <f t="shared" si="261"/>
        <v>FY22/23</v>
      </c>
      <c r="AF2069" t="str">
        <f t="shared" si="262"/>
        <v>SOUTH</v>
      </c>
    </row>
    <row r="2070" spans="1:32">
      <c r="A2070" t="s">
        <v>3594</v>
      </c>
      <c r="B2070" t="s">
        <v>22</v>
      </c>
      <c r="C2070" t="str">
        <f t="shared" si="256"/>
        <v>SPARES/OTHER</v>
      </c>
      <c r="D2070" s="4">
        <v>44704</v>
      </c>
      <c r="E2070" t="str">
        <f t="shared" si="257"/>
        <v>YAMAHA</v>
      </c>
      <c r="F2070">
        <v>14104223</v>
      </c>
      <c r="G2070" s="19">
        <v>44704</v>
      </c>
      <c r="H2070" t="s">
        <v>1195</v>
      </c>
      <c r="I2070" t="s">
        <v>127</v>
      </c>
      <c r="J2070">
        <v>1</v>
      </c>
      <c r="K2070">
        <v>1</v>
      </c>
      <c r="L2070">
        <v>11327.43</v>
      </c>
      <c r="M2070" t="s">
        <v>36</v>
      </c>
      <c r="N2070">
        <v>1.095</v>
      </c>
      <c r="O2070">
        <v>11327.43</v>
      </c>
      <c r="P2070">
        <f t="shared" si="263"/>
        <v>12403.53585</v>
      </c>
      <c r="Q2070" t="s">
        <v>41</v>
      </c>
      <c r="R2070" t="s">
        <v>3050</v>
      </c>
      <c r="S2070" t="s">
        <v>25</v>
      </c>
      <c r="T2070">
        <v>905969</v>
      </c>
      <c r="U2070">
        <v>5796</v>
      </c>
      <c r="V2070" t="s">
        <v>3041</v>
      </c>
      <c r="Y2070">
        <v>879254</v>
      </c>
      <c r="Z2070" t="s">
        <v>3052</v>
      </c>
      <c r="AB2070">
        <f t="shared" si="258"/>
        <v>2022</v>
      </c>
      <c r="AC2070">
        <f t="shared" si="259"/>
        <v>5</v>
      </c>
      <c r="AD2070" t="str">
        <f t="shared" si="260"/>
        <v>Q1</v>
      </c>
      <c r="AE2070" t="str">
        <f t="shared" si="261"/>
        <v>FY22/23</v>
      </c>
      <c r="AF2070" t="str">
        <f t="shared" si="262"/>
        <v>SOUTH</v>
      </c>
    </row>
    <row r="2071" spans="1:32">
      <c r="A2071" t="s">
        <v>3594</v>
      </c>
      <c r="B2071" t="s">
        <v>22</v>
      </c>
      <c r="C2071" t="str">
        <f t="shared" si="256"/>
        <v>SPARES/OTHER</v>
      </c>
      <c r="D2071" s="4">
        <v>44704</v>
      </c>
      <c r="E2071" t="str">
        <f t="shared" si="257"/>
        <v>YAMAHA</v>
      </c>
      <c r="F2071">
        <v>14104223</v>
      </c>
      <c r="G2071" s="19">
        <v>44704</v>
      </c>
      <c r="H2071" t="s">
        <v>1573</v>
      </c>
      <c r="I2071" t="s">
        <v>127</v>
      </c>
      <c r="J2071">
        <v>1</v>
      </c>
      <c r="K2071">
        <v>1</v>
      </c>
      <c r="L2071">
        <v>10796.46</v>
      </c>
      <c r="M2071" t="s">
        <v>36</v>
      </c>
      <c r="N2071">
        <v>1.095</v>
      </c>
      <c r="O2071">
        <v>10796.46</v>
      </c>
      <c r="P2071">
        <f t="shared" si="263"/>
        <v>11822.123699999998</v>
      </c>
      <c r="Q2071" t="s">
        <v>41</v>
      </c>
      <c r="R2071" t="s">
        <v>3050</v>
      </c>
      <c r="S2071" t="s">
        <v>25</v>
      </c>
      <c r="T2071">
        <v>905969</v>
      </c>
      <c r="U2071">
        <v>5733</v>
      </c>
      <c r="V2071" t="s">
        <v>3041</v>
      </c>
      <c r="Y2071">
        <v>879254</v>
      </c>
      <c r="Z2071" t="s">
        <v>3052</v>
      </c>
      <c r="AB2071">
        <f t="shared" si="258"/>
        <v>2022</v>
      </c>
      <c r="AC2071">
        <f t="shared" si="259"/>
        <v>5</v>
      </c>
      <c r="AD2071" t="str">
        <f t="shared" si="260"/>
        <v>Q1</v>
      </c>
      <c r="AE2071" t="str">
        <f t="shared" si="261"/>
        <v>FY22/23</v>
      </c>
      <c r="AF2071" t="str">
        <f t="shared" si="262"/>
        <v>SOUTH</v>
      </c>
    </row>
    <row r="2072" spans="1:32">
      <c r="A2072" t="s">
        <v>3594</v>
      </c>
      <c r="B2072" t="s">
        <v>3651</v>
      </c>
      <c r="C2072" t="str">
        <f t="shared" si="256"/>
        <v>FEEDER</v>
      </c>
      <c r="D2072" s="4">
        <v>44705</v>
      </c>
      <c r="E2072" t="str">
        <f t="shared" si="257"/>
        <v>YAMAHA</v>
      </c>
      <c r="F2072">
        <v>14104224</v>
      </c>
      <c r="G2072" s="19">
        <v>44705</v>
      </c>
      <c r="H2072" t="s">
        <v>70</v>
      </c>
      <c r="I2072" t="s">
        <v>71</v>
      </c>
      <c r="J2072">
        <v>6</v>
      </c>
      <c r="K2072">
        <v>6</v>
      </c>
      <c r="L2072">
        <v>24900</v>
      </c>
      <c r="M2072" t="s">
        <v>36</v>
      </c>
      <c r="N2072">
        <v>1.095</v>
      </c>
      <c r="O2072">
        <v>24900</v>
      </c>
      <c r="P2072">
        <f t="shared" si="263"/>
        <v>27265.5</v>
      </c>
      <c r="Q2072" t="s">
        <v>3652</v>
      </c>
      <c r="R2072" t="s">
        <v>4494</v>
      </c>
      <c r="S2072" t="s">
        <v>25</v>
      </c>
      <c r="T2072">
        <v>905967</v>
      </c>
      <c r="U2072">
        <v>17338.509999999998</v>
      </c>
      <c r="V2072" t="s">
        <v>3041</v>
      </c>
      <c r="X2072" t="s">
        <v>4747</v>
      </c>
      <c r="Y2072">
        <v>879309</v>
      </c>
      <c r="Z2072" t="s">
        <v>4748</v>
      </c>
      <c r="AB2072">
        <f t="shared" si="258"/>
        <v>2022</v>
      </c>
      <c r="AC2072">
        <f t="shared" si="259"/>
        <v>5</v>
      </c>
      <c r="AD2072" t="str">
        <f t="shared" si="260"/>
        <v>Q1</v>
      </c>
      <c r="AE2072" t="str">
        <f t="shared" si="261"/>
        <v>FY22/23</v>
      </c>
      <c r="AF2072" t="str">
        <f t="shared" si="262"/>
        <v>NORTH</v>
      </c>
    </row>
    <row r="2073" spans="1:32">
      <c r="A2073" t="s">
        <v>3594</v>
      </c>
      <c r="B2073" t="s">
        <v>22</v>
      </c>
      <c r="C2073" t="str">
        <f t="shared" si="256"/>
        <v>SERVICE_CHARGE</v>
      </c>
      <c r="D2073" s="4">
        <v>44708</v>
      </c>
      <c r="E2073" t="str">
        <f t="shared" si="257"/>
        <v>YAMAHA</v>
      </c>
      <c r="F2073">
        <v>12101188</v>
      </c>
      <c r="G2073" s="19">
        <v>44708</v>
      </c>
      <c r="H2073" t="s">
        <v>76</v>
      </c>
      <c r="I2073" t="s">
        <v>77</v>
      </c>
      <c r="J2073">
        <v>1</v>
      </c>
      <c r="K2073">
        <v>1</v>
      </c>
      <c r="L2073">
        <v>1150.44</v>
      </c>
      <c r="M2073" t="s">
        <v>36</v>
      </c>
      <c r="N2073">
        <v>1.095</v>
      </c>
      <c r="O2073">
        <v>1150.44</v>
      </c>
      <c r="P2073">
        <f t="shared" si="263"/>
        <v>1259.7318</v>
      </c>
      <c r="Q2073" t="s">
        <v>41</v>
      </c>
      <c r="R2073" t="s">
        <v>2664</v>
      </c>
      <c r="S2073" t="s">
        <v>25</v>
      </c>
      <c r="T2073">
        <v>905973</v>
      </c>
      <c r="U2073">
        <v>0</v>
      </c>
      <c r="V2073" t="s">
        <v>3038</v>
      </c>
      <c r="Z2073" t="s">
        <v>2666</v>
      </c>
      <c r="AB2073">
        <f t="shared" si="258"/>
        <v>2022</v>
      </c>
      <c r="AC2073">
        <f t="shared" si="259"/>
        <v>5</v>
      </c>
      <c r="AD2073" t="str">
        <f t="shared" si="260"/>
        <v>Q1</v>
      </c>
      <c r="AE2073" t="str">
        <f t="shared" si="261"/>
        <v>FY22/23</v>
      </c>
      <c r="AF2073" t="str">
        <f t="shared" si="262"/>
        <v>SOUTH</v>
      </c>
    </row>
    <row r="2074" spans="1:32">
      <c r="A2074" t="s">
        <v>3594</v>
      </c>
      <c r="B2074" t="s">
        <v>22</v>
      </c>
      <c r="C2074" t="str">
        <f t="shared" si="256"/>
        <v>SERVICE_CHARGE</v>
      </c>
      <c r="D2074" s="4">
        <v>44708</v>
      </c>
      <c r="E2074" t="str">
        <f t="shared" si="257"/>
        <v>YAMAHA</v>
      </c>
      <c r="F2074">
        <v>12101189</v>
      </c>
      <c r="G2074" s="19">
        <v>44708</v>
      </c>
      <c r="H2074" t="s">
        <v>76</v>
      </c>
      <c r="I2074" t="s">
        <v>77</v>
      </c>
      <c r="J2074">
        <v>2</v>
      </c>
      <c r="K2074">
        <v>2</v>
      </c>
      <c r="L2074">
        <v>2300.88</v>
      </c>
      <c r="M2074" t="s">
        <v>36</v>
      </c>
      <c r="N2074">
        <v>1.095</v>
      </c>
      <c r="O2074">
        <v>2300.88</v>
      </c>
      <c r="P2074">
        <f t="shared" si="263"/>
        <v>2519.4636</v>
      </c>
      <c r="Q2074" t="s">
        <v>41</v>
      </c>
      <c r="R2074" t="s">
        <v>2664</v>
      </c>
      <c r="S2074" t="s">
        <v>25</v>
      </c>
      <c r="T2074">
        <v>905975</v>
      </c>
      <c r="U2074">
        <v>0</v>
      </c>
      <c r="V2074" t="s">
        <v>3038</v>
      </c>
      <c r="Z2074" t="s">
        <v>2666</v>
      </c>
      <c r="AB2074">
        <f t="shared" si="258"/>
        <v>2022</v>
      </c>
      <c r="AC2074">
        <f t="shared" si="259"/>
        <v>5</v>
      </c>
      <c r="AD2074" t="str">
        <f t="shared" si="260"/>
        <v>Q1</v>
      </c>
      <c r="AE2074" t="str">
        <f t="shared" si="261"/>
        <v>FY22/23</v>
      </c>
      <c r="AF2074" t="str">
        <f t="shared" si="262"/>
        <v>SOUTH</v>
      </c>
    </row>
    <row r="2075" spans="1:32">
      <c r="A2075" t="s">
        <v>3594</v>
      </c>
      <c r="B2075" t="s">
        <v>22</v>
      </c>
      <c r="C2075" t="str">
        <f t="shared" si="256"/>
        <v>SPARES/OTHER</v>
      </c>
      <c r="D2075" s="4">
        <v>44708</v>
      </c>
      <c r="E2075" t="str">
        <f t="shared" si="257"/>
        <v>YAMAHA</v>
      </c>
      <c r="F2075">
        <v>14104225</v>
      </c>
      <c r="G2075" s="19">
        <v>44708</v>
      </c>
      <c r="H2075" t="s">
        <v>1623</v>
      </c>
      <c r="I2075" t="s">
        <v>47</v>
      </c>
      <c r="J2075">
        <v>1</v>
      </c>
      <c r="K2075">
        <v>1</v>
      </c>
      <c r="L2075">
        <v>973.45</v>
      </c>
      <c r="M2075" t="s">
        <v>36</v>
      </c>
      <c r="N2075">
        <v>1.095</v>
      </c>
      <c r="O2075">
        <v>973.45</v>
      </c>
      <c r="P2075">
        <f t="shared" si="263"/>
        <v>1065.9277500000001</v>
      </c>
      <c r="Q2075" t="s">
        <v>41</v>
      </c>
      <c r="R2075" t="s">
        <v>362</v>
      </c>
      <c r="S2075" t="s">
        <v>25</v>
      </c>
      <c r="T2075">
        <v>905971</v>
      </c>
      <c r="U2075">
        <v>487</v>
      </c>
      <c r="V2075" t="s">
        <v>3041</v>
      </c>
      <c r="Y2075">
        <v>881117</v>
      </c>
      <c r="Z2075" t="s">
        <v>2669</v>
      </c>
      <c r="AB2075">
        <f t="shared" si="258"/>
        <v>2022</v>
      </c>
      <c r="AC2075">
        <f t="shared" si="259"/>
        <v>5</v>
      </c>
      <c r="AD2075" t="str">
        <f t="shared" si="260"/>
        <v>Q1</v>
      </c>
      <c r="AE2075" t="str">
        <f t="shared" si="261"/>
        <v>FY22/23</v>
      </c>
      <c r="AF2075" t="str">
        <f t="shared" si="262"/>
        <v>SOUTH</v>
      </c>
    </row>
    <row r="2076" spans="1:32">
      <c r="A2076" t="s">
        <v>3594</v>
      </c>
      <c r="B2076" t="s">
        <v>22</v>
      </c>
      <c r="C2076" t="str">
        <f t="shared" si="256"/>
        <v>SPARES/OTHER</v>
      </c>
      <c r="D2076" s="4">
        <v>44708</v>
      </c>
      <c r="E2076" t="str">
        <f t="shared" si="257"/>
        <v>YAMAHA</v>
      </c>
      <c r="F2076">
        <v>14104226</v>
      </c>
      <c r="G2076" s="19">
        <v>44708</v>
      </c>
      <c r="H2076" t="s">
        <v>42</v>
      </c>
      <c r="I2076" t="s">
        <v>43</v>
      </c>
      <c r="J2076">
        <v>10</v>
      </c>
      <c r="K2076">
        <v>10</v>
      </c>
      <c r="L2076">
        <v>1238.94</v>
      </c>
      <c r="M2076" t="s">
        <v>36</v>
      </c>
      <c r="N2076">
        <v>1.095</v>
      </c>
      <c r="O2076">
        <v>1238.94</v>
      </c>
      <c r="P2076">
        <f t="shared" si="263"/>
        <v>1356.6393</v>
      </c>
      <c r="Q2076" t="s">
        <v>41</v>
      </c>
      <c r="R2076" t="s">
        <v>2664</v>
      </c>
      <c r="S2076" t="s">
        <v>25</v>
      </c>
      <c r="T2076">
        <v>905972</v>
      </c>
      <c r="U2076">
        <v>566</v>
      </c>
      <c r="V2076" t="s">
        <v>3041</v>
      </c>
      <c r="Y2076">
        <v>881122</v>
      </c>
      <c r="Z2076" t="s">
        <v>2666</v>
      </c>
      <c r="AB2076">
        <f t="shared" si="258"/>
        <v>2022</v>
      </c>
      <c r="AC2076">
        <f t="shared" si="259"/>
        <v>5</v>
      </c>
      <c r="AD2076" t="str">
        <f t="shared" si="260"/>
        <v>Q1</v>
      </c>
      <c r="AE2076" t="str">
        <f t="shared" si="261"/>
        <v>FY22/23</v>
      </c>
      <c r="AF2076" t="str">
        <f t="shared" si="262"/>
        <v>SOUTH</v>
      </c>
    </row>
    <row r="2077" spans="1:32">
      <c r="A2077" t="s">
        <v>3594</v>
      </c>
      <c r="B2077" t="s">
        <v>22</v>
      </c>
      <c r="C2077" t="str">
        <f t="shared" si="256"/>
        <v>SPARES/OTHER</v>
      </c>
      <c r="D2077" s="4">
        <v>44708</v>
      </c>
      <c r="E2077" t="str">
        <f t="shared" si="257"/>
        <v>YAMAHA</v>
      </c>
      <c r="F2077">
        <v>14104227</v>
      </c>
      <c r="G2077" s="19">
        <v>44708</v>
      </c>
      <c r="H2077" t="s">
        <v>2132</v>
      </c>
      <c r="I2077" t="s">
        <v>1836</v>
      </c>
      <c r="J2077">
        <v>1</v>
      </c>
      <c r="K2077">
        <v>1</v>
      </c>
      <c r="L2077">
        <v>55309.74</v>
      </c>
      <c r="M2077" t="s">
        <v>36</v>
      </c>
      <c r="N2077">
        <v>1.095</v>
      </c>
      <c r="O2077">
        <v>55309.74</v>
      </c>
      <c r="P2077">
        <f t="shared" si="263"/>
        <v>60564.165299999993</v>
      </c>
      <c r="Q2077" t="s">
        <v>41</v>
      </c>
      <c r="R2077" t="s">
        <v>3438</v>
      </c>
      <c r="S2077" t="s">
        <v>25</v>
      </c>
      <c r="T2077">
        <v>905977</v>
      </c>
      <c r="U2077">
        <v>47800</v>
      </c>
      <c r="V2077" t="s">
        <v>3041</v>
      </c>
      <c r="Y2077">
        <v>881143</v>
      </c>
      <c r="Z2077" t="s">
        <v>3440</v>
      </c>
      <c r="AB2077">
        <f t="shared" si="258"/>
        <v>2022</v>
      </c>
      <c r="AC2077">
        <f t="shared" si="259"/>
        <v>5</v>
      </c>
      <c r="AD2077" t="str">
        <f t="shared" si="260"/>
        <v>Q1</v>
      </c>
      <c r="AE2077" t="str">
        <f t="shared" si="261"/>
        <v>FY22/23</v>
      </c>
      <c r="AF2077" t="str">
        <f t="shared" si="262"/>
        <v>SOUTH</v>
      </c>
    </row>
    <row r="2078" spans="1:32">
      <c r="A2078" t="s">
        <v>3594</v>
      </c>
      <c r="B2078" t="s">
        <v>22</v>
      </c>
      <c r="C2078" t="str">
        <f t="shared" si="256"/>
        <v>SPARES/OTHER</v>
      </c>
      <c r="D2078" s="4">
        <v>44708</v>
      </c>
      <c r="E2078" t="str">
        <f t="shared" si="257"/>
        <v>YAMAHA</v>
      </c>
      <c r="F2078">
        <v>14104228</v>
      </c>
      <c r="G2078" s="19">
        <v>44708</v>
      </c>
      <c r="H2078" t="s">
        <v>42</v>
      </c>
      <c r="I2078" t="s">
        <v>43</v>
      </c>
      <c r="J2078">
        <v>20</v>
      </c>
      <c r="K2078">
        <v>20</v>
      </c>
      <c r="L2078">
        <v>2477.88</v>
      </c>
      <c r="M2078" t="s">
        <v>36</v>
      </c>
      <c r="N2078">
        <v>1.095</v>
      </c>
      <c r="O2078">
        <v>2477.88</v>
      </c>
      <c r="P2078">
        <f t="shared" si="263"/>
        <v>2713.2786000000001</v>
      </c>
      <c r="Q2078" t="s">
        <v>41</v>
      </c>
      <c r="R2078" t="s">
        <v>2664</v>
      </c>
      <c r="S2078" t="s">
        <v>25</v>
      </c>
      <c r="T2078">
        <v>905978</v>
      </c>
      <c r="U2078">
        <v>1132</v>
      </c>
      <c r="V2078" t="s">
        <v>3041</v>
      </c>
      <c r="Y2078">
        <v>881141</v>
      </c>
      <c r="Z2078" t="s">
        <v>2666</v>
      </c>
      <c r="AB2078">
        <f t="shared" si="258"/>
        <v>2022</v>
      </c>
      <c r="AC2078">
        <f t="shared" si="259"/>
        <v>5</v>
      </c>
      <c r="AD2078" t="str">
        <f t="shared" si="260"/>
        <v>Q1</v>
      </c>
      <c r="AE2078" t="str">
        <f t="shared" si="261"/>
        <v>FY22/23</v>
      </c>
      <c r="AF2078" t="str">
        <f t="shared" si="262"/>
        <v>SOUTH</v>
      </c>
    </row>
    <row r="2079" spans="1:32">
      <c r="A2079" t="s">
        <v>3594</v>
      </c>
      <c r="B2079" t="s">
        <v>3646</v>
      </c>
      <c r="C2079" t="str">
        <f t="shared" si="256"/>
        <v>SPARES/OTHER</v>
      </c>
      <c r="D2079" s="4">
        <v>44711</v>
      </c>
      <c r="E2079" t="str">
        <f t="shared" si="257"/>
        <v>YAMAHA</v>
      </c>
      <c r="F2079">
        <v>14104229</v>
      </c>
      <c r="G2079" s="19">
        <v>44711</v>
      </c>
      <c r="H2079" t="s">
        <v>76</v>
      </c>
      <c r="I2079" t="s">
        <v>77</v>
      </c>
      <c r="J2079">
        <v>50</v>
      </c>
      <c r="K2079">
        <v>50</v>
      </c>
      <c r="L2079">
        <v>4601.7700000000004</v>
      </c>
      <c r="M2079" t="s">
        <v>36</v>
      </c>
      <c r="N2079">
        <v>1.095</v>
      </c>
      <c r="O2079">
        <v>4601.7700000000004</v>
      </c>
      <c r="P2079">
        <f t="shared" si="263"/>
        <v>5038.93815</v>
      </c>
      <c r="Q2079" t="s">
        <v>4058</v>
      </c>
      <c r="R2079" t="s">
        <v>4749</v>
      </c>
      <c r="S2079" t="s">
        <v>25</v>
      </c>
      <c r="T2079">
        <v>905979</v>
      </c>
      <c r="U2079">
        <v>0</v>
      </c>
      <c r="V2079" t="s">
        <v>3041</v>
      </c>
      <c r="Z2079" t="s">
        <v>4750</v>
      </c>
      <c r="AB2079">
        <f t="shared" si="258"/>
        <v>2022</v>
      </c>
      <c r="AC2079">
        <f t="shared" si="259"/>
        <v>5</v>
      </c>
      <c r="AD2079" t="str">
        <f t="shared" si="260"/>
        <v>Q1</v>
      </c>
      <c r="AE2079" t="str">
        <f t="shared" si="261"/>
        <v>FY22/23</v>
      </c>
      <c r="AF2079" t="str">
        <f t="shared" si="262"/>
        <v>EAST</v>
      </c>
    </row>
    <row r="2080" spans="1:32">
      <c r="A2080" t="s">
        <v>3594</v>
      </c>
      <c r="B2080" t="s">
        <v>3646</v>
      </c>
      <c r="C2080" t="str">
        <f t="shared" si="256"/>
        <v>SPARES/OTHER</v>
      </c>
      <c r="D2080" s="4">
        <v>44711</v>
      </c>
      <c r="E2080" t="str">
        <f t="shared" si="257"/>
        <v>YAMAHA</v>
      </c>
      <c r="F2080">
        <v>14104229</v>
      </c>
      <c r="G2080" s="19">
        <v>44711</v>
      </c>
      <c r="H2080" t="s">
        <v>76</v>
      </c>
      <c r="I2080" t="s">
        <v>77</v>
      </c>
      <c r="J2080">
        <v>50</v>
      </c>
      <c r="K2080">
        <v>50</v>
      </c>
      <c r="L2080">
        <v>1415.93</v>
      </c>
      <c r="M2080" t="s">
        <v>36</v>
      </c>
      <c r="N2080">
        <v>1.095</v>
      </c>
      <c r="O2080">
        <v>1415.93</v>
      </c>
      <c r="P2080">
        <f t="shared" si="263"/>
        <v>1550.44335</v>
      </c>
      <c r="Q2080" t="s">
        <v>4058</v>
      </c>
      <c r="R2080" t="s">
        <v>4749</v>
      </c>
      <c r="S2080" t="s">
        <v>25</v>
      </c>
      <c r="T2080">
        <v>905979</v>
      </c>
      <c r="U2080">
        <v>0</v>
      </c>
      <c r="V2080" t="s">
        <v>3041</v>
      </c>
      <c r="Z2080" t="s">
        <v>4750</v>
      </c>
      <c r="AB2080">
        <f t="shared" si="258"/>
        <v>2022</v>
      </c>
      <c r="AC2080">
        <f t="shared" si="259"/>
        <v>5</v>
      </c>
      <c r="AD2080" t="str">
        <f t="shared" si="260"/>
        <v>Q1</v>
      </c>
      <c r="AE2080" t="str">
        <f t="shared" si="261"/>
        <v>FY22/23</v>
      </c>
      <c r="AF2080" t="str">
        <f t="shared" si="262"/>
        <v>EAST</v>
      </c>
    </row>
    <row r="2081" spans="1:32">
      <c r="A2081" t="s">
        <v>3594</v>
      </c>
      <c r="B2081" t="s">
        <v>3646</v>
      </c>
      <c r="C2081" t="str">
        <f t="shared" si="256"/>
        <v>SPARES/OTHER</v>
      </c>
      <c r="D2081" s="4">
        <v>44711</v>
      </c>
      <c r="E2081" t="str">
        <f t="shared" si="257"/>
        <v>YAMAHA</v>
      </c>
      <c r="F2081">
        <v>14104229</v>
      </c>
      <c r="G2081" s="19">
        <v>44711</v>
      </c>
      <c r="H2081" t="s">
        <v>76</v>
      </c>
      <c r="I2081" t="s">
        <v>77</v>
      </c>
      <c r="J2081">
        <v>10</v>
      </c>
      <c r="K2081">
        <v>10</v>
      </c>
      <c r="L2081">
        <v>203.54</v>
      </c>
      <c r="M2081" t="s">
        <v>36</v>
      </c>
      <c r="N2081">
        <v>1.095</v>
      </c>
      <c r="O2081">
        <v>203.54</v>
      </c>
      <c r="P2081">
        <f t="shared" si="263"/>
        <v>222.87629999999999</v>
      </c>
      <c r="Q2081" t="s">
        <v>4058</v>
      </c>
      <c r="R2081" t="s">
        <v>4749</v>
      </c>
      <c r="S2081" t="s">
        <v>25</v>
      </c>
      <c r="T2081">
        <v>905979</v>
      </c>
      <c r="U2081">
        <v>0</v>
      </c>
      <c r="V2081" t="s">
        <v>3041</v>
      </c>
      <c r="Z2081" t="s">
        <v>4750</v>
      </c>
      <c r="AB2081">
        <f t="shared" si="258"/>
        <v>2022</v>
      </c>
      <c r="AC2081">
        <f t="shared" si="259"/>
        <v>5</v>
      </c>
      <c r="AD2081" t="str">
        <f t="shared" si="260"/>
        <v>Q1</v>
      </c>
      <c r="AE2081" t="str">
        <f t="shared" si="261"/>
        <v>FY22/23</v>
      </c>
      <c r="AF2081" t="str">
        <f t="shared" si="262"/>
        <v>EAST</v>
      </c>
    </row>
    <row r="2082" spans="1:32">
      <c r="A2082" t="s">
        <v>3594</v>
      </c>
      <c r="B2082" t="s">
        <v>3646</v>
      </c>
      <c r="C2082" t="str">
        <f t="shared" si="256"/>
        <v>SPARES/OTHER</v>
      </c>
      <c r="D2082" s="4">
        <v>44711</v>
      </c>
      <c r="E2082" t="str">
        <f t="shared" si="257"/>
        <v>YAMAHA</v>
      </c>
      <c r="F2082">
        <v>14104229</v>
      </c>
      <c r="G2082" s="19">
        <v>44711</v>
      </c>
      <c r="H2082" t="s">
        <v>76</v>
      </c>
      <c r="I2082" t="s">
        <v>77</v>
      </c>
      <c r="J2082">
        <v>3</v>
      </c>
      <c r="K2082">
        <v>3</v>
      </c>
      <c r="L2082">
        <v>1446.9</v>
      </c>
      <c r="M2082" t="s">
        <v>36</v>
      </c>
      <c r="N2082">
        <v>1.095</v>
      </c>
      <c r="O2082">
        <v>1446.9</v>
      </c>
      <c r="P2082">
        <f t="shared" si="263"/>
        <v>1584.3555000000001</v>
      </c>
      <c r="Q2082" t="s">
        <v>4058</v>
      </c>
      <c r="R2082" t="s">
        <v>4749</v>
      </c>
      <c r="S2082" t="s">
        <v>25</v>
      </c>
      <c r="T2082">
        <v>905979</v>
      </c>
      <c r="U2082">
        <v>0</v>
      </c>
      <c r="V2082" t="s">
        <v>3041</v>
      </c>
      <c r="Z2082" t="s">
        <v>4750</v>
      </c>
      <c r="AB2082">
        <f t="shared" si="258"/>
        <v>2022</v>
      </c>
      <c r="AC2082">
        <f t="shared" si="259"/>
        <v>5</v>
      </c>
      <c r="AD2082" t="str">
        <f t="shared" si="260"/>
        <v>Q1</v>
      </c>
      <c r="AE2082" t="str">
        <f t="shared" si="261"/>
        <v>FY22/23</v>
      </c>
      <c r="AF2082" t="str">
        <f t="shared" si="262"/>
        <v>EAST</v>
      </c>
    </row>
    <row r="2083" spans="1:32">
      <c r="A2083" t="s">
        <v>3594</v>
      </c>
      <c r="B2083" t="s">
        <v>3646</v>
      </c>
      <c r="C2083" t="str">
        <f t="shared" si="256"/>
        <v>SPARES/OTHER</v>
      </c>
      <c r="D2083" s="4">
        <v>44711</v>
      </c>
      <c r="E2083" t="str">
        <f t="shared" si="257"/>
        <v>YAMAHA</v>
      </c>
      <c r="F2083">
        <v>14104229</v>
      </c>
      <c r="G2083" s="19">
        <v>44711</v>
      </c>
      <c r="H2083" t="s">
        <v>76</v>
      </c>
      <c r="I2083" t="s">
        <v>77</v>
      </c>
      <c r="J2083">
        <v>5</v>
      </c>
      <c r="K2083">
        <v>5</v>
      </c>
      <c r="L2083">
        <v>1358.41</v>
      </c>
      <c r="M2083" t="s">
        <v>36</v>
      </c>
      <c r="N2083">
        <v>1.095</v>
      </c>
      <c r="O2083">
        <v>1358.41</v>
      </c>
      <c r="P2083">
        <f t="shared" si="263"/>
        <v>1487.45895</v>
      </c>
      <c r="Q2083" t="s">
        <v>4058</v>
      </c>
      <c r="R2083" t="s">
        <v>4749</v>
      </c>
      <c r="S2083" t="s">
        <v>25</v>
      </c>
      <c r="T2083">
        <v>905979</v>
      </c>
      <c r="U2083">
        <v>0</v>
      </c>
      <c r="V2083" t="s">
        <v>3041</v>
      </c>
      <c r="Z2083" t="s">
        <v>4750</v>
      </c>
      <c r="AB2083">
        <f t="shared" si="258"/>
        <v>2022</v>
      </c>
      <c r="AC2083">
        <f t="shared" si="259"/>
        <v>5</v>
      </c>
      <c r="AD2083" t="str">
        <f t="shared" si="260"/>
        <v>Q1</v>
      </c>
      <c r="AE2083" t="str">
        <f t="shared" si="261"/>
        <v>FY22/23</v>
      </c>
      <c r="AF2083" t="str">
        <f t="shared" si="262"/>
        <v>EAST</v>
      </c>
    </row>
    <row r="2084" spans="1:32">
      <c r="A2084" t="s">
        <v>3594</v>
      </c>
      <c r="B2084" t="s">
        <v>3646</v>
      </c>
      <c r="C2084" t="str">
        <f t="shared" si="256"/>
        <v>SPARES/OTHER</v>
      </c>
      <c r="D2084" s="4">
        <v>44711</v>
      </c>
      <c r="E2084" t="str">
        <f t="shared" si="257"/>
        <v>YAMAHA</v>
      </c>
      <c r="F2084">
        <v>14104229</v>
      </c>
      <c r="G2084" s="19">
        <v>44711</v>
      </c>
      <c r="H2084" t="s">
        <v>76</v>
      </c>
      <c r="I2084" t="s">
        <v>77</v>
      </c>
      <c r="J2084">
        <v>20</v>
      </c>
      <c r="K2084">
        <v>20</v>
      </c>
      <c r="L2084">
        <v>10442.48</v>
      </c>
      <c r="M2084" t="s">
        <v>36</v>
      </c>
      <c r="N2084">
        <v>1.095</v>
      </c>
      <c r="O2084">
        <v>10442.48</v>
      </c>
      <c r="P2084">
        <f t="shared" si="263"/>
        <v>11434.515599999999</v>
      </c>
      <c r="Q2084" t="s">
        <v>4058</v>
      </c>
      <c r="R2084" t="s">
        <v>4749</v>
      </c>
      <c r="S2084" t="s">
        <v>25</v>
      </c>
      <c r="T2084">
        <v>905979</v>
      </c>
      <c r="U2084">
        <v>0</v>
      </c>
      <c r="V2084" t="s">
        <v>3041</v>
      </c>
      <c r="Z2084" t="s">
        <v>4750</v>
      </c>
      <c r="AB2084">
        <f t="shared" si="258"/>
        <v>2022</v>
      </c>
      <c r="AC2084">
        <f t="shared" si="259"/>
        <v>5</v>
      </c>
      <c r="AD2084" t="str">
        <f t="shared" si="260"/>
        <v>Q1</v>
      </c>
      <c r="AE2084" t="str">
        <f t="shared" si="261"/>
        <v>FY22/23</v>
      </c>
      <c r="AF2084" t="str">
        <f t="shared" si="262"/>
        <v>EAST</v>
      </c>
    </row>
    <row r="2085" spans="1:32">
      <c r="A2085" t="s">
        <v>3594</v>
      </c>
      <c r="B2085" t="s">
        <v>3646</v>
      </c>
      <c r="C2085" t="str">
        <f t="shared" si="256"/>
        <v>SERVICE_CHARGE</v>
      </c>
      <c r="D2085" s="4">
        <v>44722</v>
      </c>
      <c r="E2085" t="str">
        <f t="shared" si="257"/>
        <v>YAMAHA</v>
      </c>
      <c r="F2085">
        <v>12101190</v>
      </c>
      <c r="G2085" s="19">
        <v>44722</v>
      </c>
      <c r="H2085" t="s">
        <v>76</v>
      </c>
      <c r="I2085" t="s">
        <v>77</v>
      </c>
      <c r="J2085">
        <v>5</v>
      </c>
      <c r="K2085">
        <v>5</v>
      </c>
      <c r="L2085">
        <v>3140.71</v>
      </c>
      <c r="M2085" t="s">
        <v>36</v>
      </c>
      <c r="N2085">
        <v>1.175</v>
      </c>
      <c r="O2085">
        <v>3140.71</v>
      </c>
      <c r="P2085">
        <f t="shared" si="263"/>
        <v>3690.3342500000003</v>
      </c>
      <c r="Q2085" t="s">
        <v>4058</v>
      </c>
      <c r="R2085" t="s">
        <v>4384</v>
      </c>
      <c r="S2085" t="s">
        <v>25</v>
      </c>
      <c r="T2085">
        <v>905980</v>
      </c>
      <c r="U2085">
        <v>0</v>
      </c>
      <c r="V2085" t="s">
        <v>4064</v>
      </c>
      <c r="Z2085" t="s">
        <v>4385</v>
      </c>
      <c r="AB2085">
        <f t="shared" si="258"/>
        <v>2022</v>
      </c>
      <c r="AC2085">
        <f t="shared" si="259"/>
        <v>6</v>
      </c>
      <c r="AD2085" t="str">
        <f t="shared" si="260"/>
        <v>Q1</v>
      </c>
      <c r="AE2085" t="str">
        <f t="shared" si="261"/>
        <v>FY22/23</v>
      </c>
      <c r="AF2085" t="str">
        <f t="shared" si="262"/>
        <v>EAST</v>
      </c>
    </row>
    <row r="2086" spans="1:32">
      <c r="A2086" t="s">
        <v>3594</v>
      </c>
      <c r="B2086" t="s">
        <v>3646</v>
      </c>
      <c r="C2086" t="str">
        <f t="shared" si="256"/>
        <v>CONTRACT_FEE</v>
      </c>
      <c r="D2086" s="4">
        <v>44722</v>
      </c>
      <c r="E2086" t="str">
        <f t="shared" si="257"/>
        <v>YAMAHA</v>
      </c>
      <c r="F2086">
        <v>13100223</v>
      </c>
      <c r="G2086" s="19">
        <v>44722</v>
      </c>
      <c r="H2086" t="s">
        <v>76</v>
      </c>
      <c r="I2086" t="s">
        <v>77</v>
      </c>
      <c r="J2086">
        <v>1</v>
      </c>
      <c r="K2086">
        <v>1</v>
      </c>
      <c r="L2086">
        <v>88495.58</v>
      </c>
      <c r="M2086" t="s">
        <v>36</v>
      </c>
      <c r="N2086">
        <v>1.175</v>
      </c>
      <c r="O2086">
        <v>88495.58</v>
      </c>
      <c r="P2086">
        <f t="shared" si="263"/>
        <v>103982.30650000001</v>
      </c>
      <c r="Q2086" t="s">
        <v>4058</v>
      </c>
      <c r="R2086" t="s">
        <v>4172</v>
      </c>
      <c r="S2086" t="s">
        <v>25</v>
      </c>
      <c r="T2086">
        <v>905981</v>
      </c>
      <c r="U2086">
        <v>0</v>
      </c>
      <c r="V2086" t="s">
        <v>3035</v>
      </c>
      <c r="Z2086" t="s">
        <v>4173</v>
      </c>
      <c r="AB2086">
        <f t="shared" si="258"/>
        <v>2022</v>
      </c>
      <c r="AC2086">
        <f t="shared" si="259"/>
        <v>6</v>
      </c>
      <c r="AD2086" t="str">
        <f t="shared" si="260"/>
        <v>Q1</v>
      </c>
      <c r="AE2086" t="str">
        <f t="shared" si="261"/>
        <v>FY22/23</v>
      </c>
      <c r="AF2086" t="str">
        <f t="shared" si="262"/>
        <v>EAST</v>
      </c>
    </row>
    <row r="2087" spans="1:32">
      <c r="A2087" t="s">
        <v>3594</v>
      </c>
      <c r="B2087" t="s">
        <v>3646</v>
      </c>
      <c r="C2087" t="str">
        <f t="shared" si="256"/>
        <v>CONTRACT_FEE</v>
      </c>
      <c r="D2087" s="4">
        <v>44722</v>
      </c>
      <c r="E2087" t="str">
        <f t="shared" si="257"/>
        <v>YAMAHA</v>
      </c>
      <c r="F2087">
        <v>13100224</v>
      </c>
      <c r="G2087" s="19">
        <v>44722</v>
      </c>
      <c r="H2087" t="s">
        <v>76</v>
      </c>
      <c r="I2087" t="s">
        <v>77</v>
      </c>
      <c r="J2087">
        <v>1</v>
      </c>
      <c r="K2087">
        <v>1</v>
      </c>
      <c r="L2087">
        <v>7433.63</v>
      </c>
      <c r="M2087" t="s">
        <v>36</v>
      </c>
      <c r="N2087">
        <v>1.175</v>
      </c>
      <c r="O2087">
        <v>7433.63</v>
      </c>
      <c r="P2087">
        <f t="shared" si="263"/>
        <v>8734.5152500000004</v>
      </c>
      <c r="Q2087" t="s">
        <v>4058</v>
      </c>
      <c r="R2087" t="s">
        <v>4291</v>
      </c>
      <c r="S2087" t="s">
        <v>25</v>
      </c>
      <c r="T2087">
        <v>905982</v>
      </c>
      <c r="U2087">
        <v>0</v>
      </c>
      <c r="V2087" t="s">
        <v>3035</v>
      </c>
      <c r="Z2087" t="s">
        <v>4292</v>
      </c>
      <c r="AB2087">
        <f t="shared" si="258"/>
        <v>2022</v>
      </c>
      <c r="AC2087">
        <f t="shared" si="259"/>
        <v>6</v>
      </c>
      <c r="AD2087" t="str">
        <f t="shared" si="260"/>
        <v>Q1</v>
      </c>
      <c r="AE2087" t="str">
        <f t="shared" si="261"/>
        <v>FY22/23</v>
      </c>
      <c r="AF2087" t="str">
        <f t="shared" si="262"/>
        <v>EAST</v>
      </c>
    </row>
    <row r="2088" spans="1:32">
      <c r="A2088" t="s">
        <v>3594</v>
      </c>
      <c r="B2088" t="s">
        <v>3646</v>
      </c>
      <c r="C2088" t="str">
        <f t="shared" si="256"/>
        <v>SPARES/OTHER</v>
      </c>
      <c r="D2088" s="4">
        <v>44725</v>
      </c>
      <c r="E2088" t="str">
        <f t="shared" si="257"/>
        <v>YAMAHA</v>
      </c>
      <c r="F2088">
        <v>14104230</v>
      </c>
      <c r="G2088" s="19">
        <v>44725</v>
      </c>
      <c r="H2088" t="s">
        <v>3906</v>
      </c>
      <c r="I2088" t="s">
        <v>3907</v>
      </c>
      <c r="J2088">
        <v>2</v>
      </c>
      <c r="K2088">
        <v>2</v>
      </c>
      <c r="L2088">
        <v>2674.34</v>
      </c>
      <c r="M2088" t="s">
        <v>36</v>
      </c>
      <c r="N2088">
        <v>1.175</v>
      </c>
      <c r="O2088">
        <v>2674.34</v>
      </c>
      <c r="P2088">
        <f t="shared" si="263"/>
        <v>3142.3495000000003</v>
      </c>
      <c r="Q2088" t="s">
        <v>4058</v>
      </c>
      <c r="R2088" t="s">
        <v>2383</v>
      </c>
      <c r="S2088" t="s">
        <v>25</v>
      </c>
      <c r="T2088">
        <v>905983</v>
      </c>
      <c r="U2088">
        <v>1909.6</v>
      </c>
      <c r="V2088" t="s">
        <v>3041</v>
      </c>
      <c r="Y2088">
        <v>889547</v>
      </c>
      <c r="Z2088" t="s">
        <v>2385</v>
      </c>
      <c r="AB2088">
        <f t="shared" si="258"/>
        <v>2022</v>
      </c>
      <c r="AC2088">
        <f t="shared" si="259"/>
        <v>6</v>
      </c>
      <c r="AD2088" t="str">
        <f t="shared" si="260"/>
        <v>Q1</v>
      </c>
      <c r="AE2088" t="str">
        <f t="shared" si="261"/>
        <v>FY22/23</v>
      </c>
      <c r="AF2088" t="str">
        <f t="shared" si="262"/>
        <v>EAST</v>
      </c>
    </row>
    <row r="2089" spans="1:32">
      <c r="A2089" t="s">
        <v>3594</v>
      </c>
      <c r="B2089" t="s">
        <v>3646</v>
      </c>
      <c r="C2089" t="str">
        <f t="shared" si="256"/>
        <v>FEEDER</v>
      </c>
      <c r="D2089" s="4">
        <v>44725</v>
      </c>
      <c r="E2089" t="str">
        <f t="shared" si="257"/>
        <v>YAMAHA</v>
      </c>
      <c r="F2089">
        <v>14104231</v>
      </c>
      <c r="G2089" s="19">
        <v>44725</v>
      </c>
      <c r="H2089" t="s">
        <v>37</v>
      </c>
      <c r="I2089" t="s">
        <v>38</v>
      </c>
      <c r="J2089">
        <v>30</v>
      </c>
      <c r="K2089">
        <v>30</v>
      </c>
      <c r="L2089">
        <v>88380.53</v>
      </c>
      <c r="M2089" t="s">
        <v>36</v>
      </c>
      <c r="N2089">
        <v>1.175</v>
      </c>
      <c r="O2089">
        <v>88380.53</v>
      </c>
      <c r="P2089">
        <f t="shared" si="263"/>
        <v>103847.12275000001</v>
      </c>
      <c r="Q2089" t="s">
        <v>4058</v>
      </c>
      <c r="R2089" t="s">
        <v>2383</v>
      </c>
      <c r="S2089" t="s">
        <v>25</v>
      </c>
      <c r="T2089">
        <v>905984</v>
      </c>
      <c r="U2089">
        <v>59275.95</v>
      </c>
      <c r="V2089" t="s">
        <v>3041</v>
      </c>
      <c r="Y2089">
        <v>889558</v>
      </c>
      <c r="Z2089" t="s">
        <v>2385</v>
      </c>
      <c r="AB2089">
        <f t="shared" si="258"/>
        <v>2022</v>
      </c>
      <c r="AC2089">
        <f t="shared" si="259"/>
        <v>6</v>
      </c>
      <c r="AD2089" t="str">
        <f t="shared" si="260"/>
        <v>Q1</v>
      </c>
      <c r="AE2089" t="str">
        <f t="shared" si="261"/>
        <v>FY22/23</v>
      </c>
      <c r="AF2089" t="str">
        <f t="shared" si="262"/>
        <v>EAST</v>
      </c>
    </row>
    <row r="2090" spans="1:32">
      <c r="A2090" t="s">
        <v>3594</v>
      </c>
      <c r="B2090" t="s">
        <v>3646</v>
      </c>
      <c r="C2090" t="str">
        <f t="shared" si="256"/>
        <v>SPARES/OTHER</v>
      </c>
      <c r="D2090" s="4">
        <v>44725</v>
      </c>
      <c r="E2090" t="str">
        <f t="shared" si="257"/>
        <v>YAMAHA</v>
      </c>
      <c r="F2090">
        <v>14104232</v>
      </c>
      <c r="G2090" s="19">
        <v>44725</v>
      </c>
      <c r="H2090" t="s">
        <v>1538</v>
      </c>
      <c r="I2090" t="s">
        <v>1539</v>
      </c>
      <c r="J2090">
        <v>25</v>
      </c>
      <c r="K2090">
        <v>25</v>
      </c>
      <c r="L2090">
        <v>1415.93</v>
      </c>
      <c r="M2090" t="s">
        <v>36</v>
      </c>
      <c r="N2090">
        <v>1.175</v>
      </c>
      <c r="O2090">
        <v>1415.93</v>
      </c>
      <c r="P2090">
        <f t="shared" si="263"/>
        <v>1663.7177500000003</v>
      </c>
      <c r="Q2090" t="s">
        <v>4058</v>
      </c>
      <c r="R2090" t="s">
        <v>4070</v>
      </c>
      <c r="S2090" t="s">
        <v>25</v>
      </c>
      <c r="T2090">
        <v>905985</v>
      </c>
      <c r="U2090">
        <v>531.25</v>
      </c>
      <c r="V2090" t="s">
        <v>3041</v>
      </c>
      <c r="Y2090">
        <v>889571</v>
      </c>
      <c r="Z2090" t="s">
        <v>4072</v>
      </c>
      <c r="AB2090">
        <f t="shared" si="258"/>
        <v>2022</v>
      </c>
      <c r="AC2090">
        <f t="shared" si="259"/>
        <v>6</v>
      </c>
      <c r="AD2090" t="str">
        <f t="shared" si="260"/>
        <v>Q1</v>
      </c>
      <c r="AE2090" t="str">
        <f t="shared" si="261"/>
        <v>FY22/23</v>
      </c>
      <c r="AF2090" t="str">
        <f t="shared" si="262"/>
        <v>EAST</v>
      </c>
    </row>
    <row r="2091" spans="1:32">
      <c r="A2091" t="s">
        <v>3594</v>
      </c>
      <c r="B2091" t="s">
        <v>3646</v>
      </c>
      <c r="C2091" t="str">
        <f t="shared" si="256"/>
        <v>SPARES/OTHER</v>
      </c>
      <c r="D2091" s="4">
        <v>44725</v>
      </c>
      <c r="E2091" t="str">
        <f t="shared" si="257"/>
        <v>YAMAHA</v>
      </c>
      <c r="F2091">
        <v>14104233</v>
      </c>
      <c r="G2091" s="19">
        <v>44725</v>
      </c>
      <c r="H2091" t="s">
        <v>3663</v>
      </c>
      <c r="I2091" t="s">
        <v>56</v>
      </c>
      <c r="J2091">
        <v>2</v>
      </c>
      <c r="K2091">
        <v>2</v>
      </c>
      <c r="L2091">
        <v>835.4</v>
      </c>
      <c r="M2091" t="s">
        <v>36</v>
      </c>
      <c r="N2091">
        <v>1.175</v>
      </c>
      <c r="O2091">
        <v>835.4</v>
      </c>
      <c r="P2091">
        <f t="shared" si="263"/>
        <v>981.59500000000003</v>
      </c>
      <c r="Q2091" t="s">
        <v>4058</v>
      </c>
      <c r="R2091" t="s">
        <v>4070</v>
      </c>
      <c r="S2091" t="s">
        <v>25</v>
      </c>
      <c r="T2091">
        <v>905986</v>
      </c>
      <c r="U2091">
        <v>392</v>
      </c>
      <c r="V2091" t="s">
        <v>3041</v>
      </c>
      <c r="Y2091">
        <v>889575</v>
      </c>
      <c r="Z2091" t="s">
        <v>4072</v>
      </c>
      <c r="AB2091">
        <f t="shared" si="258"/>
        <v>2022</v>
      </c>
      <c r="AC2091">
        <f t="shared" si="259"/>
        <v>6</v>
      </c>
      <c r="AD2091" t="str">
        <f t="shared" si="260"/>
        <v>Q1</v>
      </c>
      <c r="AE2091" t="str">
        <f t="shared" si="261"/>
        <v>FY22/23</v>
      </c>
      <c r="AF2091" t="str">
        <f t="shared" si="262"/>
        <v>EAST</v>
      </c>
    </row>
    <row r="2092" spans="1:32">
      <c r="A2092" t="s">
        <v>3594</v>
      </c>
      <c r="B2092" t="s">
        <v>3646</v>
      </c>
      <c r="C2092" t="str">
        <f t="shared" si="256"/>
        <v>SPARES/OTHER</v>
      </c>
      <c r="D2092" s="4">
        <v>44725</v>
      </c>
      <c r="E2092" t="str">
        <f t="shared" si="257"/>
        <v>YAMAHA</v>
      </c>
      <c r="F2092">
        <v>14104233</v>
      </c>
      <c r="G2092" s="19">
        <v>44725</v>
      </c>
      <c r="H2092" t="s">
        <v>454</v>
      </c>
      <c r="I2092" t="s">
        <v>56</v>
      </c>
      <c r="J2092">
        <v>4</v>
      </c>
      <c r="K2092">
        <v>4</v>
      </c>
      <c r="L2092">
        <v>644.25</v>
      </c>
      <c r="M2092" t="s">
        <v>36</v>
      </c>
      <c r="N2092">
        <v>1.175</v>
      </c>
      <c r="O2092">
        <v>644.25</v>
      </c>
      <c r="P2092">
        <f t="shared" si="263"/>
        <v>756.99374999999998</v>
      </c>
      <c r="Q2092" t="s">
        <v>4058</v>
      </c>
      <c r="R2092" t="s">
        <v>4070</v>
      </c>
      <c r="S2092" t="s">
        <v>25</v>
      </c>
      <c r="T2092">
        <v>905986</v>
      </c>
      <c r="U2092">
        <v>364</v>
      </c>
      <c r="V2092" t="s">
        <v>3041</v>
      </c>
      <c r="Y2092">
        <v>889575</v>
      </c>
      <c r="Z2092" t="s">
        <v>4072</v>
      </c>
      <c r="AB2092">
        <f t="shared" si="258"/>
        <v>2022</v>
      </c>
      <c r="AC2092">
        <f t="shared" si="259"/>
        <v>6</v>
      </c>
      <c r="AD2092" t="str">
        <f t="shared" si="260"/>
        <v>Q1</v>
      </c>
      <c r="AE2092" t="str">
        <f t="shared" si="261"/>
        <v>FY22/23</v>
      </c>
      <c r="AF2092" t="str">
        <f t="shared" si="262"/>
        <v>EAST</v>
      </c>
    </row>
    <row r="2093" spans="1:32">
      <c r="A2093" t="s">
        <v>3594</v>
      </c>
      <c r="B2093" t="s">
        <v>3646</v>
      </c>
      <c r="C2093" t="str">
        <f t="shared" si="256"/>
        <v>SPARES/OTHER</v>
      </c>
      <c r="D2093" s="4">
        <v>44725</v>
      </c>
      <c r="E2093" t="str">
        <f t="shared" si="257"/>
        <v>YAMAHA</v>
      </c>
      <c r="F2093">
        <v>14104234</v>
      </c>
      <c r="G2093" s="19">
        <v>44725</v>
      </c>
      <c r="H2093" t="s">
        <v>3693</v>
      </c>
      <c r="I2093" t="s">
        <v>1188</v>
      </c>
      <c r="J2093">
        <v>5</v>
      </c>
      <c r="K2093">
        <v>5</v>
      </c>
      <c r="L2093">
        <v>1433.63</v>
      </c>
      <c r="M2093" t="s">
        <v>36</v>
      </c>
      <c r="N2093">
        <v>1.175</v>
      </c>
      <c r="O2093">
        <v>1433.63</v>
      </c>
      <c r="P2093">
        <f t="shared" si="263"/>
        <v>1684.5152500000002</v>
      </c>
      <c r="Q2093" t="s">
        <v>4058</v>
      </c>
      <c r="R2093" t="s">
        <v>4070</v>
      </c>
      <c r="S2093" t="s">
        <v>25</v>
      </c>
      <c r="T2093">
        <v>905987</v>
      </c>
      <c r="U2093">
        <v>485</v>
      </c>
      <c r="V2093" t="s">
        <v>3041</v>
      </c>
      <c r="Y2093">
        <v>889581</v>
      </c>
      <c r="Z2093" t="s">
        <v>4072</v>
      </c>
      <c r="AB2093">
        <f t="shared" si="258"/>
        <v>2022</v>
      </c>
      <c r="AC2093">
        <f t="shared" si="259"/>
        <v>6</v>
      </c>
      <c r="AD2093" t="str">
        <f t="shared" si="260"/>
        <v>Q1</v>
      </c>
      <c r="AE2093" t="str">
        <f t="shared" si="261"/>
        <v>FY22/23</v>
      </c>
      <c r="AF2093" t="str">
        <f t="shared" si="262"/>
        <v>EAST</v>
      </c>
    </row>
    <row r="2094" spans="1:32">
      <c r="A2094" t="s">
        <v>3594</v>
      </c>
      <c r="B2094" t="s">
        <v>3646</v>
      </c>
      <c r="C2094" t="str">
        <f t="shared" si="256"/>
        <v>SPARES/OTHER</v>
      </c>
      <c r="D2094" s="4">
        <v>44725</v>
      </c>
      <c r="E2094" t="str">
        <f t="shared" si="257"/>
        <v>YAMAHA</v>
      </c>
      <c r="F2094">
        <v>14104234</v>
      </c>
      <c r="G2094" s="19">
        <v>44725</v>
      </c>
      <c r="H2094" t="s">
        <v>3920</v>
      </c>
      <c r="I2094" t="s">
        <v>3921</v>
      </c>
      <c r="J2094">
        <v>2</v>
      </c>
      <c r="K2094">
        <v>2</v>
      </c>
      <c r="L2094">
        <v>1341.59</v>
      </c>
      <c r="M2094" t="s">
        <v>36</v>
      </c>
      <c r="N2094">
        <v>1.175</v>
      </c>
      <c r="O2094">
        <v>1341.59</v>
      </c>
      <c r="P2094">
        <f t="shared" si="263"/>
        <v>1576.36825</v>
      </c>
      <c r="Q2094" t="s">
        <v>4058</v>
      </c>
      <c r="R2094" t="s">
        <v>4070</v>
      </c>
      <c r="S2094" t="s">
        <v>25</v>
      </c>
      <c r="T2094">
        <v>905987</v>
      </c>
      <c r="U2094">
        <v>616</v>
      </c>
      <c r="V2094" t="s">
        <v>3041</v>
      </c>
      <c r="Y2094">
        <v>889581</v>
      </c>
      <c r="Z2094" t="s">
        <v>4072</v>
      </c>
      <c r="AB2094">
        <f t="shared" si="258"/>
        <v>2022</v>
      </c>
      <c r="AC2094">
        <f t="shared" si="259"/>
        <v>6</v>
      </c>
      <c r="AD2094" t="str">
        <f t="shared" si="260"/>
        <v>Q1</v>
      </c>
      <c r="AE2094" t="str">
        <f t="shared" si="261"/>
        <v>FY22/23</v>
      </c>
      <c r="AF2094" t="str">
        <f t="shared" si="262"/>
        <v>EAST</v>
      </c>
    </row>
    <row r="2095" spans="1:32">
      <c r="A2095" t="s">
        <v>3594</v>
      </c>
      <c r="B2095" t="s">
        <v>3646</v>
      </c>
      <c r="C2095" t="str">
        <f t="shared" si="256"/>
        <v>SPARES/OTHER</v>
      </c>
      <c r="D2095" s="4">
        <v>44725</v>
      </c>
      <c r="E2095" t="str">
        <f t="shared" si="257"/>
        <v>YAMAHA</v>
      </c>
      <c r="F2095">
        <v>14104234</v>
      </c>
      <c r="G2095" s="19">
        <v>44725</v>
      </c>
      <c r="H2095" t="s">
        <v>1978</v>
      </c>
      <c r="I2095" t="s">
        <v>1979</v>
      </c>
      <c r="J2095">
        <v>7</v>
      </c>
      <c r="K2095">
        <v>7</v>
      </c>
      <c r="L2095">
        <v>470.8</v>
      </c>
      <c r="M2095" t="s">
        <v>36</v>
      </c>
      <c r="N2095">
        <v>1.175</v>
      </c>
      <c r="O2095">
        <v>470.8</v>
      </c>
      <c r="P2095">
        <f t="shared" si="263"/>
        <v>553.19000000000005</v>
      </c>
      <c r="Q2095" t="s">
        <v>4058</v>
      </c>
      <c r="R2095" t="s">
        <v>4070</v>
      </c>
      <c r="S2095" t="s">
        <v>25</v>
      </c>
      <c r="T2095">
        <v>905987</v>
      </c>
      <c r="U2095">
        <v>221.67</v>
      </c>
      <c r="V2095" t="s">
        <v>3041</v>
      </c>
      <c r="Y2095">
        <v>889581</v>
      </c>
      <c r="Z2095" t="s">
        <v>4072</v>
      </c>
      <c r="AB2095">
        <f t="shared" si="258"/>
        <v>2022</v>
      </c>
      <c r="AC2095">
        <f t="shared" si="259"/>
        <v>6</v>
      </c>
      <c r="AD2095" t="str">
        <f t="shared" si="260"/>
        <v>Q1</v>
      </c>
      <c r="AE2095" t="str">
        <f t="shared" si="261"/>
        <v>FY22/23</v>
      </c>
      <c r="AF2095" t="str">
        <f t="shared" si="262"/>
        <v>EAST</v>
      </c>
    </row>
    <row r="2096" spans="1:32">
      <c r="A2096" t="s">
        <v>3594</v>
      </c>
      <c r="B2096" t="s">
        <v>3646</v>
      </c>
      <c r="C2096" t="str">
        <f t="shared" si="256"/>
        <v>SPARES/OTHER</v>
      </c>
      <c r="D2096" s="4">
        <v>44725</v>
      </c>
      <c r="E2096" t="str">
        <f t="shared" si="257"/>
        <v>YAMAHA</v>
      </c>
      <c r="F2096">
        <v>14104234</v>
      </c>
      <c r="G2096" s="19">
        <v>44725</v>
      </c>
      <c r="H2096" t="s">
        <v>697</v>
      </c>
      <c r="I2096" t="s">
        <v>698</v>
      </c>
      <c r="J2096">
        <v>4</v>
      </c>
      <c r="K2096">
        <v>4</v>
      </c>
      <c r="L2096">
        <v>99.12</v>
      </c>
      <c r="M2096" t="s">
        <v>36</v>
      </c>
      <c r="N2096">
        <v>1.175</v>
      </c>
      <c r="O2096">
        <v>99.12</v>
      </c>
      <c r="P2096">
        <f t="shared" si="263"/>
        <v>116.46600000000001</v>
      </c>
      <c r="Q2096" t="s">
        <v>4058</v>
      </c>
      <c r="R2096" t="s">
        <v>4070</v>
      </c>
      <c r="S2096" t="s">
        <v>25</v>
      </c>
      <c r="T2096">
        <v>905987</v>
      </c>
      <c r="U2096">
        <v>40</v>
      </c>
      <c r="V2096" t="s">
        <v>3041</v>
      </c>
      <c r="Y2096">
        <v>889581</v>
      </c>
      <c r="Z2096" t="s">
        <v>4072</v>
      </c>
      <c r="AB2096">
        <f t="shared" si="258"/>
        <v>2022</v>
      </c>
      <c r="AC2096">
        <f t="shared" si="259"/>
        <v>6</v>
      </c>
      <c r="AD2096" t="str">
        <f t="shared" si="260"/>
        <v>Q1</v>
      </c>
      <c r="AE2096" t="str">
        <f t="shared" si="261"/>
        <v>FY22/23</v>
      </c>
      <c r="AF2096" t="str">
        <f t="shared" si="262"/>
        <v>EAST</v>
      </c>
    </row>
    <row r="2097" spans="1:32">
      <c r="A2097" t="s">
        <v>3594</v>
      </c>
      <c r="B2097" t="s">
        <v>3646</v>
      </c>
      <c r="C2097" t="str">
        <f t="shared" si="256"/>
        <v>SPARES/OTHER</v>
      </c>
      <c r="D2097" s="4">
        <v>44725</v>
      </c>
      <c r="E2097" t="str">
        <f t="shared" si="257"/>
        <v>YAMAHA</v>
      </c>
      <c r="F2097">
        <v>14104234</v>
      </c>
      <c r="G2097" s="19">
        <v>44725</v>
      </c>
      <c r="H2097" t="s">
        <v>3715</v>
      </c>
      <c r="I2097" t="s">
        <v>1190</v>
      </c>
      <c r="J2097">
        <v>2</v>
      </c>
      <c r="K2097">
        <v>2</v>
      </c>
      <c r="L2097">
        <v>573.45000000000005</v>
      </c>
      <c r="M2097" t="s">
        <v>36</v>
      </c>
      <c r="N2097">
        <v>1.175</v>
      </c>
      <c r="O2097">
        <v>573.45000000000005</v>
      </c>
      <c r="P2097">
        <f t="shared" si="263"/>
        <v>673.80375000000004</v>
      </c>
      <c r="Q2097" t="s">
        <v>4058</v>
      </c>
      <c r="R2097" t="s">
        <v>4070</v>
      </c>
      <c r="S2097" t="s">
        <v>25</v>
      </c>
      <c r="T2097">
        <v>905987</v>
      </c>
      <c r="U2097">
        <v>194</v>
      </c>
      <c r="V2097" t="s">
        <v>3041</v>
      </c>
      <c r="Y2097">
        <v>889581</v>
      </c>
      <c r="Z2097" t="s">
        <v>4072</v>
      </c>
      <c r="AB2097">
        <f t="shared" si="258"/>
        <v>2022</v>
      </c>
      <c r="AC2097">
        <f t="shared" si="259"/>
        <v>6</v>
      </c>
      <c r="AD2097" t="str">
        <f t="shared" si="260"/>
        <v>Q1</v>
      </c>
      <c r="AE2097" t="str">
        <f t="shared" si="261"/>
        <v>FY22/23</v>
      </c>
      <c r="AF2097" t="str">
        <f t="shared" si="262"/>
        <v>EAST</v>
      </c>
    </row>
    <row r="2098" spans="1:32">
      <c r="A2098" t="s">
        <v>3594</v>
      </c>
      <c r="B2098" t="s">
        <v>3646</v>
      </c>
      <c r="C2098" t="str">
        <f t="shared" si="256"/>
        <v>SPARES/OTHER</v>
      </c>
      <c r="D2098" s="4">
        <v>44725</v>
      </c>
      <c r="E2098" t="str">
        <f t="shared" si="257"/>
        <v>YAMAHA</v>
      </c>
      <c r="F2098">
        <v>14104234</v>
      </c>
      <c r="G2098" s="19">
        <v>44725</v>
      </c>
      <c r="H2098" t="s">
        <v>3691</v>
      </c>
      <c r="I2098" t="s">
        <v>3692</v>
      </c>
      <c r="J2098">
        <v>1</v>
      </c>
      <c r="K2098">
        <v>1</v>
      </c>
      <c r="L2098">
        <v>1921.24</v>
      </c>
      <c r="M2098" t="s">
        <v>36</v>
      </c>
      <c r="N2098">
        <v>1.175</v>
      </c>
      <c r="O2098">
        <v>1921.24</v>
      </c>
      <c r="P2098">
        <f t="shared" si="263"/>
        <v>2257.4569999999999</v>
      </c>
      <c r="Q2098" t="s">
        <v>4058</v>
      </c>
      <c r="R2098" t="s">
        <v>4070</v>
      </c>
      <c r="S2098" t="s">
        <v>25</v>
      </c>
      <c r="T2098">
        <v>905987</v>
      </c>
      <c r="U2098">
        <v>870</v>
      </c>
      <c r="V2098" t="s">
        <v>3041</v>
      </c>
      <c r="Y2098">
        <v>889581</v>
      </c>
      <c r="Z2098" t="s">
        <v>4072</v>
      </c>
      <c r="AB2098">
        <f t="shared" si="258"/>
        <v>2022</v>
      </c>
      <c r="AC2098">
        <f t="shared" si="259"/>
        <v>6</v>
      </c>
      <c r="AD2098" t="str">
        <f t="shared" si="260"/>
        <v>Q1</v>
      </c>
      <c r="AE2098" t="str">
        <f t="shared" si="261"/>
        <v>FY22/23</v>
      </c>
      <c r="AF2098" t="str">
        <f t="shared" si="262"/>
        <v>EAST</v>
      </c>
    </row>
    <row r="2099" spans="1:32">
      <c r="A2099" t="s">
        <v>3594</v>
      </c>
      <c r="B2099" t="s">
        <v>3646</v>
      </c>
      <c r="C2099" t="str">
        <f t="shared" si="256"/>
        <v>SPARES/OTHER</v>
      </c>
      <c r="D2099" s="4">
        <v>44725</v>
      </c>
      <c r="E2099" t="str">
        <f t="shared" si="257"/>
        <v>YAMAHA</v>
      </c>
      <c r="F2099">
        <v>14104235</v>
      </c>
      <c r="G2099" s="19">
        <v>44725</v>
      </c>
      <c r="H2099" t="s">
        <v>1284</v>
      </c>
      <c r="I2099" t="s">
        <v>1285</v>
      </c>
      <c r="J2099">
        <v>40</v>
      </c>
      <c r="K2099">
        <v>40</v>
      </c>
      <c r="L2099">
        <v>5769.91</v>
      </c>
      <c r="M2099" t="s">
        <v>36</v>
      </c>
      <c r="N2099">
        <v>1.175</v>
      </c>
      <c r="O2099">
        <v>5769.91</v>
      </c>
      <c r="P2099">
        <f t="shared" si="263"/>
        <v>6779.6442500000003</v>
      </c>
      <c r="Q2099" t="s">
        <v>4058</v>
      </c>
      <c r="R2099" t="s">
        <v>4070</v>
      </c>
      <c r="S2099" t="s">
        <v>25</v>
      </c>
      <c r="T2099">
        <v>905988</v>
      </c>
      <c r="U2099">
        <v>2720</v>
      </c>
      <c r="V2099" t="s">
        <v>3041</v>
      </c>
      <c r="Y2099">
        <v>889585</v>
      </c>
      <c r="Z2099" t="s">
        <v>4072</v>
      </c>
      <c r="AB2099">
        <f t="shared" si="258"/>
        <v>2022</v>
      </c>
      <c r="AC2099">
        <f t="shared" si="259"/>
        <v>6</v>
      </c>
      <c r="AD2099" t="str">
        <f t="shared" si="260"/>
        <v>Q1</v>
      </c>
      <c r="AE2099" t="str">
        <f t="shared" si="261"/>
        <v>FY22/23</v>
      </c>
      <c r="AF2099" t="str">
        <f t="shared" si="262"/>
        <v>EAST</v>
      </c>
    </row>
    <row r="2100" spans="1:32">
      <c r="A2100" t="s">
        <v>3594</v>
      </c>
      <c r="B2100" t="s">
        <v>3646</v>
      </c>
      <c r="C2100" t="str">
        <f t="shared" si="256"/>
        <v>SPARES/OTHER</v>
      </c>
      <c r="D2100" s="4">
        <v>44725</v>
      </c>
      <c r="E2100" t="str">
        <f t="shared" si="257"/>
        <v>YAMAHA</v>
      </c>
      <c r="F2100">
        <v>14104235</v>
      </c>
      <c r="G2100" s="19">
        <v>44725</v>
      </c>
      <c r="H2100" t="s">
        <v>1646</v>
      </c>
      <c r="I2100" t="s">
        <v>1228</v>
      </c>
      <c r="J2100">
        <v>40</v>
      </c>
      <c r="K2100">
        <v>40</v>
      </c>
      <c r="L2100">
        <v>601.77</v>
      </c>
      <c r="M2100" t="s">
        <v>36</v>
      </c>
      <c r="N2100">
        <v>1.175</v>
      </c>
      <c r="O2100">
        <v>601.77</v>
      </c>
      <c r="P2100">
        <f t="shared" si="263"/>
        <v>707.07974999999999</v>
      </c>
      <c r="Q2100" t="s">
        <v>4058</v>
      </c>
      <c r="R2100" t="s">
        <v>4070</v>
      </c>
      <c r="S2100" t="s">
        <v>25</v>
      </c>
      <c r="T2100">
        <v>905988</v>
      </c>
      <c r="U2100">
        <v>200</v>
      </c>
      <c r="V2100" t="s">
        <v>3041</v>
      </c>
      <c r="Y2100">
        <v>889585</v>
      </c>
      <c r="Z2100" t="s">
        <v>4072</v>
      </c>
      <c r="AB2100">
        <f t="shared" si="258"/>
        <v>2022</v>
      </c>
      <c r="AC2100">
        <f t="shared" si="259"/>
        <v>6</v>
      </c>
      <c r="AD2100" t="str">
        <f t="shared" si="260"/>
        <v>Q1</v>
      </c>
      <c r="AE2100" t="str">
        <f t="shared" si="261"/>
        <v>FY22/23</v>
      </c>
      <c r="AF2100" t="str">
        <f t="shared" si="262"/>
        <v>EAST</v>
      </c>
    </row>
    <row r="2101" spans="1:32">
      <c r="A2101" t="s">
        <v>3594</v>
      </c>
      <c r="B2101" t="s">
        <v>3646</v>
      </c>
      <c r="C2101" t="str">
        <f t="shared" si="256"/>
        <v>SPARES/OTHER</v>
      </c>
      <c r="D2101" s="4">
        <v>44725</v>
      </c>
      <c r="E2101" t="str">
        <f t="shared" si="257"/>
        <v>YAMAHA</v>
      </c>
      <c r="F2101">
        <v>14104236</v>
      </c>
      <c r="G2101" s="19">
        <v>44725</v>
      </c>
      <c r="H2101" t="s">
        <v>1538</v>
      </c>
      <c r="I2101" t="s">
        <v>1539</v>
      </c>
      <c r="J2101">
        <v>15</v>
      </c>
      <c r="K2101">
        <v>15</v>
      </c>
      <c r="L2101">
        <v>849.56</v>
      </c>
      <c r="M2101" t="s">
        <v>36</v>
      </c>
      <c r="N2101">
        <v>1.175</v>
      </c>
      <c r="O2101">
        <v>849.56</v>
      </c>
      <c r="P2101">
        <f t="shared" si="263"/>
        <v>998.23299999999995</v>
      </c>
      <c r="Q2101" t="s">
        <v>4058</v>
      </c>
      <c r="R2101" t="s">
        <v>4070</v>
      </c>
      <c r="S2101" t="s">
        <v>25</v>
      </c>
      <c r="T2101">
        <v>905989</v>
      </c>
      <c r="U2101">
        <v>318.75</v>
      </c>
      <c r="V2101" t="s">
        <v>3041</v>
      </c>
      <c r="Y2101">
        <v>889590</v>
      </c>
      <c r="Z2101" t="s">
        <v>4072</v>
      </c>
      <c r="AB2101">
        <f t="shared" si="258"/>
        <v>2022</v>
      </c>
      <c r="AC2101">
        <f t="shared" si="259"/>
        <v>6</v>
      </c>
      <c r="AD2101" t="str">
        <f t="shared" si="260"/>
        <v>Q1</v>
      </c>
      <c r="AE2101" t="str">
        <f t="shared" si="261"/>
        <v>FY22/23</v>
      </c>
      <c r="AF2101" t="str">
        <f t="shared" si="262"/>
        <v>EAST</v>
      </c>
    </row>
    <row r="2102" spans="1:32">
      <c r="A2102" t="s">
        <v>3594</v>
      </c>
      <c r="B2102" t="s">
        <v>3646</v>
      </c>
      <c r="C2102" t="str">
        <f t="shared" si="256"/>
        <v>SPARES/OTHER</v>
      </c>
      <c r="D2102" s="4">
        <v>44725</v>
      </c>
      <c r="E2102" t="str">
        <f t="shared" si="257"/>
        <v>YAMAHA</v>
      </c>
      <c r="F2102">
        <v>14104236</v>
      </c>
      <c r="G2102" s="19">
        <v>44725</v>
      </c>
      <c r="H2102" t="s">
        <v>1276</v>
      </c>
      <c r="I2102" t="s">
        <v>1277</v>
      </c>
      <c r="J2102">
        <v>2</v>
      </c>
      <c r="K2102">
        <v>2</v>
      </c>
      <c r="L2102">
        <v>9302.65</v>
      </c>
      <c r="M2102" t="s">
        <v>36</v>
      </c>
      <c r="N2102">
        <v>1.175</v>
      </c>
      <c r="O2102">
        <v>9302.65</v>
      </c>
      <c r="P2102">
        <f t="shared" si="263"/>
        <v>10930.61375</v>
      </c>
      <c r="Q2102" t="s">
        <v>4058</v>
      </c>
      <c r="R2102" t="s">
        <v>4070</v>
      </c>
      <c r="S2102" t="s">
        <v>25</v>
      </c>
      <c r="T2102">
        <v>905989</v>
      </c>
      <c r="U2102">
        <v>4302</v>
      </c>
      <c r="V2102" t="s">
        <v>3041</v>
      </c>
      <c r="Y2102">
        <v>889590</v>
      </c>
      <c r="Z2102" t="s">
        <v>4072</v>
      </c>
      <c r="AB2102">
        <f t="shared" si="258"/>
        <v>2022</v>
      </c>
      <c r="AC2102">
        <f t="shared" si="259"/>
        <v>6</v>
      </c>
      <c r="AD2102" t="str">
        <f t="shared" si="260"/>
        <v>Q1</v>
      </c>
      <c r="AE2102" t="str">
        <f t="shared" si="261"/>
        <v>FY22/23</v>
      </c>
      <c r="AF2102" t="str">
        <f t="shared" si="262"/>
        <v>EAST</v>
      </c>
    </row>
    <row r="2103" spans="1:32">
      <c r="A2103" t="s">
        <v>3594</v>
      </c>
      <c r="B2103" t="s">
        <v>3646</v>
      </c>
      <c r="C2103" t="str">
        <f t="shared" si="256"/>
        <v>SPARES/OTHER</v>
      </c>
      <c r="D2103" s="4">
        <v>44725</v>
      </c>
      <c r="E2103" t="str">
        <f t="shared" si="257"/>
        <v>YAMAHA</v>
      </c>
      <c r="F2103">
        <v>14104236</v>
      </c>
      <c r="G2103" s="19">
        <v>44725</v>
      </c>
      <c r="H2103" t="s">
        <v>99</v>
      </c>
      <c r="I2103" t="s">
        <v>100</v>
      </c>
      <c r="J2103">
        <v>25</v>
      </c>
      <c r="K2103">
        <v>25</v>
      </c>
      <c r="L2103">
        <v>1238.94</v>
      </c>
      <c r="M2103" t="s">
        <v>36</v>
      </c>
      <c r="N2103">
        <v>1.175</v>
      </c>
      <c r="O2103">
        <v>1238.94</v>
      </c>
      <c r="P2103">
        <f t="shared" si="263"/>
        <v>1455.7545</v>
      </c>
      <c r="Q2103" t="s">
        <v>4058</v>
      </c>
      <c r="R2103" t="s">
        <v>4070</v>
      </c>
      <c r="S2103" t="s">
        <v>25</v>
      </c>
      <c r="T2103">
        <v>905989</v>
      </c>
      <c r="U2103">
        <v>425</v>
      </c>
      <c r="V2103" t="s">
        <v>3041</v>
      </c>
      <c r="Y2103">
        <v>889590</v>
      </c>
      <c r="Z2103" t="s">
        <v>4072</v>
      </c>
      <c r="AB2103">
        <f t="shared" si="258"/>
        <v>2022</v>
      </c>
      <c r="AC2103">
        <f t="shared" si="259"/>
        <v>6</v>
      </c>
      <c r="AD2103" t="str">
        <f t="shared" si="260"/>
        <v>Q1</v>
      </c>
      <c r="AE2103" t="str">
        <f t="shared" si="261"/>
        <v>FY22/23</v>
      </c>
      <c r="AF2103" t="str">
        <f t="shared" si="262"/>
        <v>EAST</v>
      </c>
    </row>
    <row r="2104" spans="1:32">
      <c r="A2104" t="s">
        <v>3594</v>
      </c>
      <c r="B2104" t="s">
        <v>22</v>
      </c>
      <c r="C2104" t="str">
        <f t="shared" si="256"/>
        <v>SERVICE_CHARGE</v>
      </c>
      <c r="D2104" s="4">
        <v>44726</v>
      </c>
      <c r="E2104" t="str">
        <f t="shared" si="257"/>
        <v>YAMAHA</v>
      </c>
      <c r="F2104">
        <v>12101191</v>
      </c>
      <c r="G2104" s="19">
        <v>44726</v>
      </c>
      <c r="H2104" t="s">
        <v>76</v>
      </c>
      <c r="I2104" t="s">
        <v>77</v>
      </c>
      <c r="J2104">
        <v>1</v>
      </c>
      <c r="K2104">
        <v>1</v>
      </c>
      <c r="L2104">
        <v>1592.92</v>
      </c>
      <c r="M2104" t="s">
        <v>36</v>
      </c>
      <c r="N2104">
        <v>1.175</v>
      </c>
      <c r="O2104">
        <v>1592.92</v>
      </c>
      <c r="P2104">
        <f t="shared" si="263"/>
        <v>1871.6810000000003</v>
      </c>
      <c r="Q2104" t="s">
        <v>41</v>
      </c>
      <c r="R2104" t="s">
        <v>2664</v>
      </c>
      <c r="S2104" t="s">
        <v>25</v>
      </c>
      <c r="T2104">
        <v>905994</v>
      </c>
      <c r="U2104">
        <v>0</v>
      </c>
      <c r="V2104" t="s">
        <v>3038</v>
      </c>
      <c r="Z2104" t="s">
        <v>2666</v>
      </c>
      <c r="AB2104">
        <f t="shared" si="258"/>
        <v>2022</v>
      </c>
      <c r="AC2104">
        <f t="shared" si="259"/>
        <v>6</v>
      </c>
      <c r="AD2104" t="str">
        <f t="shared" si="260"/>
        <v>Q1</v>
      </c>
      <c r="AE2104" t="str">
        <f t="shared" si="261"/>
        <v>FY22/23</v>
      </c>
      <c r="AF2104" t="str">
        <f t="shared" si="262"/>
        <v>SOUTH</v>
      </c>
    </row>
    <row r="2105" spans="1:32">
      <c r="A2105" t="s">
        <v>3594</v>
      </c>
      <c r="B2105" t="s">
        <v>22</v>
      </c>
      <c r="C2105" t="str">
        <f t="shared" si="256"/>
        <v>SERVICE_CHARGE</v>
      </c>
      <c r="D2105" s="4">
        <v>44726</v>
      </c>
      <c r="E2105" t="str">
        <f t="shared" si="257"/>
        <v>YAMAHA</v>
      </c>
      <c r="F2105">
        <v>12101192</v>
      </c>
      <c r="G2105" s="19">
        <v>44726</v>
      </c>
      <c r="H2105" t="s">
        <v>76</v>
      </c>
      <c r="I2105" t="s">
        <v>77</v>
      </c>
      <c r="J2105">
        <v>1</v>
      </c>
      <c r="K2105">
        <v>1</v>
      </c>
      <c r="L2105">
        <v>1637.17</v>
      </c>
      <c r="M2105" t="s">
        <v>36</v>
      </c>
      <c r="N2105">
        <v>1.175</v>
      </c>
      <c r="O2105">
        <v>1637.17</v>
      </c>
      <c r="P2105">
        <f t="shared" si="263"/>
        <v>1923.6747500000001</v>
      </c>
      <c r="Q2105" t="s">
        <v>41</v>
      </c>
      <c r="R2105" t="s">
        <v>3082</v>
      </c>
      <c r="S2105" t="s">
        <v>25</v>
      </c>
      <c r="T2105">
        <v>905997</v>
      </c>
      <c r="U2105">
        <v>0</v>
      </c>
      <c r="V2105" t="s">
        <v>3038</v>
      </c>
      <c r="Z2105" t="s">
        <v>3084</v>
      </c>
      <c r="AB2105">
        <f t="shared" si="258"/>
        <v>2022</v>
      </c>
      <c r="AC2105">
        <f t="shared" si="259"/>
        <v>6</v>
      </c>
      <c r="AD2105" t="str">
        <f t="shared" si="260"/>
        <v>Q1</v>
      </c>
      <c r="AE2105" t="str">
        <f t="shared" si="261"/>
        <v>FY22/23</v>
      </c>
      <c r="AF2105" t="str">
        <f t="shared" si="262"/>
        <v>SOUTH</v>
      </c>
    </row>
    <row r="2106" spans="1:32">
      <c r="A2106" t="s">
        <v>3594</v>
      </c>
      <c r="B2106" t="s">
        <v>3646</v>
      </c>
      <c r="C2106" t="str">
        <f t="shared" si="256"/>
        <v>CONTRACT_FEE</v>
      </c>
      <c r="D2106" s="4">
        <v>44726</v>
      </c>
      <c r="E2106" t="str">
        <f t="shared" si="257"/>
        <v>YAMAHA</v>
      </c>
      <c r="F2106">
        <v>13100225</v>
      </c>
      <c r="G2106" s="19">
        <v>44726</v>
      </c>
      <c r="H2106" t="s">
        <v>76</v>
      </c>
      <c r="I2106" t="s">
        <v>77</v>
      </c>
      <c r="J2106">
        <v>1</v>
      </c>
      <c r="K2106">
        <v>1</v>
      </c>
      <c r="L2106">
        <v>44955.75</v>
      </c>
      <c r="M2106" t="s">
        <v>36</v>
      </c>
      <c r="N2106">
        <v>1.175</v>
      </c>
      <c r="O2106">
        <v>44955.75</v>
      </c>
      <c r="P2106">
        <f t="shared" si="263"/>
        <v>52823.006249999999</v>
      </c>
      <c r="Q2106" t="s">
        <v>4058</v>
      </c>
      <c r="R2106" t="s">
        <v>4751</v>
      </c>
      <c r="S2106" t="s">
        <v>25</v>
      </c>
      <c r="T2106">
        <v>905998</v>
      </c>
      <c r="U2106">
        <v>0</v>
      </c>
      <c r="V2106" t="s">
        <v>3035</v>
      </c>
      <c r="Z2106" t="s">
        <v>4752</v>
      </c>
      <c r="AB2106">
        <f t="shared" si="258"/>
        <v>2022</v>
      </c>
      <c r="AC2106">
        <f t="shared" si="259"/>
        <v>6</v>
      </c>
      <c r="AD2106" t="str">
        <f t="shared" si="260"/>
        <v>Q1</v>
      </c>
      <c r="AE2106" t="str">
        <f t="shared" si="261"/>
        <v>FY22/23</v>
      </c>
      <c r="AF2106" t="str">
        <f t="shared" si="262"/>
        <v>EAST</v>
      </c>
    </row>
    <row r="2107" spans="1:32">
      <c r="A2107" t="s">
        <v>3594</v>
      </c>
      <c r="B2107" t="s">
        <v>3656</v>
      </c>
      <c r="C2107" t="str">
        <f t="shared" si="256"/>
        <v>SPARES/OTHER</v>
      </c>
      <c r="D2107" s="4">
        <v>44726</v>
      </c>
      <c r="E2107" t="str">
        <f t="shared" si="257"/>
        <v>YAMAHA</v>
      </c>
      <c r="F2107">
        <v>14104237</v>
      </c>
      <c r="G2107" s="19">
        <v>44726</v>
      </c>
      <c r="H2107" t="s">
        <v>130</v>
      </c>
      <c r="I2107" t="s">
        <v>131</v>
      </c>
      <c r="J2107">
        <v>1</v>
      </c>
      <c r="K2107">
        <v>1</v>
      </c>
      <c r="L2107">
        <v>2001.77</v>
      </c>
      <c r="M2107" t="s">
        <v>36</v>
      </c>
      <c r="N2107">
        <v>1.175</v>
      </c>
      <c r="O2107">
        <v>2001.77</v>
      </c>
      <c r="P2107">
        <f t="shared" si="263"/>
        <v>2352.0797499999999</v>
      </c>
      <c r="Q2107" t="s">
        <v>4187</v>
      </c>
      <c r="R2107" t="s">
        <v>3910</v>
      </c>
      <c r="S2107" t="s">
        <v>25</v>
      </c>
      <c r="T2107">
        <v>905991</v>
      </c>
      <c r="U2107">
        <v>1137.44</v>
      </c>
      <c r="V2107" t="s">
        <v>3041</v>
      </c>
      <c r="Y2107">
        <v>889738</v>
      </c>
      <c r="Z2107" t="s">
        <v>3912</v>
      </c>
      <c r="AB2107">
        <f t="shared" si="258"/>
        <v>2022</v>
      </c>
      <c r="AC2107">
        <f t="shared" si="259"/>
        <v>6</v>
      </c>
      <c r="AD2107" t="str">
        <f t="shared" si="260"/>
        <v>Q1</v>
      </c>
      <c r="AE2107" t="str">
        <f t="shared" si="261"/>
        <v>FY22/23</v>
      </c>
      <c r="AF2107" t="str">
        <f t="shared" si="262"/>
        <v>WEST</v>
      </c>
    </row>
    <row r="2108" spans="1:32">
      <c r="A2108" t="s">
        <v>3594</v>
      </c>
      <c r="B2108" t="s">
        <v>3656</v>
      </c>
      <c r="C2108" t="str">
        <f t="shared" si="256"/>
        <v>SPARES/OTHER</v>
      </c>
      <c r="D2108" s="4">
        <v>44726</v>
      </c>
      <c r="E2108" t="str">
        <f t="shared" si="257"/>
        <v>YAMAHA</v>
      </c>
      <c r="F2108">
        <v>14104238</v>
      </c>
      <c r="G2108" s="19">
        <v>44726</v>
      </c>
      <c r="H2108" t="s">
        <v>1203</v>
      </c>
      <c r="I2108" t="s">
        <v>1204</v>
      </c>
      <c r="J2108">
        <v>6</v>
      </c>
      <c r="K2108">
        <v>6</v>
      </c>
      <c r="L2108">
        <v>4396.46</v>
      </c>
      <c r="M2108" t="s">
        <v>36</v>
      </c>
      <c r="N2108">
        <v>1.175</v>
      </c>
      <c r="O2108">
        <v>4396.46</v>
      </c>
      <c r="P2108">
        <f t="shared" si="263"/>
        <v>5165.8405000000002</v>
      </c>
      <c r="Q2108" t="s">
        <v>4187</v>
      </c>
      <c r="R2108" t="s">
        <v>3910</v>
      </c>
      <c r="S2108" t="s">
        <v>25</v>
      </c>
      <c r="T2108">
        <v>905992</v>
      </c>
      <c r="U2108">
        <v>2112</v>
      </c>
      <c r="V2108" t="s">
        <v>3041</v>
      </c>
      <c r="Y2108">
        <v>889739</v>
      </c>
      <c r="Z2108" t="s">
        <v>3912</v>
      </c>
      <c r="AB2108">
        <f t="shared" si="258"/>
        <v>2022</v>
      </c>
      <c r="AC2108">
        <f t="shared" si="259"/>
        <v>6</v>
      </c>
      <c r="AD2108" t="str">
        <f t="shared" si="260"/>
        <v>Q1</v>
      </c>
      <c r="AE2108" t="str">
        <f t="shared" si="261"/>
        <v>FY22/23</v>
      </c>
      <c r="AF2108" t="str">
        <f t="shared" si="262"/>
        <v>WEST</v>
      </c>
    </row>
    <row r="2109" spans="1:32">
      <c r="A2109" t="s">
        <v>3594</v>
      </c>
      <c r="B2109" t="s">
        <v>3646</v>
      </c>
      <c r="C2109" t="str">
        <f t="shared" si="256"/>
        <v>SPARES/OTHER</v>
      </c>
      <c r="D2109" s="4">
        <v>44726</v>
      </c>
      <c r="E2109" t="str">
        <f t="shared" si="257"/>
        <v>YAMAHA</v>
      </c>
      <c r="F2109">
        <v>14104239</v>
      </c>
      <c r="G2109" s="19">
        <v>44726</v>
      </c>
      <c r="H2109" t="s">
        <v>118</v>
      </c>
      <c r="I2109" t="s">
        <v>119</v>
      </c>
      <c r="J2109">
        <v>1</v>
      </c>
      <c r="K2109">
        <v>1</v>
      </c>
      <c r="L2109">
        <v>0</v>
      </c>
      <c r="M2109" t="s">
        <v>36</v>
      </c>
      <c r="N2109">
        <v>1.175</v>
      </c>
      <c r="O2109">
        <v>0</v>
      </c>
      <c r="P2109">
        <f t="shared" si="263"/>
        <v>0</v>
      </c>
      <c r="Q2109" t="s">
        <v>4058</v>
      </c>
      <c r="R2109" t="s">
        <v>4384</v>
      </c>
      <c r="S2109" t="s">
        <v>25</v>
      </c>
      <c r="T2109">
        <v>905990</v>
      </c>
      <c r="U2109">
        <v>78.33</v>
      </c>
      <c r="V2109" t="s">
        <v>3041</v>
      </c>
      <c r="Y2109">
        <v>889736</v>
      </c>
      <c r="Z2109" t="s">
        <v>4385</v>
      </c>
      <c r="AB2109">
        <f t="shared" si="258"/>
        <v>2022</v>
      </c>
      <c r="AC2109">
        <f t="shared" si="259"/>
        <v>6</v>
      </c>
      <c r="AD2109" t="str">
        <f t="shared" si="260"/>
        <v>Q1</v>
      </c>
      <c r="AE2109" t="str">
        <f t="shared" si="261"/>
        <v>FY22/23</v>
      </c>
      <c r="AF2109" t="str">
        <f t="shared" si="262"/>
        <v>EAST</v>
      </c>
    </row>
    <row r="2110" spans="1:32">
      <c r="A2110" t="s">
        <v>3594</v>
      </c>
      <c r="B2110" t="s">
        <v>3646</v>
      </c>
      <c r="C2110" t="str">
        <f t="shared" si="256"/>
        <v>SPARES/OTHER</v>
      </c>
      <c r="D2110" s="4">
        <v>44726</v>
      </c>
      <c r="E2110" t="str">
        <f t="shared" si="257"/>
        <v>YAMAHA</v>
      </c>
      <c r="F2110">
        <v>14104239</v>
      </c>
      <c r="G2110" s="19">
        <v>44726</v>
      </c>
      <c r="H2110" t="s">
        <v>585</v>
      </c>
      <c r="I2110" t="s">
        <v>586</v>
      </c>
      <c r="J2110">
        <v>1</v>
      </c>
      <c r="K2110">
        <v>1</v>
      </c>
      <c r="L2110">
        <v>0</v>
      </c>
      <c r="M2110" t="s">
        <v>36</v>
      </c>
      <c r="N2110">
        <v>1.175</v>
      </c>
      <c r="O2110">
        <v>0</v>
      </c>
      <c r="P2110">
        <f t="shared" si="263"/>
        <v>0</v>
      </c>
      <c r="Q2110" t="s">
        <v>4058</v>
      </c>
      <c r="R2110" t="s">
        <v>4384</v>
      </c>
      <c r="S2110" t="s">
        <v>25</v>
      </c>
      <c r="T2110">
        <v>905990</v>
      </c>
      <c r="U2110">
        <v>3</v>
      </c>
      <c r="V2110" t="s">
        <v>3041</v>
      </c>
      <c r="Y2110">
        <v>889736</v>
      </c>
      <c r="Z2110" t="s">
        <v>4385</v>
      </c>
      <c r="AB2110">
        <f t="shared" si="258"/>
        <v>2022</v>
      </c>
      <c r="AC2110">
        <f t="shared" si="259"/>
        <v>6</v>
      </c>
      <c r="AD2110" t="str">
        <f t="shared" si="260"/>
        <v>Q1</v>
      </c>
      <c r="AE2110" t="str">
        <f t="shared" si="261"/>
        <v>FY22/23</v>
      </c>
      <c r="AF2110" t="str">
        <f t="shared" si="262"/>
        <v>EAST</v>
      </c>
    </row>
    <row r="2111" spans="1:32">
      <c r="A2111" t="s">
        <v>3594</v>
      </c>
      <c r="B2111" t="s">
        <v>3646</v>
      </c>
      <c r="C2111" t="str">
        <f t="shared" si="256"/>
        <v>SPARES/OTHER</v>
      </c>
      <c r="D2111" s="4">
        <v>44726</v>
      </c>
      <c r="E2111" t="str">
        <f t="shared" si="257"/>
        <v>YAMAHA</v>
      </c>
      <c r="F2111">
        <v>14104239</v>
      </c>
      <c r="G2111" s="19">
        <v>44726</v>
      </c>
      <c r="H2111" t="s">
        <v>3878</v>
      </c>
      <c r="I2111" t="s">
        <v>3879</v>
      </c>
      <c r="J2111">
        <v>1</v>
      </c>
      <c r="K2111">
        <v>1</v>
      </c>
      <c r="L2111">
        <v>0</v>
      </c>
      <c r="M2111" t="s">
        <v>36</v>
      </c>
      <c r="N2111">
        <v>1.175</v>
      </c>
      <c r="O2111">
        <v>0</v>
      </c>
      <c r="P2111">
        <f t="shared" si="263"/>
        <v>0</v>
      </c>
      <c r="Q2111" t="s">
        <v>4058</v>
      </c>
      <c r="R2111" t="s">
        <v>4384</v>
      </c>
      <c r="S2111" t="s">
        <v>25</v>
      </c>
      <c r="T2111">
        <v>905990</v>
      </c>
      <c r="U2111">
        <v>15</v>
      </c>
      <c r="V2111" t="s">
        <v>3041</v>
      </c>
      <c r="Y2111">
        <v>889736</v>
      </c>
      <c r="Z2111" t="s">
        <v>4385</v>
      </c>
      <c r="AB2111">
        <f t="shared" si="258"/>
        <v>2022</v>
      </c>
      <c r="AC2111">
        <f t="shared" si="259"/>
        <v>6</v>
      </c>
      <c r="AD2111" t="str">
        <f t="shared" si="260"/>
        <v>Q1</v>
      </c>
      <c r="AE2111" t="str">
        <f t="shared" si="261"/>
        <v>FY22/23</v>
      </c>
      <c r="AF2111" t="str">
        <f t="shared" si="262"/>
        <v>EAST</v>
      </c>
    </row>
    <row r="2112" spans="1:32">
      <c r="A2112" t="s">
        <v>3594</v>
      </c>
      <c r="B2112" t="s">
        <v>3646</v>
      </c>
      <c r="C2112" t="str">
        <f t="shared" si="256"/>
        <v>SPARES/OTHER</v>
      </c>
      <c r="D2112" s="4">
        <v>44726</v>
      </c>
      <c r="E2112" t="str">
        <f t="shared" si="257"/>
        <v>YAMAHA</v>
      </c>
      <c r="F2112">
        <v>14104239</v>
      </c>
      <c r="G2112" s="19">
        <v>44726</v>
      </c>
      <c r="H2112" t="s">
        <v>2271</v>
      </c>
      <c r="I2112" t="s">
        <v>2272</v>
      </c>
      <c r="J2112">
        <v>1</v>
      </c>
      <c r="K2112">
        <v>1</v>
      </c>
      <c r="L2112">
        <v>0</v>
      </c>
      <c r="M2112" t="s">
        <v>36</v>
      </c>
      <c r="N2112">
        <v>1.175</v>
      </c>
      <c r="O2112">
        <v>0</v>
      </c>
      <c r="P2112">
        <f t="shared" si="263"/>
        <v>0</v>
      </c>
      <c r="Q2112" t="s">
        <v>4058</v>
      </c>
      <c r="R2112" t="s">
        <v>4384</v>
      </c>
      <c r="S2112" t="s">
        <v>25</v>
      </c>
      <c r="T2112">
        <v>905990</v>
      </c>
      <c r="U2112">
        <v>25.5</v>
      </c>
      <c r="V2112" t="s">
        <v>3041</v>
      </c>
      <c r="Y2112">
        <v>889736</v>
      </c>
      <c r="Z2112" t="s">
        <v>4385</v>
      </c>
      <c r="AB2112">
        <f t="shared" si="258"/>
        <v>2022</v>
      </c>
      <c r="AC2112">
        <f t="shared" si="259"/>
        <v>6</v>
      </c>
      <c r="AD2112" t="str">
        <f t="shared" si="260"/>
        <v>Q1</v>
      </c>
      <c r="AE2112" t="str">
        <f t="shared" si="261"/>
        <v>FY22/23</v>
      </c>
      <c r="AF2112" t="str">
        <f t="shared" si="262"/>
        <v>EAST</v>
      </c>
    </row>
    <row r="2113" spans="1:32">
      <c r="A2113" t="s">
        <v>3594</v>
      </c>
      <c r="B2113" t="s">
        <v>3646</v>
      </c>
      <c r="C2113" t="str">
        <f t="shared" si="256"/>
        <v>SPARES/OTHER</v>
      </c>
      <c r="D2113" s="4">
        <v>44726</v>
      </c>
      <c r="E2113" t="str">
        <f t="shared" si="257"/>
        <v>YAMAHA</v>
      </c>
      <c r="F2113">
        <v>14104239</v>
      </c>
      <c r="G2113" s="19">
        <v>44726</v>
      </c>
      <c r="H2113" t="s">
        <v>3903</v>
      </c>
      <c r="I2113" t="s">
        <v>406</v>
      </c>
      <c r="J2113">
        <v>1</v>
      </c>
      <c r="K2113">
        <v>1</v>
      </c>
      <c r="L2113">
        <v>0</v>
      </c>
      <c r="M2113" t="s">
        <v>36</v>
      </c>
      <c r="N2113">
        <v>1.175</v>
      </c>
      <c r="O2113">
        <v>0</v>
      </c>
      <c r="P2113">
        <f t="shared" si="263"/>
        <v>0</v>
      </c>
      <c r="Q2113" t="s">
        <v>4058</v>
      </c>
      <c r="R2113" t="s">
        <v>4384</v>
      </c>
      <c r="S2113" t="s">
        <v>25</v>
      </c>
      <c r="T2113">
        <v>905990</v>
      </c>
      <c r="U2113">
        <v>55</v>
      </c>
      <c r="V2113" t="s">
        <v>3041</v>
      </c>
      <c r="Y2113">
        <v>889736</v>
      </c>
      <c r="Z2113" t="s">
        <v>4385</v>
      </c>
      <c r="AB2113">
        <f t="shared" si="258"/>
        <v>2022</v>
      </c>
      <c r="AC2113">
        <f t="shared" si="259"/>
        <v>6</v>
      </c>
      <c r="AD2113" t="str">
        <f t="shared" si="260"/>
        <v>Q1</v>
      </c>
      <c r="AE2113" t="str">
        <f t="shared" si="261"/>
        <v>FY22/23</v>
      </c>
      <c r="AF2113" t="str">
        <f t="shared" si="262"/>
        <v>EAST</v>
      </c>
    </row>
    <row r="2114" spans="1:32">
      <c r="A2114" t="s">
        <v>3594</v>
      </c>
      <c r="B2114" t="s">
        <v>3646</v>
      </c>
      <c r="C2114" t="str">
        <f t="shared" ref="C2114:C2177" si="264">IF(F2114="", "", IF(AND(F2114&gt;=12000000, F2114&lt;=13000000, OR(ISNUMBER(SEARCH("SERVICE", H2114)), ISNUMBER(SEARCH("REPAIR CHARGE", I2114)), ISNUMBER(SEARCH("REPAIR", H2114)))), "SERVICE_CHARGE", IF(AND(F2114&gt;=13000000, F2114&lt;=14000000, OR(ISNUMBER(SEARCH("SERVICE", H2114)), ISNUMBER(SEARCH("REPAIR CHARGE", I2114)), ISNUMBER(SEARCH("REPAIR", H2114)))), "CONTRACT_FEE", IF(AND(F2114&gt;=14000000, F2114&lt;=15000000, OR(ISNUMBER(SEARCH("TAPE FEEDER", I2114)), ISNUMBER(SEARCH("ZS FEEDER", I2114)), ISNUMBER(SEARCH("TRAY", I2114)))), "FEEDER", "SPARES/OTHER"))))</f>
        <v>SPARES/OTHER</v>
      </c>
      <c r="D2114" s="4">
        <v>44726</v>
      </c>
      <c r="E2114" t="str">
        <f t="shared" ref="E2114:E2177" si="265">IF(ISNUMBER(SEARCH("YMCT",H2114)),"YAMAHA",IF(ISNUMBER(SEARCH("HELI",H2114)),"HELLER",IF(ISNUMBER(SEARCH("PEMR",H2114)),"PEMTRON",IF(ISNUMBER(SEARCH("PEMT",H2114)),"PEMTRON",IF(H2114="","",(IFERROR(1/0,"OTHERS")))))))</f>
        <v>YAMAHA</v>
      </c>
      <c r="F2114">
        <v>14104239</v>
      </c>
      <c r="G2114" s="19">
        <v>44726</v>
      </c>
      <c r="H2114" t="s">
        <v>97</v>
      </c>
      <c r="I2114" t="s">
        <v>98</v>
      </c>
      <c r="J2114">
        <v>1</v>
      </c>
      <c r="K2114">
        <v>1</v>
      </c>
      <c r="L2114">
        <v>0</v>
      </c>
      <c r="M2114" t="s">
        <v>36</v>
      </c>
      <c r="N2114">
        <v>1.175</v>
      </c>
      <c r="O2114">
        <v>0</v>
      </c>
      <c r="P2114">
        <f t="shared" si="263"/>
        <v>0</v>
      </c>
      <c r="Q2114" t="s">
        <v>4058</v>
      </c>
      <c r="R2114" t="s">
        <v>4384</v>
      </c>
      <c r="S2114" t="s">
        <v>25</v>
      </c>
      <c r="T2114">
        <v>905990</v>
      </c>
      <c r="U2114">
        <v>10</v>
      </c>
      <c r="V2114" t="s">
        <v>3041</v>
      </c>
      <c r="Y2114">
        <v>889736</v>
      </c>
      <c r="Z2114" t="s">
        <v>4385</v>
      </c>
      <c r="AB2114">
        <f t="shared" ref="AB2114:AB2177" si="266">IF(D2114="","",YEAR(D2114))</f>
        <v>2022</v>
      </c>
      <c r="AC2114">
        <f t="shared" ref="AC2114:AC2177" si="267">IF(D2114="","",MONTH(D2114))</f>
        <v>6</v>
      </c>
      <c r="AD2114" t="str">
        <f t="shared" ref="AD2114:AD2177" si="268">IFERROR(IF(AC2114="","",IF(AND(AC2114&gt;=10,AC2114&lt;=12),"Q3",IF(AND(AC2114&gt;=1,AC2114&lt;=3),"Q4",IF(AND(AC2114&gt;=7,AC2114&lt;=9),"Q2",IF(AND(AC2114&gt;=4,AC2114&lt;=6),"Q1"))))),"")</f>
        <v>Q1</v>
      </c>
      <c r="AE2114" t="str">
        <f t="shared" ref="AE2114:AE2177" si="269">IFERROR(IF(AD2114="Q4","FY"&amp;RIGHT(AB2114,2)-1&amp;"/"&amp;RIGHT(AB2114,2),"FY"&amp;RIGHT(AB2114,2)&amp;"/"&amp;RIGHT(AB2114,2)+1),"")</f>
        <v>FY22/23</v>
      </c>
      <c r="AF2114" t="str">
        <f t="shared" ref="AF2114:AF2177" si="270">IF(B2114="SZX","SOUTH",IF(B2114="BJS","NORTH",IF(B2114="SHA","EAST",IF(B2114="","",(IF(AND(B2114&lt;&gt;"SZX",B2114&lt;&gt;"SHA",B2114&lt;&gt;"BJS"),"WEST"))))))</f>
        <v>EAST</v>
      </c>
    </row>
    <row r="2115" spans="1:32">
      <c r="A2115" t="s">
        <v>3594</v>
      </c>
      <c r="B2115" t="s">
        <v>3646</v>
      </c>
      <c r="C2115" t="str">
        <f t="shared" si="264"/>
        <v>SPARES/OTHER</v>
      </c>
      <c r="D2115" s="4">
        <v>44726</v>
      </c>
      <c r="E2115" t="str">
        <f t="shared" si="265"/>
        <v>YAMAHA</v>
      </c>
      <c r="F2115">
        <v>14104239</v>
      </c>
      <c r="G2115" s="19">
        <v>44726</v>
      </c>
      <c r="H2115" t="s">
        <v>2273</v>
      </c>
      <c r="I2115" t="s">
        <v>2274</v>
      </c>
      <c r="J2115">
        <v>1</v>
      </c>
      <c r="K2115">
        <v>1</v>
      </c>
      <c r="L2115">
        <v>0</v>
      </c>
      <c r="M2115" t="s">
        <v>36</v>
      </c>
      <c r="N2115">
        <v>1.175</v>
      </c>
      <c r="O2115">
        <v>0</v>
      </c>
      <c r="P2115">
        <f t="shared" ref="P2115:P2178" si="271">IF(M2115="CNY",O2115*N2115,IF(M2115="USD",O2115*7.8,IF(M2115="HKD",O2115*1,IF(M2115="JPY",O2115*0.0563,""))))</f>
        <v>0</v>
      </c>
      <c r="Q2115" t="s">
        <v>4058</v>
      </c>
      <c r="R2115" t="s">
        <v>4384</v>
      </c>
      <c r="S2115" t="s">
        <v>25</v>
      </c>
      <c r="T2115">
        <v>905990</v>
      </c>
      <c r="U2115">
        <v>139</v>
      </c>
      <c r="V2115" t="s">
        <v>3041</v>
      </c>
      <c r="Y2115">
        <v>889736</v>
      </c>
      <c r="Z2115" t="s">
        <v>4385</v>
      </c>
      <c r="AB2115">
        <f t="shared" si="266"/>
        <v>2022</v>
      </c>
      <c r="AC2115">
        <f t="shared" si="267"/>
        <v>6</v>
      </c>
      <c r="AD2115" t="str">
        <f t="shared" si="268"/>
        <v>Q1</v>
      </c>
      <c r="AE2115" t="str">
        <f t="shared" si="269"/>
        <v>FY22/23</v>
      </c>
      <c r="AF2115" t="str">
        <f t="shared" si="270"/>
        <v>EAST</v>
      </c>
    </row>
    <row r="2116" spans="1:32">
      <c r="A2116" t="s">
        <v>3594</v>
      </c>
      <c r="B2116" t="s">
        <v>3646</v>
      </c>
      <c r="C2116" t="str">
        <f t="shared" si="264"/>
        <v>SPARES/OTHER</v>
      </c>
      <c r="D2116" s="4">
        <v>44726</v>
      </c>
      <c r="E2116" t="str">
        <f t="shared" si="265"/>
        <v>YAMAHA</v>
      </c>
      <c r="F2116">
        <v>14104239</v>
      </c>
      <c r="G2116" s="19">
        <v>44726</v>
      </c>
      <c r="H2116" t="s">
        <v>585</v>
      </c>
      <c r="I2116" t="s">
        <v>586</v>
      </c>
      <c r="J2116">
        <v>1</v>
      </c>
      <c r="K2116">
        <v>1</v>
      </c>
      <c r="L2116">
        <v>0</v>
      </c>
      <c r="M2116" t="s">
        <v>36</v>
      </c>
      <c r="N2116">
        <v>1.175</v>
      </c>
      <c r="O2116">
        <v>0</v>
      </c>
      <c r="P2116">
        <f t="shared" si="271"/>
        <v>0</v>
      </c>
      <c r="Q2116" t="s">
        <v>4058</v>
      </c>
      <c r="R2116" t="s">
        <v>4384</v>
      </c>
      <c r="S2116" t="s">
        <v>25</v>
      </c>
      <c r="T2116">
        <v>905990</v>
      </c>
      <c r="U2116">
        <v>3</v>
      </c>
      <c r="V2116" t="s">
        <v>3041</v>
      </c>
      <c r="Y2116">
        <v>889736</v>
      </c>
      <c r="Z2116" t="s">
        <v>4385</v>
      </c>
      <c r="AB2116">
        <f t="shared" si="266"/>
        <v>2022</v>
      </c>
      <c r="AC2116">
        <f t="shared" si="267"/>
        <v>6</v>
      </c>
      <c r="AD2116" t="str">
        <f t="shared" si="268"/>
        <v>Q1</v>
      </c>
      <c r="AE2116" t="str">
        <f t="shared" si="269"/>
        <v>FY22/23</v>
      </c>
      <c r="AF2116" t="str">
        <f t="shared" si="270"/>
        <v>EAST</v>
      </c>
    </row>
    <row r="2117" spans="1:32">
      <c r="A2117" t="s">
        <v>3594</v>
      </c>
      <c r="B2117" t="s">
        <v>3646</v>
      </c>
      <c r="C2117" t="str">
        <f t="shared" si="264"/>
        <v>SPARES/OTHER</v>
      </c>
      <c r="D2117" s="4">
        <v>44726</v>
      </c>
      <c r="E2117" t="str">
        <f t="shared" si="265"/>
        <v>YAMAHA</v>
      </c>
      <c r="F2117">
        <v>14104239</v>
      </c>
      <c r="G2117" s="19">
        <v>44726</v>
      </c>
      <c r="H2117" t="s">
        <v>97</v>
      </c>
      <c r="I2117" t="s">
        <v>98</v>
      </c>
      <c r="J2117">
        <v>1</v>
      </c>
      <c r="K2117">
        <v>1</v>
      </c>
      <c r="L2117">
        <v>0</v>
      </c>
      <c r="M2117" t="s">
        <v>36</v>
      </c>
      <c r="N2117">
        <v>1.175</v>
      </c>
      <c r="O2117">
        <v>0</v>
      </c>
      <c r="P2117">
        <f t="shared" si="271"/>
        <v>0</v>
      </c>
      <c r="Q2117" t="s">
        <v>4058</v>
      </c>
      <c r="R2117" t="s">
        <v>4384</v>
      </c>
      <c r="S2117" t="s">
        <v>25</v>
      </c>
      <c r="T2117">
        <v>905990</v>
      </c>
      <c r="U2117">
        <v>10</v>
      </c>
      <c r="V2117" t="s">
        <v>3041</v>
      </c>
      <c r="Y2117">
        <v>889736</v>
      </c>
      <c r="Z2117" t="s">
        <v>4385</v>
      </c>
      <c r="AB2117">
        <f t="shared" si="266"/>
        <v>2022</v>
      </c>
      <c r="AC2117">
        <f t="shared" si="267"/>
        <v>6</v>
      </c>
      <c r="AD2117" t="str">
        <f t="shared" si="268"/>
        <v>Q1</v>
      </c>
      <c r="AE2117" t="str">
        <f t="shared" si="269"/>
        <v>FY22/23</v>
      </c>
      <c r="AF2117" t="str">
        <f t="shared" si="270"/>
        <v>EAST</v>
      </c>
    </row>
    <row r="2118" spans="1:32">
      <c r="A2118" t="s">
        <v>3594</v>
      </c>
      <c r="B2118" t="s">
        <v>3646</v>
      </c>
      <c r="C2118" t="str">
        <f t="shared" si="264"/>
        <v>SPARES/OTHER</v>
      </c>
      <c r="D2118" s="4">
        <v>44726</v>
      </c>
      <c r="E2118" t="str">
        <f t="shared" si="265"/>
        <v>YAMAHA</v>
      </c>
      <c r="F2118">
        <v>14104239</v>
      </c>
      <c r="G2118" s="19">
        <v>44726</v>
      </c>
      <c r="H2118" t="s">
        <v>3904</v>
      </c>
      <c r="I2118" t="s">
        <v>3905</v>
      </c>
      <c r="J2118">
        <v>1</v>
      </c>
      <c r="K2118">
        <v>1</v>
      </c>
      <c r="L2118">
        <v>0</v>
      </c>
      <c r="M2118" t="s">
        <v>36</v>
      </c>
      <c r="N2118">
        <v>1.175</v>
      </c>
      <c r="O2118">
        <v>0</v>
      </c>
      <c r="P2118">
        <f t="shared" si="271"/>
        <v>0</v>
      </c>
      <c r="Q2118" t="s">
        <v>4058</v>
      </c>
      <c r="R2118" t="s">
        <v>4384</v>
      </c>
      <c r="S2118" t="s">
        <v>25</v>
      </c>
      <c r="T2118">
        <v>905990</v>
      </c>
      <c r="U2118">
        <v>422</v>
      </c>
      <c r="V2118" t="s">
        <v>3041</v>
      </c>
      <c r="Y2118">
        <v>889736</v>
      </c>
      <c r="Z2118" t="s">
        <v>4385</v>
      </c>
      <c r="AB2118">
        <f t="shared" si="266"/>
        <v>2022</v>
      </c>
      <c r="AC2118">
        <f t="shared" si="267"/>
        <v>6</v>
      </c>
      <c r="AD2118" t="str">
        <f t="shared" si="268"/>
        <v>Q1</v>
      </c>
      <c r="AE2118" t="str">
        <f t="shared" si="269"/>
        <v>FY22/23</v>
      </c>
      <c r="AF2118" t="str">
        <f t="shared" si="270"/>
        <v>EAST</v>
      </c>
    </row>
    <row r="2119" spans="1:32">
      <c r="A2119" t="s">
        <v>3594</v>
      </c>
      <c r="B2119" t="s">
        <v>3646</v>
      </c>
      <c r="C2119" t="str">
        <f t="shared" si="264"/>
        <v>SPARES/OTHER</v>
      </c>
      <c r="D2119" s="4">
        <v>44726</v>
      </c>
      <c r="E2119" t="str">
        <f t="shared" si="265"/>
        <v>YAMAHA</v>
      </c>
      <c r="F2119">
        <v>14104239</v>
      </c>
      <c r="G2119" s="19">
        <v>44726</v>
      </c>
      <c r="H2119" t="s">
        <v>1527</v>
      </c>
      <c r="I2119" t="s">
        <v>103</v>
      </c>
      <c r="J2119">
        <v>1</v>
      </c>
      <c r="K2119">
        <v>1</v>
      </c>
      <c r="L2119">
        <v>0</v>
      </c>
      <c r="M2119" t="s">
        <v>36</v>
      </c>
      <c r="N2119">
        <v>1.175</v>
      </c>
      <c r="O2119">
        <v>0</v>
      </c>
      <c r="P2119">
        <f t="shared" si="271"/>
        <v>0</v>
      </c>
      <c r="Q2119" t="s">
        <v>4058</v>
      </c>
      <c r="R2119" t="s">
        <v>4384</v>
      </c>
      <c r="S2119" t="s">
        <v>25</v>
      </c>
      <c r="T2119">
        <v>905990</v>
      </c>
      <c r="U2119">
        <v>34</v>
      </c>
      <c r="V2119" t="s">
        <v>3041</v>
      </c>
      <c r="Y2119">
        <v>889736</v>
      </c>
      <c r="Z2119" t="s">
        <v>4385</v>
      </c>
      <c r="AB2119">
        <f t="shared" si="266"/>
        <v>2022</v>
      </c>
      <c r="AC2119">
        <f t="shared" si="267"/>
        <v>6</v>
      </c>
      <c r="AD2119" t="str">
        <f t="shared" si="268"/>
        <v>Q1</v>
      </c>
      <c r="AE2119" t="str">
        <f t="shared" si="269"/>
        <v>FY22/23</v>
      </c>
      <c r="AF2119" t="str">
        <f t="shared" si="270"/>
        <v>EAST</v>
      </c>
    </row>
    <row r="2120" spans="1:32">
      <c r="A2120" t="s">
        <v>3594</v>
      </c>
      <c r="B2120" t="s">
        <v>3646</v>
      </c>
      <c r="C2120" t="str">
        <f t="shared" si="264"/>
        <v>SPARES/OTHER</v>
      </c>
      <c r="D2120" s="4">
        <v>44726</v>
      </c>
      <c r="E2120" t="str">
        <f t="shared" si="265"/>
        <v>YAMAHA</v>
      </c>
      <c r="F2120">
        <v>14104240</v>
      </c>
      <c r="G2120" s="19">
        <v>44726</v>
      </c>
      <c r="H2120" t="s">
        <v>435</v>
      </c>
      <c r="I2120" t="s">
        <v>125</v>
      </c>
      <c r="J2120">
        <v>10</v>
      </c>
      <c r="K2120">
        <v>10</v>
      </c>
      <c r="L2120">
        <v>1185.8399999999999</v>
      </c>
      <c r="M2120" t="s">
        <v>36</v>
      </c>
      <c r="N2120">
        <v>1.175</v>
      </c>
      <c r="O2120">
        <v>1185.8399999999999</v>
      </c>
      <c r="P2120">
        <f t="shared" si="271"/>
        <v>1393.3619999999999</v>
      </c>
      <c r="Q2120" t="s">
        <v>4058</v>
      </c>
      <c r="R2120" t="s">
        <v>4077</v>
      </c>
      <c r="S2120" t="s">
        <v>25</v>
      </c>
      <c r="T2120">
        <v>905993</v>
      </c>
      <c r="U2120">
        <v>590</v>
      </c>
      <c r="V2120" t="s">
        <v>3041</v>
      </c>
      <c r="Y2120">
        <v>889740</v>
      </c>
      <c r="Z2120" t="s">
        <v>4078</v>
      </c>
      <c r="AB2120">
        <f t="shared" si="266"/>
        <v>2022</v>
      </c>
      <c r="AC2120">
        <f t="shared" si="267"/>
        <v>6</v>
      </c>
      <c r="AD2120" t="str">
        <f t="shared" si="268"/>
        <v>Q1</v>
      </c>
      <c r="AE2120" t="str">
        <f t="shared" si="269"/>
        <v>FY22/23</v>
      </c>
      <c r="AF2120" t="str">
        <f t="shared" si="270"/>
        <v>EAST</v>
      </c>
    </row>
    <row r="2121" spans="1:32">
      <c r="A2121" t="s">
        <v>3594</v>
      </c>
      <c r="B2121" t="s">
        <v>3646</v>
      </c>
      <c r="C2121" t="str">
        <f t="shared" si="264"/>
        <v>SPARES/OTHER</v>
      </c>
      <c r="D2121" s="4">
        <v>44726</v>
      </c>
      <c r="E2121" t="str">
        <f t="shared" si="265"/>
        <v>YAMAHA</v>
      </c>
      <c r="F2121">
        <v>14104240</v>
      </c>
      <c r="G2121" s="19">
        <v>44726</v>
      </c>
      <c r="H2121" t="s">
        <v>124</v>
      </c>
      <c r="I2121" t="s">
        <v>125</v>
      </c>
      <c r="J2121">
        <v>6</v>
      </c>
      <c r="K2121">
        <v>6</v>
      </c>
      <c r="L2121">
        <v>711.5</v>
      </c>
      <c r="M2121" t="s">
        <v>36</v>
      </c>
      <c r="N2121">
        <v>1.175</v>
      </c>
      <c r="O2121">
        <v>711.5</v>
      </c>
      <c r="P2121">
        <f t="shared" si="271"/>
        <v>836.01250000000005</v>
      </c>
      <c r="Q2121" t="s">
        <v>4058</v>
      </c>
      <c r="R2121" t="s">
        <v>4077</v>
      </c>
      <c r="S2121" t="s">
        <v>25</v>
      </c>
      <c r="T2121">
        <v>905993</v>
      </c>
      <c r="U2121">
        <v>354</v>
      </c>
      <c r="V2121" t="s">
        <v>3041</v>
      </c>
      <c r="Y2121">
        <v>889740</v>
      </c>
      <c r="Z2121" t="s">
        <v>4078</v>
      </c>
      <c r="AB2121">
        <f t="shared" si="266"/>
        <v>2022</v>
      </c>
      <c r="AC2121">
        <f t="shared" si="267"/>
        <v>6</v>
      </c>
      <c r="AD2121" t="str">
        <f t="shared" si="268"/>
        <v>Q1</v>
      </c>
      <c r="AE2121" t="str">
        <f t="shared" si="269"/>
        <v>FY22/23</v>
      </c>
      <c r="AF2121" t="str">
        <f t="shared" si="270"/>
        <v>EAST</v>
      </c>
    </row>
    <row r="2122" spans="1:32">
      <c r="A2122" t="s">
        <v>3594</v>
      </c>
      <c r="B2122" t="s">
        <v>3646</v>
      </c>
      <c r="C2122" t="str">
        <f t="shared" si="264"/>
        <v>SPARES/OTHER</v>
      </c>
      <c r="D2122" s="4">
        <v>44726</v>
      </c>
      <c r="E2122" t="str">
        <f t="shared" si="265"/>
        <v>YAMAHA</v>
      </c>
      <c r="F2122">
        <v>14104240</v>
      </c>
      <c r="G2122" s="19">
        <v>44726</v>
      </c>
      <c r="H2122" t="s">
        <v>55</v>
      </c>
      <c r="I2122" t="s">
        <v>56</v>
      </c>
      <c r="J2122">
        <v>20</v>
      </c>
      <c r="K2122">
        <v>20</v>
      </c>
      <c r="L2122">
        <v>5008.8500000000004</v>
      </c>
      <c r="M2122" t="s">
        <v>36</v>
      </c>
      <c r="N2122">
        <v>1.175</v>
      </c>
      <c r="O2122">
        <v>5008.8500000000004</v>
      </c>
      <c r="P2122">
        <f t="shared" si="271"/>
        <v>5885.3987500000003</v>
      </c>
      <c r="Q2122" t="s">
        <v>4058</v>
      </c>
      <c r="R2122" t="s">
        <v>4077</v>
      </c>
      <c r="S2122" t="s">
        <v>25</v>
      </c>
      <c r="T2122">
        <v>905993</v>
      </c>
      <c r="U2122">
        <v>2480</v>
      </c>
      <c r="V2122" t="s">
        <v>3041</v>
      </c>
      <c r="Y2122">
        <v>889740</v>
      </c>
      <c r="Z2122" t="s">
        <v>4078</v>
      </c>
      <c r="AB2122">
        <f t="shared" si="266"/>
        <v>2022</v>
      </c>
      <c r="AC2122">
        <f t="shared" si="267"/>
        <v>6</v>
      </c>
      <c r="AD2122" t="str">
        <f t="shared" si="268"/>
        <v>Q1</v>
      </c>
      <c r="AE2122" t="str">
        <f t="shared" si="269"/>
        <v>FY22/23</v>
      </c>
      <c r="AF2122" t="str">
        <f t="shared" si="270"/>
        <v>EAST</v>
      </c>
    </row>
    <row r="2123" spans="1:32">
      <c r="A2123" t="s">
        <v>3594</v>
      </c>
      <c r="B2123" t="s">
        <v>3646</v>
      </c>
      <c r="C2123" t="str">
        <f t="shared" si="264"/>
        <v>SPARES/OTHER</v>
      </c>
      <c r="D2123" s="4">
        <v>44726</v>
      </c>
      <c r="E2123" t="str">
        <f t="shared" si="265"/>
        <v>YAMAHA</v>
      </c>
      <c r="F2123">
        <v>14104240</v>
      </c>
      <c r="G2123" s="19">
        <v>44726</v>
      </c>
      <c r="H2123" t="s">
        <v>511</v>
      </c>
      <c r="I2123" t="s">
        <v>100</v>
      </c>
      <c r="J2123">
        <v>50</v>
      </c>
      <c r="K2123">
        <v>50</v>
      </c>
      <c r="L2123">
        <v>1725.66</v>
      </c>
      <c r="M2123" t="s">
        <v>36</v>
      </c>
      <c r="N2123">
        <v>1.175</v>
      </c>
      <c r="O2123">
        <v>1725.66</v>
      </c>
      <c r="P2123">
        <f t="shared" si="271"/>
        <v>2027.6505000000002</v>
      </c>
      <c r="Q2123" t="s">
        <v>4058</v>
      </c>
      <c r="R2123" t="s">
        <v>4077</v>
      </c>
      <c r="S2123" t="s">
        <v>25</v>
      </c>
      <c r="T2123">
        <v>905993</v>
      </c>
      <c r="U2123">
        <v>800</v>
      </c>
      <c r="V2123" t="s">
        <v>3041</v>
      </c>
      <c r="Y2123">
        <v>889740</v>
      </c>
      <c r="Z2123" t="s">
        <v>4078</v>
      </c>
      <c r="AB2123">
        <f t="shared" si="266"/>
        <v>2022</v>
      </c>
      <c r="AC2123">
        <f t="shared" si="267"/>
        <v>6</v>
      </c>
      <c r="AD2123" t="str">
        <f t="shared" si="268"/>
        <v>Q1</v>
      </c>
      <c r="AE2123" t="str">
        <f t="shared" si="269"/>
        <v>FY22/23</v>
      </c>
      <c r="AF2123" t="str">
        <f t="shared" si="270"/>
        <v>EAST</v>
      </c>
    </row>
    <row r="2124" spans="1:32">
      <c r="A2124" t="s">
        <v>3594</v>
      </c>
      <c r="B2124" t="s">
        <v>3646</v>
      </c>
      <c r="C2124" t="str">
        <f t="shared" si="264"/>
        <v>SPARES/OTHER</v>
      </c>
      <c r="D2124" s="4">
        <v>44726</v>
      </c>
      <c r="E2124" t="str">
        <f t="shared" si="265"/>
        <v>YAMAHA</v>
      </c>
      <c r="F2124">
        <v>14104240</v>
      </c>
      <c r="G2124" s="19">
        <v>44726</v>
      </c>
      <c r="H2124" t="s">
        <v>42</v>
      </c>
      <c r="I2124" t="s">
        <v>43</v>
      </c>
      <c r="J2124">
        <v>40</v>
      </c>
      <c r="K2124">
        <v>40</v>
      </c>
      <c r="L2124">
        <v>4318.58</v>
      </c>
      <c r="M2124" t="s">
        <v>36</v>
      </c>
      <c r="N2124">
        <v>1.175</v>
      </c>
      <c r="O2124">
        <v>4318.58</v>
      </c>
      <c r="P2124">
        <f t="shared" si="271"/>
        <v>5074.3315000000002</v>
      </c>
      <c r="Q2124" t="s">
        <v>4058</v>
      </c>
      <c r="R2124" t="s">
        <v>4077</v>
      </c>
      <c r="S2124" t="s">
        <v>25</v>
      </c>
      <c r="T2124">
        <v>905993</v>
      </c>
      <c r="U2124">
        <v>2360</v>
      </c>
      <c r="V2124" t="s">
        <v>3041</v>
      </c>
      <c r="Y2124">
        <v>889740</v>
      </c>
      <c r="Z2124" t="s">
        <v>4078</v>
      </c>
      <c r="AB2124">
        <f t="shared" si="266"/>
        <v>2022</v>
      </c>
      <c r="AC2124">
        <f t="shared" si="267"/>
        <v>6</v>
      </c>
      <c r="AD2124" t="str">
        <f t="shared" si="268"/>
        <v>Q1</v>
      </c>
      <c r="AE2124" t="str">
        <f t="shared" si="269"/>
        <v>FY22/23</v>
      </c>
      <c r="AF2124" t="str">
        <f t="shared" si="270"/>
        <v>EAST</v>
      </c>
    </row>
    <row r="2125" spans="1:32">
      <c r="A2125" t="s">
        <v>3594</v>
      </c>
      <c r="B2125" t="s">
        <v>3646</v>
      </c>
      <c r="C2125" t="str">
        <f t="shared" si="264"/>
        <v>SPARES/OTHER</v>
      </c>
      <c r="D2125" s="4">
        <v>44726</v>
      </c>
      <c r="E2125" t="str">
        <f t="shared" si="265"/>
        <v>YAMAHA</v>
      </c>
      <c r="F2125">
        <v>14104240</v>
      </c>
      <c r="G2125" s="19">
        <v>44726</v>
      </c>
      <c r="H2125" t="s">
        <v>1373</v>
      </c>
      <c r="I2125" t="s">
        <v>1374</v>
      </c>
      <c r="J2125">
        <v>14</v>
      </c>
      <c r="K2125">
        <v>14</v>
      </c>
      <c r="L2125">
        <v>11237.17</v>
      </c>
      <c r="M2125" t="s">
        <v>36</v>
      </c>
      <c r="N2125">
        <v>1.175</v>
      </c>
      <c r="O2125">
        <v>11237.17</v>
      </c>
      <c r="P2125">
        <f t="shared" si="271"/>
        <v>13203.67475</v>
      </c>
      <c r="Q2125" t="s">
        <v>4058</v>
      </c>
      <c r="R2125" t="s">
        <v>4077</v>
      </c>
      <c r="S2125" t="s">
        <v>25</v>
      </c>
      <c r="T2125">
        <v>905993</v>
      </c>
      <c r="U2125">
        <v>6118</v>
      </c>
      <c r="V2125" t="s">
        <v>3041</v>
      </c>
      <c r="Y2125">
        <v>889740</v>
      </c>
      <c r="Z2125" t="s">
        <v>4078</v>
      </c>
      <c r="AB2125">
        <f t="shared" si="266"/>
        <v>2022</v>
      </c>
      <c r="AC2125">
        <f t="shared" si="267"/>
        <v>6</v>
      </c>
      <c r="AD2125" t="str">
        <f t="shared" si="268"/>
        <v>Q1</v>
      </c>
      <c r="AE2125" t="str">
        <f t="shared" si="269"/>
        <v>FY22/23</v>
      </c>
      <c r="AF2125" t="str">
        <f t="shared" si="270"/>
        <v>EAST</v>
      </c>
    </row>
    <row r="2126" spans="1:32">
      <c r="A2126" t="s">
        <v>3594</v>
      </c>
      <c r="B2126" t="s">
        <v>3646</v>
      </c>
      <c r="C2126" t="str">
        <f t="shared" si="264"/>
        <v>SPARES/OTHER</v>
      </c>
      <c r="D2126" s="4">
        <v>44726</v>
      </c>
      <c r="E2126" t="str">
        <f t="shared" si="265"/>
        <v>YAMAHA</v>
      </c>
      <c r="F2126">
        <v>14104240</v>
      </c>
      <c r="G2126" s="19">
        <v>44726</v>
      </c>
      <c r="H2126" t="s">
        <v>454</v>
      </c>
      <c r="I2126" t="s">
        <v>56</v>
      </c>
      <c r="J2126">
        <v>8</v>
      </c>
      <c r="K2126">
        <v>8</v>
      </c>
      <c r="L2126">
        <v>1260.18</v>
      </c>
      <c r="M2126" t="s">
        <v>36</v>
      </c>
      <c r="N2126">
        <v>1.175</v>
      </c>
      <c r="O2126">
        <v>1260.18</v>
      </c>
      <c r="P2126">
        <f t="shared" si="271"/>
        <v>1480.7115000000001</v>
      </c>
      <c r="Q2126" t="s">
        <v>4058</v>
      </c>
      <c r="R2126" t="s">
        <v>4077</v>
      </c>
      <c r="S2126" t="s">
        <v>25</v>
      </c>
      <c r="T2126">
        <v>905993</v>
      </c>
      <c r="U2126">
        <v>728</v>
      </c>
      <c r="V2126" t="s">
        <v>3041</v>
      </c>
      <c r="Y2126">
        <v>889740</v>
      </c>
      <c r="Z2126" t="s">
        <v>4078</v>
      </c>
      <c r="AB2126">
        <f t="shared" si="266"/>
        <v>2022</v>
      </c>
      <c r="AC2126">
        <f t="shared" si="267"/>
        <v>6</v>
      </c>
      <c r="AD2126" t="str">
        <f t="shared" si="268"/>
        <v>Q1</v>
      </c>
      <c r="AE2126" t="str">
        <f t="shared" si="269"/>
        <v>FY22/23</v>
      </c>
      <c r="AF2126" t="str">
        <f t="shared" si="270"/>
        <v>EAST</v>
      </c>
    </row>
    <row r="2127" spans="1:32">
      <c r="A2127" t="s">
        <v>3594</v>
      </c>
      <c r="B2127" t="s">
        <v>3646</v>
      </c>
      <c r="C2127" t="str">
        <f t="shared" si="264"/>
        <v>SPARES/OTHER</v>
      </c>
      <c r="D2127" s="4">
        <v>44726</v>
      </c>
      <c r="E2127" t="str">
        <f t="shared" si="265"/>
        <v>YAMAHA</v>
      </c>
      <c r="F2127">
        <v>14104240</v>
      </c>
      <c r="G2127" s="19">
        <v>44726</v>
      </c>
      <c r="H2127" t="s">
        <v>3919</v>
      </c>
      <c r="I2127" t="s">
        <v>100</v>
      </c>
      <c r="J2127">
        <v>2</v>
      </c>
      <c r="K2127">
        <v>2</v>
      </c>
      <c r="L2127">
        <v>674.34</v>
      </c>
      <c r="M2127" t="s">
        <v>36</v>
      </c>
      <c r="N2127">
        <v>1.175</v>
      </c>
      <c r="O2127">
        <v>674.34</v>
      </c>
      <c r="P2127">
        <f t="shared" si="271"/>
        <v>792.34950000000003</v>
      </c>
      <c r="Q2127" t="s">
        <v>4058</v>
      </c>
      <c r="R2127" t="s">
        <v>4077</v>
      </c>
      <c r="S2127" t="s">
        <v>25</v>
      </c>
      <c r="T2127">
        <v>905993</v>
      </c>
      <c r="U2127">
        <v>314</v>
      </c>
      <c r="V2127" t="s">
        <v>3041</v>
      </c>
      <c r="Y2127">
        <v>889740</v>
      </c>
      <c r="Z2127" t="s">
        <v>4078</v>
      </c>
      <c r="AB2127">
        <f t="shared" si="266"/>
        <v>2022</v>
      </c>
      <c r="AC2127">
        <f t="shared" si="267"/>
        <v>6</v>
      </c>
      <c r="AD2127" t="str">
        <f t="shared" si="268"/>
        <v>Q1</v>
      </c>
      <c r="AE2127" t="str">
        <f t="shared" si="269"/>
        <v>FY22/23</v>
      </c>
      <c r="AF2127" t="str">
        <f t="shared" si="270"/>
        <v>EAST</v>
      </c>
    </row>
    <row r="2128" spans="1:32">
      <c r="A2128" t="s">
        <v>3594</v>
      </c>
      <c r="B2128" t="s">
        <v>3646</v>
      </c>
      <c r="C2128" t="str">
        <f t="shared" si="264"/>
        <v>SPARES/OTHER</v>
      </c>
      <c r="D2128" s="4">
        <v>44726</v>
      </c>
      <c r="E2128" t="str">
        <f t="shared" si="265"/>
        <v>YAMAHA</v>
      </c>
      <c r="F2128">
        <v>14104240</v>
      </c>
      <c r="G2128" s="19">
        <v>44726</v>
      </c>
      <c r="H2128" t="s">
        <v>1167</v>
      </c>
      <c r="I2128" t="s">
        <v>1168</v>
      </c>
      <c r="J2128">
        <v>2</v>
      </c>
      <c r="K2128">
        <v>2</v>
      </c>
      <c r="L2128">
        <v>6529.2</v>
      </c>
      <c r="M2128" t="s">
        <v>36</v>
      </c>
      <c r="N2128">
        <v>1.175</v>
      </c>
      <c r="O2128">
        <v>6529.2</v>
      </c>
      <c r="P2128">
        <f t="shared" si="271"/>
        <v>7671.81</v>
      </c>
      <c r="Q2128" t="s">
        <v>4058</v>
      </c>
      <c r="R2128" t="s">
        <v>4077</v>
      </c>
      <c r="S2128" t="s">
        <v>25</v>
      </c>
      <c r="T2128">
        <v>905993</v>
      </c>
      <c r="U2128">
        <v>3562</v>
      </c>
      <c r="V2128" t="s">
        <v>3041</v>
      </c>
      <c r="Y2128">
        <v>889740</v>
      </c>
      <c r="Z2128" t="s">
        <v>4078</v>
      </c>
      <c r="AB2128">
        <f t="shared" si="266"/>
        <v>2022</v>
      </c>
      <c r="AC2128">
        <f t="shared" si="267"/>
        <v>6</v>
      </c>
      <c r="AD2128" t="str">
        <f t="shared" si="268"/>
        <v>Q1</v>
      </c>
      <c r="AE2128" t="str">
        <f t="shared" si="269"/>
        <v>FY22/23</v>
      </c>
      <c r="AF2128" t="str">
        <f t="shared" si="270"/>
        <v>EAST</v>
      </c>
    </row>
    <row r="2129" spans="1:32">
      <c r="A2129" t="s">
        <v>3594</v>
      </c>
      <c r="B2129" t="s">
        <v>3646</v>
      </c>
      <c r="C2129" t="str">
        <f t="shared" si="264"/>
        <v>SPARES/OTHER</v>
      </c>
      <c r="D2129" s="4">
        <v>44726</v>
      </c>
      <c r="E2129" t="str">
        <f t="shared" si="265"/>
        <v>YAMAHA</v>
      </c>
      <c r="F2129">
        <v>14104240</v>
      </c>
      <c r="G2129" s="19">
        <v>44726</v>
      </c>
      <c r="H2129" t="s">
        <v>3638</v>
      </c>
      <c r="I2129" t="s">
        <v>3639</v>
      </c>
      <c r="J2129">
        <v>20</v>
      </c>
      <c r="K2129">
        <v>20</v>
      </c>
      <c r="L2129">
        <v>1044.25</v>
      </c>
      <c r="M2129" t="s">
        <v>36</v>
      </c>
      <c r="N2129">
        <v>1.175</v>
      </c>
      <c r="O2129">
        <v>1044.25</v>
      </c>
      <c r="P2129">
        <f t="shared" si="271"/>
        <v>1226.9937500000001</v>
      </c>
      <c r="Q2129" t="s">
        <v>4058</v>
      </c>
      <c r="R2129" t="s">
        <v>4077</v>
      </c>
      <c r="S2129" t="s">
        <v>25</v>
      </c>
      <c r="T2129">
        <v>905993</v>
      </c>
      <c r="U2129">
        <v>460</v>
      </c>
      <c r="V2129" t="s">
        <v>3041</v>
      </c>
      <c r="Y2129">
        <v>889740</v>
      </c>
      <c r="Z2129" t="s">
        <v>4078</v>
      </c>
      <c r="AB2129">
        <f t="shared" si="266"/>
        <v>2022</v>
      </c>
      <c r="AC2129">
        <f t="shared" si="267"/>
        <v>6</v>
      </c>
      <c r="AD2129" t="str">
        <f t="shared" si="268"/>
        <v>Q1</v>
      </c>
      <c r="AE2129" t="str">
        <f t="shared" si="269"/>
        <v>FY22/23</v>
      </c>
      <c r="AF2129" t="str">
        <f t="shared" si="270"/>
        <v>EAST</v>
      </c>
    </row>
    <row r="2130" spans="1:32">
      <c r="A2130" t="s">
        <v>3594</v>
      </c>
      <c r="B2130" t="s">
        <v>22</v>
      </c>
      <c r="C2130" t="str">
        <f t="shared" si="264"/>
        <v>SPARES/OTHER</v>
      </c>
      <c r="D2130" s="4">
        <v>44726</v>
      </c>
      <c r="E2130" t="str">
        <f t="shared" si="265"/>
        <v>YAMAHA</v>
      </c>
      <c r="F2130">
        <v>14104241</v>
      </c>
      <c r="G2130" s="19">
        <v>44726</v>
      </c>
      <c r="H2130" t="s">
        <v>42</v>
      </c>
      <c r="I2130" t="s">
        <v>43</v>
      </c>
      <c r="J2130">
        <v>20</v>
      </c>
      <c r="K2130">
        <v>20</v>
      </c>
      <c r="L2130">
        <v>2654.87</v>
      </c>
      <c r="M2130" t="s">
        <v>36</v>
      </c>
      <c r="N2130">
        <v>1.175</v>
      </c>
      <c r="O2130">
        <v>2654.87</v>
      </c>
      <c r="P2130">
        <f t="shared" si="271"/>
        <v>3119.4722499999998</v>
      </c>
      <c r="Q2130" t="s">
        <v>41</v>
      </c>
      <c r="R2130" t="s">
        <v>3082</v>
      </c>
      <c r="S2130" t="s">
        <v>25</v>
      </c>
      <c r="T2130">
        <v>905996</v>
      </c>
      <c r="U2130">
        <v>1132</v>
      </c>
      <c r="V2130" t="s">
        <v>3041</v>
      </c>
      <c r="Y2130">
        <v>889845</v>
      </c>
      <c r="Z2130" t="s">
        <v>3084</v>
      </c>
      <c r="AB2130">
        <f t="shared" si="266"/>
        <v>2022</v>
      </c>
      <c r="AC2130">
        <f t="shared" si="267"/>
        <v>6</v>
      </c>
      <c r="AD2130" t="str">
        <f t="shared" si="268"/>
        <v>Q1</v>
      </c>
      <c r="AE2130" t="str">
        <f t="shared" si="269"/>
        <v>FY22/23</v>
      </c>
      <c r="AF2130" t="str">
        <f t="shared" si="270"/>
        <v>SOUTH</v>
      </c>
    </row>
    <row r="2131" spans="1:32">
      <c r="A2131" t="s">
        <v>3594</v>
      </c>
      <c r="B2131" t="s">
        <v>22</v>
      </c>
      <c r="C2131" t="str">
        <f t="shared" si="264"/>
        <v>SPARES/OTHER</v>
      </c>
      <c r="D2131" s="4">
        <v>44726</v>
      </c>
      <c r="E2131" t="str">
        <f t="shared" si="265"/>
        <v>YAMAHA</v>
      </c>
      <c r="F2131">
        <v>14104241</v>
      </c>
      <c r="G2131" s="19">
        <v>44726</v>
      </c>
      <c r="H2131" t="s">
        <v>1128</v>
      </c>
      <c r="I2131" t="s">
        <v>45</v>
      </c>
      <c r="J2131">
        <v>2</v>
      </c>
      <c r="K2131">
        <v>2</v>
      </c>
      <c r="L2131">
        <v>230.09</v>
      </c>
      <c r="M2131" t="s">
        <v>36</v>
      </c>
      <c r="N2131">
        <v>1.175</v>
      </c>
      <c r="O2131">
        <v>230.09</v>
      </c>
      <c r="P2131">
        <f t="shared" si="271"/>
        <v>270.35575</v>
      </c>
      <c r="Q2131" t="s">
        <v>41</v>
      </c>
      <c r="R2131" t="s">
        <v>3082</v>
      </c>
      <c r="S2131" t="s">
        <v>25</v>
      </c>
      <c r="T2131">
        <v>905996</v>
      </c>
      <c r="U2131">
        <v>118</v>
      </c>
      <c r="V2131" t="s">
        <v>3041</v>
      </c>
      <c r="Y2131">
        <v>889845</v>
      </c>
      <c r="Z2131" t="s">
        <v>3084</v>
      </c>
      <c r="AB2131">
        <f t="shared" si="266"/>
        <v>2022</v>
      </c>
      <c r="AC2131">
        <f t="shared" si="267"/>
        <v>6</v>
      </c>
      <c r="AD2131" t="str">
        <f t="shared" si="268"/>
        <v>Q1</v>
      </c>
      <c r="AE2131" t="str">
        <f t="shared" si="269"/>
        <v>FY22/23</v>
      </c>
      <c r="AF2131" t="str">
        <f t="shared" si="270"/>
        <v>SOUTH</v>
      </c>
    </row>
    <row r="2132" spans="1:32">
      <c r="A2132" t="s">
        <v>3594</v>
      </c>
      <c r="B2132" t="s">
        <v>22</v>
      </c>
      <c r="C2132" t="str">
        <f t="shared" si="264"/>
        <v>SPARES/OTHER</v>
      </c>
      <c r="D2132" s="4">
        <v>44726</v>
      </c>
      <c r="E2132" t="str">
        <f t="shared" si="265"/>
        <v>YAMAHA</v>
      </c>
      <c r="F2132">
        <v>14104241</v>
      </c>
      <c r="G2132" s="19">
        <v>44726</v>
      </c>
      <c r="H2132" t="s">
        <v>1129</v>
      </c>
      <c r="I2132" t="s">
        <v>44</v>
      </c>
      <c r="J2132">
        <v>2</v>
      </c>
      <c r="K2132">
        <v>2</v>
      </c>
      <c r="L2132">
        <v>212.39</v>
      </c>
      <c r="M2132" t="s">
        <v>36</v>
      </c>
      <c r="N2132">
        <v>1.175</v>
      </c>
      <c r="O2132">
        <v>212.39</v>
      </c>
      <c r="P2132">
        <f t="shared" si="271"/>
        <v>249.55824999999999</v>
      </c>
      <c r="Q2132" t="s">
        <v>41</v>
      </c>
      <c r="R2132" t="s">
        <v>3082</v>
      </c>
      <c r="S2132" t="s">
        <v>25</v>
      </c>
      <c r="T2132">
        <v>905996</v>
      </c>
      <c r="U2132">
        <v>108</v>
      </c>
      <c r="V2132" t="s">
        <v>3041</v>
      </c>
      <c r="Y2132">
        <v>889845</v>
      </c>
      <c r="Z2132" t="s">
        <v>3084</v>
      </c>
      <c r="AB2132">
        <f t="shared" si="266"/>
        <v>2022</v>
      </c>
      <c r="AC2132">
        <f t="shared" si="267"/>
        <v>6</v>
      </c>
      <c r="AD2132" t="str">
        <f t="shared" si="268"/>
        <v>Q1</v>
      </c>
      <c r="AE2132" t="str">
        <f t="shared" si="269"/>
        <v>FY22/23</v>
      </c>
      <c r="AF2132" t="str">
        <f t="shared" si="270"/>
        <v>SOUTH</v>
      </c>
    </row>
    <row r="2133" spans="1:32">
      <c r="A2133" t="s">
        <v>3594</v>
      </c>
      <c r="B2133" t="s">
        <v>3646</v>
      </c>
      <c r="C2133" t="str">
        <f t="shared" si="264"/>
        <v>SPARES/OTHER</v>
      </c>
      <c r="D2133" s="4">
        <v>44726</v>
      </c>
      <c r="E2133" t="str">
        <f t="shared" si="265"/>
        <v>YAMAHA</v>
      </c>
      <c r="F2133">
        <v>14104242</v>
      </c>
      <c r="G2133" s="19">
        <v>44726</v>
      </c>
      <c r="H2133" t="s">
        <v>2423</v>
      </c>
      <c r="I2133" t="s">
        <v>2424</v>
      </c>
      <c r="J2133">
        <v>2</v>
      </c>
      <c r="K2133">
        <v>2</v>
      </c>
      <c r="L2133">
        <v>1021.24</v>
      </c>
      <c r="M2133" t="s">
        <v>36</v>
      </c>
      <c r="N2133">
        <v>1.175</v>
      </c>
      <c r="O2133">
        <v>1021.24</v>
      </c>
      <c r="P2133">
        <f t="shared" si="271"/>
        <v>1199.9570000000001</v>
      </c>
      <c r="Q2133" t="s">
        <v>4058</v>
      </c>
      <c r="R2133" t="s">
        <v>4384</v>
      </c>
      <c r="S2133" t="s">
        <v>25</v>
      </c>
      <c r="T2133">
        <v>905995</v>
      </c>
      <c r="U2133">
        <v>518.16</v>
      </c>
      <c r="V2133" t="s">
        <v>3041</v>
      </c>
      <c r="Y2133">
        <v>889847</v>
      </c>
      <c r="Z2133" t="s">
        <v>4385</v>
      </c>
      <c r="AB2133">
        <f t="shared" si="266"/>
        <v>2022</v>
      </c>
      <c r="AC2133">
        <f t="shared" si="267"/>
        <v>6</v>
      </c>
      <c r="AD2133" t="str">
        <f t="shared" si="268"/>
        <v>Q1</v>
      </c>
      <c r="AE2133" t="str">
        <f t="shared" si="269"/>
        <v>FY22/23</v>
      </c>
      <c r="AF2133" t="str">
        <f t="shared" si="270"/>
        <v>EAST</v>
      </c>
    </row>
    <row r="2134" spans="1:32">
      <c r="A2134" t="s">
        <v>3594</v>
      </c>
      <c r="B2134" t="s">
        <v>3646</v>
      </c>
      <c r="C2134" t="str">
        <f t="shared" si="264"/>
        <v>SPARES/OTHER</v>
      </c>
      <c r="D2134" s="4">
        <v>44726</v>
      </c>
      <c r="E2134" t="str">
        <f t="shared" si="265"/>
        <v>YAMAHA</v>
      </c>
      <c r="F2134">
        <v>14104242</v>
      </c>
      <c r="G2134" s="19">
        <v>44726</v>
      </c>
      <c r="H2134" t="s">
        <v>1984</v>
      </c>
      <c r="I2134" t="s">
        <v>1985</v>
      </c>
      <c r="J2134">
        <v>3</v>
      </c>
      <c r="K2134">
        <v>3</v>
      </c>
      <c r="L2134">
        <v>1531.86</v>
      </c>
      <c r="M2134" t="s">
        <v>36</v>
      </c>
      <c r="N2134">
        <v>1.175</v>
      </c>
      <c r="O2134">
        <v>1531.86</v>
      </c>
      <c r="P2134">
        <f t="shared" si="271"/>
        <v>1799.9355</v>
      </c>
      <c r="Q2134" t="s">
        <v>4058</v>
      </c>
      <c r="R2134" t="s">
        <v>4384</v>
      </c>
      <c r="S2134" t="s">
        <v>25</v>
      </c>
      <c r="T2134">
        <v>905995</v>
      </c>
      <c r="U2134">
        <v>777.24</v>
      </c>
      <c r="V2134" t="s">
        <v>3041</v>
      </c>
      <c r="Y2134">
        <v>889847</v>
      </c>
      <c r="Z2134" t="s">
        <v>4385</v>
      </c>
      <c r="AB2134">
        <f t="shared" si="266"/>
        <v>2022</v>
      </c>
      <c r="AC2134">
        <f t="shared" si="267"/>
        <v>6</v>
      </c>
      <c r="AD2134" t="str">
        <f t="shared" si="268"/>
        <v>Q1</v>
      </c>
      <c r="AE2134" t="str">
        <f t="shared" si="269"/>
        <v>FY22/23</v>
      </c>
      <c r="AF2134" t="str">
        <f t="shared" si="270"/>
        <v>EAST</v>
      </c>
    </row>
    <row r="2135" spans="1:32">
      <c r="A2135" t="s">
        <v>3594</v>
      </c>
      <c r="B2135" t="s">
        <v>3646</v>
      </c>
      <c r="C2135" t="str">
        <f t="shared" si="264"/>
        <v>FEEDER</v>
      </c>
      <c r="D2135" s="4">
        <v>44727</v>
      </c>
      <c r="E2135" t="str">
        <f t="shared" si="265"/>
        <v>YAMAHA</v>
      </c>
      <c r="F2135">
        <v>14104243</v>
      </c>
      <c r="G2135" s="19">
        <v>44727</v>
      </c>
      <c r="H2135" t="s">
        <v>72</v>
      </c>
      <c r="I2135" t="s">
        <v>73</v>
      </c>
      <c r="J2135">
        <v>2</v>
      </c>
      <c r="K2135">
        <v>2</v>
      </c>
      <c r="L2135">
        <v>9630.09</v>
      </c>
      <c r="M2135" t="s">
        <v>36</v>
      </c>
      <c r="N2135">
        <v>1.175</v>
      </c>
      <c r="O2135">
        <v>9630.09</v>
      </c>
      <c r="P2135">
        <f t="shared" si="271"/>
        <v>11315.355750000001</v>
      </c>
      <c r="Q2135" t="s">
        <v>4058</v>
      </c>
      <c r="R2135" t="s">
        <v>4214</v>
      </c>
      <c r="S2135" t="s">
        <v>25</v>
      </c>
      <c r="T2135">
        <v>905999</v>
      </c>
      <c r="U2135">
        <v>6526.65</v>
      </c>
      <c r="V2135" t="s">
        <v>3041</v>
      </c>
      <c r="Y2135">
        <v>890029</v>
      </c>
      <c r="Z2135" t="s">
        <v>4215</v>
      </c>
      <c r="AB2135">
        <f t="shared" si="266"/>
        <v>2022</v>
      </c>
      <c r="AC2135">
        <f t="shared" si="267"/>
        <v>6</v>
      </c>
      <c r="AD2135" t="str">
        <f t="shared" si="268"/>
        <v>Q1</v>
      </c>
      <c r="AE2135" t="str">
        <f t="shared" si="269"/>
        <v>FY22/23</v>
      </c>
      <c r="AF2135" t="str">
        <f t="shared" si="270"/>
        <v>EAST</v>
      </c>
    </row>
    <row r="2136" spans="1:32">
      <c r="A2136" t="s">
        <v>3594</v>
      </c>
      <c r="B2136" t="s">
        <v>3646</v>
      </c>
      <c r="C2136" t="str">
        <f t="shared" si="264"/>
        <v>SPARES/OTHER</v>
      </c>
      <c r="D2136" s="4">
        <v>44727</v>
      </c>
      <c r="E2136" t="str">
        <f t="shared" si="265"/>
        <v>YAMAHA</v>
      </c>
      <c r="F2136">
        <v>14104244</v>
      </c>
      <c r="G2136" s="19">
        <v>44727</v>
      </c>
      <c r="H2136" t="s">
        <v>42</v>
      </c>
      <c r="I2136" t="s">
        <v>43</v>
      </c>
      <c r="J2136">
        <v>10</v>
      </c>
      <c r="K2136">
        <v>10</v>
      </c>
      <c r="L2136">
        <v>1203.54</v>
      </c>
      <c r="M2136" t="s">
        <v>36</v>
      </c>
      <c r="N2136">
        <v>1.175</v>
      </c>
      <c r="O2136">
        <v>1203.54</v>
      </c>
      <c r="P2136">
        <f t="shared" si="271"/>
        <v>1414.1595</v>
      </c>
      <c r="Q2136" t="s">
        <v>4058</v>
      </c>
      <c r="R2136" t="s">
        <v>4300</v>
      </c>
      <c r="S2136" t="s">
        <v>25</v>
      </c>
      <c r="T2136">
        <v>906000</v>
      </c>
      <c r="U2136">
        <v>637.20000000000005</v>
      </c>
      <c r="V2136" t="s">
        <v>3041</v>
      </c>
      <c r="Y2136">
        <v>890032</v>
      </c>
      <c r="Z2136" t="s">
        <v>4301</v>
      </c>
      <c r="AB2136">
        <f t="shared" si="266"/>
        <v>2022</v>
      </c>
      <c r="AC2136">
        <f t="shared" si="267"/>
        <v>6</v>
      </c>
      <c r="AD2136" t="str">
        <f t="shared" si="268"/>
        <v>Q1</v>
      </c>
      <c r="AE2136" t="str">
        <f t="shared" si="269"/>
        <v>FY22/23</v>
      </c>
      <c r="AF2136" t="str">
        <f t="shared" si="270"/>
        <v>EAST</v>
      </c>
    </row>
    <row r="2137" spans="1:32">
      <c r="A2137" t="s">
        <v>3594</v>
      </c>
      <c r="B2137" t="s">
        <v>3672</v>
      </c>
      <c r="C2137" t="str">
        <f t="shared" si="264"/>
        <v>SPARES/OTHER</v>
      </c>
      <c r="D2137" s="4">
        <v>44733</v>
      </c>
      <c r="E2137" t="str">
        <f t="shared" si="265"/>
        <v>HELLER</v>
      </c>
      <c r="F2137">
        <v>14104245</v>
      </c>
      <c r="G2137" s="19">
        <v>44733</v>
      </c>
      <c r="H2137" t="s">
        <v>4753</v>
      </c>
      <c r="I2137" t="s">
        <v>4754</v>
      </c>
      <c r="J2137">
        <v>1</v>
      </c>
      <c r="K2137">
        <v>1</v>
      </c>
      <c r="L2137">
        <v>1019.47</v>
      </c>
      <c r="M2137" t="s">
        <v>36</v>
      </c>
      <c r="N2137">
        <v>1.175</v>
      </c>
      <c r="O2137">
        <v>1019.47</v>
      </c>
      <c r="P2137">
        <f t="shared" si="271"/>
        <v>1197.87725</v>
      </c>
      <c r="Q2137" t="s">
        <v>4053</v>
      </c>
      <c r="R2137" t="s">
        <v>4498</v>
      </c>
      <c r="S2137" t="s">
        <v>25</v>
      </c>
      <c r="T2137">
        <v>906001</v>
      </c>
      <c r="U2137">
        <v>573.99</v>
      </c>
      <c r="V2137" t="s">
        <v>3041</v>
      </c>
      <c r="Y2137">
        <v>894190</v>
      </c>
      <c r="Z2137" t="s">
        <v>4499</v>
      </c>
      <c r="AB2137">
        <f t="shared" si="266"/>
        <v>2022</v>
      </c>
      <c r="AC2137">
        <f t="shared" si="267"/>
        <v>6</v>
      </c>
      <c r="AD2137" t="str">
        <f t="shared" si="268"/>
        <v>Q1</v>
      </c>
      <c r="AE2137" t="str">
        <f t="shared" si="269"/>
        <v>FY22/23</v>
      </c>
      <c r="AF2137" t="str">
        <f t="shared" si="270"/>
        <v>WEST</v>
      </c>
    </row>
    <row r="2138" spans="1:32">
      <c r="A2138" t="s">
        <v>3594</v>
      </c>
      <c r="B2138" t="s">
        <v>3651</v>
      </c>
      <c r="C2138" t="str">
        <f t="shared" si="264"/>
        <v>SERVICE_CHARGE</v>
      </c>
      <c r="D2138" s="4">
        <v>44739</v>
      </c>
      <c r="E2138" t="str">
        <f t="shared" si="265"/>
        <v>PEMTRON</v>
      </c>
      <c r="F2138">
        <v>12101193</v>
      </c>
      <c r="G2138" s="19">
        <v>44739</v>
      </c>
      <c r="H2138" t="s">
        <v>4614</v>
      </c>
      <c r="I2138" t="s">
        <v>77</v>
      </c>
      <c r="J2138">
        <v>1</v>
      </c>
      <c r="K2138">
        <v>1</v>
      </c>
      <c r="L2138">
        <v>31650</v>
      </c>
      <c r="M2138" t="s">
        <v>36</v>
      </c>
      <c r="N2138">
        <v>1.175</v>
      </c>
      <c r="O2138">
        <v>31650</v>
      </c>
      <c r="P2138">
        <f t="shared" si="271"/>
        <v>37188.75</v>
      </c>
      <c r="Q2138" t="s">
        <v>3652</v>
      </c>
      <c r="R2138" t="s">
        <v>4615</v>
      </c>
      <c r="S2138" t="s">
        <v>25</v>
      </c>
      <c r="T2138">
        <v>906003</v>
      </c>
      <c r="U2138">
        <v>0</v>
      </c>
      <c r="V2138" t="s">
        <v>3038</v>
      </c>
      <c r="X2138" t="s">
        <v>4755</v>
      </c>
      <c r="Z2138" t="s">
        <v>4617</v>
      </c>
      <c r="AB2138">
        <f t="shared" si="266"/>
        <v>2022</v>
      </c>
      <c r="AC2138">
        <f t="shared" si="267"/>
        <v>6</v>
      </c>
      <c r="AD2138" t="str">
        <f t="shared" si="268"/>
        <v>Q1</v>
      </c>
      <c r="AE2138" t="str">
        <f t="shared" si="269"/>
        <v>FY22/23</v>
      </c>
      <c r="AF2138" t="str">
        <f t="shared" si="270"/>
        <v>NORTH</v>
      </c>
    </row>
    <row r="2139" spans="1:32">
      <c r="A2139" t="s">
        <v>3594</v>
      </c>
      <c r="B2139" t="s">
        <v>3651</v>
      </c>
      <c r="C2139" t="str">
        <f t="shared" si="264"/>
        <v>SPARES/OTHER</v>
      </c>
      <c r="D2139" s="4">
        <v>44739</v>
      </c>
      <c r="E2139" t="str">
        <f t="shared" si="265"/>
        <v>OTHERS</v>
      </c>
      <c r="F2139">
        <v>14104246</v>
      </c>
      <c r="G2139" s="19">
        <v>44739</v>
      </c>
      <c r="H2139" t="s">
        <v>345</v>
      </c>
      <c r="I2139" t="s">
        <v>346</v>
      </c>
      <c r="J2139">
        <v>3</v>
      </c>
      <c r="K2139">
        <v>3</v>
      </c>
      <c r="L2139">
        <v>0</v>
      </c>
      <c r="M2139" t="s">
        <v>36</v>
      </c>
      <c r="N2139">
        <v>1.175</v>
      </c>
      <c r="O2139">
        <v>0</v>
      </c>
      <c r="P2139">
        <f t="shared" si="271"/>
        <v>0</v>
      </c>
      <c r="Q2139" t="s">
        <v>3652</v>
      </c>
      <c r="R2139" t="s">
        <v>4615</v>
      </c>
      <c r="S2139" t="s">
        <v>25</v>
      </c>
      <c r="T2139">
        <v>906004</v>
      </c>
      <c r="U2139">
        <v>429.85</v>
      </c>
      <c r="V2139" t="s">
        <v>3041</v>
      </c>
      <c r="X2139" t="s">
        <v>4755</v>
      </c>
      <c r="Y2139">
        <v>902125</v>
      </c>
      <c r="Z2139" t="s">
        <v>4617</v>
      </c>
      <c r="AB2139">
        <f t="shared" si="266"/>
        <v>2022</v>
      </c>
      <c r="AC2139">
        <f t="shared" si="267"/>
        <v>6</v>
      </c>
      <c r="AD2139" t="str">
        <f t="shared" si="268"/>
        <v>Q1</v>
      </c>
      <c r="AE2139" t="str">
        <f t="shared" si="269"/>
        <v>FY22/23</v>
      </c>
      <c r="AF2139" t="str">
        <f t="shared" si="270"/>
        <v>NORTH</v>
      </c>
    </row>
    <row r="2140" spans="1:32">
      <c r="A2140" t="s">
        <v>3594</v>
      </c>
      <c r="B2140" t="s">
        <v>3651</v>
      </c>
      <c r="C2140" t="str">
        <f t="shared" si="264"/>
        <v>SPARES/OTHER</v>
      </c>
      <c r="D2140" s="4">
        <v>44739</v>
      </c>
      <c r="E2140" t="str">
        <f t="shared" si="265"/>
        <v>HELLER</v>
      </c>
      <c r="F2140">
        <v>14104246</v>
      </c>
      <c r="G2140" s="19">
        <v>44739</v>
      </c>
      <c r="H2140" t="s">
        <v>214</v>
      </c>
      <c r="I2140" t="s">
        <v>215</v>
      </c>
      <c r="J2140">
        <v>4</v>
      </c>
      <c r="K2140">
        <v>4</v>
      </c>
      <c r="L2140">
        <v>0</v>
      </c>
      <c r="M2140" t="s">
        <v>36</v>
      </c>
      <c r="N2140">
        <v>1.175</v>
      </c>
      <c r="O2140">
        <v>0</v>
      </c>
      <c r="P2140">
        <f t="shared" si="271"/>
        <v>0</v>
      </c>
      <c r="Q2140" t="s">
        <v>3652</v>
      </c>
      <c r="R2140" t="s">
        <v>4615</v>
      </c>
      <c r="S2140" t="s">
        <v>25</v>
      </c>
      <c r="T2140">
        <v>906004</v>
      </c>
      <c r="U2140">
        <v>1876.35</v>
      </c>
      <c r="V2140" t="s">
        <v>3041</v>
      </c>
      <c r="X2140" t="s">
        <v>4755</v>
      </c>
      <c r="Y2140">
        <v>902125</v>
      </c>
      <c r="Z2140" t="s">
        <v>4617</v>
      </c>
      <c r="AB2140">
        <f t="shared" si="266"/>
        <v>2022</v>
      </c>
      <c r="AC2140">
        <f t="shared" si="267"/>
        <v>6</v>
      </c>
      <c r="AD2140" t="str">
        <f t="shared" si="268"/>
        <v>Q1</v>
      </c>
      <c r="AE2140" t="str">
        <f t="shared" si="269"/>
        <v>FY22/23</v>
      </c>
      <c r="AF2140" t="str">
        <f t="shared" si="270"/>
        <v>NORTH</v>
      </c>
    </row>
    <row r="2141" spans="1:32">
      <c r="A2141" t="s">
        <v>3594</v>
      </c>
      <c r="B2141" t="s">
        <v>22</v>
      </c>
      <c r="C2141" t="str">
        <f t="shared" si="264"/>
        <v>SPARES/OTHER</v>
      </c>
      <c r="D2141" s="4">
        <v>44739</v>
      </c>
      <c r="E2141" t="str">
        <f t="shared" si="265"/>
        <v>YAMAHA</v>
      </c>
      <c r="F2141">
        <v>14104247</v>
      </c>
      <c r="G2141" s="19">
        <v>44739</v>
      </c>
      <c r="H2141" t="s">
        <v>55</v>
      </c>
      <c r="I2141" t="s">
        <v>56</v>
      </c>
      <c r="J2141">
        <v>6</v>
      </c>
      <c r="K2141">
        <v>6</v>
      </c>
      <c r="L2141">
        <v>1380.53</v>
      </c>
      <c r="M2141" t="s">
        <v>36</v>
      </c>
      <c r="N2141">
        <v>1.175</v>
      </c>
      <c r="O2141">
        <v>1380.53</v>
      </c>
      <c r="P2141">
        <f t="shared" si="271"/>
        <v>1622.12275</v>
      </c>
      <c r="Q2141" t="s">
        <v>41</v>
      </c>
      <c r="R2141" t="s">
        <v>2735</v>
      </c>
      <c r="S2141" t="s">
        <v>25</v>
      </c>
      <c r="T2141">
        <v>906002</v>
      </c>
      <c r="U2141">
        <v>815.46</v>
      </c>
      <c r="V2141" t="s">
        <v>3041</v>
      </c>
      <c r="X2141" t="s">
        <v>3484</v>
      </c>
      <c r="Y2141">
        <v>901168</v>
      </c>
      <c r="Z2141" t="s">
        <v>2737</v>
      </c>
      <c r="AB2141">
        <f t="shared" si="266"/>
        <v>2022</v>
      </c>
      <c r="AC2141">
        <f t="shared" si="267"/>
        <v>6</v>
      </c>
      <c r="AD2141" t="str">
        <f t="shared" si="268"/>
        <v>Q1</v>
      </c>
      <c r="AE2141" t="str">
        <f t="shared" si="269"/>
        <v>FY22/23</v>
      </c>
      <c r="AF2141" t="str">
        <f t="shared" si="270"/>
        <v>SOUTH</v>
      </c>
    </row>
    <row r="2142" spans="1:32">
      <c r="A2142" t="s">
        <v>3594</v>
      </c>
      <c r="B2142" t="s">
        <v>22</v>
      </c>
      <c r="C2142" t="str">
        <f t="shared" si="264"/>
        <v>SPARES/OTHER</v>
      </c>
      <c r="D2142" s="4">
        <v>44739</v>
      </c>
      <c r="E2142" t="str">
        <f t="shared" si="265"/>
        <v>YAMAHA</v>
      </c>
      <c r="F2142">
        <v>14104248</v>
      </c>
      <c r="G2142" s="19">
        <v>44739</v>
      </c>
      <c r="H2142" t="s">
        <v>1885</v>
      </c>
      <c r="I2142" t="s">
        <v>1886</v>
      </c>
      <c r="J2142">
        <v>5</v>
      </c>
      <c r="K2142">
        <v>5</v>
      </c>
      <c r="L2142">
        <v>3539.82</v>
      </c>
      <c r="M2142" t="s">
        <v>36</v>
      </c>
      <c r="N2142">
        <v>1.175</v>
      </c>
      <c r="O2142">
        <v>3539.82</v>
      </c>
      <c r="P2142">
        <f t="shared" si="271"/>
        <v>4159.2885000000006</v>
      </c>
      <c r="Q2142" t="s">
        <v>41</v>
      </c>
      <c r="R2142" t="s">
        <v>1866</v>
      </c>
      <c r="S2142" t="s">
        <v>25</v>
      </c>
      <c r="T2142">
        <v>906005</v>
      </c>
      <c r="U2142">
        <v>1955</v>
      </c>
      <c r="V2142" t="s">
        <v>3041</v>
      </c>
      <c r="X2142" t="s">
        <v>3485</v>
      </c>
      <c r="Y2142">
        <v>902106</v>
      </c>
      <c r="Z2142" t="s">
        <v>1868</v>
      </c>
      <c r="AB2142">
        <f t="shared" si="266"/>
        <v>2022</v>
      </c>
      <c r="AC2142">
        <f t="shared" si="267"/>
        <v>6</v>
      </c>
      <c r="AD2142" t="str">
        <f t="shared" si="268"/>
        <v>Q1</v>
      </c>
      <c r="AE2142" t="str">
        <f t="shared" si="269"/>
        <v>FY22/23</v>
      </c>
      <c r="AF2142" t="str">
        <f t="shared" si="270"/>
        <v>SOUTH</v>
      </c>
    </row>
    <row r="2143" spans="1:32">
      <c r="A2143" t="s">
        <v>3594</v>
      </c>
      <c r="B2143" t="s">
        <v>22</v>
      </c>
      <c r="C2143" t="str">
        <f t="shared" si="264"/>
        <v>SPARES/OTHER</v>
      </c>
      <c r="D2143" s="4">
        <v>44739</v>
      </c>
      <c r="E2143" t="str">
        <f t="shared" si="265"/>
        <v>YAMAHA</v>
      </c>
      <c r="F2143">
        <v>14104249</v>
      </c>
      <c r="G2143" s="19">
        <v>44739</v>
      </c>
      <c r="H2143" t="s">
        <v>2223</v>
      </c>
      <c r="I2143" t="s">
        <v>1212</v>
      </c>
      <c r="J2143">
        <v>1</v>
      </c>
      <c r="K2143">
        <v>1</v>
      </c>
      <c r="L2143">
        <v>424.78</v>
      </c>
      <c r="M2143" t="s">
        <v>36</v>
      </c>
      <c r="N2143">
        <v>1.175</v>
      </c>
      <c r="O2143">
        <v>424.78</v>
      </c>
      <c r="P2143">
        <f t="shared" si="271"/>
        <v>499.11649999999997</v>
      </c>
      <c r="Q2143" t="s">
        <v>41</v>
      </c>
      <c r="R2143" t="s">
        <v>349</v>
      </c>
      <c r="S2143" t="s">
        <v>25</v>
      </c>
      <c r="T2143">
        <v>906006</v>
      </c>
      <c r="U2143">
        <v>235</v>
      </c>
      <c r="V2143" t="s">
        <v>3041</v>
      </c>
      <c r="Y2143">
        <v>902114</v>
      </c>
      <c r="Z2143" t="s">
        <v>350</v>
      </c>
      <c r="AB2143">
        <f t="shared" si="266"/>
        <v>2022</v>
      </c>
      <c r="AC2143">
        <f t="shared" si="267"/>
        <v>6</v>
      </c>
      <c r="AD2143" t="str">
        <f t="shared" si="268"/>
        <v>Q1</v>
      </c>
      <c r="AE2143" t="str">
        <f t="shared" si="269"/>
        <v>FY22/23</v>
      </c>
      <c r="AF2143" t="str">
        <f t="shared" si="270"/>
        <v>SOUTH</v>
      </c>
    </row>
    <row r="2144" spans="1:32">
      <c r="A2144" t="s">
        <v>3594</v>
      </c>
      <c r="B2144" t="s">
        <v>22</v>
      </c>
      <c r="C2144" t="str">
        <f t="shared" si="264"/>
        <v>SPARES/OTHER</v>
      </c>
      <c r="D2144" s="4">
        <v>44739</v>
      </c>
      <c r="E2144" t="str">
        <f t="shared" si="265"/>
        <v>YAMAHA</v>
      </c>
      <c r="F2144">
        <v>14104249</v>
      </c>
      <c r="G2144" s="19">
        <v>44739</v>
      </c>
      <c r="H2144" t="s">
        <v>1203</v>
      </c>
      <c r="I2144" t="s">
        <v>1204</v>
      </c>
      <c r="J2144">
        <v>6</v>
      </c>
      <c r="K2144">
        <v>6</v>
      </c>
      <c r="L2144">
        <v>3982.3</v>
      </c>
      <c r="M2144" t="s">
        <v>36</v>
      </c>
      <c r="N2144">
        <v>1.175</v>
      </c>
      <c r="O2144">
        <v>3982.3</v>
      </c>
      <c r="P2144">
        <f t="shared" si="271"/>
        <v>4679.2025000000003</v>
      </c>
      <c r="Q2144" t="s">
        <v>41</v>
      </c>
      <c r="R2144" t="s">
        <v>349</v>
      </c>
      <c r="S2144" t="s">
        <v>25</v>
      </c>
      <c r="T2144">
        <v>906006</v>
      </c>
      <c r="U2144">
        <v>2112</v>
      </c>
      <c r="V2144" t="s">
        <v>3041</v>
      </c>
      <c r="Y2144">
        <v>902114</v>
      </c>
      <c r="Z2144" t="s">
        <v>350</v>
      </c>
      <c r="AB2144">
        <f t="shared" si="266"/>
        <v>2022</v>
      </c>
      <c r="AC2144">
        <f t="shared" si="267"/>
        <v>6</v>
      </c>
      <c r="AD2144" t="str">
        <f t="shared" si="268"/>
        <v>Q1</v>
      </c>
      <c r="AE2144" t="str">
        <f t="shared" si="269"/>
        <v>FY22/23</v>
      </c>
      <c r="AF2144" t="str">
        <f t="shared" si="270"/>
        <v>SOUTH</v>
      </c>
    </row>
    <row r="2145" spans="1:32">
      <c r="A2145" t="s">
        <v>3594</v>
      </c>
      <c r="B2145" t="s">
        <v>22</v>
      </c>
      <c r="C2145" t="str">
        <f t="shared" si="264"/>
        <v>SPARES/OTHER</v>
      </c>
      <c r="D2145" s="4">
        <v>44739</v>
      </c>
      <c r="E2145" t="str">
        <f t="shared" si="265"/>
        <v>YAMAHA</v>
      </c>
      <c r="F2145">
        <v>14104249</v>
      </c>
      <c r="G2145" s="19">
        <v>44739</v>
      </c>
      <c r="H2145" t="s">
        <v>2321</v>
      </c>
      <c r="I2145" t="s">
        <v>2322</v>
      </c>
      <c r="J2145">
        <v>1</v>
      </c>
      <c r="K2145">
        <v>1</v>
      </c>
      <c r="L2145">
        <v>1769.91</v>
      </c>
      <c r="M2145" t="s">
        <v>36</v>
      </c>
      <c r="N2145">
        <v>1.175</v>
      </c>
      <c r="O2145">
        <v>1769.91</v>
      </c>
      <c r="P2145">
        <f t="shared" si="271"/>
        <v>2079.6442500000003</v>
      </c>
      <c r="Q2145" t="s">
        <v>41</v>
      </c>
      <c r="R2145" t="s">
        <v>349</v>
      </c>
      <c r="S2145" t="s">
        <v>25</v>
      </c>
      <c r="T2145">
        <v>906006</v>
      </c>
      <c r="U2145">
        <v>805</v>
      </c>
      <c r="V2145" t="s">
        <v>3041</v>
      </c>
      <c r="Y2145">
        <v>902114</v>
      </c>
      <c r="Z2145" t="s">
        <v>350</v>
      </c>
      <c r="AB2145">
        <f t="shared" si="266"/>
        <v>2022</v>
      </c>
      <c r="AC2145">
        <f t="shared" si="267"/>
        <v>6</v>
      </c>
      <c r="AD2145" t="str">
        <f t="shared" si="268"/>
        <v>Q1</v>
      </c>
      <c r="AE2145" t="str">
        <f t="shared" si="269"/>
        <v>FY22/23</v>
      </c>
      <c r="AF2145" t="str">
        <f t="shared" si="270"/>
        <v>SOUTH</v>
      </c>
    </row>
    <row r="2146" spans="1:32">
      <c r="A2146" t="s">
        <v>3594</v>
      </c>
      <c r="B2146" t="s">
        <v>22</v>
      </c>
      <c r="C2146" t="str">
        <f t="shared" si="264"/>
        <v>SPARES/OTHER</v>
      </c>
      <c r="D2146" s="4">
        <v>44739</v>
      </c>
      <c r="E2146" t="str">
        <f t="shared" si="265"/>
        <v>YAMAHA</v>
      </c>
      <c r="F2146">
        <v>14104249</v>
      </c>
      <c r="G2146" s="19">
        <v>44739</v>
      </c>
      <c r="H2146" t="s">
        <v>2363</v>
      </c>
      <c r="I2146" t="s">
        <v>2364</v>
      </c>
      <c r="J2146">
        <v>1</v>
      </c>
      <c r="K2146">
        <v>1</v>
      </c>
      <c r="L2146">
        <v>690.27</v>
      </c>
      <c r="M2146" t="s">
        <v>36</v>
      </c>
      <c r="N2146">
        <v>1.175</v>
      </c>
      <c r="O2146">
        <v>690.27</v>
      </c>
      <c r="P2146">
        <f t="shared" si="271"/>
        <v>811.06725000000006</v>
      </c>
      <c r="Q2146" t="s">
        <v>41</v>
      </c>
      <c r="R2146" t="s">
        <v>349</v>
      </c>
      <c r="S2146" t="s">
        <v>25</v>
      </c>
      <c r="T2146">
        <v>906006</v>
      </c>
      <c r="U2146">
        <v>342</v>
      </c>
      <c r="V2146" t="s">
        <v>3041</v>
      </c>
      <c r="Y2146">
        <v>902114</v>
      </c>
      <c r="Z2146" t="s">
        <v>350</v>
      </c>
      <c r="AB2146">
        <f t="shared" si="266"/>
        <v>2022</v>
      </c>
      <c r="AC2146">
        <f t="shared" si="267"/>
        <v>6</v>
      </c>
      <c r="AD2146" t="str">
        <f t="shared" si="268"/>
        <v>Q1</v>
      </c>
      <c r="AE2146" t="str">
        <f t="shared" si="269"/>
        <v>FY22/23</v>
      </c>
      <c r="AF2146" t="str">
        <f t="shared" si="270"/>
        <v>SOUTH</v>
      </c>
    </row>
    <row r="2147" spans="1:32">
      <c r="A2147" t="s">
        <v>3594</v>
      </c>
      <c r="B2147" t="s">
        <v>22</v>
      </c>
      <c r="C2147" t="str">
        <f t="shared" si="264"/>
        <v>SPARES/OTHER</v>
      </c>
      <c r="D2147" s="4">
        <v>44739</v>
      </c>
      <c r="E2147" t="str">
        <f t="shared" si="265"/>
        <v>YAMAHA</v>
      </c>
      <c r="F2147">
        <v>14104249</v>
      </c>
      <c r="G2147" s="19">
        <v>44739</v>
      </c>
      <c r="H2147" t="s">
        <v>1411</v>
      </c>
      <c r="I2147" t="s">
        <v>467</v>
      </c>
      <c r="J2147">
        <v>1</v>
      </c>
      <c r="K2147">
        <v>1</v>
      </c>
      <c r="L2147">
        <v>442.48</v>
      </c>
      <c r="M2147" t="s">
        <v>36</v>
      </c>
      <c r="N2147">
        <v>1.175</v>
      </c>
      <c r="O2147">
        <v>442.48</v>
      </c>
      <c r="P2147">
        <f t="shared" si="271"/>
        <v>519.91399999999999</v>
      </c>
      <c r="Q2147" t="s">
        <v>41</v>
      </c>
      <c r="R2147" t="s">
        <v>349</v>
      </c>
      <c r="S2147" t="s">
        <v>25</v>
      </c>
      <c r="T2147">
        <v>906006</v>
      </c>
      <c r="U2147">
        <v>212</v>
      </c>
      <c r="V2147" t="s">
        <v>3041</v>
      </c>
      <c r="Y2147">
        <v>902114</v>
      </c>
      <c r="Z2147" t="s">
        <v>350</v>
      </c>
      <c r="AB2147">
        <f t="shared" si="266"/>
        <v>2022</v>
      </c>
      <c r="AC2147">
        <f t="shared" si="267"/>
        <v>6</v>
      </c>
      <c r="AD2147" t="str">
        <f t="shared" si="268"/>
        <v>Q1</v>
      </c>
      <c r="AE2147" t="str">
        <f t="shared" si="269"/>
        <v>FY22/23</v>
      </c>
      <c r="AF2147" t="str">
        <f t="shared" si="270"/>
        <v>SOUTH</v>
      </c>
    </row>
    <row r="2148" spans="1:32">
      <c r="A2148" t="s">
        <v>3594</v>
      </c>
      <c r="B2148" t="s">
        <v>22</v>
      </c>
      <c r="C2148" t="str">
        <f t="shared" si="264"/>
        <v>SPARES/OTHER</v>
      </c>
      <c r="D2148" s="4">
        <v>44739</v>
      </c>
      <c r="E2148" t="str">
        <f t="shared" si="265"/>
        <v>YAMAHA</v>
      </c>
      <c r="F2148">
        <v>14104249</v>
      </c>
      <c r="G2148" s="19">
        <v>44739</v>
      </c>
      <c r="H2148" t="s">
        <v>1169</v>
      </c>
      <c r="I2148" t="s">
        <v>1170</v>
      </c>
      <c r="J2148">
        <v>3</v>
      </c>
      <c r="K2148">
        <v>3</v>
      </c>
      <c r="L2148">
        <v>1327.43</v>
      </c>
      <c r="M2148" t="s">
        <v>36</v>
      </c>
      <c r="N2148">
        <v>1.175</v>
      </c>
      <c r="O2148">
        <v>1327.43</v>
      </c>
      <c r="P2148">
        <f t="shared" si="271"/>
        <v>1559.7302500000001</v>
      </c>
      <c r="Q2148" t="s">
        <v>41</v>
      </c>
      <c r="R2148" t="s">
        <v>349</v>
      </c>
      <c r="S2148" t="s">
        <v>25</v>
      </c>
      <c r="T2148">
        <v>906006</v>
      </c>
      <c r="U2148">
        <v>705</v>
      </c>
      <c r="V2148" t="s">
        <v>3041</v>
      </c>
      <c r="Y2148">
        <v>902114</v>
      </c>
      <c r="Z2148" t="s">
        <v>350</v>
      </c>
      <c r="AB2148">
        <f t="shared" si="266"/>
        <v>2022</v>
      </c>
      <c r="AC2148">
        <f t="shared" si="267"/>
        <v>6</v>
      </c>
      <c r="AD2148" t="str">
        <f t="shared" si="268"/>
        <v>Q1</v>
      </c>
      <c r="AE2148" t="str">
        <f t="shared" si="269"/>
        <v>FY22/23</v>
      </c>
      <c r="AF2148" t="str">
        <f t="shared" si="270"/>
        <v>SOUTH</v>
      </c>
    </row>
    <row r="2149" spans="1:32">
      <c r="A2149" t="s">
        <v>3594</v>
      </c>
      <c r="B2149" t="s">
        <v>22</v>
      </c>
      <c r="C2149" t="str">
        <f t="shared" si="264"/>
        <v>SPARES/OTHER</v>
      </c>
      <c r="D2149" s="4">
        <v>44739</v>
      </c>
      <c r="E2149" t="str">
        <f t="shared" si="265"/>
        <v>YAMAHA</v>
      </c>
      <c r="F2149">
        <v>14104249</v>
      </c>
      <c r="G2149" s="19">
        <v>44739</v>
      </c>
      <c r="H2149" t="s">
        <v>2374</v>
      </c>
      <c r="I2149" t="s">
        <v>1528</v>
      </c>
      <c r="J2149">
        <v>3</v>
      </c>
      <c r="K2149">
        <v>3</v>
      </c>
      <c r="L2149">
        <v>132.74</v>
      </c>
      <c r="M2149" t="s">
        <v>36</v>
      </c>
      <c r="N2149">
        <v>1.175</v>
      </c>
      <c r="O2149">
        <v>132.74</v>
      </c>
      <c r="P2149">
        <f t="shared" si="271"/>
        <v>155.96950000000001</v>
      </c>
      <c r="Q2149" t="s">
        <v>41</v>
      </c>
      <c r="R2149" t="s">
        <v>349</v>
      </c>
      <c r="S2149" t="s">
        <v>25</v>
      </c>
      <c r="T2149">
        <v>906006</v>
      </c>
      <c r="U2149">
        <v>51</v>
      </c>
      <c r="V2149" t="s">
        <v>3041</v>
      </c>
      <c r="Y2149">
        <v>902114</v>
      </c>
      <c r="Z2149" t="s">
        <v>350</v>
      </c>
      <c r="AB2149">
        <f t="shared" si="266"/>
        <v>2022</v>
      </c>
      <c r="AC2149">
        <f t="shared" si="267"/>
        <v>6</v>
      </c>
      <c r="AD2149" t="str">
        <f t="shared" si="268"/>
        <v>Q1</v>
      </c>
      <c r="AE2149" t="str">
        <f t="shared" si="269"/>
        <v>FY22/23</v>
      </c>
      <c r="AF2149" t="str">
        <f t="shared" si="270"/>
        <v>SOUTH</v>
      </c>
    </row>
    <row r="2150" spans="1:32">
      <c r="A2150" t="s">
        <v>3594</v>
      </c>
      <c r="B2150" t="s">
        <v>22</v>
      </c>
      <c r="C2150" t="str">
        <f t="shared" si="264"/>
        <v>SPARES/OTHER</v>
      </c>
      <c r="D2150" s="4">
        <v>44739</v>
      </c>
      <c r="E2150" t="str">
        <f t="shared" si="265"/>
        <v>YAMAHA</v>
      </c>
      <c r="F2150">
        <v>14104249</v>
      </c>
      <c r="G2150" s="19">
        <v>44739</v>
      </c>
      <c r="H2150" t="s">
        <v>2375</v>
      </c>
      <c r="I2150" t="s">
        <v>2376</v>
      </c>
      <c r="J2150">
        <v>3</v>
      </c>
      <c r="K2150">
        <v>3</v>
      </c>
      <c r="L2150">
        <v>79.650000000000006</v>
      </c>
      <c r="M2150" t="s">
        <v>36</v>
      </c>
      <c r="N2150">
        <v>1.175</v>
      </c>
      <c r="O2150">
        <v>79.650000000000006</v>
      </c>
      <c r="P2150">
        <f t="shared" si="271"/>
        <v>93.588750000000005</v>
      </c>
      <c r="Q2150" t="s">
        <v>41</v>
      </c>
      <c r="R2150" t="s">
        <v>349</v>
      </c>
      <c r="S2150" t="s">
        <v>25</v>
      </c>
      <c r="T2150">
        <v>906006</v>
      </c>
      <c r="U2150">
        <v>30</v>
      </c>
      <c r="V2150" t="s">
        <v>3041</v>
      </c>
      <c r="Y2150">
        <v>902114</v>
      </c>
      <c r="Z2150" t="s">
        <v>350</v>
      </c>
      <c r="AB2150">
        <f t="shared" si="266"/>
        <v>2022</v>
      </c>
      <c r="AC2150">
        <f t="shared" si="267"/>
        <v>6</v>
      </c>
      <c r="AD2150" t="str">
        <f t="shared" si="268"/>
        <v>Q1</v>
      </c>
      <c r="AE2150" t="str">
        <f t="shared" si="269"/>
        <v>FY22/23</v>
      </c>
      <c r="AF2150" t="str">
        <f t="shared" si="270"/>
        <v>SOUTH</v>
      </c>
    </row>
    <row r="2151" spans="1:32">
      <c r="A2151" t="s">
        <v>3594</v>
      </c>
      <c r="B2151" t="s">
        <v>22</v>
      </c>
      <c r="C2151" t="str">
        <f t="shared" si="264"/>
        <v>SPARES/OTHER</v>
      </c>
      <c r="D2151" s="4">
        <v>44739</v>
      </c>
      <c r="E2151" t="str">
        <f t="shared" si="265"/>
        <v>YAMAHA</v>
      </c>
      <c r="F2151">
        <v>14104249</v>
      </c>
      <c r="G2151" s="19">
        <v>44739</v>
      </c>
      <c r="H2151" t="s">
        <v>2037</v>
      </c>
      <c r="I2151" t="s">
        <v>2038</v>
      </c>
      <c r="J2151">
        <v>3</v>
      </c>
      <c r="K2151">
        <v>3</v>
      </c>
      <c r="L2151">
        <v>172.57</v>
      </c>
      <c r="M2151" t="s">
        <v>36</v>
      </c>
      <c r="N2151">
        <v>1.175</v>
      </c>
      <c r="O2151">
        <v>172.57</v>
      </c>
      <c r="P2151">
        <f t="shared" si="271"/>
        <v>202.76974999999999</v>
      </c>
      <c r="Q2151" t="s">
        <v>41</v>
      </c>
      <c r="R2151" t="s">
        <v>349</v>
      </c>
      <c r="S2151" t="s">
        <v>25</v>
      </c>
      <c r="T2151">
        <v>906006</v>
      </c>
      <c r="U2151">
        <v>90</v>
      </c>
      <c r="V2151" t="s">
        <v>3041</v>
      </c>
      <c r="Y2151">
        <v>902114</v>
      </c>
      <c r="Z2151" t="s">
        <v>350</v>
      </c>
      <c r="AB2151">
        <f t="shared" si="266"/>
        <v>2022</v>
      </c>
      <c r="AC2151">
        <f t="shared" si="267"/>
        <v>6</v>
      </c>
      <c r="AD2151" t="str">
        <f t="shared" si="268"/>
        <v>Q1</v>
      </c>
      <c r="AE2151" t="str">
        <f t="shared" si="269"/>
        <v>FY22/23</v>
      </c>
      <c r="AF2151" t="str">
        <f t="shared" si="270"/>
        <v>SOUTH</v>
      </c>
    </row>
    <row r="2152" spans="1:32">
      <c r="A2152" t="s">
        <v>3594</v>
      </c>
      <c r="B2152" t="s">
        <v>22</v>
      </c>
      <c r="C2152" t="str">
        <f t="shared" si="264"/>
        <v>SPARES/OTHER</v>
      </c>
      <c r="D2152" s="4">
        <v>44739</v>
      </c>
      <c r="E2152" t="str">
        <f t="shared" si="265"/>
        <v>YAMAHA</v>
      </c>
      <c r="F2152">
        <v>14104249</v>
      </c>
      <c r="G2152" s="19">
        <v>44739</v>
      </c>
      <c r="H2152" t="s">
        <v>2377</v>
      </c>
      <c r="I2152" t="s">
        <v>2378</v>
      </c>
      <c r="J2152">
        <v>3</v>
      </c>
      <c r="K2152">
        <v>3</v>
      </c>
      <c r="L2152">
        <v>265.49</v>
      </c>
      <c r="M2152" t="s">
        <v>36</v>
      </c>
      <c r="N2152">
        <v>1.175</v>
      </c>
      <c r="O2152">
        <v>265.49</v>
      </c>
      <c r="P2152">
        <f t="shared" si="271"/>
        <v>311.95075000000003</v>
      </c>
      <c r="Q2152" t="s">
        <v>41</v>
      </c>
      <c r="R2152" t="s">
        <v>349</v>
      </c>
      <c r="S2152" t="s">
        <v>25</v>
      </c>
      <c r="T2152">
        <v>906006</v>
      </c>
      <c r="U2152">
        <v>132</v>
      </c>
      <c r="V2152" t="s">
        <v>3041</v>
      </c>
      <c r="Y2152">
        <v>902114</v>
      </c>
      <c r="Z2152" t="s">
        <v>350</v>
      </c>
      <c r="AB2152">
        <f t="shared" si="266"/>
        <v>2022</v>
      </c>
      <c r="AC2152">
        <f t="shared" si="267"/>
        <v>6</v>
      </c>
      <c r="AD2152" t="str">
        <f t="shared" si="268"/>
        <v>Q1</v>
      </c>
      <c r="AE2152" t="str">
        <f t="shared" si="269"/>
        <v>FY22/23</v>
      </c>
      <c r="AF2152" t="str">
        <f t="shared" si="270"/>
        <v>SOUTH</v>
      </c>
    </row>
    <row r="2153" spans="1:32">
      <c r="A2153" t="s">
        <v>3594</v>
      </c>
      <c r="B2153" t="s">
        <v>3651</v>
      </c>
      <c r="C2153" t="str">
        <f t="shared" si="264"/>
        <v>SPARES/OTHER</v>
      </c>
      <c r="D2153" s="4">
        <v>44748</v>
      </c>
      <c r="E2153" t="str">
        <f t="shared" si="265"/>
        <v>HELLER</v>
      </c>
      <c r="F2153">
        <v>14104250</v>
      </c>
      <c r="G2153" s="19">
        <v>44748</v>
      </c>
      <c r="H2153" t="s">
        <v>4756</v>
      </c>
      <c r="I2153" t="s">
        <v>4757</v>
      </c>
      <c r="J2153">
        <v>20</v>
      </c>
      <c r="K2153">
        <v>20</v>
      </c>
      <c r="L2153">
        <v>2035.4</v>
      </c>
      <c r="M2153" t="s">
        <v>36</v>
      </c>
      <c r="N2153">
        <v>1.17</v>
      </c>
      <c r="O2153">
        <v>2035.4</v>
      </c>
      <c r="P2153">
        <f t="shared" si="271"/>
        <v>2381.4180000000001</v>
      </c>
      <c r="Q2153" t="s">
        <v>3652</v>
      </c>
      <c r="R2153" t="s">
        <v>4325</v>
      </c>
      <c r="S2153" t="s">
        <v>25</v>
      </c>
      <c r="T2153">
        <v>906009</v>
      </c>
      <c r="U2153">
        <v>847.6</v>
      </c>
      <c r="V2153" t="s">
        <v>3041</v>
      </c>
      <c r="X2153" t="s">
        <v>4758</v>
      </c>
      <c r="Y2153">
        <v>906618</v>
      </c>
      <c r="Z2153" t="s">
        <v>4327</v>
      </c>
      <c r="AB2153">
        <f t="shared" si="266"/>
        <v>2022</v>
      </c>
      <c r="AC2153">
        <f t="shared" si="267"/>
        <v>7</v>
      </c>
      <c r="AD2153" t="str">
        <f t="shared" si="268"/>
        <v>Q2</v>
      </c>
      <c r="AE2153" t="str">
        <f t="shared" si="269"/>
        <v>FY22/23</v>
      </c>
      <c r="AF2153" t="str">
        <f t="shared" si="270"/>
        <v>NORTH</v>
      </c>
    </row>
    <row r="2154" spans="1:32">
      <c r="A2154" t="s">
        <v>3594</v>
      </c>
      <c r="B2154" t="s">
        <v>3646</v>
      </c>
      <c r="C2154" t="str">
        <f t="shared" si="264"/>
        <v>SERVICE_CHARGE</v>
      </c>
      <c r="D2154" s="4">
        <v>44753</v>
      </c>
      <c r="E2154" t="str">
        <f t="shared" si="265"/>
        <v>YAMAHA</v>
      </c>
      <c r="F2154">
        <v>12101194</v>
      </c>
      <c r="G2154" s="19">
        <v>44753</v>
      </c>
      <c r="H2154" t="s">
        <v>76</v>
      </c>
      <c r="I2154" t="s">
        <v>77</v>
      </c>
      <c r="J2154">
        <v>1</v>
      </c>
      <c r="K2154">
        <v>1</v>
      </c>
      <c r="L2154">
        <v>7463.72</v>
      </c>
      <c r="M2154" t="s">
        <v>36</v>
      </c>
      <c r="N2154">
        <v>1.17</v>
      </c>
      <c r="O2154">
        <v>7463.72</v>
      </c>
      <c r="P2154">
        <f t="shared" si="271"/>
        <v>8732.5524000000005</v>
      </c>
      <c r="Q2154" t="s">
        <v>4058</v>
      </c>
      <c r="R2154" t="s">
        <v>4759</v>
      </c>
      <c r="S2154" t="s">
        <v>25</v>
      </c>
      <c r="T2154">
        <v>906010</v>
      </c>
      <c r="U2154">
        <v>0</v>
      </c>
      <c r="V2154" t="s">
        <v>4064</v>
      </c>
      <c r="Z2154" t="s">
        <v>4760</v>
      </c>
      <c r="AB2154">
        <f t="shared" si="266"/>
        <v>2022</v>
      </c>
      <c r="AC2154">
        <f t="shared" si="267"/>
        <v>7</v>
      </c>
      <c r="AD2154" t="str">
        <f t="shared" si="268"/>
        <v>Q2</v>
      </c>
      <c r="AE2154" t="str">
        <f t="shared" si="269"/>
        <v>FY22/23</v>
      </c>
      <c r="AF2154" t="str">
        <f t="shared" si="270"/>
        <v>EAST</v>
      </c>
    </row>
    <row r="2155" spans="1:32">
      <c r="A2155" t="s">
        <v>3594</v>
      </c>
      <c r="B2155" t="s">
        <v>3646</v>
      </c>
      <c r="C2155" t="str">
        <f t="shared" si="264"/>
        <v>CONTRACT_FEE</v>
      </c>
      <c r="D2155" s="4">
        <v>44753</v>
      </c>
      <c r="E2155" t="str">
        <f t="shared" si="265"/>
        <v>YAMAHA</v>
      </c>
      <c r="F2155">
        <v>13100226</v>
      </c>
      <c r="G2155" s="19">
        <v>44753</v>
      </c>
      <c r="H2155" t="s">
        <v>76</v>
      </c>
      <c r="I2155" t="s">
        <v>77</v>
      </c>
      <c r="J2155">
        <v>1</v>
      </c>
      <c r="K2155">
        <v>1</v>
      </c>
      <c r="L2155">
        <v>15575.22</v>
      </c>
      <c r="M2155" t="s">
        <v>36</v>
      </c>
      <c r="N2155">
        <v>1.17</v>
      </c>
      <c r="O2155">
        <v>15575.22</v>
      </c>
      <c r="P2155">
        <f t="shared" si="271"/>
        <v>18223.007399999999</v>
      </c>
      <c r="Q2155" t="s">
        <v>4058</v>
      </c>
      <c r="R2155" t="s">
        <v>4633</v>
      </c>
      <c r="S2155" t="s">
        <v>25</v>
      </c>
      <c r="T2155">
        <v>906011</v>
      </c>
      <c r="U2155">
        <v>0</v>
      </c>
      <c r="V2155" t="s">
        <v>3035</v>
      </c>
      <c r="Z2155" t="s">
        <v>4634</v>
      </c>
      <c r="AB2155">
        <f t="shared" si="266"/>
        <v>2022</v>
      </c>
      <c r="AC2155">
        <f t="shared" si="267"/>
        <v>7</v>
      </c>
      <c r="AD2155" t="str">
        <f t="shared" si="268"/>
        <v>Q2</v>
      </c>
      <c r="AE2155" t="str">
        <f t="shared" si="269"/>
        <v>FY22/23</v>
      </c>
      <c r="AF2155" t="str">
        <f t="shared" si="270"/>
        <v>EAST</v>
      </c>
    </row>
    <row r="2156" spans="1:32">
      <c r="A2156" t="s">
        <v>3594</v>
      </c>
      <c r="B2156" t="s">
        <v>3646</v>
      </c>
      <c r="C2156" t="str">
        <f t="shared" si="264"/>
        <v>CONTRACT_FEE</v>
      </c>
      <c r="D2156" s="4">
        <v>44753</v>
      </c>
      <c r="E2156" t="str">
        <f t="shared" si="265"/>
        <v>YAMAHA</v>
      </c>
      <c r="F2156">
        <v>13100227</v>
      </c>
      <c r="G2156" s="19">
        <v>44753</v>
      </c>
      <c r="H2156" t="s">
        <v>76</v>
      </c>
      <c r="I2156" t="s">
        <v>77</v>
      </c>
      <c r="J2156">
        <v>1</v>
      </c>
      <c r="K2156">
        <v>1</v>
      </c>
      <c r="L2156">
        <v>23008.85</v>
      </c>
      <c r="M2156" t="s">
        <v>36</v>
      </c>
      <c r="N2156">
        <v>1.17</v>
      </c>
      <c r="O2156">
        <v>23008.85</v>
      </c>
      <c r="P2156">
        <f t="shared" si="271"/>
        <v>26920.354499999998</v>
      </c>
      <c r="Q2156" t="s">
        <v>4058</v>
      </c>
      <c r="R2156" t="s">
        <v>2383</v>
      </c>
      <c r="S2156" t="s">
        <v>25</v>
      </c>
      <c r="T2156">
        <v>906015</v>
      </c>
      <c r="U2156">
        <v>0</v>
      </c>
      <c r="V2156" t="s">
        <v>3035</v>
      </c>
      <c r="Z2156" t="s">
        <v>2385</v>
      </c>
      <c r="AB2156">
        <f t="shared" si="266"/>
        <v>2022</v>
      </c>
      <c r="AC2156">
        <f t="shared" si="267"/>
        <v>7</v>
      </c>
      <c r="AD2156" t="str">
        <f t="shared" si="268"/>
        <v>Q2</v>
      </c>
      <c r="AE2156" t="str">
        <f t="shared" si="269"/>
        <v>FY22/23</v>
      </c>
      <c r="AF2156" t="str">
        <f t="shared" si="270"/>
        <v>EAST</v>
      </c>
    </row>
    <row r="2157" spans="1:32">
      <c r="A2157" t="s">
        <v>3594</v>
      </c>
      <c r="B2157" t="s">
        <v>3672</v>
      </c>
      <c r="C2157" t="str">
        <f t="shared" si="264"/>
        <v>CONTRACT_FEE</v>
      </c>
      <c r="D2157" s="4">
        <v>44753</v>
      </c>
      <c r="E2157" t="str">
        <f t="shared" si="265"/>
        <v>YAMAHA</v>
      </c>
      <c r="F2157">
        <v>13100228</v>
      </c>
      <c r="G2157" s="19">
        <v>44753</v>
      </c>
      <c r="H2157" t="s">
        <v>76</v>
      </c>
      <c r="I2157" t="s">
        <v>77</v>
      </c>
      <c r="J2157">
        <v>1</v>
      </c>
      <c r="K2157">
        <v>1</v>
      </c>
      <c r="L2157">
        <v>17699.12</v>
      </c>
      <c r="M2157" t="s">
        <v>36</v>
      </c>
      <c r="N2157">
        <v>1.17</v>
      </c>
      <c r="O2157">
        <v>17699.12</v>
      </c>
      <c r="P2157">
        <f t="shared" si="271"/>
        <v>20707.970399999998</v>
      </c>
      <c r="Q2157" t="s">
        <v>4053</v>
      </c>
      <c r="R2157" t="s">
        <v>2206</v>
      </c>
      <c r="S2157" t="s">
        <v>25</v>
      </c>
      <c r="T2157">
        <v>906013</v>
      </c>
      <c r="U2157">
        <v>0</v>
      </c>
      <c r="V2157" t="s">
        <v>3035</v>
      </c>
      <c r="Z2157" t="s">
        <v>2208</v>
      </c>
      <c r="AB2157">
        <f t="shared" si="266"/>
        <v>2022</v>
      </c>
      <c r="AC2157">
        <f t="shared" si="267"/>
        <v>7</v>
      </c>
      <c r="AD2157" t="str">
        <f t="shared" si="268"/>
        <v>Q2</v>
      </c>
      <c r="AE2157" t="str">
        <f t="shared" si="269"/>
        <v>FY22/23</v>
      </c>
      <c r="AF2157" t="str">
        <f t="shared" si="270"/>
        <v>WEST</v>
      </c>
    </row>
    <row r="2158" spans="1:32">
      <c r="A2158" t="s">
        <v>3594</v>
      </c>
      <c r="B2158" t="s">
        <v>3672</v>
      </c>
      <c r="C2158" t="str">
        <f t="shared" si="264"/>
        <v>CONTRACT_FEE</v>
      </c>
      <c r="D2158" s="4">
        <v>44753</v>
      </c>
      <c r="E2158" t="str">
        <f t="shared" si="265"/>
        <v>YAMAHA</v>
      </c>
      <c r="F2158">
        <v>13100229</v>
      </c>
      <c r="G2158" s="19">
        <v>44753</v>
      </c>
      <c r="H2158" t="s">
        <v>76</v>
      </c>
      <c r="I2158" t="s">
        <v>77</v>
      </c>
      <c r="J2158">
        <v>1</v>
      </c>
      <c r="K2158">
        <v>1</v>
      </c>
      <c r="L2158">
        <v>5309.73</v>
      </c>
      <c r="M2158" t="s">
        <v>36</v>
      </c>
      <c r="N2158">
        <v>1.17</v>
      </c>
      <c r="O2158">
        <v>5309.73</v>
      </c>
      <c r="P2158">
        <f t="shared" si="271"/>
        <v>6212.3840999999993</v>
      </c>
      <c r="Q2158" t="s">
        <v>4053</v>
      </c>
      <c r="R2158" t="s">
        <v>4484</v>
      </c>
      <c r="S2158" t="s">
        <v>25</v>
      </c>
      <c r="T2158">
        <v>906014</v>
      </c>
      <c r="U2158">
        <v>0</v>
      </c>
      <c r="V2158" t="s">
        <v>3035</v>
      </c>
      <c r="Z2158" t="s">
        <v>4485</v>
      </c>
      <c r="AB2158">
        <f t="shared" si="266"/>
        <v>2022</v>
      </c>
      <c r="AC2158">
        <f t="shared" si="267"/>
        <v>7</v>
      </c>
      <c r="AD2158" t="str">
        <f t="shared" si="268"/>
        <v>Q2</v>
      </c>
      <c r="AE2158" t="str">
        <f t="shared" si="269"/>
        <v>FY22/23</v>
      </c>
      <c r="AF2158" t="str">
        <f t="shared" si="270"/>
        <v>WEST</v>
      </c>
    </row>
    <row r="2159" spans="1:32">
      <c r="A2159" t="s">
        <v>3594</v>
      </c>
      <c r="B2159" t="s">
        <v>3651</v>
      </c>
      <c r="C2159" t="str">
        <f t="shared" si="264"/>
        <v>SPARES/OTHER</v>
      </c>
      <c r="D2159" s="4">
        <v>44753</v>
      </c>
      <c r="E2159" t="str">
        <f t="shared" si="265"/>
        <v>YAMAHA</v>
      </c>
      <c r="F2159">
        <v>14104251</v>
      </c>
      <c r="G2159" s="19">
        <v>44753</v>
      </c>
      <c r="H2159" t="s">
        <v>3657</v>
      </c>
      <c r="I2159" t="s">
        <v>3658</v>
      </c>
      <c r="J2159">
        <v>1</v>
      </c>
      <c r="K2159">
        <v>1</v>
      </c>
      <c r="L2159">
        <v>1455.75</v>
      </c>
      <c r="M2159" t="s">
        <v>36</v>
      </c>
      <c r="N2159">
        <v>1.17</v>
      </c>
      <c r="O2159">
        <v>1455.75</v>
      </c>
      <c r="P2159">
        <f t="shared" si="271"/>
        <v>1703.2275</v>
      </c>
      <c r="Q2159" t="s">
        <v>3652</v>
      </c>
      <c r="R2159" t="s">
        <v>4761</v>
      </c>
      <c r="S2159" t="s">
        <v>25</v>
      </c>
      <c r="T2159">
        <v>906008</v>
      </c>
      <c r="U2159">
        <v>752</v>
      </c>
      <c r="V2159" t="s">
        <v>3041</v>
      </c>
      <c r="X2159" t="s">
        <v>4762</v>
      </c>
      <c r="Y2159">
        <v>912117</v>
      </c>
      <c r="Z2159" t="s">
        <v>4763</v>
      </c>
      <c r="AB2159">
        <f t="shared" si="266"/>
        <v>2022</v>
      </c>
      <c r="AC2159">
        <f t="shared" si="267"/>
        <v>7</v>
      </c>
      <c r="AD2159" t="str">
        <f t="shared" si="268"/>
        <v>Q2</v>
      </c>
      <c r="AE2159" t="str">
        <f t="shared" si="269"/>
        <v>FY22/23</v>
      </c>
      <c r="AF2159" t="str">
        <f t="shared" si="270"/>
        <v>NORTH</v>
      </c>
    </row>
    <row r="2160" spans="1:32">
      <c r="A2160" t="s">
        <v>3594</v>
      </c>
      <c r="B2160" t="s">
        <v>22</v>
      </c>
      <c r="C2160" t="str">
        <f t="shared" si="264"/>
        <v>SPARES/OTHER</v>
      </c>
      <c r="D2160" s="4">
        <v>44754</v>
      </c>
      <c r="E2160" t="str">
        <f t="shared" si="265"/>
        <v>YAMAHA</v>
      </c>
      <c r="F2160">
        <v>14104252</v>
      </c>
      <c r="G2160" s="19">
        <v>44754</v>
      </c>
      <c r="H2160" t="s">
        <v>1975</v>
      </c>
      <c r="I2160" t="s">
        <v>1976</v>
      </c>
      <c r="J2160">
        <v>1</v>
      </c>
      <c r="K2160">
        <v>1</v>
      </c>
      <c r="L2160">
        <v>5000</v>
      </c>
      <c r="M2160" t="s">
        <v>36</v>
      </c>
      <c r="N2160">
        <v>1.17</v>
      </c>
      <c r="O2160">
        <v>5000</v>
      </c>
      <c r="P2160">
        <f t="shared" si="271"/>
        <v>5850</v>
      </c>
      <c r="Q2160" t="s">
        <v>41</v>
      </c>
      <c r="R2160" t="s">
        <v>2802</v>
      </c>
      <c r="S2160" t="s">
        <v>25</v>
      </c>
      <c r="T2160">
        <v>906012</v>
      </c>
      <c r="U2160">
        <v>2860</v>
      </c>
      <c r="V2160" t="s">
        <v>3041</v>
      </c>
      <c r="X2160" t="s">
        <v>3486</v>
      </c>
      <c r="Y2160">
        <v>912168</v>
      </c>
      <c r="Z2160" t="s">
        <v>2803</v>
      </c>
      <c r="AB2160">
        <f t="shared" si="266"/>
        <v>2022</v>
      </c>
      <c r="AC2160">
        <f t="shared" si="267"/>
        <v>7</v>
      </c>
      <c r="AD2160" t="str">
        <f t="shared" si="268"/>
        <v>Q2</v>
      </c>
      <c r="AE2160" t="str">
        <f t="shared" si="269"/>
        <v>FY22/23</v>
      </c>
      <c r="AF2160" t="str">
        <f t="shared" si="270"/>
        <v>SOUTH</v>
      </c>
    </row>
    <row r="2161" spans="1:32">
      <c r="A2161" t="s">
        <v>3594</v>
      </c>
      <c r="B2161" t="s">
        <v>22</v>
      </c>
      <c r="C2161" t="str">
        <f t="shared" si="264"/>
        <v>SPARES/OTHER</v>
      </c>
      <c r="D2161" s="4">
        <v>44754</v>
      </c>
      <c r="E2161" t="str">
        <f t="shared" si="265"/>
        <v>YAMAHA</v>
      </c>
      <c r="F2161">
        <v>14104252</v>
      </c>
      <c r="G2161" s="19">
        <v>44754</v>
      </c>
      <c r="H2161" t="s">
        <v>1816</v>
      </c>
      <c r="I2161" t="s">
        <v>1230</v>
      </c>
      <c r="J2161">
        <v>2</v>
      </c>
      <c r="K2161">
        <v>2</v>
      </c>
      <c r="L2161">
        <v>8000</v>
      </c>
      <c r="M2161" t="s">
        <v>36</v>
      </c>
      <c r="N2161">
        <v>1.17</v>
      </c>
      <c r="O2161">
        <v>8000</v>
      </c>
      <c r="P2161">
        <f t="shared" si="271"/>
        <v>9360</v>
      </c>
      <c r="Q2161" t="s">
        <v>41</v>
      </c>
      <c r="R2161" t="s">
        <v>2802</v>
      </c>
      <c r="S2161" t="s">
        <v>25</v>
      </c>
      <c r="T2161">
        <v>906012</v>
      </c>
      <c r="U2161">
        <v>3952</v>
      </c>
      <c r="V2161" t="s">
        <v>3041</v>
      </c>
      <c r="X2161" t="s">
        <v>3486</v>
      </c>
      <c r="Y2161">
        <v>912168</v>
      </c>
      <c r="Z2161" t="s">
        <v>2803</v>
      </c>
      <c r="AB2161">
        <f t="shared" si="266"/>
        <v>2022</v>
      </c>
      <c r="AC2161">
        <f t="shared" si="267"/>
        <v>7</v>
      </c>
      <c r="AD2161" t="str">
        <f t="shared" si="268"/>
        <v>Q2</v>
      </c>
      <c r="AE2161" t="str">
        <f t="shared" si="269"/>
        <v>FY22/23</v>
      </c>
      <c r="AF2161" t="str">
        <f t="shared" si="270"/>
        <v>SOUTH</v>
      </c>
    </row>
    <row r="2162" spans="1:32">
      <c r="A2162" t="s">
        <v>3594</v>
      </c>
      <c r="B2162" t="s">
        <v>22</v>
      </c>
      <c r="C2162" t="str">
        <f t="shared" si="264"/>
        <v>SPARES/OTHER</v>
      </c>
      <c r="D2162" s="4">
        <v>44754</v>
      </c>
      <c r="E2162" t="str">
        <f t="shared" si="265"/>
        <v>YAMAHA</v>
      </c>
      <c r="F2162">
        <v>14104252</v>
      </c>
      <c r="G2162" s="19">
        <v>44754</v>
      </c>
      <c r="H2162" t="s">
        <v>2418</v>
      </c>
      <c r="I2162" t="s">
        <v>2419</v>
      </c>
      <c r="J2162">
        <v>1</v>
      </c>
      <c r="K2162">
        <v>1</v>
      </c>
      <c r="L2162">
        <v>4300</v>
      </c>
      <c r="M2162" t="s">
        <v>36</v>
      </c>
      <c r="N2162">
        <v>1.17</v>
      </c>
      <c r="O2162">
        <v>4300</v>
      </c>
      <c r="P2162">
        <f t="shared" si="271"/>
        <v>5031</v>
      </c>
      <c r="Q2162" t="s">
        <v>41</v>
      </c>
      <c r="R2162" t="s">
        <v>2802</v>
      </c>
      <c r="S2162" t="s">
        <v>25</v>
      </c>
      <c r="T2162">
        <v>906012</v>
      </c>
      <c r="U2162">
        <v>3402</v>
      </c>
      <c r="V2162" t="s">
        <v>3041</v>
      </c>
      <c r="X2162" t="s">
        <v>3486</v>
      </c>
      <c r="Y2162">
        <v>912168</v>
      </c>
      <c r="Z2162" t="s">
        <v>2803</v>
      </c>
      <c r="AB2162">
        <f t="shared" si="266"/>
        <v>2022</v>
      </c>
      <c r="AC2162">
        <f t="shared" si="267"/>
        <v>7</v>
      </c>
      <c r="AD2162" t="str">
        <f t="shared" si="268"/>
        <v>Q2</v>
      </c>
      <c r="AE2162" t="str">
        <f t="shared" si="269"/>
        <v>FY22/23</v>
      </c>
      <c r="AF2162" t="str">
        <f t="shared" si="270"/>
        <v>SOUTH</v>
      </c>
    </row>
    <row r="2163" spans="1:32">
      <c r="A2163" t="s">
        <v>3594</v>
      </c>
      <c r="B2163" t="s">
        <v>3646</v>
      </c>
      <c r="C2163" t="str">
        <f t="shared" si="264"/>
        <v>SERVICE_CHARGE</v>
      </c>
      <c r="D2163" s="4">
        <v>44755</v>
      </c>
      <c r="E2163" t="str">
        <f t="shared" si="265"/>
        <v>YAMAHA</v>
      </c>
      <c r="F2163">
        <v>12101195</v>
      </c>
      <c r="G2163" s="19">
        <v>44755</v>
      </c>
      <c r="H2163" t="s">
        <v>76</v>
      </c>
      <c r="I2163" t="s">
        <v>77</v>
      </c>
      <c r="J2163">
        <v>1</v>
      </c>
      <c r="K2163">
        <v>1</v>
      </c>
      <c r="L2163">
        <v>2654.87</v>
      </c>
      <c r="M2163" t="s">
        <v>36</v>
      </c>
      <c r="N2163">
        <v>1.17</v>
      </c>
      <c r="O2163">
        <v>2654.87</v>
      </c>
      <c r="P2163">
        <f t="shared" si="271"/>
        <v>3106.1978999999997</v>
      </c>
      <c r="Q2163" t="s">
        <v>4058</v>
      </c>
      <c r="R2163" t="s">
        <v>4462</v>
      </c>
      <c r="S2163" t="s">
        <v>25</v>
      </c>
      <c r="T2163">
        <v>906017</v>
      </c>
      <c r="U2163">
        <v>0</v>
      </c>
      <c r="V2163" t="s">
        <v>4064</v>
      </c>
      <c r="Z2163" t="s">
        <v>4463</v>
      </c>
      <c r="AB2163">
        <f t="shared" si="266"/>
        <v>2022</v>
      </c>
      <c r="AC2163">
        <f t="shared" si="267"/>
        <v>7</v>
      </c>
      <c r="AD2163" t="str">
        <f t="shared" si="268"/>
        <v>Q2</v>
      </c>
      <c r="AE2163" t="str">
        <f t="shared" si="269"/>
        <v>FY22/23</v>
      </c>
      <c r="AF2163" t="str">
        <f t="shared" si="270"/>
        <v>EAST</v>
      </c>
    </row>
    <row r="2164" spans="1:32">
      <c r="A2164" t="s">
        <v>3594</v>
      </c>
      <c r="B2164" t="s">
        <v>3646</v>
      </c>
      <c r="C2164" t="str">
        <f t="shared" si="264"/>
        <v>CONTRACT_FEE</v>
      </c>
      <c r="D2164" s="4">
        <v>44755</v>
      </c>
      <c r="E2164" t="str">
        <f t="shared" si="265"/>
        <v>YAMAHA</v>
      </c>
      <c r="F2164">
        <v>13100230</v>
      </c>
      <c r="G2164" s="19">
        <v>44755</v>
      </c>
      <c r="H2164" t="s">
        <v>76</v>
      </c>
      <c r="I2164" t="s">
        <v>77</v>
      </c>
      <c r="J2164">
        <v>1</v>
      </c>
      <c r="K2164">
        <v>1</v>
      </c>
      <c r="L2164">
        <v>5309.73</v>
      </c>
      <c r="M2164" t="s">
        <v>36</v>
      </c>
      <c r="N2164">
        <v>1.17</v>
      </c>
      <c r="O2164">
        <v>5309.73</v>
      </c>
      <c r="P2164">
        <f t="shared" si="271"/>
        <v>6212.3840999999993</v>
      </c>
      <c r="Q2164" t="s">
        <v>4058</v>
      </c>
      <c r="R2164" t="s">
        <v>4635</v>
      </c>
      <c r="S2164" t="s">
        <v>25</v>
      </c>
      <c r="T2164">
        <v>906016</v>
      </c>
      <c r="U2164">
        <v>0</v>
      </c>
      <c r="V2164" t="s">
        <v>3035</v>
      </c>
      <c r="Z2164" t="s">
        <v>4636</v>
      </c>
      <c r="AB2164">
        <f t="shared" si="266"/>
        <v>2022</v>
      </c>
      <c r="AC2164">
        <f t="shared" si="267"/>
        <v>7</v>
      </c>
      <c r="AD2164" t="str">
        <f t="shared" si="268"/>
        <v>Q2</v>
      </c>
      <c r="AE2164" t="str">
        <f t="shared" si="269"/>
        <v>FY22/23</v>
      </c>
      <c r="AF2164" t="str">
        <f t="shared" si="270"/>
        <v>EAST</v>
      </c>
    </row>
    <row r="2165" spans="1:32">
      <c r="A2165" t="s">
        <v>3594</v>
      </c>
      <c r="B2165" t="s">
        <v>3646</v>
      </c>
      <c r="C2165" t="str">
        <f t="shared" si="264"/>
        <v>SERVICE_CHARGE</v>
      </c>
      <c r="D2165" s="4">
        <v>44756</v>
      </c>
      <c r="E2165" t="str">
        <f t="shared" si="265"/>
        <v>YAMAHA</v>
      </c>
      <c r="F2165">
        <v>12101196</v>
      </c>
      <c r="G2165" s="19">
        <v>44756</v>
      </c>
      <c r="H2165" t="s">
        <v>76</v>
      </c>
      <c r="I2165" t="s">
        <v>77</v>
      </c>
      <c r="J2165">
        <v>1</v>
      </c>
      <c r="K2165">
        <v>1</v>
      </c>
      <c r="L2165">
        <v>10384.07</v>
      </c>
      <c r="M2165" t="s">
        <v>36</v>
      </c>
      <c r="N2165">
        <v>1.17</v>
      </c>
      <c r="O2165">
        <v>10384.07</v>
      </c>
      <c r="P2165">
        <f t="shared" si="271"/>
        <v>12149.361899999998</v>
      </c>
      <c r="Q2165" t="s">
        <v>4058</v>
      </c>
      <c r="R2165" t="s">
        <v>4070</v>
      </c>
      <c r="S2165" t="s">
        <v>25</v>
      </c>
      <c r="T2165">
        <v>906028</v>
      </c>
      <c r="U2165">
        <v>0</v>
      </c>
      <c r="V2165" t="s">
        <v>4064</v>
      </c>
      <c r="Z2165" t="s">
        <v>4072</v>
      </c>
      <c r="AB2165">
        <f t="shared" si="266"/>
        <v>2022</v>
      </c>
      <c r="AC2165">
        <f t="shared" si="267"/>
        <v>7</v>
      </c>
      <c r="AD2165" t="str">
        <f t="shared" si="268"/>
        <v>Q2</v>
      </c>
      <c r="AE2165" t="str">
        <f t="shared" si="269"/>
        <v>FY22/23</v>
      </c>
      <c r="AF2165" t="str">
        <f t="shared" si="270"/>
        <v>EAST</v>
      </c>
    </row>
    <row r="2166" spans="1:32">
      <c r="A2166" t="s">
        <v>3594</v>
      </c>
      <c r="B2166" t="s">
        <v>3646</v>
      </c>
      <c r="C2166" t="str">
        <f t="shared" si="264"/>
        <v>SPARES/OTHER</v>
      </c>
      <c r="D2166" s="4">
        <v>44756</v>
      </c>
      <c r="E2166" t="str">
        <f t="shared" si="265"/>
        <v>YAMAHA</v>
      </c>
      <c r="F2166">
        <v>14104253</v>
      </c>
      <c r="G2166" s="19">
        <v>44756</v>
      </c>
      <c r="H2166" t="s">
        <v>99</v>
      </c>
      <c r="I2166" t="s">
        <v>100</v>
      </c>
      <c r="J2166">
        <v>45</v>
      </c>
      <c r="K2166">
        <v>45</v>
      </c>
      <c r="L2166">
        <v>2230.09</v>
      </c>
      <c r="M2166" t="s">
        <v>36</v>
      </c>
      <c r="N2166">
        <v>1.17</v>
      </c>
      <c r="O2166">
        <v>2230.09</v>
      </c>
      <c r="P2166">
        <f t="shared" si="271"/>
        <v>2609.2053000000001</v>
      </c>
      <c r="Q2166" t="s">
        <v>4058</v>
      </c>
      <c r="R2166" t="s">
        <v>4070</v>
      </c>
      <c r="S2166" t="s">
        <v>25</v>
      </c>
      <c r="T2166">
        <v>906021</v>
      </c>
      <c r="U2166">
        <v>810</v>
      </c>
      <c r="V2166" t="s">
        <v>3041</v>
      </c>
      <c r="Y2166">
        <v>918129</v>
      </c>
      <c r="Z2166" t="s">
        <v>4072</v>
      </c>
      <c r="AB2166">
        <f t="shared" si="266"/>
        <v>2022</v>
      </c>
      <c r="AC2166">
        <f t="shared" si="267"/>
        <v>7</v>
      </c>
      <c r="AD2166" t="str">
        <f t="shared" si="268"/>
        <v>Q2</v>
      </c>
      <c r="AE2166" t="str">
        <f t="shared" si="269"/>
        <v>FY22/23</v>
      </c>
      <c r="AF2166" t="str">
        <f t="shared" si="270"/>
        <v>EAST</v>
      </c>
    </row>
    <row r="2167" spans="1:32">
      <c r="A2167" t="s">
        <v>3594</v>
      </c>
      <c r="B2167" t="s">
        <v>3646</v>
      </c>
      <c r="C2167" t="str">
        <f t="shared" si="264"/>
        <v>SPARES/OTHER</v>
      </c>
      <c r="D2167" s="4">
        <v>44756</v>
      </c>
      <c r="E2167" t="str">
        <f t="shared" si="265"/>
        <v>YAMAHA</v>
      </c>
      <c r="F2167">
        <v>14104254</v>
      </c>
      <c r="G2167" s="19">
        <v>44756</v>
      </c>
      <c r="H2167" t="s">
        <v>3924</v>
      </c>
      <c r="I2167" t="s">
        <v>1304</v>
      </c>
      <c r="J2167">
        <v>6</v>
      </c>
      <c r="K2167">
        <v>6</v>
      </c>
      <c r="L2167">
        <v>669.03</v>
      </c>
      <c r="M2167" t="s">
        <v>36</v>
      </c>
      <c r="N2167">
        <v>1.17</v>
      </c>
      <c r="O2167">
        <v>669.03</v>
      </c>
      <c r="P2167">
        <f t="shared" si="271"/>
        <v>782.76509999999996</v>
      </c>
      <c r="Q2167" t="s">
        <v>4058</v>
      </c>
      <c r="R2167" t="s">
        <v>4070</v>
      </c>
      <c r="S2167" t="s">
        <v>25</v>
      </c>
      <c r="T2167">
        <v>906022</v>
      </c>
      <c r="U2167">
        <v>306</v>
      </c>
      <c r="V2167" t="s">
        <v>3041</v>
      </c>
      <c r="Y2167">
        <v>918136</v>
      </c>
      <c r="Z2167" t="s">
        <v>4072</v>
      </c>
      <c r="AB2167">
        <f t="shared" si="266"/>
        <v>2022</v>
      </c>
      <c r="AC2167">
        <f t="shared" si="267"/>
        <v>7</v>
      </c>
      <c r="AD2167" t="str">
        <f t="shared" si="268"/>
        <v>Q2</v>
      </c>
      <c r="AE2167" t="str">
        <f t="shared" si="269"/>
        <v>FY22/23</v>
      </c>
      <c r="AF2167" t="str">
        <f t="shared" si="270"/>
        <v>EAST</v>
      </c>
    </row>
    <row r="2168" spans="1:32">
      <c r="A2168" t="s">
        <v>3594</v>
      </c>
      <c r="B2168" t="s">
        <v>3646</v>
      </c>
      <c r="C2168" t="str">
        <f t="shared" si="264"/>
        <v>SPARES/OTHER</v>
      </c>
      <c r="D2168" s="4">
        <v>44756</v>
      </c>
      <c r="E2168" t="str">
        <f t="shared" si="265"/>
        <v>YAMAHA</v>
      </c>
      <c r="F2168">
        <v>14104255</v>
      </c>
      <c r="G2168" s="19">
        <v>44756</v>
      </c>
      <c r="H2168" t="s">
        <v>1129</v>
      </c>
      <c r="I2168" t="s">
        <v>44</v>
      </c>
      <c r="J2168">
        <v>2</v>
      </c>
      <c r="K2168">
        <v>2</v>
      </c>
      <c r="L2168">
        <v>223.01</v>
      </c>
      <c r="M2168" t="s">
        <v>36</v>
      </c>
      <c r="N2168">
        <v>1.17</v>
      </c>
      <c r="O2168">
        <v>223.01</v>
      </c>
      <c r="P2168">
        <f t="shared" si="271"/>
        <v>260.92169999999999</v>
      </c>
      <c r="Q2168" t="s">
        <v>4058</v>
      </c>
      <c r="R2168" t="s">
        <v>4070</v>
      </c>
      <c r="S2168" t="s">
        <v>25</v>
      </c>
      <c r="T2168">
        <v>906024</v>
      </c>
      <c r="U2168">
        <v>101.67</v>
      </c>
      <c r="V2168" t="s">
        <v>3041</v>
      </c>
      <c r="Y2168">
        <v>918144</v>
      </c>
      <c r="Z2168" t="s">
        <v>4072</v>
      </c>
      <c r="AB2168">
        <f t="shared" si="266"/>
        <v>2022</v>
      </c>
      <c r="AC2168">
        <f t="shared" si="267"/>
        <v>7</v>
      </c>
      <c r="AD2168" t="str">
        <f t="shared" si="268"/>
        <v>Q2</v>
      </c>
      <c r="AE2168" t="str">
        <f t="shared" si="269"/>
        <v>FY22/23</v>
      </c>
      <c r="AF2168" t="str">
        <f t="shared" si="270"/>
        <v>EAST</v>
      </c>
    </row>
    <row r="2169" spans="1:32">
      <c r="A2169" t="s">
        <v>3594</v>
      </c>
      <c r="B2169" t="s">
        <v>3646</v>
      </c>
      <c r="C2169" t="str">
        <f t="shared" si="264"/>
        <v>SPARES/OTHER</v>
      </c>
      <c r="D2169" s="4">
        <v>44756</v>
      </c>
      <c r="E2169" t="str">
        <f t="shared" si="265"/>
        <v>YAMAHA</v>
      </c>
      <c r="F2169">
        <v>14104255</v>
      </c>
      <c r="G2169" s="19">
        <v>44756</v>
      </c>
      <c r="H2169" t="s">
        <v>657</v>
      </c>
      <c r="I2169" t="s">
        <v>658</v>
      </c>
      <c r="J2169">
        <v>10</v>
      </c>
      <c r="K2169">
        <v>10</v>
      </c>
      <c r="L2169">
        <v>5230.09</v>
      </c>
      <c r="M2169" t="s">
        <v>36</v>
      </c>
      <c r="N2169">
        <v>1.17</v>
      </c>
      <c r="O2169">
        <v>5230.09</v>
      </c>
      <c r="P2169">
        <f t="shared" si="271"/>
        <v>6119.2052999999996</v>
      </c>
      <c r="Q2169" t="s">
        <v>4058</v>
      </c>
      <c r="R2169" t="s">
        <v>4070</v>
      </c>
      <c r="S2169" t="s">
        <v>25</v>
      </c>
      <c r="T2169">
        <v>906024</v>
      </c>
      <c r="U2169">
        <v>2180</v>
      </c>
      <c r="V2169" t="s">
        <v>3041</v>
      </c>
      <c r="Y2169">
        <v>918144</v>
      </c>
      <c r="Z2169" t="s">
        <v>4072</v>
      </c>
      <c r="AB2169">
        <f t="shared" si="266"/>
        <v>2022</v>
      </c>
      <c r="AC2169">
        <f t="shared" si="267"/>
        <v>7</v>
      </c>
      <c r="AD2169" t="str">
        <f t="shared" si="268"/>
        <v>Q2</v>
      </c>
      <c r="AE2169" t="str">
        <f t="shared" si="269"/>
        <v>FY22/23</v>
      </c>
      <c r="AF2169" t="str">
        <f t="shared" si="270"/>
        <v>EAST</v>
      </c>
    </row>
    <row r="2170" spans="1:32">
      <c r="A2170" t="s">
        <v>3594</v>
      </c>
      <c r="B2170" t="s">
        <v>3646</v>
      </c>
      <c r="C2170" t="str">
        <f t="shared" si="264"/>
        <v>SPARES/OTHER</v>
      </c>
      <c r="D2170" s="4">
        <v>44756</v>
      </c>
      <c r="E2170" t="str">
        <f t="shared" si="265"/>
        <v>YAMAHA</v>
      </c>
      <c r="F2170">
        <v>14104255</v>
      </c>
      <c r="G2170" s="19">
        <v>44756</v>
      </c>
      <c r="H2170" t="s">
        <v>2413</v>
      </c>
      <c r="I2170" t="s">
        <v>2414</v>
      </c>
      <c r="J2170">
        <v>2</v>
      </c>
      <c r="K2170">
        <v>2</v>
      </c>
      <c r="L2170">
        <v>7051.33</v>
      </c>
      <c r="M2170" t="s">
        <v>36</v>
      </c>
      <c r="N2170">
        <v>1.17</v>
      </c>
      <c r="O2170">
        <v>7051.33</v>
      </c>
      <c r="P2170">
        <f t="shared" si="271"/>
        <v>8250.0560999999998</v>
      </c>
      <c r="Q2170" t="s">
        <v>4058</v>
      </c>
      <c r="R2170" t="s">
        <v>4070</v>
      </c>
      <c r="S2170" t="s">
        <v>25</v>
      </c>
      <c r="T2170">
        <v>906024</v>
      </c>
      <c r="U2170">
        <v>2938</v>
      </c>
      <c r="V2170" t="s">
        <v>3041</v>
      </c>
      <c r="Y2170">
        <v>918144</v>
      </c>
      <c r="Z2170" t="s">
        <v>4072</v>
      </c>
      <c r="AB2170">
        <f t="shared" si="266"/>
        <v>2022</v>
      </c>
      <c r="AC2170">
        <f t="shared" si="267"/>
        <v>7</v>
      </c>
      <c r="AD2170" t="str">
        <f t="shared" si="268"/>
        <v>Q2</v>
      </c>
      <c r="AE2170" t="str">
        <f t="shared" si="269"/>
        <v>FY22/23</v>
      </c>
      <c r="AF2170" t="str">
        <f t="shared" si="270"/>
        <v>EAST</v>
      </c>
    </row>
    <row r="2171" spans="1:32">
      <c r="A2171" t="s">
        <v>3594</v>
      </c>
      <c r="B2171" t="s">
        <v>3646</v>
      </c>
      <c r="C2171" t="str">
        <f t="shared" si="264"/>
        <v>SPARES/OTHER</v>
      </c>
      <c r="D2171" s="4">
        <v>44756</v>
      </c>
      <c r="E2171" t="str">
        <f t="shared" si="265"/>
        <v>YAMAHA</v>
      </c>
      <c r="F2171">
        <v>14104255</v>
      </c>
      <c r="G2171" s="19">
        <v>44756</v>
      </c>
      <c r="H2171" t="s">
        <v>3691</v>
      </c>
      <c r="I2171" t="s">
        <v>3692</v>
      </c>
      <c r="J2171">
        <v>1</v>
      </c>
      <c r="K2171">
        <v>1</v>
      </c>
      <c r="L2171">
        <v>1921.24</v>
      </c>
      <c r="M2171" t="s">
        <v>36</v>
      </c>
      <c r="N2171">
        <v>1.17</v>
      </c>
      <c r="O2171">
        <v>1921.24</v>
      </c>
      <c r="P2171">
        <f t="shared" si="271"/>
        <v>2247.8507999999997</v>
      </c>
      <c r="Q2171" t="s">
        <v>4058</v>
      </c>
      <c r="R2171" t="s">
        <v>4070</v>
      </c>
      <c r="S2171" t="s">
        <v>25</v>
      </c>
      <c r="T2171">
        <v>906024</v>
      </c>
      <c r="U2171">
        <v>870</v>
      </c>
      <c r="V2171" t="s">
        <v>3041</v>
      </c>
      <c r="Y2171">
        <v>918144</v>
      </c>
      <c r="Z2171" t="s">
        <v>4072</v>
      </c>
      <c r="AB2171">
        <f t="shared" si="266"/>
        <v>2022</v>
      </c>
      <c r="AC2171">
        <f t="shared" si="267"/>
        <v>7</v>
      </c>
      <c r="AD2171" t="str">
        <f t="shared" si="268"/>
        <v>Q2</v>
      </c>
      <c r="AE2171" t="str">
        <f t="shared" si="269"/>
        <v>FY22/23</v>
      </c>
      <c r="AF2171" t="str">
        <f t="shared" si="270"/>
        <v>EAST</v>
      </c>
    </row>
    <row r="2172" spans="1:32">
      <c r="A2172" t="s">
        <v>3594</v>
      </c>
      <c r="B2172" t="s">
        <v>3646</v>
      </c>
      <c r="C2172" t="str">
        <f t="shared" si="264"/>
        <v>SPARES/OTHER</v>
      </c>
      <c r="D2172" s="4">
        <v>44756</v>
      </c>
      <c r="E2172" t="str">
        <f t="shared" si="265"/>
        <v>YAMAHA</v>
      </c>
      <c r="F2172">
        <v>14104255</v>
      </c>
      <c r="G2172" s="19">
        <v>44756</v>
      </c>
      <c r="H2172" t="s">
        <v>1422</v>
      </c>
      <c r="I2172" t="s">
        <v>1423</v>
      </c>
      <c r="J2172">
        <v>2</v>
      </c>
      <c r="K2172">
        <v>2</v>
      </c>
      <c r="L2172">
        <v>2293.81</v>
      </c>
      <c r="M2172" t="s">
        <v>36</v>
      </c>
      <c r="N2172">
        <v>1.17</v>
      </c>
      <c r="O2172">
        <v>2293.81</v>
      </c>
      <c r="P2172">
        <f t="shared" si="271"/>
        <v>2683.7576999999997</v>
      </c>
      <c r="Q2172" t="s">
        <v>4058</v>
      </c>
      <c r="R2172" t="s">
        <v>4070</v>
      </c>
      <c r="S2172" t="s">
        <v>25</v>
      </c>
      <c r="T2172">
        <v>906024</v>
      </c>
      <c r="U2172">
        <v>954</v>
      </c>
      <c r="V2172" t="s">
        <v>3041</v>
      </c>
      <c r="Y2172">
        <v>918144</v>
      </c>
      <c r="Z2172" t="s">
        <v>4072</v>
      </c>
      <c r="AB2172">
        <f t="shared" si="266"/>
        <v>2022</v>
      </c>
      <c r="AC2172">
        <f t="shared" si="267"/>
        <v>7</v>
      </c>
      <c r="AD2172" t="str">
        <f t="shared" si="268"/>
        <v>Q2</v>
      </c>
      <c r="AE2172" t="str">
        <f t="shared" si="269"/>
        <v>FY22/23</v>
      </c>
      <c r="AF2172" t="str">
        <f t="shared" si="270"/>
        <v>EAST</v>
      </c>
    </row>
    <row r="2173" spans="1:32">
      <c r="A2173" t="s">
        <v>3594</v>
      </c>
      <c r="B2173" t="s">
        <v>3646</v>
      </c>
      <c r="C2173" t="str">
        <f t="shared" si="264"/>
        <v>SPARES/OTHER</v>
      </c>
      <c r="D2173" s="4">
        <v>44756</v>
      </c>
      <c r="E2173" t="str">
        <f t="shared" si="265"/>
        <v>YAMAHA</v>
      </c>
      <c r="F2173">
        <v>14104255</v>
      </c>
      <c r="G2173" s="19">
        <v>44756</v>
      </c>
      <c r="H2173" t="s">
        <v>2413</v>
      </c>
      <c r="I2173" t="s">
        <v>2414</v>
      </c>
      <c r="J2173">
        <v>2</v>
      </c>
      <c r="K2173">
        <v>2</v>
      </c>
      <c r="L2173">
        <v>7051.33</v>
      </c>
      <c r="M2173" t="s">
        <v>36</v>
      </c>
      <c r="N2173">
        <v>1.17</v>
      </c>
      <c r="O2173">
        <v>7051.33</v>
      </c>
      <c r="P2173">
        <f t="shared" si="271"/>
        <v>8250.0560999999998</v>
      </c>
      <c r="Q2173" t="s">
        <v>4058</v>
      </c>
      <c r="R2173" t="s">
        <v>4070</v>
      </c>
      <c r="S2173" t="s">
        <v>25</v>
      </c>
      <c r="T2173">
        <v>906024</v>
      </c>
      <c r="U2173">
        <v>2938</v>
      </c>
      <c r="V2173" t="s">
        <v>3041</v>
      </c>
      <c r="Y2173">
        <v>918144</v>
      </c>
      <c r="Z2173" t="s">
        <v>4072</v>
      </c>
      <c r="AB2173">
        <f t="shared" si="266"/>
        <v>2022</v>
      </c>
      <c r="AC2173">
        <f t="shared" si="267"/>
        <v>7</v>
      </c>
      <c r="AD2173" t="str">
        <f t="shared" si="268"/>
        <v>Q2</v>
      </c>
      <c r="AE2173" t="str">
        <f t="shared" si="269"/>
        <v>FY22/23</v>
      </c>
      <c r="AF2173" t="str">
        <f t="shared" si="270"/>
        <v>EAST</v>
      </c>
    </row>
    <row r="2174" spans="1:32">
      <c r="A2174" t="s">
        <v>3594</v>
      </c>
      <c r="B2174" t="s">
        <v>3646</v>
      </c>
      <c r="C2174" t="str">
        <f t="shared" si="264"/>
        <v>SPARES/OTHER</v>
      </c>
      <c r="D2174" s="4">
        <v>44756</v>
      </c>
      <c r="E2174" t="str">
        <f t="shared" si="265"/>
        <v>YAMAHA</v>
      </c>
      <c r="F2174">
        <v>14104256</v>
      </c>
      <c r="G2174" s="19">
        <v>44756</v>
      </c>
      <c r="H2174" t="s">
        <v>3922</v>
      </c>
      <c r="I2174" t="s">
        <v>3923</v>
      </c>
      <c r="J2174">
        <v>1</v>
      </c>
      <c r="K2174">
        <v>1</v>
      </c>
      <c r="L2174">
        <v>1573.45</v>
      </c>
      <c r="M2174" t="s">
        <v>36</v>
      </c>
      <c r="N2174">
        <v>1.17</v>
      </c>
      <c r="O2174">
        <v>1573.45</v>
      </c>
      <c r="P2174">
        <f t="shared" si="271"/>
        <v>1840.9365</v>
      </c>
      <c r="Q2174" t="s">
        <v>4058</v>
      </c>
      <c r="R2174" t="s">
        <v>2383</v>
      </c>
      <c r="S2174" t="s">
        <v>25</v>
      </c>
      <c r="T2174">
        <v>906025</v>
      </c>
      <c r="U2174">
        <v>743</v>
      </c>
      <c r="V2174" t="s">
        <v>3041</v>
      </c>
      <c r="Y2174">
        <v>918151</v>
      </c>
      <c r="Z2174" t="s">
        <v>2385</v>
      </c>
      <c r="AB2174">
        <f t="shared" si="266"/>
        <v>2022</v>
      </c>
      <c r="AC2174">
        <f t="shared" si="267"/>
        <v>7</v>
      </c>
      <c r="AD2174" t="str">
        <f t="shared" si="268"/>
        <v>Q2</v>
      </c>
      <c r="AE2174" t="str">
        <f t="shared" si="269"/>
        <v>FY22/23</v>
      </c>
      <c r="AF2174" t="str">
        <f t="shared" si="270"/>
        <v>EAST</v>
      </c>
    </row>
    <row r="2175" spans="1:32">
      <c r="A2175" t="s">
        <v>3594</v>
      </c>
      <c r="B2175" t="s">
        <v>3646</v>
      </c>
      <c r="C2175" t="str">
        <f t="shared" si="264"/>
        <v>SPARES/OTHER</v>
      </c>
      <c r="D2175" s="4">
        <v>44756</v>
      </c>
      <c r="E2175" t="str">
        <f t="shared" si="265"/>
        <v>YAMAHA</v>
      </c>
      <c r="F2175">
        <v>14104257</v>
      </c>
      <c r="G2175" s="19">
        <v>44756</v>
      </c>
      <c r="H2175" t="s">
        <v>3846</v>
      </c>
      <c r="I2175" t="s">
        <v>667</v>
      </c>
      <c r="J2175">
        <v>1</v>
      </c>
      <c r="K2175">
        <v>1</v>
      </c>
      <c r="L2175">
        <v>23739.82</v>
      </c>
      <c r="M2175" t="s">
        <v>36</v>
      </c>
      <c r="N2175">
        <v>1.17</v>
      </c>
      <c r="O2175">
        <v>23739.82</v>
      </c>
      <c r="P2175">
        <f t="shared" si="271"/>
        <v>27775.589399999997</v>
      </c>
      <c r="Q2175" t="s">
        <v>4058</v>
      </c>
      <c r="R2175" t="s">
        <v>2383</v>
      </c>
      <c r="S2175" t="s">
        <v>25</v>
      </c>
      <c r="T2175">
        <v>906026</v>
      </c>
      <c r="U2175">
        <v>11241</v>
      </c>
      <c r="V2175" t="s">
        <v>3041</v>
      </c>
      <c r="Y2175">
        <v>918155</v>
      </c>
      <c r="Z2175" t="s">
        <v>2385</v>
      </c>
      <c r="AB2175">
        <f t="shared" si="266"/>
        <v>2022</v>
      </c>
      <c r="AC2175">
        <f t="shared" si="267"/>
        <v>7</v>
      </c>
      <c r="AD2175" t="str">
        <f t="shared" si="268"/>
        <v>Q2</v>
      </c>
      <c r="AE2175" t="str">
        <f t="shared" si="269"/>
        <v>FY22/23</v>
      </c>
      <c r="AF2175" t="str">
        <f t="shared" si="270"/>
        <v>EAST</v>
      </c>
    </row>
    <row r="2176" spans="1:32">
      <c r="A2176" t="s">
        <v>3594</v>
      </c>
      <c r="B2176" t="s">
        <v>3646</v>
      </c>
      <c r="C2176" t="str">
        <f t="shared" si="264"/>
        <v>SPARES/OTHER</v>
      </c>
      <c r="D2176" s="4">
        <v>44756</v>
      </c>
      <c r="E2176" t="str">
        <f t="shared" si="265"/>
        <v>YAMAHA</v>
      </c>
      <c r="F2176">
        <v>14104258</v>
      </c>
      <c r="G2176" s="19">
        <v>44756</v>
      </c>
      <c r="H2176" t="s">
        <v>868</v>
      </c>
      <c r="I2176" t="s">
        <v>127</v>
      </c>
      <c r="J2176">
        <v>1</v>
      </c>
      <c r="K2176">
        <v>1</v>
      </c>
      <c r="L2176">
        <v>7956.64</v>
      </c>
      <c r="M2176" t="s">
        <v>36</v>
      </c>
      <c r="N2176">
        <v>1.17</v>
      </c>
      <c r="O2176">
        <v>7956.64</v>
      </c>
      <c r="P2176">
        <f t="shared" si="271"/>
        <v>9309.2687999999998</v>
      </c>
      <c r="Q2176" t="s">
        <v>4058</v>
      </c>
      <c r="R2176" t="s">
        <v>4170</v>
      </c>
      <c r="S2176" t="s">
        <v>25</v>
      </c>
      <c r="T2176">
        <v>906027</v>
      </c>
      <c r="U2176">
        <v>4285</v>
      </c>
      <c r="V2176" t="s">
        <v>3041</v>
      </c>
      <c r="Y2176">
        <v>918164</v>
      </c>
      <c r="Z2176" t="s">
        <v>4171</v>
      </c>
      <c r="AB2176">
        <f t="shared" si="266"/>
        <v>2022</v>
      </c>
      <c r="AC2176">
        <f t="shared" si="267"/>
        <v>7</v>
      </c>
      <c r="AD2176" t="str">
        <f t="shared" si="268"/>
        <v>Q2</v>
      </c>
      <c r="AE2176" t="str">
        <f t="shared" si="269"/>
        <v>FY22/23</v>
      </c>
      <c r="AF2176" t="str">
        <f t="shared" si="270"/>
        <v>EAST</v>
      </c>
    </row>
    <row r="2177" spans="1:32">
      <c r="A2177" t="s">
        <v>3594</v>
      </c>
      <c r="B2177" t="s">
        <v>3646</v>
      </c>
      <c r="C2177" t="str">
        <f t="shared" si="264"/>
        <v>SPARES/OTHER</v>
      </c>
      <c r="D2177" s="4">
        <v>44756</v>
      </c>
      <c r="E2177" t="str">
        <f t="shared" si="265"/>
        <v>YAMAHA</v>
      </c>
      <c r="F2177">
        <v>14104259</v>
      </c>
      <c r="G2177" s="19">
        <v>44756</v>
      </c>
      <c r="H2177" t="s">
        <v>2056</v>
      </c>
      <c r="I2177" t="s">
        <v>2057</v>
      </c>
      <c r="J2177">
        <v>2</v>
      </c>
      <c r="K2177">
        <v>2</v>
      </c>
      <c r="L2177">
        <v>3773.45</v>
      </c>
      <c r="M2177" t="s">
        <v>36</v>
      </c>
      <c r="N2177">
        <v>1.17</v>
      </c>
      <c r="O2177">
        <v>3773.45</v>
      </c>
      <c r="P2177">
        <f t="shared" si="271"/>
        <v>4414.9364999999998</v>
      </c>
      <c r="Q2177" t="s">
        <v>4058</v>
      </c>
      <c r="R2177" t="s">
        <v>4070</v>
      </c>
      <c r="S2177" t="s">
        <v>25</v>
      </c>
      <c r="T2177">
        <v>906020</v>
      </c>
      <c r="U2177">
        <v>1572</v>
      </c>
      <c r="V2177" t="s">
        <v>3041</v>
      </c>
      <c r="Y2177">
        <v>918126</v>
      </c>
      <c r="Z2177" t="s">
        <v>4072</v>
      </c>
      <c r="AB2177">
        <f t="shared" si="266"/>
        <v>2022</v>
      </c>
      <c r="AC2177">
        <f t="shared" si="267"/>
        <v>7</v>
      </c>
      <c r="AD2177" t="str">
        <f t="shared" si="268"/>
        <v>Q2</v>
      </c>
      <c r="AE2177" t="str">
        <f t="shared" si="269"/>
        <v>FY22/23</v>
      </c>
      <c r="AF2177" t="str">
        <f t="shared" si="270"/>
        <v>EAST</v>
      </c>
    </row>
    <row r="2178" spans="1:32">
      <c r="A2178" t="s">
        <v>3594</v>
      </c>
      <c r="B2178" t="s">
        <v>3646</v>
      </c>
      <c r="C2178" t="str">
        <f t="shared" ref="C2178:C2241" si="272">IF(F2178="", "", IF(AND(F2178&gt;=12000000, F2178&lt;=13000000, OR(ISNUMBER(SEARCH("SERVICE", H2178)), ISNUMBER(SEARCH("REPAIR CHARGE", I2178)), ISNUMBER(SEARCH("REPAIR", H2178)))), "SERVICE_CHARGE", IF(AND(F2178&gt;=13000000, F2178&lt;=14000000, OR(ISNUMBER(SEARCH("SERVICE", H2178)), ISNUMBER(SEARCH("REPAIR CHARGE", I2178)), ISNUMBER(SEARCH("REPAIR", H2178)))), "CONTRACT_FEE", IF(AND(F2178&gt;=14000000, F2178&lt;=15000000, OR(ISNUMBER(SEARCH("TAPE FEEDER", I2178)), ISNUMBER(SEARCH("ZS FEEDER", I2178)), ISNUMBER(SEARCH("TRAY", I2178)))), "FEEDER", "SPARES/OTHER"))))</f>
        <v>SPARES/OTHER</v>
      </c>
      <c r="D2178" s="4">
        <v>44756</v>
      </c>
      <c r="E2178" t="str">
        <f t="shared" ref="E2178:E2241" si="273">IF(ISNUMBER(SEARCH("YMCT",H2178)),"YAMAHA",IF(ISNUMBER(SEARCH("HELI",H2178)),"HELLER",IF(ISNUMBER(SEARCH("PEMR",H2178)),"PEMTRON",IF(ISNUMBER(SEARCH("PEMT",H2178)),"PEMTRON",IF(H2178="","",(IFERROR(1/0,"OTHERS")))))))</f>
        <v>YAMAHA</v>
      </c>
      <c r="F2178">
        <v>14104260</v>
      </c>
      <c r="G2178" s="19">
        <v>44756</v>
      </c>
      <c r="H2178" t="s">
        <v>2415</v>
      </c>
      <c r="I2178" t="s">
        <v>1912</v>
      </c>
      <c r="J2178">
        <v>1</v>
      </c>
      <c r="K2178">
        <v>1</v>
      </c>
      <c r="L2178">
        <v>0</v>
      </c>
      <c r="M2178" t="s">
        <v>36</v>
      </c>
      <c r="N2178">
        <v>1.17</v>
      </c>
      <c r="O2178">
        <v>0</v>
      </c>
      <c r="P2178">
        <f t="shared" si="271"/>
        <v>0</v>
      </c>
      <c r="Q2178" t="s">
        <v>4058</v>
      </c>
      <c r="R2178" t="s">
        <v>4070</v>
      </c>
      <c r="S2178" t="s">
        <v>25</v>
      </c>
      <c r="T2178">
        <v>906023</v>
      </c>
      <c r="U2178">
        <v>4805</v>
      </c>
      <c r="V2178" t="s">
        <v>3041</v>
      </c>
      <c r="Y2178">
        <v>918238</v>
      </c>
      <c r="Z2178" t="s">
        <v>4072</v>
      </c>
      <c r="AB2178">
        <f t="shared" ref="AB2178:AB2241" si="274">IF(D2178="","",YEAR(D2178))</f>
        <v>2022</v>
      </c>
      <c r="AC2178">
        <f t="shared" ref="AC2178:AC2241" si="275">IF(D2178="","",MONTH(D2178))</f>
        <v>7</v>
      </c>
      <c r="AD2178" t="str">
        <f t="shared" ref="AD2178:AD2241" si="276">IFERROR(IF(AC2178="","",IF(AND(AC2178&gt;=10,AC2178&lt;=12),"Q3",IF(AND(AC2178&gt;=1,AC2178&lt;=3),"Q4",IF(AND(AC2178&gt;=7,AC2178&lt;=9),"Q2",IF(AND(AC2178&gt;=4,AC2178&lt;=6),"Q1"))))),"")</f>
        <v>Q2</v>
      </c>
      <c r="AE2178" t="str">
        <f t="shared" ref="AE2178:AE2241" si="277">IFERROR(IF(AD2178="Q4","FY"&amp;RIGHT(AB2178,2)-1&amp;"/"&amp;RIGHT(AB2178,2),"FY"&amp;RIGHT(AB2178,2)&amp;"/"&amp;RIGHT(AB2178,2)+1),"")</f>
        <v>FY22/23</v>
      </c>
      <c r="AF2178" t="str">
        <f t="shared" ref="AF2178:AF2241" si="278">IF(B2178="SZX","SOUTH",IF(B2178="BJS","NORTH",IF(B2178="SHA","EAST",IF(B2178="","",(IF(AND(B2178&lt;&gt;"SZX",B2178&lt;&gt;"SHA",B2178&lt;&gt;"BJS"),"WEST"))))))</f>
        <v>EAST</v>
      </c>
    </row>
    <row r="2179" spans="1:32">
      <c r="A2179" t="s">
        <v>3594</v>
      </c>
      <c r="B2179" t="s">
        <v>3651</v>
      </c>
      <c r="C2179" t="str">
        <f t="shared" si="272"/>
        <v>CONTRACT_FEE</v>
      </c>
      <c r="D2179" s="4">
        <v>44762</v>
      </c>
      <c r="E2179" t="str">
        <f t="shared" si="273"/>
        <v>YAMAHA</v>
      </c>
      <c r="F2179">
        <v>13100231</v>
      </c>
      <c r="G2179" s="19">
        <v>44762</v>
      </c>
      <c r="H2179" t="s">
        <v>76</v>
      </c>
      <c r="I2179" t="s">
        <v>77</v>
      </c>
      <c r="J2179">
        <v>1</v>
      </c>
      <c r="K2179">
        <v>1</v>
      </c>
      <c r="L2179">
        <v>3000</v>
      </c>
      <c r="M2179" t="s">
        <v>36</v>
      </c>
      <c r="N2179">
        <v>1.17</v>
      </c>
      <c r="O2179">
        <v>3000</v>
      </c>
      <c r="P2179">
        <f t="shared" ref="P2179:P2242" si="279">IF(M2179="CNY",O2179*N2179,IF(M2179="USD",O2179*7.8,IF(M2179="HKD",O2179*1,IF(M2179="JPY",O2179*0.0563,""))))</f>
        <v>3510</v>
      </c>
      <c r="Q2179" t="s">
        <v>3652</v>
      </c>
      <c r="R2179" t="s">
        <v>4764</v>
      </c>
      <c r="S2179" t="s">
        <v>25</v>
      </c>
      <c r="T2179">
        <v>906030</v>
      </c>
      <c r="U2179">
        <v>0</v>
      </c>
      <c r="V2179" t="s">
        <v>3035</v>
      </c>
      <c r="X2179" t="s">
        <v>4765</v>
      </c>
      <c r="Z2179" t="s">
        <v>4766</v>
      </c>
      <c r="AB2179">
        <f t="shared" si="274"/>
        <v>2022</v>
      </c>
      <c r="AC2179">
        <f t="shared" si="275"/>
        <v>7</v>
      </c>
      <c r="AD2179" t="str">
        <f t="shared" si="276"/>
        <v>Q2</v>
      </c>
      <c r="AE2179" t="str">
        <f t="shared" si="277"/>
        <v>FY22/23</v>
      </c>
      <c r="AF2179" t="str">
        <f t="shared" si="278"/>
        <v>NORTH</v>
      </c>
    </row>
    <row r="2180" spans="1:32">
      <c r="A2180" t="s">
        <v>3594</v>
      </c>
      <c r="B2180" t="s">
        <v>22</v>
      </c>
      <c r="C2180" t="str">
        <f t="shared" si="272"/>
        <v>SPARES/OTHER</v>
      </c>
      <c r="D2180" s="4">
        <v>44762</v>
      </c>
      <c r="E2180" t="str">
        <f t="shared" si="273"/>
        <v>YAMAHA</v>
      </c>
      <c r="F2180">
        <v>14104261</v>
      </c>
      <c r="G2180" s="19">
        <v>44762</v>
      </c>
      <c r="H2180" t="s">
        <v>2440</v>
      </c>
      <c r="I2180" t="s">
        <v>103</v>
      </c>
      <c r="J2180">
        <v>1</v>
      </c>
      <c r="K2180">
        <v>1</v>
      </c>
      <c r="L2180">
        <v>128.31</v>
      </c>
      <c r="M2180" t="s">
        <v>36</v>
      </c>
      <c r="N2180">
        <v>1.17</v>
      </c>
      <c r="O2180">
        <v>128.31</v>
      </c>
      <c r="P2180">
        <f t="shared" si="279"/>
        <v>150.12269999999998</v>
      </c>
      <c r="Q2180" t="s">
        <v>41</v>
      </c>
      <c r="R2180" t="s">
        <v>3050</v>
      </c>
      <c r="S2180" t="s">
        <v>25</v>
      </c>
      <c r="T2180">
        <v>906029</v>
      </c>
      <c r="U2180">
        <v>73</v>
      </c>
      <c r="V2180" t="s">
        <v>3041</v>
      </c>
      <c r="Y2180">
        <v>921274</v>
      </c>
      <c r="Z2180" t="s">
        <v>3052</v>
      </c>
      <c r="AB2180">
        <f t="shared" si="274"/>
        <v>2022</v>
      </c>
      <c r="AC2180">
        <f t="shared" si="275"/>
        <v>7</v>
      </c>
      <c r="AD2180" t="str">
        <f t="shared" si="276"/>
        <v>Q2</v>
      </c>
      <c r="AE2180" t="str">
        <f t="shared" si="277"/>
        <v>FY22/23</v>
      </c>
      <c r="AF2180" t="str">
        <f t="shared" si="278"/>
        <v>SOUTH</v>
      </c>
    </row>
    <row r="2181" spans="1:32">
      <c r="A2181" t="s">
        <v>3594</v>
      </c>
      <c r="B2181" t="s">
        <v>22</v>
      </c>
      <c r="C2181" t="str">
        <f t="shared" si="272"/>
        <v>SPARES/OTHER</v>
      </c>
      <c r="D2181" s="4">
        <v>44762</v>
      </c>
      <c r="E2181" t="str">
        <f t="shared" si="273"/>
        <v>OTHERS</v>
      </c>
      <c r="F2181">
        <v>14104261</v>
      </c>
      <c r="G2181" s="19">
        <v>44762</v>
      </c>
      <c r="H2181" t="s">
        <v>3487</v>
      </c>
      <c r="I2181" t="s">
        <v>351</v>
      </c>
      <c r="J2181">
        <v>5</v>
      </c>
      <c r="K2181">
        <v>5</v>
      </c>
      <c r="L2181">
        <v>6938.05</v>
      </c>
      <c r="M2181" t="s">
        <v>36</v>
      </c>
      <c r="N2181">
        <v>1.17</v>
      </c>
      <c r="O2181">
        <v>6938.05</v>
      </c>
      <c r="P2181">
        <f t="shared" si="279"/>
        <v>8117.5185000000001</v>
      </c>
      <c r="Q2181" t="s">
        <v>41</v>
      </c>
      <c r="R2181" t="s">
        <v>3050</v>
      </c>
      <c r="S2181" t="s">
        <v>25</v>
      </c>
      <c r="T2181">
        <v>906029</v>
      </c>
      <c r="U2181">
        <v>2212.4</v>
      </c>
      <c r="V2181" t="s">
        <v>3041</v>
      </c>
      <c r="Y2181">
        <v>921274</v>
      </c>
      <c r="Z2181" t="s">
        <v>3052</v>
      </c>
      <c r="AB2181">
        <f t="shared" si="274"/>
        <v>2022</v>
      </c>
      <c r="AC2181">
        <f t="shared" si="275"/>
        <v>7</v>
      </c>
      <c r="AD2181" t="str">
        <f t="shared" si="276"/>
        <v>Q2</v>
      </c>
      <c r="AE2181" t="str">
        <f t="shared" si="277"/>
        <v>FY22/23</v>
      </c>
      <c r="AF2181" t="str">
        <f t="shared" si="278"/>
        <v>SOUTH</v>
      </c>
    </row>
    <row r="2182" spans="1:32">
      <c r="A2182" t="s">
        <v>3594</v>
      </c>
      <c r="B2182" t="s">
        <v>22</v>
      </c>
      <c r="C2182" t="str">
        <f t="shared" si="272"/>
        <v>SPARES/OTHER</v>
      </c>
      <c r="D2182" s="4">
        <v>44762</v>
      </c>
      <c r="E2182" t="str">
        <f t="shared" si="273"/>
        <v>OTHERS</v>
      </c>
      <c r="F2182">
        <v>14104261</v>
      </c>
      <c r="G2182" s="19">
        <v>44762</v>
      </c>
      <c r="H2182" t="s">
        <v>3488</v>
      </c>
      <c r="I2182" t="s">
        <v>351</v>
      </c>
      <c r="J2182">
        <v>5</v>
      </c>
      <c r="K2182">
        <v>5</v>
      </c>
      <c r="L2182">
        <v>6938.05</v>
      </c>
      <c r="M2182" t="s">
        <v>36</v>
      </c>
      <c r="N2182">
        <v>1.17</v>
      </c>
      <c r="O2182">
        <v>6938.05</v>
      </c>
      <c r="P2182">
        <f t="shared" si="279"/>
        <v>8117.5185000000001</v>
      </c>
      <c r="Q2182" t="s">
        <v>41</v>
      </c>
      <c r="R2182" t="s">
        <v>3050</v>
      </c>
      <c r="S2182" t="s">
        <v>25</v>
      </c>
      <c r="T2182">
        <v>906029</v>
      </c>
      <c r="U2182">
        <v>2212.4</v>
      </c>
      <c r="V2182" t="s">
        <v>3041</v>
      </c>
      <c r="Y2182">
        <v>921274</v>
      </c>
      <c r="Z2182" t="s">
        <v>3052</v>
      </c>
      <c r="AB2182">
        <f t="shared" si="274"/>
        <v>2022</v>
      </c>
      <c r="AC2182">
        <f t="shared" si="275"/>
        <v>7</v>
      </c>
      <c r="AD2182" t="str">
        <f t="shared" si="276"/>
        <v>Q2</v>
      </c>
      <c r="AE2182" t="str">
        <f t="shared" si="277"/>
        <v>FY22/23</v>
      </c>
      <c r="AF2182" t="str">
        <f t="shared" si="278"/>
        <v>SOUTH</v>
      </c>
    </row>
    <row r="2183" spans="1:32">
      <c r="A2183" t="s">
        <v>3594</v>
      </c>
      <c r="B2183" t="s">
        <v>22</v>
      </c>
      <c r="C2183" t="str">
        <f t="shared" si="272"/>
        <v>SPARES/OTHER</v>
      </c>
      <c r="D2183" s="4">
        <v>44762</v>
      </c>
      <c r="E2183" t="str">
        <f t="shared" si="273"/>
        <v>YAMAHA</v>
      </c>
      <c r="F2183">
        <v>14104261</v>
      </c>
      <c r="G2183" s="19">
        <v>44762</v>
      </c>
      <c r="H2183" t="s">
        <v>2454</v>
      </c>
      <c r="I2183" t="s">
        <v>2447</v>
      </c>
      <c r="J2183">
        <v>1</v>
      </c>
      <c r="K2183">
        <v>1</v>
      </c>
      <c r="L2183">
        <v>778.76</v>
      </c>
      <c r="M2183" t="s">
        <v>36</v>
      </c>
      <c r="N2183">
        <v>1.17</v>
      </c>
      <c r="O2183">
        <v>778.76</v>
      </c>
      <c r="P2183">
        <f t="shared" si="279"/>
        <v>911.14919999999995</v>
      </c>
      <c r="Q2183" t="s">
        <v>41</v>
      </c>
      <c r="R2183" t="s">
        <v>3050</v>
      </c>
      <c r="S2183" t="s">
        <v>25</v>
      </c>
      <c r="T2183">
        <v>906029</v>
      </c>
      <c r="U2183">
        <v>440</v>
      </c>
      <c r="V2183" t="s">
        <v>3041</v>
      </c>
      <c r="Y2183">
        <v>921274</v>
      </c>
      <c r="Z2183" t="s">
        <v>3052</v>
      </c>
      <c r="AB2183">
        <f t="shared" si="274"/>
        <v>2022</v>
      </c>
      <c r="AC2183">
        <f t="shared" si="275"/>
        <v>7</v>
      </c>
      <c r="AD2183" t="str">
        <f t="shared" si="276"/>
        <v>Q2</v>
      </c>
      <c r="AE2183" t="str">
        <f t="shared" si="277"/>
        <v>FY22/23</v>
      </c>
      <c r="AF2183" t="str">
        <f t="shared" si="278"/>
        <v>SOUTH</v>
      </c>
    </row>
    <row r="2184" spans="1:32">
      <c r="A2184" t="s">
        <v>3594</v>
      </c>
      <c r="B2184" t="s">
        <v>22</v>
      </c>
      <c r="C2184" t="str">
        <f t="shared" si="272"/>
        <v>SPARES/OTHER</v>
      </c>
      <c r="D2184" s="4">
        <v>44762</v>
      </c>
      <c r="E2184" t="str">
        <f t="shared" si="273"/>
        <v>YAMAHA</v>
      </c>
      <c r="F2184">
        <v>14104261</v>
      </c>
      <c r="G2184" s="19">
        <v>44762</v>
      </c>
      <c r="H2184" t="s">
        <v>2461</v>
      </c>
      <c r="I2184" t="s">
        <v>2462</v>
      </c>
      <c r="J2184">
        <v>1</v>
      </c>
      <c r="K2184">
        <v>1</v>
      </c>
      <c r="L2184">
        <v>66.37</v>
      </c>
      <c r="M2184" t="s">
        <v>36</v>
      </c>
      <c r="N2184">
        <v>1.17</v>
      </c>
      <c r="O2184">
        <v>66.37</v>
      </c>
      <c r="P2184">
        <f t="shared" si="279"/>
        <v>77.652900000000002</v>
      </c>
      <c r="Q2184" t="s">
        <v>41</v>
      </c>
      <c r="R2184" t="s">
        <v>3050</v>
      </c>
      <c r="S2184" t="s">
        <v>25</v>
      </c>
      <c r="T2184">
        <v>906029</v>
      </c>
      <c r="U2184">
        <v>37</v>
      </c>
      <c r="V2184" t="s">
        <v>3041</v>
      </c>
      <c r="Y2184">
        <v>921274</v>
      </c>
      <c r="Z2184" t="s">
        <v>3052</v>
      </c>
      <c r="AB2184">
        <f t="shared" si="274"/>
        <v>2022</v>
      </c>
      <c r="AC2184">
        <f t="shared" si="275"/>
        <v>7</v>
      </c>
      <c r="AD2184" t="str">
        <f t="shared" si="276"/>
        <v>Q2</v>
      </c>
      <c r="AE2184" t="str">
        <f t="shared" si="277"/>
        <v>FY22/23</v>
      </c>
      <c r="AF2184" t="str">
        <f t="shared" si="278"/>
        <v>SOUTH</v>
      </c>
    </row>
    <row r="2185" spans="1:32">
      <c r="A2185" t="s">
        <v>3594</v>
      </c>
      <c r="B2185" t="s">
        <v>22</v>
      </c>
      <c r="C2185" t="str">
        <f t="shared" si="272"/>
        <v>SPARES/OTHER</v>
      </c>
      <c r="D2185" s="4">
        <v>44762</v>
      </c>
      <c r="E2185" t="str">
        <f t="shared" si="273"/>
        <v>YAMAHA</v>
      </c>
      <c r="F2185">
        <v>14104261</v>
      </c>
      <c r="G2185" s="19">
        <v>44762</v>
      </c>
      <c r="H2185" t="s">
        <v>2466</v>
      </c>
      <c r="I2185" t="s">
        <v>2467</v>
      </c>
      <c r="J2185">
        <v>2</v>
      </c>
      <c r="K2185">
        <v>2</v>
      </c>
      <c r="L2185">
        <v>44.24</v>
      </c>
      <c r="M2185" t="s">
        <v>36</v>
      </c>
      <c r="N2185">
        <v>1.17</v>
      </c>
      <c r="O2185">
        <v>44.24</v>
      </c>
      <c r="P2185">
        <f t="shared" si="279"/>
        <v>51.760799999999996</v>
      </c>
      <c r="Q2185" t="s">
        <v>41</v>
      </c>
      <c r="R2185" t="s">
        <v>3050</v>
      </c>
      <c r="S2185" t="s">
        <v>25</v>
      </c>
      <c r="T2185">
        <v>906029</v>
      </c>
      <c r="U2185">
        <v>24</v>
      </c>
      <c r="V2185" t="s">
        <v>3041</v>
      </c>
      <c r="Y2185">
        <v>921274</v>
      </c>
      <c r="Z2185" t="s">
        <v>3052</v>
      </c>
      <c r="AB2185">
        <f t="shared" si="274"/>
        <v>2022</v>
      </c>
      <c r="AC2185">
        <f t="shared" si="275"/>
        <v>7</v>
      </c>
      <c r="AD2185" t="str">
        <f t="shared" si="276"/>
        <v>Q2</v>
      </c>
      <c r="AE2185" t="str">
        <f t="shared" si="277"/>
        <v>FY22/23</v>
      </c>
      <c r="AF2185" t="str">
        <f t="shared" si="278"/>
        <v>SOUTH</v>
      </c>
    </row>
    <row r="2186" spans="1:32">
      <c r="A2186" t="s">
        <v>3594</v>
      </c>
      <c r="B2186" t="s">
        <v>22</v>
      </c>
      <c r="C2186" t="str">
        <f t="shared" si="272"/>
        <v>SPARES/OTHER</v>
      </c>
      <c r="D2186" s="4">
        <v>44762</v>
      </c>
      <c r="E2186" t="str">
        <f t="shared" si="273"/>
        <v>YAMAHA</v>
      </c>
      <c r="F2186">
        <v>14104261</v>
      </c>
      <c r="G2186" s="19">
        <v>44762</v>
      </c>
      <c r="H2186" t="s">
        <v>2468</v>
      </c>
      <c r="I2186" t="s">
        <v>2469</v>
      </c>
      <c r="J2186">
        <v>2</v>
      </c>
      <c r="K2186">
        <v>2</v>
      </c>
      <c r="L2186">
        <v>265.48</v>
      </c>
      <c r="M2186" t="s">
        <v>36</v>
      </c>
      <c r="N2186">
        <v>1.17</v>
      </c>
      <c r="O2186">
        <v>265.48</v>
      </c>
      <c r="P2186">
        <f t="shared" si="279"/>
        <v>310.61160000000001</v>
      </c>
      <c r="Q2186" t="s">
        <v>41</v>
      </c>
      <c r="R2186" t="s">
        <v>3050</v>
      </c>
      <c r="S2186" t="s">
        <v>25</v>
      </c>
      <c r="T2186">
        <v>906029</v>
      </c>
      <c r="U2186">
        <v>146</v>
      </c>
      <c r="V2186" t="s">
        <v>3041</v>
      </c>
      <c r="Y2186">
        <v>921274</v>
      </c>
      <c r="Z2186" t="s">
        <v>3052</v>
      </c>
      <c r="AB2186">
        <f t="shared" si="274"/>
        <v>2022</v>
      </c>
      <c r="AC2186">
        <f t="shared" si="275"/>
        <v>7</v>
      </c>
      <c r="AD2186" t="str">
        <f t="shared" si="276"/>
        <v>Q2</v>
      </c>
      <c r="AE2186" t="str">
        <f t="shared" si="277"/>
        <v>FY22/23</v>
      </c>
      <c r="AF2186" t="str">
        <f t="shared" si="278"/>
        <v>SOUTH</v>
      </c>
    </row>
    <row r="2187" spans="1:32">
      <c r="A2187" t="s">
        <v>3594</v>
      </c>
      <c r="B2187" t="s">
        <v>22</v>
      </c>
      <c r="C2187" t="str">
        <f t="shared" si="272"/>
        <v>SPARES/OTHER</v>
      </c>
      <c r="D2187" s="4">
        <v>44762</v>
      </c>
      <c r="E2187" t="str">
        <f t="shared" si="273"/>
        <v>YAMAHA</v>
      </c>
      <c r="F2187">
        <v>14104261</v>
      </c>
      <c r="G2187" s="19">
        <v>44762</v>
      </c>
      <c r="H2187" t="s">
        <v>2459</v>
      </c>
      <c r="I2187" t="s">
        <v>2460</v>
      </c>
      <c r="J2187">
        <v>2</v>
      </c>
      <c r="K2187">
        <v>2</v>
      </c>
      <c r="L2187">
        <v>70.78</v>
      </c>
      <c r="M2187" t="s">
        <v>36</v>
      </c>
      <c r="N2187">
        <v>1.17</v>
      </c>
      <c r="O2187">
        <v>70.78</v>
      </c>
      <c r="P2187">
        <f t="shared" si="279"/>
        <v>82.812600000000003</v>
      </c>
      <c r="Q2187" t="s">
        <v>41</v>
      </c>
      <c r="R2187" t="s">
        <v>3050</v>
      </c>
      <c r="S2187" t="s">
        <v>25</v>
      </c>
      <c r="T2187">
        <v>906029</v>
      </c>
      <c r="U2187">
        <v>40</v>
      </c>
      <c r="V2187" t="s">
        <v>3041</v>
      </c>
      <c r="Y2187">
        <v>921274</v>
      </c>
      <c r="Z2187" t="s">
        <v>3052</v>
      </c>
      <c r="AB2187">
        <f t="shared" si="274"/>
        <v>2022</v>
      </c>
      <c r="AC2187">
        <f t="shared" si="275"/>
        <v>7</v>
      </c>
      <c r="AD2187" t="str">
        <f t="shared" si="276"/>
        <v>Q2</v>
      </c>
      <c r="AE2187" t="str">
        <f t="shared" si="277"/>
        <v>FY22/23</v>
      </c>
      <c r="AF2187" t="str">
        <f t="shared" si="278"/>
        <v>SOUTH</v>
      </c>
    </row>
    <row r="2188" spans="1:32">
      <c r="A2188" t="s">
        <v>3594</v>
      </c>
      <c r="B2188" t="s">
        <v>22</v>
      </c>
      <c r="C2188" t="str">
        <f t="shared" si="272"/>
        <v>SPARES/OTHER</v>
      </c>
      <c r="D2188" s="4">
        <v>44762</v>
      </c>
      <c r="E2188" t="str">
        <f t="shared" si="273"/>
        <v>YAMAHA</v>
      </c>
      <c r="F2188">
        <v>14104261</v>
      </c>
      <c r="G2188" s="19">
        <v>44762</v>
      </c>
      <c r="H2188" t="s">
        <v>2444</v>
      </c>
      <c r="I2188" t="s">
        <v>2445</v>
      </c>
      <c r="J2188">
        <v>1</v>
      </c>
      <c r="K2188">
        <v>1</v>
      </c>
      <c r="L2188">
        <v>66.37</v>
      </c>
      <c r="M2188" t="s">
        <v>36</v>
      </c>
      <c r="N2188">
        <v>1.17</v>
      </c>
      <c r="O2188">
        <v>66.37</v>
      </c>
      <c r="P2188">
        <f t="shared" si="279"/>
        <v>77.652900000000002</v>
      </c>
      <c r="Q2188" t="s">
        <v>41</v>
      </c>
      <c r="R2188" t="s">
        <v>3050</v>
      </c>
      <c r="S2188" t="s">
        <v>25</v>
      </c>
      <c r="T2188">
        <v>906029</v>
      </c>
      <c r="U2188">
        <v>37</v>
      </c>
      <c r="V2188" t="s">
        <v>3041</v>
      </c>
      <c r="Y2188">
        <v>921274</v>
      </c>
      <c r="Z2188" t="s">
        <v>3052</v>
      </c>
      <c r="AB2188">
        <f t="shared" si="274"/>
        <v>2022</v>
      </c>
      <c r="AC2188">
        <f t="shared" si="275"/>
        <v>7</v>
      </c>
      <c r="AD2188" t="str">
        <f t="shared" si="276"/>
        <v>Q2</v>
      </c>
      <c r="AE2188" t="str">
        <f t="shared" si="277"/>
        <v>FY22/23</v>
      </c>
      <c r="AF2188" t="str">
        <f t="shared" si="278"/>
        <v>SOUTH</v>
      </c>
    </row>
    <row r="2189" spans="1:32">
      <c r="A2189" t="s">
        <v>3594</v>
      </c>
      <c r="B2189" t="s">
        <v>22</v>
      </c>
      <c r="C2189" t="str">
        <f t="shared" si="272"/>
        <v>SPARES/OTHER</v>
      </c>
      <c r="D2189" s="4">
        <v>44762</v>
      </c>
      <c r="E2189" t="str">
        <f t="shared" si="273"/>
        <v>YAMAHA</v>
      </c>
      <c r="F2189">
        <v>14104261</v>
      </c>
      <c r="G2189" s="19">
        <v>44762</v>
      </c>
      <c r="H2189" t="s">
        <v>2472</v>
      </c>
      <c r="I2189" t="s">
        <v>2473</v>
      </c>
      <c r="J2189">
        <v>4</v>
      </c>
      <c r="K2189">
        <v>4</v>
      </c>
      <c r="L2189">
        <v>7.04</v>
      </c>
      <c r="M2189" t="s">
        <v>36</v>
      </c>
      <c r="N2189">
        <v>1.17</v>
      </c>
      <c r="O2189">
        <v>7.04</v>
      </c>
      <c r="P2189">
        <f t="shared" si="279"/>
        <v>8.2367999999999988</v>
      </c>
      <c r="Q2189" t="s">
        <v>41</v>
      </c>
      <c r="R2189" t="s">
        <v>3050</v>
      </c>
      <c r="S2189" t="s">
        <v>25</v>
      </c>
      <c r="T2189">
        <v>906029</v>
      </c>
      <c r="U2189">
        <v>4</v>
      </c>
      <c r="V2189" t="s">
        <v>3041</v>
      </c>
      <c r="Y2189">
        <v>921274</v>
      </c>
      <c r="Z2189" t="s">
        <v>3052</v>
      </c>
      <c r="AB2189">
        <f t="shared" si="274"/>
        <v>2022</v>
      </c>
      <c r="AC2189">
        <f t="shared" si="275"/>
        <v>7</v>
      </c>
      <c r="AD2189" t="str">
        <f t="shared" si="276"/>
        <v>Q2</v>
      </c>
      <c r="AE2189" t="str">
        <f t="shared" si="277"/>
        <v>FY22/23</v>
      </c>
      <c r="AF2189" t="str">
        <f t="shared" si="278"/>
        <v>SOUTH</v>
      </c>
    </row>
    <row r="2190" spans="1:32">
      <c r="A2190" t="s">
        <v>3594</v>
      </c>
      <c r="B2190" t="s">
        <v>22</v>
      </c>
      <c r="C2190" t="str">
        <f t="shared" si="272"/>
        <v>SPARES/OTHER</v>
      </c>
      <c r="D2190" s="4">
        <v>44762</v>
      </c>
      <c r="E2190" t="str">
        <f t="shared" si="273"/>
        <v>YAMAHA</v>
      </c>
      <c r="F2190">
        <v>14104261</v>
      </c>
      <c r="G2190" s="19">
        <v>44762</v>
      </c>
      <c r="H2190" t="s">
        <v>2471</v>
      </c>
      <c r="I2190" t="s">
        <v>1133</v>
      </c>
      <c r="J2190">
        <v>11</v>
      </c>
      <c r="K2190">
        <v>11</v>
      </c>
      <c r="L2190">
        <v>19.36</v>
      </c>
      <c r="M2190" t="s">
        <v>36</v>
      </c>
      <c r="N2190">
        <v>1.17</v>
      </c>
      <c r="O2190">
        <v>19.36</v>
      </c>
      <c r="P2190">
        <f t="shared" si="279"/>
        <v>22.651199999999999</v>
      </c>
      <c r="Q2190" t="s">
        <v>41</v>
      </c>
      <c r="R2190" t="s">
        <v>3050</v>
      </c>
      <c r="S2190" t="s">
        <v>25</v>
      </c>
      <c r="T2190">
        <v>906029</v>
      </c>
      <c r="U2190">
        <v>11</v>
      </c>
      <c r="V2190" t="s">
        <v>3041</v>
      </c>
      <c r="Y2190">
        <v>921274</v>
      </c>
      <c r="Z2190" t="s">
        <v>3052</v>
      </c>
      <c r="AB2190">
        <f t="shared" si="274"/>
        <v>2022</v>
      </c>
      <c r="AC2190">
        <f t="shared" si="275"/>
        <v>7</v>
      </c>
      <c r="AD2190" t="str">
        <f t="shared" si="276"/>
        <v>Q2</v>
      </c>
      <c r="AE2190" t="str">
        <f t="shared" si="277"/>
        <v>FY22/23</v>
      </c>
      <c r="AF2190" t="str">
        <f t="shared" si="278"/>
        <v>SOUTH</v>
      </c>
    </row>
    <row r="2191" spans="1:32">
      <c r="A2191" t="s">
        <v>3594</v>
      </c>
      <c r="B2191" t="s">
        <v>22</v>
      </c>
      <c r="C2191" t="str">
        <f t="shared" si="272"/>
        <v>SPARES/OTHER</v>
      </c>
      <c r="D2191" s="4">
        <v>44762</v>
      </c>
      <c r="E2191" t="str">
        <f t="shared" si="273"/>
        <v>YAMAHA</v>
      </c>
      <c r="F2191">
        <v>14104261</v>
      </c>
      <c r="G2191" s="19">
        <v>44762</v>
      </c>
      <c r="H2191" t="s">
        <v>2448</v>
      </c>
      <c r="I2191" t="s">
        <v>2449</v>
      </c>
      <c r="J2191">
        <v>2</v>
      </c>
      <c r="K2191">
        <v>2</v>
      </c>
      <c r="L2191">
        <v>920.34</v>
      </c>
      <c r="M2191" t="s">
        <v>36</v>
      </c>
      <c r="N2191">
        <v>1.17</v>
      </c>
      <c r="O2191">
        <v>920.34</v>
      </c>
      <c r="P2191">
        <f t="shared" si="279"/>
        <v>1076.7978000000001</v>
      </c>
      <c r="Q2191" t="s">
        <v>41</v>
      </c>
      <c r="R2191" t="s">
        <v>3050</v>
      </c>
      <c r="S2191" t="s">
        <v>25</v>
      </c>
      <c r="T2191">
        <v>906029</v>
      </c>
      <c r="U2191">
        <v>514</v>
      </c>
      <c r="V2191" t="s">
        <v>3041</v>
      </c>
      <c r="Y2191">
        <v>921274</v>
      </c>
      <c r="Z2191" t="s">
        <v>3052</v>
      </c>
      <c r="AB2191">
        <f t="shared" si="274"/>
        <v>2022</v>
      </c>
      <c r="AC2191">
        <f t="shared" si="275"/>
        <v>7</v>
      </c>
      <c r="AD2191" t="str">
        <f t="shared" si="276"/>
        <v>Q2</v>
      </c>
      <c r="AE2191" t="str">
        <f t="shared" si="277"/>
        <v>FY22/23</v>
      </c>
      <c r="AF2191" t="str">
        <f t="shared" si="278"/>
        <v>SOUTH</v>
      </c>
    </row>
    <row r="2192" spans="1:32">
      <c r="A2192" t="s">
        <v>3594</v>
      </c>
      <c r="B2192" t="s">
        <v>22</v>
      </c>
      <c r="C2192" t="str">
        <f t="shared" si="272"/>
        <v>SPARES/OTHER</v>
      </c>
      <c r="D2192" s="4">
        <v>44762</v>
      </c>
      <c r="E2192" t="str">
        <f t="shared" si="273"/>
        <v>YAMAHA</v>
      </c>
      <c r="F2192">
        <v>14104261</v>
      </c>
      <c r="G2192" s="19">
        <v>44762</v>
      </c>
      <c r="H2192" t="s">
        <v>2471</v>
      </c>
      <c r="I2192" t="s">
        <v>1133</v>
      </c>
      <c r="J2192">
        <v>2</v>
      </c>
      <c r="K2192">
        <v>2</v>
      </c>
      <c r="L2192">
        <v>3.52</v>
      </c>
      <c r="M2192" t="s">
        <v>36</v>
      </c>
      <c r="N2192">
        <v>1.17</v>
      </c>
      <c r="O2192">
        <v>3.52</v>
      </c>
      <c r="P2192">
        <f t="shared" si="279"/>
        <v>4.1183999999999994</v>
      </c>
      <c r="Q2192" t="s">
        <v>41</v>
      </c>
      <c r="R2192" t="s">
        <v>3050</v>
      </c>
      <c r="S2192" t="s">
        <v>25</v>
      </c>
      <c r="T2192">
        <v>906029</v>
      </c>
      <c r="U2192">
        <v>2</v>
      </c>
      <c r="V2192" t="s">
        <v>3041</v>
      </c>
      <c r="Y2192">
        <v>921274</v>
      </c>
      <c r="Z2192" t="s">
        <v>3052</v>
      </c>
      <c r="AB2192">
        <f t="shared" si="274"/>
        <v>2022</v>
      </c>
      <c r="AC2192">
        <f t="shared" si="275"/>
        <v>7</v>
      </c>
      <c r="AD2192" t="str">
        <f t="shared" si="276"/>
        <v>Q2</v>
      </c>
      <c r="AE2192" t="str">
        <f t="shared" si="277"/>
        <v>FY22/23</v>
      </c>
      <c r="AF2192" t="str">
        <f t="shared" si="278"/>
        <v>SOUTH</v>
      </c>
    </row>
    <row r="2193" spans="1:32">
      <c r="A2193" t="s">
        <v>3594</v>
      </c>
      <c r="B2193" t="s">
        <v>22</v>
      </c>
      <c r="C2193" t="str">
        <f t="shared" si="272"/>
        <v>SPARES/OTHER</v>
      </c>
      <c r="D2193" s="4">
        <v>44762</v>
      </c>
      <c r="E2193" t="str">
        <f t="shared" si="273"/>
        <v>YAMAHA</v>
      </c>
      <c r="F2193">
        <v>14104261</v>
      </c>
      <c r="G2193" s="19">
        <v>44762</v>
      </c>
      <c r="H2193" t="s">
        <v>2470</v>
      </c>
      <c r="I2193" t="s">
        <v>301</v>
      </c>
      <c r="J2193">
        <v>2</v>
      </c>
      <c r="K2193">
        <v>2</v>
      </c>
      <c r="L2193">
        <v>3.52</v>
      </c>
      <c r="M2193" t="s">
        <v>36</v>
      </c>
      <c r="N2193">
        <v>1.17</v>
      </c>
      <c r="O2193">
        <v>3.52</v>
      </c>
      <c r="P2193">
        <f t="shared" si="279"/>
        <v>4.1183999999999994</v>
      </c>
      <c r="Q2193" t="s">
        <v>41</v>
      </c>
      <c r="R2193" t="s">
        <v>3050</v>
      </c>
      <c r="S2193" t="s">
        <v>25</v>
      </c>
      <c r="T2193">
        <v>906029</v>
      </c>
      <c r="U2193">
        <v>2</v>
      </c>
      <c r="V2193" t="s">
        <v>3041</v>
      </c>
      <c r="Y2193">
        <v>921274</v>
      </c>
      <c r="Z2193" t="s">
        <v>3052</v>
      </c>
      <c r="AB2193">
        <f t="shared" si="274"/>
        <v>2022</v>
      </c>
      <c r="AC2193">
        <f t="shared" si="275"/>
        <v>7</v>
      </c>
      <c r="AD2193" t="str">
        <f t="shared" si="276"/>
        <v>Q2</v>
      </c>
      <c r="AE2193" t="str">
        <f t="shared" si="277"/>
        <v>FY22/23</v>
      </c>
      <c r="AF2193" t="str">
        <f t="shared" si="278"/>
        <v>SOUTH</v>
      </c>
    </row>
    <row r="2194" spans="1:32">
      <c r="A2194" t="s">
        <v>3594</v>
      </c>
      <c r="B2194" t="s">
        <v>22</v>
      </c>
      <c r="C2194" t="str">
        <f t="shared" si="272"/>
        <v>SPARES/OTHER</v>
      </c>
      <c r="D2194" s="4">
        <v>44762</v>
      </c>
      <c r="E2194" t="str">
        <f t="shared" si="273"/>
        <v>YAMAHA</v>
      </c>
      <c r="F2194">
        <v>14104261</v>
      </c>
      <c r="G2194" s="19">
        <v>44762</v>
      </c>
      <c r="H2194" t="s">
        <v>2452</v>
      </c>
      <c r="I2194" t="s">
        <v>2453</v>
      </c>
      <c r="J2194">
        <v>1</v>
      </c>
      <c r="K2194">
        <v>1</v>
      </c>
      <c r="L2194">
        <v>539.82000000000005</v>
      </c>
      <c r="M2194" t="s">
        <v>36</v>
      </c>
      <c r="N2194">
        <v>1.17</v>
      </c>
      <c r="O2194">
        <v>539.82000000000005</v>
      </c>
      <c r="P2194">
        <f t="shared" si="279"/>
        <v>631.58940000000007</v>
      </c>
      <c r="Q2194" t="s">
        <v>41</v>
      </c>
      <c r="R2194" t="s">
        <v>3050</v>
      </c>
      <c r="S2194" t="s">
        <v>25</v>
      </c>
      <c r="T2194">
        <v>906029</v>
      </c>
      <c r="U2194">
        <v>306</v>
      </c>
      <c r="V2194" t="s">
        <v>3041</v>
      </c>
      <c r="Y2194">
        <v>921274</v>
      </c>
      <c r="Z2194" t="s">
        <v>3052</v>
      </c>
      <c r="AB2194">
        <f t="shared" si="274"/>
        <v>2022</v>
      </c>
      <c r="AC2194">
        <f t="shared" si="275"/>
        <v>7</v>
      </c>
      <c r="AD2194" t="str">
        <f t="shared" si="276"/>
        <v>Q2</v>
      </c>
      <c r="AE2194" t="str">
        <f t="shared" si="277"/>
        <v>FY22/23</v>
      </c>
      <c r="AF2194" t="str">
        <f t="shared" si="278"/>
        <v>SOUTH</v>
      </c>
    </row>
    <row r="2195" spans="1:32">
      <c r="A2195" t="s">
        <v>3594</v>
      </c>
      <c r="B2195" t="s">
        <v>22</v>
      </c>
      <c r="C2195" t="str">
        <f t="shared" si="272"/>
        <v>SPARES/OTHER</v>
      </c>
      <c r="D2195" s="4">
        <v>44762</v>
      </c>
      <c r="E2195" t="str">
        <f t="shared" si="273"/>
        <v>YAMAHA</v>
      </c>
      <c r="F2195">
        <v>14104261</v>
      </c>
      <c r="G2195" s="19">
        <v>44762</v>
      </c>
      <c r="H2195" t="s">
        <v>2477</v>
      </c>
      <c r="I2195" t="s">
        <v>2478</v>
      </c>
      <c r="J2195">
        <v>4</v>
      </c>
      <c r="K2195">
        <v>4</v>
      </c>
      <c r="L2195">
        <v>7.04</v>
      </c>
      <c r="M2195" t="s">
        <v>36</v>
      </c>
      <c r="N2195">
        <v>1.17</v>
      </c>
      <c r="O2195">
        <v>7.04</v>
      </c>
      <c r="P2195">
        <f t="shared" si="279"/>
        <v>8.2367999999999988</v>
      </c>
      <c r="Q2195" t="s">
        <v>41</v>
      </c>
      <c r="R2195" t="s">
        <v>3050</v>
      </c>
      <c r="S2195" t="s">
        <v>25</v>
      </c>
      <c r="T2195">
        <v>906029</v>
      </c>
      <c r="U2195">
        <v>4</v>
      </c>
      <c r="V2195" t="s">
        <v>3041</v>
      </c>
      <c r="Y2195">
        <v>921274</v>
      </c>
      <c r="Z2195" t="s">
        <v>3052</v>
      </c>
      <c r="AB2195">
        <f t="shared" si="274"/>
        <v>2022</v>
      </c>
      <c r="AC2195">
        <f t="shared" si="275"/>
        <v>7</v>
      </c>
      <c r="AD2195" t="str">
        <f t="shared" si="276"/>
        <v>Q2</v>
      </c>
      <c r="AE2195" t="str">
        <f t="shared" si="277"/>
        <v>FY22/23</v>
      </c>
      <c r="AF2195" t="str">
        <f t="shared" si="278"/>
        <v>SOUTH</v>
      </c>
    </row>
    <row r="2196" spans="1:32">
      <c r="A2196" t="s">
        <v>3594</v>
      </c>
      <c r="B2196" t="s">
        <v>22</v>
      </c>
      <c r="C2196" t="str">
        <f t="shared" si="272"/>
        <v>SPARES/OTHER</v>
      </c>
      <c r="D2196" s="4">
        <v>44762</v>
      </c>
      <c r="E2196" t="str">
        <f t="shared" si="273"/>
        <v>YAMAHA</v>
      </c>
      <c r="F2196">
        <v>14104261</v>
      </c>
      <c r="G2196" s="19">
        <v>44762</v>
      </c>
      <c r="H2196" t="s">
        <v>2450</v>
      </c>
      <c r="I2196" t="s">
        <v>2451</v>
      </c>
      <c r="J2196">
        <v>1</v>
      </c>
      <c r="K2196">
        <v>1</v>
      </c>
      <c r="L2196">
        <v>106.19</v>
      </c>
      <c r="M2196" t="s">
        <v>36</v>
      </c>
      <c r="N2196">
        <v>1.17</v>
      </c>
      <c r="O2196">
        <v>106.19</v>
      </c>
      <c r="P2196">
        <f t="shared" si="279"/>
        <v>124.24229999999999</v>
      </c>
      <c r="Q2196" t="s">
        <v>41</v>
      </c>
      <c r="R2196" t="s">
        <v>3050</v>
      </c>
      <c r="S2196" t="s">
        <v>25</v>
      </c>
      <c r="T2196">
        <v>906029</v>
      </c>
      <c r="U2196">
        <v>60</v>
      </c>
      <c r="V2196" t="s">
        <v>3041</v>
      </c>
      <c r="Y2196">
        <v>921274</v>
      </c>
      <c r="Z2196" t="s">
        <v>3052</v>
      </c>
      <c r="AB2196">
        <f t="shared" si="274"/>
        <v>2022</v>
      </c>
      <c r="AC2196">
        <f t="shared" si="275"/>
        <v>7</v>
      </c>
      <c r="AD2196" t="str">
        <f t="shared" si="276"/>
        <v>Q2</v>
      </c>
      <c r="AE2196" t="str">
        <f t="shared" si="277"/>
        <v>FY22/23</v>
      </c>
      <c r="AF2196" t="str">
        <f t="shared" si="278"/>
        <v>SOUTH</v>
      </c>
    </row>
    <row r="2197" spans="1:32">
      <c r="A2197" t="s">
        <v>3594</v>
      </c>
      <c r="B2197" t="s">
        <v>22</v>
      </c>
      <c r="C2197" t="str">
        <f t="shared" si="272"/>
        <v>SPARES/OTHER</v>
      </c>
      <c r="D2197" s="4">
        <v>44762</v>
      </c>
      <c r="E2197" t="str">
        <f t="shared" si="273"/>
        <v>YAMAHA</v>
      </c>
      <c r="F2197">
        <v>14104261</v>
      </c>
      <c r="G2197" s="19">
        <v>44762</v>
      </c>
      <c r="H2197" t="s">
        <v>2474</v>
      </c>
      <c r="I2197" t="s">
        <v>149</v>
      </c>
      <c r="J2197">
        <v>11</v>
      </c>
      <c r="K2197">
        <v>11</v>
      </c>
      <c r="L2197">
        <v>19.36</v>
      </c>
      <c r="M2197" t="s">
        <v>36</v>
      </c>
      <c r="N2197">
        <v>1.17</v>
      </c>
      <c r="O2197">
        <v>19.36</v>
      </c>
      <c r="P2197">
        <f t="shared" si="279"/>
        <v>22.651199999999999</v>
      </c>
      <c r="Q2197" t="s">
        <v>41</v>
      </c>
      <c r="R2197" t="s">
        <v>3050</v>
      </c>
      <c r="S2197" t="s">
        <v>25</v>
      </c>
      <c r="T2197">
        <v>906029</v>
      </c>
      <c r="U2197">
        <v>11</v>
      </c>
      <c r="V2197" t="s">
        <v>3041</v>
      </c>
      <c r="Y2197">
        <v>921274</v>
      </c>
      <c r="Z2197" t="s">
        <v>3052</v>
      </c>
      <c r="AB2197">
        <f t="shared" si="274"/>
        <v>2022</v>
      </c>
      <c r="AC2197">
        <f t="shared" si="275"/>
        <v>7</v>
      </c>
      <c r="AD2197" t="str">
        <f t="shared" si="276"/>
        <v>Q2</v>
      </c>
      <c r="AE2197" t="str">
        <f t="shared" si="277"/>
        <v>FY22/23</v>
      </c>
      <c r="AF2197" t="str">
        <f t="shared" si="278"/>
        <v>SOUTH</v>
      </c>
    </row>
    <row r="2198" spans="1:32">
      <c r="A2198" t="s">
        <v>3594</v>
      </c>
      <c r="B2198" t="s">
        <v>22</v>
      </c>
      <c r="C2198" t="str">
        <f t="shared" si="272"/>
        <v>SPARES/OTHER</v>
      </c>
      <c r="D2198" s="4">
        <v>44762</v>
      </c>
      <c r="E2198" t="str">
        <f t="shared" si="273"/>
        <v>YAMAHA</v>
      </c>
      <c r="F2198">
        <v>14104261</v>
      </c>
      <c r="G2198" s="19">
        <v>44762</v>
      </c>
      <c r="H2198" t="s">
        <v>2464</v>
      </c>
      <c r="I2198" t="s">
        <v>2050</v>
      </c>
      <c r="J2198">
        <v>4</v>
      </c>
      <c r="K2198">
        <v>4</v>
      </c>
      <c r="L2198">
        <v>7.01</v>
      </c>
      <c r="M2198" t="s">
        <v>36</v>
      </c>
      <c r="N2198">
        <v>1.17</v>
      </c>
      <c r="O2198">
        <v>7.01</v>
      </c>
      <c r="P2198">
        <f t="shared" si="279"/>
        <v>8.2016999999999989</v>
      </c>
      <c r="Q2198" t="s">
        <v>41</v>
      </c>
      <c r="R2198" t="s">
        <v>3050</v>
      </c>
      <c r="S2198" t="s">
        <v>25</v>
      </c>
      <c r="T2198">
        <v>906029</v>
      </c>
      <c r="U2198">
        <v>4</v>
      </c>
      <c r="V2198" t="s">
        <v>3041</v>
      </c>
      <c r="Y2198">
        <v>921274</v>
      </c>
      <c r="Z2198" t="s">
        <v>3052</v>
      </c>
      <c r="AB2198">
        <f t="shared" si="274"/>
        <v>2022</v>
      </c>
      <c r="AC2198">
        <f t="shared" si="275"/>
        <v>7</v>
      </c>
      <c r="AD2198" t="str">
        <f t="shared" si="276"/>
        <v>Q2</v>
      </c>
      <c r="AE2198" t="str">
        <f t="shared" si="277"/>
        <v>FY22/23</v>
      </c>
      <c r="AF2198" t="str">
        <f t="shared" si="278"/>
        <v>SOUTH</v>
      </c>
    </row>
    <row r="2199" spans="1:32">
      <c r="A2199" t="s">
        <v>3594</v>
      </c>
      <c r="B2199" t="s">
        <v>22</v>
      </c>
      <c r="C2199" t="str">
        <f t="shared" si="272"/>
        <v>SPARES/OTHER</v>
      </c>
      <c r="D2199" s="4">
        <v>44762</v>
      </c>
      <c r="E2199" t="str">
        <f t="shared" si="273"/>
        <v>YAMAHA</v>
      </c>
      <c r="F2199">
        <v>14104261</v>
      </c>
      <c r="G2199" s="19">
        <v>44762</v>
      </c>
      <c r="H2199" t="s">
        <v>1540</v>
      </c>
      <c r="I2199" t="s">
        <v>1541</v>
      </c>
      <c r="J2199">
        <v>1</v>
      </c>
      <c r="K2199">
        <v>1</v>
      </c>
      <c r="L2199">
        <v>88.49</v>
      </c>
      <c r="M2199" t="s">
        <v>36</v>
      </c>
      <c r="N2199">
        <v>1.17</v>
      </c>
      <c r="O2199">
        <v>88.49</v>
      </c>
      <c r="P2199">
        <f t="shared" si="279"/>
        <v>103.53329999999998</v>
      </c>
      <c r="Q2199" t="s">
        <v>41</v>
      </c>
      <c r="R2199" t="s">
        <v>3050</v>
      </c>
      <c r="S2199" t="s">
        <v>25</v>
      </c>
      <c r="T2199">
        <v>906029</v>
      </c>
      <c r="U2199">
        <v>46</v>
      </c>
      <c r="V2199" t="s">
        <v>3041</v>
      </c>
      <c r="Y2199">
        <v>921274</v>
      </c>
      <c r="Z2199" t="s">
        <v>3052</v>
      </c>
      <c r="AB2199">
        <f t="shared" si="274"/>
        <v>2022</v>
      </c>
      <c r="AC2199">
        <f t="shared" si="275"/>
        <v>7</v>
      </c>
      <c r="AD2199" t="str">
        <f t="shared" si="276"/>
        <v>Q2</v>
      </c>
      <c r="AE2199" t="str">
        <f t="shared" si="277"/>
        <v>FY22/23</v>
      </c>
      <c r="AF2199" t="str">
        <f t="shared" si="278"/>
        <v>SOUTH</v>
      </c>
    </row>
    <row r="2200" spans="1:32">
      <c r="A2200" t="s">
        <v>3594</v>
      </c>
      <c r="B2200" t="s">
        <v>22</v>
      </c>
      <c r="C2200" t="str">
        <f t="shared" si="272"/>
        <v>SPARES/OTHER</v>
      </c>
      <c r="D2200" s="4">
        <v>44762</v>
      </c>
      <c r="E2200" t="str">
        <f t="shared" si="273"/>
        <v>YAMAHA</v>
      </c>
      <c r="F2200">
        <v>14104261</v>
      </c>
      <c r="G2200" s="19">
        <v>44762</v>
      </c>
      <c r="H2200" t="s">
        <v>2457</v>
      </c>
      <c r="I2200" t="s">
        <v>2458</v>
      </c>
      <c r="J2200">
        <v>2</v>
      </c>
      <c r="K2200">
        <v>2</v>
      </c>
      <c r="L2200">
        <v>17.68</v>
      </c>
      <c r="M2200" t="s">
        <v>36</v>
      </c>
      <c r="N2200">
        <v>1.17</v>
      </c>
      <c r="O2200">
        <v>17.68</v>
      </c>
      <c r="P2200">
        <f t="shared" si="279"/>
        <v>20.685599999999997</v>
      </c>
      <c r="Q2200" t="s">
        <v>41</v>
      </c>
      <c r="R2200" t="s">
        <v>3050</v>
      </c>
      <c r="S2200" t="s">
        <v>25</v>
      </c>
      <c r="T2200">
        <v>906029</v>
      </c>
      <c r="U2200">
        <v>6</v>
      </c>
      <c r="V2200" t="s">
        <v>3041</v>
      </c>
      <c r="Y2200">
        <v>921274</v>
      </c>
      <c r="Z2200" t="s">
        <v>3052</v>
      </c>
      <c r="AB2200">
        <f t="shared" si="274"/>
        <v>2022</v>
      </c>
      <c r="AC2200">
        <f t="shared" si="275"/>
        <v>7</v>
      </c>
      <c r="AD2200" t="str">
        <f t="shared" si="276"/>
        <v>Q2</v>
      </c>
      <c r="AE2200" t="str">
        <f t="shared" si="277"/>
        <v>FY22/23</v>
      </c>
      <c r="AF2200" t="str">
        <f t="shared" si="278"/>
        <v>SOUTH</v>
      </c>
    </row>
    <row r="2201" spans="1:32">
      <c r="A2201" t="s">
        <v>3594</v>
      </c>
      <c r="B2201" t="s">
        <v>22</v>
      </c>
      <c r="C2201" t="str">
        <f t="shared" si="272"/>
        <v>SPARES/OTHER</v>
      </c>
      <c r="D2201" s="4">
        <v>44762</v>
      </c>
      <c r="E2201" t="str">
        <f t="shared" si="273"/>
        <v>YAMAHA</v>
      </c>
      <c r="F2201">
        <v>14104261</v>
      </c>
      <c r="G2201" s="19">
        <v>44762</v>
      </c>
      <c r="H2201" t="s">
        <v>2446</v>
      </c>
      <c r="I2201" t="s">
        <v>2447</v>
      </c>
      <c r="J2201">
        <v>1</v>
      </c>
      <c r="K2201">
        <v>1</v>
      </c>
      <c r="L2201">
        <v>168.14</v>
      </c>
      <c r="M2201" t="s">
        <v>36</v>
      </c>
      <c r="N2201">
        <v>1.17</v>
      </c>
      <c r="O2201">
        <v>168.14</v>
      </c>
      <c r="P2201">
        <f t="shared" si="279"/>
        <v>196.72379999999998</v>
      </c>
      <c r="Q2201" t="s">
        <v>41</v>
      </c>
      <c r="R2201" t="s">
        <v>3050</v>
      </c>
      <c r="S2201" t="s">
        <v>25</v>
      </c>
      <c r="T2201">
        <v>906029</v>
      </c>
      <c r="U2201">
        <v>92</v>
      </c>
      <c r="V2201" t="s">
        <v>3041</v>
      </c>
      <c r="Y2201">
        <v>921274</v>
      </c>
      <c r="Z2201" t="s">
        <v>3052</v>
      </c>
      <c r="AB2201">
        <f t="shared" si="274"/>
        <v>2022</v>
      </c>
      <c r="AC2201">
        <f t="shared" si="275"/>
        <v>7</v>
      </c>
      <c r="AD2201" t="str">
        <f t="shared" si="276"/>
        <v>Q2</v>
      </c>
      <c r="AE2201" t="str">
        <f t="shared" si="277"/>
        <v>FY22/23</v>
      </c>
      <c r="AF2201" t="str">
        <f t="shared" si="278"/>
        <v>SOUTH</v>
      </c>
    </row>
    <row r="2202" spans="1:32">
      <c r="A2202" t="s">
        <v>3594</v>
      </c>
      <c r="B2202" t="s">
        <v>22</v>
      </c>
      <c r="C2202" t="str">
        <f t="shared" si="272"/>
        <v>SPARES/OTHER</v>
      </c>
      <c r="D2202" s="4">
        <v>44762</v>
      </c>
      <c r="E2202" t="str">
        <f t="shared" si="273"/>
        <v>YAMAHA</v>
      </c>
      <c r="F2202">
        <v>14104261</v>
      </c>
      <c r="G2202" s="19">
        <v>44762</v>
      </c>
      <c r="H2202" t="s">
        <v>2463</v>
      </c>
      <c r="I2202" t="s">
        <v>2050</v>
      </c>
      <c r="J2202">
        <v>2</v>
      </c>
      <c r="K2202">
        <v>2</v>
      </c>
      <c r="L2202">
        <v>3.52</v>
      </c>
      <c r="M2202" t="s">
        <v>36</v>
      </c>
      <c r="N2202">
        <v>1.17</v>
      </c>
      <c r="O2202">
        <v>3.52</v>
      </c>
      <c r="P2202">
        <f t="shared" si="279"/>
        <v>4.1183999999999994</v>
      </c>
      <c r="Q2202" t="s">
        <v>41</v>
      </c>
      <c r="R2202" t="s">
        <v>3050</v>
      </c>
      <c r="S2202" t="s">
        <v>25</v>
      </c>
      <c r="T2202">
        <v>906029</v>
      </c>
      <c r="U2202">
        <v>2</v>
      </c>
      <c r="V2202" t="s">
        <v>3041</v>
      </c>
      <c r="Y2202">
        <v>921274</v>
      </c>
      <c r="Z2202" t="s">
        <v>3052</v>
      </c>
      <c r="AB2202">
        <f t="shared" si="274"/>
        <v>2022</v>
      </c>
      <c r="AC2202">
        <f t="shared" si="275"/>
        <v>7</v>
      </c>
      <c r="AD2202" t="str">
        <f t="shared" si="276"/>
        <v>Q2</v>
      </c>
      <c r="AE2202" t="str">
        <f t="shared" si="277"/>
        <v>FY22/23</v>
      </c>
      <c r="AF2202" t="str">
        <f t="shared" si="278"/>
        <v>SOUTH</v>
      </c>
    </row>
    <row r="2203" spans="1:32">
      <c r="A2203" t="s">
        <v>3594</v>
      </c>
      <c r="B2203" t="s">
        <v>22</v>
      </c>
      <c r="C2203" t="str">
        <f t="shared" si="272"/>
        <v>SPARES/OTHER</v>
      </c>
      <c r="D2203" s="4">
        <v>44762</v>
      </c>
      <c r="E2203" t="str">
        <f t="shared" si="273"/>
        <v>YAMAHA</v>
      </c>
      <c r="F2203">
        <v>14104261</v>
      </c>
      <c r="G2203" s="19">
        <v>44762</v>
      </c>
      <c r="H2203" t="s">
        <v>2475</v>
      </c>
      <c r="I2203" t="s">
        <v>2476</v>
      </c>
      <c r="J2203">
        <v>1</v>
      </c>
      <c r="K2203">
        <v>1</v>
      </c>
      <c r="L2203">
        <v>53.09</v>
      </c>
      <c r="M2203" t="s">
        <v>36</v>
      </c>
      <c r="N2203">
        <v>1.17</v>
      </c>
      <c r="O2203">
        <v>53.09</v>
      </c>
      <c r="P2203">
        <f t="shared" si="279"/>
        <v>62.115299999999998</v>
      </c>
      <c r="Q2203" t="s">
        <v>41</v>
      </c>
      <c r="R2203" t="s">
        <v>3050</v>
      </c>
      <c r="S2203" t="s">
        <v>25</v>
      </c>
      <c r="T2203">
        <v>906029</v>
      </c>
      <c r="U2203">
        <v>28</v>
      </c>
      <c r="V2203" t="s">
        <v>3041</v>
      </c>
      <c r="Y2203">
        <v>921274</v>
      </c>
      <c r="Z2203" t="s">
        <v>3052</v>
      </c>
      <c r="AB2203">
        <f t="shared" si="274"/>
        <v>2022</v>
      </c>
      <c r="AC2203">
        <f t="shared" si="275"/>
        <v>7</v>
      </c>
      <c r="AD2203" t="str">
        <f t="shared" si="276"/>
        <v>Q2</v>
      </c>
      <c r="AE2203" t="str">
        <f t="shared" si="277"/>
        <v>FY22/23</v>
      </c>
      <c r="AF2203" t="str">
        <f t="shared" si="278"/>
        <v>SOUTH</v>
      </c>
    </row>
    <row r="2204" spans="1:32">
      <c r="A2204" t="s">
        <v>3594</v>
      </c>
      <c r="B2204" t="s">
        <v>22</v>
      </c>
      <c r="C2204" t="str">
        <f t="shared" si="272"/>
        <v>SPARES/OTHER</v>
      </c>
      <c r="D2204" s="4">
        <v>44762</v>
      </c>
      <c r="E2204" t="str">
        <f t="shared" si="273"/>
        <v>YAMAHA</v>
      </c>
      <c r="F2204">
        <v>14104261</v>
      </c>
      <c r="G2204" s="19">
        <v>44762</v>
      </c>
      <c r="H2204" t="s">
        <v>2443</v>
      </c>
      <c r="I2204" t="s">
        <v>1672</v>
      </c>
      <c r="J2204">
        <v>1</v>
      </c>
      <c r="K2204">
        <v>1</v>
      </c>
      <c r="L2204">
        <v>194.69</v>
      </c>
      <c r="M2204" t="s">
        <v>36</v>
      </c>
      <c r="N2204">
        <v>1.17</v>
      </c>
      <c r="O2204">
        <v>194.69</v>
      </c>
      <c r="P2204">
        <f t="shared" si="279"/>
        <v>227.78729999999999</v>
      </c>
      <c r="Q2204" t="s">
        <v>41</v>
      </c>
      <c r="R2204" t="s">
        <v>3050</v>
      </c>
      <c r="S2204" t="s">
        <v>25</v>
      </c>
      <c r="T2204">
        <v>906029</v>
      </c>
      <c r="U2204">
        <v>104</v>
      </c>
      <c r="V2204" t="s">
        <v>3041</v>
      </c>
      <c r="Y2204">
        <v>921274</v>
      </c>
      <c r="Z2204" t="s">
        <v>3052</v>
      </c>
      <c r="AB2204">
        <f t="shared" si="274"/>
        <v>2022</v>
      </c>
      <c r="AC2204">
        <f t="shared" si="275"/>
        <v>7</v>
      </c>
      <c r="AD2204" t="str">
        <f t="shared" si="276"/>
        <v>Q2</v>
      </c>
      <c r="AE2204" t="str">
        <f t="shared" si="277"/>
        <v>FY22/23</v>
      </c>
      <c r="AF2204" t="str">
        <f t="shared" si="278"/>
        <v>SOUTH</v>
      </c>
    </row>
    <row r="2205" spans="1:32">
      <c r="A2205" t="s">
        <v>3594</v>
      </c>
      <c r="B2205" t="s">
        <v>22</v>
      </c>
      <c r="C2205" t="str">
        <f t="shared" si="272"/>
        <v>SPARES/OTHER</v>
      </c>
      <c r="D2205" s="4">
        <v>44762</v>
      </c>
      <c r="E2205" t="str">
        <f t="shared" si="273"/>
        <v>OTHERS</v>
      </c>
      <c r="F2205">
        <v>14104261</v>
      </c>
      <c r="G2205" s="19">
        <v>44762</v>
      </c>
      <c r="H2205" t="s">
        <v>3489</v>
      </c>
      <c r="I2205" t="s">
        <v>351</v>
      </c>
      <c r="J2205">
        <v>5</v>
      </c>
      <c r="K2205">
        <v>5</v>
      </c>
      <c r="L2205">
        <v>7079.6</v>
      </c>
      <c r="M2205" t="s">
        <v>36</v>
      </c>
      <c r="N2205">
        <v>1.17</v>
      </c>
      <c r="O2205">
        <v>7079.6</v>
      </c>
      <c r="P2205">
        <f t="shared" si="279"/>
        <v>8283.1319999999996</v>
      </c>
      <c r="Q2205" t="s">
        <v>41</v>
      </c>
      <c r="R2205" t="s">
        <v>3050</v>
      </c>
      <c r="S2205" t="s">
        <v>25</v>
      </c>
      <c r="T2205">
        <v>906029</v>
      </c>
      <c r="U2205">
        <v>2212.4</v>
      </c>
      <c r="V2205" t="s">
        <v>3041</v>
      </c>
      <c r="Y2205">
        <v>921274</v>
      </c>
      <c r="Z2205" t="s">
        <v>3052</v>
      </c>
      <c r="AB2205">
        <f t="shared" si="274"/>
        <v>2022</v>
      </c>
      <c r="AC2205">
        <f t="shared" si="275"/>
        <v>7</v>
      </c>
      <c r="AD2205" t="str">
        <f t="shared" si="276"/>
        <v>Q2</v>
      </c>
      <c r="AE2205" t="str">
        <f t="shared" si="277"/>
        <v>FY22/23</v>
      </c>
      <c r="AF2205" t="str">
        <f t="shared" si="278"/>
        <v>SOUTH</v>
      </c>
    </row>
    <row r="2206" spans="1:32">
      <c r="A2206" t="s">
        <v>3594</v>
      </c>
      <c r="B2206" t="s">
        <v>22</v>
      </c>
      <c r="C2206" t="str">
        <f t="shared" si="272"/>
        <v>SPARES/OTHER</v>
      </c>
      <c r="D2206" s="4">
        <v>44762</v>
      </c>
      <c r="E2206" t="str">
        <f t="shared" si="273"/>
        <v>OTHERS</v>
      </c>
      <c r="F2206">
        <v>14104261</v>
      </c>
      <c r="G2206" s="19">
        <v>44762</v>
      </c>
      <c r="H2206" t="s">
        <v>3490</v>
      </c>
      <c r="I2206" t="s">
        <v>351</v>
      </c>
      <c r="J2206">
        <v>5</v>
      </c>
      <c r="K2206">
        <v>5</v>
      </c>
      <c r="L2206">
        <v>6938.05</v>
      </c>
      <c r="M2206" t="s">
        <v>36</v>
      </c>
      <c r="N2206">
        <v>1.17</v>
      </c>
      <c r="O2206">
        <v>6938.05</v>
      </c>
      <c r="P2206">
        <f t="shared" si="279"/>
        <v>8117.5185000000001</v>
      </c>
      <c r="Q2206" t="s">
        <v>41</v>
      </c>
      <c r="R2206" t="s">
        <v>3050</v>
      </c>
      <c r="S2206" t="s">
        <v>25</v>
      </c>
      <c r="T2206">
        <v>906029</v>
      </c>
      <c r="U2206">
        <v>2212.4</v>
      </c>
      <c r="V2206" t="s">
        <v>3041</v>
      </c>
      <c r="Y2206">
        <v>921274</v>
      </c>
      <c r="Z2206" t="s">
        <v>3052</v>
      </c>
      <c r="AB2206">
        <f t="shared" si="274"/>
        <v>2022</v>
      </c>
      <c r="AC2206">
        <f t="shared" si="275"/>
        <v>7</v>
      </c>
      <c r="AD2206" t="str">
        <f t="shared" si="276"/>
        <v>Q2</v>
      </c>
      <c r="AE2206" t="str">
        <f t="shared" si="277"/>
        <v>FY22/23</v>
      </c>
      <c r="AF2206" t="str">
        <f t="shared" si="278"/>
        <v>SOUTH</v>
      </c>
    </row>
    <row r="2207" spans="1:32">
      <c r="A2207" t="s">
        <v>3594</v>
      </c>
      <c r="B2207" t="s">
        <v>22</v>
      </c>
      <c r="C2207" t="str">
        <f t="shared" si="272"/>
        <v>SPARES/OTHER</v>
      </c>
      <c r="D2207" s="4">
        <v>44762</v>
      </c>
      <c r="E2207" t="str">
        <f t="shared" si="273"/>
        <v>OTHERS</v>
      </c>
      <c r="F2207">
        <v>14104261</v>
      </c>
      <c r="G2207" s="19">
        <v>44762</v>
      </c>
      <c r="H2207" t="s">
        <v>3236</v>
      </c>
      <c r="I2207" t="s">
        <v>351</v>
      </c>
      <c r="J2207">
        <v>30</v>
      </c>
      <c r="K2207">
        <v>30</v>
      </c>
      <c r="L2207">
        <v>34513.199999999997</v>
      </c>
      <c r="M2207" t="s">
        <v>36</v>
      </c>
      <c r="N2207">
        <v>1.17</v>
      </c>
      <c r="O2207">
        <v>34513.199999999997</v>
      </c>
      <c r="P2207">
        <f t="shared" si="279"/>
        <v>40380.443999999996</v>
      </c>
      <c r="Q2207" t="s">
        <v>41</v>
      </c>
      <c r="R2207" t="s">
        <v>3050</v>
      </c>
      <c r="S2207" t="s">
        <v>25</v>
      </c>
      <c r="T2207">
        <v>906029</v>
      </c>
      <c r="U2207">
        <v>9291.9</v>
      </c>
      <c r="V2207" t="s">
        <v>3041</v>
      </c>
      <c r="Y2207">
        <v>921274</v>
      </c>
      <c r="Z2207" t="s">
        <v>3052</v>
      </c>
      <c r="AB2207">
        <f t="shared" si="274"/>
        <v>2022</v>
      </c>
      <c r="AC2207">
        <f t="shared" si="275"/>
        <v>7</v>
      </c>
      <c r="AD2207" t="str">
        <f t="shared" si="276"/>
        <v>Q2</v>
      </c>
      <c r="AE2207" t="str">
        <f t="shared" si="277"/>
        <v>FY22/23</v>
      </c>
      <c r="AF2207" t="str">
        <f t="shared" si="278"/>
        <v>SOUTH</v>
      </c>
    </row>
    <row r="2208" spans="1:32">
      <c r="A2208" t="s">
        <v>3594</v>
      </c>
      <c r="B2208" t="s">
        <v>22</v>
      </c>
      <c r="C2208" t="str">
        <f t="shared" si="272"/>
        <v>SPARES/OTHER</v>
      </c>
      <c r="D2208" s="4">
        <v>44762</v>
      </c>
      <c r="E2208" t="str">
        <f t="shared" si="273"/>
        <v>YAMAHA</v>
      </c>
      <c r="F2208">
        <v>14104261</v>
      </c>
      <c r="G2208" s="19">
        <v>44762</v>
      </c>
      <c r="H2208" t="s">
        <v>1443</v>
      </c>
      <c r="I2208" t="s">
        <v>1444</v>
      </c>
      <c r="J2208">
        <v>1</v>
      </c>
      <c r="K2208">
        <v>1</v>
      </c>
      <c r="L2208">
        <v>1592.92</v>
      </c>
      <c r="M2208" t="s">
        <v>36</v>
      </c>
      <c r="N2208">
        <v>1.17</v>
      </c>
      <c r="O2208">
        <v>1592.92</v>
      </c>
      <c r="P2208">
        <f t="shared" si="279"/>
        <v>1863.7164</v>
      </c>
      <c r="Q2208" t="s">
        <v>41</v>
      </c>
      <c r="R2208" t="s">
        <v>3050</v>
      </c>
      <c r="S2208" t="s">
        <v>25</v>
      </c>
      <c r="T2208">
        <v>906029</v>
      </c>
      <c r="U2208">
        <v>881</v>
      </c>
      <c r="V2208" t="s">
        <v>3041</v>
      </c>
      <c r="Y2208">
        <v>921274</v>
      </c>
      <c r="Z2208" t="s">
        <v>3052</v>
      </c>
      <c r="AB2208">
        <f t="shared" si="274"/>
        <v>2022</v>
      </c>
      <c r="AC2208">
        <f t="shared" si="275"/>
        <v>7</v>
      </c>
      <c r="AD2208" t="str">
        <f t="shared" si="276"/>
        <v>Q2</v>
      </c>
      <c r="AE2208" t="str">
        <f t="shared" si="277"/>
        <v>FY22/23</v>
      </c>
      <c r="AF2208" t="str">
        <f t="shared" si="278"/>
        <v>SOUTH</v>
      </c>
    </row>
    <row r="2209" spans="1:32">
      <c r="A2209" t="s">
        <v>3594</v>
      </c>
      <c r="B2209" t="s">
        <v>22</v>
      </c>
      <c r="C2209" t="str">
        <f t="shared" si="272"/>
        <v>SPARES/OTHER</v>
      </c>
      <c r="D2209" s="4">
        <v>44762</v>
      </c>
      <c r="E2209" t="str">
        <f t="shared" si="273"/>
        <v>YAMAHA</v>
      </c>
      <c r="F2209">
        <v>14104261</v>
      </c>
      <c r="G2209" s="19">
        <v>44762</v>
      </c>
      <c r="H2209" t="s">
        <v>2518</v>
      </c>
      <c r="I2209" t="s">
        <v>1569</v>
      </c>
      <c r="J2209">
        <v>4</v>
      </c>
      <c r="K2209">
        <v>4</v>
      </c>
      <c r="L2209">
        <v>8495.56</v>
      </c>
      <c r="M2209" t="s">
        <v>36</v>
      </c>
      <c r="N2209">
        <v>1.17</v>
      </c>
      <c r="O2209">
        <v>8495.56</v>
      </c>
      <c r="P2209">
        <f t="shared" si="279"/>
        <v>9939.8051999999989</v>
      </c>
      <c r="Q2209" t="s">
        <v>41</v>
      </c>
      <c r="R2209" t="s">
        <v>3050</v>
      </c>
      <c r="S2209" t="s">
        <v>25</v>
      </c>
      <c r="T2209">
        <v>906029</v>
      </c>
      <c r="U2209">
        <v>4672</v>
      </c>
      <c r="V2209" t="s">
        <v>3041</v>
      </c>
      <c r="Y2209">
        <v>921274</v>
      </c>
      <c r="Z2209" t="s">
        <v>3052</v>
      </c>
      <c r="AB2209">
        <f t="shared" si="274"/>
        <v>2022</v>
      </c>
      <c r="AC2209">
        <f t="shared" si="275"/>
        <v>7</v>
      </c>
      <c r="AD2209" t="str">
        <f t="shared" si="276"/>
        <v>Q2</v>
      </c>
      <c r="AE2209" t="str">
        <f t="shared" si="277"/>
        <v>FY22/23</v>
      </c>
      <c r="AF2209" t="str">
        <f t="shared" si="278"/>
        <v>SOUTH</v>
      </c>
    </row>
    <row r="2210" spans="1:32">
      <c r="A2210" t="s">
        <v>3594</v>
      </c>
      <c r="B2210" t="s">
        <v>22</v>
      </c>
      <c r="C2210" t="str">
        <f t="shared" si="272"/>
        <v>SPARES/OTHER</v>
      </c>
      <c r="D2210" s="4">
        <v>44762</v>
      </c>
      <c r="E2210" t="str">
        <f t="shared" si="273"/>
        <v>YAMAHA</v>
      </c>
      <c r="F2210">
        <v>14104261</v>
      </c>
      <c r="G2210" s="19">
        <v>44762</v>
      </c>
      <c r="H2210" t="s">
        <v>1980</v>
      </c>
      <c r="I2210" t="s">
        <v>1981</v>
      </c>
      <c r="J2210">
        <v>8</v>
      </c>
      <c r="K2210">
        <v>8</v>
      </c>
      <c r="L2210">
        <v>2265.52</v>
      </c>
      <c r="M2210" t="s">
        <v>36</v>
      </c>
      <c r="N2210">
        <v>1.17</v>
      </c>
      <c r="O2210">
        <v>2265.52</v>
      </c>
      <c r="P2210">
        <f t="shared" si="279"/>
        <v>2650.6583999999998</v>
      </c>
      <c r="Q2210" t="s">
        <v>41</v>
      </c>
      <c r="R2210" t="s">
        <v>3050</v>
      </c>
      <c r="S2210" t="s">
        <v>25</v>
      </c>
      <c r="T2210">
        <v>906029</v>
      </c>
      <c r="U2210">
        <v>1256</v>
      </c>
      <c r="V2210" t="s">
        <v>3041</v>
      </c>
      <c r="Y2210">
        <v>921274</v>
      </c>
      <c r="Z2210" t="s">
        <v>3052</v>
      </c>
      <c r="AB2210">
        <f t="shared" si="274"/>
        <v>2022</v>
      </c>
      <c r="AC2210">
        <f t="shared" si="275"/>
        <v>7</v>
      </c>
      <c r="AD2210" t="str">
        <f t="shared" si="276"/>
        <v>Q2</v>
      </c>
      <c r="AE2210" t="str">
        <f t="shared" si="277"/>
        <v>FY22/23</v>
      </c>
      <c r="AF2210" t="str">
        <f t="shared" si="278"/>
        <v>SOUTH</v>
      </c>
    </row>
    <row r="2211" spans="1:32">
      <c r="A2211" t="s">
        <v>3594</v>
      </c>
      <c r="B2211" t="s">
        <v>22</v>
      </c>
      <c r="C2211" t="str">
        <f t="shared" si="272"/>
        <v>SPARES/OTHER</v>
      </c>
      <c r="D2211" s="4">
        <v>44762</v>
      </c>
      <c r="E2211" t="str">
        <f t="shared" si="273"/>
        <v>YAMAHA</v>
      </c>
      <c r="F2211">
        <v>14104261</v>
      </c>
      <c r="G2211" s="19">
        <v>44762</v>
      </c>
      <c r="H2211" t="s">
        <v>2416</v>
      </c>
      <c r="I2211" t="s">
        <v>2417</v>
      </c>
      <c r="J2211">
        <v>2</v>
      </c>
      <c r="K2211">
        <v>2</v>
      </c>
      <c r="L2211">
        <v>7079.64</v>
      </c>
      <c r="M2211" t="s">
        <v>36</v>
      </c>
      <c r="N2211">
        <v>1.17</v>
      </c>
      <c r="O2211">
        <v>7079.64</v>
      </c>
      <c r="P2211">
        <f t="shared" si="279"/>
        <v>8283.1787999999997</v>
      </c>
      <c r="Q2211" t="s">
        <v>41</v>
      </c>
      <c r="R2211" t="s">
        <v>3050</v>
      </c>
      <c r="S2211" t="s">
        <v>25</v>
      </c>
      <c r="T2211">
        <v>906029</v>
      </c>
      <c r="U2211">
        <v>3952</v>
      </c>
      <c r="V2211" t="s">
        <v>3041</v>
      </c>
      <c r="Y2211">
        <v>921274</v>
      </c>
      <c r="Z2211" t="s">
        <v>3052</v>
      </c>
      <c r="AB2211">
        <f t="shared" si="274"/>
        <v>2022</v>
      </c>
      <c r="AC2211">
        <f t="shared" si="275"/>
        <v>7</v>
      </c>
      <c r="AD2211" t="str">
        <f t="shared" si="276"/>
        <v>Q2</v>
      </c>
      <c r="AE2211" t="str">
        <f t="shared" si="277"/>
        <v>FY22/23</v>
      </c>
      <c r="AF2211" t="str">
        <f t="shared" si="278"/>
        <v>SOUTH</v>
      </c>
    </row>
    <row r="2212" spans="1:32">
      <c r="A2212" t="s">
        <v>3594</v>
      </c>
      <c r="B2212" t="s">
        <v>22</v>
      </c>
      <c r="C2212" t="str">
        <f t="shared" si="272"/>
        <v>SPARES/OTHER</v>
      </c>
      <c r="D2212" s="4">
        <v>44762</v>
      </c>
      <c r="E2212" t="str">
        <f t="shared" si="273"/>
        <v>YAMAHA</v>
      </c>
      <c r="F2212">
        <v>14104261</v>
      </c>
      <c r="G2212" s="19">
        <v>44762</v>
      </c>
      <c r="H2212" t="s">
        <v>1195</v>
      </c>
      <c r="I2212" t="s">
        <v>127</v>
      </c>
      <c r="J2212">
        <v>1</v>
      </c>
      <c r="K2212">
        <v>1</v>
      </c>
      <c r="L2212">
        <v>11327.43</v>
      </c>
      <c r="M2212" t="s">
        <v>36</v>
      </c>
      <c r="N2212">
        <v>1.17</v>
      </c>
      <c r="O2212">
        <v>11327.43</v>
      </c>
      <c r="P2212">
        <f t="shared" si="279"/>
        <v>13253.0931</v>
      </c>
      <c r="Q2212" t="s">
        <v>41</v>
      </c>
      <c r="R2212" t="s">
        <v>3050</v>
      </c>
      <c r="S2212" t="s">
        <v>25</v>
      </c>
      <c r="T2212">
        <v>906029</v>
      </c>
      <c r="U2212">
        <v>6013</v>
      </c>
      <c r="V2212" t="s">
        <v>3041</v>
      </c>
      <c r="Y2212">
        <v>921274</v>
      </c>
      <c r="Z2212" t="s">
        <v>3052</v>
      </c>
      <c r="AB2212">
        <f t="shared" si="274"/>
        <v>2022</v>
      </c>
      <c r="AC2212">
        <f t="shared" si="275"/>
        <v>7</v>
      </c>
      <c r="AD2212" t="str">
        <f t="shared" si="276"/>
        <v>Q2</v>
      </c>
      <c r="AE2212" t="str">
        <f t="shared" si="277"/>
        <v>FY22/23</v>
      </c>
      <c r="AF2212" t="str">
        <f t="shared" si="278"/>
        <v>SOUTH</v>
      </c>
    </row>
    <row r="2213" spans="1:32">
      <c r="A2213" t="s">
        <v>3594</v>
      </c>
      <c r="B2213" t="s">
        <v>22</v>
      </c>
      <c r="C2213" t="str">
        <f t="shared" si="272"/>
        <v>SPARES/OTHER</v>
      </c>
      <c r="D2213" s="4">
        <v>44762</v>
      </c>
      <c r="E2213" t="str">
        <f t="shared" si="273"/>
        <v>OTHERS</v>
      </c>
      <c r="F2213">
        <v>14104261</v>
      </c>
      <c r="G2213" s="19">
        <v>44762</v>
      </c>
      <c r="H2213" t="s">
        <v>3180</v>
      </c>
      <c r="I2213" t="s">
        <v>351</v>
      </c>
      <c r="J2213">
        <v>15</v>
      </c>
      <c r="K2213">
        <v>15</v>
      </c>
      <c r="L2213">
        <v>18318.45</v>
      </c>
      <c r="M2213" t="s">
        <v>36</v>
      </c>
      <c r="N2213">
        <v>1.17</v>
      </c>
      <c r="O2213">
        <v>18318.45</v>
      </c>
      <c r="P2213">
        <f t="shared" si="279"/>
        <v>21432.586500000001</v>
      </c>
      <c r="Q2213" t="s">
        <v>41</v>
      </c>
      <c r="R2213" t="s">
        <v>3050</v>
      </c>
      <c r="S2213" t="s">
        <v>25</v>
      </c>
      <c r="T2213">
        <v>906029</v>
      </c>
      <c r="U2213">
        <v>6637.2</v>
      </c>
      <c r="V2213" t="s">
        <v>3041</v>
      </c>
      <c r="Y2213">
        <v>921274</v>
      </c>
      <c r="Z2213" t="s">
        <v>3052</v>
      </c>
      <c r="AB2213">
        <f t="shared" si="274"/>
        <v>2022</v>
      </c>
      <c r="AC2213">
        <f t="shared" si="275"/>
        <v>7</v>
      </c>
      <c r="AD2213" t="str">
        <f t="shared" si="276"/>
        <v>Q2</v>
      </c>
      <c r="AE2213" t="str">
        <f t="shared" si="277"/>
        <v>FY22/23</v>
      </c>
      <c r="AF2213" t="str">
        <f t="shared" si="278"/>
        <v>SOUTH</v>
      </c>
    </row>
    <row r="2214" spans="1:32">
      <c r="A2214" t="s">
        <v>3594</v>
      </c>
      <c r="B2214" t="s">
        <v>3651</v>
      </c>
      <c r="C2214" t="str">
        <f t="shared" si="272"/>
        <v>SPARES/OTHER</v>
      </c>
      <c r="D2214" s="4">
        <v>44763</v>
      </c>
      <c r="E2214" t="str">
        <f t="shared" si="273"/>
        <v>YAMAHA</v>
      </c>
      <c r="F2214">
        <v>14104262</v>
      </c>
      <c r="G2214" s="19">
        <v>44763</v>
      </c>
      <c r="H2214" t="s">
        <v>603</v>
      </c>
      <c r="I2214" t="s">
        <v>598</v>
      </c>
      <c r="J2214">
        <v>4</v>
      </c>
      <c r="K2214">
        <v>4</v>
      </c>
      <c r="L2214">
        <v>1274.3399999999999</v>
      </c>
      <c r="M2214" t="s">
        <v>36</v>
      </c>
      <c r="N2214">
        <v>1.17</v>
      </c>
      <c r="O2214">
        <v>1274.3399999999999</v>
      </c>
      <c r="P2214">
        <f t="shared" si="279"/>
        <v>1490.9777999999999</v>
      </c>
      <c r="Q2214" t="s">
        <v>3652</v>
      </c>
      <c r="R2214" t="s">
        <v>4676</v>
      </c>
      <c r="S2214" t="s">
        <v>25</v>
      </c>
      <c r="T2214">
        <v>906018</v>
      </c>
      <c r="U2214">
        <v>660</v>
      </c>
      <c r="V2214" t="s">
        <v>3041</v>
      </c>
      <c r="X2214" t="s">
        <v>4767</v>
      </c>
      <c r="Y2214">
        <v>922154</v>
      </c>
      <c r="Z2214" t="s">
        <v>4740</v>
      </c>
      <c r="AB2214">
        <f t="shared" si="274"/>
        <v>2022</v>
      </c>
      <c r="AC2214">
        <f t="shared" si="275"/>
        <v>7</v>
      </c>
      <c r="AD2214" t="str">
        <f t="shared" si="276"/>
        <v>Q2</v>
      </c>
      <c r="AE2214" t="str">
        <f t="shared" si="277"/>
        <v>FY22/23</v>
      </c>
      <c r="AF2214" t="str">
        <f t="shared" si="278"/>
        <v>NORTH</v>
      </c>
    </row>
    <row r="2215" spans="1:32">
      <c r="A2215" t="s">
        <v>3594</v>
      </c>
      <c r="B2215" t="s">
        <v>3651</v>
      </c>
      <c r="C2215" t="str">
        <f t="shared" si="272"/>
        <v>SPARES/OTHER</v>
      </c>
      <c r="D2215" s="4">
        <v>44763</v>
      </c>
      <c r="E2215" t="str">
        <f t="shared" si="273"/>
        <v>OTHERS</v>
      </c>
      <c r="F2215">
        <v>14104262</v>
      </c>
      <c r="G2215" s="19">
        <v>44763</v>
      </c>
      <c r="H2215" t="s">
        <v>345</v>
      </c>
      <c r="I2215" t="s">
        <v>346</v>
      </c>
      <c r="J2215">
        <v>3</v>
      </c>
      <c r="K2215">
        <v>3</v>
      </c>
      <c r="L2215">
        <v>809.73</v>
      </c>
      <c r="M2215" t="s">
        <v>36</v>
      </c>
      <c r="N2215">
        <v>1.17</v>
      </c>
      <c r="O2215">
        <v>809.73</v>
      </c>
      <c r="P2215">
        <f t="shared" si="279"/>
        <v>947.38409999999999</v>
      </c>
      <c r="Q2215" t="s">
        <v>3652</v>
      </c>
      <c r="R2215" t="s">
        <v>4676</v>
      </c>
      <c r="S2215" t="s">
        <v>25</v>
      </c>
      <c r="T2215">
        <v>906018</v>
      </c>
      <c r="U2215">
        <v>429.85</v>
      </c>
      <c r="V2215" t="s">
        <v>3041</v>
      </c>
      <c r="X2215" t="s">
        <v>4767</v>
      </c>
      <c r="Y2215">
        <v>922154</v>
      </c>
      <c r="Z2215" t="s">
        <v>4740</v>
      </c>
      <c r="AB2215">
        <f t="shared" si="274"/>
        <v>2022</v>
      </c>
      <c r="AC2215">
        <f t="shared" si="275"/>
        <v>7</v>
      </c>
      <c r="AD2215" t="str">
        <f t="shared" si="276"/>
        <v>Q2</v>
      </c>
      <c r="AE2215" t="str">
        <f t="shared" si="277"/>
        <v>FY22/23</v>
      </c>
      <c r="AF2215" t="str">
        <f t="shared" si="278"/>
        <v>NORTH</v>
      </c>
    </row>
    <row r="2216" spans="1:32">
      <c r="A2216" t="s">
        <v>3594</v>
      </c>
      <c r="B2216" t="s">
        <v>3651</v>
      </c>
      <c r="C2216" t="str">
        <f t="shared" si="272"/>
        <v>SPARES/OTHER</v>
      </c>
      <c r="D2216" s="4">
        <v>44763</v>
      </c>
      <c r="E2216" t="str">
        <f t="shared" si="273"/>
        <v>OTHERS</v>
      </c>
      <c r="F2216">
        <v>14104262</v>
      </c>
      <c r="G2216" s="19">
        <v>44763</v>
      </c>
      <c r="H2216" t="s">
        <v>4768</v>
      </c>
      <c r="I2216" t="s">
        <v>4769</v>
      </c>
      <c r="J2216">
        <v>2</v>
      </c>
      <c r="K2216">
        <v>2</v>
      </c>
      <c r="L2216">
        <v>4168.1400000000003</v>
      </c>
      <c r="M2216" t="s">
        <v>36</v>
      </c>
      <c r="N2216">
        <v>1.17</v>
      </c>
      <c r="O2216">
        <v>4168.1400000000003</v>
      </c>
      <c r="P2216">
        <f t="shared" si="279"/>
        <v>4876.7237999999998</v>
      </c>
      <c r="Q2216" t="s">
        <v>3652</v>
      </c>
      <c r="R2216" t="s">
        <v>4676</v>
      </c>
      <c r="S2216" t="s">
        <v>25</v>
      </c>
      <c r="T2216">
        <v>906018</v>
      </c>
      <c r="U2216">
        <v>2292.04</v>
      </c>
      <c r="V2216" t="s">
        <v>3041</v>
      </c>
      <c r="X2216" t="s">
        <v>4767</v>
      </c>
      <c r="Y2216">
        <v>922154</v>
      </c>
      <c r="Z2216" t="s">
        <v>4740</v>
      </c>
      <c r="AB2216">
        <f t="shared" si="274"/>
        <v>2022</v>
      </c>
      <c r="AC2216">
        <f t="shared" si="275"/>
        <v>7</v>
      </c>
      <c r="AD2216" t="str">
        <f t="shared" si="276"/>
        <v>Q2</v>
      </c>
      <c r="AE2216" t="str">
        <f t="shared" si="277"/>
        <v>FY22/23</v>
      </c>
      <c r="AF2216" t="str">
        <f t="shared" si="278"/>
        <v>NORTH</v>
      </c>
    </row>
    <row r="2217" spans="1:32">
      <c r="A2217" t="s">
        <v>3594</v>
      </c>
      <c r="B2217" t="s">
        <v>3651</v>
      </c>
      <c r="C2217" t="str">
        <f t="shared" si="272"/>
        <v>SPARES/OTHER</v>
      </c>
      <c r="D2217" s="4">
        <v>44763</v>
      </c>
      <c r="E2217" t="str">
        <f t="shared" si="273"/>
        <v>OTHERS</v>
      </c>
      <c r="F2217">
        <v>14104262</v>
      </c>
      <c r="G2217" s="19">
        <v>44763</v>
      </c>
      <c r="H2217" t="s">
        <v>2934</v>
      </c>
      <c r="I2217" t="s">
        <v>2935</v>
      </c>
      <c r="J2217">
        <v>1</v>
      </c>
      <c r="K2217">
        <v>1</v>
      </c>
      <c r="L2217">
        <v>345.13</v>
      </c>
      <c r="M2217" t="s">
        <v>36</v>
      </c>
      <c r="N2217">
        <v>1.17</v>
      </c>
      <c r="O2217">
        <v>345.13</v>
      </c>
      <c r="P2217">
        <f t="shared" si="279"/>
        <v>403.8021</v>
      </c>
      <c r="Q2217" t="s">
        <v>3652</v>
      </c>
      <c r="R2217" t="s">
        <v>4676</v>
      </c>
      <c r="S2217" t="s">
        <v>25</v>
      </c>
      <c r="T2217">
        <v>906018</v>
      </c>
      <c r="U2217">
        <v>189.38</v>
      </c>
      <c r="V2217" t="s">
        <v>3041</v>
      </c>
      <c r="X2217" t="s">
        <v>4767</v>
      </c>
      <c r="Y2217">
        <v>922154</v>
      </c>
      <c r="Z2217" t="s">
        <v>4740</v>
      </c>
      <c r="AB2217">
        <f t="shared" si="274"/>
        <v>2022</v>
      </c>
      <c r="AC2217">
        <f t="shared" si="275"/>
        <v>7</v>
      </c>
      <c r="AD2217" t="str">
        <f t="shared" si="276"/>
        <v>Q2</v>
      </c>
      <c r="AE2217" t="str">
        <f t="shared" si="277"/>
        <v>FY22/23</v>
      </c>
      <c r="AF2217" t="str">
        <f t="shared" si="278"/>
        <v>NORTH</v>
      </c>
    </row>
    <row r="2218" spans="1:32">
      <c r="A2218" t="s">
        <v>3594</v>
      </c>
      <c r="B2218" t="s">
        <v>3651</v>
      </c>
      <c r="C2218" t="str">
        <f t="shared" si="272"/>
        <v>SPARES/OTHER</v>
      </c>
      <c r="D2218" s="4">
        <v>44763</v>
      </c>
      <c r="E2218" t="str">
        <f t="shared" si="273"/>
        <v>OTHERS</v>
      </c>
      <c r="F2218">
        <v>14104262</v>
      </c>
      <c r="G2218" s="19">
        <v>44763</v>
      </c>
      <c r="H2218" t="s">
        <v>1379</v>
      </c>
      <c r="I2218" t="s">
        <v>1380</v>
      </c>
      <c r="J2218">
        <v>2</v>
      </c>
      <c r="K2218">
        <v>2</v>
      </c>
      <c r="L2218">
        <v>4991.1499999999996</v>
      </c>
      <c r="M2218" t="s">
        <v>36</v>
      </c>
      <c r="N2218">
        <v>1.17</v>
      </c>
      <c r="O2218">
        <v>4991.1499999999996</v>
      </c>
      <c r="P2218">
        <f t="shared" si="279"/>
        <v>5839.6454999999996</v>
      </c>
      <c r="Q2218" t="s">
        <v>3652</v>
      </c>
      <c r="R2218" t="s">
        <v>4676</v>
      </c>
      <c r="S2218" t="s">
        <v>25</v>
      </c>
      <c r="T2218">
        <v>906018</v>
      </c>
      <c r="U2218">
        <v>2743.36</v>
      </c>
      <c r="V2218" t="s">
        <v>3041</v>
      </c>
      <c r="X2218" t="s">
        <v>4767</v>
      </c>
      <c r="Y2218">
        <v>922154</v>
      </c>
      <c r="Z2218" t="s">
        <v>4740</v>
      </c>
      <c r="AB2218">
        <f t="shared" si="274"/>
        <v>2022</v>
      </c>
      <c r="AC2218">
        <f t="shared" si="275"/>
        <v>7</v>
      </c>
      <c r="AD2218" t="str">
        <f t="shared" si="276"/>
        <v>Q2</v>
      </c>
      <c r="AE2218" t="str">
        <f t="shared" si="277"/>
        <v>FY22/23</v>
      </c>
      <c r="AF2218" t="str">
        <f t="shared" si="278"/>
        <v>NORTH</v>
      </c>
    </row>
    <row r="2219" spans="1:32">
      <c r="A2219" t="s">
        <v>3594</v>
      </c>
      <c r="B2219" t="s">
        <v>3651</v>
      </c>
      <c r="C2219" t="str">
        <f t="shared" si="272"/>
        <v>SPARES/OTHER</v>
      </c>
      <c r="D2219" s="4">
        <v>44763</v>
      </c>
      <c r="E2219" t="str">
        <f t="shared" si="273"/>
        <v>HELLER</v>
      </c>
      <c r="F2219">
        <v>14104263</v>
      </c>
      <c r="G2219" s="19">
        <v>44763</v>
      </c>
      <c r="H2219" t="s">
        <v>214</v>
      </c>
      <c r="I2219" t="s">
        <v>215</v>
      </c>
      <c r="J2219">
        <v>10</v>
      </c>
      <c r="K2219">
        <v>10</v>
      </c>
      <c r="L2219">
        <v>7453.01</v>
      </c>
      <c r="M2219" t="s">
        <v>36</v>
      </c>
      <c r="N2219">
        <v>1.17</v>
      </c>
      <c r="O2219">
        <v>7453.01</v>
      </c>
      <c r="P2219">
        <f t="shared" si="279"/>
        <v>8720.0216999999993</v>
      </c>
      <c r="Q2219" t="s">
        <v>3652</v>
      </c>
      <c r="R2219" t="s">
        <v>4153</v>
      </c>
      <c r="S2219" t="s">
        <v>25</v>
      </c>
      <c r="T2219">
        <v>905907</v>
      </c>
      <c r="U2219">
        <v>4690.87</v>
      </c>
      <c r="V2219" t="s">
        <v>3041</v>
      </c>
      <c r="X2219" t="s">
        <v>4770</v>
      </c>
      <c r="Y2219">
        <v>922165</v>
      </c>
      <c r="Z2219" t="s">
        <v>4155</v>
      </c>
      <c r="AB2219">
        <f t="shared" si="274"/>
        <v>2022</v>
      </c>
      <c r="AC2219">
        <f t="shared" si="275"/>
        <v>7</v>
      </c>
      <c r="AD2219" t="str">
        <f t="shared" si="276"/>
        <v>Q2</v>
      </c>
      <c r="AE2219" t="str">
        <f t="shared" si="277"/>
        <v>FY22/23</v>
      </c>
      <c r="AF2219" t="str">
        <f t="shared" si="278"/>
        <v>NORTH</v>
      </c>
    </row>
    <row r="2220" spans="1:32">
      <c r="A2220" t="s">
        <v>3594</v>
      </c>
      <c r="B2220" t="s">
        <v>3646</v>
      </c>
      <c r="C2220" t="str">
        <f t="shared" si="272"/>
        <v>FEEDER</v>
      </c>
      <c r="D2220" s="4">
        <v>44763</v>
      </c>
      <c r="E2220" t="str">
        <f t="shared" si="273"/>
        <v>YAMAHA</v>
      </c>
      <c r="F2220">
        <v>14104264</v>
      </c>
      <c r="G2220" s="19">
        <v>44763</v>
      </c>
      <c r="H2220" t="s">
        <v>70</v>
      </c>
      <c r="I2220" t="s">
        <v>71</v>
      </c>
      <c r="J2220">
        <v>2</v>
      </c>
      <c r="K2220">
        <v>2</v>
      </c>
      <c r="L2220">
        <v>9247.7900000000009</v>
      </c>
      <c r="M2220" t="s">
        <v>36</v>
      </c>
      <c r="N2220">
        <v>1.17</v>
      </c>
      <c r="O2220">
        <v>9247.7900000000009</v>
      </c>
      <c r="P2220">
        <f t="shared" si="279"/>
        <v>10819.9143</v>
      </c>
      <c r="Q2220" t="s">
        <v>4058</v>
      </c>
      <c r="R2220" t="s">
        <v>4384</v>
      </c>
      <c r="S2220" t="s">
        <v>25</v>
      </c>
      <c r="T2220">
        <v>906031</v>
      </c>
      <c r="U2220">
        <v>5380.67</v>
      </c>
      <c r="V2220" t="s">
        <v>3041</v>
      </c>
      <c r="Y2220">
        <v>922170</v>
      </c>
      <c r="Z2220" t="s">
        <v>4385</v>
      </c>
      <c r="AB2220">
        <f t="shared" si="274"/>
        <v>2022</v>
      </c>
      <c r="AC2220">
        <f t="shared" si="275"/>
        <v>7</v>
      </c>
      <c r="AD2220" t="str">
        <f t="shared" si="276"/>
        <v>Q2</v>
      </c>
      <c r="AE2220" t="str">
        <f t="shared" si="277"/>
        <v>FY22/23</v>
      </c>
      <c r="AF2220" t="str">
        <f t="shared" si="278"/>
        <v>EAST</v>
      </c>
    </row>
    <row r="2221" spans="1:32">
      <c r="A2221" t="s">
        <v>3594</v>
      </c>
      <c r="B2221" t="s">
        <v>3646</v>
      </c>
      <c r="C2221" t="str">
        <f t="shared" si="272"/>
        <v>FEEDER</v>
      </c>
      <c r="D2221" s="4">
        <v>44763</v>
      </c>
      <c r="E2221" t="str">
        <f t="shared" si="273"/>
        <v>YAMAHA</v>
      </c>
      <c r="F2221">
        <v>14104265</v>
      </c>
      <c r="G2221" s="19">
        <v>44763</v>
      </c>
      <c r="H2221" t="s">
        <v>70</v>
      </c>
      <c r="I2221" t="s">
        <v>71</v>
      </c>
      <c r="J2221">
        <v>5</v>
      </c>
      <c r="K2221">
        <v>5</v>
      </c>
      <c r="L2221">
        <v>23119.47</v>
      </c>
      <c r="M2221" t="s">
        <v>36</v>
      </c>
      <c r="N2221">
        <v>1.17</v>
      </c>
      <c r="O2221">
        <v>23119.47</v>
      </c>
      <c r="P2221">
        <f t="shared" si="279"/>
        <v>27049.779900000001</v>
      </c>
      <c r="Q2221" t="s">
        <v>4058</v>
      </c>
      <c r="R2221" t="s">
        <v>4384</v>
      </c>
      <c r="S2221" t="s">
        <v>25</v>
      </c>
      <c r="T2221">
        <v>906032</v>
      </c>
      <c r="U2221">
        <v>13451.67</v>
      </c>
      <c r="V2221" t="s">
        <v>3041</v>
      </c>
      <c r="Y2221">
        <v>922172</v>
      </c>
      <c r="Z2221" t="s">
        <v>4385</v>
      </c>
      <c r="AB2221">
        <f t="shared" si="274"/>
        <v>2022</v>
      </c>
      <c r="AC2221">
        <f t="shared" si="275"/>
        <v>7</v>
      </c>
      <c r="AD2221" t="str">
        <f t="shared" si="276"/>
        <v>Q2</v>
      </c>
      <c r="AE2221" t="str">
        <f t="shared" si="277"/>
        <v>FY22/23</v>
      </c>
      <c r="AF2221" t="str">
        <f t="shared" si="278"/>
        <v>EAST</v>
      </c>
    </row>
    <row r="2222" spans="1:32">
      <c r="A2222" t="s">
        <v>3594</v>
      </c>
      <c r="B2222" t="s">
        <v>3646</v>
      </c>
      <c r="C2222" t="str">
        <f t="shared" si="272"/>
        <v>FEEDER</v>
      </c>
      <c r="D2222" s="4">
        <v>44763</v>
      </c>
      <c r="E2222" t="str">
        <f t="shared" si="273"/>
        <v>YAMAHA</v>
      </c>
      <c r="F2222">
        <v>14104265</v>
      </c>
      <c r="G2222" s="19">
        <v>44763</v>
      </c>
      <c r="H2222" t="s">
        <v>72</v>
      </c>
      <c r="I2222" t="s">
        <v>73</v>
      </c>
      <c r="J2222">
        <v>4</v>
      </c>
      <c r="K2222">
        <v>4</v>
      </c>
      <c r="L2222">
        <v>20233.63</v>
      </c>
      <c r="M2222" t="s">
        <v>36</v>
      </c>
      <c r="N2222">
        <v>1.17</v>
      </c>
      <c r="O2222">
        <v>20233.63</v>
      </c>
      <c r="P2222">
        <f t="shared" si="279"/>
        <v>23673.347099999999</v>
      </c>
      <c r="Q2222" t="s">
        <v>4058</v>
      </c>
      <c r="R2222" t="s">
        <v>4384</v>
      </c>
      <c r="S2222" t="s">
        <v>25</v>
      </c>
      <c r="T2222">
        <v>906032</v>
      </c>
      <c r="U2222">
        <v>13053.31</v>
      </c>
      <c r="V2222" t="s">
        <v>3041</v>
      </c>
      <c r="Y2222">
        <v>922172</v>
      </c>
      <c r="Z2222" t="s">
        <v>4385</v>
      </c>
      <c r="AB2222">
        <f t="shared" si="274"/>
        <v>2022</v>
      </c>
      <c r="AC2222">
        <f t="shared" si="275"/>
        <v>7</v>
      </c>
      <c r="AD2222" t="str">
        <f t="shared" si="276"/>
        <v>Q2</v>
      </c>
      <c r="AE2222" t="str">
        <f t="shared" si="277"/>
        <v>FY22/23</v>
      </c>
      <c r="AF2222" t="str">
        <f t="shared" si="278"/>
        <v>EAST</v>
      </c>
    </row>
    <row r="2223" spans="1:32">
      <c r="A2223" t="s">
        <v>3594</v>
      </c>
      <c r="B2223" t="s">
        <v>3646</v>
      </c>
      <c r="C2223" t="str">
        <f t="shared" si="272"/>
        <v>FEEDER</v>
      </c>
      <c r="D2223" s="4">
        <v>44763</v>
      </c>
      <c r="E2223" t="str">
        <f t="shared" si="273"/>
        <v>YAMAHA</v>
      </c>
      <c r="F2223">
        <v>14104266</v>
      </c>
      <c r="G2223" s="19">
        <v>44763</v>
      </c>
      <c r="H2223" t="s">
        <v>353</v>
      </c>
      <c r="I2223" t="s">
        <v>354</v>
      </c>
      <c r="J2223">
        <v>1</v>
      </c>
      <c r="K2223">
        <v>1</v>
      </c>
      <c r="L2223">
        <v>8098.23</v>
      </c>
      <c r="M2223" t="s">
        <v>36</v>
      </c>
      <c r="N2223">
        <v>1.17</v>
      </c>
      <c r="O2223">
        <v>8098.23</v>
      </c>
      <c r="P2223">
        <f t="shared" si="279"/>
        <v>9474.9290999999994</v>
      </c>
      <c r="Q2223" t="s">
        <v>4058</v>
      </c>
      <c r="R2223" t="s">
        <v>4083</v>
      </c>
      <c r="S2223" t="s">
        <v>25</v>
      </c>
      <c r="T2223">
        <v>906033</v>
      </c>
      <c r="U2223">
        <v>5229.8</v>
      </c>
      <c r="V2223" t="s">
        <v>3041</v>
      </c>
      <c r="Y2223">
        <v>922189</v>
      </c>
      <c r="Z2223" t="s">
        <v>4084</v>
      </c>
      <c r="AB2223">
        <f t="shared" si="274"/>
        <v>2022</v>
      </c>
      <c r="AC2223">
        <f t="shared" si="275"/>
        <v>7</v>
      </c>
      <c r="AD2223" t="str">
        <f t="shared" si="276"/>
        <v>Q2</v>
      </c>
      <c r="AE2223" t="str">
        <f t="shared" si="277"/>
        <v>FY22/23</v>
      </c>
      <c r="AF2223" t="str">
        <f t="shared" si="278"/>
        <v>EAST</v>
      </c>
    </row>
    <row r="2224" spans="1:32">
      <c r="A2224" t="s">
        <v>3594</v>
      </c>
      <c r="B2224" t="s">
        <v>3646</v>
      </c>
      <c r="C2224" t="str">
        <f t="shared" si="272"/>
        <v>SPARES/OTHER</v>
      </c>
      <c r="D2224" s="4">
        <v>44763</v>
      </c>
      <c r="E2224" t="str">
        <f t="shared" si="273"/>
        <v>YAMAHA</v>
      </c>
      <c r="F2224">
        <v>14104267</v>
      </c>
      <c r="G2224" s="19">
        <v>44763</v>
      </c>
      <c r="H2224" t="s">
        <v>31</v>
      </c>
      <c r="I2224" t="s">
        <v>32</v>
      </c>
      <c r="J2224">
        <v>21</v>
      </c>
      <c r="K2224">
        <v>21</v>
      </c>
      <c r="L2224">
        <v>15629.2</v>
      </c>
      <c r="M2224" t="s">
        <v>36</v>
      </c>
      <c r="N2224">
        <v>1.17</v>
      </c>
      <c r="O2224">
        <v>15629.2</v>
      </c>
      <c r="P2224">
        <f t="shared" si="279"/>
        <v>18286.164000000001</v>
      </c>
      <c r="Q2224" t="s">
        <v>4058</v>
      </c>
      <c r="R2224" t="s">
        <v>4771</v>
      </c>
      <c r="S2224" t="s">
        <v>25</v>
      </c>
      <c r="T2224">
        <v>906035</v>
      </c>
      <c r="U2224">
        <v>7436.06</v>
      </c>
      <c r="V2224" t="s">
        <v>3041</v>
      </c>
      <c r="Y2224">
        <v>922199</v>
      </c>
      <c r="Z2224" t="s">
        <v>4772</v>
      </c>
      <c r="AB2224">
        <f t="shared" si="274"/>
        <v>2022</v>
      </c>
      <c r="AC2224">
        <f t="shared" si="275"/>
        <v>7</v>
      </c>
      <c r="AD2224" t="str">
        <f t="shared" si="276"/>
        <v>Q2</v>
      </c>
      <c r="AE2224" t="str">
        <f t="shared" si="277"/>
        <v>FY22/23</v>
      </c>
      <c r="AF2224" t="str">
        <f t="shared" si="278"/>
        <v>EAST</v>
      </c>
    </row>
    <row r="2225" spans="1:32">
      <c r="A2225" t="s">
        <v>3594</v>
      </c>
      <c r="B2225" t="s">
        <v>3646</v>
      </c>
      <c r="C2225" t="str">
        <f t="shared" si="272"/>
        <v>SPARES/OTHER</v>
      </c>
      <c r="D2225" s="4">
        <v>44763</v>
      </c>
      <c r="E2225" t="str">
        <f t="shared" si="273"/>
        <v>YAMAHA</v>
      </c>
      <c r="F2225">
        <v>14104267</v>
      </c>
      <c r="G2225" s="19">
        <v>44763</v>
      </c>
      <c r="H2225" t="s">
        <v>1105</v>
      </c>
      <c r="I2225" t="s">
        <v>1106</v>
      </c>
      <c r="J2225">
        <v>1</v>
      </c>
      <c r="K2225">
        <v>1</v>
      </c>
      <c r="L2225">
        <v>753.1</v>
      </c>
      <c r="M2225" t="s">
        <v>36</v>
      </c>
      <c r="N2225">
        <v>1.17</v>
      </c>
      <c r="O2225">
        <v>753.1</v>
      </c>
      <c r="P2225">
        <f t="shared" si="279"/>
        <v>881.12699999999995</v>
      </c>
      <c r="Q2225" t="s">
        <v>4058</v>
      </c>
      <c r="R2225" t="s">
        <v>4771</v>
      </c>
      <c r="S2225" t="s">
        <v>25</v>
      </c>
      <c r="T2225">
        <v>906035</v>
      </c>
      <c r="U2225">
        <v>328.81</v>
      </c>
      <c r="V2225" t="s">
        <v>3041</v>
      </c>
      <c r="Y2225">
        <v>922199</v>
      </c>
      <c r="Z2225" t="s">
        <v>4772</v>
      </c>
      <c r="AB2225">
        <f t="shared" si="274"/>
        <v>2022</v>
      </c>
      <c r="AC2225">
        <f t="shared" si="275"/>
        <v>7</v>
      </c>
      <c r="AD2225" t="str">
        <f t="shared" si="276"/>
        <v>Q2</v>
      </c>
      <c r="AE2225" t="str">
        <f t="shared" si="277"/>
        <v>FY22/23</v>
      </c>
      <c r="AF2225" t="str">
        <f t="shared" si="278"/>
        <v>EAST</v>
      </c>
    </row>
    <row r="2226" spans="1:32">
      <c r="A2226" t="s">
        <v>3594</v>
      </c>
      <c r="B2226" t="s">
        <v>3646</v>
      </c>
      <c r="C2226" t="str">
        <f t="shared" si="272"/>
        <v>SPARES/OTHER</v>
      </c>
      <c r="D2226" s="4">
        <v>44763</v>
      </c>
      <c r="E2226" t="str">
        <f t="shared" si="273"/>
        <v>YAMAHA</v>
      </c>
      <c r="F2226">
        <v>14104267</v>
      </c>
      <c r="G2226" s="19">
        <v>44763</v>
      </c>
      <c r="H2226" t="s">
        <v>1143</v>
      </c>
      <c r="I2226" t="s">
        <v>1144</v>
      </c>
      <c r="J2226">
        <v>1</v>
      </c>
      <c r="K2226">
        <v>1</v>
      </c>
      <c r="L2226">
        <v>707.08</v>
      </c>
      <c r="M2226" t="s">
        <v>36</v>
      </c>
      <c r="N2226">
        <v>1.17</v>
      </c>
      <c r="O2226">
        <v>707.08</v>
      </c>
      <c r="P2226">
        <f t="shared" si="279"/>
        <v>827.28359999999998</v>
      </c>
      <c r="Q2226" t="s">
        <v>4058</v>
      </c>
      <c r="R2226" t="s">
        <v>4771</v>
      </c>
      <c r="S2226" t="s">
        <v>25</v>
      </c>
      <c r="T2226">
        <v>906035</v>
      </c>
      <c r="U2226">
        <v>367</v>
      </c>
      <c r="V2226" t="s">
        <v>3041</v>
      </c>
      <c r="Y2226">
        <v>922199</v>
      </c>
      <c r="Z2226" t="s">
        <v>4772</v>
      </c>
      <c r="AB2226">
        <f t="shared" si="274"/>
        <v>2022</v>
      </c>
      <c r="AC2226">
        <f t="shared" si="275"/>
        <v>7</v>
      </c>
      <c r="AD2226" t="str">
        <f t="shared" si="276"/>
        <v>Q2</v>
      </c>
      <c r="AE2226" t="str">
        <f t="shared" si="277"/>
        <v>FY22/23</v>
      </c>
      <c r="AF2226" t="str">
        <f t="shared" si="278"/>
        <v>EAST</v>
      </c>
    </row>
    <row r="2227" spans="1:32">
      <c r="A2227" t="s">
        <v>3594</v>
      </c>
      <c r="B2227" t="s">
        <v>3672</v>
      </c>
      <c r="C2227" t="str">
        <f t="shared" si="272"/>
        <v>FEEDER</v>
      </c>
      <c r="D2227" s="4">
        <v>44763</v>
      </c>
      <c r="E2227" t="str">
        <f t="shared" si="273"/>
        <v>YAMAHA</v>
      </c>
      <c r="F2227">
        <v>14104268</v>
      </c>
      <c r="G2227" s="19">
        <v>44763</v>
      </c>
      <c r="H2227" t="s">
        <v>74</v>
      </c>
      <c r="I2227" t="s">
        <v>75</v>
      </c>
      <c r="J2227">
        <v>1</v>
      </c>
      <c r="K2227">
        <v>1</v>
      </c>
      <c r="L2227">
        <v>5513.27</v>
      </c>
      <c r="M2227" t="s">
        <v>36</v>
      </c>
      <c r="N2227">
        <v>1.17</v>
      </c>
      <c r="O2227">
        <v>5513.27</v>
      </c>
      <c r="P2227">
        <f t="shared" si="279"/>
        <v>6450.5259000000005</v>
      </c>
      <c r="Q2227" t="s">
        <v>4053</v>
      </c>
      <c r="R2227" t="s">
        <v>4721</v>
      </c>
      <c r="S2227" t="s">
        <v>25</v>
      </c>
      <c r="T2227">
        <v>906034</v>
      </c>
      <c r="U2227">
        <v>3788.5</v>
      </c>
      <c r="V2227" t="s">
        <v>3041</v>
      </c>
      <c r="Y2227">
        <v>922194</v>
      </c>
      <c r="Z2227" t="s">
        <v>4722</v>
      </c>
      <c r="AB2227">
        <f t="shared" si="274"/>
        <v>2022</v>
      </c>
      <c r="AC2227">
        <f t="shared" si="275"/>
        <v>7</v>
      </c>
      <c r="AD2227" t="str">
        <f t="shared" si="276"/>
        <v>Q2</v>
      </c>
      <c r="AE2227" t="str">
        <f t="shared" si="277"/>
        <v>FY22/23</v>
      </c>
      <c r="AF2227" t="str">
        <f t="shared" si="278"/>
        <v>WEST</v>
      </c>
    </row>
    <row r="2228" spans="1:32">
      <c r="A2228" t="s">
        <v>3594</v>
      </c>
      <c r="B2228" t="s">
        <v>3672</v>
      </c>
      <c r="C2228" t="str">
        <f t="shared" si="272"/>
        <v>SPARES/OTHER</v>
      </c>
      <c r="D2228" s="4">
        <v>44763</v>
      </c>
      <c r="E2228" t="str">
        <f t="shared" si="273"/>
        <v>YAMAHA</v>
      </c>
      <c r="F2228">
        <v>14104268</v>
      </c>
      <c r="G2228" s="19">
        <v>44763</v>
      </c>
      <c r="H2228" t="s">
        <v>27</v>
      </c>
      <c r="I2228" t="s">
        <v>28</v>
      </c>
      <c r="J2228">
        <v>2</v>
      </c>
      <c r="K2228">
        <v>2</v>
      </c>
      <c r="L2228">
        <v>1566.37</v>
      </c>
      <c r="M2228" t="s">
        <v>36</v>
      </c>
      <c r="N2228">
        <v>1.17</v>
      </c>
      <c r="O2228">
        <v>1566.37</v>
      </c>
      <c r="P2228">
        <f t="shared" si="279"/>
        <v>1832.6528999999998</v>
      </c>
      <c r="Q2228" t="s">
        <v>4053</v>
      </c>
      <c r="R2228" t="s">
        <v>4721</v>
      </c>
      <c r="S2228" t="s">
        <v>25</v>
      </c>
      <c r="T2228">
        <v>906034</v>
      </c>
      <c r="U2228">
        <v>700</v>
      </c>
      <c r="V2228" t="s">
        <v>3041</v>
      </c>
      <c r="Y2228">
        <v>922194</v>
      </c>
      <c r="Z2228" t="s">
        <v>4722</v>
      </c>
      <c r="AB2228">
        <f t="shared" si="274"/>
        <v>2022</v>
      </c>
      <c r="AC2228">
        <f t="shared" si="275"/>
        <v>7</v>
      </c>
      <c r="AD2228" t="str">
        <f t="shared" si="276"/>
        <v>Q2</v>
      </c>
      <c r="AE2228" t="str">
        <f t="shared" si="277"/>
        <v>FY22/23</v>
      </c>
      <c r="AF2228" t="str">
        <f t="shared" si="278"/>
        <v>WEST</v>
      </c>
    </row>
    <row r="2229" spans="1:32">
      <c r="A2229" t="s">
        <v>3594</v>
      </c>
      <c r="B2229" t="s">
        <v>22</v>
      </c>
      <c r="C2229" t="str">
        <f t="shared" si="272"/>
        <v>SPARES/OTHER</v>
      </c>
      <c r="D2229" s="4">
        <v>44763</v>
      </c>
      <c r="E2229" t="str">
        <f t="shared" si="273"/>
        <v>OTHERS</v>
      </c>
      <c r="F2229">
        <v>14104269</v>
      </c>
      <c r="G2229" s="19">
        <v>44763</v>
      </c>
      <c r="H2229" t="s">
        <v>345</v>
      </c>
      <c r="I2229" t="s">
        <v>346</v>
      </c>
      <c r="J2229">
        <v>4</v>
      </c>
      <c r="K2229">
        <v>4</v>
      </c>
      <c r="L2229">
        <v>658.41</v>
      </c>
      <c r="M2229" t="s">
        <v>36</v>
      </c>
      <c r="N2229">
        <v>1.17</v>
      </c>
      <c r="O2229">
        <v>658.41</v>
      </c>
      <c r="P2229">
        <f t="shared" si="279"/>
        <v>770.33969999999988</v>
      </c>
      <c r="Q2229" t="s">
        <v>41</v>
      </c>
      <c r="R2229" t="s">
        <v>3105</v>
      </c>
      <c r="S2229" t="s">
        <v>25</v>
      </c>
      <c r="T2229">
        <v>906037</v>
      </c>
      <c r="U2229">
        <v>573.17999999999995</v>
      </c>
      <c r="V2229" t="s">
        <v>3041</v>
      </c>
      <c r="Y2229">
        <v>922223</v>
      </c>
      <c r="Z2229" t="s">
        <v>2628</v>
      </c>
      <c r="AB2229">
        <f t="shared" si="274"/>
        <v>2022</v>
      </c>
      <c r="AC2229">
        <f t="shared" si="275"/>
        <v>7</v>
      </c>
      <c r="AD2229" t="str">
        <f t="shared" si="276"/>
        <v>Q2</v>
      </c>
      <c r="AE2229" t="str">
        <f t="shared" si="277"/>
        <v>FY22/23</v>
      </c>
      <c r="AF2229" t="str">
        <f t="shared" si="278"/>
        <v>SOUTH</v>
      </c>
    </row>
    <row r="2230" spans="1:32">
      <c r="A2230" t="s">
        <v>3594</v>
      </c>
      <c r="B2230" t="s">
        <v>3672</v>
      </c>
      <c r="C2230" t="str">
        <f t="shared" si="272"/>
        <v>SPARES/OTHER</v>
      </c>
      <c r="D2230" s="4">
        <v>44763</v>
      </c>
      <c r="E2230" t="str">
        <f t="shared" si="273"/>
        <v>YAMAHA</v>
      </c>
      <c r="F2230">
        <v>14104270</v>
      </c>
      <c r="G2230" s="19">
        <v>44763</v>
      </c>
      <c r="H2230" t="s">
        <v>1850</v>
      </c>
      <c r="I2230" t="s">
        <v>1214</v>
      </c>
      <c r="J2230">
        <v>5</v>
      </c>
      <c r="K2230">
        <v>5</v>
      </c>
      <c r="L2230">
        <v>1358.41</v>
      </c>
      <c r="M2230" t="s">
        <v>36</v>
      </c>
      <c r="N2230">
        <v>1.17</v>
      </c>
      <c r="O2230">
        <v>1358.41</v>
      </c>
      <c r="P2230">
        <f t="shared" si="279"/>
        <v>1589.3397</v>
      </c>
      <c r="Q2230" t="s">
        <v>4053</v>
      </c>
      <c r="R2230" t="s">
        <v>4749</v>
      </c>
      <c r="S2230" t="s">
        <v>25</v>
      </c>
      <c r="T2230">
        <v>906036</v>
      </c>
      <c r="U2230">
        <v>795</v>
      </c>
      <c r="V2230" t="s">
        <v>3041</v>
      </c>
      <c r="Y2230">
        <v>922249</v>
      </c>
      <c r="Z2230" t="s">
        <v>4750</v>
      </c>
      <c r="AB2230">
        <f t="shared" si="274"/>
        <v>2022</v>
      </c>
      <c r="AC2230">
        <f t="shared" si="275"/>
        <v>7</v>
      </c>
      <c r="AD2230" t="str">
        <f t="shared" si="276"/>
        <v>Q2</v>
      </c>
      <c r="AE2230" t="str">
        <f t="shared" si="277"/>
        <v>FY22/23</v>
      </c>
      <c r="AF2230" t="str">
        <f t="shared" si="278"/>
        <v>WEST</v>
      </c>
    </row>
    <row r="2231" spans="1:32">
      <c r="A2231" t="s">
        <v>3594</v>
      </c>
      <c r="B2231" t="s">
        <v>3672</v>
      </c>
      <c r="C2231" t="str">
        <f t="shared" si="272"/>
        <v>SPARES/OTHER</v>
      </c>
      <c r="D2231" s="4">
        <v>44763</v>
      </c>
      <c r="E2231" t="str">
        <f t="shared" si="273"/>
        <v>OTHERS</v>
      </c>
      <c r="F2231">
        <v>14104270</v>
      </c>
      <c r="G2231" s="19">
        <v>44763</v>
      </c>
      <c r="H2231" t="s">
        <v>345</v>
      </c>
      <c r="I2231" t="s">
        <v>346</v>
      </c>
      <c r="J2231">
        <v>20</v>
      </c>
      <c r="K2231">
        <v>20</v>
      </c>
      <c r="L2231">
        <v>10442.48</v>
      </c>
      <c r="M2231" t="s">
        <v>36</v>
      </c>
      <c r="N2231">
        <v>1.17</v>
      </c>
      <c r="O2231">
        <v>10442.48</v>
      </c>
      <c r="P2231">
        <f t="shared" si="279"/>
        <v>12217.701599999999</v>
      </c>
      <c r="Q2231" t="s">
        <v>4053</v>
      </c>
      <c r="R2231" t="s">
        <v>4749</v>
      </c>
      <c r="S2231" t="s">
        <v>25</v>
      </c>
      <c r="T2231">
        <v>906036</v>
      </c>
      <c r="U2231">
        <v>2865.88</v>
      </c>
      <c r="V2231" t="s">
        <v>3041</v>
      </c>
      <c r="Y2231">
        <v>922249</v>
      </c>
      <c r="Z2231" t="s">
        <v>4750</v>
      </c>
      <c r="AB2231">
        <f t="shared" si="274"/>
        <v>2022</v>
      </c>
      <c r="AC2231">
        <f t="shared" si="275"/>
        <v>7</v>
      </c>
      <c r="AD2231" t="str">
        <f t="shared" si="276"/>
        <v>Q2</v>
      </c>
      <c r="AE2231" t="str">
        <f t="shared" si="277"/>
        <v>FY22/23</v>
      </c>
      <c r="AF2231" t="str">
        <f t="shared" si="278"/>
        <v>WEST</v>
      </c>
    </row>
    <row r="2232" spans="1:32">
      <c r="A2232" t="s">
        <v>3594</v>
      </c>
      <c r="B2232" t="s">
        <v>3672</v>
      </c>
      <c r="C2232" t="str">
        <f t="shared" si="272"/>
        <v>SPARES/OTHER</v>
      </c>
      <c r="D2232" s="4">
        <v>44763</v>
      </c>
      <c r="E2232" t="str">
        <f t="shared" si="273"/>
        <v>YAMAHA</v>
      </c>
      <c r="F2232">
        <v>14104270</v>
      </c>
      <c r="G2232" s="19">
        <v>44763</v>
      </c>
      <c r="H2232" t="s">
        <v>1303</v>
      </c>
      <c r="I2232" t="s">
        <v>1304</v>
      </c>
      <c r="J2232">
        <v>50</v>
      </c>
      <c r="K2232">
        <v>50</v>
      </c>
      <c r="L2232">
        <v>4601.7700000000004</v>
      </c>
      <c r="M2232" t="s">
        <v>36</v>
      </c>
      <c r="N2232">
        <v>1.17</v>
      </c>
      <c r="O2232">
        <v>4601.7700000000004</v>
      </c>
      <c r="P2232">
        <f t="shared" si="279"/>
        <v>5384.0709000000006</v>
      </c>
      <c r="Q2232" t="s">
        <v>4053</v>
      </c>
      <c r="R2232" t="s">
        <v>4749</v>
      </c>
      <c r="S2232" t="s">
        <v>25</v>
      </c>
      <c r="T2232">
        <v>906036</v>
      </c>
      <c r="U2232">
        <v>2550</v>
      </c>
      <c r="V2232" t="s">
        <v>3041</v>
      </c>
      <c r="Y2232">
        <v>922249</v>
      </c>
      <c r="Z2232" t="s">
        <v>4750</v>
      </c>
      <c r="AB2232">
        <f t="shared" si="274"/>
        <v>2022</v>
      </c>
      <c r="AC2232">
        <f t="shared" si="275"/>
        <v>7</v>
      </c>
      <c r="AD2232" t="str">
        <f t="shared" si="276"/>
        <v>Q2</v>
      </c>
      <c r="AE2232" t="str">
        <f t="shared" si="277"/>
        <v>FY22/23</v>
      </c>
      <c r="AF2232" t="str">
        <f t="shared" si="278"/>
        <v>WEST</v>
      </c>
    </row>
    <row r="2233" spans="1:32">
      <c r="A2233" t="s">
        <v>3594</v>
      </c>
      <c r="B2233" t="s">
        <v>3672</v>
      </c>
      <c r="C2233" t="str">
        <f t="shared" si="272"/>
        <v>SPARES/OTHER</v>
      </c>
      <c r="D2233" s="4">
        <v>44763</v>
      </c>
      <c r="E2233" t="str">
        <f t="shared" si="273"/>
        <v>YAMAHA</v>
      </c>
      <c r="F2233">
        <v>14104270</v>
      </c>
      <c r="G2233" s="19">
        <v>44763</v>
      </c>
      <c r="H2233" t="s">
        <v>85</v>
      </c>
      <c r="I2233" t="s">
        <v>86</v>
      </c>
      <c r="J2233">
        <v>50</v>
      </c>
      <c r="K2233">
        <v>50</v>
      </c>
      <c r="L2233">
        <v>1415.93</v>
      </c>
      <c r="M2233" t="s">
        <v>36</v>
      </c>
      <c r="N2233">
        <v>1.17</v>
      </c>
      <c r="O2233">
        <v>1415.93</v>
      </c>
      <c r="P2233">
        <f t="shared" si="279"/>
        <v>1656.6380999999999</v>
      </c>
      <c r="Q2233" t="s">
        <v>4053</v>
      </c>
      <c r="R2233" t="s">
        <v>4749</v>
      </c>
      <c r="S2233" t="s">
        <v>25</v>
      </c>
      <c r="T2233">
        <v>906036</v>
      </c>
      <c r="U2233">
        <v>850</v>
      </c>
      <c r="V2233" t="s">
        <v>3041</v>
      </c>
      <c r="Y2233">
        <v>922249</v>
      </c>
      <c r="Z2233" t="s">
        <v>4750</v>
      </c>
      <c r="AB2233">
        <f t="shared" si="274"/>
        <v>2022</v>
      </c>
      <c r="AC2233">
        <f t="shared" si="275"/>
        <v>7</v>
      </c>
      <c r="AD2233" t="str">
        <f t="shared" si="276"/>
        <v>Q2</v>
      </c>
      <c r="AE2233" t="str">
        <f t="shared" si="277"/>
        <v>FY22/23</v>
      </c>
      <c r="AF2233" t="str">
        <f t="shared" si="278"/>
        <v>WEST</v>
      </c>
    </row>
    <row r="2234" spans="1:32">
      <c r="A2234" t="s">
        <v>3594</v>
      </c>
      <c r="B2234" t="s">
        <v>3672</v>
      </c>
      <c r="C2234" t="str">
        <f t="shared" si="272"/>
        <v>SPARES/OTHER</v>
      </c>
      <c r="D2234" s="4">
        <v>44763</v>
      </c>
      <c r="E2234" t="str">
        <f t="shared" si="273"/>
        <v>YAMAHA</v>
      </c>
      <c r="F2234">
        <v>14104270</v>
      </c>
      <c r="G2234" s="19">
        <v>44763</v>
      </c>
      <c r="H2234" t="s">
        <v>1400</v>
      </c>
      <c r="I2234" t="s">
        <v>1401</v>
      </c>
      <c r="J2234">
        <v>10</v>
      </c>
      <c r="K2234">
        <v>10</v>
      </c>
      <c r="L2234">
        <v>203.54</v>
      </c>
      <c r="M2234" t="s">
        <v>36</v>
      </c>
      <c r="N2234">
        <v>1.17</v>
      </c>
      <c r="O2234">
        <v>203.54</v>
      </c>
      <c r="P2234">
        <f t="shared" si="279"/>
        <v>238.14179999999999</v>
      </c>
      <c r="Q2234" t="s">
        <v>4053</v>
      </c>
      <c r="R2234" t="s">
        <v>4749</v>
      </c>
      <c r="S2234" t="s">
        <v>25</v>
      </c>
      <c r="T2234">
        <v>906036</v>
      </c>
      <c r="U2234">
        <v>110</v>
      </c>
      <c r="V2234" t="s">
        <v>3041</v>
      </c>
      <c r="Y2234">
        <v>922249</v>
      </c>
      <c r="Z2234" t="s">
        <v>4750</v>
      </c>
      <c r="AB2234">
        <f t="shared" si="274"/>
        <v>2022</v>
      </c>
      <c r="AC2234">
        <f t="shared" si="275"/>
        <v>7</v>
      </c>
      <c r="AD2234" t="str">
        <f t="shared" si="276"/>
        <v>Q2</v>
      </c>
      <c r="AE2234" t="str">
        <f t="shared" si="277"/>
        <v>FY22/23</v>
      </c>
      <c r="AF2234" t="str">
        <f t="shared" si="278"/>
        <v>WEST</v>
      </c>
    </row>
    <row r="2235" spans="1:32">
      <c r="A2235" t="s">
        <v>3594</v>
      </c>
      <c r="B2235" t="s">
        <v>3672</v>
      </c>
      <c r="C2235" t="str">
        <f t="shared" si="272"/>
        <v>SPARES/OTHER</v>
      </c>
      <c r="D2235" s="4">
        <v>44763</v>
      </c>
      <c r="E2235" t="str">
        <f t="shared" si="273"/>
        <v>YAMAHA</v>
      </c>
      <c r="F2235">
        <v>14104270</v>
      </c>
      <c r="G2235" s="19">
        <v>44763</v>
      </c>
      <c r="H2235" t="s">
        <v>229</v>
      </c>
      <c r="I2235" t="s">
        <v>226</v>
      </c>
      <c r="J2235">
        <v>3</v>
      </c>
      <c r="K2235">
        <v>3</v>
      </c>
      <c r="L2235">
        <v>1446.9</v>
      </c>
      <c r="M2235" t="s">
        <v>36</v>
      </c>
      <c r="N2235">
        <v>1.17</v>
      </c>
      <c r="O2235">
        <v>1446.9</v>
      </c>
      <c r="P2235">
        <f t="shared" si="279"/>
        <v>1692.873</v>
      </c>
      <c r="Q2235" t="s">
        <v>4053</v>
      </c>
      <c r="R2235" t="s">
        <v>4749</v>
      </c>
      <c r="S2235" t="s">
        <v>25</v>
      </c>
      <c r="T2235">
        <v>906036</v>
      </c>
      <c r="U2235">
        <v>807</v>
      </c>
      <c r="V2235" t="s">
        <v>3041</v>
      </c>
      <c r="Y2235">
        <v>922249</v>
      </c>
      <c r="Z2235" t="s">
        <v>4750</v>
      </c>
      <c r="AB2235">
        <f t="shared" si="274"/>
        <v>2022</v>
      </c>
      <c r="AC2235">
        <f t="shared" si="275"/>
        <v>7</v>
      </c>
      <c r="AD2235" t="str">
        <f t="shared" si="276"/>
        <v>Q2</v>
      </c>
      <c r="AE2235" t="str">
        <f t="shared" si="277"/>
        <v>FY22/23</v>
      </c>
      <c r="AF2235" t="str">
        <f t="shared" si="278"/>
        <v>WEST</v>
      </c>
    </row>
    <row r="2236" spans="1:32">
      <c r="A2236" t="s">
        <v>3594</v>
      </c>
      <c r="B2236" t="s">
        <v>3651</v>
      </c>
      <c r="C2236" t="str">
        <f t="shared" si="272"/>
        <v>SPARES/OTHER</v>
      </c>
      <c r="D2236" s="4">
        <v>44775</v>
      </c>
      <c r="E2236" t="str">
        <f t="shared" si="273"/>
        <v>HELLER</v>
      </c>
      <c r="F2236">
        <v>14104271</v>
      </c>
      <c r="G2236" s="19">
        <v>44775</v>
      </c>
      <c r="H2236" t="s">
        <v>4773</v>
      </c>
      <c r="I2236" t="s">
        <v>4774</v>
      </c>
      <c r="J2236">
        <v>1</v>
      </c>
      <c r="K2236">
        <v>1</v>
      </c>
      <c r="L2236">
        <v>4017.7</v>
      </c>
      <c r="M2236" t="s">
        <v>36</v>
      </c>
      <c r="N2236">
        <v>1.163</v>
      </c>
      <c r="O2236">
        <v>4017.7</v>
      </c>
      <c r="P2236">
        <f t="shared" si="279"/>
        <v>4672.5851000000002</v>
      </c>
      <c r="Q2236" t="s">
        <v>3652</v>
      </c>
      <c r="R2236" t="s">
        <v>4325</v>
      </c>
      <c r="S2236" t="s">
        <v>25</v>
      </c>
      <c r="T2236">
        <v>906038</v>
      </c>
      <c r="U2236">
        <v>1979.81</v>
      </c>
      <c r="V2236" t="s">
        <v>3041</v>
      </c>
      <c r="X2236" t="s">
        <v>4775</v>
      </c>
      <c r="Y2236">
        <v>936133</v>
      </c>
      <c r="Z2236" t="s">
        <v>4327</v>
      </c>
      <c r="AB2236">
        <f t="shared" si="274"/>
        <v>2022</v>
      </c>
      <c r="AC2236">
        <f t="shared" si="275"/>
        <v>8</v>
      </c>
      <c r="AD2236" t="str">
        <f t="shared" si="276"/>
        <v>Q2</v>
      </c>
      <c r="AE2236" t="str">
        <f t="shared" si="277"/>
        <v>FY22/23</v>
      </c>
      <c r="AF2236" t="str">
        <f t="shared" si="278"/>
        <v>NORTH</v>
      </c>
    </row>
    <row r="2237" spans="1:32">
      <c r="A2237" t="s">
        <v>3594</v>
      </c>
      <c r="B2237" t="s">
        <v>3651</v>
      </c>
      <c r="C2237" t="str">
        <f t="shared" si="272"/>
        <v>SPARES/OTHER</v>
      </c>
      <c r="D2237" s="4">
        <v>44775</v>
      </c>
      <c r="E2237" t="str">
        <f t="shared" si="273"/>
        <v>HELLER</v>
      </c>
      <c r="F2237">
        <v>14104271</v>
      </c>
      <c r="G2237" s="19">
        <v>44775</v>
      </c>
      <c r="H2237" t="s">
        <v>4776</v>
      </c>
      <c r="I2237" t="s">
        <v>1595</v>
      </c>
      <c r="J2237">
        <v>10</v>
      </c>
      <c r="K2237">
        <v>10</v>
      </c>
      <c r="L2237">
        <v>141.59</v>
      </c>
      <c r="M2237" t="s">
        <v>36</v>
      </c>
      <c r="N2237">
        <v>1.163</v>
      </c>
      <c r="O2237">
        <v>141.59</v>
      </c>
      <c r="P2237">
        <f t="shared" si="279"/>
        <v>164.66917000000001</v>
      </c>
      <c r="Q2237" t="s">
        <v>3652</v>
      </c>
      <c r="R2237" t="s">
        <v>4325</v>
      </c>
      <c r="S2237" t="s">
        <v>25</v>
      </c>
      <c r="T2237">
        <v>906038</v>
      </c>
      <c r="U2237">
        <v>66.81</v>
      </c>
      <c r="V2237" t="s">
        <v>3041</v>
      </c>
      <c r="X2237" t="s">
        <v>4775</v>
      </c>
      <c r="Y2237">
        <v>936133</v>
      </c>
      <c r="Z2237" t="s">
        <v>4327</v>
      </c>
      <c r="AB2237">
        <f t="shared" si="274"/>
        <v>2022</v>
      </c>
      <c r="AC2237">
        <f t="shared" si="275"/>
        <v>8</v>
      </c>
      <c r="AD2237" t="str">
        <f t="shared" si="276"/>
        <v>Q2</v>
      </c>
      <c r="AE2237" t="str">
        <f t="shared" si="277"/>
        <v>FY22/23</v>
      </c>
      <c r="AF2237" t="str">
        <f t="shared" si="278"/>
        <v>NORTH</v>
      </c>
    </row>
    <row r="2238" spans="1:32">
      <c r="A2238" t="s">
        <v>3594</v>
      </c>
      <c r="B2238" t="s">
        <v>3651</v>
      </c>
      <c r="C2238" t="str">
        <f t="shared" si="272"/>
        <v>SPARES/OTHER</v>
      </c>
      <c r="D2238" s="4">
        <v>44775</v>
      </c>
      <c r="E2238" t="str">
        <f t="shared" si="273"/>
        <v>HELLER</v>
      </c>
      <c r="F2238">
        <v>14104271</v>
      </c>
      <c r="G2238" s="19">
        <v>44775</v>
      </c>
      <c r="H2238" t="s">
        <v>4254</v>
      </c>
      <c r="I2238" t="s">
        <v>1595</v>
      </c>
      <c r="J2238">
        <v>10</v>
      </c>
      <c r="K2238">
        <v>10</v>
      </c>
      <c r="L2238">
        <v>1017.7</v>
      </c>
      <c r="M2238" t="s">
        <v>36</v>
      </c>
      <c r="N2238">
        <v>1.163</v>
      </c>
      <c r="O2238">
        <v>1017.7</v>
      </c>
      <c r="P2238">
        <f t="shared" si="279"/>
        <v>1183.5851</v>
      </c>
      <c r="Q2238" t="s">
        <v>3652</v>
      </c>
      <c r="R2238" t="s">
        <v>4325</v>
      </c>
      <c r="S2238" t="s">
        <v>25</v>
      </c>
      <c r="T2238">
        <v>906038</v>
      </c>
      <c r="U2238">
        <v>493.98</v>
      </c>
      <c r="V2238" t="s">
        <v>3041</v>
      </c>
      <c r="X2238" t="s">
        <v>4775</v>
      </c>
      <c r="Y2238">
        <v>936133</v>
      </c>
      <c r="Z2238" t="s">
        <v>4327</v>
      </c>
      <c r="AB2238">
        <f t="shared" si="274"/>
        <v>2022</v>
      </c>
      <c r="AC2238">
        <f t="shared" si="275"/>
        <v>8</v>
      </c>
      <c r="AD2238" t="str">
        <f t="shared" si="276"/>
        <v>Q2</v>
      </c>
      <c r="AE2238" t="str">
        <f t="shared" si="277"/>
        <v>FY22/23</v>
      </c>
      <c r="AF2238" t="str">
        <f t="shared" si="278"/>
        <v>NORTH</v>
      </c>
    </row>
    <row r="2239" spans="1:32">
      <c r="A2239" t="s">
        <v>3594</v>
      </c>
      <c r="B2239" t="s">
        <v>3651</v>
      </c>
      <c r="C2239" t="str">
        <f t="shared" si="272"/>
        <v>SPARES/OTHER</v>
      </c>
      <c r="D2239" s="4">
        <v>44775</v>
      </c>
      <c r="E2239" t="str">
        <f t="shared" si="273"/>
        <v>HELLER</v>
      </c>
      <c r="F2239">
        <v>14104272</v>
      </c>
      <c r="G2239" s="19">
        <v>44775</v>
      </c>
      <c r="H2239" t="s">
        <v>247</v>
      </c>
      <c r="I2239" t="s">
        <v>248</v>
      </c>
      <c r="J2239">
        <v>5</v>
      </c>
      <c r="K2239">
        <v>5</v>
      </c>
      <c r="L2239">
        <v>29181.42</v>
      </c>
      <c r="M2239" t="s">
        <v>36</v>
      </c>
      <c r="N2239">
        <v>1.163</v>
      </c>
      <c r="O2239">
        <v>29181.42</v>
      </c>
      <c r="P2239">
        <f t="shared" si="279"/>
        <v>33937.991459999997</v>
      </c>
      <c r="Q2239" t="s">
        <v>3652</v>
      </c>
      <c r="R2239" t="s">
        <v>4124</v>
      </c>
      <c r="S2239" t="s">
        <v>25</v>
      </c>
      <c r="T2239">
        <v>906019</v>
      </c>
      <c r="U2239">
        <v>20179.34</v>
      </c>
      <c r="V2239" t="s">
        <v>3041</v>
      </c>
      <c r="X2239" t="s">
        <v>4777</v>
      </c>
      <c r="Y2239">
        <v>936174</v>
      </c>
      <c r="Z2239" t="s">
        <v>4126</v>
      </c>
      <c r="AB2239">
        <f t="shared" si="274"/>
        <v>2022</v>
      </c>
      <c r="AC2239">
        <f t="shared" si="275"/>
        <v>8</v>
      </c>
      <c r="AD2239" t="str">
        <f t="shared" si="276"/>
        <v>Q2</v>
      </c>
      <c r="AE2239" t="str">
        <f t="shared" si="277"/>
        <v>FY22/23</v>
      </c>
      <c r="AF2239" t="str">
        <f t="shared" si="278"/>
        <v>NORTH</v>
      </c>
    </row>
    <row r="2240" spans="1:32">
      <c r="A2240" t="s">
        <v>3594</v>
      </c>
      <c r="B2240" t="s">
        <v>3651</v>
      </c>
      <c r="C2240" t="str">
        <f t="shared" si="272"/>
        <v>SPARES/OTHER</v>
      </c>
      <c r="D2240" s="4">
        <v>44775</v>
      </c>
      <c r="E2240" t="str">
        <f t="shared" si="273"/>
        <v>HELLER</v>
      </c>
      <c r="F2240">
        <v>14104272</v>
      </c>
      <c r="G2240" s="19">
        <v>44775</v>
      </c>
      <c r="H2240" t="s">
        <v>4375</v>
      </c>
      <c r="I2240" t="s">
        <v>4376</v>
      </c>
      <c r="J2240">
        <v>5</v>
      </c>
      <c r="K2240">
        <v>5</v>
      </c>
      <c r="L2240">
        <v>29225.66</v>
      </c>
      <c r="M2240" t="s">
        <v>36</v>
      </c>
      <c r="N2240">
        <v>1.163</v>
      </c>
      <c r="O2240">
        <v>29225.66</v>
      </c>
      <c r="P2240">
        <f t="shared" si="279"/>
        <v>33989.442580000003</v>
      </c>
      <c r="Q2240" t="s">
        <v>3652</v>
      </c>
      <c r="R2240" t="s">
        <v>4124</v>
      </c>
      <c r="S2240" t="s">
        <v>25</v>
      </c>
      <c r="T2240">
        <v>906019</v>
      </c>
      <c r="U2240">
        <v>20204.91</v>
      </c>
      <c r="V2240" t="s">
        <v>3041</v>
      </c>
      <c r="X2240" t="s">
        <v>4777</v>
      </c>
      <c r="Y2240">
        <v>936174</v>
      </c>
      <c r="Z2240" t="s">
        <v>4126</v>
      </c>
      <c r="AB2240">
        <f t="shared" si="274"/>
        <v>2022</v>
      </c>
      <c r="AC2240">
        <f t="shared" si="275"/>
        <v>8</v>
      </c>
      <c r="AD2240" t="str">
        <f t="shared" si="276"/>
        <v>Q2</v>
      </c>
      <c r="AE2240" t="str">
        <f t="shared" si="277"/>
        <v>FY22/23</v>
      </c>
      <c r="AF2240" t="str">
        <f t="shared" si="278"/>
        <v>NORTH</v>
      </c>
    </row>
    <row r="2241" spans="1:32">
      <c r="A2241" t="s">
        <v>3594</v>
      </c>
      <c r="B2241" t="s">
        <v>3651</v>
      </c>
      <c r="C2241" t="str">
        <f t="shared" si="272"/>
        <v>SPARES/OTHER</v>
      </c>
      <c r="D2241" s="4">
        <v>44776</v>
      </c>
      <c r="E2241" t="str">
        <f t="shared" si="273"/>
        <v>HELLER</v>
      </c>
      <c r="F2241">
        <v>14104273</v>
      </c>
      <c r="G2241" s="19">
        <v>44776</v>
      </c>
      <c r="H2241" t="s">
        <v>4778</v>
      </c>
      <c r="I2241" t="s">
        <v>4779</v>
      </c>
      <c r="J2241">
        <v>2</v>
      </c>
      <c r="K2241">
        <v>2</v>
      </c>
      <c r="L2241">
        <v>2206.19</v>
      </c>
      <c r="M2241" t="s">
        <v>36</v>
      </c>
      <c r="N2241">
        <v>1.163</v>
      </c>
      <c r="O2241">
        <v>2206.19</v>
      </c>
      <c r="P2241">
        <f t="shared" si="279"/>
        <v>2565.7989700000003</v>
      </c>
      <c r="Q2241" t="s">
        <v>3652</v>
      </c>
      <c r="R2241" t="s">
        <v>4124</v>
      </c>
      <c r="S2241" t="s">
        <v>25</v>
      </c>
      <c r="T2241">
        <v>906007</v>
      </c>
      <c r="U2241">
        <v>1163.44</v>
      </c>
      <c r="V2241" t="s">
        <v>3041</v>
      </c>
      <c r="X2241" t="s">
        <v>4780</v>
      </c>
      <c r="Y2241">
        <v>937297</v>
      </c>
      <c r="Z2241" t="s">
        <v>4126</v>
      </c>
      <c r="AB2241">
        <f t="shared" si="274"/>
        <v>2022</v>
      </c>
      <c r="AC2241">
        <f t="shared" si="275"/>
        <v>8</v>
      </c>
      <c r="AD2241" t="str">
        <f t="shared" si="276"/>
        <v>Q2</v>
      </c>
      <c r="AE2241" t="str">
        <f t="shared" si="277"/>
        <v>FY22/23</v>
      </c>
      <c r="AF2241" t="str">
        <f t="shared" si="278"/>
        <v>NORTH</v>
      </c>
    </row>
    <row r="2242" spans="1:32">
      <c r="A2242" t="s">
        <v>3594</v>
      </c>
      <c r="B2242" t="s">
        <v>3651</v>
      </c>
      <c r="C2242" t="str">
        <f t="shared" ref="C2242:C2305" si="280">IF(F2242="", "", IF(AND(F2242&gt;=12000000, F2242&lt;=13000000, OR(ISNUMBER(SEARCH("SERVICE", H2242)), ISNUMBER(SEARCH("REPAIR CHARGE", I2242)), ISNUMBER(SEARCH("REPAIR", H2242)))), "SERVICE_CHARGE", IF(AND(F2242&gt;=13000000, F2242&lt;=14000000, OR(ISNUMBER(SEARCH("SERVICE", H2242)), ISNUMBER(SEARCH("REPAIR CHARGE", I2242)), ISNUMBER(SEARCH("REPAIR", H2242)))), "CONTRACT_FEE", IF(AND(F2242&gt;=14000000, F2242&lt;=15000000, OR(ISNUMBER(SEARCH("TAPE FEEDER", I2242)), ISNUMBER(SEARCH("ZS FEEDER", I2242)), ISNUMBER(SEARCH("TRAY", I2242)))), "FEEDER", "SPARES/OTHER"))))</f>
        <v>SPARES/OTHER</v>
      </c>
      <c r="D2242" s="4">
        <v>44776</v>
      </c>
      <c r="E2242" t="str">
        <f t="shared" ref="E2242:E2305" si="281">IF(ISNUMBER(SEARCH("YMCT",H2242)),"YAMAHA",IF(ISNUMBER(SEARCH("HELI",H2242)),"HELLER",IF(ISNUMBER(SEARCH("PEMR",H2242)),"PEMTRON",IF(ISNUMBER(SEARCH("PEMT",H2242)),"PEMTRON",IF(H2242="","",(IFERROR(1/0,"OTHERS")))))))</f>
        <v>HELLER</v>
      </c>
      <c r="F2242">
        <v>14104273</v>
      </c>
      <c r="G2242" s="19">
        <v>44776</v>
      </c>
      <c r="H2242" t="s">
        <v>4781</v>
      </c>
      <c r="I2242" t="s">
        <v>4782</v>
      </c>
      <c r="J2242">
        <v>5</v>
      </c>
      <c r="K2242">
        <v>5</v>
      </c>
      <c r="L2242">
        <v>130.09</v>
      </c>
      <c r="M2242" t="s">
        <v>36</v>
      </c>
      <c r="N2242">
        <v>1.163</v>
      </c>
      <c r="O2242">
        <v>130.09</v>
      </c>
      <c r="P2242">
        <f t="shared" si="279"/>
        <v>151.29467</v>
      </c>
      <c r="Q2242" t="s">
        <v>3652</v>
      </c>
      <c r="R2242" t="s">
        <v>4124</v>
      </c>
      <c r="S2242" t="s">
        <v>25</v>
      </c>
      <c r="T2242">
        <v>906007</v>
      </c>
      <c r="U2242">
        <v>33.4</v>
      </c>
      <c r="V2242" t="s">
        <v>3041</v>
      </c>
      <c r="X2242" t="s">
        <v>4780</v>
      </c>
      <c r="Y2242">
        <v>937297</v>
      </c>
      <c r="Z2242" t="s">
        <v>4126</v>
      </c>
      <c r="AB2242">
        <f t="shared" ref="AB2242:AB2305" si="282">IF(D2242="","",YEAR(D2242))</f>
        <v>2022</v>
      </c>
      <c r="AC2242">
        <f t="shared" ref="AC2242:AC2305" si="283">IF(D2242="","",MONTH(D2242))</f>
        <v>8</v>
      </c>
      <c r="AD2242" t="str">
        <f t="shared" ref="AD2242:AD2305" si="284">IFERROR(IF(AC2242="","",IF(AND(AC2242&gt;=10,AC2242&lt;=12),"Q3",IF(AND(AC2242&gt;=1,AC2242&lt;=3),"Q4",IF(AND(AC2242&gt;=7,AC2242&lt;=9),"Q2",IF(AND(AC2242&gt;=4,AC2242&lt;=6),"Q1"))))),"")</f>
        <v>Q2</v>
      </c>
      <c r="AE2242" t="str">
        <f t="shared" ref="AE2242:AE2305" si="285">IFERROR(IF(AD2242="Q4","FY"&amp;RIGHT(AB2242,2)-1&amp;"/"&amp;RIGHT(AB2242,2),"FY"&amp;RIGHT(AB2242,2)&amp;"/"&amp;RIGHT(AB2242,2)+1),"")</f>
        <v>FY22/23</v>
      </c>
      <c r="AF2242" t="str">
        <f t="shared" ref="AF2242:AF2305" si="286">IF(B2242="SZX","SOUTH",IF(B2242="BJS","NORTH",IF(B2242="SHA","EAST",IF(B2242="","",(IF(AND(B2242&lt;&gt;"SZX",B2242&lt;&gt;"SHA",B2242&lt;&gt;"BJS"),"WEST"))))))</f>
        <v>NORTH</v>
      </c>
    </row>
    <row r="2243" spans="1:32">
      <c r="A2243" t="s">
        <v>3594</v>
      </c>
      <c r="B2243" t="s">
        <v>3646</v>
      </c>
      <c r="C2243" t="str">
        <f t="shared" si="280"/>
        <v>SPARES/OTHER</v>
      </c>
      <c r="D2243" s="4">
        <v>44782</v>
      </c>
      <c r="E2243" t="str">
        <f t="shared" si="281"/>
        <v>HELLER</v>
      </c>
      <c r="F2243">
        <v>14104274</v>
      </c>
      <c r="G2243" s="19">
        <v>44782</v>
      </c>
      <c r="H2243" t="s">
        <v>4254</v>
      </c>
      <c r="I2243" t="s">
        <v>1595</v>
      </c>
      <c r="J2243">
        <v>1</v>
      </c>
      <c r="K2243">
        <v>1</v>
      </c>
      <c r="L2243">
        <v>77.88</v>
      </c>
      <c r="M2243" t="s">
        <v>36</v>
      </c>
      <c r="N2243">
        <v>1.163</v>
      </c>
      <c r="O2243">
        <v>77.88</v>
      </c>
      <c r="P2243">
        <f t="shared" ref="P2243:P2306" si="287">IF(M2243="CNY",O2243*N2243,IF(M2243="USD",O2243*7.8,IF(M2243="HKD",O2243*1,IF(M2243="JPY",O2243*0.0563,""))))</f>
        <v>90.574439999999996</v>
      </c>
      <c r="Q2243" t="s">
        <v>4058</v>
      </c>
      <c r="R2243" t="s">
        <v>4635</v>
      </c>
      <c r="S2243" t="s">
        <v>25</v>
      </c>
      <c r="T2243">
        <v>906039</v>
      </c>
      <c r="U2243">
        <v>49.4</v>
      </c>
      <c r="V2243" t="s">
        <v>3041</v>
      </c>
      <c r="Y2243">
        <v>940121</v>
      </c>
      <c r="Z2243" t="s">
        <v>4636</v>
      </c>
      <c r="AB2243">
        <f t="shared" si="282"/>
        <v>2022</v>
      </c>
      <c r="AC2243">
        <f t="shared" si="283"/>
        <v>8</v>
      </c>
      <c r="AD2243" t="str">
        <f t="shared" si="284"/>
        <v>Q2</v>
      </c>
      <c r="AE2243" t="str">
        <f t="shared" si="285"/>
        <v>FY22/23</v>
      </c>
      <c r="AF2243" t="str">
        <f t="shared" si="286"/>
        <v>EAST</v>
      </c>
    </row>
    <row r="2244" spans="1:32">
      <c r="A2244" t="s">
        <v>3594</v>
      </c>
      <c r="B2244" t="s">
        <v>3646</v>
      </c>
      <c r="C2244" t="str">
        <f t="shared" si="280"/>
        <v>SPARES/OTHER</v>
      </c>
      <c r="D2244" s="4">
        <v>44782</v>
      </c>
      <c r="E2244" t="str">
        <f t="shared" si="281"/>
        <v>HELLER</v>
      </c>
      <c r="F2244">
        <v>14104274</v>
      </c>
      <c r="G2244" s="19">
        <v>44782</v>
      </c>
      <c r="H2244" t="s">
        <v>4257</v>
      </c>
      <c r="I2244" t="s">
        <v>4258</v>
      </c>
      <c r="J2244">
        <v>1</v>
      </c>
      <c r="K2244">
        <v>1</v>
      </c>
      <c r="L2244">
        <v>62.83</v>
      </c>
      <c r="M2244" t="s">
        <v>36</v>
      </c>
      <c r="N2244">
        <v>1.163</v>
      </c>
      <c r="O2244">
        <v>62.83</v>
      </c>
      <c r="P2244">
        <f t="shared" si="287"/>
        <v>73.071290000000005</v>
      </c>
      <c r="Q2244" t="s">
        <v>4058</v>
      </c>
      <c r="R2244" t="s">
        <v>4635</v>
      </c>
      <c r="S2244" t="s">
        <v>25</v>
      </c>
      <c r="T2244">
        <v>906039</v>
      </c>
      <c r="U2244">
        <v>40.11</v>
      </c>
      <c r="V2244" t="s">
        <v>3041</v>
      </c>
      <c r="Y2244">
        <v>940121</v>
      </c>
      <c r="Z2244" t="s">
        <v>4636</v>
      </c>
      <c r="AB2244">
        <f t="shared" si="282"/>
        <v>2022</v>
      </c>
      <c r="AC2244">
        <f t="shared" si="283"/>
        <v>8</v>
      </c>
      <c r="AD2244" t="str">
        <f t="shared" si="284"/>
        <v>Q2</v>
      </c>
      <c r="AE2244" t="str">
        <f t="shared" si="285"/>
        <v>FY22/23</v>
      </c>
      <c r="AF2244" t="str">
        <f t="shared" si="286"/>
        <v>EAST</v>
      </c>
    </row>
    <row r="2245" spans="1:32">
      <c r="A2245" t="s">
        <v>3594</v>
      </c>
      <c r="B2245" t="s">
        <v>3646</v>
      </c>
      <c r="C2245" t="str">
        <f t="shared" si="280"/>
        <v>SPARES/OTHER</v>
      </c>
      <c r="D2245" s="4">
        <v>44782</v>
      </c>
      <c r="E2245" t="str">
        <f t="shared" si="281"/>
        <v>HELLER</v>
      </c>
      <c r="F2245">
        <v>14104274</v>
      </c>
      <c r="G2245" s="19">
        <v>44782</v>
      </c>
      <c r="H2245" t="s">
        <v>4259</v>
      </c>
      <c r="I2245" t="s">
        <v>4260</v>
      </c>
      <c r="J2245">
        <v>1</v>
      </c>
      <c r="K2245">
        <v>1</v>
      </c>
      <c r="L2245">
        <v>41.59</v>
      </c>
      <c r="M2245" t="s">
        <v>36</v>
      </c>
      <c r="N2245">
        <v>1.163</v>
      </c>
      <c r="O2245">
        <v>41.59</v>
      </c>
      <c r="P2245">
        <f t="shared" si="287"/>
        <v>48.369170000000004</v>
      </c>
      <c r="Q2245" t="s">
        <v>4058</v>
      </c>
      <c r="R2245" t="s">
        <v>4635</v>
      </c>
      <c r="S2245" t="s">
        <v>25</v>
      </c>
      <c r="T2245">
        <v>906039</v>
      </c>
      <c r="U2245">
        <v>26.4</v>
      </c>
      <c r="V2245" t="s">
        <v>3041</v>
      </c>
      <c r="Y2245">
        <v>940121</v>
      </c>
      <c r="Z2245" t="s">
        <v>4636</v>
      </c>
      <c r="AB2245">
        <f t="shared" si="282"/>
        <v>2022</v>
      </c>
      <c r="AC2245">
        <f t="shared" si="283"/>
        <v>8</v>
      </c>
      <c r="AD2245" t="str">
        <f t="shared" si="284"/>
        <v>Q2</v>
      </c>
      <c r="AE2245" t="str">
        <f t="shared" si="285"/>
        <v>FY22/23</v>
      </c>
      <c r="AF2245" t="str">
        <f t="shared" si="286"/>
        <v>EAST</v>
      </c>
    </row>
    <row r="2246" spans="1:32">
      <c r="A2246" t="s">
        <v>3594</v>
      </c>
      <c r="B2246" t="s">
        <v>3672</v>
      </c>
      <c r="C2246" t="str">
        <f t="shared" si="280"/>
        <v>SPARES/OTHER</v>
      </c>
      <c r="D2246" s="4">
        <v>44782</v>
      </c>
      <c r="E2246" t="str">
        <f t="shared" si="281"/>
        <v>YAMAHA</v>
      </c>
      <c r="F2246">
        <v>14104275</v>
      </c>
      <c r="G2246" s="19">
        <v>44782</v>
      </c>
      <c r="H2246" t="s">
        <v>1580</v>
      </c>
      <c r="I2246" t="s">
        <v>1581</v>
      </c>
      <c r="J2246">
        <v>1</v>
      </c>
      <c r="K2246">
        <v>1</v>
      </c>
      <c r="L2246">
        <v>2416.81</v>
      </c>
      <c r="M2246" t="s">
        <v>36</v>
      </c>
      <c r="N2246">
        <v>1.163</v>
      </c>
      <c r="O2246">
        <v>2416.81</v>
      </c>
      <c r="P2246">
        <f t="shared" si="287"/>
        <v>2810.7500300000002</v>
      </c>
      <c r="Q2246" t="s">
        <v>4053</v>
      </c>
      <c r="R2246" t="s">
        <v>4397</v>
      </c>
      <c r="S2246" t="s">
        <v>25</v>
      </c>
      <c r="T2246">
        <v>906040</v>
      </c>
      <c r="U2246">
        <v>756</v>
      </c>
      <c r="V2246" t="s">
        <v>3041</v>
      </c>
      <c r="Y2246">
        <v>940157</v>
      </c>
      <c r="Z2246" t="s">
        <v>4398</v>
      </c>
      <c r="AB2246">
        <f t="shared" si="282"/>
        <v>2022</v>
      </c>
      <c r="AC2246">
        <f t="shared" si="283"/>
        <v>8</v>
      </c>
      <c r="AD2246" t="str">
        <f t="shared" si="284"/>
        <v>Q2</v>
      </c>
      <c r="AE2246" t="str">
        <f t="shared" si="285"/>
        <v>FY22/23</v>
      </c>
      <c r="AF2246" t="str">
        <f t="shared" si="286"/>
        <v>WEST</v>
      </c>
    </row>
    <row r="2247" spans="1:32">
      <c r="A2247" t="s">
        <v>3594</v>
      </c>
      <c r="B2247" t="s">
        <v>3672</v>
      </c>
      <c r="C2247" t="str">
        <f t="shared" si="280"/>
        <v>SPARES/OTHER</v>
      </c>
      <c r="D2247" s="4">
        <v>44782</v>
      </c>
      <c r="E2247" t="str">
        <f t="shared" si="281"/>
        <v>YAMAHA</v>
      </c>
      <c r="F2247">
        <v>14104275</v>
      </c>
      <c r="G2247" s="19">
        <v>44782</v>
      </c>
      <c r="H2247" t="s">
        <v>1183</v>
      </c>
      <c r="I2247" t="s">
        <v>1184</v>
      </c>
      <c r="J2247">
        <v>1</v>
      </c>
      <c r="K2247">
        <v>1</v>
      </c>
      <c r="L2247">
        <v>2005.31</v>
      </c>
      <c r="M2247" t="s">
        <v>36</v>
      </c>
      <c r="N2247">
        <v>1.163</v>
      </c>
      <c r="O2247">
        <v>2005.31</v>
      </c>
      <c r="P2247">
        <f t="shared" si="287"/>
        <v>2332.17553</v>
      </c>
      <c r="Q2247" t="s">
        <v>4053</v>
      </c>
      <c r="R2247" t="s">
        <v>4397</v>
      </c>
      <c r="S2247" t="s">
        <v>25</v>
      </c>
      <c r="T2247">
        <v>906040</v>
      </c>
      <c r="U2247">
        <v>531</v>
      </c>
      <c r="V2247" t="s">
        <v>3041</v>
      </c>
      <c r="Y2247">
        <v>940157</v>
      </c>
      <c r="Z2247" t="s">
        <v>4398</v>
      </c>
      <c r="AB2247">
        <f t="shared" si="282"/>
        <v>2022</v>
      </c>
      <c r="AC2247">
        <f t="shared" si="283"/>
        <v>8</v>
      </c>
      <c r="AD2247" t="str">
        <f t="shared" si="284"/>
        <v>Q2</v>
      </c>
      <c r="AE2247" t="str">
        <f t="shared" si="285"/>
        <v>FY22/23</v>
      </c>
      <c r="AF2247" t="str">
        <f t="shared" si="286"/>
        <v>WEST</v>
      </c>
    </row>
    <row r="2248" spans="1:32">
      <c r="A2248" t="s">
        <v>3594</v>
      </c>
      <c r="B2248" t="s">
        <v>3646</v>
      </c>
      <c r="C2248" t="str">
        <f t="shared" si="280"/>
        <v>SPARES/OTHER</v>
      </c>
      <c r="D2248" s="4">
        <v>44783</v>
      </c>
      <c r="E2248" t="str">
        <f t="shared" si="281"/>
        <v>HELLER</v>
      </c>
      <c r="F2248">
        <v>14104276</v>
      </c>
      <c r="G2248" s="19">
        <v>44783</v>
      </c>
      <c r="H2248" t="s">
        <v>3491</v>
      </c>
      <c r="I2248" t="s">
        <v>2082</v>
      </c>
      <c r="J2248">
        <v>1</v>
      </c>
      <c r="K2248">
        <v>1</v>
      </c>
      <c r="L2248">
        <v>11358.41</v>
      </c>
      <c r="M2248" t="s">
        <v>36</v>
      </c>
      <c r="N2248">
        <v>1.163</v>
      </c>
      <c r="O2248">
        <v>11358.41</v>
      </c>
      <c r="P2248">
        <f t="shared" si="287"/>
        <v>13209.830830000001</v>
      </c>
      <c r="Q2248" t="s">
        <v>4058</v>
      </c>
      <c r="R2248" t="s">
        <v>2383</v>
      </c>
      <c r="S2248" t="s">
        <v>25</v>
      </c>
      <c r="T2248">
        <v>906044</v>
      </c>
      <c r="U2248">
        <v>8249.16</v>
      </c>
      <c r="V2248" t="s">
        <v>3041</v>
      </c>
      <c r="Y2248">
        <v>941150</v>
      </c>
      <c r="Z2248" t="s">
        <v>2385</v>
      </c>
      <c r="AB2248">
        <f t="shared" si="282"/>
        <v>2022</v>
      </c>
      <c r="AC2248">
        <f t="shared" si="283"/>
        <v>8</v>
      </c>
      <c r="AD2248" t="str">
        <f t="shared" si="284"/>
        <v>Q2</v>
      </c>
      <c r="AE2248" t="str">
        <f t="shared" si="285"/>
        <v>FY22/23</v>
      </c>
      <c r="AF2248" t="str">
        <f t="shared" si="286"/>
        <v>EAST</v>
      </c>
    </row>
    <row r="2249" spans="1:32">
      <c r="A2249" t="s">
        <v>3594</v>
      </c>
      <c r="B2249" t="s">
        <v>3646</v>
      </c>
      <c r="C2249" t="str">
        <f t="shared" si="280"/>
        <v>SPARES/OTHER</v>
      </c>
      <c r="D2249" s="4">
        <v>44783</v>
      </c>
      <c r="E2249" t="str">
        <f t="shared" si="281"/>
        <v>YAMAHA</v>
      </c>
      <c r="F2249">
        <v>14104277</v>
      </c>
      <c r="G2249" s="19">
        <v>44783</v>
      </c>
      <c r="H2249" t="s">
        <v>3896</v>
      </c>
      <c r="I2249" t="s">
        <v>3735</v>
      </c>
      <c r="J2249">
        <v>10</v>
      </c>
      <c r="K2249">
        <v>10</v>
      </c>
      <c r="L2249">
        <v>3858.41</v>
      </c>
      <c r="M2249" t="s">
        <v>36</v>
      </c>
      <c r="N2249">
        <v>1.163</v>
      </c>
      <c r="O2249">
        <v>3858.41</v>
      </c>
      <c r="P2249">
        <f t="shared" si="287"/>
        <v>4487.3308299999999</v>
      </c>
      <c r="Q2249" t="s">
        <v>4058</v>
      </c>
      <c r="R2249" t="s">
        <v>4070</v>
      </c>
      <c r="S2249" t="s">
        <v>25</v>
      </c>
      <c r="T2249">
        <v>906041</v>
      </c>
      <c r="U2249">
        <v>1530</v>
      </c>
      <c r="V2249" t="s">
        <v>3041</v>
      </c>
      <c r="Y2249">
        <v>941107</v>
      </c>
      <c r="Z2249" t="s">
        <v>4072</v>
      </c>
      <c r="AB2249">
        <f t="shared" si="282"/>
        <v>2022</v>
      </c>
      <c r="AC2249">
        <f t="shared" si="283"/>
        <v>8</v>
      </c>
      <c r="AD2249" t="str">
        <f t="shared" si="284"/>
        <v>Q2</v>
      </c>
      <c r="AE2249" t="str">
        <f t="shared" si="285"/>
        <v>FY22/23</v>
      </c>
      <c r="AF2249" t="str">
        <f t="shared" si="286"/>
        <v>EAST</v>
      </c>
    </row>
    <row r="2250" spans="1:32">
      <c r="A2250" t="s">
        <v>3594</v>
      </c>
      <c r="B2250" t="s">
        <v>3646</v>
      </c>
      <c r="C2250" t="str">
        <f t="shared" si="280"/>
        <v>SPARES/OTHER</v>
      </c>
      <c r="D2250" s="4">
        <v>44783</v>
      </c>
      <c r="E2250" t="str">
        <f t="shared" si="281"/>
        <v>YAMAHA</v>
      </c>
      <c r="F2250">
        <v>14104277</v>
      </c>
      <c r="G2250" s="19">
        <v>44783</v>
      </c>
      <c r="H2250" t="s">
        <v>3693</v>
      </c>
      <c r="I2250" t="s">
        <v>1188</v>
      </c>
      <c r="J2250">
        <v>2</v>
      </c>
      <c r="K2250">
        <v>2</v>
      </c>
      <c r="L2250">
        <v>573.45000000000005</v>
      </c>
      <c r="M2250" t="s">
        <v>36</v>
      </c>
      <c r="N2250">
        <v>1.163</v>
      </c>
      <c r="O2250">
        <v>573.45000000000005</v>
      </c>
      <c r="P2250">
        <f t="shared" si="287"/>
        <v>666.92235000000005</v>
      </c>
      <c r="Q2250" t="s">
        <v>4058</v>
      </c>
      <c r="R2250" t="s">
        <v>4070</v>
      </c>
      <c r="S2250" t="s">
        <v>25</v>
      </c>
      <c r="T2250">
        <v>906041</v>
      </c>
      <c r="U2250">
        <v>196</v>
      </c>
      <c r="V2250" t="s">
        <v>3041</v>
      </c>
      <c r="Y2250">
        <v>941107</v>
      </c>
      <c r="Z2250" t="s">
        <v>4072</v>
      </c>
      <c r="AB2250">
        <f t="shared" si="282"/>
        <v>2022</v>
      </c>
      <c r="AC2250">
        <f t="shared" si="283"/>
        <v>8</v>
      </c>
      <c r="AD2250" t="str">
        <f t="shared" si="284"/>
        <v>Q2</v>
      </c>
      <c r="AE2250" t="str">
        <f t="shared" si="285"/>
        <v>FY22/23</v>
      </c>
      <c r="AF2250" t="str">
        <f t="shared" si="286"/>
        <v>EAST</v>
      </c>
    </row>
    <row r="2251" spans="1:32">
      <c r="A2251" t="s">
        <v>3594</v>
      </c>
      <c r="B2251" t="s">
        <v>3646</v>
      </c>
      <c r="C2251" t="str">
        <f t="shared" si="280"/>
        <v>SPARES/OTHER</v>
      </c>
      <c r="D2251" s="4">
        <v>44783</v>
      </c>
      <c r="E2251" t="str">
        <f t="shared" si="281"/>
        <v>YAMAHA</v>
      </c>
      <c r="F2251">
        <v>14104277</v>
      </c>
      <c r="G2251" s="19">
        <v>44783</v>
      </c>
      <c r="H2251" t="s">
        <v>1187</v>
      </c>
      <c r="I2251" t="s">
        <v>48</v>
      </c>
      <c r="J2251">
        <v>1</v>
      </c>
      <c r="K2251">
        <v>1</v>
      </c>
      <c r="L2251">
        <v>1695.58</v>
      </c>
      <c r="M2251" t="s">
        <v>36</v>
      </c>
      <c r="N2251">
        <v>1.163</v>
      </c>
      <c r="O2251">
        <v>1695.58</v>
      </c>
      <c r="P2251">
        <f t="shared" si="287"/>
        <v>1971.9595400000001</v>
      </c>
      <c r="Q2251" t="s">
        <v>4058</v>
      </c>
      <c r="R2251" t="s">
        <v>4070</v>
      </c>
      <c r="S2251" t="s">
        <v>25</v>
      </c>
      <c r="T2251">
        <v>906041</v>
      </c>
      <c r="U2251">
        <v>648</v>
      </c>
      <c r="V2251" t="s">
        <v>3041</v>
      </c>
      <c r="Y2251">
        <v>941107</v>
      </c>
      <c r="Z2251" t="s">
        <v>4072</v>
      </c>
      <c r="AB2251">
        <f t="shared" si="282"/>
        <v>2022</v>
      </c>
      <c r="AC2251">
        <f t="shared" si="283"/>
        <v>8</v>
      </c>
      <c r="AD2251" t="str">
        <f t="shared" si="284"/>
        <v>Q2</v>
      </c>
      <c r="AE2251" t="str">
        <f t="shared" si="285"/>
        <v>FY22/23</v>
      </c>
      <c r="AF2251" t="str">
        <f t="shared" si="286"/>
        <v>EAST</v>
      </c>
    </row>
    <row r="2252" spans="1:32">
      <c r="A2252" t="s">
        <v>3594</v>
      </c>
      <c r="B2252" t="s">
        <v>3646</v>
      </c>
      <c r="C2252" t="str">
        <f t="shared" si="280"/>
        <v>SPARES/OTHER</v>
      </c>
      <c r="D2252" s="4">
        <v>44783</v>
      </c>
      <c r="E2252" t="str">
        <f t="shared" si="281"/>
        <v>YAMAHA</v>
      </c>
      <c r="F2252">
        <v>14104277</v>
      </c>
      <c r="G2252" s="19">
        <v>44783</v>
      </c>
      <c r="H2252" t="s">
        <v>99</v>
      </c>
      <c r="I2252" t="s">
        <v>100</v>
      </c>
      <c r="J2252">
        <v>10</v>
      </c>
      <c r="K2252">
        <v>10</v>
      </c>
      <c r="L2252">
        <v>495.58</v>
      </c>
      <c r="M2252" t="s">
        <v>36</v>
      </c>
      <c r="N2252">
        <v>1.163</v>
      </c>
      <c r="O2252">
        <v>495.58</v>
      </c>
      <c r="P2252">
        <f t="shared" si="287"/>
        <v>576.35954000000004</v>
      </c>
      <c r="Q2252" t="s">
        <v>4058</v>
      </c>
      <c r="R2252" t="s">
        <v>4070</v>
      </c>
      <c r="S2252" t="s">
        <v>25</v>
      </c>
      <c r="T2252">
        <v>906041</v>
      </c>
      <c r="U2252">
        <v>170</v>
      </c>
      <c r="V2252" t="s">
        <v>3041</v>
      </c>
      <c r="Y2252">
        <v>941107</v>
      </c>
      <c r="Z2252" t="s">
        <v>4072</v>
      </c>
      <c r="AB2252">
        <f t="shared" si="282"/>
        <v>2022</v>
      </c>
      <c r="AC2252">
        <f t="shared" si="283"/>
        <v>8</v>
      </c>
      <c r="AD2252" t="str">
        <f t="shared" si="284"/>
        <v>Q2</v>
      </c>
      <c r="AE2252" t="str">
        <f t="shared" si="285"/>
        <v>FY22/23</v>
      </c>
      <c r="AF2252" t="str">
        <f t="shared" si="286"/>
        <v>EAST</v>
      </c>
    </row>
    <row r="2253" spans="1:32">
      <c r="A2253" t="s">
        <v>3594</v>
      </c>
      <c r="B2253" t="s">
        <v>3646</v>
      </c>
      <c r="C2253" t="str">
        <f t="shared" si="280"/>
        <v>SPARES/OTHER</v>
      </c>
      <c r="D2253" s="4">
        <v>44783</v>
      </c>
      <c r="E2253" t="str">
        <f t="shared" si="281"/>
        <v>YAMAHA</v>
      </c>
      <c r="F2253">
        <v>14104277</v>
      </c>
      <c r="G2253" s="19">
        <v>44783</v>
      </c>
      <c r="H2253" t="s">
        <v>3898</v>
      </c>
      <c r="I2253" t="s">
        <v>3899</v>
      </c>
      <c r="J2253">
        <v>20</v>
      </c>
      <c r="K2253">
        <v>20</v>
      </c>
      <c r="L2253">
        <v>2176.9899999999998</v>
      </c>
      <c r="M2253" t="s">
        <v>36</v>
      </c>
      <c r="N2253">
        <v>1.163</v>
      </c>
      <c r="O2253">
        <v>2176.9899999999998</v>
      </c>
      <c r="P2253">
        <f t="shared" si="287"/>
        <v>2531.8393699999997</v>
      </c>
      <c r="Q2253" t="s">
        <v>4058</v>
      </c>
      <c r="R2253" t="s">
        <v>4070</v>
      </c>
      <c r="S2253" t="s">
        <v>25</v>
      </c>
      <c r="T2253">
        <v>906041</v>
      </c>
      <c r="U2253">
        <v>820</v>
      </c>
      <c r="V2253" t="s">
        <v>3041</v>
      </c>
      <c r="Y2253">
        <v>941107</v>
      </c>
      <c r="Z2253" t="s">
        <v>4072</v>
      </c>
      <c r="AB2253">
        <f t="shared" si="282"/>
        <v>2022</v>
      </c>
      <c r="AC2253">
        <f t="shared" si="283"/>
        <v>8</v>
      </c>
      <c r="AD2253" t="str">
        <f t="shared" si="284"/>
        <v>Q2</v>
      </c>
      <c r="AE2253" t="str">
        <f t="shared" si="285"/>
        <v>FY22/23</v>
      </c>
      <c r="AF2253" t="str">
        <f t="shared" si="286"/>
        <v>EAST</v>
      </c>
    </row>
    <row r="2254" spans="1:32">
      <c r="A2254" t="s">
        <v>3594</v>
      </c>
      <c r="B2254" t="s">
        <v>3646</v>
      </c>
      <c r="C2254" t="str">
        <f t="shared" si="280"/>
        <v>SPARES/OTHER</v>
      </c>
      <c r="D2254" s="4">
        <v>44783</v>
      </c>
      <c r="E2254" t="str">
        <f t="shared" si="281"/>
        <v>YAMAHA</v>
      </c>
      <c r="F2254">
        <v>14104278</v>
      </c>
      <c r="G2254" s="19">
        <v>44783</v>
      </c>
      <c r="H2254" t="s">
        <v>1276</v>
      </c>
      <c r="I2254" t="s">
        <v>1277</v>
      </c>
      <c r="J2254">
        <v>1</v>
      </c>
      <c r="K2254">
        <v>1</v>
      </c>
      <c r="L2254">
        <v>4651.33</v>
      </c>
      <c r="M2254" t="s">
        <v>36</v>
      </c>
      <c r="N2254">
        <v>1.163</v>
      </c>
      <c r="O2254">
        <v>4651.33</v>
      </c>
      <c r="P2254">
        <f t="shared" si="287"/>
        <v>5409.4967900000001</v>
      </c>
      <c r="Q2254" t="s">
        <v>4058</v>
      </c>
      <c r="R2254" t="s">
        <v>4070</v>
      </c>
      <c r="S2254" t="s">
        <v>25</v>
      </c>
      <c r="T2254">
        <v>906042</v>
      </c>
      <c r="U2254">
        <v>2178</v>
      </c>
      <c r="V2254" t="s">
        <v>3041</v>
      </c>
      <c r="Y2254">
        <v>941131</v>
      </c>
      <c r="Z2254" t="s">
        <v>4072</v>
      </c>
      <c r="AB2254">
        <f t="shared" si="282"/>
        <v>2022</v>
      </c>
      <c r="AC2254">
        <f t="shared" si="283"/>
        <v>8</v>
      </c>
      <c r="AD2254" t="str">
        <f t="shared" si="284"/>
        <v>Q2</v>
      </c>
      <c r="AE2254" t="str">
        <f t="shared" si="285"/>
        <v>FY22/23</v>
      </c>
      <c r="AF2254" t="str">
        <f t="shared" si="286"/>
        <v>EAST</v>
      </c>
    </row>
    <row r="2255" spans="1:32">
      <c r="A2255" t="s">
        <v>3594</v>
      </c>
      <c r="B2255" t="s">
        <v>3646</v>
      </c>
      <c r="C2255" t="str">
        <f t="shared" si="280"/>
        <v>SPARES/OTHER</v>
      </c>
      <c r="D2255" s="4">
        <v>44783</v>
      </c>
      <c r="E2255" t="str">
        <f t="shared" si="281"/>
        <v>YAMAHA</v>
      </c>
      <c r="F2255">
        <v>14104278</v>
      </c>
      <c r="G2255" s="19">
        <v>44783</v>
      </c>
      <c r="H2255" t="s">
        <v>1646</v>
      </c>
      <c r="I2255" t="s">
        <v>1228</v>
      </c>
      <c r="J2255">
        <v>40</v>
      </c>
      <c r="K2255">
        <v>40</v>
      </c>
      <c r="L2255">
        <v>601.77</v>
      </c>
      <c r="M2255" t="s">
        <v>36</v>
      </c>
      <c r="N2255">
        <v>1.163</v>
      </c>
      <c r="O2255">
        <v>601.77</v>
      </c>
      <c r="P2255">
        <f t="shared" si="287"/>
        <v>699.85851000000002</v>
      </c>
      <c r="Q2255" t="s">
        <v>4058</v>
      </c>
      <c r="R2255" t="s">
        <v>4070</v>
      </c>
      <c r="S2255" t="s">
        <v>25</v>
      </c>
      <c r="T2255">
        <v>906042</v>
      </c>
      <c r="U2255">
        <v>200</v>
      </c>
      <c r="V2255" t="s">
        <v>3041</v>
      </c>
      <c r="Y2255">
        <v>941131</v>
      </c>
      <c r="Z2255" t="s">
        <v>4072</v>
      </c>
      <c r="AB2255">
        <f t="shared" si="282"/>
        <v>2022</v>
      </c>
      <c r="AC2255">
        <f t="shared" si="283"/>
        <v>8</v>
      </c>
      <c r="AD2255" t="str">
        <f t="shared" si="284"/>
        <v>Q2</v>
      </c>
      <c r="AE2255" t="str">
        <f t="shared" si="285"/>
        <v>FY22/23</v>
      </c>
      <c r="AF2255" t="str">
        <f t="shared" si="286"/>
        <v>EAST</v>
      </c>
    </row>
    <row r="2256" spans="1:32">
      <c r="A2256" t="s">
        <v>3594</v>
      </c>
      <c r="B2256" t="s">
        <v>3646</v>
      </c>
      <c r="C2256" t="str">
        <f t="shared" si="280"/>
        <v>SPARES/OTHER</v>
      </c>
      <c r="D2256" s="4">
        <v>44783</v>
      </c>
      <c r="E2256" t="str">
        <f t="shared" si="281"/>
        <v>YAMAHA</v>
      </c>
      <c r="F2256">
        <v>14104278</v>
      </c>
      <c r="G2256" s="19">
        <v>44783</v>
      </c>
      <c r="H2256" t="s">
        <v>3925</v>
      </c>
      <c r="I2256" t="s">
        <v>3926</v>
      </c>
      <c r="J2256">
        <v>2</v>
      </c>
      <c r="K2256">
        <v>2</v>
      </c>
      <c r="L2256">
        <v>7745.13</v>
      </c>
      <c r="M2256" t="s">
        <v>36</v>
      </c>
      <c r="N2256">
        <v>1.163</v>
      </c>
      <c r="O2256">
        <v>7745.13</v>
      </c>
      <c r="P2256">
        <f t="shared" si="287"/>
        <v>9007.58619</v>
      </c>
      <c r="Q2256" t="s">
        <v>4058</v>
      </c>
      <c r="R2256" t="s">
        <v>4070</v>
      </c>
      <c r="S2256" t="s">
        <v>25</v>
      </c>
      <c r="T2256">
        <v>906042</v>
      </c>
      <c r="U2256">
        <v>3524</v>
      </c>
      <c r="V2256" t="s">
        <v>3041</v>
      </c>
      <c r="Y2256">
        <v>941131</v>
      </c>
      <c r="Z2256" t="s">
        <v>4072</v>
      </c>
      <c r="AB2256">
        <f t="shared" si="282"/>
        <v>2022</v>
      </c>
      <c r="AC2256">
        <f t="shared" si="283"/>
        <v>8</v>
      </c>
      <c r="AD2256" t="str">
        <f t="shared" si="284"/>
        <v>Q2</v>
      </c>
      <c r="AE2256" t="str">
        <f t="shared" si="285"/>
        <v>FY22/23</v>
      </c>
      <c r="AF2256" t="str">
        <f t="shared" si="286"/>
        <v>EAST</v>
      </c>
    </row>
    <row r="2257" spans="1:32">
      <c r="A2257" t="s">
        <v>3594</v>
      </c>
      <c r="B2257" t="s">
        <v>3646</v>
      </c>
      <c r="C2257" t="str">
        <f t="shared" si="280"/>
        <v>SPARES/OTHER</v>
      </c>
      <c r="D2257" s="4">
        <v>44783</v>
      </c>
      <c r="E2257" t="str">
        <f t="shared" si="281"/>
        <v>YAMAHA</v>
      </c>
      <c r="F2257">
        <v>14104278</v>
      </c>
      <c r="G2257" s="19">
        <v>44783</v>
      </c>
      <c r="H2257" t="s">
        <v>3927</v>
      </c>
      <c r="I2257" t="s">
        <v>3928</v>
      </c>
      <c r="J2257">
        <v>2</v>
      </c>
      <c r="K2257">
        <v>2</v>
      </c>
      <c r="L2257">
        <v>5191.1499999999996</v>
      </c>
      <c r="M2257" t="s">
        <v>36</v>
      </c>
      <c r="N2257">
        <v>1.163</v>
      </c>
      <c r="O2257">
        <v>5191.1499999999996</v>
      </c>
      <c r="P2257">
        <f t="shared" si="287"/>
        <v>6037.3074499999993</v>
      </c>
      <c r="Q2257" t="s">
        <v>4058</v>
      </c>
      <c r="R2257" t="s">
        <v>4070</v>
      </c>
      <c r="S2257" t="s">
        <v>25</v>
      </c>
      <c r="T2257">
        <v>906042</v>
      </c>
      <c r="U2257">
        <v>2362</v>
      </c>
      <c r="V2257" t="s">
        <v>3041</v>
      </c>
      <c r="Y2257">
        <v>941131</v>
      </c>
      <c r="Z2257" t="s">
        <v>4072</v>
      </c>
      <c r="AB2257">
        <f t="shared" si="282"/>
        <v>2022</v>
      </c>
      <c r="AC2257">
        <f t="shared" si="283"/>
        <v>8</v>
      </c>
      <c r="AD2257" t="str">
        <f t="shared" si="284"/>
        <v>Q2</v>
      </c>
      <c r="AE2257" t="str">
        <f t="shared" si="285"/>
        <v>FY22/23</v>
      </c>
      <c r="AF2257" t="str">
        <f t="shared" si="286"/>
        <v>EAST</v>
      </c>
    </row>
    <row r="2258" spans="1:32">
      <c r="A2258" t="s">
        <v>3594</v>
      </c>
      <c r="B2258" t="s">
        <v>3646</v>
      </c>
      <c r="C2258" t="str">
        <f t="shared" si="280"/>
        <v>SPARES/OTHER</v>
      </c>
      <c r="D2258" s="4">
        <v>44783</v>
      </c>
      <c r="E2258" t="str">
        <f t="shared" si="281"/>
        <v>YAMAHA</v>
      </c>
      <c r="F2258">
        <v>14104278</v>
      </c>
      <c r="G2258" s="19">
        <v>44783</v>
      </c>
      <c r="H2258" t="s">
        <v>46</v>
      </c>
      <c r="I2258" t="s">
        <v>47</v>
      </c>
      <c r="J2258">
        <v>5</v>
      </c>
      <c r="K2258">
        <v>5</v>
      </c>
      <c r="L2258">
        <v>16473.45</v>
      </c>
      <c r="M2258" t="s">
        <v>36</v>
      </c>
      <c r="N2258">
        <v>1.163</v>
      </c>
      <c r="O2258">
        <v>16473.45</v>
      </c>
      <c r="P2258">
        <f t="shared" si="287"/>
        <v>19158.622350000001</v>
      </c>
      <c r="Q2258" t="s">
        <v>4058</v>
      </c>
      <c r="R2258" t="s">
        <v>4070</v>
      </c>
      <c r="S2258" t="s">
        <v>25</v>
      </c>
      <c r="T2258">
        <v>906042</v>
      </c>
      <c r="U2258">
        <v>7495</v>
      </c>
      <c r="V2258" t="s">
        <v>3041</v>
      </c>
      <c r="Y2258">
        <v>941131</v>
      </c>
      <c r="Z2258" t="s">
        <v>4072</v>
      </c>
      <c r="AB2258">
        <f t="shared" si="282"/>
        <v>2022</v>
      </c>
      <c r="AC2258">
        <f t="shared" si="283"/>
        <v>8</v>
      </c>
      <c r="AD2258" t="str">
        <f t="shared" si="284"/>
        <v>Q2</v>
      </c>
      <c r="AE2258" t="str">
        <f t="shared" si="285"/>
        <v>FY22/23</v>
      </c>
      <c r="AF2258" t="str">
        <f t="shared" si="286"/>
        <v>EAST</v>
      </c>
    </row>
    <row r="2259" spans="1:32">
      <c r="A2259" t="s">
        <v>3594</v>
      </c>
      <c r="B2259" t="s">
        <v>3646</v>
      </c>
      <c r="C2259" t="str">
        <f t="shared" si="280"/>
        <v>SPARES/OTHER</v>
      </c>
      <c r="D2259" s="4">
        <v>44783</v>
      </c>
      <c r="E2259" t="str">
        <f t="shared" si="281"/>
        <v>YAMAHA</v>
      </c>
      <c r="F2259">
        <v>14104278</v>
      </c>
      <c r="G2259" s="19">
        <v>44783</v>
      </c>
      <c r="H2259" t="s">
        <v>3715</v>
      </c>
      <c r="I2259" t="s">
        <v>1190</v>
      </c>
      <c r="J2259">
        <v>2</v>
      </c>
      <c r="K2259">
        <v>2</v>
      </c>
      <c r="L2259">
        <v>573.45000000000005</v>
      </c>
      <c r="M2259" t="s">
        <v>36</v>
      </c>
      <c r="N2259">
        <v>1.163</v>
      </c>
      <c r="O2259">
        <v>573.45000000000005</v>
      </c>
      <c r="P2259">
        <f t="shared" si="287"/>
        <v>666.92235000000005</v>
      </c>
      <c r="Q2259" t="s">
        <v>4058</v>
      </c>
      <c r="R2259" t="s">
        <v>4070</v>
      </c>
      <c r="S2259" t="s">
        <v>25</v>
      </c>
      <c r="T2259">
        <v>906042</v>
      </c>
      <c r="U2259">
        <v>196</v>
      </c>
      <c r="V2259" t="s">
        <v>3041</v>
      </c>
      <c r="Y2259">
        <v>941131</v>
      </c>
      <c r="Z2259" t="s">
        <v>4072</v>
      </c>
      <c r="AB2259">
        <f t="shared" si="282"/>
        <v>2022</v>
      </c>
      <c r="AC2259">
        <f t="shared" si="283"/>
        <v>8</v>
      </c>
      <c r="AD2259" t="str">
        <f t="shared" si="284"/>
        <v>Q2</v>
      </c>
      <c r="AE2259" t="str">
        <f t="shared" si="285"/>
        <v>FY22/23</v>
      </c>
      <c r="AF2259" t="str">
        <f t="shared" si="286"/>
        <v>EAST</v>
      </c>
    </row>
    <row r="2260" spans="1:32">
      <c r="A2260" t="s">
        <v>3594</v>
      </c>
      <c r="B2260" t="s">
        <v>3646</v>
      </c>
      <c r="C2260" t="str">
        <f t="shared" si="280"/>
        <v>SPARES/OTHER</v>
      </c>
      <c r="D2260" s="4">
        <v>44783</v>
      </c>
      <c r="E2260" t="str">
        <f t="shared" si="281"/>
        <v>YAMAHA</v>
      </c>
      <c r="F2260">
        <v>14104278</v>
      </c>
      <c r="G2260" s="19">
        <v>44783</v>
      </c>
      <c r="H2260" t="s">
        <v>454</v>
      </c>
      <c r="I2260" t="s">
        <v>56</v>
      </c>
      <c r="J2260">
        <v>4</v>
      </c>
      <c r="K2260">
        <v>4</v>
      </c>
      <c r="L2260">
        <v>644.25</v>
      </c>
      <c r="M2260" t="s">
        <v>36</v>
      </c>
      <c r="N2260">
        <v>1.163</v>
      </c>
      <c r="O2260">
        <v>644.25</v>
      </c>
      <c r="P2260">
        <f t="shared" si="287"/>
        <v>749.26274999999998</v>
      </c>
      <c r="Q2260" t="s">
        <v>4058</v>
      </c>
      <c r="R2260" t="s">
        <v>4070</v>
      </c>
      <c r="S2260" t="s">
        <v>25</v>
      </c>
      <c r="T2260">
        <v>906042</v>
      </c>
      <c r="U2260">
        <v>344</v>
      </c>
      <c r="V2260" t="s">
        <v>3041</v>
      </c>
      <c r="Y2260">
        <v>941131</v>
      </c>
      <c r="Z2260" t="s">
        <v>4072</v>
      </c>
      <c r="AB2260">
        <f t="shared" si="282"/>
        <v>2022</v>
      </c>
      <c r="AC2260">
        <f t="shared" si="283"/>
        <v>8</v>
      </c>
      <c r="AD2260" t="str">
        <f t="shared" si="284"/>
        <v>Q2</v>
      </c>
      <c r="AE2260" t="str">
        <f t="shared" si="285"/>
        <v>FY22/23</v>
      </c>
      <c r="AF2260" t="str">
        <f t="shared" si="286"/>
        <v>EAST</v>
      </c>
    </row>
    <row r="2261" spans="1:32">
      <c r="A2261" t="s">
        <v>3594</v>
      </c>
      <c r="B2261" t="s">
        <v>3646</v>
      </c>
      <c r="C2261" t="str">
        <f t="shared" si="280"/>
        <v>SPARES/OTHER</v>
      </c>
      <c r="D2261" s="4">
        <v>44783</v>
      </c>
      <c r="E2261" t="str">
        <f t="shared" si="281"/>
        <v>YAMAHA</v>
      </c>
      <c r="F2261">
        <v>14104278</v>
      </c>
      <c r="G2261" s="19">
        <v>44783</v>
      </c>
      <c r="H2261" t="s">
        <v>435</v>
      </c>
      <c r="I2261" t="s">
        <v>125</v>
      </c>
      <c r="J2261">
        <v>4</v>
      </c>
      <c r="K2261">
        <v>4</v>
      </c>
      <c r="L2261">
        <v>601.77</v>
      </c>
      <c r="M2261" t="s">
        <v>36</v>
      </c>
      <c r="N2261">
        <v>1.163</v>
      </c>
      <c r="O2261">
        <v>601.77</v>
      </c>
      <c r="P2261">
        <f t="shared" si="287"/>
        <v>699.85851000000002</v>
      </c>
      <c r="Q2261" t="s">
        <v>4058</v>
      </c>
      <c r="R2261" t="s">
        <v>4070</v>
      </c>
      <c r="S2261" t="s">
        <v>25</v>
      </c>
      <c r="T2261">
        <v>906042</v>
      </c>
      <c r="U2261">
        <v>292</v>
      </c>
      <c r="V2261" t="s">
        <v>3041</v>
      </c>
      <c r="Y2261">
        <v>941131</v>
      </c>
      <c r="Z2261" t="s">
        <v>4072</v>
      </c>
      <c r="AB2261">
        <f t="shared" si="282"/>
        <v>2022</v>
      </c>
      <c r="AC2261">
        <f t="shared" si="283"/>
        <v>8</v>
      </c>
      <c r="AD2261" t="str">
        <f t="shared" si="284"/>
        <v>Q2</v>
      </c>
      <c r="AE2261" t="str">
        <f t="shared" si="285"/>
        <v>FY22/23</v>
      </c>
      <c r="AF2261" t="str">
        <f t="shared" si="286"/>
        <v>EAST</v>
      </c>
    </row>
    <row r="2262" spans="1:32">
      <c r="A2262" t="s">
        <v>3594</v>
      </c>
      <c r="B2262" t="s">
        <v>3646</v>
      </c>
      <c r="C2262" t="str">
        <f t="shared" si="280"/>
        <v>SPARES/OTHER</v>
      </c>
      <c r="D2262" s="4">
        <v>44783</v>
      </c>
      <c r="E2262" t="str">
        <f t="shared" si="281"/>
        <v>YAMAHA</v>
      </c>
      <c r="F2262">
        <v>14104278</v>
      </c>
      <c r="G2262" s="19">
        <v>44783</v>
      </c>
      <c r="H2262" t="s">
        <v>1284</v>
      </c>
      <c r="I2262" t="s">
        <v>1285</v>
      </c>
      <c r="J2262">
        <v>20</v>
      </c>
      <c r="K2262">
        <v>20</v>
      </c>
      <c r="L2262">
        <v>2884.96</v>
      </c>
      <c r="M2262" t="s">
        <v>36</v>
      </c>
      <c r="N2262">
        <v>1.163</v>
      </c>
      <c r="O2262">
        <v>2884.96</v>
      </c>
      <c r="P2262">
        <f t="shared" si="287"/>
        <v>3355.2084800000002</v>
      </c>
      <c r="Q2262" t="s">
        <v>4058</v>
      </c>
      <c r="R2262" t="s">
        <v>4070</v>
      </c>
      <c r="S2262" t="s">
        <v>25</v>
      </c>
      <c r="T2262">
        <v>906042</v>
      </c>
      <c r="U2262">
        <v>1340</v>
      </c>
      <c r="V2262" t="s">
        <v>3041</v>
      </c>
      <c r="Y2262">
        <v>941131</v>
      </c>
      <c r="Z2262" t="s">
        <v>4072</v>
      </c>
      <c r="AB2262">
        <f t="shared" si="282"/>
        <v>2022</v>
      </c>
      <c r="AC2262">
        <f t="shared" si="283"/>
        <v>8</v>
      </c>
      <c r="AD2262" t="str">
        <f t="shared" si="284"/>
        <v>Q2</v>
      </c>
      <c r="AE2262" t="str">
        <f t="shared" si="285"/>
        <v>FY22/23</v>
      </c>
      <c r="AF2262" t="str">
        <f t="shared" si="286"/>
        <v>EAST</v>
      </c>
    </row>
    <row r="2263" spans="1:32">
      <c r="A2263" t="s">
        <v>3594</v>
      </c>
      <c r="B2263" t="s">
        <v>3646</v>
      </c>
      <c r="C2263" t="str">
        <f t="shared" si="280"/>
        <v>SPARES/OTHER</v>
      </c>
      <c r="D2263" s="4">
        <v>44783</v>
      </c>
      <c r="E2263" t="str">
        <f t="shared" si="281"/>
        <v>YAMAHA</v>
      </c>
      <c r="F2263">
        <v>14104278</v>
      </c>
      <c r="G2263" s="19">
        <v>44783</v>
      </c>
      <c r="H2263" t="s">
        <v>124</v>
      </c>
      <c r="I2263" t="s">
        <v>125</v>
      </c>
      <c r="J2263">
        <v>4</v>
      </c>
      <c r="K2263">
        <v>4</v>
      </c>
      <c r="L2263">
        <v>605.30999999999995</v>
      </c>
      <c r="M2263" t="s">
        <v>36</v>
      </c>
      <c r="N2263">
        <v>1.163</v>
      </c>
      <c r="O2263">
        <v>605.30999999999995</v>
      </c>
      <c r="P2263">
        <f t="shared" si="287"/>
        <v>703.97552999999994</v>
      </c>
      <c r="Q2263" t="s">
        <v>4058</v>
      </c>
      <c r="R2263" t="s">
        <v>4070</v>
      </c>
      <c r="S2263" t="s">
        <v>25</v>
      </c>
      <c r="T2263">
        <v>906042</v>
      </c>
      <c r="U2263">
        <v>268</v>
      </c>
      <c r="V2263" t="s">
        <v>3041</v>
      </c>
      <c r="Y2263">
        <v>941131</v>
      </c>
      <c r="Z2263" t="s">
        <v>4072</v>
      </c>
      <c r="AB2263">
        <f t="shared" si="282"/>
        <v>2022</v>
      </c>
      <c r="AC2263">
        <f t="shared" si="283"/>
        <v>8</v>
      </c>
      <c r="AD2263" t="str">
        <f t="shared" si="284"/>
        <v>Q2</v>
      </c>
      <c r="AE2263" t="str">
        <f t="shared" si="285"/>
        <v>FY22/23</v>
      </c>
      <c r="AF2263" t="str">
        <f t="shared" si="286"/>
        <v>EAST</v>
      </c>
    </row>
    <row r="2264" spans="1:32">
      <c r="A2264" t="s">
        <v>3594</v>
      </c>
      <c r="B2264" t="s">
        <v>3646</v>
      </c>
      <c r="C2264" t="str">
        <f t="shared" si="280"/>
        <v>SPARES/OTHER</v>
      </c>
      <c r="D2264" s="4">
        <v>44783</v>
      </c>
      <c r="E2264" t="str">
        <f t="shared" si="281"/>
        <v>YAMAHA</v>
      </c>
      <c r="F2264">
        <v>14104278</v>
      </c>
      <c r="G2264" s="19">
        <v>44783</v>
      </c>
      <c r="H2264" t="s">
        <v>229</v>
      </c>
      <c r="I2264" t="s">
        <v>226</v>
      </c>
      <c r="J2264">
        <v>2</v>
      </c>
      <c r="K2264">
        <v>2</v>
      </c>
      <c r="L2264">
        <v>1125.6600000000001</v>
      </c>
      <c r="M2264" t="s">
        <v>36</v>
      </c>
      <c r="N2264">
        <v>1.163</v>
      </c>
      <c r="O2264">
        <v>1125.6600000000001</v>
      </c>
      <c r="P2264">
        <f t="shared" si="287"/>
        <v>1309.1425800000002</v>
      </c>
      <c r="Q2264" t="s">
        <v>4058</v>
      </c>
      <c r="R2264" t="s">
        <v>4070</v>
      </c>
      <c r="S2264" t="s">
        <v>25</v>
      </c>
      <c r="T2264">
        <v>906042</v>
      </c>
      <c r="U2264">
        <v>538</v>
      </c>
      <c r="V2264" t="s">
        <v>3041</v>
      </c>
      <c r="Y2264">
        <v>941131</v>
      </c>
      <c r="Z2264" t="s">
        <v>4072</v>
      </c>
      <c r="AB2264">
        <f t="shared" si="282"/>
        <v>2022</v>
      </c>
      <c r="AC2264">
        <f t="shared" si="283"/>
        <v>8</v>
      </c>
      <c r="AD2264" t="str">
        <f t="shared" si="284"/>
        <v>Q2</v>
      </c>
      <c r="AE2264" t="str">
        <f t="shared" si="285"/>
        <v>FY22/23</v>
      </c>
      <c r="AF2264" t="str">
        <f t="shared" si="286"/>
        <v>EAST</v>
      </c>
    </row>
    <row r="2265" spans="1:32">
      <c r="A2265" t="s">
        <v>3594</v>
      </c>
      <c r="B2265" t="s">
        <v>3646</v>
      </c>
      <c r="C2265" t="str">
        <f t="shared" si="280"/>
        <v>SPARES/OTHER</v>
      </c>
      <c r="D2265" s="4">
        <v>44783</v>
      </c>
      <c r="E2265" t="str">
        <f t="shared" si="281"/>
        <v>YAMAHA</v>
      </c>
      <c r="F2265">
        <v>14104278</v>
      </c>
      <c r="G2265" s="19">
        <v>44783</v>
      </c>
      <c r="H2265" t="s">
        <v>1167</v>
      </c>
      <c r="I2265" t="s">
        <v>1168</v>
      </c>
      <c r="J2265">
        <v>1</v>
      </c>
      <c r="K2265">
        <v>1</v>
      </c>
      <c r="L2265">
        <v>3656.64</v>
      </c>
      <c r="M2265" t="s">
        <v>36</v>
      </c>
      <c r="N2265">
        <v>1.163</v>
      </c>
      <c r="O2265">
        <v>3656.64</v>
      </c>
      <c r="P2265">
        <f t="shared" si="287"/>
        <v>4252.6723199999997</v>
      </c>
      <c r="Q2265" t="s">
        <v>4058</v>
      </c>
      <c r="R2265" t="s">
        <v>4070</v>
      </c>
      <c r="S2265" t="s">
        <v>25</v>
      </c>
      <c r="T2265">
        <v>906042</v>
      </c>
      <c r="U2265">
        <v>2092</v>
      </c>
      <c r="V2265" t="s">
        <v>3041</v>
      </c>
      <c r="Y2265">
        <v>941131</v>
      </c>
      <c r="Z2265" t="s">
        <v>4072</v>
      </c>
      <c r="AB2265">
        <f t="shared" si="282"/>
        <v>2022</v>
      </c>
      <c r="AC2265">
        <f t="shared" si="283"/>
        <v>8</v>
      </c>
      <c r="AD2265" t="str">
        <f t="shared" si="284"/>
        <v>Q2</v>
      </c>
      <c r="AE2265" t="str">
        <f t="shared" si="285"/>
        <v>FY22/23</v>
      </c>
      <c r="AF2265" t="str">
        <f t="shared" si="286"/>
        <v>EAST</v>
      </c>
    </row>
    <row r="2266" spans="1:32">
      <c r="A2266" t="s">
        <v>3594</v>
      </c>
      <c r="B2266" t="s">
        <v>3646</v>
      </c>
      <c r="C2266" t="str">
        <f t="shared" si="280"/>
        <v>SPARES/OTHER</v>
      </c>
      <c r="D2266" s="4">
        <v>44783</v>
      </c>
      <c r="E2266" t="str">
        <f t="shared" si="281"/>
        <v>YAMAHA</v>
      </c>
      <c r="F2266">
        <v>14104278</v>
      </c>
      <c r="G2266" s="19">
        <v>44783</v>
      </c>
      <c r="H2266" t="s">
        <v>3929</v>
      </c>
      <c r="I2266" t="s">
        <v>3930</v>
      </c>
      <c r="J2266">
        <v>5</v>
      </c>
      <c r="K2266">
        <v>5</v>
      </c>
      <c r="L2266">
        <v>756.64</v>
      </c>
      <c r="M2266" t="s">
        <v>36</v>
      </c>
      <c r="N2266">
        <v>1.163</v>
      </c>
      <c r="O2266">
        <v>756.64</v>
      </c>
      <c r="P2266">
        <f t="shared" si="287"/>
        <v>879.97231999999997</v>
      </c>
      <c r="Q2266" t="s">
        <v>4058</v>
      </c>
      <c r="R2266" t="s">
        <v>4070</v>
      </c>
      <c r="S2266" t="s">
        <v>25</v>
      </c>
      <c r="T2266">
        <v>906042</v>
      </c>
      <c r="U2266">
        <v>335</v>
      </c>
      <c r="V2266" t="s">
        <v>3041</v>
      </c>
      <c r="Y2266">
        <v>941131</v>
      </c>
      <c r="Z2266" t="s">
        <v>4072</v>
      </c>
      <c r="AB2266">
        <f t="shared" si="282"/>
        <v>2022</v>
      </c>
      <c r="AC2266">
        <f t="shared" si="283"/>
        <v>8</v>
      </c>
      <c r="AD2266" t="str">
        <f t="shared" si="284"/>
        <v>Q2</v>
      </c>
      <c r="AE2266" t="str">
        <f t="shared" si="285"/>
        <v>FY22/23</v>
      </c>
      <c r="AF2266" t="str">
        <f t="shared" si="286"/>
        <v>EAST</v>
      </c>
    </row>
    <row r="2267" spans="1:32">
      <c r="A2267" t="s">
        <v>3594</v>
      </c>
      <c r="B2267" t="s">
        <v>3646</v>
      </c>
      <c r="C2267" t="str">
        <f t="shared" si="280"/>
        <v>SPARES/OTHER</v>
      </c>
      <c r="D2267" s="4">
        <v>44783</v>
      </c>
      <c r="E2267" t="str">
        <f t="shared" si="281"/>
        <v>YAMAHA</v>
      </c>
      <c r="F2267">
        <v>14104279</v>
      </c>
      <c r="G2267" s="19">
        <v>44783</v>
      </c>
      <c r="H2267" t="s">
        <v>66</v>
      </c>
      <c r="I2267" t="s">
        <v>67</v>
      </c>
      <c r="J2267">
        <v>2</v>
      </c>
      <c r="K2267">
        <v>2</v>
      </c>
      <c r="L2267">
        <v>332.74</v>
      </c>
      <c r="M2267" t="s">
        <v>36</v>
      </c>
      <c r="N2267">
        <v>1.163</v>
      </c>
      <c r="O2267">
        <v>332.74</v>
      </c>
      <c r="P2267">
        <f t="shared" si="287"/>
        <v>386.97662000000003</v>
      </c>
      <c r="Q2267" t="s">
        <v>4058</v>
      </c>
      <c r="R2267" t="s">
        <v>4437</v>
      </c>
      <c r="S2267" t="s">
        <v>25</v>
      </c>
      <c r="T2267">
        <v>906043</v>
      </c>
      <c r="U2267">
        <v>184</v>
      </c>
      <c r="V2267" t="s">
        <v>3041</v>
      </c>
      <c r="Y2267">
        <v>941135</v>
      </c>
      <c r="Z2267" t="s">
        <v>4438</v>
      </c>
      <c r="AB2267">
        <f t="shared" si="282"/>
        <v>2022</v>
      </c>
      <c r="AC2267">
        <f t="shared" si="283"/>
        <v>8</v>
      </c>
      <c r="AD2267" t="str">
        <f t="shared" si="284"/>
        <v>Q2</v>
      </c>
      <c r="AE2267" t="str">
        <f t="shared" si="285"/>
        <v>FY22/23</v>
      </c>
      <c r="AF2267" t="str">
        <f t="shared" si="286"/>
        <v>EAST</v>
      </c>
    </row>
    <row r="2268" spans="1:32">
      <c r="A2268" t="s">
        <v>3594</v>
      </c>
      <c r="B2268" t="s">
        <v>3672</v>
      </c>
      <c r="C2268" t="str">
        <f t="shared" si="280"/>
        <v>FEEDER</v>
      </c>
      <c r="D2268" s="4">
        <v>44783</v>
      </c>
      <c r="E2268" t="str">
        <f t="shared" si="281"/>
        <v>YAMAHA</v>
      </c>
      <c r="F2268">
        <v>14104280</v>
      </c>
      <c r="G2268" s="19">
        <v>44783</v>
      </c>
      <c r="H2268" t="s">
        <v>37</v>
      </c>
      <c r="I2268" t="s">
        <v>38</v>
      </c>
      <c r="J2268">
        <v>2</v>
      </c>
      <c r="K2268">
        <v>2</v>
      </c>
      <c r="L2268">
        <v>6350.44</v>
      </c>
      <c r="M2268" t="s">
        <v>36</v>
      </c>
      <c r="N2268">
        <v>1.163</v>
      </c>
      <c r="O2268">
        <v>6350.44</v>
      </c>
      <c r="P2268">
        <f t="shared" si="287"/>
        <v>7385.5617199999997</v>
      </c>
      <c r="Q2268" t="s">
        <v>4053</v>
      </c>
      <c r="R2268" t="s">
        <v>4721</v>
      </c>
      <c r="S2268" t="s">
        <v>25</v>
      </c>
      <c r="T2268">
        <v>906045</v>
      </c>
      <c r="U2268">
        <v>3951.73</v>
      </c>
      <c r="V2268" t="s">
        <v>3041</v>
      </c>
      <c r="Y2268">
        <v>941192</v>
      </c>
      <c r="Z2268" t="s">
        <v>4722</v>
      </c>
      <c r="AB2268">
        <f t="shared" si="282"/>
        <v>2022</v>
      </c>
      <c r="AC2268">
        <f t="shared" si="283"/>
        <v>8</v>
      </c>
      <c r="AD2268" t="str">
        <f t="shared" si="284"/>
        <v>Q2</v>
      </c>
      <c r="AE2268" t="str">
        <f t="shared" si="285"/>
        <v>FY22/23</v>
      </c>
      <c r="AF2268" t="str">
        <f t="shared" si="286"/>
        <v>WEST</v>
      </c>
    </row>
    <row r="2269" spans="1:32">
      <c r="A2269" t="s">
        <v>3594</v>
      </c>
      <c r="B2269" t="s">
        <v>3646</v>
      </c>
      <c r="C2269" t="str">
        <f t="shared" si="280"/>
        <v>SPARES/OTHER</v>
      </c>
      <c r="D2269" s="4">
        <v>44788</v>
      </c>
      <c r="E2269" t="str">
        <f t="shared" si="281"/>
        <v>YAMAHA</v>
      </c>
      <c r="F2269">
        <v>14104281</v>
      </c>
      <c r="G2269" s="19">
        <v>44788</v>
      </c>
      <c r="H2269" t="s">
        <v>3834</v>
      </c>
      <c r="I2269" t="s">
        <v>1836</v>
      </c>
      <c r="J2269">
        <v>1</v>
      </c>
      <c r="K2269">
        <v>1</v>
      </c>
      <c r="L2269">
        <v>21523.89</v>
      </c>
      <c r="M2269" t="s">
        <v>36</v>
      </c>
      <c r="N2269">
        <v>1.163</v>
      </c>
      <c r="O2269">
        <v>21523.89</v>
      </c>
      <c r="P2269">
        <f t="shared" si="287"/>
        <v>25032.284070000002</v>
      </c>
      <c r="Q2269" t="s">
        <v>4058</v>
      </c>
      <c r="R2269" t="s">
        <v>4147</v>
      </c>
      <c r="S2269" t="s">
        <v>25</v>
      </c>
      <c r="T2269">
        <v>906046</v>
      </c>
      <c r="U2269">
        <v>8078</v>
      </c>
      <c r="V2269" t="s">
        <v>3041</v>
      </c>
      <c r="Y2269">
        <v>945107</v>
      </c>
      <c r="Z2269" t="s">
        <v>4148</v>
      </c>
      <c r="AB2269">
        <f t="shared" si="282"/>
        <v>2022</v>
      </c>
      <c r="AC2269">
        <f t="shared" si="283"/>
        <v>8</v>
      </c>
      <c r="AD2269" t="str">
        <f t="shared" si="284"/>
        <v>Q2</v>
      </c>
      <c r="AE2269" t="str">
        <f t="shared" si="285"/>
        <v>FY22/23</v>
      </c>
      <c r="AF2269" t="str">
        <f t="shared" si="286"/>
        <v>EAST</v>
      </c>
    </row>
    <row r="2270" spans="1:32">
      <c r="A2270" t="s">
        <v>3594</v>
      </c>
      <c r="B2270" t="s">
        <v>22</v>
      </c>
      <c r="C2270" t="str">
        <f t="shared" si="280"/>
        <v>SPARES/OTHER</v>
      </c>
      <c r="D2270" s="4">
        <v>44789</v>
      </c>
      <c r="E2270" t="str">
        <f t="shared" si="281"/>
        <v>YAMAHA</v>
      </c>
      <c r="F2270">
        <v>14104282</v>
      </c>
      <c r="G2270" s="19">
        <v>44789</v>
      </c>
      <c r="H2270" t="s">
        <v>130</v>
      </c>
      <c r="I2270" t="s">
        <v>131</v>
      </c>
      <c r="J2270">
        <v>1</v>
      </c>
      <c r="K2270">
        <v>1</v>
      </c>
      <c r="L2270">
        <v>1946.9</v>
      </c>
      <c r="M2270" t="s">
        <v>36</v>
      </c>
      <c r="N2270">
        <v>1.163</v>
      </c>
      <c r="O2270">
        <v>1946.9</v>
      </c>
      <c r="P2270">
        <f t="shared" si="287"/>
        <v>2264.2447000000002</v>
      </c>
      <c r="Q2270" t="s">
        <v>41</v>
      </c>
      <c r="R2270" t="s">
        <v>362</v>
      </c>
      <c r="S2270" t="s">
        <v>25</v>
      </c>
      <c r="T2270">
        <v>906049</v>
      </c>
      <c r="U2270">
        <v>918</v>
      </c>
      <c r="V2270" t="s">
        <v>3041</v>
      </c>
      <c r="X2270" t="s">
        <v>3492</v>
      </c>
      <c r="Y2270">
        <v>946150</v>
      </c>
      <c r="Z2270" t="s">
        <v>2669</v>
      </c>
      <c r="AB2270">
        <f t="shared" si="282"/>
        <v>2022</v>
      </c>
      <c r="AC2270">
        <f t="shared" si="283"/>
        <v>8</v>
      </c>
      <c r="AD2270" t="str">
        <f t="shared" si="284"/>
        <v>Q2</v>
      </c>
      <c r="AE2270" t="str">
        <f t="shared" si="285"/>
        <v>FY22/23</v>
      </c>
      <c r="AF2270" t="str">
        <f t="shared" si="286"/>
        <v>SOUTH</v>
      </c>
    </row>
    <row r="2271" spans="1:32">
      <c r="A2271" t="s">
        <v>3594</v>
      </c>
      <c r="B2271" t="s">
        <v>3646</v>
      </c>
      <c r="C2271" t="str">
        <f t="shared" si="280"/>
        <v>SERVICE_CHARGE</v>
      </c>
      <c r="D2271" s="4">
        <v>44790</v>
      </c>
      <c r="E2271" t="str">
        <f t="shared" si="281"/>
        <v>YAMAHA</v>
      </c>
      <c r="F2271">
        <v>12101197</v>
      </c>
      <c r="G2271" s="19">
        <v>44790</v>
      </c>
      <c r="H2271" t="s">
        <v>76</v>
      </c>
      <c r="I2271" t="s">
        <v>77</v>
      </c>
      <c r="J2271">
        <v>3</v>
      </c>
      <c r="K2271">
        <v>3</v>
      </c>
      <c r="L2271">
        <v>99376.99</v>
      </c>
      <c r="M2271" t="s">
        <v>36</v>
      </c>
      <c r="N2271">
        <v>1.163</v>
      </c>
      <c r="O2271">
        <v>99376.99</v>
      </c>
      <c r="P2271">
        <f t="shared" si="287"/>
        <v>115575.43937000001</v>
      </c>
      <c r="Q2271" t="s">
        <v>4058</v>
      </c>
      <c r="R2271" t="s">
        <v>4500</v>
      </c>
      <c r="S2271" t="s">
        <v>25</v>
      </c>
      <c r="T2271">
        <v>906052</v>
      </c>
      <c r="U2271">
        <v>0</v>
      </c>
      <c r="V2271" t="s">
        <v>4064</v>
      </c>
      <c r="Z2271" t="s">
        <v>4501</v>
      </c>
      <c r="AB2271">
        <f t="shared" si="282"/>
        <v>2022</v>
      </c>
      <c r="AC2271">
        <f t="shared" si="283"/>
        <v>8</v>
      </c>
      <c r="AD2271" t="str">
        <f t="shared" si="284"/>
        <v>Q2</v>
      </c>
      <c r="AE2271" t="str">
        <f t="shared" si="285"/>
        <v>FY22/23</v>
      </c>
      <c r="AF2271" t="str">
        <f t="shared" si="286"/>
        <v>EAST</v>
      </c>
    </row>
    <row r="2272" spans="1:32">
      <c r="A2272" t="s">
        <v>3594</v>
      </c>
      <c r="B2272" t="s">
        <v>3651</v>
      </c>
      <c r="C2272" t="str">
        <f t="shared" si="280"/>
        <v>CONTRACT_FEE</v>
      </c>
      <c r="D2272" s="4">
        <v>44790</v>
      </c>
      <c r="E2272" t="str">
        <f t="shared" si="281"/>
        <v>YAMAHA</v>
      </c>
      <c r="F2272">
        <v>13100232</v>
      </c>
      <c r="G2272" s="19">
        <v>44790</v>
      </c>
      <c r="H2272" t="s">
        <v>76</v>
      </c>
      <c r="I2272" t="s">
        <v>77</v>
      </c>
      <c r="J2272">
        <v>1</v>
      </c>
      <c r="K2272">
        <v>1</v>
      </c>
      <c r="L2272">
        <v>7000</v>
      </c>
      <c r="M2272" t="s">
        <v>36</v>
      </c>
      <c r="N2272">
        <v>1.163</v>
      </c>
      <c r="O2272">
        <v>7000</v>
      </c>
      <c r="P2272">
        <f t="shared" si="287"/>
        <v>8141</v>
      </c>
      <c r="Q2272" t="s">
        <v>3652</v>
      </c>
      <c r="R2272" t="s">
        <v>4761</v>
      </c>
      <c r="S2272" t="s">
        <v>25</v>
      </c>
      <c r="T2272">
        <v>906050</v>
      </c>
      <c r="U2272">
        <v>0</v>
      </c>
      <c r="V2272" t="s">
        <v>3035</v>
      </c>
      <c r="X2272" t="s">
        <v>4783</v>
      </c>
      <c r="Z2272" t="s">
        <v>4763</v>
      </c>
      <c r="AB2272">
        <f t="shared" si="282"/>
        <v>2022</v>
      </c>
      <c r="AC2272">
        <f t="shared" si="283"/>
        <v>8</v>
      </c>
      <c r="AD2272" t="str">
        <f t="shared" si="284"/>
        <v>Q2</v>
      </c>
      <c r="AE2272" t="str">
        <f t="shared" si="285"/>
        <v>FY22/23</v>
      </c>
      <c r="AF2272" t="str">
        <f t="shared" si="286"/>
        <v>NORTH</v>
      </c>
    </row>
    <row r="2273" spans="1:32">
      <c r="A2273" t="s">
        <v>3594</v>
      </c>
      <c r="B2273" t="s">
        <v>3646</v>
      </c>
      <c r="C2273" t="str">
        <f t="shared" si="280"/>
        <v>SPARES/OTHER</v>
      </c>
      <c r="D2273" s="4">
        <v>44790</v>
      </c>
      <c r="E2273" t="str">
        <f t="shared" si="281"/>
        <v>OTHERS</v>
      </c>
      <c r="F2273">
        <v>14104283</v>
      </c>
      <c r="G2273" s="19">
        <v>44790</v>
      </c>
      <c r="H2273" t="s">
        <v>2195</v>
      </c>
      <c r="I2273" t="s">
        <v>1237</v>
      </c>
      <c r="J2273">
        <v>3</v>
      </c>
      <c r="K2273">
        <v>3</v>
      </c>
      <c r="L2273">
        <v>0</v>
      </c>
      <c r="M2273" t="s">
        <v>36</v>
      </c>
      <c r="N2273">
        <v>1.163</v>
      </c>
      <c r="O2273">
        <v>0</v>
      </c>
      <c r="P2273">
        <f t="shared" si="287"/>
        <v>0</v>
      </c>
      <c r="Q2273" t="s">
        <v>4058</v>
      </c>
      <c r="R2273" t="s">
        <v>4500</v>
      </c>
      <c r="S2273" t="s">
        <v>25</v>
      </c>
      <c r="T2273">
        <v>906051</v>
      </c>
      <c r="U2273">
        <v>79500</v>
      </c>
      <c r="V2273" t="s">
        <v>3041</v>
      </c>
      <c r="Y2273">
        <v>949152</v>
      </c>
      <c r="Z2273" t="s">
        <v>4501</v>
      </c>
      <c r="AB2273">
        <f t="shared" si="282"/>
        <v>2022</v>
      </c>
      <c r="AC2273">
        <f t="shared" si="283"/>
        <v>8</v>
      </c>
      <c r="AD2273" t="str">
        <f t="shared" si="284"/>
        <v>Q2</v>
      </c>
      <c r="AE2273" t="str">
        <f t="shared" si="285"/>
        <v>FY22/23</v>
      </c>
      <c r="AF2273" t="str">
        <f t="shared" si="286"/>
        <v>EAST</v>
      </c>
    </row>
    <row r="2274" spans="1:32">
      <c r="A2274" t="s">
        <v>3594</v>
      </c>
      <c r="B2274" t="s">
        <v>22</v>
      </c>
      <c r="C2274" t="str">
        <f t="shared" si="280"/>
        <v>SPARES/OTHER</v>
      </c>
      <c r="D2274" s="4">
        <v>44791</v>
      </c>
      <c r="E2274" t="str">
        <f t="shared" si="281"/>
        <v>YAMAHA</v>
      </c>
      <c r="F2274">
        <v>14104284</v>
      </c>
      <c r="G2274" s="19">
        <v>44791</v>
      </c>
      <c r="H2274" t="s">
        <v>2455</v>
      </c>
      <c r="I2274" t="s">
        <v>2456</v>
      </c>
      <c r="J2274">
        <v>2</v>
      </c>
      <c r="K2274">
        <v>2</v>
      </c>
      <c r="L2274">
        <v>3716.8</v>
      </c>
      <c r="M2274" t="s">
        <v>36</v>
      </c>
      <c r="N2274">
        <v>1.163</v>
      </c>
      <c r="O2274">
        <v>3716.8</v>
      </c>
      <c r="P2274">
        <f t="shared" si="287"/>
        <v>4322.6384000000007</v>
      </c>
      <c r="Q2274" t="s">
        <v>41</v>
      </c>
      <c r="R2274" t="s">
        <v>3050</v>
      </c>
      <c r="S2274" t="s">
        <v>25</v>
      </c>
      <c r="T2274">
        <v>906053</v>
      </c>
      <c r="U2274">
        <v>2030</v>
      </c>
      <c r="V2274" t="s">
        <v>3041</v>
      </c>
      <c r="Y2274">
        <v>951133</v>
      </c>
      <c r="Z2274" t="s">
        <v>3052</v>
      </c>
      <c r="AB2274">
        <f t="shared" si="282"/>
        <v>2022</v>
      </c>
      <c r="AC2274">
        <f t="shared" si="283"/>
        <v>8</v>
      </c>
      <c r="AD2274" t="str">
        <f t="shared" si="284"/>
        <v>Q2</v>
      </c>
      <c r="AE2274" t="str">
        <f t="shared" si="285"/>
        <v>FY22/23</v>
      </c>
      <c r="AF2274" t="str">
        <f t="shared" si="286"/>
        <v>SOUTH</v>
      </c>
    </row>
    <row r="2275" spans="1:32">
      <c r="A2275" t="s">
        <v>3594</v>
      </c>
      <c r="B2275" t="s">
        <v>22</v>
      </c>
      <c r="C2275" t="str">
        <f t="shared" si="280"/>
        <v>SPARES/OTHER</v>
      </c>
      <c r="D2275" s="4">
        <v>44791</v>
      </c>
      <c r="E2275" t="str">
        <f t="shared" si="281"/>
        <v>YAMAHA</v>
      </c>
      <c r="F2275">
        <v>14104284</v>
      </c>
      <c r="G2275" s="19">
        <v>44791</v>
      </c>
      <c r="H2275" t="s">
        <v>2505</v>
      </c>
      <c r="I2275" t="s">
        <v>1836</v>
      </c>
      <c r="J2275">
        <v>1</v>
      </c>
      <c r="K2275">
        <v>1</v>
      </c>
      <c r="L2275">
        <v>110619.47</v>
      </c>
      <c r="M2275" t="s">
        <v>36</v>
      </c>
      <c r="N2275">
        <v>1.163</v>
      </c>
      <c r="O2275">
        <v>110619.47</v>
      </c>
      <c r="P2275">
        <f t="shared" si="287"/>
        <v>128650.44361</v>
      </c>
      <c r="Q2275" t="s">
        <v>41</v>
      </c>
      <c r="R2275" t="s">
        <v>3050</v>
      </c>
      <c r="S2275" t="s">
        <v>25</v>
      </c>
      <c r="T2275">
        <v>906053</v>
      </c>
      <c r="U2275">
        <v>16814</v>
      </c>
      <c r="V2275" t="s">
        <v>3041</v>
      </c>
      <c r="Y2275">
        <v>951133</v>
      </c>
      <c r="Z2275" t="s">
        <v>3052</v>
      </c>
      <c r="AB2275">
        <f t="shared" si="282"/>
        <v>2022</v>
      </c>
      <c r="AC2275">
        <f t="shared" si="283"/>
        <v>8</v>
      </c>
      <c r="AD2275" t="str">
        <f t="shared" si="284"/>
        <v>Q2</v>
      </c>
      <c r="AE2275" t="str">
        <f t="shared" si="285"/>
        <v>FY22/23</v>
      </c>
      <c r="AF2275" t="str">
        <f t="shared" si="286"/>
        <v>SOUTH</v>
      </c>
    </row>
    <row r="2276" spans="1:32">
      <c r="A2276" t="s">
        <v>3594</v>
      </c>
      <c r="B2276" t="s">
        <v>22</v>
      </c>
      <c r="C2276" t="str">
        <f t="shared" si="280"/>
        <v>SPARES/OTHER</v>
      </c>
      <c r="D2276" s="4">
        <v>44791</v>
      </c>
      <c r="E2276" t="str">
        <f t="shared" si="281"/>
        <v>YAMAHA</v>
      </c>
      <c r="F2276">
        <v>14104284</v>
      </c>
      <c r="G2276" s="19">
        <v>44791</v>
      </c>
      <c r="H2276" t="s">
        <v>1603</v>
      </c>
      <c r="I2276" t="s">
        <v>1604</v>
      </c>
      <c r="J2276">
        <v>2</v>
      </c>
      <c r="K2276">
        <v>2</v>
      </c>
      <c r="L2276">
        <v>14159.3</v>
      </c>
      <c r="M2276" t="s">
        <v>36</v>
      </c>
      <c r="N2276">
        <v>1.163</v>
      </c>
      <c r="O2276">
        <v>14159.3</v>
      </c>
      <c r="P2276">
        <f t="shared" si="287"/>
        <v>16467.265899999999</v>
      </c>
      <c r="Q2276" t="s">
        <v>41</v>
      </c>
      <c r="R2276" t="s">
        <v>3050</v>
      </c>
      <c r="S2276" t="s">
        <v>25</v>
      </c>
      <c r="T2276">
        <v>906053</v>
      </c>
      <c r="U2276">
        <v>10234</v>
      </c>
      <c r="V2276" t="s">
        <v>3041</v>
      </c>
      <c r="Y2276">
        <v>951133</v>
      </c>
      <c r="Z2276" t="s">
        <v>3052</v>
      </c>
      <c r="AB2276">
        <f t="shared" si="282"/>
        <v>2022</v>
      </c>
      <c r="AC2276">
        <f t="shared" si="283"/>
        <v>8</v>
      </c>
      <c r="AD2276" t="str">
        <f t="shared" si="284"/>
        <v>Q2</v>
      </c>
      <c r="AE2276" t="str">
        <f t="shared" si="285"/>
        <v>FY22/23</v>
      </c>
      <c r="AF2276" t="str">
        <f t="shared" si="286"/>
        <v>SOUTH</v>
      </c>
    </row>
    <row r="2277" spans="1:32">
      <c r="A2277" t="s">
        <v>3594</v>
      </c>
      <c r="B2277" t="s">
        <v>22</v>
      </c>
      <c r="C2277" t="str">
        <f t="shared" si="280"/>
        <v>SPARES/OTHER</v>
      </c>
      <c r="D2277" s="4">
        <v>44791</v>
      </c>
      <c r="E2277" t="str">
        <f t="shared" si="281"/>
        <v>YAMAHA</v>
      </c>
      <c r="F2277">
        <v>14104284</v>
      </c>
      <c r="G2277" s="19">
        <v>44791</v>
      </c>
      <c r="H2277" t="s">
        <v>2465</v>
      </c>
      <c r="I2277" t="s">
        <v>1431</v>
      </c>
      <c r="J2277">
        <v>2</v>
      </c>
      <c r="K2277">
        <v>2</v>
      </c>
      <c r="L2277">
        <v>973.44</v>
      </c>
      <c r="M2277" t="s">
        <v>36</v>
      </c>
      <c r="N2277">
        <v>1.163</v>
      </c>
      <c r="O2277">
        <v>973.44</v>
      </c>
      <c r="P2277">
        <f t="shared" si="287"/>
        <v>1132.1107200000001</v>
      </c>
      <c r="Q2277" t="s">
        <v>41</v>
      </c>
      <c r="R2277" t="s">
        <v>3050</v>
      </c>
      <c r="S2277" t="s">
        <v>25</v>
      </c>
      <c r="T2277">
        <v>906053</v>
      </c>
      <c r="U2277">
        <v>526</v>
      </c>
      <c r="V2277" t="s">
        <v>3041</v>
      </c>
      <c r="Y2277">
        <v>951133</v>
      </c>
      <c r="Z2277" t="s">
        <v>3052</v>
      </c>
      <c r="AB2277">
        <f t="shared" si="282"/>
        <v>2022</v>
      </c>
      <c r="AC2277">
        <f t="shared" si="283"/>
        <v>8</v>
      </c>
      <c r="AD2277" t="str">
        <f t="shared" si="284"/>
        <v>Q2</v>
      </c>
      <c r="AE2277" t="str">
        <f t="shared" si="285"/>
        <v>FY22/23</v>
      </c>
      <c r="AF2277" t="str">
        <f t="shared" si="286"/>
        <v>SOUTH</v>
      </c>
    </row>
    <row r="2278" spans="1:32">
      <c r="A2278" t="s">
        <v>3594</v>
      </c>
      <c r="B2278" t="s">
        <v>22</v>
      </c>
      <c r="C2278" t="str">
        <f t="shared" si="280"/>
        <v>SPARES/OTHER</v>
      </c>
      <c r="D2278" s="4">
        <v>44791</v>
      </c>
      <c r="E2278" t="str">
        <f t="shared" si="281"/>
        <v>YAMAHA</v>
      </c>
      <c r="F2278">
        <v>14104284</v>
      </c>
      <c r="G2278" s="19">
        <v>44791</v>
      </c>
      <c r="H2278" t="s">
        <v>1430</v>
      </c>
      <c r="I2278" t="s">
        <v>1431</v>
      </c>
      <c r="J2278">
        <v>2</v>
      </c>
      <c r="K2278">
        <v>2</v>
      </c>
      <c r="L2278">
        <v>353.98</v>
      </c>
      <c r="M2278" t="s">
        <v>36</v>
      </c>
      <c r="N2278">
        <v>1.163</v>
      </c>
      <c r="O2278">
        <v>353.98</v>
      </c>
      <c r="P2278">
        <f t="shared" si="287"/>
        <v>411.67874</v>
      </c>
      <c r="Q2278" t="s">
        <v>41</v>
      </c>
      <c r="R2278" t="s">
        <v>3050</v>
      </c>
      <c r="S2278" t="s">
        <v>25</v>
      </c>
      <c r="T2278">
        <v>906053</v>
      </c>
      <c r="U2278">
        <v>184</v>
      </c>
      <c r="V2278" t="s">
        <v>3041</v>
      </c>
      <c r="Y2278">
        <v>951133</v>
      </c>
      <c r="Z2278" t="s">
        <v>3052</v>
      </c>
      <c r="AB2278">
        <f t="shared" si="282"/>
        <v>2022</v>
      </c>
      <c r="AC2278">
        <f t="shared" si="283"/>
        <v>8</v>
      </c>
      <c r="AD2278" t="str">
        <f t="shared" si="284"/>
        <v>Q2</v>
      </c>
      <c r="AE2278" t="str">
        <f t="shared" si="285"/>
        <v>FY22/23</v>
      </c>
      <c r="AF2278" t="str">
        <f t="shared" si="286"/>
        <v>SOUTH</v>
      </c>
    </row>
    <row r="2279" spans="1:32">
      <c r="A2279" t="s">
        <v>3594</v>
      </c>
      <c r="B2279" t="s">
        <v>22</v>
      </c>
      <c r="C2279" t="str">
        <f t="shared" si="280"/>
        <v>SPARES/OTHER</v>
      </c>
      <c r="D2279" s="4">
        <v>44791</v>
      </c>
      <c r="E2279" t="str">
        <f t="shared" si="281"/>
        <v>OTHERS</v>
      </c>
      <c r="F2279">
        <v>14104284</v>
      </c>
      <c r="G2279" s="19">
        <v>44791</v>
      </c>
      <c r="H2279" t="s">
        <v>3218</v>
      </c>
      <c r="I2279" t="s">
        <v>3219</v>
      </c>
      <c r="J2279">
        <v>4</v>
      </c>
      <c r="K2279">
        <v>4</v>
      </c>
      <c r="L2279">
        <v>816.52</v>
      </c>
      <c r="M2279" t="s">
        <v>36</v>
      </c>
      <c r="N2279">
        <v>1.163</v>
      </c>
      <c r="O2279">
        <v>816.52</v>
      </c>
      <c r="P2279">
        <f t="shared" si="287"/>
        <v>949.61275999999998</v>
      </c>
      <c r="Q2279" t="s">
        <v>41</v>
      </c>
      <c r="R2279" t="s">
        <v>3050</v>
      </c>
      <c r="S2279" t="s">
        <v>25</v>
      </c>
      <c r="T2279">
        <v>906053</v>
      </c>
      <c r="U2279">
        <v>318.60000000000002</v>
      </c>
      <c r="V2279" t="s">
        <v>3041</v>
      </c>
      <c r="Y2279">
        <v>951133</v>
      </c>
      <c r="Z2279" t="s">
        <v>3052</v>
      </c>
      <c r="AB2279">
        <f t="shared" si="282"/>
        <v>2022</v>
      </c>
      <c r="AC2279">
        <f t="shared" si="283"/>
        <v>8</v>
      </c>
      <c r="AD2279" t="str">
        <f t="shared" si="284"/>
        <v>Q2</v>
      </c>
      <c r="AE2279" t="str">
        <f t="shared" si="285"/>
        <v>FY22/23</v>
      </c>
      <c r="AF2279" t="str">
        <f t="shared" si="286"/>
        <v>SOUTH</v>
      </c>
    </row>
    <row r="2280" spans="1:32">
      <c r="A2280" t="s">
        <v>3594</v>
      </c>
      <c r="B2280" t="s">
        <v>22</v>
      </c>
      <c r="C2280" t="str">
        <f t="shared" si="280"/>
        <v>SPARES/OTHER</v>
      </c>
      <c r="D2280" s="4">
        <v>44791</v>
      </c>
      <c r="E2280" t="str">
        <f t="shared" si="281"/>
        <v>YAMAHA</v>
      </c>
      <c r="F2280">
        <v>14104284</v>
      </c>
      <c r="G2280" s="19">
        <v>44791</v>
      </c>
      <c r="H2280" t="s">
        <v>1167</v>
      </c>
      <c r="I2280" t="s">
        <v>1168</v>
      </c>
      <c r="J2280">
        <v>6</v>
      </c>
      <c r="K2280">
        <v>6</v>
      </c>
      <c r="L2280">
        <v>23893.8</v>
      </c>
      <c r="M2280" t="s">
        <v>36</v>
      </c>
      <c r="N2280">
        <v>1.163</v>
      </c>
      <c r="O2280">
        <v>23893.8</v>
      </c>
      <c r="P2280">
        <f t="shared" si="287"/>
        <v>27788.489399999999</v>
      </c>
      <c r="Q2280" t="s">
        <v>41</v>
      </c>
      <c r="R2280" t="s">
        <v>3050</v>
      </c>
      <c r="S2280" t="s">
        <v>25</v>
      </c>
      <c r="T2280">
        <v>906053</v>
      </c>
      <c r="U2280">
        <v>14125.2</v>
      </c>
      <c r="V2280" t="s">
        <v>3041</v>
      </c>
      <c r="Y2280">
        <v>951133</v>
      </c>
      <c r="Z2280" t="s">
        <v>3052</v>
      </c>
      <c r="AB2280">
        <f t="shared" si="282"/>
        <v>2022</v>
      </c>
      <c r="AC2280">
        <f t="shared" si="283"/>
        <v>8</v>
      </c>
      <c r="AD2280" t="str">
        <f t="shared" si="284"/>
        <v>Q2</v>
      </c>
      <c r="AE2280" t="str">
        <f t="shared" si="285"/>
        <v>FY22/23</v>
      </c>
      <c r="AF2280" t="str">
        <f t="shared" si="286"/>
        <v>SOUTH</v>
      </c>
    </row>
    <row r="2281" spans="1:32">
      <c r="A2281" t="s">
        <v>3594</v>
      </c>
      <c r="B2281" t="s">
        <v>22</v>
      </c>
      <c r="C2281" t="str">
        <f t="shared" si="280"/>
        <v>SPARES/OTHER</v>
      </c>
      <c r="D2281" s="4">
        <v>44791</v>
      </c>
      <c r="E2281" t="str">
        <f t="shared" si="281"/>
        <v>YAMAHA</v>
      </c>
      <c r="F2281">
        <v>14104284</v>
      </c>
      <c r="G2281" s="19">
        <v>44791</v>
      </c>
      <c r="H2281" t="s">
        <v>1167</v>
      </c>
      <c r="I2281" t="s">
        <v>1168</v>
      </c>
      <c r="J2281">
        <v>5</v>
      </c>
      <c r="K2281">
        <v>5</v>
      </c>
      <c r="L2281">
        <v>19911.5</v>
      </c>
      <c r="M2281" t="s">
        <v>36</v>
      </c>
      <c r="N2281">
        <v>1.163</v>
      </c>
      <c r="O2281">
        <v>19911.5</v>
      </c>
      <c r="P2281">
        <f t="shared" si="287"/>
        <v>23157.074500000002</v>
      </c>
      <c r="Q2281" t="s">
        <v>41</v>
      </c>
      <c r="R2281" t="s">
        <v>3050</v>
      </c>
      <c r="S2281" t="s">
        <v>25</v>
      </c>
      <c r="T2281">
        <v>906053</v>
      </c>
      <c r="U2281">
        <v>11771</v>
      </c>
      <c r="V2281" t="s">
        <v>3041</v>
      </c>
      <c r="Y2281">
        <v>951133</v>
      </c>
      <c r="Z2281" t="s">
        <v>3052</v>
      </c>
      <c r="AB2281">
        <f t="shared" si="282"/>
        <v>2022</v>
      </c>
      <c r="AC2281">
        <f t="shared" si="283"/>
        <v>8</v>
      </c>
      <c r="AD2281" t="str">
        <f t="shared" si="284"/>
        <v>Q2</v>
      </c>
      <c r="AE2281" t="str">
        <f t="shared" si="285"/>
        <v>FY22/23</v>
      </c>
      <c r="AF2281" t="str">
        <f t="shared" si="286"/>
        <v>SOUTH</v>
      </c>
    </row>
    <row r="2282" spans="1:32">
      <c r="A2282" t="s">
        <v>3594</v>
      </c>
      <c r="B2282" t="s">
        <v>22</v>
      </c>
      <c r="C2282" t="str">
        <f t="shared" si="280"/>
        <v>SPARES/OTHER</v>
      </c>
      <c r="D2282" s="4">
        <v>44791</v>
      </c>
      <c r="E2282" t="str">
        <f t="shared" si="281"/>
        <v>OTHERS</v>
      </c>
      <c r="F2282">
        <v>14104284</v>
      </c>
      <c r="G2282" s="19">
        <v>44791</v>
      </c>
      <c r="H2282" t="s">
        <v>3253</v>
      </c>
      <c r="I2282" t="s">
        <v>351</v>
      </c>
      <c r="J2282">
        <v>10</v>
      </c>
      <c r="K2282">
        <v>10</v>
      </c>
      <c r="L2282">
        <v>13274.3</v>
      </c>
      <c r="M2282" t="s">
        <v>36</v>
      </c>
      <c r="N2282">
        <v>1.163</v>
      </c>
      <c r="O2282">
        <v>13274.3</v>
      </c>
      <c r="P2282">
        <f t="shared" si="287"/>
        <v>15438.010899999999</v>
      </c>
      <c r="Q2282" t="s">
        <v>41</v>
      </c>
      <c r="R2282" t="s">
        <v>3050</v>
      </c>
      <c r="S2282" t="s">
        <v>25</v>
      </c>
      <c r="T2282">
        <v>906053</v>
      </c>
      <c r="U2282">
        <v>4424.8</v>
      </c>
      <c r="V2282" t="s">
        <v>3041</v>
      </c>
      <c r="Y2282">
        <v>951133</v>
      </c>
      <c r="Z2282" t="s">
        <v>3052</v>
      </c>
      <c r="AB2282">
        <f t="shared" si="282"/>
        <v>2022</v>
      </c>
      <c r="AC2282">
        <f t="shared" si="283"/>
        <v>8</v>
      </c>
      <c r="AD2282" t="str">
        <f t="shared" si="284"/>
        <v>Q2</v>
      </c>
      <c r="AE2282" t="str">
        <f t="shared" si="285"/>
        <v>FY22/23</v>
      </c>
      <c r="AF2282" t="str">
        <f t="shared" si="286"/>
        <v>SOUTH</v>
      </c>
    </row>
    <row r="2283" spans="1:32">
      <c r="A2283" t="s">
        <v>3594</v>
      </c>
      <c r="B2283" t="s">
        <v>22</v>
      </c>
      <c r="C2283" t="str">
        <f t="shared" si="280"/>
        <v>SPARES/OTHER</v>
      </c>
      <c r="D2283" s="4">
        <v>44791</v>
      </c>
      <c r="E2283" t="str">
        <f t="shared" si="281"/>
        <v>YAMAHA</v>
      </c>
      <c r="F2283">
        <v>14104284</v>
      </c>
      <c r="G2283" s="19">
        <v>44791</v>
      </c>
      <c r="H2283" t="s">
        <v>2505</v>
      </c>
      <c r="I2283" t="s">
        <v>1836</v>
      </c>
      <c r="J2283">
        <v>6</v>
      </c>
      <c r="K2283">
        <v>6</v>
      </c>
      <c r="L2283">
        <v>42477.89</v>
      </c>
      <c r="M2283" t="s">
        <v>36</v>
      </c>
      <c r="N2283">
        <v>1.163</v>
      </c>
      <c r="O2283">
        <v>42477.89</v>
      </c>
      <c r="P2283">
        <f t="shared" si="287"/>
        <v>49401.786070000002</v>
      </c>
      <c r="Q2283" t="s">
        <v>41</v>
      </c>
      <c r="R2283" t="s">
        <v>3050</v>
      </c>
      <c r="S2283" t="s">
        <v>25</v>
      </c>
      <c r="T2283">
        <v>906053</v>
      </c>
      <c r="U2283">
        <v>100884</v>
      </c>
      <c r="V2283" t="s">
        <v>3041</v>
      </c>
      <c r="Y2283">
        <v>951133</v>
      </c>
      <c r="Z2283" t="s">
        <v>3052</v>
      </c>
      <c r="AB2283">
        <f t="shared" si="282"/>
        <v>2022</v>
      </c>
      <c r="AC2283">
        <f t="shared" si="283"/>
        <v>8</v>
      </c>
      <c r="AD2283" t="str">
        <f t="shared" si="284"/>
        <v>Q2</v>
      </c>
      <c r="AE2283" t="str">
        <f t="shared" si="285"/>
        <v>FY22/23</v>
      </c>
      <c r="AF2283" t="str">
        <f t="shared" si="286"/>
        <v>SOUTH</v>
      </c>
    </row>
    <row r="2284" spans="1:32">
      <c r="A2284" t="s">
        <v>3594</v>
      </c>
      <c r="B2284" t="s">
        <v>22</v>
      </c>
      <c r="C2284" t="str">
        <f t="shared" si="280"/>
        <v>SPARES/OTHER</v>
      </c>
      <c r="D2284" s="4">
        <v>44791</v>
      </c>
      <c r="E2284" t="str">
        <f t="shared" si="281"/>
        <v>YAMAHA</v>
      </c>
      <c r="F2284">
        <v>14104284</v>
      </c>
      <c r="G2284" s="19">
        <v>44791</v>
      </c>
      <c r="H2284" t="s">
        <v>1649</v>
      </c>
      <c r="I2284" t="s">
        <v>1650</v>
      </c>
      <c r="J2284">
        <v>50</v>
      </c>
      <c r="K2284">
        <v>50</v>
      </c>
      <c r="L2284">
        <v>2212</v>
      </c>
      <c r="M2284" t="s">
        <v>36</v>
      </c>
      <c r="N2284">
        <v>1.163</v>
      </c>
      <c r="O2284">
        <v>2212</v>
      </c>
      <c r="P2284">
        <f t="shared" si="287"/>
        <v>2572.556</v>
      </c>
      <c r="Q2284" t="s">
        <v>41</v>
      </c>
      <c r="R2284" t="s">
        <v>3050</v>
      </c>
      <c r="S2284" t="s">
        <v>25</v>
      </c>
      <c r="T2284">
        <v>906053</v>
      </c>
      <c r="U2284">
        <v>1100</v>
      </c>
      <c r="V2284" t="s">
        <v>3041</v>
      </c>
      <c r="Y2284">
        <v>951133</v>
      </c>
      <c r="Z2284" t="s">
        <v>3052</v>
      </c>
      <c r="AB2284">
        <f t="shared" si="282"/>
        <v>2022</v>
      </c>
      <c r="AC2284">
        <f t="shared" si="283"/>
        <v>8</v>
      </c>
      <c r="AD2284" t="str">
        <f t="shared" si="284"/>
        <v>Q2</v>
      </c>
      <c r="AE2284" t="str">
        <f t="shared" si="285"/>
        <v>FY22/23</v>
      </c>
      <c r="AF2284" t="str">
        <f t="shared" si="286"/>
        <v>SOUTH</v>
      </c>
    </row>
    <row r="2285" spans="1:32">
      <c r="A2285" t="s">
        <v>3594</v>
      </c>
      <c r="B2285" t="s">
        <v>22</v>
      </c>
      <c r="C2285" t="str">
        <f t="shared" si="280"/>
        <v>SPARES/OTHER</v>
      </c>
      <c r="D2285" s="4">
        <v>44791</v>
      </c>
      <c r="E2285" t="str">
        <f t="shared" si="281"/>
        <v>YAMAHA</v>
      </c>
      <c r="F2285">
        <v>14104284</v>
      </c>
      <c r="G2285" s="19">
        <v>44791</v>
      </c>
      <c r="H2285" t="s">
        <v>2503</v>
      </c>
      <c r="I2285" t="s">
        <v>2504</v>
      </c>
      <c r="J2285">
        <v>5</v>
      </c>
      <c r="K2285">
        <v>5</v>
      </c>
      <c r="L2285">
        <v>5752.2</v>
      </c>
      <c r="M2285" t="s">
        <v>36</v>
      </c>
      <c r="N2285">
        <v>1.163</v>
      </c>
      <c r="O2285">
        <v>5752.2</v>
      </c>
      <c r="P2285">
        <f t="shared" si="287"/>
        <v>6689.8086000000003</v>
      </c>
      <c r="Q2285" t="s">
        <v>41</v>
      </c>
      <c r="R2285" t="s">
        <v>3050</v>
      </c>
      <c r="S2285" t="s">
        <v>25</v>
      </c>
      <c r="T2285">
        <v>906053</v>
      </c>
      <c r="U2285">
        <v>2770</v>
      </c>
      <c r="V2285" t="s">
        <v>3041</v>
      </c>
      <c r="Y2285">
        <v>951133</v>
      </c>
      <c r="Z2285" t="s">
        <v>3052</v>
      </c>
      <c r="AB2285">
        <f t="shared" si="282"/>
        <v>2022</v>
      </c>
      <c r="AC2285">
        <f t="shared" si="283"/>
        <v>8</v>
      </c>
      <c r="AD2285" t="str">
        <f t="shared" si="284"/>
        <v>Q2</v>
      </c>
      <c r="AE2285" t="str">
        <f t="shared" si="285"/>
        <v>FY22/23</v>
      </c>
      <c r="AF2285" t="str">
        <f t="shared" si="286"/>
        <v>SOUTH</v>
      </c>
    </row>
    <row r="2286" spans="1:32">
      <c r="A2286" t="s">
        <v>3594</v>
      </c>
      <c r="B2286" t="s">
        <v>22</v>
      </c>
      <c r="C2286" t="str">
        <f t="shared" si="280"/>
        <v>SPARES/OTHER</v>
      </c>
      <c r="D2286" s="4">
        <v>44791</v>
      </c>
      <c r="E2286" t="str">
        <f t="shared" si="281"/>
        <v>YAMAHA</v>
      </c>
      <c r="F2286">
        <v>14104285</v>
      </c>
      <c r="G2286" s="19">
        <v>44791</v>
      </c>
      <c r="H2286" t="s">
        <v>83</v>
      </c>
      <c r="I2286" t="s">
        <v>84</v>
      </c>
      <c r="J2286">
        <v>5</v>
      </c>
      <c r="K2286">
        <v>5</v>
      </c>
      <c r="L2286">
        <v>2787.61</v>
      </c>
      <c r="M2286" t="s">
        <v>36</v>
      </c>
      <c r="N2286">
        <v>1.163</v>
      </c>
      <c r="O2286">
        <v>2787.61</v>
      </c>
      <c r="P2286">
        <f t="shared" si="287"/>
        <v>3241.9904300000003</v>
      </c>
      <c r="Q2286" t="s">
        <v>41</v>
      </c>
      <c r="R2286" t="s">
        <v>349</v>
      </c>
      <c r="S2286" t="s">
        <v>25</v>
      </c>
      <c r="T2286">
        <v>906054</v>
      </c>
      <c r="U2286">
        <v>1800.12</v>
      </c>
      <c r="V2286" t="s">
        <v>3041</v>
      </c>
      <c r="Y2286">
        <v>951162</v>
      </c>
      <c r="Z2286" t="s">
        <v>350</v>
      </c>
      <c r="AB2286">
        <f t="shared" si="282"/>
        <v>2022</v>
      </c>
      <c r="AC2286">
        <f t="shared" si="283"/>
        <v>8</v>
      </c>
      <c r="AD2286" t="str">
        <f t="shared" si="284"/>
        <v>Q2</v>
      </c>
      <c r="AE2286" t="str">
        <f t="shared" si="285"/>
        <v>FY22/23</v>
      </c>
      <c r="AF2286" t="str">
        <f t="shared" si="286"/>
        <v>SOUTH</v>
      </c>
    </row>
    <row r="2287" spans="1:32">
      <c r="A2287" t="s">
        <v>3594</v>
      </c>
      <c r="B2287" t="s">
        <v>22</v>
      </c>
      <c r="C2287" t="str">
        <f t="shared" si="280"/>
        <v>SPARES/OTHER</v>
      </c>
      <c r="D2287" s="4">
        <v>44791</v>
      </c>
      <c r="E2287" t="str">
        <f t="shared" si="281"/>
        <v>YAMAHA</v>
      </c>
      <c r="F2287">
        <v>14104285</v>
      </c>
      <c r="G2287" s="19">
        <v>44791</v>
      </c>
      <c r="H2287" t="s">
        <v>114</v>
      </c>
      <c r="I2287" t="s">
        <v>115</v>
      </c>
      <c r="J2287">
        <v>5</v>
      </c>
      <c r="K2287">
        <v>5</v>
      </c>
      <c r="L2287">
        <v>3318.58</v>
      </c>
      <c r="M2287" t="s">
        <v>36</v>
      </c>
      <c r="N2287">
        <v>1.163</v>
      </c>
      <c r="O2287">
        <v>3318.58</v>
      </c>
      <c r="P2287">
        <f t="shared" si="287"/>
        <v>3859.5085399999998</v>
      </c>
      <c r="Q2287" t="s">
        <v>41</v>
      </c>
      <c r="R2287" t="s">
        <v>349</v>
      </c>
      <c r="S2287" t="s">
        <v>25</v>
      </c>
      <c r="T2287">
        <v>906054</v>
      </c>
      <c r="U2287">
        <v>2032.33</v>
      </c>
      <c r="V2287" t="s">
        <v>3041</v>
      </c>
      <c r="Y2287">
        <v>951162</v>
      </c>
      <c r="Z2287" t="s">
        <v>350</v>
      </c>
      <c r="AB2287">
        <f t="shared" si="282"/>
        <v>2022</v>
      </c>
      <c r="AC2287">
        <f t="shared" si="283"/>
        <v>8</v>
      </c>
      <c r="AD2287" t="str">
        <f t="shared" si="284"/>
        <v>Q2</v>
      </c>
      <c r="AE2287" t="str">
        <f t="shared" si="285"/>
        <v>FY22/23</v>
      </c>
      <c r="AF2287" t="str">
        <f t="shared" si="286"/>
        <v>SOUTH</v>
      </c>
    </row>
    <row r="2288" spans="1:32">
      <c r="A2288" t="s">
        <v>3594</v>
      </c>
      <c r="B2288" t="s">
        <v>22</v>
      </c>
      <c r="C2288" t="str">
        <f t="shared" si="280"/>
        <v>SPARES/OTHER</v>
      </c>
      <c r="D2288" s="4">
        <v>44791</v>
      </c>
      <c r="E2288" t="str">
        <f t="shared" si="281"/>
        <v>YAMAHA</v>
      </c>
      <c r="F2288">
        <v>14104285</v>
      </c>
      <c r="G2288" s="19">
        <v>44791</v>
      </c>
      <c r="H2288" t="s">
        <v>2422</v>
      </c>
      <c r="I2288" t="s">
        <v>2322</v>
      </c>
      <c r="J2288">
        <v>1</v>
      </c>
      <c r="K2288">
        <v>1</v>
      </c>
      <c r="L2288">
        <v>1858.41</v>
      </c>
      <c r="M2288" t="s">
        <v>36</v>
      </c>
      <c r="N2288">
        <v>1.163</v>
      </c>
      <c r="O2288">
        <v>1858.41</v>
      </c>
      <c r="P2288">
        <f t="shared" si="287"/>
        <v>2161.3308300000003</v>
      </c>
      <c r="Q2288" t="s">
        <v>41</v>
      </c>
      <c r="R2288" t="s">
        <v>349</v>
      </c>
      <c r="S2288" t="s">
        <v>25</v>
      </c>
      <c r="T2288">
        <v>906054</v>
      </c>
      <c r="U2288">
        <v>1089</v>
      </c>
      <c r="V2288" t="s">
        <v>3041</v>
      </c>
      <c r="Y2288">
        <v>951162</v>
      </c>
      <c r="Z2288" t="s">
        <v>350</v>
      </c>
      <c r="AB2288">
        <f t="shared" si="282"/>
        <v>2022</v>
      </c>
      <c r="AC2288">
        <f t="shared" si="283"/>
        <v>8</v>
      </c>
      <c r="AD2288" t="str">
        <f t="shared" si="284"/>
        <v>Q2</v>
      </c>
      <c r="AE2288" t="str">
        <f t="shared" si="285"/>
        <v>FY22/23</v>
      </c>
      <c r="AF2288" t="str">
        <f t="shared" si="286"/>
        <v>SOUTH</v>
      </c>
    </row>
    <row r="2289" spans="1:32">
      <c r="A2289" t="s">
        <v>3594</v>
      </c>
      <c r="B2289" t="s">
        <v>22</v>
      </c>
      <c r="C2289" t="str">
        <f t="shared" si="280"/>
        <v>SPARES/OTHER</v>
      </c>
      <c r="D2289" s="4">
        <v>44791</v>
      </c>
      <c r="E2289" t="str">
        <f t="shared" si="281"/>
        <v>YAMAHA</v>
      </c>
      <c r="F2289">
        <v>14104285</v>
      </c>
      <c r="G2289" s="19">
        <v>44791</v>
      </c>
      <c r="H2289" t="s">
        <v>2420</v>
      </c>
      <c r="I2289" t="s">
        <v>2421</v>
      </c>
      <c r="J2289">
        <v>1</v>
      </c>
      <c r="K2289">
        <v>1</v>
      </c>
      <c r="L2289">
        <v>2300.88</v>
      </c>
      <c r="M2289" t="s">
        <v>36</v>
      </c>
      <c r="N2289">
        <v>1.163</v>
      </c>
      <c r="O2289">
        <v>2300.88</v>
      </c>
      <c r="P2289">
        <f t="shared" si="287"/>
        <v>2675.92344</v>
      </c>
      <c r="Q2289" t="s">
        <v>41</v>
      </c>
      <c r="R2289" t="s">
        <v>349</v>
      </c>
      <c r="S2289" t="s">
        <v>25</v>
      </c>
      <c r="T2289">
        <v>906054</v>
      </c>
      <c r="U2289">
        <v>1315</v>
      </c>
      <c r="V2289" t="s">
        <v>3041</v>
      </c>
      <c r="Y2289">
        <v>951162</v>
      </c>
      <c r="Z2289" t="s">
        <v>350</v>
      </c>
      <c r="AB2289">
        <f t="shared" si="282"/>
        <v>2022</v>
      </c>
      <c r="AC2289">
        <f t="shared" si="283"/>
        <v>8</v>
      </c>
      <c r="AD2289" t="str">
        <f t="shared" si="284"/>
        <v>Q2</v>
      </c>
      <c r="AE2289" t="str">
        <f t="shared" si="285"/>
        <v>FY22/23</v>
      </c>
      <c r="AF2289" t="str">
        <f t="shared" si="286"/>
        <v>SOUTH</v>
      </c>
    </row>
    <row r="2290" spans="1:32">
      <c r="A2290" t="s">
        <v>3594</v>
      </c>
      <c r="B2290" t="s">
        <v>22</v>
      </c>
      <c r="C2290" t="str">
        <f t="shared" si="280"/>
        <v>SPARES/OTHER</v>
      </c>
      <c r="D2290" s="4">
        <v>44791</v>
      </c>
      <c r="E2290" t="str">
        <f t="shared" si="281"/>
        <v>YAMAHA</v>
      </c>
      <c r="F2290">
        <v>14104285</v>
      </c>
      <c r="G2290" s="19">
        <v>44791</v>
      </c>
      <c r="H2290" t="s">
        <v>1984</v>
      </c>
      <c r="I2290" t="s">
        <v>1985</v>
      </c>
      <c r="J2290">
        <v>1</v>
      </c>
      <c r="K2290">
        <v>1</v>
      </c>
      <c r="L2290">
        <v>424.78</v>
      </c>
      <c r="M2290" t="s">
        <v>36</v>
      </c>
      <c r="N2290">
        <v>1.163</v>
      </c>
      <c r="O2290">
        <v>424.78</v>
      </c>
      <c r="P2290">
        <f t="shared" si="287"/>
        <v>494.01913999999999</v>
      </c>
      <c r="Q2290" t="s">
        <v>41</v>
      </c>
      <c r="R2290" t="s">
        <v>349</v>
      </c>
      <c r="S2290" t="s">
        <v>25</v>
      </c>
      <c r="T2290">
        <v>906054</v>
      </c>
      <c r="U2290">
        <v>239</v>
      </c>
      <c r="V2290" t="s">
        <v>3041</v>
      </c>
      <c r="Y2290">
        <v>951162</v>
      </c>
      <c r="Z2290" t="s">
        <v>350</v>
      </c>
      <c r="AB2290">
        <f t="shared" si="282"/>
        <v>2022</v>
      </c>
      <c r="AC2290">
        <f t="shared" si="283"/>
        <v>8</v>
      </c>
      <c r="AD2290" t="str">
        <f t="shared" si="284"/>
        <v>Q2</v>
      </c>
      <c r="AE2290" t="str">
        <f t="shared" si="285"/>
        <v>FY22/23</v>
      </c>
      <c r="AF2290" t="str">
        <f t="shared" si="286"/>
        <v>SOUTH</v>
      </c>
    </row>
    <row r="2291" spans="1:32">
      <c r="A2291" t="s">
        <v>3594</v>
      </c>
      <c r="B2291" t="s">
        <v>22</v>
      </c>
      <c r="C2291" t="str">
        <f t="shared" si="280"/>
        <v>SPARES/OTHER</v>
      </c>
      <c r="D2291" s="4">
        <v>44791</v>
      </c>
      <c r="E2291" t="str">
        <f t="shared" si="281"/>
        <v>YAMAHA</v>
      </c>
      <c r="F2291">
        <v>14104285</v>
      </c>
      <c r="G2291" s="19">
        <v>44791</v>
      </c>
      <c r="H2291" t="s">
        <v>1284</v>
      </c>
      <c r="I2291" t="s">
        <v>1285</v>
      </c>
      <c r="J2291">
        <v>5</v>
      </c>
      <c r="K2291">
        <v>5</v>
      </c>
      <c r="L2291">
        <v>575.22</v>
      </c>
      <c r="M2291" t="s">
        <v>36</v>
      </c>
      <c r="N2291">
        <v>1.163</v>
      </c>
      <c r="O2291">
        <v>575.22</v>
      </c>
      <c r="P2291">
        <f t="shared" si="287"/>
        <v>668.98086000000001</v>
      </c>
      <c r="Q2291" t="s">
        <v>41</v>
      </c>
      <c r="R2291" t="s">
        <v>349</v>
      </c>
      <c r="S2291" t="s">
        <v>25</v>
      </c>
      <c r="T2291">
        <v>906054</v>
      </c>
      <c r="U2291">
        <v>335</v>
      </c>
      <c r="V2291" t="s">
        <v>3041</v>
      </c>
      <c r="Y2291">
        <v>951162</v>
      </c>
      <c r="Z2291" t="s">
        <v>350</v>
      </c>
      <c r="AB2291">
        <f t="shared" si="282"/>
        <v>2022</v>
      </c>
      <c r="AC2291">
        <f t="shared" si="283"/>
        <v>8</v>
      </c>
      <c r="AD2291" t="str">
        <f t="shared" si="284"/>
        <v>Q2</v>
      </c>
      <c r="AE2291" t="str">
        <f t="shared" si="285"/>
        <v>FY22/23</v>
      </c>
      <c r="AF2291" t="str">
        <f t="shared" si="286"/>
        <v>SOUTH</v>
      </c>
    </row>
    <row r="2292" spans="1:32">
      <c r="A2292" t="s">
        <v>3594</v>
      </c>
      <c r="B2292" t="s">
        <v>22</v>
      </c>
      <c r="C2292" t="str">
        <f t="shared" si="280"/>
        <v>SPARES/OTHER</v>
      </c>
      <c r="D2292" s="4">
        <v>44791</v>
      </c>
      <c r="E2292" t="str">
        <f t="shared" si="281"/>
        <v>YAMAHA</v>
      </c>
      <c r="F2292">
        <v>14104285</v>
      </c>
      <c r="G2292" s="19">
        <v>44791</v>
      </c>
      <c r="H2292" t="s">
        <v>2441</v>
      </c>
      <c r="I2292" t="s">
        <v>2442</v>
      </c>
      <c r="J2292">
        <v>2</v>
      </c>
      <c r="K2292">
        <v>2</v>
      </c>
      <c r="L2292">
        <v>619.47</v>
      </c>
      <c r="M2292" t="s">
        <v>36</v>
      </c>
      <c r="N2292">
        <v>1.163</v>
      </c>
      <c r="O2292">
        <v>619.47</v>
      </c>
      <c r="P2292">
        <f t="shared" si="287"/>
        <v>720.44361000000004</v>
      </c>
      <c r="Q2292" t="s">
        <v>41</v>
      </c>
      <c r="R2292" t="s">
        <v>349</v>
      </c>
      <c r="S2292" t="s">
        <v>25</v>
      </c>
      <c r="T2292">
        <v>906054</v>
      </c>
      <c r="U2292">
        <v>318</v>
      </c>
      <c r="V2292" t="s">
        <v>3041</v>
      </c>
      <c r="Y2292">
        <v>951162</v>
      </c>
      <c r="Z2292" t="s">
        <v>350</v>
      </c>
      <c r="AB2292">
        <f t="shared" si="282"/>
        <v>2022</v>
      </c>
      <c r="AC2292">
        <f t="shared" si="283"/>
        <v>8</v>
      </c>
      <c r="AD2292" t="str">
        <f t="shared" si="284"/>
        <v>Q2</v>
      </c>
      <c r="AE2292" t="str">
        <f t="shared" si="285"/>
        <v>FY22/23</v>
      </c>
      <c r="AF2292" t="str">
        <f t="shared" si="286"/>
        <v>SOUTH</v>
      </c>
    </row>
    <row r="2293" spans="1:32">
      <c r="A2293" t="s">
        <v>3594</v>
      </c>
      <c r="B2293" t="s">
        <v>22</v>
      </c>
      <c r="C2293" t="str">
        <f t="shared" si="280"/>
        <v>SPARES/OTHER</v>
      </c>
      <c r="D2293" s="4">
        <v>44791</v>
      </c>
      <c r="E2293" t="str">
        <f t="shared" si="281"/>
        <v>YAMAHA</v>
      </c>
      <c r="F2293">
        <v>14104285</v>
      </c>
      <c r="G2293" s="19">
        <v>44791</v>
      </c>
      <c r="H2293" t="s">
        <v>454</v>
      </c>
      <c r="I2293" t="s">
        <v>56</v>
      </c>
      <c r="J2293">
        <v>10</v>
      </c>
      <c r="K2293">
        <v>10</v>
      </c>
      <c r="L2293">
        <v>1681.42</v>
      </c>
      <c r="M2293" t="s">
        <v>36</v>
      </c>
      <c r="N2293">
        <v>1.163</v>
      </c>
      <c r="O2293">
        <v>1681.42</v>
      </c>
      <c r="P2293">
        <f t="shared" si="287"/>
        <v>1955.4914600000002</v>
      </c>
      <c r="Q2293" t="s">
        <v>41</v>
      </c>
      <c r="R2293" t="s">
        <v>349</v>
      </c>
      <c r="S2293" t="s">
        <v>25</v>
      </c>
      <c r="T2293">
        <v>906054</v>
      </c>
      <c r="U2293">
        <v>1009.1</v>
      </c>
      <c r="V2293" t="s">
        <v>3041</v>
      </c>
      <c r="Y2293">
        <v>951162</v>
      </c>
      <c r="Z2293" t="s">
        <v>350</v>
      </c>
      <c r="AB2293">
        <f t="shared" si="282"/>
        <v>2022</v>
      </c>
      <c r="AC2293">
        <f t="shared" si="283"/>
        <v>8</v>
      </c>
      <c r="AD2293" t="str">
        <f t="shared" si="284"/>
        <v>Q2</v>
      </c>
      <c r="AE2293" t="str">
        <f t="shared" si="285"/>
        <v>FY22/23</v>
      </c>
      <c r="AF2293" t="str">
        <f t="shared" si="286"/>
        <v>SOUTH</v>
      </c>
    </row>
    <row r="2294" spans="1:32">
      <c r="A2294" t="s">
        <v>3594</v>
      </c>
      <c r="B2294" t="s">
        <v>22</v>
      </c>
      <c r="C2294" t="str">
        <f t="shared" si="280"/>
        <v>SPARES/OTHER</v>
      </c>
      <c r="D2294" s="4">
        <v>44791</v>
      </c>
      <c r="E2294" t="str">
        <f t="shared" si="281"/>
        <v>YAMAHA</v>
      </c>
      <c r="F2294">
        <v>14104285</v>
      </c>
      <c r="G2294" s="19">
        <v>44791</v>
      </c>
      <c r="H2294" t="s">
        <v>2423</v>
      </c>
      <c r="I2294" t="s">
        <v>2424</v>
      </c>
      <c r="J2294">
        <v>1</v>
      </c>
      <c r="K2294">
        <v>1</v>
      </c>
      <c r="L2294">
        <v>424.78</v>
      </c>
      <c r="M2294" t="s">
        <v>36</v>
      </c>
      <c r="N2294">
        <v>1.163</v>
      </c>
      <c r="O2294">
        <v>424.78</v>
      </c>
      <c r="P2294">
        <f t="shared" si="287"/>
        <v>494.01913999999999</v>
      </c>
      <c r="Q2294" t="s">
        <v>41</v>
      </c>
      <c r="R2294" t="s">
        <v>349</v>
      </c>
      <c r="S2294" t="s">
        <v>25</v>
      </c>
      <c r="T2294">
        <v>906054</v>
      </c>
      <c r="U2294">
        <v>239</v>
      </c>
      <c r="V2294" t="s">
        <v>3041</v>
      </c>
      <c r="Y2294">
        <v>951162</v>
      </c>
      <c r="Z2294" t="s">
        <v>350</v>
      </c>
      <c r="AB2294">
        <f t="shared" si="282"/>
        <v>2022</v>
      </c>
      <c r="AC2294">
        <f t="shared" si="283"/>
        <v>8</v>
      </c>
      <c r="AD2294" t="str">
        <f t="shared" si="284"/>
        <v>Q2</v>
      </c>
      <c r="AE2294" t="str">
        <f t="shared" si="285"/>
        <v>FY22/23</v>
      </c>
      <c r="AF2294" t="str">
        <f t="shared" si="286"/>
        <v>SOUTH</v>
      </c>
    </row>
    <row r="2295" spans="1:32">
      <c r="A2295" t="s">
        <v>3594</v>
      </c>
      <c r="B2295" t="s">
        <v>22</v>
      </c>
      <c r="C2295" t="str">
        <f t="shared" si="280"/>
        <v>SPARES/OTHER</v>
      </c>
      <c r="D2295" s="4">
        <v>44791</v>
      </c>
      <c r="E2295" t="str">
        <f t="shared" si="281"/>
        <v>YAMAHA</v>
      </c>
      <c r="F2295">
        <v>14104285</v>
      </c>
      <c r="G2295" s="19">
        <v>44791</v>
      </c>
      <c r="H2295" t="s">
        <v>2363</v>
      </c>
      <c r="I2295" t="s">
        <v>2364</v>
      </c>
      <c r="J2295">
        <v>1</v>
      </c>
      <c r="K2295">
        <v>1</v>
      </c>
      <c r="L2295">
        <v>637.16999999999996</v>
      </c>
      <c r="M2295" t="s">
        <v>36</v>
      </c>
      <c r="N2295">
        <v>1.163</v>
      </c>
      <c r="O2295">
        <v>637.16999999999996</v>
      </c>
      <c r="P2295">
        <f t="shared" si="287"/>
        <v>741.02870999999993</v>
      </c>
      <c r="Q2295" t="s">
        <v>41</v>
      </c>
      <c r="R2295" t="s">
        <v>349</v>
      </c>
      <c r="S2295" t="s">
        <v>25</v>
      </c>
      <c r="T2295">
        <v>906054</v>
      </c>
      <c r="U2295">
        <v>355</v>
      </c>
      <c r="V2295" t="s">
        <v>3041</v>
      </c>
      <c r="Y2295">
        <v>951162</v>
      </c>
      <c r="Z2295" t="s">
        <v>350</v>
      </c>
      <c r="AB2295">
        <f t="shared" si="282"/>
        <v>2022</v>
      </c>
      <c r="AC2295">
        <f t="shared" si="283"/>
        <v>8</v>
      </c>
      <c r="AD2295" t="str">
        <f t="shared" si="284"/>
        <v>Q2</v>
      </c>
      <c r="AE2295" t="str">
        <f t="shared" si="285"/>
        <v>FY22/23</v>
      </c>
      <c r="AF2295" t="str">
        <f t="shared" si="286"/>
        <v>SOUTH</v>
      </c>
    </row>
    <row r="2296" spans="1:32">
      <c r="A2296" t="s">
        <v>3594</v>
      </c>
      <c r="B2296" t="s">
        <v>22</v>
      </c>
      <c r="C2296" t="str">
        <f t="shared" si="280"/>
        <v>SPARES/OTHER</v>
      </c>
      <c r="D2296" s="4">
        <v>44791</v>
      </c>
      <c r="E2296" t="str">
        <f t="shared" si="281"/>
        <v>YAMAHA</v>
      </c>
      <c r="F2296">
        <v>14104285</v>
      </c>
      <c r="G2296" s="19">
        <v>44791</v>
      </c>
      <c r="H2296" t="s">
        <v>1167</v>
      </c>
      <c r="I2296" t="s">
        <v>1168</v>
      </c>
      <c r="J2296">
        <v>1</v>
      </c>
      <c r="K2296">
        <v>1</v>
      </c>
      <c r="L2296">
        <v>3716.81</v>
      </c>
      <c r="M2296" t="s">
        <v>36</v>
      </c>
      <c r="N2296">
        <v>1.163</v>
      </c>
      <c r="O2296">
        <v>3716.81</v>
      </c>
      <c r="P2296">
        <f t="shared" si="287"/>
        <v>4322.6500299999998</v>
      </c>
      <c r="Q2296" t="s">
        <v>41</v>
      </c>
      <c r="R2296" t="s">
        <v>349</v>
      </c>
      <c r="S2296" t="s">
        <v>25</v>
      </c>
      <c r="T2296">
        <v>906054</v>
      </c>
      <c r="U2296">
        <v>2354.1999999999998</v>
      </c>
      <c r="V2296" t="s">
        <v>3041</v>
      </c>
      <c r="Y2296">
        <v>951162</v>
      </c>
      <c r="Z2296" t="s">
        <v>350</v>
      </c>
      <c r="AB2296">
        <f t="shared" si="282"/>
        <v>2022</v>
      </c>
      <c r="AC2296">
        <f t="shared" si="283"/>
        <v>8</v>
      </c>
      <c r="AD2296" t="str">
        <f t="shared" si="284"/>
        <v>Q2</v>
      </c>
      <c r="AE2296" t="str">
        <f t="shared" si="285"/>
        <v>FY22/23</v>
      </c>
      <c r="AF2296" t="str">
        <f t="shared" si="286"/>
        <v>SOUTH</v>
      </c>
    </row>
    <row r="2297" spans="1:32">
      <c r="A2297" t="s">
        <v>3594</v>
      </c>
      <c r="B2297" t="s">
        <v>22</v>
      </c>
      <c r="C2297" t="str">
        <f t="shared" si="280"/>
        <v>SPARES/OTHER</v>
      </c>
      <c r="D2297" s="4">
        <v>44791</v>
      </c>
      <c r="E2297" t="str">
        <f t="shared" si="281"/>
        <v>YAMAHA</v>
      </c>
      <c r="F2297">
        <v>14104285</v>
      </c>
      <c r="G2297" s="19">
        <v>44791</v>
      </c>
      <c r="H2297" t="s">
        <v>1213</v>
      </c>
      <c r="I2297" t="s">
        <v>1214</v>
      </c>
      <c r="J2297">
        <v>5</v>
      </c>
      <c r="K2297">
        <v>5</v>
      </c>
      <c r="L2297">
        <v>2433.63</v>
      </c>
      <c r="M2297" t="s">
        <v>36</v>
      </c>
      <c r="N2297">
        <v>1.163</v>
      </c>
      <c r="O2297">
        <v>2433.63</v>
      </c>
      <c r="P2297">
        <f t="shared" si="287"/>
        <v>2830.31169</v>
      </c>
      <c r="Q2297" t="s">
        <v>41</v>
      </c>
      <c r="R2297" t="s">
        <v>349</v>
      </c>
      <c r="S2297" t="s">
        <v>25</v>
      </c>
      <c r="T2297">
        <v>906054</v>
      </c>
      <c r="U2297">
        <v>1375</v>
      </c>
      <c r="V2297" t="s">
        <v>3041</v>
      </c>
      <c r="Y2297">
        <v>951162</v>
      </c>
      <c r="Z2297" t="s">
        <v>350</v>
      </c>
      <c r="AB2297">
        <f t="shared" si="282"/>
        <v>2022</v>
      </c>
      <c r="AC2297">
        <f t="shared" si="283"/>
        <v>8</v>
      </c>
      <c r="AD2297" t="str">
        <f t="shared" si="284"/>
        <v>Q2</v>
      </c>
      <c r="AE2297" t="str">
        <f t="shared" si="285"/>
        <v>FY22/23</v>
      </c>
      <c r="AF2297" t="str">
        <f t="shared" si="286"/>
        <v>SOUTH</v>
      </c>
    </row>
    <row r="2298" spans="1:32">
      <c r="A2298" t="s">
        <v>3594</v>
      </c>
      <c r="B2298" t="s">
        <v>22</v>
      </c>
      <c r="C2298" t="str">
        <f t="shared" si="280"/>
        <v>SPARES/OTHER</v>
      </c>
      <c r="D2298" s="4">
        <v>44791</v>
      </c>
      <c r="E2298" t="str">
        <f t="shared" si="281"/>
        <v>YAMAHA</v>
      </c>
      <c r="F2298">
        <v>14104285</v>
      </c>
      <c r="G2298" s="19">
        <v>44791</v>
      </c>
      <c r="H2298" t="s">
        <v>1141</v>
      </c>
      <c r="I2298" t="s">
        <v>1142</v>
      </c>
      <c r="J2298">
        <v>1</v>
      </c>
      <c r="K2298">
        <v>1</v>
      </c>
      <c r="L2298">
        <v>265.49</v>
      </c>
      <c r="M2298" t="s">
        <v>36</v>
      </c>
      <c r="N2298">
        <v>1.163</v>
      </c>
      <c r="O2298">
        <v>265.49</v>
      </c>
      <c r="P2298">
        <f t="shared" si="287"/>
        <v>308.76487000000003</v>
      </c>
      <c r="Q2298" t="s">
        <v>41</v>
      </c>
      <c r="R2298" t="s">
        <v>349</v>
      </c>
      <c r="S2298" t="s">
        <v>25</v>
      </c>
      <c r="T2298">
        <v>906054</v>
      </c>
      <c r="U2298">
        <v>141</v>
      </c>
      <c r="V2298" t="s">
        <v>3041</v>
      </c>
      <c r="Y2298">
        <v>951162</v>
      </c>
      <c r="Z2298" t="s">
        <v>350</v>
      </c>
      <c r="AB2298">
        <f t="shared" si="282"/>
        <v>2022</v>
      </c>
      <c r="AC2298">
        <f t="shared" si="283"/>
        <v>8</v>
      </c>
      <c r="AD2298" t="str">
        <f t="shared" si="284"/>
        <v>Q2</v>
      </c>
      <c r="AE2298" t="str">
        <f t="shared" si="285"/>
        <v>FY22/23</v>
      </c>
      <c r="AF2298" t="str">
        <f t="shared" si="286"/>
        <v>SOUTH</v>
      </c>
    </row>
    <row r="2299" spans="1:32">
      <c r="A2299" t="s">
        <v>3594</v>
      </c>
      <c r="B2299" t="s">
        <v>3651</v>
      </c>
      <c r="C2299" t="str">
        <f t="shared" si="280"/>
        <v>SPARES/OTHER</v>
      </c>
      <c r="D2299" s="4">
        <v>44791</v>
      </c>
      <c r="E2299" t="str">
        <f t="shared" si="281"/>
        <v>OTHERS</v>
      </c>
      <c r="F2299">
        <v>14104286</v>
      </c>
      <c r="G2299" s="19">
        <v>44791</v>
      </c>
      <c r="H2299" t="s">
        <v>3048</v>
      </c>
      <c r="I2299" t="s">
        <v>3049</v>
      </c>
      <c r="J2299">
        <v>2</v>
      </c>
      <c r="K2299">
        <v>2</v>
      </c>
      <c r="L2299">
        <v>2929.2</v>
      </c>
      <c r="M2299" t="s">
        <v>36</v>
      </c>
      <c r="N2299">
        <v>1.163</v>
      </c>
      <c r="O2299">
        <v>2929.2</v>
      </c>
      <c r="P2299">
        <f t="shared" si="287"/>
        <v>3406.6596</v>
      </c>
      <c r="Q2299" t="s">
        <v>3652</v>
      </c>
      <c r="R2299" t="s">
        <v>4784</v>
      </c>
      <c r="S2299" t="s">
        <v>25</v>
      </c>
      <c r="T2299">
        <v>906047</v>
      </c>
      <c r="U2299">
        <v>0</v>
      </c>
      <c r="V2299" t="s">
        <v>3041</v>
      </c>
      <c r="X2299" t="s">
        <v>4785</v>
      </c>
      <c r="Y2299">
        <v>951177</v>
      </c>
      <c r="Z2299" t="s">
        <v>4786</v>
      </c>
      <c r="AB2299">
        <f t="shared" si="282"/>
        <v>2022</v>
      </c>
      <c r="AC2299">
        <f t="shared" si="283"/>
        <v>8</v>
      </c>
      <c r="AD2299" t="str">
        <f t="shared" si="284"/>
        <v>Q2</v>
      </c>
      <c r="AE2299" t="str">
        <f t="shared" si="285"/>
        <v>FY22/23</v>
      </c>
      <c r="AF2299" t="str">
        <f t="shared" si="286"/>
        <v>NORTH</v>
      </c>
    </row>
    <row r="2300" spans="1:32">
      <c r="A2300" t="s">
        <v>3594</v>
      </c>
      <c r="B2300" t="s">
        <v>3646</v>
      </c>
      <c r="C2300" t="str">
        <f t="shared" si="280"/>
        <v>FEEDER</v>
      </c>
      <c r="D2300" s="4">
        <v>44792</v>
      </c>
      <c r="E2300" t="str">
        <f t="shared" si="281"/>
        <v>YAMAHA</v>
      </c>
      <c r="F2300">
        <v>14104287</v>
      </c>
      <c r="G2300" s="19">
        <v>44792</v>
      </c>
      <c r="H2300" t="s">
        <v>70</v>
      </c>
      <c r="I2300" t="s">
        <v>71</v>
      </c>
      <c r="J2300">
        <v>4</v>
      </c>
      <c r="K2300">
        <v>4</v>
      </c>
      <c r="L2300">
        <v>17699.12</v>
      </c>
      <c r="M2300" t="s">
        <v>36</v>
      </c>
      <c r="N2300">
        <v>1.163</v>
      </c>
      <c r="O2300">
        <v>17699.12</v>
      </c>
      <c r="P2300">
        <f t="shared" si="287"/>
        <v>20584.076559999998</v>
      </c>
      <c r="Q2300" t="s">
        <v>4058</v>
      </c>
      <c r="R2300" t="s">
        <v>4787</v>
      </c>
      <c r="S2300" t="s">
        <v>25</v>
      </c>
      <c r="T2300">
        <v>906055</v>
      </c>
      <c r="U2300">
        <v>10761.34</v>
      </c>
      <c r="V2300" t="s">
        <v>3041</v>
      </c>
      <c r="Y2300">
        <v>952141</v>
      </c>
      <c r="Z2300" t="s">
        <v>4788</v>
      </c>
      <c r="AB2300">
        <f t="shared" si="282"/>
        <v>2022</v>
      </c>
      <c r="AC2300">
        <f t="shared" si="283"/>
        <v>8</v>
      </c>
      <c r="AD2300" t="str">
        <f t="shared" si="284"/>
        <v>Q2</v>
      </c>
      <c r="AE2300" t="str">
        <f t="shared" si="285"/>
        <v>FY22/23</v>
      </c>
      <c r="AF2300" t="str">
        <f t="shared" si="286"/>
        <v>EAST</v>
      </c>
    </row>
    <row r="2301" spans="1:32">
      <c r="A2301" t="s">
        <v>3594</v>
      </c>
      <c r="B2301" t="s">
        <v>3646</v>
      </c>
      <c r="C2301" t="str">
        <f t="shared" si="280"/>
        <v>SPARES/OTHER</v>
      </c>
      <c r="D2301" s="4">
        <v>44792</v>
      </c>
      <c r="E2301" t="str">
        <f t="shared" si="281"/>
        <v>YAMAHA</v>
      </c>
      <c r="F2301">
        <v>14104287</v>
      </c>
      <c r="G2301" s="19">
        <v>44792</v>
      </c>
      <c r="H2301" t="s">
        <v>27</v>
      </c>
      <c r="I2301" t="s">
        <v>28</v>
      </c>
      <c r="J2301">
        <v>10</v>
      </c>
      <c r="K2301">
        <v>10</v>
      </c>
      <c r="L2301">
        <v>6637.17</v>
      </c>
      <c r="M2301" t="s">
        <v>36</v>
      </c>
      <c r="N2301">
        <v>1.163</v>
      </c>
      <c r="O2301">
        <v>6637.17</v>
      </c>
      <c r="P2301">
        <f t="shared" si="287"/>
        <v>7719.0287100000005</v>
      </c>
      <c r="Q2301" t="s">
        <v>4058</v>
      </c>
      <c r="R2301" t="s">
        <v>4787</v>
      </c>
      <c r="S2301" t="s">
        <v>25</v>
      </c>
      <c r="T2301">
        <v>906055</v>
      </c>
      <c r="U2301">
        <v>3500</v>
      </c>
      <c r="V2301" t="s">
        <v>3041</v>
      </c>
      <c r="Y2301">
        <v>952141</v>
      </c>
      <c r="Z2301" t="s">
        <v>4788</v>
      </c>
      <c r="AB2301">
        <f t="shared" si="282"/>
        <v>2022</v>
      </c>
      <c r="AC2301">
        <f t="shared" si="283"/>
        <v>8</v>
      </c>
      <c r="AD2301" t="str">
        <f t="shared" si="284"/>
        <v>Q2</v>
      </c>
      <c r="AE2301" t="str">
        <f t="shared" si="285"/>
        <v>FY22/23</v>
      </c>
      <c r="AF2301" t="str">
        <f t="shared" si="286"/>
        <v>EAST</v>
      </c>
    </row>
    <row r="2302" spans="1:32">
      <c r="A2302" t="s">
        <v>3594</v>
      </c>
      <c r="B2302" t="s">
        <v>3646</v>
      </c>
      <c r="C2302" t="str">
        <f t="shared" si="280"/>
        <v>FEEDER</v>
      </c>
      <c r="D2302" s="4">
        <v>44792</v>
      </c>
      <c r="E2302" t="str">
        <f t="shared" si="281"/>
        <v>YAMAHA</v>
      </c>
      <c r="F2302">
        <v>14104288</v>
      </c>
      <c r="G2302" s="19">
        <v>44792</v>
      </c>
      <c r="H2302" t="s">
        <v>37</v>
      </c>
      <c r="I2302" t="s">
        <v>38</v>
      </c>
      <c r="J2302">
        <v>10</v>
      </c>
      <c r="K2302">
        <v>10</v>
      </c>
      <c r="L2302">
        <v>29106.19</v>
      </c>
      <c r="M2302" t="s">
        <v>36</v>
      </c>
      <c r="N2302">
        <v>1.163</v>
      </c>
      <c r="O2302">
        <v>29106.19</v>
      </c>
      <c r="P2302">
        <f t="shared" si="287"/>
        <v>33850.498970000001</v>
      </c>
      <c r="Q2302" t="s">
        <v>4058</v>
      </c>
      <c r="R2302" t="s">
        <v>4535</v>
      </c>
      <c r="S2302" t="s">
        <v>25</v>
      </c>
      <c r="T2302">
        <v>906056</v>
      </c>
      <c r="U2302">
        <v>19758.650000000001</v>
      </c>
      <c r="V2302" t="s">
        <v>3041</v>
      </c>
      <c r="Y2302">
        <v>952150</v>
      </c>
      <c r="Z2302" t="s">
        <v>4536</v>
      </c>
      <c r="AB2302">
        <f t="shared" si="282"/>
        <v>2022</v>
      </c>
      <c r="AC2302">
        <f t="shared" si="283"/>
        <v>8</v>
      </c>
      <c r="AD2302" t="str">
        <f t="shared" si="284"/>
        <v>Q2</v>
      </c>
      <c r="AE2302" t="str">
        <f t="shared" si="285"/>
        <v>FY22/23</v>
      </c>
      <c r="AF2302" t="str">
        <f t="shared" si="286"/>
        <v>EAST</v>
      </c>
    </row>
    <row r="2303" spans="1:32">
      <c r="A2303" t="s">
        <v>3594</v>
      </c>
      <c r="B2303" t="s">
        <v>3672</v>
      </c>
      <c r="C2303" t="str">
        <f t="shared" si="280"/>
        <v>CONTRACT_FEE</v>
      </c>
      <c r="D2303" s="4">
        <v>44795</v>
      </c>
      <c r="E2303" t="str">
        <f t="shared" si="281"/>
        <v>YAMAHA</v>
      </c>
      <c r="F2303">
        <v>13100233</v>
      </c>
      <c r="G2303" s="19">
        <v>44795</v>
      </c>
      <c r="H2303" t="s">
        <v>76</v>
      </c>
      <c r="I2303" t="s">
        <v>77</v>
      </c>
      <c r="J2303">
        <v>1</v>
      </c>
      <c r="K2303">
        <v>1</v>
      </c>
      <c r="L2303">
        <v>14159.29</v>
      </c>
      <c r="M2303" t="s">
        <v>36</v>
      </c>
      <c r="N2303">
        <v>1.163</v>
      </c>
      <c r="O2303">
        <v>14159.29</v>
      </c>
      <c r="P2303">
        <f t="shared" si="287"/>
        <v>16467.254270000001</v>
      </c>
      <c r="Q2303" t="s">
        <v>4053</v>
      </c>
      <c r="R2303" t="s">
        <v>4297</v>
      </c>
      <c r="S2303" t="s">
        <v>25</v>
      </c>
      <c r="T2303">
        <v>906057</v>
      </c>
      <c r="U2303">
        <v>0</v>
      </c>
      <c r="V2303" t="s">
        <v>3035</v>
      </c>
      <c r="Z2303" t="s">
        <v>4299</v>
      </c>
      <c r="AB2303">
        <f t="shared" si="282"/>
        <v>2022</v>
      </c>
      <c r="AC2303">
        <f t="shared" si="283"/>
        <v>8</v>
      </c>
      <c r="AD2303" t="str">
        <f t="shared" si="284"/>
        <v>Q2</v>
      </c>
      <c r="AE2303" t="str">
        <f t="shared" si="285"/>
        <v>FY22/23</v>
      </c>
      <c r="AF2303" t="str">
        <f t="shared" si="286"/>
        <v>WEST</v>
      </c>
    </row>
    <row r="2304" spans="1:32">
      <c r="A2304" t="s">
        <v>3594</v>
      </c>
      <c r="B2304" t="s">
        <v>3646</v>
      </c>
      <c r="C2304" t="str">
        <f t="shared" si="280"/>
        <v>FEEDER</v>
      </c>
      <c r="D2304" s="4">
        <v>44796</v>
      </c>
      <c r="E2304" t="str">
        <f t="shared" si="281"/>
        <v>YAMAHA</v>
      </c>
      <c r="F2304">
        <v>14104289</v>
      </c>
      <c r="G2304" s="19">
        <v>44796</v>
      </c>
      <c r="H2304" t="s">
        <v>72</v>
      </c>
      <c r="I2304" t="s">
        <v>73</v>
      </c>
      <c r="J2304">
        <v>2</v>
      </c>
      <c r="K2304">
        <v>2</v>
      </c>
      <c r="L2304">
        <v>8669.0300000000007</v>
      </c>
      <c r="M2304" t="s">
        <v>36</v>
      </c>
      <c r="N2304">
        <v>1.163</v>
      </c>
      <c r="O2304">
        <v>8669.0300000000007</v>
      </c>
      <c r="P2304">
        <f t="shared" si="287"/>
        <v>10082.081890000001</v>
      </c>
      <c r="Q2304" t="s">
        <v>4058</v>
      </c>
      <c r="R2304" t="s">
        <v>4403</v>
      </c>
      <c r="S2304" t="s">
        <v>25</v>
      </c>
      <c r="T2304">
        <v>906059</v>
      </c>
      <c r="U2304">
        <v>6249.22</v>
      </c>
      <c r="V2304" t="s">
        <v>3041</v>
      </c>
      <c r="Y2304">
        <v>958194</v>
      </c>
      <c r="Z2304" t="s">
        <v>4404</v>
      </c>
      <c r="AB2304">
        <f t="shared" si="282"/>
        <v>2022</v>
      </c>
      <c r="AC2304">
        <f t="shared" si="283"/>
        <v>8</v>
      </c>
      <c r="AD2304" t="str">
        <f t="shared" si="284"/>
        <v>Q2</v>
      </c>
      <c r="AE2304" t="str">
        <f t="shared" si="285"/>
        <v>FY22/23</v>
      </c>
      <c r="AF2304" t="str">
        <f t="shared" si="286"/>
        <v>EAST</v>
      </c>
    </row>
    <row r="2305" spans="1:32">
      <c r="A2305" t="s">
        <v>3594</v>
      </c>
      <c r="B2305" t="s">
        <v>3646</v>
      </c>
      <c r="C2305" t="str">
        <f t="shared" si="280"/>
        <v>FEEDER</v>
      </c>
      <c r="D2305" s="4">
        <v>44796</v>
      </c>
      <c r="E2305" t="str">
        <f t="shared" si="281"/>
        <v>YAMAHA</v>
      </c>
      <c r="F2305">
        <v>14104289</v>
      </c>
      <c r="G2305" s="19">
        <v>44796</v>
      </c>
      <c r="H2305" t="s">
        <v>74</v>
      </c>
      <c r="I2305" t="s">
        <v>75</v>
      </c>
      <c r="J2305">
        <v>1</v>
      </c>
      <c r="K2305">
        <v>1</v>
      </c>
      <c r="L2305">
        <v>5443.36</v>
      </c>
      <c r="M2305" t="s">
        <v>36</v>
      </c>
      <c r="N2305">
        <v>1.163</v>
      </c>
      <c r="O2305">
        <v>5443.36</v>
      </c>
      <c r="P2305">
        <f t="shared" si="287"/>
        <v>6330.6276799999996</v>
      </c>
      <c r="Q2305" t="s">
        <v>4058</v>
      </c>
      <c r="R2305" t="s">
        <v>4403</v>
      </c>
      <c r="S2305" t="s">
        <v>25</v>
      </c>
      <c r="T2305">
        <v>906059</v>
      </c>
      <c r="U2305">
        <v>3788.5</v>
      </c>
      <c r="V2305" t="s">
        <v>3041</v>
      </c>
      <c r="Y2305">
        <v>958194</v>
      </c>
      <c r="Z2305" t="s">
        <v>4404</v>
      </c>
      <c r="AB2305">
        <f t="shared" si="282"/>
        <v>2022</v>
      </c>
      <c r="AC2305">
        <f t="shared" si="283"/>
        <v>8</v>
      </c>
      <c r="AD2305" t="str">
        <f t="shared" si="284"/>
        <v>Q2</v>
      </c>
      <c r="AE2305" t="str">
        <f t="shared" si="285"/>
        <v>FY22/23</v>
      </c>
      <c r="AF2305" t="str">
        <f t="shared" si="286"/>
        <v>EAST</v>
      </c>
    </row>
    <row r="2306" spans="1:32">
      <c r="A2306" t="s">
        <v>3594</v>
      </c>
      <c r="B2306" t="s">
        <v>3651</v>
      </c>
      <c r="C2306" t="str">
        <f t="shared" ref="C2306:C2369" si="288">IF(F2306="", "", IF(AND(F2306&gt;=12000000, F2306&lt;=13000000, OR(ISNUMBER(SEARCH("SERVICE", H2306)), ISNUMBER(SEARCH("REPAIR CHARGE", I2306)), ISNUMBER(SEARCH("REPAIR", H2306)))), "SERVICE_CHARGE", IF(AND(F2306&gt;=13000000, F2306&lt;=14000000, OR(ISNUMBER(SEARCH("SERVICE", H2306)), ISNUMBER(SEARCH("REPAIR CHARGE", I2306)), ISNUMBER(SEARCH("REPAIR", H2306)))), "CONTRACT_FEE", IF(AND(F2306&gt;=14000000, F2306&lt;=15000000, OR(ISNUMBER(SEARCH("TAPE FEEDER", I2306)), ISNUMBER(SEARCH("ZS FEEDER", I2306)), ISNUMBER(SEARCH("TRAY", I2306)))), "FEEDER", "SPARES/OTHER"))))</f>
        <v>FEEDER</v>
      </c>
      <c r="D2306" s="4">
        <v>44802</v>
      </c>
      <c r="E2306" t="str">
        <f t="shared" ref="E2306:E2369" si="289">IF(ISNUMBER(SEARCH("YMCT",H2306)),"YAMAHA",IF(ISNUMBER(SEARCH("HELI",H2306)),"HELLER",IF(ISNUMBER(SEARCH("PEMR",H2306)),"PEMTRON",IF(ISNUMBER(SEARCH("PEMT",H2306)),"PEMTRON",IF(H2306="","",(IFERROR(1/0,"OTHERS")))))))</f>
        <v>YAMAHA</v>
      </c>
      <c r="F2306">
        <v>14104290</v>
      </c>
      <c r="G2306" s="19">
        <v>44802</v>
      </c>
      <c r="H2306" t="s">
        <v>70</v>
      </c>
      <c r="I2306" t="s">
        <v>71</v>
      </c>
      <c r="J2306">
        <v>3</v>
      </c>
      <c r="K2306">
        <v>3</v>
      </c>
      <c r="L2306">
        <v>11445.13</v>
      </c>
      <c r="M2306" t="s">
        <v>36</v>
      </c>
      <c r="N2306">
        <v>1.163</v>
      </c>
      <c r="O2306">
        <v>11445.13</v>
      </c>
      <c r="P2306">
        <f t="shared" si="287"/>
        <v>13310.68619</v>
      </c>
      <c r="Q2306" t="s">
        <v>3652</v>
      </c>
      <c r="R2306" t="s">
        <v>4789</v>
      </c>
      <c r="S2306" t="s">
        <v>25</v>
      </c>
      <c r="T2306">
        <v>906058</v>
      </c>
      <c r="U2306">
        <v>8669.25</v>
      </c>
      <c r="V2306" t="s">
        <v>3041</v>
      </c>
      <c r="X2306" t="s">
        <v>4790</v>
      </c>
      <c r="Y2306">
        <v>966106</v>
      </c>
      <c r="Z2306" t="s">
        <v>4791</v>
      </c>
      <c r="AB2306">
        <f t="shared" ref="AB2306:AB2369" si="290">IF(D2306="","",YEAR(D2306))</f>
        <v>2022</v>
      </c>
      <c r="AC2306">
        <f t="shared" ref="AC2306:AC2369" si="291">IF(D2306="","",MONTH(D2306))</f>
        <v>8</v>
      </c>
      <c r="AD2306" t="str">
        <f t="shared" ref="AD2306:AD2369" si="292">IFERROR(IF(AC2306="","",IF(AND(AC2306&gt;=10,AC2306&lt;=12),"Q3",IF(AND(AC2306&gt;=1,AC2306&lt;=3),"Q4",IF(AND(AC2306&gt;=7,AC2306&lt;=9),"Q2",IF(AND(AC2306&gt;=4,AC2306&lt;=6),"Q1"))))),"")</f>
        <v>Q2</v>
      </c>
      <c r="AE2306" t="str">
        <f t="shared" ref="AE2306:AE2369" si="293">IFERROR(IF(AD2306="Q4","FY"&amp;RIGHT(AB2306,2)-1&amp;"/"&amp;RIGHT(AB2306,2),"FY"&amp;RIGHT(AB2306,2)&amp;"/"&amp;RIGHT(AB2306,2)+1),"")</f>
        <v>FY22/23</v>
      </c>
      <c r="AF2306" t="str">
        <f t="shared" ref="AF2306:AF2369" si="294">IF(B2306="SZX","SOUTH",IF(B2306="BJS","NORTH",IF(B2306="SHA","EAST",IF(B2306="","",(IF(AND(B2306&lt;&gt;"SZX",B2306&lt;&gt;"SHA",B2306&lt;&gt;"BJS"),"WEST"))))))</f>
        <v>NORTH</v>
      </c>
    </row>
    <row r="2307" spans="1:32">
      <c r="A2307" t="s">
        <v>3594</v>
      </c>
      <c r="B2307" t="s">
        <v>3646</v>
      </c>
      <c r="C2307" t="str">
        <f t="shared" si="288"/>
        <v>SPARES/OTHER</v>
      </c>
      <c r="D2307" s="4">
        <v>44802</v>
      </c>
      <c r="E2307" t="str">
        <f t="shared" si="289"/>
        <v>YAMAHA</v>
      </c>
      <c r="F2307">
        <v>14104291</v>
      </c>
      <c r="G2307" s="19">
        <v>44802</v>
      </c>
      <c r="H2307" t="s">
        <v>1167</v>
      </c>
      <c r="I2307" t="s">
        <v>1168</v>
      </c>
      <c r="J2307">
        <v>1</v>
      </c>
      <c r="K2307">
        <v>1</v>
      </c>
      <c r="L2307">
        <v>3980.53</v>
      </c>
      <c r="M2307" t="s">
        <v>36</v>
      </c>
      <c r="N2307">
        <v>1.163</v>
      </c>
      <c r="O2307">
        <v>3980.53</v>
      </c>
      <c r="P2307">
        <f t="shared" ref="P2307:P2370" si="295">IF(M2307="CNY",O2307*N2307,IF(M2307="USD",O2307*7.8,IF(M2307="HKD",O2307*1,IF(M2307="JPY",O2307*0.0563,""))))</f>
        <v>4629.3563899999999</v>
      </c>
      <c r="Q2307" t="s">
        <v>4058</v>
      </c>
      <c r="R2307" t="s">
        <v>4413</v>
      </c>
      <c r="S2307" t="s">
        <v>25</v>
      </c>
      <c r="T2307">
        <v>906060</v>
      </c>
      <c r="U2307">
        <v>2038.5</v>
      </c>
      <c r="V2307" t="s">
        <v>3041</v>
      </c>
      <c r="Y2307">
        <v>966130</v>
      </c>
      <c r="Z2307" t="s">
        <v>4414</v>
      </c>
      <c r="AB2307">
        <f t="shared" si="290"/>
        <v>2022</v>
      </c>
      <c r="AC2307">
        <f t="shared" si="291"/>
        <v>8</v>
      </c>
      <c r="AD2307" t="str">
        <f t="shared" si="292"/>
        <v>Q2</v>
      </c>
      <c r="AE2307" t="str">
        <f t="shared" si="293"/>
        <v>FY22/23</v>
      </c>
      <c r="AF2307" t="str">
        <f t="shared" si="294"/>
        <v>EAST</v>
      </c>
    </row>
    <row r="2308" spans="1:32">
      <c r="A2308" t="s">
        <v>3594</v>
      </c>
      <c r="B2308" t="s">
        <v>22</v>
      </c>
      <c r="C2308" t="str">
        <f t="shared" si="288"/>
        <v>SPARES/OTHER</v>
      </c>
      <c r="D2308" s="4">
        <v>44802</v>
      </c>
      <c r="E2308" t="str">
        <f t="shared" si="289"/>
        <v>YAMAHA</v>
      </c>
      <c r="F2308">
        <v>14104292</v>
      </c>
      <c r="G2308" s="19">
        <v>44802</v>
      </c>
      <c r="H2308" t="s">
        <v>156</v>
      </c>
      <c r="I2308" t="s">
        <v>157</v>
      </c>
      <c r="J2308">
        <v>20</v>
      </c>
      <c r="K2308">
        <v>20</v>
      </c>
      <c r="L2308">
        <v>3274.34</v>
      </c>
      <c r="M2308" t="s">
        <v>36</v>
      </c>
      <c r="N2308">
        <v>1.163</v>
      </c>
      <c r="O2308">
        <v>3274.34</v>
      </c>
      <c r="P2308">
        <f t="shared" si="295"/>
        <v>3808.0574200000001</v>
      </c>
      <c r="Q2308" t="s">
        <v>41</v>
      </c>
      <c r="R2308" t="s">
        <v>1157</v>
      </c>
      <c r="S2308" t="s">
        <v>25</v>
      </c>
      <c r="T2308">
        <v>906062</v>
      </c>
      <c r="U2308">
        <v>1840</v>
      </c>
      <c r="V2308" t="s">
        <v>3041</v>
      </c>
      <c r="Y2308">
        <v>966141</v>
      </c>
      <c r="Z2308" t="s">
        <v>1159</v>
      </c>
      <c r="AB2308">
        <f t="shared" si="290"/>
        <v>2022</v>
      </c>
      <c r="AC2308">
        <f t="shared" si="291"/>
        <v>8</v>
      </c>
      <c r="AD2308" t="str">
        <f t="shared" si="292"/>
        <v>Q2</v>
      </c>
      <c r="AE2308" t="str">
        <f t="shared" si="293"/>
        <v>FY22/23</v>
      </c>
      <c r="AF2308" t="str">
        <f t="shared" si="294"/>
        <v>SOUTH</v>
      </c>
    </row>
    <row r="2309" spans="1:32">
      <c r="A2309" t="s">
        <v>3594</v>
      </c>
      <c r="B2309" t="s">
        <v>22</v>
      </c>
      <c r="C2309" t="str">
        <f t="shared" si="288"/>
        <v>SPARES/OTHER</v>
      </c>
      <c r="D2309" s="4">
        <v>44802</v>
      </c>
      <c r="E2309" t="str">
        <f t="shared" si="289"/>
        <v>YAMAHA</v>
      </c>
      <c r="F2309">
        <v>14104292</v>
      </c>
      <c r="G2309" s="19">
        <v>44802</v>
      </c>
      <c r="H2309" t="s">
        <v>1373</v>
      </c>
      <c r="I2309" t="s">
        <v>1374</v>
      </c>
      <c r="J2309">
        <v>8</v>
      </c>
      <c r="K2309">
        <v>8</v>
      </c>
      <c r="L2309">
        <v>6017.7</v>
      </c>
      <c r="M2309" t="s">
        <v>36</v>
      </c>
      <c r="N2309">
        <v>1.163</v>
      </c>
      <c r="O2309">
        <v>6017.7</v>
      </c>
      <c r="P2309">
        <f t="shared" si="295"/>
        <v>6998.5851000000002</v>
      </c>
      <c r="Q2309" t="s">
        <v>41</v>
      </c>
      <c r="R2309" t="s">
        <v>1157</v>
      </c>
      <c r="S2309" t="s">
        <v>25</v>
      </c>
      <c r="T2309">
        <v>906062</v>
      </c>
      <c r="U2309">
        <v>3280</v>
      </c>
      <c r="V2309" t="s">
        <v>3041</v>
      </c>
      <c r="Y2309">
        <v>966141</v>
      </c>
      <c r="Z2309" t="s">
        <v>1159</v>
      </c>
      <c r="AB2309">
        <f t="shared" si="290"/>
        <v>2022</v>
      </c>
      <c r="AC2309">
        <f t="shared" si="291"/>
        <v>8</v>
      </c>
      <c r="AD2309" t="str">
        <f t="shared" si="292"/>
        <v>Q2</v>
      </c>
      <c r="AE2309" t="str">
        <f t="shared" si="293"/>
        <v>FY22/23</v>
      </c>
      <c r="AF2309" t="str">
        <f t="shared" si="294"/>
        <v>SOUTH</v>
      </c>
    </row>
    <row r="2310" spans="1:32">
      <c r="A2310" t="s">
        <v>3594</v>
      </c>
      <c r="B2310" t="s">
        <v>3651</v>
      </c>
      <c r="C2310" t="str">
        <f t="shared" si="288"/>
        <v>FEEDER</v>
      </c>
      <c r="D2310" s="4">
        <v>44802</v>
      </c>
      <c r="E2310" t="str">
        <f t="shared" si="289"/>
        <v>YAMAHA</v>
      </c>
      <c r="F2310">
        <v>14104293</v>
      </c>
      <c r="G2310" s="19">
        <v>44802</v>
      </c>
      <c r="H2310" t="s">
        <v>70</v>
      </c>
      <c r="I2310" t="s">
        <v>71</v>
      </c>
      <c r="J2310">
        <v>3</v>
      </c>
      <c r="K2310">
        <v>3</v>
      </c>
      <c r="L2310">
        <v>11445.13</v>
      </c>
      <c r="M2310" t="s">
        <v>36</v>
      </c>
      <c r="N2310">
        <v>1.163</v>
      </c>
      <c r="O2310">
        <v>11445.13</v>
      </c>
      <c r="P2310">
        <f t="shared" si="295"/>
        <v>13310.68619</v>
      </c>
      <c r="Q2310" t="s">
        <v>3652</v>
      </c>
      <c r="R2310" t="s">
        <v>4789</v>
      </c>
      <c r="S2310" t="s">
        <v>4792</v>
      </c>
      <c r="T2310">
        <v>906061</v>
      </c>
      <c r="U2310">
        <v>8669.25</v>
      </c>
      <c r="V2310" t="s">
        <v>3041</v>
      </c>
      <c r="X2310" t="s">
        <v>4790</v>
      </c>
      <c r="Y2310">
        <v>967113</v>
      </c>
      <c r="Z2310" t="s">
        <v>4793</v>
      </c>
      <c r="AB2310">
        <f t="shared" si="290"/>
        <v>2022</v>
      </c>
      <c r="AC2310">
        <f t="shared" si="291"/>
        <v>8</v>
      </c>
      <c r="AD2310" t="str">
        <f t="shared" si="292"/>
        <v>Q2</v>
      </c>
      <c r="AE2310" t="str">
        <f t="shared" si="293"/>
        <v>FY22/23</v>
      </c>
      <c r="AF2310" t="str">
        <f t="shared" si="294"/>
        <v>NORTH</v>
      </c>
    </row>
    <row r="2311" spans="1:32">
      <c r="A2311" t="s">
        <v>3594</v>
      </c>
      <c r="B2311" t="s">
        <v>3646</v>
      </c>
      <c r="C2311" t="str">
        <f t="shared" si="288"/>
        <v>SERVICE_CHARGE</v>
      </c>
      <c r="D2311" s="4">
        <v>44810</v>
      </c>
      <c r="E2311" t="str">
        <f t="shared" si="289"/>
        <v>YAMAHA</v>
      </c>
      <c r="F2311">
        <v>12101198</v>
      </c>
      <c r="G2311" s="19">
        <v>44810</v>
      </c>
      <c r="H2311" t="s">
        <v>76</v>
      </c>
      <c r="I2311" t="s">
        <v>77</v>
      </c>
      <c r="J2311">
        <v>1</v>
      </c>
      <c r="K2311">
        <v>1</v>
      </c>
      <c r="L2311">
        <v>14237.17</v>
      </c>
      <c r="M2311" t="s">
        <v>36</v>
      </c>
      <c r="N2311">
        <v>1.135</v>
      </c>
      <c r="O2311">
        <v>14237.17</v>
      </c>
      <c r="P2311">
        <f t="shared" si="295"/>
        <v>16159.18795</v>
      </c>
      <c r="Q2311" t="s">
        <v>4058</v>
      </c>
      <c r="R2311" t="s">
        <v>4070</v>
      </c>
      <c r="S2311" t="s">
        <v>25</v>
      </c>
      <c r="T2311">
        <v>906067</v>
      </c>
      <c r="U2311">
        <v>0</v>
      </c>
      <c r="V2311" t="s">
        <v>4064</v>
      </c>
      <c r="Z2311" t="s">
        <v>4072</v>
      </c>
      <c r="AB2311">
        <f t="shared" si="290"/>
        <v>2022</v>
      </c>
      <c r="AC2311">
        <f t="shared" si="291"/>
        <v>9</v>
      </c>
      <c r="AD2311" t="str">
        <f t="shared" si="292"/>
        <v>Q2</v>
      </c>
      <c r="AE2311" t="str">
        <f t="shared" si="293"/>
        <v>FY22/23</v>
      </c>
      <c r="AF2311" t="str">
        <f t="shared" si="294"/>
        <v>EAST</v>
      </c>
    </row>
    <row r="2312" spans="1:32">
      <c r="A2312" t="s">
        <v>3594</v>
      </c>
      <c r="B2312" t="s">
        <v>3646</v>
      </c>
      <c r="C2312" t="str">
        <f t="shared" si="288"/>
        <v>SERVICE_CHARGE</v>
      </c>
      <c r="D2312" s="4">
        <v>44810</v>
      </c>
      <c r="E2312" t="str">
        <f t="shared" si="289"/>
        <v>YAMAHA</v>
      </c>
      <c r="F2312">
        <v>12101199</v>
      </c>
      <c r="G2312" s="19">
        <v>44810</v>
      </c>
      <c r="H2312" t="s">
        <v>76</v>
      </c>
      <c r="I2312" t="s">
        <v>77</v>
      </c>
      <c r="J2312">
        <v>1</v>
      </c>
      <c r="K2312">
        <v>1</v>
      </c>
      <c r="L2312">
        <v>8211.5</v>
      </c>
      <c r="M2312" t="s">
        <v>36</v>
      </c>
      <c r="N2312">
        <v>1.135</v>
      </c>
      <c r="O2312">
        <v>8211.5</v>
      </c>
      <c r="P2312">
        <f t="shared" si="295"/>
        <v>9320.0524999999998</v>
      </c>
      <c r="Q2312" t="s">
        <v>4058</v>
      </c>
      <c r="R2312" t="s">
        <v>4390</v>
      </c>
      <c r="S2312" t="s">
        <v>25</v>
      </c>
      <c r="T2312">
        <v>906068</v>
      </c>
      <c r="U2312">
        <v>0</v>
      </c>
      <c r="V2312" t="s">
        <v>4064</v>
      </c>
      <c r="Z2312" t="s">
        <v>4391</v>
      </c>
      <c r="AB2312">
        <f t="shared" si="290"/>
        <v>2022</v>
      </c>
      <c r="AC2312">
        <f t="shared" si="291"/>
        <v>9</v>
      </c>
      <c r="AD2312" t="str">
        <f t="shared" si="292"/>
        <v>Q2</v>
      </c>
      <c r="AE2312" t="str">
        <f t="shared" si="293"/>
        <v>FY22/23</v>
      </c>
      <c r="AF2312" t="str">
        <f t="shared" si="294"/>
        <v>EAST</v>
      </c>
    </row>
    <row r="2313" spans="1:32">
      <c r="A2313" t="s">
        <v>3594</v>
      </c>
      <c r="B2313" t="s">
        <v>3646</v>
      </c>
      <c r="C2313" t="str">
        <f t="shared" si="288"/>
        <v>SERVICE_CHARGE</v>
      </c>
      <c r="D2313" s="4">
        <v>44810</v>
      </c>
      <c r="E2313" t="str">
        <f t="shared" si="289"/>
        <v>YAMAHA</v>
      </c>
      <c r="F2313">
        <v>12101200</v>
      </c>
      <c r="G2313" s="19">
        <v>44810</v>
      </c>
      <c r="H2313" t="s">
        <v>76</v>
      </c>
      <c r="I2313" t="s">
        <v>77</v>
      </c>
      <c r="J2313">
        <v>3</v>
      </c>
      <c r="K2313">
        <v>3</v>
      </c>
      <c r="L2313">
        <v>100884.96</v>
      </c>
      <c r="M2313" t="s">
        <v>36</v>
      </c>
      <c r="N2313">
        <v>1.135</v>
      </c>
      <c r="O2313">
        <v>100884.96</v>
      </c>
      <c r="P2313">
        <f t="shared" si="295"/>
        <v>114504.4296</v>
      </c>
      <c r="Q2313" t="s">
        <v>4058</v>
      </c>
      <c r="R2313" t="s">
        <v>4407</v>
      </c>
      <c r="S2313" t="s">
        <v>25</v>
      </c>
      <c r="T2313">
        <v>906069</v>
      </c>
      <c r="U2313">
        <v>0</v>
      </c>
      <c r="V2313" t="s">
        <v>4064</v>
      </c>
      <c r="Z2313" t="s">
        <v>4408</v>
      </c>
      <c r="AB2313">
        <f t="shared" si="290"/>
        <v>2022</v>
      </c>
      <c r="AC2313">
        <f t="shared" si="291"/>
        <v>9</v>
      </c>
      <c r="AD2313" t="str">
        <f t="shared" si="292"/>
        <v>Q2</v>
      </c>
      <c r="AE2313" t="str">
        <f t="shared" si="293"/>
        <v>FY22/23</v>
      </c>
      <c r="AF2313" t="str">
        <f t="shared" si="294"/>
        <v>EAST</v>
      </c>
    </row>
    <row r="2314" spans="1:32">
      <c r="A2314" t="s">
        <v>3594</v>
      </c>
      <c r="B2314" t="s">
        <v>3646</v>
      </c>
      <c r="C2314" t="str">
        <f t="shared" si="288"/>
        <v>SPARES/OTHER</v>
      </c>
      <c r="D2314" s="4">
        <v>44810</v>
      </c>
      <c r="E2314" t="str">
        <f t="shared" si="289"/>
        <v>YAMAHA</v>
      </c>
      <c r="F2314">
        <v>14104294</v>
      </c>
      <c r="G2314" s="19">
        <v>44810</v>
      </c>
      <c r="H2314" t="s">
        <v>55</v>
      </c>
      <c r="I2314" t="s">
        <v>56</v>
      </c>
      <c r="J2314">
        <v>2</v>
      </c>
      <c r="K2314">
        <v>2</v>
      </c>
      <c r="L2314">
        <v>426.55</v>
      </c>
      <c r="M2314" t="s">
        <v>36</v>
      </c>
      <c r="N2314">
        <v>1.135</v>
      </c>
      <c r="O2314">
        <v>426.55</v>
      </c>
      <c r="P2314">
        <f t="shared" si="295"/>
        <v>484.13425000000001</v>
      </c>
      <c r="Q2314" t="s">
        <v>4058</v>
      </c>
      <c r="R2314" t="s">
        <v>4552</v>
      </c>
      <c r="S2314" t="s">
        <v>25</v>
      </c>
      <c r="T2314">
        <v>906063</v>
      </c>
      <c r="U2314">
        <v>220</v>
      </c>
      <c r="V2314" t="s">
        <v>3041</v>
      </c>
      <c r="Y2314">
        <v>974175</v>
      </c>
      <c r="Z2314" t="s">
        <v>4553</v>
      </c>
      <c r="AB2314">
        <f t="shared" si="290"/>
        <v>2022</v>
      </c>
      <c r="AC2314">
        <f t="shared" si="291"/>
        <v>9</v>
      </c>
      <c r="AD2314" t="str">
        <f t="shared" si="292"/>
        <v>Q2</v>
      </c>
      <c r="AE2314" t="str">
        <f t="shared" si="293"/>
        <v>FY22/23</v>
      </c>
      <c r="AF2314" t="str">
        <f t="shared" si="294"/>
        <v>EAST</v>
      </c>
    </row>
    <row r="2315" spans="1:32">
      <c r="A2315" t="s">
        <v>3594</v>
      </c>
      <c r="B2315" t="s">
        <v>3646</v>
      </c>
      <c r="C2315" t="str">
        <f t="shared" si="288"/>
        <v>SPARES/OTHER</v>
      </c>
      <c r="D2315" s="4">
        <v>44810</v>
      </c>
      <c r="E2315" t="str">
        <f t="shared" si="289"/>
        <v>YAMAHA</v>
      </c>
      <c r="F2315">
        <v>14104295</v>
      </c>
      <c r="G2315" s="19">
        <v>44810</v>
      </c>
      <c r="H2315" t="s">
        <v>1167</v>
      </c>
      <c r="I2315" t="s">
        <v>1168</v>
      </c>
      <c r="J2315">
        <v>1</v>
      </c>
      <c r="K2315">
        <v>1</v>
      </c>
      <c r="L2315">
        <v>3656.64</v>
      </c>
      <c r="M2315" t="s">
        <v>36</v>
      </c>
      <c r="N2315">
        <v>1.135</v>
      </c>
      <c r="O2315">
        <v>3656.64</v>
      </c>
      <c r="P2315">
        <f t="shared" si="295"/>
        <v>4150.2864</v>
      </c>
      <c r="Q2315" t="s">
        <v>4058</v>
      </c>
      <c r="R2315" t="s">
        <v>4751</v>
      </c>
      <c r="S2315" t="s">
        <v>25</v>
      </c>
      <c r="T2315">
        <v>906064</v>
      </c>
      <c r="U2315">
        <v>2038.5</v>
      </c>
      <c r="V2315" t="s">
        <v>3041</v>
      </c>
      <c r="Y2315">
        <v>974177</v>
      </c>
      <c r="Z2315" t="s">
        <v>4752</v>
      </c>
      <c r="AB2315">
        <f t="shared" si="290"/>
        <v>2022</v>
      </c>
      <c r="AC2315">
        <f t="shared" si="291"/>
        <v>9</v>
      </c>
      <c r="AD2315" t="str">
        <f t="shared" si="292"/>
        <v>Q2</v>
      </c>
      <c r="AE2315" t="str">
        <f t="shared" si="293"/>
        <v>FY22/23</v>
      </c>
      <c r="AF2315" t="str">
        <f t="shared" si="294"/>
        <v>EAST</v>
      </c>
    </row>
    <row r="2316" spans="1:32">
      <c r="A2316" t="s">
        <v>3594</v>
      </c>
      <c r="B2316" t="s">
        <v>3646</v>
      </c>
      <c r="C2316" t="str">
        <f t="shared" si="288"/>
        <v>SPARES/OTHER</v>
      </c>
      <c r="D2316" s="4">
        <v>44810</v>
      </c>
      <c r="E2316" t="str">
        <f t="shared" si="289"/>
        <v>YAMAHA</v>
      </c>
      <c r="F2316">
        <v>14104296</v>
      </c>
      <c r="G2316" s="19">
        <v>44810</v>
      </c>
      <c r="H2316" t="s">
        <v>3932</v>
      </c>
      <c r="I2316" t="s">
        <v>301</v>
      </c>
      <c r="J2316">
        <v>2</v>
      </c>
      <c r="K2316">
        <v>2</v>
      </c>
      <c r="L2316">
        <v>8.85</v>
      </c>
      <c r="M2316" t="s">
        <v>36</v>
      </c>
      <c r="N2316">
        <v>1.135</v>
      </c>
      <c r="O2316">
        <v>8.85</v>
      </c>
      <c r="P2316">
        <f t="shared" si="295"/>
        <v>10.044750000000001</v>
      </c>
      <c r="Q2316" t="s">
        <v>4058</v>
      </c>
      <c r="R2316" t="s">
        <v>4070</v>
      </c>
      <c r="S2316" t="s">
        <v>25</v>
      </c>
      <c r="T2316">
        <v>906065</v>
      </c>
      <c r="U2316">
        <v>2</v>
      </c>
      <c r="V2316" t="s">
        <v>3041</v>
      </c>
      <c r="Y2316">
        <v>974179</v>
      </c>
      <c r="Z2316" t="s">
        <v>4072</v>
      </c>
      <c r="AB2316">
        <f t="shared" si="290"/>
        <v>2022</v>
      </c>
      <c r="AC2316">
        <f t="shared" si="291"/>
        <v>9</v>
      </c>
      <c r="AD2316" t="str">
        <f t="shared" si="292"/>
        <v>Q2</v>
      </c>
      <c r="AE2316" t="str">
        <f t="shared" si="293"/>
        <v>FY22/23</v>
      </c>
      <c r="AF2316" t="str">
        <f t="shared" si="294"/>
        <v>EAST</v>
      </c>
    </row>
    <row r="2317" spans="1:32">
      <c r="A2317" t="s">
        <v>3594</v>
      </c>
      <c r="B2317" t="s">
        <v>3646</v>
      </c>
      <c r="C2317" t="str">
        <f t="shared" si="288"/>
        <v>SPARES/OTHER</v>
      </c>
      <c r="D2317" s="4">
        <v>44810</v>
      </c>
      <c r="E2317" t="str">
        <f t="shared" si="289"/>
        <v>YAMAHA</v>
      </c>
      <c r="F2317">
        <v>14104296</v>
      </c>
      <c r="G2317" s="19">
        <v>44810</v>
      </c>
      <c r="H2317" t="s">
        <v>1940</v>
      </c>
      <c r="I2317" t="s">
        <v>1876</v>
      </c>
      <c r="J2317">
        <v>1</v>
      </c>
      <c r="K2317">
        <v>1</v>
      </c>
      <c r="L2317">
        <v>2153.1</v>
      </c>
      <c r="M2317" t="s">
        <v>36</v>
      </c>
      <c r="N2317">
        <v>1.135</v>
      </c>
      <c r="O2317">
        <v>2153.1</v>
      </c>
      <c r="P2317">
        <f t="shared" si="295"/>
        <v>2443.7685000000001</v>
      </c>
      <c r="Q2317" t="s">
        <v>4058</v>
      </c>
      <c r="R2317" t="s">
        <v>4070</v>
      </c>
      <c r="S2317" t="s">
        <v>25</v>
      </c>
      <c r="T2317">
        <v>906065</v>
      </c>
      <c r="U2317">
        <v>912</v>
      </c>
      <c r="V2317" t="s">
        <v>3041</v>
      </c>
      <c r="Y2317">
        <v>974179</v>
      </c>
      <c r="Z2317" t="s">
        <v>4072</v>
      </c>
      <c r="AB2317">
        <f t="shared" si="290"/>
        <v>2022</v>
      </c>
      <c r="AC2317">
        <f t="shared" si="291"/>
        <v>9</v>
      </c>
      <c r="AD2317" t="str">
        <f t="shared" si="292"/>
        <v>Q2</v>
      </c>
      <c r="AE2317" t="str">
        <f t="shared" si="293"/>
        <v>FY22/23</v>
      </c>
      <c r="AF2317" t="str">
        <f t="shared" si="294"/>
        <v>EAST</v>
      </c>
    </row>
    <row r="2318" spans="1:32">
      <c r="A2318" t="s">
        <v>3594</v>
      </c>
      <c r="B2318" t="s">
        <v>3646</v>
      </c>
      <c r="C2318" t="str">
        <f t="shared" si="288"/>
        <v>SPARES/OTHER</v>
      </c>
      <c r="D2318" s="4">
        <v>44810</v>
      </c>
      <c r="E2318" t="str">
        <f t="shared" si="289"/>
        <v>YAMAHA</v>
      </c>
      <c r="F2318">
        <v>14104296</v>
      </c>
      <c r="G2318" s="19">
        <v>44810</v>
      </c>
      <c r="H2318" t="s">
        <v>3933</v>
      </c>
      <c r="I2318" t="s">
        <v>3934</v>
      </c>
      <c r="J2318">
        <v>2</v>
      </c>
      <c r="K2318">
        <v>2</v>
      </c>
      <c r="L2318">
        <v>90.27</v>
      </c>
      <c r="M2318" t="s">
        <v>36</v>
      </c>
      <c r="N2318">
        <v>1.135</v>
      </c>
      <c r="O2318">
        <v>90.27</v>
      </c>
      <c r="P2318">
        <f t="shared" si="295"/>
        <v>102.45644999999999</v>
      </c>
      <c r="Q2318" t="s">
        <v>4058</v>
      </c>
      <c r="R2318" t="s">
        <v>4070</v>
      </c>
      <c r="S2318" t="s">
        <v>25</v>
      </c>
      <c r="T2318">
        <v>906065</v>
      </c>
      <c r="U2318">
        <v>34</v>
      </c>
      <c r="V2318" t="s">
        <v>3041</v>
      </c>
      <c r="Y2318">
        <v>974179</v>
      </c>
      <c r="Z2318" t="s">
        <v>4072</v>
      </c>
      <c r="AB2318">
        <f t="shared" si="290"/>
        <v>2022</v>
      </c>
      <c r="AC2318">
        <f t="shared" si="291"/>
        <v>9</v>
      </c>
      <c r="AD2318" t="str">
        <f t="shared" si="292"/>
        <v>Q2</v>
      </c>
      <c r="AE2318" t="str">
        <f t="shared" si="293"/>
        <v>FY22/23</v>
      </c>
      <c r="AF2318" t="str">
        <f t="shared" si="294"/>
        <v>EAST</v>
      </c>
    </row>
    <row r="2319" spans="1:32">
      <c r="A2319" t="s">
        <v>3594</v>
      </c>
      <c r="B2319" t="s">
        <v>3646</v>
      </c>
      <c r="C2319" t="str">
        <f t="shared" si="288"/>
        <v>SPARES/OTHER</v>
      </c>
      <c r="D2319" s="4">
        <v>44810</v>
      </c>
      <c r="E2319" t="str">
        <f t="shared" si="289"/>
        <v>YAMAHA</v>
      </c>
      <c r="F2319">
        <v>14104297</v>
      </c>
      <c r="G2319" s="19">
        <v>44810</v>
      </c>
      <c r="H2319" t="s">
        <v>666</v>
      </c>
      <c r="I2319" t="s">
        <v>667</v>
      </c>
      <c r="J2319">
        <v>1</v>
      </c>
      <c r="K2319">
        <v>1</v>
      </c>
      <c r="L2319">
        <v>0</v>
      </c>
      <c r="M2319" t="s">
        <v>36</v>
      </c>
      <c r="N2319">
        <v>1.135</v>
      </c>
      <c r="O2319">
        <v>0</v>
      </c>
      <c r="P2319">
        <f t="shared" si="295"/>
        <v>0</v>
      </c>
      <c r="Q2319" t="s">
        <v>4058</v>
      </c>
      <c r="R2319" t="s">
        <v>4070</v>
      </c>
      <c r="S2319" t="s">
        <v>25</v>
      </c>
      <c r="T2319">
        <v>906066</v>
      </c>
      <c r="U2319">
        <v>6587</v>
      </c>
      <c r="V2319" t="s">
        <v>3041</v>
      </c>
      <c r="Y2319">
        <v>974180</v>
      </c>
      <c r="Z2319" t="s">
        <v>4072</v>
      </c>
      <c r="AB2319">
        <f t="shared" si="290"/>
        <v>2022</v>
      </c>
      <c r="AC2319">
        <f t="shared" si="291"/>
        <v>9</v>
      </c>
      <c r="AD2319" t="str">
        <f t="shared" si="292"/>
        <v>Q2</v>
      </c>
      <c r="AE2319" t="str">
        <f t="shared" si="293"/>
        <v>FY22/23</v>
      </c>
      <c r="AF2319" t="str">
        <f t="shared" si="294"/>
        <v>EAST</v>
      </c>
    </row>
    <row r="2320" spans="1:32">
      <c r="A2320" t="s">
        <v>3594</v>
      </c>
      <c r="B2320" t="s">
        <v>3646</v>
      </c>
      <c r="C2320" t="str">
        <f t="shared" si="288"/>
        <v>SPARES/OTHER</v>
      </c>
      <c r="D2320" s="4">
        <v>44811</v>
      </c>
      <c r="E2320" t="str">
        <f t="shared" si="289"/>
        <v>OTHERS</v>
      </c>
      <c r="F2320">
        <v>14104298</v>
      </c>
      <c r="G2320" s="19">
        <v>44811</v>
      </c>
      <c r="H2320" t="s">
        <v>1236</v>
      </c>
      <c r="I2320" t="s">
        <v>1237</v>
      </c>
      <c r="J2320">
        <v>2</v>
      </c>
      <c r="K2320">
        <v>2</v>
      </c>
      <c r="L2320">
        <v>0</v>
      </c>
      <c r="M2320" t="s">
        <v>36</v>
      </c>
      <c r="N2320">
        <v>1.135</v>
      </c>
      <c r="O2320">
        <v>0</v>
      </c>
      <c r="P2320">
        <f t="shared" si="295"/>
        <v>0</v>
      </c>
      <c r="Q2320" t="s">
        <v>4058</v>
      </c>
      <c r="R2320" t="s">
        <v>4407</v>
      </c>
      <c r="S2320" t="s">
        <v>25</v>
      </c>
      <c r="T2320">
        <v>906070</v>
      </c>
      <c r="U2320">
        <v>26500</v>
      </c>
      <c r="V2320" t="s">
        <v>3041</v>
      </c>
      <c r="Y2320">
        <v>975179</v>
      </c>
      <c r="Z2320" t="s">
        <v>4408</v>
      </c>
      <c r="AB2320">
        <f t="shared" si="290"/>
        <v>2022</v>
      </c>
      <c r="AC2320">
        <f t="shared" si="291"/>
        <v>9</v>
      </c>
      <c r="AD2320" t="str">
        <f t="shared" si="292"/>
        <v>Q2</v>
      </c>
      <c r="AE2320" t="str">
        <f t="shared" si="293"/>
        <v>FY22/23</v>
      </c>
      <c r="AF2320" t="str">
        <f t="shared" si="294"/>
        <v>EAST</v>
      </c>
    </row>
    <row r="2321" spans="1:32">
      <c r="A2321" t="s">
        <v>3594</v>
      </c>
      <c r="B2321" t="s">
        <v>3646</v>
      </c>
      <c r="C2321" t="str">
        <f t="shared" si="288"/>
        <v>SPARES/OTHER</v>
      </c>
      <c r="D2321" s="4">
        <v>44813</v>
      </c>
      <c r="E2321" t="str">
        <f t="shared" si="289"/>
        <v>YAMAHA</v>
      </c>
      <c r="F2321">
        <v>14104299</v>
      </c>
      <c r="G2321" s="19">
        <v>44813</v>
      </c>
      <c r="H2321" t="s">
        <v>3861</v>
      </c>
      <c r="I2321" t="s">
        <v>3862</v>
      </c>
      <c r="J2321">
        <v>1</v>
      </c>
      <c r="K2321">
        <v>1</v>
      </c>
      <c r="L2321">
        <v>4866.37</v>
      </c>
      <c r="M2321" t="s">
        <v>36</v>
      </c>
      <c r="N2321">
        <v>1.135</v>
      </c>
      <c r="O2321">
        <v>4866.37</v>
      </c>
      <c r="P2321">
        <f t="shared" si="295"/>
        <v>5523.3299500000003</v>
      </c>
      <c r="Q2321" t="s">
        <v>4058</v>
      </c>
      <c r="R2321" t="s">
        <v>4511</v>
      </c>
      <c r="S2321" t="s">
        <v>25</v>
      </c>
      <c r="T2321">
        <v>906071</v>
      </c>
      <c r="U2321">
        <v>2342.52</v>
      </c>
      <c r="V2321" t="s">
        <v>3041</v>
      </c>
      <c r="Y2321">
        <v>977105</v>
      </c>
      <c r="Z2321" t="s">
        <v>4512</v>
      </c>
      <c r="AB2321">
        <f t="shared" si="290"/>
        <v>2022</v>
      </c>
      <c r="AC2321">
        <f t="shared" si="291"/>
        <v>9</v>
      </c>
      <c r="AD2321" t="str">
        <f t="shared" si="292"/>
        <v>Q2</v>
      </c>
      <c r="AE2321" t="str">
        <f t="shared" si="293"/>
        <v>FY22/23</v>
      </c>
      <c r="AF2321" t="str">
        <f t="shared" si="294"/>
        <v>EAST</v>
      </c>
    </row>
    <row r="2322" spans="1:32">
      <c r="A2322" t="s">
        <v>3594</v>
      </c>
      <c r="B2322" t="s">
        <v>3646</v>
      </c>
      <c r="C2322" t="str">
        <f t="shared" si="288"/>
        <v>SPARES/OTHER</v>
      </c>
      <c r="D2322" s="4">
        <v>44813</v>
      </c>
      <c r="E2322" t="str">
        <f t="shared" si="289"/>
        <v>YAMAHA</v>
      </c>
      <c r="F2322">
        <v>14104299</v>
      </c>
      <c r="G2322" s="19">
        <v>44813</v>
      </c>
      <c r="H2322" t="s">
        <v>27</v>
      </c>
      <c r="I2322" t="s">
        <v>28</v>
      </c>
      <c r="J2322">
        <v>2</v>
      </c>
      <c r="K2322">
        <v>2</v>
      </c>
      <c r="L2322">
        <v>1513.27</v>
      </c>
      <c r="M2322" t="s">
        <v>36</v>
      </c>
      <c r="N2322">
        <v>1.135</v>
      </c>
      <c r="O2322">
        <v>1513.27</v>
      </c>
      <c r="P2322">
        <f t="shared" si="295"/>
        <v>1717.5614499999999</v>
      </c>
      <c r="Q2322" t="s">
        <v>4058</v>
      </c>
      <c r="R2322" t="s">
        <v>4511</v>
      </c>
      <c r="S2322" t="s">
        <v>25</v>
      </c>
      <c r="T2322">
        <v>906071</v>
      </c>
      <c r="U2322">
        <v>700</v>
      </c>
      <c r="V2322" t="s">
        <v>3041</v>
      </c>
      <c r="Y2322">
        <v>977105</v>
      </c>
      <c r="Z2322" t="s">
        <v>4512</v>
      </c>
      <c r="AB2322">
        <f t="shared" si="290"/>
        <v>2022</v>
      </c>
      <c r="AC2322">
        <f t="shared" si="291"/>
        <v>9</v>
      </c>
      <c r="AD2322" t="str">
        <f t="shared" si="292"/>
        <v>Q2</v>
      </c>
      <c r="AE2322" t="str">
        <f t="shared" si="293"/>
        <v>FY22/23</v>
      </c>
      <c r="AF2322" t="str">
        <f t="shared" si="294"/>
        <v>EAST</v>
      </c>
    </row>
    <row r="2323" spans="1:32">
      <c r="A2323" t="s">
        <v>3594</v>
      </c>
      <c r="B2323" t="s">
        <v>22</v>
      </c>
      <c r="C2323" t="str">
        <f t="shared" si="288"/>
        <v>SPARES/OTHER</v>
      </c>
      <c r="D2323" s="4">
        <v>44818</v>
      </c>
      <c r="E2323" t="str">
        <f t="shared" si="289"/>
        <v>YAMAHA</v>
      </c>
      <c r="F2323">
        <v>14104300</v>
      </c>
      <c r="G2323" s="19">
        <v>44818</v>
      </c>
      <c r="H2323" t="s">
        <v>2418</v>
      </c>
      <c r="I2323" t="s">
        <v>2419</v>
      </c>
      <c r="J2323">
        <v>1</v>
      </c>
      <c r="K2323">
        <v>1</v>
      </c>
      <c r="L2323">
        <v>4300</v>
      </c>
      <c r="M2323" t="s">
        <v>36</v>
      </c>
      <c r="N2323">
        <v>1.135</v>
      </c>
      <c r="O2323">
        <v>4300</v>
      </c>
      <c r="P2323">
        <f t="shared" si="295"/>
        <v>4880.5</v>
      </c>
      <c r="Q2323" t="s">
        <v>41</v>
      </c>
      <c r="R2323" t="s">
        <v>2802</v>
      </c>
      <c r="S2323" t="s">
        <v>25</v>
      </c>
      <c r="T2323">
        <v>906072</v>
      </c>
      <c r="U2323">
        <v>3318</v>
      </c>
      <c r="V2323" t="s">
        <v>3041</v>
      </c>
      <c r="X2323" t="s">
        <v>3493</v>
      </c>
      <c r="Y2323">
        <v>981195</v>
      </c>
      <c r="Z2323" t="s">
        <v>2803</v>
      </c>
      <c r="AB2323">
        <f t="shared" si="290"/>
        <v>2022</v>
      </c>
      <c r="AC2323">
        <f t="shared" si="291"/>
        <v>9</v>
      </c>
      <c r="AD2323" t="str">
        <f t="shared" si="292"/>
        <v>Q2</v>
      </c>
      <c r="AE2323" t="str">
        <f t="shared" si="293"/>
        <v>FY22/23</v>
      </c>
      <c r="AF2323" t="str">
        <f t="shared" si="294"/>
        <v>SOUTH</v>
      </c>
    </row>
    <row r="2324" spans="1:32">
      <c r="A2324" t="s">
        <v>3594</v>
      </c>
      <c r="B2324" t="s">
        <v>22</v>
      </c>
      <c r="C2324" t="str">
        <f t="shared" si="288"/>
        <v>SERVICE_CHARGE</v>
      </c>
      <c r="D2324" s="4">
        <v>44819</v>
      </c>
      <c r="E2324" t="str">
        <f t="shared" si="289"/>
        <v>HELLER</v>
      </c>
      <c r="F2324">
        <v>12101201</v>
      </c>
      <c r="G2324" s="19">
        <v>44819</v>
      </c>
      <c r="H2324" t="s">
        <v>105</v>
      </c>
      <c r="I2324" t="s">
        <v>77</v>
      </c>
      <c r="J2324">
        <v>1</v>
      </c>
      <c r="K2324">
        <v>1</v>
      </c>
      <c r="L2324">
        <v>1415.93</v>
      </c>
      <c r="M2324" t="s">
        <v>36</v>
      </c>
      <c r="N2324">
        <v>1.135</v>
      </c>
      <c r="O2324">
        <v>1415.93</v>
      </c>
      <c r="P2324">
        <f t="shared" si="295"/>
        <v>1607.0805500000001</v>
      </c>
      <c r="Q2324" t="s">
        <v>41</v>
      </c>
      <c r="R2324" t="s">
        <v>3382</v>
      </c>
      <c r="S2324" t="s">
        <v>25</v>
      </c>
      <c r="T2324">
        <v>906076</v>
      </c>
      <c r="U2324">
        <v>0</v>
      </c>
      <c r="V2324" t="s">
        <v>3038</v>
      </c>
      <c r="Z2324" t="s">
        <v>3384</v>
      </c>
      <c r="AB2324">
        <f t="shared" si="290"/>
        <v>2022</v>
      </c>
      <c r="AC2324">
        <f t="shared" si="291"/>
        <v>9</v>
      </c>
      <c r="AD2324" t="str">
        <f t="shared" si="292"/>
        <v>Q2</v>
      </c>
      <c r="AE2324" t="str">
        <f t="shared" si="293"/>
        <v>FY22/23</v>
      </c>
      <c r="AF2324" t="str">
        <f t="shared" si="294"/>
        <v>SOUTH</v>
      </c>
    </row>
    <row r="2325" spans="1:32">
      <c r="A2325" t="s">
        <v>3594</v>
      </c>
      <c r="B2325" t="s">
        <v>22</v>
      </c>
      <c r="C2325" t="str">
        <f t="shared" si="288"/>
        <v>SERVICE_CHARGE</v>
      </c>
      <c r="D2325" s="4">
        <v>44819</v>
      </c>
      <c r="E2325" t="str">
        <f t="shared" si="289"/>
        <v>YAMAHA</v>
      </c>
      <c r="F2325">
        <v>12101202</v>
      </c>
      <c r="G2325" s="19">
        <v>44819</v>
      </c>
      <c r="H2325" t="s">
        <v>76</v>
      </c>
      <c r="I2325" t="s">
        <v>77</v>
      </c>
      <c r="J2325">
        <v>1</v>
      </c>
      <c r="K2325">
        <v>1</v>
      </c>
      <c r="L2325">
        <v>884.96</v>
      </c>
      <c r="M2325" t="s">
        <v>36</v>
      </c>
      <c r="N2325">
        <v>1.135</v>
      </c>
      <c r="O2325">
        <v>884.96</v>
      </c>
      <c r="P2325">
        <f t="shared" si="295"/>
        <v>1004.4296000000001</v>
      </c>
      <c r="Q2325" t="s">
        <v>41</v>
      </c>
      <c r="R2325" t="s">
        <v>2664</v>
      </c>
      <c r="S2325" t="s">
        <v>25</v>
      </c>
      <c r="T2325">
        <v>906074</v>
      </c>
      <c r="U2325">
        <v>0</v>
      </c>
      <c r="V2325" t="s">
        <v>3038</v>
      </c>
      <c r="X2325" t="s">
        <v>3494</v>
      </c>
      <c r="Z2325" t="s">
        <v>2666</v>
      </c>
      <c r="AB2325">
        <f t="shared" si="290"/>
        <v>2022</v>
      </c>
      <c r="AC2325">
        <f t="shared" si="291"/>
        <v>9</v>
      </c>
      <c r="AD2325" t="str">
        <f t="shared" si="292"/>
        <v>Q2</v>
      </c>
      <c r="AE2325" t="str">
        <f t="shared" si="293"/>
        <v>FY22/23</v>
      </c>
      <c r="AF2325" t="str">
        <f t="shared" si="294"/>
        <v>SOUTH</v>
      </c>
    </row>
    <row r="2326" spans="1:32">
      <c r="A2326" t="s">
        <v>3594</v>
      </c>
      <c r="B2326" t="s">
        <v>22</v>
      </c>
      <c r="C2326" t="str">
        <f t="shared" si="288"/>
        <v>SPARES/OTHER</v>
      </c>
      <c r="D2326" s="4">
        <v>44819</v>
      </c>
      <c r="E2326" t="str">
        <f t="shared" si="289"/>
        <v>HELLER</v>
      </c>
      <c r="F2326">
        <v>14104301</v>
      </c>
      <c r="G2326" s="19">
        <v>44819</v>
      </c>
      <c r="H2326" t="s">
        <v>3491</v>
      </c>
      <c r="I2326" t="s">
        <v>2082</v>
      </c>
      <c r="J2326">
        <v>1</v>
      </c>
      <c r="K2326">
        <v>1</v>
      </c>
      <c r="L2326">
        <v>6194.69</v>
      </c>
      <c r="M2326" t="s">
        <v>36</v>
      </c>
      <c r="N2326">
        <v>1.135</v>
      </c>
      <c r="O2326">
        <v>6194.69</v>
      </c>
      <c r="P2326">
        <f t="shared" si="295"/>
        <v>7030.9731499999998</v>
      </c>
      <c r="Q2326" t="s">
        <v>41</v>
      </c>
      <c r="R2326" t="s">
        <v>3382</v>
      </c>
      <c r="S2326" t="s">
        <v>25</v>
      </c>
      <c r="T2326">
        <v>906075</v>
      </c>
      <c r="U2326">
        <v>3850</v>
      </c>
      <c r="V2326" t="s">
        <v>3041</v>
      </c>
      <c r="Y2326">
        <v>983162</v>
      </c>
      <c r="Z2326" t="s">
        <v>3384</v>
      </c>
      <c r="AB2326">
        <f t="shared" si="290"/>
        <v>2022</v>
      </c>
      <c r="AC2326">
        <f t="shared" si="291"/>
        <v>9</v>
      </c>
      <c r="AD2326" t="str">
        <f t="shared" si="292"/>
        <v>Q2</v>
      </c>
      <c r="AE2326" t="str">
        <f t="shared" si="293"/>
        <v>FY22/23</v>
      </c>
      <c r="AF2326" t="str">
        <f t="shared" si="294"/>
        <v>SOUTH</v>
      </c>
    </row>
    <row r="2327" spans="1:32">
      <c r="A2327" t="s">
        <v>3594</v>
      </c>
      <c r="B2327" t="s">
        <v>22</v>
      </c>
      <c r="C2327" t="str">
        <f t="shared" si="288"/>
        <v>SPARES/OTHER</v>
      </c>
      <c r="D2327" s="4">
        <v>44819</v>
      </c>
      <c r="E2327" t="str">
        <f t="shared" si="289"/>
        <v>YAMAHA</v>
      </c>
      <c r="F2327">
        <v>14104302</v>
      </c>
      <c r="G2327" s="19">
        <v>44819</v>
      </c>
      <c r="H2327" t="s">
        <v>2531</v>
      </c>
      <c r="I2327" t="s">
        <v>2532</v>
      </c>
      <c r="J2327">
        <v>1</v>
      </c>
      <c r="K2327">
        <v>1</v>
      </c>
      <c r="L2327">
        <v>3982.3</v>
      </c>
      <c r="M2327" t="s">
        <v>36</v>
      </c>
      <c r="N2327">
        <v>1.135</v>
      </c>
      <c r="O2327">
        <v>3982.3</v>
      </c>
      <c r="P2327">
        <f t="shared" si="295"/>
        <v>4519.9105</v>
      </c>
      <c r="Q2327" t="s">
        <v>41</v>
      </c>
      <c r="R2327" t="s">
        <v>2664</v>
      </c>
      <c r="S2327" t="s">
        <v>25</v>
      </c>
      <c r="T2327">
        <v>906073</v>
      </c>
      <c r="U2327">
        <v>2192</v>
      </c>
      <c r="V2327" t="s">
        <v>3041</v>
      </c>
      <c r="Y2327">
        <v>983159</v>
      </c>
      <c r="Z2327" t="s">
        <v>2666</v>
      </c>
      <c r="AB2327">
        <f t="shared" si="290"/>
        <v>2022</v>
      </c>
      <c r="AC2327">
        <f t="shared" si="291"/>
        <v>9</v>
      </c>
      <c r="AD2327" t="str">
        <f t="shared" si="292"/>
        <v>Q2</v>
      </c>
      <c r="AE2327" t="str">
        <f t="shared" si="293"/>
        <v>FY22/23</v>
      </c>
      <c r="AF2327" t="str">
        <f t="shared" si="294"/>
        <v>SOUTH</v>
      </c>
    </row>
    <row r="2328" spans="1:32">
      <c r="A2328" t="s">
        <v>3594</v>
      </c>
      <c r="B2328" t="s">
        <v>22</v>
      </c>
      <c r="C2328" t="str">
        <f t="shared" si="288"/>
        <v>SERVICE_CHARGE</v>
      </c>
      <c r="D2328" s="4">
        <v>44823</v>
      </c>
      <c r="E2328" t="str">
        <f t="shared" si="289"/>
        <v>YAMAHA</v>
      </c>
      <c r="F2328">
        <v>12101203</v>
      </c>
      <c r="G2328" s="19">
        <v>44823</v>
      </c>
      <c r="H2328" t="s">
        <v>76</v>
      </c>
      <c r="I2328" t="s">
        <v>77</v>
      </c>
      <c r="J2328">
        <v>1</v>
      </c>
      <c r="K2328">
        <v>1</v>
      </c>
      <c r="L2328">
        <v>884.96</v>
      </c>
      <c r="M2328" t="s">
        <v>36</v>
      </c>
      <c r="N2328">
        <v>1.135</v>
      </c>
      <c r="O2328">
        <v>884.96</v>
      </c>
      <c r="P2328">
        <f t="shared" si="295"/>
        <v>1004.4296000000001</v>
      </c>
      <c r="Q2328" t="s">
        <v>41</v>
      </c>
      <c r="R2328" t="s">
        <v>1157</v>
      </c>
      <c r="S2328" t="s">
        <v>25</v>
      </c>
      <c r="T2328">
        <v>906079</v>
      </c>
      <c r="U2328">
        <v>0</v>
      </c>
      <c r="V2328" t="s">
        <v>3038</v>
      </c>
      <c r="Z2328" t="s">
        <v>1159</v>
      </c>
      <c r="AB2328">
        <f t="shared" si="290"/>
        <v>2022</v>
      </c>
      <c r="AC2328">
        <f t="shared" si="291"/>
        <v>9</v>
      </c>
      <c r="AD2328" t="str">
        <f t="shared" si="292"/>
        <v>Q2</v>
      </c>
      <c r="AE2328" t="str">
        <f t="shared" si="293"/>
        <v>FY22/23</v>
      </c>
      <c r="AF2328" t="str">
        <f t="shared" si="294"/>
        <v>SOUTH</v>
      </c>
    </row>
    <row r="2329" spans="1:32">
      <c r="A2329" t="s">
        <v>3594</v>
      </c>
      <c r="B2329" t="s">
        <v>22</v>
      </c>
      <c r="C2329" t="str">
        <f t="shared" si="288"/>
        <v>SPARES/OTHER</v>
      </c>
      <c r="D2329" s="4">
        <v>44824</v>
      </c>
      <c r="E2329" t="str">
        <f t="shared" si="289"/>
        <v>YAMAHA</v>
      </c>
      <c r="F2329">
        <v>14104303</v>
      </c>
      <c r="G2329" s="19">
        <v>44824</v>
      </c>
      <c r="H2329" t="s">
        <v>2056</v>
      </c>
      <c r="I2329" t="s">
        <v>2057</v>
      </c>
      <c r="J2329">
        <v>1</v>
      </c>
      <c r="K2329">
        <v>1</v>
      </c>
      <c r="L2329">
        <v>1592.92</v>
      </c>
      <c r="M2329" t="s">
        <v>36</v>
      </c>
      <c r="N2329">
        <v>1.135</v>
      </c>
      <c r="O2329">
        <v>1592.92</v>
      </c>
      <c r="P2329">
        <f t="shared" si="295"/>
        <v>1807.9642000000001</v>
      </c>
      <c r="Q2329" t="s">
        <v>41</v>
      </c>
      <c r="R2329" t="s">
        <v>1157</v>
      </c>
      <c r="S2329" t="s">
        <v>25</v>
      </c>
      <c r="T2329">
        <v>906078</v>
      </c>
      <c r="U2329">
        <v>750</v>
      </c>
      <c r="V2329" t="s">
        <v>3041</v>
      </c>
      <c r="Y2329">
        <v>987246</v>
      </c>
      <c r="Z2329" t="s">
        <v>1159</v>
      </c>
      <c r="AB2329">
        <f t="shared" si="290"/>
        <v>2022</v>
      </c>
      <c r="AC2329">
        <f t="shared" si="291"/>
        <v>9</v>
      </c>
      <c r="AD2329" t="str">
        <f t="shared" si="292"/>
        <v>Q2</v>
      </c>
      <c r="AE2329" t="str">
        <f t="shared" si="293"/>
        <v>FY22/23</v>
      </c>
      <c r="AF2329" t="str">
        <f t="shared" si="294"/>
        <v>SOUTH</v>
      </c>
    </row>
    <row r="2330" spans="1:32">
      <c r="A2330" t="s">
        <v>3594</v>
      </c>
      <c r="B2330" t="s">
        <v>22</v>
      </c>
      <c r="C2330" t="str">
        <f t="shared" si="288"/>
        <v>SPARES/OTHER</v>
      </c>
      <c r="D2330" s="4">
        <v>44824</v>
      </c>
      <c r="E2330" t="str">
        <f t="shared" si="289"/>
        <v>YAMAHA</v>
      </c>
      <c r="F2330">
        <v>14104303</v>
      </c>
      <c r="G2330" s="19">
        <v>44824</v>
      </c>
      <c r="H2330" t="s">
        <v>55</v>
      </c>
      <c r="I2330" t="s">
        <v>56</v>
      </c>
      <c r="J2330">
        <v>2</v>
      </c>
      <c r="K2330">
        <v>2</v>
      </c>
      <c r="L2330">
        <v>495.58</v>
      </c>
      <c r="M2330" t="s">
        <v>36</v>
      </c>
      <c r="N2330">
        <v>1.135</v>
      </c>
      <c r="O2330">
        <v>495.58</v>
      </c>
      <c r="P2330">
        <f t="shared" si="295"/>
        <v>562.48329999999999</v>
      </c>
      <c r="Q2330" t="s">
        <v>41</v>
      </c>
      <c r="R2330" t="s">
        <v>1157</v>
      </c>
      <c r="S2330" t="s">
        <v>25</v>
      </c>
      <c r="T2330">
        <v>906078</v>
      </c>
      <c r="U2330">
        <v>236</v>
      </c>
      <c r="V2330" t="s">
        <v>3041</v>
      </c>
      <c r="Y2330">
        <v>987246</v>
      </c>
      <c r="Z2330" t="s">
        <v>1159</v>
      </c>
      <c r="AB2330">
        <f t="shared" si="290"/>
        <v>2022</v>
      </c>
      <c r="AC2330">
        <f t="shared" si="291"/>
        <v>9</v>
      </c>
      <c r="AD2330" t="str">
        <f t="shared" si="292"/>
        <v>Q2</v>
      </c>
      <c r="AE2330" t="str">
        <f t="shared" si="293"/>
        <v>FY22/23</v>
      </c>
      <c r="AF2330" t="str">
        <f t="shared" si="294"/>
        <v>SOUTH</v>
      </c>
    </row>
    <row r="2331" spans="1:32">
      <c r="A2331" t="s">
        <v>3594</v>
      </c>
      <c r="B2331" t="s">
        <v>22</v>
      </c>
      <c r="C2331" t="str">
        <f t="shared" si="288"/>
        <v>SPARES/OTHER</v>
      </c>
      <c r="D2331" s="4">
        <v>44824</v>
      </c>
      <c r="E2331" t="str">
        <f t="shared" si="289"/>
        <v>YAMAHA</v>
      </c>
      <c r="F2331">
        <v>14104304</v>
      </c>
      <c r="G2331" s="19">
        <v>44824</v>
      </c>
      <c r="H2331" t="s">
        <v>2512</v>
      </c>
      <c r="I2331" t="s">
        <v>436</v>
      </c>
      <c r="J2331">
        <v>1</v>
      </c>
      <c r="K2331">
        <v>1</v>
      </c>
      <c r="L2331">
        <v>6300</v>
      </c>
      <c r="M2331" t="s">
        <v>36</v>
      </c>
      <c r="N2331">
        <v>1.135</v>
      </c>
      <c r="O2331">
        <v>6300</v>
      </c>
      <c r="P2331">
        <f t="shared" si="295"/>
        <v>7150.5</v>
      </c>
      <c r="Q2331" t="s">
        <v>41</v>
      </c>
      <c r="R2331" t="s">
        <v>3050</v>
      </c>
      <c r="S2331" t="s">
        <v>25</v>
      </c>
      <c r="T2331">
        <v>906077</v>
      </c>
      <c r="U2331">
        <v>3377</v>
      </c>
      <c r="V2331" t="s">
        <v>3041</v>
      </c>
      <c r="Y2331">
        <v>988188</v>
      </c>
      <c r="Z2331" t="s">
        <v>3052</v>
      </c>
      <c r="AB2331">
        <f t="shared" si="290"/>
        <v>2022</v>
      </c>
      <c r="AC2331">
        <f t="shared" si="291"/>
        <v>9</v>
      </c>
      <c r="AD2331" t="str">
        <f t="shared" si="292"/>
        <v>Q2</v>
      </c>
      <c r="AE2331" t="str">
        <f t="shared" si="293"/>
        <v>FY22/23</v>
      </c>
      <c r="AF2331" t="str">
        <f t="shared" si="294"/>
        <v>SOUTH</v>
      </c>
    </row>
    <row r="2332" spans="1:32">
      <c r="A2332" t="s">
        <v>3594</v>
      </c>
      <c r="B2332" t="s">
        <v>22</v>
      </c>
      <c r="C2332" t="str">
        <f t="shared" si="288"/>
        <v>SPARES/OTHER</v>
      </c>
      <c r="D2332" s="4">
        <v>44824</v>
      </c>
      <c r="E2332" t="str">
        <f t="shared" si="289"/>
        <v>YAMAHA</v>
      </c>
      <c r="F2332">
        <v>14104304</v>
      </c>
      <c r="G2332" s="19">
        <v>44824</v>
      </c>
      <c r="H2332" t="s">
        <v>2511</v>
      </c>
      <c r="I2332" t="s">
        <v>436</v>
      </c>
      <c r="J2332">
        <v>1</v>
      </c>
      <c r="K2332">
        <v>1</v>
      </c>
      <c r="L2332">
        <v>5600</v>
      </c>
      <c r="M2332" t="s">
        <v>36</v>
      </c>
      <c r="N2332">
        <v>1.135</v>
      </c>
      <c r="O2332">
        <v>5600</v>
      </c>
      <c r="P2332">
        <f t="shared" si="295"/>
        <v>6356</v>
      </c>
      <c r="Q2332" t="s">
        <v>41</v>
      </c>
      <c r="R2332" t="s">
        <v>3050</v>
      </c>
      <c r="S2332" t="s">
        <v>25</v>
      </c>
      <c r="T2332">
        <v>906077</v>
      </c>
      <c r="U2332">
        <v>2988</v>
      </c>
      <c r="V2332" t="s">
        <v>3041</v>
      </c>
      <c r="Y2332">
        <v>988188</v>
      </c>
      <c r="Z2332" t="s">
        <v>3052</v>
      </c>
      <c r="AB2332">
        <f t="shared" si="290"/>
        <v>2022</v>
      </c>
      <c r="AC2332">
        <f t="shared" si="291"/>
        <v>9</v>
      </c>
      <c r="AD2332" t="str">
        <f t="shared" si="292"/>
        <v>Q2</v>
      </c>
      <c r="AE2332" t="str">
        <f t="shared" si="293"/>
        <v>FY22/23</v>
      </c>
      <c r="AF2332" t="str">
        <f t="shared" si="294"/>
        <v>SOUTH</v>
      </c>
    </row>
    <row r="2333" spans="1:32">
      <c r="A2333" t="s">
        <v>3594</v>
      </c>
      <c r="B2333" t="s">
        <v>22</v>
      </c>
      <c r="C2333" t="str">
        <f t="shared" si="288"/>
        <v>SPARES/OTHER</v>
      </c>
      <c r="D2333" s="4">
        <v>44824</v>
      </c>
      <c r="E2333" t="str">
        <f t="shared" si="289"/>
        <v>YAMAHA</v>
      </c>
      <c r="F2333">
        <v>14104304</v>
      </c>
      <c r="G2333" s="19">
        <v>44824</v>
      </c>
      <c r="H2333" t="s">
        <v>2515</v>
      </c>
      <c r="I2333" t="s">
        <v>2516</v>
      </c>
      <c r="J2333">
        <v>1</v>
      </c>
      <c r="K2333">
        <v>1</v>
      </c>
      <c r="L2333">
        <v>300</v>
      </c>
      <c r="M2333" t="s">
        <v>36</v>
      </c>
      <c r="N2333">
        <v>1.135</v>
      </c>
      <c r="O2333">
        <v>300</v>
      </c>
      <c r="P2333">
        <f t="shared" si="295"/>
        <v>340.5</v>
      </c>
      <c r="Q2333" t="s">
        <v>41</v>
      </c>
      <c r="R2333" t="s">
        <v>3050</v>
      </c>
      <c r="S2333" t="s">
        <v>25</v>
      </c>
      <c r="T2333">
        <v>906077</v>
      </c>
      <c r="U2333">
        <v>147</v>
      </c>
      <c r="V2333" t="s">
        <v>3041</v>
      </c>
      <c r="Y2333">
        <v>988188</v>
      </c>
      <c r="Z2333" t="s">
        <v>3052</v>
      </c>
      <c r="AB2333">
        <f t="shared" si="290"/>
        <v>2022</v>
      </c>
      <c r="AC2333">
        <f t="shared" si="291"/>
        <v>9</v>
      </c>
      <c r="AD2333" t="str">
        <f t="shared" si="292"/>
        <v>Q2</v>
      </c>
      <c r="AE2333" t="str">
        <f t="shared" si="293"/>
        <v>FY22/23</v>
      </c>
      <c r="AF2333" t="str">
        <f t="shared" si="294"/>
        <v>SOUTH</v>
      </c>
    </row>
    <row r="2334" spans="1:32">
      <c r="A2334" t="s">
        <v>3594</v>
      </c>
      <c r="B2334" t="s">
        <v>22</v>
      </c>
      <c r="C2334" t="str">
        <f t="shared" si="288"/>
        <v>SPARES/OTHER</v>
      </c>
      <c r="D2334" s="4">
        <v>44824</v>
      </c>
      <c r="E2334" t="str">
        <f t="shared" si="289"/>
        <v>YAMAHA</v>
      </c>
      <c r="F2334">
        <v>14104304</v>
      </c>
      <c r="G2334" s="19">
        <v>44824</v>
      </c>
      <c r="H2334" t="s">
        <v>2513</v>
      </c>
      <c r="I2334" t="s">
        <v>2514</v>
      </c>
      <c r="J2334">
        <v>1</v>
      </c>
      <c r="K2334">
        <v>1</v>
      </c>
      <c r="L2334">
        <v>650</v>
      </c>
      <c r="M2334" t="s">
        <v>36</v>
      </c>
      <c r="N2334">
        <v>1.135</v>
      </c>
      <c r="O2334">
        <v>650</v>
      </c>
      <c r="P2334">
        <f t="shared" si="295"/>
        <v>737.75</v>
      </c>
      <c r="Q2334" t="s">
        <v>41</v>
      </c>
      <c r="R2334" t="s">
        <v>3050</v>
      </c>
      <c r="S2334" t="s">
        <v>25</v>
      </c>
      <c r="T2334">
        <v>906077</v>
      </c>
      <c r="U2334">
        <v>324</v>
      </c>
      <c r="V2334" t="s">
        <v>3041</v>
      </c>
      <c r="Y2334">
        <v>988188</v>
      </c>
      <c r="Z2334" t="s">
        <v>3052</v>
      </c>
      <c r="AB2334">
        <f t="shared" si="290"/>
        <v>2022</v>
      </c>
      <c r="AC2334">
        <f t="shared" si="291"/>
        <v>9</v>
      </c>
      <c r="AD2334" t="str">
        <f t="shared" si="292"/>
        <v>Q2</v>
      </c>
      <c r="AE2334" t="str">
        <f t="shared" si="293"/>
        <v>FY22/23</v>
      </c>
      <c r="AF2334" t="str">
        <f t="shared" si="294"/>
        <v>SOUTH</v>
      </c>
    </row>
    <row r="2335" spans="1:32">
      <c r="A2335" t="s">
        <v>3594</v>
      </c>
      <c r="B2335" t="s">
        <v>22</v>
      </c>
      <c r="C2335" t="str">
        <f t="shared" si="288"/>
        <v>SPARES/OTHER</v>
      </c>
      <c r="D2335" s="4">
        <v>44824</v>
      </c>
      <c r="E2335" t="str">
        <f t="shared" si="289"/>
        <v>YAMAHA</v>
      </c>
      <c r="F2335">
        <v>14104304</v>
      </c>
      <c r="G2335" s="19">
        <v>44824</v>
      </c>
      <c r="H2335" t="s">
        <v>1784</v>
      </c>
      <c r="I2335" t="s">
        <v>1785</v>
      </c>
      <c r="J2335">
        <v>1</v>
      </c>
      <c r="K2335">
        <v>1</v>
      </c>
      <c r="L2335">
        <v>3250</v>
      </c>
      <c r="M2335" t="s">
        <v>36</v>
      </c>
      <c r="N2335">
        <v>1.135</v>
      </c>
      <c r="O2335">
        <v>3250</v>
      </c>
      <c r="P2335">
        <f t="shared" si="295"/>
        <v>3688.75</v>
      </c>
      <c r="Q2335" t="s">
        <v>41</v>
      </c>
      <c r="R2335" t="s">
        <v>3050</v>
      </c>
      <c r="S2335" t="s">
        <v>25</v>
      </c>
      <c r="T2335">
        <v>906077</v>
      </c>
      <c r="U2335">
        <v>1621</v>
      </c>
      <c r="V2335" t="s">
        <v>3041</v>
      </c>
      <c r="Y2335">
        <v>988188</v>
      </c>
      <c r="Z2335" t="s">
        <v>3052</v>
      </c>
      <c r="AB2335">
        <f t="shared" si="290"/>
        <v>2022</v>
      </c>
      <c r="AC2335">
        <f t="shared" si="291"/>
        <v>9</v>
      </c>
      <c r="AD2335" t="str">
        <f t="shared" si="292"/>
        <v>Q2</v>
      </c>
      <c r="AE2335" t="str">
        <f t="shared" si="293"/>
        <v>FY22/23</v>
      </c>
      <c r="AF2335" t="str">
        <f t="shared" si="294"/>
        <v>SOUTH</v>
      </c>
    </row>
    <row r="2336" spans="1:32">
      <c r="A2336" t="s">
        <v>3594</v>
      </c>
      <c r="B2336" t="s">
        <v>22</v>
      </c>
      <c r="C2336" t="str">
        <f t="shared" si="288"/>
        <v>SPARES/OTHER</v>
      </c>
      <c r="D2336" s="4">
        <v>44824</v>
      </c>
      <c r="E2336" t="str">
        <f t="shared" si="289"/>
        <v>YAMAHA</v>
      </c>
      <c r="F2336">
        <v>14104304</v>
      </c>
      <c r="G2336" s="19">
        <v>44824</v>
      </c>
      <c r="H2336" t="s">
        <v>2509</v>
      </c>
      <c r="I2336" t="s">
        <v>2510</v>
      </c>
      <c r="J2336">
        <v>1</v>
      </c>
      <c r="K2336">
        <v>1</v>
      </c>
      <c r="L2336">
        <v>2700</v>
      </c>
      <c r="M2336" t="s">
        <v>36</v>
      </c>
      <c r="N2336">
        <v>1.135</v>
      </c>
      <c r="O2336">
        <v>2700</v>
      </c>
      <c r="P2336">
        <f t="shared" si="295"/>
        <v>3064.5</v>
      </c>
      <c r="Q2336" t="s">
        <v>41</v>
      </c>
      <c r="R2336" t="s">
        <v>3050</v>
      </c>
      <c r="S2336" t="s">
        <v>25</v>
      </c>
      <c r="T2336">
        <v>906077</v>
      </c>
      <c r="U2336">
        <v>1344</v>
      </c>
      <c r="V2336" t="s">
        <v>3041</v>
      </c>
      <c r="Y2336">
        <v>988188</v>
      </c>
      <c r="Z2336" t="s">
        <v>3052</v>
      </c>
      <c r="AB2336">
        <f t="shared" si="290"/>
        <v>2022</v>
      </c>
      <c r="AC2336">
        <f t="shared" si="291"/>
        <v>9</v>
      </c>
      <c r="AD2336" t="str">
        <f t="shared" si="292"/>
        <v>Q2</v>
      </c>
      <c r="AE2336" t="str">
        <f t="shared" si="293"/>
        <v>FY22/23</v>
      </c>
      <c r="AF2336" t="str">
        <f t="shared" si="294"/>
        <v>SOUTH</v>
      </c>
    </row>
    <row r="2337" spans="1:32">
      <c r="A2337" t="s">
        <v>3594</v>
      </c>
      <c r="B2337" t="s">
        <v>22</v>
      </c>
      <c r="C2337" t="str">
        <f t="shared" si="288"/>
        <v>SPARES/OTHER</v>
      </c>
      <c r="D2337" s="4">
        <v>44824</v>
      </c>
      <c r="E2337" t="str">
        <f t="shared" si="289"/>
        <v>YAMAHA</v>
      </c>
      <c r="F2337">
        <v>14104304</v>
      </c>
      <c r="G2337" s="19">
        <v>44824</v>
      </c>
      <c r="H2337" t="s">
        <v>2518</v>
      </c>
      <c r="I2337" t="s">
        <v>1569</v>
      </c>
      <c r="J2337">
        <v>4</v>
      </c>
      <c r="K2337">
        <v>4</v>
      </c>
      <c r="L2337">
        <v>8000</v>
      </c>
      <c r="M2337" t="s">
        <v>36</v>
      </c>
      <c r="N2337">
        <v>1.135</v>
      </c>
      <c r="O2337">
        <v>8000</v>
      </c>
      <c r="P2337">
        <f t="shared" si="295"/>
        <v>9080</v>
      </c>
      <c r="Q2337" t="s">
        <v>41</v>
      </c>
      <c r="R2337" t="s">
        <v>3050</v>
      </c>
      <c r="S2337" t="s">
        <v>25</v>
      </c>
      <c r="T2337">
        <v>906077</v>
      </c>
      <c r="U2337">
        <v>4220</v>
      </c>
      <c r="V2337" t="s">
        <v>3041</v>
      </c>
      <c r="Y2337">
        <v>988188</v>
      </c>
      <c r="Z2337" t="s">
        <v>3052</v>
      </c>
      <c r="AB2337">
        <f t="shared" si="290"/>
        <v>2022</v>
      </c>
      <c r="AC2337">
        <f t="shared" si="291"/>
        <v>9</v>
      </c>
      <c r="AD2337" t="str">
        <f t="shared" si="292"/>
        <v>Q2</v>
      </c>
      <c r="AE2337" t="str">
        <f t="shared" si="293"/>
        <v>FY22/23</v>
      </c>
      <c r="AF2337" t="str">
        <f t="shared" si="294"/>
        <v>SOUTH</v>
      </c>
    </row>
    <row r="2338" spans="1:32">
      <c r="A2338" t="s">
        <v>3594</v>
      </c>
      <c r="B2338" t="s">
        <v>22</v>
      </c>
      <c r="C2338" t="str">
        <f t="shared" si="288"/>
        <v>SPARES/OTHER</v>
      </c>
      <c r="D2338" s="4">
        <v>44824</v>
      </c>
      <c r="E2338" t="str">
        <f t="shared" si="289"/>
        <v>YAMAHA</v>
      </c>
      <c r="F2338">
        <v>14104304</v>
      </c>
      <c r="G2338" s="19">
        <v>44824</v>
      </c>
      <c r="H2338" t="s">
        <v>2448</v>
      </c>
      <c r="I2338" t="s">
        <v>2449</v>
      </c>
      <c r="J2338">
        <v>10</v>
      </c>
      <c r="K2338">
        <v>10</v>
      </c>
      <c r="L2338">
        <v>4800</v>
      </c>
      <c r="M2338" t="s">
        <v>36</v>
      </c>
      <c r="N2338">
        <v>1.135</v>
      </c>
      <c r="O2338">
        <v>4800</v>
      </c>
      <c r="P2338">
        <f t="shared" si="295"/>
        <v>5448</v>
      </c>
      <c r="Q2338" t="s">
        <v>41</v>
      </c>
      <c r="R2338" t="s">
        <v>3050</v>
      </c>
      <c r="S2338" t="s">
        <v>25</v>
      </c>
      <c r="T2338">
        <v>906077</v>
      </c>
      <c r="U2338">
        <v>2480</v>
      </c>
      <c r="V2338" t="s">
        <v>3041</v>
      </c>
      <c r="Y2338">
        <v>988188</v>
      </c>
      <c r="Z2338" t="s">
        <v>3052</v>
      </c>
      <c r="AB2338">
        <f t="shared" si="290"/>
        <v>2022</v>
      </c>
      <c r="AC2338">
        <f t="shared" si="291"/>
        <v>9</v>
      </c>
      <c r="AD2338" t="str">
        <f t="shared" si="292"/>
        <v>Q2</v>
      </c>
      <c r="AE2338" t="str">
        <f t="shared" si="293"/>
        <v>FY22/23</v>
      </c>
      <c r="AF2338" t="str">
        <f t="shared" si="294"/>
        <v>SOUTH</v>
      </c>
    </row>
    <row r="2339" spans="1:32">
      <c r="A2339" t="s">
        <v>3594</v>
      </c>
      <c r="B2339" t="s">
        <v>22</v>
      </c>
      <c r="C2339" t="str">
        <f t="shared" si="288"/>
        <v>SPARES/OTHER</v>
      </c>
      <c r="D2339" s="4">
        <v>44824</v>
      </c>
      <c r="E2339" t="str">
        <f t="shared" si="289"/>
        <v>YAMAHA</v>
      </c>
      <c r="F2339">
        <v>14104304</v>
      </c>
      <c r="G2339" s="19">
        <v>44824</v>
      </c>
      <c r="H2339" t="s">
        <v>1817</v>
      </c>
      <c r="I2339" t="s">
        <v>1818</v>
      </c>
      <c r="J2339">
        <v>1</v>
      </c>
      <c r="K2339">
        <v>1</v>
      </c>
      <c r="L2339">
        <v>1650</v>
      </c>
      <c r="M2339" t="s">
        <v>36</v>
      </c>
      <c r="N2339">
        <v>1.135</v>
      </c>
      <c r="O2339">
        <v>1650</v>
      </c>
      <c r="P2339">
        <f t="shared" si="295"/>
        <v>1872.75</v>
      </c>
      <c r="Q2339" t="s">
        <v>41</v>
      </c>
      <c r="R2339" t="s">
        <v>3050</v>
      </c>
      <c r="S2339" t="s">
        <v>25</v>
      </c>
      <c r="T2339">
        <v>906077</v>
      </c>
      <c r="U2339">
        <v>866</v>
      </c>
      <c r="V2339" t="s">
        <v>3041</v>
      </c>
      <c r="Y2339">
        <v>988188</v>
      </c>
      <c r="Z2339" t="s">
        <v>3052</v>
      </c>
      <c r="AB2339">
        <f t="shared" si="290"/>
        <v>2022</v>
      </c>
      <c r="AC2339">
        <f t="shared" si="291"/>
        <v>9</v>
      </c>
      <c r="AD2339" t="str">
        <f t="shared" si="292"/>
        <v>Q2</v>
      </c>
      <c r="AE2339" t="str">
        <f t="shared" si="293"/>
        <v>FY22/23</v>
      </c>
      <c r="AF2339" t="str">
        <f t="shared" si="294"/>
        <v>SOUTH</v>
      </c>
    </row>
    <row r="2340" spans="1:32">
      <c r="A2340" t="s">
        <v>3594</v>
      </c>
      <c r="B2340" t="s">
        <v>22</v>
      </c>
      <c r="C2340" t="str">
        <f t="shared" si="288"/>
        <v>SPARES/OTHER</v>
      </c>
      <c r="D2340" s="4">
        <v>44824</v>
      </c>
      <c r="E2340" t="str">
        <f t="shared" si="289"/>
        <v>YAMAHA</v>
      </c>
      <c r="F2340">
        <v>14104304</v>
      </c>
      <c r="G2340" s="19">
        <v>44824</v>
      </c>
      <c r="H2340" t="s">
        <v>2519</v>
      </c>
      <c r="I2340" t="s">
        <v>2520</v>
      </c>
      <c r="J2340">
        <v>16</v>
      </c>
      <c r="K2340">
        <v>16</v>
      </c>
      <c r="L2340">
        <v>400</v>
      </c>
      <c r="M2340" t="s">
        <v>36</v>
      </c>
      <c r="N2340">
        <v>1.135</v>
      </c>
      <c r="O2340">
        <v>400</v>
      </c>
      <c r="P2340">
        <f t="shared" si="295"/>
        <v>454</v>
      </c>
      <c r="Q2340" t="s">
        <v>41</v>
      </c>
      <c r="R2340" t="s">
        <v>3050</v>
      </c>
      <c r="S2340" t="s">
        <v>25</v>
      </c>
      <c r="T2340">
        <v>906077</v>
      </c>
      <c r="U2340">
        <v>208</v>
      </c>
      <c r="V2340" t="s">
        <v>3041</v>
      </c>
      <c r="Y2340">
        <v>988188</v>
      </c>
      <c r="Z2340" t="s">
        <v>3052</v>
      </c>
      <c r="AB2340">
        <f t="shared" si="290"/>
        <v>2022</v>
      </c>
      <c r="AC2340">
        <f t="shared" si="291"/>
        <v>9</v>
      </c>
      <c r="AD2340" t="str">
        <f t="shared" si="292"/>
        <v>Q2</v>
      </c>
      <c r="AE2340" t="str">
        <f t="shared" si="293"/>
        <v>FY22/23</v>
      </c>
      <c r="AF2340" t="str">
        <f t="shared" si="294"/>
        <v>SOUTH</v>
      </c>
    </row>
    <row r="2341" spans="1:32">
      <c r="A2341" t="s">
        <v>3594</v>
      </c>
      <c r="B2341" t="s">
        <v>22</v>
      </c>
      <c r="C2341" t="str">
        <f t="shared" si="288"/>
        <v>SPARES/OTHER</v>
      </c>
      <c r="D2341" s="4">
        <v>44824</v>
      </c>
      <c r="E2341" t="str">
        <f t="shared" si="289"/>
        <v>YAMAHA</v>
      </c>
      <c r="F2341">
        <v>14104304</v>
      </c>
      <c r="G2341" s="19">
        <v>44824</v>
      </c>
      <c r="H2341" t="s">
        <v>2521</v>
      </c>
      <c r="I2341" t="s">
        <v>2522</v>
      </c>
      <c r="J2341">
        <v>36</v>
      </c>
      <c r="K2341">
        <v>36</v>
      </c>
      <c r="L2341">
        <v>144</v>
      </c>
      <c r="M2341" t="s">
        <v>36</v>
      </c>
      <c r="N2341">
        <v>1.135</v>
      </c>
      <c r="O2341">
        <v>144</v>
      </c>
      <c r="P2341">
        <f t="shared" si="295"/>
        <v>163.44</v>
      </c>
      <c r="Q2341" t="s">
        <v>41</v>
      </c>
      <c r="R2341" t="s">
        <v>3050</v>
      </c>
      <c r="S2341" t="s">
        <v>25</v>
      </c>
      <c r="T2341">
        <v>906077</v>
      </c>
      <c r="U2341">
        <v>72</v>
      </c>
      <c r="V2341" t="s">
        <v>3041</v>
      </c>
      <c r="Y2341">
        <v>988188</v>
      </c>
      <c r="Z2341" t="s">
        <v>3052</v>
      </c>
      <c r="AB2341">
        <f t="shared" si="290"/>
        <v>2022</v>
      </c>
      <c r="AC2341">
        <f t="shared" si="291"/>
        <v>9</v>
      </c>
      <c r="AD2341" t="str">
        <f t="shared" si="292"/>
        <v>Q2</v>
      </c>
      <c r="AE2341" t="str">
        <f t="shared" si="293"/>
        <v>FY22/23</v>
      </c>
      <c r="AF2341" t="str">
        <f t="shared" si="294"/>
        <v>SOUTH</v>
      </c>
    </row>
    <row r="2342" spans="1:32">
      <c r="A2342" t="s">
        <v>3594</v>
      </c>
      <c r="B2342" t="s">
        <v>22</v>
      </c>
      <c r="C2342" t="str">
        <f t="shared" si="288"/>
        <v>SPARES/OTHER</v>
      </c>
      <c r="D2342" s="4">
        <v>44824</v>
      </c>
      <c r="E2342" t="str">
        <f t="shared" si="289"/>
        <v>YAMAHA</v>
      </c>
      <c r="F2342">
        <v>14104304</v>
      </c>
      <c r="G2342" s="19">
        <v>44824</v>
      </c>
      <c r="H2342" t="s">
        <v>145</v>
      </c>
      <c r="I2342" t="s">
        <v>146</v>
      </c>
      <c r="J2342">
        <v>36</v>
      </c>
      <c r="K2342">
        <v>36</v>
      </c>
      <c r="L2342">
        <v>72</v>
      </c>
      <c r="M2342" t="s">
        <v>36</v>
      </c>
      <c r="N2342">
        <v>1.135</v>
      </c>
      <c r="O2342">
        <v>72</v>
      </c>
      <c r="P2342">
        <f t="shared" si="295"/>
        <v>81.72</v>
      </c>
      <c r="Q2342" t="s">
        <v>41</v>
      </c>
      <c r="R2342" t="s">
        <v>3050</v>
      </c>
      <c r="S2342" t="s">
        <v>25</v>
      </c>
      <c r="T2342">
        <v>906077</v>
      </c>
      <c r="U2342">
        <v>36</v>
      </c>
      <c r="V2342" t="s">
        <v>3041</v>
      </c>
      <c r="Y2342">
        <v>988188</v>
      </c>
      <c r="Z2342" t="s">
        <v>3052</v>
      </c>
      <c r="AB2342">
        <f t="shared" si="290"/>
        <v>2022</v>
      </c>
      <c r="AC2342">
        <f t="shared" si="291"/>
        <v>9</v>
      </c>
      <c r="AD2342" t="str">
        <f t="shared" si="292"/>
        <v>Q2</v>
      </c>
      <c r="AE2342" t="str">
        <f t="shared" si="293"/>
        <v>FY22/23</v>
      </c>
      <c r="AF2342" t="str">
        <f t="shared" si="294"/>
        <v>SOUTH</v>
      </c>
    </row>
    <row r="2343" spans="1:32">
      <c r="A2343" t="s">
        <v>3594</v>
      </c>
      <c r="B2343" t="s">
        <v>22</v>
      </c>
      <c r="C2343" t="str">
        <f t="shared" si="288"/>
        <v>SPARES/OTHER</v>
      </c>
      <c r="D2343" s="4">
        <v>44824</v>
      </c>
      <c r="E2343" t="str">
        <f t="shared" si="289"/>
        <v>YAMAHA</v>
      </c>
      <c r="F2343">
        <v>14104304</v>
      </c>
      <c r="G2343" s="19">
        <v>44824</v>
      </c>
      <c r="H2343" t="s">
        <v>2529</v>
      </c>
      <c r="I2343" t="s">
        <v>2530</v>
      </c>
      <c r="J2343">
        <v>2</v>
      </c>
      <c r="K2343">
        <v>2</v>
      </c>
      <c r="L2343">
        <v>100</v>
      </c>
      <c r="M2343" t="s">
        <v>36</v>
      </c>
      <c r="N2343">
        <v>1.135</v>
      </c>
      <c r="O2343">
        <v>100</v>
      </c>
      <c r="P2343">
        <f t="shared" si="295"/>
        <v>113.5</v>
      </c>
      <c r="Q2343" t="s">
        <v>41</v>
      </c>
      <c r="R2343" t="s">
        <v>3050</v>
      </c>
      <c r="S2343" t="s">
        <v>25</v>
      </c>
      <c r="T2343">
        <v>906077</v>
      </c>
      <c r="U2343">
        <v>54</v>
      </c>
      <c r="V2343" t="s">
        <v>3041</v>
      </c>
      <c r="Y2343">
        <v>988188</v>
      </c>
      <c r="Z2343" t="s">
        <v>3052</v>
      </c>
      <c r="AB2343">
        <f t="shared" si="290"/>
        <v>2022</v>
      </c>
      <c r="AC2343">
        <f t="shared" si="291"/>
        <v>9</v>
      </c>
      <c r="AD2343" t="str">
        <f t="shared" si="292"/>
        <v>Q2</v>
      </c>
      <c r="AE2343" t="str">
        <f t="shared" si="293"/>
        <v>FY22/23</v>
      </c>
      <c r="AF2343" t="str">
        <f t="shared" si="294"/>
        <v>SOUTH</v>
      </c>
    </row>
    <row r="2344" spans="1:32">
      <c r="A2344" t="s">
        <v>3594</v>
      </c>
      <c r="B2344" t="s">
        <v>22</v>
      </c>
      <c r="C2344" t="str">
        <f t="shared" si="288"/>
        <v>SPARES/OTHER</v>
      </c>
      <c r="D2344" s="4">
        <v>44824</v>
      </c>
      <c r="E2344" t="str">
        <f t="shared" si="289"/>
        <v>YAMAHA</v>
      </c>
      <c r="F2344">
        <v>14104304</v>
      </c>
      <c r="G2344" s="19">
        <v>44824</v>
      </c>
      <c r="H2344" t="s">
        <v>2523</v>
      </c>
      <c r="I2344" t="s">
        <v>1585</v>
      </c>
      <c r="J2344">
        <v>1</v>
      </c>
      <c r="K2344">
        <v>1</v>
      </c>
      <c r="L2344">
        <v>8700</v>
      </c>
      <c r="M2344" t="s">
        <v>36</v>
      </c>
      <c r="N2344">
        <v>1.135</v>
      </c>
      <c r="O2344">
        <v>8700</v>
      </c>
      <c r="P2344">
        <f t="shared" si="295"/>
        <v>9874.5</v>
      </c>
      <c r="Q2344" t="s">
        <v>41</v>
      </c>
      <c r="R2344" t="s">
        <v>3050</v>
      </c>
      <c r="S2344" t="s">
        <v>25</v>
      </c>
      <c r="T2344">
        <v>906077</v>
      </c>
      <c r="U2344">
        <v>4644</v>
      </c>
      <c r="V2344" t="s">
        <v>3041</v>
      </c>
      <c r="Y2344">
        <v>988188</v>
      </c>
      <c r="Z2344" t="s">
        <v>3052</v>
      </c>
      <c r="AB2344">
        <f t="shared" si="290"/>
        <v>2022</v>
      </c>
      <c r="AC2344">
        <f t="shared" si="291"/>
        <v>9</v>
      </c>
      <c r="AD2344" t="str">
        <f t="shared" si="292"/>
        <v>Q2</v>
      </c>
      <c r="AE2344" t="str">
        <f t="shared" si="293"/>
        <v>FY22/23</v>
      </c>
      <c r="AF2344" t="str">
        <f t="shared" si="294"/>
        <v>SOUTH</v>
      </c>
    </row>
    <row r="2345" spans="1:32">
      <c r="A2345" t="s">
        <v>3594</v>
      </c>
      <c r="B2345" t="s">
        <v>22</v>
      </c>
      <c r="C2345" t="str">
        <f t="shared" si="288"/>
        <v>SPARES/OTHER</v>
      </c>
      <c r="D2345" s="4">
        <v>44824</v>
      </c>
      <c r="E2345" t="str">
        <f t="shared" si="289"/>
        <v>YAMAHA</v>
      </c>
      <c r="F2345">
        <v>14104304</v>
      </c>
      <c r="G2345" s="19">
        <v>44824</v>
      </c>
      <c r="H2345" t="s">
        <v>2524</v>
      </c>
      <c r="I2345" t="s">
        <v>2525</v>
      </c>
      <c r="J2345">
        <v>4</v>
      </c>
      <c r="K2345">
        <v>4</v>
      </c>
      <c r="L2345">
        <v>440</v>
      </c>
      <c r="M2345" t="s">
        <v>36</v>
      </c>
      <c r="N2345">
        <v>1.135</v>
      </c>
      <c r="O2345">
        <v>440</v>
      </c>
      <c r="P2345">
        <f t="shared" si="295"/>
        <v>499.4</v>
      </c>
      <c r="Q2345" t="s">
        <v>41</v>
      </c>
      <c r="R2345" t="s">
        <v>3050</v>
      </c>
      <c r="S2345" t="s">
        <v>25</v>
      </c>
      <c r="T2345">
        <v>906077</v>
      </c>
      <c r="U2345">
        <v>212</v>
      </c>
      <c r="V2345" t="s">
        <v>3041</v>
      </c>
      <c r="Y2345">
        <v>988188</v>
      </c>
      <c r="Z2345" t="s">
        <v>3052</v>
      </c>
      <c r="AB2345">
        <f t="shared" si="290"/>
        <v>2022</v>
      </c>
      <c r="AC2345">
        <f t="shared" si="291"/>
        <v>9</v>
      </c>
      <c r="AD2345" t="str">
        <f t="shared" si="292"/>
        <v>Q2</v>
      </c>
      <c r="AE2345" t="str">
        <f t="shared" si="293"/>
        <v>FY22/23</v>
      </c>
      <c r="AF2345" t="str">
        <f t="shared" si="294"/>
        <v>SOUTH</v>
      </c>
    </row>
    <row r="2346" spans="1:32">
      <c r="A2346" t="s">
        <v>3594</v>
      </c>
      <c r="B2346" t="s">
        <v>22</v>
      </c>
      <c r="C2346" t="str">
        <f t="shared" si="288"/>
        <v>SPARES/OTHER</v>
      </c>
      <c r="D2346" s="4">
        <v>44824</v>
      </c>
      <c r="E2346" t="str">
        <f t="shared" si="289"/>
        <v>YAMAHA</v>
      </c>
      <c r="F2346">
        <v>14104304</v>
      </c>
      <c r="G2346" s="19">
        <v>44824</v>
      </c>
      <c r="H2346" t="s">
        <v>2527</v>
      </c>
      <c r="I2346" t="s">
        <v>2528</v>
      </c>
      <c r="J2346">
        <v>2</v>
      </c>
      <c r="K2346">
        <v>2</v>
      </c>
      <c r="L2346">
        <v>100</v>
      </c>
      <c r="M2346" t="s">
        <v>36</v>
      </c>
      <c r="N2346">
        <v>1.135</v>
      </c>
      <c r="O2346">
        <v>100</v>
      </c>
      <c r="P2346">
        <f t="shared" si="295"/>
        <v>113.5</v>
      </c>
      <c r="Q2346" t="s">
        <v>41</v>
      </c>
      <c r="R2346" t="s">
        <v>3050</v>
      </c>
      <c r="S2346" t="s">
        <v>25</v>
      </c>
      <c r="T2346">
        <v>906077</v>
      </c>
      <c r="U2346">
        <v>54</v>
      </c>
      <c r="V2346" t="s">
        <v>3041</v>
      </c>
      <c r="Y2346">
        <v>988188</v>
      </c>
      <c r="Z2346" t="s">
        <v>3052</v>
      </c>
      <c r="AB2346">
        <f t="shared" si="290"/>
        <v>2022</v>
      </c>
      <c r="AC2346">
        <f t="shared" si="291"/>
        <v>9</v>
      </c>
      <c r="AD2346" t="str">
        <f t="shared" si="292"/>
        <v>Q2</v>
      </c>
      <c r="AE2346" t="str">
        <f t="shared" si="293"/>
        <v>FY22/23</v>
      </c>
      <c r="AF2346" t="str">
        <f t="shared" si="294"/>
        <v>SOUTH</v>
      </c>
    </row>
    <row r="2347" spans="1:32">
      <c r="A2347" t="s">
        <v>3594</v>
      </c>
      <c r="B2347" t="s">
        <v>22</v>
      </c>
      <c r="C2347" t="str">
        <f t="shared" si="288"/>
        <v>SPARES/OTHER</v>
      </c>
      <c r="D2347" s="4">
        <v>44824</v>
      </c>
      <c r="E2347" t="str">
        <f t="shared" si="289"/>
        <v>YAMAHA</v>
      </c>
      <c r="F2347">
        <v>14104304</v>
      </c>
      <c r="G2347" s="19">
        <v>44824</v>
      </c>
      <c r="H2347" t="s">
        <v>147</v>
      </c>
      <c r="I2347" t="s">
        <v>148</v>
      </c>
      <c r="J2347">
        <v>16</v>
      </c>
      <c r="K2347">
        <v>16</v>
      </c>
      <c r="L2347">
        <v>880</v>
      </c>
      <c r="M2347" t="s">
        <v>36</v>
      </c>
      <c r="N2347">
        <v>1.135</v>
      </c>
      <c r="O2347">
        <v>880</v>
      </c>
      <c r="P2347">
        <f t="shared" si="295"/>
        <v>998.8</v>
      </c>
      <c r="Q2347" t="s">
        <v>41</v>
      </c>
      <c r="R2347" t="s">
        <v>3050</v>
      </c>
      <c r="S2347" t="s">
        <v>25</v>
      </c>
      <c r="T2347">
        <v>906077</v>
      </c>
      <c r="U2347">
        <v>464</v>
      </c>
      <c r="V2347" t="s">
        <v>3041</v>
      </c>
      <c r="Y2347">
        <v>988188</v>
      </c>
      <c r="Z2347" t="s">
        <v>3052</v>
      </c>
      <c r="AB2347">
        <f t="shared" si="290"/>
        <v>2022</v>
      </c>
      <c r="AC2347">
        <f t="shared" si="291"/>
        <v>9</v>
      </c>
      <c r="AD2347" t="str">
        <f t="shared" si="292"/>
        <v>Q2</v>
      </c>
      <c r="AE2347" t="str">
        <f t="shared" si="293"/>
        <v>FY22/23</v>
      </c>
      <c r="AF2347" t="str">
        <f t="shared" si="294"/>
        <v>SOUTH</v>
      </c>
    </row>
    <row r="2348" spans="1:32">
      <c r="A2348" t="s">
        <v>3594</v>
      </c>
      <c r="B2348" t="s">
        <v>22</v>
      </c>
      <c r="C2348" t="str">
        <f t="shared" si="288"/>
        <v>SPARES/OTHER</v>
      </c>
      <c r="D2348" s="4">
        <v>44824</v>
      </c>
      <c r="E2348" t="str">
        <f t="shared" si="289"/>
        <v>YAMAHA</v>
      </c>
      <c r="F2348">
        <v>14104304</v>
      </c>
      <c r="G2348" s="19">
        <v>44824</v>
      </c>
      <c r="H2348" t="s">
        <v>2526</v>
      </c>
      <c r="I2348" t="s">
        <v>1431</v>
      </c>
      <c r="J2348">
        <v>4</v>
      </c>
      <c r="K2348">
        <v>4</v>
      </c>
      <c r="L2348">
        <v>1946.88</v>
      </c>
      <c r="M2348" t="s">
        <v>36</v>
      </c>
      <c r="N2348">
        <v>1.135</v>
      </c>
      <c r="O2348">
        <v>1946.88</v>
      </c>
      <c r="P2348">
        <f t="shared" si="295"/>
        <v>2209.7088000000003</v>
      </c>
      <c r="Q2348" t="s">
        <v>41</v>
      </c>
      <c r="R2348" t="s">
        <v>3050</v>
      </c>
      <c r="S2348" t="s">
        <v>25</v>
      </c>
      <c r="T2348">
        <v>906077</v>
      </c>
      <c r="U2348">
        <v>636</v>
      </c>
      <c r="V2348" t="s">
        <v>3041</v>
      </c>
      <c r="Y2348">
        <v>988188</v>
      </c>
      <c r="Z2348" t="s">
        <v>3052</v>
      </c>
      <c r="AB2348">
        <f t="shared" si="290"/>
        <v>2022</v>
      </c>
      <c r="AC2348">
        <f t="shared" si="291"/>
        <v>9</v>
      </c>
      <c r="AD2348" t="str">
        <f t="shared" si="292"/>
        <v>Q2</v>
      </c>
      <c r="AE2348" t="str">
        <f t="shared" si="293"/>
        <v>FY22/23</v>
      </c>
      <c r="AF2348" t="str">
        <f t="shared" si="294"/>
        <v>SOUTH</v>
      </c>
    </row>
    <row r="2349" spans="1:32">
      <c r="A2349" t="s">
        <v>3594</v>
      </c>
      <c r="B2349" t="s">
        <v>22</v>
      </c>
      <c r="C2349" t="str">
        <f t="shared" si="288"/>
        <v>SPARES/OTHER</v>
      </c>
      <c r="D2349" s="4">
        <v>44824</v>
      </c>
      <c r="E2349" t="str">
        <f t="shared" si="289"/>
        <v>YAMAHA</v>
      </c>
      <c r="F2349">
        <v>14104304</v>
      </c>
      <c r="G2349" s="19">
        <v>44824</v>
      </c>
      <c r="H2349" t="s">
        <v>2517</v>
      </c>
      <c r="I2349" t="s">
        <v>1431</v>
      </c>
      <c r="J2349">
        <v>4</v>
      </c>
      <c r="K2349">
        <v>4</v>
      </c>
      <c r="L2349">
        <v>707.96</v>
      </c>
      <c r="M2349" t="s">
        <v>36</v>
      </c>
      <c r="N2349">
        <v>1.135</v>
      </c>
      <c r="O2349">
        <v>707.96</v>
      </c>
      <c r="P2349">
        <f t="shared" si="295"/>
        <v>803.53460000000007</v>
      </c>
      <c r="Q2349" t="s">
        <v>41</v>
      </c>
      <c r="R2349" t="s">
        <v>3050</v>
      </c>
      <c r="S2349" t="s">
        <v>25</v>
      </c>
      <c r="T2349">
        <v>906077</v>
      </c>
      <c r="U2349">
        <v>472</v>
      </c>
      <c r="V2349" t="s">
        <v>3041</v>
      </c>
      <c r="Y2349">
        <v>988188</v>
      </c>
      <c r="Z2349" t="s">
        <v>3052</v>
      </c>
      <c r="AB2349">
        <f t="shared" si="290"/>
        <v>2022</v>
      </c>
      <c r="AC2349">
        <f t="shared" si="291"/>
        <v>9</v>
      </c>
      <c r="AD2349" t="str">
        <f t="shared" si="292"/>
        <v>Q2</v>
      </c>
      <c r="AE2349" t="str">
        <f t="shared" si="293"/>
        <v>FY22/23</v>
      </c>
      <c r="AF2349" t="str">
        <f t="shared" si="294"/>
        <v>SOUTH</v>
      </c>
    </row>
    <row r="2350" spans="1:32">
      <c r="A2350" t="s">
        <v>3594</v>
      </c>
      <c r="B2350" t="s">
        <v>22</v>
      </c>
      <c r="C2350" t="str">
        <f t="shared" si="288"/>
        <v>SPARES/OTHER</v>
      </c>
      <c r="D2350" s="4">
        <v>44824</v>
      </c>
      <c r="E2350" t="str">
        <f t="shared" si="289"/>
        <v>OTHERS</v>
      </c>
      <c r="F2350">
        <v>14104304</v>
      </c>
      <c r="G2350" s="19">
        <v>44824</v>
      </c>
      <c r="H2350" t="s">
        <v>3394</v>
      </c>
      <c r="I2350" t="s">
        <v>351</v>
      </c>
      <c r="J2350">
        <v>5</v>
      </c>
      <c r="K2350">
        <v>5</v>
      </c>
      <c r="L2350">
        <v>6504.4</v>
      </c>
      <c r="M2350" t="s">
        <v>36</v>
      </c>
      <c r="N2350">
        <v>1.135</v>
      </c>
      <c r="O2350">
        <v>6504.4</v>
      </c>
      <c r="P2350">
        <f t="shared" si="295"/>
        <v>7382.4939999999997</v>
      </c>
      <c r="Q2350" t="s">
        <v>41</v>
      </c>
      <c r="R2350" t="s">
        <v>3050</v>
      </c>
      <c r="S2350" t="s">
        <v>25</v>
      </c>
      <c r="T2350">
        <v>906077</v>
      </c>
      <c r="U2350">
        <v>2212.4</v>
      </c>
      <c r="V2350" t="s">
        <v>3041</v>
      </c>
      <c r="Y2350">
        <v>988188</v>
      </c>
      <c r="Z2350" t="s">
        <v>3052</v>
      </c>
      <c r="AB2350">
        <f t="shared" si="290"/>
        <v>2022</v>
      </c>
      <c r="AC2350">
        <f t="shared" si="291"/>
        <v>9</v>
      </c>
      <c r="AD2350" t="str">
        <f t="shared" si="292"/>
        <v>Q2</v>
      </c>
      <c r="AE2350" t="str">
        <f t="shared" si="293"/>
        <v>FY22/23</v>
      </c>
      <c r="AF2350" t="str">
        <f t="shared" si="294"/>
        <v>SOUTH</v>
      </c>
    </row>
    <row r="2351" spans="1:32">
      <c r="A2351" t="s">
        <v>3594</v>
      </c>
      <c r="B2351" t="s">
        <v>22</v>
      </c>
      <c r="C2351" t="str">
        <f t="shared" si="288"/>
        <v>SPARES/OTHER</v>
      </c>
      <c r="D2351" s="4">
        <v>44824</v>
      </c>
      <c r="E2351" t="str">
        <f t="shared" si="289"/>
        <v>OTHERS</v>
      </c>
      <c r="F2351">
        <v>14104304</v>
      </c>
      <c r="G2351" s="19">
        <v>44824</v>
      </c>
      <c r="H2351" t="s">
        <v>3236</v>
      </c>
      <c r="I2351" t="s">
        <v>351</v>
      </c>
      <c r="J2351">
        <v>15</v>
      </c>
      <c r="K2351">
        <v>15</v>
      </c>
      <c r="L2351">
        <v>17256.599999999999</v>
      </c>
      <c r="M2351" t="s">
        <v>36</v>
      </c>
      <c r="N2351">
        <v>1.135</v>
      </c>
      <c r="O2351">
        <v>17256.599999999999</v>
      </c>
      <c r="P2351">
        <f t="shared" si="295"/>
        <v>19586.240999999998</v>
      </c>
      <c r="Q2351" t="s">
        <v>41</v>
      </c>
      <c r="R2351" t="s">
        <v>3050</v>
      </c>
      <c r="S2351" t="s">
        <v>25</v>
      </c>
      <c r="T2351">
        <v>906077</v>
      </c>
      <c r="U2351">
        <v>4645.95</v>
      </c>
      <c r="V2351" t="s">
        <v>3041</v>
      </c>
      <c r="Y2351">
        <v>988188</v>
      </c>
      <c r="Z2351" t="s">
        <v>3052</v>
      </c>
      <c r="AB2351">
        <f t="shared" si="290"/>
        <v>2022</v>
      </c>
      <c r="AC2351">
        <f t="shared" si="291"/>
        <v>9</v>
      </c>
      <c r="AD2351" t="str">
        <f t="shared" si="292"/>
        <v>Q2</v>
      </c>
      <c r="AE2351" t="str">
        <f t="shared" si="293"/>
        <v>FY22/23</v>
      </c>
      <c r="AF2351" t="str">
        <f t="shared" si="294"/>
        <v>SOUTH</v>
      </c>
    </row>
    <row r="2352" spans="1:32">
      <c r="A2352" t="s">
        <v>3594</v>
      </c>
      <c r="B2352" t="s">
        <v>22</v>
      </c>
      <c r="C2352" t="str">
        <f t="shared" si="288"/>
        <v>SPARES/OTHER</v>
      </c>
      <c r="D2352" s="4">
        <v>44824</v>
      </c>
      <c r="E2352" t="str">
        <f t="shared" si="289"/>
        <v>YAMAHA</v>
      </c>
      <c r="F2352">
        <v>14104304</v>
      </c>
      <c r="G2352" s="19">
        <v>44824</v>
      </c>
      <c r="H2352" t="s">
        <v>2503</v>
      </c>
      <c r="I2352" t="s">
        <v>2504</v>
      </c>
      <c r="J2352">
        <v>5</v>
      </c>
      <c r="K2352">
        <v>5</v>
      </c>
      <c r="L2352">
        <v>5752.2</v>
      </c>
      <c r="M2352" t="s">
        <v>36</v>
      </c>
      <c r="N2352">
        <v>1.135</v>
      </c>
      <c r="O2352">
        <v>5752.2</v>
      </c>
      <c r="P2352">
        <f t="shared" si="295"/>
        <v>6528.7470000000003</v>
      </c>
      <c r="Q2352" t="s">
        <v>41</v>
      </c>
      <c r="R2352" t="s">
        <v>3050</v>
      </c>
      <c r="S2352" t="s">
        <v>25</v>
      </c>
      <c r="T2352">
        <v>906077</v>
      </c>
      <c r="U2352">
        <v>2400</v>
      </c>
      <c r="V2352" t="s">
        <v>3041</v>
      </c>
      <c r="Y2352">
        <v>988188</v>
      </c>
      <c r="Z2352" t="s">
        <v>3052</v>
      </c>
      <c r="AB2352">
        <f t="shared" si="290"/>
        <v>2022</v>
      </c>
      <c r="AC2352">
        <f t="shared" si="291"/>
        <v>9</v>
      </c>
      <c r="AD2352" t="str">
        <f t="shared" si="292"/>
        <v>Q2</v>
      </c>
      <c r="AE2352" t="str">
        <f t="shared" si="293"/>
        <v>FY22/23</v>
      </c>
      <c r="AF2352" t="str">
        <f t="shared" si="294"/>
        <v>SOUTH</v>
      </c>
    </row>
    <row r="2353" spans="1:32">
      <c r="A2353" t="s">
        <v>3594</v>
      </c>
      <c r="B2353" t="s">
        <v>22</v>
      </c>
      <c r="C2353" t="str">
        <f t="shared" si="288"/>
        <v>SPARES/OTHER</v>
      </c>
      <c r="D2353" s="4">
        <v>44824</v>
      </c>
      <c r="E2353" t="str">
        <f t="shared" si="289"/>
        <v>OTHERS</v>
      </c>
      <c r="F2353">
        <v>14104304</v>
      </c>
      <c r="G2353" s="19">
        <v>44824</v>
      </c>
      <c r="H2353" t="s">
        <v>3180</v>
      </c>
      <c r="I2353" t="s">
        <v>351</v>
      </c>
      <c r="J2353">
        <v>10</v>
      </c>
      <c r="K2353">
        <v>10</v>
      </c>
      <c r="L2353">
        <v>12212.3</v>
      </c>
      <c r="M2353" t="s">
        <v>36</v>
      </c>
      <c r="N2353">
        <v>1.135</v>
      </c>
      <c r="O2353">
        <v>12212.3</v>
      </c>
      <c r="P2353">
        <f t="shared" si="295"/>
        <v>13860.960499999999</v>
      </c>
      <c r="Q2353" t="s">
        <v>41</v>
      </c>
      <c r="R2353" t="s">
        <v>3050</v>
      </c>
      <c r="S2353" t="s">
        <v>25</v>
      </c>
      <c r="T2353">
        <v>906077</v>
      </c>
      <c r="U2353">
        <v>4424.8</v>
      </c>
      <c r="V2353" t="s">
        <v>3041</v>
      </c>
      <c r="Y2353">
        <v>988188</v>
      </c>
      <c r="Z2353" t="s">
        <v>3052</v>
      </c>
      <c r="AB2353">
        <f t="shared" si="290"/>
        <v>2022</v>
      </c>
      <c r="AC2353">
        <f t="shared" si="291"/>
        <v>9</v>
      </c>
      <c r="AD2353" t="str">
        <f t="shared" si="292"/>
        <v>Q2</v>
      </c>
      <c r="AE2353" t="str">
        <f t="shared" si="293"/>
        <v>FY22/23</v>
      </c>
      <c r="AF2353" t="str">
        <f t="shared" si="294"/>
        <v>SOUTH</v>
      </c>
    </row>
    <row r="2354" spans="1:32">
      <c r="A2354" t="s">
        <v>3594</v>
      </c>
      <c r="B2354" t="s">
        <v>22</v>
      </c>
      <c r="C2354" t="str">
        <f t="shared" si="288"/>
        <v>SPARES/OTHER</v>
      </c>
      <c r="D2354" s="4">
        <v>44824</v>
      </c>
      <c r="E2354" t="str">
        <f t="shared" si="289"/>
        <v>OTHERS</v>
      </c>
      <c r="F2354">
        <v>14104304</v>
      </c>
      <c r="G2354" s="19">
        <v>44824</v>
      </c>
      <c r="H2354" t="s">
        <v>3235</v>
      </c>
      <c r="I2354" t="s">
        <v>351</v>
      </c>
      <c r="J2354">
        <v>5</v>
      </c>
      <c r="K2354">
        <v>5</v>
      </c>
      <c r="L2354">
        <v>6504.4</v>
      </c>
      <c r="M2354" t="s">
        <v>36</v>
      </c>
      <c r="N2354">
        <v>1.135</v>
      </c>
      <c r="O2354">
        <v>6504.4</v>
      </c>
      <c r="P2354">
        <f t="shared" si="295"/>
        <v>7382.4939999999997</v>
      </c>
      <c r="Q2354" t="s">
        <v>41</v>
      </c>
      <c r="R2354" t="s">
        <v>3050</v>
      </c>
      <c r="S2354" t="s">
        <v>25</v>
      </c>
      <c r="T2354">
        <v>906077</v>
      </c>
      <c r="U2354">
        <v>2212.4</v>
      </c>
      <c r="V2354" t="s">
        <v>3041</v>
      </c>
      <c r="Y2354">
        <v>988188</v>
      </c>
      <c r="Z2354" t="s">
        <v>3052</v>
      </c>
      <c r="AB2354">
        <f t="shared" si="290"/>
        <v>2022</v>
      </c>
      <c r="AC2354">
        <f t="shared" si="291"/>
        <v>9</v>
      </c>
      <c r="AD2354" t="str">
        <f t="shared" si="292"/>
        <v>Q2</v>
      </c>
      <c r="AE2354" t="str">
        <f t="shared" si="293"/>
        <v>FY22/23</v>
      </c>
      <c r="AF2354" t="str">
        <f t="shared" si="294"/>
        <v>SOUTH</v>
      </c>
    </row>
    <row r="2355" spans="1:32">
      <c r="A2355" t="s">
        <v>3594</v>
      </c>
      <c r="B2355" t="s">
        <v>22</v>
      </c>
      <c r="C2355" t="str">
        <f t="shared" si="288"/>
        <v>SPARES/OTHER</v>
      </c>
      <c r="D2355" s="4">
        <v>44824</v>
      </c>
      <c r="E2355" t="str">
        <f t="shared" si="289"/>
        <v>OTHERS</v>
      </c>
      <c r="F2355">
        <v>14104304</v>
      </c>
      <c r="G2355" s="19">
        <v>44824</v>
      </c>
      <c r="H2355" t="s">
        <v>3254</v>
      </c>
      <c r="I2355" t="s">
        <v>351</v>
      </c>
      <c r="J2355">
        <v>10</v>
      </c>
      <c r="K2355">
        <v>10</v>
      </c>
      <c r="L2355">
        <v>13141.5</v>
      </c>
      <c r="M2355" t="s">
        <v>36</v>
      </c>
      <c r="N2355">
        <v>1.135</v>
      </c>
      <c r="O2355">
        <v>13141.5</v>
      </c>
      <c r="P2355">
        <f t="shared" si="295"/>
        <v>14915.602500000001</v>
      </c>
      <c r="Q2355" t="s">
        <v>41</v>
      </c>
      <c r="R2355" t="s">
        <v>3050</v>
      </c>
      <c r="S2355" t="s">
        <v>25</v>
      </c>
      <c r="T2355">
        <v>906077</v>
      </c>
      <c r="U2355">
        <v>4424.8</v>
      </c>
      <c r="V2355" t="s">
        <v>3041</v>
      </c>
      <c r="Y2355">
        <v>988188</v>
      </c>
      <c r="Z2355" t="s">
        <v>3052</v>
      </c>
      <c r="AB2355">
        <f t="shared" si="290"/>
        <v>2022</v>
      </c>
      <c r="AC2355">
        <f t="shared" si="291"/>
        <v>9</v>
      </c>
      <c r="AD2355" t="str">
        <f t="shared" si="292"/>
        <v>Q2</v>
      </c>
      <c r="AE2355" t="str">
        <f t="shared" si="293"/>
        <v>FY22/23</v>
      </c>
      <c r="AF2355" t="str">
        <f t="shared" si="294"/>
        <v>SOUTH</v>
      </c>
    </row>
    <row r="2356" spans="1:32">
      <c r="A2356" t="s">
        <v>3594</v>
      </c>
      <c r="B2356" t="s">
        <v>22</v>
      </c>
      <c r="C2356" t="str">
        <f t="shared" si="288"/>
        <v>SPARES/OTHER</v>
      </c>
      <c r="D2356" s="4">
        <v>44824</v>
      </c>
      <c r="E2356" t="str">
        <f t="shared" si="289"/>
        <v>YAMAHA</v>
      </c>
      <c r="F2356">
        <v>14104304</v>
      </c>
      <c r="G2356" s="19">
        <v>44824</v>
      </c>
      <c r="H2356" t="s">
        <v>1603</v>
      </c>
      <c r="I2356" t="s">
        <v>1604</v>
      </c>
      <c r="J2356">
        <v>1</v>
      </c>
      <c r="K2356">
        <v>1</v>
      </c>
      <c r="L2356">
        <v>7079.65</v>
      </c>
      <c r="M2356" t="s">
        <v>36</v>
      </c>
      <c r="N2356">
        <v>1.135</v>
      </c>
      <c r="O2356">
        <v>7079.65</v>
      </c>
      <c r="P2356">
        <f t="shared" si="295"/>
        <v>8035.4027499999993</v>
      </c>
      <c r="Q2356" t="s">
        <v>41</v>
      </c>
      <c r="R2356" t="s">
        <v>3050</v>
      </c>
      <c r="S2356" t="s">
        <v>25</v>
      </c>
      <c r="T2356">
        <v>906077</v>
      </c>
      <c r="U2356">
        <v>5196</v>
      </c>
      <c r="V2356" t="s">
        <v>3041</v>
      </c>
      <c r="Y2356">
        <v>988188</v>
      </c>
      <c r="Z2356" t="s">
        <v>3052</v>
      </c>
      <c r="AB2356">
        <f t="shared" si="290"/>
        <v>2022</v>
      </c>
      <c r="AC2356">
        <f t="shared" si="291"/>
        <v>9</v>
      </c>
      <c r="AD2356" t="str">
        <f t="shared" si="292"/>
        <v>Q2</v>
      </c>
      <c r="AE2356" t="str">
        <f t="shared" si="293"/>
        <v>FY22/23</v>
      </c>
      <c r="AF2356" t="str">
        <f t="shared" si="294"/>
        <v>SOUTH</v>
      </c>
    </row>
    <row r="2357" spans="1:32">
      <c r="A2357" t="s">
        <v>3594</v>
      </c>
      <c r="B2357" t="s">
        <v>22</v>
      </c>
      <c r="C2357" t="str">
        <f t="shared" si="288"/>
        <v>SPARES/OTHER</v>
      </c>
      <c r="D2357" s="4">
        <v>44824</v>
      </c>
      <c r="E2357" t="str">
        <f t="shared" si="289"/>
        <v>YAMAHA</v>
      </c>
      <c r="F2357">
        <v>14104304</v>
      </c>
      <c r="G2357" s="19">
        <v>44824</v>
      </c>
      <c r="H2357" t="s">
        <v>1750</v>
      </c>
      <c r="I2357" t="s">
        <v>1751</v>
      </c>
      <c r="J2357">
        <v>6</v>
      </c>
      <c r="K2357">
        <v>6</v>
      </c>
      <c r="L2357">
        <v>11150.4</v>
      </c>
      <c r="M2357" t="s">
        <v>36</v>
      </c>
      <c r="N2357">
        <v>1.135</v>
      </c>
      <c r="O2357">
        <v>11150.4</v>
      </c>
      <c r="P2357">
        <f t="shared" si="295"/>
        <v>12655.704</v>
      </c>
      <c r="Q2357" t="s">
        <v>41</v>
      </c>
      <c r="R2357" t="s">
        <v>3050</v>
      </c>
      <c r="S2357" t="s">
        <v>25</v>
      </c>
      <c r="T2357">
        <v>906077</v>
      </c>
      <c r="U2357">
        <v>4800</v>
      </c>
      <c r="V2357" t="s">
        <v>3041</v>
      </c>
      <c r="Y2357">
        <v>988188</v>
      </c>
      <c r="Z2357" t="s">
        <v>3052</v>
      </c>
      <c r="AB2357">
        <f t="shared" si="290"/>
        <v>2022</v>
      </c>
      <c r="AC2357">
        <f t="shared" si="291"/>
        <v>9</v>
      </c>
      <c r="AD2357" t="str">
        <f t="shared" si="292"/>
        <v>Q2</v>
      </c>
      <c r="AE2357" t="str">
        <f t="shared" si="293"/>
        <v>FY22/23</v>
      </c>
      <c r="AF2357" t="str">
        <f t="shared" si="294"/>
        <v>SOUTH</v>
      </c>
    </row>
    <row r="2358" spans="1:32">
      <c r="A2358" t="s">
        <v>3594</v>
      </c>
      <c r="B2358" t="s">
        <v>22</v>
      </c>
      <c r="C2358" t="str">
        <f t="shared" si="288"/>
        <v>SPARES/OTHER</v>
      </c>
      <c r="D2358" s="4">
        <v>44824</v>
      </c>
      <c r="E2358" t="str">
        <f t="shared" si="289"/>
        <v>YAMAHA</v>
      </c>
      <c r="F2358">
        <v>14104305</v>
      </c>
      <c r="G2358" s="19">
        <v>44824</v>
      </c>
      <c r="H2358" t="s">
        <v>2526</v>
      </c>
      <c r="I2358" t="s">
        <v>1431</v>
      </c>
      <c r="J2358">
        <v>2</v>
      </c>
      <c r="K2358">
        <v>2</v>
      </c>
      <c r="L2358">
        <v>0</v>
      </c>
      <c r="M2358" t="s">
        <v>36</v>
      </c>
      <c r="N2358">
        <v>1.135</v>
      </c>
      <c r="O2358">
        <v>0</v>
      </c>
      <c r="P2358">
        <f t="shared" si="295"/>
        <v>0</v>
      </c>
      <c r="Q2358" t="s">
        <v>41</v>
      </c>
      <c r="R2358" t="s">
        <v>3050</v>
      </c>
      <c r="S2358" t="s">
        <v>25</v>
      </c>
      <c r="T2358">
        <v>906080</v>
      </c>
      <c r="U2358">
        <v>318</v>
      </c>
      <c r="V2358" t="s">
        <v>3041</v>
      </c>
      <c r="Y2358">
        <v>988190</v>
      </c>
      <c r="Z2358" t="s">
        <v>3052</v>
      </c>
      <c r="AB2358">
        <f t="shared" si="290"/>
        <v>2022</v>
      </c>
      <c r="AC2358">
        <f t="shared" si="291"/>
        <v>9</v>
      </c>
      <c r="AD2358" t="str">
        <f t="shared" si="292"/>
        <v>Q2</v>
      </c>
      <c r="AE2358" t="str">
        <f t="shared" si="293"/>
        <v>FY22/23</v>
      </c>
      <c r="AF2358" t="str">
        <f t="shared" si="294"/>
        <v>SOUTH</v>
      </c>
    </row>
    <row r="2359" spans="1:32">
      <c r="A2359" t="s">
        <v>3594</v>
      </c>
      <c r="B2359" t="s">
        <v>22</v>
      </c>
      <c r="C2359" t="str">
        <f t="shared" si="288"/>
        <v>SPARES/OTHER</v>
      </c>
      <c r="D2359" s="4">
        <v>44824</v>
      </c>
      <c r="E2359" t="str">
        <f t="shared" si="289"/>
        <v>YAMAHA</v>
      </c>
      <c r="F2359">
        <v>14104305</v>
      </c>
      <c r="G2359" s="19">
        <v>44824</v>
      </c>
      <c r="H2359" t="s">
        <v>2517</v>
      </c>
      <c r="I2359" t="s">
        <v>1431</v>
      </c>
      <c r="J2359">
        <v>2</v>
      </c>
      <c r="K2359">
        <v>2</v>
      </c>
      <c r="L2359">
        <v>0</v>
      </c>
      <c r="M2359" t="s">
        <v>36</v>
      </c>
      <c r="N2359">
        <v>1.135</v>
      </c>
      <c r="O2359">
        <v>0</v>
      </c>
      <c r="P2359">
        <f t="shared" si="295"/>
        <v>0</v>
      </c>
      <c r="Q2359" t="s">
        <v>41</v>
      </c>
      <c r="R2359" t="s">
        <v>3050</v>
      </c>
      <c r="S2359" t="s">
        <v>25</v>
      </c>
      <c r="T2359">
        <v>906080</v>
      </c>
      <c r="U2359">
        <v>236</v>
      </c>
      <c r="V2359" t="s">
        <v>3041</v>
      </c>
      <c r="Y2359">
        <v>988190</v>
      </c>
      <c r="Z2359" t="s">
        <v>3052</v>
      </c>
      <c r="AB2359">
        <f t="shared" si="290"/>
        <v>2022</v>
      </c>
      <c r="AC2359">
        <f t="shared" si="291"/>
        <v>9</v>
      </c>
      <c r="AD2359" t="str">
        <f t="shared" si="292"/>
        <v>Q2</v>
      </c>
      <c r="AE2359" t="str">
        <f t="shared" si="293"/>
        <v>FY22/23</v>
      </c>
      <c r="AF2359" t="str">
        <f t="shared" si="294"/>
        <v>SOUTH</v>
      </c>
    </row>
    <row r="2360" spans="1:32">
      <c r="A2360" t="s">
        <v>3594</v>
      </c>
      <c r="B2360" t="s">
        <v>3646</v>
      </c>
      <c r="C2360" t="str">
        <f t="shared" si="288"/>
        <v>SERVICE_CHARGE</v>
      </c>
      <c r="D2360" s="4">
        <v>44825</v>
      </c>
      <c r="E2360" t="str">
        <f t="shared" si="289"/>
        <v>YAMAHA</v>
      </c>
      <c r="F2360">
        <v>12101204</v>
      </c>
      <c r="G2360" s="19">
        <v>44825</v>
      </c>
      <c r="H2360" t="s">
        <v>76</v>
      </c>
      <c r="I2360" t="s">
        <v>77</v>
      </c>
      <c r="J2360">
        <v>2</v>
      </c>
      <c r="K2360">
        <v>2</v>
      </c>
      <c r="L2360">
        <v>35398.230000000003</v>
      </c>
      <c r="M2360" t="s">
        <v>36</v>
      </c>
      <c r="N2360">
        <v>1.135</v>
      </c>
      <c r="O2360">
        <v>35398.230000000003</v>
      </c>
      <c r="P2360">
        <f t="shared" si="295"/>
        <v>40176.991050000004</v>
      </c>
      <c r="Q2360" t="s">
        <v>4058</v>
      </c>
      <c r="R2360" t="s">
        <v>4261</v>
      </c>
      <c r="S2360" t="s">
        <v>25</v>
      </c>
      <c r="T2360">
        <v>906081</v>
      </c>
      <c r="U2360">
        <v>0</v>
      </c>
      <c r="V2360" t="s">
        <v>4064</v>
      </c>
      <c r="Z2360" t="s">
        <v>4263</v>
      </c>
      <c r="AB2360">
        <f t="shared" si="290"/>
        <v>2022</v>
      </c>
      <c r="AC2360">
        <f t="shared" si="291"/>
        <v>9</v>
      </c>
      <c r="AD2360" t="str">
        <f t="shared" si="292"/>
        <v>Q2</v>
      </c>
      <c r="AE2360" t="str">
        <f t="shared" si="293"/>
        <v>FY22/23</v>
      </c>
      <c r="AF2360" t="str">
        <f t="shared" si="294"/>
        <v>EAST</v>
      </c>
    </row>
    <row r="2361" spans="1:32">
      <c r="A2361" t="s">
        <v>3594</v>
      </c>
      <c r="B2361" t="s">
        <v>3646</v>
      </c>
      <c r="C2361" t="str">
        <f t="shared" si="288"/>
        <v>SERVICE_CHARGE</v>
      </c>
      <c r="D2361" s="4">
        <v>44825</v>
      </c>
      <c r="E2361" t="str">
        <f t="shared" si="289"/>
        <v>YAMAHA</v>
      </c>
      <c r="F2361">
        <v>12101205</v>
      </c>
      <c r="G2361" s="19">
        <v>44825</v>
      </c>
      <c r="H2361" t="s">
        <v>76</v>
      </c>
      <c r="I2361" t="s">
        <v>77</v>
      </c>
      <c r="J2361">
        <v>1</v>
      </c>
      <c r="K2361">
        <v>1</v>
      </c>
      <c r="L2361">
        <v>3119.47</v>
      </c>
      <c r="M2361" t="s">
        <v>36</v>
      </c>
      <c r="N2361">
        <v>1.135</v>
      </c>
      <c r="O2361">
        <v>3119.47</v>
      </c>
      <c r="P2361">
        <f t="shared" si="295"/>
        <v>3540.59845</v>
      </c>
      <c r="Q2361" t="s">
        <v>4058</v>
      </c>
      <c r="R2361" t="s">
        <v>4261</v>
      </c>
      <c r="S2361" t="s">
        <v>25</v>
      </c>
      <c r="T2361">
        <v>906083</v>
      </c>
      <c r="U2361">
        <v>0</v>
      </c>
      <c r="V2361" t="s">
        <v>4064</v>
      </c>
      <c r="Z2361" t="s">
        <v>4263</v>
      </c>
      <c r="AB2361">
        <f t="shared" si="290"/>
        <v>2022</v>
      </c>
      <c r="AC2361">
        <f t="shared" si="291"/>
        <v>9</v>
      </c>
      <c r="AD2361" t="str">
        <f t="shared" si="292"/>
        <v>Q2</v>
      </c>
      <c r="AE2361" t="str">
        <f t="shared" si="293"/>
        <v>FY22/23</v>
      </c>
      <c r="AF2361" t="str">
        <f t="shared" si="294"/>
        <v>EAST</v>
      </c>
    </row>
    <row r="2362" spans="1:32">
      <c r="A2362" t="s">
        <v>3594</v>
      </c>
      <c r="B2362" t="s">
        <v>3646</v>
      </c>
      <c r="C2362" t="str">
        <f t="shared" si="288"/>
        <v>CONTRACT_FEE</v>
      </c>
      <c r="D2362" s="4">
        <v>44825</v>
      </c>
      <c r="E2362" t="str">
        <f t="shared" si="289"/>
        <v>YAMAHA</v>
      </c>
      <c r="F2362">
        <v>13100234</v>
      </c>
      <c r="G2362" s="19">
        <v>44825</v>
      </c>
      <c r="H2362" t="s">
        <v>76</v>
      </c>
      <c r="I2362" t="s">
        <v>77</v>
      </c>
      <c r="J2362">
        <v>2</v>
      </c>
      <c r="K2362">
        <v>2</v>
      </c>
      <c r="L2362">
        <v>8495.58</v>
      </c>
      <c r="M2362" t="s">
        <v>36</v>
      </c>
      <c r="N2362">
        <v>1.135</v>
      </c>
      <c r="O2362">
        <v>8495.58</v>
      </c>
      <c r="P2362">
        <f t="shared" si="295"/>
        <v>9642.4832999999999</v>
      </c>
      <c r="Q2362" t="s">
        <v>4058</v>
      </c>
      <c r="R2362" t="s">
        <v>4261</v>
      </c>
      <c r="S2362" t="s">
        <v>25</v>
      </c>
      <c r="T2362">
        <v>906082</v>
      </c>
      <c r="U2362">
        <v>0</v>
      </c>
      <c r="V2362" t="s">
        <v>3035</v>
      </c>
      <c r="Z2362" t="s">
        <v>4263</v>
      </c>
      <c r="AB2362">
        <f t="shared" si="290"/>
        <v>2022</v>
      </c>
      <c r="AC2362">
        <f t="shared" si="291"/>
        <v>9</v>
      </c>
      <c r="AD2362" t="str">
        <f t="shared" si="292"/>
        <v>Q2</v>
      </c>
      <c r="AE2362" t="str">
        <f t="shared" si="293"/>
        <v>FY22/23</v>
      </c>
      <c r="AF2362" t="str">
        <f t="shared" si="294"/>
        <v>EAST</v>
      </c>
    </row>
    <row r="2363" spans="1:32">
      <c r="A2363" t="s">
        <v>3594</v>
      </c>
      <c r="B2363" t="s">
        <v>3646</v>
      </c>
      <c r="C2363" t="str">
        <f t="shared" si="288"/>
        <v>SPARES/OTHER</v>
      </c>
      <c r="D2363" s="4">
        <v>44825</v>
      </c>
      <c r="E2363" t="str">
        <f t="shared" si="289"/>
        <v>YAMAHA</v>
      </c>
      <c r="F2363">
        <v>14104306</v>
      </c>
      <c r="G2363" s="19">
        <v>44825</v>
      </c>
      <c r="H2363" t="s">
        <v>595</v>
      </c>
      <c r="I2363" t="s">
        <v>503</v>
      </c>
      <c r="J2363">
        <v>1</v>
      </c>
      <c r="K2363">
        <v>1</v>
      </c>
      <c r="L2363">
        <v>45.13</v>
      </c>
      <c r="M2363" t="s">
        <v>36</v>
      </c>
      <c r="N2363">
        <v>1.135</v>
      </c>
      <c r="O2363">
        <v>45.13</v>
      </c>
      <c r="P2363">
        <f t="shared" si="295"/>
        <v>51.222550000000005</v>
      </c>
      <c r="Q2363" t="s">
        <v>4058</v>
      </c>
      <c r="R2363" t="s">
        <v>4261</v>
      </c>
      <c r="S2363" t="s">
        <v>25</v>
      </c>
      <c r="T2363">
        <v>906084</v>
      </c>
      <c r="U2363">
        <v>18</v>
      </c>
      <c r="V2363" t="s">
        <v>3041</v>
      </c>
      <c r="Y2363">
        <v>990122</v>
      </c>
      <c r="Z2363" t="s">
        <v>4263</v>
      </c>
      <c r="AB2363">
        <f t="shared" si="290"/>
        <v>2022</v>
      </c>
      <c r="AC2363">
        <f t="shared" si="291"/>
        <v>9</v>
      </c>
      <c r="AD2363" t="str">
        <f t="shared" si="292"/>
        <v>Q2</v>
      </c>
      <c r="AE2363" t="str">
        <f t="shared" si="293"/>
        <v>FY22/23</v>
      </c>
      <c r="AF2363" t="str">
        <f t="shared" si="294"/>
        <v>EAST</v>
      </c>
    </row>
    <row r="2364" spans="1:32">
      <c r="A2364" t="s">
        <v>3594</v>
      </c>
      <c r="B2364" t="s">
        <v>3646</v>
      </c>
      <c r="C2364" t="str">
        <f t="shared" si="288"/>
        <v>SPARES/OTHER</v>
      </c>
      <c r="D2364" s="4">
        <v>44825</v>
      </c>
      <c r="E2364" t="str">
        <f t="shared" si="289"/>
        <v>HELLER</v>
      </c>
      <c r="F2364">
        <v>14104307</v>
      </c>
      <c r="G2364" s="19">
        <v>44825</v>
      </c>
      <c r="H2364" t="s">
        <v>4254</v>
      </c>
      <c r="I2364" t="s">
        <v>1595</v>
      </c>
      <c r="J2364">
        <v>1</v>
      </c>
      <c r="K2364">
        <v>1</v>
      </c>
      <c r="L2364">
        <v>77.88</v>
      </c>
      <c r="M2364" t="s">
        <v>36</v>
      </c>
      <c r="N2364">
        <v>1.135</v>
      </c>
      <c r="O2364">
        <v>77.88</v>
      </c>
      <c r="P2364">
        <f t="shared" si="295"/>
        <v>88.393799999999999</v>
      </c>
      <c r="Q2364" t="s">
        <v>4058</v>
      </c>
      <c r="R2364" t="s">
        <v>4437</v>
      </c>
      <c r="S2364" t="s">
        <v>25</v>
      </c>
      <c r="T2364">
        <v>906087</v>
      </c>
      <c r="U2364">
        <v>50.01</v>
      </c>
      <c r="V2364" t="s">
        <v>3041</v>
      </c>
      <c r="Y2364">
        <v>990158</v>
      </c>
      <c r="Z2364" t="s">
        <v>4438</v>
      </c>
      <c r="AB2364">
        <f t="shared" si="290"/>
        <v>2022</v>
      </c>
      <c r="AC2364">
        <f t="shared" si="291"/>
        <v>9</v>
      </c>
      <c r="AD2364" t="str">
        <f t="shared" si="292"/>
        <v>Q2</v>
      </c>
      <c r="AE2364" t="str">
        <f t="shared" si="293"/>
        <v>FY22/23</v>
      </c>
      <c r="AF2364" t="str">
        <f t="shared" si="294"/>
        <v>EAST</v>
      </c>
    </row>
    <row r="2365" spans="1:32">
      <c r="A2365" t="s">
        <v>3594</v>
      </c>
      <c r="B2365" t="s">
        <v>3646</v>
      </c>
      <c r="C2365" t="str">
        <f t="shared" si="288"/>
        <v>SPARES/OTHER</v>
      </c>
      <c r="D2365" s="4">
        <v>44825</v>
      </c>
      <c r="E2365" t="str">
        <f t="shared" si="289"/>
        <v>HELLER</v>
      </c>
      <c r="F2365">
        <v>14104307</v>
      </c>
      <c r="G2365" s="19">
        <v>44825</v>
      </c>
      <c r="H2365" t="s">
        <v>4257</v>
      </c>
      <c r="I2365" t="s">
        <v>4258</v>
      </c>
      <c r="J2365">
        <v>1</v>
      </c>
      <c r="K2365">
        <v>1</v>
      </c>
      <c r="L2365">
        <v>63.72</v>
      </c>
      <c r="M2365" t="s">
        <v>36</v>
      </c>
      <c r="N2365">
        <v>1.135</v>
      </c>
      <c r="O2365">
        <v>63.72</v>
      </c>
      <c r="P2365">
        <f t="shared" si="295"/>
        <v>72.322199999999995</v>
      </c>
      <c r="Q2365" t="s">
        <v>4058</v>
      </c>
      <c r="R2365" t="s">
        <v>4437</v>
      </c>
      <c r="S2365" t="s">
        <v>25</v>
      </c>
      <c r="T2365">
        <v>906087</v>
      </c>
      <c r="U2365">
        <v>40.6</v>
      </c>
      <c r="V2365" t="s">
        <v>3041</v>
      </c>
      <c r="Y2365">
        <v>990158</v>
      </c>
      <c r="Z2365" t="s">
        <v>4438</v>
      </c>
      <c r="AB2365">
        <f t="shared" si="290"/>
        <v>2022</v>
      </c>
      <c r="AC2365">
        <f t="shared" si="291"/>
        <v>9</v>
      </c>
      <c r="AD2365" t="str">
        <f t="shared" si="292"/>
        <v>Q2</v>
      </c>
      <c r="AE2365" t="str">
        <f t="shared" si="293"/>
        <v>FY22/23</v>
      </c>
      <c r="AF2365" t="str">
        <f t="shared" si="294"/>
        <v>EAST</v>
      </c>
    </row>
    <row r="2366" spans="1:32">
      <c r="A2366" t="s">
        <v>3594</v>
      </c>
      <c r="B2366" t="s">
        <v>3646</v>
      </c>
      <c r="C2366" t="str">
        <f t="shared" si="288"/>
        <v>SPARES/OTHER</v>
      </c>
      <c r="D2366" s="4">
        <v>44825</v>
      </c>
      <c r="E2366" t="str">
        <f t="shared" si="289"/>
        <v>HELLER</v>
      </c>
      <c r="F2366">
        <v>14104307</v>
      </c>
      <c r="G2366" s="19">
        <v>44825</v>
      </c>
      <c r="H2366" t="s">
        <v>4259</v>
      </c>
      <c r="I2366" t="s">
        <v>4260</v>
      </c>
      <c r="J2366">
        <v>1</v>
      </c>
      <c r="K2366">
        <v>1</v>
      </c>
      <c r="L2366">
        <v>41.59</v>
      </c>
      <c r="M2366" t="s">
        <v>36</v>
      </c>
      <c r="N2366">
        <v>1.135</v>
      </c>
      <c r="O2366">
        <v>41.59</v>
      </c>
      <c r="P2366">
        <f t="shared" si="295"/>
        <v>47.204650000000001</v>
      </c>
      <c r="Q2366" t="s">
        <v>4058</v>
      </c>
      <c r="R2366" t="s">
        <v>4437</v>
      </c>
      <c r="S2366" t="s">
        <v>25</v>
      </c>
      <c r="T2366">
        <v>906087</v>
      </c>
      <c r="U2366">
        <v>26.73</v>
      </c>
      <c r="V2366" t="s">
        <v>3041</v>
      </c>
      <c r="Y2366">
        <v>990158</v>
      </c>
      <c r="Z2366" t="s">
        <v>4438</v>
      </c>
      <c r="AB2366">
        <f t="shared" si="290"/>
        <v>2022</v>
      </c>
      <c r="AC2366">
        <f t="shared" si="291"/>
        <v>9</v>
      </c>
      <c r="AD2366" t="str">
        <f t="shared" si="292"/>
        <v>Q2</v>
      </c>
      <c r="AE2366" t="str">
        <f t="shared" si="293"/>
        <v>FY22/23</v>
      </c>
      <c r="AF2366" t="str">
        <f t="shared" si="294"/>
        <v>EAST</v>
      </c>
    </row>
    <row r="2367" spans="1:32">
      <c r="A2367" t="s">
        <v>3594</v>
      </c>
      <c r="B2367" t="s">
        <v>3646</v>
      </c>
      <c r="C2367" t="str">
        <f t="shared" si="288"/>
        <v>SPARES/OTHER</v>
      </c>
      <c r="D2367" s="4">
        <v>44825</v>
      </c>
      <c r="E2367" t="str">
        <f t="shared" si="289"/>
        <v>OTHERS</v>
      </c>
      <c r="F2367">
        <v>14104308</v>
      </c>
      <c r="G2367" s="19">
        <v>44825</v>
      </c>
      <c r="H2367" t="s">
        <v>2195</v>
      </c>
      <c r="I2367" t="s">
        <v>1237</v>
      </c>
      <c r="J2367">
        <v>2</v>
      </c>
      <c r="K2367">
        <v>2</v>
      </c>
      <c r="L2367">
        <v>0</v>
      </c>
      <c r="M2367" t="s">
        <v>36</v>
      </c>
      <c r="N2367">
        <v>1.135</v>
      </c>
      <c r="O2367">
        <v>0</v>
      </c>
      <c r="P2367">
        <f t="shared" si="295"/>
        <v>0</v>
      </c>
      <c r="Q2367" t="s">
        <v>4058</v>
      </c>
      <c r="R2367" t="s">
        <v>4407</v>
      </c>
      <c r="S2367" t="s">
        <v>25</v>
      </c>
      <c r="T2367">
        <v>906085</v>
      </c>
      <c r="U2367">
        <v>53000</v>
      </c>
      <c r="V2367" t="s">
        <v>3041</v>
      </c>
      <c r="Y2367">
        <v>990151</v>
      </c>
      <c r="Z2367" t="s">
        <v>4408</v>
      </c>
      <c r="AB2367">
        <f t="shared" si="290"/>
        <v>2022</v>
      </c>
      <c r="AC2367">
        <f t="shared" si="291"/>
        <v>9</v>
      </c>
      <c r="AD2367" t="str">
        <f t="shared" si="292"/>
        <v>Q2</v>
      </c>
      <c r="AE2367" t="str">
        <f t="shared" si="293"/>
        <v>FY22/23</v>
      </c>
      <c r="AF2367" t="str">
        <f t="shared" si="294"/>
        <v>EAST</v>
      </c>
    </row>
    <row r="2368" spans="1:32">
      <c r="A2368" t="s">
        <v>3594</v>
      </c>
      <c r="B2368" t="s">
        <v>3646</v>
      </c>
      <c r="C2368" t="str">
        <f t="shared" si="288"/>
        <v>SPARES/OTHER</v>
      </c>
      <c r="D2368" s="4">
        <v>44825</v>
      </c>
      <c r="E2368" t="str">
        <f t="shared" si="289"/>
        <v>OTHERS</v>
      </c>
      <c r="F2368">
        <v>14104309</v>
      </c>
      <c r="G2368" s="19">
        <v>44825</v>
      </c>
      <c r="H2368" t="s">
        <v>3033</v>
      </c>
      <c r="I2368" t="s">
        <v>3034</v>
      </c>
      <c r="J2368">
        <v>2</v>
      </c>
      <c r="K2368">
        <v>2</v>
      </c>
      <c r="L2368">
        <v>0</v>
      </c>
      <c r="M2368" t="s">
        <v>36</v>
      </c>
      <c r="N2368">
        <v>1.135</v>
      </c>
      <c r="O2368">
        <v>0</v>
      </c>
      <c r="P2368">
        <f t="shared" si="295"/>
        <v>0</v>
      </c>
      <c r="Q2368" t="s">
        <v>4058</v>
      </c>
      <c r="R2368" t="s">
        <v>4261</v>
      </c>
      <c r="S2368" t="s">
        <v>25</v>
      </c>
      <c r="T2368">
        <v>906086</v>
      </c>
      <c r="U2368">
        <v>5238.9399999999996</v>
      </c>
      <c r="V2368" t="s">
        <v>3041</v>
      </c>
      <c r="Y2368">
        <v>990154</v>
      </c>
      <c r="Z2368" t="s">
        <v>4263</v>
      </c>
      <c r="AB2368">
        <f t="shared" si="290"/>
        <v>2022</v>
      </c>
      <c r="AC2368">
        <f t="shared" si="291"/>
        <v>9</v>
      </c>
      <c r="AD2368" t="str">
        <f t="shared" si="292"/>
        <v>Q2</v>
      </c>
      <c r="AE2368" t="str">
        <f t="shared" si="293"/>
        <v>FY22/23</v>
      </c>
      <c r="AF2368" t="str">
        <f t="shared" si="294"/>
        <v>EAST</v>
      </c>
    </row>
    <row r="2369" spans="1:32">
      <c r="A2369" t="s">
        <v>3594</v>
      </c>
      <c r="B2369" t="s">
        <v>3651</v>
      </c>
      <c r="C2369" t="str">
        <f t="shared" si="288"/>
        <v>SPARES/OTHER</v>
      </c>
      <c r="D2369" s="4">
        <v>44826</v>
      </c>
      <c r="E2369" t="str">
        <f t="shared" si="289"/>
        <v>OTHERS</v>
      </c>
      <c r="F2369">
        <v>14104310</v>
      </c>
      <c r="G2369" s="19">
        <v>44826</v>
      </c>
      <c r="H2369" t="s">
        <v>3722</v>
      </c>
      <c r="I2369" t="s">
        <v>3723</v>
      </c>
      <c r="J2369">
        <v>5</v>
      </c>
      <c r="K2369">
        <v>5</v>
      </c>
      <c r="L2369">
        <v>6500</v>
      </c>
      <c r="M2369" t="s">
        <v>36</v>
      </c>
      <c r="N2369">
        <v>1.135</v>
      </c>
      <c r="O2369">
        <v>6500</v>
      </c>
      <c r="P2369">
        <f t="shared" si="295"/>
        <v>7377.5</v>
      </c>
      <c r="Q2369" t="s">
        <v>3652</v>
      </c>
      <c r="R2369" t="s">
        <v>4264</v>
      </c>
      <c r="S2369" t="s">
        <v>25</v>
      </c>
      <c r="T2369">
        <v>906048</v>
      </c>
      <c r="U2369">
        <v>4300</v>
      </c>
      <c r="V2369" t="s">
        <v>3041</v>
      </c>
      <c r="X2369">
        <v>110008402</v>
      </c>
      <c r="Y2369">
        <v>991106</v>
      </c>
      <c r="Z2369" t="s">
        <v>4266</v>
      </c>
      <c r="AB2369">
        <f t="shared" si="290"/>
        <v>2022</v>
      </c>
      <c r="AC2369">
        <f t="shared" si="291"/>
        <v>9</v>
      </c>
      <c r="AD2369" t="str">
        <f t="shared" si="292"/>
        <v>Q2</v>
      </c>
      <c r="AE2369" t="str">
        <f t="shared" si="293"/>
        <v>FY22/23</v>
      </c>
      <c r="AF2369" t="str">
        <f t="shared" si="294"/>
        <v>NORTH</v>
      </c>
    </row>
    <row r="2370" spans="1:32">
      <c r="A2370" t="s">
        <v>3594</v>
      </c>
      <c r="B2370" t="s">
        <v>3646</v>
      </c>
      <c r="C2370" t="str">
        <f t="shared" ref="C2370:C2433" si="296">IF(F2370="", "", IF(AND(F2370&gt;=12000000, F2370&lt;=13000000, OR(ISNUMBER(SEARCH("SERVICE", H2370)), ISNUMBER(SEARCH("REPAIR CHARGE", I2370)), ISNUMBER(SEARCH("REPAIR", H2370)))), "SERVICE_CHARGE", IF(AND(F2370&gt;=13000000, F2370&lt;=14000000, OR(ISNUMBER(SEARCH("SERVICE", H2370)), ISNUMBER(SEARCH("REPAIR CHARGE", I2370)), ISNUMBER(SEARCH("REPAIR", H2370)))), "CONTRACT_FEE", IF(AND(F2370&gt;=14000000, F2370&lt;=15000000, OR(ISNUMBER(SEARCH("TAPE FEEDER", I2370)), ISNUMBER(SEARCH("ZS FEEDER", I2370)), ISNUMBER(SEARCH("TRAY", I2370)))), "FEEDER", "SPARES/OTHER"))))</f>
        <v>SPARES/OTHER</v>
      </c>
      <c r="D2370" s="4">
        <v>44826</v>
      </c>
      <c r="E2370" t="str">
        <f t="shared" ref="E2370:E2433" si="297">IF(ISNUMBER(SEARCH("YMCT",H2370)),"YAMAHA",IF(ISNUMBER(SEARCH("HELI",H2370)),"HELLER",IF(ISNUMBER(SEARCH("PEMR",H2370)),"PEMTRON",IF(ISNUMBER(SEARCH("PEMT",H2370)),"PEMTRON",IF(H2370="","",(IFERROR(1/0,"OTHERS")))))))</f>
        <v>YAMAHA</v>
      </c>
      <c r="F2370">
        <v>14104311</v>
      </c>
      <c r="G2370" s="19">
        <v>44826</v>
      </c>
      <c r="H2370" t="s">
        <v>742</v>
      </c>
      <c r="I2370" t="s">
        <v>743</v>
      </c>
      <c r="J2370">
        <v>6</v>
      </c>
      <c r="K2370">
        <v>6</v>
      </c>
      <c r="L2370">
        <v>907.96</v>
      </c>
      <c r="M2370" t="s">
        <v>36</v>
      </c>
      <c r="N2370">
        <v>1.135</v>
      </c>
      <c r="O2370">
        <v>907.96</v>
      </c>
      <c r="P2370">
        <f t="shared" si="295"/>
        <v>1030.5346</v>
      </c>
      <c r="Q2370" t="s">
        <v>4058</v>
      </c>
      <c r="R2370" t="s">
        <v>4447</v>
      </c>
      <c r="S2370" t="s">
        <v>25</v>
      </c>
      <c r="T2370">
        <v>906088</v>
      </c>
      <c r="U2370">
        <v>478.5</v>
      </c>
      <c r="V2370" t="s">
        <v>3041</v>
      </c>
      <c r="Y2370">
        <v>991191</v>
      </c>
      <c r="Z2370" t="s">
        <v>4448</v>
      </c>
      <c r="AB2370">
        <f t="shared" ref="AB2370:AB2433" si="298">IF(D2370="","",YEAR(D2370))</f>
        <v>2022</v>
      </c>
      <c r="AC2370">
        <f t="shared" ref="AC2370:AC2433" si="299">IF(D2370="","",MONTH(D2370))</f>
        <v>9</v>
      </c>
      <c r="AD2370" t="str">
        <f t="shared" ref="AD2370:AD2433" si="300">IFERROR(IF(AC2370="","",IF(AND(AC2370&gt;=10,AC2370&lt;=12),"Q3",IF(AND(AC2370&gt;=1,AC2370&lt;=3),"Q4",IF(AND(AC2370&gt;=7,AC2370&lt;=9),"Q2",IF(AND(AC2370&gt;=4,AC2370&lt;=6),"Q1"))))),"")</f>
        <v>Q2</v>
      </c>
      <c r="AE2370" t="str">
        <f t="shared" ref="AE2370:AE2433" si="301">IFERROR(IF(AD2370="Q4","FY"&amp;RIGHT(AB2370,2)-1&amp;"/"&amp;RIGHT(AB2370,2),"FY"&amp;RIGHT(AB2370,2)&amp;"/"&amp;RIGHT(AB2370,2)+1),"")</f>
        <v>FY22/23</v>
      </c>
      <c r="AF2370" t="str">
        <f t="shared" ref="AF2370:AF2433" si="302">IF(B2370="SZX","SOUTH",IF(B2370="BJS","NORTH",IF(B2370="SHA","EAST",IF(B2370="","",(IF(AND(B2370&lt;&gt;"SZX",B2370&lt;&gt;"SHA",B2370&lt;&gt;"BJS"),"WEST"))))))</f>
        <v>EAST</v>
      </c>
    </row>
    <row r="2371" spans="1:32">
      <c r="A2371" t="s">
        <v>3594</v>
      </c>
      <c r="B2371" t="s">
        <v>3646</v>
      </c>
      <c r="C2371" t="str">
        <f t="shared" si="296"/>
        <v>SPARES/OTHER</v>
      </c>
      <c r="D2371" s="4">
        <v>44826</v>
      </c>
      <c r="E2371" t="str">
        <f t="shared" si="297"/>
        <v>YAMAHA</v>
      </c>
      <c r="F2371">
        <v>14104311</v>
      </c>
      <c r="G2371" s="19">
        <v>44826</v>
      </c>
      <c r="H2371" t="s">
        <v>478</v>
      </c>
      <c r="I2371" t="s">
        <v>125</v>
      </c>
      <c r="J2371">
        <v>6</v>
      </c>
      <c r="K2371">
        <v>6</v>
      </c>
      <c r="L2371">
        <v>345.13</v>
      </c>
      <c r="M2371" t="s">
        <v>36</v>
      </c>
      <c r="N2371">
        <v>1.135</v>
      </c>
      <c r="O2371">
        <v>345.13</v>
      </c>
      <c r="P2371">
        <f t="shared" ref="P2371:P2434" si="303">IF(M2371="CNY",O2371*N2371,IF(M2371="USD",O2371*7.8,IF(M2371="HKD",O2371*1,IF(M2371="JPY",O2371*0.0563,""))))</f>
        <v>391.72255000000001</v>
      </c>
      <c r="Q2371" t="s">
        <v>4058</v>
      </c>
      <c r="R2371" t="s">
        <v>4447</v>
      </c>
      <c r="S2371" t="s">
        <v>25</v>
      </c>
      <c r="T2371">
        <v>906088</v>
      </c>
      <c r="U2371">
        <v>178.02</v>
      </c>
      <c r="V2371" t="s">
        <v>3041</v>
      </c>
      <c r="Y2371">
        <v>991191</v>
      </c>
      <c r="Z2371" t="s">
        <v>4448</v>
      </c>
      <c r="AB2371">
        <f t="shared" si="298"/>
        <v>2022</v>
      </c>
      <c r="AC2371">
        <f t="shared" si="299"/>
        <v>9</v>
      </c>
      <c r="AD2371" t="str">
        <f t="shared" si="300"/>
        <v>Q2</v>
      </c>
      <c r="AE2371" t="str">
        <f t="shared" si="301"/>
        <v>FY22/23</v>
      </c>
      <c r="AF2371" t="str">
        <f t="shared" si="302"/>
        <v>EAST</v>
      </c>
    </row>
    <row r="2372" spans="1:32">
      <c r="A2372" t="s">
        <v>3594</v>
      </c>
      <c r="B2372" t="s">
        <v>3646</v>
      </c>
      <c r="C2372" t="str">
        <f t="shared" si="296"/>
        <v>SPARES/OTHER</v>
      </c>
      <c r="D2372" s="4">
        <v>44826</v>
      </c>
      <c r="E2372" t="str">
        <f t="shared" si="297"/>
        <v>YAMAHA</v>
      </c>
      <c r="F2372">
        <v>14104311</v>
      </c>
      <c r="G2372" s="19">
        <v>44826</v>
      </c>
      <c r="H2372" t="s">
        <v>136</v>
      </c>
      <c r="I2372" t="s">
        <v>125</v>
      </c>
      <c r="J2372">
        <v>6</v>
      </c>
      <c r="K2372">
        <v>6</v>
      </c>
      <c r="L2372">
        <v>382.3</v>
      </c>
      <c r="M2372" t="s">
        <v>36</v>
      </c>
      <c r="N2372">
        <v>1.135</v>
      </c>
      <c r="O2372">
        <v>382.3</v>
      </c>
      <c r="P2372">
        <f t="shared" si="303"/>
        <v>433.91050000000001</v>
      </c>
      <c r="Q2372" t="s">
        <v>4058</v>
      </c>
      <c r="R2372" t="s">
        <v>4447</v>
      </c>
      <c r="S2372" t="s">
        <v>25</v>
      </c>
      <c r="T2372">
        <v>906088</v>
      </c>
      <c r="U2372">
        <v>199.98</v>
      </c>
      <c r="V2372" t="s">
        <v>3041</v>
      </c>
      <c r="Y2372">
        <v>991191</v>
      </c>
      <c r="Z2372" t="s">
        <v>4448</v>
      </c>
      <c r="AB2372">
        <f t="shared" si="298"/>
        <v>2022</v>
      </c>
      <c r="AC2372">
        <f t="shared" si="299"/>
        <v>9</v>
      </c>
      <c r="AD2372" t="str">
        <f t="shared" si="300"/>
        <v>Q2</v>
      </c>
      <c r="AE2372" t="str">
        <f t="shared" si="301"/>
        <v>FY22/23</v>
      </c>
      <c r="AF2372" t="str">
        <f t="shared" si="302"/>
        <v>EAST</v>
      </c>
    </row>
    <row r="2373" spans="1:32">
      <c r="A2373" t="s">
        <v>3594</v>
      </c>
      <c r="B2373" t="s">
        <v>3646</v>
      </c>
      <c r="C2373" t="str">
        <f t="shared" si="296"/>
        <v>CONTRACT_FEE</v>
      </c>
      <c r="D2373" s="4">
        <v>44844</v>
      </c>
      <c r="E2373" t="str">
        <f t="shared" si="297"/>
        <v>YAMAHA</v>
      </c>
      <c r="F2373">
        <v>13100235</v>
      </c>
      <c r="G2373" s="19">
        <v>44844</v>
      </c>
      <c r="H2373" t="s">
        <v>76</v>
      </c>
      <c r="I2373" t="s">
        <v>77</v>
      </c>
      <c r="J2373">
        <v>2</v>
      </c>
      <c r="K2373">
        <v>2</v>
      </c>
      <c r="L2373">
        <v>11327.43</v>
      </c>
      <c r="M2373" t="s">
        <v>36</v>
      </c>
      <c r="N2373">
        <v>1.1000000000000001</v>
      </c>
      <c r="O2373">
        <v>11327.43</v>
      </c>
      <c r="P2373">
        <f t="shared" si="303"/>
        <v>12460.173000000001</v>
      </c>
      <c r="Q2373" t="s">
        <v>4058</v>
      </c>
      <c r="R2373" t="s">
        <v>4403</v>
      </c>
      <c r="S2373" t="s">
        <v>25</v>
      </c>
      <c r="T2373">
        <v>906092</v>
      </c>
      <c r="U2373">
        <v>0</v>
      </c>
      <c r="V2373" t="s">
        <v>3035</v>
      </c>
      <c r="Z2373" t="s">
        <v>4404</v>
      </c>
      <c r="AB2373">
        <f t="shared" si="298"/>
        <v>2022</v>
      </c>
      <c r="AC2373">
        <f t="shared" si="299"/>
        <v>10</v>
      </c>
      <c r="AD2373" t="str">
        <f t="shared" si="300"/>
        <v>Q3</v>
      </c>
      <c r="AE2373" t="str">
        <f t="shared" si="301"/>
        <v>FY22/23</v>
      </c>
      <c r="AF2373" t="str">
        <f t="shared" si="302"/>
        <v>EAST</v>
      </c>
    </row>
    <row r="2374" spans="1:32">
      <c r="A2374" t="s">
        <v>3594</v>
      </c>
      <c r="B2374" t="s">
        <v>3672</v>
      </c>
      <c r="C2374" t="str">
        <f t="shared" si="296"/>
        <v>CONTRACT_FEE</v>
      </c>
      <c r="D2374" s="4">
        <v>44844</v>
      </c>
      <c r="E2374" t="str">
        <f t="shared" si="297"/>
        <v>YAMAHA</v>
      </c>
      <c r="F2374">
        <v>13100236</v>
      </c>
      <c r="G2374" s="19">
        <v>44844</v>
      </c>
      <c r="H2374" t="s">
        <v>76</v>
      </c>
      <c r="I2374" t="s">
        <v>77</v>
      </c>
      <c r="J2374">
        <v>1</v>
      </c>
      <c r="K2374">
        <v>1</v>
      </c>
      <c r="L2374">
        <v>13274.34</v>
      </c>
      <c r="M2374" t="s">
        <v>36</v>
      </c>
      <c r="N2374">
        <v>1.1000000000000001</v>
      </c>
      <c r="O2374">
        <v>13274.34</v>
      </c>
      <c r="P2374">
        <f t="shared" si="303"/>
        <v>14601.774000000001</v>
      </c>
      <c r="Q2374" t="s">
        <v>4053</v>
      </c>
      <c r="R2374" t="s">
        <v>4455</v>
      </c>
      <c r="S2374" t="s">
        <v>25</v>
      </c>
      <c r="T2374">
        <v>906091</v>
      </c>
      <c r="U2374">
        <v>0</v>
      </c>
      <c r="V2374" t="s">
        <v>3035</v>
      </c>
      <c r="Z2374" t="s">
        <v>4456</v>
      </c>
      <c r="AB2374">
        <f t="shared" si="298"/>
        <v>2022</v>
      </c>
      <c r="AC2374">
        <f t="shared" si="299"/>
        <v>10</v>
      </c>
      <c r="AD2374" t="str">
        <f t="shared" si="300"/>
        <v>Q3</v>
      </c>
      <c r="AE2374" t="str">
        <f t="shared" si="301"/>
        <v>FY22/23</v>
      </c>
      <c r="AF2374" t="str">
        <f t="shared" si="302"/>
        <v>WEST</v>
      </c>
    </row>
    <row r="2375" spans="1:32">
      <c r="A2375" t="s">
        <v>3594</v>
      </c>
      <c r="B2375" t="s">
        <v>3651</v>
      </c>
      <c r="C2375" t="str">
        <f t="shared" si="296"/>
        <v>SPARES/OTHER</v>
      </c>
      <c r="D2375" s="4">
        <v>44844</v>
      </c>
      <c r="E2375" t="str">
        <f t="shared" si="297"/>
        <v>HELLER</v>
      </c>
      <c r="F2375">
        <v>14104312</v>
      </c>
      <c r="G2375" s="19">
        <v>44844</v>
      </c>
      <c r="H2375" t="s">
        <v>4377</v>
      </c>
      <c r="I2375" t="s">
        <v>4378</v>
      </c>
      <c r="J2375">
        <v>4</v>
      </c>
      <c r="K2375">
        <v>4</v>
      </c>
      <c r="L2375">
        <v>1423.01</v>
      </c>
      <c r="M2375" t="s">
        <v>36</v>
      </c>
      <c r="N2375">
        <v>1.1000000000000001</v>
      </c>
      <c r="O2375">
        <v>1423.01</v>
      </c>
      <c r="P2375">
        <f t="shared" si="303"/>
        <v>1565.3110000000001</v>
      </c>
      <c r="Q2375" t="s">
        <v>3652</v>
      </c>
      <c r="R2375" t="s">
        <v>4425</v>
      </c>
      <c r="S2375" t="s">
        <v>25</v>
      </c>
      <c r="T2375">
        <v>906089</v>
      </c>
      <c r="U2375">
        <v>766.19</v>
      </c>
      <c r="V2375" t="s">
        <v>3041</v>
      </c>
      <c r="X2375">
        <v>2320009441</v>
      </c>
      <c r="Y2375">
        <v>1002209</v>
      </c>
      <c r="Z2375" t="s">
        <v>4426</v>
      </c>
      <c r="AB2375">
        <f t="shared" si="298"/>
        <v>2022</v>
      </c>
      <c r="AC2375">
        <f t="shared" si="299"/>
        <v>10</v>
      </c>
      <c r="AD2375" t="str">
        <f t="shared" si="300"/>
        <v>Q3</v>
      </c>
      <c r="AE2375" t="str">
        <f t="shared" si="301"/>
        <v>FY22/23</v>
      </c>
      <c r="AF2375" t="str">
        <f t="shared" si="302"/>
        <v>NORTH</v>
      </c>
    </row>
    <row r="2376" spans="1:32">
      <c r="A2376" t="s">
        <v>3594</v>
      </c>
      <c r="B2376" t="s">
        <v>3672</v>
      </c>
      <c r="C2376" t="str">
        <f t="shared" si="296"/>
        <v>SPARES/OTHER</v>
      </c>
      <c r="D2376" s="4">
        <v>44844</v>
      </c>
      <c r="E2376" t="str">
        <f t="shared" si="297"/>
        <v>YAMAHA</v>
      </c>
      <c r="F2376">
        <v>14104313</v>
      </c>
      <c r="G2376" s="19">
        <v>44844</v>
      </c>
      <c r="H2376" t="s">
        <v>3945</v>
      </c>
      <c r="I2376" t="s">
        <v>3946</v>
      </c>
      <c r="J2376">
        <v>1</v>
      </c>
      <c r="K2376">
        <v>1</v>
      </c>
      <c r="L2376">
        <v>53.98</v>
      </c>
      <c r="M2376" t="s">
        <v>36</v>
      </c>
      <c r="N2376">
        <v>1.1000000000000001</v>
      </c>
      <c r="O2376">
        <v>53.98</v>
      </c>
      <c r="P2376">
        <f t="shared" si="303"/>
        <v>59.378</v>
      </c>
      <c r="Q2376" t="s">
        <v>4053</v>
      </c>
      <c r="R2376" t="s">
        <v>4211</v>
      </c>
      <c r="S2376" t="s">
        <v>25</v>
      </c>
      <c r="T2376">
        <v>906090</v>
      </c>
      <c r="U2376">
        <v>23</v>
      </c>
      <c r="V2376" t="s">
        <v>3041</v>
      </c>
      <c r="Y2376">
        <v>1003157</v>
      </c>
      <c r="Z2376" t="s">
        <v>4213</v>
      </c>
      <c r="AB2376">
        <f t="shared" si="298"/>
        <v>2022</v>
      </c>
      <c r="AC2376">
        <f t="shared" si="299"/>
        <v>10</v>
      </c>
      <c r="AD2376" t="str">
        <f t="shared" si="300"/>
        <v>Q3</v>
      </c>
      <c r="AE2376" t="str">
        <f t="shared" si="301"/>
        <v>FY22/23</v>
      </c>
      <c r="AF2376" t="str">
        <f t="shared" si="302"/>
        <v>WEST</v>
      </c>
    </row>
    <row r="2377" spans="1:32">
      <c r="A2377" t="s">
        <v>3594</v>
      </c>
      <c r="B2377" t="s">
        <v>3672</v>
      </c>
      <c r="C2377" t="str">
        <f t="shared" si="296"/>
        <v>SPARES/OTHER</v>
      </c>
      <c r="D2377" s="4">
        <v>44844</v>
      </c>
      <c r="E2377" t="str">
        <f t="shared" si="297"/>
        <v>YAMAHA</v>
      </c>
      <c r="F2377">
        <v>14104313</v>
      </c>
      <c r="G2377" s="19">
        <v>44844</v>
      </c>
      <c r="H2377" t="s">
        <v>3822</v>
      </c>
      <c r="I2377" t="s">
        <v>3823</v>
      </c>
      <c r="J2377">
        <v>1</v>
      </c>
      <c r="K2377">
        <v>1</v>
      </c>
      <c r="L2377">
        <v>189.38</v>
      </c>
      <c r="M2377" t="s">
        <v>36</v>
      </c>
      <c r="N2377">
        <v>1.1000000000000001</v>
      </c>
      <c r="O2377">
        <v>189.38</v>
      </c>
      <c r="P2377">
        <f t="shared" si="303"/>
        <v>208.31800000000001</v>
      </c>
      <c r="Q2377" t="s">
        <v>4053</v>
      </c>
      <c r="R2377" t="s">
        <v>4211</v>
      </c>
      <c r="S2377" t="s">
        <v>25</v>
      </c>
      <c r="T2377">
        <v>906090</v>
      </c>
      <c r="U2377">
        <v>70</v>
      </c>
      <c r="V2377" t="s">
        <v>3041</v>
      </c>
      <c r="Y2377">
        <v>1003157</v>
      </c>
      <c r="Z2377" t="s">
        <v>4213</v>
      </c>
      <c r="AB2377">
        <f t="shared" si="298"/>
        <v>2022</v>
      </c>
      <c r="AC2377">
        <f t="shared" si="299"/>
        <v>10</v>
      </c>
      <c r="AD2377" t="str">
        <f t="shared" si="300"/>
        <v>Q3</v>
      </c>
      <c r="AE2377" t="str">
        <f t="shared" si="301"/>
        <v>FY22/23</v>
      </c>
      <c r="AF2377" t="str">
        <f t="shared" si="302"/>
        <v>WEST</v>
      </c>
    </row>
    <row r="2378" spans="1:32">
      <c r="A2378" t="s">
        <v>3594</v>
      </c>
      <c r="B2378" t="s">
        <v>3651</v>
      </c>
      <c r="C2378" t="str">
        <f t="shared" si="296"/>
        <v>SERVICE_CHARGE</v>
      </c>
      <c r="D2378" s="4">
        <v>44845</v>
      </c>
      <c r="E2378" t="str">
        <f t="shared" si="297"/>
        <v>HELLER</v>
      </c>
      <c r="F2378">
        <v>12101206</v>
      </c>
      <c r="G2378" s="19">
        <v>44845</v>
      </c>
      <c r="H2378" t="s">
        <v>105</v>
      </c>
      <c r="I2378" t="s">
        <v>77</v>
      </c>
      <c r="J2378">
        <v>1</v>
      </c>
      <c r="K2378">
        <v>1</v>
      </c>
      <c r="L2378">
        <v>2409.73</v>
      </c>
      <c r="M2378" t="s">
        <v>36</v>
      </c>
      <c r="N2378">
        <v>1.1000000000000001</v>
      </c>
      <c r="O2378">
        <v>2409.73</v>
      </c>
      <c r="P2378">
        <f t="shared" si="303"/>
        <v>2650.7030000000004</v>
      </c>
      <c r="Q2378" t="s">
        <v>3652</v>
      </c>
      <c r="R2378" t="s">
        <v>4282</v>
      </c>
      <c r="S2378" t="s">
        <v>25</v>
      </c>
      <c r="T2378">
        <v>906093</v>
      </c>
      <c r="U2378">
        <v>0</v>
      </c>
      <c r="V2378" t="s">
        <v>3038</v>
      </c>
      <c r="X2378" t="s">
        <v>4794</v>
      </c>
      <c r="Z2378" t="s">
        <v>4284</v>
      </c>
      <c r="AB2378">
        <f t="shared" si="298"/>
        <v>2022</v>
      </c>
      <c r="AC2378">
        <f t="shared" si="299"/>
        <v>10</v>
      </c>
      <c r="AD2378" t="str">
        <f t="shared" si="300"/>
        <v>Q3</v>
      </c>
      <c r="AE2378" t="str">
        <f t="shared" si="301"/>
        <v>FY22/23</v>
      </c>
      <c r="AF2378" t="str">
        <f t="shared" si="302"/>
        <v>NORTH</v>
      </c>
    </row>
    <row r="2379" spans="1:32">
      <c r="A2379" t="s">
        <v>3594</v>
      </c>
      <c r="B2379" t="s">
        <v>3646</v>
      </c>
      <c r="C2379" t="str">
        <f t="shared" si="296"/>
        <v>CONTRACT_FEE</v>
      </c>
      <c r="D2379" s="4">
        <v>44845</v>
      </c>
      <c r="E2379" t="str">
        <f t="shared" si="297"/>
        <v>YAMAHA</v>
      </c>
      <c r="F2379">
        <v>13100237</v>
      </c>
      <c r="G2379" s="19">
        <v>44845</v>
      </c>
      <c r="H2379" t="s">
        <v>76</v>
      </c>
      <c r="I2379" t="s">
        <v>77</v>
      </c>
      <c r="J2379">
        <v>1</v>
      </c>
      <c r="K2379">
        <v>1</v>
      </c>
      <c r="L2379">
        <v>88495.58</v>
      </c>
      <c r="M2379" t="s">
        <v>36</v>
      </c>
      <c r="N2379">
        <v>1.1000000000000001</v>
      </c>
      <c r="O2379">
        <v>88495.58</v>
      </c>
      <c r="P2379">
        <f t="shared" si="303"/>
        <v>97345.138000000006</v>
      </c>
      <c r="Q2379" t="s">
        <v>4058</v>
      </c>
      <c r="R2379" t="s">
        <v>2383</v>
      </c>
      <c r="S2379" t="s">
        <v>25</v>
      </c>
      <c r="T2379">
        <v>906094</v>
      </c>
      <c r="U2379">
        <v>0</v>
      </c>
      <c r="V2379" t="s">
        <v>3035</v>
      </c>
      <c r="Z2379" t="s">
        <v>2385</v>
      </c>
      <c r="AB2379">
        <f t="shared" si="298"/>
        <v>2022</v>
      </c>
      <c r="AC2379">
        <f t="shared" si="299"/>
        <v>10</v>
      </c>
      <c r="AD2379" t="str">
        <f t="shared" si="300"/>
        <v>Q3</v>
      </c>
      <c r="AE2379" t="str">
        <f t="shared" si="301"/>
        <v>FY22/23</v>
      </c>
      <c r="AF2379" t="str">
        <f t="shared" si="302"/>
        <v>EAST</v>
      </c>
    </row>
    <row r="2380" spans="1:32">
      <c r="A2380" t="s">
        <v>3594</v>
      </c>
      <c r="B2380" t="s">
        <v>3651</v>
      </c>
      <c r="C2380" t="str">
        <f t="shared" si="296"/>
        <v>SERVICE_CHARGE</v>
      </c>
      <c r="D2380" s="4">
        <v>44847</v>
      </c>
      <c r="E2380" t="str">
        <f t="shared" si="297"/>
        <v>OTHERS</v>
      </c>
      <c r="F2380">
        <v>12101207</v>
      </c>
      <c r="G2380" s="19">
        <v>44847</v>
      </c>
      <c r="H2380" t="s">
        <v>200</v>
      </c>
      <c r="I2380" t="s">
        <v>57</v>
      </c>
      <c r="J2380">
        <v>1</v>
      </c>
      <c r="K2380">
        <v>1</v>
      </c>
      <c r="L2380">
        <v>3432.74</v>
      </c>
      <c r="M2380" t="s">
        <v>36</v>
      </c>
      <c r="N2380">
        <v>1.1000000000000001</v>
      </c>
      <c r="O2380">
        <v>3432.74</v>
      </c>
      <c r="P2380">
        <f t="shared" si="303"/>
        <v>3776.0140000000001</v>
      </c>
      <c r="Q2380" t="s">
        <v>3652</v>
      </c>
      <c r="R2380" t="s">
        <v>4795</v>
      </c>
      <c r="S2380" t="s">
        <v>25</v>
      </c>
      <c r="T2380">
        <v>906095</v>
      </c>
      <c r="U2380">
        <v>0</v>
      </c>
      <c r="V2380" t="s">
        <v>3038</v>
      </c>
      <c r="X2380" t="s">
        <v>4796</v>
      </c>
      <c r="Z2380" t="s">
        <v>4797</v>
      </c>
      <c r="AB2380">
        <f t="shared" si="298"/>
        <v>2022</v>
      </c>
      <c r="AC2380">
        <f t="shared" si="299"/>
        <v>10</v>
      </c>
      <c r="AD2380" t="str">
        <f t="shared" si="300"/>
        <v>Q3</v>
      </c>
      <c r="AE2380" t="str">
        <f t="shared" si="301"/>
        <v>FY22/23</v>
      </c>
      <c r="AF2380" t="str">
        <f t="shared" si="302"/>
        <v>NORTH</v>
      </c>
    </row>
    <row r="2381" spans="1:32">
      <c r="A2381" t="s">
        <v>3594</v>
      </c>
      <c r="B2381" t="s">
        <v>22</v>
      </c>
      <c r="C2381" t="str">
        <f t="shared" si="296"/>
        <v>CONTRACT_FEE</v>
      </c>
      <c r="D2381" s="4">
        <v>44847</v>
      </c>
      <c r="E2381" t="str">
        <f t="shared" si="297"/>
        <v>YAMAHA</v>
      </c>
      <c r="F2381">
        <v>13100238</v>
      </c>
      <c r="G2381" s="19">
        <v>44847</v>
      </c>
      <c r="H2381" t="s">
        <v>76</v>
      </c>
      <c r="I2381" t="s">
        <v>77</v>
      </c>
      <c r="J2381">
        <v>1</v>
      </c>
      <c r="K2381">
        <v>1</v>
      </c>
      <c r="L2381">
        <v>40265.49</v>
      </c>
      <c r="M2381" t="s">
        <v>36</v>
      </c>
      <c r="N2381">
        <v>1.1000000000000001</v>
      </c>
      <c r="O2381">
        <v>40265.49</v>
      </c>
      <c r="P2381">
        <f t="shared" si="303"/>
        <v>44292.039000000004</v>
      </c>
      <c r="Q2381" t="s">
        <v>41</v>
      </c>
      <c r="R2381" t="s">
        <v>2802</v>
      </c>
      <c r="S2381" t="s">
        <v>25</v>
      </c>
      <c r="T2381">
        <v>906097</v>
      </c>
      <c r="U2381">
        <v>0</v>
      </c>
      <c r="V2381" t="s">
        <v>3035</v>
      </c>
      <c r="Z2381" t="s">
        <v>2803</v>
      </c>
      <c r="AB2381">
        <f t="shared" si="298"/>
        <v>2022</v>
      </c>
      <c r="AC2381">
        <f t="shared" si="299"/>
        <v>10</v>
      </c>
      <c r="AD2381" t="str">
        <f t="shared" si="300"/>
        <v>Q3</v>
      </c>
      <c r="AE2381" t="str">
        <f t="shared" si="301"/>
        <v>FY22/23</v>
      </c>
      <c r="AF2381" t="str">
        <f t="shared" si="302"/>
        <v>SOUTH</v>
      </c>
    </row>
    <row r="2382" spans="1:32">
      <c r="A2382" t="s">
        <v>3594</v>
      </c>
      <c r="B2382" t="s">
        <v>3646</v>
      </c>
      <c r="C2382" t="str">
        <f t="shared" si="296"/>
        <v>CONTRACT_FEE</v>
      </c>
      <c r="D2382" s="4">
        <v>44851</v>
      </c>
      <c r="E2382" t="str">
        <f t="shared" si="297"/>
        <v>YAMAHA</v>
      </c>
      <c r="F2382">
        <v>13100239</v>
      </c>
      <c r="G2382" s="19">
        <v>44851</v>
      </c>
      <c r="H2382" t="s">
        <v>76</v>
      </c>
      <c r="I2382" t="s">
        <v>77</v>
      </c>
      <c r="J2382">
        <v>1</v>
      </c>
      <c r="K2382">
        <v>1</v>
      </c>
      <c r="L2382">
        <v>20849.560000000001</v>
      </c>
      <c r="M2382" t="s">
        <v>36</v>
      </c>
      <c r="N2382">
        <v>1.1000000000000001</v>
      </c>
      <c r="O2382">
        <v>20849.560000000001</v>
      </c>
      <c r="P2382">
        <f t="shared" si="303"/>
        <v>22934.516000000003</v>
      </c>
      <c r="Q2382" t="s">
        <v>4058</v>
      </c>
      <c r="R2382" t="s">
        <v>4139</v>
      </c>
      <c r="S2382" t="s">
        <v>25</v>
      </c>
      <c r="T2382">
        <v>906098</v>
      </c>
      <c r="U2382">
        <v>0</v>
      </c>
      <c r="V2382" t="s">
        <v>3035</v>
      </c>
      <c r="Z2382" t="s">
        <v>4140</v>
      </c>
      <c r="AB2382">
        <f t="shared" si="298"/>
        <v>2022</v>
      </c>
      <c r="AC2382">
        <f t="shared" si="299"/>
        <v>10</v>
      </c>
      <c r="AD2382" t="str">
        <f t="shared" si="300"/>
        <v>Q3</v>
      </c>
      <c r="AE2382" t="str">
        <f t="shared" si="301"/>
        <v>FY22/23</v>
      </c>
      <c r="AF2382" t="str">
        <f t="shared" si="302"/>
        <v>EAST</v>
      </c>
    </row>
    <row r="2383" spans="1:32">
      <c r="A2383" t="s">
        <v>3594</v>
      </c>
      <c r="B2383" t="s">
        <v>3646</v>
      </c>
      <c r="C2383" t="str">
        <f t="shared" si="296"/>
        <v>SPARES/OTHER</v>
      </c>
      <c r="D2383" s="4">
        <v>44852</v>
      </c>
      <c r="E2383" t="str">
        <f t="shared" si="297"/>
        <v>HELLER</v>
      </c>
      <c r="F2383">
        <v>14104314</v>
      </c>
      <c r="G2383" s="19">
        <v>44852</v>
      </c>
      <c r="H2383" t="s">
        <v>4798</v>
      </c>
      <c r="I2383" t="s">
        <v>4799</v>
      </c>
      <c r="J2383">
        <v>3</v>
      </c>
      <c r="K2383">
        <v>3</v>
      </c>
      <c r="L2383">
        <v>16399.12</v>
      </c>
      <c r="M2383" t="s">
        <v>36</v>
      </c>
      <c r="N2383">
        <v>1.1000000000000001</v>
      </c>
      <c r="O2383">
        <v>16399.12</v>
      </c>
      <c r="P2383">
        <f t="shared" si="303"/>
        <v>18039.031999999999</v>
      </c>
      <c r="Q2383" t="s">
        <v>4058</v>
      </c>
      <c r="R2383" t="s">
        <v>4800</v>
      </c>
      <c r="S2383" t="s">
        <v>25</v>
      </c>
      <c r="T2383">
        <v>906099</v>
      </c>
      <c r="U2383">
        <v>11359.23</v>
      </c>
      <c r="V2383" t="s">
        <v>3041</v>
      </c>
      <c r="Y2383">
        <v>1009190</v>
      </c>
      <c r="Z2383" t="s">
        <v>4801</v>
      </c>
      <c r="AB2383">
        <f t="shared" si="298"/>
        <v>2022</v>
      </c>
      <c r="AC2383">
        <f t="shared" si="299"/>
        <v>10</v>
      </c>
      <c r="AD2383" t="str">
        <f t="shared" si="300"/>
        <v>Q3</v>
      </c>
      <c r="AE2383" t="str">
        <f t="shared" si="301"/>
        <v>FY22/23</v>
      </c>
      <c r="AF2383" t="str">
        <f t="shared" si="302"/>
        <v>EAST</v>
      </c>
    </row>
    <row r="2384" spans="1:32">
      <c r="A2384" t="s">
        <v>3594</v>
      </c>
      <c r="B2384" t="s">
        <v>3651</v>
      </c>
      <c r="C2384" t="str">
        <f t="shared" si="296"/>
        <v>SERVICE_CHARGE</v>
      </c>
      <c r="D2384" s="4">
        <v>44853</v>
      </c>
      <c r="E2384" t="str">
        <f t="shared" si="297"/>
        <v>HELLER</v>
      </c>
      <c r="F2384">
        <v>12101208</v>
      </c>
      <c r="G2384" s="19">
        <v>44853</v>
      </c>
      <c r="H2384" t="s">
        <v>105</v>
      </c>
      <c r="I2384" t="s">
        <v>77</v>
      </c>
      <c r="J2384">
        <v>1</v>
      </c>
      <c r="K2384">
        <v>1</v>
      </c>
      <c r="L2384">
        <v>1207.96</v>
      </c>
      <c r="M2384" t="s">
        <v>36</v>
      </c>
      <c r="N2384">
        <v>1.1000000000000001</v>
      </c>
      <c r="O2384">
        <v>1207.96</v>
      </c>
      <c r="P2384">
        <f t="shared" si="303"/>
        <v>1328.7560000000001</v>
      </c>
      <c r="Q2384" t="s">
        <v>3652</v>
      </c>
      <c r="R2384" t="s">
        <v>4153</v>
      </c>
      <c r="S2384" t="s">
        <v>25</v>
      </c>
      <c r="T2384">
        <v>906096</v>
      </c>
      <c r="U2384">
        <v>0</v>
      </c>
      <c r="V2384" t="s">
        <v>3038</v>
      </c>
      <c r="X2384">
        <v>106662</v>
      </c>
      <c r="Z2384" t="s">
        <v>4155</v>
      </c>
      <c r="AB2384">
        <f t="shared" si="298"/>
        <v>2022</v>
      </c>
      <c r="AC2384">
        <f t="shared" si="299"/>
        <v>10</v>
      </c>
      <c r="AD2384" t="str">
        <f t="shared" si="300"/>
        <v>Q3</v>
      </c>
      <c r="AE2384" t="str">
        <f t="shared" si="301"/>
        <v>FY22/23</v>
      </c>
      <c r="AF2384" t="str">
        <f t="shared" si="302"/>
        <v>NORTH</v>
      </c>
    </row>
    <row r="2385" spans="1:32">
      <c r="A2385" t="s">
        <v>3594</v>
      </c>
      <c r="B2385" t="s">
        <v>22</v>
      </c>
      <c r="C2385" t="str">
        <f t="shared" si="296"/>
        <v>SPARES/OTHER</v>
      </c>
      <c r="D2385" s="4">
        <v>44854</v>
      </c>
      <c r="E2385" t="str">
        <f t="shared" si="297"/>
        <v>YAMAHA</v>
      </c>
      <c r="F2385">
        <v>14104315</v>
      </c>
      <c r="G2385" s="19">
        <v>44854</v>
      </c>
      <c r="H2385" t="s">
        <v>136</v>
      </c>
      <c r="I2385" t="s">
        <v>125</v>
      </c>
      <c r="J2385">
        <v>6</v>
      </c>
      <c r="K2385">
        <v>6</v>
      </c>
      <c r="L2385">
        <v>530.97</v>
      </c>
      <c r="M2385" t="s">
        <v>36</v>
      </c>
      <c r="N2385">
        <v>1.1000000000000001</v>
      </c>
      <c r="O2385">
        <v>530.97</v>
      </c>
      <c r="P2385">
        <f t="shared" si="303"/>
        <v>584.06700000000012</v>
      </c>
      <c r="Q2385" t="s">
        <v>41</v>
      </c>
      <c r="R2385" t="s">
        <v>362</v>
      </c>
      <c r="S2385" t="s">
        <v>25</v>
      </c>
      <c r="T2385">
        <v>906101</v>
      </c>
      <c r="U2385">
        <v>199.98</v>
      </c>
      <c r="V2385" t="s">
        <v>3041</v>
      </c>
      <c r="X2385" t="s">
        <v>3495</v>
      </c>
      <c r="Y2385">
        <v>1010329</v>
      </c>
      <c r="Z2385" t="s">
        <v>2669</v>
      </c>
      <c r="AB2385">
        <f t="shared" si="298"/>
        <v>2022</v>
      </c>
      <c r="AC2385">
        <f t="shared" si="299"/>
        <v>10</v>
      </c>
      <c r="AD2385" t="str">
        <f t="shared" si="300"/>
        <v>Q3</v>
      </c>
      <c r="AE2385" t="str">
        <f t="shared" si="301"/>
        <v>FY22/23</v>
      </c>
      <c r="AF2385" t="str">
        <f t="shared" si="302"/>
        <v>SOUTH</v>
      </c>
    </row>
    <row r="2386" spans="1:32">
      <c r="A2386" t="s">
        <v>3594</v>
      </c>
      <c r="B2386" t="s">
        <v>22</v>
      </c>
      <c r="C2386" t="str">
        <f t="shared" si="296"/>
        <v>SPARES/OTHER</v>
      </c>
      <c r="D2386" s="4">
        <v>44854</v>
      </c>
      <c r="E2386" t="str">
        <f t="shared" si="297"/>
        <v>YAMAHA</v>
      </c>
      <c r="F2386">
        <v>14104315</v>
      </c>
      <c r="G2386" s="19">
        <v>44854</v>
      </c>
      <c r="H2386" t="s">
        <v>666</v>
      </c>
      <c r="I2386" t="s">
        <v>667</v>
      </c>
      <c r="J2386">
        <v>1</v>
      </c>
      <c r="K2386">
        <v>1</v>
      </c>
      <c r="L2386">
        <v>12212.39</v>
      </c>
      <c r="M2386" t="s">
        <v>36</v>
      </c>
      <c r="N2386">
        <v>1.1000000000000001</v>
      </c>
      <c r="O2386">
        <v>12212.39</v>
      </c>
      <c r="P2386">
        <f t="shared" si="303"/>
        <v>13433.629000000001</v>
      </c>
      <c r="Q2386" t="s">
        <v>41</v>
      </c>
      <c r="R2386" t="s">
        <v>362</v>
      </c>
      <c r="S2386" t="s">
        <v>25</v>
      </c>
      <c r="T2386">
        <v>906101</v>
      </c>
      <c r="U2386">
        <v>10000</v>
      </c>
      <c r="V2386" t="s">
        <v>3041</v>
      </c>
      <c r="X2386" t="s">
        <v>3495</v>
      </c>
      <c r="Y2386">
        <v>1010329</v>
      </c>
      <c r="Z2386" t="s">
        <v>2669</v>
      </c>
      <c r="AB2386">
        <f t="shared" si="298"/>
        <v>2022</v>
      </c>
      <c r="AC2386">
        <f t="shared" si="299"/>
        <v>10</v>
      </c>
      <c r="AD2386" t="str">
        <f t="shared" si="300"/>
        <v>Q3</v>
      </c>
      <c r="AE2386" t="str">
        <f t="shared" si="301"/>
        <v>FY22/23</v>
      </c>
      <c r="AF2386" t="str">
        <f t="shared" si="302"/>
        <v>SOUTH</v>
      </c>
    </row>
    <row r="2387" spans="1:32">
      <c r="A2387" t="s">
        <v>3594</v>
      </c>
      <c r="B2387" t="s">
        <v>22</v>
      </c>
      <c r="C2387" t="str">
        <f t="shared" si="296"/>
        <v>SPARES/OTHER</v>
      </c>
      <c r="D2387" s="4">
        <v>44854</v>
      </c>
      <c r="E2387" t="str">
        <f t="shared" si="297"/>
        <v>YAMAHA</v>
      </c>
      <c r="F2387">
        <v>14104316</v>
      </c>
      <c r="G2387" s="19">
        <v>44854</v>
      </c>
      <c r="H2387" t="s">
        <v>2374</v>
      </c>
      <c r="I2387" t="s">
        <v>1528</v>
      </c>
      <c r="J2387">
        <v>6</v>
      </c>
      <c r="K2387">
        <v>6</v>
      </c>
      <c r="L2387">
        <v>265.49</v>
      </c>
      <c r="M2387" t="s">
        <v>36</v>
      </c>
      <c r="N2387">
        <v>1.1000000000000001</v>
      </c>
      <c r="O2387">
        <v>265.49</v>
      </c>
      <c r="P2387">
        <f t="shared" si="303"/>
        <v>292.03900000000004</v>
      </c>
      <c r="Q2387" t="s">
        <v>41</v>
      </c>
      <c r="R2387" t="s">
        <v>349</v>
      </c>
      <c r="S2387" t="s">
        <v>25</v>
      </c>
      <c r="T2387">
        <v>906102</v>
      </c>
      <c r="U2387">
        <v>96</v>
      </c>
      <c r="V2387" t="s">
        <v>3041</v>
      </c>
      <c r="X2387" t="s">
        <v>3496</v>
      </c>
      <c r="Y2387">
        <v>1010360</v>
      </c>
      <c r="Z2387" t="s">
        <v>350</v>
      </c>
      <c r="AB2387">
        <f t="shared" si="298"/>
        <v>2022</v>
      </c>
      <c r="AC2387">
        <f t="shared" si="299"/>
        <v>10</v>
      </c>
      <c r="AD2387" t="str">
        <f t="shared" si="300"/>
        <v>Q3</v>
      </c>
      <c r="AE2387" t="str">
        <f t="shared" si="301"/>
        <v>FY22/23</v>
      </c>
      <c r="AF2387" t="str">
        <f t="shared" si="302"/>
        <v>SOUTH</v>
      </c>
    </row>
    <row r="2388" spans="1:32">
      <c r="A2388" t="s">
        <v>3594</v>
      </c>
      <c r="B2388" t="s">
        <v>22</v>
      </c>
      <c r="C2388" t="str">
        <f t="shared" si="296"/>
        <v>SPARES/OTHER</v>
      </c>
      <c r="D2388" s="4">
        <v>44854</v>
      </c>
      <c r="E2388" t="str">
        <f t="shared" si="297"/>
        <v>YAMAHA</v>
      </c>
      <c r="F2388">
        <v>14104316</v>
      </c>
      <c r="G2388" s="19">
        <v>44854</v>
      </c>
      <c r="H2388" t="s">
        <v>2375</v>
      </c>
      <c r="I2388" t="s">
        <v>2376</v>
      </c>
      <c r="J2388">
        <v>4</v>
      </c>
      <c r="K2388">
        <v>4</v>
      </c>
      <c r="L2388">
        <v>106.19</v>
      </c>
      <c r="M2388" t="s">
        <v>36</v>
      </c>
      <c r="N2388">
        <v>1.1000000000000001</v>
      </c>
      <c r="O2388">
        <v>106.19</v>
      </c>
      <c r="P2388">
        <f t="shared" si="303"/>
        <v>116.80900000000001</v>
      </c>
      <c r="Q2388" t="s">
        <v>41</v>
      </c>
      <c r="R2388" t="s">
        <v>349</v>
      </c>
      <c r="S2388" t="s">
        <v>25</v>
      </c>
      <c r="T2388">
        <v>906102</v>
      </c>
      <c r="U2388">
        <v>36</v>
      </c>
      <c r="V2388" t="s">
        <v>3041</v>
      </c>
      <c r="X2388" t="s">
        <v>3496</v>
      </c>
      <c r="Y2388">
        <v>1010360</v>
      </c>
      <c r="Z2388" t="s">
        <v>350</v>
      </c>
      <c r="AB2388">
        <f t="shared" si="298"/>
        <v>2022</v>
      </c>
      <c r="AC2388">
        <f t="shared" si="299"/>
        <v>10</v>
      </c>
      <c r="AD2388" t="str">
        <f t="shared" si="300"/>
        <v>Q3</v>
      </c>
      <c r="AE2388" t="str">
        <f t="shared" si="301"/>
        <v>FY22/23</v>
      </c>
      <c r="AF2388" t="str">
        <f t="shared" si="302"/>
        <v>SOUTH</v>
      </c>
    </row>
    <row r="2389" spans="1:32">
      <c r="A2389" t="s">
        <v>3594</v>
      </c>
      <c r="B2389" t="s">
        <v>22</v>
      </c>
      <c r="C2389" t="str">
        <f t="shared" si="296"/>
        <v>SPARES/OTHER</v>
      </c>
      <c r="D2389" s="4">
        <v>44854</v>
      </c>
      <c r="E2389" t="str">
        <f t="shared" si="297"/>
        <v>YAMAHA</v>
      </c>
      <c r="F2389">
        <v>14104316</v>
      </c>
      <c r="G2389" s="19">
        <v>44854</v>
      </c>
      <c r="H2389" t="s">
        <v>2037</v>
      </c>
      <c r="I2389" t="s">
        <v>2038</v>
      </c>
      <c r="J2389">
        <v>3</v>
      </c>
      <c r="K2389">
        <v>3</v>
      </c>
      <c r="L2389">
        <v>172.57</v>
      </c>
      <c r="M2389" t="s">
        <v>36</v>
      </c>
      <c r="N2389">
        <v>1.1000000000000001</v>
      </c>
      <c r="O2389">
        <v>172.57</v>
      </c>
      <c r="P2389">
        <f t="shared" si="303"/>
        <v>189.827</v>
      </c>
      <c r="Q2389" t="s">
        <v>41</v>
      </c>
      <c r="R2389" t="s">
        <v>349</v>
      </c>
      <c r="S2389" t="s">
        <v>25</v>
      </c>
      <c r="T2389">
        <v>906102</v>
      </c>
      <c r="U2389">
        <v>84</v>
      </c>
      <c r="V2389" t="s">
        <v>3041</v>
      </c>
      <c r="X2389" t="s">
        <v>3496</v>
      </c>
      <c r="Y2389">
        <v>1010360</v>
      </c>
      <c r="Z2389" t="s">
        <v>350</v>
      </c>
      <c r="AB2389">
        <f t="shared" si="298"/>
        <v>2022</v>
      </c>
      <c r="AC2389">
        <f t="shared" si="299"/>
        <v>10</v>
      </c>
      <c r="AD2389" t="str">
        <f t="shared" si="300"/>
        <v>Q3</v>
      </c>
      <c r="AE2389" t="str">
        <f t="shared" si="301"/>
        <v>FY22/23</v>
      </c>
      <c r="AF2389" t="str">
        <f t="shared" si="302"/>
        <v>SOUTH</v>
      </c>
    </row>
    <row r="2390" spans="1:32">
      <c r="A2390" t="s">
        <v>3594</v>
      </c>
      <c r="B2390" t="s">
        <v>22</v>
      </c>
      <c r="C2390" t="str">
        <f t="shared" si="296"/>
        <v>SPARES/OTHER</v>
      </c>
      <c r="D2390" s="4">
        <v>44854</v>
      </c>
      <c r="E2390" t="str">
        <f t="shared" si="297"/>
        <v>YAMAHA</v>
      </c>
      <c r="F2390">
        <v>14104316</v>
      </c>
      <c r="G2390" s="19">
        <v>44854</v>
      </c>
      <c r="H2390" t="s">
        <v>583</v>
      </c>
      <c r="I2390" t="s">
        <v>98</v>
      </c>
      <c r="J2390">
        <v>6</v>
      </c>
      <c r="K2390">
        <v>6</v>
      </c>
      <c r="L2390">
        <v>79.650000000000006</v>
      </c>
      <c r="M2390" t="s">
        <v>36</v>
      </c>
      <c r="N2390">
        <v>1.1000000000000001</v>
      </c>
      <c r="O2390">
        <v>79.650000000000006</v>
      </c>
      <c r="P2390">
        <f t="shared" si="303"/>
        <v>87.615000000000009</v>
      </c>
      <c r="Q2390" t="s">
        <v>41</v>
      </c>
      <c r="R2390" t="s">
        <v>349</v>
      </c>
      <c r="S2390" t="s">
        <v>25</v>
      </c>
      <c r="T2390">
        <v>906102</v>
      </c>
      <c r="U2390">
        <v>36</v>
      </c>
      <c r="V2390" t="s">
        <v>3041</v>
      </c>
      <c r="X2390" t="s">
        <v>3496</v>
      </c>
      <c r="Y2390">
        <v>1010360</v>
      </c>
      <c r="Z2390" t="s">
        <v>350</v>
      </c>
      <c r="AB2390">
        <f t="shared" si="298"/>
        <v>2022</v>
      </c>
      <c r="AC2390">
        <f t="shared" si="299"/>
        <v>10</v>
      </c>
      <c r="AD2390" t="str">
        <f t="shared" si="300"/>
        <v>Q3</v>
      </c>
      <c r="AE2390" t="str">
        <f t="shared" si="301"/>
        <v>FY22/23</v>
      </c>
      <c r="AF2390" t="str">
        <f t="shared" si="302"/>
        <v>SOUTH</v>
      </c>
    </row>
    <row r="2391" spans="1:32">
      <c r="A2391" t="s">
        <v>3594</v>
      </c>
      <c r="B2391" t="s">
        <v>22</v>
      </c>
      <c r="C2391" t="str">
        <f t="shared" si="296"/>
        <v>SPARES/OTHER</v>
      </c>
      <c r="D2391" s="4">
        <v>44854</v>
      </c>
      <c r="E2391" t="str">
        <f t="shared" si="297"/>
        <v>YAMAHA</v>
      </c>
      <c r="F2391">
        <v>14104316</v>
      </c>
      <c r="G2391" s="19">
        <v>44854</v>
      </c>
      <c r="H2391" t="s">
        <v>511</v>
      </c>
      <c r="I2391" t="s">
        <v>100</v>
      </c>
      <c r="J2391">
        <v>40</v>
      </c>
      <c r="K2391">
        <v>40</v>
      </c>
      <c r="L2391">
        <v>1168.1400000000001</v>
      </c>
      <c r="M2391" t="s">
        <v>36</v>
      </c>
      <c r="N2391">
        <v>1.1000000000000001</v>
      </c>
      <c r="O2391">
        <v>1168.1400000000001</v>
      </c>
      <c r="P2391">
        <f t="shared" si="303"/>
        <v>1284.9540000000002</v>
      </c>
      <c r="Q2391" t="s">
        <v>41</v>
      </c>
      <c r="R2391" t="s">
        <v>349</v>
      </c>
      <c r="S2391" t="s">
        <v>25</v>
      </c>
      <c r="T2391">
        <v>906102</v>
      </c>
      <c r="U2391">
        <v>560</v>
      </c>
      <c r="V2391" t="s">
        <v>3041</v>
      </c>
      <c r="X2391" t="s">
        <v>3496</v>
      </c>
      <c r="Y2391">
        <v>1010360</v>
      </c>
      <c r="Z2391" t="s">
        <v>350</v>
      </c>
      <c r="AB2391">
        <f t="shared" si="298"/>
        <v>2022</v>
      </c>
      <c r="AC2391">
        <f t="shared" si="299"/>
        <v>10</v>
      </c>
      <c r="AD2391" t="str">
        <f t="shared" si="300"/>
        <v>Q3</v>
      </c>
      <c r="AE2391" t="str">
        <f t="shared" si="301"/>
        <v>FY22/23</v>
      </c>
      <c r="AF2391" t="str">
        <f t="shared" si="302"/>
        <v>SOUTH</v>
      </c>
    </row>
    <row r="2392" spans="1:32">
      <c r="A2392" t="s">
        <v>3594</v>
      </c>
      <c r="B2392" t="s">
        <v>22</v>
      </c>
      <c r="C2392" t="str">
        <f t="shared" si="296"/>
        <v>SPARES/OTHER</v>
      </c>
      <c r="D2392" s="4">
        <v>44854</v>
      </c>
      <c r="E2392" t="str">
        <f t="shared" si="297"/>
        <v>YAMAHA</v>
      </c>
      <c r="F2392">
        <v>14104316</v>
      </c>
      <c r="G2392" s="19">
        <v>44854</v>
      </c>
      <c r="H2392" t="s">
        <v>1527</v>
      </c>
      <c r="I2392" t="s">
        <v>103</v>
      </c>
      <c r="J2392">
        <v>21</v>
      </c>
      <c r="K2392">
        <v>21</v>
      </c>
      <c r="L2392">
        <v>1207.96</v>
      </c>
      <c r="M2392" t="s">
        <v>36</v>
      </c>
      <c r="N2392">
        <v>1.1000000000000001</v>
      </c>
      <c r="O2392">
        <v>1207.96</v>
      </c>
      <c r="P2392">
        <f t="shared" si="303"/>
        <v>1328.7560000000001</v>
      </c>
      <c r="Q2392" t="s">
        <v>41</v>
      </c>
      <c r="R2392" t="s">
        <v>349</v>
      </c>
      <c r="S2392" t="s">
        <v>25</v>
      </c>
      <c r="T2392">
        <v>906102</v>
      </c>
      <c r="U2392">
        <v>630</v>
      </c>
      <c r="V2392" t="s">
        <v>3041</v>
      </c>
      <c r="X2392" t="s">
        <v>3496</v>
      </c>
      <c r="Y2392">
        <v>1010360</v>
      </c>
      <c r="Z2392" t="s">
        <v>350</v>
      </c>
      <c r="AB2392">
        <f t="shared" si="298"/>
        <v>2022</v>
      </c>
      <c r="AC2392">
        <f t="shared" si="299"/>
        <v>10</v>
      </c>
      <c r="AD2392" t="str">
        <f t="shared" si="300"/>
        <v>Q3</v>
      </c>
      <c r="AE2392" t="str">
        <f t="shared" si="301"/>
        <v>FY22/23</v>
      </c>
      <c r="AF2392" t="str">
        <f t="shared" si="302"/>
        <v>SOUTH</v>
      </c>
    </row>
    <row r="2393" spans="1:32">
      <c r="A2393" t="s">
        <v>3594</v>
      </c>
      <c r="B2393" t="s">
        <v>22</v>
      </c>
      <c r="C2393" t="str">
        <f t="shared" si="296"/>
        <v>SPARES/OTHER</v>
      </c>
      <c r="D2393" s="4">
        <v>44854</v>
      </c>
      <c r="E2393" t="str">
        <f t="shared" si="297"/>
        <v>YAMAHA</v>
      </c>
      <c r="F2393">
        <v>14104316</v>
      </c>
      <c r="G2393" s="19">
        <v>44854</v>
      </c>
      <c r="H2393" t="s">
        <v>134</v>
      </c>
      <c r="I2393" t="s">
        <v>135</v>
      </c>
      <c r="J2393">
        <v>10</v>
      </c>
      <c r="K2393">
        <v>10</v>
      </c>
      <c r="L2393">
        <v>141.59</v>
      </c>
      <c r="M2393" t="s">
        <v>36</v>
      </c>
      <c r="N2393">
        <v>1.1000000000000001</v>
      </c>
      <c r="O2393">
        <v>141.59</v>
      </c>
      <c r="P2393">
        <f t="shared" si="303"/>
        <v>155.74900000000002</v>
      </c>
      <c r="Q2393" t="s">
        <v>41</v>
      </c>
      <c r="R2393" t="s">
        <v>349</v>
      </c>
      <c r="S2393" t="s">
        <v>25</v>
      </c>
      <c r="T2393">
        <v>906102</v>
      </c>
      <c r="U2393">
        <v>70</v>
      </c>
      <c r="V2393" t="s">
        <v>3041</v>
      </c>
      <c r="X2393" t="s">
        <v>3496</v>
      </c>
      <c r="Y2393">
        <v>1010360</v>
      </c>
      <c r="Z2393" t="s">
        <v>350</v>
      </c>
      <c r="AB2393">
        <f t="shared" si="298"/>
        <v>2022</v>
      </c>
      <c r="AC2393">
        <f t="shared" si="299"/>
        <v>10</v>
      </c>
      <c r="AD2393" t="str">
        <f t="shared" si="300"/>
        <v>Q3</v>
      </c>
      <c r="AE2393" t="str">
        <f t="shared" si="301"/>
        <v>FY22/23</v>
      </c>
      <c r="AF2393" t="str">
        <f t="shared" si="302"/>
        <v>SOUTH</v>
      </c>
    </row>
    <row r="2394" spans="1:32">
      <c r="A2394" t="s">
        <v>3594</v>
      </c>
      <c r="B2394" t="s">
        <v>22</v>
      </c>
      <c r="C2394" t="str">
        <f t="shared" si="296"/>
        <v>SPARES/OTHER</v>
      </c>
      <c r="D2394" s="4">
        <v>44854</v>
      </c>
      <c r="E2394" t="str">
        <f t="shared" si="297"/>
        <v>YAMAHA</v>
      </c>
      <c r="F2394">
        <v>14104316</v>
      </c>
      <c r="G2394" s="19">
        <v>44854</v>
      </c>
      <c r="H2394" t="s">
        <v>2541</v>
      </c>
      <c r="I2394" t="s">
        <v>2542</v>
      </c>
      <c r="J2394">
        <v>1</v>
      </c>
      <c r="K2394">
        <v>1</v>
      </c>
      <c r="L2394">
        <v>5309.73</v>
      </c>
      <c r="M2394" t="s">
        <v>36</v>
      </c>
      <c r="N2394">
        <v>1.1000000000000001</v>
      </c>
      <c r="O2394">
        <v>5309.73</v>
      </c>
      <c r="P2394">
        <f t="shared" si="303"/>
        <v>5840.7030000000004</v>
      </c>
      <c r="Q2394" t="s">
        <v>41</v>
      </c>
      <c r="R2394" t="s">
        <v>349</v>
      </c>
      <c r="S2394" t="s">
        <v>25</v>
      </c>
      <c r="T2394">
        <v>906102</v>
      </c>
      <c r="U2394">
        <v>3188</v>
      </c>
      <c r="V2394" t="s">
        <v>3041</v>
      </c>
      <c r="X2394" t="s">
        <v>3496</v>
      </c>
      <c r="Y2394">
        <v>1010360</v>
      </c>
      <c r="Z2394" t="s">
        <v>350</v>
      </c>
      <c r="AB2394">
        <f t="shared" si="298"/>
        <v>2022</v>
      </c>
      <c r="AC2394">
        <f t="shared" si="299"/>
        <v>10</v>
      </c>
      <c r="AD2394" t="str">
        <f t="shared" si="300"/>
        <v>Q3</v>
      </c>
      <c r="AE2394" t="str">
        <f t="shared" si="301"/>
        <v>FY22/23</v>
      </c>
      <c r="AF2394" t="str">
        <f t="shared" si="302"/>
        <v>SOUTH</v>
      </c>
    </row>
    <row r="2395" spans="1:32">
      <c r="A2395" t="s">
        <v>3594</v>
      </c>
      <c r="B2395" t="s">
        <v>22</v>
      </c>
      <c r="C2395" t="str">
        <f t="shared" si="296"/>
        <v>SPARES/OTHER</v>
      </c>
      <c r="D2395" s="4">
        <v>44854</v>
      </c>
      <c r="E2395" t="str">
        <f t="shared" si="297"/>
        <v>YAMAHA</v>
      </c>
      <c r="F2395">
        <v>14104316</v>
      </c>
      <c r="G2395" s="19">
        <v>44854</v>
      </c>
      <c r="H2395" t="s">
        <v>163</v>
      </c>
      <c r="I2395" t="s">
        <v>164</v>
      </c>
      <c r="J2395">
        <v>1</v>
      </c>
      <c r="K2395">
        <v>1</v>
      </c>
      <c r="L2395">
        <v>3805.31</v>
      </c>
      <c r="M2395" t="s">
        <v>36</v>
      </c>
      <c r="N2395">
        <v>1.1000000000000001</v>
      </c>
      <c r="O2395">
        <v>3805.31</v>
      </c>
      <c r="P2395">
        <f t="shared" si="303"/>
        <v>4185.8410000000003</v>
      </c>
      <c r="Q2395" t="s">
        <v>41</v>
      </c>
      <c r="R2395" t="s">
        <v>349</v>
      </c>
      <c r="S2395" t="s">
        <v>25</v>
      </c>
      <c r="T2395">
        <v>906102</v>
      </c>
      <c r="U2395">
        <v>2122</v>
      </c>
      <c r="V2395" t="s">
        <v>3041</v>
      </c>
      <c r="X2395" t="s">
        <v>3496</v>
      </c>
      <c r="Y2395">
        <v>1010360</v>
      </c>
      <c r="Z2395" t="s">
        <v>350</v>
      </c>
      <c r="AB2395">
        <f t="shared" si="298"/>
        <v>2022</v>
      </c>
      <c r="AC2395">
        <f t="shared" si="299"/>
        <v>10</v>
      </c>
      <c r="AD2395" t="str">
        <f t="shared" si="300"/>
        <v>Q3</v>
      </c>
      <c r="AE2395" t="str">
        <f t="shared" si="301"/>
        <v>FY22/23</v>
      </c>
      <c r="AF2395" t="str">
        <f t="shared" si="302"/>
        <v>SOUTH</v>
      </c>
    </row>
    <row r="2396" spans="1:32">
      <c r="A2396" t="s">
        <v>3594</v>
      </c>
      <c r="B2396" t="s">
        <v>3646</v>
      </c>
      <c r="C2396" t="str">
        <f t="shared" si="296"/>
        <v>SPARES/OTHER</v>
      </c>
      <c r="D2396" s="4">
        <v>44858</v>
      </c>
      <c r="E2396" t="str">
        <f t="shared" si="297"/>
        <v>YAMAHA</v>
      </c>
      <c r="F2396">
        <v>14104317</v>
      </c>
      <c r="G2396" s="19">
        <v>44858</v>
      </c>
      <c r="H2396" t="s">
        <v>3740</v>
      </c>
      <c r="I2396" t="s">
        <v>3741</v>
      </c>
      <c r="J2396">
        <v>1</v>
      </c>
      <c r="K2396">
        <v>1</v>
      </c>
      <c r="L2396">
        <v>7467.26</v>
      </c>
      <c r="M2396" t="s">
        <v>36</v>
      </c>
      <c r="N2396">
        <v>1.1000000000000001</v>
      </c>
      <c r="O2396">
        <v>7467.26</v>
      </c>
      <c r="P2396">
        <f t="shared" si="303"/>
        <v>8213.9860000000008</v>
      </c>
      <c r="Q2396" t="s">
        <v>4058</v>
      </c>
      <c r="R2396" t="s">
        <v>4382</v>
      </c>
      <c r="S2396" t="s">
        <v>25</v>
      </c>
      <c r="T2396">
        <v>906103</v>
      </c>
      <c r="U2396">
        <v>4037</v>
      </c>
      <c r="V2396" t="s">
        <v>3041</v>
      </c>
      <c r="Y2396">
        <v>1012135</v>
      </c>
      <c r="Z2396" t="s">
        <v>4383</v>
      </c>
      <c r="AB2396">
        <f t="shared" si="298"/>
        <v>2022</v>
      </c>
      <c r="AC2396">
        <f t="shared" si="299"/>
        <v>10</v>
      </c>
      <c r="AD2396" t="str">
        <f t="shared" si="300"/>
        <v>Q3</v>
      </c>
      <c r="AE2396" t="str">
        <f t="shared" si="301"/>
        <v>FY22/23</v>
      </c>
      <c r="AF2396" t="str">
        <f t="shared" si="302"/>
        <v>EAST</v>
      </c>
    </row>
    <row r="2397" spans="1:32">
      <c r="A2397" t="s">
        <v>3594</v>
      </c>
      <c r="B2397" t="s">
        <v>3646</v>
      </c>
      <c r="C2397" t="str">
        <f t="shared" si="296"/>
        <v>SPARES/OTHER</v>
      </c>
      <c r="D2397" s="4">
        <v>44858</v>
      </c>
      <c r="E2397" t="str">
        <f t="shared" si="297"/>
        <v>YAMAHA</v>
      </c>
      <c r="F2397">
        <v>14104317</v>
      </c>
      <c r="G2397" s="19">
        <v>44858</v>
      </c>
      <c r="H2397" t="s">
        <v>1911</v>
      </c>
      <c r="I2397" t="s">
        <v>1912</v>
      </c>
      <c r="J2397">
        <v>1</v>
      </c>
      <c r="K2397">
        <v>1</v>
      </c>
      <c r="L2397">
        <v>9737.17</v>
      </c>
      <c r="M2397" t="s">
        <v>36</v>
      </c>
      <c r="N2397">
        <v>1.1000000000000001</v>
      </c>
      <c r="O2397">
        <v>9737.17</v>
      </c>
      <c r="P2397">
        <f t="shared" si="303"/>
        <v>10710.887000000001</v>
      </c>
      <c r="Q2397" t="s">
        <v>4058</v>
      </c>
      <c r="R2397" t="s">
        <v>4382</v>
      </c>
      <c r="S2397" t="s">
        <v>25</v>
      </c>
      <c r="T2397">
        <v>906103</v>
      </c>
      <c r="U2397">
        <v>5481</v>
      </c>
      <c r="V2397" t="s">
        <v>3041</v>
      </c>
      <c r="Y2397">
        <v>1012135</v>
      </c>
      <c r="Z2397" t="s">
        <v>4383</v>
      </c>
      <c r="AB2397">
        <f t="shared" si="298"/>
        <v>2022</v>
      </c>
      <c r="AC2397">
        <f t="shared" si="299"/>
        <v>10</v>
      </c>
      <c r="AD2397" t="str">
        <f t="shared" si="300"/>
        <v>Q3</v>
      </c>
      <c r="AE2397" t="str">
        <f t="shared" si="301"/>
        <v>FY22/23</v>
      </c>
      <c r="AF2397" t="str">
        <f t="shared" si="302"/>
        <v>EAST</v>
      </c>
    </row>
    <row r="2398" spans="1:32">
      <c r="A2398" t="s">
        <v>3594</v>
      </c>
      <c r="B2398" t="s">
        <v>3646</v>
      </c>
      <c r="C2398" t="str">
        <f t="shared" si="296"/>
        <v>SPARES/OTHER</v>
      </c>
      <c r="D2398" s="4">
        <v>44858</v>
      </c>
      <c r="E2398" t="str">
        <f t="shared" si="297"/>
        <v>YAMAHA</v>
      </c>
      <c r="F2398">
        <v>14104317</v>
      </c>
      <c r="G2398" s="19">
        <v>44858</v>
      </c>
      <c r="H2398" t="s">
        <v>3936</v>
      </c>
      <c r="I2398" t="s">
        <v>3854</v>
      </c>
      <c r="J2398">
        <v>3</v>
      </c>
      <c r="K2398">
        <v>3</v>
      </c>
      <c r="L2398">
        <v>2739.82</v>
      </c>
      <c r="M2398" t="s">
        <v>36</v>
      </c>
      <c r="N2398">
        <v>1.1000000000000001</v>
      </c>
      <c r="O2398">
        <v>2739.82</v>
      </c>
      <c r="P2398">
        <f t="shared" si="303"/>
        <v>3013.8020000000006</v>
      </c>
      <c r="Q2398" t="s">
        <v>4058</v>
      </c>
      <c r="R2398" t="s">
        <v>4382</v>
      </c>
      <c r="S2398" t="s">
        <v>25</v>
      </c>
      <c r="T2398">
        <v>906103</v>
      </c>
      <c r="U2398">
        <v>1131</v>
      </c>
      <c r="V2398" t="s">
        <v>3041</v>
      </c>
      <c r="Y2398">
        <v>1012135</v>
      </c>
      <c r="Z2398" t="s">
        <v>4383</v>
      </c>
      <c r="AB2398">
        <f t="shared" si="298"/>
        <v>2022</v>
      </c>
      <c r="AC2398">
        <f t="shared" si="299"/>
        <v>10</v>
      </c>
      <c r="AD2398" t="str">
        <f t="shared" si="300"/>
        <v>Q3</v>
      </c>
      <c r="AE2398" t="str">
        <f t="shared" si="301"/>
        <v>FY22/23</v>
      </c>
      <c r="AF2398" t="str">
        <f t="shared" si="302"/>
        <v>EAST</v>
      </c>
    </row>
    <row r="2399" spans="1:32">
      <c r="A2399" t="s">
        <v>3594</v>
      </c>
      <c r="B2399" t="s">
        <v>3646</v>
      </c>
      <c r="C2399" t="str">
        <f t="shared" si="296"/>
        <v>SPARES/OTHER</v>
      </c>
      <c r="D2399" s="4">
        <v>44858</v>
      </c>
      <c r="E2399" t="str">
        <f t="shared" si="297"/>
        <v>YAMAHA</v>
      </c>
      <c r="F2399">
        <v>14104317</v>
      </c>
      <c r="G2399" s="19">
        <v>44858</v>
      </c>
      <c r="H2399" t="s">
        <v>3937</v>
      </c>
      <c r="I2399" t="s">
        <v>3938</v>
      </c>
      <c r="J2399">
        <v>3</v>
      </c>
      <c r="K2399">
        <v>3</v>
      </c>
      <c r="L2399">
        <v>1924.78</v>
      </c>
      <c r="M2399" t="s">
        <v>36</v>
      </c>
      <c r="N2399">
        <v>1.1000000000000001</v>
      </c>
      <c r="O2399">
        <v>1924.78</v>
      </c>
      <c r="P2399">
        <f t="shared" si="303"/>
        <v>2117.2580000000003</v>
      </c>
      <c r="Q2399" t="s">
        <v>4058</v>
      </c>
      <c r="R2399" t="s">
        <v>4382</v>
      </c>
      <c r="S2399" t="s">
        <v>25</v>
      </c>
      <c r="T2399">
        <v>906103</v>
      </c>
      <c r="U2399">
        <v>618</v>
      </c>
      <c r="V2399" t="s">
        <v>3041</v>
      </c>
      <c r="Y2399">
        <v>1012135</v>
      </c>
      <c r="Z2399" t="s">
        <v>4383</v>
      </c>
      <c r="AB2399">
        <f t="shared" si="298"/>
        <v>2022</v>
      </c>
      <c r="AC2399">
        <f t="shared" si="299"/>
        <v>10</v>
      </c>
      <c r="AD2399" t="str">
        <f t="shared" si="300"/>
        <v>Q3</v>
      </c>
      <c r="AE2399" t="str">
        <f t="shared" si="301"/>
        <v>FY22/23</v>
      </c>
      <c r="AF2399" t="str">
        <f t="shared" si="302"/>
        <v>EAST</v>
      </c>
    </row>
    <row r="2400" spans="1:32">
      <c r="A2400" t="s">
        <v>3594</v>
      </c>
      <c r="B2400" t="s">
        <v>3651</v>
      </c>
      <c r="C2400" t="str">
        <f t="shared" si="296"/>
        <v>SPARES/OTHER</v>
      </c>
      <c r="D2400" s="4">
        <v>44859</v>
      </c>
      <c r="E2400" t="str">
        <f t="shared" si="297"/>
        <v>OTHERS</v>
      </c>
      <c r="F2400">
        <v>14104318</v>
      </c>
      <c r="G2400" s="19">
        <v>44859</v>
      </c>
      <c r="H2400" t="s">
        <v>4802</v>
      </c>
      <c r="I2400" t="s">
        <v>4803</v>
      </c>
      <c r="J2400">
        <v>2</v>
      </c>
      <c r="K2400">
        <v>2</v>
      </c>
      <c r="L2400">
        <v>884.96</v>
      </c>
      <c r="M2400" t="s">
        <v>36</v>
      </c>
      <c r="N2400">
        <v>1.1000000000000001</v>
      </c>
      <c r="O2400">
        <v>884.96</v>
      </c>
      <c r="P2400">
        <f t="shared" si="303"/>
        <v>973.45600000000013</v>
      </c>
      <c r="Q2400" t="s">
        <v>3652</v>
      </c>
      <c r="R2400" t="s">
        <v>4804</v>
      </c>
      <c r="S2400" t="s">
        <v>25</v>
      </c>
      <c r="T2400">
        <v>906100</v>
      </c>
      <c r="U2400">
        <v>480</v>
      </c>
      <c r="V2400" t="s">
        <v>3041</v>
      </c>
      <c r="X2400" t="s">
        <v>4805</v>
      </c>
      <c r="Y2400">
        <v>1013124</v>
      </c>
      <c r="Z2400" t="s">
        <v>4806</v>
      </c>
      <c r="AB2400">
        <f t="shared" si="298"/>
        <v>2022</v>
      </c>
      <c r="AC2400">
        <f t="shared" si="299"/>
        <v>10</v>
      </c>
      <c r="AD2400" t="str">
        <f t="shared" si="300"/>
        <v>Q3</v>
      </c>
      <c r="AE2400" t="str">
        <f t="shared" si="301"/>
        <v>FY22/23</v>
      </c>
      <c r="AF2400" t="str">
        <f t="shared" si="302"/>
        <v>NORTH</v>
      </c>
    </row>
    <row r="2401" spans="1:32">
      <c r="A2401" t="s">
        <v>3594</v>
      </c>
      <c r="B2401" t="s">
        <v>3651</v>
      </c>
      <c r="C2401" t="str">
        <f t="shared" si="296"/>
        <v>SPARES/OTHER</v>
      </c>
      <c r="D2401" s="4">
        <v>44860</v>
      </c>
      <c r="E2401" t="str">
        <f t="shared" si="297"/>
        <v>OTHERS</v>
      </c>
      <c r="F2401">
        <v>14104319</v>
      </c>
      <c r="G2401" s="19">
        <v>44860</v>
      </c>
      <c r="H2401" t="s">
        <v>4807</v>
      </c>
      <c r="I2401" t="s">
        <v>4808</v>
      </c>
      <c r="J2401">
        <v>1</v>
      </c>
      <c r="K2401">
        <v>1</v>
      </c>
      <c r="L2401">
        <v>1150</v>
      </c>
      <c r="M2401" t="s">
        <v>36</v>
      </c>
      <c r="N2401">
        <v>1.1000000000000001</v>
      </c>
      <c r="O2401">
        <v>1150</v>
      </c>
      <c r="P2401">
        <f t="shared" si="303"/>
        <v>1265</v>
      </c>
      <c r="Q2401" t="s">
        <v>3652</v>
      </c>
      <c r="R2401" t="s">
        <v>4809</v>
      </c>
      <c r="S2401" t="s">
        <v>25</v>
      </c>
      <c r="T2401">
        <v>906105</v>
      </c>
      <c r="U2401">
        <v>1299.5</v>
      </c>
      <c r="V2401" t="s">
        <v>3041</v>
      </c>
      <c r="X2401" t="s">
        <v>4810</v>
      </c>
      <c r="Y2401">
        <v>1016142</v>
      </c>
      <c r="Z2401" t="s">
        <v>4811</v>
      </c>
      <c r="AB2401">
        <f t="shared" si="298"/>
        <v>2022</v>
      </c>
      <c r="AC2401">
        <f t="shared" si="299"/>
        <v>10</v>
      </c>
      <c r="AD2401" t="str">
        <f t="shared" si="300"/>
        <v>Q3</v>
      </c>
      <c r="AE2401" t="str">
        <f t="shared" si="301"/>
        <v>FY22/23</v>
      </c>
      <c r="AF2401" t="str">
        <f t="shared" si="302"/>
        <v>NORTH</v>
      </c>
    </row>
    <row r="2402" spans="1:32">
      <c r="A2402" t="s">
        <v>3594</v>
      </c>
      <c r="B2402" t="s">
        <v>3651</v>
      </c>
      <c r="C2402" t="str">
        <f t="shared" si="296"/>
        <v>SPARES/OTHER</v>
      </c>
      <c r="D2402" s="4">
        <v>44861</v>
      </c>
      <c r="E2402" t="str">
        <f t="shared" si="297"/>
        <v>HELLER</v>
      </c>
      <c r="F2402">
        <v>14104320</v>
      </c>
      <c r="G2402" s="19">
        <v>44861</v>
      </c>
      <c r="H2402" t="s">
        <v>2678</v>
      </c>
      <c r="I2402" t="s">
        <v>2679</v>
      </c>
      <c r="J2402">
        <v>1</v>
      </c>
      <c r="K2402">
        <v>1</v>
      </c>
      <c r="L2402">
        <v>8500</v>
      </c>
      <c r="M2402" t="s">
        <v>36</v>
      </c>
      <c r="N2402">
        <v>1.1000000000000001</v>
      </c>
      <c r="O2402">
        <v>8500</v>
      </c>
      <c r="P2402">
        <f t="shared" si="303"/>
        <v>9350</v>
      </c>
      <c r="Q2402" t="s">
        <v>3652</v>
      </c>
      <c r="R2402" t="s">
        <v>4274</v>
      </c>
      <c r="S2402" t="s">
        <v>25</v>
      </c>
      <c r="T2402">
        <v>906107</v>
      </c>
      <c r="U2402">
        <v>5309.84</v>
      </c>
      <c r="V2402" t="s">
        <v>3041</v>
      </c>
      <c r="X2402" t="s">
        <v>4812</v>
      </c>
      <c r="Y2402">
        <v>1018135</v>
      </c>
      <c r="Z2402" t="s">
        <v>4276</v>
      </c>
      <c r="AB2402">
        <f t="shared" si="298"/>
        <v>2022</v>
      </c>
      <c r="AC2402">
        <f t="shared" si="299"/>
        <v>10</v>
      </c>
      <c r="AD2402" t="str">
        <f t="shared" si="300"/>
        <v>Q3</v>
      </c>
      <c r="AE2402" t="str">
        <f t="shared" si="301"/>
        <v>FY22/23</v>
      </c>
      <c r="AF2402" t="str">
        <f t="shared" si="302"/>
        <v>NORTH</v>
      </c>
    </row>
    <row r="2403" spans="1:32">
      <c r="A2403" t="s">
        <v>3594</v>
      </c>
      <c r="B2403" t="s">
        <v>3651</v>
      </c>
      <c r="C2403" t="str">
        <f t="shared" si="296"/>
        <v>SERVICE_CHARGE</v>
      </c>
      <c r="D2403" s="4">
        <v>44869</v>
      </c>
      <c r="E2403" t="str">
        <f t="shared" si="297"/>
        <v>PEMTRON</v>
      </c>
      <c r="F2403">
        <v>12101209</v>
      </c>
      <c r="G2403" s="19">
        <v>44869</v>
      </c>
      <c r="H2403" t="s">
        <v>4813</v>
      </c>
      <c r="I2403" t="s">
        <v>153</v>
      </c>
      <c r="J2403">
        <v>1</v>
      </c>
      <c r="K2403">
        <v>1</v>
      </c>
      <c r="L2403">
        <v>6800</v>
      </c>
      <c r="M2403" t="s">
        <v>36</v>
      </c>
      <c r="N2403">
        <v>1.08</v>
      </c>
      <c r="O2403">
        <v>6800</v>
      </c>
      <c r="P2403">
        <f t="shared" si="303"/>
        <v>7344.0000000000009</v>
      </c>
      <c r="Q2403" t="s">
        <v>3652</v>
      </c>
      <c r="R2403" t="s">
        <v>4814</v>
      </c>
      <c r="S2403" t="s">
        <v>25</v>
      </c>
      <c r="T2403">
        <v>906106</v>
      </c>
      <c r="U2403">
        <v>0</v>
      </c>
      <c r="V2403" t="s">
        <v>3038</v>
      </c>
      <c r="X2403" t="s">
        <v>4815</v>
      </c>
      <c r="Z2403" t="s">
        <v>4816</v>
      </c>
      <c r="AB2403">
        <f t="shared" si="298"/>
        <v>2022</v>
      </c>
      <c r="AC2403">
        <f t="shared" si="299"/>
        <v>11</v>
      </c>
      <c r="AD2403" t="str">
        <f t="shared" si="300"/>
        <v>Q3</v>
      </c>
      <c r="AE2403" t="str">
        <f t="shared" si="301"/>
        <v>FY22/23</v>
      </c>
      <c r="AF2403" t="str">
        <f t="shared" si="302"/>
        <v>NORTH</v>
      </c>
    </row>
    <row r="2404" spans="1:32">
      <c r="A2404" t="s">
        <v>3594</v>
      </c>
      <c r="B2404" t="s">
        <v>3646</v>
      </c>
      <c r="C2404" t="str">
        <f t="shared" si="296"/>
        <v>CONTRACT_FEE</v>
      </c>
      <c r="D2404" s="4">
        <v>44869</v>
      </c>
      <c r="E2404" t="str">
        <f t="shared" si="297"/>
        <v>YAMAHA</v>
      </c>
      <c r="F2404">
        <v>13100240</v>
      </c>
      <c r="G2404" s="19">
        <v>44869</v>
      </c>
      <c r="H2404" t="s">
        <v>76</v>
      </c>
      <c r="I2404" t="s">
        <v>77</v>
      </c>
      <c r="J2404">
        <v>1</v>
      </c>
      <c r="K2404">
        <v>1</v>
      </c>
      <c r="L2404">
        <v>14159.29</v>
      </c>
      <c r="M2404" t="s">
        <v>36</v>
      </c>
      <c r="N2404">
        <v>1.08</v>
      </c>
      <c r="O2404">
        <v>14159.29</v>
      </c>
      <c r="P2404">
        <f t="shared" si="303"/>
        <v>15292.033200000002</v>
      </c>
      <c r="Q2404" t="s">
        <v>4058</v>
      </c>
      <c r="R2404" t="s">
        <v>4242</v>
      </c>
      <c r="S2404" t="s">
        <v>25</v>
      </c>
      <c r="T2404">
        <v>906111</v>
      </c>
      <c r="U2404">
        <v>0</v>
      </c>
      <c r="V2404" t="s">
        <v>3035</v>
      </c>
      <c r="Z2404" t="s">
        <v>4243</v>
      </c>
      <c r="AB2404">
        <f t="shared" si="298"/>
        <v>2022</v>
      </c>
      <c r="AC2404">
        <f t="shared" si="299"/>
        <v>11</v>
      </c>
      <c r="AD2404" t="str">
        <f t="shared" si="300"/>
        <v>Q3</v>
      </c>
      <c r="AE2404" t="str">
        <f t="shared" si="301"/>
        <v>FY22/23</v>
      </c>
      <c r="AF2404" t="str">
        <f t="shared" si="302"/>
        <v>EAST</v>
      </c>
    </row>
    <row r="2405" spans="1:32">
      <c r="A2405" t="s">
        <v>3594</v>
      </c>
      <c r="B2405" t="s">
        <v>3646</v>
      </c>
      <c r="C2405" t="str">
        <f t="shared" si="296"/>
        <v>SPARES/OTHER</v>
      </c>
      <c r="D2405" s="4">
        <v>44869</v>
      </c>
      <c r="E2405" t="str">
        <f t="shared" si="297"/>
        <v>YAMAHA</v>
      </c>
      <c r="F2405">
        <v>14104321</v>
      </c>
      <c r="G2405" s="19">
        <v>44869</v>
      </c>
      <c r="H2405" t="s">
        <v>3939</v>
      </c>
      <c r="I2405" t="s">
        <v>3940</v>
      </c>
      <c r="J2405">
        <v>6</v>
      </c>
      <c r="K2405">
        <v>6</v>
      </c>
      <c r="L2405">
        <v>3573.45</v>
      </c>
      <c r="M2405" t="s">
        <v>36</v>
      </c>
      <c r="N2405">
        <v>1.08</v>
      </c>
      <c r="O2405">
        <v>3573.45</v>
      </c>
      <c r="P2405">
        <f t="shared" si="303"/>
        <v>3859.326</v>
      </c>
      <c r="Q2405" t="s">
        <v>4058</v>
      </c>
      <c r="R2405" t="s">
        <v>4070</v>
      </c>
      <c r="S2405" t="s">
        <v>25</v>
      </c>
      <c r="T2405">
        <v>906109</v>
      </c>
      <c r="U2405">
        <v>1749</v>
      </c>
      <c r="V2405" t="s">
        <v>3041</v>
      </c>
      <c r="Y2405">
        <v>1024143</v>
      </c>
      <c r="Z2405" t="s">
        <v>4072</v>
      </c>
      <c r="AB2405">
        <f t="shared" si="298"/>
        <v>2022</v>
      </c>
      <c r="AC2405">
        <f t="shared" si="299"/>
        <v>11</v>
      </c>
      <c r="AD2405" t="str">
        <f t="shared" si="300"/>
        <v>Q3</v>
      </c>
      <c r="AE2405" t="str">
        <f t="shared" si="301"/>
        <v>FY22/23</v>
      </c>
      <c r="AF2405" t="str">
        <f t="shared" si="302"/>
        <v>EAST</v>
      </c>
    </row>
    <row r="2406" spans="1:32">
      <c r="A2406" t="s">
        <v>3594</v>
      </c>
      <c r="B2406" t="s">
        <v>3646</v>
      </c>
      <c r="C2406" t="str">
        <f t="shared" si="296"/>
        <v>SPARES/OTHER</v>
      </c>
      <c r="D2406" s="4">
        <v>44869</v>
      </c>
      <c r="E2406" t="str">
        <f t="shared" si="297"/>
        <v>YAMAHA</v>
      </c>
      <c r="F2406">
        <v>14104322</v>
      </c>
      <c r="G2406" s="19">
        <v>44869</v>
      </c>
      <c r="H2406" t="s">
        <v>1940</v>
      </c>
      <c r="I2406" t="s">
        <v>1876</v>
      </c>
      <c r="J2406">
        <v>1</v>
      </c>
      <c r="K2406">
        <v>1</v>
      </c>
      <c r="L2406">
        <v>2153.1</v>
      </c>
      <c r="M2406" t="s">
        <v>36</v>
      </c>
      <c r="N2406">
        <v>1.08</v>
      </c>
      <c r="O2406">
        <v>2153.1</v>
      </c>
      <c r="P2406">
        <f t="shared" si="303"/>
        <v>2325.348</v>
      </c>
      <c r="Q2406" t="s">
        <v>4058</v>
      </c>
      <c r="R2406" t="s">
        <v>4070</v>
      </c>
      <c r="S2406" t="s">
        <v>25</v>
      </c>
      <c r="T2406">
        <v>906110</v>
      </c>
      <c r="U2406">
        <v>925</v>
      </c>
      <c r="V2406" t="s">
        <v>3041</v>
      </c>
      <c r="Y2406">
        <v>1024144</v>
      </c>
      <c r="Z2406" t="s">
        <v>4072</v>
      </c>
      <c r="AB2406">
        <f t="shared" si="298"/>
        <v>2022</v>
      </c>
      <c r="AC2406">
        <f t="shared" si="299"/>
        <v>11</v>
      </c>
      <c r="AD2406" t="str">
        <f t="shared" si="300"/>
        <v>Q3</v>
      </c>
      <c r="AE2406" t="str">
        <f t="shared" si="301"/>
        <v>FY22/23</v>
      </c>
      <c r="AF2406" t="str">
        <f t="shared" si="302"/>
        <v>EAST</v>
      </c>
    </row>
    <row r="2407" spans="1:32">
      <c r="A2407" t="s">
        <v>3594</v>
      </c>
      <c r="B2407" t="s">
        <v>3646</v>
      </c>
      <c r="C2407" t="str">
        <f t="shared" si="296"/>
        <v>SERVICE_CHARGE</v>
      </c>
      <c r="D2407" s="4">
        <v>44873</v>
      </c>
      <c r="E2407" t="str">
        <f t="shared" si="297"/>
        <v>YAMAHA</v>
      </c>
      <c r="F2407">
        <v>12101210</v>
      </c>
      <c r="G2407" s="19">
        <v>44873</v>
      </c>
      <c r="H2407" t="s">
        <v>76</v>
      </c>
      <c r="I2407" t="s">
        <v>77</v>
      </c>
      <c r="J2407">
        <v>1</v>
      </c>
      <c r="K2407">
        <v>1</v>
      </c>
      <c r="L2407">
        <v>15929.2</v>
      </c>
      <c r="M2407" t="s">
        <v>36</v>
      </c>
      <c r="N2407">
        <v>1.08</v>
      </c>
      <c r="O2407">
        <v>15929.2</v>
      </c>
      <c r="P2407">
        <f t="shared" si="303"/>
        <v>17203.536000000004</v>
      </c>
      <c r="Q2407" t="s">
        <v>4058</v>
      </c>
      <c r="R2407" t="s">
        <v>4291</v>
      </c>
      <c r="S2407" t="s">
        <v>25</v>
      </c>
      <c r="T2407">
        <v>906113</v>
      </c>
      <c r="U2407">
        <v>0</v>
      </c>
      <c r="V2407" t="s">
        <v>4064</v>
      </c>
      <c r="Z2407" t="s">
        <v>4292</v>
      </c>
      <c r="AB2407">
        <f t="shared" si="298"/>
        <v>2022</v>
      </c>
      <c r="AC2407">
        <f t="shared" si="299"/>
        <v>11</v>
      </c>
      <c r="AD2407" t="str">
        <f t="shared" si="300"/>
        <v>Q3</v>
      </c>
      <c r="AE2407" t="str">
        <f t="shared" si="301"/>
        <v>FY22/23</v>
      </c>
      <c r="AF2407" t="str">
        <f t="shared" si="302"/>
        <v>EAST</v>
      </c>
    </row>
    <row r="2408" spans="1:32">
      <c r="A2408" t="s">
        <v>3594</v>
      </c>
      <c r="B2408" t="s">
        <v>3646</v>
      </c>
      <c r="C2408" t="str">
        <f t="shared" si="296"/>
        <v>CONTRACT_FEE</v>
      </c>
      <c r="D2408" s="4">
        <v>44873</v>
      </c>
      <c r="E2408" t="str">
        <f t="shared" si="297"/>
        <v>YAMAHA</v>
      </c>
      <c r="F2408">
        <v>13100241</v>
      </c>
      <c r="G2408" s="19">
        <v>44873</v>
      </c>
      <c r="H2408" t="s">
        <v>76</v>
      </c>
      <c r="I2408" t="s">
        <v>77</v>
      </c>
      <c r="J2408">
        <v>1</v>
      </c>
      <c r="K2408">
        <v>1</v>
      </c>
      <c r="L2408">
        <v>88495.58</v>
      </c>
      <c r="M2408" t="s">
        <v>36</v>
      </c>
      <c r="N2408">
        <v>1.08</v>
      </c>
      <c r="O2408">
        <v>88495.58</v>
      </c>
      <c r="P2408">
        <f t="shared" si="303"/>
        <v>95575.226400000014</v>
      </c>
      <c r="Q2408" t="s">
        <v>4058</v>
      </c>
      <c r="R2408" t="s">
        <v>4817</v>
      </c>
      <c r="S2408" t="s">
        <v>25</v>
      </c>
      <c r="T2408">
        <v>906112</v>
      </c>
      <c r="U2408">
        <v>0</v>
      </c>
      <c r="V2408" t="s">
        <v>3035</v>
      </c>
      <c r="Z2408" t="s">
        <v>4818</v>
      </c>
      <c r="AB2408">
        <f t="shared" si="298"/>
        <v>2022</v>
      </c>
      <c r="AC2408">
        <f t="shared" si="299"/>
        <v>11</v>
      </c>
      <c r="AD2408" t="str">
        <f t="shared" si="300"/>
        <v>Q3</v>
      </c>
      <c r="AE2408" t="str">
        <f t="shared" si="301"/>
        <v>FY22/23</v>
      </c>
      <c r="AF2408" t="str">
        <f t="shared" si="302"/>
        <v>EAST</v>
      </c>
    </row>
    <row r="2409" spans="1:32">
      <c r="A2409" t="s">
        <v>3594</v>
      </c>
      <c r="B2409" t="s">
        <v>3646</v>
      </c>
      <c r="C2409" t="str">
        <f t="shared" si="296"/>
        <v>SERVICE_CHARGE</v>
      </c>
      <c r="D2409" s="4">
        <v>44874</v>
      </c>
      <c r="E2409" t="str">
        <f t="shared" si="297"/>
        <v>YAMAHA</v>
      </c>
      <c r="F2409">
        <v>12101211</v>
      </c>
      <c r="G2409" s="19">
        <v>44874</v>
      </c>
      <c r="H2409" t="s">
        <v>76</v>
      </c>
      <c r="I2409" t="s">
        <v>77</v>
      </c>
      <c r="J2409">
        <v>1</v>
      </c>
      <c r="K2409">
        <v>1</v>
      </c>
      <c r="L2409">
        <v>1681.42</v>
      </c>
      <c r="M2409" t="s">
        <v>36</v>
      </c>
      <c r="N2409">
        <v>1.08</v>
      </c>
      <c r="O2409">
        <v>1681.42</v>
      </c>
      <c r="P2409">
        <f t="shared" si="303"/>
        <v>1815.9336000000003</v>
      </c>
      <c r="Q2409" t="s">
        <v>4058</v>
      </c>
      <c r="R2409" t="s">
        <v>4261</v>
      </c>
      <c r="S2409" t="s">
        <v>25</v>
      </c>
      <c r="T2409">
        <v>906118</v>
      </c>
      <c r="U2409">
        <v>0</v>
      </c>
      <c r="V2409" t="s">
        <v>4064</v>
      </c>
      <c r="Z2409" t="s">
        <v>4263</v>
      </c>
      <c r="AB2409">
        <f t="shared" si="298"/>
        <v>2022</v>
      </c>
      <c r="AC2409">
        <f t="shared" si="299"/>
        <v>11</v>
      </c>
      <c r="AD2409" t="str">
        <f t="shared" si="300"/>
        <v>Q3</v>
      </c>
      <c r="AE2409" t="str">
        <f t="shared" si="301"/>
        <v>FY22/23</v>
      </c>
      <c r="AF2409" t="str">
        <f t="shared" si="302"/>
        <v>EAST</v>
      </c>
    </row>
    <row r="2410" spans="1:32">
      <c r="A2410" t="s">
        <v>3594</v>
      </c>
      <c r="B2410" t="s">
        <v>3646</v>
      </c>
      <c r="C2410" t="str">
        <f t="shared" si="296"/>
        <v>FEEDER</v>
      </c>
      <c r="D2410" s="4">
        <v>44874</v>
      </c>
      <c r="E2410" t="str">
        <f t="shared" si="297"/>
        <v>YAMAHA</v>
      </c>
      <c r="F2410">
        <v>14104323</v>
      </c>
      <c r="G2410" s="19">
        <v>44874</v>
      </c>
      <c r="H2410" t="s">
        <v>37</v>
      </c>
      <c r="I2410" t="s">
        <v>38</v>
      </c>
      <c r="J2410">
        <v>10</v>
      </c>
      <c r="K2410">
        <v>10</v>
      </c>
      <c r="L2410">
        <v>29106.19</v>
      </c>
      <c r="M2410" t="s">
        <v>36</v>
      </c>
      <c r="N2410">
        <v>1.08</v>
      </c>
      <c r="O2410">
        <v>29106.19</v>
      </c>
      <c r="P2410">
        <f t="shared" si="303"/>
        <v>31434.6852</v>
      </c>
      <c r="Q2410" t="s">
        <v>4058</v>
      </c>
      <c r="R2410" t="s">
        <v>4535</v>
      </c>
      <c r="S2410" t="s">
        <v>25</v>
      </c>
      <c r="T2410">
        <v>906114</v>
      </c>
      <c r="U2410">
        <v>19700.61</v>
      </c>
      <c r="V2410" t="s">
        <v>3041</v>
      </c>
      <c r="Y2410">
        <v>1028108</v>
      </c>
      <c r="Z2410" t="s">
        <v>4536</v>
      </c>
      <c r="AB2410">
        <f t="shared" si="298"/>
        <v>2022</v>
      </c>
      <c r="AC2410">
        <f t="shared" si="299"/>
        <v>11</v>
      </c>
      <c r="AD2410" t="str">
        <f t="shared" si="300"/>
        <v>Q3</v>
      </c>
      <c r="AE2410" t="str">
        <f t="shared" si="301"/>
        <v>FY22/23</v>
      </c>
      <c r="AF2410" t="str">
        <f t="shared" si="302"/>
        <v>EAST</v>
      </c>
    </row>
    <row r="2411" spans="1:32">
      <c r="A2411" t="s">
        <v>3594</v>
      </c>
      <c r="B2411" t="s">
        <v>3646</v>
      </c>
      <c r="C2411" t="str">
        <f t="shared" si="296"/>
        <v>FEEDER</v>
      </c>
      <c r="D2411" s="4">
        <v>44874</v>
      </c>
      <c r="E2411" t="str">
        <f t="shared" si="297"/>
        <v>YAMAHA</v>
      </c>
      <c r="F2411">
        <v>14104323</v>
      </c>
      <c r="G2411" s="19">
        <v>44874</v>
      </c>
      <c r="H2411" t="s">
        <v>70</v>
      </c>
      <c r="I2411" t="s">
        <v>71</v>
      </c>
      <c r="J2411">
        <v>4</v>
      </c>
      <c r="K2411">
        <v>4</v>
      </c>
      <c r="L2411">
        <v>17667.259999999998</v>
      </c>
      <c r="M2411" t="s">
        <v>36</v>
      </c>
      <c r="N2411">
        <v>1.08</v>
      </c>
      <c r="O2411">
        <v>17667.259999999998</v>
      </c>
      <c r="P2411">
        <f t="shared" si="303"/>
        <v>19080.640800000001</v>
      </c>
      <c r="Q2411" t="s">
        <v>4058</v>
      </c>
      <c r="R2411" t="s">
        <v>4535</v>
      </c>
      <c r="S2411" t="s">
        <v>25</v>
      </c>
      <c r="T2411">
        <v>906114</v>
      </c>
      <c r="U2411">
        <v>10291.129999999999</v>
      </c>
      <c r="V2411" t="s">
        <v>3041</v>
      </c>
      <c r="Y2411">
        <v>1028108</v>
      </c>
      <c r="Z2411" t="s">
        <v>4536</v>
      </c>
      <c r="AB2411">
        <f t="shared" si="298"/>
        <v>2022</v>
      </c>
      <c r="AC2411">
        <f t="shared" si="299"/>
        <v>11</v>
      </c>
      <c r="AD2411" t="str">
        <f t="shared" si="300"/>
        <v>Q3</v>
      </c>
      <c r="AE2411" t="str">
        <f t="shared" si="301"/>
        <v>FY22/23</v>
      </c>
      <c r="AF2411" t="str">
        <f t="shared" si="302"/>
        <v>EAST</v>
      </c>
    </row>
    <row r="2412" spans="1:32">
      <c r="A2412" t="s">
        <v>3594</v>
      </c>
      <c r="B2412" t="s">
        <v>3646</v>
      </c>
      <c r="C2412" t="str">
        <f t="shared" si="296"/>
        <v>FEEDER</v>
      </c>
      <c r="D2412" s="4">
        <v>44874</v>
      </c>
      <c r="E2412" t="str">
        <f t="shared" si="297"/>
        <v>YAMAHA</v>
      </c>
      <c r="F2412">
        <v>14104324</v>
      </c>
      <c r="G2412" s="19">
        <v>44874</v>
      </c>
      <c r="H2412" t="s">
        <v>1103</v>
      </c>
      <c r="I2412" t="s">
        <v>1104</v>
      </c>
      <c r="J2412">
        <v>3</v>
      </c>
      <c r="K2412">
        <v>3</v>
      </c>
      <c r="L2412">
        <v>24841.59</v>
      </c>
      <c r="M2412" t="s">
        <v>36</v>
      </c>
      <c r="N2412">
        <v>1.08</v>
      </c>
      <c r="O2412">
        <v>24841.59</v>
      </c>
      <c r="P2412">
        <f t="shared" si="303"/>
        <v>26828.917200000004</v>
      </c>
      <c r="Q2412" t="s">
        <v>4058</v>
      </c>
      <c r="R2412" t="s">
        <v>4170</v>
      </c>
      <c r="S2412" t="s">
        <v>25</v>
      </c>
      <c r="T2412">
        <v>906115</v>
      </c>
      <c r="U2412">
        <v>15424.62</v>
      </c>
      <c r="V2412" t="s">
        <v>3041</v>
      </c>
      <c r="Y2412">
        <v>1028111</v>
      </c>
      <c r="Z2412" t="s">
        <v>4171</v>
      </c>
      <c r="AB2412">
        <f t="shared" si="298"/>
        <v>2022</v>
      </c>
      <c r="AC2412">
        <f t="shared" si="299"/>
        <v>11</v>
      </c>
      <c r="AD2412" t="str">
        <f t="shared" si="300"/>
        <v>Q3</v>
      </c>
      <c r="AE2412" t="str">
        <f t="shared" si="301"/>
        <v>FY22/23</v>
      </c>
      <c r="AF2412" t="str">
        <f t="shared" si="302"/>
        <v>EAST</v>
      </c>
    </row>
    <row r="2413" spans="1:32">
      <c r="A2413" t="s">
        <v>3594</v>
      </c>
      <c r="B2413" t="s">
        <v>3646</v>
      </c>
      <c r="C2413" t="str">
        <f t="shared" si="296"/>
        <v>SPARES/OTHER</v>
      </c>
      <c r="D2413" s="4">
        <v>44874</v>
      </c>
      <c r="E2413" t="str">
        <f t="shared" si="297"/>
        <v>YAMAHA</v>
      </c>
      <c r="F2413">
        <v>14104324</v>
      </c>
      <c r="G2413" s="19">
        <v>44874</v>
      </c>
      <c r="H2413" t="s">
        <v>4041</v>
      </c>
      <c r="I2413" t="s">
        <v>4042</v>
      </c>
      <c r="J2413">
        <v>2</v>
      </c>
      <c r="K2413">
        <v>2</v>
      </c>
      <c r="L2413">
        <v>42886.73</v>
      </c>
      <c r="M2413" t="s">
        <v>36</v>
      </c>
      <c r="N2413">
        <v>1.08</v>
      </c>
      <c r="O2413">
        <v>42886.73</v>
      </c>
      <c r="P2413">
        <f t="shared" si="303"/>
        <v>46317.66840000001</v>
      </c>
      <c r="Q2413" t="s">
        <v>4058</v>
      </c>
      <c r="R2413" t="s">
        <v>4170</v>
      </c>
      <c r="S2413" t="s">
        <v>25</v>
      </c>
      <c r="T2413">
        <v>906115</v>
      </c>
      <c r="U2413">
        <v>27581.5</v>
      </c>
      <c r="V2413" t="s">
        <v>3041</v>
      </c>
      <c r="Y2413">
        <v>1028111</v>
      </c>
      <c r="Z2413" t="s">
        <v>4171</v>
      </c>
      <c r="AB2413">
        <f t="shared" si="298"/>
        <v>2022</v>
      </c>
      <c r="AC2413">
        <f t="shared" si="299"/>
        <v>11</v>
      </c>
      <c r="AD2413" t="str">
        <f t="shared" si="300"/>
        <v>Q3</v>
      </c>
      <c r="AE2413" t="str">
        <f t="shared" si="301"/>
        <v>FY22/23</v>
      </c>
      <c r="AF2413" t="str">
        <f t="shared" si="302"/>
        <v>EAST</v>
      </c>
    </row>
    <row r="2414" spans="1:32">
      <c r="A2414" t="s">
        <v>3594</v>
      </c>
      <c r="B2414" t="s">
        <v>3646</v>
      </c>
      <c r="C2414" t="str">
        <f t="shared" si="296"/>
        <v>FEEDER</v>
      </c>
      <c r="D2414" s="4">
        <v>44874</v>
      </c>
      <c r="E2414" t="str">
        <f t="shared" si="297"/>
        <v>YAMAHA</v>
      </c>
      <c r="F2414">
        <v>14104325</v>
      </c>
      <c r="G2414" s="19">
        <v>44874</v>
      </c>
      <c r="H2414" t="s">
        <v>353</v>
      </c>
      <c r="I2414" t="s">
        <v>354</v>
      </c>
      <c r="J2414">
        <v>1</v>
      </c>
      <c r="K2414">
        <v>1</v>
      </c>
      <c r="L2414">
        <v>7875.22</v>
      </c>
      <c r="M2414" t="s">
        <v>36</v>
      </c>
      <c r="N2414">
        <v>1.08</v>
      </c>
      <c r="O2414">
        <v>7875.22</v>
      </c>
      <c r="P2414">
        <f t="shared" si="303"/>
        <v>8505.2376000000004</v>
      </c>
      <c r="Q2414" t="s">
        <v>4058</v>
      </c>
      <c r="R2414" t="s">
        <v>4734</v>
      </c>
      <c r="S2414" t="s">
        <v>25</v>
      </c>
      <c r="T2414">
        <v>906116</v>
      </c>
      <c r="U2414">
        <v>5013.9399999999996</v>
      </c>
      <c r="V2414" t="s">
        <v>3041</v>
      </c>
      <c r="Y2414">
        <v>1028114</v>
      </c>
      <c r="Z2414" t="s">
        <v>4735</v>
      </c>
      <c r="AB2414">
        <f t="shared" si="298"/>
        <v>2022</v>
      </c>
      <c r="AC2414">
        <f t="shared" si="299"/>
        <v>11</v>
      </c>
      <c r="AD2414" t="str">
        <f t="shared" si="300"/>
        <v>Q3</v>
      </c>
      <c r="AE2414" t="str">
        <f t="shared" si="301"/>
        <v>FY22/23</v>
      </c>
      <c r="AF2414" t="str">
        <f t="shared" si="302"/>
        <v>EAST</v>
      </c>
    </row>
    <row r="2415" spans="1:32">
      <c r="A2415" t="s">
        <v>3594</v>
      </c>
      <c r="B2415" t="s">
        <v>3646</v>
      </c>
      <c r="C2415" t="str">
        <f t="shared" si="296"/>
        <v>FEEDER</v>
      </c>
      <c r="D2415" s="4">
        <v>44874</v>
      </c>
      <c r="E2415" t="str">
        <f t="shared" si="297"/>
        <v>YAMAHA</v>
      </c>
      <c r="F2415">
        <v>14104326</v>
      </c>
      <c r="G2415" s="19">
        <v>44874</v>
      </c>
      <c r="H2415" t="s">
        <v>72</v>
      </c>
      <c r="I2415" t="s">
        <v>73</v>
      </c>
      <c r="J2415">
        <v>2</v>
      </c>
      <c r="K2415">
        <v>2</v>
      </c>
      <c r="L2415">
        <v>8376.99</v>
      </c>
      <c r="M2415" t="s">
        <v>36</v>
      </c>
      <c r="N2415">
        <v>1.08</v>
      </c>
      <c r="O2415">
        <v>8376.99</v>
      </c>
      <c r="P2415">
        <f t="shared" si="303"/>
        <v>9047.1491999999998</v>
      </c>
      <c r="Q2415" t="s">
        <v>4058</v>
      </c>
      <c r="R2415" t="s">
        <v>4430</v>
      </c>
      <c r="S2415" t="s">
        <v>25</v>
      </c>
      <c r="T2415">
        <v>906117</v>
      </c>
      <c r="U2415">
        <v>5787.06</v>
      </c>
      <c r="V2415" t="s">
        <v>3041</v>
      </c>
      <c r="Y2415">
        <v>1028115</v>
      </c>
      <c r="Z2415" t="s">
        <v>4431</v>
      </c>
      <c r="AB2415">
        <f t="shared" si="298"/>
        <v>2022</v>
      </c>
      <c r="AC2415">
        <f t="shared" si="299"/>
        <v>11</v>
      </c>
      <c r="AD2415" t="str">
        <f t="shared" si="300"/>
        <v>Q3</v>
      </c>
      <c r="AE2415" t="str">
        <f t="shared" si="301"/>
        <v>FY22/23</v>
      </c>
      <c r="AF2415" t="str">
        <f t="shared" si="302"/>
        <v>EAST</v>
      </c>
    </row>
    <row r="2416" spans="1:32">
      <c r="A2416" t="s">
        <v>3594</v>
      </c>
      <c r="B2416" t="s">
        <v>3646</v>
      </c>
      <c r="C2416" t="str">
        <f t="shared" si="296"/>
        <v>CONTRACT_FEE</v>
      </c>
      <c r="D2416" s="4">
        <v>44875</v>
      </c>
      <c r="E2416" t="str">
        <f t="shared" si="297"/>
        <v>YAMAHA</v>
      </c>
      <c r="F2416">
        <v>13100242</v>
      </c>
      <c r="G2416" s="19">
        <v>44875</v>
      </c>
      <c r="H2416" t="s">
        <v>76</v>
      </c>
      <c r="I2416" t="s">
        <v>77</v>
      </c>
      <c r="J2416">
        <v>2</v>
      </c>
      <c r="K2416">
        <v>2</v>
      </c>
      <c r="L2416">
        <v>7433.63</v>
      </c>
      <c r="M2416" t="s">
        <v>36</v>
      </c>
      <c r="N2416">
        <v>1.08</v>
      </c>
      <c r="O2416">
        <v>7433.63</v>
      </c>
      <c r="P2416">
        <f t="shared" si="303"/>
        <v>8028.3204000000005</v>
      </c>
      <c r="Q2416" t="s">
        <v>4058</v>
      </c>
      <c r="R2416" t="s">
        <v>4674</v>
      </c>
      <c r="S2416" t="s">
        <v>25</v>
      </c>
      <c r="T2416">
        <v>906119</v>
      </c>
      <c r="U2416">
        <v>0</v>
      </c>
      <c r="V2416" t="s">
        <v>3035</v>
      </c>
      <c r="Z2416" t="s">
        <v>4675</v>
      </c>
      <c r="AB2416">
        <f t="shared" si="298"/>
        <v>2022</v>
      </c>
      <c r="AC2416">
        <f t="shared" si="299"/>
        <v>11</v>
      </c>
      <c r="AD2416" t="str">
        <f t="shared" si="300"/>
        <v>Q3</v>
      </c>
      <c r="AE2416" t="str">
        <f t="shared" si="301"/>
        <v>FY22/23</v>
      </c>
      <c r="AF2416" t="str">
        <f t="shared" si="302"/>
        <v>EAST</v>
      </c>
    </row>
    <row r="2417" spans="1:32">
      <c r="A2417" t="s">
        <v>3594</v>
      </c>
      <c r="B2417" t="s">
        <v>3646</v>
      </c>
      <c r="C2417" t="str">
        <f t="shared" si="296"/>
        <v>FEEDER</v>
      </c>
      <c r="D2417" s="4">
        <v>44875</v>
      </c>
      <c r="E2417" t="str">
        <f t="shared" si="297"/>
        <v>YAMAHA</v>
      </c>
      <c r="F2417">
        <v>14104327</v>
      </c>
      <c r="G2417" s="19">
        <v>44875</v>
      </c>
      <c r="H2417" t="s">
        <v>70</v>
      </c>
      <c r="I2417" t="s">
        <v>71</v>
      </c>
      <c r="J2417">
        <v>1</v>
      </c>
      <c r="K2417">
        <v>1</v>
      </c>
      <c r="L2417">
        <v>4059.29</v>
      </c>
      <c r="M2417" t="s">
        <v>36</v>
      </c>
      <c r="N2417">
        <v>1.08</v>
      </c>
      <c r="O2417">
        <v>4059.29</v>
      </c>
      <c r="P2417">
        <f t="shared" si="303"/>
        <v>4384.0331999999999</v>
      </c>
      <c r="Q2417" t="s">
        <v>4058</v>
      </c>
      <c r="R2417" t="s">
        <v>4488</v>
      </c>
      <c r="S2417" t="s">
        <v>25</v>
      </c>
      <c r="T2417">
        <v>906120</v>
      </c>
      <c r="U2417">
        <v>2572.7800000000002</v>
      </c>
      <c r="V2417" t="s">
        <v>3041</v>
      </c>
      <c r="Y2417">
        <v>1029111</v>
      </c>
      <c r="Z2417" t="s">
        <v>4489</v>
      </c>
      <c r="AB2417">
        <f t="shared" si="298"/>
        <v>2022</v>
      </c>
      <c r="AC2417">
        <f t="shared" si="299"/>
        <v>11</v>
      </c>
      <c r="AD2417" t="str">
        <f t="shared" si="300"/>
        <v>Q3</v>
      </c>
      <c r="AE2417" t="str">
        <f t="shared" si="301"/>
        <v>FY22/23</v>
      </c>
      <c r="AF2417" t="str">
        <f t="shared" si="302"/>
        <v>EAST</v>
      </c>
    </row>
    <row r="2418" spans="1:32">
      <c r="A2418" t="s">
        <v>3594</v>
      </c>
      <c r="B2418" t="s">
        <v>3646</v>
      </c>
      <c r="C2418" t="str">
        <f t="shared" si="296"/>
        <v>FEEDER</v>
      </c>
      <c r="D2418" s="4">
        <v>44875</v>
      </c>
      <c r="E2418" t="str">
        <f t="shared" si="297"/>
        <v>YAMAHA</v>
      </c>
      <c r="F2418">
        <v>14104327</v>
      </c>
      <c r="G2418" s="19">
        <v>44875</v>
      </c>
      <c r="H2418" t="s">
        <v>72</v>
      </c>
      <c r="I2418" t="s">
        <v>73</v>
      </c>
      <c r="J2418">
        <v>5</v>
      </c>
      <c r="K2418">
        <v>5</v>
      </c>
      <c r="L2418">
        <v>21672.57</v>
      </c>
      <c r="M2418" t="s">
        <v>36</v>
      </c>
      <c r="N2418">
        <v>1.08</v>
      </c>
      <c r="O2418">
        <v>21672.57</v>
      </c>
      <c r="P2418">
        <f t="shared" si="303"/>
        <v>23406.375600000003</v>
      </c>
      <c r="Q2418" t="s">
        <v>4058</v>
      </c>
      <c r="R2418" t="s">
        <v>4488</v>
      </c>
      <c r="S2418" t="s">
        <v>25</v>
      </c>
      <c r="T2418">
        <v>906120</v>
      </c>
      <c r="U2418">
        <v>14467.64</v>
      </c>
      <c r="V2418" t="s">
        <v>3041</v>
      </c>
      <c r="Y2418">
        <v>1029111</v>
      </c>
      <c r="Z2418" t="s">
        <v>4489</v>
      </c>
      <c r="AB2418">
        <f t="shared" si="298"/>
        <v>2022</v>
      </c>
      <c r="AC2418">
        <f t="shared" si="299"/>
        <v>11</v>
      </c>
      <c r="AD2418" t="str">
        <f t="shared" si="300"/>
        <v>Q3</v>
      </c>
      <c r="AE2418" t="str">
        <f t="shared" si="301"/>
        <v>FY22/23</v>
      </c>
      <c r="AF2418" t="str">
        <f t="shared" si="302"/>
        <v>EAST</v>
      </c>
    </row>
    <row r="2419" spans="1:32">
      <c r="A2419" t="s">
        <v>3594</v>
      </c>
      <c r="B2419" t="s">
        <v>3646</v>
      </c>
      <c r="C2419" t="str">
        <f t="shared" si="296"/>
        <v>FEEDER</v>
      </c>
      <c r="D2419" s="4">
        <v>44875</v>
      </c>
      <c r="E2419" t="str">
        <f t="shared" si="297"/>
        <v>YAMAHA</v>
      </c>
      <c r="F2419">
        <v>14104327</v>
      </c>
      <c r="G2419" s="19">
        <v>44875</v>
      </c>
      <c r="H2419" t="s">
        <v>74</v>
      </c>
      <c r="I2419" t="s">
        <v>75</v>
      </c>
      <c r="J2419">
        <v>2</v>
      </c>
      <c r="K2419">
        <v>2</v>
      </c>
      <c r="L2419">
        <v>10886.73</v>
      </c>
      <c r="M2419" t="s">
        <v>36</v>
      </c>
      <c r="N2419">
        <v>1.08</v>
      </c>
      <c r="O2419">
        <v>10886.73</v>
      </c>
      <c r="P2419">
        <f t="shared" si="303"/>
        <v>11757.6684</v>
      </c>
      <c r="Q2419" t="s">
        <v>4058</v>
      </c>
      <c r="R2419" t="s">
        <v>4488</v>
      </c>
      <c r="S2419" t="s">
        <v>25</v>
      </c>
      <c r="T2419">
        <v>906120</v>
      </c>
      <c r="U2419">
        <v>7383.61</v>
      </c>
      <c r="V2419" t="s">
        <v>3041</v>
      </c>
      <c r="Y2419">
        <v>1029111</v>
      </c>
      <c r="Z2419" t="s">
        <v>4489</v>
      </c>
      <c r="AB2419">
        <f t="shared" si="298"/>
        <v>2022</v>
      </c>
      <c r="AC2419">
        <f t="shared" si="299"/>
        <v>11</v>
      </c>
      <c r="AD2419" t="str">
        <f t="shared" si="300"/>
        <v>Q3</v>
      </c>
      <c r="AE2419" t="str">
        <f t="shared" si="301"/>
        <v>FY22/23</v>
      </c>
      <c r="AF2419" t="str">
        <f t="shared" si="302"/>
        <v>EAST</v>
      </c>
    </row>
    <row r="2420" spans="1:32">
      <c r="A2420" t="s">
        <v>3594</v>
      </c>
      <c r="B2420" t="s">
        <v>22</v>
      </c>
      <c r="C2420" t="str">
        <f t="shared" si="296"/>
        <v>SPARES/OTHER</v>
      </c>
      <c r="D2420" s="4">
        <v>44889</v>
      </c>
      <c r="E2420" t="str">
        <f t="shared" si="297"/>
        <v>OTHERS</v>
      </c>
      <c r="F2420">
        <v>14104328</v>
      </c>
      <c r="G2420" s="19">
        <v>44889</v>
      </c>
      <c r="H2420" t="s">
        <v>3497</v>
      </c>
      <c r="I2420" t="s">
        <v>3498</v>
      </c>
      <c r="J2420">
        <v>1</v>
      </c>
      <c r="K2420">
        <v>1</v>
      </c>
      <c r="L2420">
        <v>707.96</v>
      </c>
      <c r="M2420" t="s">
        <v>36</v>
      </c>
      <c r="N2420">
        <v>1.08</v>
      </c>
      <c r="O2420">
        <v>707.96</v>
      </c>
      <c r="P2420">
        <f t="shared" si="303"/>
        <v>764.59680000000014</v>
      </c>
      <c r="Q2420" t="s">
        <v>41</v>
      </c>
      <c r="R2420" t="s">
        <v>349</v>
      </c>
      <c r="S2420" t="s">
        <v>25</v>
      </c>
      <c r="T2420">
        <v>906122</v>
      </c>
      <c r="U2420">
        <v>380.53</v>
      </c>
      <c r="V2420" t="s">
        <v>3041</v>
      </c>
      <c r="Y2420">
        <v>1044184</v>
      </c>
      <c r="Z2420" t="s">
        <v>350</v>
      </c>
      <c r="AB2420">
        <f t="shared" si="298"/>
        <v>2022</v>
      </c>
      <c r="AC2420">
        <f t="shared" si="299"/>
        <v>11</v>
      </c>
      <c r="AD2420" t="str">
        <f t="shared" si="300"/>
        <v>Q3</v>
      </c>
      <c r="AE2420" t="str">
        <f t="shared" si="301"/>
        <v>FY22/23</v>
      </c>
      <c r="AF2420" t="str">
        <f t="shared" si="302"/>
        <v>SOUTH</v>
      </c>
    </row>
    <row r="2421" spans="1:32">
      <c r="A2421" t="s">
        <v>3594</v>
      </c>
      <c r="B2421" t="s">
        <v>22</v>
      </c>
      <c r="C2421" t="str">
        <f t="shared" si="296"/>
        <v>SPARES/OTHER</v>
      </c>
      <c r="D2421" s="4">
        <v>44889</v>
      </c>
      <c r="E2421" t="str">
        <f t="shared" si="297"/>
        <v>YAMAHA</v>
      </c>
      <c r="F2421">
        <v>14104328</v>
      </c>
      <c r="G2421" s="19">
        <v>44889</v>
      </c>
      <c r="H2421" t="s">
        <v>1167</v>
      </c>
      <c r="I2421" t="s">
        <v>1168</v>
      </c>
      <c r="J2421">
        <v>1</v>
      </c>
      <c r="K2421">
        <v>1</v>
      </c>
      <c r="L2421">
        <v>3982.3</v>
      </c>
      <c r="M2421" t="s">
        <v>36</v>
      </c>
      <c r="N2421">
        <v>1.08</v>
      </c>
      <c r="O2421">
        <v>3982.3</v>
      </c>
      <c r="P2421">
        <f t="shared" si="303"/>
        <v>4300.8840000000009</v>
      </c>
      <c r="Q2421" t="s">
        <v>41</v>
      </c>
      <c r="R2421" t="s">
        <v>349</v>
      </c>
      <c r="S2421" t="s">
        <v>25</v>
      </c>
      <c r="T2421">
        <v>906122</v>
      </c>
      <c r="U2421">
        <v>2061</v>
      </c>
      <c r="V2421" t="s">
        <v>3041</v>
      </c>
      <c r="Y2421">
        <v>1044184</v>
      </c>
      <c r="Z2421" t="s">
        <v>350</v>
      </c>
      <c r="AB2421">
        <f t="shared" si="298"/>
        <v>2022</v>
      </c>
      <c r="AC2421">
        <f t="shared" si="299"/>
        <v>11</v>
      </c>
      <c r="AD2421" t="str">
        <f t="shared" si="300"/>
        <v>Q3</v>
      </c>
      <c r="AE2421" t="str">
        <f t="shared" si="301"/>
        <v>FY22/23</v>
      </c>
      <c r="AF2421" t="str">
        <f t="shared" si="302"/>
        <v>SOUTH</v>
      </c>
    </row>
    <row r="2422" spans="1:32">
      <c r="A2422" t="s">
        <v>3594</v>
      </c>
      <c r="B2422" t="s">
        <v>22</v>
      </c>
      <c r="C2422" t="str">
        <f t="shared" si="296"/>
        <v>SPARES/OTHER</v>
      </c>
      <c r="D2422" s="4">
        <v>44889</v>
      </c>
      <c r="E2422" t="str">
        <f t="shared" si="297"/>
        <v>YAMAHA</v>
      </c>
      <c r="F2422">
        <v>14104328</v>
      </c>
      <c r="G2422" s="19">
        <v>44889</v>
      </c>
      <c r="H2422" t="s">
        <v>2526</v>
      </c>
      <c r="I2422" t="s">
        <v>1431</v>
      </c>
      <c r="J2422">
        <v>1</v>
      </c>
      <c r="K2422">
        <v>1</v>
      </c>
      <c r="L2422">
        <v>486.73</v>
      </c>
      <c r="M2422" t="s">
        <v>36</v>
      </c>
      <c r="N2422">
        <v>1.08</v>
      </c>
      <c r="O2422">
        <v>486.73</v>
      </c>
      <c r="P2422">
        <f t="shared" si="303"/>
        <v>525.66840000000002</v>
      </c>
      <c r="Q2422" t="s">
        <v>41</v>
      </c>
      <c r="R2422" t="s">
        <v>349</v>
      </c>
      <c r="S2422" t="s">
        <v>25</v>
      </c>
      <c r="T2422">
        <v>906122</v>
      </c>
      <c r="U2422">
        <v>339.81</v>
      </c>
      <c r="V2422" t="s">
        <v>3041</v>
      </c>
      <c r="Y2422">
        <v>1044184</v>
      </c>
      <c r="Z2422" t="s">
        <v>350</v>
      </c>
      <c r="AB2422">
        <f t="shared" si="298"/>
        <v>2022</v>
      </c>
      <c r="AC2422">
        <f t="shared" si="299"/>
        <v>11</v>
      </c>
      <c r="AD2422" t="str">
        <f t="shared" si="300"/>
        <v>Q3</v>
      </c>
      <c r="AE2422" t="str">
        <f t="shared" si="301"/>
        <v>FY22/23</v>
      </c>
      <c r="AF2422" t="str">
        <f t="shared" si="302"/>
        <v>SOUTH</v>
      </c>
    </row>
    <row r="2423" spans="1:32">
      <c r="A2423" t="s">
        <v>3594</v>
      </c>
      <c r="B2423" t="s">
        <v>22</v>
      </c>
      <c r="C2423" t="str">
        <f t="shared" si="296"/>
        <v>SPARES/OTHER</v>
      </c>
      <c r="D2423" s="4">
        <v>44889</v>
      </c>
      <c r="E2423" t="str">
        <f t="shared" si="297"/>
        <v>YAMAHA</v>
      </c>
      <c r="F2423">
        <v>14104328</v>
      </c>
      <c r="G2423" s="19">
        <v>44889</v>
      </c>
      <c r="H2423" t="s">
        <v>2517</v>
      </c>
      <c r="I2423" t="s">
        <v>1431</v>
      </c>
      <c r="J2423">
        <v>1</v>
      </c>
      <c r="K2423">
        <v>1</v>
      </c>
      <c r="L2423">
        <v>486.73</v>
      </c>
      <c r="M2423" t="s">
        <v>36</v>
      </c>
      <c r="N2423">
        <v>1.08</v>
      </c>
      <c r="O2423">
        <v>486.73</v>
      </c>
      <c r="P2423">
        <f t="shared" si="303"/>
        <v>525.66840000000002</v>
      </c>
      <c r="Q2423" t="s">
        <v>41</v>
      </c>
      <c r="R2423" t="s">
        <v>349</v>
      </c>
      <c r="S2423" t="s">
        <v>25</v>
      </c>
      <c r="T2423">
        <v>906122</v>
      </c>
      <c r="U2423">
        <v>339.81</v>
      </c>
      <c r="V2423" t="s">
        <v>3041</v>
      </c>
      <c r="Y2423">
        <v>1044184</v>
      </c>
      <c r="Z2423" t="s">
        <v>350</v>
      </c>
      <c r="AB2423">
        <f t="shared" si="298"/>
        <v>2022</v>
      </c>
      <c r="AC2423">
        <f t="shared" si="299"/>
        <v>11</v>
      </c>
      <c r="AD2423" t="str">
        <f t="shared" si="300"/>
        <v>Q3</v>
      </c>
      <c r="AE2423" t="str">
        <f t="shared" si="301"/>
        <v>FY22/23</v>
      </c>
      <c r="AF2423" t="str">
        <f t="shared" si="302"/>
        <v>SOUTH</v>
      </c>
    </row>
    <row r="2424" spans="1:32">
      <c r="A2424" t="s">
        <v>3594</v>
      </c>
      <c r="B2424" t="s">
        <v>22</v>
      </c>
      <c r="C2424" t="str">
        <f t="shared" si="296"/>
        <v>SPARES/OTHER</v>
      </c>
      <c r="D2424" s="4">
        <v>44889</v>
      </c>
      <c r="E2424" t="str">
        <f t="shared" si="297"/>
        <v>YAMAHA</v>
      </c>
      <c r="F2424">
        <v>14104328</v>
      </c>
      <c r="G2424" s="19">
        <v>44889</v>
      </c>
      <c r="H2424" t="s">
        <v>2415</v>
      </c>
      <c r="I2424" t="s">
        <v>1912</v>
      </c>
      <c r="J2424">
        <v>1</v>
      </c>
      <c r="K2424">
        <v>1</v>
      </c>
      <c r="L2424">
        <v>7610.62</v>
      </c>
      <c r="M2424" t="s">
        <v>36</v>
      </c>
      <c r="N2424">
        <v>1.08</v>
      </c>
      <c r="O2424">
        <v>7610.62</v>
      </c>
      <c r="P2424">
        <f t="shared" si="303"/>
        <v>8219.4696000000004</v>
      </c>
      <c r="Q2424" t="s">
        <v>41</v>
      </c>
      <c r="R2424" t="s">
        <v>349</v>
      </c>
      <c r="S2424" t="s">
        <v>25</v>
      </c>
      <c r="T2424">
        <v>906122</v>
      </c>
      <c r="U2424">
        <v>5582.52</v>
      </c>
      <c r="V2424" t="s">
        <v>3041</v>
      </c>
      <c r="Y2424">
        <v>1044184</v>
      </c>
      <c r="Z2424" t="s">
        <v>350</v>
      </c>
      <c r="AB2424">
        <f t="shared" si="298"/>
        <v>2022</v>
      </c>
      <c r="AC2424">
        <f t="shared" si="299"/>
        <v>11</v>
      </c>
      <c r="AD2424" t="str">
        <f t="shared" si="300"/>
        <v>Q3</v>
      </c>
      <c r="AE2424" t="str">
        <f t="shared" si="301"/>
        <v>FY22/23</v>
      </c>
      <c r="AF2424" t="str">
        <f t="shared" si="302"/>
        <v>SOUTH</v>
      </c>
    </row>
    <row r="2425" spans="1:32">
      <c r="A2425" t="s">
        <v>3594</v>
      </c>
      <c r="B2425" t="s">
        <v>22</v>
      </c>
      <c r="C2425" t="str">
        <f t="shared" si="296"/>
        <v>SPARES/OTHER</v>
      </c>
      <c r="D2425" s="4">
        <v>44889</v>
      </c>
      <c r="E2425" t="str">
        <f t="shared" si="297"/>
        <v>YAMAHA</v>
      </c>
      <c r="F2425">
        <v>14104328</v>
      </c>
      <c r="G2425" s="19">
        <v>44889</v>
      </c>
      <c r="H2425" t="s">
        <v>3499</v>
      </c>
      <c r="I2425" t="s">
        <v>436</v>
      </c>
      <c r="J2425">
        <v>1</v>
      </c>
      <c r="K2425">
        <v>1</v>
      </c>
      <c r="L2425">
        <v>6106.19</v>
      </c>
      <c r="M2425" t="s">
        <v>36</v>
      </c>
      <c r="N2425">
        <v>1.08</v>
      </c>
      <c r="O2425">
        <v>6106.19</v>
      </c>
      <c r="P2425">
        <f t="shared" si="303"/>
        <v>6594.6851999999999</v>
      </c>
      <c r="Q2425" t="s">
        <v>41</v>
      </c>
      <c r="R2425" t="s">
        <v>349</v>
      </c>
      <c r="S2425" t="s">
        <v>25</v>
      </c>
      <c r="T2425">
        <v>906122</v>
      </c>
      <c r="U2425">
        <v>4500</v>
      </c>
      <c r="V2425" t="s">
        <v>3041</v>
      </c>
      <c r="Y2425">
        <v>1044184</v>
      </c>
      <c r="Z2425" t="s">
        <v>350</v>
      </c>
      <c r="AB2425">
        <f t="shared" si="298"/>
        <v>2022</v>
      </c>
      <c r="AC2425">
        <f t="shared" si="299"/>
        <v>11</v>
      </c>
      <c r="AD2425" t="str">
        <f t="shared" si="300"/>
        <v>Q3</v>
      </c>
      <c r="AE2425" t="str">
        <f t="shared" si="301"/>
        <v>FY22/23</v>
      </c>
      <c r="AF2425" t="str">
        <f t="shared" si="302"/>
        <v>SOUTH</v>
      </c>
    </row>
    <row r="2426" spans="1:32">
      <c r="A2426" t="s">
        <v>3594</v>
      </c>
      <c r="B2426" t="s">
        <v>22</v>
      </c>
      <c r="C2426" t="str">
        <f t="shared" si="296"/>
        <v>SPARES/OTHER</v>
      </c>
      <c r="D2426" s="4">
        <v>44889</v>
      </c>
      <c r="E2426" t="str">
        <f t="shared" si="297"/>
        <v>YAMAHA</v>
      </c>
      <c r="F2426">
        <v>14104328</v>
      </c>
      <c r="G2426" s="19">
        <v>44889</v>
      </c>
      <c r="H2426" t="s">
        <v>1411</v>
      </c>
      <c r="I2426" t="s">
        <v>467</v>
      </c>
      <c r="J2426">
        <v>2</v>
      </c>
      <c r="K2426">
        <v>2</v>
      </c>
      <c r="L2426">
        <v>884.96</v>
      </c>
      <c r="M2426" t="s">
        <v>36</v>
      </c>
      <c r="N2426">
        <v>1.08</v>
      </c>
      <c r="O2426">
        <v>884.96</v>
      </c>
      <c r="P2426">
        <f t="shared" si="303"/>
        <v>955.75680000000011</v>
      </c>
      <c r="Q2426" t="s">
        <v>41</v>
      </c>
      <c r="R2426" t="s">
        <v>349</v>
      </c>
      <c r="S2426" t="s">
        <v>25</v>
      </c>
      <c r="T2426">
        <v>906122</v>
      </c>
      <c r="U2426">
        <v>349.52</v>
      </c>
      <c r="V2426" t="s">
        <v>3041</v>
      </c>
      <c r="Y2426">
        <v>1044184</v>
      </c>
      <c r="Z2426" t="s">
        <v>350</v>
      </c>
      <c r="AB2426">
        <f t="shared" si="298"/>
        <v>2022</v>
      </c>
      <c r="AC2426">
        <f t="shared" si="299"/>
        <v>11</v>
      </c>
      <c r="AD2426" t="str">
        <f t="shared" si="300"/>
        <v>Q3</v>
      </c>
      <c r="AE2426" t="str">
        <f t="shared" si="301"/>
        <v>FY22/23</v>
      </c>
      <c r="AF2426" t="str">
        <f t="shared" si="302"/>
        <v>SOUTH</v>
      </c>
    </row>
    <row r="2427" spans="1:32">
      <c r="A2427" t="s">
        <v>3594</v>
      </c>
      <c r="B2427" t="s">
        <v>3646</v>
      </c>
      <c r="C2427" t="str">
        <f t="shared" si="296"/>
        <v>CONTRACT_FEE</v>
      </c>
      <c r="D2427" s="4">
        <v>44900</v>
      </c>
      <c r="E2427" t="str">
        <f t="shared" si="297"/>
        <v>YAMAHA</v>
      </c>
      <c r="F2427">
        <v>13100243</v>
      </c>
      <c r="G2427" s="19">
        <v>44900</v>
      </c>
      <c r="H2427" t="s">
        <v>76</v>
      </c>
      <c r="I2427" t="s">
        <v>77</v>
      </c>
      <c r="J2427">
        <v>1</v>
      </c>
      <c r="K2427">
        <v>1</v>
      </c>
      <c r="L2427">
        <v>12695.58</v>
      </c>
      <c r="M2427" t="s">
        <v>36</v>
      </c>
      <c r="N2427">
        <v>1.0900000000000001</v>
      </c>
      <c r="O2427">
        <v>12695.58</v>
      </c>
      <c r="P2427">
        <f t="shared" si="303"/>
        <v>13838.182200000001</v>
      </c>
      <c r="Q2427" t="s">
        <v>4058</v>
      </c>
      <c r="R2427" t="s">
        <v>4462</v>
      </c>
      <c r="S2427" t="s">
        <v>25</v>
      </c>
      <c r="T2427">
        <v>906123</v>
      </c>
      <c r="U2427">
        <v>0</v>
      </c>
      <c r="V2427" t="s">
        <v>3035</v>
      </c>
      <c r="Z2427" t="s">
        <v>4463</v>
      </c>
      <c r="AB2427">
        <f t="shared" si="298"/>
        <v>2022</v>
      </c>
      <c r="AC2427">
        <f t="shared" si="299"/>
        <v>12</v>
      </c>
      <c r="AD2427" t="str">
        <f t="shared" si="300"/>
        <v>Q3</v>
      </c>
      <c r="AE2427" t="str">
        <f t="shared" si="301"/>
        <v>FY22/23</v>
      </c>
      <c r="AF2427" t="str">
        <f t="shared" si="302"/>
        <v>EAST</v>
      </c>
    </row>
    <row r="2428" spans="1:32">
      <c r="A2428" t="s">
        <v>3594</v>
      </c>
      <c r="B2428" t="s">
        <v>3646</v>
      </c>
      <c r="C2428" t="str">
        <f t="shared" si="296"/>
        <v>SERVICE_CHARGE</v>
      </c>
      <c r="D2428" s="4">
        <v>44901</v>
      </c>
      <c r="E2428" t="str">
        <f t="shared" si="297"/>
        <v>YAMAHA</v>
      </c>
      <c r="F2428">
        <v>12101212</v>
      </c>
      <c r="G2428" s="19">
        <v>44901</v>
      </c>
      <c r="H2428" t="s">
        <v>76</v>
      </c>
      <c r="I2428" t="s">
        <v>77</v>
      </c>
      <c r="J2428">
        <v>1</v>
      </c>
      <c r="K2428">
        <v>1</v>
      </c>
      <c r="L2428">
        <v>39823.01</v>
      </c>
      <c r="M2428" t="s">
        <v>36</v>
      </c>
      <c r="N2428">
        <v>1.0900000000000001</v>
      </c>
      <c r="O2428">
        <v>39823.01</v>
      </c>
      <c r="P2428">
        <f t="shared" si="303"/>
        <v>43407.080900000008</v>
      </c>
      <c r="Q2428" t="s">
        <v>4058</v>
      </c>
      <c r="R2428" t="s">
        <v>4618</v>
      </c>
      <c r="S2428" t="s">
        <v>25</v>
      </c>
      <c r="T2428">
        <v>906124</v>
      </c>
      <c r="U2428">
        <v>0</v>
      </c>
      <c r="V2428" t="s">
        <v>4064</v>
      </c>
      <c r="Z2428" t="s">
        <v>4619</v>
      </c>
      <c r="AB2428">
        <f t="shared" si="298"/>
        <v>2022</v>
      </c>
      <c r="AC2428">
        <f t="shared" si="299"/>
        <v>12</v>
      </c>
      <c r="AD2428" t="str">
        <f t="shared" si="300"/>
        <v>Q3</v>
      </c>
      <c r="AE2428" t="str">
        <f t="shared" si="301"/>
        <v>FY22/23</v>
      </c>
      <c r="AF2428" t="str">
        <f t="shared" si="302"/>
        <v>EAST</v>
      </c>
    </row>
    <row r="2429" spans="1:32">
      <c r="A2429" t="s">
        <v>3594</v>
      </c>
      <c r="B2429" t="s">
        <v>3651</v>
      </c>
      <c r="C2429" t="str">
        <f t="shared" si="296"/>
        <v>SPARES/OTHER</v>
      </c>
      <c r="D2429" s="4">
        <v>44901</v>
      </c>
      <c r="E2429" t="str">
        <f t="shared" si="297"/>
        <v>HELLER</v>
      </c>
      <c r="F2429">
        <v>14104329</v>
      </c>
      <c r="G2429" s="19">
        <v>44901</v>
      </c>
      <c r="H2429" t="s">
        <v>214</v>
      </c>
      <c r="I2429" t="s">
        <v>215</v>
      </c>
      <c r="J2429">
        <v>10</v>
      </c>
      <c r="K2429">
        <v>10</v>
      </c>
      <c r="L2429">
        <v>7453.01</v>
      </c>
      <c r="M2429" t="s">
        <v>36</v>
      </c>
      <c r="N2429">
        <v>1.0900000000000001</v>
      </c>
      <c r="O2429">
        <v>7453.01</v>
      </c>
      <c r="P2429">
        <f t="shared" si="303"/>
        <v>8123.7809000000007</v>
      </c>
      <c r="Q2429" t="s">
        <v>3652</v>
      </c>
      <c r="R2429" t="s">
        <v>3262</v>
      </c>
      <c r="S2429" t="s">
        <v>25</v>
      </c>
      <c r="T2429">
        <v>906108</v>
      </c>
      <c r="U2429">
        <v>5199.2</v>
      </c>
      <c r="V2429" t="s">
        <v>3041</v>
      </c>
      <c r="X2429" t="s">
        <v>4819</v>
      </c>
      <c r="Y2429">
        <v>1052183</v>
      </c>
      <c r="Z2429" t="s">
        <v>3264</v>
      </c>
      <c r="AB2429">
        <f t="shared" si="298"/>
        <v>2022</v>
      </c>
      <c r="AC2429">
        <f t="shared" si="299"/>
        <v>12</v>
      </c>
      <c r="AD2429" t="str">
        <f t="shared" si="300"/>
        <v>Q3</v>
      </c>
      <c r="AE2429" t="str">
        <f t="shared" si="301"/>
        <v>FY22/23</v>
      </c>
      <c r="AF2429" t="str">
        <f t="shared" si="302"/>
        <v>NORTH</v>
      </c>
    </row>
    <row r="2430" spans="1:32">
      <c r="A2430" t="s">
        <v>3594</v>
      </c>
      <c r="B2430" t="s">
        <v>3646</v>
      </c>
      <c r="C2430" t="str">
        <f t="shared" si="296"/>
        <v>SPARES/OTHER</v>
      </c>
      <c r="D2430" s="4">
        <v>44901</v>
      </c>
      <c r="E2430" t="str">
        <f t="shared" si="297"/>
        <v>PEMTRON</v>
      </c>
      <c r="F2430">
        <v>14104330</v>
      </c>
      <c r="G2430" s="19">
        <v>44901</v>
      </c>
      <c r="H2430" t="s">
        <v>4820</v>
      </c>
      <c r="I2430" t="s">
        <v>4821</v>
      </c>
      <c r="J2430">
        <v>1</v>
      </c>
      <c r="K2430">
        <v>1</v>
      </c>
      <c r="L2430">
        <v>0</v>
      </c>
      <c r="M2430" t="s">
        <v>36</v>
      </c>
      <c r="N2430">
        <v>1.0900000000000001</v>
      </c>
      <c r="O2430">
        <v>0</v>
      </c>
      <c r="P2430">
        <f t="shared" si="303"/>
        <v>0</v>
      </c>
      <c r="Q2430" t="s">
        <v>4058</v>
      </c>
      <c r="R2430" t="s">
        <v>4618</v>
      </c>
      <c r="S2430" t="s">
        <v>25</v>
      </c>
      <c r="T2430">
        <v>906125</v>
      </c>
      <c r="U2430">
        <v>25000</v>
      </c>
      <c r="V2430" t="s">
        <v>3041</v>
      </c>
      <c r="Y2430">
        <v>1053215</v>
      </c>
      <c r="Z2430" t="s">
        <v>4619</v>
      </c>
      <c r="AB2430">
        <f t="shared" si="298"/>
        <v>2022</v>
      </c>
      <c r="AC2430">
        <f t="shared" si="299"/>
        <v>12</v>
      </c>
      <c r="AD2430" t="str">
        <f t="shared" si="300"/>
        <v>Q3</v>
      </c>
      <c r="AE2430" t="str">
        <f t="shared" si="301"/>
        <v>FY22/23</v>
      </c>
      <c r="AF2430" t="str">
        <f t="shared" si="302"/>
        <v>EAST</v>
      </c>
    </row>
    <row r="2431" spans="1:32">
      <c r="A2431" t="s">
        <v>3594</v>
      </c>
      <c r="B2431" t="s">
        <v>3646</v>
      </c>
      <c r="C2431" t="str">
        <f t="shared" si="296"/>
        <v>SPARES/OTHER</v>
      </c>
      <c r="D2431" s="4">
        <v>44901</v>
      </c>
      <c r="E2431" t="str">
        <f t="shared" si="297"/>
        <v>OTHERS</v>
      </c>
      <c r="F2431">
        <v>14104331</v>
      </c>
      <c r="G2431" s="19">
        <v>44901</v>
      </c>
      <c r="H2431" t="s">
        <v>345</v>
      </c>
      <c r="I2431" t="s">
        <v>346</v>
      </c>
      <c r="J2431">
        <v>5</v>
      </c>
      <c r="K2431">
        <v>5</v>
      </c>
      <c r="L2431">
        <v>3075.22</v>
      </c>
      <c r="M2431" t="s">
        <v>36</v>
      </c>
      <c r="N2431">
        <v>1.0900000000000001</v>
      </c>
      <c r="O2431">
        <v>3075.22</v>
      </c>
      <c r="P2431">
        <f t="shared" si="303"/>
        <v>3351.9897999999998</v>
      </c>
      <c r="Q2431" t="s">
        <v>4058</v>
      </c>
      <c r="R2431" t="s">
        <v>4413</v>
      </c>
      <c r="S2431" t="s">
        <v>25</v>
      </c>
      <c r="T2431">
        <v>906126</v>
      </c>
      <c r="U2431">
        <v>716.64</v>
      </c>
      <c r="V2431" t="s">
        <v>3041</v>
      </c>
      <c r="Y2431">
        <v>1053238</v>
      </c>
      <c r="Z2431" t="s">
        <v>4414</v>
      </c>
      <c r="AB2431">
        <f t="shared" si="298"/>
        <v>2022</v>
      </c>
      <c r="AC2431">
        <f t="shared" si="299"/>
        <v>12</v>
      </c>
      <c r="AD2431" t="str">
        <f t="shared" si="300"/>
        <v>Q3</v>
      </c>
      <c r="AE2431" t="str">
        <f t="shared" si="301"/>
        <v>FY22/23</v>
      </c>
      <c r="AF2431" t="str">
        <f t="shared" si="302"/>
        <v>EAST</v>
      </c>
    </row>
    <row r="2432" spans="1:32">
      <c r="A2432" t="s">
        <v>3594</v>
      </c>
      <c r="B2432" t="s">
        <v>3646</v>
      </c>
      <c r="C2432" t="str">
        <f t="shared" si="296"/>
        <v>SPARES/OTHER</v>
      </c>
      <c r="D2432" s="4">
        <v>44901</v>
      </c>
      <c r="E2432" t="str">
        <f t="shared" si="297"/>
        <v>YAMAHA</v>
      </c>
      <c r="F2432">
        <v>14104332</v>
      </c>
      <c r="G2432" s="19">
        <v>44901</v>
      </c>
      <c r="H2432" t="s">
        <v>511</v>
      </c>
      <c r="I2432" t="s">
        <v>100</v>
      </c>
      <c r="J2432">
        <v>20</v>
      </c>
      <c r="K2432">
        <v>20</v>
      </c>
      <c r="L2432">
        <v>654.87</v>
      </c>
      <c r="M2432" t="s">
        <v>36</v>
      </c>
      <c r="N2432">
        <v>1.0900000000000001</v>
      </c>
      <c r="O2432">
        <v>654.87</v>
      </c>
      <c r="P2432">
        <f t="shared" si="303"/>
        <v>713.80830000000003</v>
      </c>
      <c r="Q2432" t="s">
        <v>4058</v>
      </c>
      <c r="R2432" t="s">
        <v>4488</v>
      </c>
      <c r="S2432" t="s">
        <v>25</v>
      </c>
      <c r="T2432">
        <v>906127</v>
      </c>
      <c r="U2432">
        <v>300</v>
      </c>
      <c r="V2432" t="s">
        <v>3041</v>
      </c>
      <c r="Y2432">
        <v>1053248</v>
      </c>
      <c r="Z2432" t="s">
        <v>4489</v>
      </c>
      <c r="AB2432">
        <f t="shared" si="298"/>
        <v>2022</v>
      </c>
      <c r="AC2432">
        <f t="shared" si="299"/>
        <v>12</v>
      </c>
      <c r="AD2432" t="str">
        <f t="shared" si="300"/>
        <v>Q3</v>
      </c>
      <c r="AE2432" t="str">
        <f t="shared" si="301"/>
        <v>FY22/23</v>
      </c>
      <c r="AF2432" t="str">
        <f t="shared" si="302"/>
        <v>EAST</v>
      </c>
    </row>
    <row r="2433" spans="1:32">
      <c r="A2433" t="s">
        <v>3594</v>
      </c>
      <c r="B2433" t="s">
        <v>3646</v>
      </c>
      <c r="C2433" t="str">
        <f t="shared" si="296"/>
        <v>SPARES/OTHER</v>
      </c>
      <c r="D2433" s="4">
        <v>44904</v>
      </c>
      <c r="E2433" t="str">
        <f t="shared" si="297"/>
        <v>YAMAHA</v>
      </c>
      <c r="F2433">
        <v>14104333</v>
      </c>
      <c r="G2433" s="19">
        <v>44904</v>
      </c>
      <c r="H2433" t="s">
        <v>3657</v>
      </c>
      <c r="I2433" t="s">
        <v>3658</v>
      </c>
      <c r="J2433">
        <v>1</v>
      </c>
      <c r="K2433">
        <v>1</v>
      </c>
      <c r="L2433">
        <v>2193.81</v>
      </c>
      <c r="M2433" t="s">
        <v>36</v>
      </c>
      <c r="N2433">
        <v>1.0900000000000001</v>
      </c>
      <c r="O2433">
        <v>2193.81</v>
      </c>
      <c r="P2433">
        <f t="shared" si="303"/>
        <v>2391.2529</v>
      </c>
      <c r="Q2433" t="s">
        <v>4058</v>
      </c>
      <c r="R2433" t="s">
        <v>4070</v>
      </c>
      <c r="S2433" t="s">
        <v>25</v>
      </c>
      <c r="T2433">
        <v>906129</v>
      </c>
      <c r="U2433">
        <v>0</v>
      </c>
      <c r="V2433" t="s">
        <v>3041</v>
      </c>
      <c r="Y2433">
        <v>1056127</v>
      </c>
      <c r="Z2433" t="s">
        <v>4072</v>
      </c>
      <c r="AB2433">
        <f t="shared" si="298"/>
        <v>2022</v>
      </c>
      <c r="AC2433">
        <f t="shared" si="299"/>
        <v>12</v>
      </c>
      <c r="AD2433" t="str">
        <f t="shared" si="300"/>
        <v>Q3</v>
      </c>
      <c r="AE2433" t="str">
        <f t="shared" si="301"/>
        <v>FY22/23</v>
      </c>
      <c r="AF2433" t="str">
        <f t="shared" si="302"/>
        <v>EAST</v>
      </c>
    </row>
    <row r="2434" spans="1:32">
      <c r="A2434" t="s">
        <v>3594</v>
      </c>
      <c r="B2434" t="s">
        <v>3646</v>
      </c>
      <c r="C2434" t="str">
        <f t="shared" ref="C2434:C2497" si="304">IF(F2434="", "", IF(AND(F2434&gt;=12000000, F2434&lt;=13000000, OR(ISNUMBER(SEARCH("SERVICE", H2434)), ISNUMBER(SEARCH("REPAIR CHARGE", I2434)), ISNUMBER(SEARCH("REPAIR", H2434)))), "SERVICE_CHARGE", IF(AND(F2434&gt;=13000000, F2434&lt;=14000000, OR(ISNUMBER(SEARCH("SERVICE", H2434)), ISNUMBER(SEARCH("REPAIR CHARGE", I2434)), ISNUMBER(SEARCH("REPAIR", H2434)))), "CONTRACT_FEE", IF(AND(F2434&gt;=14000000, F2434&lt;=15000000, OR(ISNUMBER(SEARCH("TAPE FEEDER", I2434)), ISNUMBER(SEARCH("ZS FEEDER", I2434)), ISNUMBER(SEARCH("TRAY", I2434)))), "FEEDER", "SPARES/OTHER"))))</f>
        <v>SPARES/OTHER</v>
      </c>
      <c r="D2434" s="4">
        <v>44904</v>
      </c>
      <c r="E2434" t="str">
        <f t="shared" ref="E2434:E2497" si="305">IF(ISNUMBER(SEARCH("YMCT",H2434)),"YAMAHA",IF(ISNUMBER(SEARCH("HELI",H2434)),"HELLER",IF(ISNUMBER(SEARCH("PEMR",H2434)),"PEMTRON",IF(ISNUMBER(SEARCH("PEMT",H2434)),"PEMTRON",IF(H2434="","",(IFERROR(1/0,"OTHERS")))))))</f>
        <v>YAMAHA</v>
      </c>
      <c r="F2434">
        <v>14104334</v>
      </c>
      <c r="G2434" s="19">
        <v>44904</v>
      </c>
      <c r="H2434" t="s">
        <v>55</v>
      </c>
      <c r="I2434" t="s">
        <v>56</v>
      </c>
      <c r="J2434">
        <v>2</v>
      </c>
      <c r="K2434">
        <v>2</v>
      </c>
      <c r="L2434">
        <v>426.55</v>
      </c>
      <c r="M2434" t="s">
        <v>36</v>
      </c>
      <c r="N2434">
        <v>1.0900000000000001</v>
      </c>
      <c r="O2434">
        <v>426.55</v>
      </c>
      <c r="P2434">
        <f t="shared" si="303"/>
        <v>464.93950000000007</v>
      </c>
      <c r="Q2434" t="s">
        <v>4058</v>
      </c>
      <c r="R2434" t="s">
        <v>4552</v>
      </c>
      <c r="S2434" t="s">
        <v>25</v>
      </c>
      <c r="T2434">
        <v>906130</v>
      </c>
      <c r="U2434">
        <v>266.64999999999998</v>
      </c>
      <c r="V2434" t="s">
        <v>3041</v>
      </c>
      <c r="Y2434">
        <v>1056135</v>
      </c>
      <c r="Z2434" t="s">
        <v>4553</v>
      </c>
      <c r="AB2434">
        <f t="shared" ref="AB2434:AB2497" si="306">IF(D2434="","",YEAR(D2434))</f>
        <v>2022</v>
      </c>
      <c r="AC2434">
        <f t="shared" ref="AC2434:AC2497" si="307">IF(D2434="","",MONTH(D2434))</f>
        <v>12</v>
      </c>
      <c r="AD2434" t="str">
        <f t="shared" ref="AD2434:AD2497" si="308">IFERROR(IF(AC2434="","",IF(AND(AC2434&gt;=10,AC2434&lt;=12),"Q3",IF(AND(AC2434&gt;=1,AC2434&lt;=3),"Q4",IF(AND(AC2434&gt;=7,AC2434&lt;=9),"Q2",IF(AND(AC2434&gt;=4,AC2434&lt;=6),"Q1"))))),"")</f>
        <v>Q3</v>
      </c>
      <c r="AE2434" t="str">
        <f t="shared" ref="AE2434:AE2497" si="309">IFERROR(IF(AD2434="Q4","FY"&amp;RIGHT(AB2434,2)-1&amp;"/"&amp;RIGHT(AB2434,2),"FY"&amp;RIGHT(AB2434,2)&amp;"/"&amp;RIGHT(AB2434,2)+1),"")</f>
        <v>FY22/23</v>
      </c>
      <c r="AF2434" t="str">
        <f t="shared" ref="AF2434:AF2497" si="310">IF(B2434="SZX","SOUTH",IF(B2434="BJS","NORTH",IF(B2434="SHA","EAST",IF(B2434="","",(IF(AND(B2434&lt;&gt;"SZX",B2434&lt;&gt;"SHA",B2434&lt;&gt;"BJS"),"WEST"))))))</f>
        <v>EAST</v>
      </c>
    </row>
    <row r="2435" spans="1:32">
      <c r="A2435" t="s">
        <v>3594</v>
      </c>
      <c r="B2435" t="s">
        <v>3646</v>
      </c>
      <c r="C2435" t="str">
        <f t="shared" si="304"/>
        <v>SPARES/OTHER</v>
      </c>
      <c r="D2435" s="4">
        <v>44904</v>
      </c>
      <c r="E2435" t="str">
        <f t="shared" si="305"/>
        <v>HELLER</v>
      </c>
      <c r="F2435">
        <v>14104335</v>
      </c>
      <c r="G2435" s="19">
        <v>44904</v>
      </c>
      <c r="H2435" t="s">
        <v>4822</v>
      </c>
      <c r="I2435" t="s">
        <v>4823</v>
      </c>
      <c r="J2435">
        <v>1</v>
      </c>
      <c r="K2435">
        <v>1</v>
      </c>
      <c r="L2435">
        <v>7453.98</v>
      </c>
      <c r="M2435" t="s">
        <v>36</v>
      </c>
      <c r="N2435">
        <v>1.0900000000000001</v>
      </c>
      <c r="O2435">
        <v>7453.98</v>
      </c>
      <c r="P2435">
        <f t="shared" ref="P2435:P2498" si="311">IF(M2435="CNY",O2435*N2435,IF(M2435="USD",O2435*7.8,IF(M2435="HKD",O2435*1,IF(M2435="JPY",O2435*0.0563,""))))</f>
        <v>8124.8382000000001</v>
      </c>
      <c r="Q2435" t="s">
        <v>4058</v>
      </c>
      <c r="R2435" t="s">
        <v>2383</v>
      </c>
      <c r="S2435" t="s">
        <v>25</v>
      </c>
      <c r="T2435">
        <v>906133</v>
      </c>
      <c r="U2435">
        <v>5435.21</v>
      </c>
      <c r="V2435" t="s">
        <v>3041</v>
      </c>
      <c r="Y2435">
        <v>1056144</v>
      </c>
      <c r="Z2435" t="s">
        <v>2385</v>
      </c>
      <c r="AB2435">
        <f t="shared" si="306"/>
        <v>2022</v>
      </c>
      <c r="AC2435">
        <f t="shared" si="307"/>
        <v>12</v>
      </c>
      <c r="AD2435" t="str">
        <f t="shared" si="308"/>
        <v>Q3</v>
      </c>
      <c r="AE2435" t="str">
        <f t="shared" si="309"/>
        <v>FY22/23</v>
      </c>
      <c r="AF2435" t="str">
        <f t="shared" si="310"/>
        <v>EAST</v>
      </c>
    </row>
    <row r="2436" spans="1:32">
      <c r="A2436" t="s">
        <v>3594</v>
      </c>
      <c r="B2436" t="s">
        <v>3646</v>
      </c>
      <c r="C2436" t="str">
        <f t="shared" si="304"/>
        <v>SPARES/OTHER</v>
      </c>
      <c r="D2436" s="4">
        <v>44904</v>
      </c>
      <c r="E2436" t="str">
        <f t="shared" si="305"/>
        <v>HELLER</v>
      </c>
      <c r="F2436">
        <v>14104335</v>
      </c>
      <c r="G2436" s="19">
        <v>44904</v>
      </c>
      <c r="H2436" t="s">
        <v>4664</v>
      </c>
      <c r="I2436" t="s">
        <v>4665</v>
      </c>
      <c r="J2436">
        <v>1</v>
      </c>
      <c r="K2436">
        <v>1</v>
      </c>
      <c r="L2436">
        <v>3662.83</v>
      </c>
      <c r="M2436" t="s">
        <v>36</v>
      </c>
      <c r="N2436">
        <v>1.0900000000000001</v>
      </c>
      <c r="O2436">
        <v>3662.83</v>
      </c>
      <c r="P2436">
        <f t="shared" si="311"/>
        <v>3992.4847000000004</v>
      </c>
      <c r="Q2436" t="s">
        <v>4058</v>
      </c>
      <c r="R2436" t="s">
        <v>2383</v>
      </c>
      <c r="S2436" t="s">
        <v>25</v>
      </c>
      <c r="T2436">
        <v>906133</v>
      </c>
      <c r="U2436">
        <v>2670.66</v>
      </c>
      <c r="V2436" t="s">
        <v>3041</v>
      </c>
      <c r="Y2436">
        <v>1056144</v>
      </c>
      <c r="Z2436" t="s">
        <v>2385</v>
      </c>
      <c r="AB2436">
        <f t="shared" si="306"/>
        <v>2022</v>
      </c>
      <c r="AC2436">
        <f t="shared" si="307"/>
        <v>12</v>
      </c>
      <c r="AD2436" t="str">
        <f t="shared" si="308"/>
        <v>Q3</v>
      </c>
      <c r="AE2436" t="str">
        <f t="shared" si="309"/>
        <v>FY22/23</v>
      </c>
      <c r="AF2436" t="str">
        <f t="shared" si="310"/>
        <v>EAST</v>
      </c>
    </row>
    <row r="2437" spans="1:32">
      <c r="A2437" t="s">
        <v>3594</v>
      </c>
      <c r="B2437" t="s">
        <v>3646</v>
      </c>
      <c r="C2437" t="str">
        <f t="shared" si="304"/>
        <v>SPARES/OTHER</v>
      </c>
      <c r="D2437" s="4">
        <v>44904</v>
      </c>
      <c r="E2437" t="str">
        <f t="shared" si="305"/>
        <v>HELLER</v>
      </c>
      <c r="F2437">
        <v>14104335</v>
      </c>
      <c r="G2437" s="19">
        <v>44904</v>
      </c>
      <c r="H2437" t="s">
        <v>4824</v>
      </c>
      <c r="I2437" t="s">
        <v>4825</v>
      </c>
      <c r="J2437">
        <v>1</v>
      </c>
      <c r="K2437">
        <v>1</v>
      </c>
      <c r="L2437">
        <v>34555.75</v>
      </c>
      <c r="M2437" t="s">
        <v>36</v>
      </c>
      <c r="N2437">
        <v>1.0900000000000001</v>
      </c>
      <c r="O2437">
        <v>34555.75</v>
      </c>
      <c r="P2437">
        <f t="shared" si="311"/>
        <v>37665.767500000002</v>
      </c>
      <c r="Q2437" t="s">
        <v>4058</v>
      </c>
      <c r="R2437" t="s">
        <v>2383</v>
      </c>
      <c r="S2437" t="s">
        <v>25</v>
      </c>
      <c r="T2437">
        <v>906133</v>
      </c>
      <c r="U2437">
        <v>25183.73</v>
      </c>
      <c r="V2437" t="s">
        <v>3041</v>
      </c>
      <c r="Y2437">
        <v>1056144</v>
      </c>
      <c r="Z2437" t="s">
        <v>2385</v>
      </c>
      <c r="AB2437">
        <f t="shared" si="306"/>
        <v>2022</v>
      </c>
      <c r="AC2437">
        <f t="shared" si="307"/>
        <v>12</v>
      </c>
      <c r="AD2437" t="str">
        <f t="shared" si="308"/>
        <v>Q3</v>
      </c>
      <c r="AE2437" t="str">
        <f t="shared" si="309"/>
        <v>FY22/23</v>
      </c>
      <c r="AF2437" t="str">
        <f t="shared" si="310"/>
        <v>EAST</v>
      </c>
    </row>
    <row r="2438" spans="1:32">
      <c r="A2438" t="s">
        <v>3594</v>
      </c>
      <c r="B2438" t="s">
        <v>3646</v>
      </c>
      <c r="C2438" t="str">
        <f t="shared" si="304"/>
        <v>SPARES/OTHER</v>
      </c>
      <c r="D2438" s="4">
        <v>44904</v>
      </c>
      <c r="E2438" t="str">
        <f t="shared" si="305"/>
        <v>YAMAHA</v>
      </c>
      <c r="F2438">
        <v>14104336</v>
      </c>
      <c r="G2438" s="19">
        <v>44904</v>
      </c>
      <c r="H2438" t="s">
        <v>3657</v>
      </c>
      <c r="I2438" t="s">
        <v>3658</v>
      </c>
      <c r="J2438">
        <v>1</v>
      </c>
      <c r="K2438">
        <v>1</v>
      </c>
      <c r="L2438">
        <v>2193.81</v>
      </c>
      <c r="M2438" t="s">
        <v>36</v>
      </c>
      <c r="N2438">
        <v>1.0900000000000001</v>
      </c>
      <c r="O2438">
        <v>2193.81</v>
      </c>
      <c r="P2438">
        <f t="shared" si="311"/>
        <v>2391.2529</v>
      </c>
      <c r="Q2438" t="s">
        <v>4058</v>
      </c>
      <c r="R2438" t="s">
        <v>4070</v>
      </c>
      <c r="S2438" t="s">
        <v>25</v>
      </c>
      <c r="T2438">
        <v>906128</v>
      </c>
      <c r="U2438">
        <v>0</v>
      </c>
      <c r="V2438" t="s">
        <v>3041</v>
      </c>
      <c r="Y2438">
        <v>1056125</v>
      </c>
      <c r="Z2438" t="s">
        <v>4072</v>
      </c>
      <c r="AB2438">
        <f t="shared" si="306"/>
        <v>2022</v>
      </c>
      <c r="AC2438">
        <f t="shared" si="307"/>
        <v>12</v>
      </c>
      <c r="AD2438" t="str">
        <f t="shared" si="308"/>
        <v>Q3</v>
      </c>
      <c r="AE2438" t="str">
        <f t="shared" si="309"/>
        <v>FY22/23</v>
      </c>
      <c r="AF2438" t="str">
        <f t="shared" si="310"/>
        <v>EAST</v>
      </c>
    </row>
    <row r="2439" spans="1:32">
      <c r="A2439" t="s">
        <v>3594</v>
      </c>
      <c r="B2439" t="s">
        <v>3646</v>
      </c>
      <c r="C2439" t="str">
        <f t="shared" si="304"/>
        <v>SPARES/OTHER</v>
      </c>
      <c r="D2439" s="4">
        <v>44904</v>
      </c>
      <c r="E2439" t="str">
        <f t="shared" si="305"/>
        <v>YAMAHA</v>
      </c>
      <c r="F2439">
        <v>14104337</v>
      </c>
      <c r="G2439" s="19">
        <v>44904</v>
      </c>
      <c r="H2439" t="s">
        <v>3948</v>
      </c>
      <c r="I2439" t="s">
        <v>3949</v>
      </c>
      <c r="J2439">
        <v>2</v>
      </c>
      <c r="K2439">
        <v>2</v>
      </c>
      <c r="L2439">
        <v>596.46</v>
      </c>
      <c r="M2439" t="s">
        <v>36</v>
      </c>
      <c r="N2439">
        <v>1.0900000000000001</v>
      </c>
      <c r="O2439">
        <v>596.46</v>
      </c>
      <c r="P2439">
        <f t="shared" si="311"/>
        <v>650.14140000000009</v>
      </c>
      <c r="Q2439" t="s">
        <v>4058</v>
      </c>
      <c r="R2439" t="s">
        <v>4751</v>
      </c>
      <c r="S2439" t="s">
        <v>25</v>
      </c>
      <c r="T2439">
        <v>906131</v>
      </c>
      <c r="U2439">
        <v>0</v>
      </c>
      <c r="V2439" t="s">
        <v>3041</v>
      </c>
      <c r="Y2439">
        <v>1056137</v>
      </c>
      <c r="Z2439" t="s">
        <v>4752</v>
      </c>
      <c r="AB2439">
        <f t="shared" si="306"/>
        <v>2022</v>
      </c>
      <c r="AC2439">
        <f t="shared" si="307"/>
        <v>12</v>
      </c>
      <c r="AD2439" t="str">
        <f t="shared" si="308"/>
        <v>Q3</v>
      </c>
      <c r="AE2439" t="str">
        <f t="shared" si="309"/>
        <v>FY22/23</v>
      </c>
      <c r="AF2439" t="str">
        <f t="shared" si="310"/>
        <v>EAST</v>
      </c>
    </row>
    <row r="2440" spans="1:32">
      <c r="A2440" t="s">
        <v>3594</v>
      </c>
      <c r="B2440" t="s">
        <v>3646</v>
      </c>
      <c r="C2440" t="str">
        <f t="shared" si="304"/>
        <v>SPARES/OTHER</v>
      </c>
      <c r="D2440" s="4">
        <v>44904</v>
      </c>
      <c r="E2440" t="str">
        <f t="shared" si="305"/>
        <v>YAMAHA</v>
      </c>
      <c r="F2440">
        <v>14104338</v>
      </c>
      <c r="G2440" s="19">
        <v>44904</v>
      </c>
      <c r="H2440" t="s">
        <v>3701</v>
      </c>
      <c r="I2440" t="s">
        <v>3702</v>
      </c>
      <c r="J2440">
        <v>1</v>
      </c>
      <c r="K2440">
        <v>1</v>
      </c>
      <c r="L2440">
        <v>378.76</v>
      </c>
      <c r="M2440" t="s">
        <v>36</v>
      </c>
      <c r="N2440">
        <v>1.0900000000000001</v>
      </c>
      <c r="O2440">
        <v>378.76</v>
      </c>
      <c r="P2440">
        <f t="shared" si="311"/>
        <v>412.84840000000003</v>
      </c>
      <c r="Q2440" t="s">
        <v>4058</v>
      </c>
      <c r="R2440" t="s">
        <v>4751</v>
      </c>
      <c r="S2440" t="s">
        <v>25</v>
      </c>
      <c r="T2440">
        <v>906132</v>
      </c>
      <c r="U2440">
        <v>0</v>
      </c>
      <c r="V2440" t="s">
        <v>3041</v>
      </c>
      <c r="Y2440">
        <v>1056141</v>
      </c>
      <c r="Z2440" t="s">
        <v>4752</v>
      </c>
      <c r="AB2440">
        <f t="shared" si="306"/>
        <v>2022</v>
      </c>
      <c r="AC2440">
        <f t="shared" si="307"/>
        <v>12</v>
      </c>
      <c r="AD2440" t="str">
        <f t="shared" si="308"/>
        <v>Q3</v>
      </c>
      <c r="AE2440" t="str">
        <f t="shared" si="309"/>
        <v>FY22/23</v>
      </c>
      <c r="AF2440" t="str">
        <f t="shared" si="310"/>
        <v>EAST</v>
      </c>
    </row>
    <row r="2441" spans="1:32">
      <c r="A2441" t="s">
        <v>3594</v>
      </c>
      <c r="B2441" t="s">
        <v>3646</v>
      </c>
      <c r="C2441" t="str">
        <f t="shared" si="304"/>
        <v>FEEDER</v>
      </c>
      <c r="D2441" s="4">
        <v>44904</v>
      </c>
      <c r="E2441" t="str">
        <f t="shared" si="305"/>
        <v>YAMAHA</v>
      </c>
      <c r="F2441">
        <v>14104339</v>
      </c>
      <c r="G2441" s="19">
        <v>44904</v>
      </c>
      <c r="H2441" t="s">
        <v>74</v>
      </c>
      <c r="I2441" t="s">
        <v>75</v>
      </c>
      <c r="J2441">
        <v>1</v>
      </c>
      <c r="K2441">
        <v>1</v>
      </c>
      <c r="L2441">
        <v>5742.48</v>
      </c>
      <c r="M2441" t="s">
        <v>36</v>
      </c>
      <c r="N2441">
        <v>1.0900000000000001</v>
      </c>
      <c r="O2441">
        <v>5742.48</v>
      </c>
      <c r="P2441">
        <f t="shared" si="311"/>
        <v>6259.3032000000003</v>
      </c>
      <c r="Q2441" t="s">
        <v>4058</v>
      </c>
      <c r="R2441" t="s">
        <v>4734</v>
      </c>
      <c r="S2441" t="s">
        <v>25</v>
      </c>
      <c r="T2441">
        <v>906136</v>
      </c>
      <c r="U2441">
        <v>3691.8</v>
      </c>
      <c r="V2441" t="s">
        <v>3041</v>
      </c>
      <c r="Y2441">
        <v>1056155</v>
      </c>
      <c r="Z2441" t="s">
        <v>4735</v>
      </c>
      <c r="AB2441">
        <f t="shared" si="306"/>
        <v>2022</v>
      </c>
      <c r="AC2441">
        <f t="shared" si="307"/>
        <v>12</v>
      </c>
      <c r="AD2441" t="str">
        <f t="shared" si="308"/>
        <v>Q3</v>
      </c>
      <c r="AE2441" t="str">
        <f t="shared" si="309"/>
        <v>FY22/23</v>
      </c>
      <c r="AF2441" t="str">
        <f t="shared" si="310"/>
        <v>EAST</v>
      </c>
    </row>
    <row r="2442" spans="1:32">
      <c r="A2442" t="s">
        <v>3594</v>
      </c>
      <c r="B2442" t="s">
        <v>3646</v>
      </c>
      <c r="C2442" t="str">
        <f t="shared" si="304"/>
        <v>SPARES/OTHER</v>
      </c>
      <c r="D2442" s="4">
        <v>44904</v>
      </c>
      <c r="E2442" t="str">
        <f t="shared" si="305"/>
        <v>OTHERS</v>
      </c>
      <c r="F2442">
        <v>14104340</v>
      </c>
      <c r="G2442" s="19">
        <v>44904</v>
      </c>
      <c r="H2442" t="s">
        <v>4439</v>
      </c>
      <c r="I2442" t="s">
        <v>4440</v>
      </c>
      <c r="J2442">
        <v>1</v>
      </c>
      <c r="K2442">
        <v>1</v>
      </c>
      <c r="L2442">
        <v>663.72</v>
      </c>
      <c r="M2442" t="s">
        <v>36</v>
      </c>
      <c r="N2442">
        <v>1.0900000000000001</v>
      </c>
      <c r="O2442">
        <v>663.72</v>
      </c>
      <c r="P2442">
        <f t="shared" si="311"/>
        <v>723.45480000000009</v>
      </c>
      <c r="Q2442" t="s">
        <v>4058</v>
      </c>
      <c r="R2442" t="s">
        <v>2383</v>
      </c>
      <c r="S2442" t="s">
        <v>25</v>
      </c>
      <c r="T2442">
        <v>906134</v>
      </c>
      <c r="U2442">
        <v>265.49</v>
      </c>
      <c r="V2442" t="s">
        <v>3041</v>
      </c>
      <c r="Y2442">
        <v>1056150</v>
      </c>
      <c r="Z2442" t="s">
        <v>2385</v>
      </c>
      <c r="AB2442">
        <f t="shared" si="306"/>
        <v>2022</v>
      </c>
      <c r="AC2442">
        <f t="shared" si="307"/>
        <v>12</v>
      </c>
      <c r="AD2442" t="str">
        <f t="shared" si="308"/>
        <v>Q3</v>
      </c>
      <c r="AE2442" t="str">
        <f t="shared" si="309"/>
        <v>FY22/23</v>
      </c>
      <c r="AF2442" t="str">
        <f t="shared" si="310"/>
        <v>EAST</v>
      </c>
    </row>
    <row r="2443" spans="1:32">
      <c r="A2443" t="s">
        <v>3594</v>
      </c>
      <c r="B2443" t="s">
        <v>3646</v>
      </c>
      <c r="C2443" t="str">
        <f t="shared" si="304"/>
        <v>SPARES/OTHER</v>
      </c>
      <c r="D2443" s="4">
        <v>44904</v>
      </c>
      <c r="E2443" t="str">
        <f t="shared" si="305"/>
        <v>OTHERS</v>
      </c>
      <c r="F2443">
        <v>14104341</v>
      </c>
      <c r="G2443" s="19">
        <v>44904</v>
      </c>
      <c r="H2443" t="s">
        <v>4439</v>
      </c>
      <c r="I2443" t="s">
        <v>4440</v>
      </c>
      <c r="J2443">
        <v>1</v>
      </c>
      <c r="K2443">
        <v>1</v>
      </c>
      <c r="L2443">
        <v>663.72</v>
      </c>
      <c r="M2443" t="s">
        <v>36</v>
      </c>
      <c r="N2443">
        <v>1.0900000000000001</v>
      </c>
      <c r="O2443">
        <v>663.72</v>
      </c>
      <c r="P2443">
        <f t="shared" si="311"/>
        <v>723.45480000000009</v>
      </c>
      <c r="Q2443" t="s">
        <v>4058</v>
      </c>
      <c r="R2443" t="s">
        <v>4734</v>
      </c>
      <c r="S2443" t="s">
        <v>25</v>
      </c>
      <c r="T2443">
        <v>906135</v>
      </c>
      <c r="U2443">
        <v>265.49</v>
      </c>
      <c r="V2443" t="s">
        <v>3041</v>
      </c>
      <c r="Y2443">
        <v>1056151</v>
      </c>
      <c r="Z2443" t="s">
        <v>4735</v>
      </c>
      <c r="AB2443">
        <f t="shared" si="306"/>
        <v>2022</v>
      </c>
      <c r="AC2443">
        <f t="shared" si="307"/>
        <v>12</v>
      </c>
      <c r="AD2443" t="str">
        <f t="shared" si="308"/>
        <v>Q3</v>
      </c>
      <c r="AE2443" t="str">
        <f t="shared" si="309"/>
        <v>FY22/23</v>
      </c>
      <c r="AF2443" t="str">
        <f t="shared" si="310"/>
        <v>EAST</v>
      </c>
    </row>
    <row r="2444" spans="1:32">
      <c r="A2444" t="s">
        <v>3594</v>
      </c>
      <c r="B2444" t="s">
        <v>3646</v>
      </c>
      <c r="C2444" t="str">
        <f t="shared" si="304"/>
        <v>SPARES/OTHER</v>
      </c>
      <c r="D2444" s="4">
        <v>44904</v>
      </c>
      <c r="E2444" t="str">
        <f t="shared" si="305"/>
        <v>OTHERS</v>
      </c>
      <c r="F2444">
        <v>14104341</v>
      </c>
      <c r="G2444" s="19">
        <v>44904</v>
      </c>
      <c r="H2444" t="s">
        <v>4439</v>
      </c>
      <c r="I2444" t="s">
        <v>4440</v>
      </c>
      <c r="J2444">
        <v>1</v>
      </c>
      <c r="K2444">
        <v>1</v>
      </c>
      <c r="L2444">
        <v>663.72</v>
      </c>
      <c r="M2444" t="s">
        <v>36</v>
      </c>
      <c r="N2444">
        <v>1.0900000000000001</v>
      </c>
      <c r="O2444">
        <v>663.72</v>
      </c>
      <c r="P2444">
        <f t="shared" si="311"/>
        <v>723.45480000000009</v>
      </c>
      <c r="Q2444" t="s">
        <v>4058</v>
      </c>
      <c r="R2444" t="s">
        <v>4734</v>
      </c>
      <c r="S2444" t="s">
        <v>25</v>
      </c>
      <c r="T2444">
        <v>906135</v>
      </c>
      <c r="U2444">
        <v>265.49</v>
      </c>
      <c r="V2444" t="s">
        <v>3041</v>
      </c>
      <c r="Y2444">
        <v>1056151</v>
      </c>
      <c r="Z2444" t="s">
        <v>4735</v>
      </c>
      <c r="AB2444">
        <f t="shared" si="306"/>
        <v>2022</v>
      </c>
      <c r="AC2444">
        <f t="shared" si="307"/>
        <v>12</v>
      </c>
      <c r="AD2444" t="str">
        <f t="shared" si="308"/>
        <v>Q3</v>
      </c>
      <c r="AE2444" t="str">
        <f t="shared" si="309"/>
        <v>FY22/23</v>
      </c>
      <c r="AF2444" t="str">
        <f t="shared" si="310"/>
        <v>EAST</v>
      </c>
    </row>
    <row r="2445" spans="1:32">
      <c r="A2445" t="s">
        <v>3594</v>
      </c>
      <c r="B2445" t="s">
        <v>3646</v>
      </c>
      <c r="C2445" t="str">
        <f t="shared" si="304"/>
        <v>SPARES/OTHER</v>
      </c>
      <c r="D2445" s="4">
        <v>44904</v>
      </c>
      <c r="E2445" t="str">
        <f t="shared" si="305"/>
        <v>YAMAHA</v>
      </c>
      <c r="F2445">
        <v>14104342</v>
      </c>
      <c r="G2445" s="19">
        <v>44904</v>
      </c>
      <c r="H2445" t="s">
        <v>352</v>
      </c>
      <c r="I2445" t="s">
        <v>103</v>
      </c>
      <c r="J2445">
        <v>8</v>
      </c>
      <c r="K2445">
        <v>8</v>
      </c>
      <c r="L2445">
        <v>984.07</v>
      </c>
      <c r="M2445" t="s">
        <v>36</v>
      </c>
      <c r="N2445">
        <v>1.0900000000000001</v>
      </c>
      <c r="O2445">
        <v>984.07</v>
      </c>
      <c r="P2445">
        <f t="shared" si="311"/>
        <v>1072.6363000000001</v>
      </c>
      <c r="Q2445" t="s">
        <v>4058</v>
      </c>
      <c r="R2445" t="s">
        <v>4070</v>
      </c>
      <c r="S2445" t="s">
        <v>25</v>
      </c>
      <c r="T2445">
        <v>906137</v>
      </c>
      <c r="U2445">
        <v>504</v>
      </c>
      <c r="V2445" t="s">
        <v>3041</v>
      </c>
      <c r="Y2445">
        <v>1056183</v>
      </c>
      <c r="Z2445" t="s">
        <v>4072</v>
      </c>
      <c r="AB2445">
        <f t="shared" si="306"/>
        <v>2022</v>
      </c>
      <c r="AC2445">
        <f t="shared" si="307"/>
        <v>12</v>
      </c>
      <c r="AD2445" t="str">
        <f t="shared" si="308"/>
        <v>Q3</v>
      </c>
      <c r="AE2445" t="str">
        <f t="shared" si="309"/>
        <v>FY22/23</v>
      </c>
      <c r="AF2445" t="str">
        <f t="shared" si="310"/>
        <v>EAST</v>
      </c>
    </row>
    <row r="2446" spans="1:32">
      <c r="A2446" t="s">
        <v>3594</v>
      </c>
      <c r="B2446" t="s">
        <v>3646</v>
      </c>
      <c r="C2446" t="str">
        <f t="shared" si="304"/>
        <v>SPARES/OTHER</v>
      </c>
      <c r="D2446" s="4">
        <v>44904</v>
      </c>
      <c r="E2446" t="str">
        <f t="shared" si="305"/>
        <v>YAMAHA</v>
      </c>
      <c r="F2446">
        <v>14104343</v>
      </c>
      <c r="G2446" s="19">
        <v>44904</v>
      </c>
      <c r="H2446" t="s">
        <v>538</v>
      </c>
      <c r="I2446" t="s">
        <v>539</v>
      </c>
      <c r="J2446">
        <v>10</v>
      </c>
      <c r="K2446">
        <v>10</v>
      </c>
      <c r="L2446">
        <v>5070.8</v>
      </c>
      <c r="M2446" t="s">
        <v>36</v>
      </c>
      <c r="N2446">
        <v>1.0900000000000001</v>
      </c>
      <c r="O2446">
        <v>5070.8</v>
      </c>
      <c r="P2446">
        <f t="shared" si="311"/>
        <v>5527.1720000000005</v>
      </c>
      <c r="Q2446" t="s">
        <v>4058</v>
      </c>
      <c r="R2446" t="s">
        <v>4070</v>
      </c>
      <c r="S2446" t="s">
        <v>25</v>
      </c>
      <c r="T2446">
        <v>906138</v>
      </c>
      <c r="U2446">
        <v>2250</v>
      </c>
      <c r="V2446" t="s">
        <v>3041</v>
      </c>
      <c r="Y2446">
        <v>1056185</v>
      </c>
      <c r="Z2446" t="s">
        <v>4072</v>
      </c>
      <c r="AB2446">
        <f t="shared" si="306"/>
        <v>2022</v>
      </c>
      <c r="AC2446">
        <f t="shared" si="307"/>
        <v>12</v>
      </c>
      <c r="AD2446" t="str">
        <f t="shared" si="308"/>
        <v>Q3</v>
      </c>
      <c r="AE2446" t="str">
        <f t="shared" si="309"/>
        <v>FY22/23</v>
      </c>
      <c r="AF2446" t="str">
        <f t="shared" si="310"/>
        <v>EAST</v>
      </c>
    </row>
    <row r="2447" spans="1:32">
      <c r="A2447" t="s">
        <v>3594</v>
      </c>
      <c r="B2447" t="s">
        <v>3646</v>
      </c>
      <c r="C2447" t="str">
        <f t="shared" si="304"/>
        <v>SPARES/OTHER</v>
      </c>
      <c r="D2447" s="4">
        <v>44904</v>
      </c>
      <c r="E2447" t="str">
        <f t="shared" si="305"/>
        <v>YAMAHA</v>
      </c>
      <c r="F2447">
        <v>14104344</v>
      </c>
      <c r="G2447" s="19">
        <v>44904</v>
      </c>
      <c r="H2447" t="s">
        <v>742</v>
      </c>
      <c r="I2447" t="s">
        <v>743</v>
      </c>
      <c r="J2447">
        <v>4</v>
      </c>
      <c r="K2447">
        <v>4</v>
      </c>
      <c r="L2447">
        <v>711.5</v>
      </c>
      <c r="M2447" t="s">
        <v>36</v>
      </c>
      <c r="N2447">
        <v>1.0900000000000001</v>
      </c>
      <c r="O2447">
        <v>711.5</v>
      </c>
      <c r="P2447">
        <f t="shared" si="311"/>
        <v>775.53500000000008</v>
      </c>
      <c r="Q2447" t="s">
        <v>4058</v>
      </c>
      <c r="R2447" t="s">
        <v>4214</v>
      </c>
      <c r="S2447" t="s">
        <v>25</v>
      </c>
      <c r="T2447">
        <v>906139</v>
      </c>
      <c r="U2447">
        <v>378.4</v>
      </c>
      <c r="V2447" t="s">
        <v>3041</v>
      </c>
      <c r="Y2447">
        <v>1056189</v>
      </c>
      <c r="Z2447" t="s">
        <v>4215</v>
      </c>
      <c r="AB2447">
        <f t="shared" si="306"/>
        <v>2022</v>
      </c>
      <c r="AC2447">
        <f t="shared" si="307"/>
        <v>12</v>
      </c>
      <c r="AD2447" t="str">
        <f t="shared" si="308"/>
        <v>Q3</v>
      </c>
      <c r="AE2447" t="str">
        <f t="shared" si="309"/>
        <v>FY22/23</v>
      </c>
      <c r="AF2447" t="str">
        <f t="shared" si="310"/>
        <v>EAST</v>
      </c>
    </row>
    <row r="2448" spans="1:32">
      <c r="A2448" t="s">
        <v>3594</v>
      </c>
      <c r="B2448" t="s">
        <v>3646</v>
      </c>
      <c r="C2448" t="str">
        <f t="shared" si="304"/>
        <v>FEEDER</v>
      </c>
      <c r="D2448" s="4">
        <v>44904</v>
      </c>
      <c r="E2448" t="str">
        <f t="shared" si="305"/>
        <v>YAMAHA</v>
      </c>
      <c r="F2448">
        <v>14104345</v>
      </c>
      <c r="G2448" s="19">
        <v>44904</v>
      </c>
      <c r="H2448" t="s">
        <v>70</v>
      </c>
      <c r="I2448" t="s">
        <v>71</v>
      </c>
      <c r="J2448">
        <v>6</v>
      </c>
      <c r="K2448">
        <v>6</v>
      </c>
      <c r="L2448">
        <v>23962.83</v>
      </c>
      <c r="M2448" t="s">
        <v>36</v>
      </c>
      <c r="N2448">
        <v>1.0900000000000001</v>
      </c>
      <c r="O2448">
        <v>23962.83</v>
      </c>
      <c r="P2448">
        <f t="shared" si="311"/>
        <v>26119.484700000005</v>
      </c>
      <c r="Q2448" t="s">
        <v>4058</v>
      </c>
      <c r="R2448" t="s">
        <v>4430</v>
      </c>
      <c r="S2448" t="s">
        <v>25</v>
      </c>
      <c r="T2448">
        <v>906140</v>
      </c>
      <c r="U2448">
        <v>15436.7</v>
      </c>
      <c r="V2448" t="s">
        <v>3041</v>
      </c>
      <c r="Y2448">
        <v>1056191</v>
      </c>
      <c r="Z2448" t="s">
        <v>4431</v>
      </c>
      <c r="AB2448">
        <f t="shared" si="306"/>
        <v>2022</v>
      </c>
      <c r="AC2448">
        <f t="shared" si="307"/>
        <v>12</v>
      </c>
      <c r="AD2448" t="str">
        <f t="shared" si="308"/>
        <v>Q3</v>
      </c>
      <c r="AE2448" t="str">
        <f t="shared" si="309"/>
        <v>FY22/23</v>
      </c>
      <c r="AF2448" t="str">
        <f t="shared" si="310"/>
        <v>EAST</v>
      </c>
    </row>
    <row r="2449" spans="1:32">
      <c r="A2449" t="s">
        <v>3594</v>
      </c>
      <c r="B2449" t="s">
        <v>3646</v>
      </c>
      <c r="C2449" t="str">
        <f t="shared" si="304"/>
        <v>SPARES/OTHER</v>
      </c>
      <c r="D2449" s="4">
        <v>44904</v>
      </c>
      <c r="E2449" t="str">
        <f t="shared" si="305"/>
        <v>HELLER</v>
      </c>
      <c r="F2449">
        <v>14104346</v>
      </c>
      <c r="G2449" s="19">
        <v>44904</v>
      </c>
      <c r="H2449" t="s">
        <v>214</v>
      </c>
      <c r="I2449" t="s">
        <v>215</v>
      </c>
      <c r="J2449">
        <v>15</v>
      </c>
      <c r="K2449">
        <v>15</v>
      </c>
      <c r="L2449">
        <v>11123.89</v>
      </c>
      <c r="M2449" t="s">
        <v>36</v>
      </c>
      <c r="N2449">
        <v>1.0900000000000001</v>
      </c>
      <c r="O2449">
        <v>11123.89</v>
      </c>
      <c r="P2449">
        <f t="shared" si="311"/>
        <v>12125.0401</v>
      </c>
      <c r="Q2449" t="s">
        <v>4058</v>
      </c>
      <c r="R2449" t="s">
        <v>4172</v>
      </c>
      <c r="S2449" t="s">
        <v>25</v>
      </c>
      <c r="T2449">
        <v>906141</v>
      </c>
      <c r="U2449">
        <v>7560.26</v>
      </c>
      <c r="V2449" t="s">
        <v>3041</v>
      </c>
      <c r="Y2449">
        <v>1056196</v>
      </c>
      <c r="Z2449" t="s">
        <v>4173</v>
      </c>
      <c r="AB2449">
        <f t="shared" si="306"/>
        <v>2022</v>
      </c>
      <c r="AC2449">
        <f t="shared" si="307"/>
        <v>12</v>
      </c>
      <c r="AD2449" t="str">
        <f t="shared" si="308"/>
        <v>Q3</v>
      </c>
      <c r="AE2449" t="str">
        <f t="shared" si="309"/>
        <v>FY22/23</v>
      </c>
      <c r="AF2449" t="str">
        <f t="shared" si="310"/>
        <v>EAST</v>
      </c>
    </row>
    <row r="2450" spans="1:32">
      <c r="A2450" t="s">
        <v>3594</v>
      </c>
      <c r="B2450" t="s">
        <v>3646</v>
      </c>
      <c r="C2450" t="str">
        <f t="shared" si="304"/>
        <v>SPARES/OTHER</v>
      </c>
      <c r="D2450" s="4">
        <v>44904</v>
      </c>
      <c r="E2450" t="str">
        <f t="shared" si="305"/>
        <v>YAMAHA</v>
      </c>
      <c r="F2450">
        <v>14104346</v>
      </c>
      <c r="G2450" s="19">
        <v>44904</v>
      </c>
      <c r="H2450" t="s">
        <v>1185</v>
      </c>
      <c r="I2450" t="s">
        <v>1186</v>
      </c>
      <c r="J2450">
        <v>5</v>
      </c>
      <c r="K2450">
        <v>5</v>
      </c>
      <c r="L2450">
        <v>2088.5</v>
      </c>
      <c r="M2450" t="s">
        <v>36</v>
      </c>
      <c r="N2450">
        <v>1.0900000000000001</v>
      </c>
      <c r="O2450">
        <v>2088.5</v>
      </c>
      <c r="P2450">
        <f t="shared" si="311"/>
        <v>2276.4650000000001</v>
      </c>
      <c r="Q2450" t="s">
        <v>4058</v>
      </c>
      <c r="R2450" t="s">
        <v>4172</v>
      </c>
      <c r="S2450" t="s">
        <v>25</v>
      </c>
      <c r="T2450">
        <v>906141</v>
      </c>
      <c r="U2450">
        <v>1221.6300000000001</v>
      </c>
      <c r="V2450" t="s">
        <v>3041</v>
      </c>
      <c r="Y2450">
        <v>1056196</v>
      </c>
      <c r="Z2450" t="s">
        <v>4173</v>
      </c>
      <c r="AB2450">
        <f t="shared" si="306"/>
        <v>2022</v>
      </c>
      <c r="AC2450">
        <f t="shared" si="307"/>
        <v>12</v>
      </c>
      <c r="AD2450" t="str">
        <f t="shared" si="308"/>
        <v>Q3</v>
      </c>
      <c r="AE2450" t="str">
        <f t="shared" si="309"/>
        <v>FY22/23</v>
      </c>
      <c r="AF2450" t="str">
        <f t="shared" si="310"/>
        <v>EAST</v>
      </c>
    </row>
    <row r="2451" spans="1:32">
      <c r="A2451" t="s">
        <v>3594</v>
      </c>
      <c r="B2451" t="s">
        <v>3646</v>
      </c>
      <c r="C2451" t="str">
        <f t="shared" si="304"/>
        <v>SPARES/OTHER</v>
      </c>
      <c r="D2451" s="4">
        <v>44904</v>
      </c>
      <c r="E2451" t="str">
        <f t="shared" si="305"/>
        <v>YAMAHA</v>
      </c>
      <c r="F2451">
        <v>14104346</v>
      </c>
      <c r="G2451" s="19">
        <v>44904</v>
      </c>
      <c r="H2451" t="s">
        <v>1167</v>
      </c>
      <c r="I2451" t="s">
        <v>1168</v>
      </c>
      <c r="J2451">
        <v>1</v>
      </c>
      <c r="K2451">
        <v>1</v>
      </c>
      <c r="L2451">
        <v>3655.75</v>
      </c>
      <c r="M2451" t="s">
        <v>36</v>
      </c>
      <c r="N2451">
        <v>1.0900000000000001</v>
      </c>
      <c r="O2451">
        <v>3655.75</v>
      </c>
      <c r="P2451">
        <f t="shared" si="311"/>
        <v>3984.7675000000004</v>
      </c>
      <c r="Q2451" t="s">
        <v>4058</v>
      </c>
      <c r="R2451" t="s">
        <v>4172</v>
      </c>
      <c r="S2451" t="s">
        <v>25</v>
      </c>
      <c r="T2451">
        <v>906141</v>
      </c>
      <c r="U2451">
        <v>2061</v>
      </c>
      <c r="V2451" t="s">
        <v>3041</v>
      </c>
      <c r="Y2451">
        <v>1056196</v>
      </c>
      <c r="Z2451" t="s">
        <v>4173</v>
      </c>
      <c r="AB2451">
        <f t="shared" si="306"/>
        <v>2022</v>
      </c>
      <c r="AC2451">
        <f t="shared" si="307"/>
        <v>12</v>
      </c>
      <c r="AD2451" t="str">
        <f t="shared" si="308"/>
        <v>Q3</v>
      </c>
      <c r="AE2451" t="str">
        <f t="shared" si="309"/>
        <v>FY22/23</v>
      </c>
      <c r="AF2451" t="str">
        <f t="shared" si="310"/>
        <v>EAST</v>
      </c>
    </row>
    <row r="2452" spans="1:32">
      <c r="A2452" t="s">
        <v>3594</v>
      </c>
      <c r="B2452" t="s">
        <v>3646</v>
      </c>
      <c r="C2452" t="str">
        <f t="shared" si="304"/>
        <v>SPARES/OTHER</v>
      </c>
      <c r="D2452" s="4">
        <v>44904</v>
      </c>
      <c r="E2452" t="str">
        <f t="shared" si="305"/>
        <v>YAMAHA</v>
      </c>
      <c r="F2452">
        <v>14104346</v>
      </c>
      <c r="G2452" s="19">
        <v>44904</v>
      </c>
      <c r="H2452" t="s">
        <v>3947</v>
      </c>
      <c r="I2452" t="s">
        <v>56</v>
      </c>
      <c r="J2452">
        <v>5</v>
      </c>
      <c r="K2452">
        <v>5</v>
      </c>
      <c r="L2452">
        <v>1061.95</v>
      </c>
      <c r="M2452" t="s">
        <v>36</v>
      </c>
      <c r="N2452">
        <v>1.0900000000000001</v>
      </c>
      <c r="O2452">
        <v>1061.95</v>
      </c>
      <c r="P2452">
        <f t="shared" si="311"/>
        <v>1157.5255000000002</v>
      </c>
      <c r="Q2452" t="s">
        <v>4058</v>
      </c>
      <c r="R2452" t="s">
        <v>4172</v>
      </c>
      <c r="S2452" t="s">
        <v>25</v>
      </c>
      <c r="T2452">
        <v>906141</v>
      </c>
      <c r="U2452">
        <v>666.63</v>
      </c>
      <c r="V2452" t="s">
        <v>3041</v>
      </c>
      <c r="Y2452">
        <v>1056196</v>
      </c>
      <c r="Z2452" t="s">
        <v>4173</v>
      </c>
      <c r="AB2452">
        <f t="shared" si="306"/>
        <v>2022</v>
      </c>
      <c r="AC2452">
        <f t="shared" si="307"/>
        <v>12</v>
      </c>
      <c r="AD2452" t="str">
        <f t="shared" si="308"/>
        <v>Q3</v>
      </c>
      <c r="AE2452" t="str">
        <f t="shared" si="309"/>
        <v>FY22/23</v>
      </c>
      <c r="AF2452" t="str">
        <f t="shared" si="310"/>
        <v>EAST</v>
      </c>
    </row>
    <row r="2453" spans="1:32">
      <c r="A2453" t="s">
        <v>3594</v>
      </c>
      <c r="B2453" t="s">
        <v>3646</v>
      </c>
      <c r="C2453" t="str">
        <f t="shared" si="304"/>
        <v>SPARES/OTHER</v>
      </c>
      <c r="D2453" s="4">
        <v>44904</v>
      </c>
      <c r="E2453" t="str">
        <f t="shared" si="305"/>
        <v>YAMAHA</v>
      </c>
      <c r="F2453">
        <v>14104346</v>
      </c>
      <c r="G2453" s="19">
        <v>44904</v>
      </c>
      <c r="H2453" t="s">
        <v>2277</v>
      </c>
      <c r="I2453" t="s">
        <v>2278</v>
      </c>
      <c r="J2453">
        <v>5</v>
      </c>
      <c r="K2453">
        <v>5</v>
      </c>
      <c r="L2453">
        <v>2623.89</v>
      </c>
      <c r="M2453" t="s">
        <v>36</v>
      </c>
      <c r="N2453">
        <v>1.0900000000000001</v>
      </c>
      <c r="O2453">
        <v>2623.89</v>
      </c>
      <c r="P2453">
        <f t="shared" si="311"/>
        <v>2860.0401000000002</v>
      </c>
      <c r="Q2453" t="s">
        <v>4058</v>
      </c>
      <c r="R2453" t="s">
        <v>4172</v>
      </c>
      <c r="S2453" t="s">
        <v>25</v>
      </c>
      <c r="T2453">
        <v>906141</v>
      </c>
      <c r="U2453">
        <v>0</v>
      </c>
      <c r="V2453" t="s">
        <v>3041</v>
      </c>
      <c r="Y2453">
        <v>1056196</v>
      </c>
      <c r="Z2453" t="s">
        <v>4173</v>
      </c>
      <c r="AB2453">
        <f t="shared" si="306"/>
        <v>2022</v>
      </c>
      <c r="AC2453">
        <f t="shared" si="307"/>
        <v>12</v>
      </c>
      <c r="AD2453" t="str">
        <f t="shared" si="308"/>
        <v>Q3</v>
      </c>
      <c r="AE2453" t="str">
        <f t="shared" si="309"/>
        <v>FY22/23</v>
      </c>
      <c r="AF2453" t="str">
        <f t="shared" si="310"/>
        <v>EAST</v>
      </c>
    </row>
    <row r="2454" spans="1:32">
      <c r="A2454" t="s">
        <v>3594</v>
      </c>
      <c r="B2454" t="s">
        <v>3646</v>
      </c>
      <c r="C2454" t="str">
        <f t="shared" si="304"/>
        <v>SPARES/OTHER</v>
      </c>
      <c r="D2454" s="4">
        <v>44904</v>
      </c>
      <c r="E2454" t="str">
        <f t="shared" si="305"/>
        <v>YAMAHA</v>
      </c>
      <c r="F2454">
        <v>14104346</v>
      </c>
      <c r="G2454" s="19">
        <v>44904</v>
      </c>
      <c r="H2454" t="s">
        <v>53</v>
      </c>
      <c r="I2454" t="s">
        <v>54</v>
      </c>
      <c r="J2454">
        <v>2</v>
      </c>
      <c r="K2454">
        <v>2</v>
      </c>
      <c r="L2454">
        <v>483.19</v>
      </c>
      <c r="M2454" t="s">
        <v>36</v>
      </c>
      <c r="N2454">
        <v>1.0900000000000001</v>
      </c>
      <c r="O2454">
        <v>483.19</v>
      </c>
      <c r="P2454">
        <f t="shared" si="311"/>
        <v>526.6771</v>
      </c>
      <c r="Q2454" t="s">
        <v>4058</v>
      </c>
      <c r="R2454" t="s">
        <v>4172</v>
      </c>
      <c r="S2454" t="s">
        <v>25</v>
      </c>
      <c r="T2454">
        <v>906141</v>
      </c>
      <c r="U2454">
        <v>282</v>
      </c>
      <c r="V2454" t="s">
        <v>3041</v>
      </c>
      <c r="Y2454">
        <v>1056196</v>
      </c>
      <c r="Z2454" t="s">
        <v>4173</v>
      </c>
      <c r="AB2454">
        <f t="shared" si="306"/>
        <v>2022</v>
      </c>
      <c r="AC2454">
        <f t="shared" si="307"/>
        <v>12</v>
      </c>
      <c r="AD2454" t="str">
        <f t="shared" si="308"/>
        <v>Q3</v>
      </c>
      <c r="AE2454" t="str">
        <f t="shared" si="309"/>
        <v>FY22/23</v>
      </c>
      <c r="AF2454" t="str">
        <f t="shared" si="310"/>
        <v>EAST</v>
      </c>
    </row>
    <row r="2455" spans="1:32">
      <c r="A2455" t="s">
        <v>3594</v>
      </c>
      <c r="B2455" t="s">
        <v>3646</v>
      </c>
      <c r="C2455" t="str">
        <f t="shared" si="304"/>
        <v>SPARES/OTHER</v>
      </c>
      <c r="D2455" s="4">
        <v>44904</v>
      </c>
      <c r="E2455" t="str">
        <f t="shared" si="305"/>
        <v>YAMAHA</v>
      </c>
      <c r="F2455">
        <v>14104346</v>
      </c>
      <c r="G2455" s="19">
        <v>44904</v>
      </c>
      <c r="H2455" t="s">
        <v>49</v>
      </c>
      <c r="I2455" t="s">
        <v>50</v>
      </c>
      <c r="J2455">
        <v>2</v>
      </c>
      <c r="K2455">
        <v>2</v>
      </c>
      <c r="L2455">
        <v>704.42</v>
      </c>
      <c r="M2455" t="s">
        <v>36</v>
      </c>
      <c r="N2455">
        <v>1.0900000000000001</v>
      </c>
      <c r="O2455">
        <v>704.42</v>
      </c>
      <c r="P2455">
        <f t="shared" si="311"/>
        <v>767.81780000000003</v>
      </c>
      <c r="Q2455" t="s">
        <v>4058</v>
      </c>
      <c r="R2455" t="s">
        <v>4172</v>
      </c>
      <c r="S2455" t="s">
        <v>25</v>
      </c>
      <c r="T2455">
        <v>906141</v>
      </c>
      <c r="U2455">
        <v>386</v>
      </c>
      <c r="V2455" t="s">
        <v>3041</v>
      </c>
      <c r="Y2455">
        <v>1056196</v>
      </c>
      <c r="Z2455" t="s">
        <v>4173</v>
      </c>
      <c r="AB2455">
        <f t="shared" si="306"/>
        <v>2022</v>
      </c>
      <c r="AC2455">
        <f t="shared" si="307"/>
        <v>12</v>
      </c>
      <c r="AD2455" t="str">
        <f t="shared" si="308"/>
        <v>Q3</v>
      </c>
      <c r="AE2455" t="str">
        <f t="shared" si="309"/>
        <v>FY22/23</v>
      </c>
      <c r="AF2455" t="str">
        <f t="shared" si="310"/>
        <v>EAST</v>
      </c>
    </row>
    <row r="2456" spans="1:32">
      <c r="A2456" t="s">
        <v>3594</v>
      </c>
      <c r="B2456" t="s">
        <v>3646</v>
      </c>
      <c r="C2456" t="str">
        <f t="shared" si="304"/>
        <v>SPARES/OTHER</v>
      </c>
      <c r="D2456" s="4">
        <v>44904</v>
      </c>
      <c r="E2456" t="str">
        <f t="shared" si="305"/>
        <v>YAMAHA</v>
      </c>
      <c r="F2456">
        <v>14104346</v>
      </c>
      <c r="G2456" s="19">
        <v>44904</v>
      </c>
      <c r="H2456" t="s">
        <v>795</v>
      </c>
      <c r="I2456" t="s">
        <v>796</v>
      </c>
      <c r="J2456">
        <v>2</v>
      </c>
      <c r="K2456">
        <v>2</v>
      </c>
      <c r="L2456">
        <v>1201.77</v>
      </c>
      <c r="M2456" t="s">
        <v>36</v>
      </c>
      <c r="N2456">
        <v>1.0900000000000001</v>
      </c>
      <c r="O2456">
        <v>1201.77</v>
      </c>
      <c r="P2456">
        <f t="shared" si="311"/>
        <v>1309.9293</v>
      </c>
      <c r="Q2456" t="s">
        <v>4058</v>
      </c>
      <c r="R2456" t="s">
        <v>4172</v>
      </c>
      <c r="S2456" t="s">
        <v>25</v>
      </c>
      <c r="T2456">
        <v>906141</v>
      </c>
      <c r="U2456">
        <v>668</v>
      </c>
      <c r="V2456" t="s">
        <v>3041</v>
      </c>
      <c r="Y2456">
        <v>1056196</v>
      </c>
      <c r="Z2456" t="s">
        <v>4173</v>
      </c>
      <c r="AB2456">
        <f t="shared" si="306"/>
        <v>2022</v>
      </c>
      <c r="AC2456">
        <f t="shared" si="307"/>
        <v>12</v>
      </c>
      <c r="AD2456" t="str">
        <f t="shared" si="308"/>
        <v>Q3</v>
      </c>
      <c r="AE2456" t="str">
        <f t="shared" si="309"/>
        <v>FY22/23</v>
      </c>
      <c r="AF2456" t="str">
        <f t="shared" si="310"/>
        <v>EAST</v>
      </c>
    </row>
    <row r="2457" spans="1:32">
      <c r="A2457" t="s">
        <v>3594</v>
      </c>
      <c r="B2457" t="s">
        <v>3646</v>
      </c>
      <c r="C2457" t="str">
        <f t="shared" si="304"/>
        <v>SPARES/OTHER</v>
      </c>
      <c r="D2457" s="4">
        <v>44904</v>
      </c>
      <c r="E2457" t="str">
        <f t="shared" si="305"/>
        <v>YAMAHA</v>
      </c>
      <c r="F2457">
        <v>14104346</v>
      </c>
      <c r="G2457" s="19">
        <v>44904</v>
      </c>
      <c r="H2457" t="s">
        <v>3856</v>
      </c>
      <c r="I2457" t="s">
        <v>3857</v>
      </c>
      <c r="J2457">
        <v>7</v>
      </c>
      <c r="K2457">
        <v>7</v>
      </c>
      <c r="L2457">
        <v>8808.85</v>
      </c>
      <c r="M2457" t="s">
        <v>36</v>
      </c>
      <c r="N2457">
        <v>1.0900000000000001</v>
      </c>
      <c r="O2457">
        <v>8808.85</v>
      </c>
      <c r="P2457">
        <f t="shared" si="311"/>
        <v>9601.6465000000007</v>
      </c>
      <c r="Q2457" t="s">
        <v>4058</v>
      </c>
      <c r="R2457" t="s">
        <v>4172</v>
      </c>
      <c r="S2457" t="s">
        <v>25</v>
      </c>
      <c r="T2457">
        <v>906141</v>
      </c>
      <c r="U2457">
        <v>3815</v>
      </c>
      <c r="V2457" t="s">
        <v>3041</v>
      </c>
      <c r="Y2457">
        <v>1056196</v>
      </c>
      <c r="Z2457" t="s">
        <v>4173</v>
      </c>
      <c r="AB2457">
        <f t="shared" si="306"/>
        <v>2022</v>
      </c>
      <c r="AC2457">
        <f t="shared" si="307"/>
        <v>12</v>
      </c>
      <c r="AD2457" t="str">
        <f t="shared" si="308"/>
        <v>Q3</v>
      </c>
      <c r="AE2457" t="str">
        <f t="shared" si="309"/>
        <v>FY22/23</v>
      </c>
      <c r="AF2457" t="str">
        <f t="shared" si="310"/>
        <v>EAST</v>
      </c>
    </row>
    <row r="2458" spans="1:32">
      <c r="A2458" t="s">
        <v>3594</v>
      </c>
      <c r="B2458" t="s">
        <v>3646</v>
      </c>
      <c r="C2458" t="str">
        <f t="shared" si="304"/>
        <v>SPARES/OTHER</v>
      </c>
      <c r="D2458" s="4">
        <v>44904</v>
      </c>
      <c r="E2458" t="str">
        <f t="shared" si="305"/>
        <v>YAMAHA</v>
      </c>
      <c r="F2458">
        <v>14104346</v>
      </c>
      <c r="G2458" s="19">
        <v>44904</v>
      </c>
      <c r="H2458" t="s">
        <v>3892</v>
      </c>
      <c r="I2458" t="s">
        <v>3893</v>
      </c>
      <c r="J2458">
        <v>14</v>
      </c>
      <c r="K2458">
        <v>14</v>
      </c>
      <c r="L2458">
        <v>2230.09</v>
      </c>
      <c r="M2458" t="s">
        <v>36</v>
      </c>
      <c r="N2458">
        <v>1.0900000000000001</v>
      </c>
      <c r="O2458">
        <v>2230.09</v>
      </c>
      <c r="P2458">
        <f t="shared" si="311"/>
        <v>2430.7981000000004</v>
      </c>
      <c r="Q2458" t="s">
        <v>4058</v>
      </c>
      <c r="R2458" t="s">
        <v>4172</v>
      </c>
      <c r="S2458" t="s">
        <v>25</v>
      </c>
      <c r="T2458">
        <v>906141</v>
      </c>
      <c r="U2458">
        <v>0</v>
      </c>
      <c r="V2458" t="s">
        <v>3041</v>
      </c>
      <c r="Y2458">
        <v>1056196</v>
      </c>
      <c r="Z2458" t="s">
        <v>4173</v>
      </c>
      <c r="AB2458">
        <f t="shared" si="306"/>
        <v>2022</v>
      </c>
      <c r="AC2458">
        <f t="shared" si="307"/>
        <v>12</v>
      </c>
      <c r="AD2458" t="str">
        <f t="shared" si="308"/>
        <v>Q3</v>
      </c>
      <c r="AE2458" t="str">
        <f t="shared" si="309"/>
        <v>FY22/23</v>
      </c>
      <c r="AF2458" t="str">
        <f t="shared" si="310"/>
        <v>EAST</v>
      </c>
    </row>
    <row r="2459" spans="1:32">
      <c r="A2459" t="s">
        <v>3594</v>
      </c>
      <c r="B2459" t="s">
        <v>22</v>
      </c>
      <c r="C2459" t="str">
        <f t="shared" si="304"/>
        <v>SERVICE_CHARGE</v>
      </c>
      <c r="D2459" s="4">
        <v>44908</v>
      </c>
      <c r="E2459" t="str">
        <f t="shared" si="305"/>
        <v>YAMAHA</v>
      </c>
      <c r="F2459">
        <v>12101213</v>
      </c>
      <c r="G2459" s="19">
        <v>44908</v>
      </c>
      <c r="H2459" t="s">
        <v>76</v>
      </c>
      <c r="I2459" t="s">
        <v>77</v>
      </c>
      <c r="J2459">
        <v>1</v>
      </c>
      <c r="K2459">
        <v>1</v>
      </c>
      <c r="L2459">
        <v>1769.91</v>
      </c>
      <c r="M2459" t="s">
        <v>36</v>
      </c>
      <c r="N2459">
        <v>1.0900000000000001</v>
      </c>
      <c r="O2459">
        <v>1769.91</v>
      </c>
      <c r="P2459">
        <f t="shared" si="311"/>
        <v>1929.2019000000003</v>
      </c>
      <c r="Q2459" t="s">
        <v>41</v>
      </c>
      <c r="R2459" t="s">
        <v>1157</v>
      </c>
      <c r="S2459" t="s">
        <v>25</v>
      </c>
      <c r="T2459">
        <v>906147</v>
      </c>
      <c r="U2459">
        <v>0</v>
      </c>
      <c r="V2459" t="s">
        <v>3038</v>
      </c>
      <c r="X2459" t="s">
        <v>3500</v>
      </c>
      <c r="Z2459" t="s">
        <v>1159</v>
      </c>
      <c r="AB2459">
        <f t="shared" si="306"/>
        <v>2022</v>
      </c>
      <c r="AC2459">
        <f t="shared" si="307"/>
        <v>12</v>
      </c>
      <c r="AD2459" t="str">
        <f t="shared" si="308"/>
        <v>Q3</v>
      </c>
      <c r="AE2459" t="str">
        <f t="shared" si="309"/>
        <v>FY22/23</v>
      </c>
      <c r="AF2459" t="str">
        <f t="shared" si="310"/>
        <v>SOUTH</v>
      </c>
    </row>
    <row r="2460" spans="1:32">
      <c r="A2460" t="s">
        <v>3594</v>
      </c>
      <c r="B2460" t="s">
        <v>3646</v>
      </c>
      <c r="C2460" t="str">
        <f t="shared" si="304"/>
        <v>CONTRACT_FEE</v>
      </c>
      <c r="D2460" s="4">
        <v>44908</v>
      </c>
      <c r="E2460" t="str">
        <f t="shared" si="305"/>
        <v>YAMAHA</v>
      </c>
      <c r="F2460">
        <v>13100244</v>
      </c>
      <c r="G2460" s="19">
        <v>44908</v>
      </c>
      <c r="H2460" t="s">
        <v>76</v>
      </c>
      <c r="I2460" t="s">
        <v>77</v>
      </c>
      <c r="J2460">
        <v>1</v>
      </c>
      <c r="K2460">
        <v>1</v>
      </c>
      <c r="L2460">
        <v>20796.46</v>
      </c>
      <c r="M2460" t="s">
        <v>36</v>
      </c>
      <c r="N2460">
        <v>1.0900000000000001</v>
      </c>
      <c r="O2460">
        <v>20796.46</v>
      </c>
      <c r="P2460">
        <f t="shared" si="311"/>
        <v>22668.1414</v>
      </c>
      <c r="Q2460" t="s">
        <v>4058</v>
      </c>
      <c r="R2460" t="s">
        <v>4300</v>
      </c>
      <c r="S2460" t="s">
        <v>25</v>
      </c>
      <c r="T2460">
        <v>906149</v>
      </c>
      <c r="U2460">
        <v>0</v>
      </c>
      <c r="V2460" t="s">
        <v>3035</v>
      </c>
      <c r="Z2460" t="s">
        <v>4301</v>
      </c>
      <c r="AB2460">
        <f t="shared" si="306"/>
        <v>2022</v>
      </c>
      <c r="AC2460">
        <f t="shared" si="307"/>
        <v>12</v>
      </c>
      <c r="AD2460" t="str">
        <f t="shared" si="308"/>
        <v>Q3</v>
      </c>
      <c r="AE2460" t="str">
        <f t="shared" si="309"/>
        <v>FY22/23</v>
      </c>
      <c r="AF2460" t="str">
        <f t="shared" si="310"/>
        <v>EAST</v>
      </c>
    </row>
    <row r="2461" spans="1:32">
      <c r="A2461" t="s">
        <v>3594</v>
      </c>
      <c r="B2461" t="s">
        <v>22</v>
      </c>
      <c r="C2461" t="str">
        <f t="shared" si="304"/>
        <v>SPARES/OTHER</v>
      </c>
      <c r="D2461" s="4">
        <v>44908</v>
      </c>
      <c r="E2461" t="str">
        <f t="shared" si="305"/>
        <v>YAMAHA</v>
      </c>
      <c r="F2461">
        <v>14104347</v>
      </c>
      <c r="G2461" s="19">
        <v>44908</v>
      </c>
      <c r="H2461" t="s">
        <v>1183</v>
      </c>
      <c r="I2461" t="s">
        <v>1184</v>
      </c>
      <c r="J2461">
        <v>1</v>
      </c>
      <c r="K2461">
        <v>1</v>
      </c>
      <c r="L2461">
        <v>1592.92</v>
      </c>
      <c r="M2461" t="s">
        <v>36</v>
      </c>
      <c r="N2461">
        <v>1.0900000000000001</v>
      </c>
      <c r="O2461">
        <v>1592.92</v>
      </c>
      <c r="P2461">
        <f t="shared" si="311"/>
        <v>1736.2828000000002</v>
      </c>
      <c r="Q2461" t="s">
        <v>41</v>
      </c>
      <c r="R2461" t="s">
        <v>1157</v>
      </c>
      <c r="S2461" t="s">
        <v>25</v>
      </c>
      <c r="T2461">
        <v>906142</v>
      </c>
      <c r="U2461">
        <v>591</v>
      </c>
      <c r="V2461" t="s">
        <v>3041</v>
      </c>
      <c r="X2461" t="s">
        <v>3500</v>
      </c>
      <c r="Y2461">
        <v>1059148</v>
      </c>
      <c r="Z2461" t="s">
        <v>1159</v>
      </c>
      <c r="AB2461">
        <f t="shared" si="306"/>
        <v>2022</v>
      </c>
      <c r="AC2461">
        <f t="shared" si="307"/>
        <v>12</v>
      </c>
      <c r="AD2461" t="str">
        <f t="shared" si="308"/>
        <v>Q3</v>
      </c>
      <c r="AE2461" t="str">
        <f t="shared" si="309"/>
        <v>FY22/23</v>
      </c>
      <c r="AF2461" t="str">
        <f t="shared" si="310"/>
        <v>SOUTH</v>
      </c>
    </row>
    <row r="2462" spans="1:32">
      <c r="A2462" t="s">
        <v>3594</v>
      </c>
      <c r="B2462" t="s">
        <v>22</v>
      </c>
      <c r="C2462" t="str">
        <f t="shared" si="304"/>
        <v>SPARES/OTHER</v>
      </c>
      <c r="D2462" s="4">
        <v>44908</v>
      </c>
      <c r="E2462" t="str">
        <f t="shared" si="305"/>
        <v>YAMAHA</v>
      </c>
      <c r="F2462">
        <v>14104347</v>
      </c>
      <c r="G2462" s="19">
        <v>44908</v>
      </c>
      <c r="H2462" t="s">
        <v>2545</v>
      </c>
      <c r="I2462" t="s">
        <v>2062</v>
      </c>
      <c r="J2462">
        <v>1</v>
      </c>
      <c r="K2462">
        <v>1</v>
      </c>
      <c r="L2462">
        <v>2300.88</v>
      </c>
      <c r="M2462" t="s">
        <v>36</v>
      </c>
      <c r="N2462">
        <v>1.0900000000000001</v>
      </c>
      <c r="O2462">
        <v>2300.88</v>
      </c>
      <c r="P2462">
        <f t="shared" si="311"/>
        <v>2507.9592000000002</v>
      </c>
      <c r="Q2462" t="s">
        <v>41</v>
      </c>
      <c r="R2462" t="s">
        <v>1157</v>
      </c>
      <c r="S2462" t="s">
        <v>25</v>
      </c>
      <c r="T2462">
        <v>906142</v>
      </c>
      <c r="U2462">
        <v>1008</v>
      </c>
      <c r="V2462" t="s">
        <v>3041</v>
      </c>
      <c r="X2462" t="s">
        <v>3500</v>
      </c>
      <c r="Y2462">
        <v>1059148</v>
      </c>
      <c r="Z2462" t="s">
        <v>1159</v>
      </c>
      <c r="AB2462">
        <f t="shared" si="306"/>
        <v>2022</v>
      </c>
      <c r="AC2462">
        <f t="shared" si="307"/>
        <v>12</v>
      </c>
      <c r="AD2462" t="str">
        <f t="shared" si="308"/>
        <v>Q3</v>
      </c>
      <c r="AE2462" t="str">
        <f t="shared" si="309"/>
        <v>FY22/23</v>
      </c>
      <c r="AF2462" t="str">
        <f t="shared" si="310"/>
        <v>SOUTH</v>
      </c>
    </row>
    <row r="2463" spans="1:32">
      <c r="A2463" t="s">
        <v>3594</v>
      </c>
      <c r="B2463" t="s">
        <v>22</v>
      </c>
      <c r="C2463" t="str">
        <f t="shared" si="304"/>
        <v>SPARES/OTHER</v>
      </c>
      <c r="D2463" s="4">
        <v>44908</v>
      </c>
      <c r="E2463" t="str">
        <f t="shared" si="305"/>
        <v>YAMAHA</v>
      </c>
      <c r="F2463">
        <v>14104347</v>
      </c>
      <c r="G2463" s="19">
        <v>44908</v>
      </c>
      <c r="H2463" t="s">
        <v>1580</v>
      </c>
      <c r="I2463" t="s">
        <v>1581</v>
      </c>
      <c r="J2463">
        <v>1</v>
      </c>
      <c r="K2463">
        <v>1</v>
      </c>
      <c r="L2463">
        <v>1946.9</v>
      </c>
      <c r="M2463" t="s">
        <v>36</v>
      </c>
      <c r="N2463">
        <v>1.0900000000000001</v>
      </c>
      <c r="O2463">
        <v>1946.9</v>
      </c>
      <c r="P2463">
        <f t="shared" si="311"/>
        <v>2122.1210000000001</v>
      </c>
      <c r="Q2463" t="s">
        <v>41</v>
      </c>
      <c r="R2463" t="s">
        <v>1157</v>
      </c>
      <c r="S2463" t="s">
        <v>25</v>
      </c>
      <c r="T2463">
        <v>906142</v>
      </c>
      <c r="U2463">
        <v>834</v>
      </c>
      <c r="V2463" t="s">
        <v>3041</v>
      </c>
      <c r="X2463" t="s">
        <v>3500</v>
      </c>
      <c r="Y2463">
        <v>1059148</v>
      </c>
      <c r="Z2463" t="s">
        <v>1159</v>
      </c>
      <c r="AB2463">
        <f t="shared" si="306"/>
        <v>2022</v>
      </c>
      <c r="AC2463">
        <f t="shared" si="307"/>
        <v>12</v>
      </c>
      <c r="AD2463" t="str">
        <f t="shared" si="308"/>
        <v>Q3</v>
      </c>
      <c r="AE2463" t="str">
        <f t="shared" si="309"/>
        <v>FY22/23</v>
      </c>
      <c r="AF2463" t="str">
        <f t="shared" si="310"/>
        <v>SOUTH</v>
      </c>
    </row>
    <row r="2464" spans="1:32">
      <c r="A2464" t="s">
        <v>3594</v>
      </c>
      <c r="B2464" t="s">
        <v>3656</v>
      </c>
      <c r="C2464" t="str">
        <f t="shared" si="304"/>
        <v>SPARES/OTHER</v>
      </c>
      <c r="D2464" s="4">
        <v>44908</v>
      </c>
      <c r="E2464" t="str">
        <f t="shared" si="305"/>
        <v>HELLER</v>
      </c>
      <c r="F2464">
        <v>14104348</v>
      </c>
      <c r="G2464" s="19">
        <v>44908</v>
      </c>
      <c r="H2464" t="s">
        <v>3045</v>
      </c>
      <c r="I2464" t="s">
        <v>3046</v>
      </c>
      <c r="J2464">
        <v>1</v>
      </c>
      <c r="K2464">
        <v>1</v>
      </c>
      <c r="L2464">
        <v>4338.9399999999996</v>
      </c>
      <c r="M2464" t="s">
        <v>36</v>
      </c>
      <c r="N2464">
        <v>1.0900000000000001</v>
      </c>
      <c r="O2464">
        <v>4338.9399999999996</v>
      </c>
      <c r="P2464">
        <f t="shared" si="311"/>
        <v>4729.4445999999998</v>
      </c>
      <c r="Q2464" t="s">
        <v>4187</v>
      </c>
      <c r="R2464" t="s">
        <v>4826</v>
      </c>
      <c r="S2464" t="s">
        <v>25</v>
      </c>
      <c r="T2464">
        <v>906146</v>
      </c>
      <c r="U2464">
        <v>3164.04</v>
      </c>
      <c r="V2464" t="s">
        <v>3041</v>
      </c>
      <c r="Y2464">
        <v>1059178</v>
      </c>
      <c r="Z2464" t="s">
        <v>4827</v>
      </c>
      <c r="AB2464">
        <f t="shared" si="306"/>
        <v>2022</v>
      </c>
      <c r="AC2464">
        <f t="shared" si="307"/>
        <v>12</v>
      </c>
      <c r="AD2464" t="str">
        <f t="shared" si="308"/>
        <v>Q3</v>
      </c>
      <c r="AE2464" t="str">
        <f t="shared" si="309"/>
        <v>FY22/23</v>
      </c>
      <c r="AF2464" t="str">
        <f t="shared" si="310"/>
        <v>WEST</v>
      </c>
    </row>
    <row r="2465" spans="1:32">
      <c r="A2465" t="s">
        <v>3594</v>
      </c>
      <c r="B2465" t="s">
        <v>3646</v>
      </c>
      <c r="C2465" t="str">
        <f t="shared" si="304"/>
        <v>SPARES/OTHER</v>
      </c>
      <c r="D2465" s="4">
        <v>44908</v>
      </c>
      <c r="E2465" t="str">
        <f t="shared" si="305"/>
        <v>YAMAHA</v>
      </c>
      <c r="F2465">
        <v>14104349</v>
      </c>
      <c r="G2465" s="19">
        <v>44908</v>
      </c>
      <c r="H2465" t="s">
        <v>1373</v>
      </c>
      <c r="I2465" t="s">
        <v>1374</v>
      </c>
      <c r="J2465">
        <v>2</v>
      </c>
      <c r="K2465">
        <v>2</v>
      </c>
      <c r="L2465">
        <v>1906.19</v>
      </c>
      <c r="M2465" t="s">
        <v>36</v>
      </c>
      <c r="N2465">
        <v>1.0900000000000001</v>
      </c>
      <c r="O2465">
        <v>1906.19</v>
      </c>
      <c r="P2465">
        <f t="shared" si="311"/>
        <v>2077.7471</v>
      </c>
      <c r="Q2465" t="s">
        <v>4058</v>
      </c>
      <c r="R2465" t="s">
        <v>4300</v>
      </c>
      <c r="S2465" t="s">
        <v>25</v>
      </c>
      <c r="T2465">
        <v>906148</v>
      </c>
      <c r="U2465">
        <v>794</v>
      </c>
      <c r="V2465" t="s">
        <v>3041</v>
      </c>
      <c r="Y2465">
        <v>1059225</v>
      </c>
      <c r="Z2465" t="s">
        <v>4301</v>
      </c>
      <c r="AB2465">
        <f t="shared" si="306"/>
        <v>2022</v>
      </c>
      <c r="AC2465">
        <f t="shared" si="307"/>
        <v>12</v>
      </c>
      <c r="AD2465" t="str">
        <f t="shared" si="308"/>
        <v>Q3</v>
      </c>
      <c r="AE2465" t="str">
        <f t="shared" si="309"/>
        <v>FY22/23</v>
      </c>
      <c r="AF2465" t="str">
        <f t="shared" si="310"/>
        <v>EAST</v>
      </c>
    </row>
    <row r="2466" spans="1:32">
      <c r="A2466" t="s">
        <v>3594</v>
      </c>
      <c r="B2466" t="s">
        <v>3646</v>
      </c>
      <c r="C2466" t="str">
        <f t="shared" si="304"/>
        <v>SPARES/OTHER</v>
      </c>
      <c r="D2466" s="4">
        <v>44908</v>
      </c>
      <c r="E2466" t="str">
        <f t="shared" si="305"/>
        <v>YAMAHA</v>
      </c>
      <c r="F2466">
        <v>14104350</v>
      </c>
      <c r="G2466" s="19">
        <v>44908</v>
      </c>
      <c r="H2466" t="s">
        <v>1975</v>
      </c>
      <c r="I2466" t="s">
        <v>1976</v>
      </c>
      <c r="J2466">
        <v>1</v>
      </c>
      <c r="K2466">
        <v>1</v>
      </c>
      <c r="L2466">
        <v>4622.12</v>
      </c>
      <c r="M2466" t="s">
        <v>36</v>
      </c>
      <c r="N2466">
        <v>1.0900000000000001</v>
      </c>
      <c r="O2466">
        <v>4622.12</v>
      </c>
      <c r="P2466">
        <f t="shared" si="311"/>
        <v>5038.1108000000004</v>
      </c>
      <c r="Q2466" t="s">
        <v>4058</v>
      </c>
      <c r="R2466" t="s">
        <v>4216</v>
      </c>
      <c r="S2466" t="s">
        <v>25</v>
      </c>
      <c r="T2466">
        <v>906150</v>
      </c>
      <c r="U2466">
        <v>2510</v>
      </c>
      <c r="V2466" t="s">
        <v>3041</v>
      </c>
      <c r="Y2466">
        <v>1059235</v>
      </c>
      <c r="Z2466" t="s">
        <v>4217</v>
      </c>
      <c r="AB2466">
        <f t="shared" si="306"/>
        <v>2022</v>
      </c>
      <c r="AC2466">
        <f t="shared" si="307"/>
        <v>12</v>
      </c>
      <c r="AD2466" t="str">
        <f t="shared" si="308"/>
        <v>Q3</v>
      </c>
      <c r="AE2466" t="str">
        <f t="shared" si="309"/>
        <v>FY22/23</v>
      </c>
      <c r="AF2466" t="str">
        <f t="shared" si="310"/>
        <v>EAST</v>
      </c>
    </row>
    <row r="2467" spans="1:32">
      <c r="A2467" t="s">
        <v>3594</v>
      </c>
      <c r="B2467" t="s">
        <v>3646</v>
      </c>
      <c r="C2467" t="str">
        <f t="shared" si="304"/>
        <v>SPARES/OTHER</v>
      </c>
      <c r="D2467" s="4">
        <v>44908</v>
      </c>
      <c r="E2467" t="str">
        <f t="shared" si="305"/>
        <v>YAMAHA</v>
      </c>
      <c r="F2467">
        <v>14104351</v>
      </c>
      <c r="G2467" s="19">
        <v>44908</v>
      </c>
      <c r="H2467" t="s">
        <v>42</v>
      </c>
      <c r="I2467" t="s">
        <v>43</v>
      </c>
      <c r="J2467">
        <v>10</v>
      </c>
      <c r="K2467">
        <v>10</v>
      </c>
      <c r="L2467">
        <v>1203.54</v>
      </c>
      <c r="M2467" t="s">
        <v>36</v>
      </c>
      <c r="N2467">
        <v>1.0900000000000001</v>
      </c>
      <c r="O2467">
        <v>1203.54</v>
      </c>
      <c r="P2467">
        <f t="shared" si="311"/>
        <v>1311.8586</v>
      </c>
      <c r="Q2467" t="s">
        <v>4058</v>
      </c>
      <c r="R2467" t="s">
        <v>4216</v>
      </c>
      <c r="S2467" t="s">
        <v>25</v>
      </c>
      <c r="T2467">
        <v>906151</v>
      </c>
      <c r="U2467">
        <v>604.79999999999995</v>
      </c>
      <c r="V2467" t="s">
        <v>3041</v>
      </c>
      <c r="Y2467">
        <v>1059237</v>
      </c>
      <c r="Z2467" t="s">
        <v>4217</v>
      </c>
      <c r="AB2467">
        <f t="shared" si="306"/>
        <v>2022</v>
      </c>
      <c r="AC2467">
        <f t="shared" si="307"/>
        <v>12</v>
      </c>
      <c r="AD2467" t="str">
        <f t="shared" si="308"/>
        <v>Q3</v>
      </c>
      <c r="AE2467" t="str">
        <f t="shared" si="309"/>
        <v>FY22/23</v>
      </c>
      <c r="AF2467" t="str">
        <f t="shared" si="310"/>
        <v>EAST</v>
      </c>
    </row>
    <row r="2468" spans="1:32">
      <c r="A2468" t="s">
        <v>3594</v>
      </c>
      <c r="B2468" t="s">
        <v>22</v>
      </c>
      <c r="C2468" t="str">
        <f t="shared" si="304"/>
        <v>SPARES/OTHER</v>
      </c>
      <c r="D2468" s="4">
        <v>44909</v>
      </c>
      <c r="E2468" t="str">
        <f t="shared" si="305"/>
        <v>YAMAHA</v>
      </c>
      <c r="F2468">
        <v>14104352</v>
      </c>
      <c r="G2468" s="19">
        <v>44909</v>
      </c>
      <c r="H2468" t="s">
        <v>2418</v>
      </c>
      <c r="I2468" t="s">
        <v>2419</v>
      </c>
      <c r="J2468">
        <v>2</v>
      </c>
      <c r="K2468">
        <v>2</v>
      </c>
      <c r="L2468">
        <v>17200</v>
      </c>
      <c r="M2468" t="s">
        <v>36</v>
      </c>
      <c r="N2468">
        <v>1.0900000000000001</v>
      </c>
      <c r="O2468">
        <v>17200</v>
      </c>
      <c r="P2468">
        <f t="shared" si="311"/>
        <v>18748</v>
      </c>
      <c r="Q2468" t="s">
        <v>41</v>
      </c>
      <c r="R2468" t="s">
        <v>2802</v>
      </c>
      <c r="S2468" t="s">
        <v>25</v>
      </c>
      <c r="T2468">
        <v>906152</v>
      </c>
      <c r="U2468">
        <v>9718</v>
      </c>
      <c r="V2468" t="s">
        <v>3041</v>
      </c>
      <c r="X2468" t="s">
        <v>3501</v>
      </c>
      <c r="Y2468">
        <v>1060230</v>
      </c>
      <c r="Z2468" t="s">
        <v>2803</v>
      </c>
      <c r="AB2468">
        <f t="shared" si="306"/>
        <v>2022</v>
      </c>
      <c r="AC2468">
        <f t="shared" si="307"/>
        <v>12</v>
      </c>
      <c r="AD2468" t="str">
        <f t="shared" si="308"/>
        <v>Q3</v>
      </c>
      <c r="AE2468" t="str">
        <f t="shared" si="309"/>
        <v>FY22/23</v>
      </c>
      <c r="AF2468" t="str">
        <f t="shared" si="310"/>
        <v>SOUTH</v>
      </c>
    </row>
    <row r="2469" spans="1:32">
      <c r="A2469" t="s">
        <v>3594</v>
      </c>
      <c r="B2469" t="s">
        <v>22</v>
      </c>
      <c r="C2469" t="str">
        <f t="shared" si="304"/>
        <v>SPARES/OTHER</v>
      </c>
      <c r="D2469" s="4">
        <v>44909</v>
      </c>
      <c r="E2469" t="str">
        <f t="shared" si="305"/>
        <v>YAMAHA</v>
      </c>
      <c r="F2469">
        <v>14104352</v>
      </c>
      <c r="G2469" s="19">
        <v>44909</v>
      </c>
      <c r="H2469" t="s">
        <v>1141</v>
      </c>
      <c r="I2469" t="s">
        <v>1142</v>
      </c>
      <c r="J2469">
        <v>2</v>
      </c>
      <c r="K2469">
        <v>2</v>
      </c>
      <c r="L2469">
        <v>495.58</v>
      </c>
      <c r="M2469" t="s">
        <v>36</v>
      </c>
      <c r="N2469">
        <v>1.0900000000000001</v>
      </c>
      <c r="O2469">
        <v>495.58</v>
      </c>
      <c r="P2469">
        <f t="shared" si="311"/>
        <v>540.18219999999997</v>
      </c>
      <c r="Q2469" t="s">
        <v>41</v>
      </c>
      <c r="R2469" t="s">
        <v>2802</v>
      </c>
      <c r="S2469" t="s">
        <v>25</v>
      </c>
      <c r="T2469">
        <v>906152</v>
      </c>
      <c r="U2469">
        <v>282</v>
      </c>
      <c r="V2469" t="s">
        <v>3041</v>
      </c>
      <c r="X2469" t="s">
        <v>3501</v>
      </c>
      <c r="Y2469">
        <v>1060230</v>
      </c>
      <c r="Z2469" t="s">
        <v>2803</v>
      </c>
      <c r="AB2469">
        <f t="shared" si="306"/>
        <v>2022</v>
      </c>
      <c r="AC2469">
        <f t="shared" si="307"/>
        <v>12</v>
      </c>
      <c r="AD2469" t="str">
        <f t="shared" si="308"/>
        <v>Q3</v>
      </c>
      <c r="AE2469" t="str">
        <f t="shared" si="309"/>
        <v>FY22/23</v>
      </c>
      <c r="AF2469" t="str">
        <f t="shared" si="310"/>
        <v>SOUTH</v>
      </c>
    </row>
    <row r="2470" spans="1:32">
      <c r="A2470" t="s">
        <v>3594</v>
      </c>
      <c r="B2470" t="s">
        <v>22</v>
      </c>
      <c r="C2470" t="str">
        <f t="shared" si="304"/>
        <v>SPARES/OTHER</v>
      </c>
      <c r="D2470" s="4">
        <v>44910</v>
      </c>
      <c r="E2470" t="str">
        <f t="shared" si="305"/>
        <v>YAMAHA</v>
      </c>
      <c r="F2470">
        <v>14104353</v>
      </c>
      <c r="G2470" s="19">
        <v>44910</v>
      </c>
      <c r="H2470" t="s">
        <v>1623</v>
      </c>
      <c r="I2470" t="s">
        <v>47</v>
      </c>
      <c r="J2470">
        <v>3</v>
      </c>
      <c r="K2470">
        <v>3</v>
      </c>
      <c r="L2470">
        <v>2920.35</v>
      </c>
      <c r="M2470" t="s">
        <v>36</v>
      </c>
      <c r="N2470">
        <v>1.0900000000000001</v>
      </c>
      <c r="O2470">
        <v>2920.35</v>
      </c>
      <c r="P2470">
        <f t="shared" si="311"/>
        <v>3183.1815000000001</v>
      </c>
      <c r="Q2470" t="s">
        <v>41</v>
      </c>
      <c r="R2470" t="s">
        <v>362</v>
      </c>
      <c r="S2470" t="s">
        <v>25</v>
      </c>
      <c r="T2470">
        <v>906153</v>
      </c>
      <c r="U2470">
        <v>1425</v>
      </c>
      <c r="V2470" t="s">
        <v>3041</v>
      </c>
      <c r="X2470" t="s">
        <v>3502</v>
      </c>
      <c r="Y2470">
        <v>1061150</v>
      </c>
      <c r="Z2470" t="s">
        <v>2669</v>
      </c>
      <c r="AB2470">
        <f t="shared" si="306"/>
        <v>2022</v>
      </c>
      <c r="AC2470">
        <f t="shared" si="307"/>
        <v>12</v>
      </c>
      <c r="AD2470" t="str">
        <f t="shared" si="308"/>
        <v>Q3</v>
      </c>
      <c r="AE2470" t="str">
        <f t="shared" si="309"/>
        <v>FY22/23</v>
      </c>
      <c r="AF2470" t="str">
        <f t="shared" si="310"/>
        <v>SOUTH</v>
      </c>
    </row>
    <row r="2471" spans="1:32">
      <c r="A2471" t="s">
        <v>3594</v>
      </c>
      <c r="B2471" t="s">
        <v>3651</v>
      </c>
      <c r="C2471" t="str">
        <f t="shared" si="304"/>
        <v>SERVICE_CHARGE</v>
      </c>
      <c r="D2471" s="4">
        <v>44911</v>
      </c>
      <c r="E2471" t="str">
        <f t="shared" si="305"/>
        <v>PEMTRON</v>
      </c>
      <c r="F2471">
        <v>12101214</v>
      </c>
      <c r="G2471" s="19">
        <v>44911</v>
      </c>
      <c r="H2471" t="s">
        <v>4614</v>
      </c>
      <c r="I2471" t="s">
        <v>77</v>
      </c>
      <c r="J2471">
        <v>1</v>
      </c>
      <c r="K2471">
        <v>1</v>
      </c>
      <c r="L2471">
        <v>5320.35</v>
      </c>
      <c r="M2471" t="s">
        <v>36</v>
      </c>
      <c r="N2471">
        <v>1.0900000000000001</v>
      </c>
      <c r="O2471">
        <v>5320.35</v>
      </c>
      <c r="P2471">
        <f t="shared" si="311"/>
        <v>5799.1815000000006</v>
      </c>
      <c r="Q2471" t="s">
        <v>3652</v>
      </c>
      <c r="R2471" t="s">
        <v>4615</v>
      </c>
      <c r="S2471" t="s">
        <v>25</v>
      </c>
      <c r="T2471">
        <v>906144</v>
      </c>
      <c r="U2471">
        <v>0</v>
      </c>
      <c r="V2471" t="s">
        <v>3038</v>
      </c>
      <c r="X2471" t="s">
        <v>4828</v>
      </c>
      <c r="Z2471" t="s">
        <v>4617</v>
      </c>
      <c r="AB2471">
        <f t="shared" si="306"/>
        <v>2022</v>
      </c>
      <c r="AC2471">
        <f t="shared" si="307"/>
        <v>12</v>
      </c>
      <c r="AD2471" t="str">
        <f t="shared" si="308"/>
        <v>Q3</v>
      </c>
      <c r="AE2471" t="str">
        <f t="shared" si="309"/>
        <v>FY22/23</v>
      </c>
      <c r="AF2471" t="str">
        <f t="shared" si="310"/>
        <v>NORTH</v>
      </c>
    </row>
    <row r="2472" spans="1:32">
      <c r="A2472" t="s">
        <v>3594</v>
      </c>
      <c r="B2472" t="s">
        <v>3646</v>
      </c>
      <c r="C2472" t="str">
        <f t="shared" si="304"/>
        <v>SPARES/OTHER</v>
      </c>
      <c r="D2472" s="4">
        <v>44911</v>
      </c>
      <c r="E2472" t="str">
        <f t="shared" si="305"/>
        <v>OTHERS</v>
      </c>
      <c r="F2472">
        <v>14104354</v>
      </c>
      <c r="G2472" s="19">
        <v>44911</v>
      </c>
      <c r="H2472" t="s">
        <v>963</v>
      </c>
      <c r="I2472" t="s">
        <v>964</v>
      </c>
      <c r="J2472">
        <v>1</v>
      </c>
      <c r="K2472">
        <v>1</v>
      </c>
      <c r="L2472">
        <v>237.17</v>
      </c>
      <c r="M2472" t="s">
        <v>36</v>
      </c>
      <c r="N2472">
        <v>1.0900000000000001</v>
      </c>
      <c r="O2472">
        <v>237.17</v>
      </c>
      <c r="P2472">
        <f t="shared" si="311"/>
        <v>258.51530000000002</v>
      </c>
      <c r="Q2472" t="s">
        <v>4058</v>
      </c>
      <c r="R2472" t="s">
        <v>4829</v>
      </c>
      <c r="S2472" t="s">
        <v>25</v>
      </c>
      <c r="T2472">
        <v>906154</v>
      </c>
      <c r="U2472">
        <v>0</v>
      </c>
      <c r="V2472" t="s">
        <v>3041</v>
      </c>
      <c r="Y2472">
        <v>1062124</v>
      </c>
      <c r="Z2472" t="s">
        <v>4830</v>
      </c>
      <c r="AB2472">
        <f t="shared" si="306"/>
        <v>2022</v>
      </c>
      <c r="AC2472">
        <f t="shared" si="307"/>
        <v>12</v>
      </c>
      <c r="AD2472" t="str">
        <f t="shared" si="308"/>
        <v>Q3</v>
      </c>
      <c r="AE2472" t="str">
        <f t="shared" si="309"/>
        <v>FY22/23</v>
      </c>
      <c r="AF2472" t="str">
        <f t="shared" si="310"/>
        <v>EAST</v>
      </c>
    </row>
    <row r="2473" spans="1:32">
      <c r="A2473" t="s">
        <v>3594</v>
      </c>
      <c r="B2473" t="s">
        <v>3646</v>
      </c>
      <c r="C2473" t="str">
        <f t="shared" si="304"/>
        <v>FEEDER</v>
      </c>
      <c r="D2473" s="4">
        <v>44911</v>
      </c>
      <c r="E2473" t="str">
        <f t="shared" si="305"/>
        <v>YAMAHA</v>
      </c>
      <c r="F2473">
        <v>14104355</v>
      </c>
      <c r="G2473" s="19">
        <v>44911</v>
      </c>
      <c r="H2473" t="s">
        <v>37</v>
      </c>
      <c r="I2473" t="s">
        <v>38</v>
      </c>
      <c r="J2473">
        <v>20</v>
      </c>
      <c r="K2473">
        <v>20</v>
      </c>
      <c r="L2473">
        <v>58212.39</v>
      </c>
      <c r="M2473" t="s">
        <v>36</v>
      </c>
      <c r="N2473">
        <v>1.0900000000000001</v>
      </c>
      <c r="O2473">
        <v>58212.39</v>
      </c>
      <c r="P2473">
        <f t="shared" si="311"/>
        <v>63451.505100000002</v>
      </c>
      <c r="Q2473" t="s">
        <v>4058</v>
      </c>
      <c r="R2473" t="s">
        <v>4535</v>
      </c>
      <c r="S2473" t="s">
        <v>25</v>
      </c>
      <c r="T2473">
        <v>906155</v>
      </c>
      <c r="U2473">
        <v>43422.97</v>
      </c>
      <c r="V2473" t="s">
        <v>3041</v>
      </c>
      <c r="Y2473">
        <v>1062130</v>
      </c>
      <c r="Z2473" t="s">
        <v>4536</v>
      </c>
      <c r="AB2473">
        <f t="shared" si="306"/>
        <v>2022</v>
      </c>
      <c r="AC2473">
        <f t="shared" si="307"/>
        <v>12</v>
      </c>
      <c r="AD2473" t="str">
        <f t="shared" si="308"/>
        <v>Q3</v>
      </c>
      <c r="AE2473" t="str">
        <f t="shared" si="309"/>
        <v>FY22/23</v>
      </c>
      <c r="AF2473" t="str">
        <f t="shared" si="310"/>
        <v>EAST</v>
      </c>
    </row>
    <row r="2474" spans="1:32">
      <c r="A2474" t="s">
        <v>3594</v>
      </c>
      <c r="B2474" t="s">
        <v>3646</v>
      </c>
      <c r="C2474" t="str">
        <f t="shared" si="304"/>
        <v>FEEDER</v>
      </c>
      <c r="D2474" s="4">
        <v>44911</v>
      </c>
      <c r="E2474" t="str">
        <f t="shared" si="305"/>
        <v>YAMAHA</v>
      </c>
      <c r="F2474">
        <v>14104355</v>
      </c>
      <c r="G2474" s="19">
        <v>44911</v>
      </c>
      <c r="H2474" t="s">
        <v>70</v>
      </c>
      <c r="I2474" t="s">
        <v>71</v>
      </c>
      <c r="J2474">
        <v>2</v>
      </c>
      <c r="K2474">
        <v>2</v>
      </c>
      <c r="L2474">
        <v>8833.6299999999992</v>
      </c>
      <c r="M2474" t="s">
        <v>36</v>
      </c>
      <c r="N2474">
        <v>1.0900000000000001</v>
      </c>
      <c r="O2474">
        <v>8833.6299999999992</v>
      </c>
      <c r="P2474">
        <f t="shared" si="311"/>
        <v>9628.6566999999995</v>
      </c>
      <c r="Q2474" t="s">
        <v>4058</v>
      </c>
      <c r="R2474" t="s">
        <v>4535</v>
      </c>
      <c r="S2474" t="s">
        <v>25</v>
      </c>
      <c r="T2474">
        <v>906155</v>
      </c>
      <c r="U2474">
        <v>5145.57</v>
      </c>
      <c r="V2474" t="s">
        <v>3041</v>
      </c>
      <c r="Y2474">
        <v>1062130</v>
      </c>
      <c r="Z2474" t="s">
        <v>4536</v>
      </c>
      <c r="AB2474">
        <f t="shared" si="306"/>
        <v>2022</v>
      </c>
      <c r="AC2474">
        <f t="shared" si="307"/>
        <v>12</v>
      </c>
      <c r="AD2474" t="str">
        <f t="shared" si="308"/>
        <v>Q3</v>
      </c>
      <c r="AE2474" t="str">
        <f t="shared" si="309"/>
        <v>FY22/23</v>
      </c>
      <c r="AF2474" t="str">
        <f t="shared" si="310"/>
        <v>EAST</v>
      </c>
    </row>
    <row r="2475" spans="1:32">
      <c r="A2475" t="s">
        <v>3594</v>
      </c>
      <c r="B2475" t="s">
        <v>3646</v>
      </c>
      <c r="C2475" t="str">
        <f t="shared" si="304"/>
        <v>FEEDER</v>
      </c>
      <c r="D2475" s="4">
        <v>44911</v>
      </c>
      <c r="E2475" t="str">
        <f t="shared" si="305"/>
        <v>OTHERS</v>
      </c>
      <c r="F2475">
        <v>14104356</v>
      </c>
      <c r="G2475" s="19">
        <v>44911</v>
      </c>
      <c r="H2475" t="s">
        <v>3029</v>
      </c>
      <c r="I2475" t="s">
        <v>3030</v>
      </c>
      <c r="J2475">
        <v>1</v>
      </c>
      <c r="K2475">
        <v>1</v>
      </c>
      <c r="L2475">
        <v>1699.12</v>
      </c>
      <c r="M2475" t="s">
        <v>36</v>
      </c>
      <c r="N2475">
        <v>1.0900000000000001</v>
      </c>
      <c r="O2475">
        <v>1699.12</v>
      </c>
      <c r="P2475">
        <f t="shared" si="311"/>
        <v>1852.0408</v>
      </c>
      <c r="Q2475" t="s">
        <v>4058</v>
      </c>
      <c r="R2475" t="s">
        <v>4831</v>
      </c>
      <c r="S2475" t="s">
        <v>25</v>
      </c>
      <c r="T2475">
        <v>906156</v>
      </c>
      <c r="U2475">
        <v>1061.95</v>
      </c>
      <c r="V2475" t="s">
        <v>3041</v>
      </c>
      <c r="Y2475">
        <v>1062141</v>
      </c>
      <c r="Z2475" t="s">
        <v>4832</v>
      </c>
      <c r="AB2475">
        <f t="shared" si="306"/>
        <v>2022</v>
      </c>
      <c r="AC2475">
        <f t="shared" si="307"/>
        <v>12</v>
      </c>
      <c r="AD2475" t="str">
        <f t="shared" si="308"/>
        <v>Q3</v>
      </c>
      <c r="AE2475" t="str">
        <f t="shared" si="309"/>
        <v>FY22/23</v>
      </c>
      <c r="AF2475" t="str">
        <f t="shared" si="310"/>
        <v>EAST</v>
      </c>
    </row>
    <row r="2476" spans="1:32">
      <c r="A2476" t="s">
        <v>3594</v>
      </c>
      <c r="B2476" t="s">
        <v>3646</v>
      </c>
      <c r="C2476" t="str">
        <f t="shared" si="304"/>
        <v>SPARES/OTHER</v>
      </c>
      <c r="D2476" s="4">
        <v>44911</v>
      </c>
      <c r="E2476" t="str">
        <f t="shared" si="305"/>
        <v>YAMAHA</v>
      </c>
      <c r="F2476">
        <v>14104357</v>
      </c>
      <c r="G2476" s="19">
        <v>44911</v>
      </c>
      <c r="H2476" t="s">
        <v>2076</v>
      </c>
      <c r="I2476" t="s">
        <v>2077</v>
      </c>
      <c r="J2476">
        <v>1</v>
      </c>
      <c r="K2476">
        <v>1</v>
      </c>
      <c r="L2476">
        <v>24193.89</v>
      </c>
      <c r="M2476" t="s">
        <v>36</v>
      </c>
      <c r="N2476">
        <v>1.0900000000000001</v>
      </c>
      <c r="O2476">
        <v>24193.89</v>
      </c>
      <c r="P2476">
        <f t="shared" si="311"/>
        <v>26371.340100000001</v>
      </c>
      <c r="Q2476" t="s">
        <v>4058</v>
      </c>
      <c r="R2476" t="s">
        <v>2580</v>
      </c>
      <c r="S2476" t="s">
        <v>25</v>
      </c>
      <c r="T2476">
        <v>906158</v>
      </c>
      <c r="U2476">
        <v>0</v>
      </c>
      <c r="V2476" t="s">
        <v>3041</v>
      </c>
      <c r="Y2476">
        <v>1062162</v>
      </c>
      <c r="Z2476" t="s">
        <v>2582</v>
      </c>
      <c r="AB2476">
        <f t="shared" si="306"/>
        <v>2022</v>
      </c>
      <c r="AC2476">
        <f t="shared" si="307"/>
        <v>12</v>
      </c>
      <c r="AD2476" t="str">
        <f t="shared" si="308"/>
        <v>Q3</v>
      </c>
      <c r="AE2476" t="str">
        <f t="shared" si="309"/>
        <v>FY22/23</v>
      </c>
      <c r="AF2476" t="str">
        <f t="shared" si="310"/>
        <v>EAST</v>
      </c>
    </row>
    <row r="2477" spans="1:32">
      <c r="A2477" t="s">
        <v>3594</v>
      </c>
      <c r="B2477" t="s">
        <v>3646</v>
      </c>
      <c r="C2477" t="str">
        <f t="shared" si="304"/>
        <v>SPARES/OTHER</v>
      </c>
      <c r="D2477" s="4">
        <v>44911</v>
      </c>
      <c r="E2477" t="str">
        <f t="shared" si="305"/>
        <v>YAMAHA</v>
      </c>
      <c r="F2477">
        <v>14104357</v>
      </c>
      <c r="G2477" s="19">
        <v>44911</v>
      </c>
      <c r="H2477" t="s">
        <v>3950</v>
      </c>
      <c r="I2477" t="s">
        <v>3951</v>
      </c>
      <c r="J2477">
        <v>1</v>
      </c>
      <c r="K2477">
        <v>1</v>
      </c>
      <c r="L2477">
        <v>27740</v>
      </c>
      <c r="M2477" t="s">
        <v>36</v>
      </c>
      <c r="N2477">
        <v>1.0900000000000001</v>
      </c>
      <c r="O2477">
        <v>27740</v>
      </c>
      <c r="P2477">
        <f t="shared" si="311"/>
        <v>30236.600000000002</v>
      </c>
      <c r="Q2477" t="s">
        <v>4058</v>
      </c>
      <c r="R2477" t="s">
        <v>2580</v>
      </c>
      <c r="S2477" t="s">
        <v>25</v>
      </c>
      <c r="T2477">
        <v>906158</v>
      </c>
      <c r="U2477">
        <v>0</v>
      </c>
      <c r="V2477" t="s">
        <v>3041</v>
      </c>
      <c r="Y2477">
        <v>1062162</v>
      </c>
      <c r="Z2477" t="s">
        <v>2582</v>
      </c>
      <c r="AB2477">
        <f t="shared" si="306"/>
        <v>2022</v>
      </c>
      <c r="AC2477">
        <f t="shared" si="307"/>
        <v>12</v>
      </c>
      <c r="AD2477" t="str">
        <f t="shared" si="308"/>
        <v>Q3</v>
      </c>
      <c r="AE2477" t="str">
        <f t="shared" si="309"/>
        <v>FY22/23</v>
      </c>
      <c r="AF2477" t="str">
        <f t="shared" si="310"/>
        <v>EAST</v>
      </c>
    </row>
    <row r="2478" spans="1:32">
      <c r="A2478" t="s">
        <v>3594</v>
      </c>
      <c r="B2478" t="s">
        <v>3672</v>
      </c>
      <c r="C2478" t="str">
        <f t="shared" si="304"/>
        <v>FEEDER</v>
      </c>
      <c r="D2478" s="4">
        <v>44911</v>
      </c>
      <c r="E2478" t="str">
        <f t="shared" si="305"/>
        <v>YAMAHA</v>
      </c>
      <c r="F2478">
        <v>14104358</v>
      </c>
      <c r="G2478" s="19">
        <v>44911</v>
      </c>
      <c r="H2478" t="s">
        <v>37</v>
      </c>
      <c r="I2478" t="s">
        <v>38</v>
      </c>
      <c r="J2478">
        <v>15</v>
      </c>
      <c r="K2478">
        <v>15</v>
      </c>
      <c r="L2478">
        <v>41495.58</v>
      </c>
      <c r="M2478" t="s">
        <v>36</v>
      </c>
      <c r="N2478">
        <v>1.0900000000000001</v>
      </c>
      <c r="O2478">
        <v>41495.58</v>
      </c>
      <c r="P2478">
        <f t="shared" si="311"/>
        <v>45230.182200000003</v>
      </c>
      <c r="Q2478" t="s">
        <v>4053</v>
      </c>
      <c r="R2478" t="s">
        <v>4721</v>
      </c>
      <c r="S2478" t="s">
        <v>25</v>
      </c>
      <c r="T2478">
        <v>906157</v>
      </c>
      <c r="U2478">
        <v>32567.23</v>
      </c>
      <c r="V2478" t="s">
        <v>3041</v>
      </c>
      <c r="Y2478">
        <v>1062158</v>
      </c>
      <c r="Z2478" t="s">
        <v>4722</v>
      </c>
      <c r="AB2478">
        <f t="shared" si="306"/>
        <v>2022</v>
      </c>
      <c r="AC2478">
        <f t="shared" si="307"/>
        <v>12</v>
      </c>
      <c r="AD2478" t="str">
        <f t="shared" si="308"/>
        <v>Q3</v>
      </c>
      <c r="AE2478" t="str">
        <f t="shared" si="309"/>
        <v>FY22/23</v>
      </c>
      <c r="AF2478" t="str">
        <f t="shared" si="310"/>
        <v>WEST</v>
      </c>
    </row>
    <row r="2479" spans="1:32">
      <c r="A2479" t="s">
        <v>3594</v>
      </c>
      <c r="B2479" t="s">
        <v>3651</v>
      </c>
      <c r="C2479" t="str">
        <f t="shared" si="304"/>
        <v>SPARES/OTHER</v>
      </c>
      <c r="D2479" s="4">
        <v>44911</v>
      </c>
      <c r="E2479" t="str">
        <f t="shared" si="305"/>
        <v>PEMTRON</v>
      </c>
      <c r="F2479">
        <v>14104359</v>
      </c>
      <c r="G2479" s="19">
        <v>44911</v>
      </c>
      <c r="H2479" t="s">
        <v>4833</v>
      </c>
      <c r="I2479" t="s">
        <v>4834</v>
      </c>
      <c r="J2479">
        <v>1</v>
      </c>
      <c r="K2479">
        <v>1</v>
      </c>
      <c r="L2479">
        <v>28000</v>
      </c>
      <c r="M2479" t="s">
        <v>36</v>
      </c>
      <c r="N2479">
        <v>1.0900000000000001</v>
      </c>
      <c r="O2479">
        <v>28000</v>
      </c>
      <c r="P2479">
        <f t="shared" si="311"/>
        <v>30520.000000000004</v>
      </c>
      <c r="Q2479" t="s">
        <v>3652</v>
      </c>
      <c r="R2479" t="s">
        <v>4615</v>
      </c>
      <c r="S2479" t="s">
        <v>25</v>
      </c>
      <c r="T2479">
        <v>906145</v>
      </c>
      <c r="U2479">
        <v>14313.38</v>
      </c>
      <c r="V2479" t="s">
        <v>3041</v>
      </c>
      <c r="X2479" t="s">
        <v>4828</v>
      </c>
      <c r="Y2479">
        <v>1062134</v>
      </c>
      <c r="Z2479" t="s">
        <v>4617</v>
      </c>
      <c r="AB2479">
        <f t="shared" si="306"/>
        <v>2022</v>
      </c>
      <c r="AC2479">
        <f t="shared" si="307"/>
        <v>12</v>
      </c>
      <c r="AD2479" t="str">
        <f t="shared" si="308"/>
        <v>Q3</v>
      </c>
      <c r="AE2479" t="str">
        <f t="shared" si="309"/>
        <v>FY22/23</v>
      </c>
      <c r="AF2479" t="str">
        <f t="shared" si="310"/>
        <v>NORTH</v>
      </c>
    </row>
    <row r="2480" spans="1:32">
      <c r="A2480" t="s">
        <v>3594</v>
      </c>
      <c r="B2480" t="s">
        <v>3651</v>
      </c>
      <c r="C2480" t="str">
        <f t="shared" si="304"/>
        <v>FEEDER</v>
      </c>
      <c r="D2480" s="4">
        <v>44914</v>
      </c>
      <c r="E2480" t="str">
        <f t="shared" si="305"/>
        <v>YAMAHA</v>
      </c>
      <c r="F2480">
        <v>14104360</v>
      </c>
      <c r="G2480" s="19">
        <v>44914</v>
      </c>
      <c r="H2480" t="s">
        <v>37</v>
      </c>
      <c r="I2480" t="s">
        <v>38</v>
      </c>
      <c r="J2480">
        <v>150</v>
      </c>
      <c r="K2480">
        <v>150</v>
      </c>
      <c r="L2480">
        <v>325221.24</v>
      </c>
      <c r="M2480" t="s">
        <v>36</v>
      </c>
      <c r="N2480">
        <v>1.0900000000000001</v>
      </c>
      <c r="O2480">
        <v>325221.24</v>
      </c>
      <c r="P2480">
        <f t="shared" si="311"/>
        <v>354491.15160000004</v>
      </c>
      <c r="Q2480" t="s">
        <v>3652</v>
      </c>
      <c r="R2480" t="s">
        <v>5391</v>
      </c>
      <c r="S2480" t="s">
        <v>25</v>
      </c>
      <c r="T2480">
        <v>906143</v>
      </c>
      <c r="U2480">
        <v>315218.65000000002</v>
      </c>
      <c r="V2480" t="s">
        <v>3041</v>
      </c>
      <c r="X2480" t="s">
        <v>4835</v>
      </c>
      <c r="Y2480">
        <v>1063124</v>
      </c>
      <c r="Z2480" t="s">
        <v>4836</v>
      </c>
      <c r="AB2480">
        <f t="shared" si="306"/>
        <v>2022</v>
      </c>
      <c r="AC2480">
        <f t="shared" si="307"/>
        <v>12</v>
      </c>
      <c r="AD2480" t="str">
        <f t="shared" si="308"/>
        <v>Q3</v>
      </c>
      <c r="AE2480" t="str">
        <f t="shared" si="309"/>
        <v>FY22/23</v>
      </c>
      <c r="AF2480" t="str">
        <f t="shared" si="310"/>
        <v>NORTH</v>
      </c>
    </row>
    <row r="2481" spans="1:32">
      <c r="A2481" t="s">
        <v>3594</v>
      </c>
      <c r="B2481" t="s">
        <v>3651</v>
      </c>
      <c r="C2481" t="str">
        <f t="shared" si="304"/>
        <v>FEEDER</v>
      </c>
      <c r="D2481" s="4">
        <v>44914</v>
      </c>
      <c r="E2481" t="str">
        <f t="shared" si="305"/>
        <v>YAMAHA</v>
      </c>
      <c r="F2481">
        <v>14104360</v>
      </c>
      <c r="G2481" s="19">
        <v>44914</v>
      </c>
      <c r="H2481" t="s">
        <v>70</v>
      </c>
      <c r="I2481" t="s">
        <v>71</v>
      </c>
      <c r="J2481">
        <v>10</v>
      </c>
      <c r="K2481">
        <v>10</v>
      </c>
      <c r="L2481">
        <v>35398.230000000003</v>
      </c>
      <c r="M2481" t="s">
        <v>36</v>
      </c>
      <c r="N2481">
        <v>1.0900000000000001</v>
      </c>
      <c r="O2481">
        <v>35398.230000000003</v>
      </c>
      <c r="P2481">
        <f t="shared" si="311"/>
        <v>38584.070700000004</v>
      </c>
      <c r="Q2481" t="s">
        <v>3652</v>
      </c>
      <c r="R2481" t="s">
        <v>5391</v>
      </c>
      <c r="S2481" t="s">
        <v>25</v>
      </c>
      <c r="T2481">
        <v>906143</v>
      </c>
      <c r="U2481">
        <v>28897.51</v>
      </c>
      <c r="V2481" t="s">
        <v>3041</v>
      </c>
      <c r="X2481" t="s">
        <v>4835</v>
      </c>
      <c r="Y2481">
        <v>1063124</v>
      </c>
      <c r="Z2481" t="s">
        <v>4836</v>
      </c>
      <c r="AB2481">
        <f t="shared" si="306"/>
        <v>2022</v>
      </c>
      <c r="AC2481">
        <f t="shared" si="307"/>
        <v>12</v>
      </c>
      <c r="AD2481" t="str">
        <f t="shared" si="308"/>
        <v>Q3</v>
      </c>
      <c r="AE2481" t="str">
        <f t="shared" si="309"/>
        <v>FY22/23</v>
      </c>
      <c r="AF2481" t="str">
        <f t="shared" si="310"/>
        <v>NORTH</v>
      </c>
    </row>
    <row r="2482" spans="1:32">
      <c r="A2482" t="s">
        <v>3594</v>
      </c>
      <c r="B2482" t="s">
        <v>22</v>
      </c>
      <c r="C2482" t="str">
        <f t="shared" si="304"/>
        <v>SPARES/OTHER</v>
      </c>
      <c r="D2482" s="4">
        <v>44915</v>
      </c>
      <c r="E2482" t="str">
        <f t="shared" si="305"/>
        <v>YAMAHA</v>
      </c>
      <c r="F2482">
        <v>14104361</v>
      </c>
      <c r="G2482" s="19">
        <v>44915</v>
      </c>
      <c r="H2482" t="s">
        <v>2454</v>
      </c>
      <c r="I2482" t="s">
        <v>2447</v>
      </c>
      <c r="J2482">
        <v>1</v>
      </c>
      <c r="K2482">
        <v>1</v>
      </c>
      <c r="L2482">
        <v>800</v>
      </c>
      <c r="M2482" t="s">
        <v>36</v>
      </c>
      <c r="N2482">
        <v>1.0900000000000001</v>
      </c>
      <c r="O2482">
        <v>800</v>
      </c>
      <c r="P2482">
        <f t="shared" si="311"/>
        <v>872.00000000000011</v>
      </c>
      <c r="Q2482" t="s">
        <v>41</v>
      </c>
      <c r="R2482" t="s">
        <v>3050</v>
      </c>
      <c r="S2482" t="s">
        <v>25</v>
      </c>
      <c r="T2482">
        <v>906159</v>
      </c>
      <c r="U2482">
        <v>439</v>
      </c>
      <c r="V2482" t="s">
        <v>3041</v>
      </c>
      <c r="X2482" t="s">
        <v>3503</v>
      </c>
      <c r="Y2482">
        <v>1064130</v>
      </c>
      <c r="Z2482" t="s">
        <v>3052</v>
      </c>
      <c r="AB2482">
        <f t="shared" si="306"/>
        <v>2022</v>
      </c>
      <c r="AC2482">
        <f t="shared" si="307"/>
        <v>12</v>
      </c>
      <c r="AD2482" t="str">
        <f t="shared" si="308"/>
        <v>Q3</v>
      </c>
      <c r="AE2482" t="str">
        <f t="shared" si="309"/>
        <v>FY22/23</v>
      </c>
      <c r="AF2482" t="str">
        <f t="shared" si="310"/>
        <v>SOUTH</v>
      </c>
    </row>
    <row r="2483" spans="1:32">
      <c r="A2483" t="s">
        <v>3594</v>
      </c>
      <c r="B2483" t="s">
        <v>22</v>
      </c>
      <c r="C2483" t="str">
        <f t="shared" si="304"/>
        <v>SPARES/OTHER</v>
      </c>
      <c r="D2483" s="4">
        <v>44915</v>
      </c>
      <c r="E2483" t="str">
        <f t="shared" si="305"/>
        <v>YAMAHA</v>
      </c>
      <c r="F2483">
        <v>14104361</v>
      </c>
      <c r="G2483" s="19">
        <v>44915</v>
      </c>
      <c r="H2483" t="s">
        <v>2440</v>
      </c>
      <c r="I2483" t="s">
        <v>103</v>
      </c>
      <c r="J2483">
        <v>1</v>
      </c>
      <c r="K2483">
        <v>1</v>
      </c>
      <c r="L2483">
        <v>140</v>
      </c>
      <c r="M2483" t="s">
        <v>36</v>
      </c>
      <c r="N2483">
        <v>1.0900000000000001</v>
      </c>
      <c r="O2483">
        <v>140</v>
      </c>
      <c r="P2483">
        <f t="shared" si="311"/>
        <v>152.60000000000002</v>
      </c>
      <c r="Q2483" t="s">
        <v>41</v>
      </c>
      <c r="R2483" t="s">
        <v>3050</v>
      </c>
      <c r="S2483" t="s">
        <v>25</v>
      </c>
      <c r="T2483">
        <v>906159</v>
      </c>
      <c r="U2483">
        <v>76</v>
      </c>
      <c r="V2483" t="s">
        <v>3041</v>
      </c>
      <c r="X2483" t="s">
        <v>3503</v>
      </c>
      <c r="Y2483">
        <v>1064130</v>
      </c>
      <c r="Z2483" t="s">
        <v>3052</v>
      </c>
      <c r="AB2483">
        <f t="shared" si="306"/>
        <v>2022</v>
      </c>
      <c r="AC2483">
        <f t="shared" si="307"/>
        <v>12</v>
      </c>
      <c r="AD2483" t="str">
        <f t="shared" si="308"/>
        <v>Q3</v>
      </c>
      <c r="AE2483" t="str">
        <f t="shared" si="309"/>
        <v>FY22/23</v>
      </c>
      <c r="AF2483" t="str">
        <f t="shared" si="310"/>
        <v>SOUTH</v>
      </c>
    </row>
    <row r="2484" spans="1:32">
      <c r="A2484" t="s">
        <v>3594</v>
      </c>
      <c r="B2484" t="s">
        <v>22</v>
      </c>
      <c r="C2484" t="str">
        <f t="shared" si="304"/>
        <v>SPARES/OTHER</v>
      </c>
      <c r="D2484" s="4">
        <v>44915</v>
      </c>
      <c r="E2484" t="str">
        <f t="shared" si="305"/>
        <v>YAMAHA</v>
      </c>
      <c r="F2484">
        <v>14104361</v>
      </c>
      <c r="G2484" s="19">
        <v>44915</v>
      </c>
      <c r="H2484" t="s">
        <v>2470</v>
      </c>
      <c r="I2484" t="s">
        <v>301</v>
      </c>
      <c r="J2484">
        <v>2</v>
      </c>
      <c r="K2484">
        <v>2</v>
      </c>
      <c r="L2484">
        <v>4</v>
      </c>
      <c r="M2484" t="s">
        <v>36</v>
      </c>
      <c r="N2484">
        <v>1.0900000000000001</v>
      </c>
      <c r="O2484">
        <v>4</v>
      </c>
      <c r="P2484">
        <f t="shared" si="311"/>
        <v>4.3600000000000003</v>
      </c>
      <c r="Q2484" t="s">
        <v>41</v>
      </c>
      <c r="R2484" t="s">
        <v>3050</v>
      </c>
      <c r="S2484" t="s">
        <v>25</v>
      </c>
      <c r="T2484">
        <v>906159</v>
      </c>
      <c r="U2484">
        <v>2</v>
      </c>
      <c r="V2484" t="s">
        <v>3041</v>
      </c>
      <c r="X2484" t="s">
        <v>3503</v>
      </c>
      <c r="Y2484">
        <v>1064130</v>
      </c>
      <c r="Z2484" t="s">
        <v>3052</v>
      </c>
      <c r="AB2484">
        <f t="shared" si="306"/>
        <v>2022</v>
      </c>
      <c r="AC2484">
        <f t="shared" si="307"/>
        <v>12</v>
      </c>
      <c r="AD2484" t="str">
        <f t="shared" si="308"/>
        <v>Q3</v>
      </c>
      <c r="AE2484" t="str">
        <f t="shared" si="309"/>
        <v>FY22/23</v>
      </c>
      <c r="AF2484" t="str">
        <f t="shared" si="310"/>
        <v>SOUTH</v>
      </c>
    </row>
    <row r="2485" spans="1:32">
      <c r="A2485" t="s">
        <v>3594</v>
      </c>
      <c r="B2485" t="s">
        <v>22</v>
      </c>
      <c r="C2485" t="str">
        <f t="shared" si="304"/>
        <v>SPARES/OTHER</v>
      </c>
      <c r="D2485" s="4">
        <v>44915</v>
      </c>
      <c r="E2485" t="str">
        <f t="shared" si="305"/>
        <v>OTHERS</v>
      </c>
      <c r="F2485">
        <v>14104361</v>
      </c>
      <c r="G2485" s="19">
        <v>44915</v>
      </c>
      <c r="H2485" t="s">
        <v>3504</v>
      </c>
      <c r="I2485" t="s">
        <v>351</v>
      </c>
      <c r="J2485">
        <v>5</v>
      </c>
      <c r="K2485">
        <v>5</v>
      </c>
      <c r="L2485">
        <v>6938.05</v>
      </c>
      <c r="M2485" t="s">
        <v>36</v>
      </c>
      <c r="N2485">
        <v>1.0900000000000001</v>
      </c>
      <c r="O2485">
        <v>6938.05</v>
      </c>
      <c r="P2485">
        <f t="shared" si="311"/>
        <v>7562.4745000000012</v>
      </c>
      <c r="Q2485" t="s">
        <v>41</v>
      </c>
      <c r="R2485" t="s">
        <v>3050</v>
      </c>
      <c r="S2485" t="s">
        <v>25</v>
      </c>
      <c r="T2485">
        <v>906159</v>
      </c>
      <c r="U2485">
        <v>2212.4</v>
      </c>
      <c r="V2485" t="s">
        <v>3041</v>
      </c>
      <c r="X2485" t="s">
        <v>3503</v>
      </c>
      <c r="Y2485">
        <v>1064130</v>
      </c>
      <c r="Z2485" t="s">
        <v>3052</v>
      </c>
      <c r="AB2485">
        <f t="shared" si="306"/>
        <v>2022</v>
      </c>
      <c r="AC2485">
        <f t="shared" si="307"/>
        <v>12</v>
      </c>
      <c r="AD2485" t="str">
        <f t="shared" si="308"/>
        <v>Q3</v>
      </c>
      <c r="AE2485" t="str">
        <f t="shared" si="309"/>
        <v>FY22/23</v>
      </c>
      <c r="AF2485" t="str">
        <f t="shared" si="310"/>
        <v>SOUTH</v>
      </c>
    </row>
    <row r="2486" spans="1:32">
      <c r="A2486" t="s">
        <v>3594</v>
      </c>
      <c r="B2486" t="s">
        <v>22</v>
      </c>
      <c r="C2486" t="str">
        <f t="shared" si="304"/>
        <v>SPARES/OTHER</v>
      </c>
      <c r="D2486" s="4">
        <v>44915</v>
      </c>
      <c r="E2486" t="str">
        <f t="shared" si="305"/>
        <v>OTHERS</v>
      </c>
      <c r="F2486">
        <v>14104361</v>
      </c>
      <c r="G2486" s="19">
        <v>44915</v>
      </c>
      <c r="H2486" t="s">
        <v>3505</v>
      </c>
      <c r="I2486" t="s">
        <v>351</v>
      </c>
      <c r="J2486">
        <v>5</v>
      </c>
      <c r="K2486">
        <v>5</v>
      </c>
      <c r="L2486">
        <v>6938.05</v>
      </c>
      <c r="M2486" t="s">
        <v>36</v>
      </c>
      <c r="N2486">
        <v>1.0900000000000001</v>
      </c>
      <c r="O2486">
        <v>6938.05</v>
      </c>
      <c r="P2486">
        <f t="shared" si="311"/>
        <v>7562.4745000000012</v>
      </c>
      <c r="Q2486" t="s">
        <v>41</v>
      </c>
      <c r="R2486" t="s">
        <v>3050</v>
      </c>
      <c r="S2486" t="s">
        <v>25</v>
      </c>
      <c r="T2486">
        <v>906159</v>
      </c>
      <c r="U2486">
        <v>2212.4</v>
      </c>
      <c r="V2486" t="s">
        <v>3041</v>
      </c>
      <c r="X2486" t="s">
        <v>3503</v>
      </c>
      <c r="Y2486">
        <v>1064130</v>
      </c>
      <c r="Z2486" t="s">
        <v>3052</v>
      </c>
      <c r="AB2486">
        <f t="shared" si="306"/>
        <v>2022</v>
      </c>
      <c r="AC2486">
        <f t="shared" si="307"/>
        <v>12</v>
      </c>
      <c r="AD2486" t="str">
        <f t="shared" si="308"/>
        <v>Q3</v>
      </c>
      <c r="AE2486" t="str">
        <f t="shared" si="309"/>
        <v>FY22/23</v>
      </c>
      <c r="AF2486" t="str">
        <f t="shared" si="310"/>
        <v>SOUTH</v>
      </c>
    </row>
    <row r="2487" spans="1:32">
      <c r="A2487" t="s">
        <v>3594</v>
      </c>
      <c r="B2487" t="s">
        <v>22</v>
      </c>
      <c r="C2487" t="str">
        <f t="shared" si="304"/>
        <v>SPARES/OTHER</v>
      </c>
      <c r="D2487" s="4">
        <v>44915</v>
      </c>
      <c r="E2487" t="str">
        <f t="shared" si="305"/>
        <v>YAMAHA</v>
      </c>
      <c r="F2487">
        <v>14104361</v>
      </c>
      <c r="G2487" s="19">
        <v>44915</v>
      </c>
      <c r="H2487" t="s">
        <v>2511</v>
      </c>
      <c r="I2487" t="s">
        <v>436</v>
      </c>
      <c r="J2487">
        <v>1</v>
      </c>
      <c r="K2487">
        <v>1</v>
      </c>
      <c r="L2487">
        <v>5600</v>
      </c>
      <c r="M2487" t="s">
        <v>36</v>
      </c>
      <c r="N2487">
        <v>1.0900000000000001</v>
      </c>
      <c r="O2487">
        <v>5600</v>
      </c>
      <c r="P2487">
        <f t="shared" si="311"/>
        <v>6104</v>
      </c>
      <c r="Q2487" t="s">
        <v>41</v>
      </c>
      <c r="R2487" t="s">
        <v>3050</v>
      </c>
      <c r="S2487" t="s">
        <v>25</v>
      </c>
      <c r="T2487">
        <v>906159</v>
      </c>
      <c r="U2487">
        <v>3063</v>
      </c>
      <c r="V2487" t="s">
        <v>3041</v>
      </c>
      <c r="X2487" t="s">
        <v>3503</v>
      </c>
      <c r="Y2487">
        <v>1064130</v>
      </c>
      <c r="Z2487" t="s">
        <v>3052</v>
      </c>
      <c r="AB2487">
        <f t="shared" si="306"/>
        <v>2022</v>
      </c>
      <c r="AC2487">
        <f t="shared" si="307"/>
        <v>12</v>
      </c>
      <c r="AD2487" t="str">
        <f t="shared" si="308"/>
        <v>Q3</v>
      </c>
      <c r="AE2487" t="str">
        <f t="shared" si="309"/>
        <v>FY22/23</v>
      </c>
      <c r="AF2487" t="str">
        <f t="shared" si="310"/>
        <v>SOUTH</v>
      </c>
    </row>
    <row r="2488" spans="1:32">
      <c r="A2488" t="s">
        <v>3594</v>
      </c>
      <c r="B2488" t="s">
        <v>22</v>
      </c>
      <c r="C2488" t="str">
        <f t="shared" si="304"/>
        <v>SPARES/OTHER</v>
      </c>
      <c r="D2488" s="4">
        <v>44915</v>
      </c>
      <c r="E2488" t="str">
        <f t="shared" si="305"/>
        <v>YAMAHA</v>
      </c>
      <c r="F2488">
        <v>14104361</v>
      </c>
      <c r="G2488" s="19">
        <v>44915</v>
      </c>
      <c r="H2488" t="s">
        <v>3506</v>
      </c>
      <c r="I2488" t="s">
        <v>3507</v>
      </c>
      <c r="J2488">
        <v>1</v>
      </c>
      <c r="K2488">
        <v>1</v>
      </c>
      <c r="L2488">
        <v>220</v>
      </c>
      <c r="M2488" t="s">
        <v>36</v>
      </c>
      <c r="N2488">
        <v>1.0900000000000001</v>
      </c>
      <c r="O2488">
        <v>220</v>
      </c>
      <c r="P2488">
        <f t="shared" si="311"/>
        <v>239.8</v>
      </c>
      <c r="Q2488" t="s">
        <v>41</v>
      </c>
      <c r="R2488" t="s">
        <v>3050</v>
      </c>
      <c r="S2488" t="s">
        <v>25</v>
      </c>
      <c r="T2488">
        <v>906159</v>
      </c>
      <c r="U2488">
        <v>117</v>
      </c>
      <c r="V2488" t="s">
        <v>3041</v>
      </c>
      <c r="X2488" t="s">
        <v>3503</v>
      </c>
      <c r="Y2488">
        <v>1064130</v>
      </c>
      <c r="Z2488" t="s">
        <v>3052</v>
      </c>
      <c r="AB2488">
        <f t="shared" si="306"/>
        <v>2022</v>
      </c>
      <c r="AC2488">
        <f t="shared" si="307"/>
        <v>12</v>
      </c>
      <c r="AD2488" t="str">
        <f t="shared" si="308"/>
        <v>Q3</v>
      </c>
      <c r="AE2488" t="str">
        <f t="shared" si="309"/>
        <v>FY22/23</v>
      </c>
      <c r="AF2488" t="str">
        <f t="shared" si="310"/>
        <v>SOUTH</v>
      </c>
    </row>
    <row r="2489" spans="1:32">
      <c r="A2489" t="s">
        <v>3594</v>
      </c>
      <c r="B2489" t="s">
        <v>22</v>
      </c>
      <c r="C2489" t="str">
        <f t="shared" si="304"/>
        <v>SPARES/OTHER</v>
      </c>
      <c r="D2489" s="4">
        <v>44915</v>
      </c>
      <c r="E2489" t="str">
        <f t="shared" si="305"/>
        <v>YAMAHA</v>
      </c>
      <c r="F2489">
        <v>14104361</v>
      </c>
      <c r="G2489" s="19">
        <v>44915</v>
      </c>
      <c r="H2489" t="s">
        <v>2461</v>
      </c>
      <c r="I2489" t="s">
        <v>2462</v>
      </c>
      <c r="J2489">
        <v>1</v>
      </c>
      <c r="K2489">
        <v>1</v>
      </c>
      <c r="L2489">
        <v>70</v>
      </c>
      <c r="M2489" t="s">
        <v>36</v>
      </c>
      <c r="N2489">
        <v>1.0900000000000001</v>
      </c>
      <c r="O2489">
        <v>70</v>
      </c>
      <c r="P2489">
        <f t="shared" si="311"/>
        <v>76.300000000000011</v>
      </c>
      <c r="Q2489" t="s">
        <v>41</v>
      </c>
      <c r="R2489" t="s">
        <v>3050</v>
      </c>
      <c r="S2489" t="s">
        <v>25</v>
      </c>
      <c r="T2489">
        <v>906159</v>
      </c>
      <c r="U2489">
        <v>37</v>
      </c>
      <c r="V2489" t="s">
        <v>3041</v>
      </c>
      <c r="X2489" t="s">
        <v>3503</v>
      </c>
      <c r="Y2489">
        <v>1064130</v>
      </c>
      <c r="Z2489" t="s">
        <v>3052</v>
      </c>
      <c r="AB2489">
        <f t="shared" si="306"/>
        <v>2022</v>
      </c>
      <c r="AC2489">
        <f t="shared" si="307"/>
        <v>12</v>
      </c>
      <c r="AD2489" t="str">
        <f t="shared" si="308"/>
        <v>Q3</v>
      </c>
      <c r="AE2489" t="str">
        <f t="shared" si="309"/>
        <v>FY22/23</v>
      </c>
      <c r="AF2489" t="str">
        <f t="shared" si="310"/>
        <v>SOUTH</v>
      </c>
    </row>
    <row r="2490" spans="1:32">
      <c r="A2490" t="s">
        <v>3594</v>
      </c>
      <c r="B2490" t="s">
        <v>22</v>
      </c>
      <c r="C2490" t="str">
        <f t="shared" si="304"/>
        <v>SPARES/OTHER</v>
      </c>
      <c r="D2490" s="4">
        <v>44915</v>
      </c>
      <c r="E2490" t="str">
        <f t="shared" si="305"/>
        <v>YAMAHA</v>
      </c>
      <c r="F2490">
        <v>14104361</v>
      </c>
      <c r="G2490" s="19">
        <v>44915</v>
      </c>
      <c r="H2490" t="s">
        <v>2463</v>
      </c>
      <c r="I2490" t="s">
        <v>2050</v>
      </c>
      <c r="J2490">
        <v>2</v>
      </c>
      <c r="K2490">
        <v>2</v>
      </c>
      <c r="L2490">
        <v>4</v>
      </c>
      <c r="M2490" t="s">
        <v>36</v>
      </c>
      <c r="N2490">
        <v>1.0900000000000001</v>
      </c>
      <c r="O2490">
        <v>4</v>
      </c>
      <c r="P2490">
        <f t="shared" si="311"/>
        <v>4.3600000000000003</v>
      </c>
      <c r="Q2490" t="s">
        <v>41</v>
      </c>
      <c r="R2490" t="s">
        <v>3050</v>
      </c>
      <c r="S2490" t="s">
        <v>25</v>
      </c>
      <c r="T2490">
        <v>906159</v>
      </c>
      <c r="U2490">
        <v>2</v>
      </c>
      <c r="V2490" t="s">
        <v>3041</v>
      </c>
      <c r="X2490" t="s">
        <v>3503</v>
      </c>
      <c r="Y2490">
        <v>1064130</v>
      </c>
      <c r="Z2490" t="s">
        <v>3052</v>
      </c>
      <c r="AB2490">
        <f t="shared" si="306"/>
        <v>2022</v>
      </c>
      <c r="AC2490">
        <f t="shared" si="307"/>
        <v>12</v>
      </c>
      <c r="AD2490" t="str">
        <f t="shared" si="308"/>
        <v>Q3</v>
      </c>
      <c r="AE2490" t="str">
        <f t="shared" si="309"/>
        <v>FY22/23</v>
      </c>
      <c r="AF2490" t="str">
        <f t="shared" si="310"/>
        <v>SOUTH</v>
      </c>
    </row>
    <row r="2491" spans="1:32">
      <c r="A2491" t="s">
        <v>3594</v>
      </c>
      <c r="B2491" t="s">
        <v>22</v>
      </c>
      <c r="C2491" t="str">
        <f t="shared" si="304"/>
        <v>SPARES/OTHER</v>
      </c>
      <c r="D2491" s="4">
        <v>44915</v>
      </c>
      <c r="E2491" t="str">
        <f t="shared" si="305"/>
        <v>YAMAHA</v>
      </c>
      <c r="F2491">
        <v>14104361</v>
      </c>
      <c r="G2491" s="19">
        <v>44915</v>
      </c>
      <c r="H2491" t="s">
        <v>2466</v>
      </c>
      <c r="I2491" t="s">
        <v>2467</v>
      </c>
      <c r="J2491">
        <v>2</v>
      </c>
      <c r="K2491">
        <v>2</v>
      </c>
      <c r="L2491">
        <v>50</v>
      </c>
      <c r="M2491" t="s">
        <v>36</v>
      </c>
      <c r="N2491">
        <v>1.0900000000000001</v>
      </c>
      <c r="O2491">
        <v>50</v>
      </c>
      <c r="P2491">
        <f t="shared" si="311"/>
        <v>54.500000000000007</v>
      </c>
      <c r="Q2491" t="s">
        <v>41</v>
      </c>
      <c r="R2491" t="s">
        <v>3050</v>
      </c>
      <c r="S2491" t="s">
        <v>25</v>
      </c>
      <c r="T2491">
        <v>906159</v>
      </c>
      <c r="U2491">
        <v>24</v>
      </c>
      <c r="V2491" t="s">
        <v>3041</v>
      </c>
      <c r="X2491" t="s">
        <v>3503</v>
      </c>
      <c r="Y2491">
        <v>1064130</v>
      </c>
      <c r="Z2491" t="s">
        <v>3052</v>
      </c>
      <c r="AB2491">
        <f t="shared" si="306"/>
        <v>2022</v>
      </c>
      <c r="AC2491">
        <f t="shared" si="307"/>
        <v>12</v>
      </c>
      <c r="AD2491" t="str">
        <f t="shared" si="308"/>
        <v>Q3</v>
      </c>
      <c r="AE2491" t="str">
        <f t="shared" si="309"/>
        <v>FY22/23</v>
      </c>
      <c r="AF2491" t="str">
        <f t="shared" si="310"/>
        <v>SOUTH</v>
      </c>
    </row>
    <row r="2492" spans="1:32">
      <c r="A2492" t="s">
        <v>3594</v>
      </c>
      <c r="B2492" t="s">
        <v>22</v>
      </c>
      <c r="C2492" t="str">
        <f t="shared" si="304"/>
        <v>SPARES/OTHER</v>
      </c>
      <c r="D2492" s="4">
        <v>44915</v>
      </c>
      <c r="E2492" t="str">
        <f t="shared" si="305"/>
        <v>YAMAHA</v>
      </c>
      <c r="F2492">
        <v>14104361</v>
      </c>
      <c r="G2492" s="19">
        <v>44915</v>
      </c>
      <c r="H2492" t="s">
        <v>2444</v>
      </c>
      <c r="I2492" t="s">
        <v>2445</v>
      </c>
      <c r="J2492">
        <v>1</v>
      </c>
      <c r="K2492">
        <v>1</v>
      </c>
      <c r="L2492">
        <v>70</v>
      </c>
      <c r="M2492" t="s">
        <v>36</v>
      </c>
      <c r="N2492">
        <v>1.0900000000000001</v>
      </c>
      <c r="O2492">
        <v>70</v>
      </c>
      <c r="P2492">
        <f t="shared" si="311"/>
        <v>76.300000000000011</v>
      </c>
      <c r="Q2492" t="s">
        <v>41</v>
      </c>
      <c r="R2492" t="s">
        <v>3050</v>
      </c>
      <c r="S2492" t="s">
        <v>25</v>
      </c>
      <c r="T2492">
        <v>906159</v>
      </c>
      <c r="U2492">
        <v>39.96</v>
      </c>
      <c r="V2492" t="s">
        <v>3041</v>
      </c>
      <c r="X2492" t="s">
        <v>3503</v>
      </c>
      <c r="Y2492">
        <v>1064130</v>
      </c>
      <c r="Z2492" t="s">
        <v>3052</v>
      </c>
      <c r="AB2492">
        <f t="shared" si="306"/>
        <v>2022</v>
      </c>
      <c r="AC2492">
        <f t="shared" si="307"/>
        <v>12</v>
      </c>
      <c r="AD2492" t="str">
        <f t="shared" si="308"/>
        <v>Q3</v>
      </c>
      <c r="AE2492" t="str">
        <f t="shared" si="309"/>
        <v>FY22/23</v>
      </c>
      <c r="AF2492" t="str">
        <f t="shared" si="310"/>
        <v>SOUTH</v>
      </c>
    </row>
    <row r="2493" spans="1:32">
      <c r="A2493" t="s">
        <v>3594</v>
      </c>
      <c r="B2493" t="s">
        <v>22</v>
      </c>
      <c r="C2493" t="str">
        <f t="shared" si="304"/>
        <v>SPARES/OTHER</v>
      </c>
      <c r="D2493" s="4">
        <v>44915</v>
      </c>
      <c r="E2493" t="str">
        <f t="shared" si="305"/>
        <v>YAMAHA</v>
      </c>
      <c r="F2493">
        <v>14104361</v>
      </c>
      <c r="G2493" s="19">
        <v>44915</v>
      </c>
      <c r="H2493" t="s">
        <v>2459</v>
      </c>
      <c r="I2493" t="s">
        <v>2460</v>
      </c>
      <c r="J2493">
        <v>2</v>
      </c>
      <c r="K2493">
        <v>2</v>
      </c>
      <c r="L2493">
        <v>80</v>
      </c>
      <c r="M2493" t="s">
        <v>36</v>
      </c>
      <c r="N2493">
        <v>1.0900000000000001</v>
      </c>
      <c r="O2493">
        <v>80</v>
      </c>
      <c r="P2493">
        <f t="shared" si="311"/>
        <v>87.2</v>
      </c>
      <c r="Q2493" t="s">
        <v>41</v>
      </c>
      <c r="R2493" t="s">
        <v>3050</v>
      </c>
      <c r="S2493" t="s">
        <v>25</v>
      </c>
      <c r="T2493">
        <v>906159</v>
      </c>
      <c r="U2493">
        <v>40</v>
      </c>
      <c r="V2493" t="s">
        <v>3041</v>
      </c>
      <c r="X2493" t="s">
        <v>3503</v>
      </c>
      <c r="Y2493">
        <v>1064130</v>
      </c>
      <c r="Z2493" t="s">
        <v>3052</v>
      </c>
      <c r="AB2493">
        <f t="shared" si="306"/>
        <v>2022</v>
      </c>
      <c r="AC2493">
        <f t="shared" si="307"/>
        <v>12</v>
      </c>
      <c r="AD2493" t="str">
        <f t="shared" si="308"/>
        <v>Q3</v>
      </c>
      <c r="AE2493" t="str">
        <f t="shared" si="309"/>
        <v>FY22/23</v>
      </c>
      <c r="AF2493" t="str">
        <f t="shared" si="310"/>
        <v>SOUTH</v>
      </c>
    </row>
    <row r="2494" spans="1:32">
      <c r="A2494" t="s">
        <v>3594</v>
      </c>
      <c r="B2494" t="s">
        <v>22</v>
      </c>
      <c r="C2494" t="str">
        <f t="shared" si="304"/>
        <v>SPARES/OTHER</v>
      </c>
      <c r="D2494" s="4">
        <v>44915</v>
      </c>
      <c r="E2494" t="str">
        <f t="shared" si="305"/>
        <v>YAMAHA</v>
      </c>
      <c r="F2494">
        <v>14104361</v>
      </c>
      <c r="G2494" s="19">
        <v>44915</v>
      </c>
      <c r="H2494" t="s">
        <v>2452</v>
      </c>
      <c r="I2494" t="s">
        <v>2453</v>
      </c>
      <c r="J2494">
        <v>1</v>
      </c>
      <c r="K2494">
        <v>1</v>
      </c>
      <c r="L2494">
        <v>550</v>
      </c>
      <c r="M2494" t="s">
        <v>36</v>
      </c>
      <c r="N2494">
        <v>1.0900000000000001</v>
      </c>
      <c r="O2494">
        <v>550</v>
      </c>
      <c r="P2494">
        <f t="shared" si="311"/>
        <v>599.5</v>
      </c>
      <c r="Q2494" t="s">
        <v>41</v>
      </c>
      <c r="R2494" t="s">
        <v>3050</v>
      </c>
      <c r="S2494" t="s">
        <v>25</v>
      </c>
      <c r="T2494">
        <v>906159</v>
      </c>
      <c r="U2494">
        <v>299</v>
      </c>
      <c r="V2494" t="s">
        <v>3041</v>
      </c>
      <c r="X2494" t="s">
        <v>3503</v>
      </c>
      <c r="Y2494">
        <v>1064130</v>
      </c>
      <c r="Z2494" t="s">
        <v>3052</v>
      </c>
      <c r="AB2494">
        <f t="shared" si="306"/>
        <v>2022</v>
      </c>
      <c r="AC2494">
        <f t="shared" si="307"/>
        <v>12</v>
      </c>
      <c r="AD2494" t="str">
        <f t="shared" si="308"/>
        <v>Q3</v>
      </c>
      <c r="AE2494" t="str">
        <f t="shared" si="309"/>
        <v>FY22/23</v>
      </c>
      <c r="AF2494" t="str">
        <f t="shared" si="310"/>
        <v>SOUTH</v>
      </c>
    </row>
    <row r="2495" spans="1:32">
      <c r="A2495" t="s">
        <v>3594</v>
      </c>
      <c r="B2495" t="s">
        <v>22</v>
      </c>
      <c r="C2495" t="str">
        <f t="shared" si="304"/>
        <v>SPARES/OTHER</v>
      </c>
      <c r="D2495" s="4">
        <v>44915</v>
      </c>
      <c r="E2495" t="str">
        <f t="shared" si="305"/>
        <v>YAMAHA</v>
      </c>
      <c r="F2495">
        <v>14104361</v>
      </c>
      <c r="G2495" s="19">
        <v>44915</v>
      </c>
      <c r="H2495" t="s">
        <v>2477</v>
      </c>
      <c r="I2495" t="s">
        <v>2478</v>
      </c>
      <c r="J2495">
        <v>6</v>
      </c>
      <c r="K2495">
        <v>6</v>
      </c>
      <c r="L2495">
        <v>12</v>
      </c>
      <c r="M2495" t="s">
        <v>36</v>
      </c>
      <c r="N2495">
        <v>1.0900000000000001</v>
      </c>
      <c r="O2495">
        <v>12</v>
      </c>
      <c r="P2495">
        <f t="shared" si="311"/>
        <v>13.080000000000002</v>
      </c>
      <c r="Q2495" t="s">
        <v>41</v>
      </c>
      <c r="R2495" t="s">
        <v>3050</v>
      </c>
      <c r="S2495" t="s">
        <v>25</v>
      </c>
      <c r="T2495">
        <v>906159</v>
      </c>
      <c r="U2495">
        <v>6</v>
      </c>
      <c r="V2495" t="s">
        <v>3041</v>
      </c>
      <c r="X2495" t="s">
        <v>3503</v>
      </c>
      <c r="Y2495">
        <v>1064130</v>
      </c>
      <c r="Z2495" t="s">
        <v>3052</v>
      </c>
      <c r="AB2495">
        <f t="shared" si="306"/>
        <v>2022</v>
      </c>
      <c r="AC2495">
        <f t="shared" si="307"/>
        <v>12</v>
      </c>
      <c r="AD2495" t="str">
        <f t="shared" si="308"/>
        <v>Q3</v>
      </c>
      <c r="AE2495" t="str">
        <f t="shared" si="309"/>
        <v>FY22/23</v>
      </c>
      <c r="AF2495" t="str">
        <f t="shared" si="310"/>
        <v>SOUTH</v>
      </c>
    </row>
    <row r="2496" spans="1:32">
      <c r="A2496" t="s">
        <v>3594</v>
      </c>
      <c r="B2496" t="s">
        <v>22</v>
      </c>
      <c r="C2496" t="str">
        <f t="shared" si="304"/>
        <v>SPARES/OTHER</v>
      </c>
      <c r="D2496" s="4">
        <v>44915</v>
      </c>
      <c r="E2496" t="str">
        <f t="shared" si="305"/>
        <v>YAMAHA</v>
      </c>
      <c r="F2496">
        <v>14104361</v>
      </c>
      <c r="G2496" s="19">
        <v>44915</v>
      </c>
      <c r="H2496" t="s">
        <v>2472</v>
      </c>
      <c r="I2496" t="s">
        <v>2473</v>
      </c>
      <c r="J2496">
        <v>4</v>
      </c>
      <c r="K2496">
        <v>4</v>
      </c>
      <c r="L2496">
        <v>8</v>
      </c>
      <c r="M2496" t="s">
        <v>36</v>
      </c>
      <c r="N2496">
        <v>1.0900000000000001</v>
      </c>
      <c r="O2496">
        <v>8</v>
      </c>
      <c r="P2496">
        <f t="shared" si="311"/>
        <v>8.7200000000000006</v>
      </c>
      <c r="Q2496" t="s">
        <v>41</v>
      </c>
      <c r="R2496" t="s">
        <v>3050</v>
      </c>
      <c r="S2496" t="s">
        <v>25</v>
      </c>
      <c r="T2496">
        <v>906159</v>
      </c>
      <c r="U2496">
        <v>4</v>
      </c>
      <c r="V2496" t="s">
        <v>3041</v>
      </c>
      <c r="X2496" t="s">
        <v>3503</v>
      </c>
      <c r="Y2496">
        <v>1064130</v>
      </c>
      <c r="Z2496" t="s">
        <v>3052</v>
      </c>
      <c r="AB2496">
        <f t="shared" si="306"/>
        <v>2022</v>
      </c>
      <c r="AC2496">
        <f t="shared" si="307"/>
        <v>12</v>
      </c>
      <c r="AD2496" t="str">
        <f t="shared" si="308"/>
        <v>Q3</v>
      </c>
      <c r="AE2496" t="str">
        <f t="shared" si="309"/>
        <v>FY22/23</v>
      </c>
      <c r="AF2496" t="str">
        <f t="shared" si="310"/>
        <v>SOUTH</v>
      </c>
    </row>
    <row r="2497" spans="1:32">
      <c r="A2497" t="s">
        <v>3594</v>
      </c>
      <c r="B2497" t="s">
        <v>22</v>
      </c>
      <c r="C2497" t="str">
        <f t="shared" si="304"/>
        <v>SPARES/OTHER</v>
      </c>
      <c r="D2497" s="4">
        <v>44915</v>
      </c>
      <c r="E2497" t="str">
        <f t="shared" si="305"/>
        <v>YAMAHA</v>
      </c>
      <c r="F2497">
        <v>14104361</v>
      </c>
      <c r="G2497" s="19">
        <v>44915</v>
      </c>
      <c r="H2497" t="s">
        <v>2471</v>
      </c>
      <c r="I2497" t="s">
        <v>1133</v>
      </c>
      <c r="J2497">
        <v>4</v>
      </c>
      <c r="K2497">
        <v>4</v>
      </c>
      <c r="L2497">
        <v>8</v>
      </c>
      <c r="M2497" t="s">
        <v>36</v>
      </c>
      <c r="N2497">
        <v>1.0900000000000001</v>
      </c>
      <c r="O2497">
        <v>8</v>
      </c>
      <c r="P2497">
        <f t="shared" si="311"/>
        <v>8.7200000000000006</v>
      </c>
      <c r="Q2497" t="s">
        <v>41</v>
      </c>
      <c r="R2497" t="s">
        <v>3050</v>
      </c>
      <c r="S2497" t="s">
        <v>25</v>
      </c>
      <c r="T2497">
        <v>906159</v>
      </c>
      <c r="U2497">
        <v>4.32</v>
      </c>
      <c r="V2497" t="s">
        <v>3041</v>
      </c>
      <c r="X2497" t="s">
        <v>3503</v>
      </c>
      <c r="Y2497">
        <v>1064130</v>
      </c>
      <c r="Z2497" t="s">
        <v>3052</v>
      </c>
      <c r="AB2497">
        <f t="shared" si="306"/>
        <v>2022</v>
      </c>
      <c r="AC2497">
        <f t="shared" si="307"/>
        <v>12</v>
      </c>
      <c r="AD2497" t="str">
        <f t="shared" si="308"/>
        <v>Q3</v>
      </c>
      <c r="AE2497" t="str">
        <f t="shared" si="309"/>
        <v>FY22/23</v>
      </c>
      <c r="AF2497" t="str">
        <f t="shared" si="310"/>
        <v>SOUTH</v>
      </c>
    </row>
    <row r="2498" spans="1:32">
      <c r="A2498" t="s">
        <v>3594</v>
      </c>
      <c r="B2498" t="s">
        <v>22</v>
      </c>
      <c r="C2498" t="str">
        <f t="shared" ref="C2498:C2561" si="312">IF(F2498="", "", IF(AND(F2498&gt;=12000000, F2498&lt;=13000000, OR(ISNUMBER(SEARCH("SERVICE", H2498)), ISNUMBER(SEARCH("REPAIR CHARGE", I2498)), ISNUMBER(SEARCH("REPAIR", H2498)))), "SERVICE_CHARGE", IF(AND(F2498&gt;=13000000, F2498&lt;=14000000, OR(ISNUMBER(SEARCH("SERVICE", H2498)), ISNUMBER(SEARCH("REPAIR CHARGE", I2498)), ISNUMBER(SEARCH("REPAIR", H2498)))), "CONTRACT_FEE", IF(AND(F2498&gt;=14000000, F2498&lt;=15000000, OR(ISNUMBER(SEARCH("TAPE FEEDER", I2498)), ISNUMBER(SEARCH("ZS FEEDER", I2498)), ISNUMBER(SEARCH("TRAY", I2498)))), "FEEDER", "SPARES/OTHER"))))</f>
        <v>SPARES/OTHER</v>
      </c>
      <c r="D2498" s="4">
        <v>44915</v>
      </c>
      <c r="E2498" t="str">
        <f t="shared" ref="E2498:E2561" si="313">IF(ISNUMBER(SEARCH("YMCT",H2498)),"YAMAHA",IF(ISNUMBER(SEARCH("HELI",H2498)),"HELLER",IF(ISNUMBER(SEARCH("PEMR",H2498)),"PEMTRON",IF(ISNUMBER(SEARCH("PEMT",H2498)),"PEMTRON",IF(H2498="","",(IFERROR(1/0,"OTHERS")))))))</f>
        <v>YAMAHA</v>
      </c>
      <c r="F2498">
        <v>14104361</v>
      </c>
      <c r="G2498" s="19">
        <v>44915</v>
      </c>
      <c r="H2498" t="s">
        <v>2474</v>
      </c>
      <c r="I2498" t="s">
        <v>149</v>
      </c>
      <c r="J2498">
        <v>4</v>
      </c>
      <c r="K2498">
        <v>4</v>
      </c>
      <c r="L2498">
        <v>8</v>
      </c>
      <c r="M2498" t="s">
        <v>36</v>
      </c>
      <c r="N2498">
        <v>1.0900000000000001</v>
      </c>
      <c r="O2498">
        <v>8</v>
      </c>
      <c r="P2498">
        <f t="shared" si="311"/>
        <v>8.7200000000000006</v>
      </c>
      <c r="Q2498" t="s">
        <v>41</v>
      </c>
      <c r="R2498" t="s">
        <v>3050</v>
      </c>
      <c r="S2498" t="s">
        <v>25</v>
      </c>
      <c r="T2498">
        <v>906159</v>
      </c>
      <c r="U2498">
        <v>4</v>
      </c>
      <c r="V2498" t="s">
        <v>3041</v>
      </c>
      <c r="X2498" t="s">
        <v>3503</v>
      </c>
      <c r="Y2498">
        <v>1064130</v>
      </c>
      <c r="Z2498" t="s">
        <v>3052</v>
      </c>
      <c r="AB2498">
        <f t="shared" ref="AB2498:AB2561" si="314">IF(D2498="","",YEAR(D2498))</f>
        <v>2022</v>
      </c>
      <c r="AC2498">
        <f t="shared" ref="AC2498:AC2561" si="315">IF(D2498="","",MONTH(D2498))</f>
        <v>12</v>
      </c>
      <c r="AD2498" t="str">
        <f t="shared" ref="AD2498:AD2561" si="316">IFERROR(IF(AC2498="","",IF(AND(AC2498&gt;=10,AC2498&lt;=12),"Q3",IF(AND(AC2498&gt;=1,AC2498&lt;=3),"Q4",IF(AND(AC2498&gt;=7,AC2498&lt;=9),"Q2",IF(AND(AC2498&gt;=4,AC2498&lt;=6),"Q1"))))),"")</f>
        <v>Q3</v>
      </c>
      <c r="AE2498" t="str">
        <f t="shared" ref="AE2498:AE2561" si="317">IFERROR(IF(AD2498="Q4","FY"&amp;RIGHT(AB2498,2)-1&amp;"/"&amp;RIGHT(AB2498,2),"FY"&amp;RIGHT(AB2498,2)&amp;"/"&amp;RIGHT(AB2498,2)+1),"")</f>
        <v>FY22/23</v>
      </c>
      <c r="AF2498" t="str">
        <f t="shared" ref="AF2498:AF2561" si="318">IF(B2498="SZX","SOUTH",IF(B2498="BJS","NORTH",IF(B2498="SHA","EAST",IF(B2498="","",(IF(AND(B2498&lt;&gt;"SZX",B2498&lt;&gt;"SHA",B2498&lt;&gt;"BJS"),"WEST"))))))</f>
        <v>SOUTH</v>
      </c>
    </row>
    <row r="2499" spans="1:32">
      <c r="A2499" t="s">
        <v>3594</v>
      </c>
      <c r="B2499" t="s">
        <v>22</v>
      </c>
      <c r="C2499" t="str">
        <f t="shared" si="312"/>
        <v>SPARES/OTHER</v>
      </c>
      <c r="D2499" s="4">
        <v>44915</v>
      </c>
      <c r="E2499" t="str">
        <f t="shared" si="313"/>
        <v>YAMAHA</v>
      </c>
      <c r="F2499">
        <v>14104361</v>
      </c>
      <c r="G2499" s="19">
        <v>44915</v>
      </c>
      <c r="H2499" t="s">
        <v>2464</v>
      </c>
      <c r="I2499" t="s">
        <v>2050</v>
      </c>
      <c r="J2499">
        <v>4</v>
      </c>
      <c r="K2499">
        <v>4</v>
      </c>
      <c r="L2499">
        <v>8</v>
      </c>
      <c r="M2499" t="s">
        <v>36</v>
      </c>
      <c r="N2499">
        <v>1.0900000000000001</v>
      </c>
      <c r="O2499">
        <v>8</v>
      </c>
      <c r="P2499">
        <f t="shared" ref="P2499:P2562" si="319">IF(M2499="CNY",O2499*N2499,IF(M2499="USD",O2499*7.8,IF(M2499="HKD",O2499*1,IF(M2499="JPY",O2499*0.0563,""))))</f>
        <v>8.7200000000000006</v>
      </c>
      <c r="Q2499" t="s">
        <v>41</v>
      </c>
      <c r="R2499" t="s">
        <v>3050</v>
      </c>
      <c r="S2499" t="s">
        <v>25</v>
      </c>
      <c r="T2499">
        <v>906159</v>
      </c>
      <c r="U2499">
        <v>4</v>
      </c>
      <c r="V2499" t="s">
        <v>3041</v>
      </c>
      <c r="X2499" t="s">
        <v>3503</v>
      </c>
      <c r="Y2499">
        <v>1064130</v>
      </c>
      <c r="Z2499" t="s">
        <v>3052</v>
      </c>
      <c r="AB2499">
        <f t="shared" si="314"/>
        <v>2022</v>
      </c>
      <c r="AC2499">
        <f t="shared" si="315"/>
        <v>12</v>
      </c>
      <c r="AD2499" t="str">
        <f t="shared" si="316"/>
        <v>Q3</v>
      </c>
      <c r="AE2499" t="str">
        <f t="shared" si="317"/>
        <v>FY22/23</v>
      </c>
      <c r="AF2499" t="str">
        <f t="shared" si="318"/>
        <v>SOUTH</v>
      </c>
    </row>
    <row r="2500" spans="1:32">
      <c r="A2500" t="s">
        <v>3594</v>
      </c>
      <c r="B2500" t="s">
        <v>22</v>
      </c>
      <c r="C2500" t="str">
        <f t="shared" si="312"/>
        <v>SPARES/OTHER</v>
      </c>
      <c r="D2500" s="4">
        <v>44915</v>
      </c>
      <c r="E2500" t="str">
        <f t="shared" si="313"/>
        <v>YAMAHA</v>
      </c>
      <c r="F2500">
        <v>14104361</v>
      </c>
      <c r="G2500" s="19">
        <v>44915</v>
      </c>
      <c r="H2500" t="s">
        <v>1540</v>
      </c>
      <c r="I2500" t="s">
        <v>1541</v>
      </c>
      <c r="J2500">
        <v>1</v>
      </c>
      <c r="K2500">
        <v>1</v>
      </c>
      <c r="L2500">
        <v>90</v>
      </c>
      <c r="M2500" t="s">
        <v>36</v>
      </c>
      <c r="N2500">
        <v>1.0900000000000001</v>
      </c>
      <c r="O2500">
        <v>90</v>
      </c>
      <c r="P2500">
        <f t="shared" si="319"/>
        <v>98.100000000000009</v>
      </c>
      <c r="Q2500" t="s">
        <v>41</v>
      </c>
      <c r="R2500" t="s">
        <v>3050</v>
      </c>
      <c r="S2500" t="s">
        <v>25</v>
      </c>
      <c r="T2500">
        <v>906159</v>
      </c>
      <c r="U2500">
        <v>51.94</v>
      </c>
      <c r="V2500" t="s">
        <v>3041</v>
      </c>
      <c r="X2500" t="s">
        <v>3503</v>
      </c>
      <c r="Y2500">
        <v>1064130</v>
      </c>
      <c r="Z2500" t="s">
        <v>3052</v>
      </c>
      <c r="AB2500">
        <f t="shared" si="314"/>
        <v>2022</v>
      </c>
      <c r="AC2500">
        <f t="shared" si="315"/>
        <v>12</v>
      </c>
      <c r="AD2500" t="str">
        <f t="shared" si="316"/>
        <v>Q3</v>
      </c>
      <c r="AE2500" t="str">
        <f t="shared" si="317"/>
        <v>FY22/23</v>
      </c>
      <c r="AF2500" t="str">
        <f t="shared" si="318"/>
        <v>SOUTH</v>
      </c>
    </row>
    <row r="2501" spans="1:32">
      <c r="A2501" t="s">
        <v>3594</v>
      </c>
      <c r="B2501" t="s">
        <v>22</v>
      </c>
      <c r="C2501" t="str">
        <f t="shared" si="312"/>
        <v>SPARES/OTHER</v>
      </c>
      <c r="D2501" s="4">
        <v>44915</v>
      </c>
      <c r="E2501" t="str">
        <f t="shared" si="313"/>
        <v>YAMAHA</v>
      </c>
      <c r="F2501">
        <v>14104361</v>
      </c>
      <c r="G2501" s="19">
        <v>44915</v>
      </c>
      <c r="H2501" t="s">
        <v>2457</v>
      </c>
      <c r="I2501" t="s">
        <v>2458</v>
      </c>
      <c r="J2501">
        <v>2</v>
      </c>
      <c r="K2501">
        <v>2</v>
      </c>
      <c r="L2501">
        <v>14</v>
      </c>
      <c r="M2501" t="s">
        <v>36</v>
      </c>
      <c r="N2501">
        <v>1.0900000000000001</v>
      </c>
      <c r="O2501">
        <v>14</v>
      </c>
      <c r="P2501">
        <f t="shared" si="319"/>
        <v>15.260000000000002</v>
      </c>
      <c r="Q2501" t="s">
        <v>41</v>
      </c>
      <c r="R2501" t="s">
        <v>3050</v>
      </c>
      <c r="S2501" t="s">
        <v>25</v>
      </c>
      <c r="T2501">
        <v>906159</v>
      </c>
      <c r="U2501">
        <v>6.6</v>
      </c>
      <c r="V2501" t="s">
        <v>3041</v>
      </c>
      <c r="X2501" t="s">
        <v>3503</v>
      </c>
      <c r="Y2501">
        <v>1064130</v>
      </c>
      <c r="Z2501" t="s">
        <v>3052</v>
      </c>
      <c r="AB2501">
        <f t="shared" si="314"/>
        <v>2022</v>
      </c>
      <c r="AC2501">
        <f t="shared" si="315"/>
        <v>12</v>
      </c>
      <c r="AD2501" t="str">
        <f t="shared" si="316"/>
        <v>Q3</v>
      </c>
      <c r="AE2501" t="str">
        <f t="shared" si="317"/>
        <v>FY22/23</v>
      </c>
      <c r="AF2501" t="str">
        <f t="shared" si="318"/>
        <v>SOUTH</v>
      </c>
    </row>
    <row r="2502" spans="1:32">
      <c r="A2502" t="s">
        <v>3594</v>
      </c>
      <c r="B2502" t="s">
        <v>22</v>
      </c>
      <c r="C2502" t="str">
        <f t="shared" si="312"/>
        <v>SPARES/OTHER</v>
      </c>
      <c r="D2502" s="4">
        <v>44915</v>
      </c>
      <c r="E2502" t="str">
        <f t="shared" si="313"/>
        <v>YAMAHA</v>
      </c>
      <c r="F2502">
        <v>14104361</v>
      </c>
      <c r="G2502" s="19">
        <v>44915</v>
      </c>
      <c r="H2502" t="s">
        <v>2446</v>
      </c>
      <c r="I2502" t="s">
        <v>2447</v>
      </c>
      <c r="J2502">
        <v>1</v>
      </c>
      <c r="K2502">
        <v>1</v>
      </c>
      <c r="L2502">
        <v>160</v>
      </c>
      <c r="M2502" t="s">
        <v>36</v>
      </c>
      <c r="N2502">
        <v>1.0900000000000001</v>
      </c>
      <c r="O2502">
        <v>160</v>
      </c>
      <c r="P2502">
        <f t="shared" si="319"/>
        <v>174.4</v>
      </c>
      <c r="Q2502" t="s">
        <v>41</v>
      </c>
      <c r="R2502" t="s">
        <v>3050</v>
      </c>
      <c r="S2502" t="s">
        <v>25</v>
      </c>
      <c r="T2502">
        <v>906159</v>
      </c>
      <c r="U2502">
        <v>88</v>
      </c>
      <c r="V2502" t="s">
        <v>3041</v>
      </c>
      <c r="X2502" t="s">
        <v>3503</v>
      </c>
      <c r="Y2502">
        <v>1064130</v>
      </c>
      <c r="Z2502" t="s">
        <v>3052</v>
      </c>
      <c r="AB2502">
        <f t="shared" si="314"/>
        <v>2022</v>
      </c>
      <c r="AC2502">
        <f t="shared" si="315"/>
        <v>12</v>
      </c>
      <c r="AD2502" t="str">
        <f t="shared" si="316"/>
        <v>Q3</v>
      </c>
      <c r="AE2502" t="str">
        <f t="shared" si="317"/>
        <v>FY22/23</v>
      </c>
      <c r="AF2502" t="str">
        <f t="shared" si="318"/>
        <v>SOUTH</v>
      </c>
    </row>
    <row r="2503" spans="1:32">
      <c r="A2503" t="s">
        <v>3594</v>
      </c>
      <c r="B2503" t="s">
        <v>22</v>
      </c>
      <c r="C2503" t="str">
        <f t="shared" si="312"/>
        <v>SPARES/OTHER</v>
      </c>
      <c r="D2503" s="4">
        <v>44915</v>
      </c>
      <c r="E2503" t="str">
        <f t="shared" si="313"/>
        <v>YAMAHA</v>
      </c>
      <c r="F2503">
        <v>14104361</v>
      </c>
      <c r="G2503" s="19">
        <v>44915</v>
      </c>
      <c r="H2503" t="s">
        <v>2915</v>
      </c>
      <c r="I2503" t="s">
        <v>2796</v>
      </c>
      <c r="J2503">
        <v>1</v>
      </c>
      <c r="K2503">
        <v>1</v>
      </c>
      <c r="L2503">
        <v>130</v>
      </c>
      <c r="M2503" t="s">
        <v>36</v>
      </c>
      <c r="N2503">
        <v>1.0900000000000001</v>
      </c>
      <c r="O2503">
        <v>130</v>
      </c>
      <c r="P2503">
        <f t="shared" si="319"/>
        <v>141.70000000000002</v>
      </c>
      <c r="Q2503" t="s">
        <v>41</v>
      </c>
      <c r="R2503" t="s">
        <v>3050</v>
      </c>
      <c r="S2503" t="s">
        <v>25</v>
      </c>
      <c r="T2503">
        <v>906159</v>
      </c>
      <c r="U2503">
        <v>70</v>
      </c>
      <c r="V2503" t="s">
        <v>3041</v>
      </c>
      <c r="X2503" t="s">
        <v>3503</v>
      </c>
      <c r="Y2503">
        <v>1064130</v>
      </c>
      <c r="Z2503" t="s">
        <v>3052</v>
      </c>
      <c r="AB2503">
        <f t="shared" si="314"/>
        <v>2022</v>
      </c>
      <c r="AC2503">
        <f t="shared" si="315"/>
        <v>12</v>
      </c>
      <c r="AD2503" t="str">
        <f t="shared" si="316"/>
        <v>Q3</v>
      </c>
      <c r="AE2503" t="str">
        <f t="shared" si="317"/>
        <v>FY22/23</v>
      </c>
      <c r="AF2503" t="str">
        <f t="shared" si="318"/>
        <v>SOUTH</v>
      </c>
    </row>
    <row r="2504" spans="1:32">
      <c r="A2504" t="s">
        <v>3594</v>
      </c>
      <c r="B2504" t="s">
        <v>22</v>
      </c>
      <c r="C2504" t="str">
        <f t="shared" si="312"/>
        <v>SPARES/OTHER</v>
      </c>
      <c r="D2504" s="4">
        <v>44915</v>
      </c>
      <c r="E2504" t="str">
        <f t="shared" si="313"/>
        <v>YAMAHA</v>
      </c>
      <c r="F2504">
        <v>14104361</v>
      </c>
      <c r="G2504" s="19">
        <v>44915</v>
      </c>
      <c r="H2504" t="s">
        <v>2916</v>
      </c>
      <c r="I2504" t="s">
        <v>2793</v>
      </c>
      <c r="J2504">
        <v>1</v>
      </c>
      <c r="K2504">
        <v>1</v>
      </c>
      <c r="L2504">
        <v>130</v>
      </c>
      <c r="M2504" t="s">
        <v>36</v>
      </c>
      <c r="N2504">
        <v>1.0900000000000001</v>
      </c>
      <c r="O2504">
        <v>130</v>
      </c>
      <c r="P2504">
        <f t="shared" si="319"/>
        <v>141.70000000000002</v>
      </c>
      <c r="Q2504" t="s">
        <v>41</v>
      </c>
      <c r="R2504" t="s">
        <v>3050</v>
      </c>
      <c r="S2504" t="s">
        <v>25</v>
      </c>
      <c r="T2504">
        <v>906159</v>
      </c>
      <c r="U2504">
        <v>70</v>
      </c>
      <c r="V2504" t="s">
        <v>3041</v>
      </c>
      <c r="X2504" t="s">
        <v>3503</v>
      </c>
      <c r="Y2504">
        <v>1064130</v>
      </c>
      <c r="Z2504" t="s">
        <v>3052</v>
      </c>
      <c r="AB2504">
        <f t="shared" si="314"/>
        <v>2022</v>
      </c>
      <c r="AC2504">
        <f t="shared" si="315"/>
        <v>12</v>
      </c>
      <c r="AD2504" t="str">
        <f t="shared" si="316"/>
        <v>Q3</v>
      </c>
      <c r="AE2504" t="str">
        <f t="shared" si="317"/>
        <v>FY22/23</v>
      </c>
      <c r="AF2504" t="str">
        <f t="shared" si="318"/>
        <v>SOUTH</v>
      </c>
    </row>
    <row r="2505" spans="1:32">
      <c r="A2505" t="s">
        <v>3594</v>
      </c>
      <c r="B2505" t="s">
        <v>22</v>
      </c>
      <c r="C2505" t="str">
        <f t="shared" si="312"/>
        <v>SPARES/OTHER</v>
      </c>
      <c r="D2505" s="4">
        <v>44915</v>
      </c>
      <c r="E2505" t="str">
        <f t="shared" si="313"/>
        <v>YAMAHA</v>
      </c>
      <c r="F2505">
        <v>14104361</v>
      </c>
      <c r="G2505" s="19">
        <v>44915</v>
      </c>
      <c r="H2505" t="s">
        <v>3508</v>
      </c>
      <c r="I2505" t="s">
        <v>2920</v>
      </c>
      <c r="J2505">
        <v>2</v>
      </c>
      <c r="K2505">
        <v>2</v>
      </c>
      <c r="L2505">
        <v>120</v>
      </c>
      <c r="M2505" t="s">
        <v>36</v>
      </c>
      <c r="N2505">
        <v>1.0900000000000001</v>
      </c>
      <c r="O2505">
        <v>120</v>
      </c>
      <c r="P2505">
        <f t="shared" si="319"/>
        <v>130.80000000000001</v>
      </c>
      <c r="Q2505" t="s">
        <v>41</v>
      </c>
      <c r="R2505" t="s">
        <v>3050</v>
      </c>
      <c r="S2505" t="s">
        <v>25</v>
      </c>
      <c r="T2505">
        <v>906159</v>
      </c>
      <c r="U2505">
        <v>62</v>
      </c>
      <c r="V2505" t="s">
        <v>3041</v>
      </c>
      <c r="X2505" t="s">
        <v>3503</v>
      </c>
      <c r="Y2505">
        <v>1064130</v>
      </c>
      <c r="Z2505" t="s">
        <v>3052</v>
      </c>
      <c r="AB2505">
        <f t="shared" si="314"/>
        <v>2022</v>
      </c>
      <c r="AC2505">
        <f t="shared" si="315"/>
        <v>12</v>
      </c>
      <c r="AD2505" t="str">
        <f t="shared" si="316"/>
        <v>Q3</v>
      </c>
      <c r="AE2505" t="str">
        <f t="shared" si="317"/>
        <v>FY22/23</v>
      </c>
      <c r="AF2505" t="str">
        <f t="shared" si="318"/>
        <v>SOUTH</v>
      </c>
    </row>
    <row r="2506" spans="1:32">
      <c r="A2506" t="s">
        <v>3594</v>
      </c>
      <c r="B2506" t="s">
        <v>22</v>
      </c>
      <c r="C2506" t="str">
        <f t="shared" si="312"/>
        <v>SPARES/OTHER</v>
      </c>
      <c r="D2506" s="4">
        <v>44915</v>
      </c>
      <c r="E2506" t="str">
        <f t="shared" si="313"/>
        <v>YAMAHA</v>
      </c>
      <c r="F2506">
        <v>14104361</v>
      </c>
      <c r="G2506" s="19">
        <v>44915</v>
      </c>
      <c r="H2506" t="s">
        <v>3509</v>
      </c>
      <c r="I2506" t="s">
        <v>2922</v>
      </c>
      <c r="J2506">
        <v>1</v>
      </c>
      <c r="K2506">
        <v>1</v>
      </c>
      <c r="L2506">
        <v>55</v>
      </c>
      <c r="M2506" t="s">
        <v>36</v>
      </c>
      <c r="N2506">
        <v>1.0900000000000001</v>
      </c>
      <c r="O2506">
        <v>55</v>
      </c>
      <c r="P2506">
        <f t="shared" si="319"/>
        <v>59.95</v>
      </c>
      <c r="Q2506" t="s">
        <v>41</v>
      </c>
      <c r="R2506" t="s">
        <v>3050</v>
      </c>
      <c r="S2506" t="s">
        <v>25</v>
      </c>
      <c r="T2506">
        <v>906159</v>
      </c>
      <c r="U2506">
        <v>29</v>
      </c>
      <c r="V2506" t="s">
        <v>3041</v>
      </c>
      <c r="X2506" t="s">
        <v>3503</v>
      </c>
      <c r="Y2506">
        <v>1064130</v>
      </c>
      <c r="Z2506" t="s">
        <v>3052</v>
      </c>
      <c r="AB2506">
        <f t="shared" si="314"/>
        <v>2022</v>
      </c>
      <c r="AC2506">
        <f t="shared" si="315"/>
        <v>12</v>
      </c>
      <c r="AD2506" t="str">
        <f t="shared" si="316"/>
        <v>Q3</v>
      </c>
      <c r="AE2506" t="str">
        <f t="shared" si="317"/>
        <v>FY22/23</v>
      </c>
      <c r="AF2506" t="str">
        <f t="shared" si="318"/>
        <v>SOUTH</v>
      </c>
    </row>
    <row r="2507" spans="1:32">
      <c r="A2507" t="s">
        <v>3594</v>
      </c>
      <c r="B2507" t="s">
        <v>22</v>
      </c>
      <c r="C2507" t="str">
        <f t="shared" si="312"/>
        <v>SPARES/OTHER</v>
      </c>
      <c r="D2507" s="4">
        <v>44915</v>
      </c>
      <c r="E2507" t="str">
        <f t="shared" si="313"/>
        <v>YAMAHA</v>
      </c>
      <c r="F2507">
        <v>14104361</v>
      </c>
      <c r="G2507" s="19">
        <v>44915</v>
      </c>
      <c r="H2507" t="s">
        <v>3510</v>
      </c>
      <c r="I2507" t="s">
        <v>3511</v>
      </c>
      <c r="J2507">
        <v>1</v>
      </c>
      <c r="K2507">
        <v>1</v>
      </c>
      <c r="L2507">
        <v>110</v>
      </c>
      <c r="M2507" t="s">
        <v>36</v>
      </c>
      <c r="N2507">
        <v>1.0900000000000001</v>
      </c>
      <c r="O2507">
        <v>110</v>
      </c>
      <c r="P2507">
        <f t="shared" si="319"/>
        <v>119.9</v>
      </c>
      <c r="Q2507" t="s">
        <v>41</v>
      </c>
      <c r="R2507" t="s">
        <v>3050</v>
      </c>
      <c r="S2507" t="s">
        <v>25</v>
      </c>
      <c r="T2507">
        <v>906159</v>
      </c>
      <c r="U2507">
        <v>57</v>
      </c>
      <c r="V2507" t="s">
        <v>3041</v>
      </c>
      <c r="X2507" t="s">
        <v>3503</v>
      </c>
      <c r="Y2507">
        <v>1064130</v>
      </c>
      <c r="Z2507" t="s">
        <v>3052</v>
      </c>
      <c r="AB2507">
        <f t="shared" si="314"/>
        <v>2022</v>
      </c>
      <c r="AC2507">
        <f t="shared" si="315"/>
        <v>12</v>
      </c>
      <c r="AD2507" t="str">
        <f t="shared" si="316"/>
        <v>Q3</v>
      </c>
      <c r="AE2507" t="str">
        <f t="shared" si="317"/>
        <v>FY22/23</v>
      </c>
      <c r="AF2507" t="str">
        <f t="shared" si="318"/>
        <v>SOUTH</v>
      </c>
    </row>
    <row r="2508" spans="1:32">
      <c r="A2508" t="s">
        <v>3594</v>
      </c>
      <c r="B2508" t="s">
        <v>22</v>
      </c>
      <c r="C2508" t="str">
        <f t="shared" si="312"/>
        <v>SPARES/OTHER</v>
      </c>
      <c r="D2508" s="4">
        <v>44915</v>
      </c>
      <c r="E2508" t="str">
        <f t="shared" si="313"/>
        <v>YAMAHA</v>
      </c>
      <c r="F2508">
        <v>14104361</v>
      </c>
      <c r="G2508" s="19">
        <v>44915</v>
      </c>
      <c r="H2508" t="s">
        <v>3512</v>
      </c>
      <c r="I2508" t="s">
        <v>3513</v>
      </c>
      <c r="J2508">
        <v>2</v>
      </c>
      <c r="K2508">
        <v>2</v>
      </c>
      <c r="L2508">
        <v>280</v>
      </c>
      <c r="M2508" t="s">
        <v>36</v>
      </c>
      <c r="N2508">
        <v>1.0900000000000001</v>
      </c>
      <c r="O2508">
        <v>280</v>
      </c>
      <c r="P2508">
        <f t="shared" si="319"/>
        <v>305.20000000000005</v>
      </c>
      <c r="Q2508" t="s">
        <v>41</v>
      </c>
      <c r="R2508" t="s">
        <v>3050</v>
      </c>
      <c r="S2508" t="s">
        <v>25</v>
      </c>
      <c r="T2508">
        <v>906159</v>
      </c>
      <c r="U2508">
        <v>152</v>
      </c>
      <c r="V2508" t="s">
        <v>3041</v>
      </c>
      <c r="X2508" t="s">
        <v>3503</v>
      </c>
      <c r="Y2508">
        <v>1064130</v>
      </c>
      <c r="Z2508" t="s">
        <v>3052</v>
      </c>
      <c r="AB2508">
        <f t="shared" si="314"/>
        <v>2022</v>
      </c>
      <c r="AC2508">
        <f t="shared" si="315"/>
        <v>12</v>
      </c>
      <c r="AD2508" t="str">
        <f t="shared" si="316"/>
        <v>Q3</v>
      </c>
      <c r="AE2508" t="str">
        <f t="shared" si="317"/>
        <v>FY22/23</v>
      </c>
      <c r="AF2508" t="str">
        <f t="shared" si="318"/>
        <v>SOUTH</v>
      </c>
    </row>
    <row r="2509" spans="1:32">
      <c r="A2509" t="s">
        <v>3594</v>
      </c>
      <c r="B2509" t="s">
        <v>22</v>
      </c>
      <c r="C2509" t="str">
        <f t="shared" si="312"/>
        <v>SPARES/OTHER</v>
      </c>
      <c r="D2509" s="4">
        <v>44915</v>
      </c>
      <c r="E2509" t="str">
        <f t="shared" si="313"/>
        <v>YAMAHA</v>
      </c>
      <c r="F2509">
        <v>14104361</v>
      </c>
      <c r="G2509" s="19">
        <v>44915</v>
      </c>
      <c r="H2509" t="s">
        <v>2519</v>
      </c>
      <c r="I2509" t="s">
        <v>2520</v>
      </c>
      <c r="J2509">
        <v>4</v>
      </c>
      <c r="K2509">
        <v>4</v>
      </c>
      <c r="L2509">
        <v>100</v>
      </c>
      <c r="M2509" t="s">
        <v>36</v>
      </c>
      <c r="N2509">
        <v>1.0900000000000001</v>
      </c>
      <c r="O2509">
        <v>100</v>
      </c>
      <c r="P2509">
        <f t="shared" si="319"/>
        <v>109.00000000000001</v>
      </c>
      <c r="Q2509" t="s">
        <v>41</v>
      </c>
      <c r="R2509" t="s">
        <v>3050</v>
      </c>
      <c r="S2509" t="s">
        <v>25</v>
      </c>
      <c r="T2509">
        <v>906159</v>
      </c>
      <c r="U2509">
        <v>52</v>
      </c>
      <c r="V2509" t="s">
        <v>3041</v>
      </c>
      <c r="X2509" t="s">
        <v>3503</v>
      </c>
      <c r="Y2509">
        <v>1064130</v>
      </c>
      <c r="Z2509" t="s">
        <v>3052</v>
      </c>
      <c r="AB2509">
        <f t="shared" si="314"/>
        <v>2022</v>
      </c>
      <c r="AC2509">
        <f t="shared" si="315"/>
        <v>12</v>
      </c>
      <c r="AD2509" t="str">
        <f t="shared" si="316"/>
        <v>Q3</v>
      </c>
      <c r="AE2509" t="str">
        <f t="shared" si="317"/>
        <v>FY22/23</v>
      </c>
      <c r="AF2509" t="str">
        <f t="shared" si="318"/>
        <v>SOUTH</v>
      </c>
    </row>
    <row r="2510" spans="1:32">
      <c r="A2510" t="s">
        <v>3594</v>
      </c>
      <c r="B2510" t="s">
        <v>22</v>
      </c>
      <c r="C2510" t="str">
        <f t="shared" si="312"/>
        <v>SPARES/OTHER</v>
      </c>
      <c r="D2510" s="4">
        <v>44915</v>
      </c>
      <c r="E2510" t="str">
        <f t="shared" si="313"/>
        <v>YAMAHA</v>
      </c>
      <c r="F2510">
        <v>14104361</v>
      </c>
      <c r="G2510" s="19">
        <v>44915</v>
      </c>
      <c r="H2510" t="s">
        <v>2521</v>
      </c>
      <c r="I2510" t="s">
        <v>2522</v>
      </c>
      <c r="J2510">
        <v>11</v>
      </c>
      <c r="K2510">
        <v>11</v>
      </c>
      <c r="L2510">
        <v>44</v>
      </c>
      <c r="M2510" t="s">
        <v>36</v>
      </c>
      <c r="N2510">
        <v>1.0900000000000001</v>
      </c>
      <c r="O2510">
        <v>44</v>
      </c>
      <c r="P2510">
        <f t="shared" si="319"/>
        <v>47.96</v>
      </c>
      <c r="Q2510" t="s">
        <v>41</v>
      </c>
      <c r="R2510" t="s">
        <v>3050</v>
      </c>
      <c r="S2510" t="s">
        <v>25</v>
      </c>
      <c r="T2510">
        <v>906159</v>
      </c>
      <c r="U2510">
        <v>22</v>
      </c>
      <c r="V2510" t="s">
        <v>3041</v>
      </c>
      <c r="X2510" t="s">
        <v>3503</v>
      </c>
      <c r="Y2510">
        <v>1064130</v>
      </c>
      <c r="Z2510" t="s">
        <v>3052</v>
      </c>
      <c r="AB2510">
        <f t="shared" si="314"/>
        <v>2022</v>
      </c>
      <c r="AC2510">
        <f t="shared" si="315"/>
        <v>12</v>
      </c>
      <c r="AD2510" t="str">
        <f t="shared" si="316"/>
        <v>Q3</v>
      </c>
      <c r="AE2510" t="str">
        <f t="shared" si="317"/>
        <v>FY22/23</v>
      </c>
      <c r="AF2510" t="str">
        <f t="shared" si="318"/>
        <v>SOUTH</v>
      </c>
    </row>
    <row r="2511" spans="1:32">
      <c r="A2511" t="s">
        <v>3594</v>
      </c>
      <c r="B2511" t="s">
        <v>22</v>
      </c>
      <c r="C2511" t="str">
        <f t="shared" si="312"/>
        <v>SPARES/OTHER</v>
      </c>
      <c r="D2511" s="4">
        <v>44915</v>
      </c>
      <c r="E2511" t="str">
        <f t="shared" si="313"/>
        <v>YAMAHA</v>
      </c>
      <c r="F2511">
        <v>14104361</v>
      </c>
      <c r="G2511" s="19">
        <v>44915</v>
      </c>
      <c r="H2511" t="s">
        <v>2917</v>
      </c>
      <c r="I2511" t="s">
        <v>2918</v>
      </c>
      <c r="J2511">
        <v>1</v>
      </c>
      <c r="K2511">
        <v>1</v>
      </c>
      <c r="L2511">
        <v>210</v>
      </c>
      <c r="M2511" t="s">
        <v>36</v>
      </c>
      <c r="N2511">
        <v>1.0900000000000001</v>
      </c>
      <c r="O2511">
        <v>210</v>
      </c>
      <c r="P2511">
        <f t="shared" si="319"/>
        <v>228.9</v>
      </c>
      <c r="Q2511" t="s">
        <v>41</v>
      </c>
      <c r="R2511" t="s">
        <v>3050</v>
      </c>
      <c r="S2511" t="s">
        <v>25</v>
      </c>
      <c r="T2511">
        <v>906159</v>
      </c>
      <c r="U2511">
        <v>117.66</v>
      </c>
      <c r="V2511" t="s">
        <v>3041</v>
      </c>
      <c r="X2511" t="s">
        <v>3503</v>
      </c>
      <c r="Y2511">
        <v>1064130</v>
      </c>
      <c r="Z2511" t="s">
        <v>3052</v>
      </c>
      <c r="AB2511">
        <f t="shared" si="314"/>
        <v>2022</v>
      </c>
      <c r="AC2511">
        <f t="shared" si="315"/>
        <v>12</v>
      </c>
      <c r="AD2511" t="str">
        <f t="shared" si="316"/>
        <v>Q3</v>
      </c>
      <c r="AE2511" t="str">
        <f t="shared" si="317"/>
        <v>FY22/23</v>
      </c>
      <c r="AF2511" t="str">
        <f t="shared" si="318"/>
        <v>SOUTH</v>
      </c>
    </row>
    <row r="2512" spans="1:32">
      <c r="A2512" t="s">
        <v>3594</v>
      </c>
      <c r="B2512" t="s">
        <v>22</v>
      </c>
      <c r="C2512" t="str">
        <f t="shared" si="312"/>
        <v>SPARES/OTHER</v>
      </c>
      <c r="D2512" s="4">
        <v>44915</v>
      </c>
      <c r="E2512" t="str">
        <f t="shared" si="313"/>
        <v>YAMAHA</v>
      </c>
      <c r="F2512">
        <v>14104361</v>
      </c>
      <c r="G2512" s="19">
        <v>44915</v>
      </c>
      <c r="H2512" t="s">
        <v>1817</v>
      </c>
      <c r="I2512" t="s">
        <v>1818</v>
      </c>
      <c r="J2512">
        <v>1</v>
      </c>
      <c r="K2512">
        <v>1</v>
      </c>
      <c r="L2512">
        <v>1700</v>
      </c>
      <c r="M2512" t="s">
        <v>36</v>
      </c>
      <c r="N2512">
        <v>1.0900000000000001</v>
      </c>
      <c r="O2512">
        <v>1700</v>
      </c>
      <c r="P2512">
        <f t="shared" si="319"/>
        <v>1853.0000000000002</v>
      </c>
      <c r="Q2512" t="s">
        <v>41</v>
      </c>
      <c r="R2512" t="s">
        <v>3050</v>
      </c>
      <c r="S2512" t="s">
        <v>25</v>
      </c>
      <c r="T2512">
        <v>906159</v>
      </c>
      <c r="U2512">
        <v>1014.6</v>
      </c>
      <c r="V2512" t="s">
        <v>3041</v>
      </c>
      <c r="X2512" t="s">
        <v>3503</v>
      </c>
      <c r="Y2512">
        <v>1064130</v>
      </c>
      <c r="Z2512" t="s">
        <v>3052</v>
      </c>
      <c r="AB2512">
        <f t="shared" si="314"/>
        <v>2022</v>
      </c>
      <c r="AC2512">
        <f t="shared" si="315"/>
        <v>12</v>
      </c>
      <c r="AD2512" t="str">
        <f t="shared" si="316"/>
        <v>Q3</v>
      </c>
      <c r="AE2512" t="str">
        <f t="shared" si="317"/>
        <v>FY22/23</v>
      </c>
      <c r="AF2512" t="str">
        <f t="shared" si="318"/>
        <v>SOUTH</v>
      </c>
    </row>
    <row r="2513" spans="1:32">
      <c r="A2513" t="s">
        <v>3594</v>
      </c>
      <c r="B2513" t="s">
        <v>22</v>
      </c>
      <c r="C2513" t="str">
        <f t="shared" si="312"/>
        <v>SPARES/OTHER</v>
      </c>
      <c r="D2513" s="4">
        <v>44915</v>
      </c>
      <c r="E2513" t="str">
        <f t="shared" si="313"/>
        <v>YAMAHA</v>
      </c>
      <c r="F2513">
        <v>14104361</v>
      </c>
      <c r="G2513" s="19">
        <v>44915</v>
      </c>
      <c r="H2513" t="s">
        <v>162</v>
      </c>
      <c r="I2513" t="s">
        <v>160</v>
      </c>
      <c r="J2513">
        <v>2</v>
      </c>
      <c r="K2513">
        <v>2</v>
      </c>
      <c r="L2513">
        <v>560</v>
      </c>
      <c r="M2513" t="s">
        <v>36</v>
      </c>
      <c r="N2513">
        <v>1.0900000000000001</v>
      </c>
      <c r="O2513">
        <v>560</v>
      </c>
      <c r="P2513">
        <f t="shared" si="319"/>
        <v>610.40000000000009</v>
      </c>
      <c r="Q2513" t="s">
        <v>41</v>
      </c>
      <c r="R2513" t="s">
        <v>3050</v>
      </c>
      <c r="S2513" t="s">
        <v>25</v>
      </c>
      <c r="T2513">
        <v>906159</v>
      </c>
      <c r="U2513">
        <v>334.4</v>
      </c>
      <c r="V2513" t="s">
        <v>3041</v>
      </c>
      <c r="X2513" t="s">
        <v>3503</v>
      </c>
      <c r="Y2513">
        <v>1064130</v>
      </c>
      <c r="Z2513" t="s">
        <v>3052</v>
      </c>
      <c r="AB2513">
        <f t="shared" si="314"/>
        <v>2022</v>
      </c>
      <c r="AC2513">
        <f t="shared" si="315"/>
        <v>12</v>
      </c>
      <c r="AD2513" t="str">
        <f t="shared" si="316"/>
        <v>Q3</v>
      </c>
      <c r="AE2513" t="str">
        <f t="shared" si="317"/>
        <v>FY22/23</v>
      </c>
      <c r="AF2513" t="str">
        <f t="shared" si="318"/>
        <v>SOUTH</v>
      </c>
    </row>
    <row r="2514" spans="1:32">
      <c r="A2514" t="s">
        <v>3594</v>
      </c>
      <c r="B2514" t="s">
        <v>22</v>
      </c>
      <c r="C2514" t="str">
        <f t="shared" si="312"/>
        <v>SPARES/OTHER</v>
      </c>
      <c r="D2514" s="4">
        <v>44915</v>
      </c>
      <c r="E2514" t="str">
        <f t="shared" si="313"/>
        <v>YAMAHA</v>
      </c>
      <c r="F2514">
        <v>14104361</v>
      </c>
      <c r="G2514" s="19">
        <v>44915</v>
      </c>
      <c r="H2514" t="s">
        <v>145</v>
      </c>
      <c r="I2514" t="s">
        <v>146</v>
      </c>
      <c r="J2514">
        <v>11</v>
      </c>
      <c r="K2514">
        <v>11</v>
      </c>
      <c r="L2514">
        <v>22</v>
      </c>
      <c r="M2514" t="s">
        <v>36</v>
      </c>
      <c r="N2514">
        <v>1.0900000000000001</v>
      </c>
      <c r="O2514">
        <v>22</v>
      </c>
      <c r="P2514">
        <f t="shared" si="319"/>
        <v>23.98</v>
      </c>
      <c r="Q2514" t="s">
        <v>41</v>
      </c>
      <c r="R2514" t="s">
        <v>3050</v>
      </c>
      <c r="S2514" t="s">
        <v>25</v>
      </c>
      <c r="T2514">
        <v>906159</v>
      </c>
      <c r="U2514">
        <v>11.88</v>
      </c>
      <c r="V2514" t="s">
        <v>3041</v>
      </c>
      <c r="X2514" t="s">
        <v>3503</v>
      </c>
      <c r="Y2514">
        <v>1064130</v>
      </c>
      <c r="Z2514" t="s">
        <v>3052</v>
      </c>
      <c r="AB2514">
        <f t="shared" si="314"/>
        <v>2022</v>
      </c>
      <c r="AC2514">
        <f t="shared" si="315"/>
        <v>12</v>
      </c>
      <c r="AD2514" t="str">
        <f t="shared" si="316"/>
        <v>Q3</v>
      </c>
      <c r="AE2514" t="str">
        <f t="shared" si="317"/>
        <v>FY22/23</v>
      </c>
      <c r="AF2514" t="str">
        <f t="shared" si="318"/>
        <v>SOUTH</v>
      </c>
    </row>
    <row r="2515" spans="1:32">
      <c r="A2515" t="s">
        <v>3594</v>
      </c>
      <c r="B2515" t="s">
        <v>22</v>
      </c>
      <c r="C2515" t="str">
        <f t="shared" si="312"/>
        <v>SPARES/OTHER</v>
      </c>
      <c r="D2515" s="4">
        <v>44915</v>
      </c>
      <c r="E2515" t="str">
        <f t="shared" si="313"/>
        <v>YAMAHA</v>
      </c>
      <c r="F2515">
        <v>14104361</v>
      </c>
      <c r="G2515" s="19">
        <v>44915</v>
      </c>
      <c r="H2515" t="s">
        <v>147</v>
      </c>
      <c r="I2515" t="s">
        <v>148</v>
      </c>
      <c r="J2515">
        <v>5</v>
      </c>
      <c r="K2515">
        <v>5</v>
      </c>
      <c r="L2515">
        <v>275</v>
      </c>
      <c r="M2515" t="s">
        <v>36</v>
      </c>
      <c r="N2515">
        <v>1.0900000000000001</v>
      </c>
      <c r="O2515">
        <v>275</v>
      </c>
      <c r="P2515">
        <f t="shared" si="319"/>
        <v>299.75</v>
      </c>
      <c r="Q2515" t="s">
        <v>41</v>
      </c>
      <c r="R2515" t="s">
        <v>3050</v>
      </c>
      <c r="S2515" t="s">
        <v>25</v>
      </c>
      <c r="T2515">
        <v>906159</v>
      </c>
      <c r="U2515">
        <v>162</v>
      </c>
      <c r="V2515" t="s">
        <v>3041</v>
      </c>
      <c r="X2515" t="s">
        <v>3503</v>
      </c>
      <c r="Y2515">
        <v>1064130</v>
      </c>
      <c r="Z2515" t="s">
        <v>3052</v>
      </c>
      <c r="AB2515">
        <f t="shared" si="314"/>
        <v>2022</v>
      </c>
      <c r="AC2515">
        <f t="shared" si="315"/>
        <v>12</v>
      </c>
      <c r="AD2515" t="str">
        <f t="shared" si="316"/>
        <v>Q3</v>
      </c>
      <c r="AE2515" t="str">
        <f t="shared" si="317"/>
        <v>FY22/23</v>
      </c>
      <c r="AF2515" t="str">
        <f t="shared" si="318"/>
        <v>SOUTH</v>
      </c>
    </row>
    <row r="2516" spans="1:32">
      <c r="A2516" t="s">
        <v>3594</v>
      </c>
      <c r="B2516" t="s">
        <v>22</v>
      </c>
      <c r="C2516" t="str">
        <f t="shared" si="312"/>
        <v>SPARES/OTHER</v>
      </c>
      <c r="D2516" s="4">
        <v>44915</v>
      </c>
      <c r="E2516" t="str">
        <f t="shared" si="313"/>
        <v>YAMAHA</v>
      </c>
      <c r="F2516">
        <v>14104361</v>
      </c>
      <c r="G2516" s="19">
        <v>44915</v>
      </c>
      <c r="H2516" t="s">
        <v>2923</v>
      </c>
      <c r="I2516" t="s">
        <v>149</v>
      </c>
      <c r="J2516">
        <v>8</v>
      </c>
      <c r="K2516">
        <v>8</v>
      </c>
      <c r="L2516">
        <v>16</v>
      </c>
      <c r="M2516" t="s">
        <v>36</v>
      </c>
      <c r="N2516">
        <v>1.0900000000000001</v>
      </c>
      <c r="O2516">
        <v>16</v>
      </c>
      <c r="P2516">
        <f t="shared" si="319"/>
        <v>17.440000000000001</v>
      </c>
      <c r="Q2516" t="s">
        <v>41</v>
      </c>
      <c r="R2516" t="s">
        <v>3050</v>
      </c>
      <c r="S2516" t="s">
        <v>25</v>
      </c>
      <c r="T2516">
        <v>906159</v>
      </c>
      <c r="U2516">
        <v>8</v>
      </c>
      <c r="V2516" t="s">
        <v>3041</v>
      </c>
      <c r="X2516" t="s">
        <v>3503</v>
      </c>
      <c r="Y2516">
        <v>1064130</v>
      </c>
      <c r="Z2516" t="s">
        <v>3052</v>
      </c>
      <c r="AB2516">
        <f t="shared" si="314"/>
        <v>2022</v>
      </c>
      <c r="AC2516">
        <f t="shared" si="315"/>
        <v>12</v>
      </c>
      <c r="AD2516" t="str">
        <f t="shared" si="316"/>
        <v>Q3</v>
      </c>
      <c r="AE2516" t="str">
        <f t="shared" si="317"/>
        <v>FY22/23</v>
      </c>
      <c r="AF2516" t="str">
        <f t="shared" si="318"/>
        <v>SOUTH</v>
      </c>
    </row>
    <row r="2517" spans="1:32">
      <c r="A2517" t="s">
        <v>3594</v>
      </c>
      <c r="B2517" t="s">
        <v>22</v>
      </c>
      <c r="C2517" t="str">
        <f t="shared" si="312"/>
        <v>SPARES/OTHER</v>
      </c>
      <c r="D2517" s="4">
        <v>44915</v>
      </c>
      <c r="E2517" t="str">
        <f t="shared" si="313"/>
        <v>YAMAHA</v>
      </c>
      <c r="F2517">
        <v>14104361</v>
      </c>
      <c r="G2517" s="19">
        <v>44915</v>
      </c>
      <c r="H2517" t="s">
        <v>3514</v>
      </c>
      <c r="I2517" t="s">
        <v>3515</v>
      </c>
      <c r="J2517">
        <v>5</v>
      </c>
      <c r="K2517">
        <v>5</v>
      </c>
      <c r="L2517">
        <v>10</v>
      </c>
      <c r="M2517" t="s">
        <v>36</v>
      </c>
      <c r="N2517">
        <v>1.0900000000000001</v>
      </c>
      <c r="O2517">
        <v>10</v>
      </c>
      <c r="P2517">
        <f t="shared" si="319"/>
        <v>10.9</v>
      </c>
      <c r="Q2517" t="s">
        <v>41</v>
      </c>
      <c r="R2517" t="s">
        <v>3050</v>
      </c>
      <c r="S2517" t="s">
        <v>25</v>
      </c>
      <c r="T2517">
        <v>906159</v>
      </c>
      <c r="U2517">
        <v>5</v>
      </c>
      <c r="V2517" t="s">
        <v>3041</v>
      </c>
      <c r="X2517" t="s">
        <v>3503</v>
      </c>
      <c r="Y2517">
        <v>1064130</v>
      </c>
      <c r="Z2517" t="s">
        <v>3052</v>
      </c>
      <c r="AB2517">
        <f t="shared" si="314"/>
        <v>2022</v>
      </c>
      <c r="AC2517">
        <f t="shared" si="315"/>
        <v>12</v>
      </c>
      <c r="AD2517" t="str">
        <f t="shared" si="316"/>
        <v>Q3</v>
      </c>
      <c r="AE2517" t="str">
        <f t="shared" si="317"/>
        <v>FY22/23</v>
      </c>
      <c r="AF2517" t="str">
        <f t="shared" si="318"/>
        <v>SOUTH</v>
      </c>
    </row>
    <row r="2518" spans="1:32">
      <c r="A2518" t="s">
        <v>3594</v>
      </c>
      <c r="B2518" t="s">
        <v>22</v>
      </c>
      <c r="C2518" t="str">
        <f t="shared" si="312"/>
        <v>SPARES/OTHER</v>
      </c>
      <c r="D2518" s="4">
        <v>44915</v>
      </c>
      <c r="E2518" t="str">
        <f t="shared" si="313"/>
        <v>YAMAHA</v>
      </c>
      <c r="F2518">
        <v>14104362</v>
      </c>
      <c r="G2518" s="19">
        <v>44915</v>
      </c>
      <c r="H2518" t="s">
        <v>76</v>
      </c>
      <c r="I2518" t="s">
        <v>77</v>
      </c>
      <c r="J2518">
        <v>2</v>
      </c>
      <c r="K2518">
        <v>2</v>
      </c>
      <c r="L2518">
        <v>280</v>
      </c>
      <c r="M2518" t="s">
        <v>36</v>
      </c>
      <c r="N2518">
        <v>1.0900000000000001</v>
      </c>
      <c r="O2518">
        <v>280</v>
      </c>
      <c r="P2518">
        <f t="shared" si="319"/>
        <v>305.20000000000005</v>
      </c>
      <c r="Q2518" t="s">
        <v>41</v>
      </c>
      <c r="R2518" t="s">
        <v>3050</v>
      </c>
      <c r="S2518" t="s">
        <v>25</v>
      </c>
      <c r="T2518">
        <v>906160</v>
      </c>
      <c r="U2518">
        <v>0</v>
      </c>
      <c r="V2518" t="s">
        <v>3041</v>
      </c>
      <c r="X2518" t="s">
        <v>3503</v>
      </c>
      <c r="Z2518" t="s">
        <v>3052</v>
      </c>
      <c r="AB2518">
        <f t="shared" si="314"/>
        <v>2022</v>
      </c>
      <c r="AC2518">
        <f t="shared" si="315"/>
        <v>12</v>
      </c>
      <c r="AD2518" t="str">
        <f t="shared" si="316"/>
        <v>Q3</v>
      </c>
      <c r="AE2518" t="str">
        <f t="shared" si="317"/>
        <v>FY22/23</v>
      </c>
      <c r="AF2518" t="str">
        <f t="shared" si="318"/>
        <v>SOUTH</v>
      </c>
    </row>
    <row r="2519" spans="1:32">
      <c r="A2519" t="s">
        <v>3594</v>
      </c>
      <c r="B2519" t="s">
        <v>22</v>
      </c>
      <c r="C2519" t="str">
        <f t="shared" si="312"/>
        <v>SPARES/OTHER</v>
      </c>
      <c r="D2519" s="4">
        <v>44915</v>
      </c>
      <c r="E2519" t="str">
        <f t="shared" si="313"/>
        <v>YAMAHA</v>
      </c>
      <c r="F2519">
        <v>14104362</v>
      </c>
      <c r="G2519" s="19">
        <v>44915</v>
      </c>
      <c r="H2519" t="s">
        <v>76</v>
      </c>
      <c r="I2519" t="s">
        <v>77</v>
      </c>
      <c r="J2519">
        <v>2</v>
      </c>
      <c r="K2519">
        <v>2</v>
      </c>
      <c r="L2519">
        <v>940</v>
      </c>
      <c r="M2519" t="s">
        <v>36</v>
      </c>
      <c r="N2519">
        <v>1.0900000000000001</v>
      </c>
      <c r="O2519">
        <v>940</v>
      </c>
      <c r="P2519">
        <f t="shared" si="319"/>
        <v>1024.6000000000001</v>
      </c>
      <c r="Q2519" t="s">
        <v>41</v>
      </c>
      <c r="R2519" t="s">
        <v>3050</v>
      </c>
      <c r="S2519" t="s">
        <v>25</v>
      </c>
      <c r="T2519">
        <v>906160</v>
      </c>
      <c r="U2519">
        <v>0</v>
      </c>
      <c r="V2519" t="s">
        <v>3041</v>
      </c>
      <c r="X2519" t="s">
        <v>3503</v>
      </c>
      <c r="Z2519" t="s">
        <v>3052</v>
      </c>
      <c r="AB2519">
        <f t="shared" si="314"/>
        <v>2022</v>
      </c>
      <c r="AC2519">
        <f t="shared" si="315"/>
        <v>12</v>
      </c>
      <c r="AD2519" t="str">
        <f t="shared" si="316"/>
        <v>Q3</v>
      </c>
      <c r="AE2519" t="str">
        <f t="shared" si="317"/>
        <v>FY22/23</v>
      </c>
      <c r="AF2519" t="str">
        <f t="shared" si="318"/>
        <v>SOUTH</v>
      </c>
    </row>
    <row r="2520" spans="1:32">
      <c r="A2520" t="s">
        <v>3594</v>
      </c>
      <c r="B2520" t="s">
        <v>22</v>
      </c>
      <c r="C2520" t="str">
        <f t="shared" si="312"/>
        <v>SPARES/OTHER</v>
      </c>
      <c r="D2520" s="4">
        <v>44915</v>
      </c>
      <c r="E2520" t="str">
        <f t="shared" si="313"/>
        <v>YAMAHA</v>
      </c>
      <c r="F2520">
        <v>14104363</v>
      </c>
      <c r="G2520" s="19">
        <v>44915</v>
      </c>
      <c r="H2520" t="s">
        <v>1141</v>
      </c>
      <c r="I2520" t="s">
        <v>1142</v>
      </c>
      <c r="J2520">
        <v>2</v>
      </c>
      <c r="K2520">
        <v>2</v>
      </c>
      <c r="L2520">
        <v>495.58</v>
      </c>
      <c r="M2520" t="s">
        <v>36</v>
      </c>
      <c r="N2520">
        <v>1.0900000000000001</v>
      </c>
      <c r="O2520">
        <v>495.58</v>
      </c>
      <c r="P2520">
        <f t="shared" si="319"/>
        <v>540.18219999999997</v>
      </c>
      <c r="Q2520" t="s">
        <v>41</v>
      </c>
      <c r="R2520" t="s">
        <v>2802</v>
      </c>
      <c r="S2520" t="s">
        <v>25</v>
      </c>
      <c r="T2520">
        <v>906161</v>
      </c>
      <c r="U2520">
        <v>282</v>
      </c>
      <c r="V2520" t="s">
        <v>3041</v>
      </c>
      <c r="X2520" t="s">
        <v>3501</v>
      </c>
      <c r="Y2520">
        <v>1064174</v>
      </c>
      <c r="Z2520" t="s">
        <v>2803</v>
      </c>
      <c r="AB2520">
        <f t="shared" si="314"/>
        <v>2022</v>
      </c>
      <c r="AC2520">
        <f t="shared" si="315"/>
        <v>12</v>
      </c>
      <c r="AD2520" t="str">
        <f t="shared" si="316"/>
        <v>Q3</v>
      </c>
      <c r="AE2520" t="str">
        <f t="shared" si="317"/>
        <v>FY22/23</v>
      </c>
      <c r="AF2520" t="str">
        <f t="shared" si="318"/>
        <v>SOUTH</v>
      </c>
    </row>
    <row r="2521" spans="1:32">
      <c r="A2521" t="s">
        <v>3594</v>
      </c>
      <c r="B2521" t="s">
        <v>22</v>
      </c>
      <c r="C2521" t="str">
        <f t="shared" si="312"/>
        <v>SPARES/OTHER</v>
      </c>
      <c r="D2521" s="4">
        <v>44915</v>
      </c>
      <c r="E2521" t="str">
        <f t="shared" si="313"/>
        <v>YAMAHA</v>
      </c>
      <c r="F2521">
        <v>14104363</v>
      </c>
      <c r="G2521" s="19">
        <v>44915</v>
      </c>
      <c r="H2521" t="s">
        <v>2418</v>
      </c>
      <c r="I2521" t="s">
        <v>2419</v>
      </c>
      <c r="J2521">
        <v>2</v>
      </c>
      <c r="K2521">
        <v>2</v>
      </c>
      <c r="L2521">
        <v>8600</v>
      </c>
      <c r="M2521" t="s">
        <v>36</v>
      </c>
      <c r="N2521">
        <v>1.0900000000000001</v>
      </c>
      <c r="O2521">
        <v>8600</v>
      </c>
      <c r="P2521">
        <f t="shared" si="319"/>
        <v>9374</v>
      </c>
      <c r="Q2521" t="s">
        <v>41</v>
      </c>
      <c r="R2521" t="s">
        <v>2802</v>
      </c>
      <c r="S2521" t="s">
        <v>25</v>
      </c>
      <c r="T2521">
        <v>906161</v>
      </c>
      <c r="U2521">
        <v>9718</v>
      </c>
      <c r="V2521" t="s">
        <v>3041</v>
      </c>
      <c r="X2521" t="s">
        <v>3501</v>
      </c>
      <c r="Y2521">
        <v>1064174</v>
      </c>
      <c r="Z2521" t="s">
        <v>2803</v>
      </c>
      <c r="AB2521">
        <f t="shared" si="314"/>
        <v>2022</v>
      </c>
      <c r="AC2521">
        <f t="shared" si="315"/>
        <v>12</v>
      </c>
      <c r="AD2521" t="str">
        <f t="shared" si="316"/>
        <v>Q3</v>
      </c>
      <c r="AE2521" t="str">
        <f t="shared" si="317"/>
        <v>FY22/23</v>
      </c>
      <c r="AF2521" t="str">
        <f t="shared" si="318"/>
        <v>SOUTH</v>
      </c>
    </row>
    <row r="2522" spans="1:32">
      <c r="A2522" t="s">
        <v>3594</v>
      </c>
      <c r="B2522" t="s">
        <v>3646</v>
      </c>
      <c r="C2522" t="str">
        <f t="shared" si="312"/>
        <v>SPARES/OTHER</v>
      </c>
      <c r="D2522" s="4">
        <v>44915</v>
      </c>
      <c r="E2522" t="str">
        <f t="shared" si="313"/>
        <v>OTHERS</v>
      </c>
      <c r="F2522">
        <v>14104364</v>
      </c>
      <c r="G2522" s="19">
        <v>44915</v>
      </c>
      <c r="H2522" t="s">
        <v>4439</v>
      </c>
      <c r="I2522" t="s">
        <v>4440</v>
      </c>
      <c r="J2522">
        <v>5</v>
      </c>
      <c r="K2522">
        <v>5</v>
      </c>
      <c r="L2522">
        <v>3318.58</v>
      </c>
      <c r="M2522" t="s">
        <v>36</v>
      </c>
      <c r="N2522">
        <v>1.0900000000000001</v>
      </c>
      <c r="O2522">
        <v>3318.58</v>
      </c>
      <c r="P2522">
        <f t="shared" si="319"/>
        <v>3617.2522000000004</v>
      </c>
      <c r="Q2522" t="s">
        <v>4058</v>
      </c>
      <c r="R2522" t="s">
        <v>4734</v>
      </c>
      <c r="S2522" t="s">
        <v>25</v>
      </c>
      <c r="T2522">
        <v>906162</v>
      </c>
      <c r="U2522">
        <v>1327.43</v>
      </c>
      <c r="V2522" t="s">
        <v>3041</v>
      </c>
      <c r="Y2522">
        <v>1064192</v>
      </c>
      <c r="Z2522" t="s">
        <v>4735</v>
      </c>
      <c r="AB2522">
        <f t="shared" si="314"/>
        <v>2022</v>
      </c>
      <c r="AC2522">
        <f t="shared" si="315"/>
        <v>12</v>
      </c>
      <c r="AD2522" t="str">
        <f t="shared" si="316"/>
        <v>Q3</v>
      </c>
      <c r="AE2522" t="str">
        <f t="shared" si="317"/>
        <v>FY22/23</v>
      </c>
      <c r="AF2522" t="str">
        <f t="shared" si="318"/>
        <v>EAST</v>
      </c>
    </row>
    <row r="2523" spans="1:32">
      <c r="A2523" t="s">
        <v>3594</v>
      </c>
      <c r="B2523" t="s">
        <v>3672</v>
      </c>
      <c r="C2523" t="str">
        <f t="shared" si="312"/>
        <v>SERVICE_CHARGE</v>
      </c>
      <c r="D2523" s="4">
        <v>44918</v>
      </c>
      <c r="E2523" t="str">
        <f t="shared" si="313"/>
        <v>YAMAHA</v>
      </c>
      <c r="F2523">
        <v>12101215</v>
      </c>
      <c r="G2523" s="19">
        <v>44918</v>
      </c>
      <c r="H2523" t="s">
        <v>76</v>
      </c>
      <c r="I2523" t="s">
        <v>77</v>
      </c>
      <c r="J2523">
        <v>100</v>
      </c>
      <c r="K2523">
        <v>100</v>
      </c>
      <c r="L2523">
        <v>4867.26</v>
      </c>
      <c r="M2523" t="s">
        <v>36</v>
      </c>
      <c r="N2523">
        <v>1.0900000000000001</v>
      </c>
      <c r="O2523">
        <v>4867.26</v>
      </c>
      <c r="P2523">
        <f t="shared" si="319"/>
        <v>5305.3134000000009</v>
      </c>
      <c r="Q2523" t="s">
        <v>4053</v>
      </c>
      <c r="R2523" t="s">
        <v>4837</v>
      </c>
      <c r="S2523" t="s">
        <v>25</v>
      </c>
      <c r="T2523">
        <v>906164</v>
      </c>
      <c r="U2523">
        <v>0</v>
      </c>
      <c r="V2523" t="s">
        <v>3038</v>
      </c>
      <c r="Z2523" t="s">
        <v>4838</v>
      </c>
      <c r="AB2523">
        <f t="shared" si="314"/>
        <v>2022</v>
      </c>
      <c r="AC2523">
        <f t="shared" si="315"/>
        <v>12</v>
      </c>
      <c r="AD2523" t="str">
        <f t="shared" si="316"/>
        <v>Q3</v>
      </c>
      <c r="AE2523" t="str">
        <f t="shared" si="317"/>
        <v>FY22/23</v>
      </c>
      <c r="AF2523" t="str">
        <f t="shared" si="318"/>
        <v>WEST</v>
      </c>
    </row>
    <row r="2524" spans="1:32">
      <c r="A2524" t="s">
        <v>3594</v>
      </c>
      <c r="B2524" t="s">
        <v>3651</v>
      </c>
      <c r="C2524" t="str">
        <f t="shared" si="312"/>
        <v>SERVICE_CHARGE</v>
      </c>
      <c r="D2524" s="4">
        <v>44921</v>
      </c>
      <c r="E2524" t="str">
        <f t="shared" si="313"/>
        <v>YAMAHA</v>
      </c>
      <c r="F2524">
        <v>12101216</v>
      </c>
      <c r="G2524" s="19">
        <v>44921</v>
      </c>
      <c r="H2524" t="s">
        <v>76</v>
      </c>
      <c r="I2524" t="s">
        <v>77</v>
      </c>
      <c r="J2524">
        <v>1</v>
      </c>
      <c r="K2524">
        <v>1</v>
      </c>
      <c r="L2524">
        <v>1100</v>
      </c>
      <c r="M2524" t="s">
        <v>36</v>
      </c>
      <c r="N2524">
        <v>1.0900000000000001</v>
      </c>
      <c r="O2524">
        <v>1100</v>
      </c>
      <c r="P2524">
        <f t="shared" si="319"/>
        <v>1199</v>
      </c>
      <c r="Q2524" t="s">
        <v>3652</v>
      </c>
      <c r="R2524" t="s">
        <v>4417</v>
      </c>
      <c r="S2524" t="s">
        <v>25</v>
      </c>
      <c r="T2524">
        <v>906165</v>
      </c>
      <c r="U2524">
        <v>0</v>
      </c>
      <c r="V2524" t="s">
        <v>3038</v>
      </c>
      <c r="X2524" t="s">
        <v>4839</v>
      </c>
      <c r="Z2524" t="s">
        <v>4419</v>
      </c>
      <c r="AB2524">
        <f t="shared" si="314"/>
        <v>2022</v>
      </c>
      <c r="AC2524">
        <f t="shared" si="315"/>
        <v>12</v>
      </c>
      <c r="AD2524" t="str">
        <f t="shared" si="316"/>
        <v>Q3</v>
      </c>
      <c r="AE2524" t="str">
        <f t="shared" si="317"/>
        <v>FY22/23</v>
      </c>
      <c r="AF2524" t="str">
        <f t="shared" si="318"/>
        <v>NORTH</v>
      </c>
    </row>
    <row r="2525" spans="1:32">
      <c r="A2525" t="s">
        <v>3594</v>
      </c>
      <c r="B2525" t="s">
        <v>3672</v>
      </c>
      <c r="C2525" t="str">
        <f t="shared" si="312"/>
        <v>SPARES/OTHER</v>
      </c>
      <c r="D2525" s="4">
        <v>44923</v>
      </c>
      <c r="E2525" t="str">
        <f t="shared" si="313"/>
        <v>YAMAHA</v>
      </c>
      <c r="F2525">
        <v>14104365</v>
      </c>
      <c r="G2525" s="19">
        <v>44923</v>
      </c>
      <c r="H2525" t="s">
        <v>85</v>
      </c>
      <c r="I2525" t="s">
        <v>86</v>
      </c>
      <c r="J2525">
        <v>100</v>
      </c>
      <c r="K2525">
        <v>100</v>
      </c>
      <c r="L2525">
        <v>4867.26</v>
      </c>
      <c r="M2525" t="s">
        <v>36</v>
      </c>
      <c r="N2525">
        <v>1.0900000000000001</v>
      </c>
      <c r="O2525">
        <v>4867.26</v>
      </c>
      <c r="P2525">
        <f t="shared" si="319"/>
        <v>5305.3134000000009</v>
      </c>
      <c r="Q2525" t="s">
        <v>4053</v>
      </c>
      <c r="R2525" t="s">
        <v>4837</v>
      </c>
      <c r="S2525" t="s">
        <v>25</v>
      </c>
      <c r="T2525">
        <v>906166</v>
      </c>
      <c r="U2525">
        <v>1725</v>
      </c>
      <c r="V2525" t="s">
        <v>3041</v>
      </c>
      <c r="Y2525">
        <v>1072203</v>
      </c>
      <c r="Z2525" t="s">
        <v>4838</v>
      </c>
      <c r="AB2525">
        <f t="shared" si="314"/>
        <v>2022</v>
      </c>
      <c r="AC2525">
        <f t="shared" si="315"/>
        <v>12</v>
      </c>
      <c r="AD2525" t="str">
        <f t="shared" si="316"/>
        <v>Q3</v>
      </c>
      <c r="AE2525" t="str">
        <f t="shared" si="317"/>
        <v>FY22/23</v>
      </c>
      <c r="AF2525" t="str">
        <f t="shared" si="318"/>
        <v>WEST</v>
      </c>
    </row>
    <row r="2526" spans="1:32">
      <c r="A2526" t="s">
        <v>3594</v>
      </c>
      <c r="B2526" t="s">
        <v>3672</v>
      </c>
      <c r="C2526" t="str">
        <f t="shared" si="312"/>
        <v>SERVICE_CHARGE</v>
      </c>
      <c r="D2526" s="4">
        <v>44924</v>
      </c>
      <c r="E2526" t="str">
        <f t="shared" si="313"/>
        <v>YAMAHA</v>
      </c>
      <c r="F2526">
        <v>12101217</v>
      </c>
      <c r="G2526" s="19">
        <v>44924</v>
      </c>
      <c r="H2526" t="s">
        <v>76</v>
      </c>
      <c r="I2526" t="s">
        <v>77</v>
      </c>
      <c r="J2526">
        <v>1</v>
      </c>
      <c r="K2526">
        <v>1</v>
      </c>
      <c r="L2526">
        <v>4867.26</v>
      </c>
      <c r="M2526" t="s">
        <v>36</v>
      </c>
      <c r="N2526">
        <v>1.0900000000000001</v>
      </c>
      <c r="O2526">
        <v>4867.26</v>
      </c>
      <c r="P2526">
        <f t="shared" si="319"/>
        <v>5305.3134000000009</v>
      </c>
      <c r="Q2526" t="s">
        <v>4053</v>
      </c>
      <c r="R2526" t="s">
        <v>4837</v>
      </c>
      <c r="S2526" t="s">
        <v>25</v>
      </c>
      <c r="T2526">
        <v>906167</v>
      </c>
      <c r="U2526">
        <v>0</v>
      </c>
      <c r="V2526" t="s">
        <v>3038</v>
      </c>
      <c r="Z2526" t="s">
        <v>4838</v>
      </c>
      <c r="AB2526">
        <f t="shared" si="314"/>
        <v>2022</v>
      </c>
      <c r="AC2526">
        <f t="shared" si="315"/>
        <v>12</v>
      </c>
      <c r="AD2526" t="str">
        <f t="shared" si="316"/>
        <v>Q3</v>
      </c>
      <c r="AE2526" t="str">
        <f t="shared" si="317"/>
        <v>FY22/23</v>
      </c>
      <c r="AF2526" t="str">
        <f t="shared" si="318"/>
        <v>WEST</v>
      </c>
    </row>
    <row r="2527" spans="1:32">
      <c r="A2527" t="s">
        <v>3594</v>
      </c>
      <c r="B2527" t="s">
        <v>3672</v>
      </c>
      <c r="C2527" t="str">
        <f t="shared" si="312"/>
        <v>CONTRACT_FEE</v>
      </c>
      <c r="D2527" s="4">
        <v>44935</v>
      </c>
      <c r="E2527" t="str">
        <f t="shared" si="313"/>
        <v>YAMAHA</v>
      </c>
      <c r="F2527">
        <v>13100245</v>
      </c>
      <c r="G2527" s="19">
        <v>44935</v>
      </c>
      <c r="H2527" t="s">
        <v>76</v>
      </c>
      <c r="I2527" t="s">
        <v>77</v>
      </c>
      <c r="J2527">
        <v>1</v>
      </c>
      <c r="K2527">
        <v>1</v>
      </c>
      <c r="L2527">
        <v>4424.78</v>
      </c>
      <c r="M2527" t="s">
        <v>36</v>
      </c>
      <c r="N2527">
        <v>1.1200000000000001</v>
      </c>
      <c r="O2527">
        <v>4424.78</v>
      </c>
      <c r="P2527">
        <f t="shared" si="319"/>
        <v>4955.7536</v>
      </c>
      <c r="Q2527" t="s">
        <v>4053</v>
      </c>
      <c r="R2527" t="s">
        <v>4051</v>
      </c>
      <c r="S2527" t="s">
        <v>25</v>
      </c>
      <c r="T2527">
        <v>906169</v>
      </c>
      <c r="U2527">
        <v>0</v>
      </c>
      <c r="V2527" t="s">
        <v>3035</v>
      </c>
      <c r="Z2527" t="s">
        <v>4052</v>
      </c>
      <c r="AB2527">
        <f t="shared" si="314"/>
        <v>2023</v>
      </c>
      <c r="AC2527">
        <f t="shared" si="315"/>
        <v>1</v>
      </c>
      <c r="AD2527" t="str">
        <f t="shared" si="316"/>
        <v>Q4</v>
      </c>
      <c r="AE2527" t="str">
        <f t="shared" si="317"/>
        <v>FY22/23</v>
      </c>
      <c r="AF2527" t="str">
        <f t="shared" si="318"/>
        <v>WEST</v>
      </c>
    </row>
    <row r="2528" spans="1:32">
      <c r="A2528" t="s">
        <v>3594</v>
      </c>
      <c r="B2528" t="s">
        <v>3651</v>
      </c>
      <c r="C2528" t="str">
        <f t="shared" si="312"/>
        <v>SPARES/OTHER</v>
      </c>
      <c r="D2528" s="4">
        <v>44935</v>
      </c>
      <c r="E2528" t="str">
        <f t="shared" si="313"/>
        <v>PEMTRON</v>
      </c>
      <c r="F2528">
        <v>14104366</v>
      </c>
      <c r="G2528" s="19">
        <v>44935</v>
      </c>
      <c r="H2528" t="s">
        <v>1931</v>
      </c>
      <c r="I2528" t="s">
        <v>1932</v>
      </c>
      <c r="J2528">
        <v>1</v>
      </c>
      <c r="K2528">
        <v>1</v>
      </c>
      <c r="L2528">
        <v>0</v>
      </c>
      <c r="M2528" t="s">
        <v>36</v>
      </c>
      <c r="N2528">
        <v>1.1200000000000001</v>
      </c>
      <c r="O2528">
        <v>0</v>
      </c>
      <c r="P2528">
        <f t="shared" si="319"/>
        <v>0</v>
      </c>
      <c r="Q2528" t="s">
        <v>3652</v>
      </c>
      <c r="R2528" t="s">
        <v>4814</v>
      </c>
      <c r="S2528" t="s">
        <v>25</v>
      </c>
      <c r="T2528">
        <v>906168</v>
      </c>
      <c r="U2528">
        <v>3500</v>
      </c>
      <c r="V2528" t="s">
        <v>3041</v>
      </c>
      <c r="X2528" t="s">
        <v>4815</v>
      </c>
      <c r="Y2528">
        <v>1082151</v>
      </c>
      <c r="Z2528" t="s">
        <v>4816</v>
      </c>
      <c r="AB2528">
        <f t="shared" si="314"/>
        <v>2023</v>
      </c>
      <c r="AC2528">
        <f t="shared" si="315"/>
        <v>1</v>
      </c>
      <c r="AD2528" t="str">
        <f t="shared" si="316"/>
        <v>Q4</v>
      </c>
      <c r="AE2528" t="str">
        <f t="shared" si="317"/>
        <v>FY22/23</v>
      </c>
      <c r="AF2528" t="str">
        <f t="shared" si="318"/>
        <v>NORTH</v>
      </c>
    </row>
    <row r="2529" spans="1:32">
      <c r="A2529" t="s">
        <v>3594</v>
      </c>
      <c r="B2529" t="s">
        <v>3672</v>
      </c>
      <c r="C2529" t="str">
        <f t="shared" si="312"/>
        <v>SPARES/OTHER</v>
      </c>
      <c r="D2529" s="4">
        <v>44936</v>
      </c>
      <c r="E2529" t="str">
        <f t="shared" si="313"/>
        <v>YAMAHA</v>
      </c>
      <c r="F2529">
        <v>10100085</v>
      </c>
      <c r="G2529" s="19">
        <v>44936</v>
      </c>
      <c r="H2529" t="s">
        <v>76</v>
      </c>
      <c r="I2529" t="s">
        <v>77</v>
      </c>
      <c r="J2529">
        <v>1</v>
      </c>
      <c r="K2529">
        <v>1</v>
      </c>
      <c r="L2529">
        <v>3143.36</v>
      </c>
      <c r="M2529" t="s">
        <v>36</v>
      </c>
      <c r="N2529">
        <v>1.1200000000000001</v>
      </c>
      <c r="O2529">
        <v>3143.36</v>
      </c>
      <c r="P2529">
        <f t="shared" si="319"/>
        <v>3520.5632000000005</v>
      </c>
      <c r="Q2529" t="s">
        <v>4053</v>
      </c>
      <c r="R2529" t="s">
        <v>4455</v>
      </c>
      <c r="S2529" t="s">
        <v>25</v>
      </c>
      <c r="T2529">
        <v>301579</v>
      </c>
      <c r="U2529">
        <v>0</v>
      </c>
      <c r="V2529" t="s">
        <v>4840</v>
      </c>
      <c r="Z2529" t="s">
        <v>4456</v>
      </c>
      <c r="AB2529">
        <f t="shared" si="314"/>
        <v>2023</v>
      </c>
      <c r="AC2529">
        <f t="shared" si="315"/>
        <v>1</v>
      </c>
      <c r="AD2529" t="str">
        <f t="shared" si="316"/>
        <v>Q4</v>
      </c>
      <c r="AE2529" t="str">
        <f t="shared" si="317"/>
        <v>FY22/23</v>
      </c>
      <c r="AF2529" t="str">
        <f t="shared" si="318"/>
        <v>WEST</v>
      </c>
    </row>
    <row r="2530" spans="1:32">
      <c r="A2530" t="s">
        <v>3594</v>
      </c>
      <c r="B2530" t="s">
        <v>3656</v>
      </c>
      <c r="C2530" t="str">
        <f t="shared" si="312"/>
        <v>CONTRACT_FEE</v>
      </c>
      <c r="D2530" s="4">
        <v>44936</v>
      </c>
      <c r="E2530" t="str">
        <f t="shared" si="313"/>
        <v>YAMAHA</v>
      </c>
      <c r="F2530">
        <v>13100246</v>
      </c>
      <c r="G2530" s="19">
        <v>44936</v>
      </c>
      <c r="H2530" t="s">
        <v>76</v>
      </c>
      <c r="I2530" t="s">
        <v>77</v>
      </c>
      <c r="J2530">
        <v>1</v>
      </c>
      <c r="K2530">
        <v>1</v>
      </c>
      <c r="L2530">
        <v>17699.12</v>
      </c>
      <c r="M2530" t="s">
        <v>36</v>
      </c>
      <c r="N2530">
        <v>1.1200000000000001</v>
      </c>
      <c r="O2530">
        <v>17699.12</v>
      </c>
      <c r="P2530">
        <f t="shared" si="319"/>
        <v>19823.0144</v>
      </c>
      <c r="Q2530" t="s">
        <v>4187</v>
      </c>
      <c r="R2530" t="s">
        <v>3910</v>
      </c>
      <c r="S2530" t="s">
        <v>25</v>
      </c>
      <c r="T2530">
        <v>906171</v>
      </c>
      <c r="U2530">
        <v>0</v>
      </c>
      <c r="V2530" t="s">
        <v>3035</v>
      </c>
      <c r="Z2530" t="s">
        <v>3912</v>
      </c>
      <c r="AB2530">
        <f t="shared" si="314"/>
        <v>2023</v>
      </c>
      <c r="AC2530">
        <f t="shared" si="315"/>
        <v>1</v>
      </c>
      <c r="AD2530" t="str">
        <f t="shared" si="316"/>
        <v>Q4</v>
      </c>
      <c r="AE2530" t="str">
        <f t="shared" si="317"/>
        <v>FY22/23</v>
      </c>
      <c r="AF2530" t="str">
        <f t="shared" si="318"/>
        <v>WEST</v>
      </c>
    </row>
    <row r="2531" spans="1:32">
      <c r="A2531" t="s">
        <v>3594</v>
      </c>
      <c r="B2531" t="s">
        <v>3646</v>
      </c>
      <c r="C2531" t="str">
        <f t="shared" si="312"/>
        <v>SPARES/OTHER</v>
      </c>
      <c r="D2531" s="4">
        <v>44937</v>
      </c>
      <c r="E2531" t="str">
        <f t="shared" si="313"/>
        <v>YAMAHA</v>
      </c>
      <c r="F2531">
        <v>10100086</v>
      </c>
      <c r="G2531" s="19">
        <v>44937</v>
      </c>
      <c r="H2531" t="s">
        <v>76</v>
      </c>
      <c r="I2531" t="s">
        <v>77</v>
      </c>
      <c r="J2531">
        <v>1</v>
      </c>
      <c r="K2531">
        <v>1</v>
      </c>
      <c r="L2531">
        <v>136974.34</v>
      </c>
      <c r="M2531" t="s">
        <v>36</v>
      </c>
      <c r="N2531">
        <v>1.1200000000000001</v>
      </c>
      <c r="O2531">
        <v>136974.34</v>
      </c>
      <c r="P2531">
        <f t="shared" si="319"/>
        <v>153411.26080000002</v>
      </c>
      <c r="Q2531" t="s">
        <v>4058</v>
      </c>
      <c r="R2531" t="s">
        <v>4841</v>
      </c>
      <c r="S2531" t="s">
        <v>25</v>
      </c>
      <c r="T2531">
        <v>301580</v>
      </c>
      <c r="U2531">
        <v>0</v>
      </c>
      <c r="V2531" t="s">
        <v>4840</v>
      </c>
      <c r="Z2531" t="s">
        <v>4842</v>
      </c>
      <c r="AB2531">
        <f t="shared" si="314"/>
        <v>2023</v>
      </c>
      <c r="AC2531">
        <f t="shared" si="315"/>
        <v>1</v>
      </c>
      <c r="AD2531" t="str">
        <f t="shared" si="316"/>
        <v>Q4</v>
      </c>
      <c r="AE2531" t="str">
        <f t="shared" si="317"/>
        <v>FY22/23</v>
      </c>
      <c r="AF2531" t="str">
        <f t="shared" si="318"/>
        <v>EAST</v>
      </c>
    </row>
    <row r="2532" spans="1:32">
      <c r="A2532" t="s">
        <v>3594</v>
      </c>
      <c r="B2532" t="s">
        <v>3646</v>
      </c>
      <c r="C2532" t="str">
        <f t="shared" si="312"/>
        <v>SPARES/OTHER</v>
      </c>
      <c r="D2532" s="4">
        <v>44937</v>
      </c>
      <c r="E2532" t="str">
        <f t="shared" si="313"/>
        <v>YAMAHA</v>
      </c>
      <c r="F2532">
        <v>14104367</v>
      </c>
      <c r="G2532" s="19">
        <v>44937</v>
      </c>
      <c r="H2532" t="s">
        <v>31</v>
      </c>
      <c r="I2532" t="s">
        <v>32</v>
      </c>
      <c r="J2532">
        <v>5</v>
      </c>
      <c r="K2532">
        <v>5</v>
      </c>
      <c r="L2532">
        <v>3225.66</v>
      </c>
      <c r="M2532" t="s">
        <v>36</v>
      </c>
      <c r="N2532">
        <v>1.1200000000000001</v>
      </c>
      <c r="O2532">
        <v>3225.66</v>
      </c>
      <c r="P2532">
        <f t="shared" si="319"/>
        <v>3612.7392</v>
      </c>
      <c r="Q2532" t="s">
        <v>4058</v>
      </c>
      <c r="R2532" t="s">
        <v>4843</v>
      </c>
      <c r="S2532" t="s">
        <v>25</v>
      </c>
      <c r="T2532">
        <v>906172</v>
      </c>
      <c r="U2532">
        <v>1615.19</v>
      </c>
      <c r="V2532" t="s">
        <v>3041</v>
      </c>
      <c r="Y2532">
        <v>1084119</v>
      </c>
      <c r="Z2532" t="s">
        <v>4844</v>
      </c>
      <c r="AB2532">
        <f t="shared" si="314"/>
        <v>2023</v>
      </c>
      <c r="AC2532">
        <f t="shared" si="315"/>
        <v>1</v>
      </c>
      <c r="AD2532" t="str">
        <f t="shared" si="316"/>
        <v>Q4</v>
      </c>
      <c r="AE2532" t="str">
        <f t="shared" si="317"/>
        <v>FY22/23</v>
      </c>
      <c r="AF2532" t="str">
        <f t="shared" si="318"/>
        <v>EAST</v>
      </c>
    </row>
    <row r="2533" spans="1:32">
      <c r="A2533" t="s">
        <v>3594</v>
      </c>
      <c r="B2533" t="s">
        <v>3651</v>
      </c>
      <c r="C2533" t="str">
        <f t="shared" si="312"/>
        <v>SERVICE_CHARGE</v>
      </c>
      <c r="D2533" s="4">
        <v>44939</v>
      </c>
      <c r="E2533" t="str">
        <f t="shared" si="313"/>
        <v>HELLER</v>
      </c>
      <c r="F2533">
        <v>12101218</v>
      </c>
      <c r="G2533" s="19">
        <v>44939</v>
      </c>
      <c r="H2533" t="s">
        <v>105</v>
      </c>
      <c r="I2533" t="s">
        <v>77</v>
      </c>
      <c r="J2533">
        <v>1</v>
      </c>
      <c r="K2533">
        <v>1</v>
      </c>
      <c r="L2533">
        <v>189008.85</v>
      </c>
      <c r="M2533" t="s">
        <v>36</v>
      </c>
      <c r="N2533">
        <v>1.1200000000000001</v>
      </c>
      <c r="O2533">
        <v>189008.85</v>
      </c>
      <c r="P2533">
        <f t="shared" si="319"/>
        <v>211689.91200000004</v>
      </c>
      <c r="Q2533" t="s">
        <v>3652</v>
      </c>
      <c r="R2533" t="s">
        <v>4427</v>
      </c>
      <c r="S2533" t="s">
        <v>25</v>
      </c>
      <c r="T2533">
        <v>906170</v>
      </c>
      <c r="U2533">
        <v>0</v>
      </c>
      <c r="V2533" t="s">
        <v>3038</v>
      </c>
      <c r="X2533">
        <v>69885</v>
      </c>
      <c r="Z2533" t="s">
        <v>4429</v>
      </c>
      <c r="AB2533">
        <f t="shared" si="314"/>
        <v>2023</v>
      </c>
      <c r="AC2533">
        <f t="shared" si="315"/>
        <v>1</v>
      </c>
      <c r="AD2533" t="str">
        <f t="shared" si="316"/>
        <v>Q4</v>
      </c>
      <c r="AE2533" t="str">
        <f t="shared" si="317"/>
        <v>FY22/23</v>
      </c>
      <c r="AF2533" t="str">
        <f t="shared" si="318"/>
        <v>NORTH</v>
      </c>
    </row>
    <row r="2534" spans="1:32">
      <c r="A2534" t="s">
        <v>3594</v>
      </c>
      <c r="B2534" t="s">
        <v>3672</v>
      </c>
      <c r="C2534" t="str">
        <f t="shared" si="312"/>
        <v>FEEDER</v>
      </c>
      <c r="D2534" s="4">
        <v>44944</v>
      </c>
      <c r="E2534" t="str">
        <f t="shared" si="313"/>
        <v>YAMAHA</v>
      </c>
      <c r="F2534">
        <v>14104368</v>
      </c>
      <c r="G2534" s="19">
        <v>44944</v>
      </c>
      <c r="H2534" t="s">
        <v>37</v>
      </c>
      <c r="I2534" t="s">
        <v>38</v>
      </c>
      <c r="J2534">
        <v>30</v>
      </c>
      <c r="K2534">
        <v>30</v>
      </c>
      <c r="L2534">
        <v>79646.02</v>
      </c>
      <c r="M2534" t="s">
        <v>36</v>
      </c>
      <c r="N2534">
        <v>1.1200000000000001</v>
      </c>
      <c r="O2534">
        <v>79646.02</v>
      </c>
      <c r="P2534">
        <f t="shared" si="319"/>
        <v>89203.54240000002</v>
      </c>
      <c r="Q2534" t="s">
        <v>4053</v>
      </c>
      <c r="R2534" t="s">
        <v>4845</v>
      </c>
      <c r="S2534" t="s">
        <v>25</v>
      </c>
      <c r="T2534">
        <v>906175</v>
      </c>
      <c r="U2534">
        <v>73177.98</v>
      </c>
      <c r="V2534" t="s">
        <v>3041</v>
      </c>
      <c r="Y2534">
        <v>1096121</v>
      </c>
      <c r="Z2534" t="s">
        <v>4846</v>
      </c>
      <c r="AB2534">
        <f t="shared" si="314"/>
        <v>2023</v>
      </c>
      <c r="AC2534">
        <f t="shared" si="315"/>
        <v>1</v>
      </c>
      <c r="AD2534" t="str">
        <f t="shared" si="316"/>
        <v>Q4</v>
      </c>
      <c r="AE2534" t="str">
        <f t="shared" si="317"/>
        <v>FY22/23</v>
      </c>
      <c r="AF2534" t="str">
        <f t="shared" si="318"/>
        <v>WEST</v>
      </c>
    </row>
    <row r="2535" spans="1:32">
      <c r="A2535" t="s">
        <v>3594</v>
      </c>
      <c r="B2535" t="s">
        <v>3672</v>
      </c>
      <c r="C2535" t="str">
        <f t="shared" si="312"/>
        <v>FEEDER</v>
      </c>
      <c r="D2535" s="4">
        <v>44944</v>
      </c>
      <c r="E2535" t="str">
        <f t="shared" si="313"/>
        <v>YAMAHA</v>
      </c>
      <c r="F2535">
        <v>14104368</v>
      </c>
      <c r="G2535" s="19">
        <v>44944</v>
      </c>
      <c r="H2535" t="s">
        <v>70</v>
      </c>
      <c r="I2535" t="s">
        <v>71</v>
      </c>
      <c r="J2535">
        <v>5</v>
      </c>
      <c r="K2535">
        <v>5</v>
      </c>
      <c r="L2535">
        <v>19026.55</v>
      </c>
      <c r="M2535" t="s">
        <v>36</v>
      </c>
      <c r="N2535">
        <v>1.1200000000000001</v>
      </c>
      <c r="O2535">
        <v>19026.55</v>
      </c>
      <c r="P2535">
        <f t="shared" si="319"/>
        <v>21309.736000000001</v>
      </c>
      <c r="Q2535" t="s">
        <v>4053</v>
      </c>
      <c r="R2535" t="s">
        <v>4845</v>
      </c>
      <c r="S2535" t="s">
        <v>25</v>
      </c>
      <c r="T2535">
        <v>906175</v>
      </c>
      <c r="U2535">
        <v>13814.82</v>
      </c>
      <c r="V2535" t="s">
        <v>3041</v>
      </c>
      <c r="Y2535">
        <v>1096121</v>
      </c>
      <c r="Z2535" t="s">
        <v>4846</v>
      </c>
      <c r="AB2535">
        <f t="shared" si="314"/>
        <v>2023</v>
      </c>
      <c r="AC2535">
        <f t="shared" si="315"/>
        <v>1</v>
      </c>
      <c r="AD2535" t="str">
        <f t="shared" si="316"/>
        <v>Q4</v>
      </c>
      <c r="AE2535" t="str">
        <f t="shared" si="317"/>
        <v>FY22/23</v>
      </c>
      <c r="AF2535" t="str">
        <f t="shared" si="318"/>
        <v>WEST</v>
      </c>
    </row>
    <row r="2536" spans="1:32">
      <c r="A2536" t="s">
        <v>3594</v>
      </c>
      <c r="B2536" t="s">
        <v>3672</v>
      </c>
      <c r="C2536" t="str">
        <f t="shared" si="312"/>
        <v>FEEDER</v>
      </c>
      <c r="D2536" s="4">
        <v>44944</v>
      </c>
      <c r="E2536" t="str">
        <f t="shared" si="313"/>
        <v>YAMAHA</v>
      </c>
      <c r="F2536">
        <v>14104368</v>
      </c>
      <c r="G2536" s="19">
        <v>44944</v>
      </c>
      <c r="H2536" t="s">
        <v>72</v>
      </c>
      <c r="I2536" t="s">
        <v>73</v>
      </c>
      <c r="J2536">
        <v>2</v>
      </c>
      <c r="K2536">
        <v>2</v>
      </c>
      <c r="L2536">
        <v>7964.6</v>
      </c>
      <c r="M2536" t="s">
        <v>36</v>
      </c>
      <c r="N2536">
        <v>1.1200000000000001</v>
      </c>
      <c r="O2536">
        <v>7964.6</v>
      </c>
      <c r="P2536">
        <f t="shared" si="319"/>
        <v>8920.3520000000008</v>
      </c>
      <c r="Q2536" t="s">
        <v>4053</v>
      </c>
      <c r="R2536" t="s">
        <v>4845</v>
      </c>
      <c r="S2536" t="s">
        <v>25</v>
      </c>
      <c r="T2536">
        <v>906175</v>
      </c>
      <c r="U2536">
        <v>5787.06</v>
      </c>
      <c r="V2536" t="s">
        <v>3041</v>
      </c>
      <c r="Y2536">
        <v>1096121</v>
      </c>
      <c r="Z2536" t="s">
        <v>4846</v>
      </c>
      <c r="AB2536">
        <f t="shared" si="314"/>
        <v>2023</v>
      </c>
      <c r="AC2536">
        <f t="shared" si="315"/>
        <v>1</v>
      </c>
      <c r="AD2536" t="str">
        <f t="shared" si="316"/>
        <v>Q4</v>
      </c>
      <c r="AE2536" t="str">
        <f t="shared" si="317"/>
        <v>FY22/23</v>
      </c>
      <c r="AF2536" t="str">
        <f t="shared" si="318"/>
        <v>WEST</v>
      </c>
    </row>
    <row r="2537" spans="1:32">
      <c r="A2537" t="s">
        <v>3594</v>
      </c>
      <c r="B2537" t="s">
        <v>22</v>
      </c>
      <c r="C2537" t="str">
        <f t="shared" si="312"/>
        <v>CONTRACT_FEE</v>
      </c>
      <c r="D2537" s="4">
        <v>44954</v>
      </c>
      <c r="E2537" t="str">
        <f t="shared" si="313"/>
        <v>OTHERS</v>
      </c>
      <c r="F2537">
        <v>13100247</v>
      </c>
      <c r="G2537" s="19">
        <v>44954</v>
      </c>
      <c r="H2537" t="s">
        <v>1390</v>
      </c>
      <c r="I2537" t="s">
        <v>77</v>
      </c>
      <c r="J2537">
        <v>1</v>
      </c>
      <c r="K2537">
        <v>1</v>
      </c>
      <c r="L2537">
        <v>11061.78</v>
      </c>
      <c r="M2537" t="s">
        <v>36</v>
      </c>
      <c r="N2537">
        <v>1.1200000000000001</v>
      </c>
      <c r="O2537">
        <v>11061.78</v>
      </c>
      <c r="P2537">
        <f t="shared" si="319"/>
        <v>12389.193600000002</v>
      </c>
      <c r="Q2537" t="s">
        <v>41</v>
      </c>
      <c r="R2537" t="s">
        <v>2946</v>
      </c>
      <c r="S2537" t="s">
        <v>25</v>
      </c>
      <c r="T2537">
        <v>906177</v>
      </c>
      <c r="U2537">
        <v>0</v>
      </c>
      <c r="V2537" t="s">
        <v>3035</v>
      </c>
      <c r="X2537" t="s">
        <v>3516</v>
      </c>
      <c r="Z2537" t="s">
        <v>2947</v>
      </c>
      <c r="AB2537">
        <f t="shared" si="314"/>
        <v>2023</v>
      </c>
      <c r="AC2537">
        <f t="shared" si="315"/>
        <v>1</v>
      </c>
      <c r="AD2537" t="str">
        <f t="shared" si="316"/>
        <v>Q4</v>
      </c>
      <c r="AE2537" t="str">
        <f t="shared" si="317"/>
        <v>FY22/23</v>
      </c>
      <c r="AF2537" t="str">
        <f t="shared" si="318"/>
        <v>SOUTH</v>
      </c>
    </row>
    <row r="2538" spans="1:32">
      <c r="A2538" t="s">
        <v>3594</v>
      </c>
      <c r="B2538" t="s">
        <v>22</v>
      </c>
      <c r="C2538" t="str">
        <f t="shared" si="312"/>
        <v>SPARES/OTHER</v>
      </c>
      <c r="D2538" s="4">
        <v>44957</v>
      </c>
      <c r="E2538" t="str">
        <f t="shared" si="313"/>
        <v>YAMAHA</v>
      </c>
      <c r="F2538">
        <v>14104369</v>
      </c>
      <c r="G2538" s="19">
        <v>44957</v>
      </c>
      <c r="H2538" t="s">
        <v>2455</v>
      </c>
      <c r="I2538" t="s">
        <v>2456</v>
      </c>
      <c r="J2538">
        <v>2</v>
      </c>
      <c r="K2538">
        <v>2</v>
      </c>
      <c r="L2538">
        <v>3716.8</v>
      </c>
      <c r="M2538" t="s">
        <v>36</v>
      </c>
      <c r="N2538">
        <v>1.1200000000000001</v>
      </c>
      <c r="O2538">
        <v>3716.8</v>
      </c>
      <c r="P2538">
        <f t="shared" si="319"/>
        <v>4162.8160000000007</v>
      </c>
      <c r="Q2538" t="s">
        <v>41</v>
      </c>
      <c r="R2538" t="s">
        <v>3050</v>
      </c>
      <c r="S2538" t="s">
        <v>25</v>
      </c>
      <c r="T2538">
        <v>906178</v>
      </c>
      <c r="U2538">
        <v>2030</v>
      </c>
      <c r="V2538" t="s">
        <v>3041</v>
      </c>
      <c r="Y2538">
        <v>1114105</v>
      </c>
      <c r="Z2538" t="s">
        <v>3052</v>
      </c>
      <c r="AB2538">
        <f t="shared" si="314"/>
        <v>2023</v>
      </c>
      <c r="AC2538">
        <f t="shared" si="315"/>
        <v>1</v>
      </c>
      <c r="AD2538" t="str">
        <f t="shared" si="316"/>
        <v>Q4</v>
      </c>
      <c r="AE2538" t="str">
        <f t="shared" si="317"/>
        <v>FY22/23</v>
      </c>
      <c r="AF2538" t="str">
        <f t="shared" si="318"/>
        <v>SOUTH</v>
      </c>
    </row>
    <row r="2539" spans="1:32">
      <c r="A2539" t="s">
        <v>3594</v>
      </c>
      <c r="B2539" t="s">
        <v>22</v>
      </c>
      <c r="C2539" t="str">
        <f t="shared" si="312"/>
        <v>SPARES/OTHER</v>
      </c>
      <c r="D2539" s="4">
        <v>44957</v>
      </c>
      <c r="E2539" t="str">
        <f t="shared" si="313"/>
        <v>YAMAHA</v>
      </c>
      <c r="F2539">
        <v>14104369</v>
      </c>
      <c r="G2539" s="19">
        <v>44957</v>
      </c>
      <c r="H2539" t="s">
        <v>1603</v>
      </c>
      <c r="I2539" t="s">
        <v>1604</v>
      </c>
      <c r="J2539">
        <v>2</v>
      </c>
      <c r="K2539">
        <v>2</v>
      </c>
      <c r="L2539">
        <v>14159.3</v>
      </c>
      <c r="M2539" t="s">
        <v>36</v>
      </c>
      <c r="N2539">
        <v>1.1200000000000001</v>
      </c>
      <c r="O2539">
        <v>14159.3</v>
      </c>
      <c r="P2539">
        <f t="shared" si="319"/>
        <v>15858.416000000001</v>
      </c>
      <c r="Q2539" t="s">
        <v>41</v>
      </c>
      <c r="R2539" t="s">
        <v>3050</v>
      </c>
      <c r="S2539" t="s">
        <v>25</v>
      </c>
      <c r="T2539">
        <v>906178</v>
      </c>
      <c r="U2539">
        <v>10234</v>
      </c>
      <c r="V2539" t="s">
        <v>3041</v>
      </c>
      <c r="Y2539">
        <v>1114105</v>
      </c>
      <c r="Z2539" t="s">
        <v>3052</v>
      </c>
      <c r="AB2539">
        <f t="shared" si="314"/>
        <v>2023</v>
      </c>
      <c r="AC2539">
        <f t="shared" si="315"/>
        <v>1</v>
      </c>
      <c r="AD2539" t="str">
        <f t="shared" si="316"/>
        <v>Q4</v>
      </c>
      <c r="AE2539" t="str">
        <f t="shared" si="317"/>
        <v>FY22/23</v>
      </c>
      <c r="AF2539" t="str">
        <f t="shared" si="318"/>
        <v>SOUTH</v>
      </c>
    </row>
    <row r="2540" spans="1:32">
      <c r="A2540" t="s">
        <v>3594</v>
      </c>
      <c r="B2540" t="s">
        <v>22</v>
      </c>
      <c r="C2540" t="str">
        <f t="shared" si="312"/>
        <v>SPARES/OTHER</v>
      </c>
      <c r="D2540" s="4">
        <v>44957</v>
      </c>
      <c r="E2540" t="str">
        <f t="shared" si="313"/>
        <v>YAMAHA</v>
      </c>
      <c r="F2540">
        <v>14104369</v>
      </c>
      <c r="G2540" s="19">
        <v>44957</v>
      </c>
      <c r="H2540" t="s">
        <v>2465</v>
      </c>
      <c r="I2540" t="s">
        <v>1431</v>
      </c>
      <c r="J2540">
        <v>2</v>
      </c>
      <c r="K2540">
        <v>2</v>
      </c>
      <c r="L2540">
        <v>973.44</v>
      </c>
      <c r="M2540" t="s">
        <v>36</v>
      </c>
      <c r="N2540">
        <v>1.1200000000000001</v>
      </c>
      <c r="O2540">
        <v>973.44</v>
      </c>
      <c r="P2540">
        <f t="shared" si="319"/>
        <v>1090.2528000000002</v>
      </c>
      <c r="Q2540" t="s">
        <v>41</v>
      </c>
      <c r="R2540" t="s">
        <v>3050</v>
      </c>
      <c r="S2540" t="s">
        <v>25</v>
      </c>
      <c r="T2540">
        <v>906178</v>
      </c>
      <c r="U2540">
        <v>526</v>
      </c>
      <c r="V2540" t="s">
        <v>3041</v>
      </c>
      <c r="Y2540">
        <v>1114105</v>
      </c>
      <c r="Z2540" t="s">
        <v>3052</v>
      </c>
      <c r="AB2540">
        <f t="shared" si="314"/>
        <v>2023</v>
      </c>
      <c r="AC2540">
        <f t="shared" si="315"/>
        <v>1</v>
      </c>
      <c r="AD2540" t="str">
        <f t="shared" si="316"/>
        <v>Q4</v>
      </c>
      <c r="AE2540" t="str">
        <f t="shared" si="317"/>
        <v>FY22/23</v>
      </c>
      <c r="AF2540" t="str">
        <f t="shared" si="318"/>
        <v>SOUTH</v>
      </c>
    </row>
    <row r="2541" spans="1:32">
      <c r="A2541" t="s">
        <v>3594</v>
      </c>
      <c r="B2541" t="s">
        <v>22</v>
      </c>
      <c r="C2541" t="str">
        <f t="shared" si="312"/>
        <v>SPARES/OTHER</v>
      </c>
      <c r="D2541" s="4">
        <v>44957</v>
      </c>
      <c r="E2541" t="str">
        <f t="shared" si="313"/>
        <v>YAMAHA</v>
      </c>
      <c r="F2541">
        <v>14104369</v>
      </c>
      <c r="G2541" s="19">
        <v>44957</v>
      </c>
      <c r="H2541" t="s">
        <v>1430</v>
      </c>
      <c r="I2541" t="s">
        <v>1431</v>
      </c>
      <c r="J2541">
        <v>2</v>
      </c>
      <c r="K2541">
        <v>2</v>
      </c>
      <c r="L2541">
        <v>353.98</v>
      </c>
      <c r="M2541" t="s">
        <v>36</v>
      </c>
      <c r="N2541">
        <v>1.1200000000000001</v>
      </c>
      <c r="O2541">
        <v>353.98</v>
      </c>
      <c r="P2541">
        <f t="shared" si="319"/>
        <v>396.45760000000007</v>
      </c>
      <c r="Q2541" t="s">
        <v>41</v>
      </c>
      <c r="R2541" t="s">
        <v>3050</v>
      </c>
      <c r="S2541" t="s">
        <v>25</v>
      </c>
      <c r="T2541">
        <v>906178</v>
      </c>
      <c r="U2541">
        <v>184</v>
      </c>
      <c r="V2541" t="s">
        <v>3041</v>
      </c>
      <c r="Y2541">
        <v>1114105</v>
      </c>
      <c r="Z2541" t="s">
        <v>3052</v>
      </c>
      <c r="AB2541">
        <f t="shared" si="314"/>
        <v>2023</v>
      </c>
      <c r="AC2541">
        <f t="shared" si="315"/>
        <v>1</v>
      </c>
      <c r="AD2541" t="str">
        <f t="shared" si="316"/>
        <v>Q4</v>
      </c>
      <c r="AE2541" t="str">
        <f t="shared" si="317"/>
        <v>FY22/23</v>
      </c>
      <c r="AF2541" t="str">
        <f t="shared" si="318"/>
        <v>SOUTH</v>
      </c>
    </row>
    <row r="2542" spans="1:32">
      <c r="A2542" t="s">
        <v>3594</v>
      </c>
      <c r="B2542" t="s">
        <v>22</v>
      </c>
      <c r="C2542" t="str">
        <f t="shared" si="312"/>
        <v>SPARES/OTHER</v>
      </c>
      <c r="D2542" s="4">
        <v>44957</v>
      </c>
      <c r="E2542" t="str">
        <f t="shared" si="313"/>
        <v>OTHERS</v>
      </c>
      <c r="F2542">
        <v>14104369</v>
      </c>
      <c r="G2542" s="19">
        <v>44957</v>
      </c>
      <c r="H2542" t="s">
        <v>3218</v>
      </c>
      <c r="I2542" t="s">
        <v>3219</v>
      </c>
      <c r="J2542">
        <v>4</v>
      </c>
      <c r="K2542">
        <v>4</v>
      </c>
      <c r="L2542">
        <v>816.52</v>
      </c>
      <c r="M2542" t="s">
        <v>36</v>
      </c>
      <c r="N2542">
        <v>1.1200000000000001</v>
      </c>
      <c r="O2542">
        <v>816.52</v>
      </c>
      <c r="P2542">
        <f t="shared" si="319"/>
        <v>914.50240000000008</v>
      </c>
      <c r="Q2542" t="s">
        <v>41</v>
      </c>
      <c r="R2542" t="s">
        <v>3050</v>
      </c>
      <c r="S2542" t="s">
        <v>25</v>
      </c>
      <c r="T2542">
        <v>906178</v>
      </c>
      <c r="U2542">
        <v>318.60000000000002</v>
      </c>
      <c r="V2542" t="s">
        <v>3041</v>
      </c>
      <c r="Y2542">
        <v>1114105</v>
      </c>
      <c r="Z2542" t="s">
        <v>3052</v>
      </c>
      <c r="AB2542">
        <f t="shared" si="314"/>
        <v>2023</v>
      </c>
      <c r="AC2542">
        <f t="shared" si="315"/>
        <v>1</v>
      </c>
      <c r="AD2542" t="str">
        <f t="shared" si="316"/>
        <v>Q4</v>
      </c>
      <c r="AE2542" t="str">
        <f t="shared" si="317"/>
        <v>FY22/23</v>
      </c>
      <c r="AF2542" t="str">
        <f t="shared" si="318"/>
        <v>SOUTH</v>
      </c>
    </row>
    <row r="2543" spans="1:32">
      <c r="A2543" t="s">
        <v>3594</v>
      </c>
      <c r="B2543" t="s">
        <v>22</v>
      </c>
      <c r="C2543" t="str">
        <f t="shared" si="312"/>
        <v>SPARES/OTHER</v>
      </c>
      <c r="D2543" s="4">
        <v>44957</v>
      </c>
      <c r="E2543" t="str">
        <f t="shared" si="313"/>
        <v>YAMAHA</v>
      </c>
      <c r="F2543">
        <v>14104369</v>
      </c>
      <c r="G2543" s="19">
        <v>44957</v>
      </c>
      <c r="H2543" t="s">
        <v>1167</v>
      </c>
      <c r="I2543" t="s">
        <v>1168</v>
      </c>
      <c r="J2543">
        <v>6</v>
      </c>
      <c r="K2543">
        <v>6</v>
      </c>
      <c r="L2543">
        <v>23893.8</v>
      </c>
      <c r="M2543" t="s">
        <v>36</v>
      </c>
      <c r="N2543">
        <v>1.1200000000000001</v>
      </c>
      <c r="O2543">
        <v>23893.8</v>
      </c>
      <c r="P2543">
        <f t="shared" si="319"/>
        <v>26761.056</v>
      </c>
      <c r="Q2543" t="s">
        <v>41</v>
      </c>
      <c r="R2543" t="s">
        <v>3050</v>
      </c>
      <c r="S2543" t="s">
        <v>25</v>
      </c>
      <c r="T2543">
        <v>906178</v>
      </c>
      <c r="U2543">
        <v>14125.2</v>
      </c>
      <c r="V2543" t="s">
        <v>3041</v>
      </c>
      <c r="Y2543">
        <v>1114105</v>
      </c>
      <c r="Z2543" t="s">
        <v>3052</v>
      </c>
      <c r="AB2543">
        <f t="shared" si="314"/>
        <v>2023</v>
      </c>
      <c r="AC2543">
        <f t="shared" si="315"/>
        <v>1</v>
      </c>
      <c r="AD2543" t="str">
        <f t="shared" si="316"/>
        <v>Q4</v>
      </c>
      <c r="AE2543" t="str">
        <f t="shared" si="317"/>
        <v>FY22/23</v>
      </c>
      <c r="AF2543" t="str">
        <f t="shared" si="318"/>
        <v>SOUTH</v>
      </c>
    </row>
    <row r="2544" spans="1:32">
      <c r="A2544" t="s">
        <v>3594</v>
      </c>
      <c r="B2544" t="s">
        <v>22</v>
      </c>
      <c r="C2544" t="str">
        <f t="shared" si="312"/>
        <v>SPARES/OTHER</v>
      </c>
      <c r="D2544" s="4">
        <v>44957</v>
      </c>
      <c r="E2544" t="str">
        <f t="shared" si="313"/>
        <v>YAMAHA</v>
      </c>
      <c r="F2544">
        <v>14104369</v>
      </c>
      <c r="G2544" s="19">
        <v>44957</v>
      </c>
      <c r="H2544" t="s">
        <v>1167</v>
      </c>
      <c r="I2544" t="s">
        <v>1168</v>
      </c>
      <c r="J2544">
        <v>5</v>
      </c>
      <c r="K2544">
        <v>5</v>
      </c>
      <c r="L2544">
        <v>19911.5</v>
      </c>
      <c r="M2544" t="s">
        <v>36</v>
      </c>
      <c r="N2544">
        <v>1.1200000000000001</v>
      </c>
      <c r="O2544">
        <v>19911.5</v>
      </c>
      <c r="P2544">
        <f t="shared" si="319"/>
        <v>22300.880000000001</v>
      </c>
      <c r="Q2544" t="s">
        <v>41</v>
      </c>
      <c r="R2544" t="s">
        <v>3050</v>
      </c>
      <c r="S2544" t="s">
        <v>25</v>
      </c>
      <c r="T2544">
        <v>906178</v>
      </c>
      <c r="U2544">
        <v>11771</v>
      </c>
      <c r="V2544" t="s">
        <v>3041</v>
      </c>
      <c r="Y2544">
        <v>1114105</v>
      </c>
      <c r="Z2544" t="s">
        <v>3052</v>
      </c>
      <c r="AB2544">
        <f t="shared" si="314"/>
        <v>2023</v>
      </c>
      <c r="AC2544">
        <f t="shared" si="315"/>
        <v>1</v>
      </c>
      <c r="AD2544" t="str">
        <f t="shared" si="316"/>
        <v>Q4</v>
      </c>
      <c r="AE2544" t="str">
        <f t="shared" si="317"/>
        <v>FY22/23</v>
      </c>
      <c r="AF2544" t="str">
        <f t="shared" si="318"/>
        <v>SOUTH</v>
      </c>
    </row>
    <row r="2545" spans="1:32">
      <c r="A2545" t="s">
        <v>3594</v>
      </c>
      <c r="B2545" t="s">
        <v>22</v>
      </c>
      <c r="C2545" t="str">
        <f t="shared" si="312"/>
        <v>SPARES/OTHER</v>
      </c>
      <c r="D2545" s="4">
        <v>44957</v>
      </c>
      <c r="E2545" t="str">
        <f t="shared" si="313"/>
        <v>OTHERS</v>
      </c>
      <c r="F2545">
        <v>14104369</v>
      </c>
      <c r="G2545" s="19">
        <v>44957</v>
      </c>
      <c r="H2545" t="s">
        <v>3253</v>
      </c>
      <c r="I2545" t="s">
        <v>351</v>
      </c>
      <c r="J2545">
        <v>10</v>
      </c>
      <c r="K2545">
        <v>10</v>
      </c>
      <c r="L2545">
        <v>13274.3</v>
      </c>
      <c r="M2545" t="s">
        <v>36</v>
      </c>
      <c r="N2545">
        <v>1.1200000000000001</v>
      </c>
      <c r="O2545">
        <v>13274.3</v>
      </c>
      <c r="P2545">
        <f t="shared" si="319"/>
        <v>14867.216</v>
      </c>
      <c r="Q2545" t="s">
        <v>41</v>
      </c>
      <c r="R2545" t="s">
        <v>3050</v>
      </c>
      <c r="S2545" t="s">
        <v>25</v>
      </c>
      <c r="T2545">
        <v>906178</v>
      </c>
      <c r="U2545">
        <v>4424.8</v>
      </c>
      <c r="V2545" t="s">
        <v>3041</v>
      </c>
      <c r="Y2545">
        <v>1114105</v>
      </c>
      <c r="Z2545" t="s">
        <v>3052</v>
      </c>
      <c r="AB2545">
        <f t="shared" si="314"/>
        <v>2023</v>
      </c>
      <c r="AC2545">
        <f t="shared" si="315"/>
        <v>1</v>
      </c>
      <c r="AD2545" t="str">
        <f t="shared" si="316"/>
        <v>Q4</v>
      </c>
      <c r="AE2545" t="str">
        <f t="shared" si="317"/>
        <v>FY22/23</v>
      </c>
      <c r="AF2545" t="str">
        <f t="shared" si="318"/>
        <v>SOUTH</v>
      </c>
    </row>
    <row r="2546" spans="1:32">
      <c r="A2546" t="s">
        <v>3594</v>
      </c>
      <c r="B2546" t="s">
        <v>22</v>
      </c>
      <c r="C2546" t="str">
        <f t="shared" si="312"/>
        <v>SPARES/OTHER</v>
      </c>
      <c r="D2546" s="4">
        <v>44957</v>
      </c>
      <c r="E2546" t="str">
        <f t="shared" si="313"/>
        <v>YAMAHA</v>
      </c>
      <c r="F2546">
        <v>14104369</v>
      </c>
      <c r="G2546" s="19">
        <v>44957</v>
      </c>
      <c r="H2546" t="s">
        <v>2505</v>
      </c>
      <c r="I2546" t="s">
        <v>1836</v>
      </c>
      <c r="J2546">
        <v>1</v>
      </c>
      <c r="K2546">
        <v>1</v>
      </c>
      <c r="L2546">
        <v>110619.47</v>
      </c>
      <c r="M2546" t="s">
        <v>36</v>
      </c>
      <c r="N2546">
        <v>1.1200000000000001</v>
      </c>
      <c r="O2546">
        <v>110619.47</v>
      </c>
      <c r="P2546">
        <f t="shared" si="319"/>
        <v>123893.80640000002</v>
      </c>
      <c r="Q2546" t="s">
        <v>41</v>
      </c>
      <c r="R2546" t="s">
        <v>3050</v>
      </c>
      <c r="S2546" t="s">
        <v>25</v>
      </c>
      <c r="T2546">
        <v>906178</v>
      </c>
      <c r="U2546">
        <v>16814</v>
      </c>
      <c r="V2546" t="s">
        <v>3041</v>
      </c>
      <c r="Y2546">
        <v>1114105</v>
      </c>
      <c r="Z2546" t="s">
        <v>3052</v>
      </c>
      <c r="AB2546">
        <f t="shared" si="314"/>
        <v>2023</v>
      </c>
      <c r="AC2546">
        <f t="shared" si="315"/>
        <v>1</v>
      </c>
      <c r="AD2546" t="str">
        <f t="shared" si="316"/>
        <v>Q4</v>
      </c>
      <c r="AE2546" t="str">
        <f t="shared" si="317"/>
        <v>FY22/23</v>
      </c>
      <c r="AF2546" t="str">
        <f t="shared" si="318"/>
        <v>SOUTH</v>
      </c>
    </row>
    <row r="2547" spans="1:32">
      <c r="A2547" t="s">
        <v>3594</v>
      </c>
      <c r="B2547" t="s">
        <v>22</v>
      </c>
      <c r="C2547" t="str">
        <f t="shared" si="312"/>
        <v>SPARES/OTHER</v>
      </c>
      <c r="D2547" s="4">
        <v>44957</v>
      </c>
      <c r="E2547" t="str">
        <f t="shared" si="313"/>
        <v>YAMAHA</v>
      </c>
      <c r="F2547">
        <v>14104369</v>
      </c>
      <c r="G2547" s="19">
        <v>44957</v>
      </c>
      <c r="H2547" t="s">
        <v>2505</v>
      </c>
      <c r="I2547" t="s">
        <v>1836</v>
      </c>
      <c r="J2547">
        <v>6</v>
      </c>
      <c r="K2547">
        <v>6</v>
      </c>
      <c r="L2547">
        <v>42477.89</v>
      </c>
      <c r="M2547" t="s">
        <v>36</v>
      </c>
      <c r="N2547">
        <v>1.1200000000000001</v>
      </c>
      <c r="O2547">
        <v>42477.89</v>
      </c>
      <c r="P2547">
        <f t="shared" si="319"/>
        <v>47575.236800000006</v>
      </c>
      <c r="Q2547" t="s">
        <v>41</v>
      </c>
      <c r="R2547" t="s">
        <v>3050</v>
      </c>
      <c r="S2547" t="s">
        <v>25</v>
      </c>
      <c r="T2547">
        <v>906178</v>
      </c>
      <c r="U2547">
        <v>100884</v>
      </c>
      <c r="V2547" t="s">
        <v>3041</v>
      </c>
      <c r="Y2547">
        <v>1114105</v>
      </c>
      <c r="Z2547" t="s">
        <v>3052</v>
      </c>
      <c r="AB2547">
        <f t="shared" si="314"/>
        <v>2023</v>
      </c>
      <c r="AC2547">
        <f t="shared" si="315"/>
        <v>1</v>
      </c>
      <c r="AD2547" t="str">
        <f t="shared" si="316"/>
        <v>Q4</v>
      </c>
      <c r="AE2547" t="str">
        <f t="shared" si="317"/>
        <v>FY22/23</v>
      </c>
      <c r="AF2547" t="str">
        <f t="shared" si="318"/>
        <v>SOUTH</v>
      </c>
    </row>
    <row r="2548" spans="1:32">
      <c r="A2548" t="s">
        <v>3594</v>
      </c>
      <c r="B2548" t="s">
        <v>22</v>
      </c>
      <c r="C2548" t="str">
        <f t="shared" si="312"/>
        <v>SPARES/OTHER</v>
      </c>
      <c r="D2548" s="4">
        <v>44957</v>
      </c>
      <c r="E2548" t="str">
        <f t="shared" si="313"/>
        <v>YAMAHA</v>
      </c>
      <c r="F2548">
        <v>14104369</v>
      </c>
      <c r="G2548" s="19">
        <v>44957</v>
      </c>
      <c r="H2548" t="s">
        <v>1649</v>
      </c>
      <c r="I2548" t="s">
        <v>1650</v>
      </c>
      <c r="J2548">
        <v>50</v>
      </c>
      <c r="K2548">
        <v>50</v>
      </c>
      <c r="L2548">
        <v>2212</v>
      </c>
      <c r="M2548" t="s">
        <v>36</v>
      </c>
      <c r="N2548">
        <v>1.1200000000000001</v>
      </c>
      <c r="O2548">
        <v>2212</v>
      </c>
      <c r="P2548">
        <f t="shared" si="319"/>
        <v>2477.44</v>
      </c>
      <c r="Q2548" t="s">
        <v>41</v>
      </c>
      <c r="R2548" t="s">
        <v>3050</v>
      </c>
      <c r="S2548" t="s">
        <v>25</v>
      </c>
      <c r="T2548">
        <v>906178</v>
      </c>
      <c r="U2548">
        <v>1100</v>
      </c>
      <c r="V2548" t="s">
        <v>3041</v>
      </c>
      <c r="Y2548">
        <v>1114105</v>
      </c>
      <c r="Z2548" t="s">
        <v>3052</v>
      </c>
      <c r="AB2548">
        <f t="shared" si="314"/>
        <v>2023</v>
      </c>
      <c r="AC2548">
        <f t="shared" si="315"/>
        <v>1</v>
      </c>
      <c r="AD2548" t="str">
        <f t="shared" si="316"/>
        <v>Q4</v>
      </c>
      <c r="AE2548" t="str">
        <f t="shared" si="317"/>
        <v>FY22/23</v>
      </c>
      <c r="AF2548" t="str">
        <f t="shared" si="318"/>
        <v>SOUTH</v>
      </c>
    </row>
    <row r="2549" spans="1:32">
      <c r="A2549" t="s">
        <v>3594</v>
      </c>
      <c r="B2549" t="s">
        <v>22</v>
      </c>
      <c r="C2549" t="str">
        <f t="shared" si="312"/>
        <v>SPARES/OTHER</v>
      </c>
      <c r="D2549" s="4">
        <v>44957</v>
      </c>
      <c r="E2549" t="str">
        <f t="shared" si="313"/>
        <v>YAMAHA</v>
      </c>
      <c r="F2549">
        <v>14104369</v>
      </c>
      <c r="G2549" s="19">
        <v>44957</v>
      </c>
      <c r="H2549" t="s">
        <v>2503</v>
      </c>
      <c r="I2549" t="s">
        <v>2504</v>
      </c>
      <c r="J2549">
        <v>5</v>
      </c>
      <c r="K2549">
        <v>5</v>
      </c>
      <c r="L2549">
        <v>5752.2</v>
      </c>
      <c r="M2549" t="s">
        <v>36</v>
      </c>
      <c r="N2549">
        <v>1.1200000000000001</v>
      </c>
      <c r="O2549">
        <v>5752.2</v>
      </c>
      <c r="P2549">
        <f t="shared" si="319"/>
        <v>6442.4640000000009</v>
      </c>
      <c r="Q2549" t="s">
        <v>41</v>
      </c>
      <c r="R2549" t="s">
        <v>3050</v>
      </c>
      <c r="S2549" t="s">
        <v>25</v>
      </c>
      <c r="T2549">
        <v>906178</v>
      </c>
      <c r="U2549">
        <v>2770</v>
      </c>
      <c r="V2549" t="s">
        <v>3041</v>
      </c>
      <c r="Y2549">
        <v>1114105</v>
      </c>
      <c r="Z2549" t="s">
        <v>3052</v>
      </c>
      <c r="AB2549">
        <f t="shared" si="314"/>
        <v>2023</v>
      </c>
      <c r="AC2549">
        <f t="shared" si="315"/>
        <v>1</v>
      </c>
      <c r="AD2549" t="str">
        <f t="shared" si="316"/>
        <v>Q4</v>
      </c>
      <c r="AE2549" t="str">
        <f t="shared" si="317"/>
        <v>FY22/23</v>
      </c>
      <c r="AF2549" t="str">
        <f t="shared" si="318"/>
        <v>SOUTH</v>
      </c>
    </row>
    <row r="2550" spans="1:32">
      <c r="A2550" t="s">
        <v>3594</v>
      </c>
      <c r="B2550" t="s">
        <v>3646</v>
      </c>
      <c r="C2550" t="str">
        <f t="shared" si="312"/>
        <v>CONTRACT_FEE</v>
      </c>
      <c r="D2550" s="4">
        <v>44963</v>
      </c>
      <c r="E2550" t="str">
        <f t="shared" si="313"/>
        <v>YAMAHA</v>
      </c>
      <c r="F2550">
        <v>13100248</v>
      </c>
      <c r="G2550" s="19">
        <v>44963</v>
      </c>
      <c r="H2550" t="s">
        <v>76</v>
      </c>
      <c r="I2550" t="s">
        <v>77</v>
      </c>
      <c r="J2550">
        <v>1</v>
      </c>
      <c r="K2550">
        <v>1</v>
      </c>
      <c r="L2550">
        <v>11775.22</v>
      </c>
      <c r="M2550" t="s">
        <v>36</v>
      </c>
      <c r="N2550">
        <v>1.1599999999999999</v>
      </c>
      <c r="O2550">
        <v>11775.22</v>
      </c>
      <c r="P2550">
        <f t="shared" si="319"/>
        <v>13659.255199999998</v>
      </c>
      <c r="Q2550" t="s">
        <v>4058</v>
      </c>
      <c r="R2550" t="s">
        <v>4482</v>
      </c>
      <c r="S2550" t="s">
        <v>25</v>
      </c>
      <c r="T2550">
        <v>906180</v>
      </c>
      <c r="U2550">
        <v>0</v>
      </c>
      <c r="V2550" t="s">
        <v>3035</v>
      </c>
      <c r="Z2550" t="s">
        <v>4483</v>
      </c>
      <c r="AB2550">
        <f t="shared" si="314"/>
        <v>2023</v>
      </c>
      <c r="AC2550">
        <f t="shared" si="315"/>
        <v>2</v>
      </c>
      <c r="AD2550" t="str">
        <f t="shared" si="316"/>
        <v>Q4</v>
      </c>
      <c r="AE2550" t="str">
        <f t="shared" si="317"/>
        <v>FY22/23</v>
      </c>
      <c r="AF2550" t="str">
        <f t="shared" si="318"/>
        <v>EAST</v>
      </c>
    </row>
    <row r="2551" spans="1:32">
      <c r="A2551" t="s">
        <v>3594</v>
      </c>
      <c r="B2551" t="s">
        <v>3646</v>
      </c>
      <c r="C2551" t="str">
        <f t="shared" si="312"/>
        <v>SPARES/OTHER</v>
      </c>
      <c r="D2551" s="4">
        <v>44963</v>
      </c>
      <c r="E2551" t="str">
        <f t="shared" si="313"/>
        <v>OTHERS</v>
      </c>
      <c r="F2551">
        <v>14104370</v>
      </c>
      <c r="G2551" s="19">
        <v>44963</v>
      </c>
      <c r="H2551" t="s">
        <v>345</v>
      </c>
      <c r="I2551" t="s">
        <v>346</v>
      </c>
      <c r="J2551">
        <v>1</v>
      </c>
      <c r="K2551">
        <v>1</v>
      </c>
      <c r="L2551">
        <v>0</v>
      </c>
      <c r="M2551" t="s">
        <v>36</v>
      </c>
      <c r="N2551">
        <v>1.1599999999999999</v>
      </c>
      <c r="O2551">
        <v>0</v>
      </c>
      <c r="P2551">
        <f t="shared" si="319"/>
        <v>0</v>
      </c>
      <c r="Q2551" t="s">
        <v>4058</v>
      </c>
      <c r="R2551" t="s">
        <v>4482</v>
      </c>
      <c r="S2551" t="s">
        <v>25</v>
      </c>
      <c r="T2551">
        <v>906179</v>
      </c>
      <c r="U2551">
        <v>143.33000000000001</v>
      </c>
      <c r="V2551" t="s">
        <v>3041</v>
      </c>
      <c r="Y2551">
        <v>1117112</v>
      </c>
      <c r="Z2551" t="s">
        <v>4483</v>
      </c>
      <c r="AB2551">
        <f t="shared" si="314"/>
        <v>2023</v>
      </c>
      <c r="AC2551">
        <f t="shared" si="315"/>
        <v>2</v>
      </c>
      <c r="AD2551" t="str">
        <f t="shared" si="316"/>
        <v>Q4</v>
      </c>
      <c r="AE2551" t="str">
        <f t="shared" si="317"/>
        <v>FY22/23</v>
      </c>
      <c r="AF2551" t="str">
        <f t="shared" si="318"/>
        <v>EAST</v>
      </c>
    </row>
    <row r="2552" spans="1:32">
      <c r="A2552" t="s">
        <v>3594</v>
      </c>
      <c r="B2552" t="s">
        <v>3646</v>
      </c>
      <c r="C2552" t="str">
        <f t="shared" si="312"/>
        <v>SPARES/OTHER</v>
      </c>
      <c r="D2552" s="4">
        <v>44964</v>
      </c>
      <c r="E2552" t="str">
        <f t="shared" si="313"/>
        <v>HELLER</v>
      </c>
      <c r="F2552">
        <v>14104371</v>
      </c>
      <c r="G2552" s="19">
        <v>44964</v>
      </c>
      <c r="H2552" t="s">
        <v>4714</v>
      </c>
      <c r="I2552" t="s">
        <v>4715</v>
      </c>
      <c r="J2552">
        <v>20</v>
      </c>
      <c r="K2552">
        <v>20</v>
      </c>
      <c r="L2552">
        <v>24086.19</v>
      </c>
      <c r="M2552" t="s">
        <v>36</v>
      </c>
      <c r="N2552">
        <v>1.1599999999999999</v>
      </c>
      <c r="O2552">
        <v>24086.19</v>
      </c>
      <c r="P2552">
        <f t="shared" si="319"/>
        <v>27939.980399999997</v>
      </c>
      <c r="Q2552" t="s">
        <v>4058</v>
      </c>
      <c r="R2552" t="s">
        <v>4716</v>
      </c>
      <c r="S2552" t="s">
        <v>25</v>
      </c>
      <c r="T2552">
        <v>906181</v>
      </c>
      <c r="U2552">
        <v>18042.48</v>
      </c>
      <c r="V2552" t="s">
        <v>3041</v>
      </c>
      <c r="Y2552">
        <v>1118156</v>
      </c>
      <c r="Z2552" t="s">
        <v>4717</v>
      </c>
      <c r="AB2552">
        <f t="shared" si="314"/>
        <v>2023</v>
      </c>
      <c r="AC2552">
        <f t="shared" si="315"/>
        <v>2</v>
      </c>
      <c r="AD2552" t="str">
        <f t="shared" si="316"/>
        <v>Q4</v>
      </c>
      <c r="AE2552" t="str">
        <f t="shared" si="317"/>
        <v>FY22/23</v>
      </c>
      <c r="AF2552" t="str">
        <f t="shared" si="318"/>
        <v>EAST</v>
      </c>
    </row>
    <row r="2553" spans="1:32">
      <c r="A2553" t="s">
        <v>3594</v>
      </c>
      <c r="B2553" t="s">
        <v>3651</v>
      </c>
      <c r="C2553" t="str">
        <f t="shared" si="312"/>
        <v>SPARES/OTHER</v>
      </c>
      <c r="D2553" s="4">
        <v>44970</v>
      </c>
      <c r="E2553" t="str">
        <f t="shared" si="313"/>
        <v>HELLER</v>
      </c>
      <c r="F2553">
        <v>14104372</v>
      </c>
      <c r="G2553" s="19">
        <v>44970</v>
      </c>
      <c r="H2553" t="s">
        <v>4166</v>
      </c>
      <c r="I2553" t="s">
        <v>4167</v>
      </c>
      <c r="J2553">
        <v>1</v>
      </c>
      <c r="K2553">
        <v>1</v>
      </c>
      <c r="L2553">
        <v>5200</v>
      </c>
      <c r="M2553" t="s">
        <v>36</v>
      </c>
      <c r="N2553">
        <v>1.1599999999999999</v>
      </c>
      <c r="O2553">
        <v>5200</v>
      </c>
      <c r="P2553">
        <f t="shared" si="319"/>
        <v>6032</v>
      </c>
      <c r="Q2553" t="s">
        <v>3652</v>
      </c>
      <c r="R2553" t="s">
        <v>4274</v>
      </c>
      <c r="S2553" t="s">
        <v>25</v>
      </c>
      <c r="T2553">
        <v>906173</v>
      </c>
      <c r="U2553">
        <v>2500</v>
      </c>
      <c r="V2553" t="s">
        <v>3041</v>
      </c>
      <c r="X2553" t="s">
        <v>4847</v>
      </c>
      <c r="Y2553">
        <v>1122188</v>
      </c>
      <c r="Z2553" t="s">
        <v>4276</v>
      </c>
      <c r="AB2553">
        <f t="shared" si="314"/>
        <v>2023</v>
      </c>
      <c r="AC2553">
        <f t="shared" si="315"/>
        <v>2</v>
      </c>
      <c r="AD2553" t="str">
        <f t="shared" si="316"/>
        <v>Q4</v>
      </c>
      <c r="AE2553" t="str">
        <f t="shared" si="317"/>
        <v>FY22/23</v>
      </c>
      <c r="AF2553" t="str">
        <f t="shared" si="318"/>
        <v>NORTH</v>
      </c>
    </row>
    <row r="2554" spans="1:32">
      <c r="A2554" t="s">
        <v>3594</v>
      </c>
      <c r="B2554" t="s">
        <v>3646</v>
      </c>
      <c r="C2554" t="str">
        <f t="shared" si="312"/>
        <v>SERVICE_CHARGE</v>
      </c>
      <c r="D2554" s="4">
        <v>44973</v>
      </c>
      <c r="E2554" t="str">
        <f t="shared" si="313"/>
        <v>YAMAHA</v>
      </c>
      <c r="F2554">
        <v>12101219</v>
      </c>
      <c r="G2554" s="19">
        <v>44973</v>
      </c>
      <c r="H2554" t="s">
        <v>76</v>
      </c>
      <c r="I2554" t="s">
        <v>77</v>
      </c>
      <c r="J2554">
        <v>1</v>
      </c>
      <c r="K2554">
        <v>1</v>
      </c>
      <c r="L2554">
        <v>2758.41</v>
      </c>
      <c r="M2554" t="s">
        <v>36</v>
      </c>
      <c r="N2554">
        <v>1.1599999999999999</v>
      </c>
      <c r="O2554">
        <v>2758.41</v>
      </c>
      <c r="P2554">
        <f t="shared" si="319"/>
        <v>3199.7555999999995</v>
      </c>
      <c r="Q2554" t="s">
        <v>4058</v>
      </c>
      <c r="R2554" t="s">
        <v>4386</v>
      </c>
      <c r="S2554" t="s">
        <v>25</v>
      </c>
      <c r="T2554">
        <v>906182</v>
      </c>
      <c r="U2554">
        <v>0</v>
      </c>
      <c r="V2554" t="s">
        <v>4064</v>
      </c>
      <c r="Z2554" t="s">
        <v>4387</v>
      </c>
      <c r="AB2554">
        <f t="shared" si="314"/>
        <v>2023</v>
      </c>
      <c r="AC2554">
        <f t="shared" si="315"/>
        <v>2</v>
      </c>
      <c r="AD2554" t="str">
        <f t="shared" si="316"/>
        <v>Q4</v>
      </c>
      <c r="AE2554" t="str">
        <f t="shared" si="317"/>
        <v>FY22/23</v>
      </c>
      <c r="AF2554" t="str">
        <f t="shared" si="318"/>
        <v>EAST</v>
      </c>
    </row>
    <row r="2555" spans="1:32">
      <c r="A2555" t="s">
        <v>3594</v>
      </c>
      <c r="B2555" t="s">
        <v>22</v>
      </c>
      <c r="C2555" t="str">
        <f t="shared" si="312"/>
        <v>SPARES/OTHER</v>
      </c>
      <c r="D2555" s="4">
        <v>44978</v>
      </c>
      <c r="E2555" t="str">
        <f t="shared" si="313"/>
        <v>YAMAHA</v>
      </c>
      <c r="F2555">
        <v>14104373</v>
      </c>
      <c r="G2555" s="19">
        <v>44978</v>
      </c>
      <c r="H2555" t="s">
        <v>620</v>
      </c>
      <c r="I2555" t="s">
        <v>579</v>
      </c>
      <c r="J2555">
        <v>1</v>
      </c>
      <c r="K2555">
        <v>1</v>
      </c>
      <c r="L2555">
        <v>1061.95</v>
      </c>
      <c r="M2555" t="s">
        <v>36</v>
      </c>
      <c r="N2555">
        <v>1.1599999999999999</v>
      </c>
      <c r="O2555">
        <v>1061.95</v>
      </c>
      <c r="P2555">
        <f t="shared" si="319"/>
        <v>1231.8620000000001</v>
      </c>
      <c r="Q2555" t="s">
        <v>41</v>
      </c>
      <c r="R2555" t="s">
        <v>2664</v>
      </c>
      <c r="S2555" t="s">
        <v>25</v>
      </c>
      <c r="T2555">
        <v>906183</v>
      </c>
      <c r="U2555">
        <v>259</v>
      </c>
      <c r="V2555" t="s">
        <v>3041</v>
      </c>
      <c r="X2555" t="s">
        <v>3517</v>
      </c>
      <c r="Y2555">
        <v>1128126</v>
      </c>
      <c r="Z2555" t="s">
        <v>2666</v>
      </c>
      <c r="AB2555">
        <f t="shared" si="314"/>
        <v>2023</v>
      </c>
      <c r="AC2555">
        <f t="shared" si="315"/>
        <v>2</v>
      </c>
      <c r="AD2555" t="str">
        <f t="shared" si="316"/>
        <v>Q4</v>
      </c>
      <c r="AE2555" t="str">
        <f t="shared" si="317"/>
        <v>FY22/23</v>
      </c>
      <c r="AF2555" t="str">
        <f t="shared" si="318"/>
        <v>SOUTH</v>
      </c>
    </row>
    <row r="2556" spans="1:32">
      <c r="A2556" t="s">
        <v>3594</v>
      </c>
      <c r="B2556" t="s">
        <v>3646</v>
      </c>
      <c r="C2556" t="str">
        <f t="shared" si="312"/>
        <v>SERVICE_CHARGE</v>
      </c>
      <c r="D2556" s="4">
        <v>44979</v>
      </c>
      <c r="E2556" t="str">
        <f t="shared" si="313"/>
        <v>YAMAHA</v>
      </c>
      <c r="F2556">
        <v>12101220</v>
      </c>
      <c r="G2556" s="19">
        <v>44979</v>
      </c>
      <c r="H2556" t="s">
        <v>76</v>
      </c>
      <c r="I2556" t="s">
        <v>77</v>
      </c>
      <c r="J2556">
        <v>1</v>
      </c>
      <c r="K2556">
        <v>1</v>
      </c>
      <c r="L2556">
        <v>4028.32</v>
      </c>
      <c r="M2556" t="s">
        <v>36</v>
      </c>
      <c r="N2556">
        <v>1.1599999999999999</v>
      </c>
      <c r="O2556">
        <v>4028.32</v>
      </c>
      <c r="P2556">
        <f t="shared" si="319"/>
        <v>4672.8512000000001</v>
      </c>
      <c r="Q2556" t="s">
        <v>4058</v>
      </c>
      <c r="R2556" t="s">
        <v>4300</v>
      </c>
      <c r="S2556" t="s">
        <v>25</v>
      </c>
      <c r="T2556">
        <v>906186</v>
      </c>
      <c r="U2556">
        <v>0</v>
      </c>
      <c r="V2556" t="s">
        <v>4064</v>
      </c>
      <c r="Z2556" t="s">
        <v>4301</v>
      </c>
      <c r="AB2556">
        <f t="shared" si="314"/>
        <v>2023</v>
      </c>
      <c r="AC2556">
        <f t="shared" si="315"/>
        <v>2</v>
      </c>
      <c r="AD2556" t="str">
        <f t="shared" si="316"/>
        <v>Q4</v>
      </c>
      <c r="AE2556" t="str">
        <f t="shared" si="317"/>
        <v>FY22/23</v>
      </c>
      <c r="AF2556" t="str">
        <f t="shared" si="318"/>
        <v>EAST</v>
      </c>
    </row>
    <row r="2557" spans="1:32">
      <c r="A2557" t="s">
        <v>3594</v>
      </c>
      <c r="B2557" t="s">
        <v>3646</v>
      </c>
      <c r="C2557" t="str">
        <f t="shared" si="312"/>
        <v>SPARES/OTHER</v>
      </c>
      <c r="D2557" s="4">
        <v>44979</v>
      </c>
      <c r="E2557" t="str">
        <f t="shared" si="313"/>
        <v>YAMAHA</v>
      </c>
      <c r="F2557">
        <v>14104374</v>
      </c>
      <c r="G2557" s="19">
        <v>44979</v>
      </c>
      <c r="H2557" t="s">
        <v>550</v>
      </c>
      <c r="I2557" t="s">
        <v>551</v>
      </c>
      <c r="J2557">
        <v>5</v>
      </c>
      <c r="K2557">
        <v>5</v>
      </c>
      <c r="L2557">
        <v>168.14</v>
      </c>
      <c r="M2557" t="s">
        <v>36</v>
      </c>
      <c r="N2557">
        <v>1.1599999999999999</v>
      </c>
      <c r="O2557">
        <v>168.14</v>
      </c>
      <c r="P2557">
        <f t="shared" si="319"/>
        <v>195.04239999999996</v>
      </c>
      <c r="Q2557" t="s">
        <v>4058</v>
      </c>
      <c r="R2557" t="s">
        <v>4214</v>
      </c>
      <c r="S2557" t="s">
        <v>25</v>
      </c>
      <c r="T2557">
        <v>906184</v>
      </c>
      <c r="U2557">
        <v>94.02</v>
      </c>
      <c r="V2557" t="s">
        <v>3041</v>
      </c>
      <c r="Y2557">
        <v>1129162</v>
      </c>
      <c r="Z2557" t="s">
        <v>4215</v>
      </c>
      <c r="AB2557">
        <f t="shared" si="314"/>
        <v>2023</v>
      </c>
      <c r="AC2557">
        <f t="shared" si="315"/>
        <v>2</v>
      </c>
      <c r="AD2557" t="str">
        <f t="shared" si="316"/>
        <v>Q4</v>
      </c>
      <c r="AE2557" t="str">
        <f t="shared" si="317"/>
        <v>FY22/23</v>
      </c>
      <c r="AF2557" t="str">
        <f t="shared" si="318"/>
        <v>EAST</v>
      </c>
    </row>
    <row r="2558" spans="1:32">
      <c r="A2558" t="s">
        <v>3594</v>
      </c>
      <c r="B2558" t="s">
        <v>3646</v>
      </c>
      <c r="C2558" t="str">
        <f t="shared" si="312"/>
        <v>SPARES/OTHER</v>
      </c>
      <c r="D2558" s="4">
        <v>44979</v>
      </c>
      <c r="E2558" t="str">
        <f t="shared" si="313"/>
        <v>YAMAHA</v>
      </c>
      <c r="F2558">
        <v>14104374</v>
      </c>
      <c r="G2558" s="19">
        <v>44979</v>
      </c>
      <c r="H2558" t="s">
        <v>154</v>
      </c>
      <c r="I2558" t="s">
        <v>155</v>
      </c>
      <c r="J2558">
        <v>5</v>
      </c>
      <c r="K2558">
        <v>5</v>
      </c>
      <c r="L2558">
        <v>172.57</v>
      </c>
      <c r="M2558" t="s">
        <v>36</v>
      </c>
      <c r="N2558">
        <v>1.1599999999999999</v>
      </c>
      <c r="O2558">
        <v>172.57</v>
      </c>
      <c r="P2558">
        <f t="shared" si="319"/>
        <v>200.18119999999999</v>
      </c>
      <c r="Q2558" t="s">
        <v>4058</v>
      </c>
      <c r="R2558" t="s">
        <v>4214</v>
      </c>
      <c r="S2558" t="s">
        <v>25</v>
      </c>
      <c r="T2558">
        <v>906184</v>
      </c>
      <c r="U2558">
        <v>110.24</v>
      </c>
      <c r="V2558" t="s">
        <v>3041</v>
      </c>
      <c r="Y2558">
        <v>1129162</v>
      </c>
      <c r="Z2558" t="s">
        <v>4215</v>
      </c>
      <c r="AB2558">
        <f t="shared" si="314"/>
        <v>2023</v>
      </c>
      <c r="AC2558">
        <f t="shared" si="315"/>
        <v>2</v>
      </c>
      <c r="AD2558" t="str">
        <f t="shared" si="316"/>
        <v>Q4</v>
      </c>
      <c r="AE2558" t="str">
        <f t="shared" si="317"/>
        <v>FY22/23</v>
      </c>
      <c r="AF2558" t="str">
        <f t="shared" si="318"/>
        <v>EAST</v>
      </c>
    </row>
    <row r="2559" spans="1:32">
      <c r="A2559" t="s">
        <v>3594</v>
      </c>
      <c r="B2559" t="s">
        <v>3646</v>
      </c>
      <c r="C2559" t="str">
        <f t="shared" si="312"/>
        <v>SPARES/OTHER</v>
      </c>
      <c r="D2559" s="4">
        <v>44979</v>
      </c>
      <c r="E2559" t="str">
        <f t="shared" si="313"/>
        <v>YAMAHA</v>
      </c>
      <c r="F2559">
        <v>14104374</v>
      </c>
      <c r="G2559" s="19">
        <v>44979</v>
      </c>
      <c r="H2559" t="s">
        <v>3878</v>
      </c>
      <c r="I2559" t="s">
        <v>3879</v>
      </c>
      <c r="J2559">
        <v>5</v>
      </c>
      <c r="K2559">
        <v>5</v>
      </c>
      <c r="L2559">
        <v>128.32</v>
      </c>
      <c r="M2559" t="s">
        <v>36</v>
      </c>
      <c r="N2559">
        <v>1.1599999999999999</v>
      </c>
      <c r="O2559">
        <v>128.32</v>
      </c>
      <c r="P2559">
        <f t="shared" si="319"/>
        <v>148.85119999999998</v>
      </c>
      <c r="Q2559" t="s">
        <v>4058</v>
      </c>
      <c r="R2559" t="s">
        <v>4214</v>
      </c>
      <c r="S2559" t="s">
        <v>25</v>
      </c>
      <c r="T2559">
        <v>906184</v>
      </c>
      <c r="U2559">
        <v>77.7</v>
      </c>
      <c r="V2559" t="s">
        <v>3041</v>
      </c>
      <c r="Y2559">
        <v>1129162</v>
      </c>
      <c r="Z2559" t="s">
        <v>4215</v>
      </c>
      <c r="AB2559">
        <f t="shared" si="314"/>
        <v>2023</v>
      </c>
      <c r="AC2559">
        <f t="shared" si="315"/>
        <v>2</v>
      </c>
      <c r="AD2559" t="str">
        <f t="shared" si="316"/>
        <v>Q4</v>
      </c>
      <c r="AE2559" t="str">
        <f t="shared" si="317"/>
        <v>FY22/23</v>
      </c>
      <c r="AF2559" t="str">
        <f t="shared" si="318"/>
        <v>EAST</v>
      </c>
    </row>
    <row r="2560" spans="1:32">
      <c r="A2560" t="s">
        <v>3594</v>
      </c>
      <c r="B2560" t="s">
        <v>3646</v>
      </c>
      <c r="C2560" t="str">
        <f t="shared" si="312"/>
        <v>SPARES/OTHER</v>
      </c>
      <c r="D2560" s="4">
        <v>44979</v>
      </c>
      <c r="E2560" t="str">
        <f t="shared" si="313"/>
        <v>YAMAHA</v>
      </c>
      <c r="F2560">
        <v>14104374</v>
      </c>
      <c r="G2560" s="19">
        <v>44979</v>
      </c>
      <c r="H2560" t="s">
        <v>2271</v>
      </c>
      <c r="I2560" t="s">
        <v>2272</v>
      </c>
      <c r="J2560">
        <v>5</v>
      </c>
      <c r="K2560">
        <v>5</v>
      </c>
      <c r="L2560">
        <v>225.66</v>
      </c>
      <c r="M2560" t="s">
        <v>36</v>
      </c>
      <c r="N2560">
        <v>1.1599999999999999</v>
      </c>
      <c r="O2560">
        <v>225.66</v>
      </c>
      <c r="P2560">
        <f t="shared" si="319"/>
        <v>261.76560000000001</v>
      </c>
      <c r="Q2560" t="s">
        <v>4058</v>
      </c>
      <c r="R2560" t="s">
        <v>4214</v>
      </c>
      <c r="S2560" t="s">
        <v>25</v>
      </c>
      <c r="T2560">
        <v>906184</v>
      </c>
      <c r="U2560">
        <v>131.24</v>
      </c>
      <c r="V2560" t="s">
        <v>3041</v>
      </c>
      <c r="Y2560">
        <v>1129162</v>
      </c>
      <c r="Z2560" t="s">
        <v>4215</v>
      </c>
      <c r="AB2560">
        <f t="shared" si="314"/>
        <v>2023</v>
      </c>
      <c r="AC2560">
        <f t="shared" si="315"/>
        <v>2</v>
      </c>
      <c r="AD2560" t="str">
        <f t="shared" si="316"/>
        <v>Q4</v>
      </c>
      <c r="AE2560" t="str">
        <f t="shared" si="317"/>
        <v>FY22/23</v>
      </c>
      <c r="AF2560" t="str">
        <f t="shared" si="318"/>
        <v>EAST</v>
      </c>
    </row>
    <row r="2561" spans="1:32">
      <c r="A2561" t="s">
        <v>3594</v>
      </c>
      <c r="B2561" t="s">
        <v>3646</v>
      </c>
      <c r="C2561" t="str">
        <f t="shared" si="312"/>
        <v>SPARES/OTHER</v>
      </c>
      <c r="D2561" s="4">
        <v>44979</v>
      </c>
      <c r="E2561" t="str">
        <f t="shared" si="313"/>
        <v>YAMAHA</v>
      </c>
      <c r="F2561">
        <v>14104374</v>
      </c>
      <c r="G2561" s="19">
        <v>44979</v>
      </c>
      <c r="H2561" t="s">
        <v>3952</v>
      </c>
      <c r="I2561" t="s">
        <v>2274</v>
      </c>
      <c r="J2561">
        <v>5</v>
      </c>
      <c r="K2561">
        <v>5</v>
      </c>
      <c r="L2561">
        <v>792.04</v>
      </c>
      <c r="M2561" t="s">
        <v>36</v>
      </c>
      <c r="N2561">
        <v>1.1599999999999999</v>
      </c>
      <c r="O2561">
        <v>792.04</v>
      </c>
      <c r="P2561">
        <f t="shared" si="319"/>
        <v>918.76639999999986</v>
      </c>
      <c r="Q2561" t="s">
        <v>4058</v>
      </c>
      <c r="R2561" t="s">
        <v>4214</v>
      </c>
      <c r="S2561" t="s">
        <v>25</v>
      </c>
      <c r="T2561">
        <v>906184</v>
      </c>
      <c r="U2561">
        <v>440.24</v>
      </c>
      <c r="V2561" t="s">
        <v>3041</v>
      </c>
      <c r="Y2561">
        <v>1129162</v>
      </c>
      <c r="Z2561" t="s">
        <v>4215</v>
      </c>
      <c r="AB2561">
        <f t="shared" si="314"/>
        <v>2023</v>
      </c>
      <c r="AC2561">
        <f t="shared" si="315"/>
        <v>2</v>
      </c>
      <c r="AD2561" t="str">
        <f t="shared" si="316"/>
        <v>Q4</v>
      </c>
      <c r="AE2561" t="str">
        <f t="shared" si="317"/>
        <v>FY22/23</v>
      </c>
      <c r="AF2561" t="str">
        <f t="shared" si="318"/>
        <v>EAST</v>
      </c>
    </row>
    <row r="2562" spans="1:32">
      <c r="A2562" t="s">
        <v>3594</v>
      </c>
      <c r="B2562" t="s">
        <v>3646</v>
      </c>
      <c r="C2562" t="str">
        <f t="shared" ref="C2562:C2625" si="320">IF(F2562="", "", IF(AND(F2562&gt;=12000000, F2562&lt;=13000000, OR(ISNUMBER(SEARCH("SERVICE", H2562)), ISNUMBER(SEARCH("REPAIR CHARGE", I2562)), ISNUMBER(SEARCH("REPAIR", H2562)))), "SERVICE_CHARGE", IF(AND(F2562&gt;=13000000, F2562&lt;=14000000, OR(ISNUMBER(SEARCH("SERVICE", H2562)), ISNUMBER(SEARCH("REPAIR CHARGE", I2562)), ISNUMBER(SEARCH("REPAIR", H2562)))), "CONTRACT_FEE", IF(AND(F2562&gt;=14000000, F2562&lt;=15000000, OR(ISNUMBER(SEARCH("TAPE FEEDER", I2562)), ISNUMBER(SEARCH("ZS FEEDER", I2562)), ISNUMBER(SEARCH("TRAY", I2562)))), "FEEDER", "SPARES/OTHER"))))</f>
        <v>SPARES/OTHER</v>
      </c>
      <c r="D2562" s="4">
        <v>44979</v>
      </c>
      <c r="E2562" t="str">
        <f t="shared" ref="E2562:E2625" si="321">IF(ISNUMBER(SEARCH("YMCT",H2562)),"YAMAHA",IF(ISNUMBER(SEARCH("HELI",H2562)),"HELLER",IF(ISNUMBER(SEARCH("PEMR",H2562)),"PEMTRON",IF(ISNUMBER(SEARCH("PEMT",H2562)),"PEMTRON",IF(H2562="","",(IFERROR(1/0,"OTHERS")))))))</f>
        <v>YAMAHA</v>
      </c>
      <c r="F2562">
        <v>14104374</v>
      </c>
      <c r="G2562" s="19">
        <v>44979</v>
      </c>
      <c r="H2562" t="s">
        <v>3797</v>
      </c>
      <c r="I2562" t="s">
        <v>3639</v>
      </c>
      <c r="J2562">
        <v>5</v>
      </c>
      <c r="K2562">
        <v>5</v>
      </c>
      <c r="L2562">
        <v>190.27</v>
      </c>
      <c r="M2562" t="s">
        <v>36</v>
      </c>
      <c r="N2562">
        <v>1.1599999999999999</v>
      </c>
      <c r="O2562">
        <v>190.27</v>
      </c>
      <c r="P2562">
        <f t="shared" si="319"/>
        <v>220.7132</v>
      </c>
      <c r="Q2562" t="s">
        <v>4058</v>
      </c>
      <c r="R2562" t="s">
        <v>4214</v>
      </c>
      <c r="S2562" t="s">
        <v>25</v>
      </c>
      <c r="T2562">
        <v>906184</v>
      </c>
      <c r="U2562">
        <v>115.24</v>
      </c>
      <c r="V2562" t="s">
        <v>3041</v>
      </c>
      <c r="Y2562">
        <v>1129162</v>
      </c>
      <c r="Z2562" t="s">
        <v>4215</v>
      </c>
      <c r="AB2562">
        <f t="shared" ref="AB2562:AB2625" si="322">IF(D2562="","",YEAR(D2562))</f>
        <v>2023</v>
      </c>
      <c r="AC2562">
        <f t="shared" ref="AC2562:AC2625" si="323">IF(D2562="","",MONTH(D2562))</f>
        <v>2</v>
      </c>
      <c r="AD2562" t="str">
        <f t="shared" ref="AD2562:AD2625" si="324">IFERROR(IF(AC2562="","",IF(AND(AC2562&gt;=10,AC2562&lt;=12),"Q3",IF(AND(AC2562&gt;=1,AC2562&lt;=3),"Q4",IF(AND(AC2562&gt;=7,AC2562&lt;=9),"Q2",IF(AND(AC2562&gt;=4,AC2562&lt;=6),"Q1"))))),"")</f>
        <v>Q4</v>
      </c>
      <c r="AE2562" t="str">
        <f t="shared" ref="AE2562:AE2625" si="325">IFERROR(IF(AD2562="Q4","FY"&amp;RIGHT(AB2562,2)-1&amp;"/"&amp;RIGHT(AB2562,2),"FY"&amp;RIGHT(AB2562,2)&amp;"/"&amp;RIGHT(AB2562,2)+1),"")</f>
        <v>FY22/23</v>
      </c>
      <c r="AF2562" t="str">
        <f t="shared" ref="AF2562:AF2625" si="326">IF(B2562="SZX","SOUTH",IF(B2562="BJS","NORTH",IF(B2562="SHA","EAST",IF(B2562="","",(IF(AND(B2562&lt;&gt;"SZX",B2562&lt;&gt;"SHA",B2562&lt;&gt;"BJS"),"WEST"))))))</f>
        <v>EAST</v>
      </c>
    </row>
    <row r="2563" spans="1:32">
      <c r="A2563" t="s">
        <v>3594</v>
      </c>
      <c r="B2563" t="s">
        <v>3646</v>
      </c>
      <c r="C2563" t="str">
        <f t="shared" si="320"/>
        <v>SPARES/OTHER</v>
      </c>
      <c r="D2563" s="4">
        <v>44979</v>
      </c>
      <c r="E2563" t="str">
        <f t="shared" si="321"/>
        <v>YAMAHA</v>
      </c>
      <c r="F2563">
        <v>14104374</v>
      </c>
      <c r="G2563" s="19">
        <v>44979</v>
      </c>
      <c r="H2563" t="s">
        <v>3954</v>
      </c>
      <c r="I2563" t="s">
        <v>3955</v>
      </c>
      <c r="J2563">
        <v>5</v>
      </c>
      <c r="K2563">
        <v>5</v>
      </c>
      <c r="L2563">
        <v>190.27</v>
      </c>
      <c r="M2563" t="s">
        <v>36</v>
      </c>
      <c r="N2563">
        <v>1.1599999999999999</v>
      </c>
      <c r="O2563">
        <v>190.27</v>
      </c>
      <c r="P2563">
        <f t="shared" ref="P2563:P2626" si="327">IF(M2563="CNY",O2563*N2563,IF(M2563="USD",O2563*7.8,IF(M2563="HKD",O2563*1,IF(M2563="JPY",O2563*0.0563,""))))</f>
        <v>220.7132</v>
      </c>
      <c r="Q2563" t="s">
        <v>4058</v>
      </c>
      <c r="R2563" t="s">
        <v>4214</v>
      </c>
      <c r="S2563" t="s">
        <v>25</v>
      </c>
      <c r="T2563">
        <v>906184</v>
      </c>
      <c r="U2563">
        <v>115.24</v>
      </c>
      <c r="V2563" t="s">
        <v>3041</v>
      </c>
      <c r="Y2563">
        <v>1129162</v>
      </c>
      <c r="Z2563" t="s">
        <v>4215</v>
      </c>
      <c r="AB2563">
        <f t="shared" si="322"/>
        <v>2023</v>
      </c>
      <c r="AC2563">
        <f t="shared" si="323"/>
        <v>2</v>
      </c>
      <c r="AD2563" t="str">
        <f t="shared" si="324"/>
        <v>Q4</v>
      </c>
      <c r="AE2563" t="str">
        <f t="shared" si="325"/>
        <v>FY22/23</v>
      </c>
      <c r="AF2563" t="str">
        <f t="shared" si="326"/>
        <v>EAST</v>
      </c>
    </row>
    <row r="2564" spans="1:32">
      <c r="A2564" t="s">
        <v>3594</v>
      </c>
      <c r="B2564" t="s">
        <v>3646</v>
      </c>
      <c r="C2564" t="str">
        <f t="shared" si="320"/>
        <v>SPARES/OTHER</v>
      </c>
      <c r="D2564" s="4">
        <v>44979</v>
      </c>
      <c r="E2564" t="str">
        <f t="shared" si="321"/>
        <v>YAMAHA</v>
      </c>
      <c r="F2564">
        <v>14104374</v>
      </c>
      <c r="G2564" s="19">
        <v>44979</v>
      </c>
      <c r="H2564" t="s">
        <v>3957</v>
      </c>
      <c r="I2564" t="s">
        <v>3958</v>
      </c>
      <c r="J2564">
        <v>5</v>
      </c>
      <c r="K2564">
        <v>5</v>
      </c>
      <c r="L2564">
        <v>190.27</v>
      </c>
      <c r="M2564" t="s">
        <v>36</v>
      </c>
      <c r="N2564">
        <v>1.1599999999999999</v>
      </c>
      <c r="O2564">
        <v>190.27</v>
      </c>
      <c r="P2564">
        <f t="shared" si="327"/>
        <v>220.7132</v>
      </c>
      <c r="Q2564" t="s">
        <v>4058</v>
      </c>
      <c r="R2564" t="s">
        <v>4214</v>
      </c>
      <c r="S2564" t="s">
        <v>25</v>
      </c>
      <c r="T2564">
        <v>906184</v>
      </c>
      <c r="U2564">
        <v>115.24</v>
      </c>
      <c r="V2564" t="s">
        <v>3041</v>
      </c>
      <c r="Y2564">
        <v>1129162</v>
      </c>
      <c r="Z2564" t="s">
        <v>4215</v>
      </c>
      <c r="AB2564">
        <f t="shared" si="322"/>
        <v>2023</v>
      </c>
      <c r="AC2564">
        <f t="shared" si="323"/>
        <v>2</v>
      </c>
      <c r="AD2564" t="str">
        <f t="shared" si="324"/>
        <v>Q4</v>
      </c>
      <c r="AE2564" t="str">
        <f t="shared" si="325"/>
        <v>FY22/23</v>
      </c>
      <c r="AF2564" t="str">
        <f t="shared" si="326"/>
        <v>EAST</v>
      </c>
    </row>
    <row r="2565" spans="1:32">
      <c r="A2565" t="s">
        <v>3594</v>
      </c>
      <c r="B2565" t="s">
        <v>3646</v>
      </c>
      <c r="C2565" t="str">
        <f t="shared" si="320"/>
        <v>SPARES/OTHER</v>
      </c>
      <c r="D2565" s="4">
        <v>44979</v>
      </c>
      <c r="E2565" t="str">
        <f t="shared" si="321"/>
        <v>YAMAHA</v>
      </c>
      <c r="F2565">
        <v>14104374</v>
      </c>
      <c r="G2565" s="19">
        <v>44979</v>
      </c>
      <c r="H2565" t="s">
        <v>3956</v>
      </c>
      <c r="I2565" t="s">
        <v>1347</v>
      </c>
      <c r="J2565">
        <v>5</v>
      </c>
      <c r="K2565">
        <v>5</v>
      </c>
      <c r="L2565">
        <v>190.27</v>
      </c>
      <c r="M2565" t="s">
        <v>36</v>
      </c>
      <c r="N2565">
        <v>1.1599999999999999</v>
      </c>
      <c r="O2565">
        <v>190.27</v>
      </c>
      <c r="P2565">
        <f t="shared" si="327"/>
        <v>220.7132</v>
      </c>
      <c r="Q2565" t="s">
        <v>4058</v>
      </c>
      <c r="R2565" t="s">
        <v>4214</v>
      </c>
      <c r="S2565" t="s">
        <v>25</v>
      </c>
      <c r="T2565">
        <v>906184</v>
      </c>
      <c r="U2565">
        <v>55.24</v>
      </c>
      <c r="V2565" t="s">
        <v>3041</v>
      </c>
      <c r="Y2565">
        <v>1129162</v>
      </c>
      <c r="Z2565" t="s">
        <v>4215</v>
      </c>
      <c r="AB2565">
        <f t="shared" si="322"/>
        <v>2023</v>
      </c>
      <c r="AC2565">
        <f t="shared" si="323"/>
        <v>2</v>
      </c>
      <c r="AD2565" t="str">
        <f t="shared" si="324"/>
        <v>Q4</v>
      </c>
      <c r="AE2565" t="str">
        <f t="shared" si="325"/>
        <v>FY22/23</v>
      </c>
      <c r="AF2565" t="str">
        <f t="shared" si="326"/>
        <v>EAST</v>
      </c>
    </row>
    <row r="2566" spans="1:32">
      <c r="A2566" t="s">
        <v>3594</v>
      </c>
      <c r="B2566" t="s">
        <v>3646</v>
      </c>
      <c r="C2566" t="str">
        <f t="shared" si="320"/>
        <v>SPARES/OTHER</v>
      </c>
      <c r="D2566" s="4">
        <v>44979</v>
      </c>
      <c r="E2566" t="str">
        <f t="shared" si="321"/>
        <v>YAMAHA</v>
      </c>
      <c r="F2566">
        <v>14104374</v>
      </c>
      <c r="G2566" s="19">
        <v>44979</v>
      </c>
      <c r="H2566" t="s">
        <v>3953</v>
      </c>
      <c r="I2566" t="s">
        <v>404</v>
      </c>
      <c r="J2566">
        <v>5</v>
      </c>
      <c r="K2566">
        <v>5</v>
      </c>
      <c r="L2566">
        <v>190.27</v>
      </c>
      <c r="M2566" t="s">
        <v>36</v>
      </c>
      <c r="N2566">
        <v>1.1599999999999999</v>
      </c>
      <c r="O2566">
        <v>190.27</v>
      </c>
      <c r="P2566">
        <f t="shared" si="327"/>
        <v>220.7132</v>
      </c>
      <c r="Q2566" t="s">
        <v>4058</v>
      </c>
      <c r="R2566" t="s">
        <v>4214</v>
      </c>
      <c r="S2566" t="s">
        <v>25</v>
      </c>
      <c r="T2566">
        <v>906184</v>
      </c>
      <c r="U2566">
        <v>115.24</v>
      </c>
      <c r="V2566" t="s">
        <v>3041</v>
      </c>
      <c r="Y2566">
        <v>1129162</v>
      </c>
      <c r="Z2566" t="s">
        <v>4215</v>
      </c>
      <c r="AB2566">
        <f t="shared" si="322"/>
        <v>2023</v>
      </c>
      <c r="AC2566">
        <f t="shared" si="323"/>
        <v>2</v>
      </c>
      <c r="AD2566" t="str">
        <f t="shared" si="324"/>
        <v>Q4</v>
      </c>
      <c r="AE2566" t="str">
        <f t="shared" si="325"/>
        <v>FY22/23</v>
      </c>
      <c r="AF2566" t="str">
        <f t="shared" si="326"/>
        <v>EAST</v>
      </c>
    </row>
    <row r="2567" spans="1:32">
      <c r="A2567" t="s">
        <v>3594</v>
      </c>
      <c r="B2567" t="s">
        <v>3646</v>
      </c>
      <c r="C2567" t="str">
        <f t="shared" si="320"/>
        <v>SPARES/OTHER</v>
      </c>
      <c r="D2567" s="4">
        <v>44979</v>
      </c>
      <c r="E2567" t="str">
        <f t="shared" si="321"/>
        <v>YAMAHA</v>
      </c>
      <c r="F2567">
        <v>14104375</v>
      </c>
      <c r="G2567" s="19">
        <v>44979</v>
      </c>
      <c r="H2567" t="s">
        <v>126</v>
      </c>
      <c r="I2567" t="s">
        <v>48</v>
      </c>
      <c r="J2567">
        <v>1</v>
      </c>
      <c r="K2567">
        <v>1</v>
      </c>
      <c r="L2567">
        <v>1223.8900000000001</v>
      </c>
      <c r="M2567" t="s">
        <v>36</v>
      </c>
      <c r="N2567">
        <v>1.1599999999999999</v>
      </c>
      <c r="O2567">
        <v>1223.8900000000001</v>
      </c>
      <c r="P2567">
        <f t="shared" si="327"/>
        <v>1419.7124000000001</v>
      </c>
      <c r="Q2567" t="s">
        <v>4058</v>
      </c>
      <c r="R2567" t="s">
        <v>4141</v>
      </c>
      <c r="S2567" t="s">
        <v>25</v>
      </c>
      <c r="T2567">
        <v>906185</v>
      </c>
      <c r="U2567">
        <v>576</v>
      </c>
      <c r="V2567" t="s">
        <v>3041</v>
      </c>
      <c r="Y2567">
        <v>1129164</v>
      </c>
      <c r="Z2567" t="s">
        <v>4142</v>
      </c>
      <c r="AB2567">
        <f t="shared" si="322"/>
        <v>2023</v>
      </c>
      <c r="AC2567">
        <f t="shared" si="323"/>
        <v>2</v>
      </c>
      <c r="AD2567" t="str">
        <f t="shared" si="324"/>
        <v>Q4</v>
      </c>
      <c r="AE2567" t="str">
        <f t="shared" si="325"/>
        <v>FY22/23</v>
      </c>
      <c r="AF2567" t="str">
        <f t="shared" si="326"/>
        <v>EAST</v>
      </c>
    </row>
    <row r="2568" spans="1:32">
      <c r="A2568" t="s">
        <v>3594</v>
      </c>
      <c r="B2568" t="s">
        <v>3646</v>
      </c>
      <c r="C2568" t="str">
        <f t="shared" si="320"/>
        <v>SPARES/OTHER</v>
      </c>
      <c r="D2568" s="4">
        <v>44979</v>
      </c>
      <c r="E2568" t="str">
        <f t="shared" si="321"/>
        <v>YAMAHA</v>
      </c>
      <c r="F2568">
        <v>14104375</v>
      </c>
      <c r="G2568" s="19">
        <v>44979</v>
      </c>
      <c r="H2568" t="s">
        <v>1169</v>
      </c>
      <c r="I2568" t="s">
        <v>1170</v>
      </c>
      <c r="J2568">
        <v>1</v>
      </c>
      <c r="K2568">
        <v>1</v>
      </c>
      <c r="L2568">
        <v>506.19</v>
      </c>
      <c r="M2568" t="s">
        <v>36</v>
      </c>
      <c r="N2568">
        <v>1.1599999999999999</v>
      </c>
      <c r="O2568">
        <v>506.19</v>
      </c>
      <c r="P2568">
        <f t="shared" si="327"/>
        <v>587.18039999999996</v>
      </c>
      <c r="Q2568" t="s">
        <v>4058</v>
      </c>
      <c r="R2568" t="s">
        <v>4141</v>
      </c>
      <c r="S2568" t="s">
        <v>25</v>
      </c>
      <c r="T2568">
        <v>906185</v>
      </c>
      <c r="U2568">
        <v>228</v>
      </c>
      <c r="V2568" t="s">
        <v>3041</v>
      </c>
      <c r="Y2568">
        <v>1129164</v>
      </c>
      <c r="Z2568" t="s">
        <v>4142</v>
      </c>
      <c r="AB2568">
        <f t="shared" si="322"/>
        <v>2023</v>
      </c>
      <c r="AC2568">
        <f t="shared" si="323"/>
        <v>2</v>
      </c>
      <c r="AD2568" t="str">
        <f t="shared" si="324"/>
        <v>Q4</v>
      </c>
      <c r="AE2568" t="str">
        <f t="shared" si="325"/>
        <v>FY22/23</v>
      </c>
      <c r="AF2568" t="str">
        <f t="shared" si="326"/>
        <v>EAST</v>
      </c>
    </row>
    <row r="2569" spans="1:32">
      <c r="A2569" t="s">
        <v>3594</v>
      </c>
      <c r="B2569" t="s">
        <v>3672</v>
      </c>
      <c r="C2569" t="str">
        <f t="shared" si="320"/>
        <v>SERVICE_CHARGE</v>
      </c>
      <c r="D2569" s="4">
        <v>44981</v>
      </c>
      <c r="E2569" t="str">
        <f t="shared" si="321"/>
        <v>YAMAHA</v>
      </c>
      <c r="F2569">
        <v>12101221</v>
      </c>
      <c r="G2569" s="19">
        <v>44981</v>
      </c>
      <c r="H2569" t="s">
        <v>76</v>
      </c>
      <c r="I2569" t="s">
        <v>77</v>
      </c>
      <c r="J2569">
        <v>1</v>
      </c>
      <c r="K2569">
        <v>1</v>
      </c>
      <c r="L2569">
        <v>3097.35</v>
      </c>
      <c r="M2569" t="s">
        <v>36</v>
      </c>
      <c r="N2569">
        <v>1.1599999999999999</v>
      </c>
      <c r="O2569">
        <v>3097.35</v>
      </c>
      <c r="P2569">
        <f t="shared" si="327"/>
        <v>3592.9259999999995</v>
      </c>
      <c r="Q2569" t="s">
        <v>4053</v>
      </c>
      <c r="R2569" t="s">
        <v>4455</v>
      </c>
      <c r="S2569" t="s">
        <v>25</v>
      </c>
      <c r="T2569">
        <v>906187</v>
      </c>
      <c r="U2569">
        <v>0</v>
      </c>
      <c r="V2569" t="s">
        <v>4064</v>
      </c>
      <c r="Z2569" t="s">
        <v>4456</v>
      </c>
      <c r="AB2569">
        <f t="shared" si="322"/>
        <v>2023</v>
      </c>
      <c r="AC2569">
        <f t="shared" si="323"/>
        <v>2</v>
      </c>
      <c r="AD2569" t="str">
        <f t="shared" si="324"/>
        <v>Q4</v>
      </c>
      <c r="AE2569" t="str">
        <f t="shared" si="325"/>
        <v>FY22/23</v>
      </c>
      <c r="AF2569" t="str">
        <f t="shared" si="326"/>
        <v>WEST</v>
      </c>
    </row>
    <row r="2570" spans="1:32">
      <c r="A2570" t="s">
        <v>3594</v>
      </c>
      <c r="B2570" t="s">
        <v>3646</v>
      </c>
      <c r="C2570" t="str">
        <f t="shared" si="320"/>
        <v>CONTRACT_FEE</v>
      </c>
      <c r="D2570" s="4">
        <v>44987</v>
      </c>
      <c r="E2570" t="str">
        <f t="shared" si="321"/>
        <v>YAMAHA</v>
      </c>
      <c r="F2570">
        <v>13100249</v>
      </c>
      <c r="G2570" s="19">
        <v>44987</v>
      </c>
      <c r="H2570" t="s">
        <v>76</v>
      </c>
      <c r="I2570" t="s">
        <v>77</v>
      </c>
      <c r="J2570">
        <v>1</v>
      </c>
      <c r="K2570">
        <v>1</v>
      </c>
      <c r="L2570">
        <v>4778.76</v>
      </c>
      <c r="M2570" t="s">
        <v>36</v>
      </c>
      <c r="N2570">
        <v>1.1299999999999999</v>
      </c>
      <c r="O2570">
        <v>4778.76</v>
      </c>
      <c r="P2570">
        <f t="shared" si="327"/>
        <v>5399.9987999999994</v>
      </c>
      <c r="Q2570" t="s">
        <v>4058</v>
      </c>
      <c r="R2570" t="s">
        <v>4430</v>
      </c>
      <c r="S2570" t="s">
        <v>25</v>
      </c>
      <c r="T2570">
        <v>906188</v>
      </c>
      <c r="U2570">
        <v>0</v>
      </c>
      <c r="V2570" t="s">
        <v>3035</v>
      </c>
      <c r="Z2570" t="s">
        <v>4431</v>
      </c>
      <c r="AB2570">
        <f t="shared" si="322"/>
        <v>2023</v>
      </c>
      <c r="AC2570">
        <f t="shared" si="323"/>
        <v>3</v>
      </c>
      <c r="AD2570" t="str">
        <f t="shared" si="324"/>
        <v>Q4</v>
      </c>
      <c r="AE2570" t="str">
        <f t="shared" si="325"/>
        <v>FY22/23</v>
      </c>
      <c r="AF2570" t="str">
        <f t="shared" si="326"/>
        <v>EAST</v>
      </c>
    </row>
    <row r="2571" spans="1:32">
      <c r="A2571" t="s">
        <v>3594</v>
      </c>
      <c r="B2571" t="s">
        <v>3646</v>
      </c>
      <c r="C2571" t="str">
        <f t="shared" si="320"/>
        <v>CONTRACT_FEE</v>
      </c>
      <c r="D2571" s="4">
        <v>44987</v>
      </c>
      <c r="E2571" t="str">
        <f t="shared" si="321"/>
        <v>YAMAHA</v>
      </c>
      <c r="F2571">
        <v>13100250</v>
      </c>
      <c r="G2571" s="19">
        <v>44987</v>
      </c>
      <c r="H2571" t="s">
        <v>76</v>
      </c>
      <c r="I2571" t="s">
        <v>77</v>
      </c>
      <c r="J2571">
        <v>1</v>
      </c>
      <c r="K2571">
        <v>1</v>
      </c>
      <c r="L2571">
        <v>21061.95</v>
      </c>
      <c r="M2571" t="s">
        <v>36</v>
      </c>
      <c r="N2571">
        <v>1.1299999999999999</v>
      </c>
      <c r="O2571">
        <v>21061.95</v>
      </c>
      <c r="P2571">
        <f t="shared" si="327"/>
        <v>23800.003499999999</v>
      </c>
      <c r="Q2571" t="s">
        <v>4058</v>
      </c>
      <c r="R2571" t="s">
        <v>4306</v>
      </c>
      <c r="S2571" t="s">
        <v>25</v>
      </c>
      <c r="T2571">
        <v>906189</v>
      </c>
      <c r="U2571">
        <v>0</v>
      </c>
      <c r="V2571" t="s">
        <v>3035</v>
      </c>
      <c r="Z2571" t="s">
        <v>4307</v>
      </c>
      <c r="AB2571">
        <f t="shared" si="322"/>
        <v>2023</v>
      </c>
      <c r="AC2571">
        <f t="shared" si="323"/>
        <v>3</v>
      </c>
      <c r="AD2571" t="str">
        <f t="shared" si="324"/>
        <v>Q4</v>
      </c>
      <c r="AE2571" t="str">
        <f t="shared" si="325"/>
        <v>FY22/23</v>
      </c>
      <c r="AF2571" t="str">
        <f t="shared" si="326"/>
        <v>EAST</v>
      </c>
    </row>
    <row r="2572" spans="1:32">
      <c r="A2572" t="s">
        <v>3594</v>
      </c>
      <c r="B2572" t="s">
        <v>3651</v>
      </c>
      <c r="C2572" t="str">
        <f t="shared" si="320"/>
        <v>SPARES/OTHER</v>
      </c>
      <c r="D2572" s="4">
        <v>44987</v>
      </c>
      <c r="E2572" t="str">
        <f t="shared" si="321"/>
        <v>YAMAHA</v>
      </c>
      <c r="F2572">
        <v>14104376</v>
      </c>
      <c r="G2572" s="19">
        <v>44987</v>
      </c>
      <c r="H2572" t="s">
        <v>1187</v>
      </c>
      <c r="I2572" t="s">
        <v>48</v>
      </c>
      <c r="J2572">
        <v>2</v>
      </c>
      <c r="K2572">
        <v>2</v>
      </c>
      <c r="L2572">
        <v>2600</v>
      </c>
      <c r="M2572" t="s">
        <v>36</v>
      </c>
      <c r="N2572">
        <v>1.1299999999999999</v>
      </c>
      <c r="O2572">
        <v>2600</v>
      </c>
      <c r="P2572">
        <f t="shared" si="327"/>
        <v>2937.9999999999995</v>
      </c>
      <c r="Q2572" t="s">
        <v>3652</v>
      </c>
      <c r="R2572" t="s">
        <v>4409</v>
      </c>
      <c r="S2572" t="s">
        <v>25</v>
      </c>
      <c r="T2572">
        <v>906174</v>
      </c>
      <c r="U2572">
        <v>1340</v>
      </c>
      <c r="V2572" t="s">
        <v>3041</v>
      </c>
      <c r="X2572" t="s">
        <v>4848</v>
      </c>
      <c r="Y2572">
        <v>1134239</v>
      </c>
      <c r="Z2572" t="s">
        <v>4411</v>
      </c>
      <c r="AB2572">
        <f t="shared" si="322"/>
        <v>2023</v>
      </c>
      <c r="AC2572">
        <f t="shared" si="323"/>
        <v>3</v>
      </c>
      <c r="AD2572" t="str">
        <f t="shared" si="324"/>
        <v>Q4</v>
      </c>
      <c r="AE2572" t="str">
        <f t="shared" si="325"/>
        <v>FY22/23</v>
      </c>
      <c r="AF2572" t="str">
        <f t="shared" si="326"/>
        <v>NORTH</v>
      </c>
    </row>
    <row r="2573" spans="1:32">
      <c r="A2573" t="s">
        <v>3594</v>
      </c>
      <c r="B2573" t="s">
        <v>3646</v>
      </c>
      <c r="C2573" t="str">
        <f t="shared" si="320"/>
        <v>SERVICE_CHARGE</v>
      </c>
      <c r="D2573" s="4">
        <v>44988</v>
      </c>
      <c r="E2573" t="str">
        <f t="shared" si="321"/>
        <v>YAMAHA</v>
      </c>
      <c r="F2573">
        <v>12101222</v>
      </c>
      <c r="G2573" s="19">
        <v>44988</v>
      </c>
      <c r="H2573" t="s">
        <v>76</v>
      </c>
      <c r="I2573" t="s">
        <v>77</v>
      </c>
      <c r="J2573">
        <v>1</v>
      </c>
      <c r="K2573">
        <v>1</v>
      </c>
      <c r="L2573">
        <v>1333.63</v>
      </c>
      <c r="M2573" t="s">
        <v>36</v>
      </c>
      <c r="N2573">
        <v>1.1299999999999999</v>
      </c>
      <c r="O2573">
        <v>1333.63</v>
      </c>
      <c r="P2573">
        <f t="shared" si="327"/>
        <v>1507.0019</v>
      </c>
      <c r="Q2573" t="s">
        <v>4058</v>
      </c>
      <c r="R2573" t="s">
        <v>4441</v>
      </c>
      <c r="S2573" t="s">
        <v>25</v>
      </c>
      <c r="T2573">
        <v>906193</v>
      </c>
      <c r="U2573">
        <v>0</v>
      </c>
      <c r="V2573" t="s">
        <v>3038</v>
      </c>
      <c r="Z2573" t="s">
        <v>4442</v>
      </c>
      <c r="AB2573">
        <f t="shared" si="322"/>
        <v>2023</v>
      </c>
      <c r="AC2573">
        <f t="shared" si="323"/>
        <v>3</v>
      </c>
      <c r="AD2573" t="str">
        <f t="shared" si="324"/>
        <v>Q4</v>
      </c>
      <c r="AE2573" t="str">
        <f t="shared" si="325"/>
        <v>FY22/23</v>
      </c>
      <c r="AF2573" t="str">
        <f t="shared" si="326"/>
        <v>EAST</v>
      </c>
    </row>
    <row r="2574" spans="1:32">
      <c r="A2574" t="s">
        <v>3594</v>
      </c>
      <c r="B2574" t="s">
        <v>3646</v>
      </c>
      <c r="C2574" t="str">
        <f t="shared" si="320"/>
        <v>SPARES/OTHER</v>
      </c>
      <c r="D2574" s="4">
        <v>44988</v>
      </c>
      <c r="E2574" t="str">
        <f t="shared" si="321"/>
        <v>YAMAHA</v>
      </c>
      <c r="F2574">
        <v>14104377</v>
      </c>
      <c r="G2574" s="19">
        <v>44988</v>
      </c>
      <c r="H2574" t="s">
        <v>3898</v>
      </c>
      <c r="I2574" t="s">
        <v>3899</v>
      </c>
      <c r="J2574">
        <v>60</v>
      </c>
      <c r="K2574">
        <v>60</v>
      </c>
      <c r="L2574">
        <v>6530.97</v>
      </c>
      <c r="M2574" t="s">
        <v>36</v>
      </c>
      <c r="N2574">
        <v>1.1299999999999999</v>
      </c>
      <c r="O2574">
        <v>6530.97</v>
      </c>
      <c r="P2574">
        <f t="shared" si="327"/>
        <v>7379.9960999999994</v>
      </c>
      <c r="Q2574" t="s">
        <v>4058</v>
      </c>
      <c r="R2574" t="s">
        <v>4070</v>
      </c>
      <c r="S2574" t="s">
        <v>25</v>
      </c>
      <c r="T2574">
        <v>906190</v>
      </c>
      <c r="U2574">
        <v>2580</v>
      </c>
      <c r="V2574" t="s">
        <v>3041</v>
      </c>
      <c r="Y2574">
        <v>1135114</v>
      </c>
      <c r="Z2574" t="s">
        <v>4072</v>
      </c>
      <c r="AB2574">
        <f t="shared" si="322"/>
        <v>2023</v>
      </c>
      <c r="AC2574">
        <f t="shared" si="323"/>
        <v>3</v>
      </c>
      <c r="AD2574" t="str">
        <f t="shared" si="324"/>
        <v>Q4</v>
      </c>
      <c r="AE2574" t="str">
        <f t="shared" si="325"/>
        <v>FY22/23</v>
      </c>
      <c r="AF2574" t="str">
        <f t="shared" si="326"/>
        <v>EAST</v>
      </c>
    </row>
    <row r="2575" spans="1:32">
      <c r="A2575" t="s">
        <v>3594</v>
      </c>
      <c r="B2575" t="s">
        <v>3646</v>
      </c>
      <c r="C2575" t="str">
        <f t="shared" si="320"/>
        <v>SPARES/OTHER</v>
      </c>
      <c r="D2575" s="4">
        <v>44988</v>
      </c>
      <c r="E2575" t="str">
        <f t="shared" si="321"/>
        <v>YAMAHA</v>
      </c>
      <c r="F2575">
        <v>14104378</v>
      </c>
      <c r="G2575" s="19">
        <v>44988</v>
      </c>
      <c r="H2575" t="s">
        <v>42</v>
      </c>
      <c r="I2575" t="s">
        <v>43</v>
      </c>
      <c r="J2575">
        <v>10</v>
      </c>
      <c r="K2575">
        <v>10</v>
      </c>
      <c r="L2575">
        <v>1203.54</v>
      </c>
      <c r="M2575" t="s">
        <v>36</v>
      </c>
      <c r="N2575">
        <v>1.1299999999999999</v>
      </c>
      <c r="O2575">
        <v>1203.54</v>
      </c>
      <c r="P2575">
        <f t="shared" si="327"/>
        <v>1360.0001999999997</v>
      </c>
      <c r="Q2575" t="s">
        <v>4058</v>
      </c>
      <c r="R2575" t="s">
        <v>4441</v>
      </c>
      <c r="S2575" t="s">
        <v>25</v>
      </c>
      <c r="T2575">
        <v>906191</v>
      </c>
      <c r="U2575">
        <v>626.4</v>
      </c>
      <c r="V2575" t="s">
        <v>3041</v>
      </c>
      <c r="Y2575">
        <v>1135127</v>
      </c>
      <c r="Z2575" t="s">
        <v>4442</v>
      </c>
      <c r="AB2575">
        <f t="shared" si="322"/>
        <v>2023</v>
      </c>
      <c r="AC2575">
        <f t="shared" si="323"/>
        <v>3</v>
      </c>
      <c r="AD2575" t="str">
        <f t="shared" si="324"/>
        <v>Q4</v>
      </c>
      <c r="AE2575" t="str">
        <f t="shared" si="325"/>
        <v>FY22/23</v>
      </c>
      <c r="AF2575" t="str">
        <f t="shared" si="326"/>
        <v>EAST</v>
      </c>
    </row>
    <row r="2576" spans="1:32">
      <c r="A2576" t="s">
        <v>3594</v>
      </c>
      <c r="B2576" t="s">
        <v>3646</v>
      </c>
      <c r="C2576" t="str">
        <f t="shared" si="320"/>
        <v>SPARES/OTHER</v>
      </c>
      <c r="D2576" s="4">
        <v>44988</v>
      </c>
      <c r="E2576" t="str">
        <f t="shared" si="321"/>
        <v>YAMAHA</v>
      </c>
      <c r="F2576">
        <v>14104379</v>
      </c>
      <c r="G2576" s="19">
        <v>44988</v>
      </c>
      <c r="H2576" t="s">
        <v>3948</v>
      </c>
      <c r="I2576" t="s">
        <v>3949</v>
      </c>
      <c r="J2576">
        <v>3</v>
      </c>
      <c r="K2576">
        <v>3</v>
      </c>
      <c r="L2576">
        <v>796.46</v>
      </c>
      <c r="M2576" t="s">
        <v>36</v>
      </c>
      <c r="N2576">
        <v>1.1299999999999999</v>
      </c>
      <c r="O2576">
        <v>796.46</v>
      </c>
      <c r="P2576">
        <f t="shared" si="327"/>
        <v>899.99979999999994</v>
      </c>
      <c r="Q2576" t="s">
        <v>4058</v>
      </c>
      <c r="R2576" t="s">
        <v>4441</v>
      </c>
      <c r="S2576" t="s">
        <v>25</v>
      </c>
      <c r="T2576">
        <v>906192</v>
      </c>
      <c r="U2576">
        <v>547.79999999999995</v>
      </c>
      <c r="V2576" t="s">
        <v>3041</v>
      </c>
      <c r="Y2576">
        <v>1135130</v>
      </c>
      <c r="Z2576" t="s">
        <v>4442</v>
      </c>
      <c r="AB2576">
        <f t="shared" si="322"/>
        <v>2023</v>
      </c>
      <c r="AC2576">
        <f t="shared" si="323"/>
        <v>3</v>
      </c>
      <c r="AD2576" t="str">
        <f t="shared" si="324"/>
        <v>Q4</v>
      </c>
      <c r="AE2576" t="str">
        <f t="shared" si="325"/>
        <v>FY22/23</v>
      </c>
      <c r="AF2576" t="str">
        <f t="shared" si="326"/>
        <v>EAST</v>
      </c>
    </row>
    <row r="2577" spans="1:32">
      <c r="A2577" t="s">
        <v>3594</v>
      </c>
      <c r="B2577" t="s">
        <v>3646</v>
      </c>
      <c r="C2577" t="str">
        <f t="shared" si="320"/>
        <v>SPARES/OTHER</v>
      </c>
      <c r="D2577" s="4">
        <v>44988</v>
      </c>
      <c r="E2577" t="str">
        <f t="shared" si="321"/>
        <v>PEMTRON</v>
      </c>
      <c r="F2577">
        <v>14104380</v>
      </c>
      <c r="G2577" s="19">
        <v>44988</v>
      </c>
      <c r="H2577" t="s">
        <v>4849</v>
      </c>
      <c r="I2577" t="s">
        <v>1836</v>
      </c>
      <c r="J2577">
        <v>3</v>
      </c>
      <c r="K2577">
        <v>3</v>
      </c>
      <c r="L2577">
        <v>66177.88</v>
      </c>
      <c r="M2577" t="s">
        <v>36</v>
      </c>
      <c r="N2577">
        <v>1.1299999999999999</v>
      </c>
      <c r="O2577">
        <v>66177.88</v>
      </c>
      <c r="P2577">
        <f t="shared" si="327"/>
        <v>74781.004400000005</v>
      </c>
      <c r="Q2577" t="s">
        <v>4058</v>
      </c>
      <c r="R2577" t="s">
        <v>4841</v>
      </c>
      <c r="S2577" t="s">
        <v>25</v>
      </c>
      <c r="T2577">
        <v>906194</v>
      </c>
      <c r="U2577">
        <v>33750</v>
      </c>
      <c r="V2577" t="s">
        <v>3041</v>
      </c>
      <c r="Y2577">
        <v>1135136</v>
      </c>
      <c r="Z2577" t="s">
        <v>4842</v>
      </c>
      <c r="AB2577">
        <f t="shared" si="322"/>
        <v>2023</v>
      </c>
      <c r="AC2577">
        <f t="shared" si="323"/>
        <v>3</v>
      </c>
      <c r="AD2577" t="str">
        <f t="shared" si="324"/>
        <v>Q4</v>
      </c>
      <c r="AE2577" t="str">
        <f t="shared" si="325"/>
        <v>FY22/23</v>
      </c>
      <c r="AF2577" t="str">
        <f t="shared" si="326"/>
        <v>EAST</v>
      </c>
    </row>
    <row r="2578" spans="1:32">
      <c r="A2578" t="s">
        <v>3594</v>
      </c>
      <c r="B2578" t="s">
        <v>3646</v>
      </c>
      <c r="C2578" t="str">
        <f t="shared" si="320"/>
        <v>SPARES/OTHER</v>
      </c>
      <c r="D2578" s="4">
        <v>44988</v>
      </c>
      <c r="E2578" t="str">
        <f t="shared" si="321"/>
        <v>PEMTRON</v>
      </c>
      <c r="F2578">
        <v>14104380</v>
      </c>
      <c r="G2578" s="19">
        <v>44988</v>
      </c>
      <c r="H2578" t="s">
        <v>4849</v>
      </c>
      <c r="I2578" t="s">
        <v>1836</v>
      </c>
      <c r="J2578">
        <v>3</v>
      </c>
      <c r="K2578">
        <v>3</v>
      </c>
      <c r="L2578">
        <v>70796.47</v>
      </c>
      <c r="M2578" t="s">
        <v>36</v>
      </c>
      <c r="N2578">
        <v>1.1299999999999999</v>
      </c>
      <c r="O2578">
        <v>70796.47</v>
      </c>
      <c r="P2578">
        <f t="shared" si="327"/>
        <v>80000.011099999989</v>
      </c>
      <c r="Q2578" t="s">
        <v>4058</v>
      </c>
      <c r="R2578" t="s">
        <v>4841</v>
      </c>
      <c r="S2578" t="s">
        <v>25</v>
      </c>
      <c r="T2578">
        <v>906194</v>
      </c>
      <c r="U2578">
        <v>33750</v>
      </c>
      <c r="V2578" t="s">
        <v>3041</v>
      </c>
      <c r="Y2578">
        <v>1135136</v>
      </c>
      <c r="Z2578" t="s">
        <v>4842</v>
      </c>
      <c r="AB2578">
        <f t="shared" si="322"/>
        <v>2023</v>
      </c>
      <c r="AC2578">
        <f t="shared" si="323"/>
        <v>3</v>
      </c>
      <c r="AD2578" t="str">
        <f t="shared" si="324"/>
        <v>Q4</v>
      </c>
      <c r="AE2578" t="str">
        <f t="shared" si="325"/>
        <v>FY22/23</v>
      </c>
      <c r="AF2578" t="str">
        <f t="shared" si="326"/>
        <v>EAST</v>
      </c>
    </row>
    <row r="2579" spans="1:32">
      <c r="A2579" t="s">
        <v>3594</v>
      </c>
      <c r="B2579" t="s">
        <v>3646</v>
      </c>
      <c r="C2579" t="str">
        <f t="shared" si="320"/>
        <v>SERVICE_CHARGE</v>
      </c>
      <c r="D2579" s="4">
        <v>44994</v>
      </c>
      <c r="E2579" t="str">
        <f t="shared" si="321"/>
        <v>YAMAHA</v>
      </c>
      <c r="F2579">
        <v>12101223</v>
      </c>
      <c r="G2579" s="19">
        <v>44994</v>
      </c>
      <c r="H2579" t="s">
        <v>76</v>
      </c>
      <c r="I2579" t="s">
        <v>77</v>
      </c>
      <c r="J2579">
        <v>1</v>
      </c>
      <c r="K2579">
        <v>1</v>
      </c>
      <c r="L2579">
        <v>34923.89</v>
      </c>
      <c r="M2579" t="s">
        <v>36</v>
      </c>
      <c r="N2579">
        <v>1.1299999999999999</v>
      </c>
      <c r="O2579">
        <v>34923.89</v>
      </c>
      <c r="P2579">
        <f t="shared" si="327"/>
        <v>39463.995699999992</v>
      </c>
      <c r="Q2579" t="s">
        <v>4058</v>
      </c>
      <c r="R2579" t="s">
        <v>4583</v>
      </c>
      <c r="S2579" t="s">
        <v>25</v>
      </c>
      <c r="T2579">
        <v>906196</v>
      </c>
      <c r="U2579">
        <v>0</v>
      </c>
      <c r="V2579" t="s">
        <v>3038</v>
      </c>
      <c r="Z2579" t="s">
        <v>4584</v>
      </c>
      <c r="AB2579">
        <f t="shared" si="322"/>
        <v>2023</v>
      </c>
      <c r="AC2579">
        <f t="shared" si="323"/>
        <v>3</v>
      </c>
      <c r="AD2579" t="str">
        <f t="shared" si="324"/>
        <v>Q4</v>
      </c>
      <c r="AE2579" t="str">
        <f t="shared" si="325"/>
        <v>FY22/23</v>
      </c>
      <c r="AF2579" t="str">
        <f t="shared" si="326"/>
        <v>EAST</v>
      </c>
    </row>
    <row r="2580" spans="1:32">
      <c r="A2580" t="s">
        <v>3594</v>
      </c>
      <c r="B2580" t="s">
        <v>3646</v>
      </c>
      <c r="C2580" t="str">
        <f t="shared" si="320"/>
        <v>FEEDER</v>
      </c>
      <c r="D2580" s="4">
        <v>44994</v>
      </c>
      <c r="E2580" t="str">
        <f t="shared" si="321"/>
        <v>YAMAHA</v>
      </c>
      <c r="F2580">
        <v>14104381</v>
      </c>
      <c r="G2580" s="19">
        <v>44994</v>
      </c>
      <c r="H2580" t="s">
        <v>74</v>
      </c>
      <c r="I2580" t="s">
        <v>75</v>
      </c>
      <c r="J2580">
        <v>1</v>
      </c>
      <c r="K2580">
        <v>1</v>
      </c>
      <c r="L2580">
        <v>0</v>
      </c>
      <c r="M2580" t="s">
        <v>36</v>
      </c>
      <c r="N2580">
        <v>1.1299999999999999</v>
      </c>
      <c r="O2580">
        <v>0</v>
      </c>
      <c r="P2580">
        <f t="shared" si="327"/>
        <v>0</v>
      </c>
      <c r="Q2580" t="s">
        <v>4058</v>
      </c>
      <c r="R2580" t="s">
        <v>4583</v>
      </c>
      <c r="S2580" t="s">
        <v>25</v>
      </c>
      <c r="T2580">
        <v>906197</v>
      </c>
      <c r="U2580">
        <v>3634.73</v>
      </c>
      <c r="V2580" t="s">
        <v>3041</v>
      </c>
      <c r="Y2580">
        <v>1139107</v>
      </c>
      <c r="Z2580" t="s">
        <v>4584</v>
      </c>
      <c r="AB2580">
        <f t="shared" si="322"/>
        <v>2023</v>
      </c>
      <c r="AC2580">
        <f t="shared" si="323"/>
        <v>3</v>
      </c>
      <c r="AD2580" t="str">
        <f t="shared" si="324"/>
        <v>Q4</v>
      </c>
      <c r="AE2580" t="str">
        <f t="shared" si="325"/>
        <v>FY22/23</v>
      </c>
      <c r="AF2580" t="str">
        <f t="shared" si="326"/>
        <v>EAST</v>
      </c>
    </row>
    <row r="2581" spans="1:32">
      <c r="A2581" t="s">
        <v>3594</v>
      </c>
      <c r="B2581" t="s">
        <v>3646</v>
      </c>
      <c r="C2581" t="str">
        <f t="shared" si="320"/>
        <v>FEEDER</v>
      </c>
      <c r="D2581" s="4">
        <v>44994</v>
      </c>
      <c r="E2581" t="str">
        <f t="shared" si="321"/>
        <v>YAMAHA</v>
      </c>
      <c r="F2581">
        <v>14104381</v>
      </c>
      <c r="G2581" s="19">
        <v>44994</v>
      </c>
      <c r="H2581" t="s">
        <v>70</v>
      </c>
      <c r="I2581" t="s">
        <v>71</v>
      </c>
      <c r="J2581">
        <v>9</v>
      </c>
      <c r="K2581">
        <v>9</v>
      </c>
      <c r="L2581">
        <v>0</v>
      </c>
      <c r="M2581" t="s">
        <v>36</v>
      </c>
      <c r="N2581">
        <v>1.1299999999999999</v>
      </c>
      <c r="O2581">
        <v>0</v>
      </c>
      <c r="P2581">
        <f t="shared" si="327"/>
        <v>0</v>
      </c>
      <c r="Q2581" t="s">
        <v>4058</v>
      </c>
      <c r="R2581" t="s">
        <v>4583</v>
      </c>
      <c r="S2581" t="s">
        <v>25</v>
      </c>
      <c r="T2581">
        <v>906197</v>
      </c>
      <c r="U2581">
        <v>22427.05</v>
      </c>
      <c r="V2581" t="s">
        <v>3041</v>
      </c>
      <c r="Y2581">
        <v>1139107</v>
      </c>
      <c r="Z2581" t="s">
        <v>4584</v>
      </c>
      <c r="AB2581">
        <f t="shared" si="322"/>
        <v>2023</v>
      </c>
      <c r="AC2581">
        <f t="shared" si="323"/>
        <v>3</v>
      </c>
      <c r="AD2581" t="str">
        <f t="shared" si="324"/>
        <v>Q4</v>
      </c>
      <c r="AE2581" t="str">
        <f t="shared" si="325"/>
        <v>FY22/23</v>
      </c>
      <c r="AF2581" t="str">
        <f t="shared" si="326"/>
        <v>EAST</v>
      </c>
    </row>
    <row r="2582" spans="1:32">
      <c r="A2582" t="s">
        <v>3594</v>
      </c>
      <c r="B2582" t="s">
        <v>3646</v>
      </c>
      <c r="C2582" t="str">
        <f t="shared" si="320"/>
        <v>FEEDER</v>
      </c>
      <c r="D2582" s="4">
        <v>44994</v>
      </c>
      <c r="E2582" t="str">
        <f t="shared" si="321"/>
        <v>YAMAHA</v>
      </c>
      <c r="F2582">
        <v>14104381</v>
      </c>
      <c r="G2582" s="19">
        <v>44994</v>
      </c>
      <c r="H2582" t="s">
        <v>72</v>
      </c>
      <c r="I2582" t="s">
        <v>73</v>
      </c>
      <c r="J2582">
        <v>1</v>
      </c>
      <c r="K2582">
        <v>1</v>
      </c>
      <c r="L2582">
        <v>0</v>
      </c>
      <c r="M2582" t="s">
        <v>36</v>
      </c>
      <c r="N2582">
        <v>1.1299999999999999</v>
      </c>
      <c r="O2582">
        <v>0</v>
      </c>
      <c r="P2582">
        <f t="shared" si="327"/>
        <v>0</v>
      </c>
      <c r="Q2582" t="s">
        <v>4058</v>
      </c>
      <c r="R2582" t="s">
        <v>4583</v>
      </c>
      <c r="S2582" t="s">
        <v>25</v>
      </c>
      <c r="T2582">
        <v>906197</v>
      </c>
      <c r="U2582">
        <v>2872.5</v>
      </c>
      <c r="V2582" t="s">
        <v>3041</v>
      </c>
      <c r="Y2582">
        <v>1139107</v>
      </c>
      <c r="Z2582" t="s">
        <v>4584</v>
      </c>
      <c r="AB2582">
        <f t="shared" si="322"/>
        <v>2023</v>
      </c>
      <c r="AC2582">
        <f t="shared" si="323"/>
        <v>3</v>
      </c>
      <c r="AD2582" t="str">
        <f t="shared" si="324"/>
        <v>Q4</v>
      </c>
      <c r="AE2582" t="str">
        <f t="shared" si="325"/>
        <v>FY22/23</v>
      </c>
      <c r="AF2582" t="str">
        <f t="shared" si="326"/>
        <v>EAST</v>
      </c>
    </row>
    <row r="2583" spans="1:32">
      <c r="A2583" t="s">
        <v>3594</v>
      </c>
      <c r="B2583" t="s">
        <v>3646</v>
      </c>
      <c r="C2583" t="str">
        <f t="shared" si="320"/>
        <v>SPARES/OTHER</v>
      </c>
      <c r="D2583" s="4">
        <v>44994</v>
      </c>
      <c r="E2583" t="str">
        <f t="shared" si="321"/>
        <v>YAMAHA</v>
      </c>
      <c r="F2583">
        <v>14104382</v>
      </c>
      <c r="G2583" s="19">
        <v>44994</v>
      </c>
      <c r="H2583" t="s">
        <v>108</v>
      </c>
      <c r="I2583" t="s">
        <v>109</v>
      </c>
      <c r="J2583">
        <v>1</v>
      </c>
      <c r="K2583">
        <v>1</v>
      </c>
      <c r="L2583">
        <v>3665.49</v>
      </c>
      <c r="M2583" t="s">
        <v>36</v>
      </c>
      <c r="N2583">
        <v>1.1299999999999999</v>
      </c>
      <c r="O2583">
        <v>3665.49</v>
      </c>
      <c r="P2583">
        <f t="shared" si="327"/>
        <v>4142.0036999999993</v>
      </c>
      <c r="Q2583" t="s">
        <v>4058</v>
      </c>
      <c r="R2583" t="s">
        <v>4850</v>
      </c>
      <c r="S2583" t="s">
        <v>25</v>
      </c>
      <c r="T2583">
        <v>906198</v>
      </c>
      <c r="U2583">
        <v>2298</v>
      </c>
      <c r="V2583" t="s">
        <v>3041</v>
      </c>
      <c r="Y2583">
        <v>1139116</v>
      </c>
      <c r="Z2583" t="s">
        <v>4851</v>
      </c>
      <c r="AB2583">
        <f t="shared" si="322"/>
        <v>2023</v>
      </c>
      <c r="AC2583">
        <f t="shared" si="323"/>
        <v>3</v>
      </c>
      <c r="AD2583" t="str">
        <f t="shared" si="324"/>
        <v>Q4</v>
      </c>
      <c r="AE2583" t="str">
        <f t="shared" si="325"/>
        <v>FY22/23</v>
      </c>
      <c r="AF2583" t="str">
        <f t="shared" si="326"/>
        <v>EAST</v>
      </c>
    </row>
    <row r="2584" spans="1:32">
      <c r="A2584" t="s">
        <v>3594</v>
      </c>
      <c r="B2584" t="s">
        <v>3651</v>
      </c>
      <c r="C2584" t="str">
        <f t="shared" si="320"/>
        <v>CONTRACT_FEE</v>
      </c>
      <c r="D2584" s="4">
        <v>44998</v>
      </c>
      <c r="E2584" t="str">
        <f t="shared" si="321"/>
        <v>YAMAHA</v>
      </c>
      <c r="F2584">
        <v>13100251</v>
      </c>
      <c r="G2584" s="19">
        <v>44998</v>
      </c>
      <c r="H2584" t="s">
        <v>76</v>
      </c>
      <c r="I2584" t="s">
        <v>77</v>
      </c>
      <c r="J2584">
        <v>1</v>
      </c>
      <c r="K2584">
        <v>1</v>
      </c>
      <c r="L2584">
        <v>6000</v>
      </c>
      <c r="M2584" t="s">
        <v>36</v>
      </c>
      <c r="N2584">
        <v>1.1299999999999999</v>
      </c>
      <c r="O2584">
        <v>6000</v>
      </c>
      <c r="P2584">
        <f t="shared" si="327"/>
        <v>6779.9999999999991</v>
      </c>
      <c r="Q2584" t="s">
        <v>3652</v>
      </c>
      <c r="R2584" t="s">
        <v>4676</v>
      </c>
      <c r="S2584" t="s">
        <v>25</v>
      </c>
      <c r="T2584">
        <v>906195</v>
      </c>
      <c r="U2584">
        <v>0</v>
      </c>
      <c r="V2584" t="s">
        <v>3035</v>
      </c>
      <c r="X2584" t="s">
        <v>4852</v>
      </c>
      <c r="Z2584" t="s">
        <v>4740</v>
      </c>
      <c r="AB2584">
        <f t="shared" si="322"/>
        <v>2023</v>
      </c>
      <c r="AC2584">
        <f t="shared" si="323"/>
        <v>3</v>
      </c>
      <c r="AD2584" t="str">
        <f t="shared" si="324"/>
        <v>Q4</v>
      </c>
      <c r="AE2584" t="str">
        <f t="shared" si="325"/>
        <v>FY22/23</v>
      </c>
      <c r="AF2584" t="str">
        <f t="shared" si="326"/>
        <v>NORTH</v>
      </c>
    </row>
    <row r="2585" spans="1:32">
      <c r="A2585" t="s">
        <v>3594</v>
      </c>
      <c r="B2585" t="s">
        <v>3646</v>
      </c>
      <c r="C2585" t="str">
        <f t="shared" si="320"/>
        <v>SERVICE_CHARGE</v>
      </c>
      <c r="D2585" s="4">
        <v>45000</v>
      </c>
      <c r="E2585" t="str">
        <f t="shared" si="321"/>
        <v>YAMAHA</v>
      </c>
      <c r="F2585">
        <v>12101224</v>
      </c>
      <c r="G2585" s="19">
        <v>45000</v>
      </c>
      <c r="H2585" t="s">
        <v>76</v>
      </c>
      <c r="I2585" t="s">
        <v>77</v>
      </c>
      <c r="J2585">
        <v>2</v>
      </c>
      <c r="K2585">
        <v>2</v>
      </c>
      <c r="L2585">
        <v>6145.13</v>
      </c>
      <c r="M2585" t="s">
        <v>36</v>
      </c>
      <c r="N2585">
        <v>1.1299999999999999</v>
      </c>
      <c r="O2585">
        <v>6145.13</v>
      </c>
      <c r="P2585">
        <f t="shared" si="327"/>
        <v>6943.9968999999992</v>
      </c>
      <c r="Q2585" t="s">
        <v>4058</v>
      </c>
      <c r="R2585" t="s">
        <v>4384</v>
      </c>
      <c r="S2585" t="s">
        <v>25</v>
      </c>
      <c r="T2585">
        <v>906199</v>
      </c>
      <c r="U2585">
        <v>0</v>
      </c>
      <c r="V2585" t="s">
        <v>4064</v>
      </c>
      <c r="Z2585" t="s">
        <v>4385</v>
      </c>
      <c r="AB2585">
        <f t="shared" si="322"/>
        <v>2023</v>
      </c>
      <c r="AC2585">
        <f t="shared" si="323"/>
        <v>3</v>
      </c>
      <c r="AD2585" t="str">
        <f t="shared" si="324"/>
        <v>Q4</v>
      </c>
      <c r="AE2585" t="str">
        <f t="shared" si="325"/>
        <v>FY22/23</v>
      </c>
      <c r="AF2585" t="str">
        <f t="shared" si="326"/>
        <v>EAST</v>
      </c>
    </row>
    <row r="2586" spans="1:32">
      <c r="A2586" t="s">
        <v>3594</v>
      </c>
      <c r="B2586" t="s">
        <v>3646</v>
      </c>
      <c r="C2586" t="str">
        <f t="shared" si="320"/>
        <v>SPARES/OTHER</v>
      </c>
      <c r="D2586" s="4">
        <v>45000</v>
      </c>
      <c r="E2586" t="str">
        <f t="shared" si="321"/>
        <v>YAMAHA</v>
      </c>
      <c r="F2586">
        <v>14104383</v>
      </c>
      <c r="G2586" s="19">
        <v>45000</v>
      </c>
      <c r="H2586" t="s">
        <v>1422</v>
      </c>
      <c r="I2586" t="s">
        <v>1423</v>
      </c>
      <c r="J2586">
        <v>2</v>
      </c>
      <c r="K2586">
        <v>2</v>
      </c>
      <c r="L2586">
        <v>0</v>
      </c>
      <c r="M2586" t="s">
        <v>36</v>
      </c>
      <c r="N2586">
        <v>1.1299999999999999</v>
      </c>
      <c r="O2586">
        <v>0</v>
      </c>
      <c r="P2586">
        <f t="shared" si="327"/>
        <v>0</v>
      </c>
      <c r="Q2586" t="s">
        <v>4058</v>
      </c>
      <c r="R2586" t="s">
        <v>4384</v>
      </c>
      <c r="S2586" t="s">
        <v>25</v>
      </c>
      <c r="T2586">
        <v>906200</v>
      </c>
      <c r="U2586">
        <v>966</v>
      </c>
      <c r="V2586" t="s">
        <v>3041</v>
      </c>
      <c r="Y2586">
        <v>1143154</v>
      </c>
      <c r="Z2586" t="s">
        <v>4385</v>
      </c>
      <c r="AB2586">
        <f t="shared" si="322"/>
        <v>2023</v>
      </c>
      <c r="AC2586">
        <f t="shared" si="323"/>
        <v>3</v>
      </c>
      <c r="AD2586" t="str">
        <f t="shared" si="324"/>
        <v>Q4</v>
      </c>
      <c r="AE2586" t="str">
        <f t="shared" si="325"/>
        <v>FY22/23</v>
      </c>
      <c r="AF2586" t="str">
        <f t="shared" si="326"/>
        <v>EAST</v>
      </c>
    </row>
    <row r="2587" spans="1:32">
      <c r="A2587" t="s">
        <v>3594</v>
      </c>
      <c r="B2587" t="s">
        <v>22</v>
      </c>
      <c r="C2587" t="str">
        <f t="shared" si="320"/>
        <v>SERVICE_CHARGE</v>
      </c>
      <c r="D2587" s="4">
        <v>45001</v>
      </c>
      <c r="E2587" t="str">
        <f t="shared" si="321"/>
        <v>YAMAHA</v>
      </c>
      <c r="F2587">
        <v>12101225</v>
      </c>
      <c r="G2587" s="19">
        <v>45001</v>
      </c>
      <c r="H2587" t="s">
        <v>76</v>
      </c>
      <c r="I2587" t="s">
        <v>77</v>
      </c>
      <c r="J2587">
        <v>1</v>
      </c>
      <c r="K2587">
        <v>1</v>
      </c>
      <c r="L2587">
        <v>2654.87</v>
      </c>
      <c r="M2587" t="s">
        <v>36</v>
      </c>
      <c r="N2587">
        <v>1.1299999999999999</v>
      </c>
      <c r="O2587">
        <v>2654.87</v>
      </c>
      <c r="P2587">
        <f t="shared" si="327"/>
        <v>3000.0030999999994</v>
      </c>
      <c r="Q2587" t="s">
        <v>41</v>
      </c>
      <c r="R2587" t="s">
        <v>349</v>
      </c>
      <c r="S2587" t="s">
        <v>25</v>
      </c>
      <c r="T2587">
        <v>906201</v>
      </c>
      <c r="U2587">
        <v>0</v>
      </c>
      <c r="V2587" t="s">
        <v>3038</v>
      </c>
      <c r="X2587" t="s">
        <v>3518</v>
      </c>
      <c r="Z2587" t="s">
        <v>350</v>
      </c>
      <c r="AB2587">
        <f t="shared" si="322"/>
        <v>2023</v>
      </c>
      <c r="AC2587">
        <f t="shared" si="323"/>
        <v>3</v>
      </c>
      <c r="AD2587" t="str">
        <f t="shared" si="324"/>
        <v>Q4</v>
      </c>
      <c r="AE2587" t="str">
        <f t="shared" si="325"/>
        <v>FY22/23</v>
      </c>
      <c r="AF2587" t="str">
        <f t="shared" si="326"/>
        <v>SOUTH</v>
      </c>
    </row>
    <row r="2588" spans="1:32">
      <c r="A2588" t="s">
        <v>3594</v>
      </c>
      <c r="B2588" t="s">
        <v>3646</v>
      </c>
      <c r="C2588" t="str">
        <f t="shared" si="320"/>
        <v>SERVICE_CHARGE</v>
      </c>
      <c r="D2588" s="4">
        <v>45001</v>
      </c>
      <c r="E2588" t="str">
        <f t="shared" si="321"/>
        <v>YAMAHA</v>
      </c>
      <c r="F2588">
        <v>12101226</v>
      </c>
      <c r="G2588" s="19">
        <v>45001</v>
      </c>
      <c r="H2588" t="s">
        <v>76</v>
      </c>
      <c r="I2588" t="s">
        <v>77</v>
      </c>
      <c r="J2588">
        <v>1</v>
      </c>
      <c r="K2588">
        <v>1</v>
      </c>
      <c r="L2588">
        <v>9961.06</v>
      </c>
      <c r="M2588" t="s">
        <v>36</v>
      </c>
      <c r="N2588">
        <v>1.1299999999999999</v>
      </c>
      <c r="O2588">
        <v>9961.06</v>
      </c>
      <c r="P2588">
        <f t="shared" si="327"/>
        <v>11255.997799999999</v>
      </c>
      <c r="Q2588" t="s">
        <v>4058</v>
      </c>
      <c r="R2588" t="s">
        <v>4789</v>
      </c>
      <c r="S2588" t="s">
        <v>25</v>
      </c>
      <c r="T2588">
        <v>906214</v>
      </c>
      <c r="U2588">
        <v>0</v>
      </c>
      <c r="V2588" t="s">
        <v>4064</v>
      </c>
      <c r="Z2588" t="s">
        <v>4791</v>
      </c>
      <c r="AB2588">
        <f t="shared" si="322"/>
        <v>2023</v>
      </c>
      <c r="AC2588">
        <f t="shared" si="323"/>
        <v>3</v>
      </c>
      <c r="AD2588" t="str">
        <f t="shared" si="324"/>
        <v>Q4</v>
      </c>
      <c r="AE2588" t="str">
        <f t="shared" si="325"/>
        <v>FY22/23</v>
      </c>
      <c r="AF2588" t="str">
        <f t="shared" si="326"/>
        <v>EAST</v>
      </c>
    </row>
    <row r="2589" spans="1:32">
      <c r="A2589" t="s">
        <v>3594</v>
      </c>
      <c r="B2589" t="s">
        <v>3656</v>
      </c>
      <c r="C2589" t="str">
        <f t="shared" si="320"/>
        <v>SPARES/OTHER</v>
      </c>
      <c r="D2589" s="4">
        <v>45001</v>
      </c>
      <c r="E2589" t="str">
        <f t="shared" si="321"/>
        <v>YAMAHA</v>
      </c>
      <c r="F2589">
        <v>14104384</v>
      </c>
      <c r="G2589" s="19">
        <v>45001</v>
      </c>
      <c r="H2589" t="s">
        <v>3962</v>
      </c>
      <c r="I2589" t="s">
        <v>164</v>
      </c>
      <c r="J2589">
        <v>1</v>
      </c>
      <c r="K2589">
        <v>1</v>
      </c>
      <c r="L2589">
        <v>3230.97</v>
      </c>
      <c r="M2589" t="s">
        <v>36</v>
      </c>
      <c r="N2589">
        <v>1.1299999999999999</v>
      </c>
      <c r="O2589">
        <v>3230.97</v>
      </c>
      <c r="P2589">
        <f t="shared" si="327"/>
        <v>3650.9960999999994</v>
      </c>
      <c r="Q2589" t="s">
        <v>4187</v>
      </c>
      <c r="R2589" t="s">
        <v>3910</v>
      </c>
      <c r="S2589" t="s">
        <v>25</v>
      </c>
      <c r="T2589">
        <v>906205</v>
      </c>
      <c r="U2589">
        <v>212.68</v>
      </c>
      <c r="V2589" t="s">
        <v>3041</v>
      </c>
      <c r="Y2589">
        <v>1144105</v>
      </c>
      <c r="Z2589" t="s">
        <v>3912</v>
      </c>
      <c r="AB2589">
        <f t="shared" si="322"/>
        <v>2023</v>
      </c>
      <c r="AC2589">
        <f t="shared" si="323"/>
        <v>3</v>
      </c>
      <c r="AD2589" t="str">
        <f t="shared" si="324"/>
        <v>Q4</v>
      </c>
      <c r="AE2589" t="str">
        <f t="shared" si="325"/>
        <v>FY22/23</v>
      </c>
      <c r="AF2589" t="str">
        <f t="shared" si="326"/>
        <v>WEST</v>
      </c>
    </row>
    <row r="2590" spans="1:32">
      <c r="A2590" t="s">
        <v>3594</v>
      </c>
      <c r="B2590" t="s">
        <v>3656</v>
      </c>
      <c r="C2590" t="str">
        <f t="shared" si="320"/>
        <v>SPARES/OTHER</v>
      </c>
      <c r="D2590" s="4">
        <v>45001</v>
      </c>
      <c r="E2590" t="str">
        <f t="shared" si="321"/>
        <v>YAMAHA</v>
      </c>
      <c r="F2590">
        <v>14104385</v>
      </c>
      <c r="G2590" s="19">
        <v>45001</v>
      </c>
      <c r="H2590" t="s">
        <v>42</v>
      </c>
      <c r="I2590" t="s">
        <v>43</v>
      </c>
      <c r="J2590">
        <v>30</v>
      </c>
      <c r="K2590">
        <v>30</v>
      </c>
      <c r="L2590">
        <v>3610.62</v>
      </c>
      <c r="M2590" t="s">
        <v>36</v>
      </c>
      <c r="N2590">
        <v>1.1299999999999999</v>
      </c>
      <c r="O2590">
        <v>3610.62</v>
      </c>
      <c r="P2590">
        <f t="shared" si="327"/>
        <v>4080.0005999999994</v>
      </c>
      <c r="Q2590" t="s">
        <v>4187</v>
      </c>
      <c r="R2590" t="s">
        <v>3910</v>
      </c>
      <c r="S2590" t="s">
        <v>25</v>
      </c>
      <c r="T2590">
        <v>906206</v>
      </c>
      <c r="U2590">
        <v>521.35</v>
      </c>
      <c r="V2590" t="s">
        <v>3041</v>
      </c>
      <c r="Y2590">
        <v>1144107</v>
      </c>
      <c r="Z2590" t="s">
        <v>3912</v>
      </c>
      <c r="AB2590">
        <f t="shared" si="322"/>
        <v>2023</v>
      </c>
      <c r="AC2590">
        <f t="shared" si="323"/>
        <v>3</v>
      </c>
      <c r="AD2590" t="str">
        <f t="shared" si="324"/>
        <v>Q4</v>
      </c>
      <c r="AE2590" t="str">
        <f t="shared" si="325"/>
        <v>FY22/23</v>
      </c>
      <c r="AF2590" t="str">
        <f t="shared" si="326"/>
        <v>WEST</v>
      </c>
    </row>
    <row r="2591" spans="1:32">
      <c r="A2591" t="s">
        <v>3594</v>
      </c>
      <c r="B2591" t="s">
        <v>3656</v>
      </c>
      <c r="C2591" t="str">
        <f t="shared" si="320"/>
        <v>SPARES/OTHER</v>
      </c>
      <c r="D2591" s="4">
        <v>45001</v>
      </c>
      <c r="E2591" t="str">
        <f t="shared" si="321"/>
        <v>YAMAHA</v>
      </c>
      <c r="F2591">
        <v>14104385</v>
      </c>
      <c r="G2591" s="19">
        <v>45001</v>
      </c>
      <c r="H2591" t="s">
        <v>3897</v>
      </c>
      <c r="I2591" t="s">
        <v>2052</v>
      </c>
      <c r="J2591">
        <v>1</v>
      </c>
      <c r="K2591">
        <v>1</v>
      </c>
      <c r="L2591">
        <v>6130.97</v>
      </c>
      <c r="M2591" t="s">
        <v>36</v>
      </c>
      <c r="N2591">
        <v>1.1299999999999999</v>
      </c>
      <c r="O2591">
        <v>6130.97</v>
      </c>
      <c r="P2591">
        <f t="shared" si="327"/>
        <v>6927.9960999999994</v>
      </c>
      <c r="Q2591" t="s">
        <v>4187</v>
      </c>
      <c r="R2591" t="s">
        <v>3910</v>
      </c>
      <c r="S2591" t="s">
        <v>25</v>
      </c>
      <c r="T2591">
        <v>906206</v>
      </c>
      <c r="U2591">
        <v>403.57</v>
      </c>
      <c r="V2591" t="s">
        <v>3041</v>
      </c>
      <c r="Y2591">
        <v>1144107</v>
      </c>
      <c r="Z2591" t="s">
        <v>3912</v>
      </c>
      <c r="AB2591">
        <f t="shared" si="322"/>
        <v>2023</v>
      </c>
      <c r="AC2591">
        <f t="shared" si="323"/>
        <v>3</v>
      </c>
      <c r="AD2591" t="str">
        <f t="shared" si="324"/>
        <v>Q4</v>
      </c>
      <c r="AE2591" t="str">
        <f t="shared" si="325"/>
        <v>FY22/23</v>
      </c>
      <c r="AF2591" t="str">
        <f t="shared" si="326"/>
        <v>WEST</v>
      </c>
    </row>
    <row r="2592" spans="1:32">
      <c r="A2592" t="s">
        <v>3594</v>
      </c>
      <c r="B2592" t="s">
        <v>3656</v>
      </c>
      <c r="C2592" t="str">
        <f t="shared" si="320"/>
        <v>SPARES/OTHER</v>
      </c>
      <c r="D2592" s="4">
        <v>45001</v>
      </c>
      <c r="E2592" t="str">
        <f t="shared" si="321"/>
        <v>YAMAHA</v>
      </c>
      <c r="F2592">
        <v>14104385</v>
      </c>
      <c r="G2592" s="19">
        <v>45001</v>
      </c>
      <c r="H2592" t="s">
        <v>2020</v>
      </c>
      <c r="I2592" t="s">
        <v>131</v>
      </c>
      <c r="J2592">
        <v>2</v>
      </c>
      <c r="K2592">
        <v>2</v>
      </c>
      <c r="L2592">
        <v>4394.6899999999996</v>
      </c>
      <c r="M2592" t="s">
        <v>36</v>
      </c>
      <c r="N2592">
        <v>1.1299999999999999</v>
      </c>
      <c r="O2592">
        <v>4394.6899999999996</v>
      </c>
      <c r="P2592">
        <f t="shared" si="327"/>
        <v>4965.9996999999994</v>
      </c>
      <c r="Q2592" t="s">
        <v>4187</v>
      </c>
      <c r="R2592" t="s">
        <v>3910</v>
      </c>
      <c r="S2592" t="s">
        <v>25</v>
      </c>
      <c r="T2592">
        <v>906206</v>
      </c>
      <c r="U2592">
        <v>458.21</v>
      </c>
      <c r="V2592" t="s">
        <v>3041</v>
      </c>
      <c r="Y2592">
        <v>1144107</v>
      </c>
      <c r="Z2592" t="s">
        <v>3912</v>
      </c>
      <c r="AB2592">
        <f t="shared" si="322"/>
        <v>2023</v>
      </c>
      <c r="AC2592">
        <f t="shared" si="323"/>
        <v>3</v>
      </c>
      <c r="AD2592" t="str">
        <f t="shared" si="324"/>
        <v>Q4</v>
      </c>
      <c r="AE2592" t="str">
        <f t="shared" si="325"/>
        <v>FY22/23</v>
      </c>
      <c r="AF2592" t="str">
        <f t="shared" si="326"/>
        <v>WEST</v>
      </c>
    </row>
    <row r="2593" spans="1:32">
      <c r="A2593" t="s">
        <v>3594</v>
      </c>
      <c r="B2593" t="s">
        <v>3672</v>
      </c>
      <c r="C2593" t="str">
        <f t="shared" si="320"/>
        <v>SPARES/OTHER</v>
      </c>
      <c r="D2593" s="4">
        <v>45001</v>
      </c>
      <c r="E2593" t="str">
        <f t="shared" si="321"/>
        <v>YAMAHA</v>
      </c>
      <c r="F2593">
        <v>14104386</v>
      </c>
      <c r="G2593" s="19">
        <v>45001</v>
      </c>
      <c r="H2593" t="s">
        <v>85</v>
      </c>
      <c r="I2593" t="s">
        <v>86</v>
      </c>
      <c r="J2593">
        <v>200</v>
      </c>
      <c r="K2593">
        <v>200</v>
      </c>
      <c r="L2593">
        <v>6548.67</v>
      </c>
      <c r="M2593" t="s">
        <v>36</v>
      </c>
      <c r="N2593">
        <v>1.1299999999999999</v>
      </c>
      <c r="O2593">
        <v>6548.67</v>
      </c>
      <c r="P2593">
        <f t="shared" si="327"/>
        <v>7399.9970999999996</v>
      </c>
      <c r="Q2593" t="s">
        <v>4053</v>
      </c>
      <c r="R2593" t="s">
        <v>4297</v>
      </c>
      <c r="S2593" t="s">
        <v>25</v>
      </c>
      <c r="T2593">
        <v>906204</v>
      </c>
      <c r="U2593">
        <v>1393.34</v>
      </c>
      <c r="V2593" t="s">
        <v>3041</v>
      </c>
      <c r="Y2593">
        <v>1143227</v>
      </c>
      <c r="Z2593" t="s">
        <v>4299</v>
      </c>
      <c r="AB2593">
        <f t="shared" si="322"/>
        <v>2023</v>
      </c>
      <c r="AC2593">
        <f t="shared" si="323"/>
        <v>3</v>
      </c>
      <c r="AD2593" t="str">
        <f t="shared" si="324"/>
        <v>Q4</v>
      </c>
      <c r="AE2593" t="str">
        <f t="shared" si="325"/>
        <v>FY22/23</v>
      </c>
      <c r="AF2593" t="str">
        <f t="shared" si="326"/>
        <v>WEST</v>
      </c>
    </row>
    <row r="2594" spans="1:32">
      <c r="A2594" t="s">
        <v>3594</v>
      </c>
      <c r="B2594" t="s">
        <v>22</v>
      </c>
      <c r="C2594" t="str">
        <f t="shared" si="320"/>
        <v>SPARES/OTHER</v>
      </c>
      <c r="D2594" s="4">
        <v>45001</v>
      </c>
      <c r="E2594" t="str">
        <f t="shared" si="321"/>
        <v>YAMAHA</v>
      </c>
      <c r="F2594">
        <v>14104387</v>
      </c>
      <c r="G2594" s="19">
        <v>45001</v>
      </c>
      <c r="H2594" t="s">
        <v>1603</v>
      </c>
      <c r="I2594" t="s">
        <v>1604</v>
      </c>
      <c r="J2594">
        <v>1</v>
      </c>
      <c r="K2594">
        <v>1</v>
      </c>
      <c r="L2594">
        <v>7079.65</v>
      </c>
      <c r="M2594" t="s">
        <v>36</v>
      </c>
      <c r="N2594">
        <v>1.1299999999999999</v>
      </c>
      <c r="O2594">
        <v>7079.65</v>
      </c>
      <c r="P2594">
        <f t="shared" si="327"/>
        <v>8000.0044999999991</v>
      </c>
      <c r="Q2594" t="s">
        <v>41</v>
      </c>
      <c r="R2594" t="s">
        <v>3050</v>
      </c>
      <c r="S2594" t="s">
        <v>25</v>
      </c>
      <c r="T2594">
        <v>906203</v>
      </c>
      <c r="U2594">
        <v>255.02</v>
      </c>
      <c r="V2594" t="s">
        <v>3041</v>
      </c>
      <c r="X2594" t="s">
        <v>3519</v>
      </c>
      <c r="Y2594">
        <v>1143261</v>
      </c>
      <c r="Z2594" t="s">
        <v>3052</v>
      </c>
      <c r="AB2594">
        <f t="shared" si="322"/>
        <v>2023</v>
      </c>
      <c r="AC2594">
        <f t="shared" si="323"/>
        <v>3</v>
      </c>
      <c r="AD2594" t="str">
        <f t="shared" si="324"/>
        <v>Q4</v>
      </c>
      <c r="AE2594" t="str">
        <f t="shared" si="325"/>
        <v>FY22/23</v>
      </c>
      <c r="AF2594" t="str">
        <f t="shared" si="326"/>
        <v>SOUTH</v>
      </c>
    </row>
    <row r="2595" spans="1:32">
      <c r="A2595" t="s">
        <v>3594</v>
      </c>
      <c r="B2595" t="s">
        <v>22</v>
      </c>
      <c r="C2595" t="str">
        <f t="shared" si="320"/>
        <v>SPARES/OTHER</v>
      </c>
      <c r="D2595" s="4">
        <v>45001</v>
      </c>
      <c r="E2595" t="str">
        <f t="shared" si="321"/>
        <v>YAMAHA</v>
      </c>
      <c r="F2595">
        <v>14104387</v>
      </c>
      <c r="G2595" s="19">
        <v>45001</v>
      </c>
      <c r="H2595" t="s">
        <v>3514</v>
      </c>
      <c r="I2595" t="s">
        <v>3515</v>
      </c>
      <c r="J2595">
        <v>5</v>
      </c>
      <c r="K2595">
        <v>5</v>
      </c>
      <c r="L2595">
        <v>10</v>
      </c>
      <c r="M2595" t="s">
        <v>36</v>
      </c>
      <c r="N2595">
        <v>1.1299999999999999</v>
      </c>
      <c r="O2595">
        <v>10</v>
      </c>
      <c r="P2595">
        <f t="shared" si="327"/>
        <v>11.299999999999999</v>
      </c>
      <c r="Q2595" t="s">
        <v>41</v>
      </c>
      <c r="R2595" t="s">
        <v>3050</v>
      </c>
      <c r="S2595" t="s">
        <v>25</v>
      </c>
      <c r="T2595">
        <v>906203</v>
      </c>
      <c r="U2595">
        <v>0.35</v>
      </c>
      <c r="V2595" t="s">
        <v>3041</v>
      </c>
      <c r="X2595" t="s">
        <v>3519</v>
      </c>
      <c r="Y2595">
        <v>1143261</v>
      </c>
      <c r="Z2595" t="s">
        <v>3052</v>
      </c>
      <c r="AB2595">
        <f t="shared" si="322"/>
        <v>2023</v>
      </c>
      <c r="AC2595">
        <f t="shared" si="323"/>
        <v>3</v>
      </c>
      <c r="AD2595" t="str">
        <f t="shared" si="324"/>
        <v>Q4</v>
      </c>
      <c r="AE2595" t="str">
        <f t="shared" si="325"/>
        <v>FY22/23</v>
      </c>
      <c r="AF2595" t="str">
        <f t="shared" si="326"/>
        <v>SOUTH</v>
      </c>
    </row>
    <row r="2596" spans="1:32">
      <c r="A2596" t="s">
        <v>3594</v>
      </c>
      <c r="B2596" t="s">
        <v>22</v>
      </c>
      <c r="C2596" t="str">
        <f t="shared" si="320"/>
        <v>SPARES/OTHER</v>
      </c>
      <c r="D2596" s="4">
        <v>45001</v>
      </c>
      <c r="E2596" t="str">
        <f t="shared" si="321"/>
        <v>YAMAHA</v>
      </c>
      <c r="F2596">
        <v>14104387</v>
      </c>
      <c r="G2596" s="19">
        <v>45001</v>
      </c>
      <c r="H2596" t="s">
        <v>2443</v>
      </c>
      <c r="I2596" t="s">
        <v>1672</v>
      </c>
      <c r="J2596">
        <v>1</v>
      </c>
      <c r="K2596">
        <v>1</v>
      </c>
      <c r="L2596">
        <v>190.01</v>
      </c>
      <c r="M2596" t="s">
        <v>36</v>
      </c>
      <c r="N2596">
        <v>1.1299999999999999</v>
      </c>
      <c r="O2596">
        <v>190.01</v>
      </c>
      <c r="P2596">
        <f t="shared" si="327"/>
        <v>214.71129999999997</v>
      </c>
      <c r="Q2596" t="s">
        <v>41</v>
      </c>
      <c r="R2596" t="s">
        <v>3050</v>
      </c>
      <c r="S2596" t="s">
        <v>25</v>
      </c>
      <c r="T2596">
        <v>906203</v>
      </c>
      <c r="U2596">
        <v>6.67</v>
      </c>
      <c r="V2596" t="s">
        <v>3041</v>
      </c>
      <c r="X2596" t="s">
        <v>3519</v>
      </c>
      <c r="Y2596">
        <v>1143261</v>
      </c>
      <c r="Z2596" t="s">
        <v>3052</v>
      </c>
      <c r="AB2596">
        <f t="shared" si="322"/>
        <v>2023</v>
      </c>
      <c r="AC2596">
        <f t="shared" si="323"/>
        <v>3</v>
      </c>
      <c r="AD2596" t="str">
        <f t="shared" si="324"/>
        <v>Q4</v>
      </c>
      <c r="AE2596" t="str">
        <f t="shared" si="325"/>
        <v>FY22/23</v>
      </c>
      <c r="AF2596" t="str">
        <f t="shared" si="326"/>
        <v>SOUTH</v>
      </c>
    </row>
    <row r="2597" spans="1:32">
      <c r="A2597" t="s">
        <v>3594</v>
      </c>
      <c r="B2597" t="s">
        <v>22</v>
      </c>
      <c r="C2597" t="str">
        <f t="shared" si="320"/>
        <v>SPARES/OTHER</v>
      </c>
      <c r="D2597" s="4">
        <v>45001</v>
      </c>
      <c r="E2597" t="str">
        <f t="shared" si="321"/>
        <v>YAMAHA</v>
      </c>
      <c r="F2597">
        <v>14104387</v>
      </c>
      <c r="G2597" s="19">
        <v>45001</v>
      </c>
      <c r="H2597" t="s">
        <v>3520</v>
      </c>
      <c r="I2597" t="s">
        <v>3521</v>
      </c>
      <c r="J2597">
        <v>2</v>
      </c>
      <c r="K2597">
        <v>2</v>
      </c>
      <c r="L2597">
        <v>420</v>
      </c>
      <c r="M2597" t="s">
        <v>36</v>
      </c>
      <c r="N2597">
        <v>1.1299999999999999</v>
      </c>
      <c r="O2597">
        <v>420</v>
      </c>
      <c r="P2597">
        <f t="shared" si="327"/>
        <v>474.59999999999997</v>
      </c>
      <c r="Q2597" t="s">
        <v>41</v>
      </c>
      <c r="R2597" t="s">
        <v>3050</v>
      </c>
      <c r="S2597" t="s">
        <v>25</v>
      </c>
      <c r="T2597">
        <v>906203</v>
      </c>
      <c r="U2597">
        <v>14.75</v>
      </c>
      <c r="V2597" t="s">
        <v>3041</v>
      </c>
      <c r="X2597" t="s">
        <v>3519</v>
      </c>
      <c r="Y2597">
        <v>1143261</v>
      </c>
      <c r="Z2597" t="s">
        <v>3052</v>
      </c>
      <c r="AB2597">
        <f t="shared" si="322"/>
        <v>2023</v>
      </c>
      <c r="AC2597">
        <f t="shared" si="323"/>
        <v>3</v>
      </c>
      <c r="AD2597" t="str">
        <f t="shared" si="324"/>
        <v>Q4</v>
      </c>
      <c r="AE2597" t="str">
        <f t="shared" si="325"/>
        <v>FY22/23</v>
      </c>
      <c r="AF2597" t="str">
        <f t="shared" si="326"/>
        <v>SOUTH</v>
      </c>
    </row>
    <row r="2598" spans="1:32">
      <c r="A2598" t="s">
        <v>3594</v>
      </c>
      <c r="B2598" t="s">
        <v>22</v>
      </c>
      <c r="C2598" t="str">
        <f t="shared" si="320"/>
        <v>SPARES/OTHER</v>
      </c>
      <c r="D2598" s="4">
        <v>45001</v>
      </c>
      <c r="E2598" t="str">
        <f t="shared" si="321"/>
        <v>YAMAHA</v>
      </c>
      <c r="F2598">
        <v>14104387</v>
      </c>
      <c r="G2598" s="19">
        <v>45001</v>
      </c>
      <c r="H2598" t="s">
        <v>2474</v>
      </c>
      <c r="I2598" t="s">
        <v>149</v>
      </c>
      <c r="J2598">
        <v>10</v>
      </c>
      <c r="K2598">
        <v>10</v>
      </c>
      <c r="L2598">
        <v>20</v>
      </c>
      <c r="M2598" t="s">
        <v>36</v>
      </c>
      <c r="N2598">
        <v>1.1299999999999999</v>
      </c>
      <c r="O2598">
        <v>20</v>
      </c>
      <c r="P2598">
        <f t="shared" si="327"/>
        <v>22.599999999999998</v>
      </c>
      <c r="Q2598" t="s">
        <v>41</v>
      </c>
      <c r="R2598" t="s">
        <v>3050</v>
      </c>
      <c r="S2598" t="s">
        <v>25</v>
      </c>
      <c r="T2598">
        <v>906203</v>
      </c>
      <c r="U2598">
        <v>0.7</v>
      </c>
      <c r="V2598" t="s">
        <v>3041</v>
      </c>
      <c r="X2598" t="s">
        <v>3519</v>
      </c>
      <c r="Y2598">
        <v>1143261</v>
      </c>
      <c r="Z2598" t="s">
        <v>3052</v>
      </c>
      <c r="AB2598">
        <f t="shared" si="322"/>
        <v>2023</v>
      </c>
      <c r="AC2598">
        <f t="shared" si="323"/>
        <v>3</v>
      </c>
      <c r="AD2598" t="str">
        <f t="shared" si="324"/>
        <v>Q4</v>
      </c>
      <c r="AE2598" t="str">
        <f t="shared" si="325"/>
        <v>FY22/23</v>
      </c>
      <c r="AF2598" t="str">
        <f t="shared" si="326"/>
        <v>SOUTH</v>
      </c>
    </row>
    <row r="2599" spans="1:32">
      <c r="A2599" t="s">
        <v>3594</v>
      </c>
      <c r="B2599" t="s">
        <v>22</v>
      </c>
      <c r="C2599" t="str">
        <f t="shared" si="320"/>
        <v>SPARES/OTHER</v>
      </c>
      <c r="D2599" s="4">
        <v>45001</v>
      </c>
      <c r="E2599" t="str">
        <f t="shared" si="321"/>
        <v>YAMAHA</v>
      </c>
      <c r="F2599">
        <v>14104387</v>
      </c>
      <c r="G2599" s="19">
        <v>45001</v>
      </c>
      <c r="H2599" t="s">
        <v>2471</v>
      </c>
      <c r="I2599" t="s">
        <v>1133</v>
      </c>
      <c r="J2599">
        <v>10</v>
      </c>
      <c r="K2599">
        <v>10</v>
      </c>
      <c r="L2599">
        <v>20</v>
      </c>
      <c r="M2599" t="s">
        <v>36</v>
      </c>
      <c r="N2599">
        <v>1.1299999999999999</v>
      </c>
      <c r="O2599">
        <v>20</v>
      </c>
      <c r="P2599">
        <f t="shared" si="327"/>
        <v>22.599999999999998</v>
      </c>
      <c r="Q2599" t="s">
        <v>41</v>
      </c>
      <c r="R2599" t="s">
        <v>3050</v>
      </c>
      <c r="S2599" t="s">
        <v>25</v>
      </c>
      <c r="T2599">
        <v>906203</v>
      </c>
      <c r="U2599">
        <v>0.7</v>
      </c>
      <c r="V2599" t="s">
        <v>3041</v>
      </c>
      <c r="X2599" t="s">
        <v>3519</v>
      </c>
      <c r="Y2599">
        <v>1143261</v>
      </c>
      <c r="Z2599" t="s">
        <v>3052</v>
      </c>
      <c r="AB2599">
        <f t="shared" si="322"/>
        <v>2023</v>
      </c>
      <c r="AC2599">
        <f t="shared" si="323"/>
        <v>3</v>
      </c>
      <c r="AD2599" t="str">
        <f t="shared" si="324"/>
        <v>Q4</v>
      </c>
      <c r="AE2599" t="str">
        <f t="shared" si="325"/>
        <v>FY22/23</v>
      </c>
      <c r="AF2599" t="str">
        <f t="shared" si="326"/>
        <v>SOUTH</v>
      </c>
    </row>
    <row r="2600" spans="1:32">
      <c r="A2600" t="s">
        <v>3594</v>
      </c>
      <c r="B2600" t="s">
        <v>22</v>
      </c>
      <c r="C2600" t="str">
        <f t="shared" si="320"/>
        <v>SPARES/OTHER</v>
      </c>
      <c r="D2600" s="4">
        <v>45001</v>
      </c>
      <c r="E2600" t="str">
        <f t="shared" si="321"/>
        <v>YAMAHA</v>
      </c>
      <c r="F2600">
        <v>14104387</v>
      </c>
      <c r="G2600" s="19">
        <v>45001</v>
      </c>
      <c r="H2600" t="s">
        <v>2503</v>
      </c>
      <c r="I2600" t="s">
        <v>2504</v>
      </c>
      <c r="J2600">
        <v>20</v>
      </c>
      <c r="K2600">
        <v>20</v>
      </c>
      <c r="L2600">
        <v>23000</v>
      </c>
      <c r="M2600" t="s">
        <v>36</v>
      </c>
      <c r="N2600">
        <v>1.1299999999999999</v>
      </c>
      <c r="O2600">
        <v>23000</v>
      </c>
      <c r="P2600">
        <f t="shared" si="327"/>
        <v>25989.999999999996</v>
      </c>
      <c r="Q2600" t="s">
        <v>41</v>
      </c>
      <c r="R2600" t="s">
        <v>3050</v>
      </c>
      <c r="S2600" t="s">
        <v>25</v>
      </c>
      <c r="T2600">
        <v>906203</v>
      </c>
      <c r="U2600">
        <v>3009.97</v>
      </c>
      <c r="V2600" t="s">
        <v>3041</v>
      </c>
      <c r="X2600" t="s">
        <v>3519</v>
      </c>
      <c r="Y2600">
        <v>1143261</v>
      </c>
      <c r="Z2600" t="s">
        <v>3052</v>
      </c>
      <c r="AB2600">
        <f t="shared" si="322"/>
        <v>2023</v>
      </c>
      <c r="AC2600">
        <f t="shared" si="323"/>
        <v>3</v>
      </c>
      <c r="AD2600" t="str">
        <f t="shared" si="324"/>
        <v>Q4</v>
      </c>
      <c r="AE2600" t="str">
        <f t="shared" si="325"/>
        <v>FY22/23</v>
      </c>
      <c r="AF2600" t="str">
        <f t="shared" si="326"/>
        <v>SOUTH</v>
      </c>
    </row>
    <row r="2601" spans="1:32">
      <c r="A2601" t="s">
        <v>3594</v>
      </c>
      <c r="B2601" t="s">
        <v>22</v>
      </c>
      <c r="C2601" t="str">
        <f t="shared" si="320"/>
        <v>SPARES/OTHER</v>
      </c>
      <c r="D2601" s="4">
        <v>45001</v>
      </c>
      <c r="E2601" t="str">
        <f t="shared" si="321"/>
        <v>YAMAHA</v>
      </c>
      <c r="F2601">
        <v>14104387</v>
      </c>
      <c r="G2601" s="19">
        <v>45001</v>
      </c>
      <c r="H2601" t="s">
        <v>3522</v>
      </c>
      <c r="I2601" t="s">
        <v>3523</v>
      </c>
      <c r="J2601">
        <v>1</v>
      </c>
      <c r="K2601">
        <v>1</v>
      </c>
      <c r="L2601">
        <v>110.01</v>
      </c>
      <c r="M2601" t="s">
        <v>36</v>
      </c>
      <c r="N2601">
        <v>1.1299999999999999</v>
      </c>
      <c r="O2601">
        <v>110.01</v>
      </c>
      <c r="P2601">
        <f t="shared" si="327"/>
        <v>124.31129999999999</v>
      </c>
      <c r="Q2601" t="s">
        <v>41</v>
      </c>
      <c r="R2601" t="s">
        <v>3050</v>
      </c>
      <c r="S2601" t="s">
        <v>25</v>
      </c>
      <c r="T2601">
        <v>906203</v>
      </c>
      <c r="U2601">
        <v>3.86</v>
      </c>
      <c r="V2601" t="s">
        <v>3041</v>
      </c>
      <c r="X2601" t="s">
        <v>3519</v>
      </c>
      <c r="Y2601">
        <v>1143261</v>
      </c>
      <c r="Z2601" t="s">
        <v>3052</v>
      </c>
      <c r="AB2601">
        <f t="shared" si="322"/>
        <v>2023</v>
      </c>
      <c r="AC2601">
        <f t="shared" si="323"/>
        <v>3</v>
      </c>
      <c r="AD2601" t="str">
        <f t="shared" si="324"/>
        <v>Q4</v>
      </c>
      <c r="AE2601" t="str">
        <f t="shared" si="325"/>
        <v>FY22/23</v>
      </c>
      <c r="AF2601" t="str">
        <f t="shared" si="326"/>
        <v>SOUTH</v>
      </c>
    </row>
    <row r="2602" spans="1:32">
      <c r="A2602" t="s">
        <v>3594</v>
      </c>
      <c r="B2602" t="s">
        <v>22</v>
      </c>
      <c r="C2602" t="str">
        <f t="shared" si="320"/>
        <v>SPARES/OTHER</v>
      </c>
      <c r="D2602" s="4">
        <v>45001</v>
      </c>
      <c r="E2602" t="str">
        <f t="shared" si="321"/>
        <v>YAMAHA</v>
      </c>
      <c r="F2602">
        <v>14104387</v>
      </c>
      <c r="G2602" s="19">
        <v>45001</v>
      </c>
      <c r="H2602" t="s">
        <v>2450</v>
      </c>
      <c r="I2602" t="s">
        <v>2451</v>
      </c>
      <c r="J2602">
        <v>1</v>
      </c>
      <c r="K2602">
        <v>1</v>
      </c>
      <c r="L2602">
        <v>120</v>
      </c>
      <c r="M2602" t="s">
        <v>36</v>
      </c>
      <c r="N2602">
        <v>1.1299999999999999</v>
      </c>
      <c r="O2602">
        <v>120</v>
      </c>
      <c r="P2602">
        <f t="shared" si="327"/>
        <v>135.6</v>
      </c>
      <c r="Q2602" t="s">
        <v>41</v>
      </c>
      <c r="R2602" t="s">
        <v>3050</v>
      </c>
      <c r="S2602" t="s">
        <v>25</v>
      </c>
      <c r="T2602">
        <v>906203</v>
      </c>
      <c r="U2602">
        <v>4.21</v>
      </c>
      <c r="V2602" t="s">
        <v>3041</v>
      </c>
      <c r="X2602" t="s">
        <v>3519</v>
      </c>
      <c r="Y2602">
        <v>1143261</v>
      </c>
      <c r="Z2602" t="s">
        <v>3052</v>
      </c>
      <c r="AB2602">
        <f t="shared" si="322"/>
        <v>2023</v>
      </c>
      <c r="AC2602">
        <f t="shared" si="323"/>
        <v>3</v>
      </c>
      <c r="AD2602" t="str">
        <f t="shared" si="324"/>
        <v>Q4</v>
      </c>
      <c r="AE2602" t="str">
        <f t="shared" si="325"/>
        <v>FY22/23</v>
      </c>
      <c r="AF2602" t="str">
        <f t="shared" si="326"/>
        <v>SOUTH</v>
      </c>
    </row>
    <row r="2603" spans="1:32">
      <c r="A2603" t="s">
        <v>3594</v>
      </c>
      <c r="B2603" t="s">
        <v>22</v>
      </c>
      <c r="C2603" t="str">
        <f t="shared" si="320"/>
        <v>SPARES/OTHER</v>
      </c>
      <c r="D2603" s="4">
        <v>45001</v>
      </c>
      <c r="E2603" t="str">
        <f t="shared" si="321"/>
        <v>YAMAHA</v>
      </c>
      <c r="F2603">
        <v>14104387</v>
      </c>
      <c r="G2603" s="19">
        <v>45001</v>
      </c>
      <c r="H2603" t="s">
        <v>2454</v>
      </c>
      <c r="I2603" t="s">
        <v>2447</v>
      </c>
      <c r="J2603">
        <v>2</v>
      </c>
      <c r="K2603">
        <v>2</v>
      </c>
      <c r="L2603">
        <v>1600</v>
      </c>
      <c r="M2603" t="s">
        <v>36</v>
      </c>
      <c r="N2603">
        <v>1.1299999999999999</v>
      </c>
      <c r="O2603">
        <v>1600</v>
      </c>
      <c r="P2603">
        <f t="shared" si="327"/>
        <v>1807.9999999999998</v>
      </c>
      <c r="Q2603" t="s">
        <v>41</v>
      </c>
      <c r="R2603" t="s">
        <v>3050</v>
      </c>
      <c r="S2603" t="s">
        <v>25</v>
      </c>
      <c r="T2603">
        <v>906203</v>
      </c>
      <c r="U2603">
        <v>56.17</v>
      </c>
      <c r="V2603" t="s">
        <v>3041</v>
      </c>
      <c r="X2603" t="s">
        <v>3519</v>
      </c>
      <c r="Y2603">
        <v>1143261</v>
      </c>
      <c r="Z2603" t="s">
        <v>3052</v>
      </c>
      <c r="AB2603">
        <f t="shared" si="322"/>
        <v>2023</v>
      </c>
      <c r="AC2603">
        <f t="shared" si="323"/>
        <v>3</v>
      </c>
      <c r="AD2603" t="str">
        <f t="shared" si="324"/>
        <v>Q4</v>
      </c>
      <c r="AE2603" t="str">
        <f t="shared" si="325"/>
        <v>FY22/23</v>
      </c>
      <c r="AF2603" t="str">
        <f t="shared" si="326"/>
        <v>SOUTH</v>
      </c>
    </row>
    <row r="2604" spans="1:32">
      <c r="A2604" t="s">
        <v>3594</v>
      </c>
      <c r="B2604" t="s">
        <v>22</v>
      </c>
      <c r="C2604" t="str">
        <f t="shared" si="320"/>
        <v>SPARES/OTHER</v>
      </c>
      <c r="D2604" s="4">
        <v>45001</v>
      </c>
      <c r="E2604" t="str">
        <f t="shared" si="321"/>
        <v>YAMAHA</v>
      </c>
      <c r="F2604">
        <v>14104387</v>
      </c>
      <c r="G2604" s="19">
        <v>45001</v>
      </c>
      <c r="H2604" t="s">
        <v>2475</v>
      </c>
      <c r="I2604" t="s">
        <v>2476</v>
      </c>
      <c r="J2604">
        <v>2</v>
      </c>
      <c r="K2604">
        <v>2</v>
      </c>
      <c r="L2604">
        <v>100</v>
      </c>
      <c r="M2604" t="s">
        <v>36</v>
      </c>
      <c r="N2604">
        <v>1.1299999999999999</v>
      </c>
      <c r="O2604">
        <v>100</v>
      </c>
      <c r="P2604">
        <f t="shared" si="327"/>
        <v>112.99999999999999</v>
      </c>
      <c r="Q2604" t="s">
        <v>41</v>
      </c>
      <c r="R2604" t="s">
        <v>3050</v>
      </c>
      <c r="S2604" t="s">
        <v>25</v>
      </c>
      <c r="T2604">
        <v>906203</v>
      </c>
      <c r="U2604">
        <v>3.51</v>
      </c>
      <c r="V2604" t="s">
        <v>3041</v>
      </c>
      <c r="X2604" t="s">
        <v>3519</v>
      </c>
      <c r="Y2604">
        <v>1143261</v>
      </c>
      <c r="Z2604" t="s">
        <v>3052</v>
      </c>
      <c r="AB2604">
        <f t="shared" si="322"/>
        <v>2023</v>
      </c>
      <c r="AC2604">
        <f t="shared" si="323"/>
        <v>3</v>
      </c>
      <c r="AD2604" t="str">
        <f t="shared" si="324"/>
        <v>Q4</v>
      </c>
      <c r="AE2604" t="str">
        <f t="shared" si="325"/>
        <v>FY22/23</v>
      </c>
      <c r="AF2604" t="str">
        <f t="shared" si="326"/>
        <v>SOUTH</v>
      </c>
    </row>
    <row r="2605" spans="1:32">
      <c r="A2605" t="s">
        <v>3594</v>
      </c>
      <c r="B2605" t="s">
        <v>22</v>
      </c>
      <c r="C2605" t="str">
        <f t="shared" si="320"/>
        <v>SPARES/OTHER</v>
      </c>
      <c r="D2605" s="4">
        <v>45001</v>
      </c>
      <c r="E2605" t="str">
        <f t="shared" si="321"/>
        <v>YAMAHA</v>
      </c>
      <c r="F2605">
        <v>14104387</v>
      </c>
      <c r="G2605" s="19">
        <v>45001</v>
      </c>
      <c r="H2605" t="s">
        <v>2443</v>
      </c>
      <c r="I2605" t="s">
        <v>1672</v>
      </c>
      <c r="J2605">
        <v>2</v>
      </c>
      <c r="K2605">
        <v>2</v>
      </c>
      <c r="L2605">
        <v>380</v>
      </c>
      <c r="M2605" t="s">
        <v>36</v>
      </c>
      <c r="N2605">
        <v>1.1299999999999999</v>
      </c>
      <c r="O2605">
        <v>380</v>
      </c>
      <c r="P2605">
        <f t="shared" si="327"/>
        <v>429.4</v>
      </c>
      <c r="Q2605" t="s">
        <v>41</v>
      </c>
      <c r="R2605" t="s">
        <v>3050</v>
      </c>
      <c r="S2605" t="s">
        <v>25</v>
      </c>
      <c r="T2605">
        <v>906203</v>
      </c>
      <c r="U2605">
        <v>13.34</v>
      </c>
      <c r="V2605" t="s">
        <v>3041</v>
      </c>
      <c r="X2605" t="s">
        <v>3519</v>
      </c>
      <c r="Y2605">
        <v>1143261</v>
      </c>
      <c r="Z2605" t="s">
        <v>3052</v>
      </c>
      <c r="AB2605">
        <f t="shared" si="322"/>
        <v>2023</v>
      </c>
      <c r="AC2605">
        <f t="shared" si="323"/>
        <v>3</v>
      </c>
      <c r="AD2605" t="str">
        <f t="shared" si="324"/>
        <v>Q4</v>
      </c>
      <c r="AE2605" t="str">
        <f t="shared" si="325"/>
        <v>FY22/23</v>
      </c>
      <c r="AF2605" t="str">
        <f t="shared" si="326"/>
        <v>SOUTH</v>
      </c>
    </row>
    <row r="2606" spans="1:32">
      <c r="A2606" t="s">
        <v>3594</v>
      </c>
      <c r="B2606" t="s">
        <v>22</v>
      </c>
      <c r="C2606" t="str">
        <f t="shared" si="320"/>
        <v>SPARES/OTHER</v>
      </c>
      <c r="D2606" s="4">
        <v>45001</v>
      </c>
      <c r="E2606" t="str">
        <f t="shared" si="321"/>
        <v>YAMAHA</v>
      </c>
      <c r="F2606">
        <v>14104387</v>
      </c>
      <c r="G2606" s="19">
        <v>45001</v>
      </c>
      <c r="H2606" t="s">
        <v>2466</v>
      </c>
      <c r="I2606" t="s">
        <v>2467</v>
      </c>
      <c r="J2606">
        <v>4</v>
      </c>
      <c r="K2606">
        <v>4</v>
      </c>
      <c r="L2606">
        <v>100</v>
      </c>
      <c r="M2606" t="s">
        <v>36</v>
      </c>
      <c r="N2606">
        <v>1.1299999999999999</v>
      </c>
      <c r="O2606">
        <v>100</v>
      </c>
      <c r="P2606">
        <f t="shared" si="327"/>
        <v>112.99999999999999</v>
      </c>
      <c r="Q2606" t="s">
        <v>41</v>
      </c>
      <c r="R2606" t="s">
        <v>3050</v>
      </c>
      <c r="S2606" t="s">
        <v>25</v>
      </c>
      <c r="T2606">
        <v>906203</v>
      </c>
      <c r="U2606">
        <v>3.51</v>
      </c>
      <c r="V2606" t="s">
        <v>3041</v>
      </c>
      <c r="X2606" t="s">
        <v>3519</v>
      </c>
      <c r="Y2606">
        <v>1143261</v>
      </c>
      <c r="Z2606" t="s">
        <v>3052</v>
      </c>
      <c r="AB2606">
        <f t="shared" si="322"/>
        <v>2023</v>
      </c>
      <c r="AC2606">
        <f t="shared" si="323"/>
        <v>3</v>
      </c>
      <c r="AD2606" t="str">
        <f t="shared" si="324"/>
        <v>Q4</v>
      </c>
      <c r="AE2606" t="str">
        <f t="shared" si="325"/>
        <v>FY22/23</v>
      </c>
      <c r="AF2606" t="str">
        <f t="shared" si="326"/>
        <v>SOUTH</v>
      </c>
    </row>
    <row r="2607" spans="1:32">
      <c r="A2607" t="s">
        <v>3594</v>
      </c>
      <c r="B2607" t="s">
        <v>22</v>
      </c>
      <c r="C2607" t="str">
        <f t="shared" si="320"/>
        <v>SPARES/OTHER</v>
      </c>
      <c r="D2607" s="4">
        <v>45001</v>
      </c>
      <c r="E2607" t="str">
        <f t="shared" si="321"/>
        <v>YAMAHA</v>
      </c>
      <c r="F2607">
        <v>14104387</v>
      </c>
      <c r="G2607" s="19">
        <v>45001</v>
      </c>
      <c r="H2607" t="s">
        <v>2452</v>
      </c>
      <c r="I2607" t="s">
        <v>2453</v>
      </c>
      <c r="J2607">
        <v>2</v>
      </c>
      <c r="K2607">
        <v>2</v>
      </c>
      <c r="L2607">
        <v>1100</v>
      </c>
      <c r="M2607" t="s">
        <v>36</v>
      </c>
      <c r="N2607">
        <v>1.1299999999999999</v>
      </c>
      <c r="O2607">
        <v>1100</v>
      </c>
      <c r="P2607">
        <f t="shared" si="327"/>
        <v>1242.9999999999998</v>
      </c>
      <c r="Q2607" t="s">
        <v>41</v>
      </c>
      <c r="R2607" t="s">
        <v>3050</v>
      </c>
      <c r="S2607" t="s">
        <v>25</v>
      </c>
      <c r="T2607">
        <v>906203</v>
      </c>
      <c r="U2607">
        <v>38.619999999999997</v>
      </c>
      <c r="V2607" t="s">
        <v>3041</v>
      </c>
      <c r="X2607" t="s">
        <v>3519</v>
      </c>
      <c r="Y2607">
        <v>1143261</v>
      </c>
      <c r="Z2607" t="s">
        <v>3052</v>
      </c>
      <c r="AB2607">
        <f t="shared" si="322"/>
        <v>2023</v>
      </c>
      <c r="AC2607">
        <f t="shared" si="323"/>
        <v>3</v>
      </c>
      <c r="AD2607" t="str">
        <f t="shared" si="324"/>
        <v>Q4</v>
      </c>
      <c r="AE2607" t="str">
        <f t="shared" si="325"/>
        <v>FY22/23</v>
      </c>
      <c r="AF2607" t="str">
        <f t="shared" si="326"/>
        <v>SOUTH</v>
      </c>
    </row>
    <row r="2608" spans="1:32">
      <c r="A2608" t="s">
        <v>3594</v>
      </c>
      <c r="B2608" t="s">
        <v>22</v>
      </c>
      <c r="C2608" t="str">
        <f t="shared" si="320"/>
        <v>SPARES/OTHER</v>
      </c>
      <c r="D2608" s="4">
        <v>45001</v>
      </c>
      <c r="E2608" t="str">
        <f t="shared" si="321"/>
        <v>YAMAHA</v>
      </c>
      <c r="F2608">
        <v>14104387</v>
      </c>
      <c r="G2608" s="19">
        <v>45001</v>
      </c>
      <c r="H2608" t="s">
        <v>2446</v>
      </c>
      <c r="I2608" t="s">
        <v>2447</v>
      </c>
      <c r="J2608">
        <v>2</v>
      </c>
      <c r="K2608">
        <v>2</v>
      </c>
      <c r="L2608">
        <v>320</v>
      </c>
      <c r="M2608" t="s">
        <v>36</v>
      </c>
      <c r="N2608">
        <v>1.1299999999999999</v>
      </c>
      <c r="O2608">
        <v>320</v>
      </c>
      <c r="P2608">
        <f t="shared" si="327"/>
        <v>361.59999999999997</v>
      </c>
      <c r="Q2608" t="s">
        <v>41</v>
      </c>
      <c r="R2608" t="s">
        <v>3050</v>
      </c>
      <c r="S2608" t="s">
        <v>25</v>
      </c>
      <c r="T2608">
        <v>906203</v>
      </c>
      <c r="U2608">
        <v>11.23</v>
      </c>
      <c r="V2608" t="s">
        <v>3041</v>
      </c>
      <c r="X2608" t="s">
        <v>3519</v>
      </c>
      <c r="Y2608">
        <v>1143261</v>
      </c>
      <c r="Z2608" t="s">
        <v>3052</v>
      </c>
      <c r="AB2608">
        <f t="shared" si="322"/>
        <v>2023</v>
      </c>
      <c r="AC2608">
        <f t="shared" si="323"/>
        <v>3</v>
      </c>
      <c r="AD2608" t="str">
        <f t="shared" si="324"/>
        <v>Q4</v>
      </c>
      <c r="AE2608" t="str">
        <f t="shared" si="325"/>
        <v>FY22/23</v>
      </c>
      <c r="AF2608" t="str">
        <f t="shared" si="326"/>
        <v>SOUTH</v>
      </c>
    </row>
    <row r="2609" spans="1:32">
      <c r="A2609" t="s">
        <v>3594</v>
      </c>
      <c r="B2609" t="s">
        <v>22</v>
      </c>
      <c r="C2609" t="str">
        <f t="shared" si="320"/>
        <v>SPARES/OTHER</v>
      </c>
      <c r="D2609" s="4">
        <v>45001</v>
      </c>
      <c r="E2609" t="str">
        <f t="shared" si="321"/>
        <v>YAMAHA</v>
      </c>
      <c r="F2609">
        <v>14104387</v>
      </c>
      <c r="G2609" s="19">
        <v>45001</v>
      </c>
      <c r="H2609" t="s">
        <v>2518</v>
      </c>
      <c r="I2609" t="s">
        <v>1569</v>
      </c>
      <c r="J2609">
        <v>4</v>
      </c>
      <c r="K2609">
        <v>4</v>
      </c>
      <c r="L2609">
        <v>8000</v>
      </c>
      <c r="M2609" t="s">
        <v>36</v>
      </c>
      <c r="N2609">
        <v>1.1299999999999999</v>
      </c>
      <c r="O2609">
        <v>8000</v>
      </c>
      <c r="P2609">
        <f t="shared" si="327"/>
        <v>9040</v>
      </c>
      <c r="Q2609" t="s">
        <v>41</v>
      </c>
      <c r="R2609" t="s">
        <v>3050</v>
      </c>
      <c r="S2609" t="s">
        <v>25</v>
      </c>
      <c r="T2609">
        <v>906203</v>
      </c>
      <c r="U2609">
        <v>280.85000000000002</v>
      </c>
      <c r="V2609" t="s">
        <v>3041</v>
      </c>
      <c r="X2609" t="s">
        <v>3519</v>
      </c>
      <c r="Y2609">
        <v>1143261</v>
      </c>
      <c r="Z2609" t="s">
        <v>3052</v>
      </c>
      <c r="AB2609">
        <f t="shared" si="322"/>
        <v>2023</v>
      </c>
      <c r="AC2609">
        <f t="shared" si="323"/>
        <v>3</v>
      </c>
      <c r="AD2609" t="str">
        <f t="shared" si="324"/>
        <v>Q4</v>
      </c>
      <c r="AE2609" t="str">
        <f t="shared" si="325"/>
        <v>FY22/23</v>
      </c>
      <c r="AF2609" t="str">
        <f t="shared" si="326"/>
        <v>SOUTH</v>
      </c>
    </row>
    <row r="2610" spans="1:32">
      <c r="A2610" t="s">
        <v>3594</v>
      </c>
      <c r="B2610" t="s">
        <v>22</v>
      </c>
      <c r="C2610" t="str">
        <f t="shared" si="320"/>
        <v>SPARES/OTHER</v>
      </c>
      <c r="D2610" s="4">
        <v>45001</v>
      </c>
      <c r="E2610" t="str">
        <f t="shared" si="321"/>
        <v>YAMAHA</v>
      </c>
      <c r="F2610">
        <v>14104387</v>
      </c>
      <c r="G2610" s="19">
        <v>45001</v>
      </c>
      <c r="H2610" t="s">
        <v>3524</v>
      </c>
      <c r="I2610" t="s">
        <v>3525</v>
      </c>
      <c r="J2610">
        <v>4</v>
      </c>
      <c r="K2610">
        <v>4</v>
      </c>
      <c r="L2610">
        <v>6800</v>
      </c>
      <c r="M2610" t="s">
        <v>36</v>
      </c>
      <c r="N2610">
        <v>1.1299999999999999</v>
      </c>
      <c r="O2610">
        <v>6800</v>
      </c>
      <c r="P2610">
        <f t="shared" si="327"/>
        <v>7683.9999999999991</v>
      </c>
      <c r="Q2610" t="s">
        <v>41</v>
      </c>
      <c r="R2610" t="s">
        <v>3050</v>
      </c>
      <c r="S2610" t="s">
        <v>25</v>
      </c>
      <c r="T2610">
        <v>906203</v>
      </c>
      <c r="U2610">
        <v>238.73</v>
      </c>
      <c r="V2610" t="s">
        <v>3041</v>
      </c>
      <c r="X2610" t="s">
        <v>3519</v>
      </c>
      <c r="Y2610">
        <v>1143261</v>
      </c>
      <c r="Z2610" t="s">
        <v>3052</v>
      </c>
      <c r="AB2610">
        <f t="shared" si="322"/>
        <v>2023</v>
      </c>
      <c r="AC2610">
        <f t="shared" si="323"/>
        <v>3</v>
      </c>
      <c r="AD2610" t="str">
        <f t="shared" si="324"/>
        <v>Q4</v>
      </c>
      <c r="AE2610" t="str">
        <f t="shared" si="325"/>
        <v>FY22/23</v>
      </c>
      <c r="AF2610" t="str">
        <f t="shared" si="326"/>
        <v>SOUTH</v>
      </c>
    </row>
    <row r="2611" spans="1:32">
      <c r="A2611" t="s">
        <v>3594</v>
      </c>
      <c r="B2611" t="s">
        <v>22</v>
      </c>
      <c r="C2611" t="str">
        <f t="shared" si="320"/>
        <v>SPARES/OTHER</v>
      </c>
      <c r="D2611" s="4">
        <v>45001</v>
      </c>
      <c r="E2611" t="str">
        <f t="shared" si="321"/>
        <v>YAMAHA</v>
      </c>
      <c r="F2611">
        <v>14104387</v>
      </c>
      <c r="G2611" s="19">
        <v>45001</v>
      </c>
      <c r="H2611" t="s">
        <v>2440</v>
      </c>
      <c r="I2611" t="s">
        <v>103</v>
      </c>
      <c r="J2611">
        <v>2</v>
      </c>
      <c r="K2611">
        <v>2</v>
      </c>
      <c r="L2611">
        <v>280</v>
      </c>
      <c r="M2611" t="s">
        <v>36</v>
      </c>
      <c r="N2611">
        <v>1.1299999999999999</v>
      </c>
      <c r="O2611">
        <v>280</v>
      </c>
      <c r="P2611">
        <f t="shared" si="327"/>
        <v>316.39999999999998</v>
      </c>
      <c r="Q2611" t="s">
        <v>41</v>
      </c>
      <c r="R2611" t="s">
        <v>3050</v>
      </c>
      <c r="S2611" t="s">
        <v>25</v>
      </c>
      <c r="T2611">
        <v>906203</v>
      </c>
      <c r="U2611">
        <v>9.83</v>
      </c>
      <c r="V2611" t="s">
        <v>3041</v>
      </c>
      <c r="X2611" t="s">
        <v>3519</v>
      </c>
      <c r="Y2611">
        <v>1143261</v>
      </c>
      <c r="Z2611" t="s">
        <v>3052</v>
      </c>
      <c r="AB2611">
        <f t="shared" si="322"/>
        <v>2023</v>
      </c>
      <c r="AC2611">
        <f t="shared" si="323"/>
        <v>3</v>
      </c>
      <c r="AD2611" t="str">
        <f t="shared" si="324"/>
        <v>Q4</v>
      </c>
      <c r="AE2611" t="str">
        <f t="shared" si="325"/>
        <v>FY22/23</v>
      </c>
      <c r="AF2611" t="str">
        <f t="shared" si="326"/>
        <v>SOUTH</v>
      </c>
    </row>
    <row r="2612" spans="1:32">
      <c r="A2612" t="s">
        <v>3594</v>
      </c>
      <c r="B2612" t="s">
        <v>22</v>
      </c>
      <c r="C2612" t="str">
        <f t="shared" si="320"/>
        <v>SPARES/OTHER</v>
      </c>
      <c r="D2612" s="4">
        <v>45001</v>
      </c>
      <c r="E2612" t="str">
        <f t="shared" si="321"/>
        <v>YAMAHA</v>
      </c>
      <c r="F2612">
        <v>14104387</v>
      </c>
      <c r="G2612" s="19">
        <v>45001</v>
      </c>
      <c r="H2612" t="s">
        <v>2461</v>
      </c>
      <c r="I2612" t="s">
        <v>2462</v>
      </c>
      <c r="J2612">
        <v>2</v>
      </c>
      <c r="K2612">
        <v>2</v>
      </c>
      <c r="L2612">
        <v>132</v>
      </c>
      <c r="M2612" t="s">
        <v>36</v>
      </c>
      <c r="N2612">
        <v>1.1299999999999999</v>
      </c>
      <c r="O2612">
        <v>132</v>
      </c>
      <c r="P2612">
        <f t="shared" si="327"/>
        <v>149.16</v>
      </c>
      <c r="Q2612" t="s">
        <v>41</v>
      </c>
      <c r="R2612" t="s">
        <v>3050</v>
      </c>
      <c r="S2612" t="s">
        <v>25</v>
      </c>
      <c r="T2612">
        <v>906203</v>
      </c>
      <c r="U2612">
        <v>4.63</v>
      </c>
      <c r="V2612" t="s">
        <v>3041</v>
      </c>
      <c r="X2612" t="s">
        <v>3519</v>
      </c>
      <c r="Y2612">
        <v>1143261</v>
      </c>
      <c r="Z2612" t="s">
        <v>3052</v>
      </c>
      <c r="AB2612">
        <f t="shared" si="322"/>
        <v>2023</v>
      </c>
      <c r="AC2612">
        <f t="shared" si="323"/>
        <v>3</v>
      </c>
      <c r="AD2612" t="str">
        <f t="shared" si="324"/>
        <v>Q4</v>
      </c>
      <c r="AE2612" t="str">
        <f t="shared" si="325"/>
        <v>FY22/23</v>
      </c>
      <c r="AF2612" t="str">
        <f t="shared" si="326"/>
        <v>SOUTH</v>
      </c>
    </row>
    <row r="2613" spans="1:32">
      <c r="A2613" t="s">
        <v>3594</v>
      </c>
      <c r="B2613" t="s">
        <v>22</v>
      </c>
      <c r="C2613" t="str">
        <f t="shared" si="320"/>
        <v>SPARES/OTHER</v>
      </c>
      <c r="D2613" s="4">
        <v>45001</v>
      </c>
      <c r="E2613" t="str">
        <f t="shared" si="321"/>
        <v>YAMAHA</v>
      </c>
      <c r="F2613">
        <v>14104387</v>
      </c>
      <c r="G2613" s="19">
        <v>45001</v>
      </c>
      <c r="H2613" t="s">
        <v>2463</v>
      </c>
      <c r="I2613" t="s">
        <v>2050</v>
      </c>
      <c r="J2613">
        <v>4</v>
      </c>
      <c r="K2613">
        <v>4</v>
      </c>
      <c r="L2613">
        <v>8</v>
      </c>
      <c r="M2613" t="s">
        <v>36</v>
      </c>
      <c r="N2613">
        <v>1.1299999999999999</v>
      </c>
      <c r="O2613">
        <v>8</v>
      </c>
      <c r="P2613">
        <f t="shared" si="327"/>
        <v>9.0399999999999991</v>
      </c>
      <c r="Q2613" t="s">
        <v>41</v>
      </c>
      <c r="R2613" t="s">
        <v>3050</v>
      </c>
      <c r="S2613" t="s">
        <v>25</v>
      </c>
      <c r="T2613">
        <v>906203</v>
      </c>
      <c r="U2613">
        <v>0.28000000000000003</v>
      </c>
      <c r="V2613" t="s">
        <v>3041</v>
      </c>
      <c r="X2613" t="s">
        <v>3519</v>
      </c>
      <c r="Y2613">
        <v>1143261</v>
      </c>
      <c r="Z2613" t="s">
        <v>3052</v>
      </c>
      <c r="AB2613">
        <f t="shared" si="322"/>
        <v>2023</v>
      </c>
      <c r="AC2613">
        <f t="shared" si="323"/>
        <v>3</v>
      </c>
      <c r="AD2613" t="str">
        <f t="shared" si="324"/>
        <v>Q4</v>
      </c>
      <c r="AE2613" t="str">
        <f t="shared" si="325"/>
        <v>FY22/23</v>
      </c>
      <c r="AF2613" t="str">
        <f t="shared" si="326"/>
        <v>SOUTH</v>
      </c>
    </row>
    <row r="2614" spans="1:32">
      <c r="A2614" t="s">
        <v>3594</v>
      </c>
      <c r="B2614" t="s">
        <v>22</v>
      </c>
      <c r="C2614" t="str">
        <f t="shared" si="320"/>
        <v>SPARES/OTHER</v>
      </c>
      <c r="D2614" s="4">
        <v>45001</v>
      </c>
      <c r="E2614" t="str">
        <f t="shared" si="321"/>
        <v>YAMAHA</v>
      </c>
      <c r="F2614">
        <v>14104387</v>
      </c>
      <c r="G2614" s="19">
        <v>45001</v>
      </c>
      <c r="H2614" t="s">
        <v>2448</v>
      </c>
      <c r="I2614" t="s">
        <v>2449</v>
      </c>
      <c r="J2614">
        <v>4</v>
      </c>
      <c r="K2614">
        <v>4</v>
      </c>
      <c r="L2614">
        <v>1880</v>
      </c>
      <c r="M2614" t="s">
        <v>36</v>
      </c>
      <c r="N2614">
        <v>1.1299999999999999</v>
      </c>
      <c r="O2614">
        <v>1880</v>
      </c>
      <c r="P2614">
        <f t="shared" si="327"/>
        <v>2124.3999999999996</v>
      </c>
      <c r="Q2614" t="s">
        <v>41</v>
      </c>
      <c r="R2614" t="s">
        <v>3050</v>
      </c>
      <c r="S2614" t="s">
        <v>25</v>
      </c>
      <c r="T2614">
        <v>906203</v>
      </c>
      <c r="U2614">
        <v>66</v>
      </c>
      <c r="V2614" t="s">
        <v>3041</v>
      </c>
      <c r="X2614" t="s">
        <v>3519</v>
      </c>
      <c r="Y2614">
        <v>1143261</v>
      </c>
      <c r="Z2614" t="s">
        <v>3052</v>
      </c>
      <c r="AB2614">
        <f t="shared" si="322"/>
        <v>2023</v>
      </c>
      <c r="AC2614">
        <f t="shared" si="323"/>
        <v>3</v>
      </c>
      <c r="AD2614" t="str">
        <f t="shared" si="324"/>
        <v>Q4</v>
      </c>
      <c r="AE2614" t="str">
        <f t="shared" si="325"/>
        <v>FY22/23</v>
      </c>
      <c r="AF2614" t="str">
        <f t="shared" si="326"/>
        <v>SOUTH</v>
      </c>
    </row>
    <row r="2615" spans="1:32">
      <c r="A2615" t="s">
        <v>3594</v>
      </c>
      <c r="B2615" t="s">
        <v>22</v>
      </c>
      <c r="C2615" t="str">
        <f t="shared" si="320"/>
        <v>SPARES/OTHER</v>
      </c>
      <c r="D2615" s="4">
        <v>45001</v>
      </c>
      <c r="E2615" t="str">
        <f t="shared" si="321"/>
        <v>YAMAHA</v>
      </c>
      <c r="F2615">
        <v>14104387</v>
      </c>
      <c r="G2615" s="19">
        <v>45001</v>
      </c>
      <c r="H2615" t="s">
        <v>2470</v>
      </c>
      <c r="I2615" t="s">
        <v>301</v>
      </c>
      <c r="J2615">
        <v>4</v>
      </c>
      <c r="K2615">
        <v>4</v>
      </c>
      <c r="L2615">
        <v>8</v>
      </c>
      <c r="M2615" t="s">
        <v>36</v>
      </c>
      <c r="N2615">
        <v>1.1299999999999999</v>
      </c>
      <c r="O2615">
        <v>8</v>
      </c>
      <c r="P2615">
        <f t="shared" si="327"/>
        <v>9.0399999999999991</v>
      </c>
      <c r="Q2615" t="s">
        <v>41</v>
      </c>
      <c r="R2615" t="s">
        <v>3050</v>
      </c>
      <c r="S2615" t="s">
        <v>25</v>
      </c>
      <c r="T2615">
        <v>906203</v>
      </c>
      <c r="U2615">
        <v>0.28000000000000003</v>
      </c>
      <c r="V2615" t="s">
        <v>3041</v>
      </c>
      <c r="X2615" t="s">
        <v>3519</v>
      </c>
      <c r="Y2615">
        <v>1143261</v>
      </c>
      <c r="Z2615" t="s">
        <v>3052</v>
      </c>
      <c r="AB2615">
        <f t="shared" si="322"/>
        <v>2023</v>
      </c>
      <c r="AC2615">
        <f t="shared" si="323"/>
        <v>3</v>
      </c>
      <c r="AD2615" t="str">
        <f t="shared" si="324"/>
        <v>Q4</v>
      </c>
      <c r="AE2615" t="str">
        <f t="shared" si="325"/>
        <v>FY22/23</v>
      </c>
      <c r="AF2615" t="str">
        <f t="shared" si="326"/>
        <v>SOUTH</v>
      </c>
    </row>
    <row r="2616" spans="1:32">
      <c r="A2616" t="s">
        <v>3594</v>
      </c>
      <c r="B2616" t="s">
        <v>22</v>
      </c>
      <c r="C2616" t="str">
        <f t="shared" si="320"/>
        <v>SPARES/OTHER</v>
      </c>
      <c r="D2616" s="4">
        <v>45001</v>
      </c>
      <c r="E2616" t="str">
        <f t="shared" si="321"/>
        <v>YAMAHA</v>
      </c>
      <c r="F2616">
        <v>14104387</v>
      </c>
      <c r="G2616" s="19">
        <v>45001</v>
      </c>
      <c r="H2616" t="s">
        <v>2444</v>
      </c>
      <c r="I2616" t="s">
        <v>2445</v>
      </c>
      <c r="J2616">
        <v>2</v>
      </c>
      <c r="K2616">
        <v>2</v>
      </c>
      <c r="L2616">
        <v>140</v>
      </c>
      <c r="M2616" t="s">
        <v>36</v>
      </c>
      <c r="N2616">
        <v>1.1299999999999999</v>
      </c>
      <c r="O2616">
        <v>140</v>
      </c>
      <c r="P2616">
        <f t="shared" si="327"/>
        <v>158.19999999999999</v>
      </c>
      <c r="Q2616" t="s">
        <v>41</v>
      </c>
      <c r="R2616" t="s">
        <v>3050</v>
      </c>
      <c r="S2616" t="s">
        <v>25</v>
      </c>
      <c r="T2616">
        <v>906203</v>
      </c>
      <c r="U2616">
        <v>4.91</v>
      </c>
      <c r="V2616" t="s">
        <v>3041</v>
      </c>
      <c r="X2616" t="s">
        <v>3519</v>
      </c>
      <c r="Y2616">
        <v>1143261</v>
      </c>
      <c r="Z2616" t="s">
        <v>3052</v>
      </c>
      <c r="AB2616">
        <f t="shared" si="322"/>
        <v>2023</v>
      </c>
      <c r="AC2616">
        <f t="shared" si="323"/>
        <v>3</v>
      </c>
      <c r="AD2616" t="str">
        <f t="shared" si="324"/>
        <v>Q4</v>
      </c>
      <c r="AE2616" t="str">
        <f t="shared" si="325"/>
        <v>FY22/23</v>
      </c>
      <c r="AF2616" t="str">
        <f t="shared" si="326"/>
        <v>SOUTH</v>
      </c>
    </row>
    <row r="2617" spans="1:32">
      <c r="A2617" t="s">
        <v>3594</v>
      </c>
      <c r="B2617" t="s">
        <v>22</v>
      </c>
      <c r="C2617" t="str">
        <f t="shared" si="320"/>
        <v>SPARES/OTHER</v>
      </c>
      <c r="D2617" s="4">
        <v>45001</v>
      </c>
      <c r="E2617" t="str">
        <f t="shared" si="321"/>
        <v>YAMAHA</v>
      </c>
      <c r="F2617">
        <v>14104387</v>
      </c>
      <c r="G2617" s="19">
        <v>45001</v>
      </c>
      <c r="H2617" t="s">
        <v>2459</v>
      </c>
      <c r="I2617" t="s">
        <v>2460</v>
      </c>
      <c r="J2617">
        <v>4</v>
      </c>
      <c r="K2617">
        <v>4</v>
      </c>
      <c r="L2617">
        <v>160</v>
      </c>
      <c r="M2617" t="s">
        <v>36</v>
      </c>
      <c r="N2617">
        <v>1.1299999999999999</v>
      </c>
      <c r="O2617">
        <v>160</v>
      </c>
      <c r="P2617">
        <f t="shared" si="327"/>
        <v>180.79999999999998</v>
      </c>
      <c r="Q2617" t="s">
        <v>41</v>
      </c>
      <c r="R2617" t="s">
        <v>3050</v>
      </c>
      <c r="S2617" t="s">
        <v>25</v>
      </c>
      <c r="T2617">
        <v>906203</v>
      </c>
      <c r="U2617">
        <v>5.62</v>
      </c>
      <c r="V2617" t="s">
        <v>3041</v>
      </c>
      <c r="X2617" t="s">
        <v>3519</v>
      </c>
      <c r="Y2617">
        <v>1143261</v>
      </c>
      <c r="Z2617" t="s">
        <v>3052</v>
      </c>
      <c r="AB2617">
        <f t="shared" si="322"/>
        <v>2023</v>
      </c>
      <c r="AC2617">
        <f t="shared" si="323"/>
        <v>3</v>
      </c>
      <c r="AD2617" t="str">
        <f t="shared" si="324"/>
        <v>Q4</v>
      </c>
      <c r="AE2617" t="str">
        <f t="shared" si="325"/>
        <v>FY22/23</v>
      </c>
      <c r="AF2617" t="str">
        <f t="shared" si="326"/>
        <v>SOUTH</v>
      </c>
    </row>
    <row r="2618" spans="1:32">
      <c r="A2618" t="s">
        <v>3594</v>
      </c>
      <c r="B2618" t="s">
        <v>22</v>
      </c>
      <c r="C2618" t="str">
        <f t="shared" si="320"/>
        <v>SPARES/OTHER</v>
      </c>
      <c r="D2618" s="4">
        <v>45001</v>
      </c>
      <c r="E2618" t="str">
        <f t="shared" si="321"/>
        <v>YAMAHA</v>
      </c>
      <c r="F2618">
        <v>14104387</v>
      </c>
      <c r="G2618" s="19">
        <v>45001</v>
      </c>
      <c r="H2618" t="s">
        <v>2477</v>
      </c>
      <c r="I2618" t="s">
        <v>2478</v>
      </c>
      <c r="J2618">
        <v>12</v>
      </c>
      <c r="K2618">
        <v>12</v>
      </c>
      <c r="L2618">
        <v>24</v>
      </c>
      <c r="M2618" t="s">
        <v>36</v>
      </c>
      <c r="N2618">
        <v>1.1299999999999999</v>
      </c>
      <c r="O2618">
        <v>24</v>
      </c>
      <c r="P2618">
        <f t="shared" si="327"/>
        <v>27.119999999999997</v>
      </c>
      <c r="Q2618" t="s">
        <v>41</v>
      </c>
      <c r="R2618" t="s">
        <v>3050</v>
      </c>
      <c r="S2618" t="s">
        <v>25</v>
      </c>
      <c r="T2618">
        <v>906203</v>
      </c>
      <c r="U2618">
        <v>0.84</v>
      </c>
      <c r="V2618" t="s">
        <v>3041</v>
      </c>
      <c r="X2618" t="s">
        <v>3519</v>
      </c>
      <c r="Y2618">
        <v>1143261</v>
      </c>
      <c r="Z2618" t="s">
        <v>3052</v>
      </c>
      <c r="AB2618">
        <f t="shared" si="322"/>
        <v>2023</v>
      </c>
      <c r="AC2618">
        <f t="shared" si="323"/>
        <v>3</v>
      </c>
      <c r="AD2618" t="str">
        <f t="shared" si="324"/>
        <v>Q4</v>
      </c>
      <c r="AE2618" t="str">
        <f t="shared" si="325"/>
        <v>FY22/23</v>
      </c>
      <c r="AF2618" t="str">
        <f t="shared" si="326"/>
        <v>SOUTH</v>
      </c>
    </row>
    <row r="2619" spans="1:32">
      <c r="A2619" t="s">
        <v>3594</v>
      </c>
      <c r="B2619" t="s">
        <v>22</v>
      </c>
      <c r="C2619" t="str">
        <f t="shared" si="320"/>
        <v>SPARES/OTHER</v>
      </c>
      <c r="D2619" s="4">
        <v>45001</v>
      </c>
      <c r="E2619" t="str">
        <f t="shared" si="321"/>
        <v>YAMAHA</v>
      </c>
      <c r="F2619">
        <v>14104387</v>
      </c>
      <c r="G2619" s="19">
        <v>45001</v>
      </c>
      <c r="H2619" t="s">
        <v>2468</v>
      </c>
      <c r="I2619" t="s">
        <v>2469</v>
      </c>
      <c r="J2619">
        <v>4</v>
      </c>
      <c r="K2619">
        <v>4</v>
      </c>
      <c r="L2619">
        <v>560</v>
      </c>
      <c r="M2619" t="s">
        <v>36</v>
      </c>
      <c r="N2619">
        <v>1.1299999999999999</v>
      </c>
      <c r="O2619">
        <v>560</v>
      </c>
      <c r="P2619">
        <f t="shared" si="327"/>
        <v>632.79999999999995</v>
      </c>
      <c r="Q2619" t="s">
        <v>41</v>
      </c>
      <c r="R2619" t="s">
        <v>3050</v>
      </c>
      <c r="S2619" t="s">
        <v>25</v>
      </c>
      <c r="T2619">
        <v>906203</v>
      </c>
      <c r="U2619">
        <v>19.66</v>
      </c>
      <c r="V2619" t="s">
        <v>3041</v>
      </c>
      <c r="X2619" t="s">
        <v>3519</v>
      </c>
      <c r="Y2619">
        <v>1143261</v>
      </c>
      <c r="Z2619" t="s">
        <v>3052</v>
      </c>
      <c r="AB2619">
        <f t="shared" si="322"/>
        <v>2023</v>
      </c>
      <c r="AC2619">
        <f t="shared" si="323"/>
        <v>3</v>
      </c>
      <c r="AD2619" t="str">
        <f t="shared" si="324"/>
        <v>Q4</v>
      </c>
      <c r="AE2619" t="str">
        <f t="shared" si="325"/>
        <v>FY22/23</v>
      </c>
      <c r="AF2619" t="str">
        <f t="shared" si="326"/>
        <v>SOUTH</v>
      </c>
    </row>
    <row r="2620" spans="1:32">
      <c r="A2620" t="s">
        <v>3594</v>
      </c>
      <c r="B2620" t="s">
        <v>22</v>
      </c>
      <c r="C2620" t="str">
        <f t="shared" si="320"/>
        <v>SPARES/OTHER</v>
      </c>
      <c r="D2620" s="4">
        <v>45001</v>
      </c>
      <c r="E2620" t="str">
        <f t="shared" si="321"/>
        <v>YAMAHA</v>
      </c>
      <c r="F2620">
        <v>14104387</v>
      </c>
      <c r="G2620" s="19">
        <v>45001</v>
      </c>
      <c r="H2620" t="s">
        <v>1540</v>
      </c>
      <c r="I2620" t="s">
        <v>1541</v>
      </c>
      <c r="J2620">
        <v>2</v>
      </c>
      <c r="K2620">
        <v>2</v>
      </c>
      <c r="L2620">
        <v>180</v>
      </c>
      <c r="M2620" t="s">
        <v>36</v>
      </c>
      <c r="N2620">
        <v>1.1299999999999999</v>
      </c>
      <c r="O2620">
        <v>180</v>
      </c>
      <c r="P2620">
        <f t="shared" si="327"/>
        <v>203.39999999999998</v>
      </c>
      <c r="Q2620" t="s">
        <v>41</v>
      </c>
      <c r="R2620" t="s">
        <v>3050</v>
      </c>
      <c r="S2620" t="s">
        <v>25</v>
      </c>
      <c r="T2620">
        <v>906203</v>
      </c>
      <c r="U2620">
        <v>6.32</v>
      </c>
      <c r="V2620" t="s">
        <v>3041</v>
      </c>
      <c r="X2620" t="s">
        <v>3519</v>
      </c>
      <c r="Y2620">
        <v>1143261</v>
      </c>
      <c r="Z2620" t="s">
        <v>3052</v>
      </c>
      <c r="AB2620">
        <f t="shared" si="322"/>
        <v>2023</v>
      </c>
      <c r="AC2620">
        <f t="shared" si="323"/>
        <v>3</v>
      </c>
      <c r="AD2620" t="str">
        <f t="shared" si="324"/>
        <v>Q4</v>
      </c>
      <c r="AE2620" t="str">
        <f t="shared" si="325"/>
        <v>FY22/23</v>
      </c>
      <c r="AF2620" t="str">
        <f t="shared" si="326"/>
        <v>SOUTH</v>
      </c>
    </row>
    <row r="2621" spans="1:32">
      <c r="A2621" t="s">
        <v>3594</v>
      </c>
      <c r="B2621" t="s">
        <v>22</v>
      </c>
      <c r="C2621" t="str">
        <f t="shared" si="320"/>
        <v>SPARES/OTHER</v>
      </c>
      <c r="D2621" s="4">
        <v>45001</v>
      </c>
      <c r="E2621" t="str">
        <f t="shared" si="321"/>
        <v>YAMAHA</v>
      </c>
      <c r="F2621">
        <v>14104387</v>
      </c>
      <c r="G2621" s="19">
        <v>45001</v>
      </c>
      <c r="H2621" t="s">
        <v>2474</v>
      </c>
      <c r="I2621" t="s">
        <v>149</v>
      </c>
      <c r="J2621">
        <v>14</v>
      </c>
      <c r="K2621">
        <v>14</v>
      </c>
      <c r="L2621">
        <v>28</v>
      </c>
      <c r="M2621" t="s">
        <v>36</v>
      </c>
      <c r="N2621">
        <v>1.1299999999999999</v>
      </c>
      <c r="O2621">
        <v>28</v>
      </c>
      <c r="P2621">
        <f t="shared" si="327"/>
        <v>31.639999999999997</v>
      </c>
      <c r="Q2621" t="s">
        <v>41</v>
      </c>
      <c r="R2621" t="s">
        <v>3050</v>
      </c>
      <c r="S2621" t="s">
        <v>25</v>
      </c>
      <c r="T2621">
        <v>906203</v>
      </c>
      <c r="U2621">
        <v>0.98</v>
      </c>
      <c r="V2621" t="s">
        <v>3041</v>
      </c>
      <c r="X2621" t="s">
        <v>3519</v>
      </c>
      <c r="Y2621">
        <v>1143261</v>
      </c>
      <c r="Z2621" t="s">
        <v>3052</v>
      </c>
      <c r="AB2621">
        <f t="shared" si="322"/>
        <v>2023</v>
      </c>
      <c r="AC2621">
        <f t="shared" si="323"/>
        <v>3</v>
      </c>
      <c r="AD2621" t="str">
        <f t="shared" si="324"/>
        <v>Q4</v>
      </c>
      <c r="AE2621" t="str">
        <f t="shared" si="325"/>
        <v>FY22/23</v>
      </c>
      <c r="AF2621" t="str">
        <f t="shared" si="326"/>
        <v>SOUTH</v>
      </c>
    </row>
    <row r="2622" spans="1:32">
      <c r="A2622" t="s">
        <v>3594</v>
      </c>
      <c r="B2622" t="s">
        <v>22</v>
      </c>
      <c r="C2622" t="str">
        <f t="shared" si="320"/>
        <v>SPARES/OTHER</v>
      </c>
      <c r="D2622" s="4">
        <v>45001</v>
      </c>
      <c r="E2622" t="str">
        <f t="shared" si="321"/>
        <v>YAMAHA</v>
      </c>
      <c r="F2622">
        <v>14104387</v>
      </c>
      <c r="G2622" s="19">
        <v>45001</v>
      </c>
      <c r="H2622" t="s">
        <v>2464</v>
      </c>
      <c r="I2622" t="s">
        <v>2050</v>
      </c>
      <c r="J2622">
        <v>12</v>
      </c>
      <c r="K2622">
        <v>12</v>
      </c>
      <c r="L2622">
        <v>24</v>
      </c>
      <c r="M2622" t="s">
        <v>36</v>
      </c>
      <c r="N2622">
        <v>1.1299999999999999</v>
      </c>
      <c r="O2622">
        <v>24</v>
      </c>
      <c r="P2622">
        <f t="shared" si="327"/>
        <v>27.119999999999997</v>
      </c>
      <c r="Q2622" t="s">
        <v>41</v>
      </c>
      <c r="R2622" t="s">
        <v>3050</v>
      </c>
      <c r="S2622" t="s">
        <v>25</v>
      </c>
      <c r="T2622">
        <v>906203</v>
      </c>
      <c r="U2622">
        <v>0.84</v>
      </c>
      <c r="V2622" t="s">
        <v>3041</v>
      </c>
      <c r="X2622" t="s">
        <v>3519</v>
      </c>
      <c r="Y2622">
        <v>1143261</v>
      </c>
      <c r="Z2622" t="s">
        <v>3052</v>
      </c>
      <c r="AB2622">
        <f t="shared" si="322"/>
        <v>2023</v>
      </c>
      <c r="AC2622">
        <f t="shared" si="323"/>
        <v>3</v>
      </c>
      <c r="AD2622" t="str">
        <f t="shared" si="324"/>
        <v>Q4</v>
      </c>
      <c r="AE2622" t="str">
        <f t="shared" si="325"/>
        <v>FY22/23</v>
      </c>
      <c r="AF2622" t="str">
        <f t="shared" si="326"/>
        <v>SOUTH</v>
      </c>
    </row>
    <row r="2623" spans="1:32">
      <c r="A2623" t="s">
        <v>3594</v>
      </c>
      <c r="B2623" t="s">
        <v>22</v>
      </c>
      <c r="C2623" t="str">
        <f t="shared" si="320"/>
        <v>SPARES/OTHER</v>
      </c>
      <c r="D2623" s="4">
        <v>45001</v>
      </c>
      <c r="E2623" t="str">
        <f t="shared" si="321"/>
        <v>YAMAHA</v>
      </c>
      <c r="F2623">
        <v>14104387</v>
      </c>
      <c r="G2623" s="19">
        <v>45001</v>
      </c>
      <c r="H2623" t="s">
        <v>1297</v>
      </c>
      <c r="I2623" t="s">
        <v>1298</v>
      </c>
      <c r="J2623">
        <v>32</v>
      </c>
      <c r="K2623">
        <v>32</v>
      </c>
      <c r="L2623">
        <v>64</v>
      </c>
      <c r="M2623" t="s">
        <v>36</v>
      </c>
      <c r="N2623">
        <v>1.1299999999999999</v>
      </c>
      <c r="O2623">
        <v>64</v>
      </c>
      <c r="P2623">
        <f t="shared" si="327"/>
        <v>72.319999999999993</v>
      </c>
      <c r="Q2623" t="s">
        <v>41</v>
      </c>
      <c r="R2623" t="s">
        <v>3050</v>
      </c>
      <c r="S2623" t="s">
        <v>25</v>
      </c>
      <c r="T2623">
        <v>906203</v>
      </c>
      <c r="U2623">
        <v>2.25</v>
      </c>
      <c r="V2623" t="s">
        <v>3041</v>
      </c>
      <c r="X2623" t="s">
        <v>3519</v>
      </c>
      <c r="Y2623">
        <v>1143261</v>
      </c>
      <c r="Z2623" t="s">
        <v>3052</v>
      </c>
      <c r="AB2623">
        <f t="shared" si="322"/>
        <v>2023</v>
      </c>
      <c r="AC2623">
        <f t="shared" si="323"/>
        <v>3</v>
      </c>
      <c r="AD2623" t="str">
        <f t="shared" si="324"/>
        <v>Q4</v>
      </c>
      <c r="AE2623" t="str">
        <f t="shared" si="325"/>
        <v>FY22/23</v>
      </c>
      <c r="AF2623" t="str">
        <f t="shared" si="326"/>
        <v>SOUTH</v>
      </c>
    </row>
    <row r="2624" spans="1:32">
      <c r="A2624" t="s">
        <v>3594</v>
      </c>
      <c r="B2624" t="s">
        <v>22</v>
      </c>
      <c r="C2624" t="str">
        <f t="shared" si="320"/>
        <v>SPARES/OTHER</v>
      </c>
      <c r="D2624" s="4">
        <v>45001</v>
      </c>
      <c r="E2624" t="str">
        <f t="shared" si="321"/>
        <v>YAMAHA</v>
      </c>
      <c r="F2624">
        <v>14104387</v>
      </c>
      <c r="G2624" s="19">
        <v>45001</v>
      </c>
      <c r="H2624" t="s">
        <v>3526</v>
      </c>
      <c r="I2624" t="s">
        <v>266</v>
      </c>
      <c r="J2624">
        <v>2</v>
      </c>
      <c r="K2624">
        <v>2</v>
      </c>
      <c r="L2624">
        <v>12400</v>
      </c>
      <c r="M2624" t="s">
        <v>36</v>
      </c>
      <c r="N2624">
        <v>1.1299999999999999</v>
      </c>
      <c r="O2624">
        <v>12400</v>
      </c>
      <c r="P2624">
        <f t="shared" si="327"/>
        <v>14011.999999999998</v>
      </c>
      <c r="Q2624" t="s">
        <v>41</v>
      </c>
      <c r="R2624" t="s">
        <v>3050</v>
      </c>
      <c r="S2624" t="s">
        <v>25</v>
      </c>
      <c r="T2624">
        <v>906203</v>
      </c>
      <c r="U2624">
        <v>435.32</v>
      </c>
      <c r="V2624" t="s">
        <v>3041</v>
      </c>
      <c r="X2624" t="s">
        <v>3519</v>
      </c>
      <c r="Y2624">
        <v>1143261</v>
      </c>
      <c r="Z2624" t="s">
        <v>3052</v>
      </c>
      <c r="AB2624">
        <f t="shared" si="322"/>
        <v>2023</v>
      </c>
      <c r="AC2624">
        <f t="shared" si="323"/>
        <v>3</v>
      </c>
      <c r="AD2624" t="str">
        <f t="shared" si="324"/>
        <v>Q4</v>
      </c>
      <c r="AE2624" t="str">
        <f t="shared" si="325"/>
        <v>FY22/23</v>
      </c>
      <c r="AF2624" t="str">
        <f t="shared" si="326"/>
        <v>SOUTH</v>
      </c>
    </row>
    <row r="2625" spans="1:32">
      <c r="A2625" t="s">
        <v>3594</v>
      </c>
      <c r="B2625" t="s">
        <v>22</v>
      </c>
      <c r="C2625" t="str">
        <f t="shared" si="320"/>
        <v>SPARES/OTHER</v>
      </c>
      <c r="D2625" s="4">
        <v>45001</v>
      </c>
      <c r="E2625" t="str">
        <f t="shared" si="321"/>
        <v>YAMAHA</v>
      </c>
      <c r="F2625">
        <v>14104387</v>
      </c>
      <c r="G2625" s="19">
        <v>45001</v>
      </c>
      <c r="H2625" t="s">
        <v>55</v>
      </c>
      <c r="I2625" t="s">
        <v>56</v>
      </c>
      <c r="J2625">
        <v>4</v>
      </c>
      <c r="K2625">
        <v>4</v>
      </c>
      <c r="L2625">
        <v>840</v>
      </c>
      <c r="M2625" t="s">
        <v>36</v>
      </c>
      <c r="N2625">
        <v>1.1299999999999999</v>
      </c>
      <c r="O2625">
        <v>840</v>
      </c>
      <c r="P2625">
        <f t="shared" si="327"/>
        <v>949.19999999999993</v>
      </c>
      <c r="Q2625" t="s">
        <v>41</v>
      </c>
      <c r="R2625" t="s">
        <v>3050</v>
      </c>
      <c r="S2625" t="s">
        <v>25</v>
      </c>
      <c r="T2625">
        <v>906203</v>
      </c>
      <c r="U2625">
        <v>375.54</v>
      </c>
      <c r="V2625" t="s">
        <v>3041</v>
      </c>
      <c r="X2625" t="s">
        <v>3519</v>
      </c>
      <c r="Y2625">
        <v>1143261</v>
      </c>
      <c r="Z2625" t="s">
        <v>3052</v>
      </c>
      <c r="AB2625">
        <f t="shared" si="322"/>
        <v>2023</v>
      </c>
      <c r="AC2625">
        <f t="shared" si="323"/>
        <v>3</v>
      </c>
      <c r="AD2625" t="str">
        <f t="shared" si="324"/>
        <v>Q4</v>
      </c>
      <c r="AE2625" t="str">
        <f t="shared" si="325"/>
        <v>FY22/23</v>
      </c>
      <c r="AF2625" t="str">
        <f t="shared" si="326"/>
        <v>SOUTH</v>
      </c>
    </row>
    <row r="2626" spans="1:32">
      <c r="A2626" t="s">
        <v>3594</v>
      </c>
      <c r="B2626" t="s">
        <v>22</v>
      </c>
      <c r="C2626" t="str">
        <f t="shared" ref="C2626:C2689" si="328">IF(F2626="", "", IF(AND(F2626&gt;=12000000, F2626&lt;=13000000, OR(ISNUMBER(SEARCH("SERVICE", H2626)), ISNUMBER(SEARCH("REPAIR CHARGE", I2626)), ISNUMBER(SEARCH("REPAIR", H2626)))), "SERVICE_CHARGE", IF(AND(F2626&gt;=13000000, F2626&lt;=14000000, OR(ISNUMBER(SEARCH("SERVICE", H2626)), ISNUMBER(SEARCH("REPAIR CHARGE", I2626)), ISNUMBER(SEARCH("REPAIR", H2626)))), "CONTRACT_FEE", IF(AND(F2626&gt;=14000000, F2626&lt;=15000000, OR(ISNUMBER(SEARCH("TAPE FEEDER", I2626)), ISNUMBER(SEARCH("ZS FEEDER", I2626)), ISNUMBER(SEARCH("TRAY", I2626)))), "FEEDER", "SPARES/OTHER"))))</f>
        <v>SPARES/OTHER</v>
      </c>
      <c r="D2626" s="4">
        <v>45001</v>
      </c>
      <c r="E2626" t="str">
        <f t="shared" ref="E2626:E2689" si="329">IF(ISNUMBER(SEARCH("YMCT",H2626)),"YAMAHA",IF(ISNUMBER(SEARCH("HELI",H2626)),"HELLER",IF(ISNUMBER(SEARCH("PEMR",H2626)),"PEMTRON",IF(ISNUMBER(SEARCH("PEMT",H2626)),"PEMTRON",IF(H2626="","",(IFERROR(1/0,"OTHERS")))))))</f>
        <v>YAMAHA</v>
      </c>
      <c r="F2626">
        <v>14104387</v>
      </c>
      <c r="G2626" s="19">
        <v>45001</v>
      </c>
      <c r="H2626" t="s">
        <v>3522</v>
      </c>
      <c r="I2626" t="s">
        <v>3523</v>
      </c>
      <c r="J2626">
        <v>2</v>
      </c>
      <c r="K2626">
        <v>2</v>
      </c>
      <c r="L2626">
        <v>220</v>
      </c>
      <c r="M2626" t="s">
        <v>36</v>
      </c>
      <c r="N2626">
        <v>1.1299999999999999</v>
      </c>
      <c r="O2626">
        <v>220</v>
      </c>
      <c r="P2626">
        <f t="shared" si="327"/>
        <v>248.59999999999997</v>
      </c>
      <c r="Q2626" t="s">
        <v>41</v>
      </c>
      <c r="R2626" t="s">
        <v>3050</v>
      </c>
      <c r="S2626" t="s">
        <v>25</v>
      </c>
      <c r="T2626">
        <v>906203</v>
      </c>
      <c r="U2626">
        <v>7.72</v>
      </c>
      <c r="V2626" t="s">
        <v>3041</v>
      </c>
      <c r="X2626" t="s">
        <v>3519</v>
      </c>
      <c r="Y2626">
        <v>1143261</v>
      </c>
      <c r="Z2626" t="s">
        <v>3052</v>
      </c>
      <c r="AB2626">
        <f t="shared" ref="AB2626:AB2689" si="330">IF(D2626="","",YEAR(D2626))</f>
        <v>2023</v>
      </c>
      <c r="AC2626">
        <f t="shared" ref="AC2626:AC2689" si="331">IF(D2626="","",MONTH(D2626))</f>
        <v>3</v>
      </c>
      <c r="AD2626" t="str">
        <f t="shared" ref="AD2626:AD2689" si="332">IFERROR(IF(AC2626="","",IF(AND(AC2626&gt;=10,AC2626&lt;=12),"Q3",IF(AND(AC2626&gt;=1,AC2626&lt;=3),"Q4",IF(AND(AC2626&gt;=7,AC2626&lt;=9),"Q2",IF(AND(AC2626&gt;=4,AC2626&lt;=6),"Q1"))))),"")</f>
        <v>Q4</v>
      </c>
      <c r="AE2626" t="str">
        <f t="shared" ref="AE2626:AE2689" si="333">IFERROR(IF(AD2626="Q4","FY"&amp;RIGHT(AB2626,2)-1&amp;"/"&amp;RIGHT(AB2626,2),"FY"&amp;RIGHT(AB2626,2)&amp;"/"&amp;RIGHT(AB2626,2)+1),"")</f>
        <v>FY22/23</v>
      </c>
      <c r="AF2626" t="str">
        <f t="shared" ref="AF2626:AF2689" si="334">IF(B2626="SZX","SOUTH",IF(B2626="BJS","NORTH",IF(B2626="SHA","EAST",IF(B2626="","",(IF(AND(B2626&lt;&gt;"SZX",B2626&lt;&gt;"SHA",B2626&lt;&gt;"BJS"),"WEST"))))))</f>
        <v>SOUTH</v>
      </c>
    </row>
    <row r="2627" spans="1:32">
      <c r="A2627" t="s">
        <v>3594</v>
      </c>
      <c r="B2627" t="s">
        <v>22</v>
      </c>
      <c r="C2627" t="str">
        <f t="shared" si="328"/>
        <v>SPARES/OTHER</v>
      </c>
      <c r="D2627" s="4">
        <v>45001</v>
      </c>
      <c r="E2627" t="str">
        <f t="shared" si="329"/>
        <v>YAMAHA</v>
      </c>
      <c r="F2627">
        <v>14104387</v>
      </c>
      <c r="G2627" s="19">
        <v>45001</v>
      </c>
      <c r="H2627" t="s">
        <v>2450</v>
      </c>
      <c r="I2627" t="s">
        <v>2451</v>
      </c>
      <c r="J2627">
        <v>2</v>
      </c>
      <c r="K2627">
        <v>2</v>
      </c>
      <c r="L2627">
        <v>240</v>
      </c>
      <c r="M2627" t="s">
        <v>36</v>
      </c>
      <c r="N2627">
        <v>1.1299999999999999</v>
      </c>
      <c r="O2627">
        <v>240</v>
      </c>
      <c r="P2627">
        <f t="shared" ref="P2627:P2690" si="335">IF(M2627="CNY",O2627*N2627,IF(M2627="USD",O2627*7.8,IF(M2627="HKD",O2627*1,IF(M2627="JPY",O2627*0.0563,""))))</f>
        <v>271.2</v>
      </c>
      <c r="Q2627" t="s">
        <v>41</v>
      </c>
      <c r="R2627" t="s">
        <v>3050</v>
      </c>
      <c r="S2627" t="s">
        <v>25</v>
      </c>
      <c r="T2627">
        <v>906203</v>
      </c>
      <c r="U2627">
        <v>8.43</v>
      </c>
      <c r="V2627" t="s">
        <v>3041</v>
      </c>
      <c r="X2627" t="s">
        <v>3519</v>
      </c>
      <c r="Y2627">
        <v>1143261</v>
      </c>
      <c r="Z2627" t="s">
        <v>3052</v>
      </c>
      <c r="AB2627">
        <f t="shared" si="330"/>
        <v>2023</v>
      </c>
      <c r="AC2627">
        <f t="shared" si="331"/>
        <v>3</v>
      </c>
      <c r="AD2627" t="str">
        <f t="shared" si="332"/>
        <v>Q4</v>
      </c>
      <c r="AE2627" t="str">
        <f t="shared" si="333"/>
        <v>FY22/23</v>
      </c>
      <c r="AF2627" t="str">
        <f t="shared" si="334"/>
        <v>SOUTH</v>
      </c>
    </row>
    <row r="2628" spans="1:32">
      <c r="A2628" t="s">
        <v>3594</v>
      </c>
      <c r="B2628" t="s">
        <v>22</v>
      </c>
      <c r="C2628" t="str">
        <f t="shared" si="328"/>
        <v>SPARES/OTHER</v>
      </c>
      <c r="D2628" s="4">
        <v>45001</v>
      </c>
      <c r="E2628" t="str">
        <f t="shared" si="329"/>
        <v>YAMAHA</v>
      </c>
      <c r="F2628">
        <v>14104387</v>
      </c>
      <c r="G2628" s="19">
        <v>45001</v>
      </c>
      <c r="H2628" t="s">
        <v>2471</v>
      </c>
      <c r="I2628" t="s">
        <v>1133</v>
      </c>
      <c r="J2628">
        <v>20</v>
      </c>
      <c r="K2628">
        <v>20</v>
      </c>
      <c r="L2628">
        <v>40</v>
      </c>
      <c r="M2628" t="s">
        <v>36</v>
      </c>
      <c r="N2628">
        <v>1.1299999999999999</v>
      </c>
      <c r="O2628">
        <v>40</v>
      </c>
      <c r="P2628">
        <f t="shared" si="335"/>
        <v>45.199999999999996</v>
      </c>
      <c r="Q2628" t="s">
        <v>41</v>
      </c>
      <c r="R2628" t="s">
        <v>3050</v>
      </c>
      <c r="S2628" t="s">
        <v>25</v>
      </c>
      <c r="T2628">
        <v>906203</v>
      </c>
      <c r="U2628">
        <v>1.4</v>
      </c>
      <c r="V2628" t="s">
        <v>3041</v>
      </c>
      <c r="X2628" t="s">
        <v>3519</v>
      </c>
      <c r="Y2628">
        <v>1143261</v>
      </c>
      <c r="Z2628" t="s">
        <v>3052</v>
      </c>
      <c r="AB2628">
        <f t="shared" si="330"/>
        <v>2023</v>
      </c>
      <c r="AC2628">
        <f t="shared" si="331"/>
        <v>3</v>
      </c>
      <c r="AD2628" t="str">
        <f t="shared" si="332"/>
        <v>Q4</v>
      </c>
      <c r="AE2628" t="str">
        <f t="shared" si="333"/>
        <v>FY22/23</v>
      </c>
      <c r="AF2628" t="str">
        <f t="shared" si="334"/>
        <v>SOUTH</v>
      </c>
    </row>
    <row r="2629" spans="1:32">
      <c r="A2629" t="s">
        <v>3594</v>
      </c>
      <c r="B2629" t="s">
        <v>22</v>
      </c>
      <c r="C2629" t="str">
        <f t="shared" si="328"/>
        <v>SPARES/OTHER</v>
      </c>
      <c r="D2629" s="4">
        <v>45001</v>
      </c>
      <c r="E2629" t="str">
        <f t="shared" si="329"/>
        <v>YAMAHA</v>
      </c>
      <c r="F2629">
        <v>14104387</v>
      </c>
      <c r="G2629" s="19">
        <v>45001</v>
      </c>
      <c r="H2629" t="s">
        <v>3520</v>
      </c>
      <c r="I2629" t="s">
        <v>3521</v>
      </c>
      <c r="J2629">
        <v>4</v>
      </c>
      <c r="K2629">
        <v>4</v>
      </c>
      <c r="L2629">
        <v>840</v>
      </c>
      <c r="M2629" t="s">
        <v>36</v>
      </c>
      <c r="N2629">
        <v>1.1299999999999999</v>
      </c>
      <c r="O2629">
        <v>840</v>
      </c>
      <c r="P2629">
        <f t="shared" si="335"/>
        <v>949.19999999999993</v>
      </c>
      <c r="Q2629" t="s">
        <v>41</v>
      </c>
      <c r="R2629" t="s">
        <v>3050</v>
      </c>
      <c r="S2629" t="s">
        <v>25</v>
      </c>
      <c r="T2629">
        <v>906203</v>
      </c>
      <c r="U2629">
        <v>29.49</v>
      </c>
      <c r="V2629" t="s">
        <v>3041</v>
      </c>
      <c r="X2629" t="s">
        <v>3519</v>
      </c>
      <c r="Y2629">
        <v>1143261</v>
      </c>
      <c r="Z2629" t="s">
        <v>3052</v>
      </c>
      <c r="AB2629">
        <f t="shared" si="330"/>
        <v>2023</v>
      </c>
      <c r="AC2629">
        <f t="shared" si="331"/>
        <v>3</v>
      </c>
      <c r="AD2629" t="str">
        <f t="shared" si="332"/>
        <v>Q4</v>
      </c>
      <c r="AE2629" t="str">
        <f t="shared" si="333"/>
        <v>FY22/23</v>
      </c>
      <c r="AF2629" t="str">
        <f t="shared" si="334"/>
        <v>SOUTH</v>
      </c>
    </row>
    <row r="2630" spans="1:32">
      <c r="A2630" t="s">
        <v>3594</v>
      </c>
      <c r="B2630" t="s">
        <v>22</v>
      </c>
      <c r="C2630" t="str">
        <f t="shared" si="328"/>
        <v>SPARES/OTHER</v>
      </c>
      <c r="D2630" s="4">
        <v>45001</v>
      </c>
      <c r="E2630" t="str">
        <f t="shared" si="329"/>
        <v>OTHERS</v>
      </c>
      <c r="F2630">
        <v>14104387</v>
      </c>
      <c r="G2630" s="19">
        <v>45001</v>
      </c>
      <c r="H2630" t="s">
        <v>3527</v>
      </c>
      <c r="I2630" t="s">
        <v>351</v>
      </c>
      <c r="J2630">
        <v>3</v>
      </c>
      <c r="K2630">
        <v>3</v>
      </c>
      <c r="L2630">
        <v>3902.63</v>
      </c>
      <c r="M2630" t="s">
        <v>36</v>
      </c>
      <c r="N2630">
        <v>1.1299999999999999</v>
      </c>
      <c r="O2630">
        <v>3902.63</v>
      </c>
      <c r="P2630">
        <f t="shared" si="335"/>
        <v>4409.9718999999996</v>
      </c>
      <c r="Q2630" t="s">
        <v>41</v>
      </c>
      <c r="R2630" t="s">
        <v>3050</v>
      </c>
      <c r="S2630" t="s">
        <v>25</v>
      </c>
      <c r="T2630">
        <v>906203</v>
      </c>
      <c r="U2630">
        <v>929.19</v>
      </c>
      <c r="V2630" t="s">
        <v>3041</v>
      </c>
      <c r="X2630" t="s">
        <v>3519</v>
      </c>
      <c r="Y2630">
        <v>1143261</v>
      </c>
      <c r="Z2630" t="s">
        <v>3052</v>
      </c>
      <c r="AB2630">
        <f t="shared" si="330"/>
        <v>2023</v>
      </c>
      <c r="AC2630">
        <f t="shared" si="331"/>
        <v>3</v>
      </c>
      <c r="AD2630" t="str">
        <f t="shared" si="332"/>
        <v>Q4</v>
      </c>
      <c r="AE2630" t="str">
        <f t="shared" si="333"/>
        <v>FY22/23</v>
      </c>
      <c r="AF2630" t="str">
        <f t="shared" si="334"/>
        <v>SOUTH</v>
      </c>
    </row>
    <row r="2631" spans="1:32">
      <c r="A2631" t="s">
        <v>3594</v>
      </c>
      <c r="B2631" t="s">
        <v>22</v>
      </c>
      <c r="C2631" t="str">
        <f t="shared" si="328"/>
        <v>SPARES/OTHER</v>
      </c>
      <c r="D2631" s="4">
        <v>45001</v>
      </c>
      <c r="E2631" t="str">
        <f t="shared" si="329"/>
        <v>YAMAHA</v>
      </c>
      <c r="F2631">
        <v>14104387</v>
      </c>
      <c r="G2631" s="19">
        <v>45001</v>
      </c>
      <c r="H2631" t="s">
        <v>2503</v>
      </c>
      <c r="I2631" t="s">
        <v>2504</v>
      </c>
      <c r="J2631">
        <v>5</v>
      </c>
      <c r="K2631">
        <v>5</v>
      </c>
      <c r="L2631">
        <v>5750</v>
      </c>
      <c r="M2631" t="s">
        <v>36</v>
      </c>
      <c r="N2631">
        <v>1.1299999999999999</v>
      </c>
      <c r="O2631">
        <v>5750</v>
      </c>
      <c r="P2631">
        <f t="shared" si="335"/>
        <v>6497.4999999999991</v>
      </c>
      <c r="Q2631" t="s">
        <v>41</v>
      </c>
      <c r="R2631" t="s">
        <v>3050</v>
      </c>
      <c r="S2631" t="s">
        <v>25</v>
      </c>
      <c r="T2631">
        <v>906203</v>
      </c>
      <c r="U2631">
        <v>752.49</v>
      </c>
      <c r="V2631" t="s">
        <v>3041</v>
      </c>
      <c r="X2631" t="s">
        <v>3519</v>
      </c>
      <c r="Y2631">
        <v>1143261</v>
      </c>
      <c r="Z2631" t="s">
        <v>3052</v>
      </c>
      <c r="AB2631">
        <f t="shared" si="330"/>
        <v>2023</v>
      </c>
      <c r="AC2631">
        <f t="shared" si="331"/>
        <v>3</v>
      </c>
      <c r="AD2631" t="str">
        <f t="shared" si="332"/>
        <v>Q4</v>
      </c>
      <c r="AE2631" t="str">
        <f t="shared" si="333"/>
        <v>FY22/23</v>
      </c>
      <c r="AF2631" t="str">
        <f t="shared" si="334"/>
        <v>SOUTH</v>
      </c>
    </row>
    <row r="2632" spans="1:32">
      <c r="A2632" t="s">
        <v>3594</v>
      </c>
      <c r="B2632" t="s">
        <v>22</v>
      </c>
      <c r="C2632" t="str">
        <f t="shared" si="328"/>
        <v>SPARES/OTHER</v>
      </c>
      <c r="D2632" s="4">
        <v>45001</v>
      </c>
      <c r="E2632" t="str">
        <f t="shared" si="329"/>
        <v>YAMAHA</v>
      </c>
      <c r="F2632">
        <v>14104387</v>
      </c>
      <c r="G2632" s="19">
        <v>45001</v>
      </c>
      <c r="H2632" t="s">
        <v>3528</v>
      </c>
      <c r="I2632" t="s">
        <v>3529</v>
      </c>
      <c r="J2632">
        <v>5</v>
      </c>
      <c r="K2632">
        <v>5</v>
      </c>
      <c r="L2632">
        <v>275</v>
      </c>
      <c r="M2632" t="s">
        <v>36</v>
      </c>
      <c r="N2632">
        <v>1.1299999999999999</v>
      </c>
      <c r="O2632">
        <v>275</v>
      </c>
      <c r="P2632">
        <f t="shared" si="335"/>
        <v>310.74999999999994</v>
      </c>
      <c r="Q2632" t="s">
        <v>41</v>
      </c>
      <c r="R2632" t="s">
        <v>3050</v>
      </c>
      <c r="S2632" t="s">
        <v>25</v>
      </c>
      <c r="T2632">
        <v>906203</v>
      </c>
      <c r="U2632">
        <v>155</v>
      </c>
      <c r="V2632" t="s">
        <v>3041</v>
      </c>
      <c r="X2632" t="s">
        <v>3519</v>
      </c>
      <c r="Y2632">
        <v>1143261</v>
      </c>
      <c r="Z2632" t="s">
        <v>3052</v>
      </c>
      <c r="AB2632">
        <f t="shared" si="330"/>
        <v>2023</v>
      </c>
      <c r="AC2632">
        <f t="shared" si="331"/>
        <v>3</v>
      </c>
      <c r="AD2632" t="str">
        <f t="shared" si="332"/>
        <v>Q4</v>
      </c>
      <c r="AE2632" t="str">
        <f t="shared" si="333"/>
        <v>FY22/23</v>
      </c>
      <c r="AF2632" t="str">
        <f t="shared" si="334"/>
        <v>SOUTH</v>
      </c>
    </row>
    <row r="2633" spans="1:32">
      <c r="A2633" t="s">
        <v>3594</v>
      </c>
      <c r="B2633" t="s">
        <v>22</v>
      </c>
      <c r="C2633" t="str">
        <f t="shared" si="328"/>
        <v>SPARES/OTHER</v>
      </c>
      <c r="D2633" s="4">
        <v>45001</v>
      </c>
      <c r="E2633" t="str">
        <f t="shared" si="329"/>
        <v>YAMAHA</v>
      </c>
      <c r="F2633">
        <v>14104387</v>
      </c>
      <c r="G2633" s="19">
        <v>45001</v>
      </c>
      <c r="H2633" t="s">
        <v>3530</v>
      </c>
      <c r="I2633" t="s">
        <v>3531</v>
      </c>
      <c r="J2633">
        <v>5</v>
      </c>
      <c r="K2633">
        <v>5</v>
      </c>
      <c r="L2633">
        <v>110</v>
      </c>
      <c r="M2633" t="s">
        <v>36</v>
      </c>
      <c r="N2633">
        <v>1.1299999999999999</v>
      </c>
      <c r="O2633">
        <v>110</v>
      </c>
      <c r="P2633">
        <f t="shared" si="335"/>
        <v>124.29999999999998</v>
      </c>
      <c r="Q2633" t="s">
        <v>41</v>
      </c>
      <c r="R2633" t="s">
        <v>3050</v>
      </c>
      <c r="S2633" t="s">
        <v>25</v>
      </c>
      <c r="T2633">
        <v>906203</v>
      </c>
      <c r="U2633">
        <v>64.400000000000006</v>
      </c>
      <c r="V2633" t="s">
        <v>3041</v>
      </c>
      <c r="X2633" t="s">
        <v>3519</v>
      </c>
      <c r="Y2633">
        <v>1143261</v>
      </c>
      <c r="Z2633" t="s">
        <v>3052</v>
      </c>
      <c r="AB2633">
        <f t="shared" si="330"/>
        <v>2023</v>
      </c>
      <c r="AC2633">
        <f t="shared" si="331"/>
        <v>3</v>
      </c>
      <c r="AD2633" t="str">
        <f t="shared" si="332"/>
        <v>Q4</v>
      </c>
      <c r="AE2633" t="str">
        <f t="shared" si="333"/>
        <v>FY22/23</v>
      </c>
      <c r="AF2633" t="str">
        <f t="shared" si="334"/>
        <v>SOUTH</v>
      </c>
    </row>
    <row r="2634" spans="1:32">
      <c r="A2634" t="s">
        <v>3594</v>
      </c>
      <c r="B2634" t="s">
        <v>22</v>
      </c>
      <c r="C2634" t="str">
        <f t="shared" si="328"/>
        <v>SPARES/OTHER</v>
      </c>
      <c r="D2634" s="4">
        <v>45001</v>
      </c>
      <c r="E2634" t="str">
        <f t="shared" si="329"/>
        <v>YAMAHA</v>
      </c>
      <c r="F2634">
        <v>14104387</v>
      </c>
      <c r="G2634" s="19">
        <v>45001</v>
      </c>
      <c r="H2634" t="s">
        <v>3532</v>
      </c>
      <c r="I2634" t="s">
        <v>3533</v>
      </c>
      <c r="J2634">
        <v>5</v>
      </c>
      <c r="K2634">
        <v>5</v>
      </c>
      <c r="L2634">
        <v>100</v>
      </c>
      <c r="M2634" t="s">
        <v>36</v>
      </c>
      <c r="N2634">
        <v>1.1299999999999999</v>
      </c>
      <c r="O2634">
        <v>100</v>
      </c>
      <c r="P2634">
        <f t="shared" si="335"/>
        <v>112.99999999999999</v>
      </c>
      <c r="Q2634" t="s">
        <v>41</v>
      </c>
      <c r="R2634" t="s">
        <v>3050</v>
      </c>
      <c r="S2634" t="s">
        <v>25</v>
      </c>
      <c r="T2634">
        <v>906203</v>
      </c>
      <c r="U2634">
        <v>54.4</v>
      </c>
      <c r="V2634" t="s">
        <v>3041</v>
      </c>
      <c r="X2634" t="s">
        <v>3519</v>
      </c>
      <c r="Y2634">
        <v>1143261</v>
      </c>
      <c r="Z2634" t="s">
        <v>3052</v>
      </c>
      <c r="AB2634">
        <f t="shared" si="330"/>
        <v>2023</v>
      </c>
      <c r="AC2634">
        <f t="shared" si="331"/>
        <v>3</v>
      </c>
      <c r="AD2634" t="str">
        <f t="shared" si="332"/>
        <v>Q4</v>
      </c>
      <c r="AE2634" t="str">
        <f t="shared" si="333"/>
        <v>FY22/23</v>
      </c>
      <c r="AF2634" t="str">
        <f t="shared" si="334"/>
        <v>SOUTH</v>
      </c>
    </row>
    <row r="2635" spans="1:32">
      <c r="A2635" t="s">
        <v>3594</v>
      </c>
      <c r="B2635" t="s">
        <v>22</v>
      </c>
      <c r="C2635" t="str">
        <f t="shared" si="328"/>
        <v>SPARES/OTHER</v>
      </c>
      <c r="D2635" s="4">
        <v>45001</v>
      </c>
      <c r="E2635" t="str">
        <f t="shared" si="329"/>
        <v>YAMAHA</v>
      </c>
      <c r="F2635">
        <v>14104387</v>
      </c>
      <c r="G2635" s="19">
        <v>45001</v>
      </c>
      <c r="H2635" t="s">
        <v>2474</v>
      </c>
      <c r="I2635" t="s">
        <v>149</v>
      </c>
      <c r="J2635">
        <v>20</v>
      </c>
      <c r="K2635">
        <v>20</v>
      </c>
      <c r="L2635">
        <v>40</v>
      </c>
      <c r="M2635" t="s">
        <v>36</v>
      </c>
      <c r="N2635">
        <v>1.1299999999999999</v>
      </c>
      <c r="O2635">
        <v>40</v>
      </c>
      <c r="P2635">
        <f t="shared" si="335"/>
        <v>45.199999999999996</v>
      </c>
      <c r="Q2635" t="s">
        <v>41</v>
      </c>
      <c r="R2635" t="s">
        <v>3050</v>
      </c>
      <c r="S2635" t="s">
        <v>25</v>
      </c>
      <c r="T2635">
        <v>906203</v>
      </c>
      <c r="U2635">
        <v>1.4</v>
      </c>
      <c r="V2635" t="s">
        <v>3041</v>
      </c>
      <c r="X2635" t="s">
        <v>3519</v>
      </c>
      <c r="Y2635">
        <v>1143261</v>
      </c>
      <c r="Z2635" t="s">
        <v>3052</v>
      </c>
      <c r="AB2635">
        <f t="shared" si="330"/>
        <v>2023</v>
      </c>
      <c r="AC2635">
        <f t="shared" si="331"/>
        <v>3</v>
      </c>
      <c r="AD2635" t="str">
        <f t="shared" si="332"/>
        <v>Q4</v>
      </c>
      <c r="AE2635" t="str">
        <f t="shared" si="333"/>
        <v>FY22/23</v>
      </c>
      <c r="AF2635" t="str">
        <f t="shared" si="334"/>
        <v>SOUTH</v>
      </c>
    </row>
    <row r="2636" spans="1:32">
      <c r="A2636" t="s">
        <v>3594</v>
      </c>
      <c r="B2636" t="s">
        <v>22</v>
      </c>
      <c r="C2636" t="str">
        <f t="shared" si="328"/>
        <v>SPARES/OTHER</v>
      </c>
      <c r="D2636" s="4">
        <v>45001</v>
      </c>
      <c r="E2636" t="str">
        <f t="shared" si="329"/>
        <v>YAMAHA</v>
      </c>
      <c r="F2636">
        <v>14104388</v>
      </c>
      <c r="G2636" s="19">
        <v>45001</v>
      </c>
      <c r="H2636" t="s">
        <v>1942</v>
      </c>
      <c r="I2636" t="s">
        <v>1943</v>
      </c>
      <c r="J2636">
        <v>1</v>
      </c>
      <c r="K2636">
        <v>1</v>
      </c>
      <c r="L2636">
        <v>1200</v>
      </c>
      <c r="M2636" t="s">
        <v>36</v>
      </c>
      <c r="N2636">
        <v>1.1299999999999999</v>
      </c>
      <c r="O2636">
        <v>1200</v>
      </c>
      <c r="P2636">
        <f t="shared" si="335"/>
        <v>1355.9999999999998</v>
      </c>
      <c r="Q2636" t="s">
        <v>41</v>
      </c>
      <c r="R2636" t="s">
        <v>2802</v>
      </c>
      <c r="S2636" t="s">
        <v>25</v>
      </c>
      <c r="T2636">
        <v>906207</v>
      </c>
      <c r="U2636">
        <v>42.72</v>
      </c>
      <c r="V2636" t="s">
        <v>3041</v>
      </c>
      <c r="X2636" t="s">
        <v>3534</v>
      </c>
      <c r="Y2636">
        <v>1144121</v>
      </c>
      <c r="Z2636" t="s">
        <v>2803</v>
      </c>
      <c r="AB2636">
        <f t="shared" si="330"/>
        <v>2023</v>
      </c>
      <c r="AC2636">
        <f t="shared" si="331"/>
        <v>3</v>
      </c>
      <c r="AD2636" t="str">
        <f t="shared" si="332"/>
        <v>Q4</v>
      </c>
      <c r="AE2636" t="str">
        <f t="shared" si="333"/>
        <v>FY22/23</v>
      </c>
      <c r="AF2636" t="str">
        <f t="shared" si="334"/>
        <v>SOUTH</v>
      </c>
    </row>
    <row r="2637" spans="1:32">
      <c r="A2637" t="s">
        <v>3594</v>
      </c>
      <c r="B2637" t="s">
        <v>22</v>
      </c>
      <c r="C2637" t="str">
        <f t="shared" si="328"/>
        <v>SPARES/OTHER</v>
      </c>
      <c r="D2637" s="4">
        <v>45001</v>
      </c>
      <c r="E2637" t="str">
        <f t="shared" si="329"/>
        <v>YAMAHA</v>
      </c>
      <c r="F2637">
        <v>14104388</v>
      </c>
      <c r="G2637" s="19">
        <v>45001</v>
      </c>
      <c r="H2637" t="s">
        <v>1586</v>
      </c>
      <c r="I2637" t="s">
        <v>1587</v>
      </c>
      <c r="J2637">
        <v>1</v>
      </c>
      <c r="K2637">
        <v>1</v>
      </c>
      <c r="L2637">
        <v>1400</v>
      </c>
      <c r="M2637" t="s">
        <v>36</v>
      </c>
      <c r="N2637">
        <v>1.1299999999999999</v>
      </c>
      <c r="O2637">
        <v>1400</v>
      </c>
      <c r="P2637">
        <f t="shared" si="335"/>
        <v>1581.9999999999998</v>
      </c>
      <c r="Q2637" t="s">
        <v>41</v>
      </c>
      <c r="R2637" t="s">
        <v>2802</v>
      </c>
      <c r="S2637" t="s">
        <v>25</v>
      </c>
      <c r="T2637">
        <v>906207</v>
      </c>
      <c r="U2637">
        <v>49.15</v>
      </c>
      <c r="V2637" t="s">
        <v>3041</v>
      </c>
      <c r="X2637" t="s">
        <v>3534</v>
      </c>
      <c r="Y2637">
        <v>1144121</v>
      </c>
      <c r="Z2637" t="s">
        <v>2803</v>
      </c>
      <c r="AB2637">
        <f t="shared" si="330"/>
        <v>2023</v>
      </c>
      <c r="AC2637">
        <f t="shared" si="331"/>
        <v>3</v>
      </c>
      <c r="AD2637" t="str">
        <f t="shared" si="332"/>
        <v>Q4</v>
      </c>
      <c r="AE2637" t="str">
        <f t="shared" si="333"/>
        <v>FY22/23</v>
      </c>
      <c r="AF2637" t="str">
        <f t="shared" si="334"/>
        <v>SOUTH</v>
      </c>
    </row>
    <row r="2638" spans="1:32">
      <c r="A2638" t="s">
        <v>3594</v>
      </c>
      <c r="B2638" t="s">
        <v>22</v>
      </c>
      <c r="C2638" t="str">
        <f t="shared" si="328"/>
        <v>SPARES/OTHER</v>
      </c>
      <c r="D2638" s="4">
        <v>45001</v>
      </c>
      <c r="E2638" t="str">
        <f t="shared" si="329"/>
        <v>YAMAHA</v>
      </c>
      <c r="F2638">
        <v>14104388</v>
      </c>
      <c r="G2638" s="19">
        <v>45001</v>
      </c>
      <c r="H2638" t="s">
        <v>126</v>
      </c>
      <c r="I2638" t="s">
        <v>48</v>
      </c>
      <c r="J2638">
        <v>1</v>
      </c>
      <c r="K2638">
        <v>1</v>
      </c>
      <c r="L2638">
        <v>950</v>
      </c>
      <c r="M2638" t="s">
        <v>36</v>
      </c>
      <c r="N2638">
        <v>1.1299999999999999</v>
      </c>
      <c r="O2638">
        <v>950</v>
      </c>
      <c r="P2638">
        <f t="shared" si="335"/>
        <v>1073.5</v>
      </c>
      <c r="Q2638" t="s">
        <v>41</v>
      </c>
      <c r="R2638" t="s">
        <v>2802</v>
      </c>
      <c r="S2638" t="s">
        <v>25</v>
      </c>
      <c r="T2638">
        <v>906207</v>
      </c>
      <c r="U2638">
        <v>519.72</v>
      </c>
      <c r="V2638" t="s">
        <v>3041</v>
      </c>
      <c r="X2638" t="s">
        <v>3534</v>
      </c>
      <c r="Y2638">
        <v>1144121</v>
      </c>
      <c r="Z2638" t="s">
        <v>2803</v>
      </c>
      <c r="AB2638">
        <f t="shared" si="330"/>
        <v>2023</v>
      </c>
      <c r="AC2638">
        <f t="shared" si="331"/>
        <v>3</v>
      </c>
      <c r="AD2638" t="str">
        <f t="shared" si="332"/>
        <v>Q4</v>
      </c>
      <c r="AE2638" t="str">
        <f t="shared" si="333"/>
        <v>FY22/23</v>
      </c>
      <c r="AF2638" t="str">
        <f t="shared" si="334"/>
        <v>SOUTH</v>
      </c>
    </row>
    <row r="2639" spans="1:32">
      <c r="A2639" t="s">
        <v>3594</v>
      </c>
      <c r="B2639" t="s">
        <v>22</v>
      </c>
      <c r="C2639" t="str">
        <f t="shared" si="328"/>
        <v>SPARES/OTHER</v>
      </c>
      <c r="D2639" s="4">
        <v>45001</v>
      </c>
      <c r="E2639" t="str">
        <f t="shared" si="329"/>
        <v>YAMAHA</v>
      </c>
      <c r="F2639">
        <v>14104388</v>
      </c>
      <c r="G2639" s="19">
        <v>45001</v>
      </c>
      <c r="H2639" t="s">
        <v>1975</v>
      </c>
      <c r="I2639" t="s">
        <v>1976</v>
      </c>
      <c r="J2639">
        <v>1</v>
      </c>
      <c r="K2639">
        <v>1</v>
      </c>
      <c r="L2639">
        <v>5000</v>
      </c>
      <c r="M2639" t="s">
        <v>36</v>
      </c>
      <c r="N2639">
        <v>1.1299999999999999</v>
      </c>
      <c r="O2639">
        <v>5000</v>
      </c>
      <c r="P2639">
        <f t="shared" si="335"/>
        <v>5649.9999999999991</v>
      </c>
      <c r="Q2639" t="s">
        <v>41</v>
      </c>
      <c r="R2639" t="s">
        <v>2802</v>
      </c>
      <c r="S2639" t="s">
        <v>25</v>
      </c>
      <c r="T2639">
        <v>906207</v>
      </c>
      <c r="U2639">
        <v>2945</v>
      </c>
      <c r="V2639" t="s">
        <v>3041</v>
      </c>
      <c r="X2639" t="s">
        <v>3534</v>
      </c>
      <c r="Y2639">
        <v>1144121</v>
      </c>
      <c r="Z2639" t="s">
        <v>2803</v>
      </c>
      <c r="AB2639">
        <f t="shared" si="330"/>
        <v>2023</v>
      </c>
      <c r="AC2639">
        <f t="shared" si="331"/>
        <v>3</v>
      </c>
      <c r="AD2639" t="str">
        <f t="shared" si="332"/>
        <v>Q4</v>
      </c>
      <c r="AE2639" t="str">
        <f t="shared" si="333"/>
        <v>FY22/23</v>
      </c>
      <c r="AF2639" t="str">
        <f t="shared" si="334"/>
        <v>SOUTH</v>
      </c>
    </row>
    <row r="2640" spans="1:32">
      <c r="A2640" t="s">
        <v>3594</v>
      </c>
      <c r="B2640" t="s">
        <v>22</v>
      </c>
      <c r="C2640" t="str">
        <f t="shared" si="328"/>
        <v>SPARES/OTHER</v>
      </c>
      <c r="D2640" s="4">
        <v>45001</v>
      </c>
      <c r="E2640" t="str">
        <f t="shared" si="329"/>
        <v>YAMAHA</v>
      </c>
      <c r="F2640">
        <v>14104388</v>
      </c>
      <c r="G2640" s="19">
        <v>45001</v>
      </c>
      <c r="H2640" t="s">
        <v>55</v>
      </c>
      <c r="I2640" t="s">
        <v>56</v>
      </c>
      <c r="J2640">
        <v>4</v>
      </c>
      <c r="K2640">
        <v>4</v>
      </c>
      <c r="L2640">
        <v>1200</v>
      </c>
      <c r="M2640" t="s">
        <v>36</v>
      </c>
      <c r="N2640">
        <v>1.1299999999999999</v>
      </c>
      <c r="O2640">
        <v>1200</v>
      </c>
      <c r="P2640">
        <f t="shared" si="335"/>
        <v>1355.9999999999998</v>
      </c>
      <c r="Q2640" t="s">
        <v>41</v>
      </c>
      <c r="R2640" t="s">
        <v>2802</v>
      </c>
      <c r="S2640" t="s">
        <v>25</v>
      </c>
      <c r="T2640">
        <v>906207</v>
      </c>
      <c r="U2640">
        <v>375.54</v>
      </c>
      <c r="V2640" t="s">
        <v>3041</v>
      </c>
      <c r="X2640" t="s">
        <v>3534</v>
      </c>
      <c r="Y2640">
        <v>1144121</v>
      </c>
      <c r="Z2640" t="s">
        <v>2803</v>
      </c>
      <c r="AB2640">
        <f t="shared" si="330"/>
        <v>2023</v>
      </c>
      <c r="AC2640">
        <f t="shared" si="331"/>
        <v>3</v>
      </c>
      <c r="AD2640" t="str">
        <f t="shared" si="332"/>
        <v>Q4</v>
      </c>
      <c r="AE2640" t="str">
        <f t="shared" si="333"/>
        <v>FY22/23</v>
      </c>
      <c r="AF2640" t="str">
        <f t="shared" si="334"/>
        <v>SOUTH</v>
      </c>
    </row>
    <row r="2641" spans="1:32">
      <c r="A2641" t="s">
        <v>3594</v>
      </c>
      <c r="B2641" t="s">
        <v>3646</v>
      </c>
      <c r="C2641" t="str">
        <f t="shared" si="328"/>
        <v>SPARES/OTHER</v>
      </c>
      <c r="D2641" s="4">
        <v>45001</v>
      </c>
      <c r="E2641" t="str">
        <f t="shared" si="329"/>
        <v>YAMAHA</v>
      </c>
      <c r="F2641">
        <v>14104389</v>
      </c>
      <c r="G2641" s="19">
        <v>45001</v>
      </c>
      <c r="H2641" t="s">
        <v>3715</v>
      </c>
      <c r="I2641" t="s">
        <v>1190</v>
      </c>
      <c r="J2641">
        <v>1</v>
      </c>
      <c r="K2641">
        <v>1</v>
      </c>
      <c r="L2641">
        <v>286.73</v>
      </c>
      <c r="M2641" t="s">
        <v>36</v>
      </c>
      <c r="N2641">
        <v>1.1299999999999999</v>
      </c>
      <c r="O2641">
        <v>286.73</v>
      </c>
      <c r="P2641">
        <f t="shared" si="335"/>
        <v>324.00489999999996</v>
      </c>
      <c r="Q2641" t="s">
        <v>4058</v>
      </c>
      <c r="R2641" t="s">
        <v>4070</v>
      </c>
      <c r="S2641" t="s">
        <v>25</v>
      </c>
      <c r="T2641">
        <v>906208</v>
      </c>
      <c r="U2641">
        <v>18.87</v>
      </c>
      <c r="V2641" t="s">
        <v>3041</v>
      </c>
      <c r="Y2641">
        <v>1144137</v>
      </c>
      <c r="Z2641" t="s">
        <v>4072</v>
      </c>
      <c r="AB2641">
        <f t="shared" si="330"/>
        <v>2023</v>
      </c>
      <c r="AC2641">
        <f t="shared" si="331"/>
        <v>3</v>
      </c>
      <c r="AD2641" t="str">
        <f t="shared" si="332"/>
        <v>Q4</v>
      </c>
      <c r="AE2641" t="str">
        <f t="shared" si="333"/>
        <v>FY22/23</v>
      </c>
      <c r="AF2641" t="str">
        <f t="shared" si="334"/>
        <v>EAST</v>
      </c>
    </row>
    <row r="2642" spans="1:32">
      <c r="A2642" t="s">
        <v>3594</v>
      </c>
      <c r="B2642" t="s">
        <v>3646</v>
      </c>
      <c r="C2642" t="str">
        <f t="shared" si="328"/>
        <v>SPARES/OTHER</v>
      </c>
      <c r="D2642" s="4">
        <v>45001</v>
      </c>
      <c r="E2642" t="str">
        <f t="shared" si="329"/>
        <v>YAMAHA</v>
      </c>
      <c r="F2642">
        <v>14104389</v>
      </c>
      <c r="G2642" s="19">
        <v>45001</v>
      </c>
      <c r="H2642" t="s">
        <v>3691</v>
      </c>
      <c r="I2642" t="s">
        <v>3692</v>
      </c>
      <c r="J2642">
        <v>1</v>
      </c>
      <c r="K2642">
        <v>1</v>
      </c>
      <c r="L2642">
        <v>1921.24</v>
      </c>
      <c r="M2642" t="s">
        <v>36</v>
      </c>
      <c r="N2642">
        <v>1.1299999999999999</v>
      </c>
      <c r="O2642">
        <v>1921.24</v>
      </c>
      <c r="P2642">
        <f t="shared" si="335"/>
        <v>2171.0011999999997</v>
      </c>
      <c r="Q2642" t="s">
        <v>4058</v>
      </c>
      <c r="R2642" t="s">
        <v>4070</v>
      </c>
      <c r="S2642" t="s">
        <v>25</v>
      </c>
      <c r="T2642">
        <v>906208</v>
      </c>
      <c r="U2642">
        <v>126.47</v>
      </c>
      <c r="V2642" t="s">
        <v>3041</v>
      </c>
      <c r="Y2642">
        <v>1144137</v>
      </c>
      <c r="Z2642" t="s">
        <v>4072</v>
      </c>
      <c r="AB2642">
        <f t="shared" si="330"/>
        <v>2023</v>
      </c>
      <c r="AC2642">
        <f t="shared" si="331"/>
        <v>3</v>
      </c>
      <c r="AD2642" t="str">
        <f t="shared" si="332"/>
        <v>Q4</v>
      </c>
      <c r="AE2642" t="str">
        <f t="shared" si="333"/>
        <v>FY22/23</v>
      </c>
      <c r="AF2642" t="str">
        <f t="shared" si="334"/>
        <v>EAST</v>
      </c>
    </row>
    <row r="2643" spans="1:32">
      <c r="A2643" t="s">
        <v>3594</v>
      </c>
      <c r="B2643" t="s">
        <v>3646</v>
      </c>
      <c r="C2643" t="str">
        <f t="shared" si="328"/>
        <v>SPARES/OTHER</v>
      </c>
      <c r="D2643" s="4">
        <v>45001</v>
      </c>
      <c r="E2643" t="str">
        <f t="shared" si="329"/>
        <v>YAMAHA</v>
      </c>
      <c r="F2643">
        <v>14104389</v>
      </c>
      <c r="G2643" s="19">
        <v>45001</v>
      </c>
      <c r="H2643" t="s">
        <v>1187</v>
      </c>
      <c r="I2643" t="s">
        <v>48</v>
      </c>
      <c r="J2643">
        <v>3</v>
      </c>
      <c r="K2643">
        <v>3</v>
      </c>
      <c r="L2643">
        <v>5086.7299999999996</v>
      </c>
      <c r="M2643" t="s">
        <v>36</v>
      </c>
      <c r="N2643">
        <v>1.1299999999999999</v>
      </c>
      <c r="O2643">
        <v>5086.7299999999996</v>
      </c>
      <c r="P2643">
        <f t="shared" si="335"/>
        <v>5748.004899999999</v>
      </c>
      <c r="Q2643" t="s">
        <v>4058</v>
      </c>
      <c r="R2643" t="s">
        <v>4070</v>
      </c>
      <c r="S2643" t="s">
        <v>25</v>
      </c>
      <c r="T2643">
        <v>906208</v>
      </c>
      <c r="U2643">
        <v>334.83</v>
      </c>
      <c r="V2643" t="s">
        <v>3041</v>
      </c>
      <c r="Y2643">
        <v>1144137</v>
      </c>
      <c r="Z2643" t="s">
        <v>4072</v>
      </c>
      <c r="AB2643">
        <f t="shared" si="330"/>
        <v>2023</v>
      </c>
      <c r="AC2643">
        <f t="shared" si="331"/>
        <v>3</v>
      </c>
      <c r="AD2643" t="str">
        <f t="shared" si="332"/>
        <v>Q4</v>
      </c>
      <c r="AE2643" t="str">
        <f t="shared" si="333"/>
        <v>FY22/23</v>
      </c>
      <c r="AF2643" t="str">
        <f t="shared" si="334"/>
        <v>EAST</v>
      </c>
    </row>
    <row r="2644" spans="1:32">
      <c r="A2644" t="s">
        <v>3594</v>
      </c>
      <c r="B2644" t="s">
        <v>3646</v>
      </c>
      <c r="C2644" t="str">
        <f t="shared" si="328"/>
        <v>SPARES/OTHER</v>
      </c>
      <c r="D2644" s="4">
        <v>45001</v>
      </c>
      <c r="E2644" t="str">
        <f t="shared" si="329"/>
        <v>YAMAHA</v>
      </c>
      <c r="F2644">
        <v>14104390</v>
      </c>
      <c r="G2644" s="19">
        <v>45001</v>
      </c>
      <c r="H2644" t="s">
        <v>1187</v>
      </c>
      <c r="I2644" t="s">
        <v>48</v>
      </c>
      <c r="J2644">
        <v>1</v>
      </c>
      <c r="K2644">
        <v>1</v>
      </c>
      <c r="L2644">
        <v>1695.58</v>
      </c>
      <c r="M2644" t="s">
        <v>36</v>
      </c>
      <c r="N2644">
        <v>1.1299999999999999</v>
      </c>
      <c r="O2644">
        <v>1695.58</v>
      </c>
      <c r="P2644">
        <f t="shared" si="335"/>
        <v>1916.0053999999998</v>
      </c>
      <c r="Q2644" t="s">
        <v>4058</v>
      </c>
      <c r="R2644" t="s">
        <v>4070</v>
      </c>
      <c r="S2644" t="s">
        <v>25</v>
      </c>
      <c r="T2644">
        <v>906209</v>
      </c>
      <c r="U2644">
        <v>111.61</v>
      </c>
      <c r="V2644" t="s">
        <v>3041</v>
      </c>
      <c r="Y2644">
        <v>1144144</v>
      </c>
      <c r="Z2644" t="s">
        <v>4072</v>
      </c>
      <c r="AB2644">
        <f t="shared" si="330"/>
        <v>2023</v>
      </c>
      <c r="AC2644">
        <f t="shared" si="331"/>
        <v>3</v>
      </c>
      <c r="AD2644" t="str">
        <f t="shared" si="332"/>
        <v>Q4</v>
      </c>
      <c r="AE2644" t="str">
        <f t="shared" si="333"/>
        <v>FY22/23</v>
      </c>
      <c r="AF2644" t="str">
        <f t="shared" si="334"/>
        <v>EAST</v>
      </c>
    </row>
    <row r="2645" spans="1:32">
      <c r="A2645" t="s">
        <v>3594</v>
      </c>
      <c r="B2645" t="s">
        <v>3646</v>
      </c>
      <c r="C2645" t="str">
        <f t="shared" si="328"/>
        <v>SPARES/OTHER</v>
      </c>
      <c r="D2645" s="4">
        <v>45001</v>
      </c>
      <c r="E2645" t="str">
        <f t="shared" si="329"/>
        <v>YAMAHA</v>
      </c>
      <c r="F2645">
        <v>14104391</v>
      </c>
      <c r="G2645" s="19">
        <v>45001</v>
      </c>
      <c r="H2645" t="s">
        <v>3963</v>
      </c>
      <c r="I2645" t="s">
        <v>1214</v>
      </c>
      <c r="J2645">
        <v>3</v>
      </c>
      <c r="K2645">
        <v>3</v>
      </c>
      <c r="L2645">
        <v>1946.02</v>
      </c>
      <c r="M2645" t="s">
        <v>36</v>
      </c>
      <c r="N2645">
        <v>1.1299999999999999</v>
      </c>
      <c r="O2645">
        <v>1946.02</v>
      </c>
      <c r="P2645">
        <f t="shared" si="335"/>
        <v>2199.0025999999998</v>
      </c>
      <c r="Q2645" t="s">
        <v>4058</v>
      </c>
      <c r="R2645" t="s">
        <v>4070</v>
      </c>
      <c r="S2645" t="s">
        <v>25</v>
      </c>
      <c r="T2645">
        <v>906210</v>
      </c>
      <c r="U2645">
        <v>128.1</v>
      </c>
      <c r="V2645" t="s">
        <v>3041</v>
      </c>
      <c r="Y2645">
        <v>1144151</v>
      </c>
      <c r="Z2645" t="s">
        <v>4072</v>
      </c>
      <c r="AB2645">
        <f t="shared" si="330"/>
        <v>2023</v>
      </c>
      <c r="AC2645">
        <f t="shared" si="331"/>
        <v>3</v>
      </c>
      <c r="AD2645" t="str">
        <f t="shared" si="332"/>
        <v>Q4</v>
      </c>
      <c r="AE2645" t="str">
        <f t="shared" si="333"/>
        <v>FY22/23</v>
      </c>
      <c r="AF2645" t="str">
        <f t="shared" si="334"/>
        <v>EAST</v>
      </c>
    </row>
    <row r="2646" spans="1:32">
      <c r="A2646" t="s">
        <v>3594</v>
      </c>
      <c r="B2646" t="s">
        <v>22</v>
      </c>
      <c r="C2646" t="str">
        <f t="shared" si="328"/>
        <v>SPARES/OTHER</v>
      </c>
      <c r="D2646" s="4">
        <v>45001</v>
      </c>
      <c r="E2646" t="str">
        <f t="shared" si="329"/>
        <v>YAMAHA</v>
      </c>
      <c r="F2646">
        <v>14104392</v>
      </c>
      <c r="G2646" s="19">
        <v>45001</v>
      </c>
      <c r="H2646" t="s">
        <v>435</v>
      </c>
      <c r="I2646" t="s">
        <v>125</v>
      </c>
      <c r="J2646">
        <v>2</v>
      </c>
      <c r="K2646">
        <v>2</v>
      </c>
      <c r="L2646">
        <v>265.49</v>
      </c>
      <c r="M2646" t="s">
        <v>36</v>
      </c>
      <c r="N2646">
        <v>1.1299999999999999</v>
      </c>
      <c r="O2646">
        <v>265.49</v>
      </c>
      <c r="P2646">
        <f t="shared" si="335"/>
        <v>300.00369999999998</v>
      </c>
      <c r="Q2646" t="s">
        <v>41</v>
      </c>
      <c r="R2646" t="s">
        <v>349</v>
      </c>
      <c r="S2646" t="s">
        <v>25</v>
      </c>
      <c r="T2646">
        <v>906176</v>
      </c>
      <c r="U2646">
        <v>155.80000000000001</v>
      </c>
      <c r="V2646" t="s">
        <v>3041</v>
      </c>
      <c r="X2646" t="s">
        <v>3518</v>
      </c>
      <c r="Y2646">
        <v>1144142</v>
      </c>
      <c r="Z2646" t="s">
        <v>350</v>
      </c>
      <c r="AB2646">
        <f t="shared" si="330"/>
        <v>2023</v>
      </c>
      <c r="AC2646">
        <f t="shared" si="331"/>
        <v>3</v>
      </c>
      <c r="AD2646" t="str">
        <f t="shared" si="332"/>
        <v>Q4</v>
      </c>
      <c r="AE2646" t="str">
        <f t="shared" si="333"/>
        <v>FY22/23</v>
      </c>
      <c r="AF2646" t="str">
        <f t="shared" si="334"/>
        <v>SOUTH</v>
      </c>
    </row>
    <row r="2647" spans="1:32">
      <c r="A2647" t="s">
        <v>3594</v>
      </c>
      <c r="B2647" t="s">
        <v>22</v>
      </c>
      <c r="C2647" t="str">
        <f t="shared" si="328"/>
        <v>SPARES/OTHER</v>
      </c>
      <c r="D2647" s="4">
        <v>45001</v>
      </c>
      <c r="E2647" t="str">
        <f t="shared" si="329"/>
        <v>YAMAHA</v>
      </c>
      <c r="F2647">
        <v>14104392</v>
      </c>
      <c r="G2647" s="19">
        <v>45001</v>
      </c>
      <c r="H2647" t="s">
        <v>83</v>
      </c>
      <c r="I2647" t="s">
        <v>84</v>
      </c>
      <c r="J2647">
        <v>10</v>
      </c>
      <c r="K2647">
        <v>10</v>
      </c>
      <c r="L2647">
        <v>5575.22</v>
      </c>
      <c r="M2647" t="s">
        <v>36</v>
      </c>
      <c r="N2647">
        <v>1.1299999999999999</v>
      </c>
      <c r="O2647">
        <v>5575.22</v>
      </c>
      <c r="P2647">
        <f t="shared" si="335"/>
        <v>6299.9985999999999</v>
      </c>
      <c r="Q2647" t="s">
        <v>41</v>
      </c>
      <c r="R2647" t="s">
        <v>349</v>
      </c>
      <c r="S2647" t="s">
        <v>25</v>
      </c>
      <c r="T2647">
        <v>906176</v>
      </c>
      <c r="U2647">
        <v>4210</v>
      </c>
      <c r="V2647" t="s">
        <v>3041</v>
      </c>
      <c r="X2647" t="s">
        <v>3518</v>
      </c>
      <c r="Y2647">
        <v>1144142</v>
      </c>
      <c r="Z2647" t="s">
        <v>350</v>
      </c>
      <c r="AB2647">
        <f t="shared" si="330"/>
        <v>2023</v>
      </c>
      <c r="AC2647">
        <f t="shared" si="331"/>
        <v>3</v>
      </c>
      <c r="AD2647" t="str">
        <f t="shared" si="332"/>
        <v>Q4</v>
      </c>
      <c r="AE2647" t="str">
        <f t="shared" si="333"/>
        <v>FY22/23</v>
      </c>
      <c r="AF2647" t="str">
        <f t="shared" si="334"/>
        <v>SOUTH</v>
      </c>
    </row>
    <row r="2648" spans="1:32">
      <c r="A2648" t="s">
        <v>3594</v>
      </c>
      <c r="B2648" t="s">
        <v>22</v>
      </c>
      <c r="C2648" t="str">
        <f t="shared" si="328"/>
        <v>SPARES/OTHER</v>
      </c>
      <c r="D2648" s="4">
        <v>45001</v>
      </c>
      <c r="E2648" t="str">
        <f t="shared" si="329"/>
        <v>YAMAHA</v>
      </c>
      <c r="F2648">
        <v>14104392</v>
      </c>
      <c r="G2648" s="19">
        <v>45001</v>
      </c>
      <c r="H2648" t="s">
        <v>87</v>
      </c>
      <c r="I2648" t="s">
        <v>88</v>
      </c>
      <c r="J2648">
        <v>5</v>
      </c>
      <c r="K2648">
        <v>5</v>
      </c>
      <c r="L2648">
        <v>3849.56</v>
      </c>
      <c r="M2648" t="s">
        <v>36</v>
      </c>
      <c r="N2648">
        <v>1.1299999999999999</v>
      </c>
      <c r="O2648">
        <v>3849.56</v>
      </c>
      <c r="P2648">
        <f t="shared" si="335"/>
        <v>4350.0027999999993</v>
      </c>
      <c r="Q2648" t="s">
        <v>41</v>
      </c>
      <c r="R2648" t="s">
        <v>349</v>
      </c>
      <c r="S2648" t="s">
        <v>25</v>
      </c>
      <c r="T2648">
        <v>906176</v>
      </c>
      <c r="U2648">
        <v>2265</v>
      </c>
      <c r="V2648" t="s">
        <v>3041</v>
      </c>
      <c r="X2648" t="s">
        <v>3518</v>
      </c>
      <c r="Y2648">
        <v>1144142</v>
      </c>
      <c r="Z2648" t="s">
        <v>350</v>
      </c>
      <c r="AB2648">
        <f t="shared" si="330"/>
        <v>2023</v>
      </c>
      <c r="AC2648">
        <f t="shared" si="331"/>
        <v>3</v>
      </c>
      <c r="AD2648" t="str">
        <f t="shared" si="332"/>
        <v>Q4</v>
      </c>
      <c r="AE2648" t="str">
        <f t="shared" si="333"/>
        <v>FY22/23</v>
      </c>
      <c r="AF2648" t="str">
        <f t="shared" si="334"/>
        <v>SOUTH</v>
      </c>
    </row>
    <row r="2649" spans="1:32">
      <c r="A2649" t="s">
        <v>3594</v>
      </c>
      <c r="B2649" t="s">
        <v>22</v>
      </c>
      <c r="C2649" t="str">
        <f t="shared" si="328"/>
        <v>SPARES/OTHER</v>
      </c>
      <c r="D2649" s="4">
        <v>45001</v>
      </c>
      <c r="E2649" t="str">
        <f t="shared" si="329"/>
        <v>YAMAHA</v>
      </c>
      <c r="F2649">
        <v>14104392</v>
      </c>
      <c r="G2649" s="19">
        <v>45001</v>
      </c>
      <c r="H2649" t="s">
        <v>3535</v>
      </c>
      <c r="I2649" t="s">
        <v>436</v>
      </c>
      <c r="J2649">
        <v>1</v>
      </c>
      <c r="K2649">
        <v>1</v>
      </c>
      <c r="L2649">
        <v>3539.82</v>
      </c>
      <c r="M2649" t="s">
        <v>36</v>
      </c>
      <c r="N2649">
        <v>1.1299999999999999</v>
      </c>
      <c r="O2649">
        <v>3539.82</v>
      </c>
      <c r="P2649">
        <f t="shared" si="335"/>
        <v>3999.9965999999999</v>
      </c>
      <c r="Q2649" t="s">
        <v>41</v>
      </c>
      <c r="R2649" t="s">
        <v>349</v>
      </c>
      <c r="S2649" t="s">
        <v>25</v>
      </c>
      <c r="T2649">
        <v>906176</v>
      </c>
      <c r="U2649">
        <v>1915</v>
      </c>
      <c r="V2649" t="s">
        <v>3041</v>
      </c>
      <c r="X2649" t="s">
        <v>3518</v>
      </c>
      <c r="Y2649">
        <v>1144142</v>
      </c>
      <c r="Z2649" t="s">
        <v>350</v>
      </c>
      <c r="AB2649">
        <f t="shared" si="330"/>
        <v>2023</v>
      </c>
      <c r="AC2649">
        <f t="shared" si="331"/>
        <v>3</v>
      </c>
      <c r="AD2649" t="str">
        <f t="shared" si="332"/>
        <v>Q4</v>
      </c>
      <c r="AE2649" t="str">
        <f t="shared" si="333"/>
        <v>FY22/23</v>
      </c>
      <c r="AF2649" t="str">
        <f t="shared" si="334"/>
        <v>SOUTH</v>
      </c>
    </row>
    <row r="2650" spans="1:32">
      <c r="A2650" t="s">
        <v>3594</v>
      </c>
      <c r="B2650" t="s">
        <v>22</v>
      </c>
      <c r="C2650" t="str">
        <f t="shared" si="328"/>
        <v>SPARES/OTHER</v>
      </c>
      <c r="D2650" s="4">
        <v>45001</v>
      </c>
      <c r="E2650" t="str">
        <f t="shared" si="329"/>
        <v>YAMAHA</v>
      </c>
      <c r="F2650">
        <v>14104392</v>
      </c>
      <c r="G2650" s="19">
        <v>45001</v>
      </c>
      <c r="H2650" t="s">
        <v>1375</v>
      </c>
      <c r="I2650" t="s">
        <v>1298</v>
      </c>
      <c r="J2650">
        <v>40</v>
      </c>
      <c r="K2650">
        <v>40</v>
      </c>
      <c r="L2650">
        <v>106.19</v>
      </c>
      <c r="M2650" t="s">
        <v>36</v>
      </c>
      <c r="N2650">
        <v>1.1299999999999999</v>
      </c>
      <c r="O2650">
        <v>106.19</v>
      </c>
      <c r="P2650">
        <f t="shared" si="335"/>
        <v>119.99469999999998</v>
      </c>
      <c r="Q2650" t="s">
        <v>41</v>
      </c>
      <c r="R2650" t="s">
        <v>349</v>
      </c>
      <c r="S2650" t="s">
        <v>25</v>
      </c>
      <c r="T2650">
        <v>906176</v>
      </c>
      <c r="U2650">
        <v>40</v>
      </c>
      <c r="V2650" t="s">
        <v>3041</v>
      </c>
      <c r="X2650" t="s">
        <v>3518</v>
      </c>
      <c r="Y2650">
        <v>1144142</v>
      </c>
      <c r="Z2650" t="s">
        <v>350</v>
      </c>
      <c r="AB2650">
        <f t="shared" si="330"/>
        <v>2023</v>
      </c>
      <c r="AC2650">
        <f t="shared" si="331"/>
        <v>3</v>
      </c>
      <c r="AD2650" t="str">
        <f t="shared" si="332"/>
        <v>Q4</v>
      </c>
      <c r="AE2650" t="str">
        <f t="shared" si="333"/>
        <v>FY22/23</v>
      </c>
      <c r="AF2650" t="str">
        <f t="shared" si="334"/>
        <v>SOUTH</v>
      </c>
    </row>
    <row r="2651" spans="1:32">
      <c r="A2651" t="s">
        <v>3594</v>
      </c>
      <c r="B2651" t="s">
        <v>22</v>
      </c>
      <c r="C2651" t="str">
        <f t="shared" si="328"/>
        <v>SPARES/OTHER</v>
      </c>
      <c r="D2651" s="4">
        <v>45001</v>
      </c>
      <c r="E2651" t="str">
        <f t="shared" si="329"/>
        <v>YAMAHA</v>
      </c>
      <c r="F2651">
        <v>14104392</v>
      </c>
      <c r="G2651" s="19">
        <v>45001</v>
      </c>
      <c r="H2651" t="s">
        <v>454</v>
      </c>
      <c r="I2651" t="s">
        <v>56</v>
      </c>
      <c r="J2651">
        <v>4</v>
      </c>
      <c r="K2651">
        <v>4</v>
      </c>
      <c r="L2651">
        <v>672.57</v>
      </c>
      <c r="M2651" t="s">
        <v>36</v>
      </c>
      <c r="N2651">
        <v>1.1299999999999999</v>
      </c>
      <c r="O2651">
        <v>672.57</v>
      </c>
      <c r="P2651">
        <f t="shared" si="335"/>
        <v>760.00409999999999</v>
      </c>
      <c r="Q2651" t="s">
        <v>41</v>
      </c>
      <c r="R2651" t="s">
        <v>349</v>
      </c>
      <c r="S2651" t="s">
        <v>25</v>
      </c>
      <c r="T2651">
        <v>906176</v>
      </c>
      <c r="U2651">
        <v>167.61</v>
      </c>
      <c r="V2651" t="s">
        <v>3041</v>
      </c>
      <c r="X2651" t="s">
        <v>3518</v>
      </c>
      <c r="Y2651">
        <v>1144142</v>
      </c>
      <c r="Z2651" t="s">
        <v>350</v>
      </c>
      <c r="AB2651">
        <f t="shared" si="330"/>
        <v>2023</v>
      </c>
      <c r="AC2651">
        <f t="shared" si="331"/>
        <v>3</v>
      </c>
      <c r="AD2651" t="str">
        <f t="shared" si="332"/>
        <v>Q4</v>
      </c>
      <c r="AE2651" t="str">
        <f t="shared" si="333"/>
        <v>FY22/23</v>
      </c>
      <c r="AF2651" t="str">
        <f t="shared" si="334"/>
        <v>SOUTH</v>
      </c>
    </row>
    <row r="2652" spans="1:32">
      <c r="A2652" t="s">
        <v>3594</v>
      </c>
      <c r="B2652" t="s">
        <v>22</v>
      </c>
      <c r="C2652" t="str">
        <f t="shared" si="328"/>
        <v>SPARES/OTHER</v>
      </c>
      <c r="D2652" s="4">
        <v>45001</v>
      </c>
      <c r="E2652" t="str">
        <f t="shared" si="329"/>
        <v>YAMAHA</v>
      </c>
      <c r="F2652">
        <v>14104392</v>
      </c>
      <c r="G2652" s="19">
        <v>45001</v>
      </c>
      <c r="H2652" t="s">
        <v>124</v>
      </c>
      <c r="I2652" t="s">
        <v>125</v>
      </c>
      <c r="J2652">
        <v>3</v>
      </c>
      <c r="K2652">
        <v>3</v>
      </c>
      <c r="L2652">
        <v>398.23</v>
      </c>
      <c r="M2652" t="s">
        <v>36</v>
      </c>
      <c r="N2652">
        <v>1.1299999999999999</v>
      </c>
      <c r="O2652">
        <v>398.23</v>
      </c>
      <c r="P2652">
        <f t="shared" si="335"/>
        <v>449.99989999999997</v>
      </c>
      <c r="Q2652" t="s">
        <v>41</v>
      </c>
      <c r="R2652" t="s">
        <v>349</v>
      </c>
      <c r="S2652" t="s">
        <v>25</v>
      </c>
      <c r="T2652">
        <v>906176</v>
      </c>
      <c r="U2652">
        <v>96.38</v>
      </c>
      <c r="V2652" t="s">
        <v>3041</v>
      </c>
      <c r="X2652" t="s">
        <v>3518</v>
      </c>
      <c r="Y2652">
        <v>1144142</v>
      </c>
      <c r="Z2652" t="s">
        <v>350</v>
      </c>
      <c r="AB2652">
        <f t="shared" si="330"/>
        <v>2023</v>
      </c>
      <c r="AC2652">
        <f t="shared" si="331"/>
        <v>3</v>
      </c>
      <c r="AD2652" t="str">
        <f t="shared" si="332"/>
        <v>Q4</v>
      </c>
      <c r="AE2652" t="str">
        <f t="shared" si="333"/>
        <v>FY22/23</v>
      </c>
      <c r="AF2652" t="str">
        <f t="shared" si="334"/>
        <v>SOUTH</v>
      </c>
    </row>
    <row r="2653" spans="1:32">
      <c r="A2653" t="s">
        <v>3594</v>
      </c>
      <c r="B2653" t="s">
        <v>22</v>
      </c>
      <c r="C2653" t="str">
        <f t="shared" si="328"/>
        <v>SPARES/OTHER</v>
      </c>
      <c r="D2653" s="4">
        <v>45001</v>
      </c>
      <c r="E2653" t="str">
        <f t="shared" si="329"/>
        <v>YAMAHA</v>
      </c>
      <c r="F2653">
        <v>14104392</v>
      </c>
      <c r="G2653" s="19">
        <v>45001</v>
      </c>
      <c r="H2653" t="s">
        <v>3536</v>
      </c>
      <c r="I2653" t="s">
        <v>3537</v>
      </c>
      <c r="J2653">
        <v>10</v>
      </c>
      <c r="K2653">
        <v>10</v>
      </c>
      <c r="L2653">
        <v>973.45</v>
      </c>
      <c r="M2653" t="s">
        <v>36</v>
      </c>
      <c r="N2653">
        <v>1.1299999999999999</v>
      </c>
      <c r="O2653">
        <v>973.45</v>
      </c>
      <c r="P2653">
        <f t="shared" si="335"/>
        <v>1099.9984999999999</v>
      </c>
      <c r="Q2653" t="s">
        <v>41</v>
      </c>
      <c r="R2653" t="s">
        <v>349</v>
      </c>
      <c r="S2653" t="s">
        <v>25</v>
      </c>
      <c r="T2653">
        <v>906176</v>
      </c>
      <c r="U2653">
        <v>583</v>
      </c>
      <c r="V2653" t="s">
        <v>3041</v>
      </c>
      <c r="X2653" t="s">
        <v>3518</v>
      </c>
      <c r="Y2653">
        <v>1144142</v>
      </c>
      <c r="Z2653" t="s">
        <v>350</v>
      </c>
      <c r="AB2653">
        <f t="shared" si="330"/>
        <v>2023</v>
      </c>
      <c r="AC2653">
        <f t="shared" si="331"/>
        <v>3</v>
      </c>
      <c r="AD2653" t="str">
        <f t="shared" si="332"/>
        <v>Q4</v>
      </c>
      <c r="AE2653" t="str">
        <f t="shared" si="333"/>
        <v>FY22/23</v>
      </c>
      <c r="AF2653" t="str">
        <f t="shared" si="334"/>
        <v>SOUTH</v>
      </c>
    </row>
    <row r="2654" spans="1:32">
      <c r="A2654" t="s">
        <v>3594</v>
      </c>
      <c r="B2654" t="s">
        <v>22</v>
      </c>
      <c r="C2654" t="str">
        <f t="shared" si="328"/>
        <v>SPARES/OTHER</v>
      </c>
      <c r="D2654" s="4">
        <v>45001</v>
      </c>
      <c r="E2654" t="str">
        <f t="shared" si="329"/>
        <v>YAMAHA</v>
      </c>
      <c r="F2654">
        <v>14104392</v>
      </c>
      <c r="G2654" s="19">
        <v>45001</v>
      </c>
      <c r="H2654" t="s">
        <v>1134</v>
      </c>
      <c r="I2654" t="s">
        <v>1135</v>
      </c>
      <c r="J2654">
        <v>2</v>
      </c>
      <c r="K2654">
        <v>2</v>
      </c>
      <c r="L2654">
        <v>442.48</v>
      </c>
      <c r="M2654" t="s">
        <v>36</v>
      </c>
      <c r="N2654">
        <v>1.1299999999999999</v>
      </c>
      <c r="O2654">
        <v>442.48</v>
      </c>
      <c r="P2654">
        <f t="shared" si="335"/>
        <v>500.00239999999997</v>
      </c>
      <c r="Q2654" t="s">
        <v>41</v>
      </c>
      <c r="R2654" t="s">
        <v>349</v>
      </c>
      <c r="S2654" t="s">
        <v>25</v>
      </c>
      <c r="T2654">
        <v>906176</v>
      </c>
      <c r="U2654">
        <v>190.08</v>
      </c>
      <c r="V2654" t="s">
        <v>3041</v>
      </c>
      <c r="X2654" t="s">
        <v>3518</v>
      </c>
      <c r="Y2654">
        <v>1144142</v>
      </c>
      <c r="Z2654" t="s">
        <v>350</v>
      </c>
      <c r="AB2654">
        <f t="shared" si="330"/>
        <v>2023</v>
      </c>
      <c r="AC2654">
        <f t="shared" si="331"/>
        <v>3</v>
      </c>
      <c r="AD2654" t="str">
        <f t="shared" si="332"/>
        <v>Q4</v>
      </c>
      <c r="AE2654" t="str">
        <f t="shared" si="333"/>
        <v>FY22/23</v>
      </c>
      <c r="AF2654" t="str">
        <f t="shared" si="334"/>
        <v>SOUTH</v>
      </c>
    </row>
    <row r="2655" spans="1:32">
      <c r="A2655" t="s">
        <v>3594</v>
      </c>
      <c r="B2655" t="s">
        <v>22</v>
      </c>
      <c r="C2655" t="str">
        <f t="shared" si="328"/>
        <v>SPARES/OTHER</v>
      </c>
      <c r="D2655" s="4">
        <v>45001</v>
      </c>
      <c r="E2655" t="str">
        <f t="shared" si="329"/>
        <v>YAMAHA</v>
      </c>
      <c r="F2655">
        <v>14104392</v>
      </c>
      <c r="G2655" s="19">
        <v>45001</v>
      </c>
      <c r="H2655" t="s">
        <v>1210</v>
      </c>
      <c r="I2655" t="s">
        <v>1211</v>
      </c>
      <c r="J2655">
        <v>1</v>
      </c>
      <c r="K2655">
        <v>1</v>
      </c>
      <c r="L2655">
        <v>66.37</v>
      </c>
      <c r="M2655" t="s">
        <v>36</v>
      </c>
      <c r="N2655">
        <v>1.1299999999999999</v>
      </c>
      <c r="O2655">
        <v>66.37</v>
      </c>
      <c r="P2655">
        <f t="shared" si="335"/>
        <v>74.998099999999994</v>
      </c>
      <c r="Q2655" t="s">
        <v>41</v>
      </c>
      <c r="R2655" t="s">
        <v>349</v>
      </c>
      <c r="S2655" t="s">
        <v>25</v>
      </c>
      <c r="T2655">
        <v>906176</v>
      </c>
      <c r="U2655">
        <v>36</v>
      </c>
      <c r="V2655" t="s">
        <v>3041</v>
      </c>
      <c r="X2655" t="s">
        <v>3518</v>
      </c>
      <c r="Y2655">
        <v>1144142</v>
      </c>
      <c r="Z2655" t="s">
        <v>350</v>
      </c>
      <c r="AB2655">
        <f t="shared" si="330"/>
        <v>2023</v>
      </c>
      <c r="AC2655">
        <f t="shared" si="331"/>
        <v>3</v>
      </c>
      <c r="AD2655" t="str">
        <f t="shared" si="332"/>
        <v>Q4</v>
      </c>
      <c r="AE2655" t="str">
        <f t="shared" si="333"/>
        <v>FY22/23</v>
      </c>
      <c r="AF2655" t="str">
        <f t="shared" si="334"/>
        <v>SOUTH</v>
      </c>
    </row>
    <row r="2656" spans="1:32">
      <c r="A2656" t="s">
        <v>3594</v>
      </c>
      <c r="B2656" t="s">
        <v>22</v>
      </c>
      <c r="C2656" t="str">
        <f t="shared" si="328"/>
        <v>SPARES/OTHER</v>
      </c>
      <c r="D2656" s="4">
        <v>45001</v>
      </c>
      <c r="E2656" t="str">
        <f t="shared" si="329"/>
        <v>YAMAHA</v>
      </c>
      <c r="F2656">
        <v>14104392</v>
      </c>
      <c r="G2656" s="19">
        <v>45001</v>
      </c>
      <c r="H2656" t="s">
        <v>2252</v>
      </c>
      <c r="I2656" t="s">
        <v>1204</v>
      </c>
      <c r="J2656">
        <v>1</v>
      </c>
      <c r="K2656">
        <v>1</v>
      </c>
      <c r="L2656">
        <v>783.19</v>
      </c>
      <c r="M2656" t="s">
        <v>36</v>
      </c>
      <c r="N2656">
        <v>1.1299999999999999</v>
      </c>
      <c r="O2656">
        <v>783.19</v>
      </c>
      <c r="P2656">
        <f t="shared" si="335"/>
        <v>885.00469999999996</v>
      </c>
      <c r="Q2656" t="s">
        <v>41</v>
      </c>
      <c r="R2656" t="s">
        <v>349</v>
      </c>
      <c r="S2656" t="s">
        <v>25</v>
      </c>
      <c r="T2656">
        <v>906176</v>
      </c>
      <c r="U2656">
        <v>229.75</v>
      </c>
      <c r="V2656" t="s">
        <v>3041</v>
      </c>
      <c r="X2656" t="s">
        <v>3518</v>
      </c>
      <c r="Y2656">
        <v>1144142</v>
      </c>
      <c r="Z2656" t="s">
        <v>350</v>
      </c>
      <c r="AB2656">
        <f t="shared" si="330"/>
        <v>2023</v>
      </c>
      <c r="AC2656">
        <f t="shared" si="331"/>
        <v>3</v>
      </c>
      <c r="AD2656" t="str">
        <f t="shared" si="332"/>
        <v>Q4</v>
      </c>
      <c r="AE2656" t="str">
        <f t="shared" si="333"/>
        <v>FY22/23</v>
      </c>
      <c r="AF2656" t="str">
        <f t="shared" si="334"/>
        <v>SOUTH</v>
      </c>
    </row>
    <row r="2657" spans="1:32">
      <c r="A2657" t="s">
        <v>3594</v>
      </c>
      <c r="B2657" t="s">
        <v>22</v>
      </c>
      <c r="C2657" t="str">
        <f t="shared" si="328"/>
        <v>SPARES/OTHER</v>
      </c>
      <c r="D2657" s="4">
        <v>45001</v>
      </c>
      <c r="E2657" t="str">
        <f t="shared" si="329"/>
        <v>YAMAHA</v>
      </c>
      <c r="F2657">
        <v>14104392</v>
      </c>
      <c r="G2657" s="19">
        <v>45001</v>
      </c>
      <c r="H2657" t="s">
        <v>101</v>
      </c>
      <c r="I2657" t="s">
        <v>102</v>
      </c>
      <c r="J2657">
        <v>50</v>
      </c>
      <c r="K2657">
        <v>50</v>
      </c>
      <c r="L2657">
        <v>88.5</v>
      </c>
      <c r="M2657" t="s">
        <v>36</v>
      </c>
      <c r="N2657">
        <v>1.1299999999999999</v>
      </c>
      <c r="O2657">
        <v>88.5</v>
      </c>
      <c r="P2657">
        <f t="shared" si="335"/>
        <v>100.005</v>
      </c>
      <c r="Q2657" t="s">
        <v>41</v>
      </c>
      <c r="R2657" t="s">
        <v>349</v>
      </c>
      <c r="S2657" t="s">
        <v>25</v>
      </c>
      <c r="T2657">
        <v>906176</v>
      </c>
      <c r="U2657">
        <v>53</v>
      </c>
      <c r="V2657" t="s">
        <v>3041</v>
      </c>
      <c r="X2657" t="s">
        <v>3518</v>
      </c>
      <c r="Y2657">
        <v>1144142</v>
      </c>
      <c r="Z2657" t="s">
        <v>350</v>
      </c>
      <c r="AB2657">
        <f t="shared" si="330"/>
        <v>2023</v>
      </c>
      <c r="AC2657">
        <f t="shared" si="331"/>
        <v>3</v>
      </c>
      <c r="AD2657" t="str">
        <f t="shared" si="332"/>
        <v>Q4</v>
      </c>
      <c r="AE2657" t="str">
        <f t="shared" si="333"/>
        <v>FY22/23</v>
      </c>
      <c r="AF2657" t="str">
        <f t="shared" si="334"/>
        <v>SOUTH</v>
      </c>
    </row>
    <row r="2658" spans="1:32">
      <c r="A2658" t="s">
        <v>3594</v>
      </c>
      <c r="B2658" t="s">
        <v>22</v>
      </c>
      <c r="C2658" t="str">
        <f t="shared" si="328"/>
        <v>SPARES/OTHER</v>
      </c>
      <c r="D2658" s="4">
        <v>45001</v>
      </c>
      <c r="E2658" t="str">
        <f t="shared" si="329"/>
        <v>YAMAHA</v>
      </c>
      <c r="F2658">
        <v>14104392</v>
      </c>
      <c r="G2658" s="19">
        <v>45001</v>
      </c>
      <c r="H2658" t="s">
        <v>3538</v>
      </c>
      <c r="I2658" t="s">
        <v>3539</v>
      </c>
      <c r="J2658">
        <v>50</v>
      </c>
      <c r="K2658">
        <v>50</v>
      </c>
      <c r="L2658">
        <v>132.74</v>
      </c>
      <c r="M2658" t="s">
        <v>36</v>
      </c>
      <c r="N2658">
        <v>1.1299999999999999</v>
      </c>
      <c r="O2658">
        <v>132.74</v>
      </c>
      <c r="P2658">
        <f t="shared" si="335"/>
        <v>149.99619999999999</v>
      </c>
      <c r="Q2658" t="s">
        <v>41</v>
      </c>
      <c r="R2658" t="s">
        <v>349</v>
      </c>
      <c r="S2658" t="s">
        <v>25</v>
      </c>
      <c r="T2658">
        <v>906176</v>
      </c>
      <c r="U2658">
        <v>4.66</v>
      </c>
      <c r="V2658" t="s">
        <v>3041</v>
      </c>
      <c r="X2658" t="s">
        <v>3518</v>
      </c>
      <c r="Y2658">
        <v>1144142</v>
      </c>
      <c r="Z2658" t="s">
        <v>350</v>
      </c>
      <c r="AB2658">
        <f t="shared" si="330"/>
        <v>2023</v>
      </c>
      <c r="AC2658">
        <f t="shared" si="331"/>
        <v>3</v>
      </c>
      <c r="AD2658" t="str">
        <f t="shared" si="332"/>
        <v>Q4</v>
      </c>
      <c r="AE2658" t="str">
        <f t="shared" si="333"/>
        <v>FY22/23</v>
      </c>
      <c r="AF2658" t="str">
        <f t="shared" si="334"/>
        <v>SOUTH</v>
      </c>
    </row>
    <row r="2659" spans="1:32">
      <c r="A2659" t="s">
        <v>3594</v>
      </c>
      <c r="B2659" t="s">
        <v>22</v>
      </c>
      <c r="C2659" t="str">
        <f t="shared" si="328"/>
        <v>SPARES/OTHER</v>
      </c>
      <c r="D2659" s="4">
        <v>45001</v>
      </c>
      <c r="E2659" t="str">
        <f t="shared" si="329"/>
        <v>YAMAHA</v>
      </c>
      <c r="F2659">
        <v>14104392</v>
      </c>
      <c r="G2659" s="19">
        <v>45001</v>
      </c>
      <c r="H2659" t="s">
        <v>2363</v>
      </c>
      <c r="I2659" t="s">
        <v>2364</v>
      </c>
      <c r="J2659">
        <v>2</v>
      </c>
      <c r="K2659">
        <v>2</v>
      </c>
      <c r="L2659">
        <v>1380.53</v>
      </c>
      <c r="M2659" t="s">
        <v>36</v>
      </c>
      <c r="N2659">
        <v>1.1299999999999999</v>
      </c>
      <c r="O2659">
        <v>1380.53</v>
      </c>
      <c r="P2659">
        <f t="shared" si="335"/>
        <v>1559.9988999999998</v>
      </c>
      <c r="Q2659" t="s">
        <v>41</v>
      </c>
      <c r="R2659" t="s">
        <v>349</v>
      </c>
      <c r="S2659" t="s">
        <v>25</v>
      </c>
      <c r="T2659">
        <v>906176</v>
      </c>
      <c r="U2659">
        <v>48.47</v>
      </c>
      <c r="V2659" t="s">
        <v>3041</v>
      </c>
      <c r="X2659" t="s">
        <v>3518</v>
      </c>
      <c r="Y2659">
        <v>1144142</v>
      </c>
      <c r="Z2659" t="s">
        <v>350</v>
      </c>
      <c r="AB2659">
        <f t="shared" si="330"/>
        <v>2023</v>
      </c>
      <c r="AC2659">
        <f t="shared" si="331"/>
        <v>3</v>
      </c>
      <c r="AD2659" t="str">
        <f t="shared" si="332"/>
        <v>Q4</v>
      </c>
      <c r="AE2659" t="str">
        <f t="shared" si="333"/>
        <v>FY22/23</v>
      </c>
      <c r="AF2659" t="str">
        <f t="shared" si="334"/>
        <v>SOUTH</v>
      </c>
    </row>
    <row r="2660" spans="1:32">
      <c r="A2660" t="s">
        <v>3594</v>
      </c>
      <c r="B2660" t="s">
        <v>22</v>
      </c>
      <c r="C2660" t="str">
        <f t="shared" si="328"/>
        <v>SPARES/OTHER</v>
      </c>
      <c r="D2660" s="4">
        <v>45001</v>
      </c>
      <c r="E2660" t="str">
        <f t="shared" si="329"/>
        <v>YAMAHA</v>
      </c>
      <c r="F2660">
        <v>14104393</v>
      </c>
      <c r="G2660" s="19">
        <v>45001</v>
      </c>
      <c r="H2660" t="s">
        <v>3540</v>
      </c>
      <c r="I2660" t="s">
        <v>61</v>
      </c>
      <c r="J2660">
        <v>2</v>
      </c>
      <c r="K2660">
        <v>2</v>
      </c>
      <c r="L2660">
        <v>849.56</v>
      </c>
      <c r="M2660" t="s">
        <v>36</v>
      </c>
      <c r="N2660">
        <v>1.1299999999999999</v>
      </c>
      <c r="O2660">
        <v>849.56</v>
      </c>
      <c r="P2660">
        <f t="shared" si="335"/>
        <v>960.00279999999987</v>
      </c>
      <c r="Q2660" t="s">
        <v>41</v>
      </c>
      <c r="R2660" t="s">
        <v>349</v>
      </c>
      <c r="S2660" t="s">
        <v>25</v>
      </c>
      <c r="T2660">
        <v>906202</v>
      </c>
      <c r="U2660">
        <v>29.83</v>
      </c>
      <c r="V2660" t="s">
        <v>3041</v>
      </c>
      <c r="X2660" t="s">
        <v>3541</v>
      </c>
      <c r="Y2660">
        <v>1144145</v>
      </c>
      <c r="Z2660" t="s">
        <v>350</v>
      </c>
      <c r="AB2660">
        <f t="shared" si="330"/>
        <v>2023</v>
      </c>
      <c r="AC2660">
        <f t="shared" si="331"/>
        <v>3</v>
      </c>
      <c r="AD2660" t="str">
        <f t="shared" si="332"/>
        <v>Q4</v>
      </c>
      <c r="AE2660" t="str">
        <f t="shared" si="333"/>
        <v>FY22/23</v>
      </c>
      <c r="AF2660" t="str">
        <f t="shared" si="334"/>
        <v>SOUTH</v>
      </c>
    </row>
    <row r="2661" spans="1:32">
      <c r="A2661" t="s">
        <v>3594</v>
      </c>
      <c r="B2661" t="s">
        <v>22</v>
      </c>
      <c r="C2661" t="str">
        <f t="shared" si="328"/>
        <v>SPARES/OTHER</v>
      </c>
      <c r="D2661" s="4">
        <v>45001</v>
      </c>
      <c r="E2661" t="str">
        <f t="shared" si="329"/>
        <v>YAMAHA</v>
      </c>
      <c r="F2661">
        <v>14104393</v>
      </c>
      <c r="G2661" s="19">
        <v>45001</v>
      </c>
      <c r="H2661" t="s">
        <v>603</v>
      </c>
      <c r="I2661" t="s">
        <v>598</v>
      </c>
      <c r="J2661">
        <v>4</v>
      </c>
      <c r="K2661">
        <v>4</v>
      </c>
      <c r="L2661">
        <v>1345.13</v>
      </c>
      <c r="M2661" t="s">
        <v>36</v>
      </c>
      <c r="N2661">
        <v>1.1299999999999999</v>
      </c>
      <c r="O2661">
        <v>1345.13</v>
      </c>
      <c r="P2661">
        <f t="shared" si="335"/>
        <v>1519.9968999999999</v>
      </c>
      <c r="Q2661" t="s">
        <v>41</v>
      </c>
      <c r="R2661" t="s">
        <v>349</v>
      </c>
      <c r="S2661" t="s">
        <v>25</v>
      </c>
      <c r="T2661">
        <v>906202</v>
      </c>
      <c r="U2661">
        <v>47.22</v>
      </c>
      <c r="V2661" t="s">
        <v>3041</v>
      </c>
      <c r="X2661" t="s">
        <v>3541</v>
      </c>
      <c r="Y2661">
        <v>1144145</v>
      </c>
      <c r="Z2661" t="s">
        <v>350</v>
      </c>
      <c r="AB2661">
        <f t="shared" si="330"/>
        <v>2023</v>
      </c>
      <c r="AC2661">
        <f t="shared" si="331"/>
        <v>3</v>
      </c>
      <c r="AD2661" t="str">
        <f t="shared" si="332"/>
        <v>Q4</v>
      </c>
      <c r="AE2661" t="str">
        <f t="shared" si="333"/>
        <v>FY22/23</v>
      </c>
      <c r="AF2661" t="str">
        <f t="shared" si="334"/>
        <v>SOUTH</v>
      </c>
    </row>
    <row r="2662" spans="1:32">
      <c r="A2662" t="s">
        <v>3594</v>
      </c>
      <c r="B2662" t="s">
        <v>22</v>
      </c>
      <c r="C2662" t="str">
        <f t="shared" si="328"/>
        <v>SPARES/OTHER</v>
      </c>
      <c r="D2662" s="4">
        <v>45001</v>
      </c>
      <c r="E2662" t="str">
        <f t="shared" si="329"/>
        <v>YAMAHA</v>
      </c>
      <c r="F2662">
        <v>14104393</v>
      </c>
      <c r="G2662" s="19">
        <v>45001</v>
      </c>
      <c r="H2662" t="s">
        <v>2252</v>
      </c>
      <c r="I2662" t="s">
        <v>1204</v>
      </c>
      <c r="J2662">
        <v>1</v>
      </c>
      <c r="K2662">
        <v>1</v>
      </c>
      <c r="L2662">
        <v>783.19</v>
      </c>
      <c r="M2662" t="s">
        <v>36</v>
      </c>
      <c r="N2662">
        <v>1.1299999999999999</v>
      </c>
      <c r="O2662">
        <v>783.19</v>
      </c>
      <c r="P2662">
        <f t="shared" si="335"/>
        <v>885.00469999999996</v>
      </c>
      <c r="Q2662" t="s">
        <v>41</v>
      </c>
      <c r="R2662" t="s">
        <v>349</v>
      </c>
      <c r="S2662" t="s">
        <v>25</v>
      </c>
      <c r="T2662">
        <v>906202</v>
      </c>
      <c r="U2662">
        <v>229.75</v>
      </c>
      <c r="V2662" t="s">
        <v>3041</v>
      </c>
      <c r="X2662" t="s">
        <v>3541</v>
      </c>
      <c r="Y2662">
        <v>1144145</v>
      </c>
      <c r="Z2662" t="s">
        <v>350</v>
      </c>
      <c r="AB2662">
        <f t="shared" si="330"/>
        <v>2023</v>
      </c>
      <c r="AC2662">
        <f t="shared" si="331"/>
        <v>3</v>
      </c>
      <c r="AD2662" t="str">
        <f t="shared" si="332"/>
        <v>Q4</v>
      </c>
      <c r="AE2662" t="str">
        <f t="shared" si="333"/>
        <v>FY22/23</v>
      </c>
      <c r="AF2662" t="str">
        <f t="shared" si="334"/>
        <v>SOUTH</v>
      </c>
    </row>
    <row r="2663" spans="1:32">
      <c r="A2663" t="s">
        <v>3594</v>
      </c>
      <c r="B2663" t="s">
        <v>22</v>
      </c>
      <c r="C2663" t="str">
        <f t="shared" si="328"/>
        <v>SPARES/OTHER</v>
      </c>
      <c r="D2663" s="4">
        <v>45001</v>
      </c>
      <c r="E2663" t="str">
        <f t="shared" si="329"/>
        <v>YAMAHA</v>
      </c>
      <c r="F2663">
        <v>14104393</v>
      </c>
      <c r="G2663" s="19">
        <v>45001</v>
      </c>
      <c r="H2663" t="s">
        <v>3542</v>
      </c>
      <c r="I2663" t="s">
        <v>3543</v>
      </c>
      <c r="J2663">
        <v>1</v>
      </c>
      <c r="K2663">
        <v>1</v>
      </c>
      <c r="L2663">
        <v>1221.24</v>
      </c>
      <c r="M2663" t="s">
        <v>36</v>
      </c>
      <c r="N2663">
        <v>1.1299999999999999</v>
      </c>
      <c r="O2663">
        <v>1221.24</v>
      </c>
      <c r="P2663">
        <f t="shared" si="335"/>
        <v>1380.0011999999999</v>
      </c>
      <c r="Q2663" t="s">
        <v>41</v>
      </c>
      <c r="R2663" t="s">
        <v>349</v>
      </c>
      <c r="S2663" t="s">
        <v>25</v>
      </c>
      <c r="T2663">
        <v>906202</v>
      </c>
      <c r="U2663">
        <v>42.87</v>
      </c>
      <c r="V2663" t="s">
        <v>3041</v>
      </c>
      <c r="X2663" t="s">
        <v>3541</v>
      </c>
      <c r="Y2663">
        <v>1144145</v>
      </c>
      <c r="Z2663" t="s">
        <v>350</v>
      </c>
      <c r="AB2663">
        <f t="shared" si="330"/>
        <v>2023</v>
      </c>
      <c r="AC2663">
        <f t="shared" si="331"/>
        <v>3</v>
      </c>
      <c r="AD2663" t="str">
        <f t="shared" si="332"/>
        <v>Q4</v>
      </c>
      <c r="AE2663" t="str">
        <f t="shared" si="333"/>
        <v>FY22/23</v>
      </c>
      <c r="AF2663" t="str">
        <f t="shared" si="334"/>
        <v>SOUTH</v>
      </c>
    </row>
    <row r="2664" spans="1:32">
      <c r="A2664" t="s">
        <v>3594</v>
      </c>
      <c r="B2664" t="s">
        <v>22</v>
      </c>
      <c r="C2664" t="str">
        <f t="shared" si="328"/>
        <v>SPARES/OTHER</v>
      </c>
      <c r="D2664" s="4">
        <v>45001</v>
      </c>
      <c r="E2664" t="str">
        <f t="shared" si="329"/>
        <v>YAMAHA</v>
      </c>
      <c r="F2664">
        <v>14104393</v>
      </c>
      <c r="G2664" s="19">
        <v>45001</v>
      </c>
      <c r="H2664" t="s">
        <v>3544</v>
      </c>
      <c r="I2664" t="s">
        <v>3545</v>
      </c>
      <c r="J2664">
        <v>1</v>
      </c>
      <c r="K2664">
        <v>1</v>
      </c>
      <c r="L2664">
        <v>398.23</v>
      </c>
      <c r="M2664" t="s">
        <v>36</v>
      </c>
      <c r="N2664">
        <v>1.1299999999999999</v>
      </c>
      <c r="O2664">
        <v>398.23</v>
      </c>
      <c r="P2664">
        <f t="shared" si="335"/>
        <v>449.99989999999997</v>
      </c>
      <c r="Q2664" t="s">
        <v>41</v>
      </c>
      <c r="R2664" t="s">
        <v>349</v>
      </c>
      <c r="S2664" t="s">
        <v>25</v>
      </c>
      <c r="T2664">
        <v>906202</v>
      </c>
      <c r="U2664">
        <v>13.98</v>
      </c>
      <c r="V2664" t="s">
        <v>3041</v>
      </c>
      <c r="X2664" t="s">
        <v>3541</v>
      </c>
      <c r="Y2664">
        <v>1144145</v>
      </c>
      <c r="Z2664" t="s">
        <v>350</v>
      </c>
      <c r="AB2664">
        <f t="shared" si="330"/>
        <v>2023</v>
      </c>
      <c r="AC2664">
        <f t="shared" si="331"/>
        <v>3</v>
      </c>
      <c r="AD2664" t="str">
        <f t="shared" si="332"/>
        <v>Q4</v>
      </c>
      <c r="AE2664" t="str">
        <f t="shared" si="333"/>
        <v>FY22/23</v>
      </c>
      <c r="AF2664" t="str">
        <f t="shared" si="334"/>
        <v>SOUTH</v>
      </c>
    </row>
    <row r="2665" spans="1:32">
      <c r="A2665" t="s">
        <v>3594</v>
      </c>
      <c r="B2665" t="s">
        <v>22</v>
      </c>
      <c r="C2665" t="str">
        <f t="shared" si="328"/>
        <v>SPARES/OTHER</v>
      </c>
      <c r="D2665" s="4">
        <v>45001</v>
      </c>
      <c r="E2665" t="str">
        <f t="shared" si="329"/>
        <v>YAMAHA</v>
      </c>
      <c r="F2665">
        <v>14104393</v>
      </c>
      <c r="G2665" s="19">
        <v>45001</v>
      </c>
      <c r="H2665" t="s">
        <v>1128</v>
      </c>
      <c r="I2665" t="s">
        <v>45</v>
      </c>
      <c r="J2665">
        <v>8</v>
      </c>
      <c r="K2665">
        <v>8</v>
      </c>
      <c r="L2665">
        <v>920.35</v>
      </c>
      <c r="M2665" t="s">
        <v>36</v>
      </c>
      <c r="N2665">
        <v>1.1299999999999999</v>
      </c>
      <c r="O2665">
        <v>920.35</v>
      </c>
      <c r="P2665">
        <f t="shared" si="335"/>
        <v>1039.9955</v>
      </c>
      <c r="Q2665" t="s">
        <v>41</v>
      </c>
      <c r="R2665" t="s">
        <v>349</v>
      </c>
      <c r="S2665" t="s">
        <v>25</v>
      </c>
      <c r="T2665">
        <v>906202</v>
      </c>
      <c r="U2665">
        <v>32.31</v>
      </c>
      <c r="V2665" t="s">
        <v>3041</v>
      </c>
      <c r="X2665" t="s">
        <v>3541</v>
      </c>
      <c r="Y2665">
        <v>1144145</v>
      </c>
      <c r="Z2665" t="s">
        <v>350</v>
      </c>
      <c r="AB2665">
        <f t="shared" si="330"/>
        <v>2023</v>
      </c>
      <c r="AC2665">
        <f t="shared" si="331"/>
        <v>3</v>
      </c>
      <c r="AD2665" t="str">
        <f t="shared" si="332"/>
        <v>Q4</v>
      </c>
      <c r="AE2665" t="str">
        <f t="shared" si="333"/>
        <v>FY22/23</v>
      </c>
      <c r="AF2665" t="str">
        <f t="shared" si="334"/>
        <v>SOUTH</v>
      </c>
    </row>
    <row r="2666" spans="1:32">
      <c r="A2666" t="s">
        <v>3594</v>
      </c>
      <c r="B2666" t="s">
        <v>22</v>
      </c>
      <c r="C2666" t="str">
        <f t="shared" si="328"/>
        <v>SPARES/OTHER</v>
      </c>
      <c r="D2666" s="4">
        <v>45001</v>
      </c>
      <c r="E2666" t="str">
        <f t="shared" si="329"/>
        <v>YAMAHA</v>
      </c>
      <c r="F2666">
        <v>14104393</v>
      </c>
      <c r="G2666" s="19">
        <v>45001</v>
      </c>
      <c r="H2666" t="s">
        <v>1129</v>
      </c>
      <c r="I2666" t="s">
        <v>44</v>
      </c>
      <c r="J2666">
        <v>8</v>
      </c>
      <c r="K2666">
        <v>8</v>
      </c>
      <c r="L2666">
        <v>778.76</v>
      </c>
      <c r="M2666" t="s">
        <v>36</v>
      </c>
      <c r="N2666">
        <v>1.1299999999999999</v>
      </c>
      <c r="O2666">
        <v>778.76</v>
      </c>
      <c r="P2666">
        <f t="shared" si="335"/>
        <v>879.99879999999996</v>
      </c>
      <c r="Q2666" t="s">
        <v>41</v>
      </c>
      <c r="R2666" t="s">
        <v>349</v>
      </c>
      <c r="S2666" t="s">
        <v>25</v>
      </c>
      <c r="T2666">
        <v>906202</v>
      </c>
      <c r="U2666">
        <v>27.34</v>
      </c>
      <c r="V2666" t="s">
        <v>3041</v>
      </c>
      <c r="X2666" t="s">
        <v>3541</v>
      </c>
      <c r="Y2666">
        <v>1144145</v>
      </c>
      <c r="Z2666" t="s">
        <v>350</v>
      </c>
      <c r="AB2666">
        <f t="shared" si="330"/>
        <v>2023</v>
      </c>
      <c r="AC2666">
        <f t="shared" si="331"/>
        <v>3</v>
      </c>
      <c r="AD2666" t="str">
        <f t="shared" si="332"/>
        <v>Q4</v>
      </c>
      <c r="AE2666" t="str">
        <f t="shared" si="333"/>
        <v>FY22/23</v>
      </c>
      <c r="AF2666" t="str">
        <f t="shared" si="334"/>
        <v>SOUTH</v>
      </c>
    </row>
    <row r="2667" spans="1:32">
      <c r="A2667" t="s">
        <v>3594</v>
      </c>
      <c r="B2667" t="s">
        <v>22</v>
      </c>
      <c r="C2667" t="str">
        <f t="shared" si="328"/>
        <v>SPARES/OTHER</v>
      </c>
      <c r="D2667" s="4">
        <v>45001</v>
      </c>
      <c r="E2667" t="str">
        <f t="shared" si="329"/>
        <v>YAMAHA</v>
      </c>
      <c r="F2667">
        <v>14104393</v>
      </c>
      <c r="G2667" s="19">
        <v>45001</v>
      </c>
      <c r="H2667" t="s">
        <v>42</v>
      </c>
      <c r="I2667" t="s">
        <v>43</v>
      </c>
      <c r="J2667">
        <v>20</v>
      </c>
      <c r="K2667">
        <v>20</v>
      </c>
      <c r="L2667">
        <v>2300.88</v>
      </c>
      <c r="M2667" t="s">
        <v>36</v>
      </c>
      <c r="N2667">
        <v>1.1299999999999999</v>
      </c>
      <c r="O2667">
        <v>2300.88</v>
      </c>
      <c r="P2667">
        <f t="shared" si="335"/>
        <v>2599.9944</v>
      </c>
      <c r="Q2667" t="s">
        <v>41</v>
      </c>
      <c r="R2667" t="s">
        <v>349</v>
      </c>
      <c r="S2667" t="s">
        <v>25</v>
      </c>
      <c r="T2667">
        <v>906202</v>
      </c>
      <c r="U2667">
        <v>455.35</v>
      </c>
      <c r="V2667" t="s">
        <v>3041</v>
      </c>
      <c r="X2667" t="s">
        <v>3541</v>
      </c>
      <c r="Y2667">
        <v>1144145</v>
      </c>
      <c r="Z2667" t="s">
        <v>350</v>
      </c>
      <c r="AB2667">
        <f t="shared" si="330"/>
        <v>2023</v>
      </c>
      <c r="AC2667">
        <f t="shared" si="331"/>
        <v>3</v>
      </c>
      <c r="AD2667" t="str">
        <f t="shared" si="332"/>
        <v>Q4</v>
      </c>
      <c r="AE2667" t="str">
        <f t="shared" si="333"/>
        <v>FY22/23</v>
      </c>
      <c r="AF2667" t="str">
        <f t="shared" si="334"/>
        <v>SOUTH</v>
      </c>
    </row>
    <row r="2668" spans="1:32">
      <c r="A2668" t="s">
        <v>3594</v>
      </c>
      <c r="B2668" t="s">
        <v>22</v>
      </c>
      <c r="C2668" t="str">
        <f t="shared" si="328"/>
        <v>SPARES/OTHER</v>
      </c>
      <c r="D2668" s="4">
        <v>45001</v>
      </c>
      <c r="E2668" t="str">
        <f t="shared" si="329"/>
        <v>YAMAHA</v>
      </c>
      <c r="F2668">
        <v>14104393</v>
      </c>
      <c r="G2668" s="19">
        <v>45001</v>
      </c>
      <c r="H2668" t="s">
        <v>454</v>
      </c>
      <c r="I2668" t="s">
        <v>56</v>
      </c>
      <c r="J2668">
        <v>6</v>
      </c>
      <c r="K2668">
        <v>6</v>
      </c>
      <c r="L2668">
        <v>1008.85</v>
      </c>
      <c r="M2668" t="s">
        <v>36</v>
      </c>
      <c r="N2668">
        <v>1.1299999999999999</v>
      </c>
      <c r="O2668">
        <v>1008.85</v>
      </c>
      <c r="P2668">
        <f t="shared" si="335"/>
        <v>1140.0004999999999</v>
      </c>
      <c r="Q2668" t="s">
        <v>41</v>
      </c>
      <c r="R2668" t="s">
        <v>349</v>
      </c>
      <c r="S2668" t="s">
        <v>25</v>
      </c>
      <c r="T2668">
        <v>906202</v>
      </c>
      <c r="U2668">
        <v>251.41</v>
      </c>
      <c r="V2668" t="s">
        <v>3041</v>
      </c>
      <c r="X2668" t="s">
        <v>3541</v>
      </c>
      <c r="Y2668">
        <v>1144145</v>
      </c>
      <c r="Z2668" t="s">
        <v>350</v>
      </c>
      <c r="AB2668">
        <f t="shared" si="330"/>
        <v>2023</v>
      </c>
      <c r="AC2668">
        <f t="shared" si="331"/>
        <v>3</v>
      </c>
      <c r="AD2668" t="str">
        <f t="shared" si="332"/>
        <v>Q4</v>
      </c>
      <c r="AE2668" t="str">
        <f t="shared" si="333"/>
        <v>FY22/23</v>
      </c>
      <c r="AF2668" t="str">
        <f t="shared" si="334"/>
        <v>SOUTH</v>
      </c>
    </row>
    <row r="2669" spans="1:32">
      <c r="A2669" t="s">
        <v>3594</v>
      </c>
      <c r="B2669" t="s">
        <v>22</v>
      </c>
      <c r="C2669" t="str">
        <f t="shared" si="328"/>
        <v>SPARES/OTHER</v>
      </c>
      <c r="D2669" s="4">
        <v>45001</v>
      </c>
      <c r="E2669" t="str">
        <f t="shared" si="329"/>
        <v>YAMAHA</v>
      </c>
      <c r="F2669">
        <v>14104393</v>
      </c>
      <c r="G2669" s="19">
        <v>45001</v>
      </c>
      <c r="H2669" t="s">
        <v>3546</v>
      </c>
      <c r="I2669" t="s">
        <v>61</v>
      </c>
      <c r="J2669">
        <v>1</v>
      </c>
      <c r="K2669">
        <v>1</v>
      </c>
      <c r="L2669">
        <v>690.27</v>
      </c>
      <c r="M2669" t="s">
        <v>36</v>
      </c>
      <c r="N2669">
        <v>1.1299999999999999</v>
      </c>
      <c r="O2669">
        <v>690.27</v>
      </c>
      <c r="P2669">
        <f t="shared" si="335"/>
        <v>780.00509999999986</v>
      </c>
      <c r="Q2669" t="s">
        <v>41</v>
      </c>
      <c r="R2669" t="s">
        <v>349</v>
      </c>
      <c r="S2669" t="s">
        <v>25</v>
      </c>
      <c r="T2669">
        <v>906202</v>
      </c>
      <c r="U2669">
        <v>23.81</v>
      </c>
      <c r="V2669" t="s">
        <v>3041</v>
      </c>
      <c r="X2669" t="s">
        <v>3541</v>
      </c>
      <c r="Y2669">
        <v>1144145</v>
      </c>
      <c r="Z2669" t="s">
        <v>350</v>
      </c>
      <c r="AB2669">
        <f t="shared" si="330"/>
        <v>2023</v>
      </c>
      <c r="AC2669">
        <f t="shared" si="331"/>
        <v>3</v>
      </c>
      <c r="AD2669" t="str">
        <f t="shared" si="332"/>
        <v>Q4</v>
      </c>
      <c r="AE2669" t="str">
        <f t="shared" si="333"/>
        <v>FY22/23</v>
      </c>
      <c r="AF2669" t="str">
        <f t="shared" si="334"/>
        <v>SOUTH</v>
      </c>
    </row>
    <row r="2670" spans="1:32">
      <c r="A2670" t="s">
        <v>3594</v>
      </c>
      <c r="B2670" t="s">
        <v>22</v>
      </c>
      <c r="C2670" t="str">
        <f t="shared" si="328"/>
        <v>SPARES/OTHER</v>
      </c>
      <c r="D2670" s="4">
        <v>45001</v>
      </c>
      <c r="E2670" t="str">
        <f t="shared" si="329"/>
        <v>YAMAHA</v>
      </c>
      <c r="F2670">
        <v>14104393</v>
      </c>
      <c r="G2670" s="19">
        <v>45001</v>
      </c>
      <c r="H2670" t="s">
        <v>124</v>
      </c>
      <c r="I2670" t="s">
        <v>125</v>
      </c>
      <c r="J2670">
        <v>5</v>
      </c>
      <c r="K2670">
        <v>5</v>
      </c>
      <c r="L2670">
        <v>663.72</v>
      </c>
      <c r="M2670" t="s">
        <v>36</v>
      </c>
      <c r="N2670">
        <v>1.1299999999999999</v>
      </c>
      <c r="O2670">
        <v>663.72</v>
      </c>
      <c r="P2670">
        <f t="shared" si="335"/>
        <v>750.00360000000001</v>
      </c>
      <c r="Q2670" t="s">
        <v>41</v>
      </c>
      <c r="R2670" t="s">
        <v>349</v>
      </c>
      <c r="S2670" t="s">
        <v>25</v>
      </c>
      <c r="T2670">
        <v>906202</v>
      </c>
      <c r="U2670">
        <v>160.63</v>
      </c>
      <c r="V2670" t="s">
        <v>3041</v>
      </c>
      <c r="X2670" t="s">
        <v>3541</v>
      </c>
      <c r="Y2670">
        <v>1144145</v>
      </c>
      <c r="Z2670" t="s">
        <v>350</v>
      </c>
      <c r="AB2670">
        <f t="shared" si="330"/>
        <v>2023</v>
      </c>
      <c r="AC2670">
        <f t="shared" si="331"/>
        <v>3</v>
      </c>
      <c r="AD2670" t="str">
        <f t="shared" si="332"/>
        <v>Q4</v>
      </c>
      <c r="AE2670" t="str">
        <f t="shared" si="333"/>
        <v>FY22/23</v>
      </c>
      <c r="AF2670" t="str">
        <f t="shared" si="334"/>
        <v>SOUTH</v>
      </c>
    </row>
    <row r="2671" spans="1:32">
      <c r="A2671" t="s">
        <v>3594</v>
      </c>
      <c r="B2671" t="s">
        <v>3646</v>
      </c>
      <c r="C2671" t="str">
        <f t="shared" si="328"/>
        <v>SPARES/OTHER</v>
      </c>
      <c r="D2671" s="4">
        <v>45001</v>
      </c>
      <c r="E2671" t="str">
        <f t="shared" si="329"/>
        <v>YAMAHA</v>
      </c>
      <c r="F2671">
        <v>14104394</v>
      </c>
      <c r="G2671" s="19">
        <v>45001</v>
      </c>
      <c r="H2671" t="s">
        <v>85</v>
      </c>
      <c r="I2671" t="s">
        <v>86</v>
      </c>
      <c r="J2671">
        <v>60</v>
      </c>
      <c r="K2671">
        <v>60</v>
      </c>
      <c r="L2671">
        <v>2548.67</v>
      </c>
      <c r="M2671" t="s">
        <v>36</v>
      </c>
      <c r="N2671">
        <v>1.1299999999999999</v>
      </c>
      <c r="O2671">
        <v>2548.67</v>
      </c>
      <c r="P2671">
        <f t="shared" si="335"/>
        <v>2879.9970999999996</v>
      </c>
      <c r="Q2671" t="s">
        <v>4058</v>
      </c>
      <c r="R2671" t="s">
        <v>4291</v>
      </c>
      <c r="S2671" t="s">
        <v>25</v>
      </c>
      <c r="T2671">
        <v>906211</v>
      </c>
      <c r="U2671">
        <v>418</v>
      </c>
      <c r="V2671" t="s">
        <v>3041</v>
      </c>
      <c r="Y2671">
        <v>1144153</v>
      </c>
      <c r="Z2671" t="s">
        <v>4292</v>
      </c>
      <c r="AB2671">
        <f t="shared" si="330"/>
        <v>2023</v>
      </c>
      <c r="AC2671">
        <f t="shared" si="331"/>
        <v>3</v>
      </c>
      <c r="AD2671" t="str">
        <f t="shared" si="332"/>
        <v>Q4</v>
      </c>
      <c r="AE2671" t="str">
        <f t="shared" si="333"/>
        <v>FY22/23</v>
      </c>
      <c r="AF2671" t="str">
        <f t="shared" si="334"/>
        <v>EAST</v>
      </c>
    </row>
    <row r="2672" spans="1:32">
      <c r="A2672" t="s">
        <v>3594</v>
      </c>
      <c r="B2672" t="s">
        <v>3646</v>
      </c>
      <c r="C2672" t="str">
        <f t="shared" si="328"/>
        <v>SPARES/OTHER</v>
      </c>
      <c r="D2672" s="4">
        <v>45001</v>
      </c>
      <c r="E2672" t="str">
        <f t="shared" si="329"/>
        <v>YAMAHA</v>
      </c>
      <c r="F2672">
        <v>14104394</v>
      </c>
      <c r="G2672" s="19">
        <v>45001</v>
      </c>
      <c r="H2672" t="s">
        <v>140</v>
      </c>
      <c r="I2672" t="s">
        <v>141</v>
      </c>
      <c r="J2672">
        <v>30</v>
      </c>
      <c r="K2672">
        <v>30</v>
      </c>
      <c r="L2672">
        <v>1486.73</v>
      </c>
      <c r="M2672" t="s">
        <v>36</v>
      </c>
      <c r="N2672">
        <v>1.1299999999999999</v>
      </c>
      <c r="O2672">
        <v>1486.73</v>
      </c>
      <c r="P2672">
        <f t="shared" si="335"/>
        <v>1680.0048999999999</v>
      </c>
      <c r="Q2672" t="s">
        <v>4058</v>
      </c>
      <c r="R2672" t="s">
        <v>4291</v>
      </c>
      <c r="S2672" t="s">
        <v>25</v>
      </c>
      <c r="T2672">
        <v>906211</v>
      </c>
      <c r="U2672">
        <v>900.81</v>
      </c>
      <c r="V2672" t="s">
        <v>3041</v>
      </c>
      <c r="Y2672">
        <v>1144153</v>
      </c>
      <c r="Z2672" t="s">
        <v>4292</v>
      </c>
      <c r="AB2672">
        <f t="shared" si="330"/>
        <v>2023</v>
      </c>
      <c r="AC2672">
        <f t="shared" si="331"/>
        <v>3</v>
      </c>
      <c r="AD2672" t="str">
        <f t="shared" si="332"/>
        <v>Q4</v>
      </c>
      <c r="AE2672" t="str">
        <f t="shared" si="333"/>
        <v>FY22/23</v>
      </c>
      <c r="AF2672" t="str">
        <f t="shared" si="334"/>
        <v>EAST</v>
      </c>
    </row>
    <row r="2673" spans="1:32">
      <c r="A2673" t="s">
        <v>3594</v>
      </c>
      <c r="B2673" t="s">
        <v>3646</v>
      </c>
      <c r="C2673" t="str">
        <f t="shared" si="328"/>
        <v>SPARES/OTHER</v>
      </c>
      <c r="D2673" s="4">
        <v>45001</v>
      </c>
      <c r="E2673" t="str">
        <f t="shared" si="329"/>
        <v>YAMAHA</v>
      </c>
      <c r="F2673">
        <v>14104394</v>
      </c>
      <c r="G2673" s="19">
        <v>45001</v>
      </c>
      <c r="H2673" t="s">
        <v>1649</v>
      </c>
      <c r="I2673" t="s">
        <v>1650</v>
      </c>
      <c r="J2673">
        <v>60</v>
      </c>
      <c r="K2673">
        <v>60</v>
      </c>
      <c r="L2673">
        <v>2814.16</v>
      </c>
      <c r="M2673" t="s">
        <v>36</v>
      </c>
      <c r="N2673">
        <v>1.1299999999999999</v>
      </c>
      <c r="O2673">
        <v>2814.16</v>
      </c>
      <c r="P2673">
        <f t="shared" si="335"/>
        <v>3180.0007999999993</v>
      </c>
      <c r="Q2673" t="s">
        <v>4058</v>
      </c>
      <c r="R2673" t="s">
        <v>4291</v>
      </c>
      <c r="S2673" t="s">
        <v>25</v>
      </c>
      <c r="T2673">
        <v>906211</v>
      </c>
      <c r="U2673">
        <v>1555.2</v>
      </c>
      <c r="V2673" t="s">
        <v>3041</v>
      </c>
      <c r="Y2673">
        <v>1144153</v>
      </c>
      <c r="Z2673" t="s">
        <v>4292</v>
      </c>
      <c r="AB2673">
        <f t="shared" si="330"/>
        <v>2023</v>
      </c>
      <c r="AC2673">
        <f t="shared" si="331"/>
        <v>3</v>
      </c>
      <c r="AD2673" t="str">
        <f t="shared" si="332"/>
        <v>Q4</v>
      </c>
      <c r="AE2673" t="str">
        <f t="shared" si="333"/>
        <v>FY22/23</v>
      </c>
      <c r="AF2673" t="str">
        <f t="shared" si="334"/>
        <v>EAST</v>
      </c>
    </row>
    <row r="2674" spans="1:32">
      <c r="A2674" t="s">
        <v>3594</v>
      </c>
      <c r="B2674" t="s">
        <v>3646</v>
      </c>
      <c r="C2674" t="str">
        <f t="shared" si="328"/>
        <v>SPARES/OTHER</v>
      </c>
      <c r="D2674" s="4">
        <v>45001</v>
      </c>
      <c r="E2674" t="str">
        <f t="shared" si="329"/>
        <v>YAMAHA</v>
      </c>
      <c r="F2674">
        <v>14104394</v>
      </c>
      <c r="G2674" s="19">
        <v>45001</v>
      </c>
      <c r="H2674" t="s">
        <v>3874</v>
      </c>
      <c r="I2674" t="s">
        <v>1360</v>
      </c>
      <c r="J2674">
        <v>60</v>
      </c>
      <c r="K2674">
        <v>60</v>
      </c>
      <c r="L2674">
        <v>265.49</v>
      </c>
      <c r="M2674" t="s">
        <v>36</v>
      </c>
      <c r="N2674">
        <v>1.1299999999999999</v>
      </c>
      <c r="O2674">
        <v>265.49</v>
      </c>
      <c r="P2674">
        <f t="shared" si="335"/>
        <v>300.00369999999998</v>
      </c>
      <c r="Q2674" t="s">
        <v>4058</v>
      </c>
      <c r="R2674" t="s">
        <v>4291</v>
      </c>
      <c r="S2674" t="s">
        <v>25</v>
      </c>
      <c r="T2674">
        <v>906211</v>
      </c>
      <c r="U2674">
        <v>17.48</v>
      </c>
      <c r="V2674" t="s">
        <v>3041</v>
      </c>
      <c r="Y2674">
        <v>1144153</v>
      </c>
      <c r="Z2674" t="s">
        <v>4292</v>
      </c>
      <c r="AB2674">
        <f t="shared" si="330"/>
        <v>2023</v>
      </c>
      <c r="AC2674">
        <f t="shared" si="331"/>
        <v>3</v>
      </c>
      <c r="AD2674" t="str">
        <f t="shared" si="332"/>
        <v>Q4</v>
      </c>
      <c r="AE2674" t="str">
        <f t="shared" si="333"/>
        <v>FY22/23</v>
      </c>
      <c r="AF2674" t="str">
        <f t="shared" si="334"/>
        <v>EAST</v>
      </c>
    </row>
    <row r="2675" spans="1:32">
      <c r="A2675" t="s">
        <v>3594</v>
      </c>
      <c r="B2675" t="s">
        <v>3646</v>
      </c>
      <c r="C2675" t="str">
        <f t="shared" si="328"/>
        <v>SPARES/OTHER</v>
      </c>
      <c r="D2675" s="4">
        <v>45001</v>
      </c>
      <c r="E2675" t="str">
        <f t="shared" si="329"/>
        <v>YAMAHA</v>
      </c>
      <c r="F2675">
        <v>14104395</v>
      </c>
      <c r="G2675" s="19">
        <v>45001</v>
      </c>
      <c r="H2675" t="s">
        <v>85</v>
      </c>
      <c r="I2675" t="s">
        <v>86</v>
      </c>
      <c r="J2675">
        <v>20</v>
      </c>
      <c r="K2675">
        <v>20</v>
      </c>
      <c r="L2675">
        <v>690.27</v>
      </c>
      <c r="M2675" t="s">
        <v>36</v>
      </c>
      <c r="N2675">
        <v>1.1299999999999999</v>
      </c>
      <c r="O2675">
        <v>690.27</v>
      </c>
      <c r="P2675">
        <f t="shared" si="335"/>
        <v>780.00509999999986</v>
      </c>
      <c r="Q2675" t="s">
        <v>4058</v>
      </c>
      <c r="R2675" t="s">
        <v>4628</v>
      </c>
      <c r="S2675" t="s">
        <v>25</v>
      </c>
      <c r="T2675">
        <v>906212</v>
      </c>
      <c r="U2675">
        <v>139.33000000000001</v>
      </c>
      <c r="V2675" t="s">
        <v>3041</v>
      </c>
      <c r="Y2675">
        <v>1144156</v>
      </c>
      <c r="Z2675" t="s">
        <v>4629</v>
      </c>
      <c r="AB2675">
        <f t="shared" si="330"/>
        <v>2023</v>
      </c>
      <c r="AC2675">
        <f t="shared" si="331"/>
        <v>3</v>
      </c>
      <c r="AD2675" t="str">
        <f t="shared" si="332"/>
        <v>Q4</v>
      </c>
      <c r="AE2675" t="str">
        <f t="shared" si="333"/>
        <v>FY22/23</v>
      </c>
      <c r="AF2675" t="str">
        <f t="shared" si="334"/>
        <v>EAST</v>
      </c>
    </row>
    <row r="2676" spans="1:32">
      <c r="A2676" t="s">
        <v>3594</v>
      </c>
      <c r="B2676" t="s">
        <v>3646</v>
      </c>
      <c r="C2676" t="str">
        <f t="shared" si="328"/>
        <v>SPARES/OTHER</v>
      </c>
      <c r="D2676" s="4">
        <v>45001</v>
      </c>
      <c r="E2676" t="str">
        <f t="shared" si="329"/>
        <v>YAMAHA</v>
      </c>
      <c r="F2676">
        <v>14104395</v>
      </c>
      <c r="G2676" s="19">
        <v>45001</v>
      </c>
      <c r="H2676" t="s">
        <v>2016</v>
      </c>
      <c r="I2676" t="s">
        <v>2017</v>
      </c>
      <c r="J2676">
        <v>2</v>
      </c>
      <c r="K2676">
        <v>2</v>
      </c>
      <c r="L2676">
        <v>249.56</v>
      </c>
      <c r="M2676" t="s">
        <v>36</v>
      </c>
      <c r="N2676">
        <v>1.1299999999999999</v>
      </c>
      <c r="O2676">
        <v>249.56</v>
      </c>
      <c r="P2676">
        <f t="shared" si="335"/>
        <v>282.00279999999998</v>
      </c>
      <c r="Q2676" t="s">
        <v>4058</v>
      </c>
      <c r="R2676" t="s">
        <v>4628</v>
      </c>
      <c r="S2676" t="s">
        <v>25</v>
      </c>
      <c r="T2676">
        <v>906212</v>
      </c>
      <c r="U2676">
        <v>16.43</v>
      </c>
      <c r="V2676" t="s">
        <v>3041</v>
      </c>
      <c r="Y2676">
        <v>1144156</v>
      </c>
      <c r="Z2676" t="s">
        <v>4629</v>
      </c>
      <c r="AB2676">
        <f t="shared" si="330"/>
        <v>2023</v>
      </c>
      <c r="AC2676">
        <f t="shared" si="331"/>
        <v>3</v>
      </c>
      <c r="AD2676" t="str">
        <f t="shared" si="332"/>
        <v>Q4</v>
      </c>
      <c r="AE2676" t="str">
        <f t="shared" si="333"/>
        <v>FY22/23</v>
      </c>
      <c r="AF2676" t="str">
        <f t="shared" si="334"/>
        <v>EAST</v>
      </c>
    </row>
    <row r="2677" spans="1:32">
      <c r="A2677" t="s">
        <v>3594</v>
      </c>
      <c r="B2677" t="s">
        <v>3646</v>
      </c>
      <c r="C2677" t="str">
        <f t="shared" si="328"/>
        <v>SPARES/OTHER</v>
      </c>
      <c r="D2677" s="4">
        <v>45001</v>
      </c>
      <c r="E2677" t="str">
        <f t="shared" si="329"/>
        <v>YAMAHA</v>
      </c>
      <c r="F2677">
        <v>14104396</v>
      </c>
      <c r="G2677" s="19">
        <v>45001</v>
      </c>
      <c r="H2677" t="s">
        <v>1167</v>
      </c>
      <c r="I2677" t="s">
        <v>1168</v>
      </c>
      <c r="J2677">
        <v>1</v>
      </c>
      <c r="K2677">
        <v>1</v>
      </c>
      <c r="L2677">
        <v>3655.75</v>
      </c>
      <c r="M2677" t="s">
        <v>36</v>
      </c>
      <c r="N2677">
        <v>1.1299999999999999</v>
      </c>
      <c r="O2677">
        <v>3655.75</v>
      </c>
      <c r="P2677">
        <f t="shared" si="335"/>
        <v>4130.9974999999995</v>
      </c>
      <c r="Q2677" t="s">
        <v>4058</v>
      </c>
      <c r="R2677" t="s">
        <v>4172</v>
      </c>
      <c r="S2677" t="s">
        <v>25</v>
      </c>
      <c r="T2677">
        <v>906213</v>
      </c>
      <c r="U2677">
        <v>2143</v>
      </c>
      <c r="V2677" t="s">
        <v>3041</v>
      </c>
      <c r="Y2677">
        <v>1144158</v>
      </c>
      <c r="Z2677" t="s">
        <v>4173</v>
      </c>
      <c r="AB2677">
        <f t="shared" si="330"/>
        <v>2023</v>
      </c>
      <c r="AC2677">
        <f t="shared" si="331"/>
        <v>3</v>
      </c>
      <c r="AD2677" t="str">
        <f t="shared" si="332"/>
        <v>Q4</v>
      </c>
      <c r="AE2677" t="str">
        <f t="shared" si="333"/>
        <v>FY22/23</v>
      </c>
      <c r="AF2677" t="str">
        <f t="shared" si="334"/>
        <v>EAST</v>
      </c>
    </row>
    <row r="2678" spans="1:32">
      <c r="A2678" t="s">
        <v>3594</v>
      </c>
      <c r="B2678" t="s">
        <v>3646</v>
      </c>
      <c r="C2678" t="str">
        <f t="shared" si="328"/>
        <v>SPARES/OTHER</v>
      </c>
      <c r="D2678" s="4">
        <v>45001</v>
      </c>
      <c r="E2678" t="str">
        <f t="shared" si="329"/>
        <v>YAMAHA</v>
      </c>
      <c r="F2678">
        <v>14104396</v>
      </c>
      <c r="G2678" s="19">
        <v>45001</v>
      </c>
      <c r="H2678" t="s">
        <v>2415</v>
      </c>
      <c r="I2678" t="s">
        <v>1912</v>
      </c>
      <c r="J2678">
        <v>1</v>
      </c>
      <c r="K2678">
        <v>1</v>
      </c>
      <c r="L2678">
        <v>8686.73</v>
      </c>
      <c r="M2678" t="s">
        <v>36</v>
      </c>
      <c r="N2678">
        <v>1.1299999999999999</v>
      </c>
      <c r="O2678">
        <v>8686.73</v>
      </c>
      <c r="P2678">
        <f t="shared" si="335"/>
        <v>9816.0048999999981</v>
      </c>
      <c r="Q2678" t="s">
        <v>4058</v>
      </c>
      <c r="R2678" t="s">
        <v>4172</v>
      </c>
      <c r="S2678" t="s">
        <v>25</v>
      </c>
      <c r="T2678">
        <v>906213</v>
      </c>
      <c r="U2678">
        <v>515.83000000000004</v>
      </c>
      <c r="V2678" t="s">
        <v>3041</v>
      </c>
      <c r="Y2678">
        <v>1144158</v>
      </c>
      <c r="Z2678" t="s">
        <v>4173</v>
      </c>
      <c r="AB2678">
        <f t="shared" si="330"/>
        <v>2023</v>
      </c>
      <c r="AC2678">
        <f t="shared" si="331"/>
        <v>3</v>
      </c>
      <c r="AD2678" t="str">
        <f t="shared" si="332"/>
        <v>Q4</v>
      </c>
      <c r="AE2678" t="str">
        <f t="shared" si="333"/>
        <v>FY22/23</v>
      </c>
      <c r="AF2678" t="str">
        <f t="shared" si="334"/>
        <v>EAST</v>
      </c>
    </row>
    <row r="2679" spans="1:32">
      <c r="A2679" t="s">
        <v>3594</v>
      </c>
      <c r="B2679" t="s">
        <v>3646</v>
      </c>
      <c r="C2679" t="str">
        <f t="shared" si="328"/>
        <v>SPARES/OTHER</v>
      </c>
      <c r="D2679" s="4">
        <v>45001</v>
      </c>
      <c r="E2679" t="str">
        <f t="shared" si="329"/>
        <v>YAMAHA</v>
      </c>
      <c r="F2679">
        <v>14104396</v>
      </c>
      <c r="G2679" s="19">
        <v>45001</v>
      </c>
      <c r="H2679" t="s">
        <v>3959</v>
      </c>
      <c r="I2679" t="s">
        <v>3960</v>
      </c>
      <c r="J2679">
        <v>3</v>
      </c>
      <c r="K2679">
        <v>3</v>
      </c>
      <c r="L2679">
        <v>931.86</v>
      </c>
      <c r="M2679" t="s">
        <v>36</v>
      </c>
      <c r="N2679">
        <v>1.1299999999999999</v>
      </c>
      <c r="O2679">
        <v>931.86</v>
      </c>
      <c r="P2679">
        <f t="shared" si="335"/>
        <v>1053.0018</v>
      </c>
      <c r="Q2679" t="s">
        <v>4058</v>
      </c>
      <c r="R2679" t="s">
        <v>4172</v>
      </c>
      <c r="S2679" t="s">
        <v>25</v>
      </c>
      <c r="T2679">
        <v>906213</v>
      </c>
      <c r="U2679">
        <v>554.49</v>
      </c>
      <c r="V2679" t="s">
        <v>3041</v>
      </c>
      <c r="Y2679">
        <v>1144158</v>
      </c>
      <c r="Z2679" t="s">
        <v>4173</v>
      </c>
      <c r="AB2679">
        <f t="shared" si="330"/>
        <v>2023</v>
      </c>
      <c r="AC2679">
        <f t="shared" si="331"/>
        <v>3</v>
      </c>
      <c r="AD2679" t="str">
        <f t="shared" si="332"/>
        <v>Q4</v>
      </c>
      <c r="AE2679" t="str">
        <f t="shared" si="333"/>
        <v>FY22/23</v>
      </c>
      <c r="AF2679" t="str">
        <f t="shared" si="334"/>
        <v>EAST</v>
      </c>
    </row>
    <row r="2680" spans="1:32">
      <c r="A2680" t="s">
        <v>3594</v>
      </c>
      <c r="B2680" t="s">
        <v>3646</v>
      </c>
      <c r="C2680" t="str">
        <f t="shared" si="328"/>
        <v>SPARES/OTHER</v>
      </c>
      <c r="D2680" s="4">
        <v>45001</v>
      </c>
      <c r="E2680" t="str">
        <f t="shared" si="329"/>
        <v>YAMAHA</v>
      </c>
      <c r="F2680">
        <v>14104397</v>
      </c>
      <c r="G2680" s="19">
        <v>45001</v>
      </c>
      <c r="H2680" t="s">
        <v>27</v>
      </c>
      <c r="I2680" t="s">
        <v>28</v>
      </c>
      <c r="J2680">
        <v>2</v>
      </c>
      <c r="K2680">
        <v>2</v>
      </c>
      <c r="L2680">
        <v>0</v>
      </c>
      <c r="M2680" t="s">
        <v>36</v>
      </c>
      <c r="N2680">
        <v>1.1299999999999999</v>
      </c>
      <c r="O2680">
        <v>0</v>
      </c>
      <c r="P2680">
        <f t="shared" si="335"/>
        <v>0</v>
      </c>
      <c r="Q2680" t="s">
        <v>4058</v>
      </c>
      <c r="R2680" t="s">
        <v>4789</v>
      </c>
      <c r="S2680" t="s">
        <v>25</v>
      </c>
      <c r="T2680">
        <v>906215</v>
      </c>
      <c r="U2680">
        <v>658.41</v>
      </c>
      <c r="V2680" t="s">
        <v>3041</v>
      </c>
      <c r="Y2680">
        <v>1144159</v>
      </c>
      <c r="Z2680" t="s">
        <v>4791</v>
      </c>
      <c r="AB2680">
        <f t="shared" si="330"/>
        <v>2023</v>
      </c>
      <c r="AC2680">
        <f t="shared" si="331"/>
        <v>3</v>
      </c>
      <c r="AD2680" t="str">
        <f t="shared" si="332"/>
        <v>Q4</v>
      </c>
      <c r="AE2680" t="str">
        <f t="shared" si="333"/>
        <v>FY22/23</v>
      </c>
      <c r="AF2680" t="str">
        <f t="shared" si="334"/>
        <v>EAST</v>
      </c>
    </row>
    <row r="2681" spans="1:32">
      <c r="A2681" t="s">
        <v>3594</v>
      </c>
      <c r="B2681" t="s">
        <v>3646</v>
      </c>
      <c r="C2681" t="str">
        <f t="shared" si="328"/>
        <v>SPARES/OTHER</v>
      </c>
      <c r="D2681" s="4">
        <v>45001</v>
      </c>
      <c r="E2681" t="str">
        <f t="shared" si="329"/>
        <v>YAMAHA</v>
      </c>
      <c r="F2681">
        <v>14104397</v>
      </c>
      <c r="G2681" s="19">
        <v>45001</v>
      </c>
      <c r="H2681" t="s">
        <v>31</v>
      </c>
      <c r="I2681" t="s">
        <v>32</v>
      </c>
      <c r="J2681">
        <v>2</v>
      </c>
      <c r="K2681">
        <v>2</v>
      </c>
      <c r="L2681">
        <v>0</v>
      </c>
      <c r="M2681" t="s">
        <v>36</v>
      </c>
      <c r="N2681">
        <v>1.1299999999999999</v>
      </c>
      <c r="O2681">
        <v>0</v>
      </c>
      <c r="P2681">
        <f t="shared" si="335"/>
        <v>0</v>
      </c>
      <c r="Q2681" t="s">
        <v>4058</v>
      </c>
      <c r="R2681" t="s">
        <v>4789</v>
      </c>
      <c r="S2681" t="s">
        <v>25</v>
      </c>
      <c r="T2681">
        <v>906215</v>
      </c>
      <c r="U2681">
        <v>678.45</v>
      </c>
      <c r="V2681" t="s">
        <v>3041</v>
      </c>
      <c r="Y2681">
        <v>1144159</v>
      </c>
      <c r="Z2681" t="s">
        <v>4791</v>
      </c>
      <c r="AB2681">
        <f t="shared" si="330"/>
        <v>2023</v>
      </c>
      <c r="AC2681">
        <f t="shared" si="331"/>
        <v>3</v>
      </c>
      <c r="AD2681" t="str">
        <f t="shared" si="332"/>
        <v>Q4</v>
      </c>
      <c r="AE2681" t="str">
        <f t="shared" si="333"/>
        <v>FY22/23</v>
      </c>
      <c r="AF2681" t="str">
        <f t="shared" si="334"/>
        <v>EAST</v>
      </c>
    </row>
    <row r="2682" spans="1:32">
      <c r="A2682" t="s">
        <v>3594</v>
      </c>
      <c r="B2682" t="s">
        <v>3646</v>
      </c>
      <c r="C2682" t="str">
        <f t="shared" si="328"/>
        <v>SPARES/OTHER</v>
      </c>
      <c r="D2682" s="4">
        <v>45001</v>
      </c>
      <c r="E2682" t="str">
        <f t="shared" si="329"/>
        <v>YAMAHA</v>
      </c>
      <c r="F2682">
        <v>14104397</v>
      </c>
      <c r="G2682" s="19">
        <v>45001</v>
      </c>
      <c r="H2682" t="s">
        <v>33</v>
      </c>
      <c r="I2682" t="s">
        <v>34</v>
      </c>
      <c r="J2682">
        <v>2</v>
      </c>
      <c r="K2682">
        <v>2</v>
      </c>
      <c r="L2682">
        <v>0</v>
      </c>
      <c r="M2682" t="s">
        <v>36</v>
      </c>
      <c r="N2682">
        <v>1.1299999999999999</v>
      </c>
      <c r="O2682">
        <v>0</v>
      </c>
      <c r="P2682">
        <f t="shared" si="335"/>
        <v>0</v>
      </c>
      <c r="Q2682" t="s">
        <v>4058</v>
      </c>
      <c r="R2682" t="s">
        <v>4789</v>
      </c>
      <c r="S2682" t="s">
        <v>25</v>
      </c>
      <c r="T2682">
        <v>906215</v>
      </c>
      <c r="U2682">
        <v>694.37</v>
      </c>
      <c r="V2682" t="s">
        <v>3041</v>
      </c>
      <c r="Y2682">
        <v>1144159</v>
      </c>
      <c r="Z2682" t="s">
        <v>4791</v>
      </c>
      <c r="AB2682">
        <f t="shared" si="330"/>
        <v>2023</v>
      </c>
      <c r="AC2682">
        <f t="shared" si="331"/>
        <v>3</v>
      </c>
      <c r="AD2682" t="str">
        <f t="shared" si="332"/>
        <v>Q4</v>
      </c>
      <c r="AE2682" t="str">
        <f t="shared" si="333"/>
        <v>FY22/23</v>
      </c>
      <c r="AF2682" t="str">
        <f t="shared" si="334"/>
        <v>EAST</v>
      </c>
    </row>
    <row r="2683" spans="1:32">
      <c r="A2683" t="s">
        <v>3594</v>
      </c>
      <c r="B2683" t="s">
        <v>3646</v>
      </c>
      <c r="C2683" t="str">
        <f t="shared" si="328"/>
        <v>SPARES/OTHER</v>
      </c>
      <c r="D2683" s="4">
        <v>45001</v>
      </c>
      <c r="E2683" t="str">
        <f t="shared" si="329"/>
        <v>YAMAHA</v>
      </c>
      <c r="F2683">
        <v>14104397</v>
      </c>
      <c r="G2683" s="19">
        <v>45001</v>
      </c>
      <c r="H2683" t="s">
        <v>1105</v>
      </c>
      <c r="I2683" t="s">
        <v>1106</v>
      </c>
      <c r="J2683">
        <v>2</v>
      </c>
      <c r="K2683">
        <v>2</v>
      </c>
      <c r="L2683">
        <v>0</v>
      </c>
      <c r="M2683" t="s">
        <v>36</v>
      </c>
      <c r="N2683">
        <v>1.1299999999999999</v>
      </c>
      <c r="O2683">
        <v>0</v>
      </c>
      <c r="P2683">
        <f t="shared" si="335"/>
        <v>0</v>
      </c>
      <c r="Q2683" t="s">
        <v>4058</v>
      </c>
      <c r="R2683" t="s">
        <v>4789</v>
      </c>
      <c r="S2683" t="s">
        <v>25</v>
      </c>
      <c r="T2683">
        <v>906215</v>
      </c>
      <c r="U2683">
        <v>649.65</v>
      </c>
      <c r="V2683" t="s">
        <v>3041</v>
      </c>
      <c r="Y2683">
        <v>1144159</v>
      </c>
      <c r="Z2683" t="s">
        <v>4791</v>
      </c>
      <c r="AB2683">
        <f t="shared" si="330"/>
        <v>2023</v>
      </c>
      <c r="AC2683">
        <f t="shared" si="331"/>
        <v>3</v>
      </c>
      <c r="AD2683" t="str">
        <f t="shared" si="332"/>
        <v>Q4</v>
      </c>
      <c r="AE2683" t="str">
        <f t="shared" si="333"/>
        <v>FY22/23</v>
      </c>
      <c r="AF2683" t="str">
        <f t="shared" si="334"/>
        <v>EAST</v>
      </c>
    </row>
    <row r="2684" spans="1:32">
      <c r="A2684" t="s">
        <v>3594</v>
      </c>
      <c r="B2684" t="s">
        <v>3646</v>
      </c>
      <c r="C2684" t="str">
        <f t="shared" si="328"/>
        <v>SPARES/OTHER</v>
      </c>
      <c r="D2684" s="4">
        <v>45001</v>
      </c>
      <c r="E2684" t="str">
        <f t="shared" si="329"/>
        <v>YAMAHA</v>
      </c>
      <c r="F2684">
        <v>14104397</v>
      </c>
      <c r="G2684" s="19">
        <v>45001</v>
      </c>
      <c r="H2684" t="s">
        <v>1844</v>
      </c>
      <c r="I2684" t="s">
        <v>1845</v>
      </c>
      <c r="J2684">
        <v>2</v>
      </c>
      <c r="K2684">
        <v>2</v>
      </c>
      <c r="L2684">
        <v>0</v>
      </c>
      <c r="M2684" t="s">
        <v>36</v>
      </c>
      <c r="N2684">
        <v>1.1299999999999999</v>
      </c>
      <c r="O2684">
        <v>0</v>
      </c>
      <c r="P2684">
        <f t="shared" si="335"/>
        <v>0</v>
      </c>
      <c r="Q2684" t="s">
        <v>4058</v>
      </c>
      <c r="R2684" t="s">
        <v>4789</v>
      </c>
      <c r="S2684" t="s">
        <v>25</v>
      </c>
      <c r="T2684">
        <v>906215</v>
      </c>
      <c r="U2684">
        <v>492.04</v>
      </c>
      <c r="V2684" t="s">
        <v>3041</v>
      </c>
      <c r="Y2684">
        <v>1144159</v>
      </c>
      <c r="Z2684" t="s">
        <v>4791</v>
      </c>
      <c r="AB2684">
        <f t="shared" si="330"/>
        <v>2023</v>
      </c>
      <c r="AC2684">
        <f t="shared" si="331"/>
        <v>3</v>
      </c>
      <c r="AD2684" t="str">
        <f t="shared" si="332"/>
        <v>Q4</v>
      </c>
      <c r="AE2684" t="str">
        <f t="shared" si="333"/>
        <v>FY22/23</v>
      </c>
      <c r="AF2684" t="str">
        <f t="shared" si="334"/>
        <v>EAST</v>
      </c>
    </row>
    <row r="2685" spans="1:32">
      <c r="A2685" t="s">
        <v>3594</v>
      </c>
      <c r="B2685" t="s">
        <v>3646</v>
      </c>
      <c r="C2685" t="str">
        <f t="shared" si="328"/>
        <v>SPARES/OTHER</v>
      </c>
      <c r="D2685" s="4">
        <v>45001</v>
      </c>
      <c r="E2685" t="str">
        <f t="shared" si="329"/>
        <v>YAMAHA</v>
      </c>
      <c r="F2685">
        <v>14104397</v>
      </c>
      <c r="G2685" s="19">
        <v>45001</v>
      </c>
      <c r="H2685" t="s">
        <v>1543</v>
      </c>
      <c r="I2685" t="s">
        <v>1544</v>
      </c>
      <c r="J2685">
        <v>2</v>
      </c>
      <c r="K2685">
        <v>2</v>
      </c>
      <c r="L2685">
        <v>0</v>
      </c>
      <c r="M2685" t="s">
        <v>36</v>
      </c>
      <c r="N2685">
        <v>1.1299999999999999</v>
      </c>
      <c r="O2685">
        <v>0</v>
      </c>
      <c r="P2685">
        <f t="shared" si="335"/>
        <v>0</v>
      </c>
      <c r="Q2685" t="s">
        <v>4058</v>
      </c>
      <c r="R2685" t="s">
        <v>4789</v>
      </c>
      <c r="S2685" t="s">
        <v>25</v>
      </c>
      <c r="T2685">
        <v>906215</v>
      </c>
      <c r="U2685">
        <v>940</v>
      </c>
      <c r="V2685" t="s">
        <v>3041</v>
      </c>
      <c r="Y2685">
        <v>1144159</v>
      </c>
      <c r="Z2685" t="s">
        <v>4791</v>
      </c>
      <c r="AB2685">
        <f t="shared" si="330"/>
        <v>2023</v>
      </c>
      <c r="AC2685">
        <f t="shared" si="331"/>
        <v>3</v>
      </c>
      <c r="AD2685" t="str">
        <f t="shared" si="332"/>
        <v>Q4</v>
      </c>
      <c r="AE2685" t="str">
        <f t="shared" si="333"/>
        <v>FY22/23</v>
      </c>
      <c r="AF2685" t="str">
        <f t="shared" si="334"/>
        <v>EAST</v>
      </c>
    </row>
    <row r="2686" spans="1:32">
      <c r="A2686" t="s">
        <v>3594</v>
      </c>
      <c r="B2686" t="s">
        <v>3672</v>
      </c>
      <c r="C2686" t="str">
        <f t="shared" si="328"/>
        <v>SPARES/OTHER</v>
      </c>
      <c r="D2686" s="4">
        <v>45001</v>
      </c>
      <c r="E2686" t="str">
        <f t="shared" si="329"/>
        <v>YAMAHA</v>
      </c>
      <c r="F2686">
        <v>14104398</v>
      </c>
      <c r="G2686" s="19">
        <v>45001</v>
      </c>
      <c r="H2686" t="s">
        <v>1213</v>
      </c>
      <c r="I2686" t="s">
        <v>1214</v>
      </c>
      <c r="J2686">
        <v>2</v>
      </c>
      <c r="K2686">
        <v>2</v>
      </c>
      <c r="L2686">
        <v>1044.25</v>
      </c>
      <c r="M2686" t="s">
        <v>36</v>
      </c>
      <c r="N2686">
        <v>1.1299999999999999</v>
      </c>
      <c r="O2686">
        <v>1044.25</v>
      </c>
      <c r="P2686">
        <f t="shared" si="335"/>
        <v>1180.0024999999998</v>
      </c>
      <c r="Q2686" t="s">
        <v>4053</v>
      </c>
      <c r="R2686" t="s">
        <v>4455</v>
      </c>
      <c r="S2686" t="s">
        <v>25</v>
      </c>
      <c r="T2686">
        <v>906216</v>
      </c>
      <c r="U2686">
        <v>68.739999999999995</v>
      </c>
      <c r="V2686" t="s">
        <v>3041</v>
      </c>
      <c r="Y2686">
        <v>1144224</v>
      </c>
      <c r="Z2686" t="s">
        <v>4456</v>
      </c>
      <c r="AB2686">
        <f t="shared" si="330"/>
        <v>2023</v>
      </c>
      <c r="AC2686">
        <f t="shared" si="331"/>
        <v>3</v>
      </c>
      <c r="AD2686" t="str">
        <f t="shared" si="332"/>
        <v>Q4</v>
      </c>
      <c r="AE2686" t="str">
        <f t="shared" si="333"/>
        <v>FY22/23</v>
      </c>
      <c r="AF2686" t="str">
        <f t="shared" si="334"/>
        <v>WEST</v>
      </c>
    </row>
    <row r="2687" spans="1:32">
      <c r="A2687" t="s">
        <v>3594</v>
      </c>
      <c r="B2687" t="s">
        <v>3672</v>
      </c>
      <c r="C2687" t="str">
        <f t="shared" si="328"/>
        <v>SPARES/OTHER</v>
      </c>
      <c r="D2687" s="4">
        <v>45001</v>
      </c>
      <c r="E2687" t="str">
        <f t="shared" si="329"/>
        <v>YAMAHA</v>
      </c>
      <c r="F2687">
        <v>14104398</v>
      </c>
      <c r="G2687" s="19">
        <v>45001</v>
      </c>
      <c r="H2687" t="s">
        <v>126</v>
      </c>
      <c r="I2687" t="s">
        <v>48</v>
      </c>
      <c r="J2687">
        <v>1</v>
      </c>
      <c r="K2687">
        <v>1</v>
      </c>
      <c r="L2687">
        <v>1010.62</v>
      </c>
      <c r="M2687" t="s">
        <v>36</v>
      </c>
      <c r="N2687">
        <v>1.1299999999999999</v>
      </c>
      <c r="O2687">
        <v>1010.62</v>
      </c>
      <c r="P2687">
        <f t="shared" si="335"/>
        <v>1142.0005999999998</v>
      </c>
      <c r="Q2687" t="s">
        <v>4053</v>
      </c>
      <c r="R2687" t="s">
        <v>4455</v>
      </c>
      <c r="S2687" t="s">
        <v>25</v>
      </c>
      <c r="T2687">
        <v>906216</v>
      </c>
      <c r="U2687">
        <v>576</v>
      </c>
      <c r="V2687" t="s">
        <v>3041</v>
      </c>
      <c r="Y2687">
        <v>1144224</v>
      </c>
      <c r="Z2687" t="s">
        <v>4456</v>
      </c>
      <c r="AB2687">
        <f t="shared" si="330"/>
        <v>2023</v>
      </c>
      <c r="AC2687">
        <f t="shared" si="331"/>
        <v>3</v>
      </c>
      <c r="AD2687" t="str">
        <f t="shared" si="332"/>
        <v>Q4</v>
      </c>
      <c r="AE2687" t="str">
        <f t="shared" si="333"/>
        <v>FY22/23</v>
      </c>
      <c r="AF2687" t="str">
        <f t="shared" si="334"/>
        <v>WEST</v>
      </c>
    </row>
    <row r="2688" spans="1:32">
      <c r="A2688" t="s">
        <v>3594</v>
      </c>
      <c r="B2688" t="s">
        <v>3672</v>
      </c>
      <c r="C2688" t="str">
        <f t="shared" si="328"/>
        <v>SPARES/OTHER</v>
      </c>
      <c r="D2688" s="4">
        <v>45001</v>
      </c>
      <c r="E2688" t="str">
        <f t="shared" si="329"/>
        <v>YAMAHA</v>
      </c>
      <c r="F2688">
        <v>14104398</v>
      </c>
      <c r="G2688" s="19">
        <v>45001</v>
      </c>
      <c r="H2688" t="s">
        <v>42</v>
      </c>
      <c r="I2688" t="s">
        <v>43</v>
      </c>
      <c r="J2688">
        <v>10</v>
      </c>
      <c r="K2688">
        <v>10</v>
      </c>
      <c r="L2688">
        <v>1088.5</v>
      </c>
      <c r="M2688" t="s">
        <v>36</v>
      </c>
      <c r="N2688">
        <v>1.1299999999999999</v>
      </c>
      <c r="O2688">
        <v>1088.5</v>
      </c>
      <c r="P2688">
        <f t="shared" si="335"/>
        <v>1230.0049999999999</v>
      </c>
      <c r="Q2688" t="s">
        <v>4053</v>
      </c>
      <c r="R2688" t="s">
        <v>4455</v>
      </c>
      <c r="S2688" t="s">
        <v>25</v>
      </c>
      <c r="T2688">
        <v>906216</v>
      </c>
      <c r="U2688">
        <v>173.78</v>
      </c>
      <c r="V2688" t="s">
        <v>3041</v>
      </c>
      <c r="Y2688">
        <v>1144224</v>
      </c>
      <c r="Z2688" t="s">
        <v>4456</v>
      </c>
      <c r="AB2688">
        <f t="shared" si="330"/>
        <v>2023</v>
      </c>
      <c r="AC2688">
        <f t="shared" si="331"/>
        <v>3</v>
      </c>
      <c r="AD2688" t="str">
        <f t="shared" si="332"/>
        <v>Q4</v>
      </c>
      <c r="AE2688" t="str">
        <f t="shared" si="333"/>
        <v>FY22/23</v>
      </c>
      <c r="AF2688" t="str">
        <f t="shared" si="334"/>
        <v>WEST</v>
      </c>
    </row>
    <row r="2689" spans="1:32">
      <c r="A2689" t="s">
        <v>3594</v>
      </c>
      <c r="B2689" t="s">
        <v>22</v>
      </c>
      <c r="C2689" t="str">
        <f t="shared" si="328"/>
        <v>SPARES/OTHER</v>
      </c>
      <c r="D2689" s="4">
        <v>45002</v>
      </c>
      <c r="E2689" t="str">
        <f t="shared" si="329"/>
        <v>HELLER</v>
      </c>
      <c r="F2689">
        <v>14104399</v>
      </c>
      <c r="G2689" s="19">
        <v>45002</v>
      </c>
      <c r="H2689" t="s">
        <v>214</v>
      </c>
      <c r="I2689" t="s">
        <v>215</v>
      </c>
      <c r="J2689">
        <v>6</v>
      </c>
      <c r="K2689">
        <v>6</v>
      </c>
      <c r="L2689">
        <v>2761.06</v>
      </c>
      <c r="M2689" t="s">
        <v>36</v>
      </c>
      <c r="N2689">
        <v>1.1299999999999999</v>
      </c>
      <c r="O2689">
        <v>2761.06</v>
      </c>
      <c r="P2689">
        <f t="shared" si="335"/>
        <v>3119.9977999999996</v>
      </c>
      <c r="Q2689" t="s">
        <v>41</v>
      </c>
      <c r="R2689" t="s">
        <v>3026</v>
      </c>
      <c r="S2689" t="s">
        <v>25</v>
      </c>
      <c r="T2689">
        <v>906217</v>
      </c>
      <c r="U2689">
        <v>1008</v>
      </c>
      <c r="V2689" t="s">
        <v>3041</v>
      </c>
      <c r="X2689">
        <v>4200021800</v>
      </c>
      <c r="Y2689">
        <v>1145171</v>
      </c>
      <c r="Z2689" t="s">
        <v>3027</v>
      </c>
      <c r="AB2689">
        <f t="shared" si="330"/>
        <v>2023</v>
      </c>
      <c r="AC2689">
        <f t="shared" si="331"/>
        <v>3</v>
      </c>
      <c r="AD2689" t="str">
        <f t="shared" si="332"/>
        <v>Q4</v>
      </c>
      <c r="AE2689" t="str">
        <f t="shared" si="333"/>
        <v>FY22/23</v>
      </c>
      <c r="AF2689" t="str">
        <f t="shared" si="334"/>
        <v>SOUTH</v>
      </c>
    </row>
    <row r="2690" spans="1:32">
      <c r="A2690" t="s">
        <v>3594</v>
      </c>
      <c r="B2690" t="s">
        <v>3646</v>
      </c>
      <c r="C2690" t="str">
        <f t="shared" ref="C2690:C2753" si="336">IF(F2690="", "", IF(AND(F2690&gt;=12000000, F2690&lt;=13000000, OR(ISNUMBER(SEARCH("SERVICE", H2690)), ISNUMBER(SEARCH("REPAIR CHARGE", I2690)), ISNUMBER(SEARCH("REPAIR", H2690)))), "SERVICE_CHARGE", IF(AND(F2690&gt;=13000000, F2690&lt;=14000000, OR(ISNUMBER(SEARCH("SERVICE", H2690)), ISNUMBER(SEARCH("REPAIR CHARGE", I2690)), ISNUMBER(SEARCH("REPAIR", H2690)))), "CONTRACT_FEE", IF(AND(F2690&gt;=14000000, F2690&lt;=15000000, OR(ISNUMBER(SEARCH("TAPE FEEDER", I2690)), ISNUMBER(SEARCH("ZS FEEDER", I2690)), ISNUMBER(SEARCH("TRAY", I2690)))), "FEEDER", "SPARES/OTHER"))))</f>
        <v>SERVICE_CHARGE</v>
      </c>
      <c r="D2690" s="4">
        <v>45005</v>
      </c>
      <c r="E2690" t="str">
        <f t="shared" ref="E2690:E2753" si="337">IF(ISNUMBER(SEARCH("YMCT",H2690)),"YAMAHA",IF(ISNUMBER(SEARCH("HELI",H2690)),"HELLER",IF(ISNUMBER(SEARCH("PEMR",H2690)),"PEMTRON",IF(ISNUMBER(SEARCH("PEMT",H2690)),"PEMTRON",IF(H2690="","",(IFERROR(1/0,"OTHERS")))))))</f>
        <v>YAMAHA</v>
      </c>
      <c r="F2690">
        <v>12101227</v>
      </c>
      <c r="G2690" s="19">
        <v>45005</v>
      </c>
      <c r="H2690" t="s">
        <v>76</v>
      </c>
      <c r="I2690" t="s">
        <v>77</v>
      </c>
      <c r="J2690">
        <v>7</v>
      </c>
      <c r="K2690">
        <v>7</v>
      </c>
      <c r="L2690">
        <v>3937.17</v>
      </c>
      <c r="M2690" t="s">
        <v>36</v>
      </c>
      <c r="N2690">
        <v>1.1299999999999999</v>
      </c>
      <c r="O2690">
        <v>3937.17</v>
      </c>
      <c r="P2690">
        <f t="shared" si="335"/>
        <v>4449.0020999999997</v>
      </c>
      <c r="Q2690" t="s">
        <v>4058</v>
      </c>
      <c r="R2690" t="s">
        <v>4384</v>
      </c>
      <c r="S2690" t="s">
        <v>25</v>
      </c>
      <c r="T2690">
        <v>906218</v>
      </c>
      <c r="U2690">
        <v>0</v>
      </c>
      <c r="V2690" t="s">
        <v>4064</v>
      </c>
      <c r="Z2690" t="s">
        <v>4385</v>
      </c>
      <c r="AB2690">
        <f t="shared" ref="AB2690:AB2753" si="338">IF(D2690="","",YEAR(D2690))</f>
        <v>2023</v>
      </c>
      <c r="AC2690">
        <f t="shared" ref="AC2690:AC2753" si="339">IF(D2690="","",MONTH(D2690))</f>
        <v>3</v>
      </c>
      <c r="AD2690" t="str">
        <f t="shared" ref="AD2690:AD2753" si="340">IFERROR(IF(AC2690="","",IF(AND(AC2690&gt;=10,AC2690&lt;=12),"Q3",IF(AND(AC2690&gt;=1,AC2690&lt;=3),"Q4",IF(AND(AC2690&gt;=7,AC2690&lt;=9),"Q2",IF(AND(AC2690&gt;=4,AC2690&lt;=6),"Q1"))))),"")</f>
        <v>Q4</v>
      </c>
      <c r="AE2690" t="str">
        <f t="shared" ref="AE2690:AE2753" si="341">IFERROR(IF(AD2690="Q4","FY"&amp;RIGHT(AB2690,2)-1&amp;"/"&amp;RIGHT(AB2690,2),"FY"&amp;RIGHT(AB2690,2)&amp;"/"&amp;RIGHT(AB2690,2)+1),"")</f>
        <v>FY22/23</v>
      </c>
      <c r="AF2690" t="str">
        <f t="shared" ref="AF2690:AF2753" si="342">IF(B2690="SZX","SOUTH",IF(B2690="BJS","NORTH",IF(B2690="SHA","EAST",IF(B2690="","",(IF(AND(B2690&lt;&gt;"SZX",B2690&lt;&gt;"SHA",B2690&lt;&gt;"BJS"),"WEST"))))))</f>
        <v>EAST</v>
      </c>
    </row>
    <row r="2691" spans="1:32">
      <c r="A2691" t="s">
        <v>3594</v>
      </c>
      <c r="B2691" t="s">
        <v>3646</v>
      </c>
      <c r="C2691" t="str">
        <f t="shared" si="336"/>
        <v>SERVICE_CHARGE</v>
      </c>
      <c r="D2691" s="4">
        <v>45005</v>
      </c>
      <c r="E2691" t="str">
        <f t="shared" si="337"/>
        <v>YAMAHA</v>
      </c>
      <c r="F2691">
        <v>12101228</v>
      </c>
      <c r="G2691" s="19">
        <v>45005</v>
      </c>
      <c r="H2691" t="s">
        <v>76</v>
      </c>
      <c r="I2691" t="s">
        <v>77</v>
      </c>
      <c r="J2691">
        <v>6</v>
      </c>
      <c r="K2691">
        <v>6</v>
      </c>
      <c r="L2691">
        <v>2916.81</v>
      </c>
      <c r="M2691" t="s">
        <v>36</v>
      </c>
      <c r="N2691">
        <v>1.1299999999999999</v>
      </c>
      <c r="O2691">
        <v>2916.81</v>
      </c>
      <c r="P2691">
        <f t="shared" ref="P2691:P2754" si="343">IF(M2691="CNY",O2691*N2691,IF(M2691="USD",O2691*7.8,IF(M2691="HKD",O2691*1,IF(M2691="JPY",O2691*0.0563,""))))</f>
        <v>3295.9952999999996</v>
      </c>
      <c r="Q2691" t="s">
        <v>4058</v>
      </c>
      <c r="R2691" t="s">
        <v>4384</v>
      </c>
      <c r="S2691" t="s">
        <v>25</v>
      </c>
      <c r="T2691">
        <v>906219</v>
      </c>
      <c r="U2691">
        <v>0</v>
      </c>
      <c r="V2691" t="s">
        <v>4064</v>
      </c>
      <c r="Z2691" t="s">
        <v>4385</v>
      </c>
      <c r="AB2691">
        <f t="shared" si="338"/>
        <v>2023</v>
      </c>
      <c r="AC2691">
        <f t="shared" si="339"/>
        <v>3</v>
      </c>
      <c r="AD2691" t="str">
        <f t="shared" si="340"/>
        <v>Q4</v>
      </c>
      <c r="AE2691" t="str">
        <f t="shared" si="341"/>
        <v>FY22/23</v>
      </c>
      <c r="AF2691" t="str">
        <f t="shared" si="342"/>
        <v>EAST</v>
      </c>
    </row>
    <row r="2692" spans="1:32">
      <c r="A2692" t="s">
        <v>3594</v>
      </c>
      <c r="B2692" t="s">
        <v>3646</v>
      </c>
      <c r="C2692" t="str">
        <f t="shared" si="336"/>
        <v>SERVICE_CHARGE</v>
      </c>
      <c r="D2692" s="4">
        <v>45005</v>
      </c>
      <c r="E2692" t="str">
        <f t="shared" si="337"/>
        <v>YAMAHA</v>
      </c>
      <c r="F2692">
        <v>12101229</v>
      </c>
      <c r="G2692" s="19">
        <v>45005</v>
      </c>
      <c r="H2692" t="s">
        <v>76</v>
      </c>
      <c r="I2692" t="s">
        <v>77</v>
      </c>
      <c r="J2692">
        <v>3</v>
      </c>
      <c r="K2692">
        <v>3</v>
      </c>
      <c r="L2692">
        <v>1088.5</v>
      </c>
      <c r="M2692" t="s">
        <v>36</v>
      </c>
      <c r="N2692">
        <v>1.1299999999999999</v>
      </c>
      <c r="O2692">
        <v>1088.5</v>
      </c>
      <c r="P2692">
        <f t="shared" si="343"/>
        <v>1230.0049999999999</v>
      </c>
      <c r="Q2692" t="s">
        <v>4058</v>
      </c>
      <c r="R2692" t="s">
        <v>4384</v>
      </c>
      <c r="S2692" t="s">
        <v>25</v>
      </c>
      <c r="T2692">
        <v>906220</v>
      </c>
      <c r="U2692">
        <v>0</v>
      </c>
      <c r="V2692" t="s">
        <v>4064</v>
      </c>
      <c r="Z2692" t="s">
        <v>4385</v>
      </c>
      <c r="AB2692">
        <f t="shared" si="338"/>
        <v>2023</v>
      </c>
      <c r="AC2692">
        <f t="shared" si="339"/>
        <v>3</v>
      </c>
      <c r="AD2692" t="str">
        <f t="shared" si="340"/>
        <v>Q4</v>
      </c>
      <c r="AE2692" t="str">
        <f t="shared" si="341"/>
        <v>FY22/23</v>
      </c>
      <c r="AF2692" t="str">
        <f t="shared" si="342"/>
        <v>EAST</v>
      </c>
    </row>
    <row r="2693" spans="1:32">
      <c r="A2693" t="s">
        <v>3594</v>
      </c>
      <c r="B2693" t="s">
        <v>3646</v>
      </c>
      <c r="C2693" t="str">
        <f t="shared" si="336"/>
        <v>SERVICE_CHARGE</v>
      </c>
      <c r="D2693" s="4">
        <v>45005</v>
      </c>
      <c r="E2693" t="str">
        <f t="shared" si="337"/>
        <v>YAMAHA</v>
      </c>
      <c r="F2693">
        <v>12101230</v>
      </c>
      <c r="G2693" s="19">
        <v>45005</v>
      </c>
      <c r="H2693" t="s">
        <v>76</v>
      </c>
      <c r="I2693" t="s">
        <v>77</v>
      </c>
      <c r="J2693">
        <v>4</v>
      </c>
      <c r="K2693">
        <v>4</v>
      </c>
      <c r="L2693">
        <v>2184.96</v>
      </c>
      <c r="M2693" t="s">
        <v>36</v>
      </c>
      <c r="N2693">
        <v>1.1299999999999999</v>
      </c>
      <c r="O2693">
        <v>2184.96</v>
      </c>
      <c r="P2693">
        <f t="shared" si="343"/>
        <v>2469.0047999999997</v>
      </c>
      <c r="Q2693" t="s">
        <v>4058</v>
      </c>
      <c r="R2693" t="s">
        <v>4384</v>
      </c>
      <c r="S2693" t="s">
        <v>25</v>
      </c>
      <c r="T2693">
        <v>906221</v>
      </c>
      <c r="U2693">
        <v>0</v>
      </c>
      <c r="V2693" t="s">
        <v>4064</v>
      </c>
      <c r="Z2693" t="s">
        <v>4385</v>
      </c>
      <c r="AB2693">
        <f t="shared" si="338"/>
        <v>2023</v>
      </c>
      <c r="AC2693">
        <f t="shared" si="339"/>
        <v>3</v>
      </c>
      <c r="AD2693" t="str">
        <f t="shared" si="340"/>
        <v>Q4</v>
      </c>
      <c r="AE2693" t="str">
        <f t="shared" si="341"/>
        <v>FY22/23</v>
      </c>
      <c r="AF2693" t="str">
        <f t="shared" si="342"/>
        <v>EAST</v>
      </c>
    </row>
    <row r="2694" spans="1:32">
      <c r="A2694" t="s">
        <v>3594</v>
      </c>
      <c r="B2694" t="s">
        <v>3646</v>
      </c>
      <c r="C2694" t="str">
        <f t="shared" si="336"/>
        <v>SERVICE_CHARGE</v>
      </c>
      <c r="D2694" s="4">
        <v>45005</v>
      </c>
      <c r="E2694" t="str">
        <f t="shared" si="337"/>
        <v>YAMAHA</v>
      </c>
      <c r="F2694">
        <v>12101231</v>
      </c>
      <c r="G2694" s="19">
        <v>45005</v>
      </c>
      <c r="H2694" t="s">
        <v>76</v>
      </c>
      <c r="I2694" t="s">
        <v>77</v>
      </c>
      <c r="J2694">
        <v>6</v>
      </c>
      <c r="K2694">
        <v>6</v>
      </c>
      <c r="L2694">
        <v>6201.77</v>
      </c>
      <c r="M2694" t="s">
        <v>36</v>
      </c>
      <c r="N2694">
        <v>1.1299999999999999</v>
      </c>
      <c r="O2694">
        <v>6201.77</v>
      </c>
      <c r="P2694">
        <f t="shared" si="343"/>
        <v>7008.0001000000002</v>
      </c>
      <c r="Q2694" t="s">
        <v>4058</v>
      </c>
      <c r="R2694" t="s">
        <v>4384</v>
      </c>
      <c r="S2694" t="s">
        <v>25</v>
      </c>
      <c r="T2694">
        <v>906224</v>
      </c>
      <c r="U2694">
        <v>0</v>
      </c>
      <c r="V2694" t="s">
        <v>4064</v>
      </c>
      <c r="Z2694" t="s">
        <v>4385</v>
      </c>
      <c r="AB2694">
        <f t="shared" si="338"/>
        <v>2023</v>
      </c>
      <c r="AC2694">
        <f t="shared" si="339"/>
        <v>3</v>
      </c>
      <c r="AD2694" t="str">
        <f t="shared" si="340"/>
        <v>Q4</v>
      </c>
      <c r="AE2694" t="str">
        <f t="shared" si="341"/>
        <v>FY22/23</v>
      </c>
      <c r="AF2694" t="str">
        <f t="shared" si="342"/>
        <v>EAST</v>
      </c>
    </row>
    <row r="2695" spans="1:32">
      <c r="A2695" t="s">
        <v>3594</v>
      </c>
      <c r="B2695" t="s">
        <v>3646</v>
      </c>
      <c r="C2695" t="str">
        <f t="shared" si="336"/>
        <v>SPARES/OTHER</v>
      </c>
      <c r="D2695" s="4">
        <v>45005</v>
      </c>
      <c r="E2695" t="str">
        <f t="shared" si="337"/>
        <v>YAMAHA</v>
      </c>
      <c r="F2695">
        <v>14104400</v>
      </c>
      <c r="G2695" s="19">
        <v>45005</v>
      </c>
      <c r="H2695" t="s">
        <v>2020</v>
      </c>
      <c r="I2695" t="s">
        <v>131</v>
      </c>
      <c r="J2695">
        <v>3</v>
      </c>
      <c r="K2695">
        <v>3</v>
      </c>
      <c r="L2695">
        <v>6592.04</v>
      </c>
      <c r="M2695" t="s">
        <v>36</v>
      </c>
      <c r="N2695">
        <v>1.1299999999999999</v>
      </c>
      <c r="O2695">
        <v>6592.04</v>
      </c>
      <c r="P2695">
        <f t="shared" si="343"/>
        <v>7449.0051999999996</v>
      </c>
      <c r="Q2695" t="s">
        <v>4058</v>
      </c>
      <c r="R2695" t="s">
        <v>2383</v>
      </c>
      <c r="S2695" t="s">
        <v>25</v>
      </c>
      <c r="T2695">
        <v>906223</v>
      </c>
      <c r="U2695">
        <v>3321</v>
      </c>
      <c r="V2695" t="s">
        <v>3041</v>
      </c>
      <c r="Y2695">
        <v>1146216</v>
      </c>
      <c r="Z2695" t="s">
        <v>2385</v>
      </c>
      <c r="AB2695">
        <f t="shared" si="338"/>
        <v>2023</v>
      </c>
      <c r="AC2695">
        <f t="shared" si="339"/>
        <v>3</v>
      </c>
      <c r="AD2695" t="str">
        <f t="shared" si="340"/>
        <v>Q4</v>
      </c>
      <c r="AE2695" t="str">
        <f t="shared" si="341"/>
        <v>FY22/23</v>
      </c>
      <c r="AF2695" t="str">
        <f t="shared" si="342"/>
        <v>EAST</v>
      </c>
    </row>
    <row r="2696" spans="1:32">
      <c r="A2696" t="s">
        <v>3594</v>
      </c>
      <c r="B2696" t="s">
        <v>3646</v>
      </c>
      <c r="C2696" t="str">
        <f t="shared" si="336"/>
        <v>SPARES/OTHER</v>
      </c>
      <c r="D2696" s="4">
        <v>45005</v>
      </c>
      <c r="E2696" t="str">
        <f t="shared" si="337"/>
        <v>YAMAHA</v>
      </c>
      <c r="F2696">
        <v>14104401</v>
      </c>
      <c r="G2696" s="19">
        <v>45005</v>
      </c>
      <c r="H2696" t="s">
        <v>3961</v>
      </c>
      <c r="I2696" t="s">
        <v>2709</v>
      </c>
      <c r="J2696">
        <v>1</v>
      </c>
      <c r="K2696">
        <v>1</v>
      </c>
      <c r="L2696">
        <v>3324.78</v>
      </c>
      <c r="M2696" t="s">
        <v>36</v>
      </c>
      <c r="N2696">
        <v>1.1299999999999999</v>
      </c>
      <c r="O2696">
        <v>3324.78</v>
      </c>
      <c r="P2696">
        <f t="shared" si="343"/>
        <v>3757.0013999999996</v>
      </c>
      <c r="Q2696" t="s">
        <v>4058</v>
      </c>
      <c r="R2696" t="s">
        <v>4430</v>
      </c>
      <c r="S2696" t="s">
        <v>25</v>
      </c>
      <c r="T2696">
        <v>906222</v>
      </c>
      <c r="U2696">
        <v>1795</v>
      </c>
      <c r="V2696" t="s">
        <v>3041</v>
      </c>
      <c r="Y2696">
        <v>1146206</v>
      </c>
      <c r="Z2696" t="s">
        <v>4431</v>
      </c>
      <c r="AB2696">
        <f t="shared" si="338"/>
        <v>2023</v>
      </c>
      <c r="AC2696">
        <f t="shared" si="339"/>
        <v>3</v>
      </c>
      <c r="AD2696" t="str">
        <f t="shared" si="340"/>
        <v>Q4</v>
      </c>
      <c r="AE2696" t="str">
        <f t="shared" si="341"/>
        <v>FY22/23</v>
      </c>
      <c r="AF2696" t="str">
        <f t="shared" si="342"/>
        <v>EAST</v>
      </c>
    </row>
    <row r="2697" spans="1:32">
      <c r="A2697" t="s">
        <v>3594</v>
      </c>
      <c r="B2697" t="s">
        <v>3646</v>
      </c>
      <c r="C2697" t="str">
        <f t="shared" si="336"/>
        <v>SERVICE_CHARGE</v>
      </c>
      <c r="D2697" s="4">
        <v>45006</v>
      </c>
      <c r="E2697" t="str">
        <f t="shared" si="337"/>
        <v>YAMAHA</v>
      </c>
      <c r="F2697">
        <v>12101232</v>
      </c>
      <c r="G2697" s="19">
        <v>45006</v>
      </c>
      <c r="H2697" t="s">
        <v>76</v>
      </c>
      <c r="I2697" t="s">
        <v>77</v>
      </c>
      <c r="J2697">
        <v>1</v>
      </c>
      <c r="K2697">
        <v>1</v>
      </c>
      <c r="L2697">
        <v>27433.63</v>
      </c>
      <c r="M2697" t="s">
        <v>36</v>
      </c>
      <c r="N2697">
        <v>1.1299999999999999</v>
      </c>
      <c r="O2697">
        <v>27433.63</v>
      </c>
      <c r="P2697">
        <f t="shared" si="343"/>
        <v>31000.001899999999</v>
      </c>
      <c r="Q2697" t="s">
        <v>4058</v>
      </c>
      <c r="R2697" t="s">
        <v>4853</v>
      </c>
      <c r="S2697" t="s">
        <v>25</v>
      </c>
      <c r="T2697">
        <v>906226</v>
      </c>
      <c r="U2697">
        <v>0</v>
      </c>
      <c r="V2697" t="s">
        <v>4064</v>
      </c>
      <c r="Z2697" t="s">
        <v>4854</v>
      </c>
      <c r="AB2697">
        <f t="shared" si="338"/>
        <v>2023</v>
      </c>
      <c r="AC2697">
        <f t="shared" si="339"/>
        <v>3</v>
      </c>
      <c r="AD2697" t="str">
        <f t="shared" si="340"/>
        <v>Q4</v>
      </c>
      <c r="AE2697" t="str">
        <f t="shared" si="341"/>
        <v>FY22/23</v>
      </c>
      <c r="AF2697" t="str">
        <f t="shared" si="342"/>
        <v>EAST</v>
      </c>
    </row>
    <row r="2698" spans="1:32">
      <c r="A2698" t="s">
        <v>3594</v>
      </c>
      <c r="B2698" t="s">
        <v>3646</v>
      </c>
      <c r="C2698" t="str">
        <f t="shared" si="336"/>
        <v>CONTRACT_FEE</v>
      </c>
      <c r="D2698" s="4">
        <v>45006</v>
      </c>
      <c r="E2698" t="str">
        <f t="shared" si="337"/>
        <v>YAMAHA</v>
      </c>
      <c r="F2698">
        <v>13100252</v>
      </c>
      <c r="G2698" s="19">
        <v>45006</v>
      </c>
      <c r="H2698" t="s">
        <v>76</v>
      </c>
      <c r="I2698" t="s">
        <v>77</v>
      </c>
      <c r="J2698">
        <v>1</v>
      </c>
      <c r="K2698">
        <v>1</v>
      </c>
      <c r="L2698">
        <v>25486.73</v>
      </c>
      <c r="M2698" t="s">
        <v>36</v>
      </c>
      <c r="N2698">
        <v>1.1299999999999999</v>
      </c>
      <c r="O2698">
        <v>25486.73</v>
      </c>
      <c r="P2698">
        <f t="shared" si="343"/>
        <v>28800.004899999996</v>
      </c>
      <c r="Q2698" t="s">
        <v>4058</v>
      </c>
      <c r="R2698" t="s">
        <v>4149</v>
      </c>
      <c r="S2698" t="s">
        <v>25</v>
      </c>
      <c r="T2698">
        <v>906230</v>
      </c>
      <c r="U2698">
        <v>0</v>
      </c>
      <c r="V2698" t="s">
        <v>3035</v>
      </c>
      <c r="Z2698" t="s">
        <v>4150</v>
      </c>
      <c r="AB2698">
        <f t="shared" si="338"/>
        <v>2023</v>
      </c>
      <c r="AC2698">
        <f t="shared" si="339"/>
        <v>3</v>
      </c>
      <c r="AD2698" t="str">
        <f t="shared" si="340"/>
        <v>Q4</v>
      </c>
      <c r="AE2698" t="str">
        <f t="shared" si="341"/>
        <v>FY22/23</v>
      </c>
      <c r="AF2698" t="str">
        <f t="shared" si="342"/>
        <v>EAST</v>
      </c>
    </row>
    <row r="2699" spans="1:32">
      <c r="A2699" t="s">
        <v>3594</v>
      </c>
      <c r="B2699" t="s">
        <v>3646</v>
      </c>
      <c r="C2699" t="str">
        <f t="shared" si="336"/>
        <v>SPARES/OTHER</v>
      </c>
      <c r="D2699" s="4">
        <v>45006</v>
      </c>
      <c r="E2699" t="str">
        <f t="shared" si="337"/>
        <v>YAMAHA</v>
      </c>
      <c r="F2699">
        <v>14104402</v>
      </c>
      <c r="G2699" s="19">
        <v>45006</v>
      </c>
      <c r="H2699" t="s">
        <v>3913</v>
      </c>
      <c r="I2699" t="s">
        <v>3914</v>
      </c>
      <c r="J2699">
        <v>1</v>
      </c>
      <c r="K2699">
        <v>1</v>
      </c>
      <c r="L2699">
        <v>0</v>
      </c>
      <c r="M2699" t="s">
        <v>36</v>
      </c>
      <c r="N2699">
        <v>1.1299999999999999</v>
      </c>
      <c r="O2699">
        <v>0</v>
      </c>
      <c r="P2699">
        <f t="shared" si="343"/>
        <v>0</v>
      </c>
      <c r="Q2699" t="s">
        <v>4058</v>
      </c>
      <c r="R2699" t="s">
        <v>4384</v>
      </c>
      <c r="S2699" t="s">
        <v>25</v>
      </c>
      <c r="T2699">
        <v>906227</v>
      </c>
      <c r="U2699">
        <v>23</v>
      </c>
      <c r="V2699" t="s">
        <v>3041</v>
      </c>
      <c r="X2699" t="s">
        <v>4855</v>
      </c>
      <c r="Y2699">
        <v>1147195</v>
      </c>
      <c r="Z2699" t="s">
        <v>4385</v>
      </c>
      <c r="AB2699">
        <f t="shared" si="338"/>
        <v>2023</v>
      </c>
      <c r="AC2699">
        <f t="shared" si="339"/>
        <v>3</v>
      </c>
      <c r="AD2699" t="str">
        <f t="shared" si="340"/>
        <v>Q4</v>
      </c>
      <c r="AE2699" t="str">
        <f t="shared" si="341"/>
        <v>FY22/23</v>
      </c>
      <c r="AF2699" t="str">
        <f t="shared" si="342"/>
        <v>EAST</v>
      </c>
    </row>
    <row r="2700" spans="1:32">
      <c r="A2700" t="s">
        <v>3594</v>
      </c>
      <c r="B2700" t="s">
        <v>3646</v>
      </c>
      <c r="C2700" t="str">
        <f t="shared" si="336"/>
        <v>SPARES/OTHER</v>
      </c>
      <c r="D2700" s="4">
        <v>45006</v>
      </c>
      <c r="E2700" t="str">
        <f t="shared" si="337"/>
        <v>YAMAHA</v>
      </c>
      <c r="F2700">
        <v>14104402</v>
      </c>
      <c r="G2700" s="19">
        <v>45006</v>
      </c>
      <c r="H2700" t="s">
        <v>2359</v>
      </c>
      <c r="I2700" t="s">
        <v>2360</v>
      </c>
      <c r="J2700">
        <v>1</v>
      </c>
      <c r="K2700">
        <v>1</v>
      </c>
      <c r="L2700">
        <v>0</v>
      </c>
      <c r="M2700" t="s">
        <v>36</v>
      </c>
      <c r="N2700">
        <v>1.1299999999999999</v>
      </c>
      <c r="O2700">
        <v>0</v>
      </c>
      <c r="P2700">
        <f t="shared" si="343"/>
        <v>0</v>
      </c>
      <c r="Q2700" t="s">
        <v>4058</v>
      </c>
      <c r="R2700" t="s">
        <v>4384</v>
      </c>
      <c r="S2700" t="s">
        <v>25</v>
      </c>
      <c r="T2700">
        <v>906227</v>
      </c>
      <c r="U2700">
        <v>14</v>
      </c>
      <c r="V2700" t="s">
        <v>3041</v>
      </c>
      <c r="X2700" t="s">
        <v>4855</v>
      </c>
      <c r="Y2700">
        <v>1147195</v>
      </c>
      <c r="Z2700" t="s">
        <v>4385</v>
      </c>
      <c r="AB2700">
        <f t="shared" si="338"/>
        <v>2023</v>
      </c>
      <c r="AC2700">
        <f t="shared" si="339"/>
        <v>3</v>
      </c>
      <c r="AD2700" t="str">
        <f t="shared" si="340"/>
        <v>Q4</v>
      </c>
      <c r="AE2700" t="str">
        <f t="shared" si="341"/>
        <v>FY22/23</v>
      </c>
      <c r="AF2700" t="str">
        <f t="shared" si="342"/>
        <v>EAST</v>
      </c>
    </row>
    <row r="2701" spans="1:32">
      <c r="A2701" t="s">
        <v>3594</v>
      </c>
      <c r="B2701" t="s">
        <v>3646</v>
      </c>
      <c r="C2701" t="str">
        <f t="shared" si="336"/>
        <v>SPARES/OTHER</v>
      </c>
      <c r="D2701" s="4">
        <v>45006</v>
      </c>
      <c r="E2701" t="str">
        <f t="shared" si="337"/>
        <v>YAMAHA</v>
      </c>
      <c r="F2701">
        <v>14104402</v>
      </c>
      <c r="G2701" s="19">
        <v>45006</v>
      </c>
      <c r="H2701" t="s">
        <v>118</v>
      </c>
      <c r="I2701" t="s">
        <v>119</v>
      </c>
      <c r="J2701">
        <v>1</v>
      </c>
      <c r="K2701">
        <v>1</v>
      </c>
      <c r="L2701">
        <v>0</v>
      </c>
      <c r="M2701" t="s">
        <v>36</v>
      </c>
      <c r="N2701">
        <v>1.1299999999999999</v>
      </c>
      <c r="O2701">
        <v>0</v>
      </c>
      <c r="P2701">
        <f t="shared" si="343"/>
        <v>0</v>
      </c>
      <c r="Q2701" t="s">
        <v>4058</v>
      </c>
      <c r="R2701" t="s">
        <v>4384</v>
      </c>
      <c r="S2701" t="s">
        <v>25</v>
      </c>
      <c r="T2701">
        <v>906227</v>
      </c>
      <c r="U2701">
        <v>75.17</v>
      </c>
      <c r="V2701" t="s">
        <v>3041</v>
      </c>
      <c r="X2701" t="s">
        <v>4855</v>
      </c>
      <c r="Y2701">
        <v>1147195</v>
      </c>
      <c r="Z2701" t="s">
        <v>4385</v>
      </c>
      <c r="AB2701">
        <f t="shared" si="338"/>
        <v>2023</v>
      </c>
      <c r="AC2701">
        <f t="shared" si="339"/>
        <v>3</v>
      </c>
      <c r="AD2701" t="str">
        <f t="shared" si="340"/>
        <v>Q4</v>
      </c>
      <c r="AE2701" t="str">
        <f t="shared" si="341"/>
        <v>FY22/23</v>
      </c>
      <c r="AF2701" t="str">
        <f t="shared" si="342"/>
        <v>EAST</v>
      </c>
    </row>
    <row r="2702" spans="1:32">
      <c r="A2702" t="s">
        <v>3594</v>
      </c>
      <c r="B2702" t="s">
        <v>3646</v>
      </c>
      <c r="C2702" t="str">
        <f t="shared" si="336"/>
        <v>SPARES/OTHER</v>
      </c>
      <c r="D2702" s="4">
        <v>45006</v>
      </c>
      <c r="E2702" t="str">
        <f t="shared" si="337"/>
        <v>YAMAHA</v>
      </c>
      <c r="F2702">
        <v>14104402</v>
      </c>
      <c r="G2702" s="19">
        <v>45006</v>
      </c>
      <c r="H2702" t="s">
        <v>3901</v>
      </c>
      <c r="I2702" t="s">
        <v>3902</v>
      </c>
      <c r="J2702">
        <v>1</v>
      </c>
      <c r="K2702">
        <v>1</v>
      </c>
      <c r="L2702">
        <v>0</v>
      </c>
      <c r="M2702" t="s">
        <v>36</v>
      </c>
      <c r="N2702">
        <v>1.1299999999999999</v>
      </c>
      <c r="O2702">
        <v>0</v>
      </c>
      <c r="P2702">
        <f t="shared" si="343"/>
        <v>0</v>
      </c>
      <c r="Q2702" t="s">
        <v>4058</v>
      </c>
      <c r="R2702" t="s">
        <v>4384</v>
      </c>
      <c r="S2702" t="s">
        <v>25</v>
      </c>
      <c r="T2702">
        <v>906227</v>
      </c>
      <c r="U2702">
        <v>13.67</v>
      </c>
      <c r="V2702" t="s">
        <v>3041</v>
      </c>
      <c r="X2702" t="s">
        <v>4855</v>
      </c>
      <c r="Y2702">
        <v>1147195</v>
      </c>
      <c r="Z2702" t="s">
        <v>4385</v>
      </c>
      <c r="AB2702">
        <f t="shared" si="338"/>
        <v>2023</v>
      </c>
      <c r="AC2702">
        <f t="shared" si="339"/>
        <v>3</v>
      </c>
      <c r="AD2702" t="str">
        <f t="shared" si="340"/>
        <v>Q4</v>
      </c>
      <c r="AE2702" t="str">
        <f t="shared" si="341"/>
        <v>FY22/23</v>
      </c>
      <c r="AF2702" t="str">
        <f t="shared" si="342"/>
        <v>EAST</v>
      </c>
    </row>
    <row r="2703" spans="1:32">
      <c r="A2703" t="s">
        <v>3594</v>
      </c>
      <c r="B2703" t="s">
        <v>3646</v>
      </c>
      <c r="C2703" t="str">
        <f t="shared" si="336"/>
        <v>SPARES/OTHER</v>
      </c>
      <c r="D2703" s="4">
        <v>45006</v>
      </c>
      <c r="E2703" t="str">
        <f t="shared" si="337"/>
        <v>YAMAHA</v>
      </c>
      <c r="F2703">
        <v>14104402</v>
      </c>
      <c r="G2703" s="19">
        <v>45006</v>
      </c>
      <c r="H2703" t="s">
        <v>519</v>
      </c>
      <c r="I2703" t="s">
        <v>520</v>
      </c>
      <c r="J2703">
        <v>3</v>
      </c>
      <c r="K2703">
        <v>3</v>
      </c>
      <c r="L2703">
        <v>0</v>
      </c>
      <c r="M2703" t="s">
        <v>36</v>
      </c>
      <c r="N2703">
        <v>1.1299999999999999</v>
      </c>
      <c r="O2703">
        <v>0</v>
      </c>
      <c r="P2703">
        <f t="shared" si="343"/>
        <v>0</v>
      </c>
      <c r="Q2703" t="s">
        <v>4058</v>
      </c>
      <c r="R2703" t="s">
        <v>4384</v>
      </c>
      <c r="S2703" t="s">
        <v>25</v>
      </c>
      <c r="T2703">
        <v>906227</v>
      </c>
      <c r="U2703">
        <v>3</v>
      </c>
      <c r="V2703" t="s">
        <v>3041</v>
      </c>
      <c r="X2703" t="s">
        <v>4855</v>
      </c>
      <c r="Y2703">
        <v>1147195</v>
      </c>
      <c r="Z2703" t="s">
        <v>4385</v>
      </c>
      <c r="AB2703">
        <f t="shared" si="338"/>
        <v>2023</v>
      </c>
      <c r="AC2703">
        <f t="shared" si="339"/>
        <v>3</v>
      </c>
      <c r="AD2703" t="str">
        <f t="shared" si="340"/>
        <v>Q4</v>
      </c>
      <c r="AE2703" t="str">
        <f t="shared" si="341"/>
        <v>FY22/23</v>
      </c>
      <c r="AF2703" t="str">
        <f t="shared" si="342"/>
        <v>EAST</v>
      </c>
    </row>
    <row r="2704" spans="1:32">
      <c r="A2704" t="s">
        <v>3594</v>
      </c>
      <c r="B2704" t="s">
        <v>3646</v>
      </c>
      <c r="C2704" t="str">
        <f t="shared" si="336"/>
        <v>SPARES/OTHER</v>
      </c>
      <c r="D2704" s="4">
        <v>45006</v>
      </c>
      <c r="E2704" t="str">
        <f t="shared" si="337"/>
        <v>YAMAHA</v>
      </c>
      <c r="F2704">
        <v>14104402</v>
      </c>
      <c r="G2704" s="19">
        <v>45006</v>
      </c>
      <c r="H2704" t="s">
        <v>3915</v>
      </c>
      <c r="I2704" t="s">
        <v>3916</v>
      </c>
      <c r="J2704">
        <v>1</v>
      </c>
      <c r="K2704">
        <v>1</v>
      </c>
      <c r="L2704">
        <v>0</v>
      </c>
      <c r="M2704" t="s">
        <v>36</v>
      </c>
      <c r="N2704">
        <v>1.1299999999999999</v>
      </c>
      <c r="O2704">
        <v>0</v>
      </c>
      <c r="P2704">
        <f t="shared" si="343"/>
        <v>0</v>
      </c>
      <c r="Q2704" t="s">
        <v>4058</v>
      </c>
      <c r="R2704" t="s">
        <v>4384</v>
      </c>
      <c r="S2704" t="s">
        <v>25</v>
      </c>
      <c r="T2704">
        <v>906227</v>
      </c>
      <c r="U2704">
        <v>22</v>
      </c>
      <c r="V2704" t="s">
        <v>3041</v>
      </c>
      <c r="X2704" t="s">
        <v>4855</v>
      </c>
      <c r="Y2704">
        <v>1147195</v>
      </c>
      <c r="Z2704" t="s">
        <v>4385</v>
      </c>
      <c r="AB2704">
        <f t="shared" si="338"/>
        <v>2023</v>
      </c>
      <c r="AC2704">
        <f t="shared" si="339"/>
        <v>3</v>
      </c>
      <c r="AD2704" t="str">
        <f t="shared" si="340"/>
        <v>Q4</v>
      </c>
      <c r="AE2704" t="str">
        <f t="shared" si="341"/>
        <v>FY22/23</v>
      </c>
      <c r="AF2704" t="str">
        <f t="shared" si="342"/>
        <v>EAST</v>
      </c>
    </row>
    <row r="2705" spans="1:32">
      <c r="A2705" t="s">
        <v>3594</v>
      </c>
      <c r="B2705" t="s">
        <v>3646</v>
      </c>
      <c r="C2705" t="str">
        <f t="shared" si="336"/>
        <v>SPARES/OTHER</v>
      </c>
      <c r="D2705" s="4">
        <v>45006</v>
      </c>
      <c r="E2705" t="str">
        <f t="shared" si="337"/>
        <v>YAMAHA</v>
      </c>
      <c r="F2705">
        <v>14104402</v>
      </c>
      <c r="G2705" s="19">
        <v>45006</v>
      </c>
      <c r="H2705" t="s">
        <v>3901</v>
      </c>
      <c r="I2705" t="s">
        <v>3902</v>
      </c>
      <c r="J2705">
        <v>1</v>
      </c>
      <c r="K2705">
        <v>1</v>
      </c>
      <c r="L2705">
        <v>0</v>
      </c>
      <c r="M2705" t="s">
        <v>36</v>
      </c>
      <c r="N2705">
        <v>1.1299999999999999</v>
      </c>
      <c r="O2705">
        <v>0</v>
      </c>
      <c r="P2705">
        <f t="shared" si="343"/>
        <v>0</v>
      </c>
      <c r="Q2705" t="s">
        <v>4058</v>
      </c>
      <c r="R2705" t="s">
        <v>4384</v>
      </c>
      <c r="S2705" t="s">
        <v>25</v>
      </c>
      <c r="T2705">
        <v>906227</v>
      </c>
      <c r="U2705">
        <v>13.67</v>
      </c>
      <c r="V2705" t="s">
        <v>3041</v>
      </c>
      <c r="X2705" t="s">
        <v>4855</v>
      </c>
      <c r="Y2705">
        <v>1147195</v>
      </c>
      <c r="Z2705" t="s">
        <v>4385</v>
      </c>
      <c r="AB2705">
        <f t="shared" si="338"/>
        <v>2023</v>
      </c>
      <c r="AC2705">
        <f t="shared" si="339"/>
        <v>3</v>
      </c>
      <c r="AD2705" t="str">
        <f t="shared" si="340"/>
        <v>Q4</v>
      </c>
      <c r="AE2705" t="str">
        <f t="shared" si="341"/>
        <v>FY22/23</v>
      </c>
      <c r="AF2705" t="str">
        <f t="shared" si="342"/>
        <v>EAST</v>
      </c>
    </row>
    <row r="2706" spans="1:32">
      <c r="A2706" t="s">
        <v>3594</v>
      </c>
      <c r="B2706" t="s">
        <v>3646</v>
      </c>
      <c r="C2706" t="str">
        <f t="shared" si="336"/>
        <v>SPARES/OTHER</v>
      </c>
      <c r="D2706" s="4">
        <v>45006</v>
      </c>
      <c r="E2706" t="str">
        <f t="shared" si="337"/>
        <v>YAMAHA</v>
      </c>
      <c r="F2706">
        <v>14104402</v>
      </c>
      <c r="G2706" s="19">
        <v>45006</v>
      </c>
      <c r="H2706" t="s">
        <v>112</v>
      </c>
      <c r="I2706" t="s">
        <v>113</v>
      </c>
      <c r="J2706">
        <v>1</v>
      </c>
      <c r="K2706">
        <v>1</v>
      </c>
      <c r="L2706">
        <v>0</v>
      </c>
      <c r="M2706" t="s">
        <v>36</v>
      </c>
      <c r="N2706">
        <v>1.1299999999999999</v>
      </c>
      <c r="O2706">
        <v>0</v>
      </c>
      <c r="P2706">
        <f t="shared" si="343"/>
        <v>0</v>
      </c>
      <c r="Q2706" t="s">
        <v>4058</v>
      </c>
      <c r="R2706" t="s">
        <v>4384</v>
      </c>
      <c r="S2706" t="s">
        <v>25</v>
      </c>
      <c r="T2706">
        <v>906227</v>
      </c>
      <c r="U2706">
        <v>16</v>
      </c>
      <c r="V2706" t="s">
        <v>3041</v>
      </c>
      <c r="X2706" t="s">
        <v>4855</v>
      </c>
      <c r="Y2706">
        <v>1147195</v>
      </c>
      <c r="Z2706" t="s">
        <v>4385</v>
      </c>
      <c r="AB2706">
        <f t="shared" si="338"/>
        <v>2023</v>
      </c>
      <c r="AC2706">
        <f t="shared" si="339"/>
        <v>3</v>
      </c>
      <c r="AD2706" t="str">
        <f t="shared" si="340"/>
        <v>Q4</v>
      </c>
      <c r="AE2706" t="str">
        <f t="shared" si="341"/>
        <v>FY22/23</v>
      </c>
      <c r="AF2706" t="str">
        <f t="shared" si="342"/>
        <v>EAST</v>
      </c>
    </row>
    <row r="2707" spans="1:32">
      <c r="A2707" t="s">
        <v>3594</v>
      </c>
      <c r="B2707" t="s">
        <v>3646</v>
      </c>
      <c r="C2707" t="str">
        <f t="shared" si="336"/>
        <v>SPARES/OTHER</v>
      </c>
      <c r="D2707" s="4">
        <v>45006</v>
      </c>
      <c r="E2707" t="str">
        <f t="shared" si="337"/>
        <v>YAMAHA</v>
      </c>
      <c r="F2707">
        <v>14104402</v>
      </c>
      <c r="G2707" s="19">
        <v>45006</v>
      </c>
      <c r="H2707" t="s">
        <v>3638</v>
      </c>
      <c r="I2707" t="s">
        <v>3639</v>
      </c>
      <c r="J2707">
        <v>1</v>
      </c>
      <c r="K2707">
        <v>1</v>
      </c>
      <c r="L2707">
        <v>0</v>
      </c>
      <c r="M2707" t="s">
        <v>36</v>
      </c>
      <c r="N2707">
        <v>1.1299999999999999</v>
      </c>
      <c r="O2707">
        <v>0</v>
      </c>
      <c r="P2707">
        <f t="shared" si="343"/>
        <v>0</v>
      </c>
      <c r="Q2707" t="s">
        <v>4058</v>
      </c>
      <c r="R2707" t="s">
        <v>4384</v>
      </c>
      <c r="S2707" t="s">
        <v>25</v>
      </c>
      <c r="T2707">
        <v>906227</v>
      </c>
      <c r="U2707">
        <v>23</v>
      </c>
      <c r="V2707" t="s">
        <v>3041</v>
      </c>
      <c r="X2707" t="s">
        <v>4855</v>
      </c>
      <c r="Y2707">
        <v>1147195</v>
      </c>
      <c r="Z2707" t="s">
        <v>4385</v>
      </c>
      <c r="AB2707">
        <f t="shared" si="338"/>
        <v>2023</v>
      </c>
      <c r="AC2707">
        <f t="shared" si="339"/>
        <v>3</v>
      </c>
      <c r="AD2707" t="str">
        <f t="shared" si="340"/>
        <v>Q4</v>
      </c>
      <c r="AE2707" t="str">
        <f t="shared" si="341"/>
        <v>FY22/23</v>
      </c>
      <c r="AF2707" t="str">
        <f t="shared" si="342"/>
        <v>EAST</v>
      </c>
    </row>
    <row r="2708" spans="1:32">
      <c r="A2708" t="s">
        <v>3594</v>
      </c>
      <c r="B2708" t="s">
        <v>3646</v>
      </c>
      <c r="C2708" t="str">
        <f t="shared" si="336"/>
        <v>SPARES/OTHER</v>
      </c>
      <c r="D2708" s="4">
        <v>45006</v>
      </c>
      <c r="E2708" t="str">
        <f t="shared" si="337"/>
        <v>YAMAHA</v>
      </c>
      <c r="F2708">
        <v>14104402</v>
      </c>
      <c r="G2708" s="19">
        <v>45006</v>
      </c>
      <c r="H2708" t="s">
        <v>550</v>
      </c>
      <c r="I2708" t="s">
        <v>551</v>
      </c>
      <c r="J2708">
        <v>1</v>
      </c>
      <c r="K2708">
        <v>1</v>
      </c>
      <c r="L2708">
        <v>0</v>
      </c>
      <c r="M2708" t="s">
        <v>36</v>
      </c>
      <c r="N2708">
        <v>1.1299999999999999</v>
      </c>
      <c r="O2708">
        <v>0</v>
      </c>
      <c r="P2708">
        <f t="shared" si="343"/>
        <v>0</v>
      </c>
      <c r="Q2708" t="s">
        <v>4058</v>
      </c>
      <c r="R2708" t="s">
        <v>4384</v>
      </c>
      <c r="S2708" t="s">
        <v>25</v>
      </c>
      <c r="T2708">
        <v>906227</v>
      </c>
      <c r="U2708">
        <v>18.8</v>
      </c>
      <c r="V2708" t="s">
        <v>3041</v>
      </c>
      <c r="X2708" t="s">
        <v>4855</v>
      </c>
      <c r="Y2708">
        <v>1147195</v>
      </c>
      <c r="Z2708" t="s">
        <v>4385</v>
      </c>
      <c r="AB2708">
        <f t="shared" si="338"/>
        <v>2023</v>
      </c>
      <c r="AC2708">
        <f t="shared" si="339"/>
        <v>3</v>
      </c>
      <c r="AD2708" t="str">
        <f t="shared" si="340"/>
        <v>Q4</v>
      </c>
      <c r="AE2708" t="str">
        <f t="shared" si="341"/>
        <v>FY22/23</v>
      </c>
      <c r="AF2708" t="str">
        <f t="shared" si="342"/>
        <v>EAST</v>
      </c>
    </row>
    <row r="2709" spans="1:32">
      <c r="A2709" t="s">
        <v>3594</v>
      </c>
      <c r="B2709" t="s">
        <v>3646</v>
      </c>
      <c r="C2709" t="str">
        <f t="shared" si="336"/>
        <v>SPARES/OTHER</v>
      </c>
      <c r="D2709" s="4">
        <v>45006</v>
      </c>
      <c r="E2709" t="str">
        <f t="shared" si="337"/>
        <v>YAMAHA</v>
      </c>
      <c r="F2709">
        <v>14104402</v>
      </c>
      <c r="G2709" s="19">
        <v>45006</v>
      </c>
      <c r="H2709" t="s">
        <v>1978</v>
      </c>
      <c r="I2709" t="s">
        <v>1979</v>
      </c>
      <c r="J2709">
        <v>1</v>
      </c>
      <c r="K2709">
        <v>1</v>
      </c>
      <c r="L2709">
        <v>0</v>
      </c>
      <c r="M2709" t="s">
        <v>36</v>
      </c>
      <c r="N2709">
        <v>1.1299999999999999</v>
      </c>
      <c r="O2709">
        <v>0</v>
      </c>
      <c r="P2709">
        <f t="shared" si="343"/>
        <v>0</v>
      </c>
      <c r="Q2709" t="s">
        <v>4058</v>
      </c>
      <c r="R2709" t="s">
        <v>4384</v>
      </c>
      <c r="S2709" t="s">
        <v>25</v>
      </c>
      <c r="T2709">
        <v>906227</v>
      </c>
      <c r="U2709">
        <v>31.67</v>
      </c>
      <c r="V2709" t="s">
        <v>3041</v>
      </c>
      <c r="X2709" t="s">
        <v>4855</v>
      </c>
      <c r="Y2709">
        <v>1147195</v>
      </c>
      <c r="Z2709" t="s">
        <v>4385</v>
      </c>
      <c r="AB2709">
        <f t="shared" si="338"/>
        <v>2023</v>
      </c>
      <c r="AC2709">
        <f t="shared" si="339"/>
        <v>3</v>
      </c>
      <c r="AD2709" t="str">
        <f t="shared" si="340"/>
        <v>Q4</v>
      </c>
      <c r="AE2709" t="str">
        <f t="shared" si="341"/>
        <v>FY22/23</v>
      </c>
      <c r="AF2709" t="str">
        <f t="shared" si="342"/>
        <v>EAST</v>
      </c>
    </row>
    <row r="2710" spans="1:32">
      <c r="A2710" t="s">
        <v>3594</v>
      </c>
      <c r="B2710" t="s">
        <v>3646</v>
      </c>
      <c r="C2710" t="str">
        <f t="shared" si="336"/>
        <v>SPARES/OTHER</v>
      </c>
      <c r="D2710" s="4">
        <v>45006</v>
      </c>
      <c r="E2710" t="str">
        <f t="shared" si="337"/>
        <v>YAMAHA</v>
      </c>
      <c r="F2710">
        <v>14104402</v>
      </c>
      <c r="G2710" s="19">
        <v>45006</v>
      </c>
      <c r="H2710" t="s">
        <v>118</v>
      </c>
      <c r="I2710" t="s">
        <v>119</v>
      </c>
      <c r="J2710">
        <v>1</v>
      </c>
      <c r="K2710">
        <v>1</v>
      </c>
      <c r="L2710">
        <v>0</v>
      </c>
      <c r="M2710" t="s">
        <v>36</v>
      </c>
      <c r="N2710">
        <v>1.1299999999999999</v>
      </c>
      <c r="O2710">
        <v>0</v>
      </c>
      <c r="P2710">
        <f t="shared" si="343"/>
        <v>0</v>
      </c>
      <c r="Q2710" t="s">
        <v>4058</v>
      </c>
      <c r="R2710" t="s">
        <v>4384</v>
      </c>
      <c r="S2710" t="s">
        <v>25</v>
      </c>
      <c r="T2710">
        <v>906227</v>
      </c>
      <c r="U2710">
        <v>75.17</v>
      </c>
      <c r="V2710" t="s">
        <v>3041</v>
      </c>
      <c r="X2710" t="s">
        <v>4855</v>
      </c>
      <c r="Y2710">
        <v>1147195</v>
      </c>
      <c r="Z2710" t="s">
        <v>4385</v>
      </c>
      <c r="AB2710">
        <f t="shared" si="338"/>
        <v>2023</v>
      </c>
      <c r="AC2710">
        <f t="shared" si="339"/>
        <v>3</v>
      </c>
      <c r="AD2710" t="str">
        <f t="shared" si="340"/>
        <v>Q4</v>
      </c>
      <c r="AE2710" t="str">
        <f t="shared" si="341"/>
        <v>FY22/23</v>
      </c>
      <c r="AF2710" t="str">
        <f t="shared" si="342"/>
        <v>EAST</v>
      </c>
    </row>
    <row r="2711" spans="1:32">
      <c r="A2711" t="s">
        <v>3594</v>
      </c>
      <c r="B2711" t="s">
        <v>3646</v>
      </c>
      <c r="C2711" t="str">
        <f t="shared" si="336"/>
        <v>SPARES/OTHER</v>
      </c>
      <c r="D2711" s="4">
        <v>45006</v>
      </c>
      <c r="E2711" t="str">
        <f t="shared" si="337"/>
        <v>YAMAHA</v>
      </c>
      <c r="F2711">
        <v>14104402</v>
      </c>
      <c r="G2711" s="19">
        <v>45006</v>
      </c>
      <c r="H2711" t="s">
        <v>1978</v>
      </c>
      <c r="I2711" t="s">
        <v>1979</v>
      </c>
      <c r="J2711">
        <v>1</v>
      </c>
      <c r="K2711">
        <v>1</v>
      </c>
      <c r="L2711">
        <v>0</v>
      </c>
      <c r="M2711" t="s">
        <v>36</v>
      </c>
      <c r="N2711">
        <v>1.1299999999999999</v>
      </c>
      <c r="O2711">
        <v>0</v>
      </c>
      <c r="P2711">
        <f t="shared" si="343"/>
        <v>0</v>
      </c>
      <c r="Q2711" t="s">
        <v>4058</v>
      </c>
      <c r="R2711" t="s">
        <v>4384</v>
      </c>
      <c r="S2711" t="s">
        <v>25</v>
      </c>
      <c r="T2711">
        <v>906227</v>
      </c>
      <c r="U2711">
        <v>31.67</v>
      </c>
      <c r="V2711" t="s">
        <v>3041</v>
      </c>
      <c r="X2711" t="s">
        <v>4855</v>
      </c>
      <c r="Y2711">
        <v>1147195</v>
      </c>
      <c r="Z2711" t="s">
        <v>4385</v>
      </c>
      <c r="AB2711">
        <f t="shared" si="338"/>
        <v>2023</v>
      </c>
      <c r="AC2711">
        <f t="shared" si="339"/>
        <v>3</v>
      </c>
      <c r="AD2711" t="str">
        <f t="shared" si="340"/>
        <v>Q4</v>
      </c>
      <c r="AE2711" t="str">
        <f t="shared" si="341"/>
        <v>FY22/23</v>
      </c>
      <c r="AF2711" t="str">
        <f t="shared" si="342"/>
        <v>EAST</v>
      </c>
    </row>
    <row r="2712" spans="1:32">
      <c r="A2712" t="s">
        <v>3594</v>
      </c>
      <c r="B2712" t="s">
        <v>3646</v>
      </c>
      <c r="C2712" t="str">
        <f t="shared" si="336"/>
        <v>SPARES/OTHER</v>
      </c>
      <c r="D2712" s="4">
        <v>45006</v>
      </c>
      <c r="E2712" t="str">
        <f t="shared" si="337"/>
        <v>YAMAHA</v>
      </c>
      <c r="F2712">
        <v>14104402</v>
      </c>
      <c r="G2712" s="19">
        <v>45006</v>
      </c>
      <c r="H2712" t="s">
        <v>116</v>
      </c>
      <c r="I2712" t="s">
        <v>117</v>
      </c>
      <c r="J2712">
        <v>1</v>
      </c>
      <c r="K2712">
        <v>1</v>
      </c>
      <c r="L2712">
        <v>0</v>
      </c>
      <c r="M2712" t="s">
        <v>36</v>
      </c>
      <c r="N2712">
        <v>1.1299999999999999</v>
      </c>
      <c r="O2712">
        <v>0</v>
      </c>
      <c r="P2712">
        <f t="shared" si="343"/>
        <v>0</v>
      </c>
      <c r="Q2712" t="s">
        <v>4058</v>
      </c>
      <c r="R2712" t="s">
        <v>4384</v>
      </c>
      <c r="S2712" t="s">
        <v>25</v>
      </c>
      <c r="T2712">
        <v>906227</v>
      </c>
      <c r="U2712">
        <v>22</v>
      </c>
      <c r="V2712" t="s">
        <v>3041</v>
      </c>
      <c r="X2712" t="s">
        <v>4855</v>
      </c>
      <c r="Y2712">
        <v>1147195</v>
      </c>
      <c r="Z2712" t="s">
        <v>4385</v>
      </c>
      <c r="AB2712">
        <f t="shared" si="338"/>
        <v>2023</v>
      </c>
      <c r="AC2712">
        <f t="shared" si="339"/>
        <v>3</v>
      </c>
      <c r="AD2712" t="str">
        <f t="shared" si="340"/>
        <v>Q4</v>
      </c>
      <c r="AE2712" t="str">
        <f t="shared" si="341"/>
        <v>FY22/23</v>
      </c>
      <c r="AF2712" t="str">
        <f t="shared" si="342"/>
        <v>EAST</v>
      </c>
    </row>
    <row r="2713" spans="1:32">
      <c r="A2713" t="s">
        <v>3594</v>
      </c>
      <c r="B2713" t="s">
        <v>3646</v>
      </c>
      <c r="C2713" t="str">
        <f t="shared" si="336"/>
        <v>SPARES/OTHER</v>
      </c>
      <c r="D2713" s="4">
        <v>45006</v>
      </c>
      <c r="E2713" t="str">
        <f t="shared" si="337"/>
        <v>YAMAHA</v>
      </c>
      <c r="F2713">
        <v>14104402</v>
      </c>
      <c r="G2713" s="19">
        <v>45006</v>
      </c>
      <c r="H2713" t="s">
        <v>2271</v>
      </c>
      <c r="I2713" t="s">
        <v>2272</v>
      </c>
      <c r="J2713">
        <v>1</v>
      </c>
      <c r="K2713">
        <v>1</v>
      </c>
      <c r="L2713">
        <v>0</v>
      </c>
      <c r="M2713" t="s">
        <v>36</v>
      </c>
      <c r="N2713">
        <v>1.1299999999999999</v>
      </c>
      <c r="O2713">
        <v>0</v>
      </c>
      <c r="P2713">
        <f t="shared" si="343"/>
        <v>0</v>
      </c>
      <c r="Q2713" t="s">
        <v>4058</v>
      </c>
      <c r="R2713" t="s">
        <v>4384</v>
      </c>
      <c r="S2713" t="s">
        <v>25</v>
      </c>
      <c r="T2713">
        <v>906227</v>
      </c>
      <c r="U2713">
        <v>26.25</v>
      </c>
      <c r="V2713" t="s">
        <v>3041</v>
      </c>
      <c r="X2713" t="s">
        <v>4855</v>
      </c>
      <c r="Y2713">
        <v>1147195</v>
      </c>
      <c r="Z2713" t="s">
        <v>4385</v>
      </c>
      <c r="AB2713">
        <f t="shared" si="338"/>
        <v>2023</v>
      </c>
      <c r="AC2713">
        <f t="shared" si="339"/>
        <v>3</v>
      </c>
      <c r="AD2713" t="str">
        <f t="shared" si="340"/>
        <v>Q4</v>
      </c>
      <c r="AE2713" t="str">
        <f t="shared" si="341"/>
        <v>FY22/23</v>
      </c>
      <c r="AF2713" t="str">
        <f t="shared" si="342"/>
        <v>EAST</v>
      </c>
    </row>
    <row r="2714" spans="1:32">
      <c r="A2714" t="s">
        <v>3594</v>
      </c>
      <c r="B2714" t="s">
        <v>3646</v>
      </c>
      <c r="C2714" t="str">
        <f t="shared" si="336"/>
        <v>SPARES/OTHER</v>
      </c>
      <c r="D2714" s="4">
        <v>45006</v>
      </c>
      <c r="E2714" t="str">
        <f t="shared" si="337"/>
        <v>YAMAHA</v>
      </c>
      <c r="F2714">
        <v>14104402</v>
      </c>
      <c r="G2714" s="19">
        <v>45006</v>
      </c>
      <c r="H2714" t="s">
        <v>2359</v>
      </c>
      <c r="I2714" t="s">
        <v>2360</v>
      </c>
      <c r="J2714">
        <v>1</v>
      </c>
      <c r="K2714">
        <v>1</v>
      </c>
      <c r="L2714">
        <v>0</v>
      </c>
      <c r="M2714" t="s">
        <v>36</v>
      </c>
      <c r="N2714">
        <v>1.1299999999999999</v>
      </c>
      <c r="O2714">
        <v>0</v>
      </c>
      <c r="P2714">
        <f t="shared" si="343"/>
        <v>0</v>
      </c>
      <c r="Q2714" t="s">
        <v>4058</v>
      </c>
      <c r="R2714" t="s">
        <v>4384</v>
      </c>
      <c r="S2714" t="s">
        <v>25</v>
      </c>
      <c r="T2714">
        <v>906227</v>
      </c>
      <c r="U2714">
        <v>14</v>
      </c>
      <c r="V2714" t="s">
        <v>3041</v>
      </c>
      <c r="X2714" t="s">
        <v>4855</v>
      </c>
      <c r="Y2714">
        <v>1147195</v>
      </c>
      <c r="Z2714" t="s">
        <v>4385</v>
      </c>
      <c r="AB2714">
        <f t="shared" si="338"/>
        <v>2023</v>
      </c>
      <c r="AC2714">
        <f t="shared" si="339"/>
        <v>3</v>
      </c>
      <c r="AD2714" t="str">
        <f t="shared" si="340"/>
        <v>Q4</v>
      </c>
      <c r="AE2714" t="str">
        <f t="shared" si="341"/>
        <v>FY22/23</v>
      </c>
      <c r="AF2714" t="str">
        <f t="shared" si="342"/>
        <v>EAST</v>
      </c>
    </row>
    <row r="2715" spans="1:32">
      <c r="A2715" t="s">
        <v>3594</v>
      </c>
      <c r="B2715" t="s">
        <v>3646</v>
      </c>
      <c r="C2715" t="str">
        <f t="shared" si="336"/>
        <v>SPARES/OTHER</v>
      </c>
      <c r="D2715" s="4">
        <v>45006</v>
      </c>
      <c r="E2715" t="str">
        <f t="shared" si="337"/>
        <v>YAMAHA</v>
      </c>
      <c r="F2715">
        <v>14104402</v>
      </c>
      <c r="G2715" s="19">
        <v>45006</v>
      </c>
      <c r="H2715" t="s">
        <v>3917</v>
      </c>
      <c r="I2715" t="s">
        <v>3918</v>
      </c>
      <c r="J2715">
        <v>5</v>
      </c>
      <c r="K2715">
        <v>5</v>
      </c>
      <c r="L2715">
        <v>0</v>
      </c>
      <c r="M2715" t="s">
        <v>36</v>
      </c>
      <c r="N2715">
        <v>1.1299999999999999</v>
      </c>
      <c r="O2715">
        <v>0</v>
      </c>
      <c r="P2715">
        <f t="shared" si="343"/>
        <v>0</v>
      </c>
      <c r="Q2715" t="s">
        <v>4058</v>
      </c>
      <c r="R2715" t="s">
        <v>4384</v>
      </c>
      <c r="S2715" t="s">
        <v>25</v>
      </c>
      <c r="T2715">
        <v>906227</v>
      </c>
      <c r="U2715">
        <v>5</v>
      </c>
      <c r="V2715" t="s">
        <v>3041</v>
      </c>
      <c r="X2715" t="s">
        <v>4855</v>
      </c>
      <c r="Y2715">
        <v>1147195</v>
      </c>
      <c r="Z2715" t="s">
        <v>4385</v>
      </c>
      <c r="AB2715">
        <f t="shared" si="338"/>
        <v>2023</v>
      </c>
      <c r="AC2715">
        <f t="shared" si="339"/>
        <v>3</v>
      </c>
      <c r="AD2715" t="str">
        <f t="shared" si="340"/>
        <v>Q4</v>
      </c>
      <c r="AE2715" t="str">
        <f t="shared" si="341"/>
        <v>FY22/23</v>
      </c>
      <c r="AF2715" t="str">
        <f t="shared" si="342"/>
        <v>EAST</v>
      </c>
    </row>
    <row r="2716" spans="1:32">
      <c r="A2716" t="s">
        <v>3594</v>
      </c>
      <c r="B2716" t="s">
        <v>3646</v>
      </c>
      <c r="C2716" t="str">
        <f t="shared" si="336"/>
        <v>SPARES/OTHER</v>
      </c>
      <c r="D2716" s="4">
        <v>45006</v>
      </c>
      <c r="E2716" t="str">
        <f t="shared" si="337"/>
        <v>YAMAHA</v>
      </c>
      <c r="F2716">
        <v>14104403</v>
      </c>
      <c r="G2716" s="19">
        <v>45006</v>
      </c>
      <c r="H2716" t="s">
        <v>118</v>
      </c>
      <c r="I2716" t="s">
        <v>119</v>
      </c>
      <c r="J2716">
        <v>1</v>
      </c>
      <c r="K2716">
        <v>1</v>
      </c>
      <c r="L2716">
        <v>0</v>
      </c>
      <c r="M2716" t="s">
        <v>36</v>
      </c>
      <c r="N2716">
        <v>1.1299999999999999</v>
      </c>
      <c r="O2716">
        <v>0</v>
      </c>
      <c r="P2716">
        <f t="shared" si="343"/>
        <v>0</v>
      </c>
      <c r="Q2716" t="s">
        <v>4058</v>
      </c>
      <c r="R2716" t="s">
        <v>4384</v>
      </c>
      <c r="S2716" t="s">
        <v>25</v>
      </c>
      <c r="T2716">
        <v>906228</v>
      </c>
      <c r="U2716">
        <v>75.17</v>
      </c>
      <c r="V2716" t="s">
        <v>3041</v>
      </c>
      <c r="X2716" t="s">
        <v>4856</v>
      </c>
      <c r="Y2716">
        <v>1147201</v>
      </c>
      <c r="Z2716" t="s">
        <v>4385</v>
      </c>
      <c r="AB2716">
        <f t="shared" si="338"/>
        <v>2023</v>
      </c>
      <c r="AC2716">
        <f t="shared" si="339"/>
        <v>3</v>
      </c>
      <c r="AD2716" t="str">
        <f t="shared" si="340"/>
        <v>Q4</v>
      </c>
      <c r="AE2716" t="str">
        <f t="shared" si="341"/>
        <v>FY22/23</v>
      </c>
      <c r="AF2716" t="str">
        <f t="shared" si="342"/>
        <v>EAST</v>
      </c>
    </row>
    <row r="2717" spans="1:32">
      <c r="A2717" t="s">
        <v>3594</v>
      </c>
      <c r="B2717" t="s">
        <v>3646</v>
      </c>
      <c r="C2717" t="str">
        <f t="shared" si="336"/>
        <v>SPARES/OTHER</v>
      </c>
      <c r="D2717" s="4">
        <v>45006</v>
      </c>
      <c r="E2717" t="str">
        <f t="shared" si="337"/>
        <v>YAMAHA</v>
      </c>
      <c r="F2717">
        <v>14104403</v>
      </c>
      <c r="G2717" s="19">
        <v>45006</v>
      </c>
      <c r="H2717" t="s">
        <v>3917</v>
      </c>
      <c r="I2717" t="s">
        <v>3918</v>
      </c>
      <c r="J2717">
        <v>5</v>
      </c>
      <c r="K2717">
        <v>5</v>
      </c>
      <c r="L2717">
        <v>0</v>
      </c>
      <c r="M2717" t="s">
        <v>36</v>
      </c>
      <c r="N2717">
        <v>1.1299999999999999</v>
      </c>
      <c r="O2717">
        <v>0</v>
      </c>
      <c r="P2717">
        <f t="shared" si="343"/>
        <v>0</v>
      </c>
      <c r="Q2717" t="s">
        <v>4058</v>
      </c>
      <c r="R2717" t="s">
        <v>4384</v>
      </c>
      <c r="S2717" t="s">
        <v>25</v>
      </c>
      <c r="T2717">
        <v>906228</v>
      </c>
      <c r="U2717">
        <v>5</v>
      </c>
      <c r="V2717" t="s">
        <v>3041</v>
      </c>
      <c r="X2717" t="s">
        <v>4856</v>
      </c>
      <c r="Y2717">
        <v>1147201</v>
      </c>
      <c r="Z2717" t="s">
        <v>4385</v>
      </c>
      <c r="AB2717">
        <f t="shared" si="338"/>
        <v>2023</v>
      </c>
      <c r="AC2717">
        <f t="shared" si="339"/>
        <v>3</v>
      </c>
      <c r="AD2717" t="str">
        <f t="shared" si="340"/>
        <v>Q4</v>
      </c>
      <c r="AE2717" t="str">
        <f t="shared" si="341"/>
        <v>FY22/23</v>
      </c>
      <c r="AF2717" t="str">
        <f t="shared" si="342"/>
        <v>EAST</v>
      </c>
    </row>
    <row r="2718" spans="1:32">
      <c r="A2718" t="s">
        <v>3594</v>
      </c>
      <c r="B2718" t="s">
        <v>3646</v>
      </c>
      <c r="C2718" t="str">
        <f t="shared" si="336"/>
        <v>SPARES/OTHER</v>
      </c>
      <c r="D2718" s="4">
        <v>45006</v>
      </c>
      <c r="E2718" t="str">
        <f t="shared" si="337"/>
        <v>YAMAHA</v>
      </c>
      <c r="F2718">
        <v>14104403</v>
      </c>
      <c r="G2718" s="19">
        <v>45006</v>
      </c>
      <c r="H2718" t="s">
        <v>3931</v>
      </c>
      <c r="I2718" t="s">
        <v>1360</v>
      </c>
      <c r="J2718">
        <v>2</v>
      </c>
      <c r="K2718">
        <v>2</v>
      </c>
      <c r="L2718">
        <v>0</v>
      </c>
      <c r="M2718" t="s">
        <v>36</v>
      </c>
      <c r="N2718">
        <v>1.1299999999999999</v>
      </c>
      <c r="O2718">
        <v>0</v>
      </c>
      <c r="P2718">
        <f t="shared" si="343"/>
        <v>0</v>
      </c>
      <c r="Q2718" t="s">
        <v>4058</v>
      </c>
      <c r="R2718" t="s">
        <v>4384</v>
      </c>
      <c r="S2718" t="s">
        <v>25</v>
      </c>
      <c r="T2718">
        <v>906228</v>
      </c>
      <c r="U2718">
        <v>2</v>
      </c>
      <c r="V2718" t="s">
        <v>3041</v>
      </c>
      <c r="X2718" t="s">
        <v>4856</v>
      </c>
      <c r="Y2718">
        <v>1147201</v>
      </c>
      <c r="Z2718" t="s">
        <v>4385</v>
      </c>
      <c r="AB2718">
        <f t="shared" si="338"/>
        <v>2023</v>
      </c>
      <c r="AC2718">
        <f t="shared" si="339"/>
        <v>3</v>
      </c>
      <c r="AD2718" t="str">
        <f t="shared" si="340"/>
        <v>Q4</v>
      </c>
      <c r="AE2718" t="str">
        <f t="shared" si="341"/>
        <v>FY22/23</v>
      </c>
      <c r="AF2718" t="str">
        <f t="shared" si="342"/>
        <v>EAST</v>
      </c>
    </row>
    <row r="2719" spans="1:32">
      <c r="A2719" t="s">
        <v>3594</v>
      </c>
      <c r="B2719" t="s">
        <v>3646</v>
      </c>
      <c r="C2719" t="str">
        <f t="shared" si="336"/>
        <v>SPARES/OTHER</v>
      </c>
      <c r="D2719" s="4">
        <v>45006</v>
      </c>
      <c r="E2719" t="str">
        <f t="shared" si="337"/>
        <v>YAMAHA</v>
      </c>
      <c r="F2719">
        <v>14104403</v>
      </c>
      <c r="G2719" s="19">
        <v>45006</v>
      </c>
      <c r="H2719" t="s">
        <v>2312</v>
      </c>
      <c r="I2719" t="s">
        <v>146</v>
      </c>
      <c r="J2719">
        <v>2</v>
      </c>
      <c r="K2719">
        <v>2</v>
      </c>
      <c r="L2719">
        <v>0</v>
      </c>
      <c r="M2719" t="s">
        <v>36</v>
      </c>
      <c r="N2719">
        <v>1.1299999999999999</v>
      </c>
      <c r="O2719">
        <v>0</v>
      </c>
      <c r="P2719">
        <f t="shared" si="343"/>
        <v>0</v>
      </c>
      <c r="Q2719" t="s">
        <v>4058</v>
      </c>
      <c r="R2719" t="s">
        <v>4384</v>
      </c>
      <c r="S2719" t="s">
        <v>25</v>
      </c>
      <c r="T2719">
        <v>906228</v>
      </c>
      <c r="U2719">
        <v>2</v>
      </c>
      <c r="V2719" t="s">
        <v>3041</v>
      </c>
      <c r="X2719" t="s">
        <v>4856</v>
      </c>
      <c r="Y2719">
        <v>1147201</v>
      </c>
      <c r="Z2719" t="s">
        <v>4385</v>
      </c>
      <c r="AB2719">
        <f t="shared" si="338"/>
        <v>2023</v>
      </c>
      <c r="AC2719">
        <f t="shared" si="339"/>
        <v>3</v>
      </c>
      <c r="AD2719" t="str">
        <f t="shared" si="340"/>
        <v>Q4</v>
      </c>
      <c r="AE2719" t="str">
        <f t="shared" si="341"/>
        <v>FY22/23</v>
      </c>
      <c r="AF2719" t="str">
        <f t="shared" si="342"/>
        <v>EAST</v>
      </c>
    </row>
    <row r="2720" spans="1:32">
      <c r="A2720" t="s">
        <v>3594</v>
      </c>
      <c r="B2720" t="s">
        <v>3646</v>
      </c>
      <c r="C2720" t="str">
        <f t="shared" si="336"/>
        <v>SPARES/OTHER</v>
      </c>
      <c r="D2720" s="4">
        <v>45006</v>
      </c>
      <c r="E2720" t="str">
        <f t="shared" si="337"/>
        <v>YAMAHA</v>
      </c>
      <c r="F2720">
        <v>14104404</v>
      </c>
      <c r="G2720" s="19">
        <v>45006</v>
      </c>
      <c r="H2720" t="s">
        <v>3878</v>
      </c>
      <c r="I2720" t="s">
        <v>3879</v>
      </c>
      <c r="J2720">
        <v>1</v>
      </c>
      <c r="K2720">
        <v>1</v>
      </c>
      <c r="L2720">
        <v>0</v>
      </c>
      <c r="M2720" t="s">
        <v>36</v>
      </c>
      <c r="N2720">
        <v>1.1299999999999999</v>
      </c>
      <c r="O2720">
        <v>0</v>
      </c>
      <c r="P2720">
        <f t="shared" si="343"/>
        <v>0</v>
      </c>
      <c r="Q2720" t="s">
        <v>4058</v>
      </c>
      <c r="R2720" t="s">
        <v>4384</v>
      </c>
      <c r="S2720" t="s">
        <v>25</v>
      </c>
      <c r="T2720">
        <v>906229</v>
      </c>
      <c r="U2720">
        <v>15.54</v>
      </c>
      <c r="V2720" t="s">
        <v>3041</v>
      </c>
      <c r="X2720" t="s">
        <v>4857</v>
      </c>
      <c r="Y2720">
        <v>1147208</v>
      </c>
      <c r="Z2720" t="s">
        <v>4385</v>
      </c>
      <c r="AB2720">
        <f t="shared" si="338"/>
        <v>2023</v>
      </c>
      <c r="AC2720">
        <f t="shared" si="339"/>
        <v>3</v>
      </c>
      <c r="AD2720" t="str">
        <f t="shared" si="340"/>
        <v>Q4</v>
      </c>
      <c r="AE2720" t="str">
        <f t="shared" si="341"/>
        <v>FY22/23</v>
      </c>
      <c r="AF2720" t="str">
        <f t="shared" si="342"/>
        <v>EAST</v>
      </c>
    </row>
    <row r="2721" spans="1:32">
      <c r="A2721" t="s">
        <v>3594</v>
      </c>
      <c r="B2721" t="s">
        <v>3646</v>
      </c>
      <c r="C2721" t="str">
        <f t="shared" si="336"/>
        <v>SPARES/OTHER</v>
      </c>
      <c r="D2721" s="4">
        <v>45006</v>
      </c>
      <c r="E2721" t="str">
        <f t="shared" si="337"/>
        <v>YAMAHA</v>
      </c>
      <c r="F2721">
        <v>14104404</v>
      </c>
      <c r="G2721" s="19">
        <v>45006</v>
      </c>
      <c r="H2721" t="s">
        <v>2271</v>
      </c>
      <c r="I2721" t="s">
        <v>2272</v>
      </c>
      <c r="J2721">
        <v>1</v>
      </c>
      <c r="K2721">
        <v>1</v>
      </c>
      <c r="L2721">
        <v>0</v>
      </c>
      <c r="M2721" t="s">
        <v>36</v>
      </c>
      <c r="N2721">
        <v>1.1299999999999999</v>
      </c>
      <c r="O2721">
        <v>0</v>
      </c>
      <c r="P2721">
        <f t="shared" si="343"/>
        <v>0</v>
      </c>
      <c r="Q2721" t="s">
        <v>4058</v>
      </c>
      <c r="R2721" t="s">
        <v>4384</v>
      </c>
      <c r="S2721" t="s">
        <v>25</v>
      </c>
      <c r="T2721">
        <v>906229</v>
      </c>
      <c r="U2721">
        <v>26.25</v>
      </c>
      <c r="V2721" t="s">
        <v>3041</v>
      </c>
      <c r="X2721" t="s">
        <v>4857</v>
      </c>
      <c r="Y2721">
        <v>1147208</v>
      </c>
      <c r="Z2721" t="s">
        <v>4385</v>
      </c>
      <c r="AB2721">
        <f t="shared" si="338"/>
        <v>2023</v>
      </c>
      <c r="AC2721">
        <f t="shared" si="339"/>
        <v>3</v>
      </c>
      <c r="AD2721" t="str">
        <f t="shared" si="340"/>
        <v>Q4</v>
      </c>
      <c r="AE2721" t="str">
        <f t="shared" si="341"/>
        <v>FY22/23</v>
      </c>
      <c r="AF2721" t="str">
        <f t="shared" si="342"/>
        <v>EAST</v>
      </c>
    </row>
    <row r="2722" spans="1:32">
      <c r="A2722" t="s">
        <v>3594</v>
      </c>
      <c r="B2722" t="s">
        <v>3646</v>
      </c>
      <c r="C2722" t="str">
        <f t="shared" si="336"/>
        <v>SPARES/OTHER</v>
      </c>
      <c r="D2722" s="4">
        <v>45006</v>
      </c>
      <c r="E2722" t="str">
        <f t="shared" si="337"/>
        <v>YAMAHA</v>
      </c>
      <c r="F2722">
        <v>14104404</v>
      </c>
      <c r="G2722" s="19">
        <v>45006</v>
      </c>
      <c r="H2722" t="s">
        <v>550</v>
      </c>
      <c r="I2722" t="s">
        <v>551</v>
      </c>
      <c r="J2722">
        <v>1</v>
      </c>
      <c r="K2722">
        <v>1</v>
      </c>
      <c r="L2722">
        <v>0</v>
      </c>
      <c r="M2722" t="s">
        <v>36</v>
      </c>
      <c r="N2722">
        <v>1.1299999999999999</v>
      </c>
      <c r="O2722">
        <v>0</v>
      </c>
      <c r="P2722">
        <f t="shared" si="343"/>
        <v>0</v>
      </c>
      <c r="Q2722" t="s">
        <v>4058</v>
      </c>
      <c r="R2722" t="s">
        <v>4384</v>
      </c>
      <c r="S2722" t="s">
        <v>25</v>
      </c>
      <c r="T2722">
        <v>906229</v>
      </c>
      <c r="U2722">
        <v>18.8</v>
      </c>
      <c r="V2722" t="s">
        <v>3041</v>
      </c>
      <c r="X2722" t="s">
        <v>4857</v>
      </c>
      <c r="Y2722">
        <v>1147208</v>
      </c>
      <c r="Z2722" t="s">
        <v>4385</v>
      </c>
      <c r="AB2722">
        <f t="shared" si="338"/>
        <v>2023</v>
      </c>
      <c r="AC2722">
        <f t="shared" si="339"/>
        <v>3</v>
      </c>
      <c r="AD2722" t="str">
        <f t="shared" si="340"/>
        <v>Q4</v>
      </c>
      <c r="AE2722" t="str">
        <f t="shared" si="341"/>
        <v>FY22/23</v>
      </c>
      <c r="AF2722" t="str">
        <f t="shared" si="342"/>
        <v>EAST</v>
      </c>
    </row>
    <row r="2723" spans="1:32">
      <c r="A2723" t="s">
        <v>3594</v>
      </c>
      <c r="B2723" t="s">
        <v>3646</v>
      </c>
      <c r="C2723" t="str">
        <f t="shared" si="336"/>
        <v>SPARES/OTHER</v>
      </c>
      <c r="D2723" s="4">
        <v>45006</v>
      </c>
      <c r="E2723" t="str">
        <f t="shared" si="337"/>
        <v>YAMAHA</v>
      </c>
      <c r="F2723">
        <v>14104404</v>
      </c>
      <c r="G2723" s="19">
        <v>45006</v>
      </c>
      <c r="H2723" t="s">
        <v>2273</v>
      </c>
      <c r="I2723" t="s">
        <v>2274</v>
      </c>
      <c r="J2723">
        <v>1</v>
      </c>
      <c r="K2723">
        <v>1</v>
      </c>
      <c r="L2723">
        <v>0</v>
      </c>
      <c r="M2723" t="s">
        <v>36</v>
      </c>
      <c r="N2723">
        <v>1.1299999999999999</v>
      </c>
      <c r="O2723">
        <v>0</v>
      </c>
      <c r="P2723">
        <f t="shared" si="343"/>
        <v>0</v>
      </c>
      <c r="Q2723" t="s">
        <v>4058</v>
      </c>
      <c r="R2723" t="s">
        <v>4384</v>
      </c>
      <c r="S2723" t="s">
        <v>25</v>
      </c>
      <c r="T2723">
        <v>906229</v>
      </c>
      <c r="U2723">
        <v>124</v>
      </c>
      <c r="V2723" t="s">
        <v>3041</v>
      </c>
      <c r="X2723" t="s">
        <v>4857</v>
      </c>
      <c r="Y2723">
        <v>1147208</v>
      </c>
      <c r="Z2723" t="s">
        <v>4385</v>
      </c>
      <c r="AB2723">
        <f t="shared" si="338"/>
        <v>2023</v>
      </c>
      <c r="AC2723">
        <f t="shared" si="339"/>
        <v>3</v>
      </c>
      <c r="AD2723" t="str">
        <f t="shared" si="340"/>
        <v>Q4</v>
      </c>
      <c r="AE2723" t="str">
        <f t="shared" si="341"/>
        <v>FY22/23</v>
      </c>
      <c r="AF2723" t="str">
        <f t="shared" si="342"/>
        <v>EAST</v>
      </c>
    </row>
    <row r="2724" spans="1:32">
      <c r="A2724" t="s">
        <v>3594</v>
      </c>
      <c r="B2724" t="s">
        <v>3646</v>
      </c>
      <c r="C2724" t="str">
        <f t="shared" si="336"/>
        <v>SPARES/OTHER</v>
      </c>
      <c r="D2724" s="4">
        <v>45006</v>
      </c>
      <c r="E2724" t="str">
        <f t="shared" si="337"/>
        <v>YAMAHA</v>
      </c>
      <c r="F2724">
        <v>14104404</v>
      </c>
      <c r="G2724" s="19">
        <v>45006</v>
      </c>
      <c r="H2724" t="s">
        <v>3901</v>
      </c>
      <c r="I2724" t="s">
        <v>3902</v>
      </c>
      <c r="J2724">
        <v>1</v>
      </c>
      <c r="K2724">
        <v>1</v>
      </c>
      <c r="L2724">
        <v>0</v>
      </c>
      <c r="M2724" t="s">
        <v>36</v>
      </c>
      <c r="N2724">
        <v>1.1299999999999999</v>
      </c>
      <c r="O2724">
        <v>0</v>
      </c>
      <c r="P2724">
        <f t="shared" si="343"/>
        <v>0</v>
      </c>
      <c r="Q2724" t="s">
        <v>4058</v>
      </c>
      <c r="R2724" t="s">
        <v>4384</v>
      </c>
      <c r="S2724" t="s">
        <v>25</v>
      </c>
      <c r="T2724">
        <v>906229</v>
      </c>
      <c r="U2724">
        <v>13.67</v>
      </c>
      <c r="V2724" t="s">
        <v>3041</v>
      </c>
      <c r="X2724" t="s">
        <v>4857</v>
      </c>
      <c r="Y2724">
        <v>1147208</v>
      </c>
      <c r="Z2724" t="s">
        <v>4385</v>
      </c>
      <c r="AB2724">
        <f t="shared" si="338"/>
        <v>2023</v>
      </c>
      <c r="AC2724">
        <f t="shared" si="339"/>
        <v>3</v>
      </c>
      <c r="AD2724" t="str">
        <f t="shared" si="340"/>
        <v>Q4</v>
      </c>
      <c r="AE2724" t="str">
        <f t="shared" si="341"/>
        <v>FY22/23</v>
      </c>
      <c r="AF2724" t="str">
        <f t="shared" si="342"/>
        <v>EAST</v>
      </c>
    </row>
    <row r="2725" spans="1:32">
      <c r="A2725" t="s">
        <v>3594</v>
      </c>
      <c r="B2725" t="s">
        <v>3646</v>
      </c>
      <c r="C2725" t="str">
        <f t="shared" si="336"/>
        <v>SPARES/OTHER</v>
      </c>
      <c r="D2725" s="4">
        <v>45006</v>
      </c>
      <c r="E2725" t="str">
        <f t="shared" si="337"/>
        <v>YAMAHA</v>
      </c>
      <c r="F2725">
        <v>14104404</v>
      </c>
      <c r="G2725" s="19">
        <v>45006</v>
      </c>
      <c r="H2725" t="s">
        <v>550</v>
      </c>
      <c r="I2725" t="s">
        <v>551</v>
      </c>
      <c r="J2725">
        <v>1</v>
      </c>
      <c r="K2725">
        <v>1</v>
      </c>
      <c r="L2725">
        <v>0</v>
      </c>
      <c r="M2725" t="s">
        <v>36</v>
      </c>
      <c r="N2725">
        <v>1.1299999999999999</v>
      </c>
      <c r="O2725">
        <v>0</v>
      </c>
      <c r="P2725">
        <f t="shared" si="343"/>
        <v>0</v>
      </c>
      <c r="Q2725" t="s">
        <v>4058</v>
      </c>
      <c r="R2725" t="s">
        <v>4384</v>
      </c>
      <c r="S2725" t="s">
        <v>25</v>
      </c>
      <c r="T2725">
        <v>906229</v>
      </c>
      <c r="U2725">
        <v>18.8</v>
      </c>
      <c r="V2725" t="s">
        <v>3041</v>
      </c>
      <c r="X2725" t="s">
        <v>4857</v>
      </c>
      <c r="Y2725">
        <v>1147208</v>
      </c>
      <c r="Z2725" t="s">
        <v>4385</v>
      </c>
      <c r="AB2725">
        <f t="shared" si="338"/>
        <v>2023</v>
      </c>
      <c r="AC2725">
        <f t="shared" si="339"/>
        <v>3</v>
      </c>
      <c r="AD2725" t="str">
        <f t="shared" si="340"/>
        <v>Q4</v>
      </c>
      <c r="AE2725" t="str">
        <f t="shared" si="341"/>
        <v>FY22/23</v>
      </c>
      <c r="AF2725" t="str">
        <f t="shared" si="342"/>
        <v>EAST</v>
      </c>
    </row>
    <row r="2726" spans="1:32">
      <c r="A2726" t="s">
        <v>3594</v>
      </c>
      <c r="B2726" t="s">
        <v>3646</v>
      </c>
      <c r="C2726" t="str">
        <f t="shared" si="336"/>
        <v>SPARES/OTHER</v>
      </c>
      <c r="D2726" s="4">
        <v>45006</v>
      </c>
      <c r="E2726" t="str">
        <f t="shared" si="337"/>
        <v>YAMAHA</v>
      </c>
      <c r="F2726">
        <v>14104404</v>
      </c>
      <c r="G2726" s="19">
        <v>45006</v>
      </c>
      <c r="H2726" t="s">
        <v>99</v>
      </c>
      <c r="I2726" t="s">
        <v>100</v>
      </c>
      <c r="J2726">
        <v>1</v>
      </c>
      <c r="K2726">
        <v>1</v>
      </c>
      <c r="L2726">
        <v>0</v>
      </c>
      <c r="M2726" t="s">
        <v>36</v>
      </c>
      <c r="N2726">
        <v>1.1299999999999999</v>
      </c>
      <c r="O2726">
        <v>0</v>
      </c>
      <c r="P2726">
        <f t="shared" si="343"/>
        <v>0</v>
      </c>
      <c r="Q2726" t="s">
        <v>4058</v>
      </c>
      <c r="R2726" t="s">
        <v>4384</v>
      </c>
      <c r="S2726" t="s">
        <v>25</v>
      </c>
      <c r="T2726">
        <v>906229</v>
      </c>
      <c r="U2726">
        <v>17</v>
      </c>
      <c r="V2726" t="s">
        <v>3041</v>
      </c>
      <c r="X2726" t="s">
        <v>4857</v>
      </c>
      <c r="Y2726">
        <v>1147208</v>
      </c>
      <c r="Z2726" t="s">
        <v>4385</v>
      </c>
      <c r="AB2726">
        <f t="shared" si="338"/>
        <v>2023</v>
      </c>
      <c r="AC2726">
        <f t="shared" si="339"/>
        <v>3</v>
      </c>
      <c r="AD2726" t="str">
        <f t="shared" si="340"/>
        <v>Q4</v>
      </c>
      <c r="AE2726" t="str">
        <f t="shared" si="341"/>
        <v>FY22/23</v>
      </c>
      <c r="AF2726" t="str">
        <f t="shared" si="342"/>
        <v>EAST</v>
      </c>
    </row>
    <row r="2727" spans="1:32">
      <c r="A2727" t="s">
        <v>3594</v>
      </c>
      <c r="B2727" t="s">
        <v>3646</v>
      </c>
      <c r="C2727" t="str">
        <f t="shared" si="336"/>
        <v>SPARES/OTHER</v>
      </c>
      <c r="D2727" s="4">
        <v>45006</v>
      </c>
      <c r="E2727" t="str">
        <f t="shared" si="337"/>
        <v>YAMAHA</v>
      </c>
      <c r="F2727">
        <v>14104404</v>
      </c>
      <c r="G2727" s="19">
        <v>45006</v>
      </c>
      <c r="H2727" t="s">
        <v>3931</v>
      </c>
      <c r="I2727" t="s">
        <v>1360</v>
      </c>
      <c r="J2727">
        <v>2</v>
      </c>
      <c r="K2727">
        <v>2</v>
      </c>
      <c r="L2727">
        <v>0</v>
      </c>
      <c r="M2727" t="s">
        <v>36</v>
      </c>
      <c r="N2727">
        <v>1.1299999999999999</v>
      </c>
      <c r="O2727">
        <v>0</v>
      </c>
      <c r="P2727">
        <f t="shared" si="343"/>
        <v>0</v>
      </c>
      <c r="Q2727" t="s">
        <v>4058</v>
      </c>
      <c r="R2727" t="s">
        <v>4384</v>
      </c>
      <c r="S2727" t="s">
        <v>25</v>
      </c>
      <c r="T2727">
        <v>906229</v>
      </c>
      <c r="U2727">
        <v>2</v>
      </c>
      <c r="V2727" t="s">
        <v>3041</v>
      </c>
      <c r="X2727" t="s">
        <v>4857</v>
      </c>
      <c r="Y2727">
        <v>1147208</v>
      </c>
      <c r="Z2727" t="s">
        <v>4385</v>
      </c>
      <c r="AB2727">
        <f t="shared" si="338"/>
        <v>2023</v>
      </c>
      <c r="AC2727">
        <f t="shared" si="339"/>
        <v>3</v>
      </c>
      <c r="AD2727" t="str">
        <f t="shared" si="340"/>
        <v>Q4</v>
      </c>
      <c r="AE2727" t="str">
        <f t="shared" si="341"/>
        <v>FY22/23</v>
      </c>
      <c r="AF2727" t="str">
        <f t="shared" si="342"/>
        <v>EAST</v>
      </c>
    </row>
    <row r="2728" spans="1:32">
      <c r="A2728" t="s">
        <v>3594</v>
      </c>
      <c r="B2728" t="s">
        <v>3646</v>
      </c>
      <c r="C2728" t="str">
        <f t="shared" si="336"/>
        <v>SPARES/OTHER</v>
      </c>
      <c r="D2728" s="4">
        <v>45006</v>
      </c>
      <c r="E2728" t="str">
        <f t="shared" si="337"/>
        <v>YAMAHA</v>
      </c>
      <c r="F2728">
        <v>14104404</v>
      </c>
      <c r="G2728" s="19">
        <v>45006</v>
      </c>
      <c r="H2728" t="s">
        <v>3935</v>
      </c>
      <c r="I2728" t="s">
        <v>3902</v>
      </c>
      <c r="J2728">
        <v>1</v>
      </c>
      <c r="K2728">
        <v>1</v>
      </c>
      <c r="L2728">
        <v>0</v>
      </c>
      <c r="M2728" t="s">
        <v>36</v>
      </c>
      <c r="N2728">
        <v>1.1299999999999999</v>
      </c>
      <c r="O2728">
        <v>0</v>
      </c>
      <c r="P2728">
        <f t="shared" si="343"/>
        <v>0</v>
      </c>
      <c r="Q2728" t="s">
        <v>4058</v>
      </c>
      <c r="R2728" t="s">
        <v>4384</v>
      </c>
      <c r="S2728" t="s">
        <v>25</v>
      </c>
      <c r="T2728">
        <v>906229</v>
      </c>
      <c r="U2728">
        <v>3</v>
      </c>
      <c r="V2728" t="s">
        <v>3041</v>
      </c>
      <c r="X2728" t="s">
        <v>4857</v>
      </c>
      <c r="Y2728">
        <v>1147208</v>
      </c>
      <c r="Z2728" t="s">
        <v>4385</v>
      </c>
      <c r="AB2728">
        <f t="shared" si="338"/>
        <v>2023</v>
      </c>
      <c r="AC2728">
        <f t="shared" si="339"/>
        <v>3</v>
      </c>
      <c r="AD2728" t="str">
        <f t="shared" si="340"/>
        <v>Q4</v>
      </c>
      <c r="AE2728" t="str">
        <f t="shared" si="341"/>
        <v>FY22/23</v>
      </c>
      <c r="AF2728" t="str">
        <f t="shared" si="342"/>
        <v>EAST</v>
      </c>
    </row>
    <row r="2729" spans="1:32">
      <c r="A2729" t="s">
        <v>3594</v>
      </c>
      <c r="B2729" t="s">
        <v>3646</v>
      </c>
      <c r="C2729" t="str">
        <f t="shared" si="336"/>
        <v>SPARES/OTHER</v>
      </c>
      <c r="D2729" s="4">
        <v>45006</v>
      </c>
      <c r="E2729" t="str">
        <f t="shared" si="337"/>
        <v>YAMAHA</v>
      </c>
      <c r="F2729">
        <v>14104404</v>
      </c>
      <c r="G2729" s="19">
        <v>45006</v>
      </c>
      <c r="H2729" t="s">
        <v>550</v>
      </c>
      <c r="I2729" t="s">
        <v>551</v>
      </c>
      <c r="J2729">
        <v>1</v>
      </c>
      <c r="K2729">
        <v>1</v>
      </c>
      <c r="L2729">
        <v>0</v>
      </c>
      <c r="M2729" t="s">
        <v>36</v>
      </c>
      <c r="N2729">
        <v>1.1299999999999999</v>
      </c>
      <c r="O2729">
        <v>0</v>
      </c>
      <c r="P2729">
        <f t="shared" si="343"/>
        <v>0</v>
      </c>
      <c r="Q2729" t="s">
        <v>4058</v>
      </c>
      <c r="R2729" t="s">
        <v>4384</v>
      </c>
      <c r="S2729" t="s">
        <v>25</v>
      </c>
      <c r="T2729">
        <v>906229</v>
      </c>
      <c r="U2729">
        <v>18.8</v>
      </c>
      <c r="V2729" t="s">
        <v>3041</v>
      </c>
      <c r="X2729" t="s">
        <v>4857</v>
      </c>
      <c r="Y2729">
        <v>1147208</v>
      </c>
      <c r="Z2729" t="s">
        <v>4385</v>
      </c>
      <c r="AB2729">
        <f t="shared" si="338"/>
        <v>2023</v>
      </c>
      <c r="AC2729">
        <f t="shared" si="339"/>
        <v>3</v>
      </c>
      <c r="AD2729" t="str">
        <f t="shared" si="340"/>
        <v>Q4</v>
      </c>
      <c r="AE2729" t="str">
        <f t="shared" si="341"/>
        <v>FY22/23</v>
      </c>
      <c r="AF2729" t="str">
        <f t="shared" si="342"/>
        <v>EAST</v>
      </c>
    </row>
    <row r="2730" spans="1:32">
      <c r="A2730" t="s">
        <v>3594</v>
      </c>
      <c r="B2730" t="s">
        <v>3646</v>
      </c>
      <c r="C2730" t="str">
        <f t="shared" si="336"/>
        <v>SPARES/OTHER</v>
      </c>
      <c r="D2730" s="4">
        <v>45006</v>
      </c>
      <c r="E2730" t="str">
        <f t="shared" si="337"/>
        <v>YAMAHA</v>
      </c>
      <c r="F2730">
        <v>14104404</v>
      </c>
      <c r="G2730" s="19">
        <v>45006</v>
      </c>
      <c r="H2730" t="s">
        <v>3935</v>
      </c>
      <c r="I2730" t="s">
        <v>3902</v>
      </c>
      <c r="J2730">
        <v>1</v>
      </c>
      <c r="K2730">
        <v>1</v>
      </c>
      <c r="L2730">
        <v>0</v>
      </c>
      <c r="M2730" t="s">
        <v>36</v>
      </c>
      <c r="N2730">
        <v>1.1299999999999999</v>
      </c>
      <c r="O2730">
        <v>0</v>
      </c>
      <c r="P2730">
        <f t="shared" si="343"/>
        <v>0</v>
      </c>
      <c r="Q2730" t="s">
        <v>4058</v>
      </c>
      <c r="R2730" t="s">
        <v>4384</v>
      </c>
      <c r="S2730" t="s">
        <v>25</v>
      </c>
      <c r="T2730">
        <v>906229</v>
      </c>
      <c r="U2730">
        <v>3</v>
      </c>
      <c r="V2730" t="s">
        <v>3041</v>
      </c>
      <c r="X2730" t="s">
        <v>4857</v>
      </c>
      <c r="Y2730">
        <v>1147208</v>
      </c>
      <c r="Z2730" t="s">
        <v>4385</v>
      </c>
      <c r="AB2730">
        <f t="shared" si="338"/>
        <v>2023</v>
      </c>
      <c r="AC2730">
        <f t="shared" si="339"/>
        <v>3</v>
      </c>
      <c r="AD2730" t="str">
        <f t="shared" si="340"/>
        <v>Q4</v>
      </c>
      <c r="AE2730" t="str">
        <f t="shared" si="341"/>
        <v>FY22/23</v>
      </c>
      <c r="AF2730" t="str">
        <f t="shared" si="342"/>
        <v>EAST</v>
      </c>
    </row>
    <row r="2731" spans="1:32">
      <c r="A2731" t="s">
        <v>3594</v>
      </c>
      <c r="B2731" t="s">
        <v>3646</v>
      </c>
      <c r="C2731" t="str">
        <f t="shared" si="336"/>
        <v>SPARES/OTHER</v>
      </c>
      <c r="D2731" s="4">
        <v>45006</v>
      </c>
      <c r="E2731" t="str">
        <f t="shared" si="337"/>
        <v>YAMAHA</v>
      </c>
      <c r="F2731">
        <v>14104404</v>
      </c>
      <c r="G2731" s="19">
        <v>45006</v>
      </c>
      <c r="H2731" t="s">
        <v>3917</v>
      </c>
      <c r="I2731" t="s">
        <v>3918</v>
      </c>
      <c r="J2731">
        <v>2</v>
      </c>
      <c r="K2731">
        <v>2</v>
      </c>
      <c r="L2731">
        <v>0</v>
      </c>
      <c r="M2731" t="s">
        <v>36</v>
      </c>
      <c r="N2731">
        <v>1.1299999999999999</v>
      </c>
      <c r="O2731">
        <v>0</v>
      </c>
      <c r="P2731">
        <f t="shared" si="343"/>
        <v>0</v>
      </c>
      <c r="Q2731" t="s">
        <v>4058</v>
      </c>
      <c r="R2731" t="s">
        <v>4384</v>
      </c>
      <c r="S2731" t="s">
        <v>25</v>
      </c>
      <c r="T2731">
        <v>906229</v>
      </c>
      <c r="U2731">
        <v>2</v>
      </c>
      <c r="V2731" t="s">
        <v>3041</v>
      </c>
      <c r="X2731" t="s">
        <v>4857</v>
      </c>
      <c r="Y2731">
        <v>1147208</v>
      </c>
      <c r="Z2731" t="s">
        <v>4385</v>
      </c>
      <c r="AB2731">
        <f t="shared" si="338"/>
        <v>2023</v>
      </c>
      <c r="AC2731">
        <f t="shared" si="339"/>
        <v>3</v>
      </c>
      <c r="AD2731" t="str">
        <f t="shared" si="340"/>
        <v>Q4</v>
      </c>
      <c r="AE2731" t="str">
        <f t="shared" si="341"/>
        <v>FY22/23</v>
      </c>
      <c r="AF2731" t="str">
        <f t="shared" si="342"/>
        <v>EAST</v>
      </c>
    </row>
    <row r="2732" spans="1:32">
      <c r="A2732" t="s">
        <v>3594</v>
      </c>
      <c r="B2732" t="s">
        <v>3646</v>
      </c>
      <c r="C2732" t="str">
        <f t="shared" si="336"/>
        <v>SPARES/OTHER</v>
      </c>
      <c r="D2732" s="4">
        <v>45006</v>
      </c>
      <c r="E2732" t="str">
        <f t="shared" si="337"/>
        <v>YAMAHA</v>
      </c>
      <c r="F2732">
        <v>14104404</v>
      </c>
      <c r="G2732" s="19">
        <v>45006</v>
      </c>
      <c r="H2732" t="s">
        <v>99</v>
      </c>
      <c r="I2732" t="s">
        <v>100</v>
      </c>
      <c r="J2732">
        <v>1</v>
      </c>
      <c r="K2732">
        <v>1</v>
      </c>
      <c r="L2732">
        <v>0</v>
      </c>
      <c r="M2732" t="s">
        <v>36</v>
      </c>
      <c r="N2732">
        <v>1.1299999999999999</v>
      </c>
      <c r="O2732">
        <v>0</v>
      </c>
      <c r="P2732">
        <f t="shared" si="343"/>
        <v>0</v>
      </c>
      <c r="Q2732" t="s">
        <v>4058</v>
      </c>
      <c r="R2732" t="s">
        <v>4384</v>
      </c>
      <c r="S2732" t="s">
        <v>25</v>
      </c>
      <c r="T2732">
        <v>906229</v>
      </c>
      <c r="U2732">
        <v>17</v>
      </c>
      <c r="V2732" t="s">
        <v>3041</v>
      </c>
      <c r="X2732" t="s">
        <v>4857</v>
      </c>
      <c r="Y2732">
        <v>1147208</v>
      </c>
      <c r="Z2732" t="s">
        <v>4385</v>
      </c>
      <c r="AB2732">
        <f t="shared" si="338"/>
        <v>2023</v>
      </c>
      <c r="AC2732">
        <f t="shared" si="339"/>
        <v>3</v>
      </c>
      <c r="AD2732" t="str">
        <f t="shared" si="340"/>
        <v>Q4</v>
      </c>
      <c r="AE2732" t="str">
        <f t="shared" si="341"/>
        <v>FY22/23</v>
      </c>
      <c r="AF2732" t="str">
        <f t="shared" si="342"/>
        <v>EAST</v>
      </c>
    </row>
    <row r="2733" spans="1:32">
      <c r="A2733" t="s">
        <v>3594</v>
      </c>
      <c r="B2733" t="s">
        <v>3646</v>
      </c>
      <c r="C2733" t="str">
        <f t="shared" si="336"/>
        <v>SPARES/OTHER</v>
      </c>
      <c r="D2733" s="4">
        <v>45006</v>
      </c>
      <c r="E2733" t="str">
        <f t="shared" si="337"/>
        <v>YAMAHA</v>
      </c>
      <c r="F2733">
        <v>14104404</v>
      </c>
      <c r="G2733" s="19">
        <v>45006</v>
      </c>
      <c r="H2733" t="s">
        <v>290</v>
      </c>
      <c r="I2733" t="s">
        <v>158</v>
      </c>
      <c r="J2733">
        <v>1</v>
      </c>
      <c r="K2733">
        <v>1</v>
      </c>
      <c r="L2733">
        <v>0</v>
      </c>
      <c r="M2733" t="s">
        <v>36</v>
      </c>
      <c r="N2733">
        <v>1.1299999999999999</v>
      </c>
      <c r="O2733">
        <v>0</v>
      </c>
      <c r="P2733">
        <f t="shared" si="343"/>
        <v>0</v>
      </c>
      <c r="Q2733" t="s">
        <v>4058</v>
      </c>
      <c r="R2733" t="s">
        <v>4384</v>
      </c>
      <c r="S2733" t="s">
        <v>25</v>
      </c>
      <c r="T2733">
        <v>906229</v>
      </c>
      <c r="U2733">
        <v>106</v>
      </c>
      <c r="V2733" t="s">
        <v>3041</v>
      </c>
      <c r="X2733" t="s">
        <v>4857</v>
      </c>
      <c r="Y2733">
        <v>1147208</v>
      </c>
      <c r="Z2733" t="s">
        <v>4385</v>
      </c>
      <c r="AB2733">
        <f t="shared" si="338"/>
        <v>2023</v>
      </c>
      <c r="AC2733">
        <f t="shared" si="339"/>
        <v>3</v>
      </c>
      <c r="AD2733" t="str">
        <f t="shared" si="340"/>
        <v>Q4</v>
      </c>
      <c r="AE2733" t="str">
        <f t="shared" si="341"/>
        <v>FY22/23</v>
      </c>
      <c r="AF2733" t="str">
        <f t="shared" si="342"/>
        <v>EAST</v>
      </c>
    </row>
    <row r="2734" spans="1:32">
      <c r="A2734" t="s">
        <v>3594</v>
      </c>
      <c r="B2734" t="s">
        <v>3646</v>
      </c>
      <c r="C2734" t="str">
        <f t="shared" si="336"/>
        <v>SPARES/OTHER</v>
      </c>
      <c r="D2734" s="4">
        <v>45006</v>
      </c>
      <c r="E2734" t="str">
        <f t="shared" si="337"/>
        <v>YAMAHA</v>
      </c>
      <c r="F2734">
        <v>14104404</v>
      </c>
      <c r="G2734" s="19">
        <v>45006</v>
      </c>
      <c r="H2734" t="s">
        <v>118</v>
      </c>
      <c r="I2734" t="s">
        <v>119</v>
      </c>
      <c r="J2734">
        <v>1</v>
      </c>
      <c r="K2734">
        <v>1</v>
      </c>
      <c r="L2734">
        <v>0</v>
      </c>
      <c r="M2734" t="s">
        <v>36</v>
      </c>
      <c r="N2734">
        <v>1.1299999999999999</v>
      </c>
      <c r="O2734">
        <v>0</v>
      </c>
      <c r="P2734">
        <f t="shared" si="343"/>
        <v>0</v>
      </c>
      <c r="Q2734" t="s">
        <v>4058</v>
      </c>
      <c r="R2734" t="s">
        <v>4384</v>
      </c>
      <c r="S2734" t="s">
        <v>25</v>
      </c>
      <c r="T2734">
        <v>906229</v>
      </c>
      <c r="U2734">
        <v>75.17</v>
      </c>
      <c r="V2734" t="s">
        <v>3041</v>
      </c>
      <c r="X2734" t="s">
        <v>4857</v>
      </c>
      <c r="Y2734">
        <v>1147208</v>
      </c>
      <c r="Z2734" t="s">
        <v>4385</v>
      </c>
      <c r="AB2734">
        <f t="shared" si="338"/>
        <v>2023</v>
      </c>
      <c r="AC2734">
        <f t="shared" si="339"/>
        <v>3</v>
      </c>
      <c r="AD2734" t="str">
        <f t="shared" si="340"/>
        <v>Q4</v>
      </c>
      <c r="AE2734" t="str">
        <f t="shared" si="341"/>
        <v>FY22/23</v>
      </c>
      <c r="AF2734" t="str">
        <f t="shared" si="342"/>
        <v>EAST</v>
      </c>
    </row>
    <row r="2735" spans="1:32">
      <c r="A2735" t="s">
        <v>3594</v>
      </c>
      <c r="B2735" t="s">
        <v>3646</v>
      </c>
      <c r="C2735" t="str">
        <f t="shared" si="336"/>
        <v>SPARES/OTHER</v>
      </c>
      <c r="D2735" s="4">
        <v>45006</v>
      </c>
      <c r="E2735" t="str">
        <f t="shared" si="337"/>
        <v>YAMAHA</v>
      </c>
      <c r="F2735">
        <v>14104404</v>
      </c>
      <c r="G2735" s="19">
        <v>45006</v>
      </c>
      <c r="H2735" t="s">
        <v>116</v>
      </c>
      <c r="I2735" t="s">
        <v>117</v>
      </c>
      <c r="J2735">
        <v>1</v>
      </c>
      <c r="K2735">
        <v>1</v>
      </c>
      <c r="L2735">
        <v>0</v>
      </c>
      <c r="M2735" t="s">
        <v>36</v>
      </c>
      <c r="N2735">
        <v>1.1299999999999999</v>
      </c>
      <c r="O2735">
        <v>0</v>
      </c>
      <c r="P2735">
        <f t="shared" si="343"/>
        <v>0</v>
      </c>
      <c r="Q2735" t="s">
        <v>4058</v>
      </c>
      <c r="R2735" t="s">
        <v>4384</v>
      </c>
      <c r="S2735" t="s">
        <v>25</v>
      </c>
      <c r="T2735">
        <v>906229</v>
      </c>
      <c r="U2735">
        <v>22</v>
      </c>
      <c r="V2735" t="s">
        <v>3041</v>
      </c>
      <c r="X2735" t="s">
        <v>4857</v>
      </c>
      <c r="Y2735">
        <v>1147208</v>
      </c>
      <c r="Z2735" t="s">
        <v>4385</v>
      </c>
      <c r="AB2735">
        <f t="shared" si="338"/>
        <v>2023</v>
      </c>
      <c r="AC2735">
        <f t="shared" si="339"/>
        <v>3</v>
      </c>
      <c r="AD2735" t="str">
        <f t="shared" si="340"/>
        <v>Q4</v>
      </c>
      <c r="AE2735" t="str">
        <f t="shared" si="341"/>
        <v>FY22/23</v>
      </c>
      <c r="AF2735" t="str">
        <f t="shared" si="342"/>
        <v>EAST</v>
      </c>
    </row>
    <row r="2736" spans="1:32">
      <c r="A2736" t="s">
        <v>3594</v>
      </c>
      <c r="B2736" t="s">
        <v>3646</v>
      </c>
      <c r="C2736" t="str">
        <f t="shared" si="336"/>
        <v>SPARES/OTHER</v>
      </c>
      <c r="D2736" s="4">
        <v>45006</v>
      </c>
      <c r="E2736" t="str">
        <f t="shared" si="337"/>
        <v>YAMAHA</v>
      </c>
      <c r="F2736">
        <v>14104404</v>
      </c>
      <c r="G2736" s="19">
        <v>45006</v>
      </c>
      <c r="H2736" t="s">
        <v>99</v>
      </c>
      <c r="I2736" t="s">
        <v>100</v>
      </c>
      <c r="J2736">
        <v>1</v>
      </c>
      <c r="K2736">
        <v>1</v>
      </c>
      <c r="L2736">
        <v>0</v>
      </c>
      <c r="M2736" t="s">
        <v>36</v>
      </c>
      <c r="N2736">
        <v>1.1299999999999999</v>
      </c>
      <c r="O2736">
        <v>0</v>
      </c>
      <c r="P2736">
        <f t="shared" si="343"/>
        <v>0</v>
      </c>
      <c r="Q2736" t="s">
        <v>4058</v>
      </c>
      <c r="R2736" t="s">
        <v>4384</v>
      </c>
      <c r="S2736" t="s">
        <v>25</v>
      </c>
      <c r="T2736">
        <v>906229</v>
      </c>
      <c r="U2736">
        <v>17</v>
      </c>
      <c r="V2736" t="s">
        <v>3041</v>
      </c>
      <c r="X2736" t="s">
        <v>4857</v>
      </c>
      <c r="Y2736">
        <v>1147208</v>
      </c>
      <c r="Z2736" t="s">
        <v>4385</v>
      </c>
      <c r="AB2736">
        <f t="shared" si="338"/>
        <v>2023</v>
      </c>
      <c r="AC2736">
        <f t="shared" si="339"/>
        <v>3</v>
      </c>
      <c r="AD2736" t="str">
        <f t="shared" si="340"/>
        <v>Q4</v>
      </c>
      <c r="AE2736" t="str">
        <f t="shared" si="341"/>
        <v>FY22/23</v>
      </c>
      <c r="AF2736" t="str">
        <f t="shared" si="342"/>
        <v>EAST</v>
      </c>
    </row>
    <row r="2737" spans="1:32">
      <c r="A2737" t="s">
        <v>3594</v>
      </c>
      <c r="B2737" t="s">
        <v>3646</v>
      </c>
      <c r="C2737" t="str">
        <f t="shared" si="336"/>
        <v>SPARES/OTHER</v>
      </c>
      <c r="D2737" s="4">
        <v>45008</v>
      </c>
      <c r="E2737" t="str">
        <f t="shared" si="337"/>
        <v>YAMAHA</v>
      </c>
      <c r="F2737">
        <v>14104405</v>
      </c>
      <c r="G2737" s="19">
        <v>45008</v>
      </c>
      <c r="H2737" t="s">
        <v>3941</v>
      </c>
      <c r="I2737" t="s">
        <v>3942</v>
      </c>
      <c r="J2737">
        <v>1</v>
      </c>
      <c r="K2737">
        <v>1</v>
      </c>
      <c r="L2737">
        <v>0</v>
      </c>
      <c r="M2737" t="s">
        <v>36</v>
      </c>
      <c r="N2737">
        <v>1.1299999999999999</v>
      </c>
      <c r="O2737">
        <v>0</v>
      </c>
      <c r="P2737">
        <f t="shared" si="343"/>
        <v>0</v>
      </c>
      <c r="Q2737" t="s">
        <v>4058</v>
      </c>
      <c r="R2737" t="s">
        <v>4149</v>
      </c>
      <c r="S2737" t="s">
        <v>25</v>
      </c>
      <c r="T2737">
        <v>906231</v>
      </c>
      <c r="U2737">
        <v>1433.16</v>
      </c>
      <c r="V2737" t="s">
        <v>3041</v>
      </c>
      <c r="Y2737">
        <v>1149107</v>
      </c>
      <c r="Z2737" t="s">
        <v>4150</v>
      </c>
      <c r="AB2737">
        <f t="shared" si="338"/>
        <v>2023</v>
      </c>
      <c r="AC2737">
        <f t="shared" si="339"/>
        <v>3</v>
      </c>
      <c r="AD2737" t="str">
        <f t="shared" si="340"/>
        <v>Q4</v>
      </c>
      <c r="AE2737" t="str">
        <f t="shared" si="341"/>
        <v>FY22/23</v>
      </c>
      <c r="AF2737" t="str">
        <f t="shared" si="342"/>
        <v>EAST</v>
      </c>
    </row>
    <row r="2738" spans="1:32">
      <c r="A2738" t="s">
        <v>3594</v>
      </c>
      <c r="B2738" t="s">
        <v>3646</v>
      </c>
      <c r="C2738" t="str">
        <f t="shared" si="336"/>
        <v>SPARES/OTHER</v>
      </c>
      <c r="D2738" s="4">
        <v>45008</v>
      </c>
      <c r="E2738" t="str">
        <f t="shared" si="337"/>
        <v>YAMAHA</v>
      </c>
      <c r="F2738">
        <v>14104405</v>
      </c>
      <c r="G2738" s="19">
        <v>45008</v>
      </c>
      <c r="H2738" t="s">
        <v>3943</v>
      </c>
      <c r="I2738" t="s">
        <v>3944</v>
      </c>
      <c r="J2738">
        <v>1</v>
      </c>
      <c r="K2738">
        <v>1</v>
      </c>
      <c r="L2738">
        <v>0</v>
      </c>
      <c r="M2738" t="s">
        <v>36</v>
      </c>
      <c r="N2738">
        <v>1.1299999999999999</v>
      </c>
      <c r="O2738">
        <v>0</v>
      </c>
      <c r="P2738">
        <f t="shared" si="343"/>
        <v>0</v>
      </c>
      <c r="Q2738" t="s">
        <v>4058</v>
      </c>
      <c r="R2738" t="s">
        <v>4149</v>
      </c>
      <c r="S2738" t="s">
        <v>25</v>
      </c>
      <c r="T2738">
        <v>906231</v>
      </c>
      <c r="U2738">
        <v>401.76</v>
      </c>
      <c r="V2738" t="s">
        <v>3041</v>
      </c>
      <c r="Y2738">
        <v>1149107</v>
      </c>
      <c r="Z2738" t="s">
        <v>4150</v>
      </c>
      <c r="AB2738">
        <f t="shared" si="338"/>
        <v>2023</v>
      </c>
      <c r="AC2738">
        <f t="shared" si="339"/>
        <v>3</v>
      </c>
      <c r="AD2738" t="str">
        <f t="shared" si="340"/>
        <v>Q4</v>
      </c>
      <c r="AE2738" t="str">
        <f t="shared" si="341"/>
        <v>FY22/23</v>
      </c>
      <c r="AF2738" t="str">
        <f t="shared" si="342"/>
        <v>EAST</v>
      </c>
    </row>
    <row r="2739" spans="1:32">
      <c r="A2739" t="s">
        <v>3594</v>
      </c>
      <c r="B2739" t="s">
        <v>3651</v>
      </c>
      <c r="C2739" t="str">
        <f t="shared" si="336"/>
        <v>FEEDER</v>
      </c>
      <c r="D2739" s="4">
        <v>45008</v>
      </c>
      <c r="E2739" t="str">
        <f t="shared" si="337"/>
        <v>YAMAHA</v>
      </c>
      <c r="F2739">
        <v>14104406</v>
      </c>
      <c r="G2739" s="19">
        <v>45008</v>
      </c>
      <c r="H2739" t="s">
        <v>37</v>
      </c>
      <c r="I2739" t="s">
        <v>38</v>
      </c>
      <c r="J2739">
        <v>50</v>
      </c>
      <c r="K2739">
        <v>50</v>
      </c>
      <c r="L2739">
        <v>108849.56</v>
      </c>
      <c r="M2739" t="s">
        <v>36</v>
      </c>
      <c r="N2739">
        <v>1.1299999999999999</v>
      </c>
      <c r="O2739">
        <v>108849.56</v>
      </c>
      <c r="P2739">
        <f t="shared" si="343"/>
        <v>123000.00279999999</v>
      </c>
      <c r="Q2739" t="s">
        <v>3652</v>
      </c>
      <c r="R2739" t="s">
        <v>4858</v>
      </c>
      <c r="S2739" t="s">
        <v>25</v>
      </c>
      <c r="T2739">
        <v>906225</v>
      </c>
      <c r="U2739">
        <v>100602.71</v>
      </c>
      <c r="V2739" t="s">
        <v>3041</v>
      </c>
      <c r="X2739" t="s">
        <v>4859</v>
      </c>
      <c r="Y2739">
        <v>1149155</v>
      </c>
      <c r="Z2739" t="s">
        <v>4860</v>
      </c>
      <c r="AB2739">
        <f t="shared" si="338"/>
        <v>2023</v>
      </c>
      <c r="AC2739">
        <f t="shared" si="339"/>
        <v>3</v>
      </c>
      <c r="AD2739" t="str">
        <f t="shared" si="340"/>
        <v>Q4</v>
      </c>
      <c r="AE2739" t="str">
        <f t="shared" si="341"/>
        <v>FY22/23</v>
      </c>
      <c r="AF2739" t="str">
        <f t="shared" si="342"/>
        <v>NORTH</v>
      </c>
    </row>
    <row r="2740" spans="1:32">
      <c r="A2740" t="s">
        <v>3594</v>
      </c>
      <c r="B2740" t="s">
        <v>3651</v>
      </c>
      <c r="C2740" t="str">
        <f t="shared" si="336"/>
        <v>SERVICE_CHARGE</v>
      </c>
      <c r="D2740" s="4">
        <v>45009</v>
      </c>
      <c r="E2740" t="str">
        <f t="shared" si="337"/>
        <v>YAMAHA</v>
      </c>
      <c r="F2740">
        <v>12101233</v>
      </c>
      <c r="G2740" s="19">
        <v>45009</v>
      </c>
      <c r="H2740" t="s">
        <v>76</v>
      </c>
      <c r="I2740" t="s">
        <v>77</v>
      </c>
      <c r="J2740">
        <v>1</v>
      </c>
      <c r="K2740">
        <v>1</v>
      </c>
      <c r="L2740">
        <v>24336.28</v>
      </c>
      <c r="M2740" t="s">
        <v>36</v>
      </c>
      <c r="N2740">
        <v>1.1299999999999999</v>
      </c>
      <c r="O2740">
        <v>24336.28</v>
      </c>
      <c r="P2740">
        <f t="shared" si="343"/>
        <v>27499.996399999996</v>
      </c>
      <c r="Q2740" t="s">
        <v>3652</v>
      </c>
      <c r="R2740" t="s">
        <v>4054</v>
      </c>
      <c r="S2740" t="s">
        <v>25</v>
      </c>
      <c r="T2740">
        <v>906233</v>
      </c>
      <c r="U2740">
        <v>0</v>
      </c>
      <c r="V2740" t="s">
        <v>3038</v>
      </c>
      <c r="X2740" t="s">
        <v>4861</v>
      </c>
      <c r="Z2740" t="s">
        <v>4056</v>
      </c>
      <c r="AB2740">
        <f t="shared" si="338"/>
        <v>2023</v>
      </c>
      <c r="AC2740">
        <f t="shared" si="339"/>
        <v>3</v>
      </c>
      <c r="AD2740" t="str">
        <f t="shared" si="340"/>
        <v>Q4</v>
      </c>
      <c r="AE2740" t="str">
        <f t="shared" si="341"/>
        <v>FY22/23</v>
      </c>
      <c r="AF2740" t="str">
        <f t="shared" si="342"/>
        <v>NORTH</v>
      </c>
    </row>
    <row r="2741" spans="1:32">
      <c r="A2741" t="s">
        <v>3594</v>
      </c>
      <c r="B2741" t="s">
        <v>3651</v>
      </c>
      <c r="C2741" t="str">
        <f t="shared" si="336"/>
        <v>FEEDER</v>
      </c>
      <c r="D2741" s="4">
        <v>45009</v>
      </c>
      <c r="E2741" t="str">
        <f t="shared" si="337"/>
        <v>YAMAHA</v>
      </c>
      <c r="F2741">
        <v>14104407</v>
      </c>
      <c r="G2741" s="19">
        <v>45009</v>
      </c>
      <c r="H2741" t="s">
        <v>37</v>
      </c>
      <c r="I2741" t="s">
        <v>38</v>
      </c>
      <c r="J2741">
        <v>10</v>
      </c>
      <c r="K2741">
        <v>10</v>
      </c>
      <c r="L2741">
        <v>0</v>
      </c>
      <c r="M2741" t="s">
        <v>36</v>
      </c>
      <c r="N2741">
        <v>1.1299999999999999</v>
      </c>
      <c r="O2741">
        <v>0</v>
      </c>
      <c r="P2741">
        <f t="shared" si="343"/>
        <v>0</v>
      </c>
      <c r="Q2741" t="s">
        <v>3652</v>
      </c>
      <c r="R2741" t="s">
        <v>4054</v>
      </c>
      <c r="S2741" t="s">
        <v>25</v>
      </c>
      <c r="T2741">
        <v>906234</v>
      </c>
      <c r="U2741">
        <v>20120.54</v>
      </c>
      <c r="V2741" t="s">
        <v>3041</v>
      </c>
      <c r="X2741" t="s">
        <v>4861</v>
      </c>
      <c r="Y2741">
        <v>1150123</v>
      </c>
      <c r="Z2741" t="s">
        <v>4056</v>
      </c>
      <c r="AB2741">
        <f t="shared" si="338"/>
        <v>2023</v>
      </c>
      <c r="AC2741">
        <f t="shared" si="339"/>
        <v>3</v>
      </c>
      <c r="AD2741" t="str">
        <f t="shared" si="340"/>
        <v>Q4</v>
      </c>
      <c r="AE2741" t="str">
        <f t="shared" si="341"/>
        <v>FY22/23</v>
      </c>
      <c r="AF2741" t="str">
        <f t="shared" si="342"/>
        <v>NORTH</v>
      </c>
    </row>
    <row r="2742" spans="1:32">
      <c r="A2742" t="s">
        <v>3594</v>
      </c>
      <c r="B2742" t="s">
        <v>3651</v>
      </c>
      <c r="C2742" t="str">
        <f t="shared" si="336"/>
        <v>SPARES/OTHER</v>
      </c>
      <c r="D2742" s="4">
        <v>45009</v>
      </c>
      <c r="E2742" t="str">
        <f t="shared" si="337"/>
        <v>OTHERS</v>
      </c>
      <c r="F2742">
        <v>14104407</v>
      </c>
      <c r="G2742" s="19">
        <v>45009</v>
      </c>
      <c r="H2742" t="s">
        <v>345</v>
      </c>
      <c r="I2742" t="s">
        <v>346</v>
      </c>
      <c r="J2742">
        <v>1</v>
      </c>
      <c r="K2742">
        <v>1</v>
      </c>
      <c r="L2742">
        <v>0</v>
      </c>
      <c r="M2742" t="s">
        <v>36</v>
      </c>
      <c r="N2742">
        <v>1.1299999999999999</v>
      </c>
      <c r="O2742">
        <v>0</v>
      </c>
      <c r="P2742">
        <f t="shared" si="343"/>
        <v>0</v>
      </c>
      <c r="Q2742" t="s">
        <v>3652</v>
      </c>
      <c r="R2742" t="s">
        <v>4054</v>
      </c>
      <c r="S2742" t="s">
        <v>25</v>
      </c>
      <c r="T2742">
        <v>906234</v>
      </c>
      <c r="U2742">
        <v>143.33000000000001</v>
      </c>
      <c r="V2742" t="s">
        <v>3041</v>
      </c>
      <c r="X2742" t="s">
        <v>4861</v>
      </c>
      <c r="Y2742">
        <v>1150123</v>
      </c>
      <c r="Z2742" t="s">
        <v>4056</v>
      </c>
      <c r="AB2742">
        <f t="shared" si="338"/>
        <v>2023</v>
      </c>
      <c r="AC2742">
        <f t="shared" si="339"/>
        <v>3</v>
      </c>
      <c r="AD2742" t="str">
        <f t="shared" si="340"/>
        <v>Q4</v>
      </c>
      <c r="AE2742" t="str">
        <f t="shared" si="341"/>
        <v>FY22/23</v>
      </c>
      <c r="AF2742" t="str">
        <f t="shared" si="342"/>
        <v>NORTH</v>
      </c>
    </row>
    <row r="2743" spans="1:32">
      <c r="A2743" t="s">
        <v>3594</v>
      </c>
      <c r="B2743" t="s">
        <v>22</v>
      </c>
      <c r="C2743" t="str">
        <f t="shared" si="336"/>
        <v>SPARES/OTHER</v>
      </c>
      <c r="D2743" s="4">
        <v>45012</v>
      </c>
      <c r="E2743" t="str">
        <f t="shared" si="337"/>
        <v>YAMAHA</v>
      </c>
      <c r="F2743">
        <v>14104408</v>
      </c>
      <c r="G2743" s="19">
        <v>45012</v>
      </c>
      <c r="H2743" t="s">
        <v>697</v>
      </c>
      <c r="I2743" t="s">
        <v>698</v>
      </c>
      <c r="J2743">
        <v>10</v>
      </c>
      <c r="K2743">
        <v>10</v>
      </c>
      <c r="L2743">
        <v>168.14</v>
      </c>
      <c r="M2743" t="s">
        <v>36</v>
      </c>
      <c r="N2743">
        <v>1.1299999999999999</v>
      </c>
      <c r="O2743">
        <v>168.14</v>
      </c>
      <c r="P2743">
        <f t="shared" si="343"/>
        <v>189.99819999999997</v>
      </c>
      <c r="Q2743" t="s">
        <v>41</v>
      </c>
      <c r="R2743" t="s">
        <v>1866</v>
      </c>
      <c r="S2743" t="s">
        <v>25</v>
      </c>
      <c r="T2743">
        <v>906235</v>
      </c>
      <c r="U2743">
        <v>90</v>
      </c>
      <c r="V2743" t="s">
        <v>3041</v>
      </c>
      <c r="X2743" t="s">
        <v>3547</v>
      </c>
      <c r="Y2743">
        <v>1151239</v>
      </c>
      <c r="Z2743" t="s">
        <v>1868</v>
      </c>
      <c r="AB2743">
        <f t="shared" si="338"/>
        <v>2023</v>
      </c>
      <c r="AC2743">
        <f t="shared" si="339"/>
        <v>3</v>
      </c>
      <c r="AD2743" t="str">
        <f t="shared" si="340"/>
        <v>Q4</v>
      </c>
      <c r="AE2743" t="str">
        <f t="shared" si="341"/>
        <v>FY22/23</v>
      </c>
      <c r="AF2743" t="str">
        <f t="shared" si="342"/>
        <v>SOUTH</v>
      </c>
    </row>
    <row r="2744" spans="1:32">
      <c r="A2744" t="s">
        <v>3594</v>
      </c>
      <c r="B2744" t="s">
        <v>22</v>
      </c>
      <c r="C2744" t="str">
        <f t="shared" si="336"/>
        <v>SPARES/OTHER</v>
      </c>
      <c r="D2744" s="4">
        <v>45012</v>
      </c>
      <c r="E2744" t="str">
        <f t="shared" si="337"/>
        <v>YAMAHA</v>
      </c>
      <c r="F2744">
        <v>14104408</v>
      </c>
      <c r="G2744" s="19">
        <v>45012</v>
      </c>
      <c r="H2744" t="s">
        <v>1893</v>
      </c>
      <c r="I2744" t="s">
        <v>1894</v>
      </c>
      <c r="J2744">
        <v>5</v>
      </c>
      <c r="K2744">
        <v>5</v>
      </c>
      <c r="L2744">
        <v>8362.83</v>
      </c>
      <c r="M2744" t="s">
        <v>36</v>
      </c>
      <c r="N2744">
        <v>1.1299999999999999</v>
      </c>
      <c r="O2744">
        <v>8362.83</v>
      </c>
      <c r="P2744">
        <f t="shared" si="343"/>
        <v>9449.9978999999985</v>
      </c>
      <c r="Q2744" t="s">
        <v>41</v>
      </c>
      <c r="R2744" t="s">
        <v>1866</v>
      </c>
      <c r="S2744" t="s">
        <v>25</v>
      </c>
      <c r="T2744">
        <v>906235</v>
      </c>
      <c r="U2744">
        <v>5019</v>
      </c>
      <c r="V2744" t="s">
        <v>3041</v>
      </c>
      <c r="X2744" t="s">
        <v>3547</v>
      </c>
      <c r="Y2744">
        <v>1151239</v>
      </c>
      <c r="Z2744" t="s">
        <v>1868</v>
      </c>
      <c r="AB2744">
        <f t="shared" si="338"/>
        <v>2023</v>
      </c>
      <c r="AC2744">
        <f t="shared" si="339"/>
        <v>3</v>
      </c>
      <c r="AD2744" t="str">
        <f t="shared" si="340"/>
        <v>Q4</v>
      </c>
      <c r="AE2744" t="str">
        <f t="shared" si="341"/>
        <v>FY22/23</v>
      </c>
      <c r="AF2744" t="str">
        <f t="shared" si="342"/>
        <v>SOUTH</v>
      </c>
    </row>
    <row r="2745" spans="1:32">
      <c r="A2745" t="s">
        <v>3594</v>
      </c>
      <c r="B2745" t="s">
        <v>22</v>
      </c>
      <c r="C2745" t="str">
        <f t="shared" si="336"/>
        <v>SPARES/OTHER</v>
      </c>
      <c r="D2745" s="4">
        <v>45012</v>
      </c>
      <c r="E2745" t="str">
        <f t="shared" si="337"/>
        <v>YAMAHA</v>
      </c>
      <c r="F2745">
        <v>14104408</v>
      </c>
      <c r="G2745" s="19">
        <v>45012</v>
      </c>
      <c r="H2745" t="s">
        <v>1885</v>
      </c>
      <c r="I2745" t="s">
        <v>1886</v>
      </c>
      <c r="J2745">
        <v>5</v>
      </c>
      <c r="K2745">
        <v>5</v>
      </c>
      <c r="L2745">
        <v>3185.84</v>
      </c>
      <c r="M2745" t="s">
        <v>36</v>
      </c>
      <c r="N2745">
        <v>1.1299999999999999</v>
      </c>
      <c r="O2745">
        <v>3185.84</v>
      </c>
      <c r="P2745">
        <f t="shared" si="343"/>
        <v>3599.9991999999997</v>
      </c>
      <c r="Q2745" t="s">
        <v>41</v>
      </c>
      <c r="R2745" t="s">
        <v>1866</v>
      </c>
      <c r="S2745" t="s">
        <v>25</v>
      </c>
      <c r="T2745">
        <v>906235</v>
      </c>
      <c r="U2745">
        <v>1825</v>
      </c>
      <c r="V2745" t="s">
        <v>3041</v>
      </c>
      <c r="X2745" t="s">
        <v>3547</v>
      </c>
      <c r="Y2745">
        <v>1151239</v>
      </c>
      <c r="Z2745" t="s">
        <v>1868</v>
      </c>
      <c r="AB2745">
        <f t="shared" si="338"/>
        <v>2023</v>
      </c>
      <c r="AC2745">
        <f t="shared" si="339"/>
        <v>3</v>
      </c>
      <c r="AD2745" t="str">
        <f t="shared" si="340"/>
        <v>Q4</v>
      </c>
      <c r="AE2745" t="str">
        <f t="shared" si="341"/>
        <v>FY22/23</v>
      </c>
      <c r="AF2745" t="str">
        <f t="shared" si="342"/>
        <v>SOUTH</v>
      </c>
    </row>
    <row r="2746" spans="1:32">
      <c r="A2746" t="s">
        <v>3594</v>
      </c>
      <c r="B2746" t="s">
        <v>22</v>
      </c>
      <c r="C2746" t="str">
        <f t="shared" si="336"/>
        <v>SPARES/OTHER</v>
      </c>
      <c r="D2746" s="4">
        <v>45012</v>
      </c>
      <c r="E2746" t="str">
        <f t="shared" si="337"/>
        <v>YAMAHA</v>
      </c>
      <c r="F2746">
        <v>14104408</v>
      </c>
      <c r="G2746" s="19">
        <v>45012</v>
      </c>
      <c r="H2746" t="s">
        <v>1887</v>
      </c>
      <c r="I2746" t="s">
        <v>1888</v>
      </c>
      <c r="J2746">
        <v>3</v>
      </c>
      <c r="K2746">
        <v>3</v>
      </c>
      <c r="L2746">
        <v>14336.28</v>
      </c>
      <c r="M2746" t="s">
        <v>36</v>
      </c>
      <c r="N2746">
        <v>1.1299999999999999</v>
      </c>
      <c r="O2746">
        <v>14336.28</v>
      </c>
      <c r="P2746">
        <f t="shared" si="343"/>
        <v>16199.9964</v>
      </c>
      <c r="Q2746" t="s">
        <v>41</v>
      </c>
      <c r="R2746" t="s">
        <v>1866</v>
      </c>
      <c r="S2746" t="s">
        <v>25</v>
      </c>
      <c r="T2746">
        <v>906235</v>
      </c>
      <c r="U2746">
        <v>7998</v>
      </c>
      <c r="V2746" t="s">
        <v>3041</v>
      </c>
      <c r="X2746" t="s">
        <v>3547</v>
      </c>
      <c r="Y2746">
        <v>1151239</v>
      </c>
      <c r="Z2746" t="s">
        <v>1868</v>
      </c>
      <c r="AB2746">
        <f t="shared" si="338"/>
        <v>2023</v>
      </c>
      <c r="AC2746">
        <f t="shared" si="339"/>
        <v>3</v>
      </c>
      <c r="AD2746" t="str">
        <f t="shared" si="340"/>
        <v>Q4</v>
      </c>
      <c r="AE2746" t="str">
        <f t="shared" si="341"/>
        <v>FY22/23</v>
      </c>
      <c r="AF2746" t="str">
        <f t="shared" si="342"/>
        <v>SOUTH</v>
      </c>
    </row>
    <row r="2747" spans="1:32">
      <c r="A2747" t="s">
        <v>3594</v>
      </c>
      <c r="B2747" t="s">
        <v>22</v>
      </c>
      <c r="C2747" t="str">
        <f t="shared" si="336"/>
        <v>SPARES/OTHER</v>
      </c>
      <c r="D2747" s="4">
        <v>45012</v>
      </c>
      <c r="E2747" t="str">
        <f t="shared" si="337"/>
        <v>YAMAHA</v>
      </c>
      <c r="F2747">
        <v>14104408</v>
      </c>
      <c r="G2747" s="19">
        <v>45012</v>
      </c>
      <c r="H2747" t="s">
        <v>97</v>
      </c>
      <c r="I2747" t="s">
        <v>98</v>
      </c>
      <c r="J2747">
        <v>30</v>
      </c>
      <c r="K2747">
        <v>30</v>
      </c>
      <c r="L2747">
        <v>504.42</v>
      </c>
      <c r="M2747" t="s">
        <v>36</v>
      </c>
      <c r="N2747">
        <v>1.1299999999999999</v>
      </c>
      <c r="O2747">
        <v>504.42</v>
      </c>
      <c r="P2747">
        <f t="shared" si="343"/>
        <v>569.99459999999999</v>
      </c>
      <c r="Q2747" t="s">
        <v>41</v>
      </c>
      <c r="R2747" t="s">
        <v>1866</v>
      </c>
      <c r="S2747" t="s">
        <v>25</v>
      </c>
      <c r="T2747">
        <v>906235</v>
      </c>
      <c r="U2747">
        <v>270</v>
      </c>
      <c r="V2747" t="s">
        <v>3041</v>
      </c>
      <c r="X2747" t="s">
        <v>3547</v>
      </c>
      <c r="Y2747">
        <v>1151239</v>
      </c>
      <c r="Z2747" t="s">
        <v>1868</v>
      </c>
      <c r="AB2747">
        <f t="shared" si="338"/>
        <v>2023</v>
      </c>
      <c r="AC2747">
        <f t="shared" si="339"/>
        <v>3</v>
      </c>
      <c r="AD2747" t="str">
        <f t="shared" si="340"/>
        <v>Q4</v>
      </c>
      <c r="AE2747" t="str">
        <f t="shared" si="341"/>
        <v>FY22/23</v>
      </c>
      <c r="AF2747" t="str">
        <f t="shared" si="342"/>
        <v>SOUTH</v>
      </c>
    </row>
    <row r="2748" spans="1:32">
      <c r="A2748" t="s">
        <v>3594</v>
      </c>
      <c r="B2748" t="s">
        <v>22</v>
      </c>
      <c r="C2748" t="str">
        <f t="shared" si="336"/>
        <v>SPARES/OTHER</v>
      </c>
      <c r="D2748" s="4">
        <v>45012</v>
      </c>
      <c r="E2748" t="str">
        <f t="shared" si="337"/>
        <v>YAMAHA</v>
      </c>
      <c r="F2748">
        <v>14104408</v>
      </c>
      <c r="G2748" s="19">
        <v>45012</v>
      </c>
      <c r="H2748" t="s">
        <v>3548</v>
      </c>
      <c r="I2748" t="s">
        <v>3549</v>
      </c>
      <c r="J2748">
        <v>5</v>
      </c>
      <c r="K2748">
        <v>5</v>
      </c>
      <c r="L2748">
        <v>730.09</v>
      </c>
      <c r="M2748" t="s">
        <v>36</v>
      </c>
      <c r="N2748">
        <v>1.1299999999999999</v>
      </c>
      <c r="O2748">
        <v>730.09</v>
      </c>
      <c r="P2748">
        <f t="shared" si="343"/>
        <v>825.00169999999991</v>
      </c>
      <c r="Q2748" t="s">
        <v>41</v>
      </c>
      <c r="R2748" t="s">
        <v>1866</v>
      </c>
      <c r="S2748" t="s">
        <v>25</v>
      </c>
      <c r="T2748">
        <v>906235</v>
      </c>
      <c r="U2748">
        <v>455.8</v>
      </c>
      <c r="V2748" t="s">
        <v>3041</v>
      </c>
      <c r="X2748" t="s">
        <v>3547</v>
      </c>
      <c r="Y2748">
        <v>1151239</v>
      </c>
      <c r="Z2748" t="s">
        <v>1868</v>
      </c>
      <c r="AB2748">
        <f t="shared" si="338"/>
        <v>2023</v>
      </c>
      <c r="AC2748">
        <f t="shared" si="339"/>
        <v>3</v>
      </c>
      <c r="AD2748" t="str">
        <f t="shared" si="340"/>
        <v>Q4</v>
      </c>
      <c r="AE2748" t="str">
        <f t="shared" si="341"/>
        <v>FY22/23</v>
      </c>
      <c r="AF2748" t="str">
        <f t="shared" si="342"/>
        <v>SOUTH</v>
      </c>
    </row>
    <row r="2749" spans="1:32">
      <c r="A2749" t="s">
        <v>3594</v>
      </c>
      <c r="B2749" t="s">
        <v>22</v>
      </c>
      <c r="C2749" t="str">
        <f t="shared" si="336"/>
        <v>SPARES/OTHER</v>
      </c>
      <c r="D2749" s="4">
        <v>45012</v>
      </c>
      <c r="E2749" t="str">
        <f t="shared" si="337"/>
        <v>YAMAHA</v>
      </c>
      <c r="F2749">
        <v>14104408</v>
      </c>
      <c r="G2749" s="19">
        <v>45012</v>
      </c>
      <c r="H2749" t="s">
        <v>3550</v>
      </c>
      <c r="I2749" t="s">
        <v>3551</v>
      </c>
      <c r="J2749">
        <v>5</v>
      </c>
      <c r="K2749">
        <v>5</v>
      </c>
      <c r="L2749">
        <v>818.58</v>
      </c>
      <c r="M2749" t="s">
        <v>36</v>
      </c>
      <c r="N2749">
        <v>1.1299999999999999</v>
      </c>
      <c r="O2749">
        <v>818.58</v>
      </c>
      <c r="P2749">
        <f t="shared" si="343"/>
        <v>924.9953999999999</v>
      </c>
      <c r="Q2749" t="s">
        <v>41</v>
      </c>
      <c r="R2749" t="s">
        <v>1866</v>
      </c>
      <c r="S2749" t="s">
        <v>25</v>
      </c>
      <c r="T2749">
        <v>906235</v>
      </c>
      <c r="U2749">
        <v>485.8</v>
      </c>
      <c r="V2749" t="s">
        <v>3041</v>
      </c>
      <c r="X2749" t="s">
        <v>3547</v>
      </c>
      <c r="Y2749">
        <v>1151239</v>
      </c>
      <c r="Z2749" t="s">
        <v>1868</v>
      </c>
      <c r="AB2749">
        <f t="shared" si="338"/>
        <v>2023</v>
      </c>
      <c r="AC2749">
        <f t="shared" si="339"/>
        <v>3</v>
      </c>
      <c r="AD2749" t="str">
        <f t="shared" si="340"/>
        <v>Q4</v>
      </c>
      <c r="AE2749" t="str">
        <f t="shared" si="341"/>
        <v>FY22/23</v>
      </c>
      <c r="AF2749" t="str">
        <f t="shared" si="342"/>
        <v>SOUTH</v>
      </c>
    </row>
    <row r="2750" spans="1:32">
      <c r="A2750" t="s">
        <v>3594</v>
      </c>
      <c r="B2750" t="s">
        <v>3646</v>
      </c>
      <c r="C2750" t="str">
        <f t="shared" si="336"/>
        <v>CONTRACT_FEE</v>
      </c>
      <c r="D2750" s="4">
        <v>45027</v>
      </c>
      <c r="E2750" t="str">
        <f t="shared" si="337"/>
        <v>YAMAHA</v>
      </c>
      <c r="F2750">
        <v>13100253</v>
      </c>
      <c r="G2750" s="19">
        <v>45027</v>
      </c>
      <c r="H2750" t="s">
        <v>76</v>
      </c>
      <c r="I2750" t="s">
        <v>77</v>
      </c>
      <c r="J2750">
        <v>1</v>
      </c>
      <c r="K2750">
        <v>1</v>
      </c>
      <c r="L2750">
        <v>14336.28</v>
      </c>
      <c r="M2750" t="s">
        <v>36</v>
      </c>
      <c r="N2750">
        <v>1.1399999999999999</v>
      </c>
      <c r="O2750">
        <v>14336.28</v>
      </c>
      <c r="P2750">
        <f t="shared" si="343"/>
        <v>16343.359199999999</v>
      </c>
      <c r="Q2750" t="s">
        <v>4058</v>
      </c>
      <c r="R2750" t="s">
        <v>4081</v>
      </c>
      <c r="S2750" t="s">
        <v>25</v>
      </c>
      <c r="T2750">
        <v>906236</v>
      </c>
      <c r="U2750">
        <v>0</v>
      </c>
      <c r="V2750" t="s">
        <v>3035</v>
      </c>
      <c r="Z2750" t="s">
        <v>4082</v>
      </c>
      <c r="AB2750">
        <f t="shared" si="338"/>
        <v>2023</v>
      </c>
      <c r="AC2750">
        <f t="shared" si="339"/>
        <v>4</v>
      </c>
      <c r="AD2750" t="str">
        <f t="shared" si="340"/>
        <v>Q1</v>
      </c>
      <c r="AE2750" t="str">
        <f t="shared" si="341"/>
        <v>FY23/24</v>
      </c>
      <c r="AF2750" t="str">
        <f t="shared" si="342"/>
        <v>EAST</v>
      </c>
    </row>
    <row r="2751" spans="1:32">
      <c r="A2751" t="s">
        <v>3594</v>
      </c>
      <c r="B2751" t="s">
        <v>22</v>
      </c>
      <c r="C2751" t="str">
        <f t="shared" si="336"/>
        <v>SPARES/OTHER</v>
      </c>
      <c r="D2751" s="4">
        <v>45027</v>
      </c>
      <c r="E2751" t="str">
        <f t="shared" si="337"/>
        <v>HELLER</v>
      </c>
      <c r="F2751">
        <v>14104409</v>
      </c>
      <c r="G2751" s="19">
        <v>45027</v>
      </c>
      <c r="H2751" t="s">
        <v>374</v>
      </c>
      <c r="I2751" t="s">
        <v>375</v>
      </c>
      <c r="J2751">
        <v>1</v>
      </c>
      <c r="K2751">
        <v>1</v>
      </c>
      <c r="L2751">
        <v>7522.12</v>
      </c>
      <c r="M2751" t="s">
        <v>36</v>
      </c>
      <c r="N2751">
        <v>1.1399999999999999</v>
      </c>
      <c r="O2751">
        <v>7522.12</v>
      </c>
      <c r="P2751">
        <f t="shared" si="343"/>
        <v>8575.2167999999983</v>
      </c>
      <c r="Q2751" t="s">
        <v>41</v>
      </c>
      <c r="R2751" t="s">
        <v>3026</v>
      </c>
      <c r="S2751" t="s">
        <v>25</v>
      </c>
      <c r="T2751">
        <v>906237</v>
      </c>
      <c r="U2751">
        <v>5300</v>
      </c>
      <c r="V2751" t="s">
        <v>3041</v>
      </c>
      <c r="X2751">
        <v>4200022142</v>
      </c>
      <c r="Y2751">
        <v>1161198</v>
      </c>
      <c r="Z2751" t="s">
        <v>3027</v>
      </c>
      <c r="AB2751">
        <f t="shared" si="338"/>
        <v>2023</v>
      </c>
      <c r="AC2751">
        <f t="shared" si="339"/>
        <v>4</v>
      </c>
      <c r="AD2751" t="str">
        <f t="shared" si="340"/>
        <v>Q1</v>
      </c>
      <c r="AE2751" t="str">
        <f t="shared" si="341"/>
        <v>FY23/24</v>
      </c>
      <c r="AF2751" t="str">
        <f t="shared" si="342"/>
        <v>SOUTH</v>
      </c>
    </row>
    <row r="2752" spans="1:32">
      <c r="A2752" t="s">
        <v>3594</v>
      </c>
      <c r="B2752" t="s">
        <v>3646</v>
      </c>
      <c r="C2752" t="str">
        <f t="shared" si="336"/>
        <v>SERVICE_CHARGE</v>
      </c>
      <c r="D2752" s="4">
        <v>45028</v>
      </c>
      <c r="E2752" t="str">
        <f t="shared" si="337"/>
        <v>YAMAHA</v>
      </c>
      <c r="F2752">
        <v>12101234</v>
      </c>
      <c r="G2752" s="19">
        <v>45028</v>
      </c>
      <c r="H2752" t="s">
        <v>76</v>
      </c>
      <c r="I2752" t="s">
        <v>77</v>
      </c>
      <c r="J2752">
        <v>1</v>
      </c>
      <c r="K2752">
        <v>1</v>
      </c>
      <c r="L2752">
        <v>2212.39</v>
      </c>
      <c r="M2752" t="s">
        <v>36</v>
      </c>
      <c r="N2752">
        <v>1.1399999999999999</v>
      </c>
      <c r="O2752">
        <v>2212.39</v>
      </c>
      <c r="P2752">
        <f t="shared" si="343"/>
        <v>2522.1245999999996</v>
      </c>
      <c r="Q2752" t="s">
        <v>4058</v>
      </c>
      <c r="R2752" t="s">
        <v>4862</v>
      </c>
      <c r="S2752" t="s">
        <v>25</v>
      </c>
      <c r="T2752">
        <v>906238</v>
      </c>
      <c r="U2752">
        <v>0</v>
      </c>
      <c r="V2752" t="s">
        <v>4064</v>
      </c>
      <c r="Z2752" t="s">
        <v>4863</v>
      </c>
      <c r="AB2752">
        <f t="shared" si="338"/>
        <v>2023</v>
      </c>
      <c r="AC2752">
        <f t="shared" si="339"/>
        <v>4</v>
      </c>
      <c r="AD2752" t="str">
        <f t="shared" si="340"/>
        <v>Q1</v>
      </c>
      <c r="AE2752" t="str">
        <f t="shared" si="341"/>
        <v>FY23/24</v>
      </c>
      <c r="AF2752" t="str">
        <f t="shared" si="342"/>
        <v>EAST</v>
      </c>
    </row>
    <row r="2753" spans="1:32">
      <c r="A2753" t="s">
        <v>3594</v>
      </c>
      <c r="B2753" t="s">
        <v>3646</v>
      </c>
      <c r="C2753" t="str">
        <f t="shared" si="336"/>
        <v>SERVICE_CHARGE</v>
      </c>
      <c r="D2753" s="4">
        <v>45028</v>
      </c>
      <c r="E2753" t="str">
        <f t="shared" si="337"/>
        <v>YAMAHA</v>
      </c>
      <c r="F2753">
        <v>12101235</v>
      </c>
      <c r="G2753" s="19">
        <v>45028</v>
      </c>
      <c r="H2753" t="s">
        <v>76</v>
      </c>
      <c r="I2753" t="s">
        <v>77</v>
      </c>
      <c r="J2753">
        <v>1</v>
      </c>
      <c r="K2753">
        <v>1</v>
      </c>
      <c r="L2753">
        <v>442.48</v>
      </c>
      <c r="M2753" t="s">
        <v>36</v>
      </c>
      <c r="N2753">
        <v>1.1399999999999999</v>
      </c>
      <c r="O2753">
        <v>442.48</v>
      </c>
      <c r="P2753">
        <f t="shared" si="343"/>
        <v>504.42719999999997</v>
      </c>
      <c r="Q2753" t="s">
        <v>4058</v>
      </c>
      <c r="R2753" t="s">
        <v>4862</v>
      </c>
      <c r="S2753" t="s">
        <v>25</v>
      </c>
      <c r="T2753">
        <v>906239</v>
      </c>
      <c r="U2753">
        <v>0</v>
      </c>
      <c r="V2753" t="s">
        <v>4064</v>
      </c>
      <c r="Z2753" t="s">
        <v>4863</v>
      </c>
      <c r="AB2753">
        <f t="shared" si="338"/>
        <v>2023</v>
      </c>
      <c r="AC2753">
        <f t="shared" si="339"/>
        <v>4</v>
      </c>
      <c r="AD2753" t="str">
        <f t="shared" si="340"/>
        <v>Q1</v>
      </c>
      <c r="AE2753" t="str">
        <f t="shared" si="341"/>
        <v>FY23/24</v>
      </c>
      <c r="AF2753" t="str">
        <f t="shared" si="342"/>
        <v>EAST</v>
      </c>
    </row>
    <row r="2754" spans="1:32">
      <c r="A2754" t="s">
        <v>3594</v>
      </c>
      <c r="B2754" t="s">
        <v>3646</v>
      </c>
      <c r="C2754" t="str">
        <f t="shared" ref="C2754:C2817" si="344">IF(F2754="", "", IF(AND(F2754&gt;=12000000, F2754&lt;=13000000, OR(ISNUMBER(SEARCH("SERVICE", H2754)), ISNUMBER(SEARCH("REPAIR CHARGE", I2754)), ISNUMBER(SEARCH("REPAIR", H2754)))), "SERVICE_CHARGE", IF(AND(F2754&gt;=13000000, F2754&lt;=14000000, OR(ISNUMBER(SEARCH("SERVICE", H2754)), ISNUMBER(SEARCH("REPAIR CHARGE", I2754)), ISNUMBER(SEARCH("REPAIR", H2754)))), "CONTRACT_FEE", IF(AND(F2754&gt;=14000000, F2754&lt;=15000000, OR(ISNUMBER(SEARCH("TAPE FEEDER", I2754)), ISNUMBER(SEARCH("ZS FEEDER", I2754)), ISNUMBER(SEARCH("TRAY", I2754)))), "FEEDER", "SPARES/OTHER"))))</f>
        <v>SERVICE_CHARGE</v>
      </c>
      <c r="D2754" s="4">
        <v>45028</v>
      </c>
      <c r="E2754" t="str">
        <f t="shared" ref="E2754:E2817" si="345">IF(ISNUMBER(SEARCH("YMCT",H2754)),"YAMAHA",IF(ISNUMBER(SEARCH("HELI",H2754)),"HELLER",IF(ISNUMBER(SEARCH("PEMR",H2754)),"PEMTRON",IF(ISNUMBER(SEARCH("PEMT",H2754)),"PEMTRON",IF(H2754="","",(IFERROR(1/0,"OTHERS")))))))</f>
        <v>YAMAHA</v>
      </c>
      <c r="F2754">
        <v>12101236</v>
      </c>
      <c r="G2754" s="19">
        <v>45028</v>
      </c>
      <c r="H2754" t="s">
        <v>76</v>
      </c>
      <c r="I2754" t="s">
        <v>77</v>
      </c>
      <c r="J2754">
        <v>1</v>
      </c>
      <c r="K2754">
        <v>1</v>
      </c>
      <c r="L2754">
        <v>442.48</v>
      </c>
      <c r="M2754" t="s">
        <v>36</v>
      </c>
      <c r="N2754">
        <v>1.1399999999999999</v>
      </c>
      <c r="O2754">
        <v>442.48</v>
      </c>
      <c r="P2754">
        <f t="shared" si="343"/>
        <v>504.42719999999997</v>
      </c>
      <c r="Q2754" t="s">
        <v>4058</v>
      </c>
      <c r="R2754" t="s">
        <v>4862</v>
      </c>
      <c r="S2754" t="s">
        <v>25</v>
      </c>
      <c r="T2754">
        <v>906240</v>
      </c>
      <c r="U2754">
        <v>0</v>
      </c>
      <c r="V2754" t="s">
        <v>4064</v>
      </c>
      <c r="Z2754" t="s">
        <v>4863</v>
      </c>
      <c r="AB2754">
        <f t="shared" ref="AB2754:AB2817" si="346">IF(D2754="","",YEAR(D2754))</f>
        <v>2023</v>
      </c>
      <c r="AC2754">
        <f t="shared" ref="AC2754:AC2817" si="347">IF(D2754="","",MONTH(D2754))</f>
        <v>4</v>
      </c>
      <c r="AD2754" t="str">
        <f t="shared" ref="AD2754:AD2817" si="348">IFERROR(IF(AC2754="","",IF(AND(AC2754&gt;=10,AC2754&lt;=12),"Q3",IF(AND(AC2754&gt;=1,AC2754&lt;=3),"Q4",IF(AND(AC2754&gt;=7,AC2754&lt;=9),"Q2",IF(AND(AC2754&gt;=4,AC2754&lt;=6),"Q1"))))),"")</f>
        <v>Q1</v>
      </c>
      <c r="AE2754" t="str">
        <f t="shared" ref="AE2754:AE2817" si="349">IFERROR(IF(AD2754="Q4","FY"&amp;RIGHT(AB2754,2)-1&amp;"/"&amp;RIGHT(AB2754,2),"FY"&amp;RIGHT(AB2754,2)&amp;"/"&amp;RIGHT(AB2754,2)+1),"")</f>
        <v>FY23/24</v>
      </c>
      <c r="AF2754" t="str">
        <f t="shared" ref="AF2754:AF2817" si="350">IF(B2754="SZX","SOUTH",IF(B2754="BJS","NORTH",IF(B2754="SHA","EAST",IF(B2754="","",(IF(AND(B2754&lt;&gt;"SZX",B2754&lt;&gt;"SHA",B2754&lt;&gt;"BJS"),"WEST"))))))</f>
        <v>EAST</v>
      </c>
    </row>
    <row r="2755" spans="1:32">
      <c r="A2755" t="s">
        <v>3594</v>
      </c>
      <c r="B2755" t="s">
        <v>3646</v>
      </c>
      <c r="C2755" t="str">
        <f t="shared" si="344"/>
        <v>CONTRACT_FEE</v>
      </c>
      <c r="D2755" s="4">
        <v>45030</v>
      </c>
      <c r="E2755" t="str">
        <f t="shared" si="345"/>
        <v>YAMAHA</v>
      </c>
      <c r="F2755">
        <v>13100254</v>
      </c>
      <c r="G2755" s="19">
        <v>45030</v>
      </c>
      <c r="H2755" t="s">
        <v>76</v>
      </c>
      <c r="I2755" t="s">
        <v>77</v>
      </c>
      <c r="J2755">
        <v>8</v>
      </c>
      <c r="K2755">
        <v>8</v>
      </c>
      <c r="L2755">
        <v>34690.269999999997</v>
      </c>
      <c r="M2755" t="s">
        <v>36</v>
      </c>
      <c r="N2755">
        <v>1.1399999999999999</v>
      </c>
      <c r="O2755">
        <v>34690.269999999997</v>
      </c>
      <c r="P2755">
        <f t="shared" ref="P2755:P2818" si="351">IF(M2755="CNY",O2755*N2755,IF(M2755="USD",O2755*7.8,IF(M2755="HKD",O2755*1,IF(M2755="JPY",O2755*0.0563,""))))</f>
        <v>39546.907799999994</v>
      </c>
      <c r="Q2755" t="s">
        <v>4058</v>
      </c>
      <c r="R2755" t="s">
        <v>4293</v>
      </c>
      <c r="S2755" t="s">
        <v>25</v>
      </c>
      <c r="T2755">
        <v>906241</v>
      </c>
      <c r="U2755">
        <v>0</v>
      </c>
      <c r="V2755" t="s">
        <v>3035</v>
      </c>
      <c r="Z2755" t="s">
        <v>4294</v>
      </c>
      <c r="AB2755">
        <f t="shared" si="346"/>
        <v>2023</v>
      </c>
      <c r="AC2755">
        <f t="shared" si="347"/>
        <v>4</v>
      </c>
      <c r="AD2755" t="str">
        <f t="shared" si="348"/>
        <v>Q1</v>
      </c>
      <c r="AE2755" t="str">
        <f t="shared" si="349"/>
        <v>FY23/24</v>
      </c>
      <c r="AF2755" t="str">
        <f t="shared" si="350"/>
        <v>EAST</v>
      </c>
    </row>
    <row r="2756" spans="1:32">
      <c r="A2756" t="s">
        <v>3594</v>
      </c>
      <c r="B2756" t="s">
        <v>22</v>
      </c>
      <c r="C2756" t="str">
        <f t="shared" si="344"/>
        <v>SPARES/OTHER</v>
      </c>
      <c r="D2756" s="4">
        <v>45035</v>
      </c>
      <c r="E2756" t="str">
        <f t="shared" si="345"/>
        <v>YAMAHA</v>
      </c>
      <c r="F2756">
        <v>14104410</v>
      </c>
      <c r="G2756" s="19">
        <v>45035</v>
      </c>
      <c r="H2756" t="s">
        <v>1373</v>
      </c>
      <c r="I2756" t="s">
        <v>1374</v>
      </c>
      <c r="J2756">
        <v>5</v>
      </c>
      <c r="K2756">
        <v>5</v>
      </c>
      <c r="L2756">
        <v>3761.06</v>
      </c>
      <c r="M2756" t="s">
        <v>36</v>
      </c>
      <c r="N2756">
        <v>1.1399999999999999</v>
      </c>
      <c r="O2756">
        <v>3761.06</v>
      </c>
      <c r="P2756">
        <f t="shared" si="351"/>
        <v>4287.6083999999992</v>
      </c>
      <c r="Q2756" t="s">
        <v>41</v>
      </c>
      <c r="R2756" t="s">
        <v>1157</v>
      </c>
      <c r="S2756" t="s">
        <v>25</v>
      </c>
      <c r="T2756">
        <v>906242</v>
      </c>
      <c r="U2756">
        <v>2094.17</v>
      </c>
      <c r="V2756" t="s">
        <v>3041</v>
      </c>
      <c r="X2756" t="s">
        <v>3552</v>
      </c>
      <c r="Y2756">
        <v>1168104</v>
      </c>
      <c r="Z2756" t="s">
        <v>1159</v>
      </c>
      <c r="AB2756">
        <f t="shared" si="346"/>
        <v>2023</v>
      </c>
      <c r="AC2756">
        <f t="shared" si="347"/>
        <v>4</v>
      </c>
      <c r="AD2756" t="str">
        <f t="shared" si="348"/>
        <v>Q1</v>
      </c>
      <c r="AE2756" t="str">
        <f t="shared" si="349"/>
        <v>FY23/24</v>
      </c>
      <c r="AF2756" t="str">
        <f t="shared" si="350"/>
        <v>SOUTH</v>
      </c>
    </row>
    <row r="2757" spans="1:32">
      <c r="A2757" t="s">
        <v>3594</v>
      </c>
      <c r="B2757" t="s">
        <v>22</v>
      </c>
      <c r="C2757" t="str">
        <f t="shared" si="344"/>
        <v>SPARES/OTHER</v>
      </c>
      <c r="D2757" s="4">
        <v>45042</v>
      </c>
      <c r="E2757" t="str">
        <f t="shared" si="345"/>
        <v>YAMAHA</v>
      </c>
      <c r="F2757">
        <v>14104411</v>
      </c>
      <c r="G2757" s="19">
        <v>45042</v>
      </c>
      <c r="H2757" t="s">
        <v>33</v>
      </c>
      <c r="I2757" t="s">
        <v>34</v>
      </c>
      <c r="J2757">
        <v>10</v>
      </c>
      <c r="K2757">
        <v>10</v>
      </c>
      <c r="L2757">
        <v>10600</v>
      </c>
      <c r="M2757" t="s">
        <v>36</v>
      </c>
      <c r="N2757">
        <v>1.1399999999999999</v>
      </c>
      <c r="O2757">
        <v>10600</v>
      </c>
      <c r="P2757">
        <f t="shared" si="351"/>
        <v>12083.999999999998</v>
      </c>
      <c r="Q2757" t="s">
        <v>41</v>
      </c>
      <c r="R2757" t="s">
        <v>3050</v>
      </c>
      <c r="S2757" t="s">
        <v>25</v>
      </c>
      <c r="T2757">
        <v>906243</v>
      </c>
      <c r="U2757">
        <v>4510</v>
      </c>
      <c r="V2757" t="s">
        <v>3041</v>
      </c>
      <c r="X2757" t="s">
        <v>3553</v>
      </c>
      <c r="Y2757">
        <v>1174256</v>
      </c>
      <c r="Z2757" t="s">
        <v>3052</v>
      </c>
      <c r="AB2757">
        <f t="shared" si="346"/>
        <v>2023</v>
      </c>
      <c r="AC2757">
        <f t="shared" si="347"/>
        <v>4</v>
      </c>
      <c r="AD2757" t="str">
        <f t="shared" si="348"/>
        <v>Q1</v>
      </c>
      <c r="AE2757" t="str">
        <f t="shared" si="349"/>
        <v>FY23/24</v>
      </c>
      <c r="AF2757" t="str">
        <f t="shared" si="350"/>
        <v>SOUTH</v>
      </c>
    </row>
    <row r="2758" spans="1:32">
      <c r="A2758" t="s">
        <v>3594</v>
      </c>
      <c r="B2758" t="s">
        <v>22</v>
      </c>
      <c r="C2758" t="str">
        <f t="shared" si="344"/>
        <v>SPARES/OTHER</v>
      </c>
      <c r="D2758" s="4">
        <v>45042</v>
      </c>
      <c r="E2758" t="str">
        <f t="shared" si="345"/>
        <v>OTHERS</v>
      </c>
      <c r="F2758">
        <v>14104411</v>
      </c>
      <c r="G2758" s="19">
        <v>45042</v>
      </c>
      <c r="H2758" t="s">
        <v>3554</v>
      </c>
      <c r="I2758" t="s">
        <v>351</v>
      </c>
      <c r="J2758">
        <v>3</v>
      </c>
      <c r="K2758">
        <v>3</v>
      </c>
      <c r="L2758">
        <v>4740</v>
      </c>
      <c r="M2758" t="s">
        <v>36</v>
      </c>
      <c r="N2758">
        <v>1.1399999999999999</v>
      </c>
      <c r="O2758">
        <v>4740</v>
      </c>
      <c r="P2758">
        <f t="shared" si="351"/>
        <v>5403.5999999999995</v>
      </c>
      <c r="Q2758" t="s">
        <v>41</v>
      </c>
      <c r="R2758" t="s">
        <v>3050</v>
      </c>
      <c r="S2758" t="s">
        <v>25</v>
      </c>
      <c r="T2758">
        <v>906243</v>
      </c>
      <c r="U2758">
        <v>1626.11</v>
      </c>
      <c r="V2758" t="s">
        <v>3041</v>
      </c>
      <c r="X2758" t="s">
        <v>3553</v>
      </c>
      <c r="Y2758">
        <v>1174256</v>
      </c>
      <c r="Z2758" t="s">
        <v>3052</v>
      </c>
      <c r="AB2758">
        <f t="shared" si="346"/>
        <v>2023</v>
      </c>
      <c r="AC2758">
        <f t="shared" si="347"/>
        <v>4</v>
      </c>
      <c r="AD2758" t="str">
        <f t="shared" si="348"/>
        <v>Q1</v>
      </c>
      <c r="AE2758" t="str">
        <f t="shared" si="349"/>
        <v>FY23/24</v>
      </c>
      <c r="AF2758" t="str">
        <f t="shared" si="350"/>
        <v>SOUTH</v>
      </c>
    </row>
    <row r="2759" spans="1:32">
      <c r="A2759" t="s">
        <v>3594</v>
      </c>
      <c r="B2759" t="s">
        <v>22</v>
      </c>
      <c r="C2759" t="str">
        <f t="shared" si="344"/>
        <v>SPARES/OTHER</v>
      </c>
      <c r="D2759" s="4">
        <v>45042</v>
      </c>
      <c r="E2759" t="str">
        <f t="shared" si="345"/>
        <v>OTHERS</v>
      </c>
      <c r="F2759">
        <v>14104411</v>
      </c>
      <c r="G2759" s="19">
        <v>45042</v>
      </c>
      <c r="H2759" t="s">
        <v>3504</v>
      </c>
      <c r="I2759" t="s">
        <v>351</v>
      </c>
      <c r="J2759">
        <v>5</v>
      </c>
      <c r="K2759">
        <v>5</v>
      </c>
      <c r="L2759">
        <v>5300</v>
      </c>
      <c r="M2759" t="s">
        <v>36</v>
      </c>
      <c r="N2759">
        <v>1.1399999999999999</v>
      </c>
      <c r="O2759">
        <v>5300</v>
      </c>
      <c r="P2759">
        <f t="shared" si="351"/>
        <v>6041.9999999999991</v>
      </c>
      <c r="Q2759" t="s">
        <v>41</v>
      </c>
      <c r="R2759" t="s">
        <v>3050</v>
      </c>
      <c r="S2759" t="s">
        <v>25</v>
      </c>
      <c r="T2759">
        <v>906243</v>
      </c>
      <c r="U2759">
        <v>1548.65</v>
      </c>
      <c r="V2759" t="s">
        <v>3041</v>
      </c>
      <c r="X2759" t="s">
        <v>3553</v>
      </c>
      <c r="Y2759">
        <v>1174256</v>
      </c>
      <c r="Z2759" t="s">
        <v>3052</v>
      </c>
      <c r="AB2759">
        <f t="shared" si="346"/>
        <v>2023</v>
      </c>
      <c r="AC2759">
        <f t="shared" si="347"/>
        <v>4</v>
      </c>
      <c r="AD2759" t="str">
        <f t="shared" si="348"/>
        <v>Q1</v>
      </c>
      <c r="AE2759" t="str">
        <f t="shared" si="349"/>
        <v>FY23/24</v>
      </c>
      <c r="AF2759" t="str">
        <f t="shared" si="350"/>
        <v>SOUTH</v>
      </c>
    </row>
    <row r="2760" spans="1:32">
      <c r="A2760" t="s">
        <v>3594</v>
      </c>
      <c r="B2760" t="s">
        <v>22</v>
      </c>
      <c r="C2760" t="str">
        <f t="shared" si="344"/>
        <v>SPARES/OTHER</v>
      </c>
      <c r="D2760" s="4">
        <v>45042</v>
      </c>
      <c r="E2760" t="str">
        <f t="shared" si="345"/>
        <v>OTHERS</v>
      </c>
      <c r="F2760">
        <v>14104411</v>
      </c>
      <c r="G2760" s="19">
        <v>45042</v>
      </c>
      <c r="H2760" t="s">
        <v>3554</v>
      </c>
      <c r="I2760" t="s">
        <v>351</v>
      </c>
      <c r="J2760">
        <v>1</v>
      </c>
      <c r="K2760">
        <v>1</v>
      </c>
      <c r="L2760">
        <v>0</v>
      </c>
      <c r="M2760" t="s">
        <v>36</v>
      </c>
      <c r="N2760">
        <v>1.1399999999999999</v>
      </c>
      <c r="O2760">
        <v>0</v>
      </c>
      <c r="P2760">
        <f t="shared" si="351"/>
        <v>0</v>
      </c>
      <c r="Q2760" t="s">
        <v>41</v>
      </c>
      <c r="R2760" t="s">
        <v>3050</v>
      </c>
      <c r="S2760" t="s">
        <v>25</v>
      </c>
      <c r="T2760">
        <v>906243</v>
      </c>
      <c r="U2760">
        <v>542.04</v>
      </c>
      <c r="V2760" t="s">
        <v>3041</v>
      </c>
      <c r="X2760" t="s">
        <v>3553</v>
      </c>
      <c r="Y2760">
        <v>1174256</v>
      </c>
      <c r="Z2760" t="s">
        <v>3052</v>
      </c>
      <c r="AB2760">
        <f t="shared" si="346"/>
        <v>2023</v>
      </c>
      <c r="AC2760">
        <f t="shared" si="347"/>
        <v>4</v>
      </c>
      <c r="AD2760" t="str">
        <f t="shared" si="348"/>
        <v>Q1</v>
      </c>
      <c r="AE2760" t="str">
        <f t="shared" si="349"/>
        <v>FY23/24</v>
      </c>
      <c r="AF2760" t="str">
        <f t="shared" si="350"/>
        <v>SOUTH</v>
      </c>
    </row>
    <row r="2761" spans="1:32">
      <c r="A2761" t="s">
        <v>3594</v>
      </c>
      <c r="B2761" t="s">
        <v>22</v>
      </c>
      <c r="C2761" t="str">
        <f t="shared" si="344"/>
        <v>SPARES/OTHER</v>
      </c>
      <c r="D2761" s="4">
        <v>45042</v>
      </c>
      <c r="E2761" t="str">
        <f t="shared" si="345"/>
        <v>YAMAHA</v>
      </c>
      <c r="F2761">
        <v>14104411</v>
      </c>
      <c r="G2761" s="19">
        <v>45042</v>
      </c>
      <c r="H2761" t="s">
        <v>2374</v>
      </c>
      <c r="I2761" t="s">
        <v>1528</v>
      </c>
      <c r="J2761">
        <v>5</v>
      </c>
      <c r="K2761">
        <v>5</v>
      </c>
      <c r="L2761">
        <v>170</v>
      </c>
      <c r="M2761" t="s">
        <v>36</v>
      </c>
      <c r="N2761">
        <v>1.1399999999999999</v>
      </c>
      <c r="O2761">
        <v>170</v>
      </c>
      <c r="P2761">
        <f t="shared" si="351"/>
        <v>193.79999999999998</v>
      </c>
      <c r="Q2761" t="s">
        <v>41</v>
      </c>
      <c r="R2761" t="s">
        <v>3050</v>
      </c>
      <c r="S2761" t="s">
        <v>25</v>
      </c>
      <c r="T2761">
        <v>906243</v>
      </c>
      <c r="U2761">
        <v>97.2</v>
      </c>
      <c r="V2761" t="s">
        <v>3041</v>
      </c>
      <c r="X2761" t="s">
        <v>3553</v>
      </c>
      <c r="Y2761">
        <v>1174256</v>
      </c>
      <c r="Z2761" t="s">
        <v>3052</v>
      </c>
      <c r="AB2761">
        <f t="shared" si="346"/>
        <v>2023</v>
      </c>
      <c r="AC2761">
        <f t="shared" si="347"/>
        <v>4</v>
      </c>
      <c r="AD2761" t="str">
        <f t="shared" si="348"/>
        <v>Q1</v>
      </c>
      <c r="AE2761" t="str">
        <f t="shared" si="349"/>
        <v>FY23/24</v>
      </c>
      <c r="AF2761" t="str">
        <f t="shared" si="350"/>
        <v>SOUTH</v>
      </c>
    </row>
    <row r="2762" spans="1:32">
      <c r="A2762" t="s">
        <v>3594</v>
      </c>
      <c r="B2762" t="s">
        <v>22</v>
      </c>
      <c r="C2762" t="str">
        <f t="shared" si="344"/>
        <v>SPARES/OTHER</v>
      </c>
      <c r="D2762" s="4">
        <v>45042</v>
      </c>
      <c r="E2762" t="str">
        <f t="shared" si="345"/>
        <v>YAMAHA</v>
      </c>
      <c r="F2762">
        <v>14104411</v>
      </c>
      <c r="G2762" s="19">
        <v>45042</v>
      </c>
      <c r="H2762" t="s">
        <v>2375</v>
      </c>
      <c r="I2762" t="s">
        <v>2376</v>
      </c>
      <c r="J2762">
        <v>3</v>
      </c>
      <c r="K2762">
        <v>3</v>
      </c>
      <c r="L2762">
        <v>57</v>
      </c>
      <c r="M2762" t="s">
        <v>36</v>
      </c>
      <c r="N2762">
        <v>1.1399999999999999</v>
      </c>
      <c r="O2762">
        <v>57</v>
      </c>
      <c r="P2762">
        <f t="shared" si="351"/>
        <v>64.97999999999999</v>
      </c>
      <c r="Q2762" t="s">
        <v>41</v>
      </c>
      <c r="R2762" t="s">
        <v>3050</v>
      </c>
      <c r="S2762" t="s">
        <v>25</v>
      </c>
      <c r="T2762">
        <v>906243</v>
      </c>
      <c r="U2762">
        <v>30</v>
      </c>
      <c r="V2762" t="s">
        <v>3041</v>
      </c>
      <c r="X2762" t="s">
        <v>3553</v>
      </c>
      <c r="Y2762">
        <v>1174256</v>
      </c>
      <c r="Z2762" t="s">
        <v>3052</v>
      </c>
      <c r="AB2762">
        <f t="shared" si="346"/>
        <v>2023</v>
      </c>
      <c r="AC2762">
        <f t="shared" si="347"/>
        <v>4</v>
      </c>
      <c r="AD2762" t="str">
        <f t="shared" si="348"/>
        <v>Q1</v>
      </c>
      <c r="AE2762" t="str">
        <f t="shared" si="349"/>
        <v>FY23/24</v>
      </c>
      <c r="AF2762" t="str">
        <f t="shared" si="350"/>
        <v>SOUTH</v>
      </c>
    </row>
    <row r="2763" spans="1:32">
      <c r="A2763" t="s">
        <v>3594</v>
      </c>
      <c r="B2763" t="s">
        <v>22</v>
      </c>
      <c r="C2763" t="str">
        <f t="shared" si="344"/>
        <v>SPARES/OTHER</v>
      </c>
      <c r="D2763" s="4">
        <v>45042</v>
      </c>
      <c r="E2763" t="str">
        <f t="shared" si="345"/>
        <v>YAMAHA</v>
      </c>
      <c r="F2763">
        <v>14104411</v>
      </c>
      <c r="G2763" s="19">
        <v>45042</v>
      </c>
      <c r="H2763" t="s">
        <v>126</v>
      </c>
      <c r="I2763" t="s">
        <v>48</v>
      </c>
      <c r="J2763">
        <v>1</v>
      </c>
      <c r="K2763">
        <v>1</v>
      </c>
      <c r="L2763">
        <v>1846</v>
      </c>
      <c r="M2763" t="s">
        <v>36</v>
      </c>
      <c r="N2763">
        <v>1.1399999999999999</v>
      </c>
      <c r="O2763">
        <v>1846</v>
      </c>
      <c r="P2763">
        <f t="shared" si="351"/>
        <v>2104.4399999999996</v>
      </c>
      <c r="Q2763" t="s">
        <v>41</v>
      </c>
      <c r="R2763" t="s">
        <v>3050</v>
      </c>
      <c r="S2763" t="s">
        <v>25</v>
      </c>
      <c r="T2763">
        <v>906243</v>
      </c>
      <c r="U2763">
        <v>519.72</v>
      </c>
      <c r="V2763" t="s">
        <v>3041</v>
      </c>
      <c r="X2763" t="s">
        <v>3553</v>
      </c>
      <c r="Y2763">
        <v>1174256</v>
      </c>
      <c r="Z2763" t="s">
        <v>3052</v>
      </c>
      <c r="AB2763">
        <f t="shared" si="346"/>
        <v>2023</v>
      </c>
      <c r="AC2763">
        <f t="shared" si="347"/>
        <v>4</v>
      </c>
      <c r="AD2763" t="str">
        <f t="shared" si="348"/>
        <v>Q1</v>
      </c>
      <c r="AE2763" t="str">
        <f t="shared" si="349"/>
        <v>FY23/24</v>
      </c>
      <c r="AF2763" t="str">
        <f t="shared" si="350"/>
        <v>SOUTH</v>
      </c>
    </row>
    <row r="2764" spans="1:32">
      <c r="A2764" t="s">
        <v>3594</v>
      </c>
      <c r="B2764" t="s">
        <v>22</v>
      </c>
      <c r="C2764" t="str">
        <f t="shared" si="344"/>
        <v>SPARES/OTHER</v>
      </c>
      <c r="D2764" s="4">
        <v>45042</v>
      </c>
      <c r="E2764" t="str">
        <f t="shared" si="345"/>
        <v>YAMAHA</v>
      </c>
      <c r="F2764">
        <v>14104411</v>
      </c>
      <c r="G2764" s="19">
        <v>45042</v>
      </c>
      <c r="H2764" t="s">
        <v>3555</v>
      </c>
      <c r="I2764" t="s">
        <v>1271</v>
      </c>
      <c r="J2764">
        <v>10</v>
      </c>
      <c r="K2764">
        <v>10</v>
      </c>
      <c r="L2764">
        <v>270</v>
      </c>
      <c r="M2764" t="s">
        <v>36</v>
      </c>
      <c r="N2764">
        <v>1.1399999999999999</v>
      </c>
      <c r="O2764">
        <v>270</v>
      </c>
      <c r="P2764">
        <f t="shared" si="351"/>
        <v>307.79999999999995</v>
      </c>
      <c r="Q2764" t="s">
        <v>41</v>
      </c>
      <c r="R2764" t="s">
        <v>3050</v>
      </c>
      <c r="S2764" t="s">
        <v>25</v>
      </c>
      <c r="T2764">
        <v>906243</v>
      </c>
      <c r="U2764">
        <v>165</v>
      </c>
      <c r="V2764" t="s">
        <v>3041</v>
      </c>
      <c r="X2764" t="s">
        <v>3553</v>
      </c>
      <c r="Y2764">
        <v>1174256</v>
      </c>
      <c r="Z2764" t="s">
        <v>3052</v>
      </c>
      <c r="AB2764">
        <f t="shared" si="346"/>
        <v>2023</v>
      </c>
      <c r="AC2764">
        <f t="shared" si="347"/>
        <v>4</v>
      </c>
      <c r="AD2764" t="str">
        <f t="shared" si="348"/>
        <v>Q1</v>
      </c>
      <c r="AE2764" t="str">
        <f t="shared" si="349"/>
        <v>FY23/24</v>
      </c>
      <c r="AF2764" t="str">
        <f t="shared" si="350"/>
        <v>SOUTH</v>
      </c>
    </row>
    <row r="2765" spans="1:32">
      <c r="A2765" t="s">
        <v>3594</v>
      </c>
      <c r="B2765" t="s">
        <v>22</v>
      </c>
      <c r="C2765" t="str">
        <f t="shared" si="344"/>
        <v>SPARES/OTHER</v>
      </c>
      <c r="D2765" s="4">
        <v>45042</v>
      </c>
      <c r="E2765" t="str">
        <f t="shared" si="345"/>
        <v>YAMAHA</v>
      </c>
      <c r="F2765">
        <v>14104411</v>
      </c>
      <c r="G2765" s="19">
        <v>45042</v>
      </c>
      <c r="H2765" t="s">
        <v>3556</v>
      </c>
      <c r="I2765" t="s">
        <v>3557</v>
      </c>
      <c r="J2765">
        <v>10</v>
      </c>
      <c r="K2765">
        <v>10</v>
      </c>
      <c r="L2765">
        <v>2000</v>
      </c>
      <c r="M2765" t="s">
        <v>36</v>
      </c>
      <c r="N2765">
        <v>1.1399999999999999</v>
      </c>
      <c r="O2765">
        <v>2000</v>
      </c>
      <c r="P2765">
        <f t="shared" si="351"/>
        <v>2280</v>
      </c>
      <c r="Q2765" t="s">
        <v>41</v>
      </c>
      <c r="R2765" t="s">
        <v>3050</v>
      </c>
      <c r="S2765" t="s">
        <v>25</v>
      </c>
      <c r="T2765">
        <v>906243</v>
      </c>
      <c r="U2765">
        <v>1067</v>
      </c>
      <c r="V2765" t="s">
        <v>3041</v>
      </c>
      <c r="X2765" t="s">
        <v>3553</v>
      </c>
      <c r="Y2765">
        <v>1174256</v>
      </c>
      <c r="Z2765" t="s">
        <v>3052</v>
      </c>
      <c r="AB2765">
        <f t="shared" si="346"/>
        <v>2023</v>
      </c>
      <c r="AC2765">
        <f t="shared" si="347"/>
        <v>4</v>
      </c>
      <c r="AD2765" t="str">
        <f t="shared" si="348"/>
        <v>Q1</v>
      </c>
      <c r="AE2765" t="str">
        <f t="shared" si="349"/>
        <v>FY23/24</v>
      </c>
      <c r="AF2765" t="str">
        <f t="shared" si="350"/>
        <v>SOUTH</v>
      </c>
    </row>
    <row r="2766" spans="1:32">
      <c r="A2766" t="s">
        <v>3594</v>
      </c>
      <c r="B2766" t="s">
        <v>22</v>
      </c>
      <c r="C2766" t="str">
        <f t="shared" si="344"/>
        <v>SPARES/OTHER</v>
      </c>
      <c r="D2766" s="4">
        <v>45042</v>
      </c>
      <c r="E2766" t="str">
        <f t="shared" si="345"/>
        <v>YAMAHA</v>
      </c>
      <c r="F2766">
        <v>14104411</v>
      </c>
      <c r="G2766" s="19">
        <v>45042</v>
      </c>
      <c r="H2766" t="s">
        <v>2468</v>
      </c>
      <c r="I2766" t="s">
        <v>2469</v>
      </c>
      <c r="J2766">
        <v>2</v>
      </c>
      <c r="K2766">
        <v>2</v>
      </c>
      <c r="L2766">
        <v>0</v>
      </c>
      <c r="M2766" t="s">
        <v>36</v>
      </c>
      <c r="N2766">
        <v>1.1399999999999999</v>
      </c>
      <c r="O2766">
        <v>0</v>
      </c>
      <c r="P2766">
        <f t="shared" si="351"/>
        <v>0</v>
      </c>
      <c r="Q2766" t="s">
        <v>41</v>
      </c>
      <c r="R2766" t="s">
        <v>3050</v>
      </c>
      <c r="S2766" t="s">
        <v>25</v>
      </c>
      <c r="T2766">
        <v>906243</v>
      </c>
      <c r="U2766">
        <v>9.83</v>
      </c>
      <c r="V2766" t="s">
        <v>3041</v>
      </c>
      <c r="X2766" t="s">
        <v>3553</v>
      </c>
      <c r="Y2766">
        <v>1174256</v>
      </c>
      <c r="Z2766" t="s">
        <v>3052</v>
      </c>
      <c r="AB2766">
        <f t="shared" si="346"/>
        <v>2023</v>
      </c>
      <c r="AC2766">
        <f t="shared" si="347"/>
        <v>4</v>
      </c>
      <c r="AD2766" t="str">
        <f t="shared" si="348"/>
        <v>Q1</v>
      </c>
      <c r="AE2766" t="str">
        <f t="shared" si="349"/>
        <v>FY23/24</v>
      </c>
      <c r="AF2766" t="str">
        <f t="shared" si="350"/>
        <v>SOUTH</v>
      </c>
    </row>
    <row r="2767" spans="1:32">
      <c r="A2767" t="s">
        <v>3594</v>
      </c>
      <c r="B2767" t="s">
        <v>22</v>
      </c>
      <c r="C2767" t="str">
        <f t="shared" si="344"/>
        <v>SPARES/OTHER</v>
      </c>
      <c r="D2767" s="4">
        <v>45042</v>
      </c>
      <c r="E2767" t="str">
        <f t="shared" si="345"/>
        <v>YAMAHA</v>
      </c>
      <c r="F2767">
        <v>14104411</v>
      </c>
      <c r="G2767" s="19">
        <v>45042</v>
      </c>
      <c r="H2767" t="s">
        <v>2448</v>
      </c>
      <c r="I2767" t="s">
        <v>2449</v>
      </c>
      <c r="J2767">
        <v>2</v>
      </c>
      <c r="K2767">
        <v>2</v>
      </c>
      <c r="L2767">
        <v>0</v>
      </c>
      <c r="M2767" t="s">
        <v>36</v>
      </c>
      <c r="N2767">
        <v>1.1399999999999999</v>
      </c>
      <c r="O2767">
        <v>0</v>
      </c>
      <c r="P2767">
        <f t="shared" si="351"/>
        <v>0</v>
      </c>
      <c r="Q2767" t="s">
        <v>41</v>
      </c>
      <c r="R2767" t="s">
        <v>3050</v>
      </c>
      <c r="S2767" t="s">
        <v>25</v>
      </c>
      <c r="T2767">
        <v>906243</v>
      </c>
      <c r="U2767">
        <v>33</v>
      </c>
      <c r="V2767" t="s">
        <v>3041</v>
      </c>
      <c r="X2767" t="s">
        <v>3553</v>
      </c>
      <c r="Y2767">
        <v>1174256</v>
      </c>
      <c r="Z2767" t="s">
        <v>3052</v>
      </c>
      <c r="AB2767">
        <f t="shared" si="346"/>
        <v>2023</v>
      </c>
      <c r="AC2767">
        <f t="shared" si="347"/>
        <v>4</v>
      </c>
      <c r="AD2767" t="str">
        <f t="shared" si="348"/>
        <v>Q1</v>
      </c>
      <c r="AE2767" t="str">
        <f t="shared" si="349"/>
        <v>FY23/24</v>
      </c>
      <c r="AF2767" t="str">
        <f t="shared" si="350"/>
        <v>SOUTH</v>
      </c>
    </row>
    <row r="2768" spans="1:32">
      <c r="A2768" t="s">
        <v>3594</v>
      </c>
      <c r="B2768" t="s">
        <v>3646</v>
      </c>
      <c r="C2768" t="str">
        <f t="shared" si="344"/>
        <v>SERVICE_CHARGE</v>
      </c>
      <c r="D2768" s="4">
        <v>45054</v>
      </c>
      <c r="E2768" t="str">
        <f t="shared" si="345"/>
        <v>YAMAHA</v>
      </c>
      <c r="F2768">
        <v>12101237</v>
      </c>
      <c r="G2768" s="19">
        <v>45054</v>
      </c>
      <c r="H2768" t="s">
        <v>76</v>
      </c>
      <c r="I2768" t="s">
        <v>77</v>
      </c>
      <c r="J2768">
        <v>1</v>
      </c>
      <c r="K2768">
        <v>1</v>
      </c>
      <c r="L2768">
        <v>3324.78</v>
      </c>
      <c r="M2768" t="s">
        <v>36</v>
      </c>
      <c r="N2768">
        <v>1.135</v>
      </c>
      <c r="O2768">
        <v>3324.78</v>
      </c>
      <c r="P2768">
        <f t="shared" si="351"/>
        <v>3773.6253000000002</v>
      </c>
      <c r="Q2768" t="s">
        <v>4058</v>
      </c>
      <c r="R2768" t="s">
        <v>4853</v>
      </c>
      <c r="S2768" t="s">
        <v>25</v>
      </c>
      <c r="T2768">
        <v>906246</v>
      </c>
      <c r="U2768">
        <v>0</v>
      </c>
      <c r="V2768" t="s">
        <v>4064</v>
      </c>
      <c r="Z2768" t="s">
        <v>4854</v>
      </c>
      <c r="AB2768">
        <f t="shared" si="346"/>
        <v>2023</v>
      </c>
      <c r="AC2768">
        <f t="shared" si="347"/>
        <v>5</v>
      </c>
      <c r="AD2768" t="str">
        <f t="shared" si="348"/>
        <v>Q1</v>
      </c>
      <c r="AE2768" t="str">
        <f t="shared" si="349"/>
        <v>FY23/24</v>
      </c>
      <c r="AF2768" t="str">
        <f t="shared" si="350"/>
        <v>EAST</v>
      </c>
    </row>
    <row r="2769" spans="1:32">
      <c r="A2769" t="s">
        <v>3594</v>
      </c>
      <c r="B2769" t="s">
        <v>3646</v>
      </c>
      <c r="C2769" t="str">
        <f t="shared" si="344"/>
        <v>SPARES/OTHER</v>
      </c>
      <c r="D2769" s="4">
        <v>45054</v>
      </c>
      <c r="E2769" t="str">
        <f t="shared" si="345"/>
        <v>YAMAHA</v>
      </c>
      <c r="F2769">
        <v>14104412</v>
      </c>
      <c r="G2769" s="19">
        <v>45054</v>
      </c>
      <c r="H2769" t="s">
        <v>3964</v>
      </c>
      <c r="I2769" t="s">
        <v>127</v>
      </c>
      <c r="J2769">
        <v>1</v>
      </c>
      <c r="K2769">
        <v>1</v>
      </c>
      <c r="L2769">
        <v>0</v>
      </c>
      <c r="M2769" t="s">
        <v>36</v>
      </c>
      <c r="N2769">
        <v>1.135</v>
      </c>
      <c r="O2769">
        <v>0</v>
      </c>
      <c r="P2769">
        <f t="shared" si="351"/>
        <v>0</v>
      </c>
      <c r="Q2769" t="s">
        <v>4058</v>
      </c>
      <c r="R2769" t="s">
        <v>4853</v>
      </c>
      <c r="S2769" t="s">
        <v>25</v>
      </c>
      <c r="T2769">
        <v>906244</v>
      </c>
      <c r="U2769">
        <v>5074</v>
      </c>
      <c r="V2769" t="s">
        <v>3041</v>
      </c>
      <c r="Y2769">
        <v>1182192</v>
      </c>
      <c r="Z2769" t="s">
        <v>4854</v>
      </c>
      <c r="AB2769">
        <f t="shared" si="346"/>
        <v>2023</v>
      </c>
      <c r="AC2769">
        <f t="shared" si="347"/>
        <v>5</v>
      </c>
      <c r="AD2769" t="str">
        <f t="shared" si="348"/>
        <v>Q1</v>
      </c>
      <c r="AE2769" t="str">
        <f t="shared" si="349"/>
        <v>FY23/24</v>
      </c>
      <c r="AF2769" t="str">
        <f t="shared" si="350"/>
        <v>EAST</v>
      </c>
    </row>
    <row r="2770" spans="1:32">
      <c r="A2770" t="s">
        <v>3594</v>
      </c>
      <c r="B2770" t="s">
        <v>3646</v>
      </c>
      <c r="C2770" t="str">
        <f t="shared" si="344"/>
        <v>SPARES/OTHER</v>
      </c>
      <c r="D2770" s="4">
        <v>45054</v>
      </c>
      <c r="E2770" t="str">
        <f t="shared" si="345"/>
        <v>YAMAHA</v>
      </c>
      <c r="F2770">
        <v>14104412</v>
      </c>
      <c r="G2770" s="19">
        <v>45054</v>
      </c>
      <c r="H2770" t="s">
        <v>42</v>
      </c>
      <c r="I2770" t="s">
        <v>43</v>
      </c>
      <c r="J2770">
        <v>10</v>
      </c>
      <c r="K2770">
        <v>10</v>
      </c>
      <c r="L2770">
        <v>0</v>
      </c>
      <c r="M2770" t="s">
        <v>36</v>
      </c>
      <c r="N2770">
        <v>1.135</v>
      </c>
      <c r="O2770">
        <v>0</v>
      </c>
      <c r="P2770">
        <f t="shared" si="351"/>
        <v>0</v>
      </c>
      <c r="Q2770" t="s">
        <v>4058</v>
      </c>
      <c r="R2770" t="s">
        <v>4853</v>
      </c>
      <c r="S2770" t="s">
        <v>25</v>
      </c>
      <c r="T2770">
        <v>906244</v>
      </c>
      <c r="U2770">
        <v>590</v>
      </c>
      <c r="V2770" t="s">
        <v>3041</v>
      </c>
      <c r="Y2770">
        <v>1182192</v>
      </c>
      <c r="Z2770" t="s">
        <v>4854</v>
      </c>
      <c r="AB2770">
        <f t="shared" si="346"/>
        <v>2023</v>
      </c>
      <c r="AC2770">
        <f t="shared" si="347"/>
        <v>5</v>
      </c>
      <c r="AD2770" t="str">
        <f t="shared" si="348"/>
        <v>Q1</v>
      </c>
      <c r="AE2770" t="str">
        <f t="shared" si="349"/>
        <v>FY23/24</v>
      </c>
      <c r="AF2770" t="str">
        <f t="shared" si="350"/>
        <v>EAST</v>
      </c>
    </row>
    <row r="2771" spans="1:32">
      <c r="A2771" t="s">
        <v>3594</v>
      </c>
      <c r="B2771" t="s">
        <v>3646</v>
      </c>
      <c r="C2771" t="str">
        <f t="shared" si="344"/>
        <v>SPARES/OTHER</v>
      </c>
      <c r="D2771" s="4">
        <v>45054</v>
      </c>
      <c r="E2771" t="str">
        <f t="shared" si="345"/>
        <v>YAMAHA</v>
      </c>
      <c r="F2771">
        <v>14104413</v>
      </c>
      <c r="G2771" s="19">
        <v>45054</v>
      </c>
      <c r="H2771" t="s">
        <v>3961</v>
      </c>
      <c r="I2771" t="s">
        <v>2709</v>
      </c>
      <c r="J2771">
        <v>1</v>
      </c>
      <c r="K2771">
        <v>1</v>
      </c>
      <c r="L2771">
        <v>0</v>
      </c>
      <c r="M2771" t="s">
        <v>36</v>
      </c>
      <c r="N2771">
        <v>1.135</v>
      </c>
      <c r="O2771">
        <v>0</v>
      </c>
      <c r="P2771">
        <f t="shared" si="351"/>
        <v>0</v>
      </c>
      <c r="Q2771" t="s">
        <v>4058</v>
      </c>
      <c r="R2771" t="s">
        <v>4853</v>
      </c>
      <c r="S2771" t="s">
        <v>25</v>
      </c>
      <c r="T2771">
        <v>906245</v>
      </c>
      <c r="U2771">
        <v>1795</v>
      </c>
      <c r="V2771" t="s">
        <v>3041</v>
      </c>
      <c r="Y2771">
        <v>1182194</v>
      </c>
      <c r="Z2771" t="s">
        <v>4854</v>
      </c>
      <c r="AB2771">
        <f t="shared" si="346"/>
        <v>2023</v>
      </c>
      <c r="AC2771">
        <f t="shared" si="347"/>
        <v>5</v>
      </c>
      <c r="AD2771" t="str">
        <f t="shared" si="348"/>
        <v>Q1</v>
      </c>
      <c r="AE2771" t="str">
        <f t="shared" si="349"/>
        <v>FY23/24</v>
      </c>
      <c r="AF2771" t="str">
        <f t="shared" si="350"/>
        <v>EAST</v>
      </c>
    </row>
    <row r="2772" spans="1:32">
      <c r="A2772" t="s">
        <v>3594</v>
      </c>
      <c r="B2772" t="s">
        <v>3646</v>
      </c>
      <c r="C2772" t="str">
        <f t="shared" si="344"/>
        <v>SPARES/OTHER</v>
      </c>
      <c r="D2772" s="4">
        <v>45054</v>
      </c>
      <c r="E2772" t="str">
        <f t="shared" si="345"/>
        <v>YAMAHA</v>
      </c>
      <c r="F2772">
        <v>14104414</v>
      </c>
      <c r="G2772" s="19">
        <v>45054</v>
      </c>
      <c r="H2772" t="s">
        <v>2020</v>
      </c>
      <c r="I2772" t="s">
        <v>131</v>
      </c>
      <c r="J2772">
        <v>2</v>
      </c>
      <c r="K2772">
        <v>2</v>
      </c>
      <c r="L2772">
        <v>4394.6899999999996</v>
      </c>
      <c r="M2772" t="s">
        <v>36</v>
      </c>
      <c r="N2772">
        <v>1.135</v>
      </c>
      <c r="O2772">
        <v>4394.6899999999996</v>
      </c>
      <c r="P2772">
        <f t="shared" si="351"/>
        <v>4987.9731499999998</v>
      </c>
      <c r="Q2772" t="s">
        <v>4058</v>
      </c>
      <c r="R2772" t="s">
        <v>2383</v>
      </c>
      <c r="S2772" t="s">
        <v>25</v>
      </c>
      <c r="T2772">
        <v>906247</v>
      </c>
      <c r="U2772">
        <v>2236.14</v>
      </c>
      <c r="V2772" t="s">
        <v>3041</v>
      </c>
      <c r="Y2772">
        <v>1182202</v>
      </c>
      <c r="Z2772" t="s">
        <v>2385</v>
      </c>
      <c r="AB2772">
        <f t="shared" si="346"/>
        <v>2023</v>
      </c>
      <c r="AC2772">
        <f t="shared" si="347"/>
        <v>5</v>
      </c>
      <c r="AD2772" t="str">
        <f t="shared" si="348"/>
        <v>Q1</v>
      </c>
      <c r="AE2772" t="str">
        <f t="shared" si="349"/>
        <v>FY23/24</v>
      </c>
      <c r="AF2772" t="str">
        <f t="shared" si="350"/>
        <v>EAST</v>
      </c>
    </row>
    <row r="2773" spans="1:32">
      <c r="A2773" t="s">
        <v>3594</v>
      </c>
      <c r="B2773" t="s">
        <v>3646</v>
      </c>
      <c r="C2773" t="str">
        <f t="shared" si="344"/>
        <v>SPARES/OTHER</v>
      </c>
      <c r="D2773" s="4">
        <v>45054</v>
      </c>
      <c r="E2773" t="str">
        <f t="shared" si="345"/>
        <v>YAMAHA</v>
      </c>
      <c r="F2773">
        <v>14104414</v>
      </c>
      <c r="G2773" s="19">
        <v>45054</v>
      </c>
      <c r="H2773" t="s">
        <v>3856</v>
      </c>
      <c r="I2773" t="s">
        <v>3857</v>
      </c>
      <c r="J2773">
        <v>1</v>
      </c>
      <c r="K2773">
        <v>1</v>
      </c>
      <c r="L2773">
        <v>1258.4100000000001</v>
      </c>
      <c r="M2773" t="s">
        <v>36</v>
      </c>
      <c r="N2773">
        <v>1.135</v>
      </c>
      <c r="O2773">
        <v>1258.4100000000001</v>
      </c>
      <c r="P2773">
        <f t="shared" si="351"/>
        <v>1428.2953500000001</v>
      </c>
      <c r="Q2773" t="s">
        <v>4058</v>
      </c>
      <c r="R2773" t="s">
        <v>2383</v>
      </c>
      <c r="S2773" t="s">
        <v>25</v>
      </c>
      <c r="T2773">
        <v>906247</v>
      </c>
      <c r="U2773">
        <v>557</v>
      </c>
      <c r="V2773" t="s">
        <v>3041</v>
      </c>
      <c r="Y2773">
        <v>1182202</v>
      </c>
      <c r="Z2773" t="s">
        <v>2385</v>
      </c>
      <c r="AB2773">
        <f t="shared" si="346"/>
        <v>2023</v>
      </c>
      <c r="AC2773">
        <f t="shared" si="347"/>
        <v>5</v>
      </c>
      <c r="AD2773" t="str">
        <f t="shared" si="348"/>
        <v>Q1</v>
      </c>
      <c r="AE2773" t="str">
        <f t="shared" si="349"/>
        <v>FY23/24</v>
      </c>
      <c r="AF2773" t="str">
        <f t="shared" si="350"/>
        <v>EAST</v>
      </c>
    </row>
    <row r="2774" spans="1:32">
      <c r="A2774" t="s">
        <v>3594</v>
      </c>
      <c r="B2774" t="s">
        <v>3646</v>
      </c>
      <c r="C2774" t="str">
        <f t="shared" si="344"/>
        <v>SPARES/OTHER</v>
      </c>
      <c r="D2774" s="4">
        <v>45054</v>
      </c>
      <c r="E2774" t="str">
        <f t="shared" si="345"/>
        <v>YAMAHA</v>
      </c>
      <c r="F2774">
        <v>14104415</v>
      </c>
      <c r="G2774" s="19">
        <v>45054</v>
      </c>
      <c r="H2774" t="s">
        <v>1573</v>
      </c>
      <c r="I2774" t="s">
        <v>127</v>
      </c>
      <c r="J2774">
        <v>1</v>
      </c>
      <c r="K2774">
        <v>1</v>
      </c>
      <c r="L2774">
        <v>11415.04</v>
      </c>
      <c r="M2774" t="s">
        <v>36</v>
      </c>
      <c r="N2774">
        <v>1.135</v>
      </c>
      <c r="O2774">
        <v>11415.04</v>
      </c>
      <c r="P2774">
        <f t="shared" si="351"/>
        <v>12956.070400000001</v>
      </c>
      <c r="Q2774" t="s">
        <v>4058</v>
      </c>
      <c r="R2774" t="s">
        <v>4172</v>
      </c>
      <c r="S2774" t="s">
        <v>25</v>
      </c>
      <c r="T2774">
        <v>906248</v>
      </c>
      <c r="U2774">
        <v>6164</v>
      </c>
      <c r="V2774" t="s">
        <v>3041</v>
      </c>
      <c r="Y2774">
        <v>1182205</v>
      </c>
      <c r="Z2774" t="s">
        <v>4173</v>
      </c>
      <c r="AB2774">
        <f t="shared" si="346"/>
        <v>2023</v>
      </c>
      <c r="AC2774">
        <f t="shared" si="347"/>
        <v>5</v>
      </c>
      <c r="AD2774" t="str">
        <f t="shared" si="348"/>
        <v>Q1</v>
      </c>
      <c r="AE2774" t="str">
        <f t="shared" si="349"/>
        <v>FY23/24</v>
      </c>
      <c r="AF2774" t="str">
        <f t="shared" si="350"/>
        <v>EAST</v>
      </c>
    </row>
    <row r="2775" spans="1:32">
      <c r="A2775" t="s">
        <v>3594</v>
      </c>
      <c r="B2775" t="s">
        <v>3646</v>
      </c>
      <c r="C2775" t="str">
        <f t="shared" si="344"/>
        <v>SPARES/OTHER</v>
      </c>
      <c r="D2775" s="4">
        <v>45054</v>
      </c>
      <c r="E2775" t="str">
        <f t="shared" si="345"/>
        <v>YAMAHA</v>
      </c>
      <c r="F2775">
        <v>14104416</v>
      </c>
      <c r="G2775" s="19">
        <v>45054</v>
      </c>
      <c r="H2775" t="s">
        <v>31</v>
      </c>
      <c r="I2775" t="s">
        <v>32</v>
      </c>
      <c r="J2775">
        <v>3</v>
      </c>
      <c r="K2775">
        <v>3</v>
      </c>
      <c r="L2775">
        <v>0</v>
      </c>
      <c r="M2775" t="s">
        <v>36</v>
      </c>
      <c r="N2775">
        <v>1.135</v>
      </c>
      <c r="O2775">
        <v>0</v>
      </c>
      <c r="P2775">
        <f t="shared" si="351"/>
        <v>0</v>
      </c>
      <c r="Q2775" t="s">
        <v>4058</v>
      </c>
      <c r="R2775" t="s">
        <v>4862</v>
      </c>
      <c r="S2775" t="s">
        <v>25</v>
      </c>
      <c r="T2775">
        <v>906249</v>
      </c>
      <c r="U2775">
        <v>1017.67</v>
      </c>
      <c r="V2775" t="s">
        <v>3041</v>
      </c>
      <c r="Y2775">
        <v>1182210</v>
      </c>
      <c r="Z2775" t="s">
        <v>4863</v>
      </c>
      <c r="AB2775">
        <f t="shared" si="346"/>
        <v>2023</v>
      </c>
      <c r="AC2775">
        <f t="shared" si="347"/>
        <v>5</v>
      </c>
      <c r="AD2775" t="str">
        <f t="shared" si="348"/>
        <v>Q1</v>
      </c>
      <c r="AE2775" t="str">
        <f t="shared" si="349"/>
        <v>FY23/24</v>
      </c>
      <c r="AF2775" t="str">
        <f t="shared" si="350"/>
        <v>EAST</v>
      </c>
    </row>
    <row r="2776" spans="1:32">
      <c r="A2776" t="s">
        <v>3594</v>
      </c>
      <c r="B2776" t="s">
        <v>3646</v>
      </c>
      <c r="C2776" t="str">
        <f t="shared" si="344"/>
        <v>SPARES/OTHER</v>
      </c>
      <c r="D2776" s="4">
        <v>45054</v>
      </c>
      <c r="E2776" t="str">
        <f t="shared" si="345"/>
        <v>YAMAHA</v>
      </c>
      <c r="F2776">
        <v>14104416</v>
      </c>
      <c r="G2776" s="19">
        <v>45054</v>
      </c>
      <c r="H2776" t="s">
        <v>33</v>
      </c>
      <c r="I2776" t="s">
        <v>34</v>
      </c>
      <c r="J2776">
        <v>2</v>
      </c>
      <c r="K2776">
        <v>2</v>
      </c>
      <c r="L2776">
        <v>0</v>
      </c>
      <c r="M2776" t="s">
        <v>36</v>
      </c>
      <c r="N2776">
        <v>1.135</v>
      </c>
      <c r="O2776">
        <v>0</v>
      </c>
      <c r="P2776">
        <f t="shared" si="351"/>
        <v>0</v>
      </c>
      <c r="Q2776" t="s">
        <v>4058</v>
      </c>
      <c r="R2776" t="s">
        <v>4862</v>
      </c>
      <c r="S2776" t="s">
        <v>25</v>
      </c>
      <c r="T2776">
        <v>906249</v>
      </c>
      <c r="U2776">
        <v>694.37</v>
      </c>
      <c r="V2776" t="s">
        <v>3041</v>
      </c>
      <c r="Y2776">
        <v>1182210</v>
      </c>
      <c r="Z2776" t="s">
        <v>4863</v>
      </c>
      <c r="AB2776">
        <f t="shared" si="346"/>
        <v>2023</v>
      </c>
      <c r="AC2776">
        <f t="shared" si="347"/>
        <v>5</v>
      </c>
      <c r="AD2776" t="str">
        <f t="shared" si="348"/>
        <v>Q1</v>
      </c>
      <c r="AE2776" t="str">
        <f t="shared" si="349"/>
        <v>FY23/24</v>
      </c>
      <c r="AF2776" t="str">
        <f t="shared" si="350"/>
        <v>EAST</v>
      </c>
    </row>
    <row r="2777" spans="1:32">
      <c r="A2777" t="s">
        <v>3594</v>
      </c>
      <c r="B2777" t="s">
        <v>3646</v>
      </c>
      <c r="C2777" t="str">
        <f t="shared" si="344"/>
        <v>SPARES/OTHER</v>
      </c>
      <c r="D2777" s="4">
        <v>45054</v>
      </c>
      <c r="E2777" t="str">
        <f t="shared" si="345"/>
        <v>YAMAHA</v>
      </c>
      <c r="F2777">
        <v>14104417</v>
      </c>
      <c r="G2777" s="19">
        <v>45054</v>
      </c>
      <c r="H2777" t="s">
        <v>31</v>
      </c>
      <c r="I2777" t="s">
        <v>32</v>
      </c>
      <c r="J2777">
        <v>1</v>
      </c>
      <c r="K2777">
        <v>1</v>
      </c>
      <c r="L2777">
        <v>0</v>
      </c>
      <c r="M2777" t="s">
        <v>36</v>
      </c>
      <c r="N2777">
        <v>1.135</v>
      </c>
      <c r="O2777">
        <v>0</v>
      </c>
      <c r="P2777">
        <f t="shared" si="351"/>
        <v>0</v>
      </c>
      <c r="Q2777" t="s">
        <v>4058</v>
      </c>
      <c r="R2777" t="s">
        <v>4862</v>
      </c>
      <c r="S2777" t="s">
        <v>25</v>
      </c>
      <c r="T2777">
        <v>906250</v>
      </c>
      <c r="U2777">
        <v>339.22</v>
      </c>
      <c r="V2777" t="s">
        <v>3041</v>
      </c>
      <c r="Y2777">
        <v>1182212</v>
      </c>
      <c r="Z2777" t="s">
        <v>4863</v>
      </c>
      <c r="AB2777">
        <f t="shared" si="346"/>
        <v>2023</v>
      </c>
      <c r="AC2777">
        <f t="shared" si="347"/>
        <v>5</v>
      </c>
      <c r="AD2777" t="str">
        <f t="shared" si="348"/>
        <v>Q1</v>
      </c>
      <c r="AE2777" t="str">
        <f t="shared" si="349"/>
        <v>FY23/24</v>
      </c>
      <c r="AF2777" t="str">
        <f t="shared" si="350"/>
        <v>EAST</v>
      </c>
    </row>
    <row r="2778" spans="1:32">
      <c r="A2778" t="s">
        <v>3594</v>
      </c>
      <c r="B2778" t="s">
        <v>3646</v>
      </c>
      <c r="C2778" t="str">
        <f t="shared" si="344"/>
        <v>SPARES/OTHER</v>
      </c>
      <c r="D2778" s="4">
        <v>45054</v>
      </c>
      <c r="E2778" t="str">
        <f t="shared" si="345"/>
        <v>YAMAHA</v>
      </c>
      <c r="F2778">
        <v>14104418</v>
      </c>
      <c r="G2778" s="19">
        <v>45054</v>
      </c>
      <c r="H2778" t="s">
        <v>1105</v>
      </c>
      <c r="I2778" t="s">
        <v>1106</v>
      </c>
      <c r="J2778">
        <v>1</v>
      </c>
      <c r="K2778">
        <v>1</v>
      </c>
      <c r="L2778">
        <v>0</v>
      </c>
      <c r="M2778" t="s">
        <v>36</v>
      </c>
      <c r="N2778">
        <v>1.135</v>
      </c>
      <c r="O2778">
        <v>0</v>
      </c>
      <c r="P2778">
        <f t="shared" si="351"/>
        <v>0</v>
      </c>
      <c r="Q2778" t="s">
        <v>4058</v>
      </c>
      <c r="R2778" t="s">
        <v>4862</v>
      </c>
      <c r="S2778" t="s">
        <v>25</v>
      </c>
      <c r="T2778">
        <v>906251</v>
      </c>
      <c r="U2778">
        <v>324.83</v>
      </c>
      <c r="V2778" t="s">
        <v>3041</v>
      </c>
      <c r="Y2778">
        <v>1182214</v>
      </c>
      <c r="Z2778" t="s">
        <v>4863</v>
      </c>
      <c r="AB2778">
        <f t="shared" si="346"/>
        <v>2023</v>
      </c>
      <c r="AC2778">
        <f t="shared" si="347"/>
        <v>5</v>
      </c>
      <c r="AD2778" t="str">
        <f t="shared" si="348"/>
        <v>Q1</v>
      </c>
      <c r="AE2778" t="str">
        <f t="shared" si="349"/>
        <v>FY23/24</v>
      </c>
      <c r="AF2778" t="str">
        <f t="shared" si="350"/>
        <v>EAST</v>
      </c>
    </row>
    <row r="2779" spans="1:32">
      <c r="A2779" t="s">
        <v>3594</v>
      </c>
      <c r="B2779" t="s">
        <v>3646</v>
      </c>
      <c r="C2779" t="str">
        <f t="shared" si="344"/>
        <v>SERVICE_CHARGE</v>
      </c>
      <c r="D2779" s="4">
        <v>45055</v>
      </c>
      <c r="E2779" t="str">
        <f t="shared" si="345"/>
        <v>YAMAHA</v>
      </c>
      <c r="F2779">
        <v>12101238</v>
      </c>
      <c r="G2779" s="19">
        <v>45055</v>
      </c>
      <c r="H2779" t="s">
        <v>76</v>
      </c>
      <c r="I2779" t="s">
        <v>77</v>
      </c>
      <c r="J2779">
        <v>1</v>
      </c>
      <c r="K2779">
        <v>1</v>
      </c>
      <c r="L2779">
        <v>7964.6</v>
      </c>
      <c r="M2779" t="s">
        <v>36</v>
      </c>
      <c r="N2779">
        <v>1.135</v>
      </c>
      <c r="O2779">
        <v>7964.6</v>
      </c>
      <c r="P2779">
        <f t="shared" si="351"/>
        <v>9039.8209999999999</v>
      </c>
      <c r="Q2779" t="s">
        <v>4058</v>
      </c>
      <c r="R2779" t="s">
        <v>4433</v>
      </c>
      <c r="S2779" t="s">
        <v>25</v>
      </c>
      <c r="T2779">
        <v>906254</v>
      </c>
      <c r="U2779">
        <v>0</v>
      </c>
      <c r="V2779" t="s">
        <v>3038</v>
      </c>
      <c r="Z2779" t="s">
        <v>4434</v>
      </c>
      <c r="AB2779">
        <f t="shared" si="346"/>
        <v>2023</v>
      </c>
      <c r="AC2779">
        <f t="shared" si="347"/>
        <v>5</v>
      </c>
      <c r="AD2779" t="str">
        <f t="shared" si="348"/>
        <v>Q1</v>
      </c>
      <c r="AE2779" t="str">
        <f t="shared" si="349"/>
        <v>FY23/24</v>
      </c>
      <c r="AF2779" t="str">
        <f t="shared" si="350"/>
        <v>EAST</v>
      </c>
    </row>
    <row r="2780" spans="1:32">
      <c r="A2780" t="s">
        <v>3594</v>
      </c>
      <c r="B2780" t="s">
        <v>3646</v>
      </c>
      <c r="C2780" t="str">
        <f t="shared" si="344"/>
        <v>SPARES/OTHER</v>
      </c>
      <c r="D2780" s="4">
        <v>45055</v>
      </c>
      <c r="E2780" t="str">
        <f t="shared" si="345"/>
        <v>YAMAHA</v>
      </c>
      <c r="F2780">
        <v>14104419</v>
      </c>
      <c r="G2780" s="19">
        <v>45055</v>
      </c>
      <c r="H2780" t="s">
        <v>478</v>
      </c>
      <c r="I2780" t="s">
        <v>125</v>
      </c>
      <c r="J2780">
        <v>4</v>
      </c>
      <c r="K2780">
        <v>4</v>
      </c>
      <c r="L2780">
        <v>877.88</v>
      </c>
      <c r="M2780" t="s">
        <v>36</v>
      </c>
      <c r="N2780">
        <v>1.135</v>
      </c>
      <c r="O2780">
        <v>877.88</v>
      </c>
      <c r="P2780">
        <f t="shared" si="351"/>
        <v>996.39380000000006</v>
      </c>
      <c r="Q2780" t="s">
        <v>4058</v>
      </c>
      <c r="R2780" t="s">
        <v>4447</v>
      </c>
      <c r="S2780" t="s">
        <v>25</v>
      </c>
      <c r="T2780">
        <v>906252</v>
      </c>
      <c r="U2780">
        <v>712.8</v>
      </c>
      <c r="V2780" t="s">
        <v>3041</v>
      </c>
      <c r="Y2780">
        <v>1183120</v>
      </c>
      <c r="Z2780" t="s">
        <v>4448</v>
      </c>
      <c r="AB2780">
        <f t="shared" si="346"/>
        <v>2023</v>
      </c>
      <c r="AC2780">
        <f t="shared" si="347"/>
        <v>5</v>
      </c>
      <c r="AD2780" t="str">
        <f t="shared" si="348"/>
        <v>Q1</v>
      </c>
      <c r="AE2780" t="str">
        <f t="shared" si="349"/>
        <v>FY23/24</v>
      </c>
      <c r="AF2780" t="str">
        <f t="shared" si="350"/>
        <v>EAST</v>
      </c>
    </row>
    <row r="2781" spans="1:32">
      <c r="A2781" t="s">
        <v>3594</v>
      </c>
      <c r="B2781" t="s">
        <v>3646</v>
      </c>
      <c r="C2781" t="str">
        <f t="shared" si="344"/>
        <v>SPARES/OTHER</v>
      </c>
      <c r="D2781" s="4">
        <v>45055</v>
      </c>
      <c r="E2781" t="str">
        <f t="shared" si="345"/>
        <v>YAMAHA</v>
      </c>
      <c r="F2781">
        <v>14104419</v>
      </c>
      <c r="G2781" s="19">
        <v>45055</v>
      </c>
      <c r="H2781" t="s">
        <v>136</v>
      </c>
      <c r="I2781" t="s">
        <v>125</v>
      </c>
      <c r="J2781">
        <v>4</v>
      </c>
      <c r="K2781">
        <v>4</v>
      </c>
      <c r="L2781">
        <v>877.88</v>
      </c>
      <c r="M2781" t="s">
        <v>36</v>
      </c>
      <c r="N2781">
        <v>1.135</v>
      </c>
      <c r="O2781">
        <v>877.88</v>
      </c>
      <c r="P2781">
        <f t="shared" si="351"/>
        <v>996.39380000000006</v>
      </c>
      <c r="Q2781" t="s">
        <v>4058</v>
      </c>
      <c r="R2781" t="s">
        <v>4447</v>
      </c>
      <c r="S2781" t="s">
        <v>25</v>
      </c>
      <c r="T2781">
        <v>906252</v>
      </c>
      <c r="U2781">
        <v>712.8</v>
      </c>
      <c r="V2781" t="s">
        <v>3041</v>
      </c>
      <c r="Y2781">
        <v>1183120</v>
      </c>
      <c r="Z2781" t="s">
        <v>4448</v>
      </c>
      <c r="AB2781">
        <f t="shared" si="346"/>
        <v>2023</v>
      </c>
      <c r="AC2781">
        <f t="shared" si="347"/>
        <v>5</v>
      </c>
      <c r="AD2781" t="str">
        <f t="shared" si="348"/>
        <v>Q1</v>
      </c>
      <c r="AE2781" t="str">
        <f t="shared" si="349"/>
        <v>FY23/24</v>
      </c>
      <c r="AF2781" t="str">
        <f t="shared" si="350"/>
        <v>EAST</v>
      </c>
    </row>
    <row r="2782" spans="1:32">
      <c r="A2782" t="s">
        <v>3594</v>
      </c>
      <c r="B2782" t="s">
        <v>3646</v>
      </c>
      <c r="C2782" t="str">
        <f t="shared" si="344"/>
        <v>SPARES/OTHER</v>
      </c>
      <c r="D2782" s="4">
        <v>45055</v>
      </c>
      <c r="E2782" t="str">
        <f t="shared" si="345"/>
        <v>YAMAHA</v>
      </c>
      <c r="F2782">
        <v>14104419</v>
      </c>
      <c r="G2782" s="19">
        <v>45055</v>
      </c>
      <c r="H2782" t="s">
        <v>742</v>
      </c>
      <c r="I2782" t="s">
        <v>743</v>
      </c>
      <c r="J2782">
        <v>4</v>
      </c>
      <c r="K2782">
        <v>4</v>
      </c>
      <c r="L2782">
        <v>877.88</v>
      </c>
      <c r="M2782" t="s">
        <v>36</v>
      </c>
      <c r="N2782">
        <v>1.135</v>
      </c>
      <c r="O2782">
        <v>877.88</v>
      </c>
      <c r="P2782">
        <f t="shared" si="351"/>
        <v>996.39380000000006</v>
      </c>
      <c r="Q2782" t="s">
        <v>4058</v>
      </c>
      <c r="R2782" t="s">
        <v>4447</v>
      </c>
      <c r="S2782" t="s">
        <v>25</v>
      </c>
      <c r="T2782">
        <v>906252</v>
      </c>
      <c r="U2782">
        <v>712.8</v>
      </c>
      <c r="V2782" t="s">
        <v>3041</v>
      </c>
      <c r="Y2782">
        <v>1183120</v>
      </c>
      <c r="Z2782" t="s">
        <v>4448</v>
      </c>
      <c r="AB2782">
        <f t="shared" si="346"/>
        <v>2023</v>
      </c>
      <c r="AC2782">
        <f t="shared" si="347"/>
        <v>5</v>
      </c>
      <c r="AD2782" t="str">
        <f t="shared" si="348"/>
        <v>Q1</v>
      </c>
      <c r="AE2782" t="str">
        <f t="shared" si="349"/>
        <v>FY23/24</v>
      </c>
      <c r="AF2782" t="str">
        <f t="shared" si="350"/>
        <v>EAST</v>
      </c>
    </row>
    <row r="2783" spans="1:32">
      <c r="A2783" t="s">
        <v>3594</v>
      </c>
      <c r="B2783" t="s">
        <v>3646</v>
      </c>
      <c r="C2783" t="str">
        <f t="shared" si="344"/>
        <v>SPARES/OTHER</v>
      </c>
      <c r="D2783" s="4">
        <v>45055</v>
      </c>
      <c r="E2783" t="str">
        <f t="shared" si="345"/>
        <v>YAMAHA</v>
      </c>
      <c r="F2783">
        <v>14104420</v>
      </c>
      <c r="G2783" s="19">
        <v>45055</v>
      </c>
      <c r="H2783" t="s">
        <v>1373</v>
      </c>
      <c r="I2783" t="s">
        <v>1374</v>
      </c>
      <c r="J2783">
        <v>2</v>
      </c>
      <c r="K2783">
        <v>2</v>
      </c>
      <c r="L2783">
        <v>1509.73</v>
      </c>
      <c r="M2783" t="s">
        <v>36</v>
      </c>
      <c r="N2783">
        <v>1.135</v>
      </c>
      <c r="O2783">
        <v>1509.73</v>
      </c>
      <c r="P2783">
        <f t="shared" si="351"/>
        <v>1713.5435500000001</v>
      </c>
      <c r="Q2783" t="s">
        <v>4058</v>
      </c>
      <c r="R2783" t="s">
        <v>4291</v>
      </c>
      <c r="S2783" t="s">
        <v>25</v>
      </c>
      <c r="T2783">
        <v>906253</v>
      </c>
      <c r="U2783">
        <v>826</v>
      </c>
      <c r="V2783" t="s">
        <v>3041</v>
      </c>
      <c r="Y2783">
        <v>1183121</v>
      </c>
      <c r="Z2783" t="s">
        <v>4292</v>
      </c>
      <c r="AB2783">
        <f t="shared" si="346"/>
        <v>2023</v>
      </c>
      <c r="AC2783">
        <f t="shared" si="347"/>
        <v>5</v>
      </c>
      <c r="AD2783" t="str">
        <f t="shared" si="348"/>
        <v>Q1</v>
      </c>
      <c r="AE2783" t="str">
        <f t="shared" si="349"/>
        <v>FY23/24</v>
      </c>
      <c r="AF2783" t="str">
        <f t="shared" si="350"/>
        <v>EAST</v>
      </c>
    </row>
    <row r="2784" spans="1:32">
      <c r="A2784" t="s">
        <v>3594</v>
      </c>
      <c r="B2784" t="s">
        <v>3646</v>
      </c>
      <c r="C2784" t="str">
        <f t="shared" si="344"/>
        <v>SPARES/OTHER</v>
      </c>
      <c r="D2784" s="4">
        <v>45055</v>
      </c>
      <c r="E2784" t="str">
        <f t="shared" si="345"/>
        <v>YAMAHA</v>
      </c>
      <c r="F2784">
        <v>14104420</v>
      </c>
      <c r="G2784" s="19">
        <v>45055</v>
      </c>
      <c r="H2784" t="s">
        <v>1213</v>
      </c>
      <c r="I2784" t="s">
        <v>1214</v>
      </c>
      <c r="J2784">
        <v>5</v>
      </c>
      <c r="K2784">
        <v>5</v>
      </c>
      <c r="L2784">
        <v>2592.92</v>
      </c>
      <c r="M2784" t="s">
        <v>36</v>
      </c>
      <c r="N2784">
        <v>1.135</v>
      </c>
      <c r="O2784">
        <v>2592.92</v>
      </c>
      <c r="P2784">
        <f t="shared" si="351"/>
        <v>2942.9641999999999</v>
      </c>
      <c r="Q2784" t="s">
        <v>4058</v>
      </c>
      <c r="R2784" t="s">
        <v>4291</v>
      </c>
      <c r="S2784" t="s">
        <v>25</v>
      </c>
      <c r="T2784">
        <v>906253</v>
      </c>
      <c r="U2784">
        <v>1405</v>
      </c>
      <c r="V2784" t="s">
        <v>3041</v>
      </c>
      <c r="Y2784">
        <v>1183121</v>
      </c>
      <c r="Z2784" t="s">
        <v>4292</v>
      </c>
      <c r="AB2784">
        <f t="shared" si="346"/>
        <v>2023</v>
      </c>
      <c r="AC2784">
        <f t="shared" si="347"/>
        <v>5</v>
      </c>
      <c r="AD2784" t="str">
        <f t="shared" si="348"/>
        <v>Q1</v>
      </c>
      <c r="AE2784" t="str">
        <f t="shared" si="349"/>
        <v>FY23/24</v>
      </c>
      <c r="AF2784" t="str">
        <f t="shared" si="350"/>
        <v>EAST</v>
      </c>
    </row>
    <row r="2785" spans="1:32">
      <c r="A2785" t="s">
        <v>3594</v>
      </c>
      <c r="B2785" t="s">
        <v>3646</v>
      </c>
      <c r="C2785" t="str">
        <f t="shared" si="344"/>
        <v>SPARES/OTHER</v>
      </c>
      <c r="D2785" s="4">
        <v>45055</v>
      </c>
      <c r="E2785" t="str">
        <f t="shared" si="345"/>
        <v>OTHERS</v>
      </c>
      <c r="F2785">
        <v>14104420</v>
      </c>
      <c r="G2785" s="19">
        <v>45055</v>
      </c>
      <c r="H2785" t="s">
        <v>345</v>
      </c>
      <c r="I2785" t="s">
        <v>346</v>
      </c>
      <c r="J2785">
        <v>5</v>
      </c>
      <c r="K2785">
        <v>5</v>
      </c>
      <c r="L2785">
        <v>2628.32</v>
      </c>
      <c r="M2785" t="s">
        <v>36</v>
      </c>
      <c r="N2785">
        <v>1.135</v>
      </c>
      <c r="O2785">
        <v>2628.32</v>
      </c>
      <c r="P2785">
        <f t="shared" si="351"/>
        <v>2983.1432000000004</v>
      </c>
      <c r="Q2785" t="s">
        <v>4058</v>
      </c>
      <c r="R2785" t="s">
        <v>4291</v>
      </c>
      <c r="S2785" t="s">
        <v>25</v>
      </c>
      <c r="T2785">
        <v>906253</v>
      </c>
      <c r="U2785">
        <v>716.71</v>
      </c>
      <c r="V2785" t="s">
        <v>3041</v>
      </c>
      <c r="Y2785">
        <v>1183121</v>
      </c>
      <c r="Z2785" t="s">
        <v>4292</v>
      </c>
      <c r="AB2785">
        <f t="shared" si="346"/>
        <v>2023</v>
      </c>
      <c r="AC2785">
        <f t="shared" si="347"/>
        <v>5</v>
      </c>
      <c r="AD2785" t="str">
        <f t="shared" si="348"/>
        <v>Q1</v>
      </c>
      <c r="AE2785" t="str">
        <f t="shared" si="349"/>
        <v>FY23/24</v>
      </c>
      <c r="AF2785" t="str">
        <f t="shared" si="350"/>
        <v>EAST</v>
      </c>
    </row>
    <row r="2786" spans="1:32">
      <c r="A2786" t="s">
        <v>3594</v>
      </c>
      <c r="B2786" t="s">
        <v>3646</v>
      </c>
      <c r="C2786" t="str">
        <f t="shared" si="344"/>
        <v>SPARES/OTHER</v>
      </c>
      <c r="D2786" s="4">
        <v>45058</v>
      </c>
      <c r="E2786" t="str">
        <f t="shared" si="345"/>
        <v>YAMAHA</v>
      </c>
      <c r="F2786">
        <v>14104421</v>
      </c>
      <c r="G2786" s="19">
        <v>45058</v>
      </c>
      <c r="H2786" t="s">
        <v>134</v>
      </c>
      <c r="I2786" t="s">
        <v>135</v>
      </c>
      <c r="J2786">
        <v>20</v>
      </c>
      <c r="K2786">
        <v>20</v>
      </c>
      <c r="L2786">
        <v>336.28</v>
      </c>
      <c r="M2786" t="s">
        <v>36</v>
      </c>
      <c r="N2786">
        <v>1.135</v>
      </c>
      <c r="O2786">
        <v>336.28</v>
      </c>
      <c r="P2786">
        <f t="shared" si="351"/>
        <v>381.67779999999999</v>
      </c>
      <c r="Q2786" t="s">
        <v>4058</v>
      </c>
      <c r="R2786" t="s">
        <v>4077</v>
      </c>
      <c r="S2786" t="s">
        <v>25</v>
      </c>
      <c r="T2786">
        <v>906255</v>
      </c>
      <c r="U2786">
        <v>176</v>
      </c>
      <c r="V2786" t="s">
        <v>3041</v>
      </c>
      <c r="Y2786">
        <v>1185111</v>
      </c>
      <c r="Z2786" t="s">
        <v>4078</v>
      </c>
      <c r="AB2786">
        <f t="shared" si="346"/>
        <v>2023</v>
      </c>
      <c r="AC2786">
        <f t="shared" si="347"/>
        <v>5</v>
      </c>
      <c r="AD2786" t="str">
        <f t="shared" si="348"/>
        <v>Q1</v>
      </c>
      <c r="AE2786" t="str">
        <f t="shared" si="349"/>
        <v>FY23/24</v>
      </c>
      <c r="AF2786" t="str">
        <f t="shared" si="350"/>
        <v>EAST</v>
      </c>
    </row>
    <row r="2787" spans="1:32">
      <c r="A2787" t="s">
        <v>3594</v>
      </c>
      <c r="B2787" t="s">
        <v>3646</v>
      </c>
      <c r="C2787" t="str">
        <f t="shared" si="344"/>
        <v>SPARES/OTHER</v>
      </c>
      <c r="D2787" s="4">
        <v>45058</v>
      </c>
      <c r="E2787" t="str">
        <f t="shared" si="345"/>
        <v>YAMAHA</v>
      </c>
      <c r="F2787">
        <v>14104421</v>
      </c>
      <c r="G2787" s="19">
        <v>45058</v>
      </c>
      <c r="H2787" t="s">
        <v>99</v>
      </c>
      <c r="I2787" t="s">
        <v>100</v>
      </c>
      <c r="J2787">
        <v>60</v>
      </c>
      <c r="K2787">
        <v>60</v>
      </c>
      <c r="L2787">
        <v>2070.8000000000002</v>
      </c>
      <c r="M2787" t="s">
        <v>36</v>
      </c>
      <c r="N2787">
        <v>1.135</v>
      </c>
      <c r="O2787">
        <v>2070.8000000000002</v>
      </c>
      <c r="P2787">
        <f t="shared" si="351"/>
        <v>2350.3580000000002</v>
      </c>
      <c r="Q2787" t="s">
        <v>4058</v>
      </c>
      <c r="R2787" t="s">
        <v>4077</v>
      </c>
      <c r="S2787" t="s">
        <v>25</v>
      </c>
      <c r="T2787">
        <v>906255</v>
      </c>
      <c r="U2787">
        <v>1080</v>
      </c>
      <c r="V2787" t="s">
        <v>3041</v>
      </c>
      <c r="Y2787">
        <v>1185111</v>
      </c>
      <c r="Z2787" t="s">
        <v>4078</v>
      </c>
      <c r="AB2787">
        <f t="shared" si="346"/>
        <v>2023</v>
      </c>
      <c r="AC2787">
        <f t="shared" si="347"/>
        <v>5</v>
      </c>
      <c r="AD2787" t="str">
        <f t="shared" si="348"/>
        <v>Q1</v>
      </c>
      <c r="AE2787" t="str">
        <f t="shared" si="349"/>
        <v>FY23/24</v>
      </c>
      <c r="AF2787" t="str">
        <f t="shared" si="350"/>
        <v>EAST</v>
      </c>
    </row>
    <row r="2788" spans="1:32">
      <c r="A2788" t="s">
        <v>3594</v>
      </c>
      <c r="B2788" t="s">
        <v>3646</v>
      </c>
      <c r="C2788" t="str">
        <f t="shared" si="344"/>
        <v>SPARES/OTHER</v>
      </c>
      <c r="D2788" s="4">
        <v>45058</v>
      </c>
      <c r="E2788" t="str">
        <f t="shared" si="345"/>
        <v>YAMAHA</v>
      </c>
      <c r="F2788">
        <v>14104421</v>
      </c>
      <c r="G2788" s="19">
        <v>45058</v>
      </c>
      <c r="H2788" t="s">
        <v>1527</v>
      </c>
      <c r="I2788" t="s">
        <v>103</v>
      </c>
      <c r="J2788">
        <v>20</v>
      </c>
      <c r="K2788">
        <v>20</v>
      </c>
      <c r="L2788">
        <v>1469.03</v>
      </c>
      <c r="M2788" t="s">
        <v>36</v>
      </c>
      <c r="N2788">
        <v>1.135</v>
      </c>
      <c r="O2788">
        <v>1469.03</v>
      </c>
      <c r="P2788">
        <f t="shared" si="351"/>
        <v>1667.34905</v>
      </c>
      <c r="Q2788" t="s">
        <v>4058</v>
      </c>
      <c r="R2788" t="s">
        <v>4077</v>
      </c>
      <c r="S2788" t="s">
        <v>25</v>
      </c>
      <c r="T2788">
        <v>906255</v>
      </c>
      <c r="U2788">
        <v>660</v>
      </c>
      <c r="V2788" t="s">
        <v>3041</v>
      </c>
      <c r="Y2788">
        <v>1185111</v>
      </c>
      <c r="Z2788" t="s">
        <v>4078</v>
      </c>
      <c r="AB2788">
        <f t="shared" si="346"/>
        <v>2023</v>
      </c>
      <c r="AC2788">
        <f t="shared" si="347"/>
        <v>5</v>
      </c>
      <c r="AD2788" t="str">
        <f t="shared" si="348"/>
        <v>Q1</v>
      </c>
      <c r="AE2788" t="str">
        <f t="shared" si="349"/>
        <v>FY23/24</v>
      </c>
      <c r="AF2788" t="str">
        <f t="shared" si="350"/>
        <v>EAST</v>
      </c>
    </row>
    <row r="2789" spans="1:32">
      <c r="A2789" t="s">
        <v>3594</v>
      </c>
      <c r="B2789" t="s">
        <v>3646</v>
      </c>
      <c r="C2789" t="str">
        <f t="shared" si="344"/>
        <v>SPARES/OTHER</v>
      </c>
      <c r="D2789" s="4">
        <v>45058</v>
      </c>
      <c r="E2789" t="str">
        <f t="shared" si="345"/>
        <v>YAMAHA</v>
      </c>
      <c r="F2789">
        <v>14104421</v>
      </c>
      <c r="G2789" s="19">
        <v>45058</v>
      </c>
      <c r="H2789" t="s">
        <v>403</v>
      </c>
      <c r="I2789" t="s">
        <v>404</v>
      </c>
      <c r="J2789">
        <v>30</v>
      </c>
      <c r="K2789">
        <v>30</v>
      </c>
      <c r="L2789">
        <v>1566.37</v>
      </c>
      <c r="M2789" t="s">
        <v>36</v>
      </c>
      <c r="N2789">
        <v>1.135</v>
      </c>
      <c r="O2789">
        <v>1566.37</v>
      </c>
      <c r="P2789">
        <f t="shared" si="351"/>
        <v>1777.8299499999998</v>
      </c>
      <c r="Q2789" t="s">
        <v>4058</v>
      </c>
      <c r="R2789" t="s">
        <v>4077</v>
      </c>
      <c r="S2789" t="s">
        <v>25</v>
      </c>
      <c r="T2789">
        <v>906255</v>
      </c>
      <c r="U2789">
        <v>745.2</v>
      </c>
      <c r="V2789" t="s">
        <v>3041</v>
      </c>
      <c r="Y2789">
        <v>1185111</v>
      </c>
      <c r="Z2789" t="s">
        <v>4078</v>
      </c>
      <c r="AB2789">
        <f t="shared" si="346"/>
        <v>2023</v>
      </c>
      <c r="AC2789">
        <f t="shared" si="347"/>
        <v>5</v>
      </c>
      <c r="AD2789" t="str">
        <f t="shared" si="348"/>
        <v>Q1</v>
      </c>
      <c r="AE2789" t="str">
        <f t="shared" si="349"/>
        <v>FY23/24</v>
      </c>
      <c r="AF2789" t="str">
        <f t="shared" si="350"/>
        <v>EAST</v>
      </c>
    </row>
    <row r="2790" spans="1:32">
      <c r="A2790" t="s">
        <v>3594</v>
      </c>
      <c r="B2790" t="s">
        <v>3646</v>
      </c>
      <c r="C2790" t="str">
        <f t="shared" si="344"/>
        <v>SPARES/OTHER</v>
      </c>
      <c r="D2790" s="4">
        <v>45058</v>
      </c>
      <c r="E2790" t="str">
        <f t="shared" si="345"/>
        <v>YAMAHA</v>
      </c>
      <c r="F2790">
        <v>14104421</v>
      </c>
      <c r="G2790" s="19">
        <v>45058</v>
      </c>
      <c r="H2790" t="s">
        <v>3638</v>
      </c>
      <c r="I2790" t="s">
        <v>3639</v>
      </c>
      <c r="J2790">
        <v>20</v>
      </c>
      <c r="K2790">
        <v>20</v>
      </c>
      <c r="L2790">
        <v>1044.25</v>
      </c>
      <c r="M2790" t="s">
        <v>36</v>
      </c>
      <c r="N2790">
        <v>1.135</v>
      </c>
      <c r="O2790">
        <v>1044.25</v>
      </c>
      <c r="P2790">
        <f t="shared" si="351"/>
        <v>1185.2237500000001</v>
      </c>
      <c r="Q2790" t="s">
        <v>4058</v>
      </c>
      <c r="R2790" t="s">
        <v>4077</v>
      </c>
      <c r="S2790" t="s">
        <v>25</v>
      </c>
      <c r="T2790">
        <v>906255</v>
      </c>
      <c r="U2790">
        <v>496.8</v>
      </c>
      <c r="V2790" t="s">
        <v>3041</v>
      </c>
      <c r="Y2790">
        <v>1185111</v>
      </c>
      <c r="Z2790" t="s">
        <v>4078</v>
      </c>
      <c r="AB2790">
        <f t="shared" si="346"/>
        <v>2023</v>
      </c>
      <c r="AC2790">
        <f t="shared" si="347"/>
        <v>5</v>
      </c>
      <c r="AD2790" t="str">
        <f t="shared" si="348"/>
        <v>Q1</v>
      </c>
      <c r="AE2790" t="str">
        <f t="shared" si="349"/>
        <v>FY23/24</v>
      </c>
      <c r="AF2790" t="str">
        <f t="shared" si="350"/>
        <v>EAST</v>
      </c>
    </row>
    <row r="2791" spans="1:32">
      <c r="A2791" t="s">
        <v>3594</v>
      </c>
      <c r="B2791" t="s">
        <v>3646</v>
      </c>
      <c r="C2791" t="str">
        <f t="shared" si="344"/>
        <v>SPARES/OTHER</v>
      </c>
      <c r="D2791" s="4">
        <v>45058</v>
      </c>
      <c r="E2791" t="str">
        <f t="shared" si="345"/>
        <v>YAMAHA</v>
      </c>
      <c r="F2791">
        <v>14104421</v>
      </c>
      <c r="G2791" s="19">
        <v>45058</v>
      </c>
      <c r="H2791" t="s">
        <v>1907</v>
      </c>
      <c r="I2791" t="s">
        <v>1908</v>
      </c>
      <c r="J2791">
        <v>20</v>
      </c>
      <c r="K2791">
        <v>20</v>
      </c>
      <c r="L2791">
        <v>318.58</v>
      </c>
      <c r="M2791" t="s">
        <v>36</v>
      </c>
      <c r="N2791">
        <v>1.135</v>
      </c>
      <c r="O2791">
        <v>318.58</v>
      </c>
      <c r="P2791">
        <f t="shared" si="351"/>
        <v>361.5883</v>
      </c>
      <c r="Q2791" t="s">
        <v>4058</v>
      </c>
      <c r="R2791" t="s">
        <v>4077</v>
      </c>
      <c r="S2791" t="s">
        <v>25</v>
      </c>
      <c r="T2791">
        <v>906255</v>
      </c>
      <c r="U2791">
        <v>172.8</v>
      </c>
      <c r="V2791" t="s">
        <v>3041</v>
      </c>
      <c r="Y2791">
        <v>1185111</v>
      </c>
      <c r="Z2791" t="s">
        <v>4078</v>
      </c>
      <c r="AB2791">
        <f t="shared" si="346"/>
        <v>2023</v>
      </c>
      <c r="AC2791">
        <f t="shared" si="347"/>
        <v>5</v>
      </c>
      <c r="AD2791" t="str">
        <f t="shared" si="348"/>
        <v>Q1</v>
      </c>
      <c r="AE2791" t="str">
        <f t="shared" si="349"/>
        <v>FY23/24</v>
      </c>
      <c r="AF2791" t="str">
        <f t="shared" si="350"/>
        <v>EAST</v>
      </c>
    </row>
    <row r="2792" spans="1:32">
      <c r="A2792" t="s">
        <v>3594</v>
      </c>
      <c r="B2792" t="s">
        <v>3646</v>
      </c>
      <c r="C2792" t="str">
        <f t="shared" si="344"/>
        <v>SPARES/OTHER</v>
      </c>
      <c r="D2792" s="4">
        <v>45058</v>
      </c>
      <c r="E2792" t="str">
        <f t="shared" si="345"/>
        <v>YAMAHA</v>
      </c>
      <c r="F2792">
        <v>14104421</v>
      </c>
      <c r="G2792" s="19">
        <v>45058</v>
      </c>
      <c r="H2792" t="s">
        <v>97</v>
      </c>
      <c r="I2792" t="s">
        <v>98</v>
      </c>
      <c r="J2792">
        <v>10</v>
      </c>
      <c r="K2792">
        <v>10</v>
      </c>
      <c r="L2792">
        <v>203.54</v>
      </c>
      <c r="M2792" t="s">
        <v>36</v>
      </c>
      <c r="N2792">
        <v>1.135</v>
      </c>
      <c r="O2792">
        <v>203.54</v>
      </c>
      <c r="P2792">
        <f t="shared" si="351"/>
        <v>231.0179</v>
      </c>
      <c r="Q2792" t="s">
        <v>4058</v>
      </c>
      <c r="R2792" t="s">
        <v>4077</v>
      </c>
      <c r="S2792" t="s">
        <v>25</v>
      </c>
      <c r="T2792">
        <v>906255</v>
      </c>
      <c r="U2792">
        <v>100</v>
      </c>
      <c r="V2792" t="s">
        <v>3041</v>
      </c>
      <c r="Y2792">
        <v>1185111</v>
      </c>
      <c r="Z2792" t="s">
        <v>4078</v>
      </c>
      <c r="AB2792">
        <f t="shared" si="346"/>
        <v>2023</v>
      </c>
      <c r="AC2792">
        <f t="shared" si="347"/>
        <v>5</v>
      </c>
      <c r="AD2792" t="str">
        <f t="shared" si="348"/>
        <v>Q1</v>
      </c>
      <c r="AE2792" t="str">
        <f t="shared" si="349"/>
        <v>FY23/24</v>
      </c>
      <c r="AF2792" t="str">
        <f t="shared" si="350"/>
        <v>EAST</v>
      </c>
    </row>
    <row r="2793" spans="1:32">
      <c r="A2793" t="s">
        <v>3594</v>
      </c>
      <c r="B2793" t="s">
        <v>3646</v>
      </c>
      <c r="C2793" t="str">
        <f t="shared" si="344"/>
        <v>CONTRACT_FEE</v>
      </c>
      <c r="D2793" s="4">
        <v>45063</v>
      </c>
      <c r="E2793" t="str">
        <f t="shared" si="345"/>
        <v>YAMAHA</v>
      </c>
      <c r="F2793">
        <v>13100255</v>
      </c>
      <c r="G2793" s="19">
        <v>45063</v>
      </c>
      <c r="H2793" t="s">
        <v>76</v>
      </c>
      <c r="I2793" t="s">
        <v>77</v>
      </c>
      <c r="J2793">
        <v>2</v>
      </c>
      <c r="K2793">
        <v>2</v>
      </c>
      <c r="L2793">
        <v>12389.38</v>
      </c>
      <c r="M2793" t="s">
        <v>36</v>
      </c>
      <c r="N2793">
        <v>1.135</v>
      </c>
      <c r="O2793">
        <v>12389.38</v>
      </c>
      <c r="P2793">
        <f t="shared" si="351"/>
        <v>14061.9463</v>
      </c>
      <c r="Q2793" t="s">
        <v>4058</v>
      </c>
      <c r="R2793" t="s">
        <v>4509</v>
      </c>
      <c r="S2793" t="s">
        <v>25</v>
      </c>
      <c r="T2793">
        <v>906256</v>
      </c>
      <c r="U2793">
        <v>0</v>
      </c>
      <c r="V2793" t="s">
        <v>3035</v>
      </c>
      <c r="Z2793" t="s">
        <v>4510</v>
      </c>
      <c r="AB2793">
        <f t="shared" si="346"/>
        <v>2023</v>
      </c>
      <c r="AC2793">
        <f t="shared" si="347"/>
        <v>5</v>
      </c>
      <c r="AD2793" t="str">
        <f t="shared" si="348"/>
        <v>Q1</v>
      </c>
      <c r="AE2793" t="str">
        <f t="shared" si="349"/>
        <v>FY23/24</v>
      </c>
      <c r="AF2793" t="str">
        <f t="shared" si="350"/>
        <v>EAST</v>
      </c>
    </row>
    <row r="2794" spans="1:32">
      <c r="A2794" t="s">
        <v>3594</v>
      </c>
      <c r="B2794" t="s">
        <v>3646</v>
      </c>
      <c r="C2794" t="str">
        <f t="shared" si="344"/>
        <v>CONTRACT_FEE</v>
      </c>
      <c r="D2794" s="4">
        <v>45063</v>
      </c>
      <c r="E2794" t="str">
        <f t="shared" si="345"/>
        <v>YAMAHA</v>
      </c>
      <c r="F2794">
        <v>13100256</v>
      </c>
      <c r="G2794" s="19">
        <v>45063</v>
      </c>
      <c r="H2794" t="s">
        <v>76</v>
      </c>
      <c r="I2794" t="s">
        <v>77</v>
      </c>
      <c r="J2794">
        <v>1</v>
      </c>
      <c r="K2794">
        <v>1</v>
      </c>
      <c r="L2794">
        <v>31671.68</v>
      </c>
      <c r="M2794" t="s">
        <v>36</v>
      </c>
      <c r="N2794">
        <v>1.135</v>
      </c>
      <c r="O2794">
        <v>31671.68</v>
      </c>
      <c r="P2794">
        <f t="shared" si="351"/>
        <v>35947.356800000001</v>
      </c>
      <c r="Q2794" t="s">
        <v>4058</v>
      </c>
      <c r="R2794" t="s">
        <v>4511</v>
      </c>
      <c r="S2794" t="s">
        <v>25</v>
      </c>
      <c r="T2794">
        <v>906261</v>
      </c>
      <c r="U2794">
        <v>0</v>
      </c>
      <c r="V2794" t="s">
        <v>3035</v>
      </c>
      <c r="Z2794" t="s">
        <v>4512</v>
      </c>
      <c r="AB2794">
        <f t="shared" si="346"/>
        <v>2023</v>
      </c>
      <c r="AC2794">
        <f t="shared" si="347"/>
        <v>5</v>
      </c>
      <c r="AD2794" t="str">
        <f t="shared" si="348"/>
        <v>Q1</v>
      </c>
      <c r="AE2794" t="str">
        <f t="shared" si="349"/>
        <v>FY23/24</v>
      </c>
      <c r="AF2794" t="str">
        <f t="shared" si="350"/>
        <v>EAST</v>
      </c>
    </row>
    <row r="2795" spans="1:32">
      <c r="A2795" t="s">
        <v>3594</v>
      </c>
      <c r="B2795" t="s">
        <v>3646</v>
      </c>
      <c r="C2795" t="str">
        <f t="shared" si="344"/>
        <v>SPARES/OTHER</v>
      </c>
      <c r="D2795" s="4">
        <v>45063</v>
      </c>
      <c r="E2795" t="str">
        <f t="shared" si="345"/>
        <v>YAMAHA</v>
      </c>
      <c r="F2795">
        <v>14104422</v>
      </c>
      <c r="G2795" s="19">
        <v>45063</v>
      </c>
      <c r="H2795" t="s">
        <v>1975</v>
      </c>
      <c r="I2795" t="s">
        <v>1976</v>
      </c>
      <c r="J2795">
        <v>1</v>
      </c>
      <c r="K2795">
        <v>1</v>
      </c>
      <c r="L2795">
        <v>4415.04</v>
      </c>
      <c r="M2795" t="s">
        <v>36</v>
      </c>
      <c r="N2795">
        <v>1.135</v>
      </c>
      <c r="O2795">
        <v>4415.04</v>
      </c>
      <c r="P2795">
        <f t="shared" si="351"/>
        <v>5011.0703999999996</v>
      </c>
      <c r="Q2795" t="s">
        <v>4058</v>
      </c>
      <c r="R2795" t="s">
        <v>4864</v>
      </c>
      <c r="S2795" t="s">
        <v>25</v>
      </c>
      <c r="T2795">
        <v>906257</v>
      </c>
      <c r="U2795">
        <v>2893</v>
      </c>
      <c r="V2795" t="s">
        <v>3041</v>
      </c>
      <c r="Y2795">
        <v>1189125</v>
      </c>
      <c r="Z2795" t="s">
        <v>4865</v>
      </c>
      <c r="AB2795">
        <f t="shared" si="346"/>
        <v>2023</v>
      </c>
      <c r="AC2795">
        <f t="shared" si="347"/>
        <v>5</v>
      </c>
      <c r="AD2795" t="str">
        <f t="shared" si="348"/>
        <v>Q1</v>
      </c>
      <c r="AE2795" t="str">
        <f t="shared" si="349"/>
        <v>FY23/24</v>
      </c>
      <c r="AF2795" t="str">
        <f t="shared" si="350"/>
        <v>EAST</v>
      </c>
    </row>
    <row r="2796" spans="1:32">
      <c r="A2796" t="s">
        <v>3594</v>
      </c>
      <c r="B2796" t="s">
        <v>3646</v>
      </c>
      <c r="C2796" t="str">
        <f t="shared" si="344"/>
        <v>SPARES/OTHER</v>
      </c>
      <c r="D2796" s="4">
        <v>45063</v>
      </c>
      <c r="E2796" t="str">
        <f t="shared" si="345"/>
        <v>YAMAHA</v>
      </c>
      <c r="F2796">
        <v>14104423</v>
      </c>
      <c r="G2796" s="19">
        <v>45063</v>
      </c>
      <c r="H2796" t="s">
        <v>3707</v>
      </c>
      <c r="I2796" t="s">
        <v>3708</v>
      </c>
      <c r="J2796">
        <v>1</v>
      </c>
      <c r="K2796">
        <v>1</v>
      </c>
      <c r="L2796">
        <v>4408.8500000000004</v>
      </c>
      <c r="M2796" t="s">
        <v>36</v>
      </c>
      <c r="N2796">
        <v>1.135</v>
      </c>
      <c r="O2796">
        <v>4408.8500000000004</v>
      </c>
      <c r="P2796">
        <f t="shared" si="351"/>
        <v>5004.04475</v>
      </c>
      <c r="Q2796" t="s">
        <v>4058</v>
      </c>
      <c r="R2796" t="s">
        <v>4511</v>
      </c>
      <c r="S2796" t="s">
        <v>25</v>
      </c>
      <c r="T2796">
        <v>906258</v>
      </c>
      <c r="U2796">
        <v>2421</v>
      </c>
      <c r="V2796" t="s">
        <v>3041</v>
      </c>
      <c r="Y2796">
        <v>1189126</v>
      </c>
      <c r="Z2796" t="s">
        <v>4512</v>
      </c>
      <c r="AB2796">
        <f t="shared" si="346"/>
        <v>2023</v>
      </c>
      <c r="AC2796">
        <f t="shared" si="347"/>
        <v>5</v>
      </c>
      <c r="AD2796" t="str">
        <f t="shared" si="348"/>
        <v>Q1</v>
      </c>
      <c r="AE2796" t="str">
        <f t="shared" si="349"/>
        <v>FY23/24</v>
      </c>
      <c r="AF2796" t="str">
        <f t="shared" si="350"/>
        <v>EAST</v>
      </c>
    </row>
    <row r="2797" spans="1:32">
      <c r="A2797" t="s">
        <v>3594</v>
      </c>
      <c r="B2797" t="s">
        <v>3646</v>
      </c>
      <c r="C2797" t="str">
        <f t="shared" si="344"/>
        <v>FEEDER</v>
      </c>
      <c r="D2797" s="4">
        <v>45063</v>
      </c>
      <c r="E2797" t="str">
        <f t="shared" si="345"/>
        <v>YAMAHA</v>
      </c>
      <c r="F2797">
        <v>14104424</v>
      </c>
      <c r="G2797" s="19">
        <v>45063</v>
      </c>
      <c r="H2797" t="s">
        <v>74</v>
      </c>
      <c r="I2797" t="s">
        <v>75</v>
      </c>
      <c r="J2797">
        <v>3</v>
      </c>
      <c r="K2797">
        <v>3</v>
      </c>
      <c r="L2797">
        <v>16279.65</v>
      </c>
      <c r="M2797" t="s">
        <v>36</v>
      </c>
      <c r="N2797">
        <v>1.135</v>
      </c>
      <c r="O2797">
        <v>16279.65</v>
      </c>
      <c r="P2797">
        <f t="shared" si="351"/>
        <v>18477.402750000001</v>
      </c>
      <c r="Q2797" t="s">
        <v>4058</v>
      </c>
      <c r="R2797" t="s">
        <v>4149</v>
      </c>
      <c r="S2797" t="s">
        <v>25</v>
      </c>
      <c r="T2797">
        <v>906259</v>
      </c>
      <c r="U2797">
        <v>13041</v>
      </c>
      <c r="V2797" t="s">
        <v>3041</v>
      </c>
      <c r="Y2797">
        <v>1189128</v>
      </c>
      <c r="Z2797" t="s">
        <v>4150</v>
      </c>
      <c r="AB2797">
        <f t="shared" si="346"/>
        <v>2023</v>
      </c>
      <c r="AC2797">
        <f t="shared" si="347"/>
        <v>5</v>
      </c>
      <c r="AD2797" t="str">
        <f t="shared" si="348"/>
        <v>Q1</v>
      </c>
      <c r="AE2797" t="str">
        <f t="shared" si="349"/>
        <v>FY23/24</v>
      </c>
      <c r="AF2797" t="str">
        <f t="shared" si="350"/>
        <v>EAST</v>
      </c>
    </row>
    <row r="2798" spans="1:32">
      <c r="A2798" t="s">
        <v>3594</v>
      </c>
      <c r="B2798" t="s">
        <v>3646</v>
      </c>
      <c r="C2798" t="str">
        <f t="shared" si="344"/>
        <v>SPARES/OTHER</v>
      </c>
      <c r="D2798" s="4">
        <v>45063</v>
      </c>
      <c r="E2798" t="str">
        <f t="shared" si="345"/>
        <v>YAMAHA</v>
      </c>
      <c r="F2798">
        <v>14104425</v>
      </c>
      <c r="G2798" s="19">
        <v>45063</v>
      </c>
      <c r="H2798" t="s">
        <v>502</v>
      </c>
      <c r="I2798" t="s">
        <v>503</v>
      </c>
      <c r="J2798">
        <v>1</v>
      </c>
      <c r="K2798">
        <v>1</v>
      </c>
      <c r="L2798">
        <v>46.02</v>
      </c>
      <c r="M2798" t="s">
        <v>36</v>
      </c>
      <c r="N2798">
        <v>1.135</v>
      </c>
      <c r="O2798">
        <v>46.02</v>
      </c>
      <c r="P2798">
        <f t="shared" si="351"/>
        <v>52.232700000000001</v>
      </c>
      <c r="Q2798" t="s">
        <v>4058</v>
      </c>
      <c r="R2798" t="s">
        <v>4628</v>
      </c>
      <c r="S2798" t="s">
        <v>25</v>
      </c>
      <c r="T2798">
        <v>906260</v>
      </c>
      <c r="U2798">
        <v>25.5</v>
      </c>
      <c r="V2798" t="s">
        <v>3041</v>
      </c>
      <c r="Y2798">
        <v>1189132</v>
      </c>
      <c r="Z2798" t="s">
        <v>4629</v>
      </c>
      <c r="AB2798">
        <f t="shared" si="346"/>
        <v>2023</v>
      </c>
      <c r="AC2798">
        <f t="shared" si="347"/>
        <v>5</v>
      </c>
      <c r="AD2798" t="str">
        <f t="shared" si="348"/>
        <v>Q1</v>
      </c>
      <c r="AE2798" t="str">
        <f t="shared" si="349"/>
        <v>FY23/24</v>
      </c>
      <c r="AF2798" t="str">
        <f t="shared" si="350"/>
        <v>EAST</v>
      </c>
    </row>
    <row r="2799" spans="1:32">
      <c r="A2799" t="s">
        <v>3594</v>
      </c>
      <c r="B2799" t="s">
        <v>3646</v>
      </c>
      <c r="C2799" t="str">
        <f t="shared" si="344"/>
        <v>SPARES/OTHER</v>
      </c>
      <c r="D2799" s="4">
        <v>45063</v>
      </c>
      <c r="E2799" t="str">
        <f t="shared" si="345"/>
        <v>OTHERS</v>
      </c>
      <c r="F2799">
        <v>14104425</v>
      </c>
      <c r="G2799" s="19">
        <v>45063</v>
      </c>
      <c r="H2799" t="s">
        <v>4439</v>
      </c>
      <c r="I2799" t="s">
        <v>4440</v>
      </c>
      <c r="J2799">
        <v>1</v>
      </c>
      <c r="K2799">
        <v>1</v>
      </c>
      <c r="L2799">
        <v>663.72</v>
      </c>
      <c r="M2799" t="s">
        <v>36</v>
      </c>
      <c r="N2799">
        <v>1.135</v>
      </c>
      <c r="O2799">
        <v>663.72</v>
      </c>
      <c r="P2799">
        <f t="shared" si="351"/>
        <v>753.32220000000007</v>
      </c>
      <c r="Q2799" t="s">
        <v>4058</v>
      </c>
      <c r="R2799" t="s">
        <v>4628</v>
      </c>
      <c r="S2799" t="s">
        <v>25</v>
      </c>
      <c r="T2799">
        <v>906260</v>
      </c>
      <c r="U2799">
        <v>353.98</v>
      </c>
      <c r="V2799" t="s">
        <v>3041</v>
      </c>
      <c r="Y2799">
        <v>1189132</v>
      </c>
      <c r="Z2799" t="s">
        <v>4629</v>
      </c>
      <c r="AB2799">
        <f t="shared" si="346"/>
        <v>2023</v>
      </c>
      <c r="AC2799">
        <f t="shared" si="347"/>
        <v>5</v>
      </c>
      <c r="AD2799" t="str">
        <f t="shared" si="348"/>
        <v>Q1</v>
      </c>
      <c r="AE2799" t="str">
        <f t="shared" si="349"/>
        <v>FY23/24</v>
      </c>
      <c r="AF2799" t="str">
        <f t="shared" si="350"/>
        <v>EAST</v>
      </c>
    </row>
    <row r="2800" spans="1:32">
      <c r="A2800" t="s">
        <v>3594</v>
      </c>
      <c r="B2800" t="s">
        <v>3646</v>
      </c>
      <c r="C2800" t="str">
        <f t="shared" si="344"/>
        <v>SPARES/OTHER</v>
      </c>
      <c r="D2800" s="4">
        <v>45063</v>
      </c>
      <c r="E2800" t="str">
        <f t="shared" si="345"/>
        <v>YAMAHA</v>
      </c>
      <c r="F2800">
        <v>14104425</v>
      </c>
      <c r="G2800" s="19">
        <v>45063</v>
      </c>
      <c r="H2800" t="s">
        <v>620</v>
      </c>
      <c r="I2800" t="s">
        <v>579</v>
      </c>
      <c r="J2800">
        <v>1</v>
      </c>
      <c r="K2800">
        <v>1</v>
      </c>
      <c r="L2800">
        <v>492.04</v>
      </c>
      <c r="M2800" t="s">
        <v>36</v>
      </c>
      <c r="N2800">
        <v>1.135</v>
      </c>
      <c r="O2800">
        <v>492.04</v>
      </c>
      <c r="P2800">
        <f t="shared" si="351"/>
        <v>558.46540000000005</v>
      </c>
      <c r="Q2800" t="s">
        <v>4058</v>
      </c>
      <c r="R2800" t="s">
        <v>4628</v>
      </c>
      <c r="S2800" t="s">
        <v>25</v>
      </c>
      <c r="T2800">
        <v>906260</v>
      </c>
      <c r="U2800">
        <v>272</v>
      </c>
      <c r="V2800" t="s">
        <v>3041</v>
      </c>
      <c r="Y2800">
        <v>1189132</v>
      </c>
      <c r="Z2800" t="s">
        <v>4629</v>
      </c>
      <c r="AB2800">
        <f t="shared" si="346"/>
        <v>2023</v>
      </c>
      <c r="AC2800">
        <f t="shared" si="347"/>
        <v>5</v>
      </c>
      <c r="AD2800" t="str">
        <f t="shared" si="348"/>
        <v>Q1</v>
      </c>
      <c r="AE2800" t="str">
        <f t="shared" si="349"/>
        <v>FY23/24</v>
      </c>
      <c r="AF2800" t="str">
        <f t="shared" si="350"/>
        <v>EAST</v>
      </c>
    </row>
    <row r="2801" spans="1:32">
      <c r="A2801" t="s">
        <v>3594</v>
      </c>
      <c r="B2801" t="s">
        <v>3646</v>
      </c>
      <c r="C2801" t="str">
        <f t="shared" si="344"/>
        <v>SPARES/OTHER</v>
      </c>
      <c r="D2801" s="4">
        <v>45063</v>
      </c>
      <c r="E2801" t="str">
        <f t="shared" si="345"/>
        <v>OTHERS</v>
      </c>
      <c r="F2801">
        <v>14104426</v>
      </c>
      <c r="G2801" s="19">
        <v>45063</v>
      </c>
      <c r="H2801" t="s">
        <v>345</v>
      </c>
      <c r="I2801" t="s">
        <v>346</v>
      </c>
      <c r="J2801">
        <v>2</v>
      </c>
      <c r="K2801">
        <v>2</v>
      </c>
      <c r="L2801">
        <v>0</v>
      </c>
      <c r="M2801" t="s">
        <v>36</v>
      </c>
      <c r="N2801">
        <v>1.135</v>
      </c>
      <c r="O2801">
        <v>0</v>
      </c>
      <c r="P2801">
        <f t="shared" si="351"/>
        <v>0</v>
      </c>
      <c r="Q2801" t="s">
        <v>4058</v>
      </c>
      <c r="R2801" t="s">
        <v>4511</v>
      </c>
      <c r="S2801" t="s">
        <v>25</v>
      </c>
      <c r="T2801">
        <v>906262</v>
      </c>
      <c r="U2801">
        <v>286.68</v>
      </c>
      <c r="V2801" t="s">
        <v>3041</v>
      </c>
      <c r="Y2801">
        <v>1189136</v>
      </c>
      <c r="Z2801" t="s">
        <v>4512</v>
      </c>
      <c r="AB2801">
        <f t="shared" si="346"/>
        <v>2023</v>
      </c>
      <c r="AC2801">
        <f t="shared" si="347"/>
        <v>5</v>
      </c>
      <c r="AD2801" t="str">
        <f t="shared" si="348"/>
        <v>Q1</v>
      </c>
      <c r="AE2801" t="str">
        <f t="shared" si="349"/>
        <v>FY23/24</v>
      </c>
      <c r="AF2801" t="str">
        <f t="shared" si="350"/>
        <v>EAST</v>
      </c>
    </row>
    <row r="2802" spans="1:32">
      <c r="A2802" t="s">
        <v>3594</v>
      </c>
      <c r="B2802" t="s">
        <v>3646</v>
      </c>
      <c r="C2802" t="str">
        <f t="shared" si="344"/>
        <v>SPARES/OTHER</v>
      </c>
      <c r="D2802" s="4">
        <v>45063</v>
      </c>
      <c r="E2802" t="str">
        <f t="shared" si="345"/>
        <v>YAMAHA</v>
      </c>
      <c r="F2802">
        <v>14104426</v>
      </c>
      <c r="G2802" s="19">
        <v>45063</v>
      </c>
      <c r="H2802" t="s">
        <v>140</v>
      </c>
      <c r="I2802" t="s">
        <v>141</v>
      </c>
      <c r="J2802">
        <v>15</v>
      </c>
      <c r="K2802">
        <v>15</v>
      </c>
      <c r="L2802">
        <v>0</v>
      </c>
      <c r="M2802" t="s">
        <v>36</v>
      </c>
      <c r="N2802">
        <v>1.135</v>
      </c>
      <c r="O2802">
        <v>0</v>
      </c>
      <c r="P2802">
        <f t="shared" si="351"/>
        <v>0</v>
      </c>
      <c r="Q2802" t="s">
        <v>4058</v>
      </c>
      <c r="R2802" t="s">
        <v>4511</v>
      </c>
      <c r="S2802" t="s">
        <v>25</v>
      </c>
      <c r="T2802">
        <v>906262</v>
      </c>
      <c r="U2802">
        <v>441</v>
      </c>
      <c r="V2802" t="s">
        <v>3041</v>
      </c>
      <c r="Y2802">
        <v>1189136</v>
      </c>
      <c r="Z2802" t="s">
        <v>4512</v>
      </c>
      <c r="AB2802">
        <f t="shared" si="346"/>
        <v>2023</v>
      </c>
      <c r="AC2802">
        <f t="shared" si="347"/>
        <v>5</v>
      </c>
      <c r="AD2802" t="str">
        <f t="shared" si="348"/>
        <v>Q1</v>
      </c>
      <c r="AE2802" t="str">
        <f t="shared" si="349"/>
        <v>FY23/24</v>
      </c>
      <c r="AF2802" t="str">
        <f t="shared" si="350"/>
        <v>EAST</v>
      </c>
    </row>
    <row r="2803" spans="1:32">
      <c r="A2803" t="s">
        <v>3594</v>
      </c>
      <c r="B2803" t="s">
        <v>3646</v>
      </c>
      <c r="C2803" t="str">
        <f t="shared" si="344"/>
        <v>SPARES/OTHER</v>
      </c>
      <c r="D2803" s="4">
        <v>45063</v>
      </c>
      <c r="E2803" t="str">
        <f t="shared" si="345"/>
        <v>YAMAHA</v>
      </c>
      <c r="F2803">
        <v>14104426</v>
      </c>
      <c r="G2803" s="19">
        <v>45063</v>
      </c>
      <c r="H2803" t="s">
        <v>1213</v>
      </c>
      <c r="I2803" t="s">
        <v>1214</v>
      </c>
      <c r="J2803">
        <v>15</v>
      </c>
      <c r="K2803">
        <v>15</v>
      </c>
      <c r="L2803">
        <v>0</v>
      </c>
      <c r="M2803" t="s">
        <v>36</v>
      </c>
      <c r="N2803">
        <v>1.135</v>
      </c>
      <c r="O2803">
        <v>0</v>
      </c>
      <c r="P2803">
        <f t="shared" si="351"/>
        <v>0</v>
      </c>
      <c r="Q2803" t="s">
        <v>4058</v>
      </c>
      <c r="R2803" t="s">
        <v>4511</v>
      </c>
      <c r="S2803" t="s">
        <v>25</v>
      </c>
      <c r="T2803">
        <v>906262</v>
      </c>
      <c r="U2803">
        <v>4260</v>
      </c>
      <c r="V2803" t="s">
        <v>3041</v>
      </c>
      <c r="Y2803">
        <v>1189136</v>
      </c>
      <c r="Z2803" t="s">
        <v>4512</v>
      </c>
      <c r="AB2803">
        <f t="shared" si="346"/>
        <v>2023</v>
      </c>
      <c r="AC2803">
        <f t="shared" si="347"/>
        <v>5</v>
      </c>
      <c r="AD2803" t="str">
        <f t="shared" si="348"/>
        <v>Q1</v>
      </c>
      <c r="AE2803" t="str">
        <f t="shared" si="349"/>
        <v>FY23/24</v>
      </c>
      <c r="AF2803" t="str">
        <f t="shared" si="350"/>
        <v>EAST</v>
      </c>
    </row>
    <row r="2804" spans="1:32">
      <c r="A2804" t="s">
        <v>3594</v>
      </c>
      <c r="B2804" t="s">
        <v>3646</v>
      </c>
      <c r="C2804" t="str">
        <f t="shared" si="344"/>
        <v>SPARES/OTHER</v>
      </c>
      <c r="D2804" s="4">
        <v>45063</v>
      </c>
      <c r="E2804" t="str">
        <f t="shared" si="345"/>
        <v>YAMAHA</v>
      </c>
      <c r="F2804">
        <v>14104426</v>
      </c>
      <c r="G2804" s="19">
        <v>45063</v>
      </c>
      <c r="H2804" t="s">
        <v>1189</v>
      </c>
      <c r="I2804" t="s">
        <v>1190</v>
      </c>
      <c r="J2804">
        <v>5</v>
      </c>
      <c r="K2804">
        <v>5</v>
      </c>
      <c r="L2804">
        <v>0</v>
      </c>
      <c r="M2804" t="s">
        <v>36</v>
      </c>
      <c r="N2804">
        <v>1.135</v>
      </c>
      <c r="O2804">
        <v>0</v>
      </c>
      <c r="P2804">
        <f t="shared" si="351"/>
        <v>0</v>
      </c>
      <c r="Q2804" t="s">
        <v>4058</v>
      </c>
      <c r="R2804" t="s">
        <v>4511</v>
      </c>
      <c r="S2804" t="s">
        <v>25</v>
      </c>
      <c r="T2804">
        <v>906262</v>
      </c>
      <c r="U2804">
        <v>632.5</v>
      </c>
      <c r="V2804" t="s">
        <v>3041</v>
      </c>
      <c r="Y2804">
        <v>1189136</v>
      </c>
      <c r="Z2804" t="s">
        <v>4512</v>
      </c>
      <c r="AB2804">
        <f t="shared" si="346"/>
        <v>2023</v>
      </c>
      <c r="AC2804">
        <f t="shared" si="347"/>
        <v>5</v>
      </c>
      <c r="AD2804" t="str">
        <f t="shared" si="348"/>
        <v>Q1</v>
      </c>
      <c r="AE2804" t="str">
        <f t="shared" si="349"/>
        <v>FY23/24</v>
      </c>
      <c r="AF2804" t="str">
        <f t="shared" si="350"/>
        <v>EAST</v>
      </c>
    </row>
    <row r="2805" spans="1:32">
      <c r="A2805" t="s">
        <v>3594</v>
      </c>
      <c r="B2805" t="s">
        <v>3646</v>
      </c>
      <c r="C2805" t="str">
        <f t="shared" si="344"/>
        <v>SPARES/OTHER</v>
      </c>
      <c r="D2805" s="4">
        <v>45063</v>
      </c>
      <c r="E2805" t="str">
        <f t="shared" si="345"/>
        <v>YAMAHA</v>
      </c>
      <c r="F2805">
        <v>14104426</v>
      </c>
      <c r="G2805" s="19">
        <v>45063</v>
      </c>
      <c r="H2805" t="s">
        <v>1646</v>
      </c>
      <c r="I2805" t="s">
        <v>1228</v>
      </c>
      <c r="J2805">
        <v>30</v>
      </c>
      <c r="K2805">
        <v>30</v>
      </c>
      <c r="L2805">
        <v>0</v>
      </c>
      <c r="M2805" t="s">
        <v>36</v>
      </c>
      <c r="N2805">
        <v>1.135</v>
      </c>
      <c r="O2805">
        <v>0</v>
      </c>
      <c r="P2805">
        <f t="shared" si="351"/>
        <v>0</v>
      </c>
      <c r="Q2805" t="s">
        <v>4058</v>
      </c>
      <c r="R2805" t="s">
        <v>4511</v>
      </c>
      <c r="S2805" t="s">
        <v>25</v>
      </c>
      <c r="T2805">
        <v>906262</v>
      </c>
      <c r="U2805">
        <v>165</v>
      </c>
      <c r="V2805" t="s">
        <v>3041</v>
      </c>
      <c r="Y2805">
        <v>1189136</v>
      </c>
      <c r="Z2805" t="s">
        <v>4512</v>
      </c>
      <c r="AB2805">
        <f t="shared" si="346"/>
        <v>2023</v>
      </c>
      <c r="AC2805">
        <f t="shared" si="347"/>
        <v>5</v>
      </c>
      <c r="AD2805" t="str">
        <f t="shared" si="348"/>
        <v>Q1</v>
      </c>
      <c r="AE2805" t="str">
        <f t="shared" si="349"/>
        <v>FY23/24</v>
      </c>
      <c r="AF2805" t="str">
        <f t="shared" si="350"/>
        <v>EAST</v>
      </c>
    </row>
    <row r="2806" spans="1:32">
      <c r="A2806" t="s">
        <v>3594</v>
      </c>
      <c r="B2806" t="s">
        <v>3646</v>
      </c>
      <c r="C2806" t="str">
        <f t="shared" si="344"/>
        <v>SPARES/OTHER</v>
      </c>
      <c r="D2806" s="4">
        <v>45063</v>
      </c>
      <c r="E2806" t="str">
        <f t="shared" si="345"/>
        <v>YAMAHA</v>
      </c>
      <c r="F2806">
        <v>14104426</v>
      </c>
      <c r="G2806" s="19">
        <v>45063</v>
      </c>
      <c r="H2806" t="s">
        <v>1649</v>
      </c>
      <c r="I2806" t="s">
        <v>1650</v>
      </c>
      <c r="J2806">
        <v>30</v>
      </c>
      <c r="K2806">
        <v>30</v>
      </c>
      <c r="L2806">
        <v>0</v>
      </c>
      <c r="M2806" t="s">
        <v>36</v>
      </c>
      <c r="N2806">
        <v>1.135</v>
      </c>
      <c r="O2806">
        <v>0</v>
      </c>
      <c r="P2806">
        <f t="shared" si="351"/>
        <v>0</v>
      </c>
      <c r="Q2806" t="s">
        <v>4058</v>
      </c>
      <c r="R2806" t="s">
        <v>4511</v>
      </c>
      <c r="S2806" t="s">
        <v>25</v>
      </c>
      <c r="T2806">
        <v>906262</v>
      </c>
      <c r="U2806">
        <v>777.6</v>
      </c>
      <c r="V2806" t="s">
        <v>3041</v>
      </c>
      <c r="Y2806">
        <v>1189136</v>
      </c>
      <c r="Z2806" t="s">
        <v>4512</v>
      </c>
      <c r="AB2806">
        <f t="shared" si="346"/>
        <v>2023</v>
      </c>
      <c r="AC2806">
        <f t="shared" si="347"/>
        <v>5</v>
      </c>
      <c r="AD2806" t="str">
        <f t="shared" si="348"/>
        <v>Q1</v>
      </c>
      <c r="AE2806" t="str">
        <f t="shared" si="349"/>
        <v>FY23/24</v>
      </c>
      <c r="AF2806" t="str">
        <f t="shared" si="350"/>
        <v>EAST</v>
      </c>
    </row>
    <row r="2807" spans="1:32">
      <c r="A2807" t="s">
        <v>3594</v>
      </c>
      <c r="B2807" t="s">
        <v>3646</v>
      </c>
      <c r="C2807" t="str">
        <f t="shared" si="344"/>
        <v>SPARES/OTHER</v>
      </c>
      <c r="D2807" s="4">
        <v>45063</v>
      </c>
      <c r="E2807" t="str">
        <f t="shared" si="345"/>
        <v>YAMAHA</v>
      </c>
      <c r="F2807">
        <v>14104426</v>
      </c>
      <c r="G2807" s="19">
        <v>45063</v>
      </c>
      <c r="H2807" t="s">
        <v>3875</v>
      </c>
      <c r="I2807" t="s">
        <v>3876</v>
      </c>
      <c r="J2807">
        <v>1</v>
      </c>
      <c r="K2807">
        <v>1</v>
      </c>
      <c r="L2807">
        <v>0</v>
      </c>
      <c r="M2807" t="s">
        <v>36</v>
      </c>
      <c r="N2807">
        <v>1.135</v>
      </c>
      <c r="O2807">
        <v>0</v>
      </c>
      <c r="P2807">
        <f t="shared" si="351"/>
        <v>0</v>
      </c>
      <c r="Q2807" t="s">
        <v>4058</v>
      </c>
      <c r="R2807" t="s">
        <v>4511</v>
      </c>
      <c r="S2807" t="s">
        <v>25</v>
      </c>
      <c r="T2807">
        <v>906262</v>
      </c>
      <c r="U2807">
        <v>1493.1</v>
      </c>
      <c r="V2807" t="s">
        <v>3041</v>
      </c>
      <c r="Y2807">
        <v>1189136</v>
      </c>
      <c r="Z2807" t="s">
        <v>4512</v>
      </c>
      <c r="AB2807">
        <f t="shared" si="346"/>
        <v>2023</v>
      </c>
      <c r="AC2807">
        <f t="shared" si="347"/>
        <v>5</v>
      </c>
      <c r="AD2807" t="str">
        <f t="shared" si="348"/>
        <v>Q1</v>
      </c>
      <c r="AE2807" t="str">
        <f t="shared" si="349"/>
        <v>FY23/24</v>
      </c>
      <c r="AF2807" t="str">
        <f t="shared" si="350"/>
        <v>EAST</v>
      </c>
    </row>
    <row r="2808" spans="1:32">
      <c r="A2808" t="s">
        <v>3594</v>
      </c>
      <c r="B2808" t="s">
        <v>3656</v>
      </c>
      <c r="C2808" t="str">
        <f t="shared" si="344"/>
        <v>CONTRACT_FEE</v>
      </c>
      <c r="D2808" s="4">
        <v>45064</v>
      </c>
      <c r="E2808" t="str">
        <f t="shared" si="345"/>
        <v>YAMAHA</v>
      </c>
      <c r="F2808">
        <v>13100257</v>
      </c>
      <c r="G2808" s="19">
        <v>45064</v>
      </c>
      <c r="H2808" t="s">
        <v>76</v>
      </c>
      <c r="I2808" t="s">
        <v>77</v>
      </c>
      <c r="J2808">
        <v>1</v>
      </c>
      <c r="K2808">
        <v>1</v>
      </c>
      <c r="L2808">
        <v>33628.32</v>
      </c>
      <c r="M2808" t="s">
        <v>36</v>
      </c>
      <c r="N2808">
        <v>1.135</v>
      </c>
      <c r="O2808">
        <v>33628.32</v>
      </c>
      <c r="P2808">
        <f t="shared" si="351"/>
        <v>38168.143199999999</v>
      </c>
      <c r="Q2808" t="s">
        <v>4187</v>
      </c>
      <c r="R2808" t="s">
        <v>3910</v>
      </c>
      <c r="S2808" t="s">
        <v>25</v>
      </c>
      <c r="T2808">
        <v>906265</v>
      </c>
      <c r="U2808">
        <v>0</v>
      </c>
      <c r="V2808" t="s">
        <v>3035</v>
      </c>
      <c r="Z2808" t="s">
        <v>3912</v>
      </c>
      <c r="AB2808">
        <f t="shared" si="346"/>
        <v>2023</v>
      </c>
      <c r="AC2808">
        <f t="shared" si="347"/>
        <v>5</v>
      </c>
      <c r="AD2808" t="str">
        <f t="shared" si="348"/>
        <v>Q1</v>
      </c>
      <c r="AE2808" t="str">
        <f t="shared" si="349"/>
        <v>FY23/24</v>
      </c>
      <c r="AF2808" t="str">
        <f t="shared" si="350"/>
        <v>WEST</v>
      </c>
    </row>
    <row r="2809" spans="1:32">
      <c r="A2809" t="s">
        <v>3594</v>
      </c>
      <c r="B2809" t="s">
        <v>3646</v>
      </c>
      <c r="C2809" t="str">
        <f t="shared" si="344"/>
        <v>SPARES/OTHER</v>
      </c>
      <c r="D2809" s="4">
        <v>45064</v>
      </c>
      <c r="E2809" t="str">
        <f t="shared" si="345"/>
        <v>YAMAHA</v>
      </c>
      <c r="F2809">
        <v>14104427</v>
      </c>
      <c r="G2809" s="19">
        <v>45064</v>
      </c>
      <c r="H2809" t="s">
        <v>1975</v>
      </c>
      <c r="I2809" t="s">
        <v>1976</v>
      </c>
      <c r="J2809">
        <v>1</v>
      </c>
      <c r="K2809">
        <v>1</v>
      </c>
      <c r="L2809">
        <v>0</v>
      </c>
      <c r="M2809" t="s">
        <v>36</v>
      </c>
      <c r="N2809">
        <v>1.135</v>
      </c>
      <c r="O2809">
        <v>0</v>
      </c>
      <c r="P2809">
        <f t="shared" si="351"/>
        <v>0</v>
      </c>
      <c r="Q2809" t="s">
        <v>4058</v>
      </c>
      <c r="R2809" t="s">
        <v>4386</v>
      </c>
      <c r="S2809" t="s">
        <v>25</v>
      </c>
      <c r="T2809">
        <v>906263</v>
      </c>
      <c r="U2809">
        <v>1615.64</v>
      </c>
      <c r="V2809" t="s">
        <v>3041</v>
      </c>
      <c r="Y2809">
        <v>1190108</v>
      </c>
      <c r="Z2809" t="s">
        <v>4387</v>
      </c>
      <c r="AB2809">
        <f t="shared" si="346"/>
        <v>2023</v>
      </c>
      <c r="AC2809">
        <f t="shared" si="347"/>
        <v>5</v>
      </c>
      <c r="AD2809" t="str">
        <f t="shared" si="348"/>
        <v>Q1</v>
      </c>
      <c r="AE2809" t="str">
        <f t="shared" si="349"/>
        <v>FY23/24</v>
      </c>
      <c r="AF2809" t="str">
        <f t="shared" si="350"/>
        <v>EAST</v>
      </c>
    </row>
    <row r="2810" spans="1:32">
      <c r="A2810" t="s">
        <v>3594</v>
      </c>
      <c r="B2810" t="s">
        <v>3646</v>
      </c>
      <c r="C2810" t="str">
        <f t="shared" si="344"/>
        <v>SPARES/OTHER</v>
      </c>
      <c r="D2810" s="4">
        <v>45064</v>
      </c>
      <c r="E2810" t="str">
        <f t="shared" si="345"/>
        <v>OTHERS</v>
      </c>
      <c r="F2810">
        <v>14104428</v>
      </c>
      <c r="G2810" s="19">
        <v>45064</v>
      </c>
      <c r="H2810" t="s">
        <v>4439</v>
      </c>
      <c r="I2810" t="s">
        <v>4440</v>
      </c>
      <c r="J2810">
        <v>2</v>
      </c>
      <c r="K2810">
        <v>2</v>
      </c>
      <c r="L2810">
        <v>1327.43</v>
      </c>
      <c r="M2810" t="s">
        <v>36</v>
      </c>
      <c r="N2810">
        <v>1.135</v>
      </c>
      <c r="O2810">
        <v>1327.43</v>
      </c>
      <c r="P2810">
        <f t="shared" si="351"/>
        <v>1506.6330500000001</v>
      </c>
      <c r="Q2810" t="s">
        <v>4058</v>
      </c>
      <c r="R2810" t="s">
        <v>4734</v>
      </c>
      <c r="S2810" t="s">
        <v>25</v>
      </c>
      <c r="T2810">
        <v>906264</v>
      </c>
      <c r="U2810">
        <v>530.97</v>
      </c>
      <c r="V2810" t="s">
        <v>3041</v>
      </c>
      <c r="Y2810">
        <v>1190110</v>
      </c>
      <c r="Z2810" t="s">
        <v>4735</v>
      </c>
      <c r="AB2810">
        <f t="shared" si="346"/>
        <v>2023</v>
      </c>
      <c r="AC2810">
        <f t="shared" si="347"/>
        <v>5</v>
      </c>
      <c r="AD2810" t="str">
        <f t="shared" si="348"/>
        <v>Q1</v>
      </c>
      <c r="AE2810" t="str">
        <f t="shared" si="349"/>
        <v>FY23/24</v>
      </c>
      <c r="AF2810" t="str">
        <f t="shared" si="350"/>
        <v>EAST</v>
      </c>
    </row>
    <row r="2811" spans="1:32">
      <c r="A2811" t="s">
        <v>3594</v>
      </c>
      <c r="B2811" t="s">
        <v>3646</v>
      </c>
      <c r="C2811" t="str">
        <f t="shared" si="344"/>
        <v>SPARES/OTHER</v>
      </c>
      <c r="D2811" s="4">
        <v>45064</v>
      </c>
      <c r="E2811" t="str">
        <f t="shared" si="345"/>
        <v>OTHERS</v>
      </c>
      <c r="F2811">
        <v>14104428</v>
      </c>
      <c r="G2811" s="19">
        <v>45064</v>
      </c>
      <c r="H2811" t="s">
        <v>4439</v>
      </c>
      <c r="I2811" t="s">
        <v>4440</v>
      </c>
      <c r="J2811">
        <v>2</v>
      </c>
      <c r="K2811">
        <v>2</v>
      </c>
      <c r="L2811">
        <v>1327.43</v>
      </c>
      <c r="M2811" t="s">
        <v>36</v>
      </c>
      <c r="N2811">
        <v>1.135</v>
      </c>
      <c r="O2811">
        <v>1327.43</v>
      </c>
      <c r="P2811">
        <f t="shared" si="351"/>
        <v>1506.6330500000001</v>
      </c>
      <c r="Q2811" t="s">
        <v>4058</v>
      </c>
      <c r="R2811" t="s">
        <v>4734</v>
      </c>
      <c r="S2811" t="s">
        <v>25</v>
      </c>
      <c r="T2811">
        <v>906264</v>
      </c>
      <c r="U2811">
        <v>530.97</v>
      </c>
      <c r="V2811" t="s">
        <v>3041</v>
      </c>
      <c r="Y2811">
        <v>1190110</v>
      </c>
      <c r="Z2811" t="s">
        <v>4735</v>
      </c>
      <c r="AB2811">
        <f t="shared" si="346"/>
        <v>2023</v>
      </c>
      <c r="AC2811">
        <f t="shared" si="347"/>
        <v>5</v>
      </c>
      <c r="AD2811" t="str">
        <f t="shared" si="348"/>
        <v>Q1</v>
      </c>
      <c r="AE2811" t="str">
        <f t="shared" si="349"/>
        <v>FY23/24</v>
      </c>
      <c r="AF2811" t="str">
        <f t="shared" si="350"/>
        <v>EAST</v>
      </c>
    </row>
    <row r="2812" spans="1:32">
      <c r="A2812" t="s">
        <v>3594</v>
      </c>
      <c r="B2812" t="s">
        <v>3651</v>
      </c>
      <c r="C2812" t="str">
        <f t="shared" si="344"/>
        <v>SERVICE_CHARGE</v>
      </c>
      <c r="D2812" s="4">
        <v>45068</v>
      </c>
      <c r="E2812" t="str">
        <f t="shared" si="345"/>
        <v>YAMAHA</v>
      </c>
      <c r="F2812">
        <v>12101239</v>
      </c>
      <c r="G2812" s="19">
        <v>45068</v>
      </c>
      <c r="H2812" t="s">
        <v>76</v>
      </c>
      <c r="I2812" t="s">
        <v>77</v>
      </c>
      <c r="J2812">
        <v>1</v>
      </c>
      <c r="K2812">
        <v>1</v>
      </c>
      <c r="L2812">
        <v>2200</v>
      </c>
      <c r="M2812" t="s">
        <v>36</v>
      </c>
      <c r="N2812">
        <v>1.135</v>
      </c>
      <c r="O2812">
        <v>2200</v>
      </c>
      <c r="P2812">
        <f t="shared" si="351"/>
        <v>2497</v>
      </c>
      <c r="Q2812" t="s">
        <v>3652</v>
      </c>
      <c r="R2812" t="s">
        <v>4764</v>
      </c>
      <c r="S2812" t="s">
        <v>25</v>
      </c>
      <c r="T2812">
        <v>906267</v>
      </c>
      <c r="U2812">
        <v>0</v>
      </c>
      <c r="V2812" t="s">
        <v>3038</v>
      </c>
      <c r="X2812" t="s">
        <v>4866</v>
      </c>
      <c r="Z2812" t="s">
        <v>4766</v>
      </c>
      <c r="AB2812">
        <f t="shared" si="346"/>
        <v>2023</v>
      </c>
      <c r="AC2812">
        <f t="shared" si="347"/>
        <v>5</v>
      </c>
      <c r="AD2812" t="str">
        <f t="shared" si="348"/>
        <v>Q1</v>
      </c>
      <c r="AE2812" t="str">
        <f t="shared" si="349"/>
        <v>FY23/24</v>
      </c>
      <c r="AF2812" t="str">
        <f t="shared" si="350"/>
        <v>NORTH</v>
      </c>
    </row>
    <row r="2813" spans="1:32">
      <c r="A2813" t="s">
        <v>3594</v>
      </c>
      <c r="B2813" t="s">
        <v>3651</v>
      </c>
      <c r="C2813" t="str">
        <f t="shared" si="344"/>
        <v>CONTRACT_FEE</v>
      </c>
      <c r="D2813" s="4">
        <v>45068</v>
      </c>
      <c r="E2813" t="str">
        <f t="shared" si="345"/>
        <v>YAMAHA</v>
      </c>
      <c r="F2813">
        <v>13100258</v>
      </c>
      <c r="G2813" s="19">
        <v>45068</v>
      </c>
      <c r="H2813" t="s">
        <v>76</v>
      </c>
      <c r="I2813" t="s">
        <v>77</v>
      </c>
      <c r="J2813">
        <v>1</v>
      </c>
      <c r="K2813">
        <v>1</v>
      </c>
      <c r="L2813">
        <v>7200</v>
      </c>
      <c r="M2813" t="s">
        <v>36</v>
      </c>
      <c r="N2813">
        <v>1.135</v>
      </c>
      <c r="O2813">
        <v>7200</v>
      </c>
      <c r="P2813">
        <f t="shared" si="351"/>
        <v>8172</v>
      </c>
      <c r="Q2813" t="s">
        <v>3652</v>
      </c>
      <c r="R2813" t="s">
        <v>4285</v>
      </c>
      <c r="S2813" t="s">
        <v>25</v>
      </c>
      <c r="T2813">
        <v>906268</v>
      </c>
      <c r="U2813">
        <v>0</v>
      </c>
      <c r="V2813" t="s">
        <v>3035</v>
      </c>
      <c r="X2813" t="s">
        <v>4867</v>
      </c>
      <c r="Z2813" t="s">
        <v>4287</v>
      </c>
      <c r="AB2813">
        <f t="shared" si="346"/>
        <v>2023</v>
      </c>
      <c r="AC2813">
        <f t="shared" si="347"/>
        <v>5</v>
      </c>
      <c r="AD2813" t="str">
        <f t="shared" si="348"/>
        <v>Q1</v>
      </c>
      <c r="AE2813" t="str">
        <f t="shared" si="349"/>
        <v>FY23/24</v>
      </c>
      <c r="AF2813" t="str">
        <f t="shared" si="350"/>
        <v>NORTH</v>
      </c>
    </row>
    <row r="2814" spans="1:32">
      <c r="A2814" t="s">
        <v>3594</v>
      </c>
      <c r="B2814" t="s">
        <v>3651</v>
      </c>
      <c r="C2814" t="str">
        <f t="shared" si="344"/>
        <v>SERVICE_CHARGE</v>
      </c>
      <c r="D2814" s="4">
        <v>45069</v>
      </c>
      <c r="E2814" t="str">
        <f t="shared" si="345"/>
        <v>HELLER</v>
      </c>
      <c r="F2814">
        <v>12101240</v>
      </c>
      <c r="G2814" s="19">
        <v>45069</v>
      </c>
      <c r="H2814" t="s">
        <v>105</v>
      </c>
      <c r="I2814" t="s">
        <v>77</v>
      </c>
      <c r="J2814">
        <v>1</v>
      </c>
      <c r="K2814">
        <v>1</v>
      </c>
      <c r="L2814">
        <v>1100</v>
      </c>
      <c r="M2814" t="s">
        <v>36</v>
      </c>
      <c r="N2814">
        <v>1.135</v>
      </c>
      <c r="O2814">
        <v>1100</v>
      </c>
      <c r="P2814">
        <f t="shared" si="351"/>
        <v>1248.5</v>
      </c>
      <c r="Q2814" t="s">
        <v>3652</v>
      </c>
      <c r="R2814" t="s">
        <v>4868</v>
      </c>
      <c r="S2814" t="s">
        <v>25</v>
      </c>
      <c r="T2814">
        <v>906266</v>
      </c>
      <c r="U2814">
        <v>0</v>
      </c>
      <c r="V2814" t="s">
        <v>3038</v>
      </c>
      <c r="X2814" t="s">
        <v>4869</v>
      </c>
      <c r="Z2814" t="s">
        <v>4870</v>
      </c>
      <c r="AB2814">
        <f t="shared" si="346"/>
        <v>2023</v>
      </c>
      <c r="AC2814">
        <f t="shared" si="347"/>
        <v>5</v>
      </c>
      <c r="AD2814" t="str">
        <f t="shared" si="348"/>
        <v>Q1</v>
      </c>
      <c r="AE2814" t="str">
        <f t="shared" si="349"/>
        <v>FY23/24</v>
      </c>
      <c r="AF2814" t="str">
        <f t="shared" si="350"/>
        <v>NORTH</v>
      </c>
    </row>
    <row r="2815" spans="1:32">
      <c r="A2815" t="s">
        <v>3594</v>
      </c>
      <c r="B2815" t="s">
        <v>3646</v>
      </c>
      <c r="C2815" t="str">
        <f t="shared" si="344"/>
        <v>SERVICE_CHARGE</v>
      </c>
      <c r="D2815" s="4">
        <v>45071</v>
      </c>
      <c r="E2815" t="str">
        <f t="shared" si="345"/>
        <v>YAMAHA</v>
      </c>
      <c r="F2815">
        <v>12101241</v>
      </c>
      <c r="G2815" s="19">
        <v>45071</v>
      </c>
      <c r="H2815" t="s">
        <v>76</v>
      </c>
      <c r="I2815" t="s">
        <v>77</v>
      </c>
      <c r="J2815">
        <v>1</v>
      </c>
      <c r="K2815">
        <v>1</v>
      </c>
      <c r="L2815">
        <v>7970.8</v>
      </c>
      <c r="M2815" t="s">
        <v>36</v>
      </c>
      <c r="N2815">
        <v>1.135</v>
      </c>
      <c r="O2815">
        <v>7970.8</v>
      </c>
      <c r="P2815">
        <f t="shared" si="351"/>
        <v>9046.8580000000002</v>
      </c>
      <c r="Q2815" t="s">
        <v>4058</v>
      </c>
      <c r="R2815" t="s">
        <v>4141</v>
      </c>
      <c r="S2815" t="s">
        <v>25</v>
      </c>
      <c r="T2815">
        <v>906269</v>
      </c>
      <c r="U2815">
        <v>0</v>
      </c>
      <c r="V2815" t="s">
        <v>3038</v>
      </c>
      <c r="Z2815" t="s">
        <v>4142</v>
      </c>
      <c r="AB2815">
        <f t="shared" si="346"/>
        <v>2023</v>
      </c>
      <c r="AC2815">
        <f t="shared" si="347"/>
        <v>5</v>
      </c>
      <c r="AD2815" t="str">
        <f t="shared" si="348"/>
        <v>Q1</v>
      </c>
      <c r="AE2815" t="str">
        <f t="shared" si="349"/>
        <v>FY23/24</v>
      </c>
      <c r="AF2815" t="str">
        <f t="shared" si="350"/>
        <v>EAST</v>
      </c>
    </row>
    <row r="2816" spans="1:32">
      <c r="A2816" t="s">
        <v>3594</v>
      </c>
      <c r="B2816" t="s">
        <v>3646</v>
      </c>
      <c r="C2816" t="str">
        <f t="shared" si="344"/>
        <v>SPARES/OTHER</v>
      </c>
      <c r="D2816" s="4">
        <v>45071</v>
      </c>
      <c r="E2816" t="str">
        <f t="shared" si="345"/>
        <v>YAMAHA</v>
      </c>
      <c r="F2816">
        <v>14104429</v>
      </c>
      <c r="G2816" s="19">
        <v>45071</v>
      </c>
      <c r="H2816" t="s">
        <v>3965</v>
      </c>
      <c r="I2816" t="s">
        <v>2265</v>
      </c>
      <c r="J2816">
        <v>1</v>
      </c>
      <c r="K2816">
        <v>1</v>
      </c>
      <c r="L2816">
        <v>2566.37</v>
      </c>
      <c r="M2816" t="s">
        <v>36</v>
      </c>
      <c r="N2816">
        <v>1.135</v>
      </c>
      <c r="O2816">
        <v>2566.37</v>
      </c>
      <c r="P2816">
        <f t="shared" si="351"/>
        <v>2912.8299499999998</v>
      </c>
      <c r="Q2816" t="s">
        <v>4058</v>
      </c>
      <c r="R2816" t="s">
        <v>4261</v>
      </c>
      <c r="S2816" t="s">
        <v>25</v>
      </c>
      <c r="T2816">
        <v>906270</v>
      </c>
      <c r="U2816">
        <v>1604</v>
      </c>
      <c r="V2816" t="s">
        <v>3041</v>
      </c>
      <c r="Y2816">
        <v>1195157</v>
      </c>
      <c r="Z2816" t="s">
        <v>4263</v>
      </c>
      <c r="AB2816">
        <f t="shared" si="346"/>
        <v>2023</v>
      </c>
      <c r="AC2816">
        <f t="shared" si="347"/>
        <v>5</v>
      </c>
      <c r="AD2816" t="str">
        <f t="shared" si="348"/>
        <v>Q1</v>
      </c>
      <c r="AE2816" t="str">
        <f t="shared" si="349"/>
        <v>FY23/24</v>
      </c>
      <c r="AF2816" t="str">
        <f t="shared" si="350"/>
        <v>EAST</v>
      </c>
    </row>
    <row r="2817" spans="1:32">
      <c r="A2817" t="s">
        <v>3594</v>
      </c>
      <c r="B2817" t="s">
        <v>22</v>
      </c>
      <c r="C2817" t="str">
        <f t="shared" si="344"/>
        <v>SERVICE_CHARGE</v>
      </c>
      <c r="D2817" s="4">
        <v>45075</v>
      </c>
      <c r="E2817" t="str">
        <f t="shared" si="345"/>
        <v>YAMAHA</v>
      </c>
      <c r="F2817">
        <v>12101242</v>
      </c>
      <c r="G2817" s="19">
        <v>45075</v>
      </c>
      <c r="H2817" t="s">
        <v>76</v>
      </c>
      <c r="I2817" t="s">
        <v>77</v>
      </c>
      <c r="J2817">
        <v>3</v>
      </c>
      <c r="K2817">
        <v>3</v>
      </c>
      <c r="L2817">
        <v>6504.42</v>
      </c>
      <c r="M2817" t="s">
        <v>36</v>
      </c>
      <c r="N2817">
        <v>1.135</v>
      </c>
      <c r="O2817">
        <v>6504.42</v>
      </c>
      <c r="P2817">
        <f t="shared" si="351"/>
        <v>7382.5167000000001</v>
      </c>
      <c r="Q2817" t="s">
        <v>41</v>
      </c>
      <c r="R2817" t="s">
        <v>2735</v>
      </c>
      <c r="S2817" t="s">
        <v>25</v>
      </c>
      <c r="T2817">
        <v>906272</v>
      </c>
      <c r="U2817">
        <v>0</v>
      </c>
      <c r="V2817" t="s">
        <v>3038</v>
      </c>
      <c r="X2817" t="s">
        <v>3558</v>
      </c>
      <c r="Z2817" t="s">
        <v>2737</v>
      </c>
      <c r="AB2817">
        <f t="shared" si="346"/>
        <v>2023</v>
      </c>
      <c r="AC2817">
        <f t="shared" si="347"/>
        <v>5</v>
      </c>
      <c r="AD2817" t="str">
        <f t="shared" si="348"/>
        <v>Q1</v>
      </c>
      <c r="AE2817" t="str">
        <f t="shared" si="349"/>
        <v>FY23/24</v>
      </c>
      <c r="AF2817" t="str">
        <f t="shared" si="350"/>
        <v>SOUTH</v>
      </c>
    </row>
    <row r="2818" spans="1:32">
      <c r="A2818" t="s">
        <v>3594</v>
      </c>
      <c r="B2818" t="s">
        <v>3646</v>
      </c>
      <c r="C2818" t="str">
        <f t="shared" ref="C2818:C2881" si="352">IF(F2818="", "", IF(AND(F2818&gt;=12000000, F2818&lt;=13000000, OR(ISNUMBER(SEARCH("SERVICE", H2818)), ISNUMBER(SEARCH("REPAIR CHARGE", I2818)), ISNUMBER(SEARCH("REPAIR", H2818)))), "SERVICE_CHARGE", IF(AND(F2818&gt;=13000000, F2818&lt;=14000000, OR(ISNUMBER(SEARCH("SERVICE", H2818)), ISNUMBER(SEARCH("REPAIR CHARGE", I2818)), ISNUMBER(SEARCH("REPAIR", H2818)))), "CONTRACT_FEE", IF(AND(F2818&gt;=14000000, F2818&lt;=15000000, OR(ISNUMBER(SEARCH("TAPE FEEDER", I2818)), ISNUMBER(SEARCH("ZS FEEDER", I2818)), ISNUMBER(SEARCH("TRAY", I2818)))), "FEEDER", "SPARES/OTHER"))))</f>
        <v>FEEDER</v>
      </c>
      <c r="D2818" s="4">
        <v>45082</v>
      </c>
      <c r="E2818" t="str">
        <f t="shared" ref="E2818:E2881" si="353">IF(ISNUMBER(SEARCH("YMCT",H2818)),"YAMAHA",IF(ISNUMBER(SEARCH("HELI",H2818)),"HELLER",IF(ISNUMBER(SEARCH("PEMR",H2818)),"PEMTRON",IF(ISNUMBER(SEARCH("PEMT",H2818)),"PEMTRON",IF(H2818="","",(IFERROR(1/0,"OTHERS")))))))</f>
        <v>YAMAHA</v>
      </c>
      <c r="F2818">
        <v>14104430</v>
      </c>
      <c r="G2818" s="19">
        <v>45082</v>
      </c>
      <c r="H2818" t="s">
        <v>37</v>
      </c>
      <c r="I2818" t="s">
        <v>38</v>
      </c>
      <c r="J2818">
        <v>82</v>
      </c>
      <c r="K2818">
        <v>82</v>
      </c>
      <c r="L2818">
        <v>194187.61</v>
      </c>
      <c r="M2818" t="s">
        <v>36</v>
      </c>
      <c r="N2818">
        <v>1.105</v>
      </c>
      <c r="O2818">
        <v>194187.61</v>
      </c>
      <c r="P2818">
        <f t="shared" si="351"/>
        <v>214577.30904999998</v>
      </c>
      <c r="Q2818" t="s">
        <v>4058</v>
      </c>
      <c r="R2818" t="s">
        <v>4751</v>
      </c>
      <c r="S2818" t="s">
        <v>25</v>
      </c>
      <c r="T2818">
        <v>906273</v>
      </c>
      <c r="U2818">
        <v>175644</v>
      </c>
      <c r="V2818" t="s">
        <v>3041</v>
      </c>
      <c r="Y2818">
        <v>1201167</v>
      </c>
      <c r="Z2818" t="s">
        <v>4752</v>
      </c>
      <c r="AB2818">
        <f t="shared" ref="AB2818:AB2881" si="354">IF(D2818="","",YEAR(D2818))</f>
        <v>2023</v>
      </c>
      <c r="AC2818">
        <f t="shared" ref="AC2818:AC2881" si="355">IF(D2818="","",MONTH(D2818))</f>
        <v>6</v>
      </c>
      <c r="AD2818" t="str">
        <f t="shared" ref="AD2818:AD2881" si="356">IFERROR(IF(AC2818="","",IF(AND(AC2818&gt;=10,AC2818&lt;=12),"Q3",IF(AND(AC2818&gt;=1,AC2818&lt;=3),"Q4",IF(AND(AC2818&gt;=7,AC2818&lt;=9),"Q2",IF(AND(AC2818&gt;=4,AC2818&lt;=6),"Q1"))))),"")</f>
        <v>Q1</v>
      </c>
      <c r="AE2818" t="str">
        <f t="shared" ref="AE2818:AE2881" si="357">IFERROR(IF(AD2818="Q4","FY"&amp;RIGHT(AB2818,2)-1&amp;"/"&amp;RIGHT(AB2818,2),"FY"&amp;RIGHT(AB2818,2)&amp;"/"&amp;RIGHT(AB2818,2)+1),"")</f>
        <v>FY23/24</v>
      </c>
      <c r="AF2818" t="str">
        <f t="shared" ref="AF2818:AF2881" si="358">IF(B2818="SZX","SOUTH",IF(B2818="BJS","NORTH",IF(B2818="SHA","EAST",IF(B2818="","",(IF(AND(B2818&lt;&gt;"SZX",B2818&lt;&gt;"SHA",B2818&lt;&gt;"BJS"),"WEST"))))))</f>
        <v>EAST</v>
      </c>
    </row>
    <row r="2819" spans="1:32">
      <c r="A2819" t="s">
        <v>3594</v>
      </c>
      <c r="B2819" t="s">
        <v>3646</v>
      </c>
      <c r="C2819" t="str">
        <f t="shared" si="352"/>
        <v>FEEDER</v>
      </c>
      <c r="D2819" s="4">
        <v>45082</v>
      </c>
      <c r="E2819" t="str">
        <f t="shared" si="353"/>
        <v>YAMAHA</v>
      </c>
      <c r="F2819">
        <v>14104430</v>
      </c>
      <c r="G2819" s="19">
        <v>45082</v>
      </c>
      <c r="H2819" t="s">
        <v>70</v>
      </c>
      <c r="I2819" t="s">
        <v>71</v>
      </c>
      <c r="J2819">
        <v>10</v>
      </c>
      <c r="K2819">
        <v>10</v>
      </c>
      <c r="L2819">
        <v>33035.4</v>
      </c>
      <c r="M2819" t="s">
        <v>36</v>
      </c>
      <c r="N2819">
        <v>1.105</v>
      </c>
      <c r="O2819">
        <v>33035.4</v>
      </c>
      <c r="P2819">
        <f t="shared" ref="P2819:P2882" si="359">IF(M2819="CNY",O2819*N2819,IF(M2819="USD",O2819*7.8,IF(M2819="HKD",O2819*1,IF(M2819="JPY",O2819*0.0563,""))))</f>
        <v>36504.116999999998</v>
      </c>
      <c r="Q2819" t="s">
        <v>4058</v>
      </c>
      <c r="R2819" t="s">
        <v>4751</v>
      </c>
      <c r="S2819" t="s">
        <v>25</v>
      </c>
      <c r="T2819">
        <v>906273</v>
      </c>
      <c r="U2819">
        <v>29610</v>
      </c>
      <c r="V2819" t="s">
        <v>3041</v>
      </c>
      <c r="Y2819">
        <v>1201167</v>
      </c>
      <c r="Z2819" t="s">
        <v>4752</v>
      </c>
      <c r="AB2819">
        <f t="shared" si="354"/>
        <v>2023</v>
      </c>
      <c r="AC2819">
        <f t="shared" si="355"/>
        <v>6</v>
      </c>
      <c r="AD2819" t="str">
        <f t="shared" si="356"/>
        <v>Q1</v>
      </c>
      <c r="AE2819" t="str">
        <f t="shared" si="357"/>
        <v>FY23/24</v>
      </c>
      <c r="AF2819" t="str">
        <f t="shared" si="358"/>
        <v>EAST</v>
      </c>
    </row>
    <row r="2820" spans="1:32">
      <c r="A2820" t="s">
        <v>3594</v>
      </c>
      <c r="B2820" t="s">
        <v>3646</v>
      </c>
      <c r="C2820" t="str">
        <f t="shared" si="352"/>
        <v>FEEDER</v>
      </c>
      <c r="D2820" s="4">
        <v>45082</v>
      </c>
      <c r="E2820" t="str">
        <f t="shared" si="353"/>
        <v>YAMAHA</v>
      </c>
      <c r="F2820">
        <v>14104430</v>
      </c>
      <c r="G2820" s="19">
        <v>45082</v>
      </c>
      <c r="H2820" t="s">
        <v>72</v>
      </c>
      <c r="I2820" t="s">
        <v>73</v>
      </c>
      <c r="J2820">
        <v>5</v>
      </c>
      <c r="K2820">
        <v>5</v>
      </c>
      <c r="L2820">
        <v>19761.060000000001</v>
      </c>
      <c r="M2820" t="s">
        <v>36</v>
      </c>
      <c r="N2820">
        <v>1.105</v>
      </c>
      <c r="O2820">
        <v>19761.060000000001</v>
      </c>
      <c r="P2820">
        <f t="shared" si="359"/>
        <v>21835.971300000001</v>
      </c>
      <c r="Q2820" t="s">
        <v>4058</v>
      </c>
      <c r="R2820" t="s">
        <v>4751</v>
      </c>
      <c r="S2820" t="s">
        <v>25</v>
      </c>
      <c r="T2820">
        <v>906273</v>
      </c>
      <c r="U2820">
        <v>16537.5</v>
      </c>
      <c r="V2820" t="s">
        <v>3041</v>
      </c>
      <c r="Y2820">
        <v>1201167</v>
      </c>
      <c r="Z2820" t="s">
        <v>4752</v>
      </c>
      <c r="AB2820">
        <f t="shared" si="354"/>
        <v>2023</v>
      </c>
      <c r="AC2820">
        <f t="shared" si="355"/>
        <v>6</v>
      </c>
      <c r="AD2820" t="str">
        <f t="shared" si="356"/>
        <v>Q1</v>
      </c>
      <c r="AE2820" t="str">
        <f t="shared" si="357"/>
        <v>FY23/24</v>
      </c>
      <c r="AF2820" t="str">
        <f t="shared" si="358"/>
        <v>EAST</v>
      </c>
    </row>
    <row r="2821" spans="1:32">
      <c r="A2821" t="s">
        <v>3594</v>
      </c>
      <c r="B2821" t="s">
        <v>3672</v>
      </c>
      <c r="C2821" t="str">
        <f t="shared" si="352"/>
        <v>SERVICE_CHARGE</v>
      </c>
      <c r="D2821" s="4">
        <v>45084</v>
      </c>
      <c r="E2821" t="str">
        <f t="shared" si="353"/>
        <v>YAMAHA</v>
      </c>
      <c r="F2821">
        <v>12101243</v>
      </c>
      <c r="G2821" s="19">
        <v>45084</v>
      </c>
      <c r="H2821" t="s">
        <v>76</v>
      </c>
      <c r="I2821" t="s">
        <v>77</v>
      </c>
      <c r="J2821">
        <v>1</v>
      </c>
      <c r="K2821">
        <v>1</v>
      </c>
      <c r="L2821">
        <v>10932.74</v>
      </c>
      <c r="M2821" t="s">
        <v>36</v>
      </c>
      <c r="N2821">
        <v>1.105</v>
      </c>
      <c r="O2821">
        <v>10932.74</v>
      </c>
      <c r="P2821">
        <f t="shared" si="359"/>
        <v>12080.6777</v>
      </c>
      <c r="Q2821" t="s">
        <v>4053</v>
      </c>
      <c r="R2821" t="s">
        <v>4297</v>
      </c>
      <c r="S2821" t="s">
        <v>25</v>
      </c>
      <c r="T2821">
        <v>906274</v>
      </c>
      <c r="U2821">
        <v>0</v>
      </c>
      <c r="V2821" t="s">
        <v>3038</v>
      </c>
      <c r="Z2821" t="s">
        <v>4299</v>
      </c>
      <c r="AB2821">
        <f t="shared" si="354"/>
        <v>2023</v>
      </c>
      <c r="AC2821">
        <f t="shared" si="355"/>
        <v>6</v>
      </c>
      <c r="AD2821" t="str">
        <f t="shared" si="356"/>
        <v>Q1</v>
      </c>
      <c r="AE2821" t="str">
        <f t="shared" si="357"/>
        <v>FY23/24</v>
      </c>
      <c r="AF2821" t="str">
        <f t="shared" si="358"/>
        <v>WEST</v>
      </c>
    </row>
    <row r="2822" spans="1:32">
      <c r="A2822" t="s">
        <v>3594</v>
      </c>
      <c r="B2822" t="s">
        <v>3646</v>
      </c>
      <c r="C2822" t="str">
        <f t="shared" si="352"/>
        <v>SPARES/OTHER</v>
      </c>
      <c r="D2822" s="4">
        <v>45084</v>
      </c>
      <c r="E2822" t="str">
        <f t="shared" si="353"/>
        <v>YAMAHA</v>
      </c>
      <c r="F2822">
        <v>14104431</v>
      </c>
      <c r="G2822" s="19">
        <v>45084</v>
      </c>
      <c r="H2822" t="s">
        <v>42</v>
      </c>
      <c r="I2822" t="s">
        <v>43</v>
      </c>
      <c r="J2822">
        <v>10</v>
      </c>
      <c r="K2822">
        <v>10</v>
      </c>
      <c r="L2822">
        <v>1203.54</v>
      </c>
      <c r="M2822" t="s">
        <v>36</v>
      </c>
      <c r="N2822">
        <v>1.105</v>
      </c>
      <c r="O2822">
        <v>1203.54</v>
      </c>
      <c r="P2822">
        <f t="shared" si="359"/>
        <v>1329.9116999999999</v>
      </c>
      <c r="Q2822" t="s">
        <v>4058</v>
      </c>
      <c r="R2822" t="s">
        <v>5392</v>
      </c>
      <c r="S2822" t="s">
        <v>25</v>
      </c>
      <c r="T2822">
        <v>906275</v>
      </c>
      <c r="U2822">
        <v>637.20000000000005</v>
      </c>
      <c r="V2822" t="s">
        <v>3041</v>
      </c>
      <c r="Y2822">
        <v>1203115</v>
      </c>
      <c r="Z2822" t="s">
        <v>4871</v>
      </c>
      <c r="AB2822">
        <f t="shared" si="354"/>
        <v>2023</v>
      </c>
      <c r="AC2822">
        <f t="shared" si="355"/>
        <v>6</v>
      </c>
      <c r="AD2822" t="str">
        <f t="shared" si="356"/>
        <v>Q1</v>
      </c>
      <c r="AE2822" t="str">
        <f t="shared" si="357"/>
        <v>FY23/24</v>
      </c>
      <c r="AF2822" t="str">
        <f t="shared" si="358"/>
        <v>EAST</v>
      </c>
    </row>
    <row r="2823" spans="1:32">
      <c r="A2823" t="s">
        <v>3594</v>
      </c>
      <c r="B2823" t="s">
        <v>3672</v>
      </c>
      <c r="C2823" t="str">
        <f t="shared" si="352"/>
        <v>SPARES/OTHER</v>
      </c>
      <c r="D2823" s="4">
        <v>45089</v>
      </c>
      <c r="E2823" t="str">
        <f t="shared" si="353"/>
        <v>YAMAHA</v>
      </c>
      <c r="F2823">
        <v>10100091</v>
      </c>
      <c r="G2823" s="19">
        <v>45089</v>
      </c>
      <c r="H2823" t="s">
        <v>76</v>
      </c>
      <c r="I2823" t="s">
        <v>77</v>
      </c>
      <c r="J2823">
        <v>2</v>
      </c>
      <c r="K2823">
        <v>2</v>
      </c>
      <c r="L2823">
        <v>8534.51</v>
      </c>
      <c r="M2823" t="s">
        <v>36</v>
      </c>
      <c r="N2823">
        <v>1.105</v>
      </c>
      <c r="O2823">
        <v>8534.51</v>
      </c>
      <c r="P2823">
        <f t="shared" si="359"/>
        <v>9430.6335500000005</v>
      </c>
      <c r="Q2823" t="s">
        <v>4053</v>
      </c>
      <c r="R2823" t="s">
        <v>4051</v>
      </c>
      <c r="S2823" t="s">
        <v>25</v>
      </c>
      <c r="T2823">
        <v>301629</v>
      </c>
      <c r="U2823">
        <v>0</v>
      </c>
      <c r="V2823" t="s">
        <v>4840</v>
      </c>
      <c r="Z2823" t="s">
        <v>4052</v>
      </c>
      <c r="AB2823">
        <f t="shared" si="354"/>
        <v>2023</v>
      </c>
      <c r="AC2823">
        <f t="shared" si="355"/>
        <v>6</v>
      </c>
      <c r="AD2823" t="str">
        <f t="shared" si="356"/>
        <v>Q1</v>
      </c>
      <c r="AE2823" t="str">
        <f t="shared" si="357"/>
        <v>FY23/24</v>
      </c>
      <c r="AF2823" t="str">
        <f t="shared" si="358"/>
        <v>WEST</v>
      </c>
    </row>
    <row r="2824" spans="1:32">
      <c r="A2824" t="s">
        <v>3594</v>
      </c>
      <c r="B2824" t="s">
        <v>3672</v>
      </c>
      <c r="C2824" t="str">
        <f t="shared" si="352"/>
        <v>SERVICE_CHARGE</v>
      </c>
      <c r="D2824" s="4">
        <v>45089</v>
      </c>
      <c r="E2824" t="str">
        <f t="shared" si="353"/>
        <v>YAMAHA</v>
      </c>
      <c r="F2824">
        <v>12101244</v>
      </c>
      <c r="G2824" s="19">
        <v>45089</v>
      </c>
      <c r="H2824" t="s">
        <v>76</v>
      </c>
      <c r="I2824" t="s">
        <v>77</v>
      </c>
      <c r="J2824">
        <v>1</v>
      </c>
      <c r="K2824">
        <v>1</v>
      </c>
      <c r="L2824">
        <v>2654.87</v>
      </c>
      <c r="M2824" t="s">
        <v>36</v>
      </c>
      <c r="N2824">
        <v>1.105</v>
      </c>
      <c r="O2824">
        <v>2654.87</v>
      </c>
      <c r="P2824">
        <f t="shared" si="359"/>
        <v>2933.6313499999997</v>
      </c>
      <c r="Q2824" t="s">
        <v>4053</v>
      </c>
      <c r="R2824" t="s">
        <v>4051</v>
      </c>
      <c r="S2824" t="s">
        <v>25</v>
      </c>
      <c r="T2824">
        <v>906276</v>
      </c>
      <c r="U2824">
        <v>0</v>
      </c>
      <c r="V2824" t="s">
        <v>3038</v>
      </c>
      <c r="Z2824" t="s">
        <v>4052</v>
      </c>
      <c r="AB2824">
        <f t="shared" si="354"/>
        <v>2023</v>
      </c>
      <c r="AC2824">
        <f t="shared" si="355"/>
        <v>6</v>
      </c>
      <c r="AD2824" t="str">
        <f t="shared" si="356"/>
        <v>Q1</v>
      </c>
      <c r="AE2824" t="str">
        <f t="shared" si="357"/>
        <v>FY23/24</v>
      </c>
      <c r="AF2824" t="str">
        <f t="shared" si="358"/>
        <v>WEST</v>
      </c>
    </row>
    <row r="2825" spans="1:32">
      <c r="A2825" t="s">
        <v>3594</v>
      </c>
      <c r="B2825" t="s">
        <v>3646</v>
      </c>
      <c r="C2825" t="str">
        <f t="shared" si="352"/>
        <v>SERVICE_CHARGE</v>
      </c>
      <c r="D2825" s="4">
        <v>45090</v>
      </c>
      <c r="E2825" t="str">
        <f t="shared" si="353"/>
        <v>YAMAHA</v>
      </c>
      <c r="F2825">
        <v>12101245</v>
      </c>
      <c r="G2825" s="19">
        <v>45090</v>
      </c>
      <c r="H2825" t="s">
        <v>76</v>
      </c>
      <c r="I2825" t="s">
        <v>77</v>
      </c>
      <c r="J2825">
        <v>6</v>
      </c>
      <c r="K2825">
        <v>6</v>
      </c>
      <c r="L2825">
        <v>4107.96</v>
      </c>
      <c r="M2825" t="s">
        <v>36</v>
      </c>
      <c r="N2825">
        <v>1.105</v>
      </c>
      <c r="O2825">
        <v>4107.96</v>
      </c>
      <c r="P2825">
        <f t="shared" si="359"/>
        <v>4539.2957999999999</v>
      </c>
      <c r="Q2825" t="s">
        <v>4058</v>
      </c>
      <c r="R2825" t="s">
        <v>4384</v>
      </c>
      <c r="S2825" t="s">
        <v>25</v>
      </c>
      <c r="T2825">
        <v>906278</v>
      </c>
      <c r="U2825">
        <v>0</v>
      </c>
      <c r="V2825" t="s">
        <v>3038</v>
      </c>
      <c r="Z2825" t="s">
        <v>4385</v>
      </c>
      <c r="AB2825">
        <f t="shared" si="354"/>
        <v>2023</v>
      </c>
      <c r="AC2825">
        <f t="shared" si="355"/>
        <v>6</v>
      </c>
      <c r="AD2825" t="str">
        <f t="shared" si="356"/>
        <v>Q1</v>
      </c>
      <c r="AE2825" t="str">
        <f t="shared" si="357"/>
        <v>FY23/24</v>
      </c>
      <c r="AF2825" t="str">
        <f t="shared" si="358"/>
        <v>EAST</v>
      </c>
    </row>
    <row r="2826" spans="1:32">
      <c r="A2826" t="s">
        <v>3594</v>
      </c>
      <c r="B2826" t="s">
        <v>3651</v>
      </c>
      <c r="C2826" t="str">
        <f t="shared" si="352"/>
        <v>CONTRACT_FEE</v>
      </c>
      <c r="D2826" s="4">
        <v>45090</v>
      </c>
      <c r="E2826" t="str">
        <f t="shared" si="353"/>
        <v>YAMAHA</v>
      </c>
      <c r="F2826">
        <v>13100259</v>
      </c>
      <c r="G2826" s="19">
        <v>45090</v>
      </c>
      <c r="H2826" t="s">
        <v>76</v>
      </c>
      <c r="I2826" t="s">
        <v>77</v>
      </c>
      <c r="J2826">
        <v>1</v>
      </c>
      <c r="K2826">
        <v>1</v>
      </c>
      <c r="L2826">
        <v>6000</v>
      </c>
      <c r="M2826" t="s">
        <v>36</v>
      </c>
      <c r="N2826">
        <v>1.105</v>
      </c>
      <c r="O2826">
        <v>6000</v>
      </c>
      <c r="P2826">
        <f t="shared" si="359"/>
        <v>6630</v>
      </c>
      <c r="Q2826" t="s">
        <v>3652</v>
      </c>
      <c r="R2826" t="s">
        <v>4314</v>
      </c>
      <c r="S2826" t="s">
        <v>25</v>
      </c>
      <c r="T2826">
        <v>906271</v>
      </c>
      <c r="U2826">
        <v>0</v>
      </c>
      <c r="V2826" t="s">
        <v>3035</v>
      </c>
      <c r="X2826" t="s">
        <v>4872</v>
      </c>
      <c r="Z2826" t="s">
        <v>4316</v>
      </c>
      <c r="AB2826">
        <f t="shared" si="354"/>
        <v>2023</v>
      </c>
      <c r="AC2826">
        <f t="shared" si="355"/>
        <v>6</v>
      </c>
      <c r="AD2826" t="str">
        <f t="shared" si="356"/>
        <v>Q1</v>
      </c>
      <c r="AE2826" t="str">
        <f t="shared" si="357"/>
        <v>FY23/24</v>
      </c>
      <c r="AF2826" t="str">
        <f t="shared" si="358"/>
        <v>NORTH</v>
      </c>
    </row>
    <row r="2827" spans="1:32">
      <c r="A2827" t="s">
        <v>3594</v>
      </c>
      <c r="B2827" t="s">
        <v>3646</v>
      </c>
      <c r="C2827" t="str">
        <f t="shared" si="352"/>
        <v>SPARES/OTHER</v>
      </c>
      <c r="D2827" s="4">
        <v>45090</v>
      </c>
      <c r="E2827" t="str">
        <f t="shared" si="353"/>
        <v>YAMAHA</v>
      </c>
      <c r="F2827">
        <v>14104432</v>
      </c>
      <c r="G2827" s="19">
        <v>45090</v>
      </c>
      <c r="H2827" t="s">
        <v>2283</v>
      </c>
      <c r="I2827" t="s">
        <v>2284</v>
      </c>
      <c r="J2827">
        <v>1</v>
      </c>
      <c r="K2827">
        <v>1</v>
      </c>
      <c r="L2827">
        <v>4587.6099999999997</v>
      </c>
      <c r="M2827" t="s">
        <v>36</v>
      </c>
      <c r="N2827">
        <v>1.105</v>
      </c>
      <c r="O2827">
        <v>4587.6099999999997</v>
      </c>
      <c r="P2827">
        <f t="shared" si="359"/>
        <v>5069.3090499999998</v>
      </c>
      <c r="Q2827" t="s">
        <v>4058</v>
      </c>
      <c r="R2827" t="s">
        <v>4277</v>
      </c>
      <c r="S2827" t="s">
        <v>25</v>
      </c>
      <c r="T2827">
        <v>906277</v>
      </c>
      <c r="U2827">
        <v>2118</v>
      </c>
      <c r="V2827" t="s">
        <v>3041</v>
      </c>
      <c r="Y2827">
        <v>1207150</v>
      </c>
      <c r="Z2827" t="s">
        <v>4278</v>
      </c>
      <c r="AB2827">
        <f t="shared" si="354"/>
        <v>2023</v>
      </c>
      <c r="AC2827">
        <f t="shared" si="355"/>
        <v>6</v>
      </c>
      <c r="AD2827" t="str">
        <f t="shared" si="356"/>
        <v>Q1</v>
      </c>
      <c r="AE2827" t="str">
        <f t="shared" si="357"/>
        <v>FY23/24</v>
      </c>
      <c r="AF2827" t="str">
        <f t="shared" si="358"/>
        <v>EAST</v>
      </c>
    </row>
    <row r="2828" spans="1:32">
      <c r="A2828" t="s">
        <v>3594</v>
      </c>
      <c r="B2828" t="s">
        <v>3646</v>
      </c>
      <c r="C2828" t="str">
        <f t="shared" si="352"/>
        <v>SERVICE_CHARGE</v>
      </c>
      <c r="D2828" s="4">
        <v>45096</v>
      </c>
      <c r="E2828" t="str">
        <f t="shared" si="353"/>
        <v>YAMAHA</v>
      </c>
      <c r="F2828">
        <v>12101246</v>
      </c>
      <c r="G2828" s="19">
        <v>45096</v>
      </c>
      <c r="H2828" t="s">
        <v>152</v>
      </c>
      <c r="I2828" t="s">
        <v>153</v>
      </c>
      <c r="J2828">
        <v>1</v>
      </c>
      <c r="K2828">
        <v>1</v>
      </c>
      <c r="L2828">
        <v>1863.42</v>
      </c>
      <c r="M2828" t="s">
        <v>36</v>
      </c>
      <c r="N2828">
        <v>1.105</v>
      </c>
      <c r="O2828">
        <v>1863.42</v>
      </c>
      <c r="P2828">
        <f t="shared" si="359"/>
        <v>2059.0790999999999</v>
      </c>
      <c r="Q2828" t="s">
        <v>4058</v>
      </c>
      <c r="R2828" t="s">
        <v>4873</v>
      </c>
      <c r="S2828" t="s">
        <v>25</v>
      </c>
      <c r="T2828">
        <v>906281</v>
      </c>
      <c r="U2828">
        <v>0</v>
      </c>
      <c r="V2828" t="s">
        <v>3038</v>
      </c>
      <c r="Z2828" t="s">
        <v>4874</v>
      </c>
      <c r="AB2828">
        <f t="shared" si="354"/>
        <v>2023</v>
      </c>
      <c r="AC2828">
        <f t="shared" si="355"/>
        <v>6</v>
      </c>
      <c r="AD2828" t="str">
        <f t="shared" si="356"/>
        <v>Q1</v>
      </c>
      <c r="AE2828" t="str">
        <f t="shared" si="357"/>
        <v>FY23/24</v>
      </c>
      <c r="AF2828" t="str">
        <f t="shared" si="358"/>
        <v>EAST</v>
      </c>
    </row>
    <row r="2829" spans="1:32">
      <c r="A2829" t="s">
        <v>3594</v>
      </c>
      <c r="B2829" t="s">
        <v>3646</v>
      </c>
      <c r="C2829" t="str">
        <f t="shared" si="352"/>
        <v>SERVICE_CHARGE</v>
      </c>
      <c r="D2829" s="4">
        <v>45096</v>
      </c>
      <c r="E2829" t="str">
        <f t="shared" si="353"/>
        <v>YAMAHA</v>
      </c>
      <c r="F2829">
        <v>12101247</v>
      </c>
      <c r="G2829" s="19">
        <v>45096</v>
      </c>
      <c r="H2829" t="s">
        <v>152</v>
      </c>
      <c r="I2829" t="s">
        <v>153</v>
      </c>
      <c r="J2829">
        <v>1</v>
      </c>
      <c r="K2829">
        <v>1</v>
      </c>
      <c r="L2829">
        <v>2105.66</v>
      </c>
      <c r="M2829" t="s">
        <v>36</v>
      </c>
      <c r="N2829">
        <v>1.105</v>
      </c>
      <c r="O2829">
        <v>2105.66</v>
      </c>
      <c r="P2829">
        <f t="shared" si="359"/>
        <v>2326.7542999999996</v>
      </c>
      <c r="Q2829" t="s">
        <v>4058</v>
      </c>
      <c r="R2829" t="s">
        <v>4873</v>
      </c>
      <c r="S2829" t="s">
        <v>25</v>
      </c>
      <c r="T2829">
        <v>906282</v>
      </c>
      <c r="U2829">
        <v>0</v>
      </c>
      <c r="V2829" t="s">
        <v>3038</v>
      </c>
      <c r="Z2829" t="s">
        <v>4874</v>
      </c>
      <c r="AB2829">
        <f t="shared" si="354"/>
        <v>2023</v>
      </c>
      <c r="AC2829">
        <f t="shared" si="355"/>
        <v>6</v>
      </c>
      <c r="AD2829" t="str">
        <f t="shared" si="356"/>
        <v>Q1</v>
      </c>
      <c r="AE2829" t="str">
        <f t="shared" si="357"/>
        <v>FY23/24</v>
      </c>
      <c r="AF2829" t="str">
        <f t="shared" si="358"/>
        <v>EAST</v>
      </c>
    </row>
    <row r="2830" spans="1:32">
      <c r="A2830" t="s">
        <v>3594</v>
      </c>
      <c r="B2830" t="s">
        <v>22</v>
      </c>
      <c r="C2830" t="str">
        <f t="shared" si="352"/>
        <v>SPARES/OTHER</v>
      </c>
      <c r="D2830" s="4">
        <v>45096</v>
      </c>
      <c r="E2830" t="str">
        <f t="shared" si="353"/>
        <v>OTHERS</v>
      </c>
      <c r="F2830">
        <v>14104433</v>
      </c>
      <c r="G2830" s="19">
        <v>45096</v>
      </c>
      <c r="H2830" t="s">
        <v>3559</v>
      </c>
      <c r="I2830" t="s">
        <v>351</v>
      </c>
      <c r="J2830">
        <v>2</v>
      </c>
      <c r="K2830">
        <v>2</v>
      </c>
      <c r="L2830">
        <v>2300</v>
      </c>
      <c r="M2830" t="s">
        <v>36</v>
      </c>
      <c r="N2830">
        <v>1.105</v>
      </c>
      <c r="O2830">
        <v>2300</v>
      </c>
      <c r="P2830">
        <f t="shared" si="359"/>
        <v>2541.5</v>
      </c>
      <c r="Q2830" t="s">
        <v>41</v>
      </c>
      <c r="R2830" t="s">
        <v>3050</v>
      </c>
      <c r="S2830" t="s">
        <v>25</v>
      </c>
      <c r="T2830">
        <v>906280</v>
      </c>
      <c r="U2830">
        <v>619.46</v>
      </c>
      <c r="V2830" t="s">
        <v>3041</v>
      </c>
      <c r="X2830" t="s">
        <v>3560</v>
      </c>
      <c r="Y2830">
        <v>1211243</v>
      </c>
      <c r="Z2830" t="s">
        <v>3052</v>
      </c>
      <c r="AB2830">
        <f t="shared" si="354"/>
        <v>2023</v>
      </c>
      <c r="AC2830">
        <f t="shared" si="355"/>
        <v>6</v>
      </c>
      <c r="AD2830" t="str">
        <f t="shared" si="356"/>
        <v>Q1</v>
      </c>
      <c r="AE2830" t="str">
        <f t="shared" si="357"/>
        <v>FY23/24</v>
      </c>
      <c r="AF2830" t="str">
        <f t="shared" si="358"/>
        <v>SOUTH</v>
      </c>
    </row>
    <row r="2831" spans="1:32">
      <c r="A2831" t="s">
        <v>3594</v>
      </c>
      <c r="B2831" t="s">
        <v>22</v>
      </c>
      <c r="C2831" t="str">
        <f t="shared" si="352"/>
        <v>SPARES/OTHER</v>
      </c>
      <c r="D2831" s="4">
        <v>45096</v>
      </c>
      <c r="E2831" t="str">
        <f t="shared" si="353"/>
        <v>OTHERS</v>
      </c>
      <c r="F2831">
        <v>14104433</v>
      </c>
      <c r="G2831" s="19">
        <v>45096</v>
      </c>
      <c r="H2831" t="s">
        <v>3561</v>
      </c>
      <c r="I2831" t="s">
        <v>351</v>
      </c>
      <c r="J2831">
        <v>5</v>
      </c>
      <c r="K2831">
        <v>5</v>
      </c>
      <c r="L2831">
        <v>5300</v>
      </c>
      <c r="M2831" t="s">
        <v>36</v>
      </c>
      <c r="N2831">
        <v>1.105</v>
      </c>
      <c r="O2831">
        <v>5300</v>
      </c>
      <c r="P2831">
        <f t="shared" si="359"/>
        <v>5856.5</v>
      </c>
      <c r="Q2831" t="s">
        <v>41</v>
      </c>
      <c r="R2831" t="s">
        <v>3050</v>
      </c>
      <c r="S2831" t="s">
        <v>25</v>
      </c>
      <c r="T2831">
        <v>906280</v>
      </c>
      <c r="U2831">
        <v>1548.65</v>
      </c>
      <c r="V2831" t="s">
        <v>3041</v>
      </c>
      <c r="X2831" t="s">
        <v>3560</v>
      </c>
      <c r="Y2831">
        <v>1211243</v>
      </c>
      <c r="Z2831" t="s">
        <v>3052</v>
      </c>
      <c r="AB2831">
        <f t="shared" si="354"/>
        <v>2023</v>
      </c>
      <c r="AC2831">
        <f t="shared" si="355"/>
        <v>6</v>
      </c>
      <c r="AD2831" t="str">
        <f t="shared" si="356"/>
        <v>Q1</v>
      </c>
      <c r="AE2831" t="str">
        <f t="shared" si="357"/>
        <v>FY23/24</v>
      </c>
      <c r="AF2831" t="str">
        <f t="shared" si="358"/>
        <v>SOUTH</v>
      </c>
    </row>
    <row r="2832" spans="1:32">
      <c r="A2832" t="s">
        <v>3594</v>
      </c>
      <c r="B2832" t="s">
        <v>22</v>
      </c>
      <c r="C2832" t="str">
        <f t="shared" si="352"/>
        <v>SPARES/OTHER</v>
      </c>
      <c r="D2832" s="4">
        <v>45096</v>
      </c>
      <c r="E2832" t="str">
        <f t="shared" si="353"/>
        <v>OTHERS</v>
      </c>
      <c r="F2832">
        <v>14104433</v>
      </c>
      <c r="G2832" s="19">
        <v>45096</v>
      </c>
      <c r="H2832" t="s">
        <v>3562</v>
      </c>
      <c r="I2832" t="s">
        <v>351</v>
      </c>
      <c r="J2832">
        <v>5</v>
      </c>
      <c r="K2832">
        <v>5</v>
      </c>
      <c r="L2832">
        <v>5300</v>
      </c>
      <c r="M2832" t="s">
        <v>36</v>
      </c>
      <c r="N2832">
        <v>1.105</v>
      </c>
      <c r="O2832">
        <v>5300</v>
      </c>
      <c r="P2832">
        <f t="shared" si="359"/>
        <v>5856.5</v>
      </c>
      <c r="Q2832" t="s">
        <v>41</v>
      </c>
      <c r="R2832" t="s">
        <v>3050</v>
      </c>
      <c r="S2832" t="s">
        <v>25</v>
      </c>
      <c r="T2832">
        <v>906280</v>
      </c>
      <c r="U2832">
        <v>1548.65</v>
      </c>
      <c r="V2832" t="s">
        <v>3041</v>
      </c>
      <c r="X2832" t="s">
        <v>3560</v>
      </c>
      <c r="Y2832">
        <v>1211243</v>
      </c>
      <c r="Z2832" t="s">
        <v>3052</v>
      </c>
      <c r="AB2832">
        <f t="shared" si="354"/>
        <v>2023</v>
      </c>
      <c r="AC2832">
        <f t="shared" si="355"/>
        <v>6</v>
      </c>
      <c r="AD2832" t="str">
        <f t="shared" si="356"/>
        <v>Q1</v>
      </c>
      <c r="AE2832" t="str">
        <f t="shared" si="357"/>
        <v>FY23/24</v>
      </c>
      <c r="AF2832" t="str">
        <f t="shared" si="358"/>
        <v>SOUTH</v>
      </c>
    </row>
    <row r="2833" spans="1:32">
      <c r="A2833" t="s">
        <v>3594</v>
      </c>
      <c r="B2833" t="s">
        <v>22</v>
      </c>
      <c r="C2833" t="str">
        <f t="shared" si="352"/>
        <v>SPARES/OTHER</v>
      </c>
      <c r="D2833" s="4">
        <v>45096</v>
      </c>
      <c r="E2833" t="str">
        <f t="shared" si="353"/>
        <v>YAMAHA</v>
      </c>
      <c r="F2833">
        <v>14104433</v>
      </c>
      <c r="G2833" s="19">
        <v>45096</v>
      </c>
      <c r="H2833" t="s">
        <v>2518</v>
      </c>
      <c r="I2833" t="s">
        <v>1569</v>
      </c>
      <c r="J2833">
        <v>6</v>
      </c>
      <c r="K2833">
        <v>6</v>
      </c>
      <c r="L2833">
        <v>12000</v>
      </c>
      <c r="M2833" t="s">
        <v>36</v>
      </c>
      <c r="N2833">
        <v>1.105</v>
      </c>
      <c r="O2833">
        <v>12000</v>
      </c>
      <c r="P2833">
        <f t="shared" si="359"/>
        <v>13260</v>
      </c>
      <c r="Q2833" t="s">
        <v>41</v>
      </c>
      <c r="R2833" t="s">
        <v>3050</v>
      </c>
      <c r="S2833" t="s">
        <v>25</v>
      </c>
      <c r="T2833">
        <v>906280</v>
      </c>
      <c r="U2833">
        <v>6720</v>
      </c>
      <c r="V2833" t="s">
        <v>3041</v>
      </c>
      <c r="X2833" t="s">
        <v>3560</v>
      </c>
      <c r="Y2833">
        <v>1211243</v>
      </c>
      <c r="Z2833" t="s">
        <v>3052</v>
      </c>
      <c r="AB2833">
        <f t="shared" si="354"/>
        <v>2023</v>
      </c>
      <c r="AC2833">
        <f t="shared" si="355"/>
        <v>6</v>
      </c>
      <c r="AD2833" t="str">
        <f t="shared" si="356"/>
        <v>Q1</v>
      </c>
      <c r="AE2833" t="str">
        <f t="shared" si="357"/>
        <v>FY23/24</v>
      </c>
      <c r="AF2833" t="str">
        <f t="shared" si="358"/>
        <v>SOUTH</v>
      </c>
    </row>
    <row r="2834" spans="1:32">
      <c r="A2834" t="s">
        <v>3594</v>
      </c>
      <c r="B2834" t="s">
        <v>22</v>
      </c>
      <c r="C2834" t="str">
        <f t="shared" si="352"/>
        <v>SPARES/OTHER</v>
      </c>
      <c r="D2834" s="4">
        <v>45096</v>
      </c>
      <c r="E2834" t="str">
        <f t="shared" si="353"/>
        <v>YAMAHA</v>
      </c>
      <c r="F2834">
        <v>14104433</v>
      </c>
      <c r="G2834" s="19">
        <v>45096</v>
      </c>
      <c r="H2834" t="s">
        <v>1980</v>
      </c>
      <c r="I2834" t="s">
        <v>1981</v>
      </c>
      <c r="J2834">
        <v>12</v>
      </c>
      <c r="K2834">
        <v>12</v>
      </c>
      <c r="L2834">
        <v>3360</v>
      </c>
      <c r="M2834" t="s">
        <v>36</v>
      </c>
      <c r="N2834">
        <v>1.105</v>
      </c>
      <c r="O2834">
        <v>3360</v>
      </c>
      <c r="P2834">
        <f t="shared" si="359"/>
        <v>3712.7999999999997</v>
      </c>
      <c r="Q2834" t="s">
        <v>41</v>
      </c>
      <c r="R2834" t="s">
        <v>3050</v>
      </c>
      <c r="S2834" t="s">
        <v>25</v>
      </c>
      <c r="T2834">
        <v>906280</v>
      </c>
      <c r="U2834">
        <v>1812</v>
      </c>
      <c r="V2834" t="s">
        <v>3041</v>
      </c>
      <c r="X2834" t="s">
        <v>3560</v>
      </c>
      <c r="Y2834">
        <v>1211243</v>
      </c>
      <c r="Z2834" t="s">
        <v>3052</v>
      </c>
      <c r="AB2834">
        <f t="shared" si="354"/>
        <v>2023</v>
      </c>
      <c r="AC2834">
        <f t="shared" si="355"/>
        <v>6</v>
      </c>
      <c r="AD2834" t="str">
        <f t="shared" si="356"/>
        <v>Q1</v>
      </c>
      <c r="AE2834" t="str">
        <f t="shared" si="357"/>
        <v>FY23/24</v>
      </c>
      <c r="AF2834" t="str">
        <f t="shared" si="358"/>
        <v>SOUTH</v>
      </c>
    </row>
    <row r="2835" spans="1:32">
      <c r="A2835" t="s">
        <v>3594</v>
      </c>
      <c r="B2835" t="s">
        <v>22</v>
      </c>
      <c r="C2835" t="str">
        <f t="shared" si="352"/>
        <v>SPARES/OTHER</v>
      </c>
      <c r="D2835" s="4">
        <v>45096</v>
      </c>
      <c r="E2835" t="str">
        <f t="shared" si="353"/>
        <v>YAMAHA</v>
      </c>
      <c r="F2835">
        <v>14104433</v>
      </c>
      <c r="G2835" s="19">
        <v>45096</v>
      </c>
      <c r="H2835" t="s">
        <v>2440</v>
      </c>
      <c r="I2835" t="s">
        <v>103</v>
      </c>
      <c r="J2835">
        <v>14</v>
      </c>
      <c r="K2835">
        <v>14</v>
      </c>
      <c r="L2835">
        <v>8680</v>
      </c>
      <c r="M2835" t="s">
        <v>36</v>
      </c>
      <c r="N2835">
        <v>1.105</v>
      </c>
      <c r="O2835">
        <v>8680</v>
      </c>
      <c r="P2835">
        <f t="shared" si="359"/>
        <v>9591.4</v>
      </c>
      <c r="Q2835" t="s">
        <v>41</v>
      </c>
      <c r="R2835" t="s">
        <v>3050</v>
      </c>
      <c r="S2835" t="s">
        <v>25</v>
      </c>
      <c r="T2835">
        <v>906280</v>
      </c>
      <c r="U2835">
        <v>1106</v>
      </c>
      <c r="V2835" t="s">
        <v>3041</v>
      </c>
      <c r="X2835" t="s">
        <v>3560</v>
      </c>
      <c r="Y2835">
        <v>1211243</v>
      </c>
      <c r="Z2835" t="s">
        <v>3052</v>
      </c>
      <c r="AB2835">
        <f t="shared" si="354"/>
        <v>2023</v>
      </c>
      <c r="AC2835">
        <f t="shared" si="355"/>
        <v>6</v>
      </c>
      <c r="AD2835" t="str">
        <f t="shared" si="356"/>
        <v>Q1</v>
      </c>
      <c r="AE2835" t="str">
        <f t="shared" si="357"/>
        <v>FY23/24</v>
      </c>
      <c r="AF2835" t="str">
        <f t="shared" si="358"/>
        <v>SOUTH</v>
      </c>
    </row>
    <row r="2836" spans="1:32">
      <c r="A2836" t="s">
        <v>3594</v>
      </c>
      <c r="B2836" t="s">
        <v>22</v>
      </c>
      <c r="C2836" t="str">
        <f t="shared" si="352"/>
        <v>SPARES/OTHER</v>
      </c>
      <c r="D2836" s="4">
        <v>45096</v>
      </c>
      <c r="E2836" t="str">
        <f t="shared" si="353"/>
        <v>OTHERS</v>
      </c>
      <c r="F2836">
        <v>14104433</v>
      </c>
      <c r="G2836" s="19">
        <v>45096</v>
      </c>
      <c r="H2836" t="s">
        <v>3563</v>
      </c>
      <c r="I2836" t="s">
        <v>351</v>
      </c>
      <c r="J2836">
        <v>2</v>
      </c>
      <c r="K2836">
        <v>2</v>
      </c>
      <c r="L2836">
        <v>3160</v>
      </c>
      <c r="M2836" t="s">
        <v>36</v>
      </c>
      <c r="N2836">
        <v>1.105</v>
      </c>
      <c r="O2836">
        <v>3160</v>
      </c>
      <c r="P2836">
        <f t="shared" si="359"/>
        <v>3491.7999999999997</v>
      </c>
      <c r="Q2836" t="s">
        <v>41</v>
      </c>
      <c r="R2836" t="s">
        <v>3050</v>
      </c>
      <c r="S2836" t="s">
        <v>25</v>
      </c>
      <c r="T2836">
        <v>906280</v>
      </c>
      <c r="U2836">
        <v>1327.44</v>
      </c>
      <c r="V2836" t="s">
        <v>3041</v>
      </c>
      <c r="X2836" t="s">
        <v>3560</v>
      </c>
      <c r="Y2836">
        <v>1211243</v>
      </c>
      <c r="Z2836" t="s">
        <v>3052</v>
      </c>
      <c r="AB2836">
        <f t="shared" si="354"/>
        <v>2023</v>
      </c>
      <c r="AC2836">
        <f t="shared" si="355"/>
        <v>6</v>
      </c>
      <c r="AD2836" t="str">
        <f t="shared" si="356"/>
        <v>Q1</v>
      </c>
      <c r="AE2836" t="str">
        <f t="shared" si="357"/>
        <v>FY23/24</v>
      </c>
      <c r="AF2836" t="str">
        <f t="shared" si="358"/>
        <v>SOUTH</v>
      </c>
    </row>
    <row r="2837" spans="1:32">
      <c r="A2837" t="s">
        <v>3594</v>
      </c>
      <c r="B2837" t="s">
        <v>22</v>
      </c>
      <c r="C2837" t="str">
        <f t="shared" si="352"/>
        <v>SPARES/OTHER</v>
      </c>
      <c r="D2837" s="4">
        <v>45098</v>
      </c>
      <c r="E2837" t="str">
        <f t="shared" si="353"/>
        <v>YAMAHA</v>
      </c>
      <c r="F2837">
        <v>14104434</v>
      </c>
      <c r="G2837" s="19">
        <v>45098</v>
      </c>
      <c r="H2837" t="s">
        <v>1400</v>
      </c>
      <c r="I2837" t="s">
        <v>1401</v>
      </c>
      <c r="J2837">
        <v>120</v>
      </c>
      <c r="K2837">
        <v>120</v>
      </c>
      <c r="L2837">
        <v>2336.2800000000002</v>
      </c>
      <c r="M2837" t="s">
        <v>36</v>
      </c>
      <c r="N2837">
        <v>1.105</v>
      </c>
      <c r="O2837">
        <v>2336.2800000000002</v>
      </c>
      <c r="P2837">
        <f t="shared" si="359"/>
        <v>2581.5894000000003</v>
      </c>
      <c r="Q2837" t="s">
        <v>41</v>
      </c>
      <c r="R2837" t="s">
        <v>1157</v>
      </c>
      <c r="S2837" t="s">
        <v>25</v>
      </c>
      <c r="T2837">
        <v>906283</v>
      </c>
      <c r="U2837">
        <v>1452</v>
      </c>
      <c r="V2837" t="s">
        <v>3041</v>
      </c>
      <c r="X2837" t="s">
        <v>3564</v>
      </c>
      <c r="Y2837">
        <v>1213197</v>
      </c>
      <c r="Z2837" t="s">
        <v>1159</v>
      </c>
      <c r="AB2837">
        <f t="shared" si="354"/>
        <v>2023</v>
      </c>
      <c r="AC2837">
        <f t="shared" si="355"/>
        <v>6</v>
      </c>
      <c r="AD2837" t="str">
        <f t="shared" si="356"/>
        <v>Q1</v>
      </c>
      <c r="AE2837" t="str">
        <f t="shared" si="357"/>
        <v>FY23/24</v>
      </c>
      <c r="AF2837" t="str">
        <f t="shared" si="358"/>
        <v>SOUTH</v>
      </c>
    </row>
    <row r="2838" spans="1:32">
      <c r="A2838" t="s">
        <v>3594</v>
      </c>
      <c r="B2838" t="s">
        <v>3651</v>
      </c>
      <c r="C2838" t="str">
        <f t="shared" si="352"/>
        <v>SPARES/OTHER</v>
      </c>
      <c r="D2838" s="4">
        <v>45103</v>
      </c>
      <c r="E2838" t="str">
        <f t="shared" si="353"/>
        <v>OTHERS</v>
      </c>
      <c r="F2838">
        <v>14104435</v>
      </c>
      <c r="G2838" s="19">
        <v>45103</v>
      </c>
      <c r="H2838" t="s">
        <v>4802</v>
      </c>
      <c r="I2838" t="s">
        <v>4803</v>
      </c>
      <c r="J2838">
        <v>2</v>
      </c>
      <c r="K2838">
        <v>2</v>
      </c>
      <c r="L2838">
        <v>920.35</v>
      </c>
      <c r="M2838" t="s">
        <v>36</v>
      </c>
      <c r="N2838">
        <v>1.105</v>
      </c>
      <c r="O2838">
        <v>920.35</v>
      </c>
      <c r="P2838">
        <f t="shared" si="359"/>
        <v>1016.98675</v>
      </c>
      <c r="Q2838" t="s">
        <v>3652</v>
      </c>
      <c r="R2838" t="s">
        <v>4804</v>
      </c>
      <c r="S2838" t="s">
        <v>25</v>
      </c>
      <c r="T2838">
        <v>906279</v>
      </c>
      <c r="U2838">
        <v>480</v>
      </c>
      <c r="V2838" t="s">
        <v>3041</v>
      </c>
      <c r="X2838" t="s">
        <v>4875</v>
      </c>
      <c r="Y2838">
        <v>1216206</v>
      </c>
      <c r="Z2838" t="s">
        <v>4806</v>
      </c>
      <c r="AB2838">
        <f t="shared" si="354"/>
        <v>2023</v>
      </c>
      <c r="AC2838">
        <f t="shared" si="355"/>
        <v>6</v>
      </c>
      <c r="AD2838" t="str">
        <f t="shared" si="356"/>
        <v>Q1</v>
      </c>
      <c r="AE2838" t="str">
        <f t="shared" si="357"/>
        <v>FY23/24</v>
      </c>
      <c r="AF2838" t="str">
        <f t="shared" si="358"/>
        <v>NORTH</v>
      </c>
    </row>
    <row r="2839" spans="1:32">
      <c r="A2839" t="s">
        <v>3594</v>
      </c>
      <c r="B2839" t="s">
        <v>3646</v>
      </c>
      <c r="C2839" t="str">
        <f t="shared" si="352"/>
        <v>SPARES/OTHER</v>
      </c>
      <c r="D2839" s="4">
        <v>45103</v>
      </c>
      <c r="E2839" t="str">
        <f t="shared" si="353"/>
        <v>YAMAHA</v>
      </c>
      <c r="F2839">
        <v>14104436</v>
      </c>
      <c r="G2839" s="19">
        <v>45103</v>
      </c>
      <c r="H2839" t="s">
        <v>97</v>
      </c>
      <c r="I2839" t="s">
        <v>98</v>
      </c>
      <c r="J2839">
        <v>1</v>
      </c>
      <c r="K2839">
        <v>1</v>
      </c>
      <c r="L2839">
        <v>0</v>
      </c>
      <c r="M2839" t="s">
        <v>36</v>
      </c>
      <c r="N2839">
        <v>1.105</v>
      </c>
      <c r="O2839">
        <v>0</v>
      </c>
      <c r="P2839">
        <f t="shared" si="359"/>
        <v>0</v>
      </c>
      <c r="Q2839" t="s">
        <v>4058</v>
      </c>
      <c r="R2839" t="s">
        <v>4141</v>
      </c>
      <c r="S2839" t="s">
        <v>25</v>
      </c>
      <c r="T2839">
        <v>906284</v>
      </c>
      <c r="U2839">
        <v>10</v>
      </c>
      <c r="V2839" t="s">
        <v>3041</v>
      </c>
      <c r="Y2839">
        <v>1217144</v>
      </c>
      <c r="Z2839" t="s">
        <v>4142</v>
      </c>
      <c r="AB2839">
        <f t="shared" si="354"/>
        <v>2023</v>
      </c>
      <c r="AC2839">
        <f t="shared" si="355"/>
        <v>6</v>
      </c>
      <c r="AD2839" t="str">
        <f t="shared" si="356"/>
        <v>Q1</v>
      </c>
      <c r="AE2839" t="str">
        <f t="shared" si="357"/>
        <v>FY23/24</v>
      </c>
      <c r="AF2839" t="str">
        <f t="shared" si="358"/>
        <v>EAST</v>
      </c>
    </row>
    <row r="2840" spans="1:32">
      <c r="A2840" t="s">
        <v>3594</v>
      </c>
      <c r="B2840" t="s">
        <v>3646</v>
      </c>
      <c r="C2840" t="str">
        <f t="shared" si="352"/>
        <v>SPARES/OTHER</v>
      </c>
      <c r="D2840" s="4">
        <v>45103</v>
      </c>
      <c r="E2840" t="str">
        <f t="shared" si="353"/>
        <v>YAMAHA</v>
      </c>
      <c r="F2840">
        <v>14104436</v>
      </c>
      <c r="G2840" s="19">
        <v>45103</v>
      </c>
      <c r="H2840" t="s">
        <v>548</v>
      </c>
      <c r="I2840" t="s">
        <v>513</v>
      </c>
      <c r="J2840">
        <v>2</v>
      </c>
      <c r="K2840">
        <v>2</v>
      </c>
      <c r="L2840">
        <v>0</v>
      </c>
      <c r="M2840" t="s">
        <v>36</v>
      </c>
      <c r="N2840">
        <v>1.105</v>
      </c>
      <c r="O2840">
        <v>0</v>
      </c>
      <c r="P2840">
        <f t="shared" si="359"/>
        <v>0</v>
      </c>
      <c r="Q2840" t="s">
        <v>4058</v>
      </c>
      <c r="R2840" t="s">
        <v>4141</v>
      </c>
      <c r="S2840" t="s">
        <v>25</v>
      </c>
      <c r="T2840">
        <v>906284</v>
      </c>
      <c r="U2840">
        <v>8.64</v>
      </c>
      <c r="V2840" t="s">
        <v>3041</v>
      </c>
      <c r="Y2840">
        <v>1217144</v>
      </c>
      <c r="Z2840" t="s">
        <v>4142</v>
      </c>
      <c r="AB2840">
        <f t="shared" si="354"/>
        <v>2023</v>
      </c>
      <c r="AC2840">
        <f t="shared" si="355"/>
        <v>6</v>
      </c>
      <c r="AD2840" t="str">
        <f t="shared" si="356"/>
        <v>Q1</v>
      </c>
      <c r="AE2840" t="str">
        <f t="shared" si="357"/>
        <v>FY23/24</v>
      </c>
      <c r="AF2840" t="str">
        <f t="shared" si="358"/>
        <v>EAST</v>
      </c>
    </row>
    <row r="2841" spans="1:32">
      <c r="A2841" t="s">
        <v>3594</v>
      </c>
      <c r="B2841" t="s">
        <v>3646</v>
      </c>
      <c r="C2841" t="str">
        <f t="shared" si="352"/>
        <v>SPARES/OTHER</v>
      </c>
      <c r="D2841" s="4">
        <v>45103</v>
      </c>
      <c r="E2841" t="str">
        <f t="shared" si="353"/>
        <v>YAMAHA</v>
      </c>
      <c r="F2841">
        <v>14104436</v>
      </c>
      <c r="G2841" s="19">
        <v>45103</v>
      </c>
      <c r="H2841" t="s">
        <v>403</v>
      </c>
      <c r="I2841" t="s">
        <v>404</v>
      </c>
      <c r="J2841">
        <v>3</v>
      </c>
      <c r="K2841">
        <v>3</v>
      </c>
      <c r="L2841">
        <v>0</v>
      </c>
      <c r="M2841" t="s">
        <v>36</v>
      </c>
      <c r="N2841">
        <v>1.105</v>
      </c>
      <c r="O2841">
        <v>0</v>
      </c>
      <c r="P2841">
        <f t="shared" si="359"/>
        <v>0</v>
      </c>
      <c r="Q2841" t="s">
        <v>4058</v>
      </c>
      <c r="R2841" t="s">
        <v>4141</v>
      </c>
      <c r="S2841" t="s">
        <v>25</v>
      </c>
      <c r="T2841">
        <v>906284</v>
      </c>
      <c r="U2841">
        <v>74.52</v>
      </c>
      <c r="V2841" t="s">
        <v>3041</v>
      </c>
      <c r="Y2841">
        <v>1217144</v>
      </c>
      <c r="Z2841" t="s">
        <v>4142</v>
      </c>
      <c r="AB2841">
        <f t="shared" si="354"/>
        <v>2023</v>
      </c>
      <c r="AC2841">
        <f t="shared" si="355"/>
        <v>6</v>
      </c>
      <c r="AD2841" t="str">
        <f t="shared" si="356"/>
        <v>Q1</v>
      </c>
      <c r="AE2841" t="str">
        <f t="shared" si="357"/>
        <v>FY23/24</v>
      </c>
      <c r="AF2841" t="str">
        <f t="shared" si="358"/>
        <v>EAST</v>
      </c>
    </row>
    <row r="2842" spans="1:32">
      <c r="A2842" t="s">
        <v>3594</v>
      </c>
      <c r="B2842" t="s">
        <v>3646</v>
      </c>
      <c r="C2842" t="str">
        <f t="shared" si="352"/>
        <v>SPARES/OTHER</v>
      </c>
      <c r="D2842" s="4">
        <v>45103</v>
      </c>
      <c r="E2842" t="str">
        <f t="shared" si="353"/>
        <v>YAMAHA</v>
      </c>
      <c r="F2842">
        <v>14104436</v>
      </c>
      <c r="G2842" s="19">
        <v>45103</v>
      </c>
      <c r="H2842" t="s">
        <v>3968</v>
      </c>
      <c r="I2842" t="s">
        <v>1347</v>
      </c>
      <c r="J2842">
        <v>2</v>
      </c>
      <c r="K2842">
        <v>2</v>
      </c>
      <c r="L2842">
        <v>0</v>
      </c>
      <c r="M2842" t="s">
        <v>36</v>
      </c>
      <c r="N2842">
        <v>1.105</v>
      </c>
      <c r="O2842">
        <v>0</v>
      </c>
      <c r="P2842">
        <f t="shared" si="359"/>
        <v>0</v>
      </c>
      <c r="Q2842" t="s">
        <v>4058</v>
      </c>
      <c r="R2842" t="s">
        <v>4141</v>
      </c>
      <c r="S2842" t="s">
        <v>25</v>
      </c>
      <c r="T2842">
        <v>906284</v>
      </c>
      <c r="U2842">
        <v>49.68</v>
      </c>
      <c r="V2842" t="s">
        <v>3041</v>
      </c>
      <c r="Y2842">
        <v>1217144</v>
      </c>
      <c r="Z2842" t="s">
        <v>4142</v>
      </c>
      <c r="AB2842">
        <f t="shared" si="354"/>
        <v>2023</v>
      </c>
      <c r="AC2842">
        <f t="shared" si="355"/>
        <v>6</v>
      </c>
      <c r="AD2842" t="str">
        <f t="shared" si="356"/>
        <v>Q1</v>
      </c>
      <c r="AE2842" t="str">
        <f t="shared" si="357"/>
        <v>FY23/24</v>
      </c>
      <c r="AF2842" t="str">
        <f t="shared" si="358"/>
        <v>EAST</v>
      </c>
    </row>
    <row r="2843" spans="1:32">
      <c r="A2843" t="s">
        <v>3594</v>
      </c>
      <c r="B2843" t="s">
        <v>3646</v>
      </c>
      <c r="C2843" t="str">
        <f t="shared" si="352"/>
        <v>SPARES/OTHER</v>
      </c>
      <c r="D2843" s="4">
        <v>45103</v>
      </c>
      <c r="E2843" t="str">
        <f t="shared" si="353"/>
        <v>YAMAHA</v>
      </c>
      <c r="F2843">
        <v>14104436</v>
      </c>
      <c r="G2843" s="19">
        <v>45103</v>
      </c>
      <c r="H2843" t="s">
        <v>3969</v>
      </c>
      <c r="I2843" t="s">
        <v>3958</v>
      </c>
      <c r="J2843">
        <v>2</v>
      </c>
      <c r="K2843">
        <v>2</v>
      </c>
      <c r="L2843">
        <v>0</v>
      </c>
      <c r="M2843" t="s">
        <v>36</v>
      </c>
      <c r="N2843">
        <v>1.105</v>
      </c>
      <c r="O2843">
        <v>0</v>
      </c>
      <c r="P2843">
        <f t="shared" si="359"/>
        <v>0</v>
      </c>
      <c r="Q2843" t="s">
        <v>4058</v>
      </c>
      <c r="R2843" t="s">
        <v>4141</v>
      </c>
      <c r="S2843" t="s">
        <v>25</v>
      </c>
      <c r="T2843">
        <v>906284</v>
      </c>
      <c r="U2843">
        <v>49.68</v>
      </c>
      <c r="V2843" t="s">
        <v>3041</v>
      </c>
      <c r="Y2843">
        <v>1217144</v>
      </c>
      <c r="Z2843" t="s">
        <v>4142</v>
      </c>
      <c r="AB2843">
        <f t="shared" si="354"/>
        <v>2023</v>
      </c>
      <c r="AC2843">
        <f t="shared" si="355"/>
        <v>6</v>
      </c>
      <c r="AD2843" t="str">
        <f t="shared" si="356"/>
        <v>Q1</v>
      </c>
      <c r="AE2843" t="str">
        <f t="shared" si="357"/>
        <v>FY23/24</v>
      </c>
      <c r="AF2843" t="str">
        <f t="shared" si="358"/>
        <v>EAST</v>
      </c>
    </row>
    <row r="2844" spans="1:32">
      <c r="A2844" t="s">
        <v>3594</v>
      </c>
      <c r="B2844" t="s">
        <v>3646</v>
      </c>
      <c r="C2844" t="str">
        <f t="shared" si="352"/>
        <v>SPARES/OTHER</v>
      </c>
      <c r="D2844" s="4">
        <v>45103</v>
      </c>
      <c r="E2844" t="str">
        <f t="shared" si="353"/>
        <v>YAMAHA</v>
      </c>
      <c r="F2844">
        <v>14104436</v>
      </c>
      <c r="G2844" s="19">
        <v>45103</v>
      </c>
      <c r="H2844" t="s">
        <v>3903</v>
      </c>
      <c r="I2844" t="s">
        <v>406</v>
      </c>
      <c r="J2844">
        <v>1</v>
      </c>
      <c r="K2844">
        <v>1</v>
      </c>
      <c r="L2844">
        <v>0</v>
      </c>
      <c r="M2844" t="s">
        <v>36</v>
      </c>
      <c r="N2844">
        <v>1.105</v>
      </c>
      <c r="O2844">
        <v>0</v>
      </c>
      <c r="P2844">
        <f t="shared" si="359"/>
        <v>0</v>
      </c>
      <c r="Q2844" t="s">
        <v>4058</v>
      </c>
      <c r="R2844" t="s">
        <v>4141</v>
      </c>
      <c r="S2844" t="s">
        <v>25</v>
      </c>
      <c r="T2844">
        <v>906284</v>
      </c>
      <c r="U2844">
        <v>53</v>
      </c>
      <c r="V2844" t="s">
        <v>3041</v>
      </c>
      <c r="Y2844">
        <v>1217144</v>
      </c>
      <c r="Z2844" t="s">
        <v>4142</v>
      </c>
      <c r="AB2844">
        <f t="shared" si="354"/>
        <v>2023</v>
      </c>
      <c r="AC2844">
        <f t="shared" si="355"/>
        <v>6</v>
      </c>
      <c r="AD2844" t="str">
        <f t="shared" si="356"/>
        <v>Q1</v>
      </c>
      <c r="AE2844" t="str">
        <f t="shared" si="357"/>
        <v>FY23/24</v>
      </c>
      <c r="AF2844" t="str">
        <f t="shared" si="358"/>
        <v>EAST</v>
      </c>
    </row>
    <row r="2845" spans="1:32">
      <c r="A2845" t="s">
        <v>3594</v>
      </c>
      <c r="B2845" t="s">
        <v>3646</v>
      </c>
      <c r="C2845" t="str">
        <f t="shared" si="352"/>
        <v>SPARES/OTHER</v>
      </c>
      <c r="D2845" s="4">
        <v>45103</v>
      </c>
      <c r="E2845" t="str">
        <f t="shared" si="353"/>
        <v>YAMAHA</v>
      </c>
      <c r="F2845">
        <v>14104436</v>
      </c>
      <c r="G2845" s="19">
        <v>45103</v>
      </c>
      <c r="H2845" t="s">
        <v>3638</v>
      </c>
      <c r="I2845" t="s">
        <v>3639</v>
      </c>
      <c r="J2845">
        <v>3</v>
      </c>
      <c r="K2845">
        <v>3</v>
      </c>
      <c r="L2845">
        <v>0</v>
      </c>
      <c r="M2845" t="s">
        <v>36</v>
      </c>
      <c r="N2845">
        <v>1.105</v>
      </c>
      <c r="O2845">
        <v>0</v>
      </c>
      <c r="P2845">
        <f t="shared" si="359"/>
        <v>0</v>
      </c>
      <c r="Q2845" t="s">
        <v>4058</v>
      </c>
      <c r="R2845" t="s">
        <v>4141</v>
      </c>
      <c r="S2845" t="s">
        <v>25</v>
      </c>
      <c r="T2845">
        <v>906284</v>
      </c>
      <c r="U2845">
        <v>74.52</v>
      </c>
      <c r="V2845" t="s">
        <v>3041</v>
      </c>
      <c r="Y2845">
        <v>1217144</v>
      </c>
      <c r="Z2845" t="s">
        <v>4142</v>
      </c>
      <c r="AB2845">
        <f t="shared" si="354"/>
        <v>2023</v>
      </c>
      <c r="AC2845">
        <f t="shared" si="355"/>
        <v>6</v>
      </c>
      <c r="AD2845" t="str">
        <f t="shared" si="356"/>
        <v>Q1</v>
      </c>
      <c r="AE2845" t="str">
        <f t="shared" si="357"/>
        <v>FY23/24</v>
      </c>
      <c r="AF2845" t="str">
        <f t="shared" si="358"/>
        <v>EAST</v>
      </c>
    </row>
    <row r="2846" spans="1:32">
      <c r="A2846" t="s">
        <v>3594</v>
      </c>
      <c r="B2846" t="s">
        <v>3646</v>
      </c>
      <c r="C2846" t="str">
        <f t="shared" si="352"/>
        <v>SPARES/OTHER</v>
      </c>
      <c r="D2846" s="4">
        <v>45103</v>
      </c>
      <c r="E2846" t="str">
        <f t="shared" si="353"/>
        <v>YAMAHA</v>
      </c>
      <c r="F2846">
        <v>14104436</v>
      </c>
      <c r="G2846" s="19">
        <v>45103</v>
      </c>
      <c r="H2846" t="s">
        <v>118</v>
      </c>
      <c r="I2846" t="s">
        <v>119</v>
      </c>
      <c r="J2846">
        <v>2</v>
      </c>
      <c r="K2846">
        <v>2</v>
      </c>
      <c r="L2846">
        <v>0</v>
      </c>
      <c r="M2846" t="s">
        <v>36</v>
      </c>
      <c r="N2846">
        <v>1.105</v>
      </c>
      <c r="O2846">
        <v>0</v>
      </c>
      <c r="P2846">
        <f t="shared" si="359"/>
        <v>0</v>
      </c>
      <c r="Q2846" t="s">
        <v>4058</v>
      </c>
      <c r="R2846" t="s">
        <v>4141</v>
      </c>
      <c r="S2846" t="s">
        <v>25</v>
      </c>
      <c r="T2846">
        <v>906284</v>
      </c>
      <c r="U2846">
        <v>143.33000000000001</v>
      </c>
      <c r="V2846" t="s">
        <v>3041</v>
      </c>
      <c r="Y2846">
        <v>1217144</v>
      </c>
      <c r="Z2846" t="s">
        <v>4142</v>
      </c>
      <c r="AB2846">
        <f t="shared" si="354"/>
        <v>2023</v>
      </c>
      <c r="AC2846">
        <f t="shared" si="355"/>
        <v>6</v>
      </c>
      <c r="AD2846" t="str">
        <f t="shared" si="356"/>
        <v>Q1</v>
      </c>
      <c r="AE2846" t="str">
        <f t="shared" si="357"/>
        <v>FY23/24</v>
      </c>
      <c r="AF2846" t="str">
        <f t="shared" si="358"/>
        <v>EAST</v>
      </c>
    </row>
    <row r="2847" spans="1:32">
      <c r="A2847" t="s">
        <v>3594</v>
      </c>
      <c r="B2847" t="s">
        <v>3646</v>
      </c>
      <c r="C2847" t="str">
        <f t="shared" si="352"/>
        <v>SPARES/OTHER</v>
      </c>
      <c r="D2847" s="4">
        <v>45103</v>
      </c>
      <c r="E2847" t="str">
        <f t="shared" si="353"/>
        <v>YAMAHA</v>
      </c>
      <c r="F2847">
        <v>14104436</v>
      </c>
      <c r="G2847" s="19">
        <v>45103</v>
      </c>
      <c r="H2847" t="s">
        <v>3900</v>
      </c>
      <c r="I2847" t="s">
        <v>406</v>
      </c>
      <c r="J2847">
        <v>1</v>
      </c>
      <c r="K2847">
        <v>1</v>
      </c>
      <c r="L2847">
        <v>0</v>
      </c>
      <c r="M2847" t="s">
        <v>36</v>
      </c>
      <c r="N2847">
        <v>1.105</v>
      </c>
      <c r="O2847">
        <v>0</v>
      </c>
      <c r="P2847">
        <f t="shared" si="359"/>
        <v>0</v>
      </c>
      <c r="Q2847" t="s">
        <v>4058</v>
      </c>
      <c r="R2847" t="s">
        <v>4141</v>
      </c>
      <c r="S2847" t="s">
        <v>25</v>
      </c>
      <c r="T2847">
        <v>906284</v>
      </c>
      <c r="U2847">
        <v>58</v>
      </c>
      <c r="V2847" t="s">
        <v>3041</v>
      </c>
      <c r="Y2847">
        <v>1217144</v>
      </c>
      <c r="Z2847" t="s">
        <v>4142</v>
      </c>
      <c r="AB2847">
        <f t="shared" si="354"/>
        <v>2023</v>
      </c>
      <c r="AC2847">
        <f t="shared" si="355"/>
        <v>6</v>
      </c>
      <c r="AD2847" t="str">
        <f t="shared" si="356"/>
        <v>Q1</v>
      </c>
      <c r="AE2847" t="str">
        <f t="shared" si="357"/>
        <v>FY23/24</v>
      </c>
      <c r="AF2847" t="str">
        <f t="shared" si="358"/>
        <v>EAST</v>
      </c>
    </row>
    <row r="2848" spans="1:32">
      <c r="A2848" t="s">
        <v>3594</v>
      </c>
      <c r="B2848" t="s">
        <v>3646</v>
      </c>
      <c r="C2848" t="str">
        <f t="shared" si="352"/>
        <v>SPARES/OTHER</v>
      </c>
      <c r="D2848" s="4">
        <v>45103</v>
      </c>
      <c r="E2848" t="str">
        <f t="shared" si="353"/>
        <v>YAMAHA</v>
      </c>
      <c r="F2848">
        <v>14104436</v>
      </c>
      <c r="G2848" s="19">
        <v>45103</v>
      </c>
      <c r="H2848" t="s">
        <v>154</v>
      </c>
      <c r="I2848" t="s">
        <v>155</v>
      </c>
      <c r="J2848">
        <v>1</v>
      </c>
      <c r="K2848">
        <v>1</v>
      </c>
      <c r="L2848">
        <v>0</v>
      </c>
      <c r="M2848" t="s">
        <v>36</v>
      </c>
      <c r="N2848">
        <v>1.105</v>
      </c>
      <c r="O2848">
        <v>0</v>
      </c>
      <c r="P2848">
        <f t="shared" si="359"/>
        <v>0</v>
      </c>
      <c r="Q2848" t="s">
        <v>4058</v>
      </c>
      <c r="R2848" t="s">
        <v>4141</v>
      </c>
      <c r="S2848" t="s">
        <v>25</v>
      </c>
      <c r="T2848">
        <v>906284</v>
      </c>
      <c r="U2848">
        <v>21.6</v>
      </c>
      <c r="V2848" t="s">
        <v>3041</v>
      </c>
      <c r="Y2848">
        <v>1217144</v>
      </c>
      <c r="Z2848" t="s">
        <v>4142</v>
      </c>
      <c r="AB2848">
        <f t="shared" si="354"/>
        <v>2023</v>
      </c>
      <c r="AC2848">
        <f t="shared" si="355"/>
        <v>6</v>
      </c>
      <c r="AD2848" t="str">
        <f t="shared" si="356"/>
        <v>Q1</v>
      </c>
      <c r="AE2848" t="str">
        <f t="shared" si="357"/>
        <v>FY23/24</v>
      </c>
      <c r="AF2848" t="str">
        <f t="shared" si="358"/>
        <v>EAST</v>
      </c>
    </row>
    <row r="2849" spans="1:32">
      <c r="A2849" t="s">
        <v>3594</v>
      </c>
      <c r="B2849" t="s">
        <v>3646</v>
      </c>
      <c r="C2849" t="str">
        <f t="shared" si="352"/>
        <v>SPARES/OTHER</v>
      </c>
      <c r="D2849" s="4">
        <v>45103</v>
      </c>
      <c r="E2849" t="str">
        <f t="shared" si="353"/>
        <v>YAMAHA</v>
      </c>
      <c r="F2849">
        <v>14104436</v>
      </c>
      <c r="G2849" s="19">
        <v>45103</v>
      </c>
      <c r="H2849" t="s">
        <v>3970</v>
      </c>
      <c r="I2849" t="s">
        <v>3971</v>
      </c>
      <c r="J2849">
        <v>1</v>
      </c>
      <c r="K2849">
        <v>1</v>
      </c>
      <c r="L2849">
        <v>0</v>
      </c>
      <c r="M2849" t="s">
        <v>36</v>
      </c>
      <c r="N2849">
        <v>1.105</v>
      </c>
      <c r="O2849">
        <v>0</v>
      </c>
      <c r="P2849">
        <f t="shared" si="359"/>
        <v>0</v>
      </c>
      <c r="Q2849" t="s">
        <v>4058</v>
      </c>
      <c r="R2849" t="s">
        <v>4141</v>
      </c>
      <c r="S2849" t="s">
        <v>25</v>
      </c>
      <c r="T2849">
        <v>906284</v>
      </c>
      <c r="U2849">
        <v>11</v>
      </c>
      <c r="V2849" t="s">
        <v>3041</v>
      </c>
      <c r="Y2849">
        <v>1217144</v>
      </c>
      <c r="Z2849" t="s">
        <v>4142</v>
      </c>
      <c r="AB2849">
        <f t="shared" si="354"/>
        <v>2023</v>
      </c>
      <c r="AC2849">
        <f t="shared" si="355"/>
        <v>6</v>
      </c>
      <c r="AD2849" t="str">
        <f t="shared" si="356"/>
        <v>Q1</v>
      </c>
      <c r="AE2849" t="str">
        <f t="shared" si="357"/>
        <v>FY23/24</v>
      </c>
      <c r="AF2849" t="str">
        <f t="shared" si="358"/>
        <v>EAST</v>
      </c>
    </row>
    <row r="2850" spans="1:32">
      <c r="A2850" t="s">
        <v>3594</v>
      </c>
      <c r="B2850" t="s">
        <v>3646</v>
      </c>
      <c r="C2850" t="str">
        <f t="shared" si="352"/>
        <v>SPARES/OTHER</v>
      </c>
      <c r="D2850" s="4">
        <v>45103</v>
      </c>
      <c r="E2850" t="str">
        <f t="shared" si="353"/>
        <v>YAMAHA</v>
      </c>
      <c r="F2850">
        <v>14104436</v>
      </c>
      <c r="G2850" s="19">
        <v>45103</v>
      </c>
      <c r="H2850" t="s">
        <v>116</v>
      </c>
      <c r="I2850" t="s">
        <v>117</v>
      </c>
      <c r="J2850">
        <v>1</v>
      </c>
      <c r="K2850">
        <v>1</v>
      </c>
      <c r="L2850">
        <v>0</v>
      </c>
      <c r="M2850" t="s">
        <v>36</v>
      </c>
      <c r="N2850">
        <v>1.105</v>
      </c>
      <c r="O2850">
        <v>0</v>
      </c>
      <c r="P2850">
        <f t="shared" si="359"/>
        <v>0</v>
      </c>
      <c r="Q2850" t="s">
        <v>4058</v>
      </c>
      <c r="R2850" t="s">
        <v>4141</v>
      </c>
      <c r="S2850" t="s">
        <v>25</v>
      </c>
      <c r="T2850">
        <v>906284</v>
      </c>
      <c r="U2850">
        <v>21.5</v>
      </c>
      <c r="V2850" t="s">
        <v>3041</v>
      </c>
      <c r="Y2850">
        <v>1217144</v>
      </c>
      <c r="Z2850" t="s">
        <v>4142</v>
      </c>
      <c r="AB2850">
        <f t="shared" si="354"/>
        <v>2023</v>
      </c>
      <c r="AC2850">
        <f t="shared" si="355"/>
        <v>6</v>
      </c>
      <c r="AD2850" t="str">
        <f t="shared" si="356"/>
        <v>Q1</v>
      </c>
      <c r="AE2850" t="str">
        <f t="shared" si="357"/>
        <v>FY23/24</v>
      </c>
      <c r="AF2850" t="str">
        <f t="shared" si="358"/>
        <v>EAST</v>
      </c>
    </row>
    <row r="2851" spans="1:32">
      <c r="A2851" t="s">
        <v>3594</v>
      </c>
      <c r="B2851" t="s">
        <v>3646</v>
      </c>
      <c r="C2851" t="str">
        <f t="shared" si="352"/>
        <v>SPARES/OTHER</v>
      </c>
      <c r="D2851" s="4">
        <v>45103</v>
      </c>
      <c r="E2851" t="str">
        <f t="shared" si="353"/>
        <v>YAMAHA</v>
      </c>
      <c r="F2851">
        <v>14104436</v>
      </c>
      <c r="G2851" s="19">
        <v>45103</v>
      </c>
      <c r="H2851" t="s">
        <v>3972</v>
      </c>
      <c r="I2851" t="s">
        <v>155</v>
      </c>
      <c r="J2851">
        <v>1</v>
      </c>
      <c r="K2851">
        <v>1</v>
      </c>
      <c r="L2851">
        <v>0</v>
      </c>
      <c r="M2851" t="s">
        <v>36</v>
      </c>
      <c r="N2851">
        <v>1.105</v>
      </c>
      <c r="O2851">
        <v>0</v>
      </c>
      <c r="P2851">
        <f t="shared" si="359"/>
        <v>0</v>
      </c>
      <c r="Q2851" t="s">
        <v>4058</v>
      </c>
      <c r="R2851" t="s">
        <v>4141</v>
      </c>
      <c r="S2851" t="s">
        <v>25</v>
      </c>
      <c r="T2851">
        <v>906284</v>
      </c>
      <c r="U2851">
        <v>57.24</v>
      </c>
      <c r="V2851" t="s">
        <v>3041</v>
      </c>
      <c r="Y2851">
        <v>1217144</v>
      </c>
      <c r="Z2851" t="s">
        <v>4142</v>
      </c>
      <c r="AB2851">
        <f t="shared" si="354"/>
        <v>2023</v>
      </c>
      <c r="AC2851">
        <f t="shared" si="355"/>
        <v>6</v>
      </c>
      <c r="AD2851" t="str">
        <f t="shared" si="356"/>
        <v>Q1</v>
      </c>
      <c r="AE2851" t="str">
        <f t="shared" si="357"/>
        <v>FY23/24</v>
      </c>
      <c r="AF2851" t="str">
        <f t="shared" si="358"/>
        <v>EAST</v>
      </c>
    </row>
    <row r="2852" spans="1:32">
      <c r="A2852" t="s">
        <v>3594</v>
      </c>
      <c r="B2852" t="s">
        <v>3646</v>
      </c>
      <c r="C2852" t="str">
        <f t="shared" si="352"/>
        <v>SPARES/OTHER</v>
      </c>
      <c r="D2852" s="4">
        <v>45103</v>
      </c>
      <c r="E2852" t="str">
        <f t="shared" si="353"/>
        <v>YAMAHA</v>
      </c>
      <c r="F2852">
        <v>14104436</v>
      </c>
      <c r="G2852" s="19">
        <v>45103</v>
      </c>
      <c r="H2852" t="s">
        <v>3973</v>
      </c>
      <c r="I2852" t="s">
        <v>3879</v>
      </c>
      <c r="J2852">
        <v>1</v>
      </c>
      <c r="K2852">
        <v>1</v>
      </c>
      <c r="L2852">
        <v>0</v>
      </c>
      <c r="M2852" t="s">
        <v>36</v>
      </c>
      <c r="N2852">
        <v>1.105</v>
      </c>
      <c r="O2852">
        <v>0</v>
      </c>
      <c r="P2852">
        <f t="shared" si="359"/>
        <v>0</v>
      </c>
      <c r="Q2852" t="s">
        <v>4058</v>
      </c>
      <c r="R2852" t="s">
        <v>4141</v>
      </c>
      <c r="S2852" t="s">
        <v>25</v>
      </c>
      <c r="T2852">
        <v>906284</v>
      </c>
      <c r="U2852">
        <v>83.16</v>
      </c>
      <c r="V2852" t="s">
        <v>3041</v>
      </c>
      <c r="Y2852">
        <v>1217144</v>
      </c>
      <c r="Z2852" t="s">
        <v>4142</v>
      </c>
      <c r="AB2852">
        <f t="shared" si="354"/>
        <v>2023</v>
      </c>
      <c r="AC2852">
        <f t="shared" si="355"/>
        <v>6</v>
      </c>
      <c r="AD2852" t="str">
        <f t="shared" si="356"/>
        <v>Q1</v>
      </c>
      <c r="AE2852" t="str">
        <f t="shared" si="357"/>
        <v>FY23/24</v>
      </c>
      <c r="AF2852" t="str">
        <f t="shared" si="358"/>
        <v>EAST</v>
      </c>
    </row>
    <row r="2853" spans="1:32">
      <c r="A2853" t="s">
        <v>3594</v>
      </c>
      <c r="B2853" t="s">
        <v>3646</v>
      </c>
      <c r="C2853" t="str">
        <f t="shared" si="352"/>
        <v>SPARES/OTHER</v>
      </c>
      <c r="D2853" s="4">
        <v>45103</v>
      </c>
      <c r="E2853" t="str">
        <f t="shared" si="353"/>
        <v>YAMAHA</v>
      </c>
      <c r="F2853">
        <v>14104436</v>
      </c>
      <c r="G2853" s="19">
        <v>45103</v>
      </c>
      <c r="H2853" t="s">
        <v>3974</v>
      </c>
      <c r="I2853" t="s">
        <v>3975</v>
      </c>
      <c r="J2853">
        <v>16</v>
      </c>
      <c r="K2853">
        <v>16</v>
      </c>
      <c r="L2853">
        <v>0</v>
      </c>
      <c r="M2853" t="s">
        <v>36</v>
      </c>
      <c r="N2853">
        <v>1.105</v>
      </c>
      <c r="O2853">
        <v>0</v>
      </c>
      <c r="P2853">
        <f t="shared" si="359"/>
        <v>0</v>
      </c>
      <c r="Q2853" t="s">
        <v>4058</v>
      </c>
      <c r="R2853" t="s">
        <v>4141</v>
      </c>
      <c r="S2853" t="s">
        <v>25</v>
      </c>
      <c r="T2853">
        <v>906284</v>
      </c>
      <c r="U2853">
        <v>86.4</v>
      </c>
      <c r="V2853" t="s">
        <v>3041</v>
      </c>
      <c r="Y2853">
        <v>1217144</v>
      </c>
      <c r="Z2853" t="s">
        <v>4142</v>
      </c>
      <c r="AB2853">
        <f t="shared" si="354"/>
        <v>2023</v>
      </c>
      <c r="AC2853">
        <f t="shared" si="355"/>
        <v>6</v>
      </c>
      <c r="AD2853" t="str">
        <f t="shared" si="356"/>
        <v>Q1</v>
      </c>
      <c r="AE2853" t="str">
        <f t="shared" si="357"/>
        <v>FY23/24</v>
      </c>
      <c r="AF2853" t="str">
        <f t="shared" si="358"/>
        <v>EAST</v>
      </c>
    </row>
    <row r="2854" spans="1:32">
      <c r="A2854" t="s">
        <v>3594</v>
      </c>
      <c r="B2854" t="s">
        <v>3646</v>
      </c>
      <c r="C2854" t="str">
        <f t="shared" si="352"/>
        <v>SPARES/OTHER</v>
      </c>
      <c r="D2854" s="4">
        <v>45103</v>
      </c>
      <c r="E2854" t="str">
        <f t="shared" si="353"/>
        <v>OTHERS</v>
      </c>
      <c r="F2854">
        <v>14104436</v>
      </c>
      <c r="G2854" s="19">
        <v>45103</v>
      </c>
      <c r="H2854" t="s">
        <v>345</v>
      </c>
      <c r="I2854" t="s">
        <v>346</v>
      </c>
      <c r="J2854">
        <v>10</v>
      </c>
      <c r="K2854">
        <v>10</v>
      </c>
      <c r="L2854">
        <v>0</v>
      </c>
      <c r="M2854" t="s">
        <v>36</v>
      </c>
      <c r="N2854">
        <v>1.105</v>
      </c>
      <c r="O2854">
        <v>0</v>
      </c>
      <c r="P2854">
        <f t="shared" si="359"/>
        <v>0</v>
      </c>
      <c r="Q2854" t="s">
        <v>4058</v>
      </c>
      <c r="R2854" t="s">
        <v>4141</v>
      </c>
      <c r="S2854" t="s">
        <v>25</v>
      </c>
      <c r="T2854">
        <v>906284</v>
      </c>
      <c r="U2854">
        <v>1433.41</v>
      </c>
      <c r="V2854" t="s">
        <v>3041</v>
      </c>
      <c r="Y2854">
        <v>1217144</v>
      </c>
      <c r="Z2854" t="s">
        <v>4142</v>
      </c>
      <c r="AB2854">
        <f t="shared" si="354"/>
        <v>2023</v>
      </c>
      <c r="AC2854">
        <f t="shared" si="355"/>
        <v>6</v>
      </c>
      <c r="AD2854" t="str">
        <f t="shared" si="356"/>
        <v>Q1</v>
      </c>
      <c r="AE2854" t="str">
        <f t="shared" si="357"/>
        <v>FY23/24</v>
      </c>
      <c r="AF2854" t="str">
        <f t="shared" si="358"/>
        <v>EAST</v>
      </c>
    </row>
    <row r="2855" spans="1:32">
      <c r="A2855" t="s">
        <v>3594</v>
      </c>
      <c r="B2855" t="s">
        <v>3646</v>
      </c>
      <c r="C2855" t="str">
        <f t="shared" si="352"/>
        <v>SERVICE_CHARGE</v>
      </c>
      <c r="D2855" s="4">
        <v>45118</v>
      </c>
      <c r="E2855" t="str">
        <f t="shared" si="353"/>
        <v>YAMAHA</v>
      </c>
      <c r="F2855">
        <v>12101248</v>
      </c>
      <c r="G2855" s="19">
        <v>45118</v>
      </c>
      <c r="H2855" t="s">
        <v>76</v>
      </c>
      <c r="I2855" t="s">
        <v>77</v>
      </c>
      <c r="J2855">
        <v>1</v>
      </c>
      <c r="K2855">
        <v>1</v>
      </c>
      <c r="L2855">
        <v>2165.4899999999998</v>
      </c>
      <c r="M2855" t="s">
        <v>36</v>
      </c>
      <c r="N2855">
        <v>1.081</v>
      </c>
      <c r="O2855">
        <v>2165.4899999999998</v>
      </c>
      <c r="P2855">
        <f t="shared" si="359"/>
        <v>2340.8946899999996</v>
      </c>
      <c r="Q2855" t="s">
        <v>4058</v>
      </c>
      <c r="R2855" t="s">
        <v>4876</v>
      </c>
      <c r="S2855" t="s">
        <v>25</v>
      </c>
      <c r="T2855">
        <v>906289</v>
      </c>
      <c r="U2855">
        <v>0</v>
      </c>
      <c r="V2855" t="s">
        <v>4064</v>
      </c>
      <c r="Z2855" t="s">
        <v>4877</v>
      </c>
      <c r="AB2855">
        <f t="shared" si="354"/>
        <v>2023</v>
      </c>
      <c r="AC2855">
        <f t="shared" si="355"/>
        <v>7</v>
      </c>
      <c r="AD2855" t="str">
        <f t="shared" si="356"/>
        <v>Q2</v>
      </c>
      <c r="AE2855" t="str">
        <f t="shared" si="357"/>
        <v>FY23/24</v>
      </c>
      <c r="AF2855" t="str">
        <f t="shared" si="358"/>
        <v>EAST</v>
      </c>
    </row>
    <row r="2856" spans="1:32">
      <c r="A2856" t="s">
        <v>3594</v>
      </c>
      <c r="B2856" t="s">
        <v>3646</v>
      </c>
      <c r="C2856" t="str">
        <f t="shared" si="352"/>
        <v>SERVICE_CHARGE</v>
      </c>
      <c r="D2856" s="4">
        <v>45118</v>
      </c>
      <c r="E2856" t="str">
        <f t="shared" si="353"/>
        <v>YAMAHA</v>
      </c>
      <c r="F2856">
        <v>12101249</v>
      </c>
      <c r="G2856" s="19">
        <v>45118</v>
      </c>
      <c r="H2856" t="s">
        <v>76</v>
      </c>
      <c r="I2856" t="s">
        <v>77</v>
      </c>
      <c r="J2856">
        <v>1</v>
      </c>
      <c r="K2856">
        <v>1</v>
      </c>
      <c r="L2856">
        <v>1381.42</v>
      </c>
      <c r="M2856" t="s">
        <v>36</v>
      </c>
      <c r="N2856">
        <v>1.081</v>
      </c>
      <c r="O2856">
        <v>1381.42</v>
      </c>
      <c r="P2856">
        <f t="shared" si="359"/>
        <v>1493.31502</v>
      </c>
      <c r="Q2856" t="s">
        <v>4058</v>
      </c>
      <c r="R2856" t="s">
        <v>4878</v>
      </c>
      <c r="S2856" t="s">
        <v>25</v>
      </c>
      <c r="T2856">
        <v>906290</v>
      </c>
      <c r="U2856">
        <v>0</v>
      </c>
      <c r="V2856" t="s">
        <v>4064</v>
      </c>
      <c r="Z2856" t="s">
        <v>4879</v>
      </c>
      <c r="AB2856">
        <f t="shared" si="354"/>
        <v>2023</v>
      </c>
      <c r="AC2856">
        <f t="shared" si="355"/>
        <v>7</v>
      </c>
      <c r="AD2856" t="str">
        <f t="shared" si="356"/>
        <v>Q2</v>
      </c>
      <c r="AE2856" t="str">
        <f t="shared" si="357"/>
        <v>FY23/24</v>
      </c>
      <c r="AF2856" t="str">
        <f t="shared" si="358"/>
        <v>EAST</v>
      </c>
    </row>
    <row r="2857" spans="1:32">
      <c r="A2857" t="s">
        <v>3594</v>
      </c>
      <c r="B2857" t="s">
        <v>3646</v>
      </c>
      <c r="C2857" t="str">
        <f t="shared" si="352"/>
        <v>SPARES/OTHER</v>
      </c>
      <c r="D2857" s="4">
        <v>45118</v>
      </c>
      <c r="E2857" t="str">
        <f t="shared" si="353"/>
        <v>HELLER</v>
      </c>
      <c r="F2857">
        <v>14104437</v>
      </c>
      <c r="G2857" s="19">
        <v>45118</v>
      </c>
      <c r="H2857" t="s">
        <v>3491</v>
      </c>
      <c r="I2857" t="s">
        <v>2082</v>
      </c>
      <c r="J2857">
        <v>1</v>
      </c>
      <c r="K2857">
        <v>1</v>
      </c>
      <c r="L2857">
        <v>11358.41</v>
      </c>
      <c r="M2857" t="s">
        <v>36</v>
      </c>
      <c r="N2857">
        <v>1.081</v>
      </c>
      <c r="O2857">
        <v>11358.41</v>
      </c>
      <c r="P2857">
        <f t="shared" si="359"/>
        <v>12278.441209999999</v>
      </c>
      <c r="Q2857" t="s">
        <v>4058</v>
      </c>
      <c r="R2857" t="s">
        <v>2383</v>
      </c>
      <c r="S2857" t="s">
        <v>25</v>
      </c>
      <c r="T2857">
        <v>906287</v>
      </c>
      <c r="U2857">
        <v>8755.24</v>
      </c>
      <c r="V2857" t="s">
        <v>3041</v>
      </c>
      <c r="Y2857">
        <v>1229118</v>
      </c>
      <c r="Z2857" t="s">
        <v>2385</v>
      </c>
      <c r="AB2857">
        <f t="shared" si="354"/>
        <v>2023</v>
      </c>
      <c r="AC2857">
        <f t="shared" si="355"/>
        <v>7</v>
      </c>
      <c r="AD2857" t="str">
        <f t="shared" si="356"/>
        <v>Q2</v>
      </c>
      <c r="AE2857" t="str">
        <f t="shared" si="357"/>
        <v>FY23/24</v>
      </c>
      <c r="AF2857" t="str">
        <f t="shared" si="358"/>
        <v>EAST</v>
      </c>
    </row>
    <row r="2858" spans="1:32">
      <c r="A2858" t="s">
        <v>3594</v>
      </c>
      <c r="B2858" t="s">
        <v>3646</v>
      </c>
      <c r="C2858" t="str">
        <f t="shared" si="352"/>
        <v>SPARES/OTHER</v>
      </c>
      <c r="D2858" s="4">
        <v>45118</v>
      </c>
      <c r="E2858" t="str">
        <f t="shared" si="353"/>
        <v>HELLER</v>
      </c>
      <c r="F2858">
        <v>14104437</v>
      </c>
      <c r="G2858" s="19">
        <v>45118</v>
      </c>
      <c r="H2858" t="s">
        <v>3170</v>
      </c>
      <c r="I2858" t="s">
        <v>3171</v>
      </c>
      <c r="J2858">
        <v>3</v>
      </c>
      <c r="K2858">
        <v>3</v>
      </c>
      <c r="L2858">
        <v>7515.93</v>
      </c>
      <c r="M2858" t="s">
        <v>36</v>
      </c>
      <c r="N2858">
        <v>1.081</v>
      </c>
      <c r="O2858">
        <v>7515.93</v>
      </c>
      <c r="P2858">
        <f t="shared" si="359"/>
        <v>8124.7203300000001</v>
      </c>
      <c r="Q2858" t="s">
        <v>4058</v>
      </c>
      <c r="R2858" t="s">
        <v>2383</v>
      </c>
      <c r="S2858" t="s">
        <v>25</v>
      </c>
      <c r="T2858">
        <v>906287</v>
      </c>
      <c r="U2858">
        <v>5323.68</v>
      </c>
      <c r="V2858" t="s">
        <v>3041</v>
      </c>
      <c r="Y2858">
        <v>1229118</v>
      </c>
      <c r="Z2858" t="s">
        <v>2385</v>
      </c>
      <c r="AB2858">
        <f t="shared" si="354"/>
        <v>2023</v>
      </c>
      <c r="AC2858">
        <f t="shared" si="355"/>
        <v>7</v>
      </c>
      <c r="AD2858" t="str">
        <f t="shared" si="356"/>
        <v>Q2</v>
      </c>
      <c r="AE2858" t="str">
        <f t="shared" si="357"/>
        <v>FY23/24</v>
      </c>
      <c r="AF2858" t="str">
        <f t="shared" si="358"/>
        <v>EAST</v>
      </c>
    </row>
    <row r="2859" spans="1:32">
      <c r="A2859" t="s">
        <v>3594</v>
      </c>
      <c r="B2859" t="s">
        <v>3646</v>
      </c>
      <c r="C2859" t="str">
        <f t="shared" si="352"/>
        <v>FEEDER</v>
      </c>
      <c r="D2859" s="4">
        <v>45118</v>
      </c>
      <c r="E2859" t="str">
        <f t="shared" si="353"/>
        <v>YAMAHA</v>
      </c>
      <c r="F2859">
        <v>14104438</v>
      </c>
      <c r="G2859" s="19">
        <v>45118</v>
      </c>
      <c r="H2859" t="s">
        <v>39</v>
      </c>
      <c r="I2859" t="s">
        <v>40</v>
      </c>
      <c r="J2859">
        <v>1</v>
      </c>
      <c r="K2859">
        <v>1</v>
      </c>
      <c r="L2859">
        <v>3008.85</v>
      </c>
      <c r="M2859" t="s">
        <v>36</v>
      </c>
      <c r="N2859">
        <v>1.081</v>
      </c>
      <c r="O2859">
        <v>3008.85</v>
      </c>
      <c r="P2859">
        <f t="shared" si="359"/>
        <v>3252.5668499999997</v>
      </c>
      <c r="Q2859" t="s">
        <v>4058</v>
      </c>
      <c r="R2859" t="s">
        <v>4319</v>
      </c>
      <c r="S2859" t="s">
        <v>25</v>
      </c>
      <c r="T2859">
        <v>906285</v>
      </c>
      <c r="U2859">
        <v>2373</v>
      </c>
      <c r="V2859" t="s">
        <v>3041</v>
      </c>
      <c r="Y2859">
        <v>1229108</v>
      </c>
      <c r="Z2859" t="s">
        <v>4320</v>
      </c>
      <c r="AB2859">
        <f t="shared" si="354"/>
        <v>2023</v>
      </c>
      <c r="AC2859">
        <f t="shared" si="355"/>
        <v>7</v>
      </c>
      <c r="AD2859" t="str">
        <f t="shared" si="356"/>
        <v>Q2</v>
      </c>
      <c r="AE2859" t="str">
        <f t="shared" si="357"/>
        <v>FY23/24</v>
      </c>
      <c r="AF2859" t="str">
        <f t="shared" si="358"/>
        <v>EAST</v>
      </c>
    </row>
    <row r="2860" spans="1:32">
      <c r="A2860" t="s">
        <v>3594</v>
      </c>
      <c r="B2860" t="s">
        <v>3646</v>
      </c>
      <c r="C2860" t="str">
        <f t="shared" si="352"/>
        <v>SPARES/OTHER</v>
      </c>
      <c r="D2860" s="4">
        <v>45118</v>
      </c>
      <c r="E2860" t="str">
        <f t="shared" si="353"/>
        <v>YAMAHA</v>
      </c>
      <c r="F2860">
        <v>14104439</v>
      </c>
      <c r="G2860" s="19">
        <v>45118</v>
      </c>
      <c r="H2860" t="s">
        <v>118</v>
      </c>
      <c r="I2860" t="s">
        <v>119</v>
      </c>
      <c r="J2860">
        <v>1</v>
      </c>
      <c r="K2860">
        <v>1</v>
      </c>
      <c r="L2860">
        <v>0</v>
      </c>
      <c r="M2860" t="s">
        <v>36</v>
      </c>
      <c r="N2860">
        <v>1.081</v>
      </c>
      <c r="O2860">
        <v>0</v>
      </c>
      <c r="P2860">
        <f t="shared" si="359"/>
        <v>0</v>
      </c>
      <c r="Q2860" t="s">
        <v>4058</v>
      </c>
      <c r="R2860" t="s">
        <v>4878</v>
      </c>
      <c r="S2860" t="s">
        <v>25</v>
      </c>
      <c r="T2860">
        <v>906286</v>
      </c>
      <c r="U2860">
        <v>71.67</v>
      </c>
      <c r="V2860" t="s">
        <v>3041</v>
      </c>
      <c r="Y2860">
        <v>1229130</v>
      </c>
      <c r="Z2860" t="s">
        <v>4879</v>
      </c>
      <c r="AB2860">
        <f t="shared" si="354"/>
        <v>2023</v>
      </c>
      <c r="AC2860">
        <f t="shared" si="355"/>
        <v>7</v>
      </c>
      <c r="AD2860" t="str">
        <f t="shared" si="356"/>
        <v>Q2</v>
      </c>
      <c r="AE2860" t="str">
        <f t="shared" si="357"/>
        <v>FY23/24</v>
      </c>
      <c r="AF2860" t="str">
        <f t="shared" si="358"/>
        <v>EAST</v>
      </c>
    </row>
    <row r="2861" spans="1:32">
      <c r="A2861" t="s">
        <v>3594</v>
      </c>
      <c r="B2861" t="s">
        <v>3646</v>
      </c>
      <c r="C2861" t="str">
        <f t="shared" si="352"/>
        <v>SPARES/OTHER</v>
      </c>
      <c r="D2861" s="4">
        <v>45118</v>
      </c>
      <c r="E2861" t="str">
        <f t="shared" si="353"/>
        <v>YAMAHA</v>
      </c>
      <c r="F2861">
        <v>14104439</v>
      </c>
      <c r="G2861" s="19">
        <v>45118</v>
      </c>
      <c r="H2861" t="s">
        <v>116</v>
      </c>
      <c r="I2861" t="s">
        <v>117</v>
      </c>
      <c r="J2861">
        <v>1</v>
      </c>
      <c r="K2861">
        <v>1</v>
      </c>
      <c r="L2861">
        <v>0</v>
      </c>
      <c r="M2861" t="s">
        <v>36</v>
      </c>
      <c r="N2861">
        <v>1.081</v>
      </c>
      <c r="O2861">
        <v>0</v>
      </c>
      <c r="P2861">
        <f t="shared" si="359"/>
        <v>0</v>
      </c>
      <c r="Q2861" t="s">
        <v>4058</v>
      </c>
      <c r="R2861" t="s">
        <v>4878</v>
      </c>
      <c r="S2861" t="s">
        <v>25</v>
      </c>
      <c r="T2861">
        <v>906286</v>
      </c>
      <c r="U2861">
        <v>21.5</v>
      </c>
      <c r="V2861" t="s">
        <v>3041</v>
      </c>
      <c r="Y2861">
        <v>1229130</v>
      </c>
      <c r="Z2861" t="s">
        <v>4879</v>
      </c>
      <c r="AB2861">
        <f t="shared" si="354"/>
        <v>2023</v>
      </c>
      <c r="AC2861">
        <f t="shared" si="355"/>
        <v>7</v>
      </c>
      <c r="AD2861" t="str">
        <f t="shared" si="356"/>
        <v>Q2</v>
      </c>
      <c r="AE2861" t="str">
        <f t="shared" si="357"/>
        <v>FY23/24</v>
      </c>
      <c r="AF2861" t="str">
        <f t="shared" si="358"/>
        <v>EAST</v>
      </c>
    </row>
    <row r="2862" spans="1:32">
      <c r="A2862" t="s">
        <v>3594</v>
      </c>
      <c r="B2862" t="s">
        <v>3646</v>
      </c>
      <c r="C2862" t="str">
        <f t="shared" si="352"/>
        <v>SPARES/OTHER</v>
      </c>
      <c r="D2862" s="4">
        <v>45118</v>
      </c>
      <c r="E2862" t="str">
        <f t="shared" si="353"/>
        <v>YAMAHA</v>
      </c>
      <c r="F2862">
        <v>14104439</v>
      </c>
      <c r="G2862" s="19">
        <v>45118</v>
      </c>
      <c r="H2862" t="s">
        <v>156</v>
      </c>
      <c r="I2862" t="s">
        <v>157</v>
      </c>
      <c r="J2862">
        <v>1</v>
      </c>
      <c r="K2862">
        <v>1</v>
      </c>
      <c r="L2862">
        <v>0</v>
      </c>
      <c r="M2862" t="s">
        <v>36</v>
      </c>
      <c r="N2862">
        <v>1.081</v>
      </c>
      <c r="O2862">
        <v>0</v>
      </c>
      <c r="P2862">
        <f t="shared" si="359"/>
        <v>0</v>
      </c>
      <c r="Q2862" t="s">
        <v>4058</v>
      </c>
      <c r="R2862" t="s">
        <v>4878</v>
      </c>
      <c r="S2862" t="s">
        <v>25</v>
      </c>
      <c r="T2862">
        <v>906286</v>
      </c>
      <c r="U2862">
        <v>97</v>
      </c>
      <c r="V2862" t="s">
        <v>3041</v>
      </c>
      <c r="Y2862">
        <v>1229130</v>
      </c>
      <c r="Z2862" t="s">
        <v>4879</v>
      </c>
      <c r="AB2862">
        <f t="shared" si="354"/>
        <v>2023</v>
      </c>
      <c r="AC2862">
        <f t="shared" si="355"/>
        <v>7</v>
      </c>
      <c r="AD2862" t="str">
        <f t="shared" si="356"/>
        <v>Q2</v>
      </c>
      <c r="AE2862" t="str">
        <f t="shared" si="357"/>
        <v>FY23/24</v>
      </c>
      <c r="AF2862" t="str">
        <f t="shared" si="358"/>
        <v>EAST</v>
      </c>
    </row>
    <row r="2863" spans="1:32">
      <c r="A2863" t="s">
        <v>3594</v>
      </c>
      <c r="B2863" t="s">
        <v>3646</v>
      </c>
      <c r="C2863" t="str">
        <f t="shared" si="352"/>
        <v>SPARES/OTHER</v>
      </c>
      <c r="D2863" s="4">
        <v>45118</v>
      </c>
      <c r="E2863" t="str">
        <f t="shared" si="353"/>
        <v>YAMAHA</v>
      </c>
      <c r="F2863">
        <v>14104439</v>
      </c>
      <c r="G2863" s="19">
        <v>45118</v>
      </c>
      <c r="H2863" t="s">
        <v>1301</v>
      </c>
      <c r="I2863" t="s">
        <v>1302</v>
      </c>
      <c r="J2863">
        <v>1</v>
      </c>
      <c r="K2863">
        <v>1</v>
      </c>
      <c r="L2863">
        <v>0</v>
      </c>
      <c r="M2863" t="s">
        <v>36</v>
      </c>
      <c r="N2863">
        <v>1.081</v>
      </c>
      <c r="O2863">
        <v>0</v>
      </c>
      <c r="P2863">
        <f t="shared" si="359"/>
        <v>0</v>
      </c>
      <c r="Q2863" t="s">
        <v>4058</v>
      </c>
      <c r="R2863" t="s">
        <v>4878</v>
      </c>
      <c r="S2863" t="s">
        <v>25</v>
      </c>
      <c r="T2863">
        <v>906286</v>
      </c>
      <c r="U2863">
        <v>9</v>
      </c>
      <c r="V2863" t="s">
        <v>3041</v>
      </c>
      <c r="Y2863">
        <v>1229130</v>
      </c>
      <c r="Z2863" t="s">
        <v>4879</v>
      </c>
      <c r="AB2863">
        <f t="shared" si="354"/>
        <v>2023</v>
      </c>
      <c r="AC2863">
        <f t="shared" si="355"/>
        <v>7</v>
      </c>
      <c r="AD2863" t="str">
        <f t="shared" si="356"/>
        <v>Q2</v>
      </c>
      <c r="AE2863" t="str">
        <f t="shared" si="357"/>
        <v>FY23/24</v>
      </c>
      <c r="AF2863" t="str">
        <f t="shared" si="358"/>
        <v>EAST</v>
      </c>
    </row>
    <row r="2864" spans="1:32">
      <c r="A2864" t="s">
        <v>3594</v>
      </c>
      <c r="B2864" t="s">
        <v>3646</v>
      </c>
      <c r="C2864" t="str">
        <f t="shared" si="352"/>
        <v>SPARES/OTHER</v>
      </c>
      <c r="D2864" s="4">
        <v>45118</v>
      </c>
      <c r="E2864" t="str">
        <f t="shared" si="353"/>
        <v>YAMAHA</v>
      </c>
      <c r="F2864">
        <v>14104439</v>
      </c>
      <c r="G2864" s="19">
        <v>45118</v>
      </c>
      <c r="H2864" t="s">
        <v>3966</v>
      </c>
      <c r="I2864" t="s">
        <v>158</v>
      </c>
      <c r="J2864">
        <v>1</v>
      </c>
      <c r="K2864">
        <v>1</v>
      </c>
      <c r="L2864">
        <v>0</v>
      </c>
      <c r="M2864" t="s">
        <v>36</v>
      </c>
      <c r="N2864">
        <v>1.081</v>
      </c>
      <c r="O2864">
        <v>0</v>
      </c>
      <c r="P2864">
        <f t="shared" si="359"/>
        <v>0</v>
      </c>
      <c r="Q2864" t="s">
        <v>4058</v>
      </c>
      <c r="R2864" t="s">
        <v>4878</v>
      </c>
      <c r="S2864" t="s">
        <v>25</v>
      </c>
      <c r="T2864">
        <v>906286</v>
      </c>
      <c r="U2864">
        <v>182</v>
      </c>
      <c r="V2864" t="s">
        <v>3041</v>
      </c>
      <c r="Y2864">
        <v>1229130</v>
      </c>
      <c r="Z2864" t="s">
        <v>4879</v>
      </c>
      <c r="AB2864">
        <f t="shared" si="354"/>
        <v>2023</v>
      </c>
      <c r="AC2864">
        <f t="shared" si="355"/>
        <v>7</v>
      </c>
      <c r="AD2864" t="str">
        <f t="shared" si="356"/>
        <v>Q2</v>
      </c>
      <c r="AE2864" t="str">
        <f t="shared" si="357"/>
        <v>FY23/24</v>
      </c>
      <c r="AF2864" t="str">
        <f t="shared" si="358"/>
        <v>EAST</v>
      </c>
    </row>
    <row r="2865" spans="1:32">
      <c r="A2865" t="s">
        <v>3594</v>
      </c>
      <c r="B2865" t="s">
        <v>3646</v>
      </c>
      <c r="C2865" t="str">
        <f t="shared" si="352"/>
        <v>SPARES/OTHER</v>
      </c>
      <c r="D2865" s="4">
        <v>45118</v>
      </c>
      <c r="E2865" t="str">
        <f t="shared" si="353"/>
        <v>YAMAHA</v>
      </c>
      <c r="F2865">
        <v>14104439</v>
      </c>
      <c r="G2865" s="19">
        <v>45118</v>
      </c>
      <c r="H2865" t="s">
        <v>3967</v>
      </c>
      <c r="I2865" t="s">
        <v>133</v>
      </c>
      <c r="J2865">
        <v>1</v>
      </c>
      <c r="K2865">
        <v>1</v>
      </c>
      <c r="L2865">
        <v>0</v>
      </c>
      <c r="M2865" t="s">
        <v>36</v>
      </c>
      <c r="N2865">
        <v>1.081</v>
      </c>
      <c r="O2865">
        <v>0</v>
      </c>
      <c r="P2865">
        <f t="shared" si="359"/>
        <v>0</v>
      </c>
      <c r="Q2865" t="s">
        <v>4058</v>
      </c>
      <c r="R2865" t="s">
        <v>4878</v>
      </c>
      <c r="S2865" t="s">
        <v>25</v>
      </c>
      <c r="T2865">
        <v>906286</v>
      </c>
      <c r="U2865">
        <v>224</v>
      </c>
      <c r="V2865" t="s">
        <v>3041</v>
      </c>
      <c r="Y2865">
        <v>1229130</v>
      </c>
      <c r="Z2865" t="s">
        <v>4879</v>
      </c>
      <c r="AB2865">
        <f t="shared" si="354"/>
        <v>2023</v>
      </c>
      <c r="AC2865">
        <f t="shared" si="355"/>
        <v>7</v>
      </c>
      <c r="AD2865" t="str">
        <f t="shared" si="356"/>
        <v>Q2</v>
      </c>
      <c r="AE2865" t="str">
        <f t="shared" si="357"/>
        <v>FY23/24</v>
      </c>
      <c r="AF2865" t="str">
        <f t="shared" si="358"/>
        <v>EAST</v>
      </c>
    </row>
    <row r="2866" spans="1:32">
      <c r="A2866" t="s">
        <v>3594</v>
      </c>
      <c r="B2866" t="s">
        <v>3646</v>
      </c>
      <c r="C2866" t="str">
        <f t="shared" si="352"/>
        <v>SPARES/OTHER</v>
      </c>
      <c r="D2866" s="4">
        <v>45118</v>
      </c>
      <c r="E2866" t="str">
        <f t="shared" si="353"/>
        <v>YAMAHA</v>
      </c>
      <c r="F2866">
        <v>14104440</v>
      </c>
      <c r="G2866" s="19">
        <v>45118</v>
      </c>
      <c r="H2866" t="s">
        <v>95</v>
      </c>
      <c r="I2866" t="s">
        <v>96</v>
      </c>
      <c r="J2866">
        <v>1</v>
      </c>
      <c r="K2866">
        <v>1</v>
      </c>
      <c r="L2866">
        <v>0</v>
      </c>
      <c r="M2866" t="s">
        <v>36</v>
      </c>
      <c r="N2866">
        <v>1.081</v>
      </c>
      <c r="O2866">
        <v>0</v>
      </c>
      <c r="P2866">
        <f t="shared" si="359"/>
        <v>0</v>
      </c>
      <c r="Q2866" t="s">
        <v>4058</v>
      </c>
      <c r="R2866" t="s">
        <v>4876</v>
      </c>
      <c r="S2866" t="s">
        <v>25</v>
      </c>
      <c r="T2866">
        <v>906288</v>
      </c>
      <c r="U2866">
        <v>131</v>
      </c>
      <c r="V2866" t="s">
        <v>3041</v>
      </c>
      <c r="Y2866">
        <v>1229124</v>
      </c>
      <c r="Z2866" t="s">
        <v>4877</v>
      </c>
      <c r="AB2866">
        <f t="shared" si="354"/>
        <v>2023</v>
      </c>
      <c r="AC2866">
        <f t="shared" si="355"/>
        <v>7</v>
      </c>
      <c r="AD2866" t="str">
        <f t="shared" si="356"/>
        <v>Q2</v>
      </c>
      <c r="AE2866" t="str">
        <f t="shared" si="357"/>
        <v>FY23/24</v>
      </c>
      <c r="AF2866" t="str">
        <f t="shared" si="358"/>
        <v>EAST</v>
      </c>
    </row>
    <row r="2867" spans="1:32">
      <c r="A2867" t="s">
        <v>3594</v>
      </c>
      <c r="B2867" t="s">
        <v>3646</v>
      </c>
      <c r="C2867" t="str">
        <f t="shared" si="352"/>
        <v>SPARES/OTHER</v>
      </c>
      <c r="D2867" s="4">
        <v>45118</v>
      </c>
      <c r="E2867" t="str">
        <f t="shared" si="353"/>
        <v>YAMAHA</v>
      </c>
      <c r="F2867">
        <v>14104440</v>
      </c>
      <c r="G2867" s="19">
        <v>45118</v>
      </c>
      <c r="H2867" t="s">
        <v>93</v>
      </c>
      <c r="I2867" t="s">
        <v>94</v>
      </c>
      <c r="J2867">
        <v>1</v>
      </c>
      <c r="K2867">
        <v>1</v>
      </c>
      <c r="L2867">
        <v>0</v>
      </c>
      <c r="M2867" t="s">
        <v>36</v>
      </c>
      <c r="N2867">
        <v>1.081</v>
      </c>
      <c r="O2867">
        <v>0</v>
      </c>
      <c r="P2867">
        <f t="shared" si="359"/>
        <v>0</v>
      </c>
      <c r="Q2867" t="s">
        <v>4058</v>
      </c>
      <c r="R2867" t="s">
        <v>4876</v>
      </c>
      <c r="S2867" t="s">
        <v>25</v>
      </c>
      <c r="T2867">
        <v>906288</v>
      </c>
      <c r="U2867">
        <v>464</v>
      </c>
      <c r="V2867" t="s">
        <v>3041</v>
      </c>
      <c r="Y2867">
        <v>1229124</v>
      </c>
      <c r="Z2867" t="s">
        <v>4877</v>
      </c>
      <c r="AB2867">
        <f t="shared" si="354"/>
        <v>2023</v>
      </c>
      <c r="AC2867">
        <f t="shared" si="355"/>
        <v>7</v>
      </c>
      <c r="AD2867" t="str">
        <f t="shared" si="356"/>
        <v>Q2</v>
      </c>
      <c r="AE2867" t="str">
        <f t="shared" si="357"/>
        <v>FY23/24</v>
      </c>
      <c r="AF2867" t="str">
        <f t="shared" si="358"/>
        <v>EAST</v>
      </c>
    </row>
    <row r="2868" spans="1:32">
      <c r="A2868" t="s">
        <v>3594</v>
      </c>
      <c r="B2868" t="s">
        <v>3646</v>
      </c>
      <c r="C2868" t="str">
        <f t="shared" si="352"/>
        <v>SPARES/OTHER</v>
      </c>
      <c r="D2868" s="4">
        <v>45118</v>
      </c>
      <c r="E2868" t="str">
        <f t="shared" si="353"/>
        <v>YAMAHA</v>
      </c>
      <c r="F2868">
        <v>14104441</v>
      </c>
      <c r="G2868" s="19">
        <v>45118</v>
      </c>
      <c r="H2868" t="s">
        <v>1412</v>
      </c>
      <c r="I2868" t="s">
        <v>1374</v>
      </c>
      <c r="J2868">
        <v>1</v>
      </c>
      <c r="K2868">
        <v>1</v>
      </c>
      <c r="L2868">
        <v>627.42999999999995</v>
      </c>
      <c r="M2868" t="s">
        <v>36</v>
      </c>
      <c r="N2868">
        <v>1.081</v>
      </c>
      <c r="O2868">
        <v>627.42999999999995</v>
      </c>
      <c r="P2868">
        <f t="shared" si="359"/>
        <v>678.25182999999993</v>
      </c>
      <c r="Q2868" t="s">
        <v>4058</v>
      </c>
      <c r="R2868" t="s">
        <v>4413</v>
      </c>
      <c r="S2868" t="s">
        <v>25</v>
      </c>
      <c r="T2868">
        <v>906291</v>
      </c>
      <c r="U2868">
        <v>345</v>
      </c>
      <c r="V2868" t="s">
        <v>3041</v>
      </c>
      <c r="Y2868">
        <v>1229138</v>
      </c>
      <c r="Z2868" t="s">
        <v>4414</v>
      </c>
      <c r="AB2868">
        <f t="shared" si="354"/>
        <v>2023</v>
      </c>
      <c r="AC2868">
        <f t="shared" si="355"/>
        <v>7</v>
      </c>
      <c r="AD2868" t="str">
        <f t="shared" si="356"/>
        <v>Q2</v>
      </c>
      <c r="AE2868" t="str">
        <f t="shared" si="357"/>
        <v>FY23/24</v>
      </c>
      <c r="AF2868" t="str">
        <f t="shared" si="358"/>
        <v>EAST</v>
      </c>
    </row>
    <row r="2869" spans="1:32">
      <c r="A2869" t="s">
        <v>3594</v>
      </c>
      <c r="B2869" t="s">
        <v>3646</v>
      </c>
      <c r="C2869" t="str">
        <f t="shared" si="352"/>
        <v>SPARES/OTHER</v>
      </c>
      <c r="D2869" s="4">
        <v>45118</v>
      </c>
      <c r="E2869" t="str">
        <f t="shared" si="353"/>
        <v>YAMAHA</v>
      </c>
      <c r="F2869">
        <v>14104441</v>
      </c>
      <c r="G2869" s="19">
        <v>45118</v>
      </c>
      <c r="H2869" t="s">
        <v>1213</v>
      </c>
      <c r="I2869" t="s">
        <v>1214</v>
      </c>
      <c r="J2869">
        <v>5</v>
      </c>
      <c r="K2869">
        <v>5</v>
      </c>
      <c r="L2869">
        <v>2592.92</v>
      </c>
      <c r="M2869" t="s">
        <v>36</v>
      </c>
      <c r="N2869">
        <v>1.081</v>
      </c>
      <c r="O2869">
        <v>2592.92</v>
      </c>
      <c r="P2869">
        <f t="shared" si="359"/>
        <v>2802.94652</v>
      </c>
      <c r="Q2869" t="s">
        <v>4058</v>
      </c>
      <c r="R2869" t="s">
        <v>4413</v>
      </c>
      <c r="S2869" t="s">
        <v>25</v>
      </c>
      <c r="T2869">
        <v>906291</v>
      </c>
      <c r="U2869">
        <v>1395</v>
      </c>
      <c r="V2869" t="s">
        <v>3041</v>
      </c>
      <c r="Y2869">
        <v>1229138</v>
      </c>
      <c r="Z2869" t="s">
        <v>4414</v>
      </c>
      <c r="AB2869">
        <f t="shared" si="354"/>
        <v>2023</v>
      </c>
      <c r="AC2869">
        <f t="shared" si="355"/>
        <v>7</v>
      </c>
      <c r="AD2869" t="str">
        <f t="shared" si="356"/>
        <v>Q2</v>
      </c>
      <c r="AE2869" t="str">
        <f t="shared" si="357"/>
        <v>FY23/24</v>
      </c>
      <c r="AF2869" t="str">
        <f t="shared" si="358"/>
        <v>EAST</v>
      </c>
    </row>
    <row r="2870" spans="1:32">
      <c r="A2870" t="s">
        <v>3594</v>
      </c>
      <c r="B2870" t="s">
        <v>3646</v>
      </c>
      <c r="C2870" t="str">
        <f t="shared" si="352"/>
        <v>FEEDER</v>
      </c>
      <c r="D2870" s="4">
        <v>45118</v>
      </c>
      <c r="E2870" t="str">
        <f t="shared" si="353"/>
        <v>OTHERS</v>
      </c>
      <c r="F2870">
        <v>14104442</v>
      </c>
      <c r="G2870" s="19">
        <v>45118</v>
      </c>
      <c r="H2870" t="s">
        <v>3029</v>
      </c>
      <c r="I2870" t="s">
        <v>3030</v>
      </c>
      <c r="J2870">
        <v>1</v>
      </c>
      <c r="K2870">
        <v>1</v>
      </c>
      <c r="L2870">
        <v>1522.12</v>
      </c>
      <c r="M2870" t="s">
        <v>36</v>
      </c>
      <c r="N2870">
        <v>1.081</v>
      </c>
      <c r="O2870">
        <v>1522.12</v>
      </c>
      <c r="P2870">
        <f t="shared" si="359"/>
        <v>1645.4117199999998</v>
      </c>
      <c r="Q2870" t="s">
        <v>4058</v>
      </c>
      <c r="R2870" t="s">
        <v>4880</v>
      </c>
      <c r="S2870" t="s">
        <v>25</v>
      </c>
      <c r="T2870">
        <v>906292</v>
      </c>
      <c r="U2870">
        <v>1061.95</v>
      </c>
      <c r="V2870" t="s">
        <v>3041</v>
      </c>
      <c r="Y2870">
        <v>1229145</v>
      </c>
      <c r="Z2870" t="s">
        <v>4881</v>
      </c>
      <c r="AB2870">
        <f t="shared" si="354"/>
        <v>2023</v>
      </c>
      <c r="AC2870">
        <f t="shared" si="355"/>
        <v>7</v>
      </c>
      <c r="AD2870" t="str">
        <f t="shared" si="356"/>
        <v>Q2</v>
      </c>
      <c r="AE2870" t="str">
        <f t="shared" si="357"/>
        <v>FY23/24</v>
      </c>
      <c r="AF2870" t="str">
        <f t="shared" si="358"/>
        <v>EAST</v>
      </c>
    </row>
    <row r="2871" spans="1:32">
      <c r="A2871" t="s">
        <v>3594</v>
      </c>
      <c r="B2871" t="s">
        <v>3646</v>
      </c>
      <c r="C2871" t="str">
        <f t="shared" si="352"/>
        <v>SPARES/OTHER</v>
      </c>
      <c r="D2871" s="4">
        <v>45118</v>
      </c>
      <c r="E2871" t="str">
        <f t="shared" si="353"/>
        <v>OTHERS</v>
      </c>
      <c r="F2871">
        <v>14104443</v>
      </c>
      <c r="G2871" s="19">
        <v>45118</v>
      </c>
      <c r="H2871" t="s">
        <v>4630</v>
      </c>
      <c r="I2871" t="s">
        <v>57</v>
      </c>
      <c r="J2871">
        <v>2</v>
      </c>
      <c r="K2871">
        <v>2</v>
      </c>
      <c r="L2871">
        <v>283.19</v>
      </c>
      <c r="M2871" t="s">
        <v>36</v>
      </c>
      <c r="N2871">
        <v>1.081</v>
      </c>
      <c r="O2871">
        <v>283.19</v>
      </c>
      <c r="P2871">
        <f t="shared" si="359"/>
        <v>306.12838999999997</v>
      </c>
      <c r="Q2871" t="s">
        <v>4058</v>
      </c>
      <c r="R2871" t="s">
        <v>4482</v>
      </c>
      <c r="S2871" t="s">
        <v>25</v>
      </c>
      <c r="T2871">
        <v>906293</v>
      </c>
      <c r="U2871">
        <v>141.59</v>
      </c>
      <c r="V2871" t="s">
        <v>3041</v>
      </c>
      <c r="Y2871">
        <v>1229150</v>
      </c>
      <c r="Z2871" t="s">
        <v>4483</v>
      </c>
      <c r="AB2871">
        <f t="shared" si="354"/>
        <v>2023</v>
      </c>
      <c r="AC2871">
        <f t="shared" si="355"/>
        <v>7</v>
      </c>
      <c r="AD2871" t="str">
        <f t="shared" si="356"/>
        <v>Q2</v>
      </c>
      <c r="AE2871" t="str">
        <f t="shared" si="357"/>
        <v>FY23/24</v>
      </c>
      <c r="AF2871" t="str">
        <f t="shared" si="358"/>
        <v>EAST</v>
      </c>
    </row>
    <row r="2872" spans="1:32">
      <c r="A2872" t="s">
        <v>3594</v>
      </c>
      <c r="B2872" t="s">
        <v>3646</v>
      </c>
      <c r="C2872" t="str">
        <f t="shared" si="352"/>
        <v>SPARES/OTHER</v>
      </c>
      <c r="D2872" s="4">
        <v>45119</v>
      </c>
      <c r="E2872" t="str">
        <f t="shared" si="353"/>
        <v>YAMAHA</v>
      </c>
      <c r="F2872">
        <v>14104444</v>
      </c>
      <c r="G2872" s="19">
        <v>45119</v>
      </c>
      <c r="H2872" t="s">
        <v>3978</v>
      </c>
      <c r="I2872" t="s">
        <v>3979</v>
      </c>
      <c r="J2872">
        <v>1</v>
      </c>
      <c r="K2872">
        <v>1</v>
      </c>
      <c r="L2872">
        <v>9573.4500000000007</v>
      </c>
      <c r="M2872" t="s">
        <v>36</v>
      </c>
      <c r="N2872">
        <v>1.081</v>
      </c>
      <c r="O2872">
        <v>9573.4500000000007</v>
      </c>
      <c r="P2872">
        <f t="shared" si="359"/>
        <v>10348.899450000001</v>
      </c>
      <c r="Q2872" t="s">
        <v>4058</v>
      </c>
      <c r="R2872" t="s">
        <v>4612</v>
      </c>
      <c r="S2872" t="s">
        <v>25</v>
      </c>
      <c r="T2872">
        <v>906294</v>
      </c>
      <c r="U2872">
        <v>5218</v>
      </c>
      <c r="V2872" t="s">
        <v>3041</v>
      </c>
      <c r="Y2872">
        <v>1230220</v>
      </c>
      <c r="Z2872" t="s">
        <v>4613</v>
      </c>
      <c r="AB2872">
        <f t="shared" si="354"/>
        <v>2023</v>
      </c>
      <c r="AC2872">
        <f t="shared" si="355"/>
        <v>7</v>
      </c>
      <c r="AD2872" t="str">
        <f t="shared" si="356"/>
        <v>Q2</v>
      </c>
      <c r="AE2872" t="str">
        <f t="shared" si="357"/>
        <v>FY23/24</v>
      </c>
      <c r="AF2872" t="str">
        <f t="shared" si="358"/>
        <v>EAST</v>
      </c>
    </row>
    <row r="2873" spans="1:32">
      <c r="A2873" t="s">
        <v>3594</v>
      </c>
      <c r="B2873" t="s">
        <v>3646</v>
      </c>
      <c r="C2873" t="str">
        <f t="shared" si="352"/>
        <v>SERVICE_CHARGE</v>
      </c>
      <c r="D2873" s="4">
        <v>45125</v>
      </c>
      <c r="E2873" t="str">
        <f t="shared" si="353"/>
        <v>YAMAHA</v>
      </c>
      <c r="F2873">
        <v>12101250</v>
      </c>
      <c r="G2873" s="19">
        <v>45125</v>
      </c>
      <c r="H2873" t="s">
        <v>76</v>
      </c>
      <c r="I2873" t="s">
        <v>77</v>
      </c>
      <c r="J2873">
        <v>1</v>
      </c>
      <c r="K2873">
        <v>1</v>
      </c>
      <c r="L2873">
        <v>14225.66</v>
      </c>
      <c r="M2873" t="s">
        <v>36</v>
      </c>
      <c r="N2873">
        <v>1.081</v>
      </c>
      <c r="O2873">
        <v>14225.66</v>
      </c>
      <c r="P2873">
        <f t="shared" si="359"/>
        <v>15377.938459999999</v>
      </c>
      <c r="Q2873" t="s">
        <v>4058</v>
      </c>
      <c r="R2873" t="s">
        <v>4633</v>
      </c>
      <c r="S2873" t="s">
        <v>25</v>
      </c>
      <c r="T2873">
        <v>906300</v>
      </c>
      <c r="U2873">
        <v>0</v>
      </c>
      <c r="V2873" t="s">
        <v>3038</v>
      </c>
      <c r="Z2873" t="s">
        <v>4634</v>
      </c>
      <c r="AB2873">
        <f t="shared" si="354"/>
        <v>2023</v>
      </c>
      <c r="AC2873">
        <f t="shared" si="355"/>
        <v>7</v>
      </c>
      <c r="AD2873" t="str">
        <f t="shared" si="356"/>
        <v>Q2</v>
      </c>
      <c r="AE2873" t="str">
        <f t="shared" si="357"/>
        <v>FY23/24</v>
      </c>
      <c r="AF2873" t="str">
        <f t="shared" si="358"/>
        <v>EAST</v>
      </c>
    </row>
    <row r="2874" spans="1:32">
      <c r="A2874" t="s">
        <v>3594</v>
      </c>
      <c r="B2874" t="s">
        <v>3646</v>
      </c>
      <c r="C2874" t="str">
        <f t="shared" si="352"/>
        <v>CONTRACT_FEE</v>
      </c>
      <c r="D2874" s="4">
        <v>45125</v>
      </c>
      <c r="E2874" t="str">
        <f t="shared" si="353"/>
        <v>YAMAHA</v>
      </c>
      <c r="F2874">
        <v>13100260</v>
      </c>
      <c r="G2874" s="19">
        <v>45125</v>
      </c>
      <c r="H2874" t="s">
        <v>76</v>
      </c>
      <c r="I2874" t="s">
        <v>77</v>
      </c>
      <c r="J2874">
        <v>1</v>
      </c>
      <c r="K2874">
        <v>1</v>
      </c>
      <c r="L2874">
        <v>25575.22</v>
      </c>
      <c r="M2874" t="s">
        <v>36</v>
      </c>
      <c r="N2874">
        <v>1.081</v>
      </c>
      <c r="O2874">
        <v>25575.22</v>
      </c>
      <c r="P2874">
        <f t="shared" si="359"/>
        <v>27646.812819999999</v>
      </c>
      <c r="Q2874" t="s">
        <v>4058</v>
      </c>
      <c r="R2874" t="s">
        <v>4878</v>
      </c>
      <c r="S2874" t="s">
        <v>25</v>
      </c>
      <c r="T2874">
        <v>906295</v>
      </c>
      <c r="U2874">
        <v>0</v>
      </c>
      <c r="V2874" t="s">
        <v>3035</v>
      </c>
      <c r="Z2874" t="s">
        <v>4879</v>
      </c>
      <c r="AB2874">
        <f t="shared" si="354"/>
        <v>2023</v>
      </c>
      <c r="AC2874">
        <f t="shared" si="355"/>
        <v>7</v>
      </c>
      <c r="AD2874" t="str">
        <f t="shared" si="356"/>
        <v>Q2</v>
      </c>
      <c r="AE2874" t="str">
        <f t="shared" si="357"/>
        <v>FY23/24</v>
      </c>
      <c r="AF2874" t="str">
        <f t="shared" si="358"/>
        <v>EAST</v>
      </c>
    </row>
    <row r="2875" spans="1:32">
      <c r="A2875" t="s">
        <v>3594</v>
      </c>
      <c r="B2875" t="s">
        <v>3646</v>
      </c>
      <c r="C2875" t="str">
        <f t="shared" si="352"/>
        <v>CONTRACT_FEE</v>
      </c>
      <c r="D2875" s="4">
        <v>45125</v>
      </c>
      <c r="E2875" t="str">
        <f t="shared" si="353"/>
        <v>YAMAHA</v>
      </c>
      <c r="F2875">
        <v>13100261</v>
      </c>
      <c r="G2875" s="19">
        <v>45125</v>
      </c>
      <c r="H2875" t="s">
        <v>76</v>
      </c>
      <c r="I2875" t="s">
        <v>77</v>
      </c>
      <c r="J2875">
        <v>1</v>
      </c>
      <c r="K2875">
        <v>1</v>
      </c>
      <c r="L2875">
        <v>26902.65</v>
      </c>
      <c r="M2875" t="s">
        <v>36</v>
      </c>
      <c r="N2875">
        <v>1.081</v>
      </c>
      <c r="O2875">
        <v>26902.65</v>
      </c>
      <c r="P2875">
        <f t="shared" si="359"/>
        <v>29081.764650000001</v>
      </c>
      <c r="Q2875" t="s">
        <v>4058</v>
      </c>
      <c r="R2875" t="s">
        <v>4633</v>
      </c>
      <c r="S2875" t="s">
        <v>25</v>
      </c>
      <c r="T2875">
        <v>906296</v>
      </c>
      <c r="U2875">
        <v>0</v>
      </c>
      <c r="V2875" t="s">
        <v>3035</v>
      </c>
      <c r="Z2875" t="s">
        <v>4634</v>
      </c>
      <c r="AB2875">
        <f t="shared" si="354"/>
        <v>2023</v>
      </c>
      <c r="AC2875">
        <f t="shared" si="355"/>
        <v>7</v>
      </c>
      <c r="AD2875" t="str">
        <f t="shared" si="356"/>
        <v>Q2</v>
      </c>
      <c r="AE2875" t="str">
        <f t="shared" si="357"/>
        <v>FY23/24</v>
      </c>
      <c r="AF2875" t="str">
        <f t="shared" si="358"/>
        <v>EAST</v>
      </c>
    </row>
    <row r="2876" spans="1:32">
      <c r="A2876" t="s">
        <v>3594</v>
      </c>
      <c r="B2876" t="s">
        <v>3646</v>
      </c>
      <c r="C2876" t="str">
        <f t="shared" si="352"/>
        <v>SPARES/OTHER</v>
      </c>
      <c r="D2876" s="4">
        <v>45125</v>
      </c>
      <c r="E2876" t="str">
        <f t="shared" si="353"/>
        <v>YAMAHA</v>
      </c>
      <c r="F2876">
        <v>14104445</v>
      </c>
      <c r="G2876" s="19">
        <v>45125</v>
      </c>
      <c r="H2876" t="s">
        <v>55</v>
      </c>
      <c r="I2876" t="s">
        <v>56</v>
      </c>
      <c r="J2876">
        <v>2</v>
      </c>
      <c r="K2876">
        <v>2</v>
      </c>
      <c r="L2876">
        <v>596.46</v>
      </c>
      <c r="M2876" t="s">
        <v>36</v>
      </c>
      <c r="N2876">
        <v>1.081</v>
      </c>
      <c r="O2876">
        <v>596.46</v>
      </c>
      <c r="P2876">
        <f t="shared" si="359"/>
        <v>644.77326000000005</v>
      </c>
      <c r="Q2876" t="s">
        <v>4058</v>
      </c>
      <c r="R2876" t="s">
        <v>4633</v>
      </c>
      <c r="S2876" t="s">
        <v>25</v>
      </c>
      <c r="T2876">
        <v>906297</v>
      </c>
      <c r="U2876">
        <v>352</v>
      </c>
      <c r="V2876" t="s">
        <v>3041</v>
      </c>
      <c r="Y2876">
        <v>1234144</v>
      </c>
      <c r="Z2876" t="s">
        <v>4634</v>
      </c>
      <c r="AB2876">
        <f t="shared" si="354"/>
        <v>2023</v>
      </c>
      <c r="AC2876">
        <f t="shared" si="355"/>
        <v>7</v>
      </c>
      <c r="AD2876" t="str">
        <f t="shared" si="356"/>
        <v>Q2</v>
      </c>
      <c r="AE2876" t="str">
        <f t="shared" si="357"/>
        <v>FY23/24</v>
      </c>
      <c r="AF2876" t="str">
        <f t="shared" si="358"/>
        <v>EAST</v>
      </c>
    </row>
    <row r="2877" spans="1:32">
      <c r="A2877" t="s">
        <v>3594</v>
      </c>
      <c r="B2877" t="s">
        <v>3646</v>
      </c>
      <c r="C2877" t="str">
        <f t="shared" si="352"/>
        <v>SPARES/OTHER</v>
      </c>
      <c r="D2877" s="4">
        <v>45125</v>
      </c>
      <c r="E2877" t="str">
        <f t="shared" si="353"/>
        <v>YAMAHA</v>
      </c>
      <c r="F2877">
        <v>14104445</v>
      </c>
      <c r="G2877" s="19">
        <v>45125</v>
      </c>
      <c r="H2877" t="s">
        <v>124</v>
      </c>
      <c r="I2877" t="s">
        <v>125</v>
      </c>
      <c r="J2877">
        <v>2</v>
      </c>
      <c r="K2877">
        <v>2</v>
      </c>
      <c r="L2877">
        <v>596.46</v>
      </c>
      <c r="M2877" t="s">
        <v>36</v>
      </c>
      <c r="N2877">
        <v>1.081</v>
      </c>
      <c r="O2877">
        <v>596.46</v>
      </c>
      <c r="P2877">
        <f t="shared" si="359"/>
        <v>644.77326000000005</v>
      </c>
      <c r="Q2877" t="s">
        <v>4058</v>
      </c>
      <c r="R2877" t="s">
        <v>4633</v>
      </c>
      <c r="S2877" t="s">
        <v>25</v>
      </c>
      <c r="T2877">
        <v>906297</v>
      </c>
      <c r="U2877">
        <v>352</v>
      </c>
      <c r="V2877" t="s">
        <v>3041</v>
      </c>
      <c r="Y2877">
        <v>1234144</v>
      </c>
      <c r="Z2877" t="s">
        <v>4634</v>
      </c>
      <c r="AB2877">
        <f t="shared" si="354"/>
        <v>2023</v>
      </c>
      <c r="AC2877">
        <f t="shared" si="355"/>
        <v>7</v>
      </c>
      <c r="AD2877" t="str">
        <f t="shared" si="356"/>
        <v>Q2</v>
      </c>
      <c r="AE2877" t="str">
        <f t="shared" si="357"/>
        <v>FY23/24</v>
      </c>
      <c r="AF2877" t="str">
        <f t="shared" si="358"/>
        <v>EAST</v>
      </c>
    </row>
    <row r="2878" spans="1:32">
      <c r="A2878" t="s">
        <v>3594</v>
      </c>
      <c r="B2878" t="s">
        <v>3646</v>
      </c>
      <c r="C2878" t="str">
        <f t="shared" si="352"/>
        <v>SPARES/OTHER</v>
      </c>
      <c r="D2878" s="4">
        <v>45125</v>
      </c>
      <c r="E2878" t="str">
        <f t="shared" si="353"/>
        <v>YAMAHA</v>
      </c>
      <c r="F2878">
        <v>14104446</v>
      </c>
      <c r="G2878" s="19">
        <v>45125</v>
      </c>
      <c r="H2878" t="s">
        <v>1129</v>
      </c>
      <c r="I2878" t="s">
        <v>44</v>
      </c>
      <c r="J2878">
        <v>1</v>
      </c>
      <c r="K2878">
        <v>1</v>
      </c>
      <c r="L2878">
        <v>120.35</v>
      </c>
      <c r="M2878" t="s">
        <v>36</v>
      </c>
      <c r="N2878">
        <v>1.081</v>
      </c>
      <c r="O2878">
        <v>120.35</v>
      </c>
      <c r="P2878">
        <f t="shared" si="359"/>
        <v>130.09834999999998</v>
      </c>
      <c r="Q2878" t="s">
        <v>4058</v>
      </c>
      <c r="R2878" t="s">
        <v>4633</v>
      </c>
      <c r="S2878" t="s">
        <v>25</v>
      </c>
      <c r="T2878">
        <v>906298</v>
      </c>
      <c r="U2878">
        <v>58.3</v>
      </c>
      <c r="V2878" t="s">
        <v>3041</v>
      </c>
      <c r="Y2878">
        <v>1234145</v>
      </c>
      <c r="Z2878" t="s">
        <v>4634</v>
      </c>
      <c r="AB2878">
        <f t="shared" si="354"/>
        <v>2023</v>
      </c>
      <c r="AC2878">
        <f t="shared" si="355"/>
        <v>7</v>
      </c>
      <c r="AD2878" t="str">
        <f t="shared" si="356"/>
        <v>Q2</v>
      </c>
      <c r="AE2878" t="str">
        <f t="shared" si="357"/>
        <v>FY23/24</v>
      </c>
      <c r="AF2878" t="str">
        <f t="shared" si="358"/>
        <v>EAST</v>
      </c>
    </row>
    <row r="2879" spans="1:32">
      <c r="A2879" t="s">
        <v>3594</v>
      </c>
      <c r="B2879" t="s">
        <v>3646</v>
      </c>
      <c r="C2879" t="str">
        <f t="shared" si="352"/>
        <v>SPARES/OTHER</v>
      </c>
      <c r="D2879" s="4">
        <v>45125</v>
      </c>
      <c r="E2879" t="str">
        <f t="shared" si="353"/>
        <v>YAMAHA</v>
      </c>
      <c r="F2879">
        <v>14104447</v>
      </c>
      <c r="G2879" s="19">
        <v>45125</v>
      </c>
      <c r="H2879" t="s">
        <v>42</v>
      </c>
      <c r="I2879" t="s">
        <v>43</v>
      </c>
      <c r="J2879">
        <v>40</v>
      </c>
      <c r="K2879">
        <v>40</v>
      </c>
      <c r="L2879">
        <v>0</v>
      </c>
      <c r="M2879" t="s">
        <v>36</v>
      </c>
      <c r="N2879">
        <v>1.081</v>
      </c>
      <c r="O2879">
        <v>0</v>
      </c>
      <c r="P2879">
        <f t="shared" si="359"/>
        <v>0</v>
      </c>
      <c r="Q2879" t="s">
        <v>4058</v>
      </c>
      <c r="R2879" t="s">
        <v>4633</v>
      </c>
      <c r="S2879" t="s">
        <v>25</v>
      </c>
      <c r="T2879">
        <v>906299</v>
      </c>
      <c r="U2879">
        <v>2505.6</v>
      </c>
      <c r="V2879" t="s">
        <v>3041</v>
      </c>
      <c r="Y2879">
        <v>1234149</v>
      </c>
      <c r="Z2879" t="s">
        <v>4634</v>
      </c>
      <c r="AB2879">
        <f t="shared" si="354"/>
        <v>2023</v>
      </c>
      <c r="AC2879">
        <f t="shared" si="355"/>
        <v>7</v>
      </c>
      <c r="AD2879" t="str">
        <f t="shared" si="356"/>
        <v>Q2</v>
      </c>
      <c r="AE2879" t="str">
        <f t="shared" si="357"/>
        <v>FY23/24</v>
      </c>
      <c r="AF2879" t="str">
        <f t="shared" si="358"/>
        <v>EAST</v>
      </c>
    </row>
    <row r="2880" spans="1:32">
      <c r="A2880" t="s">
        <v>3594</v>
      </c>
      <c r="B2880" t="s">
        <v>3646</v>
      </c>
      <c r="C2880" t="str">
        <f t="shared" si="352"/>
        <v>SPARES/OTHER</v>
      </c>
      <c r="D2880" s="4">
        <v>45125</v>
      </c>
      <c r="E2880" t="str">
        <f t="shared" si="353"/>
        <v>YAMAHA</v>
      </c>
      <c r="F2880">
        <v>14104447</v>
      </c>
      <c r="G2880" s="19">
        <v>45125</v>
      </c>
      <c r="H2880" t="s">
        <v>3665</v>
      </c>
      <c r="I2880" t="s">
        <v>3666</v>
      </c>
      <c r="J2880">
        <v>2</v>
      </c>
      <c r="K2880">
        <v>2</v>
      </c>
      <c r="L2880">
        <v>0</v>
      </c>
      <c r="M2880" t="s">
        <v>36</v>
      </c>
      <c r="N2880">
        <v>1.081</v>
      </c>
      <c r="O2880">
        <v>0</v>
      </c>
      <c r="P2880">
        <f t="shared" si="359"/>
        <v>0</v>
      </c>
      <c r="Q2880" t="s">
        <v>4058</v>
      </c>
      <c r="R2880" t="s">
        <v>4633</v>
      </c>
      <c r="S2880" t="s">
        <v>25</v>
      </c>
      <c r="T2880">
        <v>906299</v>
      </c>
      <c r="U2880">
        <v>116</v>
      </c>
      <c r="V2880" t="s">
        <v>3041</v>
      </c>
      <c r="Y2880">
        <v>1234149</v>
      </c>
      <c r="Z2880" t="s">
        <v>4634</v>
      </c>
      <c r="AB2880">
        <f t="shared" si="354"/>
        <v>2023</v>
      </c>
      <c r="AC2880">
        <f t="shared" si="355"/>
        <v>7</v>
      </c>
      <c r="AD2880" t="str">
        <f t="shared" si="356"/>
        <v>Q2</v>
      </c>
      <c r="AE2880" t="str">
        <f t="shared" si="357"/>
        <v>FY23/24</v>
      </c>
      <c r="AF2880" t="str">
        <f t="shared" si="358"/>
        <v>EAST</v>
      </c>
    </row>
    <row r="2881" spans="1:32">
      <c r="A2881" t="s">
        <v>3594</v>
      </c>
      <c r="B2881" t="s">
        <v>3646</v>
      </c>
      <c r="C2881" t="str">
        <f t="shared" si="352"/>
        <v>SPARES/OTHER</v>
      </c>
      <c r="D2881" s="4">
        <v>45125</v>
      </c>
      <c r="E2881" t="str">
        <f t="shared" si="353"/>
        <v>OTHERS</v>
      </c>
      <c r="F2881">
        <v>14104447</v>
      </c>
      <c r="G2881" s="19">
        <v>45125</v>
      </c>
      <c r="H2881" t="s">
        <v>345</v>
      </c>
      <c r="I2881" t="s">
        <v>346</v>
      </c>
      <c r="J2881">
        <v>3</v>
      </c>
      <c r="K2881">
        <v>3</v>
      </c>
      <c r="L2881">
        <v>0</v>
      </c>
      <c r="M2881" t="s">
        <v>36</v>
      </c>
      <c r="N2881">
        <v>1.081</v>
      </c>
      <c r="O2881">
        <v>0</v>
      </c>
      <c r="P2881">
        <f t="shared" si="359"/>
        <v>0</v>
      </c>
      <c r="Q2881" t="s">
        <v>4058</v>
      </c>
      <c r="R2881" t="s">
        <v>4633</v>
      </c>
      <c r="S2881" t="s">
        <v>25</v>
      </c>
      <c r="T2881">
        <v>906299</v>
      </c>
      <c r="U2881">
        <v>430.02</v>
      </c>
      <c r="V2881" t="s">
        <v>3041</v>
      </c>
      <c r="Y2881">
        <v>1234149</v>
      </c>
      <c r="Z2881" t="s">
        <v>4634</v>
      </c>
      <c r="AB2881">
        <f t="shared" si="354"/>
        <v>2023</v>
      </c>
      <c r="AC2881">
        <f t="shared" si="355"/>
        <v>7</v>
      </c>
      <c r="AD2881" t="str">
        <f t="shared" si="356"/>
        <v>Q2</v>
      </c>
      <c r="AE2881" t="str">
        <f t="shared" si="357"/>
        <v>FY23/24</v>
      </c>
      <c r="AF2881" t="str">
        <f t="shared" si="358"/>
        <v>EAST</v>
      </c>
    </row>
    <row r="2882" spans="1:32">
      <c r="A2882" t="s">
        <v>3594</v>
      </c>
      <c r="B2882" t="s">
        <v>3646</v>
      </c>
      <c r="C2882" t="str">
        <f t="shared" ref="C2882:C2945" si="360">IF(F2882="", "", IF(AND(F2882&gt;=12000000, F2882&lt;=13000000, OR(ISNUMBER(SEARCH("SERVICE", H2882)), ISNUMBER(SEARCH("REPAIR CHARGE", I2882)), ISNUMBER(SEARCH("REPAIR", H2882)))), "SERVICE_CHARGE", IF(AND(F2882&gt;=13000000, F2882&lt;=14000000, OR(ISNUMBER(SEARCH("SERVICE", H2882)), ISNUMBER(SEARCH("REPAIR CHARGE", I2882)), ISNUMBER(SEARCH("REPAIR", H2882)))), "CONTRACT_FEE", IF(AND(F2882&gt;=14000000, F2882&lt;=15000000, OR(ISNUMBER(SEARCH("TAPE FEEDER", I2882)), ISNUMBER(SEARCH("ZS FEEDER", I2882)), ISNUMBER(SEARCH("TRAY", I2882)))), "FEEDER", "SPARES/OTHER"))))</f>
        <v>SPARES/OTHER</v>
      </c>
      <c r="D2882" s="4">
        <v>45125</v>
      </c>
      <c r="E2882" t="str">
        <f t="shared" ref="E2882:E2945" si="361">IF(ISNUMBER(SEARCH("YMCT",H2882)),"YAMAHA",IF(ISNUMBER(SEARCH("HELI",H2882)),"HELLER",IF(ISNUMBER(SEARCH("PEMR",H2882)),"PEMTRON",IF(ISNUMBER(SEARCH("PEMT",H2882)),"PEMTRON",IF(H2882="","",(IFERROR(1/0,"OTHERS")))))))</f>
        <v>YAMAHA</v>
      </c>
      <c r="F2882">
        <v>14104447</v>
      </c>
      <c r="G2882" s="19">
        <v>45125</v>
      </c>
      <c r="H2882" t="s">
        <v>1213</v>
      </c>
      <c r="I2882" t="s">
        <v>1214</v>
      </c>
      <c r="J2882">
        <v>5</v>
      </c>
      <c r="K2882">
        <v>5</v>
      </c>
      <c r="L2882">
        <v>0</v>
      </c>
      <c r="M2882" t="s">
        <v>36</v>
      </c>
      <c r="N2882">
        <v>1.081</v>
      </c>
      <c r="O2882">
        <v>0</v>
      </c>
      <c r="P2882">
        <f t="shared" si="359"/>
        <v>0</v>
      </c>
      <c r="Q2882" t="s">
        <v>4058</v>
      </c>
      <c r="R2882" t="s">
        <v>4633</v>
      </c>
      <c r="S2882" t="s">
        <v>25</v>
      </c>
      <c r="T2882">
        <v>906299</v>
      </c>
      <c r="U2882">
        <v>1395</v>
      </c>
      <c r="V2882" t="s">
        <v>3041</v>
      </c>
      <c r="Y2882">
        <v>1234149</v>
      </c>
      <c r="Z2882" t="s">
        <v>4634</v>
      </c>
      <c r="AB2882">
        <f t="shared" ref="AB2882:AB2945" si="362">IF(D2882="","",YEAR(D2882))</f>
        <v>2023</v>
      </c>
      <c r="AC2882">
        <f t="shared" ref="AC2882:AC2945" si="363">IF(D2882="","",MONTH(D2882))</f>
        <v>7</v>
      </c>
      <c r="AD2882" t="str">
        <f t="shared" ref="AD2882:AD2945" si="364">IFERROR(IF(AC2882="","",IF(AND(AC2882&gt;=10,AC2882&lt;=12),"Q3",IF(AND(AC2882&gt;=1,AC2882&lt;=3),"Q4",IF(AND(AC2882&gt;=7,AC2882&lt;=9),"Q2",IF(AND(AC2882&gt;=4,AC2882&lt;=6),"Q1"))))),"")</f>
        <v>Q2</v>
      </c>
      <c r="AE2882" t="str">
        <f t="shared" ref="AE2882:AE2945" si="365">IFERROR(IF(AD2882="Q4","FY"&amp;RIGHT(AB2882,2)-1&amp;"/"&amp;RIGHT(AB2882,2),"FY"&amp;RIGHT(AB2882,2)&amp;"/"&amp;RIGHT(AB2882,2)+1),"")</f>
        <v>FY23/24</v>
      </c>
      <c r="AF2882" t="str">
        <f t="shared" ref="AF2882:AF2945" si="366">IF(B2882="SZX","SOUTH",IF(B2882="BJS","NORTH",IF(B2882="SHA","EAST",IF(B2882="","",(IF(AND(B2882&lt;&gt;"SZX",B2882&lt;&gt;"SHA",B2882&lt;&gt;"BJS"),"WEST"))))))</f>
        <v>EAST</v>
      </c>
    </row>
    <row r="2883" spans="1:32">
      <c r="A2883" t="s">
        <v>3594</v>
      </c>
      <c r="B2883" t="s">
        <v>3646</v>
      </c>
      <c r="C2883" t="str">
        <f t="shared" si="360"/>
        <v>SPARES/OTHER</v>
      </c>
      <c r="D2883" s="4">
        <v>45125</v>
      </c>
      <c r="E2883" t="str">
        <f t="shared" si="361"/>
        <v>YAMAHA</v>
      </c>
      <c r="F2883">
        <v>14104447</v>
      </c>
      <c r="G2883" s="19">
        <v>45125</v>
      </c>
      <c r="H2883" t="s">
        <v>1284</v>
      </c>
      <c r="I2883" t="s">
        <v>1285</v>
      </c>
      <c r="J2883">
        <v>10</v>
      </c>
      <c r="K2883">
        <v>10</v>
      </c>
      <c r="L2883">
        <v>0</v>
      </c>
      <c r="M2883" t="s">
        <v>36</v>
      </c>
      <c r="N2883">
        <v>1.081</v>
      </c>
      <c r="O2883">
        <v>0</v>
      </c>
      <c r="P2883">
        <f t="shared" ref="P2883:P2946" si="367">IF(M2883="CNY",O2883*N2883,IF(M2883="USD",O2883*7.8,IF(M2883="HKD",O2883*1,IF(M2883="JPY",O2883*0.0563,""))))</f>
        <v>0</v>
      </c>
      <c r="Q2883" t="s">
        <v>4058</v>
      </c>
      <c r="R2883" t="s">
        <v>4633</v>
      </c>
      <c r="S2883" t="s">
        <v>25</v>
      </c>
      <c r="T2883">
        <v>906299</v>
      </c>
      <c r="U2883">
        <v>710</v>
      </c>
      <c r="V2883" t="s">
        <v>3041</v>
      </c>
      <c r="Y2883">
        <v>1234149</v>
      </c>
      <c r="Z2883" t="s">
        <v>4634</v>
      </c>
      <c r="AB2883">
        <f t="shared" si="362"/>
        <v>2023</v>
      </c>
      <c r="AC2883">
        <f t="shared" si="363"/>
        <v>7</v>
      </c>
      <c r="AD2883" t="str">
        <f t="shared" si="364"/>
        <v>Q2</v>
      </c>
      <c r="AE2883" t="str">
        <f t="shared" si="365"/>
        <v>FY23/24</v>
      </c>
      <c r="AF2883" t="str">
        <f t="shared" si="366"/>
        <v>EAST</v>
      </c>
    </row>
    <row r="2884" spans="1:32">
      <c r="A2884" t="s">
        <v>3594</v>
      </c>
      <c r="B2884" t="s">
        <v>3646</v>
      </c>
      <c r="C2884" t="str">
        <f t="shared" si="360"/>
        <v>SPARES/OTHER</v>
      </c>
      <c r="D2884" s="4">
        <v>45125</v>
      </c>
      <c r="E2884" t="str">
        <f t="shared" si="361"/>
        <v>YAMAHA</v>
      </c>
      <c r="F2884">
        <v>14104448</v>
      </c>
      <c r="G2884" s="19">
        <v>45125</v>
      </c>
      <c r="H2884" t="s">
        <v>1187</v>
      </c>
      <c r="I2884" t="s">
        <v>48</v>
      </c>
      <c r="J2884">
        <v>1</v>
      </c>
      <c r="K2884">
        <v>1</v>
      </c>
      <c r="L2884">
        <v>1112.3900000000001</v>
      </c>
      <c r="M2884" t="s">
        <v>36</v>
      </c>
      <c r="N2884">
        <v>1.081</v>
      </c>
      <c r="O2884">
        <v>1112.3900000000001</v>
      </c>
      <c r="P2884">
        <f t="shared" si="367"/>
        <v>1202.49359</v>
      </c>
      <c r="Q2884" t="s">
        <v>4058</v>
      </c>
      <c r="R2884" t="s">
        <v>4293</v>
      </c>
      <c r="S2884" t="s">
        <v>25</v>
      </c>
      <c r="T2884">
        <v>906301</v>
      </c>
      <c r="U2884">
        <v>654</v>
      </c>
      <c r="V2884" t="s">
        <v>3041</v>
      </c>
      <c r="Y2884">
        <v>1234152</v>
      </c>
      <c r="Z2884" t="s">
        <v>4294</v>
      </c>
      <c r="AB2884">
        <f t="shared" si="362"/>
        <v>2023</v>
      </c>
      <c r="AC2884">
        <f t="shared" si="363"/>
        <v>7</v>
      </c>
      <c r="AD2884" t="str">
        <f t="shared" si="364"/>
        <v>Q2</v>
      </c>
      <c r="AE2884" t="str">
        <f t="shared" si="365"/>
        <v>FY23/24</v>
      </c>
      <c r="AF2884" t="str">
        <f t="shared" si="366"/>
        <v>EAST</v>
      </c>
    </row>
    <row r="2885" spans="1:32">
      <c r="A2885" t="s">
        <v>3594</v>
      </c>
      <c r="B2885" t="s">
        <v>3646</v>
      </c>
      <c r="C2885" t="str">
        <f t="shared" si="360"/>
        <v>SPARES/OTHER</v>
      </c>
      <c r="D2885" s="4">
        <v>45125</v>
      </c>
      <c r="E2885" t="str">
        <f t="shared" si="361"/>
        <v>YAMAHA</v>
      </c>
      <c r="F2885">
        <v>14104448</v>
      </c>
      <c r="G2885" s="19">
        <v>45125</v>
      </c>
      <c r="H2885" t="s">
        <v>126</v>
      </c>
      <c r="I2885" t="s">
        <v>48</v>
      </c>
      <c r="J2885">
        <v>1</v>
      </c>
      <c r="K2885">
        <v>1</v>
      </c>
      <c r="L2885">
        <v>919.47</v>
      </c>
      <c r="M2885" t="s">
        <v>36</v>
      </c>
      <c r="N2885">
        <v>1.081</v>
      </c>
      <c r="O2885">
        <v>919.47</v>
      </c>
      <c r="P2885">
        <f t="shared" si="367"/>
        <v>993.94706999999994</v>
      </c>
      <c r="Q2885" t="s">
        <v>4058</v>
      </c>
      <c r="R2885" t="s">
        <v>4293</v>
      </c>
      <c r="S2885" t="s">
        <v>25</v>
      </c>
      <c r="T2885">
        <v>906301</v>
      </c>
      <c r="U2885">
        <v>541</v>
      </c>
      <c r="V2885" t="s">
        <v>3041</v>
      </c>
      <c r="Y2885">
        <v>1234152</v>
      </c>
      <c r="Z2885" t="s">
        <v>4294</v>
      </c>
      <c r="AB2885">
        <f t="shared" si="362"/>
        <v>2023</v>
      </c>
      <c r="AC2885">
        <f t="shared" si="363"/>
        <v>7</v>
      </c>
      <c r="AD2885" t="str">
        <f t="shared" si="364"/>
        <v>Q2</v>
      </c>
      <c r="AE2885" t="str">
        <f t="shared" si="365"/>
        <v>FY23/24</v>
      </c>
      <c r="AF2885" t="str">
        <f t="shared" si="366"/>
        <v>EAST</v>
      </c>
    </row>
    <row r="2886" spans="1:32">
      <c r="A2886" t="s">
        <v>3594</v>
      </c>
      <c r="B2886" t="s">
        <v>3646</v>
      </c>
      <c r="C2886" t="str">
        <f t="shared" si="360"/>
        <v>SPARES/OTHER</v>
      </c>
      <c r="D2886" s="4">
        <v>45125</v>
      </c>
      <c r="E2886" t="str">
        <f t="shared" si="361"/>
        <v>YAMAHA</v>
      </c>
      <c r="F2886">
        <v>14104448</v>
      </c>
      <c r="G2886" s="19">
        <v>45125</v>
      </c>
      <c r="H2886" t="s">
        <v>3665</v>
      </c>
      <c r="I2886" t="s">
        <v>3666</v>
      </c>
      <c r="J2886">
        <v>2</v>
      </c>
      <c r="K2886">
        <v>2</v>
      </c>
      <c r="L2886">
        <v>200</v>
      </c>
      <c r="M2886" t="s">
        <v>36</v>
      </c>
      <c r="N2886">
        <v>1.081</v>
      </c>
      <c r="O2886">
        <v>200</v>
      </c>
      <c r="P2886">
        <f t="shared" si="367"/>
        <v>216.2</v>
      </c>
      <c r="Q2886" t="s">
        <v>4058</v>
      </c>
      <c r="R2886" t="s">
        <v>4293</v>
      </c>
      <c r="S2886" t="s">
        <v>25</v>
      </c>
      <c r="T2886">
        <v>906301</v>
      </c>
      <c r="U2886">
        <v>116</v>
      </c>
      <c r="V2886" t="s">
        <v>3041</v>
      </c>
      <c r="Y2886">
        <v>1234152</v>
      </c>
      <c r="Z2886" t="s">
        <v>4294</v>
      </c>
      <c r="AB2886">
        <f t="shared" si="362"/>
        <v>2023</v>
      </c>
      <c r="AC2886">
        <f t="shared" si="363"/>
        <v>7</v>
      </c>
      <c r="AD2886" t="str">
        <f t="shared" si="364"/>
        <v>Q2</v>
      </c>
      <c r="AE2886" t="str">
        <f t="shared" si="365"/>
        <v>FY23/24</v>
      </c>
      <c r="AF2886" t="str">
        <f t="shared" si="366"/>
        <v>EAST</v>
      </c>
    </row>
    <row r="2887" spans="1:32">
      <c r="A2887" t="s">
        <v>3594</v>
      </c>
      <c r="B2887" t="s">
        <v>3646</v>
      </c>
      <c r="C2887" t="str">
        <f t="shared" si="360"/>
        <v>SPARES/OTHER</v>
      </c>
      <c r="D2887" s="4">
        <v>45125</v>
      </c>
      <c r="E2887" t="str">
        <f t="shared" si="361"/>
        <v>YAMAHA</v>
      </c>
      <c r="F2887">
        <v>14104449</v>
      </c>
      <c r="G2887" s="19">
        <v>45125</v>
      </c>
      <c r="H2887" t="s">
        <v>595</v>
      </c>
      <c r="I2887" t="s">
        <v>503</v>
      </c>
      <c r="J2887">
        <v>2</v>
      </c>
      <c r="K2887">
        <v>2</v>
      </c>
      <c r="L2887">
        <v>67.260000000000005</v>
      </c>
      <c r="M2887" t="s">
        <v>36</v>
      </c>
      <c r="N2887">
        <v>1.081</v>
      </c>
      <c r="O2887">
        <v>67.260000000000005</v>
      </c>
      <c r="P2887">
        <f t="shared" si="367"/>
        <v>72.708060000000003</v>
      </c>
      <c r="Q2887" t="s">
        <v>4058</v>
      </c>
      <c r="R2887" t="s">
        <v>4293</v>
      </c>
      <c r="S2887" t="s">
        <v>25</v>
      </c>
      <c r="T2887">
        <v>906302</v>
      </c>
      <c r="U2887">
        <v>40</v>
      </c>
      <c r="V2887" t="s">
        <v>3041</v>
      </c>
      <c r="Y2887">
        <v>1234156</v>
      </c>
      <c r="Z2887" t="s">
        <v>4294</v>
      </c>
      <c r="AB2887">
        <f t="shared" si="362"/>
        <v>2023</v>
      </c>
      <c r="AC2887">
        <f t="shared" si="363"/>
        <v>7</v>
      </c>
      <c r="AD2887" t="str">
        <f t="shared" si="364"/>
        <v>Q2</v>
      </c>
      <c r="AE2887" t="str">
        <f t="shared" si="365"/>
        <v>FY23/24</v>
      </c>
      <c r="AF2887" t="str">
        <f t="shared" si="366"/>
        <v>EAST</v>
      </c>
    </row>
    <row r="2888" spans="1:32">
      <c r="A2888" t="s">
        <v>3594</v>
      </c>
      <c r="B2888" t="s">
        <v>3646</v>
      </c>
      <c r="C2888" t="str">
        <f t="shared" si="360"/>
        <v>SPARES/OTHER</v>
      </c>
      <c r="D2888" s="4">
        <v>45125</v>
      </c>
      <c r="E2888" t="str">
        <f t="shared" si="361"/>
        <v>YAMAHA</v>
      </c>
      <c r="F2888">
        <v>14104449</v>
      </c>
      <c r="G2888" s="19">
        <v>45125</v>
      </c>
      <c r="H2888" t="s">
        <v>502</v>
      </c>
      <c r="I2888" t="s">
        <v>503</v>
      </c>
      <c r="J2888">
        <v>1</v>
      </c>
      <c r="K2888">
        <v>1</v>
      </c>
      <c r="L2888">
        <v>42.48</v>
      </c>
      <c r="M2888" t="s">
        <v>36</v>
      </c>
      <c r="N2888">
        <v>1.081</v>
      </c>
      <c r="O2888">
        <v>42.48</v>
      </c>
      <c r="P2888">
        <f t="shared" si="367"/>
        <v>45.920879999999997</v>
      </c>
      <c r="Q2888" t="s">
        <v>4058</v>
      </c>
      <c r="R2888" t="s">
        <v>4293</v>
      </c>
      <c r="S2888" t="s">
        <v>25</v>
      </c>
      <c r="T2888">
        <v>906302</v>
      </c>
      <c r="U2888">
        <v>25</v>
      </c>
      <c r="V2888" t="s">
        <v>3041</v>
      </c>
      <c r="Y2888">
        <v>1234156</v>
      </c>
      <c r="Z2888" t="s">
        <v>4294</v>
      </c>
      <c r="AB2888">
        <f t="shared" si="362"/>
        <v>2023</v>
      </c>
      <c r="AC2888">
        <f t="shared" si="363"/>
        <v>7</v>
      </c>
      <c r="AD2888" t="str">
        <f t="shared" si="364"/>
        <v>Q2</v>
      </c>
      <c r="AE2888" t="str">
        <f t="shared" si="365"/>
        <v>FY23/24</v>
      </c>
      <c r="AF2888" t="str">
        <f t="shared" si="366"/>
        <v>EAST</v>
      </c>
    </row>
    <row r="2889" spans="1:32">
      <c r="A2889" t="s">
        <v>3594</v>
      </c>
      <c r="B2889" t="s">
        <v>3646</v>
      </c>
      <c r="C2889" t="str">
        <f t="shared" si="360"/>
        <v>SPARES/OTHER</v>
      </c>
      <c r="D2889" s="4">
        <v>45125</v>
      </c>
      <c r="E2889" t="str">
        <f t="shared" si="361"/>
        <v>YAMAHA</v>
      </c>
      <c r="F2889">
        <v>14104449</v>
      </c>
      <c r="G2889" s="19">
        <v>45125</v>
      </c>
      <c r="H2889" t="s">
        <v>3796</v>
      </c>
      <c r="I2889" t="s">
        <v>1569</v>
      </c>
      <c r="J2889">
        <v>1</v>
      </c>
      <c r="K2889">
        <v>1</v>
      </c>
      <c r="L2889">
        <v>656.64</v>
      </c>
      <c r="M2889" t="s">
        <v>36</v>
      </c>
      <c r="N2889">
        <v>1.081</v>
      </c>
      <c r="O2889">
        <v>656.64</v>
      </c>
      <c r="P2889">
        <f t="shared" si="367"/>
        <v>709.82783999999992</v>
      </c>
      <c r="Q2889" t="s">
        <v>4058</v>
      </c>
      <c r="R2889" t="s">
        <v>4293</v>
      </c>
      <c r="S2889" t="s">
        <v>25</v>
      </c>
      <c r="T2889">
        <v>906302</v>
      </c>
      <c r="U2889">
        <v>386</v>
      </c>
      <c r="V2889" t="s">
        <v>3041</v>
      </c>
      <c r="Y2889">
        <v>1234156</v>
      </c>
      <c r="Z2889" t="s">
        <v>4294</v>
      </c>
      <c r="AB2889">
        <f t="shared" si="362"/>
        <v>2023</v>
      </c>
      <c r="AC2889">
        <f t="shared" si="363"/>
        <v>7</v>
      </c>
      <c r="AD2889" t="str">
        <f t="shared" si="364"/>
        <v>Q2</v>
      </c>
      <c r="AE2889" t="str">
        <f t="shared" si="365"/>
        <v>FY23/24</v>
      </c>
      <c r="AF2889" t="str">
        <f t="shared" si="366"/>
        <v>EAST</v>
      </c>
    </row>
    <row r="2890" spans="1:32">
      <c r="A2890" t="s">
        <v>3594</v>
      </c>
      <c r="B2890" t="s">
        <v>3646</v>
      </c>
      <c r="C2890" t="str">
        <f t="shared" si="360"/>
        <v>SPARES/OTHER</v>
      </c>
      <c r="D2890" s="4">
        <v>45125</v>
      </c>
      <c r="E2890" t="str">
        <f t="shared" si="361"/>
        <v>YAMAHA</v>
      </c>
      <c r="F2890">
        <v>14104449</v>
      </c>
      <c r="G2890" s="19">
        <v>45125</v>
      </c>
      <c r="H2890" t="s">
        <v>3976</v>
      </c>
      <c r="I2890" t="s">
        <v>3977</v>
      </c>
      <c r="J2890">
        <v>1</v>
      </c>
      <c r="K2890">
        <v>1</v>
      </c>
      <c r="L2890">
        <v>1040.71</v>
      </c>
      <c r="M2890" t="s">
        <v>36</v>
      </c>
      <c r="N2890">
        <v>1.081</v>
      </c>
      <c r="O2890">
        <v>1040.71</v>
      </c>
      <c r="P2890">
        <f t="shared" si="367"/>
        <v>1125.0075099999999</v>
      </c>
      <c r="Q2890" t="s">
        <v>4058</v>
      </c>
      <c r="R2890" t="s">
        <v>4293</v>
      </c>
      <c r="S2890" t="s">
        <v>25</v>
      </c>
      <c r="T2890">
        <v>906302</v>
      </c>
      <c r="U2890">
        <v>612</v>
      </c>
      <c r="V2890" t="s">
        <v>3041</v>
      </c>
      <c r="Y2890">
        <v>1234156</v>
      </c>
      <c r="Z2890" t="s">
        <v>4294</v>
      </c>
      <c r="AB2890">
        <f t="shared" si="362"/>
        <v>2023</v>
      </c>
      <c r="AC2890">
        <f t="shared" si="363"/>
        <v>7</v>
      </c>
      <c r="AD2890" t="str">
        <f t="shared" si="364"/>
        <v>Q2</v>
      </c>
      <c r="AE2890" t="str">
        <f t="shared" si="365"/>
        <v>FY23/24</v>
      </c>
      <c r="AF2890" t="str">
        <f t="shared" si="366"/>
        <v>EAST</v>
      </c>
    </row>
    <row r="2891" spans="1:32">
      <c r="A2891" t="s">
        <v>3594</v>
      </c>
      <c r="B2891" t="s">
        <v>3646</v>
      </c>
      <c r="C2891" t="str">
        <f t="shared" si="360"/>
        <v>CONTRACT_FEE</v>
      </c>
      <c r="D2891" s="4">
        <v>45126</v>
      </c>
      <c r="E2891" t="str">
        <f t="shared" si="361"/>
        <v>YAMAHA</v>
      </c>
      <c r="F2891">
        <v>13100262</v>
      </c>
      <c r="G2891" s="19">
        <v>45126</v>
      </c>
      <c r="H2891" t="s">
        <v>76</v>
      </c>
      <c r="I2891" t="s">
        <v>77</v>
      </c>
      <c r="J2891">
        <v>1</v>
      </c>
      <c r="K2891">
        <v>1</v>
      </c>
      <c r="L2891">
        <v>5309.73</v>
      </c>
      <c r="M2891" t="s">
        <v>36</v>
      </c>
      <c r="N2891">
        <v>1.081</v>
      </c>
      <c r="O2891">
        <v>5309.73</v>
      </c>
      <c r="P2891">
        <f t="shared" si="367"/>
        <v>5739.8181299999997</v>
      </c>
      <c r="Q2891" t="s">
        <v>4058</v>
      </c>
      <c r="R2891" t="s">
        <v>4882</v>
      </c>
      <c r="S2891" t="s">
        <v>25</v>
      </c>
      <c r="T2891">
        <v>906304</v>
      </c>
      <c r="U2891">
        <v>0</v>
      </c>
      <c r="V2891" t="s">
        <v>3035</v>
      </c>
      <c r="Z2891" t="s">
        <v>4883</v>
      </c>
      <c r="AB2891">
        <f t="shared" si="362"/>
        <v>2023</v>
      </c>
      <c r="AC2891">
        <f t="shared" si="363"/>
        <v>7</v>
      </c>
      <c r="AD2891" t="str">
        <f t="shared" si="364"/>
        <v>Q2</v>
      </c>
      <c r="AE2891" t="str">
        <f t="shared" si="365"/>
        <v>FY23/24</v>
      </c>
      <c r="AF2891" t="str">
        <f t="shared" si="366"/>
        <v>EAST</v>
      </c>
    </row>
    <row r="2892" spans="1:32">
      <c r="A2892" t="s">
        <v>3594</v>
      </c>
      <c r="B2892" t="s">
        <v>3646</v>
      </c>
      <c r="C2892" t="str">
        <f t="shared" si="360"/>
        <v>SPARES/OTHER</v>
      </c>
      <c r="D2892" s="4">
        <v>45126</v>
      </c>
      <c r="E2892" t="str">
        <f t="shared" si="361"/>
        <v>YAMAHA</v>
      </c>
      <c r="F2892">
        <v>14104450</v>
      </c>
      <c r="G2892" s="19">
        <v>45126</v>
      </c>
      <c r="H2892" t="s">
        <v>1195</v>
      </c>
      <c r="I2892" t="s">
        <v>127</v>
      </c>
      <c r="J2892">
        <v>1</v>
      </c>
      <c r="K2892">
        <v>1</v>
      </c>
      <c r="L2892">
        <v>8332.74</v>
      </c>
      <c r="M2892" t="s">
        <v>36</v>
      </c>
      <c r="N2892">
        <v>1.081</v>
      </c>
      <c r="O2892">
        <v>8332.74</v>
      </c>
      <c r="P2892">
        <f t="shared" si="367"/>
        <v>9007.6919399999988</v>
      </c>
      <c r="Q2892" t="s">
        <v>4058</v>
      </c>
      <c r="R2892" t="s">
        <v>4386</v>
      </c>
      <c r="S2892" t="s">
        <v>25</v>
      </c>
      <c r="T2892">
        <v>906303</v>
      </c>
      <c r="U2892">
        <v>6477</v>
      </c>
      <c r="V2892" t="s">
        <v>3041</v>
      </c>
      <c r="Y2892">
        <v>1235158</v>
      </c>
      <c r="Z2892" t="s">
        <v>4387</v>
      </c>
      <c r="AB2892">
        <f t="shared" si="362"/>
        <v>2023</v>
      </c>
      <c r="AC2892">
        <f t="shared" si="363"/>
        <v>7</v>
      </c>
      <c r="AD2892" t="str">
        <f t="shared" si="364"/>
        <v>Q2</v>
      </c>
      <c r="AE2892" t="str">
        <f t="shared" si="365"/>
        <v>FY23/24</v>
      </c>
      <c r="AF2892" t="str">
        <f t="shared" si="366"/>
        <v>EAST</v>
      </c>
    </row>
    <row r="2893" spans="1:32">
      <c r="A2893" t="s">
        <v>3594</v>
      </c>
      <c r="B2893" t="s">
        <v>3651</v>
      </c>
      <c r="C2893" t="str">
        <f t="shared" si="360"/>
        <v>SERVICE_CHARGE</v>
      </c>
      <c r="D2893" s="4">
        <v>45127</v>
      </c>
      <c r="E2893" t="str">
        <f t="shared" si="361"/>
        <v>HELLER</v>
      </c>
      <c r="F2893">
        <v>12101251</v>
      </c>
      <c r="G2893" s="19">
        <v>45127</v>
      </c>
      <c r="H2893" t="s">
        <v>105</v>
      </c>
      <c r="I2893" t="s">
        <v>77</v>
      </c>
      <c r="J2893">
        <v>1</v>
      </c>
      <c r="K2893">
        <v>1</v>
      </c>
      <c r="L2893">
        <v>796.46</v>
      </c>
      <c r="M2893" t="s">
        <v>36</v>
      </c>
      <c r="N2893">
        <v>1.081</v>
      </c>
      <c r="O2893">
        <v>796.46</v>
      </c>
      <c r="P2893">
        <f t="shared" si="367"/>
        <v>860.97325999999998</v>
      </c>
      <c r="Q2893" t="s">
        <v>3652</v>
      </c>
      <c r="R2893" t="s">
        <v>4153</v>
      </c>
      <c r="S2893" t="s">
        <v>25</v>
      </c>
      <c r="T2893">
        <v>906305</v>
      </c>
      <c r="U2893">
        <v>0</v>
      </c>
      <c r="V2893" t="s">
        <v>3038</v>
      </c>
      <c r="X2893">
        <v>120266</v>
      </c>
      <c r="Z2893" t="s">
        <v>4155</v>
      </c>
      <c r="AB2893">
        <f t="shared" si="362"/>
        <v>2023</v>
      </c>
      <c r="AC2893">
        <f t="shared" si="363"/>
        <v>7</v>
      </c>
      <c r="AD2893" t="str">
        <f t="shared" si="364"/>
        <v>Q2</v>
      </c>
      <c r="AE2893" t="str">
        <f t="shared" si="365"/>
        <v>FY23/24</v>
      </c>
      <c r="AF2893" t="str">
        <f t="shared" si="366"/>
        <v>NORTH</v>
      </c>
    </row>
    <row r="2894" spans="1:32">
      <c r="A2894" t="s">
        <v>3594</v>
      </c>
      <c r="B2894" t="s">
        <v>3646</v>
      </c>
      <c r="C2894" t="str">
        <f t="shared" si="360"/>
        <v>CONTRACT_FEE</v>
      </c>
      <c r="D2894" s="4">
        <v>45133</v>
      </c>
      <c r="E2894" t="str">
        <f t="shared" si="361"/>
        <v>YAMAHA</v>
      </c>
      <c r="F2894">
        <v>13100264</v>
      </c>
      <c r="G2894" s="19">
        <v>45133</v>
      </c>
      <c r="H2894" t="s">
        <v>76</v>
      </c>
      <c r="I2894" t="s">
        <v>77</v>
      </c>
      <c r="J2894">
        <v>1</v>
      </c>
      <c r="K2894">
        <v>1</v>
      </c>
      <c r="L2894">
        <v>4778.76</v>
      </c>
      <c r="M2894" t="s">
        <v>36</v>
      </c>
      <c r="N2894">
        <v>1.081</v>
      </c>
      <c r="O2894">
        <v>4778.76</v>
      </c>
      <c r="P2894">
        <f t="shared" si="367"/>
        <v>5165.8395600000003</v>
      </c>
      <c r="Q2894" t="s">
        <v>4058</v>
      </c>
      <c r="R2894" t="s">
        <v>4853</v>
      </c>
      <c r="S2894" t="s">
        <v>25</v>
      </c>
      <c r="T2894">
        <v>906308</v>
      </c>
      <c r="U2894">
        <v>0</v>
      </c>
      <c r="V2894" t="s">
        <v>3035</v>
      </c>
      <c r="Z2894" t="s">
        <v>4854</v>
      </c>
      <c r="AB2894">
        <f t="shared" si="362"/>
        <v>2023</v>
      </c>
      <c r="AC2894">
        <f t="shared" si="363"/>
        <v>7</v>
      </c>
      <c r="AD2894" t="str">
        <f t="shared" si="364"/>
        <v>Q2</v>
      </c>
      <c r="AE2894" t="str">
        <f t="shared" si="365"/>
        <v>FY23/24</v>
      </c>
      <c r="AF2894" t="str">
        <f t="shared" si="366"/>
        <v>EAST</v>
      </c>
    </row>
    <row r="2895" spans="1:32">
      <c r="A2895" t="s">
        <v>3594</v>
      </c>
      <c r="B2895" t="s">
        <v>3672</v>
      </c>
      <c r="C2895" t="str">
        <f t="shared" si="360"/>
        <v>SPARES/OTHER</v>
      </c>
      <c r="D2895" s="4">
        <v>45133</v>
      </c>
      <c r="E2895" t="str">
        <f t="shared" si="361"/>
        <v>YAMAHA</v>
      </c>
      <c r="F2895">
        <v>14104451</v>
      </c>
      <c r="G2895" s="19">
        <v>45133</v>
      </c>
      <c r="H2895" t="s">
        <v>1167</v>
      </c>
      <c r="I2895" t="s">
        <v>1168</v>
      </c>
      <c r="J2895">
        <v>2</v>
      </c>
      <c r="K2895">
        <v>2</v>
      </c>
      <c r="L2895">
        <v>8534.51</v>
      </c>
      <c r="M2895" t="s">
        <v>36</v>
      </c>
      <c r="N2895">
        <v>1.081</v>
      </c>
      <c r="O2895">
        <v>8534.51</v>
      </c>
      <c r="P2895">
        <f t="shared" si="367"/>
        <v>9225.8053099999997</v>
      </c>
      <c r="Q2895" t="s">
        <v>4053</v>
      </c>
      <c r="R2895" t="s">
        <v>4051</v>
      </c>
      <c r="S2895" t="s">
        <v>25</v>
      </c>
      <c r="T2895">
        <v>906307</v>
      </c>
      <c r="U2895">
        <v>4134</v>
      </c>
      <c r="V2895" t="s">
        <v>3041</v>
      </c>
      <c r="Y2895">
        <v>1240150</v>
      </c>
      <c r="Z2895" t="s">
        <v>4052</v>
      </c>
      <c r="AB2895">
        <f t="shared" si="362"/>
        <v>2023</v>
      </c>
      <c r="AC2895">
        <f t="shared" si="363"/>
        <v>7</v>
      </c>
      <c r="AD2895" t="str">
        <f t="shared" si="364"/>
        <v>Q2</v>
      </c>
      <c r="AE2895" t="str">
        <f t="shared" si="365"/>
        <v>FY23/24</v>
      </c>
      <c r="AF2895" t="str">
        <f t="shared" si="366"/>
        <v>WEST</v>
      </c>
    </row>
    <row r="2896" spans="1:32">
      <c r="A2896" t="s">
        <v>3594</v>
      </c>
      <c r="B2896" t="s">
        <v>3646</v>
      </c>
      <c r="C2896" t="str">
        <f t="shared" si="360"/>
        <v>SERVICE_CHARGE</v>
      </c>
      <c r="D2896" s="4">
        <v>45140</v>
      </c>
      <c r="E2896" t="str">
        <f t="shared" si="361"/>
        <v>OTHERS</v>
      </c>
      <c r="F2896">
        <v>12101253</v>
      </c>
      <c r="G2896" s="19">
        <v>45140</v>
      </c>
      <c r="H2896" t="s">
        <v>159</v>
      </c>
      <c r="I2896" t="s">
        <v>77</v>
      </c>
      <c r="J2896">
        <v>1</v>
      </c>
      <c r="K2896">
        <v>1</v>
      </c>
      <c r="L2896">
        <v>9115.0400000000009</v>
      </c>
      <c r="M2896" t="s">
        <v>36</v>
      </c>
      <c r="N2896">
        <v>1.0920000000000001</v>
      </c>
      <c r="O2896">
        <v>9115.0400000000009</v>
      </c>
      <c r="P2896">
        <f t="shared" si="367"/>
        <v>9953.6236800000024</v>
      </c>
      <c r="Q2896" t="s">
        <v>4058</v>
      </c>
      <c r="R2896" t="s">
        <v>4884</v>
      </c>
      <c r="S2896" t="s">
        <v>25</v>
      </c>
      <c r="T2896">
        <v>906309</v>
      </c>
      <c r="U2896">
        <v>0</v>
      </c>
      <c r="V2896" t="s">
        <v>3038</v>
      </c>
      <c r="Z2896" t="s">
        <v>4885</v>
      </c>
      <c r="AB2896">
        <f t="shared" si="362"/>
        <v>2023</v>
      </c>
      <c r="AC2896">
        <f t="shared" si="363"/>
        <v>8</v>
      </c>
      <c r="AD2896" t="str">
        <f t="shared" si="364"/>
        <v>Q2</v>
      </c>
      <c r="AE2896" t="str">
        <f t="shared" si="365"/>
        <v>FY23/24</v>
      </c>
      <c r="AF2896" t="str">
        <f t="shared" si="366"/>
        <v>EAST</v>
      </c>
    </row>
    <row r="2897" spans="1:32">
      <c r="A2897" t="s">
        <v>3594</v>
      </c>
      <c r="B2897" t="s">
        <v>3646</v>
      </c>
      <c r="C2897" t="str">
        <f t="shared" si="360"/>
        <v>SERVICE_CHARGE</v>
      </c>
      <c r="D2897" s="4">
        <v>45142</v>
      </c>
      <c r="E2897" t="str">
        <f t="shared" si="361"/>
        <v>YAMAHA</v>
      </c>
      <c r="F2897">
        <v>12101252</v>
      </c>
      <c r="G2897" s="19">
        <v>45142</v>
      </c>
      <c r="H2897" t="s">
        <v>76</v>
      </c>
      <c r="I2897" t="s">
        <v>77</v>
      </c>
      <c r="J2897">
        <v>1</v>
      </c>
      <c r="K2897">
        <v>1</v>
      </c>
      <c r="L2897">
        <v>6371.68</v>
      </c>
      <c r="M2897" t="s">
        <v>36</v>
      </c>
      <c r="N2897">
        <v>1.0920000000000001</v>
      </c>
      <c r="O2897">
        <v>6371.68</v>
      </c>
      <c r="P2897">
        <f t="shared" si="367"/>
        <v>6957.8745600000011</v>
      </c>
      <c r="Q2897" t="s">
        <v>4058</v>
      </c>
      <c r="R2897" t="s">
        <v>4070</v>
      </c>
      <c r="S2897" t="s">
        <v>25</v>
      </c>
      <c r="T2897">
        <v>906310</v>
      </c>
      <c r="U2897">
        <v>0</v>
      </c>
      <c r="V2897" t="s">
        <v>3038</v>
      </c>
      <c r="Z2897" t="s">
        <v>4072</v>
      </c>
      <c r="AB2897">
        <f t="shared" si="362"/>
        <v>2023</v>
      </c>
      <c r="AC2897">
        <f t="shared" si="363"/>
        <v>8</v>
      </c>
      <c r="AD2897" t="str">
        <f t="shared" si="364"/>
        <v>Q2</v>
      </c>
      <c r="AE2897" t="str">
        <f t="shared" si="365"/>
        <v>FY23/24</v>
      </c>
      <c r="AF2897" t="str">
        <f t="shared" si="366"/>
        <v>EAST</v>
      </c>
    </row>
    <row r="2898" spans="1:32">
      <c r="A2898" t="s">
        <v>3594</v>
      </c>
      <c r="B2898" t="s">
        <v>3651</v>
      </c>
      <c r="C2898" t="str">
        <f t="shared" si="360"/>
        <v>SERVICE_CHARGE</v>
      </c>
      <c r="D2898" s="4">
        <v>45142</v>
      </c>
      <c r="E2898" t="str">
        <f t="shared" si="361"/>
        <v>HELLER</v>
      </c>
      <c r="F2898">
        <v>12101254</v>
      </c>
      <c r="G2898" s="19">
        <v>45142</v>
      </c>
      <c r="H2898" t="s">
        <v>105</v>
      </c>
      <c r="I2898" t="s">
        <v>77</v>
      </c>
      <c r="J2898">
        <v>1</v>
      </c>
      <c r="K2898">
        <v>1</v>
      </c>
      <c r="L2898">
        <v>2530</v>
      </c>
      <c r="M2898" t="s">
        <v>36</v>
      </c>
      <c r="N2898">
        <v>1.0920000000000001</v>
      </c>
      <c r="O2898">
        <v>2530</v>
      </c>
      <c r="P2898">
        <f t="shared" si="367"/>
        <v>2762.76</v>
      </c>
      <c r="Q2898" t="s">
        <v>3652</v>
      </c>
      <c r="R2898" t="s">
        <v>4153</v>
      </c>
      <c r="S2898" t="s">
        <v>25</v>
      </c>
      <c r="T2898">
        <v>906311</v>
      </c>
      <c r="U2898">
        <v>0</v>
      </c>
      <c r="V2898" t="s">
        <v>3038</v>
      </c>
      <c r="X2898">
        <v>121945</v>
      </c>
      <c r="Z2898" t="s">
        <v>4155</v>
      </c>
      <c r="AB2898">
        <f t="shared" si="362"/>
        <v>2023</v>
      </c>
      <c r="AC2898">
        <f t="shared" si="363"/>
        <v>8</v>
      </c>
      <c r="AD2898" t="str">
        <f t="shared" si="364"/>
        <v>Q2</v>
      </c>
      <c r="AE2898" t="str">
        <f t="shared" si="365"/>
        <v>FY23/24</v>
      </c>
      <c r="AF2898" t="str">
        <f t="shared" si="366"/>
        <v>NORTH</v>
      </c>
    </row>
    <row r="2899" spans="1:32">
      <c r="A2899" t="s">
        <v>3594</v>
      </c>
      <c r="B2899" t="s">
        <v>3646</v>
      </c>
      <c r="C2899" t="str">
        <f t="shared" si="360"/>
        <v>SPARES/OTHER</v>
      </c>
      <c r="D2899" s="4">
        <v>45147</v>
      </c>
      <c r="E2899" t="str">
        <f t="shared" si="361"/>
        <v>YAMAHA</v>
      </c>
      <c r="F2899">
        <v>14104452</v>
      </c>
      <c r="G2899" s="19">
        <v>45147</v>
      </c>
      <c r="H2899" t="s">
        <v>3897</v>
      </c>
      <c r="I2899" t="s">
        <v>2052</v>
      </c>
      <c r="J2899">
        <v>1</v>
      </c>
      <c r="K2899">
        <v>1</v>
      </c>
      <c r="L2899">
        <v>5506.19</v>
      </c>
      <c r="M2899" t="s">
        <v>36</v>
      </c>
      <c r="N2899">
        <v>1.0920000000000001</v>
      </c>
      <c r="O2899">
        <v>5506.19</v>
      </c>
      <c r="P2899">
        <f t="shared" si="367"/>
        <v>6012.7594799999997</v>
      </c>
      <c r="Q2899" t="s">
        <v>4058</v>
      </c>
      <c r="R2899" t="s">
        <v>4382</v>
      </c>
      <c r="S2899" t="s">
        <v>25</v>
      </c>
      <c r="T2899">
        <v>906314</v>
      </c>
      <c r="U2899">
        <v>2989</v>
      </c>
      <c r="V2899" t="s">
        <v>3041</v>
      </c>
      <c r="Y2899">
        <v>1251192</v>
      </c>
      <c r="Z2899" t="s">
        <v>4383</v>
      </c>
      <c r="AB2899">
        <f t="shared" si="362"/>
        <v>2023</v>
      </c>
      <c r="AC2899">
        <f t="shared" si="363"/>
        <v>8</v>
      </c>
      <c r="AD2899" t="str">
        <f t="shared" si="364"/>
        <v>Q2</v>
      </c>
      <c r="AE2899" t="str">
        <f t="shared" si="365"/>
        <v>FY23/24</v>
      </c>
      <c r="AF2899" t="str">
        <f t="shared" si="366"/>
        <v>EAST</v>
      </c>
    </row>
    <row r="2900" spans="1:32">
      <c r="A2900" t="s">
        <v>3594</v>
      </c>
      <c r="B2900" t="s">
        <v>3646</v>
      </c>
      <c r="C2900" t="str">
        <f t="shared" si="360"/>
        <v>FEEDER</v>
      </c>
      <c r="D2900" s="4">
        <v>45147</v>
      </c>
      <c r="E2900" t="str">
        <f t="shared" si="361"/>
        <v>OTHERS</v>
      </c>
      <c r="F2900">
        <v>14104453</v>
      </c>
      <c r="G2900" s="19">
        <v>45147</v>
      </c>
      <c r="H2900" t="s">
        <v>1490</v>
      </c>
      <c r="I2900" t="s">
        <v>1491</v>
      </c>
      <c r="J2900">
        <v>1</v>
      </c>
      <c r="K2900">
        <v>1</v>
      </c>
      <c r="L2900">
        <v>2637.17</v>
      </c>
      <c r="M2900" t="s">
        <v>36</v>
      </c>
      <c r="N2900">
        <v>1.0920000000000001</v>
      </c>
      <c r="O2900">
        <v>2637.17</v>
      </c>
      <c r="P2900">
        <f t="shared" si="367"/>
        <v>2879.7896400000004</v>
      </c>
      <c r="Q2900" t="s">
        <v>4058</v>
      </c>
      <c r="R2900" t="s">
        <v>2383</v>
      </c>
      <c r="S2900" t="s">
        <v>25</v>
      </c>
      <c r="T2900">
        <v>906312</v>
      </c>
      <c r="U2900">
        <v>1371.68</v>
      </c>
      <c r="V2900" t="s">
        <v>3041</v>
      </c>
      <c r="Y2900">
        <v>1251184</v>
      </c>
      <c r="Z2900" t="s">
        <v>2385</v>
      </c>
      <c r="AB2900">
        <f t="shared" si="362"/>
        <v>2023</v>
      </c>
      <c r="AC2900">
        <f t="shared" si="363"/>
        <v>8</v>
      </c>
      <c r="AD2900" t="str">
        <f t="shared" si="364"/>
        <v>Q2</v>
      </c>
      <c r="AE2900" t="str">
        <f t="shared" si="365"/>
        <v>FY23/24</v>
      </c>
      <c r="AF2900" t="str">
        <f t="shared" si="366"/>
        <v>EAST</v>
      </c>
    </row>
    <row r="2901" spans="1:32">
      <c r="A2901" t="s">
        <v>3594</v>
      </c>
      <c r="B2901" t="s">
        <v>3646</v>
      </c>
      <c r="C2901" t="str">
        <f t="shared" si="360"/>
        <v>FEEDER</v>
      </c>
      <c r="D2901" s="4">
        <v>45147</v>
      </c>
      <c r="E2901" t="str">
        <f t="shared" si="361"/>
        <v>OTHERS</v>
      </c>
      <c r="F2901">
        <v>14104454</v>
      </c>
      <c r="G2901" s="19">
        <v>45147</v>
      </c>
      <c r="H2901" t="s">
        <v>3029</v>
      </c>
      <c r="I2901" t="s">
        <v>3030</v>
      </c>
      <c r="J2901">
        <v>1</v>
      </c>
      <c r="K2901">
        <v>1</v>
      </c>
      <c r="L2901">
        <v>1752.21</v>
      </c>
      <c r="M2901" t="s">
        <v>36</v>
      </c>
      <c r="N2901">
        <v>1.0920000000000001</v>
      </c>
      <c r="O2901">
        <v>1752.21</v>
      </c>
      <c r="P2901">
        <f t="shared" si="367"/>
        <v>1913.4133200000001</v>
      </c>
      <c r="Q2901" t="s">
        <v>4058</v>
      </c>
      <c r="R2901" t="s">
        <v>4255</v>
      </c>
      <c r="S2901" t="s">
        <v>25</v>
      </c>
      <c r="T2901">
        <v>906313</v>
      </c>
      <c r="U2901">
        <v>1061.95</v>
      </c>
      <c r="V2901" t="s">
        <v>3041</v>
      </c>
      <c r="Y2901">
        <v>1251189</v>
      </c>
      <c r="Z2901" t="s">
        <v>4256</v>
      </c>
      <c r="AB2901">
        <f t="shared" si="362"/>
        <v>2023</v>
      </c>
      <c r="AC2901">
        <f t="shared" si="363"/>
        <v>8</v>
      </c>
      <c r="AD2901" t="str">
        <f t="shared" si="364"/>
        <v>Q2</v>
      </c>
      <c r="AE2901" t="str">
        <f t="shared" si="365"/>
        <v>FY23/24</v>
      </c>
      <c r="AF2901" t="str">
        <f t="shared" si="366"/>
        <v>EAST</v>
      </c>
    </row>
    <row r="2902" spans="1:32">
      <c r="A2902" t="s">
        <v>3594</v>
      </c>
      <c r="B2902" t="s">
        <v>3646</v>
      </c>
      <c r="C2902" t="str">
        <f t="shared" si="360"/>
        <v>SERVICE_CHARGE</v>
      </c>
      <c r="D2902" s="4">
        <v>45149</v>
      </c>
      <c r="E2902" t="str">
        <f t="shared" si="361"/>
        <v>HELLER</v>
      </c>
      <c r="F2902">
        <v>12101255</v>
      </c>
      <c r="G2902" s="19">
        <v>45149</v>
      </c>
      <c r="H2902" t="s">
        <v>105</v>
      </c>
      <c r="I2902" t="s">
        <v>77</v>
      </c>
      <c r="J2902">
        <v>1</v>
      </c>
      <c r="K2902">
        <v>1</v>
      </c>
      <c r="L2902">
        <v>29424.78</v>
      </c>
      <c r="M2902" t="s">
        <v>36</v>
      </c>
      <c r="N2902">
        <v>1.0920000000000001</v>
      </c>
      <c r="O2902">
        <v>29424.78</v>
      </c>
      <c r="P2902">
        <f t="shared" si="367"/>
        <v>32131.859759999999</v>
      </c>
      <c r="Q2902" t="s">
        <v>4058</v>
      </c>
      <c r="R2902" t="s">
        <v>4172</v>
      </c>
      <c r="S2902" t="s">
        <v>25</v>
      </c>
      <c r="T2902">
        <v>906316</v>
      </c>
      <c r="U2902">
        <v>0</v>
      </c>
      <c r="V2902" t="s">
        <v>3038</v>
      </c>
      <c r="Z2902" t="s">
        <v>4173</v>
      </c>
      <c r="AB2902">
        <f t="shared" si="362"/>
        <v>2023</v>
      </c>
      <c r="AC2902">
        <f t="shared" si="363"/>
        <v>8</v>
      </c>
      <c r="AD2902" t="str">
        <f t="shared" si="364"/>
        <v>Q2</v>
      </c>
      <c r="AE2902" t="str">
        <f t="shared" si="365"/>
        <v>FY23/24</v>
      </c>
      <c r="AF2902" t="str">
        <f t="shared" si="366"/>
        <v>EAST</v>
      </c>
    </row>
    <row r="2903" spans="1:32">
      <c r="A2903" t="s">
        <v>3594</v>
      </c>
      <c r="B2903" t="s">
        <v>3646</v>
      </c>
      <c r="C2903" t="str">
        <f t="shared" si="360"/>
        <v>SERVICE_CHARGE</v>
      </c>
      <c r="D2903" s="4">
        <v>45149</v>
      </c>
      <c r="E2903" t="str">
        <f t="shared" si="361"/>
        <v>YAMAHA</v>
      </c>
      <c r="F2903">
        <v>12101256</v>
      </c>
      <c r="G2903" s="19">
        <v>45149</v>
      </c>
      <c r="H2903" t="s">
        <v>76</v>
      </c>
      <c r="I2903" t="s">
        <v>77</v>
      </c>
      <c r="J2903">
        <v>1</v>
      </c>
      <c r="K2903">
        <v>1</v>
      </c>
      <c r="L2903">
        <v>665.49</v>
      </c>
      <c r="M2903" t="s">
        <v>36</v>
      </c>
      <c r="N2903">
        <v>1.0920000000000001</v>
      </c>
      <c r="O2903">
        <v>665.49</v>
      </c>
      <c r="P2903">
        <f t="shared" si="367"/>
        <v>726.71508000000006</v>
      </c>
      <c r="Q2903" t="s">
        <v>4058</v>
      </c>
      <c r="R2903" t="s">
        <v>4172</v>
      </c>
      <c r="S2903" t="s">
        <v>25</v>
      </c>
      <c r="T2903">
        <v>906320</v>
      </c>
      <c r="U2903">
        <v>0</v>
      </c>
      <c r="V2903" t="s">
        <v>3038</v>
      </c>
      <c r="Z2903" t="s">
        <v>4173</v>
      </c>
      <c r="AB2903">
        <f t="shared" si="362"/>
        <v>2023</v>
      </c>
      <c r="AC2903">
        <f t="shared" si="363"/>
        <v>8</v>
      </c>
      <c r="AD2903" t="str">
        <f t="shared" si="364"/>
        <v>Q2</v>
      </c>
      <c r="AE2903" t="str">
        <f t="shared" si="365"/>
        <v>FY23/24</v>
      </c>
      <c r="AF2903" t="str">
        <f t="shared" si="366"/>
        <v>EAST</v>
      </c>
    </row>
    <row r="2904" spans="1:32">
      <c r="A2904" t="s">
        <v>3594</v>
      </c>
      <c r="B2904" t="s">
        <v>3646</v>
      </c>
      <c r="C2904" t="str">
        <f t="shared" si="360"/>
        <v>CONTRACT_FEE</v>
      </c>
      <c r="D2904" s="4">
        <v>45149</v>
      </c>
      <c r="E2904" t="str">
        <f t="shared" si="361"/>
        <v>YAMAHA</v>
      </c>
      <c r="F2904">
        <v>13100265</v>
      </c>
      <c r="G2904" s="19">
        <v>45149</v>
      </c>
      <c r="H2904" t="s">
        <v>76</v>
      </c>
      <c r="I2904" t="s">
        <v>77</v>
      </c>
      <c r="J2904">
        <v>1</v>
      </c>
      <c r="K2904">
        <v>1</v>
      </c>
      <c r="L2904">
        <v>16371.68</v>
      </c>
      <c r="M2904" t="s">
        <v>36</v>
      </c>
      <c r="N2904">
        <v>1.0920000000000001</v>
      </c>
      <c r="O2904">
        <v>16371.68</v>
      </c>
      <c r="P2904">
        <f t="shared" si="367"/>
        <v>17877.87456</v>
      </c>
      <c r="Q2904" t="s">
        <v>4058</v>
      </c>
      <c r="R2904" t="s">
        <v>4182</v>
      </c>
      <c r="S2904" t="s">
        <v>25</v>
      </c>
      <c r="T2904">
        <v>906315</v>
      </c>
      <c r="U2904">
        <v>0</v>
      </c>
      <c r="V2904" t="s">
        <v>3035</v>
      </c>
      <c r="Z2904" t="s">
        <v>4183</v>
      </c>
      <c r="AB2904">
        <f t="shared" si="362"/>
        <v>2023</v>
      </c>
      <c r="AC2904">
        <f t="shared" si="363"/>
        <v>8</v>
      </c>
      <c r="AD2904" t="str">
        <f t="shared" si="364"/>
        <v>Q2</v>
      </c>
      <c r="AE2904" t="str">
        <f t="shared" si="365"/>
        <v>FY23/24</v>
      </c>
      <c r="AF2904" t="str">
        <f t="shared" si="366"/>
        <v>EAST</v>
      </c>
    </row>
    <row r="2905" spans="1:32">
      <c r="A2905" t="s">
        <v>3594</v>
      </c>
      <c r="B2905" t="s">
        <v>3646</v>
      </c>
      <c r="C2905" t="str">
        <f t="shared" si="360"/>
        <v>SPARES/OTHER</v>
      </c>
      <c r="D2905" s="4">
        <v>45149</v>
      </c>
      <c r="E2905" t="str">
        <f t="shared" si="361"/>
        <v>HELLER</v>
      </c>
      <c r="F2905">
        <v>14104455</v>
      </c>
      <c r="G2905" s="19">
        <v>45149</v>
      </c>
      <c r="H2905" t="s">
        <v>4886</v>
      </c>
      <c r="I2905" t="s">
        <v>4887</v>
      </c>
      <c r="J2905">
        <v>1</v>
      </c>
      <c r="K2905">
        <v>1</v>
      </c>
      <c r="L2905">
        <v>35761.949999999997</v>
      </c>
      <c r="M2905" t="s">
        <v>36</v>
      </c>
      <c r="N2905">
        <v>1.0920000000000001</v>
      </c>
      <c r="O2905">
        <v>35761.949999999997</v>
      </c>
      <c r="P2905">
        <f t="shared" si="367"/>
        <v>39052.049399999996</v>
      </c>
      <c r="Q2905" t="s">
        <v>4058</v>
      </c>
      <c r="R2905" t="s">
        <v>4172</v>
      </c>
      <c r="S2905" t="s">
        <v>25</v>
      </c>
      <c r="T2905">
        <v>906317</v>
      </c>
      <c r="U2905">
        <v>26548.67</v>
      </c>
      <c r="V2905" t="s">
        <v>3041</v>
      </c>
      <c r="Y2905">
        <v>1253107</v>
      </c>
      <c r="Z2905" t="s">
        <v>4173</v>
      </c>
      <c r="AB2905">
        <f t="shared" si="362"/>
        <v>2023</v>
      </c>
      <c r="AC2905">
        <f t="shared" si="363"/>
        <v>8</v>
      </c>
      <c r="AD2905" t="str">
        <f t="shared" si="364"/>
        <v>Q2</v>
      </c>
      <c r="AE2905" t="str">
        <f t="shared" si="365"/>
        <v>FY23/24</v>
      </c>
      <c r="AF2905" t="str">
        <f t="shared" si="366"/>
        <v>EAST</v>
      </c>
    </row>
    <row r="2906" spans="1:32">
      <c r="A2906" t="s">
        <v>3594</v>
      </c>
      <c r="B2906" t="s">
        <v>3646</v>
      </c>
      <c r="C2906" t="str">
        <f t="shared" si="360"/>
        <v>SPARES/OTHER</v>
      </c>
      <c r="D2906" s="4">
        <v>45149</v>
      </c>
      <c r="E2906" t="str">
        <f t="shared" si="361"/>
        <v>HELLER</v>
      </c>
      <c r="F2906">
        <v>14104455</v>
      </c>
      <c r="G2906" s="19">
        <v>45149</v>
      </c>
      <c r="H2906" t="s">
        <v>4888</v>
      </c>
      <c r="I2906" t="s">
        <v>4889</v>
      </c>
      <c r="J2906">
        <v>1</v>
      </c>
      <c r="K2906">
        <v>1</v>
      </c>
      <c r="L2906">
        <v>1630.09</v>
      </c>
      <c r="M2906" t="s">
        <v>36</v>
      </c>
      <c r="N2906">
        <v>1.0920000000000001</v>
      </c>
      <c r="O2906">
        <v>1630.09</v>
      </c>
      <c r="P2906">
        <f t="shared" si="367"/>
        <v>1780.05828</v>
      </c>
      <c r="Q2906" t="s">
        <v>4058</v>
      </c>
      <c r="R2906" t="s">
        <v>4172</v>
      </c>
      <c r="S2906" t="s">
        <v>25</v>
      </c>
      <c r="T2906">
        <v>906317</v>
      </c>
      <c r="U2906">
        <v>1129.31</v>
      </c>
      <c r="V2906" t="s">
        <v>3041</v>
      </c>
      <c r="Y2906">
        <v>1253107</v>
      </c>
      <c r="Z2906" t="s">
        <v>4173</v>
      </c>
      <c r="AB2906">
        <f t="shared" si="362"/>
        <v>2023</v>
      </c>
      <c r="AC2906">
        <f t="shared" si="363"/>
        <v>8</v>
      </c>
      <c r="AD2906" t="str">
        <f t="shared" si="364"/>
        <v>Q2</v>
      </c>
      <c r="AE2906" t="str">
        <f t="shared" si="365"/>
        <v>FY23/24</v>
      </c>
      <c r="AF2906" t="str">
        <f t="shared" si="366"/>
        <v>EAST</v>
      </c>
    </row>
    <row r="2907" spans="1:32">
      <c r="A2907" t="s">
        <v>3594</v>
      </c>
      <c r="B2907" t="s">
        <v>3646</v>
      </c>
      <c r="C2907" t="str">
        <f t="shared" si="360"/>
        <v>SPARES/OTHER</v>
      </c>
      <c r="D2907" s="4">
        <v>45149</v>
      </c>
      <c r="E2907" t="str">
        <f t="shared" si="361"/>
        <v>HELLER</v>
      </c>
      <c r="F2907">
        <v>14104456</v>
      </c>
      <c r="G2907" s="19">
        <v>45149</v>
      </c>
      <c r="H2907" t="s">
        <v>4890</v>
      </c>
      <c r="I2907" t="s">
        <v>4891</v>
      </c>
      <c r="J2907">
        <v>1</v>
      </c>
      <c r="K2907">
        <v>1</v>
      </c>
      <c r="L2907">
        <v>927.43</v>
      </c>
      <c r="M2907" t="s">
        <v>36</v>
      </c>
      <c r="N2907">
        <v>1.0920000000000001</v>
      </c>
      <c r="O2907">
        <v>927.43</v>
      </c>
      <c r="P2907">
        <f t="shared" si="367"/>
        <v>1012.75356</v>
      </c>
      <c r="Q2907" t="s">
        <v>4058</v>
      </c>
      <c r="R2907" t="s">
        <v>4172</v>
      </c>
      <c r="S2907" t="s">
        <v>25</v>
      </c>
      <c r="T2907">
        <v>906318</v>
      </c>
      <c r="U2907">
        <v>641.48</v>
      </c>
      <c r="V2907" t="s">
        <v>3041</v>
      </c>
      <c r="Y2907">
        <v>1253115</v>
      </c>
      <c r="Z2907" t="s">
        <v>4173</v>
      </c>
      <c r="AB2907">
        <f t="shared" si="362"/>
        <v>2023</v>
      </c>
      <c r="AC2907">
        <f t="shared" si="363"/>
        <v>8</v>
      </c>
      <c r="AD2907" t="str">
        <f t="shared" si="364"/>
        <v>Q2</v>
      </c>
      <c r="AE2907" t="str">
        <f t="shared" si="365"/>
        <v>FY23/24</v>
      </c>
      <c r="AF2907" t="str">
        <f t="shared" si="366"/>
        <v>EAST</v>
      </c>
    </row>
    <row r="2908" spans="1:32">
      <c r="A2908" t="s">
        <v>3594</v>
      </c>
      <c r="B2908" t="s">
        <v>3646</v>
      </c>
      <c r="C2908" t="str">
        <f t="shared" si="360"/>
        <v>SPARES/OTHER</v>
      </c>
      <c r="D2908" s="4">
        <v>45149</v>
      </c>
      <c r="E2908" t="str">
        <f t="shared" si="361"/>
        <v>HELLER</v>
      </c>
      <c r="F2908">
        <v>14104456</v>
      </c>
      <c r="G2908" s="19">
        <v>45149</v>
      </c>
      <c r="H2908" t="s">
        <v>4892</v>
      </c>
      <c r="I2908" t="s">
        <v>4893</v>
      </c>
      <c r="J2908">
        <v>2</v>
      </c>
      <c r="K2908">
        <v>2</v>
      </c>
      <c r="L2908">
        <v>2713.27</v>
      </c>
      <c r="M2908" t="s">
        <v>36</v>
      </c>
      <c r="N2908">
        <v>1.0920000000000001</v>
      </c>
      <c r="O2908">
        <v>2713.27</v>
      </c>
      <c r="P2908">
        <f t="shared" si="367"/>
        <v>2962.89084</v>
      </c>
      <c r="Q2908" t="s">
        <v>4058</v>
      </c>
      <c r="R2908" t="s">
        <v>4172</v>
      </c>
      <c r="S2908" t="s">
        <v>25</v>
      </c>
      <c r="T2908">
        <v>906318</v>
      </c>
      <c r="U2908">
        <v>1878.97</v>
      </c>
      <c r="V2908" t="s">
        <v>3041</v>
      </c>
      <c r="Y2908">
        <v>1253115</v>
      </c>
      <c r="Z2908" t="s">
        <v>4173</v>
      </c>
      <c r="AB2908">
        <f t="shared" si="362"/>
        <v>2023</v>
      </c>
      <c r="AC2908">
        <f t="shared" si="363"/>
        <v>8</v>
      </c>
      <c r="AD2908" t="str">
        <f t="shared" si="364"/>
        <v>Q2</v>
      </c>
      <c r="AE2908" t="str">
        <f t="shared" si="365"/>
        <v>FY23/24</v>
      </c>
      <c r="AF2908" t="str">
        <f t="shared" si="366"/>
        <v>EAST</v>
      </c>
    </row>
    <row r="2909" spans="1:32">
      <c r="A2909" t="s">
        <v>3594</v>
      </c>
      <c r="B2909" t="s">
        <v>3646</v>
      </c>
      <c r="C2909" t="str">
        <f t="shared" si="360"/>
        <v>SPARES/OTHER</v>
      </c>
      <c r="D2909" s="4">
        <v>45149</v>
      </c>
      <c r="E2909" t="str">
        <f t="shared" si="361"/>
        <v>HELLER</v>
      </c>
      <c r="F2909">
        <v>14104456</v>
      </c>
      <c r="G2909" s="19">
        <v>45149</v>
      </c>
      <c r="H2909" t="s">
        <v>4894</v>
      </c>
      <c r="I2909" t="s">
        <v>3126</v>
      </c>
      <c r="J2909">
        <v>15</v>
      </c>
      <c r="K2909">
        <v>15</v>
      </c>
      <c r="L2909">
        <v>1938.05</v>
      </c>
      <c r="M2909" t="s">
        <v>36</v>
      </c>
      <c r="N2909">
        <v>1.0920000000000001</v>
      </c>
      <c r="O2909">
        <v>1938.05</v>
      </c>
      <c r="P2909">
        <f t="shared" si="367"/>
        <v>2116.3506000000002</v>
      </c>
      <c r="Q2909" t="s">
        <v>4058</v>
      </c>
      <c r="R2909" t="s">
        <v>4172</v>
      </c>
      <c r="S2909" t="s">
        <v>25</v>
      </c>
      <c r="T2909">
        <v>906318</v>
      </c>
      <c r="U2909">
        <v>1325.18</v>
      </c>
      <c r="V2909" t="s">
        <v>3041</v>
      </c>
      <c r="Y2909">
        <v>1253115</v>
      </c>
      <c r="Z2909" t="s">
        <v>4173</v>
      </c>
      <c r="AB2909">
        <f t="shared" si="362"/>
        <v>2023</v>
      </c>
      <c r="AC2909">
        <f t="shared" si="363"/>
        <v>8</v>
      </c>
      <c r="AD2909" t="str">
        <f t="shared" si="364"/>
        <v>Q2</v>
      </c>
      <c r="AE2909" t="str">
        <f t="shared" si="365"/>
        <v>FY23/24</v>
      </c>
      <c r="AF2909" t="str">
        <f t="shared" si="366"/>
        <v>EAST</v>
      </c>
    </row>
    <row r="2910" spans="1:32">
      <c r="A2910" t="s">
        <v>3594</v>
      </c>
      <c r="B2910" t="s">
        <v>3646</v>
      </c>
      <c r="C2910" t="str">
        <f t="shared" si="360"/>
        <v>SPARES/OTHER</v>
      </c>
      <c r="D2910" s="4">
        <v>45149</v>
      </c>
      <c r="E2910" t="str">
        <f t="shared" si="361"/>
        <v>HELLER</v>
      </c>
      <c r="F2910">
        <v>14104456</v>
      </c>
      <c r="G2910" s="19">
        <v>45149</v>
      </c>
      <c r="H2910" t="s">
        <v>4895</v>
      </c>
      <c r="I2910" t="s">
        <v>4896</v>
      </c>
      <c r="J2910">
        <v>15</v>
      </c>
      <c r="K2910">
        <v>15</v>
      </c>
      <c r="L2910">
        <v>1938.05</v>
      </c>
      <c r="M2910" t="s">
        <v>36</v>
      </c>
      <c r="N2910">
        <v>1.0920000000000001</v>
      </c>
      <c r="O2910">
        <v>1938.05</v>
      </c>
      <c r="P2910">
        <f t="shared" si="367"/>
        <v>2116.3506000000002</v>
      </c>
      <c r="Q2910" t="s">
        <v>4058</v>
      </c>
      <c r="R2910" t="s">
        <v>4172</v>
      </c>
      <c r="S2910" t="s">
        <v>25</v>
      </c>
      <c r="T2910">
        <v>906318</v>
      </c>
      <c r="U2910">
        <v>1325.18</v>
      </c>
      <c r="V2910" t="s">
        <v>3041</v>
      </c>
      <c r="Y2910">
        <v>1253115</v>
      </c>
      <c r="Z2910" t="s">
        <v>4173</v>
      </c>
      <c r="AB2910">
        <f t="shared" si="362"/>
        <v>2023</v>
      </c>
      <c r="AC2910">
        <f t="shared" si="363"/>
        <v>8</v>
      </c>
      <c r="AD2910" t="str">
        <f t="shared" si="364"/>
        <v>Q2</v>
      </c>
      <c r="AE2910" t="str">
        <f t="shared" si="365"/>
        <v>FY23/24</v>
      </c>
      <c r="AF2910" t="str">
        <f t="shared" si="366"/>
        <v>EAST</v>
      </c>
    </row>
    <row r="2911" spans="1:32">
      <c r="A2911" t="s">
        <v>3594</v>
      </c>
      <c r="B2911" t="s">
        <v>3646</v>
      </c>
      <c r="C2911" t="str">
        <f t="shared" si="360"/>
        <v>SPARES/OTHER</v>
      </c>
      <c r="D2911" s="4">
        <v>45149</v>
      </c>
      <c r="E2911" t="str">
        <f t="shared" si="361"/>
        <v>HELLER</v>
      </c>
      <c r="F2911">
        <v>14104456</v>
      </c>
      <c r="G2911" s="19">
        <v>45149</v>
      </c>
      <c r="H2911" t="s">
        <v>4897</v>
      </c>
      <c r="I2911" t="s">
        <v>4898</v>
      </c>
      <c r="J2911">
        <v>15</v>
      </c>
      <c r="K2911">
        <v>15</v>
      </c>
      <c r="L2911">
        <v>398.23</v>
      </c>
      <c r="M2911" t="s">
        <v>36</v>
      </c>
      <c r="N2911">
        <v>1.0920000000000001</v>
      </c>
      <c r="O2911">
        <v>398.23</v>
      </c>
      <c r="P2911">
        <f t="shared" si="367"/>
        <v>434.86716000000007</v>
      </c>
      <c r="Q2911" t="s">
        <v>4058</v>
      </c>
      <c r="R2911" t="s">
        <v>4172</v>
      </c>
      <c r="S2911" t="s">
        <v>25</v>
      </c>
      <c r="T2911">
        <v>906318</v>
      </c>
      <c r="U2911">
        <v>268.14</v>
      </c>
      <c r="V2911" t="s">
        <v>3041</v>
      </c>
      <c r="Y2911">
        <v>1253115</v>
      </c>
      <c r="Z2911" t="s">
        <v>4173</v>
      </c>
      <c r="AB2911">
        <f t="shared" si="362"/>
        <v>2023</v>
      </c>
      <c r="AC2911">
        <f t="shared" si="363"/>
        <v>8</v>
      </c>
      <c r="AD2911" t="str">
        <f t="shared" si="364"/>
        <v>Q2</v>
      </c>
      <c r="AE2911" t="str">
        <f t="shared" si="365"/>
        <v>FY23/24</v>
      </c>
      <c r="AF2911" t="str">
        <f t="shared" si="366"/>
        <v>EAST</v>
      </c>
    </row>
    <row r="2912" spans="1:32">
      <c r="A2912" t="s">
        <v>3594</v>
      </c>
      <c r="B2912" t="s">
        <v>3646</v>
      </c>
      <c r="C2912" t="str">
        <f t="shared" si="360"/>
        <v>SPARES/OTHER</v>
      </c>
      <c r="D2912" s="4">
        <v>45149</v>
      </c>
      <c r="E2912" t="str">
        <f t="shared" si="361"/>
        <v>HELLER</v>
      </c>
      <c r="F2912">
        <v>14104456</v>
      </c>
      <c r="G2912" s="19">
        <v>45149</v>
      </c>
      <c r="H2912" t="s">
        <v>4899</v>
      </c>
      <c r="I2912" t="s">
        <v>4900</v>
      </c>
      <c r="J2912">
        <v>45</v>
      </c>
      <c r="K2912">
        <v>45</v>
      </c>
      <c r="L2912">
        <v>1911.5</v>
      </c>
      <c r="M2912" t="s">
        <v>36</v>
      </c>
      <c r="N2912">
        <v>1.0920000000000001</v>
      </c>
      <c r="O2912">
        <v>1911.5</v>
      </c>
      <c r="P2912">
        <f t="shared" si="367"/>
        <v>2087.3580000000002</v>
      </c>
      <c r="Q2912" t="s">
        <v>4058</v>
      </c>
      <c r="R2912" t="s">
        <v>4172</v>
      </c>
      <c r="S2912" t="s">
        <v>25</v>
      </c>
      <c r="T2912">
        <v>906318</v>
      </c>
      <c r="U2912">
        <v>1304.5999999999999</v>
      </c>
      <c r="V2912" t="s">
        <v>3041</v>
      </c>
      <c r="Y2912">
        <v>1253115</v>
      </c>
      <c r="Z2912" t="s">
        <v>4173</v>
      </c>
      <c r="AB2912">
        <f t="shared" si="362"/>
        <v>2023</v>
      </c>
      <c r="AC2912">
        <f t="shared" si="363"/>
        <v>8</v>
      </c>
      <c r="AD2912" t="str">
        <f t="shared" si="364"/>
        <v>Q2</v>
      </c>
      <c r="AE2912" t="str">
        <f t="shared" si="365"/>
        <v>FY23/24</v>
      </c>
      <c r="AF2912" t="str">
        <f t="shared" si="366"/>
        <v>EAST</v>
      </c>
    </row>
    <row r="2913" spans="1:32">
      <c r="A2913" t="s">
        <v>3594</v>
      </c>
      <c r="B2913" t="s">
        <v>3646</v>
      </c>
      <c r="C2913" t="str">
        <f t="shared" si="360"/>
        <v>SPARES/OTHER</v>
      </c>
      <c r="D2913" s="4">
        <v>45149</v>
      </c>
      <c r="E2913" t="str">
        <f t="shared" si="361"/>
        <v>HELLER</v>
      </c>
      <c r="F2913">
        <v>14104456</v>
      </c>
      <c r="G2913" s="19">
        <v>45149</v>
      </c>
      <c r="H2913" t="s">
        <v>4901</v>
      </c>
      <c r="I2913" t="s">
        <v>4902</v>
      </c>
      <c r="J2913">
        <v>1</v>
      </c>
      <c r="K2913">
        <v>1</v>
      </c>
      <c r="L2913">
        <v>373.45</v>
      </c>
      <c r="M2913" t="s">
        <v>36</v>
      </c>
      <c r="N2913">
        <v>1.0920000000000001</v>
      </c>
      <c r="O2913">
        <v>373.45</v>
      </c>
      <c r="P2913">
        <f t="shared" si="367"/>
        <v>407.80740000000003</v>
      </c>
      <c r="Q2913" t="s">
        <v>4058</v>
      </c>
      <c r="R2913" t="s">
        <v>4172</v>
      </c>
      <c r="S2913" t="s">
        <v>25</v>
      </c>
      <c r="T2913">
        <v>906318</v>
      </c>
      <c r="U2913">
        <v>258.26</v>
      </c>
      <c r="V2913" t="s">
        <v>3041</v>
      </c>
      <c r="Y2913">
        <v>1253115</v>
      </c>
      <c r="Z2913" t="s">
        <v>4173</v>
      </c>
      <c r="AB2913">
        <f t="shared" si="362"/>
        <v>2023</v>
      </c>
      <c r="AC2913">
        <f t="shared" si="363"/>
        <v>8</v>
      </c>
      <c r="AD2913" t="str">
        <f t="shared" si="364"/>
        <v>Q2</v>
      </c>
      <c r="AE2913" t="str">
        <f t="shared" si="365"/>
        <v>FY23/24</v>
      </c>
      <c r="AF2913" t="str">
        <f t="shared" si="366"/>
        <v>EAST</v>
      </c>
    </row>
    <row r="2914" spans="1:32">
      <c r="A2914" t="s">
        <v>3594</v>
      </c>
      <c r="B2914" t="s">
        <v>3646</v>
      </c>
      <c r="C2914" t="str">
        <f t="shared" si="360"/>
        <v>SPARES/OTHER</v>
      </c>
      <c r="D2914" s="4">
        <v>45149</v>
      </c>
      <c r="E2914" t="str">
        <f t="shared" si="361"/>
        <v>HELLER</v>
      </c>
      <c r="F2914">
        <v>14104457</v>
      </c>
      <c r="G2914" s="19">
        <v>45149</v>
      </c>
      <c r="H2914" t="s">
        <v>4903</v>
      </c>
      <c r="I2914" t="s">
        <v>4904</v>
      </c>
      <c r="J2914">
        <v>1</v>
      </c>
      <c r="K2914">
        <v>1</v>
      </c>
      <c r="L2914">
        <v>2899.12</v>
      </c>
      <c r="M2914" t="s">
        <v>36</v>
      </c>
      <c r="N2914">
        <v>1.0920000000000001</v>
      </c>
      <c r="O2914">
        <v>2899.12</v>
      </c>
      <c r="P2914">
        <f t="shared" si="367"/>
        <v>3165.8390400000003</v>
      </c>
      <c r="Q2914" t="s">
        <v>4058</v>
      </c>
      <c r="R2914" t="s">
        <v>4172</v>
      </c>
      <c r="S2914" t="s">
        <v>25</v>
      </c>
      <c r="T2914">
        <v>906319</v>
      </c>
      <c r="U2914">
        <v>2053.1999999999998</v>
      </c>
      <c r="V2914" t="s">
        <v>3041</v>
      </c>
      <c r="Y2914">
        <v>1253122</v>
      </c>
      <c r="Z2914" t="s">
        <v>4173</v>
      </c>
      <c r="AB2914">
        <f t="shared" si="362"/>
        <v>2023</v>
      </c>
      <c r="AC2914">
        <f t="shared" si="363"/>
        <v>8</v>
      </c>
      <c r="AD2914" t="str">
        <f t="shared" si="364"/>
        <v>Q2</v>
      </c>
      <c r="AE2914" t="str">
        <f t="shared" si="365"/>
        <v>FY23/24</v>
      </c>
      <c r="AF2914" t="str">
        <f t="shared" si="366"/>
        <v>EAST</v>
      </c>
    </row>
    <row r="2915" spans="1:32">
      <c r="A2915" t="s">
        <v>3594</v>
      </c>
      <c r="B2915" t="s">
        <v>3646</v>
      </c>
      <c r="C2915" t="str">
        <f t="shared" si="360"/>
        <v>SPARES/OTHER</v>
      </c>
      <c r="D2915" s="4">
        <v>45149</v>
      </c>
      <c r="E2915" t="str">
        <f t="shared" si="361"/>
        <v>YAMAHA</v>
      </c>
      <c r="F2915">
        <v>14104457</v>
      </c>
      <c r="G2915" s="19">
        <v>45149</v>
      </c>
      <c r="H2915" t="s">
        <v>3856</v>
      </c>
      <c r="I2915" t="s">
        <v>3857</v>
      </c>
      <c r="J2915">
        <v>2</v>
      </c>
      <c r="K2915">
        <v>2</v>
      </c>
      <c r="L2915">
        <v>2516.81</v>
      </c>
      <c r="M2915" t="s">
        <v>36</v>
      </c>
      <c r="N2915">
        <v>1.0920000000000001</v>
      </c>
      <c r="O2915">
        <v>2516.81</v>
      </c>
      <c r="P2915">
        <f t="shared" si="367"/>
        <v>2748.3565200000003</v>
      </c>
      <c r="Q2915" t="s">
        <v>4058</v>
      </c>
      <c r="R2915" t="s">
        <v>4172</v>
      </c>
      <c r="S2915" t="s">
        <v>25</v>
      </c>
      <c r="T2915">
        <v>906319</v>
      </c>
      <c r="U2915">
        <v>1092</v>
      </c>
      <c r="V2915" t="s">
        <v>3041</v>
      </c>
      <c r="Y2915">
        <v>1253122</v>
      </c>
      <c r="Z2915" t="s">
        <v>4173</v>
      </c>
      <c r="AB2915">
        <f t="shared" si="362"/>
        <v>2023</v>
      </c>
      <c r="AC2915">
        <f t="shared" si="363"/>
        <v>8</v>
      </c>
      <c r="AD2915" t="str">
        <f t="shared" si="364"/>
        <v>Q2</v>
      </c>
      <c r="AE2915" t="str">
        <f t="shared" si="365"/>
        <v>FY23/24</v>
      </c>
      <c r="AF2915" t="str">
        <f t="shared" si="366"/>
        <v>EAST</v>
      </c>
    </row>
    <row r="2916" spans="1:32">
      <c r="A2916" t="s">
        <v>3594</v>
      </c>
      <c r="B2916" t="s">
        <v>3646</v>
      </c>
      <c r="C2916" t="str">
        <f t="shared" si="360"/>
        <v>SPARES/OTHER</v>
      </c>
      <c r="D2916" s="4">
        <v>45149</v>
      </c>
      <c r="E2916" t="str">
        <f t="shared" si="361"/>
        <v>YAMAHA</v>
      </c>
      <c r="F2916">
        <v>14104457</v>
      </c>
      <c r="G2916" s="19">
        <v>45149</v>
      </c>
      <c r="H2916" t="s">
        <v>3980</v>
      </c>
      <c r="I2916" t="s">
        <v>1172</v>
      </c>
      <c r="J2916">
        <v>4</v>
      </c>
      <c r="K2916">
        <v>4</v>
      </c>
      <c r="L2916">
        <v>1040.71</v>
      </c>
      <c r="M2916" t="s">
        <v>36</v>
      </c>
      <c r="N2916">
        <v>1.0920000000000001</v>
      </c>
      <c r="O2916">
        <v>1040.71</v>
      </c>
      <c r="P2916">
        <f t="shared" si="367"/>
        <v>1136.45532</v>
      </c>
      <c r="Q2916" t="s">
        <v>4058</v>
      </c>
      <c r="R2916" t="s">
        <v>4172</v>
      </c>
      <c r="S2916" t="s">
        <v>25</v>
      </c>
      <c r="T2916">
        <v>906319</v>
      </c>
      <c r="U2916">
        <v>609.12</v>
      </c>
      <c r="V2916" t="s">
        <v>3041</v>
      </c>
      <c r="Y2916">
        <v>1253122</v>
      </c>
      <c r="Z2916" t="s">
        <v>4173</v>
      </c>
      <c r="AB2916">
        <f t="shared" si="362"/>
        <v>2023</v>
      </c>
      <c r="AC2916">
        <f t="shared" si="363"/>
        <v>8</v>
      </c>
      <c r="AD2916" t="str">
        <f t="shared" si="364"/>
        <v>Q2</v>
      </c>
      <c r="AE2916" t="str">
        <f t="shared" si="365"/>
        <v>FY23/24</v>
      </c>
      <c r="AF2916" t="str">
        <f t="shared" si="366"/>
        <v>EAST</v>
      </c>
    </row>
    <row r="2917" spans="1:32">
      <c r="A2917" t="s">
        <v>3594</v>
      </c>
      <c r="B2917" t="s">
        <v>3646</v>
      </c>
      <c r="C2917" t="str">
        <f t="shared" si="360"/>
        <v>SPARES/OTHER</v>
      </c>
      <c r="D2917" s="4">
        <v>45149</v>
      </c>
      <c r="E2917" t="str">
        <f t="shared" si="361"/>
        <v>YAMAHA</v>
      </c>
      <c r="F2917">
        <v>14104457</v>
      </c>
      <c r="G2917" s="19">
        <v>45149</v>
      </c>
      <c r="H2917" t="s">
        <v>3981</v>
      </c>
      <c r="I2917" t="s">
        <v>149</v>
      </c>
      <c r="J2917">
        <v>4</v>
      </c>
      <c r="K2917">
        <v>4</v>
      </c>
      <c r="L2917">
        <v>120.35</v>
      </c>
      <c r="M2917" t="s">
        <v>36</v>
      </c>
      <c r="N2917">
        <v>1.0920000000000001</v>
      </c>
      <c r="O2917">
        <v>120.35</v>
      </c>
      <c r="P2917">
        <f t="shared" si="367"/>
        <v>131.4222</v>
      </c>
      <c r="Q2917" t="s">
        <v>4058</v>
      </c>
      <c r="R2917" t="s">
        <v>4172</v>
      </c>
      <c r="S2917" t="s">
        <v>25</v>
      </c>
      <c r="T2917">
        <v>906319</v>
      </c>
      <c r="U2917">
        <v>67.2</v>
      </c>
      <c r="V2917" t="s">
        <v>3041</v>
      </c>
      <c r="Y2917">
        <v>1253122</v>
      </c>
      <c r="Z2917" t="s">
        <v>4173</v>
      </c>
      <c r="AB2917">
        <f t="shared" si="362"/>
        <v>2023</v>
      </c>
      <c r="AC2917">
        <f t="shared" si="363"/>
        <v>8</v>
      </c>
      <c r="AD2917" t="str">
        <f t="shared" si="364"/>
        <v>Q2</v>
      </c>
      <c r="AE2917" t="str">
        <f t="shared" si="365"/>
        <v>FY23/24</v>
      </c>
      <c r="AF2917" t="str">
        <f t="shared" si="366"/>
        <v>EAST</v>
      </c>
    </row>
    <row r="2918" spans="1:32">
      <c r="A2918" t="s">
        <v>3594</v>
      </c>
      <c r="B2918" t="s">
        <v>3646</v>
      </c>
      <c r="C2918" t="str">
        <f t="shared" si="360"/>
        <v>SPARES/OTHER</v>
      </c>
      <c r="D2918" s="4">
        <v>45149</v>
      </c>
      <c r="E2918" t="str">
        <f t="shared" si="361"/>
        <v>HELLER</v>
      </c>
      <c r="F2918">
        <v>14104457</v>
      </c>
      <c r="G2918" s="19">
        <v>45149</v>
      </c>
      <c r="H2918" t="s">
        <v>4905</v>
      </c>
      <c r="I2918" t="s">
        <v>3989</v>
      </c>
      <c r="J2918">
        <v>1</v>
      </c>
      <c r="K2918">
        <v>1</v>
      </c>
      <c r="L2918">
        <v>1439.82</v>
      </c>
      <c r="M2918" t="s">
        <v>36</v>
      </c>
      <c r="N2918">
        <v>1.0920000000000001</v>
      </c>
      <c r="O2918">
        <v>1439.82</v>
      </c>
      <c r="P2918">
        <f t="shared" si="367"/>
        <v>1572.2834400000002</v>
      </c>
      <c r="Q2918" t="s">
        <v>4058</v>
      </c>
      <c r="R2918" t="s">
        <v>4172</v>
      </c>
      <c r="S2918" t="s">
        <v>25</v>
      </c>
      <c r="T2918">
        <v>906319</v>
      </c>
      <c r="U2918">
        <v>1009.61</v>
      </c>
      <c r="V2918" t="s">
        <v>3041</v>
      </c>
      <c r="Y2918">
        <v>1253122</v>
      </c>
      <c r="Z2918" t="s">
        <v>4173</v>
      </c>
      <c r="AB2918">
        <f t="shared" si="362"/>
        <v>2023</v>
      </c>
      <c r="AC2918">
        <f t="shared" si="363"/>
        <v>8</v>
      </c>
      <c r="AD2918" t="str">
        <f t="shared" si="364"/>
        <v>Q2</v>
      </c>
      <c r="AE2918" t="str">
        <f t="shared" si="365"/>
        <v>FY23/24</v>
      </c>
      <c r="AF2918" t="str">
        <f t="shared" si="366"/>
        <v>EAST</v>
      </c>
    </row>
    <row r="2919" spans="1:32">
      <c r="A2919" t="s">
        <v>3594</v>
      </c>
      <c r="B2919" t="s">
        <v>22</v>
      </c>
      <c r="C2919" t="str">
        <f t="shared" si="360"/>
        <v>SPARES/OTHER</v>
      </c>
      <c r="D2919" s="4">
        <v>45152</v>
      </c>
      <c r="E2919" t="str">
        <f t="shared" si="361"/>
        <v>YAMAHA</v>
      </c>
      <c r="F2919">
        <v>14104458</v>
      </c>
      <c r="G2919" s="19">
        <v>45152</v>
      </c>
      <c r="H2919" t="s">
        <v>3565</v>
      </c>
      <c r="I2919" t="s">
        <v>3566</v>
      </c>
      <c r="J2919">
        <v>3</v>
      </c>
      <c r="K2919">
        <v>3</v>
      </c>
      <c r="L2919">
        <v>1513.27</v>
      </c>
      <c r="M2919" t="s">
        <v>36</v>
      </c>
      <c r="N2919">
        <v>1.0920000000000001</v>
      </c>
      <c r="O2919">
        <v>1513.27</v>
      </c>
      <c r="P2919">
        <f t="shared" si="367"/>
        <v>1652.4908400000002</v>
      </c>
      <c r="Q2919" t="s">
        <v>41</v>
      </c>
      <c r="R2919" t="s">
        <v>1157</v>
      </c>
      <c r="S2919" t="s">
        <v>25</v>
      </c>
      <c r="T2919">
        <v>906321</v>
      </c>
      <c r="U2919">
        <v>779.58</v>
      </c>
      <c r="V2919" t="s">
        <v>3041</v>
      </c>
      <c r="X2919" t="s">
        <v>3567</v>
      </c>
      <c r="Y2919">
        <v>1254134</v>
      </c>
      <c r="Z2919" t="s">
        <v>1159</v>
      </c>
      <c r="AB2919">
        <f t="shared" si="362"/>
        <v>2023</v>
      </c>
      <c r="AC2919">
        <f t="shared" si="363"/>
        <v>8</v>
      </c>
      <c r="AD2919" t="str">
        <f t="shared" si="364"/>
        <v>Q2</v>
      </c>
      <c r="AE2919" t="str">
        <f t="shared" si="365"/>
        <v>FY23/24</v>
      </c>
      <c r="AF2919" t="str">
        <f t="shared" si="366"/>
        <v>SOUTH</v>
      </c>
    </row>
    <row r="2920" spans="1:32">
      <c r="A2920" t="s">
        <v>3594</v>
      </c>
      <c r="B2920" t="s">
        <v>22</v>
      </c>
      <c r="C2920" t="str">
        <f t="shared" si="360"/>
        <v>SERVICE_CHARGE</v>
      </c>
      <c r="D2920" s="4">
        <v>45159</v>
      </c>
      <c r="E2920" t="str">
        <f t="shared" si="361"/>
        <v>YAMAHA</v>
      </c>
      <c r="F2920">
        <v>12101257</v>
      </c>
      <c r="G2920" s="19">
        <v>45159</v>
      </c>
      <c r="H2920" t="s">
        <v>76</v>
      </c>
      <c r="I2920" t="s">
        <v>77</v>
      </c>
      <c r="J2920">
        <v>1</v>
      </c>
      <c r="K2920">
        <v>1</v>
      </c>
      <c r="L2920">
        <v>1991.13</v>
      </c>
      <c r="M2920" t="s">
        <v>36</v>
      </c>
      <c r="N2920">
        <v>1.0920000000000001</v>
      </c>
      <c r="O2920">
        <v>1991.13</v>
      </c>
      <c r="P2920">
        <f t="shared" si="367"/>
        <v>2174.3139600000004</v>
      </c>
      <c r="Q2920" t="s">
        <v>41</v>
      </c>
      <c r="R2920" t="s">
        <v>3050</v>
      </c>
      <c r="S2920" t="s">
        <v>25</v>
      </c>
      <c r="T2920">
        <v>906323</v>
      </c>
      <c r="U2920">
        <v>0</v>
      </c>
      <c r="V2920" t="s">
        <v>3038</v>
      </c>
      <c r="X2920" t="s">
        <v>3568</v>
      </c>
      <c r="Z2920" t="s">
        <v>3052</v>
      </c>
      <c r="AB2920">
        <f t="shared" si="362"/>
        <v>2023</v>
      </c>
      <c r="AC2920">
        <f t="shared" si="363"/>
        <v>8</v>
      </c>
      <c r="AD2920" t="str">
        <f t="shared" si="364"/>
        <v>Q2</v>
      </c>
      <c r="AE2920" t="str">
        <f t="shared" si="365"/>
        <v>FY23/24</v>
      </c>
      <c r="AF2920" t="str">
        <f t="shared" si="366"/>
        <v>SOUTH</v>
      </c>
    </row>
    <row r="2921" spans="1:32">
      <c r="A2921" t="s">
        <v>3594</v>
      </c>
      <c r="B2921" t="s">
        <v>22</v>
      </c>
      <c r="C2921" t="str">
        <f t="shared" si="360"/>
        <v>SPARES/OTHER</v>
      </c>
      <c r="D2921" s="4">
        <v>45159</v>
      </c>
      <c r="E2921" t="str">
        <f t="shared" si="361"/>
        <v>OTHERS</v>
      </c>
      <c r="F2921">
        <v>14104459</v>
      </c>
      <c r="G2921" s="19">
        <v>45159</v>
      </c>
      <c r="H2921" t="s">
        <v>3569</v>
      </c>
      <c r="I2921" t="s">
        <v>351</v>
      </c>
      <c r="J2921">
        <v>5</v>
      </c>
      <c r="K2921">
        <v>5</v>
      </c>
      <c r="L2921">
        <v>7900</v>
      </c>
      <c r="M2921" t="s">
        <v>36</v>
      </c>
      <c r="N2921">
        <v>1.0920000000000001</v>
      </c>
      <c r="O2921">
        <v>7900</v>
      </c>
      <c r="P2921">
        <f t="shared" si="367"/>
        <v>8626.8000000000011</v>
      </c>
      <c r="Q2921" t="s">
        <v>41</v>
      </c>
      <c r="R2921" t="s">
        <v>3050</v>
      </c>
      <c r="S2921" t="s">
        <v>25</v>
      </c>
      <c r="T2921">
        <v>906322</v>
      </c>
      <c r="U2921">
        <v>3318.6</v>
      </c>
      <c r="V2921" t="s">
        <v>3041</v>
      </c>
      <c r="X2921" t="s">
        <v>3568</v>
      </c>
      <c r="Y2921">
        <v>1259158</v>
      </c>
      <c r="Z2921" t="s">
        <v>3052</v>
      </c>
      <c r="AB2921">
        <f t="shared" si="362"/>
        <v>2023</v>
      </c>
      <c r="AC2921">
        <f t="shared" si="363"/>
        <v>8</v>
      </c>
      <c r="AD2921" t="str">
        <f t="shared" si="364"/>
        <v>Q2</v>
      </c>
      <c r="AE2921" t="str">
        <f t="shared" si="365"/>
        <v>FY23/24</v>
      </c>
      <c r="AF2921" t="str">
        <f t="shared" si="366"/>
        <v>SOUTH</v>
      </c>
    </row>
    <row r="2922" spans="1:32">
      <c r="A2922" t="s">
        <v>3594</v>
      </c>
      <c r="B2922" t="s">
        <v>22</v>
      </c>
      <c r="C2922" t="str">
        <f t="shared" si="360"/>
        <v>SPARES/OTHER</v>
      </c>
      <c r="D2922" s="4">
        <v>45159</v>
      </c>
      <c r="E2922" t="str">
        <f t="shared" si="361"/>
        <v>OTHERS</v>
      </c>
      <c r="F2922">
        <v>14104459</v>
      </c>
      <c r="G2922" s="19">
        <v>45159</v>
      </c>
      <c r="H2922" t="s">
        <v>3559</v>
      </c>
      <c r="I2922" t="s">
        <v>351</v>
      </c>
      <c r="J2922">
        <v>2</v>
      </c>
      <c r="K2922">
        <v>2</v>
      </c>
      <c r="L2922">
        <v>2300</v>
      </c>
      <c r="M2922" t="s">
        <v>36</v>
      </c>
      <c r="N2922">
        <v>1.0920000000000001</v>
      </c>
      <c r="O2922">
        <v>2300</v>
      </c>
      <c r="P2922">
        <f t="shared" si="367"/>
        <v>2511.6000000000004</v>
      </c>
      <c r="Q2922" t="s">
        <v>41</v>
      </c>
      <c r="R2922" t="s">
        <v>3050</v>
      </c>
      <c r="S2922" t="s">
        <v>25</v>
      </c>
      <c r="T2922">
        <v>906322</v>
      </c>
      <c r="U2922">
        <v>619.46</v>
      </c>
      <c r="V2922" t="s">
        <v>3041</v>
      </c>
      <c r="X2922" t="s">
        <v>3568</v>
      </c>
      <c r="Y2922">
        <v>1259158</v>
      </c>
      <c r="Z2922" t="s">
        <v>3052</v>
      </c>
      <c r="AB2922">
        <f t="shared" si="362"/>
        <v>2023</v>
      </c>
      <c r="AC2922">
        <f t="shared" si="363"/>
        <v>8</v>
      </c>
      <c r="AD2922" t="str">
        <f t="shared" si="364"/>
        <v>Q2</v>
      </c>
      <c r="AE2922" t="str">
        <f t="shared" si="365"/>
        <v>FY23/24</v>
      </c>
      <c r="AF2922" t="str">
        <f t="shared" si="366"/>
        <v>SOUTH</v>
      </c>
    </row>
    <row r="2923" spans="1:32">
      <c r="A2923" t="s">
        <v>3594</v>
      </c>
      <c r="B2923" t="s">
        <v>22</v>
      </c>
      <c r="C2923" t="str">
        <f t="shared" si="360"/>
        <v>SPARES/OTHER</v>
      </c>
      <c r="D2923" s="4">
        <v>45159</v>
      </c>
      <c r="E2923" t="str">
        <f t="shared" si="361"/>
        <v>YAMAHA</v>
      </c>
      <c r="F2923">
        <v>14104459</v>
      </c>
      <c r="G2923" s="19">
        <v>45159</v>
      </c>
      <c r="H2923" t="s">
        <v>3570</v>
      </c>
      <c r="I2923" t="s">
        <v>3571</v>
      </c>
      <c r="J2923">
        <v>1</v>
      </c>
      <c r="K2923">
        <v>1</v>
      </c>
      <c r="L2923">
        <v>880</v>
      </c>
      <c r="M2923" t="s">
        <v>36</v>
      </c>
      <c r="N2923">
        <v>1.0920000000000001</v>
      </c>
      <c r="O2923">
        <v>880</v>
      </c>
      <c r="P2923">
        <f t="shared" si="367"/>
        <v>960.96</v>
      </c>
      <c r="Q2923" t="s">
        <v>41</v>
      </c>
      <c r="R2923" t="s">
        <v>3050</v>
      </c>
      <c r="S2923" t="s">
        <v>25</v>
      </c>
      <c r="T2923">
        <v>906322</v>
      </c>
      <c r="U2923">
        <v>482</v>
      </c>
      <c r="V2923" t="s">
        <v>3041</v>
      </c>
      <c r="X2923" t="s">
        <v>3568</v>
      </c>
      <c r="Y2923">
        <v>1259158</v>
      </c>
      <c r="Z2923" t="s">
        <v>3052</v>
      </c>
      <c r="AB2923">
        <f t="shared" si="362"/>
        <v>2023</v>
      </c>
      <c r="AC2923">
        <f t="shared" si="363"/>
        <v>8</v>
      </c>
      <c r="AD2923" t="str">
        <f t="shared" si="364"/>
        <v>Q2</v>
      </c>
      <c r="AE2923" t="str">
        <f t="shared" si="365"/>
        <v>FY23/24</v>
      </c>
      <c r="AF2923" t="str">
        <f t="shared" si="366"/>
        <v>SOUTH</v>
      </c>
    </row>
    <row r="2924" spans="1:32">
      <c r="A2924" t="s">
        <v>3594</v>
      </c>
      <c r="B2924" t="s">
        <v>22</v>
      </c>
      <c r="C2924" t="str">
        <f t="shared" si="360"/>
        <v>SPARES/OTHER</v>
      </c>
      <c r="D2924" s="4">
        <v>45159</v>
      </c>
      <c r="E2924" t="str">
        <f t="shared" si="361"/>
        <v>YAMAHA</v>
      </c>
      <c r="F2924">
        <v>14104459</v>
      </c>
      <c r="G2924" s="19">
        <v>45159</v>
      </c>
      <c r="H2924" t="s">
        <v>3572</v>
      </c>
      <c r="I2924" t="s">
        <v>160</v>
      </c>
      <c r="J2924">
        <v>6</v>
      </c>
      <c r="K2924">
        <v>6</v>
      </c>
      <c r="L2924">
        <v>960</v>
      </c>
      <c r="M2924" t="s">
        <v>36</v>
      </c>
      <c r="N2924">
        <v>1.0920000000000001</v>
      </c>
      <c r="O2924">
        <v>960</v>
      </c>
      <c r="P2924">
        <f t="shared" si="367"/>
        <v>1048.3200000000002</v>
      </c>
      <c r="Q2924" t="s">
        <v>41</v>
      </c>
      <c r="R2924" t="s">
        <v>3050</v>
      </c>
      <c r="S2924" t="s">
        <v>25</v>
      </c>
      <c r="T2924">
        <v>906322</v>
      </c>
      <c r="U2924">
        <v>528</v>
      </c>
      <c r="V2924" t="s">
        <v>3041</v>
      </c>
      <c r="X2924" t="s">
        <v>3568</v>
      </c>
      <c r="Y2924">
        <v>1259158</v>
      </c>
      <c r="Z2924" t="s">
        <v>3052</v>
      </c>
      <c r="AB2924">
        <f t="shared" si="362"/>
        <v>2023</v>
      </c>
      <c r="AC2924">
        <f t="shared" si="363"/>
        <v>8</v>
      </c>
      <c r="AD2924" t="str">
        <f t="shared" si="364"/>
        <v>Q2</v>
      </c>
      <c r="AE2924" t="str">
        <f t="shared" si="365"/>
        <v>FY23/24</v>
      </c>
      <c r="AF2924" t="str">
        <f t="shared" si="366"/>
        <v>SOUTH</v>
      </c>
    </row>
    <row r="2925" spans="1:32">
      <c r="A2925" t="s">
        <v>3594</v>
      </c>
      <c r="B2925" t="s">
        <v>22</v>
      </c>
      <c r="C2925" t="str">
        <f t="shared" si="360"/>
        <v>SPARES/OTHER</v>
      </c>
      <c r="D2925" s="4">
        <v>45159</v>
      </c>
      <c r="E2925" t="str">
        <f t="shared" si="361"/>
        <v>OTHERS</v>
      </c>
      <c r="F2925">
        <v>14104460</v>
      </c>
      <c r="G2925" s="19">
        <v>45159</v>
      </c>
      <c r="H2925" t="s">
        <v>3563</v>
      </c>
      <c r="I2925" t="s">
        <v>351</v>
      </c>
      <c r="J2925">
        <v>1</v>
      </c>
      <c r="K2925">
        <v>1</v>
      </c>
      <c r="L2925">
        <v>0</v>
      </c>
      <c r="M2925" t="s">
        <v>36</v>
      </c>
      <c r="N2925">
        <v>1.0920000000000001</v>
      </c>
      <c r="O2925">
        <v>0</v>
      </c>
      <c r="P2925">
        <f t="shared" si="367"/>
        <v>0</v>
      </c>
      <c r="Q2925" t="s">
        <v>41</v>
      </c>
      <c r="R2925" t="s">
        <v>3050</v>
      </c>
      <c r="S2925" t="s">
        <v>25</v>
      </c>
      <c r="T2925">
        <v>906324</v>
      </c>
      <c r="U2925">
        <v>663.72</v>
      </c>
      <c r="V2925" t="s">
        <v>3041</v>
      </c>
      <c r="X2925" t="s">
        <v>3568</v>
      </c>
      <c r="Y2925">
        <v>1259174</v>
      </c>
      <c r="Z2925" t="s">
        <v>3052</v>
      </c>
      <c r="AB2925">
        <f t="shared" si="362"/>
        <v>2023</v>
      </c>
      <c r="AC2925">
        <f t="shared" si="363"/>
        <v>8</v>
      </c>
      <c r="AD2925" t="str">
        <f t="shared" si="364"/>
        <v>Q2</v>
      </c>
      <c r="AE2925" t="str">
        <f t="shared" si="365"/>
        <v>FY23/24</v>
      </c>
      <c r="AF2925" t="str">
        <f t="shared" si="366"/>
        <v>SOUTH</v>
      </c>
    </row>
    <row r="2926" spans="1:32">
      <c r="A2926" t="s">
        <v>3594</v>
      </c>
      <c r="B2926" t="s">
        <v>3646</v>
      </c>
      <c r="C2926" t="str">
        <f t="shared" si="360"/>
        <v>SPARES/OTHER</v>
      </c>
      <c r="D2926" s="4">
        <v>45160</v>
      </c>
      <c r="E2926" t="str">
        <f t="shared" si="361"/>
        <v>YAMAHA</v>
      </c>
      <c r="F2926">
        <v>14104461</v>
      </c>
      <c r="G2926" s="19">
        <v>45160</v>
      </c>
      <c r="H2926" t="s">
        <v>42</v>
      </c>
      <c r="I2926" t="s">
        <v>43</v>
      </c>
      <c r="J2926">
        <v>10</v>
      </c>
      <c r="K2926">
        <v>10</v>
      </c>
      <c r="L2926">
        <v>1088.5</v>
      </c>
      <c r="M2926" t="s">
        <v>36</v>
      </c>
      <c r="N2926">
        <v>1.0920000000000001</v>
      </c>
      <c r="O2926">
        <v>1088.5</v>
      </c>
      <c r="P2926">
        <f t="shared" si="367"/>
        <v>1188.6420000000001</v>
      </c>
      <c r="Q2926" t="s">
        <v>4058</v>
      </c>
      <c r="R2926" t="s">
        <v>4853</v>
      </c>
      <c r="S2926" t="s">
        <v>25</v>
      </c>
      <c r="T2926">
        <v>906325</v>
      </c>
      <c r="U2926">
        <v>626.4</v>
      </c>
      <c r="V2926" t="s">
        <v>3041</v>
      </c>
      <c r="Y2926">
        <v>1260141</v>
      </c>
      <c r="Z2926" t="s">
        <v>4854</v>
      </c>
      <c r="AB2926">
        <f t="shared" si="362"/>
        <v>2023</v>
      </c>
      <c r="AC2926">
        <f t="shared" si="363"/>
        <v>8</v>
      </c>
      <c r="AD2926" t="str">
        <f t="shared" si="364"/>
        <v>Q2</v>
      </c>
      <c r="AE2926" t="str">
        <f t="shared" si="365"/>
        <v>FY23/24</v>
      </c>
      <c r="AF2926" t="str">
        <f t="shared" si="366"/>
        <v>EAST</v>
      </c>
    </row>
    <row r="2927" spans="1:32">
      <c r="A2927" t="s">
        <v>3594</v>
      </c>
      <c r="B2927" t="s">
        <v>3646</v>
      </c>
      <c r="C2927" t="str">
        <f t="shared" si="360"/>
        <v>SPARES/OTHER</v>
      </c>
      <c r="D2927" s="4">
        <v>45160</v>
      </c>
      <c r="E2927" t="str">
        <f t="shared" si="361"/>
        <v>YAMAHA</v>
      </c>
      <c r="F2927">
        <v>14104462</v>
      </c>
      <c r="G2927" s="19">
        <v>45160</v>
      </c>
      <c r="H2927" t="s">
        <v>42</v>
      </c>
      <c r="I2927" t="s">
        <v>43</v>
      </c>
      <c r="J2927">
        <v>20</v>
      </c>
      <c r="K2927">
        <v>20</v>
      </c>
      <c r="L2927">
        <v>2176.9899999999998</v>
      </c>
      <c r="M2927" t="s">
        <v>36</v>
      </c>
      <c r="N2927">
        <v>1.0920000000000001</v>
      </c>
      <c r="O2927">
        <v>2176.9899999999998</v>
      </c>
      <c r="P2927">
        <f t="shared" si="367"/>
        <v>2377.2730799999999</v>
      </c>
      <c r="Q2927" t="s">
        <v>4058</v>
      </c>
      <c r="R2927" t="s">
        <v>4853</v>
      </c>
      <c r="S2927" t="s">
        <v>25</v>
      </c>
      <c r="T2927">
        <v>906326</v>
      </c>
      <c r="U2927">
        <v>1252.8</v>
      </c>
      <c r="V2927" t="s">
        <v>3041</v>
      </c>
      <c r="Y2927">
        <v>1260145</v>
      </c>
      <c r="Z2927" t="s">
        <v>4854</v>
      </c>
      <c r="AB2927">
        <f t="shared" si="362"/>
        <v>2023</v>
      </c>
      <c r="AC2927">
        <f t="shared" si="363"/>
        <v>8</v>
      </c>
      <c r="AD2927" t="str">
        <f t="shared" si="364"/>
        <v>Q2</v>
      </c>
      <c r="AE2927" t="str">
        <f t="shared" si="365"/>
        <v>FY23/24</v>
      </c>
      <c r="AF2927" t="str">
        <f t="shared" si="366"/>
        <v>EAST</v>
      </c>
    </row>
    <row r="2928" spans="1:32">
      <c r="A2928" t="s">
        <v>3594</v>
      </c>
      <c r="B2928" t="s">
        <v>3646</v>
      </c>
      <c r="C2928" t="str">
        <f t="shared" si="360"/>
        <v>SPARES/OTHER</v>
      </c>
      <c r="D2928" s="4">
        <v>45160</v>
      </c>
      <c r="E2928" t="str">
        <f t="shared" si="361"/>
        <v>YAMAHA</v>
      </c>
      <c r="F2928">
        <v>14104463</v>
      </c>
      <c r="G2928" s="19">
        <v>45160</v>
      </c>
      <c r="H2928" t="s">
        <v>1975</v>
      </c>
      <c r="I2928" t="s">
        <v>1976</v>
      </c>
      <c r="J2928">
        <v>1</v>
      </c>
      <c r="K2928">
        <v>1</v>
      </c>
      <c r="L2928">
        <v>5115.93</v>
      </c>
      <c r="M2928" t="s">
        <v>36</v>
      </c>
      <c r="N2928">
        <v>1.0920000000000001</v>
      </c>
      <c r="O2928">
        <v>5115.93</v>
      </c>
      <c r="P2928">
        <f t="shared" si="367"/>
        <v>5586.5955600000007</v>
      </c>
      <c r="Q2928" t="s">
        <v>4058</v>
      </c>
      <c r="R2928" t="s">
        <v>4853</v>
      </c>
      <c r="S2928" t="s">
        <v>25</v>
      </c>
      <c r="T2928">
        <v>906327</v>
      </c>
      <c r="U2928">
        <v>2824</v>
      </c>
      <c r="V2928" t="s">
        <v>3041</v>
      </c>
      <c r="Y2928">
        <v>1260150</v>
      </c>
      <c r="Z2928" t="s">
        <v>4854</v>
      </c>
      <c r="AB2928">
        <f t="shared" si="362"/>
        <v>2023</v>
      </c>
      <c r="AC2928">
        <f t="shared" si="363"/>
        <v>8</v>
      </c>
      <c r="AD2928" t="str">
        <f t="shared" si="364"/>
        <v>Q2</v>
      </c>
      <c r="AE2928" t="str">
        <f t="shared" si="365"/>
        <v>FY23/24</v>
      </c>
      <c r="AF2928" t="str">
        <f t="shared" si="366"/>
        <v>EAST</v>
      </c>
    </row>
    <row r="2929" spans="1:32">
      <c r="A2929" t="s">
        <v>3594</v>
      </c>
      <c r="B2929" t="s">
        <v>22</v>
      </c>
      <c r="C2929" t="str">
        <f t="shared" si="360"/>
        <v>SPARES/OTHER</v>
      </c>
      <c r="D2929" s="4">
        <v>45161</v>
      </c>
      <c r="E2929" t="str">
        <f t="shared" si="361"/>
        <v>YAMAHA</v>
      </c>
      <c r="F2929">
        <v>14104464</v>
      </c>
      <c r="G2929" s="19">
        <v>45161</v>
      </c>
      <c r="H2929" t="s">
        <v>1187</v>
      </c>
      <c r="I2929" t="s">
        <v>48</v>
      </c>
      <c r="J2929">
        <v>3</v>
      </c>
      <c r="K2929">
        <v>3</v>
      </c>
      <c r="L2929">
        <v>3345.13</v>
      </c>
      <c r="M2929" t="s">
        <v>36</v>
      </c>
      <c r="N2929">
        <v>1.0920000000000001</v>
      </c>
      <c r="O2929">
        <v>3345.13</v>
      </c>
      <c r="P2929">
        <f t="shared" si="367"/>
        <v>3652.8819600000006</v>
      </c>
      <c r="Q2929" t="s">
        <v>41</v>
      </c>
      <c r="R2929" t="s">
        <v>349</v>
      </c>
      <c r="S2929" t="s">
        <v>25</v>
      </c>
      <c r="T2929">
        <v>906328</v>
      </c>
      <c r="U2929">
        <v>1962</v>
      </c>
      <c r="V2929" t="s">
        <v>3041</v>
      </c>
      <c r="X2929" t="s">
        <v>3573</v>
      </c>
      <c r="Y2929">
        <v>1261189</v>
      </c>
      <c r="Z2929" t="s">
        <v>350</v>
      </c>
      <c r="AB2929">
        <f t="shared" si="362"/>
        <v>2023</v>
      </c>
      <c r="AC2929">
        <f t="shared" si="363"/>
        <v>8</v>
      </c>
      <c r="AD2929" t="str">
        <f t="shared" si="364"/>
        <v>Q2</v>
      </c>
      <c r="AE2929" t="str">
        <f t="shared" si="365"/>
        <v>FY23/24</v>
      </c>
      <c r="AF2929" t="str">
        <f t="shared" si="366"/>
        <v>SOUTH</v>
      </c>
    </row>
    <row r="2930" spans="1:32">
      <c r="A2930" t="s">
        <v>3594</v>
      </c>
      <c r="B2930" t="s">
        <v>3672</v>
      </c>
      <c r="C2930" t="str">
        <f t="shared" si="360"/>
        <v>SERVICE_CHARGE</v>
      </c>
      <c r="D2930" s="4">
        <v>45163</v>
      </c>
      <c r="E2930" t="str">
        <f t="shared" si="361"/>
        <v>YAMAHA</v>
      </c>
      <c r="F2930">
        <v>12101258</v>
      </c>
      <c r="G2930" s="19">
        <v>45163</v>
      </c>
      <c r="H2930" t="s">
        <v>76</v>
      </c>
      <c r="I2930" t="s">
        <v>77</v>
      </c>
      <c r="J2930">
        <v>1</v>
      </c>
      <c r="K2930">
        <v>1</v>
      </c>
      <c r="L2930">
        <v>1061.95</v>
      </c>
      <c r="M2930" t="s">
        <v>36</v>
      </c>
      <c r="N2930">
        <v>1.0920000000000001</v>
      </c>
      <c r="O2930">
        <v>1061.95</v>
      </c>
      <c r="P2930">
        <f t="shared" si="367"/>
        <v>1159.6494000000002</v>
      </c>
      <c r="Q2930" t="s">
        <v>4053</v>
      </c>
      <c r="R2930" t="s">
        <v>4455</v>
      </c>
      <c r="S2930" t="s">
        <v>25</v>
      </c>
      <c r="T2930">
        <v>906330</v>
      </c>
      <c r="U2930">
        <v>0</v>
      </c>
      <c r="V2930" t="s">
        <v>3038</v>
      </c>
      <c r="Z2930" t="s">
        <v>4456</v>
      </c>
      <c r="AB2930">
        <f t="shared" si="362"/>
        <v>2023</v>
      </c>
      <c r="AC2930">
        <f t="shared" si="363"/>
        <v>8</v>
      </c>
      <c r="AD2930" t="str">
        <f t="shared" si="364"/>
        <v>Q2</v>
      </c>
      <c r="AE2930" t="str">
        <f t="shared" si="365"/>
        <v>FY23/24</v>
      </c>
      <c r="AF2930" t="str">
        <f t="shared" si="366"/>
        <v>WEST</v>
      </c>
    </row>
    <row r="2931" spans="1:32">
      <c r="A2931" t="s">
        <v>3594</v>
      </c>
      <c r="B2931" t="s">
        <v>3651</v>
      </c>
      <c r="C2931" t="str">
        <f t="shared" si="360"/>
        <v>SERVICE_CHARGE</v>
      </c>
      <c r="D2931" s="4">
        <v>45163</v>
      </c>
      <c r="E2931" t="str">
        <f t="shared" si="361"/>
        <v>YAMAHA</v>
      </c>
      <c r="F2931">
        <v>12101259</v>
      </c>
      <c r="G2931" s="19">
        <v>45163</v>
      </c>
      <c r="H2931" t="s">
        <v>76</v>
      </c>
      <c r="I2931" t="s">
        <v>77</v>
      </c>
      <c r="J2931">
        <v>1</v>
      </c>
      <c r="K2931">
        <v>1</v>
      </c>
      <c r="L2931">
        <v>1550</v>
      </c>
      <c r="M2931" t="s">
        <v>36</v>
      </c>
      <c r="N2931">
        <v>1.0920000000000001</v>
      </c>
      <c r="O2931">
        <v>1550</v>
      </c>
      <c r="P2931">
        <f t="shared" si="367"/>
        <v>1692.6000000000001</v>
      </c>
      <c r="Q2931" t="s">
        <v>3652</v>
      </c>
      <c r="R2931" t="s">
        <v>4116</v>
      </c>
      <c r="S2931" t="s">
        <v>25</v>
      </c>
      <c r="T2931">
        <v>906329</v>
      </c>
      <c r="U2931">
        <v>0</v>
      </c>
      <c r="V2931" t="s">
        <v>3038</v>
      </c>
      <c r="X2931" t="s">
        <v>4906</v>
      </c>
      <c r="Z2931" t="s">
        <v>4118</v>
      </c>
      <c r="AB2931">
        <f t="shared" si="362"/>
        <v>2023</v>
      </c>
      <c r="AC2931">
        <f t="shared" si="363"/>
        <v>8</v>
      </c>
      <c r="AD2931" t="str">
        <f t="shared" si="364"/>
        <v>Q2</v>
      </c>
      <c r="AE2931" t="str">
        <f t="shared" si="365"/>
        <v>FY23/24</v>
      </c>
      <c r="AF2931" t="str">
        <f t="shared" si="366"/>
        <v>NORTH</v>
      </c>
    </row>
    <row r="2932" spans="1:32">
      <c r="A2932" t="s">
        <v>3594</v>
      </c>
      <c r="B2932" t="s">
        <v>3651</v>
      </c>
      <c r="C2932" t="str">
        <f t="shared" si="360"/>
        <v>SERVICE_CHARGE</v>
      </c>
      <c r="D2932" s="4">
        <v>45163</v>
      </c>
      <c r="E2932" t="str">
        <f t="shared" si="361"/>
        <v>YAMAHA</v>
      </c>
      <c r="F2932">
        <v>12101260</v>
      </c>
      <c r="G2932" s="19">
        <v>45163</v>
      </c>
      <c r="H2932" t="s">
        <v>76</v>
      </c>
      <c r="I2932" t="s">
        <v>77</v>
      </c>
      <c r="J2932">
        <v>1</v>
      </c>
      <c r="K2932">
        <v>1</v>
      </c>
      <c r="L2932">
        <v>1200</v>
      </c>
      <c r="M2932" t="s">
        <v>36</v>
      </c>
      <c r="N2932">
        <v>1.0920000000000001</v>
      </c>
      <c r="O2932">
        <v>1200</v>
      </c>
      <c r="P2932">
        <f t="shared" si="367"/>
        <v>1310.4000000000001</v>
      </c>
      <c r="Q2932" t="s">
        <v>3652</v>
      </c>
      <c r="R2932" t="s">
        <v>4907</v>
      </c>
      <c r="S2932" t="s">
        <v>25</v>
      </c>
      <c r="T2932">
        <v>906331</v>
      </c>
      <c r="U2932">
        <v>0</v>
      </c>
      <c r="V2932" t="s">
        <v>3038</v>
      </c>
      <c r="X2932" t="s">
        <v>4908</v>
      </c>
      <c r="Z2932" t="s">
        <v>4909</v>
      </c>
      <c r="AB2932">
        <f t="shared" si="362"/>
        <v>2023</v>
      </c>
      <c r="AC2932">
        <f t="shared" si="363"/>
        <v>8</v>
      </c>
      <c r="AD2932" t="str">
        <f t="shared" si="364"/>
        <v>Q2</v>
      </c>
      <c r="AE2932" t="str">
        <f t="shared" si="365"/>
        <v>FY23/24</v>
      </c>
      <c r="AF2932" t="str">
        <f t="shared" si="366"/>
        <v>NORTH</v>
      </c>
    </row>
    <row r="2933" spans="1:32">
      <c r="A2933" t="s">
        <v>3594</v>
      </c>
      <c r="B2933" t="s">
        <v>3672</v>
      </c>
      <c r="C2933" t="str">
        <f t="shared" si="360"/>
        <v>SPARES/OTHER</v>
      </c>
      <c r="D2933" s="4">
        <v>45163</v>
      </c>
      <c r="E2933" t="str">
        <f t="shared" si="361"/>
        <v>YAMAHA</v>
      </c>
      <c r="F2933">
        <v>14104465</v>
      </c>
      <c r="G2933" s="19">
        <v>45163</v>
      </c>
      <c r="H2933" t="s">
        <v>33</v>
      </c>
      <c r="I2933" t="s">
        <v>34</v>
      </c>
      <c r="J2933">
        <v>5</v>
      </c>
      <c r="K2933">
        <v>5</v>
      </c>
      <c r="L2933">
        <v>3504.42</v>
      </c>
      <c r="M2933" t="s">
        <v>36</v>
      </c>
      <c r="N2933">
        <v>1.0920000000000001</v>
      </c>
      <c r="O2933">
        <v>3504.42</v>
      </c>
      <c r="P2933">
        <f t="shared" si="367"/>
        <v>3826.8266400000002</v>
      </c>
      <c r="Q2933" t="s">
        <v>4053</v>
      </c>
      <c r="R2933" t="s">
        <v>4455</v>
      </c>
      <c r="S2933" t="s">
        <v>25</v>
      </c>
      <c r="T2933">
        <v>906332</v>
      </c>
      <c r="U2933">
        <v>1850</v>
      </c>
      <c r="V2933" t="s">
        <v>3041</v>
      </c>
      <c r="Y2933">
        <v>1263204</v>
      </c>
      <c r="Z2933" t="s">
        <v>4456</v>
      </c>
      <c r="AB2933">
        <f t="shared" si="362"/>
        <v>2023</v>
      </c>
      <c r="AC2933">
        <f t="shared" si="363"/>
        <v>8</v>
      </c>
      <c r="AD2933" t="str">
        <f t="shared" si="364"/>
        <v>Q2</v>
      </c>
      <c r="AE2933" t="str">
        <f t="shared" si="365"/>
        <v>FY23/24</v>
      </c>
      <c r="AF2933" t="str">
        <f t="shared" si="366"/>
        <v>WEST</v>
      </c>
    </row>
    <row r="2934" spans="1:32">
      <c r="A2934" t="s">
        <v>3594</v>
      </c>
      <c r="B2934" t="s">
        <v>3672</v>
      </c>
      <c r="C2934" t="str">
        <f t="shared" si="360"/>
        <v>SPARES/OTHER</v>
      </c>
      <c r="D2934" s="4">
        <v>45163</v>
      </c>
      <c r="E2934" t="str">
        <f t="shared" si="361"/>
        <v>YAMAHA</v>
      </c>
      <c r="F2934">
        <v>14104466</v>
      </c>
      <c r="G2934" s="19">
        <v>45163</v>
      </c>
      <c r="H2934" t="s">
        <v>3878</v>
      </c>
      <c r="I2934" t="s">
        <v>3879</v>
      </c>
      <c r="J2934">
        <v>3</v>
      </c>
      <c r="K2934">
        <v>3</v>
      </c>
      <c r="L2934">
        <v>98.23</v>
      </c>
      <c r="M2934" t="s">
        <v>36</v>
      </c>
      <c r="N2934">
        <v>1.0920000000000001</v>
      </c>
      <c r="O2934">
        <v>98.23</v>
      </c>
      <c r="P2934">
        <f t="shared" si="367"/>
        <v>107.26716000000002</v>
      </c>
      <c r="Q2934" t="s">
        <v>4053</v>
      </c>
      <c r="R2934" t="s">
        <v>4455</v>
      </c>
      <c r="S2934" t="s">
        <v>25</v>
      </c>
      <c r="T2934">
        <v>906333</v>
      </c>
      <c r="U2934">
        <v>45.36</v>
      </c>
      <c r="V2934" t="s">
        <v>3041</v>
      </c>
      <c r="Y2934">
        <v>1263208</v>
      </c>
      <c r="Z2934" t="s">
        <v>4456</v>
      </c>
      <c r="AB2934">
        <f t="shared" si="362"/>
        <v>2023</v>
      </c>
      <c r="AC2934">
        <f t="shared" si="363"/>
        <v>8</v>
      </c>
      <c r="AD2934" t="str">
        <f t="shared" si="364"/>
        <v>Q2</v>
      </c>
      <c r="AE2934" t="str">
        <f t="shared" si="365"/>
        <v>FY23/24</v>
      </c>
      <c r="AF2934" t="str">
        <f t="shared" si="366"/>
        <v>WEST</v>
      </c>
    </row>
    <row r="2935" spans="1:32">
      <c r="A2935" t="s">
        <v>3594</v>
      </c>
      <c r="B2935" t="s">
        <v>3672</v>
      </c>
      <c r="C2935" t="str">
        <f t="shared" si="360"/>
        <v>SPARES/OTHER</v>
      </c>
      <c r="D2935" s="4">
        <v>45163</v>
      </c>
      <c r="E2935" t="str">
        <f t="shared" si="361"/>
        <v>YAMAHA</v>
      </c>
      <c r="F2935">
        <v>14104466</v>
      </c>
      <c r="G2935" s="19">
        <v>45163</v>
      </c>
      <c r="H2935" t="s">
        <v>2271</v>
      </c>
      <c r="I2935" t="s">
        <v>2272</v>
      </c>
      <c r="J2935">
        <v>3</v>
      </c>
      <c r="K2935">
        <v>3</v>
      </c>
      <c r="L2935">
        <v>175.22</v>
      </c>
      <c r="M2935" t="s">
        <v>36</v>
      </c>
      <c r="N2935">
        <v>1.0920000000000001</v>
      </c>
      <c r="O2935">
        <v>175.22</v>
      </c>
      <c r="P2935">
        <f t="shared" si="367"/>
        <v>191.34024000000002</v>
      </c>
      <c r="Q2935" t="s">
        <v>4053</v>
      </c>
      <c r="R2935" t="s">
        <v>4455</v>
      </c>
      <c r="S2935" t="s">
        <v>25</v>
      </c>
      <c r="T2935">
        <v>906333</v>
      </c>
      <c r="U2935">
        <v>77.760000000000005</v>
      </c>
      <c r="V2935" t="s">
        <v>3041</v>
      </c>
      <c r="Y2935">
        <v>1263208</v>
      </c>
      <c r="Z2935" t="s">
        <v>4456</v>
      </c>
      <c r="AB2935">
        <f t="shared" si="362"/>
        <v>2023</v>
      </c>
      <c r="AC2935">
        <f t="shared" si="363"/>
        <v>8</v>
      </c>
      <c r="AD2935" t="str">
        <f t="shared" si="364"/>
        <v>Q2</v>
      </c>
      <c r="AE2935" t="str">
        <f t="shared" si="365"/>
        <v>FY23/24</v>
      </c>
      <c r="AF2935" t="str">
        <f t="shared" si="366"/>
        <v>WEST</v>
      </c>
    </row>
    <row r="2936" spans="1:32">
      <c r="A2936" t="s">
        <v>3594</v>
      </c>
      <c r="B2936" t="s">
        <v>3672</v>
      </c>
      <c r="C2936" t="str">
        <f t="shared" si="360"/>
        <v>SPARES/OTHER</v>
      </c>
      <c r="D2936" s="4">
        <v>45163</v>
      </c>
      <c r="E2936" t="str">
        <f t="shared" si="361"/>
        <v>YAMAHA</v>
      </c>
      <c r="F2936">
        <v>14104466</v>
      </c>
      <c r="G2936" s="19">
        <v>45163</v>
      </c>
      <c r="H2936" t="s">
        <v>3952</v>
      </c>
      <c r="I2936" t="s">
        <v>2274</v>
      </c>
      <c r="J2936">
        <v>3</v>
      </c>
      <c r="K2936">
        <v>3</v>
      </c>
      <c r="L2936">
        <v>613.27</v>
      </c>
      <c r="M2936" t="s">
        <v>36</v>
      </c>
      <c r="N2936">
        <v>1.0920000000000001</v>
      </c>
      <c r="O2936">
        <v>613.27</v>
      </c>
      <c r="P2936">
        <f t="shared" si="367"/>
        <v>669.69083999999998</v>
      </c>
      <c r="Q2936" t="s">
        <v>4053</v>
      </c>
      <c r="R2936" t="s">
        <v>4455</v>
      </c>
      <c r="S2936" t="s">
        <v>25</v>
      </c>
      <c r="T2936">
        <v>906333</v>
      </c>
      <c r="U2936">
        <v>268.92</v>
      </c>
      <c r="V2936" t="s">
        <v>3041</v>
      </c>
      <c r="Y2936">
        <v>1263208</v>
      </c>
      <c r="Z2936" t="s">
        <v>4456</v>
      </c>
      <c r="AB2936">
        <f t="shared" si="362"/>
        <v>2023</v>
      </c>
      <c r="AC2936">
        <f t="shared" si="363"/>
        <v>8</v>
      </c>
      <c r="AD2936" t="str">
        <f t="shared" si="364"/>
        <v>Q2</v>
      </c>
      <c r="AE2936" t="str">
        <f t="shared" si="365"/>
        <v>FY23/24</v>
      </c>
      <c r="AF2936" t="str">
        <f t="shared" si="366"/>
        <v>WEST</v>
      </c>
    </row>
    <row r="2937" spans="1:32">
      <c r="A2937" t="s">
        <v>3594</v>
      </c>
      <c r="B2937" t="s">
        <v>3672</v>
      </c>
      <c r="C2937" t="str">
        <f t="shared" si="360"/>
        <v>SERVICE_CHARGE</v>
      </c>
      <c r="D2937" s="4">
        <v>45166</v>
      </c>
      <c r="E2937" t="str">
        <f t="shared" si="361"/>
        <v>YAMAHA</v>
      </c>
      <c r="F2937">
        <v>12101261</v>
      </c>
      <c r="G2937" s="19">
        <v>45166</v>
      </c>
      <c r="H2937" t="s">
        <v>76</v>
      </c>
      <c r="I2937" t="s">
        <v>77</v>
      </c>
      <c r="J2937">
        <v>1</v>
      </c>
      <c r="K2937">
        <v>1</v>
      </c>
      <c r="L2937">
        <v>5511.5</v>
      </c>
      <c r="M2937" t="s">
        <v>36</v>
      </c>
      <c r="N2937">
        <v>1.0920000000000001</v>
      </c>
      <c r="O2937">
        <v>5511.5</v>
      </c>
      <c r="P2937">
        <f t="shared" si="367"/>
        <v>6018.5580000000009</v>
      </c>
      <c r="Q2937" t="s">
        <v>4053</v>
      </c>
      <c r="R2937" t="s">
        <v>4721</v>
      </c>
      <c r="S2937" t="s">
        <v>25</v>
      </c>
      <c r="T2937">
        <v>906335</v>
      </c>
      <c r="U2937">
        <v>0</v>
      </c>
      <c r="V2937" t="s">
        <v>3038</v>
      </c>
      <c r="Z2937" t="s">
        <v>4722</v>
      </c>
      <c r="AB2937">
        <f t="shared" si="362"/>
        <v>2023</v>
      </c>
      <c r="AC2937">
        <f t="shared" si="363"/>
        <v>8</v>
      </c>
      <c r="AD2937" t="str">
        <f t="shared" si="364"/>
        <v>Q2</v>
      </c>
      <c r="AE2937" t="str">
        <f t="shared" si="365"/>
        <v>FY23/24</v>
      </c>
      <c r="AF2937" t="str">
        <f t="shared" si="366"/>
        <v>WEST</v>
      </c>
    </row>
    <row r="2938" spans="1:32">
      <c r="A2938" t="s">
        <v>3594</v>
      </c>
      <c r="B2938" t="s">
        <v>3651</v>
      </c>
      <c r="C2938" t="str">
        <f t="shared" si="360"/>
        <v>CONTRACT_FEE</v>
      </c>
      <c r="D2938" s="4">
        <v>45166</v>
      </c>
      <c r="E2938" t="str">
        <f t="shared" si="361"/>
        <v>YAMAHA</v>
      </c>
      <c r="F2938">
        <v>13100266</v>
      </c>
      <c r="G2938" s="19">
        <v>45166</v>
      </c>
      <c r="H2938" t="s">
        <v>76</v>
      </c>
      <c r="I2938" t="s">
        <v>77</v>
      </c>
      <c r="J2938">
        <v>1</v>
      </c>
      <c r="K2938">
        <v>1</v>
      </c>
      <c r="L2938">
        <v>3500</v>
      </c>
      <c r="M2938" t="s">
        <v>36</v>
      </c>
      <c r="N2938">
        <v>1.0920000000000001</v>
      </c>
      <c r="O2938">
        <v>3500</v>
      </c>
      <c r="P2938">
        <f t="shared" si="367"/>
        <v>3822.0000000000005</v>
      </c>
      <c r="Q2938" t="s">
        <v>3652</v>
      </c>
      <c r="R2938" t="s">
        <v>4910</v>
      </c>
      <c r="S2938" t="s">
        <v>25</v>
      </c>
      <c r="T2938">
        <v>906337</v>
      </c>
      <c r="U2938">
        <v>0</v>
      </c>
      <c r="V2938" t="s">
        <v>3035</v>
      </c>
      <c r="X2938" t="s">
        <v>4911</v>
      </c>
      <c r="Z2938" t="s">
        <v>4912</v>
      </c>
      <c r="AB2938">
        <f t="shared" si="362"/>
        <v>2023</v>
      </c>
      <c r="AC2938">
        <f t="shared" si="363"/>
        <v>8</v>
      </c>
      <c r="AD2938" t="str">
        <f t="shared" si="364"/>
        <v>Q2</v>
      </c>
      <c r="AE2938" t="str">
        <f t="shared" si="365"/>
        <v>FY23/24</v>
      </c>
      <c r="AF2938" t="str">
        <f t="shared" si="366"/>
        <v>NORTH</v>
      </c>
    </row>
    <row r="2939" spans="1:32">
      <c r="A2939" t="s">
        <v>3594</v>
      </c>
      <c r="B2939" t="s">
        <v>3646</v>
      </c>
      <c r="C2939" t="str">
        <f t="shared" si="360"/>
        <v>SPARES/OTHER</v>
      </c>
      <c r="D2939" s="4">
        <v>45166</v>
      </c>
      <c r="E2939" t="str">
        <f t="shared" si="361"/>
        <v>YAMAHA</v>
      </c>
      <c r="F2939">
        <v>14104467</v>
      </c>
      <c r="G2939" s="19">
        <v>45166</v>
      </c>
      <c r="H2939" t="s">
        <v>1412</v>
      </c>
      <c r="I2939" t="s">
        <v>1374</v>
      </c>
      <c r="J2939">
        <v>2</v>
      </c>
      <c r="K2939">
        <v>2</v>
      </c>
      <c r="L2939">
        <v>1254.8699999999999</v>
      </c>
      <c r="M2939" t="s">
        <v>36</v>
      </c>
      <c r="N2939">
        <v>1.0920000000000001</v>
      </c>
      <c r="O2939">
        <v>1254.8699999999999</v>
      </c>
      <c r="P2939">
        <f t="shared" si="367"/>
        <v>1370.3180399999999</v>
      </c>
      <c r="Q2939" t="s">
        <v>4058</v>
      </c>
      <c r="R2939" t="s">
        <v>4255</v>
      </c>
      <c r="S2939" t="s">
        <v>25</v>
      </c>
      <c r="T2939">
        <v>906334</v>
      </c>
      <c r="U2939">
        <v>686</v>
      </c>
      <c r="V2939" t="s">
        <v>3041</v>
      </c>
      <c r="Y2939">
        <v>1264111</v>
      </c>
      <c r="Z2939" t="s">
        <v>4256</v>
      </c>
      <c r="AB2939">
        <f t="shared" si="362"/>
        <v>2023</v>
      </c>
      <c r="AC2939">
        <f t="shared" si="363"/>
        <v>8</v>
      </c>
      <c r="AD2939" t="str">
        <f t="shared" si="364"/>
        <v>Q2</v>
      </c>
      <c r="AE2939" t="str">
        <f t="shared" si="365"/>
        <v>FY23/24</v>
      </c>
      <c r="AF2939" t="str">
        <f t="shared" si="366"/>
        <v>EAST</v>
      </c>
    </row>
    <row r="2940" spans="1:32">
      <c r="A2940" t="s">
        <v>3594</v>
      </c>
      <c r="B2940" t="s">
        <v>3646</v>
      </c>
      <c r="C2940" t="str">
        <f t="shared" si="360"/>
        <v>FEEDER</v>
      </c>
      <c r="D2940" s="4">
        <v>45166</v>
      </c>
      <c r="E2940" t="str">
        <f t="shared" si="361"/>
        <v>YAMAHA</v>
      </c>
      <c r="F2940">
        <v>14104468</v>
      </c>
      <c r="G2940" s="19">
        <v>45166</v>
      </c>
      <c r="H2940" t="s">
        <v>39</v>
      </c>
      <c r="I2940" t="s">
        <v>40</v>
      </c>
      <c r="J2940">
        <v>3</v>
      </c>
      <c r="K2940">
        <v>3</v>
      </c>
      <c r="L2940">
        <v>9592.0400000000009</v>
      </c>
      <c r="M2940" t="s">
        <v>36</v>
      </c>
      <c r="N2940">
        <v>1.0920000000000001</v>
      </c>
      <c r="O2940">
        <v>9592.0400000000009</v>
      </c>
      <c r="P2940">
        <f t="shared" si="367"/>
        <v>10474.507680000002</v>
      </c>
      <c r="Q2940" t="s">
        <v>4058</v>
      </c>
      <c r="R2940" t="s">
        <v>4913</v>
      </c>
      <c r="S2940" t="s">
        <v>25</v>
      </c>
      <c r="T2940">
        <v>906336</v>
      </c>
      <c r="U2940">
        <v>7200.9</v>
      </c>
      <c r="V2940" t="s">
        <v>3041</v>
      </c>
      <c r="Y2940">
        <v>1264196</v>
      </c>
      <c r="Z2940" t="s">
        <v>4914</v>
      </c>
      <c r="AB2940">
        <f t="shared" si="362"/>
        <v>2023</v>
      </c>
      <c r="AC2940">
        <f t="shared" si="363"/>
        <v>8</v>
      </c>
      <c r="AD2940" t="str">
        <f t="shared" si="364"/>
        <v>Q2</v>
      </c>
      <c r="AE2940" t="str">
        <f t="shared" si="365"/>
        <v>FY23/24</v>
      </c>
      <c r="AF2940" t="str">
        <f t="shared" si="366"/>
        <v>EAST</v>
      </c>
    </row>
    <row r="2941" spans="1:32">
      <c r="A2941" t="s">
        <v>3594</v>
      </c>
      <c r="B2941" t="s">
        <v>3656</v>
      </c>
      <c r="C2941" t="str">
        <f t="shared" si="360"/>
        <v>CONTRACT_FEE</v>
      </c>
      <c r="D2941" s="4">
        <v>45175</v>
      </c>
      <c r="E2941" t="str">
        <f t="shared" si="361"/>
        <v>YAMAHA</v>
      </c>
      <c r="F2941">
        <v>13100267</v>
      </c>
      <c r="G2941" s="19">
        <v>45175</v>
      </c>
      <c r="H2941" t="s">
        <v>76</v>
      </c>
      <c r="I2941" t="s">
        <v>77</v>
      </c>
      <c r="J2941">
        <v>1</v>
      </c>
      <c r="K2941">
        <v>1</v>
      </c>
      <c r="L2941">
        <v>33628.32</v>
      </c>
      <c r="M2941" t="s">
        <v>36</v>
      </c>
      <c r="N2941">
        <v>1.077</v>
      </c>
      <c r="O2941">
        <v>33628.32</v>
      </c>
      <c r="P2941">
        <f t="shared" si="367"/>
        <v>36217.700639999995</v>
      </c>
      <c r="Q2941" t="s">
        <v>4187</v>
      </c>
      <c r="R2941" t="s">
        <v>3910</v>
      </c>
      <c r="S2941" t="s">
        <v>25</v>
      </c>
      <c r="T2941">
        <v>906338</v>
      </c>
      <c r="U2941">
        <v>0</v>
      </c>
      <c r="V2941" t="s">
        <v>3035</v>
      </c>
      <c r="Z2941" t="s">
        <v>3912</v>
      </c>
      <c r="AB2941">
        <f t="shared" si="362"/>
        <v>2023</v>
      </c>
      <c r="AC2941">
        <f t="shared" si="363"/>
        <v>9</v>
      </c>
      <c r="AD2941" t="str">
        <f t="shared" si="364"/>
        <v>Q2</v>
      </c>
      <c r="AE2941" t="str">
        <f t="shared" si="365"/>
        <v>FY23/24</v>
      </c>
      <c r="AF2941" t="str">
        <f t="shared" si="366"/>
        <v>WEST</v>
      </c>
    </row>
    <row r="2942" spans="1:32">
      <c r="A2942" t="s">
        <v>3594</v>
      </c>
      <c r="B2942" t="s">
        <v>3646</v>
      </c>
      <c r="C2942" t="str">
        <f t="shared" si="360"/>
        <v>SPARES/OTHER</v>
      </c>
      <c r="D2942" s="4">
        <v>45175</v>
      </c>
      <c r="E2942" t="str">
        <f t="shared" si="361"/>
        <v>YAMAHA</v>
      </c>
      <c r="F2942">
        <v>14104469</v>
      </c>
      <c r="G2942" s="19">
        <v>45175</v>
      </c>
      <c r="H2942" t="s">
        <v>454</v>
      </c>
      <c r="I2942" t="s">
        <v>56</v>
      </c>
      <c r="J2942">
        <v>2</v>
      </c>
      <c r="K2942">
        <v>2</v>
      </c>
      <c r="L2942">
        <v>532.74</v>
      </c>
      <c r="M2942" t="s">
        <v>36</v>
      </c>
      <c r="N2942">
        <v>1.077</v>
      </c>
      <c r="O2942">
        <v>532.74</v>
      </c>
      <c r="P2942">
        <f t="shared" si="367"/>
        <v>573.76098000000002</v>
      </c>
      <c r="Q2942" t="s">
        <v>4058</v>
      </c>
      <c r="R2942" t="s">
        <v>4333</v>
      </c>
      <c r="S2942" t="s">
        <v>25</v>
      </c>
      <c r="T2942">
        <v>906339</v>
      </c>
      <c r="U2942">
        <v>352</v>
      </c>
      <c r="V2942" t="s">
        <v>3041</v>
      </c>
      <c r="Y2942">
        <v>1269192</v>
      </c>
      <c r="Z2942" t="s">
        <v>4334</v>
      </c>
      <c r="AB2942">
        <f t="shared" si="362"/>
        <v>2023</v>
      </c>
      <c r="AC2942">
        <f t="shared" si="363"/>
        <v>9</v>
      </c>
      <c r="AD2942" t="str">
        <f t="shared" si="364"/>
        <v>Q2</v>
      </c>
      <c r="AE2942" t="str">
        <f t="shared" si="365"/>
        <v>FY23/24</v>
      </c>
      <c r="AF2942" t="str">
        <f t="shared" si="366"/>
        <v>EAST</v>
      </c>
    </row>
    <row r="2943" spans="1:32">
      <c r="A2943" t="s">
        <v>3594</v>
      </c>
      <c r="B2943" t="s">
        <v>3646</v>
      </c>
      <c r="C2943" t="str">
        <f t="shared" si="360"/>
        <v>SPARES/OTHER</v>
      </c>
      <c r="D2943" s="4">
        <v>45175</v>
      </c>
      <c r="E2943" t="str">
        <f t="shared" si="361"/>
        <v>YAMAHA</v>
      </c>
      <c r="F2943">
        <v>14104469</v>
      </c>
      <c r="G2943" s="19">
        <v>45175</v>
      </c>
      <c r="H2943" t="s">
        <v>435</v>
      </c>
      <c r="I2943" t="s">
        <v>125</v>
      </c>
      <c r="J2943">
        <v>2</v>
      </c>
      <c r="K2943">
        <v>2</v>
      </c>
      <c r="L2943">
        <v>532.74</v>
      </c>
      <c r="M2943" t="s">
        <v>36</v>
      </c>
      <c r="N2943">
        <v>1.077</v>
      </c>
      <c r="O2943">
        <v>532.74</v>
      </c>
      <c r="P2943">
        <f t="shared" si="367"/>
        <v>573.76098000000002</v>
      </c>
      <c r="Q2943" t="s">
        <v>4058</v>
      </c>
      <c r="R2943" t="s">
        <v>4333</v>
      </c>
      <c r="S2943" t="s">
        <v>25</v>
      </c>
      <c r="T2943">
        <v>906339</v>
      </c>
      <c r="U2943">
        <v>352</v>
      </c>
      <c r="V2943" t="s">
        <v>3041</v>
      </c>
      <c r="Y2943">
        <v>1269192</v>
      </c>
      <c r="Z2943" t="s">
        <v>4334</v>
      </c>
      <c r="AB2943">
        <f t="shared" si="362"/>
        <v>2023</v>
      </c>
      <c r="AC2943">
        <f t="shared" si="363"/>
        <v>9</v>
      </c>
      <c r="AD2943" t="str">
        <f t="shared" si="364"/>
        <v>Q2</v>
      </c>
      <c r="AE2943" t="str">
        <f t="shared" si="365"/>
        <v>FY23/24</v>
      </c>
      <c r="AF2943" t="str">
        <f t="shared" si="366"/>
        <v>EAST</v>
      </c>
    </row>
    <row r="2944" spans="1:32">
      <c r="A2944" t="s">
        <v>3594</v>
      </c>
      <c r="B2944" t="s">
        <v>3646</v>
      </c>
      <c r="C2944" t="str">
        <f t="shared" si="360"/>
        <v>SPARES/OTHER</v>
      </c>
      <c r="D2944" s="4">
        <v>45175</v>
      </c>
      <c r="E2944" t="str">
        <f t="shared" si="361"/>
        <v>YAMAHA</v>
      </c>
      <c r="F2944">
        <v>14104469</v>
      </c>
      <c r="G2944" s="19">
        <v>45175</v>
      </c>
      <c r="H2944" t="s">
        <v>126</v>
      </c>
      <c r="I2944" t="s">
        <v>48</v>
      </c>
      <c r="J2944">
        <v>1</v>
      </c>
      <c r="K2944">
        <v>1</v>
      </c>
      <c r="L2944">
        <v>921.24</v>
      </c>
      <c r="M2944" t="s">
        <v>36</v>
      </c>
      <c r="N2944">
        <v>1.077</v>
      </c>
      <c r="O2944">
        <v>921.24</v>
      </c>
      <c r="P2944">
        <f t="shared" si="367"/>
        <v>992.17547999999999</v>
      </c>
      <c r="Q2944" t="s">
        <v>4058</v>
      </c>
      <c r="R2944" t="s">
        <v>4333</v>
      </c>
      <c r="S2944" t="s">
        <v>25</v>
      </c>
      <c r="T2944">
        <v>906339</v>
      </c>
      <c r="U2944">
        <v>538</v>
      </c>
      <c r="V2944" t="s">
        <v>3041</v>
      </c>
      <c r="Y2944">
        <v>1269192</v>
      </c>
      <c r="Z2944" t="s">
        <v>4334</v>
      </c>
      <c r="AB2944">
        <f t="shared" si="362"/>
        <v>2023</v>
      </c>
      <c r="AC2944">
        <f t="shared" si="363"/>
        <v>9</v>
      </c>
      <c r="AD2944" t="str">
        <f t="shared" si="364"/>
        <v>Q2</v>
      </c>
      <c r="AE2944" t="str">
        <f t="shared" si="365"/>
        <v>FY23/24</v>
      </c>
      <c r="AF2944" t="str">
        <f t="shared" si="366"/>
        <v>EAST</v>
      </c>
    </row>
    <row r="2945" spans="1:32">
      <c r="A2945" t="s">
        <v>3594</v>
      </c>
      <c r="B2945" t="s">
        <v>3646</v>
      </c>
      <c r="C2945" t="str">
        <f t="shared" si="360"/>
        <v>SPARES/OTHER</v>
      </c>
      <c r="D2945" s="4">
        <v>45175</v>
      </c>
      <c r="E2945" t="str">
        <f t="shared" si="361"/>
        <v>YAMAHA</v>
      </c>
      <c r="F2945">
        <v>14104469</v>
      </c>
      <c r="G2945" s="19">
        <v>45175</v>
      </c>
      <c r="H2945" t="s">
        <v>1187</v>
      </c>
      <c r="I2945" t="s">
        <v>48</v>
      </c>
      <c r="J2945">
        <v>2</v>
      </c>
      <c r="K2945">
        <v>2</v>
      </c>
      <c r="L2945">
        <v>2352.21</v>
      </c>
      <c r="M2945" t="s">
        <v>36</v>
      </c>
      <c r="N2945">
        <v>1.077</v>
      </c>
      <c r="O2945">
        <v>2352.21</v>
      </c>
      <c r="P2945">
        <f t="shared" si="367"/>
        <v>2533.3301699999997</v>
      </c>
      <c r="Q2945" t="s">
        <v>4058</v>
      </c>
      <c r="R2945" t="s">
        <v>4333</v>
      </c>
      <c r="S2945" t="s">
        <v>25</v>
      </c>
      <c r="T2945">
        <v>906339</v>
      </c>
      <c r="U2945">
        <v>1300</v>
      </c>
      <c r="V2945" t="s">
        <v>3041</v>
      </c>
      <c r="Y2945">
        <v>1269192</v>
      </c>
      <c r="Z2945" t="s">
        <v>4334</v>
      </c>
      <c r="AB2945">
        <f t="shared" si="362"/>
        <v>2023</v>
      </c>
      <c r="AC2945">
        <f t="shared" si="363"/>
        <v>9</v>
      </c>
      <c r="AD2945" t="str">
        <f t="shared" si="364"/>
        <v>Q2</v>
      </c>
      <c r="AE2945" t="str">
        <f t="shared" si="365"/>
        <v>FY23/24</v>
      </c>
      <c r="AF2945" t="str">
        <f t="shared" si="366"/>
        <v>EAST</v>
      </c>
    </row>
    <row r="2946" spans="1:32">
      <c r="A2946" t="s">
        <v>3594</v>
      </c>
      <c r="B2946" t="s">
        <v>3646</v>
      </c>
      <c r="C2946" t="str">
        <f t="shared" ref="C2946:C3009" si="368">IF(F2946="", "", IF(AND(F2946&gt;=12000000, F2946&lt;=13000000, OR(ISNUMBER(SEARCH("SERVICE", H2946)), ISNUMBER(SEARCH("REPAIR CHARGE", I2946)), ISNUMBER(SEARCH("REPAIR", H2946)))), "SERVICE_CHARGE", IF(AND(F2946&gt;=13000000, F2946&lt;=14000000, OR(ISNUMBER(SEARCH("SERVICE", H2946)), ISNUMBER(SEARCH("REPAIR CHARGE", I2946)), ISNUMBER(SEARCH("REPAIR", H2946)))), "CONTRACT_FEE", IF(AND(F2946&gt;=14000000, F2946&lt;=15000000, OR(ISNUMBER(SEARCH("TAPE FEEDER", I2946)), ISNUMBER(SEARCH("ZS FEEDER", I2946)), ISNUMBER(SEARCH("TRAY", I2946)))), "FEEDER", "SPARES/OTHER"))))</f>
        <v>SPARES/OTHER</v>
      </c>
      <c r="D2946" s="4">
        <v>45175</v>
      </c>
      <c r="E2946" t="str">
        <f t="shared" ref="E2946:E3009" si="369">IF(ISNUMBER(SEARCH("YMCT",H2946)),"YAMAHA",IF(ISNUMBER(SEARCH("HELI",H2946)),"HELLER",IF(ISNUMBER(SEARCH("PEMR",H2946)),"PEMTRON",IF(ISNUMBER(SEARCH("PEMT",H2946)),"PEMTRON",IF(H2946="","",(IFERROR(1/0,"OTHERS")))))))</f>
        <v>YAMAHA</v>
      </c>
      <c r="F2946">
        <v>14104469</v>
      </c>
      <c r="G2946" s="19">
        <v>45175</v>
      </c>
      <c r="H2946" t="s">
        <v>1373</v>
      </c>
      <c r="I2946" t="s">
        <v>1374</v>
      </c>
      <c r="J2946">
        <v>2</v>
      </c>
      <c r="K2946">
        <v>2</v>
      </c>
      <c r="L2946">
        <v>1355.75</v>
      </c>
      <c r="M2946" t="s">
        <v>36</v>
      </c>
      <c r="N2946">
        <v>1.077</v>
      </c>
      <c r="O2946">
        <v>1355.75</v>
      </c>
      <c r="P2946">
        <f t="shared" si="367"/>
        <v>1460.14275</v>
      </c>
      <c r="Q2946" t="s">
        <v>4058</v>
      </c>
      <c r="R2946" t="s">
        <v>4333</v>
      </c>
      <c r="S2946" t="s">
        <v>25</v>
      </c>
      <c r="T2946">
        <v>906339</v>
      </c>
      <c r="U2946">
        <v>816</v>
      </c>
      <c r="V2946" t="s">
        <v>3041</v>
      </c>
      <c r="Y2946">
        <v>1269192</v>
      </c>
      <c r="Z2946" t="s">
        <v>4334</v>
      </c>
      <c r="AB2946">
        <f t="shared" ref="AB2946:AB3009" si="370">IF(D2946="","",YEAR(D2946))</f>
        <v>2023</v>
      </c>
      <c r="AC2946">
        <f t="shared" ref="AC2946:AC3009" si="371">IF(D2946="","",MONTH(D2946))</f>
        <v>9</v>
      </c>
      <c r="AD2946" t="str">
        <f t="shared" ref="AD2946:AD3009" si="372">IFERROR(IF(AC2946="","",IF(AND(AC2946&gt;=10,AC2946&lt;=12),"Q3",IF(AND(AC2946&gt;=1,AC2946&lt;=3),"Q4",IF(AND(AC2946&gt;=7,AC2946&lt;=9),"Q2",IF(AND(AC2946&gt;=4,AC2946&lt;=6),"Q1"))))),"")</f>
        <v>Q2</v>
      </c>
      <c r="AE2946" t="str">
        <f t="shared" ref="AE2946:AE3009" si="373">IFERROR(IF(AD2946="Q4","FY"&amp;RIGHT(AB2946,2)-1&amp;"/"&amp;RIGHT(AB2946,2),"FY"&amp;RIGHT(AB2946,2)&amp;"/"&amp;RIGHT(AB2946,2)+1),"")</f>
        <v>FY23/24</v>
      </c>
      <c r="AF2946" t="str">
        <f t="shared" ref="AF2946:AF3009" si="374">IF(B2946="SZX","SOUTH",IF(B2946="BJS","NORTH",IF(B2946="SHA","EAST",IF(B2946="","",(IF(AND(B2946&lt;&gt;"SZX",B2946&lt;&gt;"SHA",B2946&lt;&gt;"BJS"),"WEST"))))))</f>
        <v>EAST</v>
      </c>
    </row>
    <row r="2947" spans="1:32">
      <c r="A2947" t="s">
        <v>3594</v>
      </c>
      <c r="B2947" t="s">
        <v>3646</v>
      </c>
      <c r="C2947" t="str">
        <f t="shared" si="368"/>
        <v>SPARES/OTHER</v>
      </c>
      <c r="D2947" s="4">
        <v>45175</v>
      </c>
      <c r="E2947" t="str">
        <f t="shared" si="369"/>
        <v>YAMAHA</v>
      </c>
      <c r="F2947">
        <v>14104469</v>
      </c>
      <c r="G2947" s="19">
        <v>45175</v>
      </c>
      <c r="H2947" t="s">
        <v>55</v>
      </c>
      <c r="I2947" t="s">
        <v>56</v>
      </c>
      <c r="J2947">
        <v>2</v>
      </c>
      <c r="K2947">
        <v>2</v>
      </c>
      <c r="L2947">
        <v>532.74</v>
      </c>
      <c r="M2947" t="s">
        <v>36</v>
      </c>
      <c r="N2947">
        <v>1.077</v>
      </c>
      <c r="O2947">
        <v>532.74</v>
      </c>
      <c r="P2947">
        <f t="shared" ref="P2947:P3010" si="375">IF(M2947="CNY",O2947*N2947,IF(M2947="USD",O2947*7.8,IF(M2947="HKD",O2947*1,IF(M2947="JPY",O2947*0.0563,""))))</f>
        <v>573.76098000000002</v>
      </c>
      <c r="Q2947" t="s">
        <v>4058</v>
      </c>
      <c r="R2947" t="s">
        <v>4333</v>
      </c>
      <c r="S2947" t="s">
        <v>25</v>
      </c>
      <c r="T2947">
        <v>906339</v>
      </c>
      <c r="U2947">
        <v>352</v>
      </c>
      <c r="V2947" t="s">
        <v>3041</v>
      </c>
      <c r="Y2947">
        <v>1269192</v>
      </c>
      <c r="Z2947" t="s">
        <v>4334</v>
      </c>
      <c r="AB2947">
        <f t="shared" si="370"/>
        <v>2023</v>
      </c>
      <c r="AC2947">
        <f t="shared" si="371"/>
        <v>9</v>
      </c>
      <c r="AD2947" t="str">
        <f t="shared" si="372"/>
        <v>Q2</v>
      </c>
      <c r="AE2947" t="str">
        <f t="shared" si="373"/>
        <v>FY23/24</v>
      </c>
      <c r="AF2947" t="str">
        <f t="shared" si="374"/>
        <v>EAST</v>
      </c>
    </row>
    <row r="2948" spans="1:32">
      <c r="A2948" t="s">
        <v>3594</v>
      </c>
      <c r="B2948" t="s">
        <v>3646</v>
      </c>
      <c r="C2948" t="str">
        <f t="shared" si="368"/>
        <v>SPARES/OTHER</v>
      </c>
      <c r="D2948" s="4">
        <v>45175</v>
      </c>
      <c r="E2948" t="str">
        <f t="shared" si="369"/>
        <v>YAMAHA</v>
      </c>
      <c r="F2948">
        <v>14104469</v>
      </c>
      <c r="G2948" s="19">
        <v>45175</v>
      </c>
      <c r="H2948" t="s">
        <v>124</v>
      </c>
      <c r="I2948" t="s">
        <v>125</v>
      </c>
      <c r="J2948">
        <v>2</v>
      </c>
      <c r="K2948">
        <v>2</v>
      </c>
      <c r="L2948">
        <v>532.74</v>
      </c>
      <c r="M2948" t="s">
        <v>36</v>
      </c>
      <c r="N2948">
        <v>1.077</v>
      </c>
      <c r="O2948">
        <v>532.74</v>
      </c>
      <c r="P2948">
        <f t="shared" si="375"/>
        <v>573.76098000000002</v>
      </c>
      <c r="Q2948" t="s">
        <v>4058</v>
      </c>
      <c r="R2948" t="s">
        <v>4333</v>
      </c>
      <c r="S2948" t="s">
        <v>25</v>
      </c>
      <c r="T2948">
        <v>906339</v>
      </c>
      <c r="U2948">
        <v>352</v>
      </c>
      <c r="V2948" t="s">
        <v>3041</v>
      </c>
      <c r="Y2948">
        <v>1269192</v>
      </c>
      <c r="Z2948" t="s">
        <v>4334</v>
      </c>
      <c r="AB2948">
        <f t="shared" si="370"/>
        <v>2023</v>
      </c>
      <c r="AC2948">
        <f t="shared" si="371"/>
        <v>9</v>
      </c>
      <c r="AD2948" t="str">
        <f t="shared" si="372"/>
        <v>Q2</v>
      </c>
      <c r="AE2948" t="str">
        <f t="shared" si="373"/>
        <v>FY23/24</v>
      </c>
      <c r="AF2948" t="str">
        <f t="shared" si="374"/>
        <v>EAST</v>
      </c>
    </row>
    <row r="2949" spans="1:32">
      <c r="A2949" t="s">
        <v>3594</v>
      </c>
      <c r="B2949" t="s">
        <v>3646</v>
      </c>
      <c r="C2949" t="str">
        <f t="shared" si="368"/>
        <v>SPARES/OTHER</v>
      </c>
      <c r="D2949" s="4">
        <v>45175</v>
      </c>
      <c r="E2949" t="str">
        <f t="shared" si="369"/>
        <v>YAMAHA</v>
      </c>
      <c r="F2949">
        <v>14104469</v>
      </c>
      <c r="G2949" s="19">
        <v>45175</v>
      </c>
      <c r="H2949" t="s">
        <v>3080</v>
      </c>
      <c r="I2949" t="s">
        <v>3081</v>
      </c>
      <c r="J2949">
        <v>1</v>
      </c>
      <c r="K2949">
        <v>1</v>
      </c>
      <c r="L2949">
        <v>19313.27</v>
      </c>
      <c r="M2949" t="s">
        <v>36</v>
      </c>
      <c r="N2949">
        <v>1.077</v>
      </c>
      <c r="O2949">
        <v>19313.27</v>
      </c>
      <c r="P2949">
        <f t="shared" si="375"/>
        <v>20800.391789999998</v>
      </c>
      <c r="Q2949" t="s">
        <v>4058</v>
      </c>
      <c r="R2949" t="s">
        <v>4333</v>
      </c>
      <c r="S2949" t="s">
        <v>25</v>
      </c>
      <c r="T2949">
        <v>906339</v>
      </c>
      <c r="U2949">
        <v>13647</v>
      </c>
      <c r="V2949" t="s">
        <v>3041</v>
      </c>
      <c r="Y2949">
        <v>1269192</v>
      </c>
      <c r="Z2949" t="s">
        <v>4334</v>
      </c>
      <c r="AB2949">
        <f t="shared" si="370"/>
        <v>2023</v>
      </c>
      <c r="AC2949">
        <f t="shared" si="371"/>
        <v>9</v>
      </c>
      <c r="AD2949" t="str">
        <f t="shared" si="372"/>
        <v>Q2</v>
      </c>
      <c r="AE2949" t="str">
        <f t="shared" si="373"/>
        <v>FY23/24</v>
      </c>
      <c r="AF2949" t="str">
        <f t="shared" si="374"/>
        <v>EAST</v>
      </c>
    </row>
    <row r="2950" spans="1:32">
      <c r="A2950" t="s">
        <v>3594</v>
      </c>
      <c r="B2950" t="s">
        <v>3646</v>
      </c>
      <c r="C2950" t="str">
        <f t="shared" si="368"/>
        <v>SERVICE_CHARGE</v>
      </c>
      <c r="D2950" s="4">
        <v>45180</v>
      </c>
      <c r="E2950" t="str">
        <f t="shared" si="369"/>
        <v>YAMAHA</v>
      </c>
      <c r="F2950">
        <v>12101262</v>
      </c>
      <c r="G2950" s="19">
        <v>45180</v>
      </c>
      <c r="H2950" t="s">
        <v>76</v>
      </c>
      <c r="I2950" t="s">
        <v>77</v>
      </c>
      <c r="J2950">
        <v>1</v>
      </c>
      <c r="K2950">
        <v>1</v>
      </c>
      <c r="L2950">
        <v>315.93</v>
      </c>
      <c r="M2950" t="s">
        <v>36</v>
      </c>
      <c r="N2950">
        <v>1.077</v>
      </c>
      <c r="O2950">
        <v>315.93</v>
      </c>
      <c r="P2950">
        <f t="shared" si="375"/>
        <v>340.25660999999997</v>
      </c>
      <c r="Q2950" t="s">
        <v>4058</v>
      </c>
      <c r="R2950" t="s">
        <v>4341</v>
      </c>
      <c r="S2950" t="s">
        <v>25</v>
      </c>
      <c r="T2950">
        <v>906340</v>
      </c>
      <c r="U2950">
        <v>0</v>
      </c>
      <c r="V2950" t="s">
        <v>4064</v>
      </c>
      <c r="Z2950" t="s">
        <v>4342</v>
      </c>
      <c r="AB2950">
        <f t="shared" si="370"/>
        <v>2023</v>
      </c>
      <c r="AC2950">
        <f t="shared" si="371"/>
        <v>9</v>
      </c>
      <c r="AD2950" t="str">
        <f t="shared" si="372"/>
        <v>Q2</v>
      </c>
      <c r="AE2950" t="str">
        <f t="shared" si="373"/>
        <v>FY23/24</v>
      </c>
      <c r="AF2950" t="str">
        <f t="shared" si="374"/>
        <v>EAST</v>
      </c>
    </row>
    <row r="2951" spans="1:32">
      <c r="A2951" t="s">
        <v>3594</v>
      </c>
      <c r="B2951" t="s">
        <v>3646</v>
      </c>
      <c r="C2951" t="str">
        <f t="shared" si="368"/>
        <v>SERVICE_CHARGE</v>
      </c>
      <c r="D2951" s="4">
        <v>45180</v>
      </c>
      <c r="E2951" t="str">
        <f t="shared" si="369"/>
        <v>YAMAHA</v>
      </c>
      <c r="F2951">
        <v>12101263</v>
      </c>
      <c r="G2951" s="19">
        <v>45180</v>
      </c>
      <c r="H2951" t="s">
        <v>76</v>
      </c>
      <c r="I2951" t="s">
        <v>77</v>
      </c>
      <c r="J2951">
        <v>1</v>
      </c>
      <c r="K2951">
        <v>1</v>
      </c>
      <c r="L2951">
        <v>674.34</v>
      </c>
      <c r="M2951" t="s">
        <v>36</v>
      </c>
      <c r="N2951">
        <v>1.077</v>
      </c>
      <c r="O2951">
        <v>674.34</v>
      </c>
      <c r="P2951">
        <f t="shared" si="375"/>
        <v>726.26418000000001</v>
      </c>
      <c r="Q2951" t="s">
        <v>4058</v>
      </c>
      <c r="R2951" t="s">
        <v>4216</v>
      </c>
      <c r="S2951" t="s">
        <v>25</v>
      </c>
      <c r="T2951">
        <v>906342</v>
      </c>
      <c r="U2951">
        <v>0</v>
      </c>
      <c r="V2951" t="s">
        <v>4064</v>
      </c>
      <c r="Z2951" t="s">
        <v>4217</v>
      </c>
      <c r="AB2951">
        <f t="shared" si="370"/>
        <v>2023</v>
      </c>
      <c r="AC2951">
        <f t="shared" si="371"/>
        <v>9</v>
      </c>
      <c r="AD2951" t="str">
        <f t="shared" si="372"/>
        <v>Q2</v>
      </c>
      <c r="AE2951" t="str">
        <f t="shared" si="373"/>
        <v>FY23/24</v>
      </c>
      <c r="AF2951" t="str">
        <f t="shared" si="374"/>
        <v>EAST</v>
      </c>
    </row>
    <row r="2952" spans="1:32">
      <c r="A2952" t="s">
        <v>3594</v>
      </c>
      <c r="B2952" t="s">
        <v>3646</v>
      </c>
      <c r="C2952" t="str">
        <f t="shared" si="368"/>
        <v>SPARES/OTHER</v>
      </c>
      <c r="D2952" s="4">
        <v>45180</v>
      </c>
      <c r="E2952" t="str">
        <f t="shared" si="369"/>
        <v>YAMAHA</v>
      </c>
      <c r="F2952">
        <v>14104470</v>
      </c>
      <c r="G2952" s="19">
        <v>45180</v>
      </c>
      <c r="H2952" t="s">
        <v>99</v>
      </c>
      <c r="I2952" t="s">
        <v>100</v>
      </c>
      <c r="J2952">
        <v>1</v>
      </c>
      <c r="K2952">
        <v>1</v>
      </c>
      <c r="L2952">
        <v>0</v>
      </c>
      <c r="M2952" t="s">
        <v>36</v>
      </c>
      <c r="N2952">
        <v>1.077</v>
      </c>
      <c r="O2952">
        <v>0</v>
      </c>
      <c r="P2952">
        <f t="shared" si="375"/>
        <v>0</v>
      </c>
      <c r="Q2952" t="s">
        <v>4058</v>
      </c>
      <c r="R2952" t="s">
        <v>4341</v>
      </c>
      <c r="S2952" t="s">
        <v>25</v>
      </c>
      <c r="T2952">
        <v>906341</v>
      </c>
      <c r="U2952">
        <v>18</v>
      </c>
      <c r="V2952" t="s">
        <v>3041</v>
      </c>
      <c r="Y2952">
        <v>1272146</v>
      </c>
      <c r="Z2952" t="s">
        <v>4342</v>
      </c>
      <c r="AB2952">
        <f t="shared" si="370"/>
        <v>2023</v>
      </c>
      <c r="AC2952">
        <f t="shared" si="371"/>
        <v>9</v>
      </c>
      <c r="AD2952" t="str">
        <f t="shared" si="372"/>
        <v>Q2</v>
      </c>
      <c r="AE2952" t="str">
        <f t="shared" si="373"/>
        <v>FY23/24</v>
      </c>
      <c r="AF2952" t="str">
        <f t="shared" si="374"/>
        <v>EAST</v>
      </c>
    </row>
    <row r="2953" spans="1:32">
      <c r="A2953" t="s">
        <v>3594</v>
      </c>
      <c r="B2953" t="s">
        <v>3646</v>
      </c>
      <c r="C2953" t="str">
        <f t="shared" si="368"/>
        <v>SPARES/OTHER</v>
      </c>
      <c r="D2953" s="4">
        <v>45180</v>
      </c>
      <c r="E2953" t="str">
        <f t="shared" si="369"/>
        <v>YAMAHA</v>
      </c>
      <c r="F2953">
        <v>14104470</v>
      </c>
      <c r="G2953" s="19">
        <v>45180</v>
      </c>
      <c r="H2953" t="s">
        <v>97</v>
      </c>
      <c r="I2953" t="s">
        <v>98</v>
      </c>
      <c r="J2953">
        <v>1</v>
      </c>
      <c r="K2953">
        <v>1</v>
      </c>
      <c r="L2953">
        <v>0</v>
      </c>
      <c r="M2953" t="s">
        <v>36</v>
      </c>
      <c r="N2953">
        <v>1.077</v>
      </c>
      <c r="O2953">
        <v>0</v>
      </c>
      <c r="P2953">
        <f t="shared" si="375"/>
        <v>0</v>
      </c>
      <c r="Q2953" t="s">
        <v>4058</v>
      </c>
      <c r="R2953" t="s">
        <v>4341</v>
      </c>
      <c r="S2953" t="s">
        <v>25</v>
      </c>
      <c r="T2953">
        <v>906341</v>
      </c>
      <c r="U2953">
        <v>9</v>
      </c>
      <c r="V2953" t="s">
        <v>3041</v>
      </c>
      <c r="Y2953">
        <v>1272146</v>
      </c>
      <c r="Z2953" t="s">
        <v>4342</v>
      </c>
      <c r="AB2953">
        <f t="shared" si="370"/>
        <v>2023</v>
      </c>
      <c r="AC2953">
        <f t="shared" si="371"/>
        <v>9</v>
      </c>
      <c r="AD2953" t="str">
        <f t="shared" si="372"/>
        <v>Q2</v>
      </c>
      <c r="AE2953" t="str">
        <f t="shared" si="373"/>
        <v>FY23/24</v>
      </c>
      <c r="AF2953" t="str">
        <f t="shared" si="374"/>
        <v>EAST</v>
      </c>
    </row>
    <row r="2954" spans="1:32">
      <c r="A2954" t="s">
        <v>3594</v>
      </c>
      <c r="B2954" t="s">
        <v>3646</v>
      </c>
      <c r="C2954" t="str">
        <f t="shared" si="368"/>
        <v>SPARES/OTHER</v>
      </c>
      <c r="D2954" s="4">
        <v>45180</v>
      </c>
      <c r="E2954" t="str">
        <f t="shared" si="369"/>
        <v>YAMAHA</v>
      </c>
      <c r="F2954">
        <v>14104471</v>
      </c>
      <c r="G2954" s="19">
        <v>45180</v>
      </c>
      <c r="H2954" t="s">
        <v>118</v>
      </c>
      <c r="I2954" t="s">
        <v>119</v>
      </c>
      <c r="J2954">
        <v>1</v>
      </c>
      <c r="K2954">
        <v>1</v>
      </c>
      <c r="L2954">
        <v>0</v>
      </c>
      <c r="M2954" t="s">
        <v>36</v>
      </c>
      <c r="N2954">
        <v>1.077</v>
      </c>
      <c r="O2954">
        <v>0</v>
      </c>
      <c r="P2954">
        <f t="shared" si="375"/>
        <v>0</v>
      </c>
      <c r="Q2954" t="s">
        <v>4058</v>
      </c>
      <c r="R2954" t="s">
        <v>4216</v>
      </c>
      <c r="S2954" t="s">
        <v>25</v>
      </c>
      <c r="T2954">
        <v>906343</v>
      </c>
      <c r="U2954">
        <v>71</v>
      </c>
      <c r="V2954" t="s">
        <v>3041</v>
      </c>
      <c r="Y2954">
        <v>1272150</v>
      </c>
      <c r="Z2954" t="s">
        <v>4217</v>
      </c>
      <c r="AB2954">
        <f t="shared" si="370"/>
        <v>2023</v>
      </c>
      <c r="AC2954">
        <f t="shared" si="371"/>
        <v>9</v>
      </c>
      <c r="AD2954" t="str">
        <f t="shared" si="372"/>
        <v>Q2</v>
      </c>
      <c r="AE2954" t="str">
        <f t="shared" si="373"/>
        <v>FY23/24</v>
      </c>
      <c r="AF2954" t="str">
        <f t="shared" si="374"/>
        <v>EAST</v>
      </c>
    </row>
    <row r="2955" spans="1:32">
      <c r="A2955" t="s">
        <v>3594</v>
      </c>
      <c r="B2955" t="s">
        <v>3651</v>
      </c>
      <c r="C2955" t="str">
        <f t="shared" si="368"/>
        <v>SERVICE_CHARGE</v>
      </c>
      <c r="D2955" s="4">
        <v>45184</v>
      </c>
      <c r="E2955" t="str">
        <f t="shared" si="369"/>
        <v>HELLER</v>
      </c>
      <c r="F2955">
        <v>12101264</v>
      </c>
      <c r="G2955" s="19">
        <v>45184</v>
      </c>
      <c r="H2955" t="s">
        <v>105</v>
      </c>
      <c r="I2955" t="s">
        <v>77</v>
      </c>
      <c r="J2955">
        <v>1</v>
      </c>
      <c r="K2955">
        <v>1</v>
      </c>
      <c r="L2955">
        <v>1500</v>
      </c>
      <c r="M2955" t="s">
        <v>36</v>
      </c>
      <c r="N2955">
        <v>1.077</v>
      </c>
      <c r="O2955">
        <v>1500</v>
      </c>
      <c r="P2955">
        <f t="shared" si="375"/>
        <v>1615.5</v>
      </c>
      <c r="Q2955" t="s">
        <v>3652</v>
      </c>
      <c r="R2955" t="s">
        <v>5390</v>
      </c>
      <c r="S2955" t="s">
        <v>25</v>
      </c>
      <c r="T2955">
        <v>906344</v>
      </c>
      <c r="U2955">
        <v>0</v>
      </c>
      <c r="V2955" t="s">
        <v>3038</v>
      </c>
      <c r="X2955" t="s">
        <v>4915</v>
      </c>
      <c r="Z2955" t="s">
        <v>4481</v>
      </c>
      <c r="AB2955">
        <f t="shared" si="370"/>
        <v>2023</v>
      </c>
      <c r="AC2955">
        <f t="shared" si="371"/>
        <v>9</v>
      </c>
      <c r="AD2955" t="str">
        <f t="shared" si="372"/>
        <v>Q2</v>
      </c>
      <c r="AE2955" t="str">
        <f t="shared" si="373"/>
        <v>FY23/24</v>
      </c>
      <c r="AF2955" t="str">
        <f t="shared" si="374"/>
        <v>NORTH</v>
      </c>
    </row>
    <row r="2956" spans="1:32">
      <c r="A2956" t="s">
        <v>3594</v>
      </c>
      <c r="B2956" t="s">
        <v>3646</v>
      </c>
      <c r="C2956" t="str">
        <f t="shared" si="368"/>
        <v>CONTRACT_FEE</v>
      </c>
      <c r="D2956" s="4">
        <v>45187</v>
      </c>
      <c r="E2956" t="str">
        <f t="shared" si="369"/>
        <v>YAMAHA</v>
      </c>
      <c r="F2956">
        <v>13100268</v>
      </c>
      <c r="G2956" s="19">
        <v>45187</v>
      </c>
      <c r="H2956" t="s">
        <v>76</v>
      </c>
      <c r="I2956" t="s">
        <v>77</v>
      </c>
      <c r="J2956">
        <v>1</v>
      </c>
      <c r="K2956">
        <v>1</v>
      </c>
      <c r="L2956">
        <v>53805.31</v>
      </c>
      <c r="M2956" t="s">
        <v>36</v>
      </c>
      <c r="N2956">
        <v>1.077</v>
      </c>
      <c r="O2956">
        <v>53805.31</v>
      </c>
      <c r="P2956">
        <f t="shared" si="375"/>
        <v>57948.318869999996</v>
      </c>
      <c r="Q2956" t="s">
        <v>4058</v>
      </c>
      <c r="R2956" t="s">
        <v>4751</v>
      </c>
      <c r="S2956" t="s">
        <v>25</v>
      </c>
      <c r="T2956">
        <v>906345</v>
      </c>
      <c r="U2956">
        <v>0</v>
      </c>
      <c r="V2956" t="s">
        <v>3035</v>
      </c>
      <c r="Z2956" t="s">
        <v>4752</v>
      </c>
      <c r="AB2956">
        <f t="shared" si="370"/>
        <v>2023</v>
      </c>
      <c r="AC2956">
        <f t="shared" si="371"/>
        <v>9</v>
      </c>
      <c r="AD2956" t="str">
        <f t="shared" si="372"/>
        <v>Q2</v>
      </c>
      <c r="AE2956" t="str">
        <f t="shared" si="373"/>
        <v>FY23/24</v>
      </c>
      <c r="AF2956" t="str">
        <f t="shared" si="374"/>
        <v>EAST</v>
      </c>
    </row>
    <row r="2957" spans="1:32">
      <c r="A2957" t="s">
        <v>3594</v>
      </c>
      <c r="B2957" t="s">
        <v>3646</v>
      </c>
      <c r="C2957" t="str">
        <f t="shared" si="368"/>
        <v>SPARES/OTHER</v>
      </c>
      <c r="D2957" s="4">
        <v>45189</v>
      </c>
      <c r="E2957" t="str">
        <f t="shared" si="369"/>
        <v>YAMAHA</v>
      </c>
      <c r="F2957">
        <v>10100097</v>
      </c>
      <c r="G2957" s="19">
        <v>45189</v>
      </c>
      <c r="H2957" t="s">
        <v>76</v>
      </c>
      <c r="I2957" t="s">
        <v>77</v>
      </c>
      <c r="J2957">
        <v>4</v>
      </c>
      <c r="K2957">
        <v>4</v>
      </c>
      <c r="L2957">
        <v>14017.7</v>
      </c>
      <c r="M2957" t="s">
        <v>36</v>
      </c>
      <c r="N2957">
        <v>1.077</v>
      </c>
      <c r="O2957">
        <v>14017.7</v>
      </c>
      <c r="P2957">
        <f t="shared" si="375"/>
        <v>15097.062900000001</v>
      </c>
      <c r="Q2957" t="s">
        <v>4058</v>
      </c>
      <c r="R2957" t="s">
        <v>4279</v>
      </c>
      <c r="S2957" t="s">
        <v>25</v>
      </c>
      <c r="T2957">
        <v>301665</v>
      </c>
      <c r="U2957">
        <v>0</v>
      </c>
      <c r="V2957" t="s">
        <v>4840</v>
      </c>
      <c r="Z2957" t="s">
        <v>4281</v>
      </c>
      <c r="AB2957">
        <f t="shared" si="370"/>
        <v>2023</v>
      </c>
      <c r="AC2957">
        <f t="shared" si="371"/>
        <v>9</v>
      </c>
      <c r="AD2957" t="str">
        <f t="shared" si="372"/>
        <v>Q2</v>
      </c>
      <c r="AE2957" t="str">
        <f t="shared" si="373"/>
        <v>FY23/24</v>
      </c>
      <c r="AF2957" t="str">
        <f t="shared" si="374"/>
        <v>EAST</v>
      </c>
    </row>
    <row r="2958" spans="1:32">
      <c r="A2958" t="s">
        <v>3594</v>
      </c>
      <c r="B2958" t="s">
        <v>3646</v>
      </c>
      <c r="C2958" t="str">
        <f t="shared" si="368"/>
        <v>CONTRACT_FEE</v>
      </c>
      <c r="D2958" s="4">
        <v>45189</v>
      </c>
      <c r="E2958" t="str">
        <f t="shared" si="369"/>
        <v>YAMAHA</v>
      </c>
      <c r="F2958">
        <v>13100269</v>
      </c>
      <c r="G2958" s="19">
        <v>45189</v>
      </c>
      <c r="H2958" t="s">
        <v>76</v>
      </c>
      <c r="I2958" t="s">
        <v>77</v>
      </c>
      <c r="J2958">
        <v>1</v>
      </c>
      <c r="K2958">
        <v>1</v>
      </c>
      <c r="L2958">
        <v>5309.73</v>
      </c>
      <c r="M2958" t="s">
        <v>36</v>
      </c>
      <c r="N2958">
        <v>1.077</v>
      </c>
      <c r="O2958">
        <v>5309.73</v>
      </c>
      <c r="P2958">
        <f t="shared" si="375"/>
        <v>5718.579209999999</v>
      </c>
      <c r="Q2958" t="s">
        <v>4058</v>
      </c>
      <c r="R2958" t="s">
        <v>4876</v>
      </c>
      <c r="S2958" t="s">
        <v>25</v>
      </c>
      <c r="T2958">
        <v>906347</v>
      </c>
      <c r="U2958">
        <v>0</v>
      </c>
      <c r="V2958" t="s">
        <v>3035</v>
      </c>
      <c r="Z2958" t="s">
        <v>4877</v>
      </c>
      <c r="AB2958">
        <f t="shared" si="370"/>
        <v>2023</v>
      </c>
      <c r="AC2958">
        <f t="shared" si="371"/>
        <v>9</v>
      </c>
      <c r="AD2958" t="str">
        <f t="shared" si="372"/>
        <v>Q2</v>
      </c>
      <c r="AE2958" t="str">
        <f t="shared" si="373"/>
        <v>FY23/24</v>
      </c>
      <c r="AF2958" t="str">
        <f t="shared" si="374"/>
        <v>EAST</v>
      </c>
    </row>
    <row r="2959" spans="1:32">
      <c r="A2959" t="s">
        <v>3594</v>
      </c>
      <c r="B2959" t="s">
        <v>3646</v>
      </c>
      <c r="C2959" t="str">
        <f t="shared" si="368"/>
        <v>CONTRACT_FEE</v>
      </c>
      <c r="D2959" s="4">
        <v>45189</v>
      </c>
      <c r="E2959" t="str">
        <f t="shared" si="369"/>
        <v>YAMAHA</v>
      </c>
      <c r="F2959">
        <v>13100270</v>
      </c>
      <c r="G2959" s="19">
        <v>45189</v>
      </c>
      <c r="H2959" t="s">
        <v>152</v>
      </c>
      <c r="I2959" t="s">
        <v>153</v>
      </c>
      <c r="J2959">
        <v>8</v>
      </c>
      <c r="K2959">
        <v>8</v>
      </c>
      <c r="L2959">
        <v>37190.269999999997</v>
      </c>
      <c r="M2959" t="s">
        <v>36</v>
      </c>
      <c r="N2959">
        <v>1.077</v>
      </c>
      <c r="O2959">
        <v>37190.269999999997</v>
      </c>
      <c r="P2959">
        <f t="shared" si="375"/>
        <v>40053.920789999996</v>
      </c>
      <c r="Q2959" t="s">
        <v>4058</v>
      </c>
      <c r="R2959" t="s">
        <v>4261</v>
      </c>
      <c r="S2959" t="s">
        <v>25</v>
      </c>
      <c r="T2959">
        <v>906348</v>
      </c>
      <c r="U2959">
        <v>0</v>
      </c>
      <c r="V2959" t="s">
        <v>3035</v>
      </c>
      <c r="Z2959" t="s">
        <v>4263</v>
      </c>
      <c r="AB2959">
        <f t="shared" si="370"/>
        <v>2023</v>
      </c>
      <c r="AC2959">
        <f t="shared" si="371"/>
        <v>9</v>
      </c>
      <c r="AD2959" t="str">
        <f t="shared" si="372"/>
        <v>Q2</v>
      </c>
      <c r="AE2959" t="str">
        <f t="shared" si="373"/>
        <v>FY23/24</v>
      </c>
      <c r="AF2959" t="str">
        <f t="shared" si="374"/>
        <v>EAST</v>
      </c>
    </row>
    <row r="2960" spans="1:32">
      <c r="A2960" t="s">
        <v>3594</v>
      </c>
      <c r="B2960" t="s">
        <v>3646</v>
      </c>
      <c r="C2960" t="str">
        <f t="shared" si="368"/>
        <v>CONTRACT_FEE</v>
      </c>
      <c r="D2960" s="4">
        <v>45189</v>
      </c>
      <c r="E2960" t="str">
        <f t="shared" si="369"/>
        <v>YAMAHA</v>
      </c>
      <c r="F2960">
        <v>13100271</v>
      </c>
      <c r="G2960" s="19">
        <v>45189</v>
      </c>
      <c r="H2960" t="s">
        <v>152</v>
      </c>
      <c r="I2960" t="s">
        <v>153</v>
      </c>
      <c r="J2960">
        <v>8</v>
      </c>
      <c r="K2960">
        <v>8</v>
      </c>
      <c r="L2960">
        <v>39646.230000000003</v>
      </c>
      <c r="M2960" t="s">
        <v>36</v>
      </c>
      <c r="N2960">
        <v>1.077</v>
      </c>
      <c r="O2960">
        <v>39646.230000000003</v>
      </c>
      <c r="P2960">
        <f t="shared" si="375"/>
        <v>42698.989710000002</v>
      </c>
      <c r="Q2960" t="s">
        <v>4058</v>
      </c>
      <c r="R2960" t="s">
        <v>4261</v>
      </c>
      <c r="S2960" t="s">
        <v>25</v>
      </c>
      <c r="T2960">
        <v>906349</v>
      </c>
      <c r="U2960">
        <v>0</v>
      </c>
      <c r="V2960" t="s">
        <v>3035</v>
      </c>
      <c r="Z2960" t="s">
        <v>4263</v>
      </c>
      <c r="AB2960">
        <f t="shared" si="370"/>
        <v>2023</v>
      </c>
      <c r="AC2960">
        <f t="shared" si="371"/>
        <v>9</v>
      </c>
      <c r="AD2960" t="str">
        <f t="shared" si="372"/>
        <v>Q2</v>
      </c>
      <c r="AE2960" t="str">
        <f t="shared" si="373"/>
        <v>FY23/24</v>
      </c>
      <c r="AF2960" t="str">
        <f t="shared" si="374"/>
        <v>EAST</v>
      </c>
    </row>
    <row r="2961" spans="1:32">
      <c r="A2961" t="s">
        <v>3594</v>
      </c>
      <c r="B2961" t="s">
        <v>3646</v>
      </c>
      <c r="C2961" t="str">
        <f t="shared" si="368"/>
        <v>SPARES/OTHER</v>
      </c>
      <c r="D2961" s="4">
        <v>45189</v>
      </c>
      <c r="E2961" t="str">
        <f t="shared" si="369"/>
        <v>YAMAHA</v>
      </c>
      <c r="F2961">
        <v>14104472</v>
      </c>
      <c r="G2961" s="19">
        <v>45189</v>
      </c>
      <c r="H2961" t="s">
        <v>3986</v>
      </c>
      <c r="I2961" t="s">
        <v>3987</v>
      </c>
      <c r="J2961">
        <v>1</v>
      </c>
      <c r="K2961">
        <v>1</v>
      </c>
      <c r="L2961">
        <v>3702.65</v>
      </c>
      <c r="M2961" t="s">
        <v>36</v>
      </c>
      <c r="N2961">
        <v>1.077</v>
      </c>
      <c r="O2961">
        <v>3702.65</v>
      </c>
      <c r="P2961">
        <f t="shared" si="375"/>
        <v>3987.75405</v>
      </c>
      <c r="Q2961" t="s">
        <v>4058</v>
      </c>
      <c r="R2961" t="s">
        <v>4255</v>
      </c>
      <c r="S2961" t="s">
        <v>25</v>
      </c>
      <c r="T2961">
        <v>906346</v>
      </c>
      <c r="U2961">
        <v>2239.92</v>
      </c>
      <c r="V2961" t="s">
        <v>3041</v>
      </c>
      <c r="Y2961">
        <v>1279193</v>
      </c>
      <c r="Z2961" t="s">
        <v>4256</v>
      </c>
      <c r="AB2961">
        <f t="shared" si="370"/>
        <v>2023</v>
      </c>
      <c r="AC2961">
        <f t="shared" si="371"/>
        <v>9</v>
      </c>
      <c r="AD2961" t="str">
        <f t="shared" si="372"/>
        <v>Q2</v>
      </c>
      <c r="AE2961" t="str">
        <f t="shared" si="373"/>
        <v>FY23/24</v>
      </c>
      <c r="AF2961" t="str">
        <f t="shared" si="374"/>
        <v>EAST</v>
      </c>
    </row>
    <row r="2962" spans="1:32">
      <c r="A2962" t="s">
        <v>3594</v>
      </c>
      <c r="B2962" t="s">
        <v>3646</v>
      </c>
      <c r="C2962" t="str">
        <f t="shared" si="368"/>
        <v>FEEDER</v>
      </c>
      <c r="D2962" s="4">
        <v>45189</v>
      </c>
      <c r="E2962" t="str">
        <f t="shared" si="369"/>
        <v>YAMAHA</v>
      </c>
      <c r="F2962">
        <v>14104473</v>
      </c>
      <c r="G2962" s="19">
        <v>45189</v>
      </c>
      <c r="H2962" t="s">
        <v>70</v>
      </c>
      <c r="I2962" t="s">
        <v>71</v>
      </c>
      <c r="J2962">
        <v>4</v>
      </c>
      <c r="K2962">
        <v>4</v>
      </c>
      <c r="L2962">
        <v>14017.7</v>
      </c>
      <c r="M2962" t="s">
        <v>36</v>
      </c>
      <c r="N2962">
        <v>1.077</v>
      </c>
      <c r="O2962">
        <v>14017.7</v>
      </c>
      <c r="P2962">
        <f t="shared" si="375"/>
        <v>15097.062900000001</v>
      </c>
      <c r="Q2962" t="s">
        <v>4058</v>
      </c>
      <c r="R2962" t="s">
        <v>4279</v>
      </c>
      <c r="S2962" t="s">
        <v>25</v>
      </c>
      <c r="T2962">
        <v>906350</v>
      </c>
      <c r="U2962">
        <v>12448.8</v>
      </c>
      <c r="V2962" t="s">
        <v>3041</v>
      </c>
      <c r="Y2962">
        <v>1279245</v>
      </c>
      <c r="Z2962" t="s">
        <v>4281</v>
      </c>
      <c r="AB2962">
        <f t="shared" si="370"/>
        <v>2023</v>
      </c>
      <c r="AC2962">
        <f t="shared" si="371"/>
        <v>9</v>
      </c>
      <c r="AD2962" t="str">
        <f t="shared" si="372"/>
        <v>Q2</v>
      </c>
      <c r="AE2962" t="str">
        <f t="shared" si="373"/>
        <v>FY23/24</v>
      </c>
      <c r="AF2962" t="str">
        <f t="shared" si="374"/>
        <v>EAST</v>
      </c>
    </row>
    <row r="2963" spans="1:32">
      <c r="A2963" t="s">
        <v>3594</v>
      </c>
      <c r="B2963" t="s">
        <v>3646</v>
      </c>
      <c r="C2963" t="str">
        <f t="shared" si="368"/>
        <v>SERVICE_CHARGE</v>
      </c>
      <c r="D2963" s="4">
        <v>45190</v>
      </c>
      <c r="E2963" t="str">
        <f t="shared" si="369"/>
        <v>YAMAHA</v>
      </c>
      <c r="F2963">
        <v>12101265</v>
      </c>
      <c r="G2963" s="19">
        <v>45190</v>
      </c>
      <c r="H2963" t="s">
        <v>76</v>
      </c>
      <c r="I2963" t="s">
        <v>77</v>
      </c>
      <c r="J2963">
        <v>1</v>
      </c>
      <c r="K2963">
        <v>1</v>
      </c>
      <c r="L2963">
        <v>2035.4</v>
      </c>
      <c r="M2963" t="s">
        <v>36</v>
      </c>
      <c r="N2963">
        <v>1.077</v>
      </c>
      <c r="O2963">
        <v>2035.4</v>
      </c>
      <c r="P2963">
        <f t="shared" si="375"/>
        <v>2192.1257999999998</v>
      </c>
      <c r="Q2963" t="s">
        <v>4058</v>
      </c>
      <c r="R2963" t="s">
        <v>4277</v>
      </c>
      <c r="S2963" t="s">
        <v>25</v>
      </c>
      <c r="T2963">
        <v>906352</v>
      </c>
      <c r="U2963">
        <v>0</v>
      </c>
      <c r="V2963" t="s">
        <v>3038</v>
      </c>
      <c r="Z2963" t="s">
        <v>4278</v>
      </c>
      <c r="AB2963">
        <f t="shared" si="370"/>
        <v>2023</v>
      </c>
      <c r="AC2963">
        <f t="shared" si="371"/>
        <v>9</v>
      </c>
      <c r="AD2963" t="str">
        <f t="shared" si="372"/>
        <v>Q2</v>
      </c>
      <c r="AE2963" t="str">
        <f t="shared" si="373"/>
        <v>FY23/24</v>
      </c>
      <c r="AF2963" t="str">
        <f t="shared" si="374"/>
        <v>EAST</v>
      </c>
    </row>
    <row r="2964" spans="1:32">
      <c r="A2964" t="s">
        <v>3594</v>
      </c>
      <c r="B2964" t="s">
        <v>3646</v>
      </c>
      <c r="C2964" t="str">
        <f t="shared" si="368"/>
        <v>SERVICE_CHARGE</v>
      </c>
      <c r="D2964" s="4">
        <v>45190</v>
      </c>
      <c r="E2964" t="str">
        <f t="shared" si="369"/>
        <v>YAMAHA</v>
      </c>
      <c r="F2964">
        <v>12101266</v>
      </c>
      <c r="G2964" s="19">
        <v>45190</v>
      </c>
      <c r="H2964" t="s">
        <v>76</v>
      </c>
      <c r="I2964" t="s">
        <v>77</v>
      </c>
      <c r="J2964">
        <v>1</v>
      </c>
      <c r="K2964">
        <v>1</v>
      </c>
      <c r="L2964">
        <v>2035.4</v>
      </c>
      <c r="M2964" t="s">
        <v>36</v>
      </c>
      <c r="N2964">
        <v>1.077</v>
      </c>
      <c r="O2964">
        <v>2035.4</v>
      </c>
      <c r="P2964">
        <f t="shared" si="375"/>
        <v>2192.1257999999998</v>
      </c>
      <c r="Q2964" t="s">
        <v>4058</v>
      </c>
      <c r="R2964" t="s">
        <v>4277</v>
      </c>
      <c r="S2964" t="s">
        <v>25</v>
      </c>
      <c r="T2964">
        <v>906353</v>
      </c>
      <c r="U2964">
        <v>0</v>
      </c>
      <c r="V2964" t="s">
        <v>3038</v>
      </c>
      <c r="Z2964" t="s">
        <v>4278</v>
      </c>
      <c r="AB2964">
        <f t="shared" si="370"/>
        <v>2023</v>
      </c>
      <c r="AC2964">
        <f t="shared" si="371"/>
        <v>9</v>
      </c>
      <c r="AD2964" t="str">
        <f t="shared" si="372"/>
        <v>Q2</v>
      </c>
      <c r="AE2964" t="str">
        <f t="shared" si="373"/>
        <v>FY23/24</v>
      </c>
      <c r="AF2964" t="str">
        <f t="shared" si="374"/>
        <v>EAST</v>
      </c>
    </row>
    <row r="2965" spans="1:32">
      <c r="A2965" t="s">
        <v>3594</v>
      </c>
      <c r="B2965" t="s">
        <v>3646</v>
      </c>
      <c r="C2965" t="str">
        <f t="shared" si="368"/>
        <v>SPARES/OTHER</v>
      </c>
      <c r="D2965" s="4">
        <v>45217</v>
      </c>
      <c r="E2965" t="str">
        <f t="shared" si="369"/>
        <v>YAMAHA</v>
      </c>
      <c r="F2965">
        <v>14104474</v>
      </c>
      <c r="G2965" s="19">
        <v>45217</v>
      </c>
      <c r="H2965" t="s">
        <v>3897</v>
      </c>
      <c r="I2965" t="s">
        <v>2052</v>
      </c>
      <c r="J2965">
        <v>1</v>
      </c>
      <c r="K2965">
        <v>1</v>
      </c>
      <c r="L2965">
        <v>5023.8900000000003</v>
      </c>
      <c r="M2965" t="s">
        <v>36</v>
      </c>
      <c r="N2965">
        <v>1.07</v>
      </c>
      <c r="O2965">
        <v>5023.8900000000003</v>
      </c>
      <c r="P2965">
        <f t="shared" si="375"/>
        <v>5375.5623000000005</v>
      </c>
      <c r="Q2965" t="s">
        <v>4058</v>
      </c>
      <c r="R2965" t="s">
        <v>4734</v>
      </c>
      <c r="S2965" t="s">
        <v>25</v>
      </c>
      <c r="T2965">
        <v>906354</v>
      </c>
      <c r="U2965">
        <v>3007</v>
      </c>
      <c r="V2965" t="s">
        <v>3041</v>
      </c>
      <c r="Y2965">
        <v>1299162</v>
      </c>
      <c r="Z2965" t="s">
        <v>4735</v>
      </c>
      <c r="AB2965">
        <f t="shared" si="370"/>
        <v>2023</v>
      </c>
      <c r="AC2965">
        <f t="shared" si="371"/>
        <v>10</v>
      </c>
      <c r="AD2965" t="str">
        <f t="shared" si="372"/>
        <v>Q3</v>
      </c>
      <c r="AE2965" t="str">
        <f t="shared" si="373"/>
        <v>FY23/24</v>
      </c>
      <c r="AF2965" t="str">
        <f t="shared" si="374"/>
        <v>EAST</v>
      </c>
    </row>
    <row r="2966" spans="1:32">
      <c r="A2966" t="s">
        <v>3594</v>
      </c>
      <c r="B2966" t="s">
        <v>3646</v>
      </c>
      <c r="C2966" t="str">
        <f t="shared" si="368"/>
        <v>SPARES/OTHER</v>
      </c>
      <c r="D2966" s="4">
        <v>45217</v>
      </c>
      <c r="E2966" t="str">
        <f t="shared" si="369"/>
        <v>YAMAHA</v>
      </c>
      <c r="F2966">
        <v>14104474</v>
      </c>
      <c r="G2966" s="19">
        <v>45217</v>
      </c>
      <c r="H2966" t="s">
        <v>130</v>
      </c>
      <c r="I2966" t="s">
        <v>131</v>
      </c>
      <c r="J2966">
        <v>1</v>
      </c>
      <c r="K2966">
        <v>1</v>
      </c>
      <c r="L2966">
        <v>1786.73</v>
      </c>
      <c r="M2966" t="s">
        <v>36</v>
      </c>
      <c r="N2966">
        <v>1.07</v>
      </c>
      <c r="O2966">
        <v>1786.73</v>
      </c>
      <c r="P2966">
        <f t="shared" si="375"/>
        <v>1911.8011000000001</v>
      </c>
      <c r="Q2966" t="s">
        <v>4058</v>
      </c>
      <c r="R2966" t="s">
        <v>4734</v>
      </c>
      <c r="S2966" t="s">
        <v>25</v>
      </c>
      <c r="T2966">
        <v>906354</v>
      </c>
      <c r="U2966">
        <v>916</v>
      </c>
      <c r="V2966" t="s">
        <v>3041</v>
      </c>
      <c r="Y2966">
        <v>1299162</v>
      </c>
      <c r="Z2966" t="s">
        <v>4735</v>
      </c>
      <c r="AB2966">
        <f t="shared" si="370"/>
        <v>2023</v>
      </c>
      <c r="AC2966">
        <f t="shared" si="371"/>
        <v>10</v>
      </c>
      <c r="AD2966" t="str">
        <f t="shared" si="372"/>
        <v>Q3</v>
      </c>
      <c r="AE2966" t="str">
        <f t="shared" si="373"/>
        <v>FY23/24</v>
      </c>
      <c r="AF2966" t="str">
        <f t="shared" si="374"/>
        <v>EAST</v>
      </c>
    </row>
    <row r="2967" spans="1:32">
      <c r="A2967" t="s">
        <v>3594</v>
      </c>
      <c r="B2967" t="s">
        <v>3646</v>
      </c>
      <c r="C2967" t="str">
        <f t="shared" si="368"/>
        <v>SPARES/OTHER</v>
      </c>
      <c r="D2967" s="4">
        <v>45217</v>
      </c>
      <c r="E2967" t="str">
        <f t="shared" si="369"/>
        <v>YAMAHA</v>
      </c>
      <c r="F2967">
        <v>14104475</v>
      </c>
      <c r="G2967" s="19">
        <v>45217</v>
      </c>
      <c r="H2967" t="s">
        <v>3996</v>
      </c>
      <c r="I2967" t="s">
        <v>1283</v>
      </c>
      <c r="J2967">
        <v>1</v>
      </c>
      <c r="K2967">
        <v>1</v>
      </c>
      <c r="L2967">
        <v>1662.83</v>
      </c>
      <c r="M2967" t="s">
        <v>36</v>
      </c>
      <c r="N2967">
        <v>1.07</v>
      </c>
      <c r="O2967">
        <v>1662.83</v>
      </c>
      <c r="P2967">
        <f t="shared" si="375"/>
        <v>1779.2281</v>
      </c>
      <c r="Q2967" t="s">
        <v>4058</v>
      </c>
      <c r="R2967" t="s">
        <v>4734</v>
      </c>
      <c r="S2967" t="s">
        <v>25</v>
      </c>
      <c r="T2967">
        <v>906355</v>
      </c>
      <c r="U2967">
        <v>956.88</v>
      </c>
      <c r="V2967" t="s">
        <v>3041</v>
      </c>
      <c r="Y2967">
        <v>1299166</v>
      </c>
      <c r="Z2967" t="s">
        <v>4735</v>
      </c>
      <c r="AB2967">
        <f t="shared" si="370"/>
        <v>2023</v>
      </c>
      <c r="AC2967">
        <f t="shared" si="371"/>
        <v>10</v>
      </c>
      <c r="AD2967" t="str">
        <f t="shared" si="372"/>
        <v>Q3</v>
      </c>
      <c r="AE2967" t="str">
        <f t="shared" si="373"/>
        <v>FY23/24</v>
      </c>
      <c r="AF2967" t="str">
        <f t="shared" si="374"/>
        <v>EAST</v>
      </c>
    </row>
    <row r="2968" spans="1:32">
      <c r="A2968" t="s">
        <v>3594</v>
      </c>
      <c r="B2968" t="s">
        <v>3646</v>
      </c>
      <c r="C2968" t="str">
        <f t="shared" si="368"/>
        <v>SPARES/OTHER</v>
      </c>
      <c r="D2968" s="4">
        <v>45217</v>
      </c>
      <c r="E2968" t="str">
        <f t="shared" si="369"/>
        <v>YAMAHA</v>
      </c>
      <c r="F2968">
        <v>14104476</v>
      </c>
      <c r="G2968" s="19">
        <v>45217</v>
      </c>
      <c r="H2968" t="s">
        <v>3988</v>
      </c>
      <c r="I2968" t="s">
        <v>3989</v>
      </c>
      <c r="J2968">
        <v>2</v>
      </c>
      <c r="K2968">
        <v>2</v>
      </c>
      <c r="L2968">
        <v>1210.6199999999999</v>
      </c>
      <c r="M2968" t="s">
        <v>36</v>
      </c>
      <c r="N2968">
        <v>1.07</v>
      </c>
      <c r="O2968">
        <v>1210.6199999999999</v>
      </c>
      <c r="P2968">
        <f t="shared" si="375"/>
        <v>1295.3634</v>
      </c>
      <c r="Q2968" t="s">
        <v>4058</v>
      </c>
      <c r="R2968" t="s">
        <v>4070</v>
      </c>
      <c r="S2968" t="s">
        <v>25</v>
      </c>
      <c r="T2968">
        <v>906356</v>
      </c>
      <c r="U2968">
        <v>662</v>
      </c>
      <c r="V2968" t="s">
        <v>3041</v>
      </c>
      <c r="Y2968">
        <v>1299170</v>
      </c>
      <c r="Z2968" t="s">
        <v>4072</v>
      </c>
      <c r="AB2968">
        <f t="shared" si="370"/>
        <v>2023</v>
      </c>
      <c r="AC2968">
        <f t="shared" si="371"/>
        <v>10</v>
      </c>
      <c r="AD2968" t="str">
        <f t="shared" si="372"/>
        <v>Q3</v>
      </c>
      <c r="AE2968" t="str">
        <f t="shared" si="373"/>
        <v>FY23/24</v>
      </c>
      <c r="AF2968" t="str">
        <f t="shared" si="374"/>
        <v>EAST</v>
      </c>
    </row>
    <row r="2969" spans="1:32">
      <c r="A2969" t="s">
        <v>3594</v>
      </c>
      <c r="B2969" t="s">
        <v>3646</v>
      </c>
      <c r="C2969" t="str">
        <f t="shared" si="368"/>
        <v>SPARES/OTHER</v>
      </c>
      <c r="D2969" s="4">
        <v>45217</v>
      </c>
      <c r="E2969" t="str">
        <f t="shared" si="369"/>
        <v>YAMAHA</v>
      </c>
      <c r="F2969">
        <v>14104477</v>
      </c>
      <c r="G2969" s="19">
        <v>45217</v>
      </c>
      <c r="H2969" t="s">
        <v>3982</v>
      </c>
      <c r="I2969" t="s">
        <v>3983</v>
      </c>
      <c r="J2969">
        <v>7</v>
      </c>
      <c r="K2969">
        <v>7</v>
      </c>
      <c r="L2969">
        <v>2954.87</v>
      </c>
      <c r="M2969" t="s">
        <v>36</v>
      </c>
      <c r="N2969">
        <v>1.07</v>
      </c>
      <c r="O2969">
        <v>2954.87</v>
      </c>
      <c r="P2969">
        <f t="shared" si="375"/>
        <v>3161.7109</v>
      </c>
      <c r="Q2969" t="s">
        <v>4058</v>
      </c>
      <c r="R2969" t="s">
        <v>4070</v>
      </c>
      <c r="S2969" t="s">
        <v>25</v>
      </c>
      <c r="T2969">
        <v>906357</v>
      </c>
      <c r="U2969">
        <v>1610</v>
      </c>
      <c r="V2969" t="s">
        <v>3041</v>
      </c>
      <c r="Y2969">
        <v>1299171</v>
      </c>
      <c r="Z2969" t="s">
        <v>4072</v>
      </c>
      <c r="AB2969">
        <f t="shared" si="370"/>
        <v>2023</v>
      </c>
      <c r="AC2969">
        <f t="shared" si="371"/>
        <v>10</v>
      </c>
      <c r="AD2969" t="str">
        <f t="shared" si="372"/>
        <v>Q3</v>
      </c>
      <c r="AE2969" t="str">
        <f t="shared" si="373"/>
        <v>FY23/24</v>
      </c>
      <c r="AF2969" t="str">
        <f t="shared" si="374"/>
        <v>EAST</v>
      </c>
    </row>
    <row r="2970" spans="1:32">
      <c r="A2970" t="s">
        <v>3594</v>
      </c>
      <c r="B2970" t="s">
        <v>3646</v>
      </c>
      <c r="C2970" t="str">
        <f t="shared" si="368"/>
        <v>SPARES/OTHER</v>
      </c>
      <c r="D2970" s="4">
        <v>45217</v>
      </c>
      <c r="E2970" t="str">
        <f t="shared" si="369"/>
        <v>YAMAHA</v>
      </c>
      <c r="F2970">
        <v>14104477</v>
      </c>
      <c r="G2970" s="19">
        <v>45217</v>
      </c>
      <c r="H2970" t="s">
        <v>3984</v>
      </c>
      <c r="I2970" t="s">
        <v>3985</v>
      </c>
      <c r="J2970">
        <v>5</v>
      </c>
      <c r="K2970">
        <v>5</v>
      </c>
      <c r="L2970">
        <v>92.92</v>
      </c>
      <c r="M2970" t="s">
        <v>36</v>
      </c>
      <c r="N2970">
        <v>1.07</v>
      </c>
      <c r="O2970">
        <v>92.92</v>
      </c>
      <c r="P2970">
        <f t="shared" si="375"/>
        <v>99.424400000000006</v>
      </c>
      <c r="Q2970" t="s">
        <v>4058</v>
      </c>
      <c r="R2970" t="s">
        <v>4070</v>
      </c>
      <c r="S2970" t="s">
        <v>25</v>
      </c>
      <c r="T2970">
        <v>906357</v>
      </c>
      <c r="U2970">
        <v>50</v>
      </c>
      <c r="V2970" t="s">
        <v>3041</v>
      </c>
      <c r="Y2970">
        <v>1299171</v>
      </c>
      <c r="Z2970" t="s">
        <v>4072</v>
      </c>
      <c r="AB2970">
        <f t="shared" si="370"/>
        <v>2023</v>
      </c>
      <c r="AC2970">
        <f t="shared" si="371"/>
        <v>10</v>
      </c>
      <c r="AD2970" t="str">
        <f t="shared" si="372"/>
        <v>Q3</v>
      </c>
      <c r="AE2970" t="str">
        <f t="shared" si="373"/>
        <v>FY23/24</v>
      </c>
      <c r="AF2970" t="str">
        <f t="shared" si="374"/>
        <v>EAST</v>
      </c>
    </row>
    <row r="2971" spans="1:32">
      <c r="A2971" t="s">
        <v>3594</v>
      </c>
      <c r="B2971" t="s">
        <v>3646</v>
      </c>
      <c r="C2971" t="str">
        <f t="shared" si="368"/>
        <v>SPARES/OTHER</v>
      </c>
      <c r="D2971" s="4">
        <v>45217</v>
      </c>
      <c r="E2971" t="str">
        <f t="shared" si="369"/>
        <v>YAMAHA</v>
      </c>
      <c r="F2971">
        <v>14104478</v>
      </c>
      <c r="G2971" s="19">
        <v>45217</v>
      </c>
      <c r="H2971" t="s">
        <v>3992</v>
      </c>
      <c r="I2971" t="s">
        <v>3993</v>
      </c>
      <c r="J2971">
        <v>2</v>
      </c>
      <c r="K2971">
        <v>2</v>
      </c>
      <c r="L2971">
        <v>1293.81</v>
      </c>
      <c r="M2971" t="s">
        <v>36</v>
      </c>
      <c r="N2971">
        <v>1.07</v>
      </c>
      <c r="O2971">
        <v>1293.81</v>
      </c>
      <c r="P2971">
        <f t="shared" si="375"/>
        <v>1384.3767</v>
      </c>
      <c r="Q2971" t="s">
        <v>4058</v>
      </c>
      <c r="R2971" t="s">
        <v>4070</v>
      </c>
      <c r="S2971" t="s">
        <v>25</v>
      </c>
      <c r="T2971">
        <v>906358</v>
      </c>
      <c r="U2971">
        <v>708</v>
      </c>
      <c r="V2971" t="s">
        <v>3041</v>
      </c>
      <c r="Y2971">
        <v>1299178</v>
      </c>
      <c r="Z2971" t="s">
        <v>4072</v>
      </c>
      <c r="AB2971">
        <f t="shared" si="370"/>
        <v>2023</v>
      </c>
      <c r="AC2971">
        <f t="shared" si="371"/>
        <v>10</v>
      </c>
      <c r="AD2971" t="str">
        <f t="shared" si="372"/>
        <v>Q3</v>
      </c>
      <c r="AE2971" t="str">
        <f t="shared" si="373"/>
        <v>FY23/24</v>
      </c>
      <c r="AF2971" t="str">
        <f t="shared" si="374"/>
        <v>EAST</v>
      </c>
    </row>
    <row r="2972" spans="1:32">
      <c r="A2972" t="s">
        <v>3594</v>
      </c>
      <c r="B2972" t="s">
        <v>3646</v>
      </c>
      <c r="C2972" t="str">
        <f t="shared" si="368"/>
        <v>SPARES/OTHER</v>
      </c>
      <c r="D2972" s="4">
        <v>45217</v>
      </c>
      <c r="E2972" t="str">
        <f t="shared" si="369"/>
        <v>YAMAHA</v>
      </c>
      <c r="F2972">
        <v>14104478</v>
      </c>
      <c r="G2972" s="19">
        <v>45217</v>
      </c>
      <c r="H2972" t="s">
        <v>3990</v>
      </c>
      <c r="I2972" t="s">
        <v>3991</v>
      </c>
      <c r="J2972">
        <v>3</v>
      </c>
      <c r="K2972">
        <v>3</v>
      </c>
      <c r="L2972">
        <v>1940.71</v>
      </c>
      <c r="M2972" t="s">
        <v>36</v>
      </c>
      <c r="N2972">
        <v>1.07</v>
      </c>
      <c r="O2972">
        <v>1940.71</v>
      </c>
      <c r="P2972">
        <f t="shared" si="375"/>
        <v>2076.5597000000002</v>
      </c>
      <c r="Q2972" t="s">
        <v>4058</v>
      </c>
      <c r="R2972" t="s">
        <v>4070</v>
      </c>
      <c r="S2972" t="s">
        <v>25</v>
      </c>
      <c r="T2972">
        <v>906358</v>
      </c>
      <c r="U2972">
        <v>1062</v>
      </c>
      <c r="V2972" t="s">
        <v>3041</v>
      </c>
      <c r="Y2972">
        <v>1299178</v>
      </c>
      <c r="Z2972" t="s">
        <v>4072</v>
      </c>
      <c r="AB2972">
        <f t="shared" si="370"/>
        <v>2023</v>
      </c>
      <c r="AC2972">
        <f t="shared" si="371"/>
        <v>10</v>
      </c>
      <c r="AD2972" t="str">
        <f t="shared" si="372"/>
        <v>Q3</v>
      </c>
      <c r="AE2972" t="str">
        <f t="shared" si="373"/>
        <v>FY23/24</v>
      </c>
      <c r="AF2972" t="str">
        <f t="shared" si="374"/>
        <v>EAST</v>
      </c>
    </row>
    <row r="2973" spans="1:32">
      <c r="A2973" t="s">
        <v>3594</v>
      </c>
      <c r="B2973" t="s">
        <v>3646</v>
      </c>
      <c r="C2973" t="str">
        <f t="shared" si="368"/>
        <v>SPARES/OTHER</v>
      </c>
      <c r="D2973" s="4">
        <v>45217</v>
      </c>
      <c r="E2973" t="str">
        <f t="shared" si="369"/>
        <v>YAMAHA</v>
      </c>
      <c r="F2973">
        <v>14104478</v>
      </c>
      <c r="G2973" s="19">
        <v>45217</v>
      </c>
      <c r="H2973" t="s">
        <v>3988</v>
      </c>
      <c r="I2973" t="s">
        <v>3989</v>
      </c>
      <c r="J2973">
        <v>6</v>
      </c>
      <c r="K2973">
        <v>6</v>
      </c>
      <c r="L2973">
        <v>3631.86</v>
      </c>
      <c r="M2973" t="s">
        <v>36</v>
      </c>
      <c r="N2973">
        <v>1.07</v>
      </c>
      <c r="O2973">
        <v>3631.86</v>
      </c>
      <c r="P2973">
        <f t="shared" si="375"/>
        <v>3886.0902000000006</v>
      </c>
      <c r="Q2973" t="s">
        <v>4058</v>
      </c>
      <c r="R2973" t="s">
        <v>4070</v>
      </c>
      <c r="S2973" t="s">
        <v>25</v>
      </c>
      <c r="T2973">
        <v>906358</v>
      </c>
      <c r="U2973">
        <v>1986</v>
      </c>
      <c r="V2973" t="s">
        <v>3041</v>
      </c>
      <c r="Y2973">
        <v>1299178</v>
      </c>
      <c r="Z2973" t="s">
        <v>4072</v>
      </c>
      <c r="AB2973">
        <f t="shared" si="370"/>
        <v>2023</v>
      </c>
      <c r="AC2973">
        <f t="shared" si="371"/>
        <v>10</v>
      </c>
      <c r="AD2973" t="str">
        <f t="shared" si="372"/>
        <v>Q3</v>
      </c>
      <c r="AE2973" t="str">
        <f t="shared" si="373"/>
        <v>FY23/24</v>
      </c>
      <c r="AF2973" t="str">
        <f t="shared" si="374"/>
        <v>EAST</v>
      </c>
    </row>
    <row r="2974" spans="1:32">
      <c r="A2974" t="s">
        <v>3594</v>
      </c>
      <c r="B2974" t="s">
        <v>3656</v>
      </c>
      <c r="C2974" t="str">
        <f t="shared" si="368"/>
        <v>SPARES/OTHER</v>
      </c>
      <c r="D2974" s="4">
        <v>45217</v>
      </c>
      <c r="E2974" t="str">
        <f t="shared" si="369"/>
        <v>YAMAHA</v>
      </c>
      <c r="F2974">
        <v>14104479</v>
      </c>
      <c r="G2974" s="19">
        <v>45217</v>
      </c>
      <c r="H2974" t="s">
        <v>573</v>
      </c>
      <c r="I2974" t="s">
        <v>574</v>
      </c>
      <c r="J2974">
        <v>1</v>
      </c>
      <c r="K2974">
        <v>1</v>
      </c>
      <c r="L2974">
        <v>691.15</v>
      </c>
      <c r="M2974" t="s">
        <v>36</v>
      </c>
      <c r="N2974">
        <v>1.07</v>
      </c>
      <c r="O2974">
        <v>691.15</v>
      </c>
      <c r="P2974">
        <f t="shared" si="375"/>
        <v>739.53050000000007</v>
      </c>
      <c r="Q2974" t="s">
        <v>4187</v>
      </c>
      <c r="R2974" t="s">
        <v>3910</v>
      </c>
      <c r="S2974" t="s">
        <v>25</v>
      </c>
      <c r="T2974">
        <v>906359</v>
      </c>
      <c r="U2974">
        <v>414</v>
      </c>
      <c r="V2974" t="s">
        <v>3041</v>
      </c>
      <c r="Y2974">
        <v>1299179</v>
      </c>
      <c r="Z2974" t="s">
        <v>3912</v>
      </c>
      <c r="AB2974">
        <f t="shared" si="370"/>
        <v>2023</v>
      </c>
      <c r="AC2974">
        <f t="shared" si="371"/>
        <v>10</v>
      </c>
      <c r="AD2974" t="str">
        <f t="shared" si="372"/>
        <v>Q3</v>
      </c>
      <c r="AE2974" t="str">
        <f t="shared" si="373"/>
        <v>FY23/24</v>
      </c>
      <c r="AF2974" t="str">
        <f t="shared" si="374"/>
        <v>WEST</v>
      </c>
    </row>
    <row r="2975" spans="1:32">
      <c r="A2975" t="s">
        <v>3594</v>
      </c>
      <c r="B2975" t="s">
        <v>3656</v>
      </c>
      <c r="C2975" t="str">
        <f t="shared" si="368"/>
        <v>SPARES/OTHER</v>
      </c>
      <c r="D2975" s="4">
        <v>45217</v>
      </c>
      <c r="E2975" t="str">
        <f t="shared" si="369"/>
        <v>YAMAHA</v>
      </c>
      <c r="F2975">
        <v>14104479</v>
      </c>
      <c r="G2975" s="19">
        <v>45217</v>
      </c>
      <c r="H2975" t="s">
        <v>3724</v>
      </c>
      <c r="I2975" t="s">
        <v>3725</v>
      </c>
      <c r="J2975">
        <v>2</v>
      </c>
      <c r="K2975">
        <v>2</v>
      </c>
      <c r="L2975">
        <v>7.96</v>
      </c>
      <c r="M2975" t="s">
        <v>36</v>
      </c>
      <c r="N2975">
        <v>1.07</v>
      </c>
      <c r="O2975">
        <v>7.96</v>
      </c>
      <c r="P2975">
        <f t="shared" si="375"/>
        <v>8.5172000000000008</v>
      </c>
      <c r="Q2975" t="s">
        <v>4187</v>
      </c>
      <c r="R2975" t="s">
        <v>3910</v>
      </c>
      <c r="S2975" t="s">
        <v>25</v>
      </c>
      <c r="T2975">
        <v>906359</v>
      </c>
      <c r="U2975">
        <v>4</v>
      </c>
      <c r="V2975" t="s">
        <v>3041</v>
      </c>
      <c r="Y2975">
        <v>1299179</v>
      </c>
      <c r="Z2975" t="s">
        <v>3912</v>
      </c>
      <c r="AB2975">
        <f t="shared" si="370"/>
        <v>2023</v>
      </c>
      <c r="AC2975">
        <f t="shared" si="371"/>
        <v>10</v>
      </c>
      <c r="AD2975" t="str">
        <f t="shared" si="372"/>
        <v>Q3</v>
      </c>
      <c r="AE2975" t="str">
        <f t="shared" si="373"/>
        <v>FY23/24</v>
      </c>
      <c r="AF2975" t="str">
        <f t="shared" si="374"/>
        <v>WEST</v>
      </c>
    </row>
    <row r="2976" spans="1:32">
      <c r="A2976" t="s">
        <v>3594</v>
      </c>
      <c r="B2976" t="s">
        <v>3656</v>
      </c>
      <c r="C2976" t="str">
        <f t="shared" si="368"/>
        <v>SPARES/OTHER</v>
      </c>
      <c r="D2976" s="4">
        <v>45217</v>
      </c>
      <c r="E2976" t="str">
        <f t="shared" si="369"/>
        <v>YAMAHA</v>
      </c>
      <c r="F2976">
        <v>14104479</v>
      </c>
      <c r="G2976" s="19">
        <v>45217</v>
      </c>
      <c r="H2976" t="s">
        <v>138</v>
      </c>
      <c r="I2976" t="s">
        <v>139</v>
      </c>
      <c r="J2976">
        <v>1</v>
      </c>
      <c r="K2976">
        <v>1</v>
      </c>
      <c r="L2976">
        <v>365.49</v>
      </c>
      <c r="M2976" t="s">
        <v>36</v>
      </c>
      <c r="N2976">
        <v>1.07</v>
      </c>
      <c r="O2976">
        <v>365.49</v>
      </c>
      <c r="P2976">
        <f t="shared" si="375"/>
        <v>391.07430000000005</v>
      </c>
      <c r="Q2976" t="s">
        <v>4187</v>
      </c>
      <c r="R2976" t="s">
        <v>3910</v>
      </c>
      <c r="S2976" t="s">
        <v>25</v>
      </c>
      <c r="T2976">
        <v>906359</v>
      </c>
      <c r="U2976">
        <v>219</v>
      </c>
      <c r="V2976" t="s">
        <v>3041</v>
      </c>
      <c r="Y2976">
        <v>1299179</v>
      </c>
      <c r="Z2976" t="s">
        <v>3912</v>
      </c>
      <c r="AB2976">
        <f t="shared" si="370"/>
        <v>2023</v>
      </c>
      <c r="AC2976">
        <f t="shared" si="371"/>
        <v>10</v>
      </c>
      <c r="AD2976" t="str">
        <f t="shared" si="372"/>
        <v>Q3</v>
      </c>
      <c r="AE2976" t="str">
        <f t="shared" si="373"/>
        <v>FY23/24</v>
      </c>
      <c r="AF2976" t="str">
        <f t="shared" si="374"/>
        <v>WEST</v>
      </c>
    </row>
    <row r="2977" spans="1:32">
      <c r="A2977" t="s">
        <v>3594</v>
      </c>
      <c r="B2977" t="s">
        <v>3656</v>
      </c>
      <c r="C2977" t="str">
        <f t="shared" si="368"/>
        <v>SPARES/OTHER</v>
      </c>
      <c r="D2977" s="4">
        <v>45217</v>
      </c>
      <c r="E2977" t="str">
        <f t="shared" si="369"/>
        <v>YAMAHA</v>
      </c>
      <c r="F2977">
        <v>14104479</v>
      </c>
      <c r="G2977" s="19">
        <v>45217</v>
      </c>
      <c r="H2977" t="s">
        <v>3994</v>
      </c>
      <c r="I2977" t="s">
        <v>3995</v>
      </c>
      <c r="J2977">
        <v>1</v>
      </c>
      <c r="K2977">
        <v>1</v>
      </c>
      <c r="L2977">
        <v>1645.13</v>
      </c>
      <c r="M2977" t="s">
        <v>36</v>
      </c>
      <c r="N2977">
        <v>1.07</v>
      </c>
      <c r="O2977">
        <v>1645.13</v>
      </c>
      <c r="P2977">
        <f t="shared" si="375"/>
        <v>1760.2891000000002</v>
      </c>
      <c r="Q2977" t="s">
        <v>4187</v>
      </c>
      <c r="R2977" t="s">
        <v>3910</v>
      </c>
      <c r="S2977" t="s">
        <v>25</v>
      </c>
      <c r="T2977">
        <v>906359</v>
      </c>
      <c r="U2977">
        <v>1003.2</v>
      </c>
      <c r="V2977" t="s">
        <v>3041</v>
      </c>
      <c r="Y2977">
        <v>1299179</v>
      </c>
      <c r="Z2977" t="s">
        <v>3912</v>
      </c>
      <c r="AB2977">
        <f t="shared" si="370"/>
        <v>2023</v>
      </c>
      <c r="AC2977">
        <f t="shared" si="371"/>
        <v>10</v>
      </c>
      <c r="AD2977" t="str">
        <f t="shared" si="372"/>
        <v>Q3</v>
      </c>
      <c r="AE2977" t="str">
        <f t="shared" si="373"/>
        <v>FY23/24</v>
      </c>
      <c r="AF2977" t="str">
        <f t="shared" si="374"/>
        <v>WEST</v>
      </c>
    </row>
    <row r="2978" spans="1:32">
      <c r="A2978" t="s">
        <v>3594</v>
      </c>
      <c r="B2978" t="s">
        <v>3656</v>
      </c>
      <c r="C2978" t="str">
        <f t="shared" si="368"/>
        <v>SPARES/OTHER</v>
      </c>
      <c r="D2978" s="4">
        <v>45217</v>
      </c>
      <c r="E2978" t="str">
        <f t="shared" si="369"/>
        <v>YAMAHA</v>
      </c>
      <c r="F2978">
        <v>14104479</v>
      </c>
      <c r="G2978" s="19">
        <v>45217</v>
      </c>
      <c r="H2978" t="s">
        <v>607</v>
      </c>
      <c r="I2978" t="s">
        <v>579</v>
      </c>
      <c r="J2978">
        <v>1</v>
      </c>
      <c r="K2978">
        <v>1</v>
      </c>
      <c r="L2978">
        <v>343.36</v>
      </c>
      <c r="M2978" t="s">
        <v>36</v>
      </c>
      <c r="N2978">
        <v>1.07</v>
      </c>
      <c r="O2978">
        <v>343.36</v>
      </c>
      <c r="P2978">
        <f t="shared" si="375"/>
        <v>367.39520000000005</v>
      </c>
      <c r="Q2978" t="s">
        <v>4187</v>
      </c>
      <c r="R2978" t="s">
        <v>3910</v>
      </c>
      <c r="S2978" t="s">
        <v>25</v>
      </c>
      <c r="T2978">
        <v>906359</v>
      </c>
      <c r="U2978">
        <v>183</v>
      </c>
      <c r="V2978" t="s">
        <v>3041</v>
      </c>
      <c r="Y2978">
        <v>1299179</v>
      </c>
      <c r="Z2978" t="s">
        <v>3912</v>
      </c>
      <c r="AB2978">
        <f t="shared" si="370"/>
        <v>2023</v>
      </c>
      <c r="AC2978">
        <f t="shared" si="371"/>
        <v>10</v>
      </c>
      <c r="AD2978" t="str">
        <f t="shared" si="372"/>
        <v>Q3</v>
      </c>
      <c r="AE2978" t="str">
        <f t="shared" si="373"/>
        <v>FY23/24</v>
      </c>
      <c r="AF2978" t="str">
        <f t="shared" si="374"/>
        <v>WEST</v>
      </c>
    </row>
    <row r="2979" spans="1:32">
      <c r="A2979" t="s">
        <v>3594</v>
      </c>
      <c r="B2979" t="s">
        <v>22</v>
      </c>
      <c r="C2979" t="str">
        <f t="shared" si="368"/>
        <v>SPARES/OTHER</v>
      </c>
      <c r="D2979" s="4">
        <v>45218</v>
      </c>
      <c r="E2979" t="str">
        <f t="shared" si="369"/>
        <v>OTHERS</v>
      </c>
      <c r="F2979">
        <v>14104480</v>
      </c>
      <c r="G2979" s="19">
        <v>45218</v>
      </c>
      <c r="H2979" t="s">
        <v>3574</v>
      </c>
      <c r="I2979" t="s">
        <v>351</v>
      </c>
      <c r="J2979">
        <v>5</v>
      </c>
      <c r="K2979">
        <v>5</v>
      </c>
      <c r="L2979">
        <v>5300</v>
      </c>
      <c r="M2979" t="s">
        <v>36</v>
      </c>
      <c r="N2979">
        <v>1.07</v>
      </c>
      <c r="O2979">
        <v>5300</v>
      </c>
      <c r="P2979">
        <f t="shared" si="375"/>
        <v>5671</v>
      </c>
      <c r="Q2979" t="s">
        <v>41</v>
      </c>
      <c r="R2979" t="s">
        <v>3050</v>
      </c>
      <c r="S2979" t="s">
        <v>25</v>
      </c>
      <c r="T2979">
        <v>906360</v>
      </c>
      <c r="U2979">
        <v>1548.65</v>
      </c>
      <c r="V2979" t="s">
        <v>3041</v>
      </c>
      <c r="X2979" t="s">
        <v>3575</v>
      </c>
      <c r="Y2979">
        <v>1300127</v>
      </c>
      <c r="Z2979" t="s">
        <v>3052</v>
      </c>
      <c r="AB2979">
        <f t="shared" si="370"/>
        <v>2023</v>
      </c>
      <c r="AC2979">
        <f t="shared" si="371"/>
        <v>10</v>
      </c>
      <c r="AD2979" t="str">
        <f t="shared" si="372"/>
        <v>Q3</v>
      </c>
      <c r="AE2979" t="str">
        <f t="shared" si="373"/>
        <v>FY23/24</v>
      </c>
      <c r="AF2979" t="str">
        <f t="shared" si="374"/>
        <v>SOUTH</v>
      </c>
    </row>
    <row r="2980" spans="1:32">
      <c r="A2980" t="s">
        <v>3594</v>
      </c>
      <c r="B2980" t="s">
        <v>22</v>
      </c>
      <c r="C2980" t="str">
        <f t="shared" si="368"/>
        <v>SPARES/OTHER</v>
      </c>
      <c r="D2980" s="4">
        <v>45218</v>
      </c>
      <c r="E2980" t="str">
        <f t="shared" si="369"/>
        <v>YAMAHA</v>
      </c>
      <c r="F2980">
        <v>14104480</v>
      </c>
      <c r="G2980" s="19">
        <v>45218</v>
      </c>
      <c r="H2980" t="s">
        <v>3522</v>
      </c>
      <c r="I2980" t="s">
        <v>3523</v>
      </c>
      <c r="J2980">
        <v>1</v>
      </c>
      <c r="K2980">
        <v>1</v>
      </c>
      <c r="L2980">
        <v>110</v>
      </c>
      <c r="M2980" t="s">
        <v>36</v>
      </c>
      <c r="N2980">
        <v>1.07</v>
      </c>
      <c r="O2980">
        <v>110</v>
      </c>
      <c r="P2980">
        <f t="shared" si="375"/>
        <v>117.7</v>
      </c>
      <c r="Q2980" t="s">
        <v>41</v>
      </c>
      <c r="R2980" t="s">
        <v>3050</v>
      </c>
      <c r="S2980" t="s">
        <v>25</v>
      </c>
      <c r="T2980">
        <v>906360</v>
      </c>
      <c r="U2980">
        <v>58</v>
      </c>
      <c r="V2980" t="s">
        <v>3041</v>
      </c>
      <c r="X2980" t="s">
        <v>3575</v>
      </c>
      <c r="Y2980">
        <v>1300127</v>
      </c>
      <c r="Z2980" t="s">
        <v>3052</v>
      </c>
      <c r="AB2980">
        <f t="shared" si="370"/>
        <v>2023</v>
      </c>
      <c r="AC2980">
        <f t="shared" si="371"/>
        <v>10</v>
      </c>
      <c r="AD2980" t="str">
        <f t="shared" si="372"/>
        <v>Q3</v>
      </c>
      <c r="AE2980" t="str">
        <f t="shared" si="373"/>
        <v>FY23/24</v>
      </c>
      <c r="AF2980" t="str">
        <f t="shared" si="374"/>
        <v>SOUTH</v>
      </c>
    </row>
    <row r="2981" spans="1:32">
      <c r="A2981" t="s">
        <v>3594</v>
      </c>
      <c r="B2981" t="s">
        <v>22</v>
      </c>
      <c r="C2981" t="str">
        <f t="shared" si="368"/>
        <v>SPARES/OTHER</v>
      </c>
      <c r="D2981" s="4">
        <v>45218</v>
      </c>
      <c r="E2981" t="str">
        <f t="shared" si="369"/>
        <v>YAMAHA</v>
      </c>
      <c r="F2981">
        <v>14104480</v>
      </c>
      <c r="G2981" s="19">
        <v>45218</v>
      </c>
      <c r="H2981" t="s">
        <v>3576</v>
      </c>
      <c r="I2981" t="s">
        <v>3577</v>
      </c>
      <c r="J2981">
        <v>1</v>
      </c>
      <c r="K2981">
        <v>1</v>
      </c>
      <c r="L2981">
        <v>6850</v>
      </c>
      <c r="M2981" t="s">
        <v>36</v>
      </c>
      <c r="N2981">
        <v>1.07</v>
      </c>
      <c r="O2981">
        <v>6850</v>
      </c>
      <c r="P2981">
        <f t="shared" si="375"/>
        <v>7329.5</v>
      </c>
      <c r="Q2981" t="s">
        <v>41</v>
      </c>
      <c r="R2981" t="s">
        <v>3050</v>
      </c>
      <c r="S2981" t="s">
        <v>25</v>
      </c>
      <c r="T2981">
        <v>906360</v>
      </c>
      <c r="U2981">
        <v>207</v>
      </c>
      <c r="V2981" t="s">
        <v>3041</v>
      </c>
      <c r="X2981" t="s">
        <v>3575</v>
      </c>
      <c r="Y2981">
        <v>1300127</v>
      </c>
      <c r="Z2981" t="s">
        <v>3052</v>
      </c>
      <c r="AB2981">
        <f t="shared" si="370"/>
        <v>2023</v>
      </c>
      <c r="AC2981">
        <f t="shared" si="371"/>
        <v>10</v>
      </c>
      <c r="AD2981" t="str">
        <f t="shared" si="372"/>
        <v>Q3</v>
      </c>
      <c r="AE2981" t="str">
        <f t="shared" si="373"/>
        <v>FY23/24</v>
      </c>
      <c r="AF2981" t="str">
        <f t="shared" si="374"/>
        <v>SOUTH</v>
      </c>
    </row>
    <row r="2982" spans="1:32">
      <c r="A2982" t="s">
        <v>3594</v>
      </c>
      <c r="B2982" t="s">
        <v>22</v>
      </c>
      <c r="C2982" t="str">
        <f t="shared" si="368"/>
        <v>SPARES/OTHER</v>
      </c>
      <c r="D2982" s="4">
        <v>45218</v>
      </c>
      <c r="E2982" t="str">
        <f t="shared" si="369"/>
        <v>YAMAHA</v>
      </c>
      <c r="F2982">
        <v>14104480</v>
      </c>
      <c r="G2982" s="19">
        <v>45218</v>
      </c>
      <c r="H2982" t="s">
        <v>1980</v>
      </c>
      <c r="I2982" t="s">
        <v>1981</v>
      </c>
      <c r="J2982">
        <v>4</v>
      </c>
      <c r="K2982">
        <v>4</v>
      </c>
      <c r="L2982">
        <v>1080</v>
      </c>
      <c r="M2982" t="s">
        <v>36</v>
      </c>
      <c r="N2982">
        <v>1.07</v>
      </c>
      <c r="O2982">
        <v>1080</v>
      </c>
      <c r="P2982">
        <f t="shared" si="375"/>
        <v>1155.6000000000001</v>
      </c>
      <c r="Q2982" t="s">
        <v>41</v>
      </c>
      <c r="R2982" t="s">
        <v>3050</v>
      </c>
      <c r="S2982" t="s">
        <v>25</v>
      </c>
      <c r="T2982">
        <v>906360</v>
      </c>
      <c r="U2982">
        <v>592</v>
      </c>
      <c r="V2982" t="s">
        <v>3041</v>
      </c>
      <c r="X2982" t="s">
        <v>3575</v>
      </c>
      <c r="Y2982">
        <v>1300127</v>
      </c>
      <c r="Z2982" t="s">
        <v>3052</v>
      </c>
      <c r="AB2982">
        <f t="shared" si="370"/>
        <v>2023</v>
      </c>
      <c r="AC2982">
        <f t="shared" si="371"/>
        <v>10</v>
      </c>
      <c r="AD2982" t="str">
        <f t="shared" si="372"/>
        <v>Q3</v>
      </c>
      <c r="AE2982" t="str">
        <f t="shared" si="373"/>
        <v>FY23/24</v>
      </c>
      <c r="AF2982" t="str">
        <f t="shared" si="374"/>
        <v>SOUTH</v>
      </c>
    </row>
    <row r="2983" spans="1:32">
      <c r="A2983" t="s">
        <v>3594</v>
      </c>
      <c r="B2983" t="s">
        <v>22</v>
      </c>
      <c r="C2983" t="str">
        <f t="shared" si="368"/>
        <v>SPARES/OTHER</v>
      </c>
      <c r="D2983" s="4">
        <v>45218</v>
      </c>
      <c r="E2983" t="str">
        <f t="shared" si="369"/>
        <v>YAMAHA</v>
      </c>
      <c r="F2983">
        <v>14104480</v>
      </c>
      <c r="G2983" s="19">
        <v>45218</v>
      </c>
      <c r="H2983" t="s">
        <v>55</v>
      </c>
      <c r="I2983" t="s">
        <v>56</v>
      </c>
      <c r="J2983">
        <v>2</v>
      </c>
      <c r="K2983">
        <v>2</v>
      </c>
      <c r="L2983">
        <v>600</v>
      </c>
      <c r="M2983" t="s">
        <v>36</v>
      </c>
      <c r="N2983">
        <v>1.07</v>
      </c>
      <c r="O2983">
        <v>600</v>
      </c>
      <c r="P2983">
        <f t="shared" si="375"/>
        <v>642</v>
      </c>
      <c r="Q2983" t="s">
        <v>41</v>
      </c>
      <c r="R2983" t="s">
        <v>3050</v>
      </c>
      <c r="S2983" t="s">
        <v>25</v>
      </c>
      <c r="T2983">
        <v>906360</v>
      </c>
      <c r="U2983">
        <v>352</v>
      </c>
      <c r="V2983" t="s">
        <v>3041</v>
      </c>
      <c r="X2983" t="s">
        <v>3575</v>
      </c>
      <c r="Y2983">
        <v>1300127</v>
      </c>
      <c r="Z2983" t="s">
        <v>3052</v>
      </c>
      <c r="AB2983">
        <f t="shared" si="370"/>
        <v>2023</v>
      </c>
      <c r="AC2983">
        <f t="shared" si="371"/>
        <v>10</v>
      </c>
      <c r="AD2983" t="str">
        <f t="shared" si="372"/>
        <v>Q3</v>
      </c>
      <c r="AE2983" t="str">
        <f t="shared" si="373"/>
        <v>FY23/24</v>
      </c>
      <c r="AF2983" t="str">
        <f t="shared" si="374"/>
        <v>SOUTH</v>
      </c>
    </row>
    <row r="2984" spans="1:32">
      <c r="A2984" t="s">
        <v>3594</v>
      </c>
      <c r="B2984" t="s">
        <v>22</v>
      </c>
      <c r="C2984" t="str">
        <f t="shared" si="368"/>
        <v>SPARES/OTHER</v>
      </c>
      <c r="D2984" s="4">
        <v>45218</v>
      </c>
      <c r="E2984" t="str">
        <f t="shared" si="369"/>
        <v>YAMAHA</v>
      </c>
      <c r="F2984">
        <v>14104480</v>
      </c>
      <c r="G2984" s="19">
        <v>45218</v>
      </c>
      <c r="H2984" t="s">
        <v>126</v>
      </c>
      <c r="I2984" t="s">
        <v>48</v>
      </c>
      <c r="J2984">
        <v>1</v>
      </c>
      <c r="K2984">
        <v>1</v>
      </c>
      <c r="L2984">
        <v>3048</v>
      </c>
      <c r="M2984" t="s">
        <v>36</v>
      </c>
      <c r="N2984">
        <v>1.07</v>
      </c>
      <c r="O2984">
        <v>3048</v>
      </c>
      <c r="P2984">
        <f t="shared" si="375"/>
        <v>3261.36</v>
      </c>
      <c r="Q2984" t="s">
        <v>41</v>
      </c>
      <c r="R2984" t="s">
        <v>3050</v>
      </c>
      <c r="S2984" t="s">
        <v>25</v>
      </c>
      <c r="T2984">
        <v>906360</v>
      </c>
      <c r="U2984">
        <v>538</v>
      </c>
      <c r="V2984" t="s">
        <v>3041</v>
      </c>
      <c r="X2984" t="s">
        <v>3575</v>
      </c>
      <c r="Y2984">
        <v>1300127</v>
      </c>
      <c r="Z2984" t="s">
        <v>3052</v>
      </c>
      <c r="AB2984">
        <f t="shared" si="370"/>
        <v>2023</v>
      </c>
      <c r="AC2984">
        <f t="shared" si="371"/>
        <v>10</v>
      </c>
      <c r="AD2984" t="str">
        <f t="shared" si="372"/>
        <v>Q3</v>
      </c>
      <c r="AE2984" t="str">
        <f t="shared" si="373"/>
        <v>FY23/24</v>
      </c>
      <c r="AF2984" t="str">
        <f t="shared" si="374"/>
        <v>SOUTH</v>
      </c>
    </row>
    <row r="2985" spans="1:32">
      <c r="A2985" t="s">
        <v>3594</v>
      </c>
      <c r="B2985" t="s">
        <v>22</v>
      </c>
      <c r="C2985" t="str">
        <f t="shared" si="368"/>
        <v>SPARES/OTHER</v>
      </c>
      <c r="D2985" s="4">
        <v>45218</v>
      </c>
      <c r="E2985" t="str">
        <f t="shared" si="369"/>
        <v>YAMAHA</v>
      </c>
      <c r="F2985">
        <v>14104480</v>
      </c>
      <c r="G2985" s="19">
        <v>45218</v>
      </c>
      <c r="H2985" t="s">
        <v>1167</v>
      </c>
      <c r="I2985" t="s">
        <v>1168</v>
      </c>
      <c r="J2985">
        <v>5</v>
      </c>
      <c r="K2985">
        <v>5</v>
      </c>
      <c r="L2985">
        <v>19900</v>
      </c>
      <c r="M2985" t="s">
        <v>36</v>
      </c>
      <c r="N2985">
        <v>1.07</v>
      </c>
      <c r="O2985">
        <v>19900</v>
      </c>
      <c r="P2985">
        <f t="shared" si="375"/>
        <v>21293</v>
      </c>
      <c r="Q2985" t="s">
        <v>41</v>
      </c>
      <c r="R2985" t="s">
        <v>3050</v>
      </c>
      <c r="S2985" t="s">
        <v>25</v>
      </c>
      <c r="T2985">
        <v>906360</v>
      </c>
      <c r="U2985">
        <v>10400</v>
      </c>
      <c r="V2985" t="s">
        <v>3041</v>
      </c>
      <c r="X2985" t="s">
        <v>3575</v>
      </c>
      <c r="Y2985">
        <v>1300127</v>
      </c>
      <c r="Z2985" t="s">
        <v>3052</v>
      </c>
      <c r="AB2985">
        <f t="shared" si="370"/>
        <v>2023</v>
      </c>
      <c r="AC2985">
        <f t="shared" si="371"/>
        <v>10</v>
      </c>
      <c r="AD2985" t="str">
        <f t="shared" si="372"/>
        <v>Q3</v>
      </c>
      <c r="AE2985" t="str">
        <f t="shared" si="373"/>
        <v>FY23/24</v>
      </c>
      <c r="AF2985" t="str">
        <f t="shared" si="374"/>
        <v>SOUTH</v>
      </c>
    </row>
    <row r="2986" spans="1:32">
      <c r="A2986" t="s">
        <v>3594</v>
      </c>
      <c r="B2986" t="s">
        <v>22</v>
      </c>
      <c r="C2986" t="str">
        <f t="shared" si="368"/>
        <v>SPARES/OTHER</v>
      </c>
      <c r="D2986" s="4">
        <v>45218</v>
      </c>
      <c r="E2986" t="str">
        <f t="shared" si="369"/>
        <v>YAMAHA</v>
      </c>
      <c r="F2986">
        <v>14104480</v>
      </c>
      <c r="G2986" s="19">
        <v>45218</v>
      </c>
      <c r="H2986" t="s">
        <v>2454</v>
      </c>
      <c r="I2986" t="s">
        <v>2447</v>
      </c>
      <c r="J2986">
        <v>1</v>
      </c>
      <c r="K2986">
        <v>1</v>
      </c>
      <c r="L2986">
        <v>800</v>
      </c>
      <c r="M2986" t="s">
        <v>36</v>
      </c>
      <c r="N2986">
        <v>1.07</v>
      </c>
      <c r="O2986">
        <v>800</v>
      </c>
      <c r="P2986">
        <f t="shared" si="375"/>
        <v>856</v>
      </c>
      <c r="Q2986" t="s">
        <v>41</v>
      </c>
      <c r="R2986" t="s">
        <v>3050</v>
      </c>
      <c r="S2986" t="s">
        <v>25</v>
      </c>
      <c r="T2986">
        <v>906360</v>
      </c>
      <c r="U2986">
        <v>443</v>
      </c>
      <c r="V2986" t="s">
        <v>3041</v>
      </c>
      <c r="X2986" t="s">
        <v>3575</v>
      </c>
      <c r="Y2986">
        <v>1300127</v>
      </c>
      <c r="Z2986" t="s">
        <v>3052</v>
      </c>
      <c r="AB2986">
        <f t="shared" si="370"/>
        <v>2023</v>
      </c>
      <c r="AC2986">
        <f t="shared" si="371"/>
        <v>10</v>
      </c>
      <c r="AD2986" t="str">
        <f t="shared" si="372"/>
        <v>Q3</v>
      </c>
      <c r="AE2986" t="str">
        <f t="shared" si="373"/>
        <v>FY23/24</v>
      </c>
      <c r="AF2986" t="str">
        <f t="shared" si="374"/>
        <v>SOUTH</v>
      </c>
    </row>
    <row r="2987" spans="1:32">
      <c r="A2987" t="s">
        <v>3594</v>
      </c>
      <c r="B2987" t="s">
        <v>22</v>
      </c>
      <c r="C2987" t="str">
        <f t="shared" si="368"/>
        <v>SPARES/OTHER</v>
      </c>
      <c r="D2987" s="4">
        <v>45218</v>
      </c>
      <c r="E2987" t="str">
        <f t="shared" si="369"/>
        <v>YAMAHA</v>
      </c>
      <c r="F2987">
        <v>14104480</v>
      </c>
      <c r="G2987" s="19">
        <v>45218</v>
      </c>
      <c r="H2987" t="s">
        <v>2446</v>
      </c>
      <c r="I2987" t="s">
        <v>2447</v>
      </c>
      <c r="J2987">
        <v>1</v>
      </c>
      <c r="K2987">
        <v>1</v>
      </c>
      <c r="L2987">
        <v>160</v>
      </c>
      <c r="M2987" t="s">
        <v>36</v>
      </c>
      <c r="N2987">
        <v>1.07</v>
      </c>
      <c r="O2987">
        <v>160</v>
      </c>
      <c r="P2987">
        <f t="shared" si="375"/>
        <v>171.20000000000002</v>
      </c>
      <c r="Q2987" t="s">
        <v>41</v>
      </c>
      <c r="R2987" t="s">
        <v>3050</v>
      </c>
      <c r="S2987" t="s">
        <v>25</v>
      </c>
      <c r="T2987">
        <v>906360</v>
      </c>
      <c r="U2987">
        <v>89</v>
      </c>
      <c r="V2987" t="s">
        <v>3041</v>
      </c>
      <c r="X2987" t="s">
        <v>3575</v>
      </c>
      <c r="Y2987">
        <v>1300127</v>
      </c>
      <c r="Z2987" t="s">
        <v>3052</v>
      </c>
      <c r="AB2987">
        <f t="shared" si="370"/>
        <v>2023</v>
      </c>
      <c r="AC2987">
        <f t="shared" si="371"/>
        <v>10</v>
      </c>
      <c r="AD2987" t="str">
        <f t="shared" si="372"/>
        <v>Q3</v>
      </c>
      <c r="AE2987" t="str">
        <f t="shared" si="373"/>
        <v>FY23/24</v>
      </c>
      <c r="AF2987" t="str">
        <f t="shared" si="374"/>
        <v>SOUTH</v>
      </c>
    </row>
    <row r="2988" spans="1:32">
      <c r="A2988" t="s">
        <v>3594</v>
      </c>
      <c r="B2988" t="s">
        <v>22</v>
      </c>
      <c r="C2988" t="str">
        <f t="shared" si="368"/>
        <v>SPARES/OTHER</v>
      </c>
      <c r="D2988" s="4">
        <v>45218</v>
      </c>
      <c r="E2988" t="str">
        <f t="shared" si="369"/>
        <v>OTHERS</v>
      </c>
      <c r="F2988">
        <v>14104480</v>
      </c>
      <c r="G2988" s="19">
        <v>45218</v>
      </c>
      <c r="H2988" t="s">
        <v>3578</v>
      </c>
      <c r="I2988" t="s">
        <v>351</v>
      </c>
      <c r="J2988">
        <v>10</v>
      </c>
      <c r="K2988">
        <v>10</v>
      </c>
      <c r="L2988">
        <v>10600</v>
      </c>
      <c r="M2988" t="s">
        <v>36</v>
      </c>
      <c r="N2988">
        <v>1.07</v>
      </c>
      <c r="O2988">
        <v>10600</v>
      </c>
      <c r="P2988">
        <f t="shared" si="375"/>
        <v>11342</v>
      </c>
      <c r="Q2988" t="s">
        <v>41</v>
      </c>
      <c r="R2988" t="s">
        <v>3050</v>
      </c>
      <c r="S2988" t="s">
        <v>25</v>
      </c>
      <c r="T2988">
        <v>906360</v>
      </c>
      <c r="U2988">
        <v>3097.3</v>
      </c>
      <c r="V2988" t="s">
        <v>3041</v>
      </c>
      <c r="X2988" t="s">
        <v>3575</v>
      </c>
      <c r="Y2988">
        <v>1300127</v>
      </c>
      <c r="Z2988" t="s">
        <v>3052</v>
      </c>
      <c r="AB2988">
        <f t="shared" si="370"/>
        <v>2023</v>
      </c>
      <c r="AC2988">
        <f t="shared" si="371"/>
        <v>10</v>
      </c>
      <c r="AD2988" t="str">
        <f t="shared" si="372"/>
        <v>Q3</v>
      </c>
      <c r="AE2988" t="str">
        <f t="shared" si="373"/>
        <v>FY23/24</v>
      </c>
      <c r="AF2988" t="str">
        <f t="shared" si="374"/>
        <v>SOUTH</v>
      </c>
    </row>
    <row r="2989" spans="1:32">
      <c r="A2989" t="s">
        <v>3594</v>
      </c>
      <c r="B2989" t="s">
        <v>22</v>
      </c>
      <c r="C2989" t="str">
        <f t="shared" si="368"/>
        <v>SPARES/OTHER</v>
      </c>
      <c r="D2989" s="4">
        <v>45218</v>
      </c>
      <c r="E2989" t="str">
        <f t="shared" si="369"/>
        <v>YAMAHA</v>
      </c>
      <c r="F2989">
        <v>14104480</v>
      </c>
      <c r="G2989" s="19">
        <v>45218</v>
      </c>
      <c r="H2989" t="s">
        <v>2450</v>
      </c>
      <c r="I2989" t="s">
        <v>2451</v>
      </c>
      <c r="J2989">
        <v>1</v>
      </c>
      <c r="K2989">
        <v>1</v>
      </c>
      <c r="L2989">
        <v>120</v>
      </c>
      <c r="M2989" t="s">
        <v>36</v>
      </c>
      <c r="N2989">
        <v>1.07</v>
      </c>
      <c r="O2989">
        <v>120</v>
      </c>
      <c r="P2989">
        <f t="shared" si="375"/>
        <v>128.4</v>
      </c>
      <c r="Q2989" t="s">
        <v>41</v>
      </c>
      <c r="R2989" t="s">
        <v>3050</v>
      </c>
      <c r="S2989" t="s">
        <v>25</v>
      </c>
      <c r="T2989">
        <v>906360</v>
      </c>
      <c r="U2989">
        <v>70.2</v>
      </c>
      <c r="V2989" t="s">
        <v>3041</v>
      </c>
      <c r="X2989" t="s">
        <v>3575</v>
      </c>
      <c r="Y2989">
        <v>1300127</v>
      </c>
      <c r="Z2989" t="s">
        <v>3052</v>
      </c>
      <c r="AB2989">
        <f t="shared" si="370"/>
        <v>2023</v>
      </c>
      <c r="AC2989">
        <f t="shared" si="371"/>
        <v>10</v>
      </c>
      <c r="AD2989" t="str">
        <f t="shared" si="372"/>
        <v>Q3</v>
      </c>
      <c r="AE2989" t="str">
        <f t="shared" si="373"/>
        <v>FY23/24</v>
      </c>
      <c r="AF2989" t="str">
        <f t="shared" si="374"/>
        <v>SOUTH</v>
      </c>
    </row>
    <row r="2990" spans="1:32">
      <c r="A2990" t="s">
        <v>3594</v>
      </c>
      <c r="B2990" t="s">
        <v>22</v>
      </c>
      <c r="C2990" t="str">
        <f t="shared" si="368"/>
        <v>SPARES/OTHER</v>
      </c>
      <c r="D2990" s="4">
        <v>45218</v>
      </c>
      <c r="E2990" t="str">
        <f t="shared" si="369"/>
        <v>YAMAHA</v>
      </c>
      <c r="F2990">
        <v>14104480</v>
      </c>
      <c r="G2990" s="19">
        <v>45218</v>
      </c>
      <c r="H2990" t="s">
        <v>2452</v>
      </c>
      <c r="I2990" t="s">
        <v>2453</v>
      </c>
      <c r="J2990">
        <v>1</v>
      </c>
      <c r="K2990">
        <v>1</v>
      </c>
      <c r="L2990">
        <v>550</v>
      </c>
      <c r="M2990" t="s">
        <v>36</v>
      </c>
      <c r="N2990">
        <v>1.07</v>
      </c>
      <c r="O2990">
        <v>550</v>
      </c>
      <c r="P2990">
        <f t="shared" si="375"/>
        <v>588.5</v>
      </c>
      <c r="Q2990" t="s">
        <v>41</v>
      </c>
      <c r="R2990" t="s">
        <v>3050</v>
      </c>
      <c r="S2990" t="s">
        <v>25</v>
      </c>
      <c r="T2990">
        <v>906360</v>
      </c>
      <c r="U2990">
        <v>301</v>
      </c>
      <c r="V2990" t="s">
        <v>3041</v>
      </c>
      <c r="X2990" t="s">
        <v>3575</v>
      </c>
      <c r="Y2990">
        <v>1300127</v>
      </c>
      <c r="Z2990" t="s">
        <v>3052</v>
      </c>
      <c r="AB2990">
        <f t="shared" si="370"/>
        <v>2023</v>
      </c>
      <c r="AC2990">
        <f t="shared" si="371"/>
        <v>10</v>
      </c>
      <c r="AD2990" t="str">
        <f t="shared" si="372"/>
        <v>Q3</v>
      </c>
      <c r="AE2990" t="str">
        <f t="shared" si="373"/>
        <v>FY23/24</v>
      </c>
      <c r="AF2990" t="str">
        <f t="shared" si="374"/>
        <v>SOUTH</v>
      </c>
    </row>
    <row r="2991" spans="1:32">
      <c r="A2991" t="s">
        <v>3594</v>
      </c>
      <c r="B2991" t="s">
        <v>22</v>
      </c>
      <c r="C2991" t="str">
        <f t="shared" si="368"/>
        <v>SPARES/OTHER</v>
      </c>
      <c r="D2991" s="4">
        <v>45218</v>
      </c>
      <c r="E2991" t="str">
        <f t="shared" si="369"/>
        <v>YAMAHA</v>
      </c>
      <c r="F2991">
        <v>14104480</v>
      </c>
      <c r="G2991" s="19">
        <v>45218</v>
      </c>
      <c r="H2991" t="s">
        <v>1203</v>
      </c>
      <c r="I2991" t="s">
        <v>1204</v>
      </c>
      <c r="J2991">
        <v>6</v>
      </c>
      <c r="K2991">
        <v>6</v>
      </c>
      <c r="L2991">
        <v>3660</v>
      </c>
      <c r="M2991" t="s">
        <v>36</v>
      </c>
      <c r="N2991">
        <v>1.07</v>
      </c>
      <c r="O2991">
        <v>3660</v>
      </c>
      <c r="P2991">
        <f t="shared" si="375"/>
        <v>3916.2000000000003</v>
      </c>
      <c r="Q2991" t="s">
        <v>41</v>
      </c>
      <c r="R2991" t="s">
        <v>3050</v>
      </c>
      <c r="S2991" t="s">
        <v>25</v>
      </c>
      <c r="T2991">
        <v>906360</v>
      </c>
      <c r="U2991">
        <v>2022</v>
      </c>
      <c r="V2991" t="s">
        <v>3041</v>
      </c>
      <c r="X2991" t="s">
        <v>3575</v>
      </c>
      <c r="Y2991">
        <v>1300127</v>
      </c>
      <c r="Z2991" t="s">
        <v>3052</v>
      </c>
      <c r="AB2991">
        <f t="shared" si="370"/>
        <v>2023</v>
      </c>
      <c r="AC2991">
        <f t="shared" si="371"/>
        <v>10</v>
      </c>
      <c r="AD2991" t="str">
        <f t="shared" si="372"/>
        <v>Q3</v>
      </c>
      <c r="AE2991" t="str">
        <f t="shared" si="373"/>
        <v>FY23/24</v>
      </c>
      <c r="AF2991" t="str">
        <f t="shared" si="374"/>
        <v>SOUTH</v>
      </c>
    </row>
    <row r="2992" spans="1:32">
      <c r="A2992" t="s">
        <v>3594</v>
      </c>
      <c r="B2992" t="s">
        <v>22</v>
      </c>
      <c r="C2992" t="str">
        <f t="shared" si="368"/>
        <v>SPARES/OTHER</v>
      </c>
      <c r="D2992" s="4">
        <v>45218</v>
      </c>
      <c r="E2992" t="str">
        <f t="shared" si="369"/>
        <v>YAMAHA</v>
      </c>
      <c r="F2992">
        <v>14104480</v>
      </c>
      <c r="G2992" s="19">
        <v>45218</v>
      </c>
      <c r="H2992" t="s">
        <v>1443</v>
      </c>
      <c r="I2992" t="s">
        <v>1444</v>
      </c>
      <c r="J2992">
        <v>1</v>
      </c>
      <c r="K2992">
        <v>1</v>
      </c>
      <c r="L2992">
        <v>1500</v>
      </c>
      <c r="M2992" t="s">
        <v>36</v>
      </c>
      <c r="N2992">
        <v>1.07</v>
      </c>
      <c r="O2992">
        <v>1500</v>
      </c>
      <c r="P2992">
        <f t="shared" si="375"/>
        <v>1605</v>
      </c>
      <c r="Q2992" t="s">
        <v>41</v>
      </c>
      <c r="R2992" t="s">
        <v>3050</v>
      </c>
      <c r="S2992" t="s">
        <v>25</v>
      </c>
      <c r="T2992">
        <v>906360</v>
      </c>
      <c r="U2992">
        <v>821</v>
      </c>
      <c r="V2992" t="s">
        <v>3041</v>
      </c>
      <c r="X2992" t="s">
        <v>3575</v>
      </c>
      <c r="Y2992">
        <v>1300127</v>
      </c>
      <c r="Z2992" t="s">
        <v>3052</v>
      </c>
      <c r="AB2992">
        <f t="shared" si="370"/>
        <v>2023</v>
      </c>
      <c r="AC2992">
        <f t="shared" si="371"/>
        <v>10</v>
      </c>
      <c r="AD2992" t="str">
        <f t="shared" si="372"/>
        <v>Q3</v>
      </c>
      <c r="AE2992" t="str">
        <f t="shared" si="373"/>
        <v>FY23/24</v>
      </c>
      <c r="AF2992" t="str">
        <f t="shared" si="374"/>
        <v>SOUTH</v>
      </c>
    </row>
    <row r="2993" spans="1:32">
      <c r="A2993" t="s">
        <v>3594</v>
      </c>
      <c r="B2993" t="s">
        <v>22</v>
      </c>
      <c r="C2993" t="str">
        <f t="shared" si="368"/>
        <v>SPARES/OTHER</v>
      </c>
      <c r="D2993" s="4">
        <v>45218</v>
      </c>
      <c r="E2993" t="str">
        <f t="shared" si="369"/>
        <v>YAMAHA</v>
      </c>
      <c r="F2993">
        <v>14104480</v>
      </c>
      <c r="G2993" s="19">
        <v>45218</v>
      </c>
      <c r="H2993" t="s">
        <v>2518</v>
      </c>
      <c r="I2993" t="s">
        <v>1569</v>
      </c>
      <c r="J2993">
        <v>2</v>
      </c>
      <c r="K2993">
        <v>2</v>
      </c>
      <c r="L2993">
        <v>4000</v>
      </c>
      <c r="M2993" t="s">
        <v>36</v>
      </c>
      <c r="N2993">
        <v>1.07</v>
      </c>
      <c r="O2993">
        <v>4000</v>
      </c>
      <c r="P2993">
        <f t="shared" si="375"/>
        <v>4280</v>
      </c>
      <c r="Q2993" t="s">
        <v>41</v>
      </c>
      <c r="R2993" t="s">
        <v>3050</v>
      </c>
      <c r="S2993" t="s">
        <v>25</v>
      </c>
      <c r="T2993">
        <v>906360</v>
      </c>
      <c r="U2993">
        <v>2186</v>
      </c>
      <c r="V2993" t="s">
        <v>3041</v>
      </c>
      <c r="X2993" t="s">
        <v>3575</v>
      </c>
      <c r="Y2993">
        <v>1300127</v>
      </c>
      <c r="Z2993" t="s">
        <v>3052</v>
      </c>
      <c r="AB2993">
        <f t="shared" si="370"/>
        <v>2023</v>
      </c>
      <c r="AC2993">
        <f t="shared" si="371"/>
        <v>10</v>
      </c>
      <c r="AD2993" t="str">
        <f t="shared" si="372"/>
        <v>Q3</v>
      </c>
      <c r="AE2993" t="str">
        <f t="shared" si="373"/>
        <v>FY23/24</v>
      </c>
      <c r="AF2993" t="str">
        <f t="shared" si="374"/>
        <v>SOUTH</v>
      </c>
    </row>
    <row r="2994" spans="1:32">
      <c r="A2994" t="s">
        <v>3594</v>
      </c>
      <c r="B2994" t="s">
        <v>22</v>
      </c>
      <c r="C2994" t="str">
        <f t="shared" si="368"/>
        <v>SPARES/OTHER</v>
      </c>
      <c r="D2994" s="4">
        <v>45218</v>
      </c>
      <c r="E2994" t="str">
        <f t="shared" si="369"/>
        <v>YAMAHA</v>
      </c>
      <c r="F2994">
        <v>14104480</v>
      </c>
      <c r="G2994" s="19">
        <v>45218</v>
      </c>
      <c r="H2994" t="s">
        <v>2503</v>
      </c>
      <c r="I2994" t="s">
        <v>2504</v>
      </c>
      <c r="J2994">
        <v>9</v>
      </c>
      <c r="K2994">
        <v>9</v>
      </c>
      <c r="L2994">
        <v>9270</v>
      </c>
      <c r="M2994" t="s">
        <v>36</v>
      </c>
      <c r="N2994">
        <v>1.07</v>
      </c>
      <c r="O2994">
        <v>9270</v>
      </c>
      <c r="P2994">
        <f t="shared" si="375"/>
        <v>9918.9000000000015</v>
      </c>
      <c r="Q2994" t="s">
        <v>41</v>
      </c>
      <c r="R2994" t="s">
        <v>3050</v>
      </c>
      <c r="S2994" t="s">
        <v>25</v>
      </c>
      <c r="T2994">
        <v>906360</v>
      </c>
      <c r="U2994">
        <v>5103</v>
      </c>
      <c r="V2994" t="s">
        <v>3041</v>
      </c>
      <c r="X2994" t="s">
        <v>3575</v>
      </c>
      <c r="Y2994">
        <v>1300127</v>
      </c>
      <c r="Z2994" t="s">
        <v>3052</v>
      </c>
      <c r="AB2994">
        <f t="shared" si="370"/>
        <v>2023</v>
      </c>
      <c r="AC2994">
        <f t="shared" si="371"/>
        <v>10</v>
      </c>
      <c r="AD2994" t="str">
        <f t="shared" si="372"/>
        <v>Q3</v>
      </c>
      <c r="AE2994" t="str">
        <f t="shared" si="373"/>
        <v>FY23/24</v>
      </c>
      <c r="AF2994" t="str">
        <f t="shared" si="374"/>
        <v>SOUTH</v>
      </c>
    </row>
    <row r="2995" spans="1:32">
      <c r="A2995" t="s">
        <v>3594</v>
      </c>
      <c r="B2995" t="s">
        <v>22</v>
      </c>
      <c r="C2995" t="str">
        <f t="shared" si="368"/>
        <v>SPARES/OTHER</v>
      </c>
      <c r="D2995" s="4">
        <v>45218</v>
      </c>
      <c r="E2995" t="str">
        <f t="shared" si="369"/>
        <v>YAMAHA</v>
      </c>
      <c r="F2995">
        <v>14104480</v>
      </c>
      <c r="G2995" s="19">
        <v>45218</v>
      </c>
      <c r="H2995" t="s">
        <v>1603</v>
      </c>
      <c r="I2995" t="s">
        <v>1604</v>
      </c>
      <c r="J2995">
        <v>1</v>
      </c>
      <c r="K2995">
        <v>1</v>
      </c>
      <c r="L2995">
        <v>7079.65</v>
      </c>
      <c r="M2995" t="s">
        <v>36</v>
      </c>
      <c r="N2995">
        <v>1.07</v>
      </c>
      <c r="O2995">
        <v>7079.65</v>
      </c>
      <c r="P2995">
        <f t="shared" si="375"/>
        <v>7575.2255000000005</v>
      </c>
      <c r="Q2995" t="s">
        <v>41</v>
      </c>
      <c r="R2995" t="s">
        <v>3050</v>
      </c>
      <c r="S2995" t="s">
        <v>25</v>
      </c>
      <c r="T2995">
        <v>906360</v>
      </c>
      <c r="U2995">
        <v>5240</v>
      </c>
      <c r="V2995" t="s">
        <v>3041</v>
      </c>
      <c r="X2995" t="s">
        <v>3575</v>
      </c>
      <c r="Y2995">
        <v>1300127</v>
      </c>
      <c r="Z2995" t="s">
        <v>3052</v>
      </c>
      <c r="AB2995">
        <f t="shared" si="370"/>
        <v>2023</v>
      </c>
      <c r="AC2995">
        <f t="shared" si="371"/>
        <v>10</v>
      </c>
      <c r="AD2995" t="str">
        <f t="shared" si="372"/>
        <v>Q3</v>
      </c>
      <c r="AE2995" t="str">
        <f t="shared" si="373"/>
        <v>FY23/24</v>
      </c>
      <c r="AF2995" t="str">
        <f t="shared" si="374"/>
        <v>SOUTH</v>
      </c>
    </row>
    <row r="2996" spans="1:32">
      <c r="A2996" t="s">
        <v>3594</v>
      </c>
      <c r="B2996" t="s">
        <v>3646</v>
      </c>
      <c r="C2996" t="str">
        <f t="shared" si="368"/>
        <v>SERVICE_CHARGE</v>
      </c>
      <c r="D2996" s="4">
        <v>45223</v>
      </c>
      <c r="E2996" t="str">
        <f t="shared" si="369"/>
        <v>YAMAHA</v>
      </c>
      <c r="F2996">
        <v>12101267</v>
      </c>
      <c r="G2996" s="19">
        <v>45223</v>
      </c>
      <c r="H2996" t="s">
        <v>76</v>
      </c>
      <c r="I2996" t="s">
        <v>77</v>
      </c>
      <c r="J2996">
        <v>1</v>
      </c>
      <c r="K2996">
        <v>1</v>
      </c>
      <c r="L2996">
        <v>2552.21</v>
      </c>
      <c r="M2996" t="s">
        <v>36</v>
      </c>
      <c r="N2996">
        <v>1.07</v>
      </c>
      <c r="O2996">
        <v>2552.21</v>
      </c>
      <c r="P2996">
        <f t="shared" si="375"/>
        <v>2730.8647000000001</v>
      </c>
      <c r="Q2996" t="s">
        <v>4058</v>
      </c>
      <c r="R2996" t="s">
        <v>4878</v>
      </c>
      <c r="S2996" t="s">
        <v>25</v>
      </c>
      <c r="T2996">
        <v>906363</v>
      </c>
      <c r="U2996">
        <v>0</v>
      </c>
      <c r="V2996" t="s">
        <v>3038</v>
      </c>
      <c r="Z2996" t="s">
        <v>4879</v>
      </c>
      <c r="AB2996">
        <f t="shared" si="370"/>
        <v>2023</v>
      </c>
      <c r="AC2996">
        <f t="shared" si="371"/>
        <v>10</v>
      </c>
      <c r="AD2996" t="str">
        <f t="shared" si="372"/>
        <v>Q3</v>
      </c>
      <c r="AE2996" t="str">
        <f t="shared" si="373"/>
        <v>FY23/24</v>
      </c>
      <c r="AF2996" t="str">
        <f t="shared" si="374"/>
        <v>EAST</v>
      </c>
    </row>
    <row r="2997" spans="1:32">
      <c r="A2997" t="s">
        <v>3594</v>
      </c>
      <c r="B2997" t="s">
        <v>3651</v>
      </c>
      <c r="C2997" t="str">
        <f t="shared" si="368"/>
        <v>SPARES/OTHER</v>
      </c>
      <c r="D2997" s="4">
        <v>45223</v>
      </c>
      <c r="E2997" t="str">
        <f t="shared" si="369"/>
        <v>HELLER</v>
      </c>
      <c r="F2997">
        <v>14104481</v>
      </c>
      <c r="G2997" s="19">
        <v>45223</v>
      </c>
      <c r="H2997" t="s">
        <v>2703</v>
      </c>
      <c r="I2997" t="s">
        <v>2704</v>
      </c>
      <c r="J2997">
        <v>1</v>
      </c>
      <c r="K2997">
        <v>1</v>
      </c>
      <c r="L2997">
        <v>3623.89</v>
      </c>
      <c r="M2997" t="s">
        <v>36</v>
      </c>
      <c r="N2997">
        <v>1.07</v>
      </c>
      <c r="O2997">
        <v>3623.89</v>
      </c>
      <c r="P2997">
        <f t="shared" si="375"/>
        <v>3877.5623000000001</v>
      </c>
      <c r="Q2997" t="s">
        <v>3652</v>
      </c>
      <c r="R2997" t="s">
        <v>5390</v>
      </c>
      <c r="S2997" t="s">
        <v>25</v>
      </c>
      <c r="T2997">
        <v>906351</v>
      </c>
      <c r="U2997">
        <v>2500</v>
      </c>
      <c r="V2997" t="s">
        <v>3041</v>
      </c>
      <c r="X2997" t="s">
        <v>4916</v>
      </c>
      <c r="Y2997">
        <v>1302143</v>
      </c>
      <c r="Z2997" t="s">
        <v>4481</v>
      </c>
      <c r="AB2997">
        <f t="shared" si="370"/>
        <v>2023</v>
      </c>
      <c r="AC2997">
        <f t="shared" si="371"/>
        <v>10</v>
      </c>
      <c r="AD2997" t="str">
        <f t="shared" si="372"/>
        <v>Q3</v>
      </c>
      <c r="AE2997" t="str">
        <f t="shared" si="373"/>
        <v>FY23/24</v>
      </c>
      <c r="AF2997" t="str">
        <f t="shared" si="374"/>
        <v>NORTH</v>
      </c>
    </row>
    <row r="2998" spans="1:32">
      <c r="A2998" t="s">
        <v>3594</v>
      </c>
      <c r="B2998" t="s">
        <v>3651</v>
      </c>
      <c r="C2998" t="str">
        <f t="shared" si="368"/>
        <v>SPARES/OTHER</v>
      </c>
      <c r="D2998" s="4">
        <v>45223</v>
      </c>
      <c r="E2998" t="str">
        <f t="shared" si="369"/>
        <v>HELLER</v>
      </c>
      <c r="F2998">
        <v>14104481</v>
      </c>
      <c r="G2998" s="19">
        <v>45223</v>
      </c>
      <c r="H2998" t="s">
        <v>4917</v>
      </c>
      <c r="I2998" t="s">
        <v>4918</v>
      </c>
      <c r="J2998">
        <v>1</v>
      </c>
      <c r="K2998">
        <v>1</v>
      </c>
      <c r="L2998">
        <v>818.58</v>
      </c>
      <c r="M2998" t="s">
        <v>36</v>
      </c>
      <c r="N2998">
        <v>1.07</v>
      </c>
      <c r="O2998">
        <v>818.58</v>
      </c>
      <c r="P2998">
        <f t="shared" si="375"/>
        <v>875.88060000000007</v>
      </c>
      <c r="Q2998" t="s">
        <v>3652</v>
      </c>
      <c r="R2998" t="s">
        <v>5390</v>
      </c>
      <c r="S2998" t="s">
        <v>25</v>
      </c>
      <c r="T2998">
        <v>906351</v>
      </c>
      <c r="U2998">
        <v>500</v>
      </c>
      <c r="V2998" t="s">
        <v>3041</v>
      </c>
      <c r="X2998" t="s">
        <v>4916</v>
      </c>
      <c r="Y2998">
        <v>1302143</v>
      </c>
      <c r="Z2998" t="s">
        <v>4481</v>
      </c>
      <c r="AB2998">
        <f t="shared" si="370"/>
        <v>2023</v>
      </c>
      <c r="AC2998">
        <f t="shared" si="371"/>
        <v>10</v>
      </c>
      <c r="AD2998" t="str">
        <f t="shared" si="372"/>
        <v>Q3</v>
      </c>
      <c r="AE2998" t="str">
        <f t="shared" si="373"/>
        <v>FY23/24</v>
      </c>
      <c r="AF2998" t="str">
        <f t="shared" si="374"/>
        <v>NORTH</v>
      </c>
    </row>
    <row r="2999" spans="1:32">
      <c r="A2999" t="s">
        <v>3594</v>
      </c>
      <c r="B2999" t="s">
        <v>3646</v>
      </c>
      <c r="C2999" t="str">
        <f t="shared" si="368"/>
        <v>SPARES/OTHER</v>
      </c>
      <c r="D2999" s="4">
        <v>45223</v>
      </c>
      <c r="E2999" t="str">
        <f t="shared" si="369"/>
        <v>HELLER</v>
      </c>
      <c r="F2999">
        <v>14104482</v>
      </c>
      <c r="G2999" s="19">
        <v>45223</v>
      </c>
      <c r="H2999" t="s">
        <v>3130</v>
      </c>
      <c r="I2999" t="s">
        <v>3131</v>
      </c>
      <c r="J2999">
        <v>1</v>
      </c>
      <c r="K2999">
        <v>1</v>
      </c>
      <c r="L2999">
        <v>4596.46</v>
      </c>
      <c r="M2999" t="s">
        <v>36</v>
      </c>
      <c r="N2999">
        <v>1.07</v>
      </c>
      <c r="O2999">
        <v>4596.46</v>
      </c>
      <c r="P2999">
        <f t="shared" si="375"/>
        <v>4918.2121999999999</v>
      </c>
      <c r="Q2999" t="s">
        <v>4058</v>
      </c>
      <c r="R2999" t="s">
        <v>2383</v>
      </c>
      <c r="S2999" t="s">
        <v>25</v>
      </c>
      <c r="T2999">
        <v>906361</v>
      </c>
      <c r="U2999">
        <v>3352.36</v>
      </c>
      <c r="V2999" t="s">
        <v>3041</v>
      </c>
      <c r="Y2999">
        <v>1303148</v>
      </c>
      <c r="Z2999" t="s">
        <v>2385</v>
      </c>
      <c r="AB2999">
        <f t="shared" si="370"/>
        <v>2023</v>
      </c>
      <c r="AC2999">
        <f t="shared" si="371"/>
        <v>10</v>
      </c>
      <c r="AD2999" t="str">
        <f t="shared" si="372"/>
        <v>Q3</v>
      </c>
      <c r="AE2999" t="str">
        <f t="shared" si="373"/>
        <v>FY23/24</v>
      </c>
      <c r="AF2999" t="str">
        <f t="shared" si="374"/>
        <v>EAST</v>
      </c>
    </row>
    <row r="3000" spans="1:32">
      <c r="A3000" t="s">
        <v>3594</v>
      </c>
      <c r="B3000" t="s">
        <v>3646</v>
      </c>
      <c r="C3000" t="str">
        <f t="shared" si="368"/>
        <v>SPARES/OTHER</v>
      </c>
      <c r="D3000" s="4">
        <v>45223</v>
      </c>
      <c r="E3000" t="str">
        <f t="shared" si="369"/>
        <v>YAMAHA</v>
      </c>
      <c r="F3000">
        <v>14104483</v>
      </c>
      <c r="G3000" s="19">
        <v>45223</v>
      </c>
      <c r="H3000" t="s">
        <v>126</v>
      </c>
      <c r="I3000" t="s">
        <v>48</v>
      </c>
      <c r="J3000">
        <v>1</v>
      </c>
      <c r="K3000">
        <v>1</v>
      </c>
      <c r="L3000">
        <v>0</v>
      </c>
      <c r="M3000" t="s">
        <v>36</v>
      </c>
      <c r="N3000">
        <v>1.07</v>
      </c>
      <c r="O3000">
        <v>0</v>
      </c>
      <c r="P3000">
        <f t="shared" si="375"/>
        <v>0</v>
      </c>
      <c r="Q3000" t="s">
        <v>4058</v>
      </c>
      <c r="R3000" t="s">
        <v>4878</v>
      </c>
      <c r="S3000" t="s">
        <v>25</v>
      </c>
      <c r="T3000">
        <v>906362</v>
      </c>
      <c r="U3000">
        <v>533</v>
      </c>
      <c r="V3000" t="s">
        <v>3041</v>
      </c>
      <c r="Y3000">
        <v>1303157</v>
      </c>
      <c r="Z3000" t="s">
        <v>4879</v>
      </c>
      <c r="AB3000">
        <f t="shared" si="370"/>
        <v>2023</v>
      </c>
      <c r="AC3000">
        <f t="shared" si="371"/>
        <v>10</v>
      </c>
      <c r="AD3000" t="str">
        <f t="shared" si="372"/>
        <v>Q3</v>
      </c>
      <c r="AE3000" t="str">
        <f t="shared" si="373"/>
        <v>FY23/24</v>
      </c>
      <c r="AF3000" t="str">
        <f t="shared" si="374"/>
        <v>EAST</v>
      </c>
    </row>
    <row r="3001" spans="1:32">
      <c r="A3001" t="s">
        <v>3594</v>
      </c>
      <c r="B3001" t="s">
        <v>3646</v>
      </c>
      <c r="C3001" t="str">
        <f t="shared" si="368"/>
        <v>SPARES/OTHER</v>
      </c>
      <c r="D3001" s="4">
        <v>45223</v>
      </c>
      <c r="E3001" t="str">
        <f t="shared" si="369"/>
        <v>YAMAHA</v>
      </c>
      <c r="F3001">
        <v>14104483</v>
      </c>
      <c r="G3001" s="19">
        <v>45223</v>
      </c>
      <c r="H3001" t="s">
        <v>1412</v>
      </c>
      <c r="I3001" t="s">
        <v>1374</v>
      </c>
      <c r="J3001">
        <v>1</v>
      </c>
      <c r="K3001">
        <v>1</v>
      </c>
      <c r="L3001">
        <v>0</v>
      </c>
      <c r="M3001" t="s">
        <v>36</v>
      </c>
      <c r="N3001">
        <v>1.07</v>
      </c>
      <c r="O3001">
        <v>0</v>
      </c>
      <c r="P3001">
        <f t="shared" si="375"/>
        <v>0</v>
      </c>
      <c r="Q3001" t="s">
        <v>4058</v>
      </c>
      <c r="R3001" t="s">
        <v>4878</v>
      </c>
      <c r="S3001" t="s">
        <v>25</v>
      </c>
      <c r="T3001">
        <v>906362</v>
      </c>
      <c r="U3001">
        <v>340</v>
      </c>
      <c r="V3001" t="s">
        <v>3041</v>
      </c>
      <c r="Y3001">
        <v>1303157</v>
      </c>
      <c r="Z3001" t="s">
        <v>4879</v>
      </c>
      <c r="AB3001">
        <f t="shared" si="370"/>
        <v>2023</v>
      </c>
      <c r="AC3001">
        <f t="shared" si="371"/>
        <v>10</v>
      </c>
      <c r="AD3001" t="str">
        <f t="shared" si="372"/>
        <v>Q3</v>
      </c>
      <c r="AE3001" t="str">
        <f t="shared" si="373"/>
        <v>FY23/24</v>
      </c>
      <c r="AF3001" t="str">
        <f t="shared" si="374"/>
        <v>EAST</v>
      </c>
    </row>
    <row r="3002" spans="1:32">
      <c r="A3002" t="s">
        <v>3594</v>
      </c>
      <c r="B3002" t="s">
        <v>3646</v>
      </c>
      <c r="C3002" t="str">
        <f t="shared" si="368"/>
        <v>SPARES/OTHER</v>
      </c>
      <c r="D3002" s="4">
        <v>45223</v>
      </c>
      <c r="E3002" t="str">
        <f t="shared" si="369"/>
        <v>YAMAHA</v>
      </c>
      <c r="F3002">
        <v>14104484</v>
      </c>
      <c r="G3002" s="19">
        <v>45223</v>
      </c>
      <c r="H3002" t="s">
        <v>31</v>
      </c>
      <c r="I3002" t="s">
        <v>32</v>
      </c>
      <c r="J3002">
        <v>10</v>
      </c>
      <c r="K3002">
        <v>10</v>
      </c>
      <c r="L3002">
        <v>7212.39</v>
      </c>
      <c r="M3002" t="s">
        <v>36</v>
      </c>
      <c r="N3002">
        <v>1.07</v>
      </c>
      <c r="O3002">
        <v>7212.39</v>
      </c>
      <c r="P3002">
        <f t="shared" si="375"/>
        <v>7717.2573000000011</v>
      </c>
      <c r="Q3002" t="s">
        <v>4058</v>
      </c>
      <c r="R3002" t="s">
        <v>4149</v>
      </c>
      <c r="S3002" t="s">
        <v>25</v>
      </c>
      <c r="T3002">
        <v>906364</v>
      </c>
      <c r="U3002">
        <v>3740</v>
      </c>
      <c r="V3002" t="s">
        <v>3041</v>
      </c>
      <c r="Y3002">
        <v>1303163</v>
      </c>
      <c r="Z3002" t="s">
        <v>4150</v>
      </c>
      <c r="AB3002">
        <f t="shared" si="370"/>
        <v>2023</v>
      </c>
      <c r="AC3002">
        <f t="shared" si="371"/>
        <v>10</v>
      </c>
      <c r="AD3002" t="str">
        <f t="shared" si="372"/>
        <v>Q3</v>
      </c>
      <c r="AE3002" t="str">
        <f t="shared" si="373"/>
        <v>FY23/24</v>
      </c>
      <c r="AF3002" t="str">
        <f t="shared" si="374"/>
        <v>EAST</v>
      </c>
    </row>
    <row r="3003" spans="1:32">
      <c r="A3003" t="s">
        <v>3594</v>
      </c>
      <c r="B3003" t="s">
        <v>3646</v>
      </c>
      <c r="C3003" t="str">
        <f t="shared" si="368"/>
        <v>SPARES/OTHER</v>
      </c>
      <c r="D3003" s="4">
        <v>45223</v>
      </c>
      <c r="E3003" t="str">
        <f t="shared" si="369"/>
        <v>OTHERS</v>
      </c>
      <c r="F3003">
        <v>14104484</v>
      </c>
      <c r="G3003" s="19">
        <v>45223</v>
      </c>
      <c r="H3003" t="s">
        <v>4439</v>
      </c>
      <c r="I3003" t="s">
        <v>4440</v>
      </c>
      <c r="J3003">
        <v>10</v>
      </c>
      <c r="K3003">
        <v>10</v>
      </c>
      <c r="L3003">
        <v>6637.17</v>
      </c>
      <c r="M3003" t="s">
        <v>36</v>
      </c>
      <c r="N3003">
        <v>1.07</v>
      </c>
      <c r="O3003">
        <v>6637.17</v>
      </c>
      <c r="P3003">
        <f t="shared" si="375"/>
        <v>7101.7719000000006</v>
      </c>
      <c r="Q3003" t="s">
        <v>4058</v>
      </c>
      <c r="R3003" t="s">
        <v>4149</v>
      </c>
      <c r="S3003" t="s">
        <v>25</v>
      </c>
      <c r="T3003">
        <v>906364</v>
      </c>
      <c r="U3003">
        <v>2654.87</v>
      </c>
      <c r="V3003" t="s">
        <v>3041</v>
      </c>
      <c r="Y3003">
        <v>1303163</v>
      </c>
      <c r="Z3003" t="s">
        <v>4150</v>
      </c>
      <c r="AB3003">
        <f t="shared" si="370"/>
        <v>2023</v>
      </c>
      <c r="AC3003">
        <f t="shared" si="371"/>
        <v>10</v>
      </c>
      <c r="AD3003" t="str">
        <f t="shared" si="372"/>
        <v>Q3</v>
      </c>
      <c r="AE3003" t="str">
        <f t="shared" si="373"/>
        <v>FY23/24</v>
      </c>
      <c r="AF3003" t="str">
        <f t="shared" si="374"/>
        <v>EAST</v>
      </c>
    </row>
    <row r="3004" spans="1:32">
      <c r="A3004" t="s">
        <v>3594</v>
      </c>
      <c r="B3004" t="s">
        <v>3646</v>
      </c>
      <c r="C3004" t="str">
        <f t="shared" si="368"/>
        <v>SPARES/OTHER</v>
      </c>
      <c r="D3004" s="4">
        <v>45223</v>
      </c>
      <c r="E3004" t="str">
        <f t="shared" si="369"/>
        <v>YAMAHA</v>
      </c>
      <c r="F3004">
        <v>14104485</v>
      </c>
      <c r="G3004" s="19">
        <v>45223</v>
      </c>
      <c r="H3004" t="s">
        <v>31</v>
      </c>
      <c r="I3004" t="s">
        <v>32</v>
      </c>
      <c r="J3004">
        <v>10</v>
      </c>
      <c r="K3004">
        <v>10</v>
      </c>
      <c r="L3004">
        <v>7212.39</v>
      </c>
      <c r="M3004" t="s">
        <v>36</v>
      </c>
      <c r="N3004">
        <v>1.07</v>
      </c>
      <c r="O3004">
        <v>7212.39</v>
      </c>
      <c r="P3004">
        <f t="shared" si="375"/>
        <v>7717.2573000000011</v>
      </c>
      <c r="Q3004" t="s">
        <v>4058</v>
      </c>
      <c r="R3004" t="s">
        <v>4149</v>
      </c>
      <c r="S3004" t="s">
        <v>25</v>
      </c>
      <c r="T3004">
        <v>906365</v>
      </c>
      <c r="U3004">
        <v>3740</v>
      </c>
      <c r="V3004" t="s">
        <v>3041</v>
      </c>
      <c r="Y3004">
        <v>1303165</v>
      </c>
      <c r="Z3004" t="s">
        <v>4150</v>
      </c>
      <c r="AB3004">
        <f t="shared" si="370"/>
        <v>2023</v>
      </c>
      <c r="AC3004">
        <f t="shared" si="371"/>
        <v>10</v>
      </c>
      <c r="AD3004" t="str">
        <f t="shared" si="372"/>
        <v>Q3</v>
      </c>
      <c r="AE3004" t="str">
        <f t="shared" si="373"/>
        <v>FY23/24</v>
      </c>
      <c r="AF3004" t="str">
        <f t="shared" si="374"/>
        <v>EAST</v>
      </c>
    </row>
    <row r="3005" spans="1:32">
      <c r="A3005" t="s">
        <v>3594</v>
      </c>
      <c r="B3005" t="s">
        <v>3646</v>
      </c>
      <c r="C3005" t="str">
        <f t="shared" si="368"/>
        <v>SPARES/OTHER</v>
      </c>
      <c r="D3005" s="4">
        <v>45223</v>
      </c>
      <c r="E3005" t="str">
        <f t="shared" si="369"/>
        <v>YAMAHA</v>
      </c>
      <c r="F3005">
        <v>14104486</v>
      </c>
      <c r="G3005" s="19">
        <v>45223</v>
      </c>
      <c r="H3005" t="s">
        <v>33</v>
      </c>
      <c r="I3005" t="s">
        <v>34</v>
      </c>
      <c r="J3005">
        <v>9</v>
      </c>
      <c r="K3005">
        <v>9</v>
      </c>
      <c r="L3005">
        <v>6809.73</v>
      </c>
      <c r="M3005" t="s">
        <v>36</v>
      </c>
      <c r="N3005">
        <v>1.07</v>
      </c>
      <c r="O3005">
        <v>6809.73</v>
      </c>
      <c r="P3005">
        <f t="shared" si="375"/>
        <v>7286.4111000000003</v>
      </c>
      <c r="Q3005" t="s">
        <v>4058</v>
      </c>
      <c r="R3005" t="s">
        <v>4149</v>
      </c>
      <c r="S3005" t="s">
        <v>25</v>
      </c>
      <c r="T3005">
        <v>906366</v>
      </c>
      <c r="U3005">
        <v>3807</v>
      </c>
      <c r="V3005" t="s">
        <v>3041</v>
      </c>
      <c r="Y3005">
        <v>1303168</v>
      </c>
      <c r="Z3005" t="s">
        <v>4150</v>
      </c>
      <c r="AB3005">
        <f t="shared" si="370"/>
        <v>2023</v>
      </c>
      <c r="AC3005">
        <f t="shared" si="371"/>
        <v>10</v>
      </c>
      <c r="AD3005" t="str">
        <f t="shared" si="372"/>
        <v>Q3</v>
      </c>
      <c r="AE3005" t="str">
        <f t="shared" si="373"/>
        <v>FY23/24</v>
      </c>
      <c r="AF3005" t="str">
        <f t="shared" si="374"/>
        <v>EAST</v>
      </c>
    </row>
    <row r="3006" spans="1:32">
      <c r="A3006" t="s">
        <v>3594</v>
      </c>
      <c r="B3006" t="s">
        <v>22</v>
      </c>
      <c r="C3006" t="str">
        <f t="shared" si="368"/>
        <v>SPARES/OTHER</v>
      </c>
      <c r="D3006" s="4">
        <v>45224</v>
      </c>
      <c r="E3006" t="str">
        <f t="shared" si="369"/>
        <v>OTHERS</v>
      </c>
      <c r="F3006">
        <v>14104487</v>
      </c>
      <c r="G3006" s="19">
        <v>45224</v>
      </c>
      <c r="H3006" t="s">
        <v>2195</v>
      </c>
      <c r="I3006" t="s">
        <v>1237</v>
      </c>
      <c r="J3006">
        <v>1</v>
      </c>
      <c r="K3006">
        <v>1</v>
      </c>
      <c r="L3006">
        <v>21238.94</v>
      </c>
      <c r="M3006" t="s">
        <v>36</v>
      </c>
      <c r="N3006">
        <v>1.07</v>
      </c>
      <c r="O3006">
        <v>21238.94</v>
      </c>
      <c r="P3006">
        <f t="shared" si="375"/>
        <v>22725.665799999999</v>
      </c>
      <c r="Q3006" t="s">
        <v>41</v>
      </c>
      <c r="R3006" t="s">
        <v>3082</v>
      </c>
      <c r="S3006" t="s">
        <v>25</v>
      </c>
      <c r="T3006">
        <v>906367</v>
      </c>
      <c r="U3006">
        <v>16504.849999999999</v>
      </c>
      <c r="V3006" t="s">
        <v>3041</v>
      </c>
      <c r="X3006" t="s">
        <v>3579</v>
      </c>
      <c r="Y3006">
        <v>1303275</v>
      </c>
      <c r="Z3006" t="s">
        <v>3084</v>
      </c>
      <c r="AB3006">
        <f t="shared" si="370"/>
        <v>2023</v>
      </c>
      <c r="AC3006">
        <f t="shared" si="371"/>
        <v>10</v>
      </c>
      <c r="AD3006" t="str">
        <f t="shared" si="372"/>
        <v>Q3</v>
      </c>
      <c r="AE3006" t="str">
        <f t="shared" si="373"/>
        <v>FY23/24</v>
      </c>
      <c r="AF3006" t="str">
        <f t="shared" si="374"/>
        <v>SOUTH</v>
      </c>
    </row>
    <row r="3007" spans="1:32">
      <c r="A3007" t="s">
        <v>3594</v>
      </c>
      <c r="B3007" t="s">
        <v>3646</v>
      </c>
      <c r="C3007" t="str">
        <f t="shared" si="368"/>
        <v>FEEDER</v>
      </c>
      <c r="D3007" s="4">
        <v>45229</v>
      </c>
      <c r="E3007" t="str">
        <f t="shared" si="369"/>
        <v>YAMAHA</v>
      </c>
      <c r="F3007">
        <v>14104488</v>
      </c>
      <c r="G3007" s="19">
        <v>45229</v>
      </c>
      <c r="H3007" t="s">
        <v>1631</v>
      </c>
      <c r="I3007" t="s">
        <v>1632</v>
      </c>
      <c r="J3007">
        <v>4</v>
      </c>
      <c r="K3007">
        <v>4</v>
      </c>
      <c r="L3007">
        <v>18230.09</v>
      </c>
      <c r="M3007" t="s">
        <v>36</v>
      </c>
      <c r="N3007">
        <v>1.07</v>
      </c>
      <c r="O3007">
        <v>18230.09</v>
      </c>
      <c r="P3007">
        <f t="shared" si="375"/>
        <v>19506.1963</v>
      </c>
      <c r="Q3007" t="s">
        <v>4058</v>
      </c>
      <c r="R3007" t="s">
        <v>4147</v>
      </c>
      <c r="S3007" t="s">
        <v>25</v>
      </c>
      <c r="T3007">
        <v>906368</v>
      </c>
      <c r="U3007">
        <v>14968.8</v>
      </c>
      <c r="V3007" t="s">
        <v>3041</v>
      </c>
      <c r="Y3007">
        <v>1307184</v>
      </c>
      <c r="Z3007" t="s">
        <v>4148</v>
      </c>
      <c r="AB3007">
        <f t="shared" si="370"/>
        <v>2023</v>
      </c>
      <c r="AC3007">
        <f t="shared" si="371"/>
        <v>10</v>
      </c>
      <c r="AD3007" t="str">
        <f t="shared" si="372"/>
        <v>Q3</v>
      </c>
      <c r="AE3007" t="str">
        <f t="shared" si="373"/>
        <v>FY23/24</v>
      </c>
      <c r="AF3007" t="str">
        <f t="shared" si="374"/>
        <v>EAST</v>
      </c>
    </row>
    <row r="3008" spans="1:32">
      <c r="A3008" t="s">
        <v>3594</v>
      </c>
      <c r="B3008" t="s">
        <v>3646</v>
      </c>
      <c r="C3008" t="str">
        <f t="shared" si="368"/>
        <v>SPARES/OTHER</v>
      </c>
      <c r="D3008" s="4">
        <v>45229</v>
      </c>
      <c r="E3008" t="str">
        <f t="shared" si="369"/>
        <v>YAMAHA</v>
      </c>
      <c r="F3008">
        <v>14104489</v>
      </c>
      <c r="G3008" s="19">
        <v>45229</v>
      </c>
      <c r="H3008" t="s">
        <v>1105</v>
      </c>
      <c r="I3008" t="s">
        <v>1106</v>
      </c>
      <c r="J3008">
        <v>1</v>
      </c>
      <c r="K3008">
        <v>1</v>
      </c>
      <c r="L3008">
        <v>700.88</v>
      </c>
      <c r="M3008" t="s">
        <v>36</v>
      </c>
      <c r="N3008">
        <v>1.07</v>
      </c>
      <c r="O3008">
        <v>700.88</v>
      </c>
      <c r="P3008">
        <f t="shared" si="375"/>
        <v>749.94159999999999</v>
      </c>
      <c r="Q3008" t="s">
        <v>4058</v>
      </c>
      <c r="R3008" t="s">
        <v>4734</v>
      </c>
      <c r="S3008" t="s">
        <v>25</v>
      </c>
      <c r="T3008">
        <v>906369</v>
      </c>
      <c r="U3008">
        <v>408</v>
      </c>
      <c r="V3008" t="s">
        <v>3041</v>
      </c>
      <c r="Y3008">
        <v>1307186</v>
      </c>
      <c r="Z3008" t="s">
        <v>4735</v>
      </c>
      <c r="AB3008">
        <f t="shared" si="370"/>
        <v>2023</v>
      </c>
      <c r="AC3008">
        <f t="shared" si="371"/>
        <v>10</v>
      </c>
      <c r="AD3008" t="str">
        <f t="shared" si="372"/>
        <v>Q3</v>
      </c>
      <c r="AE3008" t="str">
        <f t="shared" si="373"/>
        <v>FY23/24</v>
      </c>
      <c r="AF3008" t="str">
        <f t="shared" si="374"/>
        <v>EAST</v>
      </c>
    </row>
    <row r="3009" spans="1:32">
      <c r="A3009" t="s">
        <v>3594</v>
      </c>
      <c r="B3009" t="s">
        <v>3646</v>
      </c>
      <c r="C3009" t="str">
        <f t="shared" si="368"/>
        <v>CONTRACT_FEE</v>
      </c>
      <c r="D3009" s="4">
        <v>45233</v>
      </c>
      <c r="E3009" t="str">
        <f t="shared" si="369"/>
        <v>YAMAHA</v>
      </c>
      <c r="F3009">
        <v>13100272</v>
      </c>
      <c r="G3009" s="19">
        <v>45233</v>
      </c>
      <c r="H3009" t="s">
        <v>76</v>
      </c>
      <c r="I3009" t="s">
        <v>77</v>
      </c>
      <c r="J3009">
        <v>1</v>
      </c>
      <c r="K3009">
        <v>1</v>
      </c>
      <c r="L3009">
        <v>4778.76</v>
      </c>
      <c r="M3009" t="s">
        <v>36</v>
      </c>
      <c r="N3009">
        <v>1.07</v>
      </c>
      <c r="O3009">
        <v>4778.76</v>
      </c>
      <c r="P3009">
        <f t="shared" si="375"/>
        <v>5113.2732000000005</v>
      </c>
      <c r="Q3009" t="s">
        <v>4058</v>
      </c>
      <c r="R3009" t="s">
        <v>4319</v>
      </c>
      <c r="S3009" t="s">
        <v>25</v>
      </c>
      <c r="T3009">
        <v>906372</v>
      </c>
      <c r="U3009">
        <v>0</v>
      </c>
      <c r="V3009" t="s">
        <v>3035</v>
      </c>
      <c r="Z3009" t="s">
        <v>4320</v>
      </c>
      <c r="AB3009">
        <f t="shared" si="370"/>
        <v>2023</v>
      </c>
      <c r="AC3009">
        <f t="shared" si="371"/>
        <v>11</v>
      </c>
      <c r="AD3009" t="str">
        <f t="shared" si="372"/>
        <v>Q3</v>
      </c>
      <c r="AE3009" t="str">
        <f t="shared" si="373"/>
        <v>FY23/24</v>
      </c>
      <c r="AF3009" t="str">
        <f t="shared" si="374"/>
        <v>EAST</v>
      </c>
    </row>
    <row r="3010" spans="1:32">
      <c r="A3010" t="s">
        <v>3594</v>
      </c>
      <c r="B3010" t="s">
        <v>3646</v>
      </c>
      <c r="C3010" t="str">
        <f t="shared" ref="C3010:C3073" si="376">IF(F3010="", "", IF(AND(F3010&gt;=12000000, F3010&lt;=13000000, OR(ISNUMBER(SEARCH("SERVICE", H3010)), ISNUMBER(SEARCH("REPAIR CHARGE", I3010)), ISNUMBER(SEARCH("REPAIR", H3010)))), "SERVICE_CHARGE", IF(AND(F3010&gt;=13000000, F3010&lt;=14000000, OR(ISNUMBER(SEARCH("SERVICE", H3010)), ISNUMBER(SEARCH("REPAIR CHARGE", I3010)), ISNUMBER(SEARCH("REPAIR", H3010)))), "CONTRACT_FEE", IF(AND(F3010&gt;=14000000, F3010&lt;=15000000, OR(ISNUMBER(SEARCH("TAPE FEEDER", I3010)), ISNUMBER(SEARCH("ZS FEEDER", I3010)), ISNUMBER(SEARCH("TRAY", I3010)))), "FEEDER", "SPARES/OTHER"))))</f>
        <v>SPARES/OTHER</v>
      </c>
      <c r="D3010" s="4">
        <v>45233</v>
      </c>
      <c r="E3010" t="str">
        <f t="shared" ref="E3010:E3073" si="377">IF(ISNUMBER(SEARCH("YMCT",H3010)),"YAMAHA",IF(ISNUMBER(SEARCH("HELI",H3010)),"HELLER",IF(ISNUMBER(SEARCH("PEMR",H3010)),"PEMTRON",IF(ISNUMBER(SEARCH("PEMT",H3010)),"PEMTRON",IF(H3010="","",(IFERROR(1/0,"OTHERS")))))))</f>
        <v>YAMAHA</v>
      </c>
      <c r="F3010">
        <v>14104490</v>
      </c>
      <c r="G3010" s="19">
        <v>45233</v>
      </c>
      <c r="H3010" t="s">
        <v>3982</v>
      </c>
      <c r="I3010" t="s">
        <v>3983</v>
      </c>
      <c r="J3010">
        <v>10</v>
      </c>
      <c r="K3010">
        <v>10</v>
      </c>
      <c r="L3010">
        <v>4221.24</v>
      </c>
      <c r="M3010" t="s">
        <v>36</v>
      </c>
      <c r="N3010">
        <v>1.07</v>
      </c>
      <c r="O3010">
        <v>4221.24</v>
      </c>
      <c r="P3010">
        <f t="shared" si="375"/>
        <v>4516.7268000000004</v>
      </c>
      <c r="Q3010" t="s">
        <v>4058</v>
      </c>
      <c r="R3010" t="s">
        <v>4070</v>
      </c>
      <c r="S3010" t="s">
        <v>25</v>
      </c>
      <c r="T3010">
        <v>906371</v>
      </c>
      <c r="U3010">
        <v>2290</v>
      </c>
      <c r="V3010" t="s">
        <v>3041</v>
      </c>
      <c r="Y3010">
        <v>1313142</v>
      </c>
      <c r="Z3010" t="s">
        <v>4072</v>
      </c>
      <c r="AB3010">
        <f t="shared" ref="AB3010:AB3073" si="378">IF(D3010="","",YEAR(D3010))</f>
        <v>2023</v>
      </c>
      <c r="AC3010">
        <f t="shared" ref="AC3010:AC3073" si="379">IF(D3010="","",MONTH(D3010))</f>
        <v>11</v>
      </c>
      <c r="AD3010" t="str">
        <f t="shared" ref="AD3010:AD3073" si="380">IFERROR(IF(AC3010="","",IF(AND(AC3010&gt;=10,AC3010&lt;=12),"Q3",IF(AND(AC3010&gt;=1,AC3010&lt;=3),"Q4",IF(AND(AC3010&gt;=7,AC3010&lt;=9),"Q2",IF(AND(AC3010&gt;=4,AC3010&lt;=6),"Q1"))))),"")</f>
        <v>Q3</v>
      </c>
      <c r="AE3010" t="str">
        <f t="shared" ref="AE3010:AE3073" si="381">IFERROR(IF(AD3010="Q4","FY"&amp;RIGHT(AB3010,2)-1&amp;"/"&amp;RIGHT(AB3010,2),"FY"&amp;RIGHT(AB3010,2)&amp;"/"&amp;RIGHT(AB3010,2)+1),"")</f>
        <v>FY23/24</v>
      </c>
      <c r="AF3010" t="str">
        <f t="shared" ref="AF3010:AF3073" si="382">IF(B3010="SZX","SOUTH",IF(B3010="BJS","NORTH",IF(B3010="SHA","EAST",IF(B3010="","",(IF(AND(B3010&lt;&gt;"SZX",B3010&lt;&gt;"SHA",B3010&lt;&gt;"BJS"),"WEST"))))))</f>
        <v>EAST</v>
      </c>
    </row>
    <row r="3011" spans="1:32">
      <c r="A3011" t="s">
        <v>3594</v>
      </c>
      <c r="B3011" t="s">
        <v>3646</v>
      </c>
      <c r="C3011" t="str">
        <f t="shared" si="376"/>
        <v>SPARES/OTHER</v>
      </c>
      <c r="D3011" s="4">
        <v>45233</v>
      </c>
      <c r="E3011" t="str">
        <f t="shared" si="377"/>
        <v>YAMAHA</v>
      </c>
      <c r="F3011">
        <v>14104491</v>
      </c>
      <c r="G3011" s="19">
        <v>45233</v>
      </c>
      <c r="H3011" t="s">
        <v>126</v>
      </c>
      <c r="I3011" t="s">
        <v>48</v>
      </c>
      <c r="J3011">
        <v>1</v>
      </c>
      <c r="K3011">
        <v>1</v>
      </c>
      <c r="L3011">
        <v>1135.4000000000001</v>
      </c>
      <c r="M3011" t="s">
        <v>36</v>
      </c>
      <c r="N3011">
        <v>1.07</v>
      </c>
      <c r="O3011">
        <v>1135.4000000000001</v>
      </c>
      <c r="P3011">
        <f t="shared" ref="P3011:P3074" si="383">IF(M3011="CNY",O3011*N3011,IF(M3011="USD",O3011*7.8,IF(M3011="HKD",O3011*1,IF(M3011="JPY",O3011*0.0563,""))))</f>
        <v>1214.8780000000002</v>
      </c>
      <c r="Q3011" t="s">
        <v>4058</v>
      </c>
      <c r="R3011" t="s">
        <v>4919</v>
      </c>
      <c r="S3011" t="s">
        <v>25</v>
      </c>
      <c r="T3011">
        <v>906373</v>
      </c>
      <c r="U3011">
        <v>522</v>
      </c>
      <c r="V3011" t="s">
        <v>3041</v>
      </c>
      <c r="Y3011">
        <v>1313154</v>
      </c>
      <c r="Z3011" t="s">
        <v>4920</v>
      </c>
      <c r="AB3011">
        <f t="shared" si="378"/>
        <v>2023</v>
      </c>
      <c r="AC3011">
        <f t="shared" si="379"/>
        <v>11</v>
      </c>
      <c r="AD3011" t="str">
        <f t="shared" si="380"/>
        <v>Q3</v>
      </c>
      <c r="AE3011" t="str">
        <f t="shared" si="381"/>
        <v>FY23/24</v>
      </c>
      <c r="AF3011" t="str">
        <f t="shared" si="382"/>
        <v>EAST</v>
      </c>
    </row>
    <row r="3012" spans="1:32">
      <c r="A3012" t="s">
        <v>3594</v>
      </c>
      <c r="B3012" t="s">
        <v>3646</v>
      </c>
      <c r="C3012" t="str">
        <f t="shared" si="376"/>
        <v>SPARES/OTHER</v>
      </c>
      <c r="D3012" s="4">
        <v>45233</v>
      </c>
      <c r="E3012" t="str">
        <f t="shared" si="377"/>
        <v>YAMAHA</v>
      </c>
      <c r="F3012">
        <v>14104492</v>
      </c>
      <c r="G3012" s="19">
        <v>45233</v>
      </c>
      <c r="H3012" t="s">
        <v>3998</v>
      </c>
      <c r="I3012" t="s">
        <v>43</v>
      </c>
      <c r="J3012">
        <v>20</v>
      </c>
      <c r="K3012">
        <v>20</v>
      </c>
      <c r="L3012">
        <v>991.15</v>
      </c>
      <c r="M3012" t="s">
        <v>36</v>
      </c>
      <c r="N3012">
        <v>1.07</v>
      </c>
      <c r="O3012">
        <v>991.15</v>
      </c>
      <c r="P3012">
        <f t="shared" si="383"/>
        <v>1060.5305000000001</v>
      </c>
      <c r="Q3012" t="s">
        <v>4058</v>
      </c>
      <c r="R3012" t="s">
        <v>4921</v>
      </c>
      <c r="S3012" t="s">
        <v>25</v>
      </c>
      <c r="T3012">
        <v>906374</v>
      </c>
      <c r="U3012">
        <v>496.8</v>
      </c>
      <c r="V3012" t="s">
        <v>3041</v>
      </c>
      <c r="Y3012">
        <v>1313174</v>
      </c>
      <c r="Z3012" t="s">
        <v>4922</v>
      </c>
      <c r="AB3012">
        <f t="shared" si="378"/>
        <v>2023</v>
      </c>
      <c r="AC3012">
        <f t="shared" si="379"/>
        <v>11</v>
      </c>
      <c r="AD3012" t="str">
        <f t="shared" si="380"/>
        <v>Q3</v>
      </c>
      <c r="AE3012" t="str">
        <f t="shared" si="381"/>
        <v>FY23/24</v>
      </c>
      <c r="AF3012" t="str">
        <f t="shared" si="382"/>
        <v>EAST</v>
      </c>
    </row>
    <row r="3013" spans="1:32">
      <c r="A3013" t="s">
        <v>3594</v>
      </c>
      <c r="B3013" t="s">
        <v>22</v>
      </c>
      <c r="C3013" t="str">
        <f t="shared" si="376"/>
        <v>SPARES/OTHER</v>
      </c>
      <c r="D3013" s="4">
        <v>45233</v>
      </c>
      <c r="E3013" t="str">
        <f t="shared" si="377"/>
        <v>OTHERS</v>
      </c>
      <c r="F3013">
        <v>14104493</v>
      </c>
      <c r="G3013" s="19">
        <v>45233</v>
      </c>
      <c r="H3013" t="s">
        <v>2195</v>
      </c>
      <c r="I3013" t="s">
        <v>1237</v>
      </c>
      <c r="J3013">
        <v>1</v>
      </c>
      <c r="K3013">
        <v>1</v>
      </c>
      <c r="L3013">
        <v>21238.94</v>
      </c>
      <c r="M3013" t="s">
        <v>36</v>
      </c>
      <c r="N3013">
        <v>1.07</v>
      </c>
      <c r="O3013">
        <v>21238.94</v>
      </c>
      <c r="P3013">
        <f t="shared" si="383"/>
        <v>22725.665799999999</v>
      </c>
      <c r="Q3013" t="s">
        <v>41</v>
      </c>
      <c r="R3013" t="s">
        <v>3082</v>
      </c>
      <c r="S3013" t="s">
        <v>25</v>
      </c>
      <c r="T3013">
        <v>906375</v>
      </c>
      <c r="U3013">
        <v>17000</v>
      </c>
      <c r="V3013" t="s">
        <v>3041</v>
      </c>
      <c r="X3013" t="s">
        <v>3579</v>
      </c>
      <c r="Y3013">
        <v>1313213</v>
      </c>
      <c r="Z3013" t="s">
        <v>3084</v>
      </c>
      <c r="AB3013">
        <f t="shared" si="378"/>
        <v>2023</v>
      </c>
      <c r="AC3013">
        <f t="shared" si="379"/>
        <v>11</v>
      </c>
      <c r="AD3013" t="str">
        <f t="shared" si="380"/>
        <v>Q3</v>
      </c>
      <c r="AE3013" t="str">
        <f t="shared" si="381"/>
        <v>FY23/24</v>
      </c>
      <c r="AF3013" t="str">
        <f t="shared" si="382"/>
        <v>SOUTH</v>
      </c>
    </row>
    <row r="3014" spans="1:32">
      <c r="A3014" t="s">
        <v>3594</v>
      </c>
      <c r="B3014" t="s">
        <v>3646</v>
      </c>
      <c r="C3014" t="str">
        <f t="shared" si="376"/>
        <v>SERVICE_CHARGE</v>
      </c>
      <c r="D3014" s="4">
        <v>45237</v>
      </c>
      <c r="E3014" t="str">
        <f t="shared" si="377"/>
        <v>YAMAHA</v>
      </c>
      <c r="F3014">
        <v>12101268</v>
      </c>
      <c r="G3014" s="19">
        <v>45237</v>
      </c>
      <c r="H3014" t="s">
        <v>76</v>
      </c>
      <c r="I3014" t="s">
        <v>77</v>
      </c>
      <c r="J3014">
        <v>1</v>
      </c>
      <c r="K3014">
        <v>1</v>
      </c>
      <c r="L3014">
        <v>991.15</v>
      </c>
      <c r="M3014" t="s">
        <v>36</v>
      </c>
      <c r="N3014">
        <v>1.07</v>
      </c>
      <c r="O3014">
        <v>991.15</v>
      </c>
      <c r="P3014">
        <f t="shared" si="383"/>
        <v>1060.5305000000001</v>
      </c>
      <c r="Q3014" t="s">
        <v>4058</v>
      </c>
      <c r="R3014" t="s">
        <v>4059</v>
      </c>
      <c r="S3014" t="s">
        <v>25</v>
      </c>
      <c r="T3014">
        <v>906376</v>
      </c>
      <c r="U3014">
        <v>0</v>
      </c>
      <c r="V3014" t="s">
        <v>3038</v>
      </c>
      <c r="Z3014" t="s">
        <v>4060</v>
      </c>
      <c r="AB3014">
        <f t="shared" si="378"/>
        <v>2023</v>
      </c>
      <c r="AC3014">
        <f t="shared" si="379"/>
        <v>11</v>
      </c>
      <c r="AD3014" t="str">
        <f t="shared" si="380"/>
        <v>Q3</v>
      </c>
      <c r="AE3014" t="str">
        <f t="shared" si="381"/>
        <v>FY23/24</v>
      </c>
      <c r="AF3014" t="str">
        <f t="shared" si="382"/>
        <v>EAST</v>
      </c>
    </row>
    <row r="3015" spans="1:32">
      <c r="A3015" t="s">
        <v>3594</v>
      </c>
      <c r="B3015" t="s">
        <v>3672</v>
      </c>
      <c r="C3015" t="str">
        <f t="shared" si="376"/>
        <v>SERVICE_CHARGE</v>
      </c>
      <c r="D3015" s="4">
        <v>45237</v>
      </c>
      <c r="E3015" t="str">
        <f t="shared" si="377"/>
        <v>YAMAHA</v>
      </c>
      <c r="F3015">
        <v>12101269</v>
      </c>
      <c r="G3015" s="19">
        <v>45237</v>
      </c>
      <c r="H3015" t="s">
        <v>76</v>
      </c>
      <c r="I3015" t="s">
        <v>77</v>
      </c>
      <c r="J3015">
        <v>1</v>
      </c>
      <c r="K3015">
        <v>1</v>
      </c>
      <c r="L3015">
        <v>1769.91</v>
      </c>
      <c r="M3015" t="s">
        <v>36</v>
      </c>
      <c r="N3015">
        <v>1.07</v>
      </c>
      <c r="O3015">
        <v>1769.91</v>
      </c>
      <c r="P3015">
        <f t="shared" si="383"/>
        <v>1893.8037000000002</v>
      </c>
      <c r="Q3015" t="s">
        <v>4053</v>
      </c>
      <c r="R3015" t="s">
        <v>4923</v>
      </c>
      <c r="S3015" t="s">
        <v>25</v>
      </c>
      <c r="T3015">
        <v>906377</v>
      </c>
      <c r="U3015">
        <v>0</v>
      </c>
      <c r="V3015" t="s">
        <v>3038</v>
      </c>
      <c r="Z3015" t="s">
        <v>4924</v>
      </c>
      <c r="AB3015">
        <f t="shared" si="378"/>
        <v>2023</v>
      </c>
      <c r="AC3015">
        <f t="shared" si="379"/>
        <v>11</v>
      </c>
      <c r="AD3015" t="str">
        <f t="shared" si="380"/>
        <v>Q3</v>
      </c>
      <c r="AE3015" t="str">
        <f t="shared" si="381"/>
        <v>FY23/24</v>
      </c>
      <c r="AF3015" t="str">
        <f t="shared" si="382"/>
        <v>WEST</v>
      </c>
    </row>
    <row r="3016" spans="1:32">
      <c r="A3016" t="s">
        <v>3594</v>
      </c>
      <c r="B3016" t="s">
        <v>3651</v>
      </c>
      <c r="C3016" t="str">
        <f t="shared" si="376"/>
        <v>SPARES/OTHER</v>
      </c>
      <c r="D3016" s="4">
        <v>45237</v>
      </c>
      <c r="E3016" t="str">
        <f t="shared" si="377"/>
        <v>OTHERS</v>
      </c>
      <c r="F3016">
        <v>14104494</v>
      </c>
      <c r="G3016" s="19">
        <v>45237</v>
      </c>
      <c r="H3016" t="s">
        <v>345</v>
      </c>
      <c r="I3016" t="s">
        <v>346</v>
      </c>
      <c r="J3016">
        <v>6</v>
      </c>
      <c r="K3016">
        <v>6</v>
      </c>
      <c r="L3016">
        <v>1619.47</v>
      </c>
      <c r="M3016" t="s">
        <v>36</v>
      </c>
      <c r="N3016">
        <v>1.07</v>
      </c>
      <c r="O3016">
        <v>1619.47</v>
      </c>
      <c r="P3016">
        <f t="shared" si="383"/>
        <v>1732.8329000000001</v>
      </c>
      <c r="Q3016" t="s">
        <v>3652</v>
      </c>
      <c r="R3016" t="s">
        <v>4048</v>
      </c>
      <c r="S3016" t="s">
        <v>25</v>
      </c>
      <c r="T3016">
        <v>906370</v>
      </c>
      <c r="U3016">
        <v>690.24</v>
      </c>
      <c r="V3016" t="s">
        <v>3041</v>
      </c>
      <c r="X3016" t="s">
        <v>4925</v>
      </c>
      <c r="Y3016">
        <v>1315148</v>
      </c>
      <c r="Z3016" t="s">
        <v>4050</v>
      </c>
      <c r="AB3016">
        <f t="shared" si="378"/>
        <v>2023</v>
      </c>
      <c r="AC3016">
        <f t="shared" si="379"/>
        <v>11</v>
      </c>
      <c r="AD3016" t="str">
        <f t="shared" si="380"/>
        <v>Q3</v>
      </c>
      <c r="AE3016" t="str">
        <f t="shared" si="381"/>
        <v>FY23/24</v>
      </c>
      <c r="AF3016" t="str">
        <f t="shared" si="382"/>
        <v>NORTH</v>
      </c>
    </row>
    <row r="3017" spans="1:32">
      <c r="A3017" t="s">
        <v>3594</v>
      </c>
      <c r="B3017" t="s">
        <v>3651</v>
      </c>
      <c r="C3017" t="str">
        <f t="shared" si="376"/>
        <v>SPARES/OTHER</v>
      </c>
      <c r="D3017" s="4">
        <v>45237</v>
      </c>
      <c r="E3017" t="str">
        <f t="shared" si="377"/>
        <v>YAMAHA</v>
      </c>
      <c r="F3017">
        <v>14104494</v>
      </c>
      <c r="G3017" s="19">
        <v>45237</v>
      </c>
      <c r="H3017" t="s">
        <v>3999</v>
      </c>
      <c r="I3017" t="s">
        <v>3358</v>
      </c>
      <c r="J3017">
        <v>1</v>
      </c>
      <c r="K3017">
        <v>1</v>
      </c>
      <c r="L3017">
        <v>1102.6500000000001</v>
      </c>
      <c r="M3017" t="s">
        <v>36</v>
      </c>
      <c r="N3017">
        <v>1.07</v>
      </c>
      <c r="O3017">
        <v>1102.6500000000001</v>
      </c>
      <c r="P3017">
        <f t="shared" si="383"/>
        <v>1179.8355000000001</v>
      </c>
      <c r="Q3017" t="s">
        <v>3652</v>
      </c>
      <c r="R3017" t="s">
        <v>4048</v>
      </c>
      <c r="S3017" t="s">
        <v>25</v>
      </c>
      <c r="T3017">
        <v>906370</v>
      </c>
      <c r="U3017">
        <v>585</v>
      </c>
      <c r="V3017" t="s">
        <v>3041</v>
      </c>
      <c r="X3017" t="s">
        <v>4925</v>
      </c>
      <c r="Y3017">
        <v>1315148</v>
      </c>
      <c r="Z3017" t="s">
        <v>4050</v>
      </c>
      <c r="AB3017">
        <f t="shared" si="378"/>
        <v>2023</v>
      </c>
      <c r="AC3017">
        <f t="shared" si="379"/>
        <v>11</v>
      </c>
      <c r="AD3017" t="str">
        <f t="shared" si="380"/>
        <v>Q3</v>
      </c>
      <c r="AE3017" t="str">
        <f t="shared" si="381"/>
        <v>FY23/24</v>
      </c>
      <c r="AF3017" t="str">
        <f t="shared" si="382"/>
        <v>NORTH</v>
      </c>
    </row>
    <row r="3018" spans="1:32">
      <c r="A3018" t="s">
        <v>3594</v>
      </c>
      <c r="B3018" t="s">
        <v>3651</v>
      </c>
      <c r="C3018" t="str">
        <f t="shared" si="376"/>
        <v>SPARES/OTHER</v>
      </c>
      <c r="D3018" s="4">
        <v>45237</v>
      </c>
      <c r="E3018" t="str">
        <f t="shared" si="377"/>
        <v>YAMAHA</v>
      </c>
      <c r="F3018">
        <v>14104494</v>
      </c>
      <c r="G3018" s="19">
        <v>45237</v>
      </c>
      <c r="H3018" t="s">
        <v>130</v>
      </c>
      <c r="I3018" t="s">
        <v>131</v>
      </c>
      <c r="J3018">
        <v>1</v>
      </c>
      <c r="K3018">
        <v>1</v>
      </c>
      <c r="L3018">
        <v>1676.11</v>
      </c>
      <c r="M3018" t="s">
        <v>36</v>
      </c>
      <c r="N3018">
        <v>1.07</v>
      </c>
      <c r="O3018">
        <v>1676.11</v>
      </c>
      <c r="P3018">
        <f t="shared" si="383"/>
        <v>1793.4376999999999</v>
      </c>
      <c r="Q3018" t="s">
        <v>3652</v>
      </c>
      <c r="R3018" t="s">
        <v>4048</v>
      </c>
      <c r="S3018" t="s">
        <v>25</v>
      </c>
      <c r="T3018">
        <v>906370</v>
      </c>
      <c r="U3018">
        <v>890</v>
      </c>
      <c r="V3018" t="s">
        <v>3041</v>
      </c>
      <c r="X3018" t="s">
        <v>4925</v>
      </c>
      <c r="Y3018">
        <v>1315148</v>
      </c>
      <c r="Z3018" t="s">
        <v>4050</v>
      </c>
      <c r="AB3018">
        <f t="shared" si="378"/>
        <v>2023</v>
      </c>
      <c r="AC3018">
        <f t="shared" si="379"/>
        <v>11</v>
      </c>
      <c r="AD3018" t="str">
        <f t="shared" si="380"/>
        <v>Q3</v>
      </c>
      <c r="AE3018" t="str">
        <f t="shared" si="381"/>
        <v>FY23/24</v>
      </c>
      <c r="AF3018" t="str">
        <f t="shared" si="382"/>
        <v>NORTH</v>
      </c>
    </row>
    <row r="3019" spans="1:32">
      <c r="A3019" t="s">
        <v>3594</v>
      </c>
      <c r="B3019" t="s">
        <v>3651</v>
      </c>
      <c r="C3019" t="str">
        <f t="shared" si="376"/>
        <v>SPARES/OTHER</v>
      </c>
      <c r="D3019" s="4">
        <v>45237</v>
      </c>
      <c r="E3019" t="str">
        <f t="shared" si="377"/>
        <v>YAMAHA</v>
      </c>
      <c r="F3019">
        <v>14104494</v>
      </c>
      <c r="G3019" s="19">
        <v>45237</v>
      </c>
      <c r="H3019" t="s">
        <v>2020</v>
      </c>
      <c r="I3019" t="s">
        <v>131</v>
      </c>
      <c r="J3019">
        <v>1</v>
      </c>
      <c r="K3019">
        <v>1</v>
      </c>
      <c r="L3019">
        <v>2000</v>
      </c>
      <c r="M3019" t="s">
        <v>36</v>
      </c>
      <c r="N3019">
        <v>1.07</v>
      </c>
      <c r="O3019">
        <v>2000</v>
      </c>
      <c r="P3019">
        <f t="shared" si="383"/>
        <v>2140</v>
      </c>
      <c r="Q3019" t="s">
        <v>3652</v>
      </c>
      <c r="R3019" t="s">
        <v>4048</v>
      </c>
      <c r="S3019" t="s">
        <v>25</v>
      </c>
      <c r="T3019">
        <v>906370</v>
      </c>
      <c r="U3019">
        <v>1062</v>
      </c>
      <c r="V3019" t="s">
        <v>3041</v>
      </c>
      <c r="X3019" t="s">
        <v>4925</v>
      </c>
      <c r="Y3019">
        <v>1315148</v>
      </c>
      <c r="Z3019" t="s">
        <v>4050</v>
      </c>
      <c r="AB3019">
        <f t="shared" si="378"/>
        <v>2023</v>
      </c>
      <c r="AC3019">
        <f t="shared" si="379"/>
        <v>11</v>
      </c>
      <c r="AD3019" t="str">
        <f t="shared" si="380"/>
        <v>Q3</v>
      </c>
      <c r="AE3019" t="str">
        <f t="shared" si="381"/>
        <v>FY23/24</v>
      </c>
      <c r="AF3019" t="str">
        <f t="shared" si="382"/>
        <v>NORTH</v>
      </c>
    </row>
    <row r="3020" spans="1:32">
      <c r="A3020" t="s">
        <v>3594</v>
      </c>
      <c r="B3020" t="s">
        <v>3651</v>
      </c>
      <c r="C3020" t="str">
        <f t="shared" si="376"/>
        <v>SPARES/OTHER</v>
      </c>
      <c r="D3020" s="4">
        <v>45237</v>
      </c>
      <c r="E3020" t="str">
        <f t="shared" si="377"/>
        <v>YAMAHA</v>
      </c>
      <c r="F3020">
        <v>14104494</v>
      </c>
      <c r="G3020" s="19">
        <v>45237</v>
      </c>
      <c r="H3020" t="s">
        <v>1527</v>
      </c>
      <c r="I3020" t="s">
        <v>103</v>
      </c>
      <c r="J3020">
        <v>10</v>
      </c>
      <c r="K3020">
        <v>10</v>
      </c>
      <c r="L3020">
        <v>575.22</v>
      </c>
      <c r="M3020" t="s">
        <v>36</v>
      </c>
      <c r="N3020">
        <v>1.07</v>
      </c>
      <c r="O3020">
        <v>575.22</v>
      </c>
      <c r="P3020">
        <f t="shared" si="383"/>
        <v>615.48540000000003</v>
      </c>
      <c r="Q3020" t="s">
        <v>3652</v>
      </c>
      <c r="R3020" t="s">
        <v>4048</v>
      </c>
      <c r="S3020" t="s">
        <v>25</v>
      </c>
      <c r="T3020">
        <v>906370</v>
      </c>
      <c r="U3020">
        <v>310</v>
      </c>
      <c r="V3020" t="s">
        <v>3041</v>
      </c>
      <c r="X3020" t="s">
        <v>4925</v>
      </c>
      <c r="Y3020">
        <v>1315148</v>
      </c>
      <c r="Z3020" t="s">
        <v>4050</v>
      </c>
      <c r="AB3020">
        <f t="shared" si="378"/>
        <v>2023</v>
      </c>
      <c r="AC3020">
        <f t="shared" si="379"/>
        <v>11</v>
      </c>
      <c r="AD3020" t="str">
        <f t="shared" si="380"/>
        <v>Q3</v>
      </c>
      <c r="AE3020" t="str">
        <f t="shared" si="381"/>
        <v>FY23/24</v>
      </c>
      <c r="AF3020" t="str">
        <f t="shared" si="382"/>
        <v>NORTH</v>
      </c>
    </row>
    <row r="3021" spans="1:32">
      <c r="A3021" t="s">
        <v>3594</v>
      </c>
      <c r="B3021" t="s">
        <v>3651</v>
      </c>
      <c r="C3021" t="str">
        <f t="shared" si="376"/>
        <v>SPARES/OTHER</v>
      </c>
      <c r="D3021" s="4">
        <v>45237</v>
      </c>
      <c r="E3021" t="str">
        <f t="shared" si="377"/>
        <v>YAMAHA</v>
      </c>
      <c r="F3021">
        <v>14104494</v>
      </c>
      <c r="G3021" s="19">
        <v>45237</v>
      </c>
      <c r="H3021" t="s">
        <v>1538</v>
      </c>
      <c r="I3021" t="s">
        <v>1539</v>
      </c>
      <c r="J3021">
        <v>6</v>
      </c>
      <c r="K3021">
        <v>6</v>
      </c>
      <c r="L3021">
        <v>228.32</v>
      </c>
      <c r="M3021" t="s">
        <v>36</v>
      </c>
      <c r="N3021">
        <v>1.07</v>
      </c>
      <c r="O3021">
        <v>228.32</v>
      </c>
      <c r="P3021">
        <f t="shared" si="383"/>
        <v>244.30240000000001</v>
      </c>
      <c r="Q3021" t="s">
        <v>3652</v>
      </c>
      <c r="R3021" t="s">
        <v>4048</v>
      </c>
      <c r="S3021" t="s">
        <v>25</v>
      </c>
      <c r="T3021">
        <v>906370</v>
      </c>
      <c r="U3021">
        <v>120</v>
      </c>
      <c r="V3021" t="s">
        <v>3041</v>
      </c>
      <c r="X3021" t="s">
        <v>4925</v>
      </c>
      <c r="Y3021">
        <v>1315148</v>
      </c>
      <c r="Z3021" t="s">
        <v>4050</v>
      </c>
      <c r="AB3021">
        <f t="shared" si="378"/>
        <v>2023</v>
      </c>
      <c r="AC3021">
        <f t="shared" si="379"/>
        <v>11</v>
      </c>
      <c r="AD3021" t="str">
        <f t="shared" si="380"/>
        <v>Q3</v>
      </c>
      <c r="AE3021" t="str">
        <f t="shared" si="381"/>
        <v>FY23/24</v>
      </c>
      <c r="AF3021" t="str">
        <f t="shared" si="382"/>
        <v>NORTH</v>
      </c>
    </row>
    <row r="3022" spans="1:32">
      <c r="A3022" t="s">
        <v>3594</v>
      </c>
      <c r="B3022" t="s">
        <v>3651</v>
      </c>
      <c r="C3022" t="str">
        <f t="shared" si="376"/>
        <v>SPARES/OTHER</v>
      </c>
      <c r="D3022" s="4">
        <v>45237</v>
      </c>
      <c r="E3022" t="str">
        <f t="shared" si="377"/>
        <v>YAMAHA</v>
      </c>
      <c r="F3022">
        <v>14104494</v>
      </c>
      <c r="G3022" s="19">
        <v>45237</v>
      </c>
      <c r="H3022" t="s">
        <v>3996</v>
      </c>
      <c r="I3022" t="s">
        <v>1283</v>
      </c>
      <c r="J3022">
        <v>1</v>
      </c>
      <c r="K3022">
        <v>1</v>
      </c>
      <c r="L3022">
        <v>1621.24</v>
      </c>
      <c r="M3022" t="s">
        <v>36</v>
      </c>
      <c r="N3022">
        <v>1.07</v>
      </c>
      <c r="O3022">
        <v>1621.24</v>
      </c>
      <c r="P3022">
        <f t="shared" si="383"/>
        <v>1734.7268000000001</v>
      </c>
      <c r="Q3022" t="s">
        <v>3652</v>
      </c>
      <c r="R3022" t="s">
        <v>4048</v>
      </c>
      <c r="S3022" t="s">
        <v>25</v>
      </c>
      <c r="T3022">
        <v>906370</v>
      </c>
      <c r="U3022">
        <v>929.87</v>
      </c>
      <c r="V3022" t="s">
        <v>3041</v>
      </c>
      <c r="X3022" t="s">
        <v>4925</v>
      </c>
      <c r="Y3022">
        <v>1315148</v>
      </c>
      <c r="Z3022" t="s">
        <v>4050</v>
      </c>
      <c r="AB3022">
        <f t="shared" si="378"/>
        <v>2023</v>
      </c>
      <c r="AC3022">
        <f t="shared" si="379"/>
        <v>11</v>
      </c>
      <c r="AD3022" t="str">
        <f t="shared" si="380"/>
        <v>Q3</v>
      </c>
      <c r="AE3022" t="str">
        <f t="shared" si="381"/>
        <v>FY23/24</v>
      </c>
      <c r="AF3022" t="str">
        <f t="shared" si="382"/>
        <v>NORTH</v>
      </c>
    </row>
    <row r="3023" spans="1:32">
      <c r="A3023" t="s">
        <v>3594</v>
      </c>
      <c r="B3023" t="s">
        <v>3651</v>
      </c>
      <c r="C3023" t="str">
        <f t="shared" si="376"/>
        <v>SPARES/OTHER</v>
      </c>
      <c r="D3023" s="4">
        <v>45237</v>
      </c>
      <c r="E3023" t="str">
        <f t="shared" si="377"/>
        <v>YAMAHA</v>
      </c>
      <c r="F3023">
        <v>14104494</v>
      </c>
      <c r="G3023" s="19">
        <v>45237</v>
      </c>
      <c r="H3023" t="s">
        <v>478</v>
      </c>
      <c r="I3023" t="s">
        <v>125</v>
      </c>
      <c r="J3023">
        <v>2</v>
      </c>
      <c r="K3023">
        <v>2</v>
      </c>
      <c r="L3023">
        <v>584.07000000000005</v>
      </c>
      <c r="M3023" t="s">
        <v>36</v>
      </c>
      <c r="N3023">
        <v>1.07</v>
      </c>
      <c r="O3023">
        <v>584.07000000000005</v>
      </c>
      <c r="P3023">
        <f t="shared" si="383"/>
        <v>624.95490000000007</v>
      </c>
      <c r="Q3023" t="s">
        <v>3652</v>
      </c>
      <c r="R3023" t="s">
        <v>4048</v>
      </c>
      <c r="S3023" t="s">
        <v>25</v>
      </c>
      <c r="T3023">
        <v>906370</v>
      </c>
      <c r="U3023">
        <v>341</v>
      </c>
      <c r="V3023" t="s">
        <v>3041</v>
      </c>
      <c r="X3023" t="s">
        <v>4925</v>
      </c>
      <c r="Y3023">
        <v>1315148</v>
      </c>
      <c r="Z3023" t="s">
        <v>4050</v>
      </c>
      <c r="AB3023">
        <f t="shared" si="378"/>
        <v>2023</v>
      </c>
      <c r="AC3023">
        <f t="shared" si="379"/>
        <v>11</v>
      </c>
      <c r="AD3023" t="str">
        <f t="shared" si="380"/>
        <v>Q3</v>
      </c>
      <c r="AE3023" t="str">
        <f t="shared" si="381"/>
        <v>FY23/24</v>
      </c>
      <c r="AF3023" t="str">
        <f t="shared" si="382"/>
        <v>NORTH</v>
      </c>
    </row>
    <row r="3024" spans="1:32">
      <c r="A3024" t="s">
        <v>3594</v>
      </c>
      <c r="B3024" t="s">
        <v>3651</v>
      </c>
      <c r="C3024" t="str">
        <f t="shared" si="376"/>
        <v>SPARES/OTHER</v>
      </c>
      <c r="D3024" s="4">
        <v>45237</v>
      </c>
      <c r="E3024" t="str">
        <f t="shared" si="377"/>
        <v>YAMAHA</v>
      </c>
      <c r="F3024">
        <v>14104494</v>
      </c>
      <c r="G3024" s="19">
        <v>45237</v>
      </c>
      <c r="H3024" t="s">
        <v>1978</v>
      </c>
      <c r="I3024" t="s">
        <v>1979</v>
      </c>
      <c r="J3024">
        <v>5</v>
      </c>
      <c r="K3024">
        <v>5</v>
      </c>
      <c r="L3024">
        <v>292.04000000000002</v>
      </c>
      <c r="M3024" t="s">
        <v>36</v>
      </c>
      <c r="N3024">
        <v>1.07</v>
      </c>
      <c r="O3024">
        <v>292.04000000000002</v>
      </c>
      <c r="P3024">
        <f t="shared" si="383"/>
        <v>312.48280000000005</v>
      </c>
      <c r="Q3024" t="s">
        <v>3652</v>
      </c>
      <c r="R3024" t="s">
        <v>4048</v>
      </c>
      <c r="S3024" t="s">
        <v>25</v>
      </c>
      <c r="T3024">
        <v>906370</v>
      </c>
      <c r="U3024">
        <v>155</v>
      </c>
      <c r="V3024" t="s">
        <v>3041</v>
      </c>
      <c r="X3024" t="s">
        <v>4925</v>
      </c>
      <c r="Y3024">
        <v>1315148</v>
      </c>
      <c r="Z3024" t="s">
        <v>4050</v>
      </c>
      <c r="AB3024">
        <f t="shared" si="378"/>
        <v>2023</v>
      </c>
      <c r="AC3024">
        <f t="shared" si="379"/>
        <v>11</v>
      </c>
      <c r="AD3024" t="str">
        <f t="shared" si="380"/>
        <v>Q3</v>
      </c>
      <c r="AE3024" t="str">
        <f t="shared" si="381"/>
        <v>FY23/24</v>
      </c>
      <c r="AF3024" t="str">
        <f t="shared" si="382"/>
        <v>NORTH</v>
      </c>
    </row>
    <row r="3025" spans="1:32">
      <c r="A3025" t="s">
        <v>3594</v>
      </c>
      <c r="B3025" t="s">
        <v>3651</v>
      </c>
      <c r="C3025" t="str">
        <f t="shared" si="376"/>
        <v>SPARES/OTHER</v>
      </c>
      <c r="D3025" s="4">
        <v>45237</v>
      </c>
      <c r="E3025" t="str">
        <f t="shared" si="377"/>
        <v>YAMAHA</v>
      </c>
      <c r="F3025">
        <v>14104494</v>
      </c>
      <c r="G3025" s="19">
        <v>45237</v>
      </c>
      <c r="H3025" t="s">
        <v>136</v>
      </c>
      <c r="I3025" t="s">
        <v>125</v>
      </c>
      <c r="J3025">
        <v>2</v>
      </c>
      <c r="K3025">
        <v>2</v>
      </c>
      <c r="L3025">
        <v>584.07000000000005</v>
      </c>
      <c r="M3025" t="s">
        <v>36</v>
      </c>
      <c r="N3025">
        <v>1.07</v>
      </c>
      <c r="O3025">
        <v>584.07000000000005</v>
      </c>
      <c r="P3025">
        <f t="shared" si="383"/>
        <v>624.95490000000007</v>
      </c>
      <c r="Q3025" t="s">
        <v>3652</v>
      </c>
      <c r="R3025" t="s">
        <v>4048</v>
      </c>
      <c r="S3025" t="s">
        <v>25</v>
      </c>
      <c r="T3025">
        <v>906370</v>
      </c>
      <c r="U3025">
        <v>341</v>
      </c>
      <c r="V3025" t="s">
        <v>3041</v>
      </c>
      <c r="X3025" t="s">
        <v>4925</v>
      </c>
      <c r="Y3025">
        <v>1315148</v>
      </c>
      <c r="Z3025" t="s">
        <v>4050</v>
      </c>
      <c r="AB3025">
        <f t="shared" si="378"/>
        <v>2023</v>
      </c>
      <c r="AC3025">
        <f t="shared" si="379"/>
        <v>11</v>
      </c>
      <c r="AD3025" t="str">
        <f t="shared" si="380"/>
        <v>Q3</v>
      </c>
      <c r="AE3025" t="str">
        <f t="shared" si="381"/>
        <v>FY23/24</v>
      </c>
      <c r="AF3025" t="str">
        <f t="shared" si="382"/>
        <v>NORTH</v>
      </c>
    </row>
    <row r="3026" spans="1:32">
      <c r="A3026" t="s">
        <v>3594</v>
      </c>
      <c r="B3026" t="s">
        <v>3651</v>
      </c>
      <c r="C3026" t="str">
        <f t="shared" si="376"/>
        <v>SPARES/OTHER</v>
      </c>
      <c r="D3026" s="4">
        <v>45237</v>
      </c>
      <c r="E3026" t="str">
        <f t="shared" si="377"/>
        <v>YAMAHA</v>
      </c>
      <c r="F3026">
        <v>14104494</v>
      </c>
      <c r="G3026" s="19">
        <v>45237</v>
      </c>
      <c r="H3026" t="s">
        <v>1127</v>
      </c>
      <c r="I3026" t="s">
        <v>100</v>
      </c>
      <c r="J3026">
        <v>5</v>
      </c>
      <c r="K3026">
        <v>5</v>
      </c>
      <c r="L3026">
        <v>1190.27</v>
      </c>
      <c r="M3026" t="s">
        <v>36</v>
      </c>
      <c r="N3026">
        <v>1.07</v>
      </c>
      <c r="O3026">
        <v>1190.27</v>
      </c>
      <c r="P3026">
        <f t="shared" si="383"/>
        <v>1273.5889</v>
      </c>
      <c r="Q3026" t="s">
        <v>3652</v>
      </c>
      <c r="R3026" t="s">
        <v>4048</v>
      </c>
      <c r="S3026" t="s">
        <v>25</v>
      </c>
      <c r="T3026">
        <v>906370</v>
      </c>
      <c r="U3026">
        <v>630</v>
      </c>
      <c r="V3026" t="s">
        <v>3041</v>
      </c>
      <c r="X3026" t="s">
        <v>4925</v>
      </c>
      <c r="Y3026">
        <v>1315148</v>
      </c>
      <c r="Z3026" t="s">
        <v>4050</v>
      </c>
      <c r="AB3026">
        <f t="shared" si="378"/>
        <v>2023</v>
      </c>
      <c r="AC3026">
        <f t="shared" si="379"/>
        <v>11</v>
      </c>
      <c r="AD3026" t="str">
        <f t="shared" si="380"/>
        <v>Q3</v>
      </c>
      <c r="AE3026" t="str">
        <f t="shared" si="381"/>
        <v>FY23/24</v>
      </c>
      <c r="AF3026" t="str">
        <f t="shared" si="382"/>
        <v>NORTH</v>
      </c>
    </row>
    <row r="3027" spans="1:32">
      <c r="A3027" t="s">
        <v>3594</v>
      </c>
      <c r="B3027" t="s">
        <v>3651</v>
      </c>
      <c r="C3027" t="str">
        <f t="shared" si="376"/>
        <v>SPARES/OTHER</v>
      </c>
      <c r="D3027" s="4">
        <v>45237</v>
      </c>
      <c r="E3027" t="str">
        <f t="shared" si="377"/>
        <v>YAMAHA</v>
      </c>
      <c r="F3027">
        <v>14104494</v>
      </c>
      <c r="G3027" s="19">
        <v>45237</v>
      </c>
      <c r="H3027" t="s">
        <v>137</v>
      </c>
      <c r="I3027" t="s">
        <v>100</v>
      </c>
      <c r="J3027">
        <v>3</v>
      </c>
      <c r="K3027">
        <v>3</v>
      </c>
      <c r="L3027">
        <v>714.16</v>
      </c>
      <c r="M3027" t="s">
        <v>36</v>
      </c>
      <c r="N3027">
        <v>1.07</v>
      </c>
      <c r="O3027">
        <v>714.16</v>
      </c>
      <c r="P3027">
        <f t="shared" si="383"/>
        <v>764.15120000000002</v>
      </c>
      <c r="Q3027" t="s">
        <v>3652</v>
      </c>
      <c r="R3027" t="s">
        <v>4048</v>
      </c>
      <c r="S3027" t="s">
        <v>25</v>
      </c>
      <c r="T3027">
        <v>906370</v>
      </c>
      <c r="U3027">
        <v>378</v>
      </c>
      <c r="V3027" t="s">
        <v>3041</v>
      </c>
      <c r="X3027" t="s">
        <v>4925</v>
      </c>
      <c r="Y3027">
        <v>1315148</v>
      </c>
      <c r="Z3027" t="s">
        <v>4050</v>
      </c>
      <c r="AB3027">
        <f t="shared" si="378"/>
        <v>2023</v>
      </c>
      <c r="AC3027">
        <f t="shared" si="379"/>
        <v>11</v>
      </c>
      <c r="AD3027" t="str">
        <f t="shared" si="380"/>
        <v>Q3</v>
      </c>
      <c r="AE3027" t="str">
        <f t="shared" si="381"/>
        <v>FY23/24</v>
      </c>
      <c r="AF3027" t="str">
        <f t="shared" si="382"/>
        <v>NORTH</v>
      </c>
    </row>
    <row r="3028" spans="1:32">
      <c r="A3028" t="s">
        <v>3594</v>
      </c>
      <c r="B3028" t="s">
        <v>3651</v>
      </c>
      <c r="C3028" t="str">
        <f t="shared" si="376"/>
        <v>SPARES/OTHER</v>
      </c>
      <c r="D3028" s="4">
        <v>45237</v>
      </c>
      <c r="E3028" t="str">
        <f t="shared" si="377"/>
        <v>YAMAHA</v>
      </c>
      <c r="F3028">
        <v>14104494</v>
      </c>
      <c r="G3028" s="19">
        <v>45237</v>
      </c>
      <c r="H3028" t="s">
        <v>4002</v>
      </c>
      <c r="I3028" t="s">
        <v>100</v>
      </c>
      <c r="J3028">
        <v>2</v>
      </c>
      <c r="K3028">
        <v>2</v>
      </c>
      <c r="L3028">
        <v>584.07000000000005</v>
      </c>
      <c r="M3028" t="s">
        <v>36</v>
      </c>
      <c r="N3028">
        <v>1.07</v>
      </c>
      <c r="O3028">
        <v>584.07000000000005</v>
      </c>
      <c r="P3028">
        <f t="shared" si="383"/>
        <v>624.95490000000007</v>
      </c>
      <c r="Q3028" t="s">
        <v>3652</v>
      </c>
      <c r="R3028" t="s">
        <v>4048</v>
      </c>
      <c r="S3028" t="s">
        <v>25</v>
      </c>
      <c r="T3028">
        <v>906370</v>
      </c>
      <c r="U3028">
        <v>310</v>
      </c>
      <c r="V3028" t="s">
        <v>3041</v>
      </c>
      <c r="X3028" t="s">
        <v>4925</v>
      </c>
      <c r="Y3028">
        <v>1315148</v>
      </c>
      <c r="Z3028" t="s">
        <v>4050</v>
      </c>
      <c r="AB3028">
        <f t="shared" si="378"/>
        <v>2023</v>
      </c>
      <c r="AC3028">
        <f t="shared" si="379"/>
        <v>11</v>
      </c>
      <c r="AD3028" t="str">
        <f t="shared" si="380"/>
        <v>Q3</v>
      </c>
      <c r="AE3028" t="str">
        <f t="shared" si="381"/>
        <v>FY23/24</v>
      </c>
      <c r="AF3028" t="str">
        <f t="shared" si="382"/>
        <v>NORTH</v>
      </c>
    </row>
    <row r="3029" spans="1:32">
      <c r="A3029" t="s">
        <v>3594</v>
      </c>
      <c r="B3029" t="s">
        <v>3651</v>
      </c>
      <c r="C3029" t="str">
        <f t="shared" si="376"/>
        <v>SPARES/OTHER</v>
      </c>
      <c r="D3029" s="4">
        <v>45237</v>
      </c>
      <c r="E3029" t="str">
        <f t="shared" si="377"/>
        <v>YAMAHA</v>
      </c>
      <c r="F3029">
        <v>14104494</v>
      </c>
      <c r="G3029" s="19">
        <v>45237</v>
      </c>
      <c r="H3029" t="s">
        <v>27</v>
      </c>
      <c r="I3029" t="s">
        <v>28</v>
      </c>
      <c r="J3029">
        <v>17</v>
      </c>
      <c r="K3029">
        <v>17</v>
      </c>
      <c r="L3029">
        <v>9778.76</v>
      </c>
      <c r="M3029" t="s">
        <v>36</v>
      </c>
      <c r="N3029">
        <v>1.07</v>
      </c>
      <c r="O3029">
        <v>9778.76</v>
      </c>
      <c r="P3029">
        <f t="shared" si="383"/>
        <v>10463.273200000001</v>
      </c>
      <c r="Q3029" t="s">
        <v>3652</v>
      </c>
      <c r="R3029" t="s">
        <v>4048</v>
      </c>
      <c r="S3029" t="s">
        <v>25</v>
      </c>
      <c r="T3029">
        <v>906370</v>
      </c>
      <c r="U3029">
        <v>6460</v>
      </c>
      <c r="V3029" t="s">
        <v>3041</v>
      </c>
      <c r="X3029" t="s">
        <v>4925</v>
      </c>
      <c r="Y3029">
        <v>1315148</v>
      </c>
      <c r="Z3029" t="s">
        <v>4050</v>
      </c>
      <c r="AB3029">
        <f t="shared" si="378"/>
        <v>2023</v>
      </c>
      <c r="AC3029">
        <f t="shared" si="379"/>
        <v>11</v>
      </c>
      <c r="AD3029" t="str">
        <f t="shared" si="380"/>
        <v>Q3</v>
      </c>
      <c r="AE3029" t="str">
        <f t="shared" si="381"/>
        <v>FY23/24</v>
      </c>
      <c r="AF3029" t="str">
        <f t="shared" si="382"/>
        <v>NORTH</v>
      </c>
    </row>
    <row r="3030" spans="1:32">
      <c r="A3030" t="s">
        <v>3594</v>
      </c>
      <c r="B3030" t="s">
        <v>3651</v>
      </c>
      <c r="C3030" t="str">
        <f t="shared" si="376"/>
        <v>SPARES/OTHER</v>
      </c>
      <c r="D3030" s="4">
        <v>45237</v>
      </c>
      <c r="E3030" t="str">
        <f t="shared" si="377"/>
        <v>YAMAHA</v>
      </c>
      <c r="F3030">
        <v>14104494</v>
      </c>
      <c r="G3030" s="19">
        <v>45237</v>
      </c>
      <c r="H3030" t="s">
        <v>1975</v>
      </c>
      <c r="I3030" t="s">
        <v>1976</v>
      </c>
      <c r="J3030">
        <v>2</v>
      </c>
      <c r="K3030">
        <v>2</v>
      </c>
      <c r="L3030">
        <v>10332.74</v>
      </c>
      <c r="M3030" t="s">
        <v>36</v>
      </c>
      <c r="N3030">
        <v>1.07</v>
      </c>
      <c r="O3030">
        <v>10332.74</v>
      </c>
      <c r="P3030">
        <f t="shared" si="383"/>
        <v>11056.031800000001</v>
      </c>
      <c r="Q3030" t="s">
        <v>3652</v>
      </c>
      <c r="R3030" t="s">
        <v>4048</v>
      </c>
      <c r="S3030" t="s">
        <v>25</v>
      </c>
      <c r="T3030">
        <v>906370</v>
      </c>
      <c r="U3030">
        <v>5486</v>
      </c>
      <c r="V3030" t="s">
        <v>3041</v>
      </c>
      <c r="X3030" t="s">
        <v>4925</v>
      </c>
      <c r="Y3030">
        <v>1315148</v>
      </c>
      <c r="Z3030" t="s">
        <v>4050</v>
      </c>
      <c r="AB3030">
        <f t="shared" si="378"/>
        <v>2023</v>
      </c>
      <c r="AC3030">
        <f t="shared" si="379"/>
        <v>11</v>
      </c>
      <c r="AD3030" t="str">
        <f t="shared" si="380"/>
        <v>Q3</v>
      </c>
      <c r="AE3030" t="str">
        <f t="shared" si="381"/>
        <v>FY23/24</v>
      </c>
      <c r="AF3030" t="str">
        <f t="shared" si="382"/>
        <v>NORTH</v>
      </c>
    </row>
    <row r="3031" spans="1:32">
      <c r="A3031" t="s">
        <v>3594</v>
      </c>
      <c r="B3031" t="s">
        <v>3651</v>
      </c>
      <c r="C3031" t="str">
        <f t="shared" si="376"/>
        <v>SPARES/OTHER</v>
      </c>
      <c r="D3031" s="4">
        <v>45237</v>
      </c>
      <c r="E3031" t="str">
        <f t="shared" si="377"/>
        <v>YAMAHA</v>
      </c>
      <c r="F3031">
        <v>14104494</v>
      </c>
      <c r="G3031" s="19">
        <v>45237</v>
      </c>
      <c r="H3031" t="s">
        <v>4000</v>
      </c>
      <c r="I3031" t="s">
        <v>125</v>
      </c>
      <c r="J3031">
        <v>4</v>
      </c>
      <c r="K3031">
        <v>4</v>
      </c>
      <c r="L3031">
        <v>1168.1400000000001</v>
      </c>
      <c r="M3031" t="s">
        <v>36</v>
      </c>
      <c r="N3031">
        <v>1.07</v>
      </c>
      <c r="O3031">
        <v>1168.1400000000001</v>
      </c>
      <c r="P3031">
        <f t="shared" si="383"/>
        <v>1249.9098000000001</v>
      </c>
      <c r="Q3031" t="s">
        <v>3652</v>
      </c>
      <c r="R3031" t="s">
        <v>4048</v>
      </c>
      <c r="S3031" t="s">
        <v>25</v>
      </c>
      <c r="T3031">
        <v>906370</v>
      </c>
      <c r="U3031">
        <v>682</v>
      </c>
      <c r="V3031" t="s">
        <v>3041</v>
      </c>
      <c r="X3031" t="s">
        <v>4925</v>
      </c>
      <c r="Y3031">
        <v>1315148</v>
      </c>
      <c r="Z3031" t="s">
        <v>4050</v>
      </c>
      <c r="AB3031">
        <f t="shared" si="378"/>
        <v>2023</v>
      </c>
      <c r="AC3031">
        <f t="shared" si="379"/>
        <v>11</v>
      </c>
      <c r="AD3031" t="str">
        <f t="shared" si="380"/>
        <v>Q3</v>
      </c>
      <c r="AE3031" t="str">
        <f t="shared" si="381"/>
        <v>FY23/24</v>
      </c>
      <c r="AF3031" t="str">
        <f t="shared" si="382"/>
        <v>NORTH</v>
      </c>
    </row>
    <row r="3032" spans="1:32">
      <c r="A3032" t="s">
        <v>3594</v>
      </c>
      <c r="B3032" t="s">
        <v>3651</v>
      </c>
      <c r="C3032" t="str">
        <f t="shared" si="376"/>
        <v>SPARES/OTHER</v>
      </c>
      <c r="D3032" s="4">
        <v>45237</v>
      </c>
      <c r="E3032" t="str">
        <f t="shared" si="377"/>
        <v>YAMAHA</v>
      </c>
      <c r="F3032">
        <v>14104494</v>
      </c>
      <c r="G3032" s="19">
        <v>45237</v>
      </c>
      <c r="H3032" t="s">
        <v>4015</v>
      </c>
      <c r="I3032" t="s">
        <v>4016</v>
      </c>
      <c r="J3032">
        <v>2</v>
      </c>
      <c r="K3032">
        <v>2</v>
      </c>
      <c r="L3032">
        <v>497.35</v>
      </c>
      <c r="M3032" t="s">
        <v>36</v>
      </c>
      <c r="N3032">
        <v>1.07</v>
      </c>
      <c r="O3032">
        <v>497.35</v>
      </c>
      <c r="P3032">
        <f t="shared" si="383"/>
        <v>532.16450000000009</v>
      </c>
      <c r="Q3032" t="s">
        <v>3652</v>
      </c>
      <c r="R3032" t="s">
        <v>4048</v>
      </c>
      <c r="S3032" t="s">
        <v>25</v>
      </c>
      <c r="T3032">
        <v>906370</v>
      </c>
      <c r="U3032">
        <v>292.27</v>
      </c>
      <c r="V3032" t="s">
        <v>3041</v>
      </c>
      <c r="X3032" t="s">
        <v>4925</v>
      </c>
      <c r="Y3032">
        <v>1315148</v>
      </c>
      <c r="Z3032" t="s">
        <v>4050</v>
      </c>
      <c r="AB3032">
        <f t="shared" si="378"/>
        <v>2023</v>
      </c>
      <c r="AC3032">
        <f t="shared" si="379"/>
        <v>11</v>
      </c>
      <c r="AD3032" t="str">
        <f t="shared" si="380"/>
        <v>Q3</v>
      </c>
      <c r="AE3032" t="str">
        <f t="shared" si="381"/>
        <v>FY23/24</v>
      </c>
      <c r="AF3032" t="str">
        <f t="shared" si="382"/>
        <v>NORTH</v>
      </c>
    </row>
    <row r="3033" spans="1:32">
      <c r="A3033" t="s">
        <v>3594</v>
      </c>
      <c r="B3033" t="s">
        <v>3651</v>
      </c>
      <c r="C3033" t="str">
        <f t="shared" si="376"/>
        <v>SPARES/OTHER</v>
      </c>
      <c r="D3033" s="4">
        <v>45237</v>
      </c>
      <c r="E3033" t="str">
        <f t="shared" si="377"/>
        <v>YAMAHA</v>
      </c>
      <c r="F3033">
        <v>14104494</v>
      </c>
      <c r="G3033" s="19">
        <v>45237</v>
      </c>
      <c r="H3033" t="s">
        <v>4017</v>
      </c>
      <c r="I3033" t="s">
        <v>4018</v>
      </c>
      <c r="J3033">
        <v>2</v>
      </c>
      <c r="K3033">
        <v>2</v>
      </c>
      <c r="L3033">
        <v>433.63</v>
      </c>
      <c r="M3033" t="s">
        <v>36</v>
      </c>
      <c r="N3033">
        <v>1.07</v>
      </c>
      <c r="O3033">
        <v>433.63</v>
      </c>
      <c r="P3033">
        <f t="shared" si="383"/>
        <v>463.98410000000001</v>
      </c>
      <c r="Q3033" t="s">
        <v>3652</v>
      </c>
      <c r="R3033" t="s">
        <v>4048</v>
      </c>
      <c r="S3033" t="s">
        <v>25</v>
      </c>
      <c r="T3033">
        <v>906370</v>
      </c>
      <c r="U3033">
        <v>258.27</v>
      </c>
      <c r="V3033" t="s">
        <v>3041</v>
      </c>
      <c r="X3033" t="s">
        <v>4925</v>
      </c>
      <c r="Y3033">
        <v>1315148</v>
      </c>
      <c r="Z3033" t="s">
        <v>4050</v>
      </c>
      <c r="AB3033">
        <f t="shared" si="378"/>
        <v>2023</v>
      </c>
      <c r="AC3033">
        <f t="shared" si="379"/>
        <v>11</v>
      </c>
      <c r="AD3033" t="str">
        <f t="shared" si="380"/>
        <v>Q3</v>
      </c>
      <c r="AE3033" t="str">
        <f t="shared" si="381"/>
        <v>FY23/24</v>
      </c>
      <c r="AF3033" t="str">
        <f t="shared" si="382"/>
        <v>NORTH</v>
      </c>
    </row>
    <row r="3034" spans="1:32">
      <c r="A3034" t="s">
        <v>3594</v>
      </c>
      <c r="B3034" t="s">
        <v>3651</v>
      </c>
      <c r="C3034" t="str">
        <f t="shared" si="376"/>
        <v>SPARES/OTHER</v>
      </c>
      <c r="D3034" s="4">
        <v>45237</v>
      </c>
      <c r="E3034" t="str">
        <f t="shared" si="377"/>
        <v>YAMAHA</v>
      </c>
      <c r="F3034">
        <v>14104494</v>
      </c>
      <c r="G3034" s="19">
        <v>45237</v>
      </c>
      <c r="H3034" t="s">
        <v>4001</v>
      </c>
      <c r="I3034" t="s">
        <v>1583</v>
      </c>
      <c r="J3034">
        <v>1</v>
      </c>
      <c r="K3034">
        <v>1</v>
      </c>
      <c r="L3034">
        <v>476.11</v>
      </c>
      <c r="M3034" t="s">
        <v>36</v>
      </c>
      <c r="N3034">
        <v>1.07</v>
      </c>
      <c r="O3034">
        <v>476.11</v>
      </c>
      <c r="P3034">
        <f t="shared" si="383"/>
        <v>509.43770000000006</v>
      </c>
      <c r="Q3034" t="s">
        <v>3652</v>
      </c>
      <c r="R3034" t="s">
        <v>4048</v>
      </c>
      <c r="S3034" t="s">
        <v>25</v>
      </c>
      <c r="T3034">
        <v>906370</v>
      </c>
      <c r="U3034">
        <v>267.14</v>
      </c>
      <c r="V3034" t="s">
        <v>3041</v>
      </c>
      <c r="X3034" t="s">
        <v>4925</v>
      </c>
      <c r="Y3034">
        <v>1315148</v>
      </c>
      <c r="Z3034" t="s">
        <v>4050</v>
      </c>
      <c r="AB3034">
        <f t="shared" si="378"/>
        <v>2023</v>
      </c>
      <c r="AC3034">
        <f t="shared" si="379"/>
        <v>11</v>
      </c>
      <c r="AD3034" t="str">
        <f t="shared" si="380"/>
        <v>Q3</v>
      </c>
      <c r="AE3034" t="str">
        <f t="shared" si="381"/>
        <v>FY23/24</v>
      </c>
      <c r="AF3034" t="str">
        <f t="shared" si="382"/>
        <v>NORTH</v>
      </c>
    </row>
    <row r="3035" spans="1:32">
      <c r="A3035" t="s">
        <v>3594</v>
      </c>
      <c r="B3035" t="s">
        <v>3651</v>
      </c>
      <c r="C3035" t="str">
        <f t="shared" si="376"/>
        <v>SPARES/OTHER</v>
      </c>
      <c r="D3035" s="4">
        <v>45237</v>
      </c>
      <c r="E3035" t="str">
        <f t="shared" si="377"/>
        <v>YAMAHA</v>
      </c>
      <c r="F3035">
        <v>14104494</v>
      </c>
      <c r="G3035" s="19">
        <v>45237</v>
      </c>
      <c r="H3035" t="s">
        <v>4003</v>
      </c>
      <c r="I3035" t="s">
        <v>4004</v>
      </c>
      <c r="J3035">
        <v>1</v>
      </c>
      <c r="K3035">
        <v>1</v>
      </c>
      <c r="L3035">
        <v>227.43</v>
      </c>
      <c r="M3035" t="s">
        <v>36</v>
      </c>
      <c r="N3035">
        <v>1.07</v>
      </c>
      <c r="O3035">
        <v>227.43</v>
      </c>
      <c r="P3035">
        <f t="shared" si="383"/>
        <v>243.35010000000003</v>
      </c>
      <c r="Q3035" t="s">
        <v>3652</v>
      </c>
      <c r="R3035" t="s">
        <v>4048</v>
      </c>
      <c r="S3035" t="s">
        <v>25</v>
      </c>
      <c r="T3035">
        <v>906370</v>
      </c>
      <c r="U3035">
        <v>135.13999999999999</v>
      </c>
      <c r="V3035" t="s">
        <v>3041</v>
      </c>
      <c r="X3035" t="s">
        <v>4925</v>
      </c>
      <c r="Y3035">
        <v>1315148</v>
      </c>
      <c r="Z3035" t="s">
        <v>4050</v>
      </c>
      <c r="AB3035">
        <f t="shared" si="378"/>
        <v>2023</v>
      </c>
      <c r="AC3035">
        <f t="shared" si="379"/>
        <v>11</v>
      </c>
      <c r="AD3035" t="str">
        <f t="shared" si="380"/>
        <v>Q3</v>
      </c>
      <c r="AE3035" t="str">
        <f t="shared" si="381"/>
        <v>FY23/24</v>
      </c>
      <c r="AF3035" t="str">
        <f t="shared" si="382"/>
        <v>NORTH</v>
      </c>
    </row>
    <row r="3036" spans="1:32">
      <c r="A3036" t="s">
        <v>3594</v>
      </c>
      <c r="B3036" t="s">
        <v>3651</v>
      </c>
      <c r="C3036" t="str">
        <f t="shared" si="376"/>
        <v>SPARES/OTHER</v>
      </c>
      <c r="D3036" s="4">
        <v>45237</v>
      </c>
      <c r="E3036" t="str">
        <f t="shared" si="377"/>
        <v>YAMAHA</v>
      </c>
      <c r="F3036">
        <v>14104494</v>
      </c>
      <c r="G3036" s="19">
        <v>45237</v>
      </c>
      <c r="H3036" t="s">
        <v>4005</v>
      </c>
      <c r="I3036" t="s">
        <v>4006</v>
      </c>
      <c r="J3036">
        <v>1</v>
      </c>
      <c r="K3036">
        <v>1</v>
      </c>
      <c r="L3036">
        <v>194.69</v>
      </c>
      <c r="M3036" t="s">
        <v>36</v>
      </c>
      <c r="N3036">
        <v>1.07</v>
      </c>
      <c r="O3036">
        <v>194.69</v>
      </c>
      <c r="P3036">
        <f t="shared" si="383"/>
        <v>208.31830000000002</v>
      </c>
      <c r="Q3036" t="s">
        <v>3652</v>
      </c>
      <c r="R3036" t="s">
        <v>4048</v>
      </c>
      <c r="S3036" t="s">
        <v>25</v>
      </c>
      <c r="T3036">
        <v>906370</v>
      </c>
      <c r="U3036">
        <v>117.14</v>
      </c>
      <c r="V3036" t="s">
        <v>3041</v>
      </c>
      <c r="X3036" t="s">
        <v>4925</v>
      </c>
      <c r="Y3036">
        <v>1315148</v>
      </c>
      <c r="Z3036" t="s">
        <v>4050</v>
      </c>
      <c r="AB3036">
        <f t="shared" si="378"/>
        <v>2023</v>
      </c>
      <c r="AC3036">
        <f t="shared" si="379"/>
        <v>11</v>
      </c>
      <c r="AD3036" t="str">
        <f t="shared" si="380"/>
        <v>Q3</v>
      </c>
      <c r="AE3036" t="str">
        <f t="shared" si="381"/>
        <v>FY23/24</v>
      </c>
      <c r="AF3036" t="str">
        <f t="shared" si="382"/>
        <v>NORTH</v>
      </c>
    </row>
    <row r="3037" spans="1:32">
      <c r="A3037" t="s">
        <v>3594</v>
      </c>
      <c r="B3037" t="s">
        <v>3651</v>
      </c>
      <c r="C3037" t="str">
        <f t="shared" si="376"/>
        <v>SPARES/OTHER</v>
      </c>
      <c r="D3037" s="4">
        <v>45237</v>
      </c>
      <c r="E3037" t="str">
        <f t="shared" si="377"/>
        <v>YAMAHA</v>
      </c>
      <c r="F3037">
        <v>14104494</v>
      </c>
      <c r="G3037" s="19">
        <v>45237</v>
      </c>
      <c r="H3037" t="s">
        <v>4007</v>
      </c>
      <c r="I3037" t="s">
        <v>4008</v>
      </c>
      <c r="J3037">
        <v>2</v>
      </c>
      <c r="K3037">
        <v>2</v>
      </c>
      <c r="L3037">
        <v>389.38</v>
      </c>
      <c r="M3037" t="s">
        <v>36</v>
      </c>
      <c r="N3037">
        <v>1.07</v>
      </c>
      <c r="O3037">
        <v>389.38</v>
      </c>
      <c r="P3037">
        <f t="shared" si="383"/>
        <v>416.63660000000004</v>
      </c>
      <c r="Q3037" t="s">
        <v>3652</v>
      </c>
      <c r="R3037" t="s">
        <v>4048</v>
      </c>
      <c r="S3037" t="s">
        <v>25</v>
      </c>
      <c r="T3037">
        <v>906370</v>
      </c>
      <c r="U3037">
        <v>234.27</v>
      </c>
      <c r="V3037" t="s">
        <v>3041</v>
      </c>
      <c r="X3037" t="s">
        <v>4925</v>
      </c>
      <c r="Y3037">
        <v>1315148</v>
      </c>
      <c r="Z3037" t="s">
        <v>4050</v>
      </c>
      <c r="AB3037">
        <f t="shared" si="378"/>
        <v>2023</v>
      </c>
      <c r="AC3037">
        <f t="shared" si="379"/>
        <v>11</v>
      </c>
      <c r="AD3037" t="str">
        <f t="shared" si="380"/>
        <v>Q3</v>
      </c>
      <c r="AE3037" t="str">
        <f t="shared" si="381"/>
        <v>FY23/24</v>
      </c>
      <c r="AF3037" t="str">
        <f t="shared" si="382"/>
        <v>NORTH</v>
      </c>
    </row>
    <row r="3038" spans="1:32">
      <c r="A3038" t="s">
        <v>3594</v>
      </c>
      <c r="B3038" t="s">
        <v>3651</v>
      </c>
      <c r="C3038" t="str">
        <f t="shared" si="376"/>
        <v>SPARES/OTHER</v>
      </c>
      <c r="D3038" s="4">
        <v>45237</v>
      </c>
      <c r="E3038" t="str">
        <f t="shared" si="377"/>
        <v>YAMAHA</v>
      </c>
      <c r="F3038">
        <v>14104494</v>
      </c>
      <c r="G3038" s="19">
        <v>45237</v>
      </c>
      <c r="H3038" t="s">
        <v>4009</v>
      </c>
      <c r="I3038" t="s">
        <v>4010</v>
      </c>
      <c r="J3038">
        <v>2</v>
      </c>
      <c r="K3038">
        <v>2</v>
      </c>
      <c r="L3038">
        <v>389.38</v>
      </c>
      <c r="M3038" t="s">
        <v>36</v>
      </c>
      <c r="N3038">
        <v>1.07</v>
      </c>
      <c r="O3038">
        <v>389.38</v>
      </c>
      <c r="P3038">
        <f t="shared" si="383"/>
        <v>416.63660000000004</v>
      </c>
      <c r="Q3038" t="s">
        <v>3652</v>
      </c>
      <c r="R3038" t="s">
        <v>4048</v>
      </c>
      <c r="S3038" t="s">
        <v>25</v>
      </c>
      <c r="T3038">
        <v>906370</v>
      </c>
      <c r="U3038">
        <v>234.27</v>
      </c>
      <c r="V3038" t="s">
        <v>3041</v>
      </c>
      <c r="X3038" t="s">
        <v>4925</v>
      </c>
      <c r="Y3038">
        <v>1315148</v>
      </c>
      <c r="Z3038" t="s">
        <v>4050</v>
      </c>
      <c r="AB3038">
        <f t="shared" si="378"/>
        <v>2023</v>
      </c>
      <c r="AC3038">
        <f t="shared" si="379"/>
        <v>11</v>
      </c>
      <c r="AD3038" t="str">
        <f t="shared" si="380"/>
        <v>Q3</v>
      </c>
      <c r="AE3038" t="str">
        <f t="shared" si="381"/>
        <v>FY23/24</v>
      </c>
      <c r="AF3038" t="str">
        <f t="shared" si="382"/>
        <v>NORTH</v>
      </c>
    </row>
    <row r="3039" spans="1:32">
      <c r="A3039" t="s">
        <v>3594</v>
      </c>
      <c r="B3039" t="s">
        <v>3651</v>
      </c>
      <c r="C3039" t="str">
        <f t="shared" si="376"/>
        <v>SPARES/OTHER</v>
      </c>
      <c r="D3039" s="4">
        <v>45237</v>
      </c>
      <c r="E3039" t="str">
        <f t="shared" si="377"/>
        <v>YAMAHA</v>
      </c>
      <c r="F3039">
        <v>14104494</v>
      </c>
      <c r="G3039" s="19">
        <v>45237</v>
      </c>
      <c r="H3039" t="s">
        <v>4011</v>
      </c>
      <c r="I3039" t="s">
        <v>4012</v>
      </c>
      <c r="J3039">
        <v>2</v>
      </c>
      <c r="K3039">
        <v>2</v>
      </c>
      <c r="L3039">
        <v>715.04</v>
      </c>
      <c r="M3039" t="s">
        <v>36</v>
      </c>
      <c r="N3039">
        <v>1.07</v>
      </c>
      <c r="O3039">
        <v>715.04</v>
      </c>
      <c r="P3039">
        <f t="shared" si="383"/>
        <v>765.09280000000001</v>
      </c>
      <c r="Q3039" t="s">
        <v>3652</v>
      </c>
      <c r="R3039" t="s">
        <v>4048</v>
      </c>
      <c r="S3039" t="s">
        <v>25</v>
      </c>
      <c r="T3039">
        <v>906370</v>
      </c>
      <c r="U3039">
        <v>406.27</v>
      </c>
      <c r="V3039" t="s">
        <v>3041</v>
      </c>
      <c r="X3039" t="s">
        <v>4925</v>
      </c>
      <c r="Y3039">
        <v>1315148</v>
      </c>
      <c r="Z3039" t="s">
        <v>4050</v>
      </c>
      <c r="AB3039">
        <f t="shared" si="378"/>
        <v>2023</v>
      </c>
      <c r="AC3039">
        <f t="shared" si="379"/>
        <v>11</v>
      </c>
      <c r="AD3039" t="str">
        <f t="shared" si="380"/>
        <v>Q3</v>
      </c>
      <c r="AE3039" t="str">
        <f t="shared" si="381"/>
        <v>FY23/24</v>
      </c>
      <c r="AF3039" t="str">
        <f t="shared" si="382"/>
        <v>NORTH</v>
      </c>
    </row>
    <row r="3040" spans="1:32">
      <c r="A3040" t="s">
        <v>3594</v>
      </c>
      <c r="B3040" t="s">
        <v>3651</v>
      </c>
      <c r="C3040" t="str">
        <f t="shared" si="376"/>
        <v>SPARES/OTHER</v>
      </c>
      <c r="D3040" s="4">
        <v>45237</v>
      </c>
      <c r="E3040" t="str">
        <f t="shared" si="377"/>
        <v>YAMAHA</v>
      </c>
      <c r="F3040">
        <v>14104494</v>
      </c>
      <c r="G3040" s="19">
        <v>45237</v>
      </c>
      <c r="H3040" t="s">
        <v>4013</v>
      </c>
      <c r="I3040" t="s">
        <v>4014</v>
      </c>
      <c r="J3040">
        <v>2</v>
      </c>
      <c r="K3040">
        <v>2</v>
      </c>
      <c r="L3040">
        <v>389.38</v>
      </c>
      <c r="M3040" t="s">
        <v>36</v>
      </c>
      <c r="N3040">
        <v>1.07</v>
      </c>
      <c r="O3040">
        <v>389.38</v>
      </c>
      <c r="P3040">
        <f t="shared" si="383"/>
        <v>416.63660000000004</v>
      </c>
      <c r="Q3040" t="s">
        <v>3652</v>
      </c>
      <c r="R3040" t="s">
        <v>4048</v>
      </c>
      <c r="S3040" t="s">
        <v>25</v>
      </c>
      <c r="T3040">
        <v>906370</v>
      </c>
      <c r="U3040">
        <v>234.27</v>
      </c>
      <c r="V3040" t="s">
        <v>3041</v>
      </c>
      <c r="X3040" t="s">
        <v>4925</v>
      </c>
      <c r="Y3040">
        <v>1315148</v>
      </c>
      <c r="Z3040" t="s">
        <v>4050</v>
      </c>
      <c r="AB3040">
        <f t="shared" si="378"/>
        <v>2023</v>
      </c>
      <c r="AC3040">
        <f t="shared" si="379"/>
        <v>11</v>
      </c>
      <c r="AD3040" t="str">
        <f t="shared" si="380"/>
        <v>Q3</v>
      </c>
      <c r="AE3040" t="str">
        <f t="shared" si="381"/>
        <v>FY23/24</v>
      </c>
      <c r="AF3040" t="str">
        <f t="shared" si="382"/>
        <v>NORTH</v>
      </c>
    </row>
    <row r="3041" spans="1:32">
      <c r="A3041" t="s">
        <v>3594</v>
      </c>
      <c r="B3041" t="s">
        <v>3651</v>
      </c>
      <c r="C3041" t="str">
        <f t="shared" si="376"/>
        <v>SPARES/OTHER</v>
      </c>
      <c r="D3041" s="4">
        <v>45237</v>
      </c>
      <c r="E3041" t="str">
        <f t="shared" si="377"/>
        <v>YAMAHA</v>
      </c>
      <c r="F3041">
        <v>14104494</v>
      </c>
      <c r="G3041" s="19">
        <v>45237</v>
      </c>
      <c r="H3041" t="s">
        <v>4019</v>
      </c>
      <c r="I3041" t="s">
        <v>4020</v>
      </c>
      <c r="J3041">
        <v>2</v>
      </c>
      <c r="K3041">
        <v>2</v>
      </c>
      <c r="L3041">
        <v>823.01</v>
      </c>
      <c r="M3041" t="s">
        <v>36</v>
      </c>
      <c r="N3041">
        <v>1.07</v>
      </c>
      <c r="O3041">
        <v>823.01</v>
      </c>
      <c r="P3041">
        <f t="shared" si="383"/>
        <v>880.62070000000006</v>
      </c>
      <c r="Q3041" t="s">
        <v>3652</v>
      </c>
      <c r="R3041" t="s">
        <v>4048</v>
      </c>
      <c r="S3041" t="s">
        <v>25</v>
      </c>
      <c r="T3041">
        <v>906370</v>
      </c>
      <c r="U3041">
        <v>464.27</v>
      </c>
      <c r="V3041" t="s">
        <v>3041</v>
      </c>
      <c r="X3041" t="s">
        <v>4925</v>
      </c>
      <c r="Y3041">
        <v>1315148</v>
      </c>
      <c r="Z3041" t="s">
        <v>4050</v>
      </c>
      <c r="AB3041">
        <f t="shared" si="378"/>
        <v>2023</v>
      </c>
      <c r="AC3041">
        <f t="shared" si="379"/>
        <v>11</v>
      </c>
      <c r="AD3041" t="str">
        <f t="shared" si="380"/>
        <v>Q3</v>
      </c>
      <c r="AE3041" t="str">
        <f t="shared" si="381"/>
        <v>FY23/24</v>
      </c>
      <c r="AF3041" t="str">
        <f t="shared" si="382"/>
        <v>NORTH</v>
      </c>
    </row>
    <row r="3042" spans="1:32">
      <c r="A3042" t="s">
        <v>3594</v>
      </c>
      <c r="B3042" t="s">
        <v>3651</v>
      </c>
      <c r="C3042" t="str">
        <f t="shared" si="376"/>
        <v>SPARES/OTHER</v>
      </c>
      <c r="D3042" s="4">
        <v>45237</v>
      </c>
      <c r="E3042" t="str">
        <f t="shared" si="377"/>
        <v>YAMAHA</v>
      </c>
      <c r="F3042">
        <v>14104494</v>
      </c>
      <c r="G3042" s="19">
        <v>45237</v>
      </c>
      <c r="H3042" t="s">
        <v>1519</v>
      </c>
      <c r="I3042" t="s">
        <v>1520</v>
      </c>
      <c r="J3042">
        <v>5</v>
      </c>
      <c r="K3042">
        <v>5</v>
      </c>
      <c r="L3042">
        <v>530.97</v>
      </c>
      <c r="M3042" t="s">
        <v>36</v>
      </c>
      <c r="N3042">
        <v>1.07</v>
      </c>
      <c r="O3042">
        <v>530.97</v>
      </c>
      <c r="P3042">
        <f t="shared" si="383"/>
        <v>568.13790000000006</v>
      </c>
      <c r="Q3042" t="s">
        <v>3652</v>
      </c>
      <c r="R3042" t="s">
        <v>4048</v>
      </c>
      <c r="S3042" t="s">
        <v>25</v>
      </c>
      <c r="T3042">
        <v>906370</v>
      </c>
      <c r="U3042">
        <v>294</v>
      </c>
      <c r="V3042" t="s">
        <v>3041</v>
      </c>
      <c r="X3042" t="s">
        <v>4925</v>
      </c>
      <c r="Y3042">
        <v>1315148</v>
      </c>
      <c r="Z3042" t="s">
        <v>4050</v>
      </c>
      <c r="AB3042">
        <f t="shared" si="378"/>
        <v>2023</v>
      </c>
      <c r="AC3042">
        <f t="shared" si="379"/>
        <v>11</v>
      </c>
      <c r="AD3042" t="str">
        <f t="shared" si="380"/>
        <v>Q3</v>
      </c>
      <c r="AE3042" t="str">
        <f t="shared" si="381"/>
        <v>FY23/24</v>
      </c>
      <c r="AF3042" t="str">
        <f t="shared" si="382"/>
        <v>NORTH</v>
      </c>
    </row>
    <row r="3043" spans="1:32">
      <c r="A3043" t="s">
        <v>3594</v>
      </c>
      <c r="B3043" t="s">
        <v>3651</v>
      </c>
      <c r="C3043" t="str">
        <f t="shared" si="376"/>
        <v>SPARES/OTHER</v>
      </c>
      <c r="D3043" s="4">
        <v>45237</v>
      </c>
      <c r="E3043" t="str">
        <f t="shared" si="377"/>
        <v>YAMAHA</v>
      </c>
      <c r="F3043">
        <v>14104494</v>
      </c>
      <c r="G3043" s="19">
        <v>45237</v>
      </c>
      <c r="H3043" t="s">
        <v>1521</v>
      </c>
      <c r="I3043" t="s">
        <v>1522</v>
      </c>
      <c r="J3043">
        <v>5</v>
      </c>
      <c r="K3043">
        <v>5</v>
      </c>
      <c r="L3043">
        <v>2597.35</v>
      </c>
      <c r="M3043" t="s">
        <v>36</v>
      </c>
      <c r="N3043">
        <v>1.07</v>
      </c>
      <c r="O3043">
        <v>2597.35</v>
      </c>
      <c r="P3043">
        <f t="shared" si="383"/>
        <v>2779.1644999999999</v>
      </c>
      <c r="Q3043" t="s">
        <v>3652</v>
      </c>
      <c r="R3043" t="s">
        <v>4048</v>
      </c>
      <c r="S3043" t="s">
        <v>25</v>
      </c>
      <c r="T3043">
        <v>906370</v>
      </c>
      <c r="U3043">
        <v>1443.75</v>
      </c>
      <c r="V3043" t="s">
        <v>3041</v>
      </c>
      <c r="X3043" t="s">
        <v>4925</v>
      </c>
      <c r="Y3043">
        <v>1315148</v>
      </c>
      <c r="Z3043" t="s">
        <v>4050</v>
      </c>
      <c r="AB3043">
        <f t="shared" si="378"/>
        <v>2023</v>
      </c>
      <c r="AC3043">
        <f t="shared" si="379"/>
        <v>11</v>
      </c>
      <c r="AD3043" t="str">
        <f t="shared" si="380"/>
        <v>Q3</v>
      </c>
      <c r="AE3043" t="str">
        <f t="shared" si="381"/>
        <v>FY23/24</v>
      </c>
      <c r="AF3043" t="str">
        <f t="shared" si="382"/>
        <v>NORTH</v>
      </c>
    </row>
    <row r="3044" spans="1:32">
      <c r="A3044" t="s">
        <v>3594</v>
      </c>
      <c r="B3044" t="s">
        <v>3651</v>
      </c>
      <c r="C3044" t="str">
        <f t="shared" si="376"/>
        <v>SPARES/OTHER</v>
      </c>
      <c r="D3044" s="4">
        <v>45237</v>
      </c>
      <c r="E3044" t="str">
        <f t="shared" si="377"/>
        <v>YAMAHA</v>
      </c>
      <c r="F3044">
        <v>14104494</v>
      </c>
      <c r="G3044" s="19">
        <v>45237</v>
      </c>
      <c r="H3044" t="s">
        <v>4021</v>
      </c>
      <c r="I3044" t="s">
        <v>4022</v>
      </c>
      <c r="J3044">
        <v>1</v>
      </c>
      <c r="K3044">
        <v>1</v>
      </c>
      <c r="L3044">
        <v>3091.15</v>
      </c>
      <c r="M3044" t="s">
        <v>36</v>
      </c>
      <c r="N3044">
        <v>1.07</v>
      </c>
      <c r="O3044">
        <v>3091.15</v>
      </c>
      <c r="P3044">
        <f t="shared" si="383"/>
        <v>3307.5305000000003</v>
      </c>
      <c r="Q3044" t="s">
        <v>3652</v>
      </c>
      <c r="R3044" t="s">
        <v>4048</v>
      </c>
      <c r="S3044" t="s">
        <v>25</v>
      </c>
      <c r="T3044">
        <v>906370</v>
      </c>
      <c r="U3044">
        <v>1641</v>
      </c>
      <c r="V3044" t="s">
        <v>3041</v>
      </c>
      <c r="X3044" t="s">
        <v>4925</v>
      </c>
      <c r="Y3044">
        <v>1315148</v>
      </c>
      <c r="Z3044" t="s">
        <v>4050</v>
      </c>
      <c r="AB3044">
        <f t="shared" si="378"/>
        <v>2023</v>
      </c>
      <c r="AC3044">
        <f t="shared" si="379"/>
        <v>11</v>
      </c>
      <c r="AD3044" t="str">
        <f t="shared" si="380"/>
        <v>Q3</v>
      </c>
      <c r="AE3044" t="str">
        <f t="shared" si="381"/>
        <v>FY23/24</v>
      </c>
      <c r="AF3044" t="str">
        <f t="shared" si="382"/>
        <v>NORTH</v>
      </c>
    </row>
    <row r="3045" spans="1:32">
      <c r="A3045" t="s">
        <v>3594</v>
      </c>
      <c r="B3045" t="s">
        <v>3672</v>
      </c>
      <c r="C3045" t="str">
        <f t="shared" si="376"/>
        <v>CONTRACT_FEE</v>
      </c>
      <c r="D3045" s="4">
        <v>45238</v>
      </c>
      <c r="E3045" t="str">
        <f t="shared" si="377"/>
        <v>YAMAHA</v>
      </c>
      <c r="F3045">
        <v>13100273</v>
      </c>
      <c r="G3045" s="19">
        <v>45238</v>
      </c>
      <c r="H3045" t="s">
        <v>76</v>
      </c>
      <c r="I3045" t="s">
        <v>77</v>
      </c>
      <c r="J3045">
        <v>1</v>
      </c>
      <c r="K3045">
        <v>1</v>
      </c>
      <c r="L3045">
        <v>7964.6</v>
      </c>
      <c r="M3045" t="s">
        <v>36</v>
      </c>
      <c r="N3045">
        <v>1.07</v>
      </c>
      <c r="O3045">
        <v>7964.6</v>
      </c>
      <c r="P3045">
        <f t="shared" si="383"/>
        <v>8522.1220000000012</v>
      </c>
      <c r="Q3045" t="s">
        <v>4053</v>
      </c>
      <c r="R3045" t="s">
        <v>4455</v>
      </c>
      <c r="S3045" t="s">
        <v>25</v>
      </c>
      <c r="T3045">
        <v>906378</v>
      </c>
      <c r="U3045">
        <v>0</v>
      </c>
      <c r="V3045" t="s">
        <v>3035</v>
      </c>
      <c r="Z3045" t="s">
        <v>4456</v>
      </c>
      <c r="AB3045">
        <f t="shared" si="378"/>
        <v>2023</v>
      </c>
      <c r="AC3045">
        <f t="shared" si="379"/>
        <v>11</v>
      </c>
      <c r="AD3045" t="str">
        <f t="shared" si="380"/>
        <v>Q3</v>
      </c>
      <c r="AE3045" t="str">
        <f t="shared" si="381"/>
        <v>FY23/24</v>
      </c>
      <c r="AF3045" t="str">
        <f t="shared" si="382"/>
        <v>WEST</v>
      </c>
    </row>
    <row r="3046" spans="1:32">
      <c r="A3046" t="s">
        <v>3594</v>
      </c>
      <c r="B3046" t="s">
        <v>3646</v>
      </c>
      <c r="C3046" t="str">
        <f t="shared" si="376"/>
        <v>CONTRACT_FEE</v>
      </c>
      <c r="D3046" s="4">
        <v>45245</v>
      </c>
      <c r="E3046" t="str">
        <f t="shared" si="377"/>
        <v>YAMAHA</v>
      </c>
      <c r="F3046">
        <v>13100274</v>
      </c>
      <c r="G3046" s="19">
        <v>45245</v>
      </c>
      <c r="H3046" t="s">
        <v>76</v>
      </c>
      <c r="I3046" t="s">
        <v>77</v>
      </c>
      <c r="J3046">
        <v>1</v>
      </c>
      <c r="K3046">
        <v>1</v>
      </c>
      <c r="L3046">
        <v>4247.79</v>
      </c>
      <c r="M3046" t="s">
        <v>36</v>
      </c>
      <c r="N3046">
        <v>1.07</v>
      </c>
      <c r="O3046">
        <v>4247.79</v>
      </c>
      <c r="P3046">
        <f t="shared" si="383"/>
        <v>4545.1352999999999</v>
      </c>
      <c r="Q3046" t="s">
        <v>4058</v>
      </c>
      <c r="R3046" t="s">
        <v>4441</v>
      </c>
      <c r="S3046" t="s">
        <v>25</v>
      </c>
      <c r="T3046">
        <v>906379</v>
      </c>
      <c r="U3046">
        <v>0</v>
      </c>
      <c r="V3046" t="s">
        <v>3035</v>
      </c>
      <c r="Z3046" t="s">
        <v>4442</v>
      </c>
      <c r="AB3046">
        <f t="shared" si="378"/>
        <v>2023</v>
      </c>
      <c r="AC3046">
        <f t="shared" si="379"/>
        <v>11</v>
      </c>
      <c r="AD3046" t="str">
        <f t="shared" si="380"/>
        <v>Q3</v>
      </c>
      <c r="AE3046" t="str">
        <f t="shared" si="381"/>
        <v>FY23/24</v>
      </c>
      <c r="AF3046" t="str">
        <f t="shared" si="382"/>
        <v>EAST</v>
      </c>
    </row>
    <row r="3047" spans="1:32">
      <c r="A3047" t="s">
        <v>3594</v>
      </c>
      <c r="B3047" t="s">
        <v>3646</v>
      </c>
      <c r="C3047" t="str">
        <f t="shared" si="376"/>
        <v>CONTRACT_FEE</v>
      </c>
      <c r="D3047" s="4">
        <v>45245</v>
      </c>
      <c r="E3047" t="str">
        <f t="shared" si="377"/>
        <v>YAMAHA</v>
      </c>
      <c r="F3047">
        <v>13100275</v>
      </c>
      <c r="G3047" s="19">
        <v>45245</v>
      </c>
      <c r="H3047" t="s">
        <v>76</v>
      </c>
      <c r="I3047" t="s">
        <v>77</v>
      </c>
      <c r="J3047">
        <v>1</v>
      </c>
      <c r="K3047">
        <v>1</v>
      </c>
      <c r="L3047">
        <v>4247.79</v>
      </c>
      <c r="M3047" t="s">
        <v>36</v>
      </c>
      <c r="N3047">
        <v>1.07</v>
      </c>
      <c r="O3047">
        <v>4247.79</v>
      </c>
      <c r="P3047">
        <f t="shared" si="383"/>
        <v>4545.1352999999999</v>
      </c>
      <c r="Q3047" t="s">
        <v>4058</v>
      </c>
      <c r="R3047" t="s">
        <v>4441</v>
      </c>
      <c r="S3047" t="s">
        <v>25</v>
      </c>
      <c r="T3047">
        <v>906380</v>
      </c>
      <c r="U3047">
        <v>0</v>
      </c>
      <c r="V3047" t="s">
        <v>3035</v>
      </c>
      <c r="Z3047" t="s">
        <v>4442</v>
      </c>
      <c r="AB3047">
        <f t="shared" si="378"/>
        <v>2023</v>
      </c>
      <c r="AC3047">
        <f t="shared" si="379"/>
        <v>11</v>
      </c>
      <c r="AD3047" t="str">
        <f t="shared" si="380"/>
        <v>Q3</v>
      </c>
      <c r="AE3047" t="str">
        <f t="shared" si="381"/>
        <v>FY23/24</v>
      </c>
      <c r="AF3047" t="str">
        <f t="shared" si="382"/>
        <v>EAST</v>
      </c>
    </row>
    <row r="3048" spans="1:32">
      <c r="A3048" t="s">
        <v>3594</v>
      </c>
      <c r="B3048" t="s">
        <v>3646</v>
      </c>
      <c r="C3048" t="str">
        <f t="shared" si="376"/>
        <v>SPARES/OTHER</v>
      </c>
      <c r="D3048" s="4">
        <v>45245</v>
      </c>
      <c r="E3048" t="str">
        <f t="shared" si="377"/>
        <v>YAMAHA</v>
      </c>
      <c r="F3048">
        <v>14104495</v>
      </c>
      <c r="G3048" s="19">
        <v>45245</v>
      </c>
      <c r="H3048" t="s">
        <v>1975</v>
      </c>
      <c r="I3048" t="s">
        <v>1976</v>
      </c>
      <c r="J3048">
        <v>1</v>
      </c>
      <c r="K3048">
        <v>1</v>
      </c>
      <c r="L3048">
        <v>6174.34</v>
      </c>
      <c r="M3048" t="s">
        <v>36</v>
      </c>
      <c r="N3048">
        <v>1.07</v>
      </c>
      <c r="O3048">
        <v>6174.34</v>
      </c>
      <c r="P3048">
        <f t="shared" si="383"/>
        <v>6606.5438000000004</v>
      </c>
      <c r="Q3048" t="s">
        <v>4058</v>
      </c>
      <c r="R3048" t="s">
        <v>4460</v>
      </c>
      <c r="S3048" t="s">
        <v>25</v>
      </c>
      <c r="T3048">
        <v>906381</v>
      </c>
      <c r="U3048">
        <v>2743</v>
      </c>
      <c r="V3048" t="s">
        <v>3041</v>
      </c>
      <c r="Y3048">
        <v>1321125</v>
      </c>
      <c r="Z3048" t="s">
        <v>4461</v>
      </c>
      <c r="AB3048">
        <f t="shared" si="378"/>
        <v>2023</v>
      </c>
      <c r="AC3048">
        <f t="shared" si="379"/>
        <v>11</v>
      </c>
      <c r="AD3048" t="str">
        <f t="shared" si="380"/>
        <v>Q3</v>
      </c>
      <c r="AE3048" t="str">
        <f t="shared" si="381"/>
        <v>FY23/24</v>
      </c>
      <c r="AF3048" t="str">
        <f t="shared" si="382"/>
        <v>EAST</v>
      </c>
    </row>
    <row r="3049" spans="1:32">
      <c r="A3049" t="s">
        <v>3594</v>
      </c>
      <c r="B3049" t="s">
        <v>3646</v>
      </c>
      <c r="C3049" t="str">
        <f t="shared" si="376"/>
        <v>SERVICE_CHARGE</v>
      </c>
      <c r="D3049" s="4">
        <v>45247</v>
      </c>
      <c r="E3049" t="str">
        <f t="shared" si="377"/>
        <v>YAMAHA</v>
      </c>
      <c r="F3049">
        <v>12101270</v>
      </c>
      <c r="G3049" s="19">
        <v>45247</v>
      </c>
      <c r="H3049" t="s">
        <v>76</v>
      </c>
      <c r="I3049" t="s">
        <v>77</v>
      </c>
      <c r="J3049">
        <v>1</v>
      </c>
      <c r="K3049">
        <v>1</v>
      </c>
      <c r="L3049">
        <v>1769.91</v>
      </c>
      <c r="M3049" t="s">
        <v>36</v>
      </c>
      <c r="N3049">
        <v>1.07</v>
      </c>
      <c r="O3049">
        <v>1769.91</v>
      </c>
      <c r="P3049">
        <f t="shared" si="383"/>
        <v>1893.8037000000002</v>
      </c>
      <c r="Q3049" t="s">
        <v>4058</v>
      </c>
      <c r="R3049" t="s">
        <v>4277</v>
      </c>
      <c r="S3049" t="s">
        <v>25</v>
      </c>
      <c r="T3049">
        <v>906382</v>
      </c>
      <c r="U3049">
        <v>0</v>
      </c>
      <c r="V3049" t="s">
        <v>3038</v>
      </c>
      <c r="Z3049" t="s">
        <v>4278</v>
      </c>
      <c r="AB3049">
        <f t="shared" si="378"/>
        <v>2023</v>
      </c>
      <c r="AC3049">
        <f t="shared" si="379"/>
        <v>11</v>
      </c>
      <c r="AD3049" t="str">
        <f t="shared" si="380"/>
        <v>Q3</v>
      </c>
      <c r="AE3049" t="str">
        <f t="shared" si="381"/>
        <v>FY23/24</v>
      </c>
      <c r="AF3049" t="str">
        <f t="shared" si="382"/>
        <v>EAST</v>
      </c>
    </row>
    <row r="3050" spans="1:32">
      <c r="A3050" t="s">
        <v>3594</v>
      </c>
      <c r="B3050" t="s">
        <v>3656</v>
      </c>
      <c r="C3050" t="str">
        <f t="shared" si="376"/>
        <v>SPARES/OTHER</v>
      </c>
      <c r="D3050" s="4">
        <v>45251</v>
      </c>
      <c r="E3050" t="str">
        <f t="shared" si="377"/>
        <v>OTHERS</v>
      </c>
      <c r="F3050">
        <v>14104496</v>
      </c>
      <c r="G3050" s="19">
        <v>45251</v>
      </c>
      <c r="H3050" t="s">
        <v>4023</v>
      </c>
      <c r="I3050" t="s">
        <v>4024</v>
      </c>
      <c r="J3050">
        <v>1</v>
      </c>
      <c r="K3050">
        <v>1</v>
      </c>
      <c r="L3050">
        <v>35389.379999999997</v>
      </c>
      <c r="M3050" t="s">
        <v>36</v>
      </c>
      <c r="N3050">
        <v>1.07</v>
      </c>
      <c r="O3050">
        <v>35389.379999999997</v>
      </c>
      <c r="P3050">
        <f t="shared" si="383"/>
        <v>37866.636599999998</v>
      </c>
      <c r="Q3050" t="s">
        <v>4187</v>
      </c>
      <c r="R3050" t="s">
        <v>4498</v>
      </c>
      <c r="S3050" t="s">
        <v>25</v>
      </c>
      <c r="T3050">
        <v>906383</v>
      </c>
      <c r="U3050">
        <v>37383.18</v>
      </c>
      <c r="V3050" t="s">
        <v>3041</v>
      </c>
      <c r="Y3050">
        <v>1326164</v>
      </c>
      <c r="Z3050" t="s">
        <v>4499</v>
      </c>
      <c r="AB3050">
        <f t="shared" si="378"/>
        <v>2023</v>
      </c>
      <c r="AC3050">
        <f t="shared" si="379"/>
        <v>11</v>
      </c>
      <c r="AD3050" t="str">
        <f t="shared" si="380"/>
        <v>Q3</v>
      </c>
      <c r="AE3050" t="str">
        <f t="shared" si="381"/>
        <v>FY23/24</v>
      </c>
      <c r="AF3050" t="str">
        <f t="shared" si="382"/>
        <v>WEST</v>
      </c>
    </row>
    <row r="3051" spans="1:32">
      <c r="A3051" t="s">
        <v>3594</v>
      </c>
      <c r="B3051" t="s">
        <v>3646</v>
      </c>
      <c r="C3051" t="str">
        <f t="shared" si="376"/>
        <v>CONTRACT_FEE</v>
      </c>
      <c r="D3051" s="4">
        <v>45252</v>
      </c>
      <c r="E3051" t="str">
        <f t="shared" si="377"/>
        <v>YAMAHA</v>
      </c>
      <c r="F3051">
        <v>13100276</v>
      </c>
      <c r="G3051" s="19">
        <v>45252</v>
      </c>
      <c r="H3051" t="s">
        <v>76</v>
      </c>
      <c r="I3051" t="s">
        <v>77</v>
      </c>
      <c r="J3051">
        <v>1</v>
      </c>
      <c r="K3051">
        <v>1</v>
      </c>
      <c r="L3051">
        <v>25663.72</v>
      </c>
      <c r="M3051" t="s">
        <v>36</v>
      </c>
      <c r="N3051">
        <v>1.07</v>
      </c>
      <c r="O3051">
        <v>25663.72</v>
      </c>
      <c r="P3051">
        <f t="shared" si="383"/>
        <v>27460.180400000001</v>
      </c>
      <c r="Q3051" t="s">
        <v>4058</v>
      </c>
      <c r="R3051" t="s">
        <v>4300</v>
      </c>
      <c r="S3051" t="s">
        <v>25</v>
      </c>
      <c r="T3051">
        <v>906384</v>
      </c>
      <c r="U3051">
        <v>0</v>
      </c>
      <c r="V3051" t="s">
        <v>3035</v>
      </c>
      <c r="Z3051" t="s">
        <v>4301</v>
      </c>
      <c r="AB3051">
        <f t="shared" si="378"/>
        <v>2023</v>
      </c>
      <c r="AC3051">
        <f t="shared" si="379"/>
        <v>11</v>
      </c>
      <c r="AD3051" t="str">
        <f t="shared" si="380"/>
        <v>Q3</v>
      </c>
      <c r="AE3051" t="str">
        <f t="shared" si="381"/>
        <v>FY23/24</v>
      </c>
      <c r="AF3051" t="str">
        <f t="shared" si="382"/>
        <v>EAST</v>
      </c>
    </row>
    <row r="3052" spans="1:32">
      <c r="A3052" t="s">
        <v>3594</v>
      </c>
      <c r="B3052" t="s">
        <v>3646</v>
      </c>
      <c r="C3052" t="str">
        <f t="shared" si="376"/>
        <v>SPARES/OTHER</v>
      </c>
      <c r="D3052" s="4">
        <v>45252</v>
      </c>
      <c r="E3052" t="str">
        <f t="shared" si="377"/>
        <v>OTHERS</v>
      </c>
      <c r="F3052">
        <v>14104497</v>
      </c>
      <c r="G3052" s="19">
        <v>45252</v>
      </c>
      <c r="H3052" t="s">
        <v>4926</v>
      </c>
      <c r="I3052" t="s">
        <v>4927</v>
      </c>
      <c r="J3052">
        <v>1</v>
      </c>
      <c r="K3052">
        <v>1</v>
      </c>
      <c r="L3052">
        <v>0</v>
      </c>
      <c r="M3052" t="s">
        <v>36</v>
      </c>
      <c r="N3052">
        <v>1.07</v>
      </c>
      <c r="O3052">
        <v>0</v>
      </c>
      <c r="P3052">
        <f t="shared" si="383"/>
        <v>0</v>
      </c>
      <c r="Q3052" t="s">
        <v>4058</v>
      </c>
      <c r="R3052" t="s">
        <v>4300</v>
      </c>
      <c r="S3052" t="s">
        <v>25</v>
      </c>
      <c r="T3052">
        <v>906385</v>
      </c>
      <c r="U3052">
        <v>889.48</v>
      </c>
      <c r="V3052" t="s">
        <v>3041</v>
      </c>
      <c r="Y3052">
        <v>1327161</v>
      </c>
      <c r="Z3052" t="s">
        <v>4301</v>
      </c>
      <c r="AB3052">
        <f t="shared" si="378"/>
        <v>2023</v>
      </c>
      <c r="AC3052">
        <f t="shared" si="379"/>
        <v>11</v>
      </c>
      <c r="AD3052" t="str">
        <f t="shared" si="380"/>
        <v>Q3</v>
      </c>
      <c r="AE3052" t="str">
        <f t="shared" si="381"/>
        <v>FY23/24</v>
      </c>
      <c r="AF3052" t="str">
        <f t="shared" si="382"/>
        <v>EAST</v>
      </c>
    </row>
    <row r="3053" spans="1:32">
      <c r="A3053" t="s">
        <v>3594</v>
      </c>
      <c r="B3053" t="s">
        <v>3646</v>
      </c>
      <c r="C3053" t="str">
        <f t="shared" si="376"/>
        <v>SPARES/OTHER</v>
      </c>
      <c r="D3053" s="4">
        <v>45253</v>
      </c>
      <c r="E3053" t="str">
        <f t="shared" si="377"/>
        <v>YAMAHA</v>
      </c>
      <c r="F3053">
        <v>14104498</v>
      </c>
      <c r="G3053" s="19">
        <v>45253</v>
      </c>
      <c r="H3053" t="s">
        <v>3839</v>
      </c>
      <c r="I3053" t="s">
        <v>3840</v>
      </c>
      <c r="J3053">
        <v>1</v>
      </c>
      <c r="K3053">
        <v>1</v>
      </c>
      <c r="L3053">
        <v>4501.7700000000004</v>
      </c>
      <c r="M3053" t="s">
        <v>36</v>
      </c>
      <c r="N3053">
        <v>1.07</v>
      </c>
      <c r="O3053">
        <v>4501.7700000000004</v>
      </c>
      <c r="P3053">
        <f t="shared" si="383"/>
        <v>4816.8939000000009</v>
      </c>
      <c r="Q3053" t="s">
        <v>4058</v>
      </c>
      <c r="R3053" t="s">
        <v>4441</v>
      </c>
      <c r="S3053" t="s">
        <v>25</v>
      </c>
      <c r="T3053">
        <v>906386</v>
      </c>
      <c r="U3053">
        <v>198.02</v>
      </c>
      <c r="V3053" t="s">
        <v>3041</v>
      </c>
      <c r="Y3053">
        <v>1328144</v>
      </c>
      <c r="Z3053" t="s">
        <v>4442</v>
      </c>
      <c r="AB3053">
        <f t="shared" si="378"/>
        <v>2023</v>
      </c>
      <c r="AC3053">
        <f t="shared" si="379"/>
        <v>11</v>
      </c>
      <c r="AD3053" t="str">
        <f t="shared" si="380"/>
        <v>Q3</v>
      </c>
      <c r="AE3053" t="str">
        <f t="shared" si="381"/>
        <v>FY23/24</v>
      </c>
      <c r="AF3053" t="str">
        <f t="shared" si="382"/>
        <v>EAST</v>
      </c>
    </row>
    <row r="3054" spans="1:32">
      <c r="A3054" t="s">
        <v>3594</v>
      </c>
      <c r="B3054" t="s">
        <v>3672</v>
      </c>
      <c r="C3054" t="str">
        <f t="shared" si="376"/>
        <v>SPARES/OTHER</v>
      </c>
      <c r="D3054" s="4">
        <v>45258</v>
      </c>
      <c r="E3054" t="str">
        <f t="shared" si="377"/>
        <v>YAMAHA</v>
      </c>
      <c r="F3054">
        <v>14104499</v>
      </c>
      <c r="G3054" s="19">
        <v>45258</v>
      </c>
      <c r="H3054" t="s">
        <v>114</v>
      </c>
      <c r="I3054" t="s">
        <v>115</v>
      </c>
      <c r="J3054">
        <v>2</v>
      </c>
      <c r="K3054">
        <v>2</v>
      </c>
      <c r="L3054">
        <v>1401.77</v>
      </c>
      <c r="M3054" t="s">
        <v>36</v>
      </c>
      <c r="N3054">
        <v>1.07</v>
      </c>
      <c r="O3054">
        <v>1401.77</v>
      </c>
      <c r="P3054">
        <f t="shared" si="383"/>
        <v>1499.8939</v>
      </c>
      <c r="Q3054" t="s">
        <v>4053</v>
      </c>
      <c r="R3054" t="s">
        <v>4455</v>
      </c>
      <c r="S3054" t="s">
        <v>25</v>
      </c>
      <c r="T3054">
        <v>906387</v>
      </c>
      <c r="U3054">
        <v>740</v>
      </c>
      <c r="V3054" t="s">
        <v>3041</v>
      </c>
      <c r="Y3054">
        <v>1331292</v>
      </c>
      <c r="Z3054" t="s">
        <v>4456</v>
      </c>
      <c r="AB3054">
        <f t="shared" si="378"/>
        <v>2023</v>
      </c>
      <c r="AC3054">
        <f t="shared" si="379"/>
        <v>11</v>
      </c>
      <c r="AD3054" t="str">
        <f t="shared" si="380"/>
        <v>Q3</v>
      </c>
      <c r="AE3054" t="str">
        <f t="shared" si="381"/>
        <v>FY23/24</v>
      </c>
      <c r="AF3054" t="str">
        <f t="shared" si="382"/>
        <v>WEST</v>
      </c>
    </row>
    <row r="3055" spans="1:32">
      <c r="A3055" t="s">
        <v>3594</v>
      </c>
      <c r="B3055" t="s">
        <v>3651</v>
      </c>
      <c r="C3055" t="str">
        <f t="shared" si="376"/>
        <v>SPARES/OTHER</v>
      </c>
      <c r="D3055" s="4">
        <v>45266</v>
      </c>
      <c r="E3055" t="str">
        <f t="shared" si="377"/>
        <v>PEMTRON</v>
      </c>
      <c r="F3055">
        <v>14104500</v>
      </c>
      <c r="G3055" s="19">
        <v>45266</v>
      </c>
      <c r="H3055" t="s">
        <v>4849</v>
      </c>
      <c r="I3055" t="s">
        <v>1836</v>
      </c>
      <c r="J3055">
        <v>1</v>
      </c>
      <c r="K3055">
        <v>1</v>
      </c>
      <c r="L3055">
        <v>23598.81</v>
      </c>
      <c r="M3055" t="s">
        <v>36</v>
      </c>
      <c r="N3055">
        <v>1.095</v>
      </c>
      <c r="O3055">
        <v>23598.81</v>
      </c>
      <c r="P3055">
        <f t="shared" si="383"/>
        <v>25840.696950000001</v>
      </c>
      <c r="Q3055" t="s">
        <v>3652</v>
      </c>
      <c r="R3055" t="s">
        <v>4928</v>
      </c>
      <c r="S3055" t="s">
        <v>25</v>
      </c>
      <c r="T3055">
        <v>906389</v>
      </c>
      <c r="U3055">
        <v>13500</v>
      </c>
      <c r="V3055" t="s">
        <v>3041</v>
      </c>
      <c r="X3055" t="s">
        <v>4929</v>
      </c>
      <c r="Y3055">
        <v>1336171</v>
      </c>
      <c r="Z3055" t="s">
        <v>4930</v>
      </c>
      <c r="AB3055">
        <f t="shared" si="378"/>
        <v>2023</v>
      </c>
      <c r="AC3055">
        <f t="shared" si="379"/>
        <v>12</v>
      </c>
      <c r="AD3055" t="str">
        <f t="shared" si="380"/>
        <v>Q3</v>
      </c>
      <c r="AE3055" t="str">
        <f t="shared" si="381"/>
        <v>FY23/24</v>
      </c>
      <c r="AF3055" t="str">
        <f t="shared" si="382"/>
        <v>NORTH</v>
      </c>
    </row>
    <row r="3056" spans="1:32">
      <c r="A3056" t="s">
        <v>3594</v>
      </c>
      <c r="B3056" t="s">
        <v>3646</v>
      </c>
      <c r="C3056" t="str">
        <f t="shared" si="376"/>
        <v>SERVICE_CHARGE</v>
      </c>
      <c r="D3056" s="4">
        <v>45267</v>
      </c>
      <c r="E3056" t="str">
        <f t="shared" si="377"/>
        <v>YAMAHA</v>
      </c>
      <c r="F3056">
        <v>12101271</v>
      </c>
      <c r="G3056" s="19">
        <v>45267</v>
      </c>
      <c r="H3056" t="s">
        <v>76</v>
      </c>
      <c r="I3056" t="s">
        <v>77</v>
      </c>
      <c r="J3056">
        <v>1</v>
      </c>
      <c r="K3056">
        <v>1</v>
      </c>
      <c r="L3056">
        <v>5309.73</v>
      </c>
      <c r="M3056" t="s">
        <v>36</v>
      </c>
      <c r="N3056">
        <v>1.095</v>
      </c>
      <c r="O3056">
        <v>5309.73</v>
      </c>
      <c r="P3056">
        <f t="shared" si="383"/>
        <v>5814.1543499999998</v>
      </c>
      <c r="Q3056" t="s">
        <v>4058</v>
      </c>
      <c r="R3056" t="s">
        <v>4070</v>
      </c>
      <c r="S3056" t="s">
        <v>25</v>
      </c>
      <c r="T3056">
        <v>906391</v>
      </c>
      <c r="U3056">
        <v>0</v>
      </c>
      <c r="V3056" t="s">
        <v>3038</v>
      </c>
      <c r="Z3056" t="s">
        <v>4072</v>
      </c>
      <c r="AB3056">
        <f t="shared" si="378"/>
        <v>2023</v>
      </c>
      <c r="AC3056">
        <f t="shared" si="379"/>
        <v>12</v>
      </c>
      <c r="AD3056" t="str">
        <f t="shared" si="380"/>
        <v>Q3</v>
      </c>
      <c r="AE3056" t="str">
        <f t="shared" si="381"/>
        <v>FY23/24</v>
      </c>
      <c r="AF3056" t="str">
        <f t="shared" si="382"/>
        <v>EAST</v>
      </c>
    </row>
    <row r="3057" spans="1:32">
      <c r="A3057" t="s">
        <v>3594</v>
      </c>
      <c r="B3057" t="s">
        <v>3646</v>
      </c>
      <c r="C3057" t="str">
        <f t="shared" si="376"/>
        <v>CONTRACT_FEE</v>
      </c>
      <c r="D3057" s="4">
        <v>45267</v>
      </c>
      <c r="E3057" t="str">
        <f t="shared" si="377"/>
        <v>YAMAHA</v>
      </c>
      <c r="F3057">
        <v>13100277</v>
      </c>
      <c r="G3057" s="19">
        <v>45267</v>
      </c>
      <c r="H3057" t="s">
        <v>76</v>
      </c>
      <c r="I3057" t="s">
        <v>77</v>
      </c>
      <c r="J3057">
        <v>1</v>
      </c>
      <c r="K3057">
        <v>1</v>
      </c>
      <c r="L3057">
        <v>122123.89</v>
      </c>
      <c r="M3057" t="s">
        <v>36</v>
      </c>
      <c r="N3057">
        <v>1.095</v>
      </c>
      <c r="O3057">
        <v>122123.89</v>
      </c>
      <c r="P3057">
        <f t="shared" si="383"/>
        <v>133725.65954999998</v>
      </c>
      <c r="Q3057" t="s">
        <v>4058</v>
      </c>
      <c r="R3057" t="s">
        <v>4172</v>
      </c>
      <c r="S3057" t="s">
        <v>25</v>
      </c>
      <c r="T3057">
        <v>906390</v>
      </c>
      <c r="U3057">
        <v>0</v>
      </c>
      <c r="V3057" t="s">
        <v>3035</v>
      </c>
      <c r="Z3057" t="s">
        <v>4173</v>
      </c>
      <c r="AB3057">
        <f t="shared" si="378"/>
        <v>2023</v>
      </c>
      <c r="AC3057">
        <f t="shared" si="379"/>
        <v>12</v>
      </c>
      <c r="AD3057" t="str">
        <f t="shared" si="380"/>
        <v>Q3</v>
      </c>
      <c r="AE3057" t="str">
        <f t="shared" si="381"/>
        <v>FY23/24</v>
      </c>
      <c r="AF3057" t="str">
        <f t="shared" si="382"/>
        <v>EAST</v>
      </c>
    </row>
    <row r="3058" spans="1:32">
      <c r="A3058" t="s">
        <v>3594</v>
      </c>
      <c r="B3058" t="s">
        <v>3646</v>
      </c>
      <c r="C3058" t="str">
        <f t="shared" si="376"/>
        <v>SERVICE_CHARGE</v>
      </c>
      <c r="D3058" s="4">
        <v>45271</v>
      </c>
      <c r="E3058" t="str">
        <f t="shared" si="377"/>
        <v>YAMAHA</v>
      </c>
      <c r="F3058">
        <v>12101272</v>
      </c>
      <c r="G3058" s="19">
        <v>45271</v>
      </c>
      <c r="H3058" t="s">
        <v>76</v>
      </c>
      <c r="I3058" t="s">
        <v>77</v>
      </c>
      <c r="J3058">
        <v>1</v>
      </c>
      <c r="K3058">
        <v>1</v>
      </c>
      <c r="L3058">
        <v>44.25</v>
      </c>
      <c r="M3058" t="s">
        <v>36</v>
      </c>
      <c r="N3058">
        <v>1.095</v>
      </c>
      <c r="O3058">
        <v>44.25</v>
      </c>
      <c r="P3058">
        <f t="shared" si="383"/>
        <v>48.453749999999999</v>
      </c>
      <c r="Q3058" t="s">
        <v>4058</v>
      </c>
      <c r="R3058" t="s">
        <v>4077</v>
      </c>
      <c r="S3058" t="s">
        <v>25</v>
      </c>
      <c r="T3058">
        <v>906393</v>
      </c>
      <c r="U3058">
        <v>0</v>
      </c>
      <c r="V3058" t="s">
        <v>3038</v>
      </c>
      <c r="Z3058" t="s">
        <v>4078</v>
      </c>
      <c r="AB3058">
        <f t="shared" si="378"/>
        <v>2023</v>
      </c>
      <c r="AC3058">
        <f t="shared" si="379"/>
        <v>12</v>
      </c>
      <c r="AD3058" t="str">
        <f t="shared" si="380"/>
        <v>Q3</v>
      </c>
      <c r="AE3058" t="str">
        <f t="shared" si="381"/>
        <v>FY23/24</v>
      </c>
      <c r="AF3058" t="str">
        <f t="shared" si="382"/>
        <v>EAST</v>
      </c>
    </row>
    <row r="3059" spans="1:32">
      <c r="A3059" t="s">
        <v>3594</v>
      </c>
      <c r="B3059" t="s">
        <v>3646</v>
      </c>
      <c r="C3059" t="str">
        <f t="shared" si="376"/>
        <v>SPARES/OTHER</v>
      </c>
      <c r="D3059" s="4">
        <v>45271</v>
      </c>
      <c r="E3059" t="str">
        <f t="shared" si="377"/>
        <v>YAMAHA</v>
      </c>
      <c r="F3059">
        <v>14104501</v>
      </c>
      <c r="G3059" s="19">
        <v>45271</v>
      </c>
      <c r="H3059" t="s">
        <v>124</v>
      </c>
      <c r="I3059" t="s">
        <v>125</v>
      </c>
      <c r="J3059">
        <v>8</v>
      </c>
      <c r="K3059">
        <v>8</v>
      </c>
      <c r="L3059">
        <v>2258.41</v>
      </c>
      <c r="M3059" t="s">
        <v>36</v>
      </c>
      <c r="N3059">
        <v>1.095</v>
      </c>
      <c r="O3059">
        <v>2258.41</v>
      </c>
      <c r="P3059">
        <f t="shared" si="383"/>
        <v>2472.9589499999997</v>
      </c>
      <c r="Q3059" t="s">
        <v>4058</v>
      </c>
      <c r="R3059" t="s">
        <v>4077</v>
      </c>
      <c r="S3059" t="s">
        <v>25</v>
      </c>
      <c r="T3059">
        <v>906392</v>
      </c>
      <c r="U3059">
        <v>1364</v>
      </c>
      <c r="V3059" t="s">
        <v>3041</v>
      </c>
      <c r="Y3059">
        <v>1339226</v>
      </c>
      <c r="Z3059" t="s">
        <v>4078</v>
      </c>
      <c r="AB3059">
        <f t="shared" si="378"/>
        <v>2023</v>
      </c>
      <c r="AC3059">
        <f t="shared" si="379"/>
        <v>12</v>
      </c>
      <c r="AD3059" t="str">
        <f t="shared" si="380"/>
        <v>Q3</v>
      </c>
      <c r="AE3059" t="str">
        <f t="shared" si="381"/>
        <v>FY23/24</v>
      </c>
      <c r="AF3059" t="str">
        <f t="shared" si="382"/>
        <v>EAST</v>
      </c>
    </row>
    <row r="3060" spans="1:32">
      <c r="A3060" t="s">
        <v>3594</v>
      </c>
      <c r="B3060" t="s">
        <v>3646</v>
      </c>
      <c r="C3060" t="str">
        <f t="shared" si="376"/>
        <v>SPARES/OTHER</v>
      </c>
      <c r="D3060" s="4">
        <v>45271</v>
      </c>
      <c r="E3060" t="str">
        <f t="shared" si="377"/>
        <v>YAMAHA</v>
      </c>
      <c r="F3060">
        <v>14104501</v>
      </c>
      <c r="G3060" s="19">
        <v>45271</v>
      </c>
      <c r="H3060" t="s">
        <v>55</v>
      </c>
      <c r="I3060" t="s">
        <v>56</v>
      </c>
      <c r="J3060">
        <v>4</v>
      </c>
      <c r="K3060">
        <v>4</v>
      </c>
      <c r="L3060">
        <v>1129.2</v>
      </c>
      <c r="M3060" t="s">
        <v>36</v>
      </c>
      <c r="N3060">
        <v>1.095</v>
      </c>
      <c r="O3060">
        <v>1129.2</v>
      </c>
      <c r="P3060">
        <f t="shared" si="383"/>
        <v>1236.4739999999999</v>
      </c>
      <c r="Q3060" t="s">
        <v>4058</v>
      </c>
      <c r="R3060" t="s">
        <v>4077</v>
      </c>
      <c r="S3060" t="s">
        <v>25</v>
      </c>
      <c r="T3060">
        <v>906392</v>
      </c>
      <c r="U3060">
        <v>682</v>
      </c>
      <c r="V3060" t="s">
        <v>3041</v>
      </c>
      <c r="Y3060">
        <v>1339226</v>
      </c>
      <c r="Z3060" t="s">
        <v>4078</v>
      </c>
      <c r="AB3060">
        <f t="shared" si="378"/>
        <v>2023</v>
      </c>
      <c r="AC3060">
        <f t="shared" si="379"/>
        <v>12</v>
      </c>
      <c r="AD3060" t="str">
        <f t="shared" si="380"/>
        <v>Q3</v>
      </c>
      <c r="AE3060" t="str">
        <f t="shared" si="381"/>
        <v>FY23/24</v>
      </c>
      <c r="AF3060" t="str">
        <f t="shared" si="382"/>
        <v>EAST</v>
      </c>
    </row>
    <row r="3061" spans="1:32">
      <c r="A3061" t="s">
        <v>3594</v>
      </c>
      <c r="B3061" t="s">
        <v>3646</v>
      </c>
      <c r="C3061" t="str">
        <f t="shared" si="376"/>
        <v>SPARES/OTHER</v>
      </c>
      <c r="D3061" s="4">
        <v>45271</v>
      </c>
      <c r="E3061" t="str">
        <f t="shared" si="377"/>
        <v>YAMAHA</v>
      </c>
      <c r="F3061">
        <v>14104501</v>
      </c>
      <c r="G3061" s="19">
        <v>45271</v>
      </c>
      <c r="H3061" t="s">
        <v>1128</v>
      </c>
      <c r="I3061" t="s">
        <v>45</v>
      </c>
      <c r="J3061">
        <v>2</v>
      </c>
      <c r="K3061">
        <v>2</v>
      </c>
      <c r="L3061">
        <v>205.31</v>
      </c>
      <c r="M3061" t="s">
        <v>36</v>
      </c>
      <c r="N3061">
        <v>1.095</v>
      </c>
      <c r="O3061">
        <v>205.31</v>
      </c>
      <c r="P3061">
        <f t="shared" si="383"/>
        <v>224.81444999999999</v>
      </c>
      <c r="Q3061" t="s">
        <v>4058</v>
      </c>
      <c r="R3061" t="s">
        <v>4077</v>
      </c>
      <c r="S3061" t="s">
        <v>25</v>
      </c>
      <c r="T3061">
        <v>906392</v>
      </c>
      <c r="U3061">
        <v>123.2</v>
      </c>
      <c r="V3061" t="s">
        <v>3041</v>
      </c>
      <c r="Y3061">
        <v>1339226</v>
      </c>
      <c r="Z3061" t="s">
        <v>4078</v>
      </c>
      <c r="AB3061">
        <f t="shared" si="378"/>
        <v>2023</v>
      </c>
      <c r="AC3061">
        <f t="shared" si="379"/>
        <v>12</v>
      </c>
      <c r="AD3061" t="str">
        <f t="shared" si="380"/>
        <v>Q3</v>
      </c>
      <c r="AE3061" t="str">
        <f t="shared" si="381"/>
        <v>FY23/24</v>
      </c>
      <c r="AF3061" t="str">
        <f t="shared" si="382"/>
        <v>EAST</v>
      </c>
    </row>
    <row r="3062" spans="1:32">
      <c r="A3062" t="s">
        <v>3594</v>
      </c>
      <c r="B3062" t="s">
        <v>3646</v>
      </c>
      <c r="C3062" t="str">
        <f t="shared" si="376"/>
        <v>SPARES/OTHER</v>
      </c>
      <c r="D3062" s="4">
        <v>45271</v>
      </c>
      <c r="E3062" t="str">
        <f t="shared" si="377"/>
        <v>YAMAHA</v>
      </c>
      <c r="F3062">
        <v>14104501</v>
      </c>
      <c r="G3062" s="19">
        <v>45271</v>
      </c>
      <c r="H3062" t="s">
        <v>1129</v>
      </c>
      <c r="I3062" t="s">
        <v>44</v>
      </c>
      <c r="J3062">
        <v>2</v>
      </c>
      <c r="K3062">
        <v>2</v>
      </c>
      <c r="L3062">
        <v>189.38</v>
      </c>
      <c r="M3062" t="s">
        <v>36</v>
      </c>
      <c r="N3062">
        <v>1.095</v>
      </c>
      <c r="O3062">
        <v>189.38</v>
      </c>
      <c r="P3062">
        <f t="shared" si="383"/>
        <v>207.37109999999998</v>
      </c>
      <c r="Q3062" t="s">
        <v>4058</v>
      </c>
      <c r="R3062" t="s">
        <v>4077</v>
      </c>
      <c r="S3062" t="s">
        <v>25</v>
      </c>
      <c r="T3062">
        <v>906392</v>
      </c>
      <c r="U3062">
        <v>114.4</v>
      </c>
      <c r="V3062" t="s">
        <v>3041</v>
      </c>
      <c r="Y3062">
        <v>1339226</v>
      </c>
      <c r="Z3062" t="s">
        <v>4078</v>
      </c>
      <c r="AB3062">
        <f t="shared" si="378"/>
        <v>2023</v>
      </c>
      <c r="AC3062">
        <f t="shared" si="379"/>
        <v>12</v>
      </c>
      <c r="AD3062" t="str">
        <f t="shared" si="380"/>
        <v>Q3</v>
      </c>
      <c r="AE3062" t="str">
        <f t="shared" si="381"/>
        <v>FY23/24</v>
      </c>
      <c r="AF3062" t="str">
        <f t="shared" si="382"/>
        <v>EAST</v>
      </c>
    </row>
    <row r="3063" spans="1:32">
      <c r="A3063" t="s">
        <v>3594</v>
      </c>
      <c r="B3063" t="s">
        <v>3646</v>
      </c>
      <c r="C3063" t="str">
        <f t="shared" si="376"/>
        <v>SPARES/OTHER</v>
      </c>
      <c r="D3063" s="4">
        <v>45271</v>
      </c>
      <c r="E3063" t="str">
        <f t="shared" si="377"/>
        <v>YAMAHA</v>
      </c>
      <c r="F3063">
        <v>14104501</v>
      </c>
      <c r="G3063" s="19">
        <v>45271</v>
      </c>
      <c r="H3063" t="s">
        <v>583</v>
      </c>
      <c r="I3063" t="s">
        <v>98</v>
      </c>
      <c r="J3063">
        <v>10</v>
      </c>
      <c r="K3063">
        <v>10</v>
      </c>
      <c r="L3063">
        <v>115.04</v>
      </c>
      <c r="M3063" t="s">
        <v>36</v>
      </c>
      <c r="N3063">
        <v>1.095</v>
      </c>
      <c r="O3063">
        <v>115.04</v>
      </c>
      <c r="P3063">
        <f t="shared" si="383"/>
        <v>125.9688</v>
      </c>
      <c r="Q3063" t="s">
        <v>4058</v>
      </c>
      <c r="R3063" t="s">
        <v>4077</v>
      </c>
      <c r="S3063" t="s">
        <v>25</v>
      </c>
      <c r="T3063">
        <v>906392</v>
      </c>
      <c r="U3063">
        <v>60</v>
      </c>
      <c r="V3063" t="s">
        <v>3041</v>
      </c>
      <c r="Y3063">
        <v>1339226</v>
      </c>
      <c r="Z3063" t="s">
        <v>4078</v>
      </c>
      <c r="AB3063">
        <f t="shared" si="378"/>
        <v>2023</v>
      </c>
      <c r="AC3063">
        <f t="shared" si="379"/>
        <v>12</v>
      </c>
      <c r="AD3063" t="str">
        <f t="shared" si="380"/>
        <v>Q3</v>
      </c>
      <c r="AE3063" t="str">
        <f t="shared" si="381"/>
        <v>FY23/24</v>
      </c>
      <c r="AF3063" t="str">
        <f t="shared" si="382"/>
        <v>EAST</v>
      </c>
    </row>
    <row r="3064" spans="1:32">
      <c r="A3064" t="s">
        <v>3594</v>
      </c>
      <c r="B3064" t="s">
        <v>3646</v>
      </c>
      <c r="C3064" t="str">
        <f t="shared" si="376"/>
        <v>SPARES/OTHER</v>
      </c>
      <c r="D3064" s="4">
        <v>45271</v>
      </c>
      <c r="E3064" t="str">
        <f t="shared" si="377"/>
        <v>YAMAHA</v>
      </c>
      <c r="F3064">
        <v>14104501</v>
      </c>
      <c r="G3064" s="19">
        <v>45271</v>
      </c>
      <c r="H3064" t="s">
        <v>99</v>
      </c>
      <c r="I3064" t="s">
        <v>100</v>
      </c>
      <c r="J3064">
        <v>30</v>
      </c>
      <c r="K3064">
        <v>30</v>
      </c>
      <c r="L3064">
        <v>1035.4000000000001</v>
      </c>
      <c r="M3064" t="s">
        <v>36</v>
      </c>
      <c r="N3064">
        <v>1.095</v>
      </c>
      <c r="O3064">
        <v>1035.4000000000001</v>
      </c>
      <c r="P3064">
        <f t="shared" si="383"/>
        <v>1133.7630000000001</v>
      </c>
      <c r="Q3064" t="s">
        <v>4058</v>
      </c>
      <c r="R3064" t="s">
        <v>4077</v>
      </c>
      <c r="S3064" t="s">
        <v>25</v>
      </c>
      <c r="T3064">
        <v>906392</v>
      </c>
      <c r="U3064">
        <v>510</v>
      </c>
      <c r="V3064" t="s">
        <v>3041</v>
      </c>
      <c r="Y3064">
        <v>1339226</v>
      </c>
      <c r="Z3064" t="s">
        <v>4078</v>
      </c>
      <c r="AB3064">
        <f t="shared" si="378"/>
        <v>2023</v>
      </c>
      <c r="AC3064">
        <f t="shared" si="379"/>
        <v>12</v>
      </c>
      <c r="AD3064" t="str">
        <f t="shared" si="380"/>
        <v>Q3</v>
      </c>
      <c r="AE3064" t="str">
        <f t="shared" si="381"/>
        <v>FY23/24</v>
      </c>
      <c r="AF3064" t="str">
        <f t="shared" si="382"/>
        <v>EAST</v>
      </c>
    </row>
    <row r="3065" spans="1:32">
      <c r="A3065" t="s">
        <v>3594</v>
      </c>
      <c r="B3065" t="s">
        <v>3646</v>
      </c>
      <c r="C3065" t="str">
        <f t="shared" si="376"/>
        <v>SPARES/OTHER</v>
      </c>
      <c r="D3065" s="4">
        <v>45271</v>
      </c>
      <c r="E3065" t="str">
        <f t="shared" si="377"/>
        <v>YAMAHA</v>
      </c>
      <c r="F3065">
        <v>14104501</v>
      </c>
      <c r="G3065" s="19">
        <v>45271</v>
      </c>
      <c r="H3065" t="s">
        <v>112</v>
      </c>
      <c r="I3065" t="s">
        <v>113</v>
      </c>
      <c r="J3065">
        <v>10</v>
      </c>
      <c r="K3065">
        <v>10</v>
      </c>
      <c r="L3065">
        <v>274.33999999999997</v>
      </c>
      <c r="M3065" t="s">
        <v>36</v>
      </c>
      <c r="N3065">
        <v>1.095</v>
      </c>
      <c r="O3065">
        <v>274.33999999999997</v>
      </c>
      <c r="P3065">
        <f t="shared" si="383"/>
        <v>300.40229999999997</v>
      </c>
      <c r="Q3065" t="s">
        <v>4058</v>
      </c>
      <c r="R3065" t="s">
        <v>4077</v>
      </c>
      <c r="S3065" t="s">
        <v>25</v>
      </c>
      <c r="T3065">
        <v>906392</v>
      </c>
      <c r="U3065">
        <v>140</v>
      </c>
      <c r="V3065" t="s">
        <v>3041</v>
      </c>
      <c r="Y3065">
        <v>1339226</v>
      </c>
      <c r="Z3065" t="s">
        <v>4078</v>
      </c>
      <c r="AB3065">
        <f t="shared" si="378"/>
        <v>2023</v>
      </c>
      <c r="AC3065">
        <f t="shared" si="379"/>
        <v>12</v>
      </c>
      <c r="AD3065" t="str">
        <f t="shared" si="380"/>
        <v>Q3</v>
      </c>
      <c r="AE3065" t="str">
        <f t="shared" si="381"/>
        <v>FY23/24</v>
      </c>
      <c r="AF3065" t="str">
        <f t="shared" si="382"/>
        <v>EAST</v>
      </c>
    </row>
    <row r="3066" spans="1:32">
      <c r="A3066" t="s">
        <v>3594</v>
      </c>
      <c r="B3066" t="s">
        <v>3646</v>
      </c>
      <c r="C3066" t="str">
        <f t="shared" si="376"/>
        <v>FEEDER</v>
      </c>
      <c r="D3066" s="4">
        <v>45272</v>
      </c>
      <c r="E3066" t="str">
        <f t="shared" si="377"/>
        <v>YAMAHA</v>
      </c>
      <c r="F3066">
        <v>14104502</v>
      </c>
      <c r="G3066" s="19">
        <v>45272</v>
      </c>
      <c r="H3066" t="s">
        <v>1631</v>
      </c>
      <c r="I3066" t="s">
        <v>1632</v>
      </c>
      <c r="J3066">
        <v>5</v>
      </c>
      <c r="K3066">
        <v>5</v>
      </c>
      <c r="L3066">
        <v>19504.419999999998</v>
      </c>
      <c r="M3066" t="s">
        <v>36</v>
      </c>
      <c r="N3066">
        <v>1.095</v>
      </c>
      <c r="O3066">
        <v>19504.419999999998</v>
      </c>
      <c r="P3066">
        <f t="shared" si="383"/>
        <v>21357.339899999999</v>
      </c>
      <c r="Q3066" t="s">
        <v>4058</v>
      </c>
      <c r="R3066" t="s">
        <v>4353</v>
      </c>
      <c r="S3066" t="s">
        <v>25</v>
      </c>
      <c r="T3066">
        <v>906394</v>
      </c>
      <c r="U3066">
        <v>18711</v>
      </c>
      <c r="V3066" t="s">
        <v>3041</v>
      </c>
      <c r="Y3066">
        <v>1340106</v>
      </c>
      <c r="Z3066" t="s">
        <v>4354</v>
      </c>
      <c r="AB3066">
        <f t="shared" si="378"/>
        <v>2023</v>
      </c>
      <c r="AC3066">
        <f t="shared" si="379"/>
        <v>12</v>
      </c>
      <c r="AD3066" t="str">
        <f t="shared" si="380"/>
        <v>Q3</v>
      </c>
      <c r="AE3066" t="str">
        <f t="shared" si="381"/>
        <v>FY23/24</v>
      </c>
      <c r="AF3066" t="str">
        <f t="shared" si="382"/>
        <v>EAST</v>
      </c>
    </row>
    <row r="3067" spans="1:32">
      <c r="A3067" t="s">
        <v>3594</v>
      </c>
      <c r="B3067" t="s">
        <v>3646</v>
      </c>
      <c r="C3067" t="str">
        <f t="shared" si="376"/>
        <v>FEEDER</v>
      </c>
      <c r="D3067" s="4">
        <v>45272</v>
      </c>
      <c r="E3067" t="str">
        <f t="shared" si="377"/>
        <v>YAMAHA</v>
      </c>
      <c r="F3067">
        <v>14104502</v>
      </c>
      <c r="G3067" s="19">
        <v>45272</v>
      </c>
      <c r="H3067" t="s">
        <v>1633</v>
      </c>
      <c r="I3067" t="s">
        <v>1634</v>
      </c>
      <c r="J3067">
        <v>1</v>
      </c>
      <c r="K3067">
        <v>1</v>
      </c>
      <c r="L3067">
        <v>7438.05</v>
      </c>
      <c r="M3067" t="s">
        <v>36</v>
      </c>
      <c r="N3067">
        <v>1.095</v>
      </c>
      <c r="O3067">
        <v>7438.05</v>
      </c>
      <c r="P3067">
        <f t="shared" si="383"/>
        <v>8144.6647499999999</v>
      </c>
      <c r="Q3067" t="s">
        <v>4058</v>
      </c>
      <c r="R3067" t="s">
        <v>4353</v>
      </c>
      <c r="S3067" t="s">
        <v>25</v>
      </c>
      <c r="T3067">
        <v>906394</v>
      </c>
      <c r="U3067">
        <v>7092.75</v>
      </c>
      <c r="V3067" t="s">
        <v>3041</v>
      </c>
      <c r="Y3067">
        <v>1340106</v>
      </c>
      <c r="Z3067" t="s">
        <v>4354</v>
      </c>
      <c r="AB3067">
        <f t="shared" si="378"/>
        <v>2023</v>
      </c>
      <c r="AC3067">
        <f t="shared" si="379"/>
        <v>12</v>
      </c>
      <c r="AD3067" t="str">
        <f t="shared" si="380"/>
        <v>Q3</v>
      </c>
      <c r="AE3067" t="str">
        <f t="shared" si="381"/>
        <v>FY23/24</v>
      </c>
      <c r="AF3067" t="str">
        <f t="shared" si="382"/>
        <v>EAST</v>
      </c>
    </row>
    <row r="3068" spans="1:32">
      <c r="A3068" t="s">
        <v>3594</v>
      </c>
      <c r="B3068" t="s">
        <v>3646</v>
      </c>
      <c r="C3068" t="str">
        <f t="shared" si="376"/>
        <v>SPARES/OTHER</v>
      </c>
      <c r="D3068" s="4">
        <v>45272</v>
      </c>
      <c r="E3068" t="str">
        <f t="shared" si="377"/>
        <v>YAMAHA</v>
      </c>
      <c r="F3068">
        <v>14104503</v>
      </c>
      <c r="G3068" s="19">
        <v>45272</v>
      </c>
      <c r="H3068" t="s">
        <v>4027</v>
      </c>
      <c r="I3068" t="s">
        <v>4028</v>
      </c>
      <c r="J3068">
        <v>1</v>
      </c>
      <c r="K3068">
        <v>1</v>
      </c>
      <c r="L3068">
        <v>166.37</v>
      </c>
      <c r="M3068" t="s">
        <v>36</v>
      </c>
      <c r="N3068">
        <v>1.095</v>
      </c>
      <c r="O3068">
        <v>166.37</v>
      </c>
      <c r="P3068">
        <f t="shared" si="383"/>
        <v>182.17515</v>
      </c>
      <c r="Q3068" t="s">
        <v>4058</v>
      </c>
      <c r="R3068" t="s">
        <v>4070</v>
      </c>
      <c r="S3068" t="s">
        <v>25</v>
      </c>
      <c r="T3068">
        <v>906395</v>
      </c>
      <c r="U3068">
        <v>92</v>
      </c>
      <c r="V3068" t="s">
        <v>3041</v>
      </c>
      <c r="Y3068">
        <v>1340113</v>
      </c>
      <c r="Z3068" t="s">
        <v>4072</v>
      </c>
      <c r="AB3068">
        <f t="shared" si="378"/>
        <v>2023</v>
      </c>
      <c r="AC3068">
        <f t="shared" si="379"/>
        <v>12</v>
      </c>
      <c r="AD3068" t="str">
        <f t="shared" si="380"/>
        <v>Q3</v>
      </c>
      <c r="AE3068" t="str">
        <f t="shared" si="381"/>
        <v>FY23/24</v>
      </c>
      <c r="AF3068" t="str">
        <f t="shared" si="382"/>
        <v>EAST</v>
      </c>
    </row>
    <row r="3069" spans="1:32">
      <c r="A3069" t="s">
        <v>3594</v>
      </c>
      <c r="B3069" t="s">
        <v>3646</v>
      </c>
      <c r="C3069" t="str">
        <f t="shared" si="376"/>
        <v>SPARES/OTHER</v>
      </c>
      <c r="D3069" s="4">
        <v>45272</v>
      </c>
      <c r="E3069" t="str">
        <f t="shared" si="377"/>
        <v>YAMAHA</v>
      </c>
      <c r="F3069">
        <v>14104503</v>
      </c>
      <c r="G3069" s="19">
        <v>45272</v>
      </c>
      <c r="H3069" t="s">
        <v>4025</v>
      </c>
      <c r="I3069" t="s">
        <v>4026</v>
      </c>
      <c r="J3069">
        <v>1</v>
      </c>
      <c r="K3069">
        <v>1</v>
      </c>
      <c r="L3069">
        <v>63.72</v>
      </c>
      <c r="M3069" t="s">
        <v>36</v>
      </c>
      <c r="N3069">
        <v>1.095</v>
      </c>
      <c r="O3069">
        <v>63.72</v>
      </c>
      <c r="P3069">
        <f t="shared" si="383"/>
        <v>69.773399999999995</v>
      </c>
      <c r="Q3069" t="s">
        <v>4058</v>
      </c>
      <c r="R3069" t="s">
        <v>4070</v>
      </c>
      <c r="S3069" t="s">
        <v>25</v>
      </c>
      <c r="T3069">
        <v>906395</v>
      </c>
      <c r="U3069">
        <v>34</v>
      </c>
      <c r="V3069" t="s">
        <v>3041</v>
      </c>
      <c r="Y3069">
        <v>1340113</v>
      </c>
      <c r="Z3069" t="s">
        <v>4072</v>
      </c>
      <c r="AB3069">
        <f t="shared" si="378"/>
        <v>2023</v>
      </c>
      <c r="AC3069">
        <f t="shared" si="379"/>
        <v>12</v>
      </c>
      <c r="AD3069" t="str">
        <f t="shared" si="380"/>
        <v>Q3</v>
      </c>
      <c r="AE3069" t="str">
        <f t="shared" si="381"/>
        <v>FY23/24</v>
      </c>
      <c r="AF3069" t="str">
        <f t="shared" si="382"/>
        <v>EAST</v>
      </c>
    </row>
    <row r="3070" spans="1:32">
      <c r="A3070" t="s">
        <v>3594</v>
      </c>
      <c r="B3070" t="s">
        <v>3646</v>
      </c>
      <c r="C3070" t="str">
        <f t="shared" si="376"/>
        <v>SERVICE_CHARGE</v>
      </c>
      <c r="D3070" s="4">
        <v>45274</v>
      </c>
      <c r="E3070" t="str">
        <f t="shared" si="377"/>
        <v>YAMAHA</v>
      </c>
      <c r="F3070">
        <v>12101273</v>
      </c>
      <c r="G3070" s="19">
        <v>45274</v>
      </c>
      <c r="H3070" t="s">
        <v>76</v>
      </c>
      <c r="I3070" t="s">
        <v>77</v>
      </c>
      <c r="J3070">
        <v>1</v>
      </c>
      <c r="K3070">
        <v>1</v>
      </c>
      <c r="L3070">
        <v>4999.12</v>
      </c>
      <c r="M3070" t="s">
        <v>36</v>
      </c>
      <c r="N3070">
        <v>1.095</v>
      </c>
      <c r="O3070">
        <v>4999.12</v>
      </c>
      <c r="P3070">
        <f t="shared" si="383"/>
        <v>5474.0364</v>
      </c>
      <c r="Q3070" t="s">
        <v>4058</v>
      </c>
      <c r="R3070" t="s">
        <v>4441</v>
      </c>
      <c r="S3070" t="s">
        <v>25</v>
      </c>
      <c r="T3070">
        <v>906396</v>
      </c>
      <c r="U3070">
        <v>0</v>
      </c>
      <c r="V3070" t="s">
        <v>3038</v>
      </c>
      <c r="Z3070" t="s">
        <v>4442</v>
      </c>
      <c r="AB3070">
        <f t="shared" si="378"/>
        <v>2023</v>
      </c>
      <c r="AC3070">
        <f t="shared" si="379"/>
        <v>12</v>
      </c>
      <c r="AD3070" t="str">
        <f t="shared" si="380"/>
        <v>Q3</v>
      </c>
      <c r="AE3070" t="str">
        <f t="shared" si="381"/>
        <v>FY23/24</v>
      </c>
      <c r="AF3070" t="str">
        <f t="shared" si="382"/>
        <v>EAST</v>
      </c>
    </row>
    <row r="3071" spans="1:32">
      <c r="A3071" t="s">
        <v>3594</v>
      </c>
      <c r="B3071" t="s">
        <v>3672</v>
      </c>
      <c r="C3071" t="str">
        <f t="shared" si="376"/>
        <v>CONTRACT_FEE</v>
      </c>
      <c r="D3071" s="4">
        <v>45274</v>
      </c>
      <c r="E3071" t="str">
        <f t="shared" si="377"/>
        <v>YAMAHA</v>
      </c>
      <c r="F3071">
        <v>13100278</v>
      </c>
      <c r="G3071" s="19">
        <v>45274</v>
      </c>
      <c r="H3071" t="s">
        <v>76</v>
      </c>
      <c r="I3071" t="s">
        <v>77</v>
      </c>
      <c r="J3071">
        <v>1</v>
      </c>
      <c r="K3071">
        <v>1</v>
      </c>
      <c r="L3071">
        <v>6194.69</v>
      </c>
      <c r="M3071" t="s">
        <v>36</v>
      </c>
      <c r="N3071">
        <v>1.095</v>
      </c>
      <c r="O3071">
        <v>6194.69</v>
      </c>
      <c r="P3071">
        <f t="shared" si="383"/>
        <v>6783.1855499999992</v>
      </c>
      <c r="Q3071" t="s">
        <v>4053</v>
      </c>
      <c r="R3071" t="s">
        <v>5515</v>
      </c>
      <c r="S3071" t="s">
        <v>25</v>
      </c>
      <c r="T3071">
        <v>906397</v>
      </c>
      <c r="U3071">
        <v>0</v>
      </c>
      <c r="V3071" t="s">
        <v>3035</v>
      </c>
      <c r="Z3071" t="s">
        <v>4057</v>
      </c>
      <c r="AB3071">
        <f t="shared" si="378"/>
        <v>2023</v>
      </c>
      <c r="AC3071">
        <f t="shared" si="379"/>
        <v>12</v>
      </c>
      <c r="AD3071" t="str">
        <f t="shared" si="380"/>
        <v>Q3</v>
      </c>
      <c r="AE3071" t="str">
        <f t="shared" si="381"/>
        <v>FY23/24</v>
      </c>
      <c r="AF3071" t="str">
        <f t="shared" si="382"/>
        <v>WEST</v>
      </c>
    </row>
    <row r="3072" spans="1:32">
      <c r="A3072" t="s">
        <v>3594</v>
      </c>
      <c r="B3072" t="s">
        <v>3646</v>
      </c>
      <c r="C3072" t="str">
        <f t="shared" si="376"/>
        <v>SERVICE_CHARGE</v>
      </c>
      <c r="D3072" s="4">
        <v>45278</v>
      </c>
      <c r="E3072" t="str">
        <f t="shared" si="377"/>
        <v>YAMAHA</v>
      </c>
      <c r="F3072">
        <v>12101274</v>
      </c>
      <c r="G3072" s="19">
        <v>45278</v>
      </c>
      <c r="H3072" t="s">
        <v>76</v>
      </c>
      <c r="I3072" t="s">
        <v>77</v>
      </c>
      <c r="J3072">
        <v>1</v>
      </c>
      <c r="K3072">
        <v>1</v>
      </c>
      <c r="L3072">
        <v>5958.41</v>
      </c>
      <c r="M3072" t="s">
        <v>36</v>
      </c>
      <c r="N3072">
        <v>1.095</v>
      </c>
      <c r="O3072">
        <v>5958.41</v>
      </c>
      <c r="P3072">
        <f t="shared" si="383"/>
        <v>6524.4589499999993</v>
      </c>
      <c r="Q3072" t="s">
        <v>4058</v>
      </c>
      <c r="R3072" t="s">
        <v>4277</v>
      </c>
      <c r="S3072" t="s">
        <v>25</v>
      </c>
      <c r="T3072">
        <v>906400</v>
      </c>
      <c r="U3072">
        <v>0</v>
      </c>
      <c r="V3072" t="s">
        <v>3038</v>
      </c>
      <c r="Z3072" t="s">
        <v>4278</v>
      </c>
      <c r="AB3072">
        <f t="shared" si="378"/>
        <v>2023</v>
      </c>
      <c r="AC3072">
        <f t="shared" si="379"/>
        <v>12</v>
      </c>
      <c r="AD3072" t="str">
        <f t="shared" si="380"/>
        <v>Q3</v>
      </c>
      <c r="AE3072" t="str">
        <f t="shared" si="381"/>
        <v>FY23/24</v>
      </c>
      <c r="AF3072" t="str">
        <f t="shared" si="382"/>
        <v>EAST</v>
      </c>
    </row>
    <row r="3073" spans="1:32">
      <c r="A3073" t="s">
        <v>3594</v>
      </c>
      <c r="B3073" t="s">
        <v>3651</v>
      </c>
      <c r="C3073" t="str">
        <f t="shared" si="376"/>
        <v>SERVICE_CHARGE</v>
      </c>
      <c r="D3073" s="4">
        <v>45278</v>
      </c>
      <c r="E3073" t="str">
        <f t="shared" si="377"/>
        <v>YAMAHA</v>
      </c>
      <c r="F3073">
        <v>12101275</v>
      </c>
      <c r="G3073" s="19">
        <v>45278</v>
      </c>
      <c r="H3073" t="s">
        <v>76</v>
      </c>
      <c r="I3073" t="s">
        <v>77</v>
      </c>
      <c r="J3073">
        <v>1</v>
      </c>
      <c r="K3073">
        <v>1</v>
      </c>
      <c r="L3073">
        <v>35398.230000000003</v>
      </c>
      <c r="M3073" t="s">
        <v>36</v>
      </c>
      <c r="N3073">
        <v>1.095</v>
      </c>
      <c r="O3073">
        <v>35398.230000000003</v>
      </c>
      <c r="P3073">
        <f t="shared" si="383"/>
        <v>38761.061850000006</v>
      </c>
      <c r="Q3073" t="s">
        <v>3652</v>
      </c>
      <c r="R3073" t="s">
        <v>5391</v>
      </c>
      <c r="S3073" t="s">
        <v>25</v>
      </c>
      <c r="T3073">
        <v>906388</v>
      </c>
      <c r="U3073">
        <v>0</v>
      </c>
      <c r="V3073" t="s">
        <v>3038</v>
      </c>
      <c r="X3073" t="s">
        <v>4931</v>
      </c>
      <c r="Z3073" t="s">
        <v>4836</v>
      </c>
      <c r="AB3073">
        <f t="shared" si="378"/>
        <v>2023</v>
      </c>
      <c r="AC3073">
        <f t="shared" si="379"/>
        <v>12</v>
      </c>
      <c r="AD3073" t="str">
        <f t="shared" si="380"/>
        <v>Q3</v>
      </c>
      <c r="AE3073" t="str">
        <f t="shared" si="381"/>
        <v>FY23/24</v>
      </c>
      <c r="AF3073" t="str">
        <f t="shared" si="382"/>
        <v>NORTH</v>
      </c>
    </row>
    <row r="3074" spans="1:32">
      <c r="A3074" t="s">
        <v>3594</v>
      </c>
      <c r="B3074" t="s">
        <v>3651</v>
      </c>
      <c r="C3074" t="str">
        <f t="shared" ref="C3074:C3137" si="384">IF(F3074="", "", IF(AND(F3074&gt;=12000000, F3074&lt;=13000000, OR(ISNUMBER(SEARCH("SERVICE", H3074)), ISNUMBER(SEARCH("REPAIR CHARGE", I3074)), ISNUMBER(SEARCH("REPAIR", H3074)))), "SERVICE_CHARGE", IF(AND(F3074&gt;=13000000, F3074&lt;=14000000, OR(ISNUMBER(SEARCH("SERVICE", H3074)), ISNUMBER(SEARCH("REPAIR CHARGE", I3074)), ISNUMBER(SEARCH("REPAIR", H3074)))), "CONTRACT_FEE", IF(AND(F3074&gt;=14000000, F3074&lt;=15000000, OR(ISNUMBER(SEARCH("TAPE FEEDER", I3074)), ISNUMBER(SEARCH("ZS FEEDER", I3074)), ISNUMBER(SEARCH("TRAY", I3074)))), "FEEDER", "SPARES/OTHER"))))</f>
        <v>SERVICE_CHARGE</v>
      </c>
      <c r="D3074" s="4">
        <v>45278</v>
      </c>
      <c r="E3074" t="str">
        <f t="shared" ref="E3074:E3137" si="385">IF(ISNUMBER(SEARCH("YMCT",H3074)),"YAMAHA",IF(ISNUMBER(SEARCH("HELI",H3074)),"HELLER",IF(ISNUMBER(SEARCH("PEMR",H3074)),"PEMTRON",IF(ISNUMBER(SEARCH("PEMT",H3074)),"PEMTRON",IF(H3074="","",(IFERROR(1/0,"OTHERS")))))))</f>
        <v>HELLER</v>
      </c>
      <c r="F3074">
        <v>12101276</v>
      </c>
      <c r="G3074" s="19">
        <v>45278</v>
      </c>
      <c r="H3074" t="s">
        <v>1020</v>
      </c>
      <c r="I3074" t="s">
        <v>153</v>
      </c>
      <c r="J3074">
        <v>1</v>
      </c>
      <c r="K3074">
        <v>1</v>
      </c>
      <c r="L3074">
        <v>84000</v>
      </c>
      <c r="M3074" t="s">
        <v>36</v>
      </c>
      <c r="N3074">
        <v>1.095</v>
      </c>
      <c r="O3074">
        <v>84000</v>
      </c>
      <c r="P3074">
        <f t="shared" si="383"/>
        <v>91980</v>
      </c>
      <c r="Q3074" t="s">
        <v>3652</v>
      </c>
      <c r="R3074" t="s">
        <v>4153</v>
      </c>
      <c r="S3074" t="s">
        <v>25</v>
      </c>
      <c r="T3074">
        <v>906401</v>
      </c>
      <c r="U3074">
        <v>0</v>
      </c>
      <c r="V3074" t="s">
        <v>3038</v>
      </c>
      <c r="X3074">
        <v>129087</v>
      </c>
      <c r="Z3074" t="s">
        <v>4155</v>
      </c>
      <c r="AB3074">
        <f t="shared" ref="AB3074:AB3137" si="386">IF(D3074="","",YEAR(D3074))</f>
        <v>2023</v>
      </c>
      <c r="AC3074">
        <f t="shared" ref="AC3074:AC3137" si="387">IF(D3074="","",MONTH(D3074))</f>
        <v>12</v>
      </c>
      <c r="AD3074" t="str">
        <f t="shared" ref="AD3074:AD3137" si="388">IFERROR(IF(AC3074="","",IF(AND(AC3074&gt;=10,AC3074&lt;=12),"Q3",IF(AND(AC3074&gt;=1,AC3074&lt;=3),"Q4",IF(AND(AC3074&gt;=7,AC3074&lt;=9),"Q2",IF(AND(AC3074&gt;=4,AC3074&lt;=6),"Q1"))))),"")</f>
        <v>Q3</v>
      </c>
      <c r="AE3074" t="str">
        <f t="shared" ref="AE3074:AE3137" si="389">IFERROR(IF(AD3074="Q4","FY"&amp;RIGHT(AB3074,2)-1&amp;"/"&amp;RIGHT(AB3074,2),"FY"&amp;RIGHT(AB3074,2)&amp;"/"&amp;RIGHT(AB3074,2)+1),"")</f>
        <v>FY23/24</v>
      </c>
      <c r="AF3074" t="str">
        <f t="shared" ref="AF3074:AF3137" si="390">IF(B3074="SZX","SOUTH",IF(B3074="BJS","NORTH",IF(B3074="SHA","EAST",IF(B3074="","",(IF(AND(B3074&lt;&gt;"SZX",B3074&lt;&gt;"SHA",B3074&lt;&gt;"BJS"),"WEST"))))))</f>
        <v>NORTH</v>
      </c>
    </row>
    <row r="3075" spans="1:32">
      <c r="A3075" t="s">
        <v>3594</v>
      </c>
      <c r="B3075" t="s">
        <v>3646</v>
      </c>
      <c r="C3075" t="str">
        <f t="shared" si="384"/>
        <v>SPARES/OTHER</v>
      </c>
      <c r="D3075" s="4">
        <v>45278</v>
      </c>
      <c r="E3075" t="str">
        <f t="shared" si="385"/>
        <v>OTHERS</v>
      </c>
      <c r="F3075">
        <v>14104504</v>
      </c>
      <c r="G3075" s="19">
        <v>45278</v>
      </c>
      <c r="H3075" t="s">
        <v>4439</v>
      </c>
      <c r="I3075" t="s">
        <v>4440</v>
      </c>
      <c r="J3075">
        <v>1</v>
      </c>
      <c r="K3075">
        <v>1</v>
      </c>
      <c r="L3075">
        <v>1137.17</v>
      </c>
      <c r="M3075" t="s">
        <v>36</v>
      </c>
      <c r="N3075">
        <v>1.095</v>
      </c>
      <c r="O3075">
        <v>1137.17</v>
      </c>
      <c r="P3075">
        <f t="shared" ref="P3075:P3138" si="391">IF(M3075="CNY",O3075*N3075,IF(M3075="USD",O3075*7.8,IF(M3075="HKD",O3075*1,IF(M3075="JPY",O3075*0.0563,""))))</f>
        <v>1245.2011500000001</v>
      </c>
      <c r="Q3075" t="s">
        <v>4058</v>
      </c>
      <c r="R3075" t="s">
        <v>4734</v>
      </c>
      <c r="S3075" t="s">
        <v>25</v>
      </c>
      <c r="T3075">
        <v>906398</v>
      </c>
      <c r="U3075">
        <v>619.47</v>
      </c>
      <c r="V3075" t="s">
        <v>3041</v>
      </c>
      <c r="Y3075">
        <v>1344110</v>
      </c>
      <c r="Z3075" t="s">
        <v>4735</v>
      </c>
      <c r="AB3075">
        <f t="shared" si="386"/>
        <v>2023</v>
      </c>
      <c r="AC3075">
        <f t="shared" si="387"/>
        <v>12</v>
      </c>
      <c r="AD3075" t="str">
        <f t="shared" si="388"/>
        <v>Q3</v>
      </c>
      <c r="AE3075" t="str">
        <f t="shared" si="389"/>
        <v>FY23/24</v>
      </c>
      <c r="AF3075" t="str">
        <f t="shared" si="390"/>
        <v>EAST</v>
      </c>
    </row>
    <row r="3076" spans="1:32">
      <c r="A3076" t="s">
        <v>3594</v>
      </c>
      <c r="B3076" t="s">
        <v>3646</v>
      </c>
      <c r="C3076" t="str">
        <f t="shared" si="384"/>
        <v>SPARES/OTHER</v>
      </c>
      <c r="D3076" s="4">
        <v>45278</v>
      </c>
      <c r="E3076" t="str">
        <f t="shared" si="385"/>
        <v>YAMAHA</v>
      </c>
      <c r="F3076">
        <v>14104505</v>
      </c>
      <c r="G3076" s="19">
        <v>45278</v>
      </c>
      <c r="H3076" t="s">
        <v>3997</v>
      </c>
      <c r="I3076" t="s">
        <v>1542</v>
      </c>
      <c r="J3076">
        <v>2</v>
      </c>
      <c r="K3076">
        <v>2</v>
      </c>
      <c r="L3076">
        <v>9164.6</v>
      </c>
      <c r="M3076" t="s">
        <v>36</v>
      </c>
      <c r="N3076">
        <v>1.095</v>
      </c>
      <c r="O3076">
        <v>9164.6</v>
      </c>
      <c r="P3076">
        <f t="shared" si="391"/>
        <v>10035.237000000001</v>
      </c>
      <c r="Q3076" t="s">
        <v>4058</v>
      </c>
      <c r="R3076" t="s">
        <v>4277</v>
      </c>
      <c r="S3076" t="s">
        <v>25</v>
      </c>
      <c r="T3076">
        <v>906399</v>
      </c>
      <c r="U3076">
        <v>5170.2</v>
      </c>
      <c r="V3076" t="s">
        <v>3041</v>
      </c>
      <c r="Y3076">
        <v>1344112</v>
      </c>
      <c r="Z3076" t="s">
        <v>4278</v>
      </c>
      <c r="AB3076">
        <f t="shared" si="386"/>
        <v>2023</v>
      </c>
      <c r="AC3076">
        <f t="shared" si="387"/>
        <v>12</v>
      </c>
      <c r="AD3076" t="str">
        <f t="shared" si="388"/>
        <v>Q3</v>
      </c>
      <c r="AE3076" t="str">
        <f t="shared" si="389"/>
        <v>FY23/24</v>
      </c>
      <c r="AF3076" t="str">
        <f t="shared" si="390"/>
        <v>EAST</v>
      </c>
    </row>
    <row r="3077" spans="1:32">
      <c r="A3077" t="s">
        <v>3594</v>
      </c>
      <c r="B3077" t="s">
        <v>3646</v>
      </c>
      <c r="C3077" t="str">
        <f t="shared" si="384"/>
        <v>SPARES/OTHER</v>
      </c>
      <c r="D3077" s="4">
        <v>45278</v>
      </c>
      <c r="E3077" t="str">
        <f t="shared" si="385"/>
        <v>YAMAHA</v>
      </c>
      <c r="F3077">
        <v>14104506</v>
      </c>
      <c r="G3077" s="19">
        <v>45278</v>
      </c>
      <c r="H3077" t="s">
        <v>1373</v>
      </c>
      <c r="I3077" t="s">
        <v>1374</v>
      </c>
      <c r="J3077">
        <v>1</v>
      </c>
      <c r="K3077">
        <v>1</v>
      </c>
      <c r="L3077">
        <v>717.7</v>
      </c>
      <c r="M3077" t="s">
        <v>36</v>
      </c>
      <c r="N3077">
        <v>1.095</v>
      </c>
      <c r="O3077">
        <v>717.7</v>
      </c>
      <c r="P3077">
        <f t="shared" si="391"/>
        <v>785.88150000000007</v>
      </c>
      <c r="Q3077" t="s">
        <v>4058</v>
      </c>
      <c r="R3077" t="s">
        <v>4279</v>
      </c>
      <c r="S3077" t="s">
        <v>25</v>
      </c>
      <c r="T3077">
        <v>906402</v>
      </c>
      <c r="U3077">
        <v>396</v>
      </c>
      <c r="V3077" t="s">
        <v>3041</v>
      </c>
      <c r="Y3077">
        <v>1344144</v>
      </c>
      <c r="Z3077" t="s">
        <v>4281</v>
      </c>
      <c r="AB3077">
        <f t="shared" si="386"/>
        <v>2023</v>
      </c>
      <c r="AC3077">
        <f t="shared" si="387"/>
        <v>12</v>
      </c>
      <c r="AD3077" t="str">
        <f t="shared" si="388"/>
        <v>Q3</v>
      </c>
      <c r="AE3077" t="str">
        <f t="shared" si="389"/>
        <v>FY23/24</v>
      </c>
      <c r="AF3077" t="str">
        <f t="shared" si="390"/>
        <v>EAST</v>
      </c>
    </row>
    <row r="3078" spans="1:32">
      <c r="A3078" t="s">
        <v>3594</v>
      </c>
      <c r="B3078" t="s">
        <v>3646</v>
      </c>
      <c r="C3078" t="str">
        <f t="shared" si="384"/>
        <v>SPARES/OTHER</v>
      </c>
      <c r="D3078" s="4">
        <v>45278</v>
      </c>
      <c r="E3078" t="str">
        <f t="shared" si="385"/>
        <v>YAMAHA</v>
      </c>
      <c r="F3078">
        <v>14104507</v>
      </c>
      <c r="G3078" s="19">
        <v>45278</v>
      </c>
      <c r="H3078" t="s">
        <v>1187</v>
      </c>
      <c r="I3078" t="s">
        <v>48</v>
      </c>
      <c r="J3078">
        <v>5</v>
      </c>
      <c r="K3078">
        <v>5</v>
      </c>
      <c r="L3078">
        <v>4880.53</v>
      </c>
      <c r="M3078" t="s">
        <v>36</v>
      </c>
      <c r="N3078">
        <v>1.095</v>
      </c>
      <c r="O3078">
        <v>4880.53</v>
      </c>
      <c r="P3078">
        <f t="shared" si="391"/>
        <v>5344.1803499999996</v>
      </c>
      <c r="Q3078" t="s">
        <v>4058</v>
      </c>
      <c r="R3078" t="s">
        <v>4300</v>
      </c>
      <c r="S3078" t="s">
        <v>25</v>
      </c>
      <c r="T3078">
        <v>906403</v>
      </c>
      <c r="U3078">
        <v>3155</v>
      </c>
      <c r="V3078" t="s">
        <v>3041</v>
      </c>
      <c r="Y3078">
        <v>1344152</v>
      </c>
      <c r="Z3078" t="s">
        <v>4301</v>
      </c>
      <c r="AB3078">
        <f t="shared" si="386"/>
        <v>2023</v>
      </c>
      <c r="AC3078">
        <f t="shared" si="387"/>
        <v>12</v>
      </c>
      <c r="AD3078" t="str">
        <f t="shared" si="388"/>
        <v>Q3</v>
      </c>
      <c r="AE3078" t="str">
        <f t="shared" si="389"/>
        <v>FY23/24</v>
      </c>
      <c r="AF3078" t="str">
        <f t="shared" si="390"/>
        <v>EAST</v>
      </c>
    </row>
    <row r="3079" spans="1:32">
      <c r="A3079" t="s">
        <v>3594</v>
      </c>
      <c r="B3079" t="s">
        <v>3646</v>
      </c>
      <c r="C3079" t="str">
        <f t="shared" si="384"/>
        <v>SPARES/OTHER</v>
      </c>
      <c r="D3079" s="4">
        <v>45278</v>
      </c>
      <c r="E3079" t="str">
        <f t="shared" si="385"/>
        <v>YAMAHA</v>
      </c>
      <c r="F3079">
        <v>14104507</v>
      </c>
      <c r="G3079" s="19">
        <v>45278</v>
      </c>
      <c r="H3079" t="s">
        <v>126</v>
      </c>
      <c r="I3079" t="s">
        <v>48</v>
      </c>
      <c r="J3079">
        <v>2</v>
      </c>
      <c r="K3079">
        <v>2</v>
      </c>
      <c r="L3079">
        <v>1612.39</v>
      </c>
      <c r="M3079" t="s">
        <v>36</v>
      </c>
      <c r="N3079">
        <v>1.095</v>
      </c>
      <c r="O3079">
        <v>1612.39</v>
      </c>
      <c r="P3079">
        <f t="shared" si="391"/>
        <v>1765.5670500000001</v>
      </c>
      <c r="Q3079" t="s">
        <v>4058</v>
      </c>
      <c r="R3079" t="s">
        <v>4300</v>
      </c>
      <c r="S3079" t="s">
        <v>25</v>
      </c>
      <c r="T3079">
        <v>906403</v>
      </c>
      <c r="U3079">
        <v>1044</v>
      </c>
      <c r="V3079" t="s">
        <v>3041</v>
      </c>
      <c r="Y3079">
        <v>1344152</v>
      </c>
      <c r="Z3079" t="s">
        <v>4301</v>
      </c>
      <c r="AB3079">
        <f t="shared" si="386"/>
        <v>2023</v>
      </c>
      <c r="AC3079">
        <f t="shared" si="387"/>
        <v>12</v>
      </c>
      <c r="AD3079" t="str">
        <f t="shared" si="388"/>
        <v>Q3</v>
      </c>
      <c r="AE3079" t="str">
        <f t="shared" si="389"/>
        <v>FY23/24</v>
      </c>
      <c r="AF3079" t="str">
        <f t="shared" si="390"/>
        <v>EAST</v>
      </c>
    </row>
    <row r="3080" spans="1:32">
      <c r="A3080" t="s">
        <v>3594</v>
      </c>
      <c r="B3080" t="s">
        <v>3646</v>
      </c>
      <c r="C3080" t="str">
        <f t="shared" si="384"/>
        <v>SPARES/OTHER</v>
      </c>
      <c r="D3080" s="4">
        <v>45278</v>
      </c>
      <c r="E3080" t="str">
        <f t="shared" si="385"/>
        <v>YAMAHA</v>
      </c>
      <c r="F3080">
        <v>14104507</v>
      </c>
      <c r="G3080" s="19">
        <v>45278</v>
      </c>
      <c r="H3080" t="s">
        <v>97</v>
      </c>
      <c r="I3080" t="s">
        <v>98</v>
      </c>
      <c r="J3080">
        <v>10</v>
      </c>
      <c r="K3080">
        <v>10</v>
      </c>
      <c r="L3080">
        <v>141.59</v>
      </c>
      <c r="M3080" t="s">
        <v>36</v>
      </c>
      <c r="N3080">
        <v>1.095</v>
      </c>
      <c r="O3080">
        <v>141.59</v>
      </c>
      <c r="P3080">
        <f t="shared" si="391"/>
        <v>155.04105000000001</v>
      </c>
      <c r="Q3080" t="s">
        <v>4058</v>
      </c>
      <c r="R3080" t="s">
        <v>4300</v>
      </c>
      <c r="S3080" t="s">
        <v>25</v>
      </c>
      <c r="T3080">
        <v>906403</v>
      </c>
      <c r="U3080">
        <v>90</v>
      </c>
      <c r="V3080" t="s">
        <v>3041</v>
      </c>
      <c r="Y3080">
        <v>1344152</v>
      </c>
      <c r="Z3080" t="s">
        <v>4301</v>
      </c>
      <c r="AB3080">
        <f t="shared" si="386"/>
        <v>2023</v>
      </c>
      <c r="AC3080">
        <f t="shared" si="387"/>
        <v>12</v>
      </c>
      <c r="AD3080" t="str">
        <f t="shared" si="388"/>
        <v>Q3</v>
      </c>
      <c r="AE3080" t="str">
        <f t="shared" si="389"/>
        <v>FY23/24</v>
      </c>
      <c r="AF3080" t="str">
        <f t="shared" si="390"/>
        <v>EAST</v>
      </c>
    </row>
    <row r="3081" spans="1:32">
      <c r="A3081" t="s">
        <v>3594</v>
      </c>
      <c r="B3081" t="s">
        <v>3646</v>
      </c>
      <c r="C3081" t="str">
        <f t="shared" si="384"/>
        <v>SPARES/OTHER</v>
      </c>
      <c r="D3081" s="4">
        <v>45278</v>
      </c>
      <c r="E3081" t="str">
        <f t="shared" si="385"/>
        <v>YAMAHA</v>
      </c>
      <c r="F3081">
        <v>14104507</v>
      </c>
      <c r="G3081" s="19">
        <v>45278</v>
      </c>
      <c r="H3081" t="s">
        <v>583</v>
      </c>
      <c r="I3081" t="s">
        <v>98</v>
      </c>
      <c r="J3081">
        <v>10</v>
      </c>
      <c r="K3081">
        <v>10</v>
      </c>
      <c r="L3081">
        <v>97.35</v>
      </c>
      <c r="M3081" t="s">
        <v>36</v>
      </c>
      <c r="N3081">
        <v>1.095</v>
      </c>
      <c r="O3081">
        <v>97.35</v>
      </c>
      <c r="P3081">
        <f t="shared" si="391"/>
        <v>106.59824999999999</v>
      </c>
      <c r="Q3081" t="s">
        <v>4058</v>
      </c>
      <c r="R3081" t="s">
        <v>4300</v>
      </c>
      <c r="S3081" t="s">
        <v>25</v>
      </c>
      <c r="T3081">
        <v>906403</v>
      </c>
      <c r="U3081">
        <v>60</v>
      </c>
      <c r="V3081" t="s">
        <v>3041</v>
      </c>
      <c r="Y3081">
        <v>1344152</v>
      </c>
      <c r="Z3081" t="s">
        <v>4301</v>
      </c>
      <c r="AB3081">
        <f t="shared" si="386"/>
        <v>2023</v>
      </c>
      <c r="AC3081">
        <f t="shared" si="387"/>
        <v>12</v>
      </c>
      <c r="AD3081" t="str">
        <f t="shared" si="388"/>
        <v>Q3</v>
      </c>
      <c r="AE3081" t="str">
        <f t="shared" si="389"/>
        <v>FY23/24</v>
      </c>
      <c r="AF3081" t="str">
        <f t="shared" si="390"/>
        <v>EAST</v>
      </c>
    </row>
    <row r="3082" spans="1:32">
      <c r="A3082" t="s">
        <v>3594</v>
      </c>
      <c r="B3082" t="s">
        <v>3646</v>
      </c>
      <c r="C3082" t="str">
        <f t="shared" si="384"/>
        <v>SPARES/OTHER</v>
      </c>
      <c r="D3082" s="4">
        <v>45278</v>
      </c>
      <c r="E3082" t="str">
        <f t="shared" si="385"/>
        <v>HELLER</v>
      </c>
      <c r="F3082">
        <v>14104508</v>
      </c>
      <c r="G3082" s="19">
        <v>45278</v>
      </c>
      <c r="H3082" t="s">
        <v>4932</v>
      </c>
      <c r="I3082" t="s">
        <v>3171</v>
      </c>
      <c r="J3082">
        <v>1</v>
      </c>
      <c r="K3082">
        <v>1</v>
      </c>
      <c r="L3082">
        <v>1315.04</v>
      </c>
      <c r="M3082" t="s">
        <v>36</v>
      </c>
      <c r="N3082">
        <v>1.095</v>
      </c>
      <c r="O3082">
        <v>1315.04</v>
      </c>
      <c r="P3082">
        <f t="shared" si="391"/>
        <v>1439.9687999999999</v>
      </c>
      <c r="Q3082" t="s">
        <v>4058</v>
      </c>
      <c r="R3082" t="s">
        <v>4255</v>
      </c>
      <c r="S3082" t="s">
        <v>25</v>
      </c>
      <c r="T3082">
        <v>906404</v>
      </c>
      <c r="U3082">
        <v>937.8</v>
      </c>
      <c r="V3082" t="s">
        <v>3041</v>
      </c>
      <c r="Y3082">
        <v>1344214</v>
      </c>
      <c r="Z3082" t="s">
        <v>4256</v>
      </c>
      <c r="AB3082">
        <f t="shared" si="386"/>
        <v>2023</v>
      </c>
      <c r="AC3082">
        <f t="shared" si="387"/>
        <v>12</v>
      </c>
      <c r="AD3082" t="str">
        <f t="shared" si="388"/>
        <v>Q3</v>
      </c>
      <c r="AE3082" t="str">
        <f t="shared" si="389"/>
        <v>FY23/24</v>
      </c>
      <c r="AF3082" t="str">
        <f t="shared" si="390"/>
        <v>EAST</v>
      </c>
    </row>
    <row r="3083" spans="1:32">
      <c r="A3083" t="s">
        <v>3594</v>
      </c>
      <c r="B3083" t="s">
        <v>3672</v>
      </c>
      <c r="C3083" t="str">
        <f t="shared" si="384"/>
        <v>SPARES/OTHER</v>
      </c>
      <c r="D3083" s="4">
        <v>45279</v>
      </c>
      <c r="E3083" t="str">
        <f t="shared" si="385"/>
        <v>YAMAHA</v>
      </c>
      <c r="F3083">
        <v>10100101</v>
      </c>
      <c r="G3083" s="19">
        <v>45279</v>
      </c>
      <c r="H3083" t="s">
        <v>76</v>
      </c>
      <c r="I3083" t="s">
        <v>77</v>
      </c>
      <c r="J3083">
        <v>2</v>
      </c>
      <c r="K3083">
        <v>2</v>
      </c>
      <c r="L3083">
        <v>6992.92</v>
      </c>
      <c r="M3083" t="s">
        <v>36</v>
      </c>
      <c r="N3083">
        <v>1.095</v>
      </c>
      <c r="O3083">
        <v>6992.92</v>
      </c>
      <c r="P3083">
        <f t="shared" si="391"/>
        <v>7657.2474000000002</v>
      </c>
      <c r="Q3083" t="s">
        <v>4053</v>
      </c>
      <c r="R3083" t="s">
        <v>5515</v>
      </c>
      <c r="S3083" t="s">
        <v>25</v>
      </c>
      <c r="T3083">
        <v>301683</v>
      </c>
      <c r="U3083">
        <v>0</v>
      </c>
      <c r="V3083" t="s">
        <v>4840</v>
      </c>
      <c r="Z3083" t="s">
        <v>4057</v>
      </c>
      <c r="AB3083">
        <f t="shared" si="386"/>
        <v>2023</v>
      </c>
      <c r="AC3083">
        <f t="shared" si="387"/>
        <v>12</v>
      </c>
      <c r="AD3083" t="str">
        <f t="shared" si="388"/>
        <v>Q3</v>
      </c>
      <c r="AE3083" t="str">
        <f t="shared" si="389"/>
        <v>FY23/24</v>
      </c>
      <c r="AF3083" t="str">
        <f t="shared" si="390"/>
        <v>WEST</v>
      </c>
    </row>
    <row r="3084" spans="1:32">
      <c r="A3084" t="s">
        <v>3594</v>
      </c>
      <c r="B3084" t="s">
        <v>22</v>
      </c>
      <c r="C3084" t="str">
        <f t="shared" si="384"/>
        <v>SERVICE_CHARGE</v>
      </c>
      <c r="D3084" s="4">
        <v>45280</v>
      </c>
      <c r="E3084" t="str">
        <f t="shared" si="385"/>
        <v>YAMAHA</v>
      </c>
      <c r="F3084">
        <v>12101277</v>
      </c>
      <c r="G3084" s="19">
        <v>45280</v>
      </c>
      <c r="H3084" t="s">
        <v>76</v>
      </c>
      <c r="I3084" t="s">
        <v>77</v>
      </c>
      <c r="J3084">
        <v>1</v>
      </c>
      <c r="K3084">
        <v>1</v>
      </c>
      <c r="L3084">
        <v>1327.42</v>
      </c>
      <c r="M3084" t="s">
        <v>36</v>
      </c>
      <c r="N3084">
        <v>1.095</v>
      </c>
      <c r="O3084">
        <v>1327.42</v>
      </c>
      <c r="P3084">
        <f t="shared" si="391"/>
        <v>1453.5249000000001</v>
      </c>
      <c r="Q3084" t="s">
        <v>41</v>
      </c>
      <c r="R3084" t="s">
        <v>3050</v>
      </c>
      <c r="S3084" t="s">
        <v>25</v>
      </c>
      <c r="T3084">
        <v>906407</v>
      </c>
      <c r="U3084">
        <v>0</v>
      </c>
      <c r="V3084" t="s">
        <v>3038</v>
      </c>
      <c r="Z3084" t="s">
        <v>3052</v>
      </c>
      <c r="AB3084">
        <f t="shared" si="386"/>
        <v>2023</v>
      </c>
      <c r="AC3084">
        <f t="shared" si="387"/>
        <v>12</v>
      </c>
      <c r="AD3084" t="str">
        <f t="shared" si="388"/>
        <v>Q3</v>
      </c>
      <c r="AE3084" t="str">
        <f t="shared" si="389"/>
        <v>FY23/24</v>
      </c>
      <c r="AF3084" t="str">
        <f t="shared" si="390"/>
        <v>SOUTH</v>
      </c>
    </row>
    <row r="3085" spans="1:32">
      <c r="A3085" t="s">
        <v>3594</v>
      </c>
      <c r="B3085" t="s">
        <v>3646</v>
      </c>
      <c r="C3085" t="str">
        <f t="shared" si="384"/>
        <v>SERVICE_CHARGE</v>
      </c>
      <c r="D3085" s="4">
        <v>45280</v>
      </c>
      <c r="E3085" t="str">
        <f t="shared" si="385"/>
        <v>HELLER</v>
      </c>
      <c r="F3085">
        <v>12101278</v>
      </c>
      <c r="G3085" s="19">
        <v>45280</v>
      </c>
      <c r="H3085" t="s">
        <v>105</v>
      </c>
      <c r="I3085" t="s">
        <v>77</v>
      </c>
      <c r="J3085">
        <v>1</v>
      </c>
      <c r="K3085">
        <v>1</v>
      </c>
      <c r="L3085">
        <v>5736.28</v>
      </c>
      <c r="M3085" t="s">
        <v>36</v>
      </c>
      <c r="N3085">
        <v>1.095</v>
      </c>
      <c r="O3085">
        <v>5736.28</v>
      </c>
      <c r="P3085">
        <f t="shared" si="391"/>
        <v>6281.2266</v>
      </c>
      <c r="Q3085" t="s">
        <v>4058</v>
      </c>
      <c r="R3085" t="s">
        <v>4933</v>
      </c>
      <c r="S3085" t="s">
        <v>25</v>
      </c>
      <c r="T3085">
        <v>906409</v>
      </c>
      <c r="U3085">
        <v>0</v>
      </c>
      <c r="V3085" t="s">
        <v>3038</v>
      </c>
      <c r="Z3085" t="s">
        <v>4934</v>
      </c>
      <c r="AB3085">
        <f t="shared" si="386"/>
        <v>2023</v>
      </c>
      <c r="AC3085">
        <f t="shared" si="387"/>
        <v>12</v>
      </c>
      <c r="AD3085" t="str">
        <f t="shared" si="388"/>
        <v>Q3</v>
      </c>
      <c r="AE3085" t="str">
        <f t="shared" si="389"/>
        <v>FY23/24</v>
      </c>
      <c r="AF3085" t="str">
        <f t="shared" si="390"/>
        <v>EAST</v>
      </c>
    </row>
    <row r="3086" spans="1:32">
      <c r="A3086" t="s">
        <v>3594</v>
      </c>
      <c r="B3086" t="s">
        <v>3672</v>
      </c>
      <c r="C3086" t="str">
        <f t="shared" si="384"/>
        <v>CONTRACT_FEE</v>
      </c>
      <c r="D3086" s="4">
        <v>45280</v>
      </c>
      <c r="E3086" t="str">
        <f t="shared" si="385"/>
        <v>YAMAHA</v>
      </c>
      <c r="F3086">
        <v>13100279</v>
      </c>
      <c r="G3086" s="19">
        <v>45280</v>
      </c>
      <c r="H3086" t="s">
        <v>76</v>
      </c>
      <c r="I3086" t="s">
        <v>77</v>
      </c>
      <c r="J3086">
        <v>1</v>
      </c>
      <c r="K3086">
        <v>1</v>
      </c>
      <c r="L3086">
        <v>14159.29</v>
      </c>
      <c r="M3086" t="s">
        <v>36</v>
      </c>
      <c r="N3086">
        <v>1.095</v>
      </c>
      <c r="O3086">
        <v>14159.29</v>
      </c>
      <c r="P3086">
        <f t="shared" si="391"/>
        <v>15504.422550000001</v>
      </c>
      <c r="Q3086" t="s">
        <v>4053</v>
      </c>
      <c r="R3086" t="s">
        <v>4297</v>
      </c>
      <c r="S3086" t="s">
        <v>25</v>
      </c>
      <c r="T3086">
        <v>906408</v>
      </c>
      <c r="U3086">
        <v>0</v>
      </c>
      <c r="V3086" t="s">
        <v>3035</v>
      </c>
      <c r="Z3086" t="s">
        <v>4299</v>
      </c>
      <c r="AB3086">
        <f t="shared" si="386"/>
        <v>2023</v>
      </c>
      <c r="AC3086">
        <f t="shared" si="387"/>
        <v>12</v>
      </c>
      <c r="AD3086" t="str">
        <f t="shared" si="388"/>
        <v>Q3</v>
      </c>
      <c r="AE3086" t="str">
        <f t="shared" si="389"/>
        <v>FY23/24</v>
      </c>
      <c r="AF3086" t="str">
        <f t="shared" si="390"/>
        <v>WEST</v>
      </c>
    </row>
    <row r="3087" spans="1:32">
      <c r="A3087" t="s">
        <v>3594</v>
      </c>
      <c r="B3087" t="s">
        <v>3646</v>
      </c>
      <c r="C3087" t="str">
        <f t="shared" si="384"/>
        <v>CONTRACT_FEE</v>
      </c>
      <c r="D3087" s="4">
        <v>45280</v>
      </c>
      <c r="E3087" t="str">
        <f t="shared" si="385"/>
        <v>YAMAHA</v>
      </c>
      <c r="F3087">
        <v>13100280</v>
      </c>
      <c r="G3087" s="19">
        <v>45280</v>
      </c>
      <c r="H3087" t="s">
        <v>76</v>
      </c>
      <c r="I3087" t="s">
        <v>77</v>
      </c>
      <c r="J3087">
        <v>1</v>
      </c>
      <c r="K3087">
        <v>1</v>
      </c>
      <c r="L3087">
        <v>11327.43</v>
      </c>
      <c r="M3087" t="s">
        <v>36</v>
      </c>
      <c r="N3087">
        <v>1.095</v>
      </c>
      <c r="O3087">
        <v>11327.43</v>
      </c>
      <c r="P3087">
        <f t="shared" si="391"/>
        <v>12403.53585</v>
      </c>
      <c r="Q3087" t="s">
        <v>4058</v>
      </c>
      <c r="R3087" t="s">
        <v>4462</v>
      </c>
      <c r="S3087" t="s">
        <v>25</v>
      </c>
      <c r="T3087">
        <v>906410</v>
      </c>
      <c r="U3087">
        <v>0</v>
      </c>
      <c r="V3087" t="s">
        <v>3035</v>
      </c>
      <c r="Z3087" t="s">
        <v>4463</v>
      </c>
      <c r="AB3087">
        <f t="shared" si="386"/>
        <v>2023</v>
      </c>
      <c r="AC3087">
        <f t="shared" si="387"/>
        <v>12</v>
      </c>
      <c r="AD3087" t="str">
        <f t="shared" si="388"/>
        <v>Q3</v>
      </c>
      <c r="AE3087" t="str">
        <f t="shared" si="389"/>
        <v>FY23/24</v>
      </c>
      <c r="AF3087" t="str">
        <f t="shared" si="390"/>
        <v>EAST</v>
      </c>
    </row>
    <row r="3088" spans="1:32">
      <c r="A3088" t="s">
        <v>3594</v>
      </c>
      <c r="B3088" t="s">
        <v>22</v>
      </c>
      <c r="C3088" t="str">
        <f t="shared" si="384"/>
        <v>SPARES/OTHER</v>
      </c>
      <c r="D3088" s="4">
        <v>45280</v>
      </c>
      <c r="E3088" t="str">
        <f t="shared" si="385"/>
        <v>YAMAHA</v>
      </c>
      <c r="F3088">
        <v>14104509</v>
      </c>
      <c r="G3088" s="19">
        <v>45280</v>
      </c>
      <c r="H3088" t="s">
        <v>145</v>
      </c>
      <c r="I3088" t="s">
        <v>146</v>
      </c>
      <c r="J3088">
        <v>10</v>
      </c>
      <c r="K3088">
        <v>10</v>
      </c>
      <c r="L3088">
        <v>20</v>
      </c>
      <c r="M3088" t="s">
        <v>36</v>
      </c>
      <c r="N3088">
        <v>1.095</v>
      </c>
      <c r="O3088">
        <v>20</v>
      </c>
      <c r="P3088">
        <f t="shared" si="391"/>
        <v>21.9</v>
      </c>
      <c r="Q3088" t="s">
        <v>41</v>
      </c>
      <c r="R3088" t="s">
        <v>3050</v>
      </c>
      <c r="S3088" t="s">
        <v>25</v>
      </c>
      <c r="T3088">
        <v>906406</v>
      </c>
      <c r="U3088">
        <v>10.8</v>
      </c>
      <c r="V3088" t="s">
        <v>3041</v>
      </c>
      <c r="Y3088">
        <v>1345225</v>
      </c>
      <c r="Z3088" t="s">
        <v>3052</v>
      </c>
      <c r="AB3088">
        <f t="shared" si="386"/>
        <v>2023</v>
      </c>
      <c r="AC3088">
        <f t="shared" si="387"/>
        <v>12</v>
      </c>
      <c r="AD3088" t="str">
        <f t="shared" si="388"/>
        <v>Q3</v>
      </c>
      <c r="AE3088" t="str">
        <f t="shared" si="389"/>
        <v>FY23/24</v>
      </c>
      <c r="AF3088" t="str">
        <f t="shared" si="390"/>
        <v>SOUTH</v>
      </c>
    </row>
    <row r="3089" spans="1:32">
      <c r="A3089" t="s">
        <v>3594</v>
      </c>
      <c r="B3089" t="s">
        <v>22</v>
      </c>
      <c r="C3089" t="str">
        <f t="shared" si="384"/>
        <v>SPARES/OTHER</v>
      </c>
      <c r="D3089" s="4">
        <v>45280</v>
      </c>
      <c r="E3089" t="str">
        <f t="shared" si="385"/>
        <v>YAMAHA</v>
      </c>
      <c r="F3089">
        <v>14104509</v>
      </c>
      <c r="G3089" s="19">
        <v>45280</v>
      </c>
      <c r="H3089" t="s">
        <v>2505</v>
      </c>
      <c r="I3089" t="s">
        <v>1836</v>
      </c>
      <c r="J3089">
        <v>1</v>
      </c>
      <c r="K3089">
        <v>1</v>
      </c>
      <c r="L3089">
        <v>7079.64</v>
      </c>
      <c r="M3089" t="s">
        <v>36</v>
      </c>
      <c r="N3089">
        <v>1.095</v>
      </c>
      <c r="O3089">
        <v>7079.64</v>
      </c>
      <c r="P3089">
        <f t="shared" si="391"/>
        <v>7752.2057999999997</v>
      </c>
      <c r="Q3089" t="s">
        <v>41</v>
      </c>
      <c r="R3089" t="s">
        <v>3050</v>
      </c>
      <c r="S3089" t="s">
        <v>25</v>
      </c>
      <c r="T3089">
        <v>906406</v>
      </c>
      <c r="U3089">
        <v>5240</v>
      </c>
      <c r="V3089" t="s">
        <v>3041</v>
      </c>
      <c r="Y3089">
        <v>1345225</v>
      </c>
      <c r="Z3089" t="s">
        <v>3052</v>
      </c>
      <c r="AB3089">
        <f t="shared" si="386"/>
        <v>2023</v>
      </c>
      <c r="AC3089">
        <f t="shared" si="387"/>
        <v>12</v>
      </c>
      <c r="AD3089" t="str">
        <f t="shared" si="388"/>
        <v>Q3</v>
      </c>
      <c r="AE3089" t="str">
        <f t="shared" si="389"/>
        <v>FY23/24</v>
      </c>
      <c r="AF3089" t="str">
        <f t="shared" si="390"/>
        <v>SOUTH</v>
      </c>
    </row>
    <row r="3090" spans="1:32">
      <c r="A3090" t="s">
        <v>3594</v>
      </c>
      <c r="B3090" t="s">
        <v>22</v>
      </c>
      <c r="C3090" t="str">
        <f t="shared" si="384"/>
        <v>SPARES/OTHER</v>
      </c>
      <c r="D3090" s="4">
        <v>45280</v>
      </c>
      <c r="E3090" t="str">
        <f t="shared" si="385"/>
        <v>YAMAHA</v>
      </c>
      <c r="F3090">
        <v>14104509</v>
      </c>
      <c r="G3090" s="19">
        <v>45280</v>
      </c>
      <c r="H3090" t="s">
        <v>1603</v>
      </c>
      <c r="I3090" t="s">
        <v>1604</v>
      </c>
      <c r="J3090">
        <v>1</v>
      </c>
      <c r="K3090">
        <v>1</v>
      </c>
      <c r="L3090">
        <v>7079.64</v>
      </c>
      <c r="M3090" t="s">
        <v>36</v>
      </c>
      <c r="N3090">
        <v>1.095</v>
      </c>
      <c r="O3090">
        <v>7079.64</v>
      </c>
      <c r="P3090">
        <f t="shared" si="391"/>
        <v>7752.2057999999997</v>
      </c>
      <c r="Q3090" t="s">
        <v>41</v>
      </c>
      <c r="R3090" t="s">
        <v>3050</v>
      </c>
      <c r="S3090" t="s">
        <v>25</v>
      </c>
      <c r="T3090">
        <v>906406</v>
      </c>
      <c r="U3090">
        <v>5240</v>
      </c>
      <c r="V3090" t="s">
        <v>3041</v>
      </c>
      <c r="Y3090">
        <v>1345225</v>
      </c>
      <c r="Z3090" t="s">
        <v>3052</v>
      </c>
      <c r="AB3090">
        <f t="shared" si="386"/>
        <v>2023</v>
      </c>
      <c r="AC3090">
        <f t="shared" si="387"/>
        <v>12</v>
      </c>
      <c r="AD3090" t="str">
        <f t="shared" si="388"/>
        <v>Q3</v>
      </c>
      <c r="AE3090" t="str">
        <f t="shared" si="389"/>
        <v>FY23/24</v>
      </c>
      <c r="AF3090" t="str">
        <f t="shared" si="390"/>
        <v>SOUTH</v>
      </c>
    </row>
    <row r="3091" spans="1:32">
      <c r="A3091" t="s">
        <v>3594</v>
      </c>
      <c r="B3091" t="s">
        <v>22</v>
      </c>
      <c r="C3091" t="str">
        <f t="shared" si="384"/>
        <v>SPARES/OTHER</v>
      </c>
      <c r="D3091" s="4">
        <v>45280</v>
      </c>
      <c r="E3091" t="str">
        <f t="shared" si="385"/>
        <v>YAMAHA</v>
      </c>
      <c r="F3091">
        <v>14104509</v>
      </c>
      <c r="G3091" s="19">
        <v>45280</v>
      </c>
      <c r="H3091" t="s">
        <v>3580</v>
      </c>
      <c r="I3091" t="s">
        <v>161</v>
      </c>
      <c r="J3091">
        <v>2</v>
      </c>
      <c r="K3091">
        <v>2</v>
      </c>
      <c r="L3091">
        <v>150</v>
      </c>
      <c r="M3091" t="s">
        <v>36</v>
      </c>
      <c r="N3091">
        <v>1.095</v>
      </c>
      <c r="O3091">
        <v>150</v>
      </c>
      <c r="P3091">
        <f t="shared" si="391"/>
        <v>164.25</v>
      </c>
      <c r="Q3091" t="s">
        <v>41</v>
      </c>
      <c r="R3091" t="s">
        <v>3050</v>
      </c>
      <c r="S3091" t="s">
        <v>25</v>
      </c>
      <c r="T3091">
        <v>906406</v>
      </c>
      <c r="U3091">
        <v>80</v>
      </c>
      <c r="V3091" t="s">
        <v>3041</v>
      </c>
      <c r="Y3091">
        <v>1345225</v>
      </c>
      <c r="Z3091" t="s">
        <v>3052</v>
      </c>
      <c r="AB3091">
        <f t="shared" si="386"/>
        <v>2023</v>
      </c>
      <c r="AC3091">
        <f t="shared" si="387"/>
        <v>12</v>
      </c>
      <c r="AD3091" t="str">
        <f t="shared" si="388"/>
        <v>Q3</v>
      </c>
      <c r="AE3091" t="str">
        <f t="shared" si="389"/>
        <v>FY23/24</v>
      </c>
      <c r="AF3091" t="str">
        <f t="shared" si="390"/>
        <v>SOUTH</v>
      </c>
    </row>
    <row r="3092" spans="1:32">
      <c r="A3092" t="s">
        <v>3594</v>
      </c>
      <c r="B3092" t="s">
        <v>22</v>
      </c>
      <c r="C3092" t="str">
        <f t="shared" si="384"/>
        <v>SPARES/OTHER</v>
      </c>
      <c r="D3092" s="4">
        <v>45280</v>
      </c>
      <c r="E3092" t="str">
        <f t="shared" si="385"/>
        <v>YAMAHA</v>
      </c>
      <c r="F3092">
        <v>14104509</v>
      </c>
      <c r="G3092" s="19">
        <v>45280</v>
      </c>
      <c r="H3092" t="s">
        <v>147</v>
      </c>
      <c r="I3092" t="s">
        <v>148</v>
      </c>
      <c r="J3092">
        <v>4</v>
      </c>
      <c r="K3092">
        <v>4</v>
      </c>
      <c r="L3092">
        <v>220</v>
      </c>
      <c r="M3092" t="s">
        <v>36</v>
      </c>
      <c r="N3092">
        <v>1.095</v>
      </c>
      <c r="O3092">
        <v>220</v>
      </c>
      <c r="P3092">
        <f t="shared" si="391"/>
        <v>240.9</v>
      </c>
      <c r="Q3092" t="s">
        <v>41</v>
      </c>
      <c r="R3092" t="s">
        <v>3050</v>
      </c>
      <c r="S3092" t="s">
        <v>25</v>
      </c>
      <c r="T3092">
        <v>906406</v>
      </c>
      <c r="U3092">
        <v>125.28</v>
      </c>
      <c r="V3092" t="s">
        <v>3041</v>
      </c>
      <c r="Y3092">
        <v>1345225</v>
      </c>
      <c r="Z3092" t="s">
        <v>3052</v>
      </c>
      <c r="AB3092">
        <f t="shared" si="386"/>
        <v>2023</v>
      </c>
      <c r="AC3092">
        <f t="shared" si="387"/>
        <v>12</v>
      </c>
      <c r="AD3092" t="str">
        <f t="shared" si="388"/>
        <v>Q3</v>
      </c>
      <c r="AE3092" t="str">
        <f t="shared" si="389"/>
        <v>FY23/24</v>
      </c>
      <c r="AF3092" t="str">
        <f t="shared" si="390"/>
        <v>SOUTH</v>
      </c>
    </row>
    <row r="3093" spans="1:32">
      <c r="A3093" t="s">
        <v>3594</v>
      </c>
      <c r="B3093" t="s">
        <v>22</v>
      </c>
      <c r="C3093" t="str">
        <f t="shared" si="384"/>
        <v>SPARES/OTHER</v>
      </c>
      <c r="D3093" s="4">
        <v>45280</v>
      </c>
      <c r="E3093" t="str">
        <f t="shared" si="385"/>
        <v>YAMAHA</v>
      </c>
      <c r="F3093">
        <v>14104509</v>
      </c>
      <c r="G3093" s="19">
        <v>45280</v>
      </c>
      <c r="H3093" t="s">
        <v>2915</v>
      </c>
      <c r="I3093" t="s">
        <v>2796</v>
      </c>
      <c r="J3093">
        <v>1</v>
      </c>
      <c r="K3093">
        <v>1</v>
      </c>
      <c r="L3093">
        <v>130</v>
      </c>
      <c r="M3093" t="s">
        <v>36</v>
      </c>
      <c r="N3093">
        <v>1.095</v>
      </c>
      <c r="O3093">
        <v>130</v>
      </c>
      <c r="P3093">
        <f t="shared" si="391"/>
        <v>142.35</v>
      </c>
      <c r="Q3093" t="s">
        <v>41</v>
      </c>
      <c r="R3093" t="s">
        <v>3050</v>
      </c>
      <c r="S3093" t="s">
        <v>25</v>
      </c>
      <c r="T3093">
        <v>906406</v>
      </c>
      <c r="U3093">
        <v>74.52</v>
      </c>
      <c r="V3093" t="s">
        <v>3041</v>
      </c>
      <c r="Y3093">
        <v>1345225</v>
      </c>
      <c r="Z3093" t="s">
        <v>3052</v>
      </c>
      <c r="AB3093">
        <f t="shared" si="386"/>
        <v>2023</v>
      </c>
      <c r="AC3093">
        <f t="shared" si="387"/>
        <v>12</v>
      </c>
      <c r="AD3093" t="str">
        <f t="shared" si="388"/>
        <v>Q3</v>
      </c>
      <c r="AE3093" t="str">
        <f t="shared" si="389"/>
        <v>FY23/24</v>
      </c>
      <c r="AF3093" t="str">
        <f t="shared" si="390"/>
        <v>SOUTH</v>
      </c>
    </row>
    <row r="3094" spans="1:32">
      <c r="A3094" t="s">
        <v>3594</v>
      </c>
      <c r="B3094" t="s">
        <v>22</v>
      </c>
      <c r="C3094" t="str">
        <f t="shared" si="384"/>
        <v>SPARES/OTHER</v>
      </c>
      <c r="D3094" s="4">
        <v>45280</v>
      </c>
      <c r="E3094" t="str">
        <f t="shared" si="385"/>
        <v>YAMAHA</v>
      </c>
      <c r="F3094">
        <v>14104509</v>
      </c>
      <c r="G3094" s="19">
        <v>45280</v>
      </c>
      <c r="H3094" t="s">
        <v>2916</v>
      </c>
      <c r="I3094" t="s">
        <v>2793</v>
      </c>
      <c r="J3094">
        <v>1</v>
      </c>
      <c r="K3094">
        <v>1</v>
      </c>
      <c r="L3094">
        <v>130</v>
      </c>
      <c r="M3094" t="s">
        <v>36</v>
      </c>
      <c r="N3094">
        <v>1.095</v>
      </c>
      <c r="O3094">
        <v>130</v>
      </c>
      <c r="P3094">
        <f t="shared" si="391"/>
        <v>142.35</v>
      </c>
      <c r="Q3094" t="s">
        <v>41</v>
      </c>
      <c r="R3094" t="s">
        <v>3050</v>
      </c>
      <c r="S3094" t="s">
        <v>25</v>
      </c>
      <c r="T3094">
        <v>906406</v>
      </c>
      <c r="U3094">
        <v>74.52</v>
      </c>
      <c r="V3094" t="s">
        <v>3041</v>
      </c>
      <c r="Y3094">
        <v>1345225</v>
      </c>
      <c r="Z3094" t="s">
        <v>3052</v>
      </c>
      <c r="AB3094">
        <f t="shared" si="386"/>
        <v>2023</v>
      </c>
      <c r="AC3094">
        <f t="shared" si="387"/>
        <v>12</v>
      </c>
      <c r="AD3094" t="str">
        <f t="shared" si="388"/>
        <v>Q3</v>
      </c>
      <c r="AE3094" t="str">
        <f t="shared" si="389"/>
        <v>FY23/24</v>
      </c>
      <c r="AF3094" t="str">
        <f t="shared" si="390"/>
        <v>SOUTH</v>
      </c>
    </row>
    <row r="3095" spans="1:32">
      <c r="A3095" t="s">
        <v>3594</v>
      </c>
      <c r="B3095" t="s">
        <v>22</v>
      </c>
      <c r="C3095" t="str">
        <f t="shared" si="384"/>
        <v>SPARES/OTHER</v>
      </c>
      <c r="D3095" s="4">
        <v>45280</v>
      </c>
      <c r="E3095" t="str">
        <f t="shared" si="385"/>
        <v>YAMAHA</v>
      </c>
      <c r="F3095">
        <v>14104509</v>
      </c>
      <c r="G3095" s="19">
        <v>45280</v>
      </c>
      <c r="H3095" t="s">
        <v>3508</v>
      </c>
      <c r="I3095" t="s">
        <v>2920</v>
      </c>
      <c r="J3095">
        <v>2</v>
      </c>
      <c r="K3095">
        <v>2</v>
      </c>
      <c r="L3095">
        <v>112</v>
      </c>
      <c r="M3095" t="s">
        <v>36</v>
      </c>
      <c r="N3095">
        <v>1.095</v>
      </c>
      <c r="O3095">
        <v>112</v>
      </c>
      <c r="P3095">
        <f t="shared" si="391"/>
        <v>122.64</v>
      </c>
      <c r="Q3095" t="s">
        <v>41</v>
      </c>
      <c r="R3095" t="s">
        <v>3050</v>
      </c>
      <c r="S3095" t="s">
        <v>25</v>
      </c>
      <c r="T3095">
        <v>906406</v>
      </c>
      <c r="U3095">
        <v>60</v>
      </c>
      <c r="V3095" t="s">
        <v>3041</v>
      </c>
      <c r="Y3095">
        <v>1345225</v>
      </c>
      <c r="Z3095" t="s">
        <v>3052</v>
      </c>
      <c r="AB3095">
        <f t="shared" si="386"/>
        <v>2023</v>
      </c>
      <c r="AC3095">
        <f t="shared" si="387"/>
        <v>12</v>
      </c>
      <c r="AD3095" t="str">
        <f t="shared" si="388"/>
        <v>Q3</v>
      </c>
      <c r="AE3095" t="str">
        <f t="shared" si="389"/>
        <v>FY23/24</v>
      </c>
      <c r="AF3095" t="str">
        <f t="shared" si="390"/>
        <v>SOUTH</v>
      </c>
    </row>
    <row r="3096" spans="1:32">
      <c r="A3096" t="s">
        <v>3594</v>
      </c>
      <c r="B3096" t="s">
        <v>22</v>
      </c>
      <c r="C3096" t="str">
        <f t="shared" si="384"/>
        <v>SPARES/OTHER</v>
      </c>
      <c r="D3096" s="4">
        <v>45280</v>
      </c>
      <c r="E3096" t="str">
        <f t="shared" si="385"/>
        <v>YAMAHA</v>
      </c>
      <c r="F3096">
        <v>14104509</v>
      </c>
      <c r="G3096" s="19">
        <v>45280</v>
      </c>
      <c r="H3096" t="s">
        <v>2521</v>
      </c>
      <c r="I3096" t="s">
        <v>2522</v>
      </c>
      <c r="J3096">
        <v>10</v>
      </c>
      <c r="K3096">
        <v>10</v>
      </c>
      <c r="L3096">
        <v>40</v>
      </c>
      <c r="M3096" t="s">
        <v>36</v>
      </c>
      <c r="N3096">
        <v>1.095</v>
      </c>
      <c r="O3096">
        <v>40</v>
      </c>
      <c r="P3096">
        <f t="shared" si="391"/>
        <v>43.8</v>
      </c>
      <c r="Q3096" t="s">
        <v>41</v>
      </c>
      <c r="R3096" t="s">
        <v>3050</v>
      </c>
      <c r="S3096" t="s">
        <v>25</v>
      </c>
      <c r="T3096">
        <v>906406</v>
      </c>
      <c r="U3096">
        <v>20</v>
      </c>
      <c r="V3096" t="s">
        <v>3041</v>
      </c>
      <c r="Y3096">
        <v>1345225</v>
      </c>
      <c r="Z3096" t="s">
        <v>3052</v>
      </c>
      <c r="AB3096">
        <f t="shared" si="386"/>
        <v>2023</v>
      </c>
      <c r="AC3096">
        <f t="shared" si="387"/>
        <v>12</v>
      </c>
      <c r="AD3096" t="str">
        <f t="shared" si="388"/>
        <v>Q3</v>
      </c>
      <c r="AE3096" t="str">
        <f t="shared" si="389"/>
        <v>FY23/24</v>
      </c>
      <c r="AF3096" t="str">
        <f t="shared" si="390"/>
        <v>SOUTH</v>
      </c>
    </row>
    <row r="3097" spans="1:32">
      <c r="A3097" t="s">
        <v>3594</v>
      </c>
      <c r="B3097" t="s">
        <v>22</v>
      </c>
      <c r="C3097" t="str">
        <f t="shared" si="384"/>
        <v>SPARES/OTHER</v>
      </c>
      <c r="D3097" s="4">
        <v>45280</v>
      </c>
      <c r="E3097" t="str">
        <f t="shared" si="385"/>
        <v>OTHERS</v>
      </c>
      <c r="F3097">
        <v>14104509</v>
      </c>
      <c r="G3097" s="19">
        <v>45280</v>
      </c>
      <c r="H3097" t="s">
        <v>3581</v>
      </c>
      <c r="I3097" t="s">
        <v>351</v>
      </c>
      <c r="J3097">
        <v>1</v>
      </c>
      <c r="K3097">
        <v>1</v>
      </c>
      <c r="L3097">
        <v>0</v>
      </c>
      <c r="M3097" t="s">
        <v>36</v>
      </c>
      <c r="N3097">
        <v>1.095</v>
      </c>
      <c r="O3097">
        <v>0</v>
      </c>
      <c r="P3097">
        <f t="shared" si="391"/>
        <v>0</v>
      </c>
      <c r="Q3097" t="s">
        <v>41</v>
      </c>
      <c r="R3097" t="s">
        <v>3050</v>
      </c>
      <c r="S3097" t="s">
        <v>25</v>
      </c>
      <c r="T3097">
        <v>906406</v>
      </c>
      <c r="U3097">
        <v>309.73</v>
      </c>
      <c r="V3097" t="s">
        <v>3041</v>
      </c>
      <c r="Y3097">
        <v>1345225</v>
      </c>
      <c r="Z3097" t="s">
        <v>3052</v>
      </c>
      <c r="AB3097">
        <f t="shared" si="386"/>
        <v>2023</v>
      </c>
      <c r="AC3097">
        <f t="shared" si="387"/>
        <v>12</v>
      </c>
      <c r="AD3097" t="str">
        <f t="shared" si="388"/>
        <v>Q3</v>
      </c>
      <c r="AE3097" t="str">
        <f t="shared" si="389"/>
        <v>FY23/24</v>
      </c>
      <c r="AF3097" t="str">
        <f t="shared" si="390"/>
        <v>SOUTH</v>
      </c>
    </row>
    <row r="3098" spans="1:32">
      <c r="A3098" t="s">
        <v>3594</v>
      </c>
      <c r="B3098" t="s">
        <v>22</v>
      </c>
      <c r="C3098" t="str">
        <f t="shared" si="384"/>
        <v>SPARES/OTHER</v>
      </c>
      <c r="D3098" s="4">
        <v>45280</v>
      </c>
      <c r="E3098" t="str">
        <f t="shared" si="385"/>
        <v>YAMAHA</v>
      </c>
      <c r="F3098">
        <v>14104509</v>
      </c>
      <c r="G3098" s="19">
        <v>45280</v>
      </c>
      <c r="H3098" t="s">
        <v>1817</v>
      </c>
      <c r="I3098" t="s">
        <v>1818</v>
      </c>
      <c r="J3098">
        <v>1</v>
      </c>
      <c r="K3098">
        <v>1</v>
      </c>
      <c r="L3098">
        <v>2195</v>
      </c>
      <c r="M3098" t="s">
        <v>36</v>
      </c>
      <c r="N3098">
        <v>1.095</v>
      </c>
      <c r="O3098">
        <v>2195</v>
      </c>
      <c r="P3098">
        <f t="shared" si="391"/>
        <v>2403.5250000000001</v>
      </c>
      <c r="Q3098" t="s">
        <v>41</v>
      </c>
      <c r="R3098" t="s">
        <v>3050</v>
      </c>
      <c r="S3098" t="s">
        <v>25</v>
      </c>
      <c r="T3098">
        <v>906406</v>
      </c>
      <c r="U3098">
        <v>994.08</v>
      </c>
      <c r="V3098" t="s">
        <v>3041</v>
      </c>
      <c r="Y3098">
        <v>1345225</v>
      </c>
      <c r="Z3098" t="s">
        <v>3052</v>
      </c>
      <c r="AB3098">
        <f t="shared" si="386"/>
        <v>2023</v>
      </c>
      <c r="AC3098">
        <f t="shared" si="387"/>
        <v>12</v>
      </c>
      <c r="AD3098" t="str">
        <f t="shared" si="388"/>
        <v>Q3</v>
      </c>
      <c r="AE3098" t="str">
        <f t="shared" si="389"/>
        <v>FY23/24</v>
      </c>
      <c r="AF3098" t="str">
        <f t="shared" si="390"/>
        <v>SOUTH</v>
      </c>
    </row>
    <row r="3099" spans="1:32">
      <c r="A3099" t="s">
        <v>3594</v>
      </c>
      <c r="B3099" t="s">
        <v>22</v>
      </c>
      <c r="C3099" t="str">
        <f t="shared" si="384"/>
        <v>SPARES/OTHER</v>
      </c>
      <c r="D3099" s="4">
        <v>45280</v>
      </c>
      <c r="E3099" t="str">
        <f t="shared" si="385"/>
        <v>YAMAHA</v>
      </c>
      <c r="F3099">
        <v>14104509</v>
      </c>
      <c r="G3099" s="19">
        <v>45280</v>
      </c>
      <c r="H3099" t="s">
        <v>162</v>
      </c>
      <c r="I3099" t="s">
        <v>160</v>
      </c>
      <c r="J3099">
        <v>2</v>
      </c>
      <c r="K3099">
        <v>2</v>
      </c>
      <c r="L3099">
        <v>550</v>
      </c>
      <c r="M3099" t="s">
        <v>36</v>
      </c>
      <c r="N3099">
        <v>1.095</v>
      </c>
      <c r="O3099">
        <v>550</v>
      </c>
      <c r="P3099">
        <f t="shared" si="391"/>
        <v>602.25</v>
      </c>
      <c r="Q3099" t="s">
        <v>41</v>
      </c>
      <c r="R3099" t="s">
        <v>3050</v>
      </c>
      <c r="S3099" t="s">
        <v>25</v>
      </c>
      <c r="T3099">
        <v>906406</v>
      </c>
      <c r="U3099">
        <v>327.8</v>
      </c>
      <c r="V3099" t="s">
        <v>3041</v>
      </c>
      <c r="Y3099">
        <v>1345225</v>
      </c>
      <c r="Z3099" t="s">
        <v>3052</v>
      </c>
      <c r="AB3099">
        <f t="shared" si="386"/>
        <v>2023</v>
      </c>
      <c r="AC3099">
        <f t="shared" si="387"/>
        <v>12</v>
      </c>
      <c r="AD3099" t="str">
        <f t="shared" si="388"/>
        <v>Q3</v>
      </c>
      <c r="AE3099" t="str">
        <f t="shared" si="389"/>
        <v>FY23/24</v>
      </c>
      <c r="AF3099" t="str">
        <f t="shared" si="390"/>
        <v>SOUTH</v>
      </c>
    </row>
    <row r="3100" spans="1:32">
      <c r="A3100" t="s">
        <v>3594</v>
      </c>
      <c r="B3100" t="s">
        <v>22</v>
      </c>
      <c r="C3100" t="str">
        <f t="shared" si="384"/>
        <v>SPARES/OTHER</v>
      </c>
      <c r="D3100" s="4">
        <v>45280</v>
      </c>
      <c r="E3100" t="str">
        <f t="shared" si="385"/>
        <v>YAMAHA</v>
      </c>
      <c r="F3100">
        <v>14104509</v>
      </c>
      <c r="G3100" s="19">
        <v>45280</v>
      </c>
      <c r="H3100" t="s">
        <v>3509</v>
      </c>
      <c r="I3100" t="s">
        <v>2922</v>
      </c>
      <c r="J3100">
        <v>1</v>
      </c>
      <c r="K3100">
        <v>1</v>
      </c>
      <c r="L3100">
        <v>53</v>
      </c>
      <c r="M3100" t="s">
        <v>36</v>
      </c>
      <c r="N3100">
        <v>1.095</v>
      </c>
      <c r="O3100">
        <v>53</v>
      </c>
      <c r="P3100">
        <f t="shared" si="391"/>
        <v>58.034999999999997</v>
      </c>
      <c r="Q3100" t="s">
        <v>41</v>
      </c>
      <c r="R3100" t="s">
        <v>3050</v>
      </c>
      <c r="S3100" t="s">
        <v>25</v>
      </c>
      <c r="T3100">
        <v>906406</v>
      </c>
      <c r="U3100">
        <v>29</v>
      </c>
      <c r="V3100" t="s">
        <v>3041</v>
      </c>
      <c r="Y3100">
        <v>1345225</v>
      </c>
      <c r="Z3100" t="s">
        <v>3052</v>
      </c>
      <c r="AB3100">
        <f t="shared" si="386"/>
        <v>2023</v>
      </c>
      <c r="AC3100">
        <f t="shared" si="387"/>
        <v>12</v>
      </c>
      <c r="AD3100" t="str">
        <f t="shared" si="388"/>
        <v>Q3</v>
      </c>
      <c r="AE3100" t="str">
        <f t="shared" si="389"/>
        <v>FY23/24</v>
      </c>
      <c r="AF3100" t="str">
        <f t="shared" si="390"/>
        <v>SOUTH</v>
      </c>
    </row>
    <row r="3101" spans="1:32">
      <c r="A3101" t="s">
        <v>3594</v>
      </c>
      <c r="B3101" t="s">
        <v>22</v>
      </c>
      <c r="C3101" t="str">
        <f t="shared" si="384"/>
        <v>SPARES/OTHER</v>
      </c>
      <c r="D3101" s="4">
        <v>45280</v>
      </c>
      <c r="E3101" t="str">
        <f t="shared" si="385"/>
        <v>YAMAHA</v>
      </c>
      <c r="F3101">
        <v>14104509</v>
      </c>
      <c r="G3101" s="19">
        <v>45280</v>
      </c>
      <c r="H3101" t="s">
        <v>2917</v>
      </c>
      <c r="I3101" t="s">
        <v>2918</v>
      </c>
      <c r="J3101">
        <v>1</v>
      </c>
      <c r="K3101">
        <v>1</v>
      </c>
      <c r="L3101">
        <v>200</v>
      </c>
      <c r="M3101" t="s">
        <v>36</v>
      </c>
      <c r="N3101">
        <v>1.095</v>
      </c>
      <c r="O3101">
        <v>200</v>
      </c>
      <c r="P3101">
        <f t="shared" si="391"/>
        <v>219</v>
      </c>
      <c r="Q3101" t="s">
        <v>41</v>
      </c>
      <c r="R3101" t="s">
        <v>3050</v>
      </c>
      <c r="S3101" t="s">
        <v>25</v>
      </c>
      <c r="T3101">
        <v>906406</v>
      </c>
      <c r="U3101">
        <v>115.54</v>
      </c>
      <c r="V3101" t="s">
        <v>3041</v>
      </c>
      <c r="Y3101">
        <v>1345225</v>
      </c>
      <c r="Z3101" t="s">
        <v>3052</v>
      </c>
      <c r="AB3101">
        <f t="shared" si="386"/>
        <v>2023</v>
      </c>
      <c r="AC3101">
        <f t="shared" si="387"/>
        <v>12</v>
      </c>
      <c r="AD3101" t="str">
        <f t="shared" si="388"/>
        <v>Q3</v>
      </c>
      <c r="AE3101" t="str">
        <f t="shared" si="389"/>
        <v>FY23/24</v>
      </c>
      <c r="AF3101" t="str">
        <f t="shared" si="390"/>
        <v>SOUTH</v>
      </c>
    </row>
    <row r="3102" spans="1:32">
      <c r="A3102" t="s">
        <v>3594</v>
      </c>
      <c r="B3102" t="s">
        <v>22</v>
      </c>
      <c r="C3102" t="str">
        <f t="shared" si="384"/>
        <v>SPARES/OTHER</v>
      </c>
      <c r="D3102" s="4">
        <v>45280</v>
      </c>
      <c r="E3102" t="str">
        <f t="shared" si="385"/>
        <v>YAMAHA</v>
      </c>
      <c r="F3102">
        <v>14104509</v>
      </c>
      <c r="G3102" s="19">
        <v>45280</v>
      </c>
      <c r="H3102" t="s">
        <v>163</v>
      </c>
      <c r="I3102" t="s">
        <v>164</v>
      </c>
      <c r="J3102">
        <v>1</v>
      </c>
      <c r="K3102">
        <v>1</v>
      </c>
      <c r="L3102">
        <v>3800</v>
      </c>
      <c r="M3102" t="s">
        <v>36</v>
      </c>
      <c r="N3102">
        <v>1.095</v>
      </c>
      <c r="O3102">
        <v>3800</v>
      </c>
      <c r="P3102">
        <f t="shared" si="391"/>
        <v>4161</v>
      </c>
      <c r="Q3102" t="s">
        <v>41</v>
      </c>
      <c r="R3102" t="s">
        <v>3050</v>
      </c>
      <c r="S3102" t="s">
        <v>25</v>
      </c>
      <c r="T3102">
        <v>906406</v>
      </c>
      <c r="U3102">
        <v>2169.3000000000002</v>
      </c>
      <c r="V3102" t="s">
        <v>3041</v>
      </c>
      <c r="Y3102">
        <v>1345225</v>
      </c>
      <c r="Z3102" t="s">
        <v>3052</v>
      </c>
      <c r="AB3102">
        <f t="shared" si="386"/>
        <v>2023</v>
      </c>
      <c r="AC3102">
        <f t="shared" si="387"/>
        <v>12</v>
      </c>
      <c r="AD3102" t="str">
        <f t="shared" si="388"/>
        <v>Q3</v>
      </c>
      <c r="AE3102" t="str">
        <f t="shared" si="389"/>
        <v>FY23/24</v>
      </c>
      <c r="AF3102" t="str">
        <f t="shared" si="390"/>
        <v>SOUTH</v>
      </c>
    </row>
    <row r="3103" spans="1:32">
      <c r="A3103" t="s">
        <v>3594</v>
      </c>
      <c r="B3103" t="s">
        <v>22</v>
      </c>
      <c r="C3103" t="str">
        <f t="shared" si="384"/>
        <v>SPARES/OTHER</v>
      </c>
      <c r="D3103" s="4">
        <v>45280</v>
      </c>
      <c r="E3103" t="str">
        <f t="shared" si="385"/>
        <v>OTHERS</v>
      </c>
      <c r="F3103">
        <v>14104509</v>
      </c>
      <c r="G3103" s="19">
        <v>45280</v>
      </c>
      <c r="H3103" t="s">
        <v>3559</v>
      </c>
      <c r="I3103" t="s">
        <v>351</v>
      </c>
      <c r="J3103">
        <v>5</v>
      </c>
      <c r="K3103">
        <v>5</v>
      </c>
      <c r="L3103">
        <v>5300</v>
      </c>
      <c r="M3103" t="s">
        <v>36</v>
      </c>
      <c r="N3103">
        <v>1.095</v>
      </c>
      <c r="O3103">
        <v>5300</v>
      </c>
      <c r="P3103">
        <f t="shared" si="391"/>
        <v>5803.5</v>
      </c>
      <c r="Q3103" t="s">
        <v>41</v>
      </c>
      <c r="R3103" t="s">
        <v>3050</v>
      </c>
      <c r="S3103" t="s">
        <v>25</v>
      </c>
      <c r="T3103">
        <v>906406</v>
      </c>
      <c r="U3103">
        <v>1991.15</v>
      </c>
      <c r="V3103" t="s">
        <v>3041</v>
      </c>
      <c r="Y3103">
        <v>1345225</v>
      </c>
      <c r="Z3103" t="s">
        <v>3052</v>
      </c>
      <c r="AB3103">
        <f t="shared" si="386"/>
        <v>2023</v>
      </c>
      <c r="AC3103">
        <f t="shared" si="387"/>
        <v>12</v>
      </c>
      <c r="AD3103" t="str">
        <f t="shared" si="388"/>
        <v>Q3</v>
      </c>
      <c r="AE3103" t="str">
        <f t="shared" si="389"/>
        <v>FY23/24</v>
      </c>
      <c r="AF3103" t="str">
        <f t="shared" si="390"/>
        <v>SOUTH</v>
      </c>
    </row>
    <row r="3104" spans="1:32">
      <c r="A3104" t="s">
        <v>3594</v>
      </c>
      <c r="B3104" t="s">
        <v>22</v>
      </c>
      <c r="C3104" t="str">
        <f t="shared" si="384"/>
        <v>SPARES/OTHER</v>
      </c>
      <c r="D3104" s="4">
        <v>45280</v>
      </c>
      <c r="E3104" t="str">
        <f t="shared" si="385"/>
        <v>OTHERS</v>
      </c>
      <c r="F3104">
        <v>14104509</v>
      </c>
      <c r="G3104" s="19">
        <v>45280</v>
      </c>
      <c r="H3104" t="s">
        <v>3582</v>
      </c>
      <c r="I3104" t="s">
        <v>351</v>
      </c>
      <c r="J3104">
        <v>5</v>
      </c>
      <c r="K3104">
        <v>5</v>
      </c>
      <c r="L3104">
        <v>5300</v>
      </c>
      <c r="M3104" t="s">
        <v>36</v>
      </c>
      <c r="N3104">
        <v>1.095</v>
      </c>
      <c r="O3104">
        <v>5300</v>
      </c>
      <c r="P3104">
        <f t="shared" si="391"/>
        <v>5803.5</v>
      </c>
      <c r="Q3104" t="s">
        <v>41</v>
      </c>
      <c r="R3104" t="s">
        <v>3050</v>
      </c>
      <c r="S3104" t="s">
        <v>25</v>
      </c>
      <c r="T3104">
        <v>906406</v>
      </c>
      <c r="U3104">
        <v>2876.1</v>
      </c>
      <c r="V3104" t="s">
        <v>3041</v>
      </c>
      <c r="Y3104">
        <v>1345225</v>
      </c>
      <c r="Z3104" t="s">
        <v>3052</v>
      </c>
      <c r="AB3104">
        <f t="shared" si="386"/>
        <v>2023</v>
      </c>
      <c r="AC3104">
        <f t="shared" si="387"/>
        <v>12</v>
      </c>
      <c r="AD3104" t="str">
        <f t="shared" si="388"/>
        <v>Q3</v>
      </c>
      <c r="AE3104" t="str">
        <f t="shared" si="389"/>
        <v>FY23/24</v>
      </c>
      <c r="AF3104" t="str">
        <f t="shared" si="390"/>
        <v>SOUTH</v>
      </c>
    </row>
    <row r="3105" spans="1:32">
      <c r="A3105" t="s">
        <v>3594</v>
      </c>
      <c r="B3105" t="s">
        <v>22</v>
      </c>
      <c r="C3105" t="str">
        <f t="shared" si="384"/>
        <v>SPARES/OTHER</v>
      </c>
      <c r="D3105" s="4">
        <v>45280</v>
      </c>
      <c r="E3105" t="str">
        <f t="shared" si="385"/>
        <v>OTHERS</v>
      </c>
      <c r="F3105">
        <v>14104509</v>
      </c>
      <c r="G3105" s="19">
        <v>45280</v>
      </c>
      <c r="H3105" t="s">
        <v>3582</v>
      </c>
      <c r="I3105" t="s">
        <v>351</v>
      </c>
      <c r="J3105">
        <v>2</v>
      </c>
      <c r="K3105">
        <v>2</v>
      </c>
      <c r="L3105">
        <v>0</v>
      </c>
      <c r="M3105" t="s">
        <v>36</v>
      </c>
      <c r="N3105">
        <v>1.095</v>
      </c>
      <c r="O3105">
        <v>0</v>
      </c>
      <c r="P3105">
        <f t="shared" si="391"/>
        <v>0</v>
      </c>
      <c r="Q3105" t="s">
        <v>41</v>
      </c>
      <c r="R3105" t="s">
        <v>3050</v>
      </c>
      <c r="S3105" t="s">
        <v>25</v>
      </c>
      <c r="T3105">
        <v>906406</v>
      </c>
      <c r="U3105">
        <v>1150.44</v>
      </c>
      <c r="V3105" t="s">
        <v>3041</v>
      </c>
      <c r="Y3105">
        <v>1345225</v>
      </c>
      <c r="Z3105" t="s">
        <v>3052</v>
      </c>
      <c r="AB3105">
        <f t="shared" si="386"/>
        <v>2023</v>
      </c>
      <c r="AC3105">
        <f t="shared" si="387"/>
        <v>12</v>
      </c>
      <c r="AD3105" t="str">
        <f t="shared" si="388"/>
        <v>Q3</v>
      </c>
      <c r="AE3105" t="str">
        <f t="shared" si="389"/>
        <v>FY23/24</v>
      </c>
      <c r="AF3105" t="str">
        <f t="shared" si="390"/>
        <v>SOUTH</v>
      </c>
    </row>
    <row r="3106" spans="1:32">
      <c r="A3106" t="s">
        <v>3594</v>
      </c>
      <c r="B3106" t="s">
        <v>3646</v>
      </c>
      <c r="C3106" t="str">
        <f t="shared" si="384"/>
        <v>SPARES/OTHER</v>
      </c>
      <c r="D3106" s="4">
        <v>45281</v>
      </c>
      <c r="E3106" t="str">
        <f t="shared" si="385"/>
        <v>YAMAHA</v>
      </c>
      <c r="F3106">
        <v>14104510</v>
      </c>
      <c r="G3106" s="19">
        <v>45281</v>
      </c>
      <c r="H3106" t="s">
        <v>4031</v>
      </c>
      <c r="I3106" t="s">
        <v>4032</v>
      </c>
      <c r="J3106">
        <v>1</v>
      </c>
      <c r="K3106">
        <v>1</v>
      </c>
      <c r="L3106">
        <v>1201.77</v>
      </c>
      <c r="M3106" t="s">
        <v>36</v>
      </c>
      <c r="N3106">
        <v>1.095</v>
      </c>
      <c r="O3106">
        <v>1201.77</v>
      </c>
      <c r="P3106">
        <f t="shared" si="391"/>
        <v>1315.93815</v>
      </c>
      <c r="Q3106" t="s">
        <v>4058</v>
      </c>
      <c r="R3106" t="s">
        <v>4437</v>
      </c>
      <c r="S3106" t="s">
        <v>25</v>
      </c>
      <c r="T3106">
        <v>906411</v>
      </c>
      <c r="U3106">
        <v>655</v>
      </c>
      <c r="V3106" t="s">
        <v>3041</v>
      </c>
      <c r="Y3106">
        <v>1347253</v>
      </c>
      <c r="Z3106" t="s">
        <v>4438</v>
      </c>
      <c r="AB3106">
        <f t="shared" si="386"/>
        <v>2023</v>
      </c>
      <c r="AC3106">
        <f t="shared" si="387"/>
        <v>12</v>
      </c>
      <c r="AD3106" t="str">
        <f t="shared" si="388"/>
        <v>Q3</v>
      </c>
      <c r="AE3106" t="str">
        <f t="shared" si="389"/>
        <v>FY23/24</v>
      </c>
      <c r="AF3106" t="str">
        <f t="shared" si="390"/>
        <v>EAST</v>
      </c>
    </row>
    <row r="3107" spans="1:32">
      <c r="A3107" t="s">
        <v>3594</v>
      </c>
      <c r="B3107" t="s">
        <v>3646</v>
      </c>
      <c r="C3107" t="str">
        <f t="shared" si="384"/>
        <v>SPARES/OTHER</v>
      </c>
      <c r="D3107" s="4">
        <v>45281</v>
      </c>
      <c r="E3107" t="str">
        <f t="shared" si="385"/>
        <v>YAMAHA</v>
      </c>
      <c r="F3107">
        <v>14104510</v>
      </c>
      <c r="G3107" s="19">
        <v>45281</v>
      </c>
      <c r="H3107" t="s">
        <v>4033</v>
      </c>
      <c r="I3107" t="s">
        <v>4034</v>
      </c>
      <c r="J3107">
        <v>1</v>
      </c>
      <c r="K3107">
        <v>1</v>
      </c>
      <c r="L3107">
        <v>345.13</v>
      </c>
      <c r="M3107" t="s">
        <v>36</v>
      </c>
      <c r="N3107">
        <v>1.095</v>
      </c>
      <c r="O3107">
        <v>345.13</v>
      </c>
      <c r="P3107">
        <f t="shared" si="391"/>
        <v>377.91735</v>
      </c>
      <c r="Q3107" t="s">
        <v>4058</v>
      </c>
      <c r="R3107" t="s">
        <v>4437</v>
      </c>
      <c r="S3107" t="s">
        <v>25</v>
      </c>
      <c r="T3107">
        <v>906411</v>
      </c>
      <c r="U3107">
        <v>188</v>
      </c>
      <c r="V3107" t="s">
        <v>3041</v>
      </c>
      <c r="Y3107">
        <v>1347253</v>
      </c>
      <c r="Z3107" t="s">
        <v>4438</v>
      </c>
      <c r="AB3107">
        <f t="shared" si="386"/>
        <v>2023</v>
      </c>
      <c r="AC3107">
        <f t="shared" si="387"/>
        <v>12</v>
      </c>
      <c r="AD3107" t="str">
        <f t="shared" si="388"/>
        <v>Q3</v>
      </c>
      <c r="AE3107" t="str">
        <f t="shared" si="389"/>
        <v>FY23/24</v>
      </c>
      <c r="AF3107" t="str">
        <f t="shared" si="390"/>
        <v>EAST</v>
      </c>
    </row>
    <row r="3108" spans="1:32">
      <c r="A3108" t="s">
        <v>3594</v>
      </c>
      <c r="B3108" t="s">
        <v>3646</v>
      </c>
      <c r="C3108" t="str">
        <f t="shared" si="384"/>
        <v>SPARES/OTHER</v>
      </c>
      <c r="D3108" s="4">
        <v>45282</v>
      </c>
      <c r="E3108" t="str">
        <f t="shared" si="385"/>
        <v>YAMAHA</v>
      </c>
      <c r="F3108">
        <v>10100102</v>
      </c>
      <c r="G3108" s="19">
        <v>45282</v>
      </c>
      <c r="H3108" t="s">
        <v>76</v>
      </c>
      <c r="I3108" t="s">
        <v>77</v>
      </c>
      <c r="J3108">
        <v>4</v>
      </c>
      <c r="K3108">
        <v>4</v>
      </c>
      <c r="L3108">
        <v>1129.2</v>
      </c>
      <c r="M3108" t="s">
        <v>36</v>
      </c>
      <c r="N3108">
        <v>1.095</v>
      </c>
      <c r="O3108">
        <v>1129.2</v>
      </c>
      <c r="P3108">
        <f t="shared" si="391"/>
        <v>1236.4739999999999</v>
      </c>
      <c r="Q3108" t="s">
        <v>4058</v>
      </c>
      <c r="R3108" t="s">
        <v>4751</v>
      </c>
      <c r="S3108" t="s">
        <v>25</v>
      </c>
      <c r="T3108">
        <v>301688</v>
      </c>
      <c r="U3108">
        <v>0</v>
      </c>
      <c r="V3108" t="s">
        <v>4840</v>
      </c>
      <c r="Z3108" t="s">
        <v>4752</v>
      </c>
      <c r="AB3108">
        <f t="shared" si="386"/>
        <v>2023</v>
      </c>
      <c r="AC3108">
        <f t="shared" si="387"/>
        <v>12</v>
      </c>
      <c r="AD3108" t="str">
        <f t="shared" si="388"/>
        <v>Q3</v>
      </c>
      <c r="AE3108" t="str">
        <f t="shared" si="389"/>
        <v>FY23/24</v>
      </c>
      <c r="AF3108" t="str">
        <f t="shared" si="390"/>
        <v>EAST</v>
      </c>
    </row>
    <row r="3109" spans="1:32">
      <c r="A3109" t="s">
        <v>3594</v>
      </c>
      <c r="B3109" t="s">
        <v>3651</v>
      </c>
      <c r="C3109" t="str">
        <f t="shared" si="384"/>
        <v>SERVICE_CHARGE</v>
      </c>
      <c r="D3109" s="4">
        <v>45286</v>
      </c>
      <c r="E3109" t="str">
        <f t="shared" si="385"/>
        <v>YAMAHA</v>
      </c>
      <c r="F3109">
        <v>12101279</v>
      </c>
      <c r="G3109" s="19">
        <v>45286</v>
      </c>
      <c r="H3109" t="s">
        <v>76</v>
      </c>
      <c r="I3109" t="s">
        <v>77</v>
      </c>
      <c r="J3109">
        <v>1</v>
      </c>
      <c r="K3109">
        <v>1</v>
      </c>
      <c r="L3109">
        <v>3539.82</v>
      </c>
      <c r="M3109" t="s">
        <v>36</v>
      </c>
      <c r="N3109">
        <v>1.095</v>
      </c>
      <c r="O3109">
        <v>3539.82</v>
      </c>
      <c r="P3109">
        <f t="shared" si="391"/>
        <v>3876.1028999999999</v>
      </c>
      <c r="Q3109" t="s">
        <v>3652</v>
      </c>
      <c r="R3109" t="s">
        <v>4935</v>
      </c>
      <c r="S3109" t="s">
        <v>25</v>
      </c>
      <c r="T3109">
        <v>906405</v>
      </c>
      <c r="U3109">
        <v>0</v>
      </c>
      <c r="V3109" t="s">
        <v>3038</v>
      </c>
      <c r="X3109" t="s">
        <v>4936</v>
      </c>
      <c r="Z3109" t="s">
        <v>4937</v>
      </c>
      <c r="AB3109">
        <f t="shared" si="386"/>
        <v>2023</v>
      </c>
      <c r="AC3109">
        <f t="shared" si="387"/>
        <v>12</v>
      </c>
      <c r="AD3109" t="str">
        <f t="shared" si="388"/>
        <v>Q3</v>
      </c>
      <c r="AE3109" t="str">
        <f t="shared" si="389"/>
        <v>FY23/24</v>
      </c>
      <c r="AF3109" t="str">
        <f t="shared" si="390"/>
        <v>NORTH</v>
      </c>
    </row>
    <row r="3110" spans="1:32">
      <c r="A3110" t="s">
        <v>3594</v>
      </c>
      <c r="B3110" t="s">
        <v>3646</v>
      </c>
      <c r="C3110" t="str">
        <f t="shared" si="384"/>
        <v>SPARES/OTHER</v>
      </c>
      <c r="D3110" s="4">
        <v>45286</v>
      </c>
      <c r="E3110" t="str">
        <f t="shared" si="385"/>
        <v>YAMAHA</v>
      </c>
      <c r="F3110">
        <v>14104511</v>
      </c>
      <c r="G3110" s="19">
        <v>45286</v>
      </c>
      <c r="H3110" t="s">
        <v>27</v>
      </c>
      <c r="I3110" t="s">
        <v>28</v>
      </c>
      <c r="J3110">
        <v>1</v>
      </c>
      <c r="K3110">
        <v>1</v>
      </c>
      <c r="L3110">
        <v>663.72</v>
      </c>
      <c r="M3110" t="s">
        <v>36</v>
      </c>
      <c r="N3110">
        <v>1.095</v>
      </c>
      <c r="O3110">
        <v>663.72</v>
      </c>
      <c r="P3110">
        <f t="shared" si="391"/>
        <v>726.77340000000004</v>
      </c>
      <c r="Q3110" t="s">
        <v>4058</v>
      </c>
      <c r="R3110" t="s">
        <v>4751</v>
      </c>
      <c r="S3110" t="s">
        <v>25</v>
      </c>
      <c r="T3110">
        <v>906412</v>
      </c>
      <c r="U3110">
        <v>430</v>
      </c>
      <c r="V3110" t="s">
        <v>3041</v>
      </c>
      <c r="Y3110">
        <v>1352137</v>
      </c>
      <c r="Z3110" t="s">
        <v>4752</v>
      </c>
      <c r="AB3110">
        <f t="shared" si="386"/>
        <v>2023</v>
      </c>
      <c r="AC3110">
        <f t="shared" si="387"/>
        <v>12</v>
      </c>
      <c r="AD3110" t="str">
        <f t="shared" si="388"/>
        <v>Q3</v>
      </c>
      <c r="AE3110" t="str">
        <f t="shared" si="389"/>
        <v>FY23/24</v>
      </c>
      <c r="AF3110" t="str">
        <f t="shared" si="390"/>
        <v>EAST</v>
      </c>
    </row>
    <row r="3111" spans="1:32">
      <c r="A3111" t="s">
        <v>3594</v>
      </c>
      <c r="B3111" t="s">
        <v>3646</v>
      </c>
      <c r="C3111" t="str">
        <f t="shared" si="384"/>
        <v>SPARES/OTHER</v>
      </c>
      <c r="D3111" s="4">
        <v>45286</v>
      </c>
      <c r="E3111" t="str">
        <f t="shared" si="385"/>
        <v>YAMAHA</v>
      </c>
      <c r="F3111">
        <v>14104511</v>
      </c>
      <c r="G3111" s="19">
        <v>45286</v>
      </c>
      <c r="H3111" t="s">
        <v>31</v>
      </c>
      <c r="I3111" t="s">
        <v>32</v>
      </c>
      <c r="J3111">
        <v>1</v>
      </c>
      <c r="K3111">
        <v>1</v>
      </c>
      <c r="L3111">
        <v>672.57</v>
      </c>
      <c r="M3111" t="s">
        <v>36</v>
      </c>
      <c r="N3111">
        <v>1.095</v>
      </c>
      <c r="O3111">
        <v>672.57</v>
      </c>
      <c r="P3111">
        <f t="shared" si="391"/>
        <v>736.46415000000002</v>
      </c>
      <c r="Q3111" t="s">
        <v>4058</v>
      </c>
      <c r="R3111" t="s">
        <v>4751</v>
      </c>
      <c r="S3111" t="s">
        <v>25</v>
      </c>
      <c r="T3111">
        <v>906412</v>
      </c>
      <c r="U3111">
        <v>430</v>
      </c>
      <c r="V3111" t="s">
        <v>3041</v>
      </c>
      <c r="Y3111">
        <v>1352137</v>
      </c>
      <c r="Z3111" t="s">
        <v>4752</v>
      </c>
      <c r="AB3111">
        <f t="shared" si="386"/>
        <v>2023</v>
      </c>
      <c r="AC3111">
        <f t="shared" si="387"/>
        <v>12</v>
      </c>
      <c r="AD3111" t="str">
        <f t="shared" si="388"/>
        <v>Q3</v>
      </c>
      <c r="AE3111" t="str">
        <f t="shared" si="389"/>
        <v>FY23/24</v>
      </c>
      <c r="AF3111" t="str">
        <f t="shared" si="390"/>
        <v>EAST</v>
      </c>
    </row>
    <row r="3112" spans="1:32">
      <c r="A3112" t="s">
        <v>3594</v>
      </c>
      <c r="B3112" t="s">
        <v>3646</v>
      </c>
      <c r="C3112" t="str">
        <f t="shared" si="384"/>
        <v>SPARES/OTHER</v>
      </c>
      <c r="D3112" s="4">
        <v>45286</v>
      </c>
      <c r="E3112" t="str">
        <f t="shared" si="385"/>
        <v>YAMAHA</v>
      </c>
      <c r="F3112">
        <v>14104511</v>
      </c>
      <c r="G3112" s="19">
        <v>45286</v>
      </c>
      <c r="H3112" t="s">
        <v>33</v>
      </c>
      <c r="I3112" t="s">
        <v>34</v>
      </c>
      <c r="J3112">
        <v>3</v>
      </c>
      <c r="K3112">
        <v>3</v>
      </c>
      <c r="L3112">
        <v>2283.19</v>
      </c>
      <c r="M3112" t="s">
        <v>36</v>
      </c>
      <c r="N3112">
        <v>1.095</v>
      </c>
      <c r="O3112">
        <v>2283.19</v>
      </c>
      <c r="P3112">
        <f t="shared" si="391"/>
        <v>2500.0930499999999</v>
      </c>
      <c r="Q3112" t="s">
        <v>4058</v>
      </c>
      <c r="R3112" t="s">
        <v>4751</v>
      </c>
      <c r="S3112" t="s">
        <v>25</v>
      </c>
      <c r="T3112">
        <v>906412</v>
      </c>
      <c r="U3112">
        <v>1290</v>
      </c>
      <c r="V3112" t="s">
        <v>3041</v>
      </c>
      <c r="Y3112">
        <v>1352137</v>
      </c>
      <c r="Z3112" t="s">
        <v>4752</v>
      </c>
      <c r="AB3112">
        <f t="shared" si="386"/>
        <v>2023</v>
      </c>
      <c r="AC3112">
        <f t="shared" si="387"/>
        <v>12</v>
      </c>
      <c r="AD3112" t="str">
        <f t="shared" si="388"/>
        <v>Q3</v>
      </c>
      <c r="AE3112" t="str">
        <f t="shared" si="389"/>
        <v>FY23/24</v>
      </c>
      <c r="AF3112" t="str">
        <f t="shared" si="390"/>
        <v>EAST</v>
      </c>
    </row>
    <row r="3113" spans="1:32">
      <c r="A3113" t="s">
        <v>3594</v>
      </c>
      <c r="B3113" t="s">
        <v>3646</v>
      </c>
      <c r="C3113" t="str">
        <f t="shared" si="384"/>
        <v>SPARES/OTHER</v>
      </c>
      <c r="D3113" s="4">
        <v>45286</v>
      </c>
      <c r="E3113" t="str">
        <f t="shared" si="385"/>
        <v>YAMAHA</v>
      </c>
      <c r="F3113">
        <v>14104511</v>
      </c>
      <c r="G3113" s="19">
        <v>45286</v>
      </c>
      <c r="H3113" t="s">
        <v>1105</v>
      </c>
      <c r="I3113" t="s">
        <v>1106</v>
      </c>
      <c r="J3113">
        <v>2</v>
      </c>
      <c r="K3113">
        <v>2</v>
      </c>
      <c r="L3113">
        <v>1433.63</v>
      </c>
      <c r="M3113" t="s">
        <v>36</v>
      </c>
      <c r="N3113">
        <v>1.095</v>
      </c>
      <c r="O3113">
        <v>1433.63</v>
      </c>
      <c r="P3113">
        <f t="shared" si="391"/>
        <v>1569.82485</v>
      </c>
      <c r="Q3113" t="s">
        <v>4058</v>
      </c>
      <c r="R3113" t="s">
        <v>4751</v>
      </c>
      <c r="S3113" t="s">
        <v>25</v>
      </c>
      <c r="T3113">
        <v>906412</v>
      </c>
      <c r="U3113">
        <v>860</v>
      </c>
      <c r="V3113" t="s">
        <v>3041</v>
      </c>
      <c r="Y3113">
        <v>1352137</v>
      </c>
      <c r="Z3113" t="s">
        <v>4752</v>
      </c>
      <c r="AB3113">
        <f t="shared" si="386"/>
        <v>2023</v>
      </c>
      <c r="AC3113">
        <f t="shared" si="387"/>
        <v>12</v>
      </c>
      <c r="AD3113" t="str">
        <f t="shared" si="388"/>
        <v>Q3</v>
      </c>
      <c r="AE3113" t="str">
        <f t="shared" si="389"/>
        <v>FY23/24</v>
      </c>
      <c r="AF3113" t="str">
        <f t="shared" si="390"/>
        <v>EAST</v>
      </c>
    </row>
    <row r="3114" spans="1:32">
      <c r="A3114" t="s">
        <v>3594</v>
      </c>
      <c r="B3114" t="s">
        <v>3646</v>
      </c>
      <c r="C3114" t="str">
        <f t="shared" si="384"/>
        <v>SERVICE_CHARGE</v>
      </c>
      <c r="D3114" s="4">
        <v>45295</v>
      </c>
      <c r="E3114" t="str">
        <f t="shared" si="385"/>
        <v>YAMAHA</v>
      </c>
      <c r="F3114">
        <v>12101280</v>
      </c>
      <c r="G3114" s="19">
        <v>45295</v>
      </c>
      <c r="H3114" t="s">
        <v>76</v>
      </c>
      <c r="I3114" t="s">
        <v>77</v>
      </c>
      <c r="J3114">
        <v>1</v>
      </c>
      <c r="K3114">
        <v>1</v>
      </c>
      <c r="L3114">
        <v>530.97</v>
      </c>
      <c r="M3114" t="s">
        <v>36</v>
      </c>
      <c r="N3114">
        <v>1.1000000000000001</v>
      </c>
      <c r="O3114">
        <v>530.97</v>
      </c>
      <c r="P3114">
        <f t="shared" si="391"/>
        <v>584.06700000000012</v>
      </c>
      <c r="Q3114" t="s">
        <v>4058</v>
      </c>
      <c r="R3114" t="s">
        <v>4242</v>
      </c>
      <c r="S3114" t="s">
        <v>25</v>
      </c>
      <c r="T3114">
        <v>906415</v>
      </c>
      <c r="U3114">
        <v>0</v>
      </c>
      <c r="V3114" t="s">
        <v>3038</v>
      </c>
      <c r="Z3114" t="s">
        <v>4243</v>
      </c>
      <c r="AB3114">
        <f t="shared" si="386"/>
        <v>2024</v>
      </c>
      <c r="AC3114">
        <f t="shared" si="387"/>
        <v>1</v>
      </c>
      <c r="AD3114" t="str">
        <f t="shared" si="388"/>
        <v>Q4</v>
      </c>
      <c r="AE3114" t="str">
        <f t="shared" si="389"/>
        <v>FY23/24</v>
      </c>
      <c r="AF3114" t="str">
        <f t="shared" si="390"/>
        <v>EAST</v>
      </c>
    </row>
    <row r="3115" spans="1:32">
      <c r="A3115" t="s">
        <v>3594</v>
      </c>
      <c r="B3115" t="s">
        <v>3646</v>
      </c>
      <c r="C3115" t="str">
        <f t="shared" si="384"/>
        <v>SERVICE_CHARGE</v>
      </c>
      <c r="D3115" s="4">
        <v>45295</v>
      </c>
      <c r="E3115" t="str">
        <f t="shared" si="385"/>
        <v>YAMAHA</v>
      </c>
      <c r="F3115">
        <v>12101281</v>
      </c>
      <c r="G3115" s="19">
        <v>45295</v>
      </c>
      <c r="H3115" t="s">
        <v>76</v>
      </c>
      <c r="I3115" t="s">
        <v>77</v>
      </c>
      <c r="J3115">
        <v>1</v>
      </c>
      <c r="K3115">
        <v>1</v>
      </c>
      <c r="L3115">
        <v>4921.24</v>
      </c>
      <c r="M3115" t="s">
        <v>36</v>
      </c>
      <c r="N3115">
        <v>1.1000000000000001</v>
      </c>
      <c r="O3115">
        <v>4921.24</v>
      </c>
      <c r="P3115">
        <f t="shared" si="391"/>
        <v>5413.3640000000005</v>
      </c>
      <c r="Q3115" t="s">
        <v>4058</v>
      </c>
      <c r="R3115" t="s">
        <v>4070</v>
      </c>
      <c r="S3115" t="s">
        <v>25</v>
      </c>
      <c r="T3115">
        <v>906416</v>
      </c>
      <c r="U3115">
        <v>0</v>
      </c>
      <c r="V3115" t="s">
        <v>3038</v>
      </c>
      <c r="Z3115" t="s">
        <v>4072</v>
      </c>
      <c r="AB3115">
        <f t="shared" si="386"/>
        <v>2024</v>
      </c>
      <c r="AC3115">
        <f t="shared" si="387"/>
        <v>1</v>
      </c>
      <c r="AD3115" t="str">
        <f t="shared" si="388"/>
        <v>Q4</v>
      </c>
      <c r="AE3115" t="str">
        <f t="shared" si="389"/>
        <v>FY23/24</v>
      </c>
      <c r="AF3115" t="str">
        <f t="shared" si="390"/>
        <v>EAST</v>
      </c>
    </row>
    <row r="3116" spans="1:32">
      <c r="A3116" t="s">
        <v>3594</v>
      </c>
      <c r="B3116" t="s">
        <v>3646</v>
      </c>
      <c r="C3116" t="str">
        <f t="shared" si="384"/>
        <v>SPARES/OTHER</v>
      </c>
      <c r="D3116" s="4">
        <v>45295</v>
      </c>
      <c r="E3116" t="str">
        <f t="shared" si="385"/>
        <v>YAMAHA</v>
      </c>
      <c r="F3116">
        <v>14104512</v>
      </c>
      <c r="G3116" s="19">
        <v>45295</v>
      </c>
      <c r="H3116" t="s">
        <v>3878</v>
      </c>
      <c r="I3116" t="s">
        <v>3879</v>
      </c>
      <c r="J3116">
        <v>2</v>
      </c>
      <c r="K3116">
        <v>2</v>
      </c>
      <c r="L3116">
        <v>65.489999999999995</v>
      </c>
      <c r="M3116" t="s">
        <v>36</v>
      </c>
      <c r="N3116">
        <v>1.1000000000000001</v>
      </c>
      <c r="O3116">
        <v>65.489999999999995</v>
      </c>
      <c r="P3116">
        <f t="shared" si="391"/>
        <v>72.039000000000001</v>
      </c>
      <c r="Q3116" t="s">
        <v>4058</v>
      </c>
      <c r="R3116" t="s">
        <v>4242</v>
      </c>
      <c r="S3116" t="s">
        <v>25</v>
      </c>
      <c r="T3116">
        <v>906414</v>
      </c>
      <c r="U3116">
        <v>28.08</v>
      </c>
      <c r="V3116" t="s">
        <v>3041</v>
      </c>
      <c r="Y3116">
        <v>1358340</v>
      </c>
      <c r="Z3116" t="s">
        <v>4243</v>
      </c>
      <c r="AB3116">
        <f t="shared" si="386"/>
        <v>2024</v>
      </c>
      <c r="AC3116">
        <f t="shared" si="387"/>
        <v>1</v>
      </c>
      <c r="AD3116" t="str">
        <f t="shared" si="388"/>
        <v>Q4</v>
      </c>
      <c r="AE3116" t="str">
        <f t="shared" si="389"/>
        <v>FY23/24</v>
      </c>
      <c r="AF3116" t="str">
        <f t="shared" si="390"/>
        <v>EAST</v>
      </c>
    </row>
    <row r="3117" spans="1:32">
      <c r="A3117" t="s">
        <v>3594</v>
      </c>
      <c r="B3117" t="s">
        <v>3646</v>
      </c>
      <c r="C3117" t="str">
        <f t="shared" si="384"/>
        <v>SPARES/OTHER</v>
      </c>
      <c r="D3117" s="4">
        <v>45295</v>
      </c>
      <c r="E3117" t="str">
        <f t="shared" si="385"/>
        <v>YAMAHA</v>
      </c>
      <c r="F3117">
        <v>14104512</v>
      </c>
      <c r="G3117" s="19">
        <v>45295</v>
      </c>
      <c r="H3117" t="s">
        <v>2271</v>
      </c>
      <c r="I3117" t="s">
        <v>2272</v>
      </c>
      <c r="J3117">
        <v>2</v>
      </c>
      <c r="K3117">
        <v>2</v>
      </c>
      <c r="L3117">
        <v>116.81</v>
      </c>
      <c r="M3117" t="s">
        <v>36</v>
      </c>
      <c r="N3117">
        <v>1.1000000000000001</v>
      </c>
      <c r="O3117">
        <v>116.81</v>
      </c>
      <c r="P3117">
        <f t="shared" si="391"/>
        <v>128.49100000000001</v>
      </c>
      <c r="Q3117" t="s">
        <v>4058</v>
      </c>
      <c r="R3117" t="s">
        <v>4242</v>
      </c>
      <c r="S3117" t="s">
        <v>25</v>
      </c>
      <c r="T3117">
        <v>906414</v>
      </c>
      <c r="U3117">
        <v>49.68</v>
      </c>
      <c r="V3117" t="s">
        <v>3041</v>
      </c>
      <c r="Y3117">
        <v>1358340</v>
      </c>
      <c r="Z3117" t="s">
        <v>4243</v>
      </c>
      <c r="AB3117">
        <f t="shared" si="386"/>
        <v>2024</v>
      </c>
      <c r="AC3117">
        <f t="shared" si="387"/>
        <v>1</v>
      </c>
      <c r="AD3117" t="str">
        <f t="shared" si="388"/>
        <v>Q4</v>
      </c>
      <c r="AE3117" t="str">
        <f t="shared" si="389"/>
        <v>FY23/24</v>
      </c>
      <c r="AF3117" t="str">
        <f t="shared" si="390"/>
        <v>EAST</v>
      </c>
    </row>
    <row r="3118" spans="1:32">
      <c r="A3118" t="s">
        <v>3594</v>
      </c>
      <c r="B3118" t="s">
        <v>3646</v>
      </c>
      <c r="C3118" t="str">
        <f t="shared" si="384"/>
        <v>SPARES/OTHER</v>
      </c>
      <c r="D3118" s="4">
        <v>45295</v>
      </c>
      <c r="E3118" t="str">
        <f t="shared" si="385"/>
        <v>YAMAHA</v>
      </c>
      <c r="F3118">
        <v>14104512</v>
      </c>
      <c r="G3118" s="19">
        <v>45295</v>
      </c>
      <c r="H3118" t="s">
        <v>3935</v>
      </c>
      <c r="I3118" t="s">
        <v>3902</v>
      </c>
      <c r="J3118">
        <v>4</v>
      </c>
      <c r="K3118">
        <v>4</v>
      </c>
      <c r="L3118">
        <v>28.32</v>
      </c>
      <c r="M3118" t="s">
        <v>36</v>
      </c>
      <c r="N3118">
        <v>1.1000000000000001</v>
      </c>
      <c r="O3118">
        <v>28.32</v>
      </c>
      <c r="P3118">
        <f t="shared" si="391"/>
        <v>31.152000000000005</v>
      </c>
      <c r="Q3118" t="s">
        <v>4058</v>
      </c>
      <c r="R3118" t="s">
        <v>4242</v>
      </c>
      <c r="S3118" t="s">
        <v>25</v>
      </c>
      <c r="T3118">
        <v>906414</v>
      </c>
      <c r="U3118">
        <v>12.96</v>
      </c>
      <c r="V3118" t="s">
        <v>3041</v>
      </c>
      <c r="Y3118">
        <v>1358340</v>
      </c>
      <c r="Z3118" t="s">
        <v>4243</v>
      </c>
      <c r="AB3118">
        <f t="shared" si="386"/>
        <v>2024</v>
      </c>
      <c r="AC3118">
        <f t="shared" si="387"/>
        <v>1</v>
      </c>
      <c r="AD3118" t="str">
        <f t="shared" si="388"/>
        <v>Q4</v>
      </c>
      <c r="AE3118" t="str">
        <f t="shared" si="389"/>
        <v>FY23/24</v>
      </c>
      <c r="AF3118" t="str">
        <f t="shared" si="390"/>
        <v>EAST</v>
      </c>
    </row>
    <row r="3119" spans="1:32">
      <c r="A3119" t="s">
        <v>3594</v>
      </c>
      <c r="B3119" t="s">
        <v>3646</v>
      </c>
      <c r="C3119" t="str">
        <f t="shared" si="384"/>
        <v>SPARES/OTHER</v>
      </c>
      <c r="D3119" s="4">
        <v>45295</v>
      </c>
      <c r="E3119" t="str">
        <f t="shared" si="385"/>
        <v>YAMAHA</v>
      </c>
      <c r="F3119">
        <v>14104513</v>
      </c>
      <c r="G3119" s="19">
        <v>45295</v>
      </c>
      <c r="H3119" t="s">
        <v>4029</v>
      </c>
      <c r="I3119" t="s">
        <v>4030</v>
      </c>
      <c r="J3119">
        <v>1</v>
      </c>
      <c r="K3119">
        <v>1</v>
      </c>
      <c r="L3119">
        <v>0</v>
      </c>
      <c r="M3119" t="s">
        <v>36</v>
      </c>
      <c r="N3119">
        <v>1.1000000000000001</v>
      </c>
      <c r="O3119">
        <v>0</v>
      </c>
      <c r="P3119">
        <f t="shared" si="391"/>
        <v>0</v>
      </c>
      <c r="Q3119" t="s">
        <v>4058</v>
      </c>
      <c r="R3119" t="s">
        <v>4070</v>
      </c>
      <c r="S3119" t="s">
        <v>25</v>
      </c>
      <c r="T3119">
        <v>906417</v>
      </c>
      <c r="U3119">
        <v>3736</v>
      </c>
      <c r="V3119" t="s">
        <v>3041</v>
      </c>
      <c r="Y3119">
        <v>1358351</v>
      </c>
      <c r="Z3119" t="s">
        <v>4072</v>
      </c>
      <c r="AB3119">
        <f t="shared" si="386"/>
        <v>2024</v>
      </c>
      <c r="AC3119">
        <f t="shared" si="387"/>
        <v>1</v>
      </c>
      <c r="AD3119" t="str">
        <f t="shared" si="388"/>
        <v>Q4</v>
      </c>
      <c r="AE3119" t="str">
        <f t="shared" si="389"/>
        <v>FY23/24</v>
      </c>
      <c r="AF3119" t="str">
        <f t="shared" si="390"/>
        <v>EAST</v>
      </c>
    </row>
    <row r="3120" spans="1:32">
      <c r="A3120" t="s">
        <v>3594</v>
      </c>
      <c r="B3120" t="s">
        <v>3672</v>
      </c>
      <c r="C3120" t="str">
        <f t="shared" si="384"/>
        <v>SPARES/OTHER</v>
      </c>
      <c r="D3120" s="4">
        <v>45295</v>
      </c>
      <c r="E3120" t="str">
        <f t="shared" si="385"/>
        <v>YAMAHA</v>
      </c>
      <c r="F3120">
        <v>14104514</v>
      </c>
      <c r="G3120" s="19">
        <v>45295</v>
      </c>
      <c r="H3120" t="s">
        <v>126</v>
      </c>
      <c r="I3120" t="s">
        <v>48</v>
      </c>
      <c r="J3120">
        <v>1</v>
      </c>
      <c r="K3120">
        <v>1</v>
      </c>
      <c r="L3120">
        <v>1269.9100000000001</v>
      </c>
      <c r="M3120" t="s">
        <v>36</v>
      </c>
      <c r="N3120">
        <v>1.1000000000000001</v>
      </c>
      <c r="O3120">
        <v>1269.9100000000001</v>
      </c>
      <c r="P3120">
        <f t="shared" si="391"/>
        <v>1396.9010000000003</v>
      </c>
      <c r="Q3120" t="s">
        <v>4053</v>
      </c>
      <c r="R3120" t="s">
        <v>4455</v>
      </c>
      <c r="S3120" t="s">
        <v>25</v>
      </c>
      <c r="T3120">
        <v>906413</v>
      </c>
      <c r="U3120">
        <v>518</v>
      </c>
      <c r="V3120" t="s">
        <v>3041</v>
      </c>
      <c r="Y3120">
        <v>1358334</v>
      </c>
      <c r="Z3120" t="s">
        <v>4456</v>
      </c>
      <c r="AB3120">
        <f t="shared" si="386"/>
        <v>2024</v>
      </c>
      <c r="AC3120">
        <f t="shared" si="387"/>
        <v>1</v>
      </c>
      <c r="AD3120" t="str">
        <f t="shared" si="388"/>
        <v>Q4</v>
      </c>
      <c r="AE3120" t="str">
        <f t="shared" si="389"/>
        <v>FY23/24</v>
      </c>
      <c r="AF3120" t="str">
        <f t="shared" si="390"/>
        <v>WEST</v>
      </c>
    </row>
    <row r="3121" spans="1:32">
      <c r="A3121" t="s">
        <v>3594</v>
      </c>
      <c r="B3121" t="s">
        <v>3672</v>
      </c>
      <c r="C3121" t="str">
        <f t="shared" si="384"/>
        <v>SPARES/OTHER</v>
      </c>
      <c r="D3121" s="4">
        <v>45295</v>
      </c>
      <c r="E3121" t="str">
        <f t="shared" si="385"/>
        <v>YAMAHA</v>
      </c>
      <c r="F3121">
        <v>14104514</v>
      </c>
      <c r="G3121" s="19">
        <v>45295</v>
      </c>
      <c r="H3121" t="s">
        <v>163</v>
      </c>
      <c r="I3121" t="s">
        <v>164</v>
      </c>
      <c r="J3121">
        <v>3</v>
      </c>
      <c r="K3121">
        <v>3</v>
      </c>
      <c r="L3121">
        <v>10720.35</v>
      </c>
      <c r="M3121" t="s">
        <v>36</v>
      </c>
      <c r="N3121">
        <v>1.1000000000000001</v>
      </c>
      <c r="O3121">
        <v>10720.35</v>
      </c>
      <c r="P3121">
        <f t="shared" si="391"/>
        <v>11792.385000000002</v>
      </c>
      <c r="Q3121" t="s">
        <v>4053</v>
      </c>
      <c r="R3121" t="s">
        <v>4455</v>
      </c>
      <c r="S3121" t="s">
        <v>25</v>
      </c>
      <c r="T3121">
        <v>906413</v>
      </c>
      <c r="U3121">
        <v>6454.35</v>
      </c>
      <c r="V3121" t="s">
        <v>3041</v>
      </c>
      <c r="Y3121">
        <v>1358334</v>
      </c>
      <c r="Z3121" t="s">
        <v>4456</v>
      </c>
      <c r="AB3121">
        <f t="shared" si="386"/>
        <v>2024</v>
      </c>
      <c r="AC3121">
        <f t="shared" si="387"/>
        <v>1</v>
      </c>
      <c r="AD3121" t="str">
        <f t="shared" si="388"/>
        <v>Q4</v>
      </c>
      <c r="AE3121" t="str">
        <f t="shared" si="389"/>
        <v>FY23/24</v>
      </c>
      <c r="AF3121" t="str">
        <f t="shared" si="390"/>
        <v>WEST</v>
      </c>
    </row>
    <row r="3122" spans="1:32">
      <c r="A3122" t="s">
        <v>3594</v>
      </c>
      <c r="B3122" t="s">
        <v>3672</v>
      </c>
      <c r="C3122" t="str">
        <f t="shared" si="384"/>
        <v>SPARES/OTHER</v>
      </c>
      <c r="D3122" s="4">
        <v>45295</v>
      </c>
      <c r="E3122" t="str">
        <f t="shared" si="385"/>
        <v>YAMAHA</v>
      </c>
      <c r="F3122">
        <v>14104514</v>
      </c>
      <c r="G3122" s="19">
        <v>45295</v>
      </c>
      <c r="H3122" t="s">
        <v>2069</v>
      </c>
      <c r="I3122" t="s">
        <v>2070</v>
      </c>
      <c r="J3122">
        <v>2</v>
      </c>
      <c r="K3122">
        <v>2</v>
      </c>
      <c r="L3122">
        <v>2840.71</v>
      </c>
      <c r="M3122" t="s">
        <v>36</v>
      </c>
      <c r="N3122">
        <v>1.1000000000000001</v>
      </c>
      <c r="O3122">
        <v>2840.71</v>
      </c>
      <c r="P3122">
        <f t="shared" si="391"/>
        <v>3124.7810000000004</v>
      </c>
      <c r="Q3122" t="s">
        <v>4053</v>
      </c>
      <c r="R3122" t="s">
        <v>4455</v>
      </c>
      <c r="S3122" t="s">
        <v>25</v>
      </c>
      <c r="T3122">
        <v>906413</v>
      </c>
      <c r="U3122">
        <v>1628</v>
      </c>
      <c r="V3122" t="s">
        <v>3041</v>
      </c>
      <c r="Y3122">
        <v>1358334</v>
      </c>
      <c r="Z3122" t="s">
        <v>4456</v>
      </c>
      <c r="AB3122">
        <f t="shared" si="386"/>
        <v>2024</v>
      </c>
      <c r="AC3122">
        <f t="shared" si="387"/>
        <v>1</v>
      </c>
      <c r="AD3122" t="str">
        <f t="shared" si="388"/>
        <v>Q4</v>
      </c>
      <c r="AE3122" t="str">
        <f t="shared" si="389"/>
        <v>FY23/24</v>
      </c>
      <c r="AF3122" t="str">
        <f t="shared" si="390"/>
        <v>WEST</v>
      </c>
    </row>
    <row r="3123" spans="1:32">
      <c r="A3123" t="s">
        <v>3594</v>
      </c>
      <c r="B3123" t="s">
        <v>3646</v>
      </c>
      <c r="C3123" t="str">
        <f t="shared" si="384"/>
        <v>SPARES/OTHER</v>
      </c>
      <c r="D3123" s="4">
        <v>45299</v>
      </c>
      <c r="E3123" t="str">
        <f t="shared" si="385"/>
        <v>YAMAHA</v>
      </c>
      <c r="F3123">
        <v>14104515</v>
      </c>
      <c r="G3123" s="19">
        <v>45299</v>
      </c>
      <c r="H3123" t="s">
        <v>2959</v>
      </c>
      <c r="I3123" t="s">
        <v>2960</v>
      </c>
      <c r="J3123">
        <v>1</v>
      </c>
      <c r="K3123">
        <v>1</v>
      </c>
      <c r="L3123">
        <v>6412.39</v>
      </c>
      <c r="M3123" t="s">
        <v>36</v>
      </c>
      <c r="N3123">
        <v>1.1000000000000001</v>
      </c>
      <c r="O3123">
        <v>6412.39</v>
      </c>
      <c r="P3123">
        <f t="shared" si="391"/>
        <v>7053.6290000000008</v>
      </c>
      <c r="Q3123" t="s">
        <v>4058</v>
      </c>
      <c r="R3123" t="s">
        <v>4441</v>
      </c>
      <c r="S3123" t="s">
        <v>25</v>
      </c>
      <c r="T3123">
        <v>906418</v>
      </c>
      <c r="U3123">
        <v>3677</v>
      </c>
      <c r="V3123" t="s">
        <v>3041</v>
      </c>
      <c r="Y3123">
        <v>1360209</v>
      </c>
      <c r="Z3123" t="s">
        <v>4442</v>
      </c>
      <c r="AB3123">
        <f t="shared" si="386"/>
        <v>2024</v>
      </c>
      <c r="AC3123">
        <f t="shared" si="387"/>
        <v>1</v>
      </c>
      <c r="AD3123" t="str">
        <f t="shared" si="388"/>
        <v>Q4</v>
      </c>
      <c r="AE3123" t="str">
        <f t="shared" si="389"/>
        <v>FY23/24</v>
      </c>
      <c r="AF3123" t="str">
        <f t="shared" si="390"/>
        <v>EAST</v>
      </c>
    </row>
    <row r="3124" spans="1:32">
      <c r="A3124" t="s">
        <v>3594</v>
      </c>
      <c r="B3124" t="s">
        <v>3646</v>
      </c>
      <c r="C3124" t="str">
        <f t="shared" si="384"/>
        <v>SPARES/OTHER</v>
      </c>
      <c r="D3124" s="4">
        <v>45299</v>
      </c>
      <c r="E3124" t="str">
        <f t="shared" si="385"/>
        <v>YAMAHA</v>
      </c>
      <c r="F3124">
        <v>14104516</v>
      </c>
      <c r="G3124" s="19">
        <v>45299</v>
      </c>
      <c r="H3124" t="s">
        <v>4035</v>
      </c>
      <c r="I3124" t="s">
        <v>4036</v>
      </c>
      <c r="J3124">
        <v>10</v>
      </c>
      <c r="K3124">
        <v>10</v>
      </c>
      <c r="L3124">
        <v>97.35</v>
      </c>
      <c r="M3124" t="s">
        <v>36</v>
      </c>
      <c r="N3124">
        <v>1.1000000000000001</v>
      </c>
      <c r="O3124">
        <v>97.35</v>
      </c>
      <c r="P3124">
        <f t="shared" si="391"/>
        <v>107.08500000000001</v>
      </c>
      <c r="Q3124" t="s">
        <v>4058</v>
      </c>
      <c r="R3124" t="s">
        <v>4077</v>
      </c>
      <c r="S3124" t="s">
        <v>25</v>
      </c>
      <c r="T3124">
        <v>906419</v>
      </c>
      <c r="U3124">
        <v>57.5</v>
      </c>
      <c r="V3124" t="s">
        <v>3041</v>
      </c>
      <c r="Y3124">
        <v>1360213</v>
      </c>
      <c r="Z3124" t="s">
        <v>4078</v>
      </c>
      <c r="AB3124">
        <f t="shared" si="386"/>
        <v>2024</v>
      </c>
      <c r="AC3124">
        <f t="shared" si="387"/>
        <v>1</v>
      </c>
      <c r="AD3124" t="str">
        <f t="shared" si="388"/>
        <v>Q4</v>
      </c>
      <c r="AE3124" t="str">
        <f t="shared" si="389"/>
        <v>FY23/24</v>
      </c>
      <c r="AF3124" t="str">
        <f t="shared" si="390"/>
        <v>EAST</v>
      </c>
    </row>
    <row r="3125" spans="1:32">
      <c r="A3125" t="s">
        <v>3594</v>
      </c>
      <c r="B3125" t="s">
        <v>3646</v>
      </c>
      <c r="C3125" t="str">
        <f t="shared" si="384"/>
        <v>SPARES/OTHER</v>
      </c>
      <c r="D3125" s="4">
        <v>45300</v>
      </c>
      <c r="E3125" t="str">
        <f t="shared" si="385"/>
        <v>HELLER</v>
      </c>
      <c r="F3125">
        <v>14104517</v>
      </c>
      <c r="G3125" s="19">
        <v>45300</v>
      </c>
      <c r="H3125" t="s">
        <v>3491</v>
      </c>
      <c r="I3125" t="s">
        <v>2082</v>
      </c>
      <c r="J3125">
        <v>1</v>
      </c>
      <c r="K3125">
        <v>1</v>
      </c>
      <c r="L3125">
        <v>12657.52</v>
      </c>
      <c r="M3125" t="s">
        <v>36</v>
      </c>
      <c r="N3125">
        <v>1.1000000000000001</v>
      </c>
      <c r="O3125">
        <v>12657.52</v>
      </c>
      <c r="P3125">
        <f t="shared" si="391"/>
        <v>13923.272000000001</v>
      </c>
      <c r="Q3125" t="s">
        <v>4058</v>
      </c>
      <c r="R3125" t="s">
        <v>4133</v>
      </c>
      <c r="S3125" t="s">
        <v>25</v>
      </c>
      <c r="T3125">
        <v>906420</v>
      </c>
      <c r="U3125">
        <v>8772.39</v>
      </c>
      <c r="V3125" t="s">
        <v>3041</v>
      </c>
      <c r="Y3125">
        <v>1361230</v>
      </c>
      <c r="Z3125" t="s">
        <v>4134</v>
      </c>
      <c r="AB3125">
        <f t="shared" si="386"/>
        <v>2024</v>
      </c>
      <c r="AC3125">
        <f t="shared" si="387"/>
        <v>1</v>
      </c>
      <c r="AD3125" t="str">
        <f t="shared" si="388"/>
        <v>Q4</v>
      </c>
      <c r="AE3125" t="str">
        <f t="shared" si="389"/>
        <v>FY23/24</v>
      </c>
      <c r="AF3125" t="str">
        <f t="shared" si="390"/>
        <v>EAST</v>
      </c>
    </row>
    <row r="3126" spans="1:32">
      <c r="A3126" t="s">
        <v>3594</v>
      </c>
      <c r="B3126" t="s">
        <v>3656</v>
      </c>
      <c r="C3126" t="str">
        <f t="shared" si="384"/>
        <v>SPARES/OTHER</v>
      </c>
      <c r="D3126" s="4">
        <v>45300</v>
      </c>
      <c r="E3126" t="str">
        <f t="shared" si="385"/>
        <v>YAMAHA</v>
      </c>
      <c r="F3126">
        <v>14104518</v>
      </c>
      <c r="G3126" s="19">
        <v>45300</v>
      </c>
      <c r="H3126" t="s">
        <v>1580</v>
      </c>
      <c r="I3126" t="s">
        <v>1581</v>
      </c>
      <c r="J3126">
        <v>1</v>
      </c>
      <c r="K3126">
        <v>1</v>
      </c>
      <c r="L3126">
        <v>1506.19</v>
      </c>
      <c r="M3126" t="s">
        <v>36</v>
      </c>
      <c r="N3126">
        <v>1.1000000000000001</v>
      </c>
      <c r="O3126">
        <v>1506.19</v>
      </c>
      <c r="P3126">
        <f t="shared" si="391"/>
        <v>1656.8090000000002</v>
      </c>
      <c r="Q3126" t="s">
        <v>4187</v>
      </c>
      <c r="R3126" t="s">
        <v>3910</v>
      </c>
      <c r="S3126" t="s">
        <v>25</v>
      </c>
      <c r="T3126">
        <v>906421</v>
      </c>
      <c r="U3126">
        <v>820</v>
      </c>
      <c r="V3126" t="s">
        <v>3041</v>
      </c>
      <c r="Y3126">
        <v>1361234</v>
      </c>
      <c r="Z3126" t="s">
        <v>3912</v>
      </c>
      <c r="AB3126">
        <f t="shared" si="386"/>
        <v>2024</v>
      </c>
      <c r="AC3126">
        <f t="shared" si="387"/>
        <v>1</v>
      </c>
      <c r="AD3126" t="str">
        <f t="shared" si="388"/>
        <v>Q4</v>
      </c>
      <c r="AE3126" t="str">
        <f t="shared" si="389"/>
        <v>FY23/24</v>
      </c>
      <c r="AF3126" t="str">
        <f t="shared" si="390"/>
        <v>WEST</v>
      </c>
    </row>
    <row r="3127" spans="1:32">
      <c r="A3127" t="s">
        <v>3594</v>
      </c>
      <c r="B3127" t="s">
        <v>3656</v>
      </c>
      <c r="C3127" t="str">
        <f t="shared" si="384"/>
        <v>SPARES/OTHER</v>
      </c>
      <c r="D3127" s="4">
        <v>45300</v>
      </c>
      <c r="E3127" t="str">
        <f t="shared" si="385"/>
        <v>YAMAHA</v>
      </c>
      <c r="F3127">
        <v>14104518</v>
      </c>
      <c r="G3127" s="19">
        <v>45300</v>
      </c>
      <c r="H3127" t="s">
        <v>1183</v>
      </c>
      <c r="I3127" t="s">
        <v>1184</v>
      </c>
      <c r="J3127">
        <v>1</v>
      </c>
      <c r="K3127">
        <v>1</v>
      </c>
      <c r="L3127">
        <v>1067.26</v>
      </c>
      <c r="M3127" t="s">
        <v>36</v>
      </c>
      <c r="N3127">
        <v>1.1000000000000001</v>
      </c>
      <c r="O3127">
        <v>1067.26</v>
      </c>
      <c r="P3127">
        <f t="shared" si="391"/>
        <v>1173.9860000000001</v>
      </c>
      <c r="Q3127" t="s">
        <v>4187</v>
      </c>
      <c r="R3127" t="s">
        <v>3910</v>
      </c>
      <c r="S3127" t="s">
        <v>25</v>
      </c>
      <c r="T3127">
        <v>906421</v>
      </c>
      <c r="U3127">
        <v>581</v>
      </c>
      <c r="V3127" t="s">
        <v>3041</v>
      </c>
      <c r="Y3127">
        <v>1361234</v>
      </c>
      <c r="Z3127" t="s">
        <v>3912</v>
      </c>
      <c r="AB3127">
        <f t="shared" si="386"/>
        <v>2024</v>
      </c>
      <c r="AC3127">
        <f t="shared" si="387"/>
        <v>1</v>
      </c>
      <c r="AD3127" t="str">
        <f t="shared" si="388"/>
        <v>Q4</v>
      </c>
      <c r="AE3127" t="str">
        <f t="shared" si="389"/>
        <v>FY23/24</v>
      </c>
      <c r="AF3127" t="str">
        <f t="shared" si="390"/>
        <v>WEST</v>
      </c>
    </row>
    <row r="3128" spans="1:32">
      <c r="A3128" t="s">
        <v>3594</v>
      </c>
      <c r="B3128" t="s">
        <v>3656</v>
      </c>
      <c r="C3128" t="str">
        <f t="shared" si="384"/>
        <v>SPARES/OTHER</v>
      </c>
      <c r="D3128" s="4">
        <v>45300</v>
      </c>
      <c r="E3128" t="str">
        <f t="shared" si="385"/>
        <v>YAMAHA</v>
      </c>
      <c r="F3128">
        <v>14104518</v>
      </c>
      <c r="G3128" s="19">
        <v>45300</v>
      </c>
      <c r="H3128" t="s">
        <v>3962</v>
      </c>
      <c r="I3128" t="s">
        <v>164</v>
      </c>
      <c r="J3128">
        <v>1</v>
      </c>
      <c r="K3128">
        <v>1</v>
      </c>
      <c r="L3128">
        <v>3230.97</v>
      </c>
      <c r="M3128" t="s">
        <v>36</v>
      </c>
      <c r="N3128">
        <v>1.1000000000000001</v>
      </c>
      <c r="O3128">
        <v>3230.97</v>
      </c>
      <c r="P3128">
        <f t="shared" si="391"/>
        <v>3554.067</v>
      </c>
      <c r="Q3128" t="s">
        <v>4187</v>
      </c>
      <c r="R3128" t="s">
        <v>3910</v>
      </c>
      <c r="S3128" t="s">
        <v>25</v>
      </c>
      <c r="T3128">
        <v>906421</v>
      </c>
      <c r="U3128">
        <v>1589.7</v>
      </c>
      <c r="V3128" t="s">
        <v>3041</v>
      </c>
      <c r="Y3128">
        <v>1361234</v>
      </c>
      <c r="Z3128" t="s">
        <v>3912</v>
      </c>
      <c r="AB3128">
        <f t="shared" si="386"/>
        <v>2024</v>
      </c>
      <c r="AC3128">
        <f t="shared" si="387"/>
        <v>1</v>
      </c>
      <c r="AD3128" t="str">
        <f t="shared" si="388"/>
        <v>Q4</v>
      </c>
      <c r="AE3128" t="str">
        <f t="shared" si="389"/>
        <v>FY23/24</v>
      </c>
      <c r="AF3128" t="str">
        <f t="shared" si="390"/>
        <v>WEST</v>
      </c>
    </row>
    <row r="3129" spans="1:32">
      <c r="A3129" t="s">
        <v>3594</v>
      </c>
      <c r="B3129" t="s">
        <v>3646</v>
      </c>
      <c r="C3129" t="str">
        <f t="shared" si="384"/>
        <v>SPARES/OTHER</v>
      </c>
      <c r="D3129" s="4">
        <v>45301</v>
      </c>
      <c r="E3129" t="str">
        <f t="shared" si="385"/>
        <v>YAMAHA</v>
      </c>
      <c r="F3129">
        <v>14104519</v>
      </c>
      <c r="G3129" s="19">
        <v>45301</v>
      </c>
      <c r="H3129" t="s">
        <v>3906</v>
      </c>
      <c r="I3129" t="s">
        <v>3907</v>
      </c>
      <c r="J3129">
        <v>1</v>
      </c>
      <c r="K3129">
        <v>1</v>
      </c>
      <c r="L3129">
        <v>1445.13</v>
      </c>
      <c r="M3129" t="s">
        <v>36</v>
      </c>
      <c r="N3129">
        <v>1.1000000000000001</v>
      </c>
      <c r="O3129">
        <v>1445.13</v>
      </c>
      <c r="P3129">
        <f t="shared" si="391"/>
        <v>1589.6430000000003</v>
      </c>
      <c r="Q3129" t="s">
        <v>4058</v>
      </c>
      <c r="R3129" t="s">
        <v>4938</v>
      </c>
      <c r="S3129" t="s">
        <v>25</v>
      </c>
      <c r="T3129">
        <v>906423</v>
      </c>
      <c r="U3129">
        <v>848.88</v>
      </c>
      <c r="V3129" t="s">
        <v>3041</v>
      </c>
      <c r="Y3129">
        <v>1362158</v>
      </c>
      <c r="Z3129" t="s">
        <v>4939</v>
      </c>
      <c r="AB3129">
        <f t="shared" si="386"/>
        <v>2024</v>
      </c>
      <c r="AC3129">
        <f t="shared" si="387"/>
        <v>1</v>
      </c>
      <c r="AD3129" t="str">
        <f t="shared" si="388"/>
        <v>Q4</v>
      </c>
      <c r="AE3129" t="str">
        <f t="shared" si="389"/>
        <v>FY23/24</v>
      </c>
      <c r="AF3129" t="str">
        <f t="shared" si="390"/>
        <v>EAST</v>
      </c>
    </row>
    <row r="3130" spans="1:32">
      <c r="A3130" t="s">
        <v>3594</v>
      </c>
      <c r="B3130" t="s">
        <v>3672</v>
      </c>
      <c r="C3130" t="str">
        <f t="shared" si="384"/>
        <v>SPARES/OTHER</v>
      </c>
      <c r="D3130" s="4">
        <v>45301</v>
      </c>
      <c r="E3130" t="str">
        <f t="shared" si="385"/>
        <v>YAMAHA</v>
      </c>
      <c r="F3130">
        <v>14104520</v>
      </c>
      <c r="G3130" s="19">
        <v>45301</v>
      </c>
      <c r="H3130" t="s">
        <v>1167</v>
      </c>
      <c r="I3130" t="s">
        <v>1168</v>
      </c>
      <c r="J3130">
        <v>2</v>
      </c>
      <c r="K3130">
        <v>2</v>
      </c>
      <c r="L3130">
        <v>6992.92</v>
      </c>
      <c r="M3130" t="s">
        <v>36</v>
      </c>
      <c r="N3130">
        <v>1.1000000000000001</v>
      </c>
      <c r="O3130">
        <v>6992.92</v>
      </c>
      <c r="P3130">
        <f t="shared" si="391"/>
        <v>7692.2120000000004</v>
      </c>
      <c r="Q3130" t="s">
        <v>4053</v>
      </c>
      <c r="R3130" t="s">
        <v>5515</v>
      </c>
      <c r="S3130" t="s">
        <v>25</v>
      </c>
      <c r="T3130">
        <v>906422</v>
      </c>
      <c r="U3130">
        <v>4008</v>
      </c>
      <c r="V3130" t="s">
        <v>3041</v>
      </c>
      <c r="Y3130">
        <v>1362153</v>
      </c>
      <c r="Z3130" t="s">
        <v>4057</v>
      </c>
      <c r="AB3130">
        <f t="shared" si="386"/>
        <v>2024</v>
      </c>
      <c r="AC3130">
        <f t="shared" si="387"/>
        <v>1</v>
      </c>
      <c r="AD3130" t="str">
        <f t="shared" si="388"/>
        <v>Q4</v>
      </c>
      <c r="AE3130" t="str">
        <f t="shared" si="389"/>
        <v>FY23/24</v>
      </c>
      <c r="AF3130" t="str">
        <f t="shared" si="390"/>
        <v>WEST</v>
      </c>
    </row>
    <row r="3131" spans="1:32">
      <c r="A3131" t="s">
        <v>3594</v>
      </c>
      <c r="B3131" t="s">
        <v>3646</v>
      </c>
      <c r="C3131" t="str">
        <f t="shared" si="384"/>
        <v>SERVICE_CHARGE</v>
      </c>
      <c r="D3131" s="4">
        <v>45307</v>
      </c>
      <c r="E3131" t="str">
        <f t="shared" si="385"/>
        <v>YAMAHA</v>
      </c>
      <c r="F3131">
        <v>12101282</v>
      </c>
      <c r="G3131" s="19">
        <v>45307</v>
      </c>
      <c r="H3131" t="s">
        <v>76</v>
      </c>
      <c r="I3131" t="s">
        <v>77</v>
      </c>
      <c r="J3131">
        <v>1</v>
      </c>
      <c r="K3131">
        <v>1</v>
      </c>
      <c r="L3131">
        <v>530.97</v>
      </c>
      <c r="M3131" t="s">
        <v>36</v>
      </c>
      <c r="N3131">
        <v>1.1000000000000001</v>
      </c>
      <c r="O3131">
        <v>530.97</v>
      </c>
      <c r="P3131">
        <f t="shared" si="391"/>
        <v>584.06700000000012</v>
      </c>
      <c r="Q3131" t="s">
        <v>4058</v>
      </c>
      <c r="R3131" t="s">
        <v>4147</v>
      </c>
      <c r="S3131" t="s">
        <v>25</v>
      </c>
      <c r="T3131">
        <v>906425</v>
      </c>
      <c r="U3131">
        <v>0</v>
      </c>
      <c r="V3131" t="s">
        <v>3038</v>
      </c>
      <c r="Z3131" t="s">
        <v>4148</v>
      </c>
      <c r="AB3131">
        <f t="shared" si="386"/>
        <v>2024</v>
      </c>
      <c r="AC3131">
        <f t="shared" si="387"/>
        <v>1</v>
      </c>
      <c r="AD3131" t="str">
        <f t="shared" si="388"/>
        <v>Q4</v>
      </c>
      <c r="AE3131" t="str">
        <f t="shared" si="389"/>
        <v>FY23/24</v>
      </c>
      <c r="AF3131" t="str">
        <f t="shared" si="390"/>
        <v>EAST</v>
      </c>
    </row>
    <row r="3132" spans="1:32">
      <c r="A3132" t="s">
        <v>3594</v>
      </c>
      <c r="B3132" t="s">
        <v>3646</v>
      </c>
      <c r="C3132" t="str">
        <f t="shared" si="384"/>
        <v>SPARES/OTHER</v>
      </c>
      <c r="D3132" s="4">
        <v>45308</v>
      </c>
      <c r="E3132" t="str">
        <f t="shared" si="385"/>
        <v>OTHERS</v>
      </c>
      <c r="F3132">
        <v>14104521</v>
      </c>
      <c r="G3132" s="19">
        <v>45308</v>
      </c>
      <c r="H3132" t="s">
        <v>345</v>
      </c>
      <c r="I3132" t="s">
        <v>346</v>
      </c>
      <c r="J3132">
        <v>1</v>
      </c>
      <c r="K3132">
        <v>1</v>
      </c>
      <c r="L3132">
        <v>584.07000000000005</v>
      </c>
      <c r="M3132" t="s">
        <v>36</v>
      </c>
      <c r="N3132">
        <v>1.1000000000000001</v>
      </c>
      <c r="O3132">
        <v>584.07000000000005</v>
      </c>
      <c r="P3132">
        <f t="shared" si="391"/>
        <v>642.47700000000009</v>
      </c>
      <c r="Q3132" t="s">
        <v>4058</v>
      </c>
      <c r="R3132" t="s">
        <v>4862</v>
      </c>
      <c r="S3132" t="s">
        <v>25</v>
      </c>
      <c r="T3132">
        <v>906426</v>
      </c>
      <c r="U3132">
        <v>115.04</v>
      </c>
      <c r="V3132" t="s">
        <v>3041</v>
      </c>
      <c r="Y3132">
        <v>1367218</v>
      </c>
      <c r="Z3132" t="s">
        <v>4863</v>
      </c>
      <c r="AB3132">
        <f t="shared" si="386"/>
        <v>2024</v>
      </c>
      <c r="AC3132">
        <f t="shared" si="387"/>
        <v>1</v>
      </c>
      <c r="AD3132" t="str">
        <f t="shared" si="388"/>
        <v>Q4</v>
      </c>
      <c r="AE3132" t="str">
        <f t="shared" si="389"/>
        <v>FY23/24</v>
      </c>
      <c r="AF3132" t="str">
        <f t="shared" si="390"/>
        <v>EAST</v>
      </c>
    </row>
    <row r="3133" spans="1:32">
      <c r="A3133" t="s">
        <v>3594</v>
      </c>
      <c r="B3133" t="s">
        <v>3646</v>
      </c>
      <c r="C3133" t="str">
        <f t="shared" si="384"/>
        <v>SERVICE_CHARGE</v>
      </c>
      <c r="D3133" s="4">
        <v>45316</v>
      </c>
      <c r="E3133" t="str">
        <f t="shared" si="385"/>
        <v>YAMAHA</v>
      </c>
      <c r="F3133">
        <v>12101283</v>
      </c>
      <c r="G3133" s="19">
        <v>45316</v>
      </c>
      <c r="H3133" t="s">
        <v>76</v>
      </c>
      <c r="I3133" t="s">
        <v>77</v>
      </c>
      <c r="J3133">
        <v>1</v>
      </c>
      <c r="K3133">
        <v>1</v>
      </c>
      <c r="L3133">
        <v>5309.73</v>
      </c>
      <c r="M3133" t="s">
        <v>36</v>
      </c>
      <c r="N3133">
        <v>1.1000000000000001</v>
      </c>
      <c r="O3133">
        <v>5309.73</v>
      </c>
      <c r="P3133">
        <f t="shared" si="391"/>
        <v>5840.7030000000004</v>
      </c>
      <c r="Q3133" t="s">
        <v>4058</v>
      </c>
      <c r="R3133" t="s">
        <v>4070</v>
      </c>
      <c r="S3133" t="s">
        <v>25</v>
      </c>
      <c r="T3133">
        <v>906429</v>
      </c>
      <c r="U3133">
        <v>0</v>
      </c>
      <c r="V3133" t="s">
        <v>3038</v>
      </c>
      <c r="Z3133" t="s">
        <v>4072</v>
      </c>
      <c r="AB3133">
        <f t="shared" si="386"/>
        <v>2024</v>
      </c>
      <c r="AC3133">
        <f t="shared" si="387"/>
        <v>1</v>
      </c>
      <c r="AD3133" t="str">
        <f t="shared" si="388"/>
        <v>Q4</v>
      </c>
      <c r="AE3133" t="str">
        <f t="shared" si="389"/>
        <v>FY23/24</v>
      </c>
      <c r="AF3133" t="str">
        <f t="shared" si="390"/>
        <v>EAST</v>
      </c>
    </row>
    <row r="3134" spans="1:32">
      <c r="A3134" t="s">
        <v>3594</v>
      </c>
      <c r="B3134" t="s">
        <v>3646</v>
      </c>
      <c r="C3134" t="str">
        <f t="shared" si="384"/>
        <v>CONTRACT_FEE</v>
      </c>
      <c r="D3134" s="4">
        <v>45316</v>
      </c>
      <c r="E3134" t="str">
        <f t="shared" si="385"/>
        <v>YAMAHA</v>
      </c>
      <c r="F3134">
        <v>13100281</v>
      </c>
      <c r="G3134" s="19">
        <v>45316</v>
      </c>
      <c r="H3134" t="s">
        <v>76</v>
      </c>
      <c r="I3134" t="s">
        <v>77</v>
      </c>
      <c r="J3134">
        <v>1</v>
      </c>
      <c r="K3134">
        <v>1</v>
      </c>
      <c r="L3134">
        <v>19823.009999999998</v>
      </c>
      <c r="M3134" t="s">
        <v>36</v>
      </c>
      <c r="N3134">
        <v>1.1000000000000001</v>
      </c>
      <c r="O3134">
        <v>19823.009999999998</v>
      </c>
      <c r="P3134">
        <f t="shared" si="391"/>
        <v>21805.311000000002</v>
      </c>
      <c r="Q3134" t="s">
        <v>4058</v>
      </c>
      <c r="R3134" t="s">
        <v>4853</v>
      </c>
      <c r="S3134" t="s">
        <v>25</v>
      </c>
      <c r="T3134">
        <v>906428</v>
      </c>
      <c r="U3134">
        <v>0</v>
      </c>
      <c r="V3134" t="s">
        <v>3035</v>
      </c>
      <c r="Z3134" t="s">
        <v>4854</v>
      </c>
      <c r="AB3134">
        <f t="shared" si="386"/>
        <v>2024</v>
      </c>
      <c r="AC3134">
        <f t="shared" si="387"/>
        <v>1</v>
      </c>
      <c r="AD3134" t="str">
        <f t="shared" si="388"/>
        <v>Q4</v>
      </c>
      <c r="AE3134" t="str">
        <f t="shared" si="389"/>
        <v>FY23/24</v>
      </c>
      <c r="AF3134" t="str">
        <f t="shared" si="390"/>
        <v>EAST</v>
      </c>
    </row>
    <row r="3135" spans="1:32">
      <c r="A3135" t="s">
        <v>3594</v>
      </c>
      <c r="B3135" t="s">
        <v>3651</v>
      </c>
      <c r="C3135" t="str">
        <f t="shared" si="384"/>
        <v>FEEDER</v>
      </c>
      <c r="D3135" s="4">
        <v>45317</v>
      </c>
      <c r="E3135" t="str">
        <f t="shared" si="385"/>
        <v>YAMAHA</v>
      </c>
      <c r="F3135">
        <v>14104522</v>
      </c>
      <c r="G3135" s="19">
        <v>45317</v>
      </c>
      <c r="H3135" t="s">
        <v>1633</v>
      </c>
      <c r="I3135" t="s">
        <v>1634</v>
      </c>
      <c r="J3135">
        <v>1</v>
      </c>
      <c r="K3135">
        <v>1</v>
      </c>
      <c r="L3135">
        <v>6504.42</v>
      </c>
      <c r="M3135" t="s">
        <v>36</v>
      </c>
      <c r="N3135">
        <v>1.1000000000000001</v>
      </c>
      <c r="O3135">
        <v>6504.42</v>
      </c>
      <c r="P3135">
        <f t="shared" si="391"/>
        <v>7154.862000000001</v>
      </c>
      <c r="Q3135" t="s">
        <v>3652</v>
      </c>
      <c r="R3135" t="s">
        <v>4940</v>
      </c>
      <c r="S3135" t="s">
        <v>25</v>
      </c>
      <c r="T3135">
        <v>906424</v>
      </c>
      <c r="U3135">
        <v>5340.3</v>
      </c>
      <c r="V3135" t="s">
        <v>3041</v>
      </c>
      <c r="X3135" t="s">
        <v>4941</v>
      </c>
      <c r="Y3135">
        <v>1373235</v>
      </c>
      <c r="Z3135" t="s">
        <v>4942</v>
      </c>
      <c r="AB3135">
        <f t="shared" si="386"/>
        <v>2024</v>
      </c>
      <c r="AC3135">
        <f t="shared" si="387"/>
        <v>1</v>
      </c>
      <c r="AD3135" t="str">
        <f t="shared" si="388"/>
        <v>Q4</v>
      </c>
      <c r="AE3135" t="str">
        <f t="shared" si="389"/>
        <v>FY23/24</v>
      </c>
      <c r="AF3135" t="str">
        <f t="shared" si="390"/>
        <v>NORTH</v>
      </c>
    </row>
    <row r="3136" spans="1:32">
      <c r="A3136" t="s">
        <v>3594</v>
      </c>
      <c r="B3136" t="s">
        <v>3651</v>
      </c>
      <c r="C3136" t="str">
        <f t="shared" si="384"/>
        <v>FEEDER</v>
      </c>
      <c r="D3136" s="4">
        <v>45317</v>
      </c>
      <c r="E3136" t="str">
        <f t="shared" si="385"/>
        <v>YAMAHA</v>
      </c>
      <c r="F3136">
        <v>14104523</v>
      </c>
      <c r="G3136" s="19">
        <v>45317</v>
      </c>
      <c r="H3136" t="s">
        <v>1633</v>
      </c>
      <c r="I3136" t="s">
        <v>1634</v>
      </c>
      <c r="J3136">
        <v>1</v>
      </c>
      <c r="K3136">
        <v>1</v>
      </c>
      <c r="L3136">
        <v>6504.42</v>
      </c>
      <c r="M3136" t="s">
        <v>36</v>
      </c>
      <c r="N3136">
        <v>1.1000000000000001</v>
      </c>
      <c r="O3136">
        <v>6504.42</v>
      </c>
      <c r="P3136">
        <f t="shared" si="391"/>
        <v>7154.862000000001</v>
      </c>
      <c r="Q3136" t="s">
        <v>3652</v>
      </c>
      <c r="R3136" t="s">
        <v>4940</v>
      </c>
      <c r="S3136" t="s">
        <v>25</v>
      </c>
      <c r="T3136">
        <v>906427</v>
      </c>
      <c r="U3136">
        <v>5340.3</v>
      </c>
      <c r="V3136" t="s">
        <v>3041</v>
      </c>
      <c r="X3136" t="s">
        <v>4943</v>
      </c>
      <c r="Y3136">
        <v>1373239</v>
      </c>
      <c r="Z3136" t="s">
        <v>4942</v>
      </c>
      <c r="AB3136">
        <f t="shared" si="386"/>
        <v>2024</v>
      </c>
      <c r="AC3136">
        <f t="shared" si="387"/>
        <v>1</v>
      </c>
      <c r="AD3136" t="str">
        <f t="shared" si="388"/>
        <v>Q4</v>
      </c>
      <c r="AE3136" t="str">
        <f t="shared" si="389"/>
        <v>FY23/24</v>
      </c>
      <c r="AF3136" t="str">
        <f t="shared" si="390"/>
        <v>NORTH</v>
      </c>
    </row>
    <row r="3137" spans="1:32">
      <c r="A3137" t="s">
        <v>3594</v>
      </c>
      <c r="B3137" t="s">
        <v>3672</v>
      </c>
      <c r="C3137" t="str">
        <f t="shared" si="384"/>
        <v>FEEDER</v>
      </c>
      <c r="D3137" s="4">
        <v>45317</v>
      </c>
      <c r="E3137" t="str">
        <f t="shared" si="385"/>
        <v>YAMAHA</v>
      </c>
      <c r="F3137">
        <v>14104524</v>
      </c>
      <c r="G3137" s="19">
        <v>45317</v>
      </c>
      <c r="H3137" t="s">
        <v>1631</v>
      </c>
      <c r="I3137" t="s">
        <v>1632</v>
      </c>
      <c r="J3137">
        <v>3</v>
      </c>
      <c r="K3137">
        <v>3</v>
      </c>
      <c r="L3137">
        <v>11139.82</v>
      </c>
      <c r="M3137" t="s">
        <v>36</v>
      </c>
      <c r="N3137">
        <v>1.1000000000000001</v>
      </c>
      <c r="O3137">
        <v>11139.82</v>
      </c>
      <c r="P3137">
        <f t="shared" si="391"/>
        <v>12253.802000000001</v>
      </c>
      <c r="Q3137" t="s">
        <v>4053</v>
      </c>
      <c r="R3137" t="s">
        <v>4297</v>
      </c>
      <c r="S3137" t="s">
        <v>25</v>
      </c>
      <c r="T3137">
        <v>906430</v>
      </c>
      <c r="U3137">
        <v>8807.4</v>
      </c>
      <c r="V3137" t="s">
        <v>3041</v>
      </c>
      <c r="Y3137">
        <v>1373243</v>
      </c>
      <c r="Z3137" t="s">
        <v>4299</v>
      </c>
      <c r="AB3137">
        <f t="shared" si="386"/>
        <v>2024</v>
      </c>
      <c r="AC3137">
        <f t="shared" si="387"/>
        <v>1</v>
      </c>
      <c r="AD3137" t="str">
        <f t="shared" si="388"/>
        <v>Q4</v>
      </c>
      <c r="AE3137" t="str">
        <f t="shared" si="389"/>
        <v>FY23/24</v>
      </c>
      <c r="AF3137" t="str">
        <f t="shared" si="390"/>
        <v>WEST</v>
      </c>
    </row>
    <row r="3138" spans="1:32">
      <c r="A3138" t="s">
        <v>3594</v>
      </c>
      <c r="B3138" t="s">
        <v>3672</v>
      </c>
      <c r="C3138" t="str">
        <f t="shared" ref="C3138:C3201" si="392">IF(F3138="", "", IF(AND(F3138&gt;=12000000, F3138&lt;=13000000, OR(ISNUMBER(SEARCH("SERVICE", H3138)), ISNUMBER(SEARCH("REPAIR CHARGE", I3138)), ISNUMBER(SEARCH("REPAIR", H3138)))), "SERVICE_CHARGE", IF(AND(F3138&gt;=13000000, F3138&lt;=14000000, OR(ISNUMBER(SEARCH("SERVICE", H3138)), ISNUMBER(SEARCH("REPAIR CHARGE", I3138)), ISNUMBER(SEARCH("REPAIR", H3138)))), "CONTRACT_FEE", IF(AND(F3138&gt;=14000000, F3138&lt;=15000000, OR(ISNUMBER(SEARCH("TAPE FEEDER", I3138)), ISNUMBER(SEARCH("ZS FEEDER", I3138)), ISNUMBER(SEARCH("TRAY", I3138)))), "FEEDER", "SPARES/OTHER"))))</f>
        <v>FEEDER</v>
      </c>
      <c r="D3138" s="4">
        <v>45317</v>
      </c>
      <c r="E3138" t="str">
        <f t="shared" ref="E3138:E3201" si="393">IF(ISNUMBER(SEARCH("YMCT",H3138)),"YAMAHA",IF(ISNUMBER(SEARCH("HELI",H3138)),"HELLER",IF(ISNUMBER(SEARCH("PEMR",H3138)),"PEMTRON",IF(ISNUMBER(SEARCH("PEMT",H3138)),"PEMTRON",IF(H3138="","",(IFERROR(1/0,"OTHERS")))))))</f>
        <v>YAMAHA</v>
      </c>
      <c r="F3138">
        <v>14104524</v>
      </c>
      <c r="G3138" s="19">
        <v>45317</v>
      </c>
      <c r="H3138" t="s">
        <v>29</v>
      </c>
      <c r="I3138" t="s">
        <v>30</v>
      </c>
      <c r="J3138">
        <v>2</v>
      </c>
      <c r="K3138">
        <v>2</v>
      </c>
      <c r="L3138">
        <v>9476.11</v>
      </c>
      <c r="M3138" t="s">
        <v>36</v>
      </c>
      <c r="N3138">
        <v>1.1000000000000001</v>
      </c>
      <c r="O3138">
        <v>9476.11</v>
      </c>
      <c r="P3138">
        <f t="shared" si="391"/>
        <v>10423.721000000001</v>
      </c>
      <c r="Q3138" t="s">
        <v>4053</v>
      </c>
      <c r="R3138" t="s">
        <v>4297</v>
      </c>
      <c r="S3138" t="s">
        <v>25</v>
      </c>
      <c r="T3138">
        <v>906430</v>
      </c>
      <c r="U3138">
        <v>7492.8</v>
      </c>
      <c r="V3138" t="s">
        <v>3041</v>
      </c>
      <c r="Y3138">
        <v>1373243</v>
      </c>
      <c r="Z3138" t="s">
        <v>4299</v>
      </c>
      <c r="AB3138">
        <f t="shared" ref="AB3138:AB3201" si="394">IF(D3138="","",YEAR(D3138))</f>
        <v>2024</v>
      </c>
      <c r="AC3138">
        <f t="shared" ref="AC3138:AC3201" si="395">IF(D3138="","",MONTH(D3138))</f>
        <v>1</v>
      </c>
      <c r="AD3138" t="str">
        <f t="shared" ref="AD3138:AD3201" si="396">IFERROR(IF(AC3138="","",IF(AND(AC3138&gt;=10,AC3138&lt;=12),"Q3",IF(AND(AC3138&gt;=1,AC3138&lt;=3),"Q4",IF(AND(AC3138&gt;=7,AC3138&lt;=9),"Q2",IF(AND(AC3138&gt;=4,AC3138&lt;=6),"Q1"))))),"")</f>
        <v>Q4</v>
      </c>
      <c r="AE3138" t="str">
        <f t="shared" ref="AE3138:AE3201" si="397">IFERROR(IF(AD3138="Q4","FY"&amp;RIGHT(AB3138,2)-1&amp;"/"&amp;RIGHT(AB3138,2),"FY"&amp;RIGHT(AB3138,2)&amp;"/"&amp;RIGHT(AB3138,2)+1),"")</f>
        <v>FY23/24</v>
      </c>
      <c r="AF3138" t="str">
        <f t="shared" ref="AF3138:AF3201" si="398">IF(B3138="SZX","SOUTH",IF(B3138="BJS","NORTH",IF(B3138="SHA","EAST",IF(B3138="","",(IF(AND(B3138&lt;&gt;"SZX",B3138&lt;&gt;"SHA",B3138&lt;&gt;"BJS"),"WEST"))))))</f>
        <v>WEST</v>
      </c>
    </row>
    <row r="3139" spans="1:32">
      <c r="A3139" t="s">
        <v>3594</v>
      </c>
      <c r="B3139" t="s">
        <v>3651</v>
      </c>
      <c r="C3139" t="str">
        <f t="shared" si="392"/>
        <v>SERVICE_CHARGE</v>
      </c>
      <c r="D3139" s="4">
        <v>45320</v>
      </c>
      <c r="E3139" t="str">
        <f t="shared" si="393"/>
        <v>OTHERS</v>
      </c>
      <c r="F3139">
        <v>12101284</v>
      </c>
      <c r="G3139" s="19">
        <v>45320</v>
      </c>
      <c r="H3139" t="s">
        <v>159</v>
      </c>
      <c r="I3139" t="s">
        <v>77</v>
      </c>
      <c r="J3139">
        <v>1</v>
      </c>
      <c r="K3139">
        <v>1</v>
      </c>
      <c r="L3139">
        <v>840</v>
      </c>
      <c r="M3139" t="s">
        <v>36</v>
      </c>
      <c r="N3139">
        <v>1.1000000000000001</v>
      </c>
      <c r="O3139">
        <v>840</v>
      </c>
      <c r="P3139">
        <f t="shared" ref="P3139:P3202" si="399">IF(M3139="CNY",O3139*N3139,IF(M3139="USD",O3139*7.8,IF(M3139="HKD",O3139*1,IF(M3139="JPY",O3139*0.0563,""))))</f>
        <v>924.00000000000011</v>
      </c>
      <c r="Q3139" t="s">
        <v>3652</v>
      </c>
      <c r="R3139" t="s">
        <v>4944</v>
      </c>
      <c r="S3139" t="s">
        <v>25</v>
      </c>
      <c r="T3139">
        <v>906431</v>
      </c>
      <c r="U3139">
        <v>0</v>
      </c>
      <c r="V3139" t="s">
        <v>3038</v>
      </c>
      <c r="X3139" t="s">
        <v>4945</v>
      </c>
      <c r="Z3139" t="s">
        <v>4946</v>
      </c>
      <c r="AB3139">
        <f t="shared" si="394"/>
        <v>2024</v>
      </c>
      <c r="AC3139">
        <f t="shared" si="395"/>
        <v>1</v>
      </c>
      <c r="AD3139" t="str">
        <f t="shared" si="396"/>
        <v>Q4</v>
      </c>
      <c r="AE3139" t="str">
        <f t="shared" si="397"/>
        <v>FY23/24</v>
      </c>
      <c r="AF3139" t="str">
        <f t="shared" si="398"/>
        <v>NORTH</v>
      </c>
    </row>
    <row r="3140" spans="1:32">
      <c r="A3140" t="s">
        <v>3594</v>
      </c>
      <c r="B3140" t="s">
        <v>3646</v>
      </c>
      <c r="C3140" t="str">
        <f t="shared" si="392"/>
        <v>SPARES/OTHER</v>
      </c>
      <c r="D3140" s="4">
        <v>45320</v>
      </c>
      <c r="E3140" t="str">
        <f t="shared" si="393"/>
        <v>OTHERS</v>
      </c>
      <c r="F3140">
        <v>14104525</v>
      </c>
      <c r="G3140" s="19">
        <v>45320</v>
      </c>
      <c r="H3140" t="s">
        <v>4439</v>
      </c>
      <c r="I3140" t="s">
        <v>4440</v>
      </c>
      <c r="J3140">
        <v>2</v>
      </c>
      <c r="K3140">
        <v>2</v>
      </c>
      <c r="L3140">
        <v>1300.8800000000001</v>
      </c>
      <c r="M3140" t="s">
        <v>36</v>
      </c>
      <c r="N3140">
        <v>1.1000000000000001</v>
      </c>
      <c r="O3140">
        <v>1300.8800000000001</v>
      </c>
      <c r="P3140">
        <f t="shared" si="399"/>
        <v>1430.9680000000003</v>
      </c>
      <c r="Q3140" t="s">
        <v>4058</v>
      </c>
      <c r="R3140" t="s">
        <v>4947</v>
      </c>
      <c r="S3140" t="s">
        <v>25</v>
      </c>
      <c r="T3140">
        <v>906432</v>
      </c>
      <c r="U3140">
        <v>530.97</v>
      </c>
      <c r="V3140" t="s">
        <v>3041</v>
      </c>
      <c r="Y3140">
        <v>1375205</v>
      </c>
      <c r="Z3140" t="s">
        <v>4948</v>
      </c>
      <c r="AB3140">
        <f t="shared" si="394"/>
        <v>2024</v>
      </c>
      <c r="AC3140">
        <f t="shared" si="395"/>
        <v>1</v>
      </c>
      <c r="AD3140" t="str">
        <f t="shared" si="396"/>
        <v>Q4</v>
      </c>
      <c r="AE3140" t="str">
        <f t="shared" si="397"/>
        <v>FY23/24</v>
      </c>
      <c r="AF3140" t="str">
        <f t="shared" si="398"/>
        <v>EAST</v>
      </c>
    </row>
    <row r="3141" spans="1:32">
      <c r="A3141" t="s">
        <v>3594</v>
      </c>
      <c r="B3141" t="s">
        <v>3646</v>
      </c>
      <c r="C3141" t="str">
        <f t="shared" si="392"/>
        <v>SPARES/OTHER</v>
      </c>
      <c r="D3141" s="4">
        <v>45320</v>
      </c>
      <c r="E3141" t="str">
        <f t="shared" si="393"/>
        <v>YAMAHA</v>
      </c>
      <c r="F3141">
        <v>14104525</v>
      </c>
      <c r="G3141" s="19">
        <v>45320</v>
      </c>
      <c r="H3141" t="s">
        <v>33</v>
      </c>
      <c r="I3141" t="s">
        <v>34</v>
      </c>
      <c r="J3141">
        <v>2</v>
      </c>
      <c r="K3141">
        <v>2</v>
      </c>
      <c r="L3141">
        <v>1522.12</v>
      </c>
      <c r="M3141" t="s">
        <v>36</v>
      </c>
      <c r="N3141">
        <v>1.1000000000000001</v>
      </c>
      <c r="O3141">
        <v>1522.12</v>
      </c>
      <c r="P3141">
        <f t="shared" si="399"/>
        <v>1674.3320000000001</v>
      </c>
      <c r="Q3141" t="s">
        <v>4058</v>
      </c>
      <c r="R3141" t="s">
        <v>4947</v>
      </c>
      <c r="S3141" t="s">
        <v>25</v>
      </c>
      <c r="T3141">
        <v>906432</v>
      </c>
      <c r="U3141">
        <v>846</v>
      </c>
      <c r="V3141" t="s">
        <v>3041</v>
      </c>
      <c r="Y3141">
        <v>1375205</v>
      </c>
      <c r="Z3141" t="s">
        <v>4948</v>
      </c>
      <c r="AB3141">
        <f t="shared" si="394"/>
        <v>2024</v>
      </c>
      <c r="AC3141">
        <f t="shared" si="395"/>
        <v>1</v>
      </c>
      <c r="AD3141" t="str">
        <f t="shared" si="396"/>
        <v>Q4</v>
      </c>
      <c r="AE3141" t="str">
        <f t="shared" si="397"/>
        <v>FY23/24</v>
      </c>
      <c r="AF3141" t="str">
        <f t="shared" si="398"/>
        <v>EAST</v>
      </c>
    </row>
    <row r="3142" spans="1:32">
      <c r="A3142" t="s">
        <v>3594</v>
      </c>
      <c r="B3142" t="s">
        <v>3646</v>
      </c>
      <c r="C3142" t="str">
        <f t="shared" si="392"/>
        <v>CONTRACT_FEE</v>
      </c>
      <c r="D3142" s="4">
        <v>45326</v>
      </c>
      <c r="E3142" t="str">
        <f t="shared" si="393"/>
        <v>YAMAHA</v>
      </c>
      <c r="F3142">
        <v>13100282</v>
      </c>
      <c r="G3142" s="19">
        <v>45326</v>
      </c>
      <c r="H3142" t="s">
        <v>76</v>
      </c>
      <c r="I3142" t="s">
        <v>77</v>
      </c>
      <c r="J3142">
        <v>1</v>
      </c>
      <c r="K3142">
        <v>1</v>
      </c>
      <c r="L3142">
        <v>7433.63</v>
      </c>
      <c r="M3142" t="s">
        <v>36</v>
      </c>
      <c r="N3142">
        <v>1.0900000000000001</v>
      </c>
      <c r="O3142">
        <v>7433.63</v>
      </c>
      <c r="P3142">
        <f t="shared" si="399"/>
        <v>8102.6567000000005</v>
      </c>
      <c r="Q3142" t="s">
        <v>4058</v>
      </c>
      <c r="R3142" t="s">
        <v>4399</v>
      </c>
      <c r="S3142" t="s">
        <v>25</v>
      </c>
      <c r="T3142">
        <v>906433</v>
      </c>
      <c r="U3142">
        <v>0</v>
      </c>
      <c r="V3142" t="s">
        <v>3035</v>
      </c>
      <c r="Z3142" t="s">
        <v>4400</v>
      </c>
      <c r="AB3142">
        <f t="shared" si="394"/>
        <v>2024</v>
      </c>
      <c r="AC3142">
        <f t="shared" si="395"/>
        <v>2</v>
      </c>
      <c r="AD3142" t="str">
        <f t="shared" si="396"/>
        <v>Q4</v>
      </c>
      <c r="AE3142" t="str">
        <f t="shared" si="397"/>
        <v>FY23/24</v>
      </c>
      <c r="AF3142" t="str">
        <f t="shared" si="398"/>
        <v>EAST</v>
      </c>
    </row>
    <row r="3143" spans="1:32">
      <c r="A3143" t="s">
        <v>3594</v>
      </c>
      <c r="B3143" t="s">
        <v>3646</v>
      </c>
      <c r="C3143" t="str">
        <f t="shared" si="392"/>
        <v>SPARES/OTHER</v>
      </c>
      <c r="D3143" s="4">
        <v>45341</v>
      </c>
      <c r="E3143" t="str">
        <f t="shared" si="393"/>
        <v>YAMAHA</v>
      </c>
      <c r="F3143">
        <v>14104526</v>
      </c>
      <c r="G3143" s="19">
        <v>45341</v>
      </c>
      <c r="H3143" t="s">
        <v>3841</v>
      </c>
      <c r="I3143" t="s">
        <v>3842</v>
      </c>
      <c r="J3143">
        <v>1</v>
      </c>
      <c r="K3143">
        <v>1</v>
      </c>
      <c r="L3143">
        <v>0</v>
      </c>
      <c r="M3143" t="s">
        <v>36</v>
      </c>
      <c r="N3143">
        <v>1.0900000000000001</v>
      </c>
      <c r="O3143">
        <v>0</v>
      </c>
      <c r="P3143">
        <f t="shared" si="399"/>
        <v>0</v>
      </c>
      <c r="Q3143" t="s">
        <v>4058</v>
      </c>
      <c r="R3143" t="s">
        <v>4172</v>
      </c>
      <c r="S3143" t="s">
        <v>25</v>
      </c>
      <c r="T3143">
        <v>906434</v>
      </c>
      <c r="U3143">
        <v>2689.2</v>
      </c>
      <c r="V3143" t="s">
        <v>3041</v>
      </c>
      <c r="Y3143">
        <v>1391116</v>
      </c>
      <c r="Z3143" t="s">
        <v>4173</v>
      </c>
      <c r="AB3143">
        <f t="shared" si="394"/>
        <v>2024</v>
      </c>
      <c r="AC3143">
        <f t="shared" si="395"/>
        <v>2</v>
      </c>
      <c r="AD3143" t="str">
        <f t="shared" si="396"/>
        <v>Q4</v>
      </c>
      <c r="AE3143" t="str">
        <f t="shared" si="397"/>
        <v>FY23/24</v>
      </c>
      <c r="AF3143" t="str">
        <f t="shared" si="398"/>
        <v>EAST</v>
      </c>
    </row>
    <row r="3144" spans="1:32">
      <c r="A3144" t="s">
        <v>3594</v>
      </c>
      <c r="B3144" t="s">
        <v>3646</v>
      </c>
      <c r="C3144" t="str">
        <f t="shared" si="392"/>
        <v>SPARES/OTHER</v>
      </c>
      <c r="D3144" s="4">
        <v>45341</v>
      </c>
      <c r="E3144" t="str">
        <f t="shared" si="393"/>
        <v>YAMAHA</v>
      </c>
      <c r="F3144">
        <v>14104527</v>
      </c>
      <c r="G3144" s="19">
        <v>45341</v>
      </c>
      <c r="H3144" t="s">
        <v>55</v>
      </c>
      <c r="I3144" t="s">
        <v>56</v>
      </c>
      <c r="J3144">
        <v>4</v>
      </c>
      <c r="K3144">
        <v>4</v>
      </c>
      <c r="L3144">
        <v>1129.2</v>
      </c>
      <c r="M3144" t="s">
        <v>36</v>
      </c>
      <c r="N3144">
        <v>1.0900000000000001</v>
      </c>
      <c r="O3144">
        <v>1129.2</v>
      </c>
      <c r="P3144">
        <f t="shared" si="399"/>
        <v>1230.8280000000002</v>
      </c>
      <c r="Q3144" t="s">
        <v>4058</v>
      </c>
      <c r="R3144" t="s">
        <v>4751</v>
      </c>
      <c r="S3144" t="s">
        <v>25</v>
      </c>
      <c r="T3144">
        <v>906435</v>
      </c>
      <c r="U3144">
        <v>699.6</v>
      </c>
      <c r="V3144" t="s">
        <v>3041</v>
      </c>
      <c r="Y3144">
        <v>1391118</v>
      </c>
      <c r="Z3144" t="s">
        <v>4752</v>
      </c>
      <c r="AB3144">
        <f t="shared" si="394"/>
        <v>2024</v>
      </c>
      <c r="AC3144">
        <f t="shared" si="395"/>
        <v>2</v>
      </c>
      <c r="AD3144" t="str">
        <f t="shared" si="396"/>
        <v>Q4</v>
      </c>
      <c r="AE3144" t="str">
        <f t="shared" si="397"/>
        <v>FY23/24</v>
      </c>
      <c r="AF3144" t="str">
        <f t="shared" si="398"/>
        <v>EAST</v>
      </c>
    </row>
    <row r="3145" spans="1:32">
      <c r="A3145" t="s">
        <v>3594</v>
      </c>
      <c r="B3145" t="s">
        <v>3646</v>
      </c>
      <c r="C3145" t="str">
        <f t="shared" si="392"/>
        <v>SPARES/OTHER</v>
      </c>
      <c r="D3145" s="4">
        <v>45341</v>
      </c>
      <c r="E3145" t="str">
        <f t="shared" si="393"/>
        <v>YAMAHA</v>
      </c>
      <c r="F3145">
        <v>14104528</v>
      </c>
      <c r="G3145" s="19">
        <v>45341</v>
      </c>
      <c r="H3145" t="s">
        <v>1187</v>
      </c>
      <c r="I3145" t="s">
        <v>48</v>
      </c>
      <c r="J3145">
        <v>2</v>
      </c>
      <c r="K3145">
        <v>2</v>
      </c>
      <c r="L3145">
        <v>2279.65</v>
      </c>
      <c r="M3145" t="s">
        <v>36</v>
      </c>
      <c r="N3145">
        <v>1.0900000000000001</v>
      </c>
      <c r="O3145">
        <v>2279.65</v>
      </c>
      <c r="P3145">
        <f t="shared" si="399"/>
        <v>2484.8185000000003</v>
      </c>
      <c r="Q3145" t="s">
        <v>4058</v>
      </c>
      <c r="R3145" t="s">
        <v>4353</v>
      </c>
      <c r="S3145" t="s">
        <v>25</v>
      </c>
      <c r="T3145">
        <v>906436</v>
      </c>
      <c r="U3145">
        <v>1294</v>
      </c>
      <c r="V3145" t="s">
        <v>3041</v>
      </c>
      <c r="Y3145">
        <v>1391120</v>
      </c>
      <c r="Z3145" t="s">
        <v>4354</v>
      </c>
      <c r="AB3145">
        <f t="shared" si="394"/>
        <v>2024</v>
      </c>
      <c r="AC3145">
        <f t="shared" si="395"/>
        <v>2</v>
      </c>
      <c r="AD3145" t="str">
        <f t="shared" si="396"/>
        <v>Q4</v>
      </c>
      <c r="AE3145" t="str">
        <f t="shared" si="397"/>
        <v>FY23/24</v>
      </c>
      <c r="AF3145" t="str">
        <f t="shared" si="398"/>
        <v>EAST</v>
      </c>
    </row>
    <row r="3146" spans="1:32">
      <c r="A3146" t="s">
        <v>3594</v>
      </c>
      <c r="B3146" t="s">
        <v>3646</v>
      </c>
      <c r="C3146" t="str">
        <f t="shared" si="392"/>
        <v>SPARES/OTHER</v>
      </c>
      <c r="D3146" s="4">
        <v>45341</v>
      </c>
      <c r="E3146" t="str">
        <f t="shared" si="393"/>
        <v>YAMAHA</v>
      </c>
      <c r="F3146">
        <v>14104528</v>
      </c>
      <c r="G3146" s="19">
        <v>45341</v>
      </c>
      <c r="H3146" t="s">
        <v>1169</v>
      </c>
      <c r="I3146" t="s">
        <v>1170</v>
      </c>
      <c r="J3146">
        <v>2</v>
      </c>
      <c r="K3146">
        <v>2</v>
      </c>
      <c r="L3146">
        <v>768.14</v>
      </c>
      <c r="M3146" t="s">
        <v>36</v>
      </c>
      <c r="N3146">
        <v>1.0900000000000001</v>
      </c>
      <c r="O3146">
        <v>768.14</v>
      </c>
      <c r="P3146">
        <f t="shared" si="399"/>
        <v>837.27260000000001</v>
      </c>
      <c r="Q3146" t="s">
        <v>4058</v>
      </c>
      <c r="R3146" t="s">
        <v>4353</v>
      </c>
      <c r="S3146" t="s">
        <v>25</v>
      </c>
      <c r="T3146">
        <v>906436</v>
      </c>
      <c r="U3146">
        <v>436</v>
      </c>
      <c r="V3146" t="s">
        <v>3041</v>
      </c>
      <c r="Y3146">
        <v>1391120</v>
      </c>
      <c r="Z3146" t="s">
        <v>4354</v>
      </c>
      <c r="AB3146">
        <f t="shared" si="394"/>
        <v>2024</v>
      </c>
      <c r="AC3146">
        <f t="shared" si="395"/>
        <v>2</v>
      </c>
      <c r="AD3146" t="str">
        <f t="shared" si="396"/>
        <v>Q4</v>
      </c>
      <c r="AE3146" t="str">
        <f t="shared" si="397"/>
        <v>FY23/24</v>
      </c>
      <c r="AF3146" t="str">
        <f t="shared" si="398"/>
        <v>EAST</v>
      </c>
    </row>
    <row r="3147" spans="1:32">
      <c r="A3147" t="s">
        <v>3594</v>
      </c>
      <c r="B3147" t="s">
        <v>3646</v>
      </c>
      <c r="C3147" t="str">
        <f t="shared" si="392"/>
        <v>SPARES/OTHER</v>
      </c>
      <c r="D3147" s="4">
        <v>45341</v>
      </c>
      <c r="E3147" t="str">
        <f t="shared" si="393"/>
        <v>YAMAHA</v>
      </c>
      <c r="F3147">
        <v>14104529</v>
      </c>
      <c r="G3147" s="19">
        <v>45341</v>
      </c>
      <c r="H3147" t="s">
        <v>3897</v>
      </c>
      <c r="I3147" t="s">
        <v>2052</v>
      </c>
      <c r="J3147">
        <v>1</v>
      </c>
      <c r="K3147">
        <v>1</v>
      </c>
      <c r="L3147">
        <v>5456.64</v>
      </c>
      <c r="M3147" t="s">
        <v>36</v>
      </c>
      <c r="N3147">
        <v>1.0900000000000001</v>
      </c>
      <c r="O3147">
        <v>5456.64</v>
      </c>
      <c r="P3147">
        <f t="shared" si="399"/>
        <v>5947.7376000000004</v>
      </c>
      <c r="Q3147" t="s">
        <v>4058</v>
      </c>
      <c r="R3147" t="s">
        <v>4170</v>
      </c>
      <c r="S3147" t="s">
        <v>25</v>
      </c>
      <c r="T3147">
        <v>906437</v>
      </c>
      <c r="U3147">
        <v>2996</v>
      </c>
      <c r="V3147" t="s">
        <v>3041</v>
      </c>
      <c r="Y3147">
        <v>1391144</v>
      </c>
      <c r="Z3147" t="s">
        <v>4171</v>
      </c>
      <c r="AB3147">
        <f t="shared" si="394"/>
        <v>2024</v>
      </c>
      <c r="AC3147">
        <f t="shared" si="395"/>
        <v>2</v>
      </c>
      <c r="AD3147" t="str">
        <f t="shared" si="396"/>
        <v>Q4</v>
      </c>
      <c r="AE3147" t="str">
        <f t="shared" si="397"/>
        <v>FY23/24</v>
      </c>
      <c r="AF3147" t="str">
        <f t="shared" si="398"/>
        <v>EAST</v>
      </c>
    </row>
    <row r="3148" spans="1:32">
      <c r="A3148" t="s">
        <v>3594</v>
      </c>
      <c r="B3148" t="s">
        <v>22</v>
      </c>
      <c r="C3148" t="str">
        <f t="shared" si="392"/>
        <v>SERVICE_CHARGE</v>
      </c>
      <c r="D3148" s="4">
        <v>45344</v>
      </c>
      <c r="E3148" t="str">
        <f t="shared" si="393"/>
        <v>YAMAHA</v>
      </c>
      <c r="F3148">
        <v>12101285</v>
      </c>
      <c r="G3148" s="19">
        <v>45344</v>
      </c>
      <c r="H3148" t="s">
        <v>76</v>
      </c>
      <c r="I3148" t="s">
        <v>77</v>
      </c>
      <c r="J3148">
        <v>1</v>
      </c>
      <c r="K3148">
        <v>1</v>
      </c>
      <c r="L3148">
        <v>7827.42</v>
      </c>
      <c r="M3148" t="s">
        <v>36</v>
      </c>
      <c r="N3148">
        <v>1.0900000000000001</v>
      </c>
      <c r="O3148">
        <v>7827.42</v>
      </c>
      <c r="P3148">
        <f t="shared" si="399"/>
        <v>8531.8878000000004</v>
      </c>
      <c r="Q3148" t="s">
        <v>41</v>
      </c>
      <c r="R3148" t="s">
        <v>3050</v>
      </c>
      <c r="S3148" t="s">
        <v>25</v>
      </c>
      <c r="T3148">
        <v>906440</v>
      </c>
      <c r="U3148">
        <v>0</v>
      </c>
      <c r="V3148" t="s">
        <v>3038</v>
      </c>
      <c r="Z3148" t="s">
        <v>3052</v>
      </c>
      <c r="AB3148">
        <f t="shared" si="394"/>
        <v>2024</v>
      </c>
      <c r="AC3148">
        <f t="shared" si="395"/>
        <v>2</v>
      </c>
      <c r="AD3148" t="str">
        <f t="shared" si="396"/>
        <v>Q4</v>
      </c>
      <c r="AE3148" t="str">
        <f t="shared" si="397"/>
        <v>FY23/24</v>
      </c>
      <c r="AF3148" t="str">
        <f t="shared" si="398"/>
        <v>SOUTH</v>
      </c>
    </row>
    <row r="3149" spans="1:32">
      <c r="A3149" t="s">
        <v>3594</v>
      </c>
      <c r="B3149" t="s">
        <v>3646</v>
      </c>
      <c r="C3149" t="str">
        <f t="shared" si="392"/>
        <v>SPARES/OTHER</v>
      </c>
      <c r="D3149" s="4">
        <v>45344</v>
      </c>
      <c r="E3149" t="str">
        <f t="shared" si="393"/>
        <v>YAMAHA</v>
      </c>
      <c r="F3149">
        <v>14104530</v>
      </c>
      <c r="G3149" s="19">
        <v>45344</v>
      </c>
      <c r="H3149" t="s">
        <v>42</v>
      </c>
      <c r="I3149" t="s">
        <v>43</v>
      </c>
      <c r="J3149">
        <v>30</v>
      </c>
      <c r="K3149">
        <v>30</v>
      </c>
      <c r="L3149">
        <v>3610.62</v>
      </c>
      <c r="M3149" t="s">
        <v>36</v>
      </c>
      <c r="N3149">
        <v>1.0900000000000001</v>
      </c>
      <c r="O3149">
        <v>3610.62</v>
      </c>
      <c r="P3149">
        <f t="shared" si="399"/>
        <v>3935.5758000000001</v>
      </c>
      <c r="Q3149" t="s">
        <v>4058</v>
      </c>
      <c r="R3149" t="s">
        <v>4300</v>
      </c>
      <c r="S3149" t="s">
        <v>25</v>
      </c>
      <c r="T3149">
        <v>906438</v>
      </c>
      <c r="U3149">
        <v>1879.2</v>
      </c>
      <c r="V3149" t="s">
        <v>3041</v>
      </c>
      <c r="Y3149">
        <v>1394157</v>
      </c>
      <c r="Z3149" t="s">
        <v>4301</v>
      </c>
      <c r="AB3149">
        <f t="shared" si="394"/>
        <v>2024</v>
      </c>
      <c r="AC3149">
        <f t="shared" si="395"/>
        <v>2</v>
      </c>
      <c r="AD3149" t="str">
        <f t="shared" si="396"/>
        <v>Q4</v>
      </c>
      <c r="AE3149" t="str">
        <f t="shared" si="397"/>
        <v>FY23/24</v>
      </c>
      <c r="AF3149" t="str">
        <f t="shared" si="398"/>
        <v>EAST</v>
      </c>
    </row>
    <row r="3150" spans="1:32">
      <c r="A3150" t="s">
        <v>3594</v>
      </c>
      <c r="B3150" t="s">
        <v>22</v>
      </c>
      <c r="C3150" t="str">
        <f t="shared" si="392"/>
        <v>SPARES/OTHER</v>
      </c>
      <c r="D3150" s="4">
        <v>45344</v>
      </c>
      <c r="E3150" t="str">
        <f t="shared" si="393"/>
        <v>OTHERS</v>
      </c>
      <c r="F3150">
        <v>14104531</v>
      </c>
      <c r="G3150" s="19">
        <v>45344</v>
      </c>
      <c r="H3150" t="s">
        <v>3583</v>
      </c>
      <c r="I3150" t="s">
        <v>351</v>
      </c>
      <c r="J3150">
        <v>3</v>
      </c>
      <c r="K3150">
        <v>3</v>
      </c>
      <c r="L3150">
        <v>5040</v>
      </c>
      <c r="M3150" t="s">
        <v>36</v>
      </c>
      <c r="N3150">
        <v>1.0900000000000001</v>
      </c>
      <c r="O3150">
        <v>5040</v>
      </c>
      <c r="P3150">
        <f t="shared" si="399"/>
        <v>5493.6</v>
      </c>
      <c r="Q3150" t="s">
        <v>41</v>
      </c>
      <c r="R3150" t="s">
        <v>3050</v>
      </c>
      <c r="S3150" t="s">
        <v>25</v>
      </c>
      <c r="T3150">
        <v>906439</v>
      </c>
      <c r="U3150">
        <v>1991.16</v>
      </c>
      <c r="V3150" t="s">
        <v>3041</v>
      </c>
      <c r="Y3150">
        <v>1394213</v>
      </c>
      <c r="Z3150" t="s">
        <v>3052</v>
      </c>
      <c r="AB3150">
        <f t="shared" si="394"/>
        <v>2024</v>
      </c>
      <c r="AC3150">
        <f t="shared" si="395"/>
        <v>2</v>
      </c>
      <c r="AD3150" t="str">
        <f t="shared" si="396"/>
        <v>Q4</v>
      </c>
      <c r="AE3150" t="str">
        <f t="shared" si="397"/>
        <v>FY23/24</v>
      </c>
      <c r="AF3150" t="str">
        <f t="shared" si="398"/>
        <v>SOUTH</v>
      </c>
    </row>
    <row r="3151" spans="1:32">
      <c r="A3151" t="s">
        <v>3594</v>
      </c>
      <c r="B3151" t="s">
        <v>22</v>
      </c>
      <c r="C3151" t="str">
        <f t="shared" si="392"/>
        <v>SPARES/OTHER</v>
      </c>
      <c r="D3151" s="4">
        <v>45344</v>
      </c>
      <c r="E3151" t="str">
        <f t="shared" si="393"/>
        <v>OTHERS</v>
      </c>
      <c r="F3151">
        <v>14104531</v>
      </c>
      <c r="G3151" s="19">
        <v>45344</v>
      </c>
      <c r="H3151" t="s">
        <v>3584</v>
      </c>
      <c r="I3151" t="s">
        <v>351</v>
      </c>
      <c r="J3151">
        <v>3</v>
      </c>
      <c r="K3151">
        <v>3</v>
      </c>
      <c r="L3151">
        <v>5040</v>
      </c>
      <c r="M3151" t="s">
        <v>36</v>
      </c>
      <c r="N3151">
        <v>1.0900000000000001</v>
      </c>
      <c r="O3151">
        <v>5040</v>
      </c>
      <c r="P3151">
        <f t="shared" si="399"/>
        <v>5493.6</v>
      </c>
      <c r="Q3151" t="s">
        <v>41</v>
      </c>
      <c r="R3151" t="s">
        <v>3050</v>
      </c>
      <c r="S3151" t="s">
        <v>25</v>
      </c>
      <c r="T3151">
        <v>906439</v>
      </c>
      <c r="U3151">
        <v>1991.16</v>
      </c>
      <c r="V3151" t="s">
        <v>3041</v>
      </c>
      <c r="Y3151">
        <v>1394213</v>
      </c>
      <c r="Z3151" t="s">
        <v>3052</v>
      </c>
      <c r="AB3151">
        <f t="shared" si="394"/>
        <v>2024</v>
      </c>
      <c r="AC3151">
        <f t="shared" si="395"/>
        <v>2</v>
      </c>
      <c r="AD3151" t="str">
        <f t="shared" si="396"/>
        <v>Q4</v>
      </c>
      <c r="AE3151" t="str">
        <f t="shared" si="397"/>
        <v>FY23/24</v>
      </c>
      <c r="AF3151" t="str">
        <f t="shared" si="398"/>
        <v>SOUTH</v>
      </c>
    </row>
    <row r="3152" spans="1:32">
      <c r="A3152" t="s">
        <v>3594</v>
      </c>
      <c r="B3152" t="s">
        <v>22</v>
      </c>
      <c r="C3152" t="str">
        <f t="shared" si="392"/>
        <v>SPARES/OTHER</v>
      </c>
      <c r="D3152" s="4">
        <v>45344</v>
      </c>
      <c r="E3152" t="str">
        <f t="shared" si="393"/>
        <v>OTHERS</v>
      </c>
      <c r="F3152">
        <v>14104531</v>
      </c>
      <c r="G3152" s="19">
        <v>45344</v>
      </c>
      <c r="H3152" t="s">
        <v>3585</v>
      </c>
      <c r="I3152" t="s">
        <v>351</v>
      </c>
      <c r="J3152">
        <v>5</v>
      </c>
      <c r="K3152">
        <v>5</v>
      </c>
      <c r="L3152">
        <v>5300</v>
      </c>
      <c r="M3152" t="s">
        <v>36</v>
      </c>
      <c r="N3152">
        <v>1.0900000000000001</v>
      </c>
      <c r="O3152">
        <v>5300</v>
      </c>
      <c r="P3152">
        <f t="shared" si="399"/>
        <v>5777</v>
      </c>
      <c r="Q3152" t="s">
        <v>41</v>
      </c>
      <c r="R3152" t="s">
        <v>3050</v>
      </c>
      <c r="S3152" t="s">
        <v>25</v>
      </c>
      <c r="T3152">
        <v>906439</v>
      </c>
      <c r="U3152">
        <v>1991.15</v>
      </c>
      <c r="V3152" t="s">
        <v>3041</v>
      </c>
      <c r="Y3152">
        <v>1394213</v>
      </c>
      <c r="Z3152" t="s">
        <v>3052</v>
      </c>
      <c r="AB3152">
        <f t="shared" si="394"/>
        <v>2024</v>
      </c>
      <c r="AC3152">
        <f t="shared" si="395"/>
        <v>2</v>
      </c>
      <c r="AD3152" t="str">
        <f t="shared" si="396"/>
        <v>Q4</v>
      </c>
      <c r="AE3152" t="str">
        <f t="shared" si="397"/>
        <v>FY23/24</v>
      </c>
      <c r="AF3152" t="str">
        <f t="shared" si="398"/>
        <v>SOUTH</v>
      </c>
    </row>
    <row r="3153" spans="1:32">
      <c r="A3153" t="s">
        <v>3594</v>
      </c>
      <c r="B3153" t="s">
        <v>22</v>
      </c>
      <c r="C3153" t="str">
        <f t="shared" si="392"/>
        <v>SPARES/OTHER</v>
      </c>
      <c r="D3153" s="4">
        <v>45344</v>
      </c>
      <c r="E3153" t="str">
        <f t="shared" si="393"/>
        <v>OTHERS</v>
      </c>
      <c r="F3153">
        <v>14104531</v>
      </c>
      <c r="G3153" s="19">
        <v>45344</v>
      </c>
      <c r="H3153" t="s">
        <v>3586</v>
      </c>
      <c r="I3153" t="s">
        <v>351</v>
      </c>
      <c r="J3153">
        <v>5</v>
      </c>
      <c r="K3153">
        <v>5</v>
      </c>
      <c r="L3153">
        <v>5300</v>
      </c>
      <c r="M3153" t="s">
        <v>36</v>
      </c>
      <c r="N3153">
        <v>1.0900000000000001</v>
      </c>
      <c r="O3153">
        <v>5300</v>
      </c>
      <c r="P3153">
        <f t="shared" si="399"/>
        <v>5777</v>
      </c>
      <c r="Q3153" t="s">
        <v>41</v>
      </c>
      <c r="R3153" t="s">
        <v>3050</v>
      </c>
      <c r="S3153" t="s">
        <v>25</v>
      </c>
      <c r="T3153">
        <v>906439</v>
      </c>
      <c r="U3153">
        <v>1991.15</v>
      </c>
      <c r="V3153" t="s">
        <v>3041</v>
      </c>
      <c r="Y3153">
        <v>1394213</v>
      </c>
      <c r="Z3153" t="s">
        <v>3052</v>
      </c>
      <c r="AB3153">
        <f t="shared" si="394"/>
        <v>2024</v>
      </c>
      <c r="AC3153">
        <f t="shared" si="395"/>
        <v>2</v>
      </c>
      <c r="AD3153" t="str">
        <f t="shared" si="396"/>
        <v>Q4</v>
      </c>
      <c r="AE3153" t="str">
        <f t="shared" si="397"/>
        <v>FY23/24</v>
      </c>
      <c r="AF3153" t="str">
        <f t="shared" si="398"/>
        <v>SOUTH</v>
      </c>
    </row>
    <row r="3154" spans="1:32">
      <c r="A3154" t="s">
        <v>3594</v>
      </c>
      <c r="B3154" t="s">
        <v>22</v>
      </c>
      <c r="C3154" t="str">
        <f t="shared" si="392"/>
        <v>SPARES/OTHER</v>
      </c>
      <c r="D3154" s="4">
        <v>45344</v>
      </c>
      <c r="E3154" t="str">
        <f t="shared" si="393"/>
        <v>OTHERS</v>
      </c>
      <c r="F3154">
        <v>14104531</v>
      </c>
      <c r="G3154" s="19">
        <v>45344</v>
      </c>
      <c r="H3154" t="s">
        <v>3587</v>
      </c>
      <c r="I3154" t="s">
        <v>351</v>
      </c>
      <c r="J3154">
        <v>5</v>
      </c>
      <c r="K3154">
        <v>5</v>
      </c>
      <c r="L3154">
        <v>5300</v>
      </c>
      <c r="M3154" t="s">
        <v>36</v>
      </c>
      <c r="N3154">
        <v>1.0900000000000001</v>
      </c>
      <c r="O3154">
        <v>5300</v>
      </c>
      <c r="P3154">
        <f t="shared" si="399"/>
        <v>5777</v>
      </c>
      <c r="Q3154" t="s">
        <v>41</v>
      </c>
      <c r="R3154" t="s">
        <v>3050</v>
      </c>
      <c r="S3154" t="s">
        <v>25</v>
      </c>
      <c r="T3154">
        <v>906439</v>
      </c>
      <c r="U3154">
        <v>1991.15</v>
      </c>
      <c r="V3154" t="s">
        <v>3041</v>
      </c>
      <c r="Y3154">
        <v>1394213</v>
      </c>
      <c r="Z3154" t="s">
        <v>3052</v>
      </c>
      <c r="AB3154">
        <f t="shared" si="394"/>
        <v>2024</v>
      </c>
      <c r="AC3154">
        <f t="shared" si="395"/>
        <v>2</v>
      </c>
      <c r="AD3154" t="str">
        <f t="shared" si="396"/>
        <v>Q4</v>
      </c>
      <c r="AE3154" t="str">
        <f t="shared" si="397"/>
        <v>FY23/24</v>
      </c>
      <c r="AF3154" t="str">
        <f t="shared" si="398"/>
        <v>SOUTH</v>
      </c>
    </row>
    <row r="3155" spans="1:32">
      <c r="A3155" t="s">
        <v>3594</v>
      </c>
      <c r="B3155" t="s">
        <v>3646</v>
      </c>
      <c r="C3155" t="str">
        <f t="shared" si="392"/>
        <v>SPARES/OTHER</v>
      </c>
      <c r="D3155" s="4">
        <v>45358</v>
      </c>
      <c r="E3155" t="str">
        <f t="shared" si="393"/>
        <v>OTHERS</v>
      </c>
      <c r="F3155">
        <v>14104532</v>
      </c>
      <c r="G3155" s="19">
        <v>45358</v>
      </c>
      <c r="H3155" t="s">
        <v>4439</v>
      </c>
      <c r="I3155" t="s">
        <v>4440</v>
      </c>
      <c r="J3155">
        <v>1</v>
      </c>
      <c r="K3155">
        <v>1</v>
      </c>
      <c r="L3155">
        <v>707.96</v>
      </c>
      <c r="M3155" t="s">
        <v>36</v>
      </c>
      <c r="N3155">
        <v>1.0900000000000001</v>
      </c>
      <c r="O3155">
        <v>707.96</v>
      </c>
      <c r="P3155">
        <f t="shared" si="399"/>
        <v>771.67640000000006</v>
      </c>
      <c r="Q3155" t="s">
        <v>4058</v>
      </c>
      <c r="R3155" t="s">
        <v>4949</v>
      </c>
      <c r="S3155" t="s">
        <v>25</v>
      </c>
      <c r="T3155">
        <v>906441</v>
      </c>
      <c r="U3155">
        <v>309.73</v>
      </c>
      <c r="V3155" t="s">
        <v>3041</v>
      </c>
      <c r="Y3155">
        <v>1404161</v>
      </c>
      <c r="Z3155" t="s">
        <v>4950</v>
      </c>
      <c r="AB3155">
        <f t="shared" si="394"/>
        <v>2024</v>
      </c>
      <c r="AC3155">
        <f t="shared" si="395"/>
        <v>3</v>
      </c>
      <c r="AD3155" t="str">
        <f t="shared" si="396"/>
        <v>Q4</v>
      </c>
      <c r="AE3155" t="str">
        <f t="shared" si="397"/>
        <v>FY23/24</v>
      </c>
      <c r="AF3155" t="str">
        <f t="shared" si="398"/>
        <v>EAST</v>
      </c>
    </row>
    <row r="3156" spans="1:32">
      <c r="A3156" t="s">
        <v>3594</v>
      </c>
      <c r="B3156" t="s">
        <v>22</v>
      </c>
      <c r="C3156" t="str">
        <f t="shared" si="392"/>
        <v>SPARES/OTHER</v>
      </c>
      <c r="D3156" s="4">
        <v>45362</v>
      </c>
      <c r="E3156" t="str">
        <f t="shared" si="393"/>
        <v>HELLER</v>
      </c>
      <c r="F3156">
        <v>14104533</v>
      </c>
      <c r="G3156" s="19">
        <v>45362</v>
      </c>
      <c r="H3156" t="s">
        <v>214</v>
      </c>
      <c r="I3156" t="s">
        <v>215</v>
      </c>
      <c r="J3156">
        <v>10</v>
      </c>
      <c r="K3156">
        <v>10</v>
      </c>
      <c r="L3156">
        <v>4601.7700000000004</v>
      </c>
      <c r="M3156" t="s">
        <v>36</v>
      </c>
      <c r="N3156">
        <v>1.0900000000000001</v>
      </c>
      <c r="O3156">
        <v>4601.7700000000004</v>
      </c>
      <c r="P3156">
        <f t="shared" si="399"/>
        <v>5015.9293000000007</v>
      </c>
      <c r="Q3156" t="s">
        <v>41</v>
      </c>
      <c r="R3156" t="s">
        <v>3026</v>
      </c>
      <c r="S3156" t="s">
        <v>25</v>
      </c>
      <c r="T3156">
        <v>906443</v>
      </c>
      <c r="U3156">
        <v>1680</v>
      </c>
      <c r="V3156" t="s">
        <v>3041</v>
      </c>
      <c r="X3156">
        <v>4200024265</v>
      </c>
      <c r="Y3156">
        <v>1408128</v>
      </c>
      <c r="Z3156" t="s">
        <v>3027</v>
      </c>
      <c r="AB3156">
        <f t="shared" si="394"/>
        <v>2024</v>
      </c>
      <c r="AC3156">
        <f t="shared" si="395"/>
        <v>3</v>
      </c>
      <c r="AD3156" t="str">
        <f t="shared" si="396"/>
        <v>Q4</v>
      </c>
      <c r="AE3156" t="str">
        <f t="shared" si="397"/>
        <v>FY23/24</v>
      </c>
      <c r="AF3156" t="str">
        <f t="shared" si="398"/>
        <v>SOUTH</v>
      </c>
    </row>
    <row r="3157" spans="1:32">
      <c r="A3157" t="s">
        <v>3594</v>
      </c>
      <c r="B3157" t="s">
        <v>3646</v>
      </c>
      <c r="C3157" t="str">
        <f t="shared" si="392"/>
        <v>SERVICE_CHARGE</v>
      </c>
      <c r="D3157" s="4">
        <v>45364</v>
      </c>
      <c r="E3157" t="str">
        <f t="shared" si="393"/>
        <v>HELLER</v>
      </c>
      <c r="F3157">
        <v>12101286</v>
      </c>
      <c r="G3157" s="19">
        <v>45364</v>
      </c>
      <c r="H3157" t="s">
        <v>105</v>
      </c>
      <c r="I3157" t="s">
        <v>77</v>
      </c>
      <c r="J3157">
        <v>1</v>
      </c>
      <c r="K3157">
        <v>1</v>
      </c>
      <c r="L3157">
        <v>31526.55</v>
      </c>
      <c r="M3157" t="s">
        <v>36</v>
      </c>
      <c r="N3157">
        <v>1.0900000000000001</v>
      </c>
      <c r="O3157">
        <v>31526.55</v>
      </c>
      <c r="P3157">
        <f t="shared" si="399"/>
        <v>34363.9395</v>
      </c>
      <c r="Q3157" t="s">
        <v>4058</v>
      </c>
      <c r="R3157" t="s">
        <v>4133</v>
      </c>
      <c r="S3157" t="s">
        <v>25</v>
      </c>
      <c r="T3157">
        <v>906447</v>
      </c>
      <c r="U3157">
        <v>0</v>
      </c>
      <c r="V3157" t="s">
        <v>4064</v>
      </c>
      <c r="Z3157" t="s">
        <v>4134</v>
      </c>
      <c r="AB3157">
        <f t="shared" si="394"/>
        <v>2024</v>
      </c>
      <c r="AC3157">
        <f t="shared" si="395"/>
        <v>3</v>
      </c>
      <c r="AD3157" t="str">
        <f t="shared" si="396"/>
        <v>Q4</v>
      </c>
      <c r="AE3157" t="str">
        <f t="shared" si="397"/>
        <v>FY23/24</v>
      </c>
      <c r="AF3157" t="str">
        <f t="shared" si="398"/>
        <v>EAST</v>
      </c>
    </row>
    <row r="3158" spans="1:32">
      <c r="A3158" t="s">
        <v>3594</v>
      </c>
      <c r="B3158" t="s">
        <v>3651</v>
      </c>
      <c r="C3158" t="str">
        <f t="shared" si="392"/>
        <v>SERVICE_CHARGE</v>
      </c>
      <c r="D3158" s="4">
        <v>45364</v>
      </c>
      <c r="E3158" t="str">
        <f t="shared" si="393"/>
        <v>HELLER</v>
      </c>
      <c r="F3158">
        <v>12101287</v>
      </c>
      <c r="G3158" s="19">
        <v>45364</v>
      </c>
      <c r="H3158" t="s">
        <v>105</v>
      </c>
      <c r="I3158" t="s">
        <v>77</v>
      </c>
      <c r="J3158">
        <v>1</v>
      </c>
      <c r="K3158">
        <v>1</v>
      </c>
      <c r="L3158">
        <v>5123.8900000000003</v>
      </c>
      <c r="M3158" t="s">
        <v>36</v>
      </c>
      <c r="N3158">
        <v>1.0900000000000001</v>
      </c>
      <c r="O3158">
        <v>5123.8900000000003</v>
      </c>
      <c r="P3158">
        <f t="shared" si="399"/>
        <v>5585.0401000000011</v>
      </c>
      <c r="Q3158" t="s">
        <v>3652</v>
      </c>
      <c r="R3158" t="s">
        <v>4325</v>
      </c>
      <c r="S3158" t="s">
        <v>25</v>
      </c>
      <c r="T3158">
        <v>906445</v>
      </c>
      <c r="U3158">
        <v>0</v>
      </c>
      <c r="V3158" t="s">
        <v>3038</v>
      </c>
      <c r="X3158" t="s">
        <v>4951</v>
      </c>
      <c r="Z3158" t="s">
        <v>4327</v>
      </c>
      <c r="AB3158">
        <f t="shared" si="394"/>
        <v>2024</v>
      </c>
      <c r="AC3158">
        <f t="shared" si="395"/>
        <v>3</v>
      </c>
      <c r="AD3158" t="str">
        <f t="shared" si="396"/>
        <v>Q4</v>
      </c>
      <c r="AE3158" t="str">
        <f t="shared" si="397"/>
        <v>FY23/24</v>
      </c>
      <c r="AF3158" t="str">
        <f t="shared" si="398"/>
        <v>NORTH</v>
      </c>
    </row>
    <row r="3159" spans="1:32">
      <c r="A3159" t="s">
        <v>3594</v>
      </c>
      <c r="B3159" t="s">
        <v>3651</v>
      </c>
      <c r="C3159" t="str">
        <f t="shared" si="392"/>
        <v>SERVICE_CHARGE</v>
      </c>
      <c r="D3159" s="4">
        <v>45364</v>
      </c>
      <c r="E3159" t="str">
        <f t="shared" si="393"/>
        <v>HELLER</v>
      </c>
      <c r="F3159">
        <v>12101288</v>
      </c>
      <c r="G3159" s="19">
        <v>45364</v>
      </c>
      <c r="H3159" t="s">
        <v>105</v>
      </c>
      <c r="I3159" t="s">
        <v>77</v>
      </c>
      <c r="J3159">
        <v>1</v>
      </c>
      <c r="K3159">
        <v>1</v>
      </c>
      <c r="L3159">
        <v>3973.45</v>
      </c>
      <c r="M3159" t="s">
        <v>36</v>
      </c>
      <c r="N3159">
        <v>1.0900000000000001</v>
      </c>
      <c r="O3159">
        <v>3973.45</v>
      </c>
      <c r="P3159">
        <f t="shared" si="399"/>
        <v>4331.0605000000005</v>
      </c>
      <c r="Q3159" t="s">
        <v>3652</v>
      </c>
      <c r="R3159" t="s">
        <v>4325</v>
      </c>
      <c r="S3159" t="s">
        <v>25</v>
      </c>
      <c r="T3159">
        <v>906446</v>
      </c>
      <c r="U3159">
        <v>0</v>
      </c>
      <c r="V3159" t="s">
        <v>3038</v>
      </c>
      <c r="X3159" t="s">
        <v>4952</v>
      </c>
      <c r="Z3159" t="s">
        <v>4327</v>
      </c>
      <c r="AB3159">
        <f t="shared" si="394"/>
        <v>2024</v>
      </c>
      <c r="AC3159">
        <f t="shared" si="395"/>
        <v>3</v>
      </c>
      <c r="AD3159" t="str">
        <f t="shared" si="396"/>
        <v>Q4</v>
      </c>
      <c r="AE3159" t="str">
        <f t="shared" si="397"/>
        <v>FY23/24</v>
      </c>
      <c r="AF3159" t="str">
        <f t="shared" si="398"/>
        <v>NORTH</v>
      </c>
    </row>
    <row r="3160" spans="1:32">
      <c r="A3160" t="s">
        <v>3594</v>
      </c>
      <c r="B3160" t="s">
        <v>3651</v>
      </c>
      <c r="C3160" t="str">
        <f t="shared" si="392"/>
        <v>SPARES/OTHER</v>
      </c>
      <c r="D3160" s="4">
        <v>45364</v>
      </c>
      <c r="E3160" t="str">
        <f t="shared" si="393"/>
        <v>HELLER</v>
      </c>
      <c r="F3160">
        <v>14104534</v>
      </c>
      <c r="G3160" s="19">
        <v>45364</v>
      </c>
      <c r="H3160" t="s">
        <v>3491</v>
      </c>
      <c r="I3160" t="s">
        <v>2082</v>
      </c>
      <c r="J3160">
        <v>1</v>
      </c>
      <c r="K3160">
        <v>1</v>
      </c>
      <c r="L3160">
        <v>0</v>
      </c>
      <c r="M3160" t="s">
        <v>36</v>
      </c>
      <c r="N3160">
        <v>1.0900000000000001</v>
      </c>
      <c r="O3160">
        <v>0</v>
      </c>
      <c r="P3160">
        <f t="shared" si="399"/>
        <v>0</v>
      </c>
      <c r="Q3160" t="s">
        <v>3652</v>
      </c>
      <c r="R3160" t="s">
        <v>4325</v>
      </c>
      <c r="S3160" t="s">
        <v>25</v>
      </c>
      <c r="T3160">
        <v>906448</v>
      </c>
      <c r="U3160">
        <v>3850</v>
      </c>
      <c r="V3160" t="s">
        <v>3041</v>
      </c>
      <c r="X3160" t="s">
        <v>4951</v>
      </c>
      <c r="Y3160">
        <v>1411192</v>
      </c>
      <c r="Z3160" t="s">
        <v>4327</v>
      </c>
      <c r="AB3160">
        <f t="shared" si="394"/>
        <v>2024</v>
      </c>
      <c r="AC3160">
        <f t="shared" si="395"/>
        <v>3</v>
      </c>
      <c r="AD3160" t="str">
        <f t="shared" si="396"/>
        <v>Q4</v>
      </c>
      <c r="AE3160" t="str">
        <f t="shared" si="397"/>
        <v>FY23/24</v>
      </c>
      <c r="AF3160" t="str">
        <f t="shared" si="398"/>
        <v>NORTH</v>
      </c>
    </row>
    <row r="3161" spans="1:32">
      <c r="A3161" t="s">
        <v>3594</v>
      </c>
      <c r="B3161" t="s">
        <v>3651</v>
      </c>
      <c r="C3161" t="str">
        <f t="shared" si="392"/>
        <v>SPARES/OTHER</v>
      </c>
      <c r="D3161" s="4">
        <v>45364</v>
      </c>
      <c r="E3161" t="str">
        <f t="shared" si="393"/>
        <v>HELLER</v>
      </c>
      <c r="F3161">
        <v>14104535</v>
      </c>
      <c r="G3161" s="19">
        <v>45364</v>
      </c>
      <c r="H3161" t="s">
        <v>4647</v>
      </c>
      <c r="I3161" t="s">
        <v>4648</v>
      </c>
      <c r="J3161">
        <v>1</v>
      </c>
      <c r="K3161">
        <v>1</v>
      </c>
      <c r="L3161">
        <v>0</v>
      </c>
      <c r="M3161" t="s">
        <v>36</v>
      </c>
      <c r="N3161">
        <v>1.0900000000000001</v>
      </c>
      <c r="O3161">
        <v>0</v>
      </c>
      <c r="P3161">
        <f t="shared" si="399"/>
        <v>0</v>
      </c>
      <c r="Q3161" t="s">
        <v>3652</v>
      </c>
      <c r="R3161" t="s">
        <v>4325</v>
      </c>
      <c r="S3161" t="s">
        <v>25</v>
      </c>
      <c r="T3161">
        <v>906449</v>
      </c>
      <c r="U3161">
        <v>2800</v>
      </c>
      <c r="V3161" t="s">
        <v>3041</v>
      </c>
      <c r="X3161" t="s">
        <v>4952</v>
      </c>
      <c r="Y3161">
        <v>1411196</v>
      </c>
      <c r="Z3161" t="s">
        <v>4327</v>
      </c>
      <c r="AB3161">
        <f t="shared" si="394"/>
        <v>2024</v>
      </c>
      <c r="AC3161">
        <f t="shared" si="395"/>
        <v>3</v>
      </c>
      <c r="AD3161" t="str">
        <f t="shared" si="396"/>
        <v>Q4</v>
      </c>
      <c r="AE3161" t="str">
        <f t="shared" si="397"/>
        <v>FY23/24</v>
      </c>
      <c r="AF3161" t="str">
        <f t="shared" si="398"/>
        <v>NORTH</v>
      </c>
    </row>
    <row r="3162" spans="1:32">
      <c r="A3162" t="s">
        <v>3594</v>
      </c>
      <c r="B3162" t="s">
        <v>3646</v>
      </c>
      <c r="C3162" t="str">
        <f t="shared" si="392"/>
        <v>SERVICE_CHARGE</v>
      </c>
      <c r="D3162" s="4">
        <v>45370</v>
      </c>
      <c r="E3162" t="str">
        <f t="shared" si="393"/>
        <v>YAMAHA</v>
      </c>
      <c r="F3162">
        <v>12101289</v>
      </c>
      <c r="G3162" s="19">
        <v>45370</v>
      </c>
      <c r="H3162" t="s">
        <v>76</v>
      </c>
      <c r="I3162" t="s">
        <v>77</v>
      </c>
      <c r="J3162">
        <v>1</v>
      </c>
      <c r="K3162">
        <v>1</v>
      </c>
      <c r="L3162">
        <v>15973.45</v>
      </c>
      <c r="M3162" t="s">
        <v>36</v>
      </c>
      <c r="N3162">
        <v>1.0900000000000001</v>
      </c>
      <c r="O3162">
        <v>15973.45</v>
      </c>
      <c r="P3162">
        <f t="shared" si="399"/>
        <v>17411.060500000003</v>
      </c>
      <c r="Q3162" t="s">
        <v>4058</v>
      </c>
      <c r="R3162" t="s">
        <v>4953</v>
      </c>
      <c r="S3162" t="s">
        <v>25</v>
      </c>
      <c r="T3162">
        <v>906451</v>
      </c>
      <c r="U3162">
        <v>0</v>
      </c>
      <c r="V3162" t="s">
        <v>4064</v>
      </c>
      <c r="Z3162" t="s">
        <v>4954</v>
      </c>
      <c r="AB3162">
        <f t="shared" si="394"/>
        <v>2024</v>
      </c>
      <c r="AC3162">
        <f t="shared" si="395"/>
        <v>3</v>
      </c>
      <c r="AD3162" t="str">
        <f t="shared" si="396"/>
        <v>Q4</v>
      </c>
      <c r="AE3162" t="str">
        <f t="shared" si="397"/>
        <v>FY23/24</v>
      </c>
      <c r="AF3162" t="str">
        <f t="shared" si="398"/>
        <v>EAST</v>
      </c>
    </row>
    <row r="3163" spans="1:32">
      <c r="A3163" t="s">
        <v>3594</v>
      </c>
      <c r="B3163" t="s">
        <v>3646</v>
      </c>
      <c r="C3163" t="str">
        <f t="shared" si="392"/>
        <v>SERVICE_CHARGE</v>
      </c>
      <c r="D3163" s="4">
        <v>45370</v>
      </c>
      <c r="E3163" t="str">
        <f t="shared" si="393"/>
        <v>HELLER</v>
      </c>
      <c r="F3163">
        <v>12101290</v>
      </c>
      <c r="G3163" s="19">
        <v>45370</v>
      </c>
      <c r="H3163" t="s">
        <v>105</v>
      </c>
      <c r="I3163" t="s">
        <v>77</v>
      </c>
      <c r="J3163">
        <v>0.5</v>
      </c>
      <c r="K3163">
        <v>0.5</v>
      </c>
      <c r="L3163">
        <v>31526.55</v>
      </c>
      <c r="M3163" t="s">
        <v>36</v>
      </c>
      <c r="N3163">
        <v>1.0900000000000001</v>
      </c>
      <c r="O3163">
        <v>31526.55</v>
      </c>
      <c r="P3163">
        <f t="shared" si="399"/>
        <v>34363.9395</v>
      </c>
      <c r="Q3163" t="s">
        <v>4058</v>
      </c>
      <c r="R3163" t="s">
        <v>4133</v>
      </c>
      <c r="S3163" t="s">
        <v>25</v>
      </c>
      <c r="T3163">
        <v>906452</v>
      </c>
      <c r="U3163">
        <v>0</v>
      </c>
      <c r="V3163" t="s">
        <v>4064</v>
      </c>
      <c r="Z3163" t="s">
        <v>4134</v>
      </c>
      <c r="AB3163">
        <f t="shared" si="394"/>
        <v>2024</v>
      </c>
      <c r="AC3163">
        <f t="shared" si="395"/>
        <v>3</v>
      </c>
      <c r="AD3163" t="str">
        <f t="shared" si="396"/>
        <v>Q4</v>
      </c>
      <c r="AE3163" t="str">
        <f t="shared" si="397"/>
        <v>FY23/24</v>
      </c>
      <c r="AF3163" t="str">
        <f t="shared" si="398"/>
        <v>EAST</v>
      </c>
    </row>
    <row r="3164" spans="1:32">
      <c r="A3164" t="s">
        <v>3594</v>
      </c>
      <c r="B3164" t="s">
        <v>3646</v>
      </c>
      <c r="C3164" t="str">
        <f t="shared" si="392"/>
        <v>CONTRACT_FEE</v>
      </c>
      <c r="D3164" s="4">
        <v>45370</v>
      </c>
      <c r="E3164" t="str">
        <f t="shared" si="393"/>
        <v>YAMAHA</v>
      </c>
      <c r="F3164">
        <v>13100284</v>
      </c>
      <c r="G3164" s="19">
        <v>45370</v>
      </c>
      <c r="H3164" t="s">
        <v>76</v>
      </c>
      <c r="I3164" t="s">
        <v>77</v>
      </c>
      <c r="J3164">
        <v>8</v>
      </c>
      <c r="K3164">
        <v>8</v>
      </c>
      <c r="L3164">
        <v>34690.269999999997</v>
      </c>
      <c r="M3164" t="s">
        <v>36</v>
      </c>
      <c r="N3164">
        <v>1.0900000000000001</v>
      </c>
      <c r="O3164">
        <v>34690.269999999997</v>
      </c>
      <c r="P3164">
        <f t="shared" si="399"/>
        <v>37812.3943</v>
      </c>
      <c r="Q3164" t="s">
        <v>4058</v>
      </c>
      <c r="R3164" t="s">
        <v>4293</v>
      </c>
      <c r="S3164" t="s">
        <v>25</v>
      </c>
      <c r="T3164">
        <v>906453</v>
      </c>
      <c r="U3164">
        <v>0</v>
      </c>
      <c r="V3164" t="s">
        <v>3035</v>
      </c>
      <c r="Z3164" t="s">
        <v>4294</v>
      </c>
      <c r="AB3164">
        <f t="shared" si="394"/>
        <v>2024</v>
      </c>
      <c r="AC3164">
        <f t="shared" si="395"/>
        <v>3</v>
      </c>
      <c r="AD3164" t="str">
        <f t="shared" si="396"/>
        <v>Q4</v>
      </c>
      <c r="AE3164" t="str">
        <f t="shared" si="397"/>
        <v>FY23/24</v>
      </c>
      <c r="AF3164" t="str">
        <f t="shared" si="398"/>
        <v>EAST</v>
      </c>
    </row>
    <row r="3165" spans="1:32">
      <c r="A3165" t="s">
        <v>3594</v>
      </c>
      <c r="B3165" t="s">
        <v>3646</v>
      </c>
      <c r="C3165" t="str">
        <f t="shared" si="392"/>
        <v>FEEDER</v>
      </c>
      <c r="D3165" s="4">
        <v>45370</v>
      </c>
      <c r="E3165" t="str">
        <f t="shared" si="393"/>
        <v>YAMAHA</v>
      </c>
      <c r="F3165">
        <v>14104536</v>
      </c>
      <c r="G3165" s="19">
        <v>45370</v>
      </c>
      <c r="H3165" t="s">
        <v>72</v>
      </c>
      <c r="I3165" t="s">
        <v>73</v>
      </c>
      <c r="J3165">
        <v>5</v>
      </c>
      <c r="K3165">
        <v>5</v>
      </c>
      <c r="L3165">
        <v>0</v>
      </c>
      <c r="M3165" t="s">
        <v>36</v>
      </c>
      <c r="N3165">
        <v>1.0900000000000001</v>
      </c>
      <c r="O3165">
        <v>0</v>
      </c>
      <c r="P3165">
        <f t="shared" si="399"/>
        <v>0</v>
      </c>
      <c r="Q3165" t="s">
        <v>4058</v>
      </c>
      <c r="R3165" t="s">
        <v>4953</v>
      </c>
      <c r="S3165" t="s">
        <v>25</v>
      </c>
      <c r="T3165">
        <v>906450</v>
      </c>
      <c r="U3165">
        <v>14362.51</v>
      </c>
      <c r="V3165" t="s">
        <v>3041</v>
      </c>
      <c r="Y3165">
        <v>1415167</v>
      </c>
      <c r="Z3165" t="s">
        <v>4954</v>
      </c>
      <c r="AB3165">
        <f t="shared" si="394"/>
        <v>2024</v>
      </c>
      <c r="AC3165">
        <f t="shared" si="395"/>
        <v>3</v>
      </c>
      <c r="AD3165" t="str">
        <f t="shared" si="396"/>
        <v>Q4</v>
      </c>
      <c r="AE3165" t="str">
        <f t="shared" si="397"/>
        <v>FY23/24</v>
      </c>
      <c r="AF3165" t="str">
        <f t="shared" si="398"/>
        <v>EAST</v>
      </c>
    </row>
    <row r="3166" spans="1:32">
      <c r="A3166" t="s">
        <v>3594</v>
      </c>
      <c r="B3166" t="s">
        <v>3646</v>
      </c>
      <c r="C3166" t="str">
        <f t="shared" si="392"/>
        <v>SERVICE_CHARGE</v>
      </c>
      <c r="D3166" s="4">
        <v>45372</v>
      </c>
      <c r="E3166" t="str">
        <f t="shared" si="393"/>
        <v>YAMAHA</v>
      </c>
      <c r="F3166">
        <v>12101291</v>
      </c>
      <c r="G3166" s="19">
        <v>45372</v>
      </c>
      <c r="H3166" t="s">
        <v>76</v>
      </c>
      <c r="I3166" t="s">
        <v>77</v>
      </c>
      <c r="J3166">
        <v>1</v>
      </c>
      <c r="K3166">
        <v>1</v>
      </c>
      <c r="L3166">
        <v>43097.35</v>
      </c>
      <c r="M3166" t="s">
        <v>36</v>
      </c>
      <c r="N3166">
        <v>1.0900000000000001</v>
      </c>
      <c r="O3166">
        <v>43097.35</v>
      </c>
      <c r="P3166">
        <f t="shared" si="399"/>
        <v>46976.111499999999</v>
      </c>
      <c r="Q3166" t="s">
        <v>4058</v>
      </c>
      <c r="R3166" t="s">
        <v>4947</v>
      </c>
      <c r="S3166" t="s">
        <v>25</v>
      </c>
      <c r="T3166">
        <v>906456</v>
      </c>
      <c r="U3166">
        <v>0</v>
      </c>
      <c r="V3166" t="s">
        <v>3038</v>
      </c>
      <c r="Z3166" t="s">
        <v>4948</v>
      </c>
      <c r="AB3166">
        <f t="shared" si="394"/>
        <v>2024</v>
      </c>
      <c r="AC3166">
        <f t="shared" si="395"/>
        <v>3</v>
      </c>
      <c r="AD3166" t="str">
        <f t="shared" si="396"/>
        <v>Q4</v>
      </c>
      <c r="AE3166" t="str">
        <f t="shared" si="397"/>
        <v>FY23/24</v>
      </c>
      <c r="AF3166" t="str">
        <f t="shared" si="398"/>
        <v>EAST</v>
      </c>
    </row>
    <row r="3167" spans="1:32">
      <c r="A3167" t="s">
        <v>3594</v>
      </c>
      <c r="B3167" t="s">
        <v>22</v>
      </c>
      <c r="C3167" t="str">
        <f t="shared" si="392"/>
        <v>SERVICE_CHARGE</v>
      </c>
      <c r="D3167" s="4">
        <v>45372</v>
      </c>
      <c r="E3167" t="str">
        <f t="shared" si="393"/>
        <v>YAMAHA</v>
      </c>
      <c r="F3167">
        <v>12101292</v>
      </c>
      <c r="G3167" s="19">
        <v>45372</v>
      </c>
      <c r="H3167" t="s">
        <v>76</v>
      </c>
      <c r="I3167" t="s">
        <v>77</v>
      </c>
      <c r="J3167">
        <v>10</v>
      </c>
      <c r="K3167">
        <v>10</v>
      </c>
      <c r="L3167">
        <v>36873.199999999997</v>
      </c>
      <c r="M3167" t="s">
        <v>36</v>
      </c>
      <c r="N3167">
        <v>1.0900000000000001</v>
      </c>
      <c r="O3167">
        <v>36873.199999999997</v>
      </c>
      <c r="P3167">
        <f t="shared" si="399"/>
        <v>40191.788</v>
      </c>
      <c r="Q3167" t="s">
        <v>41</v>
      </c>
      <c r="R3167" t="s">
        <v>3438</v>
      </c>
      <c r="S3167" t="s">
        <v>25</v>
      </c>
      <c r="T3167">
        <v>906455</v>
      </c>
      <c r="U3167">
        <v>0</v>
      </c>
      <c r="V3167" t="s">
        <v>3038</v>
      </c>
      <c r="X3167">
        <v>4000058832</v>
      </c>
      <c r="Z3167" t="s">
        <v>3440</v>
      </c>
      <c r="AB3167">
        <f t="shared" si="394"/>
        <v>2024</v>
      </c>
      <c r="AC3167">
        <f t="shared" si="395"/>
        <v>3</v>
      </c>
      <c r="AD3167" t="str">
        <f t="shared" si="396"/>
        <v>Q4</v>
      </c>
      <c r="AE3167" t="str">
        <f t="shared" si="397"/>
        <v>FY23/24</v>
      </c>
      <c r="AF3167" t="str">
        <f t="shared" si="398"/>
        <v>SOUTH</v>
      </c>
    </row>
    <row r="3168" spans="1:32">
      <c r="A3168" t="s">
        <v>3594</v>
      </c>
      <c r="B3168" t="s">
        <v>22</v>
      </c>
      <c r="C3168" t="str">
        <f t="shared" si="392"/>
        <v>SERVICE_CHARGE</v>
      </c>
      <c r="D3168" s="4">
        <v>45372</v>
      </c>
      <c r="E3168" t="str">
        <f t="shared" si="393"/>
        <v>YAMAHA</v>
      </c>
      <c r="F3168">
        <v>12101292</v>
      </c>
      <c r="G3168" s="19">
        <v>45372</v>
      </c>
      <c r="H3168" t="s">
        <v>76</v>
      </c>
      <c r="I3168" t="s">
        <v>77</v>
      </c>
      <c r="J3168">
        <v>2</v>
      </c>
      <c r="K3168">
        <v>2</v>
      </c>
      <c r="L3168">
        <v>7374.64</v>
      </c>
      <c r="M3168" t="s">
        <v>36</v>
      </c>
      <c r="N3168">
        <v>1.0900000000000001</v>
      </c>
      <c r="O3168">
        <v>7374.64</v>
      </c>
      <c r="P3168">
        <f t="shared" si="399"/>
        <v>8038.3576000000012</v>
      </c>
      <c r="Q3168" t="s">
        <v>41</v>
      </c>
      <c r="R3168" t="s">
        <v>3438</v>
      </c>
      <c r="S3168" t="s">
        <v>25</v>
      </c>
      <c r="T3168">
        <v>906455</v>
      </c>
      <c r="U3168">
        <v>0</v>
      </c>
      <c r="V3168" t="s">
        <v>3038</v>
      </c>
      <c r="X3168">
        <v>4000058832</v>
      </c>
      <c r="Z3168" t="s">
        <v>3440</v>
      </c>
      <c r="AB3168">
        <f t="shared" si="394"/>
        <v>2024</v>
      </c>
      <c r="AC3168">
        <f t="shared" si="395"/>
        <v>3</v>
      </c>
      <c r="AD3168" t="str">
        <f t="shared" si="396"/>
        <v>Q4</v>
      </c>
      <c r="AE3168" t="str">
        <f t="shared" si="397"/>
        <v>FY23/24</v>
      </c>
      <c r="AF3168" t="str">
        <f t="shared" si="398"/>
        <v>SOUTH</v>
      </c>
    </row>
    <row r="3169" spans="1:32">
      <c r="A3169" t="s">
        <v>3594</v>
      </c>
      <c r="B3169" t="s">
        <v>22</v>
      </c>
      <c r="C3169" t="str">
        <f t="shared" si="392"/>
        <v>SPARES/OTHER</v>
      </c>
      <c r="D3169" s="4">
        <v>45372</v>
      </c>
      <c r="E3169" t="str">
        <f t="shared" si="393"/>
        <v>YAMAHA</v>
      </c>
      <c r="F3169">
        <v>14104537</v>
      </c>
      <c r="G3169" s="19">
        <v>45372</v>
      </c>
      <c r="H3169" t="s">
        <v>1195</v>
      </c>
      <c r="I3169" t="s">
        <v>127</v>
      </c>
      <c r="J3169">
        <v>2</v>
      </c>
      <c r="K3169">
        <v>2</v>
      </c>
      <c r="L3169">
        <v>22600</v>
      </c>
      <c r="M3169" t="s">
        <v>36</v>
      </c>
      <c r="N3169">
        <v>1.0900000000000001</v>
      </c>
      <c r="O3169">
        <v>22600</v>
      </c>
      <c r="P3169">
        <f t="shared" si="399"/>
        <v>24634</v>
      </c>
      <c r="Q3169" t="s">
        <v>41</v>
      </c>
      <c r="R3169" t="s">
        <v>3050</v>
      </c>
      <c r="S3169" t="s">
        <v>25</v>
      </c>
      <c r="T3169">
        <v>906454</v>
      </c>
      <c r="U3169">
        <v>12832</v>
      </c>
      <c r="V3169" t="s">
        <v>3041</v>
      </c>
      <c r="X3169" t="s">
        <v>3588</v>
      </c>
      <c r="Y3169">
        <v>1417204</v>
      </c>
      <c r="Z3169" t="s">
        <v>3052</v>
      </c>
      <c r="AB3169">
        <f t="shared" si="394"/>
        <v>2024</v>
      </c>
      <c r="AC3169">
        <f t="shared" si="395"/>
        <v>3</v>
      </c>
      <c r="AD3169" t="str">
        <f t="shared" si="396"/>
        <v>Q4</v>
      </c>
      <c r="AE3169" t="str">
        <f t="shared" si="397"/>
        <v>FY23/24</v>
      </c>
      <c r="AF3169" t="str">
        <f t="shared" si="398"/>
        <v>SOUTH</v>
      </c>
    </row>
    <row r="3170" spans="1:32">
      <c r="A3170" t="s">
        <v>3594</v>
      </c>
      <c r="B3170" t="s">
        <v>22</v>
      </c>
      <c r="C3170" t="str">
        <f t="shared" si="392"/>
        <v>SPARES/OTHER</v>
      </c>
      <c r="D3170" s="4">
        <v>45372</v>
      </c>
      <c r="E3170" t="str">
        <f t="shared" si="393"/>
        <v>OTHERS</v>
      </c>
      <c r="F3170">
        <v>14104537</v>
      </c>
      <c r="G3170" s="19">
        <v>45372</v>
      </c>
      <c r="H3170" t="s">
        <v>3559</v>
      </c>
      <c r="I3170" t="s">
        <v>351</v>
      </c>
      <c r="J3170">
        <v>10</v>
      </c>
      <c r="K3170">
        <v>10</v>
      </c>
      <c r="L3170">
        <v>10600</v>
      </c>
      <c r="M3170" t="s">
        <v>36</v>
      </c>
      <c r="N3170">
        <v>1.0900000000000001</v>
      </c>
      <c r="O3170">
        <v>10600</v>
      </c>
      <c r="P3170">
        <f t="shared" si="399"/>
        <v>11554</v>
      </c>
      <c r="Q3170" t="s">
        <v>41</v>
      </c>
      <c r="R3170" t="s">
        <v>3050</v>
      </c>
      <c r="S3170" t="s">
        <v>25</v>
      </c>
      <c r="T3170">
        <v>906454</v>
      </c>
      <c r="U3170">
        <v>3097.3</v>
      </c>
      <c r="V3170" t="s">
        <v>3041</v>
      </c>
      <c r="X3170" t="s">
        <v>3588</v>
      </c>
      <c r="Y3170">
        <v>1417204</v>
      </c>
      <c r="Z3170" t="s">
        <v>3052</v>
      </c>
      <c r="AB3170">
        <f t="shared" si="394"/>
        <v>2024</v>
      </c>
      <c r="AC3170">
        <f t="shared" si="395"/>
        <v>3</v>
      </c>
      <c r="AD3170" t="str">
        <f t="shared" si="396"/>
        <v>Q4</v>
      </c>
      <c r="AE3170" t="str">
        <f t="shared" si="397"/>
        <v>FY23/24</v>
      </c>
      <c r="AF3170" t="str">
        <f t="shared" si="398"/>
        <v>SOUTH</v>
      </c>
    </row>
    <row r="3171" spans="1:32">
      <c r="A3171" t="s">
        <v>3594</v>
      </c>
      <c r="B3171" t="s">
        <v>22</v>
      </c>
      <c r="C3171" t="str">
        <f t="shared" si="392"/>
        <v>SPARES/OTHER</v>
      </c>
      <c r="D3171" s="4">
        <v>45372</v>
      </c>
      <c r="E3171" t="str">
        <f t="shared" si="393"/>
        <v>YAMAHA</v>
      </c>
      <c r="F3171">
        <v>14104537</v>
      </c>
      <c r="G3171" s="19">
        <v>45372</v>
      </c>
      <c r="H3171" t="s">
        <v>3589</v>
      </c>
      <c r="I3171" t="s">
        <v>3590</v>
      </c>
      <c r="J3171">
        <v>4</v>
      </c>
      <c r="K3171">
        <v>4</v>
      </c>
      <c r="L3171">
        <v>2000</v>
      </c>
      <c r="M3171" t="s">
        <v>36</v>
      </c>
      <c r="N3171">
        <v>1.0900000000000001</v>
      </c>
      <c r="O3171">
        <v>2000</v>
      </c>
      <c r="P3171">
        <f t="shared" si="399"/>
        <v>2180</v>
      </c>
      <c r="Q3171" t="s">
        <v>41</v>
      </c>
      <c r="R3171" t="s">
        <v>3050</v>
      </c>
      <c r="S3171" t="s">
        <v>25</v>
      </c>
      <c r="T3171">
        <v>906454</v>
      </c>
      <c r="U3171">
        <v>1132</v>
      </c>
      <c r="V3171" t="s">
        <v>3041</v>
      </c>
      <c r="X3171" t="s">
        <v>3588</v>
      </c>
      <c r="Y3171">
        <v>1417204</v>
      </c>
      <c r="Z3171" t="s">
        <v>3052</v>
      </c>
      <c r="AB3171">
        <f t="shared" si="394"/>
        <v>2024</v>
      </c>
      <c r="AC3171">
        <f t="shared" si="395"/>
        <v>3</v>
      </c>
      <c r="AD3171" t="str">
        <f t="shared" si="396"/>
        <v>Q4</v>
      </c>
      <c r="AE3171" t="str">
        <f t="shared" si="397"/>
        <v>FY23/24</v>
      </c>
      <c r="AF3171" t="str">
        <f t="shared" si="398"/>
        <v>SOUTH</v>
      </c>
    </row>
    <row r="3172" spans="1:32">
      <c r="A3172" t="s">
        <v>3594</v>
      </c>
      <c r="B3172" t="s">
        <v>22</v>
      </c>
      <c r="C3172" t="str">
        <f t="shared" si="392"/>
        <v>SPARES/OTHER</v>
      </c>
      <c r="D3172" s="4">
        <v>45372</v>
      </c>
      <c r="E3172" t="str">
        <f t="shared" si="393"/>
        <v>YAMAHA</v>
      </c>
      <c r="F3172">
        <v>14104537</v>
      </c>
      <c r="G3172" s="19">
        <v>45372</v>
      </c>
      <c r="H3172" t="s">
        <v>3591</v>
      </c>
      <c r="I3172" t="s">
        <v>3592</v>
      </c>
      <c r="J3172">
        <v>8</v>
      </c>
      <c r="K3172">
        <v>8</v>
      </c>
      <c r="L3172">
        <v>10400</v>
      </c>
      <c r="M3172" t="s">
        <v>36</v>
      </c>
      <c r="N3172">
        <v>1.0900000000000001</v>
      </c>
      <c r="O3172">
        <v>10400</v>
      </c>
      <c r="P3172">
        <f t="shared" si="399"/>
        <v>11336</v>
      </c>
      <c r="Q3172" t="s">
        <v>41</v>
      </c>
      <c r="R3172" t="s">
        <v>3050</v>
      </c>
      <c r="S3172" t="s">
        <v>25</v>
      </c>
      <c r="T3172">
        <v>906454</v>
      </c>
      <c r="U3172">
        <v>5648</v>
      </c>
      <c r="V3172" t="s">
        <v>3041</v>
      </c>
      <c r="X3172" t="s">
        <v>3588</v>
      </c>
      <c r="Y3172">
        <v>1417204</v>
      </c>
      <c r="Z3172" t="s">
        <v>3052</v>
      </c>
      <c r="AB3172">
        <f t="shared" si="394"/>
        <v>2024</v>
      </c>
      <c r="AC3172">
        <f t="shared" si="395"/>
        <v>3</v>
      </c>
      <c r="AD3172" t="str">
        <f t="shared" si="396"/>
        <v>Q4</v>
      </c>
      <c r="AE3172" t="str">
        <f t="shared" si="397"/>
        <v>FY23/24</v>
      </c>
      <c r="AF3172" t="str">
        <f t="shared" si="398"/>
        <v>SOUTH</v>
      </c>
    </row>
    <row r="3173" spans="1:32">
      <c r="A3173" t="s">
        <v>3594</v>
      </c>
      <c r="B3173" t="s">
        <v>22</v>
      </c>
      <c r="C3173" t="str">
        <f t="shared" si="392"/>
        <v>SPARES/OTHER</v>
      </c>
      <c r="D3173" s="4">
        <v>45372</v>
      </c>
      <c r="E3173" t="str">
        <f t="shared" si="393"/>
        <v>YAMAHA</v>
      </c>
      <c r="F3173">
        <v>14104537</v>
      </c>
      <c r="G3173" s="19">
        <v>45372</v>
      </c>
      <c r="H3173" t="s">
        <v>2503</v>
      </c>
      <c r="I3173" t="s">
        <v>2504</v>
      </c>
      <c r="J3173">
        <v>8</v>
      </c>
      <c r="K3173">
        <v>8</v>
      </c>
      <c r="L3173">
        <v>8240</v>
      </c>
      <c r="M3173" t="s">
        <v>36</v>
      </c>
      <c r="N3173">
        <v>1.0900000000000001</v>
      </c>
      <c r="O3173">
        <v>8240</v>
      </c>
      <c r="P3173">
        <f t="shared" si="399"/>
        <v>8981.6</v>
      </c>
      <c r="Q3173" t="s">
        <v>41</v>
      </c>
      <c r="R3173" t="s">
        <v>3050</v>
      </c>
      <c r="S3173" t="s">
        <v>25</v>
      </c>
      <c r="T3173">
        <v>906454</v>
      </c>
      <c r="U3173">
        <v>4520</v>
      </c>
      <c r="V3173" t="s">
        <v>3041</v>
      </c>
      <c r="X3173" t="s">
        <v>3588</v>
      </c>
      <c r="Y3173">
        <v>1417204</v>
      </c>
      <c r="Z3173" t="s">
        <v>3052</v>
      </c>
      <c r="AB3173">
        <f t="shared" si="394"/>
        <v>2024</v>
      </c>
      <c r="AC3173">
        <f t="shared" si="395"/>
        <v>3</v>
      </c>
      <c r="AD3173" t="str">
        <f t="shared" si="396"/>
        <v>Q4</v>
      </c>
      <c r="AE3173" t="str">
        <f t="shared" si="397"/>
        <v>FY23/24</v>
      </c>
      <c r="AF3173" t="str">
        <f t="shared" si="398"/>
        <v>SOUTH</v>
      </c>
    </row>
    <row r="3174" spans="1:32">
      <c r="A3174" t="s">
        <v>3594</v>
      </c>
      <c r="B3174" t="s">
        <v>22</v>
      </c>
      <c r="C3174" t="str">
        <f t="shared" si="392"/>
        <v>SPARES/OTHER</v>
      </c>
      <c r="D3174" s="4">
        <v>45372</v>
      </c>
      <c r="E3174" t="str">
        <f t="shared" si="393"/>
        <v>OTHERS</v>
      </c>
      <c r="F3174">
        <v>14104537</v>
      </c>
      <c r="G3174" s="19">
        <v>45372</v>
      </c>
      <c r="H3174" t="s">
        <v>3593</v>
      </c>
      <c r="I3174" t="s">
        <v>351</v>
      </c>
      <c r="J3174">
        <v>10</v>
      </c>
      <c r="K3174">
        <v>10</v>
      </c>
      <c r="L3174">
        <v>10600</v>
      </c>
      <c r="M3174" t="s">
        <v>36</v>
      </c>
      <c r="N3174">
        <v>1.0900000000000001</v>
      </c>
      <c r="O3174">
        <v>10600</v>
      </c>
      <c r="P3174">
        <f t="shared" si="399"/>
        <v>11554</v>
      </c>
      <c r="Q3174" t="s">
        <v>41</v>
      </c>
      <c r="R3174" t="s">
        <v>3050</v>
      </c>
      <c r="S3174" t="s">
        <v>25</v>
      </c>
      <c r="T3174">
        <v>906454</v>
      </c>
      <c r="U3174">
        <v>3982.3</v>
      </c>
      <c r="V3174" t="s">
        <v>3041</v>
      </c>
      <c r="X3174" t="s">
        <v>3588</v>
      </c>
      <c r="Y3174">
        <v>1417204</v>
      </c>
      <c r="Z3174" t="s">
        <v>3052</v>
      </c>
      <c r="AB3174">
        <f t="shared" si="394"/>
        <v>2024</v>
      </c>
      <c r="AC3174">
        <f t="shared" si="395"/>
        <v>3</v>
      </c>
      <c r="AD3174" t="str">
        <f t="shared" si="396"/>
        <v>Q4</v>
      </c>
      <c r="AE3174" t="str">
        <f t="shared" si="397"/>
        <v>FY23/24</v>
      </c>
      <c r="AF3174" t="str">
        <f t="shared" si="398"/>
        <v>SOUTH</v>
      </c>
    </row>
    <row r="3175" spans="1:32">
      <c r="A3175" t="s">
        <v>3594</v>
      </c>
      <c r="B3175" t="s">
        <v>3646</v>
      </c>
      <c r="C3175" t="str">
        <f t="shared" si="392"/>
        <v>SPARES/OTHER</v>
      </c>
      <c r="D3175" s="4">
        <v>45372</v>
      </c>
      <c r="E3175" t="str">
        <f t="shared" si="393"/>
        <v>OTHERS</v>
      </c>
      <c r="F3175">
        <v>14104538</v>
      </c>
      <c r="G3175" s="19">
        <v>45372</v>
      </c>
      <c r="H3175" t="s">
        <v>4955</v>
      </c>
      <c r="I3175" t="s">
        <v>4956</v>
      </c>
      <c r="J3175">
        <v>1</v>
      </c>
      <c r="K3175">
        <v>1</v>
      </c>
      <c r="L3175">
        <v>0</v>
      </c>
      <c r="M3175" t="s">
        <v>36</v>
      </c>
      <c r="N3175">
        <v>1.0900000000000001</v>
      </c>
      <c r="O3175">
        <v>0</v>
      </c>
      <c r="P3175">
        <f t="shared" si="399"/>
        <v>0</v>
      </c>
      <c r="Q3175" t="s">
        <v>4058</v>
      </c>
      <c r="R3175" t="s">
        <v>4947</v>
      </c>
      <c r="S3175" t="s">
        <v>25</v>
      </c>
      <c r="T3175">
        <v>906457</v>
      </c>
      <c r="U3175">
        <v>29795</v>
      </c>
      <c r="V3175" t="s">
        <v>3041</v>
      </c>
      <c r="Y3175">
        <v>1417207</v>
      </c>
      <c r="Z3175" t="s">
        <v>4948</v>
      </c>
      <c r="AB3175">
        <f t="shared" si="394"/>
        <v>2024</v>
      </c>
      <c r="AC3175">
        <f t="shared" si="395"/>
        <v>3</v>
      </c>
      <c r="AD3175" t="str">
        <f t="shared" si="396"/>
        <v>Q4</v>
      </c>
      <c r="AE3175" t="str">
        <f t="shared" si="397"/>
        <v>FY23/24</v>
      </c>
      <c r="AF3175" t="str">
        <f t="shared" si="398"/>
        <v>EAST</v>
      </c>
    </row>
    <row r="3176" spans="1:32">
      <c r="A3176" t="s">
        <v>3594</v>
      </c>
      <c r="B3176" t="s">
        <v>3646</v>
      </c>
      <c r="C3176" t="str">
        <f t="shared" si="392"/>
        <v>CONTRACT_FEE</v>
      </c>
      <c r="D3176" s="4">
        <v>45376</v>
      </c>
      <c r="E3176" t="str">
        <f t="shared" si="393"/>
        <v>YAMAHA</v>
      </c>
      <c r="F3176">
        <v>13100285</v>
      </c>
      <c r="G3176" s="19">
        <v>45376</v>
      </c>
      <c r="H3176" t="s">
        <v>76</v>
      </c>
      <c r="I3176" t="s">
        <v>77</v>
      </c>
      <c r="J3176">
        <v>2</v>
      </c>
      <c r="K3176">
        <v>2</v>
      </c>
      <c r="L3176">
        <v>8849.56</v>
      </c>
      <c r="M3176" t="s">
        <v>36</v>
      </c>
      <c r="N3176">
        <v>1.0900000000000001</v>
      </c>
      <c r="O3176">
        <v>8849.56</v>
      </c>
      <c r="P3176">
        <f t="shared" si="399"/>
        <v>9646.0203999999994</v>
      </c>
      <c r="Q3176" t="s">
        <v>4058</v>
      </c>
      <c r="R3176" t="s">
        <v>4552</v>
      </c>
      <c r="S3176" t="s">
        <v>25</v>
      </c>
      <c r="T3176">
        <v>906458</v>
      </c>
      <c r="U3176">
        <v>0</v>
      </c>
      <c r="V3176" t="s">
        <v>3035</v>
      </c>
      <c r="Z3176" t="s">
        <v>4553</v>
      </c>
      <c r="AB3176">
        <f t="shared" si="394"/>
        <v>2024</v>
      </c>
      <c r="AC3176">
        <f t="shared" si="395"/>
        <v>3</v>
      </c>
      <c r="AD3176" t="str">
        <f t="shared" si="396"/>
        <v>Q4</v>
      </c>
      <c r="AE3176" t="str">
        <f t="shared" si="397"/>
        <v>FY23/24</v>
      </c>
      <c r="AF3176" t="str">
        <f t="shared" si="398"/>
        <v>EAST</v>
      </c>
    </row>
    <row r="3177" spans="1:32">
      <c r="A3177" t="s">
        <v>3594</v>
      </c>
      <c r="B3177" t="s">
        <v>3651</v>
      </c>
      <c r="C3177" t="str">
        <f t="shared" si="392"/>
        <v>SPARES/OTHER</v>
      </c>
      <c r="D3177" s="4">
        <v>45376</v>
      </c>
      <c r="E3177" t="str">
        <f t="shared" si="393"/>
        <v>YAMAHA</v>
      </c>
      <c r="F3177">
        <v>14104539</v>
      </c>
      <c r="G3177" s="19">
        <v>45376</v>
      </c>
      <c r="H3177" t="s">
        <v>83</v>
      </c>
      <c r="I3177" t="s">
        <v>84</v>
      </c>
      <c r="J3177">
        <v>4</v>
      </c>
      <c r="K3177">
        <v>4</v>
      </c>
      <c r="L3177">
        <v>2371.6799999999998</v>
      </c>
      <c r="M3177" t="s">
        <v>36</v>
      </c>
      <c r="N3177">
        <v>1.0900000000000001</v>
      </c>
      <c r="O3177">
        <v>2371.6799999999998</v>
      </c>
      <c r="P3177">
        <f t="shared" si="399"/>
        <v>2585.1311999999998</v>
      </c>
      <c r="Q3177" t="s">
        <v>3652</v>
      </c>
      <c r="R3177" t="s">
        <v>4054</v>
      </c>
      <c r="S3177" t="s">
        <v>25</v>
      </c>
      <c r="T3177">
        <v>906442</v>
      </c>
      <c r="U3177">
        <v>1360</v>
      </c>
      <c r="V3177" t="s">
        <v>3041</v>
      </c>
      <c r="X3177" t="s">
        <v>4957</v>
      </c>
      <c r="Y3177">
        <v>1420131</v>
      </c>
      <c r="Z3177" t="s">
        <v>4056</v>
      </c>
      <c r="AB3177">
        <f t="shared" si="394"/>
        <v>2024</v>
      </c>
      <c r="AC3177">
        <f t="shared" si="395"/>
        <v>3</v>
      </c>
      <c r="AD3177" t="str">
        <f t="shared" si="396"/>
        <v>Q4</v>
      </c>
      <c r="AE3177" t="str">
        <f t="shared" si="397"/>
        <v>FY23/24</v>
      </c>
      <c r="AF3177" t="str">
        <f t="shared" si="398"/>
        <v>NORTH</v>
      </c>
    </row>
    <row r="3178" spans="1:32">
      <c r="A3178" t="s">
        <v>3594</v>
      </c>
      <c r="B3178" t="s">
        <v>3672</v>
      </c>
      <c r="C3178" t="str">
        <f t="shared" si="392"/>
        <v>SPARES/OTHER</v>
      </c>
      <c r="D3178" s="4">
        <v>45376</v>
      </c>
      <c r="E3178" t="str">
        <f t="shared" si="393"/>
        <v>YAMAHA</v>
      </c>
      <c r="F3178">
        <v>14104540</v>
      </c>
      <c r="G3178" s="19">
        <v>45376</v>
      </c>
      <c r="H3178" t="s">
        <v>4041</v>
      </c>
      <c r="I3178" t="s">
        <v>4042</v>
      </c>
      <c r="J3178">
        <v>1</v>
      </c>
      <c r="K3178">
        <v>1</v>
      </c>
      <c r="L3178">
        <v>20353.98</v>
      </c>
      <c r="M3178" t="s">
        <v>36</v>
      </c>
      <c r="N3178">
        <v>1.0900000000000001</v>
      </c>
      <c r="O3178">
        <v>20353.98</v>
      </c>
      <c r="P3178">
        <f t="shared" si="399"/>
        <v>22185.838200000002</v>
      </c>
      <c r="Q3178" t="s">
        <v>4053</v>
      </c>
      <c r="R3178" t="s">
        <v>4958</v>
      </c>
      <c r="S3178" t="s">
        <v>25</v>
      </c>
      <c r="T3178">
        <v>906459</v>
      </c>
      <c r="U3178">
        <v>16283.19</v>
      </c>
      <c r="V3178" t="s">
        <v>3041</v>
      </c>
      <c r="Y3178">
        <v>1420154</v>
      </c>
      <c r="Z3178" t="s">
        <v>4959</v>
      </c>
      <c r="AB3178">
        <f t="shared" si="394"/>
        <v>2024</v>
      </c>
      <c r="AC3178">
        <f t="shared" si="395"/>
        <v>3</v>
      </c>
      <c r="AD3178" t="str">
        <f t="shared" si="396"/>
        <v>Q4</v>
      </c>
      <c r="AE3178" t="str">
        <f t="shared" si="397"/>
        <v>FY23/24</v>
      </c>
      <c r="AF3178" t="str">
        <f t="shared" si="398"/>
        <v>WEST</v>
      </c>
    </row>
    <row r="3179" spans="1:32">
      <c r="A3179" t="s">
        <v>3594</v>
      </c>
      <c r="B3179" t="s">
        <v>3672</v>
      </c>
      <c r="C3179" t="str">
        <f t="shared" si="392"/>
        <v>CONTRACT_FEE</v>
      </c>
      <c r="D3179" s="4">
        <v>45384</v>
      </c>
      <c r="E3179" t="str">
        <f t="shared" si="393"/>
        <v>YAMAHA</v>
      </c>
      <c r="F3179">
        <v>13100287</v>
      </c>
      <c r="G3179" s="19">
        <v>45384</v>
      </c>
      <c r="H3179" t="s">
        <v>76</v>
      </c>
      <c r="I3179" t="s">
        <v>77</v>
      </c>
      <c r="J3179">
        <v>1</v>
      </c>
      <c r="K3179">
        <v>1</v>
      </c>
      <c r="L3179">
        <v>24336.28</v>
      </c>
      <c r="M3179" t="s">
        <v>36</v>
      </c>
      <c r="N3179">
        <v>1.083</v>
      </c>
      <c r="O3179">
        <v>24336.28</v>
      </c>
      <c r="P3179">
        <f t="shared" si="399"/>
        <v>26356.191239999996</v>
      </c>
      <c r="Q3179" t="s">
        <v>4053</v>
      </c>
      <c r="R3179" t="s">
        <v>4051</v>
      </c>
      <c r="S3179" t="s">
        <v>25</v>
      </c>
      <c r="T3179">
        <v>906461</v>
      </c>
      <c r="U3179">
        <v>0</v>
      </c>
      <c r="V3179" t="s">
        <v>3035</v>
      </c>
      <c r="Z3179" t="s">
        <v>4052</v>
      </c>
      <c r="AB3179">
        <f t="shared" si="394"/>
        <v>2024</v>
      </c>
      <c r="AC3179">
        <f t="shared" si="395"/>
        <v>4</v>
      </c>
      <c r="AD3179" t="str">
        <f t="shared" si="396"/>
        <v>Q1</v>
      </c>
      <c r="AE3179" t="str">
        <f t="shared" si="397"/>
        <v>FY24/25</v>
      </c>
      <c r="AF3179" t="str">
        <f t="shared" si="398"/>
        <v>WEST</v>
      </c>
    </row>
    <row r="3180" spans="1:32">
      <c r="A3180" t="s">
        <v>3594</v>
      </c>
      <c r="B3180" t="s">
        <v>3651</v>
      </c>
      <c r="C3180" t="str">
        <f t="shared" si="392"/>
        <v>CONTRACT_FEE</v>
      </c>
      <c r="D3180" s="4">
        <v>45384</v>
      </c>
      <c r="E3180" t="str">
        <f t="shared" si="393"/>
        <v>YAMAHA</v>
      </c>
      <c r="F3180">
        <v>13100288</v>
      </c>
      <c r="G3180" s="19">
        <v>45384</v>
      </c>
      <c r="H3180" t="s">
        <v>76</v>
      </c>
      <c r="I3180" t="s">
        <v>77</v>
      </c>
      <c r="J3180">
        <v>1</v>
      </c>
      <c r="K3180">
        <v>1</v>
      </c>
      <c r="L3180">
        <v>9000</v>
      </c>
      <c r="M3180" t="s">
        <v>36</v>
      </c>
      <c r="N3180">
        <v>1.083</v>
      </c>
      <c r="O3180">
        <v>9000</v>
      </c>
      <c r="P3180">
        <f t="shared" si="399"/>
        <v>9747</v>
      </c>
      <c r="Q3180" t="s">
        <v>3652</v>
      </c>
      <c r="R3180" t="s">
        <v>4048</v>
      </c>
      <c r="S3180" t="s">
        <v>25</v>
      </c>
      <c r="T3180">
        <v>906464</v>
      </c>
      <c r="U3180">
        <v>0</v>
      </c>
      <c r="V3180" t="s">
        <v>3035</v>
      </c>
      <c r="X3180" t="s">
        <v>4984</v>
      </c>
      <c r="Z3180" t="s">
        <v>4050</v>
      </c>
      <c r="AB3180">
        <f t="shared" si="394"/>
        <v>2024</v>
      </c>
      <c r="AC3180">
        <f t="shared" si="395"/>
        <v>4</v>
      </c>
      <c r="AD3180" t="str">
        <f t="shared" si="396"/>
        <v>Q1</v>
      </c>
      <c r="AE3180" t="str">
        <f t="shared" si="397"/>
        <v>FY24/25</v>
      </c>
      <c r="AF3180" t="str">
        <f t="shared" si="398"/>
        <v>NORTH</v>
      </c>
    </row>
    <row r="3181" spans="1:32">
      <c r="A3181" t="s">
        <v>3594</v>
      </c>
      <c r="B3181" t="s">
        <v>3651</v>
      </c>
      <c r="C3181" t="str">
        <f t="shared" si="392"/>
        <v>SPARES/OTHER</v>
      </c>
      <c r="D3181" s="4">
        <v>45384</v>
      </c>
      <c r="E3181" t="str">
        <f t="shared" si="393"/>
        <v>HELLER</v>
      </c>
      <c r="F3181">
        <v>14104541</v>
      </c>
      <c r="G3181" s="19">
        <v>45384</v>
      </c>
      <c r="H3181" t="s">
        <v>214</v>
      </c>
      <c r="I3181" t="s">
        <v>215</v>
      </c>
      <c r="J3181">
        <v>6</v>
      </c>
      <c r="K3181">
        <v>6</v>
      </c>
      <c r="L3181">
        <v>3823.01</v>
      </c>
      <c r="M3181" t="s">
        <v>36</v>
      </c>
      <c r="N3181">
        <v>1.083</v>
      </c>
      <c r="O3181">
        <v>3823.01</v>
      </c>
      <c r="P3181">
        <f t="shared" si="399"/>
        <v>4140.3198300000004</v>
      </c>
      <c r="Q3181" t="s">
        <v>3652</v>
      </c>
      <c r="R3181" t="s">
        <v>4652</v>
      </c>
      <c r="S3181" t="s">
        <v>25</v>
      </c>
      <c r="T3181">
        <v>906463</v>
      </c>
      <c r="U3181">
        <v>3240.59</v>
      </c>
      <c r="V3181" t="s">
        <v>3041</v>
      </c>
      <c r="X3181" t="s">
        <v>4985</v>
      </c>
      <c r="Y3181">
        <v>1424130</v>
      </c>
      <c r="Z3181" t="s">
        <v>4654</v>
      </c>
      <c r="AB3181">
        <f t="shared" si="394"/>
        <v>2024</v>
      </c>
      <c r="AC3181">
        <f t="shared" si="395"/>
        <v>4</v>
      </c>
      <c r="AD3181" t="str">
        <f t="shared" si="396"/>
        <v>Q1</v>
      </c>
      <c r="AE3181" t="str">
        <f t="shared" si="397"/>
        <v>FY24/25</v>
      </c>
      <c r="AF3181" t="str">
        <f t="shared" si="398"/>
        <v>NORTH</v>
      </c>
    </row>
    <row r="3182" spans="1:32">
      <c r="A3182" t="s">
        <v>3594</v>
      </c>
      <c r="B3182" t="s">
        <v>3646</v>
      </c>
      <c r="C3182" t="str">
        <f t="shared" si="392"/>
        <v>SPARES/OTHER</v>
      </c>
      <c r="D3182" s="4">
        <v>45384</v>
      </c>
      <c r="E3182" t="str">
        <f t="shared" si="393"/>
        <v>OTHERS</v>
      </c>
      <c r="F3182">
        <v>14104542</v>
      </c>
      <c r="G3182" s="19">
        <v>45384</v>
      </c>
      <c r="H3182" t="s">
        <v>4439</v>
      </c>
      <c r="I3182" t="s">
        <v>4440</v>
      </c>
      <c r="J3182">
        <v>3</v>
      </c>
      <c r="K3182">
        <v>3</v>
      </c>
      <c r="L3182">
        <v>1858.41</v>
      </c>
      <c r="M3182" t="s">
        <v>36</v>
      </c>
      <c r="N3182">
        <v>1.083</v>
      </c>
      <c r="O3182">
        <v>1858.41</v>
      </c>
      <c r="P3182">
        <f t="shared" si="399"/>
        <v>2012.6580300000001</v>
      </c>
      <c r="Q3182" t="s">
        <v>4058</v>
      </c>
      <c r="R3182" t="s">
        <v>4986</v>
      </c>
      <c r="S3182" t="s">
        <v>25</v>
      </c>
      <c r="T3182">
        <v>906462</v>
      </c>
      <c r="U3182">
        <v>929.2</v>
      </c>
      <c r="V3182" t="s">
        <v>3041</v>
      </c>
      <c r="Y3182">
        <v>1424118</v>
      </c>
      <c r="Z3182" t="s">
        <v>4987</v>
      </c>
      <c r="AB3182">
        <f t="shared" si="394"/>
        <v>2024</v>
      </c>
      <c r="AC3182">
        <f t="shared" si="395"/>
        <v>4</v>
      </c>
      <c r="AD3182" t="str">
        <f t="shared" si="396"/>
        <v>Q1</v>
      </c>
      <c r="AE3182" t="str">
        <f t="shared" si="397"/>
        <v>FY24/25</v>
      </c>
      <c r="AF3182" t="str">
        <f t="shared" si="398"/>
        <v>EAST</v>
      </c>
    </row>
    <row r="3183" spans="1:32">
      <c r="A3183" t="s">
        <v>3594</v>
      </c>
      <c r="B3183" t="s">
        <v>3651</v>
      </c>
      <c r="C3183" t="str">
        <f t="shared" si="392"/>
        <v>SPARES/OTHER</v>
      </c>
      <c r="D3183" s="4">
        <v>45384</v>
      </c>
      <c r="E3183" t="str">
        <f t="shared" si="393"/>
        <v>YAMAHA</v>
      </c>
      <c r="F3183">
        <v>14104543</v>
      </c>
      <c r="G3183" s="19">
        <v>45384</v>
      </c>
      <c r="H3183" t="s">
        <v>4966</v>
      </c>
      <c r="I3183" t="s">
        <v>1836</v>
      </c>
      <c r="J3183">
        <v>4</v>
      </c>
      <c r="K3183">
        <v>4</v>
      </c>
      <c r="L3183">
        <v>0</v>
      </c>
      <c r="M3183" t="s">
        <v>36</v>
      </c>
      <c r="N3183">
        <v>1.083</v>
      </c>
      <c r="O3183">
        <v>0</v>
      </c>
      <c r="P3183">
        <f t="shared" si="399"/>
        <v>0</v>
      </c>
      <c r="Q3183" t="s">
        <v>3652</v>
      </c>
      <c r="R3183" t="s">
        <v>5391</v>
      </c>
      <c r="S3183" t="s">
        <v>25</v>
      </c>
      <c r="T3183">
        <v>906466</v>
      </c>
      <c r="U3183">
        <v>31100</v>
      </c>
      <c r="V3183" t="s">
        <v>3041</v>
      </c>
      <c r="X3183" t="s">
        <v>4988</v>
      </c>
      <c r="Y3183">
        <v>1424256</v>
      </c>
      <c r="Z3183" t="s">
        <v>4836</v>
      </c>
      <c r="AB3183">
        <f t="shared" si="394"/>
        <v>2024</v>
      </c>
      <c r="AC3183">
        <f t="shared" si="395"/>
        <v>4</v>
      </c>
      <c r="AD3183" t="str">
        <f t="shared" si="396"/>
        <v>Q1</v>
      </c>
      <c r="AE3183" t="str">
        <f t="shared" si="397"/>
        <v>FY24/25</v>
      </c>
      <c r="AF3183" t="str">
        <f t="shared" si="398"/>
        <v>NORTH</v>
      </c>
    </row>
    <row r="3184" spans="1:32">
      <c r="A3184" t="s">
        <v>3594</v>
      </c>
      <c r="B3184" t="s">
        <v>3651</v>
      </c>
      <c r="C3184" t="str">
        <f t="shared" si="392"/>
        <v>CONTRACT_FEE</v>
      </c>
      <c r="D3184" s="4">
        <v>45391</v>
      </c>
      <c r="E3184" t="str">
        <f t="shared" si="393"/>
        <v>YAMAHA</v>
      </c>
      <c r="F3184">
        <v>13100289</v>
      </c>
      <c r="G3184" s="19">
        <v>45391</v>
      </c>
      <c r="H3184" t="s">
        <v>76</v>
      </c>
      <c r="I3184" t="s">
        <v>77</v>
      </c>
      <c r="J3184">
        <v>1</v>
      </c>
      <c r="K3184">
        <v>1</v>
      </c>
      <c r="L3184">
        <v>6000</v>
      </c>
      <c r="M3184" t="s">
        <v>36</v>
      </c>
      <c r="N3184">
        <v>1.083</v>
      </c>
      <c r="O3184">
        <v>6000</v>
      </c>
      <c r="P3184">
        <f t="shared" si="399"/>
        <v>6498</v>
      </c>
      <c r="Q3184" t="s">
        <v>3652</v>
      </c>
      <c r="R3184" t="s">
        <v>4676</v>
      </c>
      <c r="S3184" t="s">
        <v>25</v>
      </c>
      <c r="T3184">
        <v>906465</v>
      </c>
      <c r="U3184">
        <v>0</v>
      </c>
      <c r="V3184" t="s">
        <v>3035</v>
      </c>
      <c r="X3184" t="s">
        <v>4989</v>
      </c>
      <c r="Z3184" t="s">
        <v>4740</v>
      </c>
      <c r="AB3184">
        <f t="shared" si="394"/>
        <v>2024</v>
      </c>
      <c r="AC3184">
        <f t="shared" si="395"/>
        <v>4</v>
      </c>
      <c r="AD3184" t="str">
        <f t="shared" si="396"/>
        <v>Q1</v>
      </c>
      <c r="AE3184" t="str">
        <f t="shared" si="397"/>
        <v>FY24/25</v>
      </c>
      <c r="AF3184" t="str">
        <f t="shared" si="398"/>
        <v>NORTH</v>
      </c>
    </row>
    <row r="3185" spans="1:32">
      <c r="A3185" t="s">
        <v>3594</v>
      </c>
      <c r="B3185" t="s">
        <v>3651</v>
      </c>
      <c r="C3185" t="str">
        <f t="shared" si="392"/>
        <v>SPARES/OTHER</v>
      </c>
      <c r="D3185" s="4">
        <v>45393</v>
      </c>
      <c r="E3185" t="str">
        <f t="shared" si="393"/>
        <v>OTHERS</v>
      </c>
      <c r="F3185">
        <v>14104544</v>
      </c>
      <c r="G3185" s="19">
        <v>45393</v>
      </c>
      <c r="H3185" t="s">
        <v>59</v>
      </c>
      <c r="I3185" t="s">
        <v>60</v>
      </c>
      <c r="J3185">
        <v>1</v>
      </c>
      <c r="K3185">
        <v>1</v>
      </c>
      <c r="L3185">
        <v>25663.72</v>
      </c>
      <c r="M3185" t="s">
        <v>36</v>
      </c>
      <c r="N3185">
        <v>1.083</v>
      </c>
      <c r="O3185">
        <v>25663.72</v>
      </c>
      <c r="P3185">
        <f t="shared" si="399"/>
        <v>27793.80876</v>
      </c>
      <c r="Q3185" t="s">
        <v>3652</v>
      </c>
      <c r="R3185" t="s">
        <v>4944</v>
      </c>
      <c r="S3185" t="s">
        <v>25</v>
      </c>
      <c r="T3185">
        <v>906467</v>
      </c>
      <c r="U3185">
        <v>21900</v>
      </c>
      <c r="V3185" t="s">
        <v>3041</v>
      </c>
      <c r="X3185" t="s">
        <v>4990</v>
      </c>
      <c r="Y3185">
        <v>1432187</v>
      </c>
      <c r="Z3185" t="s">
        <v>4946</v>
      </c>
      <c r="AB3185">
        <f t="shared" si="394"/>
        <v>2024</v>
      </c>
      <c r="AC3185">
        <f t="shared" si="395"/>
        <v>4</v>
      </c>
      <c r="AD3185" t="str">
        <f t="shared" si="396"/>
        <v>Q1</v>
      </c>
      <c r="AE3185" t="str">
        <f t="shared" si="397"/>
        <v>FY24/25</v>
      </c>
      <c r="AF3185" t="str">
        <f t="shared" si="398"/>
        <v>NORTH</v>
      </c>
    </row>
    <row r="3186" spans="1:32">
      <c r="A3186" t="s">
        <v>3594</v>
      </c>
      <c r="B3186" t="s">
        <v>3672</v>
      </c>
      <c r="C3186" t="str">
        <f t="shared" si="392"/>
        <v>SPARES/OTHER</v>
      </c>
      <c r="D3186" s="4">
        <v>45394</v>
      </c>
      <c r="E3186" t="str">
        <f t="shared" si="393"/>
        <v>YAMAHA</v>
      </c>
      <c r="F3186">
        <v>10100105</v>
      </c>
      <c r="G3186" s="19">
        <v>45394</v>
      </c>
      <c r="H3186" t="s">
        <v>76</v>
      </c>
      <c r="I3186" t="s">
        <v>77</v>
      </c>
      <c r="J3186">
        <v>1</v>
      </c>
      <c r="K3186">
        <v>1</v>
      </c>
      <c r="L3186">
        <v>34323.89</v>
      </c>
      <c r="M3186" t="s">
        <v>36</v>
      </c>
      <c r="N3186">
        <v>1.083</v>
      </c>
      <c r="O3186">
        <v>34323.89</v>
      </c>
      <c r="P3186">
        <f t="shared" si="399"/>
        <v>37172.772870000001</v>
      </c>
      <c r="Q3186" t="s">
        <v>4053</v>
      </c>
      <c r="R3186" t="s">
        <v>4958</v>
      </c>
      <c r="S3186" t="s">
        <v>25</v>
      </c>
      <c r="T3186">
        <v>301703</v>
      </c>
      <c r="U3186">
        <v>0</v>
      </c>
      <c r="V3186" t="s">
        <v>4840</v>
      </c>
      <c r="Z3186" t="s">
        <v>4959</v>
      </c>
      <c r="AB3186">
        <f t="shared" si="394"/>
        <v>2024</v>
      </c>
      <c r="AC3186">
        <f t="shared" si="395"/>
        <v>4</v>
      </c>
      <c r="AD3186" t="str">
        <f t="shared" si="396"/>
        <v>Q1</v>
      </c>
      <c r="AE3186" t="str">
        <f t="shared" si="397"/>
        <v>FY24/25</v>
      </c>
      <c r="AF3186" t="str">
        <f t="shared" si="398"/>
        <v>WEST</v>
      </c>
    </row>
    <row r="3187" spans="1:32">
      <c r="A3187" t="s">
        <v>3594</v>
      </c>
      <c r="B3187" t="s">
        <v>3672</v>
      </c>
      <c r="C3187" t="str">
        <f t="shared" si="392"/>
        <v>SPARES/OTHER</v>
      </c>
      <c r="D3187" s="4">
        <v>45394</v>
      </c>
      <c r="E3187" t="str">
        <f t="shared" si="393"/>
        <v>YAMAHA</v>
      </c>
      <c r="F3187">
        <v>10100105</v>
      </c>
      <c r="G3187" s="19">
        <v>45394</v>
      </c>
      <c r="H3187" t="s">
        <v>76</v>
      </c>
      <c r="I3187" t="s">
        <v>77</v>
      </c>
      <c r="J3187">
        <v>1</v>
      </c>
      <c r="K3187">
        <v>1</v>
      </c>
      <c r="L3187">
        <v>14709.73</v>
      </c>
      <c r="M3187" t="s">
        <v>36</v>
      </c>
      <c r="N3187">
        <v>1.083</v>
      </c>
      <c r="O3187">
        <v>14709.73</v>
      </c>
      <c r="P3187">
        <f t="shared" si="399"/>
        <v>15930.637589999998</v>
      </c>
      <c r="Q3187" t="s">
        <v>4053</v>
      </c>
      <c r="R3187" t="s">
        <v>4958</v>
      </c>
      <c r="S3187" t="s">
        <v>25</v>
      </c>
      <c r="T3187">
        <v>301703</v>
      </c>
      <c r="U3187">
        <v>0</v>
      </c>
      <c r="V3187" t="s">
        <v>4840</v>
      </c>
      <c r="Z3187" t="s">
        <v>4959</v>
      </c>
      <c r="AB3187">
        <f t="shared" si="394"/>
        <v>2024</v>
      </c>
      <c r="AC3187">
        <f t="shared" si="395"/>
        <v>4</v>
      </c>
      <c r="AD3187" t="str">
        <f t="shared" si="396"/>
        <v>Q1</v>
      </c>
      <c r="AE3187" t="str">
        <f t="shared" si="397"/>
        <v>FY24/25</v>
      </c>
      <c r="AF3187" t="str">
        <f t="shared" si="398"/>
        <v>WEST</v>
      </c>
    </row>
    <row r="3188" spans="1:32">
      <c r="A3188" t="s">
        <v>3594</v>
      </c>
      <c r="B3188" t="s">
        <v>3672</v>
      </c>
      <c r="C3188" t="str">
        <f t="shared" si="392"/>
        <v>SPARES/OTHER</v>
      </c>
      <c r="D3188" s="4">
        <v>45394</v>
      </c>
      <c r="E3188" t="str">
        <f t="shared" si="393"/>
        <v>YAMAHA</v>
      </c>
      <c r="F3188">
        <v>10100105</v>
      </c>
      <c r="G3188" s="19">
        <v>45394</v>
      </c>
      <c r="H3188" t="s">
        <v>76</v>
      </c>
      <c r="I3188" t="s">
        <v>77</v>
      </c>
      <c r="J3188">
        <v>1</v>
      </c>
      <c r="K3188">
        <v>1</v>
      </c>
      <c r="L3188">
        <v>14709.73</v>
      </c>
      <c r="M3188" t="s">
        <v>36</v>
      </c>
      <c r="N3188">
        <v>1.083</v>
      </c>
      <c r="O3188">
        <v>14709.73</v>
      </c>
      <c r="P3188">
        <f t="shared" si="399"/>
        <v>15930.637589999998</v>
      </c>
      <c r="Q3188" t="s">
        <v>4053</v>
      </c>
      <c r="R3188" t="s">
        <v>4958</v>
      </c>
      <c r="S3188" t="s">
        <v>25</v>
      </c>
      <c r="T3188">
        <v>301703</v>
      </c>
      <c r="U3188">
        <v>0</v>
      </c>
      <c r="V3188" t="s">
        <v>4840</v>
      </c>
      <c r="Z3188" t="s">
        <v>4959</v>
      </c>
      <c r="AB3188">
        <f t="shared" si="394"/>
        <v>2024</v>
      </c>
      <c r="AC3188">
        <f t="shared" si="395"/>
        <v>4</v>
      </c>
      <c r="AD3188" t="str">
        <f t="shared" si="396"/>
        <v>Q1</v>
      </c>
      <c r="AE3188" t="str">
        <f t="shared" si="397"/>
        <v>FY24/25</v>
      </c>
      <c r="AF3188" t="str">
        <f t="shared" si="398"/>
        <v>WEST</v>
      </c>
    </row>
    <row r="3189" spans="1:32">
      <c r="A3189" t="s">
        <v>3594</v>
      </c>
      <c r="B3189" t="s">
        <v>3651</v>
      </c>
      <c r="C3189" t="str">
        <f t="shared" si="392"/>
        <v>SPARES/OTHER</v>
      </c>
      <c r="D3189" s="4">
        <v>45397</v>
      </c>
      <c r="E3189" t="str">
        <f t="shared" si="393"/>
        <v>OTHERS</v>
      </c>
      <c r="F3189">
        <v>14104545</v>
      </c>
      <c r="G3189" s="19">
        <v>45397</v>
      </c>
      <c r="H3189" t="s">
        <v>4991</v>
      </c>
      <c r="I3189" t="s">
        <v>4992</v>
      </c>
      <c r="J3189">
        <v>1</v>
      </c>
      <c r="K3189">
        <v>1</v>
      </c>
      <c r="L3189">
        <v>2654.87</v>
      </c>
      <c r="M3189" t="s">
        <v>36</v>
      </c>
      <c r="N3189">
        <v>1.083</v>
      </c>
      <c r="O3189">
        <v>2654.87</v>
      </c>
      <c r="P3189">
        <f t="shared" si="399"/>
        <v>2875.2242099999999</v>
      </c>
      <c r="Q3189" t="s">
        <v>3652</v>
      </c>
      <c r="R3189" t="s">
        <v>5391</v>
      </c>
      <c r="S3189" t="s">
        <v>25</v>
      </c>
      <c r="T3189">
        <v>906468</v>
      </c>
      <c r="U3189">
        <v>2212.39</v>
      </c>
      <c r="V3189" t="s">
        <v>3041</v>
      </c>
      <c r="X3189" t="s">
        <v>4993</v>
      </c>
      <c r="Y3189">
        <v>1434138</v>
      </c>
      <c r="Z3189" t="s">
        <v>4836</v>
      </c>
      <c r="AB3189">
        <f t="shared" si="394"/>
        <v>2024</v>
      </c>
      <c r="AC3189">
        <f t="shared" si="395"/>
        <v>4</v>
      </c>
      <c r="AD3189" t="str">
        <f t="shared" si="396"/>
        <v>Q1</v>
      </c>
      <c r="AE3189" t="str">
        <f t="shared" si="397"/>
        <v>FY24/25</v>
      </c>
      <c r="AF3189" t="str">
        <f t="shared" si="398"/>
        <v>NORTH</v>
      </c>
    </row>
    <row r="3190" spans="1:32">
      <c r="A3190" t="s">
        <v>3594</v>
      </c>
      <c r="B3190" t="s">
        <v>3651</v>
      </c>
      <c r="C3190" t="str">
        <f t="shared" si="392"/>
        <v>SPARES/OTHER</v>
      </c>
      <c r="D3190" s="4">
        <v>45397</v>
      </c>
      <c r="E3190" t="str">
        <f t="shared" si="393"/>
        <v>OTHERS</v>
      </c>
      <c r="F3190">
        <v>14104545</v>
      </c>
      <c r="G3190" s="19">
        <v>45397</v>
      </c>
      <c r="H3190" t="s">
        <v>4994</v>
      </c>
      <c r="I3190" t="s">
        <v>4995</v>
      </c>
      <c r="J3190">
        <v>2</v>
      </c>
      <c r="K3190">
        <v>2</v>
      </c>
      <c r="L3190">
        <v>0</v>
      </c>
      <c r="M3190" t="s">
        <v>36</v>
      </c>
      <c r="N3190">
        <v>1.083</v>
      </c>
      <c r="O3190">
        <v>0</v>
      </c>
      <c r="P3190">
        <f t="shared" si="399"/>
        <v>0</v>
      </c>
      <c r="Q3190" t="s">
        <v>3652</v>
      </c>
      <c r="R3190" t="s">
        <v>5391</v>
      </c>
      <c r="S3190" t="s">
        <v>25</v>
      </c>
      <c r="T3190">
        <v>906468</v>
      </c>
      <c r="U3190">
        <v>141.59</v>
      </c>
      <c r="V3190" t="s">
        <v>3041</v>
      </c>
      <c r="X3190" t="s">
        <v>4993</v>
      </c>
      <c r="Y3190">
        <v>1434138</v>
      </c>
      <c r="Z3190" t="s">
        <v>4836</v>
      </c>
      <c r="AB3190">
        <f t="shared" si="394"/>
        <v>2024</v>
      </c>
      <c r="AC3190">
        <f t="shared" si="395"/>
        <v>4</v>
      </c>
      <c r="AD3190" t="str">
        <f t="shared" si="396"/>
        <v>Q1</v>
      </c>
      <c r="AE3190" t="str">
        <f t="shared" si="397"/>
        <v>FY24/25</v>
      </c>
      <c r="AF3190" t="str">
        <f t="shared" si="398"/>
        <v>NORTH</v>
      </c>
    </row>
    <row r="3191" spans="1:32">
      <c r="A3191" t="s">
        <v>3594</v>
      </c>
      <c r="B3191" t="s">
        <v>3646</v>
      </c>
      <c r="C3191" t="str">
        <f t="shared" si="392"/>
        <v>FEEDER</v>
      </c>
      <c r="D3191" s="4">
        <v>45398</v>
      </c>
      <c r="E3191" t="str">
        <f t="shared" si="393"/>
        <v>YAMAHA</v>
      </c>
      <c r="F3191">
        <v>14104546</v>
      </c>
      <c r="G3191" s="19">
        <v>45398</v>
      </c>
      <c r="H3191" t="s">
        <v>1103</v>
      </c>
      <c r="I3191" t="s">
        <v>1104</v>
      </c>
      <c r="J3191">
        <v>2</v>
      </c>
      <c r="K3191">
        <v>2</v>
      </c>
      <c r="L3191">
        <v>12831.86</v>
      </c>
      <c r="M3191" t="s">
        <v>36</v>
      </c>
      <c r="N3191">
        <v>1.083</v>
      </c>
      <c r="O3191">
        <v>12831.86</v>
      </c>
      <c r="P3191">
        <f t="shared" si="399"/>
        <v>13896.90438</v>
      </c>
      <c r="Q3191" t="s">
        <v>4058</v>
      </c>
      <c r="R3191" t="s">
        <v>4460</v>
      </c>
      <c r="S3191" t="s">
        <v>25</v>
      </c>
      <c r="T3191">
        <v>906469</v>
      </c>
      <c r="U3191">
        <v>10265.49</v>
      </c>
      <c r="V3191" t="s">
        <v>3041</v>
      </c>
      <c r="Y3191">
        <v>1435116</v>
      </c>
      <c r="Z3191" t="s">
        <v>4461</v>
      </c>
      <c r="AB3191">
        <f t="shared" si="394"/>
        <v>2024</v>
      </c>
      <c r="AC3191">
        <f t="shared" si="395"/>
        <v>4</v>
      </c>
      <c r="AD3191" t="str">
        <f t="shared" si="396"/>
        <v>Q1</v>
      </c>
      <c r="AE3191" t="str">
        <f t="shared" si="397"/>
        <v>FY24/25</v>
      </c>
      <c r="AF3191" t="str">
        <f t="shared" si="398"/>
        <v>EAST</v>
      </c>
    </row>
    <row r="3192" spans="1:32">
      <c r="A3192" t="s">
        <v>3594</v>
      </c>
      <c r="B3192" t="s">
        <v>3646</v>
      </c>
      <c r="C3192" t="str">
        <f t="shared" si="392"/>
        <v>SERVICE_CHARGE</v>
      </c>
      <c r="D3192" s="4">
        <v>45399</v>
      </c>
      <c r="E3192" t="str">
        <f t="shared" si="393"/>
        <v>YAMAHA</v>
      </c>
      <c r="F3192">
        <v>12101293</v>
      </c>
      <c r="G3192" s="19">
        <v>45399</v>
      </c>
      <c r="H3192" t="s">
        <v>76</v>
      </c>
      <c r="I3192" t="s">
        <v>77</v>
      </c>
      <c r="J3192">
        <v>1</v>
      </c>
      <c r="K3192">
        <v>1</v>
      </c>
      <c r="L3192">
        <v>26548.67</v>
      </c>
      <c r="M3192" t="s">
        <v>36</v>
      </c>
      <c r="N3192">
        <v>1.083</v>
      </c>
      <c r="O3192">
        <v>26548.67</v>
      </c>
      <c r="P3192">
        <f t="shared" si="399"/>
        <v>28752.209609999998</v>
      </c>
      <c r="Q3192" t="s">
        <v>4058</v>
      </c>
      <c r="R3192" t="s">
        <v>4382</v>
      </c>
      <c r="S3192" t="s">
        <v>25</v>
      </c>
      <c r="T3192">
        <v>906470</v>
      </c>
      <c r="U3192">
        <v>0</v>
      </c>
      <c r="V3192" t="s">
        <v>3038</v>
      </c>
      <c r="Z3192" t="s">
        <v>4383</v>
      </c>
      <c r="AB3192">
        <f t="shared" si="394"/>
        <v>2024</v>
      </c>
      <c r="AC3192">
        <f t="shared" si="395"/>
        <v>4</v>
      </c>
      <c r="AD3192" t="str">
        <f t="shared" si="396"/>
        <v>Q1</v>
      </c>
      <c r="AE3192" t="str">
        <f t="shared" si="397"/>
        <v>FY24/25</v>
      </c>
      <c r="AF3192" t="str">
        <f t="shared" si="398"/>
        <v>EAST</v>
      </c>
    </row>
    <row r="3193" spans="1:32">
      <c r="A3193" t="s">
        <v>3594</v>
      </c>
      <c r="B3193" t="s">
        <v>3646</v>
      </c>
      <c r="C3193" t="str">
        <f t="shared" si="392"/>
        <v>SERVICE_CHARGE</v>
      </c>
      <c r="D3193" s="4">
        <v>45400</v>
      </c>
      <c r="E3193" t="str">
        <f t="shared" si="393"/>
        <v>YAMAHA</v>
      </c>
      <c r="F3193">
        <v>12101294</v>
      </c>
      <c r="G3193" s="19">
        <v>45400</v>
      </c>
      <c r="H3193" t="s">
        <v>76</v>
      </c>
      <c r="I3193" t="s">
        <v>77</v>
      </c>
      <c r="J3193">
        <v>1</v>
      </c>
      <c r="K3193">
        <v>1</v>
      </c>
      <c r="L3193">
        <v>2260.1799999999998</v>
      </c>
      <c r="M3193" t="s">
        <v>36</v>
      </c>
      <c r="N3193">
        <v>1.083</v>
      </c>
      <c r="O3193">
        <v>2260.1799999999998</v>
      </c>
      <c r="P3193">
        <f t="shared" si="399"/>
        <v>2447.7749399999998</v>
      </c>
      <c r="Q3193" t="s">
        <v>4058</v>
      </c>
      <c r="R3193" t="s">
        <v>4172</v>
      </c>
      <c r="S3193" t="s">
        <v>25</v>
      </c>
      <c r="T3193">
        <v>906471</v>
      </c>
      <c r="U3193">
        <v>0</v>
      </c>
      <c r="V3193" t="s">
        <v>3038</v>
      </c>
      <c r="Z3193" t="s">
        <v>4173</v>
      </c>
      <c r="AB3193">
        <f t="shared" si="394"/>
        <v>2024</v>
      </c>
      <c r="AC3193">
        <f t="shared" si="395"/>
        <v>4</v>
      </c>
      <c r="AD3193" t="str">
        <f t="shared" si="396"/>
        <v>Q1</v>
      </c>
      <c r="AE3193" t="str">
        <f t="shared" si="397"/>
        <v>FY24/25</v>
      </c>
      <c r="AF3193" t="str">
        <f t="shared" si="398"/>
        <v>EAST</v>
      </c>
    </row>
    <row r="3194" spans="1:32">
      <c r="A3194" t="s">
        <v>3594</v>
      </c>
      <c r="B3194" t="s">
        <v>3646</v>
      </c>
      <c r="C3194" t="str">
        <f t="shared" si="392"/>
        <v>SPARES/OTHER</v>
      </c>
      <c r="D3194" s="4">
        <v>45404</v>
      </c>
      <c r="E3194" t="str">
        <f t="shared" si="393"/>
        <v>YAMAHA</v>
      </c>
      <c r="F3194">
        <v>14104547</v>
      </c>
      <c r="G3194" s="19">
        <v>45404</v>
      </c>
      <c r="H3194" t="s">
        <v>97</v>
      </c>
      <c r="I3194" t="s">
        <v>98</v>
      </c>
      <c r="J3194">
        <v>20</v>
      </c>
      <c r="K3194">
        <v>20</v>
      </c>
      <c r="L3194">
        <v>407.08</v>
      </c>
      <c r="M3194" t="s">
        <v>36</v>
      </c>
      <c r="N3194">
        <v>1.083</v>
      </c>
      <c r="O3194">
        <v>407.08</v>
      </c>
      <c r="P3194">
        <f t="shared" si="399"/>
        <v>440.86763999999999</v>
      </c>
      <c r="Q3194" t="s">
        <v>4058</v>
      </c>
      <c r="R3194" t="s">
        <v>4077</v>
      </c>
      <c r="S3194" t="s">
        <v>25</v>
      </c>
      <c r="T3194">
        <v>906473</v>
      </c>
      <c r="U3194">
        <v>180</v>
      </c>
      <c r="V3194" t="s">
        <v>3041</v>
      </c>
      <c r="Y3194">
        <v>1440210</v>
      </c>
      <c r="Z3194" t="s">
        <v>4078</v>
      </c>
      <c r="AB3194">
        <f t="shared" si="394"/>
        <v>2024</v>
      </c>
      <c r="AC3194">
        <f t="shared" si="395"/>
        <v>4</v>
      </c>
      <c r="AD3194" t="str">
        <f t="shared" si="396"/>
        <v>Q1</v>
      </c>
      <c r="AE3194" t="str">
        <f t="shared" si="397"/>
        <v>FY24/25</v>
      </c>
      <c r="AF3194" t="str">
        <f t="shared" si="398"/>
        <v>EAST</v>
      </c>
    </row>
    <row r="3195" spans="1:32">
      <c r="A3195" t="s">
        <v>3594</v>
      </c>
      <c r="B3195" t="s">
        <v>3646</v>
      </c>
      <c r="C3195" t="str">
        <f t="shared" si="392"/>
        <v>SPARES/OTHER</v>
      </c>
      <c r="D3195" s="4">
        <v>45404</v>
      </c>
      <c r="E3195" t="str">
        <f t="shared" si="393"/>
        <v>YAMAHA</v>
      </c>
      <c r="F3195">
        <v>14104547</v>
      </c>
      <c r="G3195" s="19">
        <v>45404</v>
      </c>
      <c r="H3195" t="s">
        <v>657</v>
      </c>
      <c r="I3195" t="s">
        <v>658</v>
      </c>
      <c r="J3195">
        <v>10</v>
      </c>
      <c r="K3195">
        <v>10</v>
      </c>
      <c r="L3195">
        <v>4123.8900000000003</v>
      </c>
      <c r="M3195" t="s">
        <v>36</v>
      </c>
      <c r="N3195">
        <v>1.083</v>
      </c>
      <c r="O3195">
        <v>4123.8900000000003</v>
      </c>
      <c r="P3195">
        <f t="shared" si="399"/>
        <v>4466.1728700000003</v>
      </c>
      <c r="Q3195" t="s">
        <v>4058</v>
      </c>
      <c r="R3195" t="s">
        <v>4077</v>
      </c>
      <c r="S3195" t="s">
        <v>25</v>
      </c>
      <c r="T3195">
        <v>906473</v>
      </c>
      <c r="U3195">
        <v>2000</v>
      </c>
      <c r="V3195" t="s">
        <v>3041</v>
      </c>
      <c r="Y3195">
        <v>1440210</v>
      </c>
      <c r="Z3195" t="s">
        <v>4078</v>
      </c>
      <c r="AB3195">
        <f t="shared" si="394"/>
        <v>2024</v>
      </c>
      <c r="AC3195">
        <f t="shared" si="395"/>
        <v>4</v>
      </c>
      <c r="AD3195" t="str">
        <f t="shared" si="396"/>
        <v>Q1</v>
      </c>
      <c r="AE3195" t="str">
        <f t="shared" si="397"/>
        <v>FY24/25</v>
      </c>
      <c r="AF3195" t="str">
        <f t="shared" si="398"/>
        <v>EAST</v>
      </c>
    </row>
    <row r="3196" spans="1:32">
      <c r="A3196" t="s">
        <v>3594</v>
      </c>
      <c r="B3196" t="s">
        <v>3646</v>
      </c>
      <c r="C3196" t="str">
        <f t="shared" si="392"/>
        <v>SPARES/OTHER</v>
      </c>
      <c r="D3196" s="4">
        <v>45404</v>
      </c>
      <c r="E3196" t="str">
        <f t="shared" si="393"/>
        <v>YAMAHA</v>
      </c>
      <c r="F3196">
        <v>14104547</v>
      </c>
      <c r="G3196" s="19">
        <v>45404</v>
      </c>
      <c r="H3196" t="s">
        <v>1527</v>
      </c>
      <c r="I3196" t="s">
        <v>103</v>
      </c>
      <c r="J3196">
        <v>10</v>
      </c>
      <c r="K3196">
        <v>10</v>
      </c>
      <c r="L3196">
        <v>734.51</v>
      </c>
      <c r="M3196" t="s">
        <v>36</v>
      </c>
      <c r="N3196">
        <v>1.083</v>
      </c>
      <c r="O3196">
        <v>734.51</v>
      </c>
      <c r="P3196">
        <f t="shared" si="399"/>
        <v>795.47433000000001</v>
      </c>
      <c r="Q3196" t="s">
        <v>4058</v>
      </c>
      <c r="R3196" t="s">
        <v>4077</v>
      </c>
      <c r="S3196" t="s">
        <v>25</v>
      </c>
      <c r="T3196">
        <v>906473</v>
      </c>
      <c r="U3196">
        <v>300</v>
      </c>
      <c r="V3196" t="s">
        <v>3041</v>
      </c>
      <c r="Y3196">
        <v>1440210</v>
      </c>
      <c r="Z3196" t="s">
        <v>4078</v>
      </c>
      <c r="AB3196">
        <f t="shared" si="394"/>
        <v>2024</v>
      </c>
      <c r="AC3196">
        <f t="shared" si="395"/>
        <v>4</v>
      </c>
      <c r="AD3196" t="str">
        <f t="shared" si="396"/>
        <v>Q1</v>
      </c>
      <c r="AE3196" t="str">
        <f t="shared" si="397"/>
        <v>FY24/25</v>
      </c>
      <c r="AF3196" t="str">
        <f t="shared" si="398"/>
        <v>EAST</v>
      </c>
    </row>
    <row r="3197" spans="1:32">
      <c r="A3197" t="s">
        <v>3594</v>
      </c>
      <c r="B3197" t="s">
        <v>3646</v>
      </c>
      <c r="C3197" t="str">
        <f t="shared" si="392"/>
        <v>SPARES/OTHER</v>
      </c>
      <c r="D3197" s="4">
        <v>45404</v>
      </c>
      <c r="E3197" t="str">
        <f t="shared" si="393"/>
        <v>YAMAHA</v>
      </c>
      <c r="F3197">
        <v>14104547</v>
      </c>
      <c r="G3197" s="19">
        <v>45404</v>
      </c>
      <c r="H3197" t="s">
        <v>126</v>
      </c>
      <c r="I3197" t="s">
        <v>48</v>
      </c>
      <c r="J3197">
        <v>8</v>
      </c>
      <c r="K3197">
        <v>8</v>
      </c>
      <c r="L3197">
        <v>9515.0400000000009</v>
      </c>
      <c r="M3197" t="s">
        <v>36</v>
      </c>
      <c r="N3197">
        <v>1.083</v>
      </c>
      <c r="O3197">
        <v>9515.0400000000009</v>
      </c>
      <c r="P3197">
        <f t="shared" si="399"/>
        <v>10304.788320000001</v>
      </c>
      <c r="Q3197" t="s">
        <v>4058</v>
      </c>
      <c r="R3197" t="s">
        <v>4077</v>
      </c>
      <c r="S3197" t="s">
        <v>25</v>
      </c>
      <c r="T3197">
        <v>906473</v>
      </c>
      <c r="U3197">
        <v>4040</v>
      </c>
      <c r="V3197" t="s">
        <v>3041</v>
      </c>
      <c r="Y3197">
        <v>1440210</v>
      </c>
      <c r="Z3197" t="s">
        <v>4078</v>
      </c>
      <c r="AB3197">
        <f t="shared" si="394"/>
        <v>2024</v>
      </c>
      <c r="AC3197">
        <f t="shared" si="395"/>
        <v>4</v>
      </c>
      <c r="AD3197" t="str">
        <f t="shared" si="396"/>
        <v>Q1</v>
      </c>
      <c r="AE3197" t="str">
        <f t="shared" si="397"/>
        <v>FY24/25</v>
      </c>
      <c r="AF3197" t="str">
        <f t="shared" si="398"/>
        <v>EAST</v>
      </c>
    </row>
    <row r="3198" spans="1:32">
      <c r="A3198" t="s">
        <v>3594</v>
      </c>
      <c r="B3198" t="s">
        <v>3646</v>
      </c>
      <c r="C3198" t="str">
        <f t="shared" si="392"/>
        <v>SPARES/OTHER</v>
      </c>
      <c r="D3198" s="4">
        <v>45404</v>
      </c>
      <c r="E3198" t="str">
        <f t="shared" si="393"/>
        <v>YAMAHA</v>
      </c>
      <c r="F3198">
        <v>14104547</v>
      </c>
      <c r="G3198" s="19">
        <v>45404</v>
      </c>
      <c r="H3198" t="s">
        <v>2232</v>
      </c>
      <c r="I3198" t="s">
        <v>2233</v>
      </c>
      <c r="J3198">
        <v>1</v>
      </c>
      <c r="K3198">
        <v>1</v>
      </c>
      <c r="L3198">
        <v>782.3</v>
      </c>
      <c r="M3198" t="s">
        <v>36</v>
      </c>
      <c r="N3198">
        <v>1.083</v>
      </c>
      <c r="O3198">
        <v>782.3</v>
      </c>
      <c r="P3198">
        <f t="shared" si="399"/>
        <v>847.23089999999991</v>
      </c>
      <c r="Q3198" t="s">
        <v>4058</v>
      </c>
      <c r="R3198" t="s">
        <v>4077</v>
      </c>
      <c r="S3198" t="s">
        <v>25</v>
      </c>
      <c r="T3198">
        <v>906473</v>
      </c>
      <c r="U3198">
        <v>372</v>
      </c>
      <c r="V3198" t="s">
        <v>3041</v>
      </c>
      <c r="Y3198">
        <v>1440210</v>
      </c>
      <c r="Z3198" t="s">
        <v>4078</v>
      </c>
      <c r="AB3198">
        <f t="shared" si="394"/>
        <v>2024</v>
      </c>
      <c r="AC3198">
        <f t="shared" si="395"/>
        <v>4</v>
      </c>
      <c r="AD3198" t="str">
        <f t="shared" si="396"/>
        <v>Q1</v>
      </c>
      <c r="AE3198" t="str">
        <f t="shared" si="397"/>
        <v>FY24/25</v>
      </c>
      <c r="AF3198" t="str">
        <f t="shared" si="398"/>
        <v>EAST</v>
      </c>
    </row>
    <row r="3199" spans="1:32">
      <c r="A3199" t="s">
        <v>3594</v>
      </c>
      <c r="B3199" t="s">
        <v>3646</v>
      </c>
      <c r="C3199" t="str">
        <f t="shared" si="392"/>
        <v>SPARES/OTHER</v>
      </c>
      <c r="D3199" s="4">
        <v>45404</v>
      </c>
      <c r="E3199" t="str">
        <f t="shared" si="393"/>
        <v>YAMAHA</v>
      </c>
      <c r="F3199">
        <v>14104547</v>
      </c>
      <c r="G3199" s="19">
        <v>45404</v>
      </c>
      <c r="H3199" t="s">
        <v>99</v>
      </c>
      <c r="I3199" t="s">
        <v>100</v>
      </c>
      <c r="J3199">
        <v>70</v>
      </c>
      <c r="K3199">
        <v>70</v>
      </c>
      <c r="L3199">
        <v>2415.9299999999998</v>
      </c>
      <c r="M3199" t="s">
        <v>36</v>
      </c>
      <c r="N3199">
        <v>1.083</v>
      </c>
      <c r="O3199">
        <v>2415.9299999999998</v>
      </c>
      <c r="P3199">
        <f t="shared" si="399"/>
        <v>2616.4521899999995</v>
      </c>
      <c r="Q3199" t="s">
        <v>4058</v>
      </c>
      <c r="R3199" t="s">
        <v>4077</v>
      </c>
      <c r="S3199" t="s">
        <v>25</v>
      </c>
      <c r="T3199">
        <v>906473</v>
      </c>
      <c r="U3199">
        <v>1190</v>
      </c>
      <c r="V3199" t="s">
        <v>3041</v>
      </c>
      <c r="Y3199">
        <v>1440210</v>
      </c>
      <c r="Z3199" t="s">
        <v>4078</v>
      </c>
      <c r="AB3199">
        <f t="shared" si="394"/>
        <v>2024</v>
      </c>
      <c r="AC3199">
        <f t="shared" si="395"/>
        <v>4</v>
      </c>
      <c r="AD3199" t="str">
        <f t="shared" si="396"/>
        <v>Q1</v>
      </c>
      <c r="AE3199" t="str">
        <f t="shared" si="397"/>
        <v>FY24/25</v>
      </c>
      <c r="AF3199" t="str">
        <f t="shared" si="398"/>
        <v>EAST</v>
      </c>
    </row>
    <row r="3200" spans="1:32">
      <c r="A3200" t="s">
        <v>3594</v>
      </c>
      <c r="B3200" t="s">
        <v>3672</v>
      </c>
      <c r="C3200" t="str">
        <f t="shared" si="392"/>
        <v>SPARES/OTHER</v>
      </c>
      <c r="D3200" s="4">
        <v>45404</v>
      </c>
      <c r="E3200" t="str">
        <f t="shared" si="393"/>
        <v>YAMAHA</v>
      </c>
      <c r="F3200">
        <v>14104548</v>
      </c>
      <c r="G3200" s="19">
        <v>45404</v>
      </c>
      <c r="H3200" t="s">
        <v>1303</v>
      </c>
      <c r="I3200" t="s">
        <v>1304</v>
      </c>
      <c r="J3200">
        <v>2</v>
      </c>
      <c r="K3200">
        <v>2</v>
      </c>
      <c r="L3200">
        <v>187.61</v>
      </c>
      <c r="M3200" t="s">
        <v>36</v>
      </c>
      <c r="N3200">
        <v>1.083</v>
      </c>
      <c r="O3200">
        <v>187.61</v>
      </c>
      <c r="P3200">
        <f t="shared" si="399"/>
        <v>203.18163000000001</v>
      </c>
      <c r="Q3200" t="s">
        <v>4053</v>
      </c>
      <c r="R3200" t="s">
        <v>4297</v>
      </c>
      <c r="S3200" t="s">
        <v>25</v>
      </c>
      <c r="T3200">
        <v>906472</v>
      </c>
      <c r="U3200">
        <v>100</v>
      </c>
      <c r="V3200" t="s">
        <v>3041</v>
      </c>
      <c r="Y3200">
        <v>1440202</v>
      </c>
      <c r="Z3200" t="s">
        <v>4299</v>
      </c>
      <c r="AB3200">
        <f t="shared" si="394"/>
        <v>2024</v>
      </c>
      <c r="AC3200">
        <f t="shared" si="395"/>
        <v>4</v>
      </c>
      <c r="AD3200" t="str">
        <f t="shared" si="396"/>
        <v>Q1</v>
      </c>
      <c r="AE3200" t="str">
        <f t="shared" si="397"/>
        <v>FY24/25</v>
      </c>
      <c r="AF3200" t="str">
        <f t="shared" si="398"/>
        <v>WEST</v>
      </c>
    </row>
    <row r="3201" spans="1:32">
      <c r="A3201" t="s">
        <v>3594</v>
      </c>
      <c r="B3201" t="s">
        <v>3672</v>
      </c>
      <c r="C3201" t="str">
        <f t="shared" si="392"/>
        <v>SPARES/OTHER</v>
      </c>
      <c r="D3201" s="4">
        <v>45404</v>
      </c>
      <c r="E3201" t="str">
        <f t="shared" si="393"/>
        <v>YAMAHA</v>
      </c>
      <c r="F3201">
        <v>14104548</v>
      </c>
      <c r="G3201" s="19">
        <v>45404</v>
      </c>
      <c r="H3201" t="s">
        <v>1850</v>
      </c>
      <c r="I3201" t="s">
        <v>1214</v>
      </c>
      <c r="J3201">
        <v>2</v>
      </c>
      <c r="K3201">
        <v>2</v>
      </c>
      <c r="L3201">
        <v>562.83000000000004</v>
      </c>
      <c r="M3201" t="s">
        <v>36</v>
      </c>
      <c r="N3201">
        <v>1.083</v>
      </c>
      <c r="O3201">
        <v>562.83000000000004</v>
      </c>
      <c r="P3201">
        <f t="shared" si="399"/>
        <v>609.54489000000001</v>
      </c>
      <c r="Q3201" t="s">
        <v>4053</v>
      </c>
      <c r="R3201" t="s">
        <v>4297</v>
      </c>
      <c r="S3201" t="s">
        <v>25</v>
      </c>
      <c r="T3201">
        <v>906472</v>
      </c>
      <c r="U3201">
        <v>300</v>
      </c>
      <c r="V3201" t="s">
        <v>3041</v>
      </c>
      <c r="Y3201">
        <v>1440202</v>
      </c>
      <c r="Z3201" t="s">
        <v>4299</v>
      </c>
      <c r="AB3201">
        <f t="shared" si="394"/>
        <v>2024</v>
      </c>
      <c r="AC3201">
        <f t="shared" si="395"/>
        <v>4</v>
      </c>
      <c r="AD3201" t="str">
        <f t="shared" si="396"/>
        <v>Q1</v>
      </c>
      <c r="AE3201" t="str">
        <f t="shared" si="397"/>
        <v>FY24/25</v>
      </c>
      <c r="AF3201" t="str">
        <f t="shared" si="398"/>
        <v>WEST</v>
      </c>
    </row>
    <row r="3202" spans="1:32">
      <c r="A3202" t="s">
        <v>3594</v>
      </c>
      <c r="B3202" t="s">
        <v>3672</v>
      </c>
      <c r="C3202" t="str">
        <f t="shared" ref="C3202:C3265" si="400">IF(F3202="", "", IF(AND(F3202&gt;=12000000, F3202&lt;=13000000, OR(ISNUMBER(SEARCH("SERVICE", H3202)), ISNUMBER(SEARCH("REPAIR CHARGE", I3202)), ISNUMBER(SEARCH("REPAIR", H3202)))), "SERVICE_CHARGE", IF(AND(F3202&gt;=13000000, F3202&lt;=14000000, OR(ISNUMBER(SEARCH("SERVICE", H3202)), ISNUMBER(SEARCH("REPAIR CHARGE", I3202)), ISNUMBER(SEARCH("REPAIR", H3202)))), "CONTRACT_FEE", IF(AND(F3202&gt;=14000000, F3202&lt;=15000000, OR(ISNUMBER(SEARCH("TAPE FEEDER", I3202)), ISNUMBER(SEARCH("ZS FEEDER", I3202)), ISNUMBER(SEARCH("TRAY", I3202)))), "FEEDER", "SPARES/OTHER"))))</f>
        <v>SPARES/OTHER</v>
      </c>
      <c r="D3202" s="4">
        <v>45404</v>
      </c>
      <c r="E3202" t="str">
        <f t="shared" ref="E3202:E3265" si="401">IF(ISNUMBER(SEARCH("YMCT",H3202)),"YAMAHA",IF(ISNUMBER(SEARCH("HELI",H3202)),"HELLER",IF(ISNUMBER(SEARCH("PEMR",H3202)),"PEMTRON",IF(ISNUMBER(SEARCH("PEMT",H3202)),"PEMTRON",IF(H3202="","",(IFERROR(1/0,"OTHERS")))))))</f>
        <v>YAMAHA</v>
      </c>
      <c r="F3202">
        <v>14104548</v>
      </c>
      <c r="G3202" s="19">
        <v>45404</v>
      </c>
      <c r="H3202" t="s">
        <v>4972</v>
      </c>
      <c r="I3202" t="s">
        <v>1285</v>
      </c>
      <c r="J3202">
        <v>2</v>
      </c>
      <c r="K3202">
        <v>2</v>
      </c>
      <c r="L3202">
        <v>895.58</v>
      </c>
      <c r="M3202" t="s">
        <v>36</v>
      </c>
      <c r="N3202">
        <v>1.083</v>
      </c>
      <c r="O3202">
        <v>895.58</v>
      </c>
      <c r="P3202">
        <f t="shared" si="399"/>
        <v>969.91314</v>
      </c>
      <c r="Q3202" t="s">
        <v>4053</v>
      </c>
      <c r="R3202" t="s">
        <v>4297</v>
      </c>
      <c r="S3202" t="s">
        <v>25</v>
      </c>
      <c r="T3202">
        <v>906472</v>
      </c>
      <c r="U3202">
        <v>478</v>
      </c>
      <c r="V3202" t="s">
        <v>3041</v>
      </c>
      <c r="Y3202">
        <v>1440202</v>
      </c>
      <c r="Z3202" t="s">
        <v>4299</v>
      </c>
      <c r="AB3202">
        <f t="shared" ref="AB3202:AB3265" si="402">IF(D3202="","",YEAR(D3202))</f>
        <v>2024</v>
      </c>
      <c r="AC3202">
        <f t="shared" ref="AC3202:AC3265" si="403">IF(D3202="","",MONTH(D3202))</f>
        <v>4</v>
      </c>
      <c r="AD3202" t="str">
        <f t="shared" ref="AD3202:AD3265" si="404">IFERROR(IF(AC3202="","",IF(AND(AC3202&gt;=10,AC3202&lt;=12),"Q3",IF(AND(AC3202&gt;=1,AC3202&lt;=3),"Q4",IF(AND(AC3202&gt;=7,AC3202&lt;=9),"Q2",IF(AND(AC3202&gt;=4,AC3202&lt;=6),"Q1"))))),"")</f>
        <v>Q1</v>
      </c>
      <c r="AE3202" t="str">
        <f t="shared" ref="AE3202:AE3265" si="405">IFERROR(IF(AD3202="Q4","FY"&amp;RIGHT(AB3202,2)-1&amp;"/"&amp;RIGHT(AB3202,2),"FY"&amp;RIGHT(AB3202,2)&amp;"/"&amp;RIGHT(AB3202,2)+1),"")</f>
        <v>FY24/25</v>
      </c>
      <c r="AF3202" t="str">
        <f t="shared" ref="AF3202:AF3265" si="406">IF(B3202="SZX","SOUTH",IF(B3202="BJS","NORTH",IF(B3202="SHA","EAST",IF(B3202="","",(IF(AND(B3202&lt;&gt;"SZX",B3202&lt;&gt;"SHA",B3202&lt;&gt;"BJS"),"WEST"))))))</f>
        <v>WEST</v>
      </c>
    </row>
    <row r="3203" spans="1:32">
      <c r="A3203" t="s">
        <v>3594</v>
      </c>
      <c r="B3203" t="s">
        <v>22</v>
      </c>
      <c r="C3203" t="str">
        <f t="shared" si="400"/>
        <v>SPARES/OTHER</v>
      </c>
      <c r="D3203" s="4">
        <v>45405</v>
      </c>
      <c r="E3203" t="str">
        <f t="shared" si="401"/>
        <v>YAMAHA</v>
      </c>
      <c r="F3203">
        <v>14104549</v>
      </c>
      <c r="G3203" s="19">
        <v>45405</v>
      </c>
      <c r="H3203" t="s">
        <v>4996</v>
      </c>
      <c r="I3203" t="s">
        <v>817</v>
      </c>
      <c r="J3203">
        <v>4</v>
      </c>
      <c r="K3203">
        <v>4</v>
      </c>
      <c r="L3203">
        <v>800</v>
      </c>
      <c r="M3203" t="s">
        <v>36</v>
      </c>
      <c r="N3203">
        <v>1.083</v>
      </c>
      <c r="O3203">
        <v>800</v>
      </c>
      <c r="P3203">
        <f t="shared" ref="P3203:P3266" si="407">IF(M3203="CNY",O3203*N3203,IF(M3203="USD",O3203*7.8,IF(M3203="HKD",O3203*1,IF(M3203="JPY",O3203*0.0563,""))))</f>
        <v>866.4</v>
      </c>
      <c r="Q3203" t="s">
        <v>41</v>
      </c>
      <c r="R3203" t="s">
        <v>1157</v>
      </c>
      <c r="S3203" t="s">
        <v>25</v>
      </c>
      <c r="T3203">
        <v>906474</v>
      </c>
      <c r="U3203">
        <v>388.36</v>
      </c>
      <c r="V3203" t="s">
        <v>3041</v>
      </c>
      <c r="X3203" t="s">
        <v>4997</v>
      </c>
      <c r="Y3203">
        <v>1441222</v>
      </c>
      <c r="Z3203" t="s">
        <v>1159</v>
      </c>
      <c r="AB3203">
        <f t="shared" si="402"/>
        <v>2024</v>
      </c>
      <c r="AC3203">
        <f t="shared" si="403"/>
        <v>4</v>
      </c>
      <c r="AD3203" t="str">
        <f t="shared" si="404"/>
        <v>Q1</v>
      </c>
      <c r="AE3203" t="str">
        <f t="shared" si="405"/>
        <v>FY24/25</v>
      </c>
      <c r="AF3203" t="str">
        <f t="shared" si="406"/>
        <v>SOUTH</v>
      </c>
    </row>
    <row r="3204" spans="1:32">
      <c r="A3204" t="s">
        <v>3594</v>
      </c>
      <c r="B3204" t="s">
        <v>3646</v>
      </c>
      <c r="C3204" t="str">
        <f t="shared" si="400"/>
        <v>SPARES/OTHER</v>
      </c>
      <c r="D3204" s="4">
        <v>45406</v>
      </c>
      <c r="E3204" t="str">
        <f t="shared" si="401"/>
        <v>YAMAHA</v>
      </c>
      <c r="F3204">
        <v>14104550</v>
      </c>
      <c r="G3204" s="19">
        <v>45406</v>
      </c>
      <c r="H3204" t="s">
        <v>1975</v>
      </c>
      <c r="I3204" t="s">
        <v>1976</v>
      </c>
      <c r="J3204">
        <v>1</v>
      </c>
      <c r="K3204">
        <v>1</v>
      </c>
      <c r="L3204">
        <v>4336.28</v>
      </c>
      <c r="M3204" t="s">
        <v>36</v>
      </c>
      <c r="N3204">
        <v>1.083</v>
      </c>
      <c r="O3204">
        <v>4336.28</v>
      </c>
      <c r="P3204">
        <f t="shared" si="407"/>
        <v>4696.1912399999992</v>
      </c>
      <c r="Q3204" t="s">
        <v>4058</v>
      </c>
      <c r="R3204" t="s">
        <v>4149</v>
      </c>
      <c r="S3204" t="s">
        <v>25</v>
      </c>
      <c r="T3204">
        <v>906475</v>
      </c>
      <c r="U3204">
        <v>2655</v>
      </c>
      <c r="V3204" t="s">
        <v>3041</v>
      </c>
      <c r="Y3204">
        <v>1442151</v>
      </c>
      <c r="Z3204" t="s">
        <v>4150</v>
      </c>
      <c r="AB3204">
        <f t="shared" si="402"/>
        <v>2024</v>
      </c>
      <c r="AC3204">
        <f t="shared" si="403"/>
        <v>4</v>
      </c>
      <c r="AD3204" t="str">
        <f t="shared" si="404"/>
        <v>Q1</v>
      </c>
      <c r="AE3204" t="str">
        <f t="shared" si="405"/>
        <v>FY24/25</v>
      </c>
      <c r="AF3204" t="str">
        <f t="shared" si="406"/>
        <v>EAST</v>
      </c>
    </row>
    <row r="3205" spans="1:32">
      <c r="A3205" t="s">
        <v>3594</v>
      </c>
      <c r="B3205" t="s">
        <v>3646</v>
      </c>
      <c r="C3205" t="str">
        <f t="shared" si="400"/>
        <v>SPARES/OTHER</v>
      </c>
      <c r="D3205" s="4">
        <v>45406</v>
      </c>
      <c r="E3205" t="str">
        <f t="shared" si="401"/>
        <v>OTHERS</v>
      </c>
      <c r="F3205">
        <v>14104550</v>
      </c>
      <c r="G3205" s="19">
        <v>45406</v>
      </c>
      <c r="H3205" t="s">
        <v>345</v>
      </c>
      <c r="I3205" t="s">
        <v>346</v>
      </c>
      <c r="J3205">
        <v>2</v>
      </c>
      <c r="K3205">
        <v>2</v>
      </c>
      <c r="L3205">
        <v>865.49</v>
      </c>
      <c r="M3205" t="s">
        <v>36</v>
      </c>
      <c r="N3205">
        <v>1.083</v>
      </c>
      <c r="O3205">
        <v>865.49</v>
      </c>
      <c r="P3205">
        <f t="shared" si="407"/>
        <v>937.32566999999995</v>
      </c>
      <c r="Q3205" t="s">
        <v>4058</v>
      </c>
      <c r="R3205" t="s">
        <v>4149</v>
      </c>
      <c r="S3205" t="s">
        <v>25</v>
      </c>
      <c r="T3205">
        <v>906475</v>
      </c>
      <c r="U3205">
        <v>230.08</v>
      </c>
      <c r="V3205" t="s">
        <v>3041</v>
      </c>
      <c r="Y3205">
        <v>1442151</v>
      </c>
      <c r="Z3205" t="s">
        <v>4150</v>
      </c>
      <c r="AB3205">
        <f t="shared" si="402"/>
        <v>2024</v>
      </c>
      <c r="AC3205">
        <f t="shared" si="403"/>
        <v>4</v>
      </c>
      <c r="AD3205" t="str">
        <f t="shared" si="404"/>
        <v>Q1</v>
      </c>
      <c r="AE3205" t="str">
        <f t="shared" si="405"/>
        <v>FY24/25</v>
      </c>
      <c r="AF3205" t="str">
        <f t="shared" si="406"/>
        <v>EAST</v>
      </c>
    </row>
    <row r="3206" spans="1:32">
      <c r="A3206" t="s">
        <v>3594</v>
      </c>
      <c r="B3206" t="s">
        <v>3672</v>
      </c>
      <c r="C3206" t="str">
        <f t="shared" si="400"/>
        <v>SPARES/OTHER</v>
      </c>
      <c r="D3206" s="4">
        <v>45411</v>
      </c>
      <c r="E3206" t="str">
        <f t="shared" si="401"/>
        <v>YAMAHA</v>
      </c>
      <c r="F3206">
        <v>14104551</v>
      </c>
      <c r="G3206" s="19">
        <v>45411</v>
      </c>
      <c r="H3206" t="s">
        <v>420</v>
      </c>
      <c r="I3206" t="s">
        <v>421</v>
      </c>
      <c r="J3206">
        <v>5</v>
      </c>
      <c r="K3206">
        <v>5</v>
      </c>
      <c r="L3206">
        <v>4473.45</v>
      </c>
      <c r="M3206" t="s">
        <v>36</v>
      </c>
      <c r="N3206">
        <v>1.083</v>
      </c>
      <c r="O3206">
        <v>4473.45</v>
      </c>
      <c r="P3206">
        <f t="shared" si="407"/>
        <v>4844.7463499999994</v>
      </c>
      <c r="Q3206" t="s">
        <v>4053</v>
      </c>
      <c r="R3206" t="s">
        <v>4297</v>
      </c>
      <c r="S3206" t="s">
        <v>25</v>
      </c>
      <c r="T3206">
        <v>906480</v>
      </c>
      <c r="U3206">
        <v>3000</v>
      </c>
      <c r="V3206" t="s">
        <v>3041</v>
      </c>
      <c r="Y3206">
        <v>1446128</v>
      </c>
      <c r="Z3206" t="s">
        <v>4299</v>
      </c>
      <c r="AB3206">
        <f t="shared" si="402"/>
        <v>2024</v>
      </c>
      <c r="AC3206">
        <f t="shared" si="403"/>
        <v>4</v>
      </c>
      <c r="AD3206" t="str">
        <f t="shared" si="404"/>
        <v>Q1</v>
      </c>
      <c r="AE3206" t="str">
        <f t="shared" si="405"/>
        <v>FY24/25</v>
      </c>
      <c r="AF3206" t="str">
        <f t="shared" si="406"/>
        <v>WEST</v>
      </c>
    </row>
    <row r="3207" spans="1:32">
      <c r="A3207" t="s">
        <v>3594</v>
      </c>
      <c r="B3207" t="s">
        <v>3672</v>
      </c>
      <c r="C3207" t="str">
        <f t="shared" si="400"/>
        <v>SPARES/OTHER</v>
      </c>
      <c r="D3207" s="4">
        <v>45411</v>
      </c>
      <c r="E3207" t="str">
        <f t="shared" si="401"/>
        <v>YAMAHA</v>
      </c>
      <c r="F3207">
        <v>14104551</v>
      </c>
      <c r="G3207" s="19">
        <v>45411</v>
      </c>
      <c r="H3207" t="s">
        <v>1647</v>
      </c>
      <c r="I3207" t="s">
        <v>1648</v>
      </c>
      <c r="J3207">
        <v>1</v>
      </c>
      <c r="K3207">
        <v>1</v>
      </c>
      <c r="L3207">
        <v>5127.43</v>
      </c>
      <c r="M3207" t="s">
        <v>36</v>
      </c>
      <c r="N3207">
        <v>1.083</v>
      </c>
      <c r="O3207">
        <v>5127.43</v>
      </c>
      <c r="P3207">
        <f t="shared" si="407"/>
        <v>5553.0066900000002</v>
      </c>
      <c r="Q3207" t="s">
        <v>4053</v>
      </c>
      <c r="R3207" t="s">
        <v>4297</v>
      </c>
      <c r="S3207" t="s">
        <v>25</v>
      </c>
      <c r="T3207">
        <v>906480</v>
      </c>
      <c r="U3207">
        <v>2605</v>
      </c>
      <c r="V3207" t="s">
        <v>3041</v>
      </c>
      <c r="Y3207">
        <v>1446128</v>
      </c>
      <c r="Z3207" t="s">
        <v>4299</v>
      </c>
      <c r="AB3207">
        <f t="shared" si="402"/>
        <v>2024</v>
      </c>
      <c r="AC3207">
        <f t="shared" si="403"/>
        <v>4</v>
      </c>
      <c r="AD3207" t="str">
        <f t="shared" si="404"/>
        <v>Q1</v>
      </c>
      <c r="AE3207" t="str">
        <f t="shared" si="405"/>
        <v>FY24/25</v>
      </c>
      <c r="AF3207" t="str">
        <f t="shared" si="406"/>
        <v>WEST</v>
      </c>
    </row>
    <row r="3208" spans="1:32">
      <c r="A3208" t="s">
        <v>3594</v>
      </c>
      <c r="B3208" t="s">
        <v>3672</v>
      </c>
      <c r="C3208" t="str">
        <f t="shared" si="400"/>
        <v>SPARES/OTHER</v>
      </c>
      <c r="D3208" s="4">
        <v>45411</v>
      </c>
      <c r="E3208" t="str">
        <f t="shared" si="401"/>
        <v>YAMAHA</v>
      </c>
      <c r="F3208">
        <v>14104551</v>
      </c>
      <c r="G3208" s="19">
        <v>45411</v>
      </c>
      <c r="H3208" t="s">
        <v>1303</v>
      </c>
      <c r="I3208" t="s">
        <v>1304</v>
      </c>
      <c r="J3208">
        <v>30</v>
      </c>
      <c r="K3208">
        <v>30</v>
      </c>
      <c r="L3208">
        <v>2814.16</v>
      </c>
      <c r="M3208" t="s">
        <v>36</v>
      </c>
      <c r="N3208">
        <v>1.083</v>
      </c>
      <c r="O3208">
        <v>2814.16</v>
      </c>
      <c r="P3208">
        <f t="shared" si="407"/>
        <v>3047.7352799999999</v>
      </c>
      <c r="Q3208" t="s">
        <v>4053</v>
      </c>
      <c r="R3208" t="s">
        <v>4297</v>
      </c>
      <c r="S3208" t="s">
        <v>25</v>
      </c>
      <c r="T3208">
        <v>906480</v>
      </c>
      <c r="U3208">
        <v>1500</v>
      </c>
      <c r="V3208" t="s">
        <v>3041</v>
      </c>
      <c r="Y3208">
        <v>1446128</v>
      </c>
      <c r="Z3208" t="s">
        <v>4299</v>
      </c>
      <c r="AB3208">
        <f t="shared" si="402"/>
        <v>2024</v>
      </c>
      <c r="AC3208">
        <f t="shared" si="403"/>
        <v>4</v>
      </c>
      <c r="AD3208" t="str">
        <f t="shared" si="404"/>
        <v>Q1</v>
      </c>
      <c r="AE3208" t="str">
        <f t="shared" si="405"/>
        <v>FY24/25</v>
      </c>
      <c r="AF3208" t="str">
        <f t="shared" si="406"/>
        <v>WEST</v>
      </c>
    </row>
    <row r="3209" spans="1:32">
      <c r="A3209" t="s">
        <v>3594</v>
      </c>
      <c r="B3209" t="s">
        <v>3672</v>
      </c>
      <c r="C3209" t="str">
        <f t="shared" si="400"/>
        <v>SPARES/OTHER</v>
      </c>
      <c r="D3209" s="4">
        <v>45411</v>
      </c>
      <c r="E3209" t="str">
        <f t="shared" si="401"/>
        <v>YAMAHA</v>
      </c>
      <c r="F3209">
        <v>14104551</v>
      </c>
      <c r="G3209" s="19">
        <v>45411</v>
      </c>
      <c r="H3209" t="s">
        <v>666</v>
      </c>
      <c r="I3209" t="s">
        <v>667</v>
      </c>
      <c r="J3209">
        <v>1</v>
      </c>
      <c r="K3209">
        <v>1</v>
      </c>
      <c r="L3209">
        <v>15730.97</v>
      </c>
      <c r="M3209" t="s">
        <v>36</v>
      </c>
      <c r="N3209">
        <v>1.083</v>
      </c>
      <c r="O3209">
        <v>15730.97</v>
      </c>
      <c r="P3209">
        <f t="shared" si="407"/>
        <v>17036.640509999997</v>
      </c>
      <c r="Q3209" t="s">
        <v>4053</v>
      </c>
      <c r="R3209" t="s">
        <v>4297</v>
      </c>
      <c r="S3209" t="s">
        <v>25</v>
      </c>
      <c r="T3209">
        <v>906480</v>
      </c>
      <c r="U3209">
        <v>8853.98</v>
      </c>
      <c r="V3209" t="s">
        <v>3041</v>
      </c>
      <c r="Y3209">
        <v>1446128</v>
      </c>
      <c r="Z3209" t="s">
        <v>4299</v>
      </c>
      <c r="AB3209">
        <f t="shared" si="402"/>
        <v>2024</v>
      </c>
      <c r="AC3209">
        <f t="shared" si="403"/>
        <v>4</v>
      </c>
      <c r="AD3209" t="str">
        <f t="shared" si="404"/>
        <v>Q1</v>
      </c>
      <c r="AE3209" t="str">
        <f t="shared" si="405"/>
        <v>FY24/25</v>
      </c>
      <c r="AF3209" t="str">
        <f t="shared" si="406"/>
        <v>WEST</v>
      </c>
    </row>
    <row r="3210" spans="1:32">
      <c r="A3210" t="s">
        <v>3594</v>
      </c>
      <c r="B3210" t="s">
        <v>3651</v>
      </c>
      <c r="C3210" t="str">
        <f t="shared" si="400"/>
        <v>SERVICE_CHARGE</v>
      </c>
      <c r="D3210" s="4">
        <v>45419</v>
      </c>
      <c r="E3210" t="str">
        <f t="shared" si="401"/>
        <v>HELLER</v>
      </c>
      <c r="F3210">
        <v>12101295</v>
      </c>
      <c r="G3210" s="19">
        <v>45419</v>
      </c>
      <c r="H3210" t="s">
        <v>1020</v>
      </c>
      <c r="I3210" t="s">
        <v>153</v>
      </c>
      <c r="J3210">
        <v>1</v>
      </c>
      <c r="K3210">
        <v>1</v>
      </c>
      <c r="L3210">
        <v>8400</v>
      </c>
      <c r="M3210" t="s">
        <v>36</v>
      </c>
      <c r="N3210">
        <v>1.083</v>
      </c>
      <c r="O3210">
        <v>8400</v>
      </c>
      <c r="P3210">
        <f t="shared" si="407"/>
        <v>9097.1999999999989</v>
      </c>
      <c r="Q3210" t="s">
        <v>3652</v>
      </c>
      <c r="R3210" t="s">
        <v>4153</v>
      </c>
      <c r="S3210" t="s">
        <v>25</v>
      </c>
      <c r="T3210">
        <v>906476</v>
      </c>
      <c r="U3210">
        <v>0</v>
      </c>
      <c r="V3210" t="s">
        <v>3038</v>
      </c>
      <c r="X3210" t="s">
        <v>5125</v>
      </c>
      <c r="Z3210" t="s">
        <v>4155</v>
      </c>
      <c r="AB3210">
        <f t="shared" si="402"/>
        <v>2024</v>
      </c>
      <c r="AC3210">
        <f t="shared" si="403"/>
        <v>5</v>
      </c>
      <c r="AD3210" t="str">
        <f t="shared" si="404"/>
        <v>Q1</v>
      </c>
      <c r="AE3210" t="str">
        <f t="shared" si="405"/>
        <v>FY24/25</v>
      </c>
      <c r="AF3210" t="str">
        <f t="shared" si="406"/>
        <v>NORTH</v>
      </c>
    </row>
    <row r="3211" spans="1:32">
      <c r="A3211" t="s">
        <v>3594</v>
      </c>
      <c r="B3211" t="s">
        <v>3651</v>
      </c>
      <c r="C3211" t="str">
        <f t="shared" si="400"/>
        <v>SERVICE_CHARGE</v>
      </c>
      <c r="D3211" s="4">
        <v>45419</v>
      </c>
      <c r="E3211" t="str">
        <f t="shared" si="401"/>
        <v>HELLER</v>
      </c>
      <c r="F3211">
        <v>12101296</v>
      </c>
      <c r="G3211" s="19">
        <v>45419</v>
      </c>
      <c r="H3211" t="s">
        <v>1020</v>
      </c>
      <c r="I3211" t="s">
        <v>153</v>
      </c>
      <c r="J3211">
        <v>1</v>
      </c>
      <c r="K3211">
        <v>1</v>
      </c>
      <c r="L3211">
        <v>8400</v>
      </c>
      <c r="M3211" t="s">
        <v>36</v>
      </c>
      <c r="N3211">
        <v>1.083</v>
      </c>
      <c r="O3211">
        <v>8400</v>
      </c>
      <c r="P3211">
        <f t="shared" si="407"/>
        <v>9097.1999999999989</v>
      </c>
      <c r="Q3211" t="s">
        <v>3652</v>
      </c>
      <c r="R3211" t="s">
        <v>4153</v>
      </c>
      <c r="S3211" t="s">
        <v>25</v>
      </c>
      <c r="T3211">
        <v>906477</v>
      </c>
      <c r="U3211">
        <v>0</v>
      </c>
      <c r="V3211" t="s">
        <v>3038</v>
      </c>
      <c r="X3211" t="s">
        <v>5126</v>
      </c>
      <c r="Z3211" t="s">
        <v>4155</v>
      </c>
      <c r="AB3211">
        <f t="shared" si="402"/>
        <v>2024</v>
      </c>
      <c r="AC3211">
        <f t="shared" si="403"/>
        <v>5</v>
      </c>
      <c r="AD3211" t="str">
        <f t="shared" si="404"/>
        <v>Q1</v>
      </c>
      <c r="AE3211" t="str">
        <f t="shared" si="405"/>
        <v>FY24/25</v>
      </c>
      <c r="AF3211" t="str">
        <f t="shared" si="406"/>
        <v>NORTH</v>
      </c>
    </row>
    <row r="3212" spans="1:32">
      <c r="A3212" t="s">
        <v>3594</v>
      </c>
      <c r="B3212" t="s">
        <v>3651</v>
      </c>
      <c r="C3212" t="str">
        <f t="shared" si="400"/>
        <v>SERVICE_CHARGE</v>
      </c>
      <c r="D3212" s="4">
        <v>45419</v>
      </c>
      <c r="E3212" t="str">
        <f t="shared" si="401"/>
        <v>HELLER</v>
      </c>
      <c r="F3212">
        <v>12101297</v>
      </c>
      <c r="G3212" s="19">
        <v>45419</v>
      </c>
      <c r="H3212" t="s">
        <v>105</v>
      </c>
      <c r="I3212" t="s">
        <v>77</v>
      </c>
      <c r="J3212">
        <v>1</v>
      </c>
      <c r="K3212">
        <v>1</v>
      </c>
      <c r="L3212">
        <v>5123.8900000000003</v>
      </c>
      <c r="M3212" t="s">
        <v>36</v>
      </c>
      <c r="N3212">
        <v>1.083</v>
      </c>
      <c r="O3212">
        <v>5123.8900000000003</v>
      </c>
      <c r="P3212">
        <f t="shared" si="407"/>
        <v>5549.1728700000003</v>
      </c>
      <c r="Q3212" t="s">
        <v>3652</v>
      </c>
      <c r="R3212" t="s">
        <v>4325</v>
      </c>
      <c r="S3212" t="s">
        <v>25</v>
      </c>
      <c r="T3212">
        <v>906478</v>
      </c>
      <c r="U3212">
        <v>0</v>
      </c>
      <c r="V3212" t="s">
        <v>3038</v>
      </c>
      <c r="X3212" t="s">
        <v>5127</v>
      </c>
      <c r="Z3212" t="s">
        <v>4327</v>
      </c>
      <c r="AB3212">
        <f t="shared" si="402"/>
        <v>2024</v>
      </c>
      <c r="AC3212">
        <f t="shared" si="403"/>
        <v>5</v>
      </c>
      <c r="AD3212" t="str">
        <f t="shared" si="404"/>
        <v>Q1</v>
      </c>
      <c r="AE3212" t="str">
        <f t="shared" si="405"/>
        <v>FY24/25</v>
      </c>
      <c r="AF3212" t="str">
        <f t="shared" si="406"/>
        <v>NORTH</v>
      </c>
    </row>
    <row r="3213" spans="1:32">
      <c r="A3213" t="s">
        <v>3594</v>
      </c>
      <c r="B3213" t="s">
        <v>3651</v>
      </c>
      <c r="C3213" t="str">
        <f t="shared" si="400"/>
        <v>SPARES/OTHER</v>
      </c>
      <c r="D3213" s="4">
        <v>45419</v>
      </c>
      <c r="E3213" t="str">
        <f t="shared" si="401"/>
        <v>HELLER</v>
      </c>
      <c r="F3213">
        <v>14104552</v>
      </c>
      <c r="G3213" s="19">
        <v>45419</v>
      </c>
      <c r="H3213" t="s">
        <v>3491</v>
      </c>
      <c r="I3213" t="s">
        <v>2082</v>
      </c>
      <c r="J3213">
        <v>1</v>
      </c>
      <c r="K3213">
        <v>1</v>
      </c>
      <c r="L3213">
        <v>0</v>
      </c>
      <c r="M3213" t="s">
        <v>36</v>
      </c>
      <c r="N3213">
        <v>1.083</v>
      </c>
      <c r="O3213">
        <v>0</v>
      </c>
      <c r="P3213">
        <f t="shared" si="407"/>
        <v>0</v>
      </c>
      <c r="Q3213" t="s">
        <v>3652</v>
      </c>
      <c r="R3213" t="s">
        <v>4325</v>
      </c>
      <c r="S3213" t="s">
        <v>25</v>
      </c>
      <c r="T3213">
        <v>906479</v>
      </c>
      <c r="U3213">
        <v>3850</v>
      </c>
      <c r="V3213" t="s">
        <v>3041</v>
      </c>
      <c r="X3213" t="s">
        <v>5127</v>
      </c>
      <c r="Y3213">
        <v>1451192</v>
      </c>
      <c r="Z3213" t="s">
        <v>4327</v>
      </c>
      <c r="AB3213">
        <f t="shared" si="402"/>
        <v>2024</v>
      </c>
      <c r="AC3213">
        <f t="shared" si="403"/>
        <v>5</v>
      </c>
      <c r="AD3213" t="str">
        <f t="shared" si="404"/>
        <v>Q1</v>
      </c>
      <c r="AE3213" t="str">
        <f t="shared" si="405"/>
        <v>FY24/25</v>
      </c>
      <c r="AF3213" t="str">
        <f t="shared" si="406"/>
        <v>NORTH</v>
      </c>
    </row>
    <row r="3214" spans="1:32">
      <c r="A3214" t="s">
        <v>3594</v>
      </c>
      <c r="B3214" t="s">
        <v>3651</v>
      </c>
      <c r="C3214" t="str">
        <f t="shared" si="400"/>
        <v>SPARES/OTHER</v>
      </c>
      <c r="D3214" s="4">
        <v>45419</v>
      </c>
      <c r="E3214" t="str">
        <f t="shared" si="401"/>
        <v>HELLER</v>
      </c>
      <c r="F3214">
        <v>14104553</v>
      </c>
      <c r="G3214" s="19">
        <v>45419</v>
      </c>
      <c r="H3214" t="s">
        <v>5128</v>
      </c>
      <c r="I3214" t="s">
        <v>5129</v>
      </c>
      <c r="J3214">
        <v>1</v>
      </c>
      <c r="K3214">
        <v>1</v>
      </c>
      <c r="L3214">
        <v>300</v>
      </c>
      <c r="M3214" t="s">
        <v>36</v>
      </c>
      <c r="N3214">
        <v>1.083</v>
      </c>
      <c r="O3214">
        <v>300</v>
      </c>
      <c r="P3214">
        <f t="shared" si="407"/>
        <v>324.89999999999998</v>
      </c>
      <c r="Q3214" t="s">
        <v>3652</v>
      </c>
      <c r="R3214" t="s">
        <v>4652</v>
      </c>
      <c r="S3214" t="s">
        <v>25</v>
      </c>
      <c r="T3214">
        <v>906481</v>
      </c>
      <c r="U3214">
        <v>160</v>
      </c>
      <c r="V3214" t="s">
        <v>3041</v>
      </c>
      <c r="X3214" t="s">
        <v>5130</v>
      </c>
      <c r="Y3214">
        <v>1451162</v>
      </c>
      <c r="Z3214" t="s">
        <v>4654</v>
      </c>
      <c r="AB3214">
        <f t="shared" si="402"/>
        <v>2024</v>
      </c>
      <c r="AC3214">
        <f t="shared" si="403"/>
        <v>5</v>
      </c>
      <c r="AD3214" t="str">
        <f t="shared" si="404"/>
        <v>Q1</v>
      </c>
      <c r="AE3214" t="str">
        <f t="shared" si="405"/>
        <v>FY24/25</v>
      </c>
      <c r="AF3214" t="str">
        <f t="shared" si="406"/>
        <v>NORTH</v>
      </c>
    </row>
    <row r="3215" spans="1:32">
      <c r="A3215" t="s">
        <v>3594</v>
      </c>
      <c r="B3215" t="s">
        <v>3651</v>
      </c>
      <c r="C3215" t="str">
        <f t="shared" si="400"/>
        <v>SPARES/OTHER</v>
      </c>
      <c r="D3215" s="4">
        <v>45419</v>
      </c>
      <c r="E3215" t="str">
        <f t="shared" si="401"/>
        <v>HELLER</v>
      </c>
      <c r="F3215">
        <v>14104554</v>
      </c>
      <c r="G3215" s="19">
        <v>45419</v>
      </c>
      <c r="H3215" t="s">
        <v>5128</v>
      </c>
      <c r="I3215" t="s">
        <v>5129</v>
      </c>
      <c r="J3215">
        <v>2</v>
      </c>
      <c r="K3215">
        <v>2</v>
      </c>
      <c r="L3215">
        <v>600</v>
      </c>
      <c r="M3215" t="s">
        <v>36</v>
      </c>
      <c r="N3215">
        <v>1.083</v>
      </c>
      <c r="O3215">
        <v>600</v>
      </c>
      <c r="P3215">
        <f t="shared" si="407"/>
        <v>649.79999999999995</v>
      </c>
      <c r="Q3215" t="s">
        <v>3652</v>
      </c>
      <c r="R3215" t="s">
        <v>4652</v>
      </c>
      <c r="S3215" t="s">
        <v>25</v>
      </c>
      <c r="T3215">
        <v>906481</v>
      </c>
      <c r="U3215">
        <v>320</v>
      </c>
      <c r="V3215" t="s">
        <v>3041</v>
      </c>
      <c r="X3215" t="s">
        <v>5130</v>
      </c>
      <c r="Y3215">
        <v>1451162</v>
      </c>
      <c r="Z3215" t="s">
        <v>4654</v>
      </c>
      <c r="AB3215">
        <f t="shared" si="402"/>
        <v>2024</v>
      </c>
      <c r="AC3215">
        <f t="shared" si="403"/>
        <v>5</v>
      </c>
      <c r="AD3215" t="str">
        <f t="shared" si="404"/>
        <v>Q1</v>
      </c>
      <c r="AE3215" t="str">
        <f t="shared" si="405"/>
        <v>FY24/25</v>
      </c>
      <c r="AF3215" t="str">
        <f t="shared" si="406"/>
        <v>NORTH</v>
      </c>
    </row>
    <row r="3216" spans="1:32">
      <c r="A3216" t="s">
        <v>3594</v>
      </c>
      <c r="B3216" t="s">
        <v>3651</v>
      </c>
      <c r="C3216" t="str">
        <f t="shared" si="400"/>
        <v>SPARES/OTHER</v>
      </c>
      <c r="D3216" s="4">
        <v>45419</v>
      </c>
      <c r="E3216" t="str">
        <f t="shared" si="401"/>
        <v>HELLER</v>
      </c>
      <c r="F3216">
        <v>14104555</v>
      </c>
      <c r="G3216" s="19">
        <v>45419</v>
      </c>
      <c r="H3216" t="s">
        <v>214</v>
      </c>
      <c r="I3216" t="s">
        <v>215</v>
      </c>
      <c r="J3216">
        <v>5</v>
      </c>
      <c r="K3216">
        <v>5</v>
      </c>
      <c r="L3216">
        <v>3185.84</v>
      </c>
      <c r="M3216" t="s">
        <v>36</v>
      </c>
      <c r="N3216">
        <v>1.083</v>
      </c>
      <c r="O3216">
        <v>3185.84</v>
      </c>
      <c r="P3216">
        <f t="shared" si="407"/>
        <v>3450.2647200000001</v>
      </c>
      <c r="Q3216" t="s">
        <v>3652</v>
      </c>
      <c r="R3216" t="s">
        <v>4427</v>
      </c>
      <c r="S3216" t="s">
        <v>25</v>
      </c>
      <c r="T3216">
        <v>906482</v>
      </c>
      <c r="U3216">
        <v>2700.49</v>
      </c>
      <c r="V3216" t="s">
        <v>3041</v>
      </c>
      <c r="X3216" t="s">
        <v>5131</v>
      </c>
      <c r="Y3216">
        <v>1451166</v>
      </c>
      <c r="Z3216" t="s">
        <v>4429</v>
      </c>
      <c r="AB3216">
        <f t="shared" si="402"/>
        <v>2024</v>
      </c>
      <c r="AC3216">
        <f t="shared" si="403"/>
        <v>5</v>
      </c>
      <c r="AD3216" t="str">
        <f t="shared" si="404"/>
        <v>Q1</v>
      </c>
      <c r="AE3216" t="str">
        <f t="shared" si="405"/>
        <v>FY24/25</v>
      </c>
      <c r="AF3216" t="str">
        <f t="shared" si="406"/>
        <v>NORTH</v>
      </c>
    </row>
    <row r="3217" spans="1:32">
      <c r="A3217" t="s">
        <v>3594</v>
      </c>
      <c r="B3217" t="s">
        <v>3651</v>
      </c>
      <c r="C3217" t="str">
        <f t="shared" si="400"/>
        <v>SPARES/OTHER</v>
      </c>
      <c r="D3217" s="4">
        <v>45419</v>
      </c>
      <c r="E3217" t="str">
        <f t="shared" si="401"/>
        <v>HELLER</v>
      </c>
      <c r="F3217">
        <v>14104556</v>
      </c>
      <c r="G3217" s="19">
        <v>45419</v>
      </c>
      <c r="H3217" t="s">
        <v>214</v>
      </c>
      <c r="I3217" t="s">
        <v>215</v>
      </c>
      <c r="J3217">
        <v>3</v>
      </c>
      <c r="K3217">
        <v>3</v>
      </c>
      <c r="L3217">
        <v>1911.5</v>
      </c>
      <c r="M3217" t="s">
        <v>36</v>
      </c>
      <c r="N3217">
        <v>1.083</v>
      </c>
      <c r="O3217">
        <v>1911.5</v>
      </c>
      <c r="P3217">
        <f t="shared" si="407"/>
        <v>2070.1545000000001</v>
      </c>
      <c r="Q3217" t="s">
        <v>3652</v>
      </c>
      <c r="R3217" t="s">
        <v>4427</v>
      </c>
      <c r="S3217" t="s">
        <v>25</v>
      </c>
      <c r="T3217">
        <v>906483</v>
      </c>
      <c r="U3217">
        <v>1620.29</v>
      </c>
      <c r="V3217" t="s">
        <v>3041</v>
      </c>
      <c r="X3217" t="s">
        <v>5132</v>
      </c>
      <c r="Y3217">
        <v>1451173</v>
      </c>
      <c r="Z3217" t="s">
        <v>4429</v>
      </c>
      <c r="AB3217">
        <f t="shared" si="402"/>
        <v>2024</v>
      </c>
      <c r="AC3217">
        <f t="shared" si="403"/>
        <v>5</v>
      </c>
      <c r="AD3217" t="str">
        <f t="shared" si="404"/>
        <v>Q1</v>
      </c>
      <c r="AE3217" t="str">
        <f t="shared" si="405"/>
        <v>FY24/25</v>
      </c>
      <c r="AF3217" t="str">
        <f t="shared" si="406"/>
        <v>NORTH</v>
      </c>
    </row>
    <row r="3218" spans="1:32">
      <c r="A3218" t="s">
        <v>3594</v>
      </c>
      <c r="B3218" t="s">
        <v>3646</v>
      </c>
      <c r="C3218" t="str">
        <f t="shared" si="400"/>
        <v>SERVICE_CHARGE</v>
      </c>
      <c r="D3218" s="4">
        <v>45420</v>
      </c>
      <c r="E3218" t="str">
        <f t="shared" si="401"/>
        <v>YAMAHA</v>
      </c>
      <c r="F3218">
        <v>12101298</v>
      </c>
      <c r="G3218" s="19">
        <v>45420</v>
      </c>
      <c r="H3218" t="s">
        <v>76</v>
      </c>
      <c r="I3218" t="s">
        <v>77</v>
      </c>
      <c r="J3218">
        <v>1</v>
      </c>
      <c r="K3218">
        <v>1</v>
      </c>
      <c r="L3218">
        <v>6646.02</v>
      </c>
      <c r="M3218" t="s">
        <v>36</v>
      </c>
      <c r="N3218">
        <v>1.083</v>
      </c>
      <c r="O3218">
        <v>6646.02</v>
      </c>
      <c r="P3218">
        <f t="shared" si="407"/>
        <v>7197.6396599999998</v>
      </c>
      <c r="Q3218" t="s">
        <v>4058</v>
      </c>
      <c r="R3218" t="s">
        <v>4070</v>
      </c>
      <c r="S3218" t="s">
        <v>25</v>
      </c>
      <c r="T3218">
        <v>906486</v>
      </c>
      <c r="U3218">
        <v>0</v>
      </c>
      <c r="V3218" t="s">
        <v>3038</v>
      </c>
      <c r="Z3218" t="s">
        <v>4072</v>
      </c>
      <c r="AB3218">
        <f t="shared" si="402"/>
        <v>2024</v>
      </c>
      <c r="AC3218">
        <f t="shared" si="403"/>
        <v>5</v>
      </c>
      <c r="AD3218" t="str">
        <f t="shared" si="404"/>
        <v>Q1</v>
      </c>
      <c r="AE3218" t="str">
        <f t="shared" si="405"/>
        <v>FY24/25</v>
      </c>
      <c r="AF3218" t="str">
        <f t="shared" si="406"/>
        <v>EAST</v>
      </c>
    </row>
    <row r="3219" spans="1:32">
      <c r="A3219" t="s">
        <v>3594</v>
      </c>
      <c r="B3219" t="s">
        <v>3646</v>
      </c>
      <c r="C3219" t="str">
        <f t="shared" si="400"/>
        <v>SPARES/OTHER</v>
      </c>
      <c r="D3219" s="4">
        <v>45420</v>
      </c>
      <c r="E3219" t="str">
        <f t="shared" si="401"/>
        <v>YAMAHA</v>
      </c>
      <c r="F3219">
        <v>14104557</v>
      </c>
      <c r="G3219" s="19">
        <v>45420</v>
      </c>
      <c r="H3219" t="s">
        <v>1975</v>
      </c>
      <c r="I3219" t="s">
        <v>1976</v>
      </c>
      <c r="J3219">
        <v>1</v>
      </c>
      <c r="K3219">
        <v>1</v>
      </c>
      <c r="L3219">
        <v>0</v>
      </c>
      <c r="M3219" t="s">
        <v>36</v>
      </c>
      <c r="N3219">
        <v>1.083</v>
      </c>
      <c r="O3219">
        <v>0</v>
      </c>
      <c r="P3219">
        <f t="shared" si="407"/>
        <v>0</v>
      </c>
      <c r="Q3219" t="s">
        <v>4058</v>
      </c>
      <c r="R3219" t="s">
        <v>4070</v>
      </c>
      <c r="S3219" t="s">
        <v>25</v>
      </c>
      <c r="T3219">
        <v>906485</v>
      </c>
      <c r="U3219">
        <v>2655</v>
      </c>
      <c r="V3219" t="s">
        <v>3041</v>
      </c>
      <c r="Y3219">
        <v>1452232</v>
      </c>
      <c r="Z3219" t="s">
        <v>4072</v>
      </c>
      <c r="AB3219">
        <f t="shared" si="402"/>
        <v>2024</v>
      </c>
      <c r="AC3219">
        <f t="shared" si="403"/>
        <v>5</v>
      </c>
      <c r="AD3219" t="str">
        <f t="shared" si="404"/>
        <v>Q1</v>
      </c>
      <c r="AE3219" t="str">
        <f t="shared" si="405"/>
        <v>FY24/25</v>
      </c>
      <c r="AF3219" t="str">
        <f t="shared" si="406"/>
        <v>EAST</v>
      </c>
    </row>
    <row r="3220" spans="1:32">
      <c r="A3220" t="s">
        <v>3594</v>
      </c>
      <c r="B3220" t="s">
        <v>3656</v>
      </c>
      <c r="C3220" t="str">
        <f t="shared" si="400"/>
        <v>SERVICE_CHARGE</v>
      </c>
      <c r="D3220" s="4">
        <v>45421</v>
      </c>
      <c r="E3220" t="str">
        <f t="shared" si="401"/>
        <v>YAMAHA</v>
      </c>
      <c r="F3220">
        <v>12101299</v>
      </c>
      <c r="G3220" s="19">
        <v>45421</v>
      </c>
      <c r="H3220" t="s">
        <v>76</v>
      </c>
      <c r="I3220" t="s">
        <v>77</v>
      </c>
      <c r="J3220">
        <v>1</v>
      </c>
      <c r="K3220">
        <v>1</v>
      </c>
      <c r="L3220">
        <v>10619.47</v>
      </c>
      <c r="M3220" t="s">
        <v>36</v>
      </c>
      <c r="N3220">
        <v>1.083</v>
      </c>
      <c r="O3220">
        <v>10619.47</v>
      </c>
      <c r="P3220">
        <f t="shared" si="407"/>
        <v>11500.886009999998</v>
      </c>
      <c r="Q3220" t="s">
        <v>4187</v>
      </c>
      <c r="R3220" t="s">
        <v>4228</v>
      </c>
      <c r="S3220" t="s">
        <v>25</v>
      </c>
      <c r="T3220">
        <v>906487</v>
      </c>
      <c r="U3220">
        <v>0</v>
      </c>
      <c r="V3220" t="s">
        <v>3038</v>
      </c>
      <c r="Z3220" t="s">
        <v>4230</v>
      </c>
      <c r="AB3220">
        <f t="shared" si="402"/>
        <v>2024</v>
      </c>
      <c r="AC3220">
        <f t="shared" si="403"/>
        <v>5</v>
      </c>
      <c r="AD3220" t="str">
        <f t="shared" si="404"/>
        <v>Q1</v>
      </c>
      <c r="AE3220" t="str">
        <f t="shared" si="405"/>
        <v>FY24/25</v>
      </c>
      <c r="AF3220" t="str">
        <f t="shared" si="406"/>
        <v>WEST</v>
      </c>
    </row>
    <row r="3221" spans="1:32">
      <c r="A3221" t="s">
        <v>3594</v>
      </c>
      <c r="B3221" t="s">
        <v>3651</v>
      </c>
      <c r="C3221" t="str">
        <f t="shared" si="400"/>
        <v>SERVICE_CHARGE</v>
      </c>
      <c r="D3221" s="4">
        <v>45421</v>
      </c>
      <c r="E3221" t="str">
        <f t="shared" si="401"/>
        <v>HELLER</v>
      </c>
      <c r="F3221">
        <v>12101300</v>
      </c>
      <c r="G3221" s="19">
        <v>45421</v>
      </c>
      <c r="H3221" t="s">
        <v>105</v>
      </c>
      <c r="I3221" t="s">
        <v>77</v>
      </c>
      <c r="J3221">
        <v>1</v>
      </c>
      <c r="K3221">
        <v>1</v>
      </c>
      <c r="L3221">
        <v>2040</v>
      </c>
      <c r="M3221" t="s">
        <v>36</v>
      </c>
      <c r="N3221">
        <v>1.083</v>
      </c>
      <c r="O3221">
        <v>2040</v>
      </c>
      <c r="P3221">
        <f t="shared" si="407"/>
        <v>2209.3199999999997</v>
      </c>
      <c r="Q3221" t="s">
        <v>3652</v>
      </c>
      <c r="R3221" t="s">
        <v>5133</v>
      </c>
      <c r="S3221" t="s">
        <v>25</v>
      </c>
      <c r="T3221">
        <v>906484</v>
      </c>
      <c r="U3221">
        <v>0</v>
      </c>
      <c r="V3221" t="s">
        <v>3038</v>
      </c>
      <c r="X3221" t="s">
        <v>5134</v>
      </c>
      <c r="Z3221" t="s">
        <v>5135</v>
      </c>
      <c r="AB3221">
        <f t="shared" si="402"/>
        <v>2024</v>
      </c>
      <c r="AC3221">
        <f t="shared" si="403"/>
        <v>5</v>
      </c>
      <c r="AD3221" t="str">
        <f t="shared" si="404"/>
        <v>Q1</v>
      </c>
      <c r="AE3221" t="str">
        <f t="shared" si="405"/>
        <v>FY24/25</v>
      </c>
      <c r="AF3221" t="str">
        <f t="shared" si="406"/>
        <v>NORTH</v>
      </c>
    </row>
    <row r="3222" spans="1:32">
      <c r="A3222" t="s">
        <v>3594</v>
      </c>
      <c r="B3222" t="s">
        <v>22</v>
      </c>
      <c r="C3222" t="str">
        <f t="shared" si="400"/>
        <v>SPARES/OTHER</v>
      </c>
      <c r="D3222" s="4">
        <v>45422</v>
      </c>
      <c r="E3222" t="str">
        <f t="shared" si="401"/>
        <v>OTHERS</v>
      </c>
      <c r="F3222">
        <v>14104558</v>
      </c>
      <c r="G3222" s="19">
        <v>45422</v>
      </c>
      <c r="H3222" t="s">
        <v>372</v>
      </c>
      <c r="I3222" t="s">
        <v>373</v>
      </c>
      <c r="J3222">
        <v>1</v>
      </c>
      <c r="K3222">
        <v>1</v>
      </c>
      <c r="L3222">
        <v>6106.19</v>
      </c>
      <c r="M3222" t="s">
        <v>36</v>
      </c>
      <c r="N3222">
        <v>1.083</v>
      </c>
      <c r="O3222">
        <v>6106.19</v>
      </c>
      <c r="P3222">
        <f t="shared" si="407"/>
        <v>6613.0037699999993</v>
      </c>
      <c r="Q3222" t="s">
        <v>41</v>
      </c>
      <c r="R3222" t="s">
        <v>3026</v>
      </c>
      <c r="S3222" t="s">
        <v>25</v>
      </c>
      <c r="T3222">
        <v>906488</v>
      </c>
      <c r="U3222">
        <v>4500</v>
      </c>
      <c r="V3222" t="s">
        <v>3041</v>
      </c>
      <c r="X3222">
        <v>4200024770</v>
      </c>
      <c r="Y3222">
        <v>1454174</v>
      </c>
      <c r="Z3222" t="s">
        <v>3027</v>
      </c>
      <c r="AB3222">
        <f t="shared" si="402"/>
        <v>2024</v>
      </c>
      <c r="AC3222">
        <f t="shared" si="403"/>
        <v>5</v>
      </c>
      <c r="AD3222" t="str">
        <f t="shared" si="404"/>
        <v>Q1</v>
      </c>
      <c r="AE3222" t="str">
        <f t="shared" si="405"/>
        <v>FY24/25</v>
      </c>
      <c r="AF3222" t="str">
        <f t="shared" si="406"/>
        <v>SOUTH</v>
      </c>
    </row>
    <row r="3223" spans="1:32">
      <c r="A3223" t="s">
        <v>3594</v>
      </c>
      <c r="B3223" t="s">
        <v>3646</v>
      </c>
      <c r="C3223" t="str">
        <f t="shared" si="400"/>
        <v>SPARES/OTHER</v>
      </c>
      <c r="D3223" s="4">
        <v>45425</v>
      </c>
      <c r="E3223" t="str">
        <f t="shared" si="401"/>
        <v>YAMAHA</v>
      </c>
      <c r="F3223">
        <v>14104559</v>
      </c>
      <c r="G3223" s="19">
        <v>45425</v>
      </c>
      <c r="H3223" t="s">
        <v>5111</v>
      </c>
      <c r="I3223" t="s">
        <v>5112</v>
      </c>
      <c r="J3223">
        <v>2</v>
      </c>
      <c r="K3223">
        <v>2</v>
      </c>
      <c r="L3223">
        <v>1320.35</v>
      </c>
      <c r="M3223" t="s">
        <v>36</v>
      </c>
      <c r="N3223">
        <v>1.083</v>
      </c>
      <c r="O3223">
        <v>1320.35</v>
      </c>
      <c r="P3223">
        <f t="shared" si="407"/>
        <v>1429.93905</v>
      </c>
      <c r="Q3223" t="s">
        <v>4058</v>
      </c>
      <c r="R3223" t="s">
        <v>4986</v>
      </c>
      <c r="S3223" t="s">
        <v>25</v>
      </c>
      <c r="T3223">
        <v>906489</v>
      </c>
      <c r="U3223">
        <v>759.7</v>
      </c>
      <c r="V3223" t="s">
        <v>3041</v>
      </c>
      <c r="Y3223">
        <v>1455110</v>
      </c>
      <c r="Z3223" t="s">
        <v>4987</v>
      </c>
      <c r="AB3223">
        <f t="shared" si="402"/>
        <v>2024</v>
      </c>
      <c r="AC3223">
        <f t="shared" si="403"/>
        <v>5</v>
      </c>
      <c r="AD3223" t="str">
        <f t="shared" si="404"/>
        <v>Q1</v>
      </c>
      <c r="AE3223" t="str">
        <f t="shared" si="405"/>
        <v>FY24/25</v>
      </c>
      <c r="AF3223" t="str">
        <f t="shared" si="406"/>
        <v>EAST</v>
      </c>
    </row>
    <row r="3224" spans="1:32">
      <c r="A3224" t="s">
        <v>3594</v>
      </c>
      <c r="B3224" t="s">
        <v>3646</v>
      </c>
      <c r="C3224" t="str">
        <f t="shared" si="400"/>
        <v>SPARES/OTHER</v>
      </c>
      <c r="D3224" s="4">
        <v>45425</v>
      </c>
      <c r="E3224" t="str">
        <f t="shared" si="401"/>
        <v>YAMAHA</v>
      </c>
      <c r="F3224">
        <v>14104560</v>
      </c>
      <c r="G3224" s="19">
        <v>45425</v>
      </c>
      <c r="H3224" t="s">
        <v>3986</v>
      </c>
      <c r="I3224" t="s">
        <v>3987</v>
      </c>
      <c r="J3224">
        <v>1</v>
      </c>
      <c r="K3224">
        <v>1</v>
      </c>
      <c r="L3224">
        <v>3281.42</v>
      </c>
      <c r="M3224" t="s">
        <v>36</v>
      </c>
      <c r="N3224">
        <v>1.083</v>
      </c>
      <c r="O3224">
        <v>3281.42</v>
      </c>
      <c r="P3224">
        <f t="shared" si="407"/>
        <v>3553.7778600000001</v>
      </c>
      <c r="Q3224" t="s">
        <v>4058</v>
      </c>
      <c r="R3224" t="s">
        <v>4170</v>
      </c>
      <c r="S3224" t="s">
        <v>25</v>
      </c>
      <c r="T3224">
        <v>906490</v>
      </c>
      <c r="U3224">
        <v>2102.7600000000002</v>
      </c>
      <c r="V3224" t="s">
        <v>3041</v>
      </c>
      <c r="Y3224">
        <v>1455113</v>
      </c>
      <c r="Z3224" t="s">
        <v>4171</v>
      </c>
      <c r="AB3224">
        <f t="shared" si="402"/>
        <v>2024</v>
      </c>
      <c r="AC3224">
        <f t="shared" si="403"/>
        <v>5</v>
      </c>
      <c r="AD3224" t="str">
        <f t="shared" si="404"/>
        <v>Q1</v>
      </c>
      <c r="AE3224" t="str">
        <f t="shared" si="405"/>
        <v>FY24/25</v>
      </c>
      <c r="AF3224" t="str">
        <f t="shared" si="406"/>
        <v>EAST</v>
      </c>
    </row>
    <row r="3225" spans="1:32">
      <c r="A3225" t="s">
        <v>3594</v>
      </c>
      <c r="B3225" t="s">
        <v>3646</v>
      </c>
      <c r="C3225" t="str">
        <f t="shared" si="400"/>
        <v>SPARES/OTHER</v>
      </c>
      <c r="D3225" s="4">
        <v>45425</v>
      </c>
      <c r="E3225" t="str">
        <f t="shared" si="401"/>
        <v>YAMAHA</v>
      </c>
      <c r="F3225">
        <v>14104560</v>
      </c>
      <c r="G3225" s="19">
        <v>45425</v>
      </c>
      <c r="H3225" t="s">
        <v>3839</v>
      </c>
      <c r="I3225" t="s">
        <v>3840</v>
      </c>
      <c r="J3225">
        <v>1</v>
      </c>
      <c r="K3225">
        <v>1</v>
      </c>
      <c r="L3225">
        <v>3814.16</v>
      </c>
      <c r="M3225" t="s">
        <v>36</v>
      </c>
      <c r="N3225">
        <v>1.083</v>
      </c>
      <c r="O3225">
        <v>3814.16</v>
      </c>
      <c r="P3225">
        <f t="shared" si="407"/>
        <v>4130.7352799999999</v>
      </c>
      <c r="Q3225" t="s">
        <v>4058</v>
      </c>
      <c r="R3225" t="s">
        <v>4170</v>
      </c>
      <c r="S3225" t="s">
        <v>25</v>
      </c>
      <c r="T3225">
        <v>906490</v>
      </c>
      <c r="U3225">
        <v>2444.04</v>
      </c>
      <c r="V3225" t="s">
        <v>3041</v>
      </c>
      <c r="Y3225">
        <v>1455113</v>
      </c>
      <c r="Z3225" t="s">
        <v>4171</v>
      </c>
      <c r="AB3225">
        <f t="shared" si="402"/>
        <v>2024</v>
      </c>
      <c r="AC3225">
        <f t="shared" si="403"/>
        <v>5</v>
      </c>
      <c r="AD3225" t="str">
        <f t="shared" si="404"/>
        <v>Q1</v>
      </c>
      <c r="AE3225" t="str">
        <f t="shared" si="405"/>
        <v>FY24/25</v>
      </c>
      <c r="AF3225" t="str">
        <f t="shared" si="406"/>
        <v>EAST</v>
      </c>
    </row>
    <row r="3226" spans="1:32">
      <c r="A3226" t="s">
        <v>3594</v>
      </c>
      <c r="B3226" t="s">
        <v>3651</v>
      </c>
      <c r="C3226" t="str">
        <f t="shared" si="400"/>
        <v>SERVICE_CHARGE</v>
      </c>
      <c r="D3226" s="4">
        <v>45427</v>
      </c>
      <c r="E3226" t="str">
        <f t="shared" si="401"/>
        <v>YAMAHA</v>
      </c>
      <c r="F3226">
        <v>12101301</v>
      </c>
      <c r="G3226" s="19">
        <v>45427</v>
      </c>
      <c r="H3226" t="s">
        <v>76</v>
      </c>
      <c r="I3226" t="s">
        <v>77</v>
      </c>
      <c r="J3226">
        <v>1</v>
      </c>
      <c r="K3226">
        <v>1</v>
      </c>
      <c r="L3226">
        <v>1200</v>
      </c>
      <c r="M3226" t="s">
        <v>36</v>
      </c>
      <c r="N3226">
        <v>1.083</v>
      </c>
      <c r="O3226">
        <v>1200</v>
      </c>
      <c r="P3226">
        <f t="shared" si="407"/>
        <v>1299.5999999999999</v>
      </c>
      <c r="Q3226" t="s">
        <v>3652</v>
      </c>
      <c r="R3226" t="s">
        <v>4761</v>
      </c>
      <c r="S3226" t="s">
        <v>25</v>
      </c>
      <c r="T3226">
        <v>906492</v>
      </c>
      <c r="U3226">
        <v>0</v>
      </c>
      <c r="V3226" t="s">
        <v>3038</v>
      </c>
      <c r="X3226" t="s">
        <v>5136</v>
      </c>
      <c r="Z3226" t="s">
        <v>4763</v>
      </c>
      <c r="AB3226">
        <f t="shared" si="402"/>
        <v>2024</v>
      </c>
      <c r="AC3226">
        <f t="shared" si="403"/>
        <v>5</v>
      </c>
      <c r="AD3226" t="str">
        <f t="shared" si="404"/>
        <v>Q1</v>
      </c>
      <c r="AE3226" t="str">
        <f t="shared" si="405"/>
        <v>FY24/25</v>
      </c>
      <c r="AF3226" t="str">
        <f t="shared" si="406"/>
        <v>NORTH</v>
      </c>
    </row>
    <row r="3227" spans="1:32">
      <c r="A3227" t="s">
        <v>3594</v>
      </c>
      <c r="B3227" t="s">
        <v>3672</v>
      </c>
      <c r="C3227" t="str">
        <f t="shared" si="400"/>
        <v>SPARES/OTHER</v>
      </c>
      <c r="D3227" s="4">
        <v>45428</v>
      </c>
      <c r="E3227" t="str">
        <f t="shared" si="401"/>
        <v>YAMAHA</v>
      </c>
      <c r="F3227">
        <v>14104561</v>
      </c>
      <c r="G3227" s="19">
        <v>45428</v>
      </c>
      <c r="H3227" t="s">
        <v>5113</v>
      </c>
      <c r="I3227" t="s">
        <v>5114</v>
      </c>
      <c r="J3227">
        <v>1</v>
      </c>
      <c r="K3227">
        <v>1</v>
      </c>
      <c r="L3227">
        <v>34323.89</v>
      </c>
      <c r="M3227" t="s">
        <v>36</v>
      </c>
      <c r="N3227">
        <v>1.083</v>
      </c>
      <c r="O3227">
        <v>34323.89</v>
      </c>
      <c r="P3227">
        <f t="shared" si="407"/>
        <v>37172.772870000001</v>
      </c>
      <c r="Q3227" t="s">
        <v>4053</v>
      </c>
      <c r="R3227" t="s">
        <v>4958</v>
      </c>
      <c r="S3227" t="s">
        <v>25</v>
      </c>
      <c r="T3227">
        <v>906491</v>
      </c>
      <c r="U3227">
        <v>21746</v>
      </c>
      <c r="V3227" t="s">
        <v>3041</v>
      </c>
      <c r="Y3227">
        <v>1458116</v>
      </c>
      <c r="Z3227" t="s">
        <v>4959</v>
      </c>
      <c r="AB3227">
        <f t="shared" si="402"/>
        <v>2024</v>
      </c>
      <c r="AC3227">
        <f t="shared" si="403"/>
        <v>5</v>
      </c>
      <c r="AD3227" t="str">
        <f t="shared" si="404"/>
        <v>Q1</v>
      </c>
      <c r="AE3227" t="str">
        <f t="shared" si="405"/>
        <v>FY24/25</v>
      </c>
      <c r="AF3227" t="str">
        <f t="shared" si="406"/>
        <v>WEST</v>
      </c>
    </row>
    <row r="3228" spans="1:32">
      <c r="A3228" t="s">
        <v>3594</v>
      </c>
      <c r="B3228" t="s">
        <v>3672</v>
      </c>
      <c r="C3228" t="str">
        <f t="shared" si="400"/>
        <v>SPARES/OTHER</v>
      </c>
      <c r="D3228" s="4">
        <v>45428</v>
      </c>
      <c r="E3228" t="str">
        <f t="shared" si="401"/>
        <v>YAMAHA</v>
      </c>
      <c r="F3228">
        <v>14104561</v>
      </c>
      <c r="G3228" s="19">
        <v>45428</v>
      </c>
      <c r="H3228" t="s">
        <v>5115</v>
      </c>
      <c r="I3228" t="s">
        <v>5116</v>
      </c>
      <c r="J3228">
        <v>1</v>
      </c>
      <c r="K3228">
        <v>1</v>
      </c>
      <c r="L3228">
        <v>14709.73</v>
      </c>
      <c r="M3228" t="s">
        <v>36</v>
      </c>
      <c r="N3228">
        <v>1.083</v>
      </c>
      <c r="O3228">
        <v>14709.73</v>
      </c>
      <c r="P3228">
        <f t="shared" si="407"/>
        <v>15930.637589999998</v>
      </c>
      <c r="Q3228" t="s">
        <v>4053</v>
      </c>
      <c r="R3228" t="s">
        <v>4958</v>
      </c>
      <c r="S3228" t="s">
        <v>25</v>
      </c>
      <c r="T3228">
        <v>906491</v>
      </c>
      <c r="U3228">
        <v>9320</v>
      </c>
      <c r="V3228" t="s">
        <v>3041</v>
      </c>
      <c r="Y3228">
        <v>1458116</v>
      </c>
      <c r="Z3228" t="s">
        <v>4959</v>
      </c>
      <c r="AB3228">
        <f t="shared" si="402"/>
        <v>2024</v>
      </c>
      <c r="AC3228">
        <f t="shared" si="403"/>
        <v>5</v>
      </c>
      <c r="AD3228" t="str">
        <f t="shared" si="404"/>
        <v>Q1</v>
      </c>
      <c r="AE3228" t="str">
        <f t="shared" si="405"/>
        <v>FY24/25</v>
      </c>
      <c r="AF3228" t="str">
        <f t="shared" si="406"/>
        <v>WEST</v>
      </c>
    </row>
    <row r="3229" spans="1:32">
      <c r="A3229" t="s">
        <v>3594</v>
      </c>
      <c r="B3229" t="s">
        <v>3672</v>
      </c>
      <c r="C3229" t="str">
        <f t="shared" si="400"/>
        <v>SPARES/OTHER</v>
      </c>
      <c r="D3229" s="4">
        <v>45428</v>
      </c>
      <c r="E3229" t="str">
        <f t="shared" si="401"/>
        <v>YAMAHA</v>
      </c>
      <c r="F3229">
        <v>14104561</v>
      </c>
      <c r="G3229" s="19">
        <v>45428</v>
      </c>
      <c r="H3229" t="s">
        <v>3803</v>
      </c>
      <c r="I3229" t="s">
        <v>3804</v>
      </c>
      <c r="J3229">
        <v>1</v>
      </c>
      <c r="K3229">
        <v>1</v>
      </c>
      <c r="L3229">
        <v>14709.73</v>
      </c>
      <c r="M3229" t="s">
        <v>36</v>
      </c>
      <c r="N3229">
        <v>1.083</v>
      </c>
      <c r="O3229">
        <v>14709.73</v>
      </c>
      <c r="P3229">
        <f t="shared" si="407"/>
        <v>15930.637589999998</v>
      </c>
      <c r="Q3229" t="s">
        <v>4053</v>
      </c>
      <c r="R3229" t="s">
        <v>4958</v>
      </c>
      <c r="S3229" t="s">
        <v>25</v>
      </c>
      <c r="T3229">
        <v>906491</v>
      </c>
      <c r="U3229">
        <v>9320</v>
      </c>
      <c r="V3229" t="s">
        <v>3041</v>
      </c>
      <c r="Y3229">
        <v>1458116</v>
      </c>
      <c r="Z3229" t="s">
        <v>4959</v>
      </c>
      <c r="AB3229">
        <f t="shared" si="402"/>
        <v>2024</v>
      </c>
      <c r="AC3229">
        <f t="shared" si="403"/>
        <v>5</v>
      </c>
      <c r="AD3229" t="str">
        <f t="shared" si="404"/>
        <v>Q1</v>
      </c>
      <c r="AE3229" t="str">
        <f t="shared" si="405"/>
        <v>FY24/25</v>
      </c>
      <c r="AF3229" t="str">
        <f t="shared" si="406"/>
        <v>WEST</v>
      </c>
    </row>
    <row r="3230" spans="1:32">
      <c r="A3230" t="s">
        <v>3594</v>
      </c>
      <c r="B3230" t="s">
        <v>22</v>
      </c>
      <c r="C3230" t="str">
        <f t="shared" si="400"/>
        <v>SPARES/OTHER</v>
      </c>
      <c r="D3230" s="4">
        <v>45433</v>
      </c>
      <c r="E3230" t="str">
        <f t="shared" si="401"/>
        <v>YAMAHA</v>
      </c>
      <c r="F3230">
        <v>14104562</v>
      </c>
      <c r="G3230" s="19">
        <v>45433</v>
      </c>
      <c r="H3230" t="s">
        <v>2405</v>
      </c>
      <c r="I3230" t="s">
        <v>2406</v>
      </c>
      <c r="J3230">
        <v>10</v>
      </c>
      <c r="K3230">
        <v>10</v>
      </c>
      <c r="L3230">
        <v>3800</v>
      </c>
      <c r="M3230" t="s">
        <v>36</v>
      </c>
      <c r="N3230">
        <v>1.083</v>
      </c>
      <c r="O3230">
        <v>3800</v>
      </c>
      <c r="P3230">
        <f t="shared" si="407"/>
        <v>4115.3999999999996</v>
      </c>
      <c r="Q3230" t="s">
        <v>41</v>
      </c>
      <c r="R3230" t="s">
        <v>3050</v>
      </c>
      <c r="S3230" t="s">
        <v>25</v>
      </c>
      <c r="T3230">
        <v>906493</v>
      </c>
      <c r="U3230">
        <v>2080</v>
      </c>
      <c r="V3230" t="s">
        <v>3041</v>
      </c>
      <c r="X3230" t="s">
        <v>5137</v>
      </c>
      <c r="Y3230">
        <v>1462140</v>
      </c>
      <c r="Z3230" t="s">
        <v>3052</v>
      </c>
      <c r="AB3230">
        <f t="shared" si="402"/>
        <v>2024</v>
      </c>
      <c r="AC3230">
        <f t="shared" si="403"/>
        <v>5</v>
      </c>
      <c r="AD3230" t="str">
        <f t="shared" si="404"/>
        <v>Q1</v>
      </c>
      <c r="AE3230" t="str">
        <f t="shared" si="405"/>
        <v>FY24/25</v>
      </c>
      <c r="AF3230" t="str">
        <f t="shared" si="406"/>
        <v>SOUTH</v>
      </c>
    </row>
    <row r="3231" spans="1:32">
      <c r="A3231" t="s">
        <v>3594</v>
      </c>
      <c r="B3231" t="s">
        <v>22</v>
      </c>
      <c r="C3231" t="str">
        <f t="shared" si="400"/>
        <v>SPARES/OTHER</v>
      </c>
      <c r="D3231" s="4">
        <v>45433</v>
      </c>
      <c r="E3231" t="str">
        <f t="shared" si="401"/>
        <v>YAMAHA</v>
      </c>
      <c r="F3231">
        <v>14104562</v>
      </c>
      <c r="G3231" s="19">
        <v>45433</v>
      </c>
      <c r="H3231" t="s">
        <v>2405</v>
      </c>
      <c r="I3231" t="s">
        <v>2406</v>
      </c>
      <c r="J3231">
        <v>10</v>
      </c>
      <c r="K3231">
        <v>10</v>
      </c>
      <c r="L3231">
        <v>3800</v>
      </c>
      <c r="M3231" t="s">
        <v>36</v>
      </c>
      <c r="N3231">
        <v>1.083</v>
      </c>
      <c r="O3231">
        <v>3800</v>
      </c>
      <c r="P3231">
        <f t="shared" si="407"/>
        <v>4115.3999999999996</v>
      </c>
      <c r="Q3231" t="s">
        <v>41</v>
      </c>
      <c r="R3231" t="s">
        <v>3050</v>
      </c>
      <c r="S3231" t="s">
        <v>25</v>
      </c>
      <c r="T3231">
        <v>906493</v>
      </c>
      <c r="U3231">
        <v>2080</v>
      </c>
      <c r="V3231" t="s">
        <v>3041</v>
      </c>
      <c r="X3231" t="s">
        <v>5137</v>
      </c>
      <c r="Y3231">
        <v>1462140</v>
      </c>
      <c r="Z3231" t="s">
        <v>3052</v>
      </c>
      <c r="AB3231">
        <f t="shared" si="402"/>
        <v>2024</v>
      </c>
      <c r="AC3231">
        <f t="shared" si="403"/>
        <v>5</v>
      </c>
      <c r="AD3231" t="str">
        <f t="shared" si="404"/>
        <v>Q1</v>
      </c>
      <c r="AE3231" t="str">
        <f t="shared" si="405"/>
        <v>FY24/25</v>
      </c>
      <c r="AF3231" t="str">
        <f t="shared" si="406"/>
        <v>SOUTH</v>
      </c>
    </row>
    <row r="3232" spans="1:32">
      <c r="A3232" t="s">
        <v>3594</v>
      </c>
      <c r="B3232" t="s">
        <v>22</v>
      </c>
      <c r="C3232" t="str">
        <f t="shared" si="400"/>
        <v>SPARES/OTHER</v>
      </c>
      <c r="D3232" s="4">
        <v>45433</v>
      </c>
      <c r="E3232" t="str">
        <f t="shared" si="401"/>
        <v>YAMAHA</v>
      </c>
      <c r="F3232">
        <v>14104562</v>
      </c>
      <c r="G3232" s="19">
        <v>45433</v>
      </c>
      <c r="H3232" t="s">
        <v>145</v>
      </c>
      <c r="I3232" t="s">
        <v>146</v>
      </c>
      <c r="J3232">
        <v>9</v>
      </c>
      <c r="K3232">
        <v>9</v>
      </c>
      <c r="L3232">
        <v>18</v>
      </c>
      <c r="M3232" t="s">
        <v>36</v>
      </c>
      <c r="N3232">
        <v>1.083</v>
      </c>
      <c r="O3232">
        <v>18</v>
      </c>
      <c r="P3232">
        <f t="shared" si="407"/>
        <v>19.494</v>
      </c>
      <c r="Q3232" t="s">
        <v>41</v>
      </c>
      <c r="R3232" t="s">
        <v>3050</v>
      </c>
      <c r="S3232" t="s">
        <v>25</v>
      </c>
      <c r="T3232">
        <v>906493</v>
      </c>
      <c r="U3232">
        <v>9.7200000000000006</v>
      </c>
      <c r="V3232" t="s">
        <v>3041</v>
      </c>
      <c r="X3232" t="s">
        <v>5137</v>
      </c>
      <c r="Y3232">
        <v>1462140</v>
      </c>
      <c r="Z3232" t="s">
        <v>3052</v>
      </c>
      <c r="AB3232">
        <f t="shared" si="402"/>
        <v>2024</v>
      </c>
      <c r="AC3232">
        <f t="shared" si="403"/>
        <v>5</v>
      </c>
      <c r="AD3232" t="str">
        <f t="shared" si="404"/>
        <v>Q1</v>
      </c>
      <c r="AE3232" t="str">
        <f t="shared" si="405"/>
        <v>FY24/25</v>
      </c>
      <c r="AF3232" t="str">
        <f t="shared" si="406"/>
        <v>SOUTH</v>
      </c>
    </row>
    <row r="3233" spans="1:32">
      <c r="A3233" t="s">
        <v>3594</v>
      </c>
      <c r="B3233" t="s">
        <v>22</v>
      </c>
      <c r="C3233" t="str">
        <f t="shared" si="400"/>
        <v>SPARES/OTHER</v>
      </c>
      <c r="D3233" s="4">
        <v>45433</v>
      </c>
      <c r="E3233" t="str">
        <f t="shared" si="401"/>
        <v>YAMAHA</v>
      </c>
      <c r="F3233">
        <v>14104562</v>
      </c>
      <c r="G3233" s="19">
        <v>45433</v>
      </c>
      <c r="H3233" t="s">
        <v>5110</v>
      </c>
      <c r="I3233" t="s">
        <v>1836</v>
      </c>
      <c r="J3233">
        <v>4</v>
      </c>
      <c r="K3233">
        <v>4</v>
      </c>
      <c r="L3233">
        <v>28318.560000000001</v>
      </c>
      <c r="M3233" t="s">
        <v>36</v>
      </c>
      <c r="N3233">
        <v>1.083</v>
      </c>
      <c r="O3233">
        <v>28318.560000000001</v>
      </c>
      <c r="P3233">
        <f t="shared" si="407"/>
        <v>30669.000479999999</v>
      </c>
      <c r="Q3233" t="s">
        <v>41</v>
      </c>
      <c r="R3233" t="s">
        <v>3050</v>
      </c>
      <c r="S3233" t="s">
        <v>25</v>
      </c>
      <c r="T3233">
        <v>906493</v>
      </c>
      <c r="U3233">
        <v>19992</v>
      </c>
      <c r="V3233" t="s">
        <v>3041</v>
      </c>
      <c r="X3233" t="s">
        <v>5137</v>
      </c>
      <c r="Y3233">
        <v>1462140</v>
      </c>
      <c r="Z3233" t="s">
        <v>3052</v>
      </c>
      <c r="AB3233">
        <f t="shared" si="402"/>
        <v>2024</v>
      </c>
      <c r="AC3233">
        <f t="shared" si="403"/>
        <v>5</v>
      </c>
      <c r="AD3233" t="str">
        <f t="shared" si="404"/>
        <v>Q1</v>
      </c>
      <c r="AE3233" t="str">
        <f t="shared" si="405"/>
        <v>FY24/25</v>
      </c>
      <c r="AF3233" t="str">
        <f t="shared" si="406"/>
        <v>SOUTH</v>
      </c>
    </row>
    <row r="3234" spans="1:32">
      <c r="A3234" t="s">
        <v>3594</v>
      </c>
      <c r="B3234" t="s">
        <v>22</v>
      </c>
      <c r="C3234" t="str">
        <f t="shared" si="400"/>
        <v>SPARES/OTHER</v>
      </c>
      <c r="D3234" s="4">
        <v>45433</v>
      </c>
      <c r="E3234" t="str">
        <f t="shared" si="401"/>
        <v>YAMAHA</v>
      </c>
      <c r="F3234">
        <v>14104562</v>
      </c>
      <c r="G3234" s="19">
        <v>45433</v>
      </c>
      <c r="H3234" t="s">
        <v>2915</v>
      </c>
      <c r="I3234" t="s">
        <v>2796</v>
      </c>
      <c r="J3234">
        <v>1</v>
      </c>
      <c r="K3234">
        <v>1</v>
      </c>
      <c r="L3234">
        <v>120</v>
      </c>
      <c r="M3234" t="s">
        <v>36</v>
      </c>
      <c r="N3234">
        <v>1.083</v>
      </c>
      <c r="O3234">
        <v>120</v>
      </c>
      <c r="P3234">
        <f t="shared" si="407"/>
        <v>129.96</v>
      </c>
      <c r="Q3234" t="s">
        <v>41</v>
      </c>
      <c r="R3234" t="s">
        <v>3050</v>
      </c>
      <c r="S3234" t="s">
        <v>25</v>
      </c>
      <c r="T3234">
        <v>906493</v>
      </c>
      <c r="U3234">
        <v>67</v>
      </c>
      <c r="V3234" t="s">
        <v>3041</v>
      </c>
      <c r="X3234" t="s">
        <v>5137</v>
      </c>
      <c r="Y3234">
        <v>1462140</v>
      </c>
      <c r="Z3234" t="s">
        <v>3052</v>
      </c>
      <c r="AB3234">
        <f t="shared" si="402"/>
        <v>2024</v>
      </c>
      <c r="AC3234">
        <f t="shared" si="403"/>
        <v>5</v>
      </c>
      <c r="AD3234" t="str">
        <f t="shared" si="404"/>
        <v>Q1</v>
      </c>
      <c r="AE3234" t="str">
        <f t="shared" si="405"/>
        <v>FY24/25</v>
      </c>
      <c r="AF3234" t="str">
        <f t="shared" si="406"/>
        <v>SOUTH</v>
      </c>
    </row>
    <row r="3235" spans="1:32">
      <c r="A3235" t="s">
        <v>3594</v>
      </c>
      <c r="B3235" t="s">
        <v>22</v>
      </c>
      <c r="C3235" t="str">
        <f t="shared" si="400"/>
        <v>SPARES/OTHER</v>
      </c>
      <c r="D3235" s="4">
        <v>45433</v>
      </c>
      <c r="E3235" t="str">
        <f t="shared" si="401"/>
        <v>YAMAHA</v>
      </c>
      <c r="F3235">
        <v>14104562</v>
      </c>
      <c r="G3235" s="19">
        <v>45433</v>
      </c>
      <c r="H3235" t="s">
        <v>2916</v>
      </c>
      <c r="I3235" t="s">
        <v>2793</v>
      </c>
      <c r="J3235">
        <v>1</v>
      </c>
      <c r="K3235">
        <v>1</v>
      </c>
      <c r="L3235">
        <v>120</v>
      </c>
      <c r="M3235" t="s">
        <v>36</v>
      </c>
      <c r="N3235">
        <v>1.083</v>
      </c>
      <c r="O3235">
        <v>120</v>
      </c>
      <c r="P3235">
        <f t="shared" si="407"/>
        <v>129.96</v>
      </c>
      <c r="Q3235" t="s">
        <v>41</v>
      </c>
      <c r="R3235" t="s">
        <v>3050</v>
      </c>
      <c r="S3235" t="s">
        <v>25</v>
      </c>
      <c r="T3235">
        <v>906493</v>
      </c>
      <c r="U3235">
        <v>72.36</v>
      </c>
      <c r="V3235" t="s">
        <v>3041</v>
      </c>
      <c r="X3235" t="s">
        <v>5137</v>
      </c>
      <c r="Y3235">
        <v>1462140</v>
      </c>
      <c r="Z3235" t="s">
        <v>3052</v>
      </c>
      <c r="AB3235">
        <f t="shared" si="402"/>
        <v>2024</v>
      </c>
      <c r="AC3235">
        <f t="shared" si="403"/>
        <v>5</v>
      </c>
      <c r="AD3235" t="str">
        <f t="shared" si="404"/>
        <v>Q1</v>
      </c>
      <c r="AE3235" t="str">
        <f t="shared" si="405"/>
        <v>FY24/25</v>
      </c>
      <c r="AF3235" t="str">
        <f t="shared" si="406"/>
        <v>SOUTH</v>
      </c>
    </row>
    <row r="3236" spans="1:32">
      <c r="A3236" t="s">
        <v>3594</v>
      </c>
      <c r="B3236" t="s">
        <v>22</v>
      </c>
      <c r="C3236" t="str">
        <f t="shared" si="400"/>
        <v>SPARES/OTHER</v>
      </c>
      <c r="D3236" s="4">
        <v>45433</v>
      </c>
      <c r="E3236" t="str">
        <f t="shared" si="401"/>
        <v>YAMAHA</v>
      </c>
      <c r="F3236">
        <v>14104562</v>
      </c>
      <c r="G3236" s="19">
        <v>45433</v>
      </c>
      <c r="H3236" t="s">
        <v>3508</v>
      </c>
      <c r="I3236" t="s">
        <v>2920</v>
      </c>
      <c r="J3236">
        <v>2</v>
      </c>
      <c r="K3236">
        <v>2</v>
      </c>
      <c r="L3236">
        <v>110</v>
      </c>
      <c r="M3236" t="s">
        <v>36</v>
      </c>
      <c r="N3236">
        <v>1.083</v>
      </c>
      <c r="O3236">
        <v>110</v>
      </c>
      <c r="P3236">
        <f t="shared" si="407"/>
        <v>119.13</v>
      </c>
      <c r="Q3236" t="s">
        <v>41</v>
      </c>
      <c r="R3236" t="s">
        <v>3050</v>
      </c>
      <c r="S3236" t="s">
        <v>25</v>
      </c>
      <c r="T3236">
        <v>906493</v>
      </c>
      <c r="U3236">
        <v>58</v>
      </c>
      <c r="V3236" t="s">
        <v>3041</v>
      </c>
      <c r="X3236" t="s">
        <v>5137</v>
      </c>
      <c r="Y3236">
        <v>1462140</v>
      </c>
      <c r="Z3236" t="s">
        <v>3052</v>
      </c>
      <c r="AB3236">
        <f t="shared" si="402"/>
        <v>2024</v>
      </c>
      <c r="AC3236">
        <f t="shared" si="403"/>
        <v>5</v>
      </c>
      <c r="AD3236" t="str">
        <f t="shared" si="404"/>
        <v>Q1</v>
      </c>
      <c r="AE3236" t="str">
        <f t="shared" si="405"/>
        <v>FY24/25</v>
      </c>
      <c r="AF3236" t="str">
        <f t="shared" si="406"/>
        <v>SOUTH</v>
      </c>
    </row>
    <row r="3237" spans="1:32">
      <c r="A3237" t="s">
        <v>3594</v>
      </c>
      <c r="B3237" t="s">
        <v>22</v>
      </c>
      <c r="C3237" t="str">
        <f t="shared" si="400"/>
        <v>SPARES/OTHER</v>
      </c>
      <c r="D3237" s="4">
        <v>45433</v>
      </c>
      <c r="E3237" t="str">
        <f t="shared" si="401"/>
        <v>YAMAHA</v>
      </c>
      <c r="F3237">
        <v>14104562</v>
      </c>
      <c r="G3237" s="19">
        <v>45433</v>
      </c>
      <c r="H3237" t="s">
        <v>3509</v>
      </c>
      <c r="I3237" t="s">
        <v>2922</v>
      </c>
      <c r="J3237">
        <v>1</v>
      </c>
      <c r="K3237">
        <v>1</v>
      </c>
      <c r="L3237">
        <v>50</v>
      </c>
      <c r="M3237" t="s">
        <v>36</v>
      </c>
      <c r="N3237">
        <v>1.083</v>
      </c>
      <c r="O3237">
        <v>50</v>
      </c>
      <c r="P3237">
        <f t="shared" si="407"/>
        <v>54.15</v>
      </c>
      <c r="Q3237" t="s">
        <v>41</v>
      </c>
      <c r="R3237" t="s">
        <v>3050</v>
      </c>
      <c r="S3237" t="s">
        <v>25</v>
      </c>
      <c r="T3237">
        <v>906493</v>
      </c>
      <c r="U3237">
        <v>28</v>
      </c>
      <c r="V3237" t="s">
        <v>3041</v>
      </c>
      <c r="X3237" t="s">
        <v>5137</v>
      </c>
      <c r="Y3237">
        <v>1462140</v>
      </c>
      <c r="Z3237" t="s">
        <v>3052</v>
      </c>
      <c r="AB3237">
        <f t="shared" si="402"/>
        <v>2024</v>
      </c>
      <c r="AC3237">
        <f t="shared" si="403"/>
        <v>5</v>
      </c>
      <c r="AD3237" t="str">
        <f t="shared" si="404"/>
        <v>Q1</v>
      </c>
      <c r="AE3237" t="str">
        <f t="shared" si="405"/>
        <v>FY24/25</v>
      </c>
      <c r="AF3237" t="str">
        <f t="shared" si="406"/>
        <v>SOUTH</v>
      </c>
    </row>
    <row r="3238" spans="1:32">
      <c r="A3238" t="s">
        <v>3594</v>
      </c>
      <c r="B3238" t="s">
        <v>22</v>
      </c>
      <c r="C3238" t="str">
        <f t="shared" si="400"/>
        <v>SPARES/OTHER</v>
      </c>
      <c r="D3238" s="4">
        <v>45433</v>
      </c>
      <c r="E3238" t="str">
        <f t="shared" si="401"/>
        <v>YAMAHA</v>
      </c>
      <c r="F3238">
        <v>14104562</v>
      </c>
      <c r="G3238" s="19">
        <v>45433</v>
      </c>
      <c r="H3238" t="s">
        <v>2519</v>
      </c>
      <c r="I3238" t="s">
        <v>2520</v>
      </c>
      <c r="J3238">
        <v>4</v>
      </c>
      <c r="K3238">
        <v>4</v>
      </c>
      <c r="L3238">
        <v>100</v>
      </c>
      <c r="M3238" t="s">
        <v>36</v>
      </c>
      <c r="N3238">
        <v>1.083</v>
      </c>
      <c r="O3238">
        <v>100</v>
      </c>
      <c r="P3238">
        <f t="shared" si="407"/>
        <v>108.3</v>
      </c>
      <c r="Q3238" t="s">
        <v>41</v>
      </c>
      <c r="R3238" t="s">
        <v>3050</v>
      </c>
      <c r="S3238" t="s">
        <v>25</v>
      </c>
      <c r="T3238">
        <v>906493</v>
      </c>
      <c r="U3238">
        <v>52</v>
      </c>
      <c r="V3238" t="s">
        <v>3041</v>
      </c>
      <c r="X3238" t="s">
        <v>5137</v>
      </c>
      <c r="Y3238">
        <v>1462140</v>
      </c>
      <c r="Z3238" t="s">
        <v>3052</v>
      </c>
      <c r="AB3238">
        <f t="shared" si="402"/>
        <v>2024</v>
      </c>
      <c r="AC3238">
        <f t="shared" si="403"/>
        <v>5</v>
      </c>
      <c r="AD3238" t="str">
        <f t="shared" si="404"/>
        <v>Q1</v>
      </c>
      <c r="AE3238" t="str">
        <f t="shared" si="405"/>
        <v>FY24/25</v>
      </c>
      <c r="AF3238" t="str">
        <f t="shared" si="406"/>
        <v>SOUTH</v>
      </c>
    </row>
    <row r="3239" spans="1:32">
      <c r="A3239" t="s">
        <v>3594</v>
      </c>
      <c r="B3239" t="s">
        <v>22</v>
      </c>
      <c r="C3239" t="str">
        <f t="shared" si="400"/>
        <v>SPARES/OTHER</v>
      </c>
      <c r="D3239" s="4">
        <v>45433</v>
      </c>
      <c r="E3239" t="str">
        <f t="shared" si="401"/>
        <v>YAMAHA</v>
      </c>
      <c r="F3239">
        <v>14104562</v>
      </c>
      <c r="G3239" s="19">
        <v>45433</v>
      </c>
      <c r="H3239" t="s">
        <v>2521</v>
      </c>
      <c r="I3239" t="s">
        <v>2522</v>
      </c>
      <c r="J3239">
        <v>9</v>
      </c>
      <c r="K3239">
        <v>9</v>
      </c>
      <c r="L3239">
        <v>27</v>
      </c>
      <c r="M3239" t="s">
        <v>36</v>
      </c>
      <c r="N3239">
        <v>1.083</v>
      </c>
      <c r="O3239">
        <v>27</v>
      </c>
      <c r="P3239">
        <f t="shared" si="407"/>
        <v>29.241</v>
      </c>
      <c r="Q3239" t="s">
        <v>41</v>
      </c>
      <c r="R3239" t="s">
        <v>3050</v>
      </c>
      <c r="S3239" t="s">
        <v>25</v>
      </c>
      <c r="T3239">
        <v>906493</v>
      </c>
      <c r="U3239">
        <v>18</v>
      </c>
      <c r="V3239" t="s">
        <v>3041</v>
      </c>
      <c r="X3239" t="s">
        <v>5137</v>
      </c>
      <c r="Y3239">
        <v>1462140</v>
      </c>
      <c r="Z3239" t="s">
        <v>3052</v>
      </c>
      <c r="AB3239">
        <f t="shared" si="402"/>
        <v>2024</v>
      </c>
      <c r="AC3239">
        <f t="shared" si="403"/>
        <v>5</v>
      </c>
      <c r="AD3239" t="str">
        <f t="shared" si="404"/>
        <v>Q1</v>
      </c>
      <c r="AE3239" t="str">
        <f t="shared" si="405"/>
        <v>FY24/25</v>
      </c>
      <c r="AF3239" t="str">
        <f t="shared" si="406"/>
        <v>SOUTH</v>
      </c>
    </row>
    <row r="3240" spans="1:32">
      <c r="A3240" t="s">
        <v>3594</v>
      </c>
      <c r="B3240" t="s">
        <v>22</v>
      </c>
      <c r="C3240" t="str">
        <f t="shared" si="400"/>
        <v>SPARES/OTHER</v>
      </c>
      <c r="D3240" s="4">
        <v>45433</v>
      </c>
      <c r="E3240" t="str">
        <f t="shared" si="401"/>
        <v>YAMAHA</v>
      </c>
      <c r="F3240">
        <v>14104562</v>
      </c>
      <c r="G3240" s="19">
        <v>45433</v>
      </c>
      <c r="H3240" t="s">
        <v>2917</v>
      </c>
      <c r="I3240" t="s">
        <v>2918</v>
      </c>
      <c r="J3240">
        <v>1</v>
      </c>
      <c r="K3240">
        <v>1</v>
      </c>
      <c r="L3240">
        <v>200</v>
      </c>
      <c r="M3240" t="s">
        <v>36</v>
      </c>
      <c r="N3240">
        <v>1.083</v>
      </c>
      <c r="O3240">
        <v>200</v>
      </c>
      <c r="P3240">
        <f t="shared" si="407"/>
        <v>216.6</v>
      </c>
      <c r="Q3240" t="s">
        <v>41</v>
      </c>
      <c r="R3240" t="s">
        <v>3050</v>
      </c>
      <c r="S3240" t="s">
        <v>25</v>
      </c>
      <c r="T3240">
        <v>906493</v>
      </c>
      <c r="U3240">
        <v>112.36</v>
      </c>
      <c r="V3240" t="s">
        <v>3041</v>
      </c>
      <c r="X3240" t="s">
        <v>5137</v>
      </c>
      <c r="Y3240">
        <v>1462140</v>
      </c>
      <c r="Z3240" t="s">
        <v>3052</v>
      </c>
      <c r="AB3240">
        <f t="shared" si="402"/>
        <v>2024</v>
      </c>
      <c r="AC3240">
        <f t="shared" si="403"/>
        <v>5</v>
      </c>
      <c r="AD3240" t="str">
        <f t="shared" si="404"/>
        <v>Q1</v>
      </c>
      <c r="AE3240" t="str">
        <f t="shared" si="405"/>
        <v>FY24/25</v>
      </c>
      <c r="AF3240" t="str">
        <f t="shared" si="406"/>
        <v>SOUTH</v>
      </c>
    </row>
    <row r="3241" spans="1:32">
      <c r="A3241" t="s">
        <v>3594</v>
      </c>
      <c r="B3241" t="s">
        <v>22</v>
      </c>
      <c r="C3241" t="str">
        <f t="shared" si="400"/>
        <v>SPARES/OTHER</v>
      </c>
      <c r="D3241" s="4">
        <v>45433</v>
      </c>
      <c r="E3241" t="str">
        <f t="shared" si="401"/>
        <v>OTHERS</v>
      </c>
      <c r="F3241">
        <v>14104562</v>
      </c>
      <c r="G3241" s="19">
        <v>45433</v>
      </c>
      <c r="H3241" t="s">
        <v>3582</v>
      </c>
      <c r="I3241" t="s">
        <v>351</v>
      </c>
      <c r="J3241">
        <v>15</v>
      </c>
      <c r="K3241">
        <v>15</v>
      </c>
      <c r="L3241">
        <v>14595</v>
      </c>
      <c r="M3241" t="s">
        <v>36</v>
      </c>
      <c r="N3241">
        <v>1.083</v>
      </c>
      <c r="O3241">
        <v>14595</v>
      </c>
      <c r="P3241">
        <f t="shared" si="407"/>
        <v>15806.385</v>
      </c>
      <c r="Q3241" t="s">
        <v>41</v>
      </c>
      <c r="R3241" t="s">
        <v>3050</v>
      </c>
      <c r="S3241" t="s">
        <v>25</v>
      </c>
      <c r="T3241">
        <v>906493</v>
      </c>
      <c r="U3241">
        <v>8628.2999999999993</v>
      </c>
      <c r="V3241" t="s">
        <v>3041</v>
      </c>
      <c r="X3241" t="s">
        <v>5137</v>
      </c>
      <c r="Y3241">
        <v>1462140</v>
      </c>
      <c r="Z3241" t="s">
        <v>3052</v>
      </c>
      <c r="AB3241">
        <f t="shared" si="402"/>
        <v>2024</v>
      </c>
      <c r="AC3241">
        <f t="shared" si="403"/>
        <v>5</v>
      </c>
      <c r="AD3241" t="str">
        <f t="shared" si="404"/>
        <v>Q1</v>
      </c>
      <c r="AE3241" t="str">
        <f t="shared" si="405"/>
        <v>FY24/25</v>
      </c>
      <c r="AF3241" t="str">
        <f t="shared" si="406"/>
        <v>SOUTH</v>
      </c>
    </row>
    <row r="3242" spans="1:32">
      <c r="A3242" t="s">
        <v>3594</v>
      </c>
      <c r="B3242" t="s">
        <v>22</v>
      </c>
      <c r="C3242" t="str">
        <f t="shared" si="400"/>
        <v>SPARES/OTHER</v>
      </c>
      <c r="D3242" s="4">
        <v>45433</v>
      </c>
      <c r="E3242" t="str">
        <f t="shared" si="401"/>
        <v>OTHERS</v>
      </c>
      <c r="F3242">
        <v>14104562</v>
      </c>
      <c r="G3242" s="19">
        <v>45433</v>
      </c>
      <c r="H3242" t="s">
        <v>3582</v>
      </c>
      <c r="I3242" t="s">
        <v>351</v>
      </c>
      <c r="J3242">
        <v>5</v>
      </c>
      <c r="K3242">
        <v>5</v>
      </c>
      <c r="L3242">
        <v>4865</v>
      </c>
      <c r="M3242" t="s">
        <v>36</v>
      </c>
      <c r="N3242">
        <v>1.083</v>
      </c>
      <c r="O3242">
        <v>4865</v>
      </c>
      <c r="P3242">
        <f t="shared" si="407"/>
        <v>5268.7950000000001</v>
      </c>
      <c r="Q3242" t="s">
        <v>41</v>
      </c>
      <c r="R3242" t="s">
        <v>3050</v>
      </c>
      <c r="S3242" t="s">
        <v>25</v>
      </c>
      <c r="T3242">
        <v>906493</v>
      </c>
      <c r="U3242">
        <v>2876.1</v>
      </c>
      <c r="V3242" t="s">
        <v>3041</v>
      </c>
      <c r="X3242" t="s">
        <v>5137</v>
      </c>
      <c r="Y3242">
        <v>1462140</v>
      </c>
      <c r="Z3242" t="s">
        <v>3052</v>
      </c>
      <c r="AB3242">
        <f t="shared" si="402"/>
        <v>2024</v>
      </c>
      <c r="AC3242">
        <f t="shared" si="403"/>
        <v>5</v>
      </c>
      <c r="AD3242" t="str">
        <f t="shared" si="404"/>
        <v>Q1</v>
      </c>
      <c r="AE3242" t="str">
        <f t="shared" si="405"/>
        <v>FY24/25</v>
      </c>
      <c r="AF3242" t="str">
        <f t="shared" si="406"/>
        <v>SOUTH</v>
      </c>
    </row>
    <row r="3243" spans="1:32">
      <c r="A3243" t="s">
        <v>3594</v>
      </c>
      <c r="B3243" t="s">
        <v>3646</v>
      </c>
      <c r="C3243" t="str">
        <f t="shared" si="400"/>
        <v>SPARES/OTHER</v>
      </c>
      <c r="D3243" s="4">
        <v>45434</v>
      </c>
      <c r="E3243" t="str">
        <f t="shared" si="401"/>
        <v>YAMAHA</v>
      </c>
      <c r="F3243">
        <v>14104563</v>
      </c>
      <c r="G3243" s="19">
        <v>45434</v>
      </c>
      <c r="H3243" t="s">
        <v>1975</v>
      </c>
      <c r="I3243" t="s">
        <v>1976</v>
      </c>
      <c r="J3243">
        <v>1</v>
      </c>
      <c r="K3243">
        <v>1</v>
      </c>
      <c r="L3243">
        <v>3939.82</v>
      </c>
      <c r="M3243" t="s">
        <v>36</v>
      </c>
      <c r="N3243">
        <v>1.083</v>
      </c>
      <c r="O3243">
        <v>3939.82</v>
      </c>
      <c r="P3243">
        <f t="shared" si="407"/>
        <v>4266.8250600000001</v>
      </c>
      <c r="Q3243" t="s">
        <v>4058</v>
      </c>
      <c r="R3243" t="s">
        <v>4386</v>
      </c>
      <c r="S3243" t="s">
        <v>25</v>
      </c>
      <c r="T3243">
        <v>906495</v>
      </c>
      <c r="U3243">
        <v>2652</v>
      </c>
      <c r="V3243" t="s">
        <v>3041</v>
      </c>
      <c r="Y3243">
        <v>1463159</v>
      </c>
      <c r="Z3243" t="s">
        <v>4387</v>
      </c>
      <c r="AB3243">
        <f t="shared" si="402"/>
        <v>2024</v>
      </c>
      <c r="AC3243">
        <f t="shared" si="403"/>
        <v>5</v>
      </c>
      <c r="AD3243" t="str">
        <f t="shared" si="404"/>
        <v>Q1</v>
      </c>
      <c r="AE3243" t="str">
        <f t="shared" si="405"/>
        <v>FY24/25</v>
      </c>
      <c r="AF3243" t="str">
        <f t="shared" si="406"/>
        <v>EAST</v>
      </c>
    </row>
    <row r="3244" spans="1:32">
      <c r="A3244" t="s">
        <v>3594</v>
      </c>
      <c r="B3244" t="s">
        <v>3672</v>
      </c>
      <c r="C3244" t="str">
        <f t="shared" si="400"/>
        <v>SPARES/OTHER</v>
      </c>
      <c r="D3244" s="4">
        <v>45434</v>
      </c>
      <c r="E3244" t="str">
        <f t="shared" si="401"/>
        <v>YAMAHA</v>
      </c>
      <c r="F3244">
        <v>14104564</v>
      </c>
      <c r="G3244" s="19">
        <v>45434</v>
      </c>
      <c r="H3244" t="s">
        <v>130</v>
      </c>
      <c r="I3244" t="s">
        <v>131</v>
      </c>
      <c r="J3244">
        <v>1</v>
      </c>
      <c r="K3244">
        <v>1</v>
      </c>
      <c r="L3244">
        <v>2141.59</v>
      </c>
      <c r="M3244" t="s">
        <v>36</v>
      </c>
      <c r="N3244">
        <v>1.083</v>
      </c>
      <c r="O3244">
        <v>2141.59</v>
      </c>
      <c r="P3244">
        <f t="shared" si="407"/>
        <v>2319.3419699999999</v>
      </c>
      <c r="Q3244" t="s">
        <v>4053</v>
      </c>
      <c r="R3244" t="s">
        <v>4211</v>
      </c>
      <c r="S3244" t="s">
        <v>25</v>
      </c>
      <c r="T3244">
        <v>906494</v>
      </c>
      <c r="U3244">
        <v>860</v>
      </c>
      <c r="V3244" t="s">
        <v>3041</v>
      </c>
      <c r="Y3244">
        <v>1463158</v>
      </c>
      <c r="Z3244" t="s">
        <v>4213</v>
      </c>
      <c r="AB3244">
        <f t="shared" si="402"/>
        <v>2024</v>
      </c>
      <c r="AC3244">
        <f t="shared" si="403"/>
        <v>5</v>
      </c>
      <c r="AD3244" t="str">
        <f t="shared" si="404"/>
        <v>Q1</v>
      </c>
      <c r="AE3244" t="str">
        <f t="shared" si="405"/>
        <v>FY24/25</v>
      </c>
      <c r="AF3244" t="str">
        <f t="shared" si="406"/>
        <v>WEST</v>
      </c>
    </row>
    <row r="3245" spans="1:32">
      <c r="A3245" t="s">
        <v>3594</v>
      </c>
      <c r="B3245" t="s">
        <v>3646</v>
      </c>
      <c r="C3245" t="str">
        <f t="shared" si="400"/>
        <v>SERVICE_CHARGE</v>
      </c>
      <c r="D3245" s="4">
        <v>45439</v>
      </c>
      <c r="E3245" t="str">
        <f t="shared" si="401"/>
        <v>YAMAHA</v>
      </c>
      <c r="F3245">
        <v>12101302</v>
      </c>
      <c r="G3245" s="19">
        <v>45439</v>
      </c>
      <c r="H3245" t="s">
        <v>76</v>
      </c>
      <c r="I3245" t="s">
        <v>77</v>
      </c>
      <c r="J3245">
        <v>44</v>
      </c>
      <c r="K3245">
        <v>44</v>
      </c>
      <c r="L3245">
        <v>11681.42</v>
      </c>
      <c r="M3245" t="s">
        <v>36</v>
      </c>
      <c r="N3245">
        <v>1.083</v>
      </c>
      <c r="O3245">
        <v>11681.42</v>
      </c>
      <c r="P3245">
        <f t="shared" si="407"/>
        <v>12650.977859999999</v>
      </c>
      <c r="Q3245" t="s">
        <v>4058</v>
      </c>
      <c r="R3245" t="s">
        <v>4149</v>
      </c>
      <c r="S3245" t="s">
        <v>25</v>
      </c>
      <c r="T3245">
        <v>906498</v>
      </c>
      <c r="U3245">
        <v>0</v>
      </c>
      <c r="V3245" t="s">
        <v>3038</v>
      </c>
      <c r="Z3245" t="s">
        <v>4150</v>
      </c>
      <c r="AB3245">
        <f t="shared" si="402"/>
        <v>2024</v>
      </c>
      <c r="AC3245">
        <f t="shared" si="403"/>
        <v>5</v>
      </c>
      <c r="AD3245" t="str">
        <f t="shared" si="404"/>
        <v>Q1</v>
      </c>
      <c r="AE3245" t="str">
        <f t="shared" si="405"/>
        <v>FY24/25</v>
      </c>
      <c r="AF3245" t="str">
        <f t="shared" si="406"/>
        <v>EAST</v>
      </c>
    </row>
    <row r="3246" spans="1:32">
      <c r="A3246" t="s">
        <v>3594</v>
      </c>
      <c r="B3246" t="s">
        <v>3646</v>
      </c>
      <c r="C3246" t="str">
        <f t="shared" si="400"/>
        <v>CONTRACT_FEE</v>
      </c>
      <c r="D3246" s="4">
        <v>45439</v>
      </c>
      <c r="E3246" t="str">
        <f t="shared" si="401"/>
        <v>YAMAHA</v>
      </c>
      <c r="F3246">
        <v>13100290</v>
      </c>
      <c r="G3246" s="19">
        <v>45439</v>
      </c>
      <c r="H3246" t="s">
        <v>76</v>
      </c>
      <c r="I3246" t="s">
        <v>77</v>
      </c>
      <c r="J3246">
        <v>1</v>
      </c>
      <c r="K3246">
        <v>1</v>
      </c>
      <c r="L3246">
        <v>6725.66</v>
      </c>
      <c r="M3246" t="s">
        <v>36</v>
      </c>
      <c r="N3246">
        <v>1.083</v>
      </c>
      <c r="O3246">
        <v>6725.66</v>
      </c>
      <c r="P3246">
        <f t="shared" si="407"/>
        <v>7283.8897799999995</v>
      </c>
      <c r="Q3246" t="s">
        <v>4058</v>
      </c>
      <c r="R3246" t="s">
        <v>5138</v>
      </c>
      <c r="S3246" t="s">
        <v>25</v>
      </c>
      <c r="T3246">
        <v>906497</v>
      </c>
      <c r="U3246">
        <v>0</v>
      </c>
      <c r="V3246" t="s">
        <v>3035</v>
      </c>
      <c r="Z3246" t="s">
        <v>5139</v>
      </c>
      <c r="AB3246">
        <f t="shared" si="402"/>
        <v>2024</v>
      </c>
      <c r="AC3246">
        <f t="shared" si="403"/>
        <v>5</v>
      </c>
      <c r="AD3246" t="str">
        <f t="shared" si="404"/>
        <v>Q1</v>
      </c>
      <c r="AE3246" t="str">
        <f t="shared" si="405"/>
        <v>FY24/25</v>
      </c>
      <c r="AF3246" t="str">
        <f t="shared" si="406"/>
        <v>EAST</v>
      </c>
    </row>
    <row r="3247" spans="1:32">
      <c r="A3247" t="s">
        <v>3594</v>
      </c>
      <c r="B3247" t="s">
        <v>3646</v>
      </c>
      <c r="C3247" t="str">
        <f t="shared" si="400"/>
        <v>SPARES/OTHER</v>
      </c>
      <c r="D3247" s="4">
        <v>45439</v>
      </c>
      <c r="E3247" t="str">
        <f t="shared" si="401"/>
        <v>YAMAHA</v>
      </c>
      <c r="F3247">
        <v>14104565</v>
      </c>
      <c r="G3247" s="19">
        <v>45439</v>
      </c>
      <c r="H3247" t="s">
        <v>42</v>
      </c>
      <c r="I3247" t="s">
        <v>43</v>
      </c>
      <c r="J3247">
        <v>100</v>
      </c>
      <c r="K3247">
        <v>100</v>
      </c>
      <c r="L3247">
        <v>10353.98</v>
      </c>
      <c r="M3247" t="s">
        <v>36</v>
      </c>
      <c r="N3247">
        <v>1.083</v>
      </c>
      <c r="O3247">
        <v>10353.98</v>
      </c>
      <c r="P3247">
        <f t="shared" si="407"/>
        <v>11213.360339999999</v>
      </c>
      <c r="Q3247" t="s">
        <v>4058</v>
      </c>
      <c r="R3247" t="s">
        <v>4853</v>
      </c>
      <c r="S3247" t="s">
        <v>25</v>
      </c>
      <c r="T3247">
        <v>906496</v>
      </c>
      <c r="U3247">
        <v>5724</v>
      </c>
      <c r="V3247" t="s">
        <v>3041</v>
      </c>
      <c r="Y3247">
        <v>1467130</v>
      </c>
      <c r="Z3247" t="s">
        <v>4854</v>
      </c>
      <c r="AB3247">
        <f t="shared" si="402"/>
        <v>2024</v>
      </c>
      <c r="AC3247">
        <f t="shared" si="403"/>
        <v>5</v>
      </c>
      <c r="AD3247" t="str">
        <f t="shared" si="404"/>
        <v>Q1</v>
      </c>
      <c r="AE3247" t="str">
        <f t="shared" si="405"/>
        <v>FY24/25</v>
      </c>
      <c r="AF3247" t="str">
        <f t="shared" si="406"/>
        <v>EAST</v>
      </c>
    </row>
    <row r="3248" spans="1:32">
      <c r="A3248" t="s">
        <v>3594</v>
      </c>
      <c r="B3248" t="s">
        <v>3646</v>
      </c>
      <c r="C3248" t="str">
        <f t="shared" si="400"/>
        <v>SPARES/OTHER</v>
      </c>
      <c r="D3248" s="4">
        <v>45439</v>
      </c>
      <c r="E3248" t="str">
        <f t="shared" si="401"/>
        <v>YAMAHA</v>
      </c>
      <c r="F3248">
        <v>14104565</v>
      </c>
      <c r="G3248" s="19">
        <v>45439</v>
      </c>
      <c r="H3248" t="s">
        <v>1975</v>
      </c>
      <c r="I3248" t="s">
        <v>1976</v>
      </c>
      <c r="J3248">
        <v>3</v>
      </c>
      <c r="K3248">
        <v>3</v>
      </c>
      <c r="L3248">
        <v>14580.53</v>
      </c>
      <c r="M3248" t="s">
        <v>36</v>
      </c>
      <c r="N3248">
        <v>1.083</v>
      </c>
      <c r="O3248">
        <v>14580.53</v>
      </c>
      <c r="P3248">
        <f t="shared" si="407"/>
        <v>15790.71399</v>
      </c>
      <c r="Q3248" t="s">
        <v>4058</v>
      </c>
      <c r="R3248" t="s">
        <v>4853</v>
      </c>
      <c r="S3248" t="s">
        <v>25</v>
      </c>
      <c r="T3248">
        <v>906496</v>
      </c>
      <c r="U3248">
        <v>7698</v>
      </c>
      <c r="V3248" t="s">
        <v>3041</v>
      </c>
      <c r="Y3248">
        <v>1467130</v>
      </c>
      <c r="Z3248" t="s">
        <v>4854</v>
      </c>
      <c r="AB3248">
        <f t="shared" si="402"/>
        <v>2024</v>
      </c>
      <c r="AC3248">
        <f t="shared" si="403"/>
        <v>5</v>
      </c>
      <c r="AD3248" t="str">
        <f t="shared" si="404"/>
        <v>Q1</v>
      </c>
      <c r="AE3248" t="str">
        <f t="shared" si="405"/>
        <v>FY24/25</v>
      </c>
      <c r="AF3248" t="str">
        <f t="shared" si="406"/>
        <v>EAST</v>
      </c>
    </row>
    <row r="3249" spans="1:32">
      <c r="A3249" t="s">
        <v>3594</v>
      </c>
      <c r="B3249" t="s">
        <v>3672</v>
      </c>
      <c r="C3249" t="str">
        <f t="shared" si="400"/>
        <v>SERVICE_CHARGE</v>
      </c>
      <c r="D3249" s="4">
        <v>45440</v>
      </c>
      <c r="E3249" t="str">
        <f t="shared" si="401"/>
        <v>YAMAHA</v>
      </c>
      <c r="F3249">
        <v>12101303</v>
      </c>
      <c r="G3249" s="19">
        <v>45440</v>
      </c>
      <c r="H3249" t="s">
        <v>76</v>
      </c>
      <c r="I3249" t="s">
        <v>77</v>
      </c>
      <c r="J3249">
        <v>1</v>
      </c>
      <c r="K3249">
        <v>1</v>
      </c>
      <c r="L3249">
        <v>1327.43</v>
      </c>
      <c r="M3249" t="s">
        <v>36</v>
      </c>
      <c r="N3249">
        <v>1.083</v>
      </c>
      <c r="O3249">
        <v>1327.43</v>
      </c>
      <c r="P3249">
        <f t="shared" si="407"/>
        <v>1437.6066900000001</v>
      </c>
      <c r="Q3249" t="s">
        <v>4053</v>
      </c>
      <c r="R3249" t="s">
        <v>2206</v>
      </c>
      <c r="S3249" t="s">
        <v>25</v>
      </c>
      <c r="T3249">
        <v>906499</v>
      </c>
      <c r="U3249">
        <v>0</v>
      </c>
      <c r="V3249" t="s">
        <v>3038</v>
      </c>
      <c r="Z3249" t="s">
        <v>2208</v>
      </c>
      <c r="AB3249">
        <f t="shared" si="402"/>
        <v>2024</v>
      </c>
      <c r="AC3249">
        <f t="shared" si="403"/>
        <v>5</v>
      </c>
      <c r="AD3249" t="str">
        <f t="shared" si="404"/>
        <v>Q1</v>
      </c>
      <c r="AE3249" t="str">
        <f t="shared" si="405"/>
        <v>FY24/25</v>
      </c>
      <c r="AF3249" t="str">
        <f t="shared" si="406"/>
        <v>WEST</v>
      </c>
    </row>
    <row r="3250" spans="1:32">
      <c r="A3250" t="s">
        <v>3594</v>
      </c>
      <c r="B3250" t="s">
        <v>3651</v>
      </c>
      <c r="C3250" t="str">
        <f t="shared" si="400"/>
        <v>SPARES/OTHER</v>
      </c>
      <c r="D3250" s="4">
        <v>45447</v>
      </c>
      <c r="E3250" t="str">
        <f t="shared" si="401"/>
        <v>HELLER</v>
      </c>
      <c r="F3250">
        <v>14104566</v>
      </c>
      <c r="G3250" s="19">
        <v>45447</v>
      </c>
      <c r="H3250" t="s">
        <v>214</v>
      </c>
      <c r="I3250" t="s">
        <v>215</v>
      </c>
      <c r="J3250">
        <v>2</v>
      </c>
      <c r="K3250">
        <v>2</v>
      </c>
      <c r="L3250">
        <v>1274.3399999999999</v>
      </c>
      <c r="M3250" t="s">
        <v>36</v>
      </c>
      <c r="N3250">
        <v>1.08</v>
      </c>
      <c r="O3250">
        <v>1274.3399999999999</v>
      </c>
      <c r="P3250">
        <f t="shared" si="407"/>
        <v>1376.2872</v>
      </c>
      <c r="Q3250" t="s">
        <v>3652</v>
      </c>
      <c r="R3250" t="s">
        <v>4427</v>
      </c>
      <c r="S3250" t="s">
        <v>25</v>
      </c>
      <c r="T3250">
        <v>906500</v>
      </c>
      <c r="U3250">
        <v>1079.21</v>
      </c>
      <c r="V3250" t="s">
        <v>3041</v>
      </c>
      <c r="X3250" t="s">
        <v>5193</v>
      </c>
      <c r="Y3250">
        <v>1473197</v>
      </c>
      <c r="Z3250" t="s">
        <v>4429</v>
      </c>
      <c r="AB3250">
        <f t="shared" si="402"/>
        <v>2024</v>
      </c>
      <c r="AC3250">
        <f t="shared" si="403"/>
        <v>6</v>
      </c>
      <c r="AD3250" t="str">
        <f t="shared" si="404"/>
        <v>Q1</v>
      </c>
      <c r="AE3250" t="str">
        <f t="shared" si="405"/>
        <v>FY24/25</v>
      </c>
      <c r="AF3250" t="str">
        <f t="shared" si="406"/>
        <v>NORTH</v>
      </c>
    </row>
    <row r="3251" spans="1:32">
      <c r="A3251" t="s">
        <v>3594</v>
      </c>
      <c r="B3251" t="s">
        <v>3651</v>
      </c>
      <c r="C3251" t="str">
        <f t="shared" si="400"/>
        <v>SPARES/OTHER</v>
      </c>
      <c r="D3251" s="4">
        <v>45447</v>
      </c>
      <c r="E3251" t="str">
        <f t="shared" si="401"/>
        <v>HELLER</v>
      </c>
      <c r="F3251">
        <v>14104567</v>
      </c>
      <c r="G3251" s="19">
        <v>45447</v>
      </c>
      <c r="H3251" t="s">
        <v>214</v>
      </c>
      <c r="I3251" t="s">
        <v>215</v>
      </c>
      <c r="J3251">
        <v>2</v>
      </c>
      <c r="K3251">
        <v>2</v>
      </c>
      <c r="L3251">
        <v>1274.3399999999999</v>
      </c>
      <c r="M3251" t="s">
        <v>36</v>
      </c>
      <c r="N3251">
        <v>1.08</v>
      </c>
      <c r="O3251">
        <v>1274.3399999999999</v>
      </c>
      <c r="P3251">
        <f t="shared" si="407"/>
        <v>1376.2872</v>
      </c>
      <c r="Q3251" t="s">
        <v>3652</v>
      </c>
      <c r="R3251" t="s">
        <v>4427</v>
      </c>
      <c r="S3251" t="s">
        <v>25</v>
      </c>
      <c r="T3251">
        <v>906501</v>
      </c>
      <c r="U3251">
        <v>1079.21</v>
      </c>
      <c r="V3251" t="s">
        <v>3041</v>
      </c>
      <c r="X3251" t="s">
        <v>5194</v>
      </c>
      <c r="Y3251">
        <v>1473203</v>
      </c>
      <c r="Z3251" t="s">
        <v>4429</v>
      </c>
      <c r="AB3251">
        <f t="shared" si="402"/>
        <v>2024</v>
      </c>
      <c r="AC3251">
        <f t="shared" si="403"/>
        <v>6</v>
      </c>
      <c r="AD3251" t="str">
        <f t="shared" si="404"/>
        <v>Q1</v>
      </c>
      <c r="AE3251" t="str">
        <f t="shared" si="405"/>
        <v>FY24/25</v>
      </c>
      <c r="AF3251" t="str">
        <f t="shared" si="406"/>
        <v>NORTH</v>
      </c>
    </row>
    <row r="3252" spans="1:32">
      <c r="A3252" t="s">
        <v>3594</v>
      </c>
      <c r="B3252" t="s">
        <v>3651</v>
      </c>
      <c r="C3252" t="str">
        <f t="shared" si="400"/>
        <v>SPARES/OTHER</v>
      </c>
      <c r="D3252" s="4">
        <v>45447</v>
      </c>
      <c r="E3252" t="str">
        <f t="shared" si="401"/>
        <v>HELLER</v>
      </c>
      <c r="F3252">
        <v>14104568</v>
      </c>
      <c r="G3252" s="19">
        <v>45447</v>
      </c>
      <c r="H3252" t="s">
        <v>214</v>
      </c>
      <c r="I3252" t="s">
        <v>215</v>
      </c>
      <c r="J3252">
        <v>2</v>
      </c>
      <c r="K3252">
        <v>2</v>
      </c>
      <c r="L3252">
        <v>1274.3399999999999</v>
      </c>
      <c r="M3252" t="s">
        <v>36</v>
      </c>
      <c r="N3252">
        <v>1.08</v>
      </c>
      <c r="O3252">
        <v>1274.3399999999999</v>
      </c>
      <c r="P3252">
        <f t="shared" si="407"/>
        <v>1376.2872</v>
      </c>
      <c r="Q3252" t="s">
        <v>3652</v>
      </c>
      <c r="R3252" t="s">
        <v>4427</v>
      </c>
      <c r="S3252" t="s">
        <v>25</v>
      </c>
      <c r="T3252">
        <v>906502</v>
      </c>
      <c r="U3252">
        <v>1079.21</v>
      </c>
      <c r="V3252" t="s">
        <v>3041</v>
      </c>
      <c r="X3252" t="s">
        <v>5195</v>
      </c>
      <c r="Y3252">
        <v>1473211</v>
      </c>
      <c r="Z3252" t="s">
        <v>4429</v>
      </c>
      <c r="AB3252">
        <f t="shared" si="402"/>
        <v>2024</v>
      </c>
      <c r="AC3252">
        <f t="shared" si="403"/>
        <v>6</v>
      </c>
      <c r="AD3252" t="str">
        <f t="shared" si="404"/>
        <v>Q1</v>
      </c>
      <c r="AE3252" t="str">
        <f t="shared" si="405"/>
        <v>FY24/25</v>
      </c>
      <c r="AF3252" t="str">
        <f t="shared" si="406"/>
        <v>NORTH</v>
      </c>
    </row>
    <row r="3253" spans="1:32">
      <c r="A3253" t="s">
        <v>3594</v>
      </c>
      <c r="B3253" t="s">
        <v>3646</v>
      </c>
      <c r="C3253" t="str">
        <f t="shared" si="400"/>
        <v>CONTRACT_FEE</v>
      </c>
      <c r="D3253" s="4">
        <v>45448</v>
      </c>
      <c r="E3253" t="str">
        <f t="shared" si="401"/>
        <v>YAMAHA</v>
      </c>
      <c r="F3253">
        <v>13100291</v>
      </c>
      <c r="G3253" s="19">
        <v>45448</v>
      </c>
      <c r="H3253" t="s">
        <v>76</v>
      </c>
      <c r="I3253" t="s">
        <v>77</v>
      </c>
      <c r="J3253">
        <v>1</v>
      </c>
      <c r="K3253">
        <v>1</v>
      </c>
      <c r="L3253">
        <v>8849.56</v>
      </c>
      <c r="M3253" t="s">
        <v>36</v>
      </c>
      <c r="N3253">
        <v>1.08</v>
      </c>
      <c r="O3253">
        <v>8849.56</v>
      </c>
      <c r="P3253">
        <f t="shared" si="407"/>
        <v>9557.5247999999992</v>
      </c>
      <c r="Q3253" t="s">
        <v>4058</v>
      </c>
      <c r="R3253" t="s">
        <v>4244</v>
      </c>
      <c r="S3253" t="s">
        <v>25</v>
      </c>
      <c r="T3253">
        <v>906508</v>
      </c>
      <c r="U3253">
        <v>0</v>
      </c>
      <c r="V3253" t="s">
        <v>3035</v>
      </c>
      <c r="Z3253" t="s">
        <v>4245</v>
      </c>
      <c r="AB3253">
        <f t="shared" si="402"/>
        <v>2024</v>
      </c>
      <c r="AC3253">
        <f t="shared" si="403"/>
        <v>6</v>
      </c>
      <c r="AD3253" t="str">
        <f t="shared" si="404"/>
        <v>Q1</v>
      </c>
      <c r="AE3253" t="str">
        <f t="shared" si="405"/>
        <v>FY24/25</v>
      </c>
      <c r="AF3253" t="str">
        <f t="shared" si="406"/>
        <v>EAST</v>
      </c>
    </row>
    <row r="3254" spans="1:32">
      <c r="A3254" t="s">
        <v>3594</v>
      </c>
      <c r="B3254" t="s">
        <v>3646</v>
      </c>
      <c r="C3254" t="str">
        <f t="shared" si="400"/>
        <v>SPARES/OTHER</v>
      </c>
      <c r="D3254" s="4">
        <v>45448</v>
      </c>
      <c r="E3254" t="str">
        <f t="shared" si="401"/>
        <v>YAMAHA</v>
      </c>
      <c r="F3254">
        <v>14104569</v>
      </c>
      <c r="G3254" s="19">
        <v>45448</v>
      </c>
      <c r="H3254" t="s">
        <v>5183</v>
      </c>
      <c r="I3254" t="s">
        <v>5184</v>
      </c>
      <c r="J3254">
        <v>10</v>
      </c>
      <c r="K3254">
        <v>10</v>
      </c>
      <c r="L3254">
        <v>5106.1899999999996</v>
      </c>
      <c r="M3254" t="s">
        <v>36</v>
      </c>
      <c r="N3254">
        <v>1.08</v>
      </c>
      <c r="O3254">
        <v>5106.1899999999996</v>
      </c>
      <c r="P3254">
        <f t="shared" si="407"/>
        <v>5514.6851999999999</v>
      </c>
      <c r="Q3254" t="s">
        <v>4058</v>
      </c>
      <c r="R3254" t="s">
        <v>4070</v>
      </c>
      <c r="S3254" t="s">
        <v>25</v>
      </c>
      <c r="T3254">
        <v>906503</v>
      </c>
      <c r="U3254">
        <v>2770</v>
      </c>
      <c r="V3254" t="s">
        <v>3041</v>
      </c>
      <c r="Y3254">
        <v>1474154</v>
      </c>
      <c r="Z3254" t="s">
        <v>4072</v>
      </c>
      <c r="AB3254">
        <f t="shared" si="402"/>
        <v>2024</v>
      </c>
      <c r="AC3254">
        <f t="shared" si="403"/>
        <v>6</v>
      </c>
      <c r="AD3254" t="str">
        <f t="shared" si="404"/>
        <v>Q1</v>
      </c>
      <c r="AE3254" t="str">
        <f t="shared" si="405"/>
        <v>FY24/25</v>
      </c>
      <c r="AF3254" t="str">
        <f t="shared" si="406"/>
        <v>EAST</v>
      </c>
    </row>
    <row r="3255" spans="1:32">
      <c r="A3255" t="s">
        <v>3594</v>
      </c>
      <c r="B3255" t="s">
        <v>3646</v>
      </c>
      <c r="C3255" t="str">
        <f t="shared" si="400"/>
        <v>SPARES/OTHER</v>
      </c>
      <c r="D3255" s="4">
        <v>45448</v>
      </c>
      <c r="E3255" t="str">
        <f t="shared" si="401"/>
        <v>YAMAHA</v>
      </c>
      <c r="F3255">
        <v>14104569</v>
      </c>
      <c r="G3255" s="19">
        <v>45448</v>
      </c>
      <c r="H3255" t="s">
        <v>2461</v>
      </c>
      <c r="I3255" t="s">
        <v>2462</v>
      </c>
      <c r="J3255">
        <v>3</v>
      </c>
      <c r="K3255">
        <v>3</v>
      </c>
      <c r="L3255">
        <v>193.81</v>
      </c>
      <c r="M3255" t="s">
        <v>36</v>
      </c>
      <c r="N3255">
        <v>1.08</v>
      </c>
      <c r="O3255">
        <v>193.81</v>
      </c>
      <c r="P3255">
        <f t="shared" si="407"/>
        <v>209.31480000000002</v>
      </c>
      <c r="Q3255" t="s">
        <v>4058</v>
      </c>
      <c r="R3255" t="s">
        <v>4070</v>
      </c>
      <c r="S3255" t="s">
        <v>25</v>
      </c>
      <c r="T3255">
        <v>906503</v>
      </c>
      <c r="U3255">
        <v>112.35</v>
      </c>
      <c r="V3255" t="s">
        <v>3041</v>
      </c>
      <c r="Y3255">
        <v>1474154</v>
      </c>
      <c r="Z3255" t="s">
        <v>4072</v>
      </c>
      <c r="AB3255">
        <f t="shared" si="402"/>
        <v>2024</v>
      </c>
      <c r="AC3255">
        <f t="shared" si="403"/>
        <v>6</v>
      </c>
      <c r="AD3255" t="str">
        <f t="shared" si="404"/>
        <v>Q1</v>
      </c>
      <c r="AE3255" t="str">
        <f t="shared" si="405"/>
        <v>FY24/25</v>
      </c>
      <c r="AF3255" t="str">
        <f t="shared" si="406"/>
        <v>EAST</v>
      </c>
    </row>
    <row r="3256" spans="1:32">
      <c r="A3256" t="s">
        <v>3594</v>
      </c>
      <c r="B3256" t="s">
        <v>3646</v>
      </c>
      <c r="C3256" t="str">
        <f t="shared" si="400"/>
        <v>SPARES/OTHER</v>
      </c>
      <c r="D3256" s="4">
        <v>45448</v>
      </c>
      <c r="E3256" t="str">
        <f t="shared" si="401"/>
        <v>YAMAHA</v>
      </c>
      <c r="F3256">
        <v>14104569</v>
      </c>
      <c r="G3256" s="19">
        <v>45448</v>
      </c>
      <c r="H3256" t="s">
        <v>5185</v>
      </c>
      <c r="I3256" t="s">
        <v>5186</v>
      </c>
      <c r="J3256">
        <v>1</v>
      </c>
      <c r="K3256">
        <v>1</v>
      </c>
      <c r="L3256">
        <v>999.12</v>
      </c>
      <c r="M3256" t="s">
        <v>36</v>
      </c>
      <c r="N3256">
        <v>1.08</v>
      </c>
      <c r="O3256">
        <v>999.12</v>
      </c>
      <c r="P3256">
        <f t="shared" si="407"/>
        <v>1079.0496000000001</v>
      </c>
      <c r="Q3256" t="s">
        <v>4058</v>
      </c>
      <c r="R3256" t="s">
        <v>4070</v>
      </c>
      <c r="S3256" t="s">
        <v>25</v>
      </c>
      <c r="T3256">
        <v>906503</v>
      </c>
      <c r="U3256">
        <v>544</v>
      </c>
      <c r="V3256" t="s">
        <v>3041</v>
      </c>
      <c r="Y3256">
        <v>1474154</v>
      </c>
      <c r="Z3256" t="s">
        <v>4072</v>
      </c>
      <c r="AB3256">
        <f t="shared" si="402"/>
        <v>2024</v>
      </c>
      <c r="AC3256">
        <f t="shared" si="403"/>
        <v>6</v>
      </c>
      <c r="AD3256" t="str">
        <f t="shared" si="404"/>
        <v>Q1</v>
      </c>
      <c r="AE3256" t="str">
        <f t="shared" si="405"/>
        <v>FY24/25</v>
      </c>
      <c r="AF3256" t="str">
        <f t="shared" si="406"/>
        <v>EAST</v>
      </c>
    </row>
    <row r="3257" spans="1:32">
      <c r="A3257" t="s">
        <v>3594</v>
      </c>
      <c r="B3257" t="s">
        <v>3646</v>
      </c>
      <c r="C3257" t="str">
        <f t="shared" si="400"/>
        <v>SPARES/OTHER</v>
      </c>
      <c r="D3257" s="4">
        <v>45448</v>
      </c>
      <c r="E3257" t="str">
        <f t="shared" si="401"/>
        <v>YAMAHA</v>
      </c>
      <c r="F3257">
        <v>14104570</v>
      </c>
      <c r="G3257" s="19">
        <v>45448</v>
      </c>
      <c r="H3257" t="s">
        <v>1128</v>
      </c>
      <c r="I3257" t="s">
        <v>45</v>
      </c>
      <c r="J3257">
        <v>10</v>
      </c>
      <c r="K3257">
        <v>10</v>
      </c>
      <c r="L3257">
        <v>1026.55</v>
      </c>
      <c r="M3257" t="s">
        <v>36</v>
      </c>
      <c r="N3257">
        <v>1.08</v>
      </c>
      <c r="O3257">
        <v>1026.55</v>
      </c>
      <c r="P3257">
        <f t="shared" si="407"/>
        <v>1108.674</v>
      </c>
      <c r="Q3257" t="s">
        <v>4058</v>
      </c>
      <c r="R3257" t="s">
        <v>4077</v>
      </c>
      <c r="S3257" t="s">
        <v>25</v>
      </c>
      <c r="T3257">
        <v>906504</v>
      </c>
      <c r="U3257">
        <v>582.07000000000005</v>
      </c>
      <c r="V3257" t="s">
        <v>3041</v>
      </c>
      <c r="Y3257">
        <v>1474175</v>
      </c>
      <c r="Z3257" t="s">
        <v>4078</v>
      </c>
      <c r="AB3257">
        <f t="shared" si="402"/>
        <v>2024</v>
      </c>
      <c r="AC3257">
        <f t="shared" si="403"/>
        <v>6</v>
      </c>
      <c r="AD3257" t="str">
        <f t="shared" si="404"/>
        <v>Q1</v>
      </c>
      <c r="AE3257" t="str">
        <f t="shared" si="405"/>
        <v>FY24/25</v>
      </c>
      <c r="AF3257" t="str">
        <f t="shared" si="406"/>
        <v>EAST</v>
      </c>
    </row>
    <row r="3258" spans="1:32">
      <c r="A3258" t="s">
        <v>3594</v>
      </c>
      <c r="B3258" t="s">
        <v>3646</v>
      </c>
      <c r="C3258" t="str">
        <f t="shared" si="400"/>
        <v>SPARES/OTHER</v>
      </c>
      <c r="D3258" s="4">
        <v>45448</v>
      </c>
      <c r="E3258" t="str">
        <f t="shared" si="401"/>
        <v>YAMAHA</v>
      </c>
      <c r="F3258">
        <v>14104570</v>
      </c>
      <c r="G3258" s="19">
        <v>45448</v>
      </c>
      <c r="H3258" t="s">
        <v>1129</v>
      </c>
      <c r="I3258" t="s">
        <v>44</v>
      </c>
      <c r="J3258">
        <v>10</v>
      </c>
      <c r="K3258">
        <v>10</v>
      </c>
      <c r="L3258">
        <v>946.9</v>
      </c>
      <c r="M3258" t="s">
        <v>36</v>
      </c>
      <c r="N3258">
        <v>1.08</v>
      </c>
      <c r="O3258">
        <v>946.9</v>
      </c>
      <c r="P3258">
        <f t="shared" si="407"/>
        <v>1022.652</v>
      </c>
      <c r="Q3258" t="s">
        <v>4058</v>
      </c>
      <c r="R3258" t="s">
        <v>4077</v>
      </c>
      <c r="S3258" t="s">
        <v>25</v>
      </c>
      <c r="T3258">
        <v>906504</v>
      </c>
      <c r="U3258">
        <v>532.07000000000005</v>
      </c>
      <c r="V3258" t="s">
        <v>3041</v>
      </c>
      <c r="Y3258">
        <v>1474175</v>
      </c>
      <c r="Z3258" t="s">
        <v>4078</v>
      </c>
      <c r="AB3258">
        <f t="shared" si="402"/>
        <v>2024</v>
      </c>
      <c r="AC3258">
        <f t="shared" si="403"/>
        <v>6</v>
      </c>
      <c r="AD3258" t="str">
        <f t="shared" si="404"/>
        <v>Q1</v>
      </c>
      <c r="AE3258" t="str">
        <f t="shared" si="405"/>
        <v>FY24/25</v>
      </c>
      <c r="AF3258" t="str">
        <f t="shared" si="406"/>
        <v>EAST</v>
      </c>
    </row>
    <row r="3259" spans="1:32">
      <c r="A3259" t="s">
        <v>3594</v>
      </c>
      <c r="B3259" t="s">
        <v>3646</v>
      </c>
      <c r="C3259" t="str">
        <f t="shared" si="400"/>
        <v>SPARES/OTHER</v>
      </c>
      <c r="D3259" s="4">
        <v>45448</v>
      </c>
      <c r="E3259" t="str">
        <f t="shared" si="401"/>
        <v>YAMAHA</v>
      </c>
      <c r="F3259">
        <v>14104570</v>
      </c>
      <c r="G3259" s="19">
        <v>45448</v>
      </c>
      <c r="H3259" t="s">
        <v>1305</v>
      </c>
      <c r="I3259" t="s">
        <v>45</v>
      </c>
      <c r="J3259">
        <v>4</v>
      </c>
      <c r="K3259">
        <v>4</v>
      </c>
      <c r="L3259">
        <v>410.62</v>
      </c>
      <c r="M3259" t="s">
        <v>36</v>
      </c>
      <c r="N3259">
        <v>1.08</v>
      </c>
      <c r="O3259">
        <v>410.62</v>
      </c>
      <c r="P3259">
        <f t="shared" si="407"/>
        <v>443.46960000000001</v>
      </c>
      <c r="Q3259" t="s">
        <v>4058</v>
      </c>
      <c r="R3259" t="s">
        <v>4077</v>
      </c>
      <c r="S3259" t="s">
        <v>25</v>
      </c>
      <c r="T3259">
        <v>906504</v>
      </c>
      <c r="U3259">
        <v>232.83</v>
      </c>
      <c r="V3259" t="s">
        <v>3041</v>
      </c>
      <c r="Y3259">
        <v>1474175</v>
      </c>
      <c r="Z3259" t="s">
        <v>4078</v>
      </c>
      <c r="AB3259">
        <f t="shared" si="402"/>
        <v>2024</v>
      </c>
      <c r="AC3259">
        <f t="shared" si="403"/>
        <v>6</v>
      </c>
      <c r="AD3259" t="str">
        <f t="shared" si="404"/>
        <v>Q1</v>
      </c>
      <c r="AE3259" t="str">
        <f t="shared" si="405"/>
        <v>FY24/25</v>
      </c>
      <c r="AF3259" t="str">
        <f t="shared" si="406"/>
        <v>EAST</v>
      </c>
    </row>
    <row r="3260" spans="1:32">
      <c r="A3260" t="s">
        <v>3594</v>
      </c>
      <c r="B3260" t="s">
        <v>3646</v>
      </c>
      <c r="C3260" t="str">
        <f t="shared" si="400"/>
        <v>SPARES/OTHER</v>
      </c>
      <c r="D3260" s="4">
        <v>45448</v>
      </c>
      <c r="E3260" t="str">
        <f t="shared" si="401"/>
        <v>YAMAHA</v>
      </c>
      <c r="F3260">
        <v>14104570</v>
      </c>
      <c r="G3260" s="19">
        <v>45448</v>
      </c>
      <c r="H3260" t="s">
        <v>2013</v>
      </c>
      <c r="I3260" t="s">
        <v>44</v>
      </c>
      <c r="J3260">
        <v>4</v>
      </c>
      <c r="K3260">
        <v>4</v>
      </c>
      <c r="L3260">
        <v>463.72</v>
      </c>
      <c r="M3260" t="s">
        <v>36</v>
      </c>
      <c r="N3260">
        <v>1.08</v>
      </c>
      <c r="O3260">
        <v>463.72</v>
      </c>
      <c r="P3260">
        <f t="shared" si="407"/>
        <v>500.81760000000008</v>
      </c>
      <c r="Q3260" t="s">
        <v>4058</v>
      </c>
      <c r="R3260" t="s">
        <v>4077</v>
      </c>
      <c r="S3260" t="s">
        <v>25</v>
      </c>
      <c r="T3260">
        <v>906504</v>
      </c>
      <c r="U3260">
        <v>256.83</v>
      </c>
      <c r="V3260" t="s">
        <v>3041</v>
      </c>
      <c r="Y3260">
        <v>1474175</v>
      </c>
      <c r="Z3260" t="s">
        <v>4078</v>
      </c>
      <c r="AB3260">
        <f t="shared" si="402"/>
        <v>2024</v>
      </c>
      <c r="AC3260">
        <f t="shared" si="403"/>
        <v>6</v>
      </c>
      <c r="AD3260" t="str">
        <f t="shared" si="404"/>
        <v>Q1</v>
      </c>
      <c r="AE3260" t="str">
        <f t="shared" si="405"/>
        <v>FY24/25</v>
      </c>
      <c r="AF3260" t="str">
        <f t="shared" si="406"/>
        <v>EAST</v>
      </c>
    </row>
    <row r="3261" spans="1:32">
      <c r="A3261" t="s">
        <v>3594</v>
      </c>
      <c r="B3261" t="s">
        <v>3646</v>
      </c>
      <c r="C3261" t="str">
        <f t="shared" si="400"/>
        <v>FEEDER</v>
      </c>
      <c r="D3261" s="4">
        <v>45448</v>
      </c>
      <c r="E3261" t="str">
        <f t="shared" si="401"/>
        <v>YAMAHA</v>
      </c>
      <c r="F3261">
        <v>14104571</v>
      </c>
      <c r="G3261" s="19">
        <v>45448</v>
      </c>
      <c r="H3261" t="s">
        <v>39</v>
      </c>
      <c r="I3261" t="s">
        <v>40</v>
      </c>
      <c r="J3261">
        <v>5</v>
      </c>
      <c r="K3261">
        <v>5</v>
      </c>
      <c r="L3261">
        <v>12743.36</v>
      </c>
      <c r="M3261" t="s">
        <v>36</v>
      </c>
      <c r="N3261">
        <v>1.08</v>
      </c>
      <c r="O3261">
        <v>12743.36</v>
      </c>
      <c r="P3261">
        <f t="shared" si="407"/>
        <v>13762.828800000001</v>
      </c>
      <c r="Q3261" t="s">
        <v>4058</v>
      </c>
      <c r="R3261" t="s">
        <v>4319</v>
      </c>
      <c r="S3261" t="s">
        <v>25</v>
      </c>
      <c r="T3261">
        <v>906505</v>
      </c>
      <c r="U3261">
        <v>12106.5</v>
      </c>
      <c r="V3261" t="s">
        <v>3041</v>
      </c>
      <c r="Y3261">
        <v>1474302</v>
      </c>
      <c r="Z3261" t="s">
        <v>4320</v>
      </c>
      <c r="AB3261">
        <f t="shared" si="402"/>
        <v>2024</v>
      </c>
      <c r="AC3261">
        <f t="shared" si="403"/>
        <v>6</v>
      </c>
      <c r="AD3261" t="str">
        <f t="shared" si="404"/>
        <v>Q1</v>
      </c>
      <c r="AE3261" t="str">
        <f t="shared" si="405"/>
        <v>FY24/25</v>
      </c>
      <c r="AF3261" t="str">
        <f t="shared" si="406"/>
        <v>EAST</v>
      </c>
    </row>
    <row r="3262" spans="1:32">
      <c r="A3262" t="s">
        <v>3594</v>
      </c>
      <c r="B3262" t="s">
        <v>3646</v>
      </c>
      <c r="C3262" t="str">
        <f t="shared" si="400"/>
        <v>SPARES/OTHER</v>
      </c>
      <c r="D3262" s="4">
        <v>45448</v>
      </c>
      <c r="E3262" t="str">
        <f t="shared" si="401"/>
        <v>OTHERS</v>
      </c>
      <c r="F3262">
        <v>14104572</v>
      </c>
      <c r="G3262" s="19">
        <v>45448</v>
      </c>
      <c r="H3262" t="s">
        <v>345</v>
      </c>
      <c r="I3262" t="s">
        <v>346</v>
      </c>
      <c r="J3262">
        <v>2</v>
      </c>
      <c r="K3262">
        <v>2</v>
      </c>
      <c r="L3262">
        <v>792.92</v>
      </c>
      <c r="M3262" t="s">
        <v>36</v>
      </c>
      <c r="N3262">
        <v>1.08</v>
      </c>
      <c r="O3262">
        <v>792.92</v>
      </c>
      <c r="P3262">
        <f t="shared" si="407"/>
        <v>856.35360000000003</v>
      </c>
      <c r="Q3262" t="s">
        <v>4058</v>
      </c>
      <c r="R3262" t="s">
        <v>4244</v>
      </c>
      <c r="S3262" t="s">
        <v>25</v>
      </c>
      <c r="T3262">
        <v>906506</v>
      </c>
      <c r="U3262">
        <v>230.08</v>
      </c>
      <c r="V3262" t="s">
        <v>3041</v>
      </c>
      <c r="Y3262">
        <v>1474304</v>
      </c>
      <c r="Z3262" t="s">
        <v>4245</v>
      </c>
      <c r="AB3262">
        <f t="shared" si="402"/>
        <v>2024</v>
      </c>
      <c r="AC3262">
        <f t="shared" si="403"/>
        <v>6</v>
      </c>
      <c r="AD3262" t="str">
        <f t="shared" si="404"/>
        <v>Q1</v>
      </c>
      <c r="AE3262" t="str">
        <f t="shared" si="405"/>
        <v>FY24/25</v>
      </c>
      <c r="AF3262" t="str">
        <f t="shared" si="406"/>
        <v>EAST</v>
      </c>
    </row>
    <row r="3263" spans="1:32">
      <c r="A3263" t="s">
        <v>3594</v>
      </c>
      <c r="B3263" t="s">
        <v>3646</v>
      </c>
      <c r="C3263" t="str">
        <f t="shared" si="400"/>
        <v>SPARES/OTHER</v>
      </c>
      <c r="D3263" s="4">
        <v>45448</v>
      </c>
      <c r="E3263" t="str">
        <f t="shared" si="401"/>
        <v>OTHERS</v>
      </c>
      <c r="F3263">
        <v>14104573</v>
      </c>
      <c r="G3263" s="19">
        <v>45448</v>
      </c>
      <c r="H3263" t="s">
        <v>4768</v>
      </c>
      <c r="I3263" t="s">
        <v>4769</v>
      </c>
      <c r="J3263">
        <v>2</v>
      </c>
      <c r="K3263">
        <v>2</v>
      </c>
      <c r="L3263">
        <v>938.05</v>
      </c>
      <c r="M3263" t="s">
        <v>36</v>
      </c>
      <c r="N3263">
        <v>1.08</v>
      </c>
      <c r="O3263">
        <v>938.05</v>
      </c>
      <c r="P3263">
        <f t="shared" si="407"/>
        <v>1013.0940000000001</v>
      </c>
      <c r="Q3263" t="s">
        <v>4058</v>
      </c>
      <c r="R3263" t="s">
        <v>4059</v>
      </c>
      <c r="S3263" t="s">
        <v>25</v>
      </c>
      <c r="T3263">
        <v>906507</v>
      </c>
      <c r="U3263">
        <v>496.84</v>
      </c>
      <c r="V3263" t="s">
        <v>3041</v>
      </c>
      <c r="Y3263">
        <v>1474308</v>
      </c>
      <c r="Z3263" t="s">
        <v>4060</v>
      </c>
      <c r="AB3263">
        <f t="shared" si="402"/>
        <v>2024</v>
      </c>
      <c r="AC3263">
        <f t="shared" si="403"/>
        <v>6</v>
      </c>
      <c r="AD3263" t="str">
        <f t="shared" si="404"/>
        <v>Q1</v>
      </c>
      <c r="AE3263" t="str">
        <f t="shared" si="405"/>
        <v>FY24/25</v>
      </c>
      <c r="AF3263" t="str">
        <f t="shared" si="406"/>
        <v>EAST</v>
      </c>
    </row>
    <row r="3264" spans="1:32">
      <c r="A3264" t="s">
        <v>3594</v>
      </c>
      <c r="B3264" t="s">
        <v>3646</v>
      </c>
      <c r="C3264" t="str">
        <f t="shared" si="400"/>
        <v>SPARES/OTHER</v>
      </c>
      <c r="D3264" s="4">
        <v>45454</v>
      </c>
      <c r="E3264" t="str">
        <f t="shared" si="401"/>
        <v>YAMAHA</v>
      </c>
      <c r="F3264">
        <v>14104574</v>
      </c>
      <c r="G3264" s="19">
        <v>45454</v>
      </c>
      <c r="H3264" t="s">
        <v>27</v>
      </c>
      <c r="I3264" t="s">
        <v>28</v>
      </c>
      <c r="J3264">
        <v>5</v>
      </c>
      <c r="K3264">
        <v>5</v>
      </c>
      <c r="L3264">
        <v>3053.1</v>
      </c>
      <c r="M3264" t="s">
        <v>36</v>
      </c>
      <c r="N3264">
        <v>1.08</v>
      </c>
      <c r="O3264">
        <v>3053.1</v>
      </c>
      <c r="P3264">
        <f t="shared" si="407"/>
        <v>3297.348</v>
      </c>
      <c r="Q3264" t="s">
        <v>4058</v>
      </c>
      <c r="R3264" t="s">
        <v>5196</v>
      </c>
      <c r="S3264" t="s">
        <v>25</v>
      </c>
      <c r="T3264">
        <v>906509</v>
      </c>
      <c r="U3264">
        <v>385</v>
      </c>
      <c r="V3264" t="s">
        <v>3041</v>
      </c>
      <c r="Y3264">
        <v>1478238</v>
      </c>
      <c r="Z3264" t="s">
        <v>5197</v>
      </c>
      <c r="AB3264">
        <f t="shared" si="402"/>
        <v>2024</v>
      </c>
      <c r="AC3264">
        <f t="shared" si="403"/>
        <v>6</v>
      </c>
      <c r="AD3264" t="str">
        <f t="shared" si="404"/>
        <v>Q1</v>
      </c>
      <c r="AE3264" t="str">
        <f t="shared" si="405"/>
        <v>FY24/25</v>
      </c>
      <c r="AF3264" t="str">
        <f t="shared" si="406"/>
        <v>EAST</v>
      </c>
    </row>
    <row r="3265" spans="1:32">
      <c r="A3265" t="s">
        <v>3594</v>
      </c>
      <c r="B3265" t="s">
        <v>3646</v>
      </c>
      <c r="C3265" t="str">
        <f t="shared" si="400"/>
        <v>SPARES/OTHER</v>
      </c>
      <c r="D3265" s="4">
        <v>45454</v>
      </c>
      <c r="E3265" t="str">
        <f t="shared" si="401"/>
        <v>YAMAHA</v>
      </c>
      <c r="F3265">
        <v>14104574</v>
      </c>
      <c r="G3265" s="19">
        <v>45454</v>
      </c>
      <c r="H3265" t="s">
        <v>83</v>
      </c>
      <c r="I3265" t="s">
        <v>84</v>
      </c>
      <c r="J3265">
        <v>5</v>
      </c>
      <c r="K3265">
        <v>5</v>
      </c>
      <c r="L3265">
        <v>3230.09</v>
      </c>
      <c r="M3265" t="s">
        <v>36</v>
      </c>
      <c r="N3265">
        <v>1.08</v>
      </c>
      <c r="O3265">
        <v>3230.09</v>
      </c>
      <c r="P3265">
        <f t="shared" si="407"/>
        <v>3488.4972000000002</v>
      </c>
      <c r="Q3265" t="s">
        <v>4058</v>
      </c>
      <c r="R3265" t="s">
        <v>5196</v>
      </c>
      <c r="S3265" t="s">
        <v>25</v>
      </c>
      <c r="T3265">
        <v>906509</v>
      </c>
      <c r="U3265">
        <v>1965</v>
      </c>
      <c r="V3265" t="s">
        <v>3041</v>
      </c>
      <c r="Y3265">
        <v>1478238</v>
      </c>
      <c r="Z3265" t="s">
        <v>5197</v>
      </c>
      <c r="AB3265">
        <f t="shared" si="402"/>
        <v>2024</v>
      </c>
      <c r="AC3265">
        <f t="shared" si="403"/>
        <v>6</v>
      </c>
      <c r="AD3265" t="str">
        <f t="shared" si="404"/>
        <v>Q1</v>
      </c>
      <c r="AE3265" t="str">
        <f t="shared" si="405"/>
        <v>FY24/25</v>
      </c>
      <c r="AF3265" t="str">
        <f t="shared" si="406"/>
        <v>EAST</v>
      </c>
    </row>
    <row r="3266" spans="1:32">
      <c r="A3266" t="s">
        <v>3594</v>
      </c>
      <c r="B3266" t="s">
        <v>3646</v>
      </c>
      <c r="C3266" t="str">
        <f t="shared" ref="C3266:C3329" si="408">IF(F3266="", "", IF(AND(F3266&gt;=12000000, F3266&lt;=13000000, OR(ISNUMBER(SEARCH("SERVICE", H3266)), ISNUMBER(SEARCH("REPAIR CHARGE", I3266)), ISNUMBER(SEARCH("REPAIR", H3266)))), "SERVICE_CHARGE", IF(AND(F3266&gt;=13000000, F3266&lt;=14000000, OR(ISNUMBER(SEARCH("SERVICE", H3266)), ISNUMBER(SEARCH("REPAIR CHARGE", I3266)), ISNUMBER(SEARCH("REPAIR", H3266)))), "CONTRACT_FEE", IF(AND(F3266&gt;=14000000, F3266&lt;=15000000, OR(ISNUMBER(SEARCH("TAPE FEEDER", I3266)), ISNUMBER(SEARCH("ZS FEEDER", I3266)), ISNUMBER(SEARCH("TRAY", I3266)))), "FEEDER", "SPARES/OTHER"))))</f>
        <v>SPARES/OTHER</v>
      </c>
      <c r="D3266" s="4">
        <v>45456</v>
      </c>
      <c r="E3266" t="str">
        <f t="shared" ref="E3266:E3329" si="409">IF(ISNUMBER(SEARCH("YMCT",H3266)),"YAMAHA",IF(ISNUMBER(SEARCH("HELI",H3266)),"HELLER",IF(ISNUMBER(SEARCH("PEMR",H3266)),"PEMTRON",IF(ISNUMBER(SEARCH("PEMT",H3266)),"PEMTRON",IF(H3266="","",(IFERROR(1/0,"OTHERS")))))))</f>
        <v>YAMAHA</v>
      </c>
      <c r="F3266">
        <v>10100106</v>
      </c>
      <c r="G3266" s="19">
        <v>45456</v>
      </c>
      <c r="H3266" t="s">
        <v>76</v>
      </c>
      <c r="I3266" t="s">
        <v>77</v>
      </c>
      <c r="J3266">
        <v>1</v>
      </c>
      <c r="K3266">
        <v>1</v>
      </c>
      <c r="L3266">
        <v>3887.61</v>
      </c>
      <c r="M3266" t="s">
        <v>36</v>
      </c>
      <c r="N3266">
        <v>1.08</v>
      </c>
      <c r="O3266">
        <v>3887.61</v>
      </c>
      <c r="P3266">
        <f t="shared" si="407"/>
        <v>4198.6188000000002</v>
      </c>
      <c r="Q3266" t="s">
        <v>4058</v>
      </c>
      <c r="R3266" t="s">
        <v>4462</v>
      </c>
      <c r="S3266" t="s">
        <v>25</v>
      </c>
      <c r="T3266">
        <v>301729</v>
      </c>
      <c r="U3266">
        <v>0</v>
      </c>
      <c r="V3266" t="s">
        <v>4840</v>
      </c>
      <c r="Z3266" t="s">
        <v>4463</v>
      </c>
      <c r="AB3266">
        <f t="shared" ref="AB3266:AB3329" si="410">IF(D3266="","",YEAR(D3266))</f>
        <v>2024</v>
      </c>
      <c r="AC3266">
        <f t="shared" ref="AC3266:AC3329" si="411">IF(D3266="","",MONTH(D3266))</f>
        <v>6</v>
      </c>
      <c r="AD3266" t="str">
        <f t="shared" ref="AD3266:AD3329" si="412">IFERROR(IF(AC3266="","",IF(AND(AC3266&gt;=10,AC3266&lt;=12),"Q3",IF(AND(AC3266&gt;=1,AC3266&lt;=3),"Q4",IF(AND(AC3266&gt;=7,AC3266&lt;=9),"Q2",IF(AND(AC3266&gt;=4,AC3266&lt;=6),"Q1"))))),"")</f>
        <v>Q1</v>
      </c>
      <c r="AE3266" t="str">
        <f t="shared" ref="AE3266:AE3329" si="413">IFERROR(IF(AD3266="Q4","FY"&amp;RIGHT(AB3266,2)-1&amp;"/"&amp;RIGHT(AB3266,2),"FY"&amp;RIGHT(AB3266,2)&amp;"/"&amp;RIGHT(AB3266,2)+1),"")</f>
        <v>FY24/25</v>
      </c>
      <c r="AF3266" t="str">
        <f t="shared" ref="AF3266:AF3329" si="414">IF(B3266="SZX","SOUTH",IF(B3266="BJS","NORTH",IF(B3266="SHA","EAST",IF(B3266="","",(IF(AND(B3266&lt;&gt;"SZX",B3266&lt;&gt;"SHA",B3266&lt;&gt;"BJS"),"WEST"))))))</f>
        <v>EAST</v>
      </c>
    </row>
    <row r="3267" spans="1:32">
      <c r="A3267" t="s">
        <v>3594</v>
      </c>
      <c r="B3267" t="s">
        <v>3646</v>
      </c>
      <c r="C3267" t="str">
        <f t="shared" si="408"/>
        <v>CONTRACT_FEE</v>
      </c>
      <c r="D3267" s="4">
        <v>45456</v>
      </c>
      <c r="E3267" t="str">
        <f t="shared" si="409"/>
        <v>YAMAHA</v>
      </c>
      <c r="F3267">
        <v>13100292</v>
      </c>
      <c r="G3267" s="19">
        <v>45456</v>
      </c>
      <c r="H3267" t="s">
        <v>76</v>
      </c>
      <c r="I3267" t="s">
        <v>77</v>
      </c>
      <c r="J3267">
        <v>1</v>
      </c>
      <c r="K3267">
        <v>1</v>
      </c>
      <c r="L3267">
        <v>11327.43</v>
      </c>
      <c r="M3267" t="s">
        <v>36</v>
      </c>
      <c r="N3267">
        <v>1.08</v>
      </c>
      <c r="O3267">
        <v>11327.43</v>
      </c>
      <c r="P3267">
        <f t="shared" ref="P3267:P3330" si="415">IF(M3267="CNY",O3267*N3267,IF(M3267="USD",O3267*7.8,IF(M3267="HKD",O3267*1,IF(M3267="JPY",O3267*0.0563,""))))</f>
        <v>12233.624400000001</v>
      </c>
      <c r="Q3267" t="s">
        <v>4058</v>
      </c>
      <c r="R3267" t="s">
        <v>4462</v>
      </c>
      <c r="S3267" t="s">
        <v>25</v>
      </c>
      <c r="T3267">
        <v>906510</v>
      </c>
      <c r="U3267">
        <v>0</v>
      </c>
      <c r="V3267" t="s">
        <v>3035</v>
      </c>
      <c r="Z3267" t="s">
        <v>4463</v>
      </c>
      <c r="AB3267">
        <f t="shared" si="410"/>
        <v>2024</v>
      </c>
      <c r="AC3267">
        <f t="shared" si="411"/>
        <v>6</v>
      </c>
      <c r="AD3267" t="str">
        <f t="shared" si="412"/>
        <v>Q1</v>
      </c>
      <c r="AE3267" t="str">
        <f t="shared" si="413"/>
        <v>FY24/25</v>
      </c>
      <c r="AF3267" t="str">
        <f t="shared" si="414"/>
        <v>EAST</v>
      </c>
    </row>
    <row r="3268" spans="1:32">
      <c r="A3268" t="s">
        <v>3594</v>
      </c>
      <c r="B3268" t="s">
        <v>3651</v>
      </c>
      <c r="C3268" t="str">
        <f t="shared" si="408"/>
        <v>SERVICE_CHARGE</v>
      </c>
      <c r="D3268" s="4">
        <v>45457</v>
      </c>
      <c r="E3268" t="str">
        <f t="shared" si="409"/>
        <v>HELLER</v>
      </c>
      <c r="F3268">
        <v>12101304</v>
      </c>
      <c r="G3268" s="19">
        <v>45457</v>
      </c>
      <c r="H3268" t="s">
        <v>105</v>
      </c>
      <c r="I3268" t="s">
        <v>77</v>
      </c>
      <c r="J3268">
        <v>1</v>
      </c>
      <c r="K3268">
        <v>1</v>
      </c>
      <c r="L3268">
        <v>323008.84999999998</v>
      </c>
      <c r="M3268" t="s">
        <v>36</v>
      </c>
      <c r="N3268">
        <v>1.08</v>
      </c>
      <c r="O3268">
        <v>323008.84999999998</v>
      </c>
      <c r="P3268">
        <f t="shared" si="415"/>
        <v>348849.55800000002</v>
      </c>
      <c r="Q3268" t="s">
        <v>3652</v>
      </c>
      <c r="R3268" t="s">
        <v>4427</v>
      </c>
      <c r="S3268" t="s">
        <v>25</v>
      </c>
      <c r="T3268">
        <v>906511</v>
      </c>
      <c r="U3268">
        <v>0</v>
      </c>
      <c r="V3268" t="s">
        <v>3038</v>
      </c>
      <c r="X3268">
        <v>70833</v>
      </c>
      <c r="Z3268" t="s">
        <v>4429</v>
      </c>
      <c r="AB3268">
        <f t="shared" si="410"/>
        <v>2024</v>
      </c>
      <c r="AC3268">
        <f t="shared" si="411"/>
        <v>6</v>
      </c>
      <c r="AD3268" t="str">
        <f t="shared" si="412"/>
        <v>Q1</v>
      </c>
      <c r="AE3268" t="str">
        <f t="shared" si="413"/>
        <v>FY24/25</v>
      </c>
      <c r="AF3268" t="str">
        <f t="shared" si="414"/>
        <v>NORTH</v>
      </c>
    </row>
    <row r="3269" spans="1:32">
      <c r="A3269" t="s">
        <v>3594</v>
      </c>
      <c r="B3269" t="s">
        <v>3651</v>
      </c>
      <c r="C3269" t="str">
        <f t="shared" si="408"/>
        <v>SERVICE_CHARGE</v>
      </c>
      <c r="D3269" s="4">
        <v>45461</v>
      </c>
      <c r="E3269" t="str">
        <f t="shared" si="409"/>
        <v>YAMAHA</v>
      </c>
      <c r="F3269">
        <v>12101305</v>
      </c>
      <c r="G3269" s="19">
        <v>45461</v>
      </c>
      <c r="H3269" t="s">
        <v>76</v>
      </c>
      <c r="I3269" t="s">
        <v>77</v>
      </c>
      <c r="J3269">
        <v>1</v>
      </c>
      <c r="K3269">
        <v>1</v>
      </c>
      <c r="L3269">
        <v>595.58000000000004</v>
      </c>
      <c r="M3269" t="s">
        <v>36</v>
      </c>
      <c r="N3269">
        <v>1.08</v>
      </c>
      <c r="O3269">
        <v>595.58000000000004</v>
      </c>
      <c r="P3269">
        <f t="shared" si="415"/>
        <v>643.22640000000013</v>
      </c>
      <c r="Q3269" t="s">
        <v>3652</v>
      </c>
      <c r="R3269" t="s">
        <v>4054</v>
      </c>
      <c r="S3269" t="s">
        <v>25</v>
      </c>
      <c r="T3269">
        <v>906512</v>
      </c>
      <c r="U3269">
        <v>0</v>
      </c>
      <c r="V3269" t="s">
        <v>3038</v>
      </c>
      <c r="X3269" t="s">
        <v>5198</v>
      </c>
      <c r="Z3269" t="s">
        <v>4056</v>
      </c>
      <c r="AB3269">
        <f t="shared" si="410"/>
        <v>2024</v>
      </c>
      <c r="AC3269">
        <f t="shared" si="411"/>
        <v>6</v>
      </c>
      <c r="AD3269" t="str">
        <f t="shared" si="412"/>
        <v>Q1</v>
      </c>
      <c r="AE3269" t="str">
        <f t="shared" si="413"/>
        <v>FY24/25</v>
      </c>
      <c r="AF3269" t="str">
        <f t="shared" si="414"/>
        <v>NORTH</v>
      </c>
    </row>
    <row r="3270" spans="1:32">
      <c r="A3270" t="s">
        <v>3594</v>
      </c>
      <c r="B3270" t="s">
        <v>3651</v>
      </c>
      <c r="C3270" t="str">
        <f t="shared" si="408"/>
        <v>SERVICE_CHARGE</v>
      </c>
      <c r="D3270" s="4">
        <v>45462</v>
      </c>
      <c r="E3270" t="str">
        <f t="shared" si="409"/>
        <v>HELLER</v>
      </c>
      <c r="F3270">
        <v>12101306</v>
      </c>
      <c r="G3270" s="19">
        <v>45462</v>
      </c>
      <c r="H3270" t="s">
        <v>105</v>
      </c>
      <c r="I3270" t="s">
        <v>77</v>
      </c>
      <c r="J3270">
        <v>4</v>
      </c>
      <c r="K3270">
        <v>4</v>
      </c>
      <c r="L3270">
        <v>4800</v>
      </c>
      <c r="M3270" t="s">
        <v>36</v>
      </c>
      <c r="N3270">
        <v>1.08</v>
      </c>
      <c r="O3270">
        <v>4800</v>
      </c>
      <c r="P3270">
        <f t="shared" si="415"/>
        <v>5184</v>
      </c>
      <c r="Q3270" t="s">
        <v>3652</v>
      </c>
      <c r="R3270" t="s">
        <v>5199</v>
      </c>
      <c r="S3270" t="s">
        <v>25</v>
      </c>
      <c r="T3270">
        <v>906513</v>
      </c>
      <c r="U3270">
        <v>0</v>
      </c>
      <c r="V3270" t="s">
        <v>3038</v>
      </c>
      <c r="X3270" t="s">
        <v>5200</v>
      </c>
      <c r="Z3270" t="s">
        <v>5201</v>
      </c>
      <c r="AB3270">
        <f t="shared" si="410"/>
        <v>2024</v>
      </c>
      <c r="AC3270">
        <f t="shared" si="411"/>
        <v>6</v>
      </c>
      <c r="AD3270" t="str">
        <f t="shared" si="412"/>
        <v>Q1</v>
      </c>
      <c r="AE3270" t="str">
        <f t="shared" si="413"/>
        <v>FY24/25</v>
      </c>
      <c r="AF3270" t="str">
        <f t="shared" si="414"/>
        <v>NORTH</v>
      </c>
    </row>
    <row r="3271" spans="1:32">
      <c r="A3271" t="s">
        <v>3594</v>
      </c>
      <c r="B3271" t="s">
        <v>3646</v>
      </c>
      <c r="C3271" t="str">
        <f t="shared" si="408"/>
        <v>SPARES/OTHER</v>
      </c>
      <c r="D3271" s="4">
        <v>45463</v>
      </c>
      <c r="E3271" t="str">
        <f t="shared" si="409"/>
        <v>HELLER</v>
      </c>
      <c r="F3271">
        <v>14104575</v>
      </c>
      <c r="G3271" s="19">
        <v>45463</v>
      </c>
      <c r="H3271" t="s">
        <v>5202</v>
      </c>
      <c r="I3271" t="s">
        <v>5203</v>
      </c>
      <c r="J3271">
        <v>18</v>
      </c>
      <c r="K3271">
        <v>18</v>
      </c>
      <c r="L3271">
        <v>5256.64</v>
      </c>
      <c r="M3271" t="s">
        <v>36</v>
      </c>
      <c r="N3271">
        <v>1.08</v>
      </c>
      <c r="O3271">
        <v>5256.64</v>
      </c>
      <c r="P3271">
        <f t="shared" si="415"/>
        <v>5677.1712000000007</v>
      </c>
      <c r="Q3271" t="s">
        <v>4058</v>
      </c>
      <c r="R3271" t="s">
        <v>4133</v>
      </c>
      <c r="S3271" t="s">
        <v>25</v>
      </c>
      <c r="T3271">
        <v>906514</v>
      </c>
      <c r="U3271">
        <v>3600</v>
      </c>
      <c r="V3271" t="s">
        <v>3041</v>
      </c>
      <c r="Y3271">
        <v>1485105</v>
      </c>
      <c r="Z3271" t="s">
        <v>4134</v>
      </c>
      <c r="AB3271">
        <f t="shared" si="410"/>
        <v>2024</v>
      </c>
      <c r="AC3271">
        <f t="shared" si="411"/>
        <v>6</v>
      </c>
      <c r="AD3271" t="str">
        <f t="shared" si="412"/>
        <v>Q1</v>
      </c>
      <c r="AE3271" t="str">
        <f t="shared" si="413"/>
        <v>FY24/25</v>
      </c>
      <c r="AF3271" t="str">
        <f t="shared" si="414"/>
        <v>EAST</v>
      </c>
    </row>
    <row r="3272" spans="1:32">
      <c r="A3272" t="s">
        <v>3594</v>
      </c>
      <c r="B3272" t="s">
        <v>3646</v>
      </c>
      <c r="C3272" t="str">
        <f t="shared" si="408"/>
        <v>SPARES/OTHER</v>
      </c>
      <c r="D3272" s="4">
        <v>45463</v>
      </c>
      <c r="E3272" t="str">
        <f t="shared" si="409"/>
        <v>OTHERS</v>
      </c>
      <c r="F3272">
        <v>14104575</v>
      </c>
      <c r="G3272" s="19">
        <v>45463</v>
      </c>
      <c r="H3272" t="s">
        <v>5204</v>
      </c>
      <c r="I3272" t="s">
        <v>4517</v>
      </c>
      <c r="J3272">
        <v>2</v>
      </c>
      <c r="K3272">
        <v>2</v>
      </c>
      <c r="L3272">
        <v>53.1</v>
      </c>
      <c r="M3272" t="s">
        <v>36</v>
      </c>
      <c r="N3272">
        <v>1.08</v>
      </c>
      <c r="O3272">
        <v>53.1</v>
      </c>
      <c r="P3272">
        <f t="shared" si="415"/>
        <v>57.348000000000006</v>
      </c>
      <c r="Q3272" t="s">
        <v>4058</v>
      </c>
      <c r="R3272" t="s">
        <v>4133</v>
      </c>
      <c r="S3272" t="s">
        <v>25</v>
      </c>
      <c r="T3272">
        <v>906514</v>
      </c>
      <c r="U3272">
        <v>30</v>
      </c>
      <c r="V3272" t="s">
        <v>3041</v>
      </c>
      <c r="Y3272">
        <v>1485105</v>
      </c>
      <c r="Z3272" t="s">
        <v>4134</v>
      </c>
      <c r="AB3272">
        <f t="shared" si="410"/>
        <v>2024</v>
      </c>
      <c r="AC3272">
        <f t="shared" si="411"/>
        <v>6</v>
      </c>
      <c r="AD3272" t="str">
        <f t="shared" si="412"/>
        <v>Q1</v>
      </c>
      <c r="AE3272" t="str">
        <f t="shared" si="413"/>
        <v>FY24/25</v>
      </c>
      <c r="AF3272" t="str">
        <f t="shared" si="414"/>
        <v>EAST</v>
      </c>
    </row>
    <row r="3273" spans="1:32">
      <c r="A3273" t="s">
        <v>3594</v>
      </c>
      <c r="B3273" t="s">
        <v>3646</v>
      </c>
      <c r="C3273" t="str">
        <f t="shared" si="408"/>
        <v>SPARES/OTHER</v>
      </c>
      <c r="D3273" s="4">
        <v>45463</v>
      </c>
      <c r="E3273" t="str">
        <f t="shared" si="409"/>
        <v>OTHERS</v>
      </c>
      <c r="F3273">
        <v>14104575</v>
      </c>
      <c r="G3273" s="19">
        <v>45463</v>
      </c>
      <c r="H3273" t="s">
        <v>5205</v>
      </c>
      <c r="I3273" t="s">
        <v>5206</v>
      </c>
      <c r="J3273">
        <v>1</v>
      </c>
      <c r="K3273">
        <v>1</v>
      </c>
      <c r="L3273">
        <v>23086.73</v>
      </c>
      <c r="M3273" t="s">
        <v>36</v>
      </c>
      <c r="N3273">
        <v>1.08</v>
      </c>
      <c r="O3273">
        <v>23086.73</v>
      </c>
      <c r="P3273">
        <f t="shared" si="415"/>
        <v>24933.668400000002</v>
      </c>
      <c r="Q3273" t="s">
        <v>4058</v>
      </c>
      <c r="R3273" t="s">
        <v>4133</v>
      </c>
      <c r="S3273" t="s">
        <v>25</v>
      </c>
      <c r="T3273">
        <v>906514</v>
      </c>
      <c r="U3273">
        <v>16000</v>
      </c>
      <c r="V3273" t="s">
        <v>3041</v>
      </c>
      <c r="Y3273">
        <v>1485105</v>
      </c>
      <c r="Z3273" t="s">
        <v>4134</v>
      </c>
      <c r="AB3273">
        <f t="shared" si="410"/>
        <v>2024</v>
      </c>
      <c r="AC3273">
        <f t="shared" si="411"/>
        <v>6</v>
      </c>
      <c r="AD3273" t="str">
        <f t="shared" si="412"/>
        <v>Q1</v>
      </c>
      <c r="AE3273" t="str">
        <f t="shared" si="413"/>
        <v>FY24/25</v>
      </c>
      <c r="AF3273" t="str">
        <f t="shared" si="414"/>
        <v>EAST</v>
      </c>
    </row>
    <row r="3274" spans="1:32">
      <c r="A3274" t="s">
        <v>3594</v>
      </c>
      <c r="B3274" t="s">
        <v>3646</v>
      </c>
      <c r="C3274" t="str">
        <f t="shared" si="408"/>
        <v>SPARES/OTHER</v>
      </c>
      <c r="D3274" s="4">
        <v>45463</v>
      </c>
      <c r="E3274" t="str">
        <f t="shared" si="409"/>
        <v>OTHERS</v>
      </c>
      <c r="F3274">
        <v>14104575</v>
      </c>
      <c r="G3274" s="19">
        <v>45463</v>
      </c>
      <c r="H3274" t="s">
        <v>5207</v>
      </c>
      <c r="I3274" t="s">
        <v>5208</v>
      </c>
      <c r="J3274">
        <v>2</v>
      </c>
      <c r="K3274">
        <v>2</v>
      </c>
      <c r="L3274">
        <v>3915.04</v>
      </c>
      <c r="M3274" t="s">
        <v>36</v>
      </c>
      <c r="N3274">
        <v>1.08</v>
      </c>
      <c r="O3274">
        <v>3915.04</v>
      </c>
      <c r="P3274">
        <f t="shared" si="415"/>
        <v>4228.2431999999999</v>
      </c>
      <c r="Q3274" t="s">
        <v>4058</v>
      </c>
      <c r="R3274" t="s">
        <v>4133</v>
      </c>
      <c r="S3274" t="s">
        <v>25</v>
      </c>
      <c r="T3274">
        <v>906514</v>
      </c>
      <c r="U3274">
        <v>2400</v>
      </c>
      <c r="V3274" t="s">
        <v>3041</v>
      </c>
      <c r="Y3274">
        <v>1485105</v>
      </c>
      <c r="Z3274" t="s">
        <v>4134</v>
      </c>
      <c r="AB3274">
        <f t="shared" si="410"/>
        <v>2024</v>
      </c>
      <c r="AC3274">
        <f t="shared" si="411"/>
        <v>6</v>
      </c>
      <c r="AD3274" t="str">
        <f t="shared" si="412"/>
        <v>Q1</v>
      </c>
      <c r="AE3274" t="str">
        <f t="shared" si="413"/>
        <v>FY24/25</v>
      </c>
      <c r="AF3274" t="str">
        <f t="shared" si="414"/>
        <v>EAST</v>
      </c>
    </row>
    <row r="3275" spans="1:32">
      <c r="A3275" t="s">
        <v>3594</v>
      </c>
      <c r="B3275" t="s">
        <v>3646</v>
      </c>
      <c r="C3275" t="str">
        <f t="shared" si="408"/>
        <v>SPARES/OTHER</v>
      </c>
      <c r="D3275" s="4">
        <v>45463</v>
      </c>
      <c r="E3275" t="str">
        <f t="shared" si="409"/>
        <v>HELLER</v>
      </c>
      <c r="F3275">
        <v>14104576</v>
      </c>
      <c r="G3275" s="19">
        <v>45463</v>
      </c>
      <c r="H3275" t="s">
        <v>954</v>
      </c>
      <c r="I3275" t="s">
        <v>955</v>
      </c>
      <c r="J3275">
        <v>1</v>
      </c>
      <c r="K3275">
        <v>1</v>
      </c>
      <c r="L3275">
        <v>4224.78</v>
      </c>
      <c r="M3275" t="s">
        <v>36</v>
      </c>
      <c r="N3275">
        <v>1.08</v>
      </c>
      <c r="O3275">
        <v>4224.78</v>
      </c>
      <c r="P3275">
        <f t="shared" si="415"/>
        <v>4562.7623999999996</v>
      </c>
      <c r="Q3275" t="s">
        <v>4058</v>
      </c>
      <c r="R3275" t="s">
        <v>3020</v>
      </c>
      <c r="S3275" t="s">
        <v>25</v>
      </c>
      <c r="T3275">
        <v>906515</v>
      </c>
      <c r="U3275">
        <v>2900</v>
      </c>
      <c r="V3275" t="s">
        <v>3041</v>
      </c>
      <c r="Y3275">
        <v>1485108</v>
      </c>
      <c r="Z3275" t="s">
        <v>3022</v>
      </c>
      <c r="AB3275">
        <f t="shared" si="410"/>
        <v>2024</v>
      </c>
      <c r="AC3275">
        <f t="shared" si="411"/>
        <v>6</v>
      </c>
      <c r="AD3275" t="str">
        <f t="shared" si="412"/>
        <v>Q1</v>
      </c>
      <c r="AE3275" t="str">
        <f t="shared" si="413"/>
        <v>FY24/25</v>
      </c>
      <c r="AF3275" t="str">
        <f t="shared" si="414"/>
        <v>EAST</v>
      </c>
    </row>
    <row r="3276" spans="1:32">
      <c r="A3276" t="s">
        <v>3594</v>
      </c>
      <c r="B3276" t="s">
        <v>3646</v>
      </c>
      <c r="C3276" t="str">
        <f t="shared" si="408"/>
        <v>SPARES/OTHER</v>
      </c>
      <c r="D3276" s="4">
        <v>45463</v>
      </c>
      <c r="E3276" t="str">
        <f t="shared" si="409"/>
        <v>HELLER</v>
      </c>
      <c r="F3276">
        <v>14104577</v>
      </c>
      <c r="G3276" s="19">
        <v>45463</v>
      </c>
      <c r="H3276" t="s">
        <v>4166</v>
      </c>
      <c r="I3276" t="s">
        <v>4167</v>
      </c>
      <c r="J3276">
        <v>1</v>
      </c>
      <c r="K3276">
        <v>1</v>
      </c>
      <c r="L3276">
        <v>3887.61</v>
      </c>
      <c r="M3276" t="s">
        <v>36</v>
      </c>
      <c r="N3276">
        <v>1.08</v>
      </c>
      <c r="O3276">
        <v>3887.61</v>
      </c>
      <c r="P3276">
        <f t="shared" si="415"/>
        <v>4198.6188000000002</v>
      </c>
      <c r="Q3276" t="s">
        <v>4058</v>
      </c>
      <c r="R3276" t="s">
        <v>4172</v>
      </c>
      <c r="S3276" t="s">
        <v>25</v>
      </c>
      <c r="T3276">
        <v>906516</v>
      </c>
      <c r="U3276">
        <v>2500</v>
      </c>
      <c r="V3276" t="s">
        <v>3041</v>
      </c>
      <c r="Y3276">
        <v>1485110</v>
      </c>
      <c r="Z3276" t="s">
        <v>4173</v>
      </c>
      <c r="AB3276">
        <f t="shared" si="410"/>
        <v>2024</v>
      </c>
      <c r="AC3276">
        <f t="shared" si="411"/>
        <v>6</v>
      </c>
      <c r="AD3276" t="str">
        <f t="shared" si="412"/>
        <v>Q1</v>
      </c>
      <c r="AE3276" t="str">
        <f t="shared" si="413"/>
        <v>FY24/25</v>
      </c>
      <c r="AF3276" t="str">
        <f t="shared" si="414"/>
        <v>EAST</v>
      </c>
    </row>
    <row r="3277" spans="1:32">
      <c r="A3277" t="s">
        <v>3594</v>
      </c>
      <c r="B3277" t="s">
        <v>3651</v>
      </c>
      <c r="C3277" t="str">
        <f t="shared" si="408"/>
        <v>SERVICE_CHARGE</v>
      </c>
      <c r="D3277" s="4">
        <v>45464</v>
      </c>
      <c r="E3277" t="str">
        <f t="shared" si="409"/>
        <v>HELLER</v>
      </c>
      <c r="F3277">
        <v>12101307</v>
      </c>
      <c r="G3277" s="19">
        <v>45464</v>
      </c>
      <c r="H3277" t="s">
        <v>105</v>
      </c>
      <c r="I3277" t="s">
        <v>77</v>
      </c>
      <c r="J3277">
        <v>1</v>
      </c>
      <c r="K3277">
        <v>1</v>
      </c>
      <c r="L3277">
        <v>8407.08</v>
      </c>
      <c r="M3277" t="s">
        <v>36</v>
      </c>
      <c r="N3277">
        <v>1.08</v>
      </c>
      <c r="O3277">
        <v>8407.08</v>
      </c>
      <c r="P3277">
        <f t="shared" si="415"/>
        <v>9079.6463999999996</v>
      </c>
      <c r="Q3277" t="s">
        <v>3652</v>
      </c>
      <c r="R3277" t="s">
        <v>5209</v>
      </c>
      <c r="S3277" t="s">
        <v>25</v>
      </c>
      <c r="T3277">
        <v>906517</v>
      </c>
      <c r="U3277">
        <v>0</v>
      </c>
      <c r="V3277" t="s">
        <v>3038</v>
      </c>
      <c r="X3277">
        <v>70886</v>
      </c>
      <c r="Z3277" t="s">
        <v>5210</v>
      </c>
      <c r="AB3277">
        <f t="shared" si="410"/>
        <v>2024</v>
      </c>
      <c r="AC3277">
        <f t="shared" si="411"/>
        <v>6</v>
      </c>
      <c r="AD3277" t="str">
        <f t="shared" si="412"/>
        <v>Q1</v>
      </c>
      <c r="AE3277" t="str">
        <f t="shared" si="413"/>
        <v>FY24/25</v>
      </c>
      <c r="AF3277" t="str">
        <f t="shared" si="414"/>
        <v>NORTH</v>
      </c>
    </row>
    <row r="3278" spans="1:32">
      <c r="A3278" t="s">
        <v>3594</v>
      </c>
      <c r="B3278" t="s">
        <v>22</v>
      </c>
      <c r="C3278" t="str">
        <f t="shared" si="408"/>
        <v>SERVICE_CHARGE</v>
      </c>
      <c r="D3278" s="4">
        <v>45464</v>
      </c>
      <c r="E3278" t="str">
        <f t="shared" si="409"/>
        <v>YAMAHA</v>
      </c>
      <c r="F3278">
        <v>12101308</v>
      </c>
      <c r="G3278" s="19">
        <v>45464</v>
      </c>
      <c r="H3278" t="s">
        <v>76</v>
      </c>
      <c r="I3278" t="s">
        <v>77</v>
      </c>
      <c r="J3278">
        <v>1</v>
      </c>
      <c r="K3278">
        <v>1</v>
      </c>
      <c r="L3278">
        <v>2831.86</v>
      </c>
      <c r="M3278" t="s">
        <v>36</v>
      </c>
      <c r="N3278">
        <v>1.08</v>
      </c>
      <c r="O3278">
        <v>2831.86</v>
      </c>
      <c r="P3278">
        <f t="shared" si="415"/>
        <v>3058.4088000000002</v>
      </c>
      <c r="Q3278" t="s">
        <v>41</v>
      </c>
      <c r="R3278" t="s">
        <v>1157</v>
      </c>
      <c r="S3278" t="s">
        <v>25</v>
      </c>
      <c r="T3278">
        <v>906520</v>
      </c>
      <c r="U3278">
        <v>0</v>
      </c>
      <c r="V3278" t="s">
        <v>3038</v>
      </c>
      <c r="X3278" t="s">
        <v>5211</v>
      </c>
      <c r="Z3278" t="s">
        <v>1159</v>
      </c>
      <c r="AB3278">
        <f t="shared" si="410"/>
        <v>2024</v>
      </c>
      <c r="AC3278">
        <f t="shared" si="411"/>
        <v>6</v>
      </c>
      <c r="AD3278" t="str">
        <f t="shared" si="412"/>
        <v>Q1</v>
      </c>
      <c r="AE3278" t="str">
        <f t="shared" si="413"/>
        <v>FY24/25</v>
      </c>
      <c r="AF3278" t="str">
        <f t="shared" si="414"/>
        <v>SOUTH</v>
      </c>
    </row>
    <row r="3279" spans="1:32">
      <c r="A3279" t="s">
        <v>3594</v>
      </c>
      <c r="B3279" t="s">
        <v>22</v>
      </c>
      <c r="C3279" t="str">
        <f t="shared" si="408"/>
        <v>SERVICE_CHARGE</v>
      </c>
      <c r="D3279" s="4">
        <v>45464</v>
      </c>
      <c r="E3279" t="str">
        <f t="shared" si="409"/>
        <v>YAMAHA</v>
      </c>
      <c r="F3279">
        <v>12101308</v>
      </c>
      <c r="G3279" s="19">
        <v>45464</v>
      </c>
      <c r="H3279" t="s">
        <v>76</v>
      </c>
      <c r="I3279" t="s">
        <v>77</v>
      </c>
      <c r="J3279">
        <v>1</v>
      </c>
      <c r="K3279">
        <v>1</v>
      </c>
      <c r="L3279">
        <v>619.47</v>
      </c>
      <c r="M3279" t="s">
        <v>36</v>
      </c>
      <c r="N3279">
        <v>1.08</v>
      </c>
      <c r="O3279">
        <v>619.47</v>
      </c>
      <c r="P3279">
        <f t="shared" si="415"/>
        <v>669.02760000000012</v>
      </c>
      <c r="Q3279" t="s">
        <v>41</v>
      </c>
      <c r="R3279" t="s">
        <v>1157</v>
      </c>
      <c r="S3279" t="s">
        <v>25</v>
      </c>
      <c r="T3279">
        <v>906520</v>
      </c>
      <c r="U3279">
        <v>0</v>
      </c>
      <c r="V3279" t="s">
        <v>3038</v>
      </c>
      <c r="X3279" t="s">
        <v>5211</v>
      </c>
      <c r="Z3279" t="s">
        <v>1159</v>
      </c>
      <c r="AB3279">
        <f t="shared" si="410"/>
        <v>2024</v>
      </c>
      <c r="AC3279">
        <f t="shared" si="411"/>
        <v>6</v>
      </c>
      <c r="AD3279" t="str">
        <f t="shared" si="412"/>
        <v>Q1</v>
      </c>
      <c r="AE3279" t="str">
        <f t="shared" si="413"/>
        <v>FY24/25</v>
      </c>
      <c r="AF3279" t="str">
        <f t="shared" si="414"/>
        <v>SOUTH</v>
      </c>
    </row>
    <row r="3280" spans="1:32">
      <c r="A3280" t="s">
        <v>3594</v>
      </c>
      <c r="B3280" t="s">
        <v>22</v>
      </c>
      <c r="C3280" t="str">
        <f t="shared" si="408"/>
        <v>SPARES/OTHER</v>
      </c>
      <c r="D3280" s="4">
        <v>45464</v>
      </c>
      <c r="E3280" t="str">
        <f t="shared" si="409"/>
        <v>YAMAHA</v>
      </c>
      <c r="F3280">
        <v>14104578</v>
      </c>
      <c r="G3280" s="19">
        <v>45464</v>
      </c>
      <c r="H3280" t="s">
        <v>1169</v>
      </c>
      <c r="I3280" t="s">
        <v>1170</v>
      </c>
      <c r="J3280">
        <v>3</v>
      </c>
      <c r="K3280">
        <v>3</v>
      </c>
      <c r="L3280">
        <v>1194.69</v>
      </c>
      <c r="M3280" t="s">
        <v>36</v>
      </c>
      <c r="N3280">
        <v>1.08</v>
      </c>
      <c r="O3280">
        <v>1194.69</v>
      </c>
      <c r="P3280">
        <f t="shared" si="415"/>
        <v>1290.2652</v>
      </c>
      <c r="Q3280" t="s">
        <v>41</v>
      </c>
      <c r="R3280" t="s">
        <v>1157</v>
      </c>
      <c r="S3280" t="s">
        <v>25</v>
      </c>
      <c r="T3280">
        <v>906519</v>
      </c>
      <c r="U3280">
        <v>615</v>
      </c>
      <c r="V3280" t="s">
        <v>3041</v>
      </c>
      <c r="X3280" t="s">
        <v>5211</v>
      </c>
      <c r="Y3280">
        <v>1486196</v>
      </c>
      <c r="Z3280" t="s">
        <v>1159</v>
      </c>
      <c r="AB3280">
        <f t="shared" si="410"/>
        <v>2024</v>
      </c>
      <c r="AC3280">
        <f t="shared" si="411"/>
        <v>6</v>
      </c>
      <c r="AD3280" t="str">
        <f t="shared" si="412"/>
        <v>Q1</v>
      </c>
      <c r="AE3280" t="str">
        <f t="shared" si="413"/>
        <v>FY24/25</v>
      </c>
      <c r="AF3280" t="str">
        <f t="shared" si="414"/>
        <v>SOUTH</v>
      </c>
    </row>
    <row r="3281" spans="1:32">
      <c r="A3281" t="s">
        <v>3594</v>
      </c>
      <c r="B3281" t="s">
        <v>3646</v>
      </c>
      <c r="C3281" t="str">
        <f t="shared" si="408"/>
        <v>CONTRACT_FEE</v>
      </c>
      <c r="D3281" s="4">
        <v>45468</v>
      </c>
      <c r="E3281" t="str">
        <f t="shared" si="409"/>
        <v>YAMAHA</v>
      </c>
      <c r="F3281">
        <v>13100293</v>
      </c>
      <c r="G3281" s="19">
        <v>45468</v>
      </c>
      <c r="H3281" t="s">
        <v>76</v>
      </c>
      <c r="I3281" t="s">
        <v>77</v>
      </c>
      <c r="J3281">
        <v>1</v>
      </c>
      <c r="K3281">
        <v>1</v>
      </c>
      <c r="L3281">
        <v>82831.86</v>
      </c>
      <c r="M3281" t="s">
        <v>36</v>
      </c>
      <c r="N3281">
        <v>1.08</v>
      </c>
      <c r="O3281">
        <v>82831.86</v>
      </c>
      <c r="P3281">
        <f t="shared" si="415"/>
        <v>89458.408800000005</v>
      </c>
      <c r="Q3281" t="s">
        <v>4058</v>
      </c>
      <c r="R3281" t="s">
        <v>2383</v>
      </c>
      <c r="S3281" t="s">
        <v>25</v>
      </c>
      <c r="T3281">
        <v>906521</v>
      </c>
      <c r="U3281">
        <v>0</v>
      </c>
      <c r="V3281" t="s">
        <v>3035</v>
      </c>
      <c r="Z3281" t="s">
        <v>2385</v>
      </c>
      <c r="AB3281">
        <f t="shared" si="410"/>
        <v>2024</v>
      </c>
      <c r="AC3281">
        <f t="shared" si="411"/>
        <v>6</v>
      </c>
      <c r="AD3281" t="str">
        <f t="shared" si="412"/>
        <v>Q1</v>
      </c>
      <c r="AE3281" t="str">
        <f t="shared" si="413"/>
        <v>FY24/25</v>
      </c>
      <c r="AF3281" t="str">
        <f t="shared" si="414"/>
        <v>EAST</v>
      </c>
    </row>
    <row r="3282" spans="1:32">
      <c r="A3282" t="s">
        <v>3594</v>
      </c>
      <c r="B3282" t="s">
        <v>3646</v>
      </c>
      <c r="C3282" t="str">
        <f t="shared" si="408"/>
        <v>SPARES/OTHER</v>
      </c>
      <c r="D3282" s="4">
        <v>45468</v>
      </c>
      <c r="E3282" t="str">
        <f t="shared" si="409"/>
        <v>HELLER</v>
      </c>
      <c r="F3282">
        <v>14104579</v>
      </c>
      <c r="G3282" s="19">
        <v>45468</v>
      </c>
      <c r="H3282" t="s">
        <v>4259</v>
      </c>
      <c r="I3282" t="s">
        <v>4260</v>
      </c>
      <c r="J3282">
        <v>5</v>
      </c>
      <c r="K3282">
        <v>5</v>
      </c>
      <c r="L3282">
        <v>61.95</v>
      </c>
      <c r="M3282" t="s">
        <v>36</v>
      </c>
      <c r="N3282">
        <v>1.08</v>
      </c>
      <c r="O3282">
        <v>61.95</v>
      </c>
      <c r="P3282">
        <f t="shared" si="415"/>
        <v>66.906000000000006</v>
      </c>
      <c r="Q3282" t="s">
        <v>4058</v>
      </c>
      <c r="R3282" t="s">
        <v>2383</v>
      </c>
      <c r="S3282" t="s">
        <v>25</v>
      </c>
      <c r="T3282">
        <v>906522</v>
      </c>
      <c r="U3282">
        <v>40</v>
      </c>
      <c r="V3282" t="s">
        <v>3041</v>
      </c>
      <c r="Y3282">
        <v>1488233</v>
      </c>
      <c r="Z3282" t="s">
        <v>2385</v>
      </c>
      <c r="AB3282">
        <f t="shared" si="410"/>
        <v>2024</v>
      </c>
      <c r="AC3282">
        <f t="shared" si="411"/>
        <v>6</v>
      </c>
      <c r="AD3282" t="str">
        <f t="shared" si="412"/>
        <v>Q1</v>
      </c>
      <c r="AE3282" t="str">
        <f t="shared" si="413"/>
        <v>FY24/25</v>
      </c>
      <c r="AF3282" t="str">
        <f t="shared" si="414"/>
        <v>EAST</v>
      </c>
    </row>
    <row r="3283" spans="1:32">
      <c r="A3283" t="s">
        <v>3594</v>
      </c>
      <c r="B3283" t="s">
        <v>3646</v>
      </c>
      <c r="C3283" t="str">
        <f t="shared" si="408"/>
        <v>SPARES/OTHER</v>
      </c>
      <c r="D3283" s="4">
        <v>45468</v>
      </c>
      <c r="E3283" t="str">
        <f t="shared" si="409"/>
        <v>HELLER</v>
      </c>
      <c r="F3283">
        <v>14104579</v>
      </c>
      <c r="G3283" s="19">
        <v>45468</v>
      </c>
      <c r="H3283" t="s">
        <v>5212</v>
      </c>
      <c r="I3283" t="s">
        <v>3169</v>
      </c>
      <c r="J3283">
        <v>10</v>
      </c>
      <c r="K3283">
        <v>10</v>
      </c>
      <c r="L3283">
        <v>1212.3900000000001</v>
      </c>
      <c r="M3283" t="s">
        <v>36</v>
      </c>
      <c r="N3283">
        <v>1.08</v>
      </c>
      <c r="O3283">
        <v>1212.3900000000001</v>
      </c>
      <c r="P3283">
        <f t="shared" si="415"/>
        <v>1309.3812000000003</v>
      </c>
      <c r="Q3283" t="s">
        <v>4058</v>
      </c>
      <c r="R3283" t="s">
        <v>2383</v>
      </c>
      <c r="S3283" t="s">
        <v>25</v>
      </c>
      <c r="T3283">
        <v>906522</v>
      </c>
      <c r="U3283">
        <v>800</v>
      </c>
      <c r="V3283" t="s">
        <v>3041</v>
      </c>
      <c r="Y3283">
        <v>1488233</v>
      </c>
      <c r="Z3283" t="s">
        <v>2385</v>
      </c>
      <c r="AB3283">
        <f t="shared" si="410"/>
        <v>2024</v>
      </c>
      <c r="AC3283">
        <f t="shared" si="411"/>
        <v>6</v>
      </c>
      <c r="AD3283" t="str">
        <f t="shared" si="412"/>
        <v>Q1</v>
      </c>
      <c r="AE3283" t="str">
        <f t="shared" si="413"/>
        <v>FY24/25</v>
      </c>
      <c r="AF3283" t="str">
        <f t="shared" si="414"/>
        <v>EAST</v>
      </c>
    </row>
    <row r="3284" spans="1:32">
      <c r="A3284" t="s">
        <v>3594</v>
      </c>
      <c r="B3284" t="s">
        <v>3646</v>
      </c>
      <c r="C3284" t="str">
        <f t="shared" si="408"/>
        <v>SPARES/OTHER</v>
      </c>
      <c r="D3284" s="4">
        <v>45468</v>
      </c>
      <c r="E3284" t="str">
        <f t="shared" si="409"/>
        <v>HELLER</v>
      </c>
      <c r="F3284">
        <v>14104579</v>
      </c>
      <c r="G3284" s="19">
        <v>45468</v>
      </c>
      <c r="H3284" t="s">
        <v>1589</v>
      </c>
      <c r="I3284" t="s">
        <v>1590</v>
      </c>
      <c r="J3284">
        <v>6</v>
      </c>
      <c r="K3284">
        <v>6</v>
      </c>
      <c r="L3284">
        <v>642.48</v>
      </c>
      <c r="M3284" t="s">
        <v>36</v>
      </c>
      <c r="N3284">
        <v>1.08</v>
      </c>
      <c r="O3284">
        <v>642.48</v>
      </c>
      <c r="P3284">
        <f t="shared" si="415"/>
        <v>693.87840000000006</v>
      </c>
      <c r="Q3284" t="s">
        <v>4058</v>
      </c>
      <c r="R3284" t="s">
        <v>2383</v>
      </c>
      <c r="S3284" t="s">
        <v>25</v>
      </c>
      <c r="T3284">
        <v>906522</v>
      </c>
      <c r="U3284">
        <v>420</v>
      </c>
      <c r="V3284" t="s">
        <v>3041</v>
      </c>
      <c r="Y3284">
        <v>1488233</v>
      </c>
      <c r="Z3284" t="s">
        <v>2385</v>
      </c>
      <c r="AB3284">
        <f t="shared" si="410"/>
        <v>2024</v>
      </c>
      <c r="AC3284">
        <f t="shared" si="411"/>
        <v>6</v>
      </c>
      <c r="AD3284" t="str">
        <f t="shared" si="412"/>
        <v>Q1</v>
      </c>
      <c r="AE3284" t="str">
        <f t="shared" si="413"/>
        <v>FY24/25</v>
      </c>
      <c r="AF3284" t="str">
        <f t="shared" si="414"/>
        <v>EAST</v>
      </c>
    </row>
    <row r="3285" spans="1:32">
      <c r="A3285" t="s">
        <v>3594</v>
      </c>
      <c r="B3285" t="s">
        <v>3646</v>
      </c>
      <c r="C3285" t="str">
        <f t="shared" si="408"/>
        <v>SPARES/OTHER</v>
      </c>
      <c r="D3285" s="4">
        <v>45468</v>
      </c>
      <c r="E3285" t="str">
        <f t="shared" si="409"/>
        <v>HELLER</v>
      </c>
      <c r="F3285">
        <v>14104579</v>
      </c>
      <c r="G3285" s="19">
        <v>45468</v>
      </c>
      <c r="H3285" t="s">
        <v>2703</v>
      </c>
      <c r="I3285" t="s">
        <v>2704</v>
      </c>
      <c r="J3285">
        <v>1</v>
      </c>
      <c r="K3285">
        <v>1</v>
      </c>
      <c r="L3285">
        <v>3762.83</v>
      </c>
      <c r="M3285" t="s">
        <v>36</v>
      </c>
      <c r="N3285">
        <v>1.08</v>
      </c>
      <c r="O3285">
        <v>3762.83</v>
      </c>
      <c r="P3285">
        <f t="shared" si="415"/>
        <v>4063.8564000000001</v>
      </c>
      <c r="Q3285" t="s">
        <v>4058</v>
      </c>
      <c r="R3285" t="s">
        <v>2383</v>
      </c>
      <c r="S3285" t="s">
        <v>25</v>
      </c>
      <c r="T3285">
        <v>906522</v>
      </c>
      <c r="U3285">
        <v>2500</v>
      </c>
      <c r="V3285" t="s">
        <v>3041</v>
      </c>
      <c r="Y3285">
        <v>1488233</v>
      </c>
      <c r="Z3285" t="s">
        <v>2385</v>
      </c>
      <c r="AB3285">
        <f t="shared" si="410"/>
        <v>2024</v>
      </c>
      <c r="AC3285">
        <f t="shared" si="411"/>
        <v>6</v>
      </c>
      <c r="AD3285" t="str">
        <f t="shared" si="412"/>
        <v>Q1</v>
      </c>
      <c r="AE3285" t="str">
        <f t="shared" si="413"/>
        <v>FY24/25</v>
      </c>
      <c r="AF3285" t="str">
        <f t="shared" si="414"/>
        <v>EAST</v>
      </c>
    </row>
    <row r="3286" spans="1:32">
      <c r="A3286" t="s">
        <v>3594</v>
      </c>
      <c r="B3286" t="s">
        <v>3646</v>
      </c>
      <c r="C3286" t="str">
        <f t="shared" si="408"/>
        <v>SPARES/OTHER</v>
      </c>
      <c r="D3286" s="4">
        <v>45468</v>
      </c>
      <c r="E3286" t="str">
        <f t="shared" si="409"/>
        <v>HELLER</v>
      </c>
      <c r="F3286">
        <v>14104579</v>
      </c>
      <c r="G3286" s="19">
        <v>45468</v>
      </c>
      <c r="H3286" t="s">
        <v>5212</v>
      </c>
      <c r="I3286" t="s">
        <v>3169</v>
      </c>
      <c r="J3286">
        <v>10</v>
      </c>
      <c r="K3286">
        <v>10</v>
      </c>
      <c r="L3286">
        <v>1212.3900000000001</v>
      </c>
      <c r="M3286" t="s">
        <v>36</v>
      </c>
      <c r="N3286">
        <v>1.08</v>
      </c>
      <c r="O3286">
        <v>1212.3900000000001</v>
      </c>
      <c r="P3286">
        <f t="shared" si="415"/>
        <v>1309.3812000000003</v>
      </c>
      <c r="Q3286" t="s">
        <v>4058</v>
      </c>
      <c r="R3286" t="s">
        <v>2383</v>
      </c>
      <c r="S3286" t="s">
        <v>25</v>
      </c>
      <c r="T3286">
        <v>906522</v>
      </c>
      <c r="U3286">
        <v>800</v>
      </c>
      <c r="V3286" t="s">
        <v>3041</v>
      </c>
      <c r="Y3286">
        <v>1488233</v>
      </c>
      <c r="Z3286" t="s">
        <v>2385</v>
      </c>
      <c r="AB3286">
        <f t="shared" si="410"/>
        <v>2024</v>
      </c>
      <c r="AC3286">
        <f t="shared" si="411"/>
        <v>6</v>
      </c>
      <c r="AD3286" t="str">
        <f t="shared" si="412"/>
        <v>Q1</v>
      </c>
      <c r="AE3286" t="str">
        <f t="shared" si="413"/>
        <v>FY24/25</v>
      </c>
      <c r="AF3286" t="str">
        <f t="shared" si="414"/>
        <v>EAST</v>
      </c>
    </row>
    <row r="3287" spans="1:32">
      <c r="A3287" t="s">
        <v>3594</v>
      </c>
      <c r="B3287" t="s">
        <v>3646</v>
      </c>
      <c r="C3287" t="str">
        <f t="shared" si="408"/>
        <v>SPARES/OTHER</v>
      </c>
      <c r="D3287" s="4">
        <v>45468</v>
      </c>
      <c r="E3287" t="str">
        <f t="shared" si="409"/>
        <v>HELLER</v>
      </c>
      <c r="F3287">
        <v>14104579</v>
      </c>
      <c r="G3287" s="19">
        <v>45468</v>
      </c>
      <c r="H3287" t="s">
        <v>4659</v>
      </c>
      <c r="I3287" t="s">
        <v>3088</v>
      </c>
      <c r="J3287">
        <v>4</v>
      </c>
      <c r="K3287">
        <v>4</v>
      </c>
      <c r="L3287">
        <v>1327.43</v>
      </c>
      <c r="M3287" t="s">
        <v>36</v>
      </c>
      <c r="N3287">
        <v>1.08</v>
      </c>
      <c r="O3287">
        <v>1327.43</v>
      </c>
      <c r="P3287">
        <f t="shared" si="415"/>
        <v>1433.6244000000002</v>
      </c>
      <c r="Q3287" t="s">
        <v>4058</v>
      </c>
      <c r="R3287" t="s">
        <v>2383</v>
      </c>
      <c r="S3287" t="s">
        <v>25</v>
      </c>
      <c r="T3287">
        <v>906522</v>
      </c>
      <c r="U3287">
        <v>880</v>
      </c>
      <c r="V3287" t="s">
        <v>3041</v>
      </c>
      <c r="Y3287">
        <v>1488233</v>
      </c>
      <c r="Z3287" t="s">
        <v>2385</v>
      </c>
      <c r="AB3287">
        <f t="shared" si="410"/>
        <v>2024</v>
      </c>
      <c r="AC3287">
        <f t="shared" si="411"/>
        <v>6</v>
      </c>
      <c r="AD3287" t="str">
        <f t="shared" si="412"/>
        <v>Q1</v>
      </c>
      <c r="AE3287" t="str">
        <f t="shared" si="413"/>
        <v>FY24/25</v>
      </c>
      <c r="AF3287" t="str">
        <f t="shared" si="414"/>
        <v>EAST</v>
      </c>
    </row>
    <row r="3288" spans="1:32">
      <c r="A3288" t="s">
        <v>3594</v>
      </c>
      <c r="B3288" t="s">
        <v>3646</v>
      </c>
      <c r="C3288" t="str">
        <f t="shared" si="408"/>
        <v>SPARES/OTHER</v>
      </c>
      <c r="D3288" s="4">
        <v>45468</v>
      </c>
      <c r="E3288" t="str">
        <f t="shared" si="409"/>
        <v>HELLER</v>
      </c>
      <c r="F3288">
        <v>14104579</v>
      </c>
      <c r="G3288" s="19">
        <v>45468</v>
      </c>
      <c r="H3288" t="s">
        <v>949</v>
      </c>
      <c r="I3288" t="s">
        <v>950</v>
      </c>
      <c r="J3288">
        <v>1</v>
      </c>
      <c r="K3288">
        <v>1</v>
      </c>
      <c r="L3288">
        <v>4289.38</v>
      </c>
      <c r="M3288" t="s">
        <v>36</v>
      </c>
      <c r="N3288">
        <v>1.08</v>
      </c>
      <c r="O3288">
        <v>4289.38</v>
      </c>
      <c r="P3288">
        <f t="shared" si="415"/>
        <v>4632.5304000000006</v>
      </c>
      <c r="Q3288" t="s">
        <v>4058</v>
      </c>
      <c r="R3288" t="s">
        <v>2383</v>
      </c>
      <c r="S3288" t="s">
        <v>25</v>
      </c>
      <c r="T3288">
        <v>906522</v>
      </c>
      <c r="U3288">
        <v>2850</v>
      </c>
      <c r="V3288" t="s">
        <v>3041</v>
      </c>
      <c r="Y3288">
        <v>1488233</v>
      </c>
      <c r="Z3288" t="s">
        <v>2385</v>
      </c>
      <c r="AB3288">
        <f t="shared" si="410"/>
        <v>2024</v>
      </c>
      <c r="AC3288">
        <f t="shared" si="411"/>
        <v>6</v>
      </c>
      <c r="AD3288" t="str">
        <f t="shared" si="412"/>
        <v>Q1</v>
      </c>
      <c r="AE3288" t="str">
        <f t="shared" si="413"/>
        <v>FY24/25</v>
      </c>
      <c r="AF3288" t="str">
        <f t="shared" si="414"/>
        <v>EAST</v>
      </c>
    </row>
    <row r="3289" spans="1:32">
      <c r="A3289" t="s">
        <v>3594</v>
      </c>
      <c r="B3289" t="s">
        <v>3646</v>
      </c>
      <c r="C3289" t="str">
        <f t="shared" si="408"/>
        <v>SPARES/OTHER</v>
      </c>
      <c r="D3289" s="4">
        <v>45468</v>
      </c>
      <c r="E3289" t="str">
        <f t="shared" si="409"/>
        <v>HELLER</v>
      </c>
      <c r="F3289">
        <v>14104579</v>
      </c>
      <c r="G3289" s="19">
        <v>45468</v>
      </c>
      <c r="H3289" t="s">
        <v>5213</v>
      </c>
      <c r="I3289" t="s">
        <v>5214</v>
      </c>
      <c r="J3289">
        <v>1</v>
      </c>
      <c r="K3289">
        <v>1</v>
      </c>
      <c r="L3289">
        <v>2633.63</v>
      </c>
      <c r="M3289" t="s">
        <v>36</v>
      </c>
      <c r="N3289">
        <v>1.08</v>
      </c>
      <c r="O3289">
        <v>2633.63</v>
      </c>
      <c r="P3289">
        <f t="shared" si="415"/>
        <v>2844.3204000000005</v>
      </c>
      <c r="Q3289" t="s">
        <v>4058</v>
      </c>
      <c r="R3289" t="s">
        <v>2383</v>
      </c>
      <c r="S3289" t="s">
        <v>25</v>
      </c>
      <c r="T3289">
        <v>906522</v>
      </c>
      <c r="U3289">
        <v>1750</v>
      </c>
      <c r="V3289" t="s">
        <v>3041</v>
      </c>
      <c r="Y3289">
        <v>1488233</v>
      </c>
      <c r="Z3289" t="s">
        <v>2385</v>
      </c>
      <c r="AB3289">
        <f t="shared" si="410"/>
        <v>2024</v>
      </c>
      <c r="AC3289">
        <f t="shared" si="411"/>
        <v>6</v>
      </c>
      <c r="AD3289" t="str">
        <f t="shared" si="412"/>
        <v>Q1</v>
      </c>
      <c r="AE3289" t="str">
        <f t="shared" si="413"/>
        <v>FY24/25</v>
      </c>
      <c r="AF3289" t="str">
        <f t="shared" si="414"/>
        <v>EAST</v>
      </c>
    </row>
    <row r="3290" spans="1:32">
      <c r="A3290" t="s">
        <v>3594</v>
      </c>
      <c r="B3290" t="s">
        <v>3646</v>
      </c>
      <c r="C3290" t="str">
        <f t="shared" si="408"/>
        <v>SPARES/OTHER</v>
      </c>
      <c r="D3290" s="4">
        <v>45468</v>
      </c>
      <c r="E3290" t="str">
        <f t="shared" si="409"/>
        <v>HELLER</v>
      </c>
      <c r="F3290">
        <v>14104579</v>
      </c>
      <c r="G3290" s="19">
        <v>45468</v>
      </c>
      <c r="H3290" t="s">
        <v>4254</v>
      </c>
      <c r="I3290" t="s">
        <v>1595</v>
      </c>
      <c r="J3290">
        <v>5</v>
      </c>
      <c r="K3290">
        <v>5</v>
      </c>
      <c r="L3290">
        <v>26.55</v>
      </c>
      <c r="M3290" t="s">
        <v>36</v>
      </c>
      <c r="N3290">
        <v>1.08</v>
      </c>
      <c r="O3290">
        <v>26.55</v>
      </c>
      <c r="P3290">
        <f t="shared" si="415"/>
        <v>28.674000000000003</v>
      </c>
      <c r="Q3290" t="s">
        <v>4058</v>
      </c>
      <c r="R3290" t="s">
        <v>2383</v>
      </c>
      <c r="S3290" t="s">
        <v>25</v>
      </c>
      <c r="T3290">
        <v>906522</v>
      </c>
      <c r="U3290">
        <v>15</v>
      </c>
      <c r="V3290" t="s">
        <v>3041</v>
      </c>
      <c r="Y3290">
        <v>1488233</v>
      </c>
      <c r="Z3290" t="s">
        <v>2385</v>
      </c>
      <c r="AB3290">
        <f t="shared" si="410"/>
        <v>2024</v>
      </c>
      <c r="AC3290">
        <f t="shared" si="411"/>
        <v>6</v>
      </c>
      <c r="AD3290" t="str">
        <f t="shared" si="412"/>
        <v>Q1</v>
      </c>
      <c r="AE3290" t="str">
        <f t="shared" si="413"/>
        <v>FY24/25</v>
      </c>
      <c r="AF3290" t="str">
        <f t="shared" si="414"/>
        <v>EAST</v>
      </c>
    </row>
    <row r="3291" spans="1:32">
      <c r="A3291" t="s">
        <v>3594</v>
      </c>
      <c r="B3291" t="s">
        <v>3651</v>
      </c>
      <c r="C3291" t="str">
        <f t="shared" si="408"/>
        <v>SPARES/OTHER</v>
      </c>
      <c r="D3291" s="4">
        <v>45469</v>
      </c>
      <c r="E3291" t="str">
        <f t="shared" si="409"/>
        <v>YAMAHA</v>
      </c>
      <c r="F3291">
        <v>14104580</v>
      </c>
      <c r="G3291" s="19">
        <v>45469</v>
      </c>
      <c r="H3291" t="s">
        <v>55</v>
      </c>
      <c r="I3291" t="s">
        <v>56</v>
      </c>
      <c r="J3291">
        <v>2</v>
      </c>
      <c r="K3291">
        <v>2</v>
      </c>
      <c r="L3291">
        <v>534.51</v>
      </c>
      <c r="M3291" t="s">
        <v>36</v>
      </c>
      <c r="N3291">
        <v>1.08</v>
      </c>
      <c r="O3291">
        <v>534.51</v>
      </c>
      <c r="P3291">
        <f t="shared" si="415"/>
        <v>577.27080000000001</v>
      </c>
      <c r="Q3291" t="s">
        <v>3652</v>
      </c>
      <c r="R3291" t="s">
        <v>4676</v>
      </c>
      <c r="S3291" t="s">
        <v>25</v>
      </c>
      <c r="T3291">
        <v>906523</v>
      </c>
      <c r="U3291">
        <v>319</v>
      </c>
      <c r="V3291" t="s">
        <v>3041</v>
      </c>
      <c r="X3291" t="s">
        <v>5215</v>
      </c>
      <c r="Y3291">
        <v>1489141</v>
      </c>
      <c r="Z3291" t="s">
        <v>4740</v>
      </c>
      <c r="AB3291">
        <f t="shared" si="410"/>
        <v>2024</v>
      </c>
      <c r="AC3291">
        <f t="shared" si="411"/>
        <v>6</v>
      </c>
      <c r="AD3291" t="str">
        <f t="shared" si="412"/>
        <v>Q1</v>
      </c>
      <c r="AE3291" t="str">
        <f t="shared" si="413"/>
        <v>FY24/25</v>
      </c>
      <c r="AF3291" t="str">
        <f t="shared" si="414"/>
        <v>NORTH</v>
      </c>
    </row>
    <row r="3292" spans="1:32">
      <c r="A3292" t="s">
        <v>3594</v>
      </c>
      <c r="B3292" t="s">
        <v>3651</v>
      </c>
      <c r="C3292" t="str">
        <f t="shared" si="408"/>
        <v>SPARES/OTHER</v>
      </c>
      <c r="D3292" s="4">
        <v>45469</v>
      </c>
      <c r="E3292" t="str">
        <f t="shared" si="409"/>
        <v>YAMAHA</v>
      </c>
      <c r="F3292">
        <v>14104580</v>
      </c>
      <c r="G3292" s="19">
        <v>45469</v>
      </c>
      <c r="H3292" t="s">
        <v>742</v>
      </c>
      <c r="I3292" t="s">
        <v>743</v>
      </c>
      <c r="J3292">
        <v>2</v>
      </c>
      <c r="K3292">
        <v>2</v>
      </c>
      <c r="L3292">
        <v>534.51</v>
      </c>
      <c r="M3292" t="s">
        <v>36</v>
      </c>
      <c r="N3292">
        <v>1.08</v>
      </c>
      <c r="O3292">
        <v>534.51</v>
      </c>
      <c r="P3292">
        <f t="shared" si="415"/>
        <v>577.27080000000001</v>
      </c>
      <c r="Q3292" t="s">
        <v>3652</v>
      </c>
      <c r="R3292" t="s">
        <v>4676</v>
      </c>
      <c r="S3292" t="s">
        <v>25</v>
      </c>
      <c r="T3292">
        <v>906523</v>
      </c>
      <c r="U3292">
        <v>319</v>
      </c>
      <c r="V3292" t="s">
        <v>3041</v>
      </c>
      <c r="X3292" t="s">
        <v>5215</v>
      </c>
      <c r="Y3292">
        <v>1489141</v>
      </c>
      <c r="Z3292" t="s">
        <v>4740</v>
      </c>
      <c r="AB3292">
        <f t="shared" si="410"/>
        <v>2024</v>
      </c>
      <c r="AC3292">
        <f t="shared" si="411"/>
        <v>6</v>
      </c>
      <c r="AD3292" t="str">
        <f t="shared" si="412"/>
        <v>Q1</v>
      </c>
      <c r="AE3292" t="str">
        <f t="shared" si="413"/>
        <v>FY24/25</v>
      </c>
      <c r="AF3292" t="str">
        <f t="shared" si="414"/>
        <v>NORTH</v>
      </c>
    </row>
    <row r="3293" spans="1:32">
      <c r="A3293" t="s">
        <v>3594</v>
      </c>
      <c r="B3293" t="s">
        <v>3646</v>
      </c>
      <c r="C3293" t="str">
        <f t="shared" si="408"/>
        <v>SERVICE_CHARGE</v>
      </c>
      <c r="D3293" s="4">
        <v>45476</v>
      </c>
      <c r="E3293" t="str">
        <f t="shared" si="409"/>
        <v>HELLER</v>
      </c>
      <c r="F3293">
        <v>12101309</v>
      </c>
      <c r="G3293" s="19">
        <v>45476</v>
      </c>
      <c r="H3293" t="s">
        <v>105</v>
      </c>
      <c r="I3293" t="s">
        <v>77</v>
      </c>
      <c r="J3293">
        <v>0.5</v>
      </c>
      <c r="K3293">
        <v>0.5</v>
      </c>
      <c r="L3293">
        <v>31526.55</v>
      </c>
      <c r="M3293" t="s">
        <v>36</v>
      </c>
      <c r="N3293">
        <v>1.075</v>
      </c>
      <c r="O3293">
        <v>31526.55</v>
      </c>
      <c r="P3293">
        <f t="shared" si="415"/>
        <v>33891.041249999995</v>
      </c>
      <c r="Q3293" t="s">
        <v>4058</v>
      </c>
      <c r="R3293" t="s">
        <v>4133</v>
      </c>
      <c r="S3293" t="s">
        <v>25</v>
      </c>
      <c r="T3293">
        <v>906524</v>
      </c>
      <c r="U3293">
        <v>0</v>
      </c>
      <c r="V3293" t="s">
        <v>3038</v>
      </c>
      <c r="Z3293" t="s">
        <v>4134</v>
      </c>
      <c r="AB3293">
        <f t="shared" si="410"/>
        <v>2024</v>
      </c>
      <c r="AC3293">
        <f t="shared" si="411"/>
        <v>7</v>
      </c>
      <c r="AD3293" t="str">
        <f t="shared" si="412"/>
        <v>Q2</v>
      </c>
      <c r="AE3293" t="str">
        <f t="shared" si="413"/>
        <v>FY24/25</v>
      </c>
      <c r="AF3293" t="str">
        <f t="shared" si="414"/>
        <v>EAST</v>
      </c>
    </row>
    <row r="3294" spans="1:32">
      <c r="A3294" t="s">
        <v>3594</v>
      </c>
      <c r="B3294" t="s">
        <v>3646</v>
      </c>
      <c r="C3294" t="str">
        <f t="shared" si="408"/>
        <v>SERVICE_CHARGE</v>
      </c>
      <c r="D3294" s="4">
        <v>45476</v>
      </c>
      <c r="E3294" t="str">
        <f t="shared" si="409"/>
        <v>YAMAHA</v>
      </c>
      <c r="F3294">
        <v>12101310</v>
      </c>
      <c r="G3294" s="19">
        <v>45476</v>
      </c>
      <c r="H3294" t="s">
        <v>76</v>
      </c>
      <c r="I3294" t="s">
        <v>77</v>
      </c>
      <c r="J3294">
        <v>1</v>
      </c>
      <c r="K3294">
        <v>1</v>
      </c>
      <c r="L3294">
        <v>18083.189999999999</v>
      </c>
      <c r="M3294" t="s">
        <v>36</v>
      </c>
      <c r="N3294">
        <v>1.075</v>
      </c>
      <c r="O3294">
        <v>18083.189999999999</v>
      </c>
      <c r="P3294">
        <f t="shared" si="415"/>
        <v>19439.429249999997</v>
      </c>
      <c r="Q3294" t="s">
        <v>4058</v>
      </c>
      <c r="R3294" t="s">
        <v>5282</v>
      </c>
      <c r="S3294" t="s">
        <v>25</v>
      </c>
      <c r="T3294">
        <v>906526</v>
      </c>
      <c r="U3294">
        <v>0</v>
      </c>
      <c r="V3294" t="s">
        <v>3038</v>
      </c>
      <c r="Z3294" t="s">
        <v>5283</v>
      </c>
      <c r="AB3294">
        <f t="shared" si="410"/>
        <v>2024</v>
      </c>
      <c r="AC3294">
        <f t="shared" si="411"/>
        <v>7</v>
      </c>
      <c r="AD3294" t="str">
        <f t="shared" si="412"/>
        <v>Q2</v>
      </c>
      <c r="AE3294" t="str">
        <f t="shared" si="413"/>
        <v>FY24/25</v>
      </c>
      <c r="AF3294" t="str">
        <f t="shared" si="414"/>
        <v>EAST</v>
      </c>
    </row>
    <row r="3295" spans="1:32">
      <c r="A3295" t="s">
        <v>3594</v>
      </c>
      <c r="B3295" t="s">
        <v>3646</v>
      </c>
      <c r="C3295" t="str">
        <f t="shared" si="408"/>
        <v>SERVICE_CHARGE</v>
      </c>
      <c r="D3295" s="4">
        <v>45476</v>
      </c>
      <c r="E3295" t="str">
        <f t="shared" si="409"/>
        <v>YAMAHA</v>
      </c>
      <c r="F3295">
        <v>12101311</v>
      </c>
      <c r="G3295" s="19">
        <v>45476</v>
      </c>
      <c r="H3295" t="s">
        <v>76</v>
      </c>
      <c r="I3295" t="s">
        <v>77</v>
      </c>
      <c r="J3295">
        <v>1</v>
      </c>
      <c r="K3295">
        <v>1</v>
      </c>
      <c r="L3295">
        <v>4380.53</v>
      </c>
      <c r="M3295" t="s">
        <v>36</v>
      </c>
      <c r="N3295">
        <v>1.075</v>
      </c>
      <c r="O3295">
        <v>4380.53</v>
      </c>
      <c r="P3295">
        <f t="shared" si="415"/>
        <v>4709.0697499999997</v>
      </c>
      <c r="Q3295" t="s">
        <v>4058</v>
      </c>
      <c r="R3295" t="s">
        <v>4172</v>
      </c>
      <c r="S3295" t="s">
        <v>25</v>
      </c>
      <c r="T3295">
        <v>906529</v>
      </c>
      <c r="U3295">
        <v>0</v>
      </c>
      <c r="V3295" t="s">
        <v>3038</v>
      </c>
      <c r="Z3295" t="s">
        <v>4173</v>
      </c>
      <c r="AB3295">
        <f t="shared" si="410"/>
        <v>2024</v>
      </c>
      <c r="AC3295">
        <f t="shared" si="411"/>
        <v>7</v>
      </c>
      <c r="AD3295" t="str">
        <f t="shared" si="412"/>
        <v>Q2</v>
      </c>
      <c r="AE3295" t="str">
        <f t="shared" si="413"/>
        <v>FY24/25</v>
      </c>
      <c r="AF3295" t="str">
        <f t="shared" si="414"/>
        <v>EAST</v>
      </c>
    </row>
    <row r="3296" spans="1:32">
      <c r="A3296" t="s">
        <v>3594</v>
      </c>
      <c r="B3296" t="s">
        <v>3646</v>
      </c>
      <c r="C3296" t="str">
        <f t="shared" si="408"/>
        <v>SPARES/OTHER</v>
      </c>
      <c r="D3296" s="4">
        <v>45476</v>
      </c>
      <c r="E3296" t="str">
        <f t="shared" si="409"/>
        <v>YAMAHA</v>
      </c>
      <c r="F3296">
        <v>14104581</v>
      </c>
      <c r="G3296" s="19">
        <v>45476</v>
      </c>
      <c r="H3296" t="s">
        <v>31</v>
      </c>
      <c r="I3296" t="s">
        <v>32</v>
      </c>
      <c r="J3296">
        <v>3</v>
      </c>
      <c r="K3296">
        <v>3</v>
      </c>
      <c r="L3296">
        <v>2017.7</v>
      </c>
      <c r="M3296" t="s">
        <v>36</v>
      </c>
      <c r="N3296">
        <v>1.075</v>
      </c>
      <c r="O3296">
        <v>2017.7</v>
      </c>
      <c r="P3296">
        <f t="shared" si="415"/>
        <v>2169.0275000000001</v>
      </c>
      <c r="Q3296" t="s">
        <v>4058</v>
      </c>
      <c r="R3296" t="s">
        <v>4751</v>
      </c>
      <c r="S3296" t="s">
        <v>25</v>
      </c>
      <c r="T3296">
        <v>906525</v>
      </c>
      <c r="U3296">
        <v>270</v>
      </c>
      <c r="V3296" t="s">
        <v>3041</v>
      </c>
      <c r="Y3296">
        <v>1494106</v>
      </c>
      <c r="Z3296" t="s">
        <v>4752</v>
      </c>
      <c r="AB3296">
        <f t="shared" si="410"/>
        <v>2024</v>
      </c>
      <c r="AC3296">
        <f t="shared" si="411"/>
        <v>7</v>
      </c>
      <c r="AD3296" t="str">
        <f t="shared" si="412"/>
        <v>Q2</v>
      </c>
      <c r="AE3296" t="str">
        <f t="shared" si="413"/>
        <v>FY24/25</v>
      </c>
      <c r="AF3296" t="str">
        <f t="shared" si="414"/>
        <v>EAST</v>
      </c>
    </row>
    <row r="3297" spans="1:32">
      <c r="A3297" t="s">
        <v>3594</v>
      </c>
      <c r="B3297" t="s">
        <v>3646</v>
      </c>
      <c r="C3297" t="str">
        <f t="shared" si="408"/>
        <v>SPARES/OTHER</v>
      </c>
      <c r="D3297" s="4">
        <v>45476</v>
      </c>
      <c r="E3297" t="str">
        <f t="shared" si="409"/>
        <v>YAMAHA</v>
      </c>
      <c r="F3297">
        <v>14104581</v>
      </c>
      <c r="G3297" s="19">
        <v>45476</v>
      </c>
      <c r="H3297" t="s">
        <v>33</v>
      </c>
      <c r="I3297" t="s">
        <v>34</v>
      </c>
      <c r="J3297">
        <v>3</v>
      </c>
      <c r="K3297">
        <v>3</v>
      </c>
      <c r="L3297">
        <v>2283.19</v>
      </c>
      <c r="M3297" t="s">
        <v>36</v>
      </c>
      <c r="N3297">
        <v>1.075</v>
      </c>
      <c r="O3297">
        <v>2283.19</v>
      </c>
      <c r="P3297">
        <f t="shared" si="415"/>
        <v>2454.4292500000001</v>
      </c>
      <c r="Q3297" t="s">
        <v>4058</v>
      </c>
      <c r="R3297" t="s">
        <v>4751</v>
      </c>
      <c r="S3297" t="s">
        <v>25</v>
      </c>
      <c r="T3297">
        <v>906525</v>
      </c>
      <c r="U3297">
        <v>120</v>
      </c>
      <c r="V3297" t="s">
        <v>3041</v>
      </c>
      <c r="Y3297">
        <v>1494106</v>
      </c>
      <c r="Z3297" t="s">
        <v>4752</v>
      </c>
      <c r="AB3297">
        <f t="shared" si="410"/>
        <v>2024</v>
      </c>
      <c r="AC3297">
        <f t="shared" si="411"/>
        <v>7</v>
      </c>
      <c r="AD3297" t="str">
        <f t="shared" si="412"/>
        <v>Q2</v>
      </c>
      <c r="AE3297" t="str">
        <f t="shared" si="413"/>
        <v>FY24/25</v>
      </c>
      <c r="AF3297" t="str">
        <f t="shared" si="414"/>
        <v>EAST</v>
      </c>
    </row>
    <row r="3298" spans="1:32">
      <c r="A3298" t="s">
        <v>3594</v>
      </c>
      <c r="B3298" t="s">
        <v>3646</v>
      </c>
      <c r="C3298" t="str">
        <f t="shared" si="408"/>
        <v>SPARES/OTHER</v>
      </c>
      <c r="D3298" s="4">
        <v>45476</v>
      </c>
      <c r="E3298" t="str">
        <f t="shared" si="409"/>
        <v>YAMAHA</v>
      </c>
      <c r="F3298">
        <v>14104582</v>
      </c>
      <c r="G3298" s="19">
        <v>45476</v>
      </c>
      <c r="H3298" t="s">
        <v>130</v>
      </c>
      <c r="I3298" t="s">
        <v>131</v>
      </c>
      <c r="J3298">
        <v>1</v>
      </c>
      <c r="K3298">
        <v>1</v>
      </c>
      <c r="L3298">
        <v>1529.2</v>
      </c>
      <c r="M3298" t="s">
        <v>36</v>
      </c>
      <c r="N3298">
        <v>1.075</v>
      </c>
      <c r="O3298">
        <v>1529.2</v>
      </c>
      <c r="P3298">
        <f t="shared" si="415"/>
        <v>1643.8899999999999</v>
      </c>
      <c r="Q3298" t="s">
        <v>4058</v>
      </c>
      <c r="R3298" t="s">
        <v>5284</v>
      </c>
      <c r="S3298" t="s">
        <v>25</v>
      </c>
      <c r="T3298">
        <v>906527</v>
      </c>
      <c r="U3298">
        <v>832</v>
      </c>
      <c r="V3298" t="s">
        <v>3041</v>
      </c>
      <c r="Y3298">
        <v>1494131</v>
      </c>
      <c r="Z3298" t="s">
        <v>5285</v>
      </c>
      <c r="AB3298">
        <f t="shared" si="410"/>
        <v>2024</v>
      </c>
      <c r="AC3298">
        <f t="shared" si="411"/>
        <v>7</v>
      </c>
      <c r="AD3298" t="str">
        <f t="shared" si="412"/>
        <v>Q2</v>
      </c>
      <c r="AE3298" t="str">
        <f t="shared" si="413"/>
        <v>FY24/25</v>
      </c>
      <c r="AF3298" t="str">
        <f t="shared" si="414"/>
        <v>EAST</v>
      </c>
    </row>
    <row r="3299" spans="1:32">
      <c r="A3299" t="s">
        <v>3594</v>
      </c>
      <c r="B3299" t="s">
        <v>3646</v>
      </c>
      <c r="C3299" t="str">
        <f t="shared" si="408"/>
        <v>SPARES/OTHER</v>
      </c>
      <c r="D3299" s="4">
        <v>45476</v>
      </c>
      <c r="E3299" t="str">
        <f t="shared" si="409"/>
        <v>YAMAHA</v>
      </c>
      <c r="F3299">
        <v>14104583</v>
      </c>
      <c r="G3299" s="19">
        <v>45476</v>
      </c>
      <c r="H3299" t="s">
        <v>5270</v>
      </c>
      <c r="I3299" t="s">
        <v>1168</v>
      </c>
      <c r="J3299">
        <v>2</v>
      </c>
      <c r="K3299">
        <v>2</v>
      </c>
      <c r="L3299">
        <v>10477.879999999999</v>
      </c>
      <c r="M3299" t="s">
        <v>36</v>
      </c>
      <c r="N3299">
        <v>1.075</v>
      </c>
      <c r="O3299">
        <v>10477.879999999999</v>
      </c>
      <c r="P3299">
        <f t="shared" si="415"/>
        <v>11263.721</v>
      </c>
      <c r="Q3299" t="s">
        <v>4058</v>
      </c>
      <c r="R3299" t="s">
        <v>4172</v>
      </c>
      <c r="S3299" t="s">
        <v>25</v>
      </c>
      <c r="T3299">
        <v>906528</v>
      </c>
      <c r="U3299">
        <v>4746</v>
      </c>
      <c r="V3299" t="s">
        <v>3041</v>
      </c>
      <c r="Y3299">
        <v>1494150</v>
      </c>
      <c r="Z3299" t="s">
        <v>4173</v>
      </c>
      <c r="AB3299">
        <f t="shared" si="410"/>
        <v>2024</v>
      </c>
      <c r="AC3299">
        <f t="shared" si="411"/>
        <v>7</v>
      </c>
      <c r="AD3299" t="str">
        <f t="shared" si="412"/>
        <v>Q2</v>
      </c>
      <c r="AE3299" t="str">
        <f t="shared" si="413"/>
        <v>FY24/25</v>
      </c>
      <c r="AF3299" t="str">
        <f t="shared" si="414"/>
        <v>EAST</v>
      </c>
    </row>
    <row r="3300" spans="1:32">
      <c r="A3300" t="s">
        <v>3594</v>
      </c>
      <c r="B3300" t="s">
        <v>3646</v>
      </c>
      <c r="C3300" t="str">
        <f t="shared" si="408"/>
        <v>SPARES/OTHER</v>
      </c>
      <c r="D3300" s="4">
        <v>45476</v>
      </c>
      <c r="E3300" t="str">
        <f t="shared" si="409"/>
        <v>YAMAHA</v>
      </c>
      <c r="F3300">
        <v>14104583</v>
      </c>
      <c r="G3300" s="19">
        <v>45476</v>
      </c>
      <c r="H3300" t="s">
        <v>1511</v>
      </c>
      <c r="I3300" t="s">
        <v>1512</v>
      </c>
      <c r="J3300">
        <v>3</v>
      </c>
      <c r="K3300">
        <v>3</v>
      </c>
      <c r="L3300">
        <v>711.5</v>
      </c>
      <c r="M3300" t="s">
        <v>36</v>
      </c>
      <c r="N3300">
        <v>1.075</v>
      </c>
      <c r="O3300">
        <v>711.5</v>
      </c>
      <c r="P3300">
        <f t="shared" si="415"/>
        <v>764.86249999999995</v>
      </c>
      <c r="Q3300" t="s">
        <v>4058</v>
      </c>
      <c r="R3300" t="s">
        <v>4172</v>
      </c>
      <c r="S3300" t="s">
        <v>25</v>
      </c>
      <c r="T3300">
        <v>906528</v>
      </c>
      <c r="U3300">
        <v>387</v>
      </c>
      <c r="V3300" t="s">
        <v>3041</v>
      </c>
      <c r="Y3300">
        <v>1494150</v>
      </c>
      <c r="Z3300" t="s">
        <v>4173</v>
      </c>
      <c r="AB3300">
        <f t="shared" si="410"/>
        <v>2024</v>
      </c>
      <c r="AC3300">
        <f t="shared" si="411"/>
        <v>7</v>
      </c>
      <c r="AD3300" t="str">
        <f t="shared" si="412"/>
        <v>Q2</v>
      </c>
      <c r="AE3300" t="str">
        <f t="shared" si="413"/>
        <v>FY24/25</v>
      </c>
      <c r="AF3300" t="str">
        <f t="shared" si="414"/>
        <v>EAST</v>
      </c>
    </row>
    <row r="3301" spans="1:32">
      <c r="A3301" t="s">
        <v>3594</v>
      </c>
      <c r="B3301" t="s">
        <v>3646</v>
      </c>
      <c r="C3301" t="str">
        <f t="shared" si="408"/>
        <v>SPARES/OTHER</v>
      </c>
      <c r="D3301" s="4">
        <v>45476</v>
      </c>
      <c r="E3301" t="str">
        <f t="shared" si="409"/>
        <v>YAMAHA</v>
      </c>
      <c r="F3301">
        <v>14104583</v>
      </c>
      <c r="G3301" s="19">
        <v>45476</v>
      </c>
      <c r="H3301" t="s">
        <v>5266</v>
      </c>
      <c r="I3301" t="s">
        <v>5267</v>
      </c>
      <c r="J3301">
        <v>3</v>
      </c>
      <c r="K3301">
        <v>3</v>
      </c>
      <c r="L3301">
        <v>1067.26</v>
      </c>
      <c r="M3301" t="s">
        <v>36</v>
      </c>
      <c r="N3301">
        <v>1.075</v>
      </c>
      <c r="O3301">
        <v>1067.26</v>
      </c>
      <c r="P3301">
        <f t="shared" si="415"/>
        <v>1147.3045</v>
      </c>
      <c r="Q3301" t="s">
        <v>4058</v>
      </c>
      <c r="R3301" t="s">
        <v>4172</v>
      </c>
      <c r="S3301" t="s">
        <v>25</v>
      </c>
      <c r="T3301">
        <v>906528</v>
      </c>
      <c r="U3301">
        <v>579</v>
      </c>
      <c r="V3301" t="s">
        <v>3041</v>
      </c>
      <c r="Y3301">
        <v>1494150</v>
      </c>
      <c r="Z3301" t="s">
        <v>4173</v>
      </c>
      <c r="AB3301">
        <f t="shared" si="410"/>
        <v>2024</v>
      </c>
      <c r="AC3301">
        <f t="shared" si="411"/>
        <v>7</v>
      </c>
      <c r="AD3301" t="str">
        <f t="shared" si="412"/>
        <v>Q2</v>
      </c>
      <c r="AE3301" t="str">
        <f t="shared" si="413"/>
        <v>FY24/25</v>
      </c>
      <c r="AF3301" t="str">
        <f t="shared" si="414"/>
        <v>EAST</v>
      </c>
    </row>
    <row r="3302" spans="1:32">
      <c r="A3302" t="s">
        <v>3594</v>
      </c>
      <c r="B3302" t="s">
        <v>3646</v>
      </c>
      <c r="C3302" t="str">
        <f t="shared" si="408"/>
        <v>SPARES/OTHER</v>
      </c>
      <c r="D3302" s="4">
        <v>45476</v>
      </c>
      <c r="E3302" t="str">
        <f t="shared" si="409"/>
        <v>YAMAHA</v>
      </c>
      <c r="F3302">
        <v>14104583</v>
      </c>
      <c r="G3302" s="19">
        <v>45476</v>
      </c>
      <c r="H3302" t="s">
        <v>5268</v>
      </c>
      <c r="I3302" t="s">
        <v>5269</v>
      </c>
      <c r="J3302">
        <v>3</v>
      </c>
      <c r="K3302">
        <v>3</v>
      </c>
      <c r="L3302">
        <v>61.06</v>
      </c>
      <c r="M3302" t="s">
        <v>36</v>
      </c>
      <c r="N3302">
        <v>1.075</v>
      </c>
      <c r="O3302">
        <v>61.06</v>
      </c>
      <c r="P3302">
        <f t="shared" si="415"/>
        <v>65.639499999999998</v>
      </c>
      <c r="Q3302" t="s">
        <v>4058</v>
      </c>
      <c r="R3302" t="s">
        <v>4172</v>
      </c>
      <c r="S3302" t="s">
        <v>25</v>
      </c>
      <c r="T3302">
        <v>906528</v>
      </c>
      <c r="U3302">
        <v>33</v>
      </c>
      <c r="V3302" t="s">
        <v>3041</v>
      </c>
      <c r="Y3302">
        <v>1494150</v>
      </c>
      <c r="Z3302" t="s">
        <v>4173</v>
      </c>
      <c r="AB3302">
        <f t="shared" si="410"/>
        <v>2024</v>
      </c>
      <c r="AC3302">
        <f t="shared" si="411"/>
        <v>7</v>
      </c>
      <c r="AD3302" t="str">
        <f t="shared" si="412"/>
        <v>Q2</v>
      </c>
      <c r="AE3302" t="str">
        <f t="shared" si="413"/>
        <v>FY24/25</v>
      </c>
      <c r="AF3302" t="str">
        <f t="shared" si="414"/>
        <v>EAST</v>
      </c>
    </row>
    <row r="3303" spans="1:32">
      <c r="A3303" t="s">
        <v>3594</v>
      </c>
      <c r="B3303" t="s">
        <v>3646</v>
      </c>
      <c r="C3303" t="str">
        <f t="shared" si="408"/>
        <v>SERVICE_CHARGE</v>
      </c>
      <c r="D3303" s="4">
        <v>45477</v>
      </c>
      <c r="E3303" t="str">
        <f t="shared" si="409"/>
        <v>YAMAHA</v>
      </c>
      <c r="F3303">
        <v>12101312</v>
      </c>
      <c r="G3303" s="19">
        <v>45477</v>
      </c>
      <c r="H3303" t="s">
        <v>76</v>
      </c>
      <c r="I3303" t="s">
        <v>77</v>
      </c>
      <c r="J3303">
        <v>1</v>
      </c>
      <c r="K3303">
        <v>1</v>
      </c>
      <c r="L3303">
        <v>1327.43</v>
      </c>
      <c r="M3303" t="s">
        <v>36</v>
      </c>
      <c r="N3303">
        <v>1.075</v>
      </c>
      <c r="O3303">
        <v>1327.43</v>
      </c>
      <c r="P3303">
        <f t="shared" si="415"/>
        <v>1426.9872499999999</v>
      </c>
      <c r="Q3303" t="s">
        <v>4058</v>
      </c>
      <c r="R3303" t="s">
        <v>4371</v>
      </c>
      <c r="S3303" t="s">
        <v>25</v>
      </c>
      <c r="T3303">
        <v>906530</v>
      </c>
      <c r="U3303">
        <v>0</v>
      </c>
      <c r="V3303" t="s">
        <v>3038</v>
      </c>
      <c r="Z3303" t="s">
        <v>4372</v>
      </c>
      <c r="AB3303">
        <f t="shared" si="410"/>
        <v>2024</v>
      </c>
      <c r="AC3303">
        <f t="shared" si="411"/>
        <v>7</v>
      </c>
      <c r="AD3303" t="str">
        <f t="shared" si="412"/>
        <v>Q2</v>
      </c>
      <c r="AE3303" t="str">
        <f t="shared" si="413"/>
        <v>FY24/25</v>
      </c>
      <c r="AF3303" t="str">
        <f t="shared" si="414"/>
        <v>EAST</v>
      </c>
    </row>
    <row r="3304" spans="1:32">
      <c r="A3304" t="s">
        <v>3594</v>
      </c>
      <c r="B3304" t="s">
        <v>3646</v>
      </c>
      <c r="C3304" t="str">
        <f t="shared" si="408"/>
        <v>SERVICE_CHARGE</v>
      </c>
      <c r="D3304" s="4">
        <v>45478</v>
      </c>
      <c r="E3304" t="str">
        <f t="shared" si="409"/>
        <v>YAMAHA</v>
      </c>
      <c r="F3304">
        <v>12101313</v>
      </c>
      <c r="G3304" s="19">
        <v>45478</v>
      </c>
      <c r="H3304" t="s">
        <v>76</v>
      </c>
      <c r="I3304" t="s">
        <v>77</v>
      </c>
      <c r="J3304">
        <v>1</v>
      </c>
      <c r="K3304">
        <v>1</v>
      </c>
      <c r="L3304">
        <v>10350.44</v>
      </c>
      <c r="M3304" t="s">
        <v>36</v>
      </c>
      <c r="N3304">
        <v>1.075</v>
      </c>
      <c r="O3304">
        <v>10350.44</v>
      </c>
      <c r="P3304">
        <f t="shared" si="415"/>
        <v>11126.723</v>
      </c>
      <c r="Q3304" t="s">
        <v>4058</v>
      </c>
      <c r="R3304" t="s">
        <v>4182</v>
      </c>
      <c r="S3304" t="s">
        <v>25</v>
      </c>
      <c r="T3304">
        <v>906534</v>
      </c>
      <c r="U3304">
        <v>0</v>
      </c>
      <c r="V3304" t="s">
        <v>3038</v>
      </c>
      <c r="Z3304" t="s">
        <v>4183</v>
      </c>
      <c r="AB3304">
        <f t="shared" si="410"/>
        <v>2024</v>
      </c>
      <c r="AC3304">
        <f t="shared" si="411"/>
        <v>7</v>
      </c>
      <c r="AD3304" t="str">
        <f t="shared" si="412"/>
        <v>Q2</v>
      </c>
      <c r="AE3304" t="str">
        <f t="shared" si="413"/>
        <v>FY24/25</v>
      </c>
      <c r="AF3304" t="str">
        <f t="shared" si="414"/>
        <v>EAST</v>
      </c>
    </row>
    <row r="3305" spans="1:32">
      <c r="A3305" t="s">
        <v>3594</v>
      </c>
      <c r="B3305" t="s">
        <v>3646</v>
      </c>
      <c r="C3305" t="str">
        <f t="shared" si="408"/>
        <v>CONTRACT_FEE</v>
      </c>
      <c r="D3305" s="4">
        <v>45478</v>
      </c>
      <c r="E3305" t="str">
        <f t="shared" si="409"/>
        <v>YAMAHA</v>
      </c>
      <c r="F3305">
        <v>13100294</v>
      </c>
      <c r="G3305" s="19">
        <v>45478</v>
      </c>
      <c r="H3305" t="s">
        <v>76</v>
      </c>
      <c r="I3305" t="s">
        <v>77</v>
      </c>
      <c r="J3305">
        <v>1</v>
      </c>
      <c r="K3305">
        <v>1</v>
      </c>
      <c r="L3305">
        <v>6637.17</v>
      </c>
      <c r="M3305" t="s">
        <v>36</v>
      </c>
      <c r="N3305">
        <v>1.075</v>
      </c>
      <c r="O3305">
        <v>6637.17</v>
      </c>
      <c r="P3305">
        <f t="shared" si="415"/>
        <v>7134.9577499999996</v>
      </c>
      <c r="Q3305" t="s">
        <v>4058</v>
      </c>
      <c r="R3305" t="s">
        <v>4864</v>
      </c>
      <c r="S3305" t="s">
        <v>25</v>
      </c>
      <c r="T3305">
        <v>906532</v>
      </c>
      <c r="U3305">
        <v>0</v>
      </c>
      <c r="V3305" t="s">
        <v>3035</v>
      </c>
      <c r="Z3305" t="s">
        <v>4865</v>
      </c>
      <c r="AB3305">
        <f t="shared" si="410"/>
        <v>2024</v>
      </c>
      <c r="AC3305">
        <f t="shared" si="411"/>
        <v>7</v>
      </c>
      <c r="AD3305" t="str">
        <f t="shared" si="412"/>
        <v>Q2</v>
      </c>
      <c r="AE3305" t="str">
        <f t="shared" si="413"/>
        <v>FY24/25</v>
      </c>
      <c r="AF3305" t="str">
        <f t="shared" si="414"/>
        <v>EAST</v>
      </c>
    </row>
    <row r="3306" spans="1:32">
      <c r="A3306" t="s">
        <v>3594</v>
      </c>
      <c r="B3306" t="s">
        <v>3646</v>
      </c>
      <c r="C3306" t="str">
        <f t="shared" si="408"/>
        <v>SPARES/OTHER</v>
      </c>
      <c r="D3306" s="4">
        <v>45478</v>
      </c>
      <c r="E3306" t="str">
        <f t="shared" si="409"/>
        <v>YAMAHA</v>
      </c>
      <c r="F3306">
        <v>14104584</v>
      </c>
      <c r="G3306" s="19">
        <v>45478</v>
      </c>
      <c r="H3306" t="s">
        <v>126</v>
      </c>
      <c r="I3306" t="s">
        <v>48</v>
      </c>
      <c r="J3306">
        <v>1</v>
      </c>
      <c r="K3306">
        <v>1</v>
      </c>
      <c r="L3306">
        <v>1117.7</v>
      </c>
      <c r="M3306" t="s">
        <v>36</v>
      </c>
      <c r="N3306">
        <v>1.075</v>
      </c>
      <c r="O3306">
        <v>1117.7</v>
      </c>
      <c r="P3306">
        <f t="shared" si="415"/>
        <v>1201.5274999999999</v>
      </c>
      <c r="Q3306" t="s">
        <v>4058</v>
      </c>
      <c r="R3306" t="s">
        <v>4864</v>
      </c>
      <c r="S3306" t="s">
        <v>25</v>
      </c>
      <c r="T3306">
        <v>906531</v>
      </c>
      <c r="U3306">
        <v>490</v>
      </c>
      <c r="V3306" t="s">
        <v>3041</v>
      </c>
      <c r="Y3306">
        <v>1496104</v>
      </c>
      <c r="Z3306" t="s">
        <v>4865</v>
      </c>
      <c r="AB3306">
        <f t="shared" si="410"/>
        <v>2024</v>
      </c>
      <c r="AC3306">
        <f t="shared" si="411"/>
        <v>7</v>
      </c>
      <c r="AD3306" t="str">
        <f t="shared" si="412"/>
        <v>Q2</v>
      </c>
      <c r="AE3306" t="str">
        <f t="shared" si="413"/>
        <v>FY24/25</v>
      </c>
      <c r="AF3306" t="str">
        <f t="shared" si="414"/>
        <v>EAST</v>
      </c>
    </row>
    <row r="3307" spans="1:32">
      <c r="A3307" t="s">
        <v>3594</v>
      </c>
      <c r="B3307" t="s">
        <v>3646</v>
      </c>
      <c r="C3307" t="str">
        <f t="shared" si="408"/>
        <v>SPARES/OTHER</v>
      </c>
      <c r="D3307" s="4">
        <v>45478</v>
      </c>
      <c r="E3307" t="str">
        <f t="shared" si="409"/>
        <v>YAMAHA</v>
      </c>
      <c r="F3307">
        <v>14104584</v>
      </c>
      <c r="G3307" s="19">
        <v>45478</v>
      </c>
      <c r="H3307" t="s">
        <v>1169</v>
      </c>
      <c r="I3307" t="s">
        <v>1170</v>
      </c>
      <c r="J3307">
        <v>1</v>
      </c>
      <c r="K3307">
        <v>1</v>
      </c>
      <c r="L3307">
        <v>386.73</v>
      </c>
      <c r="M3307" t="s">
        <v>36</v>
      </c>
      <c r="N3307">
        <v>1.075</v>
      </c>
      <c r="O3307">
        <v>386.73</v>
      </c>
      <c r="P3307">
        <f t="shared" si="415"/>
        <v>415.73475000000002</v>
      </c>
      <c r="Q3307" t="s">
        <v>4058</v>
      </c>
      <c r="R3307" t="s">
        <v>4864</v>
      </c>
      <c r="S3307" t="s">
        <v>25</v>
      </c>
      <c r="T3307">
        <v>906531</v>
      </c>
      <c r="U3307">
        <v>199</v>
      </c>
      <c r="V3307" t="s">
        <v>3041</v>
      </c>
      <c r="Y3307">
        <v>1496104</v>
      </c>
      <c r="Z3307" t="s">
        <v>4865</v>
      </c>
      <c r="AB3307">
        <f t="shared" si="410"/>
        <v>2024</v>
      </c>
      <c r="AC3307">
        <f t="shared" si="411"/>
        <v>7</v>
      </c>
      <c r="AD3307" t="str">
        <f t="shared" si="412"/>
        <v>Q2</v>
      </c>
      <c r="AE3307" t="str">
        <f t="shared" si="413"/>
        <v>FY24/25</v>
      </c>
      <c r="AF3307" t="str">
        <f t="shared" si="414"/>
        <v>EAST</v>
      </c>
    </row>
    <row r="3308" spans="1:32">
      <c r="A3308" t="s">
        <v>3594</v>
      </c>
      <c r="B3308" t="s">
        <v>3646</v>
      </c>
      <c r="C3308" t="str">
        <f t="shared" si="408"/>
        <v>SPARES/OTHER</v>
      </c>
      <c r="D3308" s="4">
        <v>45478</v>
      </c>
      <c r="E3308" t="str">
        <f t="shared" si="409"/>
        <v>YAMAHA</v>
      </c>
      <c r="F3308">
        <v>14104585</v>
      </c>
      <c r="G3308" s="19">
        <v>45478</v>
      </c>
      <c r="H3308" t="s">
        <v>42</v>
      </c>
      <c r="I3308" t="s">
        <v>43</v>
      </c>
      <c r="J3308">
        <v>20</v>
      </c>
      <c r="K3308">
        <v>20</v>
      </c>
      <c r="L3308">
        <v>1929.2</v>
      </c>
      <c r="M3308" t="s">
        <v>36</v>
      </c>
      <c r="N3308">
        <v>1.075</v>
      </c>
      <c r="O3308">
        <v>1929.2</v>
      </c>
      <c r="P3308">
        <f t="shared" si="415"/>
        <v>2073.89</v>
      </c>
      <c r="Q3308" t="s">
        <v>4058</v>
      </c>
      <c r="R3308" t="s">
        <v>4182</v>
      </c>
      <c r="S3308" t="s">
        <v>25</v>
      </c>
      <c r="T3308">
        <v>906533</v>
      </c>
      <c r="U3308">
        <v>1144.8</v>
      </c>
      <c r="V3308" t="s">
        <v>3041</v>
      </c>
      <c r="Y3308">
        <v>1496105</v>
      </c>
      <c r="Z3308" t="s">
        <v>4183</v>
      </c>
      <c r="AB3308">
        <f t="shared" si="410"/>
        <v>2024</v>
      </c>
      <c r="AC3308">
        <f t="shared" si="411"/>
        <v>7</v>
      </c>
      <c r="AD3308" t="str">
        <f t="shared" si="412"/>
        <v>Q2</v>
      </c>
      <c r="AE3308" t="str">
        <f t="shared" si="413"/>
        <v>FY24/25</v>
      </c>
      <c r="AF3308" t="str">
        <f t="shared" si="414"/>
        <v>EAST</v>
      </c>
    </row>
    <row r="3309" spans="1:32">
      <c r="A3309" t="s">
        <v>3594</v>
      </c>
      <c r="B3309" t="s">
        <v>3651</v>
      </c>
      <c r="C3309" t="str">
        <f t="shared" si="408"/>
        <v>SPARES/OTHER</v>
      </c>
      <c r="D3309" s="4">
        <v>45488</v>
      </c>
      <c r="E3309" t="str">
        <f t="shared" si="409"/>
        <v>HELLER</v>
      </c>
      <c r="F3309">
        <v>14104586</v>
      </c>
      <c r="G3309" s="19">
        <v>45488</v>
      </c>
      <c r="H3309" t="s">
        <v>592</v>
      </c>
      <c r="I3309" t="s">
        <v>593</v>
      </c>
      <c r="J3309">
        <v>2</v>
      </c>
      <c r="K3309">
        <v>2</v>
      </c>
      <c r="L3309">
        <v>8400</v>
      </c>
      <c r="M3309" t="s">
        <v>36</v>
      </c>
      <c r="N3309">
        <v>1.075</v>
      </c>
      <c r="O3309">
        <v>8400</v>
      </c>
      <c r="P3309">
        <f t="shared" si="415"/>
        <v>9030</v>
      </c>
      <c r="Q3309" t="s">
        <v>3652</v>
      </c>
      <c r="R3309" t="s">
        <v>4795</v>
      </c>
      <c r="S3309" t="s">
        <v>25</v>
      </c>
      <c r="T3309">
        <v>906535</v>
      </c>
      <c r="U3309">
        <v>5000</v>
      </c>
      <c r="V3309" t="s">
        <v>3041</v>
      </c>
      <c r="X3309" t="s">
        <v>5286</v>
      </c>
      <c r="Y3309">
        <v>1502151</v>
      </c>
      <c r="Z3309" t="s">
        <v>4797</v>
      </c>
      <c r="AB3309">
        <f t="shared" si="410"/>
        <v>2024</v>
      </c>
      <c r="AC3309">
        <f t="shared" si="411"/>
        <v>7</v>
      </c>
      <c r="AD3309" t="str">
        <f t="shared" si="412"/>
        <v>Q2</v>
      </c>
      <c r="AE3309" t="str">
        <f t="shared" si="413"/>
        <v>FY24/25</v>
      </c>
      <c r="AF3309" t="str">
        <f t="shared" si="414"/>
        <v>NORTH</v>
      </c>
    </row>
    <row r="3310" spans="1:32">
      <c r="A3310" t="s">
        <v>3594</v>
      </c>
      <c r="B3310" t="s">
        <v>3651</v>
      </c>
      <c r="C3310" t="str">
        <f t="shared" si="408"/>
        <v>SPARES/OTHER</v>
      </c>
      <c r="D3310" s="4">
        <v>45488</v>
      </c>
      <c r="E3310" t="str">
        <f t="shared" si="409"/>
        <v>HELLER</v>
      </c>
      <c r="F3310">
        <v>14104587</v>
      </c>
      <c r="G3310" s="19">
        <v>45488</v>
      </c>
      <c r="H3310" t="s">
        <v>5287</v>
      </c>
      <c r="I3310" t="s">
        <v>5288</v>
      </c>
      <c r="J3310">
        <v>1</v>
      </c>
      <c r="K3310">
        <v>1</v>
      </c>
      <c r="L3310">
        <v>2097.35</v>
      </c>
      <c r="M3310" t="s">
        <v>36</v>
      </c>
      <c r="N3310">
        <v>1.075</v>
      </c>
      <c r="O3310">
        <v>2097.35</v>
      </c>
      <c r="P3310">
        <f t="shared" si="415"/>
        <v>2254.6512499999999</v>
      </c>
      <c r="Q3310" t="s">
        <v>3652</v>
      </c>
      <c r="R3310" t="s">
        <v>5289</v>
      </c>
      <c r="S3310" t="s">
        <v>25</v>
      </c>
      <c r="T3310">
        <v>906536</v>
      </c>
      <c r="U3310">
        <v>1000</v>
      </c>
      <c r="V3310" t="s">
        <v>3041</v>
      </c>
      <c r="X3310" t="s">
        <v>5290</v>
      </c>
      <c r="Y3310">
        <v>1502155</v>
      </c>
      <c r="Z3310" t="s">
        <v>5291</v>
      </c>
      <c r="AB3310">
        <f t="shared" si="410"/>
        <v>2024</v>
      </c>
      <c r="AC3310">
        <f t="shared" si="411"/>
        <v>7</v>
      </c>
      <c r="AD3310" t="str">
        <f t="shared" si="412"/>
        <v>Q2</v>
      </c>
      <c r="AE3310" t="str">
        <f t="shared" si="413"/>
        <v>FY24/25</v>
      </c>
      <c r="AF3310" t="str">
        <f t="shared" si="414"/>
        <v>NORTH</v>
      </c>
    </row>
    <row r="3311" spans="1:32">
      <c r="A3311" t="s">
        <v>3594</v>
      </c>
      <c r="B3311" t="s">
        <v>3651</v>
      </c>
      <c r="C3311" t="str">
        <f t="shared" si="408"/>
        <v>SERVICE_CHARGE</v>
      </c>
      <c r="D3311" s="4">
        <v>45489</v>
      </c>
      <c r="E3311" t="str">
        <f t="shared" si="409"/>
        <v>YAMAHA</v>
      </c>
      <c r="F3311">
        <v>12101314</v>
      </c>
      <c r="G3311" s="19">
        <v>45489</v>
      </c>
      <c r="H3311" t="s">
        <v>76</v>
      </c>
      <c r="I3311" t="s">
        <v>77</v>
      </c>
      <c r="J3311">
        <v>1</v>
      </c>
      <c r="K3311">
        <v>1</v>
      </c>
      <c r="L3311">
        <v>1500</v>
      </c>
      <c r="M3311" t="s">
        <v>36</v>
      </c>
      <c r="N3311">
        <v>1.075</v>
      </c>
      <c r="O3311">
        <v>1500</v>
      </c>
      <c r="P3311">
        <f t="shared" si="415"/>
        <v>1612.5</v>
      </c>
      <c r="Q3311" t="s">
        <v>3652</v>
      </c>
      <c r="R3311" t="s">
        <v>4054</v>
      </c>
      <c r="S3311" t="s">
        <v>25</v>
      </c>
      <c r="T3311">
        <v>906537</v>
      </c>
      <c r="U3311">
        <v>0</v>
      </c>
      <c r="V3311" t="s">
        <v>3038</v>
      </c>
      <c r="X3311" t="s">
        <v>5292</v>
      </c>
      <c r="Z3311" t="s">
        <v>4056</v>
      </c>
      <c r="AB3311">
        <f t="shared" si="410"/>
        <v>2024</v>
      </c>
      <c r="AC3311">
        <f t="shared" si="411"/>
        <v>7</v>
      </c>
      <c r="AD3311" t="str">
        <f t="shared" si="412"/>
        <v>Q2</v>
      </c>
      <c r="AE3311" t="str">
        <f t="shared" si="413"/>
        <v>FY24/25</v>
      </c>
      <c r="AF3311" t="str">
        <f t="shared" si="414"/>
        <v>NORTH</v>
      </c>
    </row>
    <row r="3312" spans="1:32">
      <c r="A3312" t="s">
        <v>3594</v>
      </c>
      <c r="B3312" t="s">
        <v>3646</v>
      </c>
      <c r="C3312" t="str">
        <f t="shared" si="408"/>
        <v>SERVICE_CHARGE</v>
      </c>
      <c r="D3312" s="4">
        <v>45489</v>
      </c>
      <c r="E3312" t="str">
        <f t="shared" si="409"/>
        <v>YAMAHA</v>
      </c>
      <c r="F3312">
        <v>12101315</v>
      </c>
      <c r="G3312" s="19">
        <v>45489</v>
      </c>
      <c r="H3312" t="s">
        <v>76</v>
      </c>
      <c r="I3312" t="s">
        <v>77</v>
      </c>
      <c r="J3312">
        <v>1</v>
      </c>
      <c r="K3312">
        <v>1</v>
      </c>
      <c r="L3312">
        <v>7522.12</v>
      </c>
      <c r="M3312" t="s">
        <v>36</v>
      </c>
      <c r="N3312">
        <v>1.075</v>
      </c>
      <c r="O3312">
        <v>7522.12</v>
      </c>
      <c r="P3312">
        <f t="shared" si="415"/>
        <v>8086.2789999999995</v>
      </c>
      <c r="Q3312" t="s">
        <v>4058</v>
      </c>
      <c r="R3312" t="s">
        <v>4441</v>
      </c>
      <c r="S3312" t="s">
        <v>25</v>
      </c>
      <c r="T3312">
        <v>906538</v>
      </c>
      <c r="U3312">
        <v>0</v>
      </c>
      <c r="V3312" t="s">
        <v>3038</v>
      </c>
      <c r="Z3312" t="s">
        <v>4442</v>
      </c>
      <c r="AB3312">
        <f t="shared" si="410"/>
        <v>2024</v>
      </c>
      <c r="AC3312">
        <f t="shared" si="411"/>
        <v>7</v>
      </c>
      <c r="AD3312" t="str">
        <f t="shared" si="412"/>
        <v>Q2</v>
      </c>
      <c r="AE3312" t="str">
        <f t="shared" si="413"/>
        <v>FY24/25</v>
      </c>
      <c r="AF3312" t="str">
        <f t="shared" si="414"/>
        <v>EAST</v>
      </c>
    </row>
    <row r="3313" spans="1:32">
      <c r="A3313" t="s">
        <v>3594</v>
      </c>
      <c r="B3313" t="s">
        <v>3646</v>
      </c>
      <c r="C3313" t="str">
        <f t="shared" si="408"/>
        <v>CONTRACT_FEE</v>
      </c>
      <c r="D3313" s="4">
        <v>45489</v>
      </c>
      <c r="E3313" t="str">
        <f t="shared" si="409"/>
        <v>YAMAHA</v>
      </c>
      <c r="F3313">
        <v>13100295</v>
      </c>
      <c r="G3313" s="19">
        <v>45489</v>
      </c>
      <c r="H3313" t="s">
        <v>76</v>
      </c>
      <c r="I3313" t="s">
        <v>77</v>
      </c>
      <c r="J3313">
        <v>1</v>
      </c>
      <c r="K3313">
        <v>1</v>
      </c>
      <c r="L3313">
        <v>53805.31</v>
      </c>
      <c r="M3313" t="s">
        <v>36</v>
      </c>
      <c r="N3313">
        <v>1.075</v>
      </c>
      <c r="O3313">
        <v>53805.31</v>
      </c>
      <c r="P3313">
        <f t="shared" si="415"/>
        <v>57840.708249999996</v>
      </c>
      <c r="Q3313" t="s">
        <v>4058</v>
      </c>
      <c r="R3313" t="s">
        <v>4751</v>
      </c>
      <c r="S3313" t="s">
        <v>25</v>
      </c>
      <c r="T3313">
        <v>906539</v>
      </c>
      <c r="U3313">
        <v>0</v>
      </c>
      <c r="V3313" t="s">
        <v>3035</v>
      </c>
      <c r="Z3313" t="s">
        <v>4752</v>
      </c>
      <c r="AB3313">
        <f t="shared" si="410"/>
        <v>2024</v>
      </c>
      <c r="AC3313">
        <f t="shared" si="411"/>
        <v>7</v>
      </c>
      <c r="AD3313" t="str">
        <f t="shared" si="412"/>
        <v>Q2</v>
      </c>
      <c r="AE3313" t="str">
        <f t="shared" si="413"/>
        <v>FY24/25</v>
      </c>
      <c r="AF3313" t="str">
        <f t="shared" si="414"/>
        <v>EAST</v>
      </c>
    </row>
    <row r="3314" spans="1:32">
      <c r="A3314" t="s">
        <v>3594</v>
      </c>
      <c r="B3314" t="s">
        <v>3646</v>
      </c>
      <c r="C3314" t="str">
        <f t="shared" si="408"/>
        <v>CONTRACT_FEE</v>
      </c>
      <c r="D3314" s="4">
        <v>45490</v>
      </c>
      <c r="E3314" t="str">
        <f t="shared" si="409"/>
        <v>YAMAHA</v>
      </c>
      <c r="F3314">
        <v>13100296</v>
      </c>
      <c r="G3314" s="19">
        <v>45490</v>
      </c>
      <c r="H3314" t="s">
        <v>76</v>
      </c>
      <c r="I3314" t="s">
        <v>77</v>
      </c>
      <c r="J3314">
        <v>1</v>
      </c>
      <c r="K3314">
        <v>1</v>
      </c>
      <c r="L3314">
        <v>28318.58</v>
      </c>
      <c r="M3314" t="s">
        <v>36</v>
      </c>
      <c r="N3314">
        <v>1.075</v>
      </c>
      <c r="O3314">
        <v>28318.58</v>
      </c>
      <c r="P3314">
        <f t="shared" si="415"/>
        <v>30442.4735</v>
      </c>
      <c r="Q3314" t="s">
        <v>4058</v>
      </c>
      <c r="R3314" t="s">
        <v>5293</v>
      </c>
      <c r="S3314" t="s">
        <v>25</v>
      </c>
      <c r="T3314">
        <v>906540</v>
      </c>
      <c r="U3314">
        <v>0</v>
      </c>
      <c r="V3314" t="s">
        <v>3035</v>
      </c>
      <c r="Z3314" t="s">
        <v>5294</v>
      </c>
      <c r="AB3314">
        <f t="shared" si="410"/>
        <v>2024</v>
      </c>
      <c r="AC3314">
        <f t="shared" si="411"/>
        <v>7</v>
      </c>
      <c r="AD3314" t="str">
        <f t="shared" si="412"/>
        <v>Q2</v>
      </c>
      <c r="AE3314" t="str">
        <f t="shared" si="413"/>
        <v>FY24/25</v>
      </c>
      <c r="AF3314" t="str">
        <f t="shared" si="414"/>
        <v>EAST</v>
      </c>
    </row>
    <row r="3315" spans="1:32">
      <c r="A3315" t="s">
        <v>3594</v>
      </c>
      <c r="B3315" t="s">
        <v>3651</v>
      </c>
      <c r="C3315" t="str">
        <f t="shared" si="408"/>
        <v>SPARES/OTHER</v>
      </c>
      <c r="D3315" s="4">
        <v>45491</v>
      </c>
      <c r="E3315" t="str">
        <f t="shared" si="409"/>
        <v>OTHERS</v>
      </c>
      <c r="F3315">
        <v>14104588</v>
      </c>
      <c r="G3315" s="19">
        <v>45491</v>
      </c>
      <c r="H3315" t="s">
        <v>345</v>
      </c>
      <c r="I3315" t="s">
        <v>346</v>
      </c>
      <c r="J3315">
        <v>16</v>
      </c>
      <c r="K3315">
        <v>16</v>
      </c>
      <c r="L3315">
        <v>4318.58</v>
      </c>
      <c r="M3315" t="s">
        <v>36</v>
      </c>
      <c r="N3315">
        <v>1.075</v>
      </c>
      <c r="O3315">
        <v>4318.58</v>
      </c>
      <c r="P3315">
        <f t="shared" si="415"/>
        <v>4642.4735000000001</v>
      </c>
      <c r="Q3315" t="s">
        <v>3652</v>
      </c>
      <c r="R3315" t="s">
        <v>4048</v>
      </c>
      <c r="S3315" t="s">
        <v>25</v>
      </c>
      <c r="T3315">
        <v>906541</v>
      </c>
      <c r="U3315">
        <v>1840.64</v>
      </c>
      <c r="V3315" t="s">
        <v>3041</v>
      </c>
      <c r="X3315" t="s">
        <v>5295</v>
      </c>
      <c r="Y3315">
        <v>1505226</v>
      </c>
      <c r="Z3315" t="s">
        <v>4050</v>
      </c>
      <c r="AB3315">
        <f t="shared" si="410"/>
        <v>2024</v>
      </c>
      <c r="AC3315">
        <f t="shared" si="411"/>
        <v>7</v>
      </c>
      <c r="AD3315" t="str">
        <f t="shared" si="412"/>
        <v>Q2</v>
      </c>
      <c r="AE3315" t="str">
        <f t="shared" si="413"/>
        <v>FY24/25</v>
      </c>
      <c r="AF3315" t="str">
        <f t="shared" si="414"/>
        <v>NORTH</v>
      </c>
    </row>
    <row r="3316" spans="1:32">
      <c r="A3316" t="s">
        <v>3594</v>
      </c>
      <c r="B3316" t="s">
        <v>3651</v>
      </c>
      <c r="C3316" t="str">
        <f t="shared" si="408"/>
        <v>SPARES/OTHER</v>
      </c>
      <c r="D3316" s="4">
        <v>45491</v>
      </c>
      <c r="E3316" t="str">
        <f t="shared" si="409"/>
        <v>YAMAHA</v>
      </c>
      <c r="F3316">
        <v>14104588</v>
      </c>
      <c r="G3316" s="19">
        <v>45491</v>
      </c>
      <c r="H3316" t="s">
        <v>27</v>
      </c>
      <c r="I3316" t="s">
        <v>28</v>
      </c>
      <c r="J3316">
        <v>3</v>
      </c>
      <c r="K3316">
        <v>3</v>
      </c>
      <c r="L3316">
        <v>1725.66</v>
      </c>
      <c r="M3316" t="s">
        <v>36</v>
      </c>
      <c r="N3316">
        <v>1.075</v>
      </c>
      <c r="O3316">
        <v>1725.66</v>
      </c>
      <c r="P3316">
        <f t="shared" si="415"/>
        <v>1855.0844999999999</v>
      </c>
      <c r="Q3316" t="s">
        <v>3652</v>
      </c>
      <c r="R3316" t="s">
        <v>4048</v>
      </c>
      <c r="S3316" t="s">
        <v>25</v>
      </c>
      <c r="T3316">
        <v>906541</v>
      </c>
      <c r="U3316">
        <v>1500</v>
      </c>
      <c r="V3316" t="s">
        <v>3041</v>
      </c>
      <c r="X3316" t="s">
        <v>5295</v>
      </c>
      <c r="Y3316">
        <v>1505226</v>
      </c>
      <c r="Z3316" t="s">
        <v>4050</v>
      </c>
      <c r="AB3316">
        <f t="shared" si="410"/>
        <v>2024</v>
      </c>
      <c r="AC3316">
        <f t="shared" si="411"/>
        <v>7</v>
      </c>
      <c r="AD3316" t="str">
        <f t="shared" si="412"/>
        <v>Q2</v>
      </c>
      <c r="AE3316" t="str">
        <f t="shared" si="413"/>
        <v>FY24/25</v>
      </c>
      <c r="AF3316" t="str">
        <f t="shared" si="414"/>
        <v>NORTH</v>
      </c>
    </row>
    <row r="3317" spans="1:32">
      <c r="A3317" t="s">
        <v>3594</v>
      </c>
      <c r="B3317" t="s">
        <v>3651</v>
      </c>
      <c r="C3317" t="str">
        <f t="shared" si="408"/>
        <v>SPARES/OTHER</v>
      </c>
      <c r="D3317" s="4">
        <v>45491</v>
      </c>
      <c r="E3317" t="str">
        <f t="shared" si="409"/>
        <v>YAMAHA</v>
      </c>
      <c r="F3317">
        <v>14104588</v>
      </c>
      <c r="G3317" s="19">
        <v>45491</v>
      </c>
      <c r="H3317" t="s">
        <v>1519</v>
      </c>
      <c r="I3317" t="s">
        <v>1520</v>
      </c>
      <c r="J3317">
        <v>6</v>
      </c>
      <c r="K3317">
        <v>6</v>
      </c>
      <c r="L3317">
        <v>637.16999999999996</v>
      </c>
      <c r="M3317" t="s">
        <v>36</v>
      </c>
      <c r="N3317">
        <v>1.075</v>
      </c>
      <c r="O3317">
        <v>637.16999999999996</v>
      </c>
      <c r="P3317">
        <f t="shared" si="415"/>
        <v>684.95774999999992</v>
      </c>
      <c r="Q3317" t="s">
        <v>3652</v>
      </c>
      <c r="R3317" t="s">
        <v>4048</v>
      </c>
      <c r="S3317" t="s">
        <v>25</v>
      </c>
      <c r="T3317">
        <v>906541</v>
      </c>
      <c r="U3317">
        <v>333.9</v>
      </c>
      <c r="V3317" t="s">
        <v>3041</v>
      </c>
      <c r="X3317" t="s">
        <v>5295</v>
      </c>
      <c r="Y3317">
        <v>1505226</v>
      </c>
      <c r="Z3317" t="s">
        <v>4050</v>
      </c>
      <c r="AB3317">
        <f t="shared" si="410"/>
        <v>2024</v>
      </c>
      <c r="AC3317">
        <f t="shared" si="411"/>
        <v>7</v>
      </c>
      <c r="AD3317" t="str">
        <f t="shared" si="412"/>
        <v>Q2</v>
      </c>
      <c r="AE3317" t="str">
        <f t="shared" si="413"/>
        <v>FY24/25</v>
      </c>
      <c r="AF3317" t="str">
        <f t="shared" si="414"/>
        <v>NORTH</v>
      </c>
    </row>
    <row r="3318" spans="1:32">
      <c r="A3318" t="s">
        <v>3594</v>
      </c>
      <c r="B3318" t="s">
        <v>3651</v>
      </c>
      <c r="C3318" t="str">
        <f t="shared" si="408"/>
        <v>SPARES/OTHER</v>
      </c>
      <c r="D3318" s="4">
        <v>45491</v>
      </c>
      <c r="E3318" t="str">
        <f t="shared" si="409"/>
        <v>YAMAHA</v>
      </c>
      <c r="F3318">
        <v>14104588</v>
      </c>
      <c r="G3318" s="19">
        <v>45491</v>
      </c>
      <c r="H3318" t="s">
        <v>1521</v>
      </c>
      <c r="I3318" t="s">
        <v>1522</v>
      </c>
      <c r="J3318">
        <v>6</v>
      </c>
      <c r="K3318">
        <v>6</v>
      </c>
      <c r="L3318">
        <v>3116.81</v>
      </c>
      <c r="M3318" t="s">
        <v>36</v>
      </c>
      <c r="N3318">
        <v>1.075</v>
      </c>
      <c r="O3318">
        <v>3116.81</v>
      </c>
      <c r="P3318">
        <f t="shared" si="415"/>
        <v>3350.5707499999999</v>
      </c>
      <c r="Q3318" t="s">
        <v>3652</v>
      </c>
      <c r="R3318" t="s">
        <v>4048</v>
      </c>
      <c r="S3318" t="s">
        <v>25</v>
      </c>
      <c r="T3318">
        <v>906541</v>
      </c>
      <c r="U3318">
        <v>13532.4</v>
      </c>
      <c r="V3318" t="s">
        <v>3041</v>
      </c>
      <c r="X3318" t="s">
        <v>5295</v>
      </c>
      <c r="Y3318">
        <v>1505226</v>
      </c>
      <c r="Z3318" t="s">
        <v>4050</v>
      </c>
      <c r="AB3318">
        <f t="shared" si="410"/>
        <v>2024</v>
      </c>
      <c r="AC3318">
        <f t="shared" si="411"/>
        <v>7</v>
      </c>
      <c r="AD3318" t="str">
        <f t="shared" si="412"/>
        <v>Q2</v>
      </c>
      <c r="AE3318" t="str">
        <f t="shared" si="413"/>
        <v>FY24/25</v>
      </c>
      <c r="AF3318" t="str">
        <f t="shared" si="414"/>
        <v>NORTH</v>
      </c>
    </row>
    <row r="3319" spans="1:32">
      <c r="A3319" t="s">
        <v>3594</v>
      </c>
      <c r="B3319" t="s">
        <v>3651</v>
      </c>
      <c r="C3319" t="str">
        <f t="shared" si="408"/>
        <v>SPARES/OTHER</v>
      </c>
      <c r="D3319" s="4">
        <v>45491</v>
      </c>
      <c r="E3319" t="str">
        <f t="shared" si="409"/>
        <v>YAMAHA</v>
      </c>
      <c r="F3319">
        <v>14104588</v>
      </c>
      <c r="G3319" s="19">
        <v>45491</v>
      </c>
      <c r="H3319" t="s">
        <v>5276</v>
      </c>
      <c r="I3319" t="s">
        <v>1976</v>
      </c>
      <c r="J3319">
        <v>1</v>
      </c>
      <c r="K3319">
        <v>1</v>
      </c>
      <c r="L3319">
        <v>5166.37</v>
      </c>
      <c r="M3319" t="s">
        <v>36</v>
      </c>
      <c r="N3319">
        <v>1.075</v>
      </c>
      <c r="O3319">
        <v>5166.37</v>
      </c>
      <c r="P3319">
        <f t="shared" si="415"/>
        <v>5553.8477499999999</v>
      </c>
      <c r="Q3319" t="s">
        <v>3652</v>
      </c>
      <c r="R3319" t="s">
        <v>4048</v>
      </c>
      <c r="S3319" t="s">
        <v>25</v>
      </c>
      <c r="T3319">
        <v>906541</v>
      </c>
      <c r="U3319">
        <v>2358</v>
      </c>
      <c r="V3319" t="s">
        <v>3041</v>
      </c>
      <c r="X3319" t="s">
        <v>5295</v>
      </c>
      <c r="Y3319">
        <v>1505226</v>
      </c>
      <c r="Z3319" t="s">
        <v>4050</v>
      </c>
      <c r="AB3319">
        <f t="shared" si="410"/>
        <v>2024</v>
      </c>
      <c r="AC3319">
        <f t="shared" si="411"/>
        <v>7</v>
      </c>
      <c r="AD3319" t="str">
        <f t="shared" si="412"/>
        <v>Q2</v>
      </c>
      <c r="AE3319" t="str">
        <f t="shared" si="413"/>
        <v>FY24/25</v>
      </c>
      <c r="AF3319" t="str">
        <f t="shared" si="414"/>
        <v>NORTH</v>
      </c>
    </row>
    <row r="3320" spans="1:32">
      <c r="A3320" t="s">
        <v>3594</v>
      </c>
      <c r="B3320" t="s">
        <v>3651</v>
      </c>
      <c r="C3320" t="str">
        <f t="shared" si="408"/>
        <v>SPARES/OTHER</v>
      </c>
      <c r="D3320" s="4">
        <v>45491</v>
      </c>
      <c r="E3320" t="str">
        <f t="shared" si="409"/>
        <v>YAMAHA</v>
      </c>
      <c r="F3320">
        <v>14104588</v>
      </c>
      <c r="G3320" s="19">
        <v>45491</v>
      </c>
      <c r="H3320" t="s">
        <v>108</v>
      </c>
      <c r="I3320" t="s">
        <v>109</v>
      </c>
      <c r="J3320">
        <v>1</v>
      </c>
      <c r="K3320">
        <v>1</v>
      </c>
      <c r="L3320">
        <v>4994.6899999999996</v>
      </c>
      <c r="M3320" t="s">
        <v>36</v>
      </c>
      <c r="N3320">
        <v>1.075</v>
      </c>
      <c r="O3320">
        <v>4994.6899999999996</v>
      </c>
      <c r="P3320">
        <f t="shared" si="415"/>
        <v>5369.2917499999994</v>
      </c>
      <c r="Q3320" t="s">
        <v>3652</v>
      </c>
      <c r="R3320" t="s">
        <v>4048</v>
      </c>
      <c r="S3320" t="s">
        <v>25</v>
      </c>
      <c r="T3320">
        <v>906541</v>
      </c>
      <c r="U3320">
        <v>2013</v>
      </c>
      <c r="V3320" t="s">
        <v>3041</v>
      </c>
      <c r="X3320" t="s">
        <v>5295</v>
      </c>
      <c r="Y3320">
        <v>1505226</v>
      </c>
      <c r="Z3320" t="s">
        <v>4050</v>
      </c>
      <c r="AB3320">
        <f t="shared" si="410"/>
        <v>2024</v>
      </c>
      <c r="AC3320">
        <f t="shared" si="411"/>
        <v>7</v>
      </c>
      <c r="AD3320" t="str">
        <f t="shared" si="412"/>
        <v>Q2</v>
      </c>
      <c r="AE3320" t="str">
        <f t="shared" si="413"/>
        <v>FY24/25</v>
      </c>
      <c r="AF3320" t="str">
        <f t="shared" si="414"/>
        <v>NORTH</v>
      </c>
    </row>
    <row r="3321" spans="1:32">
      <c r="A3321" t="s">
        <v>3594</v>
      </c>
      <c r="B3321" t="s">
        <v>22</v>
      </c>
      <c r="C3321" t="str">
        <f t="shared" si="408"/>
        <v>SERVICE_CHARGE</v>
      </c>
      <c r="D3321" s="4">
        <v>45495</v>
      </c>
      <c r="E3321" t="str">
        <f t="shared" si="409"/>
        <v>YAMAHA</v>
      </c>
      <c r="F3321">
        <v>12101316</v>
      </c>
      <c r="G3321" s="19">
        <v>45495</v>
      </c>
      <c r="H3321" t="s">
        <v>76</v>
      </c>
      <c r="I3321" t="s">
        <v>77</v>
      </c>
      <c r="J3321">
        <v>1</v>
      </c>
      <c r="K3321">
        <v>1</v>
      </c>
      <c r="L3321">
        <v>5309.73</v>
      </c>
      <c r="M3321" t="s">
        <v>36</v>
      </c>
      <c r="N3321">
        <v>1.075</v>
      </c>
      <c r="O3321">
        <v>5309.73</v>
      </c>
      <c r="P3321">
        <f t="shared" si="415"/>
        <v>5707.9597499999991</v>
      </c>
      <c r="Q3321" t="s">
        <v>41</v>
      </c>
      <c r="R3321" t="s">
        <v>3050</v>
      </c>
      <c r="S3321" t="s">
        <v>25</v>
      </c>
      <c r="T3321">
        <v>906545</v>
      </c>
      <c r="U3321">
        <v>0</v>
      </c>
      <c r="V3321" t="s">
        <v>3038</v>
      </c>
      <c r="Z3321" t="s">
        <v>3052</v>
      </c>
      <c r="AB3321">
        <f t="shared" si="410"/>
        <v>2024</v>
      </c>
      <c r="AC3321">
        <f t="shared" si="411"/>
        <v>7</v>
      </c>
      <c r="AD3321" t="str">
        <f t="shared" si="412"/>
        <v>Q2</v>
      </c>
      <c r="AE3321" t="str">
        <f t="shared" si="413"/>
        <v>FY24/25</v>
      </c>
      <c r="AF3321" t="str">
        <f t="shared" si="414"/>
        <v>SOUTH</v>
      </c>
    </row>
    <row r="3322" spans="1:32">
      <c r="A3322" t="s">
        <v>3594</v>
      </c>
      <c r="B3322" t="s">
        <v>3651</v>
      </c>
      <c r="C3322" t="str">
        <f t="shared" si="408"/>
        <v>SERVICE_CHARGE</v>
      </c>
      <c r="D3322" s="4">
        <v>45495</v>
      </c>
      <c r="E3322" t="str">
        <f t="shared" si="409"/>
        <v>HELLER</v>
      </c>
      <c r="F3322">
        <v>12101317</v>
      </c>
      <c r="G3322" s="19">
        <v>45495</v>
      </c>
      <c r="H3322" t="s">
        <v>105</v>
      </c>
      <c r="I3322" t="s">
        <v>77</v>
      </c>
      <c r="J3322">
        <v>1</v>
      </c>
      <c r="K3322">
        <v>1</v>
      </c>
      <c r="L3322">
        <v>12300.88</v>
      </c>
      <c r="M3322" t="s">
        <v>36</v>
      </c>
      <c r="N3322">
        <v>1.075</v>
      </c>
      <c r="O3322">
        <v>12300.88</v>
      </c>
      <c r="P3322">
        <f t="shared" si="415"/>
        <v>13223.445999999998</v>
      </c>
      <c r="Q3322" t="s">
        <v>3652</v>
      </c>
      <c r="R3322" t="s">
        <v>5296</v>
      </c>
      <c r="S3322" t="s">
        <v>25</v>
      </c>
      <c r="T3322">
        <v>906543</v>
      </c>
      <c r="U3322">
        <v>0</v>
      </c>
      <c r="V3322" t="s">
        <v>3038</v>
      </c>
      <c r="X3322" t="s">
        <v>5297</v>
      </c>
      <c r="Z3322" t="s">
        <v>5298</v>
      </c>
      <c r="AB3322">
        <f t="shared" si="410"/>
        <v>2024</v>
      </c>
      <c r="AC3322">
        <f t="shared" si="411"/>
        <v>7</v>
      </c>
      <c r="AD3322" t="str">
        <f t="shared" si="412"/>
        <v>Q2</v>
      </c>
      <c r="AE3322" t="str">
        <f t="shared" si="413"/>
        <v>FY24/25</v>
      </c>
      <c r="AF3322" t="str">
        <f t="shared" si="414"/>
        <v>NORTH</v>
      </c>
    </row>
    <row r="3323" spans="1:32">
      <c r="A3323" t="s">
        <v>3594</v>
      </c>
      <c r="B3323" t="s">
        <v>3651</v>
      </c>
      <c r="C3323" t="str">
        <f t="shared" si="408"/>
        <v>SPARES/OTHER</v>
      </c>
      <c r="D3323" s="4">
        <v>45495</v>
      </c>
      <c r="E3323" t="str">
        <f t="shared" si="409"/>
        <v>HELLER</v>
      </c>
      <c r="F3323">
        <v>14104589</v>
      </c>
      <c r="G3323" s="19">
        <v>45495</v>
      </c>
      <c r="H3323" t="s">
        <v>5299</v>
      </c>
      <c r="I3323" t="s">
        <v>5300</v>
      </c>
      <c r="J3323">
        <v>1</v>
      </c>
      <c r="K3323">
        <v>1</v>
      </c>
      <c r="L3323">
        <v>0</v>
      </c>
      <c r="M3323" t="s">
        <v>36</v>
      </c>
      <c r="N3323">
        <v>1.075</v>
      </c>
      <c r="O3323">
        <v>0</v>
      </c>
      <c r="P3323">
        <f t="shared" si="415"/>
        <v>0</v>
      </c>
      <c r="Q3323" t="s">
        <v>3652</v>
      </c>
      <c r="R3323" t="s">
        <v>5296</v>
      </c>
      <c r="S3323" t="s">
        <v>25</v>
      </c>
      <c r="T3323">
        <v>906542</v>
      </c>
      <c r="U3323">
        <v>1500</v>
      </c>
      <c r="V3323" t="s">
        <v>3041</v>
      </c>
      <c r="X3323" t="s">
        <v>5297</v>
      </c>
      <c r="Y3323">
        <v>1507142</v>
      </c>
      <c r="Z3323" t="s">
        <v>5298</v>
      </c>
      <c r="AB3323">
        <f t="shared" si="410"/>
        <v>2024</v>
      </c>
      <c r="AC3323">
        <f t="shared" si="411"/>
        <v>7</v>
      </c>
      <c r="AD3323" t="str">
        <f t="shared" si="412"/>
        <v>Q2</v>
      </c>
      <c r="AE3323" t="str">
        <f t="shared" si="413"/>
        <v>FY24/25</v>
      </c>
      <c r="AF3323" t="str">
        <f t="shared" si="414"/>
        <v>NORTH</v>
      </c>
    </row>
    <row r="3324" spans="1:32">
      <c r="A3324" t="s">
        <v>3594</v>
      </c>
      <c r="B3324" t="s">
        <v>3651</v>
      </c>
      <c r="C3324" t="str">
        <f t="shared" si="408"/>
        <v>SPARES/OTHER</v>
      </c>
      <c r="D3324" s="4">
        <v>45495</v>
      </c>
      <c r="E3324" t="str">
        <f t="shared" si="409"/>
        <v>HELLER</v>
      </c>
      <c r="F3324">
        <v>14104589</v>
      </c>
      <c r="G3324" s="19">
        <v>45495</v>
      </c>
      <c r="H3324" t="s">
        <v>2703</v>
      </c>
      <c r="I3324" t="s">
        <v>2704</v>
      </c>
      <c r="J3324">
        <v>1</v>
      </c>
      <c r="K3324">
        <v>1</v>
      </c>
      <c r="L3324">
        <v>0</v>
      </c>
      <c r="M3324" t="s">
        <v>36</v>
      </c>
      <c r="N3324">
        <v>1.075</v>
      </c>
      <c r="O3324">
        <v>0</v>
      </c>
      <c r="P3324">
        <f t="shared" si="415"/>
        <v>0</v>
      </c>
      <c r="Q3324" t="s">
        <v>3652</v>
      </c>
      <c r="R3324" t="s">
        <v>5296</v>
      </c>
      <c r="S3324" t="s">
        <v>25</v>
      </c>
      <c r="T3324">
        <v>906542</v>
      </c>
      <c r="U3324">
        <v>2500</v>
      </c>
      <c r="V3324" t="s">
        <v>3041</v>
      </c>
      <c r="X3324" t="s">
        <v>5297</v>
      </c>
      <c r="Y3324">
        <v>1507142</v>
      </c>
      <c r="Z3324" t="s">
        <v>5298</v>
      </c>
      <c r="AB3324">
        <f t="shared" si="410"/>
        <v>2024</v>
      </c>
      <c r="AC3324">
        <f t="shared" si="411"/>
        <v>7</v>
      </c>
      <c r="AD3324" t="str">
        <f t="shared" si="412"/>
        <v>Q2</v>
      </c>
      <c r="AE3324" t="str">
        <f t="shared" si="413"/>
        <v>FY24/25</v>
      </c>
      <c r="AF3324" t="str">
        <f t="shared" si="414"/>
        <v>NORTH</v>
      </c>
    </row>
    <row r="3325" spans="1:32">
      <c r="A3325" t="s">
        <v>3594</v>
      </c>
      <c r="B3325" t="s">
        <v>3651</v>
      </c>
      <c r="C3325" t="str">
        <f t="shared" si="408"/>
        <v>SPARES/OTHER</v>
      </c>
      <c r="D3325" s="4">
        <v>45495</v>
      </c>
      <c r="E3325" t="str">
        <f t="shared" si="409"/>
        <v>HELLER</v>
      </c>
      <c r="F3325">
        <v>14104589</v>
      </c>
      <c r="G3325" s="19">
        <v>45495</v>
      </c>
      <c r="H3325" t="s">
        <v>214</v>
      </c>
      <c r="I3325" t="s">
        <v>215</v>
      </c>
      <c r="J3325">
        <v>1</v>
      </c>
      <c r="K3325">
        <v>1</v>
      </c>
      <c r="L3325">
        <v>0</v>
      </c>
      <c r="M3325" t="s">
        <v>36</v>
      </c>
      <c r="N3325">
        <v>1.075</v>
      </c>
      <c r="O3325">
        <v>0</v>
      </c>
      <c r="P3325">
        <f t="shared" si="415"/>
        <v>0</v>
      </c>
      <c r="Q3325" t="s">
        <v>3652</v>
      </c>
      <c r="R3325" t="s">
        <v>5296</v>
      </c>
      <c r="S3325" t="s">
        <v>25</v>
      </c>
      <c r="T3325">
        <v>906542</v>
      </c>
      <c r="U3325">
        <v>168</v>
      </c>
      <c r="V3325" t="s">
        <v>3041</v>
      </c>
      <c r="X3325" t="s">
        <v>5297</v>
      </c>
      <c r="Y3325">
        <v>1507142</v>
      </c>
      <c r="Z3325" t="s">
        <v>5298</v>
      </c>
      <c r="AB3325">
        <f t="shared" si="410"/>
        <v>2024</v>
      </c>
      <c r="AC3325">
        <f t="shared" si="411"/>
        <v>7</v>
      </c>
      <c r="AD3325" t="str">
        <f t="shared" si="412"/>
        <v>Q2</v>
      </c>
      <c r="AE3325" t="str">
        <f t="shared" si="413"/>
        <v>FY24/25</v>
      </c>
      <c r="AF3325" t="str">
        <f t="shared" si="414"/>
        <v>NORTH</v>
      </c>
    </row>
    <row r="3326" spans="1:32">
      <c r="A3326" t="s">
        <v>3594</v>
      </c>
      <c r="B3326" t="s">
        <v>3651</v>
      </c>
      <c r="C3326" t="str">
        <f t="shared" si="408"/>
        <v>SPARES/OTHER</v>
      </c>
      <c r="D3326" s="4">
        <v>45495</v>
      </c>
      <c r="E3326" t="str">
        <f t="shared" si="409"/>
        <v>HELLER</v>
      </c>
      <c r="F3326">
        <v>14104589</v>
      </c>
      <c r="G3326" s="19">
        <v>45495</v>
      </c>
      <c r="H3326" t="s">
        <v>5287</v>
      </c>
      <c r="I3326" t="s">
        <v>5288</v>
      </c>
      <c r="J3326">
        <v>1</v>
      </c>
      <c r="K3326">
        <v>1</v>
      </c>
      <c r="L3326">
        <v>0</v>
      </c>
      <c r="M3326" t="s">
        <v>36</v>
      </c>
      <c r="N3326">
        <v>1.075</v>
      </c>
      <c r="O3326">
        <v>0</v>
      </c>
      <c r="P3326">
        <f t="shared" si="415"/>
        <v>0</v>
      </c>
      <c r="Q3326" t="s">
        <v>3652</v>
      </c>
      <c r="R3326" t="s">
        <v>5296</v>
      </c>
      <c r="S3326" t="s">
        <v>25</v>
      </c>
      <c r="T3326">
        <v>906542</v>
      </c>
      <c r="U3326">
        <v>1000</v>
      </c>
      <c r="V3326" t="s">
        <v>3041</v>
      </c>
      <c r="X3326" t="s">
        <v>5297</v>
      </c>
      <c r="Y3326">
        <v>1507142</v>
      </c>
      <c r="Z3326" t="s">
        <v>5298</v>
      </c>
      <c r="AB3326">
        <f t="shared" si="410"/>
        <v>2024</v>
      </c>
      <c r="AC3326">
        <f t="shared" si="411"/>
        <v>7</v>
      </c>
      <c r="AD3326" t="str">
        <f t="shared" si="412"/>
        <v>Q2</v>
      </c>
      <c r="AE3326" t="str">
        <f t="shared" si="413"/>
        <v>FY24/25</v>
      </c>
      <c r="AF3326" t="str">
        <f t="shared" si="414"/>
        <v>NORTH</v>
      </c>
    </row>
    <row r="3327" spans="1:32">
      <c r="A3327" t="s">
        <v>3594</v>
      </c>
      <c r="B3327" t="s">
        <v>22</v>
      </c>
      <c r="C3327" t="str">
        <f t="shared" si="408"/>
        <v>SPARES/OTHER</v>
      </c>
      <c r="D3327" s="4">
        <v>45495</v>
      </c>
      <c r="E3327" t="str">
        <f t="shared" si="409"/>
        <v>OTHERS</v>
      </c>
      <c r="F3327">
        <v>14104590</v>
      </c>
      <c r="G3327" s="19">
        <v>45495</v>
      </c>
      <c r="H3327" t="s">
        <v>3582</v>
      </c>
      <c r="I3327" t="s">
        <v>351</v>
      </c>
      <c r="J3327">
        <v>15</v>
      </c>
      <c r="K3327">
        <v>15</v>
      </c>
      <c r="L3327">
        <v>14595</v>
      </c>
      <c r="M3327" t="s">
        <v>36</v>
      </c>
      <c r="N3327">
        <v>1.075</v>
      </c>
      <c r="O3327">
        <v>14595</v>
      </c>
      <c r="P3327">
        <f t="shared" si="415"/>
        <v>15689.625</v>
      </c>
      <c r="Q3327" t="s">
        <v>41</v>
      </c>
      <c r="R3327" t="s">
        <v>3050</v>
      </c>
      <c r="S3327" t="s">
        <v>25</v>
      </c>
      <c r="T3327">
        <v>906544</v>
      </c>
      <c r="U3327">
        <v>8628.2999999999993</v>
      </c>
      <c r="V3327" t="s">
        <v>3041</v>
      </c>
      <c r="Y3327">
        <v>1507171</v>
      </c>
      <c r="Z3327" t="s">
        <v>3052</v>
      </c>
      <c r="AB3327">
        <f t="shared" si="410"/>
        <v>2024</v>
      </c>
      <c r="AC3327">
        <f t="shared" si="411"/>
        <v>7</v>
      </c>
      <c r="AD3327" t="str">
        <f t="shared" si="412"/>
        <v>Q2</v>
      </c>
      <c r="AE3327" t="str">
        <f t="shared" si="413"/>
        <v>FY24/25</v>
      </c>
      <c r="AF3327" t="str">
        <f t="shared" si="414"/>
        <v>SOUTH</v>
      </c>
    </row>
    <row r="3328" spans="1:32">
      <c r="A3328" t="s">
        <v>3594</v>
      </c>
      <c r="B3328" t="s">
        <v>22</v>
      </c>
      <c r="C3328" t="str">
        <f t="shared" si="408"/>
        <v>SPARES/OTHER</v>
      </c>
      <c r="D3328" s="4">
        <v>45495</v>
      </c>
      <c r="E3328" t="str">
        <f t="shared" si="409"/>
        <v>YAMAHA</v>
      </c>
      <c r="F3328">
        <v>14104590</v>
      </c>
      <c r="G3328" s="19">
        <v>45495</v>
      </c>
      <c r="H3328" t="s">
        <v>1817</v>
      </c>
      <c r="I3328" t="s">
        <v>1818</v>
      </c>
      <c r="J3328">
        <v>2</v>
      </c>
      <c r="K3328">
        <v>2</v>
      </c>
      <c r="L3328">
        <v>3000</v>
      </c>
      <c r="M3328" t="s">
        <v>36</v>
      </c>
      <c r="N3328">
        <v>1.075</v>
      </c>
      <c r="O3328">
        <v>3000</v>
      </c>
      <c r="P3328">
        <f t="shared" si="415"/>
        <v>3225</v>
      </c>
      <c r="Q3328" t="s">
        <v>41</v>
      </c>
      <c r="R3328" t="s">
        <v>3050</v>
      </c>
      <c r="S3328" t="s">
        <v>25</v>
      </c>
      <c r="T3328">
        <v>906544</v>
      </c>
      <c r="U3328">
        <v>1865.04</v>
      </c>
      <c r="V3328" t="s">
        <v>3041</v>
      </c>
      <c r="Y3328">
        <v>1507171</v>
      </c>
      <c r="Z3328" t="s">
        <v>3052</v>
      </c>
      <c r="AB3328">
        <f t="shared" si="410"/>
        <v>2024</v>
      </c>
      <c r="AC3328">
        <f t="shared" si="411"/>
        <v>7</v>
      </c>
      <c r="AD3328" t="str">
        <f t="shared" si="412"/>
        <v>Q2</v>
      </c>
      <c r="AE3328" t="str">
        <f t="shared" si="413"/>
        <v>FY24/25</v>
      </c>
      <c r="AF3328" t="str">
        <f t="shared" si="414"/>
        <v>SOUTH</v>
      </c>
    </row>
    <row r="3329" spans="1:32">
      <c r="A3329" t="s">
        <v>3594</v>
      </c>
      <c r="B3329" t="s">
        <v>22</v>
      </c>
      <c r="C3329" t="str">
        <f t="shared" si="408"/>
        <v>SPARES/OTHER</v>
      </c>
      <c r="D3329" s="4">
        <v>45495</v>
      </c>
      <c r="E3329" t="str">
        <f t="shared" si="409"/>
        <v>YAMAHA</v>
      </c>
      <c r="F3329">
        <v>14104590</v>
      </c>
      <c r="G3329" s="19">
        <v>45495</v>
      </c>
      <c r="H3329" t="s">
        <v>1189</v>
      </c>
      <c r="I3329" t="s">
        <v>1190</v>
      </c>
      <c r="J3329">
        <v>10</v>
      </c>
      <c r="K3329">
        <v>10</v>
      </c>
      <c r="L3329">
        <v>2100</v>
      </c>
      <c r="M3329" t="s">
        <v>36</v>
      </c>
      <c r="N3329">
        <v>1.075</v>
      </c>
      <c r="O3329">
        <v>2100</v>
      </c>
      <c r="P3329">
        <f t="shared" si="415"/>
        <v>2257.5</v>
      </c>
      <c r="Q3329" t="s">
        <v>41</v>
      </c>
      <c r="R3329" t="s">
        <v>3050</v>
      </c>
      <c r="S3329" t="s">
        <v>25</v>
      </c>
      <c r="T3329">
        <v>906544</v>
      </c>
      <c r="U3329">
        <v>1243</v>
      </c>
      <c r="V3329" t="s">
        <v>3041</v>
      </c>
      <c r="Y3329">
        <v>1507171</v>
      </c>
      <c r="Z3329" t="s">
        <v>3052</v>
      </c>
      <c r="AB3329">
        <f t="shared" si="410"/>
        <v>2024</v>
      </c>
      <c r="AC3329">
        <f t="shared" si="411"/>
        <v>7</v>
      </c>
      <c r="AD3329" t="str">
        <f t="shared" si="412"/>
        <v>Q2</v>
      </c>
      <c r="AE3329" t="str">
        <f t="shared" si="413"/>
        <v>FY24/25</v>
      </c>
      <c r="AF3329" t="str">
        <f t="shared" si="414"/>
        <v>SOUTH</v>
      </c>
    </row>
    <row r="3330" spans="1:32">
      <c r="A3330" t="s">
        <v>3594</v>
      </c>
      <c r="B3330" t="s">
        <v>22</v>
      </c>
      <c r="C3330" t="str">
        <f t="shared" ref="C3330:C3393" si="416">IF(F3330="", "", IF(AND(F3330&gt;=12000000, F3330&lt;=13000000, OR(ISNUMBER(SEARCH("SERVICE", H3330)), ISNUMBER(SEARCH("REPAIR CHARGE", I3330)), ISNUMBER(SEARCH("REPAIR", H3330)))), "SERVICE_CHARGE", IF(AND(F3330&gt;=13000000, F3330&lt;=14000000, OR(ISNUMBER(SEARCH("SERVICE", H3330)), ISNUMBER(SEARCH("REPAIR CHARGE", I3330)), ISNUMBER(SEARCH("REPAIR", H3330)))), "CONTRACT_FEE", IF(AND(F3330&gt;=14000000, F3330&lt;=15000000, OR(ISNUMBER(SEARCH("TAPE FEEDER", I3330)), ISNUMBER(SEARCH("ZS FEEDER", I3330)), ISNUMBER(SEARCH("TRAY", I3330)))), "FEEDER", "SPARES/OTHER"))))</f>
        <v>SPARES/OTHER</v>
      </c>
      <c r="D3330" s="4">
        <v>45495</v>
      </c>
      <c r="E3330" t="str">
        <f t="shared" ref="E3330:E3393" si="417">IF(ISNUMBER(SEARCH("YMCT",H3330)),"YAMAHA",IF(ISNUMBER(SEARCH("HELI",H3330)),"HELLER",IF(ISNUMBER(SEARCH("PEMR",H3330)),"PEMTRON",IF(ISNUMBER(SEARCH("PEMT",H3330)),"PEMTRON",IF(H3330="","",(IFERROR(1/0,"OTHERS")))))))</f>
        <v>YAMAHA</v>
      </c>
      <c r="F3330">
        <v>14104590</v>
      </c>
      <c r="G3330" s="19">
        <v>45495</v>
      </c>
      <c r="H3330" t="s">
        <v>5264</v>
      </c>
      <c r="I3330" t="s">
        <v>5265</v>
      </c>
      <c r="J3330">
        <v>5</v>
      </c>
      <c r="K3330">
        <v>5</v>
      </c>
      <c r="L3330">
        <v>2650</v>
      </c>
      <c r="M3330" t="s">
        <v>36</v>
      </c>
      <c r="N3330">
        <v>1.075</v>
      </c>
      <c r="O3330">
        <v>2650</v>
      </c>
      <c r="P3330">
        <f t="shared" si="415"/>
        <v>2848.75</v>
      </c>
      <c r="Q3330" t="s">
        <v>41</v>
      </c>
      <c r="R3330" t="s">
        <v>3050</v>
      </c>
      <c r="S3330" t="s">
        <v>25</v>
      </c>
      <c r="T3330">
        <v>906544</v>
      </c>
      <c r="U3330">
        <v>1600.5</v>
      </c>
      <c r="V3330" t="s">
        <v>3041</v>
      </c>
      <c r="Y3330">
        <v>1507171</v>
      </c>
      <c r="Z3330" t="s">
        <v>3052</v>
      </c>
      <c r="AB3330">
        <f t="shared" ref="AB3330:AB3393" si="418">IF(D3330="","",YEAR(D3330))</f>
        <v>2024</v>
      </c>
      <c r="AC3330">
        <f t="shared" ref="AC3330:AC3393" si="419">IF(D3330="","",MONTH(D3330))</f>
        <v>7</v>
      </c>
      <c r="AD3330" t="str">
        <f t="shared" ref="AD3330:AD3393" si="420">IFERROR(IF(AC3330="","",IF(AND(AC3330&gt;=10,AC3330&lt;=12),"Q3",IF(AND(AC3330&gt;=1,AC3330&lt;=3),"Q4",IF(AND(AC3330&gt;=7,AC3330&lt;=9),"Q2",IF(AND(AC3330&gt;=4,AC3330&lt;=6),"Q1"))))),"")</f>
        <v>Q2</v>
      </c>
      <c r="AE3330" t="str">
        <f t="shared" ref="AE3330:AE3393" si="421">IFERROR(IF(AD3330="Q4","FY"&amp;RIGHT(AB3330,2)-1&amp;"/"&amp;RIGHT(AB3330,2),"FY"&amp;RIGHT(AB3330,2)&amp;"/"&amp;RIGHT(AB3330,2)+1),"")</f>
        <v>FY24/25</v>
      </c>
      <c r="AF3330" t="str">
        <f t="shared" ref="AF3330:AF3393" si="422">IF(B3330="SZX","SOUTH",IF(B3330="BJS","NORTH",IF(B3330="SHA","EAST",IF(B3330="","",(IF(AND(B3330&lt;&gt;"SZX",B3330&lt;&gt;"SHA",B3330&lt;&gt;"BJS"),"WEST"))))))</f>
        <v>SOUTH</v>
      </c>
    </row>
    <row r="3331" spans="1:32">
      <c r="A3331" t="s">
        <v>3594</v>
      </c>
      <c r="B3331" t="s">
        <v>22</v>
      </c>
      <c r="C3331" t="str">
        <f t="shared" si="416"/>
        <v>SPARES/OTHER</v>
      </c>
      <c r="D3331" s="4">
        <v>45495</v>
      </c>
      <c r="E3331" t="str">
        <f t="shared" si="417"/>
        <v>YAMAHA</v>
      </c>
      <c r="F3331">
        <v>14104590</v>
      </c>
      <c r="G3331" s="19">
        <v>45495</v>
      </c>
      <c r="H3331" t="s">
        <v>1203</v>
      </c>
      <c r="I3331" t="s">
        <v>1204</v>
      </c>
      <c r="J3331">
        <v>10</v>
      </c>
      <c r="K3331">
        <v>10</v>
      </c>
      <c r="L3331">
        <v>5600</v>
      </c>
      <c r="M3331" t="s">
        <v>36</v>
      </c>
      <c r="N3331">
        <v>1.075</v>
      </c>
      <c r="O3331">
        <v>5600</v>
      </c>
      <c r="P3331">
        <f t="shared" ref="P3331:P3394" si="423">IF(M3331="CNY",O3331*N3331,IF(M3331="USD",O3331*7.8,IF(M3331="HKD",O3331*1,IF(M3331="JPY",O3331*0.0563,""))))</f>
        <v>6020</v>
      </c>
      <c r="Q3331" t="s">
        <v>41</v>
      </c>
      <c r="R3331" t="s">
        <v>3050</v>
      </c>
      <c r="S3331" t="s">
        <v>25</v>
      </c>
      <c r="T3331">
        <v>906544</v>
      </c>
      <c r="U3331">
        <v>3070</v>
      </c>
      <c r="V3331" t="s">
        <v>3041</v>
      </c>
      <c r="Y3331">
        <v>1507171</v>
      </c>
      <c r="Z3331" t="s">
        <v>3052</v>
      </c>
      <c r="AB3331">
        <f t="shared" si="418"/>
        <v>2024</v>
      </c>
      <c r="AC3331">
        <f t="shared" si="419"/>
        <v>7</v>
      </c>
      <c r="AD3331" t="str">
        <f t="shared" si="420"/>
        <v>Q2</v>
      </c>
      <c r="AE3331" t="str">
        <f t="shared" si="421"/>
        <v>FY24/25</v>
      </c>
      <c r="AF3331" t="str">
        <f t="shared" si="422"/>
        <v>SOUTH</v>
      </c>
    </row>
    <row r="3332" spans="1:32">
      <c r="A3332" t="s">
        <v>3594</v>
      </c>
      <c r="B3332" t="s">
        <v>3646</v>
      </c>
      <c r="C3332" t="str">
        <f t="shared" si="416"/>
        <v>SPARES/OTHER</v>
      </c>
      <c r="D3332" s="4">
        <v>45495</v>
      </c>
      <c r="E3332" t="str">
        <f t="shared" si="417"/>
        <v>OTHERS</v>
      </c>
      <c r="F3332">
        <v>14104591</v>
      </c>
      <c r="G3332" s="19">
        <v>45495</v>
      </c>
      <c r="H3332" t="s">
        <v>5301</v>
      </c>
      <c r="I3332" t="s">
        <v>5302</v>
      </c>
      <c r="J3332">
        <v>10</v>
      </c>
      <c r="K3332">
        <v>10</v>
      </c>
      <c r="L3332">
        <v>2176.9899999999998</v>
      </c>
      <c r="M3332" t="s">
        <v>36</v>
      </c>
      <c r="N3332">
        <v>1.075</v>
      </c>
      <c r="O3332">
        <v>2176.9899999999998</v>
      </c>
      <c r="P3332">
        <f t="shared" si="423"/>
        <v>2340.2642499999997</v>
      </c>
      <c r="Q3332" t="s">
        <v>4058</v>
      </c>
      <c r="R3332" t="s">
        <v>5303</v>
      </c>
      <c r="S3332" t="s">
        <v>25</v>
      </c>
      <c r="T3332">
        <v>906546</v>
      </c>
      <c r="U3332">
        <v>1500</v>
      </c>
      <c r="V3332" t="s">
        <v>3041</v>
      </c>
      <c r="Y3332">
        <v>1507160</v>
      </c>
      <c r="Z3332" t="s">
        <v>5304</v>
      </c>
      <c r="AB3332">
        <f t="shared" si="418"/>
        <v>2024</v>
      </c>
      <c r="AC3332">
        <f t="shared" si="419"/>
        <v>7</v>
      </c>
      <c r="AD3332" t="str">
        <f t="shared" si="420"/>
        <v>Q2</v>
      </c>
      <c r="AE3332" t="str">
        <f t="shared" si="421"/>
        <v>FY24/25</v>
      </c>
      <c r="AF3332" t="str">
        <f t="shared" si="422"/>
        <v>EAST</v>
      </c>
    </row>
    <row r="3333" spans="1:32">
      <c r="A3333" t="s">
        <v>3594</v>
      </c>
      <c r="B3333" t="s">
        <v>3646</v>
      </c>
      <c r="C3333" t="str">
        <f t="shared" si="416"/>
        <v>SPARES/OTHER</v>
      </c>
      <c r="D3333" s="4">
        <v>45495</v>
      </c>
      <c r="E3333" t="str">
        <f t="shared" si="417"/>
        <v>OTHERS</v>
      </c>
      <c r="F3333">
        <v>14104591</v>
      </c>
      <c r="G3333" s="19">
        <v>45495</v>
      </c>
      <c r="H3333" t="s">
        <v>5305</v>
      </c>
      <c r="I3333" t="s">
        <v>5306</v>
      </c>
      <c r="J3333">
        <v>1</v>
      </c>
      <c r="K3333">
        <v>1</v>
      </c>
      <c r="L3333">
        <v>3182.3</v>
      </c>
      <c r="M3333" t="s">
        <v>36</v>
      </c>
      <c r="N3333">
        <v>1.075</v>
      </c>
      <c r="O3333">
        <v>3182.3</v>
      </c>
      <c r="P3333">
        <f t="shared" si="423"/>
        <v>3420.9724999999999</v>
      </c>
      <c r="Q3333" t="s">
        <v>4058</v>
      </c>
      <c r="R3333" t="s">
        <v>5303</v>
      </c>
      <c r="S3333" t="s">
        <v>25</v>
      </c>
      <c r="T3333">
        <v>906546</v>
      </c>
      <c r="U3333">
        <v>2205</v>
      </c>
      <c r="V3333" t="s">
        <v>3041</v>
      </c>
      <c r="Y3333">
        <v>1507160</v>
      </c>
      <c r="Z3333" t="s">
        <v>5304</v>
      </c>
      <c r="AB3333">
        <f t="shared" si="418"/>
        <v>2024</v>
      </c>
      <c r="AC3333">
        <f t="shared" si="419"/>
        <v>7</v>
      </c>
      <c r="AD3333" t="str">
        <f t="shared" si="420"/>
        <v>Q2</v>
      </c>
      <c r="AE3333" t="str">
        <f t="shared" si="421"/>
        <v>FY24/25</v>
      </c>
      <c r="AF3333" t="str">
        <f t="shared" si="422"/>
        <v>EAST</v>
      </c>
    </row>
    <row r="3334" spans="1:32">
      <c r="A3334" t="s">
        <v>3594</v>
      </c>
      <c r="B3334" t="s">
        <v>3646</v>
      </c>
      <c r="C3334" t="str">
        <f t="shared" si="416"/>
        <v>SPARES/OTHER</v>
      </c>
      <c r="D3334" s="4">
        <v>45495</v>
      </c>
      <c r="E3334" t="str">
        <f t="shared" si="417"/>
        <v>OTHERS</v>
      </c>
      <c r="F3334">
        <v>14104591</v>
      </c>
      <c r="G3334" s="19">
        <v>45495</v>
      </c>
      <c r="H3334" t="s">
        <v>5307</v>
      </c>
      <c r="I3334" t="s">
        <v>5308</v>
      </c>
      <c r="J3334">
        <v>1</v>
      </c>
      <c r="K3334">
        <v>1</v>
      </c>
      <c r="L3334">
        <v>606.19000000000005</v>
      </c>
      <c r="M3334" t="s">
        <v>36</v>
      </c>
      <c r="N3334">
        <v>1.075</v>
      </c>
      <c r="O3334">
        <v>606.19000000000005</v>
      </c>
      <c r="P3334">
        <f t="shared" si="423"/>
        <v>651.65425000000005</v>
      </c>
      <c r="Q3334" t="s">
        <v>4058</v>
      </c>
      <c r="R3334" t="s">
        <v>5303</v>
      </c>
      <c r="S3334" t="s">
        <v>25</v>
      </c>
      <c r="T3334">
        <v>906546</v>
      </c>
      <c r="U3334">
        <v>420</v>
      </c>
      <c r="V3334" t="s">
        <v>3041</v>
      </c>
      <c r="Y3334">
        <v>1507160</v>
      </c>
      <c r="Z3334" t="s">
        <v>5304</v>
      </c>
      <c r="AB3334">
        <f t="shared" si="418"/>
        <v>2024</v>
      </c>
      <c r="AC3334">
        <f t="shared" si="419"/>
        <v>7</v>
      </c>
      <c r="AD3334" t="str">
        <f t="shared" si="420"/>
        <v>Q2</v>
      </c>
      <c r="AE3334" t="str">
        <f t="shared" si="421"/>
        <v>FY24/25</v>
      </c>
      <c r="AF3334" t="str">
        <f t="shared" si="422"/>
        <v>EAST</v>
      </c>
    </row>
    <row r="3335" spans="1:32">
      <c r="A3335" t="s">
        <v>3594</v>
      </c>
      <c r="B3335" t="s">
        <v>3646</v>
      </c>
      <c r="C3335" t="str">
        <f t="shared" si="416"/>
        <v>SPARES/OTHER</v>
      </c>
      <c r="D3335" s="4">
        <v>45495</v>
      </c>
      <c r="E3335" t="str">
        <f t="shared" si="417"/>
        <v>OTHERS</v>
      </c>
      <c r="F3335">
        <v>14104591</v>
      </c>
      <c r="G3335" s="19">
        <v>45495</v>
      </c>
      <c r="H3335" t="s">
        <v>5309</v>
      </c>
      <c r="I3335" t="s">
        <v>5310</v>
      </c>
      <c r="J3335">
        <v>2</v>
      </c>
      <c r="K3335">
        <v>2</v>
      </c>
      <c r="L3335">
        <v>116.81</v>
      </c>
      <c r="M3335" t="s">
        <v>36</v>
      </c>
      <c r="N3335">
        <v>1.075</v>
      </c>
      <c r="O3335">
        <v>116.81</v>
      </c>
      <c r="P3335">
        <f t="shared" si="423"/>
        <v>125.57075</v>
      </c>
      <c r="Q3335" t="s">
        <v>4058</v>
      </c>
      <c r="R3335" t="s">
        <v>5303</v>
      </c>
      <c r="S3335" t="s">
        <v>25</v>
      </c>
      <c r="T3335">
        <v>906546</v>
      </c>
      <c r="U3335">
        <v>80</v>
      </c>
      <c r="V3335" t="s">
        <v>3041</v>
      </c>
      <c r="Y3335">
        <v>1507160</v>
      </c>
      <c r="Z3335" t="s">
        <v>5304</v>
      </c>
      <c r="AB3335">
        <f t="shared" si="418"/>
        <v>2024</v>
      </c>
      <c r="AC3335">
        <f t="shared" si="419"/>
        <v>7</v>
      </c>
      <c r="AD3335" t="str">
        <f t="shared" si="420"/>
        <v>Q2</v>
      </c>
      <c r="AE3335" t="str">
        <f t="shared" si="421"/>
        <v>FY24/25</v>
      </c>
      <c r="AF3335" t="str">
        <f t="shared" si="422"/>
        <v>EAST</v>
      </c>
    </row>
    <row r="3336" spans="1:32">
      <c r="A3336" t="s">
        <v>3594</v>
      </c>
      <c r="B3336" t="s">
        <v>3646</v>
      </c>
      <c r="C3336" t="str">
        <f t="shared" si="416"/>
        <v>SPARES/OTHER</v>
      </c>
      <c r="D3336" s="4">
        <v>45495</v>
      </c>
      <c r="E3336" t="str">
        <f t="shared" si="417"/>
        <v>OTHERS</v>
      </c>
      <c r="F3336">
        <v>14104591</v>
      </c>
      <c r="G3336" s="19">
        <v>45495</v>
      </c>
      <c r="H3336" t="s">
        <v>5311</v>
      </c>
      <c r="I3336" t="s">
        <v>5312</v>
      </c>
      <c r="J3336">
        <v>1</v>
      </c>
      <c r="K3336">
        <v>1</v>
      </c>
      <c r="L3336">
        <v>1805.31</v>
      </c>
      <c r="M3336" t="s">
        <v>36</v>
      </c>
      <c r="N3336">
        <v>1.075</v>
      </c>
      <c r="O3336">
        <v>1805.31</v>
      </c>
      <c r="P3336">
        <f t="shared" si="423"/>
        <v>1940.7082499999999</v>
      </c>
      <c r="Q3336" t="s">
        <v>4058</v>
      </c>
      <c r="R3336" t="s">
        <v>5303</v>
      </c>
      <c r="S3336" t="s">
        <v>25</v>
      </c>
      <c r="T3336">
        <v>906546</v>
      </c>
      <c r="U3336">
        <v>1251</v>
      </c>
      <c r="V3336" t="s">
        <v>3041</v>
      </c>
      <c r="Y3336">
        <v>1507160</v>
      </c>
      <c r="Z3336" t="s">
        <v>5304</v>
      </c>
      <c r="AB3336">
        <f t="shared" si="418"/>
        <v>2024</v>
      </c>
      <c r="AC3336">
        <f t="shared" si="419"/>
        <v>7</v>
      </c>
      <c r="AD3336" t="str">
        <f t="shared" si="420"/>
        <v>Q2</v>
      </c>
      <c r="AE3336" t="str">
        <f t="shared" si="421"/>
        <v>FY24/25</v>
      </c>
      <c r="AF3336" t="str">
        <f t="shared" si="422"/>
        <v>EAST</v>
      </c>
    </row>
    <row r="3337" spans="1:32">
      <c r="A3337" t="s">
        <v>3594</v>
      </c>
      <c r="B3337" t="s">
        <v>3646</v>
      </c>
      <c r="C3337" t="str">
        <f t="shared" si="416"/>
        <v>SPARES/OTHER</v>
      </c>
      <c r="D3337" s="4">
        <v>45495</v>
      </c>
      <c r="E3337" t="str">
        <f t="shared" si="417"/>
        <v>OTHERS</v>
      </c>
      <c r="F3337">
        <v>14104591</v>
      </c>
      <c r="G3337" s="19">
        <v>45495</v>
      </c>
      <c r="H3337" t="s">
        <v>5313</v>
      </c>
      <c r="I3337" t="s">
        <v>5314</v>
      </c>
      <c r="J3337">
        <v>10</v>
      </c>
      <c r="K3337">
        <v>10</v>
      </c>
      <c r="L3337">
        <v>2539.8200000000002</v>
      </c>
      <c r="M3337" t="s">
        <v>36</v>
      </c>
      <c r="N3337">
        <v>1.075</v>
      </c>
      <c r="O3337">
        <v>2539.8200000000002</v>
      </c>
      <c r="P3337">
        <f t="shared" si="423"/>
        <v>2730.3065000000001</v>
      </c>
      <c r="Q3337" t="s">
        <v>4058</v>
      </c>
      <c r="R3337" t="s">
        <v>5303</v>
      </c>
      <c r="S3337" t="s">
        <v>25</v>
      </c>
      <c r="T3337">
        <v>906546</v>
      </c>
      <c r="U3337">
        <v>1760</v>
      </c>
      <c r="V3337" t="s">
        <v>3041</v>
      </c>
      <c r="Y3337">
        <v>1507160</v>
      </c>
      <c r="Z3337" t="s">
        <v>5304</v>
      </c>
      <c r="AB3337">
        <f t="shared" si="418"/>
        <v>2024</v>
      </c>
      <c r="AC3337">
        <f t="shared" si="419"/>
        <v>7</v>
      </c>
      <c r="AD3337" t="str">
        <f t="shared" si="420"/>
        <v>Q2</v>
      </c>
      <c r="AE3337" t="str">
        <f t="shared" si="421"/>
        <v>FY24/25</v>
      </c>
      <c r="AF3337" t="str">
        <f t="shared" si="422"/>
        <v>EAST</v>
      </c>
    </row>
    <row r="3338" spans="1:32">
      <c r="A3338" t="s">
        <v>3594</v>
      </c>
      <c r="B3338" t="s">
        <v>3646</v>
      </c>
      <c r="C3338" t="str">
        <f t="shared" si="416"/>
        <v>SPARES/OTHER</v>
      </c>
      <c r="D3338" s="4">
        <v>45495</v>
      </c>
      <c r="E3338" t="str">
        <f t="shared" si="417"/>
        <v>OTHERS</v>
      </c>
      <c r="F3338">
        <v>14104591</v>
      </c>
      <c r="G3338" s="19">
        <v>45495</v>
      </c>
      <c r="H3338" t="s">
        <v>5315</v>
      </c>
      <c r="I3338" t="s">
        <v>5316</v>
      </c>
      <c r="J3338">
        <v>1</v>
      </c>
      <c r="K3338">
        <v>1</v>
      </c>
      <c r="L3338">
        <v>649.55999999999995</v>
      </c>
      <c r="M3338" t="s">
        <v>36</v>
      </c>
      <c r="N3338">
        <v>1.075</v>
      </c>
      <c r="O3338">
        <v>649.55999999999995</v>
      </c>
      <c r="P3338">
        <f t="shared" si="423"/>
        <v>698.27699999999993</v>
      </c>
      <c r="Q3338" t="s">
        <v>4058</v>
      </c>
      <c r="R3338" t="s">
        <v>5303</v>
      </c>
      <c r="S3338" t="s">
        <v>25</v>
      </c>
      <c r="T3338">
        <v>906546</v>
      </c>
      <c r="U3338">
        <v>450</v>
      </c>
      <c r="V3338" t="s">
        <v>3041</v>
      </c>
      <c r="Y3338">
        <v>1507160</v>
      </c>
      <c r="Z3338" t="s">
        <v>5304</v>
      </c>
      <c r="AB3338">
        <f t="shared" si="418"/>
        <v>2024</v>
      </c>
      <c r="AC3338">
        <f t="shared" si="419"/>
        <v>7</v>
      </c>
      <c r="AD3338" t="str">
        <f t="shared" si="420"/>
        <v>Q2</v>
      </c>
      <c r="AE3338" t="str">
        <f t="shared" si="421"/>
        <v>FY24/25</v>
      </c>
      <c r="AF3338" t="str">
        <f t="shared" si="422"/>
        <v>EAST</v>
      </c>
    </row>
    <row r="3339" spans="1:32">
      <c r="A3339" t="s">
        <v>3594</v>
      </c>
      <c r="B3339" t="s">
        <v>3646</v>
      </c>
      <c r="C3339" t="str">
        <f t="shared" si="416"/>
        <v>SPARES/OTHER</v>
      </c>
      <c r="D3339" s="4">
        <v>45495</v>
      </c>
      <c r="E3339" t="str">
        <f t="shared" si="417"/>
        <v>OTHERS</v>
      </c>
      <c r="F3339">
        <v>14104591</v>
      </c>
      <c r="G3339" s="19">
        <v>45495</v>
      </c>
      <c r="H3339" t="s">
        <v>5317</v>
      </c>
      <c r="I3339" t="s">
        <v>5318</v>
      </c>
      <c r="J3339">
        <v>1</v>
      </c>
      <c r="K3339">
        <v>1</v>
      </c>
      <c r="L3339">
        <v>418.58</v>
      </c>
      <c r="M3339" t="s">
        <v>36</v>
      </c>
      <c r="N3339">
        <v>1.075</v>
      </c>
      <c r="O3339">
        <v>418.58</v>
      </c>
      <c r="P3339">
        <f t="shared" si="423"/>
        <v>449.97349999999994</v>
      </c>
      <c r="Q3339" t="s">
        <v>4058</v>
      </c>
      <c r="R3339" t="s">
        <v>5303</v>
      </c>
      <c r="S3339" t="s">
        <v>25</v>
      </c>
      <c r="T3339">
        <v>906546</v>
      </c>
      <c r="U3339">
        <v>290</v>
      </c>
      <c r="V3339" t="s">
        <v>3041</v>
      </c>
      <c r="Y3339">
        <v>1507160</v>
      </c>
      <c r="Z3339" t="s">
        <v>5304</v>
      </c>
      <c r="AB3339">
        <f t="shared" si="418"/>
        <v>2024</v>
      </c>
      <c r="AC3339">
        <f t="shared" si="419"/>
        <v>7</v>
      </c>
      <c r="AD3339" t="str">
        <f t="shared" si="420"/>
        <v>Q2</v>
      </c>
      <c r="AE3339" t="str">
        <f t="shared" si="421"/>
        <v>FY24/25</v>
      </c>
      <c r="AF3339" t="str">
        <f t="shared" si="422"/>
        <v>EAST</v>
      </c>
    </row>
    <row r="3340" spans="1:32">
      <c r="A3340" t="s">
        <v>3594</v>
      </c>
      <c r="B3340" t="s">
        <v>3646</v>
      </c>
      <c r="C3340" t="str">
        <f t="shared" si="416"/>
        <v>SPARES/OTHER</v>
      </c>
      <c r="D3340" s="4">
        <v>45495</v>
      </c>
      <c r="E3340" t="str">
        <f t="shared" si="417"/>
        <v>OTHERS</v>
      </c>
      <c r="F3340">
        <v>14104591</v>
      </c>
      <c r="G3340" s="19">
        <v>45495</v>
      </c>
      <c r="H3340" t="s">
        <v>5319</v>
      </c>
      <c r="I3340" t="s">
        <v>5320</v>
      </c>
      <c r="J3340">
        <v>10</v>
      </c>
      <c r="K3340">
        <v>10</v>
      </c>
      <c r="L3340">
        <v>7230.09</v>
      </c>
      <c r="M3340" t="s">
        <v>36</v>
      </c>
      <c r="N3340">
        <v>1.075</v>
      </c>
      <c r="O3340">
        <v>7230.09</v>
      </c>
      <c r="P3340">
        <f t="shared" si="423"/>
        <v>7772.3467499999997</v>
      </c>
      <c r="Q3340" t="s">
        <v>4058</v>
      </c>
      <c r="R3340" t="s">
        <v>5303</v>
      </c>
      <c r="S3340" t="s">
        <v>25</v>
      </c>
      <c r="T3340">
        <v>906546</v>
      </c>
      <c r="U3340">
        <v>5000</v>
      </c>
      <c r="V3340" t="s">
        <v>3041</v>
      </c>
      <c r="Y3340">
        <v>1507160</v>
      </c>
      <c r="Z3340" t="s">
        <v>5304</v>
      </c>
      <c r="AB3340">
        <f t="shared" si="418"/>
        <v>2024</v>
      </c>
      <c r="AC3340">
        <f t="shared" si="419"/>
        <v>7</v>
      </c>
      <c r="AD3340" t="str">
        <f t="shared" si="420"/>
        <v>Q2</v>
      </c>
      <c r="AE3340" t="str">
        <f t="shared" si="421"/>
        <v>FY24/25</v>
      </c>
      <c r="AF3340" t="str">
        <f t="shared" si="422"/>
        <v>EAST</v>
      </c>
    </row>
    <row r="3341" spans="1:32">
      <c r="A3341" t="s">
        <v>3594</v>
      </c>
      <c r="B3341" t="s">
        <v>3646</v>
      </c>
      <c r="C3341" t="str">
        <f t="shared" si="416"/>
        <v>SPARES/OTHER</v>
      </c>
      <c r="D3341" s="4">
        <v>45495</v>
      </c>
      <c r="E3341" t="str">
        <f t="shared" si="417"/>
        <v>OTHERS</v>
      </c>
      <c r="F3341">
        <v>14104591</v>
      </c>
      <c r="G3341" s="19">
        <v>45495</v>
      </c>
      <c r="H3341" t="s">
        <v>5321</v>
      </c>
      <c r="I3341" t="s">
        <v>5322</v>
      </c>
      <c r="J3341">
        <v>1</v>
      </c>
      <c r="K3341">
        <v>1</v>
      </c>
      <c r="L3341">
        <v>130.09</v>
      </c>
      <c r="M3341" t="s">
        <v>36</v>
      </c>
      <c r="N3341">
        <v>1.075</v>
      </c>
      <c r="O3341">
        <v>130.09</v>
      </c>
      <c r="P3341">
        <f t="shared" si="423"/>
        <v>139.84674999999999</v>
      </c>
      <c r="Q3341" t="s">
        <v>4058</v>
      </c>
      <c r="R3341" t="s">
        <v>5303</v>
      </c>
      <c r="S3341" t="s">
        <v>25</v>
      </c>
      <c r="T3341">
        <v>906546</v>
      </c>
      <c r="U3341">
        <v>90</v>
      </c>
      <c r="V3341" t="s">
        <v>3041</v>
      </c>
      <c r="Y3341">
        <v>1507160</v>
      </c>
      <c r="Z3341" t="s">
        <v>5304</v>
      </c>
      <c r="AB3341">
        <f t="shared" si="418"/>
        <v>2024</v>
      </c>
      <c r="AC3341">
        <f t="shared" si="419"/>
        <v>7</v>
      </c>
      <c r="AD3341" t="str">
        <f t="shared" si="420"/>
        <v>Q2</v>
      </c>
      <c r="AE3341" t="str">
        <f t="shared" si="421"/>
        <v>FY24/25</v>
      </c>
      <c r="AF3341" t="str">
        <f t="shared" si="422"/>
        <v>EAST</v>
      </c>
    </row>
    <row r="3342" spans="1:32">
      <c r="A3342" t="s">
        <v>3594</v>
      </c>
      <c r="B3342" t="s">
        <v>3646</v>
      </c>
      <c r="C3342" t="str">
        <f t="shared" si="416"/>
        <v>SPARES/OTHER</v>
      </c>
      <c r="D3342" s="4">
        <v>45495</v>
      </c>
      <c r="E3342" t="str">
        <f t="shared" si="417"/>
        <v>OTHERS</v>
      </c>
      <c r="F3342">
        <v>14104591</v>
      </c>
      <c r="G3342" s="19">
        <v>45495</v>
      </c>
      <c r="H3342" t="s">
        <v>5323</v>
      </c>
      <c r="I3342" t="s">
        <v>5324</v>
      </c>
      <c r="J3342">
        <v>1</v>
      </c>
      <c r="K3342">
        <v>1</v>
      </c>
      <c r="L3342">
        <v>12986.73</v>
      </c>
      <c r="M3342" t="s">
        <v>36</v>
      </c>
      <c r="N3342">
        <v>1.075</v>
      </c>
      <c r="O3342">
        <v>12986.73</v>
      </c>
      <c r="P3342">
        <f t="shared" si="423"/>
        <v>13960.73475</v>
      </c>
      <c r="Q3342" t="s">
        <v>4058</v>
      </c>
      <c r="R3342" t="s">
        <v>5303</v>
      </c>
      <c r="S3342" t="s">
        <v>25</v>
      </c>
      <c r="T3342">
        <v>906546</v>
      </c>
      <c r="U3342">
        <v>9000</v>
      </c>
      <c r="V3342" t="s">
        <v>3041</v>
      </c>
      <c r="Y3342">
        <v>1507160</v>
      </c>
      <c r="Z3342" t="s">
        <v>5304</v>
      </c>
      <c r="AB3342">
        <f t="shared" si="418"/>
        <v>2024</v>
      </c>
      <c r="AC3342">
        <f t="shared" si="419"/>
        <v>7</v>
      </c>
      <c r="AD3342" t="str">
        <f t="shared" si="420"/>
        <v>Q2</v>
      </c>
      <c r="AE3342" t="str">
        <f t="shared" si="421"/>
        <v>FY24/25</v>
      </c>
      <c r="AF3342" t="str">
        <f t="shared" si="422"/>
        <v>EAST</v>
      </c>
    </row>
    <row r="3343" spans="1:32">
      <c r="A3343" t="s">
        <v>3594</v>
      </c>
      <c r="B3343" t="s">
        <v>3646</v>
      </c>
      <c r="C3343" t="str">
        <f t="shared" si="416"/>
        <v>SPARES/OTHER</v>
      </c>
      <c r="D3343" s="4">
        <v>45495</v>
      </c>
      <c r="E3343" t="str">
        <f t="shared" si="417"/>
        <v>YAMAHA</v>
      </c>
      <c r="F3343">
        <v>14104592</v>
      </c>
      <c r="G3343" s="19">
        <v>45495</v>
      </c>
      <c r="H3343" t="s">
        <v>31</v>
      </c>
      <c r="I3343" t="s">
        <v>32</v>
      </c>
      <c r="J3343">
        <v>6</v>
      </c>
      <c r="K3343">
        <v>6</v>
      </c>
      <c r="L3343">
        <v>3398.23</v>
      </c>
      <c r="M3343" t="s">
        <v>36</v>
      </c>
      <c r="N3343">
        <v>1.075</v>
      </c>
      <c r="O3343">
        <v>3398.23</v>
      </c>
      <c r="P3343">
        <f t="shared" si="423"/>
        <v>3653.0972499999998</v>
      </c>
      <c r="Q3343" t="s">
        <v>4058</v>
      </c>
      <c r="R3343" t="s">
        <v>5325</v>
      </c>
      <c r="S3343" t="s">
        <v>25</v>
      </c>
      <c r="T3343">
        <v>906547</v>
      </c>
      <c r="U3343">
        <v>1830</v>
      </c>
      <c r="V3343" t="s">
        <v>3041</v>
      </c>
      <c r="Y3343">
        <v>1507242</v>
      </c>
      <c r="Z3343" t="s">
        <v>5326</v>
      </c>
      <c r="AB3343">
        <f t="shared" si="418"/>
        <v>2024</v>
      </c>
      <c r="AC3343">
        <f t="shared" si="419"/>
        <v>7</v>
      </c>
      <c r="AD3343" t="str">
        <f t="shared" si="420"/>
        <v>Q2</v>
      </c>
      <c r="AE3343" t="str">
        <f t="shared" si="421"/>
        <v>FY24/25</v>
      </c>
      <c r="AF3343" t="str">
        <f t="shared" si="422"/>
        <v>EAST</v>
      </c>
    </row>
    <row r="3344" spans="1:32">
      <c r="A3344" t="s">
        <v>3594</v>
      </c>
      <c r="B3344" t="s">
        <v>3646</v>
      </c>
      <c r="C3344" t="str">
        <f t="shared" si="416"/>
        <v>CONTRACT_FEE</v>
      </c>
      <c r="D3344" s="4">
        <v>45496</v>
      </c>
      <c r="E3344" t="str">
        <f t="shared" si="417"/>
        <v>YAMAHA</v>
      </c>
      <c r="F3344">
        <v>13100297</v>
      </c>
      <c r="G3344" s="19">
        <v>45496</v>
      </c>
      <c r="H3344" t="s">
        <v>76</v>
      </c>
      <c r="I3344" t="s">
        <v>77</v>
      </c>
      <c r="J3344">
        <v>1</v>
      </c>
      <c r="K3344">
        <v>1</v>
      </c>
      <c r="L3344">
        <v>16008.85</v>
      </c>
      <c r="M3344" t="s">
        <v>36</v>
      </c>
      <c r="N3344">
        <v>1.075</v>
      </c>
      <c r="O3344">
        <v>16008.85</v>
      </c>
      <c r="P3344">
        <f t="shared" si="423"/>
        <v>17209.513749999998</v>
      </c>
      <c r="Q3344" t="s">
        <v>4058</v>
      </c>
      <c r="R3344" t="s">
        <v>4139</v>
      </c>
      <c r="S3344" t="s">
        <v>25</v>
      </c>
      <c r="T3344">
        <v>906548</v>
      </c>
      <c r="U3344">
        <v>0</v>
      </c>
      <c r="V3344" t="s">
        <v>3035</v>
      </c>
      <c r="Z3344" t="s">
        <v>4140</v>
      </c>
      <c r="AB3344">
        <f t="shared" si="418"/>
        <v>2024</v>
      </c>
      <c r="AC3344">
        <f t="shared" si="419"/>
        <v>7</v>
      </c>
      <c r="AD3344" t="str">
        <f t="shared" si="420"/>
        <v>Q2</v>
      </c>
      <c r="AE3344" t="str">
        <f t="shared" si="421"/>
        <v>FY24/25</v>
      </c>
      <c r="AF3344" t="str">
        <f t="shared" si="422"/>
        <v>EAST</v>
      </c>
    </row>
    <row r="3345" spans="1:32">
      <c r="A3345" t="s">
        <v>3594</v>
      </c>
      <c r="B3345" t="s">
        <v>3651</v>
      </c>
      <c r="C3345" t="str">
        <f t="shared" si="416"/>
        <v>SERVICE_CHARGE</v>
      </c>
      <c r="D3345" s="4">
        <v>45506</v>
      </c>
      <c r="E3345" t="str">
        <f t="shared" si="417"/>
        <v>HELLER</v>
      </c>
      <c r="F3345">
        <v>12101318</v>
      </c>
      <c r="G3345" s="19">
        <v>45506</v>
      </c>
      <c r="H3345" t="s">
        <v>105</v>
      </c>
      <c r="I3345" t="s">
        <v>77</v>
      </c>
      <c r="J3345">
        <v>1</v>
      </c>
      <c r="K3345">
        <v>1</v>
      </c>
      <c r="L3345">
        <v>43083</v>
      </c>
      <c r="M3345" t="s">
        <v>36</v>
      </c>
      <c r="N3345">
        <v>1.08</v>
      </c>
      <c r="O3345">
        <v>43083</v>
      </c>
      <c r="P3345">
        <f t="shared" si="423"/>
        <v>46529.640000000007</v>
      </c>
      <c r="Q3345" t="s">
        <v>3652</v>
      </c>
      <c r="R3345" t="s">
        <v>4153</v>
      </c>
      <c r="S3345" t="s">
        <v>25</v>
      </c>
      <c r="T3345">
        <v>906549</v>
      </c>
      <c r="U3345">
        <v>0</v>
      </c>
      <c r="V3345" t="s">
        <v>3038</v>
      </c>
      <c r="X3345" t="s">
        <v>5393</v>
      </c>
      <c r="Z3345" t="s">
        <v>4155</v>
      </c>
      <c r="AB3345">
        <f t="shared" si="418"/>
        <v>2024</v>
      </c>
      <c r="AC3345">
        <f t="shared" si="419"/>
        <v>8</v>
      </c>
      <c r="AD3345" t="str">
        <f t="shared" si="420"/>
        <v>Q2</v>
      </c>
      <c r="AE3345" t="str">
        <f t="shared" si="421"/>
        <v>FY24/25</v>
      </c>
      <c r="AF3345" t="str">
        <f t="shared" si="422"/>
        <v>NORTH</v>
      </c>
    </row>
    <row r="3346" spans="1:32">
      <c r="A3346" t="s">
        <v>3594</v>
      </c>
      <c r="B3346" t="s">
        <v>3651</v>
      </c>
      <c r="C3346" t="str">
        <f t="shared" si="416"/>
        <v>SPARES/OTHER</v>
      </c>
      <c r="D3346" s="4">
        <v>45506</v>
      </c>
      <c r="E3346" t="str">
        <f t="shared" si="417"/>
        <v>HELLER</v>
      </c>
      <c r="F3346">
        <v>14104593</v>
      </c>
      <c r="G3346" s="19">
        <v>45506</v>
      </c>
      <c r="H3346" t="s">
        <v>5394</v>
      </c>
      <c r="I3346" t="s">
        <v>5395</v>
      </c>
      <c r="J3346">
        <v>3</v>
      </c>
      <c r="K3346">
        <v>3</v>
      </c>
      <c r="L3346">
        <v>0</v>
      </c>
      <c r="M3346" t="s">
        <v>36</v>
      </c>
      <c r="N3346">
        <v>1.08</v>
      </c>
      <c r="O3346">
        <v>0</v>
      </c>
      <c r="P3346">
        <f t="shared" si="423"/>
        <v>0</v>
      </c>
      <c r="Q3346" t="s">
        <v>3652</v>
      </c>
      <c r="R3346" t="s">
        <v>4153</v>
      </c>
      <c r="S3346" t="s">
        <v>25</v>
      </c>
      <c r="T3346">
        <v>906550</v>
      </c>
      <c r="U3346">
        <v>8400</v>
      </c>
      <c r="V3346" t="s">
        <v>3041</v>
      </c>
      <c r="X3346" t="s">
        <v>5393</v>
      </c>
      <c r="Y3346">
        <v>1516123</v>
      </c>
      <c r="Z3346" t="s">
        <v>4155</v>
      </c>
      <c r="AB3346">
        <f t="shared" si="418"/>
        <v>2024</v>
      </c>
      <c r="AC3346">
        <f t="shared" si="419"/>
        <v>8</v>
      </c>
      <c r="AD3346" t="str">
        <f t="shared" si="420"/>
        <v>Q2</v>
      </c>
      <c r="AE3346" t="str">
        <f t="shared" si="421"/>
        <v>FY24/25</v>
      </c>
      <c r="AF3346" t="str">
        <f t="shared" si="422"/>
        <v>NORTH</v>
      </c>
    </row>
    <row r="3347" spans="1:32">
      <c r="A3347" t="s">
        <v>3594</v>
      </c>
      <c r="B3347" t="s">
        <v>3651</v>
      </c>
      <c r="C3347" t="str">
        <f t="shared" si="416"/>
        <v>SPARES/OTHER</v>
      </c>
      <c r="D3347" s="4">
        <v>45506</v>
      </c>
      <c r="E3347" t="str">
        <f t="shared" si="417"/>
        <v>HELLER</v>
      </c>
      <c r="F3347">
        <v>14104593</v>
      </c>
      <c r="G3347" s="19">
        <v>45506</v>
      </c>
      <c r="H3347" t="s">
        <v>5396</v>
      </c>
      <c r="I3347" t="s">
        <v>5397</v>
      </c>
      <c r="J3347">
        <v>1</v>
      </c>
      <c r="K3347">
        <v>1</v>
      </c>
      <c r="L3347">
        <v>0</v>
      </c>
      <c r="M3347" t="s">
        <v>36</v>
      </c>
      <c r="N3347">
        <v>1.08</v>
      </c>
      <c r="O3347">
        <v>0</v>
      </c>
      <c r="P3347">
        <f t="shared" si="423"/>
        <v>0</v>
      </c>
      <c r="Q3347" t="s">
        <v>3652</v>
      </c>
      <c r="R3347" t="s">
        <v>4153</v>
      </c>
      <c r="S3347" t="s">
        <v>25</v>
      </c>
      <c r="T3347">
        <v>906550</v>
      </c>
      <c r="U3347">
        <v>2500</v>
      </c>
      <c r="V3347" t="s">
        <v>3041</v>
      </c>
      <c r="X3347" t="s">
        <v>5393</v>
      </c>
      <c r="Y3347">
        <v>1516123</v>
      </c>
      <c r="Z3347" t="s">
        <v>4155</v>
      </c>
      <c r="AB3347">
        <f t="shared" si="418"/>
        <v>2024</v>
      </c>
      <c r="AC3347">
        <f t="shared" si="419"/>
        <v>8</v>
      </c>
      <c r="AD3347" t="str">
        <f t="shared" si="420"/>
        <v>Q2</v>
      </c>
      <c r="AE3347" t="str">
        <f t="shared" si="421"/>
        <v>FY24/25</v>
      </c>
      <c r="AF3347" t="str">
        <f t="shared" si="422"/>
        <v>NORTH</v>
      </c>
    </row>
    <row r="3348" spans="1:32">
      <c r="A3348" t="s">
        <v>3594</v>
      </c>
      <c r="B3348" t="s">
        <v>3651</v>
      </c>
      <c r="C3348" t="str">
        <f t="shared" si="416"/>
        <v>SPARES/OTHER</v>
      </c>
      <c r="D3348" s="4">
        <v>45506</v>
      </c>
      <c r="E3348" t="str">
        <f t="shared" si="417"/>
        <v>HELLER</v>
      </c>
      <c r="F3348">
        <v>14104593</v>
      </c>
      <c r="G3348" s="19">
        <v>45506</v>
      </c>
      <c r="H3348" t="s">
        <v>2678</v>
      </c>
      <c r="I3348" t="s">
        <v>2679</v>
      </c>
      <c r="J3348">
        <v>1</v>
      </c>
      <c r="K3348">
        <v>1</v>
      </c>
      <c r="L3348">
        <v>0</v>
      </c>
      <c r="M3348" t="s">
        <v>36</v>
      </c>
      <c r="N3348">
        <v>1.08</v>
      </c>
      <c r="O3348">
        <v>0</v>
      </c>
      <c r="P3348">
        <f t="shared" si="423"/>
        <v>0</v>
      </c>
      <c r="Q3348" t="s">
        <v>3652</v>
      </c>
      <c r="R3348" t="s">
        <v>4153</v>
      </c>
      <c r="S3348" t="s">
        <v>25</v>
      </c>
      <c r="T3348">
        <v>906550</v>
      </c>
      <c r="U3348">
        <v>2850</v>
      </c>
      <c r="V3348" t="s">
        <v>3041</v>
      </c>
      <c r="X3348" t="s">
        <v>5393</v>
      </c>
      <c r="Y3348">
        <v>1516123</v>
      </c>
      <c r="Z3348" t="s">
        <v>4155</v>
      </c>
      <c r="AB3348">
        <f t="shared" si="418"/>
        <v>2024</v>
      </c>
      <c r="AC3348">
        <f t="shared" si="419"/>
        <v>8</v>
      </c>
      <c r="AD3348" t="str">
        <f t="shared" si="420"/>
        <v>Q2</v>
      </c>
      <c r="AE3348" t="str">
        <f t="shared" si="421"/>
        <v>FY24/25</v>
      </c>
      <c r="AF3348" t="str">
        <f t="shared" si="422"/>
        <v>NORTH</v>
      </c>
    </row>
    <row r="3349" spans="1:32">
      <c r="A3349" t="s">
        <v>3594</v>
      </c>
      <c r="B3349" t="s">
        <v>3651</v>
      </c>
      <c r="C3349" t="str">
        <f t="shared" si="416"/>
        <v>SPARES/OTHER</v>
      </c>
      <c r="D3349" s="4">
        <v>45506</v>
      </c>
      <c r="E3349" t="str">
        <f t="shared" si="417"/>
        <v>HELLER</v>
      </c>
      <c r="F3349">
        <v>14104593</v>
      </c>
      <c r="G3349" s="19">
        <v>45506</v>
      </c>
      <c r="H3349" t="s">
        <v>949</v>
      </c>
      <c r="I3349" t="s">
        <v>950</v>
      </c>
      <c r="J3349">
        <v>1</v>
      </c>
      <c r="K3349">
        <v>1</v>
      </c>
      <c r="L3349">
        <v>0</v>
      </c>
      <c r="M3349" t="s">
        <v>36</v>
      </c>
      <c r="N3349">
        <v>1.08</v>
      </c>
      <c r="O3349">
        <v>0</v>
      </c>
      <c r="P3349">
        <f t="shared" si="423"/>
        <v>0</v>
      </c>
      <c r="Q3349" t="s">
        <v>3652</v>
      </c>
      <c r="R3349" t="s">
        <v>4153</v>
      </c>
      <c r="S3349" t="s">
        <v>25</v>
      </c>
      <c r="T3349">
        <v>906550</v>
      </c>
      <c r="U3349">
        <v>2850</v>
      </c>
      <c r="V3349" t="s">
        <v>3041</v>
      </c>
      <c r="X3349" t="s">
        <v>5393</v>
      </c>
      <c r="Y3349">
        <v>1516123</v>
      </c>
      <c r="Z3349" t="s">
        <v>4155</v>
      </c>
      <c r="AB3349">
        <f t="shared" si="418"/>
        <v>2024</v>
      </c>
      <c r="AC3349">
        <f t="shared" si="419"/>
        <v>8</v>
      </c>
      <c r="AD3349" t="str">
        <f t="shared" si="420"/>
        <v>Q2</v>
      </c>
      <c r="AE3349" t="str">
        <f t="shared" si="421"/>
        <v>FY24/25</v>
      </c>
      <c r="AF3349" t="str">
        <f t="shared" si="422"/>
        <v>NORTH</v>
      </c>
    </row>
    <row r="3350" spans="1:32">
      <c r="A3350" t="s">
        <v>3594</v>
      </c>
      <c r="B3350" t="s">
        <v>3651</v>
      </c>
      <c r="C3350" t="str">
        <f t="shared" si="416"/>
        <v>SPARES/OTHER</v>
      </c>
      <c r="D3350" s="4">
        <v>45506</v>
      </c>
      <c r="E3350" t="str">
        <f t="shared" si="417"/>
        <v>HELLER</v>
      </c>
      <c r="F3350">
        <v>14104593</v>
      </c>
      <c r="G3350" s="19">
        <v>45506</v>
      </c>
      <c r="H3350" t="s">
        <v>5398</v>
      </c>
      <c r="I3350" t="s">
        <v>5399</v>
      </c>
      <c r="J3350">
        <v>1</v>
      </c>
      <c r="K3350">
        <v>1</v>
      </c>
      <c r="L3350">
        <v>0</v>
      </c>
      <c r="M3350" t="s">
        <v>36</v>
      </c>
      <c r="N3350">
        <v>1.08</v>
      </c>
      <c r="O3350">
        <v>0</v>
      </c>
      <c r="P3350">
        <f t="shared" si="423"/>
        <v>0</v>
      </c>
      <c r="Q3350" t="s">
        <v>3652</v>
      </c>
      <c r="R3350" t="s">
        <v>4153</v>
      </c>
      <c r="S3350" t="s">
        <v>25</v>
      </c>
      <c r="T3350">
        <v>906550</v>
      </c>
      <c r="U3350">
        <v>4500</v>
      </c>
      <c r="V3350" t="s">
        <v>3041</v>
      </c>
      <c r="X3350" t="s">
        <v>5393</v>
      </c>
      <c r="Y3350">
        <v>1516123</v>
      </c>
      <c r="Z3350" t="s">
        <v>4155</v>
      </c>
      <c r="AB3350">
        <f t="shared" si="418"/>
        <v>2024</v>
      </c>
      <c r="AC3350">
        <f t="shared" si="419"/>
        <v>8</v>
      </c>
      <c r="AD3350" t="str">
        <f t="shared" si="420"/>
        <v>Q2</v>
      </c>
      <c r="AE3350" t="str">
        <f t="shared" si="421"/>
        <v>FY24/25</v>
      </c>
      <c r="AF3350" t="str">
        <f t="shared" si="422"/>
        <v>NORTH</v>
      </c>
    </row>
    <row r="3351" spans="1:32">
      <c r="A3351" t="s">
        <v>3594</v>
      </c>
      <c r="B3351" t="s">
        <v>3651</v>
      </c>
      <c r="C3351" t="str">
        <f t="shared" si="416"/>
        <v>SPARES/OTHER</v>
      </c>
      <c r="D3351" s="4">
        <v>45506</v>
      </c>
      <c r="E3351" t="str">
        <f t="shared" si="417"/>
        <v>HELLER</v>
      </c>
      <c r="F3351">
        <v>14104593</v>
      </c>
      <c r="G3351" s="19">
        <v>45506</v>
      </c>
      <c r="H3351" t="s">
        <v>5400</v>
      </c>
      <c r="I3351" t="s">
        <v>5401</v>
      </c>
      <c r="J3351">
        <v>1</v>
      </c>
      <c r="K3351">
        <v>1</v>
      </c>
      <c r="L3351">
        <v>0</v>
      </c>
      <c r="M3351" t="s">
        <v>36</v>
      </c>
      <c r="N3351">
        <v>1.08</v>
      </c>
      <c r="O3351">
        <v>0</v>
      </c>
      <c r="P3351">
        <f t="shared" si="423"/>
        <v>0</v>
      </c>
      <c r="Q3351" t="s">
        <v>3652</v>
      </c>
      <c r="R3351" t="s">
        <v>4153</v>
      </c>
      <c r="S3351" t="s">
        <v>25</v>
      </c>
      <c r="T3351">
        <v>906550</v>
      </c>
      <c r="U3351">
        <v>120</v>
      </c>
      <c r="V3351" t="s">
        <v>3041</v>
      </c>
      <c r="X3351" t="s">
        <v>5393</v>
      </c>
      <c r="Y3351">
        <v>1516123</v>
      </c>
      <c r="Z3351" t="s">
        <v>4155</v>
      </c>
      <c r="AB3351">
        <f t="shared" si="418"/>
        <v>2024</v>
      </c>
      <c r="AC3351">
        <f t="shared" si="419"/>
        <v>8</v>
      </c>
      <c r="AD3351" t="str">
        <f t="shared" si="420"/>
        <v>Q2</v>
      </c>
      <c r="AE3351" t="str">
        <f t="shared" si="421"/>
        <v>FY24/25</v>
      </c>
      <c r="AF3351" t="str">
        <f t="shared" si="422"/>
        <v>NORTH</v>
      </c>
    </row>
    <row r="3352" spans="1:32">
      <c r="A3352" t="s">
        <v>3594</v>
      </c>
      <c r="B3352" t="s">
        <v>3651</v>
      </c>
      <c r="C3352" t="str">
        <f t="shared" si="416"/>
        <v>SPARES/OTHER</v>
      </c>
      <c r="D3352" s="4">
        <v>45506</v>
      </c>
      <c r="E3352" t="str">
        <f t="shared" si="417"/>
        <v>HELLER</v>
      </c>
      <c r="F3352">
        <v>14104593</v>
      </c>
      <c r="G3352" s="19">
        <v>45506</v>
      </c>
      <c r="H3352" t="s">
        <v>4236</v>
      </c>
      <c r="I3352" t="s">
        <v>4237</v>
      </c>
      <c r="J3352">
        <v>1</v>
      </c>
      <c r="K3352">
        <v>1</v>
      </c>
      <c r="L3352">
        <v>0</v>
      </c>
      <c r="M3352" t="s">
        <v>36</v>
      </c>
      <c r="N3352">
        <v>1.08</v>
      </c>
      <c r="O3352">
        <v>0</v>
      </c>
      <c r="P3352">
        <f t="shared" si="423"/>
        <v>0</v>
      </c>
      <c r="Q3352" t="s">
        <v>3652</v>
      </c>
      <c r="R3352" t="s">
        <v>4153</v>
      </c>
      <c r="S3352" t="s">
        <v>25</v>
      </c>
      <c r="T3352">
        <v>906550</v>
      </c>
      <c r="U3352">
        <v>2500</v>
      </c>
      <c r="V3352" t="s">
        <v>3041</v>
      </c>
      <c r="X3352" t="s">
        <v>5393</v>
      </c>
      <c r="Y3352">
        <v>1516123</v>
      </c>
      <c r="Z3352" t="s">
        <v>4155</v>
      </c>
      <c r="AB3352">
        <f t="shared" si="418"/>
        <v>2024</v>
      </c>
      <c r="AC3352">
        <f t="shared" si="419"/>
        <v>8</v>
      </c>
      <c r="AD3352" t="str">
        <f t="shared" si="420"/>
        <v>Q2</v>
      </c>
      <c r="AE3352" t="str">
        <f t="shared" si="421"/>
        <v>FY24/25</v>
      </c>
      <c r="AF3352" t="str">
        <f t="shared" si="422"/>
        <v>NORTH</v>
      </c>
    </row>
    <row r="3353" spans="1:32">
      <c r="A3353" t="s">
        <v>3594</v>
      </c>
      <c r="B3353" t="s">
        <v>3651</v>
      </c>
      <c r="C3353" t="str">
        <f t="shared" si="416"/>
        <v>SPARES/OTHER</v>
      </c>
      <c r="D3353" s="4">
        <v>45506</v>
      </c>
      <c r="E3353" t="str">
        <f t="shared" si="417"/>
        <v>HELLER</v>
      </c>
      <c r="F3353">
        <v>14104594</v>
      </c>
      <c r="G3353" s="19">
        <v>45506</v>
      </c>
      <c r="H3353" t="s">
        <v>5402</v>
      </c>
      <c r="I3353" t="s">
        <v>5403</v>
      </c>
      <c r="J3353">
        <v>6</v>
      </c>
      <c r="K3353">
        <v>6</v>
      </c>
      <c r="L3353">
        <v>2840.71</v>
      </c>
      <c r="M3353" t="s">
        <v>36</v>
      </c>
      <c r="N3353">
        <v>1.08</v>
      </c>
      <c r="O3353">
        <v>2840.71</v>
      </c>
      <c r="P3353">
        <f t="shared" si="423"/>
        <v>3067.9668000000001</v>
      </c>
      <c r="Q3353" t="s">
        <v>3652</v>
      </c>
      <c r="R3353" t="s">
        <v>4652</v>
      </c>
      <c r="S3353" t="s">
        <v>25</v>
      </c>
      <c r="T3353">
        <v>906551</v>
      </c>
      <c r="U3353">
        <v>1680</v>
      </c>
      <c r="V3353" t="s">
        <v>3041</v>
      </c>
      <c r="X3353" t="s">
        <v>5404</v>
      </c>
      <c r="Y3353">
        <v>1516108</v>
      </c>
      <c r="Z3353" t="s">
        <v>4654</v>
      </c>
      <c r="AB3353">
        <f t="shared" si="418"/>
        <v>2024</v>
      </c>
      <c r="AC3353">
        <f t="shared" si="419"/>
        <v>8</v>
      </c>
      <c r="AD3353" t="str">
        <f t="shared" si="420"/>
        <v>Q2</v>
      </c>
      <c r="AE3353" t="str">
        <f t="shared" si="421"/>
        <v>FY24/25</v>
      </c>
      <c r="AF3353" t="str">
        <f t="shared" si="422"/>
        <v>NORTH</v>
      </c>
    </row>
    <row r="3354" spans="1:32">
      <c r="A3354" t="s">
        <v>3594</v>
      </c>
      <c r="B3354" t="s">
        <v>3651</v>
      </c>
      <c r="C3354" t="str">
        <f t="shared" si="416"/>
        <v>SPARES/OTHER</v>
      </c>
      <c r="D3354" s="4">
        <v>45506</v>
      </c>
      <c r="E3354" t="str">
        <f t="shared" si="417"/>
        <v>HELLER</v>
      </c>
      <c r="F3354">
        <v>14104594</v>
      </c>
      <c r="G3354" s="19">
        <v>45506</v>
      </c>
      <c r="H3354" t="s">
        <v>5405</v>
      </c>
      <c r="I3354" t="s">
        <v>5406</v>
      </c>
      <c r="J3354">
        <v>6</v>
      </c>
      <c r="K3354">
        <v>6</v>
      </c>
      <c r="L3354">
        <v>4539.82</v>
      </c>
      <c r="M3354" t="s">
        <v>36</v>
      </c>
      <c r="N3354">
        <v>1.08</v>
      </c>
      <c r="O3354">
        <v>4539.82</v>
      </c>
      <c r="P3354">
        <f t="shared" si="423"/>
        <v>4903.0056000000004</v>
      </c>
      <c r="Q3354" t="s">
        <v>3652</v>
      </c>
      <c r="R3354" t="s">
        <v>4652</v>
      </c>
      <c r="S3354" t="s">
        <v>25</v>
      </c>
      <c r="T3354">
        <v>906551</v>
      </c>
      <c r="U3354">
        <v>2850</v>
      </c>
      <c r="V3354" t="s">
        <v>3041</v>
      </c>
      <c r="X3354" t="s">
        <v>5404</v>
      </c>
      <c r="Y3354">
        <v>1516108</v>
      </c>
      <c r="Z3354" t="s">
        <v>4654</v>
      </c>
      <c r="AB3354">
        <f t="shared" si="418"/>
        <v>2024</v>
      </c>
      <c r="AC3354">
        <f t="shared" si="419"/>
        <v>8</v>
      </c>
      <c r="AD3354" t="str">
        <f t="shared" si="420"/>
        <v>Q2</v>
      </c>
      <c r="AE3354" t="str">
        <f t="shared" si="421"/>
        <v>FY24/25</v>
      </c>
      <c r="AF3354" t="str">
        <f t="shared" si="422"/>
        <v>NORTH</v>
      </c>
    </row>
    <row r="3355" spans="1:32">
      <c r="A3355" t="s">
        <v>3594</v>
      </c>
      <c r="B3355" t="s">
        <v>3651</v>
      </c>
      <c r="C3355" t="str">
        <f t="shared" si="416"/>
        <v>SPARES/OTHER</v>
      </c>
      <c r="D3355" s="4">
        <v>45506</v>
      </c>
      <c r="E3355" t="str">
        <f t="shared" si="417"/>
        <v>HELLER</v>
      </c>
      <c r="F3355">
        <v>14104594</v>
      </c>
      <c r="G3355" s="19">
        <v>45506</v>
      </c>
      <c r="H3355" t="s">
        <v>5407</v>
      </c>
      <c r="I3355" t="s">
        <v>5408</v>
      </c>
      <c r="J3355">
        <v>6</v>
      </c>
      <c r="K3355">
        <v>6</v>
      </c>
      <c r="L3355">
        <v>2660.18</v>
      </c>
      <c r="M3355" t="s">
        <v>36</v>
      </c>
      <c r="N3355">
        <v>1.08</v>
      </c>
      <c r="O3355">
        <v>2660.18</v>
      </c>
      <c r="P3355">
        <f t="shared" si="423"/>
        <v>2872.9944</v>
      </c>
      <c r="Q3355" t="s">
        <v>3652</v>
      </c>
      <c r="R3355" t="s">
        <v>4652</v>
      </c>
      <c r="S3355" t="s">
        <v>25</v>
      </c>
      <c r="T3355">
        <v>906551</v>
      </c>
      <c r="U3355">
        <v>1410</v>
      </c>
      <c r="V3355" t="s">
        <v>3041</v>
      </c>
      <c r="X3355" t="s">
        <v>5404</v>
      </c>
      <c r="Y3355">
        <v>1516108</v>
      </c>
      <c r="Z3355" t="s">
        <v>4654</v>
      </c>
      <c r="AB3355">
        <f t="shared" si="418"/>
        <v>2024</v>
      </c>
      <c r="AC3355">
        <f t="shared" si="419"/>
        <v>8</v>
      </c>
      <c r="AD3355" t="str">
        <f t="shared" si="420"/>
        <v>Q2</v>
      </c>
      <c r="AE3355" t="str">
        <f t="shared" si="421"/>
        <v>FY24/25</v>
      </c>
      <c r="AF3355" t="str">
        <f t="shared" si="422"/>
        <v>NORTH</v>
      </c>
    </row>
    <row r="3356" spans="1:32">
      <c r="A3356" t="s">
        <v>3594</v>
      </c>
      <c r="B3356" t="s">
        <v>3651</v>
      </c>
      <c r="C3356" t="str">
        <f t="shared" si="416"/>
        <v>SPARES/OTHER</v>
      </c>
      <c r="D3356" s="4">
        <v>45506</v>
      </c>
      <c r="E3356" t="str">
        <f t="shared" si="417"/>
        <v>HELLER</v>
      </c>
      <c r="F3356">
        <v>14104595</v>
      </c>
      <c r="G3356" s="19">
        <v>45506</v>
      </c>
      <c r="H3356" t="s">
        <v>214</v>
      </c>
      <c r="I3356" t="s">
        <v>215</v>
      </c>
      <c r="J3356">
        <v>2</v>
      </c>
      <c r="K3356">
        <v>2</v>
      </c>
      <c r="L3356">
        <v>1274.3399999999999</v>
      </c>
      <c r="M3356" t="s">
        <v>36</v>
      </c>
      <c r="N3356">
        <v>1.08</v>
      </c>
      <c r="O3356">
        <v>1274.3399999999999</v>
      </c>
      <c r="P3356">
        <f t="shared" si="423"/>
        <v>1376.2872</v>
      </c>
      <c r="Q3356" t="s">
        <v>3652</v>
      </c>
      <c r="R3356" t="s">
        <v>4427</v>
      </c>
      <c r="S3356" t="s">
        <v>25</v>
      </c>
      <c r="T3356">
        <v>906552</v>
      </c>
      <c r="U3356">
        <v>1224.1600000000001</v>
      </c>
      <c r="V3356" t="s">
        <v>3041</v>
      </c>
      <c r="X3356" t="s">
        <v>5409</v>
      </c>
      <c r="Y3356">
        <v>1516113</v>
      </c>
      <c r="Z3356" t="s">
        <v>4429</v>
      </c>
      <c r="AB3356">
        <f t="shared" si="418"/>
        <v>2024</v>
      </c>
      <c r="AC3356">
        <f t="shared" si="419"/>
        <v>8</v>
      </c>
      <c r="AD3356" t="str">
        <f t="shared" si="420"/>
        <v>Q2</v>
      </c>
      <c r="AE3356" t="str">
        <f t="shared" si="421"/>
        <v>FY24/25</v>
      </c>
      <c r="AF3356" t="str">
        <f t="shared" si="422"/>
        <v>NORTH</v>
      </c>
    </row>
    <row r="3357" spans="1:32">
      <c r="A3357" t="s">
        <v>3594</v>
      </c>
      <c r="B3357" t="s">
        <v>3651</v>
      </c>
      <c r="C3357" t="str">
        <f t="shared" si="416"/>
        <v>SPARES/OTHER</v>
      </c>
      <c r="D3357" s="4">
        <v>45506</v>
      </c>
      <c r="E3357" t="str">
        <f t="shared" si="417"/>
        <v>HELLER</v>
      </c>
      <c r="F3357">
        <v>14104596</v>
      </c>
      <c r="G3357" s="19">
        <v>45506</v>
      </c>
      <c r="H3357" t="s">
        <v>214</v>
      </c>
      <c r="I3357" t="s">
        <v>215</v>
      </c>
      <c r="J3357">
        <v>4</v>
      </c>
      <c r="K3357">
        <v>4</v>
      </c>
      <c r="L3357">
        <v>2548.67</v>
      </c>
      <c r="M3357" t="s">
        <v>36</v>
      </c>
      <c r="N3357">
        <v>1.08</v>
      </c>
      <c r="O3357">
        <v>2548.67</v>
      </c>
      <c r="P3357">
        <f t="shared" si="423"/>
        <v>2752.5636000000004</v>
      </c>
      <c r="Q3357" t="s">
        <v>3652</v>
      </c>
      <c r="R3357" t="s">
        <v>4427</v>
      </c>
      <c r="S3357" t="s">
        <v>25</v>
      </c>
      <c r="T3357">
        <v>906553</v>
      </c>
      <c r="U3357">
        <v>2448.3200000000002</v>
      </c>
      <c r="V3357" t="s">
        <v>3041</v>
      </c>
      <c r="X3357" t="s">
        <v>5410</v>
      </c>
      <c r="Y3357">
        <v>1516117</v>
      </c>
      <c r="Z3357" t="s">
        <v>4429</v>
      </c>
      <c r="AB3357">
        <f t="shared" si="418"/>
        <v>2024</v>
      </c>
      <c r="AC3357">
        <f t="shared" si="419"/>
        <v>8</v>
      </c>
      <c r="AD3357" t="str">
        <f t="shared" si="420"/>
        <v>Q2</v>
      </c>
      <c r="AE3357" t="str">
        <f t="shared" si="421"/>
        <v>FY24/25</v>
      </c>
      <c r="AF3357" t="str">
        <f t="shared" si="422"/>
        <v>NORTH</v>
      </c>
    </row>
    <row r="3358" spans="1:32">
      <c r="A3358" t="s">
        <v>3594</v>
      </c>
      <c r="B3358" t="s">
        <v>3646</v>
      </c>
      <c r="C3358" t="str">
        <f t="shared" si="416"/>
        <v>SPARES/OTHER</v>
      </c>
      <c r="D3358" s="4">
        <v>45509</v>
      </c>
      <c r="E3358" t="str">
        <f t="shared" si="417"/>
        <v>YAMAHA</v>
      </c>
      <c r="F3358">
        <v>14104597</v>
      </c>
      <c r="G3358" s="19">
        <v>45509</v>
      </c>
      <c r="H3358" t="s">
        <v>595</v>
      </c>
      <c r="I3358" t="s">
        <v>503</v>
      </c>
      <c r="J3358">
        <v>2</v>
      </c>
      <c r="K3358">
        <v>2</v>
      </c>
      <c r="L3358">
        <v>60.18</v>
      </c>
      <c r="M3358" t="s">
        <v>36</v>
      </c>
      <c r="N3358">
        <v>1.08</v>
      </c>
      <c r="O3358">
        <v>60.18</v>
      </c>
      <c r="P3358">
        <f t="shared" si="423"/>
        <v>64.994399999999999</v>
      </c>
      <c r="Q3358" t="s">
        <v>4058</v>
      </c>
      <c r="R3358" t="s">
        <v>4070</v>
      </c>
      <c r="S3358" t="s">
        <v>25</v>
      </c>
      <c r="T3358">
        <v>906554</v>
      </c>
      <c r="U3358">
        <v>39.6</v>
      </c>
      <c r="V3358" t="s">
        <v>3041</v>
      </c>
      <c r="Y3358">
        <v>1517208</v>
      </c>
      <c r="Z3358" t="s">
        <v>4072</v>
      </c>
      <c r="AB3358">
        <f t="shared" si="418"/>
        <v>2024</v>
      </c>
      <c r="AC3358">
        <f t="shared" si="419"/>
        <v>8</v>
      </c>
      <c r="AD3358" t="str">
        <f t="shared" si="420"/>
        <v>Q2</v>
      </c>
      <c r="AE3358" t="str">
        <f t="shared" si="421"/>
        <v>FY24/25</v>
      </c>
      <c r="AF3358" t="str">
        <f t="shared" si="422"/>
        <v>EAST</v>
      </c>
    </row>
    <row r="3359" spans="1:32">
      <c r="A3359" t="s">
        <v>3594</v>
      </c>
      <c r="B3359" t="s">
        <v>3646</v>
      </c>
      <c r="C3359" t="str">
        <f t="shared" si="416"/>
        <v>SPARES/OTHER</v>
      </c>
      <c r="D3359" s="4">
        <v>45509</v>
      </c>
      <c r="E3359" t="str">
        <f t="shared" si="417"/>
        <v>YAMAHA</v>
      </c>
      <c r="F3359">
        <v>14104597</v>
      </c>
      <c r="G3359" s="19">
        <v>45509</v>
      </c>
      <c r="H3359" t="s">
        <v>543</v>
      </c>
      <c r="I3359" t="s">
        <v>544</v>
      </c>
      <c r="J3359">
        <v>2</v>
      </c>
      <c r="K3359">
        <v>2</v>
      </c>
      <c r="L3359">
        <v>304.42</v>
      </c>
      <c r="M3359" t="s">
        <v>36</v>
      </c>
      <c r="N3359">
        <v>1.08</v>
      </c>
      <c r="O3359">
        <v>304.42</v>
      </c>
      <c r="P3359">
        <f t="shared" si="423"/>
        <v>328.77360000000004</v>
      </c>
      <c r="Q3359" t="s">
        <v>4058</v>
      </c>
      <c r="R3359" t="s">
        <v>4070</v>
      </c>
      <c r="S3359" t="s">
        <v>25</v>
      </c>
      <c r="T3359">
        <v>906554</v>
      </c>
      <c r="U3359">
        <v>180</v>
      </c>
      <c r="V3359" t="s">
        <v>3041</v>
      </c>
      <c r="Y3359">
        <v>1517208</v>
      </c>
      <c r="Z3359" t="s">
        <v>4072</v>
      </c>
      <c r="AB3359">
        <f t="shared" si="418"/>
        <v>2024</v>
      </c>
      <c r="AC3359">
        <f t="shared" si="419"/>
        <v>8</v>
      </c>
      <c r="AD3359" t="str">
        <f t="shared" si="420"/>
        <v>Q2</v>
      </c>
      <c r="AE3359" t="str">
        <f t="shared" si="421"/>
        <v>FY24/25</v>
      </c>
      <c r="AF3359" t="str">
        <f t="shared" si="422"/>
        <v>EAST</v>
      </c>
    </row>
    <row r="3360" spans="1:32">
      <c r="A3360" t="s">
        <v>3594</v>
      </c>
      <c r="B3360" t="s">
        <v>3646</v>
      </c>
      <c r="C3360" t="str">
        <f t="shared" si="416"/>
        <v>SPARES/OTHER</v>
      </c>
      <c r="D3360" s="4">
        <v>45509</v>
      </c>
      <c r="E3360" t="str">
        <f t="shared" si="417"/>
        <v>YAMAHA</v>
      </c>
      <c r="F3360">
        <v>14104597</v>
      </c>
      <c r="G3360" s="19">
        <v>45509</v>
      </c>
      <c r="H3360" t="s">
        <v>432</v>
      </c>
      <c r="I3360" t="s">
        <v>433</v>
      </c>
      <c r="J3360">
        <v>1</v>
      </c>
      <c r="K3360">
        <v>1</v>
      </c>
      <c r="L3360">
        <v>863.72</v>
      </c>
      <c r="M3360" t="s">
        <v>36</v>
      </c>
      <c r="N3360">
        <v>1.08</v>
      </c>
      <c r="O3360">
        <v>863.72</v>
      </c>
      <c r="P3360">
        <f t="shared" si="423"/>
        <v>932.81760000000008</v>
      </c>
      <c r="Q3360" t="s">
        <v>4058</v>
      </c>
      <c r="R3360" t="s">
        <v>4070</v>
      </c>
      <c r="S3360" t="s">
        <v>25</v>
      </c>
      <c r="T3360">
        <v>906554</v>
      </c>
      <c r="U3360">
        <v>563.76</v>
      </c>
      <c r="V3360" t="s">
        <v>3041</v>
      </c>
      <c r="Y3360">
        <v>1517208</v>
      </c>
      <c r="Z3360" t="s">
        <v>4072</v>
      </c>
      <c r="AB3360">
        <f t="shared" si="418"/>
        <v>2024</v>
      </c>
      <c r="AC3360">
        <f t="shared" si="419"/>
        <v>8</v>
      </c>
      <c r="AD3360" t="str">
        <f t="shared" si="420"/>
        <v>Q2</v>
      </c>
      <c r="AE3360" t="str">
        <f t="shared" si="421"/>
        <v>FY24/25</v>
      </c>
      <c r="AF3360" t="str">
        <f t="shared" si="422"/>
        <v>EAST</v>
      </c>
    </row>
    <row r="3361" spans="1:32">
      <c r="A3361" t="s">
        <v>3594</v>
      </c>
      <c r="B3361" t="s">
        <v>3646</v>
      </c>
      <c r="C3361" t="str">
        <f t="shared" si="416"/>
        <v>SPARES/OTHER</v>
      </c>
      <c r="D3361" s="4">
        <v>45511</v>
      </c>
      <c r="E3361" t="str">
        <f t="shared" si="417"/>
        <v>YAMAHA</v>
      </c>
      <c r="F3361">
        <v>14104598</v>
      </c>
      <c r="G3361" s="19">
        <v>45511</v>
      </c>
      <c r="H3361" t="s">
        <v>1167</v>
      </c>
      <c r="I3361" t="s">
        <v>1168</v>
      </c>
      <c r="J3361">
        <v>1</v>
      </c>
      <c r="K3361">
        <v>1</v>
      </c>
      <c r="L3361">
        <v>3887.61</v>
      </c>
      <c r="M3361" t="s">
        <v>36</v>
      </c>
      <c r="N3361">
        <v>1.08</v>
      </c>
      <c r="O3361">
        <v>3887.61</v>
      </c>
      <c r="P3361">
        <f t="shared" si="423"/>
        <v>4198.6188000000002</v>
      </c>
      <c r="Q3361" t="s">
        <v>4058</v>
      </c>
      <c r="R3361" t="s">
        <v>4462</v>
      </c>
      <c r="S3361" t="s">
        <v>25</v>
      </c>
      <c r="T3361">
        <v>906555</v>
      </c>
      <c r="U3361">
        <v>2116</v>
      </c>
      <c r="V3361" t="s">
        <v>3041</v>
      </c>
      <c r="Y3361">
        <v>1519206</v>
      </c>
      <c r="Z3361" t="s">
        <v>4463</v>
      </c>
      <c r="AB3361">
        <f t="shared" si="418"/>
        <v>2024</v>
      </c>
      <c r="AC3361">
        <f t="shared" si="419"/>
        <v>8</v>
      </c>
      <c r="AD3361" t="str">
        <f t="shared" si="420"/>
        <v>Q2</v>
      </c>
      <c r="AE3361" t="str">
        <f t="shared" si="421"/>
        <v>FY24/25</v>
      </c>
      <c r="AF3361" t="str">
        <f t="shared" si="422"/>
        <v>EAST</v>
      </c>
    </row>
    <row r="3362" spans="1:32">
      <c r="A3362" t="s">
        <v>3594</v>
      </c>
      <c r="B3362" t="s">
        <v>3646</v>
      </c>
      <c r="C3362" t="str">
        <f t="shared" si="416"/>
        <v>SPARES/OTHER</v>
      </c>
      <c r="D3362" s="4">
        <v>45511</v>
      </c>
      <c r="E3362" t="str">
        <f t="shared" si="417"/>
        <v>YAMAHA</v>
      </c>
      <c r="F3362">
        <v>14104599</v>
      </c>
      <c r="G3362" s="19">
        <v>45511</v>
      </c>
      <c r="H3362" t="s">
        <v>42</v>
      </c>
      <c r="I3362" t="s">
        <v>43</v>
      </c>
      <c r="J3362">
        <v>10</v>
      </c>
      <c r="K3362">
        <v>10</v>
      </c>
      <c r="L3362">
        <v>1000</v>
      </c>
      <c r="M3362" t="s">
        <v>36</v>
      </c>
      <c r="N3362">
        <v>1.08</v>
      </c>
      <c r="O3362">
        <v>1000</v>
      </c>
      <c r="P3362">
        <f t="shared" si="423"/>
        <v>1080</v>
      </c>
      <c r="Q3362" t="s">
        <v>4058</v>
      </c>
      <c r="R3362" t="s">
        <v>2383</v>
      </c>
      <c r="S3362" t="s">
        <v>25</v>
      </c>
      <c r="T3362">
        <v>906556</v>
      </c>
      <c r="U3362">
        <v>550.79999999999995</v>
      </c>
      <c r="V3362" t="s">
        <v>3041</v>
      </c>
      <c r="Y3362">
        <v>1519209</v>
      </c>
      <c r="Z3362" t="s">
        <v>2385</v>
      </c>
      <c r="AB3362">
        <f t="shared" si="418"/>
        <v>2024</v>
      </c>
      <c r="AC3362">
        <f t="shared" si="419"/>
        <v>8</v>
      </c>
      <c r="AD3362" t="str">
        <f t="shared" si="420"/>
        <v>Q2</v>
      </c>
      <c r="AE3362" t="str">
        <f t="shared" si="421"/>
        <v>FY24/25</v>
      </c>
      <c r="AF3362" t="str">
        <f t="shared" si="422"/>
        <v>EAST</v>
      </c>
    </row>
    <row r="3363" spans="1:32">
      <c r="A3363" t="s">
        <v>3594</v>
      </c>
      <c r="B3363" t="s">
        <v>3646</v>
      </c>
      <c r="C3363" t="str">
        <f t="shared" si="416"/>
        <v>SPARES/OTHER</v>
      </c>
      <c r="D3363" s="4">
        <v>45511</v>
      </c>
      <c r="E3363" t="str">
        <f t="shared" si="417"/>
        <v>YAMAHA</v>
      </c>
      <c r="F3363">
        <v>14104600</v>
      </c>
      <c r="G3363" s="19">
        <v>45511</v>
      </c>
      <c r="H3363" t="s">
        <v>2056</v>
      </c>
      <c r="I3363" t="s">
        <v>2057</v>
      </c>
      <c r="J3363">
        <v>1</v>
      </c>
      <c r="K3363">
        <v>1</v>
      </c>
      <c r="L3363">
        <v>1345.13</v>
      </c>
      <c r="M3363" t="s">
        <v>36</v>
      </c>
      <c r="N3363">
        <v>1.08</v>
      </c>
      <c r="O3363">
        <v>1345.13</v>
      </c>
      <c r="P3363">
        <f t="shared" si="423"/>
        <v>1452.7404000000001</v>
      </c>
      <c r="Q3363" t="s">
        <v>4058</v>
      </c>
      <c r="R3363" t="s">
        <v>4139</v>
      </c>
      <c r="S3363" t="s">
        <v>25</v>
      </c>
      <c r="T3363">
        <v>906557</v>
      </c>
      <c r="U3363">
        <v>709</v>
      </c>
      <c r="V3363" t="s">
        <v>3041</v>
      </c>
      <c r="Y3363">
        <v>1519211</v>
      </c>
      <c r="Z3363" t="s">
        <v>4140</v>
      </c>
      <c r="AB3363">
        <f t="shared" si="418"/>
        <v>2024</v>
      </c>
      <c r="AC3363">
        <f t="shared" si="419"/>
        <v>8</v>
      </c>
      <c r="AD3363" t="str">
        <f t="shared" si="420"/>
        <v>Q2</v>
      </c>
      <c r="AE3363" t="str">
        <f t="shared" si="421"/>
        <v>FY24/25</v>
      </c>
      <c r="AF3363" t="str">
        <f t="shared" si="422"/>
        <v>EAST</v>
      </c>
    </row>
    <row r="3364" spans="1:32">
      <c r="A3364" t="s">
        <v>3594</v>
      </c>
      <c r="B3364" t="s">
        <v>3646</v>
      </c>
      <c r="C3364" t="str">
        <f t="shared" si="416"/>
        <v>SERVICE_CHARGE</v>
      </c>
      <c r="D3364" s="4">
        <v>45519</v>
      </c>
      <c r="E3364" t="str">
        <f t="shared" si="417"/>
        <v>YAMAHA</v>
      </c>
      <c r="F3364">
        <v>12101319</v>
      </c>
      <c r="G3364" s="19">
        <v>45519</v>
      </c>
      <c r="H3364" t="s">
        <v>76</v>
      </c>
      <c r="I3364" t="s">
        <v>77</v>
      </c>
      <c r="J3364">
        <v>1</v>
      </c>
      <c r="K3364">
        <v>1</v>
      </c>
      <c r="L3364">
        <v>33628.32</v>
      </c>
      <c r="M3364" t="s">
        <v>36</v>
      </c>
      <c r="N3364">
        <v>1.08</v>
      </c>
      <c r="O3364">
        <v>33628.32</v>
      </c>
      <c r="P3364">
        <f t="shared" si="423"/>
        <v>36318.585599999999</v>
      </c>
      <c r="Q3364" t="s">
        <v>4058</v>
      </c>
      <c r="R3364" t="s">
        <v>4172</v>
      </c>
      <c r="S3364" t="s">
        <v>25</v>
      </c>
      <c r="T3364">
        <v>906559</v>
      </c>
      <c r="U3364">
        <v>0</v>
      </c>
      <c r="V3364" t="s">
        <v>3038</v>
      </c>
      <c r="Z3364" t="s">
        <v>4173</v>
      </c>
      <c r="AB3364">
        <f t="shared" si="418"/>
        <v>2024</v>
      </c>
      <c r="AC3364">
        <f t="shared" si="419"/>
        <v>8</v>
      </c>
      <c r="AD3364" t="str">
        <f t="shared" si="420"/>
        <v>Q2</v>
      </c>
      <c r="AE3364" t="str">
        <f t="shared" si="421"/>
        <v>FY24/25</v>
      </c>
      <c r="AF3364" t="str">
        <f t="shared" si="422"/>
        <v>EAST</v>
      </c>
    </row>
    <row r="3365" spans="1:32">
      <c r="A3365" t="s">
        <v>3594</v>
      </c>
      <c r="B3365" t="s">
        <v>3646</v>
      </c>
      <c r="C3365" t="str">
        <f t="shared" si="416"/>
        <v>SPARES/OTHER</v>
      </c>
      <c r="D3365" s="4">
        <v>45519</v>
      </c>
      <c r="E3365" t="str">
        <f t="shared" si="417"/>
        <v>YAMAHA</v>
      </c>
      <c r="F3365">
        <v>14104601</v>
      </c>
      <c r="G3365" s="19">
        <v>45519</v>
      </c>
      <c r="H3365" t="s">
        <v>2084</v>
      </c>
      <c r="I3365" t="s">
        <v>1156</v>
      </c>
      <c r="J3365">
        <v>1</v>
      </c>
      <c r="K3365">
        <v>1</v>
      </c>
      <c r="L3365">
        <v>0</v>
      </c>
      <c r="M3365" t="s">
        <v>36</v>
      </c>
      <c r="N3365">
        <v>1.08</v>
      </c>
      <c r="O3365">
        <v>0</v>
      </c>
      <c r="P3365">
        <f t="shared" si="423"/>
        <v>0</v>
      </c>
      <c r="Q3365" t="s">
        <v>4058</v>
      </c>
      <c r="R3365" t="s">
        <v>4172</v>
      </c>
      <c r="S3365" t="s">
        <v>25</v>
      </c>
      <c r="T3365">
        <v>906560</v>
      </c>
      <c r="U3365">
        <v>12861.05</v>
      </c>
      <c r="V3365" t="s">
        <v>3041</v>
      </c>
      <c r="Y3365">
        <v>1525118</v>
      </c>
      <c r="Z3365" t="s">
        <v>4173</v>
      </c>
      <c r="AB3365">
        <f t="shared" si="418"/>
        <v>2024</v>
      </c>
      <c r="AC3365">
        <f t="shared" si="419"/>
        <v>8</v>
      </c>
      <c r="AD3365" t="str">
        <f t="shared" si="420"/>
        <v>Q2</v>
      </c>
      <c r="AE3365" t="str">
        <f t="shared" si="421"/>
        <v>FY24/25</v>
      </c>
      <c r="AF3365" t="str">
        <f t="shared" si="422"/>
        <v>EAST</v>
      </c>
    </row>
    <row r="3366" spans="1:32">
      <c r="A3366" t="s">
        <v>3594</v>
      </c>
      <c r="B3366" t="s">
        <v>3646</v>
      </c>
      <c r="C3366" t="str">
        <f t="shared" si="416"/>
        <v>SPARES/OTHER</v>
      </c>
      <c r="D3366" s="4">
        <v>45519</v>
      </c>
      <c r="E3366" t="str">
        <f t="shared" si="417"/>
        <v>YAMAHA</v>
      </c>
      <c r="F3366">
        <v>14104601</v>
      </c>
      <c r="G3366" s="19">
        <v>45519</v>
      </c>
      <c r="H3366" t="s">
        <v>5411</v>
      </c>
      <c r="I3366" t="s">
        <v>5412</v>
      </c>
      <c r="J3366">
        <v>2</v>
      </c>
      <c r="K3366">
        <v>2</v>
      </c>
      <c r="L3366">
        <v>0</v>
      </c>
      <c r="M3366" t="s">
        <v>36</v>
      </c>
      <c r="N3366">
        <v>1.08</v>
      </c>
      <c r="O3366">
        <v>0</v>
      </c>
      <c r="P3366">
        <f t="shared" si="423"/>
        <v>0</v>
      </c>
      <c r="Q3366" t="s">
        <v>4058</v>
      </c>
      <c r="R3366" t="s">
        <v>4172</v>
      </c>
      <c r="S3366" t="s">
        <v>25</v>
      </c>
      <c r="T3366">
        <v>906560</v>
      </c>
      <c r="U3366">
        <v>1.84</v>
      </c>
      <c r="V3366" t="s">
        <v>3041</v>
      </c>
      <c r="Y3366">
        <v>1525118</v>
      </c>
      <c r="Z3366" t="s">
        <v>4173</v>
      </c>
      <c r="AB3366">
        <f t="shared" si="418"/>
        <v>2024</v>
      </c>
      <c r="AC3366">
        <f t="shared" si="419"/>
        <v>8</v>
      </c>
      <c r="AD3366" t="str">
        <f t="shared" si="420"/>
        <v>Q2</v>
      </c>
      <c r="AE3366" t="str">
        <f t="shared" si="421"/>
        <v>FY24/25</v>
      </c>
      <c r="AF3366" t="str">
        <f t="shared" si="422"/>
        <v>EAST</v>
      </c>
    </row>
    <row r="3367" spans="1:32">
      <c r="A3367" t="s">
        <v>3594</v>
      </c>
      <c r="B3367" t="s">
        <v>3646</v>
      </c>
      <c r="C3367" t="str">
        <f t="shared" si="416"/>
        <v>SPARES/OTHER</v>
      </c>
      <c r="D3367" s="4">
        <v>45519</v>
      </c>
      <c r="E3367" t="str">
        <f t="shared" si="417"/>
        <v>YAMAHA</v>
      </c>
      <c r="F3367">
        <v>14104601</v>
      </c>
      <c r="G3367" s="19">
        <v>45519</v>
      </c>
      <c r="H3367" t="s">
        <v>5413</v>
      </c>
      <c r="I3367" t="s">
        <v>5414</v>
      </c>
      <c r="J3367">
        <v>1</v>
      </c>
      <c r="K3367">
        <v>1</v>
      </c>
      <c r="L3367">
        <v>0</v>
      </c>
      <c r="M3367" t="s">
        <v>36</v>
      </c>
      <c r="N3367">
        <v>1.08</v>
      </c>
      <c r="O3367">
        <v>0</v>
      </c>
      <c r="P3367">
        <f t="shared" si="423"/>
        <v>0</v>
      </c>
      <c r="Q3367" t="s">
        <v>4058</v>
      </c>
      <c r="R3367" t="s">
        <v>4172</v>
      </c>
      <c r="S3367" t="s">
        <v>25</v>
      </c>
      <c r="T3367">
        <v>906560</v>
      </c>
      <c r="U3367">
        <v>8.1199999999999992</v>
      </c>
      <c r="V3367" t="s">
        <v>3041</v>
      </c>
      <c r="Y3367">
        <v>1525118</v>
      </c>
      <c r="Z3367" t="s">
        <v>4173</v>
      </c>
      <c r="AB3367">
        <f t="shared" si="418"/>
        <v>2024</v>
      </c>
      <c r="AC3367">
        <f t="shared" si="419"/>
        <v>8</v>
      </c>
      <c r="AD3367" t="str">
        <f t="shared" si="420"/>
        <v>Q2</v>
      </c>
      <c r="AE3367" t="str">
        <f t="shared" si="421"/>
        <v>FY24/25</v>
      </c>
      <c r="AF3367" t="str">
        <f t="shared" si="422"/>
        <v>EAST</v>
      </c>
    </row>
    <row r="3368" spans="1:32">
      <c r="A3368" t="s">
        <v>3594</v>
      </c>
      <c r="B3368" t="s">
        <v>3646</v>
      </c>
      <c r="C3368" t="str">
        <f t="shared" si="416"/>
        <v>SPARES/OTHER</v>
      </c>
      <c r="D3368" s="4">
        <v>45519</v>
      </c>
      <c r="E3368" t="str">
        <f t="shared" si="417"/>
        <v>YAMAHA</v>
      </c>
      <c r="F3368">
        <v>14104601</v>
      </c>
      <c r="G3368" s="19">
        <v>45519</v>
      </c>
      <c r="H3368" t="s">
        <v>425</v>
      </c>
      <c r="I3368" t="s">
        <v>426</v>
      </c>
      <c r="J3368">
        <v>1</v>
      </c>
      <c r="K3368">
        <v>1</v>
      </c>
      <c r="L3368">
        <v>0</v>
      </c>
      <c r="M3368" t="s">
        <v>36</v>
      </c>
      <c r="N3368">
        <v>1.08</v>
      </c>
      <c r="O3368">
        <v>0</v>
      </c>
      <c r="P3368">
        <f t="shared" si="423"/>
        <v>0</v>
      </c>
      <c r="Q3368" t="s">
        <v>4058</v>
      </c>
      <c r="R3368" t="s">
        <v>4172</v>
      </c>
      <c r="S3368" t="s">
        <v>25</v>
      </c>
      <c r="T3368">
        <v>906560</v>
      </c>
      <c r="U3368">
        <v>129.22999999999999</v>
      </c>
      <c r="V3368" t="s">
        <v>3041</v>
      </c>
      <c r="Y3368">
        <v>1525118</v>
      </c>
      <c r="Z3368" t="s">
        <v>4173</v>
      </c>
      <c r="AB3368">
        <f t="shared" si="418"/>
        <v>2024</v>
      </c>
      <c r="AC3368">
        <f t="shared" si="419"/>
        <v>8</v>
      </c>
      <c r="AD3368" t="str">
        <f t="shared" si="420"/>
        <v>Q2</v>
      </c>
      <c r="AE3368" t="str">
        <f t="shared" si="421"/>
        <v>FY24/25</v>
      </c>
      <c r="AF3368" t="str">
        <f t="shared" si="422"/>
        <v>EAST</v>
      </c>
    </row>
    <row r="3369" spans="1:32">
      <c r="A3369" t="s">
        <v>3594</v>
      </c>
      <c r="B3369" t="s">
        <v>3646</v>
      </c>
      <c r="C3369" t="str">
        <f t="shared" si="416"/>
        <v>SPARES/OTHER</v>
      </c>
      <c r="D3369" s="4">
        <v>45519</v>
      </c>
      <c r="E3369" t="str">
        <f t="shared" si="417"/>
        <v>YAMAHA</v>
      </c>
      <c r="F3369">
        <v>14104601</v>
      </c>
      <c r="G3369" s="19">
        <v>45519</v>
      </c>
      <c r="H3369" t="s">
        <v>430</v>
      </c>
      <c r="I3369" t="s">
        <v>431</v>
      </c>
      <c r="J3369">
        <v>1</v>
      </c>
      <c r="K3369">
        <v>1</v>
      </c>
      <c r="L3369">
        <v>0</v>
      </c>
      <c r="M3369" t="s">
        <v>36</v>
      </c>
      <c r="N3369">
        <v>1.08</v>
      </c>
      <c r="O3369">
        <v>0</v>
      </c>
      <c r="P3369">
        <f t="shared" si="423"/>
        <v>0</v>
      </c>
      <c r="Q3369" t="s">
        <v>4058</v>
      </c>
      <c r="R3369" t="s">
        <v>4172</v>
      </c>
      <c r="S3369" t="s">
        <v>25</v>
      </c>
      <c r="T3369">
        <v>906560</v>
      </c>
      <c r="U3369">
        <v>46.67</v>
      </c>
      <c r="V3369" t="s">
        <v>3041</v>
      </c>
      <c r="Y3369">
        <v>1525118</v>
      </c>
      <c r="Z3369" t="s">
        <v>4173</v>
      </c>
      <c r="AB3369">
        <f t="shared" si="418"/>
        <v>2024</v>
      </c>
      <c r="AC3369">
        <f t="shared" si="419"/>
        <v>8</v>
      </c>
      <c r="AD3369" t="str">
        <f t="shared" si="420"/>
        <v>Q2</v>
      </c>
      <c r="AE3369" t="str">
        <f t="shared" si="421"/>
        <v>FY24/25</v>
      </c>
      <c r="AF3369" t="str">
        <f t="shared" si="422"/>
        <v>EAST</v>
      </c>
    </row>
    <row r="3370" spans="1:32">
      <c r="A3370" t="s">
        <v>3594</v>
      </c>
      <c r="B3370" t="s">
        <v>3646</v>
      </c>
      <c r="C3370" t="str">
        <f t="shared" si="416"/>
        <v>SPARES/OTHER</v>
      </c>
      <c r="D3370" s="4">
        <v>45519</v>
      </c>
      <c r="E3370" t="str">
        <f t="shared" si="417"/>
        <v>OTHERS</v>
      </c>
      <c r="F3370">
        <v>14104601</v>
      </c>
      <c r="G3370" s="19">
        <v>45519</v>
      </c>
      <c r="H3370" t="s">
        <v>1720</v>
      </c>
      <c r="I3370" t="s">
        <v>1721</v>
      </c>
      <c r="J3370">
        <v>1</v>
      </c>
      <c r="K3370">
        <v>1</v>
      </c>
      <c r="L3370">
        <v>0</v>
      </c>
      <c r="M3370" t="s">
        <v>36</v>
      </c>
      <c r="N3370">
        <v>1.08</v>
      </c>
      <c r="O3370">
        <v>0</v>
      </c>
      <c r="P3370">
        <f t="shared" si="423"/>
        <v>0</v>
      </c>
      <c r="Q3370" t="s">
        <v>4058</v>
      </c>
      <c r="R3370" t="s">
        <v>4172</v>
      </c>
      <c r="S3370" t="s">
        <v>25</v>
      </c>
      <c r="T3370">
        <v>906560</v>
      </c>
      <c r="U3370">
        <v>159.29</v>
      </c>
      <c r="V3370" t="s">
        <v>3041</v>
      </c>
      <c r="Y3370">
        <v>1525118</v>
      </c>
      <c r="Z3370" t="s">
        <v>4173</v>
      </c>
      <c r="AB3370">
        <f t="shared" si="418"/>
        <v>2024</v>
      </c>
      <c r="AC3370">
        <f t="shared" si="419"/>
        <v>8</v>
      </c>
      <c r="AD3370" t="str">
        <f t="shared" si="420"/>
        <v>Q2</v>
      </c>
      <c r="AE3370" t="str">
        <f t="shared" si="421"/>
        <v>FY24/25</v>
      </c>
      <c r="AF3370" t="str">
        <f t="shared" si="422"/>
        <v>EAST</v>
      </c>
    </row>
    <row r="3371" spans="1:32">
      <c r="A3371" t="s">
        <v>3594</v>
      </c>
      <c r="B3371" t="s">
        <v>3646</v>
      </c>
      <c r="C3371" t="str">
        <f t="shared" si="416"/>
        <v>SPARES/OTHER</v>
      </c>
      <c r="D3371" s="4">
        <v>45519</v>
      </c>
      <c r="E3371" t="str">
        <f t="shared" si="417"/>
        <v>HELLER</v>
      </c>
      <c r="F3371">
        <v>14104602</v>
      </c>
      <c r="G3371" s="19">
        <v>45519</v>
      </c>
      <c r="H3371" t="s">
        <v>5415</v>
      </c>
      <c r="I3371" t="s">
        <v>5416</v>
      </c>
      <c r="J3371">
        <v>1</v>
      </c>
      <c r="K3371">
        <v>1</v>
      </c>
      <c r="L3371">
        <v>3716.81</v>
      </c>
      <c r="M3371" t="s">
        <v>36</v>
      </c>
      <c r="N3371">
        <v>1.08</v>
      </c>
      <c r="O3371">
        <v>3716.81</v>
      </c>
      <c r="P3371">
        <f t="shared" si="423"/>
        <v>4014.1548000000003</v>
      </c>
      <c r="Q3371" t="s">
        <v>4058</v>
      </c>
      <c r="R3371" t="s">
        <v>4133</v>
      </c>
      <c r="S3371" t="s">
        <v>25</v>
      </c>
      <c r="T3371">
        <v>906561</v>
      </c>
      <c r="U3371">
        <v>2100</v>
      </c>
      <c r="V3371" t="s">
        <v>3041</v>
      </c>
      <c r="Y3371">
        <v>1525121</v>
      </c>
      <c r="Z3371" t="s">
        <v>4134</v>
      </c>
      <c r="AB3371">
        <f t="shared" si="418"/>
        <v>2024</v>
      </c>
      <c r="AC3371">
        <f t="shared" si="419"/>
        <v>8</v>
      </c>
      <c r="AD3371" t="str">
        <f t="shared" si="420"/>
        <v>Q2</v>
      </c>
      <c r="AE3371" t="str">
        <f t="shared" si="421"/>
        <v>FY24/25</v>
      </c>
      <c r="AF3371" t="str">
        <f t="shared" si="422"/>
        <v>EAST</v>
      </c>
    </row>
    <row r="3372" spans="1:32">
      <c r="A3372" t="s">
        <v>3594</v>
      </c>
      <c r="B3372" t="s">
        <v>3646</v>
      </c>
      <c r="C3372" t="str">
        <f t="shared" si="416"/>
        <v>SPARES/OTHER</v>
      </c>
      <c r="D3372" s="4">
        <v>45519</v>
      </c>
      <c r="E3372" t="str">
        <f t="shared" si="417"/>
        <v>HELLER</v>
      </c>
      <c r="F3372">
        <v>14104602</v>
      </c>
      <c r="G3372" s="19">
        <v>45519</v>
      </c>
      <c r="H3372" t="s">
        <v>5417</v>
      </c>
      <c r="I3372" t="s">
        <v>5416</v>
      </c>
      <c r="J3372">
        <v>1</v>
      </c>
      <c r="K3372">
        <v>1</v>
      </c>
      <c r="L3372">
        <v>3716.81</v>
      </c>
      <c r="M3372" t="s">
        <v>36</v>
      </c>
      <c r="N3372">
        <v>1.08</v>
      </c>
      <c r="O3372">
        <v>3716.81</v>
      </c>
      <c r="P3372">
        <f t="shared" si="423"/>
        <v>4014.1548000000003</v>
      </c>
      <c r="Q3372" t="s">
        <v>4058</v>
      </c>
      <c r="R3372" t="s">
        <v>4133</v>
      </c>
      <c r="S3372" t="s">
        <v>25</v>
      </c>
      <c r="T3372">
        <v>906561</v>
      </c>
      <c r="U3372">
        <v>2100</v>
      </c>
      <c r="V3372" t="s">
        <v>3041</v>
      </c>
      <c r="Y3372">
        <v>1525121</v>
      </c>
      <c r="Z3372" t="s">
        <v>4134</v>
      </c>
      <c r="AB3372">
        <f t="shared" si="418"/>
        <v>2024</v>
      </c>
      <c r="AC3372">
        <f t="shared" si="419"/>
        <v>8</v>
      </c>
      <c r="AD3372" t="str">
        <f t="shared" si="420"/>
        <v>Q2</v>
      </c>
      <c r="AE3372" t="str">
        <f t="shared" si="421"/>
        <v>FY24/25</v>
      </c>
      <c r="AF3372" t="str">
        <f t="shared" si="422"/>
        <v>EAST</v>
      </c>
    </row>
    <row r="3373" spans="1:32">
      <c r="A3373" t="s">
        <v>3594</v>
      </c>
      <c r="B3373" t="s">
        <v>3646</v>
      </c>
      <c r="C3373" t="str">
        <f t="shared" si="416"/>
        <v>SPARES/OTHER</v>
      </c>
      <c r="D3373" s="4">
        <v>45519</v>
      </c>
      <c r="E3373" t="str">
        <f t="shared" si="417"/>
        <v>HELLER</v>
      </c>
      <c r="F3373">
        <v>14104602</v>
      </c>
      <c r="G3373" s="19">
        <v>45519</v>
      </c>
      <c r="H3373" t="s">
        <v>5418</v>
      </c>
      <c r="I3373" t="s">
        <v>5419</v>
      </c>
      <c r="J3373">
        <v>1</v>
      </c>
      <c r="K3373">
        <v>1</v>
      </c>
      <c r="L3373">
        <v>7389.38</v>
      </c>
      <c r="M3373" t="s">
        <v>36</v>
      </c>
      <c r="N3373">
        <v>1.08</v>
      </c>
      <c r="O3373">
        <v>7389.38</v>
      </c>
      <c r="P3373">
        <f t="shared" si="423"/>
        <v>7980.5304000000006</v>
      </c>
      <c r="Q3373" t="s">
        <v>4058</v>
      </c>
      <c r="R3373" t="s">
        <v>4133</v>
      </c>
      <c r="S3373" t="s">
        <v>25</v>
      </c>
      <c r="T3373">
        <v>906561</v>
      </c>
      <c r="U3373">
        <v>4150</v>
      </c>
      <c r="V3373" t="s">
        <v>3041</v>
      </c>
      <c r="Y3373">
        <v>1525121</v>
      </c>
      <c r="Z3373" t="s">
        <v>4134</v>
      </c>
      <c r="AB3373">
        <f t="shared" si="418"/>
        <v>2024</v>
      </c>
      <c r="AC3373">
        <f t="shared" si="419"/>
        <v>8</v>
      </c>
      <c r="AD3373" t="str">
        <f t="shared" si="420"/>
        <v>Q2</v>
      </c>
      <c r="AE3373" t="str">
        <f t="shared" si="421"/>
        <v>FY24/25</v>
      </c>
      <c r="AF3373" t="str">
        <f t="shared" si="422"/>
        <v>EAST</v>
      </c>
    </row>
    <row r="3374" spans="1:32">
      <c r="A3374" t="s">
        <v>3594</v>
      </c>
      <c r="B3374" t="s">
        <v>3646</v>
      </c>
      <c r="C3374" t="str">
        <f t="shared" si="416"/>
        <v>SPARES/OTHER</v>
      </c>
      <c r="D3374" s="4">
        <v>45519</v>
      </c>
      <c r="E3374" t="str">
        <f t="shared" si="417"/>
        <v>HELLER</v>
      </c>
      <c r="F3374">
        <v>14104602</v>
      </c>
      <c r="G3374" s="19">
        <v>45519</v>
      </c>
      <c r="H3374" t="s">
        <v>5420</v>
      </c>
      <c r="I3374" t="s">
        <v>5419</v>
      </c>
      <c r="J3374">
        <v>1</v>
      </c>
      <c r="K3374">
        <v>1</v>
      </c>
      <c r="L3374">
        <v>7389.38</v>
      </c>
      <c r="M3374" t="s">
        <v>36</v>
      </c>
      <c r="N3374">
        <v>1.08</v>
      </c>
      <c r="O3374">
        <v>7389.38</v>
      </c>
      <c r="P3374">
        <f t="shared" si="423"/>
        <v>7980.5304000000006</v>
      </c>
      <c r="Q3374" t="s">
        <v>4058</v>
      </c>
      <c r="R3374" t="s">
        <v>4133</v>
      </c>
      <c r="S3374" t="s">
        <v>25</v>
      </c>
      <c r="T3374">
        <v>906561</v>
      </c>
      <c r="U3374">
        <v>4150</v>
      </c>
      <c r="V3374" t="s">
        <v>3041</v>
      </c>
      <c r="Y3374">
        <v>1525121</v>
      </c>
      <c r="Z3374" t="s">
        <v>4134</v>
      </c>
      <c r="AB3374">
        <f t="shared" si="418"/>
        <v>2024</v>
      </c>
      <c r="AC3374">
        <f t="shared" si="419"/>
        <v>8</v>
      </c>
      <c r="AD3374" t="str">
        <f t="shared" si="420"/>
        <v>Q2</v>
      </c>
      <c r="AE3374" t="str">
        <f t="shared" si="421"/>
        <v>FY24/25</v>
      </c>
      <c r="AF3374" t="str">
        <f t="shared" si="422"/>
        <v>EAST</v>
      </c>
    </row>
    <row r="3375" spans="1:32">
      <c r="A3375" t="s">
        <v>3594</v>
      </c>
      <c r="B3375" t="s">
        <v>3646</v>
      </c>
      <c r="C3375" t="str">
        <f t="shared" si="416"/>
        <v>SPARES/OTHER</v>
      </c>
      <c r="D3375" s="4">
        <v>45519</v>
      </c>
      <c r="E3375" t="str">
        <f t="shared" si="417"/>
        <v>OTHERS</v>
      </c>
      <c r="F3375">
        <v>14104603</v>
      </c>
      <c r="G3375" s="19">
        <v>45519</v>
      </c>
      <c r="H3375" t="s">
        <v>4439</v>
      </c>
      <c r="I3375" t="s">
        <v>4440</v>
      </c>
      <c r="J3375">
        <v>20</v>
      </c>
      <c r="K3375">
        <v>20</v>
      </c>
      <c r="L3375">
        <v>672.57</v>
      </c>
      <c r="M3375" t="s">
        <v>36</v>
      </c>
      <c r="N3375">
        <v>1.08</v>
      </c>
      <c r="O3375">
        <v>672.57</v>
      </c>
      <c r="P3375">
        <f t="shared" si="423"/>
        <v>726.37560000000008</v>
      </c>
      <c r="Q3375" t="s">
        <v>4058</v>
      </c>
      <c r="R3375" t="s">
        <v>3020</v>
      </c>
      <c r="S3375" t="s">
        <v>25</v>
      </c>
      <c r="T3375">
        <v>906562</v>
      </c>
      <c r="U3375">
        <v>356.43</v>
      </c>
      <c r="V3375" t="s">
        <v>3041</v>
      </c>
      <c r="Y3375">
        <v>1525124</v>
      </c>
      <c r="Z3375" t="s">
        <v>3022</v>
      </c>
      <c r="AB3375">
        <f t="shared" si="418"/>
        <v>2024</v>
      </c>
      <c r="AC3375">
        <f t="shared" si="419"/>
        <v>8</v>
      </c>
      <c r="AD3375" t="str">
        <f t="shared" si="420"/>
        <v>Q2</v>
      </c>
      <c r="AE3375" t="str">
        <f t="shared" si="421"/>
        <v>FY24/25</v>
      </c>
      <c r="AF3375" t="str">
        <f t="shared" si="422"/>
        <v>EAST</v>
      </c>
    </row>
    <row r="3376" spans="1:32">
      <c r="A3376" t="s">
        <v>3594</v>
      </c>
      <c r="B3376" t="s">
        <v>3646</v>
      </c>
      <c r="C3376" t="str">
        <f t="shared" si="416"/>
        <v>SPARES/OTHER</v>
      </c>
      <c r="D3376" s="4">
        <v>45519</v>
      </c>
      <c r="E3376" t="str">
        <f t="shared" si="417"/>
        <v>HELLER</v>
      </c>
      <c r="F3376">
        <v>14104603</v>
      </c>
      <c r="G3376" s="19">
        <v>45519</v>
      </c>
      <c r="H3376" t="s">
        <v>214</v>
      </c>
      <c r="I3376" t="s">
        <v>215</v>
      </c>
      <c r="J3376">
        <v>6</v>
      </c>
      <c r="K3376">
        <v>6</v>
      </c>
      <c r="L3376">
        <v>1752.21</v>
      </c>
      <c r="M3376" t="s">
        <v>36</v>
      </c>
      <c r="N3376">
        <v>1.08</v>
      </c>
      <c r="O3376">
        <v>1752.21</v>
      </c>
      <c r="P3376">
        <f t="shared" si="423"/>
        <v>1892.3868000000002</v>
      </c>
      <c r="Q3376" t="s">
        <v>4058</v>
      </c>
      <c r="R3376" t="s">
        <v>3020</v>
      </c>
      <c r="S3376" t="s">
        <v>25</v>
      </c>
      <c r="T3376">
        <v>906562</v>
      </c>
      <c r="U3376">
        <v>1008</v>
      </c>
      <c r="V3376" t="s">
        <v>3041</v>
      </c>
      <c r="Y3376">
        <v>1525124</v>
      </c>
      <c r="Z3376" t="s">
        <v>3022</v>
      </c>
      <c r="AB3376">
        <f t="shared" si="418"/>
        <v>2024</v>
      </c>
      <c r="AC3376">
        <f t="shared" si="419"/>
        <v>8</v>
      </c>
      <c r="AD3376" t="str">
        <f t="shared" si="420"/>
        <v>Q2</v>
      </c>
      <c r="AE3376" t="str">
        <f t="shared" si="421"/>
        <v>FY24/25</v>
      </c>
      <c r="AF3376" t="str">
        <f t="shared" si="422"/>
        <v>EAST</v>
      </c>
    </row>
    <row r="3377" spans="1:32">
      <c r="A3377" t="s">
        <v>3594</v>
      </c>
      <c r="B3377" t="s">
        <v>3646</v>
      </c>
      <c r="C3377" t="str">
        <f t="shared" si="416"/>
        <v>FEEDER</v>
      </c>
      <c r="D3377" s="4">
        <v>45519</v>
      </c>
      <c r="E3377" t="str">
        <f t="shared" si="417"/>
        <v>YAMAHA</v>
      </c>
      <c r="F3377">
        <v>14104603</v>
      </c>
      <c r="G3377" s="19">
        <v>45519</v>
      </c>
      <c r="H3377" t="s">
        <v>78</v>
      </c>
      <c r="I3377" t="s">
        <v>79</v>
      </c>
      <c r="J3377">
        <v>1</v>
      </c>
      <c r="K3377">
        <v>1</v>
      </c>
      <c r="L3377">
        <v>3215.04</v>
      </c>
      <c r="M3377" t="s">
        <v>36</v>
      </c>
      <c r="N3377">
        <v>1.08</v>
      </c>
      <c r="O3377">
        <v>3215.04</v>
      </c>
      <c r="P3377">
        <f t="shared" si="423"/>
        <v>3472.2432000000003</v>
      </c>
      <c r="Q3377" t="s">
        <v>4058</v>
      </c>
      <c r="R3377" t="s">
        <v>3020</v>
      </c>
      <c r="S3377" t="s">
        <v>25</v>
      </c>
      <c r="T3377">
        <v>906562</v>
      </c>
      <c r="U3377">
        <v>3409.35</v>
      </c>
      <c r="V3377" t="s">
        <v>3041</v>
      </c>
      <c r="Y3377">
        <v>1525124</v>
      </c>
      <c r="Z3377" t="s">
        <v>3022</v>
      </c>
      <c r="AB3377">
        <f t="shared" si="418"/>
        <v>2024</v>
      </c>
      <c r="AC3377">
        <f t="shared" si="419"/>
        <v>8</v>
      </c>
      <c r="AD3377" t="str">
        <f t="shared" si="420"/>
        <v>Q2</v>
      </c>
      <c r="AE3377" t="str">
        <f t="shared" si="421"/>
        <v>FY24/25</v>
      </c>
      <c r="AF3377" t="str">
        <f t="shared" si="422"/>
        <v>EAST</v>
      </c>
    </row>
    <row r="3378" spans="1:32">
      <c r="A3378" t="s">
        <v>3594</v>
      </c>
      <c r="B3378" t="s">
        <v>3646</v>
      </c>
      <c r="C3378" t="str">
        <f t="shared" si="416"/>
        <v>FEEDER</v>
      </c>
      <c r="D3378" s="4">
        <v>45519</v>
      </c>
      <c r="E3378" t="str">
        <f t="shared" si="417"/>
        <v>YAMAHA</v>
      </c>
      <c r="F3378">
        <v>14104603</v>
      </c>
      <c r="G3378" s="19">
        <v>45519</v>
      </c>
      <c r="H3378" t="s">
        <v>1631</v>
      </c>
      <c r="I3378" t="s">
        <v>1632</v>
      </c>
      <c r="J3378">
        <v>1</v>
      </c>
      <c r="K3378">
        <v>1</v>
      </c>
      <c r="L3378">
        <v>3532.74</v>
      </c>
      <c r="M3378" t="s">
        <v>36</v>
      </c>
      <c r="N3378">
        <v>1.08</v>
      </c>
      <c r="O3378">
        <v>3532.74</v>
      </c>
      <c r="P3378">
        <f t="shared" si="423"/>
        <v>3815.3591999999999</v>
      </c>
      <c r="Q3378" t="s">
        <v>4058</v>
      </c>
      <c r="R3378" t="s">
        <v>3020</v>
      </c>
      <c r="S3378" t="s">
        <v>25</v>
      </c>
      <c r="T3378">
        <v>906562</v>
      </c>
      <c r="U3378">
        <v>3724.35</v>
      </c>
      <c r="V3378" t="s">
        <v>3041</v>
      </c>
      <c r="Y3378">
        <v>1525124</v>
      </c>
      <c r="Z3378" t="s">
        <v>3022</v>
      </c>
      <c r="AB3378">
        <f t="shared" si="418"/>
        <v>2024</v>
      </c>
      <c r="AC3378">
        <f t="shared" si="419"/>
        <v>8</v>
      </c>
      <c r="AD3378" t="str">
        <f t="shared" si="420"/>
        <v>Q2</v>
      </c>
      <c r="AE3378" t="str">
        <f t="shared" si="421"/>
        <v>FY24/25</v>
      </c>
      <c r="AF3378" t="str">
        <f t="shared" si="422"/>
        <v>EAST</v>
      </c>
    </row>
    <row r="3379" spans="1:32">
      <c r="A3379" t="s">
        <v>3594</v>
      </c>
      <c r="B3379" t="s">
        <v>3646</v>
      </c>
      <c r="C3379" t="str">
        <f t="shared" si="416"/>
        <v>FEEDER</v>
      </c>
      <c r="D3379" s="4">
        <v>45519</v>
      </c>
      <c r="E3379" t="str">
        <f t="shared" si="417"/>
        <v>YAMAHA</v>
      </c>
      <c r="F3379">
        <v>14104603</v>
      </c>
      <c r="G3379" s="19">
        <v>45519</v>
      </c>
      <c r="H3379" t="s">
        <v>29</v>
      </c>
      <c r="I3379" t="s">
        <v>30</v>
      </c>
      <c r="J3379">
        <v>1</v>
      </c>
      <c r="K3379">
        <v>1</v>
      </c>
      <c r="L3379">
        <v>4509.7299999999996</v>
      </c>
      <c r="M3379" t="s">
        <v>36</v>
      </c>
      <c r="N3379">
        <v>1.08</v>
      </c>
      <c r="O3379">
        <v>4509.7299999999996</v>
      </c>
      <c r="P3379">
        <f t="shared" si="423"/>
        <v>4870.5083999999997</v>
      </c>
      <c r="Q3379" t="s">
        <v>4058</v>
      </c>
      <c r="R3379" t="s">
        <v>3020</v>
      </c>
      <c r="S3379" t="s">
        <v>25</v>
      </c>
      <c r="T3379">
        <v>906562</v>
      </c>
      <c r="U3379">
        <v>4722.8999999999996</v>
      </c>
      <c r="V3379" t="s">
        <v>3041</v>
      </c>
      <c r="Y3379">
        <v>1525124</v>
      </c>
      <c r="Z3379" t="s">
        <v>3022</v>
      </c>
      <c r="AB3379">
        <f t="shared" si="418"/>
        <v>2024</v>
      </c>
      <c r="AC3379">
        <f t="shared" si="419"/>
        <v>8</v>
      </c>
      <c r="AD3379" t="str">
        <f t="shared" si="420"/>
        <v>Q2</v>
      </c>
      <c r="AE3379" t="str">
        <f t="shared" si="421"/>
        <v>FY24/25</v>
      </c>
      <c r="AF3379" t="str">
        <f t="shared" si="422"/>
        <v>EAST</v>
      </c>
    </row>
    <row r="3380" spans="1:32">
      <c r="A3380" t="s">
        <v>3594</v>
      </c>
      <c r="B3380" t="s">
        <v>3646</v>
      </c>
      <c r="C3380" t="str">
        <f t="shared" si="416"/>
        <v>SPARES/OTHER</v>
      </c>
      <c r="D3380" s="4">
        <v>45523</v>
      </c>
      <c r="E3380" t="str">
        <f t="shared" si="417"/>
        <v>YAMAHA</v>
      </c>
      <c r="F3380">
        <v>14104604</v>
      </c>
      <c r="G3380" s="19">
        <v>45523</v>
      </c>
      <c r="H3380" t="s">
        <v>2723</v>
      </c>
      <c r="I3380" t="s">
        <v>2709</v>
      </c>
      <c r="J3380">
        <v>1</v>
      </c>
      <c r="K3380">
        <v>1</v>
      </c>
      <c r="L3380">
        <v>3026.55</v>
      </c>
      <c r="M3380" t="s">
        <v>36</v>
      </c>
      <c r="N3380">
        <v>1.08</v>
      </c>
      <c r="O3380">
        <v>3026.55</v>
      </c>
      <c r="P3380">
        <f t="shared" si="423"/>
        <v>3268.6740000000004</v>
      </c>
      <c r="Q3380" t="s">
        <v>4058</v>
      </c>
      <c r="R3380" t="s">
        <v>4172</v>
      </c>
      <c r="S3380" t="s">
        <v>25</v>
      </c>
      <c r="T3380">
        <v>906563</v>
      </c>
      <c r="U3380">
        <v>1816</v>
      </c>
      <c r="V3380" t="s">
        <v>3041</v>
      </c>
      <c r="Y3380">
        <v>1527173</v>
      </c>
      <c r="Z3380" t="s">
        <v>4173</v>
      </c>
      <c r="AB3380">
        <f t="shared" si="418"/>
        <v>2024</v>
      </c>
      <c r="AC3380">
        <f t="shared" si="419"/>
        <v>8</v>
      </c>
      <c r="AD3380" t="str">
        <f t="shared" si="420"/>
        <v>Q2</v>
      </c>
      <c r="AE3380" t="str">
        <f t="shared" si="421"/>
        <v>FY24/25</v>
      </c>
      <c r="AF3380" t="str">
        <f t="shared" si="422"/>
        <v>EAST</v>
      </c>
    </row>
    <row r="3381" spans="1:32">
      <c r="A3381" t="s">
        <v>3594</v>
      </c>
      <c r="B3381" t="s">
        <v>3646</v>
      </c>
      <c r="C3381" t="str">
        <f t="shared" si="416"/>
        <v>SPARES/OTHER</v>
      </c>
      <c r="D3381" s="4">
        <v>45523</v>
      </c>
      <c r="E3381" t="str">
        <f t="shared" si="417"/>
        <v>YAMAHA</v>
      </c>
      <c r="F3381">
        <v>14104605</v>
      </c>
      <c r="G3381" s="19">
        <v>45523</v>
      </c>
      <c r="H3381" t="s">
        <v>5382</v>
      </c>
      <c r="I3381" t="s">
        <v>5383</v>
      </c>
      <c r="J3381">
        <v>1</v>
      </c>
      <c r="K3381">
        <v>1</v>
      </c>
      <c r="L3381">
        <v>333.63</v>
      </c>
      <c r="M3381" t="s">
        <v>36</v>
      </c>
      <c r="N3381">
        <v>1.08</v>
      </c>
      <c r="O3381">
        <v>333.63</v>
      </c>
      <c r="P3381">
        <f t="shared" si="423"/>
        <v>360.32040000000001</v>
      </c>
      <c r="Q3381" t="s">
        <v>4058</v>
      </c>
      <c r="R3381" t="s">
        <v>4170</v>
      </c>
      <c r="S3381" t="s">
        <v>25</v>
      </c>
      <c r="T3381">
        <v>906564</v>
      </c>
      <c r="U3381">
        <v>173</v>
      </c>
      <c r="V3381" t="s">
        <v>3041</v>
      </c>
      <c r="Y3381">
        <v>1527176</v>
      </c>
      <c r="Z3381" t="s">
        <v>4171</v>
      </c>
      <c r="AB3381">
        <f t="shared" si="418"/>
        <v>2024</v>
      </c>
      <c r="AC3381">
        <f t="shared" si="419"/>
        <v>8</v>
      </c>
      <c r="AD3381" t="str">
        <f t="shared" si="420"/>
        <v>Q2</v>
      </c>
      <c r="AE3381" t="str">
        <f t="shared" si="421"/>
        <v>FY24/25</v>
      </c>
      <c r="AF3381" t="str">
        <f t="shared" si="422"/>
        <v>EAST</v>
      </c>
    </row>
    <row r="3382" spans="1:32">
      <c r="A3382" t="s">
        <v>3594</v>
      </c>
      <c r="B3382" t="s">
        <v>22</v>
      </c>
      <c r="C3382" t="str">
        <f t="shared" si="416"/>
        <v>SPARES/OTHER</v>
      </c>
      <c r="D3382" s="4">
        <v>45524</v>
      </c>
      <c r="E3382" t="str">
        <f t="shared" si="417"/>
        <v>OTHERS</v>
      </c>
      <c r="F3382">
        <v>14104606</v>
      </c>
      <c r="G3382" s="19">
        <v>45524</v>
      </c>
      <c r="H3382" t="s">
        <v>3582</v>
      </c>
      <c r="I3382" t="s">
        <v>351</v>
      </c>
      <c r="J3382">
        <v>5</v>
      </c>
      <c r="K3382">
        <v>5</v>
      </c>
      <c r="L3382">
        <v>4865</v>
      </c>
      <c r="M3382" t="s">
        <v>36</v>
      </c>
      <c r="N3382">
        <v>1.08</v>
      </c>
      <c r="O3382">
        <v>4865</v>
      </c>
      <c r="P3382">
        <f t="shared" si="423"/>
        <v>5254.2000000000007</v>
      </c>
      <c r="Q3382" t="s">
        <v>41</v>
      </c>
      <c r="R3382" t="s">
        <v>3050</v>
      </c>
      <c r="S3382" t="s">
        <v>25</v>
      </c>
      <c r="T3382">
        <v>906565</v>
      </c>
      <c r="U3382">
        <v>2876.1</v>
      </c>
      <c r="V3382" t="s">
        <v>3041</v>
      </c>
      <c r="Y3382">
        <v>1528247</v>
      </c>
      <c r="Z3382" t="s">
        <v>3052</v>
      </c>
      <c r="AB3382">
        <f t="shared" si="418"/>
        <v>2024</v>
      </c>
      <c r="AC3382">
        <f t="shared" si="419"/>
        <v>8</v>
      </c>
      <c r="AD3382" t="str">
        <f t="shared" si="420"/>
        <v>Q2</v>
      </c>
      <c r="AE3382" t="str">
        <f t="shared" si="421"/>
        <v>FY24/25</v>
      </c>
      <c r="AF3382" t="str">
        <f t="shared" si="422"/>
        <v>SOUTH</v>
      </c>
    </row>
    <row r="3383" spans="1:32">
      <c r="A3383" t="s">
        <v>3594</v>
      </c>
      <c r="B3383" t="s">
        <v>22</v>
      </c>
      <c r="C3383" t="str">
        <f t="shared" si="416"/>
        <v>SPARES/OTHER</v>
      </c>
      <c r="D3383" s="4">
        <v>45524</v>
      </c>
      <c r="E3383" t="str">
        <f t="shared" si="417"/>
        <v>OTHERS</v>
      </c>
      <c r="F3383">
        <v>14104606</v>
      </c>
      <c r="G3383" s="19">
        <v>45524</v>
      </c>
      <c r="H3383" t="s">
        <v>3587</v>
      </c>
      <c r="I3383" t="s">
        <v>351</v>
      </c>
      <c r="J3383">
        <v>5</v>
      </c>
      <c r="K3383">
        <v>5</v>
      </c>
      <c r="L3383">
        <v>5300</v>
      </c>
      <c r="M3383" t="s">
        <v>36</v>
      </c>
      <c r="N3383">
        <v>1.08</v>
      </c>
      <c r="O3383">
        <v>5300</v>
      </c>
      <c r="P3383">
        <f t="shared" si="423"/>
        <v>5724</v>
      </c>
      <c r="Q3383" t="s">
        <v>41</v>
      </c>
      <c r="R3383" t="s">
        <v>3050</v>
      </c>
      <c r="S3383" t="s">
        <v>25</v>
      </c>
      <c r="T3383">
        <v>906565</v>
      </c>
      <c r="U3383">
        <v>1991.15</v>
      </c>
      <c r="V3383" t="s">
        <v>3041</v>
      </c>
      <c r="Y3383">
        <v>1528247</v>
      </c>
      <c r="Z3383" t="s">
        <v>3052</v>
      </c>
      <c r="AB3383">
        <f t="shared" si="418"/>
        <v>2024</v>
      </c>
      <c r="AC3383">
        <f t="shared" si="419"/>
        <v>8</v>
      </c>
      <c r="AD3383" t="str">
        <f t="shared" si="420"/>
        <v>Q2</v>
      </c>
      <c r="AE3383" t="str">
        <f t="shared" si="421"/>
        <v>FY24/25</v>
      </c>
      <c r="AF3383" t="str">
        <f t="shared" si="422"/>
        <v>SOUTH</v>
      </c>
    </row>
    <row r="3384" spans="1:32">
      <c r="A3384" t="s">
        <v>3594</v>
      </c>
      <c r="B3384" t="s">
        <v>22</v>
      </c>
      <c r="C3384" t="str">
        <f t="shared" si="416"/>
        <v>SPARES/OTHER</v>
      </c>
      <c r="D3384" s="4">
        <v>45524</v>
      </c>
      <c r="E3384" t="str">
        <f t="shared" si="417"/>
        <v>YAMAHA</v>
      </c>
      <c r="F3384">
        <v>14104606</v>
      </c>
      <c r="G3384" s="19">
        <v>45524</v>
      </c>
      <c r="H3384" t="s">
        <v>3480</v>
      </c>
      <c r="I3384" t="s">
        <v>257</v>
      </c>
      <c r="J3384">
        <v>3</v>
      </c>
      <c r="K3384">
        <v>3</v>
      </c>
      <c r="L3384">
        <v>7950</v>
      </c>
      <c r="M3384" t="s">
        <v>36</v>
      </c>
      <c r="N3384">
        <v>1.08</v>
      </c>
      <c r="O3384">
        <v>7950</v>
      </c>
      <c r="P3384">
        <f t="shared" si="423"/>
        <v>8586</v>
      </c>
      <c r="Q3384" t="s">
        <v>41</v>
      </c>
      <c r="R3384" t="s">
        <v>3050</v>
      </c>
      <c r="S3384" t="s">
        <v>25</v>
      </c>
      <c r="T3384">
        <v>906565</v>
      </c>
      <c r="U3384">
        <v>4221</v>
      </c>
      <c r="V3384" t="s">
        <v>3041</v>
      </c>
      <c r="Y3384">
        <v>1528247</v>
      </c>
      <c r="Z3384" t="s">
        <v>3052</v>
      </c>
      <c r="AB3384">
        <f t="shared" si="418"/>
        <v>2024</v>
      </c>
      <c r="AC3384">
        <f t="shared" si="419"/>
        <v>8</v>
      </c>
      <c r="AD3384" t="str">
        <f t="shared" si="420"/>
        <v>Q2</v>
      </c>
      <c r="AE3384" t="str">
        <f t="shared" si="421"/>
        <v>FY24/25</v>
      </c>
      <c r="AF3384" t="str">
        <f t="shared" si="422"/>
        <v>SOUTH</v>
      </c>
    </row>
    <row r="3385" spans="1:32">
      <c r="A3385" t="s">
        <v>3594</v>
      </c>
      <c r="B3385" t="s">
        <v>22</v>
      </c>
      <c r="C3385" t="str">
        <f t="shared" si="416"/>
        <v>SPARES/OTHER</v>
      </c>
      <c r="D3385" s="4">
        <v>45524</v>
      </c>
      <c r="E3385" t="str">
        <f t="shared" si="417"/>
        <v>YAMAHA</v>
      </c>
      <c r="F3385">
        <v>14104606</v>
      </c>
      <c r="G3385" s="19">
        <v>45524</v>
      </c>
      <c r="H3385" t="s">
        <v>1540</v>
      </c>
      <c r="I3385" t="s">
        <v>1541</v>
      </c>
      <c r="J3385">
        <v>10</v>
      </c>
      <c r="K3385">
        <v>10</v>
      </c>
      <c r="L3385">
        <v>800</v>
      </c>
      <c r="M3385" t="s">
        <v>36</v>
      </c>
      <c r="N3385">
        <v>1.08</v>
      </c>
      <c r="O3385">
        <v>800</v>
      </c>
      <c r="P3385">
        <f t="shared" si="423"/>
        <v>864</v>
      </c>
      <c r="Q3385" t="s">
        <v>41</v>
      </c>
      <c r="R3385" t="s">
        <v>3050</v>
      </c>
      <c r="S3385" t="s">
        <v>25</v>
      </c>
      <c r="T3385">
        <v>906565</v>
      </c>
      <c r="U3385">
        <v>475.2</v>
      </c>
      <c r="V3385" t="s">
        <v>3041</v>
      </c>
      <c r="Y3385">
        <v>1528247</v>
      </c>
      <c r="Z3385" t="s">
        <v>3052</v>
      </c>
      <c r="AB3385">
        <f t="shared" si="418"/>
        <v>2024</v>
      </c>
      <c r="AC3385">
        <f t="shared" si="419"/>
        <v>8</v>
      </c>
      <c r="AD3385" t="str">
        <f t="shared" si="420"/>
        <v>Q2</v>
      </c>
      <c r="AE3385" t="str">
        <f t="shared" si="421"/>
        <v>FY24/25</v>
      </c>
      <c r="AF3385" t="str">
        <f t="shared" si="422"/>
        <v>SOUTH</v>
      </c>
    </row>
    <row r="3386" spans="1:32">
      <c r="A3386" t="s">
        <v>3594</v>
      </c>
      <c r="B3386" t="s">
        <v>22</v>
      </c>
      <c r="C3386" t="str">
        <f t="shared" si="416"/>
        <v>SPARES/OTHER</v>
      </c>
      <c r="D3386" s="4">
        <v>45524</v>
      </c>
      <c r="E3386" t="str">
        <f t="shared" si="417"/>
        <v>OTHERS</v>
      </c>
      <c r="F3386">
        <v>14104606</v>
      </c>
      <c r="G3386" s="19">
        <v>45524</v>
      </c>
      <c r="H3386" t="s">
        <v>5421</v>
      </c>
      <c r="I3386" t="s">
        <v>351</v>
      </c>
      <c r="J3386">
        <v>3</v>
      </c>
      <c r="K3386">
        <v>3</v>
      </c>
      <c r="L3386">
        <v>5040</v>
      </c>
      <c r="M3386" t="s">
        <v>36</v>
      </c>
      <c r="N3386">
        <v>1.08</v>
      </c>
      <c r="O3386">
        <v>5040</v>
      </c>
      <c r="P3386">
        <f t="shared" si="423"/>
        <v>5443.2000000000007</v>
      </c>
      <c r="Q3386" t="s">
        <v>41</v>
      </c>
      <c r="R3386" t="s">
        <v>3050</v>
      </c>
      <c r="S3386" t="s">
        <v>25</v>
      </c>
      <c r="T3386">
        <v>906565</v>
      </c>
      <c r="U3386">
        <v>1991.16</v>
      </c>
      <c r="V3386" t="s">
        <v>3041</v>
      </c>
      <c r="Y3386">
        <v>1528247</v>
      </c>
      <c r="Z3386" t="s">
        <v>3052</v>
      </c>
      <c r="AB3386">
        <f t="shared" si="418"/>
        <v>2024</v>
      </c>
      <c r="AC3386">
        <f t="shared" si="419"/>
        <v>8</v>
      </c>
      <c r="AD3386" t="str">
        <f t="shared" si="420"/>
        <v>Q2</v>
      </c>
      <c r="AE3386" t="str">
        <f t="shared" si="421"/>
        <v>FY24/25</v>
      </c>
      <c r="AF3386" t="str">
        <f t="shared" si="422"/>
        <v>SOUTH</v>
      </c>
    </row>
    <row r="3387" spans="1:32">
      <c r="A3387" t="s">
        <v>3594</v>
      </c>
      <c r="B3387" t="s">
        <v>3646</v>
      </c>
      <c r="C3387" t="str">
        <f t="shared" si="416"/>
        <v>SPARES/OTHER</v>
      </c>
      <c r="D3387" s="4">
        <v>45525</v>
      </c>
      <c r="E3387" t="str">
        <f t="shared" si="417"/>
        <v>OTHERS</v>
      </c>
      <c r="F3387">
        <v>14104607</v>
      </c>
      <c r="G3387" s="19">
        <v>45525</v>
      </c>
      <c r="H3387" t="s">
        <v>5422</v>
      </c>
      <c r="I3387" t="s">
        <v>5423</v>
      </c>
      <c r="J3387">
        <v>5</v>
      </c>
      <c r="K3387">
        <v>5</v>
      </c>
      <c r="L3387">
        <v>53716.81</v>
      </c>
      <c r="M3387" t="s">
        <v>36</v>
      </c>
      <c r="N3387">
        <v>1.08</v>
      </c>
      <c r="O3387">
        <v>53716.81</v>
      </c>
      <c r="P3387">
        <f t="shared" si="423"/>
        <v>58014.154800000004</v>
      </c>
      <c r="Q3387" t="s">
        <v>4058</v>
      </c>
      <c r="R3387" t="s">
        <v>5303</v>
      </c>
      <c r="S3387" t="s">
        <v>25</v>
      </c>
      <c r="T3387">
        <v>906566</v>
      </c>
      <c r="U3387">
        <v>37225</v>
      </c>
      <c r="V3387" t="s">
        <v>3041</v>
      </c>
      <c r="Y3387">
        <v>1529111</v>
      </c>
      <c r="Z3387" t="s">
        <v>5304</v>
      </c>
      <c r="AB3387">
        <f t="shared" si="418"/>
        <v>2024</v>
      </c>
      <c r="AC3387">
        <f t="shared" si="419"/>
        <v>8</v>
      </c>
      <c r="AD3387" t="str">
        <f t="shared" si="420"/>
        <v>Q2</v>
      </c>
      <c r="AE3387" t="str">
        <f t="shared" si="421"/>
        <v>FY24/25</v>
      </c>
      <c r="AF3387" t="str">
        <f t="shared" si="422"/>
        <v>EAST</v>
      </c>
    </row>
    <row r="3388" spans="1:32">
      <c r="A3388" t="s">
        <v>3594</v>
      </c>
      <c r="B3388" t="s">
        <v>3646</v>
      </c>
      <c r="C3388" t="str">
        <f t="shared" si="416"/>
        <v>CONTRACT_FEE</v>
      </c>
      <c r="D3388" s="4">
        <v>45527</v>
      </c>
      <c r="E3388" t="str">
        <f t="shared" si="417"/>
        <v>YAMAHA</v>
      </c>
      <c r="F3388">
        <v>13100298</v>
      </c>
      <c r="G3388" s="19">
        <v>45527</v>
      </c>
      <c r="H3388" t="s">
        <v>76</v>
      </c>
      <c r="I3388" t="s">
        <v>77</v>
      </c>
      <c r="J3388">
        <v>1</v>
      </c>
      <c r="K3388">
        <v>1</v>
      </c>
      <c r="L3388">
        <v>13628.32</v>
      </c>
      <c r="M3388" t="s">
        <v>36</v>
      </c>
      <c r="N3388">
        <v>1.08</v>
      </c>
      <c r="O3388">
        <v>13628.32</v>
      </c>
      <c r="P3388">
        <f t="shared" si="423"/>
        <v>14718.5856</v>
      </c>
      <c r="Q3388" t="s">
        <v>4058</v>
      </c>
      <c r="R3388" t="s">
        <v>4291</v>
      </c>
      <c r="S3388" t="s">
        <v>25</v>
      </c>
      <c r="T3388">
        <v>906567</v>
      </c>
      <c r="U3388">
        <v>0</v>
      </c>
      <c r="V3388" t="s">
        <v>3035</v>
      </c>
      <c r="Z3388" t="s">
        <v>4292</v>
      </c>
      <c r="AB3388">
        <f t="shared" si="418"/>
        <v>2024</v>
      </c>
      <c r="AC3388">
        <f t="shared" si="419"/>
        <v>8</v>
      </c>
      <c r="AD3388" t="str">
        <f t="shared" si="420"/>
        <v>Q2</v>
      </c>
      <c r="AE3388" t="str">
        <f t="shared" si="421"/>
        <v>FY24/25</v>
      </c>
      <c r="AF3388" t="str">
        <f t="shared" si="422"/>
        <v>EAST</v>
      </c>
    </row>
    <row r="3389" spans="1:32">
      <c r="A3389" t="s">
        <v>3594</v>
      </c>
      <c r="B3389" t="s">
        <v>3646</v>
      </c>
      <c r="C3389" t="str">
        <f t="shared" si="416"/>
        <v>FEEDER</v>
      </c>
      <c r="D3389" s="4">
        <v>45532</v>
      </c>
      <c r="E3389" t="str">
        <f t="shared" si="417"/>
        <v>YAMAHA</v>
      </c>
      <c r="F3389">
        <v>14104608</v>
      </c>
      <c r="G3389" s="19">
        <v>45532</v>
      </c>
      <c r="H3389" t="s">
        <v>78</v>
      </c>
      <c r="I3389" t="s">
        <v>79</v>
      </c>
      <c r="J3389">
        <v>5</v>
      </c>
      <c r="K3389">
        <v>5</v>
      </c>
      <c r="L3389">
        <v>14845.13</v>
      </c>
      <c r="M3389" t="s">
        <v>36</v>
      </c>
      <c r="N3389">
        <v>1.08</v>
      </c>
      <c r="O3389">
        <v>14845.13</v>
      </c>
      <c r="P3389">
        <f t="shared" si="423"/>
        <v>16032.740400000001</v>
      </c>
      <c r="Q3389" t="s">
        <v>4058</v>
      </c>
      <c r="R3389" t="s">
        <v>4061</v>
      </c>
      <c r="S3389" t="s">
        <v>25</v>
      </c>
      <c r="T3389">
        <v>906570</v>
      </c>
      <c r="U3389">
        <v>17046.75</v>
      </c>
      <c r="V3389" t="s">
        <v>3041</v>
      </c>
      <c r="Y3389">
        <v>1534226</v>
      </c>
      <c r="Z3389" t="s">
        <v>4062</v>
      </c>
      <c r="AB3389">
        <f t="shared" si="418"/>
        <v>2024</v>
      </c>
      <c r="AC3389">
        <f t="shared" si="419"/>
        <v>8</v>
      </c>
      <c r="AD3389" t="str">
        <f t="shared" si="420"/>
        <v>Q2</v>
      </c>
      <c r="AE3389" t="str">
        <f t="shared" si="421"/>
        <v>FY24/25</v>
      </c>
      <c r="AF3389" t="str">
        <f t="shared" si="422"/>
        <v>EAST</v>
      </c>
    </row>
    <row r="3390" spans="1:32">
      <c r="A3390" t="s">
        <v>3594</v>
      </c>
      <c r="B3390" t="s">
        <v>3646</v>
      </c>
      <c r="C3390" t="str">
        <f t="shared" si="416"/>
        <v>FEEDER</v>
      </c>
      <c r="D3390" s="4">
        <v>45532</v>
      </c>
      <c r="E3390" t="str">
        <f t="shared" si="417"/>
        <v>YAMAHA</v>
      </c>
      <c r="F3390">
        <v>14104608</v>
      </c>
      <c r="G3390" s="19">
        <v>45532</v>
      </c>
      <c r="H3390" t="s">
        <v>1631</v>
      </c>
      <c r="I3390" t="s">
        <v>1632</v>
      </c>
      <c r="J3390">
        <v>3</v>
      </c>
      <c r="K3390">
        <v>3</v>
      </c>
      <c r="L3390">
        <v>9796.4599999999991</v>
      </c>
      <c r="M3390" t="s">
        <v>36</v>
      </c>
      <c r="N3390">
        <v>1.08</v>
      </c>
      <c r="O3390">
        <v>9796.4599999999991</v>
      </c>
      <c r="P3390">
        <f t="shared" si="423"/>
        <v>10580.176799999999</v>
      </c>
      <c r="Q3390" t="s">
        <v>4058</v>
      </c>
      <c r="R3390" t="s">
        <v>4061</v>
      </c>
      <c r="S3390" t="s">
        <v>25</v>
      </c>
      <c r="T3390">
        <v>906570</v>
      </c>
      <c r="U3390">
        <v>11152.97</v>
      </c>
      <c r="V3390" t="s">
        <v>3041</v>
      </c>
      <c r="Y3390">
        <v>1534226</v>
      </c>
      <c r="Z3390" t="s">
        <v>4062</v>
      </c>
      <c r="AB3390">
        <f t="shared" si="418"/>
        <v>2024</v>
      </c>
      <c r="AC3390">
        <f t="shared" si="419"/>
        <v>8</v>
      </c>
      <c r="AD3390" t="str">
        <f t="shared" si="420"/>
        <v>Q2</v>
      </c>
      <c r="AE3390" t="str">
        <f t="shared" si="421"/>
        <v>FY24/25</v>
      </c>
      <c r="AF3390" t="str">
        <f t="shared" si="422"/>
        <v>EAST</v>
      </c>
    </row>
    <row r="3391" spans="1:32">
      <c r="A3391" t="s">
        <v>3594</v>
      </c>
      <c r="B3391" t="s">
        <v>3646</v>
      </c>
      <c r="C3391" t="str">
        <f t="shared" si="416"/>
        <v>FEEDER</v>
      </c>
      <c r="D3391" s="4">
        <v>45532</v>
      </c>
      <c r="E3391" t="str">
        <f t="shared" si="417"/>
        <v>YAMAHA</v>
      </c>
      <c r="F3391">
        <v>14104608</v>
      </c>
      <c r="G3391" s="19">
        <v>45532</v>
      </c>
      <c r="H3391" t="s">
        <v>1631</v>
      </c>
      <c r="I3391" t="s">
        <v>1632</v>
      </c>
      <c r="J3391">
        <v>5</v>
      </c>
      <c r="K3391">
        <v>5</v>
      </c>
      <c r="L3391">
        <v>16327.43</v>
      </c>
      <c r="M3391" t="s">
        <v>36</v>
      </c>
      <c r="N3391">
        <v>1.08</v>
      </c>
      <c r="O3391">
        <v>16327.43</v>
      </c>
      <c r="P3391">
        <f t="shared" si="423"/>
        <v>17633.624400000001</v>
      </c>
      <c r="Q3391" t="s">
        <v>4058</v>
      </c>
      <c r="R3391" t="s">
        <v>4061</v>
      </c>
      <c r="S3391" t="s">
        <v>25</v>
      </c>
      <c r="T3391">
        <v>906570</v>
      </c>
      <c r="U3391">
        <v>18588.28</v>
      </c>
      <c r="V3391" t="s">
        <v>3041</v>
      </c>
      <c r="Y3391">
        <v>1534226</v>
      </c>
      <c r="Z3391" t="s">
        <v>4062</v>
      </c>
      <c r="AB3391">
        <f t="shared" si="418"/>
        <v>2024</v>
      </c>
      <c r="AC3391">
        <f t="shared" si="419"/>
        <v>8</v>
      </c>
      <c r="AD3391" t="str">
        <f t="shared" si="420"/>
        <v>Q2</v>
      </c>
      <c r="AE3391" t="str">
        <f t="shared" si="421"/>
        <v>FY24/25</v>
      </c>
      <c r="AF3391" t="str">
        <f t="shared" si="422"/>
        <v>EAST</v>
      </c>
    </row>
    <row r="3392" spans="1:32">
      <c r="A3392" t="s">
        <v>3594</v>
      </c>
      <c r="B3392" t="s">
        <v>3651</v>
      </c>
      <c r="C3392" t="str">
        <f t="shared" si="416"/>
        <v>FEEDER</v>
      </c>
      <c r="D3392" s="4">
        <v>45532</v>
      </c>
      <c r="E3392" t="str">
        <f t="shared" si="417"/>
        <v>YAMAHA</v>
      </c>
      <c r="F3392">
        <v>14104609</v>
      </c>
      <c r="G3392" s="19">
        <v>45532</v>
      </c>
      <c r="H3392" t="s">
        <v>37</v>
      </c>
      <c r="I3392" t="s">
        <v>38</v>
      </c>
      <c r="J3392">
        <v>15</v>
      </c>
      <c r="K3392">
        <v>15</v>
      </c>
      <c r="L3392">
        <v>30331.86</v>
      </c>
      <c r="M3392" t="s">
        <v>36</v>
      </c>
      <c r="N3392">
        <v>1.08</v>
      </c>
      <c r="O3392">
        <v>30331.86</v>
      </c>
      <c r="P3392">
        <f t="shared" si="423"/>
        <v>32758.408800000001</v>
      </c>
      <c r="Q3392" t="s">
        <v>3652</v>
      </c>
      <c r="R3392" t="s">
        <v>4054</v>
      </c>
      <c r="S3392" t="s">
        <v>25</v>
      </c>
      <c r="T3392">
        <v>906568</v>
      </c>
      <c r="U3392">
        <v>32843.24</v>
      </c>
      <c r="V3392" t="s">
        <v>3041</v>
      </c>
      <c r="X3392" t="s">
        <v>5424</v>
      </c>
      <c r="Y3392">
        <v>1534253</v>
      </c>
      <c r="Z3392" t="s">
        <v>4056</v>
      </c>
      <c r="AB3392">
        <f t="shared" si="418"/>
        <v>2024</v>
      </c>
      <c r="AC3392">
        <f t="shared" si="419"/>
        <v>8</v>
      </c>
      <c r="AD3392" t="str">
        <f t="shared" si="420"/>
        <v>Q2</v>
      </c>
      <c r="AE3392" t="str">
        <f t="shared" si="421"/>
        <v>FY24/25</v>
      </c>
      <c r="AF3392" t="str">
        <f t="shared" si="422"/>
        <v>NORTH</v>
      </c>
    </row>
    <row r="3393" spans="1:32">
      <c r="A3393" t="s">
        <v>3594</v>
      </c>
      <c r="B3393" t="s">
        <v>3651</v>
      </c>
      <c r="C3393" t="str">
        <f t="shared" si="416"/>
        <v>FEEDER</v>
      </c>
      <c r="D3393" s="4">
        <v>45532</v>
      </c>
      <c r="E3393" t="str">
        <f t="shared" si="417"/>
        <v>YAMAHA</v>
      </c>
      <c r="F3393">
        <v>14104610</v>
      </c>
      <c r="G3393" s="19">
        <v>45532</v>
      </c>
      <c r="H3393" t="s">
        <v>37</v>
      </c>
      <c r="I3393" t="s">
        <v>38</v>
      </c>
      <c r="J3393">
        <v>5</v>
      </c>
      <c r="K3393">
        <v>5</v>
      </c>
      <c r="L3393">
        <v>9734.51</v>
      </c>
      <c r="M3393" t="s">
        <v>36</v>
      </c>
      <c r="N3393">
        <v>1.08</v>
      </c>
      <c r="O3393">
        <v>9734.51</v>
      </c>
      <c r="P3393">
        <f t="shared" si="423"/>
        <v>10513.2708</v>
      </c>
      <c r="Q3393" t="s">
        <v>3652</v>
      </c>
      <c r="R3393" t="s">
        <v>4907</v>
      </c>
      <c r="S3393" t="s">
        <v>5330</v>
      </c>
      <c r="T3393">
        <v>906569</v>
      </c>
      <c r="U3393">
        <v>10947.75</v>
      </c>
      <c r="V3393" t="s">
        <v>3041</v>
      </c>
      <c r="X3393" t="s">
        <v>5425</v>
      </c>
      <c r="Y3393">
        <v>1534255</v>
      </c>
      <c r="Z3393" t="s">
        <v>5332</v>
      </c>
      <c r="AB3393">
        <f t="shared" si="418"/>
        <v>2024</v>
      </c>
      <c r="AC3393">
        <f t="shared" si="419"/>
        <v>8</v>
      </c>
      <c r="AD3393" t="str">
        <f t="shared" si="420"/>
        <v>Q2</v>
      </c>
      <c r="AE3393" t="str">
        <f t="shared" si="421"/>
        <v>FY24/25</v>
      </c>
      <c r="AF3393" t="str">
        <f t="shared" si="422"/>
        <v>NORTH</v>
      </c>
    </row>
    <row r="3394" spans="1:32">
      <c r="A3394" t="s">
        <v>3594</v>
      </c>
      <c r="B3394" t="s">
        <v>3651</v>
      </c>
      <c r="C3394" t="str">
        <f t="shared" ref="C3394:C3457" si="424">IF(F3394="", "", IF(AND(F3394&gt;=12000000, F3394&lt;=13000000, OR(ISNUMBER(SEARCH("SERVICE", H3394)), ISNUMBER(SEARCH("REPAIR CHARGE", I3394)), ISNUMBER(SEARCH("REPAIR", H3394)))), "SERVICE_CHARGE", IF(AND(F3394&gt;=13000000, F3394&lt;=14000000, OR(ISNUMBER(SEARCH("SERVICE", H3394)), ISNUMBER(SEARCH("REPAIR CHARGE", I3394)), ISNUMBER(SEARCH("REPAIR", H3394)))), "CONTRACT_FEE", IF(AND(F3394&gt;=14000000, F3394&lt;=15000000, OR(ISNUMBER(SEARCH("TAPE FEEDER", I3394)), ISNUMBER(SEARCH("ZS FEEDER", I3394)), ISNUMBER(SEARCH("TRAY", I3394)))), "FEEDER", "SPARES/OTHER"))))</f>
        <v>SPARES/OTHER</v>
      </c>
      <c r="D3394" s="4">
        <v>45537</v>
      </c>
      <c r="E3394" t="str">
        <f t="shared" ref="E3394:E3457" si="425">IF(ISNUMBER(SEARCH("YMCT",H3394)),"YAMAHA",IF(ISNUMBER(SEARCH("HELI",H3394)),"HELLER",IF(ISNUMBER(SEARCH("PEMR",H3394)),"PEMTRON",IF(ISNUMBER(SEARCH("PEMT",H3394)),"PEMTRON",IF(H3394="","",(IFERROR(1/0,"OTHERS")))))))</f>
        <v>HELLER</v>
      </c>
      <c r="F3394">
        <v>14104611</v>
      </c>
      <c r="G3394" s="19">
        <v>45537</v>
      </c>
      <c r="H3394" t="s">
        <v>214</v>
      </c>
      <c r="I3394" t="s">
        <v>215</v>
      </c>
      <c r="J3394">
        <v>2</v>
      </c>
      <c r="K3394">
        <v>2</v>
      </c>
      <c r="L3394">
        <v>1274.3399999999999</v>
      </c>
      <c r="M3394" t="s">
        <v>36</v>
      </c>
      <c r="N3394">
        <v>1.0980000000000001</v>
      </c>
      <c r="O3394">
        <v>1274.3399999999999</v>
      </c>
      <c r="P3394">
        <f t="shared" si="423"/>
        <v>1399.22532</v>
      </c>
      <c r="Q3394" t="s">
        <v>3652</v>
      </c>
      <c r="R3394" t="s">
        <v>4427</v>
      </c>
      <c r="S3394" t="s">
        <v>25</v>
      </c>
      <c r="T3394">
        <v>906571</v>
      </c>
      <c r="U3394">
        <v>1084.21</v>
      </c>
      <c r="V3394" t="s">
        <v>3041</v>
      </c>
      <c r="X3394" t="s">
        <v>5516</v>
      </c>
      <c r="Y3394">
        <v>1537114</v>
      </c>
      <c r="Z3394" t="s">
        <v>4429</v>
      </c>
      <c r="AB3394">
        <f t="shared" ref="AB3394:AB3457" si="426">IF(D3394="","",YEAR(D3394))</f>
        <v>2024</v>
      </c>
      <c r="AC3394">
        <f t="shared" ref="AC3394:AC3457" si="427">IF(D3394="","",MONTH(D3394))</f>
        <v>9</v>
      </c>
      <c r="AD3394" t="str">
        <f t="shared" ref="AD3394:AD3457" si="428">IFERROR(IF(AC3394="","",IF(AND(AC3394&gt;=10,AC3394&lt;=12),"Q3",IF(AND(AC3394&gt;=1,AC3394&lt;=3),"Q4",IF(AND(AC3394&gt;=7,AC3394&lt;=9),"Q2",IF(AND(AC3394&gt;=4,AC3394&lt;=6),"Q1"))))),"")</f>
        <v>Q2</v>
      </c>
      <c r="AE3394" t="str">
        <f t="shared" ref="AE3394:AE3457" si="429">IFERROR(IF(AD3394="Q4","FY"&amp;RIGHT(AB3394,2)-1&amp;"/"&amp;RIGHT(AB3394,2),"FY"&amp;RIGHT(AB3394,2)&amp;"/"&amp;RIGHT(AB3394,2)+1),"")</f>
        <v>FY24/25</v>
      </c>
      <c r="AF3394" t="str">
        <f t="shared" ref="AF3394:AF3457" si="430">IF(B3394="SZX","SOUTH",IF(B3394="BJS","NORTH",IF(B3394="SHA","EAST",IF(B3394="","",(IF(AND(B3394&lt;&gt;"SZX",B3394&lt;&gt;"SHA",B3394&lt;&gt;"BJS"),"WEST"))))))</f>
        <v>NORTH</v>
      </c>
    </row>
    <row r="3395" spans="1:32">
      <c r="A3395" t="s">
        <v>3594</v>
      </c>
      <c r="B3395" t="s">
        <v>3646</v>
      </c>
      <c r="C3395" t="str">
        <f t="shared" si="424"/>
        <v>SPARES/OTHER</v>
      </c>
      <c r="D3395" s="4">
        <v>45539</v>
      </c>
      <c r="E3395" t="str">
        <f t="shared" si="425"/>
        <v>YAMAHA</v>
      </c>
      <c r="F3395">
        <v>14104612</v>
      </c>
      <c r="G3395" s="19">
        <v>45539</v>
      </c>
      <c r="H3395" t="s">
        <v>3642</v>
      </c>
      <c r="I3395" t="s">
        <v>3643</v>
      </c>
      <c r="J3395">
        <v>1</v>
      </c>
      <c r="K3395">
        <v>1</v>
      </c>
      <c r="L3395">
        <v>782.3</v>
      </c>
      <c r="M3395" t="s">
        <v>36</v>
      </c>
      <c r="N3395">
        <v>1.0980000000000001</v>
      </c>
      <c r="O3395">
        <v>782.3</v>
      </c>
      <c r="P3395">
        <f t="shared" ref="P3395:P3458" si="431">IF(M3395="CNY",O3395*N3395,IF(M3395="USD",O3395*7.8,IF(M3395="HKD",O3395*1,IF(M3395="JPY",O3395*0.0563,""))))</f>
        <v>858.96540000000005</v>
      </c>
      <c r="Q3395" t="s">
        <v>4058</v>
      </c>
      <c r="R3395" t="s">
        <v>4070</v>
      </c>
      <c r="S3395" t="s">
        <v>25</v>
      </c>
      <c r="T3395">
        <v>906574</v>
      </c>
      <c r="U3395">
        <v>367</v>
      </c>
      <c r="V3395" t="s">
        <v>3041</v>
      </c>
      <c r="Y3395">
        <v>1539163</v>
      </c>
      <c r="Z3395" t="s">
        <v>4072</v>
      </c>
      <c r="AB3395">
        <f t="shared" si="426"/>
        <v>2024</v>
      </c>
      <c r="AC3395">
        <f t="shared" si="427"/>
        <v>9</v>
      </c>
      <c r="AD3395" t="str">
        <f t="shared" si="428"/>
        <v>Q2</v>
      </c>
      <c r="AE3395" t="str">
        <f t="shared" si="429"/>
        <v>FY24/25</v>
      </c>
      <c r="AF3395" t="str">
        <f t="shared" si="430"/>
        <v>EAST</v>
      </c>
    </row>
    <row r="3396" spans="1:32">
      <c r="A3396" t="s">
        <v>3594</v>
      </c>
      <c r="B3396" t="s">
        <v>3646</v>
      </c>
      <c r="C3396" t="str">
        <f t="shared" si="424"/>
        <v>SPARES/OTHER</v>
      </c>
      <c r="D3396" s="4">
        <v>45539</v>
      </c>
      <c r="E3396" t="str">
        <f t="shared" si="425"/>
        <v>YAMAHA</v>
      </c>
      <c r="F3396">
        <v>14104612</v>
      </c>
      <c r="G3396" s="19">
        <v>45539</v>
      </c>
      <c r="H3396" t="s">
        <v>550</v>
      </c>
      <c r="I3396" t="s">
        <v>551</v>
      </c>
      <c r="J3396">
        <v>1</v>
      </c>
      <c r="K3396">
        <v>1</v>
      </c>
      <c r="L3396">
        <v>29.2</v>
      </c>
      <c r="M3396" t="s">
        <v>36</v>
      </c>
      <c r="N3396">
        <v>1.0980000000000001</v>
      </c>
      <c r="O3396">
        <v>29.2</v>
      </c>
      <c r="P3396">
        <f t="shared" si="431"/>
        <v>32.061599999999999</v>
      </c>
      <c r="Q3396" t="s">
        <v>4058</v>
      </c>
      <c r="R3396" t="s">
        <v>4070</v>
      </c>
      <c r="S3396" t="s">
        <v>25</v>
      </c>
      <c r="T3396">
        <v>906574</v>
      </c>
      <c r="U3396">
        <v>17.28</v>
      </c>
      <c r="V3396" t="s">
        <v>3041</v>
      </c>
      <c r="Y3396">
        <v>1539163</v>
      </c>
      <c r="Z3396" t="s">
        <v>4072</v>
      </c>
      <c r="AB3396">
        <f t="shared" si="426"/>
        <v>2024</v>
      </c>
      <c r="AC3396">
        <f t="shared" si="427"/>
        <v>9</v>
      </c>
      <c r="AD3396" t="str">
        <f t="shared" si="428"/>
        <v>Q2</v>
      </c>
      <c r="AE3396" t="str">
        <f t="shared" si="429"/>
        <v>FY24/25</v>
      </c>
      <c r="AF3396" t="str">
        <f t="shared" si="430"/>
        <v>EAST</v>
      </c>
    </row>
    <row r="3397" spans="1:32">
      <c r="A3397" t="s">
        <v>3594</v>
      </c>
      <c r="B3397" t="s">
        <v>3646</v>
      </c>
      <c r="C3397" t="str">
        <f t="shared" si="424"/>
        <v>SPARES/OTHER</v>
      </c>
      <c r="D3397" s="4">
        <v>45539</v>
      </c>
      <c r="E3397" t="str">
        <f t="shared" si="425"/>
        <v>YAMAHA</v>
      </c>
      <c r="F3397">
        <v>14104612</v>
      </c>
      <c r="G3397" s="19">
        <v>45539</v>
      </c>
      <c r="H3397" t="s">
        <v>154</v>
      </c>
      <c r="I3397" t="s">
        <v>155</v>
      </c>
      <c r="J3397">
        <v>6</v>
      </c>
      <c r="K3397">
        <v>6</v>
      </c>
      <c r="L3397">
        <v>191.15</v>
      </c>
      <c r="M3397" t="s">
        <v>36</v>
      </c>
      <c r="N3397">
        <v>1.0980000000000001</v>
      </c>
      <c r="O3397">
        <v>191.15</v>
      </c>
      <c r="P3397">
        <f t="shared" si="431"/>
        <v>209.88270000000003</v>
      </c>
      <c r="Q3397" t="s">
        <v>4058</v>
      </c>
      <c r="R3397" t="s">
        <v>4070</v>
      </c>
      <c r="S3397" t="s">
        <v>25</v>
      </c>
      <c r="T3397">
        <v>906574</v>
      </c>
      <c r="U3397">
        <v>110.16</v>
      </c>
      <c r="V3397" t="s">
        <v>3041</v>
      </c>
      <c r="Y3397">
        <v>1539163</v>
      </c>
      <c r="Z3397" t="s">
        <v>4072</v>
      </c>
      <c r="AB3397">
        <f t="shared" si="426"/>
        <v>2024</v>
      </c>
      <c r="AC3397">
        <f t="shared" si="427"/>
        <v>9</v>
      </c>
      <c r="AD3397" t="str">
        <f t="shared" si="428"/>
        <v>Q2</v>
      </c>
      <c r="AE3397" t="str">
        <f t="shared" si="429"/>
        <v>FY24/25</v>
      </c>
      <c r="AF3397" t="str">
        <f t="shared" si="430"/>
        <v>EAST</v>
      </c>
    </row>
    <row r="3398" spans="1:32">
      <c r="A3398" t="s">
        <v>3594</v>
      </c>
      <c r="B3398" t="s">
        <v>3672</v>
      </c>
      <c r="C3398" t="str">
        <f t="shared" si="424"/>
        <v>SPARES/OTHER</v>
      </c>
      <c r="D3398" s="4">
        <v>45539</v>
      </c>
      <c r="E3398" t="str">
        <f t="shared" si="425"/>
        <v>YAMAHA</v>
      </c>
      <c r="F3398">
        <v>14104613</v>
      </c>
      <c r="G3398" s="19">
        <v>45539</v>
      </c>
      <c r="H3398" t="s">
        <v>3080</v>
      </c>
      <c r="I3398" t="s">
        <v>3081</v>
      </c>
      <c r="J3398">
        <v>1</v>
      </c>
      <c r="K3398">
        <v>1</v>
      </c>
      <c r="L3398">
        <v>31858.41</v>
      </c>
      <c r="M3398" t="s">
        <v>36</v>
      </c>
      <c r="N3398">
        <v>1.0980000000000001</v>
      </c>
      <c r="O3398">
        <v>31858.41</v>
      </c>
      <c r="P3398">
        <f t="shared" si="431"/>
        <v>34980.534180000002</v>
      </c>
      <c r="Q3398" t="s">
        <v>4053</v>
      </c>
      <c r="R3398" t="s">
        <v>5515</v>
      </c>
      <c r="S3398" t="s">
        <v>25</v>
      </c>
      <c r="T3398">
        <v>906575</v>
      </c>
      <c r="U3398">
        <v>12126</v>
      </c>
      <c r="V3398" t="s">
        <v>3041</v>
      </c>
      <c r="Y3398">
        <v>1539237</v>
      </c>
      <c r="Z3398" t="s">
        <v>4057</v>
      </c>
      <c r="AB3398">
        <f t="shared" si="426"/>
        <v>2024</v>
      </c>
      <c r="AC3398">
        <f t="shared" si="427"/>
        <v>9</v>
      </c>
      <c r="AD3398" t="str">
        <f t="shared" si="428"/>
        <v>Q2</v>
      </c>
      <c r="AE3398" t="str">
        <f t="shared" si="429"/>
        <v>FY24/25</v>
      </c>
      <c r="AF3398" t="str">
        <f t="shared" si="430"/>
        <v>WEST</v>
      </c>
    </row>
    <row r="3399" spans="1:32">
      <c r="A3399" t="s">
        <v>3594</v>
      </c>
      <c r="B3399" t="s">
        <v>3646</v>
      </c>
      <c r="C3399" t="str">
        <f t="shared" si="424"/>
        <v>SERVICE_CHARGE</v>
      </c>
      <c r="D3399" s="4">
        <v>45555</v>
      </c>
      <c r="E3399" t="str">
        <f t="shared" si="425"/>
        <v>YAMAHA</v>
      </c>
      <c r="F3399">
        <v>12101320</v>
      </c>
      <c r="G3399" s="19">
        <v>45555</v>
      </c>
      <c r="H3399" t="s">
        <v>76</v>
      </c>
      <c r="I3399" t="s">
        <v>77</v>
      </c>
      <c r="J3399">
        <v>1</v>
      </c>
      <c r="K3399">
        <v>1</v>
      </c>
      <c r="L3399">
        <v>343.36</v>
      </c>
      <c r="M3399" t="s">
        <v>36</v>
      </c>
      <c r="N3399">
        <v>1.0980000000000001</v>
      </c>
      <c r="O3399">
        <v>343.36</v>
      </c>
      <c r="P3399">
        <f t="shared" si="431"/>
        <v>377.00928000000005</v>
      </c>
      <c r="Q3399" t="s">
        <v>4058</v>
      </c>
      <c r="R3399" t="s">
        <v>4277</v>
      </c>
      <c r="S3399" t="s">
        <v>25</v>
      </c>
      <c r="T3399">
        <v>906579</v>
      </c>
      <c r="U3399">
        <v>0</v>
      </c>
      <c r="V3399" t="s">
        <v>3038</v>
      </c>
      <c r="Z3399" t="s">
        <v>4278</v>
      </c>
      <c r="AB3399">
        <f t="shared" si="426"/>
        <v>2024</v>
      </c>
      <c r="AC3399">
        <f t="shared" si="427"/>
        <v>9</v>
      </c>
      <c r="AD3399" t="str">
        <f t="shared" si="428"/>
        <v>Q2</v>
      </c>
      <c r="AE3399" t="str">
        <f t="shared" si="429"/>
        <v>FY24/25</v>
      </c>
      <c r="AF3399" t="str">
        <f t="shared" si="430"/>
        <v>EAST</v>
      </c>
    </row>
    <row r="3400" spans="1:32">
      <c r="A3400" t="s">
        <v>3594</v>
      </c>
      <c r="B3400" t="s">
        <v>3646</v>
      </c>
      <c r="C3400" t="str">
        <f t="shared" si="424"/>
        <v>SPARES/OTHER</v>
      </c>
      <c r="D3400" s="4">
        <v>45555</v>
      </c>
      <c r="E3400" t="str">
        <f t="shared" si="425"/>
        <v>YAMAHA</v>
      </c>
      <c r="F3400">
        <v>14104614</v>
      </c>
      <c r="G3400" s="19">
        <v>45555</v>
      </c>
      <c r="H3400" t="s">
        <v>225</v>
      </c>
      <c r="I3400" t="s">
        <v>226</v>
      </c>
      <c r="J3400">
        <v>1</v>
      </c>
      <c r="K3400">
        <v>1</v>
      </c>
      <c r="L3400">
        <v>0</v>
      </c>
      <c r="M3400" t="s">
        <v>36</v>
      </c>
      <c r="N3400">
        <v>1.0980000000000001</v>
      </c>
      <c r="O3400">
        <v>0</v>
      </c>
      <c r="P3400">
        <f t="shared" si="431"/>
        <v>0</v>
      </c>
      <c r="Q3400" t="s">
        <v>4058</v>
      </c>
      <c r="R3400" t="s">
        <v>4277</v>
      </c>
      <c r="S3400" t="s">
        <v>25</v>
      </c>
      <c r="T3400">
        <v>906578</v>
      </c>
      <c r="U3400">
        <v>108.73</v>
      </c>
      <c r="V3400" t="s">
        <v>3041</v>
      </c>
      <c r="Y3400">
        <v>1552232</v>
      </c>
      <c r="Z3400" t="s">
        <v>4278</v>
      </c>
      <c r="AB3400">
        <f t="shared" si="426"/>
        <v>2024</v>
      </c>
      <c r="AC3400">
        <f t="shared" si="427"/>
        <v>9</v>
      </c>
      <c r="AD3400" t="str">
        <f t="shared" si="428"/>
        <v>Q2</v>
      </c>
      <c r="AE3400" t="str">
        <f t="shared" si="429"/>
        <v>FY24/25</v>
      </c>
      <c r="AF3400" t="str">
        <f t="shared" si="430"/>
        <v>EAST</v>
      </c>
    </row>
    <row r="3401" spans="1:32">
      <c r="A3401" t="s">
        <v>3594</v>
      </c>
      <c r="B3401" t="s">
        <v>3646</v>
      </c>
      <c r="C3401" t="str">
        <f t="shared" si="424"/>
        <v>SPARES/OTHER</v>
      </c>
      <c r="D3401" s="4">
        <v>45555</v>
      </c>
      <c r="E3401" t="str">
        <f t="shared" si="425"/>
        <v>OTHERS</v>
      </c>
      <c r="F3401">
        <v>14104615</v>
      </c>
      <c r="G3401" s="19">
        <v>45555</v>
      </c>
      <c r="H3401" t="s">
        <v>345</v>
      </c>
      <c r="I3401" t="s">
        <v>346</v>
      </c>
      <c r="J3401">
        <v>10</v>
      </c>
      <c r="K3401">
        <v>10</v>
      </c>
      <c r="L3401">
        <v>4327.43</v>
      </c>
      <c r="M3401" t="s">
        <v>36</v>
      </c>
      <c r="N3401">
        <v>1.0980000000000001</v>
      </c>
      <c r="O3401">
        <v>4327.43</v>
      </c>
      <c r="P3401">
        <f t="shared" si="431"/>
        <v>4751.518140000001</v>
      </c>
      <c r="Q3401" t="s">
        <v>4058</v>
      </c>
      <c r="R3401" t="s">
        <v>4149</v>
      </c>
      <c r="S3401" t="s">
        <v>25</v>
      </c>
      <c r="T3401">
        <v>906577</v>
      </c>
      <c r="U3401">
        <v>1150.4000000000001</v>
      </c>
      <c r="V3401" t="s">
        <v>3041</v>
      </c>
      <c r="Y3401">
        <v>1552226</v>
      </c>
      <c r="Z3401" t="s">
        <v>4150</v>
      </c>
      <c r="AB3401">
        <f t="shared" si="426"/>
        <v>2024</v>
      </c>
      <c r="AC3401">
        <f t="shared" si="427"/>
        <v>9</v>
      </c>
      <c r="AD3401" t="str">
        <f t="shared" si="428"/>
        <v>Q2</v>
      </c>
      <c r="AE3401" t="str">
        <f t="shared" si="429"/>
        <v>FY24/25</v>
      </c>
      <c r="AF3401" t="str">
        <f t="shared" si="430"/>
        <v>EAST</v>
      </c>
    </row>
    <row r="3402" spans="1:32">
      <c r="A3402" t="s">
        <v>3594</v>
      </c>
      <c r="B3402" t="s">
        <v>3672</v>
      </c>
      <c r="C3402" t="str">
        <f t="shared" si="424"/>
        <v>SERVICE_CHARGE</v>
      </c>
      <c r="D3402" s="4">
        <v>45558</v>
      </c>
      <c r="E3402" t="str">
        <f t="shared" si="425"/>
        <v>YAMAHA</v>
      </c>
      <c r="F3402">
        <v>12101321</v>
      </c>
      <c r="G3402" s="19">
        <v>45558</v>
      </c>
      <c r="H3402" t="s">
        <v>76</v>
      </c>
      <c r="I3402" t="s">
        <v>77</v>
      </c>
      <c r="J3402">
        <v>1</v>
      </c>
      <c r="K3402">
        <v>1</v>
      </c>
      <c r="L3402">
        <v>35398.230000000003</v>
      </c>
      <c r="M3402" t="s">
        <v>36</v>
      </c>
      <c r="N3402">
        <v>1.0980000000000001</v>
      </c>
      <c r="O3402">
        <v>35398.230000000003</v>
      </c>
      <c r="P3402">
        <f t="shared" si="431"/>
        <v>38867.256540000009</v>
      </c>
      <c r="Q3402" t="s">
        <v>4053</v>
      </c>
      <c r="R3402" t="s">
        <v>4958</v>
      </c>
      <c r="S3402" t="s">
        <v>25</v>
      </c>
      <c r="T3402">
        <v>906580</v>
      </c>
      <c r="U3402">
        <v>0</v>
      </c>
      <c r="V3402" t="s">
        <v>3038</v>
      </c>
      <c r="Z3402" t="s">
        <v>4959</v>
      </c>
      <c r="AB3402">
        <f t="shared" si="426"/>
        <v>2024</v>
      </c>
      <c r="AC3402">
        <f t="shared" si="427"/>
        <v>9</v>
      </c>
      <c r="AD3402" t="str">
        <f t="shared" si="428"/>
        <v>Q2</v>
      </c>
      <c r="AE3402" t="str">
        <f t="shared" si="429"/>
        <v>FY24/25</v>
      </c>
      <c r="AF3402" t="str">
        <f t="shared" si="430"/>
        <v>WEST</v>
      </c>
    </row>
    <row r="3403" spans="1:32">
      <c r="A3403" t="s">
        <v>3594</v>
      </c>
      <c r="B3403" t="s">
        <v>3672</v>
      </c>
      <c r="C3403" t="str">
        <f t="shared" si="424"/>
        <v>SPARES/OTHER</v>
      </c>
      <c r="D3403" s="4">
        <v>45558</v>
      </c>
      <c r="E3403" t="str">
        <f t="shared" si="425"/>
        <v>YAMAHA</v>
      </c>
      <c r="F3403">
        <v>14104616</v>
      </c>
      <c r="G3403" s="19">
        <v>45558</v>
      </c>
      <c r="H3403" t="s">
        <v>2084</v>
      </c>
      <c r="I3403" t="s">
        <v>1156</v>
      </c>
      <c r="J3403">
        <v>1</v>
      </c>
      <c r="K3403">
        <v>1</v>
      </c>
      <c r="L3403">
        <v>0</v>
      </c>
      <c r="M3403" t="s">
        <v>36</v>
      </c>
      <c r="N3403">
        <v>1.0980000000000001</v>
      </c>
      <c r="O3403">
        <v>0</v>
      </c>
      <c r="P3403">
        <f t="shared" si="431"/>
        <v>0</v>
      </c>
      <c r="Q3403" t="s">
        <v>4053</v>
      </c>
      <c r="R3403" t="s">
        <v>4958</v>
      </c>
      <c r="S3403" t="s">
        <v>25</v>
      </c>
      <c r="T3403">
        <v>906581</v>
      </c>
      <c r="U3403">
        <v>12096.81</v>
      </c>
      <c r="V3403" t="s">
        <v>3041</v>
      </c>
      <c r="Y3403">
        <v>1554108</v>
      </c>
      <c r="Z3403" t="s">
        <v>4959</v>
      </c>
      <c r="AB3403">
        <f t="shared" si="426"/>
        <v>2024</v>
      </c>
      <c r="AC3403">
        <f t="shared" si="427"/>
        <v>9</v>
      </c>
      <c r="AD3403" t="str">
        <f t="shared" si="428"/>
        <v>Q2</v>
      </c>
      <c r="AE3403" t="str">
        <f t="shared" si="429"/>
        <v>FY24/25</v>
      </c>
      <c r="AF3403" t="str">
        <f t="shared" si="430"/>
        <v>WEST</v>
      </c>
    </row>
    <row r="3404" spans="1:32">
      <c r="A3404" t="s">
        <v>3594</v>
      </c>
      <c r="B3404" t="s">
        <v>3672</v>
      </c>
      <c r="C3404" t="str">
        <f t="shared" si="424"/>
        <v>SPARES/OTHER</v>
      </c>
      <c r="D3404" s="4">
        <v>45558</v>
      </c>
      <c r="E3404" t="str">
        <f t="shared" si="425"/>
        <v>YAMAHA</v>
      </c>
      <c r="F3404">
        <v>14104616</v>
      </c>
      <c r="G3404" s="19">
        <v>45558</v>
      </c>
      <c r="H3404" t="s">
        <v>425</v>
      </c>
      <c r="I3404" t="s">
        <v>426</v>
      </c>
      <c r="J3404">
        <v>1</v>
      </c>
      <c r="K3404">
        <v>1</v>
      </c>
      <c r="L3404">
        <v>0</v>
      </c>
      <c r="M3404" t="s">
        <v>36</v>
      </c>
      <c r="N3404">
        <v>1.0980000000000001</v>
      </c>
      <c r="O3404">
        <v>0</v>
      </c>
      <c r="P3404">
        <f t="shared" si="431"/>
        <v>0</v>
      </c>
      <c r="Q3404" t="s">
        <v>4053</v>
      </c>
      <c r="R3404" t="s">
        <v>4958</v>
      </c>
      <c r="S3404" t="s">
        <v>25</v>
      </c>
      <c r="T3404">
        <v>906581</v>
      </c>
      <c r="U3404">
        <v>129.22999999999999</v>
      </c>
      <c r="V3404" t="s">
        <v>3041</v>
      </c>
      <c r="Y3404">
        <v>1554108</v>
      </c>
      <c r="Z3404" t="s">
        <v>4959</v>
      </c>
      <c r="AB3404">
        <f t="shared" si="426"/>
        <v>2024</v>
      </c>
      <c r="AC3404">
        <f t="shared" si="427"/>
        <v>9</v>
      </c>
      <c r="AD3404" t="str">
        <f t="shared" si="428"/>
        <v>Q2</v>
      </c>
      <c r="AE3404" t="str">
        <f t="shared" si="429"/>
        <v>FY24/25</v>
      </c>
      <c r="AF3404" t="str">
        <f t="shared" si="430"/>
        <v>WEST</v>
      </c>
    </row>
    <row r="3405" spans="1:32">
      <c r="A3405" t="s">
        <v>3594</v>
      </c>
      <c r="B3405" t="s">
        <v>3672</v>
      </c>
      <c r="C3405" t="str">
        <f t="shared" si="424"/>
        <v>SPARES/OTHER</v>
      </c>
      <c r="D3405" s="4">
        <v>45558</v>
      </c>
      <c r="E3405" t="str">
        <f t="shared" si="425"/>
        <v>YAMAHA</v>
      </c>
      <c r="F3405">
        <v>14104616</v>
      </c>
      <c r="G3405" s="19">
        <v>45558</v>
      </c>
      <c r="H3405" t="s">
        <v>430</v>
      </c>
      <c r="I3405" t="s">
        <v>431</v>
      </c>
      <c r="J3405">
        <v>1</v>
      </c>
      <c r="K3405">
        <v>1</v>
      </c>
      <c r="L3405">
        <v>0</v>
      </c>
      <c r="M3405" t="s">
        <v>36</v>
      </c>
      <c r="N3405">
        <v>1.0980000000000001</v>
      </c>
      <c r="O3405">
        <v>0</v>
      </c>
      <c r="P3405">
        <f t="shared" si="431"/>
        <v>0</v>
      </c>
      <c r="Q3405" t="s">
        <v>4053</v>
      </c>
      <c r="R3405" t="s">
        <v>4958</v>
      </c>
      <c r="S3405" t="s">
        <v>25</v>
      </c>
      <c r="T3405">
        <v>906581</v>
      </c>
      <c r="U3405">
        <v>46.67</v>
      </c>
      <c r="V3405" t="s">
        <v>3041</v>
      </c>
      <c r="Y3405">
        <v>1554108</v>
      </c>
      <c r="Z3405" t="s">
        <v>4959</v>
      </c>
      <c r="AB3405">
        <f t="shared" si="426"/>
        <v>2024</v>
      </c>
      <c r="AC3405">
        <f t="shared" si="427"/>
        <v>9</v>
      </c>
      <c r="AD3405" t="str">
        <f t="shared" si="428"/>
        <v>Q2</v>
      </c>
      <c r="AE3405" t="str">
        <f t="shared" si="429"/>
        <v>FY24/25</v>
      </c>
      <c r="AF3405" t="str">
        <f t="shared" si="430"/>
        <v>WEST</v>
      </c>
    </row>
    <row r="3406" spans="1:32">
      <c r="A3406" t="s">
        <v>3594</v>
      </c>
      <c r="B3406" t="s">
        <v>3672</v>
      </c>
      <c r="C3406" t="str">
        <f t="shared" si="424"/>
        <v>SPARES/OTHER</v>
      </c>
      <c r="D3406" s="4">
        <v>45558</v>
      </c>
      <c r="E3406" t="str">
        <f t="shared" si="425"/>
        <v>YAMAHA</v>
      </c>
      <c r="F3406">
        <v>14104616</v>
      </c>
      <c r="G3406" s="19">
        <v>45558</v>
      </c>
      <c r="H3406" t="s">
        <v>5517</v>
      </c>
      <c r="I3406" t="s">
        <v>5518</v>
      </c>
      <c r="J3406">
        <v>1</v>
      </c>
      <c r="K3406">
        <v>1</v>
      </c>
      <c r="L3406">
        <v>0</v>
      </c>
      <c r="M3406" t="s">
        <v>36</v>
      </c>
      <c r="N3406">
        <v>1.0980000000000001</v>
      </c>
      <c r="O3406">
        <v>0</v>
      </c>
      <c r="P3406">
        <f t="shared" si="431"/>
        <v>0</v>
      </c>
      <c r="Q3406" t="s">
        <v>4053</v>
      </c>
      <c r="R3406" t="s">
        <v>4958</v>
      </c>
      <c r="S3406" t="s">
        <v>25</v>
      </c>
      <c r="T3406">
        <v>906581</v>
      </c>
      <c r="U3406">
        <v>27.58</v>
      </c>
      <c r="V3406" t="s">
        <v>3041</v>
      </c>
      <c r="Y3406">
        <v>1554108</v>
      </c>
      <c r="Z3406" t="s">
        <v>4959</v>
      </c>
      <c r="AB3406">
        <f t="shared" si="426"/>
        <v>2024</v>
      </c>
      <c r="AC3406">
        <f t="shared" si="427"/>
        <v>9</v>
      </c>
      <c r="AD3406" t="str">
        <f t="shared" si="428"/>
        <v>Q2</v>
      </c>
      <c r="AE3406" t="str">
        <f t="shared" si="429"/>
        <v>FY24/25</v>
      </c>
      <c r="AF3406" t="str">
        <f t="shared" si="430"/>
        <v>WEST</v>
      </c>
    </row>
    <row r="3407" spans="1:32">
      <c r="A3407" t="s">
        <v>3594</v>
      </c>
      <c r="B3407" t="s">
        <v>22</v>
      </c>
      <c r="C3407" t="str">
        <f t="shared" si="424"/>
        <v>SPARES/OTHER</v>
      </c>
      <c r="D3407" s="4">
        <v>45558</v>
      </c>
      <c r="E3407" t="str">
        <f t="shared" si="425"/>
        <v>YAMAHA</v>
      </c>
      <c r="F3407">
        <v>14104617</v>
      </c>
      <c r="G3407" s="19">
        <v>45558</v>
      </c>
      <c r="H3407" t="s">
        <v>5495</v>
      </c>
      <c r="I3407" t="s">
        <v>5496</v>
      </c>
      <c r="J3407">
        <v>10</v>
      </c>
      <c r="K3407">
        <v>10</v>
      </c>
      <c r="L3407">
        <v>200</v>
      </c>
      <c r="M3407" t="s">
        <v>36</v>
      </c>
      <c r="N3407">
        <v>1.0980000000000001</v>
      </c>
      <c r="O3407">
        <v>200</v>
      </c>
      <c r="P3407">
        <f t="shared" si="431"/>
        <v>219.60000000000002</v>
      </c>
      <c r="Q3407" t="s">
        <v>41</v>
      </c>
      <c r="R3407" t="s">
        <v>3050</v>
      </c>
      <c r="S3407" t="s">
        <v>25</v>
      </c>
      <c r="T3407">
        <v>906582</v>
      </c>
      <c r="U3407">
        <v>118.8</v>
      </c>
      <c r="V3407" t="s">
        <v>3041</v>
      </c>
      <c r="X3407" t="s">
        <v>5519</v>
      </c>
      <c r="Y3407">
        <v>1554280</v>
      </c>
      <c r="Z3407" t="s">
        <v>3052</v>
      </c>
      <c r="AB3407">
        <f t="shared" si="426"/>
        <v>2024</v>
      </c>
      <c r="AC3407">
        <f t="shared" si="427"/>
        <v>9</v>
      </c>
      <c r="AD3407" t="str">
        <f t="shared" si="428"/>
        <v>Q2</v>
      </c>
      <c r="AE3407" t="str">
        <f t="shared" si="429"/>
        <v>FY24/25</v>
      </c>
      <c r="AF3407" t="str">
        <f t="shared" si="430"/>
        <v>SOUTH</v>
      </c>
    </row>
    <row r="3408" spans="1:32">
      <c r="A3408" t="s">
        <v>3594</v>
      </c>
      <c r="B3408" t="s">
        <v>22</v>
      </c>
      <c r="C3408" t="str">
        <f t="shared" si="424"/>
        <v>SPARES/OTHER</v>
      </c>
      <c r="D3408" s="4">
        <v>45558</v>
      </c>
      <c r="E3408" t="str">
        <f t="shared" si="425"/>
        <v>YAMAHA</v>
      </c>
      <c r="F3408">
        <v>14104617</v>
      </c>
      <c r="G3408" s="19">
        <v>45558</v>
      </c>
      <c r="H3408" t="s">
        <v>5493</v>
      </c>
      <c r="I3408" t="s">
        <v>5494</v>
      </c>
      <c r="J3408">
        <v>2</v>
      </c>
      <c r="K3408">
        <v>2</v>
      </c>
      <c r="L3408">
        <v>660</v>
      </c>
      <c r="M3408" t="s">
        <v>36</v>
      </c>
      <c r="N3408">
        <v>1.0980000000000001</v>
      </c>
      <c r="O3408">
        <v>660</v>
      </c>
      <c r="P3408">
        <f t="shared" si="431"/>
        <v>724.68000000000006</v>
      </c>
      <c r="Q3408" t="s">
        <v>41</v>
      </c>
      <c r="R3408" t="s">
        <v>3050</v>
      </c>
      <c r="S3408" t="s">
        <v>25</v>
      </c>
      <c r="T3408">
        <v>906582</v>
      </c>
      <c r="U3408">
        <v>380.6</v>
      </c>
      <c r="V3408" t="s">
        <v>3041</v>
      </c>
      <c r="X3408" t="s">
        <v>5519</v>
      </c>
      <c r="Y3408">
        <v>1554280</v>
      </c>
      <c r="Z3408" t="s">
        <v>3052</v>
      </c>
      <c r="AB3408">
        <f t="shared" si="426"/>
        <v>2024</v>
      </c>
      <c r="AC3408">
        <f t="shared" si="427"/>
        <v>9</v>
      </c>
      <c r="AD3408" t="str">
        <f t="shared" si="428"/>
        <v>Q2</v>
      </c>
      <c r="AE3408" t="str">
        <f t="shared" si="429"/>
        <v>FY24/25</v>
      </c>
      <c r="AF3408" t="str">
        <f t="shared" si="430"/>
        <v>SOUTH</v>
      </c>
    </row>
    <row r="3409" spans="1:32">
      <c r="A3409" t="s">
        <v>3594</v>
      </c>
      <c r="B3409" t="s">
        <v>22</v>
      </c>
      <c r="C3409" t="str">
        <f t="shared" si="424"/>
        <v>SPARES/OTHER</v>
      </c>
      <c r="D3409" s="4">
        <v>45558</v>
      </c>
      <c r="E3409" t="str">
        <f t="shared" si="425"/>
        <v>OTHERS</v>
      </c>
      <c r="F3409">
        <v>14104617</v>
      </c>
      <c r="G3409" s="19">
        <v>45558</v>
      </c>
      <c r="H3409" t="s">
        <v>5520</v>
      </c>
      <c r="I3409" t="s">
        <v>351</v>
      </c>
      <c r="J3409">
        <v>3</v>
      </c>
      <c r="K3409">
        <v>3</v>
      </c>
      <c r="L3409">
        <v>3450</v>
      </c>
      <c r="M3409" t="s">
        <v>36</v>
      </c>
      <c r="N3409">
        <v>1.0980000000000001</v>
      </c>
      <c r="O3409">
        <v>3450</v>
      </c>
      <c r="P3409">
        <f t="shared" si="431"/>
        <v>3788.1000000000004</v>
      </c>
      <c r="Q3409" t="s">
        <v>41</v>
      </c>
      <c r="R3409" t="s">
        <v>3050</v>
      </c>
      <c r="S3409" t="s">
        <v>25</v>
      </c>
      <c r="T3409">
        <v>906582</v>
      </c>
      <c r="U3409">
        <v>1327.44</v>
      </c>
      <c r="V3409" t="s">
        <v>3041</v>
      </c>
      <c r="X3409" t="s">
        <v>5519</v>
      </c>
      <c r="Y3409">
        <v>1554280</v>
      </c>
      <c r="Z3409" t="s">
        <v>3052</v>
      </c>
      <c r="AB3409">
        <f t="shared" si="426"/>
        <v>2024</v>
      </c>
      <c r="AC3409">
        <f t="shared" si="427"/>
        <v>9</v>
      </c>
      <c r="AD3409" t="str">
        <f t="shared" si="428"/>
        <v>Q2</v>
      </c>
      <c r="AE3409" t="str">
        <f t="shared" si="429"/>
        <v>FY24/25</v>
      </c>
      <c r="AF3409" t="str">
        <f t="shared" si="430"/>
        <v>SOUTH</v>
      </c>
    </row>
    <row r="3410" spans="1:32">
      <c r="A3410" t="s">
        <v>3594</v>
      </c>
      <c r="B3410" t="s">
        <v>22</v>
      </c>
      <c r="C3410" t="str">
        <f t="shared" si="424"/>
        <v>SPARES/OTHER</v>
      </c>
      <c r="D3410" s="4">
        <v>45558</v>
      </c>
      <c r="E3410" t="str">
        <f t="shared" si="425"/>
        <v>YAMAHA</v>
      </c>
      <c r="F3410">
        <v>14104617</v>
      </c>
      <c r="G3410" s="19">
        <v>45558</v>
      </c>
      <c r="H3410" t="s">
        <v>1649</v>
      </c>
      <c r="I3410" t="s">
        <v>1650</v>
      </c>
      <c r="J3410">
        <v>20</v>
      </c>
      <c r="K3410">
        <v>20</v>
      </c>
      <c r="L3410">
        <v>800</v>
      </c>
      <c r="M3410" t="s">
        <v>36</v>
      </c>
      <c r="N3410">
        <v>1.0980000000000001</v>
      </c>
      <c r="O3410">
        <v>800</v>
      </c>
      <c r="P3410">
        <f t="shared" si="431"/>
        <v>878.40000000000009</v>
      </c>
      <c r="Q3410" t="s">
        <v>41</v>
      </c>
      <c r="R3410" t="s">
        <v>3050</v>
      </c>
      <c r="S3410" t="s">
        <v>25</v>
      </c>
      <c r="T3410">
        <v>906582</v>
      </c>
      <c r="U3410">
        <v>432</v>
      </c>
      <c r="V3410" t="s">
        <v>3041</v>
      </c>
      <c r="X3410" t="s">
        <v>5519</v>
      </c>
      <c r="Y3410">
        <v>1554280</v>
      </c>
      <c r="Z3410" t="s">
        <v>3052</v>
      </c>
      <c r="AB3410">
        <f t="shared" si="426"/>
        <v>2024</v>
      </c>
      <c r="AC3410">
        <f t="shared" si="427"/>
        <v>9</v>
      </c>
      <c r="AD3410" t="str">
        <f t="shared" si="428"/>
        <v>Q2</v>
      </c>
      <c r="AE3410" t="str">
        <f t="shared" si="429"/>
        <v>FY24/25</v>
      </c>
      <c r="AF3410" t="str">
        <f t="shared" si="430"/>
        <v>SOUTH</v>
      </c>
    </row>
    <row r="3411" spans="1:32">
      <c r="A3411" t="s">
        <v>3594</v>
      </c>
      <c r="B3411" t="s">
        <v>22</v>
      </c>
      <c r="C3411" t="str">
        <f t="shared" si="424"/>
        <v>SPARES/OTHER</v>
      </c>
      <c r="D3411" s="4">
        <v>45558</v>
      </c>
      <c r="E3411" t="str">
        <f t="shared" si="425"/>
        <v>YAMAHA</v>
      </c>
      <c r="F3411">
        <v>14104617</v>
      </c>
      <c r="G3411" s="19">
        <v>45558</v>
      </c>
      <c r="H3411" t="s">
        <v>2503</v>
      </c>
      <c r="I3411" t="s">
        <v>2504</v>
      </c>
      <c r="J3411">
        <v>8</v>
      </c>
      <c r="K3411">
        <v>8</v>
      </c>
      <c r="L3411">
        <v>7720</v>
      </c>
      <c r="M3411" t="s">
        <v>36</v>
      </c>
      <c r="N3411">
        <v>1.0980000000000001</v>
      </c>
      <c r="O3411">
        <v>7720</v>
      </c>
      <c r="P3411">
        <f t="shared" si="431"/>
        <v>8476.5600000000013</v>
      </c>
      <c r="Q3411" t="s">
        <v>41</v>
      </c>
      <c r="R3411" t="s">
        <v>3050</v>
      </c>
      <c r="S3411" t="s">
        <v>25</v>
      </c>
      <c r="T3411">
        <v>906582</v>
      </c>
      <c r="U3411">
        <v>4032</v>
      </c>
      <c r="V3411" t="s">
        <v>3041</v>
      </c>
      <c r="X3411" t="s">
        <v>5519</v>
      </c>
      <c r="Y3411">
        <v>1554280</v>
      </c>
      <c r="Z3411" t="s">
        <v>3052</v>
      </c>
      <c r="AB3411">
        <f t="shared" si="426"/>
        <v>2024</v>
      </c>
      <c r="AC3411">
        <f t="shared" si="427"/>
        <v>9</v>
      </c>
      <c r="AD3411" t="str">
        <f t="shared" si="428"/>
        <v>Q2</v>
      </c>
      <c r="AE3411" t="str">
        <f t="shared" si="429"/>
        <v>FY24/25</v>
      </c>
      <c r="AF3411" t="str">
        <f t="shared" si="430"/>
        <v>SOUTH</v>
      </c>
    </row>
    <row r="3412" spans="1:32">
      <c r="A3412" t="s">
        <v>3594</v>
      </c>
      <c r="B3412" t="s">
        <v>22</v>
      </c>
      <c r="C3412" t="str">
        <f t="shared" si="424"/>
        <v>SPARES/OTHER</v>
      </c>
      <c r="D3412" s="4">
        <v>45558</v>
      </c>
      <c r="E3412" t="str">
        <f t="shared" si="425"/>
        <v>YAMAHA</v>
      </c>
      <c r="F3412">
        <v>14104617</v>
      </c>
      <c r="G3412" s="19">
        <v>45558</v>
      </c>
      <c r="H3412" t="s">
        <v>1938</v>
      </c>
      <c r="I3412" t="s">
        <v>1939</v>
      </c>
      <c r="J3412">
        <v>1</v>
      </c>
      <c r="K3412">
        <v>1</v>
      </c>
      <c r="L3412">
        <v>270</v>
      </c>
      <c r="M3412" t="s">
        <v>36</v>
      </c>
      <c r="N3412">
        <v>1.0980000000000001</v>
      </c>
      <c r="O3412">
        <v>270</v>
      </c>
      <c r="P3412">
        <f t="shared" si="431"/>
        <v>296.46000000000004</v>
      </c>
      <c r="Q3412" t="s">
        <v>41</v>
      </c>
      <c r="R3412" t="s">
        <v>3050</v>
      </c>
      <c r="S3412" t="s">
        <v>25</v>
      </c>
      <c r="T3412">
        <v>906582</v>
      </c>
      <c r="U3412">
        <v>156.19999999999999</v>
      </c>
      <c r="V3412" t="s">
        <v>3041</v>
      </c>
      <c r="X3412" t="s">
        <v>5519</v>
      </c>
      <c r="Y3412">
        <v>1554280</v>
      </c>
      <c r="Z3412" t="s">
        <v>3052</v>
      </c>
      <c r="AB3412">
        <f t="shared" si="426"/>
        <v>2024</v>
      </c>
      <c r="AC3412">
        <f t="shared" si="427"/>
        <v>9</v>
      </c>
      <c r="AD3412" t="str">
        <f t="shared" si="428"/>
        <v>Q2</v>
      </c>
      <c r="AE3412" t="str">
        <f t="shared" si="429"/>
        <v>FY24/25</v>
      </c>
      <c r="AF3412" t="str">
        <f t="shared" si="430"/>
        <v>SOUTH</v>
      </c>
    </row>
    <row r="3413" spans="1:32">
      <c r="A3413" t="s">
        <v>3594</v>
      </c>
      <c r="B3413" t="s">
        <v>22</v>
      </c>
      <c r="C3413" t="str">
        <f t="shared" si="424"/>
        <v>SPARES/OTHER</v>
      </c>
      <c r="D3413" s="4">
        <v>45558</v>
      </c>
      <c r="E3413" t="str">
        <f t="shared" si="425"/>
        <v>YAMAHA</v>
      </c>
      <c r="F3413">
        <v>14104617</v>
      </c>
      <c r="G3413" s="19">
        <v>45558</v>
      </c>
      <c r="H3413" t="s">
        <v>2868</v>
      </c>
      <c r="I3413" t="s">
        <v>2869</v>
      </c>
      <c r="J3413">
        <v>2</v>
      </c>
      <c r="K3413">
        <v>2</v>
      </c>
      <c r="L3413">
        <v>1100</v>
      </c>
      <c r="M3413" t="s">
        <v>36</v>
      </c>
      <c r="N3413">
        <v>1.0980000000000001</v>
      </c>
      <c r="O3413">
        <v>1100</v>
      </c>
      <c r="P3413">
        <f t="shared" si="431"/>
        <v>1207.8000000000002</v>
      </c>
      <c r="Q3413" t="s">
        <v>41</v>
      </c>
      <c r="R3413" t="s">
        <v>3050</v>
      </c>
      <c r="S3413" t="s">
        <v>25</v>
      </c>
      <c r="T3413">
        <v>906582</v>
      </c>
      <c r="U3413">
        <v>646.79999999999995</v>
      </c>
      <c r="V3413" t="s">
        <v>3041</v>
      </c>
      <c r="X3413" t="s">
        <v>5519</v>
      </c>
      <c r="Y3413">
        <v>1554280</v>
      </c>
      <c r="Z3413" t="s">
        <v>3052</v>
      </c>
      <c r="AB3413">
        <f t="shared" si="426"/>
        <v>2024</v>
      </c>
      <c r="AC3413">
        <f t="shared" si="427"/>
        <v>9</v>
      </c>
      <c r="AD3413" t="str">
        <f t="shared" si="428"/>
        <v>Q2</v>
      </c>
      <c r="AE3413" t="str">
        <f t="shared" si="429"/>
        <v>FY24/25</v>
      </c>
      <c r="AF3413" t="str">
        <f t="shared" si="430"/>
        <v>SOUTH</v>
      </c>
    </row>
    <row r="3414" spans="1:32">
      <c r="A3414" t="s">
        <v>3594</v>
      </c>
      <c r="B3414" t="s">
        <v>22</v>
      </c>
      <c r="C3414" t="str">
        <f t="shared" si="424"/>
        <v>SPARES/OTHER</v>
      </c>
      <c r="D3414" s="4">
        <v>45558</v>
      </c>
      <c r="E3414" t="str">
        <f t="shared" si="425"/>
        <v>YAMAHA</v>
      </c>
      <c r="F3414">
        <v>14104617</v>
      </c>
      <c r="G3414" s="19">
        <v>45558</v>
      </c>
      <c r="H3414" t="s">
        <v>5497</v>
      </c>
      <c r="I3414" t="s">
        <v>2362</v>
      </c>
      <c r="J3414">
        <v>1</v>
      </c>
      <c r="K3414">
        <v>1</v>
      </c>
      <c r="L3414">
        <v>18130</v>
      </c>
      <c r="M3414" t="s">
        <v>36</v>
      </c>
      <c r="N3414">
        <v>1.0980000000000001</v>
      </c>
      <c r="O3414">
        <v>18130</v>
      </c>
      <c r="P3414">
        <f t="shared" si="431"/>
        <v>19906.740000000002</v>
      </c>
      <c r="Q3414" t="s">
        <v>41</v>
      </c>
      <c r="R3414" t="s">
        <v>3050</v>
      </c>
      <c r="S3414" t="s">
        <v>25</v>
      </c>
      <c r="T3414">
        <v>906582</v>
      </c>
      <c r="U3414">
        <v>10131</v>
      </c>
      <c r="V3414" t="s">
        <v>3041</v>
      </c>
      <c r="X3414" t="s">
        <v>5519</v>
      </c>
      <c r="Y3414">
        <v>1554280</v>
      </c>
      <c r="Z3414" t="s">
        <v>3052</v>
      </c>
      <c r="AB3414">
        <f t="shared" si="426"/>
        <v>2024</v>
      </c>
      <c r="AC3414">
        <f t="shared" si="427"/>
        <v>9</v>
      </c>
      <c r="AD3414" t="str">
        <f t="shared" si="428"/>
        <v>Q2</v>
      </c>
      <c r="AE3414" t="str">
        <f t="shared" si="429"/>
        <v>FY24/25</v>
      </c>
      <c r="AF3414" t="str">
        <f t="shared" si="430"/>
        <v>SOUTH</v>
      </c>
    </row>
    <row r="3415" spans="1:32">
      <c r="A3415" t="s">
        <v>3594</v>
      </c>
      <c r="B3415" t="s">
        <v>22</v>
      </c>
      <c r="C3415" t="str">
        <f t="shared" si="424"/>
        <v>SPARES/OTHER</v>
      </c>
      <c r="D3415" s="4">
        <v>45558</v>
      </c>
      <c r="E3415" t="str">
        <f t="shared" si="425"/>
        <v>YAMAHA</v>
      </c>
      <c r="F3415">
        <v>14104617</v>
      </c>
      <c r="G3415" s="19">
        <v>45558</v>
      </c>
      <c r="H3415" t="s">
        <v>5498</v>
      </c>
      <c r="I3415" t="s">
        <v>5499</v>
      </c>
      <c r="J3415">
        <v>100</v>
      </c>
      <c r="K3415">
        <v>100</v>
      </c>
      <c r="L3415">
        <v>7800</v>
      </c>
      <c r="M3415" t="s">
        <v>36</v>
      </c>
      <c r="N3415">
        <v>1.0980000000000001</v>
      </c>
      <c r="O3415">
        <v>7800</v>
      </c>
      <c r="P3415">
        <f t="shared" si="431"/>
        <v>8564.4000000000015</v>
      </c>
      <c r="Q3415" t="s">
        <v>41</v>
      </c>
      <c r="R3415" t="s">
        <v>3050</v>
      </c>
      <c r="S3415" t="s">
        <v>25</v>
      </c>
      <c r="T3415">
        <v>906582</v>
      </c>
      <c r="U3415">
        <v>4840</v>
      </c>
      <c r="V3415" t="s">
        <v>3041</v>
      </c>
      <c r="X3415" t="s">
        <v>5519</v>
      </c>
      <c r="Y3415">
        <v>1554280</v>
      </c>
      <c r="Z3415" t="s">
        <v>3052</v>
      </c>
      <c r="AB3415">
        <f t="shared" si="426"/>
        <v>2024</v>
      </c>
      <c r="AC3415">
        <f t="shared" si="427"/>
        <v>9</v>
      </c>
      <c r="AD3415" t="str">
        <f t="shared" si="428"/>
        <v>Q2</v>
      </c>
      <c r="AE3415" t="str">
        <f t="shared" si="429"/>
        <v>FY24/25</v>
      </c>
      <c r="AF3415" t="str">
        <f t="shared" si="430"/>
        <v>SOUTH</v>
      </c>
    </row>
    <row r="3416" spans="1:32">
      <c r="A3416" t="s">
        <v>3594</v>
      </c>
      <c r="B3416" t="s">
        <v>22</v>
      </c>
      <c r="C3416" t="str">
        <f t="shared" si="424"/>
        <v>SPARES/OTHER</v>
      </c>
      <c r="D3416" s="4">
        <v>45558</v>
      </c>
      <c r="E3416" t="str">
        <f t="shared" si="425"/>
        <v>YAMAHA</v>
      </c>
      <c r="F3416">
        <v>14104617</v>
      </c>
      <c r="G3416" s="19">
        <v>45558</v>
      </c>
      <c r="H3416" t="s">
        <v>5495</v>
      </c>
      <c r="I3416" t="s">
        <v>5496</v>
      </c>
      <c r="J3416">
        <v>100</v>
      </c>
      <c r="K3416">
        <v>100</v>
      </c>
      <c r="L3416">
        <v>1900</v>
      </c>
      <c r="M3416" t="s">
        <v>36</v>
      </c>
      <c r="N3416">
        <v>1.0980000000000001</v>
      </c>
      <c r="O3416">
        <v>1900</v>
      </c>
      <c r="P3416">
        <f t="shared" si="431"/>
        <v>2086.2000000000003</v>
      </c>
      <c r="Q3416" t="s">
        <v>41</v>
      </c>
      <c r="R3416" t="s">
        <v>3050</v>
      </c>
      <c r="S3416" t="s">
        <v>25</v>
      </c>
      <c r="T3416">
        <v>906582</v>
      </c>
      <c r="U3416">
        <v>1188</v>
      </c>
      <c r="V3416" t="s">
        <v>3041</v>
      </c>
      <c r="X3416" t="s">
        <v>5519</v>
      </c>
      <c r="Y3416">
        <v>1554280</v>
      </c>
      <c r="Z3416" t="s">
        <v>3052</v>
      </c>
      <c r="AB3416">
        <f t="shared" si="426"/>
        <v>2024</v>
      </c>
      <c r="AC3416">
        <f t="shared" si="427"/>
        <v>9</v>
      </c>
      <c r="AD3416" t="str">
        <f t="shared" si="428"/>
        <v>Q2</v>
      </c>
      <c r="AE3416" t="str">
        <f t="shared" si="429"/>
        <v>FY24/25</v>
      </c>
      <c r="AF3416" t="str">
        <f t="shared" si="430"/>
        <v>SOUTH</v>
      </c>
    </row>
    <row r="3417" spans="1:32">
      <c r="A3417" t="s">
        <v>3594</v>
      </c>
      <c r="B3417" t="s">
        <v>22</v>
      </c>
      <c r="C3417" t="str">
        <f t="shared" si="424"/>
        <v>SPARES/OTHER</v>
      </c>
      <c r="D3417" s="4">
        <v>45558</v>
      </c>
      <c r="E3417" t="str">
        <f t="shared" si="425"/>
        <v>YAMAHA</v>
      </c>
      <c r="F3417">
        <v>14104617</v>
      </c>
      <c r="G3417" s="19">
        <v>45558</v>
      </c>
      <c r="H3417" t="s">
        <v>85</v>
      </c>
      <c r="I3417" t="s">
        <v>86</v>
      </c>
      <c r="J3417">
        <v>100</v>
      </c>
      <c r="K3417">
        <v>100</v>
      </c>
      <c r="L3417">
        <v>2900</v>
      </c>
      <c r="M3417" t="s">
        <v>36</v>
      </c>
      <c r="N3417">
        <v>1.0980000000000001</v>
      </c>
      <c r="O3417">
        <v>2900</v>
      </c>
      <c r="P3417">
        <f t="shared" si="431"/>
        <v>3184.2000000000003</v>
      </c>
      <c r="Q3417" t="s">
        <v>41</v>
      </c>
      <c r="R3417" t="s">
        <v>3050</v>
      </c>
      <c r="S3417" t="s">
        <v>25</v>
      </c>
      <c r="T3417">
        <v>906582</v>
      </c>
      <c r="U3417">
        <v>20055</v>
      </c>
      <c r="V3417" t="s">
        <v>3041</v>
      </c>
      <c r="X3417" t="s">
        <v>5519</v>
      </c>
      <c r="Y3417">
        <v>1554280</v>
      </c>
      <c r="Z3417" t="s">
        <v>3052</v>
      </c>
      <c r="AB3417">
        <f t="shared" si="426"/>
        <v>2024</v>
      </c>
      <c r="AC3417">
        <f t="shared" si="427"/>
        <v>9</v>
      </c>
      <c r="AD3417" t="str">
        <f t="shared" si="428"/>
        <v>Q2</v>
      </c>
      <c r="AE3417" t="str">
        <f t="shared" si="429"/>
        <v>FY24/25</v>
      </c>
      <c r="AF3417" t="str">
        <f t="shared" si="430"/>
        <v>SOUTH</v>
      </c>
    </row>
    <row r="3418" spans="1:32">
      <c r="A3418" t="s">
        <v>3594</v>
      </c>
      <c r="B3418" t="s">
        <v>22</v>
      </c>
      <c r="C3418" t="str">
        <f t="shared" si="424"/>
        <v>SPARES/OTHER</v>
      </c>
      <c r="D3418" s="4">
        <v>45558</v>
      </c>
      <c r="E3418" t="str">
        <f t="shared" si="425"/>
        <v>YAMAHA</v>
      </c>
      <c r="F3418">
        <v>14104617</v>
      </c>
      <c r="G3418" s="19">
        <v>45558</v>
      </c>
      <c r="H3418" t="s">
        <v>3576</v>
      </c>
      <c r="I3418" t="s">
        <v>3577</v>
      </c>
      <c r="J3418">
        <v>2</v>
      </c>
      <c r="K3418">
        <v>2</v>
      </c>
      <c r="L3418">
        <v>700</v>
      </c>
      <c r="M3418" t="s">
        <v>36</v>
      </c>
      <c r="N3418">
        <v>1.0980000000000001</v>
      </c>
      <c r="O3418">
        <v>700</v>
      </c>
      <c r="P3418">
        <f t="shared" si="431"/>
        <v>768.6</v>
      </c>
      <c r="Q3418" t="s">
        <v>41</v>
      </c>
      <c r="R3418" t="s">
        <v>3050</v>
      </c>
      <c r="S3418" t="s">
        <v>25</v>
      </c>
      <c r="T3418">
        <v>906582</v>
      </c>
      <c r="U3418">
        <v>386</v>
      </c>
      <c r="V3418" t="s">
        <v>3041</v>
      </c>
      <c r="X3418" t="s">
        <v>5519</v>
      </c>
      <c r="Y3418">
        <v>1554280</v>
      </c>
      <c r="Z3418" t="s">
        <v>3052</v>
      </c>
      <c r="AB3418">
        <f t="shared" si="426"/>
        <v>2024</v>
      </c>
      <c r="AC3418">
        <f t="shared" si="427"/>
        <v>9</v>
      </c>
      <c r="AD3418" t="str">
        <f t="shared" si="428"/>
        <v>Q2</v>
      </c>
      <c r="AE3418" t="str">
        <f t="shared" si="429"/>
        <v>FY24/25</v>
      </c>
      <c r="AF3418" t="str">
        <f t="shared" si="430"/>
        <v>SOUTH</v>
      </c>
    </row>
    <row r="3419" spans="1:32">
      <c r="A3419" t="s">
        <v>3594</v>
      </c>
      <c r="B3419" t="s">
        <v>22</v>
      </c>
      <c r="C3419" t="str">
        <f t="shared" si="424"/>
        <v>SPARES/OTHER</v>
      </c>
      <c r="D3419" s="4">
        <v>45558</v>
      </c>
      <c r="E3419" t="str">
        <f t="shared" si="425"/>
        <v>YAMAHA</v>
      </c>
      <c r="F3419">
        <v>14104617</v>
      </c>
      <c r="G3419" s="19">
        <v>45558</v>
      </c>
      <c r="H3419" t="s">
        <v>5492</v>
      </c>
      <c r="I3419" t="s">
        <v>1976</v>
      </c>
      <c r="J3419">
        <v>2</v>
      </c>
      <c r="K3419">
        <v>2</v>
      </c>
      <c r="L3419">
        <v>9000</v>
      </c>
      <c r="M3419" t="s">
        <v>36</v>
      </c>
      <c r="N3419">
        <v>1.0980000000000001</v>
      </c>
      <c r="O3419">
        <v>9000</v>
      </c>
      <c r="P3419">
        <f t="shared" si="431"/>
        <v>9882</v>
      </c>
      <c r="Q3419" t="s">
        <v>41</v>
      </c>
      <c r="R3419" t="s">
        <v>3050</v>
      </c>
      <c r="S3419" t="s">
        <v>25</v>
      </c>
      <c r="T3419">
        <v>906582</v>
      </c>
      <c r="U3419">
        <v>5008</v>
      </c>
      <c r="V3419" t="s">
        <v>3041</v>
      </c>
      <c r="X3419" t="s">
        <v>5519</v>
      </c>
      <c r="Y3419">
        <v>1554280</v>
      </c>
      <c r="Z3419" t="s">
        <v>3052</v>
      </c>
      <c r="AB3419">
        <f t="shared" si="426"/>
        <v>2024</v>
      </c>
      <c r="AC3419">
        <f t="shared" si="427"/>
        <v>9</v>
      </c>
      <c r="AD3419" t="str">
        <f t="shared" si="428"/>
        <v>Q2</v>
      </c>
      <c r="AE3419" t="str">
        <f t="shared" si="429"/>
        <v>FY24/25</v>
      </c>
      <c r="AF3419" t="str">
        <f t="shared" si="430"/>
        <v>SOUTH</v>
      </c>
    </row>
    <row r="3420" spans="1:32">
      <c r="A3420" t="s">
        <v>3594</v>
      </c>
      <c r="B3420" t="s">
        <v>22</v>
      </c>
      <c r="C3420" t="str">
        <f t="shared" si="424"/>
        <v>SERVICE_CHARGE</v>
      </c>
      <c r="D3420" s="4">
        <v>45561</v>
      </c>
      <c r="E3420" t="str">
        <f t="shared" si="425"/>
        <v>YAMAHA</v>
      </c>
      <c r="F3420">
        <v>12101322</v>
      </c>
      <c r="G3420" s="19">
        <v>45561</v>
      </c>
      <c r="H3420" t="s">
        <v>76</v>
      </c>
      <c r="I3420" t="s">
        <v>77</v>
      </c>
      <c r="J3420">
        <v>1</v>
      </c>
      <c r="K3420">
        <v>1</v>
      </c>
      <c r="L3420">
        <v>1769.91</v>
      </c>
      <c r="M3420" t="s">
        <v>36</v>
      </c>
      <c r="N3420">
        <v>1.0980000000000001</v>
      </c>
      <c r="O3420">
        <v>1769.91</v>
      </c>
      <c r="P3420">
        <f t="shared" si="431"/>
        <v>1943.3611800000003</v>
      </c>
      <c r="Q3420" t="s">
        <v>41</v>
      </c>
      <c r="R3420" t="s">
        <v>5521</v>
      </c>
      <c r="S3420" t="s">
        <v>25</v>
      </c>
      <c r="T3420">
        <v>906584</v>
      </c>
      <c r="U3420">
        <v>0</v>
      </c>
      <c r="V3420" t="s">
        <v>3038</v>
      </c>
      <c r="X3420" t="s">
        <v>5522</v>
      </c>
      <c r="Z3420" t="s">
        <v>5523</v>
      </c>
      <c r="AB3420">
        <f t="shared" si="426"/>
        <v>2024</v>
      </c>
      <c r="AC3420">
        <f t="shared" si="427"/>
        <v>9</v>
      </c>
      <c r="AD3420" t="str">
        <f t="shared" si="428"/>
        <v>Q2</v>
      </c>
      <c r="AE3420" t="str">
        <f t="shared" si="429"/>
        <v>FY24/25</v>
      </c>
      <c r="AF3420" t="str">
        <f t="shared" si="430"/>
        <v>SOUTH</v>
      </c>
    </row>
    <row r="3421" spans="1:32">
      <c r="A3421" t="s">
        <v>3594</v>
      </c>
      <c r="B3421" t="s">
        <v>3656</v>
      </c>
      <c r="C3421" t="str">
        <f t="shared" si="424"/>
        <v>CONTRACT_FEE</v>
      </c>
      <c r="D3421" s="4">
        <v>45561</v>
      </c>
      <c r="E3421" t="str">
        <f t="shared" si="425"/>
        <v>YAMAHA</v>
      </c>
      <c r="F3421">
        <v>13100299</v>
      </c>
      <c r="G3421" s="19">
        <v>45561</v>
      </c>
      <c r="H3421" t="s">
        <v>76</v>
      </c>
      <c r="I3421" t="s">
        <v>77</v>
      </c>
      <c r="J3421">
        <v>1</v>
      </c>
      <c r="K3421">
        <v>1</v>
      </c>
      <c r="L3421">
        <v>4601.7700000000004</v>
      </c>
      <c r="M3421" t="s">
        <v>36</v>
      </c>
      <c r="N3421">
        <v>1.0980000000000001</v>
      </c>
      <c r="O3421">
        <v>4601.7700000000004</v>
      </c>
      <c r="P3421">
        <f t="shared" si="431"/>
        <v>5052.7434600000006</v>
      </c>
      <c r="Q3421" t="s">
        <v>4187</v>
      </c>
      <c r="R3421" t="s">
        <v>4228</v>
      </c>
      <c r="S3421" t="s">
        <v>25</v>
      </c>
      <c r="T3421">
        <v>906585</v>
      </c>
      <c r="U3421">
        <v>0</v>
      </c>
      <c r="V3421" t="s">
        <v>3035</v>
      </c>
      <c r="Z3421" t="s">
        <v>4230</v>
      </c>
      <c r="AB3421">
        <f t="shared" si="426"/>
        <v>2024</v>
      </c>
      <c r="AC3421">
        <f t="shared" si="427"/>
        <v>9</v>
      </c>
      <c r="AD3421" t="str">
        <f t="shared" si="428"/>
        <v>Q2</v>
      </c>
      <c r="AE3421" t="str">
        <f t="shared" si="429"/>
        <v>FY24/25</v>
      </c>
      <c r="AF3421" t="str">
        <f t="shared" si="430"/>
        <v>WEST</v>
      </c>
    </row>
    <row r="3422" spans="1:32">
      <c r="A3422" t="s">
        <v>3594</v>
      </c>
      <c r="B3422" t="s">
        <v>22</v>
      </c>
      <c r="C3422" t="str">
        <f t="shared" si="424"/>
        <v>SPARES/OTHER</v>
      </c>
      <c r="D3422" s="4">
        <v>45561</v>
      </c>
      <c r="E3422" t="str">
        <f t="shared" si="425"/>
        <v>OTHERS</v>
      </c>
      <c r="F3422">
        <v>14104618</v>
      </c>
      <c r="G3422" s="19">
        <v>45561</v>
      </c>
      <c r="H3422" t="s">
        <v>2195</v>
      </c>
      <c r="I3422" t="s">
        <v>1237</v>
      </c>
      <c r="J3422">
        <v>1</v>
      </c>
      <c r="K3422">
        <v>1</v>
      </c>
      <c r="L3422">
        <v>21238.94</v>
      </c>
      <c r="M3422" t="s">
        <v>36</v>
      </c>
      <c r="N3422">
        <v>1.0980000000000001</v>
      </c>
      <c r="O3422">
        <v>21238.94</v>
      </c>
      <c r="P3422">
        <f t="shared" si="431"/>
        <v>23320.35612</v>
      </c>
      <c r="Q3422" t="s">
        <v>41</v>
      </c>
      <c r="R3422" t="s">
        <v>5521</v>
      </c>
      <c r="S3422" t="s">
        <v>25</v>
      </c>
      <c r="T3422">
        <v>906583</v>
      </c>
      <c r="U3422">
        <v>17000</v>
      </c>
      <c r="V3422" t="s">
        <v>3041</v>
      </c>
      <c r="X3422" t="s">
        <v>5522</v>
      </c>
      <c r="Y3422">
        <v>1557119</v>
      </c>
      <c r="Z3422" t="s">
        <v>5523</v>
      </c>
      <c r="AB3422">
        <f t="shared" si="426"/>
        <v>2024</v>
      </c>
      <c r="AC3422">
        <f t="shared" si="427"/>
        <v>9</v>
      </c>
      <c r="AD3422" t="str">
        <f t="shared" si="428"/>
        <v>Q2</v>
      </c>
      <c r="AE3422" t="str">
        <f t="shared" si="429"/>
        <v>FY24/25</v>
      </c>
      <c r="AF3422" t="str">
        <f t="shared" si="430"/>
        <v>SOUTH</v>
      </c>
    </row>
    <row r="3423" spans="1:32">
      <c r="A3423" t="s">
        <v>3594</v>
      </c>
      <c r="B3423" t="s">
        <v>3651</v>
      </c>
      <c r="C3423" t="str">
        <f t="shared" si="424"/>
        <v>FEEDER</v>
      </c>
      <c r="D3423" s="4">
        <v>45561</v>
      </c>
      <c r="E3423" t="str">
        <f t="shared" si="425"/>
        <v>YAMAHA</v>
      </c>
      <c r="F3423">
        <v>14104619</v>
      </c>
      <c r="G3423" s="19">
        <v>45561</v>
      </c>
      <c r="H3423" t="s">
        <v>37</v>
      </c>
      <c r="I3423" t="s">
        <v>38</v>
      </c>
      <c r="J3423">
        <v>30</v>
      </c>
      <c r="K3423">
        <v>30</v>
      </c>
      <c r="L3423">
        <v>58053.1</v>
      </c>
      <c r="M3423" t="s">
        <v>36</v>
      </c>
      <c r="N3423">
        <v>1.0980000000000001</v>
      </c>
      <c r="O3423">
        <v>58053.1</v>
      </c>
      <c r="P3423">
        <f t="shared" si="431"/>
        <v>63742.303800000002</v>
      </c>
      <c r="Q3423" t="s">
        <v>3652</v>
      </c>
      <c r="R3423" t="s">
        <v>4764</v>
      </c>
      <c r="S3423" t="s">
        <v>25</v>
      </c>
      <c r="T3423">
        <v>906576</v>
      </c>
      <c r="U3423">
        <v>52857</v>
      </c>
      <c r="V3423" t="s">
        <v>3041</v>
      </c>
      <c r="X3423" t="s">
        <v>5524</v>
      </c>
      <c r="Y3423">
        <v>1557134</v>
      </c>
      <c r="Z3423" t="s">
        <v>4766</v>
      </c>
      <c r="AB3423">
        <f t="shared" si="426"/>
        <v>2024</v>
      </c>
      <c r="AC3423">
        <f t="shared" si="427"/>
        <v>9</v>
      </c>
      <c r="AD3423" t="str">
        <f t="shared" si="428"/>
        <v>Q2</v>
      </c>
      <c r="AE3423" t="str">
        <f t="shared" si="429"/>
        <v>FY24/25</v>
      </c>
      <c r="AF3423" t="str">
        <f t="shared" si="430"/>
        <v>NORTH</v>
      </c>
    </row>
    <row r="3424" spans="1:32">
      <c r="A3424" t="s">
        <v>3594</v>
      </c>
      <c r="B3424" t="s">
        <v>3672</v>
      </c>
      <c r="C3424" t="str">
        <f t="shared" si="424"/>
        <v>SPARES/OTHER</v>
      </c>
      <c r="D3424" s="4">
        <v>45562</v>
      </c>
      <c r="E3424" t="str">
        <f t="shared" si="425"/>
        <v>YAMAHA</v>
      </c>
      <c r="F3424">
        <v>10100111</v>
      </c>
      <c r="G3424" s="19">
        <v>45562</v>
      </c>
      <c r="H3424" t="s">
        <v>76</v>
      </c>
      <c r="I3424" t="s">
        <v>77</v>
      </c>
      <c r="J3424">
        <v>2</v>
      </c>
      <c r="K3424">
        <v>2</v>
      </c>
      <c r="L3424">
        <v>541.59</v>
      </c>
      <c r="M3424" t="s">
        <v>36</v>
      </c>
      <c r="N3424">
        <v>1.0980000000000001</v>
      </c>
      <c r="O3424">
        <v>541.59</v>
      </c>
      <c r="P3424">
        <f t="shared" si="431"/>
        <v>594.66582000000005</v>
      </c>
      <c r="Q3424" t="s">
        <v>4053</v>
      </c>
      <c r="R3424" t="s">
        <v>4191</v>
      </c>
      <c r="S3424" t="s">
        <v>25</v>
      </c>
      <c r="T3424">
        <v>301770</v>
      </c>
      <c r="U3424">
        <v>0</v>
      </c>
      <c r="V3424" t="s">
        <v>4840</v>
      </c>
      <c r="Z3424" t="s">
        <v>4193</v>
      </c>
      <c r="AB3424">
        <f t="shared" si="426"/>
        <v>2024</v>
      </c>
      <c r="AC3424">
        <f t="shared" si="427"/>
        <v>9</v>
      </c>
      <c r="AD3424" t="str">
        <f t="shared" si="428"/>
        <v>Q2</v>
      </c>
      <c r="AE3424" t="str">
        <f t="shared" si="429"/>
        <v>FY24/25</v>
      </c>
      <c r="AF3424" t="str">
        <f t="shared" si="430"/>
        <v>WEST</v>
      </c>
    </row>
    <row r="3425" spans="1:32">
      <c r="A3425" t="s">
        <v>3594</v>
      </c>
      <c r="B3425" t="s">
        <v>3651</v>
      </c>
      <c r="C3425" t="str">
        <f t="shared" si="424"/>
        <v>SPARES/OTHER</v>
      </c>
      <c r="D3425" s="4">
        <v>45573</v>
      </c>
      <c r="E3425" t="str">
        <f t="shared" si="425"/>
        <v>HELLER</v>
      </c>
      <c r="F3425">
        <v>14104620</v>
      </c>
      <c r="G3425" s="19">
        <v>45573</v>
      </c>
      <c r="H3425" t="s">
        <v>214</v>
      </c>
      <c r="I3425" t="s">
        <v>215</v>
      </c>
      <c r="J3425">
        <v>4</v>
      </c>
      <c r="K3425">
        <v>4</v>
      </c>
      <c r="L3425">
        <v>2548.67</v>
      </c>
      <c r="M3425" t="s">
        <v>36</v>
      </c>
      <c r="N3425">
        <v>1.1080000000000001</v>
      </c>
      <c r="O3425">
        <v>2548.67</v>
      </c>
      <c r="P3425">
        <f t="shared" si="431"/>
        <v>2823.9263600000004</v>
      </c>
      <c r="Q3425" t="s">
        <v>3652</v>
      </c>
      <c r="R3425" t="s">
        <v>4652</v>
      </c>
      <c r="S3425" t="s">
        <v>25</v>
      </c>
      <c r="T3425">
        <v>906572</v>
      </c>
      <c r="U3425">
        <v>2168.42</v>
      </c>
      <c r="V3425" t="s">
        <v>3041</v>
      </c>
      <c r="X3425" t="s">
        <v>5564</v>
      </c>
      <c r="Y3425">
        <v>1565236</v>
      </c>
      <c r="Z3425" t="s">
        <v>4654</v>
      </c>
      <c r="AB3425">
        <f t="shared" si="426"/>
        <v>2024</v>
      </c>
      <c r="AC3425">
        <f t="shared" si="427"/>
        <v>10</v>
      </c>
      <c r="AD3425" t="str">
        <f t="shared" si="428"/>
        <v>Q3</v>
      </c>
      <c r="AE3425" t="str">
        <f t="shared" si="429"/>
        <v>FY24/25</v>
      </c>
      <c r="AF3425" t="str">
        <f t="shared" si="430"/>
        <v>NORTH</v>
      </c>
    </row>
    <row r="3426" spans="1:32">
      <c r="A3426" t="s">
        <v>3594</v>
      </c>
      <c r="B3426" t="s">
        <v>3651</v>
      </c>
      <c r="C3426" t="str">
        <f t="shared" si="424"/>
        <v>SPARES/OTHER</v>
      </c>
      <c r="D3426" s="4">
        <v>45573</v>
      </c>
      <c r="E3426" t="str">
        <f t="shared" si="425"/>
        <v>HELLER</v>
      </c>
      <c r="F3426">
        <v>14104621</v>
      </c>
      <c r="G3426" s="19">
        <v>45573</v>
      </c>
      <c r="H3426" t="s">
        <v>5565</v>
      </c>
      <c r="I3426" t="s">
        <v>5566</v>
      </c>
      <c r="J3426">
        <v>6</v>
      </c>
      <c r="K3426">
        <v>6</v>
      </c>
      <c r="L3426">
        <v>3812.39</v>
      </c>
      <c r="M3426" t="s">
        <v>36</v>
      </c>
      <c r="N3426">
        <v>1.1080000000000001</v>
      </c>
      <c r="O3426">
        <v>3812.39</v>
      </c>
      <c r="P3426">
        <f t="shared" si="431"/>
        <v>4224.1281200000003</v>
      </c>
      <c r="Q3426" t="s">
        <v>3652</v>
      </c>
      <c r="R3426" t="s">
        <v>4652</v>
      </c>
      <c r="S3426" t="s">
        <v>25</v>
      </c>
      <c r="T3426">
        <v>906573</v>
      </c>
      <c r="U3426">
        <v>2074.4499999999998</v>
      </c>
      <c r="V3426" t="s">
        <v>3041</v>
      </c>
      <c r="X3426" t="s">
        <v>5567</v>
      </c>
      <c r="Y3426">
        <v>1565238</v>
      </c>
      <c r="Z3426" t="s">
        <v>4654</v>
      </c>
      <c r="AB3426">
        <f t="shared" si="426"/>
        <v>2024</v>
      </c>
      <c r="AC3426">
        <f t="shared" si="427"/>
        <v>10</v>
      </c>
      <c r="AD3426" t="str">
        <f t="shared" si="428"/>
        <v>Q3</v>
      </c>
      <c r="AE3426" t="str">
        <f t="shared" si="429"/>
        <v>FY24/25</v>
      </c>
      <c r="AF3426" t="str">
        <f t="shared" si="430"/>
        <v>NORTH</v>
      </c>
    </row>
    <row r="3427" spans="1:32">
      <c r="A3427" t="s">
        <v>3594</v>
      </c>
      <c r="B3427" t="s">
        <v>3651</v>
      </c>
      <c r="C3427" t="str">
        <f t="shared" si="424"/>
        <v>SPARES/OTHER</v>
      </c>
      <c r="D3427" s="4">
        <v>45573</v>
      </c>
      <c r="E3427" t="str">
        <f t="shared" si="425"/>
        <v>HELLER</v>
      </c>
      <c r="F3427">
        <v>14104622</v>
      </c>
      <c r="G3427" s="19">
        <v>45573</v>
      </c>
      <c r="H3427" t="s">
        <v>214</v>
      </c>
      <c r="I3427" t="s">
        <v>215</v>
      </c>
      <c r="J3427">
        <v>5</v>
      </c>
      <c r="K3427">
        <v>5</v>
      </c>
      <c r="L3427">
        <v>3185.84</v>
      </c>
      <c r="M3427" t="s">
        <v>36</v>
      </c>
      <c r="N3427">
        <v>1.1080000000000001</v>
      </c>
      <c r="O3427">
        <v>3185.84</v>
      </c>
      <c r="P3427">
        <f t="shared" si="431"/>
        <v>3529.9107200000003</v>
      </c>
      <c r="Q3427" t="s">
        <v>3652</v>
      </c>
      <c r="R3427" t="s">
        <v>5568</v>
      </c>
      <c r="S3427" t="s">
        <v>25</v>
      </c>
      <c r="T3427">
        <v>906586</v>
      </c>
      <c r="U3427">
        <v>2710.52</v>
      </c>
      <c r="V3427" t="s">
        <v>3041</v>
      </c>
      <c r="X3427" t="s">
        <v>5569</v>
      </c>
      <c r="Y3427">
        <v>1565240</v>
      </c>
      <c r="Z3427" t="s">
        <v>5570</v>
      </c>
      <c r="AB3427">
        <f t="shared" si="426"/>
        <v>2024</v>
      </c>
      <c r="AC3427">
        <f t="shared" si="427"/>
        <v>10</v>
      </c>
      <c r="AD3427" t="str">
        <f t="shared" si="428"/>
        <v>Q3</v>
      </c>
      <c r="AE3427" t="str">
        <f t="shared" si="429"/>
        <v>FY24/25</v>
      </c>
      <c r="AF3427" t="str">
        <f t="shared" si="430"/>
        <v>NORTH</v>
      </c>
    </row>
    <row r="3428" spans="1:32">
      <c r="A3428" t="s">
        <v>3594</v>
      </c>
      <c r="B3428" t="s">
        <v>3651</v>
      </c>
      <c r="C3428" t="str">
        <f t="shared" si="424"/>
        <v>SPARES/OTHER</v>
      </c>
      <c r="D3428" s="4">
        <v>45573</v>
      </c>
      <c r="E3428" t="str">
        <f t="shared" si="425"/>
        <v>HELLER</v>
      </c>
      <c r="F3428">
        <v>14104623</v>
      </c>
      <c r="G3428" s="19">
        <v>45573</v>
      </c>
      <c r="H3428" t="s">
        <v>4647</v>
      </c>
      <c r="I3428" t="s">
        <v>4648</v>
      </c>
      <c r="J3428">
        <v>1</v>
      </c>
      <c r="K3428">
        <v>1</v>
      </c>
      <c r="L3428">
        <v>4336.28</v>
      </c>
      <c r="M3428" t="s">
        <v>36</v>
      </c>
      <c r="N3428">
        <v>1.1080000000000001</v>
      </c>
      <c r="O3428">
        <v>4336.28</v>
      </c>
      <c r="P3428">
        <f t="shared" si="431"/>
        <v>4804.5982400000003</v>
      </c>
      <c r="Q3428" t="s">
        <v>3652</v>
      </c>
      <c r="R3428" t="s">
        <v>4427</v>
      </c>
      <c r="S3428" t="s">
        <v>25</v>
      </c>
      <c r="T3428">
        <v>906587</v>
      </c>
      <c r="U3428">
        <v>2800</v>
      </c>
      <c r="V3428" t="s">
        <v>3041</v>
      </c>
      <c r="X3428" t="s">
        <v>5571</v>
      </c>
      <c r="Y3428">
        <v>1565241</v>
      </c>
      <c r="Z3428" t="s">
        <v>4429</v>
      </c>
      <c r="AB3428">
        <f t="shared" si="426"/>
        <v>2024</v>
      </c>
      <c r="AC3428">
        <f t="shared" si="427"/>
        <v>10</v>
      </c>
      <c r="AD3428" t="str">
        <f t="shared" si="428"/>
        <v>Q3</v>
      </c>
      <c r="AE3428" t="str">
        <f t="shared" si="429"/>
        <v>FY24/25</v>
      </c>
      <c r="AF3428" t="str">
        <f t="shared" si="430"/>
        <v>NORTH</v>
      </c>
    </row>
    <row r="3429" spans="1:32">
      <c r="A3429" t="s">
        <v>3594</v>
      </c>
      <c r="B3429" t="s">
        <v>3646</v>
      </c>
      <c r="C3429" t="str">
        <f t="shared" si="424"/>
        <v>SPARES/OTHER</v>
      </c>
      <c r="D3429" s="4">
        <v>45574</v>
      </c>
      <c r="E3429" t="str">
        <f t="shared" si="425"/>
        <v>YAMAHA</v>
      </c>
      <c r="F3429">
        <v>14104624</v>
      </c>
      <c r="G3429" s="19">
        <v>45574</v>
      </c>
      <c r="H3429" t="s">
        <v>3642</v>
      </c>
      <c r="I3429" t="s">
        <v>3643</v>
      </c>
      <c r="J3429">
        <v>5</v>
      </c>
      <c r="K3429">
        <v>5</v>
      </c>
      <c r="L3429">
        <v>3911.5</v>
      </c>
      <c r="M3429" t="s">
        <v>36</v>
      </c>
      <c r="N3429">
        <v>1.1080000000000001</v>
      </c>
      <c r="O3429">
        <v>3911.5</v>
      </c>
      <c r="P3429">
        <f t="shared" si="431"/>
        <v>4333.942</v>
      </c>
      <c r="Q3429" t="s">
        <v>4058</v>
      </c>
      <c r="R3429" t="s">
        <v>4070</v>
      </c>
      <c r="S3429" t="s">
        <v>25</v>
      </c>
      <c r="T3429">
        <v>906588</v>
      </c>
      <c r="U3429">
        <v>2000</v>
      </c>
      <c r="V3429" t="s">
        <v>3041</v>
      </c>
      <c r="Y3429">
        <v>1566321</v>
      </c>
      <c r="Z3429" t="s">
        <v>4072</v>
      </c>
      <c r="AB3429">
        <f t="shared" si="426"/>
        <v>2024</v>
      </c>
      <c r="AC3429">
        <f t="shared" si="427"/>
        <v>10</v>
      </c>
      <c r="AD3429" t="str">
        <f t="shared" si="428"/>
        <v>Q3</v>
      </c>
      <c r="AE3429" t="str">
        <f t="shared" si="429"/>
        <v>FY24/25</v>
      </c>
      <c r="AF3429" t="str">
        <f t="shared" si="430"/>
        <v>EAST</v>
      </c>
    </row>
    <row r="3430" spans="1:32">
      <c r="A3430" t="s">
        <v>3594</v>
      </c>
      <c r="B3430" t="s">
        <v>3646</v>
      </c>
      <c r="C3430" t="str">
        <f t="shared" si="424"/>
        <v>SPARES/OTHER</v>
      </c>
      <c r="D3430" s="4">
        <v>45574</v>
      </c>
      <c r="E3430" t="str">
        <f t="shared" si="425"/>
        <v>YAMAHA</v>
      </c>
      <c r="F3430">
        <v>14104624</v>
      </c>
      <c r="G3430" s="19">
        <v>45574</v>
      </c>
      <c r="H3430" t="s">
        <v>550</v>
      </c>
      <c r="I3430" t="s">
        <v>551</v>
      </c>
      <c r="J3430">
        <v>50</v>
      </c>
      <c r="K3430">
        <v>50</v>
      </c>
      <c r="L3430">
        <v>1460.18</v>
      </c>
      <c r="M3430" t="s">
        <v>36</v>
      </c>
      <c r="N3430">
        <v>1.1080000000000001</v>
      </c>
      <c r="O3430">
        <v>1460.18</v>
      </c>
      <c r="P3430">
        <f t="shared" si="431"/>
        <v>1617.8794400000002</v>
      </c>
      <c r="Q3430" t="s">
        <v>4058</v>
      </c>
      <c r="R3430" t="s">
        <v>4070</v>
      </c>
      <c r="S3430" t="s">
        <v>25</v>
      </c>
      <c r="T3430">
        <v>906588</v>
      </c>
      <c r="U3430">
        <v>918</v>
      </c>
      <c r="V3430" t="s">
        <v>3041</v>
      </c>
      <c r="Y3430">
        <v>1566321</v>
      </c>
      <c r="Z3430" t="s">
        <v>4072</v>
      </c>
      <c r="AB3430">
        <f t="shared" si="426"/>
        <v>2024</v>
      </c>
      <c r="AC3430">
        <f t="shared" si="427"/>
        <v>10</v>
      </c>
      <c r="AD3430" t="str">
        <f t="shared" si="428"/>
        <v>Q3</v>
      </c>
      <c r="AE3430" t="str">
        <f t="shared" si="429"/>
        <v>FY24/25</v>
      </c>
      <c r="AF3430" t="str">
        <f t="shared" si="430"/>
        <v>EAST</v>
      </c>
    </row>
    <row r="3431" spans="1:32">
      <c r="A3431" t="s">
        <v>3594</v>
      </c>
      <c r="B3431" t="s">
        <v>3646</v>
      </c>
      <c r="C3431" t="str">
        <f t="shared" si="424"/>
        <v>SPARES/OTHER</v>
      </c>
      <c r="D3431" s="4">
        <v>45574</v>
      </c>
      <c r="E3431" t="str">
        <f t="shared" si="425"/>
        <v>YAMAHA</v>
      </c>
      <c r="F3431">
        <v>14104625</v>
      </c>
      <c r="G3431" s="19">
        <v>45574</v>
      </c>
      <c r="H3431" t="s">
        <v>1167</v>
      </c>
      <c r="I3431" t="s">
        <v>1168</v>
      </c>
      <c r="J3431">
        <v>2</v>
      </c>
      <c r="K3431">
        <v>2</v>
      </c>
      <c r="L3431">
        <v>7313.27</v>
      </c>
      <c r="M3431" t="s">
        <v>36</v>
      </c>
      <c r="N3431">
        <v>1.1080000000000001</v>
      </c>
      <c r="O3431">
        <v>7313.27</v>
      </c>
      <c r="P3431">
        <f t="shared" si="431"/>
        <v>8103.1031600000015</v>
      </c>
      <c r="Q3431" t="s">
        <v>4058</v>
      </c>
      <c r="R3431" t="s">
        <v>4751</v>
      </c>
      <c r="S3431" t="s">
        <v>25</v>
      </c>
      <c r="T3431">
        <v>906589</v>
      </c>
      <c r="U3431">
        <v>4340</v>
      </c>
      <c r="V3431" t="s">
        <v>3041</v>
      </c>
      <c r="Y3431">
        <v>1566324</v>
      </c>
      <c r="Z3431" t="s">
        <v>4752</v>
      </c>
      <c r="AB3431">
        <f t="shared" si="426"/>
        <v>2024</v>
      </c>
      <c r="AC3431">
        <f t="shared" si="427"/>
        <v>10</v>
      </c>
      <c r="AD3431" t="str">
        <f t="shared" si="428"/>
        <v>Q3</v>
      </c>
      <c r="AE3431" t="str">
        <f t="shared" si="429"/>
        <v>FY24/25</v>
      </c>
      <c r="AF3431" t="str">
        <f t="shared" si="430"/>
        <v>EAST</v>
      </c>
    </row>
    <row r="3432" spans="1:32">
      <c r="A3432" t="s">
        <v>3594</v>
      </c>
      <c r="B3432" t="s">
        <v>3646</v>
      </c>
      <c r="C3432" t="str">
        <f t="shared" si="424"/>
        <v>SPARES/OTHER</v>
      </c>
      <c r="D3432" s="4">
        <v>45574</v>
      </c>
      <c r="E3432" t="str">
        <f t="shared" si="425"/>
        <v>YAMAHA</v>
      </c>
      <c r="F3432">
        <v>14104626</v>
      </c>
      <c r="G3432" s="19">
        <v>45574</v>
      </c>
      <c r="H3432" t="s">
        <v>1538</v>
      </c>
      <c r="I3432" t="s">
        <v>1539</v>
      </c>
      <c r="J3432">
        <v>20</v>
      </c>
      <c r="K3432">
        <v>20</v>
      </c>
      <c r="L3432">
        <v>725.66</v>
      </c>
      <c r="M3432" t="s">
        <v>36</v>
      </c>
      <c r="N3432">
        <v>1.1080000000000001</v>
      </c>
      <c r="O3432">
        <v>725.66</v>
      </c>
      <c r="P3432">
        <f t="shared" si="431"/>
        <v>804.03128000000004</v>
      </c>
      <c r="Q3432" t="s">
        <v>4058</v>
      </c>
      <c r="R3432" t="s">
        <v>4149</v>
      </c>
      <c r="S3432" t="s">
        <v>25</v>
      </c>
      <c r="T3432">
        <v>906590</v>
      </c>
      <c r="U3432">
        <v>380</v>
      </c>
      <c r="V3432" t="s">
        <v>3041</v>
      </c>
      <c r="Y3432">
        <v>1566329</v>
      </c>
      <c r="Z3432" t="s">
        <v>4150</v>
      </c>
      <c r="AB3432">
        <f t="shared" si="426"/>
        <v>2024</v>
      </c>
      <c r="AC3432">
        <f t="shared" si="427"/>
        <v>10</v>
      </c>
      <c r="AD3432" t="str">
        <f t="shared" si="428"/>
        <v>Q3</v>
      </c>
      <c r="AE3432" t="str">
        <f t="shared" si="429"/>
        <v>FY24/25</v>
      </c>
      <c r="AF3432" t="str">
        <f t="shared" si="430"/>
        <v>EAST</v>
      </c>
    </row>
    <row r="3433" spans="1:32">
      <c r="A3433" t="s">
        <v>3594</v>
      </c>
      <c r="B3433" t="s">
        <v>3646</v>
      </c>
      <c r="C3433" t="str">
        <f t="shared" si="424"/>
        <v>SPARES/OTHER</v>
      </c>
      <c r="D3433" s="4">
        <v>45574</v>
      </c>
      <c r="E3433" t="str">
        <f t="shared" si="425"/>
        <v>YAMAHA</v>
      </c>
      <c r="F3433">
        <v>14104626</v>
      </c>
      <c r="G3433" s="19">
        <v>45574</v>
      </c>
      <c r="H3433" t="s">
        <v>1978</v>
      </c>
      <c r="I3433" t="s">
        <v>1979</v>
      </c>
      <c r="J3433">
        <v>20</v>
      </c>
      <c r="K3433">
        <v>20</v>
      </c>
      <c r="L3433">
        <v>1097.3499999999999</v>
      </c>
      <c r="M3433" t="s">
        <v>36</v>
      </c>
      <c r="N3433">
        <v>1.1080000000000001</v>
      </c>
      <c r="O3433">
        <v>1097.3499999999999</v>
      </c>
      <c r="P3433">
        <f t="shared" si="431"/>
        <v>1215.8638000000001</v>
      </c>
      <c r="Q3433" t="s">
        <v>4058</v>
      </c>
      <c r="R3433" t="s">
        <v>4149</v>
      </c>
      <c r="S3433" t="s">
        <v>25</v>
      </c>
      <c r="T3433">
        <v>906590</v>
      </c>
      <c r="U3433">
        <v>600</v>
      </c>
      <c r="V3433" t="s">
        <v>3041</v>
      </c>
      <c r="Y3433">
        <v>1566329</v>
      </c>
      <c r="Z3433" t="s">
        <v>4150</v>
      </c>
      <c r="AB3433">
        <f t="shared" si="426"/>
        <v>2024</v>
      </c>
      <c r="AC3433">
        <f t="shared" si="427"/>
        <v>10</v>
      </c>
      <c r="AD3433" t="str">
        <f t="shared" si="428"/>
        <v>Q3</v>
      </c>
      <c r="AE3433" t="str">
        <f t="shared" si="429"/>
        <v>FY24/25</v>
      </c>
      <c r="AF3433" t="str">
        <f t="shared" si="430"/>
        <v>EAST</v>
      </c>
    </row>
    <row r="3434" spans="1:32">
      <c r="A3434" t="s">
        <v>3594</v>
      </c>
      <c r="B3434" t="s">
        <v>3646</v>
      </c>
      <c r="C3434" t="str">
        <f t="shared" si="424"/>
        <v>SPARES/OTHER</v>
      </c>
      <c r="D3434" s="4">
        <v>45574</v>
      </c>
      <c r="E3434" t="str">
        <f t="shared" si="425"/>
        <v>YAMAHA</v>
      </c>
      <c r="F3434">
        <v>14104626</v>
      </c>
      <c r="G3434" s="19">
        <v>45574</v>
      </c>
      <c r="H3434" t="s">
        <v>548</v>
      </c>
      <c r="I3434" t="s">
        <v>513</v>
      </c>
      <c r="J3434">
        <v>50</v>
      </c>
      <c r="K3434">
        <v>50</v>
      </c>
      <c r="L3434">
        <v>398.23</v>
      </c>
      <c r="M3434" t="s">
        <v>36</v>
      </c>
      <c r="N3434">
        <v>1.1080000000000001</v>
      </c>
      <c r="O3434">
        <v>398.23</v>
      </c>
      <c r="P3434">
        <f t="shared" si="431"/>
        <v>441.23884000000004</v>
      </c>
      <c r="Q3434" t="s">
        <v>4058</v>
      </c>
      <c r="R3434" t="s">
        <v>4149</v>
      </c>
      <c r="S3434" t="s">
        <v>25</v>
      </c>
      <c r="T3434">
        <v>906590</v>
      </c>
      <c r="U3434">
        <v>216</v>
      </c>
      <c r="V3434" t="s">
        <v>3041</v>
      </c>
      <c r="Y3434">
        <v>1566329</v>
      </c>
      <c r="Z3434" t="s">
        <v>4150</v>
      </c>
      <c r="AB3434">
        <f t="shared" si="426"/>
        <v>2024</v>
      </c>
      <c r="AC3434">
        <f t="shared" si="427"/>
        <v>10</v>
      </c>
      <c r="AD3434" t="str">
        <f t="shared" si="428"/>
        <v>Q3</v>
      </c>
      <c r="AE3434" t="str">
        <f t="shared" si="429"/>
        <v>FY24/25</v>
      </c>
      <c r="AF3434" t="str">
        <f t="shared" si="430"/>
        <v>EAST</v>
      </c>
    </row>
    <row r="3435" spans="1:32">
      <c r="A3435" t="s">
        <v>3594</v>
      </c>
      <c r="B3435" t="s">
        <v>3651</v>
      </c>
      <c r="C3435" t="str">
        <f t="shared" si="424"/>
        <v>CONTRACT_FEE</v>
      </c>
      <c r="D3435" s="4">
        <v>45575</v>
      </c>
      <c r="E3435" t="str">
        <f t="shared" si="425"/>
        <v>YAMAHA</v>
      </c>
      <c r="F3435">
        <v>13100300</v>
      </c>
      <c r="G3435" s="19">
        <v>45575</v>
      </c>
      <c r="H3435" t="s">
        <v>76</v>
      </c>
      <c r="I3435" t="s">
        <v>77</v>
      </c>
      <c r="J3435">
        <v>1</v>
      </c>
      <c r="K3435">
        <v>1</v>
      </c>
      <c r="L3435">
        <v>6000</v>
      </c>
      <c r="M3435" t="s">
        <v>36</v>
      </c>
      <c r="N3435">
        <v>1.1080000000000001</v>
      </c>
      <c r="O3435">
        <v>6000</v>
      </c>
      <c r="P3435">
        <f t="shared" si="431"/>
        <v>6648.0000000000009</v>
      </c>
      <c r="Q3435" t="s">
        <v>3652</v>
      </c>
      <c r="R3435" t="s">
        <v>4285</v>
      </c>
      <c r="S3435" t="s">
        <v>25</v>
      </c>
      <c r="T3435">
        <v>906591</v>
      </c>
      <c r="U3435">
        <v>0</v>
      </c>
      <c r="V3435" t="s">
        <v>3035</v>
      </c>
      <c r="X3435" t="s">
        <v>5572</v>
      </c>
      <c r="Z3435" t="s">
        <v>4287</v>
      </c>
      <c r="AB3435">
        <f t="shared" si="426"/>
        <v>2024</v>
      </c>
      <c r="AC3435">
        <f t="shared" si="427"/>
        <v>10</v>
      </c>
      <c r="AD3435" t="str">
        <f t="shared" si="428"/>
        <v>Q3</v>
      </c>
      <c r="AE3435" t="str">
        <f t="shared" si="429"/>
        <v>FY24/25</v>
      </c>
      <c r="AF3435" t="str">
        <f t="shared" si="430"/>
        <v>NORTH</v>
      </c>
    </row>
    <row r="3436" spans="1:32">
      <c r="A3436" t="s">
        <v>3594</v>
      </c>
      <c r="B3436" t="s">
        <v>3651</v>
      </c>
      <c r="C3436" t="str">
        <f t="shared" si="424"/>
        <v>SERVICE_CHARGE</v>
      </c>
      <c r="D3436" s="4">
        <v>45582</v>
      </c>
      <c r="E3436" t="str">
        <f t="shared" si="425"/>
        <v>PEMTRON</v>
      </c>
      <c r="F3436">
        <v>12101323</v>
      </c>
      <c r="G3436" s="19">
        <v>45582</v>
      </c>
      <c r="H3436" t="s">
        <v>4614</v>
      </c>
      <c r="I3436" t="s">
        <v>77</v>
      </c>
      <c r="J3436">
        <v>1</v>
      </c>
      <c r="K3436">
        <v>1</v>
      </c>
      <c r="L3436">
        <v>12831.86</v>
      </c>
      <c r="M3436" t="s">
        <v>36</v>
      </c>
      <c r="N3436">
        <v>1.1080000000000001</v>
      </c>
      <c r="O3436">
        <v>12831.86</v>
      </c>
      <c r="P3436">
        <f t="shared" si="431"/>
        <v>14217.700880000002</v>
      </c>
      <c r="Q3436" t="s">
        <v>3652</v>
      </c>
      <c r="R3436" t="s">
        <v>5573</v>
      </c>
      <c r="S3436" t="s">
        <v>25</v>
      </c>
      <c r="T3436">
        <v>906593</v>
      </c>
      <c r="U3436">
        <v>0</v>
      </c>
      <c r="V3436" t="s">
        <v>3038</v>
      </c>
      <c r="X3436" t="s">
        <v>5574</v>
      </c>
      <c r="Z3436" t="s">
        <v>5575</v>
      </c>
      <c r="AB3436">
        <f t="shared" si="426"/>
        <v>2024</v>
      </c>
      <c r="AC3436">
        <f t="shared" si="427"/>
        <v>10</v>
      </c>
      <c r="AD3436" t="str">
        <f t="shared" si="428"/>
        <v>Q3</v>
      </c>
      <c r="AE3436" t="str">
        <f t="shared" si="429"/>
        <v>FY24/25</v>
      </c>
      <c r="AF3436" t="str">
        <f t="shared" si="430"/>
        <v>NORTH</v>
      </c>
    </row>
    <row r="3437" spans="1:32">
      <c r="A3437" t="s">
        <v>3594</v>
      </c>
      <c r="B3437" t="s">
        <v>3646</v>
      </c>
      <c r="C3437" t="str">
        <f t="shared" si="424"/>
        <v>CONTRACT_FEE</v>
      </c>
      <c r="D3437" s="4">
        <v>45586</v>
      </c>
      <c r="E3437" t="str">
        <f t="shared" si="425"/>
        <v>YAMAHA</v>
      </c>
      <c r="F3437">
        <v>13100301</v>
      </c>
      <c r="G3437" s="19">
        <v>45586</v>
      </c>
      <c r="H3437" t="s">
        <v>76</v>
      </c>
      <c r="I3437" t="s">
        <v>77</v>
      </c>
      <c r="J3437">
        <v>1</v>
      </c>
      <c r="K3437">
        <v>1</v>
      </c>
      <c r="L3437">
        <v>14159.29</v>
      </c>
      <c r="M3437" t="s">
        <v>36</v>
      </c>
      <c r="N3437">
        <v>1.1080000000000001</v>
      </c>
      <c r="O3437">
        <v>14159.29</v>
      </c>
      <c r="P3437">
        <f t="shared" si="431"/>
        <v>15688.493320000003</v>
      </c>
      <c r="Q3437" t="s">
        <v>4058</v>
      </c>
      <c r="R3437" t="s">
        <v>4242</v>
      </c>
      <c r="S3437" t="s">
        <v>25</v>
      </c>
      <c r="T3437">
        <v>906594</v>
      </c>
      <c r="U3437">
        <v>0</v>
      </c>
      <c r="V3437" t="s">
        <v>3035</v>
      </c>
      <c r="Z3437" t="s">
        <v>4243</v>
      </c>
      <c r="AB3437">
        <f t="shared" si="426"/>
        <v>2024</v>
      </c>
      <c r="AC3437">
        <f t="shared" si="427"/>
        <v>10</v>
      </c>
      <c r="AD3437" t="str">
        <f t="shared" si="428"/>
        <v>Q3</v>
      </c>
      <c r="AE3437" t="str">
        <f t="shared" si="429"/>
        <v>FY24/25</v>
      </c>
      <c r="AF3437" t="str">
        <f t="shared" si="430"/>
        <v>EAST</v>
      </c>
    </row>
    <row r="3438" spans="1:32">
      <c r="A3438" t="s">
        <v>3594</v>
      </c>
      <c r="B3438" t="s">
        <v>3651</v>
      </c>
      <c r="C3438" t="str">
        <f t="shared" si="424"/>
        <v>SPARES/OTHER</v>
      </c>
      <c r="D3438" s="4">
        <v>45586</v>
      </c>
      <c r="E3438" t="str">
        <f t="shared" si="425"/>
        <v>YAMAHA</v>
      </c>
      <c r="F3438">
        <v>14104627</v>
      </c>
      <c r="G3438" s="19">
        <v>45586</v>
      </c>
      <c r="H3438" t="s">
        <v>5541</v>
      </c>
      <c r="I3438" t="s">
        <v>2985</v>
      </c>
      <c r="J3438">
        <v>1</v>
      </c>
      <c r="K3438">
        <v>1</v>
      </c>
      <c r="L3438">
        <v>867.26</v>
      </c>
      <c r="M3438" t="s">
        <v>36</v>
      </c>
      <c r="N3438">
        <v>1.1080000000000001</v>
      </c>
      <c r="O3438">
        <v>867.26</v>
      </c>
      <c r="P3438">
        <f t="shared" si="431"/>
        <v>960.92408000000012</v>
      </c>
      <c r="Q3438" t="s">
        <v>3652</v>
      </c>
      <c r="R3438" t="s">
        <v>4676</v>
      </c>
      <c r="S3438" t="s">
        <v>5576</v>
      </c>
      <c r="T3438">
        <v>906592</v>
      </c>
      <c r="U3438">
        <v>414</v>
      </c>
      <c r="V3438" t="s">
        <v>3041</v>
      </c>
      <c r="X3438" t="s">
        <v>5577</v>
      </c>
      <c r="Y3438">
        <v>1576167</v>
      </c>
      <c r="Z3438" t="s">
        <v>5578</v>
      </c>
      <c r="AB3438">
        <f t="shared" si="426"/>
        <v>2024</v>
      </c>
      <c r="AC3438">
        <f t="shared" si="427"/>
        <v>10</v>
      </c>
      <c r="AD3438" t="str">
        <f t="shared" si="428"/>
        <v>Q3</v>
      </c>
      <c r="AE3438" t="str">
        <f t="shared" si="429"/>
        <v>FY24/25</v>
      </c>
      <c r="AF3438" t="str">
        <f t="shared" si="430"/>
        <v>NORTH</v>
      </c>
    </row>
    <row r="3439" spans="1:32">
      <c r="A3439" t="s">
        <v>3594</v>
      </c>
      <c r="B3439" t="s">
        <v>3651</v>
      </c>
      <c r="C3439" t="str">
        <f t="shared" si="424"/>
        <v>SPARES/OTHER</v>
      </c>
      <c r="D3439" s="4">
        <v>45586</v>
      </c>
      <c r="E3439" t="str">
        <f t="shared" si="425"/>
        <v>YAMAHA</v>
      </c>
      <c r="F3439">
        <v>14104627</v>
      </c>
      <c r="G3439" s="19">
        <v>45586</v>
      </c>
      <c r="H3439" t="s">
        <v>3364</v>
      </c>
      <c r="I3439" t="s">
        <v>2988</v>
      </c>
      <c r="J3439">
        <v>1</v>
      </c>
      <c r="K3439">
        <v>1</v>
      </c>
      <c r="L3439">
        <v>867.26</v>
      </c>
      <c r="M3439" t="s">
        <v>36</v>
      </c>
      <c r="N3439">
        <v>1.1080000000000001</v>
      </c>
      <c r="O3439">
        <v>867.26</v>
      </c>
      <c r="P3439">
        <f t="shared" si="431"/>
        <v>960.92408000000012</v>
      </c>
      <c r="Q3439" t="s">
        <v>3652</v>
      </c>
      <c r="R3439" t="s">
        <v>4676</v>
      </c>
      <c r="S3439" t="s">
        <v>5576</v>
      </c>
      <c r="T3439">
        <v>906592</v>
      </c>
      <c r="U3439">
        <v>414</v>
      </c>
      <c r="V3439" t="s">
        <v>3041</v>
      </c>
      <c r="X3439" t="s">
        <v>5577</v>
      </c>
      <c r="Y3439">
        <v>1576167</v>
      </c>
      <c r="Z3439" t="s">
        <v>5578</v>
      </c>
      <c r="AB3439">
        <f t="shared" si="426"/>
        <v>2024</v>
      </c>
      <c r="AC3439">
        <f t="shared" si="427"/>
        <v>10</v>
      </c>
      <c r="AD3439" t="str">
        <f t="shared" si="428"/>
        <v>Q3</v>
      </c>
      <c r="AE3439" t="str">
        <f t="shared" si="429"/>
        <v>FY24/25</v>
      </c>
      <c r="AF3439" t="str">
        <f t="shared" si="430"/>
        <v>NORTH</v>
      </c>
    </row>
    <row r="3440" spans="1:32">
      <c r="A3440" t="s">
        <v>3594</v>
      </c>
      <c r="B3440" t="s">
        <v>3651</v>
      </c>
      <c r="C3440" t="str">
        <f t="shared" si="424"/>
        <v>SPARES/OTHER</v>
      </c>
      <c r="D3440" s="4">
        <v>45586</v>
      </c>
      <c r="E3440" t="str">
        <f t="shared" si="425"/>
        <v>OTHERS</v>
      </c>
      <c r="F3440">
        <v>14104627</v>
      </c>
      <c r="G3440" s="19">
        <v>45586</v>
      </c>
      <c r="H3440" t="s">
        <v>5552</v>
      </c>
      <c r="I3440" t="s">
        <v>5553</v>
      </c>
      <c r="J3440">
        <v>3</v>
      </c>
      <c r="K3440">
        <v>3</v>
      </c>
      <c r="L3440">
        <v>1950</v>
      </c>
      <c r="M3440" t="s">
        <v>36</v>
      </c>
      <c r="N3440">
        <v>1.1080000000000001</v>
      </c>
      <c r="O3440">
        <v>1950</v>
      </c>
      <c r="P3440">
        <f t="shared" si="431"/>
        <v>2160.6000000000004</v>
      </c>
      <c r="Q3440" t="s">
        <v>3652</v>
      </c>
      <c r="R3440" t="s">
        <v>4676</v>
      </c>
      <c r="S3440" t="s">
        <v>5576</v>
      </c>
      <c r="T3440">
        <v>906592</v>
      </c>
      <c r="U3440">
        <v>796.47</v>
      </c>
      <c r="V3440" t="s">
        <v>3041</v>
      </c>
      <c r="X3440" t="s">
        <v>5577</v>
      </c>
      <c r="Y3440">
        <v>1576167</v>
      </c>
      <c r="Z3440" t="s">
        <v>5578</v>
      </c>
      <c r="AB3440">
        <f t="shared" si="426"/>
        <v>2024</v>
      </c>
      <c r="AC3440">
        <f t="shared" si="427"/>
        <v>10</v>
      </c>
      <c r="AD3440" t="str">
        <f t="shared" si="428"/>
        <v>Q3</v>
      </c>
      <c r="AE3440" t="str">
        <f t="shared" si="429"/>
        <v>FY24/25</v>
      </c>
      <c r="AF3440" t="str">
        <f t="shared" si="430"/>
        <v>NORTH</v>
      </c>
    </row>
    <row r="3441" spans="1:32">
      <c r="A3441" t="s">
        <v>3594</v>
      </c>
      <c r="B3441" t="s">
        <v>3651</v>
      </c>
      <c r="C3441" t="str">
        <f t="shared" si="424"/>
        <v>FEEDER</v>
      </c>
      <c r="D3441" s="4">
        <v>45586</v>
      </c>
      <c r="E3441" t="str">
        <f t="shared" si="425"/>
        <v>OTHERS</v>
      </c>
      <c r="F3441">
        <v>14104627</v>
      </c>
      <c r="G3441" s="19">
        <v>45586</v>
      </c>
      <c r="H3441" t="s">
        <v>1490</v>
      </c>
      <c r="I3441" t="s">
        <v>1491</v>
      </c>
      <c r="J3441">
        <v>1</v>
      </c>
      <c r="K3441">
        <v>1</v>
      </c>
      <c r="L3441">
        <v>4100</v>
      </c>
      <c r="M3441" t="s">
        <v>36</v>
      </c>
      <c r="N3441">
        <v>1.1080000000000001</v>
      </c>
      <c r="O3441">
        <v>4100</v>
      </c>
      <c r="P3441">
        <f t="shared" si="431"/>
        <v>4542.8</v>
      </c>
      <c r="Q3441" t="s">
        <v>3652</v>
      </c>
      <c r="R3441" t="s">
        <v>4676</v>
      </c>
      <c r="S3441" t="s">
        <v>5576</v>
      </c>
      <c r="T3441">
        <v>906592</v>
      </c>
      <c r="U3441">
        <v>1893.81</v>
      </c>
      <c r="V3441" t="s">
        <v>3041</v>
      </c>
      <c r="X3441" t="s">
        <v>5577</v>
      </c>
      <c r="Y3441">
        <v>1576167</v>
      </c>
      <c r="Z3441" t="s">
        <v>5578</v>
      </c>
      <c r="AB3441">
        <f t="shared" si="426"/>
        <v>2024</v>
      </c>
      <c r="AC3441">
        <f t="shared" si="427"/>
        <v>10</v>
      </c>
      <c r="AD3441" t="str">
        <f t="shared" si="428"/>
        <v>Q3</v>
      </c>
      <c r="AE3441" t="str">
        <f t="shared" si="429"/>
        <v>FY24/25</v>
      </c>
      <c r="AF3441" t="str">
        <f t="shared" si="430"/>
        <v>NORTH</v>
      </c>
    </row>
    <row r="3442" spans="1:32">
      <c r="A3442" t="s">
        <v>3594</v>
      </c>
      <c r="B3442" t="s">
        <v>3646</v>
      </c>
      <c r="C3442" t="str">
        <f t="shared" si="424"/>
        <v>SPARES/OTHER</v>
      </c>
      <c r="D3442" s="4">
        <v>45586</v>
      </c>
      <c r="E3442" t="str">
        <f t="shared" si="425"/>
        <v>YAMAHA</v>
      </c>
      <c r="F3442">
        <v>14104628</v>
      </c>
      <c r="G3442" s="19">
        <v>45586</v>
      </c>
      <c r="H3442" t="s">
        <v>42</v>
      </c>
      <c r="I3442" t="s">
        <v>43</v>
      </c>
      <c r="J3442">
        <v>40</v>
      </c>
      <c r="K3442">
        <v>40</v>
      </c>
      <c r="L3442">
        <v>4141.59</v>
      </c>
      <c r="M3442" t="s">
        <v>36</v>
      </c>
      <c r="N3442">
        <v>1.1080000000000001</v>
      </c>
      <c r="O3442">
        <v>4141.59</v>
      </c>
      <c r="P3442">
        <f t="shared" si="431"/>
        <v>4588.8817200000003</v>
      </c>
      <c r="Q3442" t="s">
        <v>4058</v>
      </c>
      <c r="R3442" t="s">
        <v>4878</v>
      </c>
      <c r="S3442" t="s">
        <v>25</v>
      </c>
      <c r="T3442">
        <v>906595</v>
      </c>
      <c r="U3442">
        <v>2390.4</v>
      </c>
      <c r="V3442" t="s">
        <v>3041</v>
      </c>
      <c r="Y3442">
        <v>1576204</v>
      </c>
      <c r="Z3442" t="s">
        <v>4879</v>
      </c>
      <c r="AB3442">
        <f t="shared" si="426"/>
        <v>2024</v>
      </c>
      <c r="AC3442">
        <f t="shared" si="427"/>
        <v>10</v>
      </c>
      <c r="AD3442" t="str">
        <f t="shared" si="428"/>
        <v>Q3</v>
      </c>
      <c r="AE3442" t="str">
        <f t="shared" si="429"/>
        <v>FY24/25</v>
      </c>
      <c r="AF3442" t="str">
        <f t="shared" si="430"/>
        <v>EAST</v>
      </c>
    </row>
    <row r="3443" spans="1:32">
      <c r="A3443" t="s">
        <v>3594</v>
      </c>
      <c r="B3443" t="s">
        <v>3646</v>
      </c>
      <c r="C3443" t="str">
        <f t="shared" si="424"/>
        <v>SPARES/OTHER</v>
      </c>
      <c r="D3443" s="4">
        <v>45586</v>
      </c>
      <c r="E3443" t="str">
        <f t="shared" si="425"/>
        <v>YAMAHA</v>
      </c>
      <c r="F3443">
        <v>14104628</v>
      </c>
      <c r="G3443" s="19">
        <v>45586</v>
      </c>
      <c r="H3443" t="s">
        <v>2518</v>
      </c>
      <c r="I3443" t="s">
        <v>1569</v>
      </c>
      <c r="J3443">
        <v>2</v>
      </c>
      <c r="K3443">
        <v>2</v>
      </c>
      <c r="L3443">
        <v>3775.22</v>
      </c>
      <c r="M3443" t="s">
        <v>36</v>
      </c>
      <c r="N3443">
        <v>1.1080000000000001</v>
      </c>
      <c r="O3443">
        <v>3775.22</v>
      </c>
      <c r="P3443">
        <f t="shared" si="431"/>
        <v>4182.9437600000001</v>
      </c>
      <c r="Q3443" t="s">
        <v>4058</v>
      </c>
      <c r="R3443" t="s">
        <v>4878</v>
      </c>
      <c r="S3443" t="s">
        <v>25</v>
      </c>
      <c r="T3443">
        <v>906595</v>
      </c>
      <c r="U3443">
        <v>2116</v>
      </c>
      <c r="V3443" t="s">
        <v>3041</v>
      </c>
      <c r="Y3443">
        <v>1576204</v>
      </c>
      <c r="Z3443" t="s">
        <v>4879</v>
      </c>
      <c r="AB3443">
        <f t="shared" si="426"/>
        <v>2024</v>
      </c>
      <c r="AC3443">
        <f t="shared" si="427"/>
        <v>10</v>
      </c>
      <c r="AD3443" t="str">
        <f t="shared" si="428"/>
        <v>Q3</v>
      </c>
      <c r="AE3443" t="str">
        <f t="shared" si="429"/>
        <v>FY24/25</v>
      </c>
      <c r="AF3443" t="str">
        <f t="shared" si="430"/>
        <v>EAST</v>
      </c>
    </row>
    <row r="3444" spans="1:32">
      <c r="A3444" t="s">
        <v>3594</v>
      </c>
      <c r="B3444" t="s">
        <v>3646</v>
      </c>
      <c r="C3444" t="str">
        <f t="shared" si="424"/>
        <v>SPARES/OTHER</v>
      </c>
      <c r="D3444" s="4">
        <v>45586</v>
      </c>
      <c r="E3444" t="str">
        <f t="shared" si="425"/>
        <v>YAMAHA</v>
      </c>
      <c r="F3444">
        <v>14104628</v>
      </c>
      <c r="G3444" s="19">
        <v>45586</v>
      </c>
      <c r="H3444" t="s">
        <v>5563</v>
      </c>
      <c r="I3444" t="s">
        <v>3791</v>
      </c>
      <c r="J3444">
        <v>1</v>
      </c>
      <c r="K3444">
        <v>1</v>
      </c>
      <c r="L3444">
        <v>1160.18</v>
      </c>
      <c r="M3444" t="s">
        <v>36</v>
      </c>
      <c r="N3444">
        <v>1.1080000000000001</v>
      </c>
      <c r="O3444">
        <v>1160.18</v>
      </c>
      <c r="P3444">
        <f t="shared" si="431"/>
        <v>1285.4794400000003</v>
      </c>
      <c r="Q3444" t="s">
        <v>4058</v>
      </c>
      <c r="R3444" t="s">
        <v>4878</v>
      </c>
      <c r="S3444" t="s">
        <v>25</v>
      </c>
      <c r="T3444">
        <v>906595</v>
      </c>
      <c r="U3444">
        <v>635</v>
      </c>
      <c r="V3444" t="s">
        <v>3041</v>
      </c>
      <c r="Y3444">
        <v>1576204</v>
      </c>
      <c r="Z3444" t="s">
        <v>4879</v>
      </c>
      <c r="AB3444">
        <f t="shared" si="426"/>
        <v>2024</v>
      </c>
      <c r="AC3444">
        <f t="shared" si="427"/>
        <v>10</v>
      </c>
      <c r="AD3444" t="str">
        <f t="shared" si="428"/>
        <v>Q3</v>
      </c>
      <c r="AE3444" t="str">
        <f t="shared" si="429"/>
        <v>FY24/25</v>
      </c>
      <c r="AF3444" t="str">
        <f t="shared" si="430"/>
        <v>EAST</v>
      </c>
    </row>
    <row r="3445" spans="1:32">
      <c r="A3445" t="s">
        <v>3594</v>
      </c>
      <c r="B3445" t="s">
        <v>3646</v>
      </c>
      <c r="C3445" t="str">
        <f t="shared" si="424"/>
        <v>SPARES/OTHER</v>
      </c>
      <c r="D3445" s="4">
        <v>45586</v>
      </c>
      <c r="E3445" t="str">
        <f t="shared" si="425"/>
        <v>YAMAHA</v>
      </c>
      <c r="F3445">
        <v>14104628</v>
      </c>
      <c r="G3445" s="19">
        <v>45586</v>
      </c>
      <c r="H3445" t="s">
        <v>1443</v>
      </c>
      <c r="I3445" t="s">
        <v>1444</v>
      </c>
      <c r="J3445">
        <v>1</v>
      </c>
      <c r="K3445">
        <v>1</v>
      </c>
      <c r="L3445">
        <v>1513.27</v>
      </c>
      <c r="M3445" t="s">
        <v>36</v>
      </c>
      <c r="N3445">
        <v>1.1080000000000001</v>
      </c>
      <c r="O3445">
        <v>1513.27</v>
      </c>
      <c r="P3445">
        <f t="shared" si="431"/>
        <v>1676.70316</v>
      </c>
      <c r="Q3445" t="s">
        <v>4058</v>
      </c>
      <c r="R3445" t="s">
        <v>4878</v>
      </c>
      <c r="S3445" t="s">
        <v>25</v>
      </c>
      <c r="T3445">
        <v>906595</v>
      </c>
      <c r="U3445">
        <v>920.16</v>
      </c>
      <c r="V3445" t="s">
        <v>3041</v>
      </c>
      <c r="Y3445">
        <v>1576204</v>
      </c>
      <c r="Z3445" t="s">
        <v>4879</v>
      </c>
      <c r="AB3445">
        <f t="shared" si="426"/>
        <v>2024</v>
      </c>
      <c r="AC3445">
        <f t="shared" si="427"/>
        <v>10</v>
      </c>
      <c r="AD3445" t="str">
        <f t="shared" si="428"/>
        <v>Q3</v>
      </c>
      <c r="AE3445" t="str">
        <f t="shared" si="429"/>
        <v>FY24/25</v>
      </c>
      <c r="AF3445" t="str">
        <f t="shared" si="430"/>
        <v>EAST</v>
      </c>
    </row>
    <row r="3446" spans="1:32">
      <c r="A3446" t="s">
        <v>3594</v>
      </c>
      <c r="B3446" t="s">
        <v>3646</v>
      </c>
      <c r="C3446" t="str">
        <f t="shared" si="424"/>
        <v>SPARES/OTHER</v>
      </c>
      <c r="D3446" s="4">
        <v>45586</v>
      </c>
      <c r="E3446" t="str">
        <f t="shared" si="425"/>
        <v>YAMAHA</v>
      </c>
      <c r="F3446">
        <v>14104628</v>
      </c>
      <c r="G3446" s="19">
        <v>45586</v>
      </c>
      <c r="H3446" t="s">
        <v>5561</v>
      </c>
      <c r="I3446" t="s">
        <v>5562</v>
      </c>
      <c r="J3446">
        <v>2</v>
      </c>
      <c r="K3446">
        <v>2</v>
      </c>
      <c r="L3446">
        <v>523.89</v>
      </c>
      <c r="M3446" t="s">
        <v>36</v>
      </c>
      <c r="N3446">
        <v>1.1080000000000001</v>
      </c>
      <c r="O3446">
        <v>523.89</v>
      </c>
      <c r="P3446">
        <f t="shared" si="431"/>
        <v>580.47012000000007</v>
      </c>
      <c r="Q3446" t="s">
        <v>4058</v>
      </c>
      <c r="R3446" t="s">
        <v>4878</v>
      </c>
      <c r="S3446" t="s">
        <v>25</v>
      </c>
      <c r="T3446">
        <v>906595</v>
      </c>
      <c r="U3446">
        <v>308.88</v>
      </c>
      <c r="V3446" t="s">
        <v>3041</v>
      </c>
      <c r="Y3446">
        <v>1576204</v>
      </c>
      <c r="Z3446" t="s">
        <v>4879</v>
      </c>
      <c r="AB3446">
        <f t="shared" si="426"/>
        <v>2024</v>
      </c>
      <c r="AC3446">
        <f t="shared" si="427"/>
        <v>10</v>
      </c>
      <c r="AD3446" t="str">
        <f t="shared" si="428"/>
        <v>Q3</v>
      </c>
      <c r="AE3446" t="str">
        <f t="shared" si="429"/>
        <v>FY24/25</v>
      </c>
      <c r="AF3446" t="str">
        <f t="shared" si="430"/>
        <v>EAST</v>
      </c>
    </row>
    <row r="3447" spans="1:32">
      <c r="A3447" t="s">
        <v>3594</v>
      </c>
      <c r="B3447" t="s">
        <v>3646</v>
      </c>
      <c r="C3447" t="str">
        <f t="shared" si="424"/>
        <v>SPARES/OTHER</v>
      </c>
      <c r="D3447" s="4">
        <v>45586</v>
      </c>
      <c r="E3447" t="str">
        <f t="shared" si="425"/>
        <v>YAMAHA</v>
      </c>
      <c r="F3447">
        <v>14104628</v>
      </c>
      <c r="G3447" s="19">
        <v>45586</v>
      </c>
      <c r="H3447" t="s">
        <v>595</v>
      </c>
      <c r="I3447" t="s">
        <v>503</v>
      </c>
      <c r="J3447">
        <v>2</v>
      </c>
      <c r="K3447">
        <v>2</v>
      </c>
      <c r="L3447">
        <v>69.03</v>
      </c>
      <c r="M3447" t="s">
        <v>36</v>
      </c>
      <c r="N3447">
        <v>1.1080000000000001</v>
      </c>
      <c r="O3447">
        <v>69.03</v>
      </c>
      <c r="P3447">
        <f t="shared" si="431"/>
        <v>76.485240000000005</v>
      </c>
      <c r="Q3447" t="s">
        <v>4058</v>
      </c>
      <c r="R3447" t="s">
        <v>4878</v>
      </c>
      <c r="S3447" t="s">
        <v>25</v>
      </c>
      <c r="T3447">
        <v>906595</v>
      </c>
      <c r="U3447">
        <v>38</v>
      </c>
      <c r="V3447" t="s">
        <v>3041</v>
      </c>
      <c r="Y3447">
        <v>1576204</v>
      </c>
      <c r="Z3447" t="s">
        <v>4879</v>
      </c>
      <c r="AB3447">
        <f t="shared" si="426"/>
        <v>2024</v>
      </c>
      <c r="AC3447">
        <f t="shared" si="427"/>
        <v>10</v>
      </c>
      <c r="AD3447" t="str">
        <f t="shared" si="428"/>
        <v>Q3</v>
      </c>
      <c r="AE3447" t="str">
        <f t="shared" si="429"/>
        <v>FY24/25</v>
      </c>
      <c r="AF3447" t="str">
        <f t="shared" si="430"/>
        <v>EAST</v>
      </c>
    </row>
    <row r="3448" spans="1:32">
      <c r="A3448" t="s">
        <v>3594</v>
      </c>
      <c r="B3448" t="s">
        <v>3646</v>
      </c>
      <c r="C3448" t="str">
        <f t="shared" si="424"/>
        <v>SPARES/OTHER</v>
      </c>
      <c r="D3448" s="4">
        <v>45586</v>
      </c>
      <c r="E3448" t="str">
        <f t="shared" si="425"/>
        <v>YAMAHA</v>
      </c>
      <c r="F3448">
        <v>14104628</v>
      </c>
      <c r="G3448" s="19">
        <v>45586</v>
      </c>
      <c r="H3448" t="s">
        <v>126</v>
      </c>
      <c r="I3448" t="s">
        <v>48</v>
      </c>
      <c r="J3448">
        <v>1</v>
      </c>
      <c r="K3448">
        <v>1</v>
      </c>
      <c r="L3448">
        <v>956.64</v>
      </c>
      <c r="M3448" t="s">
        <v>36</v>
      </c>
      <c r="N3448">
        <v>1.1080000000000001</v>
      </c>
      <c r="O3448">
        <v>956.64</v>
      </c>
      <c r="P3448">
        <f t="shared" si="431"/>
        <v>1059.95712</v>
      </c>
      <c r="Q3448" t="s">
        <v>4058</v>
      </c>
      <c r="R3448" t="s">
        <v>4878</v>
      </c>
      <c r="S3448" t="s">
        <v>25</v>
      </c>
      <c r="T3448">
        <v>906595</v>
      </c>
      <c r="U3448">
        <v>573.1</v>
      </c>
      <c r="V3448" t="s">
        <v>3041</v>
      </c>
      <c r="Y3448">
        <v>1576204</v>
      </c>
      <c r="Z3448" t="s">
        <v>4879</v>
      </c>
      <c r="AB3448">
        <f t="shared" si="426"/>
        <v>2024</v>
      </c>
      <c r="AC3448">
        <f t="shared" si="427"/>
        <v>10</v>
      </c>
      <c r="AD3448" t="str">
        <f t="shared" si="428"/>
        <v>Q3</v>
      </c>
      <c r="AE3448" t="str">
        <f t="shared" si="429"/>
        <v>FY24/25</v>
      </c>
      <c r="AF3448" t="str">
        <f t="shared" si="430"/>
        <v>EAST</v>
      </c>
    </row>
    <row r="3449" spans="1:32">
      <c r="A3449" t="s">
        <v>3594</v>
      </c>
      <c r="B3449" t="s">
        <v>3646</v>
      </c>
      <c r="C3449" t="str">
        <f t="shared" si="424"/>
        <v>SPARES/OTHER</v>
      </c>
      <c r="D3449" s="4">
        <v>45586</v>
      </c>
      <c r="E3449" t="str">
        <f t="shared" si="425"/>
        <v>YAMAHA</v>
      </c>
      <c r="F3449">
        <v>14104628</v>
      </c>
      <c r="G3449" s="19">
        <v>45586</v>
      </c>
      <c r="H3449" t="s">
        <v>603</v>
      </c>
      <c r="I3449" t="s">
        <v>598</v>
      </c>
      <c r="J3449">
        <v>2</v>
      </c>
      <c r="K3449">
        <v>2</v>
      </c>
      <c r="L3449">
        <v>610.62</v>
      </c>
      <c r="M3449" t="s">
        <v>36</v>
      </c>
      <c r="N3449">
        <v>1.1080000000000001</v>
      </c>
      <c r="O3449">
        <v>610.62</v>
      </c>
      <c r="P3449">
        <f t="shared" si="431"/>
        <v>676.56696000000011</v>
      </c>
      <c r="Q3449" t="s">
        <v>4058</v>
      </c>
      <c r="R3449" t="s">
        <v>4878</v>
      </c>
      <c r="S3449" t="s">
        <v>25</v>
      </c>
      <c r="T3449">
        <v>906595</v>
      </c>
      <c r="U3449">
        <v>378.48</v>
      </c>
      <c r="V3449" t="s">
        <v>3041</v>
      </c>
      <c r="Y3449">
        <v>1576204</v>
      </c>
      <c r="Z3449" t="s">
        <v>4879</v>
      </c>
      <c r="AB3449">
        <f t="shared" si="426"/>
        <v>2024</v>
      </c>
      <c r="AC3449">
        <f t="shared" si="427"/>
        <v>10</v>
      </c>
      <c r="AD3449" t="str">
        <f t="shared" si="428"/>
        <v>Q3</v>
      </c>
      <c r="AE3449" t="str">
        <f t="shared" si="429"/>
        <v>FY24/25</v>
      </c>
      <c r="AF3449" t="str">
        <f t="shared" si="430"/>
        <v>EAST</v>
      </c>
    </row>
    <row r="3450" spans="1:32">
      <c r="A3450" t="s">
        <v>3594</v>
      </c>
      <c r="B3450" t="s">
        <v>3646</v>
      </c>
      <c r="C3450" t="str">
        <f t="shared" si="424"/>
        <v>SPARES/OTHER</v>
      </c>
      <c r="D3450" s="4">
        <v>45586</v>
      </c>
      <c r="E3450" t="str">
        <f t="shared" si="425"/>
        <v>YAMAHA</v>
      </c>
      <c r="F3450">
        <v>14104628</v>
      </c>
      <c r="G3450" s="19">
        <v>45586</v>
      </c>
      <c r="H3450" t="s">
        <v>1980</v>
      </c>
      <c r="I3450" t="s">
        <v>1981</v>
      </c>
      <c r="J3450">
        <v>2</v>
      </c>
      <c r="K3450">
        <v>2</v>
      </c>
      <c r="L3450">
        <v>523.89</v>
      </c>
      <c r="M3450" t="s">
        <v>36</v>
      </c>
      <c r="N3450">
        <v>1.1080000000000001</v>
      </c>
      <c r="O3450">
        <v>523.89</v>
      </c>
      <c r="P3450">
        <f t="shared" si="431"/>
        <v>580.47012000000007</v>
      </c>
      <c r="Q3450" t="s">
        <v>4058</v>
      </c>
      <c r="R3450" t="s">
        <v>4878</v>
      </c>
      <c r="S3450" t="s">
        <v>25</v>
      </c>
      <c r="T3450">
        <v>906595</v>
      </c>
      <c r="U3450">
        <v>286</v>
      </c>
      <c r="V3450" t="s">
        <v>3041</v>
      </c>
      <c r="Y3450">
        <v>1576204</v>
      </c>
      <c r="Z3450" t="s">
        <v>4879</v>
      </c>
      <c r="AB3450">
        <f t="shared" si="426"/>
        <v>2024</v>
      </c>
      <c r="AC3450">
        <f t="shared" si="427"/>
        <v>10</v>
      </c>
      <c r="AD3450" t="str">
        <f t="shared" si="428"/>
        <v>Q3</v>
      </c>
      <c r="AE3450" t="str">
        <f t="shared" si="429"/>
        <v>FY24/25</v>
      </c>
      <c r="AF3450" t="str">
        <f t="shared" si="430"/>
        <v>EAST</v>
      </c>
    </row>
    <row r="3451" spans="1:32">
      <c r="A3451" t="s">
        <v>3594</v>
      </c>
      <c r="B3451" t="s">
        <v>3646</v>
      </c>
      <c r="C3451" t="str">
        <f t="shared" si="424"/>
        <v>FEEDER</v>
      </c>
      <c r="D3451" s="4">
        <v>45586</v>
      </c>
      <c r="E3451" t="str">
        <f t="shared" si="425"/>
        <v>YAMAHA</v>
      </c>
      <c r="F3451">
        <v>14104629</v>
      </c>
      <c r="G3451" s="19">
        <v>45586</v>
      </c>
      <c r="H3451" t="s">
        <v>37</v>
      </c>
      <c r="I3451" t="s">
        <v>38</v>
      </c>
      <c r="J3451">
        <v>86</v>
      </c>
      <c r="K3451">
        <v>86</v>
      </c>
      <c r="L3451">
        <v>181284.96</v>
      </c>
      <c r="M3451" t="s">
        <v>36</v>
      </c>
      <c r="N3451">
        <v>1.1080000000000001</v>
      </c>
      <c r="O3451">
        <v>181284.96</v>
      </c>
      <c r="P3451">
        <f t="shared" si="431"/>
        <v>200863.73568000001</v>
      </c>
      <c r="Q3451" t="s">
        <v>4058</v>
      </c>
      <c r="R3451" t="s">
        <v>4535</v>
      </c>
      <c r="S3451" t="s">
        <v>25</v>
      </c>
      <c r="T3451">
        <v>906596</v>
      </c>
      <c r="U3451">
        <v>151523.4</v>
      </c>
      <c r="V3451" t="s">
        <v>3041</v>
      </c>
      <c r="Y3451">
        <v>1576209</v>
      </c>
      <c r="Z3451" t="s">
        <v>4536</v>
      </c>
      <c r="AB3451">
        <f t="shared" si="426"/>
        <v>2024</v>
      </c>
      <c r="AC3451">
        <f t="shared" si="427"/>
        <v>10</v>
      </c>
      <c r="AD3451" t="str">
        <f t="shared" si="428"/>
        <v>Q3</v>
      </c>
      <c r="AE3451" t="str">
        <f t="shared" si="429"/>
        <v>FY24/25</v>
      </c>
      <c r="AF3451" t="str">
        <f t="shared" si="430"/>
        <v>EAST</v>
      </c>
    </row>
    <row r="3452" spans="1:32">
      <c r="A3452" t="s">
        <v>3594</v>
      </c>
      <c r="B3452" t="s">
        <v>3672</v>
      </c>
      <c r="C3452" t="str">
        <f t="shared" si="424"/>
        <v>SPARES/OTHER</v>
      </c>
      <c r="D3452" s="4">
        <v>45586</v>
      </c>
      <c r="E3452" t="str">
        <f t="shared" si="425"/>
        <v>YAMAHA</v>
      </c>
      <c r="F3452">
        <v>14104630</v>
      </c>
      <c r="G3452" s="19">
        <v>45586</v>
      </c>
      <c r="H3452" t="s">
        <v>55</v>
      </c>
      <c r="I3452" t="s">
        <v>56</v>
      </c>
      <c r="J3452">
        <v>2</v>
      </c>
      <c r="K3452">
        <v>2</v>
      </c>
      <c r="L3452">
        <v>541.59</v>
      </c>
      <c r="M3452" t="s">
        <v>36</v>
      </c>
      <c r="N3452">
        <v>1.1080000000000001</v>
      </c>
      <c r="O3452">
        <v>541.59</v>
      </c>
      <c r="P3452">
        <f t="shared" si="431"/>
        <v>600.08172000000013</v>
      </c>
      <c r="Q3452" t="s">
        <v>4053</v>
      </c>
      <c r="R3452" t="s">
        <v>4191</v>
      </c>
      <c r="S3452" t="s">
        <v>25</v>
      </c>
      <c r="T3452">
        <v>906597</v>
      </c>
      <c r="U3452">
        <v>338.8</v>
      </c>
      <c r="V3452" t="s">
        <v>3041</v>
      </c>
      <c r="Y3452">
        <v>1576231</v>
      </c>
      <c r="Z3452" t="s">
        <v>4193</v>
      </c>
      <c r="AB3452">
        <f t="shared" si="426"/>
        <v>2024</v>
      </c>
      <c r="AC3452">
        <f t="shared" si="427"/>
        <v>10</v>
      </c>
      <c r="AD3452" t="str">
        <f t="shared" si="428"/>
        <v>Q3</v>
      </c>
      <c r="AE3452" t="str">
        <f t="shared" si="429"/>
        <v>FY24/25</v>
      </c>
      <c r="AF3452" t="str">
        <f t="shared" si="430"/>
        <v>WEST</v>
      </c>
    </row>
    <row r="3453" spans="1:32">
      <c r="A3453" t="s">
        <v>3594</v>
      </c>
      <c r="B3453" t="s">
        <v>22</v>
      </c>
      <c r="C3453" t="str">
        <f t="shared" si="424"/>
        <v>SERVICE_CHARGE</v>
      </c>
      <c r="D3453" s="4">
        <v>45588</v>
      </c>
      <c r="E3453" t="str">
        <f t="shared" si="425"/>
        <v>YAMAHA</v>
      </c>
      <c r="F3453">
        <v>12101324</v>
      </c>
      <c r="G3453" s="19">
        <v>45588</v>
      </c>
      <c r="H3453" t="s">
        <v>76</v>
      </c>
      <c r="I3453" t="s">
        <v>77</v>
      </c>
      <c r="J3453">
        <v>1</v>
      </c>
      <c r="K3453">
        <v>1</v>
      </c>
      <c r="L3453">
        <v>13550</v>
      </c>
      <c r="M3453" t="s">
        <v>36</v>
      </c>
      <c r="N3453">
        <v>1.1080000000000001</v>
      </c>
      <c r="O3453">
        <v>13550</v>
      </c>
      <c r="P3453">
        <f t="shared" si="431"/>
        <v>15013.400000000001</v>
      </c>
      <c r="Q3453" t="s">
        <v>41</v>
      </c>
      <c r="R3453" t="s">
        <v>3050</v>
      </c>
      <c r="S3453" t="s">
        <v>25</v>
      </c>
      <c r="T3453">
        <v>906599</v>
      </c>
      <c r="U3453">
        <v>0</v>
      </c>
      <c r="V3453" t="s">
        <v>3038</v>
      </c>
      <c r="Z3453" t="s">
        <v>3052</v>
      </c>
      <c r="AB3453">
        <f t="shared" si="426"/>
        <v>2024</v>
      </c>
      <c r="AC3453">
        <f t="shared" si="427"/>
        <v>10</v>
      </c>
      <c r="AD3453" t="str">
        <f t="shared" si="428"/>
        <v>Q3</v>
      </c>
      <c r="AE3453" t="str">
        <f t="shared" si="429"/>
        <v>FY24/25</v>
      </c>
      <c r="AF3453" t="str">
        <f t="shared" si="430"/>
        <v>SOUTH</v>
      </c>
    </row>
    <row r="3454" spans="1:32">
      <c r="A3454" t="s">
        <v>3594</v>
      </c>
      <c r="B3454" t="s">
        <v>22</v>
      </c>
      <c r="C3454" t="str">
        <f t="shared" si="424"/>
        <v>SPARES/OTHER</v>
      </c>
      <c r="D3454" s="4">
        <v>45588</v>
      </c>
      <c r="E3454" t="str">
        <f t="shared" si="425"/>
        <v>OTHERS</v>
      </c>
      <c r="F3454">
        <v>14104631</v>
      </c>
      <c r="G3454" s="19">
        <v>45588</v>
      </c>
      <c r="H3454" t="s">
        <v>3582</v>
      </c>
      <c r="I3454" t="s">
        <v>351</v>
      </c>
      <c r="J3454">
        <v>12</v>
      </c>
      <c r="K3454">
        <v>12</v>
      </c>
      <c r="L3454">
        <v>11676</v>
      </c>
      <c r="M3454" t="s">
        <v>36</v>
      </c>
      <c r="N3454">
        <v>1.1080000000000001</v>
      </c>
      <c r="O3454">
        <v>11676</v>
      </c>
      <c r="P3454">
        <f t="shared" si="431"/>
        <v>12937.008000000002</v>
      </c>
      <c r="Q3454" t="s">
        <v>41</v>
      </c>
      <c r="R3454" t="s">
        <v>3050</v>
      </c>
      <c r="S3454" t="s">
        <v>25</v>
      </c>
      <c r="T3454">
        <v>906598</v>
      </c>
      <c r="U3454">
        <v>6902.64</v>
      </c>
      <c r="V3454" t="s">
        <v>3041</v>
      </c>
      <c r="Y3454">
        <v>1578173</v>
      </c>
      <c r="Z3454" t="s">
        <v>3052</v>
      </c>
      <c r="AB3454">
        <f t="shared" si="426"/>
        <v>2024</v>
      </c>
      <c r="AC3454">
        <f t="shared" si="427"/>
        <v>10</v>
      </c>
      <c r="AD3454" t="str">
        <f t="shared" si="428"/>
        <v>Q3</v>
      </c>
      <c r="AE3454" t="str">
        <f t="shared" si="429"/>
        <v>FY24/25</v>
      </c>
      <c r="AF3454" t="str">
        <f t="shared" si="430"/>
        <v>SOUTH</v>
      </c>
    </row>
    <row r="3455" spans="1:32">
      <c r="A3455" t="s">
        <v>3594</v>
      </c>
      <c r="B3455" t="s">
        <v>22</v>
      </c>
      <c r="C3455" t="str">
        <f t="shared" si="424"/>
        <v>SPARES/OTHER</v>
      </c>
      <c r="D3455" s="4">
        <v>45588</v>
      </c>
      <c r="E3455" t="str">
        <f t="shared" si="425"/>
        <v>YAMAHA</v>
      </c>
      <c r="F3455">
        <v>14104631</v>
      </c>
      <c r="G3455" s="19">
        <v>45588</v>
      </c>
      <c r="H3455" t="s">
        <v>1195</v>
      </c>
      <c r="I3455" t="s">
        <v>127</v>
      </c>
      <c r="J3455">
        <v>1</v>
      </c>
      <c r="K3455">
        <v>1</v>
      </c>
      <c r="L3455">
        <v>11070</v>
      </c>
      <c r="M3455" t="s">
        <v>36</v>
      </c>
      <c r="N3455">
        <v>1.1080000000000001</v>
      </c>
      <c r="O3455">
        <v>11070</v>
      </c>
      <c r="P3455">
        <f t="shared" si="431"/>
        <v>12265.560000000001</v>
      </c>
      <c r="Q3455" t="s">
        <v>41</v>
      </c>
      <c r="R3455" t="s">
        <v>3050</v>
      </c>
      <c r="S3455" t="s">
        <v>25</v>
      </c>
      <c r="T3455">
        <v>906598</v>
      </c>
      <c r="U3455">
        <v>5722</v>
      </c>
      <c r="V3455" t="s">
        <v>3041</v>
      </c>
      <c r="Y3455">
        <v>1578173</v>
      </c>
      <c r="Z3455" t="s">
        <v>3052</v>
      </c>
      <c r="AB3455">
        <f t="shared" si="426"/>
        <v>2024</v>
      </c>
      <c r="AC3455">
        <f t="shared" si="427"/>
        <v>10</v>
      </c>
      <c r="AD3455" t="str">
        <f t="shared" si="428"/>
        <v>Q3</v>
      </c>
      <c r="AE3455" t="str">
        <f t="shared" si="429"/>
        <v>FY24/25</v>
      </c>
      <c r="AF3455" t="str">
        <f t="shared" si="430"/>
        <v>SOUTH</v>
      </c>
    </row>
    <row r="3456" spans="1:32">
      <c r="A3456" t="s">
        <v>3594</v>
      </c>
      <c r="B3456" t="s">
        <v>22</v>
      </c>
      <c r="C3456" t="str">
        <f t="shared" si="424"/>
        <v>SPARES/OTHER</v>
      </c>
      <c r="D3456" s="4">
        <v>45588</v>
      </c>
      <c r="E3456" t="str">
        <f t="shared" si="425"/>
        <v>YAMAHA</v>
      </c>
      <c r="F3456">
        <v>14104631</v>
      </c>
      <c r="G3456" s="19">
        <v>45588</v>
      </c>
      <c r="H3456" t="s">
        <v>1167</v>
      </c>
      <c r="I3456" t="s">
        <v>1168</v>
      </c>
      <c r="J3456">
        <v>2</v>
      </c>
      <c r="K3456">
        <v>2</v>
      </c>
      <c r="L3456">
        <v>7460</v>
      </c>
      <c r="M3456" t="s">
        <v>36</v>
      </c>
      <c r="N3456">
        <v>1.1080000000000001</v>
      </c>
      <c r="O3456">
        <v>7460</v>
      </c>
      <c r="P3456">
        <f t="shared" si="431"/>
        <v>8265.68</v>
      </c>
      <c r="Q3456" t="s">
        <v>41</v>
      </c>
      <c r="R3456" t="s">
        <v>3050</v>
      </c>
      <c r="S3456" t="s">
        <v>25</v>
      </c>
      <c r="T3456">
        <v>906598</v>
      </c>
      <c r="U3456">
        <v>4126</v>
      </c>
      <c r="V3456" t="s">
        <v>3041</v>
      </c>
      <c r="Y3456">
        <v>1578173</v>
      </c>
      <c r="Z3456" t="s">
        <v>3052</v>
      </c>
      <c r="AB3456">
        <f t="shared" si="426"/>
        <v>2024</v>
      </c>
      <c r="AC3456">
        <f t="shared" si="427"/>
        <v>10</v>
      </c>
      <c r="AD3456" t="str">
        <f t="shared" si="428"/>
        <v>Q3</v>
      </c>
      <c r="AE3456" t="str">
        <f t="shared" si="429"/>
        <v>FY24/25</v>
      </c>
      <c r="AF3456" t="str">
        <f t="shared" si="430"/>
        <v>SOUTH</v>
      </c>
    </row>
    <row r="3457" spans="1:32">
      <c r="A3457" t="s">
        <v>3594</v>
      </c>
      <c r="B3457" t="s">
        <v>22</v>
      </c>
      <c r="C3457" t="str">
        <f t="shared" si="424"/>
        <v>SPARES/OTHER</v>
      </c>
      <c r="D3457" s="4">
        <v>45588</v>
      </c>
      <c r="E3457" t="str">
        <f t="shared" si="425"/>
        <v>YAMAHA</v>
      </c>
      <c r="F3457">
        <v>14104631</v>
      </c>
      <c r="G3457" s="19">
        <v>45588</v>
      </c>
      <c r="H3457" t="s">
        <v>1134</v>
      </c>
      <c r="I3457" t="s">
        <v>1135</v>
      </c>
      <c r="J3457">
        <v>2</v>
      </c>
      <c r="K3457">
        <v>2</v>
      </c>
      <c r="L3457">
        <v>312</v>
      </c>
      <c r="M3457" t="s">
        <v>36</v>
      </c>
      <c r="N3457">
        <v>1.1080000000000001</v>
      </c>
      <c r="O3457">
        <v>312</v>
      </c>
      <c r="P3457">
        <f t="shared" si="431"/>
        <v>345.69600000000003</v>
      </c>
      <c r="Q3457" t="s">
        <v>41</v>
      </c>
      <c r="R3457" t="s">
        <v>3050</v>
      </c>
      <c r="S3457" t="s">
        <v>25</v>
      </c>
      <c r="T3457">
        <v>906598</v>
      </c>
      <c r="U3457">
        <v>181.44</v>
      </c>
      <c r="V3457" t="s">
        <v>3041</v>
      </c>
      <c r="Y3457">
        <v>1578173</v>
      </c>
      <c r="Z3457" t="s">
        <v>3052</v>
      </c>
      <c r="AB3457">
        <f t="shared" si="426"/>
        <v>2024</v>
      </c>
      <c r="AC3457">
        <f t="shared" si="427"/>
        <v>10</v>
      </c>
      <c r="AD3457" t="str">
        <f t="shared" si="428"/>
        <v>Q3</v>
      </c>
      <c r="AE3457" t="str">
        <f t="shared" si="429"/>
        <v>FY24/25</v>
      </c>
      <c r="AF3457" t="str">
        <f t="shared" si="430"/>
        <v>SOUTH</v>
      </c>
    </row>
    <row r="3458" spans="1:32">
      <c r="A3458" t="s">
        <v>3594</v>
      </c>
      <c r="B3458" t="s">
        <v>22</v>
      </c>
      <c r="C3458" t="str">
        <f t="shared" ref="C3458:C3497" si="432">IF(F3458="", "", IF(AND(F3458&gt;=12000000, F3458&lt;=13000000, OR(ISNUMBER(SEARCH("SERVICE", H3458)), ISNUMBER(SEARCH("REPAIR CHARGE", I3458)), ISNUMBER(SEARCH("REPAIR", H3458)))), "SERVICE_CHARGE", IF(AND(F3458&gt;=13000000, F3458&lt;=14000000, OR(ISNUMBER(SEARCH("SERVICE", H3458)), ISNUMBER(SEARCH("REPAIR CHARGE", I3458)), ISNUMBER(SEARCH("REPAIR", H3458)))), "CONTRACT_FEE", IF(AND(F3458&gt;=14000000, F3458&lt;=15000000, OR(ISNUMBER(SEARCH("TAPE FEEDER", I3458)), ISNUMBER(SEARCH("ZS FEEDER", I3458)), ISNUMBER(SEARCH("TRAY", I3458)))), "FEEDER", "SPARES/OTHER"))))</f>
        <v>SPARES/OTHER</v>
      </c>
      <c r="D3458" s="4">
        <v>45588</v>
      </c>
      <c r="E3458" t="str">
        <f t="shared" ref="E3458:E3497" si="433">IF(ISNUMBER(SEARCH("YMCT",H3458)),"YAMAHA",IF(ISNUMBER(SEARCH("HELI",H3458)),"HELLER",IF(ISNUMBER(SEARCH("PEMR",H3458)),"PEMTRON",IF(ISNUMBER(SEARCH("PEMT",H3458)),"PEMTRON",IF(H3458="","",(IFERROR(1/0,"OTHERS")))))))</f>
        <v>YAMAHA</v>
      </c>
      <c r="F3458">
        <v>14104631</v>
      </c>
      <c r="G3458" s="19">
        <v>45588</v>
      </c>
      <c r="H3458" t="s">
        <v>1136</v>
      </c>
      <c r="I3458" t="s">
        <v>1135</v>
      </c>
      <c r="J3458">
        <v>4</v>
      </c>
      <c r="K3458">
        <v>4</v>
      </c>
      <c r="L3458">
        <v>624</v>
      </c>
      <c r="M3458" t="s">
        <v>36</v>
      </c>
      <c r="N3458">
        <v>1.1080000000000001</v>
      </c>
      <c r="O3458">
        <v>624</v>
      </c>
      <c r="P3458">
        <f t="shared" si="431"/>
        <v>691.39200000000005</v>
      </c>
      <c r="Q3458" t="s">
        <v>41</v>
      </c>
      <c r="R3458" t="s">
        <v>3050</v>
      </c>
      <c r="S3458" t="s">
        <v>25</v>
      </c>
      <c r="T3458">
        <v>906598</v>
      </c>
      <c r="U3458">
        <v>362.88</v>
      </c>
      <c r="V3458" t="s">
        <v>3041</v>
      </c>
      <c r="Y3458">
        <v>1578173</v>
      </c>
      <c r="Z3458" t="s">
        <v>3052</v>
      </c>
      <c r="AB3458">
        <f t="shared" ref="AB3458:AB3497" si="434">IF(D3458="","",YEAR(D3458))</f>
        <v>2024</v>
      </c>
      <c r="AC3458">
        <f t="shared" ref="AC3458:AC3497" si="435">IF(D3458="","",MONTH(D3458))</f>
        <v>10</v>
      </c>
      <c r="AD3458" t="str">
        <f t="shared" ref="AD3458:AD3497" si="436">IFERROR(IF(AC3458="","",IF(AND(AC3458&gt;=10,AC3458&lt;=12),"Q3",IF(AND(AC3458&gt;=1,AC3458&lt;=3),"Q4",IF(AND(AC3458&gt;=7,AC3458&lt;=9),"Q2",IF(AND(AC3458&gt;=4,AC3458&lt;=6),"Q1"))))),"")</f>
        <v>Q3</v>
      </c>
      <c r="AE3458" t="str">
        <f t="shared" ref="AE3458:AE3497" si="437">IFERROR(IF(AD3458="Q4","FY"&amp;RIGHT(AB3458,2)-1&amp;"/"&amp;RIGHT(AB3458,2),"FY"&amp;RIGHT(AB3458,2)&amp;"/"&amp;RIGHT(AB3458,2)+1),"")</f>
        <v>FY24/25</v>
      </c>
      <c r="AF3458" t="str">
        <f t="shared" ref="AF3458:AF3497" si="438">IF(B3458="SZX","SOUTH",IF(B3458="BJS","NORTH",IF(B3458="SHA","EAST",IF(B3458="","",(IF(AND(B3458&lt;&gt;"SZX",B3458&lt;&gt;"SHA",B3458&lt;&gt;"BJS"),"WEST"))))))</f>
        <v>SOUTH</v>
      </c>
    </row>
    <row r="3459" spans="1:32">
      <c r="A3459" t="s">
        <v>3594</v>
      </c>
      <c r="B3459" t="s">
        <v>22</v>
      </c>
      <c r="C3459" t="str">
        <f t="shared" si="432"/>
        <v>SPARES/OTHER</v>
      </c>
      <c r="D3459" s="4">
        <v>45588</v>
      </c>
      <c r="E3459" t="str">
        <f t="shared" si="433"/>
        <v>YAMAHA</v>
      </c>
      <c r="F3459">
        <v>14104631</v>
      </c>
      <c r="G3459" s="19">
        <v>45588</v>
      </c>
      <c r="H3459" t="s">
        <v>1410</v>
      </c>
      <c r="I3459" t="s">
        <v>1135</v>
      </c>
      <c r="J3459">
        <v>4</v>
      </c>
      <c r="K3459">
        <v>4</v>
      </c>
      <c r="L3459">
        <v>704</v>
      </c>
      <c r="M3459" t="s">
        <v>36</v>
      </c>
      <c r="N3459">
        <v>1.1080000000000001</v>
      </c>
      <c r="O3459">
        <v>704</v>
      </c>
      <c r="P3459">
        <f t="shared" ref="P3459:P3497" si="439">IF(M3459="CNY",O3459*N3459,IF(M3459="USD",O3459*7.8,IF(M3459="HKD",O3459*1,IF(M3459="JPY",O3459*0.0563,""))))</f>
        <v>780.03200000000004</v>
      </c>
      <c r="Q3459" t="s">
        <v>41</v>
      </c>
      <c r="R3459" t="s">
        <v>3050</v>
      </c>
      <c r="S3459" t="s">
        <v>25</v>
      </c>
      <c r="T3459">
        <v>906598</v>
      </c>
      <c r="U3459">
        <v>406.08</v>
      </c>
      <c r="V3459" t="s">
        <v>3041</v>
      </c>
      <c r="Y3459">
        <v>1578173</v>
      </c>
      <c r="Z3459" t="s">
        <v>3052</v>
      </c>
      <c r="AB3459">
        <f t="shared" si="434"/>
        <v>2024</v>
      </c>
      <c r="AC3459">
        <f t="shared" si="435"/>
        <v>10</v>
      </c>
      <c r="AD3459" t="str">
        <f t="shared" si="436"/>
        <v>Q3</v>
      </c>
      <c r="AE3459" t="str">
        <f t="shared" si="437"/>
        <v>FY24/25</v>
      </c>
      <c r="AF3459" t="str">
        <f t="shared" si="438"/>
        <v>SOUTH</v>
      </c>
    </row>
    <row r="3460" spans="1:32">
      <c r="A3460" t="s">
        <v>3594</v>
      </c>
      <c r="B3460" t="s">
        <v>22</v>
      </c>
      <c r="C3460" t="str">
        <f t="shared" si="432"/>
        <v>SPARES/OTHER</v>
      </c>
      <c r="D3460" s="4">
        <v>45588</v>
      </c>
      <c r="E3460" t="str">
        <f t="shared" si="433"/>
        <v>YAMAHA</v>
      </c>
      <c r="F3460">
        <v>14104631</v>
      </c>
      <c r="G3460" s="19">
        <v>45588</v>
      </c>
      <c r="H3460" t="s">
        <v>55</v>
      </c>
      <c r="I3460" t="s">
        <v>56</v>
      </c>
      <c r="J3460">
        <v>2</v>
      </c>
      <c r="K3460">
        <v>2</v>
      </c>
      <c r="L3460">
        <v>500</v>
      </c>
      <c r="M3460" t="s">
        <v>36</v>
      </c>
      <c r="N3460">
        <v>1.1080000000000001</v>
      </c>
      <c r="O3460">
        <v>500</v>
      </c>
      <c r="P3460">
        <f t="shared" si="439"/>
        <v>554</v>
      </c>
      <c r="Q3460" t="s">
        <v>41</v>
      </c>
      <c r="R3460" t="s">
        <v>3050</v>
      </c>
      <c r="S3460" t="s">
        <v>25</v>
      </c>
      <c r="T3460">
        <v>906598</v>
      </c>
      <c r="U3460">
        <v>332.2</v>
      </c>
      <c r="V3460" t="s">
        <v>3041</v>
      </c>
      <c r="Y3460">
        <v>1578173</v>
      </c>
      <c r="Z3460" t="s">
        <v>3052</v>
      </c>
      <c r="AB3460">
        <f t="shared" si="434"/>
        <v>2024</v>
      </c>
      <c r="AC3460">
        <f t="shared" si="435"/>
        <v>10</v>
      </c>
      <c r="AD3460" t="str">
        <f t="shared" si="436"/>
        <v>Q3</v>
      </c>
      <c r="AE3460" t="str">
        <f t="shared" si="437"/>
        <v>FY24/25</v>
      </c>
      <c r="AF3460" t="str">
        <f t="shared" si="438"/>
        <v>SOUTH</v>
      </c>
    </row>
    <row r="3461" spans="1:32">
      <c r="A3461" t="s">
        <v>3594</v>
      </c>
      <c r="B3461" t="s">
        <v>22</v>
      </c>
      <c r="C3461" t="str">
        <f t="shared" si="432"/>
        <v>SPARES/OTHER</v>
      </c>
      <c r="D3461" s="4">
        <v>45588</v>
      </c>
      <c r="E3461" t="str">
        <f t="shared" si="433"/>
        <v>YAMAHA</v>
      </c>
      <c r="F3461">
        <v>14104631</v>
      </c>
      <c r="G3461" s="19">
        <v>45588</v>
      </c>
      <c r="H3461" t="s">
        <v>5544</v>
      </c>
      <c r="I3461" t="s">
        <v>3545</v>
      </c>
      <c r="J3461">
        <v>1</v>
      </c>
      <c r="K3461">
        <v>1</v>
      </c>
      <c r="L3461">
        <v>235</v>
      </c>
      <c r="M3461" t="s">
        <v>36</v>
      </c>
      <c r="N3461">
        <v>1.1080000000000001</v>
      </c>
      <c r="O3461">
        <v>235</v>
      </c>
      <c r="P3461">
        <f t="shared" si="439"/>
        <v>260.38</v>
      </c>
      <c r="Q3461" t="s">
        <v>41</v>
      </c>
      <c r="R3461" t="s">
        <v>3050</v>
      </c>
      <c r="S3461" t="s">
        <v>25</v>
      </c>
      <c r="T3461">
        <v>906598</v>
      </c>
      <c r="U3461">
        <v>131</v>
      </c>
      <c r="V3461" t="s">
        <v>3041</v>
      </c>
      <c r="Y3461">
        <v>1578173</v>
      </c>
      <c r="Z3461" t="s">
        <v>3052</v>
      </c>
      <c r="AB3461">
        <f t="shared" si="434"/>
        <v>2024</v>
      </c>
      <c r="AC3461">
        <f t="shared" si="435"/>
        <v>10</v>
      </c>
      <c r="AD3461" t="str">
        <f t="shared" si="436"/>
        <v>Q3</v>
      </c>
      <c r="AE3461" t="str">
        <f t="shared" si="437"/>
        <v>FY24/25</v>
      </c>
      <c r="AF3461" t="str">
        <f t="shared" si="438"/>
        <v>SOUTH</v>
      </c>
    </row>
    <row r="3462" spans="1:32">
      <c r="A3462" t="s">
        <v>3594</v>
      </c>
      <c r="B3462" t="s">
        <v>22</v>
      </c>
      <c r="C3462" t="str">
        <f t="shared" si="432"/>
        <v>SPARES/OTHER</v>
      </c>
      <c r="D3462" s="4">
        <v>45588</v>
      </c>
      <c r="E3462" t="str">
        <f t="shared" si="433"/>
        <v>YAMAHA</v>
      </c>
      <c r="F3462">
        <v>14104631</v>
      </c>
      <c r="G3462" s="19">
        <v>45588</v>
      </c>
      <c r="H3462" t="s">
        <v>1573</v>
      </c>
      <c r="I3462" t="s">
        <v>127</v>
      </c>
      <c r="J3462">
        <v>1</v>
      </c>
      <c r="K3462">
        <v>1</v>
      </c>
      <c r="L3462">
        <v>18672</v>
      </c>
      <c r="M3462" t="s">
        <v>36</v>
      </c>
      <c r="N3462">
        <v>1.1080000000000001</v>
      </c>
      <c r="O3462">
        <v>18672</v>
      </c>
      <c r="P3462">
        <f t="shared" si="439"/>
        <v>20688.576000000001</v>
      </c>
      <c r="Q3462" t="s">
        <v>41</v>
      </c>
      <c r="R3462" t="s">
        <v>3050</v>
      </c>
      <c r="S3462" t="s">
        <v>25</v>
      </c>
      <c r="T3462">
        <v>906598</v>
      </c>
      <c r="U3462">
        <v>5407</v>
      </c>
      <c r="V3462" t="s">
        <v>3041</v>
      </c>
      <c r="Y3462">
        <v>1578173</v>
      </c>
      <c r="Z3462" t="s">
        <v>3052</v>
      </c>
      <c r="AB3462">
        <f t="shared" si="434"/>
        <v>2024</v>
      </c>
      <c r="AC3462">
        <f t="shared" si="435"/>
        <v>10</v>
      </c>
      <c r="AD3462" t="str">
        <f t="shared" si="436"/>
        <v>Q3</v>
      </c>
      <c r="AE3462" t="str">
        <f t="shared" si="437"/>
        <v>FY24/25</v>
      </c>
      <c r="AF3462" t="str">
        <f t="shared" si="438"/>
        <v>SOUTH</v>
      </c>
    </row>
    <row r="3463" spans="1:32">
      <c r="A3463" t="s">
        <v>3594</v>
      </c>
      <c r="B3463" t="s">
        <v>22</v>
      </c>
      <c r="C3463" t="str">
        <f t="shared" si="432"/>
        <v>SPARES/OTHER</v>
      </c>
      <c r="D3463" s="4">
        <v>45588</v>
      </c>
      <c r="E3463" t="str">
        <f t="shared" si="433"/>
        <v>YAMAHA</v>
      </c>
      <c r="F3463">
        <v>14104631</v>
      </c>
      <c r="G3463" s="19">
        <v>45588</v>
      </c>
      <c r="H3463" t="s">
        <v>55</v>
      </c>
      <c r="I3463" t="s">
        <v>56</v>
      </c>
      <c r="J3463">
        <v>4</v>
      </c>
      <c r="K3463">
        <v>4</v>
      </c>
      <c r="L3463">
        <v>1123.3599999999999</v>
      </c>
      <c r="M3463" t="s">
        <v>36</v>
      </c>
      <c r="N3463">
        <v>1.1080000000000001</v>
      </c>
      <c r="O3463">
        <v>1123.3599999999999</v>
      </c>
      <c r="P3463">
        <f t="shared" si="439"/>
        <v>1244.6828800000001</v>
      </c>
      <c r="Q3463" t="s">
        <v>41</v>
      </c>
      <c r="R3463" t="s">
        <v>3050</v>
      </c>
      <c r="S3463" t="s">
        <v>25</v>
      </c>
      <c r="T3463">
        <v>906598</v>
      </c>
      <c r="U3463">
        <v>664.4</v>
      </c>
      <c r="V3463" t="s">
        <v>3041</v>
      </c>
      <c r="Y3463">
        <v>1578173</v>
      </c>
      <c r="Z3463" t="s">
        <v>3052</v>
      </c>
      <c r="AB3463">
        <f t="shared" si="434"/>
        <v>2024</v>
      </c>
      <c r="AC3463">
        <f t="shared" si="435"/>
        <v>10</v>
      </c>
      <c r="AD3463" t="str">
        <f t="shared" si="436"/>
        <v>Q3</v>
      </c>
      <c r="AE3463" t="str">
        <f t="shared" si="437"/>
        <v>FY24/25</v>
      </c>
      <c r="AF3463" t="str">
        <f t="shared" si="438"/>
        <v>SOUTH</v>
      </c>
    </row>
    <row r="3464" spans="1:32">
      <c r="A3464" t="s">
        <v>3594</v>
      </c>
      <c r="B3464" t="s">
        <v>22</v>
      </c>
      <c r="C3464" t="str">
        <f t="shared" si="432"/>
        <v>SPARES/OTHER</v>
      </c>
      <c r="D3464" s="4">
        <v>45588</v>
      </c>
      <c r="E3464" t="str">
        <f t="shared" si="433"/>
        <v>YAMAHA</v>
      </c>
      <c r="F3464">
        <v>14104631</v>
      </c>
      <c r="G3464" s="19">
        <v>45588</v>
      </c>
      <c r="H3464" t="s">
        <v>5542</v>
      </c>
      <c r="I3464" t="s">
        <v>5543</v>
      </c>
      <c r="J3464">
        <v>6</v>
      </c>
      <c r="K3464">
        <v>6</v>
      </c>
      <c r="L3464">
        <v>1685.04</v>
      </c>
      <c r="M3464" t="s">
        <v>36</v>
      </c>
      <c r="N3464">
        <v>1.1080000000000001</v>
      </c>
      <c r="O3464">
        <v>1685.04</v>
      </c>
      <c r="P3464">
        <f t="shared" si="439"/>
        <v>1867.0243200000002</v>
      </c>
      <c r="Q3464" t="s">
        <v>41</v>
      </c>
      <c r="R3464" t="s">
        <v>3050</v>
      </c>
      <c r="S3464" t="s">
        <v>25</v>
      </c>
      <c r="T3464">
        <v>906598</v>
      </c>
      <c r="U3464">
        <v>1016.4</v>
      </c>
      <c r="V3464" t="s">
        <v>3041</v>
      </c>
      <c r="Y3464">
        <v>1578173</v>
      </c>
      <c r="Z3464" t="s">
        <v>3052</v>
      </c>
      <c r="AB3464">
        <f t="shared" si="434"/>
        <v>2024</v>
      </c>
      <c r="AC3464">
        <f t="shared" si="435"/>
        <v>10</v>
      </c>
      <c r="AD3464" t="str">
        <f t="shared" si="436"/>
        <v>Q3</v>
      </c>
      <c r="AE3464" t="str">
        <f t="shared" si="437"/>
        <v>FY24/25</v>
      </c>
      <c r="AF3464" t="str">
        <f t="shared" si="438"/>
        <v>SOUTH</v>
      </c>
    </row>
    <row r="3465" spans="1:32">
      <c r="A3465" t="s">
        <v>3594</v>
      </c>
      <c r="B3465" t="s">
        <v>22</v>
      </c>
      <c r="C3465" t="str">
        <f t="shared" si="432"/>
        <v>SPARES/OTHER</v>
      </c>
      <c r="D3465" s="4">
        <v>45588</v>
      </c>
      <c r="E3465" t="str">
        <f t="shared" si="433"/>
        <v>YAMAHA</v>
      </c>
      <c r="F3465">
        <v>14104631</v>
      </c>
      <c r="G3465" s="19">
        <v>45588</v>
      </c>
      <c r="H3465" t="s">
        <v>5110</v>
      </c>
      <c r="I3465" t="s">
        <v>1836</v>
      </c>
      <c r="J3465">
        <v>2</v>
      </c>
      <c r="K3465">
        <v>2</v>
      </c>
      <c r="L3465">
        <v>14159.3</v>
      </c>
      <c r="M3465" t="s">
        <v>36</v>
      </c>
      <c r="N3465">
        <v>1.1080000000000001</v>
      </c>
      <c r="O3465">
        <v>14159.3</v>
      </c>
      <c r="P3465">
        <f t="shared" si="439"/>
        <v>15688.5044</v>
      </c>
      <c r="Q3465" t="s">
        <v>41</v>
      </c>
      <c r="R3465" t="s">
        <v>3050</v>
      </c>
      <c r="S3465" t="s">
        <v>25</v>
      </c>
      <c r="T3465">
        <v>906598</v>
      </c>
      <c r="U3465">
        <v>11442</v>
      </c>
      <c r="V3465" t="s">
        <v>3041</v>
      </c>
      <c r="Y3465">
        <v>1578173</v>
      </c>
      <c r="Z3465" t="s">
        <v>3052</v>
      </c>
      <c r="AB3465">
        <f t="shared" si="434"/>
        <v>2024</v>
      </c>
      <c r="AC3465">
        <f t="shared" si="435"/>
        <v>10</v>
      </c>
      <c r="AD3465" t="str">
        <f t="shared" si="436"/>
        <v>Q3</v>
      </c>
      <c r="AE3465" t="str">
        <f t="shared" si="437"/>
        <v>FY24/25</v>
      </c>
      <c r="AF3465" t="str">
        <f t="shared" si="438"/>
        <v>SOUTH</v>
      </c>
    </row>
    <row r="3466" spans="1:32">
      <c r="A3466" t="s">
        <v>3594</v>
      </c>
      <c r="B3466" t="s">
        <v>3651</v>
      </c>
      <c r="C3466" t="str">
        <f t="shared" si="432"/>
        <v>SERVICE_CHARGE</v>
      </c>
      <c r="D3466" s="4">
        <v>45593</v>
      </c>
      <c r="E3466" t="str">
        <f t="shared" si="433"/>
        <v>OTHERS</v>
      </c>
      <c r="F3466">
        <v>12101325</v>
      </c>
      <c r="G3466" s="19">
        <v>45593</v>
      </c>
      <c r="H3466" t="s">
        <v>4135</v>
      </c>
      <c r="I3466" t="s">
        <v>4106</v>
      </c>
      <c r="J3466">
        <v>1</v>
      </c>
      <c r="K3466">
        <v>1</v>
      </c>
      <c r="L3466">
        <v>7075.47</v>
      </c>
      <c r="M3466" t="s">
        <v>36</v>
      </c>
      <c r="N3466">
        <v>1.1080000000000001</v>
      </c>
      <c r="O3466">
        <v>7075.47</v>
      </c>
      <c r="P3466">
        <f t="shared" si="439"/>
        <v>7839.6207600000007</v>
      </c>
      <c r="Q3466" t="s">
        <v>3652</v>
      </c>
      <c r="R3466" t="s">
        <v>5579</v>
      </c>
      <c r="S3466" t="s">
        <v>25</v>
      </c>
      <c r="T3466">
        <v>906600</v>
      </c>
      <c r="U3466">
        <v>0</v>
      </c>
      <c r="V3466" t="s">
        <v>3038</v>
      </c>
      <c r="X3466" t="s">
        <v>5580</v>
      </c>
      <c r="Z3466" t="s">
        <v>5581</v>
      </c>
      <c r="AB3466">
        <f t="shared" si="434"/>
        <v>2024</v>
      </c>
      <c r="AC3466">
        <f t="shared" si="435"/>
        <v>10</v>
      </c>
      <c r="AD3466" t="str">
        <f t="shared" si="436"/>
        <v>Q3</v>
      </c>
      <c r="AE3466" t="str">
        <f t="shared" si="437"/>
        <v>FY24/25</v>
      </c>
      <c r="AF3466" t="str">
        <f t="shared" si="438"/>
        <v>NORTH</v>
      </c>
    </row>
    <row r="3467" spans="1:32">
      <c r="A3467" t="s">
        <v>3594</v>
      </c>
      <c r="B3467" t="s">
        <v>3651</v>
      </c>
      <c r="C3467" t="str">
        <f t="shared" si="432"/>
        <v>SERVICE_CHARGE</v>
      </c>
      <c r="D3467" s="4">
        <v>45593</v>
      </c>
      <c r="E3467" t="str">
        <f t="shared" si="433"/>
        <v>OTHERS</v>
      </c>
      <c r="F3467">
        <v>12101325</v>
      </c>
      <c r="G3467" s="19">
        <v>45593</v>
      </c>
      <c r="H3467" t="s">
        <v>4135</v>
      </c>
      <c r="I3467" t="s">
        <v>4106</v>
      </c>
      <c r="J3467">
        <v>1</v>
      </c>
      <c r="K3467">
        <v>1</v>
      </c>
      <c r="L3467">
        <v>14150.94</v>
      </c>
      <c r="M3467" t="s">
        <v>36</v>
      </c>
      <c r="N3467">
        <v>1.1080000000000001</v>
      </c>
      <c r="O3467">
        <v>14150.94</v>
      </c>
      <c r="P3467">
        <f t="shared" si="439"/>
        <v>15679.241520000001</v>
      </c>
      <c r="Q3467" t="s">
        <v>3652</v>
      </c>
      <c r="R3467" t="s">
        <v>5579</v>
      </c>
      <c r="S3467" t="s">
        <v>25</v>
      </c>
      <c r="T3467">
        <v>906600</v>
      </c>
      <c r="U3467">
        <v>0</v>
      </c>
      <c r="V3467" t="s">
        <v>3038</v>
      </c>
      <c r="X3467" t="s">
        <v>5580</v>
      </c>
      <c r="Z3467" t="s">
        <v>5581</v>
      </c>
      <c r="AB3467">
        <f t="shared" si="434"/>
        <v>2024</v>
      </c>
      <c r="AC3467">
        <f t="shared" si="435"/>
        <v>10</v>
      </c>
      <c r="AD3467" t="str">
        <f t="shared" si="436"/>
        <v>Q3</v>
      </c>
      <c r="AE3467" t="str">
        <f t="shared" si="437"/>
        <v>FY24/25</v>
      </c>
      <c r="AF3467" t="str">
        <f t="shared" si="438"/>
        <v>NORTH</v>
      </c>
    </row>
    <row r="3468" spans="1:32">
      <c r="A3468" t="s">
        <v>3594</v>
      </c>
      <c r="B3468" t="s">
        <v>3646</v>
      </c>
      <c r="C3468" t="str">
        <f t="shared" si="432"/>
        <v>SPARES/OTHER</v>
      </c>
      <c r="D3468" s="4">
        <v>45593</v>
      </c>
      <c r="E3468" t="str">
        <f t="shared" si="433"/>
        <v>YAMAHA</v>
      </c>
      <c r="F3468">
        <v>14104632</v>
      </c>
      <c r="G3468" s="19">
        <v>45593</v>
      </c>
      <c r="H3468" t="s">
        <v>1167</v>
      </c>
      <c r="I3468" t="s">
        <v>1168</v>
      </c>
      <c r="J3468">
        <v>2</v>
      </c>
      <c r="K3468">
        <v>2</v>
      </c>
      <c r="L3468">
        <v>7313.27</v>
      </c>
      <c r="M3468" t="s">
        <v>36</v>
      </c>
      <c r="N3468">
        <v>1.1080000000000001</v>
      </c>
      <c r="O3468">
        <v>7313.27</v>
      </c>
      <c r="P3468">
        <f t="shared" si="439"/>
        <v>8103.1031600000015</v>
      </c>
      <c r="Q3468" t="s">
        <v>4058</v>
      </c>
      <c r="R3468" t="s">
        <v>4751</v>
      </c>
      <c r="S3468" t="s">
        <v>25</v>
      </c>
      <c r="T3468">
        <v>906602</v>
      </c>
      <c r="U3468">
        <v>4496</v>
      </c>
      <c r="V3468" t="s">
        <v>3041</v>
      </c>
      <c r="Y3468">
        <v>1581204</v>
      </c>
      <c r="Z3468" t="s">
        <v>4752</v>
      </c>
      <c r="AB3468">
        <f t="shared" si="434"/>
        <v>2024</v>
      </c>
      <c r="AC3468">
        <f t="shared" si="435"/>
        <v>10</v>
      </c>
      <c r="AD3468" t="str">
        <f t="shared" si="436"/>
        <v>Q3</v>
      </c>
      <c r="AE3468" t="str">
        <f t="shared" si="437"/>
        <v>FY24/25</v>
      </c>
      <c r="AF3468" t="str">
        <f t="shared" si="438"/>
        <v>EAST</v>
      </c>
    </row>
    <row r="3469" spans="1:32">
      <c r="A3469" t="s">
        <v>3594</v>
      </c>
      <c r="B3469" t="s">
        <v>3651</v>
      </c>
      <c r="C3469" t="str">
        <f t="shared" si="432"/>
        <v>SPARES/OTHER</v>
      </c>
      <c r="D3469" s="4">
        <v>45593</v>
      </c>
      <c r="E3469" t="str">
        <f t="shared" si="433"/>
        <v>OTHERS</v>
      </c>
      <c r="F3469">
        <v>14104633</v>
      </c>
      <c r="G3469" s="19">
        <v>45593</v>
      </c>
      <c r="H3469" t="s">
        <v>4439</v>
      </c>
      <c r="I3469" t="s">
        <v>4440</v>
      </c>
      <c r="J3469">
        <v>1</v>
      </c>
      <c r="K3469">
        <v>1</v>
      </c>
      <c r="L3469">
        <v>0</v>
      </c>
      <c r="M3469" t="s">
        <v>36</v>
      </c>
      <c r="N3469">
        <v>1.1080000000000001</v>
      </c>
      <c r="O3469">
        <v>0</v>
      </c>
      <c r="P3469">
        <f t="shared" si="439"/>
        <v>0</v>
      </c>
      <c r="Q3469" t="s">
        <v>3652</v>
      </c>
      <c r="R3469" t="s">
        <v>5579</v>
      </c>
      <c r="S3469" t="s">
        <v>25</v>
      </c>
      <c r="T3469">
        <v>906601</v>
      </c>
      <c r="U3469">
        <v>2000</v>
      </c>
      <c r="V3469" t="s">
        <v>3041</v>
      </c>
      <c r="X3469" t="s">
        <v>5582</v>
      </c>
      <c r="Y3469">
        <v>1581214</v>
      </c>
      <c r="Z3469" t="s">
        <v>5581</v>
      </c>
      <c r="AB3469">
        <f t="shared" si="434"/>
        <v>2024</v>
      </c>
      <c r="AC3469">
        <f t="shared" si="435"/>
        <v>10</v>
      </c>
      <c r="AD3469" t="str">
        <f t="shared" si="436"/>
        <v>Q3</v>
      </c>
      <c r="AE3469" t="str">
        <f t="shared" si="437"/>
        <v>FY24/25</v>
      </c>
      <c r="AF3469" t="str">
        <f t="shared" si="438"/>
        <v>NORTH</v>
      </c>
    </row>
    <row r="3470" spans="1:32">
      <c r="A3470" t="s">
        <v>3594</v>
      </c>
      <c r="B3470" t="s">
        <v>3651</v>
      </c>
      <c r="C3470" t="str">
        <f t="shared" si="432"/>
        <v>SPARES/OTHER</v>
      </c>
      <c r="D3470" s="4">
        <v>45601</v>
      </c>
      <c r="E3470" t="str">
        <f t="shared" si="433"/>
        <v>HELLER</v>
      </c>
      <c r="F3470">
        <v>14104634</v>
      </c>
      <c r="G3470" s="19">
        <v>45601</v>
      </c>
      <c r="H3470" t="s">
        <v>214</v>
      </c>
      <c r="I3470" t="s">
        <v>215</v>
      </c>
      <c r="J3470">
        <v>2</v>
      </c>
      <c r="K3470">
        <v>2</v>
      </c>
      <c r="L3470">
        <v>1274.3399999999999</v>
      </c>
      <c r="M3470" t="s">
        <v>36</v>
      </c>
      <c r="N3470">
        <v>1.0920000000000001</v>
      </c>
      <c r="O3470">
        <v>1274.3399999999999</v>
      </c>
      <c r="P3470">
        <f t="shared" si="439"/>
        <v>1391.5792799999999</v>
      </c>
      <c r="Q3470" t="s">
        <v>3652</v>
      </c>
      <c r="R3470" t="s">
        <v>4427</v>
      </c>
      <c r="S3470" t="s">
        <v>25</v>
      </c>
      <c r="T3470">
        <v>906603</v>
      </c>
      <c r="U3470">
        <v>1074.8800000000001</v>
      </c>
      <c r="V3470" t="s">
        <v>3041</v>
      </c>
      <c r="X3470" t="s">
        <v>5655</v>
      </c>
      <c r="Y3470">
        <v>1585198</v>
      </c>
      <c r="Z3470" t="s">
        <v>4429</v>
      </c>
      <c r="AB3470">
        <f t="shared" si="434"/>
        <v>2024</v>
      </c>
      <c r="AC3470">
        <f t="shared" si="435"/>
        <v>11</v>
      </c>
      <c r="AD3470" t="str">
        <f t="shared" si="436"/>
        <v>Q3</v>
      </c>
      <c r="AE3470" t="str">
        <f t="shared" si="437"/>
        <v>FY24/25</v>
      </c>
      <c r="AF3470" t="str">
        <f t="shared" si="438"/>
        <v>NORTH</v>
      </c>
    </row>
    <row r="3471" spans="1:32">
      <c r="A3471" t="s">
        <v>3594</v>
      </c>
      <c r="B3471" t="s">
        <v>3651</v>
      </c>
      <c r="C3471" t="str">
        <f t="shared" si="432"/>
        <v>SPARES/OTHER</v>
      </c>
      <c r="D3471" s="4">
        <v>45601</v>
      </c>
      <c r="E3471" t="str">
        <f t="shared" si="433"/>
        <v>HELLER</v>
      </c>
      <c r="F3471">
        <v>14104634</v>
      </c>
      <c r="G3471" s="19">
        <v>45601</v>
      </c>
      <c r="H3471" t="s">
        <v>4647</v>
      </c>
      <c r="I3471" t="s">
        <v>4648</v>
      </c>
      <c r="J3471">
        <v>1</v>
      </c>
      <c r="K3471">
        <v>1</v>
      </c>
      <c r="L3471">
        <v>4336.28</v>
      </c>
      <c r="M3471" t="s">
        <v>36</v>
      </c>
      <c r="N3471">
        <v>1.0920000000000001</v>
      </c>
      <c r="O3471">
        <v>4336.28</v>
      </c>
      <c r="P3471">
        <f t="shared" si="439"/>
        <v>4735.2177600000005</v>
      </c>
      <c r="Q3471" t="s">
        <v>3652</v>
      </c>
      <c r="R3471" t="s">
        <v>4427</v>
      </c>
      <c r="S3471" t="s">
        <v>25</v>
      </c>
      <c r="T3471">
        <v>906603</v>
      </c>
      <c r="U3471">
        <v>2800</v>
      </c>
      <c r="V3471" t="s">
        <v>3041</v>
      </c>
      <c r="X3471" t="s">
        <v>5655</v>
      </c>
      <c r="Y3471">
        <v>1585198</v>
      </c>
      <c r="Z3471" t="s">
        <v>4429</v>
      </c>
      <c r="AB3471">
        <f t="shared" si="434"/>
        <v>2024</v>
      </c>
      <c r="AC3471">
        <f t="shared" si="435"/>
        <v>11</v>
      </c>
      <c r="AD3471" t="str">
        <f t="shared" si="436"/>
        <v>Q3</v>
      </c>
      <c r="AE3471" t="str">
        <f t="shared" si="437"/>
        <v>FY24/25</v>
      </c>
      <c r="AF3471" t="str">
        <f t="shared" si="438"/>
        <v>NORTH</v>
      </c>
    </row>
    <row r="3472" spans="1:32">
      <c r="A3472" t="s">
        <v>3594</v>
      </c>
      <c r="B3472" t="s">
        <v>3646</v>
      </c>
      <c r="C3472" t="str">
        <f t="shared" si="432"/>
        <v>SERVICE_CHARGE</v>
      </c>
      <c r="D3472" s="4">
        <v>45603</v>
      </c>
      <c r="E3472" t="str">
        <f t="shared" si="433"/>
        <v>YAMAHA</v>
      </c>
      <c r="F3472">
        <v>12101326</v>
      </c>
      <c r="G3472" s="19">
        <v>45603</v>
      </c>
      <c r="H3472" t="s">
        <v>76</v>
      </c>
      <c r="I3472" t="s">
        <v>77</v>
      </c>
      <c r="J3472">
        <v>1</v>
      </c>
      <c r="K3472">
        <v>1</v>
      </c>
      <c r="L3472">
        <v>8738.0499999999993</v>
      </c>
      <c r="M3472" t="s">
        <v>36</v>
      </c>
      <c r="N3472">
        <v>1.0920000000000001</v>
      </c>
      <c r="O3472">
        <v>8738.0499999999993</v>
      </c>
      <c r="P3472">
        <f t="shared" si="439"/>
        <v>9541.9506000000001</v>
      </c>
      <c r="Q3472" t="s">
        <v>4058</v>
      </c>
      <c r="R3472" t="s">
        <v>4633</v>
      </c>
      <c r="S3472" t="s">
        <v>25</v>
      </c>
      <c r="T3472">
        <v>906605</v>
      </c>
      <c r="U3472">
        <v>0</v>
      </c>
      <c r="V3472" t="s">
        <v>3038</v>
      </c>
      <c r="Z3472" t="s">
        <v>4634</v>
      </c>
      <c r="AB3472">
        <f t="shared" si="434"/>
        <v>2024</v>
      </c>
      <c r="AC3472">
        <f t="shared" si="435"/>
        <v>11</v>
      </c>
      <c r="AD3472" t="str">
        <f t="shared" si="436"/>
        <v>Q3</v>
      </c>
      <c r="AE3472" t="str">
        <f t="shared" si="437"/>
        <v>FY24/25</v>
      </c>
      <c r="AF3472" t="str">
        <f t="shared" si="438"/>
        <v>EAST</v>
      </c>
    </row>
    <row r="3473" spans="1:32">
      <c r="A3473" t="s">
        <v>3594</v>
      </c>
      <c r="B3473" t="s">
        <v>3646</v>
      </c>
      <c r="C3473" t="str">
        <f t="shared" si="432"/>
        <v>CONTRACT_FEE</v>
      </c>
      <c r="D3473" s="4">
        <v>45603</v>
      </c>
      <c r="E3473" t="str">
        <f t="shared" si="433"/>
        <v>YAMAHA</v>
      </c>
      <c r="F3473">
        <v>13100302</v>
      </c>
      <c r="G3473" s="19">
        <v>45603</v>
      </c>
      <c r="H3473" t="s">
        <v>76</v>
      </c>
      <c r="I3473" t="s">
        <v>77</v>
      </c>
      <c r="J3473">
        <v>1</v>
      </c>
      <c r="K3473">
        <v>1</v>
      </c>
      <c r="L3473">
        <v>26902.65</v>
      </c>
      <c r="M3473" t="s">
        <v>36</v>
      </c>
      <c r="N3473">
        <v>1.0920000000000001</v>
      </c>
      <c r="O3473">
        <v>26902.65</v>
      </c>
      <c r="P3473">
        <f t="shared" si="439"/>
        <v>29377.693800000005</v>
      </c>
      <c r="Q3473" t="s">
        <v>4058</v>
      </c>
      <c r="R3473" t="s">
        <v>4633</v>
      </c>
      <c r="S3473" t="s">
        <v>25</v>
      </c>
      <c r="T3473">
        <v>906606</v>
      </c>
      <c r="U3473">
        <v>0</v>
      </c>
      <c r="V3473" t="s">
        <v>3035</v>
      </c>
      <c r="Z3473" t="s">
        <v>4634</v>
      </c>
      <c r="AB3473">
        <f t="shared" si="434"/>
        <v>2024</v>
      </c>
      <c r="AC3473">
        <f t="shared" si="435"/>
        <v>11</v>
      </c>
      <c r="AD3473" t="str">
        <f t="shared" si="436"/>
        <v>Q3</v>
      </c>
      <c r="AE3473" t="str">
        <f t="shared" si="437"/>
        <v>FY24/25</v>
      </c>
      <c r="AF3473" t="str">
        <f t="shared" si="438"/>
        <v>EAST</v>
      </c>
    </row>
    <row r="3474" spans="1:32">
      <c r="A3474" t="s">
        <v>3594</v>
      </c>
      <c r="B3474" t="s">
        <v>3672</v>
      </c>
      <c r="C3474" t="str">
        <f t="shared" si="432"/>
        <v>SPARES/OTHER</v>
      </c>
      <c r="D3474" s="4">
        <v>45603</v>
      </c>
      <c r="E3474" t="str">
        <f t="shared" si="433"/>
        <v>YAMAHA</v>
      </c>
      <c r="F3474">
        <v>14104635</v>
      </c>
      <c r="G3474" s="19">
        <v>45603</v>
      </c>
      <c r="H3474" t="s">
        <v>1410</v>
      </c>
      <c r="I3474" t="s">
        <v>1135</v>
      </c>
      <c r="J3474">
        <v>10</v>
      </c>
      <c r="K3474">
        <v>10</v>
      </c>
      <c r="L3474">
        <v>1805.31</v>
      </c>
      <c r="M3474" t="s">
        <v>36</v>
      </c>
      <c r="N3474">
        <v>1.0920000000000001</v>
      </c>
      <c r="O3474">
        <v>1805.31</v>
      </c>
      <c r="P3474">
        <f t="shared" si="439"/>
        <v>1971.3985200000002</v>
      </c>
      <c r="Q3474" t="s">
        <v>4053</v>
      </c>
      <c r="R3474" t="s">
        <v>5515</v>
      </c>
      <c r="S3474" t="s">
        <v>25</v>
      </c>
      <c r="T3474">
        <v>906604</v>
      </c>
      <c r="U3474">
        <v>1112.4000000000001</v>
      </c>
      <c r="V3474" t="s">
        <v>3041</v>
      </c>
      <c r="Y3474">
        <v>1587110</v>
      </c>
      <c r="Z3474" t="s">
        <v>4057</v>
      </c>
      <c r="AB3474">
        <f t="shared" si="434"/>
        <v>2024</v>
      </c>
      <c r="AC3474">
        <f t="shared" si="435"/>
        <v>11</v>
      </c>
      <c r="AD3474" t="str">
        <f t="shared" si="436"/>
        <v>Q3</v>
      </c>
      <c r="AE3474" t="str">
        <f t="shared" si="437"/>
        <v>FY24/25</v>
      </c>
      <c r="AF3474" t="str">
        <f t="shared" si="438"/>
        <v>WEST</v>
      </c>
    </row>
    <row r="3475" spans="1:32">
      <c r="A3475" t="s">
        <v>3594</v>
      </c>
      <c r="B3475" t="s">
        <v>3672</v>
      </c>
      <c r="C3475" t="str">
        <f t="shared" si="432"/>
        <v>SPARES/OTHER</v>
      </c>
      <c r="D3475" s="4">
        <v>45603</v>
      </c>
      <c r="E3475" t="str">
        <f t="shared" si="433"/>
        <v>YAMAHA</v>
      </c>
      <c r="F3475">
        <v>14104635</v>
      </c>
      <c r="G3475" s="19">
        <v>45603</v>
      </c>
      <c r="H3475" t="s">
        <v>1203</v>
      </c>
      <c r="I3475" t="s">
        <v>1204</v>
      </c>
      <c r="J3475">
        <v>6</v>
      </c>
      <c r="K3475">
        <v>6</v>
      </c>
      <c r="L3475">
        <v>3419.47</v>
      </c>
      <c r="M3475" t="s">
        <v>36</v>
      </c>
      <c r="N3475">
        <v>1.0920000000000001</v>
      </c>
      <c r="O3475">
        <v>3419.47</v>
      </c>
      <c r="P3475">
        <f t="shared" si="439"/>
        <v>3734.06124</v>
      </c>
      <c r="Q3475" t="s">
        <v>4053</v>
      </c>
      <c r="R3475" t="s">
        <v>5515</v>
      </c>
      <c r="S3475" t="s">
        <v>25</v>
      </c>
      <c r="T3475">
        <v>906604</v>
      </c>
      <c r="U3475">
        <v>1956</v>
      </c>
      <c r="V3475" t="s">
        <v>3041</v>
      </c>
      <c r="Y3475">
        <v>1587110</v>
      </c>
      <c r="Z3475" t="s">
        <v>4057</v>
      </c>
      <c r="AB3475">
        <f t="shared" si="434"/>
        <v>2024</v>
      </c>
      <c r="AC3475">
        <f t="shared" si="435"/>
        <v>11</v>
      </c>
      <c r="AD3475" t="str">
        <f t="shared" si="436"/>
        <v>Q3</v>
      </c>
      <c r="AE3475" t="str">
        <f t="shared" si="437"/>
        <v>FY24/25</v>
      </c>
      <c r="AF3475" t="str">
        <f t="shared" si="438"/>
        <v>WEST</v>
      </c>
    </row>
    <row r="3476" spans="1:32">
      <c r="A3476" t="s">
        <v>3594</v>
      </c>
      <c r="B3476" t="s">
        <v>3672</v>
      </c>
      <c r="C3476" t="str">
        <f t="shared" si="432"/>
        <v>SPARES/OTHER</v>
      </c>
      <c r="D3476" s="4">
        <v>45603</v>
      </c>
      <c r="E3476" t="str">
        <f t="shared" si="433"/>
        <v>YAMAHA</v>
      </c>
      <c r="F3476">
        <v>14104635</v>
      </c>
      <c r="G3476" s="19">
        <v>45603</v>
      </c>
      <c r="H3476" t="s">
        <v>55</v>
      </c>
      <c r="I3476" t="s">
        <v>56</v>
      </c>
      <c r="J3476">
        <v>2</v>
      </c>
      <c r="K3476">
        <v>2</v>
      </c>
      <c r="L3476">
        <v>649.55999999999995</v>
      </c>
      <c r="M3476" t="s">
        <v>36</v>
      </c>
      <c r="N3476">
        <v>1.0920000000000001</v>
      </c>
      <c r="O3476">
        <v>649.55999999999995</v>
      </c>
      <c r="P3476">
        <f t="shared" si="439"/>
        <v>709.31952000000001</v>
      </c>
      <c r="Q3476" t="s">
        <v>4053</v>
      </c>
      <c r="R3476" t="s">
        <v>5515</v>
      </c>
      <c r="S3476" t="s">
        <v>25</v>
      </c>
      <c r="T3476">
        <v>906604</v>
      </c>
      <c r="U3476">
        <v>338.8</v>
      </c>
      <c r="V3476" t="s">
        <v>3041</v>
      </c>
      <c r="Y3476">
        <v>1587110</v>
      </c>
      <c r="Z3476" t="s">
        <v>4057</v>
      </c>
      <c r="AB3476">
        <f t="shared" si="434"/>
        <v>2024</v>
      </c>
      <c r="AC3476">
        <f t="shared" si="435"/>
        <v>11</v>
      </c>
      <c r="AD3476" t="str">
        <f t="shared" si="436"/>
        <v>Q3</v>
      </c>
      <c r="AE3476" t="str">
        <f t="shared" si="437"/>
        <v>FY24/25</v>
      </c>
      <c r="AF3476" t="str">
        <f t="shared" si="438"/>
        <v>WEST</v>
      </c>
    </row>
    <row r="3477" spans="1:32">
      <c r="A3477" t="s">
        <v>3594</v>
      </c>
      <c r="B3477" t="s">
        <v>3672</v>
      </c>
      <c r="C3477" t="str">
        <f t="shared" si="432"/>
        <v>SPARES/OTHER</v>
      </c>
      <c r="D3477" s="4">
        <v>45603</v>
      </c>
      <c r="E3477" t="str">
        <f t="shared" si="433"/>
        <v>YAMAHA</v>
      </c>
      <c r="F3477">
        <v>14104635</v>
      </c>
      <c r="G3477" s="19">
        <v>45603</v>
      </c>
      <c r="H3477" t="s">
        <v>5652</v>
      </c>
      <c r="I3477" t="s">
        <v>1133</v>
      </c>
      <c r="J3477">
        <v>10</v>
      </c>
      <c r="K3477">
        <v>10</v>
      </c>
      <c r="L3477">
        <v>42.48</v>
      </c>
      <c r="M3477" t="s">
        <v>36</v>
      </c>
      <c r="N3477">
        <v>1.0920000000000001</v>
      </c>
      <c r="O3477">
        <v>42.48</v>
      </c>
      <c r="P3477">
        <f t="shared" si="439"/>
        <v>46.388159999999999</v>
      </c>
      <c r="Q3477" t="s">
        <v>4053</v>
      </c>
      <c r="R3477" t="s">
        <v>5515</v>
      </c>
      <c r="S3477" t="s">
        <v>25</v>
      </c>
      <c r="T3477">
        <v>906604</v>
      </c>
      <c r="U3477">
        <v>10.8</v>
      </c>
      <c r="V3477" t="s">
        <v>3041</v>
      </c>
      <c r="Y3477">
        <v>1587110</v>
      </c>
      <c r="Z3477" t="s">
        <v>4057</v>
      </c>
      <c r="AB3477">
        <f t="shared" si="434"/>
        <v>2024</v>
      </c>
      <c r="AC3477">
        <f t="shared" si="435"/>
        <v>11</v>
      </c>
      <c r="AD3477" t="str">
        <f t="shared" si="436"/>
        <v>Q3</v>
      </c>
      <c r="AE3477" t="str">
        <f t="shared" si="437"/>
        <v>FY24/25</v>
      </c>
      <c r="AF3477" t="str">
        <f t="shared" si="438"/>
        <v>WEST</v>
      </c>
    </row>
    <row r="3478" spans="1:32">
      <c r="A3478" t="s">
        <v>3594</v>
      </c>
      <c r="B3478" t="s">
        <v>3646</v>
      </c>
      <c r="C3478" t="str">
        <f t="shared" si="432"/>
        <v>SPARES/OTHER</v>
      </c>
      <c r="D3478" s="4">
        <v>45603</v>
      </c>
      <c r="E3478" t="str">
        <f t="shared" si="433"/>
        <v>YAMAHA</v>
      </c>
      <c r="F3478">
        <v>14104636</v>
      </c>
      <c r="G3478" s="19">
        <v>45603</v>
      </c>
      <c r="H3478" t="s">
        <v>5411</v>
      </c>
      <c r="I3478" t="s">
        <v>5412</v>
      </c>
      <c r="J3478">
        <v>4</v>
      </c>
      <c r="K3478">
        <v>4</v>
      </c>
      <c r="L3478">
        <v>0</v>
      </c>
      <c r="M3478" t="s">
        <v>36</v>
      </c>
      <c r="N3478">
        <v>1.0920000000000001</v>
      </c>
      <c r="O3478">
        <v>0</v>
      </c>
      <c r="P3478">
        <f t="shared" si="439"/>
        <v>0</v>
      </c>
      <c r="Q3478" t="s">
        <v>4058</v>
      </c>
      <c r="R3478" t="s">
        <v>4633</v>
      </c>
      <c r="S3478" t="s">
        <v>25</v>
      </c>
      <c r="T3478">
        <v>906607</v>
      </c>
      <c r="U3478">
        <v>3.68</v>
      </c>
      <c r="V3478" t="s">
        <v>3041</v>
      </c>
      <c r="Y3478">
        <v>1587167</v>
      </c>
      <c r="Z3478" t="s">
        <v>4634</v>
      </c>
      <c r="AB3478">
        <f t="shared" si="434"/>
        <v>2024</v>
      </c>
      <c r="AC3478">
        <f t="shared" si="435"/>
        <v>11</v>
      </c>
      <c r="AD3478" t="str">
        <f t="shared" si="436"/>
        <v>Q3</v>
      </c>
      <c r="AE3478" t="str">
        <f t="shared" si="437"/>
        <v>FY24/25</v>
      </c>
      <c r="AF3478" t="str">
        <f t="shared" si="438"/>
        <v>EAST</v>
      </c>
    </row>
    <row r="3479" spans="1:32">
      <c r="A3479" t="s">
        <v>3594</v>
      </c>
      <c r="B3479" t="s">
        <v>3646</v>
      </c>
      <c r="C3479" t="str">
        <f t="shared" si="432"/>
        <v>SPARES/OTHER</v>
      </c>
      <c r="D3479" s="4">
        <v>45603</v>
      </c>
      <c r="E3479" t="str">
        <f t="shared" si="433"/>
        <v>YAMAHA</v>
      </c>
      <c r="F3479">
        <v>14104636</v>
      </c>
      <c r="G3479" s="19">
        <v>45603</v>
      </c>
      <c r="H3479" t="s">
        <v>5413</v>
      </c>
      <c r="I3479" t="s">
        <v>5414</v>
      </c>
      <c r="J3479">
        <v>2</v>
      </c>
      <c r="K3479">
        <v>2</v>
      </c>
      <c r="L3479">
        <v>0</v>
      </c>
      <c r="M3479" t="s">
        <v>36</v>
      </c>
      <c r="N3479">
        <v>1.0920000000000001</v>
      </c>
      <c r="O3479">
        <v>0</v>
      </c>
      <c r="P3479">
        <f t="shared" si="439"/>
        <v>0</v>
      </c>
      <c r="Q3479" t="s">
        <v>4058</v>
      </c>
      <c r="R3479" t="s">
        <v>4633</v>
      </c>
      <c r="S3479" t="s">
        <v>25</v>
      </c>
      <c r="T3479">
        <v>906607</v>
      </c>
      <c r="U3479">
        <v>16.23</v>
      </c>
      <c r="V3479" t="s">
        <v>3041</v>
      </c>
      <c r="Y3479">
        <v>1587167</v>
      </c>
      <c r="Z3479" t="s">
        <v>4634</v>
      </c>
      <c r="AB3479">
        <f t="shared" si="434"/>
        <v>2024</v>
      </c>
      <c r="AC3479">
        <f t="shared" si="435"/>
        <v>11</v>
      </c>
      <c r="AD3479" t="str">
        <f t="shared" si="436"/>
        <v>Q3</v>
      </c>
      <c r="AE3479" t="str">
        <f t="shared" si="437"/>
        <v>FY24/25</v>
      </c>
      <c r="AF3479" t="str">
        <f t="shared" si="438"/>
        <v>EAST</v>
      </c>
    </row>
    <row r="3480" spans="1:32">
      <c r="A3480" t="s">
        <v>3594</v>
      </c>
      <c r="B3480" t="s">
        <v>3646</v>
      </c>
      <c r="C3480" t="str">
        <f t="shared" si="432"/>
        <v>SPARES/OTHER</v>
      </c>
      <c r="D3480" s="4">
        <v>45603</v>
      </c>
      <c r="E3480" t="str">
        <f t="shared" si="433"/>
        <v>OTHERS</v>
      </c>
      <c r="F3480">
        <v>14104636</v>
      </c>
      <c r="G3480" s="19">
        <v>45603</v>
      </c>
      <c r="H3480" t="s">
        <v>1720</v>
      </c>
      <c r="I3480" t="s">
        <v>1721</v>
      </c>
      <c r="J3480">
        <v>2</v>
      </c>
      <c r="K3480">
        <v>2</v>
      </c>
      <c r="L3480">
        <v>0</v>
      </c>
      <c r="M3480" t="s">
        <v>36</v>
      </c>
      <c r="N3480">
        <v>1.0920000000000001</v>
      </c>
      <c r="O3480">
        <v>0</v>
      </c>
      <c r="P3480">
        <f t="shared" si="439"/>
        <v>0</v>
      </c>
      <c r="Q3480" t="s">
        <v>4058</v>
      </c>
      <c r="R3480" t="s">
        <v>4633</v>
      </c>
      <c r="S3480" t="s">
        <v>25</v>
      </c>
      <c r="T3480">
        <v>906607</v>
      </c>
      <c r="U3480">
        <v>318.58</v>
      </c>
      <c r="V3480" t="s">
        <v>3041</v>
      </c>
      <c r="Y3480">
        <v>1587167</v>
      </c>
      <c r="Z3480" t="s">
        <v>4634</v>
      </c>
      <c r="AB3480">
        <f t="shared" si="434"/>
        <v>2024</v>
      </c>
      <c r="AC3480">
        <f t="shared" si="435"/>
        <v>11</v>
      </c>
      <c r="AD3480" t="str">
        <f t="shared" si="436"/>
        <v>Q3</v>
      </c>
      <c r="AE3480" t="str">
        <f t="shared" si="437"/>
        <v>FY24/25</v>
      </c>
      <c r="AF3480" t="str">
        <f t="shared" si="438"/>
        <v>EAST</v>
      </c>
    </row>
    <row r="3481" spans="1:32">
      <c r="A3481" t="s">
        <v>3594</v>
      </c>
      <c r="B3481" t="s">
        <v>3646</v>
      </c>
      <c r="C3481" t="str">
        <f t="shared" si="432"/>
        <v>SPARES/OTHER</v>
      </c>
      <c r="D3481" s="4">
        <v>45603</v>
      </c>
      <c r="E3481" t="str">
        <f t="shared" si="433"/>
        <v>YAMAHA</v>
      </c>
      <c r="F3481">
        <v>14104637</v>
      </c>
      <c r="G3481" s="19">
        <v>45603</v>
      </c>
      <c r="H3481" t="s">
        <v>1185</v>
      </c>
      <c r="I3481" t="s">
        <v>1186</v>
      </c>
      <c r="J3481">
        <v>6</v>
      </c>
      <c r="K3481">
        <v>6</v>
      </c>
      <c r="L3481">
        <v>2309.73</v>
      </c>
      <c r="M3481" t="s">
        <v>36</v>
      </c>
      <c r="N3481">
        <v>1.0920000000000001</v>
      </c>
      <c r="O3481">
        <v>2309.73</v>
      </c>
      <c r="P3481">
        <f t="shared" si="439"/>
        <v>2522.2251600000004</v>
      </c>
      <c r="Q3481" t="s">
        <v>4058</v>
      </c>
      <c r="R3481" t="s">
        <v>4633</v>
      </c>
      <c r="S3481" t="s">
        <v>25</v>
      </c>
      <c r="T3481">
        <v>906608</v>
      </c>
      <c r="U3481">
        <v>1419</v>
      </c>
      <c r="V3481" t="s">
        <v>3041</v>
      </c>
      <c r="Y3481">
        <v>1587170</v>
      </c>
      <c r="Z3481" t="s">
        <v>4634</v>
      </c>
      <c r="AB3481">
        <f t="shared" si="434"/>
        <v>2024</v>
      </c>
      <c r="AC3481">
        <f t="shared" si="435"/>
        <v>11</v>
      </c>
      <c r="AD3481" t="str">
        <f t="shared" si="436"/>
        <v>Q3</v>
      </c>
      <c r="AE3481" t="str">
        <f t="shared" si="437"/>
        <v>FY24/25</v>
      </c>
      <c r="AF3481" t="str">
        <f t="shared" si="438"/>
        <v>EAST</v>
      </c>
    </row>
    <row r="3482" spans="1:32">
      <c r="A3482" t="s">
        <v>3594</v>
      </c>
      <c r="B3482" t="s">
        <v>3646</v>
      </c>
      <c r="C3482" t="str">
        <f t="shared" si="432"/>
        <v>SPARES/OTHER</v>
      </c>
      <c r="D3482" s="4">
        <v>45603</v>
      </c>
      <c r="E3482" t="str">
        <f t="shared" si="433"/>
        <v>YAMAHA</v>
      </c>
      <c r="F3482">
        <v>14104637</v>
      </c>
      <c r="G3482" s="19">
        <v>45603</v>
      </c>
      <c r="H3482" t="s">
        <v>3906</v>
      </c>
      <c r="I3482" t="s">
        <v>3907</v>
      </c>
      <c r="J3482">
        <v>4</v>
      </c>
      <c r="K3482">
        <v>4</v>
      </c>
      <c r="L3482">
        <v>5444.25</v>
      </c>
      <c r="M3482" t="s">
        <v>36</v>
      </c>
      <c r="N3482">
        <v>1.0920000000000001</v>
      </c>
      <c r="O3482">
        <v>5444.25</v>
      </c>
      <c r="P3482">
        <f t="shared" si="439"/>
        <v>5945.1210000000001</v>
      </c>
      <c r="Q3482" t="s">
        <v>4058</v>
      </c>
      <c r="R3482" t="s">
        <v>4633</v>
      </c>
      <c r="S3482" t="s">
        <v>25</v>
      </c>
      <c r="T3482">
        <v>906608</v>
      </c>
      <c r="U3482">
        <v>3291.84</v>
      </c>
      <c r="V3482" t="s">
        <v>3041</v>
      </c>
      <c r="Y3482">
        <v>1587170</v>
      </c>
      <c r="Z3482" t="s">
        <v>4634</v>
      </c>
      <c r="AB3482">
        <f t="shared" si="434"/>
        <v>2024</v>
      </c>
      <c r="AC3482">
        <f t="shared" si="435"/>
        <v>11</v>
      </c>
      <c r="AD3482" t="str">
        <f t="shared" si="436"/>
        <v>Q3</v>
      </c>
      <c r="AE3482" t="str">
        <f t="shared" si="437"/>
        <v>FY24/25</v>
      </c>
      <c r="AF3482" t="str">
        <f t="shared" si="438"/>
        <v>EAST</v>
      </c>
    </row>
    <row r="3483" spans="1:32">
      <c r="A3483" t="s">
        <v>3594</v>
      </c>
      <c r="B3483" t="s">
        <v>3646</v>
      </c>
      <c r="C3483" t="str">
        <f t="shared" si="432"/>
        <v>SPARES/OTHER</v>
      </c>
      <c r="D3483" s="4">
        <v>45603</v>
      </c>
      <c r="E3483" t="str">
        <f t="shared" si="433"/>
        <v>YAMAHA</v>
      </c>
      <c r="F3483">
        <v>14104637</v>
      </c>
      <c r="G3483" s="19">
        <v>45603</v>
      </c>
      <c r="H3483" t="s">
        <v>42</v>
      </c>
      <c r="I3483" t="s">
        <v>43</v>
      </c>
      <c r="J3483">
        <v>20</v>
      </c>
      <c r="K3483">
        <v>20</v>
      </c>
      <c r="L3483">
        <v>1964.6</v>
      </c>
      <c r="M3483" t="s">
        <v>36</v>
      </c>
      <c r="N3483">
        <v>1.0920000000000001</v>
      </c>
      <c r="O3483">
        <v>1964.6</v>
      </c>
      <c r="P3483">
        <f t="shared" si="439"/>
        <v>2145.3432000000003</v>
      </c>
      <c r="Q3483" t="s">
        <v>4058</v>
      </c>
      <c r="R3483" t="s">
        <v>4633</v>
      </c>
      <c r="S3483" t="s">
        <v>25</v>
      </c>
      <c r="T3483">
        <v>906608</v>
      </c>
      <c r="U3483">
        <v>1195.2</v>
      </c>
      <c r="V3483" t="s">
        <v>3041</v>
      </c>
      <c r="Y3483">
        <v>1587170</v>
      </c>
      <c r="Z3483" t="s">
        <v>4634</v>
      </c>
      <c r="AB3483">
        <f t="shared" si="434"/>
        <v>2024</v>
      </c>
      <c r="AC3483">
        <f t="shared" si="435"/>
        <v>11</v>
      </c>
      <c r="AD3483" t="str">
        <f t="shared" si="436"/>
        <v>Q3</v>
      </c>
      <c r="AE3483" t="str">
        <f t="shared" si="437"/>
        <v>FY24/25</v>
      </c>
      <c r="AF3483" t="str">
        <f t="shared" si="438"/>
        <v>EAST</v>
      </c>
    </row>
    <row r="3484" spans="1:32">
      <c r="A3484" t="s">
        <v>3594</v>
      </c>
      <c r="B3484" t="s">
        <v>3646</v>
      </c>
      <c r="C3484" t="str">
        <f t="shared" si="432"/>
        <v>SPARES/OTHER</v>
      </c>
      <c r="D3484" s="4">
        <v>45603</v>
      </c>
      <c r="E3484" t="str">
        <f t="shared" si="433"/>
        <v>YAMAHA</v>
      </c>
      <c r="F3484">
        <v>14104637</v>
      </c>
      <c r="G3484" s="19">
        <v>45603</v>
      </c>
      <c r="H3484" t="s">
        <v>5642</v>
      </c>
      <c r="I3484" t="s">
        <v>1753</v>
      </c>
      <c r="J3484">
        <v>1</v>
      </c>
      <c r="K3484">
        <v>1</v>
      </c>
      <c r="L3484">
        <v>23462.83</v>
      </c>
      <c r="M3484" t="s">
        <v>36</v>
      </c>
      <c r="N3484">
        <v>1.0920000000000001</v>
      </c>
      <c r="O3484">
        <v>23462.83</v>
      </c>
      <c r="P3484">
        <f t="shared" si="439"/>
        <v>25621.410360000005</v>
      </c>
      <c r="Q3484" t="s">
        <v>4058</v>
      </c>
      <c r="R3484" t="s">
        <v>4633</v>
      </c>
      <c r="S3484" t="s">
        <v>25</v>
      </c>
      <c r="T3484">
        <v>906608</v>
      </c>
      <c r="U3484">
        <v>13795.95</v>
      </c>
      <c r="V3484" t="s">
        <v>3041</v>
      </c>
      <c r="Y3484">
        <v>1587170</v>
      </c>
      <c r="Z3484" t="s">
        <v>4634</v>
      </c>
      <c r="AB3484">
        <f t="shared" si="434"/>
        <v>2024</v>
      </c>
      <c r="AC3484">
        <f t="shared" si="435"/>
        <v>11</v>
      </c>
      <c r="AD3484" t="str">
        <f t="shared" si="436"/>
        <v>Q3</v>
      </c>
      <c r="AE3484" t="str">
        <f t="shared" si="437"/>
        <v>FY24/25</v>
      </c>
      <c r="AF3484" t="str">
        <f t="shared" si="438"/>
        <v>EAST</v>
      </c>
    </row>
    <row r="3485" spans="1:32">
      <c r="A3485" t="s">
        <v>3594</v>
      </c>
      <c r="B3485" t="s">
        <v>3646</v>
      </c>
      <c r="C3485" t="str">
        <f t="shared" si="432"/>
        <v>SPARES/OTHER</v>
      </c>
      <c r="D3485" s="4">
        <v>45603</v>
      </c>
      <c r="E3485" t="str">
        <f t="shared" si="433"/>
        <v>YAMAHA</v>
      </c>
      <c r="F3485">
        <v>14104637</v>
      </c>
      <c r="G3485" s="19">
        <v>45603</v>
      </c>
      <c r="H3485" t="s">
        <v>3814</v>
      </c>
      <c r="I3485" t="s">
        <v>1520</v>
      </c>
      <c r="J3485">
        <v>1</v>
      </c>
      <c r="K3485">
        <v>1</v>
      </c>
      <c r="L3485">
        <v>276.99</v>
      </c>
      <c r="M3485" t="s">
        <v>36</v>
      </c>
      <c r="N3485">
        <v>1.0920000000000001</v>
      </c>
      <c r="O3485">
        <v>276.99</v>
      </c>
      <c r="P3485">
        <f t="shared" si="439"/>
        <v>302.47308000000004</v>
      </c>
      <c r="Q3485" t="s">
        <v>4058</v>
      </c>
      <c r="R3485" t="s">
        <v>4633</v>
      </c>
      <c r="S3485" t="s">
        <v>25</v>
      </c>
      <c r="T3485">
        <v>906608</v>
      </c>
      <c r="U3485">
        <v>162.75</v>
      </c>
      <c r="V3485" t="s">
        <v>3041</v>
      </c>
      <c r="Y3485">
        <v>1587170</v>
      </c>
      <c r="Z3485" t="s">
        <v>4634</v>
      </c>
      <c r="AB3485">
        <f t="shared" si="434"/>
        <v>2024</v>
      </c>
      <c r="AC3485">
        <f t="shared" si="435"/>
        <v>11</v>
      </c>
      <c r="AD3485" t="str">
        <f t="shared" si="436"/>
        <v>Q3</v>
      </c>
      <c r="AE3485" t="str">
        <f t="shared" si="437"/>
        <v>FY24/25</v>
      </c>
      <c r="AF3485" t="str">
        <f t="shared" si="438"/>
        <v>EAST</v>
      </c>
    </row>
    <row r="3486" spans="1:32">
      <c r="A3486" t="s">
        <v>3594</v>
      </c>
      <c r="B3486" t="s">
        <v>3646</v>
      </c>
      <c r="C3486" t="str">
        <f t="shared" si="432"/>
        <v>SPARES/OTHER</v>
      </c>
      <c r="D3486" s="4">
        <v>45603</v>
      </c>
      <c r="E3486" t="str">
        <f t="shared" si="433"/>
        <v>YAMAHA</v>
      </c>
      <c r="F3486">
        <v>14104637</v>
      </c>
      <c r="G3486" s="19">
        <v>45603</v>
      </c>
      <c r="H3486" t="s">
        <v>5643</v>
      </c>
      <c r="I3486" t="s">
        <v>1522</v>
      </c>
      <c r="J3486">
        <v>1</v>
      </c>
      <c r="K3486">
        <v>1</v>
      </c>
      <c r="L3486">
        <v>976.99</v>
      </c>
      <c r="M3486" t="s">
        <v>36</v>
      </c>
      <c r="N3486">
        <v>1.0920000000000001</v>
      </c>
      <c r="O3486">
        <v>976.99</v>
      </c>
      <c r="P3486">
        <f t="shared" si="439"/>
        <v>1066.8730800000001</v>
      </c>
      <c r="Q3486" t="s">
        <v>4058</v>
      </c>
      <c r="R3486" t="s">
        <v>4633</v>
      </c>
      <c r="S3486" t="s">
        <v>25</v>
      </c>
      <c r="T3486">
        <v>906608</v>
      </c>
      <c r="U3486">
        <v>574.35</v>
      </c>
      <c r="V3486" t="s">
        <v>3041</v>
      </c>
      <c r="Y3486">
        <v>1587170</v>
      </c>
      <c r="Z3486" t="s">
        <v>4634</v>
      </c>
      <c r="AB3486">
        <f t="shared" si="434"/>
        <v>2024</v>
      </c>
      <c r="AC3486">
        <f t="shared" si="435"/>
        <v>11</v>
      </c>
      <c r="AD3486" t="str">
        <f t="shared" si="436"/>
        <v>Q3</v>
      </c>
      <c r="AE3486" t="str">
        <f t="shared" si="437"/>
        <v>FY24/25</v>
      </c>
      <c r="AF3486" t="str">
        <f t="shared" si="438"/>
        <v>EAST</v>
      </c>
    </row>
    <row r="3487" spans="1:32">
      <c r="A3487" t="s">
        <v>3594</v>
      </c>
      <c r="B3487" t="s">
        <v>3646</v>
      </c>
      <c r="C3487" t="str">
        <f t="shared" si="432"/>
        <v>SPARES/OTHER</v>
      </c>
      <c r="D3487" s="4">
        <v>45603</v>
      </c>
      <c r="E3487" t="str">
        <f t="shared" si="433"/>
        <v>YAMAHA</v>
      </c>
      <c r="F3487">
        <v>14104637</v>
      </c>
      <c r="G3487" s="19">
        <v>45603</v>
      </c>
      <c r="H3487" t="s">
        <v>1187</v>
      </c>
      <c r="I3487" t="s">
        <v>48</v>
      </c>
      <c r="J3487">
        <v>1</v>
      </c>
      <c r="K3487">
        <v>1</v>
      </c>
      <c r="L3487">
        <v>1084.96</v>
      </c>
      <c r="M3487" t="s">
        <v>36</v>
      </c>
      <c r="N3487">
        <v>1.0920000000000001</v>
      </c>
      <c r="O3487">
        <v>1084.96</v>
      </c>
      <c r="P3487">
        <f t="shared" si="439"/>
        <v>1184.7763200000002</v>
      </c>
      <c r="Q3487" t="s">
        <v>4058</v>
      </c>
      <c r="R3487" t="s">
        <v>4633</v>
      </c>
      <c r="S3487" t="s">
        <v>25</v>
      </c>
      <c r="T3487">
        <v>906608</v>
      </c>
      <c r="U3487">
        <v>667.7</v>
      </c>
      <c r="V3487" t="s">
        <v>3041</v>
      </c>
      <c r="Y3487">
        <v>1587170</v>
      </c>
      <c r="Z3487" t="s">
        <v>4634</v>
      </c>
      <c r="AB3487">
        <f t="shared" si="434"/>
        <v>2024</v>
      </c>
      <c r="AC3487">
        <f t="shared" si="435"/>
        <v>11</v>
      </c>
      <c r="AD3487" t="str">
        <f t="shared" si="436"/>
        <v>Q3</v>
      </c>
      <c r="AE3487" t="str">
        <f t="shared" si="437"/>
        <v>FY24/25</v>
      </c>
      <c r="AF3487" t="str">
        <f t="shared" si="438"/>
        <v>EAST</v>
      </c>
    </row>
    <row r="3488" spans="1:32">
      <c r="A3488" t="s">
        <v>3594</v>
      </c>
      <c r="B3488" t="s">
        <v>3672</v>
      </c>
      <c r="C3488" t="str">
        <f t="shared" si="432"/>
        <v>CONTRACT_FEE</v>
      </c>
      <c r="D3488" s="4">
        <v>45608</v>
      </c>
      <c r="E3488" t="str">
        <f t="shared" si="433"/>
        <v>YAMAHA</v>
      </c>
      <c r="F3488">
        <v>13100303</v>
      </c>
      <c r="G3488" s="19">
        <v>45608</v>
      </c>
      <c r="H3488" t="s">
        <v>76</v>
      </c>
      <c r="I3488" t="s">
        <v>77</v>
      </c>
      <c r="J3488">
        <v>1</v>
      </c>
      <c r="K3488">
        <v>1</v>
      </c>
      <c r="L3488">
        <v>6902.65</v>
      </c>
      <c r="M3488" t="s">
        <v>36</v>
      </c>
      <c r="N3488">
        <v>1.0920000000000001</v>
      </c>
      <c r="O3488">
        <v>6902.65</v>
      </c>
      <c r="P3488">
        <f t="shared" si="439"/>
        <v>7537.6938</v>
      </c>
      <c r="Q3488" t="s">
        <v>4053</v>
      </c>
      <c r="R3488" t="s">
        <v>4837</v>
      </c>
      <c r="S3488" t="s">
        <v>25</v>
      </c>
      <c r="T3488">
        <v>906609</v>
      </c>
      <c r="U3488">
        <v>0</v>
      </c>
      <c r="V3488" t="s">
        <v>3035</v>
      </c>
      <c r="Z3488" t="s">
        <v>4838</v>
      </c>
      <c r="AB3488">
        <f t="shared" si="434"/>
        <v>2024</v>
      </c>
      <c r="AC3488">
        <f t="shared" si="435"/>
        <v>11</v>
      </c>
      <c r="AD3488" t="str">
        <f t="shared" si="436"/>
        <v>Q3</v>
      </c>
      <c r="AE3488" t="str">
        <f t="shared" si="437"/>
        <v>FY24/25</v>
      </c>
      <c r="AF3488" t="str">
        <f t="shared" si="438"/>
        <v>WEST</v>
      </c>
    </row>
    <row r="3489" spans="1:32">
      <c r="A3489" t="s">
        <v>3594</v>
      </c>
      <c r="B3489" t="s">
        <v>3646</v>
      </c>
      <c r="C3489" t="str">
        <f t="shared" si="432"/>
        <v>FEEDER</v>
      </c>
      <c r="D3489" s="4">
        <v>45610</v>
      </c>
      <c r="E3489" t="str">
        <f t="shared" si="433"/>
        <v>YAMAHA</v>
      </c>
      <c r="F3489">
        <v>14104638</v>
      </c>
      <c r="G3489" s="19">
        <v>45610</v>
      </c>
      <c r="H3489" t="s">
        <v>37</v>
      </c>
      <c r="I3489" t="s">
        <v>38</v>
      </c>
      <c r="J3489">
        <v>1</v>
      </c>
      <c r="K3489">
        <v>1</v>
      </c>
      <c r="L3489">
        <v>2123.89</v>
      </c>
      <c r="M3489" t="s">
        <v>36</v>
      </c>
      <c r="N3489">
        <v>1.0920000000000001</v>
      </c>
      <c r="O3489">
        <v>2123.89</v>
      </c>
      <c r="P3489">
        <f t="shared" si="439"/>
        <v>2319.2878799999999</v>
      </c>
      <c r="Q3489" t="s">
        <v>4058</v>
      </c>
      <c r="R3489" t="s">
        <v>5018</v>
      </c>
      <c r="S3489" t="s">
        <v>25</v>
      </c>
      <c r="T3489">
        <v>906610</v>
      </c>
      <c r="U3489">
        <v>1997.81</v>
      </c>
      <c r="V3489" t="s">
        <v>3041</v>
      </c>
      <c r="Y3489">
        <v>1592123</v>
      </c>
      <c r="Z3489" t="s">
        <v>5019</v>
      </c>
      <c r="AB3489">
        <f t="shared" si="434"/>
        <v>2024</v>
      </c>
      <c r="AC3489">
        <f t="shared" si="435"/>
        <v>11</v>
      </c>
      <c r="AD3489" t="str">
        <f t="shared" si="436"/>
        <v>Q3</v>
      </c>
      <c r="AE3489" t="str">
        <f t="shared" si="437"/>
        <v>FY24/25</v>
      </c>
      <c r="AF3489" t="str">
        <f t="shared" si="438"/>
        <v>EAST</v>
      </c>
    </row>
    <row r="3490" spans="1:32">
      <c r="A3490" t="s">
        <v>3594</v>
      </c>
      <c r="B3490" t="s">
        <v>3646</v>
      </c>
      <c r="C3490" t="str">
        <f t="shared" si="432"/>
        <v>SPARES/OTHER</v>
      </c>
      <c r="D3490" s="4">
        <v>45610</v>
      </c>
      <c r="E3490" t="str">
        <f t="shared" si="433"/>
        <v>YAMAHA</v>
      </c>
      <c r="F3490">
        <v>14104639</v>
      </c>
      <c r="G3490" s="19">
        <v>45610</v>
      </c>
      <c r="H3490" t="s">
        <v>1373</v>
      </c>
      <c r="I3490" t="s">
        <v>1374</v>
      </c>
      <c r="J3490">
        <v>1</v>
      </c>
      <c r="K3490">
        <v>1</v>
      </c>
      <c r="L3490">
        <v>727.43</v>
      </c>
      <c r="M3490" t="s">
        <v>36</v>
      </c>
      <c r="N3490">
        <v>1.0920000000000001</v>
      </c>
      <c r="O3490">
        <v>727.43</v>
      </c>
      <c r="P3490">
        <f t="shared" si="439"/>
        <v>794.35356000000002</v>
      </c>
      <c r="Q3490" t="s">
        <v>4058</v>
      </c>
      <c r="R3490" t="s">
        <v>4751</v>
      </c>
      <c r="S3490" t="s">
        <v>25</v>
      </c>
      <c r="T3490">
        <v>906611</v>
      </c>
      <c r="U3490">
        <v>395</v>
      </c>
      <c r="V3490" t="s">
        <v>3041</v>
      </c>
      <c r="Y3490">
        <v>1592124</v>
      </c>
      <c r="Z3490" t="s">
        <v>4752</v>
      </c>
      <c r="AB3490">
        <f t="shared" si="434"/>
        <v>2024</v>
      </c>
      <c r="AC3490">
        <f t="shared" si="435"/>
        <v>11</v>
      </c>
      <c r="AD3490" t="str">
        <f t="shared" si="436"/>
        <v>Q3</v>
      </c>
      <c r="AE3490" t="str">
        <f t="shared" si="437"/>
        <v>FY24/25</v>
      </c>
      <c r="AF3490" t="str">
        <f t="shared" si="438"/>
        <v>EAST</v>
      </c>
    </row>
    <row r="3491" spans="1:32">
      <c r="A3491" t="s">
        <v>3594</v>
      </c>
      <c r="B3491" t="s">
        <v>3646</v>
      </c>
      <c r="C3491" t="str">
        <f t="shared" si="432"/>
        <v>SPARES/OTHER</v>
      </c>
      <c r="D3491" s="4">
        <v>45610</v>
      </c>
      <c r="E3491" t="str">
        <f t="shared" si="433"/>
        <v>YAMAHA</v>
      </c>
      <c r="F3491">
        <v>14104640</v>
      </c>
      <c r="G3491" s="19">
        <v>45610</v>
      </c>
      <c r="H3491" t="s">
        <v>1373</v>
      </c>
      <c r="I3491" t="s">
        <v>1374</v>
      </c>
      <c r="J3491">
        <v>1</v>
      </c>
      <c r="K3491">
        <v>1</v>
      </c>
      <c r="L3491">
        <v>727.43</v>
      </c>
      <c r="M3491" t="s">
        <v>36</v>
      </c>
      <c r="N3491">
        <v>1.0920000000000001</v>
      </c>
      <c r="O3491">
        <v>727.43</v>
      </c>
      <c r="P3491">
        <f t="shared" si="439"/>
        <v>794.35356000000002</v>
      </c>
      <c r="Q3491" t="s">
        <v>4058</v>
      </c>
      <c r="R3491" t="s">
        <v>4633</v>
      </c>
      <c r="S3491" t="s">
        <v>25</v>
      </c>
      <c r="T3491">
        <v>906612</v>
      </c>
      <c r="U3491">
        <v>395</v>
      </c>
      <c r="V3491" t="s">
        <v>3041</v>
      </c>
      <c r="Y3491">
        <v>1592231</v>
      </c>
      <c r="Z3491" t="s">
        <v>4634</v>
      </c>
      <c r="AB3491">
        <f t="shared" si="434"/>
        <v>2024</v>
      </c>
      <c r="AC3491">
        <f t="shared" si="435"/>
        <v>11</v>
      </c>
      <c r="AD3491" t="str">
        <f t="shared" si="436"/>
        <v>Q3</v>
      </c>
      <c r="AE3491" t="str">
        <f t="shared" si="437"/>
        <v>FY24/25</v>
      </c>
      <c r="AF3491" t="str">
        <f t="shared" si="438"/>
        <v>EAST</v>
      </c>
    </row>
    <row r="3492" spans="1:32">
      <c r="A3492" t="s">
        <v>3594</v>
      </c>
      <c r="B3492" t="s">
        <v>3646</v>
      </c>
      <c r="C3492" t="str">
        <f t="shared" si="432"/>
        <v>SERVICE_CHARGE</v>
      </c>
      <c r="D3492" s="4">
        <v>45615</v>
      </c>
      <c r="E3492" t="str">
        <f t="shared" si="433"/>
        <v>YAMAHA</v>
      </c>
      <c r="F3492">
        <v>12101327</v>
      </c>
      <c r="G3492" s="19">
        <v>45615</v>
      </c>
      <c r="H3492" t="s">
        <v>76</v>
      </c>
      <c r="I3492" t="s">
        <v>77</v>
      </c>
      <c r="J3492">
        <v>1</v>
      </c>
      <c r="K3492">
        <v>1</v>
      </c>
      <c r="L3492">
        <v>6646.02</v>
      </c>
      <c r="M3492" t="s">
        <v>36</v>
      </c>
      <c r="N3492">
        <v>1.0920000000000001</v>
      </c>
      <c r="O3492">
        <v>6646.02</v>
      </c>
      <c r="P3492">
        <f t="shared" si="439"/>
        <v>7257.453840000001</v>
      </c>
      <c r="Q3492" t="s">
        <v>4058</v>
      </c>
      <c r="R3492" t="s">
        <v>2383</v>
      </c>
      <c r="S3492" t="s">
        <v>25</v>
      </c>
      <c r="T3492">
        <v>906614</v>
      </c>
      <c r="U3492">
        <v>0</v>
      </c>
      <c r="V3492" t="s">
        <v>3038</v>
      </c>
      <c r="Z3492" t="s">
        <v>2385</v>
      </c>
      <c r="AB3492">
        <f t="shared" si="434"/>
        <v>2024</v>
      </c>
      <c r="AC3492">
        <f t="shared" si="435"/>
        <v>11</v>
      </c>
      <c r="AD3492" t="str">
        <f t="shared" si="436"/>
        <v>Q3</v>
      </c>
      <c r="AE3492" t="str">
        <f t="shared" si="437"/>
        <v>FY24/25</v>
      </c>
      <c r="AF3492" t="str">
        <f t="shared" si="438"/>
        <v>EAST</v>
      </c>
    </row>
    <row r="3493" spans="1:32">
      <c r="A3493" t="s">
        <v>3594</v>
      </c>
      <c r="B3493" t="s">
        <v>22</v>
      </c>
      <c r="C3493" t="str">
        <f t="shared" si="432"/>
        <v>SERVICE_CHARGE</v>
      </c>
      <c r="D3493" s="4">
        <v>45616</v>
      </c>
      <c r="E3493" t="str">
        <f t="shared" si="433"/>
        <v>YAMAHA</v>
      </c>
      <c r="F3493">
        <v>12101328</v>
      </c>
      <c r="G3493" s="19">
        <v>45616</v>
      </c>
      <c r="H3493" t="s">
        <v>76</v>
      </c>
      <c r="I3493" t="s">
        <v>77</v>
      </c>
      <c r="J3493">
        <v>1</v>
      </c>
      <c r="K3493">
        <v>1</v>
      </c>
      <c r="L3493">
        <v>400</v>
      </c>
      <c r="M3493" t="s">
        <v>36</v>
      </c>
      <c r="N3493">
        <v>1.0920000000000001</v>
      </c>
      <c r="O3493">
        <v>400</v>
      </c>
      <c r="P3493">
        <f t="shared" si="439"/>
        <v>436.8</v>
      </c>
      <c r="Q3493" t="s">
        <v>41</v>
      </c>
      <c r="R3493" t="s">
        <v>3050</v>
      </c>
      <c r="S3493" t="s">
        <v>25</v>
      </c>
      <c r="T3493">
        <v>906616</v>
      </c>
      <c r="U3493">
        <v>0</v>
      </c>
      <c r="V3493" t="s">
        <v>3038</v>
      </c>
      <c r="X3493" t="s">
        <v>5656</v>
      </c>
      <c r="Z3493" t="s">
        <v>3052</v>
      </c>
      <c r="AB3493">
        <f t="shared" si="434"/>
        <v>2024</v>
      </c>
      <c r="AC3493">
        <f t="shared" si="435"/>
        <v>11</v>
      </c>
      <c r="AD3493" t="str">
        <f t="shared" si="436"/>
        <v>Q3</v>
      </c>
      <c r="AE3493" t="str">
        <f t="shared" si="437"/>
        <v>FY24/25</v>
      </c>
      <c r="AF3493" t="str">
        <f t="shared" si="438"/>
        <v>SOUTH</v>
      </c>
    </row>
    <row r="3494" spans="1:32">
      <c r="A3494" t="s">
        <v>3594</v>
      </c>
      <c r="B3494" t="s">
        <v>3646</v>
      </c>
      <c r="C3494" t="str">
        <f t="shared" si="432"/>
        <v>SPARES/OTHER</v>
      </c>
      <c r="D3494" s="4">
        <v>45616</v>
      </c>
      <c r="E3494" t="str">
        <f t="shared" si="433"/>
        <v>YAMAHA</v>
      </c>
      <c r="F3494">
        <v>14104641</v>
      </c>
      <c r="G3494" s="19">
        <v>45616</v>
      </c>
      <c r="H3494" t="s">
        <v>1346</v>
      </c>
      <c r="I3494" t="s">
        <v>1347</v>
      </c>
      <c r="J3494">
        <v>10</v>
      </c>
      <c r="K3494">
        <v>10</v>
      </c>
      <c r="L3494">
        <v>362.83</v>
      </c>
      <c r="M3494" t="s">
        <v>36</v>
      </c>
      <c r="N3494">
        <v>1.0920000000000001</v>
      </c>
      <c r="O3494">
        <v>362.83</v>
      </c>
      <c r="P3494">
        <f t="shared" si="439"/>
        <v>396.21036000000004</v>
      </c>
      <c r="Q3494" t="s">
        <v>4058</v>
      </c>
      <c r="R3494" t="s">
        <v>4261</v>
      </c>
      <c r="S3494" t="s">
        <v>25</v>
      </c>
      <c r="T3494">
        <v>906613</v>
      </c>
      <c r="U3494">
        <v>205.2</v>
      </c>
      <c r="V3494" t="s">
        <v>3041</v>
      </c>
      <c r="Y3494">
        <v>1595113</v>
      </c>
      <c r="Z3494" t="s">
        <v>4263</v>
      </c>
      <c r="AB3494">
        <f t="shared" si="434"/>
        <v>2024</v>
      </c>
      <c r="AC3494">
        <f t="shared" si="435"/>
        <v>11</v>
      </c>
      <c r="AD3494" t="str">
        <f t="shared" si="436"/>
        <v>Q3</v>
      </c>
      <c r="AE3494" t="str">
        <f t="shared" si="437"/>
        <v>FY24/25</v>
      </c>
      <c r="AF3494" t="str">
        <f t="shared" si="438"/>
        <v>EAST</v>
      </c>
    </row>
    <row r="3495" spans="1:32">
      <c r="A3495" t="s">
        <v>3594</v>
      </c>
      <c r="B3495" t="s">
        <v>22</v>
      </c>
      <c r="C3495" t="str">
        <f t="shared" si="432"/>
        <v>SPARES/OTHER</v>
      </c>
      <c r="D3495" s="4">
        <v>45616</v>
      </c>
      <c r="E3495" t="str">
        <f t="shared" si="433"/>
        <v>YAMAHA</v>
      </c>
      <c r="F3495">
        <v>14104642</v>
      </c>
      <c r="G3495" s="19">
        <v>45616</v>
      </c>
      <c r="H3495" t="s">
        <v>55</v>
      </c>
      <c r="I3495" t="s">
        <v>56</v>
      </c>
      <c r="J3495">
        <v>16</v>
      </c>
      <c r="K3495">
        <v>16</v>
      </c>
      <c r="L3495">
        <v>4493.45</v>
      </c>
      <c r="M3495" t="s">
        <v>36</v>
      </c>
      <c r="N3495">
        <v>1.0920000000000001</v>
      </c>
      <c r="O3495">
        <v>4493.45</v>
      </c>
      <c r="P3495">
        <f t="shared" si="439"/>
        <v>4906.8474000000006</v>
      </c>
      <c r="Q3495" t="s">
        <v>41</v>
      </c>
      <c r="R3495" t="s">
        <v>3050</v>
      </c>
      <c r="S3495" t="s">
        <v>25</v>
      </c>
      <c r="T3495">
        <v>906615</v>
      </c>
      <c r="U3495">
        <v>2745.6</v>
      </c>
      <c r="V3495" t="s">
        <v>3041</v>
      </c>
      <c r="X3495" t="s">
        <v>5656</v>
      </c>
      <c r="Y3495">
        <v>1596123</v>
      </c>
      <c r="Z3495" t="s">
        <v>3052</v>
      </c>
      <c r="AB3495">
        <f t="shared" si="434"/>
        <v>2024</v>
      </c>
      <c r="AC3495">
        <f t="shared" si="435"/>
        <v>11</v>
      </c>
      <c r="AD3495" t="str">
        <f t="shared" si="436"/>
        <v>Q3</v>
      </c>
      <c r="AE3495" t="str">
        <f t="shared" si="437"/>
        <v>FY24/25</v>
      </c>
      <c r="AF3495" t="str">
        <f t="shared" si="438"/>
        <v>SOUTH</v>
      </c>
    </row>
    <row r="3496" spans="1:32">
      <c r="A3496" t="s">
        <v>3594</v>
      </c>
      <c r="B3496" t="s">
        <v>22</v>
      </c>
      <c r="C3496" t="str">
        <f t="shared" si="432"/>
        <v>SPARES/OTHER</v>
      </c>
      <c r="D3496" s="4">
        <v>45616</v>
      </c>
      <c r="E3496" t="str">
        <f t="shared" si="433"/>
        <v>YAMAHA</v>
      </c>
      <c r="F3496">
        <v>14104642</v>
      </c>
      <c r="G3496" s="19">
        <v>45616</v>
      </c>
      <c r="H3496" t="s">
        <v>5110</v>
      </c>
      <c r="I3496" t="s">
        <v>1836</v>
      </c>
      <c r="J3496">
        <v>2</v>
      </c>
      <c r="K3496">
        <v>2</v>
      </c>
      <c r="L3496">
        <v>14159.29</v>
      </c>
      <c r="M3496" t="s">
        <v>36</v>
      </c>
      <c r="N3496">
        <v>1.0920000000000001</v>
      </c>
      <c r="O3496">
        <v>14159.29</v>
      </c>
      <c r="P3496">
        <f t="shared" si="439"/>
        <v>15461.944680000002</v>
      </c>
      <c r="Q3496" t="s">
        <v>41</v>
      </c>
      <c r="R3496" t="s">
        <v>3050</v>
      </c>
      <c r="S3496" t="s">
        <v>25</v>
      </c>
      <c r="T3496">
        <v>906615</v>
      </c>
      <c r="U3496">
        <v>11524</v>
      </c>
      <c r="V3496" t="s">
        <v>3041</v>
      </c>
      <c r="X3496" t="s">
        <v>5656</v>
      </c>
      <c r="Y3496">
        <v>1596123</v>
      </c>
      <c r="Z3496" t="s">
        <v>3052</v>
      </c>
      <c r="AB3496">
        <f t="shared" si="434"/>
        <v>2024</v>
      </c>
      <c r="AC3496">
        <f t="shared" si="435"/>
        <v>11</v>
      </c>
      <c r="AD3496" t="str">
        <f t="shared" si="436"/>
        <v>Q3</v>
      </c>
      <c r="AE3496" t="str">
        <f t="shared" si="437"/>
        <v>FY24/25</v>
      </c>
      <c r="AF3496" t="str">
        <f t="shared" si="438"/>
        <v>SOUTH</v>
      </c>
    </row>
    <row r="3497" spans="1:32">
      <c r="A3497" t="s">
        <v>3594</v>
      </c>
      <c r="B3497" t="s">
        <v>3656</v>
      </c>
      <c r="C3497" t="str">
        <f t="shared" si="432"/>
        <v>SPARES/OTHER</v>
      </c>
      <c r="D3497" s="4">
        <v>45621</v>
      </c>
      <c r="E3497" t="str">
        <f t="shared" si="433"/>
        <v>YAMAHA</v>
      </c>
      <c r="F3497">
        <v>14104643</v>
      </c>
      <c r="G3497" s="19">
        <v>45621</v>
      </c>
      <c r="H3497" t="s">
        <v>1167</v>
      </c>
      <c r="I3497" t="s">
        <v>1168</v>
      </c>
      <c r="J3497">
        <v>1</v>
      </c>
      <c r="K3497">
        <v>1</v>
      </c>
      <c r="L3497">
        <v>0</v>
      </c>
      <c r="M3497" t="s">
        <v>36</v>
      </c>
      <c r="N3497">
        <v>1.0920000000000001</v>
      </c>
      <c r="O3497">
        <v>0</v>
      </c>
      <c r="P3497">
        <f t="shared" si="439"/>
        <v>0</v>
      </c>
      <c r="Q3497" t="s">
        <v>4187</v>
      </c>
      <c r="R3497" t="s">
        <v>4228</v>
      </c>
      <c r="S3497" t="s">
        <v>25</v>
      </c>
      <c r="T3497">
        <v>906617</v>
      </c>
      <c r="U3497">
        <v>2248</v>
      </c>
      <c r="V3497" t="s">
        <v>3041</v>
      </c>
      <c r="Y3497">
        <v>1599192</v>
      </c>
      <c r="Z3497" t="s">
        <v>4230</v>
      </c>
      <c r="AB3497">
        <f t="shared" si="434"/>
        <v>2024</v>
      </c>
      <c r="AC3497">
        <f t="shared" si="435"/>
        <v>11</v>
      </c>
      <c r="AD3497" t="str">
        <f t="shared" si="436"/>
        <v>Q3</v>
      </c>
      <c r="AE3497" t="str">
        <f t="shared" si="437"/>
        <v>FY24/25</v>
      </c>
      <c r="AF3497" t="str">
        <f t="shared" si="438"/>
        <v>WEST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EB015-36F2-4C72-8C9F-4EE476E6B084}">
  <dimension ref="A1:AF1750"/>
  <sheetViews>
    <sheetView workbookViewId="0"/>
  </sheetViews>
  <sheetFormatPr defaultRowHeight="14.4"/>
  <cols>
    <col min="1" max="1" width="5.33203125" bestFit="1" customWidth="1"/>
    <col min="2" max="2" width="6.88671875" bestFit="1" customWidth="1"/>
    <col min="3" max="3" width="15.6640625" bestFit="1" customWidth="1"/>
    <col min="4" max="4" width="10.77734375" bestFit="1" customWidth="1"/>
    <col min="5" max="5" width="9.44140625" bestFit="1" customWidth="1"/>
    <col min="6" max="6" width="14.5546875" bestFit="1" customWidth="1"/>
    <col min="7" max="7" width="11.44140625" bestFit="1" customWidth="1"/>
    <col min="8" max="8" width="35.109375" bestFit="1" customWidth="1"/>
    <col min="9" max="9" width="59" bestFit="1" customWidth="1"/>
    <col min="10" max="10" width="11.33203125" bestFit="1" customWidth="1"/>
    <col min="11" max="11" width="11.6640625" bestFit="1" customWidth="1"/>
    <col min="12" max="12" width="15.77734375" bestFit="1" customWidth="1"/>
    <col min="13" max="13" width="4.44140625" bestFit="1" customWidth="1"/>
    <col min="14" max="14" width="6" bestFit="1" customWidth="1"/>
    <col min="15" max="15" width="17.33203125" bestFit="1" customWidth="1"/>
    <col min="16" max="16" width="22.33203125" bestFit="1" customWidth="1"/>
    <col min="17" max="17" width="21.5546875" bestFit="1" customWidth="1"/>
    <col min="18" max="18" width="53.44140625" bestFit="1" customWidth="1"/>
    <col min="19" max="19" width="38" bestFit="1" customWidth="1"/>
    <col min="20" max="20" width="10.6640625" bestFit="1" customWidth="1"/>
    <col min="21" max="21" width="19.77734375" bestFit="1" customWidth="1"/>
    <col min="22" max="22" width="22.77734375" bestFit="1" customWidth="1"/>
    <col min="23" max="23" width="11.5546875" bestFit="1" customWidth="1"/>
    <col min="24" max="24" width="51" bestFit="1" customWidth="1"/>
    <col min="25" max="25" width="13.33203125" bestFit="1" customWidth="1"/>
    <col min="26" max="26" width="39.77734375" bestFit="1" customWidth="1"/>
    <col min="27" max="27" width="14.6640625" bestFit="1" customWidth="1"/>
    <col min="28" max="28" width="11.21875" bestFit="1" customWidth="1"/>
    <col min="29" max="29" width="15.88671875" bestFit="1" customWidth="1"/>
    <col min="30" max="30" width="11.33203125" bestFit="1" customWidth="1"/>
    <col min="31" max="31" width="11" bestFit="1" customWidth="1"/>
    <col min="32" max="32" width="7.5546875" bestFit="1" customWidth="1"/>
  </cols>
  <sheetData>
    <row r="1" spans="1:32" s="21" customFormat="1">
      <c r="A1" s="21" t="s">
        <v>376</v>
      </c>
      <c r="B1" s="21" t="s">
        <v>0</v>
      </c>
      <c r="C1" s="21" t="s">
        <v>401</v>
      </c>
      <c r="D1" s="21" t="s">
        <v>378</v>
      </c>
      <c r="E1" s="21" t="s">
        <v>399</v>
      </c>
      <c r="F1" s="21" t="s">
        <v>1</v>
      </c>
      <c r="G1" s="21" t="s">
        <v>2</v>
      </c>
      <c r="H1" s="21" t="s">
        <v>3</v>
      </c>
      <c r="I1" s="21" t="s">
        <v>4</v>
      </c>
      <c r="J1" s="21" t="s">
        <v>5</v>
      </c>
      <c r="K1" s="21" t="s">
        <v>6</v>
      </c>
      <c r="L1" s="21" t="s">
        <v>7</v>
      </c>
      <c r="M1" s="21" t="s">
        <v>8</v>
      </c>
      <c r="N1" s="21" t="s">
        <v>9</v>
      </c>
      <c r="O1" s="21" t="s">
        <v>10</v>
      </c>
      <c r="P1" s="22" t="s">
        <v>1063</v>
      </c>
      <c r="Q1" s="21" t="s">
        <v>11</v>
      </c>
      <c r="R1" s="21" t="s">
        <v>12</v>
      </c>
      <c r="S1" s="21" t="s">
        <v>13</v>
      </c>
      <c r="T1" s="21" t="s">
        <v>14</v>
      </c>
      <c r="U1" s="21" t="s">
        <v>15</v>
      </c>
      <c r="V1" s="21" t="s">
        <v>16</v>
      </c>
      <c r="W1" s="21" t="s">
        <v>17</v>
      </c>
      <c r="X1" s="21" t="s">
        <v>18</v>
      </c>
      <c r="Y1" s="21" t="s">
        <v>19</v>
      </c>
      <c r="Z1" s="21" t="s">
        <v>20</v>
      </c>
      <c r="AA1" s="21" t="s">
        <v>21</v>
      </c>
      <c r="AB1" s="21" t="s">
        <v>3636</v>
      </c>
      <c r="AC1" s="21" t="s">
        <v>3637</v>
      </c>
      <c r="AD1" s="21" t="s">
        <v>4960</v>
      </c>
      <c r="AE1" s="21" t="s">
        <v>4961</v>
      </c>
      <c r="AF1" s="21" t="s">
        <v>4983</v>
      </c>
    </row>
    <row r="2" spans="1:32">
      <c r="A2" t="s">
        <v>3025</v>
      </c>
      <c r="B2" t="s">
        <v>22</v>
      </c>
      <c r="C2" t="str">
        <f t="shared" ref="C2:C65" si="0">IF(F2="", "", IF(AND(F2&gt;=12000000, F2&lt;=13000000, OR(ISNUMBER(SEARCH("SERVICE", H2)), ISNUMBER(SEARCH("REPAIR CHARGE", I2)), ISNUMBER(SEARCH("REPAIR", H2)))), "SERVICE_CHARGE", IF(AND(F2&gt;=13000000, F2&lt;=14000000, OR(ISNUMBER(SEARCH("SERVICE", H2)), ISNUMBER(SEARCH("REPAIR CHARGE", I2)), ISNUMBER(SEARCH("REPAIR", H2)))), "CONTRACT_FEE", IF(AND(F2&gt;=14000000, F2&lt;=15000000, OR(ISNUMBER(SEARCH("TAPE FEEDER", I2)), ISNUMBER(SEARCH("ZS FEEDER", I2)), ISNUMBER(SEARCH("TRAY", I2)))), "FEEDER", "SPARES/OTHER"))))</f>
        <v>FEEDER</v>
      </c>
      <c r="D2" s="4">
        <v>43570</v>
      </c>
      <c r="E2" t="str">
        <f t="shared" ref="E2:E65" si="1">IF(ISNUMBER(SEARCH("YMCT",H2)),"YAMAHA",IF(ISNUMBER(SEARCH("HELI",H2)),"HELLER",IF(ISNUMBER(SEARCH("PEMR",H2)),"PEMTRON",IF(ISNUMBER(SEARCH("PEMT",H2)),"PEMTRON",IF(H2="","",(IFERROR(1/0,"OTHERS")))))))</f>
        <v>YAMAHA</v>
      </c>
      <c r="F2">
        <v>14100129</v>
      </c>
      <c r="G2" s="19">
        <v>43570</v>
      </c>
      <c r="H2" t="s">
        <v>72</v>
      </c>
      <c r="I2" t="s">
        <v>73</v>
      </c>
      <c r="J2">
        <v>2</v>
      </c>
      <c r="K2">
        <v>2</v>
      </c>
      <c r="L2">
        <v>9734.51</v>
      </c>
      <c r="M2" t="s">
        <v>36</v>
      </c>
      <c r="N2">
        <v>1.1599999999999999</v>
      </c>
      <c r="O2">
        <v>9734.51</v>
      </c>
      <c r="P2">
        <f>IF(M2="CNY",O2*N2,IF(M2="USD",O2*7.8,IF(M2="HKD",O2*1,IF(M2="JPY",O2*0.0563,""))))</f>
        <v>11292.0316</v>
      </c>
      <c r="Q2" t="s">
        <v>41</v>
      </c>
      <c r="R2" t="s">
        <v>1064</v>
      </c>
      <c r="S2" t="s">
        <v>25</v>
      </c>
      <c r="T2">
        <v>900163</v>
      </c>
      <c r="U2">
        <v>7777.13</v>
      </c>
      <c r="V2" t="s">
        <v>1065</v>
      </c>
      <c r="X2" t="s">
        <v>1066</v>
      </c>
      <c r="Y2">
        <v>703053</v>
      </c>
      <c r="Z2" t="s">
        <v>1067</v>
      </c>
      <c r="AB2">
        <f t="shared" ref="AB2:AB65" si="2">IF(D2="","",YEAR(D2))</f>
        <v>2019</v>
      </c>
      <c r="AC2">
        <f t="shared" ref="AC2:AC65" si="3">IF(D2="","",MONTH(D2))</f>
        <v>4</v>
      </c>
      <c r="AD2" t="str">
        <f t="shared" ref="AD2:AD65" si="4">IFERROR(IF(AC2="","",IF(AND(AC2&gt;=10,AC2&lt;=12),"Q3",IF(AND(AC2&gt;=1,AC2&lt;=3),"Q4",IF(AND(AC2&gt;=7,AC2&lt;=9),"Q2",IF(AND(AC2&gt;=4,AC2&lt;=6),"Q1"))))),"")</f>
        <v>Q1</v>
      </c>
      <c r="AE2" t="str">
        <f t="shared" ref="AE2:AE65" si="5">IFERROR(IF(AD2="Q4","FY"&amp;RIGHT(AB2,2)-1&amp;"/"&amp;RIGHT(AB2,2),"FY"&amp;RIGHT(AB2,2)&amp;"/"&amp;RIGHT(AB2,2)+1),"")</f>
        <v>FY19/20</v>
      </c>
      <c r="AF2" t="str">
        <f t="shared" ref="AF2:AF65" si="6">IF(B2="SZX","SOUTH",IF(B2="BJS","NORTH",IF(B2="SHA","EAST",IF(B2="","",(IF(AND(B2&lt;&gt;"SZX",B2&lt;&gt;"SHA",B2&lt;&gt;"BJS"),"WEST"))))))</f>
        <v>SOUTH</v>
      </c>
    </row>
    <row r="3" spans="1:32">
      <c r="A3" t="s">
        <v>3025</v>
      </c>
      <c r="B3" t="s">
        <v>22</v>
      </c>
      <c r="C3" t="str">
        <f t="shared" si="0"/>
        <v>SERVICE_CHARGE</v>
      </c>
      <c r="D3" s="4">
        <v>43573</v>
      </c>
      <c r="E3" t="str">
        <f t="shared" si="1"/>
        <v>YAMAHA</v>
      </c>
      <c r="F3">
        <v>12100015</v>
      </c>
      <c r="G3" s="19">
        <v>43573</v>
      </c>
      <c r="H3" t="s">
        <v>152</v>
      </c>
      <c r="I3" t="s">
        <v>153</v>
      </c>
      <c r="J3">
        <v>1</v>
      </c>
      <c r="K3">
        <v>1</v>
      </c>
      <c r="L3">
        <v>5660.38</v>
      </c>
      <c r="M3" t="s">
        <v>36</v>
      </c>
      <c r="N3">
        <v>1.1599999999999999</v>
      </c>
      <c r="O3">
        <v>5660.38</v>
      </c>
      <c r="P3">
        <f t="shared" ref="P3:P66" si="7">IF(M3="CNY",O3*N3,IF(M3="USD",O3*7.8,IF(M3="HKD",O3*1,IF(M3="JPY",O3*0.0563,""))))</f>
        <v>6566.0407999999998</v>
      </c>
      <c r="Q3" t="s">
        <v>41</v>
      </c>
      <c r="R3" t="s">
        <v>1068</v>
      </c>
      <c r="S3" t="s">
        <v>25</v>
      </c>
      <c r="T3">
        <v>900164</v>
      </c>
      <c r="U3">
        <v>0</v>
      </c>
      <c r="V3" t="s">
        <v>1069</v>
      </c>
      <c r="X3" t="s">
        <v>1070</v>
      </c>
      <c r="Z3" t="s">
        <v>1071</v>
      </c>
      <c r="AB3">
        <f t="shared" si="2"/>
        <v>2019</v>
      </c>
      <c r="AC3">
        <f t="shared" si="3"/>
        <v>4</v>
      </c>
      <c r="AD3" t="str">
        <f t="shared" si="4"/>
        <v>Q1</v>
      </c>
      <c r="AE3" t="str">
        <f t="shared" si="5"/>
        <v>FY19/20</v>
      </c>
      <c r="AF3" t="str">
        <f t="shared" si="6"/>
        <v>SOUTH</v>
      </c>
    </row>
    <row r="4" spans="1:32">
      <c r="A4" t="s">
        <v>3025</v>
      </c>
      <c r="B4" t="s">
        <v>22</v>
      </c>
      <c r="C4" t="str">
        <f t="shared" si="0"/>
        <v>SPARES/OTHER</v>
      </c>
      <c r="D4" s="4">
        <v>43581</v>
      </c>
      <c r="E4" t="str">
        <f t="shared" si="1"/>
        <v>YAMAHA</v>
      </c>
      <c r="F4">
        <v>14100130</v>
      </c>
      <c r="G4" s="19">
        <v>43581</v>
      </c>
      <c r="H4" t="s">
        <v>27</v>
      </c>
      <c r="I4" t="s">
        <v>28</v>
      </c>
      <c r="J4">
        <v>10</v>
      </c>
      <c r="K4">
        <v>10</v>
      </c>
      <c r="L4">
        <v>6017.7</v>
      </c>
      <c r="M4" t="s">
        <v>36</v>
      </c>
      <c r="N4">
        <v>1.1599999999999999</v>
      </c>
      <c r="O4">
        <v>6017.7</v>
      </c>
      <c r="P4">
        <f t="shared" si="7"/>
        <v>6980.5319999999992</v>
      </c>
      <c r="Q4" t="s">
        <v>41</v>
      </c>
      <c r="R4" t="s">
        <v>1064</v>
      </c>
      <c r="S4" t="s">
        <v>25</v>
      </c>
      <c r="T4">
        <v>900165</v>
      </c>
      <c r="U4">
        <v>5040</v>
      </c>
      <c r="V4" t="s">
        <v>1065</v>
      </c>
      <c r="X4" t="s">
        <v>1072</v>
      </c>
      <c r="Y4">
        <v>704387</v>
      </c>
      <c r="Z4" t="s">
        <v>1067</v>
      </c>
      <c r="AB4">
        <f t="shared" si="2"/>
        <v>2019</v>
      </c>
      <c r="AC4">
        <f t="shared" si="3"/>
        <v>4</v>
      </c>
      <c r="AD4" t="str">
        <f t="shared" si="4"/>
        <v>Q1</v>
      </c>
      <c r="AE4" t="str">
        <f t="shared" si="5"/>
        <v>FY19/20</v>
      </c>
      <c r="AF4" t="str">
        <f t="shared" si="6"/>
        <v>SOUTH</v>
      </c>
    </row>
    <row r="5" spans="1:32">
      <c r="A5" t="s">
        <v>3025</v>
      </c>
      <c r="B5" t="s">
        <v>22</v>
      </c>
      <c r="C5" t="str">
        <f t="shared" si="0"/>
        <v>SPARES/OTHER</v>
      </c>
      <c r="D5" s="4">
        <v>43594</v>
      </c>
      <c r="E5" t="str">
        <f t="shared" si="1"/>
        <v>YAMAHA</v>
      </c>
      <c r="F5">
        <v>14100131</v>
      </c>
      <c r="G5" s="19">
        <v>43594</v>
      </c>
      <c r="H5" t="s">
        <v>454</v>
      </c>
      <c r="I5" t="s">
        <v>56</v>
      </c>
      <c r="J5">
        <v>6</v>
      </c>
      <c r="K5">
        <v>6</v>
      </c>
      <c r="L5">
        <v>956.92</v>
      </c>
      <c r="M5" t="s">
        <v>36</v>
      </c>
      <c r="N5">
        <v>1.1599999999999999</v>
      </c>
      <c r="O5">
        <v>956.92</v>
      </c>
      <c r="P5">
        <f t="shared" si="7"/>
        <v>1110.0271999999998</v>
      </c>
      <c r="Q5" t="s">
        <v>41</v>
      </c>
      <c r="R5" t="s">
        <v>1073</v>
      </c>
      <c r="S5" t="s">
        <v>25</v>
      </c>
      <c r="T5">
        <v>900166</v>
      </c>
      <c r="U5">
        <v>516</v>
      </c>
      <c r="V5" t="s">
        <v>1065</v>
      </c>
      <c r="X5" t="s">
        <v>1074</v>
      </c>
      <c r="Y5">
        <v>705836</v>
      </c>
      <c r="Z5" t="s">
        <v>1075</v>
      </c>
      <c r="AB5">
        <f t="shared" si="2"/>
        <v>2019</v>
      </c>
      <c r="AC5">
        <f t="shared" si="3"/>
        <v>5</v>
      </c>
      <c r="AD5" t="str">
        <f t="shared" si="4"/>
        <v>Q1</v>
      </c>
      <c r="AE5" t="str">
        <f t="shared" si="5"/>
        <v>FY19/20</v>
      </c>
      <c r="AF5" t="str">
        <f t="shared" si="6"/>
        <v>SOUTH</v>
      </c>
    </row>
    <row r="6" spans="1:32">
      <c r="A6" t="s">
        <v>3025</v>
      </c>
      <c r="B6" t="s">
        <v>22</v>
      </c>
      <c r="C6" t="str">
        <f t="shared" si="0"/>
        <v>SPARES/OTHER</v>
      </c>
      <c r="D6" s="4">
        <v>43594</v>
      </c>
      <c r="E6" t="str">
        <f t="shared" si="1"/>
        <v>YAMAHA</v>
      </c>
      <c r="F6">
        <v>14100131</v>
      </c>
      <c r="G6" s="19">
        <v>43594</v>
      </c>
      <c r="H6" t="s">
        <v>435</v>
      </c>
      <c r="I6" t="s">
        <v>125</v>
      </c>
      <c r="J6">
        <v>6</v>
      </c>
      <c r="K6">
        <v>6</v>
      </c>
      <c r="L6">
        <v>724.14</v>
      </c>
      <c r="M6" t="s">
        <v>36</v>
      </c>
      <c r="N6">
        <v>1.1599999999999999</v>
      </c>
      <c r="O6">
        <v>724.14</v>
      </c>
      <c r="P6">
        <f t="shared" si="7"/>
        <v>840.00239999999997</v>
      </c>
      <c r="Q6" t="s">
        <v>41</v>
      </c>
      <c r="R6" t="s">
        <v>1073</v>
      </c>
      <c r="S6" t="s">
        <v>25</v>
      </c>
      <c r="T6">
        <v>900166</v>
      </c>
      <c r="U6">
        <v>384</v>
      </c>
      <c r="V6" t="s">
        <v>1065</v>
      </c>
      <c r="X6" t="s">
        <v>1074</v>
      </c>
      <c r="Y6">
        <v>705836</v>
      </c>
      <c r="Z6" t="s">
        <v>1075</v>
      </c>
      <c r="AB6">
        <f t="shared" si="2"/>
        <v>2019</v>
      </c>
      <c r="AC6">
        <f t="shared" si="3"/>
        <v>5</v>
      </c>
      <c r="AD6" t="str">
        <f t="shared" si="4"/>
        <v>Q1</v>
      </c>
      <c r="AE6" t="str">
        <f t="shared" si="5"/>
        <v>FY19/20</v>
      </c>
      <c r="AF6" t="str">
        <f t="shared" si="6"/>
        <v>SOUTH</v>
      </c>
    </row>
    <row r="7" spans="1:32">
      <c r="A7" t="s">
        <v>3025</v>
      </c>
      <c r="B7" t="s">
        <v>22</v>
      </c>
      <c r="C7" t="str">
        <f t="shared" si="0"/>
        <v>SPARES/OTHER</v>
      </c>
      <c r="D7" s="4">
        <v>43594</v>
      </c>
      <c r="E7" t="str">
        <f t="shared" si="1"/>
        <v>YAMAHA</v>
      </c>
      <c r="F7">
        <v>14100131</v>
      </c>
      <c r="G7" s="19">
        <v>43594</v>
      </c>
      <c r="H7" t="s">
        <v>124</v>
      </c>
      <c r="I7" t="s">
        <v>125</v>
      </c>
      <c r="J7">
        <v>6</v>
      </c>
      <c r="K7">
        <v>6</v>
      </c>
      <c r="L7">
        <v>724.14</v>
      </c>
      <c r="M7" t="s">
        <v>36</v>
      </c>
      <c r="N7">
        <v>1.1599999999999999</v>
      </c>
      <c r="O7">
        <v>724.14</v>
      </c>
      <c r="P7">
        <f t="shared" si="7"/>
        <v>840.00239999999997</v>
      </c>
      <c r="Q7" t="s">
        <v>41</v>
      </c>
      <c r="R7" t="s">
        <v>1073</v>
      </c>
      <c r="S7" t="s">
        <v>25</v>
      </c>
      <c r="T7">
        <v>900166</v>
      </c>
      <c r="U7">
        <v>384</v>
      </c>
      <c r="V7" t="s">
        <v>1065</v>
      </c>
      <c r="X7" t="s">
        <v>1074</v>
      </c>
      <c r="Y7">
        <v>705836</v>
      </c>
      <c r="Z7" t="s">
        <v>1075</v>
      </c>
      <c r="AB7">
        <f t="shared" si="2"/>
        <v>2019</v>
      </c>
      <c r="AC7">
        <f t="shared" si="3"/>
        <v>5</v>
      </c>
      <c r="AD7" t="str">
        <f t="shared" si="4"/>
        <v>Q1</v>
      </c>
      <c r="AE7" t="str">
        <f t="shared" si="5"/>
        <v>FY19/20</v>
      </c>
      <c r="AF7" t="str">
        <f t="shared" si="6"/>
        <v>SOUTH</v>
      </c>
    </row>
    <row r="8" spans="1:32">
      <c r="A8" t="s">
        <v>3025</v>
      </c>
      <c r="B8" t="s">
        <v>22</v>
      </c>
      <c r="C8" t="str">
        <f t="shared" si="0"/>
        <v>FEEDER</v>
      </c>
      <c r="D8" s="4">
        <v>43609</v>
      </c>
      <c r="E8" t="str">
        <f t="shared" si="1"/>
        <v>YAMAHA</v>
      </c>
      <c r="F8">
        <v>14100132</v>
      </c>
      <c r="G8" s="19">
        <v>43609</v>
      </c>
      <c r="H8" t="s">
        <v>39</v>
      </c>
      <c r="I8" t="s">
        <v>40</v>
      </c>
      <c r="J8">
        <v>1</v>
      </c>
      <c r="K8">
        <v>1</v>
      </c>
      <c r="L8">
        <v>2920.35</v>
      </c>
      <c r="M8" t="s">
        <v>36</v>
      </c>
      <c r="N8">
        <v>1.1599999999999999</v>
      </c>
      <c r="O8">
        <v>2920.35</v>
      </c>
      <c r="P8">
        <f t="shared" si="7"/>
        <v>3387.6059999999998</v>
      </c>
      <c r="Q8" t="s">
        <v>41</v>
      </c>
      <c r="R8" t="s">
        <v>1076</v>
      </c>
      <c r="S8" t="s">
        <v>25</v>
      </c>
      <c r="T8">
        <v>900167</v>
      </c>
      <c r="U8">
        <v>2475.38</v>
      </c>
      <c r="V8" t="s">
        <v>1065</v>
      </c>
      <c r="X8">
        <v>6830181814</v>
      </c>
      <c r="Y8">
        <v>707493</v>
      </c>
      <c r="Z8" t="s">
        <v>1077</v>
      </c>
      <c r="AB8">
        <f t="shared" si="2"/>
        <v>2019</v>
      </c>
      <c r="AC8">
        <f t="shared" si="3"/>
        <v>5</v>
      </c>
      <c r="AD8" t="str">
        <f t="shared" si="4"/>
        <v>Q1</v>
      </c>
      <c r="AE8" t="str">
        <f t="shared" si="5"/>
        <v>FY19/20</v>
      </c>
      <c r="AF8" t="str">
        <f t="shared" si="6"/>
        <v>SOUTH</v>
      </c>
    </row>
    <row r="9" spans="1:32">
      <c r="A9" t="s">
        <v>3025</v>
      </c>
      <c r="B9" t="s">
        <v>22</v>
      </c>
      <c r="C9" t="str">
        <f t="shared" si="0"/>
        <v>FEEDER</v>
      </c>
      <c r="D9" s="4">
        <v>43609</v>
      </c>
      <c r="E9" t="str">
        <f t="shared" si="1"/>
        <v>YAMAHA</v>
      </c>
      <c r="F9">
        <v>14100133</v>
      </c>
      <c r="G9" s="19">
        <v>43609</v>
      </c>
      <c r="H9" t="s">
        <v>37</v>
      </c>
      <c r="I9" t="s">
        <v>38</v>
      </c>
      <c r="J9">
        <v>10</v>
      </c>
      <c r="K9">
        <v>10</v>
      </c>
      <c r="L9">
        <v>27433.63</v>
      </c>
      <c r="M9" t="s">
        <v>36</v>
      </c>
      <c r="N9">
        <v>1.1599999999999999</v>
      </c>
      <c r="O9">
        <v>27433.63</v>
      </c>
      <c r="P9">
        <f t="shared" si="7"/>
        <v>31823.0108</v>
      </c>
      <c r="Q9" t="s">
        <v>41</v>
      </c>
      <c r="R9" t="s">
        <v>1078</v>
      </c>
      <c r="S9" t="s">
        <v>25</v>
      </c>
      <c r="T9">
        <v>900170</v>
      </c>
      <c r="U9">
        <v>25091.71</v>
      </c>
      <c r="V9" t="s">
        <v>1065</v>
      </c>
      <c r="X9">
        <v>201905210037</v>
      </c>
      <c r="Y9">
        <v>707504</v>
      </c>
      <c r="Z9" t="s">
        <v>1079</v>
      </c>
      <c r="AB9">
        <f t="shared" si="2"/>
        <v>2019</v>
      </c>
      <c r="AC9">
        <f t="shared" si="3"/>
        <v>5</v>
      </c>
      <c r="AD9" t="str">
        <f t="shared" si="4"/>
        <v>Q1</v>
      </c>
      <c r="AE9" t="str">
        <f t="shared" si="5"/>
        <v>FY19/20</v>
      </c>
      <c r="AF9" t="str">
        <f t="shared" si="6"/>
        <v>SOUTH</v>
      </c>
    </row>
    <row r="10" spans="1:32">
      <c r="A10" t="s">
        <v>3025</v>
      </c>
      <c r="B10" t="s">
        <v>22</v>
      </c>
      <c r="C10" t="str">
        <f t="shared" si="0"/>
        <v>FEEDER</v>
      </c>
      <c r="D10" s="4">
        <v>43609</v>
      </c>
      <c r="E10" t="str">
        <f t="shared" si="1"/>
        <v>YAMAHA</v>
      </c>
      <c r="F10">
        <v>14100134</v>
      </c>
      <c r="G10" s="19">
        <v>43609</v>
      </c>
      <c r="H10" t="s">
        <v>70</v>
      </c>
      <c r="I10" t="s">
        <v>71</v>
      </c>
      <c r="J10">
        <v>1</v>
      </c>
      <c r="K10">
        <v>1</v>
      </c>
      <c r="L10">
        <v>3938.05</v>
      </c>
      <c r="M10" t="s">
        <v>36</v>
      </c>
      <c r="N10">
        <v>1.1599999999999999</v>
      </c>
      <c r="O10">
        <v>3938.05</v>
      </c>
      <c r="P10">
        <f t="shared" si="7"/>
        <v>4568.1379999999999</v>
      </c>
      <c r="Q10" t="s">
        <v>41</v>
      </c>
      <c r="R10" t="s">
        <v>1080</v>
      </c>
      <c r="S10" t="s">
        <v>25</v>
      </c>
      <c r="T10">
        <v>900168</v>
      </c>
      <c r="U10">
        <v>3492.01</v>
      </c>
      <c r="V10" t="s">
        <v>1065</v>
      </c>
      <c r="X10" t="s">
        <v>1081</v>
      </c>
      <c r="Y10">
        <v>707494</v>
      </c>
      <c r="Z10" t="s">
        <v>1082</v>
      </c>
      <c r="AB10">
        <f t="shared" si="2"/>
        <v>2019</v>
      </c>
      <c r="AC10">
        <f t="shared" si="3"/>
        <v>5</v>
      </c>
      <c r="AD10" t="str">
        <f t="shared" si="4"/>
        <v>Q1</v>
      </c>
      <c r="AE10" t="str">
        <f t="shared" si="5"/>
        <v>FY19/20</v>
      </c>
      <c r="AF10" t="str">
        <f t="shared" si="6"/>
        <v>SOUTH</v>
      </c>
    </row>
    <row r="11" spans="1:32">
      <c r="A11" t="s">
        <v>3025</v>
      </c>
      <c r="B11" t="s">
        <v>22</v>
      </c>
      <c r="C11" t="str">
        <f t="shared" si="0"/>
        <v>FEEDER</v>
      </c>
      <c r="D11" s="4">
        <v>43609</v>
      </c>
      <c r="E11" t="str">
        <f t="shared" si="1"/>
        <v>YAMAHA</v>
      </c>
      <c r="F11">
        <v>14100135</v>
      </c>
      <c r="G11" s="19">
        <v>43609</v>
      </c>
      <c r="H11" t="s">
        <v>70</v>
      </c>
      <c r="I11" t="s">
        <v>71</v>
      </c>
      <c r="J11">
        <v>5</v>
      </c>
      <c r="K11">
        <v>5</v>
      </c>
      <c r="L11">
        <v>20000</v>
      </c>
      <c r="M11" t="s">
        <v>36</v>
      </c>
      <c r="N11">
        <v>1.1599999999999999</v>
      </c>
      <c r="O11">
        <v>20000</v>
      </c>
      <c r="P11">
        <f t="shared" si="7"/>
        <v>23200</v>
      </c>
      <c r="Q11" t="s">
        <v>41</v>
      </c>
      <c r="R11" t="s">
        <v>1083</v>
      </c>
      <c r="S11" t="s">
        <v>25</v>
      </c>
      <c r="T11">
        <v>900171</v>
      </c>
      <c r="U11">
        <v>17460.04</v>
      </c>
      <c r="V11" t="s">
        <v>1065</v>
      </c>
      <c r="X11" t="s">
        <v>1084</v>
      </c>
      <c r="Y11">
        <v>707556</v>
      </c>
      <c r="Z11" t="s">
        <v>1085</v>
      </c>
      <c r="AB11">
        <f t="shared" si="2"/>
        <v>2019</v>
      </c>
      <c r="AC11">
        <f t="shared" si="3"/>
        <v>5</v>
      </c>
      <c r="AD11" t="str">
        <f t="shared" si="4"/>
        <v>Q1</v>
      </c>
      <c r="AE11" t="str">
        <f t="shared" si="5"/>
        <v>FY19/20</v>
      </c>
      <c r="AF11" t="str">
        <f t="shared" si="6"/>
        <v>SOUTH</v>
      </c>
    </row>
    <row r="12" spans="1:32">
      <c r="A12" t="s">
        <v>3025</v>
      </c>
      <c r="B12" t="s">
        <v>22</v>
      </c>
      <c r="C12" t="str">
        <f t="shared" si="0"/>
        <v>FEEDER</v>
      </c>
      <c r="D12" s="4">
        <v>43609</v>
      </c>
      <c r="E12" t="str">
        <f t="shared" si="1"/>
        <v>YAMAHA</v>
      </c>
      <c r="F12">
        <v>14100135</v>
      </c>
      <c r="G12" s="19">
        <v>43609</v>
      </c>
      <c r="H12" t="s">
        <v>72</v>
      </c>
      <c r="I12" t="s">
        <v>73</v>
      </c>
      <c r="J12">
        <v>1</v>
      </c>
      <c r="K12">
        <v>1</v>
      </c>
      <c r="L12">
        <v>4849.5600000000004</v>
      </c>
      <c r="M12" t="s">
        <v>36</v>
      </c>
      <c r="N12">
        <v>1.1599999999999999</v>
      </c>
      <c r="O12">
        <v>4849.5600000000004</v>
      </c>
      <c r="P12">
        <f t="shared" si="7"/>
        <v>5625.4895999999999</v>
      </c>
      <c r="Q12" t="s">
        <v>41</v>
      </c>
      <c r="R12" t="s">
        <v>1083</v>
      </c>
      <c r="S12" t="s">
        <v>25</v>
      </c>
      <c r="T12">
        <v>900171</v>
      </c>
      <c r="U12">
        <v>3888.71</v>
      </c>
      <c r="V12" t="s">
        <v>1065</v>
      </c>
      <c r="X12" t="s">
        <v>1084</v>
      </c>
      <c r="Y12">
        <v>707556</v>
      </c>
      <c r="Z12" t="s">
        <v>1085</v>
      </c>
      <c r="AB12">
        <f t="shared" si="2"/>
        <v>2019</v>
      </c>
      <c r="AC12">
        <f t="shared" si="3"/>
        <v>5</v>
      </c>
      <c r="AD12" t="str">
        <f t="shared" si="4"/>
        <v>Q1</v>
      </c>
      <c r="AE12" t="str">
        <f t="shared" si="5"/>
        <v>FY19/20</v>
      </c>
      <c r="AF12" t="str">
        <f t="shared" si="6"/>
        <v>SOUTH</v>
      </c>
    </row>
    <row r="13" spans="1:32">
      <c r="A13" t="s">
        <v>3025</v>
      </c>
      <c r="B13" t="s">
        <v>22</v>
      </c>
      <c r="C13" t="str">
        <f t="shared" si="0"/>
        <v>FEEDER</v>
      </c>
      <c r="D13" s="4">
        <v>43609</v>
      </c>
      <c r="E13" t="str">
        <f t="shared" si="1"/>
        <v>YAMAHA</v>
      </c>
      <c r="F13">
        <v>14100135</v>
      </c>
      <c r="G13" s="19">
        <v>43609</v>
      </c>
      <c r="H13" t="s">
        <v>74</v>
      </c>
      <c r="I13" t="s">
        <v>75</v>
      </c>
      <c r="J13">
        <v>1</v>
      </c>
      <c r="K13">
        <v>1</v>
      </c>
      <c r="L13">
        <v>6579.65</v>
      </c>
      <c r="M13" t="s">
        <v>36</v>
      </c>
      <c r="N13">
        <v>1.1599999999999999</v>
      </c>
      <c r="O13">
        <v>6579.65</v>
      </c>
      <c r="P13">
        <f t="shared" si="7"/>
        <v>7632.3939999999993</v>
      </c>
      <c r="Q13" t="s">
        <v>41</v>
      </c>
      <c r="R13" t="s">
        <v>1083</v>
      </c>
      <c r="S13" t="s">
        <v>25</v>
      </c>
      <c r="T13">
        <v>900171</v>
      </c>
      <c r="U13">
        <v>4779.1099999999997</v>
      </c>
      <c r="V13" t="s">
        <v>1065</v>
      </c>
      <c r="X13" t="s">
        <v>1084</v>
      </c>
      <c r="Y13">
        <v>707556</v>
      </c>
      <c r="Z13" t="s">
        <v>1085</v>
      </c>
      <c r="AB13">
        <f t="shared" si="2"/>
        <v>2019</v>
      </c>
      <c r="AC13">
        <f t="shared" si="3"/>
        <v>5</v>
      </c>
      <c r="AD13" t="str">
        <f t="shared" si="4"/>
        <v>Q1</v>
      </c>
      <c r="AE13" t="str">
        <f t="shared" si="5"/>
        <v>FY19/20</v>
      </c>
      <c r="AF13" t="str">
        <f t="shared" si="6"/>
        <v>SOUTH</v>
      </c>
    </row>
    <row r="14" spans="1:32">
      <c r="A14" t="s">
        <v>3025</v>
      </c>
      <c r="B14" t="s">
        <v>22</v>
      </c>
      <c r="C14" t="str">
        <f t="shared" si="0"/>
        <v>FEEDER</v>
      </c>
      <c r="D14" s="4">
        <v>43609</v>
      </c>
      <c r="E14" t="str">
        <f t="shared" si="1"/>
        <v>YAMAHA</v>
      </c>
      <c r="F14">
        <v>14100136</v>
      </c>
      <c r="G14" s="19">
        <v>43609</v>
      </c>
      <c r="H14" t="s">
        <v>72</v>
      </c>
      <c r="I14" t="s">
        <v>73</v>
      </c>
      <c r="J14">
        <v>2</v>
      </c>
      <c r="K14">
        <v>2</v>
      </c>
      <c r="L14">
        <v>8495.58</v>
      </c>
      <c r="M14" t="s">
        <v>36</v>
      </c>
      <c r="N14">
        <v>1.1599999999999999</v>
      </c>
      <c r="O14">
        <v>8495.58</v>
      </c>
      <c r="P14">
        <f t="shared" si="7"/>
        <v>9854.8727999999992</v>
      </c>
      <c r="Q14" t="s">
        <v>41</v>
      </c>
      <c r="R14" t="s">
        <v>545</v>
      </c>
      <c r="S14" t="s">
        <v>25</v>
      </c>
      <c r="T14">
        <v>900172</v>
      </c>
      <c r="U14">
        <v>7777.43</v>
      </c>
      <c r="V14" t="s">
        <v>1065</v>
      </c>
      <c r="X14" t="s">
        <v>1086</v>
      </c>
      <c r="Y14">
        <v>707558</v>
      </c>
      <c r="Z14" t="s">
        <v>547</v>
      </c>
      <c r="AB14">
        <f t="shared" si="2"/>
        <v>2019</v>
      </c>
      <c r="AC14">
        <f t="shared" si="3"/>
        <v>5</v>
      </c>
      <c r="AD14" t="str">
        <f t="shared" si="4"/>
        <v>Q1</v>
      </c>
      <c r="AE14" t="str">
        <f t="shared" si="5"/>
        <v>FY19/20</v>
      </c>
      <c r="AF14" t="str">
        <f t="shared" si="6"/>
        <v>SOUTH</v>
      </c>
    </row>
    <row r="15" spans="1:32">
      <c r="A15" t="s">
        <v>3025</v>
      </c>
      <c r="B15" t="s">
        <v>22</v>
      </c>
      <c r="C15" t="str">
        <f t="shared" si="0"/>
        <v>FEEDER</v>
      </c>
      <c r="D15" s="4">
        <v>43609</v>
      </c>
      <c r="E15" t="str">
        <f t="shared" si="1"/>
        <v>YAMAHA</v>
      </c>
      <c r="F15">
        <v>14100136</v>
      </c>
      <c r="G15" s="19">
        <v>43609</v>
      </c>
      <c r="H15" t="s">
        <v>353</v>
      </c>
      <c r="I15" t="s">
        <v>354</v>
      </c>
      <c r="J15">
        <v>1</v>
      </c>
      <c r="K15">
        <v>1</v>
      </c>
      <c r="L15">
        <v>8407.08</v>
      </c>
      <c r="M15" t="s">
        <v>36</v>
      </c>
      <c r="N15">
        <v>1.1599999999999999</v>
      </c>
      <c r="O15">
        <v>8407.08</v>
      </c>
      <c r="P15">
        <f t="shared" si="7"/>
        <v>9752.2127999999993</v>
      </c>
      <c r="Q15" t="s">
        <v>41</v>
      </c>
      <c r="R15" t="s">
        <v>545</v>
      </c>
      <c r="S15" t="s">
        <v>25</v>
      </c>
      <c r="T15">
        <v>900172</v>
      </c>
      <c r="U15">
        <v>6899.52</v>
      </c>
      <c r="V15" t="s">
        <v>1065</v>
      </c>
      <c r="X15" t="s">
        <v>1086</v>
      </c>
      <c r="Y15">
        <v>707558</v>
      </c>
      <c r="Z15" t="s">
        <v>547</v>
      </c>
      <c r="AB15">
        <f t="shared" si="2"/>
        <v>2019</v>
      </c>
      <c r="AC15">
        <f t="shared" si="3"/>
        <v>5</v>
      </c>
      <c r="AD15" t="str">
        <f t="shared" si="4"/>
        <v>Q1</v>
      </c>
      <c r="AE15" t="str">
        <f t="shared" si="5"/>
        <v>FY19/20</v>
      </c>
      <c r="AF15" t="str">
        <f t="shared" si="6"/>
        <v>SOUTH</v>
      </c>
    </row>
    <row r="16" spans="1:32">
      <c r="A16" t="s">
        <v>3025</v>
      </c>
      <c r="B16" t="s">
        <v>22</v>
      </c>
      <c r="C16" t="str">
        <f t="shared" si="0"/>
        <v>FEEDER</v>
      </c>
      <c r="D16" s="4">
        <v>43615</v>
      </c>
      <c r="E16" t="str">
        <f t="shared" si="1"/>
        <v>YAMAHA</v>
      </c>
      <c r="F16">
        <v>14100137</v>
      </c>
      <c r="G16" s="19">
        <v>43615</v>
      </c>
      <c r="H16" t="s">
        <v>353</v>
      </c>
      <c r="I16" t="s">
        <v>354</v>
      </c>
      <c r="J16">
        <v>1</v>
      </c>
      <c r="K16">
        <v>1</v>
      </c>
      <c r="L16">
        <v>8584.07</v>
      </c>
      <c r="M16" t="s">
        <v>36</v>
      </c>
      <c r="N16">
        <v>1.1599999999999999</v>
      </c>
      <c r="O16">
        <v>8584.07</v>
      </c>
      <c r="P16">
        <f t="shared" si="7"/>
        <v>9957.5211999999992</v>
      </c>
      <c r="Q16" t="s">
        <v>41</v>
      </c>
      <c r="R16" t="s">
        <v>1087</v>
      </c>
      <c r="S16" t="s">
        <v>25</v>
      </c>
      <c r="T16">
        <v>900173</v>
      </c>
      <c r="U16">
        <v>6899.52</v>
      </c>
      <c r="V16" t="s">
        <v>1065</v>
      </c>
      <c r="X16" t="s">
        <v>1088</v>
      </c>
      <c r="Y16">
        <v>708180</v>
      </c>
      <c r="Z16" t="s">
        <v>1089</v>
      </c>
      <c r="AB16">
        <f t="shared" si="2"/>
        <v>2019</v>
      </c>
      <c r="AC16">
        <f t="shared" si="3"/>
        <v>5</v>
      </c>
      <c r="AD16" t="str">
        <f t="shared" si="4"/>
        <v>Q1</v>
      </c>
      <c r="AE16" t="str">
        <f t="shared" si="5"/>
        <v>FY19/20</v>
      </c>
      <c r="AF16" t="str">
        <f t="shared" si="6"/>
        <v>SOUTH</v>
      </c>
    </row>
    <row r="17" spans="1:32">
      <c r="A17" t="s">
        <v>3025</v>
      </c>
      <c r="B17" t="s">
        <v>22</v>
      </c>
      <c r="C17" t="str">
        <f t="shared" si="0"/>
        <v>FEEDER</v>
      </c>
      <c r="D17" s="4">
        <v>43615</v>
      </c>
      <c r="E17" t="str">
        <f t="shared" si="1"/>
        <v>YAMAHA</v>
      </c>
      <c r="F17">
        <v>14100138</v>
      </c>
      <c r="G17" s="19">
        <v>43615</v>
      </c>
      <c r="H17" t="s">
        <v>74</v>
      </c>
      <c r="I17" t="s">
        <v>75</v>
      </c>
      <c r="J17">
        <v>1</v>
      </c>
      <c r="K17">
        <v>1</v>
      </c>
      <c r="L17">
        <v>6017.7</v>
      </c>
      <c r="M17" t="s">
        <v>36</v>
      </c>
      <c r="N17">
        <v>1.1599999999999999</v>
      </c>
      <c r="O17">
        <v>6017.7</v>
      </c>
      <c r="P17">
        <f t="shared" si="7"/>
        <v>6980.5319999999992</v>
      </c>
      <c r="Q17" t="s">
        <v>41</v>
      </c>
      <c r="R17" t="s">
        <v>1087</v>
      </c>
      <c r="S17" t="s">
        <v>25</v>
      </c>
      <c r="T17">
        <v>900173</v>
      </c>
      <c r="U17">
        <v>4779.1099999999997</v>
      </c>
      <c r="V17" t="s">
        <v>1065</v>
      </c>
      <c r="X17" t="s">
        <v>1088</v>
      </c>
      <c r="Y17">
        <v>708183</v>
      </c>
      <c r="Z17" t="s">
        <v>1089</v>
      </c>
      <c r="AB17">
        <f t="shared" si="2"/>
        <v>2019</v>
      </c>
      <c r="AC17">
        <f t="shared" si="3"/>
        <v>5</v>
      </c>
      <c r="AD17" t="str">
        <f t="shared" si="4"/>
        <v>Q1</v>
      </c>
      <c r="AE17" t="str">
        <f t="shared" si="5"/>
        <v>FY19/20</v>
      </c>
      <c r="AF17" t="str">
        <f t="shared" si="6"/>
        <v>SOUTH</v>
      </c>
    </row>
    <row r="18" spans="1:32">
      <c r="A18" t="s">
        <v>3025</v>
      </c>
      <c r="B18" t="s">
        <v>22</v>
      </c>
      <c r="C18" t="str">
        <f t="shared" si="0"/>
        <v>CONTRACT_FEE</v>
      </c>
      <c r="D18" s="4">
        <v>43621</v>
      </c>
      <c r="E18" t="str">
        <f t="shared" si="1"/>
        <v>YAMAHA</v>
      </c>
      <c r="F18">
        <v>13100007</v>
      </c>
      <c r="G18" s="19">
        <v>43621</v>
      </c>
      <c r="H18" t="s">
        <v>152</v>
      </c>
      <c r="I18" t="s">
        <v>153</v>
      </c>
      <c r="J18">
        <v>1</v>
      </c>
      <c r="K18">
        <v>1</v>
      </c>
      <c r="L18">
        <v>15094.34</v>
      </c>
      <c r="M18" t="s">
        <v>36</v>
      </c>
      <c r="N18">
        <v>1.135</v>
      </c>
      <c r="O18">
        <v>15094.34</v>
      </c>
      <c r="P18">
        <f t="shared" si="7"/>
        <v>17132.0759</v>
      </c>
      <c r="Q18" t="s">
        <v>41</v>
      </c>
      <c r="R18" t="s">
        <v>1076</v>
      </c>
      <c r="S18" t="s">
        <v>25</v>
      </c>
      <c r="T18">
        <v>900174</v>
      </c>
      <c r="U18">
        <v>0</v>
      </c>
      <c r="V18" t="s">
        <v>1090</v>
      </c>
      <c r="X18">
        <v>6830176392</v>
      </c>
      <c r="Z18" t="s">
        <v>1077</v>
      </c>
      <c r="AB18">
        <f t="shared" si="2"/>
        <v>2019</v>
      </c>
      <c r="AC18">
        <f t="shared" si="3"/>
        <v>6</v>
      </c>
      <c r="AD18" t="str">
        <f t="shared" si="4"/>
        <v>Q1</v>
      </c>
      <c r="AE18" t="str">
        <f t="shared" si="5"/>
        <v>FY19/20</v>
      </c>
      <c r="AF18" t="str">
        <f t="shared" si="6"/>
        <v>SOUTH</v>
      </c>
    </row>
    <row r="19" spans="1:32">
      <c r="A19" t="s">
        <v>3025</v>
      </c>
      <c r="B19" t="s">
        <v>22</v>
      </c>
      <c r="C19" t="str">
        <f t="shared" si="0"/>
        <v>SPARES/OTHER</v>
      </c>
      <c r="D19" s="4">
        <v>43621</v>
      </c>
      <c r="E19" t="str">
        <f t="shared" si="1"/>
        <v>OTHERS</v>
      </c>
      <c r="F19">
        <v>14100139</v>
      </c>
      <c r="G19" s="19">
        <v>43621</v>
      </c>
      <c r="H19" t="s">
        <v>1091</v>
      </c>
      <c r="I19" t="s">
        <v>346</v>
      </c>
      <c r="J19">
        <v>7</v>
      </c>
      <c r="K19">
        <v>7</v>
      </c>
      <c r="L19">
        <v>0</v>
      </c>
      <c r="M19" t="s">
        <v>36</v>
      </c>
      <c r="N19">
        <v>1.135</v>
      </c>
      <c r="O19">
        <v>0</v>
      </c>
      <c r="P19">
        <f t="shared" si="7"/>
        <v>0</v>
      </c>
      <c r="Q19" t="s">
        <v>41</v>
      </c>
      <c r="R19" t="s">
        <v>1076</v>
      </c>
      <c r="S19" t="s">
        <v>25</v>
      </c>
      <c r="T19">
        <v>900175</v>
      </c>
      <c r="U19">
        <v>905.17</v>
      </c>
      <c r="V19" t="s">
        <v>1065</v>
      </c>
      <c r="X19" t="s">
        <v>1092</v>
      </c>
      <c r="Y19">
        <v>708776</v>
      </c>
      <c r="Z19" t="s">
        <v>1077</v>
      </c>
      <c r="AB19">
        <f t="shared" si="2"/>
        <v>2019</v>
      </c>
      <c r="AC19">
        <f t="shared" si="3"/>
        <v>6</v>
      </c>
      <c r="AD19" t="str">
        <f t="shared" si="4"/>
        <v>Q1</v>
      </c>
      <c r="AE19" t="str">
        <f t="shared" si="5"/>
        <v>FY19/20</v>
      </c>
      <c r="AF19" t="str">
        <f t="shared" si="6"/>
        <v>SOUTH</v>
      </c>
    </row>
    <row r="20" spans="1:32">
      <c r="A20" t="s">
        <v>3025</v>
      </c>
      <c r="B20" t="s">
        <v>22</v>
      </c>
      <c r="C20" t="str">
        <f t="shared" si="0"/>
        <v>SERVICE_CHARGE</v>
      </c>
      <c r="D20" s="4">
        <v>43626</v>
      </c>
      <c r="E20" t="str">
        <f t="shared" si="1"/>
        <v>YAMAHA</v>
      </c>
      <c r="F20">
        <v>12100016</v>
      </c>
      <c r="G20" s="19">
        <v>43626</v>
      </c>
      <c r="H20" t="s">
        <v>152</v>
      </c>
      <c r="I20" t="s">
        <v>153</v>
      </c>
      <c r="J20">
        <v>13</v>
      </c>
      <c r="K20">
        <v>13</v>
      </c>
      <c r="L20">
        <v>1471.73</v>
      </c>
      <c r="M20" t="s">
        <v>36</v>
      </c>
      <c r="N20">
        <v>1.135</v>
      </c>
      <c r="O20">
        <v>1471.73</v>
      </c>
      <c r="P20">
        <f t="shared" si="7"/>
        <v>1670.41355</v>
      </c>
      <c r="Q20" t="s">
        <v>41</v>
      </c>
      <c r="R20" t="s">
        <v>1078</v>
      </c>
      <c r="S20" t="s">
        <v>25</v>
      </c>
      <c r="T20">
        <v>900176</v>
      </c>
      <c r="U20">
        <v>0</v>
      </c>
      <c r="V20" t="s">
        <v>1069</v>
      </c>
      <c r="X20" t="s">
        <v>1093</v>
      </c>
      <c r="Z20" t="s">
        <v>1079</v>
      </c>
      <c r="AB20">
        <f t="shared" si="2"/>
        <v>2019</v>
      </c>
      <c r="AC20">
        <f t="shared" si="3"/>
        <v>6</v>
      </c>
      <c r="AD20" t="str">
        <f t="shared" si="4"/>
        <v>Q1</v>
      </c>
      <c r="AE20" t="str">
        <f t="shared" si="5"/>
        <v>FY19/20</v>
      </c>
      <c r="AF20" t="str">
        <f t="shared" si="6"/>
        <v>SOUTH</v>
      </c>
    </row>
    <row r="21" spans="1:32">
      <c r="A21" t="s">
        <v>3025</v>
      </c>
      <c r="B21" t="s">
        <v>22</v>
      </c>
      <c r="C21" t="str">
        <f t="shared" si="0"/>
        <v>FEEDER</v>
      </c>
      <c r="D21" s="4">
        <v>43633</v>
      </c>
      <c r="E21" t="str">
        <f t="shared" si="1"/>
        <v>YAMAHA</v>
      </c>
      <c r="F21">
        <v>14100140</v>
      </c>
      <c r="G21" s="19">
        <v>43633</v>
      </c>
      <c r="H21" t="s">
        <v>39</v>
      </c>
      <c r="I21" t="s">
        <v>40</v>
      </c>
      <c r="J21">
        <v>10</v>
      </c>
      <c r="K21">
        <v>10</v>
      </c>
      <c r="L21">
        <v>26548.67</v>
      </c>
      <c r="M21" t="s">
        <v>36</v>
      </c>
      <c r="N21">
        <v>1.135</v>
      </c>
      <c r="O21">
        <v>26548.67</v>
      </c>
      <c r="P21">
        <f t="shared" si="7"/>
        <v>30132.740449999998</v>
      </c>
      <c r="Q21" t="s">
        <v>41</v>
      </c>
      <c r="R21" t="s">
        <v>1094</v>
      </c>
      <c r="S21" t="s">
        <v>25</v>
      </c>
      <c r="T21">
        <v>900177</v>
      </c>
      <c r="U21">
        <v>24753.77</v>
      </c>
      <c r="V21" t="s">
        <v>1065</v>
      </c>
      <c r="X21" t="s">
        <v>1095</v>
      </c>
      <c r="Y21">
        <v>710070</v>
      </c>
      <c r="Z21" t="s">
        <v>1096</v>
      </c>
      <c r="AB21">
        <f t="shared" si="2"/>
        <v>2019</v>
      </c>
      <c r="AC21">
        <f t="shared" si="3"/>
        <v>6</v>
      </c>
      <c r="AD21" t="str">
        <f t="shared" si="4"/>
        <v>Q1</v>
      </c>
      <c r="AE21" t="str">
        <f t="shared" si="5"/>
        <v>FY19/20</v>
      </c>
      <c r="AF21" t="str">
        <f t="shared" si="6"/>
        <v>SOUTH</v>
      </c>
    </row>
    <row r="22" spans="1:32">
      <c r="A22" t="s">
        <v>3025</v>
      </c>
      <c r="B22" t="s">
        <v>22</v>
      </c>
      <c r="C22" t="str">
        <f t="shared" si="0"/>
        <v>CONTRACT_FEE</v>
      </c>
      <c r="D22" s="4">
        <v>43641</v>
      </c>
      <c r="E22" t="str">
        <f t="shared" si="1"/>
        <v>YAMAHA</v>
      </c>
      <c r="F22">
        <v>13100008</v>
      </c>
      <c r="G22" s="19">
        <v>43641</v>
      </c>
      <c r="H22" t="s">
        <v>76</v>
      </c>
      <c r="I22" t="s">
        <v>77</v>
      </c>
      <c r="J22">
        <v>1</v>
      </c>
      <c r="K22">
        <v>1</v>
      </c>
      <c r="L22">
        <v>3879.65</v>
      </c>
      <c r="M22" t="s">
        <v>36</v>
      </c>
      <c r="N22">
        <v>1.135</v>
      </c>
      <c r="O22">
        <v>3879.65</v>
      </c>
      <c r="P22">
        <f t="shared" si="7"/>
        <v>4403.4027500000002</v>
      </c>
      <c r="Q22" t="s">
        <v>41</v>
      </c>
      <c r="R22" t="s">
        <v>1097</v>
      </c>
      <c r="S22" t="s">
        <v>25</v>
      </c>
      <c r="T22">
        <v>900179</v>
      </c>
      <c r="U22">
        <v>0</v>
      </c>
      <c r="V22" t="s">
        <v>1090</v>
      </c>
      <c r="X22" t="s">
        <v>1098</v>
      </c>
      <c r="Z22" t="s">
        <v>1099</v>
      </c>
      <c r="AB22">
        <f t="shared" si="2"/>
        <v>2019</v>
      </c>
      <c r="AC22">
        <f t="shared" si="3"/>
        <v>6</v>
      </c>
      <c r="AD22" t="str">
        <f t="shared" si="4"/>
        <v>Q1</v>
      </c>
      <c r="AE22" t="str">
        <f t="shared" si="5"/>
        <v>FY19/20</v>
      </c>
      <c r="AF22" t="str">
        <f t="shared" si="6"/>
        <v>SOUTH</v>
      </c>
    </row>
    <row r="23" spans="1:32">
      <c r="A23" t="s">
        <v>3025</v>
      </c>
      <c r="B23" t="s">
        <v>22</v>
      </c>
      <c r="C23" t="str">
        <f t="shared" si="0"/>
        <v>SPARES/OTHER</v>
      </c>
      <c r="D23" s="4">
        <v>43641</v>
      </c>
      <c r="E23" t="str">
        <f t="shared" si="1"/>
        <v>YAMAHA</v>
      </c>
      <c r="F23">
        <v>14100141</v>
      </c>
      <c r="G23" s="19">
        <v>43641</v>
      </c>
      <c r="H23" t="s">
        <v>83</v>
      </c>
      <c r="I23" t="s">
        <v>84</v>
      </c>
      <c r="J23">
        <v>10</v>
      </c>
      <c r="K23">
        <v>10</v>
      </c>
      <c r="L23">
        <v>6000</v>
      </c>
      <c r="M23" t="s">
        <v>36</v>
      </c>
      <c r="N23">
        <v>1.135</v>
      </c>
      <c r="O23">
        <v>6000</v>
      </c>
      <c r="P23">
        <f t="shared" si="7"/>
        <v>6810</v>
      </c>
      <c r="Q23" t="s">
        <v>41</v>
      </c>
      <c r="R23" t="s">
        <v>1100</v>
      </c>
      <c r="S23" t="s">
        <v>25</v>
      </c>
      <c r="T23">
        <v>900178</v>
      </c>
      <c r="U23">
        <v>4720</v>
      </c>
      <c r="V23" t="s">
        <v>1065</v>
      </c>
      <c r="X23" t="s">
        <v>1101</v>
      </c>
      <c r="Y23">
        <v>710712</v>
      </c>
      <c r="Z23" t="s">
        <v>1102</v>
      </c>
      <c r="AB23">
        <f t="shared" si="2"/>
        <v>2019</v>
      </c>
      <c r="AC23">
        <f t="shared" si="3"/>
        <v>6</v>
      </c>
      <c r="AD23" t="str">
        <f t="shared" si="4"/>
        <v>Q1</v>
      </c>
      <c r="AE23" t="str">
        <f t="shared" si="5"/>
        <v>FY19/20</v>
      </c>
      <c r="AF23" t="str">
        <f t="shared" si="6"/>
        <v>SOUTH</v>
      </c>
    </row>
    <row r="24" spans="1:32">
      <c r="A24" t="s">
        <v>3025</v>
      </c>
      <c r="B24" t="s">
        <v>22</v>
      </c>
      <c r="C24" t="str">
        <f t="shared" si="0"/>
        <v>SPARES/OTHER</v>
      </c>
      <c r="D24" s="4">
        <v>43641</v>
      </c>
      <c r="E24" t="str">
        <f t="shared" si="1"/>
        <v>OTHERS</v>
      </c>
      <c r="F24">
        <v>14100142</v>
      </c>
      <c r="G24" s="19">
        <v>43641</v>
      </c>
      <c r="H24" t="s">
        <v>1091</v>
      </c>
      <c r="I24" t="s">
        <v>346</v>
      </c>
      <c r="J24">
        <v>3</v>
      </c>
      <c r="K24">
        <v>3</v>
      </c>
      <c r="L24">
        <v>0</v>
      </c>
      <c r="M24" t="s">
        <v>36</v>
      </c>
      <c r="N24">
        <v>1.135</v>
      </c>
      <c r="O24">
        <v>0</v>
      </c>
      <c r="P24">
        <f t="shared" si="7"/>
        <v>0</v>
      </c>
      <c r="Q24" t="s">
        <v>41</v>
      </c>
      <c r="R24" t="s">
        <v>1097</v>
      </c>
      <c r="S24" t="s">
        <v>25</v>
      </c>
      <c r="T24">
        <v>900180</v>
      </c>
      <c r="U24">
        <v>387.93</v>
      </c>
      <c r="V24" t="s">
        <v>1065</v>
      </c>
      <c r="X24" t="s">
        <v>1098</v>
      </c>
      <c r="Y24">
        <v>710795</v>
      </c>
      <c r="Z24" t="s">
        <v>1099</v>
      </c>
      <c r="AB24">
        <f t="shared" si="2"/>
        <v>2019</v>
      </c>
      <c r="AC24">
        <f t="shared" si="3"/>
        <v>6</v>
      </c>
      <c r="AD24" t="str">
        <f t="shared" si="4"/>
        <v>Q1</v>
      </c>
      <c r="AE24" t="str">
        <f t="shared" si="5"/>
        <v>FY19/20</v>
      </c>
      <c r="AF24" t="str">
        <f t="shared" si="6"/>
        <v>SOUTH</v>
      </c>
    </row>
    <row r="25" spans="1:32">
      <c r="A25" t="s">
        <v>3025</v>
      </c>
      <c r="B25" t="s">
        <v>22</v>
      </c>
      <c r="C25" t="str">
        <f t="shared" si="0"/>
        <v>SERVICE_CHARGE</v>
      </c>
      <c r="D25" s="4">
        <v>43651</v>
      </c>
      <c r="E25" t="str">
        <f t="shared" si="1"/>
        <v>YAMAHA</v>
      </c>
      <c r="F25">
        <v>12100017</v>
      </c>
      <c r="G25" s="19">
        <v>43651</v>
      </c>
      <c r="H25" t="s">
        <v>76</v>
      </c>
      <c r="I25" t="s">
        <v>77</v>
      </c>
      <c r="J25">
        <v>1</v>
      </c>
      <c r="K25">
        <v>1</v>
      </c>
      <c r="L25">
        <v>1353.98</v>
      </c>
      <c r="M25" t="s">
        <v>36</v>
      </c>
      <c r="N25">
        <v>1.135</v>
      </c>
      <c r="O25">
        <v>1353.98</v>
      </c>
      <c r="P25">
        <f t="shared" si="7"/>
        <v>1536.7673</v>
      </c>
      <c r="Q25" t="s">
        <v>41</v>
      </c>
      <c r="R25" t="s">
        <v>1078</v>
      </c>
      <c r="S25" t="s">
        <v>25</v>
      </c>
      <c r="T25">
        <v>900181</v>
      </c>
      <c r="U25">
        <v>0</v>
      </c>
      <c r="V25" t="s">
        <v>1069</v>
      </c>
      <c r="X25" t="s">
        <v>1107</v>
      </c>
      <c r="Z25" t="s">
        <v>1079</v>
      </c>
      <c r="AB25">
        <f t="shared" si="2"/>
        <v>2019</v>
      </c>
      <c r="AC25">
        <f t="shared" si="3"/>
        <v>7</v>
      </c>
      <c r="AD25" t="str">
        <f t="shared" si="4"/>
        <v>Q2</v>
      </c>
      <c r="AE25" t="str">
        <f t="shared" si="5"/>
        <v>FY19/20</v>
      </c>
      <c r="AF25" t="str">
        <f t="shared" si="6"/>
        <v>SOUTH</v>
      </c>
    </row>
    <row r="26" spans="1:32">
      <c r="A26" t="s">
        <v>3025</v>
      </c>
      <c r="B26" t="s">
        <v>22</v>
      </c>
      <c r="C26" t="str">
        <f t="shared" si="0"/>
        <v>SERVICE_CHARGE</v>
      </c>
      <c r="D26" s="4">
        <v>43664</v>
      </c>
      <c r="E26" t="str">
        <f t="shared" si="1"/>
        <v>YAMAHA</v>
      </c>
      <c r="F26">
        <v>12100018</v>
      </c>
      <c r="G26" s="19">
        <v>43664</v>
      </c>
      <c r="H26" t="s">
        <v>76</v>
      </c>
      <c r="I26" t="s">
        <v>77</v>
      </c>
      <c r="J26">
        <v>1</v>
      </c>
      <c r="K26">
        <v>1</v>
      </c>
      <c r="L26">
        <v>584.07000000000005</v>
      </c>
      <c r="M26" t="s">
        <v>36</v>
      </c>
      <c r="N26">
        <v>1.135</v>
      </c>
      <c r="O26">
        <v>584.07000000000005</v>
      </c>
      <c r="P26">
        <f t="shared" si="7"/>
        <v>662.9194500000001</v>
      </c>
      <c r="Q26" t="s">
        <v>41</v>
      </c>
      <c r="R26" t="s">
        <v>1108</v>
      </c>
      <c r="S26" t="s">
        <v>25</v>
      </c>
      <c r="T26">
        <v>900182</v>
      </c>
      <c r="U26">
        <v>0</v>
      </c>
      <c r="V26" t="s">
        <v>1069</v>
      </c>
      <c r="X26" t="s">
        <v>1109</v>
      </c>
      <c r="Z26" t="s">
        <v>1110</v>
      </c>
      <c r="AB26">
        <f t="shared" si="2"/>
        <v>2019</v>
      </c>
      <c r="AC26">
        <f t="shared" si="3"/>
        <v>7</v>
      </c>
      <c r="AD26" t="str">
        <f t="shared" si="4"/>
        <v>Q2</v>
      </c>
      <c r="AE26" t="str">
        <f t="shared" si="5"/>
        <v>FY19/20</v>
      </c>
      <c r="AF26" t="str">
        <f t="shared" si="6"/>
        <v>SOUTH</v>
      </c>
    </row>
    <row r="27" spans="1:32">
      <c r="A27" t="s">
        <v>3025</v>
      </c>
      <c r="B27" t="s">
        <v>22</v>
      </c>
      <c r="C27" t="str">
        <f t="shared" si="0"/>
        <v>SPARES/OTHER</v>
      </c>
      <c r="D27" s="4">
        <v>43665</v>
      </c>
      <c r="E27" t="str">
        <f t="shared" si="1"/>
        <v>YAMAHA</v>
      </c>
      <c r="F27">
        <v>14100143</v>
      </c>
      <c r="G27" s="19">
        <v>43665</v>
      </c>
      <c r="H27" t="s">
        <v>33</v>
      </c>
      <c r="I27" t="s">
        <v>34</v>
      </c>
      <c r="J27">
        <v>5</v>
      </c>
      <c r="K27">
        <v>5</v>
      </c>
      <c r="L27">
        <v>3097.35</v>
      </c>
      <c r="M27" t="s">
        <v>36</v>
      </c>
      <c r="N27">
        <v>1.135</v>
      </c>
      <c r="O27">
        <v>3097.35</v>
      </c>
      <c r="P27">
        <f t="shared" si="7"/>
        <v>3515.4922499999998</v>
      </c>
      <c r="Q27" t="s">
        <v>41</v>
      </c>
      <c r="R27" t="s">
        <v>1111</v>
      </c>
      <c r="S27" t="s">
        <v>25</v>
      </c>
      <c r="T27">
        <v>900183</v>
      </c>
      <c r="U27">
        <v>2185</v>
      </c>
      <c r="V27" t="s">
        <v>1065</v>
      </c>
      <c r="X27" t="s">
        <v>1112</v>
      </c>
      <c r="Y27">
        <v>713795</v>
      </c>
      <c r="Z27" t="s">
        <v>1113</v>
      </c>
      <c r="AB27">
        <f t="shared" si="2"/>
        <v>2019</v>
      </c>
      <c r="AC27">
        <f t="shared" si="3"/>
        <v>7</v>
      </c>
      <c r="AD27" t="str">
        <f t="shared" si="4"/>
        <v>Q2</v>
      </c>
      <c r="AE27" t="str">
        <f t="shared" si="5"/>
        <v>FY19/20</v>
      </c>
      <c r="AF27" t="str">
        <f t="shared" si="6"/>
        <v>SOUTH</v>
      </c>
    </row>
    <row r="28" spans="1:32">
      <c r="A28" t="s">
        <v>3025</v>
      </c>
      <c r="B28" t="s">
        <v>22</v>
      </c>
      <c r="C28" t="str">
        <f t="shared" si="0"/>
        <v>SERVICE_CHARGE</v>
      </c>
      <c r="D28" s="4">
        <v>43668</v>
      </c>
      <c r="E28" t="str">
        <f t="shared" si="1"/>
        <v>YAMAHA</v>
      </c>
      <c r="F28">
        <v>12100019</v>
      </c>
      <c r="G28" s="19">
        <v>43668</v>
      </c>
      <c r="H28" t="s">
        <v>152</v>
      </c>
      <c r="I28" t="s">
        <v>153</v>
      </c>
      <c r="J28">
        <v>1</v>
      </c>
      <c r="K28">
        <v>1</v>
      </c>
      <c r="L28">
        <v>1415.09</v>
      </c>
      <c r="M28" t="s">
        <v>36</v>
      </c>
      <c r="N28">
        <v>1.135</v>
      </c>
      <c r="O28">
        <v>1415.09</v>
      </c>
      <c r="P28">
        <f t="shared" si="7"/>
        <v>1606.12715</v>
      </c>
      <c r="Q28" t="s">
        <v>41</v>
      </c>
      <c r="R28" t="s">
        <v>1115</v>
      </c>
      <c r="S28" t="s">
        <v>25</v>
      </c>
      <c r="T28">
        <v>900184</v>
      </c>
      <c r="U28">
        <v>0</v>
      </c>
      <c r="V28" t="s">
        <v>1069</v>
      </c>
      <c r="X28" t="s">
        <v>1116</v>
      </c>
      <c r="Z28" t="s">
        <v>1117</v>
      </c>
      <c r="AB28">
        <f t="shared" si="2"/>
        <v>2019</v>
      </c>
      <c r="AC28">
        <f t="shared" si="3"/>
        <v>7</v>
      </c>
      <c r="AD28" t="str">
        <f t="shared" si="4"/>
        <v>Q2</v>
      </c>
      <c r="AE28" t="str">
        <f t="shared" si="5"/>
        <v>FY19/20</v>
      </c>
      <c r="AF28" t="str">
        <f t="shared" si="6"/>
        <v>SOUTH</v>
      </c>
    </row>
    <row r="29" spans="1:32">
      <c r="A29" t="s">
        <v>3025</v>
      </c>
      <c r="B29" t="s">
        <v>22</v>
      </c>
      <c r="C29" t="str">
        <f t="shared" si="0"/>
        <v>FEEDER</v>
      </c>
      <c r="D29" s="4">
        <v>43669</v>
      </c>
      <c r="E29" t="str">
        <f t="shared" si="1"/>
        <v>YAMAHA</v>
      </c>
      <c r="F29">
        <v>14100144</v>
      </c>
      <c r="G29" s="19">
        <v>43669</v>
      </c>
      <c r="H29" t="s">
        <v>37</v>
      </c>
      <c r="I29" t="s">
        <v>38</v>
      </c>
      <c r="J29">
        <v>15</v>
      </c>
      <c r="K29">
        <v>15</v>
      </c>
      <c r="L29">
        <v>41150.44</v>
      </c>
      <c r="M29" t="s">
        <v>36</v>
      </c>
      <c r="N29">
        <v>1.135</v>
      </c>
      <c r="O29">
        <v>41150.44</v>
      </c>
      <c r="P29">
        <f t="shared" si="7"/>
        <v>46705.749400000001</v>
      </c>
      <c r="Q29" t="s">
        <v>41</v>
      </c>
      <c r="R29" t="s">
        <v>89</v>
      </c>
      <c r="S29" t="s">
        <v>25</v>
      </c>
      <c r="T29">
        <v>900185</v>
      </c>
      <c r="U29">
        <v>38086.76</v>
      </c>
      <c r="V29" t="s">
        <v>1065</v>
      </c>
      <c r="X29" t="s">
        <v>1118</v>
      </c>
      <c r="Y29">
        <v>714149</v>
      </c>
      <c r="Z29" t="s">
        <v>90</v>
      </c>
      <c r="AB29">
        <f t="shared" si="2"/>
        <v>2019</v>
      </c>
      <c r="AC29">
        <f t="shared" si="3"/>
        <v>7</v>
      </c>
      <c r="AD29" t="str">
        <f t="shared" si="4"/>
        <v>Q2</v>
      </c>
      <c r="AE29" t="str">
        <f t="shared" si="5"/>
        <v>FY19/20</v>
      </c>
      <c r="AF29" t="str">
        <f t="shared" si="6"/>
        <v>SOUTH</v>
      </c>
    </row>
    <row r="30" spans="1:32">
      <c r="A30" t="s">
        <v>3025</v>
      </c>
      <c r="B30" t="s">
        <v>22</v>
      </c>
      <c r="C30" t="str">
        <f t="shared" si="0"/>
        <v>FEEDER</v>
      </c>
      <c r="D30" s="4">
        <v>43669</v>
      </c>
      <c r="E30" t="str">
        <f t="shared" si="1"/>
        <v>YAMAHA</v>
      </c>
      <c r="F30">
        <v>14100145</v>
      </c>
      <c r="G30" s="19">
        <v>43669</v>
      </c>
      <c r="H30" t="s">
        <v>70</v>
      </c>
      <c r="I30" t="s">
        <v>71</v>
      </c>
      <c r="J30">
        <v>3</v>
      </c>
      <c r="K30">
        <v>3</v>
      </c>
      <c r="L30">
        <v>11123.89</v>
      </c>
      <c r="M30" t="s">
        <v>36</v>
      </c>
      <c r="N30">
        <v>1.135</v>
      </c>
      <c r="O30">
        <v>11123.89</v>
      </c>
      <c r="P30">
        <f t="shared" si="7"/>
        <v>12625.61515</v>
      </c>
      <c r="Q30" t="s">
        <v>41</v>
      </c>
      <c r="R30" t="s">
        <v>1119</v>
      </c>
      <c r="S30" t="s">
        <v>25</v>
      </c>
      <c r="T30">
        <v>900186</v>
      </c>
      <c r="U30">
        <v>10414.52</v>
      </c>
      <c r="V30" t="s">
        <v>1065</v>
      </c>
      <c r="X30" t="s">
        <v>1120</v>
      </c>
      <c r="Y30">
        <v>714150</v>
      </c>
      <c r="Z30" t="s">
        <v>1121</v>
      </c>
      <c r="AB30">
        <f t="shared" si="2"/>
        <v>2019</v>
      </c>
      <c r="AC30">
        <f t="shared" si="3"/>
        <v>7</v>
      </c>
      <c r="AD30" t="str">
        <f t="shared" si="4"/>
        <v>Q2</v>
      </c>
      <c r="AE30" t="str">
        <f t="shared" si="5"/>
        <v>FY19/20</v>
      </c>
      <c r="AF30" t="str">
        <f t="shared" si="6"/>
        <v>SOUTH</v>
      </c>
    </row>
    <row r="31" spans="1:32">
      <c r="A31" t="s">
        <v>3025</v>
      </c>
      <c r="B31" t="s">
        <v>22</v>
      </c>
      <c r="C31" t="str">
        <f t="shared" si="0"/>
        <v>FEEDER</v>
      </c>
      <c r="D31" s="4">
        <v>43669</v>
      </c>
      <c r="E31" t="str">
        <f t="shared" si="1"/>
        <v>YAMAHA</v>
      </c>
      <c r="F31">
        <v>14100145</v>
      </c>
      <c r="G31" s="19">
        <v>43669</v>
      </c>
      <c r="H31" t="s">
        <v>72</v>
      </c>
      <c r="I31" t="s">
        <v>73</v>
      </c>
      <c r="J31">
        <v>2</v>
      </c>
      <c r="K31">
        <v>2</v>
      </c>
      <c r="L31">
        <v>9230.09</v>
      </c>
      <c r="M31" t="s">
        <v>36</v>
      </c>
      <c r="N31">
        <v>1.135</v>
      </c>
      <c r="O31">
        <v>9230.09</v>
      </c>
      <c r="P31">
        <f t="shared" si="7"/>
        <v>10476.15215</v>
      </c>
      <c r="Q31" t="s">
        <v>41</v>
      </c>
      <c r="R31" t="s">
        <v>1119</v>
      </c>
      <c r="S31" t="s">
        <v>25</v>
      </c>
      <c r="T31">
        <v>900186</v>
      </c>
      <c r="U31">
        <v>7631.89</v>
      </c>
      <c r="V31" t="s">
        <v>1065</v>
      </c>
      <c r="X31" t="s">
        <v>1120</v>
      </c>
      <c r="Y31">
        <v>714150</v>
      </c>
      <c r="Z31" t="s">
        <v>1121</v>
      </c>
      <c r="AB31">
        <f t="shared" si="2"/>
        <v>2019</v>
      </c>
      <c r="AC31">
        <f t="shared" si="3"/>
        <v>7</v>
      </c>
      <c r="AD31" t="str">
        <f t="shared" si="4"/>
        <v>Q2</v>
      </c>
      <c r="AE31" t="str">
        <f t="shared" si="5"/>
        <v>FY19/20</v>
      </c>
      <c r="AF31" t="str">
        <f t="shared" si="6"/>
        <v>SOUTH</v>
      </c>
    </row>
    <row r="32" spans="1:32">
      <c r="A32" t="s">
        <v>3025</v>
      </c>
      <c r="B32" t="s">
        <v>22</v>
      </c>
      <c r="C32" t="str">
        <f t="shared" si="0"/>
        <v>FEEDER</v>
      </c>
      <c r="D32" s="4">
        <v>43669</v>
      </c>
      <c r="E32" t="str">
        <f t="shared" si="1"/>
        <v>YAMAHA</v>
      </c>
      <c r="F32">
        <v>14100145</v>
      </c>
      <c r="G32" s="19">
        <v>43669</v>
      </c>
      <c r="H32" t="s">
        <v>74</v>
      </c>
      <c r="I32" t="s">
        <v>75</v>
      </c>
      <c r="J32">
        <v>3</v>
      </c>
      <c r="K32">
        <v>3</v>
      </c>
      <c r="L32">
        <v>18584.07</v>
      </c>
      <c r="M32" t="s">
        <v>36</v>
      </c>
      <c r="N32">
        <v>1.135</v>
      </c>
      <c r="O32">
        <v>18584.07</v>
      </c>
      <c r="P32">
        <f t="shared" si="7"/>
        <v>21092.919450000001</v>
      </c>
      <c r="Q32" t="s">
        <v>41</v>
      </c>
      <c r="R32" t="s">
        <v>1119</v>
      </c>
      <c r="S32" t="s">
        <v>25</v>
      </c>
      <c r="T32">
        <v>900186</v>
      </c>
      <c r="U32">
        <v>14622.09</v>
      </c>
      <c r="V32" t="s">
        <v>1065</v>
      </c>
      <c r="X32" t="s">
        <v>1120</v>
      </c>
      <c r="Y32">
        <v>714150</v>
      </c>
      <c r="Z32" t="s">
        <v>1121</v>
      </c>
      <c r="AB32">
        <f t="shared" si="2"/>
        <v>2019</v>
      </c>
      <c r="AC32">
        <f t="shared" si="3"/>
        <v>7</v>
      </c>
      <c r="AD32" t="str">
        <f t="shared" si="4"/>
        <v>Q2</v>
      </c>
      <c r="AE32" t="str">
        <f t="shared" si="5"/>
        <v>FY19/20</v>
      </c>
      <c r="AF32" t="str">
        <f t="shared" si="6"/>
        <v>SOUTH</v>
      </c>
    </row>
    <row r="33" spans="1:32">
      <c r="A33" t="s">
        <v>3025</v>
      </c>
      <c r="B33" t="s">
        <v>22</v>
      </c>
      <c r="C33" t="str">
        <f t="shared" si="0"/>
        <v>FEEDER</v>
      </c>
      <c r="D33" s="4">
        <v>43669</v>
      </c>
      <c r="E33" t="str">
        <f t="shared" si="1"/>
        <v>YAMAHA</v>
      </c>
      <c r="F33">
        <v>14100146</v>
      </c>
      <c r="G33" s="19">
        <v>43669</v>
      </c>
      <c r="H33" t="s">
        <v>70</v>
      </c>
      <c r="I33" t="s">
        <v>71</v>
      </c>
      <c r="J33">
        <v>15</v>
      </c>
      <c r="K33">
        <v>15</v>
      </c>
      <c r="L33">
        <v>58407.08</v>
      </c>
      <c r="M33" t="s">
        <v>36</v>
      </c>
      <c r="N33">
        <v>1.135</v>
      </c>
      <c r="O33">
        <v>58407.08</v>
      </c>
      <c r="P33">
        <f t="shared" si="7"/>
        <v>66292.035799999998</v>
      </c>
      <c r="Q33" t="s">
        <v>41</v>
      </c>
      <c r="R33" t="s">
        <v>1122</v>
      </c>
      <c r="S33" t="s">
        <v>25</v>
      </c>
      <c r="T33">
        <v>900187</v>
      </c>
      <c r="U33">
        <v>52072.61</v>
      </c>
      <c r="V33" t="s">
        <v>1065</v>
      </c>
      <c r="X33">
        <v>20190700006</v>
      </c>
      <c r="Y33">
        <v>714151</v>
      </c>
      <c r="Z33" t="s">
        <v>1123</v>
      </c>
      <c r="AB33">
        <f t="shared" si="2"/>
        <v>2019</v>
      </c>
      <c r="AC33">
        <f t="shared" si="3"/>
        <v>7</v>
      </c>
      <c r="AD33" t="str">
        <f t="shared" si="4"/>
        <v>Q2</v>
      </c>
      <c r="AE33" t="str">
        <f t="shared" si="5"/>
        <v>FY19/20</v>
      </c>
      <c r="AF33" t="str">
        <f t="shared" si="6"/>
        <v>SOUTH</v>
      </c>
    </row>
    <row r="34" spans="1:32">
      <c r="A34" t="s">
        <v>3025</v>
      </c>
      <c r="B34" t="s">
        <v>22</v>
      </c>
      <c r="C34" t="str">
        <f t="shared" si="0"/>
        <v>CONTRACT_FEE</v>
      </c>
      <c r="D34" s="4">
        <v>43692</v>
      </c>
      <c r="E34" t="str">
        <f t="shared" si="1"/>
        <v>OTHERS</v>
      </c>
      <c r="F34">
        <v>13100009</v>
      </c>
      <c r="G34" s="19">
        <v>43692</v>
      </c>
      <c r="H34" t="s">
        <v>357</v>
      </c>
      <c r="I34" t="s">
        <v>77</v>
      </c>
      <c r="J34">
        <v>1</v>
      </c>
      <c r="K34">
        <v>1</v>
      </c>
      <c r="L34">
        <v>19911.5</v>
      </c>
      <c r="M34" t="s">
        <v>36</v>
      </c>
      <c r="N34">
        <v>1.135</v>
      </c>
      <c r="O34">
        <v>19911.5</v>
      </c>
      <c r="P34">
        <f t="shared" si="7"/>
        <v>22599.552500000002</v>
      </c>
      <c r="Q34" t="s">
        <v>41</v>
      </c>
      <c r="R34" t="s">
        <v>1124</v>
      </c>
      <c r="S34" t="s">
        <v>25</v>
      </c>
      <c r="T34">
        <v>900188</v>
      </c>
      <c r="U34">
        <v>0</v>
      </c>
      <c r="V34" t="s">
        <v>1090</v>
      </c>
      <c r="X34" t="s">
        <v>1125</v>
      </c>
      <c r="Z34" t="s">
        <v>1126</v>
      </c>
      <c r="AB34">
        <f t="shared" si="2"/>
        <v>2019</v>
      </c>
      <c r="AC34">
        <f t="shared" si="3"/>
        <v>8</v>
      </c>
      <c r="AD34" t="str">
        <f t="shared" si="4"/>
        <v>Q2</v>
      </c>
      <c r="AE34" t="str">
        <f t="shared" si="5"/>
        <v>FY19/20</v>
      </c>
      <c r="AF34" t="str">
        <f t="shared" si="6"/>
        <v>SOUTH</v>
      </c>
    </row>
    <row r="35" spans="1:32">
      <c r="A35" t="s">
        <v>3025</v>
      </c>
      <c r="B35" t="s">
        <v>22</v>
      </c>
      <c r="C35" t="str">
        <f t="shared" si="0"/>
        <v>CONTRACT_FEE</v>
      </c>
      <c r="D35" s="4">
        <v>43693</v>
      </c>
      <c r="E35" t="str">
        <f t="shared" si="1"/>
        <v>YAMAHA</v>
      </c>
      <c r="F35">
        <v>13100010</v>
      </c>
      <c r="G35" s="19">
        <v>43693</v>
      </c>
      <c r="H35" t="s">
        <v>76</v>
      </c>
      <c r="I35" t="s">
        <v>77</v>
      </c>
      <c r="J35">
        <v>1</v>
      </c>
      <c r="K35">
        <v>1</v>
      </c>
      <c r="L35">
        <v>7522.12</v>
      </c>
      <c r="M35" t="s">
        <v>36</v>
      </c>
      <c r="N35">
        <v>1.135</v>
      </c>
      <c r="O35">
        <v>7522.12</v>
      </c>
      <c r="P35">
        <f t="shared" si="7"/>
        <v>8537.6062000000002</v>
      </c>
      <c r="Q35" t="s">
        <v>41</v>
      </c>
      <c r="R35" t="s">
        <v>1097</v>
      </c>
      <c r="S35" t="s">
        <v>25</v>
      </c>
      <c r="T35">
        <v>900190</v>
      </c>
      <c r="U35">
        <v>0</v>
      </c>
      <c r="V35" t="s">
        <v>1090</v>
      </c>
      <c r="X35" t="s">
        <v>1153</v>
      </c>
      <c r="Z35" t="s">
        <v>1099</v>
      </c>
      <c r="AB35">
        <f t="shared" si="2"/>
        <v>2019</v>
      </c>
      <c r="AC35">
        <f t="shared" si="3"/>
        <v>8</v>
      </c>
      <c r="AD35" t="str">
        <f t="shared" si="4"/>
        <v>Q2</v>
      </c>
      <c r="AE35" t="str">
        <f t="shared" si="5"/>
        <v>FY19/20</v>
      </c>
      <c r="AF35" t="str">
        <f t="shared" si="6"/>
        <v>SOUTH</v>
      </c>
    </row>
    <row r="36" spans="1:32">
      <c r="A36" t="s">
        <v>3025</v>
      </c>
      <c r="B36" t="s">
        <v>22</v>
      </c>
      <c r="C36" t="str">
        <f t="shared" si="0"/>
        <v>FEEDER</v>
      </c>
      <c r="D36" s="4">
        <v>43693</v>
      </c>
      <c r="E36" t="str">
        <f t="shared" si="1"/>
        <v>YAMAHA</v>
      </c>
      <c r="F36">
        <v>14100147</v>
      </c>
      <c r="G36" s="19">
        <v>43693</v>
      </c>
      <c r="H36" t="s">
        <v>72</v>
      </c>
      <c r="I36" t="s">
        <v>73</v>
      </c>
      <c r="J36">
        <v>2</v>
      </c>
      <c r="K36">
        <v>2</v>
      </c>
      <c r="L36">
        <v>9734.51</v>
      </c>
      <c r="M36" t="s">
        <v>36</v>
      </c>
      <c r="N36">
        <v>1.135</v>
      </c>
      <c r="O36">
        <v>9734.51</v>
      </c>
      <c r="P36">
        <f t="shared" si="7"/>
        <v>11048.66885</v>
      </c>
      <c r="Q36" t="s">
        <v>41</v>
      </c>
      <c r="R36" t="s">
        <v>1097</v>
      </c>
      <c r="S36" t="s">
        <v>25</v>
      </c>
      <c r="T36">
        <v>900189</v>
      </c>
      <c r="U36">
        <v>7631.89</v>
      </c>
      <c r="V36" t="s">
        <v>1065</v>
      </c>
      <c r="X36" t="s">
        <v>1154</v>
      </c>
      <c r="Y36">
        <v>717277</v>
      </c>
      <c r="Z36" t="s">
        <v>1099</v>
      </c>
      <c r="AB36">
        <f t="shared" si="2"/>
        <v>2019</v>
      </c>
      <c r="AC36">
        <f t="shared" si="3"/>
        <v>8</v>
      </c>
      <c r="AD36" t="str">
        <f t="shared" si="4"/>
        <v>Q2</v>
      </c>
      <c r="AE36" t="str">
        <f t="shared" si="5"/>
        <v>FY19/20</v>
      </c>
      <c r="AF36" t="str">
        <f t="shared" si="6"/>
        <v>SOUTH</v>
      </c>
    </row>
    <row r="37" spans="1:32">
      <c r="A37" t="s">
        <v>3025</v>
      </c>
      <c r="B37" t="s">
        <v>22</v>
      </c>
      <c r="C37" t="str">
        <f t="shared" si="0"/>
        <v>SPARES/OTHER</v>
      </c>
      <c r="D37" s="4">
        <v>43693</v>
      </c>
      <c r="E37" t="str">
        <f t="shared" si="1"/>
        <v>YAMAHA</v>
      </c>
      <c r="F37">
        <v>14100147</v>
      </c>
      <c r="G37" s="19">
        <v>43693</v>
      </c>
      <c r="H37" t="s">
        <v>1155</v>
      </c>
      <c r="I37" t="s">
        <v>1156</v>
      </c>
      <c r="J37">
        <v>1</v>
      </c>
      <c r="K37">
        <v>1</v>
      </c>
      <c r="L37">
        <v>33008.85</v>
      </c>
      <c r="M37" t="s">
        <v>36</v>
      </c>
      <c r="N37">
        <v>1.135</v>
      </c>
      <c r="O37">
        <v>33008.85</v>
      </c>
      <c r="P37">
        <f t="shared" si="7"/>
        <v>37465.044750000001</v>
      </c>
      <c r="Q37" t="s">
        <v>41</v>
      </c>
      <c r="R37" t="s">
        <v>1097</v>
      </c>
      <c r="S37" t="s">
        <v>25</v>
      </c>
      <c r="T37">
        <v>900189</v>
      </c>
      <c r="U37">
        <v>24206.18</v>
      </c>
      <c r="V37" t="s">
        <v>1065</v>
      </c>
      <c r="X37" t="s">
        <v>1154</v>
      </c>
      <c r="Y37">
        <v>717277</v>
      </c>
      <c r="Z37" t="s">
        <v>1099</v>
      </c>
      <c r="AB37">
        <f t="shared" si="2"/>
        <v>2019</v>
      </c>
      <c r="AC37">
        <f t="shared" si="3"/>
        <v>8</v>
      </c>
      <c r="AD37" t="str">
        <f t="shared" si="4"/>
        <v>Q2</v>
      </c>
      <c r="AE37" t="str">
        <f t="shared" si="5"/>
        <v>FY19/20</v>
      </c>
      <c r="AF37" t="str">
        <f t="shared" si="6"/>
        <v>SOUTH</v>
      </c>
    </row>
    <row r="38" spans="1:32">
      <c r="A38" t="s">
        <v>3025</v>
      </c>
      <c r="B38" t="s">
        <v>22</v>
      </c>
      <c r="C38" t="str">
        <f t="shared" si="0"/>
        <v>FEEDER</v>
      </c>
      <c r="D38" s="4">
        <v>43693</v>
      </c>
      <c r="E38" t="str">
        <f t="shared" si="1"/>
        <v>YAMAHA</v>
      </c>
      <c r="F38">
        <v>14100148</v>
      </c>
      <c r="G38" s="19">
        <v>43693</v>
      </c>
      <c r="H38" t="s">
        <v>353</v>
      </c>
      <c r="I38" t="s">
        <v>354</v>
      </c>
      <c r="J38">
        <v>1</v>
      </c>
      <c r="K38">
        <v>1</v>
      </c>
      <c r="L38">
        <v>9181.42</v>
      </c>
      <c r="M38" t="s">
        <v>36</v>
      </c>
      <c r="N38">
        <v>1.135</v>
      </c>
      <c r="O38">
        <v>9181.42</v>
      </c>
      <c r="P38">
        <f t="shared" si="7"/>
        <v>10420.911700000001</v>
      </c>
      <c r="Q38" t="s">
        <v>41</v>
      </c>
      <c r="R38" t="s">
        <v>1157</v>
      </c>
      <c r="S38" t="s">
        <v>25</v>
      </c>
      <c r="T38">
        <v>900192</v>
      </c>
      <c r="U38">
        <v>6934.62</v>
      </c>
      <c r="V38" t="s">
        <v>1065</v>
      </c>
      <c r="X38" t="s">
        <v>1158</v>
      </c>
      <c r="Y38">
        <v>717304</v>
      </c>
      <c r="Z38" t="s">
        <v>1159</v>
      </c>
      <c r="AB38">
        <f t="shared" si="2"/>
        <v>2019</v>
      </c>
      <c r="AC38">
        <f t="shared" si="3"/>
        <v>8</v>
      </c>
      <c r="AD38" t="str">
        <f t="shared" si="4"/>
        <v>Q2</v>
      </c>
      <c r="AE38" t="str">
        <f t="shared" si="5"/>
        <v>FY19/20</v>
      </c>
      <c r="AF38" t="str">
        <f t="shared" si="6"/>
        <v>SOUTH</v>
      </c>
    </row>
    <row r="39" spans="1:32">
      <c r="A39" t="s">
        <v>3025</v>
      </c>
      <c r="B39" t="s">
        <v>22</v>
      </c>
      <c r="C39" t="str">
        <f t="shared" si="0"/>
        <v>FEEDER</v>
      </c>
      <c r="D39" s="4">
        <v>43693</v>
      </c>
      <c r="E39" t="str">
        <f t="shared" si="1"/>
        <v>YAMAHA</v>
      </c>
      <c r="F39">
        <v>14100149</v>
      </c>
      <c r="G39" s="19">
        <v>43693</v>
      </c>
      <c r="H39" t="s">
        <v>29</v>
      </c>
      <c r="I39" t="s">
        <v>30</v>
      </c>
      <c r="J39">
        <v>1</v>
      </c>
      <c r="K39">
        <v>1</v>
      </c>
      <c r="L39">
        <v>6327.43</v>
      </c>
      <c r="M39" t="s">
        <v>36</v>
      </c>
      <c r="N39">
        <v>1.135</v>
      </c>
      <c r="O39">
        <v>6327.43</v>
      </c>
      <c r="P39">
        <f t="shared" si="7"/>
        <v>7181.6330500000004</v>
      </c>
      <c r="Q39" t="s">
        <v>41</v>
      </c>
      <c r="R39" t="s">
        <v>1160</v>
      </c>
      <c r="S39" t="s">
        <v>25</v>
      </c>
      <c r="T39">
        <v>900193</v>
      </c>
      <c r="U39">
        <v>5055.3999999999996</v>
      </c>
      <c r="V39" t="s">
        <v>1065</v>
      </c>
      <c r="X39" t="s">
        <v>1161</v>
      </c>
      <c r="Y39">
        <v>717309</v>
      </c>
      <c r="Z39" t="s">
        <v>1162</v>
      </c>
      <c r="AB39">
        <f t="shared" si="2"/>
        <v>2019</v>
      </c>
      <c r="AC39">
        <f t="shared" si="3"/>
        <v>8</v>
      </c>
      <c r="AD39" t="str">
        <f t="shared" si="4"/>
        <v>Q2</v>
      </c>
      <c r="AE39" t="str">
        <f t="shared" si="5"/>
        <v>FY19/20</v>
      </c>
      <c r="AF39" t="str">
        <f t="shared" si="6"/>
        <v>SOUTH</v>
      </c>
    </row>
    <row r="40" spans="1:32">
      <c r="A40" t="s">
        <v>3025</v>
      </c>
      <c r="B40" t="s">
        <v>22</v>
      </c>
      <c r="C40" t="str">
        <f t="shared" si="0"/>
        <v>FEEDER</v>
      </c>
      <c r="D40" s="4">
        <v>43693</v>
      </c>
      <c r="E40" t="str">
        <f t="shared" si="1"/>
        <v>YAMAHA</v>
      </c>
      <c r="F40">
        <v>14100150</v>
      </c>
      <c r="G40" s="19">
        <v>43693</v>
      </c>
      <c r="H40" t="s">
        <v>37</v>
      </c>
      <c r="I40" t="s">
        <v>38</v>
      </c>
      <c r="J40">
        <v>6</v>
      </c>
      <c r="K40">
        <v>6</v>
      </c>
      <c r="L40">
        <v>15929.2</v>
      </c>
      <c r="M40" t="s">
        <v>36</v>
      </c>
      <c r="N40">
        <v>1.135</v>
      </c>
      <c r="O40">
        <v>15929.2</v>
      </c>
      <c r="P40">
        <f t="shared" si="7"/>
        <v>18079.642</v>
      </c>
      <c r="Q40" t="s">
        <v>41</v>
      </c>
      <c r="R40" t="s">
        <v>1163</v>
      </c>
      <c r="S40" t="s">
        <v>25</v>
      </c>
      <c r="T40">
        <v>900194</v>
      </c>
      <c r="U40">
        <v>15353.56</v>
      </c>
      <c r="V40" t="s">
        <v>1065</v>
      </c>
      <c r="X40" t="s">
        <v>1164</v>
      </c>
      <c r="Y40">
        <v>717358</v>
      </c>
      <c r="Z40" t="s">
        <v>1165</v>
      </c>
      <c r="AB40">
        <f t="shared" si="2"/>
        <v>2019</v>
      </c>
      <c r="AC40">
        <f t="shared" si="3"/>
        <v>8</v>
      </c>
      <c r="AD40" t="str">
        <f t="shared" si="4"/>
        <v>Q2</v>
      </c>
      <c r="AE40" t="str">
        <f t="shared" si="5"/>
        <v>FY19/20</v>
      </c>
      <c r="AF40" t="str">
        <f t="shared" si="6"/>
        <v>SOUTH</v>
      </c>
    </row>
    <row r="41" spans="1:32">
      <c r="A41" t="s">
        <v>3025</v>
      </c>
      <c r="B41" t="s">
        <v>22</v>
      </c>
      <c r="C41" t="str">
        <f t="shared" si="0"/>
        <v>SPARES/OTHER</v>
      </c>
      <c r="D41" s="4">
        <v>43693</v>
      </c>
      <c r="E41" t="str">
        <f t="shared" si="1"/>
        <v>OTHERS</v>
      </c>
      <c r="F41">
        <v>14100151</v>
      </c>
      <c r="G41" s="19">
        <v>43693</v>
      </c>
      <c r="H41" t="s">
        <v>1091</v>
      </c>
      <c r="I41" t="s">
        <v>346</v>
      </c>
      <c r="J41">
        <v>8</v>
      </c>
      <c r="K41">
        <v>8</v>
      </c>
      <c r="L41">
        <v>0</v>
      </c>
      <c r="M41" t="s">
        <v>36</v>
      </c>
      <c r="N41">
        <v>1.135</v>
      </c>
      <c r="O41">
        <v>0</v>
      </c>
      <c r="P41">
        <f t="shared" si="7"/>
        <v>0</v>
      </c>
      <c r="Q41" t="s">
        <v>41</v>
      </c>
      <c r="R41" t="s">
        <v>1097</v>
      </c>
      <c r="S41" t="s">
        <v>25</v>
      </c>
      <c r="T41">
        <v>900191</v>
      </c>
      <c r="U41">
        <v>1061.92</v>
      </c>
      <c r="V41" t="s">
        <v>1065</v>
      </c>
      <c r="X41" t="s">
        <v>1166</v>
      </c>
      <c r="Y41">
        <v>717291</v>
      </c>
      <c r="Z41" t="s">
        <v>1099</v>
      </c>
      <c r="AB41">
        <f t="shared" si="2"/>
        <v>2019</v>
      </c>
      <c r="AC41">
        <f t="shared" si="3"/>
        <v>8</v>
      </c>
      <c r="AD41" t="str">
        <f t="shared" si="4"/>
        <v>Q2</v>
      </c>
      <c r="AE41" t="str">
        <f t="shared" si="5"/>
        <v>FY19/20</v>
      </c>
      <c r="AF41" t="str">
        <f t="shared" si="6"/>
        <v>SOUTH</v>
      </c>
    </row>
    <row r="42" spans="1:32">
      <c r="A42" t="s">
        <v>3025</v>
      </c>
      <c r="B42" t="s">
        <v>22</v>
      </c>
      <c r="C42" t="str">
        <f t="shared" si="0"/>
        <v>SERVICE_CHARGE</v>
      </c>
      <c r="D42" s="4">
        <v>43696</v>
      </c>
      <c r="E42" t="str">
        <f t="shared" si="1"/>
        <v>PEMTRON</v>
      </c>
      <c r="F42">
        <v>12100020</v>
      </c>
      <c r="G42" s="19">
        <v>43696</v>
      </c>
      <c r="H42" t="s">
        <v>1191</v>
      </c>
      <c r="I42" t="s">
        <v>153</v>
      </c>
      <c r="J42">
        <v>1</v>
      </c>
      <c r="K42">
        <v>1</v>
      </c>
      <c r="L42">
        <v>3301.89</v>
      </c>
      <c r="M42" t="s">
        <v>36</v>
      </c>
      <c r="N42">
        <v>1.135</v>
      </c>
      <c r="O42">
        <v>3301.89</v>
      </c>
      <c r="P42">
        <f t="shared" si="7"/>
        <v>3747.6451499999998</v>
      </c>
      <c r="Q42" t="s">
        <v>41</v>
      </c>
      <c r="R42" t="s">
        <v>1192</v>
      </c>
      <c r="S42" t="s">
        <v>25</v>
      </c>
      <c r="T42">
        <v>900195</v>
      </c>
      <c r="U42">
        <v>0</v>
      </c>
      <c r="V42" t="s">
        <v>1069</v>
      </c>
      <c r="X42" t="s">
        <v>1193</v>
      </c>
      <c r="Z42" t="s">
        <v>1194</v>
      </c>
      <c r="AB42">
        <f t="shared" si="2"/>
        <v>2019</v>
      </c>
      <c r="AC42">
        <f t="shared" si="3"/>
        <v>8</v>
      </c>
      <c r="AD42" t="str">
        <f t="shared" si="4"/>
        <v>Q2</v>
      </c>
      <c r="AE42" t="str">
        <f t="shared" si="5"/>
        <v>FY19/20</v>
      </c>
      <c r="AF42" t="str">
        <f t="shared" si="6"/>
        <v>SOUTH</v>
      </c>
    </row>
    <row r="43" spans="1:32">
      <c r="A43" t="s">
        <v>3025</v>
      </c>
      <c r="B43" t="s">
        <v>22</v>
      </c>
      <c r="C43" t="str">
        <f t="shared" si="0"/>
        <v>SPARES/OTHER</v>
      </c>
      <c r="D43" s="4">
        <v>43705</v>
      </c>
      <c r="E43" t="str">
        <f t="shared" si="1"/>
        <v>YAMAHA</v>
      </c>
      <c r="F43">
        <v>14100152</v>
      </c>
      <c r="G43" s="19">
        <v>43705</v>
      </c>
      <c r="H43" t="s">
        <v>420</v>
      </c>
      <c r="I43" t="s">
        <v>421</v>
      </c>
      <c r="J43">
        <v>2</v>
      </c>
      <c r="K43">
        <v>2</v>
      </c>
      <c r="L43">
        <v>1504.42</v>
      </c>
      <c r="M43" t="s">
        <v>36</v>
      </c>
      <c r="N43">
        <v>1.135</v>
      </c>
      <c r="O43">
        <v>1504.42</v>
      </c>
      <c r="P43">
        <f t="shared" si="7"/>
        <v>1707.5167000000001</v>
      </c>
      <c r="Q43" t="s">
        <v>41</v>
      </c>
      <c r="R43" t="s">
        <v>1196</v>
      </c>
      <c r="S43" t="s">
        <v>25</v>
      </c>
      <c r="T43">
        <v>900196</v>
      </c>
      <c r="U43">
        <v>1224.56</v>
      </c>
      <c r="V43" t="s">
        <v>1065</v>
      </c>
      <c r="X43" t="s">
        <v>1197</v>
      </c>
      <c r="Y43">
        <v>718701</v>
      </c>
      <c r="Z43" t="s">
        <v>1198</v>
      </c>
      <c r="AB43">
        <f t="shared" si="2"/>
        <v>2019</v>
      </c>
      <c r="AC43">
        <f t="shared" si="3"/>
        <v>8</v>
      </c>
      <c r="AD43" t="str">
        <f t="shared" si="4"/>
        <v>Q2</v>
      </c>
      <c r="AE43" t="str">
        <f t="shared" si="5"/>
        <v>FY19/20</v>
      </c>
      <c r="AF43" t="str">
        <f t="shared" si="6"/>
        <v>SOUTH</v>
      </c>
    </row>
    <row r="44" spans="1:32">
      <c r="A44" t="s">
        <v>3025</v>
      </c>
      <c r="B44" t="s">
        <v>22</v>
      </c>
      <c r="C44" t="str">
        <f t="shared" si="0"/>
        <v>FEEDER</v>
      </c>
      <c r="D44" s="4">
        <v>43717</v>
      </c>
      <c r="E44" t="str">
        <f t="shared" si="1"/>
        <v>YAMAHA</v>
      </c>
      <c r="F44">
        <v>14100153</v>
      </c>
      <c r="G44" s="19">
        <v>43717</v>
      </c>
      <c r="H44" t="s">
        <v>37</v>
      </c>
      <c r="I44" t="s">
        <v>38</v>
      </c>
      <c r="J44">
        <v>20</v>
      </c>
      <c r="K44">
        <v>20</v>
      </c>
      <c r="L44">
        <v>54867.26</v>
      </c>
      <c r="M44" t="s">
        <v>36</v>
      </c>
      <c r="N44">
        <v>1.095</v>
      </c>
      <c r="O44">
        <v>54867.26</v>
      </c>
      <c r="P44">
        <f t="shared" si="7"/>
        <v>60079.649700000002</v>
      </c>
      <c r="Q44" t="s">
        <v>41</v>
      </c>
      <c r="R44" t="s">
        <v>1199</v>
      </c>
      <c r="S44" t="s">
        <v>25</v>
      </c>
      <c r="T44">
        <v>900197</v>
      </c>
      <c r="U44">
        <v>50472.51</v>
      </c>
      <c r="V44" t="s">
        <v>1065</v>
      </c>
      <c r="X44" t="s">
        <v>1200</v>
      </c>
      <c r="Y44">
        <v>720160</v>
      </c>
      <c r="Z44" t="s">
        <v>1201</v>
      </c>
      <c r="AB44">
        <f t="shared" si="2"/>
        <v>2019</v>
      </c>
      <c r="AC44">
        <f t="shared" si="3"/>
        <v>9</v>
      </c>
      <c r="AD44" t="str">
        <f t="shared" si="4"/>
        <v>Q2</v>
      </c>
      <c r="AE44" t="str">
        <f t="shared" si="5"/>
        <v>FY19/20</v>
      </c>
      <c r="AF44" t="str">
        <f t="shared" si="6"/>
        <v>SOUTH</v>
      </c>
    </row>
    <row r="45" spans="1:32">
      <c r="A45" t="s">
        <v>3025</v>
      </c>
      <c r="B45" t="s">
        <v>22</v>
      </c>
      <c r="C45" t="str">
        <f t="shared" si="0"/>
        <v>SPARES/OTHER</v>
      </c>
      <c r="D45" s="4">
        <v>43720</v>
      </c>
      <c r="E45" t="str">
        <f t="shared" si="1"/>
        <v>YAMAHA</v>
      </c>
      <c r="F45">
        <v>14100154</v>
      </c>
      <c r="G45" s="19">
        <v>43720</v>
      </c>
      <c r="H45" t="s">
        <v>1167</v>
      </c>
      <c r="I45" t="s">
        <v>1168</v>
      </c>
      <c r="J45">
        <v>1</v>
      </c>
      <c r="K45">
        <v>1</v>
      </c>
      <c r="L45">
        <v>3716.81</v>
      </c>
      <c r="M45" t="s">
        <v>36</v>
      </c>
      <c r="N45">
        <v>1.095</v>
      </c>
      <c r="O45">
        <v>3716.81</v>
      </c>
      <c r="P45">
        <f t="shared" si="7"/>
        <v>4069.9069500000001</v>
      </c>
      <c r="Q45" t="s">
        <v>41</v>
      </c>
      <c r="R45" t="s">
        <v>1073</v>
      </c>
      <c r="S45" t="s">
        <v>25</v>
      </c>
      <c r="T45">
        <v>900198</v>
      </c>
      <c r="U45">
        <v>1945</v>
      </c>
      <c r="V45" t="s">
        <v>1065</v>
      </c>
      <c r="X45" t="s">
        <v>1202</v>
      </c>
      <c r="Y45">
        <v>720621</v>
      </c>
      <c r="Z45" t="s">
        <v>1075</v>
      </c>
      <c r="AB45">
        <f t="shared" si="2"/>
        <v>2019</v>
      </c>
      <c r="AC45">
        <f t="shared" si="3"/>
        <v>9</v>
      </c>
      <c r="AD45" t="str">
        <f t="shared" si="4"/>
        <v>Q2</v>
      </c>
      <c r="AE45" t="str">
        <f t="shared" si="5"/>
        <v>FY19/20</v>
      </c>
      <c r="AF45" t="str">
        <f t="shared" si="6"/>
        <v>SOUTH</v>
      </c>
    </row>
    <row r="46" spans="1:32">
      <c r="A46" t="s">
        <v>3025</v>
      </c>
      <c r="B46" t="s">
        <v>22</v>
      </c>
      <c r="C46" t="str">
        <f t="shared" si="0"/>
        <v>SPARES/OTHER</v>
      </c>
      <c r="D46" s="4">
        <v>43720</v>
      </c>
      <c r="E46" t="str">
        <f t="shared" si="1"/>
        <v>YAMAHA</v>
      </c>
      <c r="F46">
        <v>14100155</v>
      </c>
      <c r="G46" s="19">
        <v>43720</v>
      </c>
      <c r="H46" t="s">
        <v>1203</v>
      </c>
      <c r="I46" t="s">
        <v>1204</v>
      </c>
      <c r="J46">
        <v>3</v>
      </c>
      <c r="K46">
        <v>3</v>
      </c>
      <c r="L46">
        <v>2146.54</v>
      </c>
      <c r="M46" t="s">
        <v>36</v>
      </c>
      <c r="N46">
        <v>1.095</v>
      </c>
      <c r="O46">
        <v>2146.54</v>
      </c>
      <c r="P46">
        <f t="shared" si="7"/>
        <v>2350.4612999999999</v>
      </c>
      <c r="Q46" t="s">
        <v>41</v>
      </c>
      <c r="R46" t="s">
        <v>1097</v>
      </c>
      <c r="S46" t="s">
        <v>25</v>
      </c>
      <c r="T46">
        <v>900200</v>
      </c>
      <c r="U46">
        <v>1161</v>
      </c>
      <c r="V46" t="s">
        <v>1065</v>
      </c>
      <c r="X46" t="s">
        <v>1205</v>
      </c>
      <c r="Y46">
        <v>720675</v>
      </c>
      <c r="Z46" t="s">
        <v>1099</v>
      </c>
      <c r="AB46">
        <f t="shared" si="2"/>
        <v>2019</v>
      </c>
      <c r="AC46">
        <f t="shared" si="3"/>
        <v>9</v>
      </c>
      <c r="AD46" t="str">
        <f t="shared" si="4"/>
        <v>Q2</v>
      </c>
      <c r="AE46" t="str">
        <f t="shared" si="5"/>
        <v>FY19/20</v>
      </c>
      <c r="AF46" t="str">
        <f t="shared" si="6"/>
        <v>SOUTH</v>
      </c>
    </row>
    <row r="47" spans="1:32">
      <c r="A47" t="s">
        <v>3025</v>
      </c>
      <c r="B47" t="s">
        <v>22</v>
      </c>
      <c r="C47" t="str">
        <f t="shared" si="0"/>
        <v>SPARES/OTHER</v>
      </c>
      <c r="D47" s="4">
        <v>43720</v>
      </c>
      <c r="E47" t="str">
        <f t="shared" si="1"/>
        <v>OTHERS</v>
      </c>
      <c r="F47">
        <v>14100156</v>
      </c>
      <c r="G47" s="19">
        <v>43720</v>
      </c>
      <c r="H47" t="s">
        <v>1206</v>
      </c>
      <c r="I47" t="s">
        <v>1207</v>
      </c>
      <c r="J47">
        <v>1</v>
      </c>
      <c r="K47">
        <v>1</v>
      </c>
      <c r="L47">
        <v>1946.9</v>
      </c>
      <c r="M47" t="s">
        <v>36</v>
      </c>
      <c r="N47">
        <v>1.095</v>
      </c>
      <c r="O47">
        <v>1946.9</v>
      </c>
      <c r="P47">
        <f t="shared" si="7"/>
        <v>2131.8555000000001</v>
      </c>
      <c r="Q47" t="s">
        <v>41</v>
      </c>
      <c r="R47" t="s">
        <v>1208</v>
      </c>
      <c r="S47" t="s">
        <v>25</v>
      </c>
      <c r="T47">
        <v>900199</v>
      </c>
      <c r="U47">
        <v>1203.54</v>
      </c>
      <c r="V47" t="s">
        <v>1065</v>
      </c>
      <c r="X47">
        <v>8100332841</v>
      </c>
      <c r="Y47">
        <v>720624</v>
      </c>
      <c r="Z47" t="s">
        <v>1209</v>
      </c>
      <c r="AB47">
        <f t="shared" si="2"/>
        <v>2019</v>
      </c>
      <c r="AC47">
        <f t="shared" si="3"/>
        <v>9</v>
      </c>
      <c r="AD47" t="str">
        <f t="shared" si="4"/>
        <v>Q2</v>
      </c>
      <c r="AE47" t="str">
        <f t="shared" si="5"/>
        <v>FY19/20</v>
      </c>
      <c r="AF47" t="str">
        <f t="shared" si="6"/>
        <v>SOUTH</v>
      </c>
    </row>
    <row r="48" spans="1:32">
      <c r="A48" t="s">
        <v>3025</v>
      </c>
      <c r="B48" t="s">
        <v>22</v>
      </c>
      <c r="C48" t="str">
        <f t="shared" si="0"/>
        <v>FEEDER</v>
      </c>
      <c r="D48" s="4">
        <v>43732</v>
      </c>
      <c r="E48" t="str">
        <f t="shared" si="1"/>
        <v>YAMAHA</v>
      </c>
      <c r="F48">
        <v>14100157</v>
      </c>
      <c r="G48" s="19">
        <v>43732</v>
      </c>
      <c r="H48" t="s">
        <v>353</v>
      </c>
      <c r="I48" t="s">
        <v>354</v>
      </c>
      <c r="J48">
        <v>1</v>
      </c>
      <c r="K48">
        <v>1</v>
      </c>
      <c r="L48">
        <v>9292.0400000000009</v>
      </c>
      <c r="M48" t="s">
        <v>36</v>
      </c>
      <c r="N48">
        <v>1.095</v>
      </c>
      <c r="O48">
        <v>9292.0400000000009</v>
      </c>
      <c r="P48">
        <f t="shared" si="7"/>
        <v>10174.783800000001</v>
      </c>
      <c r="Q48" t="s">
        <v>41</v>
      </c>
      <c r="R48" t="s">
        <v>689</v>
      </c>
      <c r="S48" t="s">
        <v>25</v>
      </c>
      <c r="T48">
        <v>900201</v>
      </c>
      <c r="U48">
        <v>6814.7</v>
      </c>
      <c r="V48" t="s">
        <v>1065</v>
      </c>
      <c r="X48" t="s">
        <v>1215</v>
      </c>
      <c r="Y48">
        <v>722236</v>
      </c>
      <c r="Z48" t="s">
        <v>691</v>
      </c>
      <c r="AB48">
        <f t="shared" si="2"/>
        <v>2019</v>
      </c>
      <c r="AC48">
        <f t="shared" si="3"/>
        <v>9</v>
      </c>
      <c r="AD48" t="str">
        <f t="shared" si="4"/>
        <v>Q2</v>
      </c>
      <c r="AE48" t="str">
        <f t="shared" si="5"/>
        <v>FY19/20</v>
      </c>
      <c r="AF48" t="str">
        <f t="shared" si="6"/>
        <v>SOUTH</v>
      </c>
    </row>
    <row r="49" spans="1:32">
      <c r="A49" t="s">
        <v>3025</v>
      </c>
      <c r="B49" t="s">
        <v>22</v>
      </c>
      <c r="C49" t="str">
        <f t="shared" si="0"/>
        <v>SPARES/OTHER</v>
      </c>
      <c r="D49" s="4">
        <v>43732</v>
      </c>
      <c r="E49" t="str">
        <f t="shared" si="1"/>
        <v>YAMAHA</v>
      </c>
      <c r="F49">
        <v>14100158</v>
      </c>
      <c r="G49" s="19">
        <v>43732</v>
      </c>
      <c r="H49" t="s">
        <v>1216</v>
      </c>
      <c r="I49" t="s">
        <v>98</v>
      </c>
      <c r="J49">
        <v>1</v>
      </c>
      <c r="K49">
        <v>1</v>
      </c>
      <c r="L49">
        <v>13.27</v>
      </c>
      <c r="M49" t="s">
        <v>36</v>
      </c>
      <c r="N49">
        <v>1.095</v>
      </c>
      <c r="O49">
        <v>13.27</v>
      </c>
      <c r="P49">
        <f t="shared" si="7"/>
        <v>14.53065</v>
      </c>
      <c r="Q49" t="s">
        <v>41</v>
      </c>
      <c r="R49" t="s">
        <v>1163</v>
      </c>
      <c r="S49" t="s">
        <v>25</v>
      </c>
      <c r="T49">
        <v>900202</v>
      </c>
      <c r="U49">
        <v>0</v>
      </c>
      <c r="V49" t="s">
        <v>1065</v>
      </c>
      <c r="X49" t="s">
        <v>1217</v>
      </c>
      <c r="Y49">
        <v>722245</v>
      </c>
      <c r="Z49" t="s">
        <v>1165</v>
      </c>
      <c r="AB49">
        <f t="shared" si="2"/>
        <v>2019</v>
      </c>
      <c r="AC49">
        <f t="shared" si="3"/>
        <v>9</v>
      </c>
      <c r="AD49" t="str">
        <f t="shared" si="4"/>
        <v>Q2</v>
      </c>
      <c r="AE49" t="str">
        <f t="shared" si="5"/>
        <v>FY19/20</v>
      </c>
      <c r="AF49" t="str">
        <f t="shared" si="6"/>
        <v>SOUTH</v>
      </c>
    </row>
    <row r="50" spans="1:32">
      <c r="A50" t="s">
        <v>3025</v>
      </c>
      <c r="B50" t="s">
        <v>22</v>
      </c>
      <c r="C50" t="str">
        <f t="shared" si="0"/>
        <v>SPARES/OTHER</v>
      </c>
      <c r="D50" s="4">
        <v>43732</v>
      </c>
      <c r="E50" t="str">
        <f t="shared" si="1"/>
        <v>YAMAHA</v>
      </c>
      <c r="F50">
        <v>14100158</v>
      </c>
      <c r="G50" s="19">
        <v>43732</v>
      </c>
      <c r="H50" t="s">
        <v>1218</v>
      </c>
      <c r="I50" t="s">
        <v>102</v>
      </c>
      <c r="J50">
        <v>1</v>
      </c>
      <c r="K50">
        <v>1</v>
      </c>
      <c r="L50">
        <v>4.42</v>
      </c>
      <c r="M50" t="s">
        <v>36</v>
      </c>
      <c r="N50">
        <v>1.095</v>
      </c>
      <c r="O50">
        <v>4.42</v>
      </c>
      <c r="P50">
        <f t="shared" si="7"/>
        <v>4.8399000000000001</v>
      </c>
      <c r="Q50" t="s">
        <v>41</v>
      </c>
      <c r="R50" t="s">
        <v>1163</v>
      </c>
      <c r="S50" t="s">
        <v>25</v>
      </c>
      <c r="T50">
        <v>900202</v>
      </c>
      <c r="U50">
        <v>0</v>
      </c>
      <c r="V50" t="s">
        <v>1065</v>
      </c>
      <c r="X50" t="s">
        <v>1217</v>
      </c>
      <c r="Y50">
        <v>722245</v>
      </c>
      <c r="Z50" t="s">
        <v>1165</v>
      </c>
      <c r="AB50">
        <f t="shared" si="2"/>
        <v>2019</v>
      </c>
      <c r="AC50">
        <f t="shared" si="3"/>
        <v>9</v>
      </c>
      <c r="AD50" t="str">
        <f t="shared" si="4"/>
        <v>Q2</v>
      </c>
      <c r="AE50" t="str">
        <f t="shared" si="5"/>
        <v>FY19/20</v>
      </c>
      <c r="AF50" t="str">
        <f t="shared" si="6"/>
        <v>SOUTH</v>
      </c>
    </row>
    <row r="51" spans="1:32">
      <c r="A51" t="s">
        <v>3025</v>
      </c>
      <c r="B51" t="s">
        <v>22</v>
      </c>
      <c r="C51" t="str">
        <f t="shared" si="0"/>
        <v>SPARES/OTHER</v>
      </c>
      <c r="D51" s="4">
        <v>43732</v>
      </c>
      <c r="E51" t="str">
        <f t="shared" si="1"/>
        <v>YAMAHA</v>
      </c>
      <c r="F51">
        <v>14100158</v>
      </c>
      <c r="G51" s="19">
        <v>43732</v>
      </c>
      <c r="H51" t="s">
        <v>1219</v>
      </c>
      <c r="I51" t="s">
        <v>100</v>
      </c>
      <c r="J51">
        <v>1</v>
      </c>
      <c r="K51">
        <v>1</v>
      </c>
      <c r="L51">
        <v>35.4</v>
      </c>
      <c r="M51" t="s">
        <v>36</v>
      </c>
      <c r="N51">
        <v>1.095</v>
      </c>
      <c r="O51">
        <v>35.4</v>
      </c>
      <c r="P51">
        <f t="shared" si="7"/>
        <v>38.762999999999998</v>
      </c>
      <c r="Q51" t="s">
        <v>41</v>
      </c>
      <c r="R51" t="s">
        <v>1163</v>
      </c>
      <c r="S51" t="s">
        <v>25</v>
      </c>
      <c r="T51">
        <v>900202</v>
      </c>
      <c r="U51">
        <v>0</v>
      </c>
      <c r="V51" t="s">
        <v>1065</v>
      </c>
      <c r="X51" t="s">
        <v>1217</v>
      </c>
      <c r="Y51">
        <v>722245</v>
      </c>
      <c r="Z51" t="s">
        <v>1165</v>
      </c>
      <c r="AB51">
        <f t="shared" si="2"/>
        <v>2019</v>
      </c>
      <c r="AC51">
        <f t="shared" si="3"/>
        <v>9</v>
      </c>
      <c r="AD51" t="str">
        <f t="shared" si="4"/>
        <v>Q2</v>
      </c>
      <c r="AE51" t="str">
        <f t="shared" si="5"/>
        <v>FY19/20</v>
      </c>
      <c r="AF51" t="str">
        <f t="shared" si="6"/>
        <v>SOUTH</v>
      </c>
    </row>
    <row r="52" spans="1:32">
      <c r="A52" t="s">
        <v>3025</v>
      </c>
      <c r="B52" t="s">
        <v>22</v>
      </c>
      <c r="C52" t="str">
        <f t="shared" si="0"/>
        <v>SPARES/OTHER</v>
      </c>
      <c r="D52" s="4">
        <v>43732</v>
      </c>
      <c r="E52" t="str">
        <f t="shared" si="1"/>
        <v>YAMAHA</v>
      </c>
      <c r="F52">
        <v>14100158</v>
      </c>
      <c r="G52" s="19">
        <v>43732</v>
      </c>
      <c r="H52" t="s">
        <v>1220</v>
      </c>
      <c r="I52" t="s">
        <v>1221</v>
      </c>
      <c r="J52">
        <v>1</v>
      </c>
      <c r="K52">
        <v>1</v>
      </c>
      <c r="L52">
        <v>35.4</v>
      </c>
      <c r="M52" t="s">
        <v>36</v>
      </c>
      <c r="N52">
        <v>1.095</v>
      </c>
      <c r="O52">
        <v>35.4</v>
      </c>
      <c r="P52">
        <f t="shared" si="7"/>
        <v>38.762999999999998</v>
      </c>
      <c r="Q52" t="s">
        <v>41</v>
      </c>
      <c r="R52" t="s">
        <v>1163</v>
      </c>
      <c r="S52" t="s">
        <v>25</v>
      </c>
      <c r="T52">
        <v>900202</v>
      </c>
      <c r="U52">
        <v>0</v>
      </c>
      <c r="V52" t="s">
        <v>1065</v>
      </c>
      <c r="X52" t="s">
        <v>1217</v>
      </c>
      <c r="Y52">
        <v>722245</v>
      </c>
      <c r="Z52" t="s">
        <v>1165</v>
      </c>
      <c r="AB52">
        <f t="shared" si="2"/>
        <v>2019</v>
      </c>
      <c r="AC52">
        <f t="shared" si="3"/>
        <v>9</v>
      </c>
      <c r="AD52" t="str">
        <f t="shared" si="4"/>
        <v>Q2</v>
      </c>
      <c r="AE52" t="str">
        <f t="shared" si="5"/>
        <v>FY19/20</v>
      </c>
      <c r="AF52" t="str">
        <f t="shared" si="6"/>
        <v>SOUTH</v>
      </c>
    </row>
    <row r="53" spans="1:32">
      <c r="A53" t="s">
        <v>3025</v>
      </c>
      <c r="B53" t="s">
        <v>22</v>
      </c>
      <c r="C53" t="str">
        <f t="shared" si="0"/>
        <v>SPARES/OTHER</v>
      </c>
      <c r="D53" s="4">
        <v>43732</v>
      </c>
      <c r="E53" t="str">
        <f t="shared" si="1"/>
        <v>YAMAHA</v>
      </c>
      <c r="F53">
        <v>14100158</v>
      </c>
      <c r="G53" s="19">
        <v>43732</v>
      </c>
      <c r="H53" t="s">
        <v>1222</v>
      </c>
      <c r="I53" t="s">
        <v>103</v>
      </c>
      <c r="J53">
        <v>1</v>
      </c>
      <c r="K53">
        <v>1</v>
      </c>
      <c r="L53">
        <v>70.8</v>
      </c>
      <c r="M53" t="s">
        <v>36</v>
      </c>
      <c r="N53">
        <v>1.095</v>
      </c>
      <c r="O53">
        <v>70.8</v>
      </c>
      <c r="P53">
        <f t="shared" si="7"/>
        <v>77.525999999999996</v>
      </c>
      <c r="Q53" t="s">
        <v>41</v>
      </c>
      <c r="R53" t="s">
        <v>1163</v>
      </c>
      <c r="S53" t="s">
        <v>25</v>
      </c>
      <c r="T53">
        <v>900202</v>
      </c>
      <c r="U53">
        <v>0</v>
      </c>
      <c r="V53" t="s">
        <v>1065</v>
      </c>
      <c r="X53" t="s">
        <v>1217</v>
      </c>
      <c r="Y53">
        <v>722245</v>
      </c>
      <c r="Z53" t="s">
        <v>1165</v>
      </c>
      <c r="AB53">
        <f t="shared" si="2"/>
        <v>2019</v>
      </c>
      <c r="AC53">
        <f t="shared" si="3"/>
        <v>9</v>
      </c>
      <c r="AD53" t="str">
        <f t="shared" si="4"/>
        <v>Q2</v>
      </c>
      <c r="AE53" t="str">
        <f t="shared" si="5"/>
        <v>FY19/20</v>
      </c>
      <c r="AF53" t="str">
        <f t="shared" si="6"/>
        <v>SOUTH</v>
      </c>
    </row>
    <row r="54" spans="1:32">
      <c r="A54" t="s">
        <v>3025</v>
      </c>
      <c r="B54" t="s">
        <v>22</v>
      </c>
      <c r="C54" t="str">
        <f t="shared" si="0"/>
        <v>SPARES/OTHER</v>
      </c>
      <c r="D54" s="4">
        <v>43732</v>
      </c>
      <c r="E54" t="str">
        <f t="shared" si="1"/>
        <v>YAMAHA</v>
      </c>
      <c r="F54">
        <v>14100158</v>
      </c>
      <c r="G54" s="19">
        <v>43732</v>
      </c>
      <c r="H54" t="s">
        <v>1223</v>
      </c>
      <c r="I54" t="s">
        <v>658</v>
      </c>
      <c r="J54">
        <v>1</v>
      </c>
      <c r="K54">
        <v>1</v>
      </c>
      <c r="L54">
        <v>486.73</v>
      </c>
      <c r="M54" t="s">
        <v>36</v>
      </c>
      <c r="N54">
        <v>1.095</v>
      </c>
      <c r="O54">
        <v>486.73</v>
      </c>
      <c r="P54">
        <f t="shared" si="7"/>
        <v>532.96934999999996</v>
      </c>
      <c r="Q54" t="s">
        <v>41</v>
      </c>
      <c r="R54" t="s">
        <v>1163</v>
      </c>
      <c r="S54" t="s">
        <v>25</v>
      </c>
      <c r="T54">
        <v>900202</v>
      </c>
      <c r="U54">
        <v>0</v>
      </c>
      <c r="V54" t="s">
        <v>1065</v>
      </c>
      <c r="X54" t="s">
        <v>1217</v>
      </c>
      <c r="Y54">
        <v>722245</v>
      </c>
      <c r="Z54" t="s">
        <v>1165</v>
      </c>
      <c r="AB54">
        <f t="shared" si="2"/>
        <v>2019</v>
      </c>
      <c r="AC54">
        <f t="shared" si="3"/>
        <v>9</v>
      </c>
      <c r="AD54" t="str">
        <f t="shared" si="4"/>
        <v>Q2</v>
      </c>
      <c r="AE54" t="str">
        <f t="shared" si="5"/>
        <v>FY19/20</v>
      </c>
      <c r="AF54" t="str">
        <f t="shared" si="6"/>
        <v>SOUTH</v>
      </c>
    </row>
    <row r="55" spans="1:32">
      <c r="A55" t="s">
        <v>3025</v>
      </c>
      <c r="B55" t="s">
        <v>22</v>
      </c>
      <c r="C55" t="str">
        <f t="shared" si="0"/>
        <v>CONTRACT_FEE</v>
      </c>
      <c r="D55" s="4">
        <v>43734</v>
      </c>
      <c r="E55" t="str">
        <f t="shared" si="1"/>
        <v>YAMAHA</v>
      </c>
      <c r="F55">
        <v>13100011</v>
      </c>
      <c r="G55" s="19">
        <v>43734</v>
      </c>
      <c r="H55" t="s">
        <v>76</v>
      </c>
      <c r="I55" t="s">
        <v>77</v>
      </c>
      <c r="J55">
        <v>1</v>
      </c>
      <c r="K55">
        <v>1</v>
      </c>
      <c r="L55">
        <v>14159.29</v>
      </c>
      <c r="M55" t="s">
        <v>36</v>
      </c>
      <c r="N55">
        <v>1.095</v>
      </c>
      <c r="O55">
        <v>14159.29</v>
      </c>
      <c r="P55">
        <f t="shared" si="7"/>
        <v>15504.422550000001</v>
      </c>
      <c r="Q55" t="s">
        <v>41</v>
      </c>
      <c r="R55" t="s">
        <v>1108</v>
      </c>
      <c r="S55" t="s">
        <v>25</v>
      </c>
      <c r="T55">
        <v>900204</v>
      </c>
      <c r="U55">
        <v>0</v>
      </c>
      <c r="V55" t="s">
        <v>1090</v>
      </c>
      <c r="X55" t="s">
        <v>1224</v>
      </c>
      <c r="Z55" t="s">
        <v>1110</v>
      </c>
      <c r="AB55">
        <f t="shared" si="2"/>
        <v>2019</v>
      </c>
      <c r="AC55">
        <f t="shared" si="3"/>
        <v>9</v>
      </c>
      <c r="AD55" t="str">
        <f t="shared" si="4"/>
        <v>Q2</v>
      </c>
      <c r="AE55" t="str">
        <f t="shared" si="5"/>
        <v>FY19/20</v>
      </c>
      <c r="AF55" t="str">
        <f t="shared" si="6"/>
        <v>SOUTH</v>
      </c>
    </row>
    <row r="56" spans="1:32">
      <c r="A56" t="s">
        <v>3025</v>
      </c>
      <c r="B56" t="s">
        <v>22</v>
      </c>
      <c r="C56" t="str">
        <f t="shared" si="0"/>
        <v>SPARES/OTHER</v>
      </c>
      <c r="D56" s="4">
        <v>43734</v>
      </c>
      <c r="E56" t="str">
        <f t="shared" si="1"/>
        <v>OTHERS</v>
      </c>
      <c r="F56">
        <v>14100159</v>
      </c>
      <c r="G56" s="19">
        <v>43734</v>
      </c>
      <c r="H56" t="s">
        <v>1091</v>
      </c>
      <c r="I56" t="s">
        <v>346</v>
      </c>
      <c r="J56">
        <v>5</v>
      </c>
      <c r="K56">
        <v>5</v>
      </c>
      <c r="L56">
        <v>973.45</v>
      </c>
      <c r="M56" t="s">
        <v>36</v>
      </c>
      <c r="N56">
        <v>1.095</v>
      </c>
      <c r="O56">
        <v>973.45</v>
      </c>
      <c r="P56">
        <f t="shared" si="7"/>
        <v>1065.9277500000001</v>
      </c>
      <c r="Q56" t="s">
        <v>41</v>
      </c>
      <c r="R56" t="s">
        <v>1108</v>
      </c>
      <c r="S56" t="s">
        <v>25</v>
      </c>
      <c r="T56">
        <v>900203</v>
      </c>
      <c r="U56">
        <v>663.7</v>
      </c>
      <c r="V56" t="s">
        <v>1065</v>
      </c>
      <c r="X56" t="s">
        <v>1225</v>
      </c>
      <c r="Y56">
        <v>722534</v>
      </c>
      <c r="Z56" t="s">
        <v>1110</v>
      </c>
      <c r="AB56">
        <f t="shared" si="2"/>
        <v>2019</v>
      </c>
      <c r="AC56">
        <f t="shared" si="3"/>
        <v>9</v>
      </c>
      <c r="AD56" t="str">
        <f t="shared" si="4"/>
        <v>Q2</v>
      </c>
      <c r="AE56" t="str">
        <f t="shared" si="5"/>
        <v>FY19/20</v>
      </c>
      <c r="AF56" t="str">
        <f t="shared" si="6"/>
        <v>SOUTH</v>
      </c>
    </row>
    <row r="57" spans="1:32">
      <c r="A57" t="s">
        <v>3025</v>
      </c>
      <c r="B57" t="s">
        <v>22</v>
      </c>
      <c r="C57" t="str">
        <f t="shared" si="0"/>
        <v>SPARES/OTHER</v>
      </c>
      <c r="D57" s="4">
        <v>43734</v>
      </c>
      <c r="E57" t="str">
        <f t="shared" si="1"/>
        <v>YAMAHA</v>
      </c>
      <c r="F57">
        <v>14100160</v>
      </c>
      <c r="G57" s="19">
        <v>43734</v>
      </c>
      <c r="H57" t="s">
        <v>1167</v>
      </c>
      <c r="I57" t="s">
        <v>1168</v>
      </c>
      <c r="J57">
        <v>1</v>
      </c>
      <c r="K57">
        <v>1</v>
      </c>
      <c r="L57">
        <v>3716.81</v>
      </c>
      <c r="M57" t="s">
        <v>36</v>
      </c>
      <c r="N57">
        <v>1.095</v>
      </c>
      <c r="O57">
        <v>3716.81</v>
      </c>
      <c r="P57">
        <f t="shared" si="7"/>
        <v>4069.9069500000001</v>
      </c>
      <c r="Q57" t="s">
        <v>41</v>
      </c>
      <c r="R57" t="s">
        <v>1073</v>
      </c>
      <c r="S57" t="s">
        <v>25</v>
      </c>
      <c r="T57">
        <v>900205</v>
      </c>
      <c r="U57">
        <v>1945</v>
      </c>
      <c r="V57" t="s">
        <v>1065</v>
      </c>
      <c r="X57" t="s">
        <v>1202</v>
      </c>
      <c r="Y57">
        <v>722709</v>
      </c>
      <c r="Z57" t="s">
        <v>1075</v>
      </c>
      <c r="AB57">
        <f t="shared" si="2"/>
        <v>2019</v>
      </c>
      <c r="AC57">
        <f t="shared" si="3"/>
        <v>9</v>
      </c>
      <c r="AD57" t="str">
        <f t="shared" si="4"/>
        <v>Q2</v>
      </c>
      <c r="AE57" t="str">
        <f t="shared" si="5"/>
        <v>FY19/20</v>
      </c>
      <c r="AF57" t="str">
        <f t="shared" si="6"/>
        <v>SOUTH</v>
      </c>
    </row>
    <row r="58" spans="1:32">
      <c r="A58" t="s">
        <v>3025</v>
      </c>
      <c r="B58" t="s">
        <v>22</v>
      </c>
      <c r="C58" t="str">
        <f t="shared" si="0"/>
        <v>SPARES/OTHER</v>
      </c>
      <c r="D58" s="4">
        <v>43749</v>
      </c>
      <c r="E58" t="str">
        <f t="shared" si="1"/>
        <v>OTHERS</v>
      </c>
      <c r="F58">
        <v>14100161</v>
      </c>
      <c r="G58" s="19">
        <v>43749</v>
      </c>
      <c r="H58" t="s">
        <v>1229</v>
      </c>
      <c r="I58" t="s">
        <v>1230</v>
      </c>
      <c r="J58">
        <v>2</v>
      </c>
      <c r="K58">
        <v>2</v>
      </c>
      <c r="L58">
        <v>654.87</v>
      </c>
      <c r="M58" t="s">
        <v>36</v>
      </c>
      <c r="N58">
        <v>1.095</v>
      </c>
      <c r="O58">
        <v>654.87</v>
      </c>
      <c r="P58">
        <f t="shared" si="7"/>
        <v>717.08264999999994</v>
      </c>
      <c r="Q58" t="s">
        <v>41</v>
      </c>
      <c r="R58" t="s">
        <v>1097</v>
      </c>
      <c r="S58" t="s">
        <v>25</v>
      </c>
      <c r="T58">
        <v>900207</v>
      </c>
      <c r="U58">
        <v>141.6</v>
      </c>
      <c r="V58" t="s">
        <v>1065</v>
      </c>
      <c r="X58" t="s">
        <v>1231</v>
      </c>
      <c r="Y58">
        <v>723933</v>
      </c>
      <c r="Z58" t="s">
        <v>1099</v>
      </c>
      <c r="AB58">
        <f t="shared" si="2"/>
        <v>2019</v>
      </c>
      <c r="AC58">
        <f t="shared" si="3"/>
        <v>10</v>
      </c>
      <c r="AD58" t="str">
        <f t="shared" si="4"/>
        <v>Q3</v>
      </c>
      <c r="AE58" t="str">
        <f t="shared" si="5"/>
        <v>FY19/20</v>
      </c>
      <c r="AF58" t="str">
        <f t="shared" si="6"/>
        <v>SOUTH</v>
      </c>
    </row>
    <row r="59" spans="1:32">
      <c r="A59" t="s">
        <v>3025</v>
      </c>
      <c r="B59" t="s">
        <v>22</v>
      </c>
      <c r="C59" t="str">
        <f t="shared" si="0"/>
        <v>FEEDER</v>
      </c>
      <c r="D59" s="4">
        <v>43749</v>
      </c>
      <c r="E59" t="str">
        <f t="shared" si="1"/>
        <v>YAMAHA</v>
      </c>
      <c r="F59">
        <v>14100162</v>
      </c>
      <c r="G59" s="19">
        <v>43749</v>
      </c>
      <c r="H59" t="s">
        <v>74</v>
      </c>
      <c r="I59" t="s">
        <v>75</v>
      </c>
      <c r="J59">
        <v>1</v>
      </c>
      <c r="K59">
        <v>1</v>
      </c>
      <c r="L59">
        <v>7035.4</v>
      </c>
      <c r="M59" t="s">
        <v>36</v>
      </c>
      <c r="N59">
        <v>1.095</v>
      </c>
      <c r="O59">
        <v>7035.4</v>
      </c>
      <c r="P59">
        <f t="shared" si="7"/>
        <v>7703.762999999999</v>
      </c>
      <c r="Q59" t="s">
        <v>41</v>
      </c>
      <c r="R59" t="s">
        <v>782</v>
      </c>
      <c r="S59" t="s">
        <v>25</v>
      </c>
      <c r="T59">
        <v>900208</v>
      </c>
      <c r="U59">
        <v>4853.71</v>
      </c>
      <c r="V59" t="s">
        <v>1065</v>
      </c>
      <c r="X59" t="s">
        <v>1232</v>
      </c>
      <c r="Y59">
        <v>724004</v>
      </c>
      <c r="Z59" t="s">
        <v>784</v>
      </c>
      <c r="AB59">
        <f t="shared" si="2"/>
        <v>2019</v>
      </c>
      <c r="AC59">
        <f t="shared" si="3"/>
        <v>10</v>
      </c>
      <c r="AD59" t="str">
        <f t="shared" si="4"/>
        <v>Q3</v>
      </c>
      <c r="AE59" t="str">
        <f t="shared" si="5"/>
        <v>FY19/20</v>
      </c>
      <c r="AF59" t="str">
        <f t="shared" si="6"/>
        <v>SOUTH</v>
      </c>
    </row>
    <row r="60" spans="1:32">
      <c r="A60" t="s">
        <v>3025</v>
      </c>
      <c r="B60" t="s">
        <v>22</v>
      </c>
      <c r="C60" t="str">
        <f t="shared" si="0"/>
        <v>FEEDER</v>
      </c>
      <c r="D60" s="4">
        <v>43752</v>
      </c>
      <c r="E60" t="str">
        <f t="shared" si="1"/>
        <v>YAMAHA</v>
      </c>
      <c r="F60">
        <v>14100163</v>
      </c>
      <c r="G60" s="19">
        <v>43752</v>
      </c>
      <c r="H60" t="s">
        <v>37</v>
      </c>
      <c r="I60" t="s">
        <v>38</v>
      </c>
      <c r="J60">
        <v>7</v>
      </c>
      <c r="K60">
        <v>7</v>
      </c>
      <c r="L60">
        <v>19203.54</v>
      </c>
      <c r="M60" t="s">
        <v>36</v>
      </c>
      <c r="N60">
        <v>1.095</v>
      </c>
      <c r="O60">
        <v>19203.54</v>
      </c>
      <c r="P60">
        <f t="shared" si="7"/>
        <v>21027.8763</v>
      </c>
      <c r="Q60" t="s">
        <v>41</v>
      </c>
      <c r="R60" t="s">
        <v>1233</v>
      </c>
      <c r="S60" t="s">
        <v>25</v>
      </c>
      <c r="T60">
        <v>900206</v>
      </c>
      <c r="U60">
        <v>18579.23</v>
      </c>
      <c r="V60" t="s">
        <v>1065</v>
      </c>
      <c r="X60" t="s">
        <v>1234</v>
      </c>
      <c r="Y60">
        <v>723880</v>
      </c>
      <c r="Z60" t="s">
        <v>1235</v>
      </c>
      <c r="AB60">
        <f t="shared" si="2"/>
        <v>2019</v>
      </c>
      <c r="AC60">
        <f t="shared" si="3"/>
        <v>10</v>
      </c>
      <c r="AD60" t="str">
        <f t="shared" si="4"/>
        <v>Q3</v>
      </c>
      <c r="AE60" t="str">
        <f t="shared" si="5"/>
        <v>FY19/20</v>
      </c>
      <c r="AF60" t="str">
        <f t="shared" si="6"/>
        <v>SOUTH</v>
      </c>
    </row>
    <row r="61" spans="1:32">
      <c r="A61" t="s">
        <v>3025</v>
      </c>
      <c r="B61" t="s">
        <v>22</v>
      </c>
      <c r="C61" t="str">
        <f t="shared" si="0"/>
        <v>FEEDER</v>
      </c>
      <c r="D61" s="4">
        <v>43752</v>
      </c>
      <c r="E61" t="str">
        <f t="shared" si="1"/>
        <v>YAMAHA</v>
      </c>
      <c r="F61">
        <v>14100163</v>
      </c>
      <c r="G61" s="19">
        <v>43752</v>
      </c>
      <c r="H61" t="s">
        <v>72</v>
      </c>
      <c r="I61" t="s">
        <v>73</v>
      </c>
      <c r="J61">
        <v>2</v>
      </c>
      <c r="K61">
        <v>2</v>
      </c>
      <c r="L61">
        <v>9026.5499999999993</v>
      </c>
      <c r="M61" t="s">
        <v>36</v>
      </c>
      <c r="N61">
        <v>1.095</v>
      </c>
      <c r="O61">
        <v>9026.5499999999993</v>
      </c>
      <c r="P61">
        <f t="shared" si="7"/>
        <v>9884.0722499999993</v>
      </c>
      <c r="Q61" t="s">
        <v>41</v>
      </c>
      <c r="R61" t="s">
        <v>1233</v>
      </c>
      <c r="S61" t="s">
        <v>25</v>
      </c>
      <c r="T61">
        <v>900206</v>
      </c>
      <c r="U61">
        <v>7998.63</v>
      </c>
      <c r="V61" t="s">
        <v>1065</v>
      </c>
      <c r="X61" t="s">
        <v>1234</v>
      </c>
      <c r="Y61">
        <v>723880</v>
      </c>
      <c r="Z61" t="s">
        <v>1235</v>
      </c>
      <c r="AB61">
        <f t="shared" si="2"/>
        <v>2019</v>
      </c>
      <c r="AC61">
        <f t="shared" si="3"/>
        <v>10</v>
      </c>
      <c r="AD61" t="str">
        <f t="shared" si="4"/>
        <v>Q3</v>
      </c>
      <c r="AE61" t="str">
        <f t="shared" si="5"/>
        <v>FY19/20</v>
      </c>
      <c r="AF61" t="str">
        <f t="shared" si="6"/>
        <v>SOUTH</v>
      </c>
    </row>
    <row r="62" spans="1:32">
      <c r="A62" t="s">
        <v>3025</v>
      </c>
      <c r="B62" t="s">
        <v>22</v>
      </c>
      <c r="C62" t="str">
        <f t="shared" si="0"/>
        <v>SPARES/OTHER</v>
      </c>
      <c r="D62" s="4">
        <v>43755</v>
      </c>
      <c r="E62" t="str">
        <f t="shared" si="1"/>
        <v>OTHERS</v>
      </c>
      <c r="F62">
        <v>14100164</v>
      </c>
      <c r="G62" s="19">
        <v>43755</v>
      </c>
      <c r="H62" t="s">
        <v>1236</v>
      </c>
      <c r="I62" t="s">
        <v>1237</v>
      </c>
      <c r="J62">
        <v>1</v>
      </c>
      <c r="K62">
        <v>1</v>
      </c>
      <c r="L62">
        <v>42477.88</v>
      </c>
      <c r="M62" t="s">
        <v>36</v>
      </c>
      <c r="N62">
        <v>1.095</v>
      </c>
      <c r="O62">
        <v>42477.88</v>
      </c>
      <c r="P62">
        <f t="shared" si="7"/>
        <v>46513.278599999998</v>
      </c>
      <c r="Q62" t="s">
        <v>41</v>
      </c>
      <c r="R62" t="s">
        <v>1238</v>
      </c>
      <c r="S62" t="s">
        <v>25</v>
      </c>
      <c r="T62">
        <v>900209</v>
      </c>
      <c r="U62">
        <v>27000</v>
      </c>
      <c r="V62" t="s">
        <v>1065</v>
      </c>
      <c r="X62" t="s">
        <v>1239</v>
      </c>
      <c r="Y62">
        <v>724848</v>
      </c>
      <c r="Z62" t="s">
        <v>1240</v>
      </c>
      <c r="AB62">
        <f t="shared" si="2"/>
        <v>2019</v>
      </c>
      <c r="AC62">
        <f t="shared" si="3"/>
        <v>10</v>
      </c>
      <c r="AD62" t="str">
        <f t="shared" si="4"/>
        <v>Q3</v>
      </c>
      <c r="AE62" t="str">
        <f t="shared" si="5"/>
        <v>FY19/20</v>
      </c>
      <c r="AF62" t="str">
        <f t="shared" si="6"/>
        <v>SOUTH</v>
      </c>
    </row>
    <row r="63" spans="1:32">
      <c r="A63" t="s">
        <v>3025</v>
      </c>
      <c r="B63" t="s">
        <v>22</v>
      </c>
      <c r="C63" t="str">
        <f t="shared" si="0"/>
        <v>SERVICE_CHARGE</v>
      </c>
      <c r="D63" s="4">
        <v>43756</v>
      </c>
      <c r="E63" t="str">
        <f t="shared" si="1"/>
        <v>YAMAHA</v>
      </c>
      <c r="F63">
        <v>12100021</v>
      </c>
      <c r="G63" s="19">
        <v>43756</v>
      </c>
      <c r="H63" t="s">
        <v>76</v>
      </c>
      <c r="I63" t="s">
        <v>77</v>
      </c>
      <c r="J63">
        <v>1</v>
      </c>
      <c r="K63">
        <v>1</v>
      </c>
      <c r="L63">
        <v>4601.7700000000004</v>
      </c>
      <c r="M63" t="s">
        <v>36</v>
      </c>
      <c r="N63">
        <v>1.095</v>
      </c>
      <c r="O63">
        <v>4601.7700000000004</v>
      </c>
      <c r="P63">
        <f t="shared" si="7"/>
        <v>5038.93815</v>
      </c>
      <c r="Q63" t="s">
        <v>41</v>
      </c>
      <c r="R63" t="s">
        <v>1241</v>
      </c>
      <c r="S63" t="s">
        <v>25</v>
      </c>
      <c r="T63">
        <v>900211</v>
      </c>
      <c r="U63">
        <v>0</v>
      </c>
      <c r="V63" t="s">
        <v>1069</v>
      </c>
      <c r="X63" t="s">
        <v>1242</v>
      </c>
      <c r="Z63" t="s">
        <v>1243</v>
      </c>
      <c r="AB63">
        <f t="shared" si="2"/>
        <v>2019</v>
      </c>
      <c r="AC63">
        <f t="shared" si="3"/>
        <v>10</v>
      </c>
      <c r="AD63" t="str">
        <f t="shared" si="4"/>
        <v>Q3</v>
      </c>
      <c r="AE63" t="str">
        <f t="shared" si="5"/>
        <v>FY19/20</v>
      </c>
      <c r="AF63" t="str">
        <f t="shared" si="6"/>
        <v>SOUTH</v>
      </c>
    </row>
    <row r="64" spans="1:32">
      <c r="A64" t="s">
        <v>3025</v>
      </c>
      <c r="B64" t="s">
        <v>22</v>
      </c>
      <c r="C64" t="str">
        <f t="shared" si="0"/>
        <v>SPARES/OTHER</v>
      </c>
      <c r="D64" s="4">
        <v>43756</v>
      </c>
      <c r="E64" t="str">
        <f t="shared" si="1"/>
        <v>YAMAHA</v>
      </c>
      <c r="F64">
        <v>14100165</v>
      </c>
      <c r="G64" s="19">
        <v>43756</v>
      </c>
      <c r="H64" t="s">
        <v>1244</v>
      </c>
      <c r="I64" t="s">
        <v>1245</v>
      </c>
      <c r="J64">
        <v>1</v>
      </c>
      <c r="K64">
        <v>1</v>
      </c>
      <c r="L64">
        <v>2743.36</v>
      </c>
      <c r="M64" t="s">
        <v>36</v>
      </c>
      <c r="N64">
        <v>1.095</v>
      </c>
      <c r="O64">
        <v>2743.36</v>
      </c>
      <c r="P64">
        <f t="shared" si="7"/>
        <v>3003.9792000000002</v>
      </c>
      <c r="Q64" t="s">
        <v>41</v>
      </c>
      <c r="R64" t="s">
        <v>1241</v>
      </c>
      <c r="S64" t="s">
        <v>25</v>
      </c>
      <c r="T64">
        <v>900210</v>
      </c>
      <c r="U64">
        <v>1580</v>
      </c>
      <c r="V64" t="s">
        <v>1065</v>
      </c>
      <c r="X64" t="s">
        <v>1242</v>
      </c>
      <c r="Y64">
        <v>724925</v>
      </c>
      <c r="Z64" t="s">
        <v>1243</v>
      </c>
      <c r="AB64">
        <f t="shared" si="2"/>
        <v>2019</v>
      </c>
      <c r="AC64">
        <f t="shared" si="3"/>
        <v>10</v>
      </c>
      <c r="AD64" t="str">
        <f t="shared" si="4"/>
        <v>Q3</v>
      </c>
      <c r="AE64" t="str">
        <f t="shared" si="5"/>
        <v>FY19/20</v>
      </c>
      <c r="AF64" t="str">
        <f t="shared" si="6"/>
        <v>SOUTH</v>
      </c>
    </row>
    <row r="65" spans="1:32">
      <c r="A65" t="s">
        <v>3025</v>
      </c>
      <c r="B65" t="s">
        <v>22</v>
      </c>
      <c r="C65" t="str">
        <f t="shared" si="0"/>
        <v>SPARES/OTHER</v>
      </c>
      <c r="D65" s="4">
        <v>43759</v>
      </c>
      <c r="E65" t="str">
        <f t="shared" si="1"/>
        <v>OTHERS</v>
      </c>
      <c r="F65">
        <v>14100166</v>
      </c>
      <c r="G65" s="19">
        <v>43759</v>
      </c>
      <c r="H65" t="s">
        <v>1246</v>
      </c>
      <c r="I65" t="s">
        <v>1144</v>
      </c>
      <c r="J65">
        <v>1</v>
      </c>
      <c r="K65">
        <v>1</v>
      </c>
      <c r="L65">
        <v>1061.95</v>
      </c>
      <c r="M65" t="s">
        <v>36</v>
      </c>
      <c r="N65">
        <v>1.095</v>
      </c>
      <c r="O65">
        <v>1061.95</v>
      </c>
      <c r="P65">
        <f t="shared" si="7"/>
        <v>1162.8352500000001</v>
      </c>
      <c r="Q65" t="s">
        <v>41</v>
      </c>
      <c r="R65" t="s">
        <v>1064</v>
      </c>
      <c r="S65" t="s">
        <v>25</v>
      </c>
      <c r="T65">
        <v>900212</v>
      </c>
      <c r="U65">
        <v>378.64</v>
      </c>
      <c r="V65" t="s">
        <v>1065</v>
      </c>
      <c r="X65" t="s">
        <v>1247</v>
      </c>
      <c r="Y65">
        <v>724936</v>
      </c>
      <c r="Z65" t="s">
        <v>1067</v>
      </c>
      <c r="AB65">
        <f t="shared" si="2"/>
        <v>2019</v>
      </c>
      <c r="AC65">
        <f t="shared" si="3"/>
        <v>10</v>
      </c>
      <c r="AD65" t="str">
        <f t="shared" si="4"/>
        <v>Q3</v>
      </c>
      <c r="AE65" t="str">
        <f t="shared" si="5"/>
        <v>FY19/20</v>
      </c>
      <c r="AF65" t="str">
        <f t="shared" si="6"/>
        <v>SOUTH</v>
      </c>
    </row>
    <row r="66" spans="1:32">
      <c r="A66" t="s">
        <v>3025</v>
      </c>
      <c r="B66" t="s">
        <v>22</v>
      </c>
      <c r="C66" t="str">
        <f t="shared" ref="C66:C129" si="8">IF(F66="", "", IF(AND(F66&gt;=12000000, F66&lt;=13000000, OR(ISNUMBER(SEARCH("SERVICE", H66)), ISNUMBER(SEARCH("REPAIR CHARGE", I66)), ISNUMBER(SEARCH("REPAIR", H66)))), "SERVICE_CHARGE", IF(AND(F66&gt;=13000000, F66&lt;=14000000, OR(ISNUMBER(SEARCH("SERVICE", H66)), ISNUMBER(SEARCH("REPAIR CHARGE", I66)), ISNUMBER(SEARCH("REPAIR", H66)))), "CONTRACT_FEE", IF(AND(F66&gt;=14000000, F66&lt;=15000000, OR(ISNUMBER(SEARCH("TAPE FEEDER", I66)), ISNUMBER(SEARCH("ZS FEEDER", I66)), ISNUMBER(SEARCH("TRAY", I66)))), "FEEDER", "SPARES/OTHER"))))</f>
        <v>SPARES/OTHER</v>
      </c>
      <c r="D66" s="4">
        <v>43759</v>
      </c>
      <c r="E66" t="str">
        <f t="shared" ref="E66:E129" si="9">IF(ISNUMBER(SEARCH("YMCT",H66)),"YAMAHA",IF(ISNUMBER(SEARCH("HELI",H66)),"HELLER",IF(ISNUMBER(SEARCH("PEMR",H66)),"PEMTRON",IF(ISNUMBER(SEARCH("PEMT",H66)),"PEMTRON",IF(H66="","",(IFERROR(1/0,"OTHERS")))))))</f>
        <v>OTHERS</v>
      </c>
      <c r="F66">
        <v>14100166</v>
      </c>
      <c r="G66" s="19">
        <v>43759</v>
      </c>
      <c r="H66" t="s">
        <v>1091</v>
      </c>
      <c r="I66" t="s">
        <v>346</v>
      </c>
      <c r="J66">
        <v>3</v>
      </c>
      <c r="K66">
        <v>3</v>
      </c>
      <c r="L66">
        <v>557.52</v>
      </c>
      <c r="M66" t="s">
        <v>36</v>
      </c>
      <c r="N66">
        <v>1.095</v>
      </c>
      <c r="O66">
        <v>557.52</v>
      </c>
      <c r="P66">
        <f t="shared" si="7"/>
        <v>610.48439999999994</v>
      </c>
      <c r="Q66" t="s">
        <v>41</v>
      </c>
      <c r="R66" t="s">
        <v>1064</v>
      </c>
      <c r="S66" t="s">
        <v>25</v>
      </c>
      <c r="T66">
        <v>900212</v>
      </c>
      <c r="U66">
        <v>398.22</v>
      </c>
      <c r="V66" t="s">
        <v>1065</v>
      </c>
      <c r="X66" t="s">
        <v>1247</v>
      </c>
      <c r="Y66">
        <v>724936</v>
      </c>
      <c r="Z66" t="s">
        <v>1067</v>
      </c>
      <c r="AB66">
        <f t="shared" ref="AB66:AB129" si="10">IF(D66="","",YEAR(D66))</f>
        <v>2019</v>
      </c>
      <c r="AC66">
        <f t="shared" ref="AC66:AC129" si="11">IF(D66="","",MONTH(D66))</f>
        <v>10</v>
      </c>
      <c r="AD66" t="str">
        <f t="shared" ref="AD66:AD129" si="12">IFERROR(IF(AC66="","",IF(AND(AC66&gt;=10,AC66&lt;=12),"Q3",IF(AND(AC66&gt;=1,AC66&lt;=3),"Q4",IF(AND(AC66&gt;=7,AC66&lt;=9),"Q2",IF(AND(AC66&gt;=4,AC66&lt;=6),"Q1"))))),"")</f>
        <v>Q3</v>
      </c>
      <c r="AE66" t="str">
        <f t="shared" ref="AE66:AE129" si="13">IFERROR(IF(AD66="Q4","FY"&amp;RIGHT(AB66,2)-1&amp;"/"&amp;RIGHT(AB66,2),"FY"&amp;RIGHT(AB66,2)&amp;"/"&amp;RIGHT(AB66,2)+1),"")</f>
        <v>FY19/20</v>
      </c>
      <c r="AF66" t="str">
        <f t="shared" ref="AF66:AF129" si="14">IF(B66="SZX","SOUTH",IF(B66="BJS","NORTH",IF(B66="SHA","EAST",IF(B66="","",(IF(AND(B66&lt;&gt;"SZX",B66&lt;&gt;"SHA",B66&lt;&gt;"BJS"),"WEST"))))))</f>
        <v>SOUTH</v>
      </c>
    </row>
    <row r="67" spans="1:32">
      <c r="A67" t="s">
        <v>3025</v>
      </c>
      <c r="B67" t="s">
        <v>22</v>
      </c>
      <c r="C67" t="str">
        <f t="shared" si="8"/>
        <v>SPARES/OTHER</v>
      </c>
      <c r="D67" s="4">
        <v>43762</v>
      </c>
      <c r="E67" t="str">
        <f t="shared" si="9"/>
        <v>OTHERS</v>
      </c>
      <c r="F67">
        <v>14100167</v>
      </c>
      <c r="G67" s="19">
        <v>43762</v>
      </c>
      <c r="H67" t="s">
        <v>1248</v>
      </c>
      <c r="I67" t="s">
        <v>1249</v>
      </c>
      <c r="J67">
        <v>5</v>
      </c>
      <c r="K67">
        <v>5</v>
      </c>
      <c r="L67">
        <v>442.48</v>
      </c>
      <c r="M67" t="s">
        <v>36</v>
      </c>
      <c r="N67">
        <v>1.095</v>
      </c>
      <c r="O67">
        <v>442.48</v>
      </c>
      <c r="P67">
        <f t="shared" ref="P67:P130" si="15">IF(M67="CNY",O67*N67,IF(M67="USD",O67*7.8,IF(M67="HKD",O67*1,IF(M67="JPY",O67*0.0563,""))))</f>
        <v>484.51560000000001</v>
      </c>
      <c r="Q67" t="s">
        <v>41</v>
      </c>
      <c r="R67" t="s">
        <v>1250</v>
      </c>
      <c r="S67" t="s">
        <v>25</v>
      </c>
      <c r="T67">
        <v>900213</v>
      </c>
      <c r="U67">
        <v>300</v>
      </c>
      <c r="V67" t="s">
        <v>1065</v>
      </c>
      <c r="X67" t="s">
        <v>1251</v>
      </c>
      <c r="Y67">
        <v>725546</v>
      </c>
      <c r="Z67" t="s">
        <v>185</v>
      </c>
      <c r="AB67">
        <f t="shared" si="10"/>
        <v>2019</v>
      </c>
      <c r="AC67">
        <f t="shared" si="11"/>
        <v>10</v>
      </c>
      <c r="AD67" t="str">
        <f t="shared" si="12"/>
        <v>Q3</v>
      </c>
      <c r="AE67" t="str">
        <f t="shared" si="13"/>
        <v>FY19/20</v>
      </c>
      <c r="AF67" t="str">
        <f t="shared" si="14"/>
        <v>SOUTH</v>
      </c>
    </row>
    <row r="68" spans="1:32">
      <c r="A68" t="s">
        <v>3025</v>
      </c>
      <c r="B68" t="s">
        <v>22</v>
      </c>
      <c r="C68" t="str">
        <f t="shared" si="8"/>
        <v>FEEDER</v>
      </c>
      <c r="D68" s="4">
        <v>43762</v>
      </c>
      <c r="E68" t="str">
        <f t="shared" si="9"/>
        <v>YAMAHA</v>
      </c>
      <c r="F68">
        <v>14100167</v>
      </c>
      <c r="G68" s="19">
        <v>43762</v>
      </c>
      <c r="H68" t="s">
        <v>72</v>
      </c>
      <c r="I68" t="s">
        <v>73</v>
      </c>
      <c r="J68">
        <v>2</v>
      </c>
      <c r="K68">
        <v>2</v>
      </c>
      <c r="L68">
        <v>9300.8799999999992</v>
      </c>
      <c r="M68" t="s">
        <v>36</v>
      </c>
      <c r="N68">
        <v>1.095</v>
      </c>
      <c r="O68">
        <v>9300.8799999999992</v>
      </c>
      <c r="P68">
        <f t="shared" si="15"/>
        <v>10184.463599999999</v>
      </c>
      <c r="Q68" t="s">
        <v>41</v>
      </c>
      <c r="R68" t="s">
        <v>1250</v>
      </c>
      <c r="S68" t="s">
        <v>25</v>
      </c>
      <c r="T68">
        <v>900213</v>
      </c>
      <c r="U68">
        <v>7998.63</v>
      </c>
      <c r="V68" t="s">
        <v>1065</v>
      </c>
      <c r="X68" t="s">
        <v>1251</v>
      </c>
      <c r="Y68">
        <v>725546</v>
      </c>
      <c r="Z68" t="s">
        <v>185</v>
      </c>
      <c r="AB68">
        <f t="shared" si="10"/>
        <v>2019</v>
      </c>
      <c r="AC68">
        <f t="shared" si="11"/>
        <v>10</v>
      </c>
      <c r="AD68" t="str">
        <f t="shared" si="12"/>
        <v>Q3</v>
      </c>
      <c r="AE68" t="str">
        <f t="shared" si="13"/>
        <v>FY19/20</v>
      </c>
      <c r="AF68" t="str">
        <f t="shared" si="14"/>
        <v>SOUTH</v>
      </c>
    </row>
    <row r="69" spans="1:32">
      <c r="A69" t="s">
        <v>3025</v>
      </c>
      <c r="B69" t="s">
        <v>22</v>
      </c>
      <c r="C69" t="str">
        <f t="shared" si="8"/>
        <v>FEEDER</v>
      </c>
      <c r="D69" s="4">
        <v>43762</v>
      </c>
      <c r="E69" t="str">
        <f t="shared" si="9"/>
        <v>YAMAHA</v>
      </c>
      <c r="F69">
        <v>14100168</v>
      </c>
      <c r="G69" s="19">
        <v>43762</v>
      </c>
      <c r="H69" t="s">
        <v>37</v>
      </c>
      <c r="I69" t="s">
        <v>38</v>
      </c>
      <c r="J69">
        <v>20</v>
      </c>
      <c r="K69">
        <v>20</v>
      </c>
      <c r="L69">
        <v>57522.12</v>
      </c>
      <c r="M69" t="s">
        <v>36</v>
      </c>
      <c r="N69">
        <v>1.095</v>
      </c>
      <c r="O69">
        <v>57522.12</v>
      </c>
      <c r="P69">
        <f t="shared" si="15"/>
        <v>62986.721400000002</v>
      </c>
      <c r="Q69" t="s">
        <v>41</v>
      </c>
      <c r="R69" t="s">
        <v>1238</v>
      </c>
      <c r="S69" t="s">
        <v>25</v>
      </c>
      <c r="T69">
        <v>900215</v>
      </c>
      <c r="U69">
        <v>53083.51</v>
      </c>
      <c r="V69" t="s">
        <v>1065</v>
      </c>
      <c r="X69" t="s">
        <v>1252</v>
      </c>
      <c r="Y69">
        <v>725579</v>
      </c>
      <c r="Z69" t="s">
        <v>1240</v>
      </c>
      <c r="AB69">
        <f t="shared" si="10"/>
        <v>2019</v>
      </c>
      <c r="AC69">
        <f t="shared" si="11"/>
        <v>10</v>
      </c>
      <c r="AD69" t="str">
        <f t="shared" si="12"/>
        <v>Q3</v>
      </c>
      <c r="AE69" t="str">
        <f t="shared" si="13"/>
        <v>FY19/20</v>
      </c>
      <c r="AF69" t="str">
        <f t="shared" si="14"/>
        <v>SOUTH</v>
      </c>
    </row>
    <row r="70" spans="1:32">
      <c r="A70" t="s">
        <v>3025</v>
      </c>
      <c r="B70" t="s">
        <v>22</v>
      </c>
      <c r="C70" t="str">
        <f t="shared" si="8"/>
        <v>FEEDER</v>
      </c>
      <c r="D70" s="4">
        <v>43762</v>
      </c>
      <c r="E70" t="str">
        <f t="shared" si="9"/>
        <v>YAMAHA</v>
      </c>
      <c r="F70">
        <v>14100168</v>
      </c>
      <c r="G70" s="19">
        <v>43762</v>
      </c>
      <c r="H70" t="s">
        <v>70</v>
      </c>
      <c r="I70" t="s">
        <v>71</v>
      </c>
      <c r="J70">
        <v>5</v>
      </c>
      <c r="K70">
        <v>5</v>
      </c>
      <c r="L70">
        <v>21592.92</v>
      </c>
      <c r="M70" t="s">
        <v>36</v>
      </c>
      <c r="N70">
        <v>1.095</v>
      </c>
      <c r="O70">
        <v>21592.92</v>
      </c>
      <c r="P70">
        <f t="shared" si="15"/>
        <v>23644.247399999997</v>
      </c>
      <c r="Q70" t="s">
        <v>41</v>
      </c>
      <c r="R70" t="s">
        <v>1238</v>
      </c>
      <c r="S70" t="s">
        <v>25</v>
      </c>
      <c r="T70">
        <v>900215</v>
      </c>
      <c r="U70">
        <v>18492.740000000002</v>
      </c>
      <c r="V70" t="s">
        <v>1065</v>
      </c>
      <c r="X70" t="s">
        <v>1252</v>
      </c>
      <c r="Y70">
        <v>725579</v>
      </c>
      <c r="Z70" t="s">
        <v>1240</v>
      </c>
      <c r="AB70">
        <f t="shared" si="10"/>
        <v>2019</v>
      </c>
      <c r="AC70">
        <f t="shared" si="11"/>
        <v>10</v>
      </c>
      <c r="AD70" t="str">
        <f t="shared" si="12"/>
        <v>Q3</v>
      </c>
      <c r="AE70" t="str">
        <f t="shared" si="13"/>
        <v>FY19/20</v>
      </c>
      <c r="AF70" t="str">
        <f t="shared" si="14"/>
        <v>SOUTH</v>
      </c>
    </row>
    <row r="71" spans="1:32">
      <c r="A71" t="s">
        <v>3025</v>
      </c>
      <c r="B71" t="s">
        <v>3651</v>
      </c>
      <c r="C71" t="str">
        <f t="shared" si="8"/>
        <v>FEEDER</v>
      </c>
      <c r="D71" s="4">
        <v>43762</v>
      </c>
      <c r="E71" t="str">
        <f t="shared" si="9"/>
        <v>YAMAHA</v>
      </c>
      <c r="F71">
        <v>14100169</v>
      </c>
      <c r="G71" s="19">
        <v>43762</v>
      </c>
      <c r="H71" t="s">
        <v>70</v>
      </c>
      <c r="I71" t="s">
        <v>71</v>
      </c>
      <c r="J71">
        <v>18</v>
      </c>
      <c r="K71">
        <v>18</v>
      </c>
      <c r="L71">
        <v>98761.06</v>
      </c>
      <c r="M71" t="s">
        <v>36</v>
      </c>
      <c r="N71">
        <v>1.095</v>
      </c>
      <c r="O71">
        <v>98761.06</v>
      </c>
      <c r="P71">
        <f t="shared" si="15"/>
        <v>108143.36069999999</v>
      </c>
      <c r="Q71" t="s">
        <v>41</v>
      </c>
      <c r="R71" t="s">
        <v>1250</v>
      </c>
      <c r="S71" t="s">
        <v>25</v>
      </c>
      <c r="T71">
        <v>900214</v>
      </c>
      <c r="U71">
        <v>66573.875</v>
      </c>
      <c r="V71" t="s">
        <v>1065</v>
      </c>
      <c r="X71" t="s">
        <v>1253</v>
      </c>
      <c r="Y71">
        <v>725577</v>
      </c>
      <c r="Z71" t="s">
        <v>185</v>
      </c>
      <c r="AB71">
        <f t="shared" si="10"/>
        <v>2019</v>
      </c>
      <c r="AC71">
        <f t="shared" si="11"/>
        <v>10</v>
      </c>
      <c r="AD71" t="str">
        <f t="shared" si="12"/>
        <v>Q3</v>
      </c>
      <c r="AE71" t="str">
        <f t="shared" si="13"/>
        <v>FY19/20</v>
      </c>
      <c r="AF71" t="str">
        <f t="shared" si="14"/>
        <v>NORTH</v>
      </c>
    </row>
    <row r="72" spans="1:32">
      <c r="A72" t="s">
        <v>3025</v>
      </c>
      <c r="B72" t="s">
        <v>22</v>
      </c>
      <c r="C72" t="str">
        <f t="shared" si="8"/>
        <v>FEEDER</v>
      </c>
      <c r="D72" s="4">
        <v>43762</v>
      </c>
      <c r="E72" t="str">
        <f t="shared" si="9"/>
        <v>YAMAHA</v>
      </c>
      <c r="F72">
        <v>14100169</v>
      </c>
      <c r="G72" s="19">
        <v>43762</v>
      </c>
      <c r="H72" t="s">
        <v>70</v>
      </c>
      <c r="I72" t="s">
        <v>71</v>
      </c>
      <c r="J72">
        <v>18</v>
      </c>
      <c r="K72">
        <v>18</v>
      </c>
      <c r="L72">
        <v>98761.06</v>
      </c>
      <c r="M72" t="s">
        <v>36</v>
      </c>
      <c r="N72">
        <v>1.095</v>
      </c>
      <c r="O72">
        <v>98761.06</v>
      </c>
      <c r="P72">
        <f t="shared" si="15"/>
        <v>108143.36069999999</v>
      </c>
      <c r="Q72" t="s">
        <v>41</v>
      </c>
      <c r="R72" t="s">
        <v>1250</v>
      </c>
      <c r="S72" t="s">
        <v>25</v>
      </c>
      <c r="T72">
        <v>900214</v>
      </c>
      <c r="U72">
        <v>66573.875</v>
      </c>
      <c r="V72" t="s">
        <v>1065</v>
      </c>
      <c r="X72" t="s">
        <v>1253</v>
      </c>
      <c r="Y72">
        <v>725577</v>
      </c>
      <c r="Z72" t="s">
        <v>185</v>
      </c>
      <c r="AB72">
        <f t="shared" si="10"/>
        <v>2019</v>
      </c>
      <c r="AC72">
        <f t="shared" si="11"/>
        <v>10</v>
      </c>
      <c r="AD72" t="str">
        <f t="shared" si="12"/>
        <v>Q3</v>
      </c>
      <c r="AE72" t="str">
        <f t="shared" si="13"/>
        <v>FY19/20</v>
      </c>
      <c r="AF72" t="str">
        <f t="shared" si="14"/>
        <v>SOUTH</v>
      </c>
    </row>
    <row r="73" spans="1:32">
      <c r="A73" t="s">
        <v>3025</v>
      </c>
      <c r="B73" t="s">
        <v>3651</v>
      </c>
      <c r="C73" t="str">
        <f t="shared" si="8"/>
        <v>SPARES/OTHER</v>
      </c>
      <c r="D73" s="4">
        <v>43762</v>
      </c>
      <c r="E73" t="str">
        <f t="shared" si="9"/>
        <v>OTHERS</v>
      </c>
      <c r="F73">
        <v>14100169</v>
      </c>
      <c r="G73" s="19">
        <v>43762</v>
      </c>
      <c r="H73" t="s">
        <v>1254</v>
      </c>
      <c r="I73" t="s">
        <v>1255</v>
      </c>
      <c r="J73">
        <v>18</v>
      </c>
      <c r="K73">
        <v>18</v>
      </c>
      <c r="L73">
        <v>0</v>
      </c>
      <c r="M73" t="s">
        <v>36</v>
      </c>
      <c r="N73">
        <v>1.095</v>
      </c>
      <c r="O73">
        <v>0</v>
      </c>
      <c r="P73">
        <f t="shared" si="15"/>
        <v>0</v>
      </c>
      <c r="Q73" t="s">
        <v>41</v>
      </c>
      <c r="R73" t="s">
        <v>1250</v>
      </c>
      <c r="S73" t="s">
        <v>25</v>
      </c>
      <c r="T73">
        <v>900214</v>
      </c>
      <c r="U73">
        <v>16200</v>
      </c>
      <c r="V73" t="s">
        <v>1065</v>
      </c>
      <c r="X73" t="s">
        <v>1253</v>
      </c>
      <c r="Y73">
        <v>725577</v>
      </c>
      <c r="Z73" t="s">
        <v>185</v>
      </c>
      <c r="AB73">
        <f t="shared" si="10"/>
        <v>2019</v>
      </c>
      <c r="AC73">
        <f t="shared" si="11"/>
        <v>10</v>
      </c>
      <c r="AD73" t="str">
        <f t="shared" si="12"/>
        <v>Q3</v>
      </c>
      <c r="AE73" t="str">
        <f t="shared" si="13"/>
        <v>FY19/20</v>
      </c>
      <c r="AF73" t="str">
        <f t="shared" si="14"/>
        <v>NORTH</v>
      </c>
    </row>
    <row r="74" spans="1:32">
      <c r="A74" t="s">
        <v>3025</v>
      </c>
      <c r="B74" t="s">
        <v>22</v>
      </c>
      <c r="C74" t="str">
        <f t="shared" si="8"/>
        <v>SPARES/OTHER</v>
      </c>
      <c r="D74" s="4">
        <v>43762</v>
      </c>
      <c r="E74" t="str">
        <f t="shared" si="9"/>
        <v>OTHERS</v>
      </c>
      <c r="F74">
        <v>14100169</v>
      </c>
      <c r="G74" s="19">
        <v>43762</v>
      </c>
      <c r="H74" t="s">
        <v>1254</v>
      </c>
      <c r="I74" t="s">
        <v>1255</v>
      </c>
      <c r="J74">
        <v>18</v>
      </c>
      <c r="K74">
        <v>18</v>
      </c>
      <c r="L74">
        <v>0</v>
      </c>
      <c r="M74" t="s">
        <v>36</v>
      </c>
      <c r="N74">
        <v>1.095</v>
      </c>
      <c r="O74">
        <v>0</v>
      </c>
      <c r="P74">
        <f t="shared" si="15"/>
        <v>0</v>
      </c>
      <c r="Q74" t="s">
        <v>41</v>
      </c>
      <c r="R74" t="s">
        <v>1250</v>
      </c>
      <c r="S74" t="s">
        <v>25</v>
      </c>
      <c r="T74">
        <v>900214</v>
      </c>
      <c r="U74">
        <v>16200</v>
      </c>
      <c r="V74" t="s">
        <v>1065</v>
      </c>
      <c r="X74" t="s">
        <v>1253</v>
      </c>
      <c r="Y74">
        <v>725577</v>
      </c>
      <c r="Z74" t="s">
        <v>185</v>
      </c>
      <c r="AB74">
        <f t="shared" si="10"/>
        <v>2019</v>
      </c>
      <c r="AC74">
        <f t="shared" si="11"/>
        <v>10</v>
      </c>
      <c r="AD74" t="str">
        <f t="shared" si="12"/>
        <v>Q3</v>
      </c>
      <c r="AE74" t="str">
        <f t="shared" si="13"/>
        <v>FY19/20</v>
      </c>
      <c r="AF74" t="str">
        <f t="shared" si="14"/>
        <v>SOUTH</v>
      </c>
    </row>
    <row r="75" spans="1:32">
      <c r="A75" t="s">
        <v>3025</v>
      </c>
      <c r="B75" t="s">
        <v>22</v>
      </c>
      <c r="C75" t="str">
        <f t="shared" si="8"/>
        <v>FEEDER</v>
      </c>
      <c r="D75" s="4">
        <v>43762</v>
      </c>
      <c r="E75" t="str">
        <f t="shared" si="9"/>
        <v>YAMAHA</v>
      </c>
      <c r="F75">
        <v>14100170</v>
      </c>
      <c r="G75" s="19">
        <v>43762</v>
      </c>
      <c r="H75" t="s">
        <v>70</v>
      </c>
      <c r="I75" t="s">
        <v>71</v>
      </c>
      <c r="J75">
        <v>7</v>
      </c>
      <c r="K75">
        <v>7</v>
      </c>
      <c r="L75">
        <v>29115.040000000001</v>
      </c>
      <c r="M75" t="s">
        <v>36</v>
      </c>
      <c r="N75">
        <v>1.095</v>
      </c>
      <c r="O75">
        <v>29115.040000000001</v>
      </c>
      <c r="P75">
        <f t="shared" si="15"/>
        <v>31880.968799999999</v>
      </c>
      <c r="Q75" t="s">
        <v>41</v>
      </c>
      <c r="R75" t="s">
        <v>1256</v>
      </c>
      <c r="S75" t="s">
        <v>25</v>
      </c>
      <c r="T75">
        <v>900216</v>
      </c>
      <c r="U75">
        <v>25889.84</v>
      </c>
      <c r="V75" t="s">
        <v>1065</v>
      </c>
      <c r="X75" t="s">
        <v>1257</v>
      </c>
      <c r="Y75">
        <v>725688</v>
      </c>
      <c r="Z75" t="s">
        <v>1258</v>
      </c>
      <c r="AB75">
        <f t="shared" si="10"/>
        <v>2019</v>
      </c>
      <c r="AC75">
        <f t="shared" si="11"/>
        <v>10</v>
      </c>
      <c r="AD75" t="str">
        <f t="shared" si="12"/>
        <v>Q3</v>
      </c>
      <c r="AE75" t="str">
        <f t="shared" si="13"/>
        <v>FY19/20</v>
      </c>
      <c r="AF75" t="str">
        <f t="shared" si="14"/>
        <v>SOUTH</v>
      </c>
    </row>
    <row r="76" spans="1:32">
      <c r="A76" t="s">
        <v>3025</v>
      </c>
      <c r="B76" t="s">
        <v>22</v>
      </c>
      <c r="C76" t="str">
        <f t="shared" si="8"/>
        <v>FEEDER</v>
      </c>
      <c r="D76" s="4">
        <v>43762</v>
      </c>
      <c r="E76" t="str">
        <f t="shared" si="9"/>
        <v>YAMAHA</v>
      </c>
      <c r="F76">
        <v>14100170</v>
      </c>
      <c r="G76" s="19">
        <v>43762</v>
      </c>
      <c r="H76" t="s">
        <v>72</v>
      </c>
      <c r="I76" t="s">
        <v>73</v>
      </c>
      <c r="J76">
        <v>1</v>
      </c>
      <c r="K76">
        <v>1</v>
      </c>
      <c r="L76">
        <v>5132.74</v>
      </c>
      <c r="M76" t="s">
        <v>36</v>
      </c>
      <c r="N76">
        <v>1.095</v>
      </c>
      <c r="O76">
        <v>5132.74</v>
      </c>
      <c r="P76">
        <f t="shared" si="15"/>
        <v>5620.3503000000001</v>
      </c>
      <c r="Q76" t="s">
        <v>41</v>
      </c>
      <c r="R76" t="s">
        <v>1256</v>
      </c>
      <c r="S76" t="s">
        <v>25</v>
      </c>
      <c r="T76">
        <v>900216</v>
      </c>
      <c r="U76">
        <v>3999.32</v>
      </c>
      <c r="V76" t="s">
        <v>1065</v>
      </c>
      <c r="X76" t="s">
        <v>1257</v>
      </c>
      <c r="Y76">
        <v>725688</v>
      </c>
      <c r="Z76" t="s">
        <v>1258</v>
      </c>
      <c r="AB76">
        <f t="shared" si="10"/>
        <v>2019</v>
      </c>
      <c r="AC76">
        <f t="shared" si="11"/>
        <v>10</v>
      </c>
      <c r="AD76" t="str">
        <f t="shared" si="12"/>
        <v>Q3</v>
      </c>
      <c r="AE76" t="str">
        <f t="shared" si="13"/>
        <v>FY19/20</v>
      </c>
      <c r="AF76" t="str">
        <f t="shared" si="14"/>
        <v>SOUTH</v>
      </c>
    </row>
    <row r="77" spans="1:32">
      <c r="A77" t="s">
        <v>3025</v>
      </c>
      <c r="B77" t="s">
        <v>22</v>
      </c>
      <c r="C77" t="str">
        <f t="shared" si="8"/>
        <v>SERVICE_CHARGE</v>
      </c>
      <c r="D77" s="4">
        <v>43763</v>
      </c>
      <c r="E77" t="str">
        <f t="shared" si="9"/>
        <v>YAMAHA</v>
      </c>
      <c r="F77">
        <v>12100022</v>
      </c>
      <c r="G77" s="19">
        <v>43763</v>
      </c>
      <c r="H77" t="s">
        <v>152</v>
      </c>
      <c r="I77" t="s">
        <v>153</v>
      </c>
      <c r="J77">
        <v>1</v>
      </c>
      <c r="K77">
        <v>1</v>
      </c>
      <c r="L77">
        <v>6603.77</v>
      </c>
      <c r="M77" t="s">
        <v>36</v>
      </c>
      <c r="N77">
        <v>1.095</v>
      </c>
      <c r="O77">
        <v>6603.77</v>
      </c>
      <c r="P77">
        <f t="shared" si="15"/>
        <v>7231.1281500000005</v>
      </c>
      <c r="Q77" t="s">
        <v>41</v>
      </c>
      <c r="R77" t="s">
        <v>1259</v>
      </c>
      <c r="S77" t="s">
        <v>25</v>
      </c>
      <c r="T77">
        <v>900218</v>
      </c>
      <c r="U77">
        <v>0</v>
      </c>
      <c r="V77" t="s">
        <v>1069</v>
      </c>
      <c r="X77" t="s">
        <v>1260</v>
      </c>
      <c r="Z77" t="s">
        <v>1261</v>
      </c>
      <c r="AB77">
        <f t="shared" si="10"/>
        <v>2019</v>
      </c>
      <c r="AC77">
        <f t="shared" si="11"/>
        <v>10</v>
      </c>
      <c r="AD77" t="str">
        <f t="shared" si="12"/>
        <v>Q3</v>
      </c>
      <c r="AE77" t="str">
        <f t="shared" si="13"/>
        <v>FY19/20</v>
      </c>
      <c r="AF77" t="str">
        <f t="shared" si="14"/>
        <v>SOUTH</v>
      </c>
    </row>
    <row r="78" spans="1:32">
      <c r="A78" t="s">
        <v>3025</v>
      </c>
      <c r="B78" t="s">
        <v>22</v>
      </c>
      <c r="C78" t="str">
        <f t="shared" si="8"/>
        <v>SPARES/OTHER</v>
      </c>
      <c r="D78" s="4">
        <v>43763</v>
      </c>
      <c r="E78" t="str">
        <f t="shared" si="9"/>
        <v>OTHERS</v>
      </c>
      <c r="F78">
        <v>14100171</v>
      </c>
      <c r="G78" s="19">
        <v>43763</v>
      </c>
      <c r="H78" t="s">
        <v>1236</v>
      </c>
      <c r="I78" t="s">
        <v>1237</v>
      </c>
      <c r="J78">
        <v>1</v>
      </c>
      <c r="K78">
        <v>1</v>
      </c>
      <c r="L78">
        <v>34336.28</v>
      </c>
      <c r="M78" t="s">
        <v>36</v>
      </c>
      <c r="N78">
        <v>1.095</v>
      </c>
      <c r="O78">
        <v>34336.28</v>
      </c>
      <c r="P78">
        <f t="shared" si="15"/>
        <v>37598.226599999995</v>
      </c>
      <c r="Q78" t="s">
        <v>41</v>
      </c>
      <c r="R78" t="s">
        <v>1064</v>
      </c>
      <c r="S78" t="s">
        <v>25</v>
      </c>
      <c r="T78">
        <v>900219</v>
      </c>
      <c r="U78">
        <v>27000</v>
      </c>
      <c r="V78" t="s">
        <v>1065</v>
      </c>
      <c r="X78" t="s">
        <v>1262</v>
      </c>
      <c r="Y78">
        <v>725864</v>
      </c>
      <c r="Z78" t="s">
        <v>1067</v>
      </c>
      <c r="AB78">
        <f t="shared" si="10"/>
        <v>2019</v>
      </c>
      <c r="AC78">
        <f t="shared" si="11"/>
        <v>10</v>
      </c>
      <c r="AD78" t="str">
        <f t="shared" si="12"/>
        <v>Q3</v>
      </c>
      <c r="AE78" t="str">
        <f t="shared" si="13"/>
        <v>FY19/20</v>
      </c>
      <c r="AF78" t="str">
        <f t="shared" si="14"/>
        <v>SOUTH</v>
      </c>
    </row>
    <row r="79" spans="1:32">
      <c r="A79" t="s">
        <v>3025</v>
      </c>
      <c r="B79" t="s">
        <v>22</v>
      </c>
      <c r="C79" t="str">
        <f t="shared" si="8"/>
        <v>SPARES/OTHER</v>
      </c>
      <c r="D79" s="4">
        <v>43763</v>
      </c>
      <c r="E79" t="str">
        <f t="shared" si="9"/>
        <v>YAMAHA</v>
      </c>
      <c r="F79">
        <v>14100171</v>
      </c>
      <c r="G79" s="19">
        <v>43763</v>
      </c>
      <c r="H79" t="s">
        <v>1155</v>
      </c>
      <c r="I79" t="s">
        <v>1156</v>
      </c>
      <c r="J79">
        <v>1</v>
      </c>
      <c r="K79">
        <v>1</v>
      </c>
      <c r="L79">
        <v>31415.93</v>
      </c>
      <c r="M79" t="s">
        <v>36</v>
      </c>
      <c r="N79">
        <v>1.095</v>
      </c>
      <c r="O79">
        <v>31415.93</v>
      </c>
      <c r="P79">
        <f t="shared" si="15"/>
        <v>34400.443350000001</v>
      </c>
      <c r="Q79" t="s">
        <v>41</v>
      </c>
      <c r="R79" t="s">
        <v>1064</v>
      </c>
      <c r="S79" t="s">
        <v>25</v>
      </c>
      <c r="T79">
        <v>900219</v>
      </c>
      <c r="U79">
        <v>10493.6</v>
      </c>
      <c r="V79" t="s">
        <v>1065</v>
      </c>
      <c r="X79" t="s">
        <v>1262</v>
      </c>
      <c r="Y79">
        <v>725864</v>
      </c>
      <c r="Z79" t="s">
        <v>1067</v>
      </c>
      <c r="AB79">
        <f t="shared" si="10"/>
        <v>2019</v>
      </c>
      <c r="AC79">
        <f t="shared" si="11"/>
        <v>10</v>
      </c>
      <c r="AD79" t="str">
        <f t="shared" si="12"/>
        <v>Q3</v>
      </c>
      <c r="AE79" t="str">
        <f t="shared" si="13"/>
        <v>FY19/20</v>
      </c>
      <c r="AF79" t="str">
        <f t="shared" si="14"/>
        <v>SOUTH</v>
      </c>
    </row>
    <row r="80" spans="1:32">
      <c r="A80" t="s">
        <v>3025</v>
      </c>
      <c r="B80" t="s">
        <v>22</v>
      </c>
      <c r="C80" t="str">
        <f t="shared" si="8"/>
        <v>FEEDER</v>
      </c>
      <c r="D80" s="4">
        <v>43763</v>
      </c>
      <c r="E80" t="str">
        <f t="shared" si="9"/>
        <v>YAMAHA</v>
      </c>
      <c r="F80">
        <v>14100171</v>
      </c>
      <c r="G80" s="19">
        <v>43763</v>
      </c>
      <c r="H80" t="s">
        <v>70</v>
      </c>
      <c r="I80" t="s">
        <v>71</v>
      </c>
      <c r="J80">
        <v>3</v>
      </c>
      <c r="K80">
        <v>3</v>
      </c>
      <c r="L80">
        <v>12119.47</v>
      </c>
      <c r="M80" t="s">
        <v>36</v>
      </c>
      <c r="N80">
        <v>1.095</v>
      </c>
      <c r="O80">
        <v>12119.47</v>
      </c>
      <c r="P80">
        <f t="shared" si="15"/>
        <v>13270.819649999999</v>
      </c>
      <c r="Q80" t="s">
        <v>41</v>
      </c>
      <c r="R80" t="s">
        <v>1064</v>
      </c>
      <c r="S80" t="s">
        <v>25</v>
      </c>
      <c r="T80">
        <v>900219</v>
      </c>
      <c r="U80">
        <v>11095.65</v>
      </c>
      <c r="V80" t="s">
        <v>1065</v>
      </c>
      <c r="X80" t="s">
        <v>1262</v>
      </c>
      <c r="Y80">
        <v>725864</v>
      </c>
      <c r="Z80" t="s">
        <v>1067</v>
      </c>
      <c r="AB80">
        <f t="shared" si="10"/>
        <v>2019</v>
      </c>
      <c r="AC80">
        <f t="shared" si="11"/>
        <v>10</v>
      </c>
      <c r="AD80" t="str">
        <f t="shared" si="12"/>
        <v>Q3</v>
      </c>
      <c r="AE80" t="str">
        <f t="shared" si="13"/>
        <v>FY19/20</v>
      </c>
      <c r="AF80" t="str">
        <f t="shared" si="14"/>
        <v>SOUTH</v>
      </c>
    </row>
    <row r="81" spans="1:32">
      <c r="A81" t="s">
        <v>3025</v>
      </c>
      <c r="B81" t="s">
        <v>22</v>
      </c>
      <c r="C81" t="str">
        <f t="shared" si="8"/>
        <v>FEEDER</v>
      </c>
      <c r="D81" s="4">
        <v>43768</v>
      </c>
      <c r="E81" t="str">
        <f t="shared" si="9"/>
        <v>YAMAHA</v>
      </c>
      <c r="F81">
        <v>14100172</v>
      </c>
      <c r="G81" s="19">
        <v>43768</v>
      </c>
      <c r="H81" t="s">
        <v>353</v>
      </c>
      <c r="I81" t="s">
        <v>354</v>
      </c>
      <c r="J81">
        <v>2</v>
      </c>
      <c r="K81">
        <v>2</v>
      </c>
      <c r="L81">
        <v>17699.12</v>
      </c>
      <c r="M81" t="s">
        <v>36</v>
      </c>
      <c r="N81">
        <v>1.095</v>
      </c>
      <c r="O81">
        <v>17699.12</v>
      </c>
      <c r="P81">
        <f t="shared" si="15"/>
        <v>19380.536399999997</v>
      </c>
      <c r="Q81" t="s">
        <v>41</v>
      </c>
      <c r="R81" t="s">
        <v>1263</v>
      </c>
      <c r="S81" t="s">
        <v>25</v>
      </c>
      <c r="T81">
        <v>900220</v>
      </c>
      <c r="U81">
        <v>13629.39</v>
      </c>
      <c r="V81" t="s">
        <v>1065</v>
      </c>
      <c r="X81" t="s">
        <v>1264</v>
      </c>
      <c r="Y81">
        <v>726276</v>
      </c>
      <c r="Z81" t="s">
        <v>1265</v>
      </c>
      <c r="AB81">
        <f t="shared" si="10"/>
        <v>2019</v>
      </c>
      <c r="AC81">
        <f t="shared" si="11"/>
        <v>10</v>
      </c>
      <c r="AD81" t="str">
        <f t="shared" si="12"/>
        <v>Q3</v>
      </c>
      <c r="AE81" t="str">
        <f t="shared" si="13"/>
        <v>FY19/20</v>
      </c>
      <c r="AF81" t="str">
        <f t="shared" si="14"/>
        <v>SOUTH</v>
      </c>
    </row>
    <row r="82" spans="1:32">
      <c r="A82" t="s">
        <v>3025</v>
      </c>
      <c r="B82" t="s">
        <v>22</v>
      </c>
      <c r="C82" t="str">
        <f t="shared" si="8"/>
        <v>SPARES/OTHER</v>
      </c>
      <c r="D82" s="4">
        <v>43768</v>
      </c>
      <c r="E82" t="str">
        <f t="shared" si="9"/>
        <v>YAMAHA</v>
      </c>
      <c r="F82">
        <v>14100173</v>
      </c>
      <c r="G82" s="19">
        <v>43768</v>
      </c>
      <c r="H82" t="s">
        <v>27</v>
      </c>
      <c r="I82" t="s">
        <v>28</v>
      </c>
      <c r="J82">
        <v>10</v>
      </c>
      <c r="K82">
        <v>10</v>
      </c>
      <c r="L82">
        <v>5132.74</v>
      </c>
      <c r="M82" t="s">
        <v>36</v>
      </c>
      <c r="N82">
        <v>1.095</v>
      </c>
      <c r="O82">
        <v>5132.74</v>
      </c>
      <c r="P82">
        <f t="shared" si="15"/>
        <v>5620.3503000000001</v>
      </c>
      <c r="Q82" t="s">
        <v>41</v>
      </c>
      <c r="R82" t="s">
        <v>1266</v>
      </c>
      <c r="S82" t="s">
        <v>25</v>
      </c>
      <c r="T82">
        <v>900221</v>
      </c>
      <c r="U82">
        <v>4000</v>
      </c>
      <c r="V82" t="s">
        <v>1065</v>
      </c>
      <c r="X82">
        <v>2019100247</v>
      </c>
      <c r="Y82">
        <v>726287</v>
      </c>
      <c r="Z82" t="s">
        <v>1267</v>
      </c>
      <c r="AB82">
        <f t="shared" si="10"/>
        <v>2019</v>
      </c>
      <c r="AC82">
        <f t="shared" si="11"/>
        <v>10</v>
      </c>
      <c r="AD82" t="str">
        <f t="shared" si="12"/>
        <v>Q3</v>
      </c>
      <c r="AE82" t="str">
        <f t="shared" si="13"/>
        <v>FY19/20</v>
      </c>
      <c r="AF82" t="str">
        <f t="shared" si="14"/>
        <v>SOUTH</v>
      </c>
    </row>
    <row r="83" spans="1:32">
      <c r="A83" t="s">
        <v>3025</v>
      </c>
      <c r="B83" t="s">
        <v>22</v>
      </c>
      <c r="C83" t="str">
        <f t="shared" si="8"/>
        <v>SPARES/OTHER</v>
      </c>
      <c r="D83" s="4">
        <v>43768</v>
      </c>
      <c r="E83" t="str">
        <f t="shared" si="9"/>
        <v>YAMAHA</v>
      </c>
      <c r="F83">
        <v>14100173</v>
      </c>
      <c r="G83" s="19">
        <v>43768</v>
      </c>
      <c r="H83" t="s">
        <v>31</v>
      </c>
      <c r="I83" t="s">
        <v>32</v>
      </c>
      <c r="J83">
        <v>10</v>
      </c>
      <c r="K83">
        <v>10</v>
      </c>
      <c r="L83">
        <v>5486.73</v>
      </c>
      <c r="M83" t="s">
        <v>36</v>
      </c>
      <c r="N83">
        <v>1.095</v>
      </c>
      <c r="O83">
        <v>5486.73</v>
      </c>
      <c r="P83">
        <f t="shared" si="15"/>
        <v>6007.9693499999994</v>
      </c>
      <c r="Q83" t="s">
        <v>41</v>
      </c>
      <c r="R83" t="s">
        <v>1266</v>
      </c>
      <c r="S83" t="s">
        <v>25</v>
      </c>
      <c r="T83">
        <v>900221</v>
      </c>
      <c r="U83">
        <v>4150</v>
      </c>
      <c r="V83" t="s">
        <v>1065</v>
      </c>
      <c r="X83">
        <v>2019100247</v>
      </c>
      <c r="Y83">
        <v>726287</v>
      </c>
      <c r="Z83" t="s">
        <v>1267</v>
      </c>
      <c r="AB83">
        <f t="shared" si="10"/>
        <v>2019</v>
      </c>
      <c r="AC83">
        <f t="shared" si="11"/>
        <v>10</v>
      </c>
      <c r="AD83" t="str">
        <f t="shared" si="12"/>
        <v>Q3</v>
      </c>
      <c r="AE83" t="str">
        <f t="shared" si="13"/>
        <v>FY19/20</v>
      </c>
      <c r="AF83" t="str">
        <f t="shared" si="14"/>
        <v>SOUTH</v>
      </c>
    </row>
    <row r="84" spans="1:32">
      <c r="A84" t="s">
        <v>3025</v>
      </c>
      <c r="B84" t="s">
        <v>22</v>
      </c>
      <c r="C84" t="str">
        <f t="shared" si="8"/>
        <v>FEEDER</v>
      </c>
      <c r="D84" s="4">
        <v>43775</v>
      </c>
      <c r="E84" t="str">
        <f t="shared" si="9"/>
        <v>YAMAHA</v>
      </c>
      <c r="F84">
        <v>14100174</v>
      </c>
      <c r="G84" s="19">
        <v>43775</v>
      </c>
      <c r="H84" t="s">
        <v>37</v>
      </c>
      <c r="I84" t="s">
        <v>38</v>
      </c>
      <c r="J84">
        <v>30</v>
      </c>
      <c r="K84">
        <v>30</v>
      </c>
      <c r="L84">
        <v>82300.88</v>
      </c>
      <c r="M84" t="s">
        <v>36</v>
      </c>
      <c r="N84">
        <v>1.1100000000000001</v>
      </c>
      <c r="O84">
        <v>82300.88</v>
      </c>
      <c r="P84">
        <f t="shared" si="15"/>
        <v>91353.976800000019</v>
      </c>
      <c r="Q84" t="s">
        <v>41</v>
      </c>
      <c r="R84" t="s">
        <v>106</v>
      </c>
      <c r="S84" t="s">
        <v>25</v>
      </c>
      <c r="T84">
        <v>900222</v>
      </c>
      <c r="U84">
        <v>79625.259999999995</v>
      </c>
      <c r="V84" t="s">
        <v>1065</v>
      </c>
      <c r="X84" t="s">
        <v>1286</v>
      </c>
      <c r="Y84">
        <v>727133</v>
      </c>
      <c r="Z84" t="s">
        <v>107</v>
      </c>
      <c r="AB84">
        <f t="shared" si="10"/>
        <v>2019</v>
      </c>
      <c r="AC84">
        <f t="shared" si="11"/>
        <v>11</v>
      </c>
      <c r="AD84" t="str">
        <f t="shared" si="12"/>
        <v>Q3</v>
      </c>
      <c r="AE84" t="str">
        <f t="shared" si="13"/>
        <v>FY19/20</v>
      </c>
      <c r="AF84" t="str">
        <f t="shared" si="14"/>
        <v>SOUTH</v>
      </c>
    </row>
    <row r="85" spans="1:32">
      <c r="A85" t="s">
        <v>3025</v>
      </c>
      <c r="B85" t="s">
        <v>22</v>
      </c>
      <c r="C85" t="str">
        <f t="shared" si="8"/>
        <v>SPARES/OTHER</v>
      </c>
      <c r="D85" s="4">
        <v>43775</v>
      </c>
      <c r="E85" t="str">
        <f t="shared" si="9"/>
        <v>OTHERS</v>
      </c>
      <c r="F85">
        <v>14100174</v>
      </c>
      <c r="G85" s="19">
        <v>43775</v>
      </c>
      <c r="H85" t="s">
        <v>1091</v>
      </c>
      <c r="I85" t="s">
        <v>346</v>
      </c>
      <c r="J85">
        <v>4</v>
      </c>
      <c r="K85">
        <v>4</v>
      </c>
      <c r="L85">
        <v>0</v>
      </c>
      <c r="M85" t="s">
        <v>36</v>
      </c>
      <c r="N85">
        <v>1.1100000000000001</v>
      </c>
      <c r="O85">
        <v>0</v>
      </c>
      <c r="P85">
        <f t="shared" si="15"/>
        <v>0</v>
      </c>
      <c r="Q85" t="s">
        <v>41</v>
      </c>
      <c r="R85" t="s">
        <v>106</v>
      </c>
      <c r="S85" t="s">
        <v>25</v>
      </c>
      <c r="T85">
        <v>900222</v>
      </c>
      <c r="U85">
        <v>530.96</v>
      </c>
      <c r="V85" t="s">
        <v>1065</v>
      </c>
      <c r="X85" t="s">
        <v>1286</v>
      </c>
      <c r="Y85">
        <v>727133</v>
      </c>
      <c r="Z85" t="s">
        <v>107</v>
      </c>
      <c r="AB85">
        <f t="shared" si="10"/>
        <v>2019</v>
      </c>
      <c r="AC85">
        <f t="shared" si="11"/>
        <v>11</v>
      </c>
      <c r="AD85" t="str">
        <f t="shared" si="12"/>
        <v>Q3</v>
      </c>
      <c r="AE85" t="str">
        <f t="shared" si="13"/>
        <v>FY19/20</v>
      </c>
      <c r="AF85" t="str">
        <f t="shared" si="14"/>
        <v>SOUTH</v>
      </c>
    </row>
    <row r="86" spans="1:32">
      <c r="A86" t="s">
        <v>3025</v>
      </c>
      <c r="B86" t="s">
        <v>22</v>
      </c>
      <c r="C86" t="str">
        <f t="shared" si="8"/>
        <v>CONTRACT_FEE</v>
      </c>
      <c r="D86" s="4">
        <v>43776</v>
      </c>
      <c r="E86" t="str">
        <f t="shared" si="9"/>
        <v>YAMAHA</v>
      </c>
      <c r="F86">
        <v>13100012</v>
      </c>
      <c r="G86" s="19">
        <v>43776</v>
      </c>
      <c r="H86" t="s">
        <v>152</v>
      </c>
      <c r="I86" t="s">
        <v>153</v>
      </c>
      <c r="J86">
        <v>1</v>
      </c>
      <c r="K86">
        <v>1</v>
      </c>
      <c r="L86">
        <v>6603.77</v>
      </c>
      <c r="M86" t="s">
        <v>36</v>
      </c>
      <c r="N86">
        <v>1.1100000000000001</v>
      </c>
      <c r="O86">
        <v>6603.77</v>
      </c>
      <c r="P86">
        <f t="shared" si="15"/>
        <v>7330.1847000000007</v>
      </c>
      <c r="Q86" t="s">
        <v>41</v>
      </c>
      <c r="R86" t="s">
        <v>1080</v>
      </c>
      <c r="S86" t="s">
        <v>25</v>
      </c>
      <c r="T86">
        <v>900223</v>
      </c>
      <c r="U86">
        <v>0</v>
      </c>
      <c r="V86" t="s">
        <v>1090</v>
      </c>
      <c r="X86" t="s">
        <v>1287</v>
      </c>
      <c r="Z86" t="s">
        <v>1082</v>
      </c>
      <c r="AB86">
        <f t="shared" si="10"/>
        <v>2019</v>
      </c>
      <c r="AC86">
        <f t="shared" si="11"/>
        <v>11</v>
      </c>
      <c r="AD86" t="str">
        <f t="shared" si="12"/>
        <v>Q3</v>
      </c>
      <c r="AE86" t="str">
        <f t="shared" si="13"/>
        <v>FY19/20</v>
      </c>
      <c r="AF86" t="str">
        <f t="shared" si="14"/>
        <v>SOUTH</v>
      </c>
    </row>
    <row r="87" spans="1:32">
      <c r="A87" t="s">
        <v>3025</v>
      </c>
      <c r="B87" t="s">
        <v>22</v>
      </c>
      <c r="C87" t="str">
        <f t="shared" si="8"/>
        <v>SPARES/OTHER</v>
      </c>
      <c r="D87" s="4">
        <v>43776</v>
      </c>
      <c r="E87" t="str">
        <f t="shared" si="9"/>
        <v>OTHERS</v>
      </c>
      <c r="F87">
        <v>14100175</v>
      </c>
      <c r="G87" s="19">
        <v>43776</v>
      </c>
      <c r="H87" t="s">
        <v>1091</v>
      </c>
      <c r="I87" t="s">
        <v>346</v>
      </c>
      <c r="J87">
        <v>2</v>
      </c>
      <c r="K87">
        <v>2</v>
      </c>
      <c r="L87">
        <v>0</v>
      </c>
      <c r="M87" t="s">
        <v>36</v>
      </c>
      <c r="N87">
        <v>1.1100000000000001</v>
      </c>
      <c r="O87">
        <v>0</v>
      </c>
      <c r="P87">
        <f t="shared" si="15"/>
        <v>0</v>
      </c>
      <c r="Q87" t="s">
        <v>41</v>
      </c>
      <c r="R87" t="s">
        <v>1080</v>
      </c>
      <c r="S87" t="s">
        <v>25</v>
      </c>
      <c r="T87">
        <v>900224</v>
      </c>
      <c r="U87">
        <v>265.48</v>
      </c>
      <c r="V87" t="s">
        <v>1065</v>
      </c>
      <c r="X87" t="s">
        <v>1287</v>
      </c>
      <c r="Y87">
        <v>727354</v>
      </c>
      <c r="Z87" t="s">
        <v>1082</v>
      </c>
      <c r="AB87">
        <f t="shared" si="10"/>
        <v>2019</v>
      </c>
      <c r="AC87">
        <f t="shared" si="11"/>
        <v>11</v>
      </c>
      <c r="AD87" t="str">
        <f t="shared" si="12"/>
        <v>Q3</v>
      </c>
      <c r="AE87" t="str">
        <f t="shared" si="13"/>
        <v>FY19/20</v>
      </c>
      <c r="AF87" t="str">
        <f t="shared" si="14"/>
        <v>SOUTH</v>
      </c>
    </row>
    <row r="88" spans="1:32">
      <c r="A88" t="s">
        <v>3025</v>
      </c>
      <c r="B88" t="s">
        <v>22</v>
      </c>
      <c r="C88" t="str">
        <f t="shared" si="8"/>
        <v>SERVICE_CHARGE</v>
      </c>
      <c r="D88" s="4">
        <v>43783</v>
      </c>
      <c r="E88" t="str">
        <f t="shared" si="9"/>
        <v>YAMAHA</v>
      </c>
      <c r="F88">
        <v>12100023</v>
      </c>
      <c r="G88" s="19">
        <v>43783</v>
      </c>
      <c r="H88" t="s">
        <v>76</v>
      </c>
      <c r="I88" t="s">
        <v>77</v>
      </c>
      <c r="J88">
        <v>1</v>
      </c>
      <c r="K88">
        <v>1</v>
      </c>
      <c r="L88">
        <v>1592.92</v>
      </c>
      <c r="M88" t="s">
        <v>36</v>
      </c>
      <c r="N88">
        <v>1.1100000000000001</v>
      </c>
      <c r="O88">
        <v>1592.92</v>
      </c>
      <c r="P88">
        <f t="shared" si="15"/>
        <v>1768.1412000000003</v>
      </c>
      <c r="Q88" t="s">
        <v>41</v>
      </c>
      <c r="R88" t="s">
        <v>1288</v>
      </c>
      <c r="S88" t="s">
        <v>25</v>
      </c>
      <c r="T88">
        <v>900227</v>
      </c>
      <c r="U88">
        <v>0</v>
      </c>
      <c r="V88" t="s">
        <v>1069</v>
      </c>
      <c r="X88" t="s">
        <v>1289</v>
      </c>
      <c r="Z88" t="s">
        <v>1290</v>
      </c>
      <c r="AA88">
        <v>100873</v>
      </c>
      <c r="AB88">
        <f t="shared" si="10"/>
        <v>2019</v>
      </c>
      <c r="AC88">
        <f t="shared" si="11"/>
        <v>11</v>
      </c>
      <c r="AD88" t="str">
        <f t="shared" si="12"/>
        <v>Q3</v>
      </c>
      <c r="AE88" t="str">
        <f t="shared" si="13"/>
        <v>FY19/20</v>
      </c>
      <c r="AF88" t="str">
        <f t="shared" si="14"/>
        <v>SOUTH</v>
      </c>
    </row>
    <row r="89" spans="1:32">
      <c r="A89" t="s">
        <v>3025</v>
      </c>
      <c r="B89" t="s">
        <v>22</v>
      </c>
      <c r="C89" t="str">
        <f t="shared" si="8"/>
        <v>FEEDER</v>
      </c>
      <c r="D89" s="4">
        <v>43783</v>
      </c>
      <c r="E89" t="str">
        <f t="shared" si="9"/>
        <v>YAMAHA</v>
      </c>
      <c r="F89">
        <v>14100176</v>
      </c>
      <c r="G89" s="19">
        <v>43783</v>
      </c>
      <c r="H89" t="s">
        <v>70</v>
      </c>
      <c r="I89" t="s">
        <v>71</v>
      </c>
      <c r="J89">
        <v>2</v>
      </c>
      <c r="K89">
        <v>2</v>
      </c>
      <c r="L89">
        <v>8849.56</v>
      </c>
      <c r="M89" t="s">
        <v>36</v>
      </c>
      <c r="N89">
        <v>1.1100000000000001</v>
      </c>
      <c r="O89">
        <v>8849.56</v>
      </c>
      <c r="P89">
        <f t="shared" si="15"/>
        <v>9823.0115999999998</v>
      </c>
      <c r="Q89" t="s">
        <v>41</v>
      </c>
      <c r="R89" t="s">
        <v>626</v>
      </c>
      <c r="S89" t="s">
        <v>25</v>
      </c>
      <c r="T89">
        <v>900225</v>
      </c>
      <c r="U89">
        <v>7233.07</v>
      </c>
      <c r="V89" t="s">
        <v>1065</v>
      </c>
      <c r="X89" t="s">
        <v>1291</v>
      </c>
      <c r="Y89">
        <v>728233</v>
      </c>
      <c r="Z89" t="s">
        <v>628</v>
      </c>
      <c r="AB89">
        <f t="shared" si="10"/>
        <v>2019</v>
      </c>
      <c r="AC89">
        <f t="shared" si="11"/>
        <v>11</v>
      </c>
      <c r="AD89" t="str">
        <f t="shared" si="12"/>
        <v>Q3</v>
      </c>
      <c r="AE89" t="str">
        <f t="shared" si="13"/>
        <v>FY19/20</v>
      </c>
      <c r="AF89" t="str">
        <f t="shared" si="14"/>
        <v>SOUTH</v>
      </c>
    </row>
    <row r="90" spans="1:32">
      <c r="A90" t="s">
        <v>3025</v>
      </c>
      <c r="B90" t="s">
        <v>22</v>
      </c>
      <c r="C90" t="str">
        <f t="shared" si="8"/>
        <v>FEEDER</v>
      </c>
      <c r="D90" s="4">
        <v>43783</v>
      </c>
      <c r="E90" t="str">
        <f t="shared" si="9"/>
        <v>YAMAHA</v>
      </c>
      <c r="F90">
        <v>14100177</v>
      </c>
      <c r="G90" s="19">
        <v>43783</v>
      </c>
      <c r="H90" t="s">
        <v>70</v>
      </c>
      <c r="I90" t="s">
        <v>71</v>
      </c>
      <c r="J90">
        <v>10</v>
      </c>
      <c r="K90">
        <v>10</v>
      </c>
      <c r="L90">
        <v>38053.1</v>
      </c>
      <c r="M90" t="s">
        <v>36</v>
      </c>
      <c r="N90">
        <v>1.1100000000000001</v>
      </c>
      <c r="O90">
        <v>38053.1</v>
      </c>
      <c r="P90">
        <f t="shared" si="15"/>
        <v>42238.940999999999</v>
      </c>
      <c r="Q90" t="s">
        <v>41</v>
      </c>
      <c r="R90" t="s">
        <v>649</v>
      </c>
      <c r="S90" t="s">
        <v>25</v>
      </c>
      <c r="T90">
        <v>900226</v>
      </c>
      <c r="U90">
        <v>36165.35</v>
      </c>
      <c r="V90" t="s">
        <v>1065</v>
      </c>
      <c r="X90" t="s">
        <v>1292</v>
      </c>
      <c r="Y90">
        <v>728237</v>
      </c>
      <c r="Z90" t="s">
        <v>651</v>
      </c>
      <c r="AB90">
        <f t="shared" si="10"/>
        <v>2019</v>
      </c>
      <c r="AC90">
        <f t="shared" si="11"/>
        <v>11</v>
      </c>
      <c r="AD90" t="str">
        <f t="shared" si="12"/>
        <v>Q3</v>
      </c>
      <c r="AE90" t="str">
        <f t="shared" si="13"/>
        <v>FY19/20</v>
      </c>
      <c r="AF90" t="str">
        <f t="shared" si="14"/>
        <v>SOUTH</v>
      </c>
    </row>
    <row r="91" spans="1:32">
      <c r="A91" t="s">
        <v>3025</v>
      </c>
      <c r="B91" t="s">
        <v>22</v>
      </c>
      <c r="C91" t="str">
        <f t="shared" si="8"/>
        <v>FEEDER</v>
      </c>
      <c r="D91" s="4">
        <v>43794</v>
      </c>
      <c r="E91" t="str">
        <f t="shared" si="9"/>
        <v>YAMAHA</v>
      </c>
      <c r="F91">
        <v>14100178</v>
      </c>
      <c r="G91" s="19">
        <v>43794</v>
      </c>
      <c r="H91" t="s">
        <v>1103</v>
      </c>
      <c r="I91" t="s">
        <v>1104</v>
      </c>
      <c r="J91">
        <v>1</v>
      </c>
      <c r="K91">
        <v>1</v>
      </c>
      <c r="L91">
        <v>10530.97</v>
      </c>
      <c r="M91" t="s">
        <v>36</v>
      </c>
      <c r="N91">
        <v>1.1100000000000001</v>
      </c>
      <c r="O91">
        <v>10530.97</v>
      </c>
      <c r="P91">
        <f t="shared" si="15"/>
        <v>11689.376700000001</v>
      </c>
      <c r="Q91" t="s">
        <v>41</v>
      </c>
      <c r="R91" t="s">
        <v>1293</v>
      </c>
      <c r="S91" t="s">
        <v>25</v>
      </c>
      <c r="T91">
        <v>900228</v>
      </c>
      <c r="U91">
        <v>7555</v>
      </c>
      <c r="V91" t="s">
        <v>1065</v>
      </c>
      <c r="X91" t="s">
        <v>1294</v>
      </c>
      <c r="Y91">
        <v>729515</v>
      </c>
      <c r="Z91" t="s">
        <v>1295</v>
      </c>
      <c r="AB91">
        <f t="shared" si="10"/>
        <v>2019</v>
      </c>
      <c r="AC91">
        <f t="shared" si="11"/>
        <v>11</v>
      </c>
      <c r="AD91" t="str">
        <f t="shared" si="12"/>
        <v>Q3</v>
      </c>
      <c r="AE91" t="str">
        <f t="shared" si="13"/>
        <v>FY19/20</v>
      </c>
      <c r="AF91" t="str">
        <f t="shared" si="14"/>
        <v>SOUTH</v>
      </c>
    </row>
    <row r="92" spans="1:32">
      <c r="A92" t="s">
        <v>3025</v>
      </c>
      <c r="B92" t="s">
        <v>22</v>
      </c>
      <c r="C92" t="str">
        <f t="shared" si="8"/>
        <v>CONTRACT_FEE</v>
      </c>
      <c r="D92" s="4">
        <v>43795</v>
      </c>
      <c r="E92" t="str">
        <f t="shared" si="9"/>
        <v>YAMAHA</v>
      </c>
      <c r="F92">
        <v>13100013</v>
      </c>
      <c r="G92" s="19">
        <v>43795</v>
      </c>
      <c r="H92" t="s">
        <v>76</v>
      </c>
      <c r="I92" t="s">
        <v>77</v>
      </c>
      <c r="J92">
        <v>1</v>
      </c>
      <c r="K92">
        <v>1</v>
      </c>
      <c r="L92">
        <v>6194.69</v>
      </c>
      <c r="M92" t="s">
        <v>36</v>
      </c>
      <c r="N92">
        <v>1.1100000000000001</v>
      </c>
      <c r="O92">
        <v>6194.69</v>
      </c>
      <c r="P92">
        <f t="shared" si="15"/>
        <v>6876.1059000000005</v>
      </c>
      <c r="Q92" t="s">
        <v>41</v>
      </c>
      <c r="R92" t="s">
        <v>1080</v>
      </c>
      <c r="S92" t="s">
        <v>25</v>
      </c>
      <c r="T92">
        <v>900229</v>
      </c>
      <c r="U92">
        <v>0</v>
      </c>
      <c r="V92" t="s">
        <v>1090</v>
      </c>
      <c r="X92" t="s">
        <v>1296</v>
      </c>
      <c r="Z92" t="s">
        <v>1082</v>
      </c>
      <c r="AB92">
        <f t="shared" si="10"/>
        <v>2019</v>
      </c>
      <c r="AC92">
        <f t="shared" si="11"/>
        <v>11</v>
      </c>
      <c r="AD92" t="str">
        <f t="shared" si="12"/>
        <v>Q3</v>
      </c>
      <c r="AE92" t="str">
        <f t="shared" si="13"/>
        <v>FY19/20</v>
      </c>
      <c r="AF92" t="str">
        <f t="shared" si="14"/>
        <v>SOUTH</v>
      </c>
    </row>
    <row r="93" spans="1:32">
      <c r="A93" t="s">
        <v>3025</v>
      </c>
      <c r="B93" t="s">
        <v>22</v>
      </c>
      <c r="C93" t="str">
        <f t="shared" si="8"/>
        <v>SERVICE_CHARGE</v>
      </c>
      <c r="D93" s="4">
        <v>43796</v>
      </c>
      <c r="E93" t="str">
        <f t="shared" si="9"/>
        <v>YAMAHA</v>
      </c>
      <c r="F93">
        <v>12100024</v>
      </c>
      <c r="G93" s="19">
        <v>43796</v>
      </c>
      <c r="H93" t="s">
        <v>76</v>
      </c>
      <c r="I93" t="s">
        <v>77</v>
      </c>
      <c r="J93">
        <v>1</v>
      </c>
      <c r="K93">
        <v>1</v>
      </c>
      <c r="L93">
        <v>3141.59</v>
      </c>
      <c r="M93" t="s">
        <v>36</v>
      </c>
      <c r="N93">
        <v>1.1100000000000001</v>
      </c>
      <c r="O93">
        <v>3141.59</v>
      </c>
      <c r="P93">
        <f t="shared" si="15"/>
        <v>3487.1649000000007</v>
      </c>
      <c r="Q93" t="s">
        <v>41</v>
      </c>
      <c r="R93" t="s">
        <v>1306</v>
      </c>
      <c r="S93" t="s">
        <v>25</v>
      </c>
      <c r="T93">
        <v>900232</v>
      </c>
      <c r="U93">
        <v>0</v>
      </c>
      <c r="V93" t="s">
        <v>1069</v>
      </c>
      <c r="X93" t="s">
        <v>1307</v>
      </c>
      <c r="Z93" t="s">
        <v>1308</v>
      </c>
      <c r="AB93">
        <f t="shared" si="10"/>
        <v>2019</v>
      </c>
      <c r="AC93">
        <f t="shared" si="11"/>
        <v>11</v>
      </c>
      <c r="AD93" t="str">
        <f t="shared" si="12"/>
        <v>Q3</v>
      </c>
      <c r="AE93" t="str">
        <f t="shared" si="13"/>
        <v>FY19/20</v>
      </c>
      <c r="AF93" t="str">
        <f t="shared" si="14"/>
        <v>SOUTH</v>
      </c>
    </row>
    <row r="94" spans="1:32">
      <c r="A94" t="s">
        <v>3025</v>
      </c>
      <c r="B94" t="s">
        <v>22</v>
      </c>
      <c r="C94" t="str">
        <f t="shared" si="8"/>
        <v>SPARES/OTHER</v>
      </c>
      <c r="D94" s="4">
        <v>43796</v>
      </c>
      <c r="E94" t="str">
        <f t="shared" si="9"/>
        <v>YAMAHA</v>
      </c>
      <c r="F94">
        <v>14100179</v>
      </c>
      <c r="G94" s="19">
        <v>43796</v>
      </c>
      <c r="H94" t="s">
        <v>27</v>
      </c>
      <c r="I94" t="s">
        <v>28</v>
      </c>
      <c r="J94">
        <v>10</v>
      </c>
      <c r="K94">
        <v>10</v>
      </c>
      <c r="L94">
        <v>5221.24</v>
      </c>
      <c r="M94" t="s">
        <v>36</v>
      </c>
      <c r="N94">
        <v>1.1100000000000001</v>
      </c>
      <c r="O94">
        <v>5221.24</v>
      </c>
      <c r="P94">
        <f t="shared" si="15"/>
        <v>5795.5763999999999</v>
      </c>
      <c r="Q94" t="s">
        <v>41</v>
      </c>
      <c r="R94" t="s">
        <v>1293</v>
      </c>
      <c r="S94" t="s">
        <v>25</v>
      </c>
      <c r="T94">
        <v>900230</v>
      </c>
      <c r="U94">
        <v>4400</v>
      </c>
      <c r="V94" t="s">
        <v>1065</v>
      </c>
      <c r="X94" t="s">
        <v>1309</v>
      </c>
      <c r="Y94">
        <v>729931</v>
      </c>
      <c r="Z94" t="s">
        <v>1295</v>
      </c>
      <c r="AB94">
        <f t="shared" si="10"/>
        <v>2019</v>
      </c>
      <c r="AC94">
        <f t="shared" si="11"/>
        <v>11</v>
      </c>
      <c r="AD94" t="str">
        <f t="shared" si="12"/>
        <v>Q3</v>
      </c>
      <c r="AE94" t="str">
        <f t="shared" si="13"/>
        <v>FY19/20</v>
      </c>
      <c r="AF94" t="str">
        <f t="shared" si="14"/>
        <v>SOUTH</v>
      </c>
    </row>
    <row r="95" spans="1:32">
      <c r="A95" t="s">
        <v>3025</v>
      </c>
      <c r="B95" t="s">
        <v>22</v>
      </c>
      <c r="C95" t="str">
        <f t="shared" si="8"/>
        <v>SPARES/OTHER</v>
      </c>
      <c r="D95" s="4">
        <v>43796</v>
      </c>
      <c r="E95" t="str">
        <f t="shared" si="9"/>
        <v>YAMAHA</v>
      </c>
      <c r="F95">
        <v>14100180</v>
      </c>
      <c r="G95" s="19">
        <v>43796</v>
      </c>
      <c r="H95" t="s">
        <v>1155</v>
      </c>
      <c r="I95" t="s">
        <v>1156</v>
      </c>
      <c r="J95">
        <v>1</v>
      </c>
      <c r="K95">
        <v>1</v>
      </c>
      <c r="L95">
        <v>26000</v>
      </c>
      <c r="M95" t="s">
        <v>36</v>
      </c>
      <c r="N95">
        <v>1.1100000000000001</v>
      </c>
      <c r="O95">
        <v>26000</v>
      </c>
      <c r="P95">
        <f t="shared" si="15"/>
        <v>28860.000000000004</v>
      </c>
      <c r="Q95" t="s">
        <v>41</v>
      </c>
      <c r="R95" t="s">
        <v>530</v>
      </c>
      <c r="S95" t="s">
        <v>25</v>
      </c>
      <c r="T95">
        <v>900231</v>
      </c>
      <c r="U95">
        <v>10493.6</v>
      </c>
      <c r="V95" t="s">
        <v>1065</v>
      </c>
      <c r="X95" t="s">
        <v>1310</v>
      </c>
      <c r="Y95">
        <v>729942</v>
      </c>
      <c r="Z95" t="s">
        <v>532</v>
      </c>
      <c r="AB95">
        <f t="shared" si="10"/>
        <v>2019</v>
      </c>
      <c r="AC95">
        <f t="shared" si="11"/>
        <v>11</v>
      </c>
      <c r="AD95" t="str">
        <f t="shared" si="12"/>
        <v>Q3</v>
      </c>
      <c r="AE95" t="str">
        <f t="shared" si="13"/>
        <v>FY19/20</v>
      </c>
      <c r="AF95" t="str">
        <f t="shared" si="14"/>
        <v>SOUTH</v>
      </c>
    </row>
    <row r="96" spans="1:32">
      <c r="A96" t="s">
        <v>3025</v>
      </c>
      <c r="B96" t="s">
        <v>22</v>
      </c>
      <c r="C96" t="str">
        <f t="shared" si="8"/>
        <v>SPARES/OTHER</v>
      </c>
      <c r="D96" s="4">
        <v>43796</v>
      </c>
      <c r="E96" t="str">
        <f t="shared" si="9"/>
        <v>YAMAHA</v>
      </c>
      <c r="F96">
        <v>14100180</v>
      </c>
      <c r="G96" s="19">
        <v>43796</v>
      </c>
      <c r="H96" t="s">
        <v>1155</v>
      </c>
      <c r="I96" t="s">
        <v>1156</v>
      </c>
      <c r="J96">
        <v>1</v>
      </c>
      <c r="K96">
        <v>1</v>
      </c>
      <c r="L96">
        <v>0</v>
      </c>
      <c r="M96" t="s">
        <v>36</v>
      </c>
      <c r="N96">
        <v>1.1100000000000001</v>
      </c>
      <c r="O96">
        <v>0</v>
      </c>
      <c r="P96">
        <f t="shared" si="15"/>
        <v>0</v>
      </c>
      <c r="Q96" t="s">
        <v>41</v>
      </c>
      <c r="R96" t="s">
        <v>530</v>
      </c>
      <c r="S96" t="s">
        <v>25</v>
      </c>
      <c r="T96">
        <v>900231</v>
      </c>
      <c r="U96">
        <v>10493.6</v>
      </c>
      <c r="V96" t="s">
        <v>1065</v>
      </c>
      <c r="X96" t="s">
        <v>1310</v>
      </c>
      <c r="Y96">
        <v>729942</v>
      </c>
      <c r="Z96" t="s">
        <v>532</v>
      </c>
      <c r="AB96">
        <f t="shared" si="10"/>
        <v>2019</v>
      </c>
      <c r="AC96">
        <f t="shared" si="11"/>
        <v>11</v>
      </c>
      <c r="AD96" t="str">
        <f t="shared" si="12"/>
        <v>Q3</v>
      </c>
      <c r="AE96" t="str">
        <f t="shared" si="13"/>
        <v>FY19/20</v>
      </c>
      <c r="AF96" t="str">
        <f t="shared" si="14"/>
        <v>SOUTH</v>
      </c>
    </row>
    <row r="97" spans="1:32">
      <c r="A97" t="s">
        <v>3025</v>
      </c>
      <c r="B97" t="s">
        <v>22</v>
      </c>
      <c r="C97" t="str">
        <f t="shared" si="8"/>
        <v>SPARES/OTHER</v>
      </c>
      <c r="D97" s="4">
        <v>43797</v>
      </c>
      <c r="E97" t="str">
        <f t="shared" si="9"/>
        <v>YAMAHA</v>
      </c>
      <c r="F97">
        <v>14100181</v>
      </c>
      <c r="G97" s="19">
        <v>43797</v>
      </c>
      <c r="H97" t="s">
        <v>1311</v>
      </c>
      <c r="I97" t="s">
        <v>43</v>
      </c>
      <c r="J97">
        <v>10</v>
      </c>
      <c r="K97">
        <v>10</v>
      </c>
      <c r="L97">
        <v>1283.19</v>
      </c>
      <c r="M97" t="s">
        <v>36</v>
      </c>
      <c r="N97">
        <v>1.1100000000000001</v>
      </c>
      <c r="O97">
        <v>1283.19</v>
      </c>
      <c r="P97">
        <f t="shared" si="15"/>
        <v>1424.3409000000001</v>
      </c>
      <c r="Q97" t="s">
        <v>41</v>
      </c>
      <c r="R97" t="s">
        <v>1306</v>
      </c>
      <c r="S97" t="s">
        <v>25</v>
      </c>
      <c r="T97">
        <v>900233</v>
      </c>
      <c r="U97">
        <v>0</v>
      </c>
      <c r="V97" t="s">
        <v>1065</v>
      </c>
      <c r="X97" t="s">
        <v>1307</v>
      </c>
      <c r="Y97">
        <v>729981</v>
      </c>
      <c r="Z97" t="s">
        <v>1308</v>
      </c>
      <c r="AB97">
        <f t="shared" si="10"/>
        <v>2019</v>
      </c>
      <c r="AC97">
        <f t="shared" si="11"/>
        <v>11</v>
      </c>
      <c r="AD97" t="str">
        <f t="shared" si="12"/>
        <v>Q3</v>
      </c>
      <c r="AE97" t="str">
        <f t="shared" si="13"/>
        <v>FY19/20</v>
      </c>
      <c r="AF97" t="str">
        <f t="shared" si="14"/>
        <v>SOUTH</v>
      </c>
    </row>
    <row r="98" spans="1:32">
      <c r="A98" t="s">
        <v>3025</v>
      </c>
      <c r="B98" t="s">
        <v>22</v>
      </c>
      <c r="C98" t="str">
        <f t="shared" si="8"/>
        <v>FEEDER</v>
      </c>
      <c r="D98" s="4">
        <v>43797</v>
      </c>
      <c r="E98" t="str">
        <f t="shared" si="9"/>
        <v>YAMAHA</v>
      </c>
      <c r="F98">
        <v>14100182</v>
      </c>
      <c r="G98" s="19">
        <v>43797</v>
      </c>
      <c r="H98" t="s">
        <v>74</v>
      </c>
      <c r="I98" t="s">
        <v>75</v>
      </c>
      <c r="J98">
        <v>1</v>
      </c>
      <c r="K98">
        <v>1</v>
      </c>
      <c r="L98">
        <v>6106.19</v>
      </c>
      <c r="M98" t="s">
        <v>36</v>
      </c>
      <c r="N98">
        <v>1.1100000000000001</v>
      </c>
      <c r="O98">
        <v>6106.19</v>
      </c>
      <c r="P98">
        <f t="shared" si="15"/>
        <v>6777.8708999999999</v>
      </c>
      <c r="Q98" t="s">
        <v>41</v>
      </c>
      <c r="R98" t="s">
        <v>1312</v>
      </c>
      <c r="S98" t="s">
        <v>25</v>
      </c>
      <c r="T98">
        <v>900234</v>
      </c>
      <c r="U98">
        <v>4922.3599999999997</v>
      </c>
      <c r="V98" t="s">
        <v>1065</v>
      </c>
      <c r="X98" t="s">
        <v>1313</v>
      </c>
      <c r="Y98">
        <v>730005</v>
      </c>
      <c r="Z98" t="s">
        <v>419</v>
      </c>
      <c r="AB98">
        <f t="shared" si="10"/>
        <v>2019</v>
      </c>
      <c r="AC98">
        <f t="shared" si="11"/>
        <v>11</v>
      </c>
      <c r="AD98" t="str">
        <f t="shared" si="12"/>
        <v>Q3</v>
      </c>
      <c r="AE98" t="str">
        <f t="shared" si="13"/>
        <v>FY19/20</v>
      </c>
      <c r="AF98" t="str">
        <f t="shared" si="14"/>
        <v>SOUTH</v>
      </c>
    </row>
    <row r="99" spans="1:32">
      <c r="A99" t="s">
        <v>3025</v>
      </c>
      <c r="B99" t="s">
        <v>22</v>
      </c>
      <c r="C99" t="str">
        <f t="shared" si="8"/>
        <v>FEEDER</v>
      </c>
      <c r="D99" s="4">
        <v>43797</v>
      </c>
      <c r="E99" t="str">
        <f t="shared" si="9"/>
        <v>YAMAHA</v>
      </c>
      <c r="F99">
        <v>14100183</v>
      </c>
      <c r="G99" s="19">
        <v>43797</v>
      </c>
      <c r="H99" t="s">
        <v>70</v>
      </c>
      <c r="I99" t="s">
        <v>71</v>
      </c>
      <c r="J99">
        <v>3</v>
      </c>
      <c r="K99">
        <v>3</v>
      </c>
      <c r="L99">
        <v>12345.13</v>
      </c>
      <c r="M99" t="s">
        <v>36</v>
      </c>
      <c r="N99">
        <v>1.1100000000000001</v>
      </c>
      <c r="O99">
        <v>12345.13</v>
      </c>
      <c r="P99">
        <f t="shared" si="15"/>
        <v>13703.094300000001</v>
      </c>
      <c r="Q99" t="s">
        <v>41</v>
      </c>
      <c r="R99" t="s">
        <v>621</v>
      </c>
      <c r="S99" t="s">
        <v>25</v>
      </c>
      <c r="T99">
        <v>900235</v>
      </c>
      <c r="U99">
        <v>10725</v>
      </c>
      <c r="V99" t="s">
        <v>1065</v>
      </c>
      <c r="X99" t="s">
        <v>1314</v>
      </c>
      <c r="Y99">
        <v>730058</v>
      </c>
      <c r="Z99" t="s">
        <v>623</v>
      </c>
      <c r="AB99">
        <f t="shared" si="10"/>
        <v>2019</v>
      </c>
      <c r="AC99">
        <f t="shared" si="11"/>
        <v>11</v>
      </c>
      <c r="AD99" t="str">
        <f t="shared" si="12"/>
        <v>Q3</v>
      </c>
      <c r="AE99" t="str">
        <f t="shared" si="13"/>
        <v>FY19/20</v>
      </c>
      <c r="AF99" t="str">
        <f t="shared" si="14"/>
        <v>SOUTH</v>
      </c>
    </row>
    <row r="100" spans="1:32">
      <c r="A100" t="s">
        <v>3025</v>
      </c>
      <c r="B100" t="s">
        <v>22</v>
      </c>
      <c r="C100" t="str">
        <f t="shared" si="8"/>
        <v>SERVICE_CHARGE</v>
      </c>
      <c r="D100" s="4">
        <v>43815</v>
      </c>
      <c r="E100" t="str">
        <f t="shared" si="9"/>
        <v>YAMAHA</v>
      </c>
      <c r="F100">
        <v>12100025</v>
      </c>
      <c r="G100" s="19">
        <v>43815</v>
      </c>
      <c r="H100" t="s">
        <v>76</v>
      </c>
      <c r="I100" t="s">
        <v>77</v>
      </c>
      <c r="J100">
        <v>1</v>
      </c>
      <c r="K100">
        <v>1</v>
      </c>
      <c r="L100">
        <v>973.45</v>
      </c>
      <c r="M100" t="s">
        <v>36</v>
      </c>
      <c r="N100">
        <v>1.1100000000000001</v>
      </c>
      <c r="O100">
        <v>973.45</v>
      </c>
      <c r="P100">
        <f t="shared" si="15"/>
        <v>1080.5295000000001</v>
      </c>
      <c r="Q100" t="s">
        <v>41</v>
      </c>
      <c r="R100" t="s">
        <v>1315</v>
      </c>
      <c r="S100" t="s">
        <v>25</v>
      </c>
      <c r="T100">
        <v>900237</v>
      </c>
      <c r="U100">
        <v>0</v>
      </c>
      <c r="V100" t="s">
        <v>1069</v>
      </c>
      <c r="X100" t="s">
        <v>1316</v>
      </c>
      <c r="Z100" t="s">
        <v>1317</v>
      </c>
      <c r="AB100">
        <f t="shared" si="10"/>
        <v>2019</v>
      </c>
      <c r="AC100">
        <f t="shared" si="11"/>
        <v>12</v>
      </c>
      <c r="AD100" t="str">
        <f t="shared" si="12"/>
        <v>Q3</v>
      </c>
      <c r="AE100" t="str">
        <f t="shared" si="13"/>
        <v>FY19/20</v>
      </c>
      <c r="AF100" t="str">
        <f t="shared" si="14"/>
        <v>SOUTH</v>
      </c>
    </row>
    <row r="101" spans="1:32">
      <c r="A101" t="s">
        <v>3025</v>
      </c>
      <c r="B101" t="s">
        <v>22</v>
      </c>
      <c r="C101" t="str">
        <f t="shared" si="8"/>
        <v>FEEDER</v>
      </c>
      <c r="D101" s="4">
        <v>43816</v>
      </c>
      <c r="E101" t="str">
        <f t="shared" si="9"/>
        <v>YAMAHA</v>
      </c>
      <c r="F101">
        <v>14100184</v>
      </c>
      <c r="G101" s="19">
        <v>43816</v>
      </c>
      <c r="H101" t="s">
        <v>72</v>
      </c>
      <c r="I101" t="s">
        <v>73</v>
      </c>
      <c r="J101">
        <v>3</v>
      </c>
      <c r="K101">
        <v>3</v>
      </c>
      <c r="L101">
        <v>14469.03</v>
      </c>
      <c r="M101" t="s">
        <v>36</v>
      </c>
      <c r="N101">
        <v>1.1100000000000001</v>
      </c>
      <c r="O101">
        <v>14469.03</v>
      </c>
      <c r="P101">
        <f t="shared" si="15"/>
        <v>16060.623300000003</v>
      </c>
      <c r="Q101" t="s">
        <v>41</v>
      </c>
      <c r="R101" t="s">
        <v>1318</v>
      </c>
      <c r="S101" t="s">
        <v>25</v>
      </c>
      <c r="T101">
        <v>900239</v>
      </c>
      <c r="U101">
        <v>11887.55</v>
      </c>
      <c r="V101" t="s">
        <v>1065</v>
      </c>
      <c r="X101" t="s">
        <v>1319</v>
      </c>
      <c r="Y101">
        <v>732153</v>
      </c>
      <c r="Z101" t="s">
        <v>1320</v>
      </c>
      <c r="AB101">
        <f t="shared" si="10"/>
        <v>2019</v>
      </c>
      <c r="AC101">
        <f t="shared" si="11"/>
        <v>12</v>
      </c>
      <c r="AD101" t="str">
        <f t="shared" si="12"/>
        <v>Q3</v>
      </c>
      <c r="AE101" t="str">
        <f t="shared" si="13"/>
        <v>FY19/20</v>
      </c>
      <c r="AF101" t="str">
        <f t="shared" si="14"/>
        <v>SOUTH</v>
      </c>
    </row>
    <row r="102" spans="1:32">
      <c r="A102" t="s">
        <v>3025</v>
      </c>
      <c r="B102" t="s">
        <v>22</v>
      </c>
      <c r="C102" t="str">
        <f t="shared" si="8"/>
        <v>FEEDER</v>
      </c>
      <c r="D102" s="4">
        <v>43816</v>
      </c>
      <c r="E102" t="str">
        <f t="shared" si="9"/>
        <v>YAMAHA</v>
      </c>
      <c r="F102">
        <v>14100185</v>
      </c>
      <c r="G102" s="19">
        <v>43816</v>
      </c>
      <c r="H102" t="s">
        <v>37</v>
      </c>
      <c r="I102" t="s">
        <v>38</v>
      </c>
      <c r="J102">
        <v>30</v>
      </c>
      <c r="K102">
        <v>30</v>
      </c>
      <c r="L102">
        <v>86283.19</v>
      </c>
      <c r="M102" t="s">
        <v>36</v>
      </c>
      <c r="N102">
        <v>1.1100000000000001</v>
      </c>
      <c r="O102">
        <v>86283.19</v>
      </c>
      <c r="P102">
        <f t="shared" si="15"/>
        <v>95774.34090000001</v>
      </c>
      <c r="Q102" t="s">
        <v>41</v>
      </c>
      <c r="R102" t="s">
        <v>1238</v>
      </c>
      <c r="S102" t="s">
        <v>25</v>
      </c>
      <c r="T102">
        <v>900236</v>
      </c>
      <c r="U102">
        <v>78459.53</v>
      </c>
      <c r="V102" t="s">
        <v>1065</v>
      </c>
      <c r="X102" t="s">
        <v>1252</v>
      </c>
      <c r="Y102">
        <v>732151</v>
      </c>
      <c r="Z102" t="s">
        <v>1240</v>
      </c>
      <c r="AB102">
        <f t="shared" si="10"/>
        <v>2019</v>
      </c>
      <c r="AC102">
        <f t="shared" si="11"/>
        <v>12</v>
      </c>
      <c r="AD102" t="str">
        <f t="shared" si="12"/>
        <v>Q3</v>
      </c>
      <c r="AE102" t="str">
        <f t="shared" si="13"/>
        <v>FY19/20</v>
      </c>
      <c r="AF102" t="str">
        <f t="shared" si="14"/>
        <v>SOUTH</v>
      </c>
    </row>
    <row r="103" spans="1:32">
      <c r="A103" t="s">
        <v>3025</v>
      </c>
      <c r="B103" t="s">
        <v>22</v>
      </c>
      <c r="C103" t="str">
        <f t="shared" si="8"/>
        <v>FEEDER</v>
      </c>
      <c r="D103" s="4">
        <v>43816</v>
      </c>
      <c r="E103" t="str">
        <f t="shared" si="9"/>
        <v>YAMAHA</v>
      </c>
      <c r="F103">
        <v>14100185</v>
      </c>
      <c r="G103" s="19">
        <v>43816</v>
      </c>
      <c r="H103" t="s">
        <v>70</v>
      </c>
      <c r="I103" t="s">
        <v>71</v>
      </c>
      <c r="J103">
        <v>5</v>
      </c>
      <c r="K103">
        <v>5</v>
      </c>
      <c r="L103">
        <v>21592.92</v>
      </c>
      <c r="M103" t="s">
        <v>36</v>
      </c>
      <c r="N103">
        <v>1.1100000000000001</v>
      </c>
      <c r="O103">
        <v>21592.92</v>
      </c>
      <c r="P103">
        <f t="shared" si="15"/>
        <v>23968.141200000002</v>
      </c>
      <c r="Q103" t="s">
        <v>41</v>
      </c>
      <c r="R103" t="s">
        <v>1238</v>
      </c>
      <c r="S103" t="s">
        <v>25</v>
      </c>
      <c r="T103">
        <v>900236</v>
      </c>
      <c r="U103">
        <v>16371.49</v>
      </c>
      <c r="V103" t="s">
        <v>1065</v>
      </c>
      <c r="X103" t="s">
        <v>1252</v>
      </c>
      <c r="Y103">
        <v>732151</v>
      </c>
      <c r="Z103" t="s">
        <v>1240</v>
      </c>
      <c r="AB103">
        <f t="shared" si="10"/>
        <v>2019</v>
      </c>
      <c r="AC103">
        <f t="shared" si="11"/>
        <v>12</v>
      </c>
      <c r="AD103" t="str">
        <f t="shared" si="12"/>
        <v>Q3</v>
      </c>
      <c r="AE103" t="str">
        <f t="shared" si="13"/>
        <v>FY19/20</v>
      </c>
      <c r="AF103" t="str">
        <f t="shared" si="14"/>
        <v>SOUTH</v>
      </c>
    </row>
    <row r="104" spans="1:32">
      <c r="A104" t="s">
        <v>3025</v>
      </c>
      <c r="B104" t="s">
        <v>22</v>
      </c>
      <c r="C104" t="str">
        <f t="shared" si="8"/>
        <v>FEEDER</v>
      </c>
      <c r="D104" s="4">
        <v>43816</v>
      </c>
      <c r="E104" t="str">
        <f t="shared" si="9"/>
        <v>YAMAHA</v>
      </c>
      <c r="F104">
        <v>14100186</v>
      </c>
      <c r="G104" s="19">
        <v>43816</v>
      </c>
      <c r="H104" t="s">
        <v>74</v>
      </c>
      <c r="I104" t="s">
        <v>75</v>
      </c>
      <c r="J104">
        <v>2</v>
      </c>
      <c r="K104">
        <v>2</v>
      </c>
      <c r="L104">
        <v>13982.3</v>
      </c>
      <c r="M104" t="s">
        <v>36</v>
      </c>
      <c r="N104">
        <v>1.1100000000000001</v>
      </c>
      <c r="O104">
        <v>13982.3</v>
      </c>
      <c r="P104">
        <f t="shared" si="15"/>
        <v>15520.353000000001</v>
      </c>
      <c r="Q104" t="s">
        <v>41</v>
      </c>
      <c r="R104" t="s">
        <v>1263</v>
      </c>
      <c r="S104" t="s">
        <v>25</v>
      </c>
      <c r="T104">
        <v>900238</v>
      </c>
      <c r="U104">
        <v>9844.7099999999991</v>
      </c>
      <c r="V104" t="s">
        <v>1065</v>
      </c>
      <c r="X104" t="s">
        <v>1321</v>
      </c>
      <c r="Y104">
        <v>732152</v>
      </c>
      <c r="Z104" t="s">
        <v>1265</v>
      </c>
      <c r="AB104">
        <f t="shared" si="10"/>
        <v>2019</v>
      </c>
      <c r="AC104">
        <f t="shared" si="11"/>
        <v>12</v>
      </c>
      <c r="AD104" t="str">
        <f t="shared" si="12"/>
        <v>Q3</v>
      </c>
      <c r="AE104" t="str">
        <f t="shared" si="13"/>
        <v>FY19/20</v>
      </c>
      <c r="AF104" t="str">
        <f t="shared" si="14"/>
        <v>SOUTH</v>
      </c>
    </row>
    <row r="105" spans="1:32">
      <c r="A105" t="s">
        <v>3025</v>
      </c>
      <c r="B105" t="s">
        <v>22</v>
      </c>
      <c r="C105" t="str">
        <f t="shared" si="8"/>
        <v>FEEDER</v>
      </c>
      <c r="D105" s="4">
        <v>43816</v>
      </c>
      <c r="E105" t="str">
        <f t="shared" si="9"/>
        <v>YAMAHA</v>
      </c>
      <c r="F105">
        <v>14100187</v>
      </c>
      <c r="G105" s="19">
        <v>43816</v>
      </c>
      <c r="H105" t="s">
        <v>70</v>
      </c>
      <c r="I105" t="s">
        <v>71</v>
      </c>
      <c r="J105">
        <v>4</v>
      </c>
      <c r="K105">
        <v>4</v>
      </c>
      <c r="L105">
        <v>15221.24</v>
      </c>
      <c r="M105" t="s">
        <v>36</v>
      </c>
      <c r="N105">
        <v>1.1100000000000001</v>
      </c>
      <c r="O105">
        <v>15221.24</v>
      </c>
      <c r="P105">
        <f t="shared" si="15"/>
        <v>16895.576400000002</v>
      </c>
      <c r="Q105" t="s">
        <v>41</v>
      </c>
      <c r="R105" t="s">
        <v>731</v>
      </c>
      <c r="S105" t="s">
        <v>25</v>
      </c>
      <c r="T105">
        <v>900240</v>
      </c>
      <c r="U105">
        <v>13097.19</v>
      </c>
      <c r="V105" t="s">
        <v>1065</v>
      </c>
      <c r="X105" t="s">
        <v>1322</v>
      </c>
      <c r="Y105">
        <v>732361</v>
      </c>
      <c r="Z105" t="s">
        <v>733</v>
      </c>
      <c r="AB105">
        <f t="shared" si="10"/>
        <v>2019</v>
      </c>
      <c r="AC105">
        <f t="shared" si="11"/>
        <v>12</v>
      </c>
      <c r="AD105" t="str">
        <f t="shared" si="12"/>
        <v>Q3</v>
      </c>
      <c r="AE105" t="str">
        <f t="shared" si="13"/>
        <v>FY19/20</v>
      </c>
      <c r="AF105" t="str">
        <f t="shared" si="14"/>
        <v>SOUTH</v>
      </c>
    </row>
    <row r="106" spans="1:32">
      <c r="A106" t="s">
        <v>3025</v>
      </c>
      <c r="B106" t="s">
        <v>22</v>
      </c>
      <c r="C106" t="str">
        <f t="shared" si="8"/>
        <v>FEEDER</v>
      </c>
      <c r="D106" s="4">
        <v>43816</v>
      </c>
      <c r="E106" t="str">
        <f t="shared" si="9"/>
        <v>YAMAHA</v>
      </c>
      <c r="F106">
        <v>14100188</v>
      </c>
      <c r="G106" s="19">
        <v>43816</v>
      </c>
      <c r="H106" t="s">
        <v>37</v>
      </c>
      <c r="I106" t="s">
        <v>38</v>
      </c>
      <c r="J106">
        <v>14</v>
      </c>
      <c r="K106">
        <v>14</v>
      </c>
      <c r="L106">
        <v>40141.589999999997</v>
      </c>
      <c r="M106" t="s">
        <v>36</v>
      </c>
      <c r="N106">
        <v>1.1100000000000001</v>
      </c>
      <c r="O106">
        <v>40141.589999999997</v>
      </c>
      <c r="P106">
        <f t="shared" si="15"/>
        <v>44557.164900000003</v>
      </c>
      <c r="Q106" t="s">
        <v>41</v>
      </c>
      <c r="R106" t="s">
        <v>649</v>
      </c>
      <c r="S106" t="s">
        <v>25</v>
      </c>
      <c r="T106">
        <v>900241</v>
      </c>
      <c r="U106">
        <v>36614.449999999997</v>
      </c>
      <c r="V106" t="s">
        <v>1065</v>
      </c>
      <c r="X106" t="s">
        <v>1323</v>
      </c>
      <c r="Y106">
        <v>732427</v>
      </c>
      <c r="Z106" t="s">
        <v>651</v>
      </c>
      <c r="AB106">
        <f t="shared" si="10"/>
        <v>2019</v>
      </c>
      <c r="AC106">
        <f t="shared" si="11"/>
        <v>12</v>
      </c>
      <c r="AD106" t="str">
        <f t="shared" si="12"/>
        <v>Q3</v>
      </c>
      <c r="AE106" t="str">
        <f t="shared" si="13"/>
        <v>FY19/20</v>
      </c>
      <c r="AF106" t="str">
        <f t="shared" si="14"/>
        <v>SOUTH</v>
      </c>
    </row>
    <row r="107" spans="1:32">
      <c r="A107" t="s">
        <v>3025</v>
      </c>
      <c r="B107" t="s">
        <v>22</v>
      </c>
      <c r="C107" t="str">
        <f t="shared" si="8"/>
        <v>FEEDER</v>
      </c>
      <c r="D107" s="4">
        <v>43816</v>
      </c>
      <c r="E107" t="str">
        <f t="shared" si="9"/>
        <v>YAMAHA</v>
      </c>
      <c r="F107">
        <v>14100189</v>
      </c>
      <c r="G107" s="19">
        <v>43816</v>
      </c>
      <c r="H107" t="s">
        <v>37</v>
      </c>
      <c r="I107" t="s">
        <v>38</v>
      </c>
      <c r="J107">
        <v>58</v>
      </c>
      <c r="K107">
        <v>58</v>
      </c>
      <c r="L107">
        <v>162194.69</v>
      </c>
      <c r="M107" t="s">
        <v>36</v>
      </c>
      <c r="N107">
        <v>1.1100000000000001</v>
      </c>
      <c r="O107">
        <v>162194.69</v>
      </c>
      <c r="P107">
        <f t="shared" si="15"/>
        <v>180036.10590000002</v>
      </c>
      <c r="Q107" t="s">
        <v>41</v>
      </c>
      <c r="R107" t="s">
        <v>530</v>
      </c>
      <c r="S107" t="s">
        <v>25</v>
      </c>
      <c r="T107">
        <v>900242</v>
      </c>
      <c r="U107">
        <v>151688.42000000001</v>
      </c>
      <c r="V107" t="s">
        <v>1065</v>
      </c>
      <c r="X107" t="s">
        <v>1324</v>
      </c>
      <c r="Y107">
        <v>732430</v>
      </c>
      <c r="Z107" t="s">
        <v>532</v>
      </c>
      <c r="AB107">
        <f t="shared" si="10"/>
        <v>2019</v>
      </c>
      <c r="AC107">
        <f t="shared" si="11"/>
        <v>12</v>
      </c>
      <c r="AD107" t="str">
        <f t="shared" si="12"/>
        <v>Q3</v>
      </c>
      <c r="AE107" t="str">
        <f t="shared" si="13"/>
        <v>FY19/20</v>
      </c>
      <c r="AF107" t="str">
        <f t="shared" si="14"/>
        <v>SOUTH</v>
      </c>
    </row>
    <row r="108" spans="1:32">
      <c r="A108" t="s">
        <v>3025</v>
      </c>
      <c r="B108" t="s">
        <v>22</v>
      </c>
      <c r="C108" t="str">
        <f t="shared" si="8"/>
        <v>FEEDER</v>
      </c>
      <c r="D108" s="4">
        <v>43816</v>
      </c>
      <c r="E108" t="str">
        <f t="shared" si="9"/>
        <v>YAMAHA</v>
      </c>
      <c r="F108">
        <v>14100189</v>
      </c>
      <c r="G108" s="19">
        <v>43816</v>
      </c>
      <c r="H108" t="s">
        <v>70</v>
      </c>
      <c r="I108" t="s">
        <v>71</v>
      </c>
      <c r="J108">
        <v>12</v>
      </c>
      <c r="K108">
        <v>12</v>
      </c>
      <c r="L108">
        <v>44283.19</v>
      </c>
      <c r="M108" t="s">
        <v>36</v>
      </c>
      <c r="N108">
        <v>1.1100000000000001</v>
      </c>
      <c r="O108">
        <v>44283.19</v>
      </c>
      <c r="P108">
        <f t="shared" si="15"/>
        <v>49154.34090000001</v>
      </c>
      <c r="Q108" t="s">
        <v>41</v>
      </c>
      <c r="R108" t="s">
        <v>530</v>
      </c>
      <c r="S108" t="s">
        <v>25</v>
      </c>
      <c r="T108">
        <v>900242</v>
      </c>
      <c r="U108">
        <v>39291.56</v>
      </c>
      <c r="V108" t="s">
        <v>1065</v>
      </c>
      <c r="X108" t="s">
        <v>1324</v>
      </c>
      <c r="Y108">
        <v>732430</v>
      </c>
      <c r="Z108" t="s">
        <v>532</v>
      </c>
      <c r="AB108">
        <f t="shared" si="10"/>
        <v>2019</v>
      </c>
      <c r="AC108">
        <f t="shared" si="11"/>
        <v>12</v>
      </c>
      <c r="AD108" t="str">
        <f t="shared" si="12"/>
        <v>Q3</v>
      </c>
      <c r="AE108" t="str">
        <f t="shared" si="13"/>
        <v>FY19/20</v>
      </c>
      <c r="AF108" t="str">
        <f t="shared" si="14"/>
        <v>SOUTH</v>
      </c>
    </row>
    <row r="109" spans="1:32">
      <c r="A109" t="s">
        <v>3025</v>
      </c>
      <c r="B109" t="s">
        <v>22</v>
      </c>
      <c r="C109" t="str">
        <f t="shared" si="8"/>
        <v>FEEDER</v>
      </c>
      <c r="D109" s="4">
        <v>43816</v>
      </c>
      <c r="E109" t="str">
        <f t="shared" si="9"/>
        <v>YAMAHA</v>
      </c>
      <c r="F109">
        <v>14100189</v>
      </c>
      <c r="G109" s="19">
        <v>43816</v>
      </c>
      <c r="H109" t="s">
        <v>37</v>
      </c>
      <c r="I109" t="s">
        <v>38</v>
      </c>
      <c r="J109">
        <v>2</v>
      </c>
      <c r="K109">
        <v>2</v>
      </c>
      <c r="L109">
        <v>0</v>
      </c>
      <c r="M109" t="s">
        <v>36</v>
      </c>
      <c r="N109">
        <v>1.1100000000000001</v>
      </c>
      <c r="O109">
        <v>0</v>
      </c>
      <c r="P109">
        <f t="shared" si="15"/>
        <v>0</v>
      </c>
      <c r="Q109" t="s">
        <v>41</v>
      </c>
      <c r="R109" t="s">
        <v>530</v>
      </c>
      <c r="S109" t="s">
        <v>25</v>
      </c>
      <c r="T109">
        <v>900242</v>
      </c>
      <c r="U109">
        <v>5230.6400000000003</v>
      </c>
      <c r="V109" t="s">
        <v>1065</v>
      </c>
      <c r="X109" t="s">
        <v>1324</v>
      </c>
      <c r="Y109">
        <v>732430</v>
      </c>
      <c r="Z109" t="s">
        <v>532</v>
      </c>
      <c r="AB109">
        <f t="shared" si="10"/>
        <v>2019</v>
      </c>
      <c r="AC109">
        <f t="shared" si="11"/>
        <v>12</v>
      </c>
      <c r="AD109" t="str">
        <f t="shared" si="12"/>
        <v>Q3</v>
      </c>
      <c r="AE109" t="str">
        <f t="shared" si="13"/>
        <v>FY19/20</v>
      </c>
      <c r="AF109" t="str">
        <f t="shared" si="14"/>
        <v>SOUTH</v>
      </c>
    </row>
    <row r="110" spans="1:32">
      <c r="A110" t="s">
        <v>3025</v>
      </c>
      <c r="B110" t="s">
        <v>22</v>
      </c>
      <c r="C110" t="str">
        <f t="shared" si="8"/>
        <v>SERVICE_CHARGE</v>
      </c>
      <c r="D110" s="4">
        <v>43817</v>
      </c>
      <c r="E110" t="str">
        <f t="shared" si="9"/>
        <v>YAMAHA</v>
      </c>
      <c r="F110">
        <v>12100026</v>
      </c>
      <c r="G110" s="19">
        <v>43817</v>
      </c>
      <c r="H110" t="s">
        <v>76</v>
      </c>
      <c r="I110" t="s">
        <v>77</v>
      </c>
      <c r="J110">
        <v>1</v>
      </c>
      <c r="K110">
        <v>1</v>
      </c>
      <c r="L110">
        <v>1327.43</v>
      </c>
      <c r="M110" t="s">
        <v>36</v>
      </c>
      <c r="N110">
        <v>1.1100000000000001</v>
      </c>
      <c r="O110">
        <v>1327.43</v>
      </c>
      <c r="P110">
        <f t="shared" si="15"/>
        <v>1473.4473000000003</v>
      </c>
      <c r="Q110" t="s">
        <v>41</v>
      </c>
      <c r="R110" t="s">
        <v>1111</v>
      </c>
      <c r="S110" t="s">
        <v>25</v>
      </c>
      <c r="T110">
        <v>900243</v>
      </c>
      <c r="U110">
        <v>0</v>
      </c>
      <c r="V110" t="s">
        <v>1069</v>
      </c>
      <c r="X110" t="s">
        <v>1325</v>
      </c>
      <c r="Z110" t="s">
        <v>1113</v>
      </c>
      <c r="AB110">
        <f t="shared" si="10"/>
        <v>2019</v>
      </c>
      <c r="AC110">
        <f t="shared" si="11"/>
        <v>12</v>
      </c>
      <c r="AD110" t="str">
        <f t="shared" si="12"/>
        <v>Q3</v>
      </c>
      <c r="AE110" t="str">
        <f t="shared" si="13"/>
        <v>FY19/20</v>
      </c>
      <c r="AF110" t="str">
        <f t="shared" si="14"/>
        <v>SOUTH</v>
      </c>
    </row>
    <row r="111" spans="1:32">
      <c r="A111" t="s">
        <v>3025</v>
      </c>
      <c r="B111" t="s">
        <v>22</v>
      </c>
      <c r="C111" t="str">
        <f t="shared" si="8"/>
        <v>FEEDER</v>
      </c>
      <c r="D111" s="4">
        <v>43818</v>
      </c>
      <c r="E111" t="str">
        <f t="shared" si="9"/>
        <v>YAMAHA</v>
      </c>
      <c r="F111">
        <v>14100190</v>
      </c>
      <c r="G111" s="19">
        <v>43818</v>
      </c>
      <c r="H111" t="s">
        <v>37</v>
      </c>
      <c r="I111" t="s">
        <v>38</v>
      </c>
      <c r="J111">
        <v>29</v>
      </c>
      <c r="K111">
        <v>29</v>
      </c>
      <c r="L111">
        <v>80070.8</v>
      </c>
      <c r="M111" t="s">
        <v>36</v>
      </c>
      <c r="N111">
        <v>1.1100000000000001</v>
      </c>
      <c r="O111">
        <v>80070.8</v>
      </c>
      <c r="P111">
        <f t="shared" si="15"/>
        <v>88878.588000000018</v>
      </c>
      <c r="Q111" t="s">
        <v>41</v>
      </c>
      <c r="R111" t="s">
        <v>1326</v>
      </c>
      <c r="S111" t="s">
        <v>25</v>
      </c>
      <c r="T111">
        <v>900244</v>
      </c>
      <c r="U111">
        <v>75844.210000000006</v>
      </c>
      <c r="V111" t="s">
        <v>1065</v>
      </c>
      <c r="X111" t="s">
        <v>1327</v>
      </c>
      <c r="Y111">
        <v>732797</v>
      </c>
      <c r="Z111" t="s">
        <v>1328</v>
      </c>
      <c r="AB111">
        <f t="shared" si="10"/>
        <v>2019</v>
      </c>
      <c r="AC111">
        <f t="shared" si="11"/>
        <v>12</v>
      </c>
      <c r="AD111" t="str">
        <f t="shared" si="12"/>
        <v>Q3</v>
      </c>
      <c r="AE111" t="str">
        <f t="shared" si="13"/>
        <v>FY19/20</v>
      </c>
      <c r="AF111" t="str">
        <f t="shared" si="14"/>
        <v>SOUTH</v>
      </c>
    </row>
    <row r="112" spans="1:32">
      <c r="A112" t="s">
        <v>3025</v>
      </c>
      <c r="B112" t="s">
        <v>22</v>
      </c>
      <c r="C112" t="str">
        <f t="shared" si="8"/>
        <v>FEEDER</v>
      </c>
      <c r="D112" s="4">
        <v>43818</v>
      </c>
      <c r="E112" t="str">
        <f t="shared" si="9"/>
        <v>YAMAHA</v>
      </c>
      <c r="F112">
        <v>14100190</v>
      </c>
      <c r="G112" s="19">
        <v>43818</v>
      </c>
      <c r="H112" t="s">
        <v>70</v>
      </c>
      <c r="I112" t="s">
        <v>71</v>
      </c>
      <c r="J112">
        <v>5</v>
      </c>
      <c r="K112">
        <v>5</v>
      </c>
      <c r="L112">
        <v>19026.55</v>
      </c>
      <c r="M112" t="s">
        <v>36</v>
      </c>
      <c r="N112">
        <v>1.1100000000000001</v>
      </c>
      <c r="O112">
        <v>19026.55</v>
      </c>
      <c r="P112">
        <f t="shared" si="15"/>
        <v>21119.470499999999</v>
      </c>
      <c r="Q112" t="s">
        <v>41</v>
      </c>
      <c r="R112" t="s">
        <v>1326</v>
      </c>
      <c r="S112" t="s">
        <v>25</v>
      </c>
      <c r="T112">
        <v>900244</v>
      </c>
      <c r="U112">
        <v>16371.49</v>
      </c>
      <c r="V112" t="s">
        <v>1065</v>
      </c>
      <c r="X112" t="s">
        <v>1327</v>
      </c>
      <c r="Y112">
        <v>732797</v>
      </c>
      <c r="Z112" t="s">
        <v>1328</v>
      </c>
      <c r="AB112">
        <f t="shared" si="10"/>
        <v>2019</v>
      </c>
      <c r="AC112">
        <f t="shared" si="11"/>
        <v>12</v>
      </c>
      <c r="AD112" t="str">
        <f t="shared" si="12"/>
        <v>Q3</v>
      </c>
      <c r="AE112" t="str">
        <f t="shared" si="13"/>
        <v>FY19/20</v>
      </c>
      <c r="AF112" t="str">
        <f t="shared" si="14"/>
        <v>SOUTH</v>
      </c>
    </row>
    <row r="113" spans="1:32">
      <c r="A113" t="s">
        <v>3025</v>
      </c>
      <c r="B113" t="s">
        <v>22</v>
      </c>
      <c r="C113" t="str">
        <f t="shared" si="8"/>
        <v>FEEDER</v>
      </c>
      <c r="D113" s="4">
        <v>43818</v>
      </c>
      <c r="E113" t="str">
        <f t="shared" si="9"/>
        <v>YAMAHA</v>
      </c>
      <c r="F113">
        <v>14100190</v>
      </c>
      <c r="G113" s="19">
        <v>43818</v>
      </c>
      <c r="H113" t="s">
        <v>74</v>
      </c>
      <c r="I113" t="s">
        <v>75</v>
      </c>
      <c r="J113">
        <v>2</v>
      </c>
      <c r="K113">
        <v>2</v>
      </c>
      <c r="L113">
        <v>12008.85</v>
      </c>
      <c r="M113" t="s">
        <v>36</v>
      </c>
      <c r="N113">
        <v>1.1100000000000001</v>
      </c>
      <c r="O113">
        <v>12008.85</v>
      </c>
      <c r="P113">
        <f t="shared" si="15"/>
        <v>13329.823500000002</v>
      </c>
      <c r="Q113" t="s">
        <v>41</v>
      </c>
      <c r="R113" t="s">
        <v>1326</v>
      </c>
      <c r="S113" t="s">
        <v>25</v>
      </c>
      <c r="T113">
        <v>900244</v>
      </c>
      <c r="U113">
        <v>9844.7099999999991</v>
      </c>
      <c r="V113" t="s">
        <v>1065</v>
      </c>
      <c r="X113" t="s">
        <v>1327</v>
      </c>
      <c r="Y113">
        <v>732797</v>
      </c>
      <c r="Z113" t="s">
        <v>1328</v>
      </c>
      <c r="AB113">
        <f t="shared" si="10"/>
        <v>2019</v>
      </c>
      <c r="AC113">
        <f t="shared" si="11"/>
        <v>12</v>
      </c>
      <c r="AD113" t="str">
        <f t="shared" si="12"/>
        <v>Q3</v>
      </c>
      <c r="AE113" t="str">
        <f t="shared" si="13"/>
        <v>FY19/20</v>
      </c>
      <c r="AF113" t="str">
        <f t="shared" si="14"/>
        <v>SOUTH</v>
      </c>
    </row>
    <row r="114" spans="1:32">
      <c r="A114" t="s">
        <v>3025</v>
      </c>
      <c r="B114" t="s">
        <v>22</v>
      </c>
      <c r="C114" t="str">
        <f t="shared" si="8"/>
        <v>FEEDER</v>
      </c>
      <c r="D114" s="4">
        <v>43818</v>
      </c>
      <c r="E114" t="str">
        <f t="shared" si="9"/>
        <v>YAMAHA</v>
      </c>
      <c r="F114">
        <v>14100190</v>
      </c>
      <c r="G114" s="19">
        <v>43818</v>
      </c>
      <c r="H114" t="s">
        <v>37</v>
      </c>
      <c r="I114" t="s">
        <v>38</v>
      </c>
      <c r="J114">
        <v>1</v>
      </c>
      <c r="K114">
        <v>1</v>
      </c>
      <c r="L114">
        <v>0</v>
      </c>
      <c r="M114" t="s">
        <v>36</v>
      </c>
      <c r="N114">
        <v>1.1100000000000001</v>
      </c>
      <c r="O114">
        <v>0</v>
      </c>
      <c r="P114">
        <f t="shared" si="15"/>
        <v>0</v>
      </c>
      <c r="Q114" t="s">
        <v>41</v>
      </c>
      <c r="R114" t="s">
        <v>1326</v>
      </c>
      <c r="S114" t="s">
        <v>25</v>
      </c>
      <c r="T114">
        <v>900244</v>
      </c>
      <c r="U114">
        <v>2615.3200000000002</v>
      </c>
      <c r="V114" t="s">
        <v>1065</v>
      </c>
      <c r="X114" t="s">
        <v>1327</v>
      </c>
      <c r="Y114">
        <v>732797</v>
      </c>
      <c r="Z114" t="s">
        <v>1328</v>
      </c>
      <c r="AB114">
        <f t="shared" si="10"/>
        <v>2019</v>
      </c>
      <c r="AC114">
        <f t="shared" si="11"/>
        <v>12</v>
      </c>
      <c r="AD114" t="str">
        <f t="shared" si="12"/>
        <v>Q3</v>
      </c>
      <c r="AE114" t="str">
        <f t="shared" si="13"/>
        <v>FY19/20</v>
      </c>
      <c r="AF114" t="str">
        <f t="shared" si="14"/>
        <v>SOUTH</v>
      </c>
    </row>
    <row r="115" spans="1:32">
      <c r="A115" t="s">
        <v>3025</v>
      </c>
      <c r="B115" t="s">
        <v>22</v>
      </c>
      <c r="C115" t="str">
        <f t="shared" si="8"/>
        <v>SPARES/OTHER</v>
      </c>
      <c r="D115" s="4">
        <v>43819</v>
      </c>
      <c r="E115" t="str">
        <f t="shared" si="9"/>
        <v>OTHERS</v>
      </c>
      <c r="F115">
        <v>14100191</v>
      </c>
      <c r="G115" s="19">
        <v>43819</v>
      </c>
      <c r="H115" t="s">
        <v>1236</v>
      </c>
      <c r="I115" t="s">
        <v>1237</v>
      </c>
      <c r="J115">
        <v>1</v>
      </c>
      <c r="K115">
        <v>1</v>
      </c>
      <c r="L115">
        <v>21061.95</v>
      </c>
      <c r="M115" t="s">
        <v>36</v>
      </c>
      <c r="N115">
        <v>1.1100000000000001</v>
      </c>
      <c r="O115">
        <v>21061.95</v>
      </c>
      <c r="P115">
        <f t="shared" si="15"/>
        <v>23378.764500000001</v>
      </c>
      <c r="Q115" t="s">
        <v>41</v>
      </c>
      <c r="R115" t="s">
        <v>427</v>
      </c>
      <c r="S115" t="s">
        <v>25</v>
      </c>
      <c r="T115">
        <v>900245</v>
      </c>
      <c r="U115">
        <v>17000</v>
      </c>
      <c r="V115" t="s">
        <v>1065</v>
      </c>
      <c r="X115" t="s">
        <v>1329</v>
      </c>
      <c r="Y115">
        <v>732959</v>
      </c>
      <c r="Z115" t="s">
        <v>429</v>
      </c>
      <c r="AB115">
        <f t="shared" si="10"/>
        <v>2019</v>
      </c>
      <c r="AC115">
        <f t="shared" si="11"/>
        <v>12</v>
      </c>
      <c r="AD115" t="str">
        <f t="shared" si="12"/>
        <v>Q3</v>
      </c>
      <c r="AE115" t="str">
        <f t="shared" si="13"/>
        <v>FY19/20</v>
      </c>
      <c r="AF115" t="str">
        <f t="shared" si="14"/>
        <v>SOUTH</v>
      </c>
    </row>
    <row r="116" spans="1:32">
      <c r="A116" t="s">
        <v>3025</v>
      </c>
      <c r="B116" t="s">
        <v>22</v>
      </c>
      <c r="C116" t="str">
        <f t="shared" si="8"/>
        <v>SPARES/OTHER</v>
      </c>
      <c r="D116" s="4">
        <v>43819</v>
      </c>
      <c r="E116" t="str">
        <f t="shared" si="9"/>
        <v>OTHERS</v>
      </c>
      <c r="F116">
        <v>14100191</v>
      </c>
      <c r="G116" s="19">
        <v>43819</v>
      </c>
      <c r="H116" t="s">
        <v>345</v>
      </c>
      <c r="I116" t="s">
        <v>346</v>
      </c>
      <c r="J116">
        <v>5</v>
      </c>
      <c r="K116">
        <v>5</v>
      </c>
      <c r="L116">
        <v>0</v>
      </c>
      <c r="M116" t="s">
        <v>36</v>
      </c>
      <c r="N116">
        <v>1.1100000000000001</v>
      </c>
      <c r="O116">
        <v>0</v>
      </c>
      <c r="P116">
        <f t="shared" si="15"/>
        <v>0</v>
      </c>
      <c r="Q116" t="s">
        <v>41</v>
      </c>
      <c r="R116" t="s">
        <v>427</v>
      </c>
      <c r="S116" t="s">
        <v>25</v>
      </c>
      <c r="T116">
        <v>900245</v>
      </c>
      <c r="U116">
        <v>663.7</v>
      </c>
      <c r="V116" t="s">
        <v>1065</v>
      </c>
      <c r="X116" t="s">
        <v>1329</v>
      </c>
      <c r="Y116">
        <v>732959</v>
      </c>
      <c r="Z116" t="s">
        <v>429</v>
      </c>
      <c r="AB116">
        <f t="shared" si="10"/>
        <v>2019</v>
      </c>
      <c r="AC116">
        <f t="shared" si="11"/>
        <v>12</v>
      </c>
      <c r="AD116" t="str">
        <f t="shared" si="12"/>
        <v>Q3</v>
      </c>
      <c r="AE116" t="str">
        <f t="shared" si="13"/>
        <v>FY19/20</v>
      </c>
      <c r="AF116" t="str">
        <f t="shared" si="14"/>
        <v>SOUTH</v>
      </c>
    </row>
    <row r="117" spans="1:32">
      <c r="A117" t="s">
        <v>3025</v>
      </c>
      <c r="B117" t="s">
        <v>22</v>
      </c>
      <c r="C117" t="str">
        <f t="shared" si="8"/>
        <v>FEEDER</v>
      </c>
      <c r="D117" s="4">
        <v>43822</v>
      </c>
      <c r="E117" t="str">
        <f t="shared" si="9"/>
        <v>YAMAHA</v>
      </c>
      <c r="F117">
        <v>14100192</v>
      </c>
      <c r="G117" s="19">
        <v>43822</v>
      </c>
      <c r="H117" t="s">
        <v>74</v>
      </c>
      <c r="I117" t="s">
        <v>75</v>
      </c>
      <c r="J117">
        <v>1</v>
      </c>
      <c r="K117">
        <v>1</v>
      </c>
      <c r="L117">
        <v>7035.4</v>
      </c>
      <c r="M117" t="s">
        <v>36</v>
      </c>
      <c r="N117">
        <v>1.1100000000000001</v>
      </c>
      <c r="O117">
        <v>7035.4</v>
      </c>
      <c r="P117">
        <f t="shared" si="15"/>
        <v>7809.2939999999999</v>
      </c>
      <c r="Q117" t="s">
        <v>41</v>
      </c>
      <c r="R117" t="s">
        <v>782</v>
      </c>
      <c r="S117" t="s">
        <v>25</v>
      </c>
      <c r="T117">
        <v>900246</v>
      </c>
      <c r="U117">
        <v>4922.3599999999997</v>
      </c>
      <c r="V117" t="s">
        <v>1065</v>
      </c>
      <c r="X117" t="s">
        <v>1330</v>
      </c>
      <c r="Y117">
        <v>733282</v>
      </c>
      <c r="Z117" t="s">
        <v>784</v>
      </c>
      <c r="AB117">
        <f t="shared" si="10"/>
        <v>2019</v>
      </c>
      <c r="AC117">
        <f t="shared" si="11"/>
        <v>12</v>
      </c>
      <c r="AD117" t="str">
        <f t="shared" si="12"/>
        <v>Q3</v>
      </c>
      <c r="AE117" t="str">
        <f t="shared" si="13"/>
        <v>FY19/20</v>
      </c>
      <c r="AF117" t="str">
        <f t="shared" si="14"/>
        <v>SOUTH</v>
      </c>
    </row>
    <row r="118" spans="1:32">
      <c r="A118" t="s">
        <v>3025</v>
      </c>
      <c r="B118" t="s">
        <v>22</v>
      </c>
      <c r="C118" t="str">
        <f t="shared" si="8"/>
        <v>FEEDER</v>
      </c>
      <c r="D118" s="4">
        <v>43822</v>
      </c>
      <c r="E118" t="str">
        <f t="shared" si="9"/>
        <v>YAMAHA</v>
      </c>
      <c r="F118">
        <v>14100192</v>
      </c>
      <c r="G118" s="19">
        <v>43822</v>
      </c>
      <c r="H118" t="s">
        <v>353</v>
      </c>
      <c r="I118" t="s">
        <v>354</v>
      </c>
      <c r="J118">
        <v>1</v>
      </c>
      <c r="K118">
        <v>1</v>
      </c>
      <c r="L118">
        <v>9203.5400000000009</v>
      </c>
      <c r="M118" t="s">
        <v>36</v>
      </c>
      <c r="N118">
        <v>1.1100000000000001</v>
      </c>
      <c r="O118">
        <v>9203.5400000000009</v>
      </c>
      <c r="P118">
        <f t="shared" si="15"/>
        <v>10215.929400000003</v>
      </c>
      <c r="Q118" t="s">
        <v>41</v>
      </c>
      <c r="R118" t="s">
        <v>782</v>
      </c>
      <c r="S118" t="s">
        <v>25</v>
      </c>
      <c r="T118">
        <v>900246</v>
      </c>
      <c r="U118">
        <v>6814.7</v>
      </c>
      <c r="V118" t="s">
        <v>1065</v>
      </c>
      <c r="X118" t="s">
        <v>1330</v>
      </c>
      <c r="Y118">
        <v>733282</v>
      </c>
      <c r="Z118" t="s">
        <v>784</v>
      </c>
      <c r="AB118">
        <f t="shared" si="10"/>
        <v>2019</v>
      </c>
      <c r="AC118">
        <f t="shared" si="11"/>
        <v>12</v>
      </c>
      <c r="AD118" t="str">
        <f t="shared" si="12"/>
        <v>Q3</v>
      </c>
      <c r="AE118" t="str">
        <f t="shared" si="13"/>
        <v>FY19/20</v>
      </c>
      <c r="AF118" t="str">
        <f t="shared" si="14"/>
        <v>SOUTH</v>
      </c>
    </row>
    <row r="119" spans="1:32">
      <c r="A119" t="s">
        <v>3025</v>
      </c>
      <c r="B119" t="s">
        <v>22</v>
      </c>
      <c r="C119" t="str">
        <f t="shared" si="8"/>
        <v>FEEDER</v>
      </c>
      <c r="D119" s="4">
        <v>43824</v>
      </c>
      <c r="E119" t="str">
        <f t="shared" si="9"/>
        <v>YAMAHA</v>
      </c>
      <c r="F119">
        <v>14100193</v>
      </c>
      <c r="G119" s="19">
        <v>43824</v>
      </c>
      <c r="H119" t="s">
        <v>37</v>
      </c>
      <c r="I119" t="s">
        <v>38</v>
      </c>
      <c r="J119">
        <v>18</v>
      </c>
      <c r="K119">
        <v>18</v>
      </c>
      <c r="L119">
        <v>49380.53</v>
      </c>
      <c r="M119" t="s">
        <v>36</v>
      </c>
      <c r="N119">
        <v>1.1100000000000001</v>
      </c>
      <c r="O119">
        <v>49380.53</v>
      </c>
      <c r="P119">
        <f t="shared" si="15"/>
        <v>54812.388300000006</v>
      </c>
      <c r="Q119" t="s">
        <v>41</v>
      </c>
      <c r="R119" t="s">
        <v>1111</v>
      </c>
      <c r="S119" t="s">
        <v>25</v>
      </c>
      <c r="T119">
        <v>900247</v>
      </c>
      <c r="U119">
        <v>46912.53</v>
      </c>
      <c r="V119" t="s">
        <v>1065</v>
      </c>
      <c r="X119" t="s">
        <v>1331</v>
      </c>
      <c r="Y119">
        <v>733498</v>
      </c>
      <c r="Z119" t="s">
        <v>1113</v>
      </c>
      <c r="AB119">
        <f t="shared" si="10"/>
        <v>2019</v>
      </c>
      <c r="AC119">
        <f t="shared" si="11"/>
        <v>12</v>
      </c>
      <c r="AD119" t="str">
        <f t="shared" si="12"/>
        <v>Q3</v>
      </c>
      <c r="AE119" t="str">
        <f t="shared" si="13"/>
        <v>FY19/20</v>
      </c>
      <c r="AF119" t="str">
        <f t="shared" si="14"/>
        <v>SOUTH</v>
      </c>
    </row>
    <row r="120" spans="1:32">
      <c r="A120" t="s">
        <v>3025</v>
      </c>
      <c r="B120" t="s">
        <v>22</v>
      </c>
      <c r="C120" t="str">
        <f t="shared" si="8"/>
        <v>FEEDER</v>
      </c>
      <c r="D120" s="4">
        <v>43824</v>
      </c>
      <c r="E120" t="str">
        <f t="shared" si="9"/>
        <v>YAMAHA</v>
      </c>
      <c r="F120">
        <v>14100193</v>
      </c>
      <c r="G120" s="19">
        <v>43824</v>
      </c>
      <c r="H120" t="s">
        <v>70</v>
      </c>
      <c r="I120" t="s">
        <v>71</v>
      </c>
      <c r="J120">
        <v>10</v>
      </c>
      <c r="K120">
        <v>10</v>
      </c>
      <c r="L120">
        <v>38053.1</v>
      </c>
      <c r="M120" t="s">
        <v>36</v>
      </c>
      <c r="N120">
        <v>1.1100000000000001</v>
      </c>
      <c r="O120">
        <v>38053.1</v>
      </c>
      <c r="P120">
        <f t="shared" si="15"/>
        <v>42238.940999999999</v>
      </c>
      <c r="Q120" t="s">
        <v>41</v>
      </c>
      <c r="R120" t="s">
        <v>1111</v>
      </c>
      <c r="S120" t="s">
        <v>25</v>
      </c>
      <c r="T120">
        <v>900247</v>
      </c>
      <c r="U120">
        <v>33118.400000000001</v>
      </c>
      <c r="V120" t="s">
        <v>1065</v>
      </c>
      <c r="X120" t="s">
        <v>1331</v>
      </c>
      <c r="Y120">
        <v>733498</v>
      </c>
      <c r="Z120" t="s">
        <v>1113</v>
      </c>
      <c r="AB120">
        <f t="shared" si="10"/>
        <v>2019</v>
      </c>
      <c r="AC120">
        <f t="shared" si="11"/>
        <v>12</v>
      </c>
      <c r="AD120" t="str">
        <f t="shared" si="12"/>
        <v>Q3</v>
      </c>
      <c r="AE120" t="str">
        <f t="shared" si="13"/>
        <v>FY19/20</v>
      </c>
      <c r="AF120" t="str">
        <f t="shared" si="14"/>
        <v>SOUTH</v>
      </c>
    </row>
    <row r="121" spans="1:32">
      <c r="A121" t="s">
        <v>3025</v>
      </c>
      <c r="B121" t="s">
        <v>22</v>
      </c>
      <c r="C121" t="str">
        <f t="shared" si="8"/>
        <v>FEEDER</v>
      </c>
      <c r="D121" s="4">
        <v>43824</v>
      </c>
      <c r="E121" t="str">
        <f t="shared" si="9"/>
        <v>YAMAHA</v>
      </c>
      <c r="F121">
        <v>14100193</v>
      </c>
      <c r="G121" s="19">
        <v>43824</v>
      </c>
      <c r="H121" t="s">
        <v>72</v>
      </c>
      <c r="I121" t="s">
        <v>73</v>
      </c>
      <c r="J121">
        <v>5</v>
      </c>
      <c r="K121">
        <v>5</v>
      </c>
      <c r="L121">
        <v>23893.81</v>
      </c>
      <c r="M121" t="s">
        <v>36</v>
      </c>
      <c r="N121">
        <v>1.1100000000000001</v>
      </c>
      <c r="O121">
        <v>23893.81</v>
      </c>
      <c r="P121">
        <f t="shared" si="15"/>
        <v>26522.129100000006</v>
      </c>
      <c r="Q121" t="s">
        <v>41</v>
      </c>
      <c r="R121" t="s">
        <v>1111</v>
      </c>
      <c r="S121" t="s">
        <v>25</v>
      </c>
      <c r="T121">
        <v>900247</v>
      </c>
      <c r="U121">
        <v>19738.72</v>
      </c>
      <c r="V121" t="s">
        <v>1065</v>
      </c>
      <c r="X121" t="s">
        <v>1331</v>
      </c>
      <c r="Y121">
        <v>733498</v>
      </c>
      <c r="Z121" t="s">
        <v>1113</v>
      </c>
      <c r="AB121">
        <f t="shared" si="10"/>
        <v>2019</v>
      </c>
      <c r="AC121">
        <f t="shared" si="11"/>
        <v>12</v>
      </c>
      <c r="AD121" t="str">
        <f t="shared" si="12"/>
        <v>Q3</v>
      </c>
      <c r="AE121" t="str">
        <f t="shared" si="13"/>
        <v>FY19/20</v>
      </c>
      <c r="AF121" t="str">
        <f t="shared" si="14"/>
        <v>SOUTH</v>
      </c>
    </row>
    <row r="122" spans="1:32">
      <c r="A122" t="s">
        <v>3025</v>
      </c>
      <c r="B122" t="s">
        <v>22</v>
      </c>
      <c r="C122" t="str">
        <f t="shared" si="8"/>
        <v>FEEDER</v>
      </c>
      <c r="D122" s="4">
        <v>43824</v>
      </c>
      <c r="E122" t="str">
        <f t="shared" si="9"/>
        <v>YAMAHA</v>
      </c>
      <c r="F122">
        <v>14100193</v>
      </c>
      <c r="G122" s="19">
        <v>43824</v>
      </c>
      <c r="H122" t="s">
        <v>74</v>
      </c>
      <c r="I122" t="s">
        <v>75</v>
      </c>
      <c r="J122">
        <v>5</v>
      </c>
      <c r="K122">
        <v>5</v>
      </c>
      <c r="L122">
        <v>32743.360000000001</v>
      </c>
      <c r="M122" t="s">
        <v>36</v>
      </c>
      <c r="N122">
        <v>1.1100000000000001</v>
      </c>
      <c r="O122">
        <v>32743.360000000001</v>
      </c>
      <c r="P122">
        <f t="shared" si="15"/>
        <v>36345.1296</v>
      </c>
      <c r="Q122" t="s">
        <v>41</v>
      </c>
      <c r="R122" t="s">
        <v>1111</v>
      </c>
      <c r="S122" t="s">
        <v>25</v>
      </c>
      <c r="T122">
        <v>900247</v>
      </c>
      <c r="U122">
        <v>24611.78</v>
      </c>
      <c r="V122" t="s">
        <v>1065</v>
      </c>
      <c r="X122" t="s">
        <v>1331</v>
      </c>
      <c r="Y122">
        <v>733498</v>
      </c>
      <c r="Z122" t="s">
        <v>1113</v>
      </c>
      <c r="AB122">
        <f t="shared" si="10"/>
        <v>2019</v>
      </c>
      <c r="AC122">
        <f t="shared" si="11"/>
        <v>12</v>
      </c>
      <c r="AD122" t="str">
        <f t="shared" si="12"/>
        <v>Q3</v>
      </c>
      <c r="AE122" t="str">
        <f t="shared" si="13"/>
        <v>FY19/20</v>
      </c>
      <c r="AF122" t="str">
        <f t="shared" si="14"/>
        <v>SOUTH</v>
      </c>
    </row>
    <row r="123" spans="1:32">
      <c r="A123" t="s">
        <v>3025</v>
      </c>
      <c r="B123" t="s">
        <v>22</v>
      </c>
      <c r="C123" t="str">
        <f t="shared" si="8"/>
        <v>SPARES/OTHER</v>
      </c>
      <c r="D123" s="4">
        <v>43824</v>
      </c>
      <c r="E123" t="str">
        <f t="shared" si="9"/>
        <v>YAMAHA</v>
      </c>
      <c r="F123">
        <v>14100193</v>
      </c>
      <c r="G123" s="19">
        <v>43824</v>
      </c>
      <c r="H123" t="s">
        <v>1155</v>
      </c>
      <c r="I123" t="s">
        <v>1156</v>
      </c>
      <c r="J123">
        <v>1</v>
      </c>
      <c r="K123">
        <v>1</v>
      </c>
      <c r="L123">
        <v>21238.94</v>
      </c>
      <c r="M123" t="s">
        <v>36</v>
      </c>
      <c r="N123">
        <v>1.1100000000000001</v>
      </c>
      <c r="O123">
        <v>21238.94</v>
      </c>
      <c r="P123">
        <f t="shared" si="15"/>
        <v>23575.223399999999</v>
      </c>
      <c r="Q123" t="s">
        <v>41</v>
      </c>
      <c r="R123" t="s">
        <v>1111</v>
      </c>
      <c r="S123" t="s">
        <v>25</v>
      </c>
      <c r="T123">
        <v>900247</v>
      </c>
      <c r="U123">
        <v>10300</v>
      </c>
      <c r="V123" t="s">
        <v>1065</v>
      </c>
      <c r="X123" t="s">
        <v>1331</v>
      </c>
      <c r="Y123">
        <v>733498</v>
      </c>
      <c r="Z123" t="s">
        <v>1113</v>
      </c>
      <c r="AB123">
        <f t="shared" si="10"/>
        <v>2019</v>
      </c>
      <c r="AC123">
        <f t="shared" si="11"/>
        <v>12</v>
      </c>
      <c r="AD123" t="str">
        <f t="shared" si="12"/>
        <v>Q3</v>
      </c>
      <c r="AE123" t="str">
        <f t="shared" si="13"/>
        <v>FY19/20</v>
      </c>
      <c r="AF123" t="str">
        <f t="shared" si="14"/>
        <v>SOUTH</v>
      </c>
    </row>
    <row r="124" spans="1:32">
      <c r="A124" t="s">
        <v>3025</v>
      </c>
      <c r="B124" t="s">
        <v>22</v>
      </c>
      <c r="C124" t="str">
        <f t="shared" si="8"/>
        <v>SPARES/OTHER</v>
      </c>
      <c r="D124" s="4">
        <v>43824</v>
      </c>
      <c r="E124" t="str">
        <f t="shared" si="9"/>
        <v>OTHERS</v>
      </c>
      <c r="F124">
        <v>14100193</v>
      </c>
      <c r="G124" s="19">
        <v>43824</v>
      </c>
      <c r="H124" t="s">
        <v>1236</v>
      </c>
      <c r="I124" t="s">
        <v>1237</v>
      </c>
      <c r="J124">
        <v>1</v>
      </c>
      <c r="K124">
        <v>1</v>
      </c>
      <c r="L124">
        <v>35398.230000000003</v>
      </c>
      <c r="M124" t="s">
        <v>36</v>
      </c>
      <c r="N124">
        <v>1.1100000000000001</v>
      </c>
      <c r="O124">
        <v>35398.230000000003</v>
      </c>
      <c r="P124">
        <f t="shared" si="15"/>
        <v>39292.03530000001</v>
      </c>
      <c r="Q124" t="s">
        <v>41</v>
      </c>
      <c r="R124" t="s">
        <v>1111</v>
      </c>
      <c r="S124" t="s">
        <v>25</v>
      </c>
      <c r="T124">
        <v>900247</v>
      </c>
      <c r="U124">
        <v>27000</v>
      </c>
      <c r="V124" t="s">
        <v>1065</v>
      </c>
      <c r="X124" t="s">
        <v>1331</v>
      </c>
      <c r="Y124">
        <v>733498</v>
      </c>
      <c r="Z124" t="s">
        <v>1113</v>
      </c>
      <c r="AB124">
        <f t="shared" si="10"/>
        <v>2019</v>
      </c>
      <c r="AC124">
        <f t="shared" si="11"/>
        <v>12</v>
      </c>
      <c r="AD124" t="str">
        <f t="shared" si="12"/>
        <v>Q3</v>
      </c>
      <c r="AE124" t="str">
        <f t="shared" si="13"/>
        <v>FY19/20</v>
      </c>
      <c r="AF124" t="str">
        <f t="shared" si="14"/>
        <v>SOUTH</v>
      </c>
    </row>
    <row r="125" spans="1:32">
      <c r="A125" t="s">
        <v>3025</v>
      </c>
      <c r="B125" t="s">
        <v>22</v>
      </c>
      <c r="C125" t="str">
        <f t="shared" si="8"/>
        <v>FEEDER</v>
      </c>
      <c r="D125" s="4">
        <v>43824</v>
      </c>
      <c r="E125" t="str">
        <f t="shared" si="9"/>
        <v>YAMAHA</v>
      </c>
      <c r="F125">
        <v>14100193</v>
      </c>
      <c r="G125" s="19">
        <v>43824</v>
      </c>
      <c r="H125" t="s">
        <v>37</v>
      </c>
      <c r="I125" t="s">
        <v>38</v>
      </c>
      <c r="J125">
        <v>2</v>
      </c>
      <c r="K125">
        <v>2</v>
      </c>
      <c r="L125">
        <v>0</v>
      </c>
      <c r="M125" t="s">
        <v>36</v>
      </c>
      <c r="N125">
        <v>1.1100000000000001</v>
      </c>
      <c r="O125">
        <v>0</v>
      </c>
      <c r="P125">
        <f t="shared" si="15"/>
        <v>0</v>
      </c>
      <c r="Q125" t="s">
        <v>41</v>
      </c>
      <c r="R125" t="s">
        <v>1111</v>
      </c>
      <c r="S125" t="s">
        <v>25</v>
      </c>
      <c r="T125">
        <v>900247</v>
      </c>
      <c r="U125">
        <v>5212.5</v>
      </c>
      <c r="V125" t="s">
        <v>1065</v>
      </c>
      <c r="X125" t="s">
        <v>1331</v>
      </c>
      <c r="Y125">
        <v>733498</v>
      </c>
      <c r="Z125" t="s">
        <v>1113</v>
      </c>
      <c r="AB125">
        <f t="shared" si="10"/>
        <v>2019</v>
      </c>
      <c r="AC125">
        <f t="shared" si="11"/>
        <v>12</v>
      </c>
      <c r="AD125" t="str">
        <f t="shared" si="12"/>
        <v>Q3</v>
      </c>
      <c r="AE125" t="str">
        <f t="shared" si="13"/>
        <v>FY19/20</v>
      </c>
      <c r="AF125" t="str">
        <f t="shared" si="14"/>
        <v>SOUTH</v>
      </c>
    </row>
    <row r="126" spans="1:32">
      <c r="A126" t="s">
        <v>3025</v>
      </c>
      <c r="B126" t="s">
        <v>22</v>
      </c>
      <c r="C126" t="str">
        <f t="shared" si="8"/>
        <v>SPARES/OTHER</v>
      </c>
      <c r="D126" s="4">
        <v>43824</v>
      </c>
      <c r="E126" t="str">
        <f t="shared" si="9"/>
        <v>OTHERS</v>
      </c>
      <c r="F126">
        <v>14100193</v>
      </c>
      <c r="G126" s="19">
        <v>43824</v>
      </c>
      <c r="H126" t="s">
        <v>1332</v>
      </c>
      <c r="I126" t="s">
        <v>351</v>
      </c>
      <c r="J126">
        <v>1</v>
      </c>
      <c r="K126">
        <v>1</v>
      </c>
      <c r="L126">
        <v>0</v>
      </c>
      <c r="M126" t="s">
        <v>36</v>
      </c>
      <c r="N126">
        <v>1.1100000000000001</v>
      </c>
      <c r="O126">
        <v>0</v>
      </c>
      <c r="P126">
        <f t="shared" si="15"/>
        <v>0</v>
      </c>
      <c r="Q126" t="s">
        <v>41</v>
      </c>
      <c r="R126" t="s">
        <v>1111</v>
      </c>
      <c r="S126" t="s">
        <v>25</v>
      </c>
      <c r="T126">
        <v>900247</v>
      </c>
      <c r="U126">
        <v>619.47</v>
      </c>
      <c r="V126" t="s">
        <v>1065</v>
      </c>
      <c r="X126" t="s">
        <v>1331</v>
      </c>
      <c r="Y126">
        <v>733498</v>
      </c>
      <c r="Z126" t="s">
        <v>1113</v>
      </c>
      <c r="AB126">
        <f t="shared" si="10"/>
        <v>2019</v>
      </c>
      <c r="AC126">
        <f t="shared" si="11"/>
        <v>12</v>
      </c>
      <c r="AD126" t="str">
        <f t="shared" si="12"/>
        <v>Q3</v>
      </c>
      <c r="AE126" t="str">
        <f t="shared" si="13"/>
        <v>FY19/20</v>
      </c>
      <c r="AF126" t="str">
        <f t="shared" si="14"/>
        <v>SOUTH</v>
      </c>
    </row>
    <row r="127" spans="1:32">
      <c r="A127" t="s">
        <v>3025</v>
      </c>
      <c r="B127" t="s">
        <v>22</v>
      </c>
      <c r="C127" t="str">
        <f t="shared" si="8"/>
        <v>SPARES/OTHER</v>
      </c>
      <c r="D127" s="4">
        <v>43824</v>
      </c>
      <c r="E127" t="str">
        <f t="shared" si="9"/>
        <v>OTHERS</v>
      </c>
      <c r="F127">
        <v>14100193</v>
      </c>
      <c r="G127" s="19">
        <v>43824</v>
      </c>
      <c r="H127" t="s">
        <v>1333</v>
      </c>
      <c r="I127" t="s">
        <v>351</v>
      </c>
      <c r="J127">
        <v>1</v>
      </c>
      <c r="K127">
        <v>1</v>
      </c>
      <c r="L127">
        <v>0</v>
      </c>
      <c r="M127" t="s">
        <v>36</v>
      </c>
      <c r="N127">
        <v>1.1100000000000001</v>
      </c>
      <c r="O127">
        <v>0</v>
      </c>
      <c r="P127">
        <f t="shared" si="15"/>
        <v>0</v>
      </c>
      <c r="Q127" t="s">
        <v>41</v>
      </c>
      <c r="R127" t="s">
        <v>1111</v>
      </c>
      <c r="S127" t="s">
        <v>25</v>
      </c>
      <c r="T127">
        <v>900247</v>
      </c>
      <c r="U127">
        <v>619.47</v>
      </c>
      <c r="V127" t="s">
        <v>1065</v>
      </c>
      <c r="X127" t="s">
        <v>1331</v>
      </c>
      <c r="Y127">
        <v>733498</v>
      </c>
      <c r="Z127" t="s">
        <v>1113</v>
      </c>
      <c r="AB127">
        <f t="shared" si="10"/>
        <v>2019</v>
      </c>
      <c r="AC127">
        <f t="shared" si="11"/>
        <v>12</v>
      </c>
      <c r="AD127" t="str">
        <f t="shared" si="12"/>
        <v>Q3</v>
      </c>
      <c r="AE127" t="str">
        <f t="shared" si="13"/>
        <v>FY19/20</v>
      </c>
      <c r="AF127" t="str">
        <f t="shared" si="14"/>
        <v>SOUTH</v>
      </c>
    </row>
    <row r="128" spans="1:32">
      <c r="A128" t="s">
        <v>3025</v>
      </c>
      <c r="B128" t="s">
        <v>22</v>
      </c>
      <c r="C128" t="str">
        <f t="shared" si="8"/>
        <v>FEEDER</v>
      </c>
      <c r="D128" s="4">
        <v>43824</v>
      </c>
      <c r="E128" t="str">
        <f t="shared" si="9"/>
        <v>OTHERS</v>
      </c>
      <c r="F128">
        <v>14100193</v>
      </c>
      <c r="G128" s="19">
        <v>43824</v>
      </c>
      <c r="H128" t="s">
        <v>1334</v>
      </c>
      <c r="I128" t="s">
        <v>1335</v>
      </c>
      <c r="J128">
        <v>1</v>
      </c>
      <c r="K128">
        <v>1</v>
      </c>
      <c r="L128">
        <v>0</v>
      </c>
      <c r="M128" t="s">
        <v>36</v>
      </c>
      <c r="N128">
        <v>1.1100000000000001</v>
      </c>
      <c r="O128">
        <v>0</v>
      </c>
      <c r="P128">
        <f t="shared" si="15"/>
        <v>0</v>
      </c>
      <c r="Q128" t="s">
        <v>41</v>
      </c>
      <c r="R128" t="s">
        <v>1111</v>
      </c>
      <c r="S128" t="s">
        <v>25</v>
      </c>
      <c r="T128">
        <v>900247</v>
      </c>
      <c r="U128">
        <v>1358.41</v>
      </c>
      <c r="V128" t="s">
        <v>1065</v>
      </c>
      <c r="X128" t="s">
        <v>1331</v>
      </c>
      <c r="Y128">
        <v>733498</v>
      </c>
      <c r="Z128" t="s">
        <v>1113</v>
      </c>
      <c r="AB128">
        <f t="shared" si="10"/>
        <v>2019</v>
      </c>
      <c r="AC128">
        <f t="shared" si="11"/>
        <v>12</v>
      </c>
      <c r="AD128" t="str">
        <f t="shared" si="12"/>
        <v>Q3</v>
      </c>
      <c r="AE128" t="str">
        <f t="shared" si="13"/>
        <v>FY19/20</v>
      </c>
      <c r="AF128" t="str">
        <f t="shared" si="14"/>
        <v>SOUTH</v>
      </c>
    </row>
    <row r="129" spans="1:32">
      <c r="A129" t="s">
        <v>3025</v>
      </c>
      <c r="B129" t="s">
        <v>22</v>
      </c>
      <c r="C129" t="str">
        <f t="shared" si="8"/>
        <v>SPARES/OTHER</v>
      </c>
      <c r="D129" s="4">
        <v>43824</v>
      </c>
      <c r="E129" t="str">
        <f t="shared" si="9"/>
        <v>OTHERS</v>
      </c>
      <c r="F129">
        <v>14100193</v>
      </c>
      <c r="G129" s="19">
        <v>43824</v>
      </c>
      <c r="H129" t="s">
        <v>345</v>
      </c>
      <c r="I129" t="s">
        <v>346</v>
      </c>
      <c r="J129">
        <v>5</v>
      </c>
      <c r="K129">
        <v>5</v>
      </c>
      <c r="L129">
        <v>0</v>
      </c>
      <c r="M129" t="s">
        <v>36</v>
      </c>
      <c r="N129">
        <v>1.1100000000000001</v>
      </c>
      <c r="O129">
        <v>0</v>
      </c>
      <c r="P129">
        <f t="shared" si="15"/>
        <v>0</v>
      </c>
      <c r="Q129" t="s">
        <v>41</v>
      </c>
      <c r="R129" t="s">
        <v>1111</v>
      </c>
      <c r="S129" t="s">
        <v>25</v>
      </c>
      <c r="T129">
        <v>900247</v>
      </c>
      <c r="U129">
        <v>663.7</v>
      </c>
      <c r="V129" t="s">
        <v>1065</v>
      </c>
      <c r="X129" t="s">
        <v>1331</v>
      </c>
      <c r="Y129">
        <v>733498</v>
      </c>
      <c r="Z129" t="s">
        <v>1113</v>
      </c>
      <c r="AB129">
        <f t="shared" si="10"/>
        <v>2019</v>
      </c>
      <c r="AC129">
        <f t="shared" si="11"/>
        <v>12</v>
      </c>
      <c r="AD129" t="str">
        <f t="shared" si="12"/>
        <v>Q3</v>
      </c>
      <c r="AE129" t="str">
        <f t="shared" si="13"/>
        <v>FY19/20</v>
      </c>
      <c r="AF129" t="str">
        <f t="shared" si="14"/>
        <v>SOUTH</v>
      </c>
    </row>
    <row r="130" spans="1:32">
      <c r="A130" t="s">
        <v>3025</v>
      </c>
      <c r="B130" t="s">
        <v>22</v>
      </c>
      <c r="C130" t="str">
        <f t="shared" ref="C130:C193" si="16">IF(F130="", "", IF(AND(F130&gt;=12000000, F130&lt;=13000000, OR(ISNUMBER(SEARCH("SERVICE", H130)), ISNUMBER(SEARCH("REPAIR CHARGE", I130)), ISNUMBER(SEARCH("REPAIR", H130)))), "SERVICE_CHARGE", IF(AND(F130&gt;=13000000, F130&lt;=14000000, OR(ISNUMBER(SEARCH("SERVICE", H130)), ISNUMBER(SEARCH("REPAIR CHARGE", I130)), ISNUMBER(SEARCH("REPAIR", H130)))), "CONTRACT_FEE", IF(AND(F130&gt;=14000000, F130&lt;=15000000, OR(ISNUMBER(SEARCH("TAPE FEEDER", I130)), ISNUMBER(SEARCH("ZS FEEDER", I130)), ISNUMBER(SEARCH("TRAY", I130)))), "FEEDER", "SPARES/OTHER"))))</f>
        <v>SPARES/OTHER</v>
      </c>
      <c r="D130" s="4">
        <v>43824</v>
      </c>
      <c r="E130" t="str">
        <f t="shared" ref="E130:E193" si="17">IF(ISNUMBER(SEARCH("YMCT",H130)),"YAMAHA",IF(ISNUMBER(SEARCH("HELI",H130)),"HELLER",IF(ISNUMBER(SEARCH("PEMR",H130)),"PEMTRON",IF(ISNUMBER(SEARCH("PEMT",H130)),"PEMTRON",IF(H130="","",(IFERROR(1/0,"OTHERS")))))))</f>
        <v>YAMAHA</v>
      </c>
      <c r="F130">
        <v>14100194</v>
      </c>
      <c r="G130" s="19">
        <v>43824</v>
      </c>
      <c r="H130" t="s">
        <v>1336</v>
      </c>
      <c r="I130" t="s">
        <v>1337</v>
      </c>
      <c r="J130">
        <v>1</v>
      </c>
      <c r="K130">
        <v>1</v>
      </c>
      <c r="L130">
        <v>6681.42</v>
      </c>
      <c r="M130" t="s">
        <v>36</v>
      </c>
      <c r="N130">
        <v>1.1100000000000001</v>
      </c>
      <c r="O130">
        <v>6681.42</v>
      </c>
      <c r="P130">
        <f t="shared" si="15"/>
        <v>7416.3762000000006</v>
      </c>
      <c r="Q130" t="s">
        <v>41</v>
      </c>
      <c r="R130" t="s">
        <v>1111</v>
      </c>
      <c r="S130" t="s">
        <v>25</v>
      </c>
      <c r="T130">
        <v>900249</v>
      </c>
      <c r="U130">
        <v>3814</v>
      </c>
      <c r="V130" t="s">
        <v>1065</v>
      </c>
      <c r="X130" t="s">
        <v>1338</v>
      </c>
      <c r="Y130">
        <v>733510</v>
      </c>
      <c r="Z130" t="s">
        <v>1113</v>
      </c>
      <c r="AB130">
        <f t="shared" ref="AB130:AB193" si="18">IF(D130="","",YEAR(D130))</f>
        <v>2019</v>
      </c>
      <c r="AC130">
        <f t="shared" ref="AC130:AC193" si="19">IF(D130="","",MONTH(D130))</f>
        <v>12</v>
      </c>
      <c r="AD130" t="str">
        <f t="shared" ref="AD130:AD193" si="20">IFERROR(IF(AC130="","",IF(AND(AC130&gt;=10,AC130&lt;=12),"Q3",IF(AND(AC130&gt;=1,AC130&lt;=3),"Q4",IF(AND(AC130&gt;=7,AC130&lt;=9),"Q2",IF(AND(AC130&gt;=4,AC130&lt;=6),"Q1"))))),"")</f>
        <v>Q3</v>
      </c>
      <c r="AE130" t="str">
        <f t="shared" ref="AE130:AE193" si="21">IFERROR(IF(AD130="Q4","FY"&amp;RIGHT(AB130,2)-1&amp;"/"&amp;RIGHT(AB130,2),"FY"&amp;RIGHT(AB130,2)&amp;"/"&amp;RIGHT(AB130,2)+1),"")</f>
        <v>FY19/20</v>
      </c>
      <c r="AF130" t="str">
        <f t="shared" ref="AF130:AF193" si="22">IF(B130="SZX","SOUTH",IF(B130="BJS","NORTH",IF(B130="SHA","EAST",IF(B130="","",(IF(AND(B130&lt;&gt;"SZX",B130&lt;&gt;"SHA",B130&lt;&gt;"BJS"),"WEST"))))))</f>
        <v>SOUTH</v>
      </c>
    </row>
    <row r="131" spans="1:32">
      <c r="A131" t="s">
        <v>3025</v>
      </c>
      <c r="B131" t="s">
        <v>22</v>
      </c>
      <c r="C131" t="str">
        <f t="shared" si="16"/>
        <v>SPARES/OTHER</v>
      </c>
      <c r="D131" s="4">
        <v>43824</v>
      </c>
      <c r="E131" t="str">
        <f t="shared" si="17"/>
        <v>YAMAHA</v>
      </c>
      <c r="F131">
        <v>14100194</v>
      </c>
      <c r="G131" s="19">
        <v>43824</v>
      </c>
      <c r="H131" t="s">
        <v>1339</v>
      </c>
      <c r="I131" t="s">
        <v>1340</v>
      </c>
      <c r="J131">
        <v>1</v>
      </c>
      <c r="K131">
        <v>1</v>
      </c>
      <c r="L131">
        <v>1283.19</v>
      </c>
      <c r="M131" t="s">
        <v>36</v>
      </c>
      <c r="N131">
        <v>1.1100000000000001</v>
      </c>
      <c r="O131">
        <v>1283.19</v>
      </c>
      <c r="P131">
        <f t="shared" ref="P131:P194" si="23">IF(M131="CNY",O131*N131,IF(M131="USD",O131*7.8,IF(M131="HKD",O131*1,IF(M131="JPY",O131*0.0563,""))))</f>
        <v>1424.3409000000001</v>
      </c>
      <c r="Q131" t="s">
        <v>41</v>
      </c>
      <c r="R131" t="s">
        <v>1111</v>
      </c>
      <c r="S131" t="s">
        <v>25</v>
      </c>
      <c r="T131">
        <v>900249</v>
      </c>
      <c r="U131">
        <v>770</v>
      </c>
      <c r="V131" t="s">
        <v>1065</v>
      </c>
      <c r="X131" t="s">
        <v>1338</v>
      </c>
      <c r="Y131">
        <v>733510</v>
      </c>
      <c r="Z131" t="s">
        <v>1113</v>
      </c>
      <c r="AB131">
        <f t="shared" si="18"/>
        <v>2019</v>
      </c>
      <c r="AC131">
        <f t="shared" si="19"/>
        <v>12</v>
      </c>
      <c r="AD131" t="str">
        <f t="shared" si="20"/>
        <v>Q3</v>
      </c>
      <c r="AE131" t="str">
        <f t="shared" si="21"/>
        <v>FY19/20</v>
      </c>
      <c r="AF131" t="str">
        <f t="shared" si="22"/>
        <v>SOUTH</v>
      </c>
    </row>
    <row r="132" spans="1:32">
      <c r="A132" t="s">
        <v>3025</v>
      </c>
      <c r="B132" t="s">
        <v>22</v>
      </c>
      <c r="C132" t="str">
        <f t="shared" si="16"/>
        <v>SPARES/OTHER</v>
      </c>
      <c r="D132" s="4">
        <v>43824</v>
      </c>
      <c r="E132" t="str">
        <f t="shared" si="17"/>
        <v>OTHERS</v>
      </c>
      <c r="F132">
        <v>14100195</v>
      </c>
      <c r="G132" s="19">
        <v>43824</v>
      </c>
      <c r="H132" t="s">
        <v>1341</v>
      </c>
      <c r="I132" t="s">
        <v>1342</v>
      </c>
      <c r="J132">
        <v>10</v>
      </c>
      <c r="K132">
        <v>10</v>
      </c>
      <c r="L132">
        <v>10619.47</v>
      </c>
      <c r="M132" t="s">
        <v>36</v>
      </c>
      <c r="N132">
        <v>1.1100000000000001</v>
      </c>
      <c r="O132">
        <v>10619.47</v>
      </c>
      <c r="P132">
        <f t="shared" si="23"/>
        <v>11787.611699999999</v>
      </c>
      <c r="Q132" t="s">
        <v>41</v>
      </c>
      <c r="R132" t="s">
        <v>1343</v>
      </c>
      <c r="S132" t="s">
        <v>25</v>
      </c>
      <c r="T132">
        <v>900248</v>
      </c>
      <c r="U132">
        <v>2805.3</v>
      </c>
      <c r="V132" t="s">
        <v>1065</v>
      </c>
      <c r="X132" t="s">
        <v>1344</v>
      </c>
      <c r="Y132">
        <v>733506</v>
      </c>
      <c r="Z132" t="s">
        <v>1345</v>
      </c>
      <c r="AB132">
        <f t="shared" si="18"/>
        <v>2019</v>
      </c>
      <c r="AC132">
        <f t="shared" si="19"/>
        <v>12</v>
      </c>
      <c r="AD132" t="str">
        <f t="shared" si="20"/>
        <v>Q3</v>
      </c>
      <c r="AE132" t="str">
        <f t="shared" si="21"/>
        <v>FY19/20</v>
      </c>
      <c r="AF132" t="str">
        <f t="shared" si="22"/>
        <v>SOUTH</v>
      </c>
    </row>
    <row r="133" spans="1:32">
      <c r="A133" t="s">
        <v>3025</v>
      </c>
      <c r="B133" t="s">
        <v>22</v>
      </c>
      <c r="C133" t="str">
        <f t="shared" si="16"/>
        <v>SPARES/OTHER</v>
      </c>
      <c r="D133" s="4">
        <v>43824</v>
      </c>
      <c r="E133" t="str">
        <f t="shared" si="17"/>
        <v>OTHERS</v>
      </c>
      <c r="F133">
        <v>14100195</v>
      </c>
      <c r="G133" s="19">
        <v>43824</v>
      </c>
      <c r="H133" t="s">
        <v>1341</v>
      </c>
      <c r="I133" t="s">
        <v>1342</v>
      </c>
      <c r="J133">
        <v>10</v>
      </c>
      <c r="K133">
        <v>10</v>
      </c>
      <c r="L133">
        <v>0</v>
      </c>
      <c r="M133" t="s">
        <v>36</v>
      </c>
      <c r="N133">
        <v>1.1100000000000001</v>
      </c>
      <c r="O133">
        <v>0</v>
      </c>
      <c r="P133">
        <f t="shared" si="23"/>
        <v>0</v>
      </c>
      <c r="Q133" t="s">
        <v>41</v>
      </c>
      <c r="R133" t="s">
        <v>1343</v>
      </c>
      <c r="S133" t="s">
        <v>25</v>
      </c>
      <c r="T133">
        <v>900248</v>
      </c>
      <c r="U133">
        <v>2805.3</v>
      </c>
      <c r="V133" t="s">
        <v>1065</v>
      </c>
      <c r="X133" t="s">
        <v>1344</v>
      </c>
      <c r="Y133">
        <v>733506</v>
      </c>
      <c r="Z133" t="s">
        <v>1345</v>
      </c>
      <c r="AB133">
        <f t="shared" si="18"/>
        <v>2019</v>
      </c>
      <c r="AC133">
        <f t="shared" si="19"/>
        <v>12</v>
      </c>
      <c r="AD133" t="str">
        <f t="shared" si="20"/>
        <v>Q3</v>
      </c>
      <c r="AE133" t="str">
        <f t="shared" si="21"/>
        <v>FY19/20</v>
      </c>
      <c r="AF133" t="str">
        <f t="shared" si="22"/>
        <v>SOUTH</v>
      </c>
    </row>
    <row r="134" spans="1:32">
      <c r="A134" t="s">
        <v>3025</v>
      </c>
      <c r="B134" t="s">
        <v>22</v>
      </c>
      <c r="C134" t="str">
        <f t="shared" si="16"/>
        <v>SPARES/OTHER</v>
      </c>
      <c r="D134" s="4">
        <v>43825</v>
      </c>
      <c r="E134" t="str">
        <f t="shared" si="17"/>
        <v>OTHERS</v>
      </c>
      <c r="F134">
        <v>14100196</v>
      </c>
      <c r="G134" s="19">
        <v>43825</v>
      </c>
      <c r="H134" t="s">
        <v>1376</v>
      </c>
      <c r="I134" t="s">
        <v>351</v>
      </c>
      <c r="J134">
        <v>1</v>
      </c>
      <c r="K134">
        <v>1</v>
      </c>
      <c r="L134">
        <v>646.02</v>
      </c>
      <c r="M134" t="s">
        <v>36</v>
      </c>
      <c r="N134">
        <v>1.1100000000000001</v>
      </c>
      <c r="O134">
        <v>646.02</v>
      </c>
      <c r="P134">
        <f t="shared" si="23"/>
        <v>717.08220000000006</v>
      </c>
      <c r="Q134" t="s">
        <v>41</v>
      </c>
      <c r="R134" t="s">
        <v>1080</v>
      </c>
      <c r="S134" t="s">
        <v>25</v>
      </c>
      <c r="T134">
        <v>900251</v>
      </c>
      <c r="U134">
        <v>309.73</v>
      </c>
      <c r="V134" t="s">
        <v>1065</v>
      </c>
      <c r="X134" t="s">
        <v>1377</v>
      </c>
      <c r="Y134">
        <v>733585</v>
      </c>
      <c r="Z134" t="s">
        <v>1082</v>
      </c>
      <c r="AB134">
        <f t="shared" si="18"/>
        <v>2019</v>
      </c>
      <c r="AC134">
        <f t="shared" si="19"/>
        <v>12</v>
      </c>
      <c r="AD134" t="str">
        <f t="shared" si="20"/>
        <v>Q3</v>
      </c>
      <c r="AE134" t="str">
        <f t="shared" si="21"/>
        <v>FY19/20</v>
      </c>
      <c r="AF134" t="str">
        <f t="shared" si="22"/>
        <v>SOUTH</v>
      </c>
    </row>
    <row r="135" spans="1:32">
      <c r="A135" t="s">
        <v>3025</v>
      </c>
      <c r="B135" t="s">
        <v>22</v>
      </c>
      <c r="C135" t="str">
        <f t="shared" si="16"/>
        <v>SPARES/OTHER</v>
      </c>
      <c r="D135" s="4">
        <v>43825</v>
      </c>
      <c r="E135" t="str">
        <f t="shared" si="17"/>
        <v>OTHERS</v>
      </c>
      <c r="F135">
        <v>14100196</v>
      </c>
      <c r="G135" s="19">
        <v>43825</v>
      </c>
      <c r="H135" t="s">
        <v>1378</v>
      </c>
      <c r="I135" t="s">
        <v>351</v>
      </c>
      <c r="J135">
        <v>1</v>
      </c>
      <c r="K135">
        <v>1</v>
      </c>
      <c r="L135">
        <v>646.02</v>
      </c>
      <c r="M135" t="s">
        <v>36</v>
      </c>
      <c r="N135">
        <v>1.1100000000000001</v>
      </c>
      <c r="O135">
        <v>646.02</v>
      </c>
      <c r="P135">
        <f t="shared" si="23"/>
        <v>717.08220000000006</v>
      </c>
      <c r="Q135" t="s">
        <v>41</v>
      </c>
      <c r="R135" t="s">
        <v>1080</v>
      </c>
      <c r="S135" t="s">
        <v>25</v>
      </c>
      <c r="T135">
        <v>900251</v>
      </c>
      <c r="U135">
        <v>309.73</v>
      </c>
      <c r="V135" t="s">
        <v>1065</v>
      </c>
      <c r="X135" t="s">
        <v>1377</v>
      </c>
      <c r="Y135">
        <v>733585</v>
      </c>
      <c r="Z135" t="s">
        <v>1082</v>
      </c>
      <c r="AB135">
        <f t="shared" si="18"/>
        <v>2019</v>
      </c>
      <c r="AC135">
        <f t="shared" si="19"/>
        <v>12</v>
      </c>
      <c r="AD135" t="str">
        <f t="shared" si="20"/>
        <v>Q3</v>
      </c>
      <c r="AE135" t="str">
        <f t="shared" si="21"/>
        <v>FY19/20</v>
      </c>
      <c r="AF135" t="str">
        <f t="shared" si="22"/>
        <v>SOUTH</v>
      </c>
    </row>
    <row r="136" spans="1:32">
      <c r="A136" t="s">
        <v>3025</v>
      </c>
      <c r="B136" t="s">
        <v>22</v>
      </c>
      <c r="C136" t="str">
        <f t="shared" si="16"/>
        <v>SPARES/OTHER</v>
      </c>
      <c r="D136" s="4">
        <v>43825</v>
      </c>
      <c r="E136" t="str">
        <f t="shared" si="17"/>
        <v>OTHERS</v>
      </c>
      <c r="F136">
        <v>14100197</v>
      </c>
      <c r="G136" s="19">
        <v>43825</v>
      </c>
      <c r="H136" t="s">
        <v>1379</v>
      </c>
      <c r="I136" t="s">
        <v>1380</v>
      </c>
      <c r="J136">
        <v>1</v>
      </c>
      <c r="K136">
        <v>1</v>
      </c>
      <c r="L136">
        <v>2389.38</v>
      </c>
      <c r="M136" t="s">
        <v>36</v>
      </c>
      <c r="N136">
        <v>1.1100000000000001</v>
      </c>
      <c r="O136">
        <v>2389.38</v>
      </c>
      <c r="P136">
        <f t="shared" si="23"/>
        <v>2652.2118000000005</v>
      </c>
      <c r="Q136" t="s">
        <v>41</v>
      </c>
      <c r="R136" t="s">
        <v>1097</v>
      </c>
      <c r="S136" t="s">
        <v>25</v>
      </c>
      <c r="T136">
        <v>900252</v>
      </c>
      <c r="U136">
        <v>1796.46</v>
      </c>
      <c r="V136" t="s">
        <v>1065</v>
      </c>
      <c r="X136" t="s">
        <v>1381</v>
      </c>
      <c r="Y136">
        <v>733592</v>
      </c>
      <c r="Z136" t="s">
        <v>1099</v>
      </c>
      <c r="AB136">
        <f t="shared" si="18"/>
        <v>2019</v>
      </c>
      <c r="AC136">
        <f t="shared" si="19"/>
        <v>12</v>
      </c>
      <c r="AD136" t="str">
        <f t="shared" si="20"/>
        <v>Q3</v>
      </c>
      <c r="AE136" t="str">
        <f t="shared" si="21"/>
        <v>FY19/20</v>
      </c>
      <c r="AF136" t="str">
        <f t="shared" si="22"/>
        <v>SOUTH</v>
      </c>
    </row>
    <row r="137" spans="1:32">
      <c r="A137" t="s">
        <v>3025</v>
      </c>
      <c r="B137" t="s">
        <v>22</v>
      </c>
      <c r="C137" t="str">
        <f t="shared" si="16"/>
        <v>FEEDER</v>
      </c>
      <c r="D137" s="4">
        <v>43825</v>
      </c>
      <c r="E137" t="str">
        <f t="shared" si="17"/>
        <v>YAMAHA</v>
      </c>
      <c r="F137">
        <v>14100198</v>
      </c>
      <c r="G137" s="19">
        <v>43825</v>
      </c>
      <c r="H137" t="s">
        <v>37</v>
      </c>
      <c r="I137" t="s">
        <v>38</v>
      </c>
      <c r="J137">
        <v>4</v>
      </c>
      <c r="K137">
        <v>4</v>
      </c>
      <c r="L137">
        <v>11150.44</v>
      </c>
      <c r="M137" t="s">
        <v>36</v>
      </c>
      <c r="N137">
        <v>1.1100000000000001</v>
      </c>
      <c r="O137">
        <v>11150.44</v>
      </c>
      <c r="P137">
        <f t="shared" si="23"/>
        <v>12376.988400000002</v>
      </c>
      <c r="Q137" t="s">
        <v>41</v>
      </c>
      <c r="R137" t="s">
        <v>1382</v>
      </c>
      <c r="S137" t="s">
        <v>25</v>
      </c>
      <c r="T137">
        <v>900250</v>
      </c>
      <c r="U137">
        <v>10425.01</v>
      </c>
      <c r="V137" t="s">
        <v>1065</v>
      </c>
      <c r="X137" t="s">
        <v>1383</v>
      </c>
      <c r="Y137">
        <v>733580</v>
      </c>
      <c r="Z137" t="s">
        <v>1384</v>
      </c>
      <c r="AB137">
        <f t="shared" si="18"/>
        <v>2019</v>
      </c>
      <c r="AC137">
        <f t="shared" si="19"/>
        <v>12</v>
      </c>
      <c r="AD137" t="str">
        <f t="shared" si="20"/>
        <v>Q3</v>
      </c>
      <c r="AE137" t="str">
        <f t="shared" si="21"/>
        <v>FY19/20</v>
      </c>
      <c r="AF137" t="str">
        <f t="shared" si="22"/>
        <v>SOUTH</v>
      </c>
    </row>
    <row r="138" spans="1:32">
      <c r="A138" t="s">
        <v>3025</v>
      </c>
      <c r="B138" t="s">
        <v>22</v>
      </c>
      <c r="C138" t="str">
        <f t="shared" si="16"/>
        <v>SPARES/OTHER</v>
      </c>
      <c r="D138" s="4">
        <v>43826</v>
      </c>
      <c r="E138" t="str">
        <f t="shared" si="17"/>
        <v>OTHERS</v>
      </c>
      <c r="F138">
        <v>14100199</v>
      </c>
      <c r="G138" s="19">
        <v>43826</v>
      </c>
      <c r="H138" t="s">
        <v>1385</v>
      </c>
      <c r="I138" t="s">
        <v>351</v>
      </c>
      <c r="J138">
        <v>1</v>
      </c>
      <c r="K138">
        <v>1</v>
      </c>
      <c r="L138">
        <v>424.78</v>
      </c>
      <c r="M138" t="s">
        <v>36</v>
      </c>
      <c r="N138">
        <v>1.1100000000000001</v>
      </c>
      <c r="O138">
        <v>424.78</v>
      </c>
      <c r="P138">
        <f t="shared" si="23"/>
        <v>471.50580000000002</v>
      </c>
      <c r="Q138" t="s">
        <v>41</v>
      </c>
      <c r="R138" t="s">
        <v>1196</v>
      </c>
      <c r="S138" t="s">
        <v>25</v>
      </c>
      <c r="T138">
        <v>900253</v>
      </c>
      <c r="U138">
        <v>309.73</v>
      </c>
      <c r="V138" t="s">
        <v>1065</v>
      </c>
      <c r="X138" t="s">
        <v>1386</v>
      </c>
      <c r="Y138">
        <v>733791</v>
      </c>
      <c r="Z138" t="s">
        <v>1198</v>
      </c>
      <c r="AB138">
        <f t="shared" si="18"/>
        <v>2019</v>
      </c>
      <c r="AC138">
        <f t="shared" si="19"/>
        <v>12</v>
      </c>
      <c r="AD138" t="str">
        <f t="shared" si="20"/>
        <v>Q3</v>
      </c>
      <c r="AE138" t="str">
        <f t="shared" si="21"/>
        <v>FY19/20</v>
      </c>
      <c r="AF138" t="str">
        <f t="shared" si="22"/>
        <v>SOUTH</v>
      </c>
    </row>
    <row r="139" spans="1:32">
      <c r="A139" t="s">
        <v>3025</v>
      </c>
      <c r="B139" t="s">
        <v>22</v>
      </c>
      <c r="C139" t="str">
        <f t="shared" si="16"/>
        <v>FEEDER</v>
      </c>
      <c r="D139" s="4">
        <v>43840</v>
      </c>
      <c r="E139" t="str">
        <f t="shared" si="17"/>
        <v>YAMAHA</v>
      </c>
      <c r="F139">
        <v>14100200</v>
      </c>
      <c r="G139" s="19">
        <v>43840</v>
      </c>
      <c r="H139" t="s">
        <v>72</v>
      </c>
      <c r="I139" t="s">
        <v>73</v>
      </c>
      <c r="J139">
        <v>6</v>
      </c>
      <c r="K139">
        <v>6</v>
      </c>
      <c r="L139">
        <v>28460.18</v>
      </c>
      <c r="M139" t="s">
        <v>36</v>
      </c>
      <c r="N139">
        <v>1.1100000000000001</v>
      </c>
      <c r="O139">
        <v>28460.18</v>
      </c>
      <c r="P139">
        <f t="shared" si="23"/>
        <v>31590.799800000004</v>
      </c>
      <c r="Q139" t="s">
        <v>41</v>
      </c>
      <c r="R139" t="s">
        <v>1387</v>
      </c>
      <c r="S139" t="s">
        <v>25</v>
      </c>
      <c r="T139">
        <v>900254</v>
      </c>
      <c r="U139">
        <v>23686.46</v>
      </c>
      <c r="V139" t="s">
        <v>1065</v>
      </c>
      <c r="X139" t="s">
        <v>1388</v>
      </c>
      <c r="Y139">
        <v>735266</v>
      </c>
      <c r="Z139" t="s">
        <v>1389</v>
      </c>
      <c r="AB139">
        <f t="shared" si="18"/>
        <v>2020</v>
      </c>
      <c r="AC139">
        <f t="shared" si="19"/>
        <v>1</v>
      </c>
      <c r="AD139" t="str">
        <f t="shared" si="20"/>
        <v>Q4</v>
      </c>
      <c r="AE139" t="str">
        <f t="shared" si="21"/>
        <v>FY19/20</v>
      </c>
      <c r="AF139" t="str">
        <f t="shared" si="22"/>
        <v>SOUTH</v>
      </c>
    </row>
    <row r="140" spans="1:32">
      <c r="A140" t="s">
        <v>3025</v>
      </c>
      <c r="B140" t="s">
        <v>22</v>
      </c>
      <c r="C140" t="str">
        <f t="shared" si="16"/>
        <v>FEEDER</v>
      </c>
      <c r="D140" s="4">
        <v>43840</v>
      </c>
      <c r="E140" t="str">
        <f t="shared" si="17"/>
        <v>YAMAHA</v>
      </c>
      <c r="F140">
        <v>14100200</v>
      </c>
      <c r="G140" s="19">
        <v>43840</v>
      </c>
      <c r="H140" t="s">
        <v>74</v>
      </c>
      <c r="I140" t="s">
        <v>75</v>
      </c>
      <c r="J140">
        <v>2</v>
      </c>
      <c r="K140">
        <v>2</v>
      </c>
      <c r="L140">
        <v>13097.35</v>
      </c>
      <c r="M140" t="s">
        <v>36</v>
      </c>
      <c r="N140">
        <v>1.1100000000000001</v>
      </c>
      <c r="O140">
        <v>13097.35</v>
      </c>
      <c r="P140">
        <f t="shared" si="23"/>
        <v>14538.058500000001</v>
      </c>
      <c r="Q140" t="s">
        <v>41</v>
      </c>
      <c r="R140" t="s">
        <v>1387</v>
      </c>
      <c r="S140" t="s">
        <v>25</v>
      </c>
      <c r="T140">
        <v>900254</v>
      </c>
      <c r="U140">
        <v>9844.7099999999991</v>
      </c>
      <c r="V140" t="s">
        <v>1065</v>
      </c>
      <c r="X140" t="s">
        <v>1388</v>
      </c>
      <c r="Y140">
        <v>735266</v>
      </c>
      <c r="Z140" t="s">
        <v>1389</v>
      </c>
      <c r="AB140">
        <f t="shared" si="18"/>
        <v>2020</v>
      </c>
      <c r="AC140">
        <f t="shared" si="19"/>
        <v>1</v>
      </c>
      <c r="AD140" t="str">
        <f t="shared" si="20"/>
        <v>Q4</v>
      </c>
      <c r="AE140" t="str">
        <f t="shared" si="21"/>
        <v>FY19/20</v>
      </c>
      <c r="AF140" t="str">
        <f t="shared" si="22"/>
        <v>SOUTH</v>
      </c>
    </row>
    <row r="141" spans="1:32">
      <c r="A141" t="s">
        <v>3025</v>
      </c>
      <c r="B141" t="s">
        <v>22</v>
      </c>
      <c r="C141" t="str">
        <f t="shared" si="16"/>
        <v>FEEDER</v>
      </c>
      <c r="D141" s="4">
        <v>43840</v>
      </c>
      <c r="E141" t="str">
        <f t="shared" si="17"/>
        <v>YAMAHA</v>
      </c>
      <c r="F141">
        <v>14100200</v>
      </c>
      <c r="G141" s="19">
        <v>43840</v>
      </c>
      <c r="H141" t="s">
        <v>353</v>
      </c>
      <c r="I141" t="s">
        <v>354</v>
      </c>
      <c r="J141">
        <v>2</v>
      </c>
      <c r="K141">
        <v>2</v>
      </c>
      <c r="L141">
        <v>18230.09</v>
      </c>
      <c r="M141" t="s">
        <v>36</v>
      </c>
      <c r="N141">
        <v>1.1100000000000001</v>
      </c>
      <c r="O141">
        <v>18230.09</v>
      </c>
      <c r="P141">
        <f t="shared" si="23"/>
        <v>20235.3999</v>
      </c>
      <c r="Q141" t="s">
        <v>41</v>
      </c>
      <c r="R141" t="s">
        <v>1387</v>
      </c>
      <c r="S141" t="s">
        <v>25</v>
      </c>
      <c r="T141">
        <v>900254</v>
      </c>
      <c r="U141">
        <v>13629.39</v>
      </c>
      <c r="V141" t="s">
        <v>1065</v>
      </c>
      <c r="X141" t="s">
        <v>1388</v>
      </c>
      <c r="Y141">
        <v>735266</v>
      </c>
      <c r="Z141" t="s">
        <v>1389</v>
      </c>
      <c r="AB141">
        <f t="shared" si="18"/>
        <v>2020</v>
      </c>
      <c r="AC141">
        <f t="shared" si="19"/>
        <v>1</v>
      </c>
      <c r="AD141" t="str">
        <f t="shared" si="20"/>
        <v>Q4</v>
      </c>
      <c r="AE141" t="str">
        <f t="shared" si="21"/>
        <v>FY19/20</v>
      </c>
      <c r="AF141" t="str">
        <f t="shared" si="22"/>
        <v>SOUTH</v>
      </c>
    </row>
    <row r="142" spans="1:32">
      <c r="A142" t="s">
        <v>3025</v>
      </c>
      <c r="B142" t="s">
        <v>22</v>
      </c>
      <c r="C142" t="str">
        <f t="shared" si="16"/>
        <v>SPARES/OTHER</v>
      </c>
      <c r="D142" s="4">
        <v>43840</v>
      </c>
      <c r="E142" t="str">
        <f t="shared" si="17"/>
        <v>OTHERS</v>
      </c>
      <c r="F142">
        <v>14100200</v>
      </c>
      <c r="G142" s="19">
        <v>43840</v>
      </c>
      <c r="H142" t="s">
        <v>1091</v>
      </c>
      <c r="I142" t="s">
        <v>346</v>
      </c>
      <c r="J142">
        <v>2</v>
      </c>
      <c r="K142">
        <v>2</v>
      </c>
      <c r="L142">
        <v>0</v>
      </c>
      <c r="M142" t="s">
        <v>36</v>
      </c>
      <c r="N142">
        <v>1.1100000000000001</v>
      </c>
      <c r="O142">
        <v>0</v>
      </c>
      <c r="P142">
        <f t="shared" si="23"/>
        <v>0</v>
      </c>
      <c r="Q142" t="s">
        <v>41</v>
      </c>
      <c r="R142" t="s">
        <v>1387</v>
      </c>
      <c r="S142" t="s">
        <v>25</v>
      </c>
      <c r="T142">
        <v>900254</v>
      </c>
      <c r="U142">
        <v>265.48</v>
      </c>
      <c r="V142" t="s">
        <v>1065</v>
      </c>
      <c r="X142" t="s">
        <v>1388</v>
      </c>
      <c r="Y142">
        <v>735266</v>
      </c>
      <c r="Z142" t="s">
        <v>1389</v>
      </c>
      <c r="AB142">
        <f t="shared" si="18"/>
        <v>2020</v>
      </c>
      <c r="AC142">
        <f t="shared" si="19"/>
        <v>1</v>
      </c>
      <c r="AD142" t="str">
        <f t="shared" si="20"/>
        <v>Q4</v>
      </c>
      <c r="AE142" t="str">
        <f t="shared" si="21"/>
        <v>FY19/20</v>
      </c>
      <c r="AF142" t="str">
        <f t="shared" si="22"/>
        <v>SOUTH</v>
      </c>
    </row>
    <row r="143" spans="1:32">
      <c r="A143" t="s">
        <v>3025</v>
      </c>
      <c r="B143" t="s">
        <v>22</v>
      </c>
      <c r="C143" t="str">
        <f t="shared" si="16"/>
        <v>SERVICE_CHARGE</v>
      </c>
      <c r="D143" s="4">
        <v>43845</v>
      </c>
      <c r="E143" t="str">
        <f t="shared" si="17"/>
        <v>OTHERS</v>
      </c>
      <c r="F143">
        <v>12100027</v>
      </c>
      <c r="G143" s="19">
        <v>43845</v>
      </c>
      <c r="H143" t="s">
        <v>1390</v>
      </c>
      <c r="I143" t="s">
        <v>77</v>
      </c>
      <c r="J143">
        <v>1</v>
      </c>
      <c r="K143">
        <v>1</v>
      </c>
      <c r="L143">
        <v>5663.72</v>
      </c>
      <c r="M143" t="s">
        <v>36</v>
      </c>
      <c r="N143">
        <v>1.1100000000000001</v>
      </c>
      <c r="O143">
        <v>5663.72</v>
      </c>
      <c r="P143">
        <f t="shared" si="23"/>
        <v>6286.7292000000007</v>
      </c>
      <c r="Q143" t="s">
        <v>41</v>
      </c>
      <c r="R143" t="s">
        <v>1391</v>
      </c>
      <c r="S143" t="s">
        <v>25</v>
      </c>
      <c r="T143">
        <v>900259</v>
      </c>
      <c r="U143">
        <v>0</v>
      </c>
      <c r="V143" t="s">
        <v>1069</v>
      </c>
      <c r="X143" t="s">
        <v>1392</v>
      </c>
      <c r="Z143" t="s">
        <v>1393</v>
      </c>
      <c r="AB143">
        <f t="shared" si="18"/>
        <v>2020</v>
      </c>
      <c r="AC143">
        <f t="shared" si="19"/>
        <v>1</v>
      </c>
      <c r="AD143" t="str">
        <f t="shared" si="20"/>
        <v>Q4</v>
      </c>
      <c r="AE143" t="str">
        <f t="shared" si="21"/>
        <v>FY19/20</v>
      </c>
      <c r="AF143" t="str">
        <f t="shared" si="22"/>
        <v>SOUTH</v>
      </c>
    </row>
    <row r="144" spans="1:32">
      <c r="A144" t="s">
        <v>3025</v>
      </c>
      <c r="B144" t="s">
        <v>22</v>
      </c>
      <c r="C144" t="str">
        <f t="shared" si="16"/>
        <v>SPARES/OTHER</v>
      </c>
      <c r="D144" s="4">
        <v>43845</v>
      </c>
      <c r="E144" t="str">
        <f t="shared" si="17"/>
        <v>OTHERS</v>
      </c>
      <c r="F144">
        <v>14100201</v>
      </c>
      <c r="G144" s="19">
        <v>43845</v>
      </c>
      <c r="H144" t="s">
        <v>1394</v>
      </c>
      <c r="I144" t="s">
        <v>92</v>
      </c>
      <c r="J144">
        <v>1</v>
      </c>
      <c r="K144">
        <v>1</v>
      </c>
      <c r="L144">
        <v>30265.49</v>
      </c>
      <c r="M144" t="s">
        <v>36</v>
      </c>
      <c r="N144">
        <v>1.1100000000000001</v>
      </c>
      <c r="O144">
        <v>30265.49</v>
      </c>
      <c r="P144">
        <f t="shared" si="23"/>
        <v>33594.693900000006</v>
      </c>
      <c r="Q144" t="s">
        <v>41</v>
      </c>
      <c r="R144" t="s">
        <v>1395</v>
      </c>
      <c r="S144" t="s">
        <v>25</v>
      </c>
      <c r="T144">
        <v>900255</v>
      </c>
      <c r="U144">
        <v>23000</v>
      </c>
      <c r="V144" t="s">
        <v>1065</v>
      </c>
      <c r="X144" t="s">
        <v>1396</v>
      </c>
      <c r="Y144">
        <v>735726</v>
      </c>
      <c r="Z144" t="s">
        <v>1397</v>
      </c>
      <c r="AB144">
        <f t="shared" si="18"/>
        <v>2020</v>
      </c>
      <c r="AC144">
        <f t="shared" si="19"/>
        <v>1</v>
      </c>
      <c r="AD144" t="str">
        <f t="shared" si="20"/>
        <v>Q4</v>
      </c>
      <c r="AE144" t="str">
        <f t="shared" si="21"/>
        <v>FY19/20</v>
      </c>
      <c r="AF144" t="str">
        <f t="shared" si="22"/>
        <v>SOUTH</v>
      </c>
    </row>
    <row r="145" spans="1:32">
      <c r="A145" t="s">
        <v>3025</v>
      </c>
      <c r="B145" t="s">
        <v>22</v>
      </c>
      <c r="C145" t="str">
        <f t="shared" si="16"/>
        <v>SPARES/OTHER</v>
      </c>
      <c r="D145" s="4">
        <v>43845</v>
      </c>
      <c r="E145" t="str">
        <f t="shared" si="17"/>
        <v>OTHERS</v>
      </c>
      <c r="F145">
        <v>14100202</v>
      </c>
      <c r="G145" s="19">
        <v>43845</v>
      </c>
      <c r="H145" t="s">
        <v>1394</v>
      </c>
      <c r="I145" t="s">
        <v>92</v>
      </c>
      <c r="J145">
        <v>1</v>
      </c>
      <c r="K145">
        <v>1</v>
      </c>
      <c r="L145">
        <v>28318.58</v>
      </c>
      <c r="M145" t="s">
        <v>36</v>
      </c>
      <c r="N145">
        <v>1.1100000000000001</v>
      </c>
      <c r="O145">
        <v>28318.58</v>
      </c>
      <c r="P145">
        <f t="shared" si="23"/>
        <v>31433.623800000005</v>
      </c>
      <c r="Q145" t="s">
        <v>41</v>
      </c>
      <c r="R145" t="s">
        <v>1097</v>
      </c>
      <c r="S145" t="s">
        <v>25</v>
      </c>
      <c r="T145">
        <v>900256</v>
      </c>
      <c r="U145">
        <v>23000</v>
      </c>
      <c r="V145" t="s">
        <v>1065</v>
      </c>
      <c r="X145" t="s">
        <v>1398</v>
      </c>
      <c r="Y145">
        <v>735739</v>
      </c>
      <c r="Z145" t="s">
        <v>1099</v>
      </c>
      <c r="AB145">
        <f t="shared" si="18"/>
        <v>2020</v>
      </c>
      <c r="AC145">
        <f t="shared" si="19"/>
        <v>1</v>
      </c>
      <c r="AD145" t="str">
        <f t="shared" si="20"/>
        <v>Q4</v>
      </c>
      <c r="AE145" t="str">
        <f t="shared" si="21"/>
        <v>FY19/20</v>
      </c>
      <c r="AF145" t="str">
        <f t="shared" si="22"/>
        <v>SOUTH</v>
      </c>
    </row>
    <row r="146" spans="1:32">
      <c r="A146" t="s">
        <v>3025</v>
      </c>
      <c r="B146" t="s">
        <v>22</v>
      </c>
      <c r="C146" t="str">
        <f t="shared" si="16"/>
        <v>SPARES/OTHER</v>
      </c>
      <c r="D146" s="4">
        <v>43846</v>
      </c>
      <c r="E146" t="str">
        <f t="shared" si="17"/>
        <v>YAMAHA</v>
      </c>
      <c r="F146">
        <v>14100203</v>
      </c>
      <c r="G146" s="19">
        <v>43846</v>
      </c>
      <c r="H146" t="s">
        <v>85</v>
      </c>
      <c r="I146" t="s">
        <v>86</v>
      </c>
      <c r="J146">
        <v>20</v>
      </c>
      <c r="K146">
        <v>20</v>
      </c>
      <c r="L146">
        <v>707.96</v>
      </c>
      <c r="M146" t="s">
        <v>36</v>
      </c>
      <c r="N146">
        <v>1.1100000000000001</v>
      </c>
      <c r="O146">
        <v>707.96</v>
      </c>
      <c r="P146">
        <f t="shared" si="23"/>
        <v>785.83560000000011</v>
      </c>
      <c r="Q146" t="s">
        <v>41</v>
      </c>
      <c r="R146" t="s">
        <v>1097</v>
      </c>
      <c r="S146" t="s">
        <v>25</v>
      </c>
      <c r="T146">
        <v>900257</v>
      </c>
      <c r="U146">
        <v>420</v>
      </c>
      <c r="V146" t="s">
        <v>1065</v>
      </c>
      <c r="X146" t="s">
        <v>1399</v>
      </c>
      <c r="Y146">
        <v>735794</v>
      </c>
      <c r="Z146" t="s">
        <v>1099</v>
      </c>
      <c r="AB146">
        <f t="shared" si="18"/>
        <v>2020</v>
      </c>
      <c r="AC146">
        <f t="shared" si="19"/>
        <v>1</v>
      </c>
      <c r="AD146" t="str">
        <f t="shared" si="20"/>
        <v>Q4</v>
      </c>
      <c r="AE146" t="str">
        <f t="shared" si="21"/>
        <v>FY19/20</v>
      </c>
      <c r="AF146" t="str">
        <f t="shared" si="22"/>
        <v>SOUTH</v>
      </c>
    </row>
    <row r="147" spans="1:32">
      <c r="A147" t="s">
        <v>3025</v>
      </c>
      <c r="B147" t="s">
        <v>22</v>
      </c>
      <c r="C147" t="str">
        <f t="shared" si="16"/>
        <v>SPARES/OTHER</v>
      </c>
      <c r="D147" s="4">
        <v>43846</v>
      </c>
      <c r="E147" t="str">
        <f t="shared" si="17"/>
        <v>YAMAHA</v>
      </c>
      <c r="F147">
        <v>14100203</v>
      </c>
      <c r="G147" s="19">
        <v>43846</v>
      </c>
      <c r="H147" t="s">
        <v>140</v>
      </c>
      <c r="I147" t="s">
        <v>141</v>
      </c>
      <c r="J147">
        <v>20</v>
      </c>
      <c r="K147">
        <v>20</v>
      </c>
      <c r="L147">
        <v>1132.74</v>
      </c>
      <c r="M147" t="s">
        <v>36</v>
      </c>
      <c r="N147">
        <v>1.1100000000000001</v>
      </c>
      <c r="O147">
        <v>1132.74</v>
      </c>
      <c r="P147">
        <f t="shared" si="23"/>
        <v>1257.3414</v>
      </c>
      <c r="Q147" t="s">
        <v>41</v>
      </c>
      <c r="R147" t="s">
        <v>1097</v>
      </c>
      <c r="S147" t="s">
        <v>25</v>
      </c>
      <c r="T147">
        <v>900257</v>
      </c>
      <c r="U147">
        <v>680</v>
      </c>
      <c r="V147" t="s">
        <v>1065</v>
      </c>
      <c r="X147" t="s">
        <v>1399</v>
      </c>
      <c r="Y147">
        <v>735794</v>
      </c>
      <c r="Z147" t="s">
        <v>1099</v>
      </c>
      <c r="AB147">
        <f t="shared" si="18"/>
        <v>2020</v>
      </c>
      <c r="AC147">
        <f t="shared" si="19"/>
        <v>1</v>
      </c>
      <c r="AD147" t="str">
        <f t="shared" si="20"/>
        <v>Q4</v>
      </c>
      <c r="AE147" t="str">
        <f t="shared" si="21"/>
        <v>FY19/20</v>
      </c>
      <c r="AF147" t="str">
        <f t="shared" si="22"/>
        <v>SOUTH</v>
      </c>
    </row>
    <row r="148" spans="1:32">
      <c r="A148" t="s">
        <v>3025</v>
      </c>
      <c r="B148" t="s">
        <v>22</v>
      </c>
      <c r="C148" t="str">
        <f t="shared" si="16"/>
        <v>SPARES/OTHER</v>
      </c>
      <c r="D148" s="4">
        <v>43846</v>
      </c>
      <c r="E148" t="str">
        <f t="shared" si="17"/>
        <v>YAMAHA</v>
      </c>
      <c r="F148">
        <v>14100204</v>
      </c>
      <c r="G148" s="19">
        <v>43846</v>
      </c>
      <c r="H148" t="s">
        <v>1400</v>
      </c>
      <c r="I148" t="s">
        <v>1401</v>
      </c>
      <c r="J148">
        <v>10</v>
      </c>
      <c r="K148">
        <v>10</v>
      </c>
      <c r="L148">
        <v>256.64</v>
      </c>
      <c r="M148" t="s">
        <v>36</v>
      </c>
      <c r="N148">
        <v>1.1100000000000001</v>
      </c>
      <c r="O148">
        <v>256.64</v>
      </c>
      <c r="P148">
        <f t="shared" si="23"/>
        <v>284.87040000000002</v>
      </c>
      <c r="Q148" t="s">
        <v>41</v>
      </c>
      <c r="R148" t="s">
        <v>1160</v>
      </c>
      <c r="S148" t="s">
        <v>25</v>
      </c>
      <c r="T148">
        <v>900258</v>
      </c>
      <c r="U148">
        <v>140</v>
      </c>
      <c r="V148" t="s">
        <v>1065</v>
      </c>
      <c r="X148" t="s">
        <v>1402</v>
      </c>
      <c r="Y148">
        <v>735797</v>
      </c>
      <c r="Z148" t="s">
        <v>1162</v>
      </c>
      <c r="AB148">
        <f t="shared" si="18"/>
        <v>2020</v>
      </c>
      <c r="AC148">
        <f t="shared" si="19"/>
        <v>1</v>
      </c>
      <c r="AD148" t="str">
        <f t="shared" si="20"/>
        <v>Q4</v>
      </c>
      <c r="AE148" t="str">
        <f t="shared" si="21"/>
        <v>FY19/20</v>
      </c>
      <c r="AF148" t="str">
        <f t="shared" si="22"/>
        <v>SOUTH</v>
      </c>
    </row>
    <row r="149" spans="1:32">
      <c r="A149" t="s">
        <v>3025</v>
      </c>
      <c r="B149" t="s">
        <v>22</v>
      </c>
      <c r="C149" t="str">
        <f t="shared" si="16"/>
        <v>SPARES/OTHER</v>
      </c>
      <c r="D149" s="4">
        <v>43846</v>
      </c>
      <c r="E149" t="str">
        <f t="shared" si="17"/>
        <v>YAMAHA</v>
      </c>
      <c r="F149">
        <v>14100204</v>
      </c>
      <c r="G149" s="19">
        <v>43846</v>
      </c>
      <c r="H149" t="s">
        <v>85</v>
      </c>
      <c r="I149" t="s">
        <v>86</v>
      </c>
      <c r="J149">
        <v>10</v>
      </c>
      <c r="K149">
        <v>10</v>
      </c>
      <c r="L149">
        <v>398.23</v>
      </c>
      <c r="M149" t="s">
        <v>36</v>
      </c>
      <c r="N149">
        <v>1.1100000000000001</v>
      </c>
      <c r="O149">
        <v>398.23</v>
      </c>
      <c r="P149">
        <f t="shared" si="23"/>
        <v>442.03530000000006</v>
      </c>
      <c r="Q149" t="s">
        <v>41</v>
      </c>
      <c r="R149" t="s">
        <v>1160</v>
      </c>
      <c r="S149" t="s">
        <v>25</v>
      </c>
      <c r="T149">
        <v>900258</v>
      </c>
      <c r="U149">
        <v>210</v>
      </c>
      <c r="V149" t="s">
        <v>1065</v>
      </c>
      <c r="X149" t="s">
        <v>1402</v>
      </c>
      <c r="Y149">
        <v>735797</v>
      </c>
      <c r="Z149" t="s">
        <v>1162</v>
      </c>
      <c r="AB149">
        <f t="shared" si="18"/>
        <v>2020</v>
      </c>
      <c r="AC149">
        <f t="shared" si="19"/>
        <v>1</v>
      </c>
      <c r="AD149" t="str">
        <f t="shared" si="20"/>
        <v>Q4</v>
      </c>
      <c r="AE149" t="str">
        <f t="shared" si="21"/>
        <v>FY19/20</v>
      </c>
      <c r="AF149" t="str">
        <f t="shared" si="22"/>
        <v>SOUTH</v>
      </c>
    </row>
    <row r="150" spans="1:32">
      <c r="A150" t="s">
        <v>3025</v>
      </c>
      <c r="B150" t="s">
        <v>22</v>
      </c>
      <c r="C150" t="str">
        <f t="shared" si="16"/>
        <v>SPARES/OTHER</v>
      </c>
      <c r="D150" s="4">
        <v>43846</v>
      </c>
      <c r="E150" t="str">
        <f t="shared" si="17"/>
        <v>YAMAHA</v>
      </c>
      <c r="F150">
        <v>14100204</v>
      </c>
      <c r="G150" s="19">
        <v>43846</v>
      </c>
      <c r="H150" t="s">
        <v>1403</v>
      </c>
      <c r="I150" t="s">
        <v>1190</v>
      </c>
      <c r="J150">
        <v>1</v>
      </c>
      <c r="K150">
        <v>1</v>
      </c>
      <c r="L150">
        <v>345.13</v>
      </c>
      <c r="M150" t="s">
        <v>36</v>
      </c>
      <c r="N150">
        <v>1.1100000000000001</v>
      </c>
      <c r="O150">
        <v>345.13</v>
      </c>
      <c r="P150">
        <f t="shared" si="23"/>
        <v>383.09430000000003</v>
      </c>
      <c r="Q150" t="s">
        <v>41</v>
      </c>
      <c r="R150" t="s">
        <v>1160</v>
      </c>
      <c r="S150" t="s">
        <v>25</v>
      </c>
      <c r="T150">
        <v>900258</v>
      </c>
      <c r="U150">
        <v>189</v>
      </c>
      <c r="V150" t="s">
        <v>1065</v>
      </c>
      <c r="X150" t="s">
        <v>1402</v>
      </c>
      <c r="Y150">
        <v>735797</v>
      </c>
      <c r="Z150" t="s">
        <v>1162</v>
      </c>
      <c r="AB150">
        <f t="shared" si="18"/>
        <v>2020</v>
      </c>
      <c r="AC150">
        <f t="shared" si="19"/>
        <v>1</v>
      </c>
      <c r="AD150" t="str">
        <f t="shared" si="20"/>
        <v>Q4</v>
      </c>
      <c r="AE150" t="str">
        <f t="shared" si="21"/>
        <v>FY19/20</v>
      </c>
      <c r="AF150" t="str">
        <f t="shared" si="22"/>
        <v>SOUTH</v>
      </c>
    </row>
    <row r="151" spans="1:32">
      <c r="A151" t="s">
        <v>3025</v>
      </c>
      <c r="B151" t="s">
        <v>22</v>
      </c>
      <c r="C151" t="str">
        <f t="shared" si="16"/>
        <v>SPARES/OTHER</v>
      </c>
      <c r="D151" s="4">
        <v>43846</v>
      </c>
      <c r="E151" t="str">
        <f t="shared" si="17"/>
        <v>YAMAHA</v>
      </c>
      <c r="F151">
        <v>14100204</v>
      </c>
      <c r="G151" s="19">
        <v>43846</v>
      </c>
      <c r="H151" t="s">
        <v>657</v>
      </c>
      <c r="I151" t="s">
        <v>658</v>
      </c>
      <c r="J151">
        <v>2</v>
      </c>
      <c r="K151">
        <v>2</v>
      </c>
      <c r="L151">
        <v>849.56</v>
      </c>
      <c r="M151" t="s">
        <v>36</v>
      </c>
      <c r="N151">
        <v>1.1100000000000001</v>
      </c>
      <c r="O151">
        <v>849.56</v>
      </c>
      <c r="P151">
        <f t="shared" si="23"/>
        <v>943.01160000000004</v>
      </c>
      <c r="Q151" t="s">
        <v>41</v>
      </c>
      <c r="R151" t="s">
        <v>1160</v>
      </c>
      <c r="S151" t="s">
        <v>25</v>
      </c>
      <c r="T151">
        <v>900258</v>
      </c>
      <c r="U151">
        <v>0</v>
      </c>
      <c r="V151" t="s">
        <v>1065</v>
      </c>
      <c r="X151" t="s">
        <v>1402</v>
      </c>
      <c r="Y151">
        <v>735797</v>
      </c>
      <c r="Z151" t="s">
        <v>1162</v>
      </c>
      <c r="AB151">
        <f t="shared" si="18"/>
        <v>2020</v>
      </c>
      <c r="AC151">
        <f t="shared" si="19"/>
        <v>1</v>
      </c>
      <c r="AD151" t="str">
        <f t="shared" si="20"/>
        <v>Q4</v>
      </c>
      <c r="AE151" t="str">
        <f t="shared" si="21"/>
        <v>FY19/20</v>
      </c>
      <c r="AF151" t="str">
        <f t="shared" si="22"/>
        <v>SOUTH</v>
      </c>
    </row>
    <row r="152" spans="1:32">
      <c r="A152" t="s">
        <v>3025</v>
      </c>
      <c r="B152" t="s">
        <v>22</v>
      </c>
      <c r="C152" t="str">
        <f t="shared" si="16"/>
        <v>FEEDER</v>
      </c>
      <c r="D152" s="4">
        <v>43847</v>
      </c>
      <c r="E152" t="str">
        <f t="shared" si="17"/>
        <v>YAMAHA</v>
      </c>
      <c r="F152">
        <v>14100205</v>
      </c>
      <c r="G152" s="19">
        <v>43847</v>
      </c>
      <c r="H152" t="s">
        <v>72</v>
      </c>
      <c r="I152" t="s">
        <v>73</v>
      </c>
      <c r="J152">
        <v>3</v>
      </c>
      <c r="K152">
        <v>3</v>
      </c>
      <c r="L152">
        <v>14222.12</v>
      </c>
      <c r="M152" t="s">
        <v>36</v>
      </c>
      <c r="N152">
        <v>1.1100000000000001</v>
      </c>
      <c r="O152">
        <v>14222.12</v>
      </c>
      <c r="P152">
        <f t="shared" si="23"/>
        <v>15786.553200000002</v>
      </c>
      <c r="Q152" t="s">
        <v>41</v>
      </c>
      <c r="R152" t="s">
        <v>714</v>
      </c>
      <c r="S152" t="s">
        <v>25</v>
      </c>
      <c r="T152">
        <v>900260</v>
      </c>
      <c r="U152">
        <v>11400</v>
      </c>
      <c r="V152" t="s">
        <v>1065</v>
      </c>
      <c r="X152" t="s">
        <v>1388</v>
      </c>
      <c r="Y152">
        <v>736009</v>
      </c>
      <c r="Z152" t="s">
        <v>716</v>
      </c>
      <c r="AB152">
        <f t="shared" si="18"/>
        <v>2020</v>
      </c>
      <c r="AC152">
        <f t="shared" si="19"/>
        <v>1</v>
      </c>
      <c r="AD152" t="str">
        <f t="shared" si="20"/>
        <v>Q4</v>
      </c>
      <c r="AE152" t="str">
        <f t="shared" si="21"/>
        <v>FY19/20</v>
      </c>
      <c r="AF152" t="str">
        <f t="shared" si="22"/>
        <v>SOUTH</v>
      </c>
    </row>
    <row r="153" spans="1:32">
      <c r="A153" t="s">
        <v>3025</v>
      </c>
      <c r="B153" t="s">
        <v>22</v>
      </c>
      <c r="C153" t="str">
        <f t="shared" si="16"/>
        <v>SPARES/OTHER</v>
      </c>
      <c r="D153" s="4">
        <v>43850</v>
      </c>
      <c r="E153" t="str">
        <f t="shared" si="17"/>
        <v/>
      </c>
      <c r="F153">
        <v>10000</v>
      </c>
      <c r="G153" s="19">
        <v>43850</v>
      </c>
      <c r="J153">
        <v>0</v>
      </c>
      <c r="K153">
        <v>1</v>
      </c>
      <c r="L153">
        <v>64.41</v>
      </c>
      <c r="M153" t="s">
        <v>36</v>
      </c>
      <c r="N153">
        <v>1.1100000000000001</v>
      </c>
      <c r="O153">
        <v>64.41</v>
      </c>
      <c r="P153">
        <f t="shared" si="23"/>
        <v>71.495100000000008</v>
      </c>
      <c r="Q153" t="s">
        <v>41</v>
      </c>
      <c r="R153" t="s">
        <v>1097</v>
      </c>
      <c r="S153" t="s">
        <v>25</v>
      </c>
      <c r="T153" t="s">
        <v>1404</v>
      </c>
      <c r="U153">
        <v>0</v>
      </c>
      <c r="V153" t="s">
        <v>1065</v>
      </c>
      <c r="Z153" t="s">
        <v>1099</v>
      </c>
      <c r="AB153">
        <f t="shared" si="18"/>
        <v>2020</v>
      </c>
      <c r="AC153">
        <f t="shared" si="19"/>
        <v>1</v>
      </c>
      <c r="AD153" t="str">
        <f t="shared" si="20"/>
        <v>Q4</v>
      </c>
      <c r="AE153" t="str">
        <f t="shared" si="21"/>
        <v>FY19/20</v>
      </c>
      <c r="AF153" t="str">
        <f t="shared" si="22"/>
        <v>SOUTH</v>
      </c>
    </row>
    <row r="154" spans="1:32">
      <c r="A154" t="s">
        <v>3025</v>
      </c>
      <c r="B154" t="s">
        <v>22</v>
      </c>
      <c r="C154" t="str">
        <f t="shared" si="16"/>
        <v>SPARES/OTHER</v>
      </c>
      <c r="D154" s="4">
        <v>43879</v>
      </c>
      <c r="E154" t="str">
        <f t="shared" si="17"/>
        <v>YAMAHA</v>
      </c>
      <c r="F154">
        <v>14100206</v>
      </c>
      <c r="G154" s="19">
        <v>43879</v>
      </c>
      <c r="H154" t="s">
        <v>31</v>
      </c>
      <c r="I154" t="s">
        <v>32</v>
      </c>
      <c r="J154">
        <v>5</v>
      </c>
      <c r="K154">
        <v>5</v>
      </c>
      <c r="L154">
        <v>2876.11</v>
      </c>
      <c r="M154" t="s">
        <v>36</v>
      </c>
      <c r="N154">
        <v>1.1100000000000001</v>
      </c>
      <c r="O154">
        <v>2876.11</v>
      </c>
      <c r="P154">
        <f t="shared" si="23"/>
        <v>3192.4821000000006</v>
      </c>
      <c r="Q154" t="s">
        <v>41</v>
      </c>
      <c r="R154" t="s">
        <v>1064</v>
      </c>
      <c r="S154" t="s">
        <v>25</v>
      </c>
      <c r="T154">
        <v>900261</v>
      </c>
      <c r="U154">
        <v>2100</v>
      </c>
      <c r="V154" t="s">
        <v>1065</v>
      </c>
      <c r="X154" t="s">
        <v>1405</v>
      </c>
      <c r="Y154">
        <v>736680</v>
      </c>
      <c r="Z154" t="s">
        <v>1067</v>
      </c>
      <c r="AB154">
        <f t="shared" si="18"/>
        <v>2020</v>
      </c>
      <c r="AC154">
        <f t="shared" si="19"/>
        <v>2</v>
      </c>
      <c r="AD154" t="str">
        <f t="shared" si="20"/>
        <v>Q4</v>
      </c>
      <c r="AE154" t="str">
        <f t="shared" si="21"/>
        <v>FY19/20</v>
      </c>
      <c r="AF154" t="str">
        <f t="shared" si="22"/>
        <v>SOUTH</v>
      </c>
    </row>
    <row r="155" spans="1:32">
      <c r="A155" t="s">
        <v>3025</v>
      </c>
      <c r="B155" t="s">
        <v>22</v>
      </c>
      <c r="C155" t="str">
        <f t="shared" si="16"/>
        <v>SPARES/OTHER</v>
      </c>
      <c r="D155" s="4">
        <v>43879</v>
      </c>
      <c r="E155" t="str">
        <f t="shared" si="17"/>
        <v>YAMAHA</v>
      </c>
      <c r="F155">
        <v>14100206</v>
      </c>
      <c r="G155" s="19">
        <v>43879</v>
      </c>
      <c r="H155" t="s">
        <v>27</v>
      </c>
      <c r="I155" t="s">
        <v>28</v>
      </c>
      <c r="J155">
        <v>5</v>
      </c>
      <c r="K155">
        <v>5</v>
      </c>
      <c r="L155">
        <v>2654.87</v>
      </c>
      <c r="M155" t="s">
        <v>36</v>
      </c>
      <c r="N155">
        <v>1.1100000000000001</v>
      </c>
      <c r="O155">
        <v>2654.87</v>
      </c>
      <c r="P155">
        <f t="shared" si="23"/>
        <v>2946.9057000000003</v>
      </c>
      <c r="Q155" t="s">
        <v>41</v>
      </c>
      <c r="R155" t="s">
        <v>1064</v>
      </c>
      <c r="S155" t="s">
        <v>25</v>
      </c>
      <c r="T155">
        <v>900261</v>
      </c>
      <c r="U155">
        <v>1950</v>
      </c>
      <c r="V155" t="s">
        <v>1065</v>
      </c>
      <c r="X155" t="s">
        <v>1405</v>
      </c>
      <c r="Y155">
        <v>736680</v>
      </c>
      <c r="Z155" t="s">
        <v>1067</v>
      </c>
      <c r="AB155">
        <f t="shared" si="18"/>
        <v>2020</v>
      </c>
      <c r="AC155">
        <f t="shared" si="19"/>
        <v>2</v>
      </c>
      <c r="AD155" t="str">
        <f t="shared" si="20"/>
        <v>Q4</v>
      </c>
      <c r="AE155" t="str">
        <f t="shared" si="21"/>
        <v>FY19/20</v>
      </c>
      <c r="AF155" t="str">
        <f t="shared" si="22"/>
        <v>SOUTH</v>
      </c>
    </row>
    <row r="156" spans="1:32">
      <c r="A156" t="s">
        <v>3025</v>
      </c>
      <c r="B156" t="s">
        <v>22</v>
      </c>
      <c r="C156" t="str">
        <f t="shared" si="16"/>
        <v>FEEDER</v>
      </c>
      <c r="D156" s="4">
        <v>43879</v>
      </c>
      <c r="E156" t="str">
        <f t="shared" si="17"/>
        <v>YAMAHA</v>
      </c>
      <c r="F156">
        <v>14100206</v>
      </c>
      <c r="G156" s="19">
        <v>43879</v>
      </c>
      <c r="H156" t="s">
        <v>70</v>
      </c>
      <c r="I156" t="s">
        <v>71</v>
      </c>
      <c r="J156">
        <v>8</v>
      </c>
      <c r="K156">
        <v>8</v>
      </c>
      <c r="L156">
        <v>32318.58</v>
      </c>
      <c r="M156" t="s">
        <v>36</v>
      </c>
      <c r="N156">
        <v>1.1100000000000001</v>
      </c>
      <c r="O156">
        <v>32318.58</v>
      </c>
      <c r="P156">
        <f t="shared" si="23"/>
        <v>35873.623800000008</v>
      </c>
      <c r="Q156" t="s">
        <v>41</v>
      </c>
      <c r="R156" t="s">
        <v>1064</v>
      </c>
      <c r="S156" t="s">
        <v>25</v>
      </c>
      <c r="T156">
        <v>900261</v>
      </c>
      <c r="U156">
        <v>28000</v>
      </c>
      <c r="V156" t="s">
        <v>1065</v>
      </c>
      <c r="X156" t="s">
        <v>1405</v>
      </c>
      <c r="Y156">
        <v>736680</v>
      </c>
      <c r="Z156" t="s">
        <v>1067</v>
      </c>
      <c r="AB156">
        <f t="shared" si="18"/>
        <v>2020</v>
      </c>
      <c r="AC156">
        <f t="shared" si="19"/>
        <v>2</v>
      </c>
      <c r="AD156" t="str">
        <f t="shared" si="20"/>
        <v>Q4</v>
      </c>
      <c r="AE156" t="str">
        <f t="shared" si="21"/>
        <v>FY19/20</v>
      </c>
      <c r="AF156" t="str">
        <f t="shared" si="22"/>
        <v>SOUTH</v>
      </c>
    </row>
    <row r="157" spans="1:32">
      <c r="A157" t="s">
        <v>3025</v>
      </c>
      <c r="B157" t="s">
        <v>22</v>
      </c>
      <c r="C157" t="str">
        <f t="shared" si="16"/>
        <v>FEEDER</v>
      </c>
      <c r="D157" s="4">
        <v>43879</v>
      </c>
      <c r="E157" t="str">
        <f t="shared" si="17"/>
        <v>YAMAHA</v>
      </c>
      <c r="F157">
        <v>14100206</v>
      </c>
      <c r="G157" s="19">
        <v>43879</v>
      </c>
      <c r="H157" t="s">
        <v>72</v>
      </c>
      <c r="I157" t="s">
        <v>73</v>
      </c>
      <c r="J157">
        <v>2</v>
      </c>
      <c r="K157">
        <v>2</v>
      </c>
      <c r="L157">
        <v>9601.77</v>
      </c>
      <c r="M157" t="s">
        <v>36</v>
      </c>
      <c r="N157">
        <v>1.1100000000000001</v>
      </c>
      <c r="O157">
        <v>9601.77</v>
      </c>
      <c r="P157">
        <f t="shared" si="23"/>
        <v>10657.964700000002</v>
      </c>
      <c r="Q157" t="s">
        <v>41</v>
      </c>
      <c r="R157" t="s">
        <v>1064</v>
      </c>
      <c r="S157" t="s">
        <v>25</v>
      </c>
      <c r="T157">
        <v>900261</v>
      </c>
      <c r="U157">
        <v>7600</v>
      </c>
      <c r="V157" t="s">
        <v>1065</v>
      </c>
      <c r="X157" t="s">
        <v>1405</v>
      </c>
      <c r="Y157">
        <v>736680</v>
      </c>
      <c r="Z157" t="s">
        <v>1067</v>
      </c>
      <c r="AB157">
        <f t="shared" si="18"/>
        <v>2020</v>
      </c>
      <c r="AC157">
        <f t="shared" si="19"/>
        <v>2</v>
      </c>
      <c r="AD157" t="str">
        <f t="shared" si="20"/>
        <v>Q4</v>
      </c>
      <c r="AE157" t="str">
        <f t="shared" si="21"/>
        <v>FY19/20</v>
      </c>
      <c r="AF157" t="str">
        <f t="shared" si="22"/>
        <v>SOUTH</v>
      </c>
    </row>
    <row r="158" spans="1:32">
      <c r="A158" t="s">
        <v>3025</v>
      </c>
      <c r="B158" t="s">
        <v>22</v>
      </c>
      <c r="C158" t="str">
        <f t="shared" si="16"/>
        <v>FEEDER</v>
      </c>
      <c r="D158" s="4">
        <v>43887</v>
      </c>
      <c r="E158" t="str">
        <f t="shared" si="17"/>
        <v>YAMAHA</v>
      </c>
      <c r="F158">
        <v>14100207</v>
      </c>
      <c r="G158" s="19">
        <v>43887</v>
      </c>
      <c r="H158" t="s">
        <v>70</v>
      </c>
      <c r="I158" t="s">
        <v>71</v>
      </c>
      <c r="J158">
        <v>7</v>
      </c>
      <c r="K158">
        <v>7</v>
      </c>
      <c r="L158">
        <v>26017.7</v>
      </c>
      <c r="M158" t="s">
        <v>36</v>
      </c>
      <c r="N158">
        <v>1.1100000000000001</v>
      </c>
      <c r="O158">
        <v>26017.7</v>
      </c>
      <c r="P158">
        <f t="shared" si="23"/>
        <v>28879.647000000004</v>
      </c>
      <c r="Q158" t="s">
        <v>41</v>
      </c>
      <c r="R158" t="s">
        <v>459</v>
      </c>
      <c r="S158" t="s">
        <v>25</v>
      </c>
      <c r="T158">
        <v>900262</v>
      </c>
      <c r="U158">
        <v>24500</v>
      </c>
      <c r="V158" t="s">
        <v>1065</v>
      </c>
      <c r="X158" t="s">
        <v>1413</v>
      </c>
      <c r="Y158">
        <v>737363</v>
      </c>
      <c r="Z158" t="s">
        <v>461</v>
      </c>
      <c r="AB158">
        <f t="shared" si="18"/>
        <v>2020</v>
      </c>
      <c r="AC158">
        <f t="shared" si="19"/>
        <v>2</v>
      </c>
      <c r="AD158" t="str">
        <f t="shared" si="20"/>
        <v>Q4</v>
      </c>
      <c r="AE158" t="str">
        <f t="shared" si="21"/>
        <v>FY19/20</v>
      </c>
      <c r="AF158" t="str">
        <f t="shared" si="22"/>
        <v>SOUTH</v>
      </c>
    </row>
    <row r="159" spans="1:32">
      <c r="A159" t="s">
        <v>3025</v>
      </c>
      <c r="B159" t="s">
        <v>22</v>
      </c>
      <c r="C159" t="str">
        <f t="shared" si="16"/>
        <v>FEEDER</v>
      </c>
      <c r="D159" s="4">
        <v>43887</v>
      </c>
      <c r="E159" t="str">
        <f t="shared" si="17"/>
        <v>YAMAHA</v>
      </c>
      <c r="F159">
        <v>14100208</v>
      </c>
      <c r="G159" s="19">
        <v>43887</v>
      </c>
      <c r="H159" t="s">
        <v>70</v>
      </c>
      <c r="I159" t="s">
        <v>71</v>
      </c>
      <c r="J159">
        <v>1</v>
      </c>
      <c r="K159">
        <v>1</v>
      </c>
      <c r="L159">
        <v>3805.31</v>
      </c>
      <c r="M159" t="s">
        <v>36</v>
      </c>
      <c r="N159">
        <v>1.1100000000000001</v>
      </c>
      <c r="O159">
        <v>3805.31</v>
      </c>
      <c r="P159">
        <f t="shared" si="23"/>
        <v>4223.8941000000004</v>
      </c>
      <c r="Q159" t="s">
        <v>41</v>
      </c>
      <c r="R159" t="s">
        <v>1414</v>
      </c>
      <c r="S159" t="s">
        <v>25</v>
      </c>
      <c r="T159">
        <v>900263</v>
      </c>
      <c r="U159">
        <v>3500</v>
      </c>
      <c r="V159" t="s">
        <v>1065</v>
      </c>
      <c r="X159" t="s">
        <v>1415</v>
      </c>
      <c r="Y159">
        <v>737503</v>
      </c>
      <c r="Z159" t="s">
        <v>1416</v>
      </c>
      <c r="AB159">
        <f t="shared" si="18"/>
        <v>2020</v>
      </c>
      <c r="AC159">
        <f t="shared" si="19"/>
        <v>2</v>
      </c>
      <c r="AD159" t="str">
        <f t="shared" si="20"/>
        <v>Q4</v>
      </c>
      <c r="AE159" t="str">
        <f t="shared" si="21"/>
        <v>FY19/20</v>
      </c>
      <c r="AF159" t="str">
        <f t="shared" si="22"/>
        <v>SOUTH</v>
      </c>
    </row>
    <row r="160" spans="1:32">
      <c r="A160" t="s">
        <v>3025</v>
      </c>
      <c r="B160" t="s">
        <v>22</v>
      </c>
      <c r="C160" t="str">
        <f t="shared" si="16"/>
        <v>FEEDER</v>
      </c>
      <c r="D160" s="4">
        <v>43902</v>
      </c>
      <c r="E160" t="str">
        <f t="shared" si="17"/>
        <v>YAMAHA</v>
      </c>
      <c r="F160">
        <v>14100209</v>
      </c>
      <c r="G160" s="19">
        <v>43902</v>
      </c>
      <c r="H160" t="s">
        <v>70</v>
      </c>
      <c r="I160" t="s">
        <v>71</v>
      </c>
      <c r="J160">
        <v>6</v>
      </c>
      <c r="K160">
        <v>6</v>
      </c>
      <c r="L160">
        <v>22566.37</v>
      </c>
      <c r="M160" t="s">
        <v>36</v>
      </c>
      <c r="N160">
        <v>1.1100000000000001</v>
      </c>
      <c r="O160">
        <v>22566.37</v>
      </c>
      <c r="P160">
        <f t="shared" si="23"/>
        <v>25048.670700000002</v>
      </c>
      <c r="Q160" t="s">
        <v>41</v>
      </c>
      <c r="R160" t="s">
        <v>1417</v>
      </c>
      <c r="S160" t="s">
        <v>25</v>
      </c>
      <c r="T160">
        <v>900264</v>
      </c>
      <c r="U160">
        <v>21000</v>
      </c>
      <c r="V160" t="s">
        <v>1065</v>
      </c>
      <c r="X160" t="s">
        <v>1418</v>
      </c>
      <c r="Y160">
        <v>739020</v>
      </c>
      <c r="Z160" t="s">
        <v>1419</v>
      </c>
      <c r="AB160">
        <f t="shared" si="18"/>
        <v>2020</v>
      </c>
      <c r="AC160">
        <f t="shared" si="19"/>
        <v>3</v>
      </c>
      <c r="AD160" t="str">
        <f t="shared" si="20"/>
        <v>Q4</v>
      </c>
      <c r="AE160" t="str">
        <f t="shared" si="21"/>
        <v>FY19/20</v>
      </c>
      <c r="AF160" t="str">
        <f t="shared" si="22"/>
        <v>SOUTH</v>
      </c>
    </row>
    <row r="161" spans="1:32">
      <c r="A161" t="s">
        <v>3025</v>
      </c>
      <c r="B161" t="s">
        <v>22</v>
      </c>
      <c r="C161" t="str">
        <f t="shared" si="16"/>
        <v>SPARES/OTHER</v>
      </c>
      <c r="D161" s="4">
        <v>43902</v>
      </c>
      <c r="E161" t="str">
        <f t="shared" si="17"/>
        <v>YAMAHA</v>
      </c>
      <c r="F161">
        <v>14100210</v>
      </c>
      <c r="G161" s="19">
        <v>43902</v>
      </c>
      <c r="H161" t="s">
        <v>657</v>
      </c>
      <c r="I161" t="s">
        <v>658</v>
      </c>
      <c r="J161">
        <v>10</v>
      </c>
      <c r="K161">
        <v>10</v>
      </c>
      <c r="L161">
        <v>2743.36</v>
      </c>
      <c r="M161" t="s">
        <v>36</v>
      </c>
      <c r="N161">
        <v>1.1100000000000001</v>
      </c>
      <c r="O161">
        <v>2743.36</v>
      </c>
      <c r="P161">
        <f t="shared" si="23"/>
        <v>3045.1296000000002</v>
      </c>
      <c r="Q161" t="s">
        <v>41</v>
      </c>
      <c r="R161" t="s">
        <v>1097</v>
      </c>
      <c r="S161" t="s">
        <v>25</v>
      </c>
      <c r="T161">
        <v>900265</v>
      </c>
      <c r="U161">
        <v>0</v>
      </c>
      <c r="V161" t="s">
        <v>1065</v>
      </c>
      <c r="X161" t="s">
        <v>1420</v>
      </c>
      <c r="Y161">
        <v>739070</v>
      </c>
      <c r="Z161" t="s">
        <v>1099</v>
      </c>
      <c r="AB161">
        <f t="shared" si="18"/>
        <v>2020</v>
      </c>
      <c r="AC161">
        <f t="shared" si="19"/>
        <v>3</v>
      </c>
      <c r="AD161" t="str">
        <f t="shared" si="20"/>
        <v>Q4</v>
      </c>
      <c r="AE161" t="str">
        <f t="shared" si="21"/>
        <v>FY19/20</v>
      </c>
      <c r="AF161" t="str">
        <f t="shared" si="22"/>
        <v>SOUTH</v>
      </c>
    </row>
    <row r="162" spans="1:32">
      <c r="A162" t="s">
        <v>3025</v>
      </c>
      <c r="B162" t="s">
        <v>22</v>
      </c>
      <c r="C162" t="str">
        <f t="shared" si="16"/>
        <v>FEEDER</v>
      </c>
      <c r="D162" s="4">
        <v>43907</v>
      </c>
      <c r="E162" t="str">
        <f t="shared" si="17"/>
        <v>YAMAHA</v>
      </c>
      <c r="F162">
        <v>14100211</v>
      </c>
      <c r="G162" s="19">
        <v>43907</v>
      </c>
      <c r="H162" t="s">
        <v>37</v>
      </c>
      <c r="I162" t="s">
        <v>38</v>
      </c>
      <c r="J162">
        <v>80</v>
      </c>
      <c r="K162">
        <v>80</v>
      </c>
      <c r="L162">
        <v>201769.91</v>
      </c>
      <c r="M162" t="s">
        <v>36</v>
      </c>
      <c r="N162">
        <v>1.1100000000000001</v>
      </c>
      <c r="O162">
        <v>201769.91</v>
      </c>
      <c r="P162">
        <f t="shared" si="23"/>
        <v>223964.60010000001</v>
      </c>
      <c r="Q162" t="s">
        <v>41</v>
      </c>
      <c r="R162" t="s">
        <v>1250</v>
      </c>
      <c r="S162" t="s">
        <v>25</v>
      </c>
      <c r="T162">
        <v>900266</v>
      </c>
      <c r="U162">
        <v>204215.18</v>
      </c>
      <c r="V162" t="s">
        <v>1065</v>
      </c>
      <c r="X162" t="s">
        <v>1421</v>
      </c>
      <c r="Y162">
        <v>739599</v>
      </c>
      <c r="Z162" t="s">
        <v>185</v>
      </c>
      <c r="AB162">
        <f t="shared" si="18"/>
        <v>2020</v>
      </c>
      <c r="AC162">
        <f t="shared" si="19"/>
        <v>3</v>
      </c>
      <c r="AD162" t="str">
        <f t="shared" si="20"/>
        <v>Q4</v>
      </c>
      <c r="AE162" t="str">
        <f t="shared" si="21"/>
        <v>FY19/20</v>
      </c>
      <c r="AF162" t="str">
        <f t="shared" si="22"/>
        <v>SOUTH</v>
      </c>
    </row>
    <row r="163" spans="1:32">
      <c r="A163" t="s">
        <v>3025</v>
      </c>
      <c r="B163" t="s">
        <v>22</v>
      </c>
      <c r="C163" t="str">
        <f t="shared" si="16"/>
        <v>SERVICE_CHARGE</v>
      </c>
      <c r="D163" s="4">
        <v>43913</v>
      </c>
      <c r="E163" t="str">
        <f t="shared" si="17"/>
        <v>YAMAHA</v>
      </c>
      <c r="F163">
        <v>12100028</v>
      </c>
      <c r="G163" s="19">
        <v>43913</v>
      </c>
      <c r="H163" t="s">
        <v>76</v>
      </c>
      <c r="I163" t="s">
        <v>77</v>
      </c>
      <c r="J163">
        <v>1</v>
      </c>
      <c r="K163">
        <v>1</v>
      </c>
      <c r="L163">
        <v>884.96</v>
      </c>
      <c r="M163" t="s">
        <v>36</v>
      </c>
      <c r="N163">
        <v>1.1100000000000001</v>
      </c>
      <c r="O163">
        <v>884.96</v>
      </c>
      <c r="P163">
        <f t="shared" si="23"/>
        <v>982.30560000000014</v>
      </c>
      <c r="Q163" t="s">
        <v>41</v>
      </c>
      <c r="R163" t="s">
        <v>1432</v>
      </c>
      <c r="S163" t="s">
        <v>25</v>
      </c>
      <c r="T163">
        <v>900271</v>
      </c>
      <c r="U163">
        <v>0</v>
      </c>
      <c r="V163" t="s">
        <v>1069</v>
      </c>
      <c r="X163" t="s">
        <v>1433</v>
      </c>
      <c r="Z163" t="s">
        <v>1434</v>
      </c>
      <c r="AB163">
        <f t="shared" si="18"/>
        <v>2020</v>
      </c>
      <c r="AC163">
        <f t="shared" si="19"/>
        <v>3</v>
      </c>
      <c r="AD163" t="str">
        <f t="shared" si="20"/>
        <v>Q4</v>
      </c>
      <c r="AE163" t="str">
        <f t="shared" si="21"/>
        <v>FY19/20</v>
      </c>
      <c r="AF163" t="str">
        <f t="shared" si="22"/>
        <v>SOUTH</v>
      </c>
    </row>
    <row r="164" spans="1:32">
      <c r="A164" t="s">
        <v>3025</v>
      </c>
      <c r="B164" t="s">
        <v>22</v>
      </c>
      <c r="C164" t="str">
        <f t="shared" si="16"/>
        <v>SERVICE_CHARGE</v>
      </c>
      <c r="D164" s="4">
        <v>43913</v>
      </c>
      <c r="E164" t="str">
        <f t="shared" si="17"/>
        <v>YAMAHA</v>
      </c>
      <c r="F164">
        <v>12100029</v>
      </c>
      <c r="G164" s="19">
        <v>43913</v>
      </c>
      <c r="H164" t="s">
        <v>76</v>
      </c>
      <c r="I164" t="s">
        <v>77</v>
      </c>
      <c r="J164">
        <v>1</v>
      </c>
      <c r="K164">
        <v>1</v>
      </c>
      <c r="L164">
        <v>3097.35</v>
      </c>
      <c r="M164" t="s">
        <v>36</v>
      </c>
      <c r="N164">
        <v>1.1100000000000001</v>
      </c>
      <c r="O164">
        <v>3097.35</v>
      </c>
      <c r="P164">
        <f t="shared" si="23"/>
        <v>3438.0585000000001</v>
      </c>
      <c r="Q164" t="s">
        <v>41</v>
      </c>
      <c r="R164" t="s">
        <v>1435</v>
      </c>
      <c r="S164" t="s">
        <v>25</v>
      </c>
      <c r="T164">
        <v>900272</v>
      </c>
      <c r="U164">
        <v>0</v>
      </c>
      <c r="V164" t="s">
        <v>1069</v>
      </c>
      <c r="X164" t="s">
        <v>1436</v>
      </c>
      <c r="Z164" t="s">
        <v>1437</v>
      </c>
      <c r="AB164">
        <f t="shared" si="18"/>
        <v>2020</v>
      </c>
      <c r="AC164">
        <f t="shared" si="19"/>
        <v>3</v>
      </c>
      <c r="AD164" t="str">
        <f t="shared" si="20"/>
        <v>Q4</v>
      </c>
      <c r="AE164" t="str">
        <f t="shared" si="21"/>
        <v>FY19/20</v>
      </c>
      <c r="AF164" t="str">
        <f t="shared" si="22"/>
        <v>SOUTH</v>
      </c>
    </row>
    <row r="165" spans="1:32">
      <c r="A165" t="s">
        <v>3025</v>
      </c>
      <c r="B165" t="s">
        <v>22</v>
      </c>
      <c r="C165" t="str">
        <f t="shared" si="16"/>
        <v>FEEDER</v>
      </c>
      <c r="D165" s="4">
        <v>43913</v>
      </c>
      <c r="E165" t="str">
        <f t="shared" si="17"/>
        <v>YAMAHA</v>
      </c>
      <c r="F165">
        <v>14100212</v>
      </c>
      <c r="G165" s="19">
        <v>43913</v>
      </c>
      <c r="H165" t="s">
        <v>70</v>
      </c>
      <c r="I165" t="s">
        <v>71</v>
      </c>
      <c r="J165">
        <v>5</v>
      </c>
      <c r="K165">
        <v>5</v>
      </c>
      <c r="L165">
        <v>19026.55</v>
      </c>
      <c r="M165" t="s">
        <v>36</v>
      </c>
      <c r="N165">
        <v>1.1100000000000001</v>
      </c>
      <c r="O165">
        <v>19026.55</v>
      </c>
      <c r="P165">
        <f t="shared" si="23"/>
        <v>21119.470499999999</v>
      </c>
      <c r="Q165" t="s">
        <v>41</v>
      </c>
      <c r="R165" t="s">
        <v>1438</v>
      </c>
      <c r="S165" t="s">
        <v>25</v>
      </c>
      <c r="T165">
        <v>900267</v>
      </c>
      <c r="U165">
        <v>17500</v>
      </c>
      <c r="V165" t="s">
        <v>1065</v>
      </c>
      <c r="X165" t="s">
        <v>1439</v>
      </c>
      <c r="Y165">
        <v>740028</v>
      </c>
      <c r="Z165" t="s">
        <v>424</v>
      </c>
      <c r="AB165">
        <f t="shared" si="18"/>
        <v>2020</v>
      </c>
      <c r="AC165">
        <f t="shared" si="19"/>
        <v>3</v>
      </c>
      <c r="AD165" t="str">
        <f t="shared" si="20"/>
        <v>Q4</v>
      </c>
      <c r="AE165" t="str">
        <f t="shared" si="21"/>
        <v>FY19/20</v>
      </c>
      <c r="AF165" t="str">
        <f t="shared" si="22"/>
        <v>SOUTH</v>
      </c>
    </row>
    <row r="166" spans="1:32">
      <c r="A166" t="s">
        <v>3025</v>
      </c>
      <c r="B166" t="s">
        <v>22</v>
      </c>
      <c r="C166" t="str">
        <f t="shared" si="16"/>
        <v>SPARES/OTHER</v>
      </c>
      <c r="D166" s="4">
        <v>43913</v>
      </c>
      <c r="E166" t="str">
        <f t="shared" si="17"/>
        <v>YAMAHA</v>
      </c>
      <c r="F166">
        <v>14100213</v>
      </c>
      <c r="G166" s="19">
        <v>43913</v>
      </c>
      <c r="H166" t="s">
        <v>31</v>
      </c>
      <c r="I166" t="s">
        <v>32</v>
      </c>
      <c r="J166">
        <v>7</v>
      </c>
      <c r="K166">
        <v>7</v>
      </c>
      <c r="L166">
        <v>3592.92</v>
      </c>
      <c r="M166" t="s">
        <v>36</v>
      </c>
      <c r="N166">
        <v>1.1100000000000001</v>
      </c>
      <c r="O166">
        <v>3592.92</v>
      </c>
      <c r="P166">
        <f t="shared" si="23"/>
        <v>3988.1412000000005</v>
      </c>
      <c r="Q166" t="s">
        <v>41</v>
      </c>
      <c r="R166" t="s">
        <v>1293</v>
      </c>
      <c r="S166" t="s">
        <v>25</v>
      </c>
      <c r="T166">
        <v>900268</v>
      </c>
      <c r="U166">
        <v>2328.67</v>
      </c>
      <c r="V166" t="s">
        <v>1065</v>
      </c>
      <c r="X166" t="s">
        <v>1440</v>
      </c>
      <c r="Y166">
        <v>740033</v>
      </c>
      <c r="Z166" t="s">
        <v>1295</v>
      </c>
      <c r="AB166">
        <f t="shared" si="18"/>
        <v>2020</v>
      </c>
      <c r="AC166">
        <f t="shared" si="19"/>
        <v>3</v>
      </c>
      <c r="AD166" t="str">
        <f t="shared" si="20"/>
        <v>Q4</v>
      </c>
      <c r="AE166" t="str">
        <f t="shared" si="21"/>
        <v>FY19/20</v>
      </c>
      <c r="AF166" t="str">
        <f t="shared" si="22"/>
        <v>SOUTH</v>
      </c>
    </row>
    <row r="167" spans="1:32">
      <c r="A167" t="s">
        <v>3025</v>
      </c>
      <c r="B167" t="s">
        <v>22</v>
      </c>
      <c r="C167" t="str">
        <f t="shared" si="16"/>
        <v>FEEDER</v>
      </c>
      <c r="D167" s="4">
        <v>43913</v>
      </c>
      <c r="E167" t="str">
        <f t="shared" si="17"/>
        <v>YAMAHA</v>
      </c>
      <c r="F167">
        <v>14100214</v>
      </c>
      <c r="G167" s="19">
        <v>43913</v>
      </c>
      <c r="H167" t="s">
        <v>37</v>
      </c>
      <c r="I167" t="s">
        <v>38</v>
      </c>
      <c r="J167">
        <v>3</v>
      </c>
      <c r="K167">
        <v>3</v>
      </c>
      <c r="L167">
        <v>8230.09</v>
      </c>
      <c r="M167" t="s">
        <v>36</v>
      </c>
      <c r="N167">
        <v>1.1100000000000001</v>
      </c>
      <c r="O167">
        <v>8230.09</v>
      </c>
      <c r="P167">
        <f t="shared" si="23"/>
        <v>9135.3999000000003</v>
      </c>
      <c r="Q167" t="s">
        <v>41</v>
      </c>
      <c r="R167" t="s">
        <v>1441</v>
      </c>
      <c r="S167" t="s">
        <v>25</v>
      </c>
      <c r="T167">
        <v>900269</v>
      </c>
      <c r="U167">
        <v>7658.07</v>
      </c>
      <c r="V167" t="s">
        <v>1065</v>
      </c>
      <c r="Y167">
        <v>740043</v>
      </c>
      <c r="Z167" t="s">
        <v>1442</v>
      </c>
      <c r="AB167">
        <f t="shared" si="18"/>
        <v>2020</v>
      </c>
      <c r="AC167">
        <f t="shared" si="19"/>
        <v>3</v>
      </c>
      <c r="AD167" t="str">
        <f t="shared" si="20"/>
        <v>Q4</v>
      </c>
      <c r="AE167" t="str">
        <f t="shared" si="21"/>
        <v>FY19/20</v>
      </c>
      <c r="AF167" t="str">
        <f t="shared" si="22"/>
        <v>SOUTH</v>
      </c>
    </row>
    <row r="168" spans="1:32">
      <c r="A168" t="s">
        <v>3025</v>
      </c>
      <c r="B168" t="s">
        <v>22</v>
      </c>
      <c r="C168" t="str">
        <f t="shared" si="16"/>
        <v>SPARES/OTHER</v>
      </c>
      <c r="D168" s="4">
        <v>43913</v>
      </c>
      <c r="E168" t="str">
        <f t="shared" si="17"/>
        <v>YAMAHA</v>
      </c>
      <c r="F168">
        <v>14100215</v>
      </c>
      <c r="G168" s="19">
        <v>43913</v>
      </c>
      <c r="H168" t="s">
        <v>1443</v>
      </c>
      <c r="I168" t="s">
        <v>1444</v>
      </c>
      <c r="J168">
        <v>1</v>
      </c>
      <c r="K168">
        <v>1</v>
      </c>
      <c r="L168">
        <v>2566.37</v>
      </c>
      <c r="M168" t="s">
        <v>36</v>
      </c>
      <c r="N168">
        <v>1.1100000000000001</v>
      </c>
      <c r="O168">
        <v>2566.37</v>
      </c>
      <c r="P168">
        <f t="shared" si="23"/>
        <v>2848.6707000000001</v>
      </c>
      <c r="Q168" t="s">
        <v>41</v>
      </c>
      <c r="R168" t="s">
        <v>1432</v>
      </c>
      <c r="S168" t="s">
        <v>25</v>
      </c>
      <c r="T168">
        <v>900270</v>
      </c>
      <c r="U168">
        <v>1021</v>
      </c>
      <c r="V168" t="s">
        <v>1065</v>
      </c>
      <c r="X168" t="s">
        <v>1433</v>
      </c>
      <c r="Y168">
        <v>740078</v>
      </c>
      <c r="Z168" t="s">
        <v>1434</v>
      </c>
      <c r="AB168">
        <f t="shared" si="18"/>
        <v>2020</v>
      </c>
      <c r="AC168">
        <f t="shared" si="19"/>
        <v>3</v>
      </c>
      <c r="AD168" t="str">
        <f t="shared" si="20"/>
        <v>Q4</v>
      </c>
      <c r="AE168" t="str">
        <f t="shared" si="21"/>
        <v>FY19/20</v>
      </c>
      <c r="AF168" t="str">
        <f t="shared" si="22"/>
        <v>SOUTH</v>
      </c>
    </row>
    <row r="169" spans="1:32">
      <c r="A169" t="s">
        <v>3025</v>
      </c>
      <c r="B169" t="s">
        <v>22</v>
      </c>
      <c r="C169" t="str">
        <f t="shared" si="16"/>
        <v>SPARES/OTHER</v>
      </c>
      <c r="D169" s="4">
        <v>43913</v>
      </c>
      <c r="E169" t="str">
        <f t="shared" si="17"/>
        <v>OTHERS</v>
      </c>
      <c r="F169">
        <v>14100216</v>
      </c>
      <c r="G169" s="19">
        <v>43913</v>
      </c>
      <c r="H169" t="s">
        <v>345</v>
      </c>
      <c r="I169" t="s">
        <v>346</v>
      </c>
      <c r="J169">
        <v>1</v>
      </c>
      <c r="K169">
        <v>1</v>
      </c>
      <c r="L169">
        <v>0</v>
      </c>
      <c r="M169" t="s">
        <v>36</v>
      </c>
      <c r="N169">
        <v>1.1100000000000001</v>
      </c>
      <c r="O169">
        <v>0</v>
      </c>
      <c r="P169">
        <f t="shared" si="23"/>
        <v>0</v>
      </c>
      <c r="Q169" t="s">
        <v>41</v>
      </c>
      <c r="R169" t="s">
        <v>1435</v>
      </c>
      <c r="S169" t="s">
        <v>25</v>
      </c>
      <c r="T169">
        <v>900273</v>
      </c>
      <c r="U169">
        <v>132.74</v>
      </c>
      <c r="V169" t="s">
        <v>1065</v>
      </c>
      <c r="X169" t="s">
        <v>1436</v>
      </c>
      <c r="Y169">
        <v>740084</v>
      </c>
      <c r="Z169" t="s">
        <v>1437</v>
      </c>
      <c r="AB169">
        <f t="shared" si="18"/>
        <v>2020</v>
      </c>
      <c r="AC169">
        <f t="shared" si="19"/>
        <v>3</v>
      </c>
      <c r="AD169" t="str">
        <f t="shared" si="20"/>
        <v>Q4</v>
      </c>
      <c r="AE169" t="str">
        <f t="shared" si="21"/>
        <v>FY19/20</v>
      </c>
      <c r="AF169" t="str">
        <f t="shared" si="22"/>
        <v>SOUTH</v>
      </c>
    </row>
    <row r="170" spans="1:32">
      <c r="A170" t="s">
        <v>3025</v>
      </c>
      <c r="B170" t="s">
        <v>22</v>
      </c>
      <c r="C170" t="str">
        <f t="shared" si="16"/>
        <v>SERVICE_CHARGE</v>
      </c>
      <c r="D170" s="4">
        <v>43914</v>
      </c>
      <c r="E170" t="str">
        <f t="shared" si="17"/>
        <v>YAMAHA</v>
      </c>
      <c r="F170">
        <v>12100030</v>
      </c>
      <c r="G170" s="19">
        <v>43914</v>
      </c>
      <c r="H170" t="s">
        <v>76</v>
      </c>
      <c r="I170" t="s">
        <v>77</v>
      </c>
      <c r="J170">
        <v>2</v>
      </c>
      <c r="K170">
        <v>2</v>
      </c>
      <c r="L170">
        <v>5309.73</v>
      </c>
      <c r="M170" t="s">
        <v>36</v>
      </c>
      <c r="N170">
        <v>1.1100000000000001</v>
      </c>
      <c r="O170">
        <v>5309.73</v>
      </c>
      <c r="P170">
        <f t="shared" si="23"/>
        <v>5893.8002999999999</v>
      </c>
      <c r="Q170" t="s">
        <v>41</v>
      </c>
      <c r="R170" t="s">
        <v>1064</v>
      </c>
      <c r="S170" t="s">
        <v>25</v>
      </c>
      <c r="T170">
        <v>900275</v>
      </c>
      <c r="U170">
        <v>0</v>
      </c>
      <c r="V170" t="s">
        <v>1069</v>
      </c>
      <c r="X170" t="s">
        <v>1445</v>
      </c>
      <c r="Z170" t="s">
        <v>1067</v>
      </c>
      <c r="AB170">
        <f t="shared" si="18"/>
        <v>2020</v>
      </c>
      <c r="AC170">
        <f t="shared" si="19"/>
        <v>3</v>
      </c>
      <c r="AD170" t="str">
        <f t="shared" si="20"/>
        <v>Q4</v>
      </c>
      <c r="AE170" t="str">
        <f t="shared" si="21"/>
        <v>FY19/20</v>
      </c>
      <c r="AF170" t="str">
        <f t="shared" si="22"/>
        <v>SOUTH</v>
      </c>
    </row>
    <row r="171" spans="1:32">
      <c r="A171" t="s">
        <v>3025</v>
      </c>
      <c r="B171" t="s">
        <v>22</v>
      </c>
      <c r="C171" t="str">
        <f t="shared" si="16"/>
        <v>FEEDER</v>
      </c>
      <c r="D171" s="4">
        <v>43915</v>
      </c>
      <c r="E171" t="str">
        <f t="shared" si="17"/>
        <v>YAMAHA</v>
      </c>
      <c r="F171">
        <v>14100217</v>
      </c>
      <c r="G171" s="19">
        <v>43915</v>
      </c>
      <c r="H171" t="s">
        <v>70</v>
      </c>
      <c r="I171" t="s">
        <v>71</v>
      </c>
      <c r="J171">
        <v>5</v>
      </c>
      <c r="K171">
        <v>5</v>
      </c>
      <c r="L171">
        <v>18141.59</v>
      </c>
      <c r="M171" t="s">
        <v>36</v>
      </c>
      <c r="N171">
        <v>1.1100000000000001</v>
      </c>
      <c r="O171">
        <v>18141.59</v>
      </c>
      <c r="P171">
        <f t="shared" si="23"/>
        <v>20137.164900000003</v>
      </c>
      <c r="Q171" t="s">
        <v>41</v>
      </c>
      <c r="R171" t="s">
        <v>1446</v>
      </c>
      <c r="S171" t="s">
        <v>25</v>
      </c>
      <c r="T171">
        <v>900274</v>
      </c>
      <c r="U171">
        <v>17500</v>
      </c>
      <c r="V171" t="s">
        <v>1065</v>
      </c>
      <c r="X171" t="s">
        <v>1447</v>
      </c>
      <c r="Y171">
        <v>740367</v>
      </c>
      <c r="Z171" t="s">
        <v>1448</v>
      </c>
      <c r="AB171">
        <f t="shared" si="18"/>
        <v>2020</v>
      </c>
      <c r="AC171">
        <f t="shared" si="19"/>
        <v>3</v>
      </c>
      <c r="AD171" t="str">
        <f t="shared" si="20"/>
        <v>Q4</v>
      </c>
      <c r="AE171" t="str">
        <f t="shared" si="21"/>
        <v>FY19/20</v>
      </c>
      <c r="AF171" t="str">
        <f t="shared" si="22"/>
        <v>SOUTH</v>
      </c>
    </row>
    <row r="172" spans="1:32">
      <c r="A172" t="s">
        <v>3025</v>
      </c>
      <c r="B172" t="s">
        <v>22</v>
      </c>
      <c r="C172" t="str">
        <f t="shared" si="16"/>
        <v>SPARES/OTHER</v>
      </c>
      <c r="D172" s="4">
        <v>43915</v>
      </c>
      <c r="E172" t="str">
        <f t="shared" si="17"/>
        <v>YAMAHA</v>
      </c>
      <c r="F172">
        <v>14100218</v>
      </c>
      <c r="G172" s="19">
        <v>43915</v>
      </c>
      <c r="H172" t="s">
        <v>1155</v>
      </c>
      <c r="I172" t="s">
        <v>1156</v>
      </c>
      <c r="J172">
        <v>2</v>
      </c>
      <c r="K172">
        <v>2</v>
      </c>
      <c r="L172">
        <v>123893.81</v>
      </c>
      <c r="M172" t="s">
        <v>36</v>
      </c>
      <c r="N172">
        <v>1.1100000000000001</v>
      </c>
      <c r="O172">
        <v>123893.81</v>
      </c>
      <c r="P172">
        <f t="shared" si="23"/>
        <v>137522.12910000002</v>
      </c>
      <c r="Q172" t="s">
        <v>41</v>
      </c>
      <c r="R172" t="s">
        <v>1449</v>
      </c>
      <c r="S172" t="s">
        <v>25</v>
      </c>
      <c r="T172">
        <v>900278</v>
      </c>
      <c r="U172">
        <v>14240</v>
      </c>
      <c r="V172" t="s">
        <v>1065</v>
      </c>
      <c r="X172" t="s">
        <v>1450</v>
      </c>
      <c r="Y172">
        <v>740467</v>
      </c>
      <c r="Z172" t="s">
        <v>1451</v>
      </c>
      <c r="AB172">
        <f t="shared" si="18"/>
        <v>2020</v>
      </c>
      <c r="AC172">
        <f t="shared" si="19"/>
        <v>3</v>
      </c>
      <c r="AD172" t="str">
        <f t="shared" si="20"/>
        <v>Q4</v>
      </c>
      <c r="AE172" t="str">
        <f t="shared" si="21"/>
        <v>FY19/20</v>
      </c>
      <c r="AF172" t="str">
        <f t="shared" si="22"/>
        <v>SOUTH</v>
      </c>
    </row>
    <row r="173" spans="1:32">
      <c r="A173" t="s">
        <v>3025</v>
      </c>
      <c r="B173" t="s">
        <v>22</v>
      </c>
      <c r="C173" t="str">
        <f t="shared" si="16"/>
        <v>SPARES/OTHER</v>
      </c>
      <c r="D173" s="4">
        <v>43915</v>
      </c>
      <c r="E173" t="str">
        <f t="shared" si="17"/>
        <v>OTHERS</v>
      </c>
      <c r="F173">
        <v>14100219</v>
      </c>
      <c r="G173" s="19">
        <v>43915</v>
      </c>
      <c r="H173" t="s">
        <v>1452</v>
      </c>
      <c r="I173" t="s">
        <v>1453</v>
      </c>
      <c r="J173">
        <v>1</v>
      </c>
      <c r="K173">
        <v>1</v>
      </c>
      <c r="L173">
        <v>20796.46</v>
      </c>
      <c r="M173" t="s">
        <v>36</v>
      </c>
      <c r="N173">
        <v>1.1100000000000001</v>
      </c>
      <c r="O173">
        <v>20796.46</v>
      </c>
      <c r="P173">
        <f t="shared" si="23"/>
        <v>23084.070600000003</v>
      </c>
      <c r="Q173" t="s">
        <v>41</v>
      </c>
      <c r="R173" t="s">
        <v>1343</v>
      </c>
      <c r="S173" t="s">
        <v>25</v>
      </c>
      <c r="T173">
        <v>900276</v>
      </c>
      <c r="U173">
        <v>15000</v>
      </c>
      <c r="V173" t="s">
        <v>1065</v>
      </c>
      <c r="X173" t="s">
        <v>1454</v>
      </c>
      <c r="Y173">
        <v>740378</v>
      </c>
      <c r="Z173" t="s">
        <v>1345</v>
      </c>
      <c r="AB173">
        <f t="shared" si="18"/>
        <v>2020</v>
      </c>
      <c r="AC173">
        <f t="shared" si="19"/>
        <v>3</v>
      </c>
      <c r="AD173" t="str">
        <f t="shared" si="20"/>
        <v>Q4</v>
      </c>
      <c r="AE173" t="str">
        <f t="shared" si="21"/>
        <v>FY19/20</v>
      </c>
      <c r="AF173" t="str">
        <f t="shared" si="22"/>
        <v>SOUTH</v>
      </c>
    </row>
    <row r="174" spans="1:32">
      <c r="A174" t="s">
        <v>3025</v>
      </c>
      <c r="B174" t="s">
        <v>22</v>
      </c>
      <c r="C174" t="str">
        <f t="shared" si="16"/>
        <v>SPARES/OTHER</v>
      </c>
      <c r="D174" s="4">
        <v>43915</v>
      </c>
      <c r="E174" t="str">
        <f t="shared" si="17"/>
        <v>OTHERS</v>
      </c>
      <c r="F174">
        <v>14100219</v>
      </c>
      <c r="G174" s="19">
        <v>43915</v>
      </c>
      <c r="H174" t="s">
        <v>1455</v>
      </c>
      <c r="I174" t="s">
        <v>351</v>
      </c>
      <c r="J174">
        <v>1</v>
      </c>
      <c r="K174">
        <v>1</v>
      </c>
      <c r="L174">
        <v>761.06</v>
      </c>
      <c r="M174" t="s">
        <v>36</v>
      </c>
      <c r="N174">
        <v>1.1100000000000001</v>
      </c>
      <c r="O174">
        <v>761.06</v>
      </c>
      <c r="P174">
        <f t="shared" si="23"/>
        <v>844.77660000000003</v>
      </c>
      <c r="Q174" t="s">
        <v>41</v>
      </c>
      <c r="R174" t="s">
        <v>1343</v>
      </c>
      <c r="S174" t="s">
        <v>25</v>
      </c>
      <c r="T174">
        <v>900276</v>
      </c>
      <c r="U174">
        <v>353.98</v>
      </c>
      <c r="V174" t="s">
        <v>1065</v>
      </c>
      <c r="X174" t="s">
        <v>1454</v>
      </c>
      <c r="Y174">
        <v>740378</v>
      </c>
      <c r="Z174" t="s">
        <v>1345</v>
      </c>
      <c r="AB174">
        <f t="shared" si="18"/>
        <v>2020</v>
      </c>
      <c r="AC174">
        <f t="shared" si="19"/>
        <v>3</v>
      </c>
      <c r="AD174" t="str">
        <f t="shared" si="20"/>
        <v>Q4</v>
      </c>
      <c r="AE174" t="str">
        <f t="shared" si="21"/>
        <v>FY19/20</v>
      </c>
      <c r="AF174" t="str">
        <f t="shared" si="22"/>
        <v>SOUTH</v>
      </c>
    </row>
    <row r="175" spans="1:32">
      <c r="A175" t="s">
        <v>3025</v>
      </c>
      <c r="B175" t="s">
        <v>22</v>
      </c>
      <c r="C175" t="str">
        <f t="shared" si="16"/>
        <v>FEEDER</v>
      </c>
      <c r="D175" s="4">
        <v>43916</v>
      </c>
      <c r="E175" t="str">
        <f t="shared" si="17"/>
        <v>YAMAHA</v>
      </c>
      <c r="F175">
        <v>14100220</v>
      </c>
      <c r="G175" s="19">
        <v>43916</v>
      </c>
      <c r="H175" t="s">
        <v>39</v>
      </c>
      <c r="I175" t="s">
        <v>40</v>
      </c>
      <c r="J175">
        <v>30</v>
      </c>
      <c r="K175">
        <v>30</v>
      </c>
      <c r="L175">
        <v>80973.45</v>
      </c>
      <c r="M175" t="s">
        <v>36</v>
      </c>
      <c r="N175">
        <v>1.1100000000000001</v>
      </c>
      <c r="O175">
        <v>80973.45</v>
      </c>
      <c r="P175">
        <f t="shared" si="23"/>
        <v>89880.529500000004</v>
      </c>
      <c r="Q175" t="s">
        <v>41</v>
      </c>
      <c r="R175" t="s">
        <v>89</v>
      </c>
      <c r="S175" t="s">
        <v>25</v>
      </c>
      <c r="T175">
        <v>900279</v>
      </c>
      <c r="U175">
        <v>79423.240000000005</v>
      </c>
      <c r="V175" t="s">
        <v>1065</v>
      </c>
      <c r="X175" t="s">
        <v>1456</v>
      </c>
      <c r="Y175">
        <v>740632</v>
      </c>
      <c r="Z175" t="s">
        <v>90</v>
      </c>
      <c r="AB175">
        <f t="shared" si="18"/>
        <v>2020</v>
      </c>
      <c r="AC175">
        <f t="shared" si="19"/>
        <v>3</v>
      </c>
      <c r="AD175" t="str">
        <f t="shared" si="20"/>
        <v>Q4</v>
      </c>
      <c r="AE175" t="str">
        <f t="shared" si="21"/>
        <v>FY19/20</v>
      </c>
      <c r="AF175" t="str">
        <f t="shared" si="22"/>
        <v>SOUTH</v>
      </c>
    </row>
    <row r="176" spans="1:32">
      <c r="A176" t="s">
        <v>3025</v>
      </c>
      <c r="B176" t="s">
        <v>22</v>
      </c>
      <c r="C176" t="str">
        <f t="shared" si="16"/>
        <v>CONTRACT_FEE</v>
      </c>
      <c r="D176" s="4">
        <v>43917</v>
      </c>
      <c r="E176" t="str">
        <f t="shared" si="17"/>
        <v>YAMAHA</v>
      </c>
      <c r="F176">
        <v>13100014</v>
      </c>
      <c r="G176" s="19">
        <v>43917</v>
      </c>
      <c r="H176" t="s">
        <v>76</v>
      </c>
      <c r="I176" t="s">
        <v>77</v>
      </c>
      <c r="J176">
        <v>1</v>
      </c>
      <c r="K176">
        <v>1</v>
      </c>
      <c r="L176">
        <v>15486.73</v>
      </c>
      <c r="M176" t="s">
        <v>36</v>
      </c>
      <c r="N176">
        <v>1.1100000000000001</v>
      </c>
      <c r="O176">
        <v>15486.73</v>
      </c>
      <c r="P176">
        <f t="shared" si="23"/>
        <v>17190.2703</v>
      </c>
      <c r="Q176" t="s">
        <v>41</v>
      </c>
      <c r="R176" t="s">
        <v>1073</v>
      </c>
      <c r="S176" t="s">
        <v>25</v>
      </c>
      <c r="T176">
        <v>900286</v>
      </c>
      <c r="U176">
        <v>0</v>
      </c>
      <c r="V176" t="s">
        <v>1090</v>
      </c>
      <c r="X176" t="s">
        <v>1457</v>
      </c>
      <c r="Z176" t="s">
        <v>1075</v>
      </c>
      <c r="AB176">
        <f t="shared" si="18"/>
        <v>2020</v>
      </c>
      <c r="AC176">
        <f t="shared" si="19"/>
        <v>3</v>
      </c>
      <c r="AD176" t="str">
        <f t="shared" si="20"/>
        <v>Q4</v>
      </c>
      <c r="AE176" t="str">
        <f t="shared" si="21"/>
        <v>FY19/20</v>
      </c>
      <c r="AF176" t="str">
        <f t="shared" si="22"/>
        <v>SOUTH</v>
      </c>
    </row>
    <row r="177" spans="1:32">
      <c r="A177" t="s">
        <v>3025</v>
      </c>
      <c r="B177" t="s">
        <v>22</v>
      </c>
      <c r="C177" t="str">
        <f t="shared" si="16"/>
        <v>FEEDER</v>
      </c>
      <c r="D177" s="4">
        <v>43917</v>
      </c>
      <c r="E177" t="str">
        <f t="shared" si="17"/>
        <v>YAMAHA</v>
      </c>
      <c r="F177">
        <v>14100221</v>
      </c>
      <c r="G177" s="19">
        <v>43917</v>
      </c>
      <c r="H177" t="s">
        <v>353</v>
      </c>
      <c r="I177" t="s">
        <v>354</v>
      </c>
      <c r="J177">
        <v>1</v>
      </c>
      <c r="K177">
        <v>1</v>
      </c>
      <c r="L177">
        <v>9026.5499999999993</v>
      </c>
      <c r="M177" t="s">
        <v>36</v>
      </c>
      <c r="N177">
        <v>1.1100000000000001</v>
      </c>
      <c r="O177">
        <v>9026.5499999999993</v>
      </c>
      <c r="P177">
        <f t="shared" si="23"/>
        <v>10019.470499999999</v>
      </c>
      <c r="Q177" t="s">
        <v>41</v>
      </c>
      <c r="R177" t="s">
        <v>1196</v>
      </c>
      <c r="S177" t="s">
        <v>25</v>
      </c>
      <c r="T177">
        <v>900281</v>
      </c>
      <c r="U177">
        <v>6814.7</v>
      </c>
      <c r="V177" t="s">
        <v>1065</v>
      </c>
      <c r="X177" t="s">
        <v>1458</v>
      </c>
      <c r="Y177">
        <v>740661</v>
      </c>
      <c r="Z177" t="s">
        <v>1198</v>
      </c>
      <c r="AB177">
        <f t="shared" si="18"/>
        <v>2020</v>
      </c>
      <c r="AC177">
        <f t="shared" si="19"/>
        <v>3</v>
      </c>
      <c r="AD177" t="str">
        <f t="shared" si="20"/>
        <v>Q4</v>
      </c>
      <c r="AE177" t="str">
        <f t="shared" si="21"/>
        <v>FY19/20</v>
      </c>
      <c r="AF177" t="str">
        <f t="shared" si="22"/>
        <v>SOUTH</v>
      </c>
    </row>
    <row r="178" spans="1:32">
      <c r="A178" t="s">
        <v>3025</v>
      </c>
      <c r="B178" t="s">
        <v>22</v>
      </c>
      <c r="C178" t="str">
        <f t="shared" si="16"/>
        <v>FEEDER</v>
      </c>
      <c r="D178" s="4">
        <v>43917</v>
      </c>
      <c r="E178" t="str">
        <f t="shared" si="17"/>
        <v>YAMAHA</v>
      </c>
      <c r="F178">
        <v>14100222</v>
      </c>
      <c r="G178" s="19">
        <v>43917</v>
      </c>
      <c r="H178" t="s">
        <v>353</v>
      </c>
      <c r="I178" t="s">
        <v>354</v>
      </c>
      <c r="J178">
        <v>2</v>
      </c>
      <c r="K178">
        <v>2</v>
      </c>
      <c r="L178">
        <v>19469.03</v>
      </c>
      <c r="M178" t="s">
        <v>36</v>
      </c>
      <c r="N178">
        <v>1.1100000000000001</v>
      </c>
      <c r="O178">
        <v>19469.03</v>
      </c>
      <c r="P178">
        <f t="shared" si="23"/>
        <v>21610.623299999999</v>
      </c>
      <c r="Q178" t="s">
        <v>41</v>
      </c>
      <c r="R178" t="s">
        <v>1459</v>
      </c>
      <c r="S178" t="s">
        <v>25</v>
      </c>
      <c r="T178">
        <v>900282</v>
      </c>
      <c r="U178">
        <v>13629.39</v>
      </c>
      <c r="V178" t="s">
        <v>1065</v>
      </c>
      <c r="X178" t="s">
        <v>1460</v>
      </c>
      <c r="Y178">
        <v>740662</v>
      </c>
      <c r="Z178" t="s">
        <v>1461</v>
      </c>
      <c r="AB178">
        <f t="shared" si="18"/>
        <v>2020</v>
      </c>
      <c r="AC178">
        <f t="shared" si="19"/>
        <v>3</v>
      </c>
      <c r="AD178" t="str">
        <f t="shared" si="20"/>
        <v>Q4</v>
      </c>
      <c r="AE178" t="str">
        <f t="shared" si="21"/>
        <v>FY19/20</v>
      </c>
      <c r="AF178" t="str">
        <f t="shared" si="22"/>
        <v>SOUTH</v>
      </c>
    </row>
    <row r="179" spans="1:32">
      <c r="A179" t="s">
        <v>3025</v>
      </c>
      <c r="B179" t="s">
        <v>22</v>
      </c>
      <c r="C179" t="str">
        <f t="shared" si="16"/>
        <v>SPARES/OTHER</v>
      </c>
      <c r="D179" s="4">
        <v>43917</v>
      </c>
      <c r="E179" t="str">
        <f t="shared" si="17"/>
        <v>YAMAHA</v>
      </c>
      <c r="F179">
        <v>14100223</v>
      </c>
      <c r="G179" s="19">
        <v>43917</v>
      </c>
      <c r="H179" t="s">
        <v>1462</v>
      </c>
      <c r="I179" t="s">
        <v>1463</v>
      </c>
      <c r="J179">
        <v>1</v>
      </c>
      <c r="K179">
        <v>1</v>
      </c>
      <c r="L179">
        <v>1628.32</v>
      </c>
      <c r="M179" t="s">
        <v>36</v>
      </c>
      <c r="N179">
        <v>1.1100000000000001</v>
      </c>
      <c r="O179">
        <v>1628.32</v>
      </c>
      <c r="P179">
        <f t="shared" si="23"/>
        <v>1807.4352000000001</v>
      </c>
      <c r="Q179" t="s">
        <v>41</v>
      </c>
      <c r="R179" t="s">
        <v>1199</v>
      </c>
      <c r="S179" t="s">
        <v>25</v>
      </c>
      <c r="T179">
        <v>900283</v>
      </c>
      <c r="U179">
        <v>847</v>
      </c>
      <c r="V179" t="s">
        <v>1065</v>
      </c>
      <c r="X179" t="s">
        <v>1464</v>
      </c>
      <c r="Y179">
        <v>740663</v>
      </c>
      <c r="Z179" t="s">
        <v>1201</v>
      </c>
      <c r="AB179">
        <f t="shared" si="18"/>
        <v>2020</v>
      </c>
      <c r="AC179">
        <f t="shared" si="19"/>
        <v>3</v>
      </c>
      <c r="AD179" t="str">
        <f t="shared" si="20"/>
        <v>Q4</v>
      </c>
      <c r="AE179" t="str">
        <f t="shared" si="21"/>
        <v>FY19/20</v>
      </c>
      <c r="AF179" t="str">
        <f t="shared" si="22"/>
        <v>SOUTH</v>
      </c>
    </row>
    <row r="180" spans="1:32">
      <c r="A180" t="s">
        <v>3025</v>
      </c>
      <c r="B180" t="s">
        <v>22</v>
      </c>
      <c r="C180" t="str">
        <f t="shared" si="16"/>
        <v>SPARES/OTHER</v>
      </c>
      <c r="D180" s="4">
        <v>43917</v>
      </c>
      <c r="E180" t="str">
        <f t="shared" si="17"/>
        <v>YAMAHA</v>
      </c>
      <c r="F180">
        <v>14100223</v>
      </c>
      <c r="G180" s="19">
        <v>43917</v>
      </c>
      <c r="H180" t="s">
        <v>1465</v>
      </c>
      <c r="I180" t="s">
        <v>1466</v>
      </c>
      <c r="J180">
        <v>1</v>
      </c>
      <c r="K180">
        <v>1</v>
      </c>
      <c r="L180">
        <v>522.12</v>
      </c>
      <c r="M180" t="s">
        <v>36</v>
      </c>
      <c r="N180">
        <v>1.1100000000000001</v>
      </c>
      <c r="O180">
        <v>522.12</v>
      </c>
      <c r="P180">
        <f t="shared" si="23"/>
        <v>579.55320000000006</v>
      </c>
      <c r="Q180" t="s">
        <v>41</v>
      </c>
      <c r="R180" t="s">
        <v>1199</v>
      </c>
      <c r="S180" t="s">
        <v>25</v>
      </c>
      <c r="T180">
        <v>900283</v>
      </c>
      <c r="U180">
        <v>287</v>
      </c>
      <c r="V180" t="s">
        <v>1065</v>
      </c>
      <c r="X180" t="s">
        <v>1464</v>
      </c>
      <c r="Y180">
        <v>740663</v>
      </c>
      <c r="Z180" t="s">
        <v>1201</v>
      </c>
      <c r="AB180">
        <f t="shared" si="18"/>
        <v>2020</v>
      </c>
      <c r="AC180">
        <f t="shared" si="19"/>
        <v>3</v>
      </c>
      <c r="AD180" t="str">
        <f t="shared" si="20"/>
        <v>Q4</v>
      </c>
      <c r="AE180" t="str">
        <f t="shared" si="21"/>
        <v>FY19/20</v>
      </c>
      <c r="AF180" t="str">
        <f t="shared" si="22"/>
        <v>SOUTH</v>
      </c>
    </row>
    <row r="181" spans="1:32">
      <c r="A181" t="s">
        <v>3025</v>
      </c>
      <c r="B181" t="s">
        <v>22</v>
      </c>
      <c r="C181" t="str">
        <f t="shared" si="16"/>
        <v>SPARES/OTHER</v>
      </c>
      <c r="D181" s="4">
        <v>43917</v>
      </c>
      <c r="E181" t="str">
        <f t="shared" si="17"/>
        <v>YAMAHA</v>
      </c>
      <c r="F181">
        <v>14100223</v>
      </c>
      <c r="G181" s="19">
        <v>43917</v>
      </c>
      <c r="H181" t="s">
        <v>1467</v>
      </c>
      <c r="I181" t="s">
        <v>1468</v>
      </c>
      <c r="J181">
        <v>1</v>
      </c>
      <c r="K181">
        <v>1</v>
      </c>
      <c r="L181">
        <v>168.14</v>
      </c>
      <c r="M181" t="s">
        <v>36</v>
      </c>
      <c r="N181">
        <v>1.1100000000000001</v>
      </c>
      <c r="O181">
        <v>168.14</v>
      </c>
      <c r="P181">
        <f t="shared" si="23"/>
        <v>186.6354</v>
      </c>
      <c r="Q181" t="s">
        <v>41</v>
      </c>
      <c r="R181" t="s">
        <v>1199</v>
      </c>
      <c r="S181" t="s">
        <v>25</v>
      </c>
      <c r="T181">
        <v>900283</v>
      </c>
      <c r="U181">
        <v>91</v>
      </c>
      <c r="V181" t="s">
        <v>1065</v>
      </c>
      <c r="X181" t="s">
        <v>1464</v>
      </c>
      <c r="Y181">
        <v>740663</v>
      </c>
      <c r="Z181" t="s">
        <v>1201</v>
      </c>
      <c r="AB181">
        <f t="shared" si="18"/>
        <v>2020</v>
      </c>
      <c r="AC181">
        <f t="shared" si="19"/>
        <v>3</v>
      </c>
      <c r="AD181" t="str">
        <f t="shared" si="20"/>
        <v>Q4</v>
      </c>
      <c r="AE181" t="str">
        <f t="shared" si="21"/>
        <v>FY19/20</v>
      </c>
      <c r="AF181" t="str">
        <f t="shared" si="22"/>
        <v>SOUTH</v>
      </c>
    </row>
    <row r="182" spans="1:32">
      <c r="A182" t="s">
        <v>3025</v>
      </c>
      <c r="B182" t="s">
        <v>22</v>
      </c>
      <c r="C182" t="str">
        <f t="shared" si="16"/>
        <v>SPARES/OTHER</v>
      </c>
      <c r="D182" s="4">
        <v>43917</v>
      </c>
      <c r="E182" t="str">
        <f t="shared" si="17"/>
        <v>YAMAHA</v>
      </c>
      <c r="F182">
        <v>14100223</v>
      </c>
      <c r="G182" s="19">
        <v>43917</v>
      </c>
      <c r="H182" t="s">
        <v>1469</v>
      </c>
      <c r="I182" t="s">
        <v>1470</v>
      </c>
      <c r="J182">
        <v>1</v>
      </c>
      <c r="K182">
        <v>1</v>
      </c>
      <c r="L182">
        <v>513.27</v>
      </c>
      <c r="M182" t="s">
        <v>36</v>
      </c>
      <c r="N182">
        <v>1.1100000000000001</v>
      </c>
      <c r="O182">
        <v>513.27</v>
      </c>
      <c r="P182">
        <f t="shared" si="23"/>
        <v>569.72969999999998</v>
      </c>
      <c r="Q182" t="s">
        <v>41</v>
      </c>
      <c r="R182" t="s">
        <v>1199</v>
      </c>
      <c r="S182" t="s">
        <v>25</v>
      </c>
      <c r="T182">
        <v>900283</v>
      </c>
      <c r="U182">
        <v>325</v>
      </c>
      <c r="V182" t="s">
        <v>1065</v>
      </c>
      <c r="X182" t="s">
        <v>1464</v>
      </c>
      <c r="Y182">
        <v>740663</v>
      </c>
      <c r="Z182" t="s">
        <v>1201</v>
      </c>
      <c r="AB182">
        <f t="shared" si="18"/>
        <v>2020</v>
      </c>
      <c r="AC182">
        <f t="shared" si="19"/>
        <v>3</v>
      </c>
      <c r="AD182" t="str">
        <f t="shared" si="20"/>
        <v>Q4</v>
      </c>
      <c r="AE182" t="str">
        <f t="shared" si="21"/>
        <v>FY19/20</v>
      </c>
      <c r="AF182" t="str">
        <f t="shared" si="22"/>
        <v>SOUTH</v>
      </c>
    </row>
    <row r="183" spans="1:32">
      <c r="A183" t="s">
        <v>3025</v>
      </c>
      <c r="B183" t="s">
        <v>22</v>
      </c>
      <c r="C183" t="str">
        <f t="shared" si="16"/>
        <v>SPARES/OTHER</v>
      </c>
      <c r="D183" s="4">
        <v>43917</v>
      </c>
      <c r="E183" t="str">
        <f t="shared" si="17"/>
        <v>YAMAHA</v>
      </c>
      <c r="F183">
        <v>14100223</v>
      </c>
      <c r="G183" s="19">
        <v>43917</v>
      </c>
      <c r="H183" t="s">
        <v>1471</v>
      </c>
      <c r="I183" t="s">
        <v>1472</v>
      </c>
      <c r="J183">
        <v>1</v>
      </c>
      <c r="K183">
        <v>1</v>
      </c>
      <c r="L183">
        <v>2477.88</v>
      </c>
      <c r="M183" t="s">
        <v>36</v>
      </c>
      <c r="N183">
        <v>1.1100000000000001</v>
      </c>
      <c r="O183">
        <v>2477.88</v>
      </c>
      <c r="P183">
        <f t="shared" si="23"/>
        <v>2750.4468000000002</v>
      </c>
      <c r="Q183" t="s">
        <v>41</v>
      </c>
      <c r="R183" t="s">
        <v>1199</v>
      </c>
      <c r="S183" t="s">
        <v>25</v>
      </c>
      <c r="T183">
        <v>900283</v>
      </c>
      <c r="U183">
        <v>1240</v>
      </c>
      <c r="V183" t="s">
        <v>1065</v>
      </c>
      <c r="X183" t="s">
        <v>1464</v>
      </c>
      <c r="Y183">
        <v>740663</v>
      </c>
      <c r="Z183" t="s">
        <v>1201</v>
      </c>
      <c r="AB183">
        <f t="shared" si="18"/>
        <v>2020</v>
      </c>
      <c r="AC183">
        <f t="shared" si="19"/>
        <v>3</v>
      </c>
      <c r="AD183" t="str">
        <f t="shared" si="20"/>
        <v>Q4</v>
      </c>
      <c r="AE183" t="str">
        <f t="shared" si="21"/>
        <v>FY19/20</v>
      </c>
      <c r="AF183" t="str">
        <f t="shared" si="22"/>
        <v>SOUTH</v>
      </c>
    </row>
    <row r="184" spans="1:32">
      <c r="A184" t="s">
        <v>3025</v>
      </c>
      <c r="B184" t="s">
        <v>22</v>
      </c>
      <c r="C184" t="str">
        <f t="shared" si="16"/>
        <v>SPARES/OTHER</v>
      </c>
      <c r="D184" s="4">
        <v>43917</v>
      </c>
      <c r="E184" t="str">
        <f t="shared" si="17"/>
        <v>YAMAHA</v>
      </c>
      <c r="F184">
        <v>14100224</v>
      </c>
      <c r="G184" s="19">
        <v>43917</v>
      </c>
      <c r="H184" t="s">
        <v>97</v>
      </c>
      <c r="I184" t="s">
        <v>98</v>
      </c>
      <c r="J184">
        <v>10</v>
      </c>
      <c r="K184">
        <v>10</v>
      </c>
      <c r="L184">
        <v>221.24</v>
      </c>
      <c r="M184" t="s">
        <v>36</v>
      </c>
      <c r="N184">
        <v>1.1100000000000001</v>
      </c>
      <c r="O184">
        <v>221.24</v>
      </c>
      <c r="P184">
        <f t="shared" si="23"/>
        <v>245.57640000000004</v>
      </c>
      <c r="Q184" t="s">
        <v>41</v>
      </c>
      <c r="R184" t="s">
        <v>1097</v>
      </c>
      <c r="S184" t="s">
        <v>25</v>
      </c>
      <c r="T184">
        <v>900285</v>
      </c>
      <c r="U184">
        <v>110</v>
      </c>
      <c r="V184" t="s">
        <v>1065</v>
      </c>
      <c r="X184" t="s">
        <v>1473</v>
      </c>
      <c r="Y184">
        <v>740666</v>
      </c>
      <c r="Z184" t="s">
        <v>1099</v>
      </c>
      <c r="AB184">
        <f t="shared" si="18"/>
        <v>2020</v>
      </c>
      <c r="AC184">
        <f t="shared" si="19"/>
        <v>3</v>
      </c>
      <c r="AD184" t="str">
        <f t="shared" si="20"/>
        <v>Q4</v>
      </c>
      <c r="AE184" t="str">
        <f t="shared" si="21"/>
        <v>FY19/20</v>
      </c>
      <c r="AF184" t="str">
        <f t="shared" si="22"/>
        <v>SOUTH</v>
      </c>
    </row>
    <row r="185" spans="1:32">
      <c r="A185" t="s">
        <v>3025</v>
      </c>
      <c r="B185" t="s">
        <v>22</v>
      </c>
      <c r="C185" t="str">
        <f t="shared" si="16"/>
        <v>SPARES/OTHER</v>
      </c>
      <c r="D185" s="4">
        <v>43917</v>
      </c>
      <c r="E185" t="str">
        <f t="shared" si="17"/>
        <v>OTHERS</v>
      </c>
      <c r="F185">
        <v>14100225</v>
      </c>
      <c r="G185" s="19">
        <v>43917</v>
      </c>
      <c r="H185" t="s">
        <v>367</v>
      </c>
      <c r="I185" t="s">
        <v>86</v>
      </c>
      <c r="J185">
        <v>45</v>
      </c>
      <c r="K185">
        <v>45</v>
      </c>
      <c r="L185">
        <v>0</v>
      </c>
      <c r="M185" t="s">
        <v>36</v>
      </c>
      <c r="N185">
        <v>1.1100000000000001</v>
      </c>
      <c r="O185">
        <v>0</v>
      </c>
      <c r="P185">
        <f t="shared" si="23"/>
        <v>0</v>
      </c>
      <c r="Q185" t="s">
        <v>41</v>
      </c>
      <c r="R185" t="s">
        <v>1073</v>
      </c>
      <c r="S185" t="s">
        <v>25</v>
      </c>
      <c r="T185">
        <v>900287</v>
      </c>
      <c r="U185">
        <v>155.94</v>
      </c>
      <c r="V185" t="s">
        <v>1065</v>
      </c>
      <c r="X185" t="s">
        <v>1457</v>
      </c>
      <c r="Y185">
        <v>740672</v>
      </c>
      <c r="Z185" t="s">
        <v>1075</v>
      </c>
      <c r="AB185">
        <f t="shared" si="18"/>
        <v>2020</v>
      </c>
      <c r="AC185">
        <f t="shared" si="19"/>
        <v>3</v>
      </c>
      <c r="AD185" t="str">
        <f t="shared" si="20"/>
        <v>Q4</v>
      </c>
      <c r="AE185" t="str">
        <f t="shared" si="21"/>
        <v>FY19/20</v>
      </c>
      <c r="AF185" t="str">
        <f t="shared" si="22"/>
        <v>SOUTH</v>
      </c>
    </row>
    <row r="186" spans="1:32">
      <c r="A186" t="s">
        <v>3025</v>
      </c>
      <c r="B186" t="s">
        <v>22</v>
      </c>
      <c r="C186" t="str">
        <f t="shared" si="16"/>
        <v>SPARES/OTHER</v>
      </c>
      <c r="D186" s="4">
        <v>43917</v>
      </c>
      <c r="E186" t="str">
        <f t="shared" si="17"/>
        <v>OTHERS</v>
      </c>
      <c r="F186">
        <v>14100225</v>
      </c>
      <c r="G186" s="19">
        <v>43917</v>
      </c>
      <c r="H186" t="s">
        <v>1474</v>
      </c>
      <c r="I186" t="s">
        <v>86</v>
      </c>
      <c r="J186">
        <v>10</v>
      </c>
      <c r="K186">
        <v>10</v>
      </c>
      <c r="L186">
        <v>0</v>
      </c>
      <c r="M186" t="s">
        <v>36</v>
      </c>
      <c r="N186">
        <v>1.1100000000000001</v>
      </c>
      <c r="O186">
        <v>0</v>
      </c>
      <c r="P186">
        <f t="shared" si="23"/>
        <v>0</v>
      </c>
      <c r="Q186" t="s">
        <v>41</v>
      </c>
      <c r="R186" t="s">
        <v>1073</v>
      </c>
      <c r="S186" t="s">
        <v>25</v>
      </c>
      <c r="T186">
        <v>900287</v>
      </c>
      <c r="U186">
        <v>34.65</v>
      </c>
      <c r="V186" t="s">
        <v>1065</v>
      </c>
      <c r="X186" t="s">
        <v>1457</v>
      </c>
      <c r="Y186">
        <v>740672</v>
      </c>
      <c r="Z186" t="s">
        <v>1075</v>
      </c>
      <c r="AB186">
        <f t="shared" si="18"/>
        <v>2020</v>
      </c>
      <c r="AC186">
        <f t="shared" si="19"/>
        <v>3</v>
      </c>
      <c r="AD186" t="str">
        <f t="shared" si="20"/>
        <v>Q4</v>
      </c>
      <c r="AE186" t="str">
        <f t="shared" si="21"/>
        <v>FY19/20</v>
      </c>
      <c r="AF186" t="str">
        <f t="shared" si="22"/>
        <v>SOUTH</v>
      </c>
    </row>
    <row r="187" spans="1:32">
      <c r="A187" t="s">
        <v>3025</v>
      </c>
      <c r="B187" t="s">
        <v>22</v>
      </c>
      <c r="C187" t="str">
        <f t="shared" si="16"/>
        <v>FEEDER</v>
      </c>
      <c r="D187" s="4">
        <v>43917</v>
      </c>
      <c r="E187" t="str">
        <f t="shared" si="17"/>
        <v>YAMAHA</v>
      </c>
      <c r="F187">
        <v>14100226</v>
      </c>
      <c r="G187" s="19">
        <v>43917</v>
      </c>
      <c r="H187" t="s">
        <v>72</v>
      </c>
      <c r="I187" t="s">
        <v>73</v>
      </c>
      <c r="J187">
        <v>2</v>
      </c>
      <c r="K187">
        <v>2</v>
      </c>
      <c r="L187">
        <v>9734.51</v>
      </c>
      <c r="M187" t="s">
        <v>36</v>
      </c>
      <c r="N187">
        <v>1.1100000000000001</v>
      </c>
      <c r="O187">
        <v>9734.51</v>
      </c>
      <c r="P187">
        <f t="shared" si="23"/>
        <v>10805.306100000002</v>
      </c>
      <c r="Q187" t="s">
        <v>41</v>
      </c>
      <c r="R187" t="s">
        <v>1475</v>
      </c>
      <c r="S187" t="s">
        <v>25</v>
      </c>
      <c r="T187">
        <v>900284</v>
      </c>
      <c r="U187">
        <v>7600</v>
      </c>
      <c r="V187" t="s">
        <v>1065</v>
      </c>
      <c r="X187" t="s">
        <v>1476</v>
      </c>
      <c r="Y187">
        <v>740665</v>
      </c>
      <c r="Z187" t="s">
        <v>1477</v>
      </c>
      <c r="AB187">
        <f t="shared" si="18"/>
        <v>2020</v>
      </c>
      <c r="AC187">
        <f t="shared" si="19"/>
        <v>3</v>
      </c>
      <c r="AD187" t="str">
        <f t="shared" si="20"/>
        <v>Q4</v>
      </c>
      <c r="AE187" t="str">
        <f t="shared" si="21"/>
        <v>FY19/20</v>
      </c>
      <c r="AF187" t="str">
        <f t="shared" si="22"/>
        <v>SOUTH</v>
      </c>
    </row>
    <row r="188" spans="1:32">
      <c r="A188" t="s">
        <v>3025</v>
      </c>
      <c r="B188" t="s">
        <v>22</v>
      </c>
      <c r="C188" t="str">
        <f t="shared" si="16"/>
        <v>SPARES/OTHER</v>
      </c>
      <c r="D188" s="4">
        <v>43917</v>
      </c>
      <c r="E188" t="str">
        <f t="shared" si="17"/>
        <v>YAMAHA</v>
      </c>
      <c r="F188">
        <v>14100227</v>
      </c>
      <c r="G188" s="19">
        <v>43917</v>
      </c>
      <c r="H188" t="s">
        <v>55</v>
      </c>
      <c r="I188" t="s">
        <v>56</v>
      </c>
      <c r="J188">
        <v>6</v>
      </c>
      <c r="K188">
        <v>6</v>
      </c>
      <c r="L188">
        <v>1539.82</v>
      </c>
      <c r="M188" t="s">
        <v>36</v>
      </c>
      <c r="N188">
        <v>1.1100000000000001</v>
      </c>
      <c r="O188">
        <v>1539.82</v>
      </c>
      <c r="P188">
        <f t="shared" si="23"/>
        <v>1709.2002</v>
      </c>
      <c r="Q188" t="s">
        <v>41</v>
      </c>
      <c r="R188" t="s">
        <v>1318</v>
      </c>
      <c r="S188" t="s">
        <v>25</v>
      </c>
      <c r="T188">
        <v>900288</v>
      </c>
      <c r="U188">
        <v>862</v>
      </c>
      <c r="V188" t="s">
        <v>1065</v>
      </c>
      <c r="Y188">
        <v>740754</v>
      </c>
      <c r="Z188" t="s">
        <v>1320</v>
      </c>
      <c r="AB188">
        <f t="shared" si="18"/>
        <v>2020</v>
      </c>
      <c r="AC188">
        <f t="shared" si="19"/>
        <v>3</v>
      </c>
      <c r="AD188" t="str">
        <f t="shared" si="20"/>
        <v>Q4</v>
      </c>
      <c r="AE188" t="str">
        <f t="shared" si="21"/>
        <v>FY19/20</v>
      </c>
      <c r="AF188" t="str">
        <f t="shared" si="22"/>
        <v>SOUTH</v>
      </c>
    </row>
    <row r="189" spans="1:32">
      <c r="A189" t="s">
        <v>3025</v>
      </c>
      <c r="B189" t="s">
        <v>22</v>
      </c>
      <c r="C189" t="str">
        <f t="shared" si="16"/>
        <v>SPARES/OTHER</v>
      </c>
      <c r="D189" s="4">
        <v>43917</v>
      </c>
      <c r="E189" t="str">
        <f t="shared" si="17"/>
        <v>OTHERS</v>
      </c>
      <c r="F189">
        <v>14100227</v>
      </c>
      <c r="G189" s="19">
        <v>43917</v>
      </c>
      <c r="H189" t="s">
        <v>1246</v>
      </c>
      <c r="I189" t="s">
        <v>1144</v>
      </c>
      <c r="J189">
        <v>1</v>
      </c>
      <c r="K189">
        <v>1</v>
      </c>
      <c r="L189">
        <v>663.72</v>
      </c>
      <c r="M189" t="s">
        <v>36</v>
      </c>
      <c r="N189">
        <v>1.1100000000000001</v>
      </c>
      <c r="O189">
        <v>663.72</v>
      </c>
      <c r="P189">
        <f t="shared" si="23"/>
        <v>736.72920000000011</v>
      </c>
      <c r="Q189" t="s">
        <v>41</v>
      </c>
      <c r="R189" t="s">
        <v>1318</v>
      </c>
      <c r="S189" t="s">
        <v>25</v>
      </c>
      <c r="T189">
        <v>900288</v>
      </c>
      <c r="U189">
        <v>0</v>
      </c>
      <c r="V189" t="s">
        <v>1065</v>
      </c>
      <c r="Y189">
        <v>740754</v>
      </c>
      <c r="Z189" t="s">
        <v>1320</v>
      </c>
      <c r="AB189">
        <f t="shared" si="18"/>
        <v>2020</v>
      </c>
      <c r="AC189">
        <f t="shared" si="19"/>
        <v>3</v>
      </c>
      <c r="AD189" t="str">
        <f t="shared" si="20"/>
        <v>Q4</v>
      </c>
      <c r="AE189" t="str">
        <f t="shared" si="21"/>
        <v>FY19/20</v>
      </c>
      <c r="AF189" t="str">
        <f t="shared" si="22"/>
        <v>SOUTH</v>
      </c>
    </row>
    <row r="190" spans="1:32">
      <c r="A190" t="s">
        <v>3025</v>
      </c>
      <c r="B190" t="s">
        <v>22</v>
      </c>
      <c r="C190" t="str">
        <f t="shared" si="16"/>
        <v>SPARES/OTHER</v>
      </c>
      <c r="D190" s="4">
        <v>43917</v>
      </c>
      <c r="E190" t="str">
        <f t="shared" si="17"/>
        <v>HELLER</v>
      </c>
      <c r="F190">
        <v>14100228</v>
      </c>
      <c r="G190" s="19">
        <v>43917</v>
      </c>
      <c r="H190" t="s">
        <v>1478</v>
      </c>
      <c r="I190" t="s">
        <v>1479</v>
      </c>
      <c r="J190">
        <v>1</v>
      </c>
      <c r="K190">
        <v>1</v>
      </c>
      <c r="L190">
        <v>247.79</v>
      </c>
      <c r="M190" t="s">
        <v>36</v>
      </c>
      <c r="N190">
        <v>1.1100000000000001</v>
      </c>
      <c r="O190">
        <v>247.79</v>
      </c>
      <c r="P190">
        <f t="shared" si="23"/>
        <v>275.04689999999999</v>
      </c>
      <c r="Q190" t="s">
        <v>41</v>
      </c>
      <c r="R190" t="s">
        <v>1480</v>
      </c>
      <c r="S190" t="s">
        <v>25</v>
      </c>
      <c r="T190">
        <v>900289</v>
      </c>
      <c r="U190">
        <v>150</v>
      </c>
      <c r="V190" t="s">
        <v>1065</v>
      </c>
      <c r="X190" t="s">
        <v>1481</v>
      </c>
      <c r="Y190">
        <v>740758</v>
      </c>
      <c r="Z190" t="s">
        <v>1482</v>
      </c>
      <c r="AB190">
        <f t="shared" si="18"/>
        <v>2020</v>
      </c>
      <c r="AC190">
        <f t="shared" si="19"/>
        <v>3</v>
      </c>
      <c r="AD190" t="str">
        <f t="shared" si="20"/>
        <v>Q4</v>
      </c>
      <c r="AE190" t="str">
        <f t="shared" si="21"/>
        <v>FY19/20</v>
      </c>
      <c r="AF190" t="str">
        <f t="shared" si="22"/>
        <v>SOUTH</v>
      </c>
    </row>
    <row r="191" spans="1:32">
      <c r="A191" t="s">
        <v>3025</v>
      </c>
      <c r="B191" t="s">
        <v>22</v>
      </c>
      <c r="C191" t="str">
        <f t="shared" si="16"/>
        <v>SPARES/OTHER</v>
      </c>
      <c r="D191" s="4">
        <v>43917</v>
      </c>
      <c r="E191" t="str">
        <f t="shared" si="17"/>
        <v>HELLER</v>
      </c>
      <c r="F191">
        <v>14100228</v>
      </c>
      <c r="G191" s="19">
        <v>43917</v>
      </c>
      <c r="H191" t="s">
        <v>1483</v>
      </c>
      <c r="I191" t="s">
        <v>1484</v>
      </c>
      <c r="J191">
        <v>1</v>
      </c>
      <c r="K191">
        <v>1</v>
      </c>
      <c r="L191">
        <v>176.99</v>
      </c>
      <c r="M191" t="s">
        <v>36</v>
      </c>
      <c r="N191">
        <v>1.1100000000000001</v>
      </c>
      <c r="O191">
        <v>176.99</v>
      </c>
      <c r="P191">
        <f t="shared" si="23"/>
        <v>196.45890000000003</v>
      </c>
      <c r="Q191" t="s">
        <v>41</v>
      </c>
      <c r="R191" t="s">
        <v>1480</v>
      </c>
      <c r="S191" t="s">
        <v>25</v>
      </c>
      <c r="T191">
        <v>900289</v>
      </c>
      <c r="U191">
        <v>110</v>
      </c>
      <c r="V191" t="s">
        <v>1065</v>
      </c>
      <c r="X191" t="s">
        <v>1481</v>
      </c>
      <c r="Y191">
        <v>740758</v>
      </c>
      <c r="Z191" t="s">
        <v>1482</v>
      </c>
      <c r="AB191">
        <f t="shared" si="18"/>
        <v>2020</v>
      </c>
      <c r="AC191">
        <f t="shared" si="19"/>
        <v>3</v>
      </c>
      <c r="AD191" t="str">
        <f t="shared" si="20"/>
        <v>Q4</v>
      </c>
      <c r="AE191" t="str">
        <f t="shared" si="21"/>
        <v>FY19/20</v>
      </c>
      <c r="AF191" t="str">
        <f t="shared" si="22"/>
        <v>SOUTH</v>
      </c>
    </row>
    <row r="192" spans="1:32">
      <c r="A192" t="s">
        <v>3025</v>
      </c>
      <c r="B192" t="s">
        <v>22</v>
      </c>
      <c r="C192" t="str">
        <f t="shared" si="16"/>
        <v>FEEDER</v>
      </c>
      <c r="D192" s="4">
        <v>43924</v>
      </c>
      <c r="E192" t="str">
        <f t="shared" si="17"/>
        <v>YAMAHA</v>
      </c>
      <c r="F192">
        <v>14100229</v>
      </c>
      <c r="G192" s="19">
        <v>43924</v>
      </c>
      <c r="H192" t="s">
        <v>353</v>
      </c>
      <c r="I192" t="s">
        <v>354</v>
      </c>
      <c r="J192">
        <v>1</v>
      </c>
      <c r="K192">
        <v>1</v>
      </c>
      <c r="L192">
        <v>8672.57</v>
      </c>
      <c r="M192" t="s">
        <v>36</v>
      </c>
      <c r="N192">
        <v>1.095</v>
      </c>
      <c r="O192">
        <v>8672.57</v>
      </c>
      <c r="P192">
        <f t="shared" si="23"/>
        <v>9496.4641499999998</v>
      </c>
      <c r="Q192" t="s">
        <v>41</v>
      </c>
      <c r="R192" t="s">
        <v>1094</v>
      </c>
      <c r="S192" t="s">
        <v>25</v>
      </c>
      <c r="T192">
        <v>900290</v>
      </c>
      <c r="U192">
        <v>6814.7</v>
      </c>
      <c r="V192" t="s">
        <v>1065</v>
      </c>
      <c r="X192" t="s">
        <v>1485</v>
      </c>
      <c r="Y192">
        <v>741288</v>
      </c>
      <c r="Z192" t="s">
        <v>1096</v>
      </c>
      <c r="AB192">
        <f t="shared" si="18"/>
        <v>2020</v>
      </c>
      <c r="AC192">
        <f t="shared" si="19"/>
        <v>4</v>
      </c>
      <c r="AD192" t="str">
        <f t="shared" si="20"/>
        <v>Q1</v>
      </c>
      <c r="AE192" t="str">
        <f t="shared" si="21"/>
        <v>FY20/21</v>
      </c>
      <c r="AF192" t="str">
        <f t="shared" si="22"/>
        <v>SOUTH</v>
      </c>
    </row>
    <row r="193" spans="1:32">
      <c r="A193" t="s">
        <v>3025</v>
      </c>
      <c r="B193" t="s">
        <v>22</v>
      </c>
      <c r="C193" t="str">
        <f t="shared" si="16"/>
        <v>FEEDER</v>
      </c>
      <c r="D193" s="4">
        <v>43924</v>
      </c>
      <c r="E193" t="str">
        <f t="shared" si="17"/>
        <v>YAMAHA</v>
      </c>
      <c r="F193">
        <v>14100230</v>
      </c>
      <c r="G193" s="19">
        <v>43924</v>
      </c>
      <c r="H193" t="s">
        <v>70</v>
      </c>
      <c r="I193" t="s">
        <v>71</v>
      </c>
      <c r="J193">
        <v>5</v>
      </c>
      <c r="K193">
        <v>5</v>
      </c>
      <c r="L193">
        <v>20707.96</v>
      </c>
      <c r="M193" t="s">
        <v>36</v>
      </c>
      <c r="N193">
        <v>1.095</v>
      </c>
      <c r="O193">
        <v>20707.96</v>
      </c>
      <c r="P193">
        <f t="shared" si="23"/>
        <v>22675.216199999999</v>
      </c>
      <c r="Q193" t="s">
        <v>41</v>
      </c>
      <c r="R193" t="s">
        <v>1094</v>
      </c>
      <c r="S193" t="s">
        <v>25</v>
      </c>
      <c r="T193">
        <v>900292</v>
      </c>
      <c r="U193">
        <v>17500</v>
      </c>
      <c r="V193" t="s">
        <v>1065</v>
      </c>
      <c r="X193" t="s">
        <v>1486</v>
      </c>
      <c r="Y193">
        <v>741297</v>
      </c>
      <c r="Z193" t="s">
        <v>1096</v>
      </c>
      <c r="AB193">
        <f t="shared" si="18"/>
        <v>2020</v>
      </c>
      <c r="AC193">
        <f t="shared" si="19"/>
        <v>4</v>
      </c>
      <c r="AD193" t="str">
        <f t="shared" si="20"/>
        <v>Q1</v>
      </c>
      <c r="AE193" t="str">
        <f t="shared" si="21"/>
        <v>FY20/21</v>
      </c>
      <c r="AF193" t="str">
        <f t="shared" si="22"/>
        <v>SOUTH</v>
      </c>
    </row>
    <row r="194" spans="1:32">
      <c r="A194" t="s">
        <v>3025</v>
      </c>
      <c r="B194" t="s">
        <v>22</v>
      </c>
      <c r="C194" t="str">
        <f t="shared" ref="C194:C257" si="24">IF(F194="", "", IF(AND(F194&gt;=12000000, F194&lt;=13000000, OR(ISNUMBER(SEARCH("SERVICE", H194)), ISNUMBER(SEARCH("REPAIR CHARGE", I194)), ISNUMBER(SEARCH("REPAIR", H194)))), "SERVICE_CHARGE", IF(AND(F194&gt;=13000000, F194&lt;=14000000, OR(ISNUMBER(SEARCH("SERVICE", H194)), ISNUMBER(SEARCH("REPAIR CHARGE", I194)), ISNUMBER(SEARCH("REPAIR", H194)))), "CONTRACT_FEE", IF(AND(F194&gt;=14000000, F194&lt;=15000000, OR(ISNUMBER(SEARCH("TAPE FEEDER", I194)), ISNUMBER(SEARCH("ZS FEEDER", I194)), ISNUMBER(SEARCH("TRAY", I194)))), "FEEDER", "SPARES/OTHER"))))</f>
        <v>FEEDER</v>
      </c>
      <c r="D194" s="4">
        <v>43924</v>
      </c>
      <c r="E194" t="str">
        <f t="shared" ref="E194:E257" si="25">IF(ISNUMBER(SEARCH("YMCT",H194)),"YAMAHA",IF(ISNUMBER(SEARCH("HELI",H194)),"HELLER",IF(ISNUMBER(SEARCH("PEMR",H194)),"PEMTRON",IF(ISNUMBER(SEARCH("PEMT",H194)),"PEMTRON",IF(H194="","",(IFERROR(1/0,"OTHERS")))))))</f>
        <v>YAMAHA</v>
      </c>
      <c r="F194">
        <v>14100230</v>
      </c>
      <c r="G194" s="19">
        <v>43924</v>
      </c>
      <c r="H194" t="s">
        <v>353</v>
      </c>
      <c r="I194" t="s">
        <v>354</v>
      </c>
      <c r="J194">
        <v>1</v>
      </c>
      <c r="K194">
        <v>1</v>
      </c>
      <c r="L194">
        <v>9203.5400000000009</v>
      </c>
      <c r="M194" t="s">
        <v>36</v>
      </c>
      <c r="N194">
        <v>1.095</v>
      </c>
      <c r="O194">
        <v>9203.5400000000009</v>
      </c>
      <c r="P194">
        <f t="shared" si="23"/>
        <v>10077.8763</v>
      </c>
      <c r="Q194" t="s">
        <v>41</v>
      </c>
      <c r="R194" t="s">
        <v>1094</v>
      </c>
      <c r="S194" t="s">
        <v>25</v>
      </c>
      <c r="T194">
        <v>900292</v>
      </c>
      <c r="U194">
        <v>6814.7</v>
      </c>
      <c r="V194" t="s">
        <v>1065</v>
      </c>
      <c r="X194" t="s">
        <v>1486</v>
      </c>
      <c r="Y194">
        <v>741297</v>
      </c>
      <c r="Z194" t="s">
        <v>1096</v>
      </c>
      <c r="AB194">
        <f t="shared" ref="AB194:AB257" si="26">IF(D194="","",YEAR(D194))</f>
        <v>2020</v>
      </c>
      <c r="AC194">
        <f t="shared" ref="AC194:AC257" si="27">IF(D194="","",MONTH(D194))</f>
        <v>4</v>
      </c>
      <c r="AD194" t="str">
        <f t="shared" ref="AD194:AD257" si="28">IFERROR(IF(AC194="","",IF(AND(AC194&gt;=10,AC194&lt;=12),"Q3",IF(AND(AC194&gt;=1,AC194&lt;=3),"Q4",IF(AND(AC194&gt;=7,AC194&lt;=9),"Q2",IF(AND(AC194&gt;=4,AC194&lt;=6),"Q1"))))),"")</f>
        <v>Q1</v>
      </c>
      <c r="AE194" t="str">
        <f t="shared" ref="AE194:AE257" si="29">IFERROR(IF(AD194="Q4","FY"&amp;RIGHT(AB194,2)-1&amp;"/"&amp;RIGHT(AB194,2),"FY"&amp;RIGHT(AB194,2)&amp;"/"&amp;RIGHT(AB194,2)+1),"")</f>
        <v>FY20/21</v>
      </c>
      <c r="AF194" t="str">
        <f t="shared" ref="AF194:AF257" si="30">IF(B194="SZX","SOUTH",IF(B194="BJS","NORTH",IF(B194="SHA","EAST",IF(B194="","",(IF(AND(B194&lt;&gt;"SZX",B194&lt;&gt;"SHA",B194&lt;&gt;"BJS"),"WEST"))))))</f>
        <v>SOUTH</v>
      </c>
    </row>
    <row r="195" spans="1:32">
      <c r="A195" t="s">
        <v>3025</v>
      </c>
      <c r="B195" t="s">
        <v>22</v>
      </c>
      <c r="C195" t="str">
        <f t="shared" si="24"/>
        <v>FEEDER</v>
      </c>
      <c r="D195" s="4">
        <v>43924</v>
      </c>
      <c r="E195" t="str">
        <f t="shared" si="25"/>
        <v>YAMAHA</v>
      </c>
      <c r="F195">
        <v>14100231</v>
      </c>
      <c r="G195" s="19">
        <v>43924</v>
      </c>
      <c r="H195" t="s">
        <v>72</v>
      </c>
      <c r="I195" t="s">
        <v>73</v>
      </c>
      <c r="J195">
        <v>1</v>
      </c>
      <c r="K195">
        <v>1</v>
      </c>
      <c r="L195">
        <v>4601.7700000000004</v>
      </c>
      <c r="M195" t="s">
        <v>36</v>
      </c>
      <c r="N195">
        <v>1.095</v>
      </c>
      <c r="O195">
        <v>4601.7700000000004</v>
      </c>
      <c r="P195">
        <f t="shared" ref="P195:P258" si="31">IF(M195="CNY",O195*N195,IF(M195="USD",O195*7.8,IF(M195="HKD",O195*1,IF(M195="JPY",O195*0.0563,""))))</f>
        <v>5038.93815</v>
      </c>
      <c r="Q195" t="s">
        <v>41</v>
      </c>
      <c r="R195" t="s">
        <v>1487</v>
      </c>
      <c r="S195" t="s">
        <v>25</v>
      </c>
      <c r="T195">
        <v>900293</v>
      </c>
      <c r="U195">
        <v>3800</v>
      </c>
      <c r="V195" t="s">
        <v>1065</v>
      </c>
      <c r="X195" t="s">
        <v>1488</v>
      </c>
      <c r="Y195">
        <v>741300</v>
      </c>
      <c r="Z195" t="s">
        <v>1489</v>
      </c>
      <c r="AB195">
        <f t="shared" si="26"/>
        <v>2020</v>
      </c>
      <c r="AC195">
        <f t="shared" si="27"/>
        <v>4</v>
      </c>
      <c r="AD195" t="str">
        <f t="shared" si="28"/>
        <v>Q1</v>
      </c>
      <c r="AE195" t="str">
        <f t="shared" si="29"/>
        <v>FY20/21</v>
      </c>
      <c r="AF195" t="str">
        <f t="shared" si="30"/>
        <v>SOUTH</v>
      </c>
    </row>
    <row r="196" spans="1:32">
      <c r="A196" t="s">
        <v>3025</v>
      </c>
      <c r="B196" t="s">
        <v>22</v>
      </c>
      <c r="C196" t="str">
        <f t="shared" si="24"/>
        <v>FEEDER</v>
      </c>
      <c r="D196" s="4">
        <v>43924</v>
      </c>
      <c r="E196" t="str">
        <f t="shared" si="25"/>
        <v>YAMAHA</v>
      </c>
      <c r="F196">
        <v>14100231</v>
      </c>
      <c r="G196" s="19">
        <v>43924</v>
      </c>
      <c r="H196" t="s">
        <v>74</v>
      </c>
      <c r="I196" t="s">
        <v>75</v>
      </c>
      <c r="J196">
        <v>1</v>
      </c>
      <c r="K196">
        <v>1</v>
      </c>
      <c r="L196">
        <v>6548.67</v>
      </c>
      <c r="M196" t="s">
        <v>36</v>
      </c>
      <c r="N196">
        <v>1.095</v>
      </c>
      <c r="O196">
        <v>6548.67</v>
      </c>
      <c r="P196">
        <f t="shared" si="31"/>
        <v>7170.7936499999996</v>
      </c>
      <c r="Q196" t="s">
        <v>41</v>
      </c>
      <c r="R196" t="s">
        <v>1487</v>
      </c>
      <c r="S196" t="s">
        <v>25</v>
      </c>
      <c r="T196">
        <v>900293</v>
      </c>
      <c r="U196">
        <v>4903.55</v>
      </c>
      <c r="V196" t="s">
        <v>1065</v>
      </c>
      <c r="X196" t="s">
        <v>1488</v>
      </c>
      <c r="Y196">
        <v>741300</v>
      </c>
      <c r="Z196" t="s">
        <v>1489</v>
      </c>
      <c r="AB196">
        <f t="shared" si="26"/>
        <v>2020</v>
      </c>
      <c r="AC196">
        <f t="shared" si="27"/>
        <v>4</v>
      </c>
      <c r="AD196" t="str">
        <f t="shared" si="28"/>
        <v>Q1</v>
      </c>
      <c r="AE196" t="str">
        <f t="shared" si="29"/>
        <v>FY20/21</v>
      </c>
      <c r="AF196" t="str">
        <f t="shared" si="30"/>
        <v>SOUTH</v>
      </c>
    </row>
    <row r="197" spans="1:32">
      <c r="A197" t="s">
        <v>3025</v>
      </c>
      <c r="B197" t="s">
        <v>22</v>
      </c>
      <c r="C197" t="str">
        <f t="shared" si="24"/>
        <v>FEEDER</v>
      </c>
      <c r="D197" s="4">
        <v>43924</v>
      </c>
      <c r="E197" t="str">
        <f t="shared" si="25"/>
        <v>YAMAHA</v>
      </c>
      <c r="F197">
        <v>14100231</v>
      </c>
      <c r="G197" s="19">
        <v>43924</v>
      </c>
      <c r="H197" t="s">
        <v>353</v>
      </c>
      <c r="I197" t="s">
        <v>354</v>
      </c>
      <c r="J197">
        <v>1</v>
      </c>
      <c r="K197">
        <v>1</v>
      </c>
      <c r="L197">
        <v>8849.56</v>
      </c>
      <c r="M197" t="s">
        <v>36</v>
      </c>
      <c r="N197">
        <v>1.095</v>
      </c>
      <c r="O197">
        <v>8849.56</v>
      </c>
      <c r="P197">
        <f t="shared" si="31"/>
        <v>9690.2681999999986</v>
      </c>
      <c r="Q197" t="s">
        <v>41</v>
      </c>
      <c r="R197" t="s">
        <v>1487</v>
      </c>
      <c r="S197" t="s">
        <v>25</v>
      </c>
      <c r="T197">
        <v>900293</v>
      </c>
      <c r="U197">
        <v>6814.7</v>
      </c>
      <c r="V197" t="s">
        <v>1065</v>
      </c>
      <c r="X197" t="s">
        <v>1488</v>
      </c>
      <c r="Y197">
        <v>741300</v>
      </c>
      <c r="Z197" t="s">
        <v>1489</v>
      </c>
      <c r="AB197">
        <f t="shared" si="26"/>
        <v>2020</v>
      </c>
      <c r="AC197">
        <f t="shared" si="27"/>
        <v>4</v>
      </c>
      <c r="AD197" t="str">
        <f t="shared" si="28"/>
        <v>Q1</v>
      </c>
      <c r="AE197" t="str">
        <f t="shared" si="29"/>
        <v>FY20/21</v>
      </c>
      <c r="AF197" t="str">
        <f t="shared" si="30"/>
        <v>SOUTH</v>
      </c>
    </row>
    <row r="198" spans="1:32">
      <c r="A198" t="s">
        <v>3025</v>
      </c>
      <c r="B198" t="s">
        <v>22</v>
      </c>
      <c r="C198" t="str">
        <f t="shared" si="24"/>
        <v>SPARES/OTHER</v>
      </c>
      <c r="D198" s="4">
        <v>43924</v>
      </c>
      <c r="E198" t="str">
        <f t="shared" si="25"/>
        <v>OTHERS</v>
      </c>
      <c r="F198">
        <v>14100232</v>
      </c>
      <c r="G198" s="19">
        <v>43924</v>
      </c>
      <c r="H198" t="s">
        <v>345</v>
      </c>
      <c r="I198" t="s">
        <v>346</v>
      </c>
      <c r="J198">
        <v>2</v>
      </c>
      <c r="K198">
        <v>2</v>
      </c>
      <c r="L198">
        <v>0</v>
      </c>
      <c r="M198" t="s">
        <v>36</v>
      </c>
      <c r="N198">
        <v>1.095</v>
      </c>
      <c r="O198">
        <v>0</v>
      </c>
      <c r="P198">
        <f t="shared" si="31"/>
        <v>0</v>
      </c>
      <c r="Q198" t="s">
        <v>41</v>
      </c>
      <c r="R198" t="s">
        <v>1094</v>
      </c>
      <c r="S198" t="s">
        <v>25</v>
      </c>
      <c r="T198">
        <v>900291</v>
      </c>
      <c r="U198">
        <v>265.48</v>
      </c>
      <c r="V198" t="s">
        <v>1065</v>
      </c>
      <c r="X198" t="s">
        <v>1485</v>
      </c>
      <c r="Y198">
        <v>741294</v>
      </c>
      <c r="Z198" t="s">
        <v>1096</v>
      </c>
      <c r="AB198">
        <f t="shared" si="26"/>
        <v>2020</v>
      </c>
      <c r="AC198">
        <f t="shared" si="27"/>
        <v>4</v>
      </c>
      <c r="AD198" t="str">
        <f t="shared" si="28"/>
        <v>Q1</v>
      </c>
      <c r="AE198" t="str">
        <f t="shared" si="29"/>
        <v>FY20/21</v>
      </c>
      <c r="AF198" t="str">
        <f t="shared" si="30"/>
        <v>SOUTH</v>
      </c>
    </row>
    <row r="199" spans="1:32">
      <c r="A199" t="s">
        <v>3025</v>
      </c>
      <c r="B199" t="s">
        <v>22</v>
      </c>
      <c r="C199" t="str">
        <f t="shared" si="24"/>
        <v>FEEDER</v>
      </c>
      <c r="D199" s="4">
        <v>43924</v>
      </c>
      <c r="E199" t="str">
        <f t="shared" si="25"/>
        <v>OTHERS</v>
      </c>
      <c r="F199">
        <v>14100233</v>
      </c>
      <c r="G199" s="19">
        <v>43924</v>
      </c>
      <c r="H199" t="s">
        <v>1490</v>
      </c>
      <c r="I199" t="s">
        <v>1491</v>
      </c>
      <c r="J199">
        <v>1</v>
      </c>
      <c r="K199">
        <v>1</v>
      </c>
      <c r="L199">
        <v>2035.4</v>
      </c>
      <c r="M199" t="s">
        <v>36</v>
      </c>
      <c r="N199">
        <v>1.095</v>
      </c>
      <c r="O199">
        <v>2035.4</v>
      </c>
      <c r="P199">
        <f t="shared" si="31"/>
        <v>2228.7629999999999</v>
      </c>
      <c r="Q199" t="s">
        <v>41</v>
      </c>
      <c r="R199" t="s">
        <v>1414</v>
      </c>
      <c r="S199" t="s">
        <v>25</v>
      </c>
      <c r="T199">
        <v>900294</v>
      </c>
      <c r="U199">
        <v>1371.68</v>
      </c>
      <c r="V199" t="s">
        <v>1065</v>
      </c>
      <c r="X199" t="s">
        <v>1492</v>
      </c>
      <c r="Y199">
        <v>741305</v>
      </c>
      <c r="Z199" t="s">
        <v>1416</v>
      </c>
      <c r="AB199">
        <f t="shared" si="26"/>
        <v>2020</v>
      </c>
      <c r="AC199">
        <f t="shared" si="27"/>
        <v>4</v>
      </c>
      <c r="AD199" t="str">
        <f t="shared" si="28"/>
        <v>Q1</v>
      </c>
      <c r="AE199" t="str">
        <f t="shared" si="29"/>
        <v>FY20/21</v>
      </c>
      <c r="AF199" t="str">
        <f t="shared" si="30"/>
        <v>SOUTH</v>
      </c>
    </row>
    <row r="200" spans="1:32">
      <c r="A200" t="s">
        <v>3025</v>
      </c>
      <c r="B200" t="s">
        <v>22</v>
      </c>
      <c r="C200" t="str">
        <f t="shared" si="24"/>
        <v>FEEDER</v>
      </c>
      <c r="D200" s="4">
        <v>43925</v>
      </c>
      <c r="E200" t="str">
        <f t="shared" si="25"/>
        <v>YAMAHA</v>
      </c>
      <c r="F200">
        <v>14100234</v>
      </c>
      <c r="G200" s="19">
        <v>43925</v>
      </c>
      <c r="H200" t="s">
        <v>70</v>
      </c>
      <c r="I200" t="s">
        <v>71</v>
      </c>
      <c r="J200">
        <v>5</v>
      </c>
      <c r="K200">
        <v>5</v>
      </c>
      <c r="L200">
        <v>20707.96</v>
      </c>
      <c r="M200" t="s">
        <v>36</v>
      </c>
      <c r="N200">
        <v>1.095</v>
      </c>
      <c r="O200">
        <v>20707.96</v>
      </c>
      <c r="P200">
        <f t="shared" si="31"/>
        <v>22675.216199999999</v>
      </c>
      <c r="Q200" t="s">
        <v>41</v>
      </c>
      <c r="R200" t="s">
        <v>1449</v>
      </c>
      <c r="S200" t="s">
        <v>25</v>
      </c>
      <c r="T200">
        <v>900295</v>
      </c>
      <c r="U200">
        <v>17500</v>
      </c>
      <c r="V200" t="s">
        <v>1065</v>
      </c>
      <c r="X200" t="s">
        <v>1496</v>
      </c>
      <c r="Y200">
        <v>741421</v>
      </c>
      <c r="Z200" t="s">
        <v>1451</v>
      </c>
      <c r="AB200">
        <f t="shared" si="26"/>
        <v>2020</v>
      </c>
      <c r="AC200">
        <f t="shared" si="27"/>
        <v>4</v>
      </c>
      <c r="AD200" t="str">
        <f t="shared" si="28"/>
        <v>Q1</v>
      </c>
      <c r="AE200" t="str">
        <f t="shared" si="29"/>
        <v>FY20/21</v>
      </c>
      <c r="AF200" t="str">
        <f t="shared" si="30"/>
        <v>SOUTH</v>
      </c>
    </row>
    <row r="201" spans="1:32">
      <c r="A201" t="s">
        <v>3025</v>
      </c>
      <c r="B201" t="s">
        <v>22</v>
      </c>
      <c r="C201" t="str">
        <f t="shared" si="24"/>
        <v>FEEDER</v>
      </c>
      <c r="D201" s="4">
        <v>43925</v>
      </c>
      <c r="E201" t="str">
        <f t="shared" si="25"/>
        <v>YAMAHA</v>
      </c>
      <c r="F201">
        <v>14100234</v>
      </c>
      <c r="G201" s="19">
        <v>43925</v>
      </c>
      <c r="H201" t="s">
        <v>353</v>
      </c>
      <c r="I201" t="s">
        <v>354</v>
      </c>
      <c r="J201">
        <v>1</v>
      </c>
      <c r="K201">
        <v>1</v>
      </c>
      <c r="L201">
        <v>9203.5400000000009</v>
      </c>
      <c r="M201" t="s">
        <v>36</v>
      </c>
      <c r="N201">
        <v>1.095</v>
      </c>
      <c r="O201">
        <v>9203.5400000000009</v>
      </c>
      <c r="P201">
        <f t="shared" si="31"/>
        <v>10077.8763</v>
      </c>
      <c r="Q201" t="s">
        <v>41</v>
      </c>
      <c r="R201" t="s">
        <v>1449</v>
      </c>
      <c r="S201" t="s">
        <v>25</v>
      </c>
      <c r="T201">
        <v>900295</v>
      </c>
      <c r="U201">
        <v>6814.7</v>
      </c>
      <c r="V201" t="s">
        <v>1065</v>
      </c>
      <c r="X201" t="s">
        <v>1496</v>
      </c>
      <c r="Y201">
        <v>741421</v>
      </c>
      <c r="Z201" t="s">
        <v>1451</v>
      </c>
      <c r="AB201">
        <f t="shared" si="26"/>
        <v>2020</v>
      </c>
      <c r="AC201">
        <f t="shared" si="27"/>
        <v>4</v>
      </c>
      <c r="AD201" t="str">
        <f t="shared" si="28"/>
        <v>Q1</v>
      </c>
      <c r="AE201" t="str">
        <f t="shared" si="29"/>
        <v>FY20/21</v>
      </c>
      <c r="AF201" t="str">
        <f t="shared" si="30"/>
        <v>SOUTH</v>
      </c>
    </row>
    <row r="202" spans="1:32">
      <c r="A202" t="s">
        <v>3025</v>
      </c>
      <c r="B202" t="s">
        <v>22</v>
      </c>
      <c r="C202" t="str">
        <f t="shared" si="24"/>
        <v>SPARES/OTHER</v>
      </c>
      <c r="D202" s="4">
        <v>43934</v>
      </c>
      <c r="E202" t="str">
        <f t="shared" si="25"/>
        <v>OTHERS</v>
      </c>
      <c r="F202">
        <v>14100235</v>
      </c>
      <c r="G202" s="19">
        <v>43934</v>
      </c>
      <c r="H202" t="s">
        <v>1497</v>
      </c>
      <c r="I202" t="s">
        <v>351</v>
      </c>
      <c r="J202">
        <v>5</v>
      </c>
      <c r="K202">
        <v>5</v>
      </c>
      <c r="L202">
        <v>2433.63</v>
      </c>
      <c r="M202" t="s">
        <v>36</v>
      </c>
      <c r="N202">
        <v>1.095</v>
      </c>
      <c r="O202">
        <v>2433.63</v>
      </c>
      <c r="P202">
        <f t="shared" si="31"/>
        <v>2664.82485</v>
      </c>
      <c r="Q202" t="s">
        <v>41</v>
      </c>
      <c r="R202" t="s">
        <v>1498</v>
      </c>
      <c r="S202" t="s">
        <v>25</v>
      </c>
      <c r="T202">
        <v>900297</v>
      </c>
      <c r="U202">
        <v>1769.91</v>
      </c>
      <c r="V202" t="s">
        <v>1065</v>
      </c>
      <c r="X202" t="s">
        <v>1499</v>
      </c>
      <c r="Y202">
        <v>742348</v>
      </c>
      <c r="Z202" t="s">
        <v>1500</v>
      </c>
      <c r="AB202">
        <f t="shared" si="26"/>
        <v>2020</v>
      </c>
      <c r="AC202">
        <f t="shared" si="27"/>
        <v>4</v>
      </c>
      <c r="AD202" t="str">
        <f t="shared" si="28"/>
        <v>Q1</v>
      </c>
      <c r="AE202" t="str">
        <f t="shared" si="29"/>
        <v>FY20/21</v>
      </c>
      <c r="AF202" t="str">
        <f t="shared" si="30"/>
        <v>SOUTH</v>
      </c>
    </row>
    <row r="203" spans="1:32">
      <c r="A203" t="s">
        <v>3025</v>
      </c>
      <c r="B203" t="s">
        <v>22</v>
      </c>
      <c r="C203" t="str">
        <f t="shared" si="24"/>
        <v>FEEDER</v>
      </c>
      <c r="D203" s="4">
        <v>43935</v>
      </c>
      <c r="E203" t="str">
        <f t="shared" si="25"/>
        <v>YAMAHA</v>
      </c>
      <c r="F203">
        <v>14100236</v>
      </c>
      <c r="G203" s="19">
        <v>43935</v>
      </c>
      <c r="H203" t="s">
        <v>70</v>
      </c>
      <c r="I203" t="s">
        <v>71</v>
      </c>
      <c r="J203">
        <v>3</v>
      </c>
      <c r="K203">
        <v>3</v>
      </c>
      <c r="L203">
        <v>11415.93</v>
      </c>
      <c r="M203" t="s">
        <v>36</v>
      </c>
      <c r="N203">
        <v>1.095</v>
      </c>
      <c r="O203">
        <v>11415.93</v>
      </c>
      <c r="P203">
        <f t="shared" si="31"/>
        <v>12500.44335</v>
      </c>
      <c r="Q203" t="s">
        <v>41</v>
      </c>
      <c r="R203" t="s">
        <v>1501</v>
      </c>
      <c r="S203" t="s">
        <v>25</v>
      </c>
      <c r="T203">
        <v>900298</v>
      </c>
      <c r="U203">
        <v>10500</v>
      </c>
      <c r="V203" t="s">
        <v>1065</v>
      </c>
      <c r="X203" t="s">
        <v>1502</v>
      </c>
      <c r="Y203">
        <v>742437</v>
      </c>
      <c r="Z203" t="s">
        <v>1503</v>
      </c>
      <c r="AB203">
        <f t="shared" si="26"/>
        <v>2020</v>
      </c>
      <c r="AC203">
        <f t="shared" si="27"/>
        <v>4</v>
      </c>
      <c r="AD203" t="str">
        <f t="shared" si="28"/>
        <v>Q1</v>
      </c>
      <c r="AE203" t="str">
        <f t="shared" si="29"/>
        <v>FY20/21</v>
      </c>
      <c r="AF203" t="str">
        <f t="shared" si="30"/>
        <v>SOUTH</v>
      </c>
    </row>
    <row r="204" spans="1:32">
      <c r="A204" t="s">
        <v>3025</v>
      </c>
      <c r="B204" t="s">
        <v>22</v>
      </c>
      <c r="C204" t="str">
        <f t="shared" si="24"/>
        <v>FEEDER</v>
      </c>
      <c r="D204" s="4">
        <v>43935</v>
      </c>
      <c r="E204" t="str">
        <f t="shared" si="25"/>
        <v>YAMAHA</v>
      </c>
      <c r="F204">
        <v>14100237</v>
      </c>
      <c r="G204" s="19">
        <v>43935</v>
      </c>
      <c r="H204" t="s">
        <v>74</v>
      </c>
      <c r="I204" t="s">
        <v>75</v>
      </c>
      <c r="J204">
        <v>2</v>
      </c>
      <c r="K204">
        <v>2</v>
      </c>
      <c r="L204">
        <v>12743.36</v>
      </c>
      <c r="M204" t="s">
        <v>36</v>
      </c>
      <c r="N204">
        <v>1.095</v>
      </c>
      <c r="O204">
        <v>12743.36</v>
      </c>
      <c r="P204">
        <f t="shared" si="31"/>
        <v>13953.9792</v>
      </c>
      <c r="Q204" t="s">
        <v>41</v>
      </c>
      <c r="R204" t="s">
        <v>1387</v>
      </c>
      <c r="S204" t="s">
        <v>25</v>
      </c>
      <c r="T204">
        <v>900299</v>
      </c>
      <c r="U204">
        <v>9807.1</v>
      </c>
      <c r="V204" t="s">
        <v>1065</v>
      </c>
      <c r="X204" t="s">
        <v>1504</v>
      </c>
      <c r="Y204">
        <v>742468</v>
      </c>
      <c r="Z204" t="s">
        <v>1389</v>
      </c>
      <c r="AB204">
        <f t="shared" si="26"/>
        <v>2020</v>
      </c>
      <c r="AC204">
        <f t="shared" si="27"/>
        <v>4</v>
      </c>
      <c r="AD204" t="str">
        <f t="shared" si="28"/>
        <v>Q1</v>
      </c>
      <c r="AE204" t="str">
        <f t="shared" si="29"/>
        <v>FY20/21</v>
      </c>
      <c r="AF204" t="str">
        <f t="shared" si="30"/>
        <v>SOUTH</v>
      </c>
    </row>
    <row r="205" spans="1:32">
      <c r="A205" t="s">
        <v>3025</v>
      </c>
      <c r="B205" t="s">
        <v>22</v>
      </c>
      <c r="C205" t="str">
        <f t="shared" si="24"/>
        <v>SPARES/OTHER</v>
      </c>
      <c r="D205" s="4">
        <v>43935</v>
      </c>
      <c r="E205" t="str">
        <f t="shared" si="25"/>
        <v>OTHERS</v>
      </c>
      <c r="F205">
        <v>14100237</v>
      </c>
      <c r="G205" s="19">
        <v>43935</v>
      </c>
      <c r="H205" t="s">
        <v>1505</v>
      </c>
      <c r="I205" t="s">
        <v>1506</v>
      </c>
      <c r="J205">
        <v>1</v>
      </c>
      <c r="K205">
        <v>1</v>
      </c>
      <c r="L205">
        <v>1486.73</v>
      </c>
      <c r="M205" t="s">
        <v>36</v>
      </c>
      <c r="N205">
        <v>1.095</v>
      </c>
      <c r="O205">
        <v>1486.73</v>
      </c>
      <c r="P205">
        <f t="shared" si="31"/>
        <v>1627.9693500000001</v>
      </c>
      <c r="Q205" t="s">
        <v>41</v>
      </c>
      <c r="R205" t="s">
        <v>1387</v>
      </c>
      <c r="S205" t="s">
        <v>25</v>
      </c>
      <c r="T205">
        <v>900299</v>
      </c>
      <c r="U205">
        <v>809.73</v>
      </c>
      <c r="V205" t="s">
        <v>1065</v>
      </c>
      <c r="X205" t="s">
        <v>1504</v>
      </c>
      <c r="Y205">
        <v>742468</v>
      </c>
      <c r="Z205" t="s">
        <v>1389</v>
      </c>
      <c r="AB205">
        <f t="shared" si="26"/>
        <v>2020</v>
      </c>
      <c r="AC205">
        <f t="shared" si="27"/>
        <v>4</v>
      </c>
      <c r="AD205" t="str">
        <f t="shared" si="28"/>
        <v>Q1</v>
      </c>
      <c r="AE205" t="str">
        <f t="shared" si="29"/>
        <v>FY20/21</v>
      </c>
      <c r="AF205" t="str">
        <f t="shared" si="30"/>
        <v>SOUTH</v>
      </c>
    </row>
    <row r="206" spans="1:32">
      <c r="A206" t="s">
        <v>3025</v>
      </c>
      <c r="B206" t="s">
        <v>22</v>
      </c>
      <c r="C206" t="str">
        <f t="shared" si="24"/>
        <v>FEEDER</v>
      </c>
      <c r="D206" s="4">
        <v>43935</v>
      </c>
      <c r="E206" t="str">
        <f t="shared" si="25"/>
        <v>YAMAHA</v>
      </c>
      <c r="F206">
        <v>14100238</v>
      </c>
      <c r="G206" s="19">
        <v>43935</v>
      </c>
      <c r="H206" t="s">
        <v>70</v>
      </c>
      <c r="I206" t="s">
        <v>71</v>
      </c>
      <c r="J206">
        <v>5</v>
      </c>
      <c r="K206">
        <v>5</v>
      </c>
      <c r="L206">
        <v>19469.03</v>
      </c>
      <c r="M206" t="s">
        <v>36</v>
      </c>
      <c r="N206">
        <v>1.095</v>
      </c>
      <c r="O206">
        <v>19469.03</v>
      </c>
      <c r="P206">
        <f t="shared" si="31"/>
        <v>21318.58785</v>
      </c>
      <c r="Q206" t="s">
        <v>41</v>
      </c>
      <c r="R206" t="s">
        <v>1507</v>
      </c>
      <c r="S206" t="s">
        <v>25</v>
      </c>
      <c r="T206">
        <v>900300</v>
      </c>
      <c r="U206">
        <v>17500</v>
      </c>
      <c r="V206" t="s">
        <v>1065</v>
      </c>
      <c r="X206" t="s">
        <v>1508</v>
      </c>
      <c r="Y206">
        <v>742503</v>
      </c>
      <c r="Z206" t="s">
        <v>1509</v>
      </c>
      <c r="AB206">
        <f t="shared" si="26"/>
        <v>2020</v>
      </c>
      <c r="AC206">
        <f t="shared" si="27"/>
        <v>4</v>
      </c>
      <c r="AD206" t="str">
        <f t="shared" si="28"/>
        <v>Q1</v>
      </c>
      <c r="AE206" t="str">
        <f t="shared" si="29"/>
        <v>FY20/21</v>
      </c>
      <c r="AF206" t="str">
        <f t="shared" si="30"/>
        <v>SOUTH</v>
      </c>
    </row>
    <row r="207" spans="1:32">
      <c r="A207" t="s">
        <v>3025</v>
      </c>
      <c r="B207" t="s">
        <v>22</v>
      </c>
      <c r="C207" t="str">
        <f t="shared" si="24"/>
        <v>CONTRACT_FEE</v>
      </c>
      <c r="D207" s="4">
        <v>43938</v>
      </c>
      <c r="E207" t="str">
        <f t="shared" si="25"/>
        <v>YAMAHA</v>
      </c>
      <c r="F207">
        <v>13100015</v>
      </c>
      <c r="G207" s="19">
        <v>43938</v>
      </c>
      <c r="H207" t="s">
        <v>76</v>
      </c>
      <c r="I207" t="s">
        <v>77</v>
      </c>
      <c r="J207">
        <v>1</v>
      </c>
      <c r="K207">
        <v>1</v>
      </c>
      <c r="L207">
        <v>18584.07</v>
      </c>
      <c r="M207" t="s">
        <v>36</v>
      </c>
      <c r="N207">
        <v>1.095</v>
      </c>
      <c r="O207">
        <v>18584.07</v>
      </c>
      <c r="P207">
        <f t="shared" si="31"/>
        <v>20349.556649999999</v>
      </c>
      <c r="Q207" t="s">
        <v>41</v>
      </c>
      <c r="R207" t="s">
        <v>368</v>
      </c>
      <c r="S207" t="s">
        <v>25</v>
      </c>
      <c r="T207">
        <v>900302</v>
      </c>
      <c r="U207">
        <v>0</v>
      </c>
      <c r="V207" t="s">
        <v>1090</v>
      </c>
      <c r="X207" t="s">
        <v>1510</v>
      </c>
      <c r="Z207" t="s">
        <v>369</v>
      </c>
      <c r="AB207">
        <f t="shared" si="26"/>
        <v>2020</v>
      </c>
      <c r="AC207">
        <f t="shared" si="27"/>
        <v>4</v>
      </c>
      <c r="AD207" t="str">
        <f t="shared" si="28"/>
        <v>Q1</v>
      </c>
      <c r="AE207" t="str">
        <f t="shared" si="29"/>
        <v>FY20/21</v>
      </c>
      <c r="AF207" t="str">
        <f t="shared" si="30"/>
        <v>SOUTH</v>
      </c>
    </row>
    <row r="208" spans="1:32">
      <c r="A208" t="s">
        <v>3025</v>
      </c>
      <c r="B208" t="s">
        <v>22</v>
      </c>
      <c r="C208" t="str">
        <f t="shared" si="24"/>
        <v>SPARES/OTHER</v>
      </c>
      <c r="D208" s="4">
        <v>43938</v>
      </c>
      <c r="E208" t="str">
        <f t="shared" si="25"/>
        <v>OTHERS</v>
      </c>
      <c r="F208">
        <v>14100239</v>
      </c>
      <c r="G208" s="19">
        <v>43938</v>
      </c>
      <c r="H208" t="s">
        <v>345</v>
      </c>
      <c r="I208" t="s">
        <v>346</v>
      </c>
      <c r="J208">
        <v>6</v>
      </c>
      <c r="K208">
        <v>6</v>
      </c>
      <c r="L208">
        <v>0</v>
      </c>
      <c r="M208" t="s">
        <v>36</v>
      </c>
      <c r="N208">
        <v>1.095</v>
      </c>
      <c r="O208">
        <v>0</v>
      </c>
      <c r="P208">
        <f t="shared" si="31"/>
        <v>0</v>
      </c>
      <c r="Q208" t="s">
        <v>41</v>
      </c>
      <c r="R208" t="s">
        <v>368</v>
      </c>
      <c r="S208" t="s">
        <v>25</v>
      </c>
      <c r="T208">
        <v>900301</v>
      </c>
      <c r="U208">
        <v>796.44</v>
      </c>
      <c r="V208" t="s">
        <v>1065</v>
      </c>
      <c r="X208" t="s">
        <v>1510</v>
      </c>
      <c r="Y208">
        <v>742807</v>
      </c>
      <c r="Z208" t="s">
        <v>369</v>
      </c>
      <c r="AB208">
        <f t="shared" si="26"/>
        <v>2020</v>
      </c>
      <c r="AC208">
        <f t="shared" si="27"/>
        <v>4</v>
      </c>
      <c r="AD208" t="str">
        <f t="shared" si="28"/>
        <v>Q1</v>
      </c>
      <c r="AE208" t="str">
        <f t="shared" si="29"/>
        <v>FY20/21</v>
      </c>
      <c r="AF208" t="str">
        <f t="shared" si="30"/>
        <v>SOUTH</v>
      </c>
    </row>
    <row r="209" spans="1:32">
      <c r="A209" t="s">
        <v>3025</v>
      </c>
      <c r="B209" t="s">
        <v>22</v>
      </c>
      <c r="C209" t="str">
        <f t="shared" si="24"/>
        <v>SPARES/OTHER</v>
      </c>
      <c r="D209" s="4">
        <v>43943</v>
      </c>
      <c r="E209" t="str">
        <f t="shared" si="25"/>
        <v>YAMAHA</v>
      </c>
      <c r="F209">
        <v>14100240</v>
      </c>
      <c r="G209" s="19">
        <v>43943</v>
      </c>
      <c r="H209" t="s">
        <v>1244</v>
      </c>
      <c r="I209" t="s">
        <v>1245</v>
      </c>
      <c r="J209">
        <v>1</v>
      </c>
      <c r="K209">
        <v>1</v>
      </c>
      <c r="L209">
        <v>2654.87</v>
      </c>
      <c r="M209" t="s">
        <v>36</v>
      </c>
      <c r="N209">
        <v>1.095</v>
      </c>
      <c r="O209">
        <v>2654.87</v>
      </c>
      <c r="P209">
        <f t="shared" si="31"/>
        <v>2907.0826499999998</v>
      </c>
      <c r="Q209" t="s">
        <v>41</v>
      </c>
      <c r="R209" t="s">
        <v>1064</v>
      </c>
      <c r="S209" t="s">
        <v>25</v>
      </c>
      <c r="T209">
        <v>900296</v>
      </c>
      <c r="U209">
        <v>1513</v>
      </c>
      <c r="V209" t="s">
        <v>1065</v>
      </c>
      <c r="X209" t="s">
        <v>1518</v>
      </c>
      <c r="Y209">
        <v>741784</v>
      </c>
      <c r="Z209" t="s">
        <v>1067</v>
      </c>
      <c r="AB209">
        <f t="shared" si="26"/>
        <v>2020</v>
      </c>
      <c r="AC209">
        <f t="shared" si="27"/>
        <v>4</v>
      </c>
      <c r="AD209" t="str">
        <f t="shared" si="28"/>
        <v>Q1</v>
      </c>
      <c r="AE209" t="str">
        <f t="shared" si="29"/>
        <v>FY20/21</v>
      </c>
      <c r="AF209" t="str">
        <f t="shared" si="30"/>
        <v>SOUTH</v>
      </c>
    </row>
    <row r="210" spans="1:32">
      <c r="A210" t="s">
        <v>3025</v>
      </c>
      <c r="B210" t="s">
        <v>22</v>
      </c>
      <c r="C210" t="str">
        <f t="shared" si="24"/>
        <v>SPARES/OTHER</v>
      </c>
      <c r="D210" s="4">
        <v>43943</v>
      </c>
      <c r="E210" t="str">
        <f t="shared" si="25"/>
        <v>OTHERS</v>
      </c>
      <c r="F210">
        <v>14100240</v>
      </c>
      <c r="G210" s="19">
        <v>43943</v>
      </c>
      <c r="H210" t="s">
        <v>1474</v>
      </c>
      <c r="I210" t="s">
        <v>86</v>
      </c>
      <c r="J210">
        <v>100</v>
      </c>
      <c r="K210">
        <v>100</v>
      </c>
      <c r="L210">
        <v>707.96</v>
      </c>
      <c r="M210" t="s">
        <v>36</v>
      </c>
      <c r="N210">
        <v>1.095</v>
      </c>
      <c r="O210">
        <v>707.96</v>
      </c>
      <c r="P210">
        <f t="shared" si="31"/>
        <v>775.21620000000007</v>
      </c>
      <c r="Q210" t="s">
        <v>41</v>
      </c>
      <c r="R210" t="s">
        <v>1064</v>
      </c>
      <c r="S210" t="s">
        <v>25</v>
      </c>
      <c r="T210">
        <v>900296</v>
      </c>
      <c r="U210">
        <v>346.53</v>
      </c>
      <c r="V210" t="s">
        <v>1065</v>
      </c>
      <c r="X210" t="s">
        <v>1518</v>
      </c>
      <c r="Y210">
        <v>741784</v>
      </c>
      <c r="Z210" t="s">
        <v>1067</v>
      </c>
      <c r="AB210">
        <f t="shared" si="26"/>
        <v>2020</v>
      </c>
      <c r="AC210">
        <f t="shared" si="27"/>
        <v>4</v>
      </c>
      <c r="AD210" t="str">
        <f t="shared" si="28"/>
        <v>Q1</v>
      </c>
      <c r="AE210" t="str">
        <f t="shared" si="29"/>
        <v>FY20/21</v>
      </c>
      <c r="AF210" t="str">
        <f t="shared" si="30"/>
        <v>SOUTH</v>
      </c>
    </row>
    <row r="211" spans="1:32">
      <c r="A211" t="s">
        <v>3025</v>
      </c>
      <c r="B211" t="s">
        <v>22</v>
      </c>
      <c r="C211" t="str">
        <f t="shared" si="24"/>
        <v>SPARES/OTHER</v>
      </c>
      <c r="D211" s="4">
        <v>43943</v>
      </c>
      <c r="E211" t="str">
        <f t="shared" si="25"/>
        <v>YAMAHA</v>
      </c>
      <c r="F211">
        <v>14100240</v>
      </c>
      <c r="G211" s="19">
        <v>43943</v>
      </c>
      <c r="H211" t="s">
        <v>1519</v>
      </c>
      <c r="I211" t="s">
        <v>1520</v>
      </c>
      <c r="J211">
        <v>2</v>
      </c>
      <c r="K211">
        <v>2</v>
      </c>
      <c r="L211">
        <v>247.79</v>
      </c>
      <c r="M211" t="s">
        <v>36</v>
      </c>
      <c r="N211">
        <v>1.095</v>
      </c>
      <c r="O211">
        <v>247.79</v>
      </c>
      <c r="P211">
        <f t="shared" si="31"/>
        <v>271.33004999999997</v>
      </c>
      <c r="Q211" t="s">
        <v>41</v>
      </c>
      <c r="R211" t="s">
        <v>1064</v>
      </c>
      <c r="S211" t="s">
        <v>25</v>
      </c>
      <c r="T211">
        <v>900296</v>
      </c>
      <c r="U211">
        <v>136</v>
      </c>
      <c r="V211" t="s">
        <v>1065</v>
      </c>
      <c r="X211" t="s">
        <v>1518</v>
      </c>
      <c r="Y211">
        <v>741784</v>
      </c>
      <c r="Z211" t="s">
        <v>1067</v>
      </c>
      <c r="AB211">
        <f t="shared" si="26"/>
        <v>2020</v>
      </c>
      <c r="AC211">
        <f t="shared" si="27"/>
        <v>4</v>
      </c>
      <c r="AD211" t="str">
        <f t="shared" si="28"/>
        <v>Q1</v>
      </c>
      <c r="AE211" t="str">
        <f t="shared" si="29"/>
        <v>FY20/21</v>
      </c>
      <c r="AF211" t="str">
        <f t="shared" si="30"/>
        <v>SOUTH</v>
      </c>
    </row>
    <row r="212" spans="1:32">
      <c r="A212" t="s">
        <v>3025</v>
      </c>
      <c r="B212" t="s">
        <v>22</v>
      </c>
      <c r="C212" t="str">
        <f t="shared" si="24"/>
        <v>SPARES/OTHER</v>
      </c>
      <c r="D212" s="4">
        <v>43943</v>
      </c>
      <c r="E212" t="str">
        <f t="shared" si="25"/>
        <v>YAMAHA</v>
      </c>
      <c r="F212">
        <v>14100240</v>
      </c>
      <c r="G212" s="19">
        <v>43943</v>
      </c>
      <c r="H212" t="s">
        <v>1521</v>
      </c>
      <c r="I212" t="s">
        <v>1522</v>
      </c>
      <c r="J212">
        <v>2</v>
      </c>
      <c r="K212">
        <v>2</v>
      </c>
      <c r="L212">
        <v>1238.94</v>
      </c>
      <c r="M212" t="s">
        <v>36</v>
      </c>
      <c r="N212">
        <v>1.095</v>
      </c>
      <c r="O212">
        <v>1238.94</v>
      </c>
      <c r="P212">
        <f t="shared" si="31"/>
        <v>1356.6393</v>
      </c>
      <c r="Q212" t="s">
        <v>41</v>
      </c>
      <c r="R212" t="s">
        <v>1064</v>
      </c>
      <c r="S212" t="s">
        <v>25</v>
      </c>
      <c r="T212">
        <v>900296</v>
      </c>
      <c r="U212">
        <v>710</v>
      </c>
      <c r="V212" t="s">
        <v>1065</v>
      </c>
      <c r="X212" t="s">
        <v>1518</v>
      </c>
      <c r="Y212">
        <v>741784</v>
      </c>
      <c r="Z212" t="s">
        <v>1067</v>
      </c>
      <c r="AB212">
        <f t="shared" si="26"/>
        <v>2020</v>
      </c>
      <c r="AC212">
        <f t="shared" si="27"/>
        <v>4</v>
      </c>
      <c r="AD212" t="str">
        <f t="shared" si="28"/>
        <v>Q1</v>
      </c>
      <c r="AE212" t="str">
        <f t="shared" si="29"/>
        <v>FY20/21</v>
      </c>
      <c r="AF212" t="str">
        <f t="shared" si="30"/>
        <v>SOUTH</v>
      </c>
    </row>
    <row r="213" spans="1:32">
      <c r="A213" t="s">
        <v>3025</v>
      </c>
      <c r="B213" t="s">
        <v>22</v>
      </c>
      <c r="C213" t="str">
        <f t="shared" si="24"/>
        <v>FEEDER</v>
      </c>
      <c r="D213" s="4">
        <v>43943</v>
      </c>
      <c r="E213" t="str">
        <f t="shared" si="25"/>
        <v>YAMAHA</v>
      </c>
      <c r="F213">
        <v>14100241</v>
      </c>
      <c r="G213" s="19">
        <v>43943</v>
      </c>
      <c r="H213" t="s">
        <v>70</v>
      </c>
      <c r="I213" t="s">
        <v>71</v>
      </c>
      <c r="J213">
        <v>1</v>
      </c>
      <c r="K213">
        <v>1</v>
      </c>
      <c r="L213">
        <v>3784.07</v>
      </c>
      <c r="M213" t="s">
        <v>36</v>
      </c>
      <c r="N213">
        <v>1.095</v>
      </c>
      <c r="O213">
        <v>3784.07</v>
      </c>
      <c r="P213">
        <f t="shared" si="31"/>
        <v>4143.5566500000004</v>
      </c>
      <c r="Q213" t="s">
        <v>41</v>
      </c>
      <c r="R213" t="s">
        <v>644</v>
      </c>
      <c r="S213" t="s">
        <v>25</v>
      </c>
      <c r="T213">
        <v>900303</v>
      </c>
      <c r="U213">
        <v>3500</v>
      </c>
      <c r="V213" t="s">
        <v>1065</v>
      </c>
      <c r="X213" t="s">
        <v>1523</v>
      </c>
      <c r="Y213">
        <v>743403</v>
      </c>
      <c r="Z213" t="s">
        <v>646</v>
      </c>
      <c r="AB213">
        <f t="shared" si="26"/>
        <v>2020</v>
      </c>
      <c r="AC213">
        <f t="shared" si="27"/>
        <v>4</v>
      </c>
      <c r="AD213" t="str">
        <f t="shared" si="28"/>
        <v>Q1</v>
      </c>
      <c r="AE213" t="str">
        <f t="shared" si="29"/>
        <v>FY20/21</v>
      </c>
      <c r="AF213" t="str">
        <f t="shared" si="30"/>
        <v>SOUTH</v>
      </c>
    </row>
    <row r="214" spans="1:32">
      <c r="A214" t="s">
        <v>3025</v>
      </c>
      <c r="B214" t="s">
        <v>22</v>
      </c>
      <c r="C214" t="str">
        <f t="shared" si="24"/>
        <v>SPARES/OTHER</v>
      </c>
      <c r="D214" s="4">
        <v>43950</v>
      </c>
      <c r="E214" t="str">
        <f t="shared" si="25"/>
        <v>YAMAHA</v>
      </c>
      <c r="F214">
        <v>14100242</v>
      </c>
      <c r="G214" s="19">
        <v>43950</v>
      </c>
      <c r="H214" t="s">
        <v>1529</v>
      </c>
      <c r="I214" t="s">
        <v>1114</v>
      </c>
      <c r="J214">
        <v>1</v>
      </c>
      <c r="K214">
        <v>1</v>
      </c>
      <c r="L214">
        <v>61946.9</v>
      </c>
      <c r="M214" t="s">
        <v>36</v>
      </c>
      <c r="N214">
        <v>1.095</v>
      </c>
      <c r="O214">
        <v>61946.9</v>
      </c>
      <c r="P214">
        <f t="shared" si="31"/>
        <v>67831.855500000005</v>
      </c>
      <c r="Q214" t="s">
        <v>41</v>
      </c>
      <c r="R214" t="s">
        <v>1449</v>
      </c>
      <c r="S214" t="s">
        <v>25</v>
      </c>
      <c r="T214">
        <v>900304</v>
      </c>
      <c r="U214">
        <v>39452</v>
      </c>
      <c r="V214" t="s">
        <v>1065</v>
      </c>
      <c r="X214" t="s">
        <v>1450</v>
      </c>
      <c r="Y214">
        <v>744076</v>
      </c>
      <c r="Z214" t="s">
        <v>1451</v>
      </c>
      <c r="AB214">
        <f t="shared" si="26"/>
        <v>2020</v>
      </c>
      <c r="AC214">
        <f t="shared" si="27"/>
        <v>4</v>
      </c>
      <c r="AD214" t="str">
        <f t="shared" si="28"/>
        <v>Q1</v>
      </c>
      <c r="AE214" t="str">
        <f t="shared" si="29"/>
        <v>FY20/21</v>
      </c>
      <c r="AF214" t="str">
        <f t="shared" si="30"/>
        <v>SOUTH</v>
      </c>
    </row>
    <row r="215" spans="1:32">
      <c r="A215" t="s">
        <v>3025</v>
      </c>
      <c r="B215" t="s">
        <v>22</v>
      </c>
      <c r="C215" t="str">
        <f t="shared" si="24"/>
        <v>SPARES/OTHER</v>
      </c>
      <c r="D215" s="4">
        <v>43950</v>
      </c>
      <c r="E215" t="str">
        <f t="shared" si="25"/>
        <v>OTHERS</v>
      </c>
      <c r="F215">
        <v>14100242</v>
      </c>
      <c r="G215" s="19">
        <v>43950</v>
      </c>
      <c r="H215" t="s">
        <v>1530</v>
      </c>
      <c r="I215" t="s">
        <v>1114</v>
      </c>
      <c r="J215">
        <v>1</v>
      </c>
      <c r="K215">
        <v>1</v>
      </c>
      <c r="L215">
        <v>61946.9</v>
      </c>
      <c r="M215" t="s">
        <v>36</v>
      </c>
      <c r="N215">
        <v>1.095</v>
      </c>
      <c r="O215">
        <v>61946.9</v>
      </c>
      <c r="P215">
        <f t="shared" si="31"/>
        <v>67831.855500000005</v>
      </c>
      <c r="Q215" t="s">
        <v>41</v>
      </c>
      <c r="R215" t="s">
        <v>1449</v>
      </c>
      <c r="S215" t="s">
        <v>25</v>
      </c>
      <c r="T215">
        <v>900304</v>
      </c>
      <c r="U215">
        <v>30088.5</v>
      </c>
      <c r="V215" t="s">
        <v>1065</v>
      </c>
      <c r="X215" t="s">
        <v>1450</v>
      </c>
      <c r="Y215">
        <v>744076</v>
      </c>
      <c r="Z215" t="s">
        <v>1451</v>
      </c>
      <c r="AB215">
        <f t="shared" si="26"/>
        <v>2020</v>
      </c>
      <c r="AC215">
        <f t="shared" si="27"/>
        <v>4</v>
      </c>
      <c r="AD215" t="str">
        <f t="shared" si="28"/>
        <v>Q1</v>
      </c>
      <c r="AE215" t="str">
        <f t="shared" si="29"/>
        <v>FY20/21</v>
      </c>
      <c r="AF215" t="str">
        <f t="shared" si="30"/>
        <v>SOUTH</v>
      </c>
    </row>
    <row r="216" spans="1:32">
      <c r="A216" t="s">
        <v>3025</v>
      </c>
      <c r="B216" t="s">
        <v>22</v>
      </c>
      <c r="C216" t="str">
        <f t="shared" si="24"/>
        <v>SPARES/OTHER</v>
      </c>
      <c r="D216" s="4">
        <v>43950</v>
      </c>
      <c r="E216" t="str">
        <f t="shared" si="25"/>
        <v>YAMAHA</v>
      </c>
      <c r="F216">
        <v>14100242</v>
      </c>
      <c r="G216" s="19">
        <v>43950</v>
      </c>
      <c r="H216" t="s">
        <v>1531</v>
      </c>
      <c r="I216" t="s">
        <v>1532</v>
      </c>
      <c r="J216">
        <v>2</v>
      </c>
      <c r="K216">
        <v>2</v>
      </c>
      <c r="L216">
        <v>0</v>
      </c>
      <c r="M216" t="s">
        <v>36</v>
      </c>
      <c r="N216">
        <v>1.095</v>
      </c>
      <c r="O216">
        <v>0</v>
      </c>
      <c r="P216">
        <f t="shared" si="31"/>
        <v>0</v>
      </c>
      <c r="Q216" t="s">
        <v>41</v>
      </c>
      <c r="R216" t="s">
        <v>1449</v>
      </c>
      <c r="S216" t="s">
        <v>25</v>
      </c>
      <c r="T216">
        <v>900304</v>
      </c>
      <c r="U216">
        <v>10790</v>
      </c>
      <c r="V216" t="s">
        <v>1065</v>
      </c>
      <c r="X216" t="s">
        <v>1450</v>
      </c>
      <c r="Y216">
        <v>744076</v>
      </c>
      <c r="Z216" t="s">
        <v>1451</v>
      </c>
      <c r="AB216">
        <f t="shared" si="26"/>
        <v>2020</v>
      </c>
      <c r="AC216">
        <f t="shared" si="27"/>
        <v>4</v>
      </c>
      <c r="AD216" t="str">
        <f t="shared" si="28"/>
        <v>Q1</v>
      </c>
      <c r="AE216" t="str">
        <f t="shared" si="29"/>
        <v>FY20/21</v>
      </c>
      <c r="AF216" t="str">
        <f t="shared" si="30"/>
        <v>SOUTH</v>
      </c>
    </row>
    <row r="217" spans="1:32">
      <c r="A217" t="s">
        <v>3025</v>
      </c>
      <c r="B217" t="s">
        <v>22</v>
      </c>
      <c r="C217" t="str">
        <f t="shared" si="24"/>
        <v>SPARES/OTHER</v>
      </c>
      <c r="D217" s="4">
        <v>43950</v>
      </c>
      <c r="E217" t="str">
        <f t="shared" si="25"/>
        <v>YAMAHA</v>
      </c>
      <c r="F217">
        <v>14100242</v>
      </c>
      <c r="G217" s="19">
        <v>43950</v>
      </c>
      <c r="H217" t="s">
        <v>1533</v>
      </c>
      <c r="I217" t="s">
        <v>1534</v>
      </c>
      <c r="J217">
        <v>2</v>
      </c>
      <c r="K217">
        <v>2</v>
      </c>
      <c r="L217">
        <v>0</v>
      </c>
      <c r="M217" t="s">
        <v>36</v>
      </c>
      <c r="N217">
        <v>1.095</v>
      </c>
      <c r="O217">
        <v>0</v>
      </c>
      <c r="P217">
        <f t="shared" si="31"/>
        <v>0</v>
      </c>
      <c r="Q217" t="s">
        <v>41</v>
      </c>
      <c r="R217" t="s">
        <v>1449</v>
      </c>
      <c r="S217" t="s">
        <v>25</v>
      </c>
      <c r="T217">
        <v>900304</v>
      </c>
      <c r="U217">
        <v>324</v>
      </c>
      <c r="V217" t="s">
        <v>1065</v>
      </c>
      <c r="X217" t="s">
        <v>1450</v>
      </c>
      <c r="Y217">
        <v>744076</v>
      </c>
      <c r="Z217" t="s">
        <v>1451</v>
      </c>
      <c r="AB217">
        <f t="shared" si="26"/>
        <v>2020</v>
      </c>
      <c r="AC217">
        <f t="shared" si="27"/>
        <v>4</v>
      </c>
      <c r="AD217" t="str">
        <f t="shared" si="28"/>
        <v>Q1</v>
      </c>
      <c r="AE217" t="str">
        <f t="shared" si="29"/>
        <v>FY20/21</v>
      </c>
      <c r="AF217" t="str">
        <f t="shared" si="30"/>
        <v>SOUTH</v>
      </c>
    </row>
    <row r="218" spans="1:32">
      <c r="A218" t="s">
        <v>3025</v>
      </c>
      <c r="B218" t="s">
        <v>22</v>
      </c>
      <c r="C218" t="str">
        <f t="shared" si="24"/>
        <v>SPARES/OTHER</v>
      </c>
      <c r="D218" s="4">
        <v>43958</v>
      </c>
      <c r="E218" t="str">
        <f t="shared" si="25"/>
        <v>OTHERS</v>
      </c>
      <c r="F218">
        <v>14100243</v>
      </c>
      <c r="G218" s="19">
        <v>43958</v>
      </c>
      <c r="H218" t="s">
        <v>1455</v>
      </c>
      <c r="I218" t="s">
        <v>351</v>
      </c>
      <c r="J218">
        <v>1</v>
      </c>
      <c r="K218">
        <v>1</v>
      </c>
      <c r="L218">
        <v>761.06</v>
      </c>
      <c r="M218" t="s">
        <v>36</v>
      </c>
      <c r="N218">
        <v>1.095</v>
      </c>
      <c r="O218">
        <v>761.06</v>
      </c>
      <c r="P218">
        <f t="shared" si="31"/>
        <v>833.36069999999995</v>
      </c>
      <c r="Q218" t="s">
        <v>41</v>
      </c>
      <c r="R218" t="s">
        <v>1343</v>
      </c>
      <c r="S218" t="s">
        <v>25</v>
      </c>
      <c r="T218">
        <v>900305</v>
      </c>
      <c r="U218">
        <v>353.98</v>
      </c>
      <c r="V218" t="s">
        <v>1065</v>
      </c>
      <c r="X218" t="s">
        <v>1535</v>
      </c>
      <c r="Y218">
        <v>744365</v>
      </c>
      <c r="Z218" t="s">
        <v>1345</v>
      </c>
      <c r="AB218">
        <f t="shared" si="26"/>
        <v>2020</v>
      </c>
      <c r="AC218">
        <f t="shared" si="27"/>
        <v>5</v>
      </c>
      <c r="AD218" t="str">
        <f t="shared" si="28"/>
        <v>Q1</v>
      </c>
      <c r="AE218" t="str">
        <f t="shared" si="29"/>
        <v>FY20/21</v>
      </c>
      <c r="AF218" t="str">
        <f t="shared" si="30"/>
        <v>SOUTH</v>
      </c>
    </row>
    <row r="219" spans="1:32">
      <c r="A219" t="s">
        <v>3025</v>
      </c>
      <c r="B219" t="s">
        <v>22</v>
      </c>
      <c r="C219" t="str">
        <f t="shared" si="24"/>
        <v>SPARES/OTHER</v>
      </c>
      <c r="D219" s="4">
        <v>43959</v>
      </c>
      <c r="E219" t="str">
        <f t="shared" si="25"/>
        <v>OTHERS</v>
      </c>
      <c r="F219">
        <v>14100244</v>
      </c>
      <c r="G219" s="19">
        <v>43959</v>
      </c>
      <c r="H219" t="s">
        <v>1536</v>
      </c>
      <c r="I219" t="s">
        <v>351</v>
      </c>
      <c r="J219">
        <v>5</v>
      </c>
      <c r="K219">
        <v>5</v>
      </c>
      <c r="L219">
        <v>2123.89</v>
      </c>
      <c r="M219" t="s">
        <v>36</v>
      </c>
      <c r="N219">
        <v>1.095</v>
      </c>
      <c r="O219">
        <v>2123.89</v>
      </c>
      <c r="P219">
        <f t="shared" si="31"/>
        <v>2325.6595499999999</v>
      </c>
      <c r="Q219" t="s">
        <v>41</v>
      </c>
      <c r="R219" t="s">
        <v>1241</v>
      </c>
      <c r="S219" t="s">
        <v>25</v>
      </c>
      <c r="T219">
        <v>900306</v>
      </c>
      <c r="U219">
        <v>1327.43</v>
      </c>
      <c r="V219" t="s">
        <v>1065</v>
      </c>
      <c r="X219" t="s">
        <v>1537</v>
      </c>
      <c r="Y219">
        <v>744724</v>
      </c>
      <c r="Z219" t="s">
        <v>1243</v>
      </c>
      <c r="AB219">
        <f t="shared" si="26"/>
        <v>2020</v>
      </c>
      <c r="AC219">
        <f t="shared" si="27"/>
        <v>5</v>
      </c>
      <c r="AD219" t="str">
        <f t="shared" si="28"/>
        <v>Q1</v>
      </c>
      <c r="AE219" t="str">
        <f t="shared" si="29"/>
        <v>FY20/21</v>
      </c>
      <c r="AF219" t="str">
        <f t="shared" si="30"/>
        <v>SOUTH</v>
      </c>
    </row>
    <row r="220" spans="1:32">
      <c r="A220" t="s">
        <v>3025</v>
      </c>
      <c r="B220" t="s">
        <v>22</v>
      </c>
      <c r="C220" t="str">
        <f t="shared" si="24"/>
        <v>FEEDER</v>
      </c>
      <c r="D220" s="4">
        <v>43973</v>
      </c>
      <c r="E220" t="str">
        <f t="shared" si="25"/>
        <v>YAMAHA</v>
      </c>
      <c r="F220">
        <v>14100245</v>
      </c>
      <c r="G220" s="19">
        <v>43973</v>
      </c>
      <c r="H220" t="s">
        <v>37</v>
      </c>
      <c r="I220" t="s">
        <v>38</v>
      </c>
      <c r="J220">
        <v>1</v>
      </c>
      <c r="K220">
        <v>1</v>
      </c>
      <c r="L220">
        <v>2654.87</v>
      </c>
      <c r="M220" t="s">
        <v>36</v>
      </c>
      <c r="N220">
        <v>1.095</v>
      </c>
      <c r="O220">
        <v>2654.87</v>
      </c>
      <c r="P220">
        <f t="shared" si="31"/>
        <v>2907.0826499999998</v>
      </c>
      <c r="Q220" t="s">
        <v>41</v>
      </c>
      <c r="R220" t="s">
        <v>834</v>
      </c>
      <c r="S220" t="s">
        <v>25</v>
      </c>
      <c r="T220">
        <v>900307</v>
      </c>
      <c r="U220">
        <v>2483.7199999999998</v>
      </c>
      <c r="V220" t="s">
        <v>1065</v>
      </c>
      <c r="X220" t="s">
        <v>1545</v>
      </c>
      <c r="Y220">
        <v>746340</v>
      </c>
      <c r="Z220" t="s">
        <v>836</v>
      </c>
      <c r="AB220">
        <f t="shared" si="26"/>
        <v>2020</v>
      </c>
      <c r="AC220">
        <f t="shared" si="27"/>
        <v>5</v>
      </c>
      <c r="AD220" t="str">
        <f t="shared" si="28"/>
        <v>Q1</v>
      </c>
      <c r="AE220" t="str">
        <f t="shared" si="29"/>
        <v>FY20/21</v>
      </c>
      <c r="AF220" t="str">
        <f t="shared" si="30"/>
        <v>SOUTH</v>
      </c>
    </row>
    <row r="221" spans="1:32">
      <c r="A221" t="s">
        <v>3025</v>
      </c>
      <c r="B221" t="s">
        <v>22</v>
      </c>
      <c r="C221" t="str">
        <f t="shared" si="24"/>
        <v>FEEDER</v>
      </c>
      <c r="D221" s="4">
        <v>43973</v>
      </c>
      <c r="E221" t="str">
        <f t="shared" si="25"/>
        <v>YAMAHA</v>
      </c>
      <c r="F221">
        <v>14100246</v>
      </c>
      <c r="G221" s="19">
        <v>43973</v>
      </c>
      <c r="H221" t="s">
        <v>37</v>
      </c>
      <c r="I221" t="s">
        <v>38</v>
      </c>
      <c r="J221">
        <v>2</v>
      </c>
      <c r="K221">
        <v>2</v>
      </c>
      <c r="L221">
        <v>5309.73</v>
      </c>
      <c r="M221" t="s">
        <v>36</v>
      </c>
      <c r="N221">
        <v>1.095</v>
      </c>
      <c r="O221">
        <v>5309.73</v>
      </c>
      <c r="P221">
        <f t="shared" si="31"/>
        <v>5814.1543499999998</v>
      </c>
      <c r="Q221" t="s">
        <v>41</v>
      </c>
      <c r="R221" t="s">
        <v>1546</v>
      </c>
      <c r="S221" t="s">
        <v>25</v>
      </c>
      <c r="T221">
        <v>900308</v>
      </c>
      <c r="U221">
        <v>4967.4399999999996</v>
      </c>
      <c r="V221" t="s">
        <v>1065</v>
      </c>
      <c r="X221" t="s">
        <v>1547</v>
      </c>
      <c r="Y221">
        <v>746341</v>
      </c>
      <c r="Z221" t="s">
        <v>1548</v>
      </c>
      <c r="AB221">
        <f t="shared" si="26"/>
        <v>2020</v>
      </c>
      <c r="AC221">
        <f t="shared" si="27"/>
        <v>5</v>
      </c>
      <c r="AD221" t="str">
        <f t="shared" si="28"/>
        <v>Q1</v>
      </c>
      <c r="AE221" t="str">
        <f t="shared" si="29"/>
        <v>FY20/21</v>
      </c>
      <c r="AF221" t="str">
        <f t="shared" si="30"/>
        <v>SOUTH</v>
      </c>
    </row>
    <row r="222" spans="1:32">
      <c r="A222" t="s">
        <v>3025</v>
      </c>
      <c r="B222" t="s">
        <v>22</v>
      </c>
      <c r="C222" t="str">
        <f t="shared" si="24"/>
        <v>FEEDER</v>
      </c>
      <c r="D222" s="4">
        <v>43979</v>
      </c>
      <c r="E222" t="str">
        <f t="shared" si="25"/>
        <v>YAMAHA</v>
      </c>
      <c r="F222">
        <v>14100247</v>
      </c>
      <c r="G222" s="19">
        <v>43979</v>
      </c>
      <c r="H222" t="s">
        <v>74</v>
      </c>
      <c r="I222" t="s">
        <v>75</v>
      </c>
      <c r="J222">
        <v>1</v>
      </c>
      <c r="K222">
        <v>1</v>
      </c>
      <c r="L222">
        <v>6371.68</v>
      </c>
      <c r="M222" t="s">
        <v>36</v>
      </c>
      <c r="N222">
        <v>1.095</v>
      </c>
      <c r="O222">
        <v>6371.68</v>
      </c>
      <c r="P222">
        <f t="shared" si="31"/>
        <v>6976.9895999999999</v>
      </c>
      <c r="Q222" t="s">
        <v>41</v>
      </c>
      <c r="R222" t="s">
        <v>1387</v>
      </c>
      <c r="S222" t="s">
        <v>25</v>
      </c>
      <c r="T222">
        <v>900309</v>
      </c>
      <c r="U222">
        <v>4900.57</v>
      </c>
      <c r="V222" t="s">
        <v>1065</v>
      </c>
      <c r="X222" t="s">
        <v>1549</v>
      </c>
      <c r="Y222">
        <v>746760</v>
      </c>
      <c r="Z222" t="s">
        <v>1389</v>
      </c>
      <c r="AB222">
        <f t="shared" si="26"/>
        <v>2020</v>
      </c>
      <c r="AC222">
        <f t="shared" si="27"/>
        <v>5</v>
      </c>
      <c r="AD222" t="str">
        <f t="shared" si="28"/>
        <v>Q1</v>
      </c>
      <c r="AE222" t="str">
        <f t="shared" si="29"/>
        <v>FY20/21</v>
      </c>
      <c r="AF222" t="str">
        <f t="shared" si="30"/>
        <v>SOUTH</v>
      </c>
    </row>
    <row r="223" spans="1:32">
      <c r="A223" t="s">
        <v>3025</v>
      </c>
      <c r="B223" t="s">
        <v>22</v>
      </c>
      <c r="C223" t="str">
        <f t="shared" si="24"/>
        <v>FEEDER</v>
      </c>
      <c r="D223" s="4">
        <v>43985</v>
      </c>
      <c r="E223" t="str">
        <f t="shared" si="25"/>
        <v>YAMAHA</v>
      </c>
      <c r="F223">
        <v>14100248</v>
      </c>
      <c r="G223" s="19">
        <v>43985</v>
      </c>
      <c r="H223" t="s">
        <v>37</v>
      </c>
      <c r="I223" t="s">
        <v>38</v>
      </c>
      <c r="J223">
        <v>20</v>
      </c>
      <c r="K223">
        <v>20</v>
      </c>
      <c r="L223">
        <v>54867.26</v>
      </c>
      <c r="M223" t="s">
        <v>36</v>
      </c>
      <c r="N223">
        <v>1.089</v>
      </c>
      <c r="O223">
        <v>54867.26</v>
      </c>
      <c r="P223">
        <f t="shared" si="31"/>
        <v>59750.44614</v>
      </c>
      <c r="Q223" t="s">
        <v>41</v>
      </c>
      <c r="R223" t="s">
        <v>1250</v>
      </c>
      <c r="S223" t="s">
        <v>25</v>
      </c>
      <c r="T223">
        <v>900310</v>
      </c>
      <c r="U223">
        <v>49674.36</v>
      </c>
      <c r="V223" t="s">
        <v>1065</v>
      </c>
      <c r="X223" t="s">
        <v>1550</v>
      </c>
      <c r="Y223">
        <v>747304</v>
      </c>
      <c r="Z223" t="s">
        <v>185</v>
      </c>
      <c r="AB223">
        <f t="shared" si="26"/>
        <v>2020</v>
      </c>
      <c r="AC223">
        <f t="shared" si="27"/>
        <v>6</v>
      </c>
      <c r="AD223" t="str">
        <f t="shared" si="28"/>
        <v>Q1</v>
      </c>
      <c r="AE223" t="str">
        <f t="shared" si="29"/>
        <v>FY20/21</v>
      </c>
      <c r="AF223" t="str">
        <f t="shared" si="30"/>
        <v>SOUTH</v>
      </c>
    </row>
    <row r="224" spans="1:32">
      <c r="A224" t="s">
        <v>3025</v>
      </c>
      <c r="B224" t="s">
        <v>22</v>
      </c>
      <c r="C224" t="str">
        <f t="shared" si="24"/>
        <v>SPARES/OTHER</v>
      </c>
      <c r="D224" s="4">
        <v>43985</v>
      </c>
      <c r="E224" t="str">
        <f t="shared" si="25"/>
        <v>YAMAHA</v>
      </c>
      <c r="F224">
        <v>14100249</v>
      </c>
      <c r="G224" s="19">
        <v>43985</v>
      </c>
      <c r="H224" t="s">
        <v>97</v>
      </c>
      <c r="I224" t="s">
        <v>98</v>
      </c>
      <c r="J224">
        <v>1</v>
      </c>
      <c r="K224">
        <v>1</v>
      </c>
      <c r="L224">
        <v>22.12</v>
      </c>
      <c r="M224" t="s">
        <v>36</v>
      </c>
      <c r="N224">
        <v>1.089</v>
      </c>
      <c r="O224">
        <v>22.12</v>
      </c>
      <c r="P224">
        <f t="shared" si="31"/>
        <v>24.08868</v>
      </c>
      <c r="Q224" t="s">
        <v>41</v>
      </c>
      <c r="R224" t="s">
        <v>1435</v>
      </c>
      <c r="S224" t="s">
        <v>25</v>
      </c>
      <c r="T224">
        <v>900312</v>
      </c>
      <c r="U224">
        <v>12</v>
      </c>
      <c r="V224" t="s">
        <v>1065</v>
      </c>
      <c r="X224" t="s">
        <v>1551</v>
      </c>
      <c r="Y224">
        <v>747318</v>
      </c>
      <c r="Z224" t="s">
        <v>1437</v>
      </c>
      <c r="AB224">
        <f t="shared" si="26"/>
        <v>2020</v>
      </c>
      <c r="AC224">
        <f t="shared" si="27"/>
        <v>6</v>
      </c>
      <c r="AD224" t="str">
        <f t="shared" si="28"/>
        <v>Q1</v>
      </c>
      <c r="AE224" t="str">
        <f t="shared" si="29"/>
        <v>FY20/21</v>
      </c>
      <c r="AF224" t="str">
        <f t="shared" si="30"/>
        <v>SOUTH</v>
      </c>
    </row>
    <row r="225" spans="1:32">
      <c r="A225" t="s">
        <v>3025</v>
      </c>
      <c r="B225" t="s">
        <v>22</v>
      </c>
      <c r="C225" t="str">
        <f t="shared" si="24"/>
        <v>SPARES/OTHER</v>
      </c>
      <c r="D225" s="4">
        <v>43985</v>
      </c>
      <c r="E225" t="str">
        <f t="shared" si="25"/>
        <v>YAMAHA</v>
      </c>
      <c r="F225">
        <v>14100249</v>
      </c>
      <c r="G225" s="19">
        <v>43985</v>
      </c>
      <c r="H225" t="s">
        <v>538</v>
      </c>
      <c r="I225" t="s">
        <v>539</v>
      </c>
      <c r="J225">
        <v>1</v>
      </c>
      <c r="K225">
        <v>1</v>
      </c>
      <c r="L225">
        <v>522.12</v>
      </c>
      <c r="M225" t="s">
        <v>36</v>
      </c>
      <c r="N225">
        <v>1.089</v>
      </c>
      <c r="O225">
        <v>522.12</v>
      </c>
      <c r="P225">
        <f t="shared" si="31"/>
        <v>568.58867999999995</v>
      </c>
      <c r="Q225" t="s">
        <v>41</v>
      </c>
      <c r="R225" t="s">
        <v>1435</v>
      </c>
      <c r="S225" t="s">
        <v>25</v>
      </c>
      <c r="T225">
        <v>900312</v>
      </c>
      <c r="U225">
        <v>286</v>
      </c>
      <c r="V225" t="s">
        <v>1065</v>
      </c>
      <c r="X225" t="s">
        <v>1551</v>
      </c>
      <c r="Y225">
        <v>747318</v>
      </c>
      <c r="Z225" t="s">
        <v>1437</v>
      </c>
      <c r="AB225">
        <f t="shared" si="26"/>
        <v>2020</v>
      </c>
      <c r="AC225">
        <f t="shared" si="27"/>
        <v>6</v>
      </c>
      <c r="AD225" t="str">
        <f t="shared" si="28"/>
        <v>Q1</v>
      </c>
      <c r="AE225" t="str">
        <f t="shared" si="29"/>
        <v>FY20/21</v>
      </c>
      <c r="AF225" t="str">
        <f t="shared" si="30"/>
        <v>SOUTH</v>
      </c>
    </row>
    <row r="226" spans="1:32">
      <c r="A226" t="s">
        <v>3025</v>
      </c>
      <c r="B226" t="s">
        <v>22</v>
      </c>
      <c r="C226" t="str">
        <f t="shared" si="24"/>
        <v>SERVICE_CHARGE</v>
      </c>
      <c r="D226" s="4">
        <v>43987</v>
      </c>
      <c r="E226" t="str">
        <f t="shared" si="25"/>
        <v>YAMAHA</v>
      </c>
      <c r="F226">
        <v>12100031</v>
      </c>
      <c r="G226" s="19">
        <v>43987</v>
      </c>
      <c r="H226" t="s">
        <v>76</v>
      </c>
      <c r="I226" t="s">
        <v>77</v>
      </c>
      <c r="J226">
        <v>2</v>
      </c>
      <c r="K226">
        <v>2</v>
      </c>
      <c r="L226">
        <v>6194.69</v>
      </c>
      <c r="M226" t="s">
        <v>36</v>
      </c>
      <c r="N226">
        <v>1.089</v>
      </c>
      <c r="O226">
        <v>6194.69</v>
      </c>
      <c r="P226">
        <f t="shared" si="31"/>
        <v>6746.0174099999995</v>
      </c>
      <c r="Q226" t="s">
        <v>41</v>
      </c>
      <c r="R226" t="s">
        <v>1552</v>
      </c>
      <c r="S226" t="s">
        <v>25</v>
      </c>
      <c r="T226">
        <v>900316</v>
      </c>
      <c r="U226">
        <v>0</v>
      </c>
      <c r="V226" t="s">
        <v>1069</v>
      </c>
      <c r="X226" t="s">
        <v>1553</v>
      </c>
      <c r="Z226" t="s">
        <v>1554</v>
      </c>
      <c r="AB226">
        <f t="shared" si="26"/>
        <v>2020</v>
      </c>
      <c r="AC226">
        <f t="shared" si="27"/>
        <v>6</v>
      </c>
      <c r="AD226" t="str">
        <f t="shared" si="28"/>
        <v>Q1</v>
      </c>
      <c r="AE226" t="str">
        <f t="shared" si="29"/>
        <v>FY20/21</v>
      </c>
      <c r="AF226" t="str">
        <f t="shared" si="30"/>
        <v>SOUTH</v>
      </c>
    </row>
    <row r="227" spans="1:32">
      <c r="A227" t="s">
        <v>3025</v>
      </c>
      <c r="B227" t="s">
        <v>22</v>
      </c>
      <c r="C227" t="str">
        <f t="shared" si="24"/>
        <v>SPARES/OTHER</v>
      </c>
      <c r="D227" s="4">
        <v>43990</v>
      </c>
      <c r="E227" t="str">
        <f t="shared" si="25"/>
        <v>YAMAHA</v>
      </c>
      <c r="F227">
        <v>14100250</v>
      </c>
      <c r="G227" s="19">
        <v>43990</v>
      </c>
      <c r="H227" t="s">
        <v>27</v>
      </c>
      <c r="I227" t="s">
        <v>28</v>
      </c>
      <c r="J227">
        <v>3</v>
      </c>
      <c r="K227">
        <v>3</v>
      </c>
      <c r="L227">
        <v>1221.24</v>
      </c>
      <c r="M227" t="s">
        <v>36</v>
      </c>
      <c r="N227">
        <v>1.089</v>
      </c>
      <c r="O227">
        <v>1221.24</v>
      </c>
      <c r="P227">
        <f t="shared" si="31"/>
        <v>1329.9303600000001</v>
      </c>
      <c r="Q227" t="s">
        <v>41</v>
      </c>
      <c r="R227" t="s">
        <v>1111</v>
      </c>
      <c r="S227" t="s">
        <v>25</v>
      </c>
      <c r="T227">
        <v>900313</v>
      </c>
      <c r="U227">
        <v>960</v>
      </c>
      <c r="V227" t="s">
        <v>1065</v>
      </c>
      <c r="X227" t="s">
        <v>1555</v>
      </c>
      <c r="Y227">
        <v>747635</v>
      </c>
      <c r="Z227" t="s">
        <v>1113</v>
      </c>
      <c r="AB227">
        <f t="shared" si="26"/>
        <v>2020</v>
      </c>
      <c r="AC227">
        <f t="shared" si="27"/>
        <v>6</v>
      </c>
      <c r="AD227" t="str">
        <f t="shared" si="28"/>
        <v>Q1</v>
      </c>
      <c r="AE227" t="str">
        <f t="shared" si="29"/>
        <v>FY20/21</v>
      </c>
      <c r="AF227" t="str">
        <f t="shared" si="30"/>
        <v>SOUTH</v>
      </c>
    </row>
    <row r="228" spans="1:32">
      <c r="A228" t="s">
        <v>3025</v>
      </c>
      <c r="B228" t="s">
        <v>22</v>
      </c>
      <c r="C228" t="str">
        <f t="shared" si="24"/>
        <v>SPARES/OTHER</v>
      </c>
      <c r="D228" s="4">
        <v>43990</v>
      </c>
      <c r="E228" t="str">
        <f t="shared" si="25"/>
        <v>YAMAHA</v>
      </c>
      <c r="F228">
        <v>14100251</v>
      </c>
      <c r="G228" s="19">
        <v>43990</v>
      </c>
      <c r="H228" t="s">
        <v>1556</v>
      </c>
      <c r="I228" t="s">
        <v>1557</v>
      </c>
      <c r="J228">
        <v>11</v>
      </c>
      <c r="K228">
        <v>11</v>
      </c>
      <c r="L228">
        <v>8858.41</v>
      </c>
      <c r="M228" t="s">
        <v>36</v>
      </c>
      <c r="N228">
        <v>1.089</v>
      </c>
      <c r="O228">
        <v>8858.41</v>
      </c>
      <c r="P228">
        <f t="shared" si="31"/>
        <v>9646.8084899999994</v>
      </c>
      <c r="Q228" t="s">
        <v>41</v>
      </c>
      <c r="R228" t="s">
        <v>106</v>
      </c>
      <c r="S228" t="s">
        <v>25</v>
      </c>
      <c r="T228">
        <v>900315</v>
      </c>
      <c r="U228">
        <v>5500</v>
      </c>
      <c r="V228" t="s">
        <v>1065</v>
      </c>
      <c r="X228" t="s">
        <v>1558</v>
      </c>
      <c r="Y228">
        <v>747652</v>
      </c>
      <c r="Z228" t="s">
        <v>107</v>
      </c>
      <c r="AB228">
        <f t="shared" si="26"/>
        <v>2020</v>
      </c>
      <c r="AC228">
        <f t="shared" si="27"/>
        <v>6</v>
      </c>
      <c r="AD228" t="str">
        <f t="shared" si="28"/>
        <v>Q1</v>
      </c>
      <c r="AE228" t="str">
        <f t="shared" si="29"/>
        <v>FY20/21</v>
      </c>
      <c r="AF228" t="str">
        <f t="shared" si="30"/>
        <v>SOUTH</v>
      </c>
    </row>
    <row r="229" spans="1:32">
      <c r="A229" t="s">
        <v>3025</v>
      </c>
      <c r="B229" t="s">
        <v>22</v>
      </c>
      <c r="C229" t="str">
        <f t="shared" si="24"/>
        <v>SPARES/OTHER</v>
      </c>
      <c r="D229" s="4">
        <v>43990</v>
      </c>
      <c r="E229" t="str">
        <f t="shared" si="25"/>
        <v>YAMAHA</v>
      </c>
      <c r="F229">
        <v>14100251</v>
      </c>
      <c r="G229" s="19">
        <v>43990</v>
      </c>
      <c r="H229" t="s">
        <v>777</v>
      </c>
      <c r="I229" t="s">
        <v>778</v>
      </c>
      <c r="J229">
        <v>3</v>
      </c>
      <c r="K229">
        <v>3</v>
      </c>
      <c r="L229">
        <v>2415.9299999999998</v>
      </c>
      <c r="M229" t="s">
        <v>36</v>
      </c>
      <c r="N229">
        <v>1.089</v>
      </c>
      <c r="O229">
        <v>2415.9299999999998</v>
      </c>
      <c r="P229">
        <f t="shared" si="31"/>
        <v>2630.9477699999998</v>
      </c>
      <c r="Q229" t="s">
        <v>41</v>
      </c>
      <c r="R229" t="s">
        <v>106</v>
      </c>
      <c r="S229" t="s">
        <v>25</v>
      </c>
      <c r="T229">
        <v>900315</v>
      </c>
      <c r="U229">
        <v>1590</v>
      </c>
      <c r="V229" t="s">
        <v>1065</v>
      </c>
      <c r="X229" t="s">
        <v>1558</v>
      </c>
      <c r="Y229">
        <v>747652</v>
      </c>
      <c r="Z229" t="s">
        <v>107</v>
      </c>
      <c r="AB229">
        <f t="shared" si="26"/>
        <v>2020</v>
      </c>
      <c r="AC229">
        <f t="shared" si="27"/>
        <v>6</v>
      </c>
      <c r="AD229" t="str">
        <f t="shared" si="28"/>
        <v>Q1</v>
      </c>
      <c r="AE229" t="str">
        <f t="shared" si="29"/>
        <v>FY20/21</v>
      </c>
      <c r="AF229" t="str">
        <f t="shared" si="30"/>
        <v>SOUTH</v>
      </c>
    </row>
    <row r="230" spans="1:32">
      <c r="A230" t="s">
        <v>3025</v>
      </c>
      <c r="B230" t="s">
        <v>22</v>
      </c>
      <c r="C230" t="str">
        <f t="shared" si="24"/>
        <v>SPARES/OTHER</v>
      </c>
      <c r="D230" s="4">
        <v>43990</v>
      </c>
      <c r="E230" t="str">
        <f t="shared" si="25"/>
        <v>YAMAHA</v>
      </c>
      <c r="F230">
        <v>14100251</v>
      </c>
      <c r="G230" s="19">
        <v>43990</v>
      </c>
      <c r="H230" t="s">
        <v>1556</v>
      </c>
      <c r="I230" t="s">
        <v>1557</v>
      </c>
      <c r="J230">
        <v>1</v>
      </c>
      <c r="K230">
        <v>1</v>
      </c>
      <c r="L230">
        <v>0</v>
      </c>
      <c r="M230" t="s">
        <v>36</v>
      </c>
      <c r="N230">
        <v>1.089</v>
      </c>
      <c r="O230">
        <v>0</v>
      </c>
      <c r="P230">
        <f t="shared" si="31"/>
        <v>0</v>
      </c>
      <c r="Q230" t="s">
        <v>41</v>
      </c>
      <c r="R230" t="s">
        <v>106</v>
      </c>
      <c r="S230" t="s">
        <v>25</v>
      </c>
      <c r="T230">
        <v>900315</v>
      </c>
      <c r="U230">
        <v>500</v>
      </c>
      <c r="V230" t="s">
        <v>1065</v>
      </c>
      <c r="X230" t="s">
        <v>1558</v>
      </c>
      <c r="Y230">
        <v>747652</v>
      </c>
      <c r="Z230" t="s">
        <v>107</v>
      </c>
      <c r="AB230">
        <f t="shared" si="26"/>
        <v>2020</v>
      </c>
      <c r="AC230">
        <f t="shared" si="27"/>
        <v>6</v>
      </c>
      <c r="AD230" t="str">
        <f t="shared" si="28"/>
        <v>Q1</v>
      </c>
      <c r="AE230" t="str">
        <f t="shared" si="29"/>
        <v>FY20/21</v>
      </c>
      <c r="AF230" t="str">
        <f t="shared" si="30"/>
        <v>SOUTH</v>
      </c>
    </row>
    <row r="231" spans="1:32">
      <c r="A231" t="s">
        <v>3025</v>
      </c>
      <c r="B231" t="s">
        <v>22</v>
      </c>
      <c r="C231" t="str">
        <f t="shared" si="24"/>
        <v>SPARES/OTHER</v>
      </c>
      <c r="D231" s="4">
        <v>43990</v>
      </c>
      <c r="E231" t="str">
        <f t="shared" si="25"/>
        <v>YAMAHA</v>
      </c>
      <c r="F231">
        <v>14100252</v>
      </c>
      <c r="G231" s="19">
        <v>43990</v>
      </c>
      <c r="H231" t="s">
        <v>1155</v>
      </c>
      <c r="I231" t="s">
        <v>1156</v>
      </c>
      <c r="J231">
        <v>1</v>
      </c>
      <c r="K231">
        <v>1</v>
      </c>
      <c r="L231">
        <v>24778.76</v>
      </c>
      <c r="M231" t="s">
        <v>36</v>
      </c>
      <c r="N231">
        <v>1.089</v>
      </c>
      <c r="O231">
        <v>24778.76</v>
      </c>
      <c r="P231">
        <f t="shared" si="31"/>
        <v>26984.069639999998</v>
      </c>
      <c r="Q231" t="s">
        <v>41</v>
      </c>
      <c r="R231" t="s">
        <v>731</v>
      </c>
      <c r="S231" t="s">
        <v>25</v>
      </c>
      <c r="T231">
        <v>900314</v>
      </c>
      <c r="U231">
        <v>6741</v>
      </c>
      <c r="V231" t="s">
        <v>1065</v>
      </c>
      <c r="X231" t="s">
        <v>1559</v>
      </c>
      <c r="Y231">
        <v>747755</v>
      </c>
      <c r="Z231" t="s">
        <v>733</v>
      </c>
      <c r="AB231">
        <f t="shared" si="26"/>
        <v>2020</v>
      </c>
      <c r="AC231">
        <f t="shared" si="27"/>
        <v>6</v>
      </c>
      <c r="AD231" t="str">
        <f t="shared" si="28"/>
        <v>Q1</v>
      </c>
      <c r="AE231" t="str">
        <f t="shared" si="29"/>
        <v>FY20/21</v>
      </c>
      <c r="AF231" t="str">
        <f t="shared" si="30"/>
        <v>SOUTH</v>
      </c>
    </row>
    <row r="232" spans="1:32">
      <c r="A232" t="s">
        <v>3025</v>
      </c>
      <c r="B232" t="s">
        <v>22</v>
      </c>
      <c r="C232" t="str">
        <f t="shared" si="24"/>
        <v>SPARES/OTHER</v>
      </c>
      <c r="D232" s="4">
        <v>43990</v>
      </c>
      <c r="E232" t="str">
        <f t="shared" si="25"/>
        <v>YAMAHA</v>
      </c>
      <c r="F232">
        <v>14100252</v>
      </c>
      <c r="G232" s="19">
        <v>43990</v>
      </c>
      <c r="H232" t="s">
        <v>1560</v>
      </c>
      <c r="I232" t="s">
        <v>1561</v>
      </c>
      <c r="J232">
        <v>10</v>
      </c>
      <c r="K232">
        <v>10</v>
      </c>
      <c r="L232">
        <v>0</v>
      </c>
      <c r="M232" t="s">
        <v>36</v>
      </c>
      <c r="N232">
        <v>1.089</v>
      </c>
      <c r="O232">
        <v>0</v>
      </c>
      <c r="P232">
        <f t="shared" si="31"/>
        <v>0</v>
      </c>
      <c r="Q232" t="s">
        <v>41</v>
      </c>
      <c r="R232" t="s">
        <v>731</v>
      </c>
      <c r="S232" t="s">
        <v>25</v>
      </c>
      <c r="T232">
        <v>900314</v>
      </c>
      <c r="U232">
        <v>5190</v>
      </c>
      <c r="V232" t="s">
        <v>1065</v>
      </c>
      <c r="X232" t="s">
        <v>1559</v>
      </c>
      <c r="Y232">
        <v>747755</v>
      </c>
      <c r="Z232" t="s">
        <v>733</v>
      </c>
      <c r="AB232">
        <f t="shared" si="26"/>
        <v>2020</v>
      </c>
      <c r="AC232">
        <f t="shared" si="27"/>
        <v>6</v>
      </c>
      <c r="AD232" t="str">
        <f t="shared" si="28"/>
        <v>Q1</v>
      </c>
      <c r="AE232" t="str">
        <f t="shared" si="29"/>
        <v>FY20/21</v>
      </c>
      <c r="AF232" t="str">
        <f t="shared" si="30"/>
        <v>SOUTH</v>
      </c>
    </row>
    <row r="233" spans="1:32">
      <c r="A233" t="s">
        <v>3025</v>
      </c>
      <c r="B233" t="s">
        <v>22</v>
      </c>
      <c r="C233" t="str">
        <f t="shared" si="24"/>
        <v>SPARES/OTHER</v>
      </c>
      <c r="D233" s="4">
        <v>43990</v>
      </c>
      <c r="E233" t="str">
        <f t="shared" si="25"/>
        <v>YAMAHA</v>
      </c>
      <c r="F233">
        <v>14100253</v>
      </c>
      <c r="G233" s="19">
        <v>43990</v>
      </c>
      <c r="H233" t="s">
        <v>1560</v>
      </c>
      <c r="I233" t="s">
        <v>1561</v>
      </c>
      <c r="J233">
        <v>5</v>
      </c>
      <c r="K233">
        <v>5</v>
      </c>
      <c r="L233">
        <v>0</v>
      </c>
      <c r="M233" t="s">
        <v>36</v>
      </c>
      <c r="N233">
        <v>1.089</v>
      </c>
      <c r="O233">
        <v>0</v>
      </c>
      <c r="P233">
        <f t="shared" si="31"/>
        <v>0</v>
      </c>
      <c r="Q233" t="s">
        <v>41</v>
      </c>
      <c r="R233" t="s">
        <v>1552</v>
      </c>
      <c r="S233" t="s">
        <v>25</v>
      </c>
      <c r="T233">
        <v>900317</v>
      </c>
      <c r="U233">
        <v>2595</v>
      </c>
      <c r="V233" t="s">
        <v>1065</v>
      </c>
      <c r="X233" t="s">
        <v>1553</v>
      </c>
      <c r="Y233">
        <v>747768</v>
      </c>
      <c r="Z233" t="s">
        <v>1554</v>
      </c>
      <c r="AB233">
        <f t="shared" si="26"/>
        <v>2020</v>
      </c>
      <c r="AC233">
        <f t="shared" si="27"/>
        <v>6</v>
      </c>
      <c r="AD233" t="str">
        <f t="shared" si="28"/>
        <v>Q1</v>
      </c>
      <c r="AE233" t="str">
        <f t="shared" si="29"/>
        <v>FY20/21</v>
      </c>
      <c r="AF233" t="str">
        <f t="shared" si="30"/>
        <v>SOUTH</v>
      </c>
    </row>
    <row r="234" spans="1:32">
      <c r="A234" t="s">
        <v>3025</v>
      </c>
      <c r="B234" t="s">
        <v>22</v>
      </c>
      <c r="C234" t="str">
        <f t="shared" si="24"/>
        <v>CONTRACT_FEE</v>
      </c>
      <c r="D234" s="4">
        <v>43998</v>
      </c>
      <c r="E234" t="str">
        <f t="shared" si="25"/>
        <v>YAMAHA</v>
      </c>
      <c r="F234">
        <v>13100016</v>
      </c>
      <c r="G234" s="19">
        <v>43998</v>
      </c>
      <c r="H234" t="s">
        <v>76</v>
      </c>
      <c r="I234" t="s">
        <v>77</v>
      </c>
      <c r="J234">
        <v>1</v>
      </c>
      <c r="K234">
        <v>1</v>
      </c>
      <c r="L234">
        <v>13716.81</v>
      </c>
      <c r="M234" t="s">
        <v>36</v>
      </c>
      <c r="N234">
        <v>1.089</v>
      </c>
      <c r="O234">
        <v>13716.81</v>
      </c>
      <c r="P234">
        <f t="shared" si="31"/>
        <v>14937.606089999999</v>
      </c>
      <c r="Q234" t="s">
        <v>41</v>
      </c>
      <c r="R234" t="s">
        <v>1076</v>
      </c>
      <c r="S234" t="s">
        <v>25</v>
      </c>
      <c r="T234">
        <v>900318</v>
      </c>
      <c r="U234">
        <v>0</v>
      </c>
      <c r="V234" t="s">
        <v>1090</v>
      </c>
      <c r="X234" t="s">
        <v>1565</v>
      </c>
      <c r="Z234" t="s">
        <v>1077</v>
      </c>
      <c r="AB234">
        <f t="shared" si="26"/>
        <v>2020</v>
      </c>
      <c r="AC234">
        <f t="shared" si="27"/>
        <v>6</v>
      </c>
      <c r="AD234" t="str">
        <f t="shared" si="28"/>
        <v>Q1</v>
      </c>
      <c r="AE234" t="str">
        <f t="shared" si="29"/>
        <v>FY20/21</v>
      </c>
      <c r="AF234" t="str">
        <f t="shared" si="30"/>
        <v>SOUTH</v>
      </c>
    </row>
    <row r="235" spans="1:32">
      <c r="A235" t="s">
        <v>3025</v>
      </c>
      <c r="B235" t="s">
        <v>22</v>
      </c>
      <c r="C235" t="str">
        <f t="shared" si="24"/>
        <v>SPARES/OTHER</v>
      </c>
      <c r="D235" s="4">
        <v>43998</v>
      </c>
      <c r="E235" t="str">
        <f t="shared" si="25"/>
        <v>YAMAHA</v>
      </c>
      <c r="F235">
        <v>14100254</v>
      </c>
      <c r="G235" s="19">
        <v>43998</v>
      </c>
      <c r="H235" t="s">
        <v>1560</v>
      </c>
      <c r="I235" t="s">
        <v>1561</v>
      </c>
      <c r="J235">
        <v>10</v>
      </c>
      <c r="K235">
        <v>10</v>
      </c>
      <c r="L235">
        <v>0</v>
      </c>
      <c r="M235" t="s">
        <v>36</v>
      </c>
      <c r="N235">
        <v>1.089</v>
      </c>
      <c r="O235">
        <v>0</v>
      </c>
      <c r="P235">
        <f t="shared" si="31"/>
        <v>0</v>
      </c>
      <c r="Q235" t="s">
        <v>41</v>
      </c>
      <c r="R235" t="s">
        <v>1076</v>
      </c>
      <c r="S235" t="s">
        <v>25</v>
      </c>
      <c r="T235">
        <v>900319</v>
      </c>
      <c r="U235">
        <v>5190</v>
      </c>
      <c r="V235" t="s">
        <v>1065</v>
      </c>
      <c r="X235" t="s">
        <v>1565</v>
      </c>
      <c r="Y235">
        <v>748629</v>
      </c>
      <c r="Z235" t="s">
        <v>1077</v>
      </c>
      <c r="AB235">
        <f t="shared" si="26"/>
        <v>2020</v>
      </c>
      <c r="AC235">
        <f t="shared" si="27"/>
        <v>6</v>
      </c>
      <c r="AD235" t="str">
        <f t="shared" si="28"/>
        <v>Q1</v>
      </c>
      <c r="AE235" t="str">
        <f t="shared" si="29"/>
        <v>FY20/21</v>
      </c>
      <c r="AF235" t="str">
        <f t="shared" si="30"/>
        <v>SOUTH</v>
      </c>
    </row>
    <row r="236" spans="1:32">
      <c r="A236" t="s">
        <v>3025</v>
      </c>
      <c r="B236" t="s">
        <v>22</v>
      </c>
      <c r="C236" t="str">
        <f t="shared" si="24"/>
        <v>SPARES/OTHER</v>
      </c>
      <c r="D236" s="4">
        <v>43998</v>
      </c>
      <c r="E236" t="str">
        <f t="shared" si="25"/>
        <v>OTHERS</v>
      </c>
      <c r="F236">
        <v>14100254</v>
      </c>
      <c r="G236" s="19">
        <v>43998</v>
      </c>
      <c r="H236" t="s">
        <v>345</v>
      </c>
      <c r="I236" t="s">
        <v>346</v>
      </c>
      <c r="J236">
        <v>4</v>
      </c>
      <c r="K236">
        <v>4</v>
      </c>
      <c r="L236">
        <v>0</v>
      </c>
      <c r="M236" t="s">
        <v>36</v>
      </c>
      <c r="N236">
        <v>1.089</v>
      </c>
      <c r="O236">
        <v>0</v>
      </c>
      <c r="P236">
        <f t="shared" si="31"/>
        <v>0</v>
      </c>
      <c r="Q236" t="s">
        <v>41</v>
      </c>
      <c r="R236" t="s">
        <v>1076</v>
      </c>
      <c r="S236" t="s">
        <v>25</v>
      </c>
      <c r="T236">
        <v>900319</v>
      </c>
      <c r="U236">
        <v>530.96</v>
      </c>
      <c r="V236" t="s">
        <v>1065</v>
      </c>
      <c r="X236" t="s">
        <v>1565</v>
      </c>
      <c r="Y236">
        <v>748629</v>
      </c>
      <c r="Z236" t="s">
        <v>1077</v>
      </c>
      <c r="AB236">
        <f t="shared" si="26"/>
        <v>2020</v>
      </c>
      <c r="AC236">
        <f t="shared" si="27"/>
        <v>6</v>
      </c>
      <c r="AD236" t="str">
        <f t="shared" si="28"/>
        <v>Q1</v>
      </c>
      <c r="AE236" t="str">
        <f t="shared" si="29"/>
        <v>FY20/21</v>
      </c>
      <c r="AF236" t="str">
        <f t="shared" si="30"/>
        <v>SOUTH</v>
      </c>
    </row>
    <row r="237" spans="1:32">
      <c r="A237" t="s">
        <v>3025</v>
      </c>
      <c r="B237" t="s">
        <v>22</v>
      </c>
      <c r="C237" t="str">
        <f t="shared" si="24"/>
        <v>SERVICE_CHARGE</v>
      </c>
      <c r="D237" s="4">
        <v>44001</v>
      </c>
      <c r="E237" t="str">
        <f t="shared" si="25"/>
        <v>YAMAHA</v>
      </c>
      <c r="F237">
        <v>12100032</v>
      </c>
      <c r="G237" s="19">
        <v>44001</v>
      </c>
      <c r="H237" t="s">
        <v>76</v>
      </c>
      <c r="I237" t="s">
        <v>77</v>
      </c>
      <c r="J237">
        <v>1</v>
      </c>
      <c r="K237">
        <v>1</v>
      </c>
      <c r="L237">
        <v>1769.91</v>
      </c>
      <c r="M237" t="s">
        <v>36</v>
      </c>
      <c r="N237">
        <v>1.089</v>
      </c>
      <c r="O237">
        <v>1769.91</v>
      </c>
      <c r="P237">
        <f t="shared" si="31"/>
        <v>1927.43199</v>
      </c>
      <c r="Q237" t="s">
        <v>41</v>
      </c>
      <c r="R237" t="s">
        <v>1196</v>
      </c>
      <c r="S237" t="s">
        <v>25</v>
      </c>
      <c r="T237">
        <v>900320</v>
      </c>
      <c r="U237">
        <v>0</v>
      </c>
      <c r="V237" t="s">
        <v>1069</v>
      </c>
      <c r="X237" t="s">
        <v>1566</v>
      </c>
      <c r="Z237" t="s">
        <v>1198</v>
      </c>
      <c r="AB237">
        <f t="shared" si="26"/>
        <v>2020</v>
      </c>
      <c r="AC237">
        <f t="shared" si="27"/>
        <v>6</v>
      </c>
      <c r="AD237" t="str">
        <f t="shared" si="28"/>
        <v>Q1</v>
      </c>
      <c r="AE237" t="str">
        <f t="shared" si="29"/>
        <v>FY20/21</v>
      </c>
      <c r="AF237" t="str">
        <f t="shared" si="30"/>
        <v>SOUTH</v>
      </c>
    </row>
    <row r="238" spans="1:32">
      <c r="A238" t="s">
        <v>3025</v>
      </c>
      <c r="B238" t="s">
        <v>22</v>
      </c>
      <c r="C238" t="str">
        <f t="shared" si="24"/>
        <v>SPARES/OTHER</v>
      </c>
      <c r="D238" s="4">
        <v>44004</v>
      </c>
      <c r="E238" t="str">
        <f t="shared" si="25"/>
        <v>YAMAHA</v>
      </c>
      <c r="F238">
        <v>14100255</v>
      </c>
      <c r="G238" s="19">
        <v>44004</v>
      </c>
      <c r="H238" t="s">
        <v>1574</v>
      </c>
      <c r="I238" t="s">
        <v>436</v>
      </c>
      <c r="J238">
        <v>1</v>
      </c>
      <c r="K238">
        <v>1</v>
      </c>
      <c r="L238">
        <v>6371.68</v>
      </c>
      <c r="M238" t="s">
        <v>36</v>
      </c>
      <c r="N238">
        <v>1.089</v>
      </c>
      <c r="O238">
        <v>6371.68</v>
      </c>
      <c r="P238">
        <f t="shared" si="31"/>
        <v>6938.7595200000005</v>
      </c>
      <c r="Q238" t="s">
        <v>41</v>
      </c>
      <c r="R238" t="s">
        <v>1097</v>
      </c>
      <c r="S238" t="s">
        <v>25</v>
      </c>
      <c r="T238">
        <v>900321</v>
      </c>
      <c r="U238">
        <v>3139</v>
      </c>
      <c r="V238" t="s">
        <v>1065</v>
      </c>
      <c r="X238" t="s">
        <v>1575</v>
      </c>
      <c r="Y238">
        <v>749178</v>
      </c>
      <c r="Z238" t="s">
        <v>1099</v>
      </c>
      <c r="AB238">
        <f t="shared" si="26"/>
        <v>2020</v>
      </c>
      <c r="AC238">
        <f t="shared" si="27"/>
        <v>6</v>
      </c>
      <c r="AD238" t="str">
        <f t="shared" si="28"/>
        <v>Q1</v>
      </c>
      <c r="AE238" t="str">
        <f t="shared" si="29"/>
        <v>FY20/21</v>
      </c>
      <c r="AF238" t="str">
        <f t="shared" si="30"/>
        <v>SOUTH</v>
      </c>
    </row>
    <row r="239" spans="1:32">
      <c r="A239" t="s">
        <v>3025</v>
      </c>
      <c r="B239" t="s">
        <v>22</v>
      </c>
      <c r="C239" t="str">
        <f t="shared" si="24"/>
        <v>SPARES/OTHER</v>
      </c>
      <c r="D239" s="4">
        <v>44004</v>
      </c>
      <c r="E239" t="str">
        <f t="shared" si="25"/>
        <v>YAMAHA</v>
      </c>
      <c r="F239">
        <v>14100255</v>
      </c>
      <c r="G239" s="19">
        <v>44004</v>
      </c>
      <c r="H239" t="s">
        <v>1560</v>
      </c>
      <c r="I239" t="s">
        <v>1561</v>
      </c>
      <c r="J239">
        <v>1</v>
      </c>
      <c r="K239">
        <v>1</v>
      </c>
      <c r="L239">
        <v>0</v>
      </c>
      <c r="M239" t="s">
        <v>36</v>
      </c>
      <c r="N239">
        <v>1.089</v>
      </c>
      <c r="O239">
        <v>0</v>
      </c>
      <c r="P239">
        <f t="shared" si="31"/>
        <v>0</v>
      </c>
      <c r="Q239" t="s">
        <v>41</v>
      </c>
      <c r="R239" t="s">
        <v>1097</v>
      </c>
      <c r="S239" t="s">
        <v>25</v>
      </c>
      <c r="T239">
        <v>900321</v>
      </c>
      <c r="U239">
        <v>519</v>
      </c>
      <c r="V239" t="s">
        <v>1065</v>
      </c>
      <c r="X239" t="s">
        <v>1575</v>
      </c>
      <c r="Y239">
        <v>749178</v>
      </c>
      <c r="Z239" t="s">
        <v>1099</v>
      </c>
      <c r="AB239">
        <f t="shared" si="26"/>
        <v>2020</v>
      </c>
      <c r="AC239">
        <f t="shared" si="27"/>
        <v>6</v>
      </c>
      <c r="AD239" t="str">
        <f t="shared" si="28"/>
        <v>Q1</v>
      </c>
      <c r="AE239" t="str">
        <f t="shared" si="29"/>
        <v>FY20/21</v>
      </c>
      <c r="AF239" t="str">
        <f t="shared" si="30"/>
        <v>SOUTH</v>
      </c>
    </row>
    <row r="240" spans="1:32">
      <c r="A240" t="s">
        <v>3025</v>
      </c>
      <c r="B240" t="s">
        <v>22</v>
      </c>
      <c r="C240" t="str">
        <f t="shared" si="24"/>
        <v>FEEDER</v>
      </c>
      <c r="D240" s="4">
        <v>44004</v>
      </c>
      <c r="E240" t="str">
        <f t="shared" si="25"/>
        <v>YAMAHA</v>
      </c>
      <c r="F240">
        <v>14100256</v>
      </c>
      <c r="G240" s="19">
        <v>44004</v>
      </c>
      <c r="H240" t="s">
        <v>78</v>
      </c>
      <c r="I240" t="s">
        <v>79</v>
      </c>
      <c r="J240">
        <v>5</v>
      </c>
      <c r="K240">
        <v>5</v>
      </c>
      <c r="L240">
        <v>18805.310000000001</v>
      </c>
      <c r="M240" t="s">
        <v>36</v>
      </c>
      <c r="N240">
        <v>1.089</v>
      </c>
      <c r="O240">
        <v>18805.310000000001</v>
      </c>
      <c r="P240">
        <f t="shared" si="31"/>
        <v>20478.98259</v>
      </c>
      <c r="Q240" t="s">
        <v>41</v>
      </c>
      <c r="R240" t="s">
        <v>1576</v>
      </c>
      <c r="S240" t="s">
        <v>25</v>
      </c>
      <c r="T240">
        <v>900322</v>
      </c>
      <c r="U240">
        <v>17935.29</v>
      </c>
      <c r="V240" t="s">
        <v>1065</v>
      </c>
      <c r="X240" t="s">
        <v>1577</v>
      </c>
      <c r="Y240">
        <v>749303</v>
      </c>
      <c r="Z240" t="s">
        <v>1578</v>
      </c>
      <c r="AB240">
        <f t="shared" si="26"/>
        <v>2020</v>
      </c>
      <c r="AC240">
        <f t="shared" si="27"/>
        <v>6</v>
      </c>
      <c r="AD240" t="str">
        <f t="shared" si="28"/>
        <v>Q1</v>
      </c>
      <c r="AE240" t="str">
        <f t="shared" si="29"/>
        <v>FY20/21</v>
      </c>
      <c r="AF240" t="str">
        <f t="shared" si="30"/>
        <v>SOUTH</v>
      </c>
    </row>
    <row r="241" spans="1:32">
      <c r="A241" t="s">
        <v>3025</v>
      </c>
      <c r="B241" t="s">
        <v>22</v>
      </c>
      <c r="C241" t="str">
        <f t="shared" si="24"/>
        <v>FEEDER</v>
      </c>
      <c r="D241" s="4">
        <v>44004</v>
      </c>
      <c r="E241" t="str">
        <f t="shared" si="25"/>
        <v>YAMAHA</v>
      </c>
      <c r="F241">
        <v>14100256</v>
      </c>
      <c r="G241" s="19">
        <v>44004</v>
      </c>
      <c r="H241" t="s">
        <v>72</v>
      </c>
      <c r="I241" t="s">
        <v>73</v>
      </c>
      <c r="J241">
        <v>2</v>
      </c>
      <c r="K241">
        <v>2</v>
      </c>
      <c r="L241">
        <v>8672.57</v>
      </c>
      <c r="M241" t="s">
        <v>36</v>
      </c>
      <c r="N241">
        <v>1.089</v>
      </c>
      <c r="O241">
        <v>8672.57</v>
      </c>
      <c r="P241">
        <f t="shared" si="31"/>
        <v>9444.4287299999996</v>
      </c>
      <c r="Q241" t="s">
        <v>41</v>
      </c>
      <c r="R241" t="s">
        <v>1576</v>
      </c>
      <c r="S241" t="s">
        <v>25</v>
      </c>
      <c r="T241">
        <v>900322</v>
      </c>
      <c r="U241">
        <v>7600</v>
      </c>
      <c r="V241" t="s">
        <v>1065</v>
      </c>
      <c r="X241" t="s">
        <v>1577</v>
      </c>
      <c r="Y241">
        <v>749303</v>
      </c>
      <c r="Z241" t="s">
        <v>1578</v>
      </c>
      <c r="AB241">
        <f t="shared" si="26"/>
        <v>2020</v>
      </c>
      <c r="AC241">
        <f t="shared" si="27"/>
        <v>6</v>
      </c>
      <c r="AD241" t="str">
        <f t="shared" si="28"/>
        <v>Q1</v>
      </c>
      <c r="AE241" t="str">
        <f t="shared" si="29"/>
        <v>FY20/21</v>
      </c>
      <c r="AF241" t="str">
        <f t="shared" si="30"/>
        <v>SOUTH</v>
      </c>
    </row>
    <row r="242" spans="1:32">
      <c r="A242" t="s">
        <v>3025</v>
      </c>
      <c r="B242" t="s">
        <v>22</v>
      </c>
      <c r="C242" t="str">
        <f t="shared" si="24"/>
        <v>FEEDER</v>
      </c>
      <c r="D242" s="4">
        <v>44011</v>
      </c>
      <c r="E242" t="str">
        <f t="shared" si="25"/>
        <v>YAMAHA</v>
      </c>
      <c r="F242">
        <v>14100257</v>
      </c>
      <c r="G242" s="19">
        <v>44011</v>
      </c>
      <c r="H242" t="s">
        <v>70</v>
      </c>
      <c r="I242" t="s">
        <v>71</v>
      </c>
      <c r="J242">
        <v>5</v>
      </c>
      <c r="K242">
        <v>5</v>
      </c>
      <c r="L242">
        <v>18805.310000000001</v>
      </c>
      <c r="M242" t="s">
        <v>36</v>
      </c>
      <c r="N242">
        <v>1.089</v>
      </c>
      <c r="O242">
        <v>18805.310000000001</v>
      </c>
      <c r="P242">
        <f t="shared" si="31"/>
        <v>20478.98259</v>
      </c>
      <c r="Q242" t="s">
        <v>41</v>
      </c>
      <c r="R242" t="s">
        <v>316</v>
      </c>
      <c r="S242" t="s">
        <v>25</v>
      </c>
      <c r="T242">
        <v>900323</v>
      </c>
      <c r="U242">
        <v>17500</v>
      </c>
      <c r="V242" t="s">
        <v>1065</v>
      </c>
      <c r="X242">
        <v>20200623001</v>
      </c>
      <c r="Y242">
        <v>749882</v>
      </c>
      <c r="Z242" t="s">
        <v>318</v>
      </c>
      <c r="AB242">
        <f t="shared" si="26"/>
        <v>2020</v>
      </c>
      <c r="AC242">
        <f t="shared" si="27"/>
        <v>6</v>
      </c>
      <c r="AD242" t="str">
        <f t="shared" si="28"/>
        <v>Q1</v>
      </c>
      <c r="AE242" t="str">
        <f t="shared" si="29"/>
        <v>FY20/21</v>
      </c>
      <c r="AF242" t="str">
        <f t="shared" si="30"/>
        <v>SOUTH</v>
      </c>
    </row>
    <row r="243" spans="1:32">
      <c r="A243" t="s">
        <v>3025</v>
      </c>
      <c r="B243" t="s">
        <v>22</v>
      </c>
      <c r="C243" t="str">
        <f t="shared" si="24"/>
        <v>FEEDER</v>
      </c>
      <c r="D243" s="4">
        <v>44011</v>
      </c>
      <c r="E243" t="str">
        <f t="shared" si="25"/>
        <v>YAMAHA</v>
      </c>
      <c r="F243">
        <v>14100257</v>
      </c>
      <c r="G243" s="19">
        <v>44011</v>
      </c>
      <c r="H243" t="s">
        <v>72</v>
      </c>
      <c r="I243" t="s">
        <v>73</v>
      </c>
      <c r="J243">
        <v>3</v>
      </c>
      <c r="K243">
        <v>3</v>
      </c>
      <c r="L243">
        <v>13008.85</v>
      </c>
      <c r="M243" t="s">
        <v>36</v>
      </c>
      <c r="N243">
        <v>1.089</v>
      </c>
      <c r="O243">
        <v>13008.85</v>
      </c>
      <c r="P243">
        <f t="shared" si="31"/>
        <v>14166.637650000001</v>
      </c>
      <c r="Q243" t="s">
        <v>41</v>
      </c>
      <c r="R243" t="s">
        <v>316</v>
      </c>
      <c r="S243" t="s">
        <v>25</v>
      </c>
      <c r="T243">
        <v>900323</v>
      </c>
      <c r="U243">
        <v>11400</v>
      </c>
      <c r="V243" t="s">
        <v>1065</v>
      </c>
      <c r="X243">
        <v>20200623001</v>
      </c>
      <c r="Y243">
        <v>749882</v>
      </c>
      <c r="Z243" t="s">
        <v>318</v>
      </c>
      <c r="AB243">
        <f t="shared" si="26"/>
        <v>2020</v>
      </c>
      <c r="AC243">
        <f t="shared" si="27"/>
        <v>6</v>
      </c>
      <c r="AD243" t="str">
        <f t="shared" si="28"/>
        <v>Q1</v>
      </c>
      <c r="AE243" t="str">
        <f t="shared" si="29"/>
        <v>FY20/21</v>
      </c>
      <c r="AF243" t="str">
        <f t="shared" si="30"/>
        <v>SOUTH</v>
      </c>
    </row>
    <row r="244" spans="1:32">
      <c r="A244" t="s">
        <v>3025</v>
      </c>
      <c r="B244" t="s">
        <v>22</v>
      </c>
      <c r="C244" t="str">
        <f t="shared" si="24"/>
        <v>FEEDER</v>
      </c>
      <c r="D244" s="4">
        <v>44011</v>
      </c>
      <c r="E244" t="str">
        <f t="shared" si="25"/>
        <v>YAMAHA</v>
      </c>
      <c r="F244">
        <v>14100257</v>
      </c>
      <c r="G244" s="19">
        <v>44011</v>
      </c>
      <c r="H244" t="s">
        <v>74</v>
      </c>
      <c r="I244" t="s">
        <v>75</v>
      </c>
      <c r="J244">
        <v>2</v>
      </c>
      <c r="K244">
        <v>2</v>
      </c>
      <c r="L244">
        <v>11150.44</v>
      </c>
      <c r="M244" t="s">
        <v>36</v>
      </c>
      <c r="N244">
        <v>1.089</v>
      </c>
      <c r="O244">
        <v>11150.44</v>
      </c>
      <c r="P244">
        <f t="shared" si="31"/>
        <v>12142.829159999999</v>
      </c>
      <c r="Q244" t="s">
        <v>41</v>
      </c>
      <c r="R244" t="s">
        <v>316</v>
      </c>
      <c r="S244" t="s">
        <v>25</v>
      </c>
      <c r="T244">
        <v>900323</v>
      </c>
      <c r="U244">
        <v>9800.1200000000008</v>
      </c>
      <c r="V244" t="s">
        <v>1065</v>
      </c>
      <c r="X244">
        <v>20200623001</v>
      </c>
      <c r="Y244">
        <v>749882</v>
      </c>
      <c r="Z244" t="s">
        <v>318</v>
      </c>
      <c r="AB244">
        <f t="shared" si="26"/>
        <v>2020</v>
      </c>
      <c r="AC244">
        <f t="shared" si="27"/>
        <v>6</v>
      </c>
      <c r="AD244" t="str">
        <f t="shared" si="28"/>
        <v>Q1</v>
      </c>
      <c r="AE244" t="str">
        <f t="shared" si="29"/>
        <v>FY20/21</v>
      </c>
      <c r="AF244" t="str">
        <f t="shared" si="30"/>
        <v>SOUTH</v>
      </c>
    </row>
    <row r="245" spans="1:32">
      <c r="A245" t="s">
        <v>3025</v>
      </c>
      <c r="B245" t="s">
        <v>22</v>
      </c>
      <c r="C245" t="str">
        <f t="shared" si="24"/>
        <v>SPARES/OTHER</v>
      </c>
      <c r="D245" s="4">
        <v>44011</v>
      </c>
      <c r="E245" t="str">
        <f t="shared" si="25"/>
        <v>YAMAHA</v>
      </c>
      <c r="F245">
        <v>14100258</v>
      </c>
      <c r="G245" s="19">
        <v>44011</v>
      </c>
      <c r="H245" t="s">
        <v>620</v>
      </c>
      <c r="I245" t="s">
        <v>579</v>
      </c>
      <c r="J245">
        <v>1</v>
      </c>
      <c r="K245">
        <v>1</v>
      </c>
      <c r="L245">
        <v>442.48</v>
      </c>
      <c r="M245" t="s">
        <v>36</v>
      </c>
      <c r="N245">
        <v>1.089</v>
      </c>
      <c r="O245">
        <v>442.48</v>
      </c>
      <c r="P245">
        <f t="shared" si="31"/>
        <v>481.86072000000001</v>
      </c>
      <c r="Q245" t="s">
        <v>41</v>
      </c>
      <c r="R245" t="s">
        <v>731</v>
      </c>
      <c r="S245" t="s">
        <v>25</v>
      </c>
      <c r="T245">
        <v>900324</v>
      </c>
      <c r="U245">
        <v>333</v>
      </c>
      <c r="V245" t="s">
        <v>1065</v>
      </c>
      <c r="X245" t="s">
        <v>1579</v>
      </c>
      <c r="Y245">
        <v>749886</v>
      </c>
      <c r="Z245" t="s">
        <v>733</v>
      </c>
      <c r="AB245">
        <f t="shared" si="26"/>
        <v>2020</v>
      </c>
      <c r="AC245">
        <f t="shared" si="27"/>
        <v>6</v>
      </c>
      <c r="AD245" t="str">
        <f t="shared" si="28"/>
        <v>Q1</v>
      </c>
      <c r="AE245" t="str">
        <f t="shared" si="29"/>
        <v>FY20/21</v>
      </c>
      <c r="AF245" t="str">
        <f t="shared" si="30"/>
        <v>SOUTH</v>
      </c>
    </row>
    <row r="246" spans="1:32">
      <c r="A246" t="s">
        <v>3025</v>
      </c>
      <c r="B246" t="s">
        <v>22</v>
      </c>
      <c r="C246" t="str">
        <f t="shared" si="24"/>
        <v>SPARES/OTHER</v>
      </c>
      <c r="D246" s="4">
        <v>44011</v>
      </c>
      <c r="E246" t="str">
        <f t="shared" si="25"/>
        <v>YAMAHA</v>
      </c>
      <c r="F246">
        <v>14100258</v>
      </c>
      <c r="G246" s="19">
        <v>44011</v>
      </c>
      <c r="H246" t="s">
        <v>502</v>
      </c>
      <c r="I246" t="s">
        <v>503</v>
      </c>
      <c r="J246">
        <v>1</v>
      </c>
      <c r="K246">
        <v>1</v>
      </c>
      <c r="L246">
        <v>44.25</v>
      </c>
      <c r="M246" t="s">
        <v>36</v>
      </c>
      <c r="N246">
        <v>1.089</v>
      </c>
      <c r="O246">
        <v>44.25</v>
      </c>
      <c r="P246">
        <f t="shared" si="31"/>
        <v>48.188249999999996</v>
      </c>
      <c r="Q246" t="s">
        <v>41</v>
      </c>
      <c r="R246" t="s">
        <v>731</v>
      </c>
      <c r="S246" t="s">
        <v>25</v>
      </c>
      <c r="T246">
        <v>900324</v>
      </c>
      <c r="U246">
        <v>31</v>
      </c>
      <c r="V246" t="s">
        <v>1065</v>
      </c>
      <c r="X246" t="s">
        <v>1579</v>
      </c>
      <c r="Y246">
        <v>749886</v>
      </c>
      <c r="Z246" t="s">
        <v>733</v>
      </c>
      <c r="AB246">
        <f t="shared" si="26"/>
        <v>2020</v>
      </c>
      <c r="AC246">
        <f t="shared" si="27"/>
        <v>6</v>
      </c>
      <c r="AD246" t="str">
        <f t="shared" si="28"/>
        <v>Q1</v>
      </c>
      <c r="AE246" t="str">
        <f t="shared" si="29"/>
        <v>FY20/21</v>
      </c>
      <c r="AF246" t="str">
        <f t="shared" si="30"/>
        <v>SOUTH</v>
      </c>
    </row>
    <row r="247" spans="1:32">
      <c r="A247" t="s">
        <v>3025</v>
      </c>
      <c r="B247" t="s">
        <v>22</v>
      </c>
      <c r="C247" t="str">
        <f t="shared" si="24"/>
        <v>SPARES/OTHER</v>
      </c>
      <c r="D247" s="4">
        <v>44011</v>
      </c>
      <c r="E247" t="str">
        <f t="shared" si="25"/>
        <v>YAMAHA</v>
      </c>
      <c r="F247">
        <v>14100259</v>
      </c>
      <c r="G247" s="19">
        <v>44011</v>
      </c>
      <c r="H247" t="s">
        <v>1373</v>
      </c>
      <c r="I247" t="s">
        <v>1374</v>
      </c>
      <c r="J247">
        <v>2</v>
      </c>
      <c r="K247">
        <v>2</v>
      </c>
      <c r="L247">
        <v>2035.4</v>
      </c>
      <c r="M247" t="s">
        <v>36</v>
      </c>
      <c r="N247">
        <v>1.089</v>
      </c>
      <c r="O247">
        <v>2035.4</v>
      </c>
      <c r="P247">
        <f t="shared" si="31"/>
        <v>2216.5506</v>
      </c>
      <c r="Q247" t="s">
        <v>41</v>
      </c>
      <c r="R247" t="s">
        <v>1076</v>
      </c>
      <c r="S247" t="s">
        <v>25</v>
      </c>
      <c r="T247">
        <v>900325</v>
      </c>
      <c r="U247">
        <v>1038</v>
      </c>
      <c r="V247" t="s">
        <v>1065</v>
      </c>
      <c r="X247">
        <v>6830190208</v>
      </c>
      <c r="Y247">
        <v>749888</v>
      </c>
      <c r="Z247" t="s">
        <v>1077</v>
      </c>
      <c r="AB247">
        <f t="shared" si="26"/>
        <v>2020</v>
      </c>
      <c r="AC247">
        <f t="shared" si="27"/>
        <v>6</v>
      </c>
      <c r="AD247" t="str">
        <f t="shared" si="28"/>
        <v>Q1</v>
      </c>
      <c r="AE247" t="str">
        <f t="shared" si="29"/>
        <v>FY20/21</v>
      </c>
      <c r="AF247" t="str">
        <f t="shared" si="30"/>
        <v>SOUTH</v>
      </c>
    </row>
    <row r="248" spans="1:32">
      <c r="A248" t="s">
        <v>3025</v>
      </c>
      <c r="B248" t="s">
        <v>22</v>
      </c>
      <c r="C248" t="str">
        <f t="shared" si="24"/>
        <v>SERVICE_CHARGE</v>
      </c>
      <c r="D248" s="4">
        <v>44021</v>
      </c>
      <c r="E248" t="str">
        <f t="shared" si="25"/>
        <v>HELLER</v>
      </c>
      <c r="F248">
        <v>12100033</v>
      </c>
      <c r="G248" s="19">
        <v>44021</v>
      </c>
      <c r="H248" t="s">
        <v>105</v>
      </c>
      <c r="I248" t="s">
        <v>77</v>
      </c>
      <c r="J248">
        <v>1</v>
      </c>
      <c r="K248">
        <v>1</v>
      </c>
      <c r="L248">
        <v>884.96</v>
      </c>
      <c r="M248" t="s">
        <v>36</v>
      </c>
      <c r="N248">
        <v>1.095</v>
      </c>
      <c r="O248">
        <v>884.96</v>
      </c>
      <c r="P248">
        <f t="shared" si="31"/>
        <v>969.03120000000001</v>
      </c>
      <c r="Q248" t="s">
        <v>41</v>
      </c>
      <c r="R248" t="s">
        <v>1480</v>
      </c>
      <c r="S248" t="s">
        <v>25</v>
      </c>
      <c r="T248">
        <v>900330</v>
      </c>
      <c r="U248">
        <v>0</v>
      </c>
      <c r="V248" t="s">
        <v>1069</v>
      </c>
      <c r="X248" t="s">
        <v>1588</v>
      </c>
      <c r="Z248" t="s">
        <v>1482</v>
      </c>
      <c r="AB248">
        <f t="shared" si="26"/>
        <v>2020</v>
      </c>
      <c r="AC248">
        <f t="shared" si="27"/>
        <v>7</v>
      </c>
      <c r="AD248" t="str">
        <f t="shared" si="28"/>
        <v>Q2</v>
      </c>
      <c r="AE248" t="str">
        <f t="shared" si="29"/>
        <v>FY20/21</v>
      </c>
      <c r="AF248" t="str">
        <f t="shared" si="30"/>
        <v>SOUTH</v>
      </c>
    </row>
    <row r="249" spans="1:32">
      <c r="A249" t="s">
        <v>3025</v>
      </c>
      <c r="B249" t="s">
        <v>22</v>
      </c>
      <c r="C249" t="str">
        <f t="shared" si="24"/>
        <v>SPARES/OTHER</v>
      </c>
      <c r="D249" s="4">
        <v>44021</v>
      </c>
      <c r="E249" t="str">
        <f t="shared" si="25"/>
        <v>HELLER</v>
      </c>
      <c r="F249">
        <v>14100260</v>
      </c>
      <c r="G249" s="19">
        <v>44021</v>
      </c>
      <c r="H249" t="s">
        <v>1589</v>
      </c>
      <c r="I249" t="s">
        <v>1590</v>
      </c>
      <c r="J249">
        <v>1</v>
      </c>
      <c r="K249">
        <v>1</v>
      </c>
      <c r="L249">
        <v>247.79</v>
      </c>
      <c r="M249" t="s">
        <v>36</v>
      </c>
      <c r="N249">
        <v>1.095</v>
      </c>
      <c r="O249">
        <v>247.79</v>
      </c>
      <c r="P249">
        <f t="shared" si="31"/>
        <v>271.33004999999997</v>
      </c>
      <c r="Q249" t="s">
        <v>41</v>
      </c>
      <c r="R249" t="s">
        <v>1480</v>
      </c>
      <c r="S249" t="s">
        <v>25</v>
      </c>
      <c r="T249">
        <v>900328</v>
      </c>
      <c r="U249">
        <v>95</v>
      </c>
      <c r="V249" t="s">
        <v>1065</v>
      </c>
      <c r="X249" t="s">
        <v>1591</v>
      </c>
      <c r="Y249">
        <v>751115</v>
      </c>
      <c r="Z249" t="s">
        <v>1482</v>
      </c>
      <c r="AB249">
        <f t="shared" si="26"/>
        <v>2020</v>
      </c>
      <c r="AC249">
        <f t="shared" si="27"/>
        <v>7</v>
      </c>
      <c r="AD249" t="str">
        <f t="shared" si="28"/>
        <v>Q2</v>
      </c>
      <c r="AE249" t="str">
        <f t="shared" si="29"/>
        <v>FY20/21</v>
      </c>
      <c r="AF249" t="str">
        <f t="shared" si="30"/>
        <v>SOUTH</v>
      </c>
    </row>
    <row r="250" spans="1:32">
      <c r="A250" t="s">
        <v>3025</v>
      </c>
      <c r="B250" t="s">
        <v>22</v>
      </c>
      <c r="C250" t="str">
        <f t="shared" si="24"/>
        <v>SPARES/OTHER</v>
      </c>
      <c r="D250" s="4">
        <v>44021</v>
      </c>
      <c r="E250" t="str">
        <f t="shared" si="25"/>
        <v>HELLER</v>
      </c>
      <c r="F250">
        <v>14100260</v>
      </c>
      <c r="G250" s="19">
        <v>44021</v>
      </c>
      <c r="H250" t="s">
        <v>1592</v>
      </c>
      <c r="I250" t="s">
        <v>1593</v>
      </c>
      <c r="J250">
        <v>1</v>
      </c>
      <c r="K250">
        <v>1</v>
      </c>
      <c r="L250">
        <v>203.54</v>
      </c>
      <c r="M250" t="s">
        <v>36</v>
      </c>
      <c r="N250">
        <v>1.095</v>
      </c>
      <c r="O250">
        <v>203.54</v>
      </c>
      <c r="P250">
        <f t="shared" si="31"/>
        <v>222.87629999999999</v>
      </c>
      <c r="Q250" t="s">
        <v>41</v>
      </c>
      <c r="R250" t="s">
        <v>1480</v>
      </c>
      <c r="S250" t="s">
        <v>25</v>
      </c>
      <c r="T250">
        <v>900328</v>
      </c>
      <c r="U250">
        <v>105</v>
      </c>
      <c r="V250" t="s">
        <v>1065</v>
      </c>
      <c r="X250" t="s">
        <v>1591</v>
      </c>
      <c r="Y250">
        <v>751115</v>
      </c>
      <c r="Z250" t="s">
        <v>1482</v>
      </c>
      <c r="AB250">
        <f t="shared" si="26"/>
        <v>2020</v>
      </c>
      <c r="AC250">
        <f t="shared" si="27"/>
        <v>7</v>
      </c>
      <c r="AD250" t="str">
        <f t="shared" si="28"/>
        <v>Q2</v>
      </c>
      <c r="AE250" t="str">
        <f t="shared" si="29"/>
        <v>FY20/21</v>
      </c>
      <c r="AF250" t="str">
        <f t="shared" si="30"/>
        <v>SOUTH</v>
      </c>
    </row>
    <row r="251" spans="1:32">
      <c r="A251" t="s">
        <v>3025</v>
      </c>
      <c r="B251" t="s">
        <v>22</v>
      </c>
      <c r="C251" t="str">
        <f t="shared" si="24"/>
        <v>SPARES/OTHER</v>
      </c>
      <c r="D251" s="4">
        <v>44021</v>
      </c>
      <c r="E251" t="str">
        <f t="shared" si="25"/>
        <v>HELLER</v>
      </c>
      <c r="F251">
        <v>14100260</v>
      </c>
      <c r="G251" s="19">
        <v>44021</v>
      </c>
      <c r="H251" t="s">
        <v>1594</v>
      </c>
      <c r="I251" t="s">
        <v>1595</v>
      </c>
      <c r="J251">
        <v>1</v>
      </c>
      <c r="K251">
        <v>1</v>
      </c>
      <c r="L251">
        <v>53.1</v>
      </c>
      <c r="M251" t="s">
        <v>36</v>
      </c>
      <c r="N251">
        <v>1.095</v>
      </c>
      <c r="O251">
        <v>53.1</v>
      </c>
      <c r="P251">
        <f t="shared" si="31"/>
        <v>58.144500000000001</v>
      </c>
      <c r="Q251" t="s">
        <v>41</v>
      </c>
      <c r="R251" t="s">
        <v>1480</v>
      </c>
      <c r="S251" t="s">
        <v>25</v>
      </c>
      <c r="T251">
        <v>900328</v>
      </c>
      <c r="U251">
        <v>13</v>
      </c>
      <c r="V251" t="s">
        <v>1065</v>
      </c>
      <c r="X251" t="s">
        <v>1591</v>
      </c>
      <c r="Y251">
        <v>751115</v>
      </c>
      <c r="Z251" t="s">
        <v>1482</v>
      </c>
      <c r="AB251">
        <f t="shared" si="26"/>
        <v>2020</v>
      </c>
      <c r="AC251">
        <f t="shared" si="27"/>
        <v>7</v>
      </c>
      <c r="AD251" t="str">
        <f t="shared" si="28"/>
        <v>Q2</v>
      </c>
      <c r="AE251" t="str">
        <f t="shared" si="29"/>
        <v>FY20/21</v>
      </c>
      <c r="AF251" t="str">
        <f t="shared" si="30"/>
        <v>SOUTH</v>
      </c>
    </row>
    <row r="252" spans="1:32">
      <c r="A252" t="s">
        <v>3025</v>
      </c>
      <c r="B252" t="s">
        <v>22</v>
      </c>
      <c r="C252" t="str">
        <f t="shared" si="24"/>
        <v>SPARES/OTHER</v>
      </c>
      <c r="D252" s="4">
        <v>44021</v>
      </c>
      <c r="E252" t="str">
        <f t="shared" si="25"/>
        <v>HELLER</v>
      </c>
      <c r="F252">
        <v>14100260</v>
      </c>
      <c r="G252" s="19">
        <v>44021</v>
      </c>
      <c r="H252" t="s">
        <v>1596</v>
      </c>
      <c r="I252" t="s">
        <v>1597</v>
      </c>
      <c r="J252">
        <v>1</v>
      </c>
      <c r="K252">
        <v>1</v>
      </c>
      <c r="L252">
        <v>26.55</v>
      </c>
      <c r="M252" t="s">
        <v>36</v>
      </c>
      <c r="N252">
        <v>1.095</v>
      </c>
      <c r="O252">
        <v>26.55</v>
      </c>
      <c r="P252">
        <f t="shared" si="31"/>
        <v>29.07225</v>
      </c>
      <c r="Q252" t="s">
        <v>41</v>
      </c>
      <c r="R252" t="s">
        <v>1480</v>
      </c>
      <c r="S252" t="s">
        <v>25</v>
      </c>
      <c r="T252">
        <v>900328</v>
      </c>
      <c r="U252">
        <v>4</v>
      </c>
      <c r="V252" t="s">
        <v>1065</v>
      </c>
      <c r="X252" t="s">
        <v>1591</v>
      </c>
      <c r="Y252">
        <v>751115</v>
      </c>
      <c r="Z252" t="s">
        <v>1482</v>
      </c>
      <c r="AB252">
        <f t="shared" si="26"/>
        <v>2020</v>
      </c>
      <c r="AC252">
        <f t="shared" si="27"/>
        <v>7</v>
      </c>
      <c r="AD252" t="str">
        <f t="shared" si="28"/>
        <v>Q2</v>
      </c>
      <c r="AE252" t="str">
        <f t="shared" si="29"/>
        <v>FY20/21</v>
      </c>
      <c r="AF252" t="str">
        <f t="shared" si="30"/>
        <v>SOUTH</v>
      </c>
    </row>
    <row r="253" spans="1:32">
      <c r="A253" t="s">
        <v>3025</v>
      </c>
      <c r="B253" t="s">
        <v>22</v>
      </c>
      <c r="C253" t="str">
        <f t="shared" si="24"/>
        <v>SPARES/OTHER</v>
      </c>
      <c r="D253" s="4">
        <v>44021</v>
      </c>
      <c r="E253" t="str">
        <f t="shared" si="25"/>
        <v>HELLER</v>
      </c>
      <c r="F253">
        <v>14100260</v>
      </c>
      <c r="G253" s="19">
        <v>44021</v>
      </c>
      <c r="H253" t="s">
        <v>1598</v>
      </c>
      <c r="I253" t="s">
        <v>1599</v>
      </c>
      <c r="J253">
        <v>2</v>
      </c>
      <c r="K253">
        <v>2</v>
      </c>
      <c r="L253">
        <v>5309.73</v>
      </c>
      <c r="M253" t="s">
        <v>36</v>
      </c>
      <c r="N253">
        <v>1.095</v>
      </c>
      <c r="O253">
        <v>5309.73</v>
      </c>
      <c r="P253">
        <f t="shared" si="31"/>
        <v>5814.1543499999998</v>
      </c>
      <c r="Q253" t="s">
        <v>41</v>
      </c>
      <c r="R253" t="s">
        <v>1480</v>
      </c>
      <c r="S253" t="s">
        <v>25</v>
      </c>
      <c r="T253">
        <v>900328</v>
      </c>
      <c r="U253">
        <v>1800</v>
      </c>
      <c r="V253" t="s">
        <v>1065</v>
      </c>
      <c r="X253" t="s">
        <v>1591</v>
      </c>
      <c r="Y253">
        <v>751115</v>
      </c>
      <c r="Z253" t="s">
        <v>1482</v>
      </c>
      <c r="AB253">
        <f t="shared" si="26"/>
        <v>2020</v>
      </c>
      <c r="AC253">
        <f t="shared" si="27"/>
        <v>7</v>
      </c>
      <c r="AD253" t="str">
        <f t="shared" si="28"/>
        <v>Q2</v>
      </c>
      <c r="AE253" t="str">
        <f t="shared" si="29"/>
        <v>FY20/21</v>
      </c>
      <c r="AF253" t="str">
        <f t="shared" si="30"/>
        <v>SOUTH</v>
      </c>
    </row>
    <row r="254" spans="1:32">
      <c r="A254" t="s">
        <v>3025</v>
      </c>
      <c r="B254" t="s">
        <v>22</v>
      </c>
      <c r="C254" t="str">
        <f t="shared" si="24"/>
        <v>SPARES/OTHER</v>
      </c>
      <c r="D254" s="4">
        <v>44021</v>
      </c>
      <c r="E254" t="str">
        <f t="shared" si="25"/>
        <v>YAMAHA</v>
      </c>
      <c r="F254">
        <v>14100260</v>
      </c>
      <c r="G254" s="19">
        <v>44021</v>
      </c>
      <c r="H254" t="s">
        <v>1560</v>
      </c>
      <c r="I254" t="s">
        <v>1561</v>
      </c>
      <c r="J254">
        <v>4</v>
      </c>
      <c r="K254">
        <v>4</v>
      </c>
      <c r="L254">
        <v>0</v>
      </c>
      <c r="M254" t="s">
        <v>36</v>
      </c>
      <c r="N254">
        <v>1.095</v>
      </c>
      <c r="O254">
        <v>0</v>
      </c>
      <c r="P254">
        <f t="shared" si="31"/>
        <v>0</v>
      </c>
      <c r="Q254" t="s">
        <v>41</v>
      </c>
      <c r="R254" t="s">
        <v>1480</v>
      </c>
      <c r="S254" t="s">
        <v>25</v>
      </c>
      <c r="T254">
        <v>900328</v>
      </c>
      <c r="U254">
        <v>2076</v>
      </c>
      <c r="V254" t="s">
        <v>1065</v>
      </c>
      <c r="X254" t="s">
        <v>1591</v>
      </c>
      <c r="Y254">
        <v>751115</v>
      </c>
      <c r="Z254" t="s">
        <v>1482</v>
      </c>
      <c r="AB254">
        <f t="shared" si="26"/>
        <v>2020</v>
      </c>
      <c r="AC254">
        <f t="shared" si="27"/>
        <v>7</v>
      </c>
      <c r="AD254" t="str">
        <f t="shared" si="28"/>
        <v>Q2</v>
      </c>
      <c r="AE254" t="str">
        <f t="shared" si="29"/>
        <v>FY20/21</v>
      </c>
      <c r="AF254" t="str">
        <f t="shared" si="30"/>
        <v>SOUTH</v>
      </c>
    </row>
    <row r="255" spans="1:32">
      <c r="A255" t="s">
        <v>3025</v>
      </c>
      <c r="B255" t="s">
        <v>22</v>
      </c>
      <c r="C255" t="str">
        <f t="shared" si="24"/>
        <v>FEEDER</v>
      </c>
      <c r="D255" s="4">
        <v>44021</v>
      </c>
      <c r="E255" t="str">
        <f t="shared" si="25"/>
        <v>YAMAHA</v>
      </c>
      <c r="F255">
        <v>14100261</v>
      </c>
      <c r="G255" s="19">
        <v>44021</v>
      </c>
      <c r="H255" t="s">
        <v>74</v>
      </c>
      <c r="I255" t="s">
        <v>75</v>
      </c>
      <c r="J255">
        <v>2</v>
      </c>
      <c r="K255">
        <v>2</v>
      </c>
      <c r="L255">
        <v>12920.35</v>
      </c>
      <c r="M255" t="s">
        <v>36</v>
      </c>
      <c r="N255">
        <v>1.095</v>
      </c>
      <c r="O255">
        <v>12920.35</v>
      </c>
      <c r="P255">
        <f t="shared" si="31"/>
        <v>14147.78325</v>
      </c>
      <c r="Q255" t="s">
        <v>41</v>
      </c>
      <c r="R255" t="s">
        <v>1233</v>
      </c>
      <c r="S255" t="s">
        <v>25</v>
      </c>
      <c r="T255">
        <v>900326</v>
      </c>
      <c r="U255">
        <v>9800.0300000000007</v>
      </c>
      <c r="V255" t="s">
        <v>1065</v>
      </c>
      <c r="X255" t="s">
        <v>1600</v>
      </c>
      <c r="Y255">
        <v>751067</v>
      </c>
      <c r="Z255" t="s">
        <v>1235</v>
      </c>
      <c r="AB255">
        <f t="shared" si="26"/>
        <v>2020</v>
      </c>
      <c r="AC255">
        <f t="shared" si="27"/>
        <v>7</v>
      </c>
      <c r="AD255" t="str">
        <f t="shared" si="28"/>
        <v>Q2</v>
      </c>
      <c r="AE255" t="str">
        <f t="shared" si="29"/>
        <v>FY20/21</v>
      </c>
      <c r="AF255" t="str">
        <f t="shared" si="30"/>
        <v>SOUTH</v>
      </c>
    </row>
    <row r="256" spans="1:32">
      <c r="A256" t="s">
        <v>3025</v>
      </c>
      <c r="B256" t="s">
        <v>22</v>
      </c>
      <c r="C256" t="str">
        <f t="shared" si="24"/>
        <v>SPARES/OTHER</v>
      </c>
      <c r="D256" s="4">
        <v>44021</v>
      </c>
      <c r="E256" t="str">
        <f t="shared" si="25"/>
        <v>YAMAHA</v>
      </c>
      <c r="F256">
        <v>14100261</v>
      </c>
      <c r="G256" s="19">
        <v>44021</v>
      </c>
      <c r="H256" t="s">
        <v>1560</v>
      </c>
      <c r="I256" t="s">
        <v>1561</v>
      </c>
      <c r="J256">
        <v>1</v>
      </c>
      <c r="K256">
        <v>1</v>
      </c>
      <c r="L256">
        <v>0</v>
      </c>
      <c r="M256" t="s">
        <v>36</v>
      </c>
      <c r="N256">
        <v>1.095</v>
      </c>
      <c r="O256">
        <v>0</v>
      </c>
      <c r="P256">
        <f t="shared" si="31"/>
        <v>0</v>
      </c>
      <c r="Q256" t="s">
        <v>41</v>
      </c>
      <c r="R256" t="s">
        <v>1233</v>
      </c>
      <c r="S256" t="s">
        <v>25</v>
      </c>
      <c r="T256">
        <v>900326</v>
      </c>
      <c r="U256">
        <v>519</v>
      </c>
      <c r="V256" t="s">
        <v>1065</v>
      </c>
      <c r="X256" t="s">
        <v>1600</v>
      </c>
      <c r="Y256">
        <v>751067</v>
      </c>
      <c r="Z256" t="s">
        <v>1235</v>
      </c>
      <c r="AB256">
        <f t="shared" si="26"/>
        <v>2020</v>
      </c>
      <c r="AC256">
        <f t="shared" si="27"/>
        <v>7</v>
      </c>
      <c r="AD256" t="str">
        <f t="shared" si="28"/>
        <v>Q2</v>
      </c>
      <c r="AE256" t="str">
        <f t="shared" si="29"/>
        <v>FY20/21</v>
      </c>
      <c r="AF256" t="str">
        <f t="shared" si="30"/>
        <v>SOUTH</v>
      </c>
    </row>
    <row r="257" spans="1:32">
      <c r="A257" t="s">
        <v>3025</v>
      </c>
      <c r="B257" t="s">
        <v>22</v>
      </c>
      <c r="C257" t="str">
        <f t="shared" si="24"/>
        <v>SPARES/OTHER</v>
      </c>
      <c r="D257" s="4">
        <v>44021</v>
      </c>
      <c r="E257" t="str">
        <f t="shared" si="25"/>
        <v>YAMAHA</v>
      </c>
      <c r="F257">
        <v>14100262</v>
      </c>
      <c r="G257" s="19">
        <v>44021</v>
      </c>
      <c r="H257" t="s">
        <v>126</v>
      </c>
      <c r="I257" t="s">
        <v>48</v>
      </c>
      <c r="J257">
        <v>1</v>
      </c>
      <c r="K257">
        <v>1</v>
      </c>
      <c r="L257">
        <v>1238.94</v>
      </c>
      <c r="M257" t="s">
        <v>36</v>
      </c>
      <c r="N257">
        <v>1.095</v>
      </c>
      <c r="O257">
        <v>1238.94</v>
      </c>
      <c r="P257">
        <f t="shared" si="31"/>
        <v>1356.6393</v>
      </c>
      <c r="Q257" t="s">
        <v>41</v>
      </c>
      <c r="R257" t="s">
        <v>1601</v>
      </c>
      <c r="S257" t="s">
        <v>25</v>
      </c>
      <c r="T257">
        <v>900327</v>
      </c>
      <c r="U257">
        <v>674</v>
      </c>
      <c r="V257" t="s">
        <v>1065</v>
      </c>
      <c r="X257" t="s">
        <v>1602</v>
      </c>
      <c r="Y257">
        <v>751068</v>
      </c>
      <c r="Z257" t="s">
        <v>5525</v>
      </c>
      <c r="AB257">
        <f t="shared" si="26"/>
        <v>2020</v>
      </c>
      <c r="AC257">
        <f t="shared" si="27"/>
        <v>7</v>
      </c>
      <c r="AD257" t="str">
        <f t="shared" si="28"/>
        <v>Q2</v>
      </c>
      <c r="AE257" t="str">
        <f t="shared" si="29"/>
        <v>FY20/21</v>
      </c>
      <c r="AF257" t="str">
        <f t="shared" si="30"/>
        <v>SOUTH</v>
      </c>
    </row>
    <row r="258" spans="1:32">
      <c r="A258" t="s">
        <v>3025</v>
      </c>
      <c r="B258" t="s">
        <v>22</v>
      </c>
      <c r="C258" t="str">
        <f t="shared" ref="C258:C321" si="32">IF(F258="", "", IF(AND(F258&gt;=12000000, F258&lt;=13000000, OR(ISNUMBER(SEARCH("SERVICE", H258)), ISNUMBER(SEARCH("REPAIR CHARGE", I258)), ISNUMBER(SEARCH("REPAIR", H258)))), "SERVICE_CHARGE", IF(AND(F258&gt;=13000000, F258&lt;=14000000, OR(ISNUMBER(SEARCH("SERVICE", H258)), ISNUMBER(SEARCH("REPAIR CHARGE", I258)), ISNUMBER(SEARCH("REPAIR", H258)))), "CONTRACT_FEE", IF(AND(F258&gt;=14000000, F258&lt;=15000000, OR(ISNUMBER(SEARCH("TAPE FEEDER", I258)), ISNUMBER(SEARCH("ZS FEEDER", I258)), ISNUMBER(SEARCH("TRAY", I258)))), "FEEDER", "SPARES/OTHER"))))</f>
        <v>CONTRACT_FEE</v>
      </c>
      <c r="D258" s="4">
        <v>44025</v>
      </c>
      <c r="E258" t="str">
        <f t="shared" ref="E258:E321" si="33">IF(ISNUMBER(SEARCH("YMCT",H258)),"YAMAHA",IF(ISNUMBER(SEARCH("HELI",H258)),"HELLER",IF(ISNUMBER(SEARCH("PEMR",H258)),"PEMTRON",IF(ISNUMBER(SEARCH("PEMT",H258)),"PEMTRON",IF(H258="","",(IFERROR(1/0,"OTHERS")))))))</f>
        <v>YAMAHA</v>
      </c>
      <c r="F258">
        <v>13100017</v>
      </c>
      <c r="G258" s="19">
        <v>44025</v>
      </c>
      <c r="H258" t="s">
        <v>76</v>
      </c>
      <c r="I258" t="s">
        <v>77</v>
      </c>
      <c r="J258">
        <v>1</v>
      </c>
      <c r="K258">
        <v>1</v>
      </c>
      <c r="L258">
        <v>7522.12</v>
      </c>
      <c r="M258" t="s">
        <v>36</v>
      </c>
      <c r="N258">
        <v>1.095</v>
      </c>
      <c r="O258">
        <v>7522.12</v>
      </c>
      <c r="P258">
        <f t="shared" si="31"/>
        <v>8236.7214000000004</v>
      </c>
      <c r="Q258" t="s">
        <v>41</v>
      </c>
      <c r="R258" t="s">
        <v>1097</v>
      </c>
      <c r="S258" t="s">
        <v>25</v>
      </c>
      <c r="T258">
        <v>900331</v>
      </c>
      <c r="U258">
        <v>0</v>
      </c>
      <c r="V258" t="s">
        <v>1090</v>
      </c>
      <c r="X258" t="s">
        <v>1153</v>
      </c>
      <c r="Z258" t="s">
        <v>1099</v>
      </c>
      <c r="AB258">
        <f t="shared" ref="AB258:AB321" si="34">IF(D258="","",YEAR(D258))</f>
        <v>2020</v>
      </c>
      <c r="AC258">
        <f t="shared" ref="AC258:AC321" si="35">IF(D258="","",MONTH(D258))</f>
        <v>7</v>
      </c>
      <c r="AD258" t="str">
        <f t="shared" ref="AD258:AD321" si="36">IFERROR(IF(AC258="","",IF(AND(AC258&gt;=10,AC258&lt;=12),"Q3",IF(AND(AC258&gt;=1,AC258&lt;=3),"Q4",IF(AND(AC258&gt;=7,AC258&lt;=9),"Q2",IF(AND(AC258&gt;=4,AC258&lt;=6),"Q1"))))),"")</f>
        <v>Q2</v>
      </c>
      <c r="AE258" t="str">
        <f t="shared" ref="AE258:AE321" si="37">IFERROR(IF(AD258="Q4","FY"&amp;RIGHT(AB258,2)-1&amp;"/"&amp;RIGHT(AB258,2),"FY"&amp;RIGHT(AB258,2)&amp;"/"&amp;RIGHT(AB258,2)+1),"")</f>
        <v>FY20/21</v>
      </c>
      <c r="AF258" t="str">
        <f t="shared" ref="AF258:AF321" si="38">IF(B258="SZX","SOUTH",IF(B258="BJS","NORTH",IF(B258="SHA","EAST",IF(B258="","",(IF(AND(B258&lt;&gt;"SZX",B258&lt;&gt;"SHA",B258&lt;&gt;"BJS"),"WEST"))))))</f>
        <v>SOUTH</v>
      </c>
    </row>
    <row r="259" spans="1:32">
      <c r="A259" t="s">
        <v>3025</v>
      </c>
      <c r="B259" t="s">
        <v>22</v>
      </c>
      <c r="C259" t="str">
        <f t="shared" si="32"/>
        <v>SPARES/OTHER</v>
      </c>
      <c r="D259" s="4">
        <v>44025</v>
      </c>
      <c r="E259" t="str">
        <f t="shared" si="33"/>
        <v>YAMAHA</v>
      </c>
      <c r="F259">
        <v>14100263</v>
      </c>
      <c r="G259" s="19">
        <v>44025</v>
      </c>
      <c r="H259" t="s">
        <v>1560</v>
      </c>
      <c r="I259" t="s">
        <v>1561</v>
      </c>
      <c r="J259">
        <v>9</v>
      </c>
      <c r="K259">
        <v>9</v>
      </c>
      <c r="L259">
        <v>0</v>
      </c>
      <c r="M259" t="s">
        <v>36</v>
      </c>
      <c r="N259">
        <v>1.095</v>
      </c>
      <c r="O259">
        <v>0</v>
      </c>
      <c r="P259">
        <f t="shared" ref="P259:P322" si="39">IF(M259="CNY",O259*N259,IF(M259="USD",O259*7.8,IF(M259="HKD",O259*1,IF(M259="JPY",O259*0.0563,""))))</f>
        <v>0</v>
      </c>
      <c r="Q259" t="s">
        <v>41</v>
      </c>
      <c r="R259" t="s">
        <v>1097</v>
      </c>
      <c r="S259" t="s">
        <v>25</v>
      </c>
      <c r="T259">
        <v>900332</v>
      </c>
      <c r="U259">
        <v>4671</v>
      </c>
      <c r="V259" t="s">
        <v>1065</v>
      </c>
      <c r="X259" t="s">
        <v>1605</v>
      </c>
      <c r="Y259">
        <v>751480</v>
      </c>
      <c r="Z259" t="s">
        <v>1099</v>
      </c>
      <c r="AB259">
        <f t="shared" si="34"/>
        <v>2020</v>
      </c>
      <c r="AC259">
        <f t="shared" si="35"/>
        <v>7</v>
      </c>
      <c r="AD259" t="str">
        <f t="shared" si="36"/>
        <v>Q2</v>
      </c>
      <c r="AE259" t="str">
        <f t="shared" si="37"/>
        <v>FY20/21</v>
      </c>
      <c r="AF259" t="str">
        <f t="shared" si="38"/>
        <v>SOUTH</v>
      </c>
    </row>
    <row r="260" spans="1:32">
      <c r="A260" t="s">
        <v>3025</v>
      </c>
      <c r="B260" t="s">
        <v>22</v>
      </c>
      <c r="C260" t="str">
        <f t="shared" si="32"/>
        <v>SERVICE_CHARGE</v>
      </c>
      <c r="D260" s="4">
        <v>44026</v>
      </c>
      <c r="E260" t="str">
        <f t="shared" si="33"/>
        <v>YAMAHA</v>
      </c>
      <c r="F260">
        <v>12100034</v>
      </c>
      <c r="G260" s="19">
        <v>44026</v>
      </c>
      <c r="H260" t="s">
        <v>76</v>
      </c>
      <c r="I260" t="s">
        <v>77</v>
      </c>
      <c r="J260">
        <v>1</v>
      </c>
      <c r="K260">
        <v>1</v>
      </c>
      <c r="L260">
        <v>1327.43</v>
      </c>
      <c r="M260" t="s">
        <v>36</v>
      </c>
      <c r="N260">
        <v>1.095</v>
      </c>
      <c r="O260">
        <v>1327.43</v>
      </c>
      <c r="P260">
        <f t="shared" si="39"/>
        <v>1453.53585</v>
      </c>
      <c r="Q260" t="s">
        <v>41</v>
      </c>
      <c r="R260" t="s">
        <v>1208</v>
      </c>
      <c r="S260" t="s">
        <v>25</v>
      </c>
      <c r="T260">
        <v>900333</v>
      </c>
      <c r="U260">
        <v>0</v>
      </c>
      <c r="V260" t="s">
        <v>1069</v>
      </c>
      <c r="X260" t="s">
        <v>1606</v>
      </c>
      <c r="Z260" t="s">
        <v>1209</v>
      </c>
      <c r="AB260">
        <f t="shared" si="34"/>
        <v>2020</v>
      </c>
      <c r="AC260">
        <f t="shared" si="35"/>
        <v>7</v>
      </c>
      <c r="AD260" t="str">
        <f t="shared" si="36"/>
        <v>Q2</v>
      </c>
      <c r="AE260" t="str">
        <f t="shared" si="37"/>
        <v>FY20/21</v>
      </c>
      <c r="AF260" t="str">
        <f t="shared" si="38"/>
        <v>SOUTH</v>
      </c>
    </row>
    <row r="261" spans="1:32">
      <c r="A261" t="s">
        <v>3025</v>
      </c>
      <c r="B261" t="s">
        <v>22</v>
      </c>
      <c r="C261" t="str">
        <f t="shared" si="32"/>
        <v>SPARES/OTHER</v>
      </c>
      <c r="D261" s="4">
        <v>44028</v>
      </c>
      <c r="E261" t="str">
        <f t="shared" si="33"/>
        <v>OTHERS</v>
      </c>
      <c r="F261">
        <v>14100264</v>
      </c>
      <c r="G261" s="19">
        <v>44028</v>
      </c>
      <c r="H261" t="s">
        <v>1607</v>
      </c>
      <c r="I261" t="s">
        <v>1608</v>
      </c>
      <c r="J261">
        <v>1</v>
      </c>
      <c r="K261">
        <v>1</v>
      </c>
      <c r="L261">
        <v>199115.04</v>
      </c>
      <c r="M261" t="s">
        <v>36</v>
      </c>
      <c r="N261">
        <v>1.095</v>
      </c>
      <c r="O261">
        <v>199115.04</v>
      </c>
      <c r="P261">
        <f t="shared" si="39"/>
        <v>218030.9688</v>
      </c>
      <c r="Q261" t="s">
        <v>41</v>
      </c>
      <c r="R261" t="s">
        <v>1609</v>
      </c>
      <c r="S261" t="s">
        <v>25</v>
      </c>
      <c r="T261">
        <v>900334</v>
      </c>
      <c r="U261">
        <v>142140</v>
      </c>
      <c r="V261" t="s">
        <v>1065</v>
      </c>
      <c r="X261" t="s">
        <v>1610</v>
      </c>
      <c r="Y261">
        <v>751939</v>
      </c>
      <c r="Z261" t="s">
        <v>1611</v>
      </c>
      <c r="AB261">
        <f t="shared" si="34"/>
        <v>2020</v>
      </c>
      <c r="AC261">
        <f t="shared" si="35"/>
        <v>7</v>
      </c>
      <c r="AD261" t="str">
        <f t="shared" si="36"/>
        <v>Q2</v>
      </c>
      <c r="AE261" t="str">
        <f t="shared" si="37"/>
        <v>FY20/21</v>
      </c>
      <c r="AF261" t="str">
        <f t="shared" si="38"/>
        <v>SOUTH</v>
      </c>
    </row>
    <row r="262" spans="1:32">
      <c r="A262" t="s">
        <v>3025</v>
      </c>
      <c r="B262" t="s">
        <v>22</v>
      </c>
      <c r="C262" t="str">
        <f t="shared" si="32"/>
        <v>FEEDER</v>
      </c>
      <c r="D262" s="4">
        <v>44029</v>
      </c>
      <c r="E262" t="str">
        <f t="shared" si="33"/>
        <v>YAMAHA</v>
      </c>
      <c r="F262">
        <v>14100265</v>
      </c>
      <c r="G262" s="19">
        <v>44029</v>
      </c>
      <c r="H262" t="s">
        <v>37</v>
      </c>
      <c r="I262" t="s">
        <v>38</v>
      </c>
      <c r="J262">
        <v>2</v>
      </c>
      <c r="K262">
        <v>2</v>
      </c>
      <c r="L262">
        <v>6706.19</v>
      </c>
      <c r="M262" t="s">
        <v>36</v>
      </c>
      <c r="N262">
        <v>1.095</v>
      </c>
      <c r="O262">
        <v>6706.19</v>
      </c>
      <c r="P262">
        <f t="shared" si="39"/>
        <v>7343.278049999999</v>
      </c>
      <c r="Q262" t="s">
        <v>41</v>
      </c>
      <c r="R262" t="s">
        <v>1157</v>
      </c>
      <c r="S262" t="s">
        <v>25</v>
      </c>
      <c r="T262">
        <v>900335</v>
      </c>
      <c r="U262">
        <v>4988.43</v>
      </c>
      <c r="V262" t="s">
        <v>1065</v>
      </c>
      <c r="X262" t="s">
        <v>1612</v>
      </c>
      <c r="Y262">
        <v>752047</v>
      </c>
      <c r="Z262" t="s">
        <v>1159</v>
      </c>
      <c r="AB262">
        <f t="shared" si="34"/>
        <v>2020</v>
      </c>
      <c r="AC262">
        <f t="shared" si="35"/>
        <v>7</v>
      </c>
      <c r="AD262" t="str">
        <f t="shared" si="36"/>
        <v>Q2</v>
      </c>
      <c r="AE262" t="str">
        <f t="shared" si="37"/>
        <v>FY20/21</v>
      </c>
      <c r="AF262" t="str">
        <f t="shared" si="38"/>
        <v>SOUTH</v>
      </c>
    </row>
    <row r="263" spans="1:32">
      <c r="A263" t="s">
        <v>3025</v>
      </c>
      <c r="B263" t="s">
        <v>22</v>
      </c>
      <c r="C263" t="str">
        <f t="shared" si="32"/>
        <v>FEEDER</v>
      </c>
      <c r="D263" s="4">
        <v>44029</v>
      </c>
      <c r="E263" t="str">
        <f t="shared" si="33"/>
        <v>YAMAHA</v>
      </c>
      <c r="F263">
        <v>14100265</v>
      </c>
      <c r="G263" s="19">
        <v>44029</v>
      </c>
      <c r="H263" t="s">
        <v>70</v>
      </c>
      <c r="I263" t="s">
        <v>71</v>
      </c>
      <c r="J263">
        <v>2</v>
      </c>
      <c r="K263">
        <v>2</v>
      </c>
      <c r="L263">
        <v>9292.0400000000009</v>
      </c>
      <c r="M263" t="s">
        <v>36</v>
      </c>
      <c r="N263">
        <v>1.095</v>
      </c>
      <c r="O263">
        <v>9292.0400000000009</v>
      </c>
      <c r="P263">
        <f t="shared" si="39"/>
        <v>10174.783800000001</v>
      </c>
      <c r="Q263" t="s">
        <v>41</v>
      </c>
      <c r="R263" t="s">
        <v>1157</v>
      </c>
      <c r="S263" t="s">
        <v>25</v>
      </c>
      <c r="T263">
        <v>900335</v>
      </c>
      <c r="U263">
        <v>7000</v>
      </c>
      <c r="V263" t="s">
        <v>1065</v>
      </c>
      <c r="X263" t="s">
        <v>1612</v>
      </c>
      <c r="Y263">
        <v>752047</v>
      </c>
      <c r="Z263" t="s">
        <v>1159</v>
      </c>
      <c r="AB263">
        <f t="shared" si="34"/>
        <v>2020</v>
      </c>
      <c r="AC263">
        <f t="shared" si="35"/>
        <v>7</v>
      </c>
      <c r="AD263" t="str">
        <f t="shared" si="36"/>
        <v>Q2</v>
      </c>
      <c r="AE263" t="str">
        <f t="shared" si="37"/>
        <v>FY20/21</v>
      </c>
      <c r="AF263" t="str">
        <f t="shared" si="38"/>
        <v>SOUTH</v>
      </c>
    </row>
    <row r="264" spans="1:32">
      <c r="A264" t="s">
        <v>3025</v>
      </c>
      <c r="B264" t="s">
        <v>22</v>
      </c>
      <c r="C264" t="str">
        <f t="shared" si="32"/>
        <v>SPARES/OTHER</v>
      </c>
      <c r="D264" s="4">
        <v>44034</v>
      </c>
      <c r="E264" t="str">
        <f t="shared" si="33"/>
        <v>YAMAHA</v>
      </c>
      <c r="F264">
        <v>14100266</v>
      </c>
      <c r="G264" s="19">
        <v>44034</v>
      </c>
      <c r="H264" t="s">
        <v>1613</v>
      </c>
      <c r="I264" t="s">
        <v>1614</v>
      </c>
      <c r="J264">
        <v>1</v>
      </c>
      <c r="K264">
        <v>1</v>
      </c>
      <c r="L264">
        <v>8849.56</v>
      </c>
      <c r="M264" t="s">
        <v>36</v>
      </c>
      <c r="N264">
        <v>1.095</v>
      </c>
      <c r="O264">
        <v>8849.56</v>
      </c>
      <c r="P264">
        <f t="shared" si="39"/>
        <v>9690.2681999999986</v>
      </c>
      <c r="Q264" t="s">
        <v>41</v>
      </c>
      <c r="R264" t="s">
        <v>1449</v>
      </c>
      <c r="S264" t="s">
        <v>25</v>
      </c>
      <c r="T264">
        <v>900336</v>
      </c>
      <c r="U264">
        <v>4934</v>
      </c>
      <c r="V264" t="s">
        <v>1065</v>
      </c>
      <c r="X264" t="s">
        <v>1615</v>
      </c>
      <c r="Y264">
        <v>752518</v>
      </c>
      <c r="Z264" t="s">
        <v>1451</v>
      </c>
      <c r="AB264">
        <f t="shared" si="34"/>
        <v>2020</v>
      </c>
      <c r="AC264">
        <f t="shared" si="35"/>
        <v>7</v>
      </c>
      <c r="AD264" t="str">
        <f t="shared" si="36"/>
        <v>Q2</v>
      </c>
      <c r="AE264" t="str">
        <f t="shared" si="37"/>
        <v>FY20/21</v>
      </c>
      <c r="AF264" t="str">
        <f t="shared" si="38"/>
        <v>SOUTH</v>
      </c>
    </row>
    <row r="265" spans="1:32">
      <c r="A265" t="s">
        <v>3025</v>
      </c>
      <c r="B265" t="s">
        <v>22</v>
      </c>
      <c r="C265" t="str">
        <f t="shared" si="32"/>
        <v>FEEDER</v>
      </c>
      <c r="D265" s="4">
        <v>44034</v>
      </c>
      <c r="E265" t="str">
        <f t="shared" si="33"/>
        <v>YAMAHA</v>
      </c>
      <c r="F265">
        <v>14100267</v>
      </c>
      <c r="G265" s="19">
        <v>44034</v>
      </c>
      <c r="H265" t="s">
        <v>74</v>
      </c>
      <c r="I265" t="s">
        <v>75</v>
      </c>
      <c r="J265">
        <v>1</v>
      </c>
      <c r="K265">
        <v>1</v>
      </c>
      <c r="L265">
        <v>6902.65</v>
      </c>
      <c r="M265" t="s">
        <v>36</v>
      </c>
      <c r="N265">
        <v>1.095</v>
      </c>
      <c r="O265">
        <v>6902.65</v>
      </c>
      <c r="P265">
        <f t="shared" si="39"/>
        <v>7558.4017499999991</v>
      </c>
      <c r="Q265" t="s">
        <v>41</v>
      </c>
      <c r="R265" t="s">
        <v>1196</v>
      </c>
      <c r="S265" t="s">
        <v>25</v>
      </c>
      <c r="T265">
        <v>900337</v>
      </c>
      <c r="U265">
        <v>4900.0200000000004</v>
      </c>
      <c r="V265" t="s">
        <v>1065</v>
      </c>
      <c r="X265" t="s">
        <v>1616</v>
      </c>
      <c r="Y265">
        <v>752521</v>
      </c>
      <c r="Z265" t="s">
        <v>1198</v>
      </c>
      <c r="AB265">
        <f t="shared" si="34"/>
        <v>2020</v>
      </c>
      <c r="AC265">
        <f t="shared" si="35"/>
        <v>7</v>
      </c>
      <c r="AD265" t="str">
        <f t="shared" si="36"/>
        <v>Q2</v>
      </c>
      <c r="AE265" t="str">
        <f t="shared" si="37"/>
        <v>FY20/21</v>
      </c>
      <c r="AF265" t="str">
        <f t="shared" si="38"/>
        <v>SOUTH</v>
      </c>
    </row>
    <row r="266" spans="1:32">
      <c r="A266" t="s">
        <v>3025</v>
      </c>
      <c r="B266" t="s">
        <v>22</v>
      </c>
      <c r="C266" t="str">
        <f t="shared" si="32"/>
        <v>SPARES/OTHER</v>
      </c>
      <c r="D266" s="4">
        <v>44034</v>
      </c>
      <c r="E266" t="str">
        <f t="shared" si="33"/>
        <v>YAMAHA</v>
      </c>
      <c r="F266">
        <v>14100268</v>
      </c>
      <c r="G266" s="19">
        <v>44034</v>
      </c>
      <c r="H266" t="s">
        <v>1617</v>
      </c>
      <c r="I266" t="s">
        <v>1472</v>
      </c>
      <c r="J266">
        <v>3</v>
      </c>
      <c r="K266">
        <v>3</v>
      </c>
      <c r="L266">
        <v>6106.19</v>
      </c>
      <c r="M266" t="s">
        <v>36</v>
      </c>
      <c r="N266">
        <v>1.095</v>
      </c>
      <c r="O266">
        <v>6106.19</v>
      </c>
      <c r="P266">
        <f t="shared" si="39"/>
        <v>6686.278049999999</v>
      </c>
      <c r="Q266" t="s">
        <v>41</v>
      </c>
      <c r="R266" t="s">
        <v>1618</v>
      </c>
      <c r="S266" t="s">
        <v>25</v>
      </c>
      <c r="T266">
        <v>900338</v>
      </c>
      <c r="U266">
        <v>3183</v>
      </c>
      <c r="V266" t="s">
        <v>1065</v>
      </c>
      <c r="X266" t="s">
        <v>1619</v>
      </c>
      <c r="Y266">
        <v>752538</v>
      </c>
      <c r="Z266" t="s">
        <v>1620</v>
      </c>
      <c r="AB266">
        <f t="shared" si="34"/>
        <v>2020</v>
      </c>
      <c r="AC266">
        <f t="shared" si="35"/>
        <v>7</v>
      </c>
      <c r="AD266" t="str">
        <f t="shared" si="36"/>
        <v>Q2</v>
      </c>
      <c r="AE266" t="str">
        <f t="shared" si="37"/>
        <v>FY20/21</v>
      </c>
      <c r="AF266" t="str">
        <f t="shared" si="38"/>
        <v>SOUTH</v>
      </c>
    </row>
    <row r="267" spans="1:32">
      <c r="A267" t="s">
        <v>3025</v>
      </c>
      <c r="B267" t="s">
        <v>22</v>
      </c>
      <c r="C267" t="str">
        <f t="shared" si="32"/>
        <v>SPARES/OTHER</v>
      </c>
      <c r="D267" s="4">
        <v>44034</v>
      </c>
      <c r="E267" t="str">
        <f t="shared" si="33"/>
        <v>YAMAHA</v>
      </c>
      <c r="F267">
        <v>14100269</v>
      </c>
      <c r="G267" s="19">
        <v>44034</v>
      </c>
      <c r="H267" t="s">
        <v>27</v>
      </c>
      <c r="I267" t="s">
        <v>28</v>
      </c>
      <c r="J267">
        <v>10</v>
      </c>
      <c r="K267">
        <v>10</v>
      </c>
      <c r="L267">
        <v>4601.7700000000004</v>
      </c>
      <c r="M267" t="s">
        <v>36</v>
      </c>
      <c r="N267">
        <v>1.095</v>
      </c>
      <c r="O267">
        <v>4601.7700000000004</v>
      </c>
      <c r="P267">
        <f t="shared" si="39"/>
        <v>5038.93815</v>
      </c>
      <c r="Q267" t="s">
        <v>41</v>
      </c>
      <c r="R267" t="s">
        <v>731</v>
      </c>
      <c r="S267" t="s">
        <v>25</v>
      </c>
      <c r="T267">
        <v>900339</v>
      </c>
      <c r="U267">
        <v>3800</v>
      </c>
      <c r="V267" t="s">
        <v>1065</v>
      </c>
      <c r="X267" t="s">
        <v>1621</v>
      </c>
      <c r="Y267">
        <v>752564</v>
      </c>
      <c r="Z267" t="s">
        <v>733</v>
      </c>
      <c r="AB267">
        <f t="shared" si="34"/>
        <v>2020</v>
      </c>
      <c r="AC267">
        <f t="shared" si="35"/>
        <v>7</v>
      </c>
      <c r="AD267" t="str">
        <f t="shared" si="36"/>
        <v>Q2</v>
      </c>
      <c r="AE267" t="str">
        <f t="shared" si="37"/>
        <v>FY20/21</v>
      </c>
      <c r="AF267" t="str">
        <f t="shared" si="38"/>
        <v>SOUTH</v>
      </c>
    </row>
    <row r="268" spans="1:32">
      <c r="A268" t="s">
        <v>3025</v>
      </c>
      <c r="B268" t="s">
        <v>22</v>
      </c>
      <c r="C268" t="str">
        <f t="shared" si="32"/>
        <v>FEEDER</v>
      </c>
      <c r="D268" s="4">
        <v>44041</v>
      </c>
      <c r="E268" t="str">
        <f t="shared" si="33"/>
        <v>YAMAHA</v>
      </c>
      <c r="F268">
        <v>14100270</v>
      </c>
      <c r="G268" s="19">
        <v>44041</v>
      </c>
      <c r="H268" t="s">
        <v>39</v>
      </c>
      <c r="I268" t="s">
        <v>40</v>
      </c>
      <c r="J268">
        <v>25</v>
      </c>
      <c r="K268">
        <v>25</v>
      </c>
      <c r="L268">
        <v>75663.72</v>
      </c>
      <c r="M268" t="s">
        <v>36</v>
      </c>
      <c r="N268">
        <v>1.095</v>
      </c>
      <c r="O268">
        <v>75663.72</v>
      </c>
      <c r="P268">
        <f t="shared" si="39"/>
        <v>82851.773400000005</v>
      </c>
      <c r="Q268" t="s">
        <v>41</v>
      </c>
      <c r="R268" t="s">
        <v>1628</v>
      </c>
      <c r="S268" t="s">
        <v>25</v>
      </c>
      <c r="T268">
        <v>900340</v>
      </c>
      <c r="U268">
        <v>66671.89</v>
      </c>
      <c r="V268" t="s">
        <v>1065</v>
      </c>
      <c r="X268" t="s">
        <v>1629</v>
      </c>
      <c r="Y268">
        <v>753270</v>
      </c>
      <c r="Z268" t="s">
        <v>1630</v>
      </c>
      <c r="AB268">
        <f t="shared" si="34"/>
        <v>2020</v>
      </c>
      <c r="AC268">
        <f t="shared" si="35"/>
        <v>7</v>
      </c>
      <c r="AD268" t="str">
        <f t="shared" si="36"/>
        <v>Q2</v>
      </c>
      <c r="AE268" t="str">
        <f t="shared" si="37"/>
        <v>FY20/21</v>
      </c>
      <c r="AF268" t="str">
        <f t="shared" si="38"/>
        <v>SOUTH</v>
      </c>
    </row>
    <row r="269" spans="1:32">
      <c r="A269" t="s">
        <v>3025</v>
      </c>
      <c r="B269" t="s">
        <v>22</v>
      </c>
      <c r="C269" t="str">
        <f t="shared" si="32"/>
        <v>FEEDER</v>
      </c>
      <c r="D269" s="4">
        <v>44041</v>
      </c>
      <c r="E269" t="str">
        <f t="shared" si="33"/>
        <v>YAMAHA</v>
      </c>
      <c r="F269">
        <v>14100270</v>
      </c>
      <c r="G269" s="19">
        <v>44041</v>
      </c>
      <c r="H269" t="s">
        <v>78</v>
      </c>
      <c r="I269" t="s">
        <v>79</v>
      </c>
      <c r="J269">
        <v>5</v>
      </c>
      <c r="K269">
        <v>5</v>
      </c>
      <c r="L269">
        <v>21238.94</v>
      </c>
      <c r="M269" t="s">
        <v>36</v>
      </c>
      <c r="N269">
        <v>1.095</v>
      </c>
      <c r="O269">
        <v>21238.94</v>
      </c>
      <c r="P269">
        <f t="shared" si="39"/>
        <v>23256.639299999999</v>
      </c>
      <c r="Q269" t="s">
        <v>41</v>
      </c>
      <c r="R269" t="s">
        <v>1628</v>
      </c>
      <c r="S269" t="s">
        <v>25</v>
      </c>
      <c r="T269">
        <v>900340</v>
      </c>
      <c r="U269">
        <v>17935.29</v>
      </c>
      <c r="V269" t="s">
        <v>1065</v>
      </c>
      <c r="X269" t="s">
        <v>1629</v>
      </c>
      <c r="Y269">
        <v>753270</v>
      </c>
      <c r="Z269" t="s">
        <v>1630</v>
      </c>
      <c r="AB269">
        <f t="shared" si="34"/>
        <v>2020</v>
      </c>
      <c r="AC269">
        <f t="shared" si="35"/>
        <v>7</v>
      </c>
      <c r="AD269" t="str">
        <f t="shared" si="36"/>
        <v>Q2</v>
      </c>
      <c r="AE269" t="str">
        <f t="shared" si="37"/>
        <v>FY20/21</v>
      </c>
      <c r="AF269" t="str">
        <f t="shared" si="38"/>
        <v>SOUTH</v>
      </c>
    </row>
    <row r="270" spans="1:32">
      <c r="A270" t="s">
        <v>3025</v>
      </c>
      <c r="B270" t="s">
        <v>22</v>
      </c>
      <c r="C270" t="str">
        <f t="shared" si="32"/>
        <v>FEEDER</v>
      </c>
      <c r="D270" s="4">
        <v>44041</v>
      </c>
      <c r="E270" t="str">
        <f t="shared" si="33"/>
        <v>YAMAHA</v>
      </c>
      <c r="F270">
        <v>14100270</v>
      </c>
      <c r="G270" s="19">
        <v>44041</v>
      </c>
      <c r="H270" t="s">
        <v>1631</v>
      </c>
      <c r="I270" t="s">
        <v>1632</v>
      </c>
      <c r="J270">
        <v>3</v>
      </c>
      <c r="K270">
        <v>3</v>
      </c>
      <c r="L270">
        <v>15132.74</v>
      </c>
      <c r="M270" t="s">
        <v>36</v>
      </c>
      <c r="N270">
        <v>1.095</v>
      </c>
      <c r="O270">
        <v>15132.74</v>
      </c>
      <c r="P270">
        <f t="shared" si="39"/>
        <v>16570.350299999998</v>
      </c>
      <c r="Q270" t="s">
        <v>41</v>
      </c>
      <c r="R270" t="s">
        <v>1628</v>
      </c>
      <c r="S270" t="s">
        <v>25</v>
      </c>
      <c r="T270">
        <v>900340</v>
      </c>
      <c r="U270">
        <v>11768.36</v>
      </c>
      <c r="V270" t="s">
        <v>1065</v>
      </c>
      <c r="X270" t="s">
        <v>1629</v>
      </c>
      <c r="Y270">
        <v>753270</v>
      </c>
      <c r="Z270" t="s">
        <v>1630</v>
      </c>
      <c r="AB270">
        <f t="shared" si="34"/>
        <v>2020</v>
      </c>
      <c r="AC270">
        <f t="shared" si="35"/>
        <v>7</v>
      </c>
      <c r="AD270" t="str">
        <f t="shared" si="36"/>
        <v>Q2</v>
      </c>
      <c r="AE270" t="str">
        <f t="shared" si="37"/>
        <v>FY20/21</v>
      </c>
      <c r="AF270" t="str">
        <f t="shared" si="38"/>
        <v>SOUTH</v>
      </c>
    </row>
    <row r="271" spans="1:32">
      <c r="A271" t="s">
        <v>3025</v>
      </c>
      <c r="B271" t="s">
        <v>22</v>
      </c>
      <c r="C271" t="str">
        <f t="shared" si="32"/>
        <v>FEEDER</v>
      </c>
      <c r="D271" s="4">
        <v>44041</v>
      </c>
      <c r="E271" t="str">
        <f t="shared" si="33"/>
        <v>YAMAHA</v>
      </c>
      <c r="F271">
        <v>14100270</v>
      </c>
      <c r="G271" s="19">
        <v>44041</v>
      </c>
      <c r="H271" t="s">
        <v>1633</v>
      </c>
      <c r="I271" t="s">
        <v>1634</v>
      </c>
      <c r="J271">
        <v>1</v>
      </c>
      <c r="K271">
        <v>1</v>
      </c>
      <c r="L271">
        <v>8407.08</v>
      </c>
      <c r="M271" t="s">
        <v>36</v>
      </c>
      <c r="N271">
        <v>1.095</v>
      </c>
      <c r="O271">
        <v>8407.08</v>
      </c>
      <c r="P271">
        <f t="shared" si="39"/>
        <v>9205.7525999999998</v>
      </c>
      <c r="Q271" t="s">
        <v>41</v>
      </c>
      <c r="R271" t="s">
        <v>1628</v>
      </c>
      <c r="S271" t="s">
        <v>25</v>
      </c>
      <c r="T271">
        <v>900340</v>
      </c>
      <c r="U271">
        <v>7300</v>
      </c>
      <c r="V271" t="s">
        <v>1065</v>
      </c>
      <c r="X271" t="s">
        <v>1629</v>
      </c>
      <c r="Y271">
        <v>753270</v>
      </c>
      <c r="Z271" t="s">
        <v>1630</v>
      </c>
      <c r="AB271">
        <f t="shared" si="34"/>
        <v>2020</v>
      </c>
      <c r="AC271">
        <f t="shared" si="35"/>
        <v>7</v>
      </c>
      <c r="AD271" t="str">
        <f t="shared" si="36"/>
        <v>Q2</v>
      </c>
      <c r="AE271" t="str">
        <f t="shared" si="37"/>
        <v>FY20/21</v>
      </c>
      <c r="AF271" t="str">
        <f t="shared" si="38"/>
        <v>SOUTH</v>
      </c>
    </row>
    <row r="272" spans="1:32">
      <c r="A272" t="s">
        <v>3025</v>
      </c>
      <c r="B272" t="s">
        <v>22</v>
      </c>
      <c r="C272" t="str">
        <f t="shared" si="32"/>
        <v>SPARES/OTHER</v>
      </c>
      <c r="D272" s="4">
        <v>44041</v>
      </c>
      <c r="E272" t="str">
        <f t="shared" si="33"/>
        <v>OTHERS</v>
      </c>
      <c r="F272">
        <v>14100270</v>
      </c>
      <c r="G272" s="19">
        <v>44041</v>
      </c>
      <c r="H272" t="s">
        <v>1379</v>
      </c>
      <c r="I272" t="s">
        <v>1380</v>
      </c>
      <c r="J272">
        <v>1</v>
      </c>
      <c r="K272">
        <v>1</v>
      </c>
      <c r="L272">
        <v>1946.9</v>
      </c>
      <c r="M272" t="s">
        <v>36</v>
      </c>
      <c r="N272">
        <v>1.095</v>
      </c>
      <c r="O272">
        <v>1946.9</v>
      </c>
      <c r="P272">
        <f t="shared" si="39"/>
        <v>2131.8555000000001</v>
      </c>
      <c r="Q272" t="s">
        <v>41</v>
      </c>
      <c r="R272" t="s">
        <v>1628</v>
      </c>
      <c r="S272" t="s">
        <v>25</v>
      </c>
      <c r="T272">
        <v>900340</v>
      </c>
      <c r="U272">
        <v>1358.41</v>
      </c>
      <c r="V272" t="s">
        <v>1065</v>
      </c>
      <c r="X272" t="s">
        <v>1629</v>
      </c>
      <c r="Y272">
        <v>753270</v>
      </c>
      <c r="Z272" t="s">
        <v>1630</v>
      </c>
      <c r="AB272">
        <f t="shared" si="34"/>
        <v>2020</v>
      </c>
      <c r="AC272">
        <f t="shared" si="35"/>
        <v>7</v>
      </c>
      <c r="AD272" t="str">
        <f t="shared" si="36"/>
        <v>Q2</v>
      </c>
      <c r="AE272" t="str">
        <f t="shared" si="37"/>
        <v>FY20/21</v>
      </c>
      <c r="AF272" t="str">
        <f t="shared" si="38"/>
        <v>SOUTH</v>
      </c>
    </row>
    <row r="273" spans="1:32">
      <c r="A273" t="s">
        <v>3025</v>
      </c>
      <c r="B273" t="s">
        <v>22</v>
      </c>
      <c r="C273" t="str">
        <f t="shared" si="32"/>
        <v>SERVICE_CHARGE</v>
      </c>
      <c r="D273" s="4">
        <v>44042</v>
      </c>
      <c r="E273" t="str">
        <f t="shared" si="33"/>
        <v>OTHERS</v>
      </c>
      <c r="F273">
        <v>12100035</v>
      </c>
      <c r="G273" s="19">
        <v>44042</v>
      </c>
      <c r="H273" t="s">
        <v>200</v>
      </c>
      <c r="I273" t="s">
        <v>57</v>
      </c>
      <c r="J273">
        <v>1</v>
      </c>
      <c r="K273">
        <v>1</v>
      </c>
      <c r="L273">
        <v>1769.91</v>
      </c>
      <c r="M273" t="s">
        <v>36</v>
      </c>
      <c r="N273">
        <v>1.095</v>
      </c>
      <c r="O273">
        <v>1769.91</v>
      </c>
      <c r="P273">
        <f t="shared" si="39"/>
        <v>1938.0514499999999</v>
      </c>
      <c r="Q273" t="s">
        <v>41</v>
      </c>
      <c r="R273" t="s">
        <v>1635</v>
      </c>
      <c r="S273" t="s">
        <v>25</v>
      </c>
      <c r="T273">
        <v>900342</v>
      </c>
      <c r="U273">
        <v>0</v>
      </c>
      <c r="V273" t="s">
        <v>1069</v>
      </c>
      <c r="X273" t="s">
        <v>1636</v>
      </c>
      <c r="Z273" t="s">
        <v>1637</v>
      </c>
      <c r="AB273">
        <f t="shared" si="34"/>
        <v>2020</v>
      </c>
      <c r="AC273">
        <f t="shared" si="35"/>
        <v>7</v>
      </c>
      <c r="AD273" t="str">
        <f t="shared" si="36"/>
        <v>Q2</v>
      </c>
      <c r="AE273" t="str">
        <f t="shared" si="37"/>
        <v>FY20/21</v>
      </c>
      <c r="AF273" t="str">
        <f t="shared" si="38"/>
        <v>SOUTH</v>
      </c>
    </row>
    <row r="274" spans="1:32">
      <c r="A274" t="s">
        <v>3025</v>
      </c>
      <c r="B274" t="s">
        <v>22</v>
      </c>
      <c r="C274" t="str">
        <f t="shared" si="32"/>
        <v>FEEDER</v>
      </c>
      <c r="D274" s="4">
        <v>44048</v>
      </c>
      <c r="E274" t="str">
        <f t="shared" si="33"/>
        <v>YAMAHA</v>
      </c>
      <c r="F274">
        <v>14100271</v>
      </c>
      <c r="G274" s="19">
        <v>44048</v>
      </c>
      <c r="H274" t="s">
        <v>37</v>
      </c>
      <c r="I274" t="s">
        <v>38</v>
      </c>
      <c r="J274">
        <v>50</v>
      </c>
      <c r="K274">
        <v>50</v>
      </c>
      <c r="L274">
        <v>166814.16</v>
      </c>
      <c r="M274" t="s">
        <v>36</v>
      </c>
      <c r="N274">
        <v>1.105</v>
      </c>
      <c r="O274">
        <v>166814.16</v>
      </c>
      <c r="P274">
        <f t="shared" si="39"/>
        <v>184329.64679999999</v>
      </c>
      <c r="Q274" t="s">
        <v>41</v>
      </c>
      <c r="R274" t="s">
        <v>1157</v>
      </c>
      <c r="S274" t="s">
        <v>25</v>
      </c>
      <c r="T274">
        <v>900343</v>
      </c>
      <c r="U274">
        <v>124710.74</v>
      </c>
      <c r="V274" t="s">
        <v>1065</v>
      </c>
      <c r="X274" t="s">
        <v>1638</v>
      </c>
      <c r="Y274">
        <v>753931</v>
      </c>
      <c r="Z274" t="s">
        <v>1159</v>
      </c>
      <c r="AB274">
        <f t="shared" si="34"/>
        <v>2020</v>
      </c>
      <c r="AC274">
        <f t="shared" si="35"/>
        <v>8</v>
      </c>
      <c r="AD274" t="str">
        <f t="shared" si="36"/>
        <v>Q2</v>
      </c>
      <c r="AE274" t="str">
        <f t="shared" si="37"/>
        <v>FY20/21</v>
      </c>
      <c r="AF274" t="str">
        <f t="shared" si="38"/>
        <v>SOUTH</v>
      </c>
    </row>
    <row r="275" spans="1:32">
      <c r="A275" t="s">
        <v>3025</v>
      </c>
      <c r="B275" t="s">
        <v>22</v>
      </c>
      <c r="C275" t="str">
        <f t="shared" si="32"/>
        <v>FEEDER</v>
      </c>
      <c r="D275" s="4">
        <v>44048</v>
      </c>
      <c r="E275" t="str">
        <f t="shared" si="33"/>
        <v>YAMAHA</v>
      </c>
      <c r="F275">
        <v>14100271</v>
      </c>
      <c r="G275" s="19">
        <v>44048</v>
      </c>
      <c r="H275" t="s">
        <v>70</v>
      </c>
      <c r="I275" t="s">
        <v>71</v>
      </c>
      <c r="J275">
        <v>1</v>
      </c>
      <c r="K275">
        <v>1</v>
      </c>
      <c r="L275">
        <v>0</v>
      </c>
      <c r="M275" t="s">
        <v>36</v>
      </c>
      <c r="N275">
        <v>1.105</v>
      </c>
      <c r="O275">
        <v>0</v>
      </c>
      <c r="P275">
        <f t="shared" si="39"/>
        <v>0</v>
      </c>
      <c r="Q275" t="s">
        <v>41</v>
      </c>
      <c r="R275" t="s">
        <v>1157</v>
      </c>
      <c r="S275" t="s">
        <v>25</v>
      </c>
      <c r="T275">
        <v>900343</v>
      </c>
      <c r="U275">
        <v>3342.44</v>
      </c>
      <c r="V275" t="s">
        <v>1065</v>
      </c>
      <c r="X275" t="s">
        <v>1638</v>
      </c>
      <c r="Y275">
        <v>753931</v>
      </c>
      <c r="Z275" t="s">
        <v>1159</v>
      </c>
      <c r="AB275">
        <f t="shared" si="34"/>
        <v>2020</v>
      </c>
      <c r="AC275">
        <f t="shared" si="35"/>
        <v>8</v>
      </c>
      <c r="AD275" t="str">
        <f t="shared" si="36"/>
        <v>Q2</v>
      </c>
      <c r="AE275" t="str">
        <f t="shared" si="37"/>
        <v>FY20/21</v>
      </c>
      <c r="AF275" t="str">
        <f t="shared" si="38"/>
        <v>SOUTH</v>
      </c>
    </row>
    <row r="276" spans="1:32">
      <c r="A276" t="s">
        <v>3025</v>
      </c>
      <c r="B276" t="s">
        <v>22</v>
      </c>
      <c r="C276" t="str">
        <f t="shared" si="32"/>
        <v>FEEDER</v>
      </c>
      <c r="D276" s="4">
        <v>44048</v>
      </c>
      <c r="E276" t="str">
        <f t="shared" si="33"/>
        <v>YAMAHA</v>
      </c>
      <c r="F276">
        <v>14100272</v>
      </c>
      <c r="G276" s="19">
        <v>44048</v>
      </c>
      <c r="H276" t="s">
        <v>70</v>
      </c>
      <c r="I276" t="s">
        <v>71</v>
      </c>
      <c r="J276">
        <v>5</v>
      </c>
      <c r="K276">
        <v>5</v>
      </c>
      <c r="L276">
        <v>21681.42</v>
      </c>
      <c r="M276" t="s">
        <v>36</v>
      </c>
      <c r="N276">
        <v>1.105</v>
      </c>
      <c r="O276">
        <v>21681.42</v>
      </c>
      <c r="P276">
        <f t="shared" si="39"/>
        <v>23957.969099999998</v>
      </c>
      <c r="Q276" t="s">
        <v>41</v>
      </c>
      <c r="R276" t="s">
        <v>1639</v>
      </c>
      <c r="S276" t="s">
        <v>25</v>
      </c>
      <c r="T276">
        <v>900344</v>
      </c>
      <c r="U276">
        <v>16712.18</v>
      </c>
      <c r="V276" t="s">
        <v>1065</v>
      </c>
      <c r="X276" t="s">
        <v>1640</v>
      </c>
      <c r="Y276">
        <v>753940</v>
      </c>
      <c r="Z276" t="s">
        <v>1641</v>
      </c>
      <c r="AB276">
        <f t="shared" si="34"/>
        <v>2020</v>
      </c>
      <c r="AC276">
        <f t="shared" si="35"/>
        <v>8</v>
      </c>
      <c r="AD276" t="str">
        <f t="shared" si="36"/>
        <v>Q2</v>
      </c>
      <c r="AE276" t="str">
        <f t="shared" si="37"/>
        <v>FY20/21</v>
      </c>
      <c r="AF276" t="str">
        <f t="shared" si="38"/>
        <v>SOUTH</v>
      </c>
    </row>
    <row r="277" spans="1:32">
      <c r="A277" t="s">
        <v>3025</v>
      </c>
      <c r="B277" t="s">
        <v>22</v>
      </c>
      <c r="C277" t="str">
        <f t="shared" si="32"/>
        <v>FEEDER</v>
      </c>
      <c r="D277" s="4">
        <v>44049</v>
      </c>
      <c r="E277" t="str">
        <f t="shared" si="33"/>
        <v>YAMAHA</v>
      </c>
      <c r="F277">
        <v>14100273</v>
      </c>
      <c r="G277" s="19">
        <v>44049</v>
      </c>
      <c r="H277" t="s">
        <v>353</v>
      </c>
      <c r="I277" t="s">
        <v>354</v>
      </c>
      <c r="J277">
        <v>1</v>
      </c>
      <c r="K277">
        <v>1</v>
      </c>
      <c r="L277">
        <v>8318.58</v>
      </c>
      <c r="M277" t="s">
        <v>36</v>
      </c>
      <c r="N277">
        <v>1.105</v>
      </c>
      <c r="O277">
        <v>8318.58</v>
      </c>
      <c r="P277">
        <f t="shared" si="39"/>
        <v>9192.0308999999997</v>
      </c>
      <c r="Q277" t="s">
        <v>41</v>
      </c>
      <c r="R277" t="s">
        <v>1642</v>
      </c>
      <c r="S277" t="s">
        <v>25</v>
      </c>
      <c r="T277">
        <v>900345</v>
      </c>
      <c r="U277">
        <v>6996.97</v>
      </c>
      <c r="V277" t="s">
        <v>1065</v>
      </c>
      <c r="X277" t="s">
        <v>1643</v>
      </c>
      <c r="Y277">
        <v>754407</v>
      </c>
      <c r="Z277" t="s">
        <v>1644</v>
      </c>
      <c r="AB277">
        <f t="shared" si="34"/>
        <v>2020</v>
      </c>
      <c r="AC277">
        <f t="shared" si="35"/>
        <v>8</v>
      </c>
      <c r="AD277" t="str">
        <f t="shared" si="36"/>
        <v>Q2</v>
      </c>
      <c r="AE277" t="str">
        <f t="shared" si="37"/>
        <v>FY20/21</v>
      </c>
      <c r="AF277" t="str">
        <f t="shared" si="38"/>
        <v>SOUTH</v>
      </c>
    </row>
    <row r="278" spans="1:32">
      <c r="A278" t="s">
        <v>3025</v>
      </c>
      <c r="B278" t="s">
        <v>22</v>
      </c>
      <c r="C278" t="str">
        <f t="shared" si="32"/>
        <v>SPARES/OTHER</v>
      </c>
      <c r="D278" s="4">
        <v>44049</v>
      </c>
      <c r="E278" t="str">
        <f t="shared" si="33"/>
        <v>YAMAHA</v>
      </c>
      <c r="F278">
        <v>14100274</v>
      </c>
      <c r="G278" s="19">
        <v>44049</v>
      </c>
      <c r="H278" t="s">
        <v>511</v>
      </c>
      <c r="I278" t="s">
        <v>100</v>
      </c>
      <c r="J278">
        <v>10</v>
      </c>
      <c r="K278">
        <v>10</v>
      </c>
      <c r="L278">
        <v>353.98</v>
      </c>
      <c r="M278" t="s">
        <v>36</v>
      </c>
      <c r="N278">
        <v>1.105</v>
      </c>
      <c r="O278">
        <v>353.98</v>
      </c>
      <c r="P278">
        <f t="shared" si="39"/>
        <v>391.14789999999999</v>
      </c>
      <c r="Q278" t="s">
        <v>41</v>
      </c>
      <c r="R278" t="s">
        <v>1097</v>
      </c>
      <c r="S278" t="s">
        <v>25</v>
      </c>
      <c r="T278">
        <v>900346</v>
      </c>
      <c r="U278">
        <v>190</v>
      </c>
      <c r="V278" t="s">
        <v>1065</v>
      </c>
      <c r="X278" t="s">
        <v>1645</v>
      </c>
      <c r="Y278">
        <v>754410</v>
      </c>
      <c r="Z278" t="s">
        <v>1099</v>
      </c>
      <c r="AB278">
        <f t="shared" si="34"/>
        <v>2020</v>
      </c>
      <c r="AC278">
        <f t="shared" si="35"/>
        <v>8</v>
      </c>
      <c r="AD278" t="str">
        <f t="shared" si="36"/>
        <v>Q2</v>
      </c>
      <c r="AE278" t="str">
        <f t="shared" si="37"/>
        <v>FY20/21</v>
      </c>
      <c r="AF278" t="str">
        <f t="shared" si="38"/>
        <v>SOUTH</v>
      </c>
    </row>
    <row r="279" spans="1:32">
      <c r="A279" t="s">
        <v>3025</v>
      </c>
      <c r="B279" t="s">
        <v>22</v>
      </c>
      <c r="C279" t="str">
        <f t="shared" si="32"/>
        <v>FEEDER</v>
      </c>
      <c r="D279" s="4">
        <v>44055</v>
      </c>
      <c r="E279" t="str">
        <f t="shared" si="33"/>
        <v>YAMAHA</v>
      </c>
      <c r="F279">
        <v>14100275</v>
      </c>
      <c r="G279" s="19">
        <v>44055</v>
      </c>
      <c r="H279" t="s">
        <v>37</v>
      </c>
      <c r="I279" t="s">
        <v>38</v>
      </c>
      <c r="J279">
        <v>20</v>
      </c>
      <c r="K279">
        <v>20</v>
      </c>
      <c r="L279">
        <v>54867.26</v>
      </c>
      <c r="M279" t="s">
        <v>36</v>
      </c>
      <c r="N279">
        <v>1.105</v>
      </c>
      <c r="O279">
        <v>54867.26</v>
      </c>
      <c r="P279">
        <f t="shared" si="39"/>
        <v>60628.3223</v>
      </c>
      <c r="Q279" t="s">
        <v>41</v>
      </c>
      <c r="R279" t="s">
        <v>945</v>
      </c>
      <c r="S279" t="s">
        <v>25</v>
      </c>
      <c r="T279">
        <v>900347</v>
      </c>
      <c r="U279">
        <v>50092.68</v>
      </c>
      <c r="V279" t="s">
        <v>1065</v>
      </c>
      <c r="X279" t="s">
        <v>1696</v>
      </c>
      <c r="Y279">
        <v>755166</v>
      </c>
      <c r="Z279" t="s">
        <v>947</v>
      </c>
      <c r="AB279">
        <f t="shared" si="34"/>
        <v>2020</v>
      </c>
      <c r="AC279">
        <f t="shared" si="35"/>
        <v>8</v>
      </c>
      <c r="AD279" t="str">
        <f t="shared" si="36"/>
        <v>Q2</v>
      </c>
      <c r="AE279" t="str">
        <f t="shared" si="37"/>
        <v>FY20/21</v>
      </c>
      <c r="AF279" t="str">
        <f t="shared" si="38"/>
        <v>SOUTH</v>
      </c>
    </row>
    <row r="280" spans="1:32">
      <c r="A280" t="s">
        <v>3025</v>
      </c>
      <c r="B280" t="s">
        <v>22</v>
      </c>
      <c r="C280" t="str">
        <f t="shared" si="32"/>
        <v>FEEDER</v>
      </c>
      <c r="D280" s="4">
        <v>44056</v>
      </c>
      <c r="E280" t="str">
        <f t="shared" si="33"/>
        <v>YAMAHA</v>
      </c>
      <c r="F280">
        <v>14100276</v>
      </c>
      <c r="G280" s="19">
        <v>44056</v>
      </c>
      <c r="H280" t="s">
        <v>70</v>
      </c>
      <c r="I280" t="s">
        <v>71</v>
      </c>
      <c r="J280">
        <v>6</v>
      </c>
      <c r="K280">
        <v>6</v>
      </c>
      <c r="L280">
        <v>23893.81</v>
      </c>
      <c r="M280" t="s">
        <v>36</v>
      </c>
      <c r="N280">
        <v>1.105</v>
      </c>
      <c r="O280">
        <v>23893.81</v>
      </c>
      <c r="P280">
        <f t="shared" si="39"/>
        <v>26402.660050000002</v>
      </c>
      <c r="Q280" t="s">
        <v>41</v>
      </c>
      <c r="R280" t="s">
        <v>1697</v>
      </c>
      <c r="S280" t="s">
        <v>25</v>
      </c>
      <c r="T280">
        <v>900348</v>
      </c>
      <c r="U280">
        <v>19613.45</v>
      </c>
      <c r="V280" t="s">
        <v>1065</v>
      </c>
      <c r="X280" t="s">
        <v>1698</v>
      </c>
      <c r="Y280">
        <v>755262</v>
      </c>
      <c r="Z280" t="s">
        <v>1699</v>
      </c>
      <c r="AB280">
        <f t="shared" si="34"/>
        <v>2020</v>
      </c>
      <c r="AC280">
        <f t="shared" si="35"/>
        <v>8</v>
      </c>
      <c r="AD280" t="str">
        <f t="shared" si="36"/>
        <v>Q2</v>
      </c>
      <c r="AE280" t="str">
        <f t="shared" si="37"/>
        <v>FY20/21</v>
      </c>
      <c r="AF280" t="str">
        <f t="shared" si="38"/>
        <v>SOUTH</v>
      </c>
    </row>
    <row r="281" spans="1:32">
      <c r="A281" t="s">
        <v>3025</v>
      </c>
      <c r="B281" t="s">
        <v>22</v>
      </c>
      <c r="C281" t="str">
        <f t="shared" si="32"/>
        <v>FEEDER</v>
      </c>
      <c r="D281" s="4">
        <v>44057</v>
      </c>
      <c r="E281" t="str">
        <f t="shared" si="33"/>
        <v>YAMAHA</v>
      </c>
      <c r="F281">
        <v>14100277</v>
      </c>
      <c r="G281" s="19">
        <v>44057</v>
      </c>
      <c r="H281" t="s">
        <v>353</v>
      </c>
      <c r="I281" t="s">
        <v>354</v>
      </c>
      <c r="J281">
        <v>1</v>
      </c>
      <c r="K281">
        <v>1</v>
      </c>
      <c r="L281">
        <v>8407.08</v>
      </c>
      <c r="M281" t="s">
        <v>36</v>
      </c>
      <c r="N281">
        <v>1.105</v>
      </c>
      <c r="O281">
        <v>8407.08</v>
      </c>
      <c r="P281">
        <f t="shared" si="39"/>
        <v>9289.8233999999993</v>
      </c>
      <c r="Q281" t="s">
        <v>41</v>
      </c>
      <c r="R281" t="s">
        <v>1700</v>
      </c>
      <c r="S281" t="s">
        <v>25</v>
      </c>
      <c r="T281">
        <v>900349</v>
      </c>
      <c r="U281">
        <v>6996.97</v>
      </c>
      <c r="V281" t="s">
        <v>1065</v>
      </c>
      <c r="X281" t="s">
        <v>1701</v>
      </c>
      <c r="Y281">
        <v>755377</v>
      </c>
      <c r="Z281" t="s">
        <v>1702</v>
      </c>
      <c r="AB281">
        <f t="shared" si="34"/>
        <v>2020</v>
      </c>
      <c r="AC281">
        <f t="shared" si="35"/>
        <v>8</v>
      </c>
      <c r="AD281" t="str">
        <f t="shared" si="36"/>
        <v>Q2</v>
      </c>
      <c r="AE281" t="str">
        <f t="shared" si="37"/>
        <v>FY20/21</v>
      </c>
      <c r="AF281" t="str">
        <f t="shared" si="38"/>
        <v>SOUTH</v>
      </c>
    </row>
    <row r="282" spans="1:32">
      <c r="A282" t="s">
        <v>3025</v>
      </c>
      <c r="B282" t="s">
        <v>22</v>
      </c>
      <c r="C282" t="str">
        <f t="shared" si="32"/>
        <v>FEEDER</v>
      </c>
      <c r="D282" s="4">
        <v>44060</v>
      </c>
      <c r="E282" t="str">
        <f t="shared" si="33"/>
        <v>YAMAHA</v>
      </c>
      <c r="F282">
        <v>14100278</v>
      </c>
      <c r="G282" s="19">
        <v>44060</v>
      </c>
      <c r="H282" t="s">
        <v>70</v>
      </c>
      <c r="I282" t="s">
        <v>71</v>
      </c>
      <c r="J282">
        <v>5</v>
      </c>
      <c r="K282">
        <v>5</v>
      </c>
      <c r="L282">
        <v>21460.18</v>
      </c>
      <c r="M282" t="s">
        <v>36</v>
      </c>
      <c r="N282">
        <v>1.105</v>
      </c>
      <c r="O282">
        <v>21460.18</v>
      </c>
      <c r="P282">
        <f t="shared" si="39"/>
        <v>23713.498899999999</v>
      </c>
      <c r="Q282" t="s">
        <v>41</v>
      </c>
      <c r="R282" t="s">
        <v>1703</v>
      </c>
      <c r="S282" t="s">
        <v>25</v>
      </c>
      <c r="T282">
        <v>900350</v>
      </c>
      <c r="U282">
        <v>15884.98</v>
      </c>
      <c r="V282" t="s">
        <v>1065</v>
      </c>
      <c r="X282" t="s">
        <v>1704</v>
      </c>
      <c r="Y282">
        <v>755598</v>
      </c>
      <c r="Z282" t="s">
        <v>1705</v>
      </c>
      <c r="AB282">
        <f t="shared" si="34"/>
        <v>2020</v>
      </c>
      <c r="AC282">
        <f t="shared" si="35"/>
        <v>8</v>
      </c>
      <c r="AD282" t="str">
        <f t="shared" si="36"/>
        <v>Q2</v>
      </c>
      <c r="AE282" t="str">
        <f t="shared" si="37"/>
        <v>FY20/21</v>
      </c>
      <c r="AF282" t="str">
        <f t="shared" si="38"/>
        <v>SOUTH</v>
      </c>
    </row>
    <row r="283" spans="1:32">
      <c r="A283" t="s">
        <v>3025</v>
      </c>
      <c r="B283" t="s">
        <v>22</v>
      </c>
      <c r="C283" t="str">
        <f t="shared" si="32"/>
        <v>FEEDER</v>
      </c>
      <c r="D283" s="4">
        <v>44060</v>
      </c>
      <c r="E283" t="str">
        <f t="shared" si="33"/>
        <v>YAMAHA</v>
      </c>
      <c r="F283">
        <v>14100279</v>
      </c>
      <c r="G283" s="19">
        <v>44060</v>
      </c>
      <c r="H283" t="s">
        <v>39</v>
      </c>
      <c r="I283" t="s">
        <v>40</v>
      </c>
      <c r="J283">
        <v>40</v>
      </c>
      <c r="K283">
        <v>40</v>
      </c>
      <c r="L283">
        <v>120353.98</v>
      </c>
      <c r="M283" t="s">
        <v>36</v>
      </c>
      <c r="N283">
        <v>1.105</v>
      </c>
      <c r="O283">
        <v>120353.98</v>
      </c>
      <c r="P283">
        <f t="shared" si="39"/>
        <v>132991.14789999998</v>
      </c>
      <c r="Q283" t="s">
        <v>41</v>
      </c>
      <c r="R283" t="s">
        <v>1706</v>
      </c>
      <c r="S283" t="s">
        <v>25</v>
      </c>
      <c r="T283">
        <v>900351</v>
      </c>
      <c r="U283">
        <v>106675.02</v>
      </c>
      <c r="V283" t="s">
        <v>1065</v>
      </c>
      <c r="X283" t="s">
        <v>1707</v>
      </c>
      <c r="Y283">
        <v>755608</v>
      </c>
      <c r="Z283" t="s">
        <v>1708</v>
      </c>
      <c r="AB283">
        <f t="shared" si="34"/>
        <v>2020</v>
      </c>
      <c r="AC283">
        <f t="shared" si="35"/>
        <v>8</v>
      </c>
      <c r="AD283" t="str">
        <f t="shared" si="36"/>
        <v>Q2</v>
      </c>
      <c r="AE283" t="str">
        <f t="shared" si="37"/>
        <v>FY20/21</v>
      </c>
      <c r="AF283" t="str">
        <f t="shared" si="38"/>
        <v>SOUTH</v>
      </c>
    </row>
    <row r="284" spans="1:32">
      <c r="A284" t="s">
        <v>3025</v>
      </c>
      <c r="B284" t="s">
        <v>22</v>
      </c>
      <c r="C284" t="str">
        <f t="shared" si="32"/>
        <v>SERVICE_CHARGE</v>
      </c>
      <c r="D284" s="4">
        <v>44063</v>
      </c>
      <c r="E284" t="str">
        <f t="shared" si="33"/>
        <v>YAMAHA</v>
      </c>
      <c r="F284">
        <v>12100036</v>
      </c>
      <c r="G284" s="19">
        <v>44063</v>
      </c>
      <c r="H284" t="s">
        <v>76</v>
      </c>
      <c r="I284" t="s">
        <v>77</v>
      </c>
      <c r="J284">
        <v>1</v>
      </c>
      <c r="K284">
        <v>1</v>
      </c>
      <c r="L284">
        <v>1840.71</v>
      </c>
      <c r="M284" t="s">
        <v>36</v>
      </c>
      <c r="N284">
        <v>1.105</v>
      </c>
      <c r="O284">
        <v>1840.71</v>
      </c>
      <c r="P284">
        <f t="shared" si="39"/>
        <v>2033.9845499999999</v>
      </c>
      <c r="Q284" t="s">
        <v>41</v>
      </c>
      <c r="R284" t="s">
        <v>1709</v>
      </c>
      <c r="S284" t="s">
        <v>25</v>
      </c>
      <c r="T284">
        <v>900353</v>
      </c>
      <c r="U284">
        <v>0</v>
      </c>
      <c r="V284" t="s">
        <v>1069</v>
      </c>
      <c r="X284" t="s">
        <v>1710</v>
      </c>
      <c r="Z284" t="s">
        <v>1711</v>
      </c>
      <c r="AB284">
        <f t="shared" si="34"/>
        <v>2020</v>
      </c>
      <c r="AC284">
        <f t="shared" si="35"/>
        <v>8</v>
      </c>
      <c r="AD284" t="str">
        <f t="shared" si="36"/>
        <v>Q2</v>
      </c>
      <c r="AE284" t="str">
        <f t="shared" si="37"/>
        <v>FY20/21</v>
      </c>
      <c r="AF284" t="str">
        <f t="shared" si="38"/>
        <v>SOUTH</v>
      </c>
    </row>
    <row r="285" spans="1:32">
      <c r="A285" t="s">
        <v>3025</v>
      </c>
      <c r="B285" t="s">
        <v>22</v>
      </c>
      <c r="C285" t="str">
        <f t="shared" si="32"/>
        <v>SPARES/OTHER</v>
      </c>
      <c r="D285" s="4">
        <v>44063</v>
      </c>
      <c r="E285" t="str">
        <f t="shared" si="33"/>
        <v>OTHERS</v>
      </c>
      <c r="F285">
        <v>14100280</v>
      </c>
      <c r="G285" s="19">
        <v>44063</v>
      </c>
      <c r="H285" t="s">
        <v>1712</v>
      </c>
      <c r="I285" t="s">
        <v>1713</v>
      </c>
      <c r="J285">
        <v>2</v>
      </c>
      <c r="K285">
        <v>2</v>
      </c>
      <c r="L285">
        <v>15752.21</v>
      </c>
      <c r="M285" t="s">
        <v>36</v>
      </c>
      <c r="N285">
        <v>1.105</v>
      </c>
      <c r="O285">
        <v>15752.21</v>
      </c>
      <c r="P285">
        <f t="shared" si="39"/>
        <v>17406.192049999998</v>
      </c>
      <c r="Q285" t="s">
        <v>41</v>
      </c>
      <c r="R285" t="s">
        <v>1157</v>
      </c>
      <c r="S285" t="s">
        <v>25</v>
      </c>
      <c r="T285">
        <v>900352</v>
      </c>
      <c r="U285">
        <v>13465.34</v>
      </c>
      <c r="V285" t="s">
        <v>1065</v>
      </c>
      <c r="X285" t="s">
        <v>1714</v>
      </c>
      <c r="Y285">
        <v>756166</v>
      </c>
      <c r="Z285" t="s">
        <v>1159</v>
      </c>
      <c r="AB285">
        <f t="shared" si="34"/>
        <v>2020</v>
      </c>
      <c r="AC285">
        <f t="shared" si="35"/>
        <v>8</v>
      </c>
      <c r="AD285" t="str">
        <f t="shared" si="36"/>
        <v>Q2</v>
      </c>
      <c r="AE285" t="str">
        <f t="shared" si="37"/>
        <v>FY20/21</v>
      </c>
      <c r="AF285" t="str">
        <f t="shared" si="38"/>
        <v>SOUTH</v>
      </c>
    </row>
    <row r="286" spans="1:32">
      <c r="A286" t="s">
        <v>3025</v>
      </c>
      <c r="B286" t="s">
        <v>22</v>
      </c>
      <c r="C286" t="str">
        <f t="shared" si="32"/>
        <v>CONTRACT_FEE</v>
      </c>
      <c r="D286" s="4">
        <v>44069</v>
      </c>
      <c r="E286" t="str">
        <f t="shared" si="33"/>
        <v>YAMAHA</v>
      </c>
      <c r="F286">
        <v>13100018</v>
      </c>
      <c r="G286" s="19">
        <v>44069</v>
      </c>
      <c r="H286" t="s">
        <v>76</v>
      </c>
      <c r="I286" t="s">
        <v>77</v>
      </c>
      <c r="J286">
        <v>1</v>
      </c>
      <c r="K286">
        <v>1</v>
      </c>
      <c r="L286">
        <v>7522.12</v>
      </c>
      <c r="M286" t="s">
        <v>36</v>
      </c>
      <c r="N286">
        <v>1.105</v>
      </c>
      <c r="O286">
        <v>7522.12</v>
      </c>
      <c r="P286">
        <f t="shared" si="39"/>
        <v>8311.9426000000003</v>
      </c>
      <c r="Q286" t="s">
        <v>41</v>
      </c>
      <c r="R286" t="s">
        <v>1097</v>
      </c>
      <c r="S286" t="s">
        <v>25</v>
      </c>
      <c r="T286">
        <v>900354</v>
      </c>
      <c r="U286">
        <v>0</v>
      </c>
      <c r="V286" t="s">
        <v>1090</v>
      </c>
      <c r="X286" t="s">
        <v>1715</v>
      </c>
      <c r="Z286" t="s">
        <v>1099</v>
      </c>
      <c r="AB286">
        <f t="shared" si="34"/>
        <v>2020</v>
      </c>
      <c r="AC286">
        <f t="shared" si="35"/>
        <v>8</v>
      </c>
      <c r="AD286" t="str">
        <f t="shared" si="36"/>
        <v>Q2</v>
      </c>
      <c r="AE286" t="str">
        <f t="shared" si="37"/>
        <v>FY20/21</v>
      </c>
      <c r="AF286" t="str">
        <f t="shared" si="38"/>
        <v>SOUTH</v>
      </c>
    </row>
    <row r="287" spans="1:32">
      <c r="A287" t="s">
        <v>3025</v>
      </c>
      <c r="B287" t="s">
        <v>22</v>
      </c>
      <c r="C287" t="str">
        <f t="shared" si="32"/>
        <v>FEEDER</v>
      </c>
      <c r="D287" s="4">
        <v>44070</v>
      </c>
      <c r="E287" t="str">
        <f t="shared" si="33"/>
        <v>YAMAHA</v>
      </c>
      <c r="F287">
        <v>14100281</v>
      </c>
      <c r="G287" s="19">
        <v>44070</v>
      </c>
      <c r="H287" t="s">
        <v>1716</v>
      </c>
      <c r="I287" t="s">
        <v>1717</v>
      </c>
      <c r="J287">
        <v>8</v>
      </c>
      <c r="K287">
        <v>8</v>
      </c>
      <c r="L287">
        <v>36460.18</v>
      </c>
      <c r="M287" t="s">
        <v>36</v>
      </c>
      <c r="N287">
        <v>1.105</v>
      </c>
      <c r="O287">
        <v>36460.18</v>
      </c>
      <c r="P287">
        <f t="shared" si="39"/>
        <v>40288.498899999999</v>
      </c>
      <c r="Q287" t="s">
        <v>41</v>
      </c>
      <c r="R287" t="s">
        <v>1718</v>
      </c>
      <c r="S287" t="s">
        <v>25</v>
      </c>
      <c r="T287">
        <v>900355</v>
      </c>
      <c r="U287">
        <v>30896</v>
      </c>
      <c r="V287" t="s">
        <v>1065</v>
      </c>
      <c r="X287">
        <v>20072001</v>
      </c>
      <c r="Y287">
        <v>756981</v>
      </c>
      <c r="Z287" t="s">
        <v>1719</v>
      </c>
      <c r="AB287">
        <f t="shared" si="34"/>
        <v>2020</v>
      </c>
      <c r="AC287">
        <f t="shared" si="35"/>
        <v>8</v>
      </c>
      <c r="AD287" t="str">
        <f t="shared" si="36"/>
        <v>Q2</v>
      </c>
      <c r="AE287" t="str">
        <f t="shared" si="37"/>
        <v>FY20/21</v>
      </c>
      <c r="AF287" t="str">
        <f t="shared" si="38"/>
        <v>SOUTH</v>
      </c>
    </row>
    <row r="288" spans="1:32">
      <c r="A288" t="s">
        <v>3025</v>
      </c>
      <c r="B288" t="s">
        <v>22</v>
      </c>
      <c r="C288" t="str">
        <f t="shared" si="32"/>
        <v>SPARES/OTHER</v>
      </c>
      <c r="D288" s="4">
        <v>44070</v>
      </c>
      <c r="E288" t="str">
        <f t="shared" si="33"/>
        <v>OTHERS</v>
      </c>
      <c r="F288">
        <v>14100282</v>
      </c>
      <c r="G288" s="19">
        <v>44070</v>
      </c>
      <c r="H288" t="s">
        <v>1720</v>
      </c>
      <c r="I288" t="s">
        <v>1721</v>
      </c>
      <c r="J288">
        <v>1</v>
      </c>
      <c r="K288">
        <v>1</v>
      </c>
      <c r="L288">
        <v>327.43</v>
      </c>
      <c r="M288" t="s">
        <v>36</v>
      </c>
      <c r="N288">
        <v>1.105</v>
      </c>
      <c r="O288">
        <v>327.43</v>
      </c>
      <c r="P288">
        <f t="shared" si="39"/>
        <v>361.81015000000002</v>
      </c>
      <c r="Q288" t="s">
        <v>41</v>
      </c>
      <c r="R288" t="s">
        <v>1087</v>
      </c>
      <c r="S288" t="s">
        <v>25</v>
      </c>
      <c r="T288">
        <v>900356</v>
      </c>
      <c r="U288">
        <v>159.29</v>
      </c>
      <c r="V288" t="s">
        <v>1065</v>
      </c>
      <c r="X288" t="s">
        <v>1722</v>
      </c>
      <c r="Y288">
        <v>757015</v>
      </c>
      <c r="Z288" t="s">
        <v>1089</v>
      </c>
      <c r="AB288">
        <f t="shared" si="34"/>
        <v>2020</v>
      </c>
      <c r="AC288">
        <f t="shared" si="35"/>
        <v>8</v>
      </c>
      <c r="AD288" t="str">
        <f t="shared" si="36"/>
        <v>Q2</v>
      </c>
      <c r="AE288" t="str">
        <f t="shared" si="37"/>
        <v>FY20/21</v>
      </c>
      <c r="AF288" t="str">
        <f t="shared" si="38"/>
        <v>SOUTH</v>
      </c>
    </row>
    <row r="289" spans="1:32">
      <c r="A289" t="s">
        <v>3025</v>
      </c>
      <c r="B289" t="s">
        <v>22</v>
      </c>
      <c r="C289" t="str">
        <f t="shared" si="32"/>
        <v>SPARES/OTHER</v>
      </c>
      <c r="D289" s="4">
        <v>44071</v>
      </c>
      <c r="E289" t="str">
        <f t="shared" si="33"/>
        <v>OTHERS</v>
      </c>
      <c r="F289">
        <v>14100283</v>
      </c>
      <c r="G289" s="19">
        <v>44071</v>
      </c>
      <c r="H289" t="s">
        <v>1723</v>
      </c>
      <c r="I289" t="s">
        <v>131</v>
      </c>
      <c r="J289">
        <v>1</v>
      </c>
      <c r="K289">
        <v>1</v>
      </c>
      <c r="L289">
        <v>1504.42</v>
      </c>
      <c r="M289" t="s">
        <v>36</v>
      </c>
      <c r="N289">
        <v>1.105</v>
      </c>
      <c r="O289">
        <v>1504.42</v>
      </c>
      <c r="P289">
        <f t="shared" si="39"/>
        <v>1662.3841</v>
      </c>
      <c r="Q289" t="s">
        <v>41</v>
      </c>
      <c r="R289" t="s">
        <v>1498</v>
      </c>
      <c r="S289" t="s">
        <v>25</v>
      </c>
      <c r="T289">
        <v>900357</v>
      </c>
      <c r="U289">
        <v>990.1</v>
      </c>
      <c r="V289" t="s">
        <v>1065</v>
      </c>
      <c r="X289" t="s">
        <v>1724</v>
      </c>
      <c r="Y289">
        <v>757079</v>
      </c>
      <c r="Z289" t="s">
        <v>1500</v>
      </c>
      <c r="AB289">
        <f t="shared" si="34"/>
        <v>2020</v>
      </c>
      <c r="AC289">
        <f t="shared" si="35"/>
        <v>8</v>
      </c>
      <c r="AD289" t="str">
        <f t="shared" si="36"/>
        <v>Q2</v>
      </c>
      <c r="AE289" t="str">
        <f t="shared" si="37"/>
        <v>FY20/21</v>
      </c>
      <c r="AF289" t="str">
        <f t="shared" si="38"/>
        <v>SOUTH</v>
      </c>
    </row>
    <row r="290" spans="1:32">
      <c r="A290" t="s">
        <v>3025</v>
      </c>
      <c r="B290" t="s">
        <v>22</v>
      </c>
      <c r="C290" t="str">
        <f t="shared" si="32"/>
        <v>FEEDER</v>
      </c>
      <c r="D290" s="4">
        <v>44077</v>
      </c>
      <c r="E290" t="str">
        <f t="shared" si="33"/>
        <v>YAMAHA</v>
      </c>
      <c r="F290">
        <v>14100284</v>
      </c>
      <c r="G290" s="19">
        <v>44077</v>
      </c>
      <c r="H290" t="s">
        <v>72</v>
      </c>
      <c r="I290" t="s">
        <v>73</v>
      </c>
      <c r="J290">
        <v>4</v>
      </c>
      <c r="K290">
        <v>4</v>
      </c>
      <c r="L290">
        <v>18336.28</v>
      </c>
      <c r="M290" t="s">
        <v>36</v>
      </c>
      <c r="N290">
        <v>1.1299999999999999</v>
      </c>
      <c r="O290">
        <v>18336.28</v>
      </c>
      <c r="P290">
        <f t="shared" si="39"/>
        <v>20719.996399999996</v>
      </c>
      <c r="Q290" t="s">
        <v>41</v>
      </c>
      <c r="R290" t="s">
        <v>1725</v>
      </c>
      <c r="S290" t="s">
        <v>25</v>
      </c>
      <c r="T290">
        <v>900358</v>
      </c>
      <c r="U290">
        <v>15323.81</v>
      </c>
      <c r="V290" t="s">
        <v>1065</v>
      </c>
      <c r="X290" t="s">
        <v>1726</v>
      </c>
      <c r="Y290">
        <v>757676</v>
      </c>
      <c r="Z290" t="s">
        <v>1727</v>
      </c>
      <c r="AB290">
        <f t="shared" si="34"/>
        <v>2020</v>
      </c>
      <c r="AC290">
        <f t="shared" si="35"/>
        <v>9</v>
      </c>
      <c r="AD290" t="str">
        <f t="shared" si="36"/>
        <v>Q2</v>
      </c>
      <c r="AE290" t="str">
        <f t="shared" si="37"/>
        <v>FY20/21</v>
      </c>
      <c r="AF290" t="str">
        <f t="shared" si="38"/>
        <v>SOUTH</v>
      </c>
    </row>
    <row r="291" spans="1:32">
      <c r="A291" t="s">
        <v>3025</v>
      </c>
      <c r="B291" t="s">
        <v>22</v>
      </c>
      <c r="C291" t="str">
        <f t="shared" si="32"/>
        <v>SPARES/OTHER</v>
      </c>
      <c r="D291" s="4">
        <v>44077</v>
      </c>
      <c r="E291" t="str">
        <f t="shared" si="33"/>
        <v>YAMAHA</v>
      </c>
      <c r="F291">
        <v>14100285</v>
      </c>
      <c r="G291" s="19">
        <v>44077</v>
      </c>
      <c r="H291" t="s">
        <v>1728</v>
      </c>
      <c r="I291" t="s">
        <v>1729</v>
      </c>
      <c r="J291">
        <v>1</v>
      </c>
      <c r="K291">
        <v>1</v>
      </c>
      <c r="L291">
        <v>2451.33</v>
      </c>
      <c r="M291" t="s">
        <v>36</v>
      </c>
      <c r="N291">
        <v>1.1299999999999999</v>
      </c>
      <c r="O291">
        <v>2451.33</v>
      </c>
      <c r="P291">
        <f t="shared" si="39"/>
        <v>2770.0028999999995</v>
      </c>
      <c r="Q291" t="s">
        <v>41</v>
      </c>
      <c r="R291" t="s">
        <v>1730</v>
      </c>
      <c r="S291" t="s">
        <v>25</v>
      </c>
      <c r="T291">
        <v>900359</v>
      </c>
      <c r="U291">
        <v>1192.02</v>
      </c>
      <c r="V291" t="s">
        <v>1065</v>
      </c>
      <c r="X291" t="s">
        <v>1731</v>
      </c>
      <c r="Y291">
        <v>757684</v>
      </c>
      <c r="Z291" t="s">
        <v>1732</v>
      </c>
      <c r="AB291">
        <f t="shared" si="34"/>
        <v>2020</v>
      </c>
      <c r="AC291">
        <f t="shared" si="35"/>
        <v>9</v>
      </c>
      <c r="AD291" t="str">
        <f t="shared" si="36"/>
        <v>Q2</v>
      </c>
      <c r="AE291" t="str">
        <f t="shared" si="37"/>
        <v>FY20/21</v>
      </c>
      <c r="AF291" t="str">
        <f t="shared" si="38"/>
        <v>SOUTH</v>
      </c>
    </row>
    <row r="292" spans="1:32">
      <c r="A292" t="s">
        <v>3025</v>
      </c>
      <c r="B292" t="s">
        <v>22</v>
      </c>
      <c r="C292" t="str">
        <f t="shared" si="32"/>
        <v>SPARES/OTHER</v>
      </c>
      <c r="D292" s="4">
        <v>44082</v>
      </c>
      <c r="E292" t="str">
        <f t="shared" si="33"/>
        <v>YAMAHA</v>
      </c>
      <c r="F292">
        <v>14100286</v>
      </c>
      <c r="G292" s="19">
        <v>44082</v>
      </c>
      <c r="H292" t="s">
        <v>55</v>
      </c>
      <c r="I292" t="s">
        <v>56</v>
      </c>
      <c r="J292">
        <v>1</v>
      </c>
      <c r="K292">
        <v>1</v>
      </c>
      <c r="L292">
        <v>230.09</v>
      </c>
      <c r="M292" t="s">
        <v>36</v>
      </c>
      <c r="N292">
        <v>1.1299999999999999</v>
      </c>
      <c r="O292">
        <v>230.09</v>
      </c>
      <c r="P292">
        <f t="shared" si="39"/>
        <v>260.00169999999997</v>
      </c>
      <c r="Q292" t="s">
        <v>41</v>
      </c>
      <c r="R292" t="s">
        <v>1733</v>
      </c>
      <c r="S292" t="s">
        <v>25</v>
      </c>
      <c r="T292">
        <v>900360</v>
      </c>
      <c r="U292">
        <v>150</v>
      </c>
      <c r="V292" t="s">
        <v>1065</v>
      </c>
      <c r="X292" t="s">
        <v>1734</v>
      </c>
      <c r="Y292">
        <v>758332</v>
      </c>
      <c r="Z292" t="s">
        <v>1735</v>
      </c>
      <c r="AB292">
        <f t="shared" si="34"/>
        <v>2020</v>
      </c>
      <c r="AC292">
        <f t="shared" si="35"/>
        <v>9</v>
      </c>
      <c r="AD292" t="str">
        <f t="shared" si="36"/>
        <v>Q2</v>
      </c>
      <c r="AE292" t="str">
        <f t="shared" si="37"/>
        <v>FY20/21</v>
      </c>
      <c r="AF292" t="str">
        <f t="shared" si="38"/>
        <v>SOUTH</v>
      </c>
    </row>
    <row r="293" spans="1:32">
      <c r="A293" t="s">
        <v>3025</v>
      </c>
      <c r="B293" t="s">
        <v>22</v>
      </c>
      <c r="C293" t="str">
        <f t="shared" si="32"/>
        <v>SPARES/OTHER</v>
      </c>
      <c r="D293" s="4">
        <v>44082</v>
      </c>
      <c r="E293" t="str">
        <f t="shared" si="33"/>
        <v>YAMAHA</v>
      </c>
      <c r="F293">
        <v>14100287</v>
      </c>
      <c r="G293" s="19">
        <v>44082</v>
      </c>
      <c r="H293" t="s">
        <v>1203</v>
      </c>
      <c r="I293" t="s">
        <v>1204</v>
      </c>
      <c r="J293">
        <v>2</v>
      </c>
      <c r="K293">
        <v>2</v>
      </c>
      <c r="L293">
        <v>1433.63</v>
      </c>
      <c r="M293" t="s">
        <v>36</v>
      </c>
      <c r="N293">
        <v>1.1299999999999999</v>
      </c>
      <c r="O293">
        <v>1433.63</v>
      </c>
      <c r="P293">
        <f t="shared" si="39"/>
        <v>1620.0019</v>
      </c>
      <c r="Q293" t="s">
        <v>41</v>
      </c>
      <c r="R293" t="s">
        <v>1097</v>
      </c>
      <c r="S293" t="s">
        <v>25</v>
      </c>
      <c r="T293">
        <v>900361</v>
      </c>
      <c r="U293">
        <v>850</v>
      </c>
      <c r="V293" t="s">
        <v>1065</v>
      </c>
      <c r="X293" t="s">
        <v>1736</v>
      </c>
      <c r="Y293">
        <v>758335</v>
      </c>
      <c r="Z293" t="s">
        <v>1099</v>
      </c>
      <c r="AB293">
        <f t="shared" si="34"/>
        <v>2020</v>
      </c>
      <c r="AC293">
        <f t="shared" si="35"/>
        <v>9</v>
      </c>
      <c r="AD293" t="str">
        <f t="shared" si="36"/>
        <v>Q2</v>
      </c>
      <c r="AE293" t="str">
        <f t="shared" si="37"/>
        <v>FY20/21</v>
      </c>
      <c r="AF293" t="str">
        <f t="shared" si="38"/>
        <v>SOUTH</v>
      </c>
    </row>
    <row r="294" spans="1:32">
      <c r="A294" t="s">
        <v>3025</v>
      </c>
      <c r="B294" t="s">
        <v>22</v>
      </c>
      <c r="C294" t="str">
        <f t="shared" si="32"/>
        <v>SPARES/OTHER</v>
      </c>
      <c r="D294" s="4">
        <v>44082</v>
      </c>
      <c r="E294" t="str">
        <f t="shared" si="33"/>
        <v>YAMAHA</v>
      </c>
      <c r="F294">
        <v>14100287</v>
      </c>
      <c r="G294" s="19">
        <v>44082</v>
      </c>
      <c r="H294" t="s">
        <v>1649</v>
      </c>
      <c r="I294" t="s">
        <v>1650</v>
      </c>
      <c r="J294">
        <v>10</v>
      </c>
      <c r="K294">
        <v>10</v>
      </c>
      <c r="L294">
        <v>530.97</v>
      </c>
      <c r="M294" t="s">
        <v>36</v>
      </c>
      <c r="N294">
        <v>1.1299999999999999</v>
      </c>
      <c r="O294">
        <v>530.97</v>
      </c>
      <c r="P294">
        <f t="shared" si="39"/>
        <v>599.99609999999996</v>
      </c>
      <c r="Q294" t="s">
        <v>41</v>
      </c>
      <c r="R294" t="s">
        <v>1097</v>
      </c>
      <c r="S294" t="s">
        <v>25</v>
      </c>
      <c r="T294">
        <v>900361</v>
      </c>
      <c r="U294">
        <v>300</v>
      </c>
      <c r="V294" t="s">
        <v>1065</v>
      </c>
      <c r="X294" t="s">
        <v>1736</v>
      </c>
      <c r="Y294">
        <v>758335</v>
      </c>
      <c r="Z294" t="s">
        <v>1099</v>
      </c>
      <c r="AB294">
        <f t="shared" si="34"/>
        <v>2020</v>
      </c>
      <c r="AC294">
        <f t="shared" si="35"/>
        <v>9</v>
      </c>
      <c r="AD294" t="str">
        <f t="shared" si="36"/>
        <v>Q2</v>
      </c>
      <c r="AE294" t="str">
        <f t="shared" si="37"/>
        <v>FY20/21</v>
      </c>
      <c r="AF294" t="str">
        <f t="shared" si="38"/>
        <v>SOUTH</v>
      </c>
    </row>
    <row r="295" spans="1:32">
      <c r="A295" t="s">
        <v>3025</v>
      </c>
      <c r="B295" t="s">
        <v>22</v>
      </c>
      <c r="C295" t="str">
        <f t="shared" si="32"/>
        <v>SPARES/OTHER</v>
      </c>
      <c r="D295" s="4">
        <v>44082</v>
      </c>
      <c r="E295" t="str">
        <f t="shared" si="33"/>
        <v>YAMAHA</v>
      </c>
      <c r="F295">
        <v>14100287</v>
      </c>
      <c r="G295" s="19">
        <v>44082</v>
      </c>
      <c r="H295" t="s">
        <v>1737</v>
      </c>
      <c r="I295" t="s">
        <v>1738</v>
      </c>
      <c r="J295">
        <v>1</v>
      </c>
      <c r="K295">
        <v>1</v>
      </c>
      <c r="L295">
        <v>0</v>
      </c>
      <c r="M295" t="s">
        <v>36</v>
      </c>
      <c r="N295">
        <v>1.1299999999999999</v>
      </c>
      <c r="O295">
        <v>0</v>
      </c>
      <c r="P295">
        <f t="shared" si="39"/>
        <v>0</v>
      </c>
      <c r="Q295" t="s">
        <v>41</v>
      </c>
      <c r="R295" t="s">
        <v>1097</v>
      </c>
      <c r="S295" t="s">
        <v>25</v>
      </c>
      <c r="T295">
        <v>900361</v>
      </c>
      <c r="U295">
        <v>10</v>
      </c>
      <c r="V295" t="s">
        <v>1065</v>
      </c>
      <c r="X295" t="s">
        <v>1736</v>
      </c>
      <c r="Y295">
        <v>758335</v>
      </c>
      <c r="Z295" t="s">
        <v>1099</v>
      </c>
      <c r="AB295">
        <f t="shared" si="34"/>
        <v>2020</v>
      </c>
      <c r="AC295">
        <f t="shared" si="35"/>
        <v>9</v>
      </c>
      <c r="AD295" t="str">
        <f t="shared" si="36"/>
        <v>Q2</v>
      </c>
      <c r="AE295" t="str">
        <f t="shared" si="37"/>
        <v>FY20/21</v>
      </c>
      <c r="AF295" t="str">
        <f t="shared" si="38"/>
        <v>SOUTH</v>
      </c>
    </row>
    <row r="296" spans="1:32">
      <c r="A296" t="s">
        <v>3025</v>
      </c>
      <c r="B296" t="s">
        <v>22</v>
      </c>
      <c r="C296" t="str">
        <f t="shared" si="32"/>
        <v>FEEDER</v>
      </c>
      <c r="D296" s="4">
        <v>44082</v>
      </c>
      <c r="E296" t="str">
        <f t="shared" si="33"/>
        <v>YAMAHA</v>
      </c>
      <c r="F296">
        <v>14100288</v>
      </c>
      <c r="G296" s="19">
        <v>44082</v>
      </c>
      <c r="H296" t="s">
        <v>70</v>
      </c>
      <c r="I296" t="s">
        <v>71</v>
      </c>
      <c r="J296">
        <v>3</v>
      </c>
      <c r="K296">
        <v>3</v>
      </c>
      <c r="L296">
        <v>11548.67</v>
      </c>
      <c r="M296" t="s">
        <v>36</v>
      </c>
      <c r="N296">
        <v>1.1299999999999999</v>
      </c>
      <c r="O296">
        <v>11548.67</v>
      </c>
      <c r="P296">
        <f t="shared" si="39"/>
        <v>13049.997099999999</v>
      </c>
      <c r="Q296" t="s">
        <v>41</v>
      </c>
      <c r="R296" t="s">
        <v>1233</v>
      </c>
      <c r="S296" t="s">
        <v>25</v>
      </c>
      <c r="T296">
        <v>900362</v>
      </c>
      <c r="U296">
        <v>9530.99</v>
      </c>
      <c r="V296" t="s">
        <v>1065</v>
      </c>
      <c r="X296" t="s">
        <v>1739</v>
      </c>
      <c r="Y296">
        <v>758351</v>
      </c>
      <c r="Z296" t="s">
        <v>1235</v>
      </c>
      <c r="AB296">
        <f t="shared" si="34"/>
        <v>2020</v>
      </c>
      <c r="AC296">
        <f t="shared" si="35"/>
        <v>9</v>
      </c>
      <c r="AD296" t="str">
        <f t="shared" si="36"/>
        <v>Q2</v>
      </c>
      <c r="AE296" t="str">
        <f t="shared" si="37"/>
        <v>FY20/21</v>
      </c>
      <c r="AF296" t="str">
        <f t="shared" si="38"/>
        <v>SOUTH</v>
      </c>
    </row>
    <row r="297" spans="1:32">
      <c r="A297" t="s">
        <v>3025</v>
      </c>
      <c r="B297" t="s">
        <v>22</v>
      </c>
      <c r="C297" t="str">
        <f t="shared" si="32"/>
        <v>SPARES/OTHER</v>
      </c>
      <c r="D297" s="4">
        <v>44082</v>
      </c>
      <c r="E297" t="str">
        <f t="shared" si="33"/>
        <v>YAMAHA</v>
      </c>
      <c r="F297">
        <v>14100288</v>
      </c>
      <c r="G297" s="19">
        <v>44082</v>
      </c>
      <c r="H297" t="s">
        <v>511</v>
      </c>
      <c r="I297" t="s">
        <v>100</v>
      </c>
      <c r="J297">
        <v>1</v>
      </c>
      <c r="K297">
        <v>1</v>
      </c>
      <c r="L297">
        <v>35.4</v>
      </c>
      <c r="M297" t="s">
        <v>36</v>
      </c>
      <c r="N297">
        <v>1.1299999999999999</v>
      </c>
      <c r="O297">
        <v>35.4</v>
      </c>
      <c r="P297">
        <f t="shared" si="39"/>
        <v>40.001999999999995</v>
      </c>
      <c r="Q297" t="s">
        <v>41</v>
      </c>
      <c r="R297" t="s">
        <v>1233</v>
      </c>
      <c r="S297" t="s">
        <v>25</v>
      </c>
      <c r="T297">
        <v>900362</v>
      </c>
      <c r="U297">
        <v>20</v>
      </c>
      <c r="V297" t="s">
        <v>1065</v>
      </c>
      <c r="X297" t="s">
        <v>1739</v>
      </c>
      <c r="Y297">
        <v>758351</v>
      </c>
      <c r="Z297" t="s">
        <v>1235</v>
      </c>
      <c r="AB297">
        <f t="shared" si="34"/>
        <v>2020</v>
      </c>
      <c r="AC297">
        <f t="shared" si="35"/>
        <v>9</v>
      </c>
      <c r="AD297" t="str">
        <f t="shared" si="36"/>
        <v>Q2</v>
      </c>
      <c r="AE297" t="str">
        <f t="shared" si="37"/>
        <v>FY20/21</v>
      </c>
      <c r="AF297" t="str">
        <f t="shared" si="38"/>
        <v>SOUTH</v>
      </c>
    </row>
    <row r="298" spans="1:32">
      <c r="A298" t="s">
        <v>3025</v>
      </c>
      <c r="B298" t="s">
        <v>22</v>
      </c>
      <c r="C298" t="str">
        <f t="shared" si="32"/>
        <v>FEEDER</v>
      </c>
      <c r="D298" s="4">
        <v>44082</v>
      </c>
      <c r="E298" t="str">
        <f t="shared" si="33"/>
        <v>YAMAHA</v>
      </c>
      <c r="F298">
        <v>14100288</v>
      </c>
      <c r="G298" s="19">
        <v>44082</v>
      </c>
      <c r="H298" t="s">
        <v>37</v>
      </c>
      <c r="I298" t="s">
        <v>38</v>
      </c>
      <c r="J298">
        <v>2</v>
      </c>
      <c r="K298">
        <v>2</v>
      </c>
      <c r="L298">
        <v>5628.32</v>
      </c>
      <c r="M298" t="s">
        <v>36</v>
      </c>
      <c r="N298">
        <v>1.1299999999999999</v>
      </c>
      <c r="O298">
        <v>5628.32</v>
      </c>
      <c r="P298">
        <f t="shared" si="39"/>
        <v>6360.0015999999987</v>
      </c>
      <c r="Q298" t="s">
        <v>41</v>
      </c>
      <c r="R298" t="s">
        <v>1233</v>
      </c>
      <c r="S298" t="s">
        <v>25</v>
      </c>
      <c r="T298">
        <v>900362</v>
      </c>
      <c r="U298">
        <v>5009.2700000000004</v>
      </c>
      <c r="V298" t="s">
        <v>1065</v>
      </c>
      <c r="X298" t="s">
        <v>1739</v>
      </c>
      <c r="Y298">
        <v>758351</v>
      </c>
      <c r="Z298" t="s">
        <v>1235</v>
      </c>
      <c r="AB298">
        <f t="shared" si="34"/>
        <v>2020</v>
      </c>
      <c r="AC298">
        <f t="shared" si="35"/>
        <v>9</v>
      </c>
      <c r="AD298" t="str">
        <f t="shared" si="36"/>
        <v>Q2</v>
      </c>
      <c r="AE298" t="str">
        <f t="shared" si="37"/>
        <v>FY20/21</v>
      </c>
      <c r="AF298" t="str">
        <f t="shared" si="38"/>
        <v>SOUTH</v>
      </c>
    </row>
    <row r="299" spans="1:32">
      <c r="A299" t="s">
        <v>3025</v>
      </c>
      <c r="B299" t="s">
        <v>22</v>
      </c>
      <c r="C299" t="str">
        <f t="shared" si="32"/>
        <v>SPARES/OTHER</v>
      </c>
      <c r="D299" s="4">
        <v>44083</v>
      </c>
      <c r="E299" t="str">
        <f t="shared" si="33"/>
        <v>YAMAHA</v>
      </c>
      <c r="F299">
        <v>14100289</v>
      </c>
      <c r="G299" s="19">
        <v>44083</v>
      </c>
      <c r="H299" t="s">
        <v>27</v>
      </c>
      <c r="I299" t="s">
        <v>28</v>
      </c>
      <c r="J299">
        <v>25</v>
      </c>
      <c r="K299">
        <v>25</v>
      </c>
      <c r="L299">
        <v>15044.25</v>
      </c>
      <c r="M299" t="s">
        <v>36</v>
      </c>
      <c r="N299">
        <v>1.1299999999999999</v>
      </c>
      <c r="O299">
        <v>15044.25</v>
      </c>
      <c r="P299">
        <f t="shared" si="39"/>
        <v>17000.002499999999</v>
      </c>
      <c r="Q299" t="s">
        <v>41</v>
      </c>
      <c r="R299" t="s">
        <v>1157</v>
      </c>
      <c r="S299" t="s">
        <v>25</v>
      </c>
      <c r="T299">
        <v>900363</v>
      </c>
      <c r="U299">
        <v>10459.299999999999</v>
      </c>
      <c r="V299" t="s">
        <v>1065</v>
      </c>
      <c r="X299" t="s">
        <v>1754</v>
      </c>
      <c r="Y299">
        <v>758519</v>
      </c>
      <c r="Z299" t="s">
        <v>1159</v>
      </c>
      <c r="AB299">
        <f t="shared" si="34"/>
        <v>2020</v>
      </c>
      <c r="AC299">
        <f t="shared" si="35"/>
        <v>9</v>
      </c>
      <c r="AD299" t="str">
        <f t="shared" si="36"/>
        <v>Q2</v>
      </c>
      <c r="AE299" t="str">
        <f t="shared" si="37"/>
        <v>FY20/21</v>
      </c>
      <c r="AF299" t="str">
        <f t="shared" si="38"/>
        <v>SOUTH</v>
      </c>
    </row>
    <row r="300" spans="1:32">
      <c r="A300" t="s">
        <v>3025</v>
      </c>
      <c r="B300" t="s">
        <v>22</v>
      </c>
      <c r="C300" t="str">
        <f t="shared" si="32"/>
        <v>FEEDER</v>
      </c>
      <c r="D300" s="4">
        <v>44083</v>
      </c>
      <c r="E300" t="str">
        <f t="shared" si="33"/>
        <v>YAMAHA</v>
      </c>
      <c r="F300">
        <v>14100290</v>
      </c>
      <c r="G300" s="19">
        <v>44083</v>
      </c>
      <c r="H300" t="s">
        <v>37</v>
      </c>
      <c r="I300" t="s">
        <v>38</v>
      </c>
      <c r="J300">
        <v>70</v>
      </c>
      <c r="K300">
        <v>70</v>
      </c>
      <c r="L300">
        <v>191964.78</v>
      </c>
      <c r="M300" t="s">
        <v>36</v>
      </c>
      <c r="N300">
        <v>1.1299999999999999</v>
      </c>
      <c r="O300">
        <v>191964.78</v>
      </c>
      <c r="P300">
        <f t="shared" si="39"/>
        <v>216920.20139999999</v>
      </c>
      <c r="Q300" t="s">
        <v>41</v>
      </c>
      <c r="R300" t="s">
        <v>459</v>
      </c>
      <c r="S300" t="s">
        <v>25</v>
      </c>
      <c r="T300">
        <v>900364</v>
      </c>
      <c r="U300">
        <v>175244.35</v>
      </c>
      <c r="V300" t="s">
        <v>1065</v>
      </c>
      <c r="X300" t="s">
        <v>1755</v>
      </c>
      <c r="Y300">
        <v>758527</v>
      </c>
      <c r="Z300" t="s">
        <v>461</v>
      </c>
      <c r="AB300">
        <f t="shared" si="34"/>
        <v>2020</v>
      </c>
      <c r="AC300">
        <f t="shared" si="35"/>
        <v>9</v>
      </c>
      <c r="AD300" t="str">
        <f t="shared" si="36"/>
        <v>Q2</v>
      </c>
      <c r="AE300" t="str">
        <f t="shared" si="37"/>
        <v>FY20/21</v>
      </c>
      <c r="AF300" t="str">
        <f t="shared" si="38"/>
        <v>SOUTH</v>
      </c>
    </row>
    <row r="301" spans="1:32">
      <c r="A301" t="s">
        <v>3025</v>
      </c>
      <c r="B301" t="s">
        <v>22</v>
      </c>
      <c r="C301" t="str">
        <f t="shared" si="32"/>
        <v>FEEDER</v>
      </c>
      <c r="D301" s="4">
        <v>44085</v>
      </c>
      <c r="E301" t="str">
        <f t="shared" si="33"/>
        <v>YAMAHA</v>
      </c>
      <c r="F301">
        <v>14100291</v>
      </c>
      <c r="G301" s="19">
        <v>44085</v>
      </c>
      <c r="H301" t="s">
        <v>72</v>
      </c>
      <c r="I301" t="s">
        <v>73</v>
      </c>
      <c r="J301">
        <v>3</v>
      </c>
      <c r="K301">
        <v>3</v>
      </c>
      <c r="L301">
        <v>14203.54</v>
      </c>
      <c r="M301" t="s">
        <v>36</v>
      </c>
      <c r="N301">
        <v>1.1299999999999999</v>
      </c>
      <c r="O301">
        <v>14203.54</v>
      </c>
      <c r="P301">
        <f t="shared" si="39"/>
        <v>16050.000199999999</v>
      </c>
      <c r="Q301" t="s">
        <v>41</v>
      </c>
      <c r="R301" t="s">
        <v>1756</v>
      </c>
      <c r="S301" t="s">
        <v>25</v>
      </c>
      <c r="T301">
        <v>900365</v>
      </c>
      <c r="U301">
        <v>11492.86</v>
      </c>
      <c r="V301" t="s">
        <v>1065</v>
      </c>
      <c r="X301">
        <v>183477</v>
      </c>
      <c r="Y301">
        <v>758946</v>
      </c>
      <c r="Z301" t="s">
        <v>1757</v>
      </c>
      <c r="AB301">
        <f t="shared" si="34"/>
        <v>2020</v>
      </c>
      <c r="AC301">
        <f t="shared" si="35"/>
        <v>9</v>
      </c>
      <c r="AD301" t="str">
        <f t="shared" si="36"/>
        <v>Q2</v>
      </c>
      <c r="AE301" t="str">
        <f t="shared" si="37"/>
        <v>FY20/21</v>
      </c>
      <c r="AF301" t="str">
        <f t="shared" si="38"/>
        <v>SOUTH</v>
      </c>
    </row>
    <row r="302" spans="1:32">
      <c r="A302" t="s">
        <v>3025</v>
      </c>
      <c r="B302" t="s">
        <v>22</v>
      </c>
      <c r="C302" t="str">
        <f t="shared" si="32"/>
        <v>SPARES/OTHER</v>
      </c>
      <c r="D302" s="4">
        <v>44085</v>
      </c>
      <c r="E302" t="str">
        <f t="shared" si="33"/>
        <v>YAMAHA</v>
      </c>
      <c r="F302">
        <v>14100292</v>
      </c>
      <c r="G302" s="19">
        <v>44085</v>
      </c>
      <c r="H302" t="s">
        <v>124</v>
      </c>
      <c r="I302" t="s">
        <v>125</v>
      </c>
      <c r="J302">
        <v>2</v>
      </c>
      <c r="K302">
        <v>2</v>
      </c>
      <c r="L302">
        <v>256.64</v>
      </c>
      <c r="M302" t="s">
        <v>36</v>
      </c>
      <c r="N302">
        <v>1.1299999999999999</v>
      </c>
      <c r="O302">
        <v>256.64</v>
      </c>
      <c r="P302">
        <f t="shared" si="39"/>
        <v>290.00319999999994</v>
      </c>
      <c r="Q302" t="s">
        <v>41</v>
      </c>
      <c r="R302" t="s">
        <v>1108</v>
      </c>
      <c r="S302" t="s">
        <v>25</v>
      </c>
      <c r="T302">
        <v>900366</v>
      </c>
      <c r="U302">
        <v>142</v>
      </c>
      <c r="V302" t="s">
        <v>1065</v>
      </c>
      <c r="X302" t="s">
        <v>1758</v>
      </c>
      <c r="Y302">
        <v>758950</v>
      </c>
      <c r="Z302" t="s">
        <v>1110</v>
      </c>
      <c r="AB302">
        <f t="shared" si="34"/>
        <v>2020</v>
      </c>
      <c r="AC302">
        <f t="shared" si="35"/>
        <v>9</v>
      </c>
      <c r="AD302" t="str">
        <f t="shared" si="36"/>
        <v>Q2</v>
      </c>
      <c r="AE302" t="str">
        <f t="shared" si="37"/>
        <v>FY20/21</v>
      </c>
      <c r="AF302" t="str">
        <f t="shared" si="38"/>
        <v>SOUTH</v>
      </c>
    </row>
    <row r="303" spans="1:32">
      <c r="A303" t="s">
        <v>3025</v>
      </c>
      <c r="B303" t="s">
        <v>22</v>
      </c>
      <c r="C303" t="str">
        <f t="shared" si="32"/>
        <v>SERVICE_CHARGE</v>
      </c>
      <c r="D303" s="4">
        <v>44088</v>
      </c>
      <c r="E303" t="str">
        <f t="shared" si="33"/>
        <v>YAMAHA</v>
      </c>
      <c r="F303">
        <v>12100037</v>
      </c>
      <c r="G303" s="19">
        <v>44088</v>
      </c>
      <c r="H303" t="s">
        <v>76</v>
      </c>
      <c r="I303" t="s">
        <v>77</v>
      </c>
      <c r="J303">
        <v>1</v>
      </c>
      <c r="K303">
        <v>1</v>
      </c>
      <c r="L303">
        <v>5929.2</v>
      </c>
      <c r="M303" t="s">
        <v>36</v>
      </c>
      <c r="N303">
        <v>1.1299999999999999</v>
      </c>
      <c r="O303">
        <v>5929.2</v>
      </c>
      <c r="P303">
        <f t="shared" si="39"/>
        <v>6699.9959999999992</v>
      </c>
      <c r="Q303" t="s">
        <v>41</v>
      </c>
      <c r="R303" t="s">
        <v>1241</v>
      </c>
      <c r="S303" t="s">
        <v>25</v>
      </c>
      <c r="T303">
        <v>900367</v>
      </c>
      <c r="U303">
        <v>0</v>
      </c>
      <c r="V303" t="s">
        <v>1069</v>
      </c>
      <c r="X303" t="s">
        <v>1759</v>
      </c>
      <c r="Z303" t="s">
        <v>1243</v>
      </c>
      <c r="AB303">
        <f t="shared" si="34"/>
        <v>2020</v>
      </c>
      <c r="AC303">
        <f t="shared" si="35"/>
        <v>9</v>
      </c>
      <c r="AD303" t="str">
        <f t="shared" si="36"/>
        <v>Q2</v>
      </c>
      <c r="AE303" t="str">
        <f t="shared" si="37"/>
        <v>FY20/21</v>
      </c>
      <c r="AF303" t="str">
        <f t="shared" si="38"/>
        <v>SOUTH</v>
      </c>
    </row>
    <row r="304" spans="1:32">
      <c r="A304" t="s">
        <v>3025</v>
      </c>
      <c r="B304" t="s">
        <v>22</v>
      </c>
      <c r="C304" t="str">
        <f t="shared" si="32"/>
        <v>SPARES/OTHER</v>
      </c>
      <c r="D304" s="4">
        <v>44088</v>
      </c>
      <c r="E304" t="str">
        <f t="shared" si="33"/>
        <v>YAMAHA</v>
      </c>
      <c r="F304">
        <v>14100293</v>
      </c>
      <c r="G304" s="19">
        <v>44088</v>
      </c>
      <c r="H304" t="s">
        <v>1560</v>
      </c>
      <c r="I304" t="s">
        <v>1561</v>
      </c>
      <c r="J304">
        <v>5</v>
      </c>
      <c r="K304">
        <v>5</v>
      </c>
      <c r="L304">
        <v>0</v>
      </c>
      <c r="M304" t="s">
        <v>36</v>
      </c>
      <c r="N304">
        <v>1.1299999999999999</v>
      </c>
      <c r="O304">
        <v>0</v>
      </c>
      <c r="P304">
        <f t="shared" si="39"/>
        <v>0</v>
      </c>
      <c r="Q304" t="s">
        <v>41</v>
      </c>
      <c r="R304" t="s">
        <v>1241</v>
      </c>
      <c r="S304" t="s">
        <v>25</v>
      </c>
      <c r="T304">
        <v>900368</v>
      </c>
      <c r="U304">
        <v>2620</v>
      </c>
      <c r="V304" t="s">
        <v>1065</v>
      </c>
      <c r="X304" t="s">
        <v>1759</v>
      </c>
      <c r="Y304">
        <v>759244</v>
      </c>
      <c r="Z304" t="s">
        <v>1243</v>
      </c>
      <c r="AB304">
        <f t="shared" si="34"/>
        <v>2020</v>
      </c>
      <c r="AC304">
        <f t="shared" si="35"/>
        <v>9</v>
      </c>
      <c r="AD304" t="str">
        <f t="shared" si="36"/>
        <v>Q2</v>
      </c>
      <c r="AE304" t="str">
        <f t="shared" si="37"/>
        <v>FY20/21</v>
      </c>
      <c r="AF304" t="str">
        <f t="shared" si="38"/>
        <v>SOUTH</v>
      </c>
    </row>
    <row r="305" spans="1:32">
      <c r="A305" t="s">
        <v>3025</v>
      </c>
      <c r="B305" t="s">
        <v>22</v>
      </c>
      <c r="C305" t="str">
        <f t="shared" si="32"/>
        <v>FEEDER</v>
      </c>
      <c r="D305" s="4">
        <v>44090</v>
      </c>
      <c r="E305" t="str">
        <f t="shared" si="33"/>
        <v>YAMAHA</v>
      </c>
      <c r="F305">
        <v>14100294</v>
      </c>
      <c r="G305" s="19">
        <v>44090</v>
      </c>
      <c r="H305" t="s">
        <v>72</v>
      </c>
      <c r="I305" t="s">
        <v>73</v>
      </c>
      <c r="J305">
        <v>2</v>
      </c>
      <c r="K305">
        <v>2</v>
      </c>
      <c r="L305">
        <v>10000</v>
      </c>
      <c r="M305" t="s">
        <v>36</v>
      </c>
      <c r="N305">
        <v>1.1299999999999999</v>
      </c>
      <c r="O305">
        <v>10000</v>
      </c>
      <c r="P305">
        <f t="shared" si="39"/>
        <v>11299.999999999998</v>
      </c>
      <c r="Q305" t="s">
        <v>41</v>
      </c>
      <c r="R305" t="s">
        <v>782</v>
      </c>
      <c r="S305" t="s">
        <v>25</v>
      </c>
      <c r="T305">
        <v>900369</v>
      </c>
      <c r="U305">
        <v>7641.94</v>
      </c>
      <c r="V305" t="s">
        <v>1065</v>
      </c>
      <c r="X305" t="s">
        <v>1760</v>
      </c>
      <c r="Y305">
        <v>759565</v>
      </c>
      <c r="Z305" t="s">
        <v>784</v>
      </c>
      <c r="AB305">
        <f t="shared" si="34"/>
        <v>2020</v>
      </c>
      <c r="AC305">
        <f t="shared" si="35"/>
        <v>9</v>
      </c>
      <c r="AD305" t="str">
        <f t="shared" si="36"/>
        <v>Q2</v>
      </c>
      <c r="AE305" t="str">
        <f t="shared" si="37"/>
        <v>FY20/21</v>
      </c>
      <c r="AF305" t="str">
        <f t="shared" si="38"/>
        <v>SOUTH</v>
      </c>
    </row>
    <row r="306" spans="1:32">
      <c r="A306" t="s">
        <v>3025</v>
      </c>
      <c r="B306" t="s">
        <v>22</v>
      </c>
      <c r="C306" t="str">
        <f t="shared" si="32"/>
        <v>FEEDER</v>
      </c>
      <c r="D306" s="4">
        <v>44090</v>
      </c>
      <c r="E306" t="str">
        <f t="shared" si="33"/>
        <v>YAMAHA</v>
      </c>
      <c r="F306">
        <v>14100294</v>
      </c>
      <c r="G306" s="19">
        <v>44090</v>
      </c>
      <c r="H306" t="s">
        <v>74</v>
      </c>
      <c r="I306" t="s">
        <v>75</v>
      </c>
      <c r="J306">
        <v>1</v>
      </c>
      <c r="K306">
        <v>1</v>
      </c>
      <c r="L306">
        <v>7035.4</v>
      </c>
      <c r="M306" t="s">
        <v>36</v>
      </c>
      <c r="N306">
        <v>1.1299999999999999</v>
      </c>
      <c r="O306">
        <v>7035.4</v>
      </c>
      <c r="P306">
        <f t="shared" si="39"/>
        <v>7950.0019999999986</v>
      </c>
      <c r="Q306" t="s">
        <v>41</v>
      </c>
      <c r="R306" t="s">
        <v>782</v>
      </c>
      <c r="S306" t="s">
        <v>25</v>
      </c>
      <c r="T306">
        <v>900369</v>
      </c>
      <c r="U306">
        <v>4900</v>
      </c>
      <c r="V306" t="s">
        <v>1065</v>
      </c>
      <c r="X306" t="s">
        <v>1760</v>
      </c>
      <c r="Y306">
        <v>759565</v>
      </c>
      <c r="Z306" t="s">
        <v>784</v>
      </c>
      <c r="AB306">
        <f t="shared" si="34"/>
        <v>2020</v>
      </c>
      <c r="AC306">
        <f t="shared" si="35"/>
        <v>9</v>
      </c>
      <c r="AD306" t="str">
        <f t="shared" si="36"/>
        <v>Q2</v>
      </c>
      <c r="AE306" t="str">
        <f t="shared" si="37"/>
        <v>FY20/21</v>
      </c>
      <c r="AF306" t="str">
        <f t="shared" si="38"/>
        <v>SOUTH</v>
      </c>
    </row>
    <row r="307" spans="1:32">
      <c r="A307" t="s">
        <v>3025</v>
      </c>
      <c r="B307" t="s">
        <v>22</v>
      </c>
      <c r="C307" t="str">
        <f t="shared" si="32"/>
        <v>SERVICE_CHARGE</v>
      </c>
      <c r="D307" s="4">
        <v>44092</v>
      </c>
      <c r="E307" t="str">
        <f t="shared" si="33"/>
        <v>YAMAHA</v>
      </c>
      <c r="F307">
        <v>12100038</v>
      </c>
      <c r="G307" s="19">
        <v>44092</v>
      </c>
      <c r="H307" t="s">
        <v>76</v>
      </c>
      <c r="I307" t="s">
        <v>77</v>
      </c>
      <c r="J307">
        <v>1</v>
      </c>
      <c r="K307">
        <v>1</v>
      </c>
      <c r="L307">
        <v>3982.3</v>
      </c>
      <c r="M307" t="s">
        <v>36</v>
      </c>
      <c r="N307">
        <v>1.1299999999999999</v>
      </c>
      <c r="O307">
        <v>3982.3</v>
      </c>
      <c r="P307">
        <f t="shared" si="39"/>
        <v>4499.9989999999998</v>
      </c>
      <c r="Q307" t="s">
        <v>41</v>
      </c>
      <c r="R307" t="s">
        <v>1157</v>
      </c>
      <c r="S307" t="s">
        <v>25</v>
      </c>
      <c r="T307">
        <v>900373</v>
      </c>
      <c r="U307">
        <v>0</v>
      </c>
      <c r="V307" t="s">
        <v>1069</v>
      </c>
      <c r="X307" t="s">
        <v>1761</v>
      </c>
      <c r="Z307" t="s">
        <v>1159</v>
      </c>
      <c r="AB307">
        <f t="shared" si="34"/>
        <v>2020</v>
      </c>
      <c r="AC307">
        <f t="shared" si="35"/>
        <v>9</v>
      </c>
      <c r="AD307" t="str">
        <f t="shared" si="36"/>
        <v>Q2</v>
      </c>
      <c r="AE307" t="str">
        <f t="shared" si="37"/>
        <v>FY20/21</v>
      </c>
      <c r="AF307" t="str">
        <f t="shared" si="38"/>
        <v>SOUTH</v>
      </c>
    </row>
    <row r="308" spans="1:32">
      <c r="A308" t="s">
        <v>3025</v>
      </c>
      <c r="B308" t="s">
        <v>22</v>
      </c>
      <c r="C308" t="str">
        <f t="shared" si="32"/>
        <v>SPARES/OTHER</v>
      </c>
      <c r="D308" s="4">
        <v>44092</v>
      </c>
      <c r="E308" t="str">
        <f t="shared" si="33"/>
        <v>OTHERS</v>
      </c>
      <c r="F308">
        <v>14100295</v>
      </c>
      <c r="G308" s="19">
        <v>44092</v>
      </c>
      <c r="H308" t="s">
        <v>999</v>
      </c>
      <c r="I308" t="s">
        <v>1000</v>
      </c>
      <c r="J308">
        <v>2</v>
      </c>
      <c r="K308">
        <v>2</v>
      </c>
      <c r="L308">
        <v>743.36</v>
      </c>
      <c r="M308" t="s">
        <v>36</v>
      </c>
      <c r="N308">
        <v>1.1299999999999999</v>
      </c>
      <c r="O308">
        <v>743.36</v>
      </c>
      <c r="P308">
        <f t="shared" si="39"/>
        <v>839.99679999999989</v>
      </c>
      <c r="Q308" t="s">
        <v>41</v>
      </c>
      <c r="R308" t="s">
        <v>1762</v>
      </c>
      <c r="S308" t="s">
        <v>25</v>
      </c>
      <c r="T308">
        <v>900371</v>
      </c>
      <c r="U308">
        <v>600</v>
      </c>
      <c r="V308" t="s">
        <v>1065</v>
      </c>
      <c r="X308">
        <v>2020090901</v>
      </c>
      <c r="Y308">
        <v>759767</v>
      </c>
      <c r="Z308" t="s">
        <v>1763</v>
      </c>
      <c r="AB308">
        <f t="shared" si="34"/>
        <v>2020</v>
      </c>
      <c r="AC308">
        <f t="shared" si="35"/>
        <v>9</v>
      </c>
      <c r="AD308" t="str">
        <f t="shared" si="36"/>
        <v>Q2</v>
      </c>
      <c r="AE308" t="str">
        <f t="shared" si="37"/>
        <v>FY20/21</v>
      </c>
      <c r="AF308" t="str">
        <f t="shared" si="38"/>
        <v>SOUTH</v>
      </c>
    </row>
    <row r="309" spans="1:32">
      <c r="A309" t="s">
        <v>3025</v>
      </c>
      <c r="B309" t="s">
        <v>22</v>
      </c>
      <c r="C309" t="str">
        <f t="shared" si="32"/>
        <v>SPARES/OTHER</v>
      </c>
      <c r="D309" s="4">
        <v>44092</v>
      </c>
      <c r="E309" t="str">
        <f t="shared" si="33"/>
        <v>OTHERS</v>
      </c>
      <c r="F309">
        <v>14100296</v>
      </c>
      <c r="G309" s="19">
        <v>44092</v>
      </c>
      <c r="H309" t="s">
        <v>1764</v>
      </c>
      <c r="I309" t="s">
        <v>1765</v>
      </c>
      <c r="J309">
        <v>1</v>
      </c>
      <c r="K309">
        <v>1</v>
      </c>
      <c r="L309">
        <v>1769.91</v>
      </c>
      <c r="M309" t="s">
        <v>36</v>
      </c>
      <c r="N309">
        <v>1.1299999999999999</v>
      </c>
      <c r="O309">
        <v>1769.91</v>
      </c>
      <c r="P309">
        <f t="shared" si="39"/>
        <v>1999.9983</v>
      </c>
      <c r="Q309" t="s">
        <v>41</v>
      </c>
      <c r="R309" t="s">
        <v>1157</v>
      </c>
      <c r="S309" t="s">
        <v>25</v>
      </c>
      <c r="T309">
        <v>900372</v>
      </c>
      <c r="U309">
        <v>155.34</v>
      </c>
      <c r="V309" t="s">
        <v>1065</v>
      </c>
      <c r="X309" t="s">
        <v>1761</v>
      </c>
      <c r="Y309">
        <v>759891</v>
      </c>
      <c r="Z309" t="s">
        <v>1159</v>
      </c>
      <c r="AB309">
        <f t="shared" si="34"/>
        <v>2020</v>
      </c>
      <c r="AC309">
        <f t="shared" si="35"/>
        <v>9</v>
      </c>
      <c r="AD309" t="str">
        <f t="shared" si="36"/>
        <v>Q2</v>
      </c>
      <c r="AE309" t="str">
        <f t="shared" si="37"/>
        <v>FY20/21</v>
      </c>
      <c r="AF309" t="str">
        <f t="shared" si="38"/>
        <v>SOUTH</v>
      </c>
    </row>
    <row r="310" spans="1:32">
      <c r="A310" t="s">
        <v>3025</v>
      </c>
      <c r="B310" t="s">
        <v>22</v>
      </c>
      <c r="C310" t="str">
        <f t="shared" si="32"/>
        <v>SPARES/OTHER</v>
      </c>
      <c r="D310" s="4">
        <v>44092</v>
      </c>
      <c r="E310" t="str">
        <f t="shared" si="33"/>
        <v>OTHERS</v>
      </c>
      <c r="F310">
        <v>14100296</v>
      </c>
      <c r="G310" s="19">
        <v>44092</v>
      </c>
      <c r="H310" t="s">
        <v>1766</v>
      </c>
      <c r="I310" t="s">
        <v>1517</v>
      </c>
      <c r="J310">
        <v>1</v>
      </c>
      <c r="K310">
        <v>1</v>
      </c>
      <c r="L310">
        <v>3097.35</v>
      </c>
      <c r="M310" t="s">
        <v>36</v>
      </c>
      <c r="N310">
        <v>1.1299999999999999</v>
      </c>
      <c r="O310">
        <v>3097.35</v>
      </c>
      <c r="P310">
        <f t="shared" si="39"/>
        <v>3500.0054999999998</v>
      </c>
      <c r="Q310" t="s">
        <v>41</v>
      </c>
      <c r="R310" t="s">
        <v>1157</v>
      </c>
      <c r="S310" t="s">
        <v>25</v>
      </c>
      <c r="T310">
        <v>900372</v>
      </c>
      <c r="U310">
        <v>679.61</v>
      </c>
      <c r="V310" t="s">
        <v>1065</v>
      </c>
      <c r="X310" t="s">
        <v>1761</v>
      </c>
      <c r="Y310">
        <v>759891</v>
      </c>
      <c r="Z310" t="s">
        <v>1159</v>
      </c>
      <c r="AB310">
        <f t="shared" si="34"/>
        <v>2020</v>
      </c>
      <c r="AC310">
        <f t="shared" si="35"/>
        <v>9</v>
      </c>
      <c r="AD310" t="str">
        <f t="shared" si="36"/>
        <v>Q2</v>
      </c>
      <c r="AE310" t="str">
        <f t="shared" si="37"/>
        <v>FY20/21</v>
      </c>
      <c r="AF310" t="str">
        <f t="shared" si="38"/>
        <v>SOUTH</v>
      </c>
    </row>
    <row r="311" spans="1:32">
      <c r="A311" t="s">
        <v>3025</v>
      </c>
      <c r="B311" t="s">
        <v>22</v>
      </c>
      <c r="C311" t="str">
        <f t="shared" si="32"/>
        <v>SPARES/OTHER</v>
      </c>
      <c r="D311" s="4">
        <v>44092</v>
      </c>
      <c r="E311" t="str">
        <f t="shared" si="33"/>
        <v>OTHERS</v>
      </c>
      <c r="F311">
        <v>14100296</v>
      </c>
      <c r="G311" s="19">
        <v>44092</v>
      </c>
      <c r="H311" t="s">
        <v>1767</v>
      </c>
      <c r="I311" t="s">
        <v>1212</v>
      </c>
      <c r="J311">
        <v>1</v>
      </c>
      <c r="K311">
        <v>1</v>
      </c>
      <c r="L311">
        <v>1769.91</v>
      </c>
      <c r="M311" t="s">
        <v>36</v>
      </c>
      <c r="N311">
        <v>1.1299999999999999</v>
      </c>
      <c r="O311">
        <v>1769.91</v>
      </c>
      <c r="P311">
        <f t="shared" si="39"/>
        <v>1999.9983</v>
      </c>
      <c r="Q311" t="s">
        <v>41</v>
      </c>
      <c r="R311" t="s">
        <v>1157</v>
      </c>
      <c r="S311" t="s">
        <v>25</v>
      </c>
      <c r="T311">
        <v>900372</v>
      </c>
      <c r="U311">
        <v>2153.4</v>
      </c>
      <c r="V311" t="s">
        <v>1065</v>
      </c>
      <c r="X311" t="s">
        <v>1761</v>
      </c>
      <c r="Y311">
        <v>759891</v>
      </c>
      <c r="Z311" t="s">
        <v>1159</v>
      </c>
      <c r="AB311">
        <f t="shared" si="34"/>
        <v>2020</v>
      </c>
      <c r="AC311">
        <f t="shared" si="35"/>
        <v>9</v>
      </c>
      <c r="AD311" t="str">
        <f t="shared" si="36"/>
        <v>Q2</v>
      </c>
      <c r="AE311" t="str">
        <f t="shared" si="37"/>
        <v>FY20/21</v>
      </c>
      <c r="AF311" t="str">
        <f t="shared" si="38"/>
        <v>SOUTH</v>
      </c>
    </row>
    <row r="312" spans="1:32">
      <c r="A312" t="s">
        <v>3025</v>
      </c>
      <c r="B312" t="s">
        <v>22</v>
      </c>
      <c r="C312" t="str">
        <f t="shared" si="32"/>
        <v>SPARES/OTHER</v>
      </c>
      <c r="D312" s="4">
        <v>44092</v>
      </c>
      <c r="E312" t="str">
        <f t="shared" si="33"/>
        <v>OTHERS</v>
      </c>
      <c r="F312">
        <v>14100296</v>
      </c>
      <c r="G312" s="19">
        <v>44092</v>
      </c>
      <c r="H312" t="s">
        <v>1236</v>
      </c>
      <c r="I312" t="s">
        <v>1237</v>
      </c>
      <c r="J312">
        <v>1</v>
      </c>
      <c r="K312">
        <v>1</v>
      </c>
      <c r="L312">
        <v>25663.72</v>
      </c>
      <c r="M312" t="s">
        <v>36</v>
      </c>
      <c r="N312">
        <v>1.1299999999999999</v>
      </c>
      <c r="O312">
        <v>25663.72</v>
      </c>
      <c r="P312">
        <f t="shared" si="39"/>
        <v>29000.0036</v>
      </c>
      <c r="Q312" t="s">
        <v>41</v>
      </c>
      <c r="R312" t="s">
        <v>1157</v>
      </c>
      <c r="S312" t="s">
        <v>25</v>
      </c>
      <c r="T312">
        <v>900372</v>
      </c>
      <c r="U312">
        <v>4200</v>
      </c>
      <c r="V312" t="s">
        <v>1065</v>
      </c>
      <c r="X312" t="s">
        <v>1761</v>
      </c>
      <c r="Y312">
        <v>759891</v>
      </c>
      <c r="Z312" t="s">
        <v>1159</v>
      </c>
      <c r="AB312">
        <f t="shared" si="34"/>
        <v>2020</v>
      </c>
      <c r="AC312">
        <f t="shared" si="35"/>
        <v>9</v>
      </c>
      <c r="AD312" t="str">
        <f t="shared" si="36"/>
        <v>Q2</v>
      </c>
      <c r="AE312" t="str">
        <f t="shared" si="37"/>
        <v>FY20/21</v>
      </c>
      <c r="AF312" t="str">
        <f t="shared" si="38"/>
        <v>SOUTH</v>
      </c>
    </row>
    <row r="313" spans="1:32">
      <c r="A313" t="s">
        <v>3025</v>
      </c>
      <c r="B313" t="s">
        <v>22</v>
      </c>
      <c r="C313" t="str">
        <f t="shared" si="32"/>
        <v>SPARES/OTHER</v>
      </c>
      <c r="D313" s="4">
        <v>44092</v>
      </c>
      <c r="E313" t="str">
        <f t="shared" si="33"/>
        <v>OTHERS</v>
      </c>
      <c r="F313">
        <v>14100296</v>
      </c>
      <c r="G313" s="19">
        <v>44092</v>
      </c>
      <c r="H313" t="s">
        <v>1768</v>
      </c>
      <c r="I313" t="s">
        <v>1769</v>
      </c>
      <c r="J313">
        <v>1</v>
      </c>
      <c r="K313">
        <v>1</v>
      </c>
      <c r="L313">
        <v>0</v>
      </c>
      <c r="M313" t="s">
        <v>36</v>
      </c>
      <c r="N313">
        <v>1.1299999999999999</v>
      </c>
      <c r="O313">
        <v>0</v>
      </c>
      <c r="P313">
        <f t="shared" si="39"/>
        <v>0</v>
      </c>
      <c r="Q313" t="s">
        <v>41</v>
      </c>
      <c r="R313" t="s">
        <v>1157</v>
      </c>
      <c r="S313" t="s">
        <v>25</v>
      </c>
      <c r="T313">
        <v>900372</v>
      </c>
      <c r="U313">
        <v>1000</v>
      </c>
      <c r="V313" t="s">
        <v>1065</v>
      </c>
      <c r="X313" t="s">
        <v>1761</v>
      </c>
      <c r="Y313">
        <v>759891</v>
      </c>
      <c r="Z313" t="s">
        <v>1159</v>
      </c>
      <c r="AB313">
        <f t="shared" si="34"/>
        <v>2020</v>
      </c>
      <c r="AC313">
        <f t="shared" si="35"/>
        <v>9</v>
      </c>
      <c r="AD313" t="str">
        <f t="shared" si="36"/>
        <v>Q2</v>
      </c>
      <c r="AE313" t="str">
        <f t="shared" si="37"/>
        <v>FY20/21</v>
      </c>
      <c r="AF313" t="str">
        <f t="shared" si="38"/>
        <v>SOUTH</v>
      </c>
    </row>
    <row r="314" spans="1:32">
      <c r="A314" t="s">
        <v>3025</v>
      </c>
      <c r="B314" t="s">
        <v>22</v>
      </c>
      <c r="C314" t="str">
        <f t="shared" si="32"/>
        <v>SPARES/OTHER</v>
      </c>
      <c r="D314" s="4">
        <v>44092</v>
      </c>
      <c r="E314" t="str">
        <f t="shared" si="33"/>
        <v>OTHERS</v>
      </c>
      <c r="F314">
        <v>14100296</v>
      </c>
      <c r="G314" s="19">
        <v>44092</v>
      </c>
      <c r="H314" t="s">
        <v>1236</v>
      </c>
      <c r="I314" t="s">
        <v>1237</v>
      </c>
      <c r="J314">
        <v>1</v>
      </c>
      <c r="K314">
        <v>1</v>
      </c>
      <c r="L314">
        <v>0</v>
      </c>
      <c r="M314" t="s">
        <v>36</v>
      </c>
      <c r="N314">
        <v>1.1299999999999999</v>
      </c>
      <c r="O314">
        <v>0</v>
      </c>
      <c r="P314">
        <f t="shared" si="39"/>
        <v>0</v>
      </c>
      <c r="Q314" t="s">
        <v>41</v>
      </c>
      <c r="R314" t="s">
        <v>1157</v>
      </c>
      <c r="S314" t="s">
        <v>25</v>
      </c>
      <c r="T314">
        <v>900372</v>
      </c>
      <c r="U314">
        <v>4200</v>
      </c>
      <c r="V314" t="s">
        <v>1065</v>
      </c>
      <c r="X314" t="s">
        <v>1761</v>
      </c>
      <c r="Y314">
        <v>759891</v>
      </c>
      <c r="Z314" t="s">
        <v>1159</v>
      </c>
      <c r="AB314">
        <f t="shared" si="34"/>
        <v>2020</v>
      </c>
      <c r="AC314">
        <f t="shared" si="35"/>
        <v>9</v>
      </c>
      <c r="AD314" t="str">
        <f t="shared" si="36"/>
        <v>Q2</v>
      </c>
      <c r="AE314" t="str">
        <f t="shared" si="37"/>
        <v>FY20/21</v>
      </c>
      <c r="AF314" t="str">
        <f t="shared" si="38"/>
        <v>SOUTH</v>
      </c>
    </row>
    <row r="315" spans="1:32">
      <c r="A315" t="s">
        <v>3025</v>
      </c>
      <c r="B315" t="s">
        <v>22</v>
      </c>
      <c r="C315" t="str">
        <f t="shared" si="32"/>
        <v>SPARES/OTHER</v>
      </c>
      <c r="D315" s="4">
        <v>44092</v>
      </c>
      <c r="E315" t="str">
        <f t="shared" si="33"/>
        <v>YAMAHA</v>
      </c>
      <c r="F315">
        <v>14100297</v>
      </c>
      <c r="G315" s="19">
        <v>44092</v>
      </c>
      <c r="H315" t="s">
        <v>1560</v>
      </c>
      <c r="I315" t="s">
        <v>1561</v>
      </c>
      <c r="J315">
        <v>5</v>
      </c>
      <c r="K315">
        <v>5</v>
      </c>
      <c r="L315">
        <v>0</v>
      </c>
      <c r="M315" t="s">
        <v>36</v>
      </c>
      <c r="N315">
        <v>1.1299999999999999</v>
      </c>
      <c r="O315">
        <v>0</v>
      </c>
      <c r="P315">
        <f t="shared" si="39"/>
        <v>0</v>
      </c>
      <c r="Q315" t="s">
        <v>41</v>
      </c>
      <c r="R315" t="s">
        <v>1157</v>
      </c>
      <c r="S315" t="s">
        <v>25</v>
      </c>
      <c r="T315">
        <v>900372</v>
      </c>
      <c r="U315">
        <v>2620</v>
      </c>
      <c r="V315" t="s">
        <v>1065</v>
      </c>
      <c r="X315" t="s">
        <v>1761</v>
      </c>
      <c r="Y315">
        <v>759898</v>
      </c>
      <c r="Z315" t="s">
        <v>1159</v>
      </c>
      <c r="AB315">
        <f t="shared" si="34"/>
        <v>2020</v>
      </c>
      <c r="AC315">
        <f t="shared" si="35"/>
        <v>9</v>
      </c>
      <c r="AD315" t="str">
        <f t="shared" si="36"/>
        <v>Q2</v>
      </c>
      <c r="AE315" t="str">
        <f t="shared" si="37"/>
        <v>FY20/21</v>
      </c>
      <c r="AF315" t="str">
        <f t="shared" si="38"/>
        <v>SOUTH</v>
      </c>
    </row>
    <row r="316" spans="1:32">
      <c r="A316" t="s">
        <v>3025</v>
      </c>
      <c r="B316" t="s">
        <v>22</v>
      </c>
      <c r="C316" t="str">
        <f t="shared" si="32"/>
        <v>SERVICE_CHARGE</v>
      </c>
      <c r="D316" s="4">
        <v>44095</v>
      </c>
      <c r="E316" t="str">
        <f t="shared" si="33"/>
        <v>HELLER</v>
      </c>
      <c r="F316">
        <v>12100039</v>
      </c>
      <c r="G316" s="19">
        <v>44095</v>
      </c>
      <c r="H316" t="s">
        <v>105</v>
      </c>
      <c r="I316" t="s">
        <v>77</v>
      </c>
      <c r="J316">
        <v>1</v>
      </c>
      <c r="K316">
        <v>1</v>
      </c>
      <c r="L316">
        <v>1168.1400000000001</v>
      </c>
      <c r="M316" t="s">
        <v>36</v>
      </c>
      <c r="N316">
        <v>1.1299999999999999</v>
      </c>
      <c r="O316">
        <v>1168.1400000000001</v>
      </c>
      <c r="P316">
        <f t="shared" si="39"/>
        <v>1319.9982</v>
      </c>
      <c r="Q316" t="s">
        <v>41</v>
      </c>
      <c r="R316" t="s">
        <v>1770</v>
      </c>
      <c r="S316" t="s">
        <v>25</v>
      </c>
      <c r="T316">
        <v>900374</v>
      </c>
      <c r="U316">
        <v>0</v>
      </c>
      <c r="V316" t="s">
        <v>1069</v>
      </c>
      <c r="X316" t="s">
        <v>1771</v>
      </c>
      <c r="Z316" t="s">
        <v>1772</v>
      </c>
      <c r="AB316">
        <f t="shared" si="34"/>
        <v>2020</v>
      </c>
      <c r="AC316">
        <f t="shared" si="35"/>
        <v>9</v>
      </c>
      <c r="AD316" t="str">
        <f t="shared" si="36"/>
        <v>Q2</v>
      </c>
      <c r="AE316" t="str">
        <f t="shared" si="37"/>
        <v>FY20/21</v>
      </c>
      <c r="AF316" t="str">
        <f t="shared" si="38"/>
        <v>SOUTH</v>
      </c>
    </row>
    <row r="317" spans="1:32">
      <c r="A317" t="s">
        <v>3025</v>
      </c>
      <c r="B317" t="s">
        <v>22</v>
      </c>
      <c r="C317" t="str">
        <f t="shared" si="32"/>
        <v>FEEDER</v>
      </c>
      <c r="D317" s="4">
        <v>44096</v>
      </c>
      <c r="E317" t="str">
        <f t="shared" si="33"/>
        <v>YAMAHA</v>
      </c>
      <c r="F317">
        <v>14100298</v>
      </c>
      <c r="G317" s="19">
        <v>44096</v>
      </c>
      <c r="H317" t="s">
        <v>72</v>
      </c>
      <c r="I317" t="s">
        <v>73</v>
      </c>
      <c r="J317">
        <v>4</v>
      </c>
      <c r="K317">
        <v>4</v>
      </c>
      <c r="L317">
        <v>20176.990000000002</v>
      </c>
      <c r="M317" t="s">
        <v>36</v>
      </c>
      <c r="N317">
        <v>1.1299999999999999</v>
      </c>
      <c r="O317">
        <v>20176.990000000002</v>
      </c>
      <c r="P317">
        <f t="shared" si="39"/>
        <v>22799.9987</v>
      </c>
      <c r="Q317" t="s">
        <v>41</v>
      </c>
      <c r="R317" t="s">
        <v>1773</v>
      </c>
      <c r="S317" t="s">
        <v>25</v>
      </c>
      <c r="T317">
        <v>900375</v>
      </c>
      <c r="U317">
        <v>15283.87</v>
      </c>
      <c r="V317" t="s">
        <v>1065</v>
      </c>
      <c r="X317" t="s">
        <v>1774</v>
      </c>
      <c r="Y317">
        <v>760253</v>
      </c>
      <c r="Z317" t="s">
        <v>1775</v>
      </c>
      <c r="AB317">
        <f t="shared" si="34"/>
        <v>2020</v>
      </c>
      <c r="AC317">
        <f t="shared" si="35"/>
        <v>9</v>
      </c>
      <c r="AD317" t="str">
        <f t="shared" si="36"/>
        <v>Q2</v>
      </c>
      <c r="AE317" t="str">
        <f t="shared" si="37"/>
        <v>FY20/21</v>
      </c>
      <c r="AF317" t="str">
        <f t="shared" si="38"/>
        <v>SOUTH</v>
      </c>
    </row>
    <row r="318" spans="1:32">
      <c r="A318" t="s">
        <v>3025</v>
      </c>
      <c r="B318" t="s">
        <v>22</v>
      </c>
      <c r="C318" t="str">
        <f t="shared" si="32"/>
        <v>SPARES/OTHER</v>
      </c>
      <c r="D318" s="4">
        <v>44096</v>
      </c>
      <c r="E318" t="str">
        <f t="shared" si="33"/>
        <v>YAMAHA</v>
      </c>
      <c r="F318">
        <v>14100298</v>
      </c>
      <c r="G318" s="19">
        <v>44096</v>
      </c>
      <c r="H318" t="s">
        <v>1560</v>
      </c>
      <c r="I318" t="s">
        <v>1561</v>
      </c>
      <c r="J318">
        <v>5</v>
      </c>
      <c r="K318">
        <v>5</v>
      </c>
      <c r="L318">
        <v>0</v>
      </c>
      <c r="M318" t="s">
        <v>36</v>
      </c>
      <c r="N318">
        <v>1.1299999999999999</v>
      </c>
      <c r="O318">
        <v>0</v>
      </c>
      <c r="P318">
        <f t="shared" si="39"/>
        <v>0</v>
      </c>
      <c r="Q318" t="s">
        <v>41</v>
      </c>
      <c r="R318" t="s">
        <v>1773</v>
      </c>
      <c r="S318" t="s">
        <v>25</v>
      </c>
      <c r="T318">
        <v>900375</v>
      </c>
      <c r="U318">
        <v>2620</v>
      </c>
      <c r="V318" t="s">
        <v>1065</v>
      </c>
      <c r="X318" t="s">
        <v>1774</v>
      </c>
      <c r="Y318">
        <v>760253</v>
      </c>
      <c r="Z318" t="s">
        <v>1775</v>
      </c>
      <c r="AB318">
        <f t="shared" si="34"/>
        <v>2020</v>
      </c>
      <c r="AC318">
        <f t="shared" si="35"/>
        <v>9</v>
      </c>
      <c r="AD318" t="str">
        <f t="shared" si="36"/>
        <v>Q2</v>
      </c>
      <c r="AE318" t="str">
        <f t="shared" si="37"/>
        <v>FY20/21</v>
      </c>
      <c r="AF318" t="str">
        <f t="shared" si="38"/>
        <v>SOUTH</v>
      </c>
    </row>
    <row r="319" spans="1:32">
      <c r="A319" t="s">
        <v>3025</v>
      </c>
      <c r="B319" t="s">
        <v>22</v>
      </c>
      <c r="C319" t="str">
        <f t="shared" si="32"/>
        <v>SPARES/OTHER</v>
      </c>
      <c r="D319" s="4">
        <v>44098</v>
      </c>
      <c r="E319" t="str">
        <f t="shared" si="33"/>
        <v>OTHERS</v>
      </c>
      <c r="F319">
        <v>14100299</v>
      </c>
      <c r="G319" s="19">
        <v>44098</v>
      </c>
      <c r="H319" t="s">
        <v>1776</v>
      </c>
      <c r="I319" t="s">
        <v>1777</v>
      </c>
      <c r="J319">
        <v>1</v>
      </c>
      <c r="K319">
        <v>1</v>
      </c>
      <c r="L319">
        <v>16035.4</v>
      </c>
      <c r="M319" t="s">
        <v>36</v>
      </c>
      <c r="N319">
        <v>1.1299999999999999</v>
      </c>
      <c r="O319">
        <v>16035.4</v>
      </c>
      <c r="P319">
        <f t="shared" si="39"/>
        <v>18120.001999999997</v>
      </c>
      <c r="Q319" t="s">
        <v>41</v>
      </c>
      <c r="R319" t="s">
        <v>1157</v>
      </c>
      <c r="S319" t="s">
        <v>25</v>
      </c>
      <c r="T319">
        <v>900376</v>
      </c>
      <c r="U319">
        <v>12136.63</v>
      </c>
      <c r="V319" t="s">
        <v>1065</v>
      </c>
      <c r="X319" t="s">
        <v>1778</v>
      </c>
      <c r="Y319">
        <v>760590</v>
      </c>
      <c r="Z319" t="s">
        <v>1159</v>
      </c>
      <c r="AB319">
        <f t="shared" si="34"/>
        <v>2020</v>
      </c>
      <c r="AC319">
        <f t="shared" si="35"/>
        <v>9</v>
      </c>
      <c r="AD319" t="str">
        <f t="shared" si="36"/>
        <v>Q2</v>
      </c>
      <c r="AE319" t="str">
        <f t="shared" si="37"/>
        <v>FY20/21</v>
      </c>
      <c r="AF319" t="str">
        <f t="shared" si="38"/>
        <v>SOUTH</v>
      </c>
    </row>
    <row r="320" spans="1:32">
      <c r="A320" t="s">
        <v>3025</v>
      </c>
      <c r="B320" t="s">
        <v>22</v>
      </c>
      <c r="C320" t="str">
        <f t="shared" si="32"/>
        <v>SPARES/OTHER</v>
      </c>
      <c r="D320" s="4">
        <v>44098</v>
      </c>
      <c r="E320" t="str">
        <f t="shared" si="33"/>
        <v>OTHERS</v>
      </c>
      <c r="F320">
        <v>14100299</v>
      </c>
      <c r="G320" s="19">
        <v>44098</v>
      </c>
      <c r="H320" t="s">
        <v>1779</v>
      </c>
      <c r="I320" t="s">
        <v>1780</v>
      </c>
      <c r="J320">
        <v>1</v>
      </c>
      <c r="K320">
        <v>1</v>
      </c>
      <c r="L320">
        <v>16017.7</v>
      </c>
      <c r="M320" t="s">
        <v>36</v>
      </c>
      <c r="N320">
        <v>1.1299999999999999</v>
      </c>
      <c r="O320">
        <v>16017.7</v>
      </c>
      <c r="P320">
        <f t="shared" si="39"/>
        <v>18100.001</v>
      </c>
      <c r="Q320" t="s">
        <v>41</v>
      </c>
      <c r="R320" t="s">
        <v>1157</v>
      </c>
      <c r="S320" t="s">
        <v>25</v>
      </c>
      <c r="T320">
        <v>900376</v>
      </c>
      <c r="U320">
        <v>13106.93</v>
      </c>
      <c r="V320" t="s">
        <v>1065</v>
      </c>
      <c r="X320" t="s">
        <v>1778</v>
      </c>
      <c r="Y320">
        <v>760590</v>
      </c>
      <c r="Z320" t="s">
        <v>1159</v>
      </c>
      <c r="AB320">
        <f t="shared" si="34"/>
        <v>2020</v>
      </c>
      <c r="AC320">
        <f t="shared" si="35"/>
        <v>9</v>
      </c>
      <c r="AD320" t="str">
        <f t="shared" si="36"/>
        <v>Q2</v>
      </c>
      <c r="AE320" t="str">
        <f t="shared" si="37"/>
        <v>FY20/21</v>
      </c>
      <c r="AF320" t="str">
        <f t="shared" si="38"/>
        <v>SOUTH</v>
      </c>
    </row>
    <row r="321" spans="1:32">
      <c r="A321" t="s">
        <v>3025</v>
      </c>
      <c r="B321" t="s">
        <v>22</v>
      </c>
      <c r="C321" t="str">
        <f t="shared" si="32"/>
        <v>FEEDER</v>
      </c>
      <c r="D321" s="4">
        <v>44099</v>
      </c>
      <c r="E321" t="str">
        <f t="shared" si="33"/>
        <v>YAMAHA</v>
      </c>
      <c r="F321">
        <v>14100300</v>
      </c>
      <c r="G321" s="19">
        <v>44099</v>
      </c>
      <c r="H321" t="s">
        <v>1103</v>
      </c>
      <c r="I321" t="s">
        <v>1104</v>
      </c>
      <c r="J321">
        <v>1</v>
      </c>
      <c r="K321">
        <v>1</v>
      </c>
      <c r="L321">
        <v>9292.0400000000009</v>
      </c>
      <c r="M321" t="s">
        <v>36</v>
      </c>
      <c r="N321">
        <v>1.1299999999999999</v>
      </c>
      <c r="O321">
        <v>9292.0400000000009</v>
      </c>
      <c r="P321">
        <f t="shared" si="39"/>
        <v>10500.0052</v>
      </c>
      <c r="Q321" t="s">
        <v>41</v>
      </c>
      <c r="R321" t="s">
        <v>1781</v>
      </c>
      <c r="S321" t="s">
        <v>25</v>
      </c>
      <c r="T321">
        <v>900377</v>
      </c>
      <c r="U321">
        <v>7288.75</v>
      </c>
      <c r="V321" t="s">
        <v>1065</v>
      </c>
      <c r="X321" t="s">
        <v>1782</v>
      </c>
      <c r="Y321">
        <v>760710</v>
      </c>
      <c r="Z321" t="s">
        <v>1783</v>
      </c>
      <c r="AB321">
        <f t="shared" si="34"/>
        <v>2020</v>
      </c>
      <c r="AC321">
        <f t="shared" si="35"/>
        <v>9</v>
      </c>
      <c r="AD321" t="str">
        <f t="shared" si="36"/>
        <v>Q2</v>
      </c>
      <c r="AE321" t="str">
        <f t="shared" si="37"/>
        <v>FY20/21</v>
      </c>
      <c r="AF321" t="str">
        <f t="shared" si="38"/>
        <v>SOUTH</v>
      </c>
    </row>
    <row r="322" spans="1:32">
      <c r="A322" t="s">
        <v>3025</v>
      </c>
      <c r="B322" t="s">
        <v>22</v>
      </c>
      <c r="C322" t="str">
        <f t="shared" ref="C322:C385" si="40">IF(F322="", "", IF(AND(F322&gt;=12000000, F322&lt;=13000000, OR(ISNUMBER(SEARCH("SERVICE", H322)), ISNUMBER(SEARCH("REPAIR CHARGE", I322)), ISNUMBER(SEARCH("REPAIR", H322)))), "SERVICE_CHARGE", IF(AND(F322&gt;=13000000, F322&lt;=14000000, OR(ISNUMBER(SEARCH("SERVICE", H322)), ISNUMBER(SEARCH("REPAIR CHARGE", I322)), ISNUMBER(SEARCH("REPAIR", H322)))), "CONTRACT_FEE", IF(AND(F322&gt;=14000000, F322&lt;=15000000, OR(ISNUMBER(SEARCH("TAPE FEEDER", I322)), ISNUMBER(SEARCH("ZS FEEDER", I322)), ISNUMBER(SEARCH("TRAY", I322)))), "FEEDER", "SPARES/OTHER"))))</f>
        <v>SPARES/OTHER</v>
      </c>
      <c r="D322" s="4">
        <v>44104</v>
      </c>
      <c r="E322" t="str">
        <f t="shared" ref="E322:E385" si="41">IF(ISNUMBER(SEARCH("YMCT",H322)),"YAMAHA",IF(ISNUMBER(SEARCH("HELI",H322)),"HELLER",IF(ISNUMBER(SEARCH("PEMR",H322)),"PEMTRON",IF(ISNUMBER(SEARCH("PEMT",H322)),"PEMTRON",IF(H322="","",(IFERROR(1/0,"OTHERS")))))))</f>
        <v/>
      </c>
      <c r="F322">
        <v>10001</v>
      </c>
      <c r="G322" s="19">
        <v>44104</v>
      </c>
      <c r="J322">
        <v>0</v>
      </c>
      <c r="K322">
        <v>1</v>
      </c>
      <c r="L322">
        <v>20</v>
      </c>
      <c r="M322" t="s">
        <v>36</v>
      </c>
      <c r="N322">
        <v>1.1299999999999999</v>
      </c>
      <c r="O322">
        <v>20</v>
      </c>
      <c r="P322">
        <f t="shared" si="39"/>
        <v>22.599999999999998</v>
      </c>
      <c r="Q322" t="s">
        <v>41</v>
      </c>
      <c r="R322" t="s">
        <v>1097</v>
      </c>
      <c r="S322" t="s">
        <v>25</v>
      </c>
      <c r="T322" t="s">
        <v>1404</v>
      </c>
      <c r="U322">
        <v>0</v>
      </c>
      <c r="V322" t="s">
        <v>1065</v>
      </c>
      <c r="Z322" t="s">
        <v>1099</v>
      </c>
      <c r="AB322">
        <f t="shared" ref="AB322:AB385" si="42">IF(D322="","",YEAR(D322))</f>
        <v>2020</v>
      </c>
      <c r="AC322">
        <f t="shared" ref="AC322:AC385" si="43">IF(D322="","",MONTH(D322))</f>
        <v>9</v>
      </c>
      <c r="AD322" t="str">
        <f t="shared" ref="AD322:AD385" si="44">IFERROR(IF(AC322="","",IF(AND(AC322&gt;=10,AC322&lt;=12),"Q3",IF(AND(AC322&gt;=1,AC322&lt;=3),"Q4",IF(AND(AC322&gt;=7,AC322&lt;=9),"Q2",IF(AND(AC322&gt;=4,AC322&lt;=6),"Q1"))))),"")</f>
        <v>Q2</v>
      </c>
      <c r="AE322" t="str">
        <f t="shared" ref="AE322:AE385" si="45">IFERROR(IF(AD322="Q4","FY"&amp;RIGHT(AB322,2)-1&amp;"/"&amp;RIGHT(AB322,2),"FY"&amp;RIGHT(AB322,2)&amp;"/"&amp;RIGHT(AB322,2)+1),"")</f>
        <v>FY20/21</v>
      </c>
      <c r="AF322" t="str">
        <f t="shared" ref="AF322:AF385" si="46">IF(B322="SZX","SOUTH",IF(B322="BJS","NORTH",IF(B322="SHA","EAST",IF(B322="","",(IF(AND(B322&lt;&gt;"SZX",B322&lt;&gt;"SHA",B322&lt;&gt;"BJS"),"WEST"))))))</f>
        <v>SOUTH</v>
      </c>
    </row>
    <row r="323" spans="1:32">
      <c r="A323" t="s">
        <v>3025</v>
      </c>
      <c r="B323" t="s">
        <v>22</v>
      </c>
      <c r="C323" t="str">
        <f t="shared" si="40"/>
        <v>SPARES/OTHER</v>
      </c>
      <c r="D323" s="4">
        <v>44114</v>
      </c>
      <c r="E323" t="str">
        <f t="shared" si="41"/>
        <v>OTHERS</v>
      </c>
      <c r="F323">
        <v>14100301</v>
      </c>
      <c r="G323" s="19">
        <v>44114</v>
      </c>
      <c r="H323" t="s">
        <v>345</v>
      </c>
      <c r="I323" t="s">
        <v>346</v>
      </c>
      <c r="J323">
        <v>4</v>
      </c>
      <c r="K323">
        <v>4</v>
      </c>
      <c r="L323">
        <v>796.46</v>
      </c>
      <c r="M323" t="s">
        <v>36</v>
      </c>
      <c r="N323">
        <v>1.135</v>
      </c>
      <c r="O323">
        <v>796.46</v>
      </c>
      <c r="P323">
        <f t="shared" ref="P323:P386" si="47">IF(M323="CNY",O323*N323,IF(M323="USD",O323*7.8,IF(M323="HKD",O323*1,IF(M323="JPY",O323*0.0563,""))))</f>
        <v>903.98210000000006</v>
      </c>
      <c r="Q323" t="s">
        <v>41</v>
      </c>
      <c r="R323" t="s">
        <v>370</v>
      </c>
      <c r="S323" t="s">
        <v>25</v>
      </c>
      <c r="T323">
        <v>900378</v>
      </c>
      <c r="U323">
        <v>530.96</v>
      </c>
      <c r="V323" t="s">
        <v>1065</v>
      </c>
      <c r="X323" t="s">
        <v>1790</v>
      </c>
      <c r="Y323">
        <v>761637</v>
      </c>
      <c r="Z323" t="s">
        <v>371</v>
      </c>
      <c r="AB323">
        <f t="shared" si="42"/>
        <v>2020</v>
      </c>
      <c r="AC323">
        <f t="shared" si="43"/>
        <v>10</v>
      </c>
      <c r="AD323" t="str">
        <f t="shared" si="44"/>
        <v>Q3</v>
      </c>
      <c r="AE323" t="str">
        <f t="shared" si="45"/>
        <v>FY20/21</v>
      </c>
      <c r="AF323" t="str">
        <f t="shared" si="46"/>
        <v>SOUTH</v>
      </c>
    </row>
    <row r="324" spans="1:32">
      <c r="A324" t="s">
        <v>3025</v>
      </c>
      <c r="B324" t="s">
        <v>22</v>
      </c>
      <c r="C324" t="str">
        <f t="shared" si="40"/>
        <v>SERVICE_CHARGE</v>
      </c>
      <c r="D324" s="4">
        <v>44118</v>
      </c>
      <c r="E324" t="str">
        <f t="shared" si="41"/>
        <v>YAMAHA</v>
      </c>
      <c r="F324">
        <v>12100040</v>
      </c>
      <c r="G324" s="19">
        <v>44118</v>
      </c>
      <c r="H324" t="s">
        <v>76</v>
      </c>
      <c r="I324" t="s">
        <v>77</v>
      </c>
      <c r="J324">
        <v>3</v>
      </c>
      <c r="K324">
        <v>3</v>
      </c>
      <c r="L324">
        <v>3000</v>
      </c>
      <c r="M324" t="s">
        <v>36</v>
      </c>
      <c r="N324">
        <v>1.135</v>
      </c>
      <c r="O324">
        <v>3000</v>
      </c>
      <c r="P324">
        <f t="shared" si="47"/>
        <v>3405</v>
      </c>
      <c r="Q324" t="s">
        <v>41</v>
      </c>
      <c r="R324" t="s">
        <v>1256</v>
      </c>
      <c r="S324" t="s">
        <v>25</v>
      </c>
      <c r="T324">
        <v>900381</v>
      </c>
      <c r="U324">
        <v>0</v>
      </c>
      <c r="V324" t="s">
        <v>1069</v>
      </c>
      <c r="X324">
        <v>20200929</v>
      </c>
      <c r="Z324" t="s">
        <v>1258</v>
      </c>
      <c r="AB324">
        <f t="shared" si="42"/>
        <v>2020</v>
      </c>
      <c r="AC324">
        <f t="shared" si="43"/>
        <v>10</v>
      </c>
      <c r="AD324" t="str">
        <f t="shared" si="44"/>
        <v>Q3</v>
      </c>
      <c r="AE324" t="str">
        <f t="shared" si="45"/>
        <v>FY20/21</v>
      </c>
      <c r="AF324" t="str">
        <f t="shared" si="46"/>
        <v>SOUTH</v>
      </c>
    </row>
    <row r="325" spans="1:32">
      <c r="A325" t="s">
        <v>3025</v>
      </c>
      <c r="B325" t="s">
        <v>22</v>
      </c>
      <c r="C325" t="str">
        <f t="shared" si="40"/>
        <v>SPARES/OTHER</v>
      </c>
      <c r="D325" s="4">
        <v>44118</v>
      </c>
      <c r="E325" t="str">
        <f t="shared" si="41"/>
        <v>YAMAHA</v>
      </c>
      <c r="F325">
        <v>14100302</v>
      </c>
      <c r="G325" s="19">
        <v>44118</v>
      </c>
      <c r="H325" t="s">
        <v>1155</v>
      </c>
      <c r="I325" t="s">
        <v>1156</v>
      </c>
      <c r="J325">
        <v>1</v>
      </c>
      <c r="K325">
        <v>1</v>
      </c>
      <c r="L325">
        <v>24778.76</v>
      </c>
      <c r="M325" t="s">
        <v>36</v>
      </c>
      <c r="N325">
        <v>1.135</v>
      </c>
      <c r="O325">
        <v>24778.76</v>
      </c>
      <c r="P325">
        <f t="shared" si="47"/>
        <v>28123.892599999999</v>
      </c>
      <c r="Q325" t="s">
        <v>41</v>
      </c>
      <c r="R325" t="s">
        <v>1618</v>
      </c>
      <c r="S325" t="s">
        <v>25</v>
      </c>
      <c r="T325">
        <v>900379</v>
      </c>
      <c r="U325">
        <v>9485</v>
      </c>
      <c r="V325" t="s">
        <v>1065</v>
      </c>
      <c r="X325" t="s">
        <v>1791</v>
      </c>
      <c r="Y325">
        <v>762308</v>
      </c>
      <c r="Z325" t="s">
        <v>1620</v>
      </c>
      <c r="AB325">
        <f t="shared" si="42"/>
        <v>2020</v>
      </c>
      <c r="AC325">
        <f t="shared" si="43"/>
        <v>10</v>
      </c>
      <c r="AD325" t="str">
        <f t="shared" si="44"/>
        <v>Q3</v>
      </c>
      <c r="AE325" t="str">
        <f t="shared" si="45"/>
        <v>FY20/21</v>
      </c>
      <c r="AF325" t="str">
        <f t="shared" si="46"/>
        <v>SOUTH</v>
      </c>
    </row>
    <row r="326" spans="1:32">
      <c r="A326" t="s">
        <v>3025</v>
      </c>
      <c r="B326" t="s">
        <v>22</v>
      </c>
      <c r="C326" t="str">
        <f t="shared" si="40"/>
        <v>SPARES/OTHER</v>
      </c>
      <c r="D326" s="4">
        <v>44118</v>
      </c>
      <c r="E326" t="str">
        <f t="shared" si="41"/>
        <v>YAMAHA</v>
      </c>
      <c r="F326">
        <v>14100303</v>
      </c>
      <c r="G326" s="19">
        <v>44118</v>
      </c>
      <c r="H326" t="s">
        <v>227</v>
      </c>
      <c r="I326" t="s">
        <v>228</v>
      </c>
      <c r="J326">
        <v>1</v>
      </c>
      <c r="K326">
        <v>1</v>
      </c>
      <c r="L326">
        <v>1338.94</v>
      </c>
      <c r="M326" t="s">
        <v>36</v>
      </c>
      <c r="N326">
        <v>1.135</v>
      </c>
      <c r="O326">
        <v>1338.94</v>
      </c>
      <c r="P326">
        <f t="shared" si="47"/>
        <v>1519.6969000000001</v>
      </c>
      <c r="Q326" t="s">
        <v>41</v>
      </c>
      <c r="R326" t="s">
        <v>1792</v>
      </c>
      <c r="S326" t="s">
        <v>25</v>
      </c>
      <c r="T326">
        <v>900380</v>
      </c>
      <c r="U326">
        <v>739</v>
      </c>
      <c r="V326" t="s">
        <v>1065</v>
      </c>
      <c r="X326" t="s">
        <v>1793</v>
      </c>
      <c r="Y326">
        <v>762305</v>
      </c>
      <c r="Z326" t="s">
        <v>1794</v>
      </c>
      <c r="AB326">
        <f t="shared" si="42"/>
        <v>2020</v>
      </c>
      <c r="AC326">
        <f t="shared" si="43"/>
        <v>10</v>
      </c>
      <c r="AD326" t="str">
        <f t="shared" si="44"/>
        <v>Q3</v>
      </c>
      <c r="AE326" t="str">
        <f t="shared" si="45"/>
        <v>FY20/21</v>
      </c>
      <c r="AF326" t="str">
        <f t="shared" si="46"/>
        <v>SOUTH</v>
      </c>
    </row>
    <row r="327" spans="1:32">
      <c r="A327" t="s">
        <v>3025</v>
      </c>
      <c r="B327" t="s">
        <v>22</v>
      </c>
      <c r="C327" t="str">
        <f t="shared" si="40"/>
        <v>SPARES/OTHER</v>
      </c>
      <c r="D327" s="4">
        <v>44118</v>
      </c>
      <c r="E327" t="str">
        <f t="shared" si="41"/>
        <v>YAMAHA</v>
      </c>
      <c r="F327">
        <v>14100303</v>
      </c>
      <c r="G327" s="19">
        <v>44118</v>
      </c>
      <c r="H327" t="s">
        <v>222</v>
      </c>
      <c r="I327" t="s">
        <v>223</v>
      </c>
      <c r="J327">
        <v>1</v>
      </c>
      <c r="K327">
        <v>1</v>
      </c>
      <c r="L327">
        <v>330.09</v>
      </c>
      <c r="M327" t="s">
        <v>36</v>
      </c>
      <c r="N327">
        <v>1.135</v>
      </c>
      <c r="O327">
        <v>330.09</v>
      </c>
      <c r="P327">
        <f t="shared" si="47"/>
        <v>374.65214999999995</v>
      </c>
      <c r="Q327" t="s">
        <v>41</v>
      </c>
      <c r="R327" t="s">
        <v>1792</v>
      </c>
      <c r="S327" t="s">
        <v>25</v>
      </c>
      <c r="T327">
        <v>900380</v>
      </c>
      <c r="U327">
        <v>183</v>
      </c>
      <c r="V327" t="s">
        <v>1065</v>
      </c>
      <c r="X327" t="s">
        <v>1793</v>
      </c>
      <c r="Y327">
        <v>762305</v>
      </c>
      <c r="Z327" t="s">
        <v>1794</v>
      </c>
      <c r="AB327">
        <f t="shared" si="42"/>
        <v>2020</v>
      </c>
      <c r="AC327">
        <f t="shared" si="43"/>
        <v>10</v>
      </c>
      <c r="AD327" t="str">
        <f t="shared" si="44"/>
        <v>Q3</v>
      </c>
      <c r="AE327" t="str">
        <f t="shared" si="45"/>
        <v>FY20/21</v>
      </c>
      <c r="AF327" t="str">
        <f t="shared" si="46"/>
        <v>SOUTH</v>
      </c>
    </row>
    <row r="328" spans="1:32">
      <c r="A328" t="s">
        <v>3025</v>
      </c>
      <c r="B328" t="s">
        <v>22</v>
      </c>
      <c r="C328" t="str">
        <f t="shared" si="40"/>
        <v>SPARES/OTHER</v>
      </c>
      <c r="D328" s="4">
        <v>44118</v>
      </c>
      <c r="E328" t="str">
        <f t="shared" si="41"/>
        <v>YAMAHA</v>
      </c>
      <c r="F328">
        <v>14100303</v>
      </c>
      <c r="G328" s="19">
        <v>44118</v>
      </c>
      <c r="H328" t="s">
        <v>225</v>
      </c>
      <c r="I328" t="s">
        <v>226</v>
      </c>
      <c r="J328">
        <v>1</v>
      </c>
      <c r="K328">
        <v>1</v>
      </c>
      <c r="L328">
        <v>399.12</v>
      </c>
      <c r="M328" t="s">
        <v>36</v>
      </c>
      <c r="N328">
        <v>1.135</v>
      </c>
      <c r="O328">
        <v>399.12</v>
      </c>
      <c r="P328">
        <f t="shared" si="47"/>
        <v>453.00119999999998</v>
      </c>
      <c r="Q328" t="s">
        <v>41</v>
      </c>
      <c r="R328" t="s">
        <v>1792</v>
      </c>
      <c r="S328" t="s">
        <v>25</v>
      </c>
      <c r="T328">
        <v>900380</v>
      </c>
      <c r="U328">
        <v>221</v>
      </c>
      <c r="V328" t="s">
        <v>1065</v>
      </c>
      <c r="X328" t="s">
        <v>1793</v>
      </c>
      <c r="Y328">
        <v>762305</v>
      </c>
      <c r="Z328" t="s">
        <v>1794</v>
      </c>
      <c r="AB328">
        <f t="shared" si="42"/>
        <v>2020</v>
      </c>
      <c r="AC328">
        <f t="shared" si="43"/>
        <v>10</v>
      </c>
      <c r="AD328" t="str">
        <f t="shared" si="44"/>
        <v>Q3</v>
      </c>
      <c r="AE328" t="str">
        <f t="shared" si="45"/>
        <v>FY20/21</v>
      </c>
      <c r="AF328" t="str">
        <f t="shared" si="46"/>
        <v>SOUTH</v>
      </c>
    </row>
    <row r="329" spans="1:32">
      <c r="A329" t="s">
        <v>3025</v>
      </c>
      <c r="B329" t="s">
        <v>22</v>
      </c>
      <c r="C329" t="str">
        <f t="shared" si="40"/>
        <v>SPARES/OTHER</v>
      </c>
      <c r="D329" s="4">
        <v>44118</v>
      </c>
      <c r="E329" t="str">
        <f t="shared" si="41"/>
        <v>YAMAHA</v>
      </c>
      <c r="F329">
        <v>14100303</v>
      </c>
      <c r="G329" s="19">
        <v>44118</v>
      </c>
      <c r="H329" t="s">
        <v>229</v>
      </c>
      <c r="I329" t="s">
        <v>226</v>
      </c>
      <c r="J329">
        <v>1</v>
      </c>
      <c r="K329">
        <v>1</v>
      </c>
      <c r="L329">
        <v>608.85</v>
      </c>
      <c r="M329" t="s">
        <v>36</v>
      </c>
      <c r="N329">
        <v>1.135</v>
      </c>
      <c r="O329">
        <v>608.85</v>
      </c>
      <c r="P329">
        <f t="shared" si="47"/>
        <v>691.04475000000002</v>
      </c>
      <c r="Q329" t="s">
        <v>41</v>
      </c>
      <c r="R329" t="s">
        <v>1792</v>
      </c>
      <c r="S329" t="s">
        <v>25</v>
      </c>
      <c r="T329">
        <v>900380</v>
      </c>
      <c r="U329">
        <v>335</v>
      </c>
      <c r="V329" t="s">
        <v>1065</v>
      </c>
      <c r="X329" t="s">
        <v>1793</v>
      </c>
      <c r="Y329">
        <v>762305</v>
      </c>
      <c r="Z329" t="s">
        <v>1794</v>
      </c>
      <c r="AB329">
        <f t="shared" si="42"/>
        <v>2020</v>
      </c>
      <c r="AC329">
        <f t="shared" si="43"/>
        <v>10</v>
      </c>
      <c r="AD329" t="str">
        <f t="shared" si="44"/>
        <v>Q3</v>
      </c>
      <c r="AE329" t="str">
        <f t="shared" si="45"/>
        <v>FY20/21</v>
      </c>
      <c r="AF329" t="str">
        <f t="shared" si="46"/>
        <v>SOUTH</v>
      </c>
    </row>
    <row r="330" spans="1:32">
      <c r="A330" t="s">
        <v>3025</v>
      </c>
      <c r="B330" t="s">
        <v>22</v>
      </c>
      <c r="C330" t="str">
        <f t="shared" si="40"/>
        <v>FEEDER</v>
      </c>
      <c r="D330" s="4">
        <v>44118</v>
      </c>
      <c r="E330" t="str">
        <f t="shared" si="41"/>
        <v>YAMAHA</v>
      </c>
      <c r="F330">
        <v>14100304</v>
      </c>
      <c r="G330" s="19">
        <v>44118</v>
      </c>
      <c r="H330" t="s">
        <v>37</v>
      </c>
      <c r="I330" t="s">
        <v>38</v>
      </c>
      <c r="J330">
        <v>160</v>
      </c>
      <c r="K330">
        <v>160</v>
      </c>
      <c r="L330">
        <v>445309.73</v>
      </c>
      <c r="M330" t="s">
        <v>36</v>
      </c>
      <c r="N330">
        <v>1.135</v>
      </c>
      <c r="O330">
        <v>445309.73</v>
      </c>
      <c r="P330">
        <f t="shared" si="47"/>
        <v>505426.54355</v>
      </c>
      <c r="Q330" t="s">
        <v>41</v>
      </c>
      <c r="R330" t="s">
        <v>1256</v>
      </c>
      <c r="S330" t="s">
        <v>25</v>
      </c>
      <c r="T330">
        <v>900382</v>
      </c>
      <c r="U330">
        <v>400345.21</v>
      </c>
      <c r="V330" t="s">
        <v>1065</v>
      </c>
      <c r="X330">
        <v>20201012</v>
      </c>
      <c r="Y330">
        <v>762478</v>
      </c>
      <c r="Z330" t="s">
        <v>1258</v>
      </c>
      <c r="AB330">
        <f t="shared" si="42"/>
        <v>2020</v>
      </c>
      <c r="AC330">
        <f t="shared" si="43"/>
        <v>10</v>
      </c>
      <c r="AD330" t="str">
        <f t="shared" si="44"/>
        <v>Q3</v>
      </c>
      <c r="AE330" t="str">
        <f t="shared" si="45"/>
        <v>FY20/21</v>
      </c>
      <c r="AF330" t="str">
        <f t="shared" si="46"/>
        <v>SOUTH</v>
      </c>
    </row>
    <row r="331" spans="1:32">
      <c r="A331" t="s">
        <v>3025</v>
      </c>
      <c r="B331" t="s">
        <v>22</v>
      </c>
      <c r="C331" t="str">
        <f t="shared" si="40"/>
        <v>FEEDER</v>
      </c>
      <c r="D331" s="4">
        <v>44118</v>
      </c>
      <c r="E331" t="str">
        <f t="shared" si="41"/>
        <v>YAMAHA</v>
      </c>
      <c r="F331">
        <v>14100304</v>
      </c>
      <c r="G331" s="19">
        <v>44118</v>
      </c>
      <c r="H331" t="s">
        <v>70</v>
      </c>
      <c r="I331" t="s">
        <v>71</v>
      </c>
      <c r="J331">
        <v>10</v>
      </c>
      <c r="K331">
        <v>10</v>
      </c>
      <c r="L331">
        <v>38805.31</v>
      </c>
      <c r="M331" t="s">
        <v>36</v>
      </c>
      <c r="N331">
        <v>1.135</v>
      </c>
      <c r="O331">
        <v>38805.31</v>
      </c>
      <c r="P331">
        <f t="shared" si="47"/>
        <v>44044.026849999995</v>
      </c>
      <c r="Q331" t="s">
        <v>41</v>
      </c>
      <c r="R331" t="s">
        <v>1256</v>
      </c>
      <c r="S331" t="s">
        <v>25</v>
      </c>
      <c r="T331">
        <v>900382</v>
      </c>
      <c r="U331">
        <v>35358.36</v>
      </c>
      <c r="V331" t="s">
        <v>1065</v>
      </c>
      <c r="X331">
        <v>20201012</v>
      </c>
      <c r="Y331">
        <v>762478</v>
      </c>
      <c r="Z331" t="s">
        <v>1258</v>
      </c>
      <c r="AB331">
        <f t="shared" si="42"/>
        <v>2020</v>
      </c>
      <c r="AC331">
        <f t="shared" si="43"/>
        <v>10</v>
      </c>
      <c r="AD331" t="str">
        <f t="shared" si="44"/>
        <v>Q3</v>
      </c>
      <c r="AE331" t="str">
        <f t="shared" si="45"/>
        <v>FY20/21</v>
      </c>
      <c r="AF331" t="str">
        <f t="shared" si="46"/>
        <v>SOUTH</v>
      </c>
    </row>
    <row r="332" spans="1:32">
      <c r="A332" t="s">
        <v>3025</v>
      </c>
      <c r="B332" t="s">
        <v>22</v>
      </c>
      <c r="C332" t="str">
        <f t="shared" si="40"/>
        <v>FEEDER</v>
      </c>
      <c r="D332" s="4">
        <v>44118</v>
      </c>
      <c r="E332" t="str">
        <f t="shared" si="41"/>
        <v>YAMAHA</v>
      </c>
      <c r="F332">
        <v>14100304</v>
      </c>
      <c r="G332" s="19">
        <v>44118</v>
      </c>
      <c r="H332" t="s">
        <v>72</v>
      </c>
      <c r="I332" t="s">
        <v>73</v>
      </c>
      <c r="J332">
        <v>2</v>
      </c>
      <c r="K332">
        <v>2</v>
      </c>
      <c r="L332">
        <v>9601.77</v>
      </c>
      <c r="M332" t="s">
        <v>36</v>
      </c>
      <c r="N332">
        <v>1.135</v>
      </c>
      <c r="O332">
        <v>9601.77</v>
      </c>
      <c r="P332">
        <f t="shared" si="47"/>
        <v>10898.008950000001</v>
      </c>
      <c r="Q332" t="s">
        <v>41</v>
      </c>
      <c r="R332" t="s">
        <v>1256</v>
      </c>
      <c r="S332" t="s">
        <v>25</v>
      </c>
      <c r="T332">
        <v>900382</v>
      </c>
      <c r="U332">
        <v>7616.77</v>
      </c>
      <c r="V332" t="s">
        <v>1065</v>
      </c>
      <c r="X332">
        <v>20201012</v>
      </c>
      <c r="Y332">
        <v>762478</v>
      </c>
      <c r="Z332" t="s">
        <v>1258</v>
      </c>
      <c r="AB332">
        <f t="shared" si="42"/>
        <v>2020</v>
      </c>
      <c r="AC332">
        <f t="shared" si="43"/>
        <v>10</v>
      </c>
      <c r="AD332" t="str">
        <f t="shared" si="44"/>
        <v>Q3</v>
      </c>
      <c r="AE332" t="str">
        <f t="shared" si="45"/>
        <v>FY20/21</v>
      </c>
      <c r="AF332" t="str">
        <f t="shared" si="46"/>
        <v>SOUTH</v>
      </c>
    </row>
    <row r="333" spans="1:32">
      <c r="A333" t="s">
        <v>3025</v>
      </c>
      <c r="B333" t="s">
        <v>22</v>
      </c>
      <c r="C333" t="str">
        <f t="shared" si="40"/>
        <v>SPARES/OTHER</v>
      </c>
      <c r="D333" s="4">
        <v>44118</v>
      </c>
      <c r="E333" t="str">
        <f t="shared" si="41"/>
        <v>OTHERS</v>
      </c>
      <c r="F333">
        <v>14100304</v>
      </c>
      <c r="G333" s="19">
        <v>44118</v>
      </c>
      <c r="H333" t="s">
        <v>1379</v>
      </c>
      <c r="I333" t="s">
        <v>1380</v>
      </c>
      <c r="J333">
        <v>2</v>
      </c>
      <c r="K333">
        <v>2</v>
      </c>
      <c r="L333">
        <v>0</v>
      </c>
      <c r="M333" t="s">
        <v>36</v>
      </c>
      <c r="N333">
        <v>1.135</v>
      </c>
      <c r="O333">
        <v>0</v>
      </c>
      <c r="P333">
        <f t="shared" si="47"/>
        <v>0</v>
      </c>
      <c r="Q333" t="s">
        <v>41</v>
      </c>
      <c r="R333" t="s">
        <v>1256</v>
      </c>
      <c r="S333" t="s">
        <v>25</v>
      </c>
      <c r="T333">
        <v>900382</v>
      </c>
      <c r="U333">
        <v>3061.94</v>
      </c>
      <c r="V333" t="s">
        <v>1065</v>
      </c>
      <c r="X333">
        <v>20201012</v>
      </c>
      <c r="Y333">
        <v>762478</v>
      </c>
      <c r="Z333" t="s">
        <v>1258</v>
      </c>
      <c r="AB333">
        <f t="shared" si="42"/>
        <v>2020</v>
      </c>
      <c r="AC333">
        <f t="shared" si="43"/>
        <v>10</v>
      </c>
      <c r="AD333" t="str">
        <f t="shared" si="44"/>
        <v>Q3</v>
      </c>
      <c r="AE333" t="str">
        <f t="shared" si="45"/>
        <v>FY20/21</v>
      </c>
      <c r="AF333" t="str">
        <f t="shared" si="46"/>
        <v>SOUTH</v>
      </c>
    </row>
    <row r="334" spans="1:32">
      <c r="A334" t="s">
        <v>3025</v>
      </c>
      <c r="B334" t="s">
        <v>22</v>
      </c>
      <c r="C334" t="str">
        <f t="shared" si="40"/>
        <v>SPARES/OTHER</v>
      </c>
      <c r="D334" s="4">
        <v>44119</v>
      </c>
      <c r="E334" t="str">
        <f t="shared" si="41"/>
        <v>YAMAHA</v>
      </c>
      <c r="F334">
        <v>14100305</v>
      </c>
      <c r="G334" s="19">
        <v>44119</v>
      </c>
      <c r="H334" t="s">
        <v>771</v>
      </c>
      <c r="I334" t="s">
        <v>772</v>
      </c>
      <c r="J334">
        <v>2</v>
      </c>
      <c r="K334">
        <v>2</v>
      </c>
      <c r="L334">
        <v>8792.0400000000009</v>
      </c>
      <c r="M334" t="s">
        <v>36</v>
      </c>
      <c r="N334">
        <v>1.135</v>
      </c>
      <c r="O334">
        <v>8792.0400000000009</v>
      </c>
      <c r="P334">
        <f t="shared" si="47"/>
        <v>9978.965400000001</v>
      </c>
      <c r="Q334" t="s">
        <v>41</v>
      </c>
      <c r="R334" t="s">
        <v>1795</v>
      </c>
      <c r="S334" t="s">
        <v>25</v>
      </c>
      <c r="T334">
        <v>900383</v>
      </c>
      <c r="U334">
        <v>5684</v>
      </c>
      <c r="V334" t="s">
        <v>1065</v>
      </c>
      <c r="X334" t="s">
        <v>1796</v>
      </c>
      <c r="Y334">
        <v>762634</v>
      </c>
      <c r="Z334" t="s">
        <v>1797</v>
      </c>
      <c r="AB334">
        <f t="shared" si="42"/>
        <v>2020</v>
      </c>
      <c r="AC334">
        <f t="shared" si="43"/>
        <v>10</v>
      </c>
      <c r="AD334" t="str">
        <f t="shared" si="44"/>
        <v>Q3</v>
      </c>
      <c r="AE334" t="str">
        <f t="shared" si="45"/>
        <v>FY20/21</v>
      </c>
      <c r="AF334" t="str">
        <f t="shared" si="46"/>
        <v>SOUTH</v>
      </c>
    </row>
    <row r="335" spans="1:32">
      <c r="A335" t="s">
        <v>3025</v>
      </c>
      <c r="B335" t="s">
        <v>22</v>
      </c>
      <c r="C335" t="str">
        <f t="shared" si="40"/>
        <v>SPARES/OTHER</v>
      </c>
      <c r="D335" s="4">
        <v>44131</v>
      </c>
      <c r="E335" t="str">
        <f t="shared" si="41"/>
        <v>YAMAHA</v>
      </c>
      <c r="F335">
        <v>14100306</v>
      </c>
      <c r="G335" s="19">
        <v>44131</v>
      </c>
      <c r="H335" t="s">
        <v>1798</v>
      </c>
      <c r="I335" t="s">
        <v>1799</v>
      </c>
      <c r="J335">
        <v>20</v>
      </c>
      <c r="K335">
        <v>20</v>
      </c>
      <c r="L335">
        <v>2566.37</v>
      </c>
      <c r="M335" t="s">
        <v>36</v>
      </c>
      <c r="N335">
        <v>1.135</v>
      </c>
      <c r="O335">
        <v>2566.37</v>
      </c>
      <c r="P335">
        <f t="shared" si="47"/>
        <v>2912.8299499999998</v>
      </c>
      <c r="Q335" t="s">
        <v>41</v>
      </c>
      <c r="R335" t="s">
        <v>1097</v>
      </c>
      <c r="S335" t="s">
        <v>25</v>
      </c>
      <c r="T335">
        <v>900384</v>
      </c>
      <c r="U335">
        <v>1500</v>
      </c>
      <c r="V335" t="s">
        <v>1065</v>
      </c>
      <c r="X335" t="s">
        <v>1800</v>
      </c>
      <c r="Y335">
        <v>763821</v>
      </c>
      <c r="Z335" t="s">
        <v>1099</v>
      </c>
      <c r="AB335">
        <f t="shared" si="42"/>
        <v>2020</v>
      </c>
      <c r="AC335">
        <f t="shared" si="43"/>
        <v>10</v>
      </c>
      <c r="AD335" t="str">
        <f t="shared" si="44"/>
        <v>Q3</v>
      </c>
      <c r="AE335" t="str">
        <f t="shared" si="45"/>
        <v>FY20/21</v>
      </c>
      <c r="AF335" t="str">
        <f t="shared" si="46"/>
        <v>SOUTH</v>
      </c>
    </row>
    <row r="336" spans="1:32">
      <c r="A336" t="s">
        <v>3025</v>
      </c>
      <c r="B336" t="s">
        <v>22</v>
      </c>
      <c r="C336" t="str">
        <f t="shared" si="40"/>
        <v>SPARES/OTHER</v>
      </c>
      <c r="D336" s="4">
        <v>44131</v>
      </c>
      <c r="E336" t="str">
        <f t="shared" si="41"/>
        <v>YAMAHA</v>
      </c>
      <c r="F336">
        <v>14100306</v>
      </c>
      <c r="G336" s="19">
        <v>44131</v>
      </c>
      <c r="H336" t="s">
        <v>1801</v>
      </c>
      <c r="I336" t="s">
        <v>1802</v>
      </c>
      <c r="J336">
        <v>20</v>
      </c>
      <c r="K336">
        <v>20</v>
      </c>
      <c r="L336">
        <v>920.35</v>
      </c>
      <c r="M336" t="s">
        <v>36</v>
      </c>
      <c r="N336">
        <v>1.135</v>
      </c>
      <c r="O336">
        <v>920.35</v>
      </c>
      <c r="P336">
        <f t="shared" si="47"/>
        <v>1044.59725</v>
      </c>
      <c r="Q336" t="s">
        <v>41</v>
      </c>
      <c r="R336" t="s">
        <v>1097</v>
      </c>
      <c r="S336" t="s">
        <v>25</v>
      </c>
      <c r="T336">
        <v>900384</v>
      </c>
      <c r="U336">
        <v>540</v>
      </c>
      <c r="V336" t="s">
        <v>1065</v>
      </c>
      <c r="X336" t="s">
        <v>1800</v>
      </c>
      <c r="Y336">
        <v>763821</v>
      </c>
      <c r="Z336" t="s">
        <v>1099</v>
      </c>
      <c r="AB336">
        <f t="shared" si="42"/>
        <v>2020</v>
      </c>
      <c r="AC336">
        <f t="shared" si="43"/>
        <v>10</v>
      </c>
      <c r="AD336" t="str">
        <f t="shared" si="44"/>
        <v>Q3</v>
      </c>
      <c r="AE336" t="str">
        <f t="shared" si="45"/>
        <v>FY20/21</v>
      </c>
      <c r="AF336" t="str">
        <f t="shared" si="46"/>
        <v>SOUTH</v>
      </c>
    </row>
    <row r="337" spans="1:32">
      <c r="A337" t="s">
        <v>3025</v>
      </c>
      <c r="B337" t="s">
        <v>22</v>
      </c>
      <c r="C337" t="str">
        <f t="shared" si="40"/>
        <v>SPARES/OTHER</v>
      </c>
      <c r="D337" s="4">
        <v>44131</v>
      </c>
      <c r="E337" t="str">
        <f t="shared" si="41"/>
        <v>YAMAHA</v>
      </c>
      <c r="F337">
        <v>14100306</v>
      </c>
      <c r="G337" s="19">
        <v>44131</v>
      </c>
      <c r="H337" t="s">
        <v>1803</v>
      </c>
      <c r="I337" t="s">
        <v>1804</v>
      </c>
      <c r="J337">
        <v>20</v>
      </c>
      <c r="K337">
        <v>20</v>
      </c>
      <c r="L337">
        <v>566.37</v>
      </c>
      <c r="M337" t="s">
        <v>36</v>
      </c>
      <c r="N337">
        <v>1.135</v>
      </c>
      <c r="O337">
        <v>566.37</v>
      </c>
      <c r="P337">
        <f t="shared" si="47"/>
        <v>642.82995000000005</v>
      </c>
      <c r="Q337" t="s">
        <v>41</v>
      </c>
      <c r="R337" t="s">
        <v>1097</v>
      </c>
      <c r="S337" t="s">
        <v>25</v>
      </c>
      <c r="T337">
        <v>900384</v>
      </c>
      <c r="U337">
        <v>340</v>
      </c>
      <c r="V337" t="s">
        <v>1065</v>
      </c>
      <c r="X337" t="s">
        <v>1800</v>
      </c>
      <c r="Y337">
        <v>763821</v>
      </c>
      <c r="Z337" t="s">
        <v>1099</v>
      </c>
      <c r="AB337">
        <f t="shared" si="42"/>
        <v>2020</v>
      </c>
      <c r="AC337">
        <f t="shared" si="43"/>
        <v>10</v>
      </c>
      <c r="AD337" t="str">
        <f t="shared" si="44"/>
        <v>Q3</v>
      </c>
      <c r="AE337" t="str">
        <f t="shared" si="45"/>
        <v>FY20/21</v>
      </c>
      <c r="AF337" t="str">
        <f t="shared" si="46"/>
        <v>SOUTH</v>
      </c>
    </row>
    <row r="338" spans="1:32">
      <c r="A338" t="s">
        <v>3025</v>
      </c>
      <c r="B338" t="s">
        <v>22</v>
      </c>
      <c r="C338" t="str">
        <f t="shared" si="40"/>
        <v>SPARES/OTHER</v>
      </c>
      <c r="D338" s="4">
        <v>44131</v>
      </c>
      <c r="E338" t="str">
        <f t="shared" si="41"/>
        <v>YAMAHA</v>
      </c>
      <c r="F338">
        <v>14100306</v>
      </c>
      <c r="G338" s="19">
        <v>44131</v>
      </c>
      <c r="H338" t="s">
        <v>1805</v>
      </c>
      <c r="I338" t="s">
        <v>1806</v>
      </c>
      <c r="J338">
        <v>20</v>
      </c>
      <c r="K338">
        <v>20</v>
      </c>
      <c r="L338">
        <v>566.37</v>
      </c>
      <c r="M338" t="s">
        <v>36</v>
      </c>
      <c r="N338">
        <v>1.135</v>
      </c>
      <c r="O338">
        <v>566.37</v>
      </c>
      <c r="P338">
        <f t="shared" si="47"/>
        <v>642.82995000000005</v>
      </c>
      <c r="Q338" t="s">
        <v>41</v>
      </c>
      <c r="R338" t="s">
        <v>1097</v>
      </c>
      <c r="S338" t="s">
        <v>25</v>
      </c>
      <c r="T338">
        <v>900384</v>
      </c>
      <c r="U338">
        <v>340</v>
      </c>
      <c r="V338" t="s">
        <v>1065</v>
      </c>
      <c r="X338" t="s">
        <v>1800</v>
      </c>
      <c r="Y338">
        <v>763821</v>
      </c>
      <c r="Z338" t="s">
        <v>1099</v>
      </c>
      <c r="AB338">
        <f t="shared" si="42"/>
        <v>2020</v>
      </c>
      <c r="AC338">
        <f t="shared" si="43"/>
        <v>10</v>
      </c>
      <c r="AD338" t="str">
        <f t="shared" si="44"/>
        <v>Q3</v>
      </c>
      <c r="AE338" t="str">
        <f t="shared" si="45"/>
        <v>FY20/21</v>
      </c>
      <c r="AF338" t="str">
        <f t="shared" si="46"/>
        <v>SOUTH</v>
      </c>
    </row>
    <row r="339" spans="1:32">
      <c r="A339" t="s">
        <v>3025</v>
      </c>
      <c r="B339" t="s">
        <v>22</v>
      </c>
      <c r="C339" t="str">
        <f t="shared" si="40"/>
        <v>SPARES/OTHER</v>
      </c>
      <c r="D339" s="4">
        <v>44131</v>
      </c>
      <c r="E339" t="str">
        <f t="shared" si="41"/>
        <v>YAMAHA</v>
      </c>
      <c r="F339">
        <v>14100306</v>
      </c>
      <c r="G339" s="19">
        <v>44131</v>
      </c>
      <c r="H339" t="s">
        <v>1807</v>
      </c>
      <c r="I339" t="s">
        <v>1808</v>
      </c>
      <c r="J339">
        <v>20</v>
      </c>
      <c r="K339">
        <v>20</v>
      </c>
      <c r="L339">
        <v>2566.37</v>
      </c>
      <c r="M339" t="s">
        <v>36</v>
      </c>
      <c r="N339">
        <v>1.135</v>
      </c>
      <c r="O339">
        <v>2566.37</v>
      </c>
      <c r="P339">
        <f t="shared" si="47"/>
        <v>2912.8299499999998</v>
      </c>
      <c r="Q339" t="s">
        <v>41</v>
      </c>
      <c r="R339" t="s">
        <v>1097</v>
      </c>
      <c r="S339" t="s">
        <v>25</v>
      </c>
      <c r="T339">
        <v>900384</v>
      </c>
      <c r="U339">
        <v>1500</v>
      </c>
      <c r="V339" t="s">
        <v>1065</v>
      </c>
      <c r="X339" t="s">
        <v>1800</v>
      </c>
      <c r="Y339">
        <v>763821</v>
      </c>
      <c r="Z339" t="s">
        <v>1099</v>
      </c>
      <c r="AB339">
        <f t="shared" si="42"/>
        <v>2020</v>
      </c>
      <c r="AC339">
        <f t="shared" si="43"/>
        <v>10</v>
      </c>
      <c r="AD339" t="str">
        <f t="shared" si="44"/>
        <v>Q3</v>
      </c>
      <c r="AE339" t="str">
        <f t="shared" si="45"/>
        <v>FY20/21</v>
      </c>
      <c r="AF339" t="str">
        <f t="shared" si="46"/>
        <v>SOUTH</v>
      </c>
    </row>
    <row r="340" spans="1:32">
      <c r="A340" t="s">
        <v>3025</v>
      </c>
      <c r="B340" t="s">
        <v>22</v>
      </c>
      <c r="C340" t="str">
        <f t="shared" si="40"/>
        <v>SPARES/OTHER</v>
      </c>
      <c r="D340" s="4">
        <v>44131</v>
      </c>
      <c r="E340" t="str">
        <f t="shared" si="41"/>
        <v>YAMAHA</v>
      </c>
      <c r="F340">
        <v>14100306</v>
      </c>
      <c r="G340" s="19">
        <v>44131</v>
      </c>
      <c r="H340" t="s">
        <v>1527</v>
      </c>
      <c r="I340" t="s">
        <v>103</v>
      </c>
      <c r="J340">
        <v>5</v>
      </c>
      <c r="K340">
        <v>5</v>
      </c>
      <c r="L340">
        <v>353.98</v>
      </c>
      <c r="M340" t="s">
        <v>36</v>
      </c>
      <c r="N340">
        <v>1.135</v>
      </c>
      <c r="O340">
        <v>353.98</v>
      </c>
      <c r="P340">
        <f t="shared" si="47"/>
        <v>401.76730000000003</v>
      </c>
      <c r="Q340" t="s">
        <v>41</v>
      </c>
      <c r="R340" t="s">
        <v>1097</v>
      </c>
      <c r="S340" t="s">
        <v>25</v>
      </c>
      <c r="T340">
        <v>900384</v>
      </c>
      <c r="U340">
        <v>200</v>
      </c>
      <c r="V340" t="s">
        <v>1065</v>
      </c>
      <c r="X340" t="s">
        <v>1800</v>
      </c>
      <c r="Y340">
        <v>763821</v>
      </c>
      <c r="Z340" t="s">
        <v>1099</v>
      </c>
      <c r="AB340">
        <f t="shared" si="42"/>
        <v>2020</v>
      </c>
      <c r="AC340">
        <f t="shared" si="43"/>
        <v>10</v>
      </c>
      <c r="AD340" t="str">
        <f t="shared" si="44"/>
        <v>Q3</v>
      </c>
      <c r="AE340" t="str">
        <f t="shared" si="45"/>
        <v>FY20/21</v>
      </c>
      <c r="AF340" t="str">
        <f t="shared" si="46"/>
        <v>SOUTH</v>
      </c>
    </row>
    <row r="341" spans="1:32">
      <c r="A341" t="s">
        <v>3025</v>
      </c>
      <c r="B341" t="s">
        <v>22</v>
      </c>
      <c r="C341" t="str">
        <f t="shared" si="40"/>
        <v>FEEDER</v>
      </c>
      <c r="D341" s="4">
        <v>44133</v>
      </c>
      <c r="E341" t="str">
        <f t="shared" si="41"/>
        <v>YAMAHA</v>
      </c>
      <c r="F341">
        <v>14100307</v>
      </c>
      <c r="G341" s="19">
        <v>44133</v>
      </c>
      <c r="H341" t="s">
        <v>37</v>
      </c>
      <c r="I341" t="s">
        <v>38</v>
      </c>
      <c r="J341">
        <v>20</v>
      </c>
      <c r="K341">
        <v>20</v>
      </c>
      <c r="L341">
        <v>54867.26</v>
      </c>
      <c r="M341" t="s">
        <v>36</v>
      </c>
      <c r="N341">
        <v>1.135</v>
      </c>
      <c r="O341">
        <v>54867.26</v>
      </c>
      <c r="P341">
        <f t="shared" si="47"/>
        <v>62274.340100000001</v>
      </c>
      <c r="Q341" t="s">
        <v>41</v>
      </c>
      <c r="R341" t="s">
        <v>1809</v>
      </c>
      <c r="S341" t="s">
        <v>25</v>
      </c>
      <c r="T341">
        <v>900385</v>
      </c>
      <c r="U341">
        <v>50030.11</v>
      </c>
      <c r="V341" t="s">
        <v>1065</v>
      </c>
      <c r="X341" t="s">
        <v>1810</v>
      </c>
      <c r="Y341">
        <v>764471</v>
      </c>
      <c r="Z341" t="s">
        <v>1811</v>
      </c>
      <c r="AB341">
        <f t="shared" si="42"/>
        <v>2020</v>
      </c>
      <c r="AC341">
        <f t="shared" si="43"/>
        <v>10</v>
      </c>
      <c r="AD341" t="str">
        <f t="shared" si="44"/>
        <v>Q3</v>
      </c>
      <c r="AE341" t="str">
        <f t="shared" si="45"/>
        <v>FY20/21</v>
      </c>
      <c r="AF341" t="str">
        <f t="shared" si="46"/>
        <v>SOUTH</v>
      </c>
    </row>
    <row r="342" spans="1:32">
      <c r="A342" t="s">
        <v>3025</v>
      </c>
      <c r="B342" t="s">
        <v>22</v>
      </c>
      <c r="C342" t="str">
        <f t="shared" si="40"/>
        <v>FEEDER</v>
      </c>
      <c r="D342" s="4">
        <v>44133</v>
      </c>
      <c r="E342" t="str">
        <f t="shared" si="41"/>
        <v>YAMAHA</v>
      </c>
      <c r="F342">
        <v>14100308</v>
      </c>
      <c r="G342" s="19">
        <v>44133</v>
      </c>
      <c r="H342" t="s">
        <v>37</v>
      </c>
      <c r="I342" t="s">
        <v>38</v>
      </c>
      <c r="J342">
        <v>20</v>
      </c>
      <c r="K342">
        <v>20</v>
      </c>
      <c r="L342">
        <v>52389.38</v>
      </c>
      <c r="M342" t="s">
        <v>36</v>
      </c>
      <c r="N342">
        <v>1.135</v>
      </c>
      <c r="O342">
        <v>52389.38</v>
      </c>
      <c r="P342">
        <f t="shared" si="47"/>
        <v>59461.946299999996</v>
      </c>
      <c r="Q342" t="s">
        <v>41</v>
      </c>
      <c r="R342" t="s">
        <v>689</v>
      </c>
      <c r="S342" t="s">
        <v>25</v>
      </c>
      <c r="T342">
        <v>900386</v>
      </c>
      <c r="U342">
        <v>50030.11</v>
      </c>
      <c r="V342" t="s">
        <v>1065</v>
      </c>
      <c r="X342" t="s">
        <v>1812</v>
      </c>
      <c r="Y342">
        <v>764473</v>
      </c>
      <c r="Z342" t="s">
        <v>691</v>
      </c>
      <c r="AB342">
        <f t="shared" si="42"/>
        <v>2020</v>
      </c>
      <c r="AC342">
        <f t="shared" si="43"/>
        <v>10</v>
      </c>
      <c r="AD342" t="str">
        <f t="shared" si="44"/>
        <v>Q3</v>
      </c>
      <c r="AE342" t="str">
        <f t="shared" si="45"/>
        <v>FY20/21</v>
      </c>
      <c r="AF342" t="str">
        <f t="shared" si="46"/>
        <v>SOUTH</v>
      </c>
    </row>
    <row r="343" spans="1:32">
      <c r="A343" t="s">
        <v>3025</v>
      </c>
      <c r="B343" t="s">
        <v>22</v>
      </c>
      <c r="C343" t="str">
        <f t="shared" si="40"/>
        <v>SPARES/OTHER</v>
      </c>
      <c r="D343" s="4">
        <v>44134</v>
      </c>
      <c r="E343" t="str">
        <f t="shared" si="41"/>
        <v/>
      </c>
      <c r="F343">
        <v>10002</v>
      </c>
      <c r="G343" s="19">
        <v>44134</v>
      </c>
      <c r="J343">
        <v>0</v>
      </c>
      <c r="K343">
        <v>1</v>
      </c>
      <c r="L343">
        <v>-20</v>
      </c>
      <c r="M343" t="s">
        <v>36</v>
      </c>
      <c r="N343">
        <v>1.135</v>
      </c>
      <c r="O343">
        <v>-20</v>
      </c>
      <c r="P343">
        <f t="shared" si="47"/>
        <v>-22.7</v>
      </c>
      <c r="Q343" t="s">
        <v>41</v>
      </c>
      <c r="R343" t="s">
        <v>1097</v>
      </c>
      <c r="S343" t="s">
        <v>25</v>
      </c>
      <c r="T343" t="s">
        <v>1404</v>
      </c>
      <c r="U343">
        <v>0</v>
      </c>
      <c r="V343" t="s">
        <v>1813</v>
      </c>
      <c r="Z343" t="s">
        <v>1099</v>
      </c>
      <c r="AB343">
        <f t="shared" si="42"/>
        <v>2020</v>
      </c>
      <c r="AC343">
        <f t="shared" si="43"/>
        <v>10</v>
      </c>
      <c r="AD343" t="str">
        <f t="shared" si="44"/>
        <v>Q3</v>
      </c>
      <c r="AE343" t="str">
        <f t="shared" si="45"/>
        <v>FY20/21</v>
      </c>
      <c r="AF343" t="str">
        <f t="shared" si="46"/>
        <v>SOUTH</v>
      </c>
    </row>
    <row r="344" spans="1:32">
      <c r="A344" t="s">
        <v>3025</v>
      </c>
      <c r="B344" t="s">
        <v>22</v>
      </c>
      <c r="C344" t="str">
        <f t="shared" si="40"/>
        <v>FEEDER</v>
      </c>
      <c r="D344" s="4">
        <v>44139</v>
      </c>
      <c r="E344" t="str">
        <f t="shared" si="41"/>
        <v>YAMAHA</v>
      </c>
      <c r="F344">
        <v>14100309</v>
      </c>
      <c r="G344" s="19">
        <v>44139</v>
      </c>
      <c r="H344" t="s">
        <v>37</v>
      </c>
      <c r="I344" t="s">
        <v>38</v>
      </c>
      <c r="J344">
        <v>3</v>
      </c>
      <c r="K344">
        <v>3</v>
      </c>
      <c r="L344">
        <v>8761.06</v>
      </c>
      <c r="M344" t="s">
        <v>36</v>
      </c>
      <c r="N344">
        <v>1.155</v>
      </c>
      <c r="O344">
        <v>8761.06</v>
      </c>
      <c r="P344">
        <f t="shared" si="47"/>
        <v>10119.024299999999</v>
      </c>
      <c r="Q344" t="s">
        <v>41</v>
      </c>
      <c r="R344" t="s">
        <v>1293</v>
      </c>
      <c r="S344" t="s">
        <v>25</v>
      </c>
      <c r="T344">
        <v>900387</v>
      </c>
      <c r="U344">
        <v>7503.71</v>
      </c>
      <c r="V344" t="s">
        <v>1065</v>
      </c>
      <c r="X344" t="s">
        <v>1814</v>
      </c>
      <c r="Y344">
        <v>765050</v>
      </c>
      <c r="Z344" t="s">
        <v>1295</v>
      </c>
      <c r="AB344">
        <f t="shared" si="42"/>
        <v>2020</v>
      </c>
      <c r="AC344">
        <f t="shared" si="43"/>
        <v>11</v>
      </c>
      <c r="AD344" t="str">
        <f t="shared" si="44"/>
        <v>Q3</v>
      </c>
      <c r="AE344" t="str">
        <f t="shared" si="45"/>
        <v>FY20/21</v>
      </c>
      <c r="AF344" t="str">
        <f t="shared" si="46"/>
        <v>SOUTH</v>
      </c>
    </row>
    <row r="345" spans="1:32">
      <c r="A345" t="s">
        <v>3025</v>
      </c>
      <c r="B345" t="s">
        <v>22</v>
      </c>
      <c r="C345" t="str">
        <f t="shared" si="40"/>
        <v>FEEDER</v>
      </c>
      <c r="D345" s="4">
        <v>44139</v>
      </c>
      <c r="E345" t="str">
        <f t="shared" si="41"/>
        <v>YAMAHA</v>
      </c>
      <c r="F345">
        <v>14100309</v>
      </c>
      <c r="G345" s="19">
        <v>44139</v>
      </c>
      <c r="H345" t="s">
        <v>353</v>
      </c>
      <c r="I345" t="s">
        <v>354</v>
      </c>
      <c r="J345">
        <v>1</v>
      </c>
      <c r="K345">
        <v>1</v>
      </c>
      <c r="L345">
        <v>9247.7900000000009</v>
      </c>
      <c r="M345" t="s">
        <v>36</v>
      </c>
      <c r="N345">
        <v>1.155</v>
      </c>
      <c r="O345">
        <v>9247.7900000000009</v>
      </c>
      <c r="P345">
        <f t="shared" si="47"/>
        <v>10681.197450000001</v>
      </c>
      <c r="Q345" t="s">
        <v>41</v>
      </c>
      <c r="R345" t="s">
        <v>1293</v>
      </c>
      <c r="S345" t="s">
        <v>25</v>
      </c>
      <c r="T345">
        <v>900387</v>
      </c>
      <c r="U345">
        <v>6999.95</v>
      </c>
      <c r="V345" t="s">
        <v>1065</v>
      </c>
      <c r="X345" t="s">
        <v>1814</v>
      </c>
      <c r="Y345">
        <v>765050</v>
      </c>
      <c r="Z345" t="s">
        <v>1295</v>
      </c>
      <c r="AB345">
        <f t="shared" si="42"/>
        <v>2020</v>
      </c>
      <c r="AC345">
        <f t="shared" si="43"/>
        <v>11</v>
      </c>
      <c r="AD345" t="str">
        <f t="shared" si="44"/>
        <v>Q3</v>
      </c>
      <c r="AE345" t="str">
        <f t="shared" si="45"/>
        <v>FY20/21</v>
      </c>
      <c r="AF345" t="str">
        <f t="shared" si="46"/>
        <v>SOUTH</v>
      </c>
    </row>
    <row r="346" spans="1:32">
      <c r="A346" t="s">
        <v>3025</v>
      </c>
      <c r="B346" t="s">
        <v>22</v>
      </c>
      <c r="C346" t="str">
        <f t="shared" si="40"/>
        <v>FEEDER</v>
      </c>
      <c r="D346" s="4">
        <v>44139</v>
      </c>
      <c r="E346" t="str">
        <f t="shared" si="41"/>
        <v>YAMAHA</v>
      </c>
      <c r="F346">
        <v>14100309</v>
      </c>
      <c r="G346" s="19">
        <v>44139</v>
      </c>
      <c r="H346" t="s">
        <v>1103</v>
      </c>
      <c r="I346" t="s">
        <v>1104</v>
      </c>
      <c r="J346">
        <v>1</v>
      </c>
      <c r="K346">
        <v>1</v>
      </c>
      <c r="L346">
        <v>10530.97</v>
      </c>
      <c r="M346" t="s">
        <v>36</v>
      </c>
      <c r="N346">
        <v>1.155</v>
      </c>
      <c r="O346">
        <v>10530.97</v>
      </c>
      <c r="P346">
        <f t="shared" si="47"/>
        <v>12163.270349999999</v>
      </c>
      <c r="Q346" t="s">
        <v>41</v>
      </c>
      <c r="R346" t="s">
        <v>1293</v>
      </c>
      <c r="S346" t="s">
        <v>25</v>
      </c>
      <c r="T346">
        <v>900387</v>
      </c>
      <c r="U346">
        <v>7209.34</v>
      </c>
      <c r="V346" t="s">
        <v>1065</v>
      </c>
      <c r="X346" t="s">
        <v>1814</v>
      </c>
      <c r="Y346">
        <v>765050</v>
      </c>
      <c r="Z346" t="s">
        <v>1295</v>
      </c>
      <c r="AB346">
        <f t="shared" si="42"/>
        <v>2020</v>
      </c>
      <c r="AC346">
        <f t="shared" si="43"/>
        <v>11</v>
      </c>
      <c r="AD346" t="str">
        <f t="shared" si="44"/>
        <v>Q3</v>
      </c>
      <c r="AE346" t="str">
        <f t="shared" si="45"/>
        <v>FY20/21</v>
      </c>
      <c r="AF346" t="str">
        <f t="shared" si="46"/>
        <v>SOUTH</v>
      </c>
    </row>
    <row r="347" spans="1:32">
      <c r="A347" t="s">
        <v>3025</v>
      </c>
      <c r="B347" t="s">
        <v>22</v>
      </c>
      <c r="C347" t="str">
        <f t="shared" si="40"/>
        <v>SPARES/OTHER</v>
      </c>
      <c r="D347" s="4">
        <v>44140</v>
      </c>
      <c r="E347" t="str">
        <f t="shared" si="41"/>
        <v>OTHERS</v>
      </c>
      <c r="F347">
        <v>14100310</v>
      </c>
      <c r="G347" s="19">
        <v>44140</v>
      </c>
      <c r="H347" t="s">
        <v>1823</v>
      </c>
      <c r="I347" t="s">
        <v>1824</v>
      </c>
      <c r="J347">
        <v>1</v>
      </c>
      <c r="K347">
        <v>1</v>
      </c>
      <c r="L347">
        <v>90442.48</v>
      </c>
      <c r="M347" t="s">
        <v>36</v>
      </c>
      <c r="N347">
        <v>1.155</v>
      </c>
      <c r="O347">
        <v>90442.48</v>
      </c>
      <c r="P347">
        <f t="shared" si="47"/>
        <v>104461.0644</v>
      </c>
      <c r="Q347" t="s">
        <v>41</v>
      </c>
      <c r="R347" t="s">
        <v>1825</v>
      </c>
      <c r="S347" t="s">
        <v>25</v>
      </c>
      <c r="T347">
        <v>900388</v>
      </c>
      <c r="U347">
        <v>67767</v>
      </c>
      <c r="V347" t="s">
        <v>1065</v>
      </c>
      <c r="X347">
        <v>4500633856</v>
      </c>
      <c r="Y347">
        <v>765414</v>
      </c>
      <c r="Z347" t="s">
        <v>1826</v>
      </c>
      <c r="AB347">
        <f t="shared" si="42"/>
        <v>2020</v>
      </c>
      <c r="AC347">
        <f t="shared" si="43"/>
        <v>11</v>
      </c>
      <c r="AD347" t="str">
        <f t="shared" si="44"/>
        <v>Q3</v>
      </c>
      <c r="AE347" t="str">
        <f t="shared" si="45"/>
        <v>FY20/21</v>
      </c>
      <c r="AF347" t="str">
        <f t="shared" si="46"/>
        <v>SOUTH</v>
      </c>
    </row>
    <row r="348" spans="1:32">
      <c r="A348" t="s">
        <v>3025</v>
      </c>
      <c r="B348" t="s">
        <v>22</v>
      </c>
      <c r="C348" t="str">
        <f t="shared" si="40"/>
        <v>FEEDER</v>
      </c>
      <c r="D348" s="4">
        <v>44141</v>
      </c>
      <c r="E348" t="str">
        <f t="shared" si="41"/>
        <v>YAMAHA</v>
      </c>
      <c r="F348">
        <v>14100311</v>
      </c>
      <c r="G348" s="19">
        <v>44141</v>
      </c>
      <c r="H348" t="s">
        <v>37</v>
      </c>
      <c r="I348" t="s">
        <v>38</v>
      </c>
      <c r="J348">
        <v>140</v>
      </c>
      <c r="K348">
        <v>140</v>
      </c>
      <c r="L348">
        <v>389646.02</v>
      </c>
      <c r="M348" t="s">
        <v>36</v>
      </c>
      <c r="N348">
        <v>1.155</v>
      </c>
      <c r="O348">
        <v>389646.02</v>
      </c>
      <c r="P348">
        <f t="shared" si="47"/>
        <v>450041.15310000005</v>
      </c>
      <c r="Q348" t="s">
        <v>41</v>
      </c>
      <c r="R348" t="s">
        <v>1256</v>
      </c>
      <c r="S348" t="s">
        <v>25</v>
      </c>
      <c r="T348">
        <v>900389</v>
      </c>
      <c r="U348">
        <v>350172.98</v>
      </c>
      <c r="V348" t="s">
        <v>1065</v>
      </c>
      <c r="X348" t="s">
        <v>1827</v>
      </c>
      <c r="Y348">
        <v>765458</v>
      </c>
      <c r="Z348" t="s">
        <v>1258</v>
      </c>
      <c r="AB348">
        <f t="shared" si="42"/>
        <v>2020</v>
      </c>
      <c r="AC348">
        <f t="shared" si="43"/>
        <v>11</v>
      </c>
      <c r="AD348" t="str">
        <f t="shared" si="44"/>
        <v>Q3</v>
      </c>
      <c r="AE348" t="str">
        <f t="shared" si="45"/>
        <v>FY20/21</v>
      </c>
      <c r="AF348" t="str">
        <f t="shared" si="46"/>
        <v>SOUTH</v>
      </c>
    </row>
    <row r="349" spans="1:32">
      <c r="A349" t="s">
        <v>3025</v>
      </c>
      <c r="B349" t="s">
        <v>22</v>
      </c>
      <c r="C349" t="str">
        <f t="shared" si="40"/>
        <v>FEEDER</v>
      </c>
      <c r="D349" s="4">
        <v>44141</v>
      </c>
      <c r="E349" t="str">
        <f t="shared" si="41"/>
        <v>YAMAHA</v>
      </c>
      <c r="F349">
        <v>14100311</v>
      </c>
      <c r="G349" s="19">
        <v>44141</v>
      </c>
      <c r="H349" t="s">
        <v>70</v>
      </c>
      <c r="I349" t="s">
        <v>71</v>
      </c>
      <c r="J349">
        <v>40</v>
      </c>
      <c r="K349">
        <v>40</v>
      </c>
      <c r="L349">
        <v>155221.24</v>
      </c>
      <c r="M349" t="s">
        <v>36</v>
      </c>
      <c r="N349">
        <v>1.155</v>
      </c>
      <c r="O349">
        <v>155221.24</v>
      </c>
      <c r="P349">
        <f t="shared" si="47"/>
        <v>179280.53219999999</v>
      </c>
      <c r="Q349" t="s">
        <v>41</v>
      </c>
      <c r="R349" t="s">
        <v>1256</v>
      </c>
      <c r="S349" t="s">
        <v>25</v>
      </c>
      <c r="T349">
        <v>900389</v>
      </c>
      <c r="U349">
        <v>140588.69</v>
      </c>
      <c r="V349" t="s">
        <v>1065</v>
      </c>
      <c r="X349" t="s">
        <v>1827</v>
      </c>
      <c r="Y349">
        <v>765458</v>
      </c>
      <c r="Z349" t="s">
        <v>1258</v>
      </c>
      <c r="AB349">
        <f t="shared" si="42"/>
        <v>2020</v>
      </c>
      <c r="AC349">
        <f t="shared" si="43"/>
        <v>11</v>
      </c>
      <c r="AD349" t="str">
        <f t="shared" si="44"/>
        <v>Q3</v>
      </c>
      <c r="AE349" t="str">
        <f t="shared" si="45"/>
        <v>FY20/21</v>
      </c>
      <c r="AF349" t="str">
        <f t="shared" si="46"/>
        <v>SOUTH</v>
      </c>
    </row>
    <row r="350" spans="1:32">
      <c r="A350" t="s">
        <v>3025</v>
      </c>
      <c r="B350" t="s">
        <v>22</v>
      </c>
      <c r="C350" t="str">
        <f t="shared" si="40"/>
        <v>SPARES/OTHER</v>
      </c>
      <c r="D350" s="4">
        <v>44141</v>
      </c>
      <c r="E350" t="str">
        <f t="shared" si="41"/>
        <v>OTHERS</v>
      </c>
      <c r="F350">
        <v>14100311</v>
      </c>
      <c r="G350" s="19">
        <v>44141</v>
      </c>
      <c r="H350" t="s">
        <v>1379</v>
      </c>
      <c r="I350" t="s">
        <v>1380</v>
      </c>
      <c r="J350">
        <v>2</v>
      </c>
      <c r="K350">
        <v>2</v>
      </c>
      <c r="L350">
        <v>0</v>
      </c>
      <c r="M350" t="s">
        <v>36</v>
      </c>
      <c r="N350">
        <v>1.155</v>
      </c>
      <c r="O350">
        <v>0</v>
      </c>
      <c r="P350">
        <f t="shared" si="47"/>
        <v>0</v>
      </c>
      <c r="Q350" t="s">
        <v>41</v>
      </c>
      <c r="R350" t="s">
        <v>1256</v>
      </c>
      <c r="S350" t="s">
        <v>25</v>
      </c>
      <c r="T350">
        <v>900389</v>
      </c>
      <c r="U350">
        <v>2889.38</v>
      </c>
      <c r="V350" t="s">
        <v>1065</v>
      </c>
      <c r="X350" t="s">
        <v>1827</v>
      </c>
      <c r="Y350">
        <v>765458</v>
      </c>
      <c r="Z350" t="s">
        <v>1258</v>
      </c>
      <c r="AB350">
        <f t="shared" si="42"/>
        <v>2020</v>
      </c>
      <c r="AC350">
        <f t="shared" si="43"/>
        <v>11</v>
      </c>
      <c r="AD350" t="str">
        <f t="shared" si="44"/>
        <v>Q3</v>
      </c>
      <c r="AE350" t="str">
        <f t="shared" si="45"/>
        <v>FY20/21</v>
      </c>
      <c r="AF350" t="str">
        <f t="shared" si="46"/>
        <v>SOUTH</v>
      </c>
    </row>
    <row r="351" spans="1:32">
      <c r="A351" t="s">
        <v>3025</v>
      </c>
      <c r="B351" t="s">
        <v>22</v>
      </c>
      <c r="C351" t="str">
        <f t="shared" si="40"/>
        <v>SERVICE_CHARGE</v>
      </c>
      <c r="D351" s="4">
        <v>44145</v>
      </c>
      <c r="E351" t="str">
        <f t="shared" si="41"/>
        <v>YAMAHA</v>
      </c>
      <c r="F351">
        <v>12100041</v>
      </c>
      <c r="G351" s="19">
        <v>44145</v>
      </c>
      <c r="H351" t="s">
        <v>76</v>
      </c>
      <c r="I351" t="s">
        <v>77</v>
      </c>
      <c r="J351">
        <v>4</v>
      </c>
      <c r="K351">
        <v>4</v>
      </c>
      <c r="L351">
        <v>13451.33</v>
      </c>
      <c r="M351" t="s">
        <v>36</v>
      </c>
      <c r="N351">
        <v>1.155</v>
      </c>
      <c r="O351">
        <v>13451.33</v>
      </c>
      <c r="P351">
        <f t="shared" si="47"/>
        <v>15536.28615</v>
      </c>
      <c r="Q351" t="s">
        <v>41</v>
      </c>
      <c r="R351" t="s">
        <v>1709</v>
      </c>
      <c r="S351" t="s">
        <v>25</v>
      </c>
      <c r="T351">
        <v>900390</v>
      </c>
      <c r="U351">
        <v>0</v>
      </c>
      <c r="V351" t="s">
        <v>1069</v>
      </c>
      <c r="X351" t="s">
        <v>1828</v>
      </c>
      <c r="Z351" t="s">
        <v>1711</v>
      </c>
      <c r="AB351">
        <f t="shared" si="42"/>
        <v>2020</v>
      </c>
      <c r="AC351">
        <f t="shared" si="43"/>
        <v>11</v>
      </c>
      <c r="AD351" t="str">
        <f t="shared" si="44"/>
        <v>Q3</v>
      </c>
      <c r="AE351" t="str">
        <f t="shared" si="45"/>
        <v>FY20/21</v>
      </c>
      <c r="AF351" t="str">
        <f t="shared" si="46"/>
        <v>SOUTH</v>
      </c>
    </row>
    <row r="352" spans="1:32">
      <c r="A352" t="s">
        <v>3025</v>
      </c>
      <c r="B352" t="s">
        <v>22</v>
      </c>
      <c r="C352" t="str">
        <f t="shared" si="40"/>
        <v>SPARES/OTHER</v>
      </c>
      <c r="D352" s="4">
        <v>44145</v>
      </c>
      <c r="E352" t="str">
        <f t="shared" si="41"/>
        <v>YAMAHA</v>
      </c>
      <c r="F352">
        <v>14100312</v>
      </c>
      <c r="G352" s="19">
        <v>44145</v>
      </c>
      <c r="H352" t="s">
        <v>1560</v>
      </c>
      <c r="I352" t="s">
        <v>1561</v>
      </c>
      <c r="J352">
        <v>15</v>
      </c>
      <c r="K352">
        <v>15</v>
      </c>
      <c r="L352">
        <v>0</v>
      </c>
      <c r="M352" t="s">
        <v>36</v>
      </c>
      <c r="N352">
        <v>1.155</v>
      </c>
      <c r="O352">
        <v>0</v>
      </c>
      <c r="P352">
        <f t="shared" si="47"/>
        <v>0</v>
      </c>
      <c r="Q352" t="s">
        <v>41</v>
      </c>
      <c r="R352" t="s">
        <v>1709</v>
      </c>
      <c r="S352" t="s">
        <v>25</v>
      </c>
      <c r="T352">
        <v>900391</v>
      </c>
      <c r="U352">
        <v>7605</v>
      </c>
      <c r="V352" t="s">
        <v>1065</v>
      </c>
      <c r="X352" t="s">
        <v>1828</v>
      </c>
      <c r="Y352">
        <v>766041</v>
      </c>
      <c r="Z352" t="s">
        <v>1711</v>
      </c>
      <c r="AB352">
        <f t="shared" si="42"/>
        <v>2020</v>
      </c>
      <c r="AC352">
        <f t="shared" si="43"/>
        <v>11</v>
      </c>
      <c r="AD352" t="str">
        <f t="shared" si="44"/>
        <v>Q3</v>
      </c>
      <c r="AE352" t="str">
        <f t="shared" si="45"/>
        <v>FY20/21</v>
      </c>
      <c r="AF352" t="str">
        <f t="shared" si="46"/>
        <v>SOUTH</v>
      </c>
    </row>
    <row r="353" spans="1:32">
      <c r="A353" t="s">
        <v>3025</v>
      </c>
      <c r="B353" t="s">
        <v>22</v>
      </c>
      <c r="C353" t="str">
        <f t="shared" si="40"/>
        <v>SPARES/OTHER</v>
      </c>
      <c r="D353" s="4">
        <v>44146</v>
      </c>
      <c r="E353" t="str">
        <f t="shared" si="41"/>
        <v>OTHERS</v>
      </c>
      <c r="F353">
        <v>14100313</v>
      </c>
      <c r="G353" s="19">
        <v>44146</v>
      </c>
      <c r="H353" t="s">
        <v>1829</v>
      </c>
      <c r="I353" t="s">
        <v>1830</v>
      </c>
      <c r="J353">
        <v>1</v>
      </c>
      <c r="K353">
        <v>1</v>
      </c>
      <c r="L353">
        <v>3716.81</v>
      </c>
      <c r="M353" t="s">
        <v>36</v>
      </c>
      <c r="N353">
        <v>1.155</v>
      </c>
      <c r="O353">
        <v>3716.81</v>
      </c>
      <c r="P353">
        <f t="shared" si="47"/>
        <v>4292.9155499999997</v>
      </c>
      <c r="Q353" t="s">
        <v>41</v>
      </c>
      <c r="R353" t="s">
        <v>1635</v>
      </c>
      <c r="S353" t="s">
        <v>25</v>
      </c>
      <c r="T353">
        <v>900392</v>
      </c>
      <c r="U353">
        <v>2500</v>
      </c>
      <c r="V353" t="s">
        <v>1065</v>
      </c>
      <c r="X353" t="s">
        <v>1831</v>
      </c>
      <c r="Y353">
        <v>766213</v>
      </c>
      <c r="Z353" t="s">
        <v>1637</v>
      </c>
      <c r="AB353">
        <f t="shared" si="42"/>
        <v>2020</v>
      </c>
      <c r="AC353">
        <f t="shared" si="43"/>
        <v>11</v>
      </c>
      <c r="AD353" t="str">
        <f t="shared" si="44"/>
        <v>Q3</v>
      </c>
      <c r="AE353" t="str">
        <f t="shared" si="45"/>
        <v>FY20/21</v>
      </c>
      <c r="AF353" t="str">
        <f t="shared" si="46"/>
        <v>SOUTH</v>
      </c>
    </row>
    <row r="354" spans="1:32">
      <c r="A354" t="s">
        <v>3025</v>
      </c>
      <c r="B354" t="s">
        <v>22</v>
      </c>
      <c r="C354" t="str">
        <f t="shared" si="40"/>
        <v>CONTRACT_FEE</v>
      </c>
      <c r="D354" s="4">
        <v>44152</v>
      </c>
      <c r="E354" t="str">
        <f t="shared" si="41"/>
        <v>OTHERS</v>
      </c>
      <c r="F354">
        <v>13100019</v>
      </c>
      <c r="G354" s="19">
        <v>44152</v>
      </c>
      <c r="H354" t="s">
        <v>357</v>
      </c>
      <c r="I354" t="s">
        <v>77</v>
      </c>
      <c r="J354">
        <v>1</v>
      </c>
      <c r="K354">
        <v>1</v>
      </c>
      <c r="L354">
        <v>19911.5</v>
      </c>
      <c r="M354" t="s">
        <v>36</v>
      </c>
      <c r="N354">
        <v>1.155</v>
      </c>
      <c r="O354">
        <v>19911.5</v>
      </c>
      <c r="P354">
        <f t="shared" si="47"/>
        <v>22997.782500000001</v>
      </c>
      <c r="Q354" t="s">
        <v>41</v>
      </c>
      <c r="R354" t="s">
        <v>1124</v>
      </c>
      <c r="S354" t="s">
        <v>25</v>
      </c>
      <c r="T354">
        <v>900394</v>
      </c>
      <c r="U354">
        <v>0</v>
      </c>
      <c r="V354" t="s">
        <v>1090</v>
      </c>
      <c r="X354" t="s">
        <v>1125</v>
      </c>
      <c r="Z354" t="s">
        <v>1126</v>
      </c>
      <c r="AB354">
        <f t="shared" si="42"/>
        <v>2020</v>
      </c>
      <c r="AC354">
        <f t="shared" si="43"/>
        <v>11</v>
      </c>
      <c r="AD354" t="str">
        <f t="shared" si="44"/>
        <v>Q3</v>
      </c>
      <c r="AE354" t="str">
        <f t="shared" si="45"/>
        <v>FY20/21</v>
      </c>
      <c r="AF354" t="str">
        <f t="shared" si="46"/>
        <v>SOUTH</v>
      </c>
    </row>
    <row r="355" spans="1:32">
      <c r="A355" t="s">
        <v>3025</v>
      </c>
      <c r="B355" t="s">
        <v>22</v>
      </c>
      <c r="C355" t="str">
        <f t="shared" si="40"/>
        <v>SPARES/OTHER</v>
      </c>
      <c r="D355" s="4">
        <v>44152</v>
      </c>
      <c r="E355" t="str">
        <f t="shared" si="41"/>
        <v>YAMAHA</v>
      </c>
      <c r="F355">
        <v>14100314</v>
      </c>
      <c r="G355" s="19">
        <v>44152</v>
      </c>
      <c r="H355" t="s">
        <v>1560</v>
      </c>
      <c r="I355" t="s">
        <v>1561</v>
      </c>
      <c r="J355">
        <v>25</v>
      </c>
      <c r="K355">
        <v>25</v>
      </c>
      <c r="L355">
        <v>0</v>
      </c>
      <c r="M355" t="s">
        <v>36</v>
      </c>
      <c r="N355">
        <v>1.155</v>
      </c>
      <c r="O355">
        <v>0</v>
      </c>
      <c r="P355">
        <f t="shared" si="47"/>
        <v>0</v>
      </c>
      <c r="Q355" t="s">
        <v>41</v>
      </c>
      <c r="R355" t="s">
        <v>1124</v>
      </c>
      <c r="S355" t="s">
        <v>25</v>
      </c>
      <c r="T355">
        <v>900395</v>
      </c>
      <c r="U355">
        <v>12675</v>
      </c>
      <c r="V355" t="s">
        <v>1065</v>
      </c>
      <c r="X355" t="s">
        <v>1125</v>
      </c>
      <c r="Y355">
        <v>766866</v>
      </c>
      <c r="Z355" t="s">
        <v>1126</v>
      </c>
      <c r="AB355">
        <f t="shared" si="42"/>
        <v>2020</v>
      </c>
      <c r="AC355">
        <f t="shared" si="43"/>
        <v>11</v>
      </c>
      <c r="AD355" t="str">
        <f t="shared" si="44"/>
        <v>Q3</v>
      </c>
      <c r="AE355" t="str">
        <f t="shared" si="45"/>
        <v>FY20/21</v>
      </c>
      <c r="AF355" t="str">
        <f t="shared" si="46"/>
        <v>SOUTH</v>
      </c>
    </row>
    <row r="356" spans="1:32">
      <c r="A356" t="s">
        <v>3025</v>
      </c>
      <c r="B356" t="s">
        <v>22</v>
      </c>
      <c r="C356" t="str">
        <f t="shared" si="40"/>
        <v>SPARES/OTHER</v>
      </c>
      <c r="D356" s="4">
        <v>44152</v>
      </c>
      <c r="E356" t="str">
        <f t="shared" si="41"/>
        <v>OTHERS</v>
      </c>
      <c r="F356">
        <v>14100315</v>
      </c>
      <c r="G356" s="19">
        <v>44152</v>
      </c>
      <c r="H356" t="s">
        <v>345</v>
      </c>
      <c r="I356" t="s">
        <v>346</v>
      </c>
      <c r="J356">
        <v>5</v>
      </c>
      <c r="K356">
        <v>5</v>
      </c>
      <c r="L356">
        <v>898.23</v>
      </c>
      <c r="M356" t="s">
        <v>36</v>
      </c>
      <c r="N356">
        <v>1.155</v>
      </c>
      <c r="O356">
        <v>898.23</v>
      </c>
      <c r="P356">
        <f t="shared" si="47"/>
        <v>1037.4556500000001</v>
      </c>
      <c r="Q356" t="s">
        <v>41</v>
      </c>
      <c r="R356" t="s">
        <v>789</v>
      </c>
      <c r="S356" t="s">
        <v>25</v>
      </c>
      <c r="T356">
        <v>900393</v>
      </c>
      <c r="U356">
        <v>663.7</v>
      </c>
      <c r="V356" t="s">
        <v>1065</v>
      </c>
      <c r="X356" t="s">
        <v>1832</v>
      </c>
      <c r="Y356">
        <v>766859</v>
      </c>
      <c r="Z356" t="s">
        <v>791</v>
      </c>
      <c r="AB356">
        <f t="shared" si="42"/>
        <v>2020</v>
      </c>
      <c r="AC356">
        <f t="shared" si="43"/>
        <v>11</v>
      </c>
      <c r="AD356" t="str">
        <f t="shared" si="44"/>
        <v>Q3</v>
      </c>
      <c r="AE356" t="str">
        <f t="shared" si="45"/>
        <v>FY20/21</v>
      </c>
      <c r="AF356" t="str">
        <f t="shared" si="46"/>
        <v>SOUTH</v>
      </c>
    </row>
    <row r="357" spans="1:32">
      <c r="A357" t="s">
        <v>3025</v>
      </c>
      <c r="B357" t="s">
        <v>22</v>
      </c>
      <c r="C357" t="str">
        <f t="shared" si="40"/>
        <v>FEEDER</v>
      </c>
      <c r="D357" s="4">
        <v>44153</v>
      </c>
      <c r="E357" t="str">
        <f t="shared" si="41"/>
        <v>YAMAHA</v>
      </c>
      <c r="F357">
        <v>14100316</v>
      </c>
      <c r="G357" s="19">
        <v>44153</v>
      </c>
      <c r="H357" t="s">
        <v>74</v>
      </c>
      <c r="I357" t="s">
        <v>75</v>
      </c>
      <c r="J357">
        <v>1</v>
      </c>
      <c r="K357">
        <v>1</v>
      </c>
      <c r="L357">
        <v>6460.18</v>
      </c>
      <c r="M357" t="s">
        <v>36</v>
      </c>
      <c r="N357">
        <v>1.155</v>
      </c>
      <c r="O357">
        <v>6460.18</v>
      </c>
      <c r="P357">
        <f t="shared" si="47"/>
        <v>7461.5079000000005</v>
      </c>
      <c r="Q357" t="s">
        <v>41</v>
      </c>
      <c r="R357" t="s">
        <v>1833</v>
      </c>
      <c r="S357" t="s">
        <v>25</v>
      </c>
      <c r="T357">
        <v>900396</v>
      </c>
      <c r="U357">
        <v>4900</v>
      </c>
      <c r="V357" t="s">
        <v>1065</v>
      </c>
      <c r="X357" t="s">
        <v>1834</v>
      </c>
      <c r="Y357">
        <v>767032</v>
      </c>
      <c r="Z357" t="s">
        <v>1835</v>
      </c>
      <c r="AB357">
        <f t="shared" si="42"/>
        <v>2020</v>
      </c>
      <c r="AC357">
        <f t="shared" si="43"/>
        <v>11</v>
      </c>
      <c r="AD357" t="str">
        <f t="shared" si="44"/>
        <v>Q3</v>
      </c>
      <c r="AE357" t="str">
        <f t="shared" si="45"/>
        <v>FY20/21</v>
      </c>
      <c r="AF357" t="str">
        <f t="shared" si="46"/>
        <v>SOUTH</v>
      </c>
    </row>
    <row r="358" spans="1:32">
      <c r="A358" t="s">
        <v>3025</v>
      </c>
      <c r="B358" t="s">
        <v>22</v>
      </c>
      <c r="C358" t="str">
        <f t="shared" si="40"/>
        <v>FEEDER</v>
      </c>
      <c r="D358" s="4">
        <v>44153</v>
      </c>
      <c r="E358" t="str">
        <f t="shared" si="41"/>
        <v>YAMAHA</v>
      </c>
      <c r="F358">
        <v>14100316</v>
      </c>
      <c r="G358" s="19">
        <v>44153</v>
      </c>
      <c r="H358" t="s">
        <v>353</v>
      </c>
      <c r="I358" t="s">
        <v>354</v>
      </c>
      <c r="J358">
        <v>1</v>
      </c>
      <c r="K358">
        <v>1</v>
      </c>
      <c r="L358">
        <v>8407.08</v>
      </c>
      <c r="M358" t="s">
        <v>36</v>
      </c>
      <c r="N358">
        <v>1.155</v>
      </c>
      <c r="O358">
        <v>8407.08</v>
      </c>
      <c r="P358">
        <f t="shared" si="47"/>
        <v>9710.1774000000005</v>
      </c>
      <c r="Q358" t="s">
        <v>41</v>
      </c>
      <c r="R358" t="s">
        <v>1833</v>
      </c>
      <c r="S358" t="s">
        <v>25</v>
      </c>
      <c r="T358">
        <v>900396</v>
      </c>
      <c r="U358">
        <v>6999.96</v>
      </c>
      <c r="V358" t="s">
        <v>1065</v>
      </c>
      <c r="X358" t="s">
        <v>1834</v>
      </c>
      <c r="Y358">
        <v>767032</v>
      </c>
      <c r="Z358" t="s">
        <v>1835</v>
      </c>
      <c r="AB358">
        <f t="shared" si="42"/>
        <v>2020</v>
      </c>
      <c r="AC358">
        <f t="shared" si="43"/>
        <v>11</v>
      </c>
      <c r="AD358" t="str">
        <f t="shared" si="44"/>
        <v>Q3</v>
      </c>
      <c r="AE358" t="str">
        <f t="shared" si="45"/>
        <v>FY20/21</v>
      </c>
      <c r="AF358" t="str">
        <f t="shared" si="46"/>
        <v>SOUTH</v>
      </c>
    </row>
    <row r="359" spans="1:32">
      <c r="A359" t="s">
        <v>3025</v>
      </c>
      <c r="B359" t="s">
        <v>22</v>
      </c>
      <c r="C359" t="str">
        <f t="shared" si="40"/>
        <v>SPARES/OTHER</v>
      </c>
      <c r="D359" s="4">
        <v>44153</v>
      </c>
      <c r="E359" t="str">
        <f t="shared" si="41"/>
        <v>OTHERS</v>
      </c>
      <c r="F359">
        <v>14100317</v>
      </c>
      <c r="G359" s="19">
        <v>44153</v>
      </c>
      <c r="H359" t="s">
        <v>345</v>
      </c>
      <c r="I359" t="s">
        <v>346</v>
      </c>
      <c r="J359">
        <v>2</v>
      </c>
      <c r="K359">
        <v>2</v>
      </c>
      <c r="L359">
        <v>0</v>
      </c>
      <c r="M359" t="s">
        <v>36</v>
      </c>
      <c r="N359">
        <v>1.155</v>
      </c>
      <c r="O359">
        <v>0</v>
      </c>
      <c r="P359">
        <f t="shared" si="47"/>
        <v>0</v>
      </c>
      <c r="Q359" t="s">
        <v>41</v>
      </c>
      <c r="R359" t="s">
        <v>1833</v>
      </c>
      <c r="S359" t="s">
        <v>25</v>
      </c>
      <c r="T359">
        <v>900396</v>
      </c>
      <c r="U359">
        <v>265.48</v>
      </c>
      <c r="V359" t="s">
        <v>1065</v>
      </c>
      <c r="X359" t="s">
        <v>1834</v>
      </c>
      <c r="Y359">
        <v>767050</v>
      </c>
      <c r="Z359" t="s">
        <v>1835</v>
      </c>
      <c r="AB359">
        <f t="shared" si="42"/>
        <v>2020</v>
      </c>
      <c r="AC359">
        <f t="shared" si="43"/>
        <v>11</v>
      </c>
      <c r="AD359" t="str">
        <f t="shared" si="44"/>
        <v>Q3</v>
      </c>
      <c r="AE359" t="str">
        <f t="shared" si="45"/>
        <v>FY20/21</v>
      </c>
      <c r="AF359" t="str">
        <f t="shared" si="46"/>
        <v>SOUTH</v>
      </c>
    </row>
    <row r="360" spans="1:32">
      <c r="A360" t="s">
        <v>3025</v>
      </c>
      <c r="B360" t="s">
        <v>22</v>
      </c>
      <c r="C360" t="str">
        <f t="shared" si="40"/>
        <v>SPARES/OTHER</v>
      </c>
      <c r="D360" s="4">
        <v>44159</v>
      </c>
      <c r="E360" t="str">
        <f t="shared" si="41"/>
        <v>YAMAHA</v>
      </c>
      <c r="F360">
        <v>14100318</v>
      </c>
      <c r="G360" s="19">
        <v>44159</v>
      </c>
      <c r="H360" t="s">
        <v>1622</v>
      </c>
      <c r="I360" t="s">
        <v>47</v>
      </c>
      <c r="J360">
        <v>5</v>
      </c>
      <c r="K360">
        <v>5</v>
      </c>
      <c r="L360">
        <v>2433.63</v>
      </c>
      <c r="M360" t="s">
        <v>36</v>
      </c>
      <c r="N360">
        <v>1.155</v>
      </c>
      <c r="O360">
        <v>2433.63</v>
      </c>
      <c r="P360">
        <f t="shared" si="47"/>
        <v>2810.84265</v>
      </c>
      <c r="Q360" t="s">
        <v>41</v>
      </c>
      <c r="R360" t="s">
        <v>1709</v>
      </c>
      <c r="S360" t="s">
        <v>25</v>
      </c>
      <c r="T360">
        <v>900397</v>
      </c>
      <c r="U360">
        <v>1440</v>
      </c>
      <c r="V360" t="s">
        <v>1065</v>
      </c>
      <c r="X360" t="s">
        <v>1842</v>
      </c>
      <c r="Y360">
        <v>767627</v>
      </c>
      <c r="Z360" t="s">
        <v>1711</v>
      </c>
      <c r="AB360">
        <f t="shared" si="42"/>
        <v>2020</v>
      </c>
      <c r="AC360">
        <f t="shared" si="43"/>
        <v>11</v>
      </c>
      <c r="AD360" t="str">
        <f t="shared" si="44"/>
        <v>Q3</v>
      </c>
      <c r="AE360" t="str">
        <f t="shared" si="45"/>
        <v>FY20/21</v>
      </c>
      <c r="AF360" t="str">
        <f t="shared" si="46"/>
        <v>SOUTH</v>
      </c>
    </row>
    <row r="361" spans="1:32">
      <c r="A361" t="s">
        <v>3025</v>
      </c>
      <c r="B361" t="s">
        <v>22</v>
      </c>
      <c r="C361" t="str">
        <f t="shared" si="40"/>
        <v>SPARES/OTHER</v>
      </c>
      <c r="D361" s="4">
        <v>44159</v>
      </c>
      <c r="E361" t="str">
        <f t="shared" si="41"/>
        <v>YAMAHA</v>
      </c>
      <c r="F361">
        <v>14100318</v>
      </c>
      <c r="G361" s="19">
        <v>44159</v>
      </c>
      <c r="H361" t="s">
        <v>1623</v>
      </c>
      <c r="I361" t="s">
        <v>47</v>
      </c>
      <c r="J361">
        <v>1</v>
      </c>
      <c r="K361">
        <v>1</v>
      </c>
      <c r="L361">
        <v>973.45</v>
      </c>
      <c r="M361" t="s">
        <v>36</v>
      </c>
      <c r="N361">
        <v>1.155</v>
      </c>
      <c r="O361">
        <v>973.45</v>
      </c>
      <c r="P361">
        <f t="shared" si="47"/>
        <v>1124.33475</v>
      </c>
      <c r="Q361" t="s">
        <v>41</v>
      </c>
      <c r="R361" t="s">
        <v>1709</v>
      </c>
      <c r="S361" t="s">
        <v>25</v>
      </c>
      <c r="T361">
        <v>900397</v>
      </c>
      <c r="U361">
        <v>600</v>
      </c>
      <c r="V361" t="s">
        <v>1065</v>
      </c>
      <c r="X361" t="s">
        <v>1842</v>
      </c>
      <c r="Y361">
        <v>767627</v>
      </c>
      <c r="Z361" t="s">
        <v>1711</v>
      </c>
      <c r="AB361">
        <f t="shared" si="42"/>
        <v>2020</v>
      </c>
      <c r="AC361">
        <f t="shared" si="43"/>
        <v>11</v>
      </c>
      <c r="AD361" t="str">
        <f t="shared" si="44"/>
        <v>Q3</v>
      </c>
      <c r="AE361" t="str">
        <f t="shared" si="45"/>
        <v>FY20/21</v>
      </c>
      <c r="AF361" t="str">
        <f t="shared" si="46"/>
        <v>SOUTH</v>
      </c>
    </row>
    <row r="362" spans="1:32">
      <c r="A362" t="s">
        <v>3025</v>
      </c>
      <c r="B362" t="s">
        <v>22</v>
      </c>
      <c r="C362" t="str">
        <f t="shared" si="40"/>
        <v>FEEDER</v>
      </c>
      <c r="D362" s="4">
        <v>44161</v>
      </c>
      <c r="E362" t="str">
        <f t="shared" si="41"/>
        <v>YAMAHA</v>
      </c>
      <c r="F362">
        <v>14100319</v>
      </c>
      <c r="G362" s="19">
        <v>44161</v>
      </c>
      <c r="H362" t="s">
        <v>37</v>
      </c>
      <c r="I362" t="s">
        <v>38</v>
      </c>
      <c r="J362">
        <v>60</v>
      </c>
      <c r="K362">
        <v>60</v>
      </c>
      <c r="L362">
        <v>168318.58</v>
      </c>
      <c r="M362" t="s">
        <v>36</v>
      </c>
      <c r="N362">
        <v>1.155</v>
      </c>
      <c r="O362">
        <v>168318.58</v>
      </c>
      <c r="P362">
        <f t="shared" si="47"/>
        <v>194407.95989999999</v>
      </c>
      <c r="Q362" t="s">
        <v>41</v>
      </c>
      <c r="R362" t="s">
        <v>368</v>
      </c>
      <c r="S362" t="s">
        <v>25</v>
      </c>
      <c r="T362">
        <v>900398</v>
      </c>
      <c r="U362">
        <v>150071.85999999999</v>
      </c>
      <c r="V362" t="s">
        <v>1065</v>
      </c>
      <c r="X362" t="s">
        <v>1843</v>
      </c>
      <c r="Y362">
        <v>767904</v>
      </c>
      <c r="Z362" t="s">
        <v>369</v>
      </c>
      <c r="AB362">
        <f t="shared" si="42"/>
        <v>2020</v>
      </c>
      <c r="AC362">
        <f t="shared" si="43"/>
        <v>11</v>
      </c>
      <c r="AD362" t="str">
        <f t="shared" si="44"/>
        <v>Q3</v>
      </c>
      <c r="AE362" t="str">
        <f t="shared" si="45"/>
        <v>FY20/21</v>
      </c>
      <c r="AF362" t="str">
        <f t="shared" si="46"/>
        <v>SOUTH</v>
      </c>
    </row>
    <row r="363" spans="1:32">
      <c r="A363" t="s">
        <v>3025</v>
      </c>
      <c r="B363" t="s">
        <v>22</v>
      </c>
      <c r="C363" t="str">
        <f t="shared" si="40"/>
        <v>SPARES/OTHER</v>
      </c>
      <c r="D363" s="4">
        <v>44161</v>
      </c>
      <c r="E363" t="str">
        <f t="shared" si="41"/>
        <v>OTHERS</v>
      </c>
      <c r="F363">
        <v>14100319</v>
      </c>
      <c r="G363" s="19">
        <v>44161</v>
      </c>
      <c r="H363" t="s">
        <v>1379</v>
      </c>
      <c r="I363" t="s">
        <v>1380</v>
      </c>
      <c r="J363">
        <v>2</v>
      </c>
      <c r="K363">
        <v>2</v>
      </c>
      <c r="L363">
        <v>0</v>
      </c>
      <c r="M363" t="s">
        <v>36</v>
      </c>
      <c r="N363">
        <v>1.155</v>
      </c>
      <c r="O363">
        <v>0</v>
      </c>
      <c r="P363">
        <f t="shared" si="47"/>
        <v>0</v>
      </c>
      <c r="Q363" t="s">
        <v>41</v>
      </c>
      <c r="R363" t="s">
        <v>368</v>
      </c>
      <c r="S363" t="s">
        <v>25</v>
      </c>
      <c r="T363">
        <v>900398</v>
      </c>
      <c r="U363">
        <v>2889.38</v>
      </c>
      <c r="V363" t="s">
        <v>1065</v>
      </c>
      <c r="X363" t="s">
        <v>1843</v>
      </c>
      <c r="Y363">
        <v>767904</v>
      </c>
      <c r="Z363" t="s">
        <v>369</v>
      </c>
      <c r="AB363">
        <f t="shared" si="42"/>
        <v>2020</v>
      </c>
      <c r="AC363">
        <f t="shared" si="43"/>
        <v>11</v>
      </c>
      <c r="AD363" t="str">
        <f t="shared" si="44"/>
        <v>Q3</v>
      </c>
      <c r="AE363" t="str">
        <f t="shared" si="45"/>
        <v>FY20/21</v>
      </c>
      <c r="AF363" t="str">
        <f t="shared" si="46"/>
        <v>SOUTH</v>
      </c>
    </row>
    <row r="364" spans="1:32">
      <c r="A364" t="s">
        <v>3025</v>
      </c>
      <c r="B364" t="s">
        <v>22</v>
      </c>
      <c r="C364" t="str">
        <f t="shared" si="40"/>
        <v>SPARES/OTHER</v>
      </c>
      <c r="D364" s="4">
        <v>44161</v>
      </c>
      <c r="E364" t="str">
        <f t="shared" si="41"/>
        <v>YAMAHA</v>
      </c>
      <c r="F364">
        <v>14100320</v>
      </c>
      <c r="G364" s="19">
        <v>44161</v>
      </c>
      <c r="H364" t="s">
        <v>1844</v>
      </c>
      <c r="I364" t="s">
        <v>1845</v>
      </c>
      <c r="J364">
        <v>1</v>
      </c>
      <c r="K364">
        <v>1</v>
      </c>
      <c r="L364">
        <v>442.48</v>
      </c>
      <c r="M364" t="s">
        <v>36</v>
      </c>
      <c r="N364">
        <v>1.155</v>
      </c>
      <c r="O364">
        <v>442.48</v>
      </c>
      <c r="P364">
        <f t="shared" si="47"/>
        <v>511.06440000000003</v>
      </c>
      <c r="Q364" t="s">
        <v>41</v>
      </c>
      <c r="R364" t="s">
        <v>792</v>
      </c>
      <c r="S364" t="s">
        <v>25</v>
      </c>
      <c r="T364">
        <v>900399</v>
      </c>
      <c r="U364">
        <v>320</v>
      </c>
      <c r="V364" t="s">
        <v>1065</v>
      </c>
      <c r="X364" t="s">
        <v>1846</v>
      </c>
      <c r="Y364">
        <v>768008</v>
      </c>
      <c r="Z364" t="s">
        <v>794</v>
      </c>
      <c r="AB364">
        <f t="shared" si="42"/>
        <v>2020</v>
      </c>
      <c r="AC364">
        <f t="shared" si="43"/>
        <v>11</v>
      </c>
      <c r="AD364" t="str">
        <f t="shared" si="44"/>
        <v>Q3</v>
      </c>
      <c r="AE364" t="str">
        <f t="shared" si="45"/>
        <v>FY20/21</v>
      </c>
      <c r="AF364" t="str">
        <f t="shared" si="46"/>
        <v>SOUTH</v>
      </c>
    </row>
    <row r="365" spans="1:32">
      <c r="A365" t="s">
        <v>3025</v>
      </c>
      <c r="B365" t="s">
        <v>22</v>
      </c>
      <c r="C365" t="str">
        <f t="shared" si="40"/>
        <v>SPARES/OTHER</v>
      </c>
      <c r="D365" s="4">
        <v>44161</v>
      </c>
      <c r="E365" t="str">
        <f t="shared" si="41"/>
        <v>YAMAHA</v>
      </c>
      <c r="F365">
        <v>14100320</v>
      </c>
      <c r="G365" s="19">
        <v>44161</v>
      </c>
      <c r="H365" t="s">
        <v>136</v>
      </c>
      <c r="I365" t="s">
        <v>125</v>
      </c>
      <c r="J365">
        <v>2</v>
      </c>
      <c r="K365">
        <v>2</v>
      </c>
      <c r="L365">
        <v>176.99</v>
      </c>
      <c r="M365" t="s">
        <v>36</v>
      </c>
      <c r="N365">
        <v>1.155</v>
      </c>
      <c r="O365">
        <v>176.99</v>
      </c>
      <c r="P365">
        <f t="shared" si="47"/>
        <v>204.42345</v>
      </c>
      <c r="Q365" t="s">
        <v>41</v>
      </c>
      <c r="R365" t="s">
        <v>792</v>
      </c>
      <c r="S365" t="s">
        <v>25</v>
      </c>
      <c r="T365">
        <v>900399</v>
      </c>
      <c r="U365">
        <v>94</v>
      </c>
      <c r="V365" t="s">
        <v>1065</v>
      </c>
      <c r="X365" t="s">
        <v>1846</v>
      </c>
      <c r="Y365">
        <v>768008</v>
      </c>
      <c r="Z365" t="s">
        <v>794</v>
      </c>
      <c r="AB365">
        <f t="shared" si="42"/>
        <v>2020</v>
      </c>
      <c r="AC365">
        <f t="shared" si="43"/>
        <v>11</v>
      </c>
      <c r="AD365" t="str">
        <f t="shared" si="44"/>
        <v>Q3</v>
      </c>
      <c r="AE365" t="str">
        <f t="shared" si="45"/>
        <v>FY20/21</v>
      </c>
      <c r="AF365" t="str">
        <f t="shared" si="46"/>
        <v>SOUTH</v>
      </c>
    </row>
    <row r="366" spans="1:32">
      <c r="A366" t="s">
        <v>3025</v>
      </c>
      <c r="B366" t="s">
        <v>22</v>
      </c>
      <c r="C366" t="str">
        <f t="shared" si="40"/>
        <v>SPARES/OTHER</v>
      </c>
      <c r="D366" s="4">
        <v>44161</v>
      </c>
      <c r="E366" t="str">
        <f t="shared" si="41"/>
        <v>YAMAHA</v>
      </c>
      <c r="F366">
        <v>14100320</v>
      </c>
      <c r="G366" s="19">
        <v>44161</v>
      </c>
      <c r="H366" t="s">
        <v>478</v>
      </c>
      <c r="I366" t="s">
        <v>125</v>
      </c>
      <c r="J366">
        <v>2</v>
      </c>
      <c r="K366">
        <v>2</v>
      </c>
      <c r="L366">
        <v>159.29</v>
      </c>
      <c r="M366" t="s">
        <v>36</v>
      </c>
      <c r="N366">
        <v>1.155</v>
      </c>
      <c r="O366">
        <v>159.29</v>
      </c>
      <c r="P366">
        <f t="shared" si="47"/>
        <v>183.97995</v>
      </c>
      <c r="Q366" t="s">
        <v>41</v>
      </c>
      <c r="R366" t="s">
        <v>792</v>
      </c>
      <c r="S366" t="s">
        <v>25</v>
      </c>
      <c r="T366">
        <v>900399</v>
      </c>
      <c r="U366">
        <v>83.33</v>
      </c>
      <c r="V366" t="s">
        <v>1065</v>
      </c>
      <c r="X366" t="s">
        <v>1846</v>
      </c>
      <c r="Y366">
        <v>768008</v>
      </c>
      <c r="Z366" t="s">
        <v>794</v>
      </c>
      <c r="AB366">
        <f t="shared" si="42"/>
        <v>2020</v>
      </c>
      <c r="AC366">
        <f t="shared" si="43"/>
        <v>11</v>
      </c>
      <c r="AD366" t="str">
        <f t="shared" si="44"/>
        <v>Q3</v>
      </c>
      <c r="AE366" t="str">
        <f t="shared" si="45"/>
        <v>FY20/21</v>
      </c>
      <c r="AF366" t="str">
        <f t="shared" si="46"/>
        <v>SOUTH</v>
      </c>
    </row>
    <row r="367" spans="1:32">
      <c r="A367" t="s">
        <v>3025</v>
      </c>
      <c r="B367" t="s">
        <v>22</v>
      </c>
      <c r="C367" t="str">
        <f t="shared" si="40"/>
        <v>SPARES/OTHER</v>
      </c>
      <c r="D367" s="4">
        <v>44161</v>
      </c>
      <c r="E367" t="str">
        <f t="shared" si="41"/>
        <v>YAMAHA</v>
      </c>
      <c r="F367">
        <v>14100320</v>
      </c>
      <c r="G367" s="19">
        <v>44161</v>
      </c>
      <c r="H367" t="s">
        <v>55</v>
      </c>
      <c r="I367" t="s">
        <v>56</v>
      </c>
      <c r="J367">
        <v>2</v>
      </c>
      <c r="K367">
        <v>2</v>
      </c>
      <c r="L367">
        <v>460.18</v>
      </c>
      <c r="M367" t="s">
        <v>36</v>
      </c>
      <c r="N367">
        <v>1.155</v>
      </c>
      <c r="O367">
        <v>460.18</v>
      </c>
      <c r="P367">
        <f t="shared" si="47"/>
        <v>531.50790000000006</v>
      </c>
      <c r="Q367" t="s">
        <v>41</v>
      </c>
      <c r="R367" t="s">
        <v>792</v>
      </c>
      <c r="S367" t="s">
        <v>25</v>
      </c>
      <c r="T367">
        <v>900399</v>
      </c>
      <c r="U367">
        <v>286</v>
      </c>
      <c r="V367" t="s">
        <v>1065</v>
      </c>
      <c r="X367" t="s">
        <v>1846</v>
      </c>
      <c r="Y367">
        <v>768008</v>
      </c>
      <c r="Z367" t="s">
        <v>794</v>
      </c>
      <c r="AB367">
        <f t="shared" si="42"/>
        <v>2020</v>
      </c>
      <c r="AC367">
        <f t="shared" si="43"/>
        <v>11</v>
      </c>
      <c r="AD367" t="str">
        <f t="shared" si="44"/>
        <v>Q3</v>
      </c>
      <c r="AE367" t="str">
        <f t="shared" si="45"/>
        <v>FY20/21</v>
      </c>
      <c r="AF367" t="str">
        <f t="shared" si="46"/>
        <v>SOUTH</v>
      </c>
    </row>
    <row r="368" spans="1:32">
      <c r="A368" t="s">
        <v>3025</v>
      </c>
      <c r="B368" t="s">
        <v>22</v>
      </c>
      <c r="C368" t="str">
        <f t="shared" si="40"/>
        <v>SPARES/OTHER</v>
      </c>
      <c r="D368" s="4">
        <v>44162</v>
      </c>
      <c r="E368" t="str">
        <f t="shared" si="41"/>
        <v>YAMAHA</v>
      </c>
      <c r="F368">
        <v>14100321</v>
      </c>
      <c r="G368" s="19">
        <v>44162</v>
      </c>
      <c r="H368" t="s">
        <v>1128</v>
      </c>
      <c r="I368" t="s">
        <v>45</v>
      </c>
      <c r="J368">
        <v>8</v>
      </c>
      <c r="K368">
        <v>8</v>
      </c>
      <c r="L368">
        <v>975.22</v>
      </c>
      <c r="M368" t="s">
        <v>36</v>
      </c>
      <c r="N368">
        <v>1.155</v>
      </c>
      <c r="O368">
        <v>975.22</v>
      </c>
      <c r="P368">
        <f t="shared" si="47"/>
        <v>1126.3791000000001</v>
      </c>
      <c r="Q368" t="s">
        <v>41</v>
      </c>
      <c r="R368" t="s">
        <v>1847</v>
      </c>
      <c r="S368" t="s">
        <v>25</v>
      </c>
      <c r="T368">
        <v>900400</v>
      </c>
      <c r="U368">
        <v>552</v>
      </c>
      <c r="V368" t="s">
        <v>1065</v>
      </c>
      <c r="X368" t="s">
        <v>1848</v>
      </c>
      <c r="Y368">
        <v>768102</v>
      </c>
      <c r="Z368" t="s">
        <v>1849</v>
      </c>
      <c r="AB368">
        <f t="shared" si="42"/>
        <v>2020</v>
      </c>
      <c r="AC368">
        <f t="shared" si="43"/>
        <v>11</v>
      </c>
      <c r="AD368" t="str">
        <f t="shared" si="44"/>
        <v>Q3</v>
      </c>
      <c r="AE368" t="str">
        <f t="shared" si="45"/>
        <v>FY20/21</v>
      </c>
      <c r="AF368" t="str">
        <f t="shared" si="46"/>
        <v>SOUTH</v>
      </c>
    </row>
    <row r="369" spans="1:32">
      <c r="A369" t="s">
        <v>3025</v>
      </c>
      <c r="B369" t="s">
        <v>22</v>
      </c>
      <c r="C369" t="str">
        <f t="shared" si="40"/>
        <v>SPARES/OTHER</v>
      </c>
      <c r="D369" s="4">
        <v>44162</v>
      </c>
      <c r="E369" t="str">
        <f t="shared" si="41"/>
        <v>YAMAHA</v>
      </c>
      <c r="F369">
        <v>14100321</v>
      </c>
      <c r="G369" s="19">
        <v>44162</v>
      </c>
      <c r="H369" t="s">
        <v>1129</v>
      </c>
      <c r="I369" t="s">
        <v>44</v>
      </c>
      <c r="J369">
        <v>8</v>
      </c>
      <c r="K369">
        <v>8</v>
      </c>
      <c r="L369">
        <v>907.96</v>
      </c>
      <c r="M369" t="s">
        <v>36</v>
      </c>
      <c r="N369">
        <v>1.155</v>
      </c>
      <c r="O369">
        <v>907.96</v>
      </c>
      <c r="P369">
        <f t="shared" si="47"/>
        <v>1048.6938</v>
      </c>
      <c r="Q369" t="s">
        <v>41</v>
      </c>
      <c r="R369" t="s">
        <v>1847</v>
      </c>
      <c r="S369" t="s">
        <v>25</v>
      </c>
      <c r="T369">
        <v>900400</v>
      </c>
      <c r="U369">
        <v>504</v>
      </c>
      <c r="V369" t="s">
        <v>1065</v>
      </c>
      <c r="X369" t="s">
        <v>1848</v>
      </c>
      <c r="Y369">
        <v>768102</v>
      </c>
      <c r="Z369" t="s">
        <v>1849</v>
      </c>
      <c r="AB369">
        <f t="shared" si="42"/>
        <v>2020</v>
      </c>
      <c r="AC369">
        <f t="shared" si="43"/>
        <v>11</v>
      </c>
      <c r="AD369" t="str">
        <f t="shared" si="44"/>
        <v>Q3</v>
      </c>
      <c r="AE369" t="str">
        <f t="shared" si="45"/>
        <v>FY20/21</v>
      </c>
      <c r="AF369" t="str">
        <f t="shared" si="46"/>
        <v>SOUTH</v>
      </c>
    </row>
    <row r="370" spans="1:32">
      <c r="A370" t="s">
        <v>3025</v>
      </c>
      <c r="B370" t="s">
        <v>22</v>
      </c>
      <c r="C370" t="str">
        <f t="shared" si="40"/>
        <v>SPARES/OTHER</v>
      </c>
      <c r="D370" s="4">
        <v>44162</v>
      </c>
      <c r="E370" t="str">
        <f t="shared" si="41"/>
        <v>YAMAHA</v>
      </c>
      <c r="F370">
        <v>14100321</v>
      </c>
      <c r="G370" s="19">
        <v>44162</v>
      </c>
      <c r="H370" t="s">
        <v>478</v>
      </c>
      <c r="I370" t="s">
        <v>125</v>
      </c>
      <c r="J370">
        <v>4</v>
      </c>
      <c r="K370">
        <v>4</v>
      </c>
      <c r="L370">
        <v>302.64999999999998</v>
      </c>
      <c r="M370" t="s">
        <v>36</v>
      </c>
      <c r="N370">
        <v>1.155</v>
      </c>
      <c r="O370">
        <v>302.64999999999998</v>
      </c>
      <c r="P370">
        <f t="shared" si="47"/>
        <v>349.56074999999998</v>
      </c>
      <c r="Q370" t="s">
        <v>41</v>
      </c>
      <c r="R370" t="s">
        <v>1847</v>
      </c>
      <c r="S370" t="s">
        <v>25</v>
      </c>
      <c r="T370">
        <v>900400</v>
      </c>
      <c r="U370">
        <v>166.67</v>
      </c>
      <c r="V370" t="s">
        <v>1065</v>
      </c>
      <c r="X370" t="s">
        <v>1848</v>
      </c>
      <c r="Y370">
        <v>768102</v>
      </c>
      <c r="Z370" t="s">
        <v>1849</v>
      </c>
      <c r="AB370">
        <f t="shared" si="42"/>
        <v>2020</v>
      </c>
      <c r="AC370">
        <f t="shared" si="43"/>
        <v>11</v>
      </c>
      <c r="AD370" t="str">
        <f t="shared" si="44"/>
        <v>Q3</v>
      </c>
      <c r="AE370" t="str">
        <f t="shared" si="45"/>
        <v>FY20/21</v>
      </c>
      <c r="AF370" t="str">
        <f t="shared" si="46"/>
        <v>SOUTH</v>
      </c>
    </row>
    <row r="371" spans="1:32">
      <c r="A371" t="s">
        <v>3025</v>
      </c>
      <c r="B371" t="s">
        <v>22</v>
      </c>
      <c r="C371" t="str">
        <f t="shared" si="40"/>
        <v>SPARES/OTHER</v>
      </c>
      <c r="D371" s="4">
        <v>44162</v>
      </c>
      <c r="E371" t="str">
        <f t="shared" si="41"/>
        <v>YAMAHA</v>
      </c>
      <c r="F371">
        <v>14100321</v>
      </c>
      <c r="G371" s="19">
        <v>44162</v>
      </c>
      <c r="H371" t="s">
        <v>136</v>
      </c>
      <c r="I371" t="s">
        <v>125</v>
      </c>
      <c r="J371">
        <v>4</v>
      </c>
      <c r="K371">
        <v>4</v>
      </c>
      <c r="L371">
        <v>336.28</v>
      </c>
      <c r="M371" t="s">
        <v>36</v>
      </c>
      <c r="N371">
        <v>1.155</v>
      </c>
      <c r="O371">
        <v>336.28</v>
      </c>
      <c r="P371">
        <f t="shared" si="47"/>
        <v>388.40339999999998</v>
      </c>
      <c r="Q371" t="s">
        <v>41</v>
      </c>
      <c r="R371" t="s">
        <v>1847</v>
      </c>
      <c r="S371" t="s">
        <v>25</v>
      </c>
      <c r="T371">
        <v>900400</v>
      </c>
      <c r="U371">
        <v>188</v>
      </c>
      <c r="V371" t="s">
        <v>1065</v>
      </c>
      <c r="X371" t="s">
        <v>1848</v>
      </c>
      <c r="Y371">
        <v>768102</v>
      </c>
      <c r="Z371" t="s">
        <v>1849</v>
      </c>
      <c r="AB371">
        <f t="shared" si="42"/>
        <v>2020</v>
      </c>
      <c r="AC371">
        <f t="shared" si="43"/>
        <v>11</v>
      </c>
      <c r="AD371" t="str">
        <f t="shared" si="44"/>
        <v>Q3</v>
      </c>
      <c r="AE371" t="str">
        <f t="shared" si="45"/>
        <v>FY20/21</v>
      </c>
      <c r="AF371" t="str">
        <f t="shared" si="46"/>
        <v>SOUTH</v>
      </c>
    </row>
    <row r="372" spans="1:32">
      <c r="A372" t="s">
        <v>3025</v>
      </c>
      <c r="B372" t="s">
        <v>22</v>
      </c>
      <c r="C372" t="str">
        <f t="shared" si="40"/>
        <v>SPARES/OTHER</v>
      </c>
      <c r="D372" s="4">
        <v>44162</v>
      </c>
      <c r="E372" t="str">
        <f t="shared" si="41"/>
        <v>YAMAHA</v>
      </c>
      <c r="F372">
        <v>14100321</v>
      </c>
      <c r="G372" s="19">
        <v>44162</v>
      </c>
      <c r="H372" t="s">
        <v>1519</v>
      </c>
      <c r="I372" t="s">
        <v>1520</v>
      </c>
      <c r="J372">
        <v>3</v>
      </c>
      <c r="K372">
        <v>3</v>
      </c>
      <c r="L372">
        <v>365.71</v>
      </c>
      <c r="M372" t="s">
        <v>36</v>
      </c>
      <c r="N372">
        <v>1.155</v>
      </c>
      <c r="O372">
        <v>365.71</v>
      </c>
      <c r="P372">
        <f t="shared" si="47"/>
        <v>422.39504999999997</v>
      </c>
      <c r="Q372" t="s">
        <v>41</v>
      </c>
      <c r="R372" t="s">
        <v>1847</v>
      </c>
      <c r="S372" t="s">
        <v>25</v>
      </c>
      <c r="T372">
        <v>900400</v>
      </c>
      <c r="U372">
        <v>207</v>
      </c>
      <c r="V372" t="s">
        <v>1065</v>
      </c>
      <c r="X372" t="s">
        <v>1848</v>
      </c>
      <c r="Y372">
        <v>768102</v>
      </c>
      <c r="Z372" t="s">
        <v>1849</v>
      </c>
      <c r="AB372">
        <f t="shared" si="42"/>
        <v>2020</v>
      </c>
      <c r="AC372">
        <f t="shared" si="43"/>
        <v>11</v>
      </c>
      <c r="AD372" t="str">
        <f t="shared" si="44"/>
        <v>Q3</v>
      </c>
      <c r="AE372" t="str">
        <f t="shared" si="45"/>
        <v>FY20/21</v>
      </c>
      <c r="AF372" t="str">
        <f t="shared" si="46"/>
        <v>SOUTH</v>
      </c>
    </row>
    <row r="373" spans="1:32">
      <c r="A373" t="s">
        <v>3025</v>
      </c>
      <c r="B373" t="s">
        <v>22</v>
      </c>
      <c r="C373" t="str">
        <f t="shared" si="40"/>
        <v>SPARES/OTHER</v>
      </c>
      <c r="D373" s="4">
        <v>44162</v>
      </c>
      <c r="E373" t="str">
        <f t="shared" si="41"/>
        <v>YAMAHA</v>
      </c>
      <c r="F373">
        <v>14100321</v>
      </c>
      <c r="G373" s="19">
        <v>44162</v>
      </c>
      <c r="H373" t="s">
        <v>1521</v>
      </c>
      <c r="I373" t="s">
        <v>1522</v>
      </c>
      <c r="J373">
        <v>3</v>
      </c>
      <c r="K373">
        <v>3</v>
      </c>
      <c r="L373">
        <v>1904.2</v>
      </c>
      <c r="M373" t="s">
        <v>36</v>
      </c>
      <c r="N373">
        <v>1.155</v>
      </c>
      <c r="O373">
        <v>1904.2</v>
      </c>
      <c r="P373">
        <f t="shared" si="47"/>
        <v>2199.3510000000001</v>
      </c>
      <c r="Q373" t="s">
        <v>41</v>
      </c>
      <c r="R373" t="s">
        <v>1847</v>
      </c>
      <c r="S373" t="s">
        <v>25</v>
      </c>
      <c r="T373">
        <v>900400</v>
      </c>
      <c r="U373">
        <v>1074</v>
      </c>
      <c r="V373" t="s">
        <v>1065</v>
      </c>
      <c r="X373" t="s">
        <v>1848</v>
      </c>
      <c r="Y373">
        <v>768102</v>
      </c>
      <c r="Z373" t="s">
        <v>1849</v>
      </c>
      <c r="AB373">
        <f t="shared" si="42"/>
        <v>2020</v>
      </c>
      <c r="AC373">
        <f t="shared" si="43"/>
        <v>11</v>
      </c>
      <c r="AD373" t="str">
        <f t="shared" si="44"/>
        <v>Q3</v>
      </c>
      <c r="AE373" t="str">
        <f t="shared" si="45"/>
        <v>FY20/21</v>
      </c>
      <c r="AF373" t="str">
        <f t="shared" si="46"/>
        <v>SOUTH</v>
      </c>
    </row>
    <row r="374" spans="1:32">
      <c r="A374" t="s">
        <v>3025</v>
      </c>
      <c r="B374" t="s">
        <v>22</v>
      </c>
      <c r="C374" t="str">
        <f t="shared" si="40"/>
        <v>SPARES/OTHER</v>
      </c>
      <c r="D374" s="4">
        <v>44162</v>
      </c>
      <c r="E374" t="str">
        <f t="shared" si="41"/>
        <v>YAMAHA</v>
      </c>
      <c r="F374">
        <v>14100321</v>
      </c>
      <c r="G374" s="19">
        <v>44162</v>
      </c>
      <c r="H374" t="s">
        <v>1850</v>
      </c>
      <c r="I374" t="s">
        <v>1214</v>
      </c>
      <c r="J374">
        <v>40</v>
      </c>
      <c r="K374">
        <v>40</v>
      </c>
      <c r="L374">
        <v>14123.89</v>
      </c>
      <c r="M374" t="s">
        <v>36</v>
      </c>
      <c r="N374">
        <v>1.155</v>
      </c>
      <c r="O374">
        <v>14123.89</v>
      </c>
      <c r="P374">
        <f t="shared" si="47"/>
        <v>16313.09295</v>
      </c>
      <c r="Q374" t="s">
        <v>41</v>
      </c>
      <c r="R374" t="s">
        <v>1847</v>
      </c>
      <c r="S374" t="s">
        <v>25</v>
      </c>
      <c r="T374">
        <v>900400</v>
      </c>
      <c r="U374">
        <v>7920</v>
      </c>
      <c r="V374" t="s">
        <v>1065</v>
      </c>
      <c r="X374" t="s">
        <v>1848</v>
      </c>
      <c r="Y374">
        <v>768102</v>
      </c>
      <c r="Z374" t="s">
        <v>1849</v>
      </c>
      <c r="AB374">
        <f t="shared" si="42"/>
        <v>2020</v>
      </c>
      <c r="AC374">
        <f t="shared" si="43"/>
        <v>11</v>
      </c>
      <c r="AD374" t="str">
        <f t="shared" si="44"/>
        <v>Q3</v>
      </c>
      <c r="AE374" t="str">
        <f t="shared" si="45"/>
        <v>FY20/21</v>
      </c>
      <c r="AF374" t="str">
        <f t="shared" si="46"/>
        <v>SOUTH</v>
      </c>
    </row>
    <row r="375" spans="1:32">
      <c r="A375" t="s">
        <v>3025</v>
      </c>
      <c r="B375" t="s">
        <v>22</v>
      </c>
      <c r="C375" t="str">
        <f t="shared" si="40"/>
        <v>SPARES/OTHER</v>
      </c>
      <c r="D375" s="4">
        <v>44162</v>
      </c>
      <c r="E375" t="str">
        <f t="shared" si="41"/>
        <v>YAMAHA</v>
      </c>
      <c r="F375">
        <v>14100321</v>
      </c>
      <c r="G375" s="19">
        <v>44162</v>
      </c>
      <c r="H375" t="s">
        <v>1851</v>
      </c>
      <c r="I375" t="s">
        <v>1852</v>
      </c>
      <c r="J375">
        <v>1</v>
      </c>
      <c r="K375">
        <v>1</v>
      </c>
      <c r="L375">
        <v>680.97</v>
      </c>
      <c r="M375" t="s">
        <v>36</v>
      </c>
      <c r="N375">
        <v>1.155</v>
      </c>
      <c r="O375">
        <v>680.97</v>
      </c>
      <c r="P375">
        <f t="shared" si="47"/>
        <v>786.52035000000001</v>
      </c>
      <c r="Q375" t="s">
        <v>41</v>
      </c>
      <c r="R375" t="s">
        <v>1847</v>
      </c>
      <c r="S375" t="s">
        <v>25</v>
      </c>
      <c r="T375">
        <v>900400</v>
      </c>
      <c r="U375">
        <v>381</v>
      </c>
      <c r="V375" t="s">
        <v>1065</v>
      </c>
      <c r="X375" t="s">
        <v>1848</v>
      </c>
      <c r="Y375">
        <v>768102</v>
      </c>
      <c r="Z375" t="s">
        <v>1849</v>
      </c>
      <c r="AB375">
        <f t="shared" si="42"/>
        <v>2020</v>
      </c>
      <c r="AC375">
        <f t="shared" si="43"/>
        <v>11</v>
      </c>
      <c r="AD375" t="str">
        <f t="shared" si="44"/>
        <v>Q3</v>
      </c>
      <c r="AE375" t="str">
        <f t="shared" si="45"/>
        <v>FY20/21</v>
      </c>
      <c r="AF375" t="str">
        <f t="shared" si="46"/>
        <v>SOUTH</v>
      </c>
    </row>
    <row r="376" spans="1:32">
      <c r="A376" t="s">
        <v>3025</v>
      </c>
      <c r="B376" t="s">
        <v>22</v>
      </c>
      <c r="C376" t="str">
        <f t="shared" si="40"/>
        <v>SPARES/OTHER</v>
      </c>
      <c r="D376" s="4">
        <v>44162</v>
      </c>
      <c r="E376" t="str">
        <f t="shared" si="41"/>
        <v>YAMAHA</v>
      </c>
      <c r="F376">
        <v>14100321</v>
      </c>
      <c r="G376" s="19">
        <v>44162</v>
      </c>
      <c r="H376" t="s">
        <v>1513</v>
      </c>
      <c r="I376" t="s">
        <v>1514</v>
      </c>
      <c r="J376">
        <v>1</v>
      </c>
      <c r="K376">
        <v>1</v>
      </c>
      <c r="L376">
        <v>664.16</v>
      </c>
      <c r="M376" t="s">
        <v>36</v>
      </c>
      <c r="N376">
        <v>1.155</v>
      </c>
      <c r="O376">
        <v>664.16</v>
      </c>
      <c r="P376">
        <f t="shared" si="47"/>
        <v>767.10479999999995</v>
      </c>
      <c r="Q376" t="s">
        <v>41</v>
      </c>
      <c r="R376" t="s">
        <v>1847</v>
      </c>
      <c r="S376" t="s">
        <v>25</v>
      </c>
      <c r="T376">
        <v>900400</v>
      </c>
      <c r="U376">
        <v>374</v>
      </c>
      <c r="V376" t="s">
        <v>1065</v>
      </c>
      <c r="X376" t="s">
        <v>1848</v>
      </c>
      <c r="Y376">
        <v>768102</v>
      </c>
      <c r="Z376" t="s">
        <v>1849</v>
      </c>
      <c r="AB376">
        <f t="shared" si="42"/>
        <v>2020</v>
      </c>
      <c r="AC376">
        <f t="shared" si="43"/>
        <v>11</v>
      </c>
      <c r="AD376" t="str">
        <f t="shared" si="44"/>
        <v>Q3</v>
      </c>
      <c r="AE376" t="str">
        <f t="shared" si="45"/>
        <v>FY20/21</v>
      </c>
      <c r="AF376" t="str">
        <f t="shared" si="46"/>
        <v>SOUTH</v>
      </c>
    </row>
    <row r="377" spans="1:32">
      <c r="A377" t="s">
        <v>3025</v>
      </c>
      <c r="B377" t="s">
        <v>22</v>
      </c>
      <c r="C377" t="str">
        <f t="shared" si="40"/>
        <v>SPARES/OTHER</v>
      </c>
      <c r="D377" s="4">
        <v>44162</v>
      </c>
      <c r="E377" t="str">
        <f t="shared" si="41"/>
        <v>YAMAHA</v>
      </c>
      <c r="F377">
        <v>14100321</v>
      </c>
      <c r="G377" s="19">
        <v>44162</v>
      </c>
      <c r="H377" t="s">
        <v>1853</v>
      </c>
      <c r="I377" t="s">
        <v>1854</v>
      </c>
      <c r="J377">
        <v>3</v>
      </c>
      <c r="K377">
        <v>3</v>
      </c>
      <c r="L377">
        <v>4413.72</v>
      </c>
      <c r="M377" t="s">
        <v>36</v>
      </c>
      <c r="N377">
        <v>1.155</v>
      </c>
      <c r="O377">
        <v>4413.72</v>
      </c>
      <c r="P377">
        <f t="shared" si="47"/>
        <v>5097.8466000000008</v>
      </c>
      <c r="Q377" t="s">
        <v>41</v>
      </c>
      <c r="R377" t="s">
        <v>1847</v>
      </c>
      <c r="S377" t="s">
        <v>25</v>
      </c>
      <c r="T377">
        <v>900400</v>
      </c>
      <c r="U377">
        <v>2475</v>
      </c>
      <c r="V377" t="s">
        <v>1065</v>
      </c>
      <c r="X377" t="s">
        <v>1848</v>
      </c>
      <c r="Y377">
        <v>768102</v>
      </c>
      <c r="Z377" t="s">
        <v>1849</v>
      </c>
      <c r="AB377">
        <f t="shared" si="42"/>
        <v>2020</v>
      </c>
      <c r="AC377">
        <f t="shared" si="43"/>
        <v>11</v>
      </c>
      <c r="AD377" t="str">
        <f t="shared" si="44"/>
        <v>Q3</v>
      </c>
      <c r="AE377" t="str">
        <f t="shared" si="45"/>
        <v>FY20/21</v>
      </c>
      <c r="AF377" t="str">
        <f t="shared" si="46"/>
        <v>SOUTH</v>
      </c>
    </row>
    <row r="378" spans="1:32">
      <c r="A378" t="s">
        <v>3025</v>
      </c>
      <c r="B378" t="s">
        <v>22</v>
      </c>
      <c r="C378" t="str">
        <f t="shared" si="40"/>
        <v>SPARES/OTHER</v>
      </c>
      <c r="D378" s="4">
        <v>44162</v>
      </c>
      <c r="E378" t="str">
        <f t="shared" si="41"/>
        <v>OTHERS</v>
      </c>
      <c r="F378">
        <v>14100321</v>
      </c>
      <c r="G378" s="19">
        <v>44162</v>
      </c>
      <c r="H378" t="s">
        <v>345</v>
      </c>
      <c r="I378" t="s">
        <v>346</v>
      </c>
      <c r="J378">
        <v>20</v>
      </c>
      <c r="K378">
        <v>20</v>
      </c>
      <c r="L378">
        <v>3699.12</v>
      </c>
      <c r="M378" t="s">
        <v>36</v>
      </c>
      <c r="N378">
        <v>1.155</v>
      </c>
      <c r="O378">
        <v>3699.12</v>
      </c>
      <c r="P378">
        <f t="shared" si="47"/>
        <v>4272.4835999999996</v>
      </c>
      <c r="Q378" t="s">
        <v>41</v>
      </c>
      <c r="R378" t="s">
        <v>1847</v>
      </c>
      <c r="S378" t="s">
        <v>25</v>
      </c>
      <c r="T378">
        <v>900400</v>
      </c>
      <c r="U378">
        <v>2654.8</v>
      </c>
      <c r="V378" t="s">
        <v>1065</v>
      </c>
      <c r="X378" t="s">
        <v>1848</v>
      </c>
      <c r="Y378">
        <v>768102</v>
      </c>
      <c r="Z378" t="s">
        <v>1849</v>
      </c>
      <c r="AB378">
        <f t="shared" si="42"/>
        <v>2020</v>
      </c>
      <c r="AC378">
        <f t="shared" si="43"/>
        <v>11</v>
      </c>
      <c r="AD378" t="str">
        <f t="shared" si="44"/>
        <v>Q3</v>
      </c>
      <c r="AE378" t="str">
        <f t="shared" si="45"/>
        <v>FY20/21</v>
      </c>
      <c r="AF378" t="str">
        <f t="shared" si="46"/>
        <v>SOUTH</v>
      </c>
    </row>
    <row r="379" spans="1:32">
      <c r="A379" t="s">
        <v>3025</v>
      </c>
      <c r="B379" t="s">
        <v>22</v>
      </c>
      <c r="C379" t="str">
        <f t="shared" si="40"/>
        <v>SPARES/OTHER</v>
      </c>
      <c r="D379" s="4">
        <v>44162</v>
      </c>
      <c r="E379" t="str">
        <f t="shared" si="41"/>
        <v>OTHERS</v>
      </c>
      <c r="F379">
        <v>14100321</v>
      </c>
      <c r="G379" s="19">
        <v>44162</v>
      </c>
      <c r="H379" t="s">
        <v>1855</v>
      </c>
      <c r="I379" t="s">
        <v>1283</v>
      </c>
      <c r="J379">
        <v>1</v>
      </c>
      <c r="K379">
        <v>1</v>
      </c>
      <c r="L379">
        <v>1782.3</v>
      </c>
      <c r="M379" t="s">
        <v>36</v>
      </c>
      <c r="N379">
        <v>1.155</v>
      </c>
      <c r="O379">
        <v>1782.3</v>
      </c>
      <c r="P379">
        <f t="shared" si="47"/>
        <v>2058.5565000000001</v>
      </c>
      <c r="Q379" t="s">
        <v>41</v>
      </c>
      <c r="R379" t="s">
        <v>1847</v>
      </c>
      <c r="S379" t="s">
        <v>25</v>
      </c>
      <c r="T379">
        <v>900400</v>
      </c>
      <c r="U379">
        <v>776.7</v>
      </c>
      <c r="V379" t="s">
        <v>1065</v>
      </c>
      <c r="X379" t="s">
        <v>1848</v>
      </c>
      <c r="Y379">
        <v>768102</v>
      </c>
      <c r="Z379" t="s">
        <v>1849</v>
      </c>
      <c r="AB379">
        <f t="shared" si="42"/>
        <v>2020</v>
      </c>
      <c r="AC379">
        <f t="shared" si="43"/>
        <v>11</v>
      </c>
      <c r="AD379" t="str">
        <f t="shared" si="44"/>
        <v>Q3</v>
      </c>
      <c r="AE379" t="str">
        <f t="shared" si="45"/>
        <v>FY20/21</v>
      </c>
      <c r="AF379" t="str">
        <f t="shared" si="46"/>
        <v>SOUTH</v>
      </c>
    </row>
    <row r="380" spans="1:32">
      <c r="A380" t="s">
        <v>3025</v>
      </c>
      <c r="B380" t="s">
        <v>22</v>
      </c>
      <c r="C380" t="str">
        <f t="shared" si="40"/>
        <v>SPARES/OTHER</v>
      </c>
      <c r="D380" s="4">
        <v>44162</v>
      </c>
      <c r="E380" t="str">
        <f t="shared" si="41"/>
        <v>YAMAHA</v>
      </c>
      <c r="F380">
        <v>14100321</v>
      </c>
      <c r="G380" s="19">
        <v>44162</v>
      </c>
      <c r="H380" t="s">
        <v>1856</v>
      </c>
      <c r="I380" t="s">
        <v>1857</v>
      </c>
      <c r="J380">
        <v>10</v>
      </c>
      <c r="K380">
        <v>10</v>
      </c>
      <c r="L380">
        <v>1219.03</v>
      </c>
      <c r="M380" t="s">
        <v>36</v>
      </c>
      <c r="N380">
        <v>1.155</v>
      </c>
      <c r="O380">
        <v>1219.03</v>
      </c>
      <c r="P380">
        <f t="shared" si="47"/>
        <v>1407.97965</v>
      </c>
      <c r="Q380" t="s">
        <v>41</v>
      </c>
      <c r="R380" t="s">
        <v>1847</v>
      </c>
      <c r="S380" t="s">
        <v>25</v>
      </c>
      <c r="T380">
        <v>900400</v>
      </c>
      <c r="U380">
        <v>690</v>
      </c>
      <c r="V380" t="s">
        <v>1065</v>
      </c>
      <c r="X380" t="s">
        <v>1848</v>
      </c>
      <c r="Y380">
        <v>768102</v>
      </c>
      <c r="Z380" t="s">
        <v>1849</v>
      </c>
      <c r="AB380">
        <f t="shared" si="42"/>
        <v>2020</v>
      </c>
      <c r="AC380">
        <f t="shared" si="43"/>
        <v>11</v>
      </c>
      <c r="AD380" t="str">
        <f t="shared" si="44"/>
        <v>Q3</v>
      </c>
      <c r="AE380" t="str">
        <f t="shared" si="45"/>
        <v>FY20/21</v>
      </c>
      <c r="AF380" t="str">
        <f t="shared" si="46"/>
        <v>SOUTH</v>
      </c>
    </row>
    <row r="381" spans="1:32">
      <c r="A381" t="s">
        <v>3025</v>
      </c>
      <c r="B381" t="s">
        <v>22</v>
      </c>
      <c r="C381" t="str">
        <f t="shared" si="40"/>
        <v>SPARES/OTHER</v>
      </c>
      <c r="D381" s="4">
        <v>44162</v>
      </c>
      <c r="E381" t="str">
        <f t="shared" si="41"/>
        <v>YAMAHA</v>
      </c>
      <c r="F381">
        <v>14100321</v>
      </c>
      <c r="G381" s="19">
        <v>44162</v>
      </c>
      <c r="H381" t="s">
        <v>1515</v>
      </c>
      <c r="I381" t="s">
        <v>1516</v>
      </c>
      <c r="J381">
        <v>2</v>
      </c>
      <c r="K381">
        <v>2</v>
      </c>
      <c r="L381">
        <v>168.14</v>
      </c>
      <c r="M381" t="s">
        <v>36</v>
      </c>
      <c r="N381">
        <v>1.155</v>
      </c>
      <c r="O381">
        <v>168.14</v>
      </c>
      <c r="P381">
        <f t="shared" si="47"/>
        <v>194.20169999999999</v>
      </c>
      <c r="Q381" t="s">
        <v>41</v>
      </c>
      <c r="R381" t="s">
        <v>1847</v>
      </c>
      <c r="S381" t="s">
        <v>25</v>
      </c>
      <c r="T381">
        <v>900400</v>
      </c>
      <c r="U381">
        <v>92</v>
      </c>
      <c r="V381" t="s">
        <v>1065</v>
      </c>
      <c r="X381" t="s">
        <v>1848</v>
      </c>
      <c r="Y381">
        <v>768102</v>
      </c>
      <c r="Z381" t="s">
        <v>1849</v>
      </c>
      <c r="AB381">
        <f t="shared" si="42"/>
        <v>2020</v>
      </c>
      <c r="AC381">
        <f t="shared" si="43"/>
        <v>11</v>
      </c>
      <c r="AD381" t="str">
        <f t="shared" si="44"/>
        <v>Q3</v>
      </c>
      <c r="AE381" t="str">
        <f t="shared" si="45"/>
        <v>FY20/21</v>
      </c>
      <c r="AF381" t="str">
        <f t="shared" si="46"/>
        <v>SOUTH</v>
      </c>
    </row>
    <row r="382" spans="1:32">
      <c r="A382" t="s">
        <v>3025</v>
      </c>
      <c r="B382" t="s">
        <v>22</v>
      </c>
      <c r="C382" t="str">
        <f t="shared" si="40"/>
        <v>FEEDER</v>
      </c>
      <c r="D382" s="4">
        <v>44162</v>
      </c>
      <c r="E382" t="str">
        <f t="shared" si="41"/>
        <v>YAMAHA</v>
      </c>
      <c r="F382">
        <v>14100321</v>
      </c>
      <c r="G382" s="19">
        <v>44162</v>
      </c>
      <c r="H382" t="s">
        <v>70</v>
      </c>
      <c r="I382" t="s">
        <v>71</v>
      </c>
      <c r="J382">
        <v>20</v>
      </c>
      <c r="K382">
        <v>20</v>
      </c>
      <c r="L382">
        <v>82389.38</v>
      </c>
      <c r="M382" t="s">
        <v>36</v>
      </c>
      <c r="N382">
        <v>1.155</v>
      </c>
      <c r="O382">
        <v>82389.38</v>
      </c>
      <c r="P382">
        <f t="shared" si="47"/>
        <v>95159.733900000007</v>
      </c>
      <c r="Q382" t="s">
        <v>41</v>
      </c>
      <c r="R382" t="s">
        <v>1847</v>
      </c>
      <c r="S382" t="s">
        <v>25</v>
      </c>
      <c r="T382">
        <v>900400</v>
      </c>
      <c r="U382">
        <v>70158.720000000001</v>
      </c>
      <c r="V382" t="s">
        <v>1065</v>
      </c>
      <c r="X382" t="s">
        <v>1848</v>
      </c>
      <c r="Y382">
        <v>768102</v>
      </c>
      <c r="Z382" t="s">
        <v>1849</v>
      </c>
      <c r="AB382">
        <f t="shared" si="42"/>
        <v>2020</v>
      </c>
      <c r="AC382">
        <f t="shared" si="43"/>
        <v>11</v>
      </c>
      <c r="AD382" t="str">
        <f t="shared" si="44"/>
        <v>Q3</v>
      </c>
      <c r="AE382" t="str">
        <f t="shared" si="45"/>
        <v>FY20/21</v>
      </c>
      <c r="AF382" t="str">
        <f t="shared" si="46"/>
        <v>SOUTH</v>
      </c>
    </row>
    <row r="383" spans="1:32">
      <c r="A383" t="s">
        <v>3025</v>
      </c>
      <c r="B383" t="s">
        <v>22</v>
      </c>
      <c r="C383" t="str">
        <f t="shared" si="40"/>
        <v>SPARES/OTHER</v>
      </c>
      <c r="D383" s="4">
        <v>44162</v>
      </c>
      <c r="E383" t="str">
        <f t="shared" si="41"/>
        <v>OTHERS</v>
      </c>
      <c r="F383">
        <v>14100321</v>
      </c>
      <c r="G383" s="19">
        <v>44162</v>
      </c>
      <c r="H383" t="s">
        <v>1858</v>
      </c>
      <c r="I383" t="s">
        <v>1148</v>
      </c>
      <c r="J383">
        <v>1</v>
      </c>
      <c r="K383">
        <v>1</v>
      </c>
      <c r="L383">
        <v>0</v>
      </c>
      <c r="M383" t="s">
        <v>36</v>
      </c>
      <c r="N383">
        <v>1.155</v>
      </c>
      <c r="O383">
        <v>0</v>
      </c>
      <c r="P383">
        <f t="shared" si="47"/>
        <v>0</v>
      </c>
      <c r="Q383" t="s">
        <v>41</v>
      </c>
      <c r="R383" t="s">
        <v>1847</v>
      </c>
      <c r="S383" t="s">
        <v>25</v>
      </c>
      <c r="T383">
        <v>900400</v>
      </c>
      <c r="U383">
        <v>155.34</v>
      </c>
      <c r="V383" t="s">
        <v>1065</v>
      </c>
      <c r="X383" t="s">
        <v>1848</v>
      </c>
      <c r="Y383">
        <v>768102</v>
      </c>
      <c r="Z383" t="s">
        <v>1849</v>
      </c>
      <c r="AB383">
        <f t="shared" si="42"/>
        <v>2020</v>
      </c>
      <c r="AC383">
        <f t="shared" si="43"/>
        <v>11</v>
      </c>
      <c r="AD383" t="str">
        <f t="shared" si="44"/>
        <v>Q3</v>
      </c>
      <c r="AE383" t="str">
        <f t="shared" si="45"/>
        <v>FY20/21</v>
      </c>
      <c r="AF383" t="str">
        <f t="shared" si="46"/>
        <v>SOUTH</v>
      </c>
    </row>
    <row r="384" spans="1:32">
      <c r="A384" t="s">
        <v>3025</v>
      </c>
      <c r="B384" t="s">
        <v>22</v>
      </c>
      <c r="C384" t="str">
        <f t="shared" si="40"/>
        <v>FEEDER</v>
      </c>
      <c r="D384" s="4">
        <v>44162</v>
      </c>
      <c r="E384" t="str">
        <f t="shared" si="41"/>
        <v>YAMAHA</v>
      </c>
      <c r="F384">
        <v>14100322</v>
      </c>
      <c r="G384" s="19">
        <v>44162</v>
      </c>
      <c r="H384" t="s">
        <v>70</v>
      </c>
      <c r="I384" t="s">
        <v>71</v>
      </c>
      <c r="J384">
        <v>2</v>
      </c>
      <c r="K384">
        <v>2</v>
      </c>
      <c r="L384">
        <v>8318.58</v>
      </c>
      <c r="M384" t="s">
        <v>36</v>
      </c>
      <c r="N384">
        <v>1.155</v>
      </c>
      <c r="O384">
        <v>8318.58</v>
      </c>
      <c r="P384">
        <f t="shared" si="47"/>
        <v>9607.9598999999998</v>
      </c>
      <c r="Q384" t="s">
        <v>41</v>
      </c>
      <c r="R384" t="s">
        <v>1163</v>
      </c>
      <c r="S384" t="s">
        <v>25</v>
      </c>
      <c r="T384">
        <v>900401</v>
      </c>
      <c r="U384">
        <v>7015.87</v>
      </c>
      <c r="V384" t="s">
        <v>1065</v>
      </c>
      <c r="X384" t="s">
        <v>1859</v>
      </c>
      <c r="Y384">
        <v>768110</v>
      </c>
      <c r="Z384" t="s">
        <v>1165</v>
      </c>
      <c r="AB384">
        <f t="shared" si="42"/>
        <v>2020</v>
      </c>
      <c r="AC384">
        <f t="shared" si="43"/>
        <v>11</v>
      </c>
      <c r="AD384" t="str">
        <f t="shared" si="44"/>
        <v>Q3</v>
      </c>
      <c r="AE384" t="str">
        <f t="shared" si="45"/>
        <v>FY20/21</v>
      </c>
      <c r="AF384" t="str">
        <f t="shared" si="46"/>
        <v>SOUTH</v>
      </c>
    </row>
    <row r="385" spans="1:32">
      <c r="A385" t="s">
        <v>3025</v>
      </c>
      <c r="B385" t="s">
        <v>22</v>
      </c>
      <c r="C385" t="str">
        <f t="shared" si="40"/>
        <v>FEEDER</v>
      </c>
      <c r="D385" s="4">
        <v>44162</v>
      </c>
      <c r="E385" t="str">
        <f t="shared" si="41"/>
        <v>YAMAHA</v>
      </c>
      <c r="F385">
        <v>14100323</v>
      </c>
      <c r="G385" s="19">
        <v>44162</v>
      </c>
      <c r="H385" t="s">
        <v>70</v>
      </c>
      <c r="I385" t="s">
        <v>71</v>
      </c>
      <c r="J385">
        <v>4</v>
      </c>
      <c r="K385">
        <v>4</v>
      </c>
      <c r="L385">
        <v>16991.150000000001</v>
      </c>
      <c r="M385" t="s">
        <v>36</v>
      </c>
      <c r="N385">
        <v>1.155</v>
      </c>
      <c r="O385">
        <v>16991.150000000001</v>
      </c>
      <c r="P385">
        <f t="shared" si="47"/>
        <v>19624.778250000003</v>
      </c>
      <c r="Q385" t="s">
        <v>41</v>
      </c>
      <c r="R385" t="s">
        <v>1498</v>
      </c>
      <c r="S385" t="s">
        <v>25</v>
      </c>
      <c r="T385">
        <v>900402</v>
      </c>
      <c r="U385">
        <v>14001.11</v>
      </c>
      <c r="V385" t="s">
        <v>1065</v>
      </c>
      <c r="X385" t="s">
        <v>1860</v>
      </c>
      <c r="Y385">
        <v>768132</v>
      </c>
      <c r="Z385" t="s">
        <v>1500</v>
      </c>
      <c r="AB385">
        <f t="shared" si="42"/>
        <v>2020</v>
      </c>
      <c r="AC385">
        <f t="shared" si="43"/>
        <v>11</v>
      </c>
      <c r="AD385" t="str">
        <f t="shared" si="44"/>
        <v>Q3</v>
      </c>
      <c r="AE385" t="str">
        <f t="shared" si="45"/>
        <v>FY20/21</v>
      </c>
      <c r="AF385" t="str">
        <f t="shared" si="46"/>
        <v>SOUTH</v>
      </c>
    </row>
    <row r="386" spans="1:32">
      <c r="A386" t="s">
        <v>3025</v>
      </c>
      <c r="B386" t="s">
        <v>22</v>
      </c>
      <c r="C386" t="str">
        <f t="shared" ref="C386:C449" si="48">IF(F386="", "", IF(AND(F386&gt;=12000000, F386&lt;=13000000, OR(ISNUMBER(SEARCH("SERVICE", H386)), ISNUMBER(SEARCH("REPAIR CHARGE", I386)), ISNUMBER(SEARCH("REPAIR", H386)))), "SERVICE_CHARGE", IF(AND(F386&gt;=13000000, F386&lt;=14000000, OR(ISNUMBER(SEARCH("SERVICE", H386)), ISNUMBER(SEARCH("REPAIR CHARGE", I386)), ISNUMBER(SEARCH("REPAIR", H386)))), "CONTRACT_FEE", IF(AND(F386&gt;=14000000, F386&lt;=15000000, OR(ISNUMBER(SEARCH("TAPE FEEDER", I386)), ISNUMBER(SEARCH("ZS FEEDER", I386)), ISNUMBER(SEARCH("TRAY", I386)))), "FEEDER", "SPARES/OTHER"))))</f>
        <v>FEEDER</v>
      </c>
      <c r="D386" s="4">
        <v>44172</v>
      </c>
      <c r="E386" t="str">
        <f t="shared" ref="E386:E449" si="49">IF(ISNUMBER(SEARCH("YMCT",H386)),"YAMAHA",IF(ISNUMBER(SEARCH("HELI",H386)),"HELLER",IF(ISNUMBER(SEARCH("PEMR",H386)),"PEMTRON",IF(ISNUMBER(SEARCH("PEMT",H386)),"PEMTRON",IF(H386="","",(IFERROR(1/0,"OTHERS")))))))</f>
        <v>YAMAHA</v>
      </c>
      <c r="F386">
        <v>14100324</v>
      </c>
      <c r="G386" s="19">
        <v>44172</v>
      </c>
      <c r="H386" t="s">
        <v>37</v>
      </c>
      <c r="I386" t="s">
        <v>38</v>
      </c>
      <c r="J386">
        <v>4</v>
      </c>
      <c r="K386">
        <v>4</v>
      </c>
      <c r="L386">
        <v>11256.64</v>
      </c>
      <c r="M386" t="s">
        <v>36</v>
      </c>
      <c r="N386">
        <v>1.175</v>
      </c>
      <c r="O386">
        <v>11256.64</v>
      </c>
      <c r="P386">
        <f t="shared" si="47"/>
        <v>13226.552</v>
      </c>
      <c r="Q386" t="s">
        <v>41</v>
      </c>
      <c r="R386" t="s">
        <v>1233</v>
      </c>
      <c r="S386" t="s">
        <v>25</v>
      </c>
      <c r="T386">
        <v>900403</v>
      </c>
      <c r="U386">
        <v>10001.200000000001</v>
      </c>
      <c r="V386" t="s">
        <v>1065</v>
      </c>
      <c r="X386" t="s">
        <v>1861</v>
      </c>
      <c r="Y386">
        <v>769268</v>
      </c>
      <c r="Z386" t="s">
        <v>1235</v>
      </c>
      <c r="AB386">
        <f t="shared" ref="AB386:AB449" si="50">IF(D386="","",YEAR(D386))</f>
        <v>2020</v>
      </c>
      <c r="AC386">
        <f t="shared" ref="AC386:AC449" si="51">IF(D386="","",MONTH(D386))</f>
        <v>12</v>
      </c>
      <c r="AD386" t="str">
        <f t="shared" ref="AD386:AD449" si="52">IFERROR(IF(AC386="","",IF(AND(AC386&gt;=10,AC386&lt;=12),"Q3",IF(AND(AC386&gt;=1,AC386&lt;=3),"Q4",IF(AND(AC386&gt;=7,AC386&lt;=9),"Q2",IF(AND(AC386&gt;=4,AC386&lt;=6),"Q1"))))),"")</f>
        <v>Q3</v>
      </c>
      <c r="AE386" t="str">
        <f t="shared" ref="AE386:AE449" si="53">IFERROR(IF(AD386="Q4","FY"&amp;RIGHT(AB386,2)-1&amp;"/"&amp;RIGHT(AB386,2),"FY"&amp;RIGHT(AB386,2)&amp;"/"&amp;RIGHT(AB386,2)+1),"")</f>
        <v>FY20/21</v>
      </c>
      <c r="AF386" t="str">
        <f t="shared" ref="AF386:AF449" si="54">IF(B386="SZX","SOUTH",IF(B386="BJS","NORTH",IF(B386="SHA","EAST",IF(B386="","",(IF(AND(B386&lt;&gt;"SZX",B386&lt;&gt;"SHA",B386&lt;&gt;"BJS"),"WEST"))))))</f>
        <v>SOUTH</v>
      </c>
    </row>
    <row r="387" spans="1:32">
      <c r="A387" t="s">
        <v>3025</v>
      </c>
      <c r="B387" t="s">
        <v>22</v>
      </c>
      <c r="C387" t="str">
        <f t="shared" si="48"/>
        <v>FEEDER</v>
      </c>
      <c r="D387" s="4">
        <v>44172</v>
      </c>
      <c r="E387" t="str">
        <f t="shared" si="49"/>
        <v>YAMAHA</v>
      </c>
      <c r="F387">
        <v>14100324</v>
      </c>
      <c r="G387" s="19">
        <v>44172</v>
      </c>
      <c r="H387" t="s">
        <v>72</v>
      </c>
      <c r="I387" t="s">
        <v>73</v>
      </c>
      <c r="J387">
        <v>1</v>
      </c>
      <c r="K387">
        <v>1</v>
      </c>
      <c r="L387">
        <v>4849.5600000000004</v>
      </c>
      <c r="M387" t="s">
        <v>36</v>
      </c>
      <c r="N387">
        <v>1.175</v>
      </c>
      <c r="O387">
        <v>4849.5600000000004</v>
      </c>
      <c r="P387">
        <f t="shared" ref="P387:P450" si="55">IF(M387="CNY",O387*N387,IF(M387="USD",O387*7.8,IF(M387="HKD",O387*1,IF(M387="JPY",O387*0.0563,""))))</f>
        <v>5698.2330000000011</v>
      </c>
      <c r="Q387" t="s">
        <v>41</v>
      </c>
      <c r="R387" t="s">
        <v>1233</v>
      </c>
      <c r="S387" t="s">
        <v>25</v>
      </c>
      <c r="T387">
        <v>900403</v>
      </c>
      <c r="U387">
        <v>3802.21</v>
      </c>
      <c r="V387" t="s">
        <v>1065</v>
      </c>
      <c r="X387" t="s">
        <v>1861</v>
      </c>
      <c r="Y387">
        <v>769268</v>
      </c>
      <c r="Z387" t="s">
        <v>1235</v>
      </c>
      <c r="AB387">
        <f t="shared" si="50"/>
        <v>2020</v>
      </c>
      <c r="AC387">
        <f t="shared" si="51"/>
        <v>12</v>
      </c>
      <c r="AD387" t="str">
        <f t="shared" si="52"/>
        <v>Q3</v>
      </c>
      <c r="AE387" t="str">
        <f t="shared" si="53"/>
        <v>FY20/21</v>
      </c>
      <c r="AF387" t="str">
        <f t="shared" si="54"/>
        <v>SOUTH</v>
      </c>
    </row>
    <row r="388" spans="1:32">
      <c r="A388" t="s">
        <v>3025</v>
      </c>
      <c r="B388" t="s">
        <v>22</v>
      </c>
      <c r="C388" t="str">
        <f t="shared" si="48"/>
        <v>SPARES/OTHER</v>
      </c>
      <c r="D388" s="4">
        <v>44172</v>
      </c>
      <c r="E388" t="str">
        <f t="shared" si="49"/>
        <v>OTHERS</v>
      </c>
      <c r="F388">
        <v>14100325</v>
      </c>
      <c r="G388" s="19">
        <v>44172</v>
      </c>
      <c r="H388" t="s">
        <v>1236</v>
      </c>
      <c r="I388" t="s">
        <v>1237</v>
      </c>
      <c r="J388">
        <v>1</v>
      </c>
      <c r="K388">
        <v>1</v>
      </c>
      <c r="L388">
        <v>32477.88</v>
      </c>
      <c r="M388" t="s">
        <v>36</v>
      </c>
      <c r="N388">
        <v>1.175</v>
      </c>
      <c r="O388">
        <v>32477.88</v>
      </c>
      <c r="P388">
        <f t="shared" si="55"/>
        <v>38161.509000000005</v>
      </c>
      <c r="Q388" t="s">
        <v>41</v>
      </c>
      <c r="R388" t="s">
        <v>1862</v>
      </c>
      <c r="S388" t="s">
        <v>25</v>
      </c>
      <c r="T388">
        <v>900404</v>
      </c>
      <c r="U388">
        <v>27000</v>
      </c>
      <c r="V388" t="s">
        <v>1065</v>
      </c>
      <c r="X388" t="s">
        <v>1863</v>
      </c>
      <c r="Y388">
        <v>769281</v>
      </c>
      <c r="Z388" t="s">
        <v>1864</v>
      </c>
      <c r="AB388">
        <f t="shared" si="50"/>
        <v>2020</v>
      </c>
      <c r="AC388">
        <f t="shared" si="51"/>
        <v>12</v>
      </c>
      <c r="AD388" t="str">
        <f t="shared" si="52"/>
        <v>Q3</v>
      </c>
      <c r="AE388" t="str">
        <f t="shared" si="53"/>
        <v>FY20/21</v>
      </c>
      <c r="AF388" t="str">
        <f t="shared" si="54"/>
        <v>SOUTH</v>
      </c>
    </row>
    <row r="389" spans="1:32">
      <c r="A389" t="s">
        <v>3025</v>
      </c>
      <c r="B389" t="s">
        <v>22</v>
      </c>
      <c r="C389" t="str">
        <f t="shared" si="48"/>
        <v>FEEDER</v>
      </c>
      <c r="D389" s="4">
        <v>44172</v>
      </c>
      <c r="E389" t="str">
        <f t="shared" si="49"/>
        <v>YAMAHA</v>
      </c>
      <c r="F389">
        <v>14100325</v>
      </c>
      <c r="G389" s="19">
        <v>44172</v>
      </c>
      <c r="H389" t="s">
        <v>37</v>
      </c>
      <c r="I389" t="s">
        <v>38</v>
      </c>
      <c r="J389">
        <v>23</v>
      </c>
      <c r="K389">
        <v>23</v>
      </c>
      <c r="L389">
        <v>63097.35</v>
      </c>
      <c r="M389" t="s">
        <v>36</v>
      </c>
      <c r="N389">
        <v>1.175</v>
      </c>
      <c r="O389">
        <v>63097.35</v>
      </c>
      <c r="P389">
        <f t="shared" si="55"/>
        <v>74139.386249999996</v>
      </c>
      <c r="Q389" t="s">
        <v>41</v>
      </c>
      <c r="R389" t="s">
        <v>1862</v>
      </c>
      <c r="S389" t="s">
        <v>25</v>
      </c>
      <c r="T389">
        <v>900404</v>
      </c>
      <c r="U389">
        <v>57506.89</v>
      </c>
      <c r="V389" t="s">
        <v>1065</v>
      </c>
      <c r="X389" t="s">
        <v>1863</v>
      </c>
      <c r="Y389">
        <v>769281</v>
      </c>
      <c r="Z389" t="s">
        <v>1864</v>
      </c>
      <c r="AB389">
        <f t="shared" si="50"/>
        <v>2020</v>
      </c>
      <c r="AC389">
        <f t="shared" si="51"/>
        <v>12</v>
      </c>
      <c r="AD389" t="str">
        <f t="shared" si="52"/>
        <v>Q3</v>
      </c>
      <c r="AE389" t="str">
        <f t="shared" si="53"/>
        <v>FY20/21</v>
      </c>
      <c r="AF389" t="str">
        <f t="shared" si="54"/>
        <v>SOUTH</v>
      </c>
    </row>
    <row r="390" spans="1:32">
      <c r="A390" t="s">
        <v>3025</v>
      </c>
      <c r="B390" t="s">
        <v>22</v>
      </c>
      <c r="C390" t="str">
        <f t="shared" si="48"/>
        <v>FEEDER</v>
      </c>
      <c r="D390" s="4">
        <v>44172</v>
      </c>
      <c r="E390" t="str">
        <f t="shared" si="49"/>
        <v>YAMAHA</v>
      </c>
      <c r="F390">
        <v>14100325</v>
      </c>
      <c r="G390" s="19">
        <v>44172</v>
      </c>
      <c r="H390" t="s">
        <v>37</v>
      </c>
      <c r="I390" t="s">
        <v>38</v>
      </c>
      <c r="J390">
        <v>1</v>
      </c>
      <c r="K390">
        <v>1</v>
      </c>
      <c r="L390">
        <v>0</v>
      </c>
      <c r="M390" t="s">
        <v>36</v>
      </c>
      <c r="N390">
        <v>1.175</v>
      </c>
      <c r="O390">
        <v>0</v>
      </c>
      <c r="P390">
        <f t="shared" si="55"/>
        <v>0</v>
      </c>
      <c r="Q390" t="s">
        <v>41</v>
      </c>
      <c r="R390" t="s">
        <v>1862</v>
      </c>
      <c r="S390" t="s">
        <v>25</v>
      </c>
      <c r="T390">
        <v>900404</v>
      </c>
      <c r="U390">
        <v>2500.3000000000002</v>
      </c>
      <c r="V390" t="s">
        <v>1065</v>
      </c>
      <c r="X390" t="s">
        <v>1863</v>
      </c>
      <c r="Y390">
        <v>769281</v>
      </c>
      <c r="Z390" t="s">
        <v>1864</v>
      </c>
      <c r="AB390">
        <f t="shared" si="50"/>
        <v>2020</v>
      </c>
      <c r="AC390">
        <f t="shared" si="51"/>
        <v>12</v>
      </c>
      <c r="AD390" t="str">
        <f t="shared" si="52"/>
        <v>Q3</v>
      </c>
      <c r="AE390" t="str">
        <f t="shared" si="53"/>
        <v>FY20/21</v>
      </c>
      <c r="AF390" t="str">
        <f t="shared" si="54"/>
        <v>SOUTH</v>
      </c>
    </row>
    <row r="391" spans="1:32">
      <c r="A391" t="s">
        <v>3025</v>
      </c>
      <c r="B391" t="s">
        <v>22</v>
      </c>
      <c r="C391" t="str">
        <f t="shared" si="48"/>
        <v>SPARES/OTHER</v>
      </c>
      <c r="D391" s="4">
        <v>44172</v>
      </c>
      <c r="E391" t="str">
        <f t="shared" si="49"/>
        <v>YAMAHA</v>
      </c>
      <c r="F391">
        <v>14100326</v>
      </c>
      <c r="G391" s="19">
        <v>44172</v>
      </c>
      <c r="H391" t="s">
        <v>1865</v>
      </c>
      <c r="I391" t="s">
        <v>160</v>
      </c>
      <c r="J391">
        <v>1</v>
      </c>
      <c r="K391">
        <v>1</v>
      </c>
      <c r="L391">
        <v>163.72</v>
      </c>
      <c r="M391" t="s">
        <v>36</v>
      </c>
      <c r="N391">
        <v>1.175</v>
      </c>
      <c r="O391">
        <v>163.72</v>
      </c>
      <c r="P391">
        <f t="shared" si="55"/>
        <v>192.37100000000001</v>
      </c>
      <c r="Q391" t="s">
        <v>41</v>
      </c>
      <c r="R391" t="s">
        <v>1866</v>
      </c>
      <c r="S391" t="s">
        <v>25</v>
      </c>
      <c r="T391">
        <v>900405</v>
      </c>
      <c r="U391">
        <v>114</v>
      </c>
      <c r="V391" t="s">
        <v>1065</v>
      </c>
      <c r="X391" t="s">
        <v>1867</v>
      </c>
      <c r="Y391">
        <v>769309</v>
      </c>
      <c r="Z391" t="s">
        <v>1868</v>
      </c>
      <c r="AB391">
        <f t="shared" si="50"/>
        <v>2020</v>
      </c>
      <c r="AC391">
        <f t="shared" si="51"/>
        <v>12</v>
      </c>
      <c r="AD391" t="str">
        <f t="shared" si="52"/>
        <v>Q3</v>
      </c>
      <c r="AE391" t="str">
        <f t="shared" si="53"/>
        <v>FY20/21</v>
      </c>
      <c r="AF391" t="str">
        <f t="shared" si="54"/>
        <v>SOUTH</v>
      </c>
    </row>
    <row r="392" spans="1:32">
      <c r="A392" t="s">
        <v>3025</v>
      </c>
      <c r="B392" t="s">
        <v>22</v>
      </c>
      <c r="C392" t="str">
        <f t="shared" si="48"/>
        <v>SPARES/OTHER</v>
      </c>
      <c r="D392" s="4">
        <v>44172</v>
      </c>
      <c r="E392" t="str">
        <f t="shared" si="49"/>
        <v>YAMAHA</v>
      </c>
      <c r="F392">
        <v>14100326</v>
      </c>
      <c r="G392" s="19">
        <v>44172</v>
      </c>
      <c r="H392" t="s">
        <v>1869</v>
      </c>
      <c r="I392" t="s">
        <v>1870</v>
      </c>
      <c r="J392">
        <v>1</v>
      </c>
      <c r="K392">
        <v>1</v>
      </c>
      <c r="L392">
        <v>2035.4</v>
      </c>
      <c r="M392" t="s">
        <v>36</v>
      </c>
      <c r="N392">
        <v>1.175</v>
      </c>
      <c r="O392">
        <v>2035.4</v>
      </c>
      <c r="P392">
        <f t="shared" si="55"/>
        <v>2391.5950000000003</v>
      </c>
      <c r="Q392" t="s">
        <v>41</v>
      </c>
      <c r="R392" t="s">
        <v>1866</v>
      </c>
      <c r="S392" t="s">
        <v>25</v>
      </c>
      <c r="T392">
        <v>900405</v>
      </c>
      <c r="U392">
        <v>1343</v>
      </c>
      <c r="V392" t="s">
        <v>1065</v>
      </c>
      <c r="X392" t="s">
        <v>1867</v>
      </c>
      <c r="Y392">
        <v>769309</v>
      </c>
      <c r="Z392" t="s">
        <v>1868</v>
      </c>
      <c r="AB392">
        <f t="shared" si="50"/>
        <v>2020</v>
      </c>
      <c r="AC392">
        <f t="shared" si="51"/>
        <v>12</v>
      </c>
      <c r="AD392" t="str">
        <f t="shared" si="52"/>
        <v>Q3</v>
      </c>
      <c r="AE392" t="str">
        <f t="shared" si="53"/>
        <v>FY20/21</v>
      </c>
      <c r="AF392" t="str">
        <f t="shared" si="54"/>
        <v>SOUTH</v>
      </c>
    </row>
    <row r="393" spans="1:32">
      <c r="A393" t="s">
        <v>3025</v>
      </c>
      <c r="B393" t="s">
        <v>22</v>
      </c>
      <c r="C393" t="str">
        <f t="shared" si="48"/>
        <v>SPARES/OTHER</v>
      </c>
      <c r="D393" s="4">
        <v>44172</v>
      </c>
      <c r="E393" t="str">
        <f t="shared" si="49"/>
        <v>YAMAHA</v>
      </c>
      <c r="F393">
        <v>14100326</v>
      </c>
      <c r="G393" s="19">
        <v>44172</v>
      </c>
      <c r="H393" t="s">
        <v>1871</v>
      </c>
      <c r="I393" t="s">
        <v>1872</v>
      </c>
      <c r="J393">
        <v>1</v>
      </c>
      <c r="K393">
        <v>1</v>
      </c>
      <c r="L393">
        <v>3070.8</v>
      </c>
      <c r="M393" t="s">
        <v>36</v>
      </c>
      <c r="N393">
        <v>1.175</v>
      </c>
      <c r="O393">
        <v>3070.8</v>
      </c>
      <c r="P393">
        <f t="shared" si="55"/>
        <v>3608.1900000000005</v>
      </c>
      <c r="Q393" t="s">
        <v>41</v>
      </c>
      <c r="R393" t="s">
        <v>1866</v>
      </c>
      <c r="S393" t="s">
        <v>25</v>
      </c>
      <c r="T393">
        <v>900405</v>
      </c>
      <c r="U393">
        <v>1639</v>
      </c>
      <c r="V393" t="s">
        <v>1065</v>
      </c>
      <c r="X393" t="s">
        <v>1867</v>
      </c>
      <c r="Y393">
        <v>769309</v>
      </c>
      <c r="Z393" t="s">
        <v>1868</v>
      </c>
      <c r="AB393">
        <f t="shared" si="50"/>
        <v>2020</v>
      </c>
      <c r="AC393">
        <f t="shared" si="51"/>
        <v>12</v>
      </c>
      <c r="AD393" t="str">
        <f t="shared" si="52"/>
        <v>Q3</v>
      </c>
      <c r="AE393" t="str">
        <f t="shared" si="53"/>
        <v>FY20/21</v>
      </c>
      <c r="AF393" t="str">
        <f t="shared" si="54"/>
        <v>SOUTH</v>
      </c>
    </row>
    <row r="394" spans="1:32">
      <c r="A394" t="s">
        <v>3025</v>
      </c>
      <c r="B394" t="s">
        <v>22</v>
      </c>
      <c r="C394" t="str">
        <f t="shared" si="48"/>
        <v>SPARES/OTHER</v>
      </c>
      <c r="D394" s="4">
        <v>44172</v>
      </c>
      <c r="E394" t="str">
        <f t="shared" si="49"/>
        <v>YAMAHA</v>
      </c>
      <c r="F394">
        <v>14100326</v>
      </c>
      <c r="G394" s="19">
        <v>44172</v>
      </c>
      <c r="H394" t="s">
        <v>1873</v>
      </c>
      <c r="I394" t="s">
        <v>1874</v>
      </c>
      <c r="J394">
        <v>1</v>
      </c>
      <c r="K394">
        <v>1</v>
      </c>
      <c r="L394">
        <v>1375.22</v>
      </c>
      <c r="M394" t="s">
        <v>36</v>
      </c>
      <c r="N394">
        <v>1.175</v>
      </c>
      <c r="O394">
        <v>1375.22</v>
      </c>
      <c r="P394">
        <f t="shared" si="55"/>
        <v>1615.8835000000001</v>
      </c>
      <c r="Q394" t="s">
        <v>41</v>
      </c>
      <c r="R394" t="s">
        <v>1866</v>
      </c>
      <c r="S394" t="s">
        <v>25</v>
      </c>
      <c r="T394">
        <v>900405</v>
      </c>
      <c r="U394">
        <v>956</v>
      </c>
      <c r="V394" t="s">
        <v>1065</v>
      </c>
      <c r="X394" t="s">
        <v>1867</v>
      </c>
      <c r="Y394">
        <v>769309</v>
      </c>
      <c r="Z394" t="s">
        <v>1868</v>
      </c>
      <c r="AB394">
        <f t="shared" si="50"/>
        <v>2020</v>
      </c>
      <c r="AC394">
        <f t="shared" si="51"/>
        <v>12</v>
      </c>
      <c r="AD394" t="str">
        <f t="shared" si="52"/>
        <v>Q3</v>
      </c>
      <c r="AE394" t="str">
        <f t="shared" si="53"/>
        <v>FY20/21</v>
      </c>
      <c r="AF394" t="str">
        <f t="shared" si="54"/>
        <v>SOUTH</v>
      </c>
    </row>
    <row r="395" spans="1:32">
      <c r="A395" t="s">
        <v>3025</v>
      </c>
      <c r="B395" t="s">
        <v>22</v>
      </c>
      <c r="C395" t="str">
        <f t="shared" si="48"/>
        <v>SPARES/OTHER</v>
      </c>
      <c r="D395" s="4">
        <v>44172</v>
      </c>
      <c r="E395" t="str">
        <f t="shared" si="49"/>
        <v>YAMAHA</v>
      </c>
      <c r="F395">
        <v>14100326</v>
      </c>
      <c r="G395" s="19">
        <v>44172</v>
      </c>
      <c r="H395" t="s">
        <v>1875</v>
      </c>
      <c r="I395" t="s">
        <v>1876</v>
      </c>
      <c r="J395">
        <v>1</v>
      </c>
      <c r="K395">
        <v>1</v>
      </c>
      <c r="L395">
        <v>1407.08</v>
      </c>
      <c r="M395" t="s">
        <v>36</v>
      </c>
      <c r="N395">
        <v>1.175</v>
      </c>
      <c r="O395">
        <v>1407.08</v>
      </c>
      <c r="P395">
        <f t="shared" si="55"/>
        <v>1653.319</v>
      </c>
      <c r="Q395" t="s">
        <v>41</v>
      </c>
      <c r="R395" t="s">
        <v>1866</v>
      </c>
      <c r="S395" t="s">
        <v>25</v>
      </c>
      <c r="T395">
        <v>900405</v>
      </c>
      <c r="U395">
        <v>956</v>
      </c>
      <c r="V395" t="s">
        <v>1065</v>
      </c>
      <c r="X395" t="s">
        <v>1867</v>
      </c>
      <c r="Y395">
        <v>769309</v>
      </c>
      <c r="Z395" t="s">
        <v>1868</v>
      </c>
      <c r="AB395">
        <f t="shared" si="50"/>
        <v>2020</v>
      </c>
      <c r="AC395">
        <f t="shared" si="51"/>
        <v>12</v>
      </c>
      <c r="AD395" t="str">
        <f t="shared" si="52"/>
        <v>Q3</v>
      </c>
      <c r="AE395" t="str">
        <f t="shared" si="53"/>
        <v>FY20/21</v>
      </c>
      <c r="AF395" t="str">
        <f t="shared" si="54"/>
        <v>SOUTH</v>
      </c>
    </row>
    <row r="396" spans="1:32">
      <c r="A396" t="s">
        <v>3025</v>
      </c>
      <c r="B396" t="s">
        <v>22</v>
      </c>
      <c r="C396" t="str">
        <f t="shared" si="48"/>
        <v>SPARES/OTHER</v>
      </c>
      <c r="D396" s="4">
        <v>44172</v>
      </c>
      <c r="E396" t="str">
        <f t="shared" si="49"/>
        <v>YAMAHA</v>
      </c>
      <c r="F396">
        <v>14100326</v>
      </c>
      <c r="G396" s="19">
        <v>44172</v>
      </c>
      <c r="H396" t="s">
        <v>1877</v>
      </c>
      <c r="I396" t="s">
        <v>1878</v>
      </c>
      <c r="J396">
        <v>1</v>
      </c>
      <c r="K396">
        <v>1</v>
      </c>
      <c r="L396">
        <v>1228.32</v>
      </c>
      <c r="M396" t="s">
        <v>36</v>
      </c>
      <c r="N396">
        <v>1.175</v>
      </c>
      <c r="O396">
        <v>1228.32</v>
      </c>
      <c r="P396">
        <f t="shared" si="55"/>
        <v>1443.2760000000001</v>
      </c>
      <c r="Q396" t="s">
        <v>41</v>
      </c>
      <c r="R396" t="s">
        <v>1866</v>
      </c>
      <c r="S396" t="s">
        <v>25</v>
      </c>
      <c r="T396">
        <v>900405</v>
      </c>
      <c r="U396">
        <v>854</v>
      </c>
      <c r="V396" t="s">
        <v>1065</v>
      </c>
      <c r="X396" t="s">
        <v>1867</v>
      </c>
      <c r="Y396">
        <v>769309</v>
      </c>
      <c r="Z396" t="s">
        <v>1868</v>
      </c>
      <c r="AB396">
        <f t="shared" si="50"/>
        <v>2020</v>
      </c>
      <c r="AC396">
        <f t="shared" si="51"/>
        <v>12</v>
      </c>
      <c r="AD396" t="str">
        <f t="shared" si="52"/>
        <v>Q3</v>
      </c>
      <c r="AE396" t="str">
        <f t="shared" si="53"/>
        <v>FY20/21</v>
      </c>
      <c r="AF396" t="str">
        <f t="shared" si="54"/>
        <v>SOUTH</v>
      </c>
    </row>
    <row r="397" spans="1:32">
      <c r="A397" t="s">
        <v>3025</v>
      </c>
      <c r="B397" t="s">
        <v>22</v>
      </c>
      <c r="C397" t="str">
        <f t="shared" si="48"/>
        <v>SPARES/OTHER</v>
      </c>
      <c r="D397" s="4">
        <v>44172</v>
      </c>
      <c r="E397" t="str">
        <f t="shared" si="49"/>
        <v>YAMAHA</v>
      </c>
      <c r="F397">
        <v>14100326</v>
      </c>
      <c r="G397" s="19">
        <v>44172</v>
      </c>
      <c r="H397" t="s">
        <v>1879</v>
      </c>
      <c r="I397" t="s">
        <v>1880</v>
      </c>
      <c r="J397">
        <v>1</v>
      </c>
      <c r="K397">
        <v>1</v>
      </c>
      <c r="L397">
        <v>818.58</v>
      </c>
      <c r="M397" t="s">
        <v>36</v>
      </c>
      <c r="N397">
        <v>1.175</v>
      </c>
      <c r="O397">
        <v>818.58</v>
      </c>
      <c r="P397">
        <f t="shared" si="55"/>
        <v>961.83150000000012</v>
      </c>
      <c r="Q397" t="s">
        <v>41</v>
      </c>
      <c r="R397" t="s">
        <v>1866</v>
      </c>
      <c r="S397" t="s">
        <v>25</v>
      </c>
      <c r="T397">
        <v>900405</v>
      </c>
      <c r="U397">
        <v>569</v>
      </c>
      <c r="V397" t="s">
        <v>1065</v>
      </c>
      <c r="X397" t="s">
        <v>1867</v>
      </c>
      <c r="Y397">
        <v>769309</v>
      </c>
      <c r="Z397" t="s">
        <v>1868</v>
      </c>
      <c r="AB397">
        <f t="shared" si="50"/>
        <v>2020</v>
      </c>
      <c r="AC397">
        <f t="shared" si="51"/>
        <v>12</v>
      </c>
      <c r="AD397" t="str">
        <f t="shared" si="52"/>
        <v>Q3</v>
      </c>
      <c r="AE397" t="str">
        <f t="shared" si="53"/>
        <v>FY20/21</v>
      </c>
      <c r="AF397" t="str">
        <f t="shared" si="54"/>
        <v>SOUTH</v>
      </c>
    </row>
    <row r="398" spans="1:32">
      <c r="A398" t="s">
        <v>3025</v>
      </c>
      <c r="B398" t="s">
        <v>22</v>
      </c>
      <c r="C398" t="str">
        <f t="shared" si="48"/>
        <v>SPARES/OTHER</v>
      </c>
      <c r="D398" s="4">
        <v>44172</v>
      </c>
      <c r="E398" t="str">
        <f t="shared" si="49"/>
        <v>YAMAHA</v>
      </c>
      <c r="F398">
        <v>14100326</v>
      </c>
      <c r="G398" s="19">
        <v>44172</v>
      </c>
      <c r="H398" t="s">
        <v>1881</v>
      </c>
      <c r="I398" t="s">
        <v>1882</v>
      </c>
      <c r="J398">
        <v>1</v>
      </c>
      <c r="K398">
        <v>1</v>
      </c>
      <c r="L398">
        <v>676.99</v>
      </c>
      <c r="M398" t="s">
        <v>36</v>
      </c>
      <c r="N398">
        <v>1.175</v>
      </c>
      <c r="O398">
        <v>676.99</v>
      </c>
      <c r="P398">
        <f t="shared" si="55"/>
        <v>795.46325000000002</v>
      </c>
      <c r="Q398" t="s">
        <v>41</v>
      </c>
      <c r="R398" t="s">
        <v>1866</v>
      </c>
      <c r="S398" t="s">
        <v>25</v>
      </c>
      <c r="T398">
        <v>900405</v>
      </c>
      <c r="U398">
        <v>471</v>
      </c>
      <c r="V398" t="s">
        <v>1065</v>
      </c>
      <c r="X398" t="s">
        <v>1867</v>
      </c>
      <c r="Y398">
        <v>769309</v>
      </c>
      <c r="Z398" t="s">
        <v>1868</v>
      </c>
      <c r="AB398">
        <f t="shared" si="50"/>
        <v>2020</v>
      </c>
      <c r="AC398">
        <f t="shared" si="51"/>
        <v>12</v>
      </c>
      <c r="AD398" t="str">
        <f t="shared" si="52"/>
        <v>Q3</v>
      </c>
      <c r="AE398" t="str">
        <f t="shared" si="53"/>
        <v>FY20/21</v>
      </c>
      <c r="AF398" t="str">
        <f t="shared" si="54"/>
        <v>SOUTH</v>
      </c>
    </row>
    <row r="399" spans="1:32">
      <c r="A399" t="s">
        <v>3025</v>
      </c>
      <c r="B399" t="s">
        <v>22</v>
      </c>
      <c r="C399" t="str">
        <f t="shared" si="48"/>
        <v>SPARES/OTHER</v>
      </c>
      <c r="D399" s="4">
        <v>44172</v>
      </c>
      <c r="E399" t="str">
        <f t="shared" si="49"/>
        <v>YAMAHA</v>
      </c>
      <c r="F399">
        <v>14100326</v>
      </c>
      <c r="G399" s="19">
        <v>44172</v>
      </c>
      <c r="H399" t="s">
        <v>1883</v>
      </c>
      <c r="I399" t="s">
        <v>1884</v>
      </c>
      <c r="J399">
        <v>1</v>
      </c>
      <c r="K399">
        <v>1</v>
      </c>
      <c r="L399">
        <v>1299.1199999999999</v>
      </c>
      <c r="M399" t="s">
        <v>36</v>
      </c>
      <c r="N399">
        <v>1.175</v>
      </c>
      <c r="O399">
        <v>1299.1199999999999</v>
      </c>
      <c r="P399">
        <f t="shared" si="55"/>
        <v>1526.4659999999999</v>
      </c>
      <c r="Q399" t="s">
        <v>41</v>
      </c>
      <c r="R399" t="s">
        <v>1866</v>
      </c>
      <c r="S399" t="s">
        <v>25</v>
      </c>
      <c r="T399">
        <v>900405</v>
      </c>
      <c r="U399">
        <v>903</v>
      </c>
      <c r="V399" t="s">
        <v>1065</v>
      </c>
      <c r="X399" t="s">
        <v>1867</v>
      </c>
      <c r="Y399">
        <v>769309</v>
      </c>
      <c r="Z399" t="s">
        <v>1868</v>
      </c>
      <c r="AB399">
        <f t="shared" si="50"/>
        <v>2020</v>
      </c>
      <c r="AC399">
        <f t="shared" si="51"/>
        <v>12</v>
      </c>
      <c r="AD399" t="str">
        <f t="shared" si="52"/>
        <v>Q3</v>
      </c>
      <c r="AE399" t="str">
        <f t="shared" si="53"/>
        <v>FY20/21</v>
      </c>
      <c r="AF399" t="str">
        <f t="shared" si="54"/>
        <v>SOUTH</v>
      </c>
    </row>
    <row r="400" spans="1:32">
      <c r="A400" t="s">
        <v>3025</v>
      </c>
      <c r="B400" t="s">
        <v>22</v>
      </c>
      <c r="C400" t="str">
        <f t="shared" si="48"/>
        <v>SPARES/OTHER</v>
      </c>
      <c r="D400" s="4">
        <v>44172</v>
      </c>
      <c r="E400" t="str">
        <f t="shared" si="49"/>
        <v>YAMAHA</v>
      </c>
      <c r="F400">
        <v>14100326</v>
      </c>
      <c r="G400" s="19">
        <v>44172</v>
      </c>
      <c r="H400" t="s">
        <v>1885</v>
      </c>
      <c r="I400" t="s">
        <v>1886</v>
      </c>
      <c r="J400">
        <v>1</v>
      </c>
      <c r="K400">
        <v>1</v>
      </c>
      <c r="L400">
        <v>716.81</v>
      </c>
      <c r="M400" t="s">
        <v>36</v>
      </c>
      <c r="N400">
        <v>1.175</v>
      </c>
      <c r="O400">
        <v>716.81</v>
      </c>
      <c r="P400">
        <f t="shared" si="55"/>
        <v>842.25175000000002</v>
      </c>
      <c r="Q400" t="s">
        <v>41</v>
      </c>
      <c r="R400" t="s">
        <v>1866</v>
      </c>
      <c r="S400" t="s">
        <v>25</v>
      </c>
      <c r="T400">
        <v>900405</v>
      </c>
      <c r="U400">
        <v>455</v>
      </c>
      <c r="V400" t="s">
        <v>1065</v>
      </c>
      <c r="X400" t="s">
        <v>1867</v>
      </c>
      <c r="Y400">
        <v>769309</v>
      </c>
      <c r="Z400" t="s">
        <v>1868</v>
      </c>
      <c r="AB400">
        <f t="shared" si="50"/>
        <v>2020</v>
      </c>
      <c r="AC400">
        <f t="shared" si="51"/>
        <v>12</v>
      </c>
      <c r="AD400" t="str">
        <f t="shared" si="52"/>
        <v>Q3</v>
      </c>
      <c r="AE400" t="str">
        <f t="shared" si="53"/>
        <v>FY20/21</v>
      </c>
      <c r="AF400" t="str">
        <f t="shared" si="54"/>
        <v>SOUTH</v>
      </c>
    </row>
    <row r="401" spans="1:32">
      <c r="A401" t="s">
        <v>3025</v>
      </c>
      <c r="B401" t="s">
        <v>22</v>
      </c>
      <c r="C401" t="str">
        <f t="shared" si="48"/>
        <v>SPARES/OTHER</v>
      </c>
      <c r="D401" s="4">
        <v>44172</v>
      </c>
      <c r="E401" t="str">
        <f t="shared" si="49"/>
        <v>YAMAHA</v>
      </c>
      <c r="F401">
        <v>14100326</v>
      </c>
      <c r="G401" s="19">
        <v>44172</v>
      </c>
      <c r="H401" t="s">
        <v>1887</v>
      </c>
      <c r="I401" t="s">
        <v>1888</v>
      </c>
      <c r="J401">
        <v>1</v>
      </c>
      <c r="K401">
        <v>1</v>
      </c>
      <c r="L401">
        <v>4639.82</v>
      </c>
      <c r="M401" t="s">
        <v>36</v>
      </c>
      <c r="N401">
        <v>1.175</v>
      </c>
      <c r="O401">
        <v>4639.82</v>
      </c>
      <c r="P401">
        <f t="shared" si="55"/>
        <v>5451.7884999999997</v>
      </c>
      <c r="Q401" t="s">
        <v>41</v>
      </c>
      <c r="R401" t="s">
        <v>1866</v>
      </c>
      <c r="S401" t="s">
        <v>25</v>
      </c>
      <c r="T401">
        <v>900405</v>
      </c>
      <c r="U401">
        <v>3225</v>
      </c>
      <c r="V401" t="s">
        <v>1065</v>
      </c>
      <c r="X401" t="s">
        <v>1867</v>
      </c>
      <c r="Y401">
        <v>769309</v>
      </c>
      <c r="Z401" t="s">
        <v>1868</v>
      </c>
      <c r="AB401">
        <f t="shared" si="50"/>
        <v>2020</v>
      </c>
      <c r="AC401">
        <f t="shared" si="51"/>
        <v>12</v>
      </c>
      <c r="AD401" t="str">
        <f t="shared" si="52"/>
        <v>Q3</v>
      </c>
      <c r="AE401" t="str">
        <f t="shared" si="53"/>
        <v>FY20/21</v>
      </c>
      <c r="AF401" t="str">
        <f t="shared" si="54"/>
        <v>SOUTH</v>
      </c>
    </row>
    <row r="402" spans="1:32">
      <c r="A402" t="s">
        <v>3025</v>
      </c>
      <c r="B402" t="s">
        <v>22</v>
      </c>
      <c r="C402" t="str">
        <f t="shared" si="48"/>
        <v>SPARES/OTHER</v>
      </c>
      <c r="D402" s="4">
        <v>44172</v>
      </c>
      <c r="E402" t="str">
        <f t="shared" si="49"/>
        <v>YAMAHA</v>
      </c>
      <c r="F402">
        <v>14100326</v>
      </c>
      <c r="G402" s="19">
        <v>44172</v>
      </c>
      <c r="H402" t="s">
        <v>1889</v>
      </c>
      <c r="I402" t="s">
        <v>1890</v>
      </c>
      <c r="J402">
        <v>1</v>
      </c>
      <c r="K402">
        <v>1</v>
      </c>
      <c r="L402">
        <v>1331.86</v>
      </c>
      <c r="M402" t="s">
        <v>36</v>
      </c>
      <c r="N402">
        <v>1.175</v>
      </c>
      <c r="O402">
        <v>1331.86</v>
      </c>
      <c r="P402">
        <f t="shared" si="55"/>
        <v>1564.9355</v>
      </c>
      <c r="Q402" t="s">
        <v>41</v>
      </c>
      <c r="R402" t="s">
        <v>1866</v>
      </c>
      <c r="S402" t="s">
        <v>25</v>
      </c>
      <c r="T402">
        <v>900405</v>
      </c>
      <c r="U402">
        <v>926</v>
      </c>
      <c r="V402" t="s">
        <v>1065</v>
      </c>
      <c r="X402" t="s">
        <v>1867</v>
      </c>
      <c r="Y402">
        <v>769309</v>
      </c>
      <c r="Z402" t="s">
        <v>1868</v>
      </c>
      <c r="AB402">
        <f t="shared" si="50"/>
        <v>2020</v>
      </c>
      <c r="AC402">
        <f t="shared" si="51"/>
        <v>12</v>
      </c>
      <c r="AD402" t="str">
        <f t="shared" si="52"/>
        <v>Q3</v>
      </c>
      <c r="AE402" t="str">
        <f t="shared" si="53"/>
        <v>FY20/21</v>
      </c>
      <c r="AF402" t="str">
        <f t="shared" si="54"/>
        <v>SOUTH</v>
      </c>
    </row>
    <row r="403" spans="1:32">
      <c r="A403" t="s">
        <v>3025</v>
      </c>
      <c r="B403" t="s">
        <v>22</v>
      </c>
      <c r="C403" t="str">
        <f t="shared" si="48"/>
        <v>SPARES/OTHER</v>
      </c>
      <c r="D403" s="4">
        <v>44172</v>
      </c>
      <c r="E403" t="str">
        <f t="shared" si="49"/>
        <v>YAMAHA</v>
      </c>
      <c r="F403">
        <v>14100326</v>
      </c>
      <c r="G403" s="19">
        <v>44172</v>
      </c>
      <c r="H403" t="s">
        <v>1891</v>
      </c>
      <c r="I403" t="s">
        <v>1892</v>
      </c>
      <c r="J403">
        <v>1</v>
      </c>
      <c r="K403">
        <v>1</v>
      </c>
      <c r="L403">
        <v>3623.89</v>
      </c>
      <c r="M403" t="s">
        <v>36</v>
      </c>
      <c r="N403">
        <v>1.175</v>
      </c>
      <c r="O403">
        <v>3623.89</v>
      </c>
      <c r="P403">
        <f t="shared" si="55"/>
        <v>4258.0707499999999</v>
      </c>
      <c r="Q403" t="s">
        <v>41</v>
      </c>
      <c r="R403" t="s">
        <v>1866</v>
      </c>
      <c r="S403" t="s">
        <v>25</v>
      </c>
      <c r="T403">
        <v>900405</v>
      </c>
      <c r="U403">
        <v>2520</v>
      </c>
      <c r="V403" t="s">
        <v>1065</v>
      </c>
      <c r="X403" t="s">
        <v>1867</v>
      </c>
      <c r="Y403">
        <v>769309</v>
      </c>
      <c r="Z403" t="s">
        <v>1868</v>
      </c>
      <c r="AB403">
        <f t="shared" si="50"/>
        <v>2020</v>
      </c>
      <c r="AC403">
        <f t="shared" si="51"/>
        <v>12</v>
      </c>
      <c r="AD403" t="str">
        <f t="shared" si="52"/>
        <v>Q3</v>
      </c>
      <c r="AE403" t="str">
        <f t="shared" si="53"/>
        <v>FY20/21</v>
      </c>
      <c r="AF403" t="str">
        <f t="shared" si="54"/>
        <v>SOUTH</v>
      </c>
    </row>
    <row r="404" spans="1:32">
      <c r="A404" t="s">
        <v>3025</v>
      </c>
      <c r="B404" t="s">
        <v>22</v>
      </c>
      <c r="C404" t="str">
        <f t="shared" si="48"/>
        <v>SPARES/OTHER</v>
      </c>
      <c r="D404" s="4">
        <v>44172</v>
      </c>
      <c r="E404" t="str">
        <f t="shared" si="49"/>
        <v>YAMAHA</v>
      </c>
      <c r="F404">
        <v>14100326</v>
      </c>
      <c r="G404" s="19">
        <v>44172</v>
      </c>
      <c r="H404" t="s">
        <v>1893</v>
      </c>
      <c r="I404" t="s">
        <v>1894</v>
      </c>
      <c r="J404">
        <v>1</v>
      </c>
      <c r="K404">
        <v>1</v>
      </c>
      <c r="L404">
        <v>1659.29</v>
      </c>
      <c r="M404" t="s">
        <v>36</v>
      </c>
      <c r="N404">
        <v>1.175</v>
      </c>
      <c r="O404">
        <v>1659.29</v>
      </c>
      <c r="P404">
        <f t="shared" si="55"/>
        <v>1949.6657500000001</v>
      </c>
      <c r="Q404" t="s">
        <v>41</v>
      </c>
      <c r="R404" t="s">
        <v>1866</v>
      </c>
      <c r="S404" t="s">
        <v>25</v>
      </c>
      <c r="T404">
        <v>900405</v>
      </c>
      <c r="U404">
        <v>1154</v>
      </c>
      <c r="V404" t="s">
        <v>1065</v>
      </c>
      <c r="X404" t="s">
        <v>1867</v>
      </c>
      <c r="Y404">
        <v>769309</v>
      </c>
      <c r="Z404" t="s">
        <v>1868</v>
      </c>
      <c r="AB404">
        <f t="shared" si="50"/>
        <v>2020</v>
      </c>
      <c r="AC404">
        <f t="shared" si="51"/>
        <v>12</v>
      </c>
      <c r="AD404" t="str">
        <f t="shared" si="52"/>
        <v>Q3</v>
      </c>
      <c r="AE404" t="str">
        <f t="shared" si="53"/>
        <v>FY20/21</v>
      </c>
      <c r="AF404" t="str">
        <f t="shared" si="54"/>
        <v>SOUTH</v>
      </c>
    </row>
    <row r="405" spans="1:32">
      <c r="A405" t="s">
        <v>3025</v>
      </c>
      <c r="B405" t="s">
        <v>22</v>
      </c>
      <c r="C405" t="str">
        <f t="shared" si="48"/>
        <v>FEEDER</v>
      </c>
      <c r="D405" s="4">
        <v>44173</v>
      </c>
      <c r="E405" t="str">
        <f t="shared" si="49"/>
        <v>YAMAHA</v>
      </c>
      <c r="F405">
        <v>14100327</v>
      </c>
      <c r="G405" s="19">
        <v>44173</v>
      </c>
      <c r="H405" t="s">
        <v>37</v>
      </c>
      <c r="I405" t="s">
        <v>38</v>
      </c>
      <c r="J405">
        <v>9</v>
      </c>
      <c r="K405">
        <v>9</v>
      </c>
      <c r="L405">
        <v>26601.77</v>
      </c>
      <c r="M405" t="s">
        <v>36</v>
      </c>
      <c r="N405">
        <v>1.175</v>
      </c>
      <c r="O405">
        <v>26601.77</v>
      </c>
      <c r="P405">
        <f t="shared" si="55"/>
        <v>31257.079750000001</v>
      </c>
      <c r="Q405" t="s">
        <v>41</v>
      </c>
      <c r="R405" t="s">
        <v>1895</v>
      </c>
      <c r="S405" t="s">
        <v>25</v>
      </c>
      <c r="T405">
        <v>900406</v>
      </c>
      <c r="U405">
        <v>22502.69</v>
      </c>
      <c r="V405" t="s">
        <v>1065</v>
      </c>
      <c r="X405" t="s">
        <v>1896</v>
      </c>
      <c r="Y405">
        <v>769454</v>
      </c>
      <c r="Z405" t="s">
        <v>1897</v>
      </c>
      <c r="AB405">
        <f t="shared" si="50"/>
        <v>2020</v>
      </c>
      <c r="AC405">
        <f t="shared" si="51"/>
        <v>12</v>
      </c>
      <c r="AD405" t="str">
        <f t="shared" si="52"/>
        <v>Q3</v>
      </c>
      <c r="AE405" t="str">
        <f t="shared" si="53"/>
        <v>FY20/21</v>
      </c>
      <c r="AF405" t="str">
        <f t="shared" si="54"/>
        <v>SOUTH</v>
      </c>
    </row>
    <row r="406" spans="1:32">
      <c r="A406" t="s">
        <v>3025</v>
      </c>
      <c r="B406" t="s">
        <v>22</v>
      </c>
      <c r="C406" t="str">
        <f t="shared" si="48"/>
        <v>FEEDER</v>
      </c>
      <c r="D406" s="4">
        <v>44173</v>
      </c>
      <c r="E406" t="str">
        <f t="shared" si="49"/>
        <v>YAMAHA</v>
      </c>
      <c r="F406">
        <v>14100327</v>
      </c>
      <c r="G406" s="19">
        <v>44173</v>
      </c>
      <c r="H406" t="s">
        <v>37</v>
      </c>
      <c r="I406" t="s">
        <v>38</v>
      </c>
      <c r="J406">
        <v>1</v>
      </c>
      <c r="K406">
        <v>1</v>
      </c>
      <c r="L406">
        <v>0</v>
      </c>
      <c r="M406" t="s">
        <v>36</v>
      </c>
      <c r="N406">
        <v>1.175</v>
      </c>
      <c r="O406">
        <v>0</v>
      </c>
      <c r="P406">
        <f t="shared" si="55"/>
        <v>0</v>
      </c>
      <c r="Q406" t="s">
        <v>41</v>
      </c>
      <c r="R406" t="s">
        <v>1895</v>
      </c>
      <c r="S406" t="s">
        <v>25</v>
      </c>
      <c r="T406">
        <v>900406</v>
      </c>
      <c r="U406">
        <v>2500.3000000000002</v>
      </c>
      <c r="V406" t="s">
        <v>1065</v>
      </c>
      <c r="X406" t="s">
        <v>1896</v>
      </c>
      <c r="Y406">
        <v>769454</v>
      </c>
      <c r="Z406" t="s">
        <v>1897</v>
      </c>
      <c r="AB406">
        <f t="shared" si="50"/>
        <v>2020</v>
      </c>
      <c r="AC406">
        <f t="shared" si="51"/>
        <v>12</v>
      </c>
      <c r="AD406" t="str">
        <f t="shared" si="52"/>
        <v>Q3</v>
      </c>
      <c r="AE406" t="str">
        <f t="shared" si="53"/>
        <v>FY20/21</v>
      </c>
      <c r="AF406" t="str">
        <f t="shared" si="54"/>
        <v>SOUTH</v>
      </c>
    </row>
    <row r="407" spans="1:32">
      <c r="A407" t="s">
        <v>3025</v>
      </c>
      <c r="B407" t="s">
        <v>22</v>
      </c>
      <c r="C407" t="str">
        <f t="shared" si="48"/>
        <v>FEEDER</v>
      </c>
      <c r="D407" s="4">
        <v>44173</v>
      </c>
      <c r="E407" t="str">
        <f t="shared" si="49"/>
        <v>YAMAHA</v>
      </c>
      <c r="F407">
        <v>14100327</v>
      </c>
      <c r="G407" s="19">
        <v>44173</v>
      </c>
      <c r="H407" t="s">
        <v>70</v>
      </c>
      <c r="I407" t="s">
        <v>71</v>
      </c>
      <c r="J407">
        <v>10</v>
      </c>
      <c r="K407">
        <v>10</v>
      </c>
      <c r="L407">
        <v>41592.92</v>
      </c>
      <c r="M407" t="s">
        <v>36</v>
      </c>
      <c r="N407">
        <v>1.175</v>
      </c>
      <c r="O407">
        <v>41592.92</v>
      </c>
      <c r="P407">
        <f t="shared" si="55"/>
        <v>48871.680999999997</v>
      </c>
      <c r="Q407" t="s">
        <v>41</v>
      </c>
      <c r="R407" t="s">
        <v>1895</v>
      </c>
      <c r="S407" t="s">
        <v>25</v>
      </c>
      <c r="T407">
        <v>900406</v>
      </c>
      <c r="U407">
        <v>35002.78</v>
      </c>
      <c r="V407" t="s">
        <v>1065</v>
      </c>
      <c r="X407" t="s">
        <v>1896</v>
      </c>
      <c r="Y407">
        <v>769454</v>
      </c>
      <c r="Z407" t="s">
        <v>1897</v>
      </c>
      <c r="AB407">
        <f t="shared" si="50"/>
        <v>2020</v>
      </c>
      <c r="AC407">
        <f t="shared" si="51"/>
        <v>12</v>
      </c>
      <c r="AD407" t="str">
        <f t="shared" si="52"/>
        <v>Q3</v>
      </c>
      <c r="AE407" t="str">
        <f t="shared" si="53"/>
        <v>FY20/21</v>
      </c>
      <c r="AF407" t="str">
        <f t="shared" si="54"/>
        <v>SOUTH</v>
      </c>
    </row>
    <row r="408" spans="1:32">
      <c r="A408" t="s">
        <v>3025</v>
      </c>
      <c r="B408" t="s">
        <v>22</v>
      </c>
      <c r="C408" t="str">
        <f t="shared" si="48"/>
        <v>FEEDER</v>
      </c>
      <c r="D408" s="4">
        <v>44176</v>
      </c>
      <c r="E408" t="str">
        <f t="shared" si="49"/>
        <v>YAMAHA</v>
      </c>
      <c r="F408">
        <v>14100328</v>
      </c>
      <c r="G408" s="19">
        <v>44176</v>
      </c>
      <c r="H408" t="s">
        <v>39</v>
      </c>
      <c r="I408" t="s">
        <v>40</v>
      </c>
      <c r="J408">
        <v>29</v>
      </c>
      <c r="K408">
        <v>29</v>
      </c>
      <c r="L408">
        <v>80070.8</v>
      </c>
      <c r="M408" t="s">
        <v>36</v>
      </c>
      <c r="N408">
        <v>1.175</v>
      </c>
      <c r="O408">
        <v>80070.8</v>
      </c>
      <c r="P408">
        <f t="shared" si="55"/>
        <v>94083.19</v>
      </c>
      <c r="Q408" t="s">
        <v>41</v>
      </c>
      <c r="R408" t="s">
        <v>326</v>
      </c>
      <c r="S408" t="s">
        <v>25</v>
      </c>
      <c r="T408">
        <v>900407</v>
      </c>
      <c r="U408">
        <v>78491.81</v>
      </c>
      <c r="V408" t="s">
        <v>1065</v>
      </c>
      <c r="X408" t="s">
        <v>1901</v>
      </c>
      <c r="Y408">
        <v>769983</v>
      </c>
      <c r="Z408" t="s">
        <v>328</v>
      </c>
      <c r="AB408">
        <f t="shared" si="50"/>
        <v>2020</v>
      </c>
      <c r="AC408">
        <f t="shared" si="51"/>
        <v>12</v>
      </c>
      <c r="AD408" t="str">
        <f t="shared" si="52"/>
        <v>Q3</v>
      </c>
      <c r="AE408" t="str">
        <f t="shared" si="53"/>
        <v>FY20/21</v>
      </c>
      <c r="AF408" t="str">
        <f t="shared" si="54"/>
        <v>SOUTH</v>
      </c>
    </row>
    <row r="409" spans="1:32">
      <c r="A409" t="s">
        <v>3025</v>
      </c>
      <c r="B409" t="s">
        <v>22</v>
      </c>
      <c r="C409" t="str">
        <f t="shared" si="48"/>
        <v>FEEDER</v>
      </c>
      <c r="D409" s="4">
        <v>44176</v>
      </c>
      <c r="E409" t="str">
        <f t="shared" si="49"/>
        <v>YAMAHA</v>
      </c>
      <c r="F409">
        <v>14100328</v>
      </c>
      <c r="G409" s="19">
        <v>44176</v>
      </c>
      <c r="H409" t="s">
        <v>37</v>
      </c>
      <c r="I409" t="s">
        <v>38</v>
      </c>
      <c r="J409">
        <v>1</v>
      </c>
      <c r="K409">
        <v>1</v>
      </c>
      <c r="L409">
        <v>0</v>
      </c>
      <c r="M409" t="s">
        <v>36</v>
      </c>
      <c r="N409">
        <v>1.175</v>
      </c>
      <c r="O409">
        <v>0</v>
      </c>
      <c r="P409">
        <f t="shared" si="55"/>
        <v>0</v>
      </c>
      <c r="Q409" t="s">
        <v>41</v>
      </c>
      <c r="R409" t="s">
        <v>326</v>
      </c>
      <c r="S409" t="s">
        <v>25</v>
      </c>
      <c r="T409">
        <v>900407</v>
      </c>
      <c r="U409">
        <v>2500.3000000000002</v>
      </c>
      <c r="V409" t="s">
        <v>1065</v>
      </c>
      <c r="X409" t="s">
        <v>1901</v>
      </c>
      <c r="Y409">
        <v>769983</v>
      </c>
      <c r="Z409" t="s">
        <v>328</v>
      </c>
      <c r="AB409">
        <f t="shared" si="50"/>
        <v>2020</v>
      </c>
      <c r="AC409">
        <f t="shared" si="51"/>
        <v>12</v>
      </c>
      <c r="AD409" t="str">
        <f t="shared" si="52"/>
        <v>Q3</v>
      </c>
      <c r="AE409" t="str">
        <f t="shared" si="53"/>
        <v>FY20/21</v>
      </c>
      <c r="AF409" t="str">
        <f t="shared" si="54"/>
        <v>SOUTH</v>
      </c>
    </row>
    <row r="410" spans="1:32">
      <c r="A410" t="s">
        <v>3025</v>
      </c>
      <c r="B410" t="s">
        <v>22</v>
      </c>
      <c r="C410" t="str">
        <f t="shared" si="48"/>
        <v>SPARES/OTHER</v>
      </c>
      <c r="D410" s="4">
        <v>44180</v>
      </c>
      <c r="E410" t="str">
        <f t="shared" si="49"/>
        <v>YAMAHA</v>
      </c>
      <c r="F410">
        <v>14100329</v>
      </c>
      <c r="G410" s="19">
        <v>44180</v>
      </c>
      <c r="H410" t="s">
        <v>1167</v>
      </c>
      <c r="I410" t="s">
        <v>1168</v>
      </c>
      <c r="J410">
        <v>1</v>
      </c>
      <c r="K410">
        <v>1</v>
      </c>
      <c r="L410">
        <v>3539.82</v>
      </c>
      <c r="M410" t="s">
        <v>36</v>
      </c>
      <c r="N410">
        <v>1.175</v>
      </c>
      <c r="O410">
        <v>3539.82</v>
      </c>
      <c r="P410">
        <f t="shared" si="55"/>
        <v>4159.2885000000006</v>
      </c>
      <c r="Q410" t="s">
        <v>41</v>
      </c>
      <c r="R410" t="s">
        <v>1111</v>
      </c>
      <c r="S410" t="s">
        <v>25</v>
      </c>
      <c r="T410">
        <v>900408</v>
      </c>
      <c r="U410">
        <v>2058</v>
      </c>
      <c r="V410" t="s">
        <v>1065</v>
      </c>
      <c r="X410" t="s">
        <v>1902</v>
      </c>
      <c r="Y410">
        <v>770560</v>
      </c>
      <c r="Z410" t="s">
        <v>1113</v>
      </c>
      <c r="AB410">
        <f t="shared" si="50"/>
        <v>2020</v>
      </c>
      <c r="AC410">
        <f t="shared" si="51"/>
        <v>12</v>
      </c>
      <c r="AD410" t="str">
        <f t="shared" si="52"/>
        <v>Q3</v>
      </c>
      <c r="AE410" t="str">
        <f t="shared" si="53"/>
        <v>FY20/21</v>
      </c>
      <c r="AF410" t="str">
        <f t="shared" si="54"/>
        <v>SOUTH</v>
      </c>
    </row>
    <row r="411" spans="1:32">
      <c r="A411" t="s">
        <v>3025</v>
      </c>
      <c r="B411" t="s">
        <v>22</v>
      </c>
      <c r="C411" t="str">
        <f t="shared" si="48"/>
        <v>SPARES/OTHER</v>
      </c>
      <c r="D411" s="4">
        <v>44182</v>
      </c>
      <c r="E411" t="str">
        <f t="shared" si="49"/>
        <v>OTHERS</v>
      </c>
      <c r="F411">
        <v>14100330</v>
      </c>
      <c r="G411" s="19">
        <v>44182</v>
      </c>
      <c r="H411" t="s">
        <v>1455</v>
      </c>
      <c r="I411" t="s">
        <v>351</v>
      </c>
      <c r="J411">
        <v>1</v>
      </c>
      <c r="K411">
        <v>1</v>
      </c>
      <c r="L411">
        <v>761.06</v>
      </c>
      <c r="M411" t="s">
        <v>36</v>
      </c>
      <c r="N411">
        <v>1.175</v>
      </c>
      <c r="O411">
        <v>761.06</v>
      </c>
      <c r="P411">
        <f t="shared" si="55"/>
        <v>894.24549999999999</v>
      </c>
      <c r="Q411" t="s">
        <v>41</v>
      </c>
      <c r="R411" t="s">
        <v>1343</v>
      </c>
      <c r="S411" t="s">
        <v>25</v>
      </c>
      <c r="T411">
        <v>900409</v>
      </c>
      <c r="U411">
        <v>265.49</v>
      </c>
      <c r="V411" t="s">
        <v>1065</v>
      </c>
      <c r="X411" t="s">
        <v>1903</v>
      </c>
      <c r="Y411">
        <v>770826</v>
      </c>
      <c r="Z411" t="s">
        <v>1345</v>
      </c>
      <c r="AB411">
        <f t="shared" si="50"/>
        <v>2020</v>
      </c>
      <c r="AC411">
        <f t="shared" si="51"/>
        <v>12</v>
      </c>
      <c r="AD411" t="str">
        <f t="shared" si="52"/>
        <v>Q3</v>
      </c>
      <c r="AE411" t="str">
        <f t="shared" si="53"/>
        <v>FY20/21</v>
      </c>
      <c r="AF411" t="str">
        <f t="shared" si="54"/>
        <v>SOUTH</v>
      </c>
    </row>
    <row r="412" spans="1:32">
      <c r="A412" t="s">
        <v>3025</v>
      </c>
      <c r="B412" t="s">
        <v>22</v>
      </c>
      <c r="C412" t="str">
        <f t="shared" si="48"/>
        <v>FEEDER</v>
      </c>
      <c r="D412" s="4">
        <v>44189</v>
      </c>
      <c r="E412" t="str">
        <f t="shared" si="49"/>
        <v>YAMAHA</v>
      </c>
      <c r="F412">
        <v>14100331</v>
      </c>
      <c r="G412" s="19">
        <v>44189</v>
      </c>
      <c r="H412" t="s">
        <v>39</v>
      </c>
      <c r="I412" t="s">
        <v>40</v>
      </c>
      <c r="J412">
        <v>20</v>
      </c>
      <c r="K412">
        <v>20</v>
      </c>
      <c r="L412">
        <v>55221.24</v>
      </c>
      <c r="M412" t="s">
        <v>36</v>
      </c>
      <c r="N412">
        <v>1.175</v>
      </c>
      <c r="O412">
        <v>55221.24</v>
      </c>
      <c r="P412">
        <f t="shared" si="55"/>
        <v>64884.957000000002</v>
      </c>
      <c r="Q412" t="s">
        <v>41</v>
      </c>
      <c r="R412" t="s">
        <v>1904</v>
      </c>
      <c r="S412" t="s">
        <v>25</v>
      </c>
      <c r="T412">
        <v>900410</v>
      </c>
      <c r="U412">
        <v>54009.8</v>
      </c>
      <c r="V412" t="s">
        <v>1065</v>
      </c>
      <c r="X412" t="s">
        <v>1905</v>
      </c>
      <c r="Y412">
        <v>771785</v>
      </c>
      <c r="Z412" t="s">
        <v>1906</v>
      </c>
      <c r="AB412">
        <f t="shared" si="50"/>
        <v>2020</v>
      </c>
      <c r="AC412">
        <f t="shared" si="51"/>
        <v>12</v>
      </c>
      <c r="AD412" t="str">
        <f t="shared" si="52"/>
        <v>Q3</v>
      </c>
      <c r="AE412" t="str">
        <f t="shared" si="53"/>
        <v>FY20/21</v>
      </c>
      <c r="AF412" t="str">
        <f t="shared" si="54"/>
        <v>SOUTH</v>
      </c>
    </row>
    <row r="413" spans="1:32">
      <c r="A413" t="s">
        <v>3025</v>
      </c>
      <c r="B413" t="s">
        <v>22</v>
      </c>
      <c r="C413" t="str">
        <f t="shared" si="48"/>
        <v>FEEDER</v>
      </c>
      <c r="D413" s="4">
        <v>44189</v>
      </c>
      <c r="E413" t="str">
        <f t="shared" si="49"/>
        <v>YAMAHA</v>
      </c>
      <c r="F413">
        <v>14100331</v>
      </c>
      <c r="G413" s="19">
        <v>44189</v>
      </c>
      <c r="H413" t="s">
        <v>70</v>
      </c>
      <c r="I413" t="s">
        <v>71</v>
      </c>
      <c r="J413">
        <v>10</v>
      </c>
      <c r="K413">
        <v>10</v>
      </c>
      <c r="L413">
        <v>39380.53</v>
      </c>
      <c r="M413" t="s">
        <v>36</v>
      </c>
      <c r="N413">
        <v>1.175</v>
      </c>
      <c r="O413">
        <v>39380.53</v>
      </c>
      <c r="P413">
        <f t="shared" si="55"/>
        <v>46272.122750000002</v>
      </c>
      <c r="Q413" t="s">
        <v>41</v>
      </c>
      <c r="R413" t="s">
        <v>1904</v>
      </c>
      <c r="S413" t="s">
        <v>25</v>
      </c>
      <c r="T413">
        <v>900410</v>
      </c>
      <c r="U413">
        <v>35207.69</v>
      </c>
      <c r="V413" t="s">
        <v>1065</v>
      </c>
      <c r="X413" t="s">
        <v>1905</v>
      </c>
      <c r="Y413">
        <v>771785</v>
      </c>
      <c r="Z413" t="s">
        <v>1906</v>
      </c>
      <c r="AB413">
        <f t="shared" si="50"/>
        <v>2020</v>
      </c>
      <c r="AC413">
        <f t="shared" si="51"/>
        <v>12</v>
      </c>
      <c r="AD413" t="str">
        <f t="shared" si="52"/>
        <v>Q3</v>
      </c>
      <c r="AE413" t="str">
        <f t="shared" si="53"/>
        <v>FY20/21</v>
      </c>
      <c r="AF413" t="str">
        <f t="shared" si="54"/>
        <v>SOUTH</v>
      </c>
    </row>
    <row r="414" spans="1:32">
      <c r="A414" t="s">
        <v>3025</v>
      </c>
      <c r="B414" t="s">
        <v>22</v>
      </c>
      <c r="C414" t="str">
        <f t="shared" si="48"/>
        <v>SPARES/OTHER</v>
      </c>
      <c r="D414" s="4">
        <v>44189</v>
      </c>
      <c r="E414" t="str">
        <f t="shared" si="49"/>
        <v>YAMAHA</v>
      </c>
      <c r="F414">
        <v>14100331</v>
      </c>
      <c r="G414" s="19">
        <v>44189</v>
      </c>
      <c r="H414" t="s">
        <v>27</v>
      </c>
      <c r="I414" t="s">
        <v>28</v>
      </c>
      <c r="J414">
        <v>4</v>
      </c>
      <c r="K414">
        <v>4</v>
      </c>
      <c r="L414">
        <v>0</v>
      </c>
      <c r="M414" t="s">
        <v>36</v>
      </c>
      <c r="N414">
        <v>1.175</v>
      </c>
      <c r="O414">
        <v>0</v>
      </c>
      <c r="P414">
        <f t="shared" si="55"/>
        <v>0</v>
      </c>
      <c r="Q414" t="s">
        <v>41</v>
      </c>
      <c r="R414" t="s">
        <v>1904</v>
      </c>
      <c r="S414" t="s">
        <v>25</v>
      </c>
      <c r="T414">
        <v>900410</v>
      </c>
      <c r="U414">
        <v>1604.32</v>
      </c>
      <c r="V414" t="s">
        <v>1065</v>
      </c>
      <c r="X414" t="s">
        <v>1905</v>
      </c>
      <c r="Y414">
        <v>771785</v>
      </c>
      <c r="Z414" t="s">
        <v>1906</v>
      </c>
      <c r="AB414">
        <f t="shared" si="50"/>
        <v>2020</v>
      </c>
      <c r="AC414">
        <f t="shared" si="51"/>
        <v>12</v>
      </c>
      <c r="AD414" t="str">
        <f t="shared" si="52"/>
        <v>Q3</v>
      </c>
      <c r="AE414" t="str">
        <f t="shared" si="53"/>
        <v>FY20/21</v>
      </c>
      <c r="AF414" t="str">
        <f t="shared" si="54"/>
        <v>SOUTH</v>
      </c>
    </row>
    <row r="415" spans="1:32">
      <c r="A415" t="s">
        <v>3025</v>
      </c>
      <c r="B415" t="s">
        <v>22</v>
      </c>
      <c r="C415" t="str">
        <f t="shared" si="48"/>
        <v>SPARES/OTHER</v>
      </c>
      <c r="D415" s="4">
        <v>44193</v>
      </c>
      <c r="E415" t="str">
        <f t="shared" si="49"/>
        <v>YAMAHA</v>
      </c>
      <c r="F415">
        <v>14100332</v>
      </c>
      <c r="G415" s="19">
        <v>44193</v>
      </c>
      <c r="H415" t="s">
        <v>533</v>
      </c>
      <c r="I415" t="s">
        <v>534</v>
      </c>
      <c r="J415">
        <v>1</v>
      </c>
      <c r="K415">
        <v>1</v>
      </c>
      <c r="L415">
        <v>28000</v>
      </c>
      <c r="M415" t="s">
        <v>36</v>
      </c>
      <c r="N415">
        <v>1.175</v>
      </c>
      <c r="O415">
        <v>28000</v>
      </c>
      <c r="P415">
        <f t="shared" si="55"/>
        <v>32900</v>
      </c>
      <c r="Q415" t="s">
        <v>41</v>
      </c>
      <c r="R415" t="s">
        <v>1915</v>
      </c>
      <c r="S415" t="s">
        <v>25</v>
      </c>
      <c r="T415">
        <v>900411</v>
      </c>
      <c r="U415">
        <v>8894</v>
      </c>
      <c r="V415" t="s">
        <v>1065</v>
      </c>
      <c r="X415" t="s">
        <v>1916</v>
      </c>
      <c r="Y415">
        <v>772086</v>
      </c>
      <c r="Z415" t="s">
        <v>738</v>
      </c>
      <c r="AB415">
        <f t="shared" si="50"/>
        <v>2020</v>
      </c>
      <c r="AC415">
        <f t="shared" si="51"/>
        <v>12</v>
      </c>
      <c r="AD415" t="str">
        <f t="shared" si="52"/>
        <v>Q3</v>
      </c>
      <c r="AE415" t="str">
        <f t="shared" si="53"/>
        <v>FY20/21</v>
      </c>
      <c r="AF415" t="str">
        <f t="shared" si="54"/>
        <v>SOUTH</v>
      </c>
    </row>
    <row r="416" spans="1:32">
      <c r="A416" t="s">
        <v>3025</v>
      </c>
      <c r="B416" t="s">
        <v>22</v>
      </c>
      <c r="C416" t="str">
        <f t="shared" si="48"/>
        <v>SPARES/OTHER</v>
      </c>
      <c r="D416" s="4">
        <v>44193</v>
      </c>
      <c r="E416" t="str">
        <f t="shared" si="49"/>
        <v>OTHERS</v>
      </c>
      <c r="F416">
        <v>14100332</v>
      </c>
      <c r="G416" s="19">
        <v>44193</v>
      </c>
      <c r="H416" t="s">
        <v>345</v>
      </c>
      <c r="I416" t="s">
        <v>346</v>
      </c>
      <c r="J416">
        <v>1</v>
      </c>
      <c r="K416">
        <v>1</v>
      </c>
      <c r="L416">
        <v>0</v>
      </c>
      <c r="M416" t="s">
        <v>36</v>
      </c>
      <c r="N416">
        <v>1.175</v>
      </c>
      <c r="O416">
        <v>0</v>
      </c>
      <c r="P416">
        <f t="shared" si="55"/>
        <v>0</v>
      </c>
      <c r="Q416" t="s">
        <v>41</v>
      </c>
      <c r="R416" t="s">
        <v>1915</v>
      </c>
      <c r="S416" t="s">
        <v>25</v>
      </c>
      <c r="T416">
        <v>900411</v>
      </c>
      <c r="U416">
        <v>132.74</v>
      </c>
      <c r="V416" t="s">
        <v>1065</v>
      </c>
      <c r="X416" t="s">
        <v>1916</v>
      </c>
      <c r="Y416">
        <v>772086</v>
      </c>
      <c r="Z416" t="s">
        <v>738</v>
      </c>
      <c r="AB416">
        <f t="shared" si="50"/>
        <v>2020</v>
      </c>
      <c r="AC416">
        <f t="shared" si="51"/>
        <v>12</v>
      </c>
      <c r="AD416" t="str">
        <f t="shared" si="52"/>
        <v>Q3</v>
      </c>
      <c r="AE416" t="str">
        <f t="shared" si="53"/>
        <v>FY20/21</v>
      </c>
      <c r="AF416" t="str">
        <f t="shared" si="54"/>
        <v>SOUTH</v>
      </c>
    </row>
    <row r="417" spans="1:32">
      <c r="A417" t="s">
        <v>3025</v>
      </c>
      <c r="B417" t="s">
        <v>22</v>
      </c>
      <c r="C417" t="str">
        <f t="shared" si="48"/>
        <v>SPARES/OTHER</v>
      </c>
      <c r="D417" s="4">
        <v>44193</v>
      </c>
      <c r="E417" t="str">
        <f t="shared" si="49"/>
        <v>YAMAHA</v>
      </c>
      <c r="F417">
        <v>14100333</v>
      </c>
      <c r="G417" s="19">
        <v>44193</v>
      </c>
      <c r="H417" t="s">
        <v>222</v>
      </c>
      <c r="I417" t="s">
        <v>223</v>
      </c>
      <c r="J417">
        <v>5</v>
      </c>
      <c r="K417">
        <v>5</v>
      </c>
      <c r="L417">
        <v>1637.17</v>
      </c>
      <c r="M417" t="s">
        <v>36</v>
      </c>
      <c r="N417">
        <v>1.175</v>
      </c>
      <c r="O417">
        <v>1637.17</v>
      </c>
      <c r="P417">
        <f t="shared" si="55"/>
        <v>1923.6747500000001</v>
      </c>
      <c r="Q417" t="s">
        <v>41</v>
      </c>
      <c r="R417" t="s">
        <v>1449</v>
      </c>
      <c r="S417" t="s">
        <v>25</v>
      </c>
      <c r="T417">
        <v>900412</v>
      </c>
      <c r="U417">
        <v>895</v>
      </c>
      <c r="V417" t="s">
        <v>1065</v>
      </c>
      <c r="X417" t="s">
        <v>1917</v>
      </c>
      <c r="Y417">
        <v>772116</v>
      </c>
      <c r="Z417" t="s">
        <v>1451</v>
      </c>
      <c r="AB417">
        <f t="shared" si="50"/>
        <v>2020</v>
      </c>
      <c r="AC417">
        <f t="shared" si="51"/>
        <v>12</v>
      </c>
      <c r="AD417" t="str">
        <f t="shared" si="52"/>
        <v>Q3</v>
      </c>
      <c r="AE417" t="str">
        <f t="shared" si="53"/>
        <v>FY20/21</v>
      </c>
      <c r="AF417" t="str">
        <f t="shared" si="54"/>
        <v>SOUTH</v>
      </c>
    </row>
    <row r="418" spans="1:32">
      <c r="A418" t="s">
        <v>3025</v>
      </c>
      <c r="B418" t="s">
        <v>22</v>
      </c>
      <c r="C418" t="str">
        <f t="shared" si="48"/>
        <v>SPARES/OTHER</v>
      </c>
      <c r="D418" s="4">
        <v>44196</v>
      </c>
      <c r="E418" t="str">
        <f t="shared" si="49"/>
        <v/>
      </c>
      <c r="F418">
        <v>10004</v>
      </c>
      <c r="G418" s="19">
        <v>44196</v>
      </c>
      <c r="J418">
        <v>0</v>
      </c>
      <c r="K418">
        <v>1</v>
      </c>
      <c r="L418">
        <v>4</v>
      </c>
      <c r="M418" t="s">
        <v>36</v>
      </c>
      <c r="N418">
        <v>1.175</v>
      </c>
      <c r="O418">
        <v>4</v>
      </c>
      <c r="P418">
        <f t="shared" si="55"/>
        <v>4.7</v>
      </c>
      <c r="Q418" t="s">
        <v>41</v>
      </c>
      <c r="R418" t="s">
        <v>689</v>
      </c>
      <c r="S418" t="s">
        <v>25</v>
      </c>
      <c r="T418" t="s">
        <v>1404</v>
      </c>
      <c r="U418">
        <v>0</v>
      </c>
      <c r="V418" t="s">
        <v>1065</v>
      </c>
      <c r="Z418" t="s">
        <v>691</v>
      </c>
      <c r="AB418">
        <f t="shared" si="50"/>
        <v>2020</v>
      </c>
      <c r="AC418">
        <f t="shared" si="51"/>
        <v>12</v>
      </c>
      <c r="AD418" t="str">
        <f t="shared" si="52"/>
        <v>Q3</v>
      </c>
      <c r="AE418" t="str">
        <f t="shared" si="53"/>
        <v>FY20/21</v>
      </c>
      <c r="AF418" t="str">
        <f t="shared" si="54"/>
        <v>SOUTH</v>
      </c>
    </row>
    <row r="419" spans="1:32">
      <c r="A419" t="s">
        <v>3025</v>
      </c>
      <c r="B419" t="s">
        <v>22</v>
      </c>
      <c r="C419" t="str">
        <f t="shared" si="48"/>
        <v>SPARES/OTHER</v>
      </c>
      <c r="D419" s="4">
        <v>44202</v>
      </c>
      <c r="E419" t="str">
        <f t="shared" si="49"/>
        <v>YAMAHA</v>
      </c>
      <c r="F419">
        <v>14100334</v>
      </c>
      <c r="G419" s="19">
        <v>44202</v>
      </c>
      <c r="H419" t="s">
        <v>1155</v>
      </c>
      <c r="I419" t="s">
        <v>1156</v>
      </c>
      <c r="J419">
        <v>1</v>
      </c>
      <c r="K419">
        <v>1</v>
      </c>
      <c r="L419">
        <v>28318.58</v>
      </c>
      <c r="M419" t="s">
        <v>36</v>
      </c>
      <c r="N419">
        <v>1.1850000000000001</v>
      </c>
      <c r="O419">
        <v>28318.58</v>
      </c>
      <c r="P419">
        <f t="shared" si="55"/>
        <v>33557.517300000007</v>
      </c>
      <c r="Q419" t="s">
        <v>41</v>
      </c>
      <c r="R419" t="s">
        <v>1293</v>
      </c>
      <c r="S419" t="s">
        <v>25</v>
      </c>
      <c r="T419">
        <v>900413</v>
      </c>
      <c r="U419">
        <v>10957.26</v>
      </c>
      <c r="V419" t="s">
        <v>1065</v>
      </c>
      <c r="X419" t="s">
        <v>1918</v>
      </c>
      <c r="Y419">
        <v>772780</v>
      </c>
      <c r="Z419" t="s">
        <v>1295</v>
      </c>
      <c r="AB419">
        <f t="shared" si="50"/>
        <v>2021</v>
      </c>
      <c r="AC419">
        <f t="shared" si="51"/>
        <v>1</v>
      </c>
      <c r="AD419" t="str">
        <f t="shared" si="52"/>
        <v>Q4</v>
      </c>
      <c r="AE419" t="str">
        <f t="shared" si="53"/>
        <v>FY20/21</v>
      </c>
      <c r="AF419" t="str">
        <f t="shared" si="54"/>
        <v>SOUTH</v>
      </c>
    </row>
    <row r="420" spans="1:32">
      <c r="A420" t="s">
        <v>3025</v>
      </c>
      <c r="B420" t="s">
        <v>22</v>
      </c>
      <c r="C420" t="str">
        <f t="shared" si="48"/>
        <v>FEEDER</v>
      </c>
      <c r="D420" s="4">
        <v>44202</v>
      </c>
      <c r="E420" t="str">
        <f t="shared" si="49"/>
        <v>YAMAHA</v>
      </c>
      <c r="F420">
        <v>14100334</v>
      </c>
      <c r="G420" s="19">
        <v>44202</v>
      </c>
      <c r="H420" t="s">
        <v>1899</v>
      </c>
      <c r="I420" t="s">
        <v>1900</v>
      </c>
      <c r="J420">
        <v>1</v>
      </c>
      <c r="K420">
        <v>1</v>
      </c>
      <c r="L420">
        <v>10530.97</v>
      </c>
      <c r="M420" t="s">
        <v>36</v>
      </c>
      <c r="N420">
        <v>1.1850000000000001</v>
      </c>
      <c r="O420">
        <v>10530.97</v>
      </c>
      <c r="P420">
        <f t="shared" si="55"/>
        <v>12479.19945</v>
      </c>
      <c r="Q420" t="s">
        <v>41</v>
      </c>
      <c r="R420" t="s">
        <v>1293</v>
      </c>
      <c r="S420" t="s">
        <v>25</v>
      </c>
      <c r="T420">
        <v>900413</v>
      </c>
      <c r="U420">
        <v>7411.5</v>
      </c>
      <c r="V420" t="s">
        <v>1065</v>
      </c>
      <c r="X420" t="s">
        <v>1918</v>
      </c>
      <c r="Y420">
        <v>772780</v>
      </c>
      <c r="Z420" t="s">
        <v>1295</v>
      </c>
      <c r="AB420">
        <f t="shared" si="50"/>
        <v>2021</v>
      </c>
      <c r="AC420">
        <f t="shared" si="51"/>
        <v>1</v>
      </c>
      <c r="AD420" t="str">
        <f t="shared" si="52"/>
        <v>Q4</v>
      </c>
      <c r="AE420" t="str">
        <f t="shared" si="53"/>
        <v>FY20/21</v>
      </c>
      <c r="AF420" t="str">
        <f t="shared" si="54"/>
        <v>SOUTH</v>
      </c>
    </row>
    <row r="421" spans="1:32">
      <c r="A421" t="s">
        <v>3025</v>
      </c>
      <c r="B421" t="s">
        <v>22</v>
      </c>
      <c r="C421" t="str">
        <f t="shared" si="48"/>
        <v>SPARES/OTHER</v>
      </c>
      <c r="D421" s="4">
        <v>44202</v>
      </c>
      <c r="E421" t="str">
        <f t="shared" si="49"/>
        <v>YAMAHA</v>
      </c>
      <c r="F421">
        <v>14100334</v>
      </c>
      <c r="G421" s="19">
        <v>44202</v>
      </c>
      <c r="H421" t="s">
        <v>27</v>
      </c>
      <c r="I421" t="s">
        <v>28</v>
      </c>
      <c r="J421">
        <v>3</v>
      </c>
      <c r="K421">
        <v>3</v>
      </c>
      <c r="L421">
        <v>0</v>
      </c>
      <c r="M421" t="s">
        <v>36</v>
      </c>
      <c r="N421">
        <v>1.1850000000000001</v>
      </c>
      <c r="O421">
        <v>0</v>
      </c>
      <c r="P421">
        <f t="shared" si="55"/>
        <v>0</v>
      </c>
      <c r="Q421" t="s">
        <v>41</v>
      </c>
      <c r="R421" t="s">
        <v>1293</v>
      </c>
      <c r="S421" t="s">
        <v>25</v>
      </c>
      <c r="T421">
        <v>900413</v>
      </c>
      <c r="U421">
        <v>1203.24</v>
      </c>
      <c r="V421" t="s">
        <v>1065</v>
      </c>
      <c r="X421" t="s">
        <v>1918</v>
      </c>
      <c r="Y421">
        <v>772780</v>
      </c>
      <c r="Z421" t="s">
        <v>1295</v>
      </c>
      <c r="AB421">
        <f t="shared" si="50"/>
        <v>2021</v>
      </c>
      <c r="AC421">
        <f t="shared" si="51"/>
        <v>1</v>
      </c>
      <c r="AD421" t="str">
        <f t="shared" si="52"/>
        <v>Q4</v>
      </c>
      <c r="AE421" t="str">
        <f t="shared" si="53"/>
        <v>FY20/21</v>
      </c>
      <c r="AF421" t="str">
        <f t="shared" si="54"/>
        <v>SOUTH</v>
      </c>
    </row>
    <row r="422" spans="1:32">
      <c r="A422" t="s">
        <v>3025</v>
      </c>
      <c r="B422" t="s">
        <v>22</v>
      </c>
      <c r="C422" t="str">
        <f t="shared" si="48"/>
        <v>CONTRACT_FEE</v>
      </c>
      <c r="D422" s="4">
        <v>44203</v>
      </c>
      <c r="E422" t="str">
        <f t="shared" si="49"/>
        <v>OTHERS</v>
      </c>
      <c r="F422">
        <v>13100020</v>
      </c>
      <c r="G422" s="19">
        <v>44203</v>
      </c>
      <c r="H422" t="s">
        <v>357</v>
      </c>
      <c r="I422" t="s">
        <v>77</v>
      </c>
      <c r="J422">
        <v>1</v>
      </c>
      <c r="K422">
        <v>1</v>
      </c>
      <c r="L422">
        <v>17699.12</v>
      </c>
      <c r="M422" t="s">
        <v>36</v>
      </c>
      <c r="N422">
        <v>1.1850000000000001</v>
      </c>
      <c r="O422">
        <v>17699.12</v>
      </c>
      <c r="P422">
        <f t="shared" si="55"/>
        <v>20973.457200000001</v>
      </c>
      <c r="Q422" t="s">
        <v>41</v>
      </c>
      <c r="R422" t="s">
        <v>1124</v>
      </c>
      <c r="S422" t="s">
        <v>25</v>
      </c>
      <c r="T422">
        <v>900416</v>
      </c>
      <c r="U422">
        <v>0</v>
      </c>
      <c r="V422" t="s">
        <v>1090</v>
      </c>
      <c r="X422" t="s">
        <v>1919</v>
      </c>
      <c r="Z422" t="s">
        <v>1126</v>
      </c>
      <c r="AB422">
        <f t="shared" si="50"/>
        <v>2021</v>
      </c>
      <c r="AC422">
        <f t="shared" si="51"/>
        <v>1</v>
      </c>
      <c r="AD422" t="str">
        <f t="shared" si="52"/>
        <v>Q4</v>
      </c>
      <c r="AE422" t="str">
        <f t="shared" si="53"/>
        <v>FY20/21</v>
      </c>
      <c r="AF422" t="str">
        <f t="shared" si="54"/>
        <v>SOUTH</v>
      </c>
    </row>
    <row r="423" spans="1:32">
      <c r="A423" t="s">
        <v>3025</v>
      </c>
      <c r="B423" t="s">
        <v>22</v>
      </c>
      <c r="C423" t="str">
        <f t="shared" si="48"/>
        <v>SPARES/OTHER</v>
      </c>
      <c r="D423" s="4">
        <v>44203</v>
      </c>
      <c r="E423" t="str">
        <f t="shared" si="49"/>
        <v>OTHERS</v>
      </c>
      <c r="F423">
        <v>14100335</v>
      </c>
      <c r="G423" s="19">
        <v>44203</v>
      </c>
      <c r="H423" t="s">
        <v>1920</v>
      </c>
      <c r="I423" t="s">
        <v>125</v>
      </c>
      <c r="J423">
        <v>2</v>
      </c>
      <c r="K423">
        <v>2</v>
      </c>
      <c r="L423">
        <v>1061.95</v>
      </c>
      <c r="M423" t="s">
        <v>36</v>
      </c>
      <c r="N423">
        <v>1.1850000000000001</v>
      </c>
      <c r="O423">
        <v>1061.95</v>
      </c>
      <c r="P423">
        <f t="shared" si="55"/>
        <v>1258.41075</v>
      </c>
      <c r="Q423" t="s">
        <v>41</v>
      </c>
      <c r="R423" t="s">
        <v>792</v>
      </c>
      <c r="S423" t="s">
        <v>25</v>
      </c>
      <c r="T423">
        <v>900414</v>
      </c>
      <c r="U423">
        <v>796.46</v>
      </c>
      <c r="V423" t="s">
        <v>1065</v>
      </c>
      <c r="X423" t="s">
        <v>1921</v>
      </c>
      <c r="Y423">
        <v>773293</v>
      </c>
      <c r="Z423" t="s">
        <v>794</v>
      </c>
      <c r="AB423">
        <f t="shared" si="50"/>
        <v>2021</v>
      </c>
      <c r="AC423">
        <f t="shared" si="51"/>
        <v>1</v>
      </c>
      <c r="AD423" t="str">
        <f t="shared" si="52"/>
        <v>Q4</v>
      </c>
      <c r="AE423" t="str">
        <f t="shared" si="53"/>
        <v>FY20/21</v>
      </c>
      <c r="AF423" t="str">
        <f t="shared" si="54"/>
        <v>SOUTH</v>
      </c>
    </row>
    <row r="424" spans="1:32">
      <c r="A424" t="s">
        <v>3025</v>
      </c>
      <c r="B424" t="s">
        <v>22</v>
      </c>
      <c r="C424" t="str">
        <f t="shared" si="48"/>
        <v>SERVICE_CHARGE</v>
      </c>
      <c r="D424" s="4">
        <v>44208</v>
      </c>
      <c r="E424" t="str">
        <f t="shared" si="49"/>
        <v>YAMAHA</v>
      </c>
      <c r="F424">
        <v>12100042</v>
      </c>
      <c r="G424" s="19">
        <v>44208</v>
      </c>
      <c r="H424" t="s">
        <v>76</v>
      </c>
      <c r="I424" t="s">
        <v>77</v>
      </c>
      <c r="J424">
        <v>1</v>
      </c>
      <c r="K424">
        <v>1</v>
      </c>
      <c r="L424">
        <v>1592.92</v>
      </c>
      <c r="M424" t="s">
        <v>36</v>
      </c>
      <c r="N424">
        <v>1.1850000000000001</v>
      </c>
      <c r="O424">
        <v>1592.92</v>
      </c>
      <c r="P424">
        <f t="shared" si="55"/>
        <v>1887.6102000000001</v>
      </c>
      <c r="Q424" t="s">
        <v>41</v>
      </c>
      <c r="R424" t="s">
        <v>1111</v>
      </c>
      <c r="S424" t="s">
        <v>25</v>
      </c>
      <c r="T424">
        <v>900418</v>
      </c>
      <c r="U424">
        <v>0</v>
      </c>
      <c r="V424" t="s">
        <v>1069</v>
      </c>
      <c r="X424" t="s">
        <v>1922</v>
      </c>
      <c r="Z424" t="s">
        <v>1113</v>
      </c>
      <c r="AB424">
        <f t="shared" si="50"/>
        <v>2021</v>
      </c>
      <c r="AC424">
        <f t="shared" si="51"/>
        <v>1</v>
      </c>
      <c r="AD424" t="str">
        <f t="shared" si="52"/>
        <v>Q4</v>
      </c>
      <c r="AE424" t="str">
        <f t="shared" si="53"/>
        <v>FY20/21</v>
      </c>
      <c r="AF424" t="str">
        <f t="shared" si="54"/>
        <v>SOUTH</v>
      </c>
    </row>
    <row r="425" spans="1:32">
      <c r="A425" t="s">
        <v>3025</v>
      </c>
      <c r="B425" t="s">
        <v>22</v>
      </c>
      <c r="C425" t="str">
        <f t="shared" si="48"/>
        <v>SPARES/OTHER</v>
      </c>
      <c r="D425" s="4">
        <v>44209</v>
      </c>
      <c r="E425" t="str">
        <f t="shared" si="49"/>
        <v>OTHERS</v>
      </c>
      <c r="F425">
        <v>14100336</v>
      </c>
      <c r="G425" s="19">
        <v>44209</v>
      </c>
      <c r="H425" t="s">
        <v>1341</v>
      </c>
      <c r="I425" t="s">
        <v>1342</v>
      </c>
      <c r="J425">
        <v>1</v>
      </c>
      <c r="K425">
        <v>1</v>
      </c>
      <c r="L425">
        <v>5000</v>
      </c>
      <c r="M425" t="s">
        <v>36</v>
      </c>
      <c r="N425">
        <v>1.1850000000000001</v>
      </c>
      <c r="O425">
        <v>5000</v>
      </c>
      <c r="P425">
        <f t="shared" si="55"/>
        <v>5925</v>
      </c>
      <c r="Q425" t="s">
        <v>41</v>
      </c>
      <c r="R425" t="s">
        <v>1241</v>
      </c>
      <c r="S425" t="s">
        <v>25</v>
      </c>
      <c r="T425">
        <v>900419</v>
      </c>
      <c r="U425">
        <v>1500</v>
      </c>
      <c r="V425" t="s">
        <v>1065</v>
      </c>
      <c r="X425" t="s">
        <v>1923</v>
      </c>
      <c r="Y425">
        <v>774435</v>
      </c>
      <c r="Z425" t="s">
        <v>1243</v>
      </c>
      <c r="AB425">
        <f t="shared" si="50"/>
        <v>2021</v>
      </c>
      <c r="AC425">
        <f t="shared" si="51"/>
        <v>1</v>
      </c>
      <c r="AD425" t="str">
        <f t="shared" si="52"/>
        <v>Q4</v>
      </c>
      <c r="AE425" t="str">
        <f t="shared" si="53"/>
        <v>FY20/21</v>
      </c>
      <c r="AF425" t="str">
        <f t="shared" si="54"/>
        <v>SOUTH</v>
      </c>
    </row>
    <row r="426" spans="1:32">
      <c r="A426" t="s">
        <v>3025</v>
      </c>
      <c r="B426" t="s">
        <v>22</v>
      </c>
      <c r="C426" t="str">
        <f t="shared" si="48"/>
        <v>SPARES/OTHER</v>
      </c>
      <c r="D426" s="4">
        <v>44209</v>
      </c>
      <c r="E426" t="str">
        <f t="shared" si="49"/>
        <v>OTHERS</v>
      </c>
      <c r="F426">
        <v>14100336</v>
      </c>
      <c r="G426" s="19">
        <v>44209</v>
      </c>
      <c r="H426" t="s">
        <v>1536</v>
      </c>
      <c r="I426" t="s">
        <v>351</v>
      </c>
      <c r="J426">
        <v>2</v>
      </c>
      <c r="K426">
        <v>2</v>
      </c>
      <c r="L426">
        <v>849.56</v>
      </c>
      <c r="M426" t="s">
        <v>36</v>
      </c>
      <c r="N426">
        <v>1.1850000000000001</v>
      </c>
      <c r="O426">
        <v>849.56</v>
      </c>
      <c r="P426">
        <f t="shared" si="55"/>
        <v>1006.7286</v>
      </c>
      <c r="Q426" t="s">
        <v>41</v>
      </c>
      <c r="R426" t="s">
        <v>1241</v>
      </c>
      <c r="S426" t="s">
        <v>25</v>
      </c>
      <c r="T426">
        <v>900419</v>
      </c>
      <c r="U426">
        <v>530.98</v>
      </c>
      <c r="V426" t="s">
        <v>1065</v>
      </c>
      <c r="X426" t="s">
        <v>1923</v>
      </c>
      <c r="Y426">
        <v>774435</v>
      </c>
      <c r="Z426" t="s">
        <v>1243</v>
      </c>
      <c r="AB426">
        <f t="shared" si="50"/>
        <v>2021</v>
      </c>
      <c r="AC426">
        <f t="shared" si="51"/>
        <v>1</v>
      </c>
      <c r="AD426" t="str">
        <f t="shared" si="52"/>
        <v>Q4</v>
      </c>
      <c r="AE426" t="str">
        <f t="shared" si="53"/>
        <v>FY20/21</v>
      </c>
      <c r="AF426" t="str">
        <f t="shared" si="54"/>
        <v>SOUTH</v>
      </c>
    </row>
    <row r="427" spans="1:32">
      <c r="A427" t="s">
        <v>3025</v>
      </c>
      <c r="B427" t="s">
        <v>22</v>
      </c>
      <c r="C427" t="str">
        <f t="shared" si="48"/>
        <v>SPARES/OTHER</v>
      </c>
      <c r="D427" s="4">
        <v>44215</v>
      </c>
      <c r="E427" t="str">
        <f t="shared" si="49"/>
        <v>YAMAHA</v>
      </c>
      <c r="F427">
        <v>14100337</v>
      </c>
      <c r="G427" s="19">
        <v>44215</v>
      </c>
      <c r="H427" t="s">
        <v>1924</v>
      </c>
      <c r="I427" t="s">
        <v>1925</v>
      </c>
      <c r="J427">
        <v>1</v>
      </c>
      <c r="K427">
        <v>1</v>
      </c>
      <c r="L427">
        <v>34513.269999999997</v>
      </c>
      <c r="M427" t="s">
        <v>36</v>
      </c>
      <c r="N427">
        <v>1.1850000000000001</v>
      </c>
      <c r="O427">
        <v>34513.269999999997</v>
      </c>
      <c r="P427">
        <f t="shared" si="55"/>
        <v>40898.224949999996</v>
      </c>
      <c r="Q427" t="s">
        <v>41</v>
      </c>
      <c r="R427" t="s">
        <v>1157</v>
      </c>
      <c r="S427" t="s">
        <v>25</v>
      </c>
      <c r="T427">
        <v>900420</v>
      </c>
      <c r="U427">
        <v>25250</v>
      </c>
      <c r="V427" t="s">
        <v>1065</v>
      </c>
      <c r="X427" t="s">
        <v>1926</v>
      </c>
      <c r="Y427">
        <v>775235</v>
      </c>
      <c r="Z427" t="s">
        <v>1159</v>
      </c>
      <c r="AB427">
        <f t="shared" si="50"/>
        <v>2021</v>
      </c>
      <c r="AC427">
        <f t="shared" si="51"/>
        <v>1</v>
      </c>
      <c r="AD427" t="str">
        <f t="shared" si="52"/>
        <v>Q4</v>
      </c>
      <c r="AE427" t="str">
        <f t="shared" si="53"/>
        <v>FY20/21</v>
      </c>
      <c r="AF427" t="str">
        <f t="shared" si="54"/>
        <v>SOUTH</v>
      </c>
    </row>
    <row r="428" spans="1:32">
      <c r="A428" t="s">
        <v>3025</v>
      </c>
      <c r="B428" t="s">
        <v>22</v>
      </c>
      <c r="C428" t="str">
        <f t="shared" si="48"/>
        <v>SERVICE_CHARGE</v>
      </c>
      <c r="D428" s="4">
        <v>44223</v>
      </c>
      <c r="E428" t="str">
        <f t="shared" si="49"/>
        <v>YAMAHA</v>
      </c>
      <c r="F428">
        <v>12100043</v>
      </c>
      <c r="G428" s="19">
        <v>44223</v>
      </c>
      <c r="H428" t="s">
        <v>76</v>
      </c>
      <c r="I428" t="s">
        <v>77</v>
      </c>
      <c r="J428">
        <v>1</v>
      </c>
      <c r="K428">
        <v>1</v>
      </c>
      <c r="L428">
        <v>1592.92</v>
      </c>
      <c r="M428" t="s">
        <v>36</v>
      </c>
      <c r="N428">
        <v>1.1850000000000001</v>
      </c>
      <c r="O428">
        <v>1592.92</v>
      </c>
      <c r="P428">
        <f t="shared" si="55"/>
        <v>1887.6102000000001</v>
      </c>
      <c r="Q428" t="s">
        <v>41</v>
      </c>
      <c r="R428" t="s">
        <v>1927</v>
      </c>
      <c r="S428" t="s">
        <v>25</v>
      </c>
      <c r="T428">
        <v>900422</v>
      </c>
      <c r="U428">
        <v>0</v>
      </c>
      <c r="V428" t="s">
        <v>1069</v>
      </c>
      <c r="X428" t="s">
        <v>1928</v>
      </c>
      <c r="Z428" t="s">
        <v>1929</v>
      </c>
      <c r="AB428">
        <f t="shared" si="50"/>
        <v>2021</v>
      </c>
      <c r="AC428">
        <f t="shared" si="51"/>
        <v>1</v>
      </c>
      <c r="AD428" t="str">
        <f t="shared" si="52"/>
        <v>Q4</v>
      </c>
      <c r="AE428" t="str">
        <f t="shared" si="53"/>
        <v>FY20/21</v>
      </c>
      <c r="AF428" t="str">
        <f t="shared" si="54"/>
        <v>SOUTH</v>
      </c>
    </row>
    <row r="429" spans="1:32">
      <c r="A429" t="s">
        <v>3025</v>
      </c>
      <c r="B429" t="s">
        <v>22</v>
      </c>
      <c r="C429" t="str">
        <f t="shared" si="48"/>
        <v>SPARES/OTHER</v>
      </c>
      <c r="D429" s="4">
        <v>44223</v>
      </c>
      <c r="E429" t="str">
        <f t="shared" si="49"/>
        <v>YAMAHA</v>
      </c>
      <c r="F429">
        <v>14100338</v>
      </c>
      <c r="G429" s="19">
        <v>44223</v>
      </c>
      <c r="H429" t="s">
        <v>420</v>
      </c>
      <c r="I429" t="s">
        <v>421</v>
      </c>
      <c r="J429">
        <v>1</v>
      </c>
      <c r="K429">
        <v>1</v>
      </c>
      <c r="L429">
        <v>884.96</v>
      </c>
      <c r="M429" t="s">
        <v>36</v>
      </c>
      <c r="N429">
        <v>1.1850000000000001</v>
      </c>
      <c r="O429">
        <v>884.96</v>
      </c>
      <c r="P429">
        <f t="shared" si="55"/>
        <v>1048.6776</v>
      </c>
      <c r="Q429" t="s">
        <v>41</v>
      </c>
      <c r="R429" t="s">
        <v>1642</v>
      </c>
      <c r="S429" t="s">
        <v>25</v>
      </c>
      <c r="T429">
        <v>900421</v>
      </c>
      <c r="U429">
        <v>630</v>
      </c>
      <c r="V429" t="s">
        <v>1065</v>
      </c>
      <c r="X429" t="s">
        <v>1930</v>
      </c>
      <c r="Y429">
        <v>776435</v>
      </c>
      <c r="Z429" t="s">
        <v>1644</v>
      </c>
      <c r="AB429">
        <f t="shared" si="50"/>
        <v>2021</v>
      </c>
      <c r="AC429">
        <f t="shared" si="51"/>
        <v>1</v>
      </c>
      <c r="AD429" t="str">
        <f t="shared" si="52"/>
        <v>Q4</v>
      </c>
      <c r="AE429" t="str">
        <f t="shared" si="53"/>
        <v>FY20/21</v>
      </c>
      <c r="AF429" t="str">
        <f t="shared" si="54"/>
        <v>SOUTH</v>
      </c>
    </row>
    <row r="430" spans="1:32">
      <c r="A430" t="s">
        <v>3025</v>
      </c>
      <c r="B430" t="s">
        <v>22</v>
      </c>
      <c r="C430" t="str">
        <f t="shared" si="48"/>
        <v>SPARES/OTHER</v>
      </c>
      <c r="D430" s="4">
        <v>44224</v>
      </c>
      <c r="E430" t="str">
        <f t="shared" si="49"/>
        <v>PEMTRON</v>
      </c>
      <c r="F430">
        <v>14100339</v>
      </c>
      <c r="G430" s="19">
        <v>44224</v>
      </c>
      <c r="H430" t="s">
        <v>1931</v>
      </c>
      <c r="I430" t="s">
        <v>1932</v>
      </c>
      <c r="J430">
        <v>1</v>
      </c>
      <c r="K430">
        <v>1</v>
      </c>
      <c r="L430">
        <v>4203.54</v>
      </c>
      <c r="M430" t="s">
        <v>36</v>
      </c>
      <c r="N430">
        <v>1.1850000000000001</v>
      </c>
      <c r="O430">
        <v>4203.54</v>
      </c>
      <c r="P430">
        <f t="shared" si="55"/>
        <v>4981.1949000000004</v>
      </c>
      <c r="Q430" t="s">
        <v>41</v>
      </c>
      <c r="R430" t="s">
        <v>1192</v>
      </c>
      <c r="S430" t="s">
        <v>25</v>
      </c>
      <c r="T430">
        <v>900423</v>
      </c>
      <c r="U430">
        <v>3000</v>
      </c>
      <c r="V430" t="s">
        <v>1065</v>
      </c>
      <c r="X430" t="s">
        <v>1933</v>
      </c>
      <c r="Y430">
        <v>776630</v>
      </c>
      <c r="Z430" t="s">
        <v>1194</v>
      </c>
      <c r="AB430">
        <f t="shared" si="50"/>
        <v>2021</v>
      </c>
      <c r="AC430">
        <f t="shared" si="51"/>
        <v>1</v>
      </c>
      <c r="AD430" t="str">
        <f t="shared" si="52"/>
        <v>Q4</v>
      </c>
      <c r="AE430" t="str">
        <f t="shared" si="53"/>
        <v>FY20/21</v>
      </c>
      <c r="AF430" t="str">
        <f t="shared" si="54"/>
        <v>SOUTH</v>
      </c>
    </row>
    <row r="431" spans="1:32">
      <c r="A431" t="s">
        <v>3025</v>
      </c>
      <c r="B431" t="s">
        <v>22</v>
      </c>
      <c r="C431" t="str">
        <f t="shared" si="48"/>
        <v>SPARES/OTHER</v>
      </c>
      <c r="D431" s="4">
        <v>44235</v>
      </c>
      <c r="E431" t="str">
        <f t="shared" si="49"/>
        <v>YAMAHA</v>
      </c>
      <c r="F431">
        <v>14100340</v>
      </c>
      <c r="G431" s="19">
        <v>44235</v>
      </c>
      <c r="H431" t="s">
        <v>227</v>
      </c>
      <c r="I431" t="s">
        <v>228</v>
      </c>
      <c r="J431">
        <v>1</v>
      </c>
      <c r="K431">
        <v>1</v>
      </c>
      <c r="L431">
        <v>1318.58</v>
      </c>
      <c r="M431" t="s">
        <v>36</v>
      </c>
      <c r="N431">
        <v>1.2</v>
      </c>
      <c r="O431">
        <v>1318.58</v>
      </c>
      <c r="P431">
        <f t="shared" si="55"/>
        <v>1582.2959999999998</v>
      </c>
      <c r="Q431" t="s">
        <v>41</v>
      </c>
      <c r="R431" t="s">
        <v>1449</v>
      </c>
      <c r="S431" t="s">
        <v>25</v>
      </c>
      <c r="T431">
        <v>900424</v>
      </c>
      <c r="U431">
        <v>751.92</v>
      </c>
      <c r="V431" t="s">
        <v>1065</v>
      </c>
      <c r="X431" t="s">
        <v>1934</v>
      </c>
      <c r="Y431">
        <v>777714</v>
      </c>
      <c r="Z431" t="s">
        <v>1451</v>
      </c>
      <c r="AB431">
        <f t="shared" si="50"/>
        <v>2021</v>
      </c>
      <c r="AC431">
        <f t="shared" si="51"/>
        <v>2</v>
      </c>
      <c r="AD431" t="str">
        <f t="shared" si="52"/>
        <v>Q4</v>
      </c>
      <c r="AE431" t="str">
        <f t="shared" si="53"/>
        <v>FY20/21</v>
      </c>
      <c r="AF431" t="str">
        <f t="shared" si="54"/>
        <v>SOUTH</v>
      </c>
    </row>
    <row r="432" spans="1:32">
      <c r="A432" t="s">
        <v>3025</v>
      </c>
      <c r="B432" t="s">
        <v>22</v>
      </c>
      <c r="C432" t="str">
        <f t="shared" si="48"/>
        <v>SPARES/OTHER</v>
      </c>
      <c r="D432" s="4">
        <v>44235</v>
      </c>
      <c r="E432" t="str">
        <f t="shared" si="49"/>
        <v>YAMAHA</v>
      </c>
      <c r="F432">
        <v>14100340</v>
      </c>
      <c r="G432" s="19">
        <v>44235</v>
      </c>
      <c r="H432" t="s">
        <v>229</v>
      </c>
      <c r="I432" t="s">
        <v>226</v>
      </c>
      <c r="J432">
        <v>1</v>
      </c>
      <c r="K432">
        <v>1</v>
      </c>
      <c r="L432">
        <v>597.35</v>
      </c>
      <c r="M432" t="s">
        <v>36</v>
      </c>
      <c r="N432">
        <v>1.2</v>
      </c>
      <c r="O432">
        <v>597.35</v>
      </c>
      <c r="P432">
        <f t="shared" si="55"/>
        <v>716.82</v>
      </c>
      <c r="Q432" t="s">
        <v>41</v>
      </c>
      <c r="R432" t="s">
        <v>1449</v>
      </c>
      <c r="S432" t="s">
        <v>25</v>
      </c>
      <c r="T432">
        <v>900424</v>
      </c>
      <c r="U432">
        <v>344.4</v>
      </c>
      <c r="V432" t="s">
        <v>1065</v>
      </c>
      <c r="X432" t="s">
        <v>1934</v>
      </c>
      <c r="Y432">
        <v>777714</v>
      </c>
      <c r="Z432" t="s">
        <v>1451</v>
      </c>
      <c r="AB432">
        <f t="shared" si="50"/>
        <v>2021</v>
      </c>
      <c r="AC432">
        <f t="shared" si="51"/>
        <v>2</v>
      </c>
      <c r="AD432" t="str">
        <f t="shared" si="52"/>
        <v>Q4</v>
      </c>
      <c r="AE432" t="str">
        <f t="shared" si="53"/>
        <v>FY20/21</v>
      </c>
      <c r="AF432" t="str">
        <f t="shared" si="54"/>
        <v>SOUTH</v>
      </c>
    </row>
    <row r="433" spans="1:32">
      <c r="A433" t="s">
        <v>3025</v>
      </c>
      <c r="B433" t="s">
        <v>22</v>
      </c>
      <c r="C433" t="str">
        <f t="shared" si="48"/>
        <v>SPARES/OTHER</v>
      </c>
      <c r="D433" s="4">
        <v>44235</v>
      </c>
      <c r="E433" t="str">
        <f t="shared" si="49"/>
        <v>YAMAHA</v>
      </c>
      <c r="F433">
        <v>14100340</v>
      </c>
      <c r="G433" s="19">
        <v>44235</v>
      </c>
      <c r="H433" t="s">
        <v>647</v>
      </c>
      <c r="I433" t="s">
        <v>648</v>
      </c>
      <c r="J433">
        <v>1</v>
      </c>
      <c r="K433">
        <v>1</v>
      </c>
      <c r="L433">
        <v>1362.83</v>
      </c>
      <c r="M433" t="s">
        <v>36</v>
      </c>
      <c r="N433">
        <v>1.2</v>
      </c>
      <c r="O433">
        <v>1362.83</v>
      </c>
      <c r="P433">
        <f t="shared" si="55"/>
        <v>1635.396</v>
      </c>
      <c r="Q433" t="s">
        <v>41</v>
      </c>
      <c r="R433" t="s">
        <v>1449</v>
      </c>
      <c r="S433" t="s">
        <v>25</v>
      </c>
      <c r="T433">
        <v>900424</v>
      </c>
      <c r="U433">
        <v>760</v>
      </c>
      <c r="V433" t="s">
        <v>1065</v>
      </c>
      <c r="X433" t="s">
        <v>1934</v>
      </c>
      <c r="Y433">
        <v>777714</v>
      </c>
      <c r="Z433" t="s">
        <v>1451</v>
      </c>
      <c r="AB433">
        <f t="shared" si="50"/>
        <v>2021</v>
      </c>
      <c r="AC433">
        <f t="shared" si="51"/>
        <v>2</v>
      </c>
      <c r="AD433" t="str">
        <f t="shared" si="52"/>
        <v>Q4</v>
      </c>
      <c r="AE433" t="str">
        <f t="shared" si="53"/>
        <v>FY20/21</v>
      </c>
      <c r="AF433" t="str">
        <f t="shared" si="54"/>
        <v>SOUTH</v>
      </c>
    </row>
    <row r="434" spans="1:32">
      <c r="A434" t="s">
        <v>3025</v>
      </c>
      <c r="B434" t="s">
        <v>22</v>
      </c>
      <c r="C434" t="str">
        <f t="shared" si="48"/>
        <v>SPARES/OTHER</v>
      </c>
      <c r="D434" s="4">
        <v>44235</v>
      </c>
      <c r="E434" t="str">
        <f t="shared" si="49"/>
        <v>YAMAHA</v>
      </c>
      <c r="F434">
        <v>14100341</v>
      </c>
      <c r="G434" s="19">
        <v>44235</v>
      </c>
      <c r="H434" t="s">
        <v>42</v>
      </c>
      <c r="I434" t="s">
        <v>43</v>
      </c>
      <c r="J434">
        <v>10</v>
      </c>
      <c r="K434">
        <v>10</v>
      </c>
      <c r="L434">
        <v>1283.19</v>
      </c>
      <c r="M434" t="s">
        <v>36</v>
      </c>
      <c r="N434">
        <v>1.2</v>
      </c>
      <c r="O434">
        <v>1283.19</v>
      </c>
      <c r="P434">
        <f t="shared" si="55"/>
        <v>1539.828</v>
      </c>
      <c r="Q434" t="s">
        <v>41</v>
      </c>
      <c r="R434" t="s">
        <v>1935</v>
      </c>
      <c r="S434" t="s">
        <v>25</v>
      </c>
      <c r="T434">
        <v>900425</v>
      </c>
      <c r="U434">
        <v>670</v>
      </c>
      <c r="V434" t="s">
        <v>1065</v>
      </c>
      <c r="X434" t="s">
        <v>1936</v>
      </c>
      <c r="Y434">
        <v>777715</v>
      </c>
      <c r="Z434" t="s">
        <v>1937</v>
      </c>
      <c r="AB434">
        <f t="shared" si="50"/>
        <v>2021</v>
      </c>
      <c r="AC434">
        <f t="shared" si="51"/>
        <v>2</v>
      </c>
      <c r="AD434" t="str">
        <f t="shared" si="52"/>
        <v>Q4</v>
      </c>
      <c r="AE434" t="str">
        <f t="shared" si="53"/>
        <v>FY20/21</v>
      </c>
      <c r="AF434" t="str">
        <f t="shared" si="54"/>
        <v>SOUTH</v>
      </c>
    </row>
    <row r="435" spans="1:32">
      <c r="A435" t="s">
        <v>3025</v>
      </c>
      <c r="B435" t="s">
        <v>22</v>
      </c>
      <c r="C435" t="str">
        <f t="shared" si="48"/>
        <v>SPARES/OTHER</v>
      </c>
      <c r="D435" s="4">
        <v>44250</v>
      </c>
      <c r="E435" t="str">
        <f t="shared" si="49"/>
        <v>YAMAHA</v>
      </c>
      <c r="F435">
        <v>14100342</v>
      </c>
      <c r="G435" s="19">
        <v>44250</v>
      </c>
      <c r="H435" t="s">
        <v>1373</v>
      </c>
      <c r="I435" t="s">
        <v>1374</v>
      </c>
      <c r="J435">
        <v>2</v>
      </c>
      <c r="K435">
        <v>2</v>
      </c>
      <c r="L435">
        <v>1858.41</v>
      </c>
      <c r="M435" t="s">
        <v>36</v>
      </c>
      <c r="N435">
        <v>1.2</v>
      </c>
      <c r="O435">
        <v>1858.41</v>
      </c>
      <c r="P435">
        <f t="shared" si="55"/>
        <v>2230.0920000000001</v>
      </c>
      <c r="Q435" t="s">
        <v>41</v>
      </c>
      <c r="R435" t="s">
        <v>1618</v>
      </c>
      <c r="S435" t="s">
        <v>25</v>
      </c>
      <c r="T435">
        <v>900426</v>
      </c>
      <c r="U435">
        <v>998</v>
      </c>
      <c r="V435" t="s">
        <v>1065</v>
      </c>
      <c r="X435" t="s">
        <v>1944</v>
      </c>
      <c r="Y435">
        <v>778370</v>
      </c>
      <c r="Z435" t="s">
        <v>1620</v>
      </c>
      <c r="AB435">
        <f t="shared" si="50"/>
        <v>2021</v>
      </c>
      <c r="AC435">
        <f t="shared" si="51"/>
        <v>2</v>
      </c>
      <c r="AD435" t="str">
        <f t="shared" si="52"/>
        <v>Q4</v>
      </c>
      <c r="AE435" t="str">
        <f t="shared" si="53"/>
        <v>FY20/21</v>
      </c>
      <c r="AF435" t="str">
        <f t="shared" si="54"/>
        <v>SOUTH</v>
      </c>
    </row>
    <row r="436" spans="1:32">
      <c r="A436" t="s">
        <v>3025</v>
      </c>
      <c r="B436" t="s">
        <v>22</v>
      </c>
      <c r="C436" t="str">
        <f t="shared" si="48"/>
        <v>SPARES/OTHER</v>
      </c>
      <c r="D436" s="4">
        <v>44250</v>
      </c>
      <c r="E436" t="str">
        <f t="shared" si="49"/>
        <v>YAMAHA</v>
      </c>
      <c r="F436">
        <v>14100342</v>
      </c>
      <c r="G436" s="19">
        <v>44250</v>
      </c>
      <c r="H436" t="s">
        <v>1945</v>
      </c>
      <c r="I436" t="s">
        <v>1946</v>
      </c>
      <c r="J436">
        <v>1</v>
      </c>
      <c r="K436">
        <v>1</v>
      </c>
      <c r="L436">
        <v>5584.07</v>
      </c>
      <c r="M436" t="s">
        <v>36</v>
      </c>
      <c r="N436">
        <v>1.2</v>
      </c>
      <c r="O436">
        <v>5584.07</v>
      </c>
      <c r="P436">
        <f t="shared" si="55"/>
        <v>6700.8839999999991</v>
      </c>
      <c r="Q436" t="s">
        <v>41</v>
      </c>
      <c r="R436" t="s">
        <v>1618</v>
      </c>
      <c r="S436" t="s">
        <v>25</v>
      </c>
      <c r="T436">
        <v>900426</v>
      </c>
      <c r="U436">
        <v>3063</v>
      </c>
      <c r="V436" t="s">
        <v>1065</v>
      </c>
      <c r="X436" t="s">
        <v>1944</v>
      </c>
      <c r="Y436">
        <v>778370</v>
      </c>
      <c r="Z436" t="s">
        <v>1620</v>
      </c>
      <c r="AB436">
        <f t="shared" si="50"/>
        <v>2021</v>
      </c>
      <c r="AC436">
        <f t="shared" si="51"/>
        <v>2</v>
      </c>
      <c r="AD436" t="str">
        <f t="shared" si="52"/>
        <v>Q4</v>
      </c>
      <c r="AE436" t="str">
        <f t="shared" si="53"/>
        <v>FY20/21</v>
      </c>
      <c r="AF436" t="str">
        <f t="shared" si="54"/>
        <v>SOUTH</v>
      </c>
    </row>
    <row r="437" spans="1:32">
      <c r="A437" t="s">
        <v>3025</v>
      </c>
      <c r="B437" t="s">
        <v>22</v>
      </c>
      <c r="C437" t="str">
        <f t="shared" si="48"/>
        <v>SPARES/OTHER</v>
      </c>
      <c r="D437" s="4">
        <v>44250</v>
      </c>
      <c r="E437" t="str">
        <f t="shared" si="49"/>
        <v>YAMAHA</v>
      </c>
      <c r="F437">
        <v>14100343</v>
      </c>
      <c r="G437" s="19">
        <v>44250</v>
      </c>
      <c r="H437" t="s">
        <v>502</v>
      </c>
      <c r="I437" t="s">
        <v>503</v>
      </c>
      <c r="J437">
        <v>1</v>
      </c>
      <c r="K437">
        <v>1</v>
      </c>
      <c r="L437">
        <v>57.52</v>
      </c>
      <c r="M437" t="s">
        <v>36</v>
      </c>
      <c r="N437">
        <v>1.2</v>
      </c>
      <c r="O437">
        <v>57.52</v>
      </c>
      <c r="P437">
        <f t="shared" si="55"/>
        <v>69.024000000000001</v>
      </c>
      <c r="Q437" t="s">
        <v>41</v>
      </c>
      <c r="R437" t="s">
        <v>1097</v>
      </c>
      <c r="S437" t="s">
        <v>25</v>
      </c>
      <c r="T437">
        <v>900430</v>
      </c>
      <c r="U437">
        <v>30</v>
      </c>
      <c r="V437" t="s">
        <v>1065</v>
      </c>
      <c r="X437" t="s">
        <v>1947</v>
      </c>
      <c r="Y437">
        <v>778371</v>
      </c>
      <c r="Z437" t="s">
        <v>1099</v>
      </c>
      <c r="AB437">
        <f t="shared" si="50"/>
        <v>2021</v>
      </c>
      <c r="AC437">
        <f t="shared" si="51"/>
        <v>2</v>
      </c>
      <c r="AD437" t="str">
        <f t="shared" si="52"/>
        <v>Q4</v>
      </c>
      <c r="AE437" t="str">
        <f t="shared" si="53"/>
        <v>FY20/21</v>
      </c>
      <c r="AF437" t="str">
        <f t="shared" si="54"/>
        <v>SOUTH</v>
      </c>
    </row>
    <row r="438" spans="1:32">
      <c r="A438" t="s">
        <v>3025</v>
      </c>
      <c r="B438" t="s">
        <v>22</v>
      </c>
      <c r="C438" t="str">
        <f t="shared" si="48"/>
        <v>SPARES/OTHER</v>
      </c>
      <c r="D438" s="4">
        <v>44250</v>
      </c>
      <c r="E438" t="str">
        <f t="shared" si="49"/>
        <v>YAMAHA</v>
      </c>
      <c r="F438">
        <v>14100343</v>
      </c>
      <c r="G438" s="19">
        <v>44250</v>
      </c>
      <c r="H438" t="s">
        <v>595</v>
      </c>
      <c r="I438" t="s">
        <v>503</v>
      </c>
      <c r="J438">
        <v>1</v>
      </c>
      <c r="K438">
        <v>1</v>
      </c>
      <c r="L438">
        <v>44.25</v>
      </c>
      <c r="M438" t="s">
        <v>36</v>
      </c>
      <c r="N438">
        <v>1.2</v>
      </c>
      <c r="O438">
        <v>44.25</v>
      </c>
      <c r="P438">
        <f t="shared" si="55"/>
        <v>53.1</v>
      </c>
      <c r="Q438" t="s">
        <v>41</v>
      </c>
      <c r="R438" t="s">
        <v>1097</v>
      </c>
      <c r="S438" t="s">
        <v>25</v>
      </c>
      <c r="T438">
        <v>900430</v>
      </c>
      <c r="U438">
        <v>23</v>
      </c>
      <c r="V438" t="s">
        <v>1065</v>
      </c>
      <c r="X438" t="s">
        <v>1947</v>
      </c>
      <c r="Y438">
        <v>778371</v>
      </c>
      <c r="Z438" t="s">
        <v>1099</v>
      </c>
      <c r="AB438">
        <f t="shared" si="50"/>
        <v>2021</v>
      </c>
      <c r="AC438">
        <f t="shared" si="51"/>
        <v>2</v>
      </c>
      <c r="AD438" t="str">
        <f t="shared" si="52"/>
        <v>Q4</v>
      </c>
      <c r="AE438" t="str">
        <f t="shared" si="53"/>
        <v>FY20/21</v>
      </c>
      <c r="AF438" t="str">
        <f t="shared" si="54"/>
        <v>SOUTH</v>
      </c>
    </row>
    <row r="439" spans="1:32">
      <c r="A439" t="s">
        <v>3025</v>
      </c>
      <c r="B439" t="s">
        <v>22</v>
      </c>
      <c r="C439" t="str">
        <f t="shared" si="48"/>
        <v>SPARES/OTHER</v>
      </c>
      <c r="D439" s="4">
        <v>44250</v>
      </c>
      <c r="E439" t="str">
        <f t="shared" si="49"/>
        <v>YAMAHA</v>
      </c>
      <c r="F439">
        <v>14100344</v>
      </c>
      <c r="G439" s="19">
        <v>44250</v>
      </c>
      <c r="H439" t="s">
        <v>229</v>
      </c>
      <c r="I439" t="s">
        <v>226</v>
      </c>
      <c r="J439">
        <v>1</v>
      </c>
      <c r="K439">
        <v>1</v>
      </c>
      <c r="L439">
        <v>597.35</v>
      </c>
      <c r="M439" t="s">
        <v>36</v>
      </c>
      <c r="N439">
        <v>1.2</v>
      </c>
      <c r="O439">
        <v>597.35</v>
      </c>
      <c r="P439">
        <f t="shared" si="55"/>
        <v>716.82</v>
      </c>
      <c r="Q439" t="s">
        <v>41</v>
      </c>
      <c r="R439" t="s">
        <v>1948</v>
      </c>
      <c r="S439" t="s">
        <v>25</v>
      </c>
      <c r="T439">
        <v>900433</v>
      </c>
      <c r="U439">
        <v>344.4</v>
      </c>
      <c r="V439" t="s">
        <v>1065</v>
      </c>
      <c r="X439" t="s">
        <v>1949</v>
      </c>
      <c r="Y439">
        <v>778372</v>
      </c>
      <c r="Z439" t="s">
        <v>1950</v>
      </c>
      <c r="AB439">
        <f t="shared" si="50"/>
        <v>2021</v>
      </c>
      <c r="AC439">
        <f t="shared" si="51"/>
        <v>2</v>
      </c>
      <c r="AD439" t="str">
        <f t="shared" si="52"/>
        <v>Q4</v>
      </c>
      <c r="AE439" t="str">
        <f t="shared" si="53"/>
        <v>FY20/21</v>
      </c>
      <c r="AF439" t="str">
        <f t="shared" si="54"/>
        <v>SOUTH</v>
      </c>
    </row>
    <row r="440" spans="1:32">
      <c r="A440" t="s">
        <v>3025</v>
      </c>
      <c r="B440" t="s">
        <v>22</v>
      </c>
      <c r="C440" t="str">
        <f t="shared" si="48"/>
        <v>SPARES/OTHER</v>
      </c>
      <c r="D440" s="4">
        <v>44250</v>
      </c>
      <c r="E440" t="str">
        <f t="shared" si="49"/>
        <v>YAMAHA</v>
      </c>
      <c r="F440">
        <v>14100344</v>
      </c>
      <c r="G440" s="19">
        <v>44250</v>
      </c>
      <c r="H440" t="s">
        <v>227</v>
      </c>
      <c r="I440" t="s">
        <v>228</v>
      </c>
      <c r="J440">
        <v>1</v>
      </c>
      <c r="K440">
        <v>1</v>
      </c>
      <c r="L440">
        <v>1318.58</v>
      </c>
      <c r="M440" t="s">
        <v>36</v>
      </c>
      <c r="N440">
        <v>1.2</v>
      </c>
      <c r="O440">
        <v>1318.58</v>
      </c>
      <c r="P440">
        <f t="shared" si="55"/>
        <v>1582.2959999999998</v>
      </c>
      <c r="Q440" t="s">
        <v>41</v>
      </c>
      <c r="R440" t="s">
        <v>1948</v>
      </c>
      <c r="S440" t="s">
        <v>25</v>
      </c>
      <c r="T440">
        <v>900433</v>
      </c>
      <c r="U440">
        <v>751.92</v>
      </c>
      <c r="V440" t="s">
        <v>1065</v>
      </c>
      <c r="X440" t="s">
        <v>1949</v>
      </c>
      <c r="Y440">
        <v>778372</v>
      </c>
      <c r="Z440" t="s">
        <v>1950</v>
      </c>
      <c r="AB440">
        <f t="shared" si="50"/>
        <v>2021</v>
      </c>
      <c r="AC440">
        <f t="shared" si="51"/>
        <v>2</v>
      </c>
      <c r="AD440" t="str">
        <f t="shared" si="52"/>
        <v>Q4</v>
      </c>
      <c r="AE440" t="str">
        <f t="shared" si="53"/>
        <v>FY20/21</v>
      </c>
      <c r="AF440" t="str">
        <f t="shared" si="54"/>
        <v>SOUTH</v>
      </c>
    </row>
    <row r="441" spans="1:32">
      <c r="A441" t="s">
        <v>3025</v>
      </c>
      <c r="B441" t="s">
        <v>22</v>
      </c>
      <c r="C441" t="str">
        <f t="shared" si="48"/>
        <v>SPARES/OTHER</v>
      </c>
      <c r="D441" s="4">
        <v>44250</v>
      </c>
      <c r="E441" t="str">
        <f t="shared" si="49"/>
        <v>OTHERS</v>
      </c>
      <c r="F441">
        <v>14100344</v>
      </c>
      <c r="G441" s="19">
        <v>44250</v>
      </c>
      <c r="H441" t="s">
        <v>345</v>
      </c>
      <c r="I441" t="s">
        <v>346</v>
      </c>
      <c r="J441">
        <v>3</v>
      </c>
      <c r="K441">
        <v>3</v>
      </c>
      <c r="L441">
        <v>557.52</v>
      </c>
      <c r="M441" t="s">
        <v>36</v>
      </c>
      <c r="N441">
        <v>1.2</v>
      </c>
      <c r="O441">
        <v>557.52</v>
      </c>
      <c r="P441">
        <f t="shared" si="55"/>
        <v>669.024</v>
      </c>
      <c r="Q441" t="s">
        <v>41</v>
      </c>
      <c r="R441" t="s">
        <v>1948</v>
      </c>
      <c r="S441" t="s">
        <v>25</v>
      </c>
      <c r="T441">
        <v>900433</v>
      </c>
      <c r="U441">
        <v>398.22</v>
      </c>
      <c r="V441" t="s">
        <v>1065</v>
      </c>
      <c r="X441" t="s">
        <v>1949</v>
      </c>
      <c r="Y441">
        <v>778372</v>
      </c>
      <c r="Z441" t="s">
        <v>1950</v>
      </c>
      <c r="AB441">
        <f t="shared" si="50"/>
        <v>2021</v>
      </c>
      <c r="AC441">
        <f t="shared" si="51"/>
        <v>2</v>
      </c>
      <c r="AD441" t="str">
        <f t="shared" si="52"/>
        <v>Q4</v>
      </c>
      <c r="AE441" t="str">
        <f t="shared" si="53"/>
        <v>FY20/21</v>
      </c>
      <c r="AF441" t="str">
        <f t="shared" si="54"/>
        <v>SOUTH</v>
      </c>
    </row>
    <row r="442" spans="1:32">
      <c r="A442" t="s">
        <v>3025</v>
      </c>
      <c r="B442" t="s">
        <v>22</v>
      </c>
      <c r="C442" t="str">
        <f t="shared" si="48"/>
        <v>SPARES/OTHER</v>
      </c>
      <c r="D442" s="4">
        <v>44250</v>
      </c>
      <c r="E442" t="str">
        <f t="shared" si="49"/>
        <v>OTHERS</v>
      </c>
      <c r="F442">
        <v>14100345</v>
      </c>
      <c r="G442" s="19">
        <v>44250</v>
      </c>
      <c r="H442" t="s">
        <v>345</v>
      </c>
      <c r="I442" t="s">
        <v>346</v>
      </c>
      <c r="J442">
        <v>2</v>
      </c>
      <c r="K442">
        <v>2</v>
      </c>
      <c r="L442">
        <v>371.68</v>
      </c>
      <c r="M442" t="s">
        <v>36</v>
      </c>
      <c r="N442">
        <v>1.2</v>
      </c>
      <c r="O442">
        <v>371.68</v>
      </c>
      <c r="P442">
        <f t="shared" si="55"/>
        <v>446.01600000000002</v>
      </c>
      <c r="Q442" t="s">
        <v>41</v>
      </c>
      <c r="R442" t="s">
        <v>347</v>
      </c>
      <c r="S442" t="s">
        <v>25</v>
      </c>
      <c r="T442">
        <v>900434</v>
      </c>
      <c r="U442">
        <v>265.48</v>
      </c>
      <c r="V442" t="s">
        <v>1065</v>
      </c>
      <c r="X442" t="s">
        <v>1951</v>
      </c>
      <c r="Y442">
        <v>778373</v>
      </c>
      <c r="Z442" t="s">
        <v>348</v>
      </c>
      <c r="AB442">
        <f t="shared" si="50"/>
        <v>2021</v>
      </c>
      <c r="AC442">
        <f t="shared" si="51"/>
        <v>2</v>
      </c>
      <c r="AD442" t="str">
        <f t="shared" si="52"/>
        <v>Q4</v>
      </c>
      <c r="AE442" t="str">
        <f t="shared" si="53"/>
        <v>FY20/21</v>
      </c>
      <c r="AF442" t="str">
        <f t="shared" si="54"/>
        <v>SOUTH</v>
      </c>
    </row>
    <row r="443" spans="1:32">
      <c r="A443" t="s">
        <v>3025</v>
      </c>
      <c r="B443" t="s">
        <v>22</v>
      </c>
      <c r="C443" t="str">
        <f t="shared" si="48"/>
        <v>SPARES/OTHER</v>
      </c>
      <c r="D443" s="4">
        <v>44250</v>
      </c>
      <c r="E443" t="str">
        <f t="shared" si="49"/>
        <v>YAMAHA</v>
      </c>
      <c r="F443">
        <v>14100345</v>
      </c>
      <c r="G443" s="19">
        <v>44250</v>
      </c>
      <c r="H443" t="s">
        <v>99</v>
      </c>
      <c r="I443" t="s">
        <v>100</v>
      </c>
      <c r="J443">
        <v>3</v>
      </c>
      <c r="K443">
        <v>3</v>
      </c>
      <c r="L443">
        <v>114.16</v>
      </c>
      <c r="M443" t="s">
        <v>36</v>
      </c>
      <c r="N443">
        <v>1.2</v>
      </c>
      <c r="O443">
        <v>114.16</v>
      </c>
      <c r="P443">
        <f t="shared" si="55"/>
        <v>136.99199999999999</v>
      </c>
      <c r="Q443" t="s">
        <v>41</v>
      </c>
      <c r="R443" t="s">
        <v>347</v>
      </c>
      <c r="S443" t="s">
        <v>25</v>
      </c>
      <c r="T443">
        <v>900434</v>
      </c>
      <c r="U443">
        <v>63</v>
      </c>
      <c r="V443" t="s">
        <v>1065</v>
      </c>
      <c r="X443" t="s">
        <v>1951</v>
      </c>
      <c r="Y443">
        <v>778373</v>
      </c>
      <c r="Z443" t="s">
        <v>348</v>
      </c>
      <c r="AB443">
        <f t="shared" si="50"/>
        <v>2021</v>
      </c>
      <c r="AC443">
        <f t="shared" si="51"/>
        <v>2</v>
      </c>
      <c r="AD443" t="str">
        <f t="shared" si="52"/>
        <v>Q4</v>
      </c>
      <c r="AE443" t="str">
        <f t="shared" si="53"/>
        <v>FY20/21</v>
      </c>
      <c r="AF443" t="str">
        <f t="shared" si="54"/>
        <v>SOUTH</v>
      </c>
    </row>
    <row r="444" spans="1:32">
      <c r="A444" t="s">
        <v>3025</v>
      </c>
      <c r="B444" t="s">
        <v>22</v>
      </c>
      <c r="C444" t="str">
        <f t="shared" si="48"/>
        <v>SPARES/OTHER</v>
      </c>
      <c r="D444" s="4">
        <v>44250</v>
      </c>
      <c r="E444" t="str">
        <f t="shared" si="49"/>
        <v>YAMAHA</v>
      </c>
      <c r="F444">
        <v>14100345</v>
      </c>
      <c r="G444" s="19">
        <v>44250</v>
      </c>
      <c r="H444" t="s">
        <v>227</v>
      </c>
      <c r="I444" t="s">
        <v>228</v>
      </c>
      <c r="J444">
        <v>1</v>
      </c>
      <c r="K444">
        <v>1</v>
      </c>
      <c r="L444">
        <v>1309.73</v>
      </c>
      <c r="M444" t="s">
        <v>36</v>
      </c>
      <c r="N444">
        <v>1.2</v>
      </c>
      <c r="O444">
        <v>1309.73</v>
      </c>
      <c r="P444">
        <f t="shared" si="55"/>
        <v>1571.6759999999999</v>
      </c>
      <c r="Q444" t="s">
        <v>41</v>
      </c>
      <c r="R444" t="s">
        <v>347</v>
      </c>
      <c r="S444" t="s">
        <v>25</v>
      </c>
      <c r="T444">
        <v>900434</v>
      </c>
      <c r="U444">
        <v>751.92</v>
      </c>
      <c r="V444" t="s">
        <v>1065</v>
      </c>
      <c r="X444" t="s">
        <v>1951</v>
      </c>
      <c r="Y444">
        <v>778373</v>
      </c>
      <c r="Z444" t="s">
        <v>348</v>
      </c>
      <c r="AB444">
        <f t="shared" si="50"/>
        <v>2021</v>
      </c>
      <c r="AC444">
        <f t="shared" si="51"/>
        <v>2</v>
      </c>
      <c r="AD444" t="str">
        <f t="shared" si="52"/>
        <v>Q4</v>
      </c>
      <c r="AE444" t="str">
        <f t="shared" si="53"/>
        <v>FY20/21</v>
      </c>
      <c r="AF444" t="str">
        <f t="shared" si="54"/>
        <v>SOUTH</v>
      </c>
    </row>
    <row r="445" spans="1:32">
      <c r="A445" t="s">
        <v>3025</v>
      </c>
      <c r="B445" t="s">
        <v>22</v>
      </c>
      <c r="C445" t="str">
        <f t="shared" si="48"/>
        <v>SPARES/OTHER</v>
      </c>
      <c r="D445" s="4">
        <v>44250</v>
      </c>
      <c r="E445" t="str">
        <f t="shared" si="49"/>
        <v>YAMAHA</v>
      </c>
      <c r="F445">
        <v>14100345</v>
      </c>
      <c r="G445" s="19">
        <v>44250</v>
      </c>
      <c r="H445" t="s">
        <v>647</v>
      </c>
      <c r="I445" t="s">
        <v>648</v>
      </c>
      <c r="J445">
        <v>1</v>
      </c>
      <c r="K445">
        <v>1</v>
      </c>
      <c r="L445">
        <v>1371.68</v>
      </c>
      <c r="M445" t="s">
        <v>36</v>
      </c>
      <c r="N445">
        <v>1.2</v>
      </c>
      <c r="O445">
        <v>1371.68</v>
      </c>
      <c r="P445">
        <f t="shared" si="55"/>
        <v>1646.0160000000001</v>
      </c>
      <c r="Q445" t="s">
        <v>41</v>
      </c>
      <c r="R445" t="s">
        <v>347</v>
      </c>
      <c r="S445" t="s">
        <v>25</v>
      </c>
      <c r="T445">
        <v>900434</v>
      </c>
      <c r="U445">
        <v>760</v>
      </c>
      <c r="V445" t="s">
        <v>1065</v>
      </c>
      <c r="X445" t="s">
        <v>1951</v>
      </c>
      <c r="Y445">
        <v>778373</v>
      </c>
      <c r="Z445" t="s">
        <v>348</v>
      </c>
      <c r="AB445">
        <f t="shared" si="50"/>
        <v>2021</v>
      </c>
      <c r="AC445">
        <f t="shared" si="51"/>
        <v>2</v>
      </c>
      <c r="AD445" t="str">
        <f t="shared" si="52"/>
        <v>Q4</v>
      </c>
      <c r="AE445" t="str">
        <f t="shared" si="53"/>
        <v>FY20/21</v>
      </c>
      <c r="AF445" t="str">
        <f t="shared" si="54"/>
        <v>SOUTH</v>
      </c>
    </row>
    <row r="446" spans="1:32">
      <c r="A446" t="s">
        <v>3025</v>
      </c>
      <c r="B446" t="s">
        <v>22</v>
      </c>
      <c r="C446" t="str">
        <f t="shared" si="48"/>
        <v>SPARES/OTHER</v>
      </c>
      <c r="D446" s="4">
        <v>44252</v>
      </c>
      <c r="E446" t="str">
        <f t="shared" si="49"/>
        <v>YAMAHA</v>
      </c>
      <c r="F446">
        <v>14100346</v>
      </c>
      <c r="G446" s="19">
        <v>44252</v>
      </c>
      <c r="H446" t="s">
        <v>1299</v>
      </c>
      <c r="I446" t="s">
        <v>1300</v>
      </c>
      <c r="J446">
        <v>3</v>
      </c>
      <c r="K446">
        <v>3</v>
      </c>
      <c r="L446">
        <v>11415.93</v>
      </c>
      <c r="M446" t="s">
        <v>36</v>
      </c>
      <c r="N446">
        <v>1.2</v>
      </c>
      <c r="O446">
        <v>11415.93</v>
      </c>
      <c r="P446">
        <f t="shared" si="55"/>
        <v>13699.116</v>
      </c>
      <c r="Q446" t="s">
        <v>41</v>
      </c>
      <c r="R446" t="s">
        <v>1157</v>
      </c>
      <c r="S446" t="s">
        <v>25</v>
      </c>
      <c r="T446">
        <v>900429</v>
      </c>
      <c r="U446">
        <v>8586</v>
      </c>
      <c r="V446" t="s">
        <v>1065</v>
      </c>
      <c r="X446" t="s">
        <v>1952</v>
      </c>
      <c r="Y446">
        <v>778617</v>
      </c>
      <c r="Z446" t="s">
        <v>1159</v>
      </c>
      <c r="AB446">
        <f t="shared" si="50"/>
        <v>2021</v>
      </c>
      <c r="AC446">
        <f t="shared" si="51"/>
        <v>2</v>
      </c>
      <c r="AD446" t="str">
        <f t="shared" si="52"/>
        <v>Q4</v>
      </c>
      <c r="AE446" t="str">
        <f t="shared" si="53"/>
        <v>FY20/21</v>
      </c>
      <c r="AF446" t="str">
        <f t="shared" si="54"/>
        <v>SOUTH</v>
      </c>
    </row>
    <row r="447" spans="1:32">
      <c r="A447" t="s">
        <v>3025</v>
      </c>
      <c r="B447" t="s">
        <v>22</v>
      </c>
      <c r="C447" t="str">
        <f t="shared" si="48"/>
        <v>SERVICE_CHARGE</v>
      </c>
      <c r="D447" s="4">
        <v>44257</v>
      </c>
      <c r="E447" t="str">
        <f t="shared" si="49"/>
        <v>YAMAHA</v>
      </c>
      <c r="F447">
        <v>12100044</v>
      </c>
      <c r="G447" s="19">
        <v>44257</v>
      </c>
      <c r="H447" t="s">
        <v>76</v>
      </c>
      <c r="I447" t="s">
        <v>77</v>
      </c>
      <c r="J447">
        <v>1</v>
      </c>
      <c r="K447">
        <v>1</v>
      </c>
      <c r="L447">
        <v>1150.44</v>
      </c>
      <c r="M447" t="s">
        <v>36</v>
      </c>
      <c r="N447">
        <v>1.2</v>
      </c>
      <c r="O447">
        <v>1150.44</v>
      </c>
      <c r="P447">
        <f t="shared" si="55"/>
        <v>1380.528</v>
      </c>
      <c r="Q447" t="s">
        <v>41</v>
      </c>
      <c r="R447" t="s">
        <v>1935</v>
      </c>
      <c r="S447" t="s">
        <v>25</v>
      </c>
      <c r="T447">
        <v>900436</v>
      </c>
      <c r="U447">
        <v>0</v>
      </c>
      <c r="V447" t="s">
        <v>1069</v>
      </c>
      <c r="X447" t="s">
        <v>1953</v>
      </c>
      <c r="Z447" t="s">
        <v>1937</v>
      </c>
      <c r="AB447">
        <f t="shared" si="50"/>
        <v>2021</v>
      </c>
      <c r="AC447">
        <f t="shared" si="51"/>
        <v>3</v>
      </c>
      <c r="AD447" t="str">
        <f t="shared" si="52"/>
        <v>Q4</v>
      </c>
      <c r="AE447" t="str">
        <f t="shared" si="53"/>
        <v>FY20/21</v>
      </c>
      <c r="AF447" t="str">
        <f t="shared" si="54"/>
        <v>SOUTH</v>
      </c>
    </row>
    <row r="448" spans="1:32">
      <c r="A448" t="s">
        <v>3025</v>
      </c>
      <c r="B448" t="s">
        <v>22</v>
      </c>
      <c r="C448" t="str">
        <f t="shared" si="48"/>
        <v>SPARES/OTHER</v>
      </c>
      <c r="D448" s="4">
        <v>44258</v>
      </c>
      <c r="E448" t="str">
        <f t="shared" si="49"/>
        <v>YAMAHA</v>
      </c>
      <c r="F448">
        <v>14100347</v>
      </c>
      <c r="G448" s="19">
        <v>44258</v>
      </c>
      <c r="H448" t="s">
        <v>42</v>
      </c>
      <c r="I448" t="s">
        <v>43</v>
      </c>
      <c r="J448">
        <v>20</v>
      </c>
      <c r="K448">
        <v>20</v>
      </c>
      <c r="L448">
        <v>2566.37</v>
      </c>
      <c r="M448" t="s">
        <v>36</v>
      </c>
      <c r="N448">
        <v>1.2</v>
      </c>
      <c r="O448">
        <v>2566.37</v>
      </c>
      <c r="P448">
        <f t="shared" si="55"/>
        <v>3079.6439999999998</v>
      </c>
      <c r="Q448" t="s">
        <v>41</v>
      </c>
      <c r="R448" t="s">
        <v>1935</v>
      </c>
      <c r="S448" t="s">
        <v>25</v>
      </c>
      <c r="T448">
        <v>900435</v>
      </c>
      <c r="U448">
        <v>1300</v>
      </c>
      <c r="V448" t="s">
        <v>1065</v>
      </c>
      <c r="X448" t="s">
        <v>1954</v>
      </c>
      <c r="Y448">
        <v>778982</v>
      </c>
      <c r="Z448" t="s">
        <v>1937</v>
      </c>
      <c r="AB448">
        <f t="shared" si="50"/>
        <v>2021</v>
      </c>
      <c r="AC448">
        <f t="shared" si="51"/>
        <v>3</v>
      </c>
      <c r="AD448" t="str">
        <f t="shared" si="52"/>
        <v>Q4</v>
      </c>
      <c r="AE448" t="str">
        <f t="shared" si="53"/>
        <v>FY20/21</v>
      </c>
      <c r="AF448" t="str">
        <f t="shared" si="54"/>
        <v>SOUTH</v>
      </c>
    </row>
    <row r="449" spans="1:32">
      <c r="A449" t="s">
        <v>3025</v>
      </c>
      <c r="B449" t="s">
        <v>22</v>
      </c>
      <c r="C449" t="str">
        <f t="shared" si="48"/>
        <v>SPARES/OTHER</v>
      </c>
      <c r="D449" s="4">
        <v>44258</v>
      </c>
      <c r="E449" t="str">
        <f t="shared" si="49"/>
        <v>OTHERS</v>
      </c>
      <c r="F449">
        <v>14100348</v>
      </c>
      <c r="G449" s="19">
        <v>44258</v>
      </c>
      <c r="H449" t="s">
        <v>1955</v>
      </c>
      <c r="I449" t="s">
        <v>1956</v>
      </c>
      <c r="J449">
        <v>1</v>
      </c>
      <c r="K449">
        <v>1</v>
      </c>
      <c r="L449">
        <v>601.77</v>
      </c>
      <c r="M449" t="s">
        <v>36</v>
      </c>
      <c r="N449">
        <v>1.2</v>
      </c>
      <c r="O449">
        <v>601.77</v>
      </c>
      <c r="P449">
        <f t="shared" si="55"/>
        <v>722.12399999999991</v>
      </c>
      <c r="Q449" t="s">
        <v>41</v>
      </c>
      <c r="R449" t="s">
        <v>1957</v>
      </c>
      <c r="S449" t="s">
        <v>25</v>
      </c>
      <c r="T449">
        <v>900437</v>
      </c>
      <c r="U449">
        <v>442.48</v>
      </c>
      <c r="V449" t="s">
        <v>1065</v>
      </c>
      <c r="X449" t="s">
        <v>1958</v>
      </c>
      <c r="Y449">
        <v>779180</v>
      </c>
      <c r="Z449" t="s">
        <v>1959</v>
      </c>
      <c r="AB449">
        <f t="shared" si="50"/>
        <v>2021</v>
      </c>
      <c r="AC449">
        <f t="shared" si="51"/>
        <v>3</v>
      </c>
      <c r="AD449" t="str">
        <f t="shared" si="52"/>
        <v>Q4</v>
      </c>
      <c r="AE449" t="str">
        <f t="shared" si="53"/>
        <v>FY20/21</v>
      </c>
      <c r="AF449" t="str">
        <f t="shared" si="54"/>
        <v>SOUTH</v>
      </c>
    </row>
    <row r="450" spans="1:32">
      <c r="A450" t="s">
        <v>3025</v>
      </c>
      <c r="B450" t="s">
        <v>22</v>
      </c>
      <c r="C450" t="str">
        <f t="shared" ref="C450:C513" si="56">IF(F450="", "", IF(AND(F450&gt;=12000000, F450&lt;=13000000, OR(ISNUMBER(SEARCH("SERVICE", H450)), ISNUMBER(SEARCH("REPAIR CHARGE", I450)), ISNUMBER(SEARCH("REPAIR", H450)))), "SERVICE_CHARGE", IF(AND(F450&gt;=13000000, F450&lt;=14000000, OR(ISNUMBER(SEARCH("SERVICE", H450)), ISNUMBER(SEARCH("REPAIR CHARGE", I450)), ISNUMBER(SEARCH("REPAIR", H450)))), "CONTRACT_FEE", IF(AND(F450&gt;=14000000, F450&lt;=15000000, OR(ISNUMBER(SEARCH("TAPE FEEDER", I450)), ISNUMBER(SEARCH("ZS FEEDER", I450)), ISNUMBER(SEARCH("TRAY", I450)))), "FEEDER", "SPARES/OTHER"))))</f>
        <v>SPARES/OTHER</v>
      </c>
      <c r="D450" s="4">
        <v>44258</v>
      </c>
      <c r="E450" t="str">
        <f t="shared" ref="E450:E513" si="57">IF(ISNUMBER(SEARCH("YMCT",H450)),"YAMAHA",IF(ISNUMBER(SEARCH("HELI",H450)),"HELLER",IF(ISNUMBER(SEARCH("PEMR",H450)),"PEMTRON",IF(ISNUMBER(SEARCH("PEMT",H450)),"PEMTRON",IF(H450="","",(IFERROR(1/0,"OTHERS")))))))</f>
        <v>OTHERS</v>
      </c>
      <c r="F450">
        <v>14100348</v>
      </c>
      <c r="G450" s="19">
        <v>44258</v>
      </c>
      <c r="H450" t="s">
        <v>1960</v>
      </c>
      <c r="I450" t="s">
        <v>1961</v>
      </c>
      <c r="J450">
        <v>1</v>
      </c>
      <c r="K450">
        <v>1</v>
      </c>
      <c r="L450">
        <v>601.77</v>
      </c>
      <c r="M450" t="s">
        <v>36</v>
      </c>
      <c r="N450">
        <v>1.2</v>
      </c>
      <c r="O450">
        <v>601.77</v>
      </c>
      <c r="P450">
        <f t="shared" si="55"/>
        <v>722.12399999999991</v>
      </c>
      <c r="Q450" t="s">
        <v>41</v>
      </c>
      <c r="R450" t="s">
        <v>1957</v>
      </c>
      <c r="S450" t="s">
        <v>25</v>
      </c>
      <c r="T450">
        <v>900437</v>
      </c>
      <c r="U450">
        <v>442.48</v>
      </c>
      <c r="V450" t="s">
        <v>1065</v>
      </c>
      <c r="X450" t="s">
        <v>1958</v>
      </c>
      <c r="Y450">
        <v>779180</v>
      </c>
      <c r="Z450" t="s">
        <v>1959</v>
      </c>
      <c r="AB450">
        <f t="shared" ref="AB450:AB513" si="58">IF(D450="","",YEAR(D450))</f>
        <v>2021</v>
      </c>
      <c r="AC450">
        <f t="shared" ref="AC450:AC513" si="59">IF(D450="","",MONTH(D450))</f>
        <v>3</v>
      </c>
      <c r="AD450" t="str">
        <f t="shared" ref="AD450:AD513" si="60">IFERROR(IF(AC450="","",IF(AND(AC450&gt;=10,AC450&lt;=12),"Q3",IF(AND(AC450&gt;=1,AC450&lt;=3),"Q4",IF(AND(AC450&gt;=7,AC450&lt;=9),"Q2",IF(AND(AC450&gt;=4,AC450&lt;=6),"Q1"))))),"")</f>
        <v>Q4</v>
      </c>
      <c r="AE450" t="str">
        <f t="shared" ref="AE450:AE513" si="61">IFERROR(IF(AD450="Q4","FY"&amp;RIGHT(AB450,2)-1&amp;"/"&amp;RIGHT(AB450,2),"FY"&amp;RIGHT(AB450,2)&amp;"/"&amp;RIGHT(AB450,2)+1),"")</f>
        <v>FY20/21</v>
      </c>
      <c r="AF450" t="str">
        <f t="shared" ref="AF450:AF513" si="62">IF(B450="SZX","SOUTH",IF(B450="BJS","NORTH",IF(B450="SHA","EAST",IF(B450="","",(IF(AND(B450&lt;&gt;"SZX",B450&lt;&gt;"SHA",B450&lt;&gt;"BJS"),"WEST"))))))</f>
        <v>SOUTH</v>
      </c>
    </row>
    <row r="451" spans="1:32">
      <c r="A451" t="s">
        <v>3025</v>
      </c>
      <c r="B451" t="s">
        <v>22</v>
      </c>
      <c r="C451" t="str">
        <f t="shared" si="56"/>
        <v>FEEDER</v>
      </c>
      <c r="D451" s="4">
        <v>44259</v>
      </c>
      <c r="E451" t="str">
        <f t="shared" si="57"/>
        <v>YAMAHA</v>
      </c>
      <c r="F451">
        <v>14100349</v>
      </c>
      <c r="G451" s="19">
        <v>44259</v>
      </c>
      <c r="H451" t="s">
        <v>353</v>
      </c>
      <c r="I451" t="s">
        <v>354</v>
      </c>
      <c r="J451">
        <v>1</v>
      </c>
      <c r="K451">
        <v>1</v>
      </c>
      <c r="L451">
        <v>8620.35</v>
      </c>
      <c r="M451" t="s">
        <v>36</v>
      </c>
      <c r="N451">
        <v>1.2</v>
      </c>
      <c r="O451">
        <v>8620.35</v>
      </c>
      <c r="P451">
        <f t="shared" ref="P451:P514" si="63">IF(M451="CNY",O451*N451,IF(M451="USD",O451*7.8,IF(M451="HKD",O451*1,IF(M451="JPY",O451*0.0563,""))))</f>
        <v>10344.42</v>
      </c>
      <c r="Q451" t="s">
        <v>41</v>
      </c>
      <c r="R451" t="s">
        <v>1962</v>
      </c>
      <c r="S451" t="s">
        <v>25</v>
      </c>
      <c r="T451">
        <v>900438</v>
      </c>
      <c r="U451">
        <v>6999.97</v>
      </c>
      <c r="V451" t="s">
        <v>1065</v>
      </c>
      <c r="X451" t="s">
        <v>1963</v>
      </c>
      <c r="Y451">
        <v>779396</v>
      </c>
      <c r="Z451" t="s">
        <v>1964</v>
      </c>
      <c r="AB451">
        <f t="shared" si="58"/>
        <v>2021</v>
      </c>
      <c r="AC451">
        <f t="shared" si="59"/>
        <v>3</v>
      </c>
      <c r="AD451" t="str">
        <f t="shared" si="60"/>
        <v>Q4</v>
      </c>
      <c r="AE451" t="str">
        <f t="shared" si="61"/>
        <v>FY20/21</v>
      </c>
      <c r="AF451" t="str">
        <f t="shared" si="62"/>
        <v>SOUTH</v>
      </c>
    </row>
    <row r="452" spans="1:32">
      <c r="A452" t="s">
        <v>3025</v>
      </c>
      <c r="B452" t="s">
        <v>22</v>
      </c>
      <c r="C452" t="str">
        <f t="shared" si="56"/>
        <v>SERVICE_CHARGE</v>
      </c>
      <c r="D452" s="4">
        <v>44260</v>
      </c>
      <c r="E452" t="str">
        <f t="shared" si="57"/>
        <v>YAMAHA</v>
      </c>
      <c r="F452">
        <v>12100045</v>
      </c>
      <c r="G452" s="19">
        <v>44260</v>
      </c>
      <c r="H452" t="s">
        <v>76</v>
      </c>
      <c r="I452" t="s">
        <v>77</v>
      </c>
      <c r="J452">
        <v>1</v>
      </c>
      <c r="K452">
        <v>1</v>
      </c>
      <c r="L452">
        <v>1592.92</v>
      </c>
      <c r="M452" t="s">
        <v>36</v>
      </c>
      <c r="N452">
        <v>1.2</v>
      </c>
      <c r="O452">
        <v>1592.92</v>
      </c>
      <c r="P452">
        <f t="shared" si="63"/>
        <v>1911.5039999999999</v>
      </c>
      <c r="Q452" t="s">
        <v>41</v>
      </c>
      <c r="R452" t="s">
        <v>1965</v>
      </c>
      <c r="S452" t="s">
        <v>25</v>
      </c>
      <c r="T452">
        <v>900441</v>
      </c>
      <c r="U452">
        <v>0</v>
      </c>
      <c r="V452" t="s">
        <v>1069</v>
      </c>
      <c r="X452" t="s">
        <v>1966</v>
      </c>
      <c r="Z452" t="s">
        <v>1967</v>
      </c>
      <c r="AB452">
        <f t="shared" si="58"/>
        <v>2021</v>
      </c>
      <c r="AC452">
        <f t="shared" si="59"/>
        <v>3</v>
      </c>
      <c r="AD452" t="str">
        <f t="shared" si="60"/>
        <v>Q4</v>
      </c>
      <c r="AE452" t="str">
        <f t="shared" si="61"/>
        <v>FY20/21</v>
      </c>
      <c r="AF452" t="str">
        <f t="shared" si="62"/>
        <v>SOUTH</v>
      </c>
    </row>
    <row r="453" spans="1:32">
      <c r="A453" t="s">
        <v>3025</v>
      </c>
      <c r="B453" t="s">
        <v>22</v>
      </c>
      <c r="C453" t="str">
        <f t="shared" si="56"/>
        <v>FEEDER</v>
      </c>
      <c r="D453" s="4">
        <v>44260</v>
      </c>
      <c r="E453" t="str">
        <f t="shared" si="57"/>
        <v>YAMAHA</v>
      </c>
      <c r="F453">
        <v>14100350</v>
      </c>
      <c r="G453" s="19">
        <v>44260</v>
      </c>
      <c r="H453" t="s">
        <v>37</v>
      </c>
      <c r="I453" t="s">
        <v>38</v>
      </c>
      <c r="J453">
        <v>3</v>
      </c>
      <c r="K453">
        <v>3</v>
      </c>
      <c r="L453">
        <v>9212.39</v>
      </c>
      <c r="M453" t="s">
        <v>36</v>
      </c>
      <c r="N453">
        <v>1.2</v>
      </c>
      <c r="O453">
        <v>9212.39</v>
      </c>
      <c r="P453">
        <f t="shared" si="63"/>
        <v>11054.867999999999</v>
      </c>
      <c r="Q453" t="s">
        <v>41</v>
      </c>
      <c r="R453" t="s">
        <v>1160</v>
      </c>
      <c r="S453" t="s">
        <v>25</v>
      </c>
      <c r="T453">
        <v>900439</v>
      </c>
      <c r="U453">
        <v>7674.13</v>
      </c>
      <c r="V453" t="s">
        <v>1065</v>
      </c>
      <c r="X453" t="s">
        <v>1968</v>
      </c>
      <c r="Y453">
        <v>779524</v>
      </c>
      <c r="Z453" t="s">
        <v>1162</v>
      </c>
      <c r="AB453">
        <f t="shared" si="58"/>
        <v>2021</v>
      </c>
      <c r="AC453">
        <f t="shared" si="59"/>
        <v>3</v>
      </c>
      <c r="AD453" t="str">
        <f t="shared" si="60"/>
        <v>Q4</v>
      </c>
      <c r="AE453" t="str">
        <f t="shared" si="61"/>
        <v>FY20/21</v>
      </c>
      <c r="AF453" t="str">
        <f t="shared" si="62"/>
        <v>SOUTH</v>
      </c>
    </row>
    <row r="454" spans="1:32">
      <c r="A454" t="s">
        <v>3025</v>
      </c>
      <c r="B454" t="s">
        <v>22</v>
      </c>
      <c r="C454" t="str">
        <f t="shared" si="56"/>
        <v>FEEDER</v>
      </c>
      <c r="D454" s="4">
        <v>44260</v>
      </c>
      <c r="E454" t="str">
        <f t="shared" si="57"/>
        <v>YAMAHA</v>
      </c>
      <c r="F454">
        <v>14100350</v>
      </c>
      <c r="G454" s="19">
        <v>44260</v>
      </c>
      <c r="H454" t="s">
        <v>70</v>
      </c>
      <c r="I454" t="s">
        <v>71</v>
      </c>
      <c r="J454">
        <v>2</v>
      </c>
      <c r="K454">
        <v>2</v>
      </c>
      <c r="L454">
        <v>8601.77</v>
      </c>
      <c r="M454" t="s">
        <v>36</v>
      </c>
      <c r="N454">
        <v>1.2</v>
      </c>
      <c r="O454">
        <v>8601.77</v>
      </c>
      <c r="P454">
        <f t="shared" si="63"/>
        <v>10322.124</v>
      </c>
      <c r="Q454" t="s">
        <v>41</v>
      </c>
      <c r="R454" t="s">
        <v>1160</v>
      </c>
      <c r="S454" t="s">
        <v>25</v>
      </c>
      <c r="T454">
        <v>900439</v>
      </c>
      <c r="U454">
        <v>7112.39</v>
      </c>
      <c r="V454" t="s">
        <v>1065</v>
      </c>
      <c r="X454" t="s">
        <v>1968</v>
      </c>
      <c r="Y454">
        <v>779524</v>
      </c>
      <c r="Z454" t="s">
        <v>1162</v>
      </c>
      <c r="AB454">
        <f t="shared" si="58"/>
        <v>2021</v>
      </c>
      <c r="AC454">
        <f t="shared" si="59"/>
        <v>3</v>
      </c>
      <c r="AD454" t="str">
        <f t="shared" si="60"/>
        <v>Q4</v>
      </c>
      <c r="AE454" t="str">
        <f t="shared" si="61"/>
        <v>FY20/21</v>
      </c>
      <c r="AF454" t="str">
        <f t="shared" si="62"/>
        <v>SOUTH</v>
      </c>
    </row>
    <row r="455" spans="1:32">
      <c r="A455" t="s">
        <v>3025</v>
      </c>
      <c r="B455" t="s">
        <v>22</v>
      </c>
      <c r="C455" t="str">
        <f t="shared" si="56"/>
        <v>CONTRACT_FEE</v>
      </c>
      <c r="D455" s="4">
        <v>44271</v>
      </c>
      <c r="E455" t="str">
        <f t="shared" si="57"/>
        <v>YAMAHA</v>
      </c>
      <c r="F455">
        <v>13100021</v>
      </c>
      <c r="G455" s="19">
        <v>44271</v>
      </c>
      <c r="H455" t="s">
        <v>76</v>
      </c>
      <c r="I455" t="s">
        <v>77</v>
      </c>
      <c r="J455">
        <v>1</v>
      </c>
      <c r="K455">
        <v>1</v>
      </c>
      <c r="L455">
        <v>6194.69</v>
      </c>
      <c r="M455" t="s">
        <v>36</v>
      </c>
      <c r="N455">
        <v>1.2</v>
      </c>
      <c r="O455">
        <v>6194.69</v>
      </c>
      <c r="P455">
        <f t="shared" si="63"/>
        <v>7433.6279999999988</v>
      </c>
      <c r="Q455" t="s">
        <v>41</v>
      </c>
      <c r="R455" t="s">
        <v>1080</v>
      </c>
      <c r="S455" t="s">
        <v>25</v>
      </c>
      <c r="T455">
        <v>900445</v>
      </c>
      <c r="U455">
        <v>0</v>
      </c>
      <c r="V455" t="s">
        <v>1090</v>
      </c>
      <c r="X455" t="s">
        <v>1969</v>
      </c>
      <c r="Z455" t="s">
        <v>1082</v>
      </c>
      <c r="AB455">
        <f t="shared" si="58"/>
        <v>2021</v>
      </c>
      <c r="AC455">
        <f t="shared" si="59"/>
        <v>3</v>
      </c>
      <c r="AD455" t="str">
        <f t="shared" si="60"/>
        <v>Q4</v>
      </c>
      <c r="AE455" t="str">
        <f t="shared" si="61"/>
        <v>FY20/21</v>
      </c>
      <c r="AF455" t="str">
        <f t="shared" si="62"/>
        <v>SOUTH</v>
      </c>
    </row>
    <row r="456" spans="1:32">
      <c r="A456" t="s">
        <v>3025</v>
      </c>
      <c r="B456" t="s">
        <v>22</v>
      </c>
      <c r="C456" t="str">
        <f t="shared" si="56"/>
        <v>FEEDER</v>
      </c>
      <c r="D456" s="4">
        <v>44271</v>
      </c>
      <c r="E456" t="str">
        <f t="shared" si="57"/>
        <v>YAMAHA</v>
      </c>
      <c r="F456">
        <v>14100351</v>
      </c>
      <c r="G456" s="19">
        <v>44271</v>
      </c>
      <c r="H456" t="s">
        <v>70</v>
      </c>
      <c r="I456" t="s">
        <v>71</v>
      </c>
      <c r="J456">
        <v>5</v>
      </c>
      <c r="K456">
        <v>5</v>
      </c>
      <c r="L456">
        <v>23681.42</v>
      </c>
      <c r="M456" t="s">
        <v>36</v>
      </c>
      <c r="N456">
        <v>1.2</v>
      </c>
      <c r="O456">
        <v>23681.42</v>
      </c>
      <c r="P456">
        <f t="shared" si="63"/>
        <v>28417.703999999998</v>
      </c>
      <c r="Q456" t="s">
        <v>41</v>
      </c>
      <c r="R456" t="s">
        <v>782</v>
      </c>
      <c r="S456" t="s">
        <v>25</v>
      </c>
      <c r="T456">
        <v>900442</v>
      </c>
      <c r="U456">
        <v>17780.98</v>
      </c>
      <c r="V456" t="s">
        <v>1065</v>
      </c>
      <c r="X456" t="s">
        <v>1970</v>
      </c>
      <c r="Y456">
        <v>780677</v>
      </c>
      <c r="Z456" t="s">
        <v>784</v>
      </c>
      <c r="AB456">
        <f t="shared" si="58"/>
        <v>2021</v>
      </c>
      <c r="AC456">
        <f t="shared" si="59"/>
        <v>3</v>
      </c>
      <c r="AD456" t="str">
        <f t="shared" si="60"/>
        <v>Q4</v>
      </c>
      <c r="AE456" t="str">
        <f t="shared" si="61"/>
        <v>FY20/21</v>
      </c>
      <c r="AF456" t="str">
        <f t="shared" si="62"/>
        <v>SOUTH</v>
      </c>
    </row>
    <row r="457" spans="1:32">
      <c r="A457" t="s">
        <v>3025</v>
      </c>
      <c r="B457" t="s">
        <v>22</v>
      </c>
      <c r="C457" t="str">
        <f t="shared" si="56"/>
        <v>SPARES/OTHER</v>
      </c>
      <c r="D457" s="4">
        <v>44271</v>
      </c>
      <c r="E457" t="str">
        <f t="shared" si="57"/>
        <v>YAMAHA</v>
      </c>
      <c r="F457">
        <v>14100352</v>
      </c>
      <c r="G457" s="19">
        <v>44271</v>
      </c>
      <c r="H457" t="s">
        <v>771</v>
      </c>
      <c r="I457" t="s">
        <v>772</v>
      </c>
      <c r="J457">
        <v>2</v>
      </c>
      <c r="K457">
        <v>2</v>
      </c>
      <c r="L457">
        <v>8849.56</v>
      </c>
      <c r="M457" t="s">
        <v>36</v>
      </c>
      <c r="N457">
        <v>1.2</v>
      </c>
      <c r="O457">
        <v>8849.56</v>
      </c>
      <c r="P457">
        <f t="shared" si="63"/>
        <v>10619.472</v>
      </c>
      <c r="Q457" t="s">
        <v>41</v>
      </c>
      <c r="R457" t="s">
        <v>1449</v>
      </c>
      <c r="S457" t="s">
        <v>25</v>
      </c>
      <c r="T457">
        <v>900443</v>
      </c>
      <c r="U457">
        <v>5684</v>
      </c>
      <c r="V457" t="s">
        <v>1065</v>
      </c>
      <c r="X457" t="s">
        <v>1971</v>
      </c>
      <c r="Y457">
        <v>780680</v>
      </c>
      <c r="Z457" t="s">
        <v>1451</v>
      </c>
      <c r="AB457">
        <f t="shared" si="58"/>
        <v>2021</v>
      </c>
      <c r="AC457">
        <f t="shared" si="59"/>
        <v>3</v>
      </c>
      <c r="AD457" t="str">
        <f t="shared" si="60"/>
        <v>Q4</v>
      </c>
      <c r="AE457" t="str">
        <f t="shared" si="61"/>
        <v>FY20/21</v>
      </c>
      <c r="AF457" t="str">
        <f t="shared" si="62"/>
        <v>SOUTH</v>
      </c>
    </row>
    <row r="458" spans="1:32">
      <c r="A458" t="s">
        <v>3025</v>
      </c>
      <c r="B458" t="s">
        <v>22</v>
      </c>
      <c r="C458" t="str">
        <f t="shared" si="56"/>
        <v>FEEDER</v>
      </c>
      <c r="D458" s="4">
        <v>44271</v>
      </c>
      <c r="E458" t="str">
        <f t="shared" si="57"/>
        <v>YAMAHA</v>
      </c>
      <c r="F458">
        <v>14100352</v>
      </c>
      <c r="G458" s="19">
        <v>44271</v>
      </c>
      <c r="H458" t="s">
        <v>70</v>
      </c>
      <c r="I458" t="s">
        <v>71</v>
      </c>
      <c r="J458">
        <v>5</v>
      </c>
      <c r="K458">
        <v>5</v>
      </c>
      <c r="L458">
        <v>22123.89</v>
      </c>
      <c r="M458" t="s">
        <v>36</v>
      </c>
      <c r="N458">
        <v>1.2</v>
      </c>
      <c r="O458">
        <v>22123.89</v>
      </c>
      <c r="P458">
        <f t="shared" si="63"/>
        <v>26548.667999999998</v>
      </c>
      <c r="Q458" t="s">
        <v>41</v>
      </c>
      <c r="R458" t="s">
        <v>1449</v>
      </c>
      <c r="S458" t="s">
        <v>25</v>
      </c>
      <c r="T458">
        <v>900443</v>
      </c>
      <c r="U458">
        <v>17780.98</v>
      </c>
      <c r="V458" t="s">
        <v>1065</v>
      </c>
      <c r="X458" t="s">
        <v>1971</v>
      </c>
      <c r="Y458">
        <v>780680</v>
      </c>
      <c r="Z458" t="s">
        <v>1451</v>
      </c>
      <c r="AB458">
        <f t="shared" si="58"/>
        <v>2021</v>
      </c>
      <c r="AC458">
        <f t="shared" si="59"/>
        <v>3</v>
      </c>
      <c r="AD458" t="str">
        <f t="shared" si="60"/>
        <v>Q4</v>
      </c>
      <c r="AE458" t="str">
        <f t="shared" si="61"/>
        <v>FY20/21</v>
      </c>
      <c r="AF458" t="str">
        <f t="shared" si="62"/>
        <v>SOUTH</v>
      </c>
    </row>
    <row r="459" spans="1:32">
      <c r="A459" t="s">
        <v>3025</v>
      </c>
      <c r="B459" t="s">
        <v>22</v>
      </c>
      <c r="C459" t="str">
        <f t="shared" si="56"/>
        <v>SPARES/OTHER</v>
      </c>
      <c r="D459" s="4">
        <v>44271</v>
      </c>
      <c r="E459" t="str">
        <f t="shared" si="57"/>
        <v>YAMAHA</v>
      </c>
      <c r="F459">
        <v>14100353</v>
      </c>
      <c r="G459" s="19">
        <v>44271</v>
      </c>
      <c r="H459" t="s">
        <v>55</v>
      </c>
      <c r="I459" t="s">
        <v>56</v>
      </c>
      <c r="J459">
        <v>2</v>
      </c>
      <c r="K459">
        <v>2</v>
      </c>
      <c r="L459">
        <v>513.27</v>
      </c>
      <c r="M459" t="s">
        <v>36</v>
      </c>
      <c r="N459">
        <v>1.2</v>
      </c>
      <c r="O459">
        <v>513.27</v>
      </c>
      <c r="P459">
        <f t="shared" si="63"/>
        <v>615.92399999999998</v>
      </c>
      <c r="Q459" t="s">
        <v>41</v>
      </c>
      <c r="R459" t="s">
        <v>1972</v>
      </c>
      <c r="S459" t="s">
        <v>25</v>
      </c>
      <c r="T459">
        <v>900444</v>
      </c>
      <c r="U459">
        <v>276</v>
      </c>
      <c r="V459" t="s">
        <v>1065</v>
      </c>
      <c r="X459" t="s">
        <v>1973</v>
      </c>
      <c r="Y459">
        <v>780676</v>
      </c>
      <c r="Z459" t="s">
        <v>1974</v>
      </c>
      <c r="AB459">
        <f t="shared" si="58"/>
        <v>2021</v>
      </c>
      <c r="AC459">
        <f t="shared" si="59"/>
        <v>3</v>
      </c>
      <c r="AD459" t="str">
        <f t="shared" si="60"/>
        <v>Q4</v>
      </c>
      <c r="AE459" t="str">
        <f t="shared" si="61"/>
        <v>FY20/21</v>
      </c>
      <c r="AF459" t="str">
        <f t="shared" si="62"/>
        <v>SOUTH</v>
      </c>
    </row>
    <row r="460" spans="1:32">
      <c r="A460" t="s">
        <v>3025</v>
      </c>
      <c r="B460" t="s">
        <v>22</v>
      </c>
      <c r="C460" t="str">
        <f t="shared" si="56"/>
        <v>SPARES/OTHER</v>
      </c>
      <c r="D460" s="4">
        <v>44271</v>
      </c>
      <c r="E460" t="str">
        <f t="shared" si="57"/>
        <v>YAMAHA</v>
      </c>
      <c r="F460">
        <v>14100353</v>
      </c>
      <c r="G460" s="19">
        <v>44271</v>
      </c>
      <c r="H460" t="s">
        <v>1524</v>
      </c>
      <c r="I460" t="s">
        <v>1525</v>
      </c>
      <c r="J460">
        <v>1</v>
      </c>
      <c r="K460">
        <v>1</v>
      </c>
      <c r="L460">
        <v>84.07</v>
      </c>
      <c r="M460" t="s">
        <v>36</v>
      </c>
      <c r="N460">
        <v>1.2</v>
      </c>
      <c r="O460">
        <v>84.07</v>
      </c>
      <c r="P460">
        <f t="shared" si="63"/>
        <v>100.88399999999999</v>
      </c>
      <c r="Q460" t="s">
        <v>41</v>
      </c>
      <c r="R460" t="s">
        <v>1972</v>
      </c>
      <c r="S460" t="s">
        <v>25</v>
      </c>
      <c r="T460">
        <v>900444</v>
      </c>
      <c r="U460">
        <v>45</v>
      </c>
      <c r="V460" t="s">
        <v>1065</v>
      </c>
      <c r="X460" t="s">
        <v>1973</v>
      </c>
      <c r="Y460">
        <v>780676</v>
      </c>
      <c r="Z460" t="s">
        <v>1974</v>
      </c>
      <c r="AB460">
        <f t="shared" si="58"/>
        <v>2021</v>
      </c>
      <c r="AC460">
        <f t="shared" si="59"/>
        <v>3</v>
      </c>
      <c r="AD460" t="str">
        <f t="shared" si="60"/>
        <v>Q4</v>
      </c>
      <c r="AE460" t="str">
        <f t="shared" si="61"/>
        <v>FY20/21</v>
      </c>
      <c r="AF460" t="str">
        <f t="shared" si="62"/>
        <v>SOUTH</v>
      </c>
    </row>
    <row r="461" spans="1:32">
      <c r="A461" t="s">
        <v>3025</v>
      </c>
      <c r="B461" t="s">
        <v>22</v>
      </c>
      <c r="C461" t="str">
        <f t="shared" si="56"/>
        <v>SPARES/OTHER</v>
      </c>
      <c r="D461" s="4">
        <v>44271</v>
      </c>
      <c r="E461" t="str">
        <f t="shared" si="57"/>
        <v>YAMAHA</v>
      </c>
      <c r="F461">
        <v>14100353</v>
      </c>
      <c r="G461" s="19">
        <v>44271</v>
      </c>
      <c r="H461" t="s">
        <v>1526</v>
      </c>
      <c r="I461" t="s">
        <v>1525</v>
      </c>
      <c r="J461">
        <v>1</v>
      </c>
      <c r="K461">
        <v>1</v>
      </c>
      <c r="L461">
        <v>79.650000000000006</v>
      </c>
      <c r="M461" t="s">
        <v>36</v>
      </c>
      <c r="N461">
        <v>1.2</v>
      </c>
      <c r="O461">
        <v>79.650000000000006</v>
      </c>
      <c r="P461">
        <f t="shared" si="63"/>
        <v>95.58</v>
      </c>
      <c r="Q461" t="s">
        <v>41</v>
      </c>
      <c r="R461" t="s">
        <v>1972</v>
      </c>
      <c r="S461" t="s">
        <v>25</v>
      </c>
      <c r="T461">
        <v>900444</v>
      </c>
      <c r="U461">
        <v>40</v>
      </c>
      <c r="V461" t="s">
        <v>1065</v>
      </c>
      <c r="X461" t="s">
        <v>1973</v>
      </c>
      <c r="Y461">
        <v>780676</v>
      </c>
      <c r="Z461" t="s">
        <v>1974</v>
      </c>
      <c r="AB461">
        <f t="shared" si="58"/>
        <v>2021</v>
      </c>
      <c r="AC461">
        <f t="shared" si="59"/>
        <v>3</v>
      </c>
      <c r="AD461" t="str">
        <f t="shared" si="60"/>
        <v>Q4</v>
      </c>
      <c r="AE461" t="str">
        <f t="shared" si="61"/>
        <v>FY20/21</v>
      </c>
      <c r="AF461" t="str">
        <f t="shared" si="62"/>
        <v>SOUTH</v>
      </c>
    </row>
    <row r="462" spans="1:32">
      <c r="A462" t="s">
        <v>3025</v>
      </c>
      <c r="B462" t="s">
        <v>22</v>
      </c>
      <c r="C462" t="str">
        <f t="shared" si="56"/>
        <v>SPARES/OTHER</v>
      </c>
      <c r="D462" s="4">
        <v>44271</v>
      </c>
      <c r="E462" t="str">
        <f t="shared" si="57"/>
        <v>YAMAHA</v>
      </c>
      <c r="F462">
        <v>14100353</v>
      </c>
      <c r="G462" s="19">
        <v>44271</v>
      </c>
      <c r="H462" t="s">
        <v>403</v>
      </c>
      <c r="I462" t="s">
        <v>404</v>
      </c>
      <c r="J462">
        <v>1</v>
      </c>
      <c r="K462">
        <v>1</v>
      </c>
      <c r="L462">
        <v>0</v>
      </c>
      <c r="M462" t="s">
        <v>36</v>
      </c>
      <c r="N462">
        <v>1.2</v>
      </c>
      <c r="O462">
        <v>0</v>
      </c>
      <c r="P462">
        <f t="shared" si="63"/>
        <v>0</v>
      </c>
      <c r="Q462" t="s">
        <v>41</v>
      </c>
      <c r="R462" t="s">
        <v>1972</v>
      </c>
      <c r="S462" t="s">
        <v>25</v>
      </c>
      <c r="T462">
        <v>900444</v>
      </c>
      <c r="U462">
        <v>26</v>
      </c>
      <c r="V462" t="s">
        <v>1065</v>
      </c>
      <c r="X462" t="s">
        <v>1973</v>
      </c>
      <c r="Y462">
        <v>780676</v>
      </c>
      <c r="Z462" t="s">
        <v>1974</v>
      </c>
      <c r="AB462">
        <f t="shared" si="58"/>
        <v>2021</v>
      </c>
      <c r="AC462">
        <f t="shared" si="59"/>
        <v>3</v>
      </c>
      <c r="AD462" t="str">
        <f t="shared" si="60"/>
        <v>Q4</v>
      </c>
      <c r="AE462" t="str">
        <f t="shared" si="61"/>
        <v>FY20/21</v>
      </c>
      <c r="AF462" t="str">
        <f t="shared" si="62"/>
        <v>SOUTH</v>
      </c>
    </row>
    <row r="463" spans="1:32">
      <c r="A463" t="s">
        <v>3025</v>
      </c>
      <c r="B463" t="s">
        <v>22</v>
      </c>
      <c r="C463" t="str">
        <f t="shared" si="56"/>
        <v>SPARES/OTHER</v>
      </c>
      <c r="D463" s="4">
        <v>44271</v>
      </c>
      <c r="E463" t="str">
        <f t="shared" si="57"/>
        <v>OTHERS</v>
      </c>
      <c r="F463">
        <v>14100354</v>
      </c>
      <c r="G463" s="19">
        <v>44271</v>
      </c>
      <c r="H463" t="s">
        <v>345</v>
      </c>
      <c r="I463" t="s">
        <v>346</v>
      </c>
      <c r="J463">
        <v>2</v>
      </c>
      <c r="K463">
        <v>2</v>
      </c>
      <c r="L463">
        <v>0</v>
      </c>
      <c r="M463" t="s">
        <v>36</v>
      </c>
      <c r="N463">
        <v>1.2</v>
      </c>
      <c r="O463">
        <v>0</v>
      </c>
      <c r="P463">
        <f t="shared" si="63"/>
        <v>0</v>
      </c>
      <c r="Q463" t="s">
        <v>41</v>
      </c>
      <c r="R463" t="s">
        <v>1080</v>
      </c>
      <c r="S463" t="s">
        <v>25</v>
      </c>
      <c r="T463">
        <v>900446</v>
      </c>
      <c r="U463">
        <v>265.48</v>
      </c>
      <c r="V463" t="s">
        <v>1065</v>
      </c>
      <c r="X463" t="s">
        <v>1969</v>
      </c>
      <c r="Y463">
        <v>780694</v>
      </c>
      <c r="Z463" t="s">
        <v>1082</v>
      </c>
      <c r="AB463">
        <f t="shared" si="58"/>
        <v>2021</v>
      </c>
      <c r="AC463">
        <f t="shared" si="59"/>
        <v>3</v>
      </c>
      <c r="AD463" t="str">
        <f t="shared" si="60"/>
        <v>Q4</v>
      </c>
      <c r="AE463" t="str">
        <f t="shared" si="61"/>
        <v>FY20/21</v>
      </c>
      <c r="AF463" t="str">
        <f t="shared" si="62"/>
        <v>SOUTH</v>
      </c>
    </row>
    <row r="464" spans="1:32">
      <c r="A464" t="s">
        <v>3025</v>
      </c>
      <c r="B464" t="s">
        <v>22</v>
      </c>
      <c r="C464" t="str">
        <f t="shared" si="56"/>
        <v>SPARES/OTHER</v>
      </c>
      <c r="D464" s="4">
        <v>44272</v>
      </c>
      <c r="E464" t="str">
        <f t="shared" si="57"/>
        <v>YAMAHA</v>
      </c>
      <c r="F464">
        <v>14100355</v>
      </c>
      <c r="G464" s="19">
        <v>44272</v>
      </c>
      <c r="H464" t="s">
        <v>1975</v>
      </c>
      <c r="I464" t="s">
        <v>1976</v>
      </c>
      <c r="J464">
        <v>1</v>
      </c>
      <c r="K464">
        <v>1</v>
      </c>
      <c r="L464">
        <v>4424.78</v>
      </c>
      <c r="M464" t="s">
        <v>36</v>
      </c>
      <c r="N464">
        <v>1.2</v>
      </c>
      <c r="O464">
        <v>4424.78</v>
      </c>
      <c r="P464">
        <f t="shared" si="63"/>
        <v>5309.7359999999999</v>
      </c>
      <c r="Q464" t="s">
        <v>41</v>
      </c>
      <c r="R464" t="s">
        <v>1795</v>
      </c>
      <c r="S464" t="s">
        <v>25</v>
      </c>
      <c r="T464">
        <v>900447</v>
      </c>
      <c r="U464">
        <v>3366</v>
      </c>
      <c r="V464" t="s">
        <v>1065</v>
      </c>
      <c r="X464" t="s">
        <v>1977</v>
      </c>
      <c r="Y464">
        <v>780786</v>
      </c>
      <c r="Z464" t="s">
        <v>1797</v>
      </c>
      <c r="AB464">
        <f t="shared" si="58"/>
        <v>2021</v>
      </c>
      <c r="AC464">
        <f t="shared" si="59"/>
        <v>3</v>
      </c>
      <c r="AD464" t="str">
        <f t="shared" si="60"/>
        <v>Q4</v>
      </c>
      <c r="AE464" t="str">
        <f t="shared" si="61"/>
        <v>FY20/21</v>
      </c>
      <c r="AF464" t="str">
        <f t="shared" si="62"/>
        <v>SOUTH</v>
      </c>
    </row>
    <row r="465" spans="1:32">
      <c r="A465" t="s">
        <v>3025</v>
      </c>
      <c r="B465" t="s">
        <v>22</v>
      </c>
      <c r="C465" t="str">
        <f t="shared" si="56"/>
        <v>SPARES/OTHER</v>
      </c>
      <c r="D465" s="4">
        <v>44277</v>
      </c>
      <c r="E465" t="str">
        <f t="shared" si="57"/>
        <v>YAMAHA</v>
      </c>
      <c r="F465">
        <v>14100356</v>
      </c>
      <c r="G465" s="19">
        <v>44277</v>
      </c>
      <c r="H465" t="s">
        <v>1984</v>
      </c>
      <c r="I465" t="s">
        <v>1985</v>
      </c>
      <c r="J465">
        <v>1</v>
      </c>
      <c r="K465">
        <v>1</v>
      </c>
      <c r="L465">
        <v>530.97</v>
      </c>
      <c r="M465" t="s">
        <v>36</v>
      </c>
      <c r="N465">
        <v>1.2</v>
      </c>
      <c r="O465">
        <v>530.97</v>
      </c>
      <c r="P465">
        <f t="shared" si="63"/>
        <v>637.16399999999999</v>
      </c>
      <c r="Q465" t="s">
        <v>41</v>
      </c>
      <c r="R465" t="s">
        <v>1111</v>
      </c>
      <c r="S465" t="s">
        <v>25</v>
      </c>
      <c r="T465">
        <v>900448</v>
      </c>
      <c r="U465">
        <v>283</v>
      </c>
      <c r="V465" t="s">
        <v>1065</v>
      </c>
      <c r="X465" t="s">
        <v>1986</v>
      </c>
      <c r="Y465">
        <v>781253</v>
      </c>
      <c r="Z465" t="s">
        <v>1113</v>
      </c>
      <c r="AB465">
        <f t="shared" si="58"/>
        <v>2021</v>
      </c>
      <c r="AC465">
        <f t="shared" si="59"/>
        <v>3</v>
      </c>
      <c r="AD465" t="str">
        <f t="shared" si="60"/>
        <v>Q4</v>
      </c>
      <c r="AE465" t="str">
        <f t="shared" si="61"/>
        <v>FY20/21</v>
      </c>
      <c r="AF465" t="str">
        <f t="shared" si="62"/>
        <v>SOUTH</v>
      </c>
    </row>
    <row r="466" spans="1:32">
      <c r="A466" t="s">
        <v>3025</v>
      </c>
      <c r="B466" t="s">
        <v>22</v>
      </c>
      <c r="C466" t="str">
        <f t="shared" si="56"/>
        <v>SPARES/OTHER</v>
      </c>
      <c r="D466" s="4">
        <v>44277</v>
      </c>
      <c r="E466" t="str">
        <f t="shared" si="57"/>
        <v>YAMAHA</v>
      </c>
      <c r="F466">
        <v>14100357</v>
      </c>
      <c r="G466" s="19">
        <v>44277</v>
      </c>
      <c r="H466" t="s">
        <v>1623</v>
      </c>
      <c r="I466" t="s">
        <v>47</v>
      </c>
      <c r="J466">
        <v>1</v>
      </c>
      <c r="K466">
        <v>1</v>
      </c>
      <c r="L466">
        <v>1150.44</v>
      </c>
      <c r="M466" t="s">
        <v>36</v>
      </c>
      <c r="N466">
        <v>1.2</v>
      </c>
      <c r="O466">
        <v>1150.44</v>
      </c>
      <c r="P466">
        <f t="shared" si="63"/>
        <v>1380.528</v>
      </c>
      <c r="Q466" t="s">
        <v>41</v>
      </c>
      <c r="R466" t="s">
        <v>1935</v>
      </c>
      <c r="S466" t="s">
        <v>25</v>
      </c>
      <c r="T466">
        <v>900449</v>
      </c>
      <c r="U466">
        <v>573</v>
      </c>
      <c r="V466" t="s">
        <v>1065</v>
      </c>
      <c r="X466" t="s">
        <v>1987</v>
      </c>
      <c r="Y466">
        <v>781252</v>
      </c>
      <c r="Z466" t="s">
        <v>1937</v>
      </c>
      <c r="AB466">
        <f t="shared" si="58"/>
        <v>2021</v>
      </c>
      <c r="AC466">
        <f t="shared" si="59"/>
        <v>3</v>
      </c>
      <c r="AD466" t="str">
        <f t="shared" si="60"/>
        <v>Q4</v>
      </c>
      <c r="AE466" t="str">
        <f t="shared" si="61"/>
        <v>FY20/21</v>
      </c>
      <c r="AF466" t="str">
        <f t="shared" si="62"/>
        <v>SOUTH</v>
      </c>
    </row>
    <row r="467" spans="1:32">
      <c r="A467" t="s">
        <v>3025</v>
      </c>
      <c r="B467" t="s">
        <v>22</v>
      </c>
      <c r="C467" t="str">
        <f t="shared" si="56"/>
        <v>SERVICE_CHARGE</v>
      </c>
      <c r="D467" s="4">
        <v>44279</v>
      </c>
      <c r="E467" t="str">
        <f t="shared" si="57"/>
        <v>OTHERS</v>
      </c>
      <c r="F467">
        <v>12100046</v>
      </c>
      <c r="G467" s="19">
        <v>44279</v>
      </c>
      <c r="H467" t="s">
        <v>1390</v>
      </c>
      <c r="I467" t="s">
        <v>77</v>
      </c>
      <c r="J467">
        <v>2</v>
      </c>
      <c r="K467">
        <v>2</v>
      </c>
      <c r="L467">
        <v>7964.6</v>
      </c>
      <c r="M467" t="s">
        <v>36</v>
      </c>
      <c r="N467">
        <v>1.2</v>
      </c>
      <c r="O467">
        <v>7964.6</v>
      </c>
      <c r="P467">
        <f t="shared" si="63"/>
        <v>9557.52</v>
      </c>
      <c r="Q467" t="s">
        <v>41</v>
      </c>
      <c r="R467" t="s">
        <v>792</v>
      </c>
      <c r="S467" t="s">
        <v>25</v>
      </c>
      <c r="T467">
        <v>900453</v>
      </c>
      <c r="U467">
        <v>0</v>
      </c>
      <c r="V467" t="s">
        <v>1069</v>
      </c>
      <c r="X467" t="s">
        <v>1988</v>
      </c>
      <c r="Z467" t="s">
        <v>794</v>
      </c>
      <c r="AB467">
        <f t="shared" si="58"/>
        <v>2021</v>
      </c>
      <c r="AC467">
        <f t="shared" si="59"/>
        <v>3</v>
      </c>
      <c r="AD467" t="str">
        <f t="shared" si="60"/>
        <v>Q4</v>
      </c>
      <c r="AE467" t="str">
        <f t="shared" si="61"/>
        <v>FY20/21</v>
      </c>
      <c r="AF467" t="str">
        <f t="shared" si="62"/>
        <v>SOUTH</v>
      </c>
    </row>
    <row r="468" spans="1:32">
      <c r="A468" t="s">
        <v>3025</v>
      </c>
      <c r="B468" t="s">
        <v>22</v>
      </c>
      <c r="C468" t="str">
        <f t="shared" si="56"/>
        <v>SERVICE_CHARGE</v>
      </c>
      <c r="D468" s="4">
        <v>44279</v>
      </c>
      <c r="E468" t="str">
        <f t="shared" si="57"/>
        <v>YAMAHA</v>
      </c>
      <c r="F468">
        <v>12100047</v>
      </c>
      <c r="G468" s="19">
        <v>44279</v>
      </c>
      <c r="H468" t="s">
        <v>76</v>
      </c>
      <c r="I468" t="s">
        <v>77</v>
      </c>
      <c r="J468">
        <v>20</v>
      </c>
      <c r="K468">
        <v>20</v>
      </c>
      <c r="L468">
        <v>1946.9</v>
      </c>
      <c r="M468" t="s">
        <v>36</v>
      </c>
      <c r="N468">
        <v>1.2</v>
      </c>
      <c r="O468">
        <v>1946.9</v>
      </c>
      <c r="P468">
        <f t="shared" si="63"/>
        <v>2336.2800000000002</v>
      </c>
      <c r="Q468" t="s">
        <v>41</v>
      </c>
      <c r="R468" t="s">
        <v>1108</v>
      </c>
      <c r="S468" t="s">
        <v>25</v>
      </c>
      <c r="T468">
        <v>900452</v>
      </c>
      <c r="U468">
        <v>0</v>
      </c>
      <c r="V468" t="s">
        <v>1069</v>
      </c>
      <c r="X468" t="s">
        <v>1989</v>
      </c>
      <c r="Z468" t="s">
        <v>1110</v>
      </c>
      <c r="AB468">
        <f t="shared" si="58"/>
        <v>2021</v>
      </c>
      <c r="AC468">
        <f t="shared" si="59"/>
        <v>3</v>
      </c>
      <c r="AD468" t="str">
        <f t="shared" si="60"/>
        <v>Q4</v>
      </c>
      <c r="AE468" t="str">
        <f t="shared" si="61"/>
        <v>FY20/21</v>
      </c>
      <c r="AF468" t="str">
        <f t="shared" si="62"/>
        <v>SOUTH</v>
      </c>
    </row>
    <row r="469" spans="1:32">
      <c r="A469" t="s">
        <v>3025</v>
      </c>
      <c r="B469" t="s">
        <v>22</v>
      </c>
      <c r="C469" t="str">
        <f t="shared" si="56"/>
        <v>SERVICE_CHARGE</v>
      </c>
      <c r="D469" s="4">
        <v>44279</v>
      </c>
      <c r="E469" t="str">
        <f t="shared" si="57"/>
        <v>YAMAHA</v>
      </c>
      <c r="F469">
        <v>12100048</v>
      </c>
      <c r="G469" s="19">
        <v>44279</v>
      </c>
      <c r="H469" t="s">
        <v>76</v>
      </c>
      <c r="I469" t="s">
        <v>77</v>
      </c>
      <c r="J469">
        <v>1</v>
      </c>
      <c r="K469">
        <v>1</v>
      </c>
      <c r="L469">
        <v>469.03</v>
      </c>
      <c r="M469" t="s">
        <v>36</v>
      </c>
      <c r="N469">
        <v>1.2</v>
      </c>
      <c r="O469">
        <v>469.03</v>
      </c>
      <c r="P469">
        <f t="shared" si="63"/>
        <v>562.8359999999999</v>
      </c>
      <c r="Q469" t="s">
        <v>41</v>
      </c>
      <c r="R469" t="s">
        <v>1927</v>
      </c>
      <c r="S469" t="s">
        <v>25</v>
      </c>
      <c r="T469">
        <v>900455</v>
      </c>
      <c r="U469">
        <v>0</v>
      </c>
      <c r="V469" t="s">
        <v>1069</v>
      </c>
      <c r="X469" t="s">
        <v>1990</v>
      </c>
      <c r="Z469" t="s">
        <v>1929</v>
      </c>
      <c r="AB469">
        <f t="shared" si="58"/>
        <v>2021</v>
      </c>
      <c r="AC469">
        <f t="shared" si="59"/>
        <v>3</v>
      </c>
      <c r="AD469" t="str">
        <f t="shared" si="60"/>
        <v>Q4</v>
      </c>
      <c r="AE469" t="str">
        <f t="shared" si="61"/>
        <v>FY20/21</v>
      </c>
      <c r="AF469" t="str">
        <f t="shared" si="62"/>
        <v>SOUTH</v>
      </c>
    </row>
    <row r="470" spans="1:32">
      <c r="A470" t="s">
        <v>3025</v>
      </c>
      <c r="B470" t="s">
        <v>22</v>
      </c>
      <c r="C470" t="str">
        <f t="shared" si="56"/>
        <v>SPARES/OTHER</v>
      </c>
      <c r="D470" s="4">
        <v>44279</v>
      </c>
      <c r="E470" t="str">
        <f t="shared" si="57"/>
        <v>OTHERS</v>
      </c>
      <c r="F470">
        <v>14100358</v>
      </c>
      <c r="G470" s="19">
        <v>44279</v>
      </c>
      <c r="H470" t="s">
        <v>345</v>
      </c>
      <c r="I470" t="s">
        <v>346</v>
      </c>
      <c r="J470">
        <v>5</v>
      </c>
      <c r="K470">
        <v>5</v>
      </c>
      <c r="L470">
        <v>0</v>
      </c>
      <c r="M470" t="s">
        <v>36</v>
      </c>
      <c r="N470">
        <v>1.2</v>
      </c>
      <c r="O470">
        <v>0</v>
      </c>
      <c r="P470">
        <f t="shared" si="63"/>
        <v>0</v>
      </c>
      <c r="Q470" t="s">
        <v>41</v>
      </c>
      <c r="R470" t="s">
        <v>1108</v>
      </c>
      <c r="S470" t="s">
        <v>25</v>
      </c>
      <c r="T470">
        <v>900450</v>
      </c>
      <c r="U470">
        <v>663.7</v>
      </c>
      <c r="V470" t="s">
        <v>1065</v>
      </c>
      <c r="X470" t="s">
        <v>1989</v>
      </c>
      <c r="Y470">
        <v>781448</v>
      </c>
      <c r="Z470" t="s">
        <v>1110</v>
      </c>
      <c r="AB470">
        <f t="shared" si="58"/>
        <v>2021</v>
      </c>
      <c r="AC470">
        <f t="shared" si="59"/>
        <v>3</v>
      </c>
      <c r="AD470" t="str">
        <f t="shared" si="60"/>
        <v>Q4</v>
      </c>
      <c r="AE470" t="str">
        <f t="shared" si="61"/>
        <v>FY20/21</v>
      </c>
      <c r="AF470" t="str">
        <f t="shared" si="62"/>
        <v>SOUTH</v>
      </c>
    </row>
    <row r="471" spans="1:32">
      <c r="A471" t="s">
        <v>3025</v>
      </c>
      <c r="B471" t="s">
        <v>22</v>
      </c>
      <c r="C471" t="str">
        <f t="shared" si="56"/>
        <v>SPARES/OTHER</v>
      </c>
      <c r="D471" s="4">
        <v>44279</v>
      </c>
      <c r="E471" t="str">
        <f t="shared" si="57"/>
        <v>OTHERS</v>
      </c>
      <c r="F471">
        <v>14100359</v>
      </c>
      <c r="G471" s="19">
        <v>44279</v>
      </c>
      <c r="H471" t="s">
        <v>1394</v>
      </c>
      <c r="I471" t="s">
        <v>92</v>
      </c>
      <c r="J471">
        <v>1</v>
      </c>
      <c r="K471">
        <v>1</v>
      </c>
      <c r="L471">
        <v>32566.37</v>
      </c>
      <c r="M471" t="s">
        <v>36</v>
      </c>
      <c r="N471">
        <v>1.2</v>
      </c>
      <c r="O471">
        <v>32566.37</v>
      </c>
      <c r="P471">
        <f t="shared" si="63"/>
        <v>39079.644</v>
      </c>
      <c r="Q471" t="s">
        <v>41</v>
      </c>
      <c r="R471" t="s">
        <v>792</v>
      </c>
      <c r="S471" t="s">
        <v>25</v>
      </c>
      <c r="T471">
        <v>900451</v>
      </c>
      <c r="U471">
        <v>27000</v>
      </c>
      <c r="V471" t="s">
        <v>1065</v>
      </c>
      <c r="X471" t="s">
        <v>1991</v>
      </c>
      <c r="Y471">
        <v>781456</v>
      </c>
      <c r="Z471" t="s">
        <v>794</v>
      </c>
      <c r="AB471">
        <f t="shared" si="58"/>
        <v>2021</v>
      </c>
      <c r="AC471">
        <f t="shared" si="59"/>
        <v>3</v>
      </c>
      <c r="AD471" t="str">
        <f t="shared" si="60"/>
        <v>Q4</v>
      </c>
      <c r="AE471" t="str">
        <f t="shared" si="61"/>
        <v>FY20/21</v>
      </c>
      <c r="AF471" t="str">
        <f t="shared" si="62"/>
        <v>SOUTH</v>
      </c>
    </row>
    <row r="472" spans="1:32">
      <c r="A472" t="s">
        <v>3025</v>
      </c>
      <c r="B472" t="s">
        <v>22</v>
      </c>
      <c r="C472" t="str">
        <f t="shared" si="56"/>
        <v>SPARES/OTHER</v>
      </c>
      <c r="D472" s="4">
        <v>44279</v>
      </c>
      <c r="E472" t="str">
        <f t="shared" si="57"/>
        <v>YAMAHA</v>
      </c>
      <c r="F472">
        <v>14100360</v>
      </c>
      <c r="G472" s="19">
        <v>44279</v>
      </c>
      <c r="H472" t="s">
        <v>1556</v>
      </c>
      <c r="I472" t="s">
        <v>1557</v>
      </c>
      <c r="J472">
        <v>20</v>
      </c>
      <c r="K472">
        <v>20</v>
      </c>
      <c r="L472">
        <v>17699.12</v>
      </c>
      <c r="M472" t="s">
        <v>36</v>
      </c>
      <c r="N472">
        <v>1.2</v>
      </c>
      <c r="O472">
        <v>17699.12</v>
      </c>
      <c r="P472">
        <f t="shared" si="63"/>
        <v>21238.944</v>
      </c>
      <c r="Q472" t="s">
        <v>41</v>
      </c>
      <c r="R472" t="s">
        <v>63</v>
      </c>
      <c r="S472" t="s">
        <v>25</v>
      </c>
      <c r="T472">
        <v>900454</v>
      </c>
      <c r="U472">
        <v>10000</v>
      </c>
      <c r="V472" t="s">
        <v>1065</v>
      </c>
      <c r="X472" t="s">
        <v>1992</v>
      </c>
      <c r="Y472">
        <v>781488</v>
      </c>
      <c r="Z472" t="s">
        <v>110</v>
      </c>
      <c r="AB472">
        <f t="shared" si="58"/>
        <v>2021</v>
      </c>
      <c r="AC472">
        <f t="shared" si="59"/>
        <v>3</v>
      </c>
      <c r="AD472" t="str">
        <f t="shared" si="60"/>
        <v>Q4</v>
      </c>
      <c r="AE472" t="str">
        <f t="shared" si="61"/>
        <v>FY20/21</v>
      </c>
      <c r="AF472" t="str">
        <f t="shared" si="62"/>
        <v>SOUTH</v>
      </c>
    </row>
    <row r="473" spans="1:32">
      <c r="A473" t="s">
        <v>3025</v>
      </c>
      <c r="B473" t="s">
        <v>22</v>
      </c>
      <c r="C473" t="str">
        <f t="shared" si="56"/>
        <v>SPARES/OTHER</v>
      </c>
      <c r="D473" s="4">
        <v>44280</v>
      </c>
      <c r="E473" t="str">
        <f t="shared" si="57"/>
        <v>YAMAHA</v>
      </c>
      <c r="F473">
        <v>14100361</v>
      </c>
      <c r="G473" s="19">
        <v>44280</v>
      </c>
      <c r="H473" t="s">
        <v>1282</v>
      </c>
      <c r="I473" t="s">
        <v>1283</v>
      </c>
      <c r="J473">
        <v>1</v>
      </c>
      <c r="K473">
        <v>1</v>
      </c>
      <c r="L473">
        <v>1327.43</v>
      </c>
      <c r="M473" t="s">
        <v>36</v>
      </c>
      <c r="N473">
        <v>1.2</v>
      </c>
      <c r="O473">
        <v>1327.43</v>
      </c>
      <c r="P473">
        <f t="shared" si="63"/>
        <v>1592.9159999999999</v>
      </c>
      <c r="Q473" t="s">
        <v>41</v>
      </c>
      <c r="R473" t="s">
        <v>1441</v>
      </c>
      <c r="S473" t="s">
        <v>25</v>
      </c>
      <c r="T473">
        <v>900456</v>
      </c>
      <c r="U473">
        <v>430</v>
      </c>
      <c r="V473" t="s">
        <v>1065</v>
      </c>
      <c r="X473" t="s">
        <v>1993</v>
      </c>
      <c r="Y473">
        <v>781626</v>
      </c>
      <c r="Z473" t="s">
        <v>1442</v>
      </c>
      <c r="AB473">
        <f t="shared" si="58"/>
        <v>2021</v>
      </c>
      <c r="AC473">
        <f t="shared" si="59"/>
        <v>3</v>
      </c>
      <c r="AD473" t="str">
        <f t="shared" si="60"/>
        <v>Q4</v>
      </c>
      <c r="AE473" t="str">
        <f t="shared" si="61"/>
        <v>FY20/21</v>
      </c>
      <c r="AF473" t="str">
        <f t="shared" si="62"/>
        <v>SOUTH</v>
      </c>
    </row>
    <row r="474" spans="1:32">
      <c r="A474" t="s">
        <v>3025</v>
      </c>
      <c r="B474" t="s">
        <v>22</v>
      </c>
      <c r="C474" t="str">
        <f t="shared" si="56"/>
        <v>SPARES/OTHER</v>
      </c>
      <c r="D474" s="4">
        <v>44280</v>
      </c>
      <c r="E474" t="str">
        <f t="shared" si="57"/>
        <v>OTHERS</v>
      </c>
      <c r="F474">
        <v>14100361</v>
      </c>
      <c r="G474" s="19">
        <v>44280</v>
      </c>
      <c r="H474" t="s">
        <v>345</v>
      </c>
      <c r="I474" t="s">
        <v>346</v>
      </c>
      <c r="J474">
        <v>6</v>
      </c>
      <c r="K474">
        <v>6</v>
      </c>
      <c r="L474">
        <v>1115.04</v>
      </c>
      <c r="M474" t="s">
        <v>36</v>
      </c>
      <c r="N474">
        <v>1.2</v>
      </c>
      <c r="O474">
        <v>1115.04</v>
      </c>
      <c r="P474">
        <f t="shared" si="63"/>
        <v>1338.048</v>
      </c>
      <c r="Q474" t="s">
        <v>41</v>
      </c>
      <c r="R474" t="s">
        <v>1441</v>
      </c>
      <c r="S474" t="s">
        <v>25</v>
      </c>
      <c r="T474">
        <v>900456</v>
      </c>
      <c r="U474">
        <v>796.44</v>
      </c>
      <c r="V474" t="s">
        <v>1065</v>
      </c>
      <c r="X474" t="s">
        <v>1993</v>
      </c>
      <c r="Y474">
        <v>781626</v>
      </c>
      <c r="Z474" t="s">
        <v>1442</v>
      </c>
      <c r="AB474">
        <f t="shared" si="58"/>
        <v>2021</v>
      </c>
      <c r="AC474">
        <f t="shared" si="59"/>
        <v>3</v>
      </c>
      <c r="AD474" t="str">
        <f t="shared" si="60"/>
        <v>Q4</v>
      </c>
      <c r="AE474" t="str">
        <f t="shared" si="61"/>
        <v>FY20/21</v>
      </c>
      <c r="AF474" t="str">
        <f t="shared" si="62"/>
        <v>SOUTH</v>
      </c>
    </row>
    <row r="475" spans="1:32">
      <c r="A475" t="s">
        <v>3025</v>
      </c>
      <c r="B475" t="s">
        <v>22</v>
      </c>
      <c r="C475" t="str">
        <f t="shared" si="56"/>
        <v>SPARES/OTHER</v>
      </c>
      <c r="D475" s="4">
        <v>44280</v>
      </c>
      <c r="E475" t="str">
        <f t="shared" si="57"/>
        <v>OTHERS</v>
      </c>
      <c r="F475">
        <v>14100361</v>
      </c>
      <c r="G475" s="19">
        <v>44280</v>
      </c>
      <c r="H475" t="s">
        <v>1858</v>
      </c>
      <c r="I475" t="s">
        <v>1148</v>
      </c>
      <c r="J475">
        <v>1</v>
      </c>
      <c r="K475">
        <v>1</v>
      </c>
      <c r="L475">
        <v>0</v>
      </c>
      <c r="M475" t="s">
        <v>36</v>
      </c>
      <c r="N475">
        <v>1.2</v>
      </c>
      <c r="O475">
        <v>0</v>
      </c>
      <c r="P475">
        <f t="shared" si="63"/>
        <v>0</v>
      </c>
      <c r="Q475" t="s">
        <v>41</v>
      </c>
      <c r="R475" t="s">
        <v>1441</v>
      </c>
      <c r="S475" t="s">
        <v>25</v>
      </c>
      <c r="T475">
        <v>900456</v>
      </c>
      <c r="U475">
        <v>155.34</v>
      </c>
      <c r="V475" t="s">
        <v>1065</v>
      </c>
      <c r="X475" t="s">
        <v>1993</v>
      </c>
      <c r="Y475">
        <v>781626</v>
      </c>
      <c r="Z475" t="s">
        <v>1442</v>
      </c>
      <c r="AB475">
        <f t="shared" si="58"/>
        <v>2021</v>
      </c>
      <c r="AC475">
        <f t="shared" si="59"/>
        <v>3</v>
      </c>
      <c r="AD475" t="str">
        <f t="shared" si="60"/>
        <v>Q4</v>
      </c>
      <c r="AE475" t="str">
        <f t="shared" si="61"/>
        <v>FY20/21</v>
      </c>
      <c r="AF475" t="str">
        <f t="shared" si="62"/>
        <v>SOUTH</v>
      </c>
    </row>
    <row r="476" spans="1:32">
      <c r="A476" t="s">
        <v>3025</v>
      </c>
      <c r="B476" t="s">
        <v>22</v>
      </c>
      <c r="C476" t="str">
        <f t="shared" si="56"/>
        <v>SPARES/OTHER</v>
      </c>
      <c r="D476" s="4">
        <v>44300</v>
      </c>
      <c r="E476" t="str">
        <f t="shared" si="57"/>
        <v>OTHERS</v>
      </c>
      <c r="F476">
        <v>14100362</v>
      </c>
      <c r="G476" s="19">
        <v>44300</v>
      </c>
      <c r="H476" t="s">
        <v>1994</v>
      </c>
      <c r="I476" t="s">
        <v>1995</v>
      </c>
      <c r="J476">
        <v>1</v>
      </c>
      <c r="K476">
        <v>1</v>
      </c>
      <c r="L476">
        <v>37168.14</v>
      </c>
      <c r="M476" t="s">
        <v>36</v>
      </c>
      <c r="N476">
        <v>1.18</v>
      </c>
      <c r="O476">
        <v>37168.14</v>
      </c>
      <c r="P476">
        <f t="shared" si="63"/>
        <v>43858.405199999994</v>
      </c>
      <c r="Q476" t="s">
        <v>41</v>
      </c>
      <c r="R476" t="s">
        <v>1157</v>
      </c>
      <c r="S476" t="s">
        <v>25</v>
      </c>
      <c r="T476">
        <v>900457</v>
      </c>
      <c r="U476">
        <v>27133.01</v>
      </c>
      <c r="V476" t="s">
        <v>1065</v>
      </c>
      <c r="X476" t="s">
        <v>1996</v>
      </c>
      <c r="Y476">
        <v>783514</v>
      </c>
      <c r="Z476" t="s">
        <v>1159</v>
      </c>
      <c r="AB476">
        <f t="shared" si="58"/>
        <v>2021</v>
      </c>
      <c r="AC476">
        <f t="shared" si="59"/>
        <v>4</v>
      </c>
      <c r="AD476" t="str">
        <f t="shared" si="60"/>
        <v>Q1</v>
      </c>
      <c r="AE476" t="str">
        <f t="shared" si="61"/>
        <v>FY21/22</v>
      </c>
      <c r="AF476" t="str">
        <f t="shared" si="62"/>
        <v>SOUTH</v>
      </c>
    </row>
    <row r="477" spans="1:32">
      <c r="A477" t="s">
        <v>3025</v>
      </c>
      <c r="B477" t="s">
        <v>22</v>
      </c>
      <c r="C477" t="str">
        <f t="shared" si="56"/>
        <v>SPARES/OTHER</v>
      </c>
      <c r="D477" s="4">
        <v>44300</v>
      </c>
      <c r="E477" t="str">
        <f t="shared" si="57"/>
        <v>OTHERS</v>
      </c>
      <c r="F477">
        <v>14100362</v>
      </c>
      <c r="G477" s="19">
        <v>44300</v>
      </c>
      <c r="H477" t="s">
        <v>1997</v>
      </c>
      <c r="I477" t="s">
        <v>1998</v>
      </c>
      <c r="J477">
        <v>2</v>
      </c>
      <c r="K477">
        <v>2</v>
      </c>
      <c r="L477">
        <v>19823.009999999998</v>
      </c>
      <c r="M477" t="s">
        <v>36</v>
      </c>
      <c r="N477">
        <v>1.18</v>
      </c>
      <c r="O477">
        <v>19823.009999999998</v>
      </c>
      <c r="P477">
        <f t="shared" si="63"/>
        <v>23391.151799999996</v>
      </c>
      <c r="Q477" t="s">
        <v>41</v>
      </c>
      <c r="R477" t="s">
        <v>1157</v>
      </c>
      <c r="S477" t="s">
        <v>25</v>
      </c>
      <c r="T477">
        <v>900457</v>
      </c>
      <c r="U477">
        <v>17000</v>
      </c>
      <c r="V477" t="s">
        <v>1065</v>
      </c>
      <c r="X477" t="s">
        <v>1996</v>
      </c>
      <c r="Y477">
        <v>783514</v>
      </c>
      <c r="Z477" t="s">
        <v>1159</v>
      </c>
      <c r="AB477">
        <f t="shared" si="58"/>
        <v>2021</v>
      </c>
      <c r="AC477">
        <f t="shared" si="59"/>
        <v>4</v>
      </c>
      <c r="AD477" t="str">
        <f t="shared" si="60"/>
        <v>Q1</v>
      </c>
      <c r="AE477" t="str">
        <f t="shared" si="61"/>
        <v>FY21/22</v>
      </c>
      <c r="AF477" t="str">
        <f t="shared" si="62"/>
        <v>SOUTH</v>
      </c>
    </row>
    <row r="478" spans="1:32">
      <c r="A478" t="s">
        <v>3025</v>
      </c>
      <c r="B478" t="s">
        <v>22</v>
      </c>
      <c r="C478" t="str">
        <f t="shared" si="56"/>
        <v>SPARES/OTHER</v>
      </c>
      <c r="D478" s="4">
        <v>44300</v>
      </c>
      <c r="E478" t="str">
        <f t="shared" si="57"/>
        <v>OTHERS</v>
      </c>
      <c r="F478">
        <v>14100362</v>
      </c>
      <c r="G478" s="19">
        <v>44300</v>
      </c>
      <c r="H478" t="s">
        <v>1999</v>
      </c>
      <c r="I478" t="s">
        <v>2000</v>
      </c>
      <c r="J478">
        <v>1</v>
      </c>
      <c r="K478">
        <v>1</v>
      </c>
      <c r="L478">
        <v>7168.14</v>
      </c>
      <c r="M478" t="s">
        <v>36</v>
      </c>
      <c r="N478">
        <v>1.18</v>
      </c>
      <c r="O478">
        <v>7168.14</v>
      </c>
      <c r="P478">
        <f t="shared" si="63"/>
        <v>8458.4051999999992</v>
      </c>
      <c r="Q478" t="s">
        <v>41</v>
      </c>
      <c r="R478" t="s">
        <v>1157</v>
      </c>
      <c r="S478" t="s">
        <v>25</v>
      </c>
      <c r="T478">
        <v>900457</v>
      </c>
      <c r="U478">
        <v>5930.1</v>
      </c>
      <c r="V478" t="s">
        <v>1065</v>
      </c>
      <c r="X478" t="s">
        <v>1996</v>
      </c>
      <c r="Y478">
        <v>783514</v>
      </c>
      <c r="Z478" t="s">
        <v>1159</v>
      </c>
      <c r="AB478">
        <f t="shared" si="58"/>
        <v>2021</v>
      </c>
      <c r="AC478">
        <f t="shared" si="59"/>
        <v>4</v>
      </c>
      <c r="AD478" t="str">
        <f t="shared" si="60"/>
        <v>Q1</v>
      </c>
      <c r="AE478" t="str">
        <f t="shared" si="61"/>
        <v>FY21/22</v>
      </c>
      <c r="AF478" t="str">
        <f t="shared" si="62"/>
        <v>SOUTH</v>
      </c>
    </row>
    <row r="479" spans="1:32">
      <c r="A479" t="s">
        <v>3025</v>
      </c>
      <c r="B479" t="s">
        <v>22</v>
      </c>
      <c r="C479" t="str">
        <f t="shared" si="56"/>
        <v>SPARES/OTHER</v>
      </c>
      <c r="D479" s="4">
        <v>44300</v>
      </c>
      <c r="E479" t="str">
        <f t="shared" si="57"/>
        <v>OTHERS</v>
      </c>
      <c r="F479">
        <v>14100362</v>
      </c>
      <c r="G479" s="19">
        <v>44300</v>
      </c>
      <c r="H479" t="s">
        <v>2001</v>
      </c>
      <c r="I479" t="s">
        <v>2002</v>
      </c>
      <c r="J479">
        <v>4</v>
      </c>
      <c r="K479">
        <v>4</v>
      </c>
      <c r="L479">
        <v>495.58</v>
      </c>
      <c r="M479" t="s">
        <v>36</v>
      </c>
      <c r="N479">
        <v>1.18</v>
      </c>
      <c r="O479">
        <v>495.58</v>
      </c>
      <c r="P479">
        <f t="shared" si="63"/>
        <v>584.78440000000001</v>
      </c>
      <c r="Q479" t="s">
        <v>41</v>
      </c>
      <c r="R479" t="s">
        <v>1157</v>
      </c>
      <c r="S479" t="s">
        <v>25</v>
      </c>
      <c r="T479">
        <v>900457</v>
      </c>
      <c r="U479">
        <v>400</v>
      </c>
      <c r="V479" t="s">
        <v>1065</v>
      </c>
      <c r="X479" t="s">
        <v>1996</v>
      </c>
      <c r="Y479">
        <v>783514</v>
      </c>
      <c r="Z479" t="s">
        <v>1159</v>
      </c>
      <c r="AB479">
        <f t="shared" si="58"/>
        <v>2021</v>
      </c>
      <c r="AC479">
        <f t="shared" si="59"/>
        <v>4</v>
      </c>
      <c r="AD479" t="str">
        <f t="shared" si="60"/>
        <v>Q1</v>
      </c>
      <c r="AE479" t="str">
        <f t="shared" si="61"/>
        <v>FY21/22</v>
      </c>
      <c r="AF479" t="str">
        <f t="shared" si="62"/>
        <v>SOUTH</v>
      </c>
    </row>
    <row r="480" spans="1:32">
      <c r="A480" t="s">
        <v>3025</v>
      </c>
      <c r="B480" t="s">
        <v>22</v>
      </c>
      <c r="C480" t="str">
        <f t="shared" si="56"/>
        <v>SPARES/OTHER</v>
      </c>
      <c r="D480" s="4">
        <v>44300</v>
      </c>
      <c r="E480" t="str">
        <f t="shared" si="57"/>
        <v>OTHERS</v>
      </c>
      <c r="F480">
        <v>14100362</v>
      </c>
      <c r="G480" s="19">
        <v>44300</v>
      </c>
      <c r="H480" t="s">
        <v>2003</v>
      </c>
      <c r="I480" t="s">
        <v>2004</v>
      </c>
      <c r="J480">
        <v>4</v>
      </c>
      <c r="K480">
        <v>4</v>
      </c>
      <c r="L480">
        <v>495.58</v>
      </c>
      <c r="M480" t="s">
        <v>36</v>
      </c>
      <c r="N480">
        <v>1.18</v>
      </c>
      <c r="O480">
        <v>495.58</v>
      </c>
      <c r="P480">
        <f t="shared" si="63"/>
        <v>584.78440000000001</v>
      </c>
      <c r="Q480" t="s">
        <v>41</v>
      </c>
      <c r="R480" t="s">
        <v>1157</v>
      </c>
      <c r="S480" t="s">
        <v>25</v>
      </c>
      <c r="T480">
        <v>900457</v>
      </c>
      <c r="U480">
        <v>400</v>
      </c>
      <c r="V480" t="s">
        <v>1065</v>
      </c>
      <c r="X480" t="s">
        <v>1996</v>
      </c>
      <c r="Y480">
        <v>783514</v>
      </c>
      <c r="Z480" t="s">
        <v>1159</v>
      </c>
      <c r="AB480">
        <f t="shared" si="58"/>
        <v>2021</v>
      </c>
      <c r="AC480">
        <f t="shared" si="59"/>
        <v>4</v>
      </c>
      <c r="AD480" t="str">
        <f t="shared" si="60"/>
        <v>Q1</v>
      </c>
      <c r="AE480" t="str">
        <f t="shared" si="61"/>
        <v>FY21/22</v>
      </c>
      <c r="AF480" t="str">
        <f t="shared" si="62"/>
        <v>SOUTH</v>
      </c>
    </row>
    <row r="481" spans="1:32">
      <c r="A481" t="s">
        <v>3025</v>
      </c>
      <c r="B481" t="s">
        <v>22</v>
      </c>
      <c r="C481" t="str">
        <f t="shared" si="56"/>
        <v>SERVICE_CHARGE</v>
      </c>
      <c r="D481" s="4">
        <v>44312</v>
      </c>
      <c r="E481" t="str">
        <f t="shared" si="57"/>
        <v>YAMAHA</v>
      </c>
      <c r="F481">
        <v>12100049</v>
      </c>
      <c r="G481" s="19">
        <v>44312</v>
      </c>
      <c r="H481" t="s">
        <v>76</v>
      </c>
      <c r="I481" t="s">
        <v>77</v>
      </c>
      <c r="J481">
        <v>1</v>
      </c>
      <c r="K481">
        <v>1</v>
      </c>
      <c r="L481">
        <v>1769.91</v>
      </c>
      <c r="M481" t="s">
        <v>36</v>
      </c>
      <c r="N481">
        <v>1.18</v>
      </c>
      <c r="O481">
        <v>1769.91</v>
      </c>
      <c r="P481">
        <f t="shared" si="63"/>
        <v>2088.4938000000002</v>
      </c>
      <c r="Q481" t="s">
        <v>41</v>
      </c>
      <c r="R481" t="s">
        <v>1601</v>
      </c>
      <c r="S481" t="s">
        <v>25</v>
      </c>
      <c r="T481">
        <v>900460</v>
      </c>
      <c r="U481">
        <v>0</v>
      </c>
      <c r="V481" t="s">
        <v>1069</v>
      </c>
      <c r="X481" t="s">
        <v>2005</v>
      </c>
      <c r="Z481" t="s">
        <v>5525</v>
      </c>
      <c r="AB481">
        <f t="shared" si="58"/>
        <v>2021</v>
      </c>
      <c r="AC481">
        <f t="shared" si="59"/>
        <v>4</v>
      </c>
      <c r="AD481" t="str">
        <f t="shared" si="60"/>
        <v>Q1</v>
      </c>
      <c r="AE481" t="str">
        <f t="shared" si="61"/>
        <v>FY21/22</v>
      </c>
      <c r="AF481" t="str">
        <f t="shared" si="62"/>
        <v>SOUTH</v>
      </c>
    </row>
    <row r="482" spans="1:32">
      <c r="A482" t="s">
        <v>3025</v>
      </c>
      <c r="B482" t="s">
        <v>22</v>
      </c>
      <c r="C482" t="str">
        <f t="shared" si="56"/>
        <v>SPARES/OTHER</v>
      </c>
      <c r="D482" s="4">
        <v>44312</v>
      </c>
      <c r="E482" t="str">
        <f t="shared" si="57"/>
        <v>YAMAHA</v>
      </c>
      <c r="F482">
        <v>14100363</v>
      </c>
      <c r="G482" s="19">
        <v>44312</v>
      </c>
      <c r="H482" t="s">
        <v>2006</v>
      </c>
      <c r="I482" t="s">
        <v>2007</v>
      </c>
      <c r="J482">
        <v>1</v>
      </c>
      <c r="K482">
        <v>1</v>
      </c>
      <c r="L482">
        <v>4601.7700000000004</v>
      </c>
      <c r="M482" t="s">
        <v>36</v>
      </c>
      <c r="N482">
        <v>1.18</v>
      </c>
      <c r="O482">
        <v>4601.7700000000004</v>
      </c>
      <c r="P482">
        <f t="shared" si="63"/>
        <v>5430.0886</v>
      </c>
      <c r="Q482" t="s">
        <v>41</v>
      </c>
      <c r="R482" t="s">
        <v>1449</v>
      </c>
      <c r="S482" t="s">
        <v>25</v>
      </c>
      <c r="T482">
        <v>900458</v>
      </c>
      <c r="U482">
        <v>2460</v>
      </c>
      <c r="V482" t="s">
        <v>1065</v>
      </c>
      <c r="X482" t="s">
        <v>2008</v>
      </c>
      <c r="Y482">
        <v>784862</v>
      </c>
      <c r="Z482" t="s">
        <v>1451</v>
      </c>
      <c r="AB482">
        <f t="shared" si="58"/>
        <v>2021</v>
      </c>
      <c r="AC482">
        <f t="shared" si="59"/>
        <v>4</v>
      </c>
      <c r="AD482" t="str">
        <f t="shared" si="60"/>
        <v>Q1</v>
      </c>
      <c r="AE482" t="str">
        <f t="shared" si="61"/>
        <v>FY21/22</v>
      </c>
      <c r="AF482" t="str">
        <f t="shared" si="62"/>
        <v>SOUTH</v>
      </c>
    </row>
    <row r="483" spans="1:32">
      <c r="A483" t="s">
        <v>3025</v>
      </c>
      <c r="B483" t="s">
        <v>22</v>
      </c>
      <c r="C483" t="str">
        <f t="shared" si="56"/>
        <v>CONTRACT_FEE</v>
      </c>
      <c r="D483" s="4">
        <v>44313</v>
      </c>
      <c r="E483" t="str">
        <f t="shared" si="57"/>
        <v>YAMAHA</v>
      </c>
      <c r="F483">
        <v>13100022</v>
      </c>
      <c r="G483" s="19">
        <v>44313</v>
      </c>
      <c r="H483" t="s">
        <v>76</v>
      </c>
      <c r="I483" t="s">
        <v>77</v>
      </c>
      <c r="J483">
        <v>1</v>
      </c>
      <c r="K483">
        <v>1</v>
      </c>
      <c r="L483">
        <v>2654.87</v>
      </c>
      <c r="M483" t="s">
        <v>36</v>
      </c>
      <c r="N483">
        <v>1.18</v>
      </c>
      <c r="O483">
        <v>2654.87</v>
      </c>
      <c r="P483">
        <f t="shared" si="63"/>
        <v>3132.7465999999995</v>
      </c>
      <c r="Q483" t="s">
        <v>41</v>
      </c>
      <c r="R483" t="s">
        <v>1306</v>
      </c>
      <c r="S483" t="s">
        <v>25</v>
      </c>
      <c r="T483">
        <v>900462</v>
      </c>
      <c r="U483">
        <v>0</v>
      </c>
      <c r="V483" t="s">
        <v>1090</v>
      </c>
      <c r="X483" t="s">
        <v>2012</v>
      </c>
      <c r="Z483" t="s">
        <v>1308</v>
      </c>
      <c r="AB483">
        <f t="shared" si="58"/>
        <v>2021</v>
      </c>
      <c r="AC483">
        <f t="shared" si="59"/>
        <v>4</v>
      </c>
      <c r="AD483" t="str">
        <f t="shared" si="60"/>
        <v>Q1</v>
      </c>
      <c r="AE483" t="str">
        <f t="shared" si="61"/>
        <v>FY21/22</v>
      </c>
      <c r="AF483" t="str">
        <f t="shared" si="62"/>
        <v>SOUTH</v>
      </c>
    </row>
    <row r="484" spans="1:32">
      <c r="A484" t="s">
        <v>3025</v>
      </c>
      <c r="B484" t="s">
        <v>22</v>
      </c>
      <c r="C484" t="str">
        <f t="shared" si="56"/>
        <v>SPARES/OTHER</v>
      </c>
      <c r="D484" s="4">
        <v>44313</v>
      </c>
      <c r="E484" t="str">
        <f t="shared" si="57"/>
        <v>YAMAHA</v>
      </c>
      <c r="F484">
        <v>14100364</v>
      </c>
      <c r="G484" s="19">
        <v>44313</v>
      </c>
      <c r="H484" t="s">
        <v>1305</v>
      </c>
      <c r="I484" t="s">
        <v>45</v>
      </c>
      <c r="J484">
        <v>1</v>
      </c>
      <c r="K484">
        <v>1</v>
      </c>
      <c r="L484">
        <v>115.04</v>
      </c>
      <c r="M484" t="s">
        <v>36</v>
      </c>
      <c r="N484">
        <v>1.18</v>
      </c>
      <c r="O484">
        <v>115.04</v>
      </c>
      <c r="P484">
        <f t="shared" si="63"/>
        <v>135.74719999999999</v>
      </c>
      <c r="Q484" t="s">
        <v>41</v>
      </c>
      <c r="R484" t="s">
        <v>1601</v>
      </c>
      <c r="S484" t="s">
        <v>25</v>
      </c>
      <c r="T484">
        <v>900459</v>
      </c>
      <c r="U484">
        <v>64</v>
      </c>
      <c r="V484" t="s">
        <v>1065</v>
      </c>
      <c r="X484" t="s">
        <v>2005</v>
      </c>
      <c r="Y484">
        <v>784976</v>
      </c>
      <c r="Z484" t="s">
        <v>5525</v>
      </c>
      <c r="AB484">
        <f t="shared" si="58"/>
        <v>2021</v>
      </c>
      <c r="AC484">
        <f t="shared" si="59"/>
        <v>4</v>
      </c>
      <c r="AD484" t="str">
        <f t="shared" si="60"/>
        <v>Q1</v>
      </c>
      <c r="AE484" t="str">
        <f t="shared" si="61"/>
        <v>FY21/22</v>
      </c>
      <c r="AF484" t="str">
        <f t="shared" si="62"/>
        <v>SOUTH</v>
      </c>
    </row>
    <row r="485" spans="1:32">
      <c r="A485" t="s">
        <v>3025</v>
      </c>
      <c r="B485" t="s">
        <v>22</v>
      </c>
      <c r="C485" t="str">
        <f t="shared" si="56"/>
        <v>SPARES/OTHER</v>
      </c>
      <c r="D485" s="4">
        <v>44313</v>
      </c>
      <c r="E485" t="str">
        <f t="shared" si="57"/>
        <v>YAMAHA</v>
      </c>
      <c r="F485">
        <v>14100364</v>
      </c>
      <c r="G485" s="19">
        <v>44313</v>
      </c>
      <c r="H485" t="s">
        <v>2013</v>
      </c>
      <c r="I485" t="s">
        <v>44</v>
      </c>
      <c r="J485">
        <v>1</v>
      </c>
      <c r="K485">
        <v>1</v>
      </c>
      <c r="L485">
        <v>115.04</v>
      </c>
      <c r="M485" t="s">
        <v>36</v>
      </c>
      <c r="N485">
        <v>1.18</v>
      </c>
      <c r="O485">
        <v>115.04</v>
      </c>
      <c r="P485">
        <f t="shared" si="63"/>
        <v>135.74719999999999</v>
      </c>
      <c r="Q485" t="s">
        <v>41</v>
      </c>
      <c r="R485" t="s">
        <v>1601</v>
      </c>
      <c r="S485" t="s">
        <v>25</v>
      </c>
      <c r="T485">
        <v>900459</v>
      </c>
      <c r="U485">
        <v>64</v>
      </c>
      <c r="V485" t="s">
        <v>1065</v>
      </c>
      <c r="X485" t="s">
        <v>2005</v>
      </c>
      <c r="Y485">
        <v>784976</v>
      </c>
      <c r="Z485" t="s">
        <v>5525</v>
      </c>
      <c r="AB485">
        <f t="shared" si="58"/>
        <v>2021</v>
      </c>
      <c r="AC485">
        <f t="shared" si="59"/>
        <v>4</v>
      </c>
      <c r="AD485" t="str">
        <f t="shared" si="60"/>
        <v>Q1</v>
      </c>
      <c r="AE485" t="str">
        <f t="shared" si="61"/>
        <v>FY21/22</v>
      </c>
      <c r="AF485" t="str">
        <f t="shared" si="62"/>
        <v>SOUTH</v>
      </c>
    </row>
    <row r="486" spans="1:32">
      <c r="A486" t="s">
        <v>3025</v>
      </c>
      <c r="B486" t="s">
        <v>22</v>
      </c>
      <c r="C486" t="str">
        <f t="shared" si="56"/>
        <v>SPARES/OTHER</v>
      </c>
      <c r="D486" s="4">
        <v>44313</v>
      </c>
      <c r="E486" t="str">
        <f t="shared" si="57"/>
        <v>YAMAHA</v>
      </c>
      <c r="F486">
        <v>14100364</v>
      </c>
      <c r="G486" s="19">
        <v>44313</v>
      </c>
      <c r="H486" t="s">
        <v>42</v>
      </c>
      <c r="I486" t="s">
        <v>43</v>
      </c>
      <c r="J486">
        <v>5</v>
      </c>
      <c r="K486">
        <v>5</v>
      </c>
      <c r="L486">
        <v>597.35</v>
      </c>
      <c r="M486" t="s">
        <v>36</v>
      </c>
      <c r="N486">
        <v>1.18</v>
      </c>
      <c r="O486">
        <v>597.35</v>
      </c>
      <c r="P486">
        <f t="shared" si="63"/>
        <v>704.87299999999993</v>
      </c>
      <c r="Q486" t="s">
        <v>41</v>
      </c>
      <c r="R486" t="s">
        <v>1601</v>
      </c>
      <c r="S486" t="s">
        <v>25</v>
      </c>
      <c r="T486">
        <v>900459</v>
      </c>
      <c r="U486">
        <v>320</v>
      </c>
      <c r="V486" t="s">
        <v>1065</v>
      </c>
      <c r="X486" t="s">
        <v>2005</v>
      </c>
      <c r="Y486">
        <v>784976</v>
      </c>
      <c r="Z486" t="s">
        <v>5525</v>
      </c>
      <c r="AB486">
        <f t="shared" si="58"/>
        <v>2021</v>
      </c>
      <c r="AC486">
        <f t="shared" si="59"/>
        <v>4</v>
      </c>
      <c r="AD486" t="str">
        <f t="shared" si="60"/>
        <v>Q1</v>
      </c>
      <c r="AE486" t="str">
        <f t="shared" si="61"/>
        <v>FY21/22</v>
      </c>
      <c r="AF486" t="str">
        <f t="shared" si="62"/>
        <v>SOUTH</v>
      </c>
    </row>
    <row r="487" spans="1:32">
      <c r="A487" t="s">
        <v>3025</v>
      </c>
      <c r="B487" t="s">
        <v>22</v>
      </c>
      <c r="C487" t="str">
        <f t="shared" si="56"/>
        <v>SPARES/OTHER</v>
      </c>
      <c r="D487" s="4">
        <v>44313</v>
      </c>
      <c r="E487" t="str">
        <f t="shared" si="57"/>
        <v>YAMAHA</v>
      </c>
      <c r="F487">
        <v>14100365</v>
      </c>
      <c r="G487" s="19">
        <v>44313</v>
      </c>
      <c r="H487" t="s">
        <v>130</v>
      </c>
      <c r="I487" t="s">
        <v>131</v>
      </c>
      <c r="J487">
        <v>1</v>
      </c>
      <c r="K487">
        <v>1</v>
      </c>
      <c r="L487">
        <v>1933.63</v>
      </c>
      <c r="M487" t="s">
        <v>36</v>
      </c>
      <c r="N487">
        <v>1.18</v>
      </c>
      <c r="O487">
        <v>1933.63</v>
      </c>
      <c r="P487">
        <f t="shared" si="63"/>
        <v>2281.6833999999999</v>
      </c>
      <c r="Q487" t="s">
        <v>41</v>
      </c>
      <c r="R487" t="s">
        <v>1773</v>
      </c>
      <c r="S487" t="s">
        <v>25</v>
      </c>
      <c r="T487">
        <v>900461</v>
      </c>
      <c r="U487">
        <v>1048</v>
      </c>
      <c r="V487" t="s">
        <v>1065</v>
      </c>
      <c r="X487" t="s">
        <v>2014</v>
      </c>
      <c r="Y487">
        <v>785071</v>
      </c>
      <c r="Z487" t="s">
        <v>1775</v>
      </c>
      <c r="AB487">
        <f t="shared" si="58"/>
        <v>2021</v>
      </c>
      <c r="AC487">
        <f t="shared" si="59"/>
        <v>4</v>
      </c>
      <c r="AD487" t="str">
        <f t="shared" si="60"/>
        <v>Q1</v>
      </c>
      <c r="AE487" t="str">
        <f t="shared" si="61"/>
        <v>FY21/22</v>
      </c>
      <c r="AF487" t="str">
        <f t="shared" si="62"/>
        <v>SOUTH</v>
      </c>
    </row>
    <row r="488" spans="1:32">
      <c r="A488" t="s">
        <v>3025</v>
      </c>
      <c r="B488" t="s">
        <v>22</v>
      </c>
      <c r="C488" t="str">
        <f t="shared" si="56"/>
        <v>SPARES/OTHER</v>
      </c>
      <c r="D488" s="4">
        <v>44313</v>
      </c>
      <c r="E488" t="str">
        <f t="shared" si="57"/>
        <v>YAMAHA</v>
      </c>
      <c r="F488">
        <v>14100366</v>
      </c>
      <c r="G488" s="19">
        <v>44313</v>
      </c>
      <c r="H488" t="s">
        <v>27</v>
      </c>
      <c r="I488" t="s">
        <v>28</v>
      </c>
      <c r="J488">
        <v>10</v>
      </c>
      <c r="K488">
        <v>10</v>
      </c>
      <c r="L488">
        <v>4424.78</v>
      </c>
      <c r="M488" t="s">
        <v>36</v>
      </c>
      <c r="N488">
        <v>1.18</v>
      </c>
      <c r="O488">
        <v>4424.78</v>
      </c>
      <c r="P488">
        <f t="shared" si="63"/>
        <v>5221.2403999999997</v>
      </c>
      <c r="Q488" t="s">
        <v>41</v>
      </c>
      <c r="R488" t="s">
        <v>1293</v>
      </c>
      <c r="S488" t="s">
        <v>25</v>
      </c>
      <c r="T488">
        <v>900463</v>
      </c>
      <c r="U488">
        <v>4061.06</v>
      </c>
      <c r="V488" t="s">
        <v>1065</v>
      </c>
      <c r="X488" t="s">
        <v>2015</v>
      </c>
      <c r="Y488">
        <v>785192</v>
      </c>
      <c r="Z488" t="s">
        <v>1295</v>
      </c>
      <c r="AB488">
        <f t="shared" si="58"/>
        <v>2021</v>
      </c>
      <c r="AC488">
        <f t="shared" si="59"/>
        <v>4</v>
      </c>
      <c r="AD488" t="str">
        <f t="shared" si="60"/>
        <v>Q1</v>
      </c>
      <c r="AE488" t="str">
        <f t="shared" si="61"/>
        <v>FY21/22</v>
      </c>
      <c r="AF488" t="str">
        <f t="shared" si="62"/>
        <v>SOUTH</v>
      </c>
    </row>
    <row r="489" spans="1:32">
      <c r="A489" t="s">
        <v>3025</v>
      </c>
      <c r="B489" t="s">
        <v>22</v>
      </c>
      <c r="C489" t="str">
        <f t="shared" si="56"/>
        <v>SPARES/OTHER</v>
      </c>
      <c r="D489" s="4">
        <v>44313</v>
      </c>
      <c r="E489" t="str">
        <f t="shared" si="57"/>
        <v>YAMAHA</v>
      </c>
      <c r="F489">
        <v>14100366</v>
      </c>
      <c r="G489" s="19">
        <v>44313</v>
      </c>
      <c r="H489" t="s">
        <v>33</v>
      </c>
      <c r="I489" t="s">
        <v>34</v>
      </c>
      <c r="J489">
        <v>5</v>
      </c>
      <c r="K489">
        <v>5</v>
      </c>
      <c r="L489">
        <v>2433.63</v>
      </c>
      <c r="M489" t="s">
        <v>36</v>
      </c>
      <c r="N489">
        <v>1.18</v>
      </c>
      <c r="O489">
        <v>2433.63</v>
      </c>
      <c r="P489">
        <f t="shared" si="63"/>
        <v>2871.6833999999999</v>
      </c>
      <c r="Q489" t="s">
        <v>41</v>
      </c>
      <c r="R489" t="s">
        <v>1293</v>
      </c>
      <c r="S489" t="s">
        <v>25</v>
      </c>
      <c r="T489">
        <v>900463</v>
      </c>
      <c r="U489">
        <v>2000</v>
      </c>
      <c r="V489" t="s">
        <v>1065</v>
      </c>
      <c r="X489" t="s">
        <v>2015</v>
      </c>
      <c r="Y489">
        <v>785192</v>
      </c>
      <c r="Z489" t="s">
        <v>1295</v>
      </c>
      <c r="AB489">
        <f t="shared" si="58"/>
        <v>2021</v>
      </c>
      <c r="AC489">
        <f t="shared" si="59"/>
        <v>4</v>
      </c>
      <c r="AD489" t="str">
        <f t="shared" si="60"/>
        <v>Q1</v>
      </c>
      <c r="AE489" t="str">
        <f t="shared" si="61"/>
        <v>FY21/22</v>
      </c>
      <c r="AF489" t="str">
        <f t="shared" si="62"/>
        <v>SOUTH</v>
      </c>
    </row>
    <row r="490" spans="1:32">
      <c r="A490" t="s">
        <v>3025</v>
      </c>
      <c r="B490" t="s">
        <v>22</v>
      </c>
      <c r="C490" t="str">
        <f t="shared" si="56"/>
        <v>SPARES/OTHER</v>
      </c>
      <c r="D490" s="4">
        <v>44313</v>
      </c>
      <c r="E490" t="str">
        <f t="shared" si="57"/>
        <v>YAMAHA</v>
      </c>
      <c r="F490">
        <v>14100366</v>
      </c>
      <c r="G490" s="19">
        <v>44313</v>
      </c>
      <c r="H490" t="s">
        <v>1105</v>
      </c>
      <c r="I490" t="s">
        <v>1106</v>
      </c>
      <c r="J490">
        <v>6</v>
      </c>
      <c r="K490">
        <v>6</v>
      </c>
      <c r="L490">
        <v>2973.45</v>
      </c>
      <c r="M490" t="s">
        <v>36</v>
      </c>
      <c r="N490">
        <v>1.18</v>
      </c>
      <c r="O490">
        <v>2973.45</v>
      </c>
      <c r="P490">
        <f t="shared" si="63"/>
        <v>3508.6709999999998</v>
      </c>
      <c r="Q490" t="s">
        <v>41</v>
      </c>
      <c r="R490" t="s">
        <v>1293</v>
      </c>
      <c r="S490" t="s">
        <v>25</v>
      </c>
      <c r="T490">
        <v>900463</v>
      </c>
      <c r="U490">
        <v>2460</v>
      </c>
      <c r="V490" t="s">
        <v>1065</v>
      </c>
      <c r="X490" t="s">
        <v>2015</v>
      </c>
      <c r="Y490">
        <v>785192</v>
      </c>
      <c r="Z490" t="s">
        <v>1295</v>
      </c>
      <c r="AB490">
        <f t="shared" si="58"/>
        <v>2021</v>
      </c>
      <c r="AC490">
        <f t="shared" si="59"/>
        <v>4</v>
      </c>
      <c r="AD490" t="str">
        <f t="shared" si="60"/>
        <v>Q1</v>
      </c>
      <c r="AE490" t="str">
        <f t="shared" si="61"/>
        <v>FY21/22</v>
      </c>
      <c r="AF490" t="str">
        <f t="shared" si="62"/>
        <v>SOUTH</v>
      </c>
    </row>
    <row r="491" spans="1:32">
      <c r="A491" t="s">
        <v>3025</v>
      </c>
      <c r="B491" t="s">
        <v>22</v>
      </c>
      <c r="C491" t="str">
        <f t="shared" si="56"/>
        <v>SPARES/OTHER</v>
      </c>
      <c r="D491" s="4">
        <v>44313</v>
      </c>
      <c r="E491" t="str">
        <f t="shared" si="57"/>
        <v>YAMAHA</v>
      </c>
      <c r="F491">
        <v>14100366</v>
      </c>
      <c r="G491" s="19">
        <v>44313</v>
      </c>
      <c r="H491" t="s">
        <v>31</v>
      </c>
      <c r="I491" t="s">
        <v>32</v>
      </c>
      <c r="J491">
        <v>10</v>
      </c>
      <c r="K491">
        <v>10</v>
      </c>
      <c r="L491">
        <v>5132.74</v>
      </c>
      <c r="M491" t="s">
        <v>36</v>
      </c>
      <c r="N491">
        <v>1.18</v>
      </c>
      <c r="O491">
        <v>5132.74</v>
      </c>
      <c r="P491">
        <f t="shared" si="63"/>
        <v>6056.6331999999993</v>
      </c>
      <c r="Q491" t="s">
        <v>41</v>
      </c>
      <c r="R491" t="s">
        <v>1293</v>
      </c>
      <c r="S491" t="s">
        <v>25</v>
      </c>
      <c r="T491">
        <v>900463</v>
      </c>
      <c r="U491">
        <v>3850</v>
      </c>
      <c r="V491" t="s">
        <v>1065</v>
      </c>
      <c r="X491" t="s">
        <v>2015</v>
      </c>
      <c r="Y491">
        <v>785192</v>
      </c>
      <c r="Z491" t="s">
        <v>1295</v>
      </c>
      <c r="AB491">
        <f t="shared" si="58"/>
        <v>2021</v>
      </c>
      <c r="AC491">
        <f t="shared" si="59"/>
        <v>4</v>
      </c>
      <c r="AD491" t="str">
        <f t="shared" si="60"/>
        <v>Q1</v>
      </c>
      <c r="AE491" t="str">
        <f t="shared" si="61"/>
        <v>FY21/22</v>
      </c>
      <c r="AF491" t="str">
        <f t="shared" si="62"/>
        <v>SOUTH</v>
      </c>
    </row>
    <row r="492" spans="1:32">
      <c r="A492" t="s">
        <v>3025</v>
      </c>
      <c r="B492" t="s">
        <v>22</v>
      </c>
      <c r="C492" t="str">
        <f t="shared" si="56"/>
        <v>SERVICE_CHARGE</v>
      </c>
      <c r="D492" s="4">
        <v>44314</v>
      </c>
      <c r="E492" t="str">
        <f t="shared" si="57"/>
        <v>YAMAHA</v>
      </c>
      <c r="F492">
        <v>12100050</v>
      </c>
      <c r="G492" s="19">
        <v>44314</v>
      </c>
      <c r="H492" t="s">
        <v>76</v>
      </c>
      <c r="I492" t="s">
        <v>77</v>
      </c>
      <c r="J492">
        <v>1</v>
      </c>
      <c r="K492">
        <v>1</v>
      </c>
      <c r="L492">
        <v>1168.1400000000001</v>
      </c>
      <c r="M492" t="s">
        <v>36</v>
      </c>
      <c r="N492">
        <v>1.18</v>
      </c>
      <c r="O492">
        <v>1168.1400000000001</v>
      </c>
      <c r="P492">
        <f t="shared" si="63"/>
        <v>1378.4052000000001</v>
      </c>
      <c r="Q492" t="s">
        <v>41</v>
      </c>
      <c r="R492" t="s">
        <v>1948</v>
      </c>
      <c r="S492" t="s">
        <v>25</v>
      </c>
      <c r="T492">
        <v>900467</v>
      </c>
      <c r="U492">
        <v>0</v>
      </c>
      <c r="V492" t="s">
        <v>1069</v>
      </c>
      <c r="X492" t="s">
        <v>2018</v>
      </c>
      <c r="Z492" t="s">
        <v>1950</v>
      </c>
      <c r="AB492">
        <f t="shared" si="58"/>
        <v>2021</v>
      </c>
      <c r="AC492">
        <f t="shared" si="59"/>
        <v>4</v>
      </c>
      <c r="AD492" t="str">
        <f t="shared" si="60"/>
        <v>Q1</v>
      </c>
      <c r="AE492" t="str">
        <f t="shared" si="61"/>
        <v>FY21/22</v>
      </c>
      <c r="AF492" t="str">
        <f t="shared" si="62"/>
        <v>SOUTH</v>
      </c>
    </row>
    <row r="493" spans="1:32">
      <c r="A493" t="s">
        <v>3025</v>
      </c>
      <c r="B493" t="s">
        <v>22</v>
      </c>
      <c r="C493" t="str">
        <f t="shared" si="56"/>
        <v>SPARES/OTHER</v>
      </c>
      <c r="D493" s="4">
        <v>44314</v>
      </c>
      <c r="E493" t="str">
        <f t="shared" si="57"/>
        <v>YAMAHA</v>
      </c>
      <c r="F493">
        <v>14100367</v>
      </c>
      <c r="G493" s="19">
        <v>44314</v>
      </c>
      <c r="H493" t="s">
        <v>1524</v>
      </c>
      <c r="I493" t="s">
        <v>1525</v>
      </c>
      <c r="J493">
        <v>20</v>
      </c>
      <c r="K493">
        <v>20</v>
      </c>
      <c r="L493">
        <v>1699.12</v>
      </c>
      <c r="M493" t="s">
        <v>36</v>
      </c>
      <c r="N493">
        <v>1.18</v>
      </c>
      <c r="O493">
        <v>1699.12</v>
      </c>
      <c r="P493">
        <f t="shared" si="63"/>
        <v>2004.9615999999999</v>
      </c>
      <c r="Q493" t="s">
        <v>41</v>
      </c>
      <c r="R493" t="s">
        <v>1935</v>
      </c>
      <c r="S493" t="s">
        <v>25</v>
      </c>
      <c r="T493">
        <v>900464</v>
      </c>
      <c r="U493">
        <v>900</v>
      </c>
      <c r="V493" t="s">
        <v>1065</v>
      </c>
      <c r="X493" t="s">
        <v>2019</v>
      </c>
      <c r="Y493">
        <v>785212</v>
      </c>
      <c r="Z493" t="s">
        <v>1937</v>
      </c>
      <c r="AB493">
        <f t="shared" si="58"/>
        <v>2021</v>
      </c>
      <c r="AC493">
        <f t="shared" si="59"/>
        <v>4</v>
      </c>
      <c r="AD493" t="str">
        <f t="shared" si="60"/>
        <v>Q1</v>
      </c>
      <c r="AE493" t="str">
        <f t="shared" si="61"/>
        <v>FY21/22</v>
      </c>
      <c r="AF493" t="str">
        <f t="shared" si="62"/>
        <v>SOUTH</v>
      </c>
    </row>
    <row r="494" spans="1:32">
      <c r="A494" t="s">
        <v>3025</v>
      </c>
      <c r="B494" t="s">
        <v>22</v>
      </c>
      <c r="C494" t="str">
        <f t="shared" si="56"/>
        <v>SPARES/OTHER</v>
      </c>
      <c r="D494" s="4">
        <v>44314</v>
      </c>
      <c r="E494" t="str">
        <f t="shared" si="57"/>
        <v>YAMAHA</v>
      </c>
      <c r="F494">
        <v>14100367</v>
      </c>
      <c r="G494" s="19">
        <v>44314</v>
      </c>
      <c r="H494" t="s">
        <v>2020</v>
      </c>
      <c r="I494" t="s">
        <v>131</v>
      </c>
      <c r="J494">
        <v>1</v>
      </c>
      <c r="K494">
        <v>1</v>
      </c>
      <c r="L494">
        <v>2477.88</v>
      </c>
      <c r="M494" t="s">
        <v>36</v>
      </c>
      <c r="N494">
        <v>1.18</v>
      </c>
      <c r="O494">
        <v>2477.88</v>
      </c>
      <c r="P494">
        <f t="shared" si="63"/>
        <v>2923.8984</v>
      </c>
      <c r="Q494" t="s">
        <v>41</v>
      </c>
      <c r="R494" t="s">
        <v>1935</v>
      </c>
      <c r="S494" t="s">
        <v>25</v>
      </c>
      <c r="T494">
        <v>900464</v>
      </c>
      <c r="U494">
        <v>1299</v>
      </c>
      <c r="V494" t="s">
        <v>1065</v>
      </c>
      <c r="X494" t="s">
        <v>2019</v>
      </c>
      <c r="Y494">
        <v>785212</v>
      </c>
      <c r="Z494" t="s">
        <v>1937</v>
      </c>
      <c r="AB494">
        <f t="shared" si="58"/>
        <v>2021</v>
      </c>
      <c r="AC494">
        <f t="shared" si="59"/>
        <v>4</v>
      </c>
      <c r="AD494" t="str">
        <f t="shared" si="60"/>
        <v>Q1</v>
      </c>
      <c r="AE494" t="str">
        <f t="shared" si="61"/>
        <v>FY21/22</v>
      </c>
      <c r="AF494" t="str">
        <f t="shared" si="62"/>
        <v>SOUTH</v>
      </c>
    </row>
    <row r="495" spans="1:32">
      <c r="A495" t="s">
        <v>3025</v>
      </c>
      <c r="B495" t="s">
        <v>22</v>
      </c>
      <c r="C495" t="str">
        <f t="shared" si="56"/>
        <v>SPARES/OTHER</v>
      </c>
      <c r="D495" s="4">
        <v>44314</v>
      </c>
      <c r="E495" t="str">
        <f t="shared" si="57"/>
        <v>YAMAHA</v>
      </c>
      <c r="F495">
        <v>14100367</v>
      </c>
      <c r="G495" s="19">
        <v>44314</v>
      </c>
      <c r="H495" t="s">
        <v>2021</v>
      </c>
      <c r="I495" t="s">
        <v>2022</v>
      </c>
      <c r="J495">
        <v>1</v>
      </c>
      <c r="K495">
        <v>1</v>
      </c>
      <c r="L495">
        <v>1495.58</v>
      </c>
      <c r="M495" t="s">
        <v>36</v>
      </c>
      <c r="N495">
        <v>1.18</v>
      </c>
      <c r="O495">
        <v>1495.58</v>
      </c>
      <c r="P495">
        <f t="shared" si="63"/>
        <v>1764.7843999999998</v>
      </c>
      <c r="Q495" t="s">
        <v>41</v>
      </c>
      <c r="R495" t="s">
        <v>1935</v>
      </c>
      <c r="S495" t="s">
        <v>25</v>
      </c>
      <c r="T495">
        <v>900464</v>
      </c>
      <c r="U495">
        <v>805</v>
      </c>
      <c r="V495" t="s">
        <v>1065</v>
      </c>
      <c r="X495" t="s">
        <v>2019</v>
      </c>
      <c r="Y495">
        <v>785212</v>
      </c>
      <c r="Z495" t="s">
        <v>1937</v>
      </c>
      <c r="AB495">
        <f t="shared" si="58"/>
        <v>2021</v>
      </c>
      <c r="AC495">
        <f t="shared" si="59"/>
        <v>4</v>
      </c>
      <c r="AD495" t="str">
        <f t="shared" si="60"/>
        <v>Q1</v>
      </c>
      <c r="AE495" t="str">
        <f t="shared" si="61"/>
        <v>FY21/22</v>
      </c>
      <c r="AF495" t="str">
        <f t="shared" si="62"/>
        <v>SOUTH</v>
      </c>
    </row>
    <row r="496" spans="1:32">
      <c r="A496" t="s">
        <v>3025</v>
      </c>
      <c r="B496" t="s">
        <v>22</v>
      </c>
      <c r="C496" t="str">
        <f t="shared" si="56"/>
        <v>SPARES/OTHER</v>
      </c>
      <c r="D496" s="4">
        <v>44314</v>
      </c>
      <c r="E496" t="str">
        <f t="shared" si="57"/>
        <v>YAMAHA</v>
      </c>
      <c r="F496">
        <v>14100368</v>
      </c>
      <c r="G496" s="19">
        <v>44314</v>
      </c>
      <c r="H496" t="s">
        <v>2023</v>
      </c>
      <c r="I496" t="s">
        <v>2024</v>
      </c>
      <c r="J496">
        <v>1</v>
      </c>
      <c r="K496">
        <v>1</v>
      </c>
      <c r="L496">
        <v>929.2</v>
      </c>
      <c r="M496" t="s">
        <v>36</v>
      </c>
      <c r="N496">
        <v>1.18</v>
      </c>
      <c r="O496">
        <v>929.2</v>
      </c>
      <c r="P496">
        <f t="shared" si="63"/>
        <v>1096.4559999999999</v>
      </c>
      <c r="Q496" t="s">
        <v>41</v>
      </c>
      <c r="R496" t="s">
        <v>1948</v>
      </c>
      <c r="S496" t="s">
        <v>25</v>
      </c>
      <c r="T496">
        <v>900466</v>
      </c>
      <c r="U496">
        <v>503</v>
      </c>
      <c r="V496" t="s">
        <v>1065</v>
      </c>
      <c r="X496" t="s">
        <v>2018</v>
      </c>
      <c r="Y496">
        <v>785228</v>
      </c>
      <c r="Z496" t="s">
        <v>1950</v>
      </c>
      <c r="AB496">
        <f t="shared" si="58"/>
        <v>2021</v>
      </c>
      <c r="AC496">
        <f t="shared" si="59"/>
        <v>4</v>
      </c>
      <c r="AD496" t="str">
        <f t="shared" si="60"/>
        <v>Q1</v>
      </c>
      <c r="AE496" t="str">
        <f t="shared" si="61"/>
        <v>FY21/22</v>
      </c>
      <c r="AF496" t="str">
        <f t="shared" si="62"/>
        <v>SOUTH</v>
      </c>
    </row>
    <row r="497" spans="1:32">
      <c r="A497" t="s">
        <v>3025</v>
      </c>
      <c r="B497" t="s">
        <v>22</v>
      </c>
      <c r="C497" t="str">
        <f t="shared" si="56"/>
        <v>SPARES/OTHER</v>
      </c>
      <c r="D497" s="4">
        <v>44314</v>
      </c>
      <c r="E497" t="str">
        <f t="shared" si="57"/>
        <v>YAMAHA</v>
      </c>
      <c r="F497">
        <v>14100368</v>
      </c>
      <c r="G497" s="19">
        <v>44314</v>
      </c>
      <c r="H497" t="s">
        <v>573</v>
      </c>
      <c r="I497" t="s">
        <v>574</v>
      </c>
      <c r="J497">
        <v>1</v>
      </c>
      <c r="K497">
        <v>1</v>
      </c>
      <c r="L497">
        <v>876.11</v>
      </c>
      <c r="M497" t="s">
        <v>36</v>
      </c>
      <c r="N497">
        <v>1.18</v>
      </c>
      <c r="O497">
        <v>876.11</v>
      </c>
      <c r="P497">
        <f t="shared" si="63"/>
        <v>1033.8098</v>
      </c>
      <c r="Q497" t="s">
        <v>41</v>
      </c>
      <c r="R497" t="s">
        <v>1948</v>
      </c>
      <c r="S497" t="s">
        <v>25</v>
      </c>
      <c r="T497">
        <v>900466</v>
      </c>
      <c r="U497">
        <v>475</v>
      </c>
      <c r="V497" t="s">
        <v>1065</v>
      </c>
      <c r="X497" t="s">
        <v>2018</v>
      </c>
      <c r="Y497">
        <v>785228</v>
      </c>
      <c r="Z497" t="s">
        <v>1950</v>
      </c>
      <c r="AB497">
        <f t="shared" si="58"/>
        <v>2021</v>
      </c>
      <c r="AC497">
        <f t="shared" si="59"/>
        <v>4</v>
      </c>
      <c r="AD497" t="str">
        <f t="shared" si="60"/>
        <v>Q1</v>
      </c>
      <c r="AE497" t="str">
        <f t="shared" si="61"/>
        <v>FY21/22</v>
      </c>
      <c r="AF497" t="str">
        <f t="shared" si="62"/>
        <v>SOUTH</v>
      </c>
    </row>
    <row r="498" spans="1:32">
      <c r="A498" t="s">
        <v>3025</v>
      </c>
      <c r="B498" t="s">
        <v>22</v>
      </c>
      <c r="C498" t="str">
        <f t="shared" si="56"/>
        <v>SPARES/OTHER</v>
      </c>
      <c r="D498" s="4">
        <v>44314</v>
      </c>
      <c r="E498" t="str">
        <f t="shared" si="57"/>
        <v>OTHERS</v>
      </c>
      <c r="F498">
        <v>14100369</v>
      </c>
      <c r="G498" s="19">
        <v>44314</v>
      </c>
      <c r="H498" t="s">
        <v>1236</v>
      </c>
      <c r="I498" t="s">
        <v>1237</v>
      </c>
      <c r="J498">
        <v>1</v>
      </c>
      <c r="K498">
        <v>1</v>
      </c>
      <c r="L498">
        <v>32743.360000000001</v>
      </c>
      <c r="M498" t="s">
        <v>36</v>
      </c>
      <c r="N498">
        <v>1.18</v>
      </c>
      <c r="O498">
        <v>32743.360000000001</v>
      </c>
      <c r="P498">
        <f t="shared" si="63"/>
        <v>38637.164799999999</v>
      </c>
      <c r="Q498" t="s">
        <v>41</v>
      </c>
      <c r="R498" t="s">
        <v>2025</v>
      </c>
      <c r="S498" t="s">
        <v>25</v>
      </c>
      <c r="T498">
        <v>900465</v>
      </c>
      <c r="U498">
        <v>25000</v>
      </c>
      <c r="V498" t="s">
        <v>1065</v>
      </c>
      <c r="X498" t="s">
        <v>2026</v>
      </c>
      <c r="Y498">
        <v>785224</v>
      </c>
      <c r="Z498" t="s">
        <v>2027</v>
      </c>
      <c r="AB498">
        <f t="shared" si="58"/>
        <v>2021</v>
      </c>
      <c r="AC498">
        <f t="shared" si="59"/>
        <v>4</v>
      </c>
      <c r="AD498" t="str">
        <f t="shared" si="60"/>
        <v>Q1</v>
      </c>
      <c r="AE498" t="str">
        <f t="shared" si="61"/>
        <v>FY21/22</v>
      </c>
      <c r="AF498" t="str">
        <f t="shared" si="62"/>
        <v>SOUTH</v>
      </c>
    </row>
    <row r="499" spans="1:32">
      <c r="A499" t="s">
        <v>3025</v>
      </c>
      <c r="B499" t="s">
        <v>22</v>
      </c>
      <c r="C499" t="str">
        <f t="shared" si="56"/>
        <v>SPARES/OTHER</v>
      </c>
      <c r="D499" s="4">
        <v>44314</v>
      </c>
      <c r="E499" t="str">
        <f t="shared" si="57"/>
        <v>OTHERS</v>
      </c>
      <c r="F499">
        <v>14100370</v>
      </c>
      <c r="G499" s="19">
        <v>44314</v>
      </c>
      <c r="H499" t="s">
        <v>345</v>
      </c>
      <c r="I499" t="s">
        <v>346</v>
      </c>
      <c r="J499">
        <v>2</v>
      </c>
      <c r="K499">
        <v>2</v>
      </c>
      <c r="L499">
        <v>371.68</v>
      </c>
      <c r="M499" t="s">
        <v>36</v>
      </c>
      <c r="N499">
        <v>1.18</v>
      </c>
      <c r="O499">
        <v>371.68</v>
      </c>
      <c r="P499">
        <f t="shared" si="63"/>
        <v>438.58240000000001</v>
      </c>
      <c r="Q499" t="s">
        <v>41</v>
      </c>
      <c r="R499" t="s">
        <v>2028</v>
      </c>
      <c r="S499" t="s">
        <v>25</v>
      </c>
      <c r="T499">
        <v>900468</v>
      </c>
      <c r="U499">
        <v>265.48</v>
      </c>
      <c r="V499" t="s">
        <v>1065</v>
      </c>
      <c r="X499" t="s">
        <v>2029</v>
      </c>
      <c r="Y499">
        <v>785231</v>
      </c>
      <c r="Z499" t="s">
        <v>2030</v>
      </c>
      <c r="AB499">
        <f t="shared" si="58"/>
        <v>2021</v>
      </c>
      <c r="AC499">
        <f t="shared" si="59"/>
        <v>4</v>
      </c>
      <c r="AD499" t="str">
        <f t="shared" si="60"/>
        <v>Q1</v>
      </c>
      <c r="AE499" t="str">
        <f t="shared" si="61"/>
        <v>FY21/22</v>
      </c>
      <c r="AF499" t="str">
        <f t="shared" si="62"/>
        <v>SOUTH</v>
      </c>
    </row>
    <row r="500" spans="1:32">
      <c r="A500" t="s">
        <v>3025</v>
      </c>
      <c r="B500" t="s">
        <v>22</v>
      </c>
      <c r="C500" t="str">
        <f t="shared" si="56"/>
        <v>SPARES/OTHER</v>
      </c>
      <c r="D500" s="4">
        <v>44314</v>
      </c>
      <c r="E500" t="str">
        <f t="shared" si="57"/>
        <v>YAMAHA</v>
      </c>
      <c r="F500">
        <v>14100370</v>
      </c>
      <c r="G500" s="19">
        <v>44314</v>
      </c>
      <c r="H500" t="s">
        <v>85</v>
      </c>
      <c r="I500" t="s">
        <v>86</v>
      </c>
      <c r="J500">
        <v>20</v>
      </c>
      <c r="K500">
        <v>20</v>
      </c>
      <c r="L500">
        <v>707.96</v>
      </c>
      <c r="M500" t="s">
        <v>36</v>
      </c>
      <c r="N500">
        <v>1.18</v>
      </c>
      <c r="O500">
        <v>707.96</v>
      </c>
      <c r="P500">
        <f t="shared" si="63"/>
        <v>835.39279999999997</v>
      </c>
      <c r="Q500" t="s">
        <v>41</v>
      </c>
      <c r="R500" t="s">
        <v>2028</v>
      </c>
      <c r="S500" t="s">
        <v>25</v>
      </c>
      <c r="T500">
        <v>900468</v>
      </c>
      <c r="U500">
        <v>400</v>
      </c>
      <c r="V500" t="s">
        <v>1065</v>
      </c>
      <c r="X500" t="s">
        <v>2029</v>
      </c>
      <c r="Y500">
        <v>785231</v>
      </c>
      <c r="Z500" t="s">
        <v>2030</v>
      </c>
      <c r="AB500">
        <f t="shared" si="58"/>
        <v>2021</v>
      </c>
      <c r="AC500">
        <f t="shared" si="59"/>
        <v>4</v>
      </c>
      <c r="AD500" t="str">
        <f t="shared" si="60"/>
        <v>Q1</v>
      </c>
      <c r="AE500" t="str">
        <f t="shared" si="61"/>
        <v>FY21/22</v>
      </c>
      <c r="AF500" t="str">
        <f t="shared" si="62"/>
        <v>SOUTH</v>
      </c>
    </row>
    <row r="501" spans="1:32">
      <c r="A501" t="s">
        <v>3025</v>
      </c>
      <c r="B501" t="s">
        <v>22</v>
      </c>
      <c r="C501" t="str">
        <f t="shared" si="56"/>
        <v>SPARES/OTHER</v>
      </c>
      <c r="D501" s="4">
        <v>44314</v>
      </c>
      <c r="E501" t="str">
        <f t="shared" si="57"/>
        <v>YAMAHA</v>
      </c>
      <c r="F501">
        <v>14100370</v>
      </c>
      <c r="G501" s="19">
        <v>44314</v>
      </c>
      <c r="H501" t="s">
        <v>1282</v>
      </c>
      <c r="I501" t="s">
        <v>1283</v>
      </c>
      <c r="J501">
        <v>1</v>
      </c>
      <c r="K501">
        <v>1</v>
      </c>
      <c r="L501">
        <v>1327.43</v>
      </c>
      <c r="M501" t="s">
        <v>36</v>
      </c>
      <c r="N501">
        <v>1.18</v>
      </c>
      <c r="O501">
        <v>1327.43</v>
      </c>
      <c r="P501">
        <f t="shared" si="63"/>
        <v>1566.3674000000001</v>
      </c>
      <c r="Q501" t="s">
        <v>41</v>
      </c>
      <c r="R501" t="s">
        <v>2028</v>
      </c>
      <c r="S501" t="s">
        <v>25</v>
      </c>
      <c r="T501">
        <v>900468</v>
      </c>
      <c r="U501">
        <v>430</v>
      </c>
      <c r="V501" t="s">
        <v>1065</v>
      </c>
      <c r="X501" t="s">
        <v>2029</v>
      </c>
      <c r="Y501">
        <v>785231</v>
      </c>
      <c r="Z501" t="s">
        <v>2030</v>
      </c>
      <c r="AB501">
        <f t="shared" si="58"/>
        <v>2021</v>
      </c>
      <c r="AC501">
        <f t="shared" si="59"/>
        <v>4</v>
      </c>
      <c r="AD501" t="str">
        <f t="shared" si="60"/>
        <v>Q1</v>
      </c>
      <c r="AE501" t="str">
        <f t="shared" si="61"/>
        <v>FY21/22</v>
      </c>
      <c r="AF501" t="str">
        <f t="shared" si="62"/>
        <v>SOUTH</v>
      </c>
    </row>
    <row r="502" spans="1:32">
      <c r="A502" t="s">
        <v>3025</v>
      </c>
      <c r="B502" t="s">
        <v>22</v>
      </c>
      <c r="C502" t="str">
        <f t="shared" si="56"/>
        <v>SPARES/OTHER</v>
      </c>
      <c r="D502" s="4">
        <v>44314</v>
      </c>
      <c r="E502" t="str">
        <f t="shared" si="57"/>
        <v>OTHERS</v>
      </c>
      <c r="F502">
        <v>14100370</v>
      </c>
      <c r="G502" s="19">
        <v>44314</v>
      </c>
      <c r="H502" t="s">
        <v>1858</v>
      </c>
      <c r="I502" t="s">
        <v>1148</v>
      </c>
      <c r="J502">
        <v>1</v>
      </c>
      <c r="K502">
        <v>1</v>
      </c>
      <c r="L502">
        <v>0</v>
      </c>
      <c r="M502" t="s">
        <v>36</v>
      </c>
      <c r="N502">
        <v>1.18</v>
      </c>
      <c r="O502">
        <v>0</v>
      </c>
      <c r="P502">
        <f t="shared" si="63"/>
        <v>0</v>
      </c>
      <c r="Q502" t="s">
        <v>41</v>
      </c>
      <c r="R502" t="s">
        <v>2028</v>
      </c>
      <c r="S502" t="s">
        <v>25</v>
      </c>
      <c r="T502">
        <v>900468</v>
      </c>
      <c r="U502">
        <v>155.34</v>
      </c>
      <c r="V502" t="s">
        <v>1065</v>
      </c>
      <c r="X502" t="s">
        <v>2029</v>
      </c>
      <c r="Y502">
        <v>785231</v>
      </c>
      <c r="Z502" t="s">
        <v>2030</v>
      </c>
      <c r="AB502">
        <f t="shared" si="58"/>
        <v>2021</v>
      </c>
      <c r="AC502">
        <f t="shared" si="59"/>
        <v>4</v>
      </c>
      <c r="AD502" t="str">
        <f t="shared" si="60"/>
        <v>Q1</v>
      </c>
      <c r="AE502" t="str">
        <f t="shared" si="61"/>
        <v>FY21/22</v>
      </c>
      <c r="AF502" t="str">
        <f t="shared" si="62"/>
        <v>SOUTH</v>
      </c>
    </row>
    <row r="503" spans="1:32">
      <c r="A503" t="s">
        <v>3025</v>
      </c>
      <c r="B503" t="s">
        <v>22</v>
      </c>
      <c r="C503" t="str">
        <f t="shared" si="56"/>
        <v>SPARES/OTHER</v>
      </c>
      <c r="D503" s="4">
        <v>44314</v>
      </c>
      <c r="E503" t="str">
        <f t="shared" si="57"/>
        <v>YAMAHA</v>
      </c>
      <c r="F503">
        <v>14100371</v>
      </c>
      <c r="G503" s="19">
        <v>44314</v>
      </c>
      <c r="H503" t="s">
        <v>647</v>
      </c>
      <c r="I503" t="s">
        <v>648</v>
      </c>
      <c r="J503">
        <v>1</v>
      </c>
      <c r="K503">
        <v>1</v>
      </c>
      <c r="L503">
        <v>1371.68</v>
      </c>
      <c r="M503" t="s">
        <v>36</v>
      </c>
      <c r="N503">
        <v>1.18</v>
      </c>
      <c r="O503">
        <v>1371.68</v>
      </c>
      <c r="P503">
        <f t="shared" si="63"/>
        <v>1618.5824</v>
      </c>
      <c r="Q503" t="s">
        <v>41</v>
      </c>
      <c r="R503" t="s">
        <v>63</v>
      </c>
      <c r="S503" t="s">
        <v>25</v>
      </c>
      <c r="T503">
        <v>900469</v>
      </c>
      <c r="U503">
        <v>713</v>
      </c>
      <c r="V503" t="s">
        <v>1065</v>
      </c>
      <c r="X503" t="s">
        <v>2031</v>
      </c>
      <c r="Y503">
        <v>785340</v>
      </c>
      <c r="Z503" t="s">
        <v>110</v>
      </c>
      <c r="AB503">
        <f t="shared" si="58"/>
        <v>2021</v>
      </c>
      <c r="AC503">
        <f t="shared" si="59"/>
        <v>4</v>
      </c>
      <c r="AD503" t="str">
        <f t="shared" si="60"/>
        <v>Q1</v>
      </c>
      <c r="AE503" t="str">
        <f t="shared" si="61"/>
        <v>FY21/22</v>
      </c>
      <c r="AF503" t="str">
        <f t="shared" si="62"/>
        <v>SOUTH</v>
      </c>
    </row>
    <row r="504" spans="1:32">
      <c r="A504" t="s">
        <v>3025</v>
      </c>
      <c r="B504" t="s">
        <v>22</v>
      </c>
      <c r="C504" t="str">
        <f t="shared" si="56"/>
        <v>SPARES/OTHER</v>
      </c>
      <c r="D504" s="4">
        <v>44314</v>
      </c>
      <c r="E504" t="str">
        <f t="shared" si="57"/>
        <v>YAMAHA</v>
      </c>
      <c r="F504">
        <v>14100371</v>
      </c>
      <c r="G504" s="19">
        <v>44314</v>
      </c>
      <c r="H504" t="s">
        <v>227</v>
      </c>
      <c r="I504" t="s">
        <v>228</v>
      </c>
      <c r="J504">
        <v>1</v>
      </c>
      <c r="K504">
        <v>1</v>
      </c>
      <c r="L504">
        <v>1309.73</v>
      </c>
      <c r="M504" t="s">
        <v>36</v>
      </c>
      <c r="N504">
        <v>1.18</v>
      </c>
      <c r="O504">
        <v>1309.73</v>
      </c>
      <c r="P504">
        <f t="shared" si="63"/>
        <v>1545.4813999999999</v>
      </c>
      <c r="Q504" t="s">
        <v>41</v>
      </c>
      <c r="R504" t="s">
        <v>63</v>
      </c>
      <c r="S504" t="s">
        <v>25</v>
      </c>
      <c r="T504">
        <v>900469</v>
      </c>
      <c r="U504">
        <v>678</v>
      </c>
      <c r="V504" t="s">
        <v>1065</v>
      </c>
      <c r="X504" t="s">
        <v>2031</v>
      </c>
      <c r="Y504">
        <v>785340</v>
      </c>
      <c r="Z504" t="s">
        <v>110</v>
      </c>
      <c r="AB504">
        <f t="shared" si="58"/>
        <v>2021</v>
      </c>
      <c r="AC504">
        <f t="shared" si="59"/>
        <v>4</v>
      </c>
      <c r="AD504" t="str">
        <f t="shared" si="60"/>
        <v>Q1</v>
      </c>
      <c r="AE504" t="str">
        <f t="shared" si="61"/>
        <v>FY21/22</v>
      </c>
      <c r="AF504" t="str">
        <f t="shared" si="62"/>
        <v>SOUTH</v>
      </c>
    </row>
    <row r="505" spans="1:32">
      <c r="A505" t="s">
        <v>3025</v>
      </c>
      <c r="B505" t="s">
        <v>22</v>
      </c>
      <c r="C505" t="str">
        <f t="shared" si="56"/>
        <v>SPARES/OTHER</v>
      </c>
      <c r="D505" s="4">
        <v>44314</v>
      </c>
      <c r="E505" t="str">
        <f t="shared" si="57"/>
        <v>YAMAHA</v>
      </c>
      <c r="F505">
        <v>14100371</v>
      </c>
      <c r="G505" s="19">
        <v>44314</v>
      </c>
      <c r="H505" t="s">
        <v>229</v>
      </c>
      <c r="I505" t="s">
        <v>226</v>
      </c>
      <c r="J505">
        <v>1</v>
      </c>
      <c r="K505">
        <v>1</v>
      </c>
      <c r="L505">
        <v>592.91999999999996</v>
      </c>
      <c r="M505" t="s">
        <v>36</v>
      </c>
      <c r="N505">
        <v>1.18</v>
      </c>
      <c r="O505">
        <v>592.91999999999996</v>
      </c>
      <c r="P505">
        <f t="shared" si="63"/>
        <v>699.64559999999994</v>
      </c>
      <c r="Q505" t="s">
        <v>41</v>
      </c>
      <c r="R505" t="s">
        <v>63</v>
      </c>
      <c r="S505" t="s">
        <v>25</v>
      </c>
      <c r="T505">
        <v>900469</v>
      </c>
      <c r="U505">
        <v>307</v>
      </c>
      <c r="V505" t="s">
        <v>1065</v>
      </c>
      <c r="X505" t="s">
        <v>2031</v>
      </c>
      <c r="Y505">
        <v>785340</v>
      </c>
      <c r="Z505" t="s">
        <v>110</v>
      </c>
      <c r="AB505">
        <f t="shared" si="58"/>
        <v>2021</v>
      </c>
      <c r="AC505">
        <f t="shared" si="59"/>
        <v>4</v>
      </c>
      <c r="AD505" t="str">
        <f t="shared" si="60"/>
        <v>Q1</v>
      </c>
      <c r="AE505" t="str">
        <f t="shared" si="61"/>
        <v>FY21/22</v>
      </c>
      <c r="AF505" t="str">
        <f t="shared" si="62"/>
        <v>SOUTH</v>
      </c>
    </row>
    <row r="506" spans="1:32">
      <c r="A506" t="s">
        <v>3025</v>
      </c>
      <c r="B506" t="s">
        <v>22</v>
      </c>
      <c r="C506" t="str">
        <f t="shared" si="56"/>
        <v>SPARES/OTHER</v>
      </c>
      <c r="D506" s="4">
        <v>44314</v>
      </c>
      <c r="E506" t="str">
        <f t="shared" si="57"/>
        <v>YAMAHA</v>
      </c>
      <c r="F506">
        <v>14100371</v>
      </c>
      <c r="G506" s="19">
        <v>44314</v>
      </c>
      <c r="H506" t="s">
        <v>1282</v>
      </c>
      <c r="I506" t="s">
        <v>1283</v>
      </c>
      <c r="J506">
        <v>1</v>
      </c>
      <c r="K506">
        <v>1</v>
      </c>
      <c r="L506">
        <v>1327.43</v>
      </c>
      <c r="M506" t="s">
        <v>36</v>
      </c>
      <c r="N506">
        <v>1.18</v>
      </c>
      <c r="O506">
        <v>1327.43</v>
      </c>
      <c r="P506">
        <f t="shared" si="63"/>
        <v>1566.3674000000001</v>
      </c>
      <c r="Q506" t="s">
        <v>41</v>
      </c>
      <c r="R506" t="s">
        <v>63</v>
      </c>
      <c r="S506" t="s">
        <v>25</v>
      </c>
      <c r="T506">
        <v>900469</v>
      </c>
      <c r="U506">
        <v>430</v>
      </c>
      <c r="V506" t="s">
        <v>1065</v>
      </c>
      <c r="X506" t="s">
        <v>2031</v>
      </c>
      <c r="Y506">
        <v>785340</v>
      </c>
      <c r="Z506" t="s">
        <v>110</v>
      </c>
      <c r="AB506">
        <f t="shared" si="58"/>
        <v>2021</v>
      </c>
      <c r="AC506">
        <f t="shared" si="59"/>
        <v>4</v>
      </c>
      <c r="AD506" t="str">
        <f t="shared" si="60"/>
        <v>Q1</v>
      </c>
      <c r="AE506" t="str">
        <f t="shared" si="61"/>
        <v>FY21/22</v>
      </c>
      <c r="AF506" t="str">
        <f t="shared" si="62"/>
        <v>SOUTH</v>
      </c>
    </row>
    <row r="507" spans="1:32">
      <c r="A507" t="s">
        <v>3025</v>
      </c>
      <c r="B507" t="s">
        <v>22</v>
      </c>
      <c r="C507" t="str">
        <f t="shared" si="56"/>
        <v>SPARES/OTHER</v>
      </c>
      <c r="D507" s="4">
        <v>44314</v>
      </c>
      <c r="E507" t="str">
        <f t="shared" si="57"/>
        <v>OTHERS</v>
      </c>
      <c r="F507">
        <v>14100371</v>
      </c>
      <c r="G507" s="19">
        <v>44314</v>
      </c>
      <c r="H507" t="s">
        <v>1858</v>
      </c>
      <c r="I507" t="s">
        <v>1148</v>
      </c>
      <c r="J507">
        <v>1</v>
      </c>
      <c r="K507">
        <v>1</v>
      </c>
      <c r="L507">
        <v>0</v>
      </c>
      <c r="M507" t="s">
        <v>36</v>
      </c>
      <c r="N507">
        <v>1.18</v>
      </c>
      <c r="O507">
        <v>0</v>
      </c>
      <c r="P507">
        <f t="shared" si="63"/>
        <v>0</v>
      </c>
      <c r="Q507" t="s">
        <v>41</v>
      </c>
      <c r="R507" t="s">
        <v>63</v>
      </c>
      <c r="S507" t="s">
        <v>25</v>
      </c>
      <c r="T507">
        <v>900469</v>
      </c>
      <c r="U507">
        <v>155.34</v>
      </c>
      <c r="V507" t="s">
        <v>1065</v>
      </c>
      <c r="X507" t="s">
        <v>2031</v>
      </c>
      <c r="Y507">
        <v>785340</v>
      </c>
      <c r="Z507" t="s">
        <v>110</v>
      </c>
      <c r="AB507">
        <f t="shared" si="58"/>
        <v>2021</v>
      </c>
      <c r="AC507">
        <f t="shared" si="59"/>
        <v>4</v>
      </c>
      <c r="AD507" t="str">
        <f t="shared" si="60"/>
        <v>Q1</v>
      </c>
      <c r="AE507" t="str">
        <f t="shared" si="61"/>
        <v>FY21/22</v>
      </c>
      <c r="AF507" t="str">
        <f t="shared" si="62"/>
        <v>SOUTH</v>
      </c>
    </row>
    <row r="508" spans="1:32">
      <c r="A508" t="s">
        <v>3025</v>
      </c>
      <c r="B508" t="s">
        <v>22</v>
      </c>
      <c r="C508" t="str">
        <f t="shared" si="56"/>
        <v>SPARES/OTHER</v>
      </c>
      <c r="D508" s="4">
        <v>44327</v>
      </c>
      <c r="E508" t="str">
        <f t="shared" si="57"/>
        <v>YAMAHA</v>
      </c>
      <c r="F508">
        <v>14100372</v>
      </c>
      <c r="G508" s="19">
        <v>44327</v>
      </c>
      <c r="H508" t="s">
        <v>742</v>
      </c>
      <c r="I508" t="s">
        <v>743</v>
      </c>
      <c r="J508">
        <v>2</v>
      </c>
      <c r="K508">
        <v>2</v>
      </c>
      <c r="L508">
        <v>336.28</v>
      </c>
      <c r="M508" t="s">
        <v>36</v>
      </c>
      <c r="N508">
        <v>1.1950000000000001</v>
      </c>
      <c r="O508">
        <v>336.28</v>
      </c>
      <c r="P508">
        <f t="shared" si="63"/>
        <v>401.8546</v>
      </c>
      <c r="Q508" t="s">
        <v>41</v>
      </c>
      <c r="R508" t="s">
        <v>792</v>
      </c>
      <c r="S508" t="s">
        <v>25</v>
      </c>
      <c r="T508">
        <v>900471</v>
      </c>
      <c r="U508">
        <v>196</v>
      </c>
      <c r="V508" t="s">
        <v>1065</v>
      </c>
      <c r="X508" t="s">
        <v>2032</v>
      </c>
      <c r="Y508">
        <v>786377</v>
      </c>
      <c r="Z508" t="s">
        <v>794</v>
      </c>
      <c r="AB508">
        <f t="shared" si="58"/>
        <v>2021</v>
      </c>
      <c r="AC508">
        <f t="shared" si="59"/>
        <v>5</v>
      </c>
      <c r="AD508" t="str">
        <f t="shared" si="60"/>
        <v>Q1</v>
      </c>
      <c r="AE508" t="str">
        <f t="shared" si="61"/>
        <v>FY21/22</v>
      </c>
      <c r="AF508" t="str">
        <f t="shared" si="62"/>
        <v>SOUTH</v>
      </c>
    </row>
    <row r="509" spans="1:32">
      <c r="A509" t="s">
        <v>3025</v>
      </c>
      <c r="B509" t="s">
        <v>22</v>
      </c>
      <c r="C509" t="str">
        <f t="shared" si="56"/>
        <v>SPARES/OTHER</v>
      </c>
      <c r="D509" s="4">
        <v>44327</v>
      </c>
      <c r="E509" t="str">
        <f t="shared" si="57"/>
        <v>YAMAHA</v>
      </c>
      <c r="F509">
        <v>14100372</v>
      </c>
      <c r="G509" s="19">
        <v>44327</v>
      </c>
      <c r="H509" t="s">
        <v>55</v>
      </c>
      <c r="I509" t="s">
        <v>56</v>
      </c>
      <c r="J509">
        <v>2</v>
      </c>
      <c r="K509">
        <v>2</v>
      </c>
      <c r="L509">
        <v>415.93</v>
      </c>
      <c r="M509" t="s">
        <v>36</v>
      </c>
      <c r="N509">
        <v>1.1950000000000001</v>
      </c>
      <c r="O509">
        <v>415.93</v>
      </c>
      <c r="P509">
        <f t="shared" si="63"/>
        <v>497.03635000000003</v>
      </c>
      <c r="Q509" t="s">
        <v>41</v>
      </c>
      <c r="R509" t="s">
        <v>792</v>
      </c>
      <c r="S509" t="s">
        <v>25</v>
      </c>
      <c r="T509">
        <v>900471</v>
      </c>
      <c r="U509">
        <v>266</v>
      </c>
      <c r="V509" t="s">
        <v>1065</v>
      </c>
      <c r="X509" t="s">
        <v>2032</v>
      </c>
      <c r="Y509">
        <v>786377</v>
      </c>
      <c r="Z509" t="s">
        <v>794</v>
      </c>
      <c r="AB509">
        <f t="shared" si="58"/>
        <v>2021</v>
      </c>
      <c r="AC509">
        <f t="shared" si="59"/>
        <v>5</v>
      </c>
      <c r="AD509" t="str">
        <f t="shared" si="60"/>
        <v>Q1</v>
      </c>
      <c r="AE509" t="str">
        <f t="shared" si="61"/>
        <v>FY21/22</v>
      </c>
      <c r="AF509" t="str">
        <f t="shared" si="62"/>
        <v>SOUTH</v>
      </c>
    </row>
    <row r="510" spans="1:32">
      <c r="A510" t="s">
        <v>3025</v>
      </c>
      <c r="B510" t="s">
        <v>22</v>
      </c>
      <c r="C510" t="str">
        <f t="shared" si="56"/>
        <v>FEEDER</v>
      </c>
      <c r="D510" s="4">
        <v>44328</v>
      </c>
      <c r="E510" t="str">
        <f t="shared" si="57"/>
        <v>YAMAHA</v>
      </c>
      <c r="F510">
        <v>14100373</v>
      </c>
      <c r="G510" s="19">
        <v>44328</v>
      </c>
      <c r="H510" t="s">
        <v>37</v>
      </c>
      <c r="I510" t="s">
        <v>38</v>
      </c>
      <c r="J510">
        <v>40</v>
      </c>
      <c r="K510">
        <v>40</v>
      </c>
      <c r="L510">
        <v>112212.39</v>
      </c>
      <c r="M510" t="s">
        <v>36</v>
      </c>
      <c r="N510">
        <v>1.1950000000000001</v>
      </c>
      <c r="O510">
        <v>112212.39</v>
      </c>
      <c r="P510">
        <f t="shared" si="63"/>
        <v>134093.80605000001</v>
      </c>
      <c r="Q510" t="s">
        <v>41</v>
      </c>
      <c r="R510" t="s">
        <v>1904</v>
      </c>
      <c r="S510" t="s">
        <v>25</v>
      </c>
      <c r="T510">
        <v>900470</v>
      </c>
      <c r="U510">
        <v>102430.52</v>
      </c>
      <c r="V510" t="s">
        <v>1065</v>
      </c>
      <c r="X510" t="s">
        <v>2033</v>
      </c>
      <c r="Y510">
        <v>786521</v>
      </c>
      <c r="Z510" t="s">
        <v>1906</v>
      </c>
      <c r="AB510">
        <f t="shared" si="58"/>
        <v>2021</v>
      </c>
      <c r="AC510">
        <f t="shared" si="59"/>
        <v>5</v>
      </c>
      <c r="AD510" t="str">
        <f t="shared" si="60"/>
        <v>Q1</v>
      </c>
      <c r="AE510" t="str">
        <f t="shared" si="61"/>
        <v>FY21/22</v>
      </c>
      <c r="AF510" t="str">
        <f t="shared" si="62"/>
        <v>SOUTH</v>
      </c>
    </row>
    <row r="511" spans="1:32">
      <c r="A511" t="s">
        <v>3025</v>
      </c>
      <c r="B511" t="s">
        <v>22</v>
      </c>
      <c r="C511" t="str">
        <f t="shared" si="56"/>
        <v>FEEDER</v>
      </c>
      <c r="D511" s="4">
        <v>44328</v>
      </c>
      <c r="E511" t="str">
        <f t="shared" si="57"/>
        <v>YAMAHA</v>
      </c>
      <c r="F511">
        <v>14100373</v>
      </c>
      <c r="G511" s="19">
        <v>44328</v>
      </c>
      <c r="H511" t="s">
        <v>70</v>
      </c>
      <c r="I511" t="s">
        <v>71</v>
      </c>
      <c r="J511">
        <v>19</v>
      </c>
      <c r="K511">
        <v>19</v>
      </c>
      <c r="L511">
        <v>75663.72</v>
      </c>
      <c r="M511" t="s">
        <v>36</v>
      </c>
      <c r="N511">
        <v>1.1950000000000001</v>
      </c>
      <c r="O511">
        <v>75663.72</v>
      </c>
      <c r="P511">
        <f t="shared" si="63"/>
        <v>90418.145400000009</v>
      </c>
      <c r="Q511" t="s">
        <v>41</v>
      </c>
      <c r="R511" t="s">
        <v>1904</v>
      </c>
      <c r="S511" t="s">
        <v>25</v>
      </c>
      <c r="T511">
        <v>900470</v>
      </c>
      <c r="U511">
        <v>67835.210000000006</v>
      </c>
      <c r="V511" t="s">
        <v>1065</v>
      </c>
      <c r="X511" t="s">
        <v>2033</v>
      </c>
      <c r="Y511">
        <v>786521</v>
      </c>
      <c r="Z511" t="s">
        <v>1906</v>
      </c>
      <c r="AB511">
        <f t="shared" si="58"/>
        <v>2021</v>
      </c>
      <c r="AC511">
        <f t="shared" si="59"/>
        <v>5</v>
      </c>
      <c r="AD511" t="str">
        <f t="shared" si="60"/>
        <v>Q1</v>
      </c>
      <c r="AE511" t="str">
        <f t="shared" si="61"/>
        <v>FY21/22</v>
      </c>
      <c r="AF511" t="str">
        <f t="shared" si="62"/>
        <v>SOUTH</v>
      </c>
    </row>
    <row r="512" spans="1:32">
      <c r="A512" t="s">
        <v>3025</v>
      </c>
      <c r="B512" t="s">
        <v>22</v>
      </c>
      <c r="C512" t="str">
        <f t="shared" si="56"/>
        <v>FEEDER</v>
      </c>
      <c r="D512" s="4">
        <v>44328</v>
      </c>
      <c r="E512" t="str">
        <f t="shared" si="57"/>
        <v>YAMAHA</v>
      </c>
      <c r="F512">
        <v>14100373</v>
      </c>
      <c r="G512" s="19">
        <v>44328</v>
      </c>
      <c r="H512" t="s">
        <v>74</v>
      </c>
      <c r="I512" t="s">
        <v>75</v>
      </c>
      <c r="J512">
        <v>1</v>
      </c>
      <c r="K512">
        <v>1</v>
      </c>
      <c r="L512">
        <v>6017.7</v>
      </c>
      <c r="M512" t="s">
        <v>36</v>
      </c>
      <c r="N512">
        <v>1.1950000000000001</v>
      </c>
      <c r="O512">
        <v>6017.7</v>
      </c>
      <c r="P512">
        <f t="shared" si="63"/>
        <v>7191.1514999999999</v>
      </c>
      <c r="Q512" t="s">
        <v>41</v>
      </c>
      <c r="R512" t="s">
        <v>1904</v>
      </c>
      <c r="S512" t="s">
        <v>25</v>
      </c>
      <c r="T512">
        <v>900470</v>
      </c>
      <c r="U512">
        <v>4929.12</v>
      </c>
      <c r="V512" t="s">
        <v>1065</v>
      </c>
      <c r="X512" t="s">
        <v>2033</v>
      </c>
      <c r="Y512">
        <v>786521</v>
      </c>
      <c r="Z512" t="s">
        <v>1906</v>
      </c>
      <c r="AB512">
        <f t="shared" si="58"/>
        <v>2021</v>
      </c>
      <c r="AC512">
        <f t="shared" si="59"/>
        <v>5</v>
      </c>
      <c r="AD512" t="str">
        <f t="shared" si="60"/>
        <v>Q1</v>
      </c>
      <c r="AE512" t="str">
        <f t="shared" si="61"/>
        <v>FY21/22</v>
      </c>
      <c r="AF512" t="str">
        <f t="shared" si="62"/>
        <v>SOUTH</v>
      </c>
    </row>
    <row r="513" spans="1:32">
      <c r="A513" t="s">
        <v>3025</v>
      </c>
      <c r="B513" t="s">
        <v>22</v>
      </c>
      <c r="C513" t="str">
        <f t="shared" si="56"/>
        <v>SERVICE_CHARGE</v>
      </c>
      <c r="D513" s="4">
        <v>44329</v>
      </c>
      <c r="E513" t="str">
        <f t="shared" si="57"/>
        <v>YAMAHA</v>
      </c>
      <c r="F513">
        <v>12100051</v>
      </c>
      <c r="G513" s="19">
        <v>44329</v>
      </c>
      <c r="H513" t="s">
        <v>76</v>
      </c>
      <c r="I513" t="s">
        <v>77</v>
      </c>
      <c r="J513">
        <v>1</v>
      </c>
      <c r="K513">
        <v>1</v>
      </c>
      <c r="L513">
        <v>1769.91</v>
      </c>
      <c r="M513" t="s">
        <v>36</v>
      </c>
      <c r="N513">
        <v>1.1950000000000001</v>
      </c>
      <c r="O513">
        <v>1769.91</v>
      </c>
      <c r="P513">
        <f t="shared" si="63"/>
        <v>2115.0424500000004</v>
      </c>
      <c r="Q513" t="s">
        <v>41</v>
      </c>
      <c r="R513" t="s">
        <v>1111</v>
      </c>
      <c r="S513" t="s">
        <v>25</v>
      </c>
      <c r="T513">
        <v>900473</v>
      </c>
      <c r="U513">
        <v>0</v>
      </c>
      <c r="V513" t="s">
        <v>1069</v>
      </c>
      <c r="X513" t="s">
        <v>2034</v>
      </c>
      <c r="Z513" t="s">
        <v>1113</v>
      </c>
      <c r="AB513">
        <f t="shared" si="58"/>
        <v>2021</v>
      </c>
      <c r="AC513">
        <f t="shared" si="59"/>
        <v>5</v>
      </c>
      <c r="AD513" t="str">
        <f t="shared" si="60"/>
        <v>Q1</v>
      </c>
      <c r="AE513" t="str">
        <f t="shared" si="61"/>
        <v>FY21/22</v>
      </c>
      <c r="AF513" t="str">
        <f t="shared" si="62"/>
        <v>SOUTH</v>
      </c>
    </row>
    <row r="514" spans="1:32">
      <c r="A514" t="s">
        <v>3025</v>
      </c>
      <c r="B514" t="s">
        <v>22</v>
      </c>
      <c r="C514" t="str">
        <f t="shared" ref="C514:C577" si="64">IF(F514="", "", IF(AND(F514&gt;=12000000, F514&lt;=13000000, OR(ISNUMBER(SEARCH("SERVICE", H514)), ISNUMBER(SEARCH("REPAIR CHARGE", I514)), ISNUMBER(SEARCH("REPAIR", H514)))), "SERVICE_CHARGE", IF(AND(F514&gt;=13000000, F514&lt;=14000000, OR(ISNUMBER(SEARCH("SERVICE", H514)), ISNUMBER(SEARCH("REPAIR CHARGE", I514)), ISNUMBER(SEARCH("REPAIR", H514)))), "CONTRACT_FEE", IF(AND(F514&gt;=14000000, F514&lt;=15000000, OR(ISNUMBER(SEARCH("TAPE FEEDER", I514)), ISNUMBER(SEARCH("ZS FEEDER", I514)), ISNUMBER(SEARCH("TRAY", I514)))), "FEEDER", "SPARES/OTHER"))))</f>
        <v>SPARES/OTHER</v>
      </c>
      <c r="D514" s="4">
        <v>44329</v>
      </c>
      <c r="E514" t="str">
        <f t="shared" ref="E514:E577" si="65">IF(ISNUMBER(SEARCH("YMCT",H514)),"YAMAHA",IF(ISNUMBER(SEARCH("HELI",H514)),"HELLER",IF(ISNUMBER(SEARCH("PEMR",H514)),"PEMTRON",IF(ISNUMBER(SEARCH("PEMT",H514)),"PEMTRON",IF(H514="","",(IFERROR(1/0,"OTHERS")))))))</f>
        <v>YAMAHA</v>
      </c>
      <c r="F514">
        <v>14100374</v>
      </c>
      <c r="G514" s="19">
        <v>44329</v>
      </c>
      <c r="H514" t="s">
        <v>1305</v>
      </c>
      <c r="I514" t="s">
        <v>45</v>
      </c>
      <c r="J514">
        <v>1</v>
      </c>
      <c r="K514">
        <v>1</v>
      </c>
      <c r="L514">
        <v>353.98</v>
      </c>
      <c r="M514" t="s">
        <v>36</v>
      </c>
      <c r="N514">
        <v>1.1950000000000001</v>
      </c>
      <c r="O514">
        <v>353.98</v>
      </c>
      <c r="P514">
        <f t="shared" si="63"/>
        <v>423.00610000000006</v>
      </c>
      <c r="Q514" t="s">
        <v>41</v>
      </c>
      <c r="R514" t="s">
        <v>1111</v>
      </c>
      <c r="S514" t="s">
        <v>25</v>
      </c>
      <c r="T514">
        <v>900472</v>
      </c>
      <c r="U514">
        <v>64</v>
      </c>
      <c r="V514" t="s">
        <v>1065</v>
      </c>
      <c r="X514" t="s">
        <v>2035</v>
      </c>
      <c r="Y514">
        <v>786724</v>
      </c>
      <c r="Z514" t="s">
        <v>1113</v>
      </c>
      <c r="AB514">
        <f t="shared" ref="AB514:AB577" si="66">IF(D514="","",YEAR(D514))</f>
        <v>2021</v>
      </c>
      <c r="AC514">
        <f t="shared" ref="AC514:AC577" si="67">IF(D514="","",MONTH(D514))</f>
        <v>5</v>
      </c>
      <c r="AD514" t="str">
        <f t="shared" ref="AD514:AD577" si="68">IFERROR(IF(AC514="","",IF(AND(AC514&gt;=10,AC514&lt;=12),"Q3",IF(AND(AC514&gt;=1,AC514&lt;=3),"Q4",IF(AND(AC514&gt;=7,AC514&lt;=9),"Q2",IF(AND(AC514&gt;=4,AC514&lt;=6),"Q1"))))),"")</f>
        <v>Q1</v>
      </c>
      <c r="AE514" t="str">
        <f t="shared" ref="AE514:AE577" si="69">IFERROR(IF(AD514="Q4","FY"&amp;RIGHT(AB514,2)-1&amp;"/"&amp;RIGHT(AB514,2),"FY"&amp;RIGHT(AB514,2)&amp;"/"&amp;RIGHT(AB514,2)+1),"")</f>
        <v>FY21/22</v>
      </c>
      <c r="AF514" t="str">
        <f t="shared" ref="AF514:AF577" si="70">IF(B514="SZX","SOUTH",IF(B514="BJS","NORTH",IF(B514="SHA","EAST",IF(B514="","",(IF(AND(B514&lt;&gt;"SZX",B514&lt;&gt;"SHA",B514&lt;&gt;"BJS"),"WEST"))))))</f>
        <v>SOUTH</v>
      </c>
    </row>
    <row r="515" spans="1:32">
      <c r="A515" t="s">
        <v>3025</v>
      </c>
      <c r="B515" t="s">
        <v>22</v>
      </c>
      <c r="C515" t="str">
        <f t="shared" si="64"/>
        <v>SPARES/OTHER</v>
      </c>
      <c r="D515" s="4">
        <v>44329</v>
      </c>
      <c r="E515" t="str">
        <f t="shared" si="65"/>
        <v>YAMAHA</v>
      </c>
      <c r="F515">
        <v>14100374</v>
      </c>
      <c r="G515" s="19">
        <v>44329</v>
      </c>
      <c r="H515" t="s">
        <v>2013</v>
      </c>
      <c r="I515" t="s">
        <v>44</v>
      </c>
      <c r="J515">
        <v>1</v>
      </c>
      <c r="K515">
        <v>1</v>
      </c>
      <c r="L515">
        <v>353.98</v>
      </c>
      <c r="M515" t="s">
        <v>36</v>
      </c>
      <c r="N515">
        <v>1.1950000000000001</v>
      </c>
      <c r="O515">
        <v>353.98</v>
      </c>
      <c r="P515">
        <f t="shared" ref="P515:P578" si="71">IF(M515="CNY",O515*N515,IF(M515="USD",O515*7.8,IF(M515="HKD",O515*1,IF(M515="JPY",O515*0.0563,""))))</f>
        <v>423.00610000000006</v>
      </c>
      <c r="Q515" t="s">
        <v>41</v>
      </c>
      <c r="R515" t="s">
        <v>1111</v>
      </c>
      <c r="S515" t="s">
        <v>25</v>
      </c>
      <c r="T515">
        <v>900472</v>
      </c>
      <c r="U515">
        <v>64</v>
      </c>
      <c r="V515" t="s">
        <v>1065</v>
      </c>
      <c r="X515" t="s">
        <v>2035</v>
      </c>
      <c r="Y515">
        <v>786724</v>
      </c>
      <c r="Z515" t="s">
        <v>1113</v>
      </c>
      <c r="AB515">
        <f t="shared" si="66"/>
        <v>2021</v>
      </c>
      <c r="AC515">
        <f t="shared" si="67"/>
        <v>5</v>
      </c>
      <c r="AD515" t="str">
        <f t="shared" si="68"/>
        <v>Q1</v>
      </c>
      <c r="AE515" t="str">
        <f t="shared" si="69"/>
        <v>FY21/22</v>
      </c>
      <c r="AF515" t="str">
        <f t="shared" si="70"/>
        <v>SOUTH</v>
      </c>
    </row>
    <row r="516" spans="1:32">
      <c r="A516" t="s">
        <v>3025</v>
      </c>
      <c r="B516" t="s">
        <v>22</v>
      </c>
      <c r="C516" t="str">
        <f t="shared" si="64"/>
        <v>SPARES/OTHER</v>
      </c>
      <c r="D516" s="4">
        <v>44329</v>
      </c>
      <c r="E516" t="str">
        <f t="shared" si="65"/>
        <v>YAMAHA</v>
      </c>
      <c r="F516">
        <v>14100374</v>
      </c>
      <c r="G516" s="19">
        <v>44329</v>
      </c>
      <c r="H516" t="s">
        <v>1130</v>
      </c>
      <c r="I516" t="s">
        <v>1131</v>
      </c>
      <c r="J516">
        <v>5</v>
      </c>
      <c r="K516">
        <v>5</v>
      </c>
      <c r="L516">
        <v>212.39</v>
      </c>
      <c r="M516" t="s">
        <v>36</v>
      </c>
      <c r="N516">
        <v>1.1950000000000001</v>
      </c>
      <c r="O516">
        <v>212.39</v>
      </c>
      <c r="P516">
        <f t="shared" si="71"/>
        <v>253.80605</v>
      </c>
      <c r="Q516" t="s">
        <v>41</v>
      </c>
      <c r="R516" t="s">
        <v>1111</v>
      </c>
      <c r="S516" t="s">
        <v>25</v>
      </c>
      <c r="T516">
        <v>900472</v>
      </c>
      <c r="U516">
        <v>120</v>
      </c>
      <c r="V516" t="s">
        <v>1065</v>
      </c>
      <c r="X516" t="s">
        <v>2035</v>
      </c>
      <c r="Y516">
        <v>786724</v>
      </c>
      <c r="Z516" t="s">
        <v>1113</v>
      </c>
      <c r="AB516">
        <f t="shared" si="66"/>
        <v>2021</v>
      </c>
      <c r="AC516">
        <f t="shared" si="67"/>
        <v>5</v>
      </c>
      <c r="AD516" t="str">
        <f t="shared" si="68"/>
        <v>Q1</v>
      </c>
      <c r="AE516" t="str">
        <f t="shared" si="69"/>
        <v>FY21/22</v>
      </c>
      <c r="AF516" t="str">
        <f t="shared" si="70"/>
        <v>SOUTH</v>
      </c>
    </row>
    <row r="517" spans="1:32">
      <c r="A517" t="s">
        <v>3025</v>
      </c>
      <c r="B517" t="s">
        <v>22</v>
      </c>
      <c r="C517" t="str">
        <f t="shared" si="64"/>
        <v>FEEDER</v>
      </c>
      <c r="D517" s="4">
        <v>44329</v>
      </c>
      <c r="E517" t="str">
        <f t="shared" si="65"/>
        <v>YAMAHA</v>
      </c>
      <c r="F517">
        <v>14100375</v>
      </c>
      <c r="G517" s="19">
        <v>44329</v>
      </c>
      <c r="H517" t="s">
        <v>37</v>
      </c>
      <c r="I517" t="s">
        <v>38</v>
      </c>
      <c r="J517">
        <v>15</v>
      </c>
      <c r="K517">
        <v>15</v>
      </c>
      <c r="L517">
        <v>42477.88</v>
      </c>
      <c r="M517" t="s">
        <v>36</v>
      </c>
      <c r="N517">
        <v>1.1950000000000001</v>
      </c>
      <c r="O517">
        <v>42477.88</v>
      </c>
      <c r="P517">
        <f t="shared" si="71"/>
        <v>50761.066599999998</v>
      </c>
      <c r="Q517" t="s">
        <v>41</v>
      </c>
      <c r="R517" t="s">
        <v>731</v>
      </c>
      <c r="S517" t="s">
        <v>25</v>
      </c>
      <c r="T517">
        <v>900475</v>
      </c>
      <c r="U517">
        <v>38411.440000000002</v>
      </c>
      <c r="V517" t="s">
        <v>1065</v>
      </c>
      <c r="X517" t="s">
        <v>2036</v>
      </c>
      <c r="Y517">
        <v>786750</v>
      </c>
      <c r="Z517" t="s">
        <v>733</v>
      </c>
      <c r="AB517">
        <f t="shared" si="66"/>
        <v>2021</v>
      </c>
      <c r="AC517">
        <f t="shared" si="67"/>
        <v>5</v>
      </c>
      <c r="AD517" t="str">
        <f t="shared" si="68"/>
        <v>Q1</v>
      </c>
      <c r="AE517" t="str">
        <f t="shared" si="69"/>
        <v>FY21/22</v>
      </c>
      <c r="AF517" t="str">
        <f t="shared" si="70"/>
        <v>SOUTH</v>
      </c>
    </row>
    <row r="518" spans="1:32">
      <c r="A518" t="s">
        <v>3025</v>
      </c>
      <c r="B518" t="s">
        <v>22</v>
      </c>
      <c r="C518" t="str">
        <f t="shared" si="64"/>
        <v>FEEDER</v>
      </c>
      <c r="D518" s="4">
        <v>44337</v>
      </c>
      <c r="E518" t="str">
        <f t="shared" si="65"/>
        <v>YAMAHA</v>
      </c>
      <c r="F518">
        <v>14100376</v>
      </c>
      <c r="G518" s="19">
        <v>44337</v>
      </c>
      <c r="H518" t="s">
        <v>70</v>
      </c>
      <c r="I518" t="s">
        <v>71</v>
      </c>
      <c r="J518">
        <v>5</v>
      </c>
      <c r="K518">
        <v>5</v>
      </c>
      <c r="L518">
        <v>21017.7</v>
      </c>
      <c r="M518" t="s">
        <v>36</v>
      </c>
      <c r="N518">
        <v>1.1950000000000001</v>
      </c>
      <c r="O518">
        <v>21017.7</v>
      </c>
      <c r="P518">
        <f t="shared" si="71"/>
        <v>25116.151500000004</v>
      </c>
      <c r="Q518" t="s">
        <v>41</v>
      </c>
      <c r="R518" t="s">
        <v>2039</v>
      </c>
      <c r="S518" t="s">
        <v>25</v>
      </c>
      <c r="T518">
        <v>900477</v>
      </c>
      <c r="U518">
        <v>17839.59</v>
      </c>
      <c r="V518" t="s">
        <v>1065</v>
      </c>
      <c r="X518" t="s">
        <v>2040</v>
      </c>
      <c r="Y518">
        <v>787696</v>
      </c>
      <c r="Z518" t="s">
        <v>2041</v>
      </c>
      <c r="AB518">
        <f t="shared" si="66"/>
        <v>2021</v>
      </c>
      <c r="AC518">
        <f t="shared" si="67"/>
        <v>5</v>
      </c>
      <c r="AD518" t="str">
        <f t="shared" si="68"/>
        <v>Q1</v>
      </c>
      <c r="AE518" t="str">
        <f t="shared" si="69"/>
        <v>FY21/22</v>
      </c>
      <c r="AF518" t="str">
        <f t="shared" si="70"/>
        <v>SOUTH</v>
      </c>
    </row>
    <row r="519" spans="1:32">
      <c r="A519" t="s">
        <v>3025</v>
      </c>
      <c r="B519" t="s">
        <v>22</v>
      </c>
      <c r="C519" t="str">
        <f t="shared" si="64"/>
        <v>SPARES/OTHER</v>
      </c>
      <c r="D519" s="4">
        <v>44343</v>
      </c>
      <c r="E519" t="str">
        <f t="shared" si="65"/>
        <v>OTHERS</v>
      </c>
      <c r="F519">
        <v>14100377</v>
      </c>
      <c r="G519" s="19">
        <v>44343</v>
      </c>
      <c r="H519" t="s">
        <v>2042</v>
      </c>
      <c r="I519" t="s">
        <v>351</v>
      </c>
      <c r="J519">
        <v>2</v>
      </c>
      <c r="K519">
        <v>2</v>
      </c>
      <c r="L519">
        <v>1238.94</v>
      </c>
      <c r="M519" t="s">
        <v>36</v>
      </c>
      <c r="N519">
        <v>1.1950000000000001</v>
      </c>
      <c r="O519">
        <v>1238.94</v>
      </c>
      <c r="P519">
        <f t="shared" si="71"/>
        <v>1480.5333000000001</v>
      </c>
      <c r="Q519" t="s">
        <v>41</v>
      </c>
      <c r="R519" t="s">
        <v>1111</v>
      </c>
      <c r="S519" t="s">
        <v>25</v>
      </c>
      <c r="T519">
        <v>900478</v>
      </c>
      <c r="U519">
        <v>973.46</v>
      </c>
      <c r="V519" t="s">
        <v>1065</v>
      </c>
      <c r="X519" t="s">
        <v>2043</v>
      </c>
      <c r="Y519">
        <v>788394</v>
      </c>
      <c r="Z519" t="s">
        <v>1113</v>
      </c>
      <c r="AB519">
        <f t="shared" si="66"/>
        <v>2021</v>
      </c>
      <c r="AC519">
        <f t="shared" si="67"/>
        <v>5</v>
      </c>
      <c r="AD519" t="str">
        <f t="shared" si="68"/>
        <v>Q1</v>
      </c>
      <c r="AE519" t="str">
        <f t="shared" si="69"/>
        <v>FY21/22</v>
      </c>
      <c r="AF519" t="str">
        <f t="shared" si="70"/>
        <v>SOUTH</v>
      </c>
    </row>
    <row r="520" spans="1:32">
      <c r="A520" t="s">
        <v>3025</v>
      </c>
      <c r="B520" t="s">
        <v>22</v>
      </c>
      <c r="C520" t="str">
        <f t="shared" si="64"/>
        <v>FEEDER</v>
      </c>
      <c r="D520" s="4">
        <v>44343</v>
      </c>
      <c r="E520" t="str">
        <f t="shared" si="65"/>
        <v>YAMAHA</v>
      </c>
      <c r="F520">
        <v>14100377</v>
      </c>
      <c r="G520" s="19">
        <v>44343</v>
      </c>
      <c r="H520" t="s">
        <v>353</v>
      </c>
      <c r="I520" t="s">
        <v>354</v>
      </c>
      <c r="J520">
        <v>1</v>
      </c>
      <c r="K520">
        <v>1</v>
      </c>
      <c r="L520">
        <v>9380.5300000000007</v>
      </c>
      <c r="M520" t="s">
        <v>36</v>
      </c>
      <c r="N520">
        <v>1.1950000000000001</v>
      </c>
      <c r="O520">
        <v>9380.5300000000007</v>
      </c>
      <c r="P520">
        <f t="shared" si="71"/>
        <v>11209.733350000002</v>
      </c>
      <c r="Q520" t="s">
        <v>41</v>
      </c>
      <c r="R520" t="s">
        <v>1111</v>
      </c>
      <c r="S520" t="s">
        <v>25</v>
      </c>
      <c r="T520">
        <v>900478</v>
      </c>
      <c r="U520">
        <v>6899.98</v>
      </c>
      <c r="V520" t="s">
        <v>1065</v>
      </c>
      <c r="X520" t="s">
        <v>2043</v>
      </c>
      <c r="Y520">
        <v>788394</v>
      </c>
      <c r="Z520" t="s">
        <v>1113</v>
      </c>
      <c r="AB520">
        <f t="shared" si="66"/>
        <v>2021</v>
      </c>
      <c r="AC520">
        <f t="shared" si="67"/>
        <v>5</v>
      </c>
      <c r="AD520" t="str">
        <f t="shared" si="68"/>
        <v>Q1</v>
      </c>
      <c r="AE520" t="str">
        <f t="shared" si="69"/>
        <v>FY21/22</v>
      </c>
      <c r="AF520" t="str">
        <f t="shared" si="70"/>
        <v>SOUTH</v>
      </c>
    </row>
    <row r="521" spans="1:32">
      <c r="A521" t="s">
        <v>3025</v>
      </c>
      <c r="B521" t="s">
        <v>22</v>
      </c>
      <c r="C521" t="str">
        <f t="shared" si="64"/>
        <v>SPARES/OTHER</v>
      </c>
      <c r="D521" s="4">
        <v>44350</v>
      </c>
      <c r="E521" t="str">
        <f t="shared" si="65"/>
        <v>OTHERS</v>
      </c>
      <c r="F521">
        <v>14100378</v>
      </c>
      <c r="G521" s="19">
        <v>44350</v>
      </c>
      <c r="H521" t="s">
        <v>2044</v>
      </c>
      <c r="I521" t="s">
        <v>351</v>
      </c>
      <c r="J521">
        <v>1</v>
      </c>
      <c r="K521">
        <v>1</v>
      </c>
      <c r="L521">
        <v>663.72</v>
      </c>
      <c r="M521" t="s">
        <v>36</v>
      </c>
      <c r="N521">
        <v>1.2150000000000001</v>
      </c>
      <c r="O521">
        <v>663.72</v>
      </c>
      <c r="P521">
        <f t="shared" si="71"/>
        <v>806.41980000000012</v>
      </c>
      <c r="Q521" t="s">
        <v>41</v>
      </c>
      <c r="R521" t="s">
        <v>370</v>
      </c>
      <c r="S521" t="s">
        <v>25</v>
      </c>
      <c r="T521">
        <v>900479</v>
      </c>
      <c r="U521">
        <v>265.49</v>
      </c>
      <c r="V521" t="s">
        <v>1065</v>
      </c>
      <c r="X521" t="s">
        <v>2045</v>
      </c>
      <c r="Y521">
        <v>789012</v>
      </c>
      <c r="Z521" t="s">
        <v>371</v>
      </c>
      <c r="AB521">
        <f t="shared" si="66"/>
        <v>2021</v>
      </c>
      <c r="AC521">
        <f t="shared" si="67"/>
        <v>6</v>
      </c>
      <c r="AD521" t="str">
        <f t="shared" si="68"/>
        <v>Q1</v>
      </c>
      <c r="AE521" t="str">
        <f t="shared" si="69"/>
        <v>FY21/22</v>
      </c>
      <c r="AF521" t="str">
        <f t="shared" si="70"/>
        <v>SOUTH</v>
      </c>
    </row>
    <row r="522" spans="1:32">
      <c r="A522" t="s">
        <v>3025</v>
      </c>
      <c r="B522" t="s">
        <v>22</v>
      </c>
      <c r="C522" t="str">
        <f t="shared" si="64"/>
        <v>SPARES/OTHER</v>
      </c>
      <c r="D522" s="4">
        <v>44350</v>
      </c>
      <c r="E522" t="str">
        <f t="shared" si="65"/>
        <v>OTHERS</v>
      </c>
      <c r="F522">
        <v>14100378</v>
      </c>
      <c r="G522" s="19">
        <v>44350</v>
      </c>
      <c r="H522" t="s">
        <v>2046</v>
      </c>
      <c r="I522" t="s">
        <v>351</v>
      </c>
      <c r="J522">
        <v>1</v>
      </c>
      <c r="K522">
        <v>1</v>
      </c>
      <c r="L522">
        <v>663.72</v>
      </c>
      <c r="M522" t="s">
        <v>36</v>
      </c>
      <c r="N522">
        <v>1.2150000000000001</v>
      </c>
      <c r="O522">
        <v>663.72</v>
      </c>
      <c r="P522">
        <f t="shared" si="71"/>
        <v>806.41980000000012</v>
      </c>
      <c r="Q522" t="s">
        <v>41</v>
      </c>
      <c r="R522" t="s">
        <v>370</v>
      </c>
      <c r="S522" t="s">
        <v>25</v>
      </c>
      <c r="T522">
        <v>900479</v>
      </c>
      <c r="U522">
        <v>265.49</v>
      </c>
      <c r="V522" t="s">
        <v>1065</v>
      </c>
      <c r="X522" t="s">
        <v>2045</v>
      </c>
      <c r="Y522">
        <v>789012</v>
      </c>
      <c r="Z522" t="s">
        <v>371</v>
      </c>
      <c r="AB522">
        <f t="shared" si="66"/>
        <v>2021</v>
      </c>
      <c r="AC522">
        <f t="shared" si="67"/>
        <v>6</v>
      </c>
      <c r="AD522" t="str">
        <f t="shared" si="68"/>
        <v>Q1</v>
      </c>
      <c r="AE522" t="str">
        <f t="shared" si="69"/>
        <v>FY21/22</v>
      </c>
      <c r="AF522" t="str">
        <f t="shared" si="70"/>
        <v>SOUTH</v>
      </c>
    </row>
    <row r="523" spans="1:32">
      <c r="A523" t="s">
        <v>3025</v>
      </c>
      <c r="B523" t="s">
        <v>22</v>
      </c>
      <c r="C523" t="str">
        <f t="shared" si="64"/>
        <v>SPARES/OTHER</v>
      </c>
      <c r="D523" s="4">
        <v>44351</v>
      </c>
      <c r="E523" t="str">
        <f t="shared" si="65"/>
        <v>YAMAHA</v>
      </c>
      <c r="F523">
        <v>14100379</v>
      </c>
      <c r="G523" s="19">
        <v>44351</v>
      </c>
      <c r="H523" t="s">
        <v>2047</v>
      </c>
      <c r="I523" t="s">
        <v>61</v>
      </c>
      <c r="J523">
        <v>1</v>
      </c>
      <c r="K523">
        <v>1</v>
      </c>
      <c r="L523">
        <v>442.48</v>
      </c>
      <c r="M523" t="s">
        <v>36</v>
      </c>
      <c r="N523">
        <v>1.2150000000000001</v>
      </c>
      <c r="O523">
        <v>442.48</v>
      </c>
      <c r="P523">
        <f t="shared" si="71"/>
        <v>537.61320000000001</v>
      </c>
      <c r="Q523" t="s">
        <v>41</v>
      </c>
      <c r="R523" t="s">
        <v>1507</v>
      </c>
      <c r="S523" t="s">
        <v>25</v>
      </c>
      <c r="T523">
        <v>900480</v>
      </c>
      <c r="U523">
        <v>245</v>
      </c>
      <c r="V523" t="s">
        <v>1065</v>
      </c>
      <c r="X523" t="s">
        <v>2048</v>
      </c>
      <c r="Y523">
        <v>789208</v>
      </c>
      <c r="Z523" t="s">
        <v>1509</v>
      </c>
      <c r="AB523">
        <f t="shared" si="66"/>
        <v>2021</v>
      </c>
      <c r="AC523">
        <f t="shared" si="67"/>
        <v>6</v>
      </c>
      <c r="AD523" t="str">
        <f t="shared" si="68"/>
        <v>Q1</v>
      </c>
      <c r="AE523" t="str">
        <f t="shared" si="69"/>
        <v>FY21/22</v>
      </c>
      <c r="AF523" t="str">
        <f t="shared" si="70"/>
        <v>SOUTH</v>
      </c>
    </row>
    <row r="524" spans="1:32">
      <c r="A524" t="s">
        <v>3025</v>
      </c>
      <c r="B524" t="s">
        <v>22</v>
      </c>
      <c r="C524" t="str">
        <f t="shared" si="64"/>
        <v>FEEDER</v>
      </c>
      <c r="D524" s="4">
        <v>44355</v>
      </c>
      <c r="E524" t="str">
        <f t="shared" si="65"/>
        <v>YAMAHA</v>
      </c>
      <c r="F524">
        <v>14100380</v>
      </c>
      <c r="G524" s="19">
        <v>44355</v>
      </c>
      <c r="H524" t="s">
        <v>72</v>
      </c>
      <c r="I524" t="s">
        <v>73</v>
      </c>
      <c r="J524">
        <v>2</v>
      </c>
      <c r="K524">
        <v>2</v>
      </c>
      <c r="L524">
        <v>9115.0400000000009</v>
      </c>
      <c r="M524" t="s">
        <v>36</v>
      </c>
      <c r="N524">
        <v>1.2150000000000001</v>
      </c>
      <c r="O524">
        <v>9115.0400000000009</v>
      </c>
      <c r="P524">
        <f t="shared" si="71"/>
        <v>11074.773600000002</v>
      </c>
      <c r="Q524" t="s">
        <v>41</v>
      </c>
      <c r="R524" t="s">
        <v>530</v>
      </c>
      <c r="S524" t="s">
        <v>25</v>
      </c>
      <c r="T524">
        <v>900481</v>
      </c>
      <c r="U524">
        <v>7627.09</v>
      </c>
      <c r="V524" t="s">
        <v>1065</v>
      </c>
      <c r="X524" t="s">
        <v>2049</v>
      </c>
      <c r="Y524">
        <v>789748</v>
      </c>
      <c r="Z524" t="s">
        <v>532</v>
      </c>
      <c r="AB524">
        <f t="shared" si="66"/>
        <v>2021</v>
      </c>
      <c r="AC524">
        <f t="shared" si="67"/>
        <v>6</v>
      </c>
      <c r="AD524" t="str">
        <f t="shared" si="68"/>
        <v>Q1</v>
      </c>
      <c r="AE524" t="str">
        <f t="shared" si="69"/>
        <v>FY21/22</v>
      </c>
      <c r="AF524" t="str">
        <f t="shared" si="70"/>
        <v>SOUTH</v>
      </c>
    </row>
    <row r="525" spans="1:32">
      <c r="A525" t="s">
        <v>3025</v>
      </c>
      <c r="B525" t="s">
        <v>22</v>
      </c>
      <c r="C525" t="str">
        <f t="shared" si="64"/>
        <v>SERVICE_CHARGE</v>
      </c>
      <c r="D525" s="4">
        <v>44358</v>
      </c>
      <c r="E525" t="str">
        <f t="shared" si="65"/>
        <v>YAMAHA</v>
      </c>
      <c r="F525">
        <v>12100052</v>
      </c>
      <c r="G525" s="19">
        <v>44358</v>
      </c>
      <c r="H525" t="s">
        <v>76</v>
      </c>
      <c r="I525" t="s">
        <v>77</v>
      </c>
      <c r="J525">
        <v>1</v>
      </c>
      <c r="K525">
        <v>1</v>
      </c>
      <c r="L525">
        <v>1327.43</v>
      </c>
      <c r="M525" t="s">
        <v>36</v>
      </c>
      <c r="N525">
        <v>1.2150000000000001</v>
      </c>
      <c r="O525">
        <v>1327.43</v>
      </c>
      <c r="P525">
        <f t="shared" si="71"/>
        <v>1612.8274500000002</v>
      </c>
      <c r="Q525" t="s">
        <v>41</v>
      </c>
      <c r="R525" t="s">
        <v>1866</v>
      </c>
      <c r="S525" t="s">
        <v>25</v>
      </c>
      <c r="T525">
        <v>900428</v>
      </c>
      <c r="U525">
        <v>0</v>
      </c>
      <c r="V525" t="s">
        <v>1069</v>
      </c>
      <c r="X525" t="s">
        <v>2055</v>
      </c>
      <c r="Z525" t="s">
        <v>1868</v>
      </c>
      <c r="AB525">
        <f t="shared" si="66"/>
        <v>2021</v>
      </c>
      <c r="AC525">
        <f t="shared" si="67"/>
        <v>6</v>
      </c>
      <c r="AD525" t="str">
        <f t="shared" si="68"/>
        <v>Q1</v>
      </c>
      <c r="AE525" t="str">
        <f t="shared" si="69"/>
        <v>FY21/22</v>
      </c>
      <c r="AF525" t="str">
        <f t="shared" si="70"/>
        <v>SOUTH</v>
      </c>
    </row>
    <row r="526" spans="1:32">
      <c r="A526" t="s">
        <v>3025</v>
      </c>
      <c r="B526" t="s">
        <v>22</v>
      </c>
      <c r="C526" t="str">
        <f t="shared" si="64"/>
        <v>SPARES/OTHER</v>
      </c>
      <c r="D526" s="4">
        <v>44358</v>
      </c>
      <c r="E526" t="str">
        <f t="shared" si="65"/>
        <v>YAMAHA</v>
      </c>
      <c r="F526">
        <v>14100381</v>
      </c>
      <c r="G526" s="19">
        <v>44358</v>
      </c>
      <c r="H526" t="s">
        <v>2056</v>
      </c>
      <c r="I526" t="s">
        <v>2057</v>
      </c>
      <c r="J526">
        <v>1</v>
      </c>
      <c r="K526">
        <v>1</v>
      </c>
      <c r="L526">
        <v>1637.17</v>
      </c>
      <c r="M526" t="s">
        <v>36</v>
      </c>
      <c r="N526">
        <v>1.2150000000000001</v>
      </c>
      <c r="O526">
        <v>1637.17</v>
      </c>
      <c r="P526">
        <f t="shared" si="71"/>
        <v>1989.1615500000003</v>
      </c>
      <c r="Q526" t="s">
        <v>41</v>
      </c>
      <c r="R526" t="s">
        <v>1618</v>
      </c>
      <c r="S526" t="s">
        <v>25</v>
      </c>
      <c r="T526">
        <v>900482</v>
      </c>
      <c r="U526">
        <v>911</v>
      </c>
      <c r="V526" t="s">
        <v>1065</v>
      </c>
      <c r="X526" t="s">
        <v>2058</v>
      </c>
      <c r="Y526">
        <v>790177</v>
      </c>
      <c r="Z526" t="s">
        <v>1620</v>
      </c>
      <c r="AB526">
        <f t="shared" si="66"/>
        <v>2021</v>
      </c>
      <c r="AC526">
        <f t="shared" si="67"/>
        <v>6</v>
      </c>
      <c r="AD526" t="str">
        <f t="shared" si="68"/>
        <v>Q1</v>
      </c>
      <c r="AE526" t="str">
        <f t="shared" si="69"/>
        <v>FY21/22</v>
      </c>
      <c r="AF526" t="str">
        <f t="shared" si="70"/>
        <v>SOUTH</v>
      </c>
    </row>
    <row r="527" spans="1:32">
      <c r="A527" t="s">
        <v>3025</v>
      </c>
      <c r="B527" t="s">
        <v>22</v>
      </c>
      <c r="C527" t="str">
        <f t="shared" si="64"/>
        <v>SPARES/OTHER</v>
      </c>
      <c r="D527" s="4">
        <v>44358</v>
      </c>
      <c r="E527" t="str">
        <f t="shared" si="65"/>
        <v>YAMAHA</v>
      </c>
      <c r="F527">
        <v>14100382</v>
      </c>
      <c r="G527" s="19">
        <v>44358</v>
      </c>
      <c r="H527" t="s">
        <v>2059</v>
      </c>
      <c r="I527" t="s">
        <v>1184</v>
      </c>
      <c r="J527">
        <v>1</v>
      </c>
      <c r="K527">
        <v>1</v>
      </c>
      <c r="L527">
        <v>1646.02</v>
      </c>
      <c r="M527" t="s">
        <v>36</v>
      </c>
      <c r="N527">
        <v>1.2150000000000001</v>
      </c>
      <c r="O527">
        <v>1646.02</v>
      </c>
      <c r="P527">
        <f t="shared" si="71"/>
        <v>1999.9143000000001</v>
      </c>
      <c r="Q527" t="s">
        <v>41</v>
      </c>
      <c r="R527" t="s">
        <v>1866</v>
      </c>
      <c r="S527" t="s">
        <v>25</v>
      </c>
      <c r="T527">
        <v>900427</v>
      </c>
      <c r="U527">
        <v>999</v>
      </c>
      <c r="V527" t="s">
        <v>1065</v>
      </c>
      <c r="X527" t="s">
        <v>2060</v>
      </c>
      <c r="Y527">
        <v>790198</v>
      </c>
      <c r="Z527" t="s">
        <v>1868</v>
      </c>
      <c r="AB527">
        <f t="shared" si="66"/>
        <v>2021</v>
      </c>
      <c r="AC527">
        <f t="shared" si="67"/>
        <v>6</v>
      </c>
      <c r="AD527" t="str">
        <f t="shared" si="68"/>
        <v>Q1</v>
      </c>
      <c r="AE527" t="str">
        <f t="shared" si="69"/>
        <v>FY21/22</v>
      </c>
      <c r="AF527" t="str">
        <f t="shared" si="70"/>
        <v>SOUTH</v>
      </c>
    </row>
    <row r="528" spans="1:32">
      <c r="A528" t="s">
        <v>3025</v>
      </c>
      <c r="B528" t="s">
        <v>22</v>
      </c>
      <c r="C528" t="str">
        <f t="shared" si="64"/>
        <v>SPARES/OTHER</v>
      </c>
      <c r="D528" s="4">
        <v>44358</v>
      </c>
      <c r="E528" t="str">
        <f t="shared" si="65"/>
        <v>YAMAHA</v>
      </c>
      <c r="F528">
        <v>14100382</v>
      </c>
      <c r="G528" s="19">
        <v>44358</v>
      </c>
      <c r="H528" t="s">
        <v>2061</v>
      </c>
      <c r="I528" t="s">
        <v>2062</v>
      </c>
      <c r="J528">
        <v>2</v>
      </c>
      <c r="K528">
        <v>2</v>
      </c>
      <c r="L528">
        <v>3692.04</v>
      </c>
      <c r="M528" t="s">
        <v>36</v>
      </c>
      <c r="N528">
        <v>1.2150000000000001</v>
      </c>
      <c r="O528">
        <v>3692.04</v>
      </c>
      <c r="P528">
        <f t="shared" si="71"/>
        <v>4485.8285999999998</v>
      </c>
      <c r="Q528" t="s">
        <v>41</v>
      </c>
      <c r="R528" t="s">
        <v>1866</v>
      </c>
      <c r="S528" t="s">
        <v>25</v>
      </c>
      <c r="T528">
        <v>900427</v>
      </c>
      <c r="U528">
        <v>2250</v>
      </c>
      <c r="V528" t="s">
        <v>1065</v>
      </c>
      <c r="X528" t="s">
        <v>2060</v>
      </c>
      <c r="Y528">
        <v>790198</v>
      </c>
      <c r="Z528" t="s">
        <v>1868</v>
      </c>
      <c r="AB528">
        <f t="shared" si="66"/>
        <v>2021</v>
      </c>
      <c r="AC528">
        <f t="shared" si="67"/>
        <v>6</v>
      </c>
      <c r="AD528" t="str">
        <f t="shared" si="68"/>
        <v>Q1</v>
      </c>
      <c r="AE528" t="str">
        <f t="shared" si="69"/>
        <v>FY21/22</v>
      </c>
      <c r="AF528" t="str">
        <f t="shared" si="70"/>
        <v>SOUTH</v>
      </c>
    </row>
    <row r="529" spans="1:32">
      <c r="A529" t="s">
        <v>3025</v>
      </c>
      <c r="B529" t="s">
        <v>22</v>
      </c>
      <c r="C529" t="str">
        <f t="shared" si="64"/>
        <v>SPARES/OTHER</v>
      </c>
      <c r="D529" s="4">
        <v>44358</v>
      </c>
      <c r="E529" t="str">
        <f t="shared" si="65"/>
        <v>YAMAHA</v>
      </c>
      <c r="F529">
        <v>14100382</v>
      </c>
      <c r="G529" s="19">
        <v>44358</v>
      </c>
      <c r="H529" t="s">
        <v>2063</v>
      </c>
      <c r="I529" t="s">
        <v>2064</v>
      </c>
      <c r="J529">
        <v>1</v>
      </c>
      <c r="K529">
        <v>1</v>
      </c>
      <c r="L529">
        <v>856.64</v>
      </c>
      <c r="M529" t="s">
        <v>36</v>
      </c>
      <c r="N529">
        <v>1.2150000000000001</v>
      </c>
      <c r="O529">
        <v>856.64</v>
      </c>
      <c r="P529">
        <f t="shared" si="71"/>
        <v>1040.8176000000001</v>
      </c>
      <c r="Q529" t="s">
        <v>41</v>
      </c>
      <c r="R529" t="s">
        <v>1866</v>
      </c>
      <c r="S529" t="s">
        <v>25</v>
      </c>
      <c r="T529">
        <v>900427</v>
      </c>
      <c r="U529">
        <v>522</v>
      </c>
      <c r="V529" t="s">
        <v>1065</v>
      </c>
      <c r="X529" t="s">
        <v>2060</v>
      </c>
      <c r="Y529">
        <v>790198</v>
      </c>
      <c r="Z529" t="s">
        <v>1868</v>
      </c>
      <c r="AB529">
        <f t="shared" si="66"/>
        <v>2021</v>
      </c>
      <c r="AC529">
        <f t="shared" si="67"/>
        <v>6</v>
      </c>
      <c r="AD529" t="str">
        <f t="shared" si="68"/>
        <v>Q1</v>
      </c>
      <c r="AE529" t="str">
        <f t="shared" si="69"/>
        <v>FY21/22</v>
      </c>
      <c r="AF529" t="str">
        <f t="shared" si="70"/>
        <v>SOUTH</v>
      </c>
    </row>
    <row r="530" spans="1:32">
      <c r="A530" t="s">
        <v>3025</v>
      </c>
      <c r="B530" t="s">
        <v>22</v>
      </c>
      <c r="C530" t="str">
        <f t="shared" si="64"/>
        <v>SPARES/OTHER</v>
      </c>
      <c r="D530" s="4">
        <v>44358</v>
      </c>
      <c r="E530" t="str">
        <f t="shared" si="65"/>
        <v>YAMAHA</v>
      </c>
      <c r="F530">
        <v>14100383</v>
      </c>
      <c r="G530" s="19">
        <v>44358</v>
      </c>
      <c r="H530" t="s">
        <v>225</v>
      </c>
      <c r="I530" t="s">
        <v>226</v>
      </c>
      <c r="J530">
        <v>1</v>
      </c>
      <c r="K530">
        <v>1</v>
      </c>
      <c r="L530">
        <v>393.81</v>
      </c>
      <c r="M530" t="s">
        <v>36</v>
      </c>
      <c r="N530">
        <v>1.2150000000000001</v>
      </c>
      <c r="O530">
        <v>393.81</v>
      </c>
      <c r="P530">
        <f t="shared" si="71"/>
        <v>478.47915000000006</v>
      </c>
      <c r="Q530" t="s">
        <v>41</v>
      </c>
      <c r="R530" t="s">
        <v>711</v>
      </c>
      <c r="S530" t="s">
        <v>25</v>
      </c>
      <c r="T530">
        <v>900483</v>
      </c>
      <c r="U530">
        <v>203</v>
      </c>
      <c r="V530" t="s">
        <v>1065</v>
      </c>
      <c r="X530" t="s">
        <v>2065</v>
      </c>
      <c r="Y530">
        <v>790207</v>
      </c>
      <c r="Z530" t="s">
        <v>713</v>
      </c>
      <c r="AB530">
        <f t="shared" si="66"/>
        <v>2021</v>
      </c>
      <c r="AC530">
        <f t="shared" si="67"/>
        <v>6</v>
      </c>
      <c r="AD530" t="str">
        <f t="shared" si="68"/>
        <v>Q1</v>
      </c>
      <c r="AE530" t="str">
        <f t="shared" si="69"/>
        <v>FY21/22</v>
      </c>
      <c r="AF530" t="str">
        <f t="shared" si="70"/>
        <v>SOUTH</v>
      </c>
    </row>
    <row r="531" spans="1:32">
      <c r="A531" t="s">
        <v>3025</v>
      </c>
      <c r="B531" t="s">
        <v>22</v>
      </c>
      <c r="C531" t="str">
        <f t="shared" si="64"/>
        <v>SPARES/OTHER</v>
      </c>
      <c r="D531" s="4">
        <v>44358</v>
      </c>
      <c r="E531" t="str">
        <f t="shared" si="65"/>
        <v>YAMAHA</v>
      </c>
      <c r="F531">
        <v>14100383</v>
      </c>
      <c r="G531" s="19">
        <v>44358</v>
      </c>
      <c r="H531" t="s">
        <v>227</v>
      </c>
      <c r="I531" t="s">
        <v>228</v>
      </c>
      <c r="J531">
        <v>1</v>
      </c>
      <c r="K531">
        <v>1</v>
      </c>
      <c r="L531">
        <v>1318.58</v>
      </c>
      <c r="M531" t="s">
        <v>36</v>
      </c>
      <c r="N531">
        <v>1.2150000000000001</v>
      </c>
      <c r="O531">
        <v>1318.58</v>
      </c>
      <c r="P531">
        <f t="shared" si="71"/>
        <v>1602.0747000000001</v>
      </c>
      <c r="Q531" t="s">
        <v>41</v>
      </c>
      <c r="R531" t="s">
        <v>711</v>
      </c>
      <c r="S531" t="s">
        <v>25</v>
      </c>
      <c r="T531">
        <v>900483</v>
      </c>
      <c r="U531">
        <v>678</v>
      </c>
      <c r="V531" t="s">
        <v>1065</v>
      </c>
      <c r="X531" t="s">
        <v>2065</v>
      </c>
      <c r="Y531">
        <v>790207</v>
      </c>
      <c r="Z531" t="s">
        <v>713</v>
      </c>
      <c r="AB531">
        <f t="shared" si="66"/>
        <v>2021</v>
      </c>
      <c r="AC531">
        <f t="shared" si="67"/>
        <v>6</v>
      </c>
      <c r="AD531" t="str">
        <f t="shared" si="68"/>
        <v>Q1</v>
      </c>
      <c r="AE531" t="str">
        <f t="shared" si="69"/>
        <v>FY21/22</v>
      </c>
      <c r="AF531" t="str">
        <f t="shared" si="70"/>
        <v>SOUTH</v>
      </c>
    </row>
    <row r="532" spans="1:32">
      <c r="A532" t="s">
        <v>3025</v>
      </c>
      <c r="B532" t="s">
        <v>22</v>
      </c>
      <c r="C532" t="str">
        <f t="shared" si="64"/>
        <v>SPARES/OTHER</v>
      </c>
      <c r="D532" s="4">
        <v>44362</v>
      </c>
      <c r="E532" t="str">
        <f t="shared" si="65"/>
        <v>OTHERS</v>
      </c>
      <c r="F532">
        <v>14100384</v>
      </c>
      <c r="G532" s="19">
        <v>44362</v>
      </c>
      <c r="H532" t="s">
        <v>1452</v>
      </c>
      <c r="I532" t="s">
        <v>1453</v>
      </c>
      <c r="J532">
        <v>1</v>
      </c>
      <c r="K532">
        <v>1</v>
      </c>
      <c r="L532">
        <v>22566.37</v>
      </c>
      <c r="M532" t="s">
        <v>36</v>
      </c>
      <c r="N532">
        <v>1.2150000000000001</v>
      </c>
      <c r="O532">
        <v>22566.37</v>
      </c>
      <c r="P532">
        <f t="shared" si="71"/>
        <v>27418.13955</v>
      </c>
      <c r="Q532" t="s">
        <v>41</v>
      </c>
      <c r="R532" t="s">
        <v>1343</v>
      </c>
      <c r="S532" t="s">
        <v>25</v>
      </c>
      <c r="T532">
        <v>900484</v>
      </c>
      <c r="U532">
        <v>15929.2</v>
      </c>
      <c r="V532" t="s">
        <v>1065</v>
      </c>
      <c r="X532" t="s">
        <v>2066</v>
      </c>
      <c r="Y532">
        <v>790452</v>
      </c>
      <c r="Z532" t="s">
        <v>1345</v>
      </c>
      <c r="AB532">
        <f t="shared" si="66"/>
        <v>2021</v>
      </c>
      <c r="AC532">
        <f t="shared" si="67"/>
        <v>6</v>
      </c>
      <c r="AD532" t="str">
        <f t="shared" si="68"/>
        <v>Q1</v>
      </c>
      <c r="AE532" t="str">
        <f t="shared" si="69"/>
        <v>FY21/22</v>
      </c>
      <c r="AF532" t="str">
        <f t="shared" si="70"/>
        <v>SOUTH</v>
      </c>
    </row>
    <row r="533" spans="1:32">
      <c r="A533" t="s">
        <v>3025</v>
      </c>
      <c r="B533" t="s">
        <v>22</v>
      </c>
      <c r="C533" t="str">
        <f t="shared" si="64"/>
        <v>SPARES/OTHER</v>
      </c>
      <c r="D533" s="4">
        <v>44362</v>
      </c>
      <c r="E533" t="str">
        <f t="shared" si="65"/>
        <v>OTHERS</v>
      </c>
      <c r="F533">
        <v>14100384</v>
      </c>
      <c r="G533" s="19">
        <v>44362</v>
      </c>
      <c r="H533" t="s">
        <v>2067</v>
      </c>
      <c r="I533" t="s">
        <v>351</v>
      </c>
      <c r="J533">
        <v>1</v>
      </c>
      <c r="K533">
        <v>1</v>
      </c>
      <c r="L533">
        <v>761.06</v>
      </c>
      <c r="M533" t="s">
        <v>36</v>
      </c>
      <c r="N533">
        <v>1.2150000000000001</v>
      </c>
      <c r="O533">
        <v>761.06</v>
      </c>
      <c r="P533">
        <f t="shared" si="71"/>
        <v>924.68790000000001</v>
      </c>
      <c r="Q533" t="s">
        <v>41</v>
      </c>
      <c r="R533" t="s">
        <v>1343</v>
      </c>
      <c r="S533" t="s">
        <v>25</v>
      </c>
      <c r="T533">
        <v>900484</v>
      </c>
      <c r="U533">
        <v>309.73</v>
      </c>
      <c r="V533" t="s">
        <v>1065</v>
      </c>
      <c r="X533" t="s">
        <v>2066</v>
      </c>
      <c r="Y533">
        <v>790452</v>
      </c>
      <c r="Z533" t="s">
        <v>1345</v>
      </c>
      <c r="AB533">
        <f t="shared" si="66"/>
        <v>2021</v>
      </c>
      <c r="AC533">
        <f t="shared" si="67"/>
        <v>6</v>
      </c>
      <c r="AD533" t="str">
        <f t="shared" si="68"/>
        <v>Q1</v>
      </c>
      <c r="AE533" t="str">
        <f t="shared" si="69"/>
        <v>FY21/22</v>
      </c>
      <c r="AF533" t="str">
        <f t="shared" si="70"/>
        <v>SOUTH</v>
      </c>
    </row>
    <row r="534" spans="1:32">
      <c r="A534" t="s">
        <v>3025</v>
      </c>
      <c r="B534" t="s">
        <v>22</v>
      </c>
      <c r="C534" t="str">
        <f t="shared" si="64"/>
        <v>SERVICE_CHARGE</v>
      </c>
      <c r="D534" s="4">
        <v>44363</v>
      </c>
      <c r="E534" t="str">
        <f t="shared" si="65"/>
        <v>YAMAHA</v>
      </c>
      <c r="F534">
        <v>12100053</v>
      </c>
      <c r="G534" s="19">
        <v>44363</v>
      </c>
      <c r="H534" t="s">
        <v>76</v>
      </c>
      <c r="I534" t="s">
        <v>77</v>
      </c>
      <c r="J534">
        <v>1</v>
      </c>
      <c r="K534">
        <v>1</v>
      </c>
      <c r="L534">
        <v>1769.91</v>
      </c>
      <c r="M534" t="s">
        <v>36</v>
      </c>
      <c r="N534">
        <v>1.2150000000000001</v>
      </c>
      <c r="O534">
        <v>1769.91</v>
      </c>
      <c r="P534">
        <f t="shared" si="71"/>
        <v>2150.4406500000005</v>
      </c>
      <c r="Q534" t="s">
        <v>41</v>
      </c>
      <c r="R534" t="s">
        <v>1792</v>
      </c>
      <c r="S534" t="s">
        <v>25</v>
      </c>
      <c r="T534">
        <v>900485</v>
      </c>
      <c r="U534">
        <v>0</v>
      </c>
      <c r="V534" t="s">
        <v>1069</v>
      </c>
      <c r="X534" t="s">
        <v>2068</v>
      </c>
      <c r="Z534" t="s">
        <v>1794</v>
      </c>
      <c r="AB534">
        <f t="shared" si="66"/>
        <v>2021</v>
      </c>
      <c r="AC534">
        <f t="shared" si="67"/>
        <v>6</v>
      </c>
      <c r="AD534" t="str">
        <f t="shared" si="68"/>
        <v>Q1</v>
      </c>
      <c r="AE534" t="str">
        <f t="shared" si="69"/>
        <v>FY21/22</v>
      </c>
      <c r="AF534" t="str">
        <f t="shared" si="70"/>
        <v>SOUTH</v>
      </c>
    </row>
    <row r="535" spans="1:32">
      <c r="A535" t="s">
        <v>3025</v>
      </c>
      <c r="B535" t="s">
        <v>22</v>
      </c>
      <c r="C535" t="str">
        <f t="shared" si="64"/>
        <v>SPARES/OTHER</v>
      </c>
      <c r="D535" s="4">
        <v>44370</v>
      </c>
      <c r="E535" t="str">
        <f t="shared" si="65"/>
        <v>YAMAHA</v>
      </c>
      <c r="F535">
        <v>14100385</v>
      </c>
      <c r="G535" s="19">
        <v>44370</v>
      </c>
      <c r="H535" t="s">
        <v>2069</v>
      </c>
      <c r="I535" t="s">
        <v>2070</v>
      </c>
      <c r="J535">
        <v>2</v>
      </c>
      <c r="K535">
        <v>2</v>
      </c>
      <c r="L535">
        <v>2654.87</v>
      </c>
      <c r="M535" t="s">
        <v>36</v>
      </c>
      <c r="N535">
        <v>1.2150000000000001</v>
      </c>
      <c r="O535">
        <v>2654.87</v>
      </c>
      <c r="P535">
        <f t="shared" si="71"/>
        <v>3225.66705</v>
      </c>
      <c r="Q535" t="s">
        <v>41</v>
      </c>
      <c r="R535" t="s">
        <v>2071</v>
      </c>
      <c r="S535" t="s">
        <v>25</v>
      </c>
      <c r="T535">
        <v>900486</v>
      </c>
      <c r="U535">
        <v>1638</v>
      </c>
      <c r="V535" t="s">
        <v>1065</v>
      </c>
      <c r="X535" t="s">
        <v>2072</v>
      </c>
      <c r="Y535">
        <v>791490</v>
      </c>
      <c r="Z535" t="s">
        <v>2073</v>
      </c>
      <c r="AB535">
        <f t="shared" si="66"/>
        <v>2021</v>
      </c>
      <c r="AC535">
        <f t="shared" si="67"/>
        <v>6</v>
      </c>
      <c r="AD535" t="str">
        <f t="shared" si="68"/>
        <v>Q1</v>
      </c>
      <c r="AE535" t="str">
        <f t="shared" si="69"/>
        <v>FY21/22</v>
      </c>
      <c r="AF535" t="str">
        <f t="shared" si="70"/>
        <v>SOUTH</v>
      </c>
    </row>
    <row r="536" spans="1:32">
      <c r="A536" t="s">
        <v>3025</v>
      </c>
      <c r="B536" t="s">
        <v>22</v>
      </c>
      <c r="C536" t="str">
        <f t="shared" si="64"/>
        <v>SERVICE_CHARGE</v>
      </c>
      <c r="D536" s="4">
        <v>44372</v>
      </c>
      <c r="E536" t="str">
        <f t="shared" si="65"/>
        <v>YAMAHA</v>
      </c>
      <c r="F536">
        <v>12100054</v>
      </c>
      <c r="G536" s="19">
        <v>44372</v>
      </c>
      <c r="H536" t="s">
        <v>76</v>
      </c>
      <c r="I536" t="s">
        <v>77</v>
      </c>
      <c r="J536">
        <v>1</v>
      </c>
      <c r="K536">
        <v>1</v>
      </c>
      <c r="L536">
        <v>1769.91</v>
      </c>
      <c r="M536" t="s">
        <v>36</v>
      </c>
      <c r="N536">
        <v>1.2150000000000001</v>
      </c>
      <c r="O536">
        <v>1769.91</v>
      </c>
      <c r="P536">
        <f t="shared" si="71"/>
        <v>2150.4406500000005</v>
      </c>
      <c r="Q536" t="s">
        <v>41</v>
      </c>
      <c r="R536" t="s">
        <v>1306</v>
      </c>
      <c r="S536" t="s">
        <v>25</v>
      </c>
      <c r="T536">
        <v>900489</v>
      </c>
      <c r="U536">
        <v>0</v>
      </c>
      <c r="V536" t="s">
        <v>1069</v>
      </c>
      <c r="X536" t="s">
        <v>2074</v>
      </c>
      <c r="Z536" t="s">
        <v>1308</v>
      </c>
      <c r="AB536">
        <f t="shared" si="66"/>
        <v>2021</v>
      </c>
      <c r="AC536">
        <f t="shared" si="67"/>
        <v>6</v>
      </c>
      <c r="AD536" t="str">
        <f t="shared" si="68"/>
        <v>Q1</v>
      </c>
      <c r="AE536" t="str">
        <f t="shared" si="69"/>
        <v>FY21/22</v>
      </c>
      <c r="AF536" t="str">
        <f t="shared" si="70"/>
        <v>SOUTH</v>
      </c>
    </row>
    <row r="537" spans="1:32">
      <c r="A537" t="s">
        <v>3025</v>
      </c>
      <c r="B537" t="s">
        <v>22</v>
      </c>
      <c r="C537" t="str">
        <f t="shared" si="64"/>
        <v>SERVICE_CHARGE</v>
      </c>
      <c r="D537" s="4">
        <v>44372</v>
      </c>
      <c r="E537" t="str">
        <f t="shared" si="65"/>
        <v>YAMAHA</v>
      </c>
      <c r="F537">
        <v>12100055</v>
      </c>
      <c r="G537" s="19">
        <v>44372</v>
      </c>
      <c r="H537" t="s">
        <v>76</v>
      </c>
      <c r="I537" t="s">
        <v>77</v>
      </c>
      <c r="J537">
        <v>1</v>
      </c>
      <c r="K537">
        <v>1</v>
      </c>
      <c r="L537">
        <v>1592.92</v>
      </c>
      <c r="M537" t="s">
        <v>36</v>
      </c>
      <c r="N537">
        <v>1.2150000000000001</v>
      </c>
      <c r="O537">
        <v>1592.92</v>
      </c>
      <c r="P537">
        <f t="shared" si="71"/>
        <v>1935.3978000000002</v>
      </c>
      <c r="Q537" t="s">
        <v>41</v>
      </c>
      <c r="R537" t="s">
        <v>1792</v>
      </c>
      <c r="S537" t="s">
        <v>25</v>
      </c>
      <c r="T537">
        <v>900492</v>
      </c>
      <c r="U537">
        <v>0</v>
      </c>
      <c r="V537" t="s">
        <v>1069</v>
      </c>
      <c r="X537" t="s">
        <v>2075</v>
      </c>
      <c r="Z537" t="s">
        <v>1794</v>
      </c>
      <c r="AB537">
        <f t="shared" si="66"/>
        <v>2021</v>
      </c>
      <c r="AC537">
        <f t="shared" si="67"/>
        <v>6</v>
      </c>
      <c r="AD537" t="str">
        <f t="shared" si="68"/>
        <v>Q1</v>
      </c>
      <c r="AE537" t="str">
        <f t="shared" si="69"/>
        <v>FY21/22</v>
      </c>
      <c r="AF537" t="str">
        <f t="shared" si="70"/>
        <v>SOUTH</v>
      </c>
    </row>
    <row r="538" spans="1:32">
      <c r="A538" t="s">
        <v>3025</v>
      </c>
      <c r="B538" t="s">
        <v>22</v>
      </c>
      <c r="C538" t="str">
        <f t="shared" si="64"/>
        <v>SPARES/OTHER</v>
      </c>
      <c r="D538" s="4">
        <v>44372</v>
      </c>
      <c r="E538" t="str">
        <f t="shared" si="65"/>
        <v>YAMAHA</v>
      </c>
      <c r="F538">
        <v>14100386</v>
      </c>
      <c r="G538" s="19">
        <v>44372</v>
      </c>
      <c r="H538" t="s">
        <v>2076</v>
      </c>
      <c r="I538" t="s">
        <v>2077</v>
      </c>
      <c r="J538">
        <v>2</v>
      </c>
      <c r="K538">
        <v>2</v>
      </c>
      <c r="L538">
        <v>28761.06</v>
      </c>
      <c r="M538" t="s">
        <v>36</v>
      </c>
      <c r="N538">
        <v>1.2150000000000001</v>
      </c>
      <c r="O538">
        <v>28761.06</v>
      </c>
      <c r="P538">
        <f t="shared" si="71"/>
        <v>34944.687900000004</v>
      </c>
      <c r="Q538" t="s">
        <v>41</v>
      </c>
      <c r="R538" t="s">
        <v>792</v>
      </c>
      <c r="S538" t="s">
        <v>25</v>
      </c>
      <c r="T538">
        <v>900487</v>
      </c>
      <c r="U538">
        <v>19884</v>
      </c>
      <c r="V538" t="s">
        <v>1065</v>
      </c>
      <c r="X538" t="s">
        <v>2078</v>
      </c>
      <c r="Y538">
        <v>791714</v>
      </c>
      <c r="Z538" t="s">
        <v>794</v>
      </c>
      <c r="AB538">
        <f t="shared" si="66"/>
        <v>2021</v>
      </c>
      <c r="AC538">
        <f t="shared" si="67"/>
        <v>6</v>
      </c>
      <c r="AD538" t="str">
        <f t="shared" si="68"/>
        <v>Q1</v>
      </c>
      <c r="AE538" t="str">
        <f t="shared" si="69"/>
        <v>FY21/22</v>
      </c>
      <c r="AF538" t="str">
        <f t="shared" si="70"/>
        <v>SOUTH</v>
      </c>
    </row>
    <row r="539" spans="1:32">
      <c r="A539" t="s">
        <v>3025</v>
      </c>
      <c r="B539" t="s">
        <v>22</v>
      </c>
      <c r="C539" t="str">
        <f t="shared" si="64"/>
        <v>SPARES/OTHER</v>
      </c>
      <c r="D539" s="4">
        <v>44372</v>
      </c>
      <c r="E539" t="str">
        <f t="shared" si="65"/>
        <v>YAMAHA</v>
      </c>
      <c r="F539">
        <v>14100387</v>
      </c>
      <c r="G539" s="19">
        <v>44372</v>
      </c>
      <c r="H539" t="s">
        <v>42</v>
      </c>
      <c r="I539" t="s">
        <v>43</v>
      </c>
      <c r="J539">
        <v>10</v>
      </c>
      <c r="K539">
        <v>10</v>
      </c>
      <c r="L539">
        <v>1327.43</v>
      </c>
      <c r="M539" t="s">
        <v>36</v>
      </c>
      <c r="N539">
        <v>1.2150000000000001</v>
      </c>
      <c r="O539">
        <v>1327.43</v>
      </c>
      <c r="P539">
        <f t="shared" si="71"/>
        <v>1612.8274500000002</v>
      </c>
      <c r="Q539" t="s">
        <v>41</v>
      </c>
      <c r="R539" t="s">
        <v>1306</v>
      </c>
      <c r="S539" t="s">
        <v>25</v>
      </c>
      <c r="T539">
        <v>900488</v>
      </c>
      <c r="U539">
        <v>618</v>
      </c>
      <c r="V539" t="s">
        <v>1065</v>
      </c>
      <c r="X539" t="s">
        <v>2074</v>
      </c>
      <c r="Y539">
        <v>791720</v>
      </c>
      <c r="Z539" t="s">
        <v>1308</v>
      </c>
      <c r="AB539">
        <f t="shared" si="66"/>
        <v>2021</v>
      </c>
      <c r="AC539">
        <f t="shared" si="67"/>
        <v>6</v>
      </c>
      <c r="AD539" t="str">
        <f t="shared" si="68"/>
        <v>Q1</v>
      </c>
      <c r="AE539" t="str">
        <f t="shared" si="69"/>
        <v>FY21/22</v>
      </c>
      <c r="AF539" t="str">
        <f t="shared" si="70"/>
        <v>SOUTH</v>
      </c>
    </row>
    <row r="540" spans="1:32">
      <c r="A540" t="s">
        <v>3025</v>
      </c>
      <c r="B540" t="s">
        <v>22</v>
      </c>
      <c r="C540" t="str">
        <f t="shared" si="64"/>
        <v>SPARES/OTHER</v>
      </c>
      <c r="D540" s="4">
        <v>44372</v>
      </c>
      <c r="E540" t="str">
        <f t="shared" si="65"/>
        <v>YAMAHA</v>
      </c>
      <c r="F540">
        <v>14100388</v>
      </c>
      <c r="G540" s="19">
        <v>44372</v>
      </c>
      <c r="H540" t="s">
        <v>42</v>
      </c>
      <c r="I540" t="s">
        <v>43</v>
      </c>
      <c r="J540">
        <v>10</v>
      </c>
      <c r="K540">
        <v>10</v>
      </c>
      <c r="L540">
        <v>1327.43</v>
      </c>
      <c r="M540" t="s">
        <v>36</v>
      </c>
      <c r="N540">
        <v>1.2150000000000001</v>
      </c>
      <c r="O540">
        <v>1327.43</v>
      </c>
      <c r="P540">
        <f t="shared" si="71"/>
        <v>1612.8274500000002</v>
      </c>
      <c r="Q540" t="s">
        <v>41</v>
      </c>
      <c r="R540" t="s">
        <v>1792</v>
      </c>
      <c r="S540" t="s">
        <v>25</v>
      </c>
      <c r="T540">
        <v>900491</v>
      </c>
      <c r="U540">
        <v>618</v>
      </c>
      <c r="V540" t="s">
        <v>1065</v>
      </c>
      <c r="X540" t="s">
        <v>2075</v>
      </c>
      <c r="Y540">
        <v>791811</v>
      </c>
      <c r="Z540" t="s">
        <v>1794</v>
      </c>
      <c r="AB540">
        <f t="shared" si="66"/>
        <v>2021</v>
      </c>
      <c r="AC540">
        <f t="shared" si="67"/>
        <v>6</v>
      </c>
      <c r="AD540" t="str">
        <f t="shared" si="68"/>
        <v>Q1</v>
      </c>
      <c r="AE540" t="str">
        <f t="shared" si="69"/>
        <v>FY21/22</v>
      </c>
      <c r="AF540" t="str">
        <f t="shared" si="70"/>
        <v>SOUTH</v>
      </c>
    </row>
    <row r="541" spans="1:32">
      <c r="A541" t="s">
        <v>3025</v>
      </c>
      <c r="B541" t="s">
        <v>22</v>
      </c>
      <c r="C541" t="str">
        <f t="shared" si="64"/>
        <v>SERVICE_CHARGE</v>
      </c>
      <c r="D541" s="4">
        <v>44375</v>
      </c>
      <c r="E541" t="str">
        <f t="shared" si="65"/>
        <v>YAMAHA</v>
      </c>
      <c r="F541">
        <v>12100056</v>
      </c>
      <c r="G541" s="19">
        <v>44375</v>
      </c>
      <c r="H541" t="s">
        <v>76</v>
      </c>
      <c r="I541" t="s">
        <v>77</v>
      </c>
      <c r="J541">
        <v>1</v>
      </c>
      <c r="K541">
        <v>1</v>
      </c>
      <c r="L541">
        <v>884.96</v>
      </c>
      <c r="M541" t="s">
        <v>36</v>
      </c>
      <c r="N541">
        <v>1.2150000000000001</v>
      </c>
      <c r="O541">
        <v>884.96</v>
      </c>
      <c r="P541">
        <f t="shared" si="71"/>
        <v>1075.2264</v>
      </c>
      <c r="Q541" t="s">
        <v>41</v>
      </c>
      <c r="R541" t="s">
        <v>1709</v>
      </c>
      <c r="S541" t="s">
        <v>25</v>
      </c>
      <c r="T541">
        <v>900495</v>
      </c>
      <c r="U541">
        <v>0</v>
      </c>
      <c r="V541" t="s">
        <v>1069</v>
      </c>
      <c r="X541" t="s">
        <v>2079</v>
      </c>
      <c r="Z541" t="s">
        <v>1711</v>
      </c>
      <c r="AB541">
        <f t="shared" si="66"/>
        <v>2021</v>
      </c>
      <c r="AC541">
        <f t="shared" si="67"/>
        <v>6</v>
      </c>
      <c r="AD541" t="str">
        <f t="shared" si="68"/>
        <v>Q1</v>
      </c>
      <c r="AE541" t="str">
        <f t="shared" si="69"/>
        <v>FY21/22</v>
      </c>
      <c r="AF541" t="str">
        <f t="shared" si="70"/>
        <v>SOUTH</v>
      </c>
    </row>
    <row r="542" spans="1:32">
      <c r="A542" t="s">
        <v>3025</v>
      </c>
      <c r="B542" t="s">
        <v>22</v>
      </c>
      <c r="C542" t="str">
        <f t="shared" si="64"/>
        <v>SPARES/OTHER</v>
      </c>
      <c r="D542" s="4">
        <v>44375</v>
      </c>
      <c r="E542" t="str">
        <f t="shared" si="65"/>
        <v>YAMAHA</v>
      </c>
      <c r="F542">
        <v>14100389</v>
      </c>
      <c r="G542" s="19">
        <v>44375</v>
      </c>
      <c r="H542" t="s">
        <v>130</v>
      </c>
      <c r="I542" t="s">
        <v>131</v>
      </c>
      <c r="J542">
        <v>1</v>
      </c>
      <c r="K542">
        <v>1</v>
      </c>
      <c r="L542">
        <v>1902.65</v>
      </c>
      <c r="M542" t="s">
        <v>36</v>
      </c>
      <c r="N542">
        <v>1.2150000000000001</v>
      </c>
      <c r="O542">
        <v>1902.65</v>
      </c>
      <c r="P542">
        <f t="shared" si="71"/>
        <v>2311.7197500000002</v>
      </c>
      <c r="Q542" t="s">
        <v>41</v>
      </c>
      <c r="R542" t="s">
        <v>1962</v>
      </c>
      <c r="S542" t="s">
        <v>25</v>
      </c>
      <c r="T542">
        <v>900490</v>
      </c>
      <c r="U542">
        <v>1024</v>
      </c>
      <c r="V542" t="s">
        <v>1065</v>
      </c>
      <c r="X542" t="s">
        <v>2080</v>
      </c>
      <c r="Y542">
        <v>791790</v>
      </c>
      <c r="Z542" t="s">
        <v>1964</v>
      </c>
      <c r="AB542">
        <f t="shared" si="66"/>
        <v>2021</v>
      </c>
      <c r="AC542">
        <f t="shared" si="67"/>
        <v>6</v>
      </c>
      <c r="AD542" t="str">
        <f t="shared" si="68"/>
        <v>Q1</v>
      </c>
      <c r="AE542" t="str">
        <f t="shared" si="69"/>
        <v>FY21/22</v>
      </c>
      <c r="AF542" t="str">
        <f t="shared" si="70"/>
        <v>SOUTH</v>
      </c>
    </row>
    <row r="543" spans="1:32">
      <c r="A543" t="s">
        <v>3025</v>
      </c>
      <c r="B543" t="s">
        <v>22</v>
      </c>
      <c r="C543" t="str">
        <f t="shared" si="64"/>
        <v>SPARES/OTHER</v>
      </c>
      <c r="D543" s="4">
        <v>44375</v>
      </c>
      <c r="E543" t="str">
        <f t="shared" si="65"/>
        <v>HELLER</v>
      </c>
      <c r="F543">
        <v>14100390</v>
      </c>
      <c r="G543" s="19">
        <v>44375</v>
      </c>
      <c r="H543" t="s">
        <v>2081</v>
      </c>
      <c r="I543" t="s">
        <v>2082</v>
      </c>
      <c r="J543">
        <v>1</v>
      </c>
      <c r="K543">
        <v>1</v>
      </c>
      <c r="L543">
        <v>4336.28</v>
      </c>
      <c r="M543" t="s">
        <v>36</v>
      </c>
      <c r="N543">
        <v>1.2150000000000001</v>
      </c>
      <c r="O543">
        <v>4336.28</v>
      </c>
      <c r="P543">
        <f t="shared" si="71"/>
        <v>5268.5802000000003</v>
      </c>
      <c r="Q543" t="s">
        <v>41</v>
      </c>
      <c r="R543" t="s">
        <v>2025</v>
      </c>
      <c r="S543" t="s">
        <v>25</v>
      </c>
      <c r="T543">
        <v>900493</v>
      </c>
      <c r="U543">
        <v>2850</v>
      </c>
      <c r="V543" t="s">
        <v>1065</v>
      </c>
      <c r="X543" t="s">
        <v>2083</v>
      </c>
      <c r="Y543">
        <v>791952</v>
      </c>
      <c r="Z543" t="s">
        <v>2027</v>
      </c>
      <c r="AB543">
        <f t="shared" si="66"/>
        <v>2021</v>
      </c>
      <c r="AC543">
        <f t="shared" si="67"/>
        <v>6</v>
      </c>
      <c r="AD543" t="str">
        <f t="shared" si="68"/>
        <v>Q1</v>
      </c>
      <c r="AE543" t="str">
        <f t="shared" si="69"/>
        <v>FY21/22</v>
      </c>
      <c r="AF543" t="str">
        <f t="shared" si="70"/>
        <v>SOUTH</v>
      </c>
    </row>
    <row r="544" spans="1:32">
      <c r="A544" t="s">
        <v>3025</v>
      </c>
      <c r="B544" t="s">
        <v>22</v>
      </c>
      <c r="C544" t="str">
        <f t="shared" si="64"/>
        <v>SPARES/OTHER</v>
      </c>
      <c r="D544" s="4">
        <v>44375</v>
      </c>
      <c r="E544" t="str">
        <f t="shared" si="65"/>
        <v>YAMAHA</v>
      </c>
      <c r="F544">
        <v>14100391</v>
      </c>
      <c r="G544" s="19">
        <v>44375</v>
      </c>
      <c r="H544" t="s">
        <v>1580</v>
      </c>
      <c r="I544" t="s">
        <v>1581</v>
      </c>
      <c r="J544">
        <v>1</v>
      </c>
      <c r="K544">
        <v>1</v>
      </c>
      <c r="L544">
        <v>1548.67</v>
      </c>
      <c r="M544" t="s">
        <v>36</v>
      </c>
      <c r="N544">
        <v>1.2150000000000001</v>
      </c>
      <c r="O544">
        <v>1548.67</v>
      </c>
      <c r="P544">
        <f t="shared" si="71"/>
        <v>1881.6340500000001</v>
      </c>
      <c r="Q544" t="s">
        <v>41</v>
      </c>
      <c r="R544" t="s">
        <v>1709</v>
      </c>
      <c r="S544" t="s">
        <v>25</v>
      </c>
      <c r="T544">
        <v>900494</v>
      </c>
      <c r="U544">
        <v>0</v>
      </c>
      <c r="V544" t="s">
        <v>1065</v>
      </c>
      <c r="X544" t="s">
        <v>2079</v>
      </c>
      <c r="Y544">
        <v>792046</v>
      </c>
      <c r="Z544" t="s">
        <v>1711</v>
      </c>
      <c r="AB544">
        <f t="shared" si="66"/>
        <v>2021</v>
      </c>
      <c r="AC544">
        <f t="shared" si="67"/>
        <v>6</v>
      </c>
      <c r="AD544" t="str">
        <f t="shared" si="68"/>
        <v>Q1</v>
      </c>
      <c r="AE544" t="str">
        <f t="shared" si="69"/>
        <v>FY21/22</v>
      </c>
      <c r="AF544" t="str">
        <f t="shared" si="70"/>
        <v>SOUTH</v>
      </c>
    </row>
    <row r="545" spans="1:32">
      <c r="A545" t="s">
        <v>3025</v>
      </c>
      <c r="B545" t="s">
        <v>22</v>
      </c>
      <c r="C545" t="str">
        <f t="shared" si="64"/>
        <v>SPARES/OTHER</v>
      </c>
      <c r="D545" s="4">
        <v>44376</v>
      </c>
      <c r="E545" t="str">
        <f t="shared" si="65"/>
        <v>YAMAHA</v>
      </c>
      <c r="F545">
        <v>14100392</v>
      </c>
      <c r="G545" s="19">
        <v>44376</v>
      </c>
      <c r="H545" t="s">
        <v>2085</v>
      </c>
      <c r="I545" t="s">
        <v>2086</v>
      </c>
      <c r="J545">
        <v>2</v>
      </c>
      <c r="K545">
        <v>2</v>
      </c>
      <c r="L545">
        <v>106.19</v>
      </c>
      <c r="M545" t="s">
        <v>36</v>
      </c>
      <c r="N545">
        <v>1.2150000000000001</v>
      </c>
      <c r="O545">
        <v>106.19</v>
      </c>
      <c r="P545">
        <f t="shared" si="71"/>
        <v>129.02085</v>
      </c>
      <c r="Q545" t="s">
        <v>41</v>
      </c>
      <c r="R545" t="s">
        <v>2087</v>
      </c>
      <c r="S545" t="s">
        <v>25</v>
      </c>
      <c r="T545">
        <v>900496</v>
      </c>
      <c r="U545">
        <v>54</v>
      </c>
      <c r="V545" t="s">
        <v>1065</v>
      </c>
      <c r="X545" t="s">
        <v>2088</v>
      </c>
      <c r="Y545">
        <v>792056</v>
      </c>
      <c r="Z545" t="s">
        <v>2089</v>
      </c>
      <c r="AB545">
        <f t="shared" si="66"/>
        <v>2021</v>
      </c>
      <c r="AC545">
        <f t="shared" si="67"/>
        <v>6</v>
      </c>
      <c r="AD545" t="str">
        <f t="shared" si="68"/>
        <v>Q1</v>
      </c>
      <c r="AE545" t="str">
        <f t="shared" si="69"/>
        <v>FY21/22</v>
      </c>
      <c r="AF545" t="str">
        <f t="shared" si="70"/>
        <v>SOUTH</v>
      </c>
    </row>
    <row r="546" spans="1:32">
      <c r="A546" t="s">
        <v>3025</v>
      </c>
      <c r="B546" t="s">
        <v>22</v>
      </c>
      <c r="C546" t="str">
        <f t="shared" si="64"/>
        <v>SPARES/OTHER</v>
      </c>
      <c r="D546" s="4">
        <v>44376</v>
      </c>
      <c r="E546" t="str">
        <f t="shared" si="65"/>
        <v>YAMAHA</v>
      </c>
      <c r="F546">
        <v>14100392</v>
      </c>
      <c r="G546" s="19">
        <v>44376</v>
      </c>
      <c r="H546" t="s">
        <v>2090</v>
      </c>
      <c r="I546" t="s">
        <v>1212</v>
      </c>
      <c r="J546">
        <v>1</v>
      </c>
      <c r="K546">
        <v>1</v>
      </c>
      <c r="L546">
        <v>309.73</v>
      </c>
      <c r="M546" t="s">
        <v>36</v>
      </c>
      <c r="N546">
        <v>1.2150000000000001</v>
      </c>
      <c r="O546">
        <v>309.73</v>
      </c>
      <c r="P546">
        <f t="shared" si="71"/>
        <v>376.32195000000007</v>
      </c>
      <c r="Q546" t="s">
        <v>41</v>
      </c>
      <c r="R546" t="s">
        <v>2087</v>
      </c>
      <c r="S546" t="s">
        <v>25</v>
      </c>
      <c r="T546">
        <v>900496</v>
      </c>
      <c r="U546">
        <v>164</v>
      </c>
      <c r="V546" t="s">
        <v>1065</v>
      </c>
      <c r="X546" t="s">
        <v>2088</v>
      </c>
      <c r="Y546">
        <v>792056</v>
      </c>
      <c r="Z546" t="s">
        <v>2089</v>
      </c>
      <c r="AB546">
        <f t="shared" si="66"/>
        <v>2021</v>
      </c>
      <c r="AC546">
        <f t="shared" si="67"/>
        <v>6</v>
      </c>
      <c r="AD546" t="str">
        <f t="shared" si="68"/>
        <v>Q1</v>
      </c>
      <c r="AE546" t="str">
        <f t="shared" si="69"/>
        <v>FY21/22</v>
      </c>
      <c r="AF546" t="str">
        <f t="shared" si="70"/>
        <v>SOUTH</v>
      </c>
    </row>
    <row r="547" spans="1:32">
      <c r="A547" t="s">
        <v>3025</v>
      </c>
      <c r="B547" t="s">
        <v>22</v>
      </c>
      <c r="C547" t="str">
        <f t="shared" si="64"/>
        <v>SPARES/OTHER</v>
      </c>
      <c r="D547" s="4">
        <v>44376</v>
      </c>
      <c r="E547" t="str">
        <f t="shared" si="65"/>
        <v>YAMAHA</v>
      </c>
      <c r="F547">
        <v>14100392</v>
      </c>
      <c r="G547" s="19">
        <v>44376</v>
      </c>
      <c r="H547" t="s">
        <v>2091</v>
      </c>
      <c r="I547" t="s">
        <v>2092</v>
      </c>
      <c r="J547">
        <v>12</v>
      </c>
      <c r="K547">
        <v>12</v>
      </c>
      <c r="L547">
        <v>31.86</v>
      </c>
      <c r="M547" t="s">
        <v>36</v>
      </c>
      <c r="N547">
        <v>1.2150000000000001</v>
      </c>
      <c r="O547">
        <v>31.86</v>
      </c>
      <c r="P547">
        <f t="shared" si="71"/>
        <v>38.709900000000005</v>
      </c>
      <c r="Q547" t="s">
        <v>41</v>
      </c>
      <c r="R547" t="s">
        <v>2087</v>
      </c>
      <c r="S547" t="s">
        <v>25</v>
      </c>
      <c r="T547">
        <v>900496</v>
      </c>
      <c r="U547">
        <v>12</v>
      </c>
      <c r="V547" t="s">
        <v>1065</v>
      </c>
      <c r="X547" t="s">
        <v>2088</v>
      </c>
      <c r="Y547">
        <v>792056</v>
      </c>
      <c r="Z547" t="s">
        <v>2089</v>
      </c>
      <c r="AB547">
        <f t="shared" si="66"/>
        <v>2021</v>
      </c>
      <c r="AC547">
        <f t="shared" si="67"/>
        <v>6</v>
      </c>
      <c r="AD547" t="str">
        <f t="shared" si="68"/>
        <v>Q1</v>
      </c>
      <c r="AE547" t="str">
        <f t="shared" si="69"/>
        <v>FY21/22</v>
      </c>
      <c r="AF547" t="str">
        <f t="shared" si="70"/>
        <v>SOUTH</v>
      </c>
    </row>
    <row r="548" spans="1:32">
      <c r="A548" t="s">
        <v>3025</v>
      </c>
      <c r="B548" t="s">
        <v>22</v>
      </c>
      <c r="C548" t="str">
        <f t="shared" si="64"/>
        <v>SPARES/OTHER</v>
      </c>
      <c r="D548" s="4">
        <v>44376</v>
      </c>
      <c r="E548" t="str">
        <f t="shared" si="65"/>
        <v>YAMAHA</v>
      </c>
      <c r="F548">
        <v>14100393</v>
      </c>
      <c r="G548" s="19">
        <v>44376</v>
      </c>
      <c r="H548" t="s">
        <v>2093</v>
      </c>
      <c r="I548" t="s">
        <v>1230</v>
      </c>
      <c r="J548">
        <v>2</v>
      </c>
      <c r="K548">
        <v>2</v>
      </c>
      <c r="L548">
        <v>654.87</v>
      </c>
      <c r="M548" t="s">
        <v>36</v>
      </c>
      <c r="N548">
        <v>1.2150000000000001</v>
      </c>
      <c r="O548">
        <v>654.87</v>
      </c>
      <c r="P548">
        <f t="shared" si="71"/>
        <v>795.66705000000002</v>
      </c>
      <c r="Q548" t="s">
        <v>41</v>
      </c>
      <c r="R548" t="s">
        <v>1097</v>
      </c>
      <c r="S548" t="s">
        <v>25</v>
      </c>
      <c r="T548">
        <v>900497</v>
      </c>
      <c r="U548">
        <v>354</v>
      </c>
      <c r="V548" t="s">
        <v>1065</v>
      </c>
      <c r="X548" t="s">
        <v>2094</v>
      </c>
      <c r="Y548">
        <v>792142</v>
      </c>
      <c r="Z548" t="s">
        <v>1099</v>
      </c>
      <c r="AB548">
        <f t="shared" si="66"/>
        <v>2021</v>
      </c>
      <c r="AC548">
        <f t="shared" si="67"/>
        <v>6</v>
      </c>
      <c r="AD548" t="str">
        <f t="shared" si="68"/>
        <v>Q1</v>
      </c>
      <c r="AE548" t="str">
        <f t="shared" si="69"/>
        <v>FY21/22</v>
      </c>
      <c r="AF548" t="str">
        <f t="shared" si="70"/>
        <v>SOUTH</v>
      </c>
    </row>
    <row r="549" spans="1:32">
      <c r="A549" t="s">
        <v>3025</v>
      </c>
      <c r="B549" t="s">
        <v>22</v>
      </c>
      <c r="C549" t="str">
        <f t="shared" si="64"/>
        <v>SPARES/OTHER</v>
      </c>
      <c r="D549" s="4">
        <v>44376</v>
      </c>
      <c r="E549" t="str">
        <f t="shared" si="65"/>
        <v>YAMAHA</v>
      </c>
      <c r="F549">
        <v>14100393</v>
      </c>
      <c r="G549" s="19">
        <v>44376</v>
      </c>
      <c r="H549" t="s">
        <v>742</v>
      </c>
      <c r="I549" t="s">
        <v>743</v>
      </c>
      <c r="J549">
        <v>2</v>
      </c>
      <c r="K549">
        <v>2</v>
      </c>
      <c r="L549">
        <v>380.53</v>
      </c>
      <c r="M549" t="s">
        <v>36</v>
      </c>
      <c r="N549">
        <v>1.2150000000000001</v>
      </c>
      <c r="O549">
        <v>380.53</v>
      </c>
      <c r="P549">
        <f t="shared" si="71"/>
        <v>462.34395000000001</v>
      </c>
      <c r="Q549" t="s">
        <v>41</v>
      </c>
      <c r="R549" t="s">
        <v>1097</v>
      </c>
      <c r="S549" t="s">
        <v>25</v>
      </c>
      <c r="T549">
        <v>900497</v>
      </c>
      <c r="U549">
        <v>192</v>
      </c>
      <c r="V549" t="s">
        <v>1065</v>
      </c>
      <c r="X549" t="s">
        <v>2094</v>
      </c>
      <c r="Y549">
        <v>792142</v>
      </c>
      <c r="Z549" t="s">
        <v>1099</v>
      </c>
      <c r="AB549">
        <f t="shared" si="66"/>
        <v>2021</v>
      </c>
      <c r="AC549">
        <f t="shared" si="67"/>
        <v>6</v>
      </c>
      <c r="AD549" t="str">
        <f t="shared" si="68"/>
        <v>Q1</v>
      </c>
      <c r="AE549" t="str">
        <f t="shared" si="69"/>
        <v>FY21/22</v>
      </c>
      <c r="AF549" t="str">
        <f t="shared" si="70"/>
        <v>SOUTH</v>
      </c>
    </row>
    <row r="550" spans="1:32">
      <c r="A550" t="s">
        <v>3025</v>
      </c>
      <c r="B550" t="s">
        <v>22</v>
      </c>
      <c r="C550" t="str">
        <f t="shared" si="64"/>
        <v>SERVICE_CHARGE</v>
      </c>
      <c r="D550" s="4">
        <v>44383</v>
      </c>
      <c r="E550" t="str">
        <f t="shared" si="65"/>
        <v>HELLER</v>
      </c>
      <c r="F550">
        <v>12100057</v>
      </c>
      <c r="G550" s="19">
        <v>44383</v>
      </c>
      <c r="H550" t="s">
        <v>105</v>
      </c>
      <c r="I550" t="s">
        <v>77</v>
      </c>
      <c r="J550">
        <v>1</v>
      </c>
      <c r="K550">
        <v>1</v>
      </c>
      <c r="L550">
        <v>1769.91</v>
      </c>
      <c r="M550" t="s">
        <v>36</v>
      </c>
      <c r="N550">
        <v>1.2</v>
      </c>
      <c r="O550">
        <v>1769.91</v>
      </c>
      <c r="P550">
        <f t="shared" si="71"/>
        <v>2123.8919999999998</v>
      </c>
      <c r="Q550" t="s">
        <v>41</v>
      </c>
      <c r="R550" t="s">
        <v>2095</v>
      </c>
      <c r="S550" t="s">
        <v>25</v>
      </c>
      <c r="T550">
        <v>900500</v>
      </c>
      <c r="U550">
        <v>0</v>
      </c>
      <c r="V550" t="s">
        <v>1069</v>
      </c>
      <c r="X550" t="s">
        <v>2096</v>
      </c>
      <c r="Z550" t="s">
        <v>2097</v>
      </c>
      <c r="AB550">
        <f t="shared" si="66"/>
        <v>2021</v>
      </c>
      <c r="AC550">
        <f t="shared" si="67"/>
        <v>7</v>
      </c>
      <c r="AD550" t="str">
        <f t="shared" si="68"/>
        <v>Q2</v>
      </c>
      <c r="AE550" t="str">
        <f t="shared" si="69"/>
        <v>FY21/22</v>
      </c>
      <c r="AF550" t="str">
        <f t="shared" si="70"/>
        <v>SOUTH</v>
      </c>
    </row>
    <row r="551" spans="1:32">
      <c r="A551" t="s">
        <v>3025</v>
      </c>
      <c r="B551" t="s">
        <v>22</v>
      </c>
      <c r="C551" t="str">
        <f t="shared" si="64"/>
        <v>SPARES/OTHER</v>
      </c>
      <c r="D551" s="4">
        <v>44384</v>
      </c>
      <c r="E551" t="str">
        <f t="shared" si="65"/>
        <v>OTHERS</v>
      </c>
      <c r="F551">
        <v>14100394</v>
      </c>
      <c r="G551" s="19">
        <v>44384</v>
      </c>
      <c r="H551" t="s">
        <v>2098</v>
      </c>
      <c r="I551" t="s">
        <v>351</v>
      </c>
      <c r="J551">
        <v>90</v>
      </c>
      <c r="K551">
        <v>90</v>
      </c>
      <c r="L551">
        <v>23893.81</v>
      </c>
      <c r="M551" t="s">
        <v>36</v>
      </c>
      <c r="N551">
        <v>1.2</v>
      </c>
      <c r="O551">
        <v>23893.81</v>
      </c>
      <c r="P551">
        <f t="shared" si="71"/>
        <v>28672.572</v>
      </c>
      <c r="Q551" t="s">
        <v>41</v>
      </c>
      <c r="R551" t="s">
        <v>2099</v>
      </c>
      <c r="S551" t="s">
        <v>25</v>
      </c>
      <c r="T551">
        <v>900501</v>
      </c>
      <c r="U551">
        <v>9557.1</v>
      </c>
      <c r="V551" t="s">
        <v>1065</v>
      </c>
      <c r="X551" t="s">
        <v>2100</v>
      </c>
      <c r="Y551">
        <v>793045</v>
      </c>
      <c r="Z551" t="s">
        <v>2101</v>
      </c>
      <c r="AB551">
        <f t="shared" si="66"/>
        <v>2021</v>
      </c>
      <c r="AC551">
        <f t="shared" si="67"/>
        <v>7</v>
      </c>
      <c r="AD551" t="str">
        <f t="shared" si="68"/>
        <v>Q2</v>
      </c>
      <c r="AE551" t="str">
        <f t="shared" si="69"/>
        <v>FY21/22</v>
      </c>
      <c r="AF551" t="str">
        <f t="shared" si="70"/>
        <v>SOUTH</v>
      </c>
    </row>
    <row r="552" spans="1:32">
      <c r="A552" t="s">
        <v>3025</v>
      </c>
      <c r="B552" t="s">
        <v>22</v>
      </c>
      <c r="C552" t="str">
        <f t="shared" si="64"/>
        <v>SPARES/OTHER</v>
      </c>
      <c r="D552" s="4">
        <v>44384</v>
      </c>
      <c r="E552" t="str">
        <f t="shared" si="65"/>
        <v>OTHERS</v>
      </c>
      <c r="F552">
        <v>14100394</v>
      </c>
      <c r="G552" s="19">
        <v>44384</v>
      </c>
      <c r="H552" t="s">
        <v>2102</v>
      </c>
      <c r="I552" t="s">
        <v>351</v>
      </c>
      <c r="J552">
        <v>90</v>
      </c>
      <c r="K552">
        <v>90</v>
      </c>
      <c r="L552">
        <v>23893.81</v>
      </c>
      <c r="M552" t="s">
        <v>36</v>
      </c>
      <c r="N552">
        <v>1.2</v>
      </c>
      <c r="O552">
        <v>23893.81</v>
      </c>
      <c r="P552">
        <f t="shared" si="71"/>
        <v>28672.572</v>
      </c>
      <c r="Q552" t="s">
        <v>41</v>
      </c>
      <c r="R552" t="s">
        <v>2099</v>
      </c>
      <c r="S552" t="s">
        <v>25</v>
      </c>
      <c r="T552">
        <v>900501</v>
      </c>
      <c r="U552">
        <v>9557.1</v>
      </c>
      <c r="V552" t="s">
        <v>1065</v>
      </c>
      <c r="X552" t="s">
        <v>2100</v>
      </c>
      <c r="Y552">
        <v>793045</v>
      </c>
      <c r="Z552" t="s">
        <v>2101</v>
      </c>
      <c r="AB552">
        <f t="shared" si="66"/>
        <v>2021</v>
      </c>
      <c r="AC552">
        <f t="shared" si="67"/>
        <v>7</v>
      </c>
      <c r="AD552" t="str">
        <f t="shared" si="68"/>
        <v>Q2</v>
      </c>
      <c r="AE552" t="str">
        <f t="shared" si="69"/>
        <v>FY21/22</v>
      </c>
      <c r="AF552" t="str">
        <f t="shared" si="70"/>
        <v>SOUTH</v>
      </c>
    </row>
    <row r="553" spans="1:32">
      <c r="A553" t="s">
        <v>3025</v>
      </c>
      <c r="B553" t="s">
        <v>22</v>
      </c>
      <c r="C553" t="str">
        <f t="shared" si="64"/>
        <v>FEEDER</v>
      </c>
      <c r="D553" s="4">
        <v>44385</v>
      </c>
      <c r="E553" t="str">
        <f t="shared" si="65"/>
        <v>YAMAHA</v>
      </c>
      <c r="F553">
        <v>14100395</v>
      </c>
      <c r="G553" s="19">
        <v>44385</v>
      </c>
      <c r="H553" t="s">
        <v>72</v>
      </c>
      <c r="I553" t="s">
        <v>73</v>
      </c>
      <c r="J553">
        <v>2</v>
      </c>
      <c r="K553">
        <v>2</v>
      </c>
      <c r="L553">
        <v>9203.5400000000009</v>
      </c>
      <c r="M553" t="s">
        <v>36</v>
      </c>
      <c r="N553">
        <v>1.2</v>
      </c>
      <c r="O553">
        <v>9203.5400000000009</v>
      </c>
      <c r="P553">
        <f t="shared" si="71"/>
        <v>11044.248000000001</v>
      </c>
      <c r="Q553" t="s">
        <v>41</v>
      </c>
      <c r="R553" t="s">
        <v>2103</v>
      </c>
      <c r="S553" t="s">
        <v>25</v>
      </c>
      <c r="T553">
        <v>900502</v>
      </c>
      <c r="U553">
        <v>7627.09</v>
      </c>
      <c r="V553" t="s">
        <v>1065</v>
      </c>
      <c r="X553" t="s">
        <v>2104</v>
      </c>
      <c r="Y553">
        <v>793152</v>
      </c>
      <c r="Z553" t="s">
        <v>2105</v>
      </c>
      <c r="AB553">
        <f t="shared" si="66"/>
        <v>2021</v>
      </c>
      <c r="AC553">
        <f t="shared" si="67"/>
        <v>7</v>
      </c>
      <c r="AD553" t="str">
        <f t="shared" si="68"/>
        <v>Q2</v>
      </c>
      <c r="AE553" t="str">
        <f t="shared" si="69"/>
        <v>FY21/22</v>
      </c>
      <c r="AF553" t="str">
        <f t="shared" si="70"/>
        <v>SOUTH</v>
      </c>
    </row>
    <row r="554" spans="1:32">
      <c r="A554" t="s">
        <v>3025</v>
      </c>
      <c r="B554" t="s">
        <v>22</v>
      </c>
      <c r="C554" t="str">
        <f t="shared" si="64"/>
        <v>FEEDER</v>
      </c>
      <c r="D554" s="4">
        <v>44385</v>
      </c>
      <c r="E554" t="str">
        <f t="shared" si="65"/>
        <v>YAMAHA</v>
      </c>
      <c r="F554">
        <v>14100395</v>
      </c>
      <c r="G554" s="19">
        <v>44385</v>
      </c>
      <c r="H554" t="s">
        <v>74</v>
      </c>
      <c r="I554" t="s">
        <v>75</v>
      </c>
      <c r="J554">
        <v>2</v>
      </c>
      <c r="K554">
        <v>2</v>
      </c>
      <c r="L554">
        <v>11858.41</v>
      </c>
      <c r="M554" t="s">
        <v>36</v>
      </c>
      <c r="N554">
        <v>1.2</v>
      </c>
      <c r="O554">
        <v>11858.41</v>
      </c>
      <c r="P554">
        <f t="shared" si="71"/>
        <v>14230.091999999999</v>
      </c>
      <c r="Q554" t="s">
        <v>41</v>
      </c>
      <c r="R554" t="s">
        <v>2103</v>
      </c>
      <c r="S554" t="s">
        <v>25</v>
      </c>
      <c r="T554">
        <v>900502</v>
      </c>
      <c r="U554">
        <v>9834.89</v>
      </c>
      <c r="V554" t="s">
        <v>1065</v>
      </c>
      <c r="X554" t="s">
        <v>2104</v>
      </c>
      <c r="Y554">
        <v>793152</v>
      </c>
      <c r="Z554" t="s">
        <v>2105</v>
      </c>
      <c r="AB554">
        <f t="shared" si="66"/>
        <v>2021</v>
      </c>
      <c r="AC554">
        <f t="shared" si="67"/>
        <v>7</v>
      </c>
      <c r="AD554" t="str">
        <f t="shared" si="68"/>
        <v>Q2</v>
      </c>
      <c r="AE554" t="str">
        <f t="shared" si="69"/>
        <v>FY21/22</v>
      </c>
      <c r="AF554" t="str">
        <f t="shared" si="70"/>
        <v>SOUTH</v>
      </c>
    </row>
    <row r="555" spans="1:32">
      <c r="A555" t="s">
        <v>3025</v>
      </c>
      <c r="B555" t="s">
        <v>22</v>
      </c>
      <c r="C555" t="str">
        <f t="shared" si="64"/>
        <v>FEEDER</v>
      </c>
      <c r="D555" s="4">
        <v>44385</v>
      </c>
      <c r="E555" t="str">
        <f t="shared" si="65"/>
        <v>YAMAHA</v>
      </c>
      <c r="F555">
        <v>14100395</v>
      </c>
      <c r="G555" s="19">
        <v>44385</v>
      </c>
      <c r="H555" t="s">
        <v>353</v>
      </c>
      <c r="I555" t="s">
        <v>354</v>
      </c>
      <c r="J555">
        <v>1</v>
      </c>
      <c r="K555">
        <v>1</v>
      </c>
      <c r="L555">
        <v>8141.59</v>
      </c>
      <c r="M555" t="s">
        <v>36</v>
      </c>
      <c r="N555">
        <v>1.2</v>
      </c>
      <c r="O555">
        <v>8141.59</v>
      </c>
      <c r="P555">
        <f t="shared" si="71"/>
        <v>9769.9079999999994</v>
      </c>
      <c r="Q555" t="s">
        <v>41</v>
      </c>
      <c r="R555" t="s">
        <v>2103</v>
      </c>
      <c r="S555" t="s">
        <v>25</v>
      </c>
      <c r="T555">
        <v>900502</v>
      </c>
      <c r="U555">
        <v>6946.14</v>
      </c>
      <c r="V555" t="s">
        <v>1065</v>
      </c>
      <c r="X555" t="s">
        <v>2104</v>
      </c>
      <c r="Y555">
        <v>793152</v>
      </c>
      <c r="Z555" t="s">
        <v>2105</v>
      </c>
      <c r="AB555">
        <f t="shared" si="66"/>
        <v>2021</v>
      </c>
      <c r="AC555">
        <f t="shared" si="67"/>
        <v>7</v>
      </c>
      <c r="AD555" t="str">
        <f t="shared" si="68"/>
        <v>Q2</v>
      </c>
      <c r="AE555" t="str">
        <f t="shared" si="69"/>
        <v>FY21/22</v>
      </c>
      <c r="AF555" t="str">
        <f t="shared" si="70"/>
        <v>SOUTH</v>
      </c>
    </row>
    <row r="556" spans="1:32">
      <c r="A556" t="s">
        <v>3025</v>
      </c>
      <c r="B556" t="s">
        <v>22</v>
      </c>
      <c r="C556" t="str">
        <f t="shared" si="64"/>
        <v>SPARES/OTHER</v>
      </c>
      <c r="D556" s="4">
        <v>44385</v>
      </c>
      <c r="E556" t="str">
        <f t="shared" si="65"/>
        <v>YAMAHA</v>
      </c>
      <c r="F556">
        <v>14100395</v>
      </c>
      <c r="G556" s="19">
        <v>44385</v>
      </c>
      <c r="H556" t="s">
        <v>2084</v>
      </c>
      <c r="I556" t="s">
        <v>1156</v>
      </c>
      <c r="J556">
        <v>1</v>
      </c>
      <c r="K556">
        <v>1</v>
      </c>
      <c r="L556">
        <v>26548.67</v>
      </c>
      <c r="M556" t="s">
        <v>36</v>
      </c>
      <c r="N556">
        <v>1.2</v>
      </c>
      <c r="O556">
        <v>26548.67</v>
      </c>
      <c r="P556">
        <f t="shared" si="71"/>
        <v>31858.403999999995</v>
      </c>
      <c r="Q556" t="s">
        <v>41</v>
      </c>
      <c r="R556" t="s">
        <v>2103</v>
      </c>
      <c r="S556" t="s">
        <v>25</v>
      </c>
      <c r="T556">
        <v>900502</v>
      </c>
      <c r="U556">
        <v>19832.14</v>
      </c>
      <c r="V556" t="s">
        <v>1065</v>
      </c>
      <c r="X556" t="s">
        <v>2104</v>
      </c>
      <c r="Y556">
        <v>793153</v>
      </c>
      <c r="Z556" t="s">
        <v>2105</v>
      </c>
      <c r="AB556">
        <f t="shared" si="66"/>
        <v>2021</v>
      </c>
      <c r="AC556">
        <f t="shared" si="67"/>
        <v>7</v>
      </c>
      <c r="AD556" t="str">
        <f t="shared" si="68"/>
        <v>Q2</v>
      </c>
      <c r="AE556" t="str">
        <f t="shared" si="69"/>
        <v>FY21/22</v>
      </c>
      <c r="AF556" t="str">
        <f t="shared" si="70"/>
        <v>SOUTH</v>
      </c>
    </row>
    <row r="557" spans="1:32">
      <c r="A557" t="s">
        <v>3025</v>
      </c>
      <c r="B557" t="s">
        <v>22</v>
      </c>
      <c r="C557" t="str">
        <f t="shared" si="64"/>
        <v>SPARES/OTHER</v>
      </c>
      <c r="D557" s="4">
        <v>44390</v>
      </c>
      <c r="E557" t="str">
        <f t="shared" si="65"/>
        <v>YAMAHA</v>
      </c>
      <c r="F557">
        <v>14100396</v>
      </c>
      <c r="G557" s="19">
        <v>44390</v>
      </c>
      <c r="H557" t="s">
        <v>777</v>
      </c>
      <c r="I557" t="s">
        <v>778</v>
      </c>
      <c r="J557">
        <v>5</v>
      </c>
      <c r="K557">
        <v>5</v>
      </c>
      <c r="L557">
        <v>3539.82</v>
      </c>
      <c r="M557" t="s">
        <v>36</v>
      </c>
      <c r="N557">
        <v>1.2</v>
      </c>
      <c r="O557">
        <v>3539.82</v>
      </c>
      <c r="P557">
        <f t="shared" si="71"/>
        <v>4247.7839999999997</v>
      </c>
      <c r="Q557" t="s">
        <v>41</v>
      </c>
      <c r="R557" t="s">
        <v>63</v>
      </c>
      <c r="S557" t="s">
        <v>25</v>
      </c>
      <c r="T557">
        <v>900498</v>
      </c>
      <c r="U557">
        <v>2411.1999999999998</v>
      </c>
      <c r="V557" t="s">
        <v>1065</v>
      </c>
      <c r="X557" t="s">
        <v>2106</v>
      </c>
      <c r="Y557">
        <v>793798</v>
      </c>
      <c r="Z557" t="s">
        <v>110</v>
      </c>
      <c r="AB557">
        <f t="shared" si="66"/>
        <v>2021</v>
      </c>
      <c r="AC557">
        <f t="shared" si="67"/>
        <v>7</v>
      </c>
      <c r="AD557" t="str">
        <f t="shared" si="68"/>
        <v>Q2</v>
      </c>
      <c r="AE557" t="str">
        <f t="shared" si="69"/>
        <v>FY21/22</v>
      </c>
      <c r="AF557" t="str">
        <f t="shared" si="70"/>
        <v>SOUTH</v>
      </c>
    </row>
    <row r="558" spans="1:32">
      <c r="A558" t="s">
        <v>3025</v>
      </c>
      <c r="B558" t="s">
        <v>22</v>
      </c>
      <c r="C558" t="str">
        <f t="shared" si="64"/>
        <v>SPARES/OTHER</v>
      </c>
      <c r="D558" s="4">
        <v>44391</v>
      </c>
      <c r="E558" t="str">
        <f t="shared" si="65"/>
        <v>YAMAHA</v>
      </c>
      <c r="F558">
        <v>14100397</v>
      </c>
      <c r="G558" s="19">
        <v>44391</v>
      </c>
      <c r="H558" t="s">
        <v>2016</v>
      </c>
      <c r="I558" t="s">
        <v>2017</v>
      </c>
      <c r="J558">
        <v>10</v>
      </c>
      <c r="K558">
        <v>10</v>
      </c>
      <c r="L558">
        <v>1283.19</v>
      </c>
      <c r="M558" t="s">
        <v>36</v>
      </c>
      <c r="N558">
        <v>1.2</v>
      </c>
      <c r="O558">
        <v>1283.19</v>
      </c>
      <c r="P558">
        <f t="shared" si="71"/>
        <v>1539.828</v>
      </c>
      <c r="Q558" t="s">
        <v>41</v>
      </c>
      <c r="R558" t="s">
        <v>63</v>
      </c>
      <c r="S558" t="s">
        <v>25</v>
      </c>
      <c r="T558">
        <v>900503</v>
      </c>
      <c r="U558">
        <v>700</v>
      </c>
      <c r="V558" t="s">
        <v>1065</v>
      </c>
      <c r="X558" t="s">
        <v>2107</v>
      </c>
      <c r="Y558">
        <v>794033</v>
      </c>
      <c r="Z558" t="s">
        <v>110</v>
      </c>
      <c r="AB558">
        <f t="shared" si="66"/>
        <v>2021</v>
      </c>
      <c r="AC558">
        <f t="shared" si="67"/>
        <v>7</v>
      </c>
      <c r="AD558" t="str">
        <f t="shared" si="68"/>
        <v>Q2</v>
      </c>
      <c r="AE558" t="str">
        <f t="shared" si="69"/>
        <v>FY21/22</v>
      </c>
      <c r="AF558" t="str">
        <f t="shared" si="70"/>
        <v>SOUTH</v>
      </c>
    </row>
    <row r="559" spans="1:32">
      <c r="A559" t="s">
        <v>3025</v>
      </c>
      <c r="B559" t="s">
        <v>22</v>
      </c>
      <c r="C559" t="str">
        <f t="shared" si="64"/>
        <v>SERVICE_CHARGE</v>
      </c>
      <c r="D559" s="4">
        <v>44392</v>
      </c>
      <c r="E559" t="str">
        <f t="shared" si="65"/>
        <v>YAMAHA</v>
      </c>
      <c r="F559">
        <v>12100058</v>
      </c>
      <c r="G559" s="19">
        <v>44392</v>
      </c>
      <c r="H559" t="s">
        <v>76</v>
      </c>
      <c r="I559" t="s">
        <v>77</v>
      </c>
      <c r="J559">
        <v>3</v>
      </c>
      <c r="K559">
        <v>3</v>
      </c>
      <c r="L559">
        <v>3982.3</v>
      </c>
      <c r="M559" t="s">
        <v>36</v>
      </c>
      <c r="N559">
        <v>1.2</v>
      </c>
      <c r="O559">
        <v>3982.3</v>
      </c>
      <c r="P559">
        <f t="shared" si="71"/>
        <v>4778.76</v>
      </c>
      <c r="Q559" t="s">
        <v>41</v>
      </c>
      <c r="R559" t="s">
        <v>853</v>
      </c>
      <c r="S559" t="s">
        <v>25</v>
      </c>
      <c r="T559">
        <v>900507</v>
      </c>
      <c r="U559">
        <v>0</v>
      </c>
      <c r="V559" t="s">
        <v>1069</v>
      </c>
      <c r="X559" t="s">
        <v>2108</v>
      </c>
      <c r="Z559" t="s">
        <v>855</v>
      </c>
      <c r="AB559">
        <f t="shared" si="66"/>
        <v>2021</v>
      </c>
      <c r="AC559">
        <f t="shared" si="67"/>
        <v>7</v>
      </c>
      <c r="AD559" t="str">
        <f t="shared" si="68"/>
        <v>Q2</v>
      </c>
      <c r="AE559" t="str">
        <f t="shared" si="69"/>
        <v>FY21/22</v>
      </c>
      <c r="AF559" t="str">
        <f t="shared" si="70"/>
        <v>SOUTH</v>
      </c>
    </row>
    <row r="560" spans="1:32">
      <c r="A560" t="s">
        <v>3025</v>
      </c>
      <c r="B560" t="s">
        <v>22</v>
      </c>
      <c r="C560" t="str">
        <f t="shared" si="64"/>
        <v>SPARES/OTHER</v>
      </c>
      <c r="D560" s="4">
        <v>44392</v>
      </c>
      <c r="E560" t="str">
        <f t="shared" si="65"/>
        <v>YAMAHA</v>
      </c>
      <c r="F560">
        <v>14100398</v>
      </c>
      <c r="G560" s="19">
        <v>44392</v>
      </c>
      <c r="H560" t="s">
        <v>2109</v>
      </c>
      <c r="I560" t="s">
        <v>2110</v>
      </c>
      <c r="J560">
        <v>4</v>
      </c>
      <c r="K560">
        <v>4</v>
      </c>
      <c r="L560">
        <v>3539.82</v>
      </c>
      <c r="M560" t="s">
        <v>36</v>
      </c>
      <c r="N560">
        <v>1.2</v>
      </c>
      <c r="O560">
        <v>3539.82</v>
      </c>
      <c r="P560">
        <f t="shared" si="71"/>
        <v>4247.7839999999997</v>
      </c>
      <c r="Q560" t="s">
        <v>41</v>
      </c>
      <c r="R560" t="s">
        <v>711</v>
      </c>
      <c r="S560" t="s">
        <v>25</v>
      </c>
      <c r="T560">
        <v>900504</v>
      </c>
      <c r="U560">
        <v>2704</v>
      </c>
      <c r="V560" t="s">
        <v>1065</v>
      </c>
      <c r="X560" t="s">
        <v>2111</v>
      </c>
      <c r="Y560">
        <v>794132</v>
      </c>
      <c r="Z560" t="s">
        <v>713</v>
      </c>
      <c r="AB560">
        <f t="shared" si="66"/>
        <v>2021</v>
      </c>
      <c r="AC560">
        <f t="shared" si="67"/>
        <v>7</v>
      </c>
      <c r="AD560" t="str">
        <f t="shared" si="68"/>
        <v>Q2</v>
      </c>
      <c r="AE560" t="str">
        <f t="shared" si="69"/>
        <v>FY21/22</v>
      </c>
      <c r="AF560" t="str">
        <f t="shared" si="70"/>
        <v>SOUTH</v>
      </c>
    </row>
    <row r="561" spans="1:32">
      <c r="A561" t="s">
        <v>3025</v>
      </c>
      <c r="B561" t="s">
        <v>22</v>
      </c>
      <c r="C561" t="str">
        <f t="shared" si="64"/>
        <v>SPARES/OTHER</v>
      </c>
      <c r="D561" s="4">
        <v>44392</v>
      </c>
      <c r="E561" t="str">
        <f t="shared" si="65"/>
        <v>YAMAHA</v>
      </c>
      <c r="F561">
        <v>14100398</v>
      </c>
      <c r="G561" s="19">
        <v>44392</v>
      </c>
      <c r="H561" t="s">
        <v>2112</v>
      </c>
      <c r="I561" t="s">
        <v>1228</v>
      </c>
      <c r="J561">
        <v>300</v>
      </c>
      <c r="K561">
        <v>300</v>
      </c>
      <c r="L561">
        <v>7433.63</v>
      </c>
      <c r="M561" t="s">
        <v>36</v>
      </c>
      <c r="N561">
        <v>1.2</v>
      </c>
      <c r="O561">
        <v>7433.63</v>
      </c>
      <c r="P561">
        <f t="shared" si="71"/>
        <v>8920.3559999999998</v>
      </c>
      <c r="Q561" t="s">
        <v>41</v>
      </c>
      <c r="R561" t="s">
        <v>711</v>
      </c>
      <c r="S561" t="s">
        <v>25</v>
      </c>
      <c r="T561">
        <v>900504</v>
      </c>
      <c r="U561">
        <v>5841.51</v>
      </c>
      <c r="V561" t="s">
        <v>1065</v>
      </c>
      <c r="X561" t="s">
        <v>2111</v>
      </c>
      <c r="Y561">
        <v>794132</v>
      </c>
      <c r="Z561" t="s">
        <v>713</v>
      </c>
      <c r="AB561">
        <f t="shared" si="66"/>
        <v>2021</v>
      </c>
      <c r="AC561">
        <f t="shared" si="67"/>
        <v>7</v>
      </c>
      <c r="AD561" t="str">
        <f t="shared" si="68"/>
        <v>Q2</v>
      </c>
      <c r="AE561" t="str">
        <f t="shared" si="69"/>
        <v>FY21/22</v>
      </c>
      <c r="AF561" t="str">
        <f t="shared" si="70"/>
        <v>SOUTH</v>
      </c>
    </row>
    <row r="562" spans="1:32">
      <c r="A562" t="s">
        <v>3025</v>
      </c>
      <c r="B562" t="s">
        <v>22</v>
      </c>
      <c r="C562" t="str">
        <f t="shared" si="64"/>
        <v>FEEDER</v>
      </c>
      <c r="D562" s="4">
        <v>44392</v>
      </c>
      <c r="E562" t="str">
        <f t="shared" si="65"/>
        <v>YAMAHA</v>
      </c>
      <c r="F562">
        <v>14100399</v>
      </c>
      <c r="G562" s="19">
        <v>44392</v>
      </c>
      <c r="H562" t="s">
        <v>37</v>
      </c>
      <c r="I562" t="s">
        <v>38</v>
      </c>
      <c r="J562">
        <v>2</v>
      </c>
      <c r="K562">
        <v>2</v>
      </c>
      <c r="L562">
        <v>5929.2</v>
      </c>
      <c r="M562" t="s">
        <v>36</v>
      </c>
      <c r="N562">
        <v>1.2</v>
      </c>
      <c r="O562">
        <v>5929.2</v>
      </c>
      <c r="P562">
        <f t="shared" si="71"/>
        <v>7115.04</v>
      </c>
      <c r="Q562" t="s">
        <v>41</v>
      </c>
      <c r="R562" t="s">
        <v>1459</v>
      </c>
      <c r="S562" t="s">
        <v>25</v>
      </c>
      <c r="T562">
        <v>900505</v>
      </c>
      <c r="U562">
        <v>5154.29</v>
      </c>
      <c r="V562" t="s">
        <v>1065</v>
      </c>
      <c r="X562" t="s">
        <v>2113</v>
      </c>
      <c r="Y562">
        <v>794134</v>
      </c>
      <c r="Z562" t="s">
        <v>1461</v>
      </c>
      <c r="AB562">
        <f t="shared" si="66"/>
        <v>2021</v>
      </c>
      <c r="AC562">
        <f t="shared" si="67"/>
        <v>7</v>
      </c>
      <c r="AD562" t="str">
        <f t="shared" si="68"/>
        <v>Q2</v>
      </c>
      <c r="AE562" t="str">
        <f t="shared" si="69"/>
        <v>FY21/22</v>
      </c>
      <c r="AF562" t="str">
        <f t="shared" si="70"/>
        <v>SOUTH</v>
      </c>
    </row>
    <row r="563" spans="1:32">
      <c r="A563" t="s">
        <v>3025</v>
      </c>
      <c r="B563" t="s">
        <v>22</v>
      </c>
      <c r="C563" t="str">
        <f t="shared" si="64"/>
        <v>FEEDER</v>
      </c>
      <c r="D563" s="4">
        <v>44392</v>
      </c>
      <c r="E563" t="str">
        <f t="shared" si="65"/>
        <v>YAMAHA</v>
      </c>
      <c r="F563">
        <v>14100399</v>
      </c>
      <c r="G563" s="19">
        <v>44392</v>
      </c>
      <c r="H563" t="s">
        <v>1716</v>
      </c>
      <c r="I563" t="s">
        <v>1717</v>
      </c>
      <c r="J563">
        <v>6</v>
      </c>
      <c r="K563">
        <v>6</v>
      </c>
      <c r="L563">
        <v>24159.29</v>
      </c>
      <c r="M563" t="s">
        <v>36</v>
      </c>
      <c r="N563">
        <v>1.2</v>
      </c>
      <c r="O563">
        <v>24159.29</v>
      </c>
      <c r="P563">
        <f t="shared" si="71"/>
        <v>28991.148000000001</v>
      </c>
      <c r="Q563" t="s">
        <v>41</v>
      </c>
      <c r="R563" t="s">
        <v>1459</v>
      </c>
      <c r="S563" t="s">
        <v>25</v>
      </c>
      <c r="T563">
        <v>900505</v>
      </c>
      <c r="U563">
        <v>20652</v>
      </c>
      <c r="V563" t="s">
        <v>1065</v>
      </c>
      <c r="X563" t="s">
        <v>2113</v>
      </c>
      <c r="Y563">
        <v>794134</v>
      </c>
      <c r="Z563" t="s">
        <v>1461</v>
      </c>
      <c r="AB563">
        <f t="shared" si="66"/>
        <v>2021</v>
      </c>
      <c r="AC563">
        <f t="shared" si="67"/>
        <v>7</v>
      </c>
      <c r="AD563" t="str">
        <f t="shared" si="68"/>
        <v>Q2</v>
      </c>
      <c r="AE563" t="str">
        <f t="shared" si="69"/>
        <v>FY21/22</v>
      </c>
      <c r="AF563" t="str">
        <f t="shared" si="70"/>
        <v>SOUTH</v>
      </c>
    </row>
    <row r="564" spans="1:32">
      <c r="A564" t="s">
        <v>3025</v>
      </c>
      <c r="B564" t="s">
        <v>22</v>
      </c>
      <c r="C564" t="str">
        <f t="shared" si="64"/>
        <v>SPARES/OTHER</v>
      </c>
      <c r="D564" s="4">
        <v>44392</v>
      </c>
      <c r="E564" t="str">
        <f t="shared" si="65"/>
        <v>OTHERS</v>
      </c>
      <c r="F564">
        <v>14100400</v>
      </c>
      <c r="G564" s="19">
        <v>44392</v>
      </c>
      <c r="H564" t="s">
        <v>345</v>
      </c>
      <c r="I564" t="s">
        <v>346</v>
      </c>
      <c r="J564">
        <v>2</v>
      </c>
      <c r="K564">
        <v>2</v>
      </c>
      <c r="L564">
        <v>0</v>
      </c>
      <c r="M564" t="s">
        <v>36</v>
      </c>
      <c r="N564">
        <v>1.2</v>
      </c>
      <c r="O564">
        <v>0</v>
      </c>
      <c r="P564">
        <f t="shared" si="71"/>
        <v>0</v>
      </c>
      <c r="Q564" t="s">
        <v>41</v>
      </c>
      <c r="R564" t="s">
        <v>853</v>
      </c>
      <c r="S564" t="s">
        <v>25</v>
      </c>
      <c r="T564">
        <v>900506</v>
      </c>
      <c r="U564">
        <v>265.48</v>
      </c>
      <c r="V564" t="s">
        <v>1065</v>
      </c>
      <c r="X564" t="s">
        <v>2108</v>
      </c>
      <c r="Y564">
        <v>794167</v>
      </c>
      <c r="Z564" t="s">
        <v>855</v>
      </c>
      <c r="AB564">
        <f t="shared" si="66"/>
        <v>2021</v>
      </c>
      <c r="AC564">
        <f t="shared" si="67"/>
        <v>7</v>
      </c>
      <c r="AD564" t="str">
        <f t="shared" si="68"/>
        <v>Q2</v>
      </c>
      <c r="AE564" t="str">
        <f t="shared" si="69"/>
        <v>FY21/22</v>
      </c>
      <c r="AF564" t="str">
        <f t="shared" si="70"/>
        <v>SOUTH</v>
      </c>
    </row>
    <row r="565" spans="1:32">
      <c r="A565" t="s">
        <v>3025</v>
      </c>
      <c r="B565" t="s">
        <v>22</v>
      </c>
      <c r="C565" t="str">
        <f t="shared" si="64"/>
        <v>SPARES/OTHER</v>
      </c>
      <c r="D565" s="4">
        <v>44393</v>
      </c>
      <c r="E565" t="str">
        <f t="shared" si="65"/>
        <v>YAMAHA</v>
      </c>
      <c r="F565">
        <v>14100401</v>
      </c>
      <c r="G565" s="19">
        <v>44393</v>
      </c>
      <c r="H565" t="s">
        <v>229</v>
      </c>
      <c r="I565" t="s">
        <v>226</v>
      </c>
      <c r="J565">
        <v>1</v>
      </c>
      <c r="K565">
        <v>1</v>
      </c>
      <c r="L565">
        <v>548.66999999999996</v>
      </c>
      <c r="M565" t="s">
        <v>36</v>
      </c>
      <c r="N565">
        <v>1.2</v>
      </c>
      <c r="O565">
        <v>548.66999999999996</v>
      </c>
      <c r="P565">
        <f t="shared" si="71"/>
        <v>658.40399999999988</v>
      </c>
      <c r="Q565" t="s">
        <v>41</v>
      </c>
      <c r="R565" t="s">
        <v>347</v>
      </c>
      <c r="S565" t="s">
        <v>25</v>
      </c>
      <c r="T565">
        <v>900508</v>
      </c>
      <c r="U565">
        <v>300</v>
      </c>
      <c r="V565" t="s">
        <v>1065</v>
      </c>
      <c r="X565" t="s">
        <v>2114</v>
      </c>
      <c r="Y565">
        <v>794233</v>
      </c>
      <c r="Z565" t="s">
        <v>348</v>
      </c>
      <c r="AB565">
        <f t="shared" si="66"/>
        <v>2021</v>
      </c>
      <c r="AC565">
        <f t="shared" si="67"/>
        <v>7</v>
      </c>
      <c r="AD565" t="str">
        <f t="shared" si="68"/>
        <v>Q2</v>
      </c>
      <c r="AE565" t="str">
        <f t="shared" si="69"/>
        <v>FY21/22</v>
      </c>
      <c r="AF565" t="str">
        <f t="shared" si="70"/>
        <v>SOUTH</v>
      </c>
    </row>
    <row r="566" spans="1:32">
      <c r="A566" t="s">
        <v>3025</v>
      </c>
      <c r="B566" t="s">
        <v>22</v>
      </c>
      <c r="C566" t="str">
        <f t="shared" si="64"/>
        <v>SPARES/OTHER</v>
      </c>
      <c r="D566" s="4">
        <v>44393</v>
      </c>
      <c r="E566" t="str">
        <f t="shared" si="65"/>
        <v>OTHERS</v>
      </c>
      <c r="F566">
        <v>14100401</v>
      </c>
      <c r="G566" s="19">
        <v>44393</v>
      </c>
      <c r="H566" t="s">
        <v>345</v>
      </c>
      <c r="I566" t="s">
        <v>346</v>
      </c>
      <c r="J566">
        <v>3</v>
      </c>
      <c r="K566">
        <v>3</v>
      </c>
      <c r="L566">
        <v>743.36</v>
      </c>
      <c r="M566" t="s">
        <v>36</v>
      </c>
      <c r="N566">
        <v>1.2</v>
      </c>
      <c r="O566">
        <v>743.36</v>
      </c>
      <c r="P566">
        <f t="shared" si="71"/>
        <v>892.03200000000004</v>
      </c>
      <c r="Q566" t="s">
        <v>41</v>
      </c>
      <c r="R566" t="s">
        <v>347</v>
      </c>
      <c r="S566" t="s">
        <v>25</v>
      </c>
      <c r="T566">
        <v>900508</v>
      </c>
      <c r="U566">
        <v>398.22</v>
      </c>
      <c r="V566" t="s">
        <v>1065</v>
      </c>
      <c r="X566" t="s">
        <v>2114</v>
      </c>
      <c r="Y566">
        <v>794233</v>
      </c>
      <c r="Z566" t="s">
        <v>348</v>
      </c>
      <c r="AB566">
        <f t="shared" si="66"/>
        <v>2021</v>
      </c>
      <c r="AC566">
        <f t="shared" si="67"/>
        <v>7</v>
      </c>
      <c r="AD566" t="str">
        <f t="shared" si="68"/>
        <v>Q2</v>
      </c>
      <c r="AE566" t="str">
        <f t="shared" si="69"/>
        <v>FY21/22</v>
      </c>
      <c r="AF566" t="str">
        <f t="shared" si="70"/>
        <v>SOUTH</v>
      </c>
    </row>
    <row r="567" spans="1:32">
      <c r="A567" t="s">
        <v>3025</v>
      </c>
      <c r="B567" t="s">
        <v>22</v>
      </c>
      <c r="C567" t="str">
        <f t="shared" si="64"/>
        <v>SERVICE_CHARGE</v>
      </c>
      <c r="D567" s="4">
        <v>44396</v>
      </c>
      <c r="E567" t="str">
        <f t="shared" si="65"/>
        <v>YAMAHA</v>
      </c>
      <c r="F567">
        <v>12100059</v>
      </c>
      <c r="G567" s="19">
        <v>44396</v>
      </c>
      <c r="H567" t="s">
        <v>76</v>
      </c>
      <c r="I567" t="s">
        <v>77</v>
      </c>
      <c r="J567">
        <v>1</v>
      </c>
      <c r="K567">
        <v>1</v>
      </c>
      <c r="L567">
        <v>1769.91</v>
      </c>
      <c r="M567" t="s">
        <v>36</v>
      </c>
      <c r="N567">
        <v>1.2</v>
      </c>
      <c r="O567">
        <v>1769.91</v>
      </c>
      <c r="P567">
        <f t="shared" si="71"/>
        <v>2123.8919999999998</v>
      </c>
      <c r="Q567" t="s">
        <v>41</v>
      </c>
      <c r="R567" t="s">
        <v>2115</v>
      </c>
      <c r="S567" t="s">
        <v>25</v>
      </c>
      <c r="T567">
        <v>900512</v>
      </c>
      <c r="U567">
        <v>0</v>
      </c>
      <c r="V567" t="s">
        <v>1069</v>
      </c>
      <c r="X567" t="s">
        <v>2116</v>
      </c>
      <c r="Z567" t="s">
        <v>2117</v>
      </c>
      <c r="AB567">
        <f t="shared" si="66"/>
        <v>2021</v>
      </c>
      <c r="AC567">
        <f t="shared" si="67"/>
        <v>7</v>
      </c>
      <c r="AD567" t="str">
        <f t="shared" si="68"/>
        <v>Q2</v>
      </c>
      <c r="AE567" t="str">
        <f t="shared" si="69"/>
        <v>FY21/22</v>
      </c>
      <c r="AF567" t="str">
        <f t="shared" si="70"/>
        <v>SOUTH</v>
      </c>
    </row>
    <row r="568" spans="1:32">
      <c r="A568" t="s">
        <v>3025</v>
      </c>
      <c r="B568" t="s">
        <v>22</v>
      </c>
      <c r="C568" t="str">
        <f t="shared" si="64"/>
        <v>SPARES/OTHER</v>
      </c>
      <c r="D568" s="4">
        <v>44396</v>
      </c>
      <c r="E568" t="str">
        <f t="shared" si="65"/>
        <v>YAMAHA</v>
      </c>
      <c r="F568">
        <v>14100402</v>
      </c>
      <c r="G568" s="19">
        <v>44396</v>
      </c>
      <c r="H568" t="s">
        <v>2118</v>
      </c>
      <c r="I568" t="s">
        <v>254</v>
      </c>
      <c r="J568">
        <v>1</v>
      </c>
      <c r="K568">
        <v>1</v>
      </c>
      <c r="L568">
        <v>752.21</v>
      </c>
      <c r="M568" t="s">
        <v>36</v>
      </c>
      <c r="N568">
        <v>1.2</v>
      </c>
      <c r="O568">
        <v>752.21</v>
      </c>
      <c r="P568">
        <f t="shared" si="71"/>
        <v>902.65200000000004</v>
      </c>
      <c r="Q568" t="s">
        <v>41</v>
      </c>
      <c r="R568" t="s">
        <v>1078</v>
      </c>
      <c r="S568" t="s">
        <v>25</v>
      </c>
      <c r="T568">
        <v>900509</v>
      </c>
      <c r="U568">
        <v>416</v>
      </c>
      <c r="V568" t="s">
        <v>1065</v>
      </c>
      <c r="X568" t="s">
        <v>2119</v>
      </c>
      <c r="Y568">
        <v>794487</v>
      </c>
      <c r="Z568" t="s">
        <v>1079</v>
      </c>
      <c r="AB568">
        <f t="shared" si="66"/>
        <v>2021</v>
      </c>
      <c r="AC568">
        <f t="shared" si="67"/>
        <v>7</v>
      </c>
      <c r="AD568" t="str">
        <f t="shared" si="68"/>
        <v>Q2</v>
      </c>
      <c r="AE568" t="str">
        <f t="shared" si="69"/>
        <v>FY21/22</v>
      </c>
      <c r="AF568" t="str">
        <f t="shared" si="70"/>
        <v>SOUTH</v>
      </c>
    </row>
    <row r="569" spans="1:32">
      <c r="A569" t="s">
        <v>3025</v>
      </c>
      <c r="B569" t="s">
        <v>22</v>
      </c>
      <c r="C569" t="str">
        <f t="shared" si="64"/>
        <v>SPARES/OTHER</v>
      </c>
      <c r="D569" s="4">
        <v>44396</v>
      </c>
      <c r="E569" t="str">
        <f t="shared" si="65"/>
        <v>YAMAHA</v>
      </c>
      <c r="F569">
        <v>14100403</v>
      </c>
      <c r="G569" s="19">
        <v>44396</v>
      </c>
      <c r="H569" t="s">
        <v>55</v>
      </c>
      <c r="I569" t="s">
        <v>56</v>
      </c>
      <c r="J569">
        <v>3</v>
      </c>
      <c r="K569">
        <v>3</v>
      </c>
      <c r="L569">
        <v>690.27</v>
      </c>
      <c r="M569" t="s">
        <v>36</v>
      </c>
      <c r="N569">
        <v>1.2</v>
      </c>
      <c r="O569">
        <v>690.27</v>
      </c>
      <c r="P569">
        <f t="shared" si="71"/>
        <v>828.32399999999996</v>
      </c>
      <c r="Q569" t="s">
        <v>41</v>
      </c>
      <c r="R569" t="s">
        <v>1733</v>
      </c>
      <c r="S569" t="s">
        <v>25</v>
      </c>
      <c r="T569">
        <v>900510</v>
      </c>
      <c r="U569">
        <v>390</v>
      </c>
      <c r="V569" t="s">
        <v>1065</v>
      </c>
      <c r="X569" t="s">
        <v>2120</v>
      </c>
      <c r="Y569">
        <v>794493</v>
      </c>
      <c r="Z569" t="s">
        <v>1735</v>
      </c>
      <c r="AB569">
        <f t="shared" si="66"/>
        <v>2021</v>
      </c>
      <c r="AC569">
        <f t="shared" si="67"/>
        <v>7</v>
      </c>
      <c r="AD569" t="str">
        <f t="shared" si="68"/>
        <v>Q2</v>
      </c>
      <c r="AE569" t="str">
        <f t="shared" si="69"/>
        <v>FY21/22</v>
      </c>
      <c r="AF569" t="str">
        <f t="shared" si="70"/>
        <v>SOUTH</v>
      </c>
    </row>
    <row r="570" spans="1:32">
      <c r="A570" t="s">
        <v>3025</v>
      </c>
      <c r="B570" t="s">
        <v>22</v>
      </c>
      <c r="C570" t="str">
        <f t="shared" si="64"/>
        <v>SERVICE_CHARGE</v>
      </c>
      <c r="D570" s="4">
        <v>44400</v>
      </c>
      <c r="E570" t="str">
        <f t="shared" si="65"/>
        <v>YAMAHA</v>
      </c>
      <c r="F570">
        <v>12100060</v>
      </c>
      <c r="G570" s="19">
        <v>44400</v>
      </c>
      <c r="H570" t="s">
        <v>76</v>
      </c>
      <c r="I570" t="s">
        <v>77</v>
      </c>
      <c r="J570">
        <v>1</v>
      </c>
      <c r="K570">
        <v>1</v>
      </c>
      <c r="L570">
        <v>1592.92</v>
      </c>
      <c r="M570" t="s">
        <v>36</v>
      </c>
      <c r="N570">
        <v>1.2</v>
      </c>
      <c r="O570">
        <v>1592.92</v>
      </c>
      <c r="P570">
        <f t="shared" si="71"/>
        <v>1911.5039999999999</v>
      </c>
      <c r="Q570" t="s">
        <v>41</v>
      </c>
      <c r="R570" t="s">
        <v>1792</v>
      </c>
      <c r="S570" t="s">
        <v>25</v>
      </c>
      <c r="T570">
        <v>900513</v>
      </c>
      <c r="U570">
        <v>0</v>
      </c>
      <c r="V570" t="s">
        <v>1069</v>
      </c>
      <c r="X570" t="s">
        <v>2121</v>
      </c>
      <c r="Z570" t="s">
        <v>1794</v>
      </c>
      <c r="AB570">
        <f t="shared" si="66"/>
        <v>2021</v>
      </c>
      <c r="AC570">
        <f t="shared" si="67"/>
        <v>7</v>
      </c>
      <c r="AD570" t="str">
        <f t="shared" si="68"/>
        <v>Q2</v>
      </c>
      <c r="AE570" t="str">
        <f t="shared" si="69"/>
        <v>FY21/22</v>
      </c>
      <c r="AF570" t="str">
        <f t="shared" si="70"/>
        <v>SOUTH</v>
      </c>
    </row>
    <row r="571" spans="1:32">
      <c r="A571" t="s">
        <v>3025</v>
      </c>
      <c r="B571" t="s">
        <v>22</v>
      </c>
      <c r="C571" t="str">
        <f t="shared" si="64"/>
        <v>SPARES/OTHER</v>
      </c>
      <c r="D571" s="4">
        <v>44403</v>
      </c>
      <c r="E571" t="str">
        <f t="shared" si="65"/>
        <v>OTHERS</v>
      </c>
      <c r="F571">
        <v>14100404</v>
      </c>
      <c r="G571" s="19">
        <v>44403</v>
      </c>
      <c r="H571" t="s">
        <v>2098</v>
      </c>
      <c r="I571" t="s">
        <v>351</v>
      </c>
      <c r="J571">
        <v>2</v>
      </c>
      <c r="K571">
        <v>2</v>
      </c>
      <c r="L571">
        <v>530.97</v>
      </c>
      <c r="M571" t="s">
        <v>36</v>
      </c>
      <c r="N571">
        <v>1.2</v>
      </c>
      <c r="O571">
        <v>530.97</v>
      </c>
      <c r="P571">
        <f t="shared" si="71"/>
        <v>637.16399999999999</v>
      </c>
      <c r="Q571" t="s">
        <v>41</v>
      </c>
      <c r="R571" t="s">
        <v>2103</v>
      </c>
      <c r="S571" t="s">
        <v>25</v>
      </c>
      <c r="T571">
        <v>900514</v>
      </c>
      <c r="U571">
        <v>212.38</v>
      </c>
      <c r="V571" t="s">
        <v>1065</v>
      </c>
      <c r="X571" t="s">
        <v>2122</v>
      </c>
      <c r="Y571">
        <v>795252</v>
      </c>
      <c r="Z571" t="s">
        <v>2105</v>
      </c>
      <c r="AB571">
        <f t="shared" si="66"/>
        <v>2021</v>
      </c>
      <c r="AC571">
        <f t="shared" si="67"/>
        <v>7</v>
      </c>
      <c r="AD571" t="str">
        <f t="shared" si="68"/>
        <v>Q2</v>
      </c>
      <c r="AE571" t="str">
        <f t="shared" si="69"/>
        <v>FY21/22</v>
      </c>
      <c r="AF571" t="str">
        <f t="shared" si="70"/>
        <v>SOUTH</v>
      </c>
    </row>
    <row r="572" spans="1:32">
      <c r="A572" t="s">
        <v>3025</v>
      </c>
      <c r="B572" t="s">
        <v>22</v>
      </c>
      <c r="C572" t="str">
        <f t="shared" si="64"/>
        <v>SPARES/OTHER</v>
      </c>
      <c r="D572" s="4">
        <v>44403</v>
      </c>
      <c r="E572" t="str">
        <f t="shared" si="65"/>
        <v>YAMAHA</v>
      </c>
      <c r="F572">
        <v>14100404</v>
      </c>
      <c r="G572" s="19">
        <v>44403</v>
      </c>
      <c r="H572" t="s">
        <v>27</v>
      </c>
      <c r="I572" t="s">
        <v>28</v>
      </c>
      <c r="J572">
        <v>4</v>
      </c>
      <c r="K572">
        <v>4</v>
      </c>
      <c r="L572">
        <v>2407.08</v>
      </c>
      <c r="M572" t="s">
        <v>36</v>
      </c>
      <c r="N572">
        <v>1.2</v>
      </c>
      <c r="O572">
        <v>2407.08</v>
      </c>
      <c r="P572">
        <f t="shared" si="71"/>
        <v>2888.4959999999996</v>
      </c>
      <c r="Q572" t="s">
        <v>41</v>
      </c>
      <c r="R572" t="s">
        <v>2103</v>
      </c>
      <c r="S572" t="s">
        <v>25</v>
      </c>
      <c r="T572">
        <v>900514</v>
      </c>
      <c r="U572">
        <v>1624.42</v>
      </c>
      <c r="V572" t="s">
        <v>1065</v>
      </c>
      <c r="X572" t="s">
        <v>2122</v>
      </c>
      <c r="Y572">
        <v>795252</v>
      </c>
      <c r="Z572" t="s">
        <v>2105</v>
      </c>
      <c r="AB572">
        <f t="shared" si="66"/>
        <v>2021</v>
      </c>
      <c r="AC572">
        <f t="shared" si="67"/>
        <v>7</v>
      </c>
      <c r="AD572" t="str">
        <f t="shared" si="68"/>
        <v>Q2</v>
      </c>
      <c r="AE572" t="str">
        <f t="shared" si="69"/>
        <v>FY21/22</v>
      </c>
      <c r="AF572" t="str">
        <f t="shared" si="70"/>
        <v>SOUTH</v>
      </c>
    </row>
    <row r="573" spans="1:32">
      <c r="A573" t="s">
        <v>3025</v>
      </c>
      <c r="B573" t="s">
        <v>22</v>
      </c>
      <c r="C573" t="str">
        <f t="shared" si="64"/>
        <v>SPARES/OTHER</v>
      </c>
      <c r="D573" s="4">
        <v>44420</v>
      </c>
      <c r="E573" t="str">
        <f t="shared" si="65"/>
        <v>OTHERS</v>
      </c>
      <c r="F573">
        <v>14100405</v>
      </c>
      <c r="G573" s="19">
        <v>44420</v>
      </c>
      <c r="H573" t="s">
        <v>1536</v>
      </c>
      <c r="I573" t="s">
        <v>351</v>
      </c>
      <c r="J573">
        <v>4</v>
      </c>
      <c r="K573">
        <v>4</v>
      </c>
      <c r="L573">
        <v>1982.3</v>
      </c>
      <c r="M573" t="s">
        <v>36</v>
      </c>
      <c r="N573">
        <v>1.2</v>
      </c>
      <c r="O573">
        <v>1982.3</v>
      </c>
      <c r="P573">
        <f t="shared" si="71"/>
        <v>2378.7599999999998</v>
      </c>
      <c r="Q573" t="s">
        <v>41</v>
      </c>
      <c r="R573" t="s">
        <v>1241</v>
      </c>
      <c r="S573" t="s">
        <v>25</v>
      </c>
      <c r="T573">
        <v>900517</v>
      </c>
      <c r="U573">
        <v>1061.96</v>
      </c>
      <c r="V573" t="s">
        <v>1065</v>
      </c>
      <c r="X573" t="s">
        <v>2123</v>
      </c>
      <c r="Y573">
        <v>797632</v>
      </c>
      <c r="Z573" t="s">
        <v>1243</v>
      </c>
      <c r="AB573">
        <f t="shared" si="66"/>
        <v>2021</v>
      </c>
      <c r="AC573">
        <f t="shared" si="67"/>
        <v>8</v>
      </c>
      <c r="AD573" t="str">
        <f t="shared" si="68"/>
        <v>Q2</v>
      </c>
      <c r="AE573" t="str">
        <f t="shared" si="69"/>
        <v>FY21/22</v>
      </c>
      <c r="AF573" t="str">
        <f t="shared" si="70"/>
        <v>SOUTH</v>
      </c>
    </row>
    <row r="574" spans="1:32">
      <c r="A574" t="s">
        <v>3025</v>
      </c>
      <c r="B574" t="s">
        <v>22</v>
      </c>
      <c r="C574" t="str">
        <f t="shared" si="64"/>
        <v>SPARES/OTHER</v>
      </c>
      <c r="D574" s="4">
        <v>44420</v>
      </c>
      <c r="E574" t="str">
        <f t="shared" si="65"/>
        <v>OTHERS</v>
      </c>
      <c r="F574">
        <v>14100405</v>
      </c>
      <c r="G574" s="19">
        <v>44420</v>
      </c>
      <c r="H574" t="s">
        <v>2124</v>
      </c>
      <c r="I574" t="s">
        <v>351</v>
      </c>
      <c r="J574">
        <v>4</v>
      </c>
      <c r="K574">
        <v>4</v>
      </c>
      <c r="L574">
        <v>2265.4899999999998</v>
      </c>
      <c r="M574" t="s">
        <v>36</v>
      </c>
      <c r="N574">
        <v>1.2</v>
      </c>
      <c r="O574">
        <v>2265.4899999999998</v>
      </c>
      <c r="P574">
        <f t="shared" si="71"/>
        <v>2718.5879999999997</v>
      </c>
      <c r="Q574" t="s">
        <v>41</v>
      </c>
      <c r="R574" t="s">
        <v>1241</v>
      </c>
      <c r="S574" t="s">
        <v>25</v>
      </c>
      <c r="T574">
        <v>900517</v>
      </c>
      <c r="U574">
        <v>1061.96</v>
      </c>
      <c r="V574" t="s">
        <v>1065</v>
      </c>
      <c r="X574" t="s">
        <v>2123</v>
      </c>
      <c r="Y574">
        <v>797632</v>
      </c>
      <c r="Z574" t="s">
        <v>1243</v>
      </c>
      <c r="AB574">
        <f t="shared" si="66"/>
        <v>2021</v>
      </c>
      <c r="AC574">
        <f t="shared" si="67"/>
        <v>8</v>
      </c>
      <c r="AD574" t="str">
        <f t="shared" si="68"/>
        <v>Q2</v>
      </c>
      <c r="AE574" t="str">
        <f t="shared" si="69"/>
        <v>FY21/22</v>
      </c>
      <c r="AF574" t="str">
        <f t="shared" si="70"/>
        <v>SOUTH</v>
      </c>
    </row>
    <row r="575" spans="1:32">
      <c r="A575" t="s">
        <v>3025</v>
      </c>
      <c r="B575" t="s">
        <v>22</v>
      </c>
      <c r="C575" t="str">
        <f t="shared" si="64"/>
        <v>SPARES/OTHER</v>
      </c>
      <c r="D575" s="4">
        <v>44420</v>
      </c>
      <c r="E575" t="str">
        <f t="shared" si="65"/>
        <v>OTHERS</v>
      </c>
      <c r="F575">
        <v>14100405</v>
      </c>
      <c r="G575" s="19">
        <v>44420</v>
      </c>
      <c r="H575" t="s">
        <v>2125</v>
      </c>
      <c r="I575" t="s">
        <v>351</v>
      </c>
      <c r="J575">
        <v>4</v>
      </c>
      <c r="K575">
        <v>4</v>
      </c>
      <c r="L575">
        <v>2300.88</v>
      </c>
      <c r="M575" t="s">
        <v>36</v>
      </c>
      <c r="N575">
        <v>1.2</v>
      </c>
      <c r="O575">
        <v>2300.88</v>
      </c>
      <c r="P575">
        <f t="shared" si="71"/>
        <v>2761.056</v>
      </c>
      <c r="Q575" t="s">
        <v>41</v>
      </c>
      <c r="R575" t="s">
        <v>1241</v>
      </c>
      <c r="S575" t="s">
        <v>25</v>
      </c>
      <c r="T575">
        <v>900517</v>
      </c>
      <c r="U575">
        <v>1061.96</v>
      </c>
      <c r="V575" t="s">
        <v>1065</v>
      </c>
      <c r="X575" t="s">
        <v>2123</v>
      </c>
      <c r="Y575">
        <v>797632</v>
      </c>
      <c r="Z575" t="s">
        <v>1243</v>
      </c>
      <c r="AB575">
        <f t="shared" si="66"/>
        <v>2021</v>
      </c>
      <c r="AC575">
        <f t="shared" si="67"/>
        <v>8</v>
      </c>
      <c r="AD575" t="str">
        <f t="shared" si="68"/>
        <v>Q2</v>
      </c>
      <c r="AE575" t="str">
        <f t="shared" si="69"/>
        <v>FY21/22</v>
      </c>
      <c r="AF575" t="str">
        <f t="shared" si="70"/>
        <v>SOUTH</v>
      </c>
    </row>
    <row r="576" spans="1:32">
      <c r="A576" t="s">
        <v>3025</v>
      </c>
      <c r="B576" t="s">
        <v>22</v>
      </c>
      <c r="C576" t="str">
        <f t="shared" si="64"/>
        <v>SPARES/OTHER</v>
      </c>
      <c r="D576" s="4">
        <v>44420</v>
      </c>
      <c r="E576" t="str">
        <f t="shared" si="65"/>
        <v>OTHERS</v>
      </c>
      <c r="F576">
        <v>14100406</v>
      </c>
      <c r="G576" s="19">
        <v>44420</v>
      </c>
      <c r="H576" t="s">
        <v>1341</v>
      </c>
      <c r="I576" t="s">
        <v>1342</v>
      </c>
      <c r="J576">
        <v>3</v>
      </c>
      <c r="K576">
        <v>3</v>
      </c>
      <c r="L576">
        <v>15000</v>
      </c>
      <c r="M576" t="s">
        <v>36</v>
      </c>
      <c r="N576">
        <v>1.2</v>
      </c>
      <c r="O576">
        <v>15000</v>
      </c>
      <c r="P576">
        <f t="shared" si="71"/>
        <v>18000</v>
      </c>
      <c r="Q576" t="s">
        <v>41</v>
      </c>
      <c r="R576" t="s">
        <v>1241</v>
      </c>
      <c r="S576" t="s">
        <v>25</v>
      </c>
      <c r="T576">
        <v>900518</v>
      </c>
      <c r="U576">
        <v>4500</v>
      </c>
      <c r="V576" t="s">
        <v>1065</v>
      </c>
      <c r="X576" t="s">
        <v>2126</v>
      </c>
      <c r="Y576">
        <v>797629</v>
      </c>
      <c r="Z576" t="s">
        <v>1243</v>
      </c>
      <c r="AB576">
        <f t="shared" si="66"/>
        <v>2021</v>
      </c>
      <c r="AC576">
        <f t="shared" si="67"/>
        <v>8</v>
      </c>
      <c r="AD576" t="str">
        <f t="shared" si="68"/>
        <v>Q2</v>
      </c>
      <c r="AE576" t="str">
        <f t="shared" si="69"/>
        <v>FY21/22</v>
      </c>
      <c r="AF576" t="str">
        <f t="shared" si="70"/>
        <v>SOUTH</v>
      </c>
    </row>
    <row r="577" spans="1:32">
      <c r="A577" t="s">
        <v>3025</v>
      </c>
      <c r="B577" t="s">
        <v>22</v>
      </c>
      <c r="C577" t="str">
        <f t="shared" si="64"/>
        <v>SPARES/OTHER</v>
      </c>
      <c r="D577" s="4">
        <v>44420</v>
      </c>
      <c r="E577" t="str">
        <f t="shared" si="65"/>
        <v>YAMAHA</v>
      </c>
      <c r="F577">
        <v>14100407</v>
      </c>
      <c r="G577" s="19">
        <v>44420</v>
      </c>
      <c r="H577" t="s">
        <v>1623</v>
      </c>
      <c r="I577" t="s">
        <v>47</v>
      </c>
      <c r="J577">
        <v>10</v>
      </c>
      <c r="K577">
        <v>10</v>
      </c>
      <c r="L577">
        <v>9292.0400000000009</v>
      </c>
      <c r="M577" t="s">
        <v>36</v>
      </c>
      <c r="N577">
        <v>1.2</v>
      </c>
      <c r="O577">
        <v>9292.0400000000009</v>
      </c>
      <c r="P577">
        <f t="shared" si="71"/>
        <v>11150.448</v>
      </c>
      <c r="Q577" t="s">
        <v>41</v>
      </c>
      <c r="R577" t="s">
        <v>2127</v>
      </c>
      <c r="S577" t="s">
        <v>25</v>
      </c>
      <c r="T577">
        <v>900520</v>
      </c>
      <c r="U577">
        <v>5430</v>
      </c>
      <c r="V577" t="s">
        <v>1065</v>
      </c>
      <c r="X577" t="s">
        <v>2128</v>
      </c>
      <c r="Y577">
        <v>797646</v>
      </c>
      <c r="Z577" t="s">
        <v>2129</v>
      </c>
      <c r="AB577">
        <f t="shared" si="66"/>
        <v>2021</v>
      </c>
      <c r="AC577">
        <f t="shared" si="67"/>
        <v>8</v>
      </c>
      <c r="AD577" t="str">
        <f t="shared" si="68"/>
        <v>Q2</v>
      </c>
      <c r="AE577" t="str">
        <f t="shared" si="69"/>
        <v>FY21/22</v>
      </c>
      <c r="AF577" t="str">
        <f t="shared" si="70"/>
        <v>SOUTH</v>
      </c>
    </row>
    <row r="578" spans="1:32">
      <c r="A578" t="s">
        <v>3025</v>
      </c>
      <c r="B578" t="s">
        <v>22</v>
      </c>
      <c r="C578" t="str">
        <f t="shared" ref="C578:C641" si="72">IF(F578="", "", IF(AND(F578&gt;=12000000, F578&lt;=13000000, OR(ISNUMBER(SEARCH("SERVICE", H578)), ISNUMBER(SEARCH("REPAIR CHARGE", I578)), ISNUMBER(SEARCH("REPAIR", H578)))), "SERVICE_CHARGE", IF(AND(F578&gt;=13000000, F578&lt;=14000000, OR(ISNUMBER(SEARCH("SERVICE", H578)), ISNUMBER(SEARCH("REPAIR CHARGE", I578)), ISNUMBER(SEARCH("REPAIR", H578)))), "CONTRACT_FEE", IF(AND(F578&gt;=14000000, F578&lt;=15000000, OR(ISNUMBER(SEARCH("TAPE FEEDER", I578)), ISNUMBER(SEARCH("ZS FEEDER", I578)), ISNUMBER(SEARCH("TRAY", I578)))), "FEEDER", "SPARES/OTHER"))))</f>
        <v>SPARES/OTHER</v>
      </c>
      <c r="D578" s="4">
        <v>44420</v>
      </c>
      <c r="E578" t="str">
        <f t="shared" ref="E578:E641" si="73">IF(ISNUMBER(SEARCH("YMCT",H578)),"YAMAHA",IF(ISNUMBER(SEARCH("HELI",H578)),"HELLER",IF(ISNUMBER(SEARCH("PEMR",H578)),"PEMTRON",IF(ISNUMBER(SEARCH("PEMT",H578)),"PEMTRON",IF(H578="","",(IFERROR(1/0,"OTHERS")))))))</f>
        <v>YAMAHA</v>
      </c>
      <c r="F578">
        <v>14100407</v>
      </c>
      <c r="G578" s="19">
        <v>44420</v>
      </c>
      <c r="H578" t="s">
        <v>1850</v>
      </c>
      <c r="I578" t="s">
        <v>1214</v>
      </c>
      <c r="J578">
        <v>10</v>
      </c>
      <c r="K578">
        <v>10</v>
      </c>
      <c r="L578">
        <v>3097.35</v>
      </c>
      <c r="M578" t="s">
        <v>36</v>
      </c>
      <c r="N578">
        <v>1.2</v>
      </c>
      <c r="O578">
        <v>3097.35</v>
      </c>
      <c r="P578">
        <f t="shared" si="71"/>
        <v>3716.8199999999997</v>
      </c>
      <c r="Q578" t="s">
        <v>41</v>
      </c>
      <c r="R578" t="s">
        <v>2127</v>
      </c>
      <c r="S578" t="s">
        <v>25</v>
      </c>
      <c r="T578">
        <v>900520</v>
      </c>
      <c r="U578">
        <v>1790</v>
      </c>
      <c r="V578" t="s">
        <v>1065</v>
      </c>
      <c r="X578" t="s">
        <v>2128</v>
      </c>
      <c r="Y578">
        <v>797646</v>
      </c>
      <c r="Z578" t="s">
        <v>2129</v>
      </c>
      <c r="AB578">
        <f t="shared" ref="AB578:AB641" si="74">IF(D578="","",YEAR(D578))</f>
        <v>2021</v>
      </c>
      <c r="AC578">
        <f t="shared" ref="AC578:AC641" si="75">IF(D578="","",MONTH(D578))</f>
        <v>8</v>
      </c>
      <c r="AD578" t="str">
        <f t="shared" ref="AD578:AD641" si="76">IFERROR(IF(AC578="","",IF(AND(AC578&gt;=10,AC578&lt;=12),"Q3",IF(AND(AC578&gt;=1,AC578&lt;=3),"Q4",IF(AND(AC578&gt;=7,AC578&lt;=9),"Q2",IF(AND(AC578&gt;=4,AC578&lt;=6),"Q1"))))),"")</f>
        <v>Q2</v>
      </c>
      <c r="AE578" t="str">
        <f t="shared" ref="AE578:AE641" si="77">IFERROR(IF(AD578="Q4","FY"&amp;RIGHT(AB578,2)-1&amp;"/"&amp;RIGHT(AB578,2),"FY"&amp;RIGHT(AB578,2)&amp;"/"&amp;RIGHT(AB578,2)+1),"")</f>
        <v>FY21/22</v>
      </c>
      <c r="AF578" t="str">
        <f t="shared" ref="AF578:AF641" si="78">IF(B578="SZX","SOUTH",IF(B578="BJS","NORTH",IF(B578="SHA","EAST",IF(B578="","",(IF(AND(B578&lt;&gt;"SZX",B578&lt;&gt;"SHA",B578&lt;&gt;"BJS"),"WEST"))))))</f>
        <v>SOUTH</v>
      </c>
    </row>
    <row r="579" spans="1:32">
      <c r="A579" t="s">
        <v>3025</v>
      </c>
      <c r="B579" t="s">
        <v>22</v>
      </c>
      <c r="C579" t="str">
        <f t="shared" si="72"/>
        <v>SERVICE_CHARGE</v>
      </c>
      <c r="D579" s="4">
        <v>44421</v>
      </c>
      <c r="E579" t="str">
        <f t="shared" si="73"/>
        <v>YAMAHA</v>
      </c>
      <c r="F579">
        <v>12100061</v>
      </c>
      <c r="G579" s="19">
        <v>44421</v>
      </c>
      <c r="H579" t="s">
        <v>76</v>
      </c>
      <c r="I579" t="s">
        <v>77</v>
      </c>
      <c r="J579">
        <v>1</v>
      </c>
      <c r="K579">
        <v>1</v>
      </c>
      <c r="L579">
        <v>1327.43</v>
      </c>
      <c r="M579" t="s">
        <v>36</v>
      </c>
      <c r="N579">
        <v>1.2</v>
      </c>
      <c r="O579">
        <v>1327.43</v>
      </c>
      <c r="P579">
        <f t="shared" ref="P579:P642" si="79">IF(M579="CNY",O579*N579,IF(M579="USD",O579*7.8,IF(M579="HKD",O579*1,IF(M579="JPY",O579*0.0563,""))))</f>
        <v>1592.9159999999999</v>
      </c>
      <c r="Q579" t="s">
        <v>41</v>
      </c>
      <c r="R579" t="s">
        <v>1601</v>
      </c>
      <c r="S579" t="s">
        <v>25</v>
      </c>
      <c r="T579">
        <v>900516</v>
      </c>
      <c r="U579">
        <v>0</v>
      </c>
      <c r="V579" t="s">
        <v>1069</v>
      </c>
      <c r="X579" t="s">
        <v>2137</v>
      </c>
      <c r="Z579" t="s">
        <v>5525</v>
      </c>
      <c r="AB579">
        <f t="shared" si="74"/>
        <v>2021</v>
      </c>
      <c r="AC579">
        <f t="shared" si="75"/>
        <v>8</v>
      </c>
      <c r="AD579" t="str">
        <f t="shared" si="76"/>
        <v>Q2</v>
      </c>
      <c r="AE579" t="str">
        <f t="shared" si="77"/>
        <v>FY21/22</v>
      </c>
      <c r="AF579" t="str">
        <f t="shared" si="78"/>
        <v>SOUTH</v>
      </c>
    </row>
    <row r="580" spans="1:32">
      <c r="A580" t="s">
        <v>3025</v>
      </c>
      <c r="B580" t="s">
        <v>22</v>
      </c>
      <c r="C580" t="str">
        <f t="shared" si="72"/>
        <v>SPARES/OTHER</v>
      </c>
      <c r="D580" s="4">
        <v>44421</v>
      </c>
      <c r="E580" t="str">
        <f t="shared" si="73"/>
        <v>YAMAHA</v>
      </c>
      <c r="F580">
        <v>14100408</v>
      </c>
      <c r="G580" s="19">
        <v>44421</v>
      </c>
      <c r="H580" t="s">
        <v>2138</v>
      </c>
      <c r="I580" t="s">
        <v>1571</v>
      </c>
      <c r="J580">
        <v>1</v>
      </c>
      <c r="K580">
        <v>1</v>
      </c>
      <c r="L580">
        <v>4398.2299999999996</v>
      </c>
      <c r="M580" t="s">
        <v>36</v>
      </c>
      <c r="N580">
        <v>1.2</v>
      </c>
      <c r="O580">
        <v>4398.2299999999996</v>
      </c>
      <c r="P580">
        <f t="shared" si="79"/>
        <v>5277.8759999999993</v>
      </c>
      <c r="Q580" t="s">
        <v>41</v>
      </c>
      <c r="R580" t="s">
        <v>1601</v>
      </c>
      <c r="S580" t="s">
        <v>25</v>
      </c>
      <c r="T580">
        <v>900515</v>
      </c>
      <c r="U580">
        <v>2453</v>
      </c>
      <c r="V580" t="s">
        <v>1065</v>
      </c>
      <c r="X580" t="s">
        <v>2137</v>
      </c>
      <c r="Y580">
        <v>797703</v>
      </c>
      <c r="Z580" t="s">
        <v>5525</v>
      </c>
      <c r="AB580">
        <f t="shared" si="74"/>
        <v>2021</v>
      </c>
      <c r="AC580">
        <f t="shared" si="75"/>
        <v>8</v>
      </c>
      <c r="AD580" t="str">
        <f t="shared" si="76"/>
        <v>Q2</v>
      </c>
      <c r="AE580" t="str">
        <f t="shared" si="77"/>
        <v>FY21/22</v>
      </c>
      <c r="AF580" t="str">
        <f t="shared" si="78"/>
        <v>SOUTH</v>
      </c>
    </row>
    <row r="581" spans="1:32">
      <c r="A581" t="s">
        <v>3025</v>
      </c>
      <c r="B581" t="s">
        <v>22</v>
      </c>
      <c r="C581" t="str">
        <f t="shared" si="72"/>
        <v>SPARES/OTHER</v>
      </c>
      <c r="D581" s="4">
        <v>44421</v>
      </c>
      <c r="E581" t="str">
        <f t="shared" si="73"/>
        <v>YAMAHA</v>
      </c>
      <c r="F581">
        <v>14100409</v>
      </c>
      <c r="G581" s="19">
        <v>44421</v>
      </c>
      <c r="H581" t="s">
        <v>124</v>
      </c>
      <c r="I581" t="s">
        <v>125</v>
      </c>
      <c r="J581">
        <v>3</v>
      </c>
      <c r="K581">
        <v>3</v>
      </c>
      <c r="L581">
        <v>398.23</v>
      </c>
      <c r="M581" t="s">
        <v>36</v>
      </c>
      <c r="N581">
        <v>1.2</v>
      </c>
      <c r="O581">
        <v>398.23</v>
      </c>
      <c r="P581">
        <f t="shared" si="79"/>
        <v>477.87599999999998</v>
      </c>
      <c r="Q581" t="s">
        <v>41</v>
      </c>
      <c r="R581" t="s">
        <v>370</v>
      </c>
      <c r="S581" t="s">
        <v>25</v>
      </c>
      <c r="T581">
        <v>900519</v>
      </c>
      <c r="U581">
        <v>211.02</v>
      </c>
      <c r="V581" t="s">
        <v>1065</v>
      </c>
      <c r="X581" t="s">
        <v>2139</v>
      </c>
      <c r="Y581">
        <v>797705</v>
      </c>
      <c r="Z581" t="s">
        <v>371</v>
      </c>
      <c r="AB581">
        <f t="shared" si="74"/>
        <v>2021</v>
      </c>
      <c r="AC581">
        <f t="shared" si="75"/>
        <v>8</v>
      </c>
      <c r="AD581" t="str">
        <f t="shared" si="76"/>
        <v>Q2</v>
      </c>
      <c r="AE581" t="str">
        <f t="shared" si="77"/>
        <v>FY21/22</v>
      </c>
      <c r="AF581" t="str">
        <f t="shared" si="78"/>
        <v>SOUTH</v>
      </c>
    </row>
    <row r="582" spans="1:32">
      <c r="A582" t="s">
        <v>3025</v>
      </c>
      <c r="B582" t="s">
        <v>22</v>
      </c>
      <c r="C582" t="str">
        <f t="shared" si="72"/>
        <v>SPARES/OTHER</v>
      </c>
      <c r="D582" s="4">
        <v>44421</v>
      </c>
      <c r="E582" t="str">
        <f t="shared" si="73"/>
        <v>YAMAHA</v>
      </c>
      <c r="F582">
        <v>14100409</v>
      </c>
      <c r="G582" s="19">
        <v>44421</v>
      </c>
      <c r="H582" t="s">
        <v>742</v>
      </c>
      <c r="I582" t="s">
        <v>743</v>
      </c>
      <c r="J582">
        <v>2</v>
      </c>
      <c r="K582">
        <v>2</v>
      </c>
      <c r="L582">
        <v>353.98</v>
      </c>
      <c r="M582" t="s">
        <v>36</v>
      </c>
      <c r="N582">
        <v>1.2</v>
      </c>
      <c r="O582">
        <v>353.98</v>
      </c>
      <c r="P582">
        <f t="shared" si="79"/>
        <v>424.77600000000001</v>
      </c>
      <c r="Q582" t="s">
        <v>41</v>
      </c>
      <c r="R582" t="s">
        <v>370</v>
      </c>
      <c r="S582" t="s">
        <v>25</v>
      </c>
      <c r="T582">
        <v>900519</v>
      </c>
      <c r="U582">
        <v>208.68</v>
      </c>
      <c r="V582" t="s">
        <v>1065</v>
      </c>
      <c r="X582" t="s">
        <v>2139</v>
      </c>
      <c r="Y582">
        <v>797705</v>
      </c>
      <c r="Z582" t="s">
        <v>371</v>
      </c>
      <c r="AB582">
        <f t="shared" si="74"/>
        <v>2021</v>
      </c>
      <c r="AC582">
        <f t="shared" si="75"/>
        <v>8</v>
      </c>
      <c r="AD582" t="str">
        <f t="shared" si="76"/>
        <v>Q2</v>
      </c>
      <c r="AE582" t="str">
        <f t="shared" si="77"/>
        <v>FY21/22</v>
      </c>
      <c r="AF582" t="str">
        <f t="shared" si="78"/>
        <v>SOUTH</v>
      </c>
    </row>
    <row r="583" spans="1:32">
      <c r="A583" t="s">
        <v>3025</v>
      </c>
      <c r="B583" t="s">
        <v>22</v>
      </c>
      <c r="C583" t="str">
        <f t="shared" si="72"/>
        <v>SPARES/OTHER</v>
      </c>
      <c r="D583" s="4">
        <v>44421</v>
      </c>
      <c r="E583" t="str">
        <f t="shared" si="73"/>
        <v>OTHERS</v>
      </c>
      <c r="F583">
        <v>14100410</v>
      </c>
      <c r="G583" s="19">
        <v>44421</v>
      </c>
      <c r="H583" t="s">
        <v>2140</v>
      </c>
      <c r="I583" t="s">
        <v>351</v>
      </c>
      <c r="J583">
        <v>1</v>
      </c>
      <c r="K583">
        <v>1</v>
      </c>
      <c r="L583">
        <v>761.06</v>
      </c>
      <c r="M583" t="s">
        <v>36</v>
      </c>
      <c r="N583">
        <v>1.2</v>
      </c>
      <c r="O583">
        <v>761.06</v>
      </c>
      <c r="P583">
        <f t="shared" si="79"/>
        <v>913.27199999999993</v>
      </c>
      <c r="Q583" t="s">
        <v>41</v>
      </c>
      <c r="R583" t="s">
        <v>1343</v>
      </c>
      <c r="S583" t="s">
        <v>25</v>
      </c>
      <c r="T583">
        <v>900521</v>
      </c>
      <c r="U583">
        <v>353.98</v>
      </c>
      <c r="V583" t="s">
        <v>1065</v>
      </c>
      <c r="X583" t="s">
        <v>2141</v>
      </c>
      <c r="Y583">
        <v>797717</v>
      </c>
      <c r="Z583" t="s">
        <v>1345</v>
      </c>
      <c r="AB583">
        <f t="shared" si="74"/>
        <v>2021</v>
      </c>
      <c r="AC583">
        <f t="shared" si="75"/>
        <v>8</v>
      </c>
      <c r="AD583" t="str">
        <f t="shared" si="76"/>
        <v>Q2</v>
      </c>
      <c r="AE583" t="str">
        <f t="shared" si="77"/>
        <v>FY21/22</v>
      </c>
      <c r="AF583" t="str">
        <f t="shared" si="78"/>
        <v>SOUTH</v>
      </c>
    </row>
    <row r="584" spans="1:32">
      <c r="A584" t="s">
        <v>3025</v>
      </c>
      <c r="B584" t="s">
        <v>22</v>
      </c>
      <c r="C584" t="str">
        <f t="shared" si="72"/>
        <v>SPARES/OTHER</v>
      </c>
      <c r="D584" s="4">
        <v>44421</v>
      </c>
      <c r="E584" t="str">
        <f t="shared" si="73"/>
        <v>OTHERS</v>
      </c>
      <c r="F584">
        <v>14100410</v>
      </c>
      <c r="G584" s="19">
        <v>44421</v>
      </c>
      <c r="H584" t="s">
        <v>2142</v>
      </c>
      <c r="I584" t="s">
        <v>351</v>
      </c>
      <c r="J584">
        <v>1</v>
      </c>
      <c r="K584">
        <v>1</v>
      </c>
      <c r="L584">
        <v>761.06</v>
      </c>
      <c r="M584" t="s">
        <v>36</v>
      </c>
      <c r="N584">
        <v>1.2</v>
      </c>
      <c r="O584">
        <v>761.06</v>
      </c>
      <c r="P584">
        <f t="shared" si="79"/>
        <v>913.27199999999993</v>
      </c>
      <c r="Q584" t="s">
        <v>41</v>
      </c>
      <c r="R584" t="s">
        <v>1343</v>
      </c>
      <c r="S584" t="s">
        <v>25</v>
      </c>
      <c r="T584">
        <v>900521</v>
      </c>
      <c r="U584">
        <v>353.98</v>
      </c>
      <c r="V584" t="s">
        <v>1065</v>
      </c>
      <c r="X584" t="s">
        <v>2141</v>
      </c>
      <c r="Y584">
        <v>797717</v>
      </c>
      <c r="Z584" t="s">
        <v>1345</v>
      </c>
      <c r="AB584">
        <f t="shared" si="74"/>
        <v>2021</v>
      </c>
      <c r="AC584">
        <f t="shared" si="75"/>
        <v>8</v>
      </c>
      <c r="AD584" t="str">
        <f t="shared" si="76"/>
        <v>Q2</v>
      </c>
      <c r="AE584" t="str">
        <f t="shared" si="77"/>
        <v>FY21/22</v>
      </c>
      <c r="AF584" t="str">
        <f t="shared" si="78"/>
        <v>SOUTH</v>
      </c>
    </row>
    <row r="585" spans="1:32">
      <c r="A585" t="s">
        <v>3025</v>
      </c>
      <c r="B585" t="s">
        <v>22</v>
      </c>
      <c r="C585" t="str">
        <f t="shared" si="72"/>
        <v>SPARES/OTHER</v>
      </c>
      <c r="D585" s="4">
        <v>44421</v>
      </c>
      <c r="E585" t="str">
        <f t="shared" si="73"/>
        <v>YAMAHA</v>
      </c>
      <c r="F585">
        <v>14100411</v>
      </c>
      <c r="G585" s="19">
        <v>44421</v>
      </c>
      <c r="H585" t="s">
        <v>27</v>
      </c>
      <c r="I585" t="s">
        <v>28</v>
      </c>
      <c r="J585">
        <v>20</v>
      </c>
      <c r="K585">
        <v>20</v>
      </c>
      <c r="L585">
        <v>10265.49</v>
      </c>
      <c r="M585" t="s">
        <v>36</v>
      </c>
      <c r="N585">
        <v>1.2</v>
      </c>
      <c r="O585">
        <v>10265.49</v>
      </c>
      <c r="P585">
        <f t="shared" si="79"/>
        <v>12318.588</v>
      </c>
      <c r="Q585" t="s">
        <v>41</v>
      </c>
      <c r="R585" t="s">
        <v>2143</v>
      </c>
      <c r="S585" t="s">
        <v>25</v>
      </c>
      <c r="T585">
        <v>900522</v>
      </c>
      <c r="U585">
        <v>6687.02</v>
      </c>
      <c r="V585" t="s">
        <v>1065</v>
      </c>
      <c r="X585" t="s">
        <v>2144</v>
      </c>
      <c r="Y585">
        <v>797752</v>
      </c>
      <c r="Z585" t="s">
        <v>2145</v>
      </c>
      <c r="AB585">
        <f t="shared" si="74"/>
        <v>2021</v>
      </c>
      <c r="AC585">
        <f t="shared" si="75"/>
        <v>8</v>
      </c>
      <c r="AD585" t="str">
        <f t="shared" si="76"/>
        <v>Q2</v>
      </c>
      <c r="AE585" t="str">
        <f t="shared" si="77"/>
        <v>FY21/22</v>
      </c>
      <c r="AF585" t="str">
        <f t="shared" si="78"/>
        <v>SOUTH</v>
      </c>
    </row>
    <row r="586" spans="1:32">
      <c r="A586" t="s">
        <v>3025</v>
      </c>
      <c r="B586" t="s">
        <v>22</v>
      </c>
      <c r="C586" t="str">
        <f t="shared" si="72"/>
        <v>SPARES/OTHER</v>
      </c>
      <c r="D586" s="4">
        <v>44421</v>
      </c>
      <c r="E586" t="str">
        <f t="shared" si="73"/>
        <v>YAMAHA</v>
      </c>
      <c r="F586">
        <v>14100411</v>
      </c>
      <c r="G586" s="19">
        <v>44421</v>
      </c>
      <c r="H586" t="s">
        <v>33</v>
      </c>
      <c r="I586" t="s">
        <v>34</v>
      </c>
      <c r="J586">
        <v>6</v>
      </c>
      <c r="K586">
        <v>6</v>
      </c>
      <c r="L586">
        <v>3079.65</v>
      </c>
      <c r="M586" t="s">
        <v>36</v>
      </c>
      <c r="N586">
        <v>1.2</v>
      </c>
      <c r="O586">
        <v>3079.65</v>
      </c>
      <c r="P586">
        <f t="shared" si="79"/>
        <v>3695.58</v>
      </c>
      <c r="Q586" t="s">
        <v>41</v>
      </c>
      <c r="R586" t="s">
        <v>2143</v>
      </c>
      <c r="S586" t="s">
        <v>25</v>
      </c>
      <c r="T586">
        <v>900522</v>
      </c>
      <c r="U586">
        <v>2385.37</v>
      </c>
      <c r="V586" t="s">
        <v>1065</v>
      </c>
      <c r="X586" t="s">
        <v>2144</v>
      </c>
      <c r="Y586">
        <v>797752</v>
      </c>
      <c r="Z586" t="s">
        <v>2145</v>
      </c>
      <c r="AB586">
        <f t="shared" si="74"/>
        <v>2021</v>
      </c>
      <c r="AC586">
        <f t="shared" si="75"/>
        <v>8</v>
      </c>
      <c r="AD586" t="str">
        <f t="shared" si="76"/>
        <v>Q2</v>
      </c>
      <c r="AE586" t="str">
        <f t="shared" si="77"/>
        <v>FY21/22</v>
      </c>
      <c r="AF586" t="str">
        <f t="shared" si="78"/>
        <v>SOUTH</v>
      </c>
    </row>
    <row r="587" spans="1:32">
      <c r="A587" t="s">
        <v>3025</v>
      </c>
      <c r="B587" t="s">
        <v>22</v>
      </c>
      <c r="C587" t="str">
        <f t="shared" si="72"/>
        <v>SPARES/OTHER</v>
      </c>
      <c r="D587" s="4">
        <v>44421</v>
      </c>
      <c r="E587" t="str">
        <f t="shared" si="73"/>
        <v>YAMAHA</v>
      </c>
      <c r="F587">
        <v>14100411</v>
      </c>
      <c r="G587" s="19">
        <v>44421</v>
      </c>
      <c r="H587" t="s">
        <v>1105</v>
      </c>
      <c r="I587" t="s">
        <v>1106</v>
      </c>
      <c r="J587">
        <v>5</v>
      </c>
      <c r="K587">
        <v>5</v>
      </c>
      <c r="L587">
        <v>2566.37</v>
      </c>
      <c r="M587" t="s">
        <v>36</v>
      </c>
      <c r="N587">
        <v>1.2</v>
      </c>
      <c r="O587">
        <v>2566.37</v>
      </c>
      <c r="P587">
        <f t="shared" si="79"/>
        <v>3079.6439999999998</v>
      </c>
      <c r="Q587" t="s">
        <v>41</v>
      </c>
      <c r="R587" t="s">
        <v>2143</v>
      </c>
      <c r="S587" t="s">
        <v>25</v>
      </c>
      <c r="T587">
        <v>900522</v>
      </c>
      <c r="U587">
        <v>1911.11</v>
      </c>
      <c r="V587" t="s">
        <v>1065</v>
      </c>
      <c r="X587" t="s">
        <v>2144</v>
      </c>
      <c r="Y587">
        <v>797752</v>
      </c>
      <c r="Z587" t="s">
        <v>2145</v>
      </c>
      <c r="AB587">
        <f t="shared" si="74"/>
        <v>2021</v>
      </c>
      <c r="AC587">
        <f t="shared" si="75"/>
        <v>8</v>
      </c>
      <c r="AD587" t="str">
        <f t="shared" si="76"/>
        <v>Q2</v>
      </c>
      <c r="AE587" t="str">
        <f t="shared" si="77"/>
        <v>FY21/22</v>
      </c>
      <c r="AF587" t="str">
        <f t="shared" si="78"/>
        <v>SOUTH</v>
      </c>
    </row>
    <row r="588" spans="1:32">
      <c r="A588" t="s">
        <v>3025</v>
      </c>
      <c r="B588" t="s">
        <v>22</v>
      </c>
      <c r="C588" t="str">
        <f t="shared" si="72"/>
        <v>SERVICE_CHARGE</v>
      </c>
      <c r="D588" s="4">
        <v>44447</v>
      </c>
      <c r="E588" t="str">
        <f t="shared" si="73"/>
        <v>YAMAHA</v>
      </c>
      <c r="F588">
        <v>12100062</v>
      </c>
      <c r="G588" s="19">
        <v>44447</v>
      </c>
      <c r="H588" t="s">
        <v>76</v>
      </c>
      <c r="I588" t="s">
        <v>77</v>
      </c>
      <c r="J588">
        <v>1</v>
      </c>
      <c r="K588">
        <v>1</v>
      </c>
      <c r="L588">
        <v>1415.93</v>
      </c>
      <c r="M588" t="s">
        <v>36</v>
      </c>
      <c r="N588">
        <v>1.2</v>
      </c>
      <c r="O588">
        <v>1415.93</v>
      </c>
      <c r="P588">
        <f t="shared" si="79"/>
        <v>1699.116</v>
      </c>
      <c r="Q588" t="s">
        <v>41</v>
      </c>
      <c r="R588" t="s">
        <v>2146</v>
      </c>
      <c r="S588" t="s">
        <v>25</v>
      </c>
      <c r="T588">
        <v>900523</v>
      </c>
      <c r="U588">
        <v>0</v>
      </c>
      <c r="V588" t="s">
        <v>1069</v>
      </c>
      <c r="X588" t="s">
        <v>2147</v>
      </c>
      <c r="Z588" t="s">
        <v>2148</v>
      </c>
      <c r="AB588">
        <f t="shared" si="74"/>
        <v>2021</v>
      </c>
      <c r="AC588">
        <f t="shared" si="75"/>
        <v>9</v>
      </c>
      <c r="AD588" t="str">
        <f t="shared" si="76"/>
        <v>Q2</v>
      </c>
      <c r="AE588" t="str">
        <f t="shared" si="77"/>
        <v>FY21/22</v>
      </c>
      <c r="AF588" t="str">
        <f t="shared" si="78"/>
        <v>SOUTH</v>
      </c>
    </row>
    <row r="589" spans="1:32">
      <c r="A589" t="s">
        <v>3025</v>
      </c>
      <c r="B589" t="s">
        <v>22</v>
      </c>
      <c r="C589" t="str">
        <f t="shared" si="72"/>
        <v>SPARES/OTHER</v>
      </c>
      <c r="D589" s="4">
        <v>44453</v>
      </c>
      <c r="E589" t="str">
        <f t="shared" si="73"/>
        <v>YAMAHA</v>
      </c>
      <c r="F589">
        <v>14100412</v>
      </c>
      <c r="G589" s="19">
        <v>44453</v>
      </c>
      <c r="H589" t="s">
        <v>867</v>
      </c>
      <c r="I589" t="s">
        <v>436</v>
      </c>
      <c r="J589">
        <v>1</v>
      </c>
      <c r="K589">
        <v>1</v>
      </c>
      <c r="L589">
        <v>5398.23</v>
      </c>
      <c r="M589" t="s">
        <v>36</v>
      </c>
      <c r="N589">
        <v>1.2</v>
      </c>
      <c r="O589">
        <v>5398.23</v>
      </c>
      <c r="P589">
        <f t="shared" si="79"/>
        <v>6477.8759999999993</v>
      </c>
      <c r="Q589" t="s">
        <v>41</v>
      </c>
      <c r="R589" t="s">
        <v>1972</v>
      </c>
      <c r="S589" t="s">
        <v>25</v>
      </c>
      <c r="T589">
        <v>900524</v>
      </c>
      <c r="U589">
        <v>4500</v>
      </c>
      <c r="V589" t="s">
        <v>1065</v>
      </c>
      <c r="X589" t="s">
        <v>2157</v>
      </c>
      <c r="Y589">
        <v>801518</v>
      </c>
      <c r="Z589" t="s">
        <v>1974</v>
      </c>
      <c r="AB589">
        <f t="shared" si="74"/>
        <v>2021</v>
      </c>
      <c r="AC589">
        <f t="shared" si="75"/>
        <v>9</v>
      </c>
      <c r="AD589" t="str">
        <f t="shared" si="76"/>
        <v>Q2</v>
      </c>
      <c r="AE589" t="str">
        <f t="shared" si="77"/>
        <v>FY21/22</v>
      </c>
      <c r="AF589" t="str">
        <f t="shared" si="78"/>
        <v>SOUTH</v>
      </c>
    </row>
    <row r="590" spans="1:32">
      <c r="A590" t="s">
        <v>3025</v>
      </c>
      <c r="B590" t="s">
        <v>22</v>
      </c>
      <c r="C590" t="str">
        <f t="shared" si="72"/>
        <v>SERVICE_CHARGE</v>
      </c>
      <c r="D590" s="4">
        <v>44455</v>
      </c>
      <c r="E590" t="str">
        <f t="shared" si="73"/>
        <v>YAMAHA</v>
      </c>
      <c r="F590">
        <v>12100063</v>
      </c>
      <c r="G590" s="19">
        <v>44455</v>
      </c>
      <c r="H590" t="s">
        <v>76</v>
      </c>
      <c r="I590" t="s">
        <v>77</v>
      </c>
      <c r="J590">
        <v>1</v>
      </c>
      <c r="K590">
        <v>1</v>
      </c>
      <c r="L590">
        <v>1061.95</v>
      </c>
      <c r="M590" t="s">
        <v>36</v>
      </c>
      <c r="N590">
        <v>1.2</v>
      </c>
      <c r="O590">
        <v>1061.95</v>
      </c>
      <c r="P590">
        <f t="shared" si="79"/>
        <v>1274.3399999999999</v>
      </c>
      <c r="Q590" t="s">
        <v>41</v>
      </c>
      <c r="R590" t="s">
        <v>2146</v>
      </c>
      <c r="S590" t="s">
        <v>25</v>
      </c>
      <c r="T590">
        <v>900526</v>
      </c>
      <c r="U590">
        <v>0</v>
      </c>
      <c r="V590" t="s">
        <v>1069</v>
      </c>
      <c r="X590" t="s">
        <v>2158</v>
      </c>
      <c r="Z590" t="s">
        <v>2148</v>
      </c>
      <c r="AB590">
        <f t="shared" si="74"/>
        <v>2021</v>
      </c>
      <c r="AC590">
        <f t="shared" si="75"/>
        <v>9</v>
      </c>
      <c r="AD590" t="str">
        <f t="shared" si="76"/>
        <v>Q2</v>
      </c>
      <c r="AE590" t="str">
        <f t="shared" si="77"/>
        <v>FY21/22</v>
      </c>
      <c r="AF590" t="str">
        <f t="shared" si="78"/>
        <v>SOUTH</v>
      </c>
    </row>
    <row r="591" spans="1:32">
      <c r="A591" t="s">
        <v>3025</v>
      </c>
      <c r="B591" t="s">
        <v>22</v>
      </c>
      <c r="C591" t="str">
        <f t="shared" si="72"/>
        <v>SPARES/OTHER</v>
      </c>
      <c r="D591" s="4">
        <v>44455</v>
      </c>
      <c r="E591" t="str">
        <f t="shared" si="73"/>
        <v>OTHERS</v>
      </c>
      <c r="F591">
        <v>14100413</v>
      </c>
      <c r="G591" s="19">
        <v>44455</v>
      </c>
      <c r="H591" t="s">
        <v>2159</v>
      </c>
      <c r="I591" t="s">
        <v>2160</v>
      </c>
      <c r="J591">
        <v>1</v>
      </c>
      <c r="K591">
        <v>1</v>
      </c>
      <c r="L591">
        <v>530.97</v>
      </c>
      <c r="M591" t="s">
        <v>36</v>
      </c>
      <c r="N591">
        <v>1.2</v>
      </c>
      <c r="O591">
        <v>530.97</v>
      </c>
      <c r="P591">
        <f t="shared" si="79"/>
        <v>637.16399999999999</v>
      </c>
      <c r="Q591" t="s">
        <v>41</v>
      </c>
      <c r="R591" t="s">
        <v>2146</v>
      </c>
      <c r="S591" t="s">
        <v>25</v>
      </c>
      <c r="T591">
        <v>900525</v>
      </c>
      <c r="U591">
        <v>291.26</v>
      </c>
      <c r="V591" t="s">
        <v>1065</v>
      </c>
      <c r="X591" t="s">
        <v>2158</v>
      </c>
      <c r="Y591">
        <v>801988</v>
      </c>
      <c r="Z591" t="s">
        <v>2148</v>
      </c>
      <c r="AB591">
        <f t="shared" si="74"/>
        <v>2021</v>
      </c>
      <c r="AC591">
        <f t="shared" si="75"/>
        <v>9</v>
      </c>
      <c r="AD591" t="str">
        <f t="shared" si="76"/>
        <v>Q2</v>
      </c>
      <c r="AE591" t="str">
        <f t="shared" si="77"/>
        <v>FY21/22</v>
      </c>
      <c r="AF591" t="str">
        <f t="shared" si="78"/>
        <v>SOUTH</v>
      </c>
    </row>
    <row r="592" spans="1:32">
      <c r="A592" t="s">
        <v>3025</v>
      </c>
      <c r="B592" t="s">
        <v>22</v>
      </c>
      <c r="C592" t="str">
        <f t="shared" si="72"/>
        <v>SPARES/OTHER</v>
      </c>
      <c r="D592" s="4">
        <v>44465</v>
      </c>
      <c r="E592" t="str">
        <f t="shared" si="73"/>
        <v>OTHERS</v>
      </c>
      <c r="F592">
        <v>14100414</v>
      </c>
      <c r="G592" s="19">
        <v>44465</v>
      </c>
      <c r="H592" t="s">
        <v>1236</v>
      </c>
      <c r="I592" t="s">
        <v>1237</v>
      </c>
      <c r="J592">
        <v>1</v>
      </c>
      <c r="K592">
        <v>1</v>
      </c>
      <c r="L592">
        <v>28318.58</v>
      </c>
      <c r="M592" t="s">
        <v>36</v>
      </c>
      <c r="N592">
        <v>1.2</v>
      </c>
      <c r="O592">
        <v>28318.58</v>
      </c>
      <c r="P592">
        <f t="shared" si="79"/>
        <v>33982.296000000002</v>
      </c>
      <c r="Q592" t="s">
        <v>41</v>
      </c>
      <c r="R592" t="s">
        <v>2167</v>
      </c>
      <c r="S592" t="s">
        <v>25</v>
      </c>
      <c r="T592">
        <v>900527</v>
      </c>
      <c r="U592">
        <v>16000</v>
      </c>
      <c r="V592" t="s">
        <v>1065</v>
      </c>
      <c r="X592" t="s">
        <v>2168</v>
      </c>
      <c r="Y592">
        <v>803026</v>
      </c>
      <c r="Z592" t="s">
        <v>2169</v>
      </c>
      <c r="AB592">
        <f t="shared" si="74"/>
        <v>2021</v>
      </c>
      <c r="AC592">
        <f t="shared" si="75"/>
        <v>9</v>
      </c>
      <c r="AD592" t="str">
        <f t="shared" si="76"/>
        <v>Q2</v>
      </c>
      <c r="AE592" t="str">
        <f t="shared" si="77"/>
        <v>FY21/22</v>
      </c>
      <c r="AF592" t="str">
        <f t="shared" si="78"/>
        <v>SOUTH</v>
      </c>
    </row>
    <row r="593" spans="1:32">
      <c r="A593" t="s">
        <v>3025</v>
      </c>
      <c r="B593" t="s">
        <v>22</v>
      </c>
      <c r="C593" t="str">
        <f t="shared" si="72"/>
        <v>SERVICE_CHARGE</v>
      </c>
      <c r="D593" s="4">
        <v>44466</v>
      </c>
      <c r="E593" t="str">
        <f t="shared" si="73"/>
        <v>YAMAHA</v>
      </c>
      <c r="F593">
        <v>12100064</v>
      </c>
      <c r="G593" s="19">
        <v>44466</v>
      </c>
      <c r="H593" t="s">
        <v>76</v>
      </c>
      <c r="I593" t="s">
        <v>77</v>
      </c>
      <c r="J593">
        <v>1</v>
      </c>
      <c r="K593">
        <v>1</v>
      </c>
      <c r="L593">
        <v>1681.42</v>
      </c>
      <c r="M593" t="s">
        <v>36</v>
      </c>
      <c r="N593">
        <v>1.2</v>
      </c>
      <c r="O593">
        <v>1681.42</v>
      </c>
      <c r="P593">
        <f t="shared" si="79"/>
        <v>2017.704</v>
      </c>
      <c r="Q593" t="s">
        <v>41</v>
      </c>
      <c r="R593" t="s">
        <v>1196</v>
      </c>
      <c r="S593" t="s">
        <v>25</v>
      </c>
      <c r="T593">
        <v>900532</v>
      </c>
      <c r="U593">
        <v>0</v>
      </c>
      <c r="V593" t="s">
        <v>1069</v>
      </c>
      <c r="X593" t="s">
        <v>2170</v>
      </c>
      <c r="Z593" t="s">
        <v>1198</v>
      </c>
      <c r="AB593">
        <f t="shared" si="74"/>
        <v>2021</v>
      </c>
      <c r="AC593">
        <f t="shared" si="75"/>
        <v>9</v>
      </c>
      <c r="AD593" t="str">
        <f t="shared" si="76"/>
        <v>Q2</v>
      </c>
      <c r="AE593" t="str">
        <f t="shared" si="77"/>
        <v>FY21/22</v>
      </c>
      <c r="AF593" t="str">
        <f t="shared" si="78"/>
        <v>SOUTH</v>
      </c>
    </row>
    <row r="594" spans="1:32">
      <c r="A594" t="s">
        <v>3025</v>
      </c>
      <c r="B594" t="s">
        <v>22</v>
      </c>
      <c r="C594" t="str">
        <f t="shared" si="72"/>
        <v>SPARES/OTHER</v>
      </c>
      <c r="D594" s="4">
        <v>44466</v>
      </c>
      <c r="E594" t="str">
        <f t="shared" si="73"/>
        <v>YAMAHA</v>
      </c>
      <c r="F594">
        <v>14100415</v>
      </c>
      <c r="G594" s="19">
        <v>44466</v>
      </c>
      <c r="H594" t="s">
        <v>2171</v>
      </c>
      <c r="I594" t="s">
        <v>2172</v>
      </c>
      <c r="J594">
        <v>1</v>
      </c>
      <c r="K594">
        <v>1</v>
      </c>
      <c r="L594">
        <v>5132.74</v>
      </c>
      <c r="M594" t="s">
        <v>36</v>
      </c>
      <c r="N594">
        <v>1.2</v>
      </c>
      <c r="O594">
        <v>5132.74</v>
      </c>
      <c r="P594">
        <f t="shared" si="79"/>
        <v>6159.2879999999996</v>
      </c>
      <c r="Q594" t="s">
        <v>41</v>
      </c>
      <c r="R594" t="s">
        <v>1250</v>
      </c>
      <c r="S594" t="s">
        <v>25</v>
      </c>
      <c r="T594">
        <v>900529</v>
      </c>
      <c r="U594">
        <v>4039</v>
      </c>
      <c r="V594" t="s">
        <v>1065</v>
      </c>
      <c r="X594" t="s">
        <v>2173</v>
      </c>
      <c r="Y594">
        <v>803247</v>
      </c>
      <c r="Z594" t="s">
        <v>185</v>
      </c>
      <c r="AB594">
        <f t="shared" si="74"/>
        <v>2021</v>
      </c>
      <c r="AC594">
        <f t="shared" si="75"/>
        <v>9</v>
      </c>
      <c r="AD594" t="str">
        <f t="shared" si="76"/>
        <v>Q2</v>
      </c>
      <c r="AE594" t="str">
        <f t="shared" si="77"/>
        <v>FY21/22</v>
      </c>
      <c r="AF594" t="str">
        <f t="shared" si="78"/>
        <v>SOUTH</v>
      </c>
    </row>
    <row r="595" spans="1:32">
      <c r="A595" t="s">
        <v>3025</v>
      </c>
      <c r="B595" t="s">
        <v>22</v>
      </c>
      <c r="C595" t="str">
        <f t="shared" si="72"/>
        <v>SPARES/OTHER</v>
      </c>
      <c r="D595" s="4">
        <v>44466</v>
      </c>
      <c r="E595" t="str">
        <f t="shared" si="73"/>
        <v>YAMAHA</v>
      </c>
      <c r="F595">
        <v>14100416</v>
      </c>
      <c r="G595" s="19">
        <v>44466</v>
      </c>
      <c r="H595" t="s">
        <v>1586</v>
      </c>
      <c r="I595" t="s">
        <v>1587</v>
      </c>
      <c r="J595">
        <v>1</v>
      </c>
      <c r="K595">
        <v>1</v>
      </c>
      <c r="L595">
        <v>1150.44</v>
      </c>
      <c r="M595" t="s">
        <v>36</v>
      </c>
      <c r="N595">
        <v>1.2</v>
      </c>
      <c r="O595">
        <v>1150.44</v>
      </c>
      <c r="P595">
        <f t="shared" si="79"/>
        <v>1380.528</v>
      </c>
      <c r="Q595" t="s">
        <v>41</v>
      </c>
      <c r="R595" t="s">
        <v>1196</v>
      </c>
      <c r="S595" t="s">
        <v>25</v>
      </c>
      <c r="T595">
        <v>900531</v>
      </c>
      <c r="U595">
        <v>631</v>
      </c>
      <c r="V595" t="s">
        <v>1065</v>
      </c>
      <c r="X595" t="s">
        <v>2170</v>
      </c>
      <c r="Y595">
        <v>803260</v>
      </c>
      <c r="Z595" t="s">
        <v>1198</v>
      </c>
      <c r="AB595">
        <f t="shared" si="74"/>
        <v>2021</v>
      </c>
      <c r="AC595">
        <f t="shared" si="75"/>
        <v>9</v>
      </c>
      <c r="AD595" t="str">
        <f t="shared" si="76"/>
        <v>Q2</v>
      </c>
      <c r="AE595" t="str">
        <f t="shared" si="77"/>
        <v>FY21/22</v>
      </c>
      <c r="AF595" t="str">
        <f t="shared" si="78"/>
        <v>SOUTH</v>
      </c>
    </row>
    <row r="596" spans="1:32">
      <c r="A596" t="s">
        <v>3025</v>
      </c>
      <c r="B596" t="s">
        <v>22</v>
      </c>
      <c r="C596" t="str">
        <f t="shared" si="72"/>
        <v>SPARES/OTHER</v>
      </c>
      <c r="D596" s="4">
        <v>44466</v>
      </c>
      <c r="E596" t="str">
        <f t="shared" si="73"/>
        <v>OTHERS</v>
      </c>
      <c r="F596">
        <v>14100417</v>
      </c>
      <c r="G596" s="19">
        <v>44466</v>
      </c>
      <c r="H596" t="s">
        <v>345</v>
      </c>
      <c r="I596" t="s">
        <v>346</v>
      </c>
      <c r="J596">
        <v>5</v>
      </c>
      <c r="K596">
        <v>5</v>
      </c>
      <c r="L596">
        <v>1238.94</v>
      </c>
      <c r="M596" t="s">
        <v>36</v>
      </c>
      <c r="N596">
        <v>1.2</v>
      </c>
      <c r="O596">
        <v>1238.94</v>
      </c>
      <c r="P596">
        <f t="shared" si="79"/>
        <v>1486.7280000000001</v>
      </c>
      <c r="Q596" t="s">
        <v>41</v>
      </c>
      <c r="R596" t="s">
        <v>2039</v>
      </c>
      <c r="S596" t="s">
        <v>25</v>
      </c>
      <c r="T596">
        <v>900528</v>
      </c>
      <c r="U596">
        <v>695.56</v>
      </c>
      <c r="V596" t="s">
        <v>1065</v>
      </c>
      <c r="X596" t="s">
        <v>2174</v>
      </c>
      <c r="Y596">
        <v>803222</v>
      </c>
      <c r="Z596" t="s">
        <v>2041</v>
      </c>
      <c r="AB596">
        <f t="shared" si="74"/>
        <v>2021</v>
      </c>
      <c r="AC596">
        <f t="shared" si="75"/>
        <v>9</v>
      </c>
      <c r="AD596" t="str">
        <f t="shared" si="76"/>
        <v>Q2</v>
      </c>
      <c r="AE596" t="str">
        <f t="shared" si="77"/>
        <v>FY21/22</v>
      </c>
      <c r="AF596" t="str">
        <f t="shared" si="78"/>
        <v>SOUTH</v>
      </c>
    </row>
    <row r="597" spans="1:32">
      <c r="A597" t="s">
        <v>3025</v>
      </c>
      <c r="B597" t="s">
        <v>22</v>
      </c>
      <c r="C597" t="str">
        <f t="shared" si="72"/>
        <v>SERVICE_CHARGE</v>
      </c>
      <c r="D597" s="4">
        <v>44467</v>
      </c>
      <c r="E597" t="str">
        <f t="shared" si="73"/>
        <v>YAMAHA</v>
      </c>
      <c r="F597">
        <v>12100065</v>
      </c>
      <c r="G597" s="19">
        <v>44467</v>
      </c>
      <c r="H597" t="s">
        <v>76</v>
      </c>
      <c r="I597" t="s">
        <v>77</v>
      </c>
      <c r="J597">
        <v>1</v>
      </c>
      <c r="K597">
        <v>1</v>
      </c>
      <c r="L597">
        <v>1168.1400000000001</v>
      </c>
      <c r="M597" t="s">
        <v>36</v>
      </c>
      <c r="N597">
        <v>1.2</v>
      </c>
      <c r="O597">
        <v>1168.1400000000001</v>
      </c>
      <c r="P597">
        <f t="shared" si="79"/>
        <v>1401.768</v>
      </c>
      <c r="Q597" t="s">
        <v>41</v>
      </c>
      <c r="R597" t="s">
        <v>1163</v>
      </c>
      <c r="S597" t="s">
        <v>25</v>
      </c>
      <c r="T597">
        <v>900538</v>
      </c>
      <c r="U597">
        <v>0</v>
      </c>
      <c r="V597" t="s">
        <v>1069</v>
      </c>
      <c r="X597" t="s">
        <v>2175</v>
      </c>
      <c r="Z597" t="s">
        <v>1165</v>
      </c>
      <c r="AB597">
        <f t="shared" si="74"/>
        <v>2021</v>
      </c>
      <c r="AC597">
        <f t="shared" si="75"/>
        <v>9</v>
      </c>
      <c r="AD597" t="str">
        <f t="shared" si="76"/>
        <v>Q2</v>
      </c>
      <c r="AE597" t="str">
        <f t="shared" si="77"/>
        <v>FY21/22</v>
      </c>
      <c r="AF597" t="str">
        <f t="shared" si="78"/>
        <v>SOUTH</v>
      </c>
    </row>
    <row r="598" spans="1:32">
      <c r="A598" t="s">
        <v>3025</v>
      </c>
      <c r="B598" t="s">
        <v>22</v>
      </c>
      <c r="C598" t="str">
        <f t="shared" si="72"/>
        <v>SPARES/OTHER</v>
      </c>
      <c r="D598" s="4">
        <v>44467</v>
      </c>
      <c r="E598" t="str">
        <f t="shared" si="73"/>
        <v>YAMAHA</v>
      </c>
      <c r="F598">
        <v>14100418</v>
      </c>
      <c r="G598" s="19">
        <v>44467</v>
      </c>
      <c r="H598" t="s">
        <v>1649</v>
      </c>
      <c r="I598" t="s">
        <v>1650</v>
      </c>
      <c r="J598">
        <v>40</v>
      </c>
      <c r="K598">
        <v>40</v>
      </c>
      <c r="L598">
        <v>1946.9</v>
      </c>
      <c r="M598" t="s">
        <v>36</v>
      </c>
      <c r="N598">
        <v>1.2</v>
      </c>
      <c r="O598">
        <v>1946.9</v>
      </c>
      <c r="P598">
        <f t="shared" si="79"/>
        <v>2336.2800000000002</v>
      </c>
      <c r="Q598" t="s">
        <v>41</v>
      </c>
      <c r="R598" t="s">
        <v>1059</v>
      </c>
      <c r="S598" t="s">
        <v>25</v>
      </c>
      <c r="T598">
        <v>900533</v>
      </c>
      <c r="U598">
        <v>1123.2</v>
      </c>
      <c r="V598" t="s">
        <v>1065</v>
      </c>
      <c r="X598" t="s">
        <v>2176</v>
      </c>
      <c r="Y598">
        <v>803504</v>
      </c>
      <c r="Z598" t="s">
        <v>2177</v>
      </c>
      <c r="AB598">
        <f t="shared" si="74"/>
        <v>2021</v>
      </c>
      <c r="AC598">
        <f t="shared" si="75"/>
        <v>9</v>
      </c>
      <c r="AD598" t="str">
        <f t="shared" si="76"/>
        <v>Q2</v>
      </c>
      <c r="AE598" t="str">
        <f t="shared" si="77"/>
        <v>FY21/22</v>
      </c>
      <c r="AF598" t="str">
        <f t="shared" si="78"/>
        <v>SOUTH</v>
      </c>
    </row>
    <row r="599" spans="1:32">
      <c r="A599" t="s">
        <v>3025</v>
      </c>
      <c r="B599" t="s">
        <v>22</v>
      </c>
      <c r="C599" t="str">
        <f t="shared" si="72"/>
        <v>SPARES/OTHER</v>
      </c>
      <c r="D599" s="4">
        <v>44467</v>
      </c>
      <c r="E599" t="str">
        <f t="shared" si="73"/>
        <v>YAMAHA</v>
      </c>
      <c r="F599">
        <v>14100419</v>
      </c>
      <c r="G599" s="19">
        <v>44467</v>
      </c>
      <c r="H599" t="s">
        <v>1189</v>
      </c>
      <c r="I599" t="s">
        <v>1190</v>
      </c>
      <c r="J599">
        <v>5</v>
      </c>
      <c r="K599">
        <v>5</v>
      </c>
      <c r="L599">
        <v>929.2</v>
      </c>
      <c r="M599" t="s">
        <v>36</v>
      </c>
      <c r="N599">
        <v>1.2</v>
      </c>
      <c r="O599">
        <v>929.2</v>
      </c>
      <c r="P599">
        <f t="shared" si="79"/>
        <v>1115.04</v>
      </c>
      <c r="Q599" t="s">
        <v>41</v>
      </c>
      <c r="R599" t="s">
        <v>1241</v>
      </c>
      <c r="S599" t="s">
        <v>25</v>
      </c>
      <c r="T599">
        <v>900534</v>
      </c>
      <c r="U599">
        <v>546</v>
      </c>
      <c r="V599" t="s">
        <v>1065</v>
      </c>
      <c r="X599" t="s">
        <v>2178</v>
      </c>
      <c r="Y599">
        <v>803505</v>
      </c>
      <c r="Z599" t="s">
        <v>1243</v>
      </c>
      <c r="AB599">
        <f t="shared" si="74"/>
        <v>2021</v>
      </c>
      <c r="AC599">
        <f t="shared" si="75"/>
        <v>9</v>
      </c>
      <c r="AD599" t="str">
        <f t="shared" si="76"/>
        <v>Q2</v>
      </c>
      <c r="AE599" t="str">
        <f t="shared" si="77"/>
        <v>FY21/22</v>
      </c>
      <c r="AF599" t="str">
        <f t="shared" si="78"/>
        <v>SOUTH</v>
      </c>
    </row>
    <row r="600" spans="1:32">
      <c r="A600" t="s">
        <v>3025</v>
      </c>
      <c r="B600" t="s">
        <v>22</v>
      </c>
      <c r="C600" t="str">
        <f t="shared" si="72"/>
        <v>SPARES/OTHER</v>
      </c>
      <c r="D600" s="4">
        <v>44467</v>
      </c>
      <c r="E600" t="str">
        <f t="shared" si="73"/>
        <v>OTHERS</v>
      </c>
      <c r="F600">
        <v>14100419</v>
      </c>
      <c r="G600" s="19">
        <v>44467</v>
      </c>
      <c r="H600" t="s">
        <v>2179</v>
      </c>
      <c r="I600" t="s">
        <v>1214</v>
      </c>
      <c r="J600">
        <v>100</v>
      </c>
      <c r="K600">
        <v>100</v>
      </c>
      <c r="L600">
        <v>707.96</v>
      </c>
      <c r="M600" t="s">
        <v>36</v>
      </c>
      <c r="N600">
        <v>1.2</v>
      </c>
      <c r="O600">
        <v>707.96</v>
      </c>
      <c r="P600">
        <f t="shared" si="79"/>
        <v>849.55200000000002</v>
      </c>
      <c r="Q600" t="s">
        <v>41</v>
      </c>
      <c r="R600" t="s">
        <v>1241</v>
      </c>
      <c r="S600" t="s">
        <v>25</v>
      </c>
      <c r="T600">
        <v>900534</v>
      </c>
      <c r="U600">
        <v>291</v>
      </c>
      <c r="V600" t="s">
        <v>1065</v>
      </c>
      <c r="X600" t="s">
        <v>2178</v>
      </c>
      <c r="Y600">
        <v>803505</v>
      </c>
      <c r="Z600" t="s">
        <v>1243</v>
      </c>
      <c r="AB600">
        <f t="shared" si="74"/>
        <v>2021</v>
      </c>
      <c r="AC600">
        <f t="shared" si="75"/>
        <v>9</v>
      </c>
      <c r="AD600" t="str">
        <f t="shared" si="76"/>
        <v>Q2</v>
      </c>
      <c r="AE600" t="str">
        <f t="shared" si="77"/>
        <v>FY21/22</v>
      </c>
      <c r="AF600" t="str">
        <f t="shared" si="78"/>
        <v>SOUTH</v>
      </c>
    </row>
    <row r="601" spans="1:32">
      <c r="A601" t="s">
        <v>3025</v>
      </c>
      <c r="B601" t="s">
        <v>22</v>
      </c>
      <c r="C601" t="str">
        <f t="shared" si="72"/>
        <v>SPARES/OTHER</v>
      </c>
      <c r="D601" s="4">
        <v>44467</v>
      </c>
      <c r="E601" t="str">
        <f t="shared" si="73"/>
        <v>YAMAHA</v>
      </c>
      <c r="F601">
        <v>14100419</v>
      </c>
      <c r="G601" s="19">
        <v>44467</v>
      </c>
      <c r="H601" t="s">
        <v>140</v>
      </c>
      <c r="I601" t="s">
        <v>141</v>
      </c>
      <c r="J601">
        <v>100</v>
      </c>
      <c r="K601">
        <v>100</v>
      </c>
      <c r="L601">
        <v>5575.22</v>
      </c>
      <c r="M601" t="s">
        <v>36</v>
      </c>
      <c r="N601">
        <v>1.2</v>
      </c>
      <c r="O601">
        <v>5575.22</v>
      </c>
      <c r="P601">
        <f t="shared" si="79"/>
        <v>6690.2640000000001</v>
      </c>
      <c r="Q601" t="s">
        <v>41</v>
      </c>
      <c r="R601" t="s">
        <v>1241</v>
      </c>
      <c r="S601" t="s">
        <v>25</v>
      </c>
      <c r="T601">
        <v>900534</v>
      </c>
      <c r="U601">
        <v>3255</v>
      </c>
      <c r="V601" t="s">
        <v>1065</v>
      </c>
      <c r="X601" t="s">
        <v>2178</v>
      </c>
      <c r="Y601">
        <v>803505</v>
      </c>
      <c r="Z601" t="s">
        <v>1243</v>
      </c>
      <c r="AB601">
        <f t="shared" si="74"/>
        <v>2021</v>
      </c>
      <c r="AC601">
        <f t="shared" si="75"/>
        <v>9</v>
      </c>
      <c r="AD601" t="str">
        <f t="shared" si="76"/>
        <v>Q2</v>
      </c>
      <c r="AE601" t="str">
        <f t="shared" si="77"/>
        <v>FY21/22</v>
      </c>
      <c r="AF601" t="str">
        <f t="shared" si="78"/>
        <v>SOUTH</v>
      </c>
    </row>
    <row r="602" spans="1:32">
      <c r="A602" t="s">
        <v>3025</v>
      </c>
      <c r="B602" t="s">
        <v>22</v>
      </c>
      <c r="C602" t="str">
        <f t="shared" si="72"/>
        <v>SPARES/OTHER</v>
      </c>
      <c r="D602" s="4">
        <v>44467</v>
      </c>
      <c r="E602" t="str">
        <f t="shared" si="73"/>
        <v>YAMAHA</v>
      </c>
      <c r="F602">
        <v>14100419</v>
      </c>
      <c r="G602" s="19">
        <v>44467</v>
      </c>
      <c r="H602" t="s">
        <v>1284</v>
      </c>
      <c r="I602" t="s">
        <v>1285</v>
      </c>
      <c r="J602">
        <v>5</v>
      </c>
      <c r="K602">
        <v>5</v>
      </c>
      <c r="L602">
        <v>530.97</v>
      </c>
      <c r="M602" t="s">
        <v>36</v>
      </c>
      <c r="N602">
        <v>1.2</v>
      </c>
      <c r="O602">
        <v>530.97</v>
      </c>
      <c r="P602">
        <f t="shared" si="79"/>
        <v>637.16399999999999</v>
      </c>
      <c r="Q602" t="s">
        <v>41</v>
      </c>
      <c r="R602" t="s">
        <v>1241</v>
      </c>
      <c r="S602" t="s">
        <v>25</v>
      </c>
      <c r="T602">
        <v>900534</v>
      </c>
      <c r="U602">
        <v>290</v>
      </c>
      <c r="V602" t="s">
        <v>1065</v>
      </c>
      <c r="X602" t="s">
        <v>2178</v>
      </c>
      <c r="Y602">
        <v>803505</v>
      </c>
      <c r="Z602" t="s">
        <v>1243</v>
      </c>
      <c r="AB602">
        <f t="shared" si="74"/>
        <v>2021</v>
      </c>
      <c r="AC602">
        <f t="shared" si="75"/>
        <v>9</v>
      </c>
      <c r="AD602" t="str">
        <f t="shared" si="76"/>
        <v>Q2</v>
      </c>
      <c r="AE602" t="str">
        <f t="shared" si="77"/>
        <v>FY21/22</v>
      </c>
      <c r="AF602" t="str">
        <f t="shared" si="78"/>
        <v>SOUTH</v>
      </c>
    </row>
    <row r="603" spans="1:32">
      <c r="A603" t="s">
        <v>3025</v>
      </c>
      <c r="B603" t="s">
        <v>22</v>
      </c>
      <c r="C603" t="str">
        <f t="shared" si="72"/>
        <v>SPARES/OTHER</v>
      </c>
      <c r="D603" s="4">
        <v>44467</v>
      </c>
      <c r="E603" t="str">
        <f t="shared" si="73"/>
        <v>YAMAHA</v>
      </c>
      <c r="F603">
        <v>14100419</v>
      </c>
      <c r="G603" s="19">
        <v>44467</v>
      </c>
      <c r="H603" t="s">
        <v>1649</v>
      </c>
      <c r="I603" t="s">
        <v>1650</v>
      </c>
      <c r="J603">
        <v>20</v>
      </c>
      <c r="K603">
        <v>20</v>
      </c>
      <c r="L603">
        <v>973.45</v>
      </c>
      <c r="M603" t="s">
        <v>36</v>
      </c>
      <c r="N603">
        <v>1.2</v>
      </c>
      <c r="O603">
        <v>973.45</v>
      </c>
      <c r="P603">
        <f t="shared" si="79"/>
        <v>1168.1400000000001</v>
      </c>
      <c r="Q603" t="s">
        <v>41</v>
      </c>
      <c r="R603" t="s">
        <v>1241</v>
      </c>
      <c r="S603" t="s">
        <v>25</v>
      </c>
      <c r="T603">
        <v>900534</v>
      </c>
      <c r="U603">
        <v>561.6</v>
      </c>
      <c r="V603" t="s">
        <v>1065</v>
      </c>
      <c r="X603" t="s">
        <v>2178</v>
      </c>
      <c r="Y603">
        <v>803505</v>
      </c>
      <c r="Z603" t="s">
        <v>1243</v>
      </c>
      <c r="AB603">
        <f t="shared" si="74"/>
        <v>2021</v>
      </c>
      <c r="AC603">
        <f t="shared" si="75"/>
        <v>9</v>
      </c>
      <c r="AD603" t="str">
        <f t="shared" si="76"/>
        <v>Q2</v>
      </c>
      <c r="AE603" t="str">
        <f t="shared" si="77"/>
        <v>FY21/22</v>
      </c>
      <c r="AF603" t="str">
        <f t="shared" si="78"/>
        <v>SOUTH</v>
      </c>
    </row>
    <row r="604" spans="1:32">
      <c r="A604" t="s">
        <v>3025</v>
      </c>
      <c r="B604" t="s">
        <v>22</v>
      </c>
      <c r="C604" t="str">
        <f t="shared" si="72"/>
        <v>SPARES/OTHER</v>
      </c>
      <c r="D604" s="4">
        <v>44467</v>
      </c>
      <c r="E604" t="str">
        <f t="shared" si="73"/>
        <v>YAMAHA</v>
      </c>
      <c r="F604">
        <v>14100420</v>
      </c>
      <c r="G604" s="19">
        <v>44467</v>
      </c>
      <c r="H604" t="s">
        <v>1623</v>
      </c>
      <c r="I604" t="s">
        <v>47</v>
      </c>
      <c r="J604">
        <v>1</v>
      </c>
      <c r="K604">
        <v>1</v>
      </c>
      <c r="L604">
        <v>973.45</v>
      </c>
      <c r="M604" t="s">
        <v>36</v>
      </c>
      <c r="N604">
        <v>1.2</v>
      </c>
      <c r="O604">
        <v>973.45</v>
      </c>
      <c r="P604">
        <f t="shared" si="79"/>
        <v>1168.1400000000001</v>
      </c>
      <c r="Q604" t="s">
        <v>41</v>
      </c>
      <c r="R604" t="s">
        <v>1097</v>
      </c>
      <c r="S604" t="s">
        <v>25</v>
      </c>
      <c r="T604">
        <v>900535</v>
      </c>
      <c r="U604">
        <v>570.15</v>
      </c>
      <c r="V604" t="s">
        <v>1065</v>
      </c>
      <c r="X604" t="s">
        <v>2180</v>
      </c>
      <c r="Y604">
        <v>803506</v>
      </c>
      <c r="Z604" t="s">
        <v>1099</v>
      </c>
      <c r="AB604">
        <f t="shared" si="74"/>
        <v>2021</v>
      </c>
      <c r="AC604">
        <f t="shared" si="75"/>
        <v>9</v>
      </c>
      <c r="AD604" t="str">
        <f t="shared" si="76"/>
        <v>Q2</v>
      </c>
      <c r="AE604" t="str">
        <f t="shared" si="77"/>
        <v>FY21/22</v>
      </c>
      <c r="AF604" t="str">
        <f t="shared" si="78"/>
        <v>SOUTH</v>
      </c>
    </row>
    <row r="605" spans="1:32">
      <c r="A605" t="s">
        <v>3025</v>
      </c>
      <c r="B605" t="s">
        <v>22</v>
      </c>
      <c r="C605" t="str">
        <f t="shared" si="72"/>
        <v>FEEDER</v>
      </c>
      <c r="D605" s="4">
        <v>44467</v>
      </c>
      <c r="E605" t="str">
        <f t="shared" si="73"/>
        <v>YAMAHA</v>
      </c>
      <c r="F605">
        <v>14100421</v>
      </c>
      <c r="G605" s="19">
        <v>44467</v>
      </c>
      <c r="H605" t="s">
        <v>37</v>
      </c>
      <c r="I605" t="s">
        <v>38</v>
      </c>
      <c r="J605">
        <v>15</v>
      </c>
      <c r="K605">
        <v>15</v>
      </c>
      <c r="L605">
        <v>50442.48</v>
      </c>
      <c r="M605" t="s">
        <v>36</v>
      </c>
      <c r="N605">
        <v>1.2</v>
      </c>
      <c r="O605">
        <v>50442.48</v>
      </c>
      <c r="P605">
        <f t="shared" si="79"/>
        <v>60530.976000000002</v>
      </c>
      <c r="Q605" t="s">
        <v>41</v>
      </c>
      <c r="R605" t="s">
        <v>1097</v>
      </c>
      <c r="S605" t="s">
        <v>25</v>
      </c>
      <c r="T605">
        <v>900536</v>
      </c>
      <c r="U605">
        <v>38711.550000000003</v>
      </c>
      <c r="V605" t="s">
        <v>1065</v>
      </c>
      <c r="X605" t="s">
        <v>2181</v>
      </c>
      <c r="Y605">
        <v>803509</v>
      </c>
      <c r="Z605" t="s">
        <v>1099</v>
      </c>
      <c r="AB605">
        <f t="shared" si="74"/>
        <v>2021</v>
      </c>
      <c r="AC605">
        <f t="shared" si="75"/>
        <v>9</v>
      </c>
      <c r="AD605" t="str">
        <f t="shared" si="76"/>
        <v>Q2</v>
      </c>
      <c r="AE605" t="str">
        <f t="shared" si="77"/>
        <v>FY21/22</v>
      </c>
      <c r="AF605" t="str">
        <f t="shared" si="78"/>
        <v>SOUTH</v>
      </c>
    </row>
    <row r="606" spans="1:32">
      <c r="A606" t="s">
        <v>3025</v>
      </c>
      <c r="B606" t="s">
        <v>22</v>
      </c>
      <c r="C606" t="str">
        <f t="shared" si="72"/>
        <v>SPARES/OTHER</v>
      </c>
      <c r="D606" s="4">
        <v>44467</v>
      </c>
      <c r="E606" t="str">
        <f t="shared" si="73"/>
        <v>YAMAHA</v>
      </c>
      <c r="F606">
        <v>14100421</v>
      </c>
      <c r="G606" s="19">
        <v>44467</v>
      </c>
      <c r="H606" t="s">
        <v>1244</v>
      </c>
      <c r="I606" t="s">
        <v>1245</v>
      </c>
      <c r="J606">
        <v>1</v>
      </c>
      <c r="K606">
        <v>1</v>
      </c>
      <c r="L606">
        <v>2522.12</v>
      </c>
      <c r="M606" t="s">
        <v>36</v>
      </c>
      <c r="N606">
        <v>1.2</v>
      </c>
      <c r="O606">
        <v>2522.12</v>
      </c>
      <c r="P606">
        <f t="shared" si="79"/>
        <v>3026.5439999999999</v>
      </c>
      <c r="Q606" t="s">
        <v>41</v>
      </c>
      <c r="R606" t="s">
        <v>1097</v>
      </c>
      <c r="S606" t="s">
        <v>25</v>
      </c>
      <c r="T606">
        <v>900536</v>
      </c>
      <c r="U606">
        <v>1388</v>
      </c>
      <c r="V606" t="s">
        <v>1065</v>
      </c>
      <c r="X606" t="s">
        <v>2181</v>
      </c>
      <c r="Y606">
        <v>803509</v>
      </c>
      <c r="Z606" t="s">
        <v>1099</v>
      </c>
      <c r="AB606">
        <f t="shared" si="74"/>
        <v>2021</v>
      </c>
      <c r="AC606">
        <f t="shared" si="75"/>
        <v>9</v>
      </c>
      <c r="AD606" t="str">
        <f t="shared" si="76"/>
        <v>Q2</v>
      </c>
      <c r="AE606" t="str">
        <f t="shared" si="77"/>
        <v>FY21/22</v>
      </c>
      <c r="AF606" t="str">
        <f t="shared" si="78"/>
        <v>SOUTH</v>
      </c>
    </row>
    <row r="607" spans="1:32">
      <c r="A607" t="s">
        <v>3025</v>
      </c>
      <c r="B607" t="s">
        <v>22</v>
      </c>
      <c r="C607" t="str">
        <f t="shared" si="72"/>
        <v>SPARES/OTHER</v>
      </c>
      <c r="D607" s="4">
        <v>44467</v>
      </c>
      <c r="E607" t="str">
        <f t="shared" si="73"/>
        <v>YAMAHA</v>
      </c>
      <c r="F607">
        <v>14100422</v>
      </c>
      <c r="G607" s="19">
        <v>44467</v>
      </c>
      <c r="H607" t="s">
        <v>2182</v>
      </c>
      <c r="I607" t="s">
        <v>2183</v>
      </c>
      <c r="J607">
        <v>1</v>
      </c>
      <c r="K607">
        <v>1</v>
      </c>
      <c r="L607">
        <v>7964.6</v>
      </c>
      <c r="M607" t="s">
        <v>36</v>
      </c>
      <c r="N607">
        <v>1.2</v>
      </c>
      <c r="O607">
        <v>7964.6</v>
      </c>
      <c r="P607">
        <f t="shared" si="79"/>
        <v>9557.52</v>
      </c>
      <c r="Q607" t="s">
        <v>41</v>
      </c>
      <c r="R607" t="s">
        <v>1449</v>
      </c>
      <c r="S607" t="s">
        <v>25</v>
      </c>
      <c r="T607">
        <v>900530</v>
      </c>
      <c r="U607">
        <v>4663.05</v>
      </c>
      <c r="V607" t="s">
        <v>1065</v>
      </c>
      <c r="X607" t="s">
        <v>2184</v>
      </c>
      <c r="Y607">
        <v>803511</v>
      </c>
      <c r="Z607" t="s">
        <v>1451</v>
      </c>
      <c r="AB607">
        <f t="shared" si="74"/>
        <v>2021</v>
      </c>
      <c r="AC607">
        <f t="shared" si="75"/>
        <v>9</v>
      </c>
      <c r="AD607" t="str">
        <f t="shared" si="76"/>
        <v>Q2</v>
      </c>
      <c r="AE607" t="str">
        <f t="shared" si="77"/>
        <v>FY21/22</v>
      </c>
      <c r="AF607" t="str">
        <f t="shared" si="78"/>
        <v>SOUTH</v>
      </c>
    </row>
    <row r="608" spans="1:32">
      <c r="A608" t="s">
        <v>3025</v>
      </c>
      <c r="B608" t="s">
        <v>22</v>
      </c>
      <c r="C608" t="str">
        <f t="shared" si="72"/>
        <v>SPARES/OTHER</v>
      </c>
      <c r="D608" s="4">
        <v>44467</v>
      </c>
      <c r="E608" t="str">
        <f t="shared" si="73"/>
        <v>YAMAHA</v>
      </c>
      <c r="F608">
        <v>14100422</v>
      </c>
      <c r="G608" s="19">
        <v>44467</v>
      </c>
      <c r="H608" t="s">
        <v>229</v>
      </c>
      <c r="I608" t="s">
        <v>226</v>
      </c>
      <c r="J608">
        <v>2</v>
      </c>
      <c r="K608">
        <v>2</v>
      </c>
      <c r="L608">
        <v>1097.3499999999999</v>
      </c>
      <c r="M608" t="s">
        <v>36</v>
      </c>
      <c r="N608">
        <v>1.2</v>
      </c>
      <c r="O608">
        <v>1097.3499999999999</v>
      </c>
      <c r="P608">
        <f t="shared" si="79"/>
        <v>1316.82</v>
      </c>
      <c r="Q608" t="s">
        <v>41</v>
      </c>
      <c r="R608" t="s">
        <v>1449</v>
      </c>
      <c r="S608" t="s">
        <v>25</v>
      </c>
      <c r="T608">
        <v>900530</v>
      </c>
      <c r="U608">
        <v>610</v>
      </c>
      <c r="V608" t="s">
        <v>1065</v>
      </c>
      <c r="X608" t="s">
        <v>2184</v>
      </c>
      <c r="Y608">
        <v>803511</v>
      </c>
      <c r="Z608" t="s">
        <v>1451</v>
      </c>
      <c r="AB608">
        <f t="shared" si="74"/>
        <v>2021</v>
      </c>
      <c r="AC608">
        <f t="shared" si="75"/>
        <v>9</v>
      </c>
      <c r="AD608" t="str">
        <f t="shared" si="76"/>
        <v>Q2</v>
      </c>
      <c r="AE608" t="str">
        <f t="shared" si="77"/>
        <v>FY21/22</v>
      </c>
      <c r="AF608" t="str">
        <f t="shared" si="78"/>
        <v>SOUTH</v>
      </c>
    </row>
    <row r="609" spans="1:32">
      <c r="A609" t="s">
        <v>3025</v>
      </c>
      <c r="B609" t="s">
        <v>22</v>
      </c>
      <c r="C609" t="str">
        <f t="shared" si="72"/>
        <v>SPARES/OTHER</v>
      </c>
      <c r="D609" s="4">
        <v>44467</v>
      </c>
      <c r="E609" t="str">
        <f t="shared" si="73"/>
        <v>YAMAHA</v>
      </c>
      <c r="F609">
        <v>14100423</v>
      </c>
      <c r="G609" s="19">
        <v>44467</v>
      </c>
      <c r="H609" t="s">
        <v>1373</v>
      </c>
      <c r="I609" t="s">
        <v>1374</v>
      </c>
      <c r="J609">
        <v>2</v>
      </c>
      <c r="K609">
        <v>2</v>
      </c>
      <c r="L609">
        <v>2035.4</v>
      </c>
      <c r="M609" t="s">
        <v>36</v>
      </c>
      <c r="N609">
        <v>1.2</v>
      </c>
      <c r="O609">
        <v>2035.4</v>
      </c>
      <c r="P609">
        <f t="shared" si="79"/>
        <v>2442.48</v>
      </c>
      <c r="Q609" t="s">
        <v>41</v>
      </c>
      <c r="R609" t="s">
        <v>1163</v>
      </c>
      <c r="S609" t="s">
        <v>25</v>
      </c>
      <c r="T609">
        <v>900537</v>
      </c>
      <c r="U609">
        <v>920</v>
      </c>
      <c r="V609" t="s">
        <v>1065</v>
      </c>
      <c r="X609" t="s">
        <v>2175</v>
      </c>
      <c r="Y609">
        <v>803513</v>
      </c>
      <c r="Z609" t="s">
        <v>1165</v>
      </c>
      <c r="AB609">
        <f t="shared" si="74"/>
        <v>2021</v>
      </c>
      <c r="AC609">
        <f t="shared" si="75"/>
        <v>9</v>
      </c>
      <c r="AD609" t="str">
        <f t="shared" si="76"/>
        <v>Q2</v>
      </c>
      <c r="AE609" t="str">
        <f t="shared" si="77"/>
        <v>FY21/22</v>
      </c>
      <c r="AF609" t="str">
        <f t="shared" si="78"/>
        <v>SOUTH</v>
      </c>
    </row>
    <row r="610" spans="1:32">
      <c r="A610" t="s">
        <v>3025</v>
      </c>
      <c r="B610" t="s">
        <v>22</v>
      </c>
      <c r="C610" t="str">
        <f t="shared" si="72"/>
        <v>SPARES/OTHER</v>
      </c>
      <c r="D610" s="4">
        <v>44467</v>
      </c>
      <c r="E610" t="str">
        <f t="shared" si="73"/>
        <v>YAMAHA</v>
      </c>
      <c r="F610">
        <v>14100424</v>
      </c>
      <c r="G610" s="19">
        <v>44467</v>
      </c>
      <c r="H610" t="s">
        <v>2185</v>
      </c>
      <c r="I610" t="s">
        <v>1427</v>
      </c>
      <c r="J610">
        <v>1</v>
      </c>
      <c r="K610">
        <v>1</v>
      </c>
      <c r="L610">
        <v>6460.18</v>
      </c>
      <c r="M610" t="s">
        <v>36</v>
      </c>
      <c r="N610">
        <v>1.2</v>
      </c>
      <c r="O610">
        <v>6460.18</v>
      </c>
      <c r="P610">
        <f t="shared" si="79"/>
        <v>7752.2160000000003</v>
      </c>
      <c r="Q610" t="s">
        <v>41</v>
      </c>
      <c r="R610" t="s">
        <v>2127</v>
      </c>
      <c r="S610" t="s">
        <v>25</v>
      </c>
      <c r="T610">
        <v>900539</v>
      </c>
      <c r="U610">
        <v>4856</v>
      </c>
      <c r="V610" t="s">
        <v>1065</v>
      </c>
      <c r="X610" t="s">
        <v>2186</v>
      </c>
      <c r="Y610">
        <v>803586</v>
      </c>
      <c r="Z610" t="s">
        <v>2129</v>
      </c>
      <c r="AB610">
        <f t="shared" si="74"/>
        <v>2021</v>
      </c>
      <c r="AC610">
        <f t="shared" si="75"/>
        <v>9</v>
      </c>
      <c r="AD610" t="str">
        <f t="shared" si="76"/>
        <v>Q2</v>
      </c>
      <c r="AE610" t="str">
        <f t="shared" si="77"/>
        <v>FY21/22</v>
      </c>
      <c r="AF610" t="str">
        <f t="shared" si="78"/>
        <v>SOUTH</v>
      </c>
    </row>
    <row r="611" spans="1:32">
      <c r="A611" t="s">
        <v>3025</v>
      </c>
      <c r="B611" t="s">
        <v>22</v>
      </c>
      <c r="C611" t="str">
        <f t="shared" si="72"/>
        <v>SPARES/OTHER</v>
      </c>
      <c r="D611" s="4">
        <v>44481</v>
      </c>
      <c r="E611" t="str">
        <f t="shared" si="73"/>
        <v>YAMAHA</v>
      </c>
      <c r="F611">
        <v>14100425</v>
      </c>
      <c r="G611" s="19">
        <v>44481</v>
      </c>
      <c r="H611" t="s">
        <v>2138</v>
      </c>
      <c r="I611" t="s">
        <v>1571</v>
      </c>
      <c r="J611">
        <v>1</v>
      </c>
      <c r="K611">
        <v>1</v>
      </c>
      <c r="L611">
        <v>4690.2700000000004</v>
      </c>
      <c r="M611" t="s">
        <v>36</v>
      </c>
      <c r="N611">
        <v>1.2</v>
      </c>
      <c r="O611">
        <v>4690.2700000000004</v>
      </c>
      <c r="P611">
        <f t="shared" si="79"/>
        <v>5628.3240000000005</v>
      </c>
      <c r="Q611" t="s">
        <v>41</v>
      </c>
      <c r="R611" t="s">
        <v>1792</v>
      </c>
      <c r="S611" t="s">
        <v>25</v>
      </c>
      <c r="T611">
        <v>900540</v>
      </c>
      <c r="U611">
        <v>2474</v>
      </c>
      <c r="V611" t="s">
        <v>1065</v>
      </c>
      <c r="X611" t="s">
        <v>2187</v>
      </c>
      <c r="Y611">
        <v>804719</v>
      </c>
      <c r="Z611" t="s">
        <v>1794</v>
      </c>
      <c r="AB611">
        <f t="shared" si="74"/>
        <v>2021</v>
      </c>
      <c r="AC611">
        <f t="shared" si="75"/>
        <v>10</v>
      </c>
      <c r="AD611" t="str">
        <f t="shared" si="76"/>
        <v>Q3</v>
      </c>
      <c r="AE611" t="str">
        <f t="shared" si="77"/>
        <v>FY21/22</v>
      </c>
      <c r="AF611" t="str">
        <f t="shared" si="78"/>
        <v>SOUTH</v>
      </c>
    </row>
    <row r="612" spans="1:32">
      <c r="A612" t="s">
        <v>3025</v>
      </c>
      <c r="B612" t="s">
        <v>22</v>
      </c>
      <c r="C612" t="str">
        <f t="shared" si="72"/>
        <v>CONTRACT_FEE</v>
      </c>
      <c r="D612" s="4">
        <v>44482</v>
      </c>
      <c r="E612" t="str">
        <f t="shared" si="73"/>
        <v>YAMAHA</v>
      </c>
      <c r="F612">
        <v>13100023</v>
      </c>
      <c r="G612" s="19">
        <v>44482</v>
      </c>
      <c r="H612" t="s">
        <v>76</v>
      </c>
      <c r="I612" t="s">
        <v>77</v>
      </c>
      <c r="J612">
        <v>1</v>
      </c>
      <c r="K612">
        <v>1</v>
      </c>
      <c r="L612">
        <v>13053.1</v>
      </c>
      <c r="M612" t="s">
        <v>36</v>
      </c>
      <c r="N612">
        <v>1.2</v>
      </c>
      <c r="O612">
        <v>13053.1</v>
      </c>
      <c r="P612">
        <f t="shared" si="79"/>
        <v>15663.72</v>
      </c>
      <c r="Q612" t="s">
        <v>41</v>
      </c>
      <c r="R612" t="s">
        <v>1076</v>
      </c>
      <c r="S612" t="s">
        <v>25</v>
      </c>
      <c r="T612">
        <v>900542</v>
      </c>
      <c r="U612">
        <v>0</v>
      </c>
      <c r="V612" t="s">
        <v>1090</v>
      </c>
      <c r="X612" t="s">
        <v>2188</v>
      </c>
      <c r="Z612" t="s">
        <v>1077</v>
      </c>
      <c r="AB612">
        <f t="shared" si="74"/>
        <v>2021</v>
      </c>
      <c r="AC612">
        <f t="shared" si="75"/>
        <v>10</v>
      </c>
      <c r="AD612" t="str">
        <f t="shared" si="76"/>
        <v>Q3</v>
      </c>
      <c r="AE612" t="str">
        <f t="shared" si="77"/>
        <v>FY21/22</v>
      </c>
      <c r="AF612" t="str">
        <f t="shared" si="78"/>
        <v>SOUTH</v>
      </c>
    </row>
    <row r="613" spans="1:32">
      <c r="A613" t="s">
        <v>3025</v>
      </c>
      <c r="B613" t="s">
        <v>22</v>
      </c>
      <c r="C613" t="str">
        <f t="shared" si="72"/>
        <v>SPARES/OTHER</v>
      </c>
      <c r="D613" s="4">
        <v>44482</v>
      </c>
      <c r="E613" t="str">
        <f t="shared" si="73"/>
        <v>OTHERS</v>
      </c>
      <c r="F613">
        <v>14100426</v>
      </c>
      <c r="G613" s="19">
        <v>44482</v>
      </c>
      <c r="H613" t="s">
        <v>345</v>
      </c>
      <c r="I613" t="s">
        <v>346</v>
      </c>
      <c r="J613">
        <v>2</v>
      </c>
      <c r="K613">
        <v>2</v>
      </c>
      <c r="L613">
        <v>0</v>
      </c>
      <c r="M613" t="s">
        <v>36</v>
      </c>
      <c r="N613">
        <v>1.2</v>
      </c>
      <c r="O613">
        <v>0</v>
      </c>
      <c r="P613">
        <f t="shared" si="79"/>
        <v>0</v>
      </c>
      <c r="Q613" t="s">
        <v>41</v>
      </c>
      <c r="R613" t="s">
        <v>1076</v>
      </c>
      <c r="S613" t="s">
        <v>25</v>
      </c>
      <c r="T613">
        <v>900543</v>
      </c>
      <c r="U613">
        <v>278.22000000000003</v>
      </c>
      <c r="V613" t="s">
        <v>1065</v>
      </c>
      <c r="X613" t="s">
        <v>2188</v>
      </c>
      <c r="Y613">
        <v>804873</v>
      </c>
      <c r="Z613" t="s">
        <v>1077</v>
      </c>
      <c r="AB613">
        <f t="shared" si="74"/>
        <v>2021</v>
      </c>
      <c r="AC613">
        <f t="shared" si="75"/>
        <v>10</v>
      </c>
      <c r="AD613" t="str">
        <f t="shared" si="76"/>
        <v>Q3</v>
      </c>
      <c r="AE613" t="str">
        <f t="shared" si="77"/>
        <v>FY21/22</v>
      </c>
      <c r="AF613" t="str">
        <f t="shared" si="78"/>
        <v>SOUTH</v>
      </c>
    </row>
    <row r="614" spans="1:32">
      <c r="A614" t="s">
        <v>3025</v>
      </c>
      <c r="B614" t="s">
        <v>22</v>
      </c>
      <c r="C614" t="str">
        <f t="shared" si="72"/>
        <v>SPARES/OTHER</v>
      </c>
      <c r="D614" s="4">
        <v>44484</v>
      </c>
      <c r="E614" t="str">
        <f t="shared" si="73"/>
        <v>YAMAHA</v>
      </c>
      <c r="F614">
        <v>14100427</v>
      </c>
      <c r="G614" s="19">
        <v>44484</v>
      </c>
      <c r="H614" t="s">
        <v>1543</v>
      </c>
      <c r="I614" t="s">
        <v>1544</v>
      </c>
      <c r="J614">
        <v>1</v>
      </c>
      <c r="K614">
        <v>1</v>
      </c>
      <c r="L614">
        <v>752.21</v>
      </c>
      <c r="M614" t="s">
        <v>36</v>
      </c>
      <c r="N614">
        <v>1.2</v>
      </c>
      <c r="O614">
        <v>752.21</v>
      </c>
      <c r="P614">
        <f t="shared" si="79"/>
        <v>902.65200000000004</v>
      </c>
      <c r="Q614" t="s">
        <v>41</v>
      </c>
      <c r="R614" t="s">
        <v>1111</v>
      </c>
      <c r="S614" t="s">
        <v>25</v>
      </c>
      <c r="T614">
        <v>900544</v>
      </c>
      <c r="U614">
        <v>480</v>
      </c>
      <c r="V614" t="s">
        <v>1065</v>
      </c>
      <c r="X614" t="s">
        <v>2189</v>
      </c>
      <c r="Y614">
        <v>805294</v>
      </c>
      <c r="Z614" t="s">
        <v>1113</v>
      </c>
      <c r="AB614">
        <f t="shared" si="74"/>
        <v>2021</v>
      </c>
      <c r="AC614">
        <f t="shared" si="75"/>
        <v>10</v>
      </c>
      <c r="AD614" t="str">
        <f t="shared" si="76"/>
        <v>Q3</v>
      </c>
      <c r="AE614" t="str">
        <f t="shared" si="77"/>
        <v>FY21/22</v>
      </c>
      <c r="AF614" t="str">
        <f t="shared" si="78"/>
        <v>SOUTH</v>
      </c>
    </row>
    <row r="615" spans="1:32">
      <c r="A615" t="s">
        <v>3025</v>
      </c>
      <c r="B615" t="s">
        <v>22</v>
      </c>
      <c r="C615" t="str">
        <f t="shared" si="72"/>
        <v>SPARES/OTHER</v>
      </c>
      <c r="D615" s="4">
        <v>44484</v>
      </c>
      <c r="E615" t="str">
        <f t="shared" si="73"/>
        <v>YAMAHA</v>
      </c>
      <c r="F615">
        <v>14100427</v>
      </c>
      <c r="G615" s="19">
        <v>44484</v>
      </c>
      <c r="H615" t="s">
        <v>2190</v>
      </c>
      <c r="I615" t="s">
        <v>2191</v>
      </c>
      <c r="J615">
        <v>1</v>
      </c>
      <c r="K615">
        <v>1</v>
      </c>
      <c r="L615">
        <v>1106.19</v>
      </c>
      <c r="M615" t="s">
        <v>36</v>
      </c>
      <c r="N615">
        <v>1.2</v>
      </c>
      <c r="O615">
        <v>1106.19</v>
      </c>
      <c r="P615">
        <f t="shared" si="79"/>
        <v>1327.4280000000001</v>
      </c>
      <c r="Q615" t="s">
        <v>41</v>
      </c>
      <c r="R615" t="s">
        <v>1111</v>
      </c>
      <c r="S615" t="s">
        <v>25</v>
      </c>
      <c r="T615">
        <v>900544</v>
      </c>
      <c r="U615">
        <v>0</v>
      </c>
      <c r="V615" t="s">
        <v>1065</v>
      </c>
      <c r="X615" t="s">
        <v>2189</v>
      </c>
      <c r="Y615">
        <v>805294</v>
      </c>
      <c r="Z615" t="s">
        <v>1113</v>
      </c>
      <c r="AB615">
        <f t="shared" si="74"/>
        <v>2021</v>
      </c>
      <c r="AC615">
        <f t="shared" si="75"/>
        <v>10</v>
      </c>
      <c r="AD615" t="str">
        <f t="shared" si="76"/>
        <v>Q3</v>
      </c>
      <c r="AE615" t="str">
        <f t="shared" si="77"/>
        <v>FY21/22</v>
      </c>
      <c r="AF615" t="str">
        <f t="shared" si="78"/>
        <v>SOUTH</v>
      </c>
    </row>
    <row r="616" spans="1:32">
      <c r="A616" t="s">
        <v>3025</v>
      </c>
      <c r="B616" t="s">
        <v>22</v>
      </c>
      <c r="C616" t="str">
        <f t="shared" si="72"/>
        <v>SPARES/OTHER</v>
      </c>
      <c r="D616" s="4">
        <v>44484</v>
      </c>
      <c r="E616" t="str">
        <f t="shared" si="73"/>
        <v>OTHERS</v>
      </c>
      <c r="F616">
        <v>14100428</v>
      </c>
      <c r="G616" s="19">
        <v>44484</v>
      </c>
      <c r="H616" t="s">
        <v>2192</v>
      </c>
      <c r="I616" t="s">
        <v>351</v>
      </c>
      <c r="J616">
        <v>2</v>
      </c>
      <c r="K616">
        <v>2</v>
      </c>
      <c r="L616">
        <v>1150.44</v>
      </c>
      <c r="M616" t="s">
        <v>36</v>
      </c>
      <c r="N616">
        <v>1.2</v>
      </c>
      <c r="O616">
        <v>1150.44</v>
      </c>
      <c r="P616">
        <f t="shared" si="79"/>
        <v>1380.528</v>
      </c>
      <c r="Q616" t="s">
        <v>41</v>
      </c>
      <c r="R616" t="s">
        <v>1111</v>
      </c>
      <c r="S616" t="s">
        <v>25</v>
      </c>
      <c r="T616">
        <v>900545</v>
      </c>
      <c r="U616">
        <v>530.98</v>
      </c>
      <c r="V616" t="s">
        <v>1065</v>
      </c>
      <c r="X616" t="s">
        <v>2193</v>
      </c>
      <c r="Y616">
        <v>805298</v>
      </c>
      <c r="Z616" t="s">
        <v>1113</v>
      </c>
      <c r="AB616">
        <f t="shared" si="74"/>
        <v>2021</v>
      </c>
      <c r="AC616">
        <f t="shared" si="75"/>
        <v>10</v>
      </c>
      <c r="AD616" t="str">
        <f t="shared" si="76"/>
        <v>Q3</v>
      </c>
      <c r="AE616" t="str">
        <f t="shared" si="77"/>
        <v>FY21/22</v>
      </c>
      <c r="AF616" t="str">
        <f t="shared" si="78"/>
        <v>SOUTH</v>
      </c>
    </row>
    <row r="617" spans="1:32">
      <c r="A617" t="s">
        <v>3025</v>
      </c>
      <c r="B617" t="s">
        <v>22</v>
      </c>
      <c r="C617" t="str">
        <f t="shared" si="72"/>
        <v>SPARES/OTHER</v>
      </c>
      <c r="D617" s="4">
        <v>44484</v>
      </c>
      <c r="E617" t="str">
        <f t="shared" si="73"/>
        <v>OTHERS</v>
      </c>
      <c r="F617">
        <v>14100428</v>
      </c>
      <c r="G617" s="19">
        <v>44484</v>
      </c>
      <c r="H617" t="s">
        <v>2194</v>
      </c>
      <c r="I617" t="s">
        <v>351</v>
      </c>
      <c r="J617">
        <v>2</v>
      </c>
      <c r="K617">
        <v>2</v>
      </c>
      <c r="L617">
        <v>1150.44</v>
      </c>
      <c r="M617" t="s">
        <v>36</v>
      </c>
      <c r="N617">
        <v>1.2</v>
      </c>
      <c r="O617">
        <v>1150.44</v>
      </c>
      <c r="P617">
        <f t="shared" si="79"/>
        <v>1380.528</v>
      </c>
      <c r="Q617" t="s">
        <v>41</v>
      </c>
      <c r="R617" t="s">
        <v>1111</v>
      </c>
      <c r="S617" t="s">
        <v>25</v>
      </c>
      <c r="T617">
        <v>900545</v>
      </c>
      <c r="U617">
        <v>530.98</v>
      </c>
      <c r="V617" t="s">
        <v>1065</v>
      </c>
      <c r="X617" t="s">
        <v>2193</v>
      </c>
      <c r="Y617">
        <v>805298</v>
      </c>
      <c r="Z617" t="s">
        <v>1113</v>
      </c>
      <c r="AB617">
        <f t="shared" si="74"/>
        <v>2021</v>
      </c>
      <c r="AC617">
        <f t="shared" si="75"/>
        <v>10</v>
      </c>
      <c r="AD617" t="str">
        <f t="shared" si="76"/>
        <v>Q3</v>
      </c>
      <c r="AE617" t="str">
        <f t="shared" si="77"/>
        <v>FY21/22</v>
      </c>
      <c r="AF617" t="str">
        <f t="shared" si="78"/>
        <v>SOUTH</v>
      </c>
    </row>
    <row r="618" spans="1:32">
      <c r="A618" t="s">
        <v>3025</v>
      </c>
      <c r="B618" t="s">
        <v>22</v>
      </c>
      <c r="C618" t="str">
        <f t="shared" si="72"/>
        <v>SPARES/OTHER</v>
      </c>
      <c r="D618" s="4">
        <v>44496</v>
      </c>
      <c r="E618" t="str">
        <f t="shared" si="73"/>
        <v>OTHERS</v>
      </c>
      <c r="F618">
        <v>14100429</v>
      </c>
      <c r="G618" s="19">
        <v>44496</v>
      </c>
      <c r="H618" t="s">
        <v>2195</v>
      </c>
      <c r="I618" t="s">
        <v>1237</v>
      </c>
      <c r="J618">
        <v>1</v>
      </c>
      <c r="K618">
        <v>1</v>
      </c>
      <c r="L618">
        <v>32300.880000000001</v>
      </c>
      <c r="M618" t="s">
        <v>36</v>
      </c>
      <c r="N618">
        <v>1.2</v>
      </c>
      <c r="O618">
        <v>32300.880000000001</v>
      </c>
      <c r="P618">
        <f t="shared" si="79"/>
        <v>38761.055999999997</v>
      </c>
      <c r="Q618" t="s">
        <v>41</v>
      </c>
      <c r="R618" t="s">
        <v>2025</v>
      </c>
      <c r="S618" t="s">
        <v>25</v>
      </c>
      <c r="T618">
        <v>900546</v>
      </c>
      <c r="U618">
        <v>25700</v>
      </c>
      <c r="V618" t="s">
        <v>1065</v>
      </c>
      <c r="X618" t="s">
        <v>2196</v>
      </c>
      <c r="Y618">
        <v>806845</v>
      </c>
      <c r="Z618" t="s">
        <v>2027</v>
      </c>
      <c r="AB618">
        <f t="shared" si="74"/>
        <v>2021</v>
      </c>
      <c r="AC618">
        <f t="shared" si="75"/>
        <v>10</v>
      </c>
      <c r="AD618" t="str">
        <f t="shared" si="76"/>
        <v>Q3</v>
      </c>
      <c r="AE618" t="str">
        <f t="shared" si="77"/>
        <v>FY21/22</v>
      </c>
      <c r="AF618" t="str">
        <f t="shared" si="78"/>
        <v>SOUTH</v>
      </c>
    </row>
    <row r="619" spans="1:32">
      <c r="A619" t="s">
        <v>3025</v>
      </c>
      <c r="B619" t="s">
        <v>22</v>
      </c>
      <c r="C619" t="str">
        <f t="shared" si="72"/>
        <v>SERVICE_CHARGE</v>
      </c>
      <c r="D619" s="4">
        <v>44505</v>
      </c>
      <c r="E619" t="str">
        <f t="shared" si="73"/>
        <v>YAMAHA</v>
      </c>
      <c r="F619">
        <v>12100066</v>
      </c>
      <c r="G619" s="19">
        <v>44505</v>
      </c>
      <c r="H619" t="s">
        <v>76</v>
      </c>
      <c r="I619" t="s">
        <v>77</v>
      </c>
      <c r="J619">
        <v>1</v>
      </c>
      <c r="K619">
        <v>1</v>
      </c>
      <c r="L619">
        <v>3185.84</v>
      </c>
      <c r="M619" t="s">
        <v>36</v>
      </c>
      <c r="N619">
        <v>1.21</v>
      </c>
      <c r="O619">
        <v>3185.84</v>
      </c>
      <c r="P619">
        <f t="shared" si="79"/>
        <v>3854.8663999999999</v>
      </c>
      <c r="Q619" t="s">
        <v>41</v>
      </c>
      <c r="R619" t="s">
        <v>789</v>
      </c>
      <c r="S619" t="s">
        <v>25</v>
      </c>
      <c r="T619">
        <v>900551</v>
      </c>
      <c r="U619">
        <v>0</v>
      </c>
      <c r="V619" t="s">
        <v>1069</v>
      </c>
      <c r="X619" t="s">
        <v>2197</v>
      </c>
      <c r="Z619" t="s">
        <v>791</v>
      </c>
      <c r="AB619">
        <f t="shared" si="74"/>
        <v>2021</v>
      </c>
      <c r="AC619">
        <f t="shared" si="75"/>
        <v>11</v>
      </c>
      <c r="AD619" t="str">
        <f t="shared" si="76"/>
        <v>Q3</v>
      </c>
      <c r="AE619" t="str">
        <f t="shared" si="77"/>
        <v>FY21/22</v>
      </c>
      <c r="AF619" t="str">
        <f t="shared" si="78"/>
        <v>SOUTH</v>
      </c>
    </row>
    <row r="620" spans="1:32">
      <c r="A620" t="s">
        <v>3025</v>
      </c>
      <c r="B620" t="s">
        <v>22</v>
      </c>
      <c r="C620" t="str">
        <f t="shared" si="72"/>
        <v>SPARES/OTHER</v>
      </c>
      <c r="D620" s="4">
        <v>44505</v>
      </c>
      <c r="E620" t="str">
        <f t="shared" si="73"/>
        <v>YAMAHA</v>
      </c>
      <c r="F620">
        <v>14100430</v>
      </c>
      <c r="G620" s="19">
        <v>44505</v>
      </c>
      <c r="H620" t="s">
        <v>42</v>
      </c>
      <c r="I620" t="s">
        <v>43</v>
      </c>
      <c r="J620">
        <v>20</v>
      </c>
      <c r="K620">
        <v>20</v>
      </c>
      <c r="L620">
        <v>2389.38</v>
      </c>
      <c r="M620" t="s">
        <v>36</v>
      </c>
      <c r="N620">
        <v>1.21</v>
      </c>
      <c r="O620">
        <v>2389.38</v>
      </c>
      <c r="P620">
        <f t="shared" si="79"/>
        <v>2891.1498000000001</v>
      </c>
      <c r="Q620" t="s">
        <v>41</v>
      </c>
      <c r="R620" t="s">
        <v>789</v>
      </c>
      <c r="S620" t="s">
        <v>25</v>
      </c>
      <c r="T620">
        <v>900550</v>
      </c>
      <c r="U620">
        <v>1236</v>
      </c>
      <c r="V620" t="s">
        <v>1065</v>
      </c>
      <c r="X620" t="s">
        <v>2197</v>
      </c>
      <c r="Y620">
        <v>807930</v>
      </c>
      <c r="Z620" t="s">
        <v>791</v>
      </c>
      <c r="AB620">
        <f t="shared" si="74"/>
        <v>2021</v>
      </c>
      <c r="AC620">
        <f t="shared" si="75"/>
        <v>11</v>
      </c>
      <c r="AD620" t="str">
        <f t="shared" si="76"/>
        <v>Q3</v>
      </c>
      <c r="AE620" t="str">
        <f t="shared" si="77"/>
        <v>FY21/22</v>
      </c>
      <c r="AF620" t="str">
        <f t="shared" si="78"/>
        <v>SOUTH</v>
      </c>
    </row>
    <row r="621" spans="1:32">
      <c r="A621" t="s">
        <v>3025</v>
      </c>
      <c r="B621" t="s">
        <v>22</v>
      </c>
      <c r="C621" t="str">
        <f t="shared" si="72"/>
        <v>FEEDER</v>
      </c>
      <c r="D621" s="4">
        <v>44505</v>
      </c>
      <c r="E621" t="str">
        <f t="shared" si="73"/>
        <v>YAMAHA</v>
      </c>
      <c r="F621">
        <v>14100431</v>
      </c>
      <c r="G621" s="19">
        <v>44505</v>
      </c>
      <c r="H621" t="s">
        <v>37</v>
      </c>
      <c r="I621" t="s">
        <v>38</v>
      </c>
      <c r="J621">
        <v>20</v>
      </c>
      <c r="K621">
        <v>20</v>
      </c>
      <c r="L621">
        <v>59292.04</v>
      </c>
      <c r="M621" t="s">
        <v>36</v>
      </c>
      <c r="N621">
        <v>1.21</v>
      </c>
      <c r="O621">
        <v>59292.04</v>
      </c>
      <c r="P621">
        <f t="shared" si="79"/>
        <v>71743.368399999992</v>
      </c>
      <c r="Q621" t="s">
        <v>41</v>
      </c>
      <c r="R621" t="s">
        <v>2143</v>
      </c>
      <c r="S621" t="s">
        <v>25</v>
      </c>
      <c r="T621">
        <v>900547</v>
      </c>
      <c r="U621">
        <v>51627.5</v>
      </c>
      <c r="V621" t="s">
        <v>1065</v>
      </c>
      <c r="X621" t="s">
        <v>2198</v>
      </c>
      <c r="Y621">
        <v>807979</v>
      </c>
      <c r="Z621" t="s">
        <v>2145</v>
      </c>
      <c r="AB621">
        <f t="shared" si="74"/>
        <v>2021</v>
      </c>
      <c r="AC621">
        <f t="shared" si="75"/>
        <v>11</v>
      </c>
      <c r="AD621" t="str">
        <f t="shared" si="76"/>
        <v>Q3</v>
      </c>
      <c r="AE621" t="str">
        <f t="shared" si="77"/>
        <v>FY21/22</v>
      </c>
      <c r="AF621" t="str">
        <f t="shared" si="78"/>
        <v>SOUTH</v>
      </c>
    </row>
    <row r="622" spans="1:32">
      <c r="A622" t="s">
        <v>3025</v>
      </c>
      <c r="B622" t="s">
        <v>22</v>
      </c>
      <c r="C622" t="str">
        <f t="shared" si="72"/>
        <v>FEEDER</v>
      </c>
      <c r="D622" s="4">
        <v>44505</v>
      </c>
      <c r="E622" t="str">
        <f t="shared" si="73"/>
        <v>YAMAHA</v>
      </c>
      <c r="F622">
        <v>14100431</v>
      </c>
      <c r="G622" s="19">
        <v>44505</v>
      </c>
      <c r="H622" t="s">
        <v>70</v>
      </c>
      <c r="I622" t="s">
        <v>71</v>
      </c>
      <c r="J622">
        <v>1</v>
      </c>
      <c r="K622">
        <v>1</v>
      </c>
      <c r="L622">
        <v>4115.04</v>
      </c>
      <c r="M622" t="s">
        <v>36</v>
      </c>
      <c r="N622">
        <v>1.21</v>
      </c>
      <c r="O622">
        <v>4115.04</v>
      </c>
      <c r="P622">
        <f t="shared" si="79"/>
        <v>4979.1984000000002</v>
      </c>
      <c r="Q622" t="s">
        <v>41</v>
      </c>
      <c r="R622" t="s">
        <v>2143</v>
      </c>
      <c r="S622" t="s">
        <v>25</v>
      </c>
      <c r="T622">
        <v>900547</v>
      </c>
      <c r="U622">
        <v>3584.67</v>
      </c>
      <c r="V622" t="s">
        <v>1065</v>
      </c>
      <c r="X622" t="s">
        <v>2198</v>
      </c>
      <c r="Y622">
        <v>807968</v>
      </c>
      <c r="Z622" t="s">
        <v>2145</v>
      </c>
      <c r="AB622">
        <f t="shared" si="74"/>
        <v>2021</v>
      </c>
      <c r="AC622">
        <f t="shared" si="75"/>
        <v>11</v>
      </c>
      <c r="AD622" t="str">
        <f t="shared" si="76"/>
        <v>Q3</v>
      </c>
      <c r="AE622" t="str">
        <f t="shared" si="77"/>
        <v>FY21/22</v>
      </c>
      <c r="AF622" t="str">
        <f t="shared" si="78"/>
        <v>SOUTH</v>
      </c>
    </row>
    <row r="623" spans="1:32">
      <c r="A623" t="s">
        <v>3025</v>
      </c>
      <c r="B623" t="s">
        <v>22</v>
      </c>
      <c r="C623" t="str">
        <f t="shared" si="72"/>
        <v>FEEDER</v>
      </c>
      <c r="D623" s="4">
        <v>44505</v>
      </c>
      <c r="E623" t="str">
        <f t="shared" si="73"/>
        <v>YAMAHA</v>
      </c>
      <c r="F623">
        <v>14100431</v>
      </c>
      <c r="G623" s="19">
        <v>44505</v>
      </c>
      <c r="H623" t="s">
        <v>70</v>
      </c>
      <c r="I623" t="s">
        <v>71</v>
      </c>
      <c r="J623">
        <v>9</v>
      </c>
      <c r="K623">
        <v>9</v>
      </c>
      <c r="L623">
        <v>37035.4</v>
      </c>
      <c r="M623" t="s">
        <v>36</v>
      </c>
      <c r="N623">
        <v>1.21</v>
      </c>
      <c r="O623">
        <v>37035.4</v>
      </c>
      <c r="P623">
        <f t="shared" si="79"/>
        <v>44812.834000000003</v>
      </c>
      <c r="Q623" t="s">
        <v>41</v>
      </c>
      <c r="R623" t="s">
        <v>2143</v>
      </c>
      <c r="S623" t="s">
        <v>25</v>
      </c>
      <c r="T623">
        <v>900547</v>
      </c>
      <c r="U623">
        <v>32262.04</v>
      </c>
      <c r="V623" t="s">
        <v>1065</v>
      </c>
      <c r="X623" t="s">
        <v>2198</v>
      </c>
      <c r="Y623">
        <v>807979</v>
      </c>
      <c r="Z623" t="s">
        <v>2145</v>
      </c>
      <c r="AB623">
        <f t="shared" si="74"/>
        <v>2021</v>
      </c>
      <c r="AC623">
        <f t="shared" si="75"/>
        <v>11</v>
      </c>
      <c r="AD623" t="str">
        <f t="shared" si="76"/>
        <v>Q3</v>
      </c>
      <c r="AE623" t="str">
        <f t="shared" si="77"/>
        <v>FY21/22</v>
      </c>
      <c r="AF623" t="str">
        <f t="shared" si="78"/>
        <v>SOUTH</v>
      </c>
    </row>
    <row r="624" spans="1:32">
      <c r="A624" t="s">
        <v>3025</v>
      </c>
      <c r="B624" t="s">
        <v>22</v>
      </c>
      <c r="C624" t="str">
        <f t="shared" si="72"/>
        <v>FEEDER</v>
      </c>
      <c r="D624" s="4">
        <v>44505</v>
      </c>
      <c r="E624" t="str">
        <f t="shared" si="73"/>
        <v>YAMAHA</v>
      </c>
      <c r="F624">
        <v>14100431</v>
      </c>
      <c r="G624" s="19">
        <v>44505</v>
      </c>
      <c r="H624" t="s">
        <v>353</v>
      </c>
      <c r="I624" t="s">
        <v>354</v>
      </c>
      <c r="J624">
        <v>1</v>
      </c>
      <c r="K624">
        <v>1</v>
      </c>
      <c r="L624">
        <v>8672.57</v>
      </c>
      <c r="M624" t="s">
        <v>36</v>
      </c>
      <c r="N624">
        <v>1.21</v>
      </c>
      <c r="O624">
        <v>8672.57</v>
      </c>
      <c r="P624">
        <f t="shared" si="79"/>
        <v>10493.8097</v>
      </c>
      <c r="Q624" t="s">
        <v>41</v>
      </c>
      <c r="R624" t="s">
        <v>2143</v>
      </c>
      <c r="S624" t="s">
        <v>25</v>
      </c>
      <c r="T624">
        <v>900547</v>
      </c>
      <c r="U624">
        <v>6946.14</v>
      </c>
      <c r="V624" t="s">
        <v>1065</v>
      </c>
      <c r="X624" t="s">
        <v>2198</v>
      </c>
      <c r="Y624">
        <v>807979</v>
      </c>
      <c r="Z624" t="s">
        <v>2145</v>
      </c>
      <c r="AB624">
        <f t="shared" si="74"/>
        <v>2021</v>
      </c>
      <c r="AC624">
        <f t="shared" si="75"/>
        <v>11</v>
      </c>
      <c r="AD624" t="str">
        <f t="shared" si="76"/>
        <v>Q3</v>
      </c>
      <c r="AE624" t="str">
        <f t="shared" si="77"/>
        <v>FY21/22</v>
      </c>
      <c r="AF624" t="str">
        <f t="shared" si="78"/>
        <v>SOUTH</v>
      </c>
    </row>
    <row r="625" spans="1:32">
      <c r="A625" t="s">
        <v>3025</v>
      </c>
      <c r="B625" t="s">
        <v>22</v>
      </c>
      <c r="C625" t="str">
        <f t="shared" si="72"/>
        <v>SPARES/OTHER</v>
      </c>
      <c r="D625" s="4">
        <v>44505</v>
      </c>
      <c r="E625" t="str">
        <f t="shared" si="73"/>
        <v>OTHERS</v>
      </c>
      <c r="F625">
        <v>14100431</v>
      </c>
      <c r="G625" s="19">
        <v>44505</v>
      </c>
      <c r="H625" t="s">
        <v>345</v>
      </c>
      <c r="I625" t="s">
        <v>346</v>
      </c>
      <c r="J625">
        <v>2</v>
      </c>
      <c r="K625">
        <v>2</v>
      </c>
      <c r="L625">
        <v>0</v>
      </c>
      <c r="M625" t="s">
        <v>36</v>
      </c>
      <c r="N625">
        <v>1.21</v>
      </c>
      <c r="O625">
        <v>0</v>
      </c>
      <c r="P625">
        <f t="shared" si="79"/>
        <v>0</v>
      </c>
      <c r="Q625" t="s">
        <v>41</v>
      </c>
      <c r="R625" t="s">
        <v>2143</v>
      </c>
      <c r="S625" t="s">
        <v>25</v>
      </c>
      <c r="T625">
        <v>900547</v>
      </c>
      <c r="U625">
        <v>278.22000000000003</v>
      </c>
      <c r="V625" t="s">
        <v>1065</v>
      </c>
      <c r="X625" t="s">
        <v>2198</v>
      </c>
      <c r="Y625">
        <v>807968</v>
      </c>
      <c r="Z625" t="s">
        <v>2145</v>
      </c>
      <c r="AB625">
        <f t="shared" si="74"/>
        <v>2021</v>
      </c>
      <c r="AC625">
        <f t="shared" si="75"/>
        <v>11</v>
      </c>
      <c r="AD625" t="str">
        <f t="shared" si="76"/>
        <v>Q3</v>
      </c>
      <c r="AE625" t="str">
        <f t="shared" si="77"/>
        <v>FY21/22</v>
      </c>
      <c r="AF625" t="str">
        <f t="shared" si="78"/>
        <v>SOUTH</v>
      </c>
    </row>
    <row r="626" spans="1:32">
      <c r="A626" t="s">
        <v>3025</v>
      </c>
      <c r="B626" t="s">
        <v>22</v>
      </c>
      <c r="C626" t="str">
        <f t="shared" si="72"/>
        <v>FEEDER</v>
      </c>
      <c r="D626" s="4">
        <v>44505</v>
      </c>
      <c r="E626" t="str">
        <f t="shared" si="73"/>
        <v>YAMAHA</v>
      </c>
      <c r="F626">
        <v>14100432</v>
      </c>
      <c r="G626" s="19">
        <v>44505</v>
      </c>
      <c r="H626" t="s">
        <v>72</v>
      </c>
      <c r="I626" t="s">
        <v>73</v>
      </c>
      <c r="J626">
        <v>2</v>
      </c>
      <c r="K626">
        <v>2</v>
      </c>
      <c r="L626">
        <v>10973.45</v>
      </c>
      <c r="M626" t="s">
        <v>36</v>
      </c>
      <c r="N626">
        <v>1.21</v>
      </c>
      <c r="O626">
        <v>10973.45</v>
      </c>
      <c r="P626">
        <f t="shared" si="79"/>
        <v>13277.8745</v>
      </c>
      <c r="Q626" t="s">
        <v>41</v>
      </c>
      <c r="R626" t="s">
        <v>1642</v>
      </c>
      <c r="S626" t="s">
        <v>25</v>
      </c>
      <c r="T626">
        <v>900548</v>
      </c>
      <c r="U626">
        <v>7627.09</v>
      </c>
      <c r="V626" t="s">
        <v>1065</v>
      </c>
      <c r="X626" t="s">
        <v>2199</v>
      </c>
      <c r="Y626">
        <v>807986</v>
      </c>
      <c r="Z626" t="s">
        <v>1644</v>
      </c>
      <c r="AB626">
        <f t="shared" si="74"/>
        <v>2021</v>
      </c>
      <c r="AC626">
        <f t="shared" si="75"/>
        <v>11</v>
      </c>
      <c r="AD626" t="str">
        <f t="shared" si="76"/>
        <v>Q3</v>
      </c>
      <c r="AE626" t="str">
        <f t="shared" si="77"/>
        <v>FY21/22</v>
      </c>
      <c r="AF626" t="str">
        <f t="shared" si="78"/>
        <v>SOUTH</v>
      </c>
    </row>
    <row r="627" spans="1:32">
      <c r="A627" t="s">
        <v>3025</v>
      </c>
      <c r="B627" t="s">
        <v>22</v>
      </c>
      <c r="C627" t="str">
        <f t="shared" si="72"/>
        <v>FEEDER</v>
      </c>
      <c r="D627" s="4">
        <v>44505</v>
      </c>
      <c r="E627" t="str">
        <f t="shared" si="73"/>
        <v>YAMAHA</v>
      </c>
      <c r="F627">
        <v>14100433</v>
      </c>
      <c r="G627" s="19">
        <v>44505</v>
      </c>
      <c r="H627" t="s">
        <v>70</v>
      </c>
      <c r="I627" t="s">
        <v>71</v>
      </c>
      <c r="J627">
        <v>1</v>
      </c>
      <c r="K627">
        <v>1</v>
      </c>
      <c r="L627">
        <v>4159.29</v>
      </c>
      <c r="M627" t="s">
        <v>36</v>
      </c>
      <c r="N627">
        <v>1.21</v>
      </c>
      <c r="O627">
        <v>4159.29</v>
      </c>
      <c r="P627">
        <f t="shared" si="79"/>
        <v>5032.7408999999998</v>
      </c>
      <c r="Q627" t="s">
        <v>41</v>
      </c>
      <c r="R627" t="s">
        <v>1259</v>
      </c>
      <c r="S627" t="s">
        <v>25</v>
      </c>
      <c r="T627">
        <v>900549</v>
      </c>
      <c r="U627">
        <v>3584.67</v>
      </c>
      <c r="V627" t="s">
        <v>1065</v>
      </c>
      <c r="X627" t="s">
        <v>2200</v>
      </c>
      <c r="Y627">
        <v>807988</v>
      </c>
      <c r="Z627" t="s">
        <v>1261</v>
      </c>
      <c r="AB627">
        <f t="shared" si="74"/>
        <v>2021</v>
      </c>
      <c r="AC627">
        <f t="shared" si="75"/>
        <v>11</v>
      </c>
      <c r="AD627" t="str">
        <f t="shared" si="76"/>
        <v>Q3</v>
      </c>
      <c r="AE627" t="str">
        <f t="shared" si="77"/>
        <v>FY21/22</v>
      </c>
      <c r="AF627" t="str">
        <f t="shared" si="78"/>
        <v>SOUTH</v>
      </c>
    </row>
    <row r="628" spans="1:32">
      <c r="A628" t="s">
        <v>3025</v>
      </c>
      <c r="B628" t="s">
        <v>22</v>
      </c>
      <c r="C628" t="str">
        <f t="shared" si="72"/>
        <v>SERVICE_CHARGE</v>
      </c>
      <c r="D628" s="4">
        <v>44508</v>
      </c>
      <c r="E628" t="str">
        <f t="shared" si="73"/>
        <v>YAMAHA</v>
      </c>
      <c r="F628">
        <v>12100067</v>
      </c>
      <c r="G628" s="19">
        <v>44508</v>
      </c>
      <c r="H628" t="s">
        <v>76</v>
      </c>
      <c r="I628" t="s">
        <v>77</v>
      </c>
      <c r="J628">
        <v>1</v>
      </c>
      <c r="K628">
        <v>1</v>
      </c>
      <c r="L628">
        <v>4778.76</v>
      </c>
      <c r="M628" t="s">
        <v>36</v>
      </c>
      <c r="N628">
        <v>1.21</v>
      </c>
      <c r="O628">
        <v>4778.76</v>
      </c>
      <c r="P628">
        <f t="shared" si="79"/>
        <v>5782.2996000000003</v>
      </c>
      <c r="Q628" t="s">
        <v>41</v>
      </c>
      <c r="R628" t="s">
        <v>1241</v>
      </c>
      <c r="S628" t="s">
        <v>25</v>
      </c>
      <c r="T628">
        <v>900553</v>
      </c>
      <c r="U628">
        <v>0</v>
      </c>
      <c r="V628" t="s">
        <v>1069</v>
      </c>
      <c r="X628" t="s">
        <v>2201</v>
      </c>
      <c r="Z628" t="s">
        <v>1243</v>
      </c>
      <c r="AB628">
        <f t="shared" si="74"/>
        <v>2021</v>
      </c>
      <c r="AC628">
        <f t="shared" si="75"/>
        <v>11</v>
      </c>
      <c r="AD628" t="str">
        <f t="shared" si="76"/>
        <v>Q3</v>
      </c>
      <c r="AE628" t="str">
        <f t="shared" si="77"/>
        <v>FY21/22</v>
      </c>
      <c r="AF628" t="str">
        <f t="shared" si="78"/>
        <v>SOUTH</v>
      </c>
    </row>
    <row r="629" spans="1:32">
      <c r="A629" t="s">
        <v>3025</v>
      </c>
      <c r="B629" t="s">
        <v>22</v>
      </c>
      <c r="C629" t="str">
        <f t="shared" si="72"/>
        <v>FEEDER</v>
      </c>
      <c r="D629" s="4">
        <v>44510</v>
      </c>
      <c r="E629" t="str">
        <f t="shared" si="73"/>
        <v>YAMAHA</v>
      </c>
      <c r="F629">
        <v>14100434</v>
      </c>
      <c r="G629" s="19">
        <v>44510</v>
      </c>
      <c r="H629" t="s">
        <v>1103</v>
      </c>
      <c r="I629" t="s">
        <v>1104</v>
      </c>
      <c r="J629">
        <v>1</v>
      </c>
      <c r="K629">
        <v>1</v>
      </c>
      <c r="L629">
        <v>9292.0400000000009</v>
      </c>
      <c r="M629" t="s">
        <v>36</v>
      </c>
      <c r="N629">
        <v>1.21</v>
      </c>
      <c r="O629">
        <v>9292.0400000000009</v>
      </c>
      <c r="P629">
        <f t="shared" si="79"/>
        <v>11243.368400000001</v>
      </c>
      <c r="Q629" t="s">
        <v>41</v>
      </c>
      <c r="R629" t="s">
        <v>864</v>
      </c>
      <c r="S629" t="s">
        <v>25</v>
      </c>
      <c r="T629">
        <v>900554</v>
      </c>
      <c r="U629">
        <v>7320.11</v>
      </c>
      <c r="V629" t="s">
        <v>1065</v>
      </c>
      <c r="X629" t="s">
        <v>2202</v>
      </c>
      <c r="Y629">
        <v>808519</v>
      </c>
      <c r="Z629" t="s">
        <v>866</v>
      </c>
      <c r="AB629">
        <f t="shared" si="74"/>
        <v>2021</v>
      </c>
      <c r="AC629">
        <f t="shared" si="75"/>
        <v>11</v>
      </c>
      <c r="AD629" t="str">
        <f t="shared" si="76"/>
        <v>Q3</v>
      </c>
      <c r="AE629" t="str">
        <f t="shared" si="77"/>
        <v>FY21/22</v>
      </c>
      <c r="AF629" t="str">
        <f t="shared" si="78"/>
        <v>SOUTH</v>
      </c>
    </row>
    <row r="630" spans="1:32">
      <c r="A630" t="s">
        <v>3025</v>
      </c>
      <c r="B630" t="s">
        <v>22</v>
      </c>
      <c r="C630" t="str">
        <f t="shared" si="72"/>
        <v>SERVICE_CHARGE</v>
      </c>
      <c r="D630" s="4">
        <v>44511</v>
      </c>
      <c r="E630" t="str">
        <f t="shared" si="73"/>
        <v>YAMAHA</v>
      </c>
      <c r="F630">
        <v>12100068</v>
      </c>
      <c r="G630" s="19">
        <v>44511</v>
      </c>
      <c r="H630" t="s">
        <v>76</v>
      </c>
      <c r="I630" t="s">
        <v>77</v>
      </c>
      <c r="J630">
        <v>1</v>
      </c>
      <c r="K630">
        <v>1</v>
      </c>
      <c r="L630">
        <v>1061.95</v>
      </c>
      <c r="M630" t="s">
        <v>36</v>
      </c>
      <c r="N630">
        <v>1.21</v>
      </c>
      <c r="O630">
        <v>1061.95</v>
      </c>
      <c r="P630">
        <f t="shared" si="79"/>
        <v>1284.9594999999999</v>
      </c>
      <c r="Q630" t="s">
        <v>41</v>
      </c>
      <c r="R630" t="s">
        <v>2025</v>
      </c>
      <c r="S630" t="s">
        <v>25</v>
      </c>
      <c r="T630">
        <v>900555</v>
      </c>
      <c r="U630">
        <v>0</v>
      </c>
      <c r="V630" t="s">
        <v>1069</v>
      </c>
      <c r="X630" t="s">
        <v>2203</v>
      </c>
      <c r="Z630" t="s">
        <v>2027</v>
      </c>
      <c r="AB630">
        <f t="shared" si="74"/>
        <v>2021</v>
      </c>
      <c r="AC630">
        <f t="shared" si="75"/>
        <v>11</v>
      </c>
      <c r="AD630" t="str">
        <f t="shared" si="76"/>
        <v>Q3</v>
      </c>
      <c r="AE630" t="str">
        <f t="shared" si="77"/>
        <v>FY21/22</v>
      </c>
      <c r="AF630" t="str">
        <f t="shared" si="78"/>
        <v>SOUTH</v>
      </c>
    </row>
    <row r="631" spans="1:32">
      <c r="A631" t="s">
        <v>3025</v>
      </c>
      <c r="B631" t="s">
        <v>22</v>
      </c>
      <c r="C631" t="str">
        <f t="shared" si="72"/>
        <v>CONTRACT_FEE</v>
      </c>
      <c r="D631" s="4">
        <v>44512</v>
      </c>
      <c r="E631" t="str">
        <f t="shared" si="73"/>
        <v>YAMAHA</v>
      </c>
      <c r="F631">
        <v>13100024</v>
      </c>
      <c r="G631" s="19">
        <v>44512</v>
      </c>
      <c r="H631" t="s">
        <v>76</v>
      </c>
      <c r="I631" t="s">
        <v>77</v>
      </c>
      <c r="J631">
        <v>1</v>
      </c>
      <c r="K631">
        <v>1</v>
      </c>
      <c r="L631">
        <v>7522.12</v>
      </c>
      <c r="M631" t="s">
        <v>36</v>
      </c>
      <c r="N631">
        <v>1.21</v>
      </c>
      <c r="O631">
        <v>7522.12</v>
      </c>
      <c r="P631">
        <f t="shared" si="79"/>
        <v>9101.7651999999998</v>
      </c>
      <c r="Q631" t="s">
        <v>41</v>
      </c>
      <c r="R631" t="s">
        <v>1097</v>
      </c>
      <c r="S631" t="s">
        <v>25</v>
      </c>
      <c r="T631">
        <v>900558</v>
      </c>
      <c r="U631">
        <v>0</v>
      </c>
      <c r="V631" t="s">
        <v>1090</v>
      </c>
      <c r="X631" t="s">
        <v>2204</v>
      </c>
      <c r="Z631" t="s">
        <v>1099</v>
      </c>
      <c r="AB631">
        <f t="shared" si="74"/>
        <v>2021</v>
      </c>
      <c r="AC631">
        <f t="shared" si="75"/>
        <v>11</v>
      </c>
      <c r="AD631" t="str">
        <f t="shared" si="76"/>
        <v>Q3</v>
      </c>
      <c r="AE631" t="str">
        <f t="shared" si="77"/>
        <v>FY21/22</v>
      </c>
      <c r="AF631" t="str">
        <f t="shared" si="78"/>
        <v>SOUTH</v>
      </c>
    </row>
    <row r="632" spans="1:32">
      <c r="A632" t="s">
        <v>3025</v>
      </c>
      <c r="B632" t="s">
        <v>22</v>
      </c>
      <c r="C632" t="str">
        <f t="shared" si="72"/>
        <v>CONTRACT_FEE</v>
      </c>
      <c r="D632" s="4">
        <v>44512</v>
      </c>
      <c r="E632" t="str">
        <f t="shared" si="73"/>
        <v>YAMAHA</v>
      </c>
      <c r="F632">
        <v>13100025</v>
      </c>
      <c r="G632" s="19">
        <v>44512</v>
      </c>
      <c r="H632" t="s">
        <v>76</v>
      </c>
      <c r="I632" t="s">
        <v>77</v>
      </c>
      <c r="J632">
        <v>1</v>
      </c>
      <c r="K632">
        <v>1</v>
      </c>
      <c r="L632">
        <v>14601.77</v>
      </c>
      <c r="M632" t="s">
        <v>36</v>
      </c>
      <c r="N632">
        <v>1.21</v>
      </c>
      <c r="O632">
        <v>14601.77</v>
      </c>
      <c r="P632">
        <f t="shared" si="79"/>
        <v>17668.1417</v>
      </c>
      <c r="Q632" t="s">
        <v>41</v>
      </c>
      <c r="R632" t="s">
        <v>1972</v>
      </c>
      <c r="S632" t="s">
        <v>25</v>
      </c>
      <c r="T632">
        <v>900559</v>
      </c>
      <c r="U632">
        <v>0</v>
      </c>
      <c r="V632" t="s">
        <v>1090</v>
      </c>
      <c r="X632" t="s">
        <v>2205</v>
      </c>
      <c r="Z632" t="s">
        <v>1974</v>
      </c>
      <c r="AB632">
        <f t="shared" si="74"/>
        <v>2021</v>
      </c>
      <c r="AC632">
        <f t="shared" si="75"/>
        <v>11</v>
      </c>
      <c r="AD632" t="str">
        <f t="shared" si="76"/>
        <v>Q3</v>
      </c>
      <c r="AE632" t="str">
        <f t="shared" si="77"/>
        <v>FY21/22</v>
      </c>
      <c r="AF632" t="str">
        <f t="shared" si="78"/>
        <v>SOUTH</v>
      </c>
    </row>
    <row r="633" spans="1:32">
      <c r="A633" t="s">
        <v>3025</v>
      </c>
      <c r="B633" t="s">
        <v>22</v>
      </c>
      <c r="C633" t="str">
        <f t="shared" si="72"/>
        <v>SPARES/OTHER</v>
      </c>
      <c r="D633" s="4">
        <v>44512</v>
      </c>
      <c r="E633" t="str">
        <f t="shared" si="73"/>
        <v>OTHERS</v>
      </c>
      <c r="F633">
        <v>14100435</v>
      </c>
      <c r="G633" s="19">
        <v>44512</v>
      </c>
      <c r="H633" t="s">
        <v>345</v>
      </c>
      <c r="I633" t="s">
        <v>346</v>
      </c>
      <c r="J633">
        <v>5</v>
      </c>
      <c r="K633">
        <v>5</v>
      </c>
      <c r="L633">
        <v>37610.620000000003</v>
      </c>
      <c r="M633" t="s">
        <v>36</v>
      </c>
      <c r="N633">
        <v>1.21</v>
      </c>
      <c r="O633">
        <v>37610.620000000003</v>
      </c>
      <c r="P633">
        <f t="shared" si="79"/>
        <v>45508.850200000001</v>
      </c>
      <c r="Q633" t="s">
        <v>41</v>
      </c>
      <c r="R633" t="s">
        <v>1097</v>
      </c>
      <c r="S633" t="s">
        <v>25</v>
      </c>
      <c r="T633">
        <v>900557</v>
      </c>
      <c r="U633">
        <v>695.56</v>
      </c>
      <c r="V633" t="s">
        <v>1065</v>
      </c>
      <c r="X633" t="s">
        <v>2204</v>
      </c>
      <c r="Y633">
        <v>808917</v>
      </c>
      <c r="Z633" t="s">
        <v>1099</v>
      </c>
      <c r="AB633">
        <f t="shared" si="74"/>
        <v>2021</v>
      </c>
      <c r="AC633">
        <f t="shared" si="75"/>
        <v>11</v>
      </c>
      <c r="AD633" t="str">
        <f t="shared" si="76"/>
        <v>Q3</v>
      </c>
      <c r="AE633" t="str">
        <f t="shared" si="77"/>
        <v>FY21/22</v>
      </c>
      <c r="AF633" t="str">
        <f t="shared" si="78"/>
        <v>SOUTH</v>
      </c>
    </row>
    <row r="634" spans="1:32">
      <c r="A634" t="s">
        <v>3025</v>
      </c>
      <c r="B634" t="s">
        <v>22</v>
      </c>
      <c r="C634" t="str">
        <f t="shared" si="72"/>
        <v>SPARES/OTHER</v>
      </c>
      <c r="D634" s="4">
        <v>44516</v>
      </c>
      <c r="E634" t="str">
        <f t="shared" si="73"/>
        <v>OTHERS</v>
      </c>
      <c r="F634">
        <v>14100436</v>
      </c>
      <c r="G634" s="19">
        <v>44516</v>
      </c>
      <c r="H634" t="s">
        <v>345</v>
      </c>
      <c r="I634" t="s">
        <v>346</v>
      </c>
      <c r="J634">
        <v>5</v>
      </c>
      <c r="K634">
        <v>5</v>
      </c>
      <c r="L634">
        <v>0</v>
      </c>
      <c r="M634" t="s">
        <v>36</v>
      </c>
      <c r="N634">
        <v>1.21</v>
      </c>
      <c r="O634">
        <v>0</v>
      </c>
      <c r="P634">
        <f t="shared" si="79"/>
        <v>0</v>
      </c>
      <c r="Q634" t="s">
        <v>41</v>
      </c>
      <c r="R634" t="s">
        <v>1097</v>
      </c>
      <c r="S634" t="s">
        <v>25</v>
      </c>
      <c r="T634">
        <v>900560</v>
      </c>
      <c r="U634">
        <v>695.56</v>
      </c>
      <c r="V634" t="s">
        <v>1065</v>
      </c>
      <c r="X634" t="s">
        <v>2204</v>
      </c>
      <c r="Y634">
        <v>809254</v>
      </c>
      <c r="Z634" t="s">
        <v>1099</v>
      </c>
      <c r="AB634">
        <f t="shared" si="74"/>
        <v>2021</v>
      </c>
      <c r="AC634">
        <f t="shared" si="75"/>
        <v>11</v>
      </c>
      <c r="AD634" t="str">
        <f t="shared" si="76"/>
        <v>Q3</v>
      </c>
      <c r="AE634" t="str">
        <f t="shared" si="77"/>
        <v>FY21/22</v>
      </c>
      <c r="AF634" t="str">
        <f t="shared" si="78"/>
        <v>SOUTH</v>
      </c>
    </row>
    <row r="635" spans="1:32">
      <c r="A635" t="s">
        <v>3025</v>
      </c>
      <c r="B635" t="s">
        <v>22</v>
      </c>
      <c r="C635" t="str">
        <f t="shared" si="72"/>
        <v>SPARES/OTHER</v>
      </c>
      <c r="D635" s="4">
        <v>44516</v>
      </c>
      <c r="E635" t="str">
        <f t="shared" si="73"/>
        <v>YAMAHA</v>
      </c>
      <c r="F635">
        <v>14100437</v>
      </c>
      <c r="G635" s="19">
        <v>44516</v>
      </c>
      <c r="H635" t="s">
        <v>76</v>
      </c>
      <c r="I635" t="s">
        <v>77</v>
      </c>
      <c r="J635">
        <v>1</v>
      </c>
      <c r="K635">
        <v>1</v>
      </c>
      <c r="L635">
        <v>176.99</v>
      </c>
      <c r="M635" t="s">
        <v>36</v>
      </c>
      <c r="N635">
        <v>1.21</v>
      </c>
      <c r="O635">
        <v>176.99</v>
      </c>
      <c r="P635">
        <f t="shared" si="79"/>
        <v>214.15790000000001</v>
      </c>
      <c r="Q635" t="s">
        <v>41</v>
      </c>
      <c r="R635" t="s">
        <v>2206</v>
      </c>
      <c r="S635" t="s">
        <v>25</v>
      </c>
      <c r="T635">
        <v>900563</v>
      </c>
      <c r="U635">
        <v>0</v>
      </c>
      <c r="V635" t="s">
        <v>1065</v>
      </c>
      <c r="X635" t="s">
        <v>2207</v>
      </c>
      <c r="Z635" t="s">
        <v>2208</v>
      </c>
      <c r="AB635">
        <f t="shared" si="74"/>
        <v>2021</v>
      </c>
      <c r="AC635">
        <f t="shared" si="75"/>
        <v>11</v>
      </c>
      <c r="AD635" t="str">
        <f t="shared" si="76"/>
        <v>Q3</v>
      </c>
      <c r="AE635" t="str">
        <f t="shared" si="77"/>
        <v>FY21/22</v>
      </c>
      <c r="AF635" t="str">
        <f t="shared" si="78"/>
        <v>SOUTH</v>
      </c>
    </row>
    <row r="636" spans="1:32">
      <c r="A636" t="s">
        <v>3025</v>
      </c>
      <c r="B636" t="s">
        <v>22</v>
      </c>
      <c r="C636" t="str">
        <f t="shared" si="72"/>
        <v>SPARES/OTHER</v>
      </c>
      <c r="D636" s="4">
        <v>44516</v>
      </c>
      <c r="E636" t="str">
        <f t="shared" si="73"/>
        <v>YAMAHA</v>
      </c>
      <c r="F636">
        <v>14100438</v>
      </c>
      <c r="G636" s="19">
        <v>44516</v>
      </c>
      <c r="H636" t="s">
        <v>1282</v>
      </c>
      <c r="I636" t="s">
        <v>1283</v>
      </c>
      <c r="J636">
        <v>1</v>
      </c>
      <c r="K636">
        <v>1</v>
      </c>
      <c r="L636">
        <v>1681.42</v>
      </c>
      <c r="M636" t="s">
        <v>36</v>
      </c>
      <c r="N636">
        <v>1.21</v>
      </c>
      <c r="O636">
        <v>1681.42</v>
      </c>
      <c r="P636">
        <f t="shared" si="79"/>
        <v>2034.5182</v>
      </c>
      <c r="Q636" t="s">
        <v>41</v>
      </c>
      <c r="R636" t="s">
        <v>2209</v>
      </c>
      <c r="S636" t="s">
        <v>25</v>
      </c>
      <c r="T636">
        <v>900561</v>
      </c>
      <c r="U636">
        <v>988.2</v>
      </c>
      <c r="V636" t="s">
        <v>1065</v>
      </c>
      <c r="X636" t="s">
        <v>2210</v>
      </c>
      <c r="Y636">
        <v>809280</v>
      </c>
      <c r="Z636" t="s">
        <v>2211</v>
      </c>
      <c r="AB636">
        <f t="shared" si="74"/>
        <v>2021</v>
      </c>
      <c r="AC636">
        <f t="shared" si="75"/>
        <v>11</v>
      </c>
      <c r="AD636" t="str">
        <f t="shared" si="76"/>
        <v>Q3</v>
      </c>
      <c r="AE636" t="str">
        <f t="shared" si="77"/>
        <v>FY21/22</v>
      </c>
      <c r="AF636" t="str">
        <f t="shared" si="78"/>
        <v>SOUTH</v>
      </c>
    </row>
    <row r="637" spans="1:32">
      <c r="A637" t="s">
        <v>3025</v>
      </c>
      <c r="B637" t="s">
        <v>22</v>
      </c>
      <c r="C637" t="str">
        <f t="shared" si="72"/>
        <v>SPARES/OTHER</v>
      </c>
      <c r="D637" s="4">
        <v>44516</v>
      </c>
      <c r="E637" t="str">
        <f t="shared" si="73"/>
        <v>YAMAHA</v>
      </c>
      <c r="F637">
        <v>14100438</v>
      </c>
      <c r="G637" s="19">
        <v>44516</v>
      </c>
      <c r="H637" t="s">
        <v>2016</v>
      </c>
      <c r="I637" t="s">
        <v>2017</v>
      </c>
      <c r="J637">
        <v>2</v>
      </c>
      <c r="K637">
        <v>2</v>
      </c>
      <c r="L637">
        <v>265.49</v>
      </c>
      <c r="M637" t="s">
        <v>36</v>
      </c>
      <c r="N637">
        <v>1.21</v>
      </c>
      <c r="O637">
        <v>265.49</v>
      </c>
      <c r="P637">
        <f t="shared" si="79"/>
        <v>321.24290000000002</v>
      </c>
      <c r="Q637" t="s">
        <v>41</v>
      </c>
      <c r="R637" t="s">
        <v>2209</v>
      </c>
      <c r="S637" t="s">
        <v>25</v>
      </c>
      <c r="T637">
        <v>900561</v>
      </c>
      <c r="U637">
        <v>142</v>
      </c>
      <c r="V637" t="s">
        <v>1065</v>
      </c>
      <c r="X637" t="s">
        <v>2210</v>
      </c>
      <c r="Y637">
        <v>809280</v>
      </c>
      <c r="Z637" t="s">
        <v>2211</v>
      </c>
      <c r="AB637">
        <f t="shared" si="74"/>
        <v>2021</v>
      </c>
      <c r="AC637">
        <f t="shared" si="75"/>
        <v>11</v>
      </c>
      <c r="AD637" t="str">
        <f t="shared" si="76"/>
        <v>Q3</v>
      </c>
      <c r="AE637" t="str">
        <f t="shared" si="77"/>
        <v>FY21/22</v>
      </c>
      <c r="AF637" t="str">
        <f t="shared" si="78"/>
        <v>SOUTH</v>
      </c>
    </row>
    <row r="638" spans="1:32">
      <c r="A638" t="s">
        <v>3025</v>
      </c>
      <c r="B638" t="s">
        <v>22</v>
      </c>
      <c r="C638" t="str">
        <f t="shared" si="72"/>
        <v>SPARES/OTHER</v>
      </c>
      <c r="D638" s="4">
        <v>44516</v>
      </c>
      <c r="E638" t="str">
        <f t="shared" si="73"/>
        <v>OTHERS</v>
      </c>
      <c r="F638">
        <v>14100438</v>
      </c>
      <c r="G638" s="19">
        <v>44516</v>
      </c>
      <c r="H638" t="s">
        <v>345</v>
      </c>
      <c r="I638" t="s">
        <v>346</v>
      </c>
      <c r="J638">
        <v>2</v>
      </c>
      <c r="K638">
        <v>2</v>
      </c>
      <c r="L638">
        <v>495.59</v>
      </c>
      <c r="M638" t="s">
        <v>36</v>
      </c>
      <c r="N638">
        <v>1.21</v>
      </c>
      <c r="O638">
        <v>495.59</v>
      </c>
      <c r="P638">
        <f t="shared" si="79"/>
        <v>599.6638999999999</v>
      </c>
      <c r="Q638" t="s">
        <v>41</v>
      </c>
      <c r="R638" t="s">
        <v>2209</v>
      </c>
      <c r="S638" t="s">
        <v>25</v>
      </c>
      <c r="T638">
        <v>900561</v>
      </c>
      <c r="U638">
        <v>283.18</v>
      </c>
      <c r="V638" t="s">
        <v>1065</v>
      </c>
      <c r="X638" t="s">
        <v>2210</v>
      </c>
      <c r="Y638">
        <v>809280</v>
      </c>
      <c r="Z638" t="s">
        <v>2211</v>
      </c>
      <c r="AB638">
        <f t="shared" si="74"/>
        <v>2021</v>
      </c>
      <c r="AC638">
        <f t="shared" si="75"/>
        <v>11</v>
      </c>
      <c r="AD638" t="str">
        <f t="shared" si="76"/>
        <v>Q3</v>
      </c>
      <c r="AE638" t="str">
        <f t="shared" si="77"/>
        <v>FY21/22</v>
      </c>
      <c r="AF638" t="str">
        <f t="shared" si="78"/>
        <v>SOUTH</v>
      </c>
    </row>
    <row r="639" spans="1:32">
      <c r="A639" t="s">
        <v>3025</v>
      </c>
      <c r="B639" t="s">
        <v>22</v>
      </c>
      <c r="C639" t="str">
        <f t="shared" si="72"/>
        <v>SPARES/OTHER</v>
      </c>
      <c r="D639" s="4">
        <v>44517</v>
      </c>
      <c r="E639" t="str">
        <f t="shared" si="73"/>
        <v>YAMAHA</v>
      </c>
      <c r="F639">
        <v>14100439</v>
      </c>
      <c r="G639" s="19">
        <v>44517</v>
      </c>
      <c r="H639" t="s">
        <v>502</v>
      </c>
      <c r="I639" t="s">
        <v>503</v>
      </c>
      <c r="J639">
        <v>2</v>
      </c>
      <c r="K639">
        <v>2</v>
      </c>
      <c r="L639">
        <v>106.19</v>
      </c>
      <c r="M639" t="s">
        <v>36</v>
      </c>
      <c r="N639">
        <v>1.21</v>
      </c>
      <c r="O639">
        <v>106.19</v>
      </c>
      <c r="P639">
        <f t="shared" si="79"/>
        <v>128.48990000000001</v>
      </c>
      <c r="Q639" t="s">
        <v>41</v>
      </c>
      <c r="R639" t="s">
        <v>2206</v>
      </c>
      <c r="S639" t="s">
        <v>25</v>
      </c>
      <c r="T639">
        <v>900562</v>
      </c>
      <c r="U639">
        <v>54</v>
      </c>
      <c r="V639" t="s">
        <v>1065</v>
      </c>
      <c r="X639" t="s">
        <v>2207</v>
      </c>
      <c r="Y639">
        <v>809288</v>
      </c>
      <c r="Z639" t="s">
        <v>2208</v>
      </c>
      <c r="AB639">
        <f t="shared" si="74"/>
        <v>2021</v>
      </c>
      <c r="AC639">
        <f t="shared" si="75"/>
        <v>11</v>
      </c>
      <c r="AD639" t="str">
        <f t="shared" si="76"/>
        <v>Q3</v>
      </c>
      <c r="AE639" t="str">
        <f t="shared" si="77"/>
        <v>FY21/22</v>
      </c>
      <c r="AF639" t="str">
        <f t="shared" si="78"/>
        <v>SOUTH</v>
      </c>
    </row>
    <row r="640" spans="1:32">
      <c r="A640" t="s">
        <v>3025</v>
      </c>
      <c r="B640" t="s">
        <v>22</v>
      </c>
      <c r="C640" t="str">
        <f t="shared" si="72"/>
        <v>SPARES/OTHER</v>
      </c>
      <c r="D640" s="4">
        <v>44517</v>
      </c>
      <c r="E640" t="str">
        <f t="shared" si="73"/>
        <v>YAMAHA</v>
      </c>
      <c r="F640">
        <v>14100439</v>
      </c>
      <c r="G640" s="19">
        <v>44517</v>
      </c>
      <c r="H640" t="s">
        <v>620</v>
      </c>
      <c r="I640" t="s">
        <v>579</v>
      </c>
      <c r="J640">
        <v>1</v>
      </c>
      <c r="K640">
        <v>1</v>
      </c>
      <c r="L640">
        <v>539.82000000000005</v>
      </c>
      <c r="M640" t="s">
        <v>36</v>
      </c>
      <c r="N640">
        <v>1.21</v>
      </c>
      <c r="O640">
        <v>539.82000000000005</v>
      </c>
      <c r="P640">
        <f t="shared" si="79"/>
        <v>653.18220000000008</v>
      </c>
      <c r="Q640" t="s">
        <v>41</v>
      </c>
      <c r="R640" t="s">
        <v>2206</v>
      </c>
      <c r="S640" t="s">
        <v>25</v>
      </c>
      <c r="T640">
        <v>900562</v>
      </c>
      <c r="U640">
        <v>293</v>
      </c>
      <c r="V640" t="s">
        <v>1065</v>
      </c>
      <c r="X640" t="s">
        <v>2207</v>
      </c>
      <c r="Y640">
        <v>809288</v>
      </c>
      <c r="Z640" t="s">
        <v>2208</v>
      </c>
      <c r="AB640">
        <f t="shared" si="74"/>
        <v>2021</v>
      </c>
      <c r="AC640">
        <f t="shared" si="75"/>
        <v>11</v>
      </c>
      <c r="AD640" t="str">
        <f t="shared" si="76"/>
        <v>Q3</v>
      </c>
      <c r="AE640" t="str">
        <f t="shared" si="77"/>
        <v>FY21/22</v>
      </c>
      <c r="AF640" t="str">
        <f t="shared" si="78"/>
        <v>SOUTH</v>
      </c>
    </row>
    <row r="641" spans="1:32">
      <c r="A641" t="s">
        <v>3025</v>
      </c>
      <c r="B641" t="s">
        <v>22</v>
      </c>
      <c r="C641" t="str">
        <f t="shared" si="72"/>
        <v>SPARES/OTHER</v>
      </c>
      <c r="D641" s="4">
        <v>44518</v>
      </c>
      <c r="E641" t="str">
        <f t="shared" si="73"/>
        <v>YAMAHA</v>
      </c>
      <c r="F641">
        <v>14100440</v>
      </c>
      <c r="G641" s="19">
        <v>44518</v>
      </c>
      <c r="H641" t="s">
        <v>420</v>
      </c>
      <c r="I641" t="s">
        <v>421</v>
      </c>
      <c r="J641">
        <v>5</v>
      </c>
      <c r="K641">
        <v>5</v>
      </c>
      <c r="L641">
        <v>3053.1</v>
      </c>
      <c r="M641" t="s">
        <v>36</v>
      </c>
      <c r="N641">
        <v>1.21</v>
      </c>
      <c r="O641">
        <v>3053.1</v>
      </c>
      <c r="P641">
        <f t="shared" si="79"/>
        <v>3694.2509999999997</v>
      </c>
      <c r="Q641" t="s">
        <v>41</v>
      </c>
      <c r="R641" t="s">
        <v>1709</v>
      </c>
      <c r="S641" t="s">
        <v>25</v>
      </c>
      <c r="T641">
        <v>900564</v>
      </c>
      <c r="U641">
        <v>2594.44</v>
      </c>
      <c r="V641" t="s">
        <v>1065</v>
      </c>
      <c r="X641" t="s">
        <v>2212</v>
      </c>
      <c r="Y641">
        <v>809535</v>
      </c>
      <c r="Z641" t="s">
        <v>1711</v>
      </c>
      <c r="AB641">
        <f t="shared" si="74"/>
        <v>2021</v>
      </c>
      <c r="AC641">
        <f t="shared" si="75"/>
        <v>11</v>
      </c>
      <c r="AD641" t="str">
        <f t="shared" si="76"/>
        <v>Q3</v>
      </c>
      <c r="AE641" t="str">
        <f t="shared" si="77"/>
        <v>FY21/22</v>
      </c>
      <c r="AF641" t="str">
        <f t="shared" si="78"/>
        <v>SOUTH</v>
      </c>
    </row>
    <row r="642" spans="1:32">
      <c r="A642" t="s">
        <v>3025</v>
      </c>
      <c r="B642" t="s">
        <v>22</v>
      </c>
      <c r="C642" t="str">
        <f t="shared" ref="C642:C705" si="80">IF(F642="", "", IF(AND(F642&gt;=12000000, F642&lt;=13000000, OR(ISNUMBER(SEARCH("SERVICE", H642)), ISNUMBER(SEARCH("REPAIR CHARGE", I642)), ISNUMBER(SEARCH("REPAIR", H642)))), "SERVICE_CHARGE", IF(AND(F642&gt;=13000000, F642&lt;=14000000, OR(ISNUMBER(SEARCH("SERVICE", H642)), ISNUMBER(SEARCH("REPAIR CHARGE", I642)), ISNUMBER(SEARCH("REPAIR", H642)))), "CONTRACT_FEE", IF(AND(F642&gt;=14000000, F642&lt;=15000000, OR(ISNUMBER(SEARCH("TAPE FEEDER", I642)), ISNUMBER(SEARCH("ZS FEEDER", I642)), ISNUMBER(SEARCH("TRAY", I642)))), "FEEDER", "SPARES/OTHER"))))</f>
        <v>CONTRACT_FEE</v>
      </c>
      <c r="D642" s="4">
        <v>44523</v>
      </c>
      <c r="E642" t="str">
        <f t="shared" ref="E642:E705" si="81">IF(ISNUMBER(SEARCH("YMCT",H642)),"YAMAHA",IF(ISNUMBER(SEARCH("HELI",H642)),"HELLER",IF(ISNUMBER(SEARCH("PEMR",H642)),"PEMTRON",IF(ISNUMBER(SEARCH("PEMT",H642)),"PEMTRON",IF(H642="","",(IFERROR(1/0,"OTHERS")))))))</f>
        <v>YAMAHA</v>
      </c>
      <c r="F642">
        <v>13100026</v>
      </c>
      <c r="G642" s="19">
        <v>44523</v>
      </c>
      <c r="H642" t="s">
        <v>76</v>
      </c>
      <c r="I642" t="s">
        <v>77</v>
      </c>
      <c r="J642">
        <v>1</v>
      </c>
      <c r="K642">
        <v>1</v>
      </c>
      <c r="L642">
        <v>21238.94</v>
      </c>
      <c r="M642" t="s">
        <v>36</v>
      </c>
      <c r="N642">
        <v>1.21</v>
      </c>
      <c r="O642">
        <v>21238.94</v>
      </c>
      <c r="P642">
        <f t="shared" si="79"/>
        <v>25699.117399999999</v>
      </c>
      <c r="Q642" t="s">
        <v>41</v>
      </c>
      <c r="R642" t="s">
        <v>1449</v>
      </c>
      <c r="S642" t="s">
        <v>25</v>
      </c>
      <c r="T642">
        <v>900565</v>
      </c>
      <c r="U642">
        <v>0</v>
      </c>
      <c r="V642" t="s">
        <v>1090</v>
      </c>
      <c r="X642" t="s">
        <v>2214</v>
      </c>
      <c r="Z642" t="s">
        <v>1451</v>
      </c>
      <c r="AB642">
        <f t="shared" ref="AB642:AB705" si="82">IF(D642="","",YEAR(D642))</f>
        <v>2021</v>
      </c>
      <c r="AC642">
        <f t="shared" ref="AC642:AC705" si="83">IF(D642="","",MONTH(D642))</f>
        <v>11</v>
      </c>
      <c r="AD642" t="str">
        <f t="shared" ref="AD642:AD705" si="84">IFERROR(IF(AC642="","",IF(AND(AC642&gt;=10,AC642&lt;=12),"Q3",IF(AND(AC642&gt;=1,AC642&lt;=3),"Q4",IF(AND(AC642&gt;=7,AC642&lt;=9),"Q2",IF(AND(AC642&gt;=4,AC642&lt;=6),"Q1"))))),"")</f>
        <v>Q3</v>
      </c>
      <c r="AE642" t="str">
        <f t="shared" ref="AE642:AE705" si="85">IFERROR(IF(AD642="Q4","FY"&amp;RIGHT(AB642,2)-1&amp;"/"&amp;RIGHT(AB642,2),"FY"&amp;RIGHT(AB642,2)&amp;"/"&amp;RIGHT(AB642,2)+1),"")</f>
        <v>FY21/22</v>
      </c>
      <c r="AF642" t="str">
        <f t="shared" ref="AF642:AF705" si="86">IF(B642="SZX","SOUTH",IF(B642="BJS","NORTH",IF(B642="SHA","EAST",IF(B642="","",(IF(AND(B642&lt;&gt;"SZX",B642&lt;&gt;"SHA",B642&lt;&gt;"BJS"),"WEST"))))))</f>
        <v>SOUTH</v>
      </c>
    </row>
    <row r="643" spans="1:32">
      <c r="A643" t="s">
        <v>3025</v>
      </c>
      <c r="B643" t="s">
        <v>22</v>
      </c>
      <c r="C643" t="str">
        <f t="shared" si="80"/>
        <v>SPARES/OTHER</v>
      </c>
      <c r="D643" s="4">
        <v>44523</v>
      </c>
      <c r="E643" t="str">
        <f t="shared" si="81"/>
        <v>YAMAHA</v>
      </c>
      <c r="F643">
        <v>14100441</v>
      </c>
      <c r="G643" s="19">
        <v>44523</v>
      </c>
      <c r="H643" t="s">
        <v>55</v>
      </c>
      <c r="I643" t="s">
        <v>56</v>
      </c>
      <c r="J643">
        <v>20</v>
      </c>
      <c r="K643">
        <v>20</v>
      </c>
      <c r="L643">
        <v>4955.75</v>
      </c>
      <c r="M643" t="s">
        <v>36</v>
      </c>
      <c r="N643">
        <v>1.21</v>
      </c>
      <c r="O643">
        <v>4955.75</v>
      </c>
      <c r="P643">
        <f t="shared" ref="P643:P706" si="87">IF(M643="CNY",O643*N643,IF(M643="USD",O643*7.8,IF(M643="HKD",O643*1,IF(M643="JPY",O643*0.0563,""))))</f>
        <v>5996.4574999999995</v>
      </c>
      <c r="Q643" t="s">
        <v>41</v>
      </c>
      <c r="R643" t="s">
        <v>1241</v>
      </c>
      <c r="S643" t="s">
        <v>25</v>
      </c>
      <c r="T643">
        <v>900566</v>
      </c>
      <c r="U643">
        <v>2794</v>
      </c>
      <c r="V643" t="s">
        <v>1065</v>
      </c>
      <c r="X643" t="s">
        <v>2215</v>
      </c>
      <c r="Y643">
        <v>810185</v>
      </c>
      <c r="Z643" t="s">
        <v>1243</v>
      </c>
      <c r="AB643">
        <f t="shared" si="82"/>
        <v>2021</v>
      </c>
      <c r="AC643">
        <f t="shared" si="83"/>
        <v>11</v>
      </c>
      <c r="AD643" t="str">
        <f t="shared" si="84"/>
        <v>Q3</v>
      </c>
      <c r="AE643" t="str">
        <f t="shared" si="85"/>
        <v>FY21/22</v>
      </c>
      <c r="AF643" t="str">
        <f t="shared" si="86"/>
        <v>SOUTH</v>
      </c>
    </row>
    <row r="644" spans="1:32">
      <c r="A644" t="s">
        <v>3025</v>
      </c>
      <c r="B644" t="s">
        <v>22</v>
      </c>
      <c r="C644" t="str">
        <f t="shared" si="80"/>
        <v>FEEDER</v>
      </c>
      <c r="D644" s="4">
        <v>44523</v>
      </c>
      <c r="E644" t="str">
        <f t="shared" si="81"/>
        <v>OTHERS</v>
      </c>
      <c r="F644">
        <v>14100442</v>
      </c>
      <c r="G644" s="19">
        <v>44523</v>
      </c>
      <c r="H644" t="s">
        <v>1490</v>
      </c>
      <c r="I644" t="s">
        <v>1491</v>
      </c>
      <c r="J644">
        <v>1</v>
      </c>
      <c r="K644">
        <v>1</v>
      </c>
      <c r="L644">
        <v>2212.39</v>
      </c>
      <c r="M644" t="s">
        <v>36</v>
      </c>
      <c r="N644">
        <v>1.21</v>
      </c>
      <c r="O644">
        <v>2212.39</v>
      </c>
      <c r="P644">
        <f t="shared" si="87"/>
        <v>2676.9919</v>
      </c>
      <c r="Q644" t="s">
        <v>41</v>
      </c>
      <c r="R644" t="s">
        <v>2216</v>
      </c>
      <c r="S644" t="s">
        <v>25</v>
      </c>
      <c r="T644">
        <v>900567</v>
      </c>
      <c r="U644">
        <v>1371.68</v>
      </c>
      <c r="V644" t="s">
        <v>1065</v>
      </c>
      <c r="X644" t="s">
        <v>2217</v>
      </c>
      <c r="Y644">
        <v>810183</v>
      </c>
      <c r="Z644" t="s">
        <v>2218</v>
      </c>
      <c r="AB644">
        <f t="shared" si="82"/>
        <v>2021</v>
      </c>
      <c r="AC644">
        <f t="shared" si="83"/>
        <v>11</v>
      </c>
      <c r="AD644" t="str">
        <f t="shared" si="84"/>
        <v>Q3</v>
      </c>
      <c r="AE644" t="str">
        <f t="shared" si="85"/>
        <v>FY21/22</v>
      </c>
      <c r="AF644" t="str">
        <f t="shared" si="86"/>
        <v>SOUTH</v>
      </c>
    </row>
    <row r="645" spans="1:32">
      <c r="A645" t="s">
        <v>3025</v>
      </c>
      <c r="B645" t="s">
        <v>22</v>
      </c>
      <c r="C645" t="str">
        <f t="shared" si="80"/>
        <v>CONTRACT_FEE</v>
      </c>
      <c r="D645" s="4">
        <v>44525</v>
      </c>
      <c r="E645" t="str">
        <f t="shared" si="81"/>
        <v>YAMAHA</v>
      </c>
      <c r="F645">
        <v>13100027</v>
      </c>
      <c r="G645" s="19">
        <v>44525</v>
      </c>
      <c r="H645" t="s">
        <v>76</v>
      </c>
      <c r="I645" t="s">
        <v>77</v>
      </c>
      <c r="J645">
        <v>1</v>
      </c>
      <c r="K645">
        <v>1</v>
      </c>
      <c r="L645">
        <v>18584.07</v>
      </c>
      <c r="M645" t="s">
        <v>36</v>
      </c>
      <c r="N645">
        <v>1.21</v>
      </c>
      <c r="O645">
        <v>18584.07</v>
      </c>
      <c r="P645">
        <f t="shared" si="87"/>
        <v>22486.724699999999</v>
      </c>
      <c r="Q645" t="s">
        <v>41</v>
      </c>
      <c r="R645" t="s">
        <v>1773</v>
      </c>
      <c r="S645" t="s">
        <v>25</v>
      </c>
      <c r="T645">
        <v>900568</v>
      </c>
      <c r="U645">
        <v>0</v>
      </c>
      <c r="V645" t="s">
        <v>1090</v>
      </c>
      <c r="Z645" t="s">
        <v>1775</v>
      </c>
      <c r="AB645">
        <f t="shared" si="82"/>
        <v>2021</v>
      </c>
      <c r="AC645">
        <f t="shared" si="83"/>
        <v>11</v>
      </c>
      <c r="AD645" t="str">
        <f t="shared" si="84"/>
        <v>Q3</v>
      </c>
      <c r="AE645" t="str">
        <f t="shared" si="85"/>
        <v>FY21/22</v>
      </c>
      <c r="AF645" t="str">
        <f t="shared" si="86"/>
        <v>SOUTH</v>
      </c>
    </row>
    <row r="646" spans="1:32">
      <c r="A646" t="s">
        <v>3025</v>
      </c>
      <c r="B646" t="s">
        <v>22</v>
      </c>
      <c r="C646" t="str">
        <f t="shared" si="80"/>
        <v>SERVICE_CHARGE</v>
      </c>
      <c r="D646" s="4">
        <v>44529</v>
      </c>
      <c r="E646" t="str">
        <f t="shared" si="81"/>
        <v>YAMAHA</v>
      </c>
      <c r="F646">
        <v>12100069</v>
      </c>
      <c r="G646" s="19">
        <v>44529</v>
      </c>
      <c r="H646" t="s">
        <v>76</v>
      </c>
      <c r="I646" t="s">
        <v>77</v>
      </c>
      <c r="J646">
        <v>1</v>
      </c>
      <c r="K646">
        <v>1</v>
      </c>
      <c r="L646">
        <v>884.96</v>
      </c>
      <c r="M646" t="s">
        <v>36</v>
      </c>
      <c r="N646">
        <v>1.21</v>
      </c>
      <c r="O646">
        <v>884.96</v>
      </c>
      <c r="P646">
        <f t="shared" si="87"/>
        <v>1070.8016</v>
      </c>
      <c r="Q646" t="s">
        <v>41</v>
      </c>
      <c r="R646" t="s">
        <v>2219</v>
      </c>
      <c r="S646" t="s">
        <v>25</v>
      </c>
      <c r="T646">
        <v>900570</v>
      </c>
      <c r="U646">
        <v>0</v>
      </c>
      <c r="V646" t="s">
        <v>1069</v>
      </c>
      <c r="X646" t="s">
        <v>2220</v>
      </c>
      <c r="Z646" t="s">
        <v>2221</v>
      </c>
      <c r="AB646">
        <f t="shared" si="82"/>
        <v>2021</v>
      </c>
      <c r="AC646">
        <f t="shared" si="83"/>
        <v>11</v>
      </c>
      <c r="AD646" t="str">
        <f t="shared" si="84"/>
        <v>Q3</v>
      </c>
      <c r="AE646" t="str">
        <f t="shared" si="85"/>
        <v>FY21/22</v>
      </c>
      <c r="AF646" t="str">
        <f t="shared" si="86"/>
        <v>SOUTH</v>
      </c>
    </row>
    <row r="647" spans="1:32">
      <c r="A647" t="s">
        <v>3025</v>
      </c>
      <c r="B647" t="s">
        <v>22</v>
      </c>
      <c r="C647" t="str">
        <f t="shared" si="80"/>
        <v>CONTRACT_FEE</v>
      </c>
      <c r="D647" s="4">
        <v>44529</v>
      </c>
      <c r="E647" t="str">
        <f t="shared" si="81"/>
        <v>YAMAHA</v>
      </c>
      <c r="F647">
        <v>13100028</v>
      </c>
      <c r="G647" s="19">
        <v>44529</v>
      </c>
      <c r="H647" t="s">
        <v>76</v>
      </c>
      <c r="I647" t="s">
        <v>77</v>
      </c>
      <c r="J647">
        <v>1</v>
      </c>
      <c r="K647">
        <v>1</v>
      </c>
      <c r="L647">
        <v>2920.35</v>
      </c>
      <c r="M647" t="s">
        <v>36</v>
      </c>
      <c r="N647">
        <v>1.21</v>
      </c>
      <c r="O647">
        <v>2920.35</v>
      </c>
      <c r="P647">
        <f t="shared" si="87"/>
        <v>3533.6234999999997</v>
      </c>
      <c r="Q647" t="s">
        <v>41</v>
      </c>
      <c r="R647" t="s">
        <v>1382</v>
      </c>
      <c r="S647" t="s">
        <v>25</v>
      </c>
      <c r="T647">
        <v>900569</v>
      </c>
      <c r="U647">
        <v>0</v>
      </c>
      <c r="V647" t="s">
        <v>1090</v>
      </c>
      <c r="X647" t="s">
        <v>2222</v>
      </c>
      <c r="Z647" t="s">
        <v>1384</v>
      </c>
      <c r="AB647">
        <f t="shared" si="82"/>
        <v>2021</v>
      </c>
      <c r="AC647">
        <f t="shared" si="83"/>
        <v>11</v>
      </c>
      <c r="AD647" t="str">
        <f t="shared" si="84"/>
        <v>Q3</v>
      </c>
      <c r="AE647" t="str">
        <f t="shared" si="85"/>
        <v>FY21/22</v>
      </c>
      <c r="AF647" t="str">
        <f t="shared" si="86"/>
        <v>SOUTH</v>
      </c>
    </row>
    <row r="648" spans="1:32">
      <c r="A648" t="s">
        <v>3025</v>
      </c>
      <c r="B648" t="s">
        <v>22</v>
      </c>
      <c r="C648" t="str">
        <f t="shared" si="80"/>
        <v>CONTRACT_FEE</v>
      </c>
      <c r="D648" s="4">
        <v>44536</v>
      </c>
      <c r="E648" t="str">
        <f t="shared" si="81"/>
        <v>OTHERS</v>
      </c>
      <c r="F648">
        <v>13100029</v>
      </c>
      <c r="G648" s="19">
        <v>44536</v>
      </c>
      <c r="H648" t="s">
        <v>357</v>
      </c>
      <c r="I648" t="s">
        <v>77</v>
      </c>
      <c r="J648">
        <v>1</v>
      </c>
      <c r="K648">
        <v>1</v>
      </c>
      <c r="L648">
        <v>17699.12</v>
      </c>
      <c r="M648" t="s">
        <v>36</v>
      </c>
      <c r="N648">
        <v>1.2150000000000001</v>
      </c>
      <c r="O648">
        <v>17699.12</v>
      </c>
      <c r="P648">
        <f t="shared" si="87"/>
        <v>21504.430800000002</v>
      </c>
      <c r="Q648" t="s">
        <v>41</v>
      </c>
      <c r="R648" t="s">
        <v>1124</v>
      </c>
      <c r="S648" t="s">
        <v>25</v>
      </c>
      <c r="T648">
        <v>900571</v>
      </c>
      <c r="U648">
        <v>0</v>
      </c>
      <c r="V648" t="s">
        <v>1090</v>
      </c>
      <c r="X648" t="s">
        <v>1919</v>
      </c>
      <c r="Z648" t="s">
        <v>1126</v>
      </c>
      <c r="AB648">
        <f t="shared" si="82"/>
        <v>2021</v>
      </c>
      <c r="AC648">
        <f t="shared" si="83"/>
        <v>12</v>
      </c>
      <c r="AD648" t="str">
        <f t="shared" si="84"/>
        <v>Q3</v>
      </c>
      <c r="AE648" t="str">
        <f t="shared" si="85"/>
        <v>FY21/22</v>
      </c>
      <c r="AF648" t="str">
        <f t="shared" si="86"/>
        <v>SOUTH</v>
      </c>
    </row>
    <row r="649" spans="1:32">
      <c r="A649" t="s">
        <v>3025</v>
      </c>
      <c r="B649" t="s">
        <v>22</v>
      </c>
      <c r="C649" t="str">
        <f t="shared" si="80"/>
        <v>CONTRACT_FEE</v>
      </c>
      <c r="D649" s="4">
        <v>44538</v>
      </c>
      <c r="E649" t="str">
        <f t="shared" si="81"/>
        <v>YAMAHA</v>
      </c>
      <c r="F649">
        <v>13100030</v>
      </c>
      <c r="G649" s="19">
        <v>44538</v>
      </c>
      <c r="H649" t="s">
        <v>76</v>
      </c>
      <c r="I649" t="s">
        <v>77</v>
      </c>
      <c r="J649">
        <v>1</v>
      </c>
      <c r="K649">
        <v>1</v>
      </c>
      <c r="L649">
        <v>29600</v>
      </c>
      <c r="M649" t="s">
        <v>36</v>
      </c>
      <c r="N649">
        <v>1.2150000000000001</v>
      </c>
      <c r="O649">
        <v>29600</v>
      </c>
      <c r="P649">
        <f t="shared" si="87"/>
        <v>35964</v>
      </c>
      <c r="Q649" t="s">
        <v>41</v>
      </c>
      <c r="R649" t="s">
        <v>363</v>
      </c>
      <c r="S649" t="s">
        <v>25</v>
      </c>
      <c r="T649">
        <v>900572</v>
      </c>
      <c r="U649">
        <v>0</v>
      </c>
      <c r="V649" t="s">
        <v>1090</v>
      </c>
      <c r="X649" t="s">
        <v>2224</v>
      </c>
      <c r="Z649" t="s">
        <v>364</v>
      </c>
      <c r="AB649">
        <f t="shared" si="82"/>
        <v>2021</v>
      </c>
      <c r="AC649">
        <f t="shared" si="83"/>
        <v>12</v>
      </c>
      <c r="AD649" t="str">
        <f t="shared" si="84"/>
        <v>Q3</v>
      </c>
      <c r="AE649" t="str">
        <f t="shared" si="85"/>
        <v>FY21/22</v>
      </c>
      <c r="AF649" t="str">
        <f t="shared" si="86"/>
        <v>SOUTH</v>
      </c>
    </row>
    <row r="650" spans="1:32">
      <c r="A650" t="s">
        <v>3025</v>
      </c>
      <c r="B650" t="s">
        <v>22</v>
      </c>
      <c r="C650" t="str">
        <f t="shared" si="80"/>
        <v>CONTRACT_FEE</v>
      </c>
      <c r="D650" s="4">
        <v>44539</v>
      </c>
      <c r="E650" t="str">
        <f t="shared" si="81"/>
        <v>YAMAHA</v>
      </c>
      <c r="F650">
        <v>13100031</v>
      </c>
      <c r="G650" s="19">
        <v>44539</v>
      </c>
      <c r="H650" t="s">
        <v>76</v>
      </c>
      <c r="I650" t="s">
        <v>77</v>
      </c>
      <c r="J650">
        <v>1</v>
      </c>
      <c r="K650">
        <v>1</v>
      </c>
      <c r="L650">
        <v>25575.22</v>
      </c>
      <c r="M650" t="s">
        <v>36</v>
      </c>
      <c r="N650">
        <v>1.2150000000000001</v>
      </c>
      <c r="O650">
        <v>25575.22</v>
      </c>
      <c r="P650">
        <f t="shared" si="87"/>
        <v>31073.892300000003</v>
      </c>
      <c r="Q650" t="s">
        <v>41</v>
      </c>
      <c r="R650" t="s">
        <v>150</v>
      </c>
      <c r="S650" t="s">
        <v>25</v>
      </c>
      <c r="T650">
        <v>900573</v>
      </c>
      <c r="U650">
        <v>0</v>
      </c>
      <c r="V650" t="s">
        <v>1090</v>
      </c>
      <c r="X650" t="s">
        <v>2225</v>
      </c>
      <c r="Z650" t="s">
        <v>151</v>
      </c>
      <c r="AB650">
        <f t="shared" si="82"/>
        <v>2021</v>
      </c>
      <c r="AC650">
        <f t="shared" si="83"/>
        <v>12</v>
      </c>
      <c r="AD650" t="str">
        <f t="shared" si="84"/>
        <v>Q3</v>
      </c>
      <c r="AE650" t="str">
        <f t="shared" si="85"/>
        <v>FY21/22</v>
      </c>
      <c r="AF650" t="str">
        <f t="shared" si="86"/>
        <v>SOUTH</v>
      </c>
    </row>
    <row r="651" spans="1:32">
      <c r="A651" t="s">
        <v>3025</v>
      </c>
      <c r="B651" t="s">
        <v>22</v>
      </c>
      <c r="C651" t="str">
        <f t="shared" si="80"/>
        <v>CONTRACT_FEE</v>
      </c>
      <c r="D651" s="4">
        <v>44543</v>
      </c>
      <c r="E651" t="str">
        <f t="shared" si="81"/>
        <v>YAMAHA</v>
      </c>
      <c r="F651">
        <v>13100032</v>
      </c>
      <c r="G651" s="19">
        <v>44543</v>
      </c>
      <c r="H651" t="s">
        <v>76</v>
      </c>
      <c r="I651" t="s">
        <v>77</v>
      </c>
      <c r="J651">
        <v>1</v>
      </c>
      <c r="K651">
        <v>1</v>
      </c>
      <c r="L651">
        <v>9734.51</v>
      </c>
      <c r="M651" t="s">
        <v>36</v>
      </c>
      <c r="N651">
        <v>1.2150000000000001</v>
      </c>
      <c r="O651">
        <v>9734.51</v>
      </c>
      <c r="P651">
        <f t="shared" si="87"/>
        <v>11827.429650000002</v>
      </c>
      <c r="Q651" t="s">
        <v>41</v>
      </c>
      <c r="R651" t="s">
        <v>168</v>
      </c>
      <c r="S651" t="s">
        <v>25</v>
      </c>
      <c r="T651">
        <v>900576</v>
      </c>
      <c r="U651">
        <v>0</v>
      </c>
      <c r="V651" t="s">
        <v>1090</v>
      </c>
      <c r="X651" t="s">
        <v>2226</v>
      </c>
      <c r="Z651" t="s">
        <v>170</v>
      </c>
      <c r="AB651">
        <f t="shared" si="82"/>
        <v>2021</v>
      </c>
      <c r="AC651">
        <f t="shared" si="83"/>
        <v>12</v>
      </c>
      <c r="AD651" t="str">
        <f t="shared" si="84"/>
        <v>Q3</v>
      </c>
      <c r="AE651" t="str">
        <f t="shared" si="85"/>
        <v>FY21/22</v>
      </c>
      <c r="AF651" t="str">
        <f t="shared" si="86"/>
        <v>SOUTH</v>
      </c>
    </row>
    <row r="652" spans="1:32">
      <c r="A652" t="s">
        <v>3025</v>
      </c>
      <c r="B652" t="s">
        <v>22</v>
      </c>
      <c r="C652" t="str">
        <f t="shared" si="80"/>
        <v>SPARES/OTHER</v>
      </c>
      <c r="D652" s="4">
        <v>44543</v>
      </c>
      <c r="E652" t="str">
        <f t="shared" si="81"/>
        <v>YAMAHA</v>
      </c>
      <c r="F652">
        <v>14100443</v>
      </c>
      <c r="G652" s="19">
        <v>44543</v>
      </c>
      <c r="H652" t="s">
        <v>1752</v>
      </c>
      <c r="I652" t="s">
        <v>1753</v>
      </c>
      <c r="J652">
        <v>2</v>
      </c>
      <c r="K652">
        <v>2</v>
      </c>
      <c r="L652">
        <v>29203.54</v>
      </c>
      <c r="M652" t="s">
        <v>36</v>
      </c>
      <c r="N652">
        <v>1.2150000000000001</v>
      </c>
      <c r="O652">
        <v>29203.54</v>
      </c>
      <c r="P652">
        <f t="shared" si="87"/>
        <v>35482.301100000004</v>
      </c>
      <c r="Q652" t="s">
        <v>41</v>
      </c>
      <c r="R652" t="s">
        <v>1157</v>
      </c>
      <c r="S652" t="s">
        <v>25</v>
      </c>
      <c r="T652">
        <v>900574</v>
      </c>
      <c r="U652">
        <v>15581</v>
      </c>
      <c r="V652" t="s">
        <v>1065</v>
      </c>
      <c r="X652" t="s">
        <v>2227</v>
      </c>
      <c r="Y652">
        <v>812696</v>
      </c>
      <c r="Z652" t="s">
        <v>1159</v>
      </c>
      <c r="AB652">
        <f t="shared" si="82"/>
        <v>2021</v>
      </c>
      <c r="AC652">
        <f t="shared" si="83"/>
        <v>12</v>
      </c>
      <c r="AD652" t="str">
        <f t="shared" si="84"/>
        <v>Q3</v>
      </c>
      <c r="AE652" t="str">
        <f t="shared" si="85"/>
        <v>FY21/22</v>
      </c>
      <c r="AF652" t="str">
        <f t="shared" si="86"/>
        <v>SOUTH</v>
      </c>
    </row>
    <row r="653" spans="1:32">
      <c r="A653" t="s">
        <v>3025</v>
      </c>
      <c r="B653" t="s">
        <v>22</v>
      </c>
      <c r="C653" t="str">
        <f t="shared" si="80"/>
        <v>SPARES/OTHER</v>
      </c>
      <c r="D653" s="4">
        <v>44543</v>
      </c>
      <c r="E653" t="str">
        <f t="shared" si="81"/>
        <v>YAMAHA</v>
      </c>
      <c r="F653">
        <v>14100444</v>
      </c>
      <c r="G653" s="19">
        <v>44543</v>
      </c>
      <c r="H653" t="s">
        <v>524</v>
      </c>
      <c r="I653" t="s">
        <v>525</v>
      </c>
      <c r="J653">
        <v>1</v>
      </c>
      <c r="K653">
        <v>1</v>
      </c>
      <c r="L653">
        <v>265.49</v>
      </c>
      <c r="M653" t="s">
        <v>36</v>
      </c>
      <c r="N653">
        <v>1.2150000000000001</v>
      </c>
      <c r="O653">
        <v>265.49</v>
      </c>
      <c r="P653">
        <f t="shared" si="87"/>
        <v>322.57035000000002</v>
      </c>
      <c r="Q653" t="s">
        <v>41</v>
      </c>
      <c r="R653" t="s">
        <v>1948</v>
      </c>
      <c r="S653" t="s">
        <v>25</v>
      </c>
      <c r="T653">
        <v>900575</v>
      </c>
      <c r="U653">
        <v>93</v>
      </c>
      <c r="V653" t="s">
        <v>1065</v>
      </c>
      <c r="X653" t="s">
        <v>2228</v>
      </c>
      <c r="Y653">
        <v>812705</v>
      </c>
      <c r="Z653" t="s">
        <v>1950</v>
      </c>
      <c r="AB653">
        <f t="shared" si="82"/>
        <v>2021</v>
      </c>
      <c r="AC653">
        <f t="shared" si="83"/>
        <v>12</v>
      </c>
      <c r="AD653" t="str">
        <f t="shared" si="84"/>
        <v>Q3</v>
      </c>
      <c r="AE653" t="str">
        <f t="shared" si="85"/>
        <v>FY21/22</v>
      </c>
      <c r="AF653" t="str">
        <f t="shared" si="86"/>
        <v>SOUTH</v>
      </c>
    </row>
    <row r="654" spans="1:32">
      <c r="A654" t="s">
        <v>3025</v>
      </c>
      <c r="B654" t="s">
        <v>22</v>
      </c>
      <c r="C654" t="str">
        <f t="shared" si="80"/>
        <v>SPARES/OTHER</v>
      </c>
      <c r="D654" s="4">
        <v>44543</v>
      </c>
      <c r="E654" t="str">
        <f t="shared" si="81"/>
        <v>YAMAHA</v>
      </c>
      <c r="F654">
        <v>14100444</v>
      </c>
      <c r="G654" s="19">
        <v>44543</v>
      </c>
      <c r="H654" t="s">
        <v>225</v>
      </c>
      <c r="I654" t="s">
        <v>226</v>
      </c>
      <c r="J654">
        <v>1</v>
      </c>
      <c r="K654">
        <v>1</v>
      </c>
      <c r="L654">
        <v>442.48</v>
      </c>
      <c r="M654" t="s">
        <v>36</v>
      </c>
      <c r="N654">
        <v>1.2150000000000001</v>
      </c>
      <c r="O654">
        <v>442.48</v>
      </c>
      <c r="P654">
        <f t="shared" si="87"/>
        <v>537.61320000000001</v>
      </c>
      <c r="Q654" t="s">
        <v>41</v>
      </c>
      <c r="R654" t="s">
        <v>1948</v>
      </c>
      <c r="S654" t="s">
        <v>25</v>
      </c>
      <c r="T654">
        <v>900575</v>
      </c>
      <c r="U654">
        <v>193</v>
      </c>
      <c r="V654" t="s">
        <v>1065</v>
      </c>
      <c r="X654" t="s">
        <v>2228</v>
      </c>
      <c r="Y654">
        <v>812705</v>
      </c>
      <c r="Z654" t="s">
        <v>1950</v>
      </c>
      <c r="AB654">
        <f t="shared" si="82"/>
        <v>2021</v>
      </c>
      <c r="AC654">
        <f t="shared" si="83"/>
        <v>12</v>
      </c>
      <c r="AD654" t="str">
        <f t="shared" si="84"/>
        <v>Q3</v>
      </c>
      <c r="AE654" t="str">
        <f t="shared" si="85"/>
        <v>FY21/22</v>
      </c>
      <c r="AF654" t="str">
        <f t="shared" si="86"/>
        <v>SOUTH</v>
      </c>
    </row>
    <row r="655" spans="1:32">
      <c r="A655" t="s">
        <v>3025</v>
      </c>
      <c r="B655" t="s">
        <v>22</v>
      </c>
      <c r="C655" t="str">
        <f t="shared" si="80"/>
        <v>SPARES/OTHER</v>
      </c>
      <c r="D655" s="4">
        <v>44543</v>
      </c>
      <c r="E655" t="str">
        <f t="shared" si="81"/>
        <v>YAMAHA</v>
      </c>
      <c r="F655">
        <v>14100444</v>
      </c>
      <c r="G655" s="19">
        <v>44543</v>
      </c>
      <c r="H655" t="s">
        <v>222</v>
      </c>
      <c r="I655" t="s">
        <v>223</v>
      </c>
      <c r="J655">
        <v>1</v>
      </c>
      <c r="K655">
        <v>1</v>
      </c>
      <c r="L655">
        <v>353.98</v>
      </c>
      <c r="M655" t="s">
        <v>36</v>
      </c>
      <c r="N655">
        <v>1.2150000000000001</v>
      </c>
      <c r="O655">
        <v>353.98</v>
      </c>
      <c r="P655">
        <f t="shared" si="87"/>
        <v>430.08570000000003</v>
      </c>
      <c r="Q655" t="s">
        <v>41</v>
      </c>
      <c r="R655" t="s">
        <v>1948</v>
      </c>
      <c r="S655" t="s">
        <v>25</v>
      </c>
      <c r="T655">
        <v>900575</v>
      </c>
      <c r="U655">
        <v>160</v>
      </c>
      <c r="V655" t="s">
        <v>1065</v>
      </c>
      <c r="X655" t="s">
        <v>2228</v>
      </c>
      <c r="Y655">
        <v>812705</v>
      </c>
      <c r="Z655" t="s">
        <v>1950</v>
      </c>
      <c r="AB655">
        <f t="shared" si="82"/>
        <v>2021</v>
      </c>
      <c r="AC655">
        <f t="shared" si="83"/>
        <v>12</v>
      </c>
      <c r="AD655" t="str">
        <f t="shared" si="84"/>
        <v>Q3</v>
      </c>
      <c r="AE655" t="str">
        <f t="shared" si="85"/>
        <v>FY21/22</v>
      </c>
      <c r="AF655" t="str">
        <f t="shared" si="86"/>
        <v>SOUTH</v>
      </c>
    </row>
    <row r="656" spans="1:32">
      <c r="A656" t="s">
        <v>3025</v>
      </c>
      <c r="B656" t="s">
        <v>22</v>
      </c>
      <c r="C656" t="str">
        <f t="shared" si="80"/>
        <v>SERVICE_CHARGE</v>
      </c>
      <c r="D656" s="4">
        <v>44544</v>
      </c>
      <c r="E656" t="str">
        <f t="shared" si="81"/>
        <v>YAMAHA</v>
      </c>
      <c r="F656">
        <v>12100070</v>
      </c>
      <c r="G656" s="19">
        <v>44544</v>
      </c>
      <c r="H656" t="s">
        <v>76</v>
      </c>
      <c r="I656" t="s">
        <v>77</v>
      </c>
      <c r="J656">
        <v>1</v>
      </c>
      <c r="K656">
        <v>1</v>
      </c>
      <c r="L656">
        <v>1327.43</v>
      </c>
      <c r="M656" t="s">
        <v>36</v>
      </c>
      <c r="N656">
        <v>1.2150000000000001</v>
      </c>
      <c r="O656">
        <v>1327.43</v>
      </c>
      <c r="P656">
        <f t="shared" si="87"/>
        <v>1612.8274500000002</v>
      </c>
      <c r="Q656" t="s">
        <v>41</v>
      </c>
      <c r="R656" t="s">
        <v>1792</v>
      </c>
      <c r="S656" t="s">
        <v>25</v>
      </c>
      <c r="T656">
        <v>900579</v>
      </c>
      <c r="U656">
        <v>0</v>
      </c>
      <c r="V656" t="s">
        <v>1069</v>
      </c>
      <c r="X656" t="s">
        <v>2229</v>
      </c>
      <c r="Z656" t="s">
        <v>1794</v>
      </c>
      <c r="AB656">
        <f t="shared" si="82"/>
        <v>2021</v>
      </c>
      <c r="AC656">
        <f t="shared" si="83"/>
        <v>12</v>
      </c>
      <c r="AD656" t="str">
        <f t="shared" si="84"/>
        <v>Q3</v>
      </c>
      <c r="AE656" t="str">
        <f t="shared" si="85"/>
        <v>FY21/22</v>
      </c>
      <c r="AF656" t="str">
        <f t="shared" si="86"/>
        <v>SOUTH</v>
      </c>
    </row>
    <row r="657" spans="1:32">
      <c r="A657" t="s">
        <v>3025</v>
      </c>
      <c r="B657" t="s">
        <v>22</v>
      </c>
      <c r="C657" t="str">
        <f t="shared" si="80"/>
        <v>SPARES/OTHER</v>
      </c>
      <c r="D657" s="4">
        <v>44544</v>
      </c>
      <c r="E657" t="str">
        <f t="shared" si="81"/>
        <v>YAMAHA</v>
      </c>
      <c r="F657">
        <v>14100445</v>
      </c>
      <c r="G657" s="19">
        <v>44544</v>
      </c>
      <c r="H657" t="s">
        <v>1185</v>
      </c>
      <c r="I657" t="s">
        <v>1186</v>
      </c>
      <c r="J657">
        <v>1</v>
      </c>
      <c r="K657">
        <v>1</v>
      </c>
      <c r="L657">
        <v>486.73</v>
      </c>
      <c r="M657" t="s">
        <v>36</v>
      </c>
      <c r="N657">
        <v>1.2150000000000001</v>
      </c>
      <c r="O657">
        <v>486.73</v>
      </c>
      <c r="P657">
        <f t="shared" si="87"/>
        <v>591.37695000000008</v>
      </c>
      <c r="Q657" t="s">
        <v>41</v>
      </c>
      <c r="R657" t="s">
        <v>68</v>
      </c>
      <c r="S657" t="s">
        <v>25</v>
      </c>
      <c r="T657">
        <v>900577</v>
      </c>
      <c r="U657">
        <v>289.3</v>
      </c>
      <c r="V657" t="s">
        <v>1065</v>
      </c>
      <c r="X657" t="s">
        <v>2230</v>
      </c>
      <c r="Y657">
        <v>812894</v>
      </c>
      <c r="Z657" t="s">
        <v>104</v>
      </c>
      <c r="AB657">
        <f t="shared" si="82"/>
        <v>2021</v>
      </c>
      <c r="AC657">
        <f t="shared" si="83"/>
        <v>12</v>
      </c>
      <c r="AD657" t="str">
        <f t="shared" si="84"/>
        <v>Q3</v>
      </c>
      <c r="AE657" t="str">
        <f t="shared" si="85"/>
        <v>FY21/22</v>
      </c>
      <c r="AF657" t="str">
        <f t="shared" si="86"/>
        <v>SOUTH</v>
      </c>
    </row>
    <row r="658" spans="1:32">
      <c r="A658" t="s">
        <v>3025</v>
      </c>
      <c r="B658" t="s">
        <v>22</v>
      </c>
      <c r="C658" t="str">
        <f t="shared" si="80"/>
        <v>SPARES/OTHER</v>
      </c>
      <c r="D658" s="4">
        <v>44544</v>
      </c>
      <c r="E658" t="str">
        <f t="shared" si="81"/>
        <v>YAMAHA</v>
      </c>
      <c r="F658">
        <v>14100445</v>
      </c>
      <c r="G658" s="19">
        <v>44544</v>
      </c>
      <c r="H658" t="s">
        <v>2231</v>
      </c>
      <c r="I658" t="s">
        <v>848</v>
      </c>
      <c r="J658">
        <v>1</v>
      </c>
      <c r="K658">
        <v>1</v>
      </c>
      <c r="L658">
        <v>132.74</v>
      </c>
      <c r="M658" t="s">
        <v>36</v>
      </c>
      <c r="N658">
        <v>1.2150000000000001</v>
      </c>
      <c r="O658">
        <v>132.74</v>
      </c>
      <c r="P658">
        <f t="shared" si="87"/>
        <v>161.27910000000003</v>
      </c>
      <c r="Q658" t="s">
        <v>41</v>
      </c>
      <c r="R658" t="s">
        <v>68</v>
      </c>
      <c r="S658" t="s">
        <v>25</v>
      </c>
      <c r="T658">
        <v>900577</v>
      </c>
      <c r="U658">
        <v>62</v>
      </c>
      <c r="V658" t="s">
        <v>1065</v>
      </c>
      <c r="X658" t="s">
        <v>2230</v>
      </c>
      <c r="Y658">
        <v>812894</v>
      </c>
      <c r="Z658" t="s">
        <v>104</v>
      </c>
      <c r="AB658">
        <f t="shared" si="82"/>
        <v>2021</v>
      </c>
      <c r="AC658">
        <f t="shared" si="83"/>
        <v>12</v>
      </c>
      <c r="AD658" t="str">
        <f t="shared" si="84"/>
        <v>Q3</v>
      </c>
      <c r="AE658" t="str">
        <f t="shared" si="85"/>
        <v>FY21/22</v>
      </c>
      <c r="AF658" t="str">
        <f t="shared" si="86"/>
        <v>SOUTH</v>
      </c>
    </row>
    <row r="659" spans="1:32">
      <c r="A659" t="s">
        <v>3025</v>
      </c>
      <c r="B659" t="s">
        <v>22</v>
      </c>
      <c r="C659" t="str">
        <f t="shared" si="80"/>
        <v>SPARES/OTHER</v>
      </c>
      <c r="D659" s="4">
        <v>44544</v>
      </c>
      <c r="E659" t="str">
        <f t="shared" si="81"/>
        <v>YAMAHA</v>
      </c>
      <c r="F659">
        <v>14100445</v>
      </c>
      <c r="G659" s="19">
        <v>44544</v>
      </c>
      <c r="H659" t="s">
        <v>1511</v>
      </c>
      <c r="I659" t="s">
        <v>1512</v>
      </c>
      <c r="J659">
        <v>1</v>
      </c>
      <c r="K659">
        <v>1</v>
      </c>
      <c r="L659">
        <v>309.73</v>
      </c>
      <c r="M659" t="s">
        <v>36</v>
      </c>
      <c r="N659">
        <v>1.2150000000000001</v>
      </c>
      <c r="O659">
        <v>309.73</v>
      </c>
      <c r="P659">
        <f t="shared" si="87"/>
        <v>376.32195000000007</v>
      </c>
      <c r="Q659" t="s">
        <v>41</v>
      </c>
      <c r="R659" t="s">
        <v>68</v>
      </c>
      <c r="S659" t="s">
        <v>25</v>
      </c>
      <c r="T659">
        <v>900577</v>
      </c>
      <c r="U659">
        <v>159</v>
      </c>
      <c r="V659" t="s">
        <v>1065</v>
      </c>
      <c r="X659" t="s">
        <v>2230</v>
      </c>
      <c r="Y659">
        <v>812894</v>
      </c>
      <c r="Z659" t="s">
        <v>104</v>
      </c>
      <c r="AB659">
        <f t="shared" si="82"/>
        <v>2021</v>
      </c>
      <c r="AC659">
        <f t="shared" si="83"/>
        <v>12</v>
      </c>
      <c r="AD659" t="str">
        <f t="shared" si="84"/>
        <v>Q3</v>
      </c>
      <c r="AE659" t="str">
        <f t="shared" si="85"/>
        <v>FY21/22</v>
      </c>
      <c r="AF659" t="str">
        <f t="shared" si="86"/>
        <v>SOUTH</v>
      </c>
    </row>
    <row r="660" spans="1:32">
      <c r="A660" t="s">
        <v>3025</v>
      </c>
      <c r="B660" t="s">
        <v>22</v>
      </c>
      <c r="C660" t="str">
        <f t="shared" si="80"/>
        <v>SPARES/OTHER</v>
      </c>
      <c r="D660" s="4">
        <v>44544</v>
      </c>
      <c r="E660" t="str">
        <f t="shared" si="81"/>
        <v>YAMAHA</v>
      </c>
      <c r="F660">
        <v>14100446</v>
      </c>
      <c r="G660" s="19">
        <v>44544</v>
      </c>
      <c r="H660" t="s">
        <v>2232</v>
      </c>
      <c r="I660" t="s">
        <v>2233</v>
      </c>
      <c r="J660">
        <v>1</v>
      </c>
      <c r="K660">
        <v>1</v>
      </c>
      <c r="L660">
        <v>884.96</v>
      </c>
      <c r="M660" t="s">
        <v>36</v>
      </c>
      <c r="N660">
        <v>1.2150000000000001</v>
      </c>
      <c r="O660">
        <v>884.96</v>
      </c>
      <c r="P660">
        <f t="shared" si="87"/>
        <v>1075.2264</v>
      </c>
      <c r="Q660" t="s">
        <v>41</v>
      </c>
      <c r="R660" t="s">
        <v>1792</v>
      </c>
      <c r="S660" t="s">
        <v>25</v>
      </c>
      <c r="T660">
        <v>900578</v>
      </c>
      <c r="U660">
        <v>432</v>
      </c>
      <c r="V660" t="s">
        <v>1065</v>
      </c>
      <c r="X660" t="s">
        <v>2229</v>
      </c>
      <c r="Y660">
        <v>812919</v>
      </c>
      <c r="Z660" t="s">
        <v>1794</v>
      </c>
      <c r="AB660">
        <f t="shared" si="82"/>
        <v>2021</v>
      </c>
      <c r="AC660">
        <f t="shared" si="83"/>
        <v>12</v>
      </c>
      <c r="AD660" t="str">
        <f t="shared" si="84"/>
        <v>Q3</v>
      </c>
      <c r="AE660" t="str">
        <f t="shared" si="85"/>
        <v>FY21/22</v>
      </c>
      <c r="AF660" t="str">
        <f t="shared" si="86"/>
        <v>SOUTH</v>
      </c>
    </row>
    <row r="661" spans="1:32">
      <c r="A661" t="s">
        <v>3025</v>
      </c>
      <c r="B661" t="s">
        <v>22</v>
      </c>
      <c r="C661" t="str">
        <f t="shared" si="80"/>
        <v>SPARES/OTHER</v>
      </c>
      <c r="D661" s="4">
        <v>44544</v>
      </c>
      <c r="E661" t="str">
        <f t="shared" si="81"/>
        <v>YAMAHA</v>
      </c>
      <c r="F661">
        <v>14100446</v>
      </c>
      <c r="G661" s="19">
        <v>44544</v>
      </c>
      <c r="H661" t="s">
        <v>130</v>
      </c>
      <c r="I661" t="s">
        <v>131</v>
      </c>
      <c r="J661">
        <v>2</v>
      </c>
      <c r="K661">
        <v>2</v>
      </c>
      <c r="L661">
        <v>3893.81</v>
      </c>
      <c r="M661" t="s">
        <v>36</v>
      </c>
      <c r="N661">
        <v>1.2150000000000001</v>
      </c>
      <c r="O661">
        <v>3893.81</v>
      </c>
      <c r="P661">
        <f t="shared" si="87"/>
        <v>4730.9791500000001</v>
      </c>
      <c r="Q661" t="s">
        <v>41</v>
      </c>
      <c r="R661" t="s">
        <v>1792</v>
      </c>
      <c r="S661" t="s">
        <v>25</v>
      </c>
      <c r="T661">
        <v>900578</v>
      </c>
      <c r="U661">
        <v>1996</v>
      </c>
      <c r="V661" t="s">
        <v>1065</v>
      </c>
      <c r="X661" t="s">
        <v>2229</v>
      </c>
      <c r="Y661">
        <v>812919</v>
      </c>
      <c r="Z661" t="s">
        <v>1794</v>
      </c>
      <c r="AB661">
        <f t="shared" si="82"/>
        <v>2021</v>
      </c>
      <c r="AC661">
        <f t="shared" si="83"/>
        <v>12</v>
      </c>
      <c r="AD661" t="str">
        <f t="shared" si="84"/>
        <v>Q3</v>
      </c>
      <c r="AE661" t="str">
        <f t="shared" si="85"/>
        <v>FY21/22</v>
      </c>
      <c r="AF661" t="str">
        <f t="shared" si="86"/>
        <v>SOUTH</v>
      </c>
    </row>
    <row r="662" spans="1:32">
      <c r="A662" t="s">
        <v>3025</v>
      </c>
      <c r="B662" t="s">
        <v>22</v>
      </c>
      <c r="C662" t="str">
        <f t="shared" si="80"/>
        <v>CONTRACT_FEE</v>
      </c>
      <c r="D662" s="4">
        <v>44545</v>
      </c>
      <c r="E662" t="str">
        <f t="shared" si="81"/>
        <v>YAMAHA</v>
      </c>
      <c r="F662">
        <v>13100033</v>
      </c>
      <c r="G662" s="19">
        <v>44545</v>
      </c>
      <c r="H662" t="s">
        <v>76</v>
      </c>
      <c r="I662" t="s">
        <v>77</v>
      </c>
      <c r="J662">
        <v>1</v>
      </c>
      <c r="K662">
        <v>1</v>
      </c>
      <c r="L662">
        <v>4424.78</v>
      </c>
      <c r="M662" t="s">
        <v>36</v>
      </c>
      <c r="N662">
        <v>1.2150000000000001</v>
      </c>
      <c r="O662">
        <v>4424.78</v>
      </c>
      <c r="P662">
        <f t="shared" si="87"/>
        <v>5376.1077000000005</v>
      </c>
      <c r="Q662" t="s">
        <v>41</v>
      </c>
      <c r="R662" t="s">
        <v>2234</v>
      </c>
      <c r="S662" t="s">
        <v>25</v>
      </c>
      <c r="T662">
        <v>900580</v>
      </c>
      <c r="U662">
        <v>0</v>
      </c>
      <c r="V662" t="s">
        <v>1090</v>
      </c>
      <c r="X662" t="s">
        <v>2235</v>
      </c>
      <c r="Z662" t="s">
        <v>2236</v>
      </c>
      <c r="AB662">
        <f t="shared" si="82"/>
        <v>2021</v>
      </c>
      <c r="AC662">
        <f t="shared" si="83"/>
        <v>12</v>
      </c>
      <c r="AD662" t="str">
        <f t="shared" si="84"/>
        <v>Q3</v>
      </c>
      <c r="AE662" t="str">
        <f t="shared" si="85"/>
        <v>FY21/22</v>
      </c>
      <c r="AF662" t="str">
        <f t="shared" si="86"/>
        <v>SOUTH</v>
      </c>
    </row>
    <row r="663" spans="1:32">
      <c r="A663" t="s">
        <v>3025</v>
      </c>
      <c r="B663" t="s">
        <v>22</v>
      </c>
      <c r="C663" t="str">
        <f t="shared" si="80"/>
        <v>CONTRACT_FEE</v>
      </c>
      <c r="D663" s="4">
        <v>44550</v>
      </c>
      <c r="E663" t="str">
        <f t="shared" si="81"/>
        <v>YAMAHA</v>
      </c>
      <c r="F663">
        <v>13100034</v>
      </c>
      <c r="G663" s="19">
        <v>44550</v>
      </c>
      <c r="H663" t="s">
        <v>76</v>
      </c>
      <c r="I663" t="s">
        <v>77</v>
      </c>
      <c r="J663">
        <v>1</v>
      </c>
      <c r="K663">
        <v>1</v>
      </c>
      <c r="L663">
        <v>17256.64</v>
      </c>
      <c r="M663" t="s">
        <v>36</v>
      </c>
      <c r="N663">
        <v>1.2150000000000001</v>
      </c>
      <c r="O663">
        <v>17256.64</v>
      </c>
      <c r="P663">
        <f t="shared" si="87"/>
        <v>20966.817600000002</v>
      </c>
      <c r="Q663" t="s">
        <v>41</v>
      </c>
      <c r="R663" t="s">
        <v>1847</v>
      </c>
      <c r="S663" t="s">
        <v>25</v>
      </c>
      <c r="T663">
        <v>900581</v>
      </c>
      <c r="U663">
        <v>0</v>
      </c>
      <c r="V663" t="s">
        <v>1090</v>
      </c>
      <c r="X663" t="s">
        <v>2237</v>
      </c>
      <c r="Z663" t="s">
        <v>1849</v>
      </c>
      <c r="AB663">
        <f t="shared" si="82"/>
        <v>2021</v>
      </c>
      <c r="AC663">
        <f t="shared" si="83"/>
        <v>12</v>
      </c>
      <c r="AD663" t="str">
        <f t="shared" si="84"/>
        <v>Q3</v>
      </c>
      <c r="AE663" t="str">
        <f t="shared" si="85"/>
        <v>FY21/22</v>
      </c>
      <c r="AF663" t="str">
        <f t="shared" si="86"/>
        <v>SOUTH</v>
      </c>
    </row>
    <row r="664" spans="1:32">
      <c r="A664" t="s">
        <v>3025</v>
      </c>
      <c r="B664" t="s">
        <v>22</v>
      </c>
      <c r="C664" t="str">
        <f t="shared" si="80"/>
        <v>CONTRACT_FEE</v>
      </c>
      <c r="D664" s="4">
        <v>44558</v>
      </c>
      <c r="E664" t="str">
        <f t="shared" si="81"/>
        <v>YAMAHA</v>
      </c>
      <c r="F664">
        <v>13100035</v>
      </c>
      <c r="G664" s="19">
        <v>44558</v>
      </c>
      <c r="H664" t="s">
        <v>76</v>
      </c>
      <c r="I664" t="s">
        <v>77</v>
      </c>
      <c r="J664">
        <v>1</v>
      </c>
      <c r="K664">
        <v>1</v>
      </c>
      <c r="L664">
        <v>13053.1</v>
      </c>
      <c r="M664" t="s">
        <v>36</v>
      </c>
      <c r="N664">
        <v>1.2150000000000001</v>
      </c>
      <c r="O664">
        <v>13053.1</v>
      </c>
      <c r="P664">
        <f t="shared" si="87"/>
        <v>15859.516500000002</v>
      </c>
      <c r="Q664" t="s">
        <v>41</v>
      </c>
      <c r="R664" t="s">
        <v>1076</v>
      </c>
      <c r="S664" t="s">
        <v>25</v>
      </c>
      <c r="T664">
        <v>900583</v>
      </c>
      <c r="U664">
        <v>0</v>
      </c>
      <c r="V664" t="s">
        <v>1090</v>
      </c>
      <c r="X664" t="s">
        <v>2188</v>
      </c>
      <c r="Z664" t="s">
        <v>1077</v>
      </c>
      <c r="AB664">
        <f t="shared" si="82"/>
        <v>2021</v>
      </c>
      <c r="AC664">
        <f t="shared" si="83"/>
        <v>12</v>
      </c>
      <c r="AD664" t="str">
        <f t="shared" si="84"/>
        <v>Q3</v>
      </c>
      <c r="AE664" t="str">
        <f t="shared" si="85"/>
        <v>FY21/22</v>
      </c>
      <c r="AF664" t="str">
        <f t="shared" si="86"/>
        <v>SOUTH</v>
      </c>
    </row>
    <row r="665" spans="1:32">
      <c r="A665" t="s">
        <v>3025</v>
      </c>
      <c r="B665" t="s">
        <v>22</v>
      </c>
      <c r="C665" t="str">
        <f t="shared" si="80"/>
        <v>SPARES/OTHER</v>
      </c>
      <c r="D665" s="4">
        <v>44558</v>
      </c>
      <c r="E665" t="str">
        <f t="shared" si="81"/>
        <v>OTHERS</v>
      </c>
      <c r="F665">
        <v>14100447</v>
      </c>
      <c r="G665" s="19">
        <v>44558</v>
      </c>
      <c r="H665" t="s">
        <v>345</v>
      </c>
      <c r="I665" t="s">
        <v>346</v>
      </c>
      <c r="J665">
        <v>2</v>
      </c>
      <c r="K665">
        <v>2</v>
      </c>
      <c r="L665">
        <v>0</v>
      </c>
      <c r="M665" t="s">
        <v>36</v>
      </c>
      <c r="N665">
        <v>1.2150000000000001</v>
      </c>
      <c r="O665">
        <v>0</v>
      </c>
      <c r="P665">
        <f t="shared" si="87"/>
        <v>0</v>
      </c>
      <c r="Q665" t="s">
        <v>41</v>
      </c>
      <c r="R665" t="s">
        <v>1076</v>
      </c>
      <c r="S665" t="s">
        <v>25</v>
      </c>
      <c r="T665">
        <v>900582</v>
      </c>
      <c r="U665">
        <v>286.33999999999997</v>
      </c>
      <c r="V665" t="s">
        <v>1065</v>
      </c>
      <c r="X665" t="s">
        <v>2188</v>
      </c>
      <c r="Y665">
        <v>814693</v>
      </c>
      <c r="Z665" t="s">
        <v>1077</v>
      </c>
      <c r="AB665">
        <f t="shared" si="82"/>
        <v>2021</v>
      </c>
      <c r="AC665">
        <f t="shared" si="83"/>
        <v>12</v>
      </c>
      <c r="AD665" t="str">
        <f t="shared" si="84"/>
        <v>Q3</v>
      </c>
      <c r="AE665" t="str">
        <f t="shared" si="85"/>
        <v>FY21/22</v>
      </c>
      <c r="AF665" t="str">
        <f t="shared" si="86"/>
        <v>SOUTH</v>
      </c>
    </row>
    <row r="666" spans="1:32">
      <c r="A666" t="s">
        <v>3025</v>
      </c>
      <c r="B666" t="s">
        <v>22</v>
      </c>
      <c r="C666" t="str">
        <f t="shared" si="80"/>
        <v>SPARES/OTHER</v>
      </c>
      <c r="D666" s="4">
        <v>44558</v>
      </c>
      <c r="E666" t="str">
        <f t="shared" si="81"/>
        <v>YAMAHA</v>
      </c>
      <c r="F666">
        <v>14100448</v>
      </c>
      <c r="G666" s="19">
        <v>44558</v>
      </c>
      <c r="H666" t="s">
        <v>42</v>
      </c>
      <c r="I666" t="s">
        <v>43</v>
      </c>
      <c r="J666">
        <v>20</v>
      </c>
      <c r="K666">
        <v>20</v>
      </c>
      <c r="L666">
        <v>2566.37</v>
      </c>
      <c r="M666" t="s">
        <v>36</v>
      </c>
      <c r="N666">
        <v>1.2150000000000001</v>
      </c>
      <c r="O666">
        <v>2566.37</v>
      </c>
      <c r="P666">
        <f t="shared" si="87"/>
        <v>3118.1395499999999</v>
      </c>
      <c r="Q666" t="s">
        <v>41</v>
      </c>
      <c r="R666" t="s">
        <v>1935</v>
      </c>
      <c r="S666" t="s">
        <v>25</v>
      </c>
      <c r="T666">
        <v>900584</v>
      </c>
      <c r="U666">
        <v>1278.4000000000001</v>
      </c>
      <c r="V666" t="s">
        <v>1065</v>
      </c>
      <c r="X666" t="s">
        <v>2238</v>
      </c>
      <c r="Y666">
        <v>814726</v>
      </c>
      <c r="Z666" t="s">
        <v>1937</v>
      </c>
      <c r="AB666">
        <f t="shared" si="82"/>
        <v>2021</v>
      </c>
      <c r="AC666">
        <f t="shared" si="83"/>
        <v>12</v>
      </c>
      <c r="AD666" t="str">
        <f t="shared" si="84"/>
        <v>Q3</v>
      </c>
      <c r="AE666" t="str">
        <f t="shared" si="85"/>
        <v>FY21/22</v>
      </c>
      <c r="AF666" t="str">
        <f t="shared" si="86"/>
        <v>SOUTH</v>
      </c>
    </row>
    <row r="667" spans="1:32">
      <c r="A667" t="s">
        <v>3025</v>
      </c>
      <c r="B667" t="s">
        <v>22</v>
      </c>
      <c r="C667" t="str">
        <f t="shared" si="80"/>
        <v>CONTRACT_FEE</v>
      </c>
      <c r="D667" s="4">
        <v>44571</v>
      </c>
      <c r="E667" t="str">
        <f t="shared" si="81"/>
        <v>YAMAHA</v>
      </c>
      <c r="F667">
        <v>13100036</v>
      </c>
      <c r="G667" s="19">
        <v>44571</v>
      </c>
      <c r="H667" t="s">
        <v>76</v>
      </c>
      <c r="I667" t="s">
        <v>77</v>
      </c>
      <c r="J667">
        <v>1</v>
      </c>
      <c r="K667">
        <v>1</v>
      </c>
      <c r="L667">
        <v>4867.26</v>
      </c>
      <c r="M667" t="s">
        <v>36</v>
      </c>
      <c r="N667">
        <v>1.22</v>
      </c>
      <c r="O667">
        <v>4867.26</v>
      </c>
      <c r="P667">
        <f t="shared" si="87"/>
        <v>5938.0572000000002</v>
      </c>
      <c r="Q667" t="s">
        <v>41</v>
      </c>
      <c r="R667" t="s">
        <v>2239</v>
      </c>
      <c r="S667" t="s">
        <v>25</v>
      </c>
      <c r="T667">
        <v>900585</v>
      </c>
      <c r="U667">
        <v>0</v>
      </c>
      <c r="V667" t="s">
        <v>1090</v>
      </c>
      <c r="X667" t="s">
        <v>2240</v>
      </c>
      <c r="Z667" t="s">
        <v>2241</v>
      </c>
      <c r="AB667">
        <f t="shared" si="82"/>
        <v>2022</v>
      </c>
      <c r="AC667">
        <f t="shared" si="83"/>
        <v>1</v>
      </c>
      <c r="AD667" t="str">
        <f t="shared" si="84"/>
        <v>Q4</v>
      </c>
      <c r="AE667" t="str">
        <f t="shared" si="85"/>
        <v>FY21/22</v>
      </c>
      <c r="AF667" t="str">
        <f t="shared" si="86"/>
        <v>SOUTH</v>
      </c>
    </row>
    <row r="668" spans="1:32">
      <c r="A668" t="s">
        <v>3025</v>
      </c>
      <c r="B668" t="s">
        <v>22</v>
      </c>
      <c r="C668" t="str">
        <f t="shared" si="80"/>
        <v>CONTRACT_FEE</v>
      </c>
      <c r="D668" s="4">
        <v>44571</v>
      </c>
      <c r="E668" t="str">
        <f t="shared" si="81"/>
        <v>YAMAHA</v>
      </c>
      <c r="F668">
        <v>13100037</v>
      </c>
      <c r="G668" s="19">
        <v>44571</v>
      </c>
      <c r="H668" t="s">
        <v>76</v>
      </c>
      <c r="I668" t="s">
        <v>77</v>
      </c>
      <c r="J668">
        <v>1</v>
      </c>
      <c r="K668">
        <v>1</v>
      </c>
      <c r="L668">
        <v>15929.2</v>
      </c>
      <c r="M668" t="s">
        <v>36</v>
      </c>
      <c r="N668">
        <v>1.22</v>
      </c>
      <c r="O668">
        <v>15929.2</v>
      </c>
      <c r="P668">
        <f t="shared" si="87"/>
        <v>19433.624</v>
      </c>
      <c r="Q668" t="s">
        <v>41</v>
      </c>
      <c r="R668" t="s">
        <v>1948</v>
      </c>
      <c r="S668" t="s">
        <v>25</v>
      </c>
      <c r="T668">
        <v>900587</v>
      </c>
      <c r="U668">
        <v>0</v>
      </c>
      <c r="V668" t="s">
        <v>1090</v>
      </c>
      <c r="X668" t="s">
        <v>2242</v>
      </c>
      <c r="Z668" t="s">
        <v>1950</v>
      </c>
      <c r="AB668">
        <f t="shared" si="82"/>
        <v>2022</v>
      </c>
      <c r="AC668">
        <f t="shared" si="83"/>
        <v>1</v>
      </c>
      <c r="AD668" t="str">
        <f t="shared" si="84"/>
        <v>Q4</v>
      </c>
      <c r="AE668" t="str">
        <f t="shared" si="85"/>
        <v>FY21/22</v>
      </c>
      <c r="AF668" t="str">
        <f t="shared" si="86"/>
        <v>SOUTH</v>
      </c>
    </row>
    <row r="669" spans="1:32">
      <c r="A669" t="s">
        <v>3025</v>
      </c>
      <c r="B669" t="s">
        <v>22</v>
      </c>
      <c r="C669" t="str">
        <f t="shared" si="80"/>
        <v>SPARES/OTHER</v>
      </c>
      <c r="D669" s="4">
        <v>44571</v>
      </c>
      <c r="E669" t="str">
        <f t="shared" si="81"/>
        <v>OTHERS</v>
      </c>
      <c r="F669">
        <v>14100449</v>
      </c>
      <c r="G669" s="19">
        <v>44571</v>
      </c>
      <c r="H669" t="s">
        <v>345</v>
      </c>
      <c r="I669" t="s">
        <v>346</v>
      </c>
      <c r="J669">
        <v>2</v>
      </c>
      <c r="K669">
        <v>2</v>
      </c>
      <c r="L669">
        <v>530.97</v>
      </c>
      <c r="M669" t="s">
        <v>36</v>
      </c>
      <c r="N669">
        <v>1.22</v>
      </c>
      <c r="O669">
        <v>530.97</v>
      </c>
      <c r="P669">
        <f t="shared" si="87"/>
        <v>647.78340000000003</v>
      </c>
      <c r="Q669" t="s">
        <v>41</v>
      </c>
      <c r="R669" t="s">
        <v>363</v>
      </c>
      <c r="S669" t="s">
        <v>25</v>
      </c>
      <c r="T669">
        <v>900586</v>
      </c>
      <c r="U669">
        <v>286.33999999999997</v>
      </c>
      <c r="V669" t="s">
        <v>1065</v>
      </c>
      <c r="X669" t="s">
        <v>2243</v>
      </c>
      <c r="Y669">
        <v>816186</v>
      </c>
      <c r="Z669" t="s">
        <v>364</v>
      </c>
      <c r="AB669">
        <f t="shared" si="82"/>
        <v>2022</v>
      </c>
      <c r="AC669">
        <f t="shared" si="83"/>
        <v>1</v>
      </c>
      <c r="AD669" t="str">
        <f t="shared" si="84"/>
        <v>Q4</v>
      </c>
      <c r="AE669" t="str">
        <f t="shared" si="85"/>
        <v>FY21/22</v>
      </c>
      <c r="AF669" t="str">
        <f t="shared" si="86"/>
        <v>SOUTH</v>
      </c>
    </row>
    <row r="670" spans="1:32">
      <c r="A670" t="s">
        <v>3025</v>
      </c>
      <c r="B670" t="s">
        <v>22</v>
      </c>
      <c r="C670" t="str">
        <f t="shared" si="80"/>
        <v>SPARES/OTHER</v>
      </c>
      <c r="D670" s="4">
        <v>44571</v>
      </c>
      <c r="E670" t="str">
        <f t="shared" si="81"/>
        <v>YAMAHA</v>
      </c>
      <c r="F670">
        <v>14100449</v>
      </c>
      <c r="G670" s="19">
        <v>44571</v>
      </c>
      <c r="H670" t="s">
        <v>2244</v>
      </c>
      <c r="I670" t="s">
        <v>1517</v>
      </c>
      <c r="J670">
        <v>1</v>
      </c>
      <c r="K670">
        <v>1</v>
      </c>
      <c r="L670">
        <v>2300.88</v>
      </c>
      <c r="M670" t="s">
        <v>36</v>
      </c>
      <c r="N670">
        <v>1.22</v>
      </c>
      <c r="O670">
        <v>2300.88</v>
      </c>
      <c r="P670">
        <f t="shared" si="87"/>
        <v>2807.0736000000002</v>
      </c>
      <c r="Q670" t="s">
        <v>41</v>
      </c>
      <c r="R670" t="s">
        <v>363</v>
      </c>
      <c r="S670" t="s">
        <v>25</v>
      </c>
      <c r="T670">
        <v>900586</v>
      </c>
      <c r="U670">
        <v>533.98</v>
      </c>
      <c r="V670" t="s">
        <v>1065</v>
      </c>
      <c r="X670" t="s">
        <v>2243</v>
      </c>
      <c r="Y670">
        <v>816186</v>
      </c>
      <c r="Z670" t="s">
        <v>364</v>
      </c>
      <c r="AB670">
        <f t="shared" si="82"/>
        <v>2022</v>
      </c>
      <c r="AC670">
        <f t="shared" si="83"/>
        <v>1</v>
      </c>
      <c r="AD670" t="str">
        <f t="shared" si="84"/>
        <v>Q4</v>
      </c>
      <c r="AE670" t="str">
        <f t="shared" si="85"/>
        <v>FY21/22</v>
      </c>
      <c r="AF670" t="str">
        <f t="shared" si="86"/>
        <v>SOUTH</v>
      </c>
    </row>
    <row r="671" spans="1:32">
      <c r="A671" t="s">
        <v>3025</v>
      </c>
      <c r="B671" t="s">
        <v>22</v>
      </c>
      <c r="C671" t="str">
        <f t="shared" si="80"/>
        <v>SPARES/OTHER</v>
      </c>
      <c r="D671" s="4">
        <v>44571</v>
      </c>
      <c r="E671" t="str">
        <f t="shared" si="81"/>
        <v>YAMAHA</v>
      </c>
      <c r="F671">
        <v>14100449</v>
      </c>
      <c r="G671" s="19">
        <v>44571</v>
      </c>
      <c r="H671" t="s">
        <v>229</v>
      </c>
      <c r="I671" t="s">
        <v>226</v>
      </c>
      <c r="J671">
        <v>1</v>
      </c>
      <c r="K671">
        <v>1</v>
      </c>
      <c r="L671">
        <v>283.19</v>
      </c>
      <c r="M671" t="s">
        <v>36</v>
      </c>
      <c r="N671">
        <v>1.22</v>
      </c>
      <c r="O671">
        <v>283.19</v>
      </c>
      <c r="P671">
        <f t="shared" si="87"/>
        <v>345.49180000000001</v>
      </c>
      <c r="Q671" t="s">
        <v>41</v>
      </c>
      <c r="R671" t="s">
        <v>363</v>
      </c>
      <c r="S671" t="s">
        <v>25</v>
      </c>
      <c r="T671">
        <v>900586</v>
      </c>
      <c r="U671">
        <v>145.63</v>
      </c>
      <c r="V671" t="s">
        <v>1065</v>
      </c>
      <c r="X671" t="s">
        <v>2243</v>
      </c>
      <c r="Y671">
        <v>816186</v>
      </c>
      <c r="Z671" t="s">
        <v>364</v>
      </c>
      <c r="AB671">
        <f t="shared" si="82"/>
        <v>2022</v>
      </c>
      <c r="AC671">
        <f t="shared" si="83"/>
        <v>1</v>
      </c>
      <c r="AD671" t="str">
        <f t="shared" si="84"/>
        <v>Q4</v>
      </c>
      <c r="AE671" t="str">
        <f t="shared" si="85"/>
        <v>FY21/22</v>
      </c>
      <c r="AF671" t="str">
        <f t="shared" si="86"/>
        <v>SOUTH</v>
      </c>
    </row>
    <row r="672" spans="1:32">
      <c r="A672" t="s">
        <v>3025</v>
      </c>
      <c r="B672" t="s">
        <v>22</v>
      </c>
      <c r="C672" t="str">
        <f t="shared" si="80"/>
        <v>SPARES/OTHER</v>
      </c>
      <c r="D672" s="4">
        <v>44573</v>
      </c>
      <c r="E672" t="str">
        <f t="shared" si="81"/>
        <v>OTHERS</v>
      </c>
      <c r="F672">
        <v>14100450</v>
      </c>
      <c r="G672" s="19">
        <v>44573</v>
      </c>
      <c r="H672" t="s">
        <v>2245</v>
      </c>
      <c r="I672" t="s">
        <v>351</v>
      </c>
      <c r="J672">
        <v>1</v>
      </c>
      <c r="K672">
        <v>1</v>
      </c>
      <c r="L672">
        <v>601.77</v>
      </c>
      <c r="M672" t="s">
        <v>36</v>
      </c>
      <c r="N672">
        <v>1.22</v>
      </c>
      <c r="O672">
        <v>601.77</v>
      </c>
      <c r="P672">
        <f t="shared" si="87"/>
        <v>734.15940000000001</v>
      </c>
      <c r="Q672" t="s">
        <v>41</v>
      </c>
      <c r="R672" t="s">
        <v>1073</v>
      </c>
      <c r="S672" t="s">
        <v>25</v>
      </c>
      <c r="T672">
        <v>900589</v>
      </c>
      <c r="U672">
        <v>265.49</v>
      </c>
      <c r="V672" t="s">
        <v>1065</v>
      </c>
      <c r="X672" t="s">
        <v>2246</v>
      </c>
      <c r="Y672">
        <v>816628</v>
      </c>
      <c r="Z672" t="s">
        <v>1075</v>
      </c>
      <c r="AB672">
        <f t="shared" si="82"/>
        <v>2022</v>
      </c>
      <c r="AC672">
        <f t="shared" si="83"/>
        <v>1</v>
      </c>
      <c r="AD672" t="str">
        <f t="shared" si="84"/>
        <v>Q4</v>
      </c>
      <c r="AE672" t="str">
        <f t="shared" si="85"/>
        <v>FY21/22</v>
      </c>
      <c r="AF672" t="str">
        <f t="shared" si="86"/>
        <v>SOUTH</v>
      </c>
    </row>
    <row r="673" spans="1:32">
      <c r="A673" t="s">
        <v>3025</v>
      </c>
      <c r="B673" t="s">
        <v>22</v>
      </c>
      <c r="C673" t="str">
        <f t="shared" si="80"/>
        <v>SPARES/OTHER</v>
      </c>
      <c r="D673" s="4">
        <v>44573</v>
      </c>
      <c r="E673" t="str">
        <f t="shared" si="81"/>
        <v>OTHERS</v>
      </c>
      <c r="F673">
        <v>14100451</v>
      </c>
      <c r="G673" s="19">
        <v>44573</v>
      </c>
      <c r="H673" t="s">
        <v>2247</v>
      </c>
      <c r="I673" t="s">
        <v>2248</v>
      </c>
      <c r="J673">
        <v>1</v>
      </c>
      <c r="K673">
        <v>1</v>
      </c>
      <c r="L673">
        <v>37168.14</v>
      </c>
      <c r="M673" t="s">
        <v>36</v>
      </c>
      <c r="N673">
        <v>1.22</v>
      </c>
      <c r="O673">
        <v>37168.14</v>
      </c>
      <c r="P673">
        <f t="shared" si="87"/>
        <v>45345.130799999999</v>
      </c>
      <c r="Q673" t="s">
        <v>41</v>
      </c>
      <c r="R673" t="s">
        <v>1097</v>
      </c>
      <c r="S673" t="s">
        <v>25</v>
      </c>
      <c r="T673">
        <v>900588</v>
      </c>
      <c r="U673">
        <v>28800</v>
      </c>
      <c r="V673" t="s">
        <v>1065</v>
      </c>
      <c r="X673" t="s">
        <v>2249</v>
      </c>
      <c r="Y673">
        <v>816639</v>
      </c>
      <c r="Z673" t="s">
        <v>1099</v>
      </c>
      <c r="AB673">
        <f t="shared" si="82"/>
        <v>2022</v>
      </c>
      <c r="AC673">
        <f t="shared" si="83"/>
        <v>1</v>
      </c>
      <c r="AD673" t="str">
        <f t="shared" si="84"/>
        <v>Q4</v>
      </c>
      <c r="AE673" t="str">
        <f t="shared" si="85"/>
        <v>FY21/22</v>
      </c>
      <c r="AF673" t="str">
        <f t="shared" si="86"/>
        <v>SOUTH</v>
      </c>
    </row>
    <row r="674" spans="1:32">
      <c r="A674" t="s">
        <v>3025</v>
      </c>
      <c r="B674" t="s">
        <v>22</v>
      </c>
      <c r="C674" t="str">
        <f t="shared" si="80"/>
        <v>SERVICE_CHARGE</v>
      </c>
      <c r="D674" s="4">
        <v>44575</v>
      </c>
      <c r="E674" t="str">
        <f t="shared" si="81"/>
        <v>YAMAHA</v>
      </c>
      <c r="F674">
        <v>12100071</v>
      </c>
      <c r="G674" s="19">
        <v>44575</v>
      </c>
      <c r="H674" t="s">
        <v>76</v>
      </c>
      <c r="I674" t="s">
        <v>77</v>
      </c>
      <c r="J674">
        <v>1</v>
      </c>
      <c r="K674">
        <v>1</v>
      </c>
      <c r="L674">
        <v>11504.42</v>
      </c>
      <c r="M674" t="s">
        <v>36</v>
      </c>
      <c r="N674">
        <v>1.22</v>
      </c>
      <c r="O674">
        <v>11504.42</v>
      </c>
      <c r="P674">
        <f t="shared" si="87"/>
        <v>14035.392400000001</v>
      </c>
      <c r="Q674" t="s">
        <v>41</v>
      </c>
      <c r="R674" t="s">
        <v>1792</v>
      </c>
      <c r="S674" t="s">
        <v>25</v>
      </c>
      <c r="T674">
        <v>900591</v>
      </c>
      <c r="U674">
        <v>0</v>
      </c>
      <c r="V674" t="s">
        <v>1069</v>
      </c>
      <c r="Z674" t="s">
        <v>1794</v>
      </c>
      <c r="AB674">
        <f t="shared" si="82"/>
        <v>2022</v>
      </c>
      <c r="AC674">
        <f t="shared" si="83"/>
        <v>1</v>
      </c>
      <c r="AD674" t="str">
        <f t="shared" si="84"/>
        <v>Q4</v>
      </c>
      <c r="AE674" t="str">
        <f t="shared" si="85"/>
        <v>FY21/22</v>
      </c>
      <c r="AF674" t="str">
        <f t="shared" si="86"/>
        <v>SOUTH</v>
      </c>
    </row>
    <row r="675" spans="1:32">
      <c r="A675" t="s">
        <v>3025</v>
      </c>
      <c r="B675" t="s">
        <v>22</v>
      </c>
      <c r="C675" t="str">
        <f t="shared" si="80"/>
        <v>CONTRACT_FEE</v>
      </c>
      <c r="D675" s="4">
        <v>44575</v>
      </c>
      <c r="E675" t="str">
        <f t="shared" si="81"/>
        <v>YAMAHA</v>
      </c>
      <c r="F675">
        <v>13100038</v>
      </c>
      <c r="G675" s="19">
        <v>44575</v>
      </c>
      <c r="H675" t="s">
        <v>76</v>
      </c>
      <c r="I675" t="s">
        <v>77</v>
      </c>
      <c r="J675">
        <v>1</v>
      </c>
      <c r="K675">
        <v>1</v>
      </c>
      <c r="L675">
        <v>9557.52</v>
      </c>
      <c r="M675" t="s">
        <v>36</v>
      </c>
      <c r="N675">
        <v>1.22</v>
      </c>
      <c r="O675">
        <v>9557.52</v>
      </c>
      <c r="P675">
        <f t="shared" si="87"/>
        <v>11660.1744</v>
      </c>
      <c r="Q675" t="s">
        <v>41</v>
      </c>
      <c r="R675" t="s">
        <v>1904</v>
      </c>
      <c r="S675" t="s">
        <v>25</v>
      </c>
      <c r="T675">
        <v>900592</v>
      </c>
      <c r="U675">
        <v>0</v>
      </c>
      <c r="V675" t="s">
        <v>1090</v>
      </c>
      <c r="X675" t="s">
        <v>2253</v>
      </c>
      <c r="Z675" t="s">
        <v>1906</v>
      </c>
      <c r="AB675">
        <f t="shared" si="82"/>
        <v>2022</v>
      </c>
      <c r="AC675">
        <f t="shared" si="83"/>
        <v>1</v>
      </c>
      <c r="AD675" t="str">
        <f t="shared" si="84"/>
        <v>Q4</v>
      </c>
      <c r="AE675" t="str">
        <f t="shared" si="85"/>
        <v>FY21/22</v>
      </c>
      <c r="AF675" t="str">
        <f t="shared" si="86"/>
        <v>SOUTH</v>
      </c>
    </row>
    <row r="676" spans="1:32">
      <c r="A676" t="s">
        <v>3025</v>
      </c>
      <c r="B676" t="s">
        <v>22</v>
      </c>
      <c r="C676" t="str">
        <f t="shared" si="80"/>
        <v>CONTRACT_FEE</v>
      </c>
      <c r="D676" s="4">
        <v>44575</v>
      </c>
      <c r="E676" t="str">
        <f t="shared" si="81"/>
        <v>YAMAHA</v>
      </c>
      <c r="F676">
        <v>13100039</v>
      </c>
      <c r="G676" s="19">
        <v>44575</v>
      </c>
      <c r="H676" t="s">
        <v>76</v>
      </c>
      <c r="I676" t="s">
        <v>77</v>
      </c>
      <c r="J676">
        <v>1</v>
      </c>
      <c r="K676">
        <v>1</v>
      </c>
      <c r="L676">
        <v>4424.78</v>
      </c>
      <c r="M676" t="s">
        <v>36</v>
      </c>
      <c r="N676">
        <v>1.22</v>
      </c>
      <c r="O676">
        <v>4424.78</v>
      </c>
      <c r="P676">
        <f t="shared" si="87"/>
        <v>5398.2315999999992</v>
      </c>
      <c r="Q676" t="s">
        <v>41</v>
      </c>
      <c r="R676" t="s">
        <v>1927</v>
      </c>
      <c r="S676" t="s">
        <v>25</v>
      </c>
      <c r="T676">
        <v>900593</v>
      </c>
      <c r="U676">
        <v>0</v>
      </c>
      <c r="V676" t="s">
        <v>1090</v>
      </c>
      <c r="X676" t="s">
        <v>2254</v>
      </c>
      <c r="Z676" t="s">
        <v>1929</v>
      </c>
      <c r="AB676">
        <f t="shared" si="82"/>
        <v>2022</v>
      </c>
      <c r="AC676">
        <f t="shared" si="83"/>
        <v>1</v>
      </c>
      <c r="AD676" t="str">
        <f t="shared" si="84"/>
        <v>Q4</v>
      </c>
      <c r="AE676" t="str">
        <f t="shared" si="85"/>
        <v>FY21/22</v>
      </c>
      <c r="AF676" t="str">
        <f t="shared" si="86"/>
        <v>SOUTH</v>
      </c>
    </row>
    <row r="677" spans="1:32">
      <c r="A677" t="s">
        <v>3025</v>
      </c>
      <c r="B677" t="s">
        <v>22</v>
      </c>
      <c r="C677" t="str">
        <f t="shared" si="80"/>
        <v>SPARES/OTHER</v>
      </c>
      <c r="D677" s="4">
        <v>44575</v>
      </c>
      <c r="E677" t="str">
        <f t="shared" si="81"/>
        <v>YAMAHA</v>
      </c>
      <c r="F677">
        <v>14100452</v>
      </c>
      <c r="G677" s="19">
        <v>44575</v>
      </c>
      <c r="H677" t="s">
        <v>873</v>
      </c>
      <c r="I677" t="s">
        <v>874</v>
      </c>
      <c r="J677">
        <v>1</v>
      </c>
      <c r="K677">
        <v>1</v>
      </c>
      <c r="L677">
        <v>2477.88</v>
      </c>
      <c r="M677" t="s">
        <v>36</v>
      </c>
      <c r="N677">
        <v>1.22</v>
      </c>
      <c r="O677">
        <v>2477.88</v>
      </c>
      <c r="P677">
        <f t="shared" si="87"/>
        <v>3023.0136000000002</v>
      </c>
      <c r="Q677" t="s">
        <v>41</v>
      </c>
      <c r="R677" t="s">
        <v>1792</v>
      </c>
      <c r="S677" t="s">
        <v>25</v>
      </c>
      <c r="T677">
        <v>900590</v>
      </c>
      <c r="U677">
        <v>1325</v>
      </c>
      <c r="V677" t="s">
        <v>1065</v>
      </c>
      <c r="X677" t="s">
        <v>2255</v>
      </c>
      <c r="Y677">
        <v>816942</v>
      </c>
      <c r="Z677" t="s">
        <v>1794</v>
      </c>
      <c r="AB677">
        <f t="shared" si="82"/>
        <v>2022</v>
      </c>
      <c r="AC677">
        <f t="shared" si="83"/>
        <v>1</v>
      </c>
      <c r="AD677" t="str">
        <f t="shared" si="84"/>
        <v>Q4</v>
      </c>
      <c r="AE677" t="str">
        <f t="shared" si="85"/>
        <v>FY21/22</v>
      </c>
      <c r="AF677" t="str">
        <f t="shared" si="86"/>
        <v>SOUTH</v>
      </c>
    </row>
    <row r="678" spans="1:32">
      <c r="A678" t="s">
        <v>3025</v>
      </c>
      <c r="B678" t="s">
        <v>22</v>
      </c>
      <c r="C678" t="str">
        <f t="shared" si="80"/>
        <v>SERVICE_CHARGE</v>
      </c>
      <c r="D678" s="4">
        <v>44579</v>
      </c>
      <c r="E678" t="str">
        <f t="shared" si="81"/>
        <v>YAMAHA</v>
      </c>
      <c r="F678">
        <v>12100072</v>
      </c>
      <c r="G678" s="19">
        <v>44579</v>
      </c>
      <c r="H678" t="s">
        <v>76</v>
      </c>
      <c r="I678" t="s">
        <v>77</v>
      </c>
      <c r="J678">
        <v>1</v>
      </c>
      <c r="K678">
        <v>1</v>
      </c>
      <c r="L678">
        <v>8849.56</v>
      </c>
      <c r="M678" t="s">
        <v>36</v>
      </c>
      <c r="N678">
        <v>1.22</v>
      </c>
      <c r="O678">
        <v>8849.56</v>
      </c>
      <c r="P678">
        <f t="shared" si="87"/>
        <v>10796.463199999998</v>
      </c>
      <c r="Q678" t="s">
        <v>41</v>
      </c>
      <c r="R678" t="s">
        <v>1157</v>
      </c>
      <c r="S678" t="s">
        <v>25</v>
      </c>
      <c r="T678">
        <v>900595</v>
      </c>
      <c r="U678">
        <v>0</v>
      </c>
      <c r="V678" t="s">
        <v>1069</v>
      </c>
      <c r="X678" t="s">
        <v>2256</v>
      </c>
      <c r="Z678" t="s">
        <v>1159</v>
      </c>
      <c r="AB678">
        <f t="shared" si="82"/>
        <v>2022</v>
      </c>
      <c r="AC678">
        <f t="shared" si="83"/>
        <v>1</v>
      </c>
      <c r="AD678" t="str">
        <f t="shared" si="84"/>
        <v>Q4</v>
      </c>
      <c r="AE678" t="str">
        <f t="shared" si="85"/>
        <v>FY21/22</v>
      </c>
      <c r="AF678" t="str">
        <f t="shared" si="86"/>
        <v>SOUTH</v>
      </c>
    </row>
    <row r="679" spans="1:32">
      <c r="A679" t="s">
        <v>3025</v>
      </c>
      <c r="B679" t="s">
        <v>22</v>
      </c>
      <c r="C679" t="str">
        <f t="shared" si="80"/>
        <v>SPARES/OTHER</v>
      </c>
      <c r="D679" s="4">
        <v>44579</v>
      </c>
      <c r="E679" t="str">
        <f t="shared" si="81"/>
        <v>YAMAHA</v>
      </c>
      <c r="F679">
        <v>14100453</v>
      </c>
      <c r="G679" s="19">
        <v>44579</v>
      </c>
      <c r="H679" t="s">
        <v>2257</v>
      </c>
      <c r="I679" t="s">
        <v>2258</v>
      </c>
      <c r="J679">
        <v>1</v>
      </c>
      <c r="K679">
        <v>1</v>
      </c>
      <c r="L679">
        <v>9203.5400000000009</v>
      </c>
      <c r="M679" t="s">
        <v>36</v>
      </c>
      <c r="N679">
        <v>1.22</v>
      </c>
      <c r="O679">
        <v>9203.5400000000009</v>
      </c>
      <c r="P679">
        <f t="shared" si="87"/>
        <v>11228.318800000001</v>
      </c>
      <c r="Q679" t="s">
        <v>41</v>
      </c>
      <c r="R679" t="s">
        <v>1157</v>
      </c>
      <c r="S679" t="s">
        <v>25</v>
      </c>
      <c r="T679">
        <v>900594</v>
      </c>
      <c r="U679">
        <v>4075</v>
      </c>
      <c r="V679" t="s">
        <v>1065</v>
      </c>
      <c r="X679" t="s">
        <v>2256</v>
      </c>
      <c r="Y679">
        <v>817344</v>
      </c>
      <c r="Z679" t="s">
        <v>1159</v>
      </c>
      <c r="AB679">
        <f t="shared" si="82"/>
        <v>2022</v>
      </c>
      <c r="AC679">
        <f t="shared" si="83"/>
        <v>1</v>
      </c>
      <c r="AD679" t="str">
        <f t="shared" si="84"/>
        <v>Q4</v>
      </c>
      <c r="AE679" t="str">
        <f t="shared" si="85"/>
        <v>FY21/22</v>
      </c>
      <c r="AF679" t="str">
        <f t="shared" si="86"/>
        <v>SOUTH</v>
      </c>
    </row>
    <row r="680" spans="1:32">
      <c r="A680" t="s">
        <v>3025</v>
      </c>
      <c r="B680" t="s">
        <v>22</v>
      </c>
      <c r="C680" t="str">
        <f t="shared" si="80"/>
        <v>SPARES/OTHER</v>
      </c>
      <c r="D680" s="4">
        <v>44579</v>
      </c>
      <c r="E680" t="str">
        <f t="shared" si="81"/>
        <v>YAMAHA</v>
      </c>
      <c r="F680">
        <v>14100453</v>
      </c>
      <c r="G680" s="19">
        <v>44579</v>
      </c>
      <c r="H680" t="s">
        <v>2056</v>
      </c>
      <c r="I680" t="s">
        <v>2057</v>
      </c>
      <c r="J680">
        <v>1</v>
      </c>
      <c r="K680">
        <v>1</v>
      </c>
      <c r="L680">
        <v>1592.92</v>
      </c>
      <c r="M680" t="s">
        <v>36</v>
      </c>
      <c r="N680">
        <v>1.22</v>
      </c>
      <c r="O680">
        <v>1592.92</v>
      </c>
      <c r="P680">
        <f t="shared" si="87"/>
        <v>1943.3624</v>
      </c>
      <c r="Q680" t="s">
        <v>41</v>
      </c>
      <c r="R680" t="s">
        <v>1157</v>
      </c>
      <c r="S680" t="s">
        <v>25</v>
      </c>
      <c r="T680">
        <v>900594</v>
      </c>
      <c r="U680">
        <v>861</v>
      </c>
      <c r="V680" t="s">
        <v>1065</v>
      </c>
      <c r="X680" t="s">
        <v>2256</v>
      </c>
      <c r="Y680">
        <v>817344</v>
      </c>
      <c r="Z680" t="s">
        <v>1159</v>
      </c>
      <c r="AB680">
        <f t="shared" si="82"/>
        <v>2022</v>
      </c>
      <c r="AC680">
        <f t="shared" si="83"/>
        <v>1</v>
      </c>
      <c r="AD680" t="str">
        <f t="shared" si="84"/>
        <v>Q4</v>
      </c>
      <c r="AE680" t="str">
        <f t="shared" si="85"/>
        <v>FY21/22</v>
      </c>
      <c r="AF680" t="str">
        <f t="shared" si="86"/>
        <v>SOUTH</v>
      </c>
    </row>
    <row r="681" spans="1:32">
      <c r="A681" t="s">
        <v>3025</v>
      </c>
      <c r="B681" t="s">
        <v>22</v>
      </c>
      <c r="C681" t="str">
        <f t="shared" si="80"/>
        <v>SPARES/OTHER</v>
      </c>
      <c r="D681" s="4">
        <v>44579</v>
      </c>
      <c r="E681" t="str">
        <f t="shared" si="81"/>
        <v>YAMAHA</v>
      </c>
      <c r="F681">
        <v>14100454</v>
      </c>
      <c r="G681" s="19">
        <v>44579</v>
      </c>
      <c r="H681" t="s">
        <v>122</v>
      </c>
      <c r="I681" t="s">
        <v>123</v>
      </c>
      <c r="J681">
        <v>1</v>
      </c>
      <c r="K681">
        <v>1</v>
      </c>
      <c r="L681">
        <v>3362.83</v>
      </c>
      <c r="M681" t="s">
        <v>36</v>
      </c>
      <c r="N681">
        <v>1.22</v>
      </c>
      <c r="O681">
        <v>3362.83</v>
      </c>
      <c r="P681">
        <f t="shared" si="87"/>
        <v>4102.6525999999994</v>
      </c>
      <c r="Q681" t="s">
        <v>41</v>
      </c>
      <c r="R681" t="s">
        <v>1241</v>
      </c>
      <c r="S681" t="s">
        <v>25</v>
      </c>
      <c r="T681">
        <v>900596</v>
      </c>
      <c r="U681">
        <v>1769</v>
      </c>
      <c r="V681" t="s">
        <v>1065</v>
      </c>
      <c r="X681" t="s">
        <v>2259</v>
      </c>
      <c r="Y681">
        <v>817354</v>
      </c>
      <c r="Z681" t="s">
        <v>1243</v>
      </c>
      <c r="AB681">
        <f t="shared" si="82"/>
        <v>2022</v>
      </c>
      <c r="AC681">
        <f t="shared" si="83"/>
        <v>1</v>
      </c>
      <c r="AD681" t="str">
        <f t="shared" si="84"/>
        <v>Q4</v>
      </c>
      <c r="AE681" t="str">
        <f t="shared" si="85"/>
        <v>FY21/22</v>
      </c>
      <c r="AF681" t="str">
        <f t="shared" si="86"/>
        <v>SOUTH</v>
      </c>
    </row>
    <row r="682" spans="1:32">
      <c r="A682" t="s">
        <v>3025</v>
      </c>
      <c r="B682" t="s">
        <v>22</v>
      </c>
      <c r="C682" t="str">
        <f t="shared" si="80"/>
        <v>SPARES/OTHER</v>
      </c>
      <c r="D682" s="4">
        <v>44579</v>
      </c>
      <c r="E682" t="str">
        <f t="shared" si="81"/>
        <v>YAMAHA</v>
      </c>
      <c r="F682">
        <v>14100455</v>
      </c>
      <c r="G682" s="19">
        <v>44579</v>
      </c>
      <c r="H682" t="s">
        <v>1623</v>
      </c>
      <c r="I682" t="s">
        <v>47</v>
      </c>
      <c r="J682">
        <v>1</v>
      </c>
      <c r="K682">
        <v>1</v>
      </c>
      <c r="L682">
        <v>973.45</v>
      </c>
      <c r="M682" t="s">
        <v>36</v>
      </c>
      <c r="N682">
        <v>1.22</v>
      </c>
      <c r="O682">
        <v>973.45</v>
      </c>
      <c r="P682">
        <f t="shared" si="87"/>
        <v>1187.6089999999999</v>
      </c>
      <c r="Q682" t="s">
        <v>41</v>
      </c>
      <c r="R682" t="s">
        <v>1097</v>
      </c>
      <c r="S682" t="s">
        <v>25</v>
      </c>
      <c r="T682">
        <v>900597</v>
      </c>
      <c r="U682">
        <v>549.15</v>
      </c>
      <c r="V682" t="s">
        <v>1065</v>
      </c>
      <c r="X682" t="s">
        <v>2260</v>
      </c>
      <c r="Y682">
        <v>817359</v>
      </c>
      <c r="Z682" t="s">
        <v>1099</v>
      </c>
      <c r="AB682">
        <f t="shared" si="82"/>
        <v>2022</v>
      </c>
      <c r="AC682">
        <f t="shared" si="83"/>
        <v>1</v>
      </c>
      <c r="AD682" t="str">
        <f t="shared" si="84"/>
        <v>Q4</v>
      </c>
      <c r="AE682" t="str">
        <f t="shared" si="85"/>
        <v>FY21/22</v>
      </c>
      <c r="AF682" t="str">
        <f t="shared" si="86"/>
        <v>SOUTH</v>
      </c>
    </row>
    <row r="683" spans="1:32">
      <c r="A683" t="s">
        <v>3025</v>
      </c>
      <c r="B683" t="s">
        <v>22</v>
      </c>
      <c r="C683" t="str">
        <f t="shared" si="80"/>
        <v>CONTRACT_FEE</v>
      </c>
      <c r="D683" s="4">
        <v>44581</v>
      </c>
      <c r="E683" t="str">
        <f t="shared" si="81"/>
        <v>OTHERS</v>
      </c>
      <c r="F683">
        <v>13100040</v>
      </c>
      <c r="G683" s="19">
        <v>44581</v>
      </c>
      <c r="H683" t="s">
        <v>200</v>
      </c>
      <c r="I683" t="s">
        <v>57</v>
      </c>
      <c r="J683">
        <v>0.5</v>
      </c>
      <c r="K683">
        <v>0.5</v>
      </c>
      <c r="L683">
        <v>16814.16</v>
      </c>
      <c r="M683" t="s">
        <v>36</v>
      </c>
      <c r="N683">
        <v>1.22</v>
      </c>
      <c r="O683">
        <v>16814.16</v>
      </c>
      <c r="P683">
        <f t="shared" si="87"/>
        <v>20513.2752</v>
      </c>
      <c r="Q683" t="s">
        <v>41</v>
      </c>
      <c r="R683" t="s">
        <v>1124</v>
      </c>
      <c r="S683" t="s">
        <v>25</v>
      </c>
      <c r="T683">
        <v>900598</v>
      </c>
      <c r="U683">
        <v>0</v>
      </c>
      <c r="V683" t="s">
        <v>1090</v>
      </c>
      <c r="X683" t="s">
        <v>2261</v>
      </c>
      <c r="Z683" t="s">
        <v>1126</v>
      </c>
      <c r="AB683">
        <f t="shared" si="82"/>
        <v>2022</v>
      </c>
      <c r="AC683">
        <f t="shared" si="83"/>
        <v>1</v>
      </c>
      <c r="AD683" t="str">
        <f t="shared" si="84"/>
        <v>Q4</v>
      </c>
      <c r="AE683" t="str">
        <f t="shared" si="85"/>
        <v>FY21/22</v>
      </c>
      <c r="AF683" t="str">
        <f t="shared" si="86"/>
        <v>SOUTH</v>
      </c>
    </row>
    <row r="684" spans="1:32">
      <c r="A684" t="s">
        <v>3025</v>
      </c>
      <c r="B684" t="s">
        <v>22</v>
      </c>
      <c r="C684" t="str">
        <f t="shared" si="80"/>
        <v>FEEDER</v>
      </c>
      <c r="D684" s="4">
        <v>44602</v>
      </c>
      <c r="E684" t="str">
        <f t="shared" si="81"/>
        <v>YAMAHA</v>
      </c>
      <c r="F684">
        <v>14100456</v>
      </c>
      <c r="G684" s="19">
        <v>44602</v>
      </c>
      <c r="H684" t="s">
        <v>37</v>
      </c>
      <c r="I684" t="s">
        <v>38</v>
      </c>
      <c r="J684">
        <v>3</v>
      </c>
      <c r="K684">
        <v>3</v>
      </c>
      <c r="L684">
        <v>8097.35</v>
      </c>
      <c r="M684" t="s">
        <v>36</v>
      </c>
      <c r="N684">
        <v>1.22</v>
      </c>
      <c r="O684">
        <v>8097.35</v>
      </c>
      <c r="P684">
        <f t="shared" si="87"/>
        <v>9878.7669999999998</v>
      </c>
      <c r="Q684" t="s">
        <v>41</v>
      </c>
      <c r="R684" t="s">
        <v>128</v>
      </c>
      <c r="S684" t="s">
        <v>25</v>
      </c>
      <c r="T684">
        <v>900599</v>
      </c>
      <c r="U684">
        <v>7712.87</v>
      </c>
      <c r="V684" t="s">
        <v>1065</v>
      </c>
      <c r="X684" t="s">
        <v>2262</v>
      </c>
      <c r="Y684">
        <v>818600</v>
      </c>
      <c r="Z684" t="s">
        <v>129</v>
      </c>
      <c r="AB684">
        <f t="shared" si="82"/>
        <v>2022</v>
      </c>
      <c r="AC684">
        <f t="shared" si="83"/>
        <v>2</v>
      </c>
      <c r="AD684" t="str">
        <f t="shared" si="84"/>
        <v>Q4</v>
      </c>
      <c r="AE684" t="str">
        <f t="shared" si="85"/>
        <v>FY21/22</v>
      </c>
      <c r="AF684" t="str">
        <f t="shared" si="86"/>
        <v>SOUTH</v>
      </c>
    </row>
    <row r="685" spans="1:32">
      <c r="A685" t="s">
        <v>3025</v>
      </c>
      <c r="B685" t="s">
        <v>22</v>
      </c>
      <c r="C685" t="str">
        <f t="shared" si="80"/>
        <v>FEEDER</v>
      </c>
      <c r="D685" s="4">
        <v>44602</v>
      </c>
      <c r="E685" t="str">
        <f t="shared" si="81"/>
        <v>YAMAHA</v>
      </c>
      <c r="F685">
        <v>14100456</v>
      </c>
      <c r="G685" s="19">
        <v>44602</v>
      </c>
      <c r="H685" t="s">
        <v>70</v>
      </c>
      <c r="I685" t="s">
        <v>71</v>
      </c>
      <c r="J685">
        <v>3</v>
      </c>
      <c r="K685">
        <v>3</v>
      </c>
      <c r="L685">
        <v>11681.42</v>
      </c>
      <c r="M685" t="s">
        <v>36</v>
      </c>
      <c r="N685">
        <v>1.22</v>
      </c>
      <c r="O685">
        <v>11681.42</v>
      </c>
      <c r="P685">
        <f t="shared" si="87"/>
        <v>14251.332399999999</v>
      </c>
      <c r="Q685" t="s">
        <v>41</v>
      </c>
      <c r="R685" t="s">
        <v>128</v>
      </c>
      <c r="S685" t="s">
        <v>25</v>
      </c>
      <c r="T685">
        <v>900599</v>
      </c>
      <c r="U685">
        <v>10783.78</v>
      </c>
      <c r="V685" t="s">
        <v>1065</v>
      </c>
      <c r="X685" t="s">
        <v>2262</v>
      </c>
      <c r="Y685">
        <v>818600</v>
      </c>
      <c r="Z685" t="s">
        <v>129</v>
      </c>
      <c r="AB685">
        <f t="shared" si="82"/>
        <v>2022</v>
      </c>
      <c r="AC685">
        <f t="shared" si="83"/>
        <v>2</v>
      </c>
      <c r="AD685" t="str">
        <f t="shared" si="84"/>
        <v>Q4</v>
      </c>
      <c r="AE685" t="str">
        <f t="shared" si="85"/>
        <v>FY21/22</v>
      </c>
      <c r="AF685" t="str">
        <f t="shared" si="86"/>
        <v>SOUTH</v>
      </c>
    </row>
    <row r="686" spans="1:32">
      <c r="A686" t="s">
        <v>3025</v>
      </c>
      <c r="B686" t="s">
        <v>22</v>
      </c>
      <c r="C686" t="str">
        <f t="shared" si="80"/>
        <v>CONTRACT_FEE</v>
      </c>
      <c r="D686" s="4">
        <v>44603</v>
      </c>
      <c r="E686" t="str">
        <f t="shared" si="81"/>
        <v>YAMAHA</v>
      </c>
      <c r="F686">
        <v>13100041</v>
      </c>
      <c r="G686" s="19">
        <v>44603</v>
      </c>
      <c r="H686" t="s">
        <v>76</v>
      </c>
      <c r="I686" t="s">
        <v>77</v>
      </c>
      <c r="J686">
        <v>1</v>
      </c>
      <c r="K686">
        <v>1</v>
      </c>
      <c r="L686">
        <v>14159.29</v>
      </c>
      <c r="M686" t="s">
        <v>36</v>
      </c>
      <c r="N686">
        <v>1.22</v>
      </c>
      <c r="O686">
        <v>14159.29</v>
      </c>
      <c r="P686">
        <f t="shared" si="87"/>
        <v>17274.3338</v>
      </c>
      <c r="Q686" t="s">
        <v>41</v>
      </c>
      <c r="R686" t="s">
        <v>347</v>
      </c>
      <c r="S686" t="s">
        <v>25</v>
      </c>
      <c r="T686">
        <v>900600</v>
      </c>
      <c r="U686">
        <v>0</v>
      </c>
      <c r="V686" t="s">
        <v>1090</v>
      </c>
      <c r="X686" t="s">
        <v>2263</v>
      </c>
      <c r="Z686" t="s">
        <v>348</v>
      </c>
      <c r="AB686">
        <f t="shared" si="82"/>
        <v>2022</v>
      </c>
      <c r="AC686">
        <f t="shared" si="83"/>
        <v>2</v>
      </c>
      <c r="AD686" t="str">
        <f t="shared" si="84"/>
        <v>Q4</v>
      </c>
      <c r="AE686" t="str">
        <f t="shared" si="85"/>
        <v>FY21/22</v>
      </c>
      <c r="AF686" t="str">
        <f t="shared" si="86"/>
        <v>SOUTH</v>
      </c>
    </row>
    <row r="687" spans="1:32">
      <c r="A687" t="s">
        <v>3025</v>
      </c>
      <c r="B687" t="s">
        <v>22</v>
      </c>
      <c r="C687" t="str">
        <f t="shared" si="80"/>
        <v>SPARES/OTHER</v>
      </c>
      <c r="D687" s="4">
        <v>44613</v>
      </c>
      <c r="E687" t="str">
        <f t="shared" si="81"/>
        <v>YAMAHA</v>
      </c>
      <c r="F687">
        <v>14100457</v>
      </c>
      <c r="G687" s="19">
        <v>44613</v>
      </c>
      <c r="H687" t="s">
        <v>2264</v>
      </c>
      <c r="I687" t="s">
        <v>2265</v>
      </c>
      <c r="J687">
        <v>1</v>
      </c>
      <c r="K687">
        <v>1</v>
      </c>
      <c r="L687">
        <v>3185.84</v>
      </c>
      <c r="M687" t="s">
        <v>36</v>
      </c>
      <c r="N687">
        <v>1.22</v>
      </c>
      <c r="O687">
        <v>3185.84</v>
      </c>
      <c r="P687">
        <f t="shared" si="87"/>
        <v>3886.7248</v>
      </c>
      <c r="Q687" t="s">
        <v>41</v>
      </c>
      <c r="R687" t="s">
        <v>2025</v>
      </c>
      <c r="S687" t="s">
        <v>25</v>
      </c>
      <c r="T687">
        <v>900601</v>
      </c>
      <c r="U687">
        <v>1617</v>
      </c>
      <c r="V687" t="s">
        <v>1065</v>
      </c>
      <c r="X687" t="s">
        <v>2266</v>
      </c>
      <c r="Y687">
        <v>819592</v>
      </c>
      <c r="Z687" t="s">
        <v>2027</v>
      </c>
      <c r="AB687">
        <f t="shared" si="82"/>
        <v>2022</v>
      </c>
      <c r="AC687">
        <f t="shared" si="83"/>
        <v>2</v>
      </c>
      <c r="AD687" t="str">
        <f t="shared" si="84"/>
        <v>Q4</v>
      </c>
      <c r="AE687" t="str">
        <f t="shared" si="85"/>
        <v>FY21/22</v>
      </c>
      <c r="AF687" t="str">
        <f t="shared" si="86"/>
        <v>SOUTH</v>
      </c>
    </row>
    <row r="688" spans="1:32">
      <c r="A688" t="s">
        <v>3025</v>
      </c>
      <c r="B688" t="s">
        <v>22</v>
      </c>
      <c r="C688" t="str">
        <f t="shared" si="80"/>
        <v>SERVICE_CHARGE</v>
      </c>
      <c r="D688" s="4">
        <v>44614</v>
      </c>
      <c r="E688" t="str">
        <f t="shared" si="81"/>
        <v>YAMAHA</v>
      </c>
      <c r="F688">
        <v>12100073</v>
      </c>
      <c r="G688" s="19">
        <v>44614</v>
      </c>
      <c r="H688" t="s">
        <v>76</v>
      </c>
      <c r="I688" t="s">
        <v>77</v>
      </c>
      <c r="J688">
        <v>1</v>
      </c>
      <c r="K688">
        <v>1</v>
      </c>
      <c r="L688">
        <v>1327.43</v>
      </c>
      <c r="M688" t="s">
        <v>36</v>
      </c>
      <c r="N688">
        <v>1.22</v>
      </c>
      <c r="O688">
        <v>1327.43</v>
      </c>
      <c r="P688">
        <f t="shared" si="87"/>
        <v>1619.4646</v>
      </c>
      <c r="Q688" t="s">
        <v>41</v>
      </c>
      <c r="R688" t="s">
        <v>1449</v>
      </c>
      <c r="S688" t="s">
        <v>25</v>
      </c>
      <c r="T688">
        <v>900603</v>
      </c>
      <c r="U688">
        <v>0</v>
      </c>
      <c r="V688" t="s">
        <v>1069</v>
      </c>
      <c r="X688" t="s">
        <v>2267</v>
      </c>
      <c r="Z688" t="s">
        <v>1451</v>
      </c>
      <c r="AB688">
        <f t="shared" si="82"/>
        <v>2022</v>
      </c>
      <c r="AC688">
        <f t="shared" si="83"/>
        <v>2</v>
      </c>
      <c r="AD688" t="str">
        <f t="shared" si="84"/>
        <v>Q4</v>
      </c>
      <c r="AE688" t="str">
        <f t="shared" si="85"/>
        <v>FY21/22</v>
      </c>
      <c r="AF688" t="str">
        <f t="shared" si="86"/>
        <v>SOUTH</v>
      </c>
    </row>
    <row r="689" spans="1:32">
      <c r="A689" t="s">
        <v>3025</v>
      </c>
      <c r="B689" t="s">
        <v>22</v>
      </c>
      <c r="C689" t="str">
        <f t="shared" si="80"/>
        <v>SPARES/OTHER</v>
      </c>
      <c r="D689" s="4">
        <v>44614</v>
      </c>
      <c r="E689" t="str">
        <f t="shared" si="81"/>
        <v>YAMAHA</v>
      </c>
      <c r="F689">
        <v>14100458</v>
      </c>
      <c r="G689" s="19">
        <v>44614</v>
      </c>
      <c r="H689" t="s">
        <v>785</v>
      </c>
      <c r="I689" t="s">
        <v>786</v>
      </c>
      <c r="J689">
        <v>1</v>
      </c>
      <c r="K689">
        <v>1</v>
      </c>
      <c r="L689">
        <v>13274.34</v>
      </c>
      <c r="M689" t="s">
        <v>36</v>
      </c>
      <c r="N689">
        <v>1.22</v>
      </c>
      <c r="O689">
        <v>13274.34</v>
      </c>
      <c r="P689">
        <f t="shared" si="87"/>
        <v>16194.694799999999</v>
      </c>
      <c r="Q689" t="s">
        <v>41</v>
      </c>
      <c r="R689" t="s">
        <v>739</v>
      </c>
      <c r="S689" t="s">
        <v>25</v>
      </c>
      <c r="T689">
        <v>900602</v>
      </c>
      <c r="U689">
        <v>5298</v>
      </c>
      <c r="V689" t="s">
        <v>1065</v>
      </c>
      <c r="X689" t="s">
        <v>2268</v>
      </c>
      <c r="Y689">
        <v>819834</v>
      </c>
      <c r="Z689" t="s">
        <v>741</v>
      </c>
      <c r="AB689">
        <f t="shared" si="82"/>
        <v>2022</v>
      </c>
      <c r="AC689">
        <f t="shared" si="83"/>
        <v>2</v>
      </c>
      <c r="AD689" t="str">
        <f t="shared" si="84"/>
        <v>Q4</v>
      </c>
      <c r="AE689" t="str">
        <f t="shared" si="85"/>
        <v>FY21/22</v>
      </c>
      <c r="AF689" t="str">
        <f t="shared" si="86"/>
        <v>SOUTH</v>
      </c>
    </row>
    <row r="690" spans="1:32">
      <c r="A690" t="s">
        <v>3025</v>
      </c>
      <c r="B690" t="s">
        <v>22</v>
      </c>
      <c r="C690" t="str">
        <f t="shared" si="80"/>
        <v>SPARES/OTHER</v>
      </c>
      <c r="D690" s="4">
        <v>44614</v>
      </c>
      <c r="E690" t="str">
        <f t="shared" si="81"/>
        <v>YAMAHA</v>
      </c>
      <c r="F690">
        <v>14100459</v>
      </c>
      <c r="G690" s="19">
        <v>44614</v>
      </c>
      <c r="H690" t="s">
        <v>2269</v>
      </c>
      <c r="I690" t="s">
        <v>1168</v>
      </c>
      <c r="J690">
        <v>1</v>
      </c>
      <c r="K690">
        <v>1</v>
      </c>
      <c r="L690">
        <v>3628.32</v>
      </c>
      <c r="M690" t="s">
        <v>36</v>
      </c>
      <c r="N690">
        <v>1.22</v>
      </c>
      <c r="O690">
        <v>3628.32</v>
      </c>
      <c r="P690">
        <f t="shared" si="87"/>
        <v>4426.5504000000001</v>
      </c>
      <c r="Q690" t="s">
        <v>41</v>
      </c>
      <c r="R690" t="s">
        <v>178</v>
      </c>
      <c r="S690" t="s">
        <v>25</v>
      </c>
      <c r="T690">
        <v>900605</v>
      </c>
      <c r="U690">
        <v>1993</v>
      </c>
      <c r="V690" t="s">
        <v>1065</v>
      </c>
      <c r="X690" t="s">
        <v>2270</v>
      </c>
      <c r="Y690">
        <v>819883</v>
      </c>
      <c r="Z690" t="s">
        <v>180</v>
      </c>
      <c r="AB690">
        <f t="shared" si="82"/>
        <v>2022</v>
      </c>
      <c r="AC690">
        <f t="shared" si="83"/>
        <v>2</v>
      </c>
      <c r="AD690" t="str">
        <f t="shared" si="84"/>
        <v>Q4</v>
      </c>
      <c r="AE690" t="str">
        <f t="shared" si="85"/>
        <v>FY21/22</v>
      </c>
      <c r="AF690" t="str">
        <f t="shared" si="86"/>
        <v>SOUTH</v>
      </c>
    </row>
    <row r="691" spans="1:32">
      <c r="A691" t="s">
        <v>3025</v>
      </c>
      <c r="B691" t="s">
        <v>22</v>
      </c>
      <c r="C691" t="str">
        <f t="shared" si="80"/>
        <v>SPARES/OTHER</v>
      </c>
      <c r="D691" s="4">
        <v>44615</v>
      </c>
      <c r="E691" t="str">
        <f t="shared" si="81"/>
        <v>YAMAHA</v>
      </c>
      <c r="F691">
        <v>14100460</v>
      </c>
      <c r="G691" s="19">
        <v>44615</v>
      </c>
      <c r="H691" t="s">
        <v>1975</v>
      </c>
      <c r="I691" t="s">
        <v>1976</v>
      </c>
      <c r="J691">
        <v>4</v>
      </c>
      <c r="K691">
        <v>4</v>
      </c>
      <c r="L691">
        <v>18053.099999999999</v>
      </c>
      <c r="M691" t="s">
        <v>36</v>
      </c>
      <c r="N691">
        <v>1.22</v>
      </c>
      <c r="O691">
        <v>18053.099999999999</v>
      </c>
      <c r="P691">
        <f t="shared" si="87"/>
        <v>22024.781999999999</v>
      </c>
      <c r="Q691" t="s">
        <v>41</v>
      </c>
      <c r="R691" t="s">
        <v>2234</v>
      </c>
      <c r="S691" t="s">
        <v>25</v>
      </c>
      <c r="T691">
        <v>900606</v>
      </c>
      <c r="U691">
        <v>13016.8</v>
      </c>
      <c r="V691" t="s">
        <v>1065</v>
      </c>
      <c r="X691" t="s">
        <v>2279</v>
      </c>
      <c r="Y691">
        <v>819924</v>
      </c>
      <c r="Z691" t="s">
        <v>2236</v>
      </c>
      <c r="AB691">
        <f t="shared" si="82"/>
        <v>2022</v>
      </c>
      <c r="AC691">
        <f t="shared" si="83"/>
        <v>2</v>
      </c>
      <c r="AD691" t="str">
        <f t="shared" si="84"/>
        <v>Q4</v>
      </c>
      <c r="AE691" t="str">
        <f t="shared" si="85"/>
        <v>FY21/22</v>
      </c>
      <c r="AF691" t="str">
        <f t="shared" si="86"/>
        <v>SOUTH</v>
      </c>
    </row>
    <row r="692" spans="1:32">
      <c r="A692" t="s">
        <v>3025</v>
      </c>
      <c r="B692" t="s">
        <v>22</v>
      </c>
      <c r="C692" t="str">
        <f t="shared" si="80"/>
        <v>SPARES/OTHER</v>
      </c>
      <c r="D692" s="4">
        <v>44615</v>
      </c>
      <c r="E692" t="str">
        <f t="shared" si="81"/>
        <v>YAMAHA</v>
      </c>
      <c r="F692">
        <v>14100460</v>
      </c>
      <c r="G692" s="19">
        <v>44615</v>
      </c>
      <c r="H692" t="s">
        <v>495</v>
      </c>
      <c r="I692" t="s">
        <v>496</v>
      </c>
      <c r="J692">
        <v>1</v>
      </c>
      <c r="K692">
        <v>1</v>
      </c>
      <c r="L692">
        <v>1592.92</v>
      </c>
      <c r="M692" t="s">
        <v>36</v>
      </c>
      <c r="N692">
        <v>1.22</v>
      </c>
      <c r="O692">
        <v>1592.92</v>
      </c>
      <c r="P692">
        <f t="shared" si="87"/>
        <v>1943.3624</v>
      </c>
      <c r="Q692" t="s">
        <v>41</v>
      </c>
      <c r="R692" t="s">
        <v>2234</v>
      </c>
      <c r="S692" t="s">
        <v>25</v>
      </c>
      <c r="T692">
        <v>900606</v>
      </c>
      <c r="U692">
        <v>1065</v>
      </c>
      <c r="V692" t="s">
        <v>1065</v>
      </c>
      <c r="X692" t="s">
        <v>2279</v>
      </c>
      <c r="Y692">
        <v>819924</v>
      </c>
      <c r="Z692" t="s">
        <v>2236</v>
      </c>
      <c r="AB692">
        <f t="shared" si="82"/>
        <v>2022</v>
      </c>
      <c r="AC692">
        <f t="shared" si="83"/>
        <v>2</v>
      </c>
      <c r="AD692" t="str">
        <f t="shared" si="84"/>
        <v>Q4</v>
      </c>
      <c r="AE692" t="str">
        <f t="shared" si="85"/>
        <v>FY21/22</v>
      </c>
      <c r="AF692" t="str">
        <f t="shared" si="86"/>
        <v>SOUTH</v>
      </c>
    </row>
    <row r="693" spans="1:32">
      <c r="A693" t="s">
        <v>3025</v>
      </c>
      <c r="B693" t="s">
        <v>22</v>
      </c>
      <c r="C693" t="str">
        <f t="shared" si="80"/>
        <v>SPARES/OTHER</v>
      </c>
      <c r="D693" s="4">
        <v>44615</v>
      </c>
      <c r="E693" t="str">
        <f t="shared" si="81"/>
        <v>YAMAHA</v>
      </c>
      <c r="F693">
        <v>14100460</v>
      </c>
      <c r="G693" s="19">
        <v>44615</v>
      </c>
      <c r="H693" t="s">
        <v>620</v>
      </c>
      <c r="I693" t="s">
        <v>579</v>
      </c>
      <c r="J693">
        <v>1</v>
      </c>
      <c r="K693">
        <v>1</v>
      </c>
      <c r="L693">
        <v>442.48</v>
      </c>
      <c r="M693" t="s">
        <v>36</v>
      </c>
      <c r="N693">
        <v>1.22</v>
      </c>
      <c r="O693">
        <v>442.48</v>
      </c>
      <c r="P693">
        <f t="shared" si="87"/>
        <v>539.82560000000001</v>
      </c>
      <c r="Q693" t="s">
        <v>41</v>
      </c>
      <c r="R693" t="s">
        <v>2234</v>
      </c>
      <c r="S693" t="s">
        <v>25</v>
      </c>
      <c r="T693">
        <v>900606</v>
      </c>
      <c r="U693">
        <v>288</v>
      </c>
      <c r="V693" t="s">
        <v>1065</v>
      </c>
      <c r="X693" t="s">
        <v>2279</v>
      </c>
      <c r="Y693">
        <v>819924</v>
      </c>
      <c r="Z693" t="s">
        <v>2236</v>
      </c>
      <c r="AB693">
        <f t="shared" si="82"/>
        <v>2022</v>
      </c>
      <c r="AC693">
        <f t="shared" si="83"/>
        <v>2</v>
      </c>
      <c r="AD693" t="str">
        <f t="shared" si="84"/>
        <v>Q4</v>
      </c>
      <c r="AE693" t="str">
        <f t="shared" si="85"/>
        <v>FY21/22</v>
      </c>
      <c r="AF693" t="str">
        <f t="shared" si="86"/>
        <v>SOUTH</v>
      </c>
    </row>
    <row r="694" spans="1:32">
      <c r="A694" t="s">
        <v>3025</v>
      </c>
      <c r="B694" t="s">
        <v>22</v>
      </c>
      <c r="C694" t="str">
        <f t="shared" si="80"/>
        <v>SPARES/OTHER</v>
      </c>
      <c r="D694" s="4">
        <v>44615</v>
      </c>
      <c r="E694" t="str">
        <f t="shared" si="81"/>
        <v>YAMAHA</v>
      </c>
      <c r="F694">
        <v>14100460</v>
      </c>
      <c r="G694" s="19">
        <v>44615</v>
      </c>
      <c r="H694" t="s">
        <v>502</v>
      </c>
      <c r="I694" t="s">
        <v>503</v>
      </c>
      <c r="J694">
        <v>1</v>
      </c>
      <c r="K694">
        <v>1</v>
      </c>
      <c r="L694">
        <v>44.25</v>
      </c>
      <c r="M694" t="s">
        <v>36</v>
      </c>
      <c r="N694">
        <v>1.22</v>
      </c>
      <c r="O694">
        <v>44.25</v>
      </c>
      <c r="P694">
        <f t="shared" si="87"/>
        <v>53.984999999999999</v>
      </c>
      <c r="Q694" t="s">
        <v>41</v>
      </c>
      <c r="R694" t="s">
        <v>2234</v>
      </c>
      <c r="S694" t="s">
        <v>25</v>
      </c>
      <c r="T694">
        <v>900606</v>
      </c>
      <c r="U694">
        <v>26</v>
      </c>
      <c r="V694" t="s">
        <v>1065</v>
      </c>
      <c r="X694" t="s">
        <v>2279</v>
      </c>
      <c r="Y694">
        <v>819924</v>
      </c>
      <c r="Z694" t="s">
        <v>2236</v>
      </c>
      <c r="AB694">
        <f t="shared" si="82"/>
        <v>2022</v>
      </c>
      <c r="AC694">
        <f t="shared" si="83"/>
        <v>2</v>
      </c>
      <c r="AD694" t="str">
        <f t="shared" si="84"/>
        <v>Q4</v>
      </c>
      <c r="AE694" t="str">
        <f t="shared" si="85"/>
        <v>FY21/22</v>
      </c>
      <c r="AF694" t="str">
        <f t="shared" si="86"/>
        <v>SOUTH</v>
      </c>
    </row>
    <row r="695" spans="1:32">
      <c r="A695" t="s">
        <v>3025</v>
      </c>
      <c r="B695" t="s">
        <v>22</v>
      </c>
      <c r="C695" t="str">
        <f t="shared" si="80"/>
        <v>SPARES/OTHER</v>
      </c>
      <c r="D695" s="4">
        <v>44615</v>
      </c>
      <c r="E695" t="str">
        <f t="shared" si="81"/>
        <v>YAMAHA</v>
      </c>
      <c r="F695">
        <v>14100460</v>
      </c>
      <c r="G695" s="19">
        <v>44615</v>
      </c>
      <c r="H695" t="s">
        <v>657</v>
      </c>
      <c r="I695" t="s">
        <v>658</v>
      </c>
      <c r="J695">
        <v>4</v>
      </c>
      <c r="K695">
        <v>4</v>
      </c>
      <c r="L695">
        <v>1592.92</v>
      </c>
      <c r="M695" t="s">
        <v>36</v>
      </c>
      <c r="N695">
        <v>1.22</v>
      </c>
      <c r="O695">
        <v>1592.92</v>
      </c>
      <c r="P695">
        <f t="shared" si="87"/>
        <v>1943.3624</v>
      </c>
      <c r="Q695" t="s">
        <v>41</v>
      </c>
      <c r="R695" t="s">
        <v>2234</v>
      </c>
      <c r="S695" t="s">
        <v>25</v>
      </c>
      <c r="T695">
        <v>900606</v>
      </c>
      <c r="U695">
        <v>980</v>
      </c>
      <c r="V695" t="s">
        <v>1065</v>
      </c>
      <c r="X695" t="s">
        <v>2279</v>
      </c>
      <c r="Y695">
        <v>819924</v>
      </c>
      <c r="Z695" t="s">
        <v>2236</v>
      </c>
      <c r="AB695">
        <f t="shared" si="82"/>
        <v>2022</v>
      </c>
      <c r="AC695">
        <f t="shared" si="83"/>
        <v>2</v>
      </c>
      <c r="AD695" t="str">
        <f t="shared" si="84"/>
        <v>Q4</v>
      </c>
      <c r="AE695" t="str">
        <f t="shared" si="85"/>
        <v>FY21/22</v>
      </c>
      <c r="AF695" t="str">
        <f t="shared" si="86"/>
        <v>SOUTH</v>
      </c>
    </row>
    <row r="696" spans="1:32">
      <c r="A696" t="s">
        <v>3025</v>
      </c>
      <c r="B696" t="s">
        <v>22</v>
      </c>
      <c r="C696" t="str">
        <f t="shared" si="80"/>
        <v>SPARES/OTHER</v>
      </c>
      <c r="D696" s="4">
        <v>44615</v>
      </c>
      <c r="E696" t="str">
        <f t="shared" si="81"/>
        <v>YAMAHA</v>
      </c>
      <c r="F696">
        <v>14100461</v>
      </c>
      <c r="G696" s="19">
        <v>44615</v>
      </c>
      <c r="H696" t="s">
        <v>2280</v>
      </c>
      <c r="I696" t="s">
        <v>1910</v>
      </c>
      <c r="J696">
        <v>3</v>
      </c>
      <c r="K696">
        <v>3</v>
      </c>
      <c r="L696">
        <v>11548.67</v>
      </c>
      <c r="M696" t="s">
        <v>36</v>
      </c>
      <c r="N696">
        <v>1.22</v>
      </c>
      <c r="O696">
        <v>11548.67</v>
      </c>
      <c r="P696">
        <f t="shared" si="87"/>
        <v>14089.377399999999</v>
      </c>
      <c r="Q696" t="s">
        <v>41</v>
      </c>
      <c r="R696" t="s">
        <v>80</v>
      </c>
      <c r="S696" t="s">
        <v>25</v>
      </c>
      <c r="T696">
        <v>900604</v>
      </c>
      <c r="U696">
        <v>5970</v>
      </c>
      <c r="V696" t="s">
        <v>1065</v>
      </c>
      <c r="X696" t="s">
        <v>2281</v>
      </c>
      <c r="Y696">
        <v>819942</v>
      </c>
      <c r="Z696" t="s">
        <v>2282</v>
      </c>
      <c r="AB696">
        <f t="shared" si="82"/>
        <v>2022</v>
      </c>
      <c r="AC696">
        <f t="shared" si="83"/>
        <v>2</v>
      </c>
      <c r="AD696" t="str">
        <f t="shared" si="84"/>
        <v>Q4</v>
      </c>
      <c r="AE696" t="str">
        <f t="shared" si="85"/>
        <v>FY21/22</v>
      </c>
      <c r="AF696" t="str">
        <f t="shared" si="86"/>
        <v>SOUTH</v>
      </c>
    </row>
    <row r="697" spans="1:32">
      <c r="A697" t="s">
        <v>3025</v>
      </c>
      <c r="B697" t="s">
        <v>22</v>
      </c>
      <c r="C697" t="str">
        <f t="shared" si="80"/>
        <v>SPARES/OTHER</v>
      </c>
      <c r="D697" s="4">
        <v>44615</v>
      </c>
      <c r="E697" t="str">
        <f t="shared" si="81"/>
        <v>YAMAHA</v>
      </c>
      <c r="F697">
        <v>14100461</v>
      </c>
      <c r="G697" s="19">
        <v>44615</v>
      </c>
      <c r="H697" t="s">
        <v>93</v>
      </c>
      <c r="I697" t="s">
        <v>94</v>
      </c>
      <c r="J697">
        <v>1</v>
      </c>
      <c r="K697">
        <v>1</v>
      </c>
      <c r="L697">
        <v>1238.94</v>
      </c>
      <c r="M697" t="s">
        <v>36</v>
      </c>
      <c r="N697">
        <v>1.22</v>
      </c>
      <c r="O697">
        <v>1238.94</v>
      </c>
      <c r="P697">
        <f t="shared" si="87"/>
        <v>1511.5068000000001</v>
      </c>
      <c r="Q697" t="s">
        <v>41</v>
      </c>
      <c r="R697" t="s">
        <v>80</v>
      </c>
      <c r="S697" t="s">
        <v>25</v>
      </c>
      <c r="T697">
        <v>900604</v>
      </c>
      <c r="U697">
        <v>502</v>
      </c>
      <c r="V697" t="s">
        <v>1065</v>
      </c>
      <c r="X697" t="s">
        <v>2281</v>
      </c>
      <c r="Y697">
        <v>819942</v>
      </c>
      <c r="Z697" t="s">
        <v>2282</v>
      </c>
      <c r="AB697">
        <f t="shared" si="82"/>
        <v>2022</v>
      </c>
      <c r="AC697">
        <f t="shared" si="83"/>
        <v>2</v>
      </c>
      <c r="AD697" t="str">
        <f t="shared" si="84"/>
        <v>Q4</v>
      </c>
      <c r="AE697" t="str">
        <f t="shared" si="85"/>
        <v>FY21/22</v>
      </c>
      <c r="AF697" t="str">
        <f t="shared" si="86"/>
        <v>SOUTH</v>
      </c>
    </row>
    <row r="698" spans="1:32">
      <c r="A698" t="s">
        <v>3025</v>
      </c>
      <c r="B698" t="s">
        <v>22</v>
      </c>
      <c r="C698" t="str">
        <f t="shared" si="80"/>
        <v>SPARES/OTHER</v>
      </c>
      <c r="D698" s="4">
        <v>44615</v>
      </c>
      <c r="E698" t="str">
        <f t="shared" si="81"/>
        <v>YAMAHA</v>
      </c>
      <c r="F698">
        <v>14100461</v>
      </c>
      <c r="G698" s="19">
        <v>44615</v>
      </c>
      <c r="H698" t="s">
        <v>2006</v>
      </c>
      <c r="I698" t="s">
        <v>2007</v>
      </c>
      <c r="J698">
        <v>1</v>
      </c>
      <c r="K698">
        <v>1</v>
      </c>
      <c r="L698">
        <v>4778.76</v>
      </c>
      <c r="M698" t="s">
        <v>36</v>
      </c>
      <c r="N698">
        <v>1.22</v>
      </c>
      <c r="O698">
        <v>4778.76</v>
      </c>
      <c r="P698">
        <f t="shared" si="87"/>
        <v>5830.0871999999999</v>
      </c>
      <c r="Q698" t="s">
        <v>41</v>
      </c>
      <c r="R698" t="s">
        <v>80</v>
      </c>
      <c r="S698" t="s">
        <v>25</v>
      </c>
      <c r="T698">
        <v>900604</v>
      </c>
      <c r="U698">
        <v>2296</v>
      </c>
      <c r="V698" t="s">
        <v>1065</v>
      </c>
      <c r="X698" t="s">
        <v>2281</v>
      </c>
      <c r="Y698">
        <v>819942</v>
      </c>
      <c r="Z698" t="s">
        <v>2282</v>
      </c>
      <c r="AB698">
        <f t="shared" si="82"/>
        <v>2022</v>
      </c>
      <c r="AC698">
        <f t="shared" si="83"/>
        <v>2</v>
      </c>
      <c r="AD698" t="str">
        <f t="shared" si="84"/>
        <v>Q4</v>
      </c>
      <c r="AE698" t="str">
        <f t="shared" si="85"/>
        <v>FY21/22</v>
      </c>
      <c r="AF698" t="str">
        <f t="shared" si="86"/>
        <v>SOUTH</v>
      </c>
    </row>
    <row r="699" spans="1:32">
      <c r="A699" t="s">
        <v>3025</v>
      </c>
      <c r="B699" t="s">
        <v>22</v>
      </c>
      <c r="C699" t="str">
        <f t="shared" si="80"/>
        <v>SPARES/OTHER</v>
      </c>
      <c r="D699" s="4">
        <v>44615</v>
      </c>
      <c r="E699" t="str">
        <f t="shared" si="81"/>
        <v>YAMAHA</v>
      </c>
      <c r="F699">
        <v>14100461</v>
      </c>
      <c r="G699" s="19">
        <v>44615</v>
      </c>
      <c r="H699" t="s">
        <v>2283</v>
      </c>
      <c r="I699" t="s">
        <v>2284</v>
      </c>
      <c r="J699">
        <v>1</v>
      </c>
      <c r="K699">
        <v>1</v>
      </c>
      <c r="L699">
        <v>4557.5200000000004</v>
      </c>
      <c r="M699" t="s">
        <v>36</v>
      </c>
      <c r="N699">
        <v>1.22</v>
      </c>
      <c r="O699">
        <v>4557.5200000000004</v>
      </c>
      <c r="P699">
        <f t="shared" si="87"/>
        <v>5560.1744000000008</v>
      </c>
      <c r="Q699" t="s">
        <v>41</v>
      </c>
      <c r="R699" t="s">
        <v>80</v>
      </c>
      <c r="S699" t="s">
        <v>25</v>
      </c>
      <c r="T699">
        <v>900604</v>
      </c>
      <c r="U699">
        <v>2205</v>
      </c>
      <c r="V699" t="s">
        <v>1065</v>
      </c>
      <c r="X699" t="s">
        <v>2281</v>
      </c>
      <c r="Y699">
        <v>819942</v>
      </c>
      <c r="Z699" t="s">
        <v>2282</v>
      </c>
      <c r="AB699">
        <f t="shared" si="82"/>
        <v>2022</v>
      </c>
      <c r="AC699">
        <f t="shared" si="83"/>
        <v>2</v>
      </c>
      <c r="AD699" t="str">
        <f t="shared" si="84"/>
        <v>Q4</v>
      </c>
      <c r="AE699" t="str">
        <f t="shared" si="85"/>
        <v>FY21/22</v>
      </c>
      <c r="AF699" t="str">
        <f t="shared" si="86"/>
        <v>SOUTH</v>
      </c>
    </row>
    <row r="700" spans="1:32">
      <c r="A700" t="s">
        <v>3025</v>
      </c>
      <c r="B700" t="s">
        <v>22</v>
      </c>
      <c r="C700" t="str">
        <f t="shared" si="80"/>
        <v>SPARES/OTHER</v>
      </c>
      <c r="D700" s="4">
        <v>44616</v>
      </c>
      <c r="E700" t="str">
        <f t="shared" si="81"/>
        <v>YAMAHA</v>
      </c>
      <c r="F700">
        <v>14100462</v>
      </c>
      <c r="G700" s="19">
        <v>44616</v>
      </c>
      <c r="H700" t="s">
        <v>85</v>
      </c>
      <c r="I700" t="s">
        <v>86</v>
      </c>
      <c r="J700">
        <v>10</v>
      </c>
      <c r="K700">
        <v>10</v>
      </c>
      <c r="L700">
        <v>575.22</v>
      </c>
      <c r="M700" t="s">
        <v>36</v>
      </c>
      <c r="N700">
        <v>1.22</v>
      </c>
      <c r="O700">
        <v>575.22</v>
      </c>
      <c r="P700">
        <f t="shared" si="87"/>
        <v>701.76840000000004</v>
      </c>
      <c r="Q700" t="s">
        <v>41</v>
      </c>
      <c r="R700" t="s">
        <v>1111</v>
      </c>
      <c r="S700" t="s">
        <v>25</v>
      </c>
      <c r="T700">
        <v>900607</v>
      </c>
      <c r="U700">
        <v>189</v>
      </c>
      <c r="V700" t="s">
        <v>1065</v>
      </c>
      <c r="X700" t="s">
        <v>2285</v>
      </c>
      <c r="Y700">
        <v>820087</v>
      </c>
      <c r="Z700" t="s">
        <v>1113</v>
      </c>
      <c r="AB700">
        <f t="shared" si="82"/>
        <v>2022</v>
      </c>
      <c r="AC700">
        <f t="shared" si="83"/>
        <v>2</v>
      </c>
      <c r="AD700" t="str">
        <f t="shared" si="84"/>
        <v>Q4</v>
      </c>
      <c r="AE700" t="str">
        <f t="shared" si="85"/>
        <v>FY21/22</v>
      </c>
      <c r="AF700" t="str">
        <f t="shared" si="86"/>
        <v>SOUTH</v>
      </c>
    </row>
    <row r="701" spans="1:32">
      <c r="A701" t="s">
        <v>3025</v>
      </c>
      <c r="B701" t="s">
        <v>22</v>
      </c>
      <c r="C701" t="str">
        <f t="shared" si="80"/>
        <v>SPARES/OTHER</v>
      </c>
      <c r="D701" s="4">
        <v>44616</v>
      </c>
      <c r="E701" t="str">
        <f t="shared" si="81"/>
        <v>YAMAHA</v>
      </c>
      <c r="F701">
        <v>14100462</v>
      </c>
      <c r="G701" s="19">
        <v>44616</v>
      </c>
      <c r="H701" t="s">
        <v>140</v>
      </c>
      <c r="I701" t="s">
        <v>141</v>
      </c>
      <c r="J701">
        <v>10</v>
      </c>
      <c r="K701">
        <v>10</v>
      </c>
      <c r="L701">
        <v>353.98</v>
      </c>
      <c r="M701" t="s">
        <v>36</v>
      </c>
      <c r="N701">
        <v>1.22</v>
      </c>
      <c r="O701">
        <v>353.98</v>
      </c>
      <c r="P701">
        <f t="shared" si="87"/>
        <v>431.85560000000004</v>
      </c>
      <c r="Q701" t="s">
        <v>41</v>
      </c>
      <c r="R701" t="s">
        <v>1111</v>
      </c>
      <c r="S701" t="s">
        <v>25</v>
      </c>
      <c r="T701">
        <v>900607</v>
      </c>
      <c r="U701">
        <v>325.5</v>
      </c>
      <c r="V701" t="s">
        <v>1065</v>
      </c>
      <c r="X701" t="s">
        <v>2285</v>
      </c>
      <c r="Y701">
        <v>820087</v>
      </c>
      <c r="Z701" t="s">
        <v>1113</v>
      </c>
      <c r="AB701">
        <f t="shared" si="82"/>
        <v>2022</v>
      </c>
      <c r="AC701">
        <f t="shared" si="83"/>
        <v>2</v>
      </c>
      <c r="AD701" t="str">
        <f t="shared" si="84"/>
        <v>Q4</v>
      </c>
      <c r="AE701" t="str">
        <f t="shared" si="85"/>
        <v>FY21/22</v>
      </c>
      <c r="AF701" t="str">
        <f t="shared" si="86"/>
        <v>SOUTH</v>
      </c>
    </row>
    <row r="702" spans="1:32">
      <c r="A702" t="s">
        <v>3025</v>
      </c>
      <c r="B702" t="s">
        <v>22</v>
      </c>
      <c r="C702" t="str">
        <f t="shared" si="80"/>
        <v>SPARES/OTHER</v>
      </c>
      <c r="D702" s="4">
        <v>44616</v>
      </c>
      <c r="E702" t="str">
        <f t="shared" si="81"/>
        <v>YAMAHA</v>
      </c>
      <c r="F702">
        <v>14100462</v>
      </c>
      <c r="G702" s="19">
        <v>44616</v>
      </c>
      <c r="H702" t="s">
        <v>511</v>
      </c>
      <c r="I702" t="s">
        <v>100</v>
      </c>
      <c r="J702">
        <v>10</v>
      </c>
      <c r="K702">
        <v>10</v>
      </c>
      <c r="L702">
        <v>309.73</v>
      </c>
      <c r="M702" t="s">
        <v>36</v>
      </c>
      <c r="N702">
        <v>1.22</v>
      </c>
      <c r="O702">
        <v>309.73</v>
      </c>
      <c r="P702">
        <f t="shared" si="87"/>
        <v>377.87060000000002</v>
      </c>
      <c r="Q702" t="s">
        <v>41</v>
      </c>
      <c r="R702" t="s">
        <v>1111</v>
      </c>
      <c r="S702" t="s">
        <v>25</v>
      </c>
      <c r="T702">
        <v>900607</v>
      </c>
      <c r="U702">
        <v>170</v>
      </c>
      <c r="V702" t="s">
        <v>1065</v>
      </c>
      <c r="X702" t="s">
        <v>2285</v>
      </c>
      <c r="Y702">
        <v>820087</v>
      </c>
      <c r="Z702" t="s">
        <v>1113</v>
      </c>
      <c r="AB702">
        <f t="shared" si="82"/>
        <v>2022</v>
      </c>
      <c r="AC702">
        <f t="shared" si="83"/>
        <v>2</v>
      </c>
      <c r="AD702" t="str">
        <f t="shared" si="84"/>
        <v>Q4</v>
      </c>
      <c r="AE702" t="str">
        <f t="shared" si="85"/>
        <v>FY21/22</v>
      </c>
      <c r="AF702" t="str">
        <f t="shared" si="86"/>
        <v>SOUTH</v>
      </c>
    </row>
    <row r="703" spans="1:32">
      <c r="A703" t="s">
        <v>3025</v>
      </c>
      <c r="B703" t="s">
        <v>22</v>
      </c>
      <c r="C703" t="str">
        <f t="shared" si="80"/>
        <v>SPARES/OTHER</v>
      </c>
      <c r="D703" s="4">
        <v>44616</v>
      </c>
      <c r="E703" t="str">
        <f t="shared" si="81"/>
        <v>OTHERS</v>
      </c>
      <c r="F703">
        <v>14100462</v>
      </c>
      <c r="G703" s="19">
        <v>44616</v>
      </c>
      <c r="H703" t="s">
        <v>2286</v>
      </c>
      <c r="I703" t="s">
        <v>351</v>
      </c>
      <c r="J703">
        <v>2</v>
      </c>
      <c r="K703">
        <v>2</v>
      </c>
      <c r="L703">
        <v>2123.89</v>
      </c>
      <c r="M703" t="s">
        <v>36</v>
      </c>
      <c r="N703">
        <v>1.22</v>
      </c>
      <c r="O703">
        <v>2123.89</v>
      </c>
      <c r="P703">
        <f t="shared" si="87"/>
        <v>2591.1457999999998</v>
      </c>
      <c r="Q703" t="s">
        <v>41</v>
      </c>
      <c r="R703" t="s">
        <v>1111</v>
      </c>
      <c r="S703" t="s">
        <v>25</v>
      </c>
      <c r="T703">
        <v>900607</v>
      </c>
      <c r="U703">
        <v>1415.92</v>
      </c>
      <c r="V703" t="s">
        <v>1065</v>
      </c>
      <c r="X703" t="s">
        <v>2285</v>
      </c>
      <c r="Y703">
        <v>820087</v>
      </c>
      <c r="Z703" t="s">
        <v>1113</v>
      </c>
      <c r="AB703">
        <f t="shared" si="82"/>
        <v>2022</v>
      </c>
      <c r="AC703">
        <f t="shared" si="83"/>
        <v>2</v>
      </c>
      <c r="AD703" t="str">
        <f t="shared" si="84"/>
        <v>Q4</v>
      </c>
      <c r="AE703" t="str">
        <f t="shared" si="85"/>
        <v>FY21/22</v>
      </c>
      <c r="AF703" t="str">
        <f t="shared" si="86"/>
        <v>SOUTH</v>
      </c>
    </row>
    <row r="704" spans="1:32">
      <c r="A704" t="s">
        <v>3025</v>
      </c>
      <c r="B704" t="s">
        <v>22</v>
      </c>
      <c r="C704" t="str">
        <f t="shared" si="80"/>
        <v>SPARES/OTHER</v>
      </c>
      <c r="D704" s="4">
        <v>44616</v>
      </c>
      <c r="E704" t="str">
        <f t="shared" si="81"/>
        <v>YAMAHA</v>
      </c>
      <c r="F704">
        <v>14100463</v>
      </c>
      <c r="G704" s="19">
        <v>44616</v>
      </c>
      <c r="H704" t="s">
        <v>85</v>
      </c>
      <c r="I704" t="s">
        <v>86</v>
      </c>
      <c r="J704">
        <v>10</v>
      </c>
      <c r="K704">
        <v>10</v>
      </c>
      <c r="L704">
        <v>353.98</v>
      </c>
      <c r="M704" t="s">
        <v>36</v>
      </c>
      <c r="N704">
        <v>1.22</v>
      </c>
      <c r="O704">
        <v>353.98</v>
      </c>
      <c r="P704">
        <f t="shared" si="87"/>
        <v>431.85560000000004</v>
      </c>
      <c r="Q704" t="s">
        <v>41</v>
      </c>
      <c r="R704" t="s">
        <v>1111</v>
      </c>
      <c r="S704" t="s">
        <v>25</v>
      </c>
      <c r="T704">
        <v>900609</v>
      </c>
      <c r="U704">
        <v>189</v>
      </c>
      <c r="V704" t="s">
        <v>1065</v>
      </c>
      <c r="X704" t="s">
        <v>2285</v>
      </c>
      <c r="Y704">
        <v>820135</v>
      </c>
      <c r="Z704" t="s">
        <v>1113</v>
      </c>
      <c r="AB704">
        <f t="shared" si="82"/>
        <v>2022</v>
      </c>
      <c r="AC704">
        <f t="shared" si="83"/>
        <v>2</v>
      </c>
      <c r="AD704" t="str">
        <f t="shared" si="84"/>
        <v>Q4</v>
      </c>
      <c r="AE704" t="str">
        <f t="shared" si="85"/>
        <v>FY21/22</v>
      </c>
      <c r="AF704" t="str">
        <f t="shared" si="86"/>
        <v>SOUTH</v>
      </c>
    </row>
    <row r="705" spans="1:32">
      <c r="A705" t="s">
        <v>3025</v>
      </c>
      <c r="B705" t="s">
        <v>22</v>
      </c>
      <c r="C705" t="str">
        <f t="shared" si="80"/>
        <v>SPARES/OTHER</v>
      </c>
      <c r="D705" s="4">
        <v>44616</v>
      </c>
      <c r="E705" t="str">
        <f t="shared" si="81"/>
        <v>YAMAHA</v>
      </c>
      <c r="F705">
        <v>14100463</v>
      </c>
      <c r="G705" s="19">
        <v>44616</v>
      </c>
      <c r="H705" t="s">
        <v>140</v>
      </c>
      <c r="I705" t="s">
        <v>141</v>
      </c>
      <c r="J705">
        <v>10</v>
      </c>
      <c r="K705">
        <v>10</v>
      </c>
      <c r="L705">
        <v>575.22</v>
      </c>
      <c r="M705" t="s">
        <v>36</v>
      </c>
      <c r="N705">
        <v>1.22</v>
      </c>
      <c r="O705">
        <v>575.22</v>
      </c>
      <c r="P705">
        <f t="shared" si="87"/>
        <v>701.76840000000004</v>
      </c>
      <c r="Q705" t="s">
        <v>41</v>
      </c>
      <c r="R705" t="s">
        <v>1111</v>
      </c>
      <c r="S705" t="s">
        <v>25</v>
      </c>
      <c r="T705">
        <v>900609</v>
      </c>
      <c r="U705">
        <v>325.5</v>
      </c>
      <c r="V705" t="s">
        <v>1065</v>
      </c>
      <c r="X705" t="s">
        <v>2285</v>
      </c>
      <c r="Y705">
        <v>820135</v>
      </c>
      <c r="Z705" t="s">
        <v>1113</v>
      </c>
      <c r="AB705">
        <f t="shared" si="82"/>
        <v>2022</v>
      </c>
      <c r="AC705">
        <f t="shared" si="83"/>
        <v>2</v>
      </c>
      <c r="AD705" t="str">
        <f t="shared" si="84"/>
        <v>Q4</v>
      </c>
      <c r="AE705" t="str">
        <f t="shared" si="85"/>
        <v>FY21/22</v>
      </c>
      <c r="AF705" t="str">
        <f t="shared" si="86"/>
        <v>SOUTH</v>
      </c>
    </row>
    <row r="706" spans="1:32">
      <c r="A706" t="s">
        <v>3025</v>
      </c>
      <c r="B706" t="s">
        <v>22</v>
      </c>
      <c r="C706" t="str">
        <f t="shared" ref="C706:C769" si="88">IF(F706="", "", IF(AND(F706&gt;=12000000, F706&lt;=13000000, OR(ISNUMBER(SEARCH("SERVICE", H706)), ISNUMBER(SEARCH("REPAIR CHARGE", I706)), ISNUMBER(SEARCH("REPAIR", H706)))), "SERVICE_CHARGE", IF(AND(F706&gt;=13000000, F706&lt;=14000000, OR(ISNUMBER(SEARCH("SERVICE", H706)), ISNUMBER(SEARCH("REPAIR CHARGE", I706)), ISNUMBER(SEARCH("REPAIR", H706)))), "CONTRACT_FEE", IF(AND(F706&gt;=14000000, F706&lt;=15000000, OR(ISNUMBER(SEARCH("TAPE FEEDER", I706)), ISNUMBER(SEARCH("ZS FEEDER", I706)), ISNUMBER(SEARCH("TRAY", I706)))), "FEEDER", "SPARES/OTHER"))))</f>
        <v>SPARES/OTHER</v>
      </c>
      <c r="D706" s="4">
        <v>44616</v>
      </c>
      <c r="E706" t="str">
        <f t="shared" ref="E706:E769" si="89">IF(ISNUMBER(SEARCH("YMCT",H706)),"YAMAHA",IF(ISNUMBER(SEARCH("HELI",H706)),"HELLER",IF(ISNUMBER(SEARCH("PEMR",H706)),"PEMTRON",IF(ISNUMBER(SEARCH("PEMT",H706)),"PEMTRON",IF(H706="","",(IFERROR(1/0,"OTHERS")))))))</f>
        <v>YAMAHA</v>
      </c>
      <c r="F706">
        <v>14100463</v>
      </c>
      <c r="G706" s="19">
        <v>44616</v>
      </c>
      <c r="H706" t="s">
        <v>511</v>
      </c>
      <c r="I706" t="s">
        <v>100</v>
      </c>
      <c r="J706">
        <v>10</v>
      </c>
      <c r="K706">
        <v>10</v>
      </c>
      <c r="L706">
        <v>309.73</v>
      </c>
      <c r="M706" t="s">
        <v>36</v>
      </c>
      <c r="N706">
        <v>1.22</v>
      </c>
      <c r="O706">
        <v>309.73</v>
      </c>
      <c r="P706">
        <f t="shared" si="87"/>
        <v>377.87060000000002</v>
      </c>
      <c r="Q706" t="s">
        <v>41</v>
      </c>
      <c r="R706" t="s">
        <v>1111</v>
      </c>
      <c r="S706" t="s">
        <v>25</v>
      </c>
      <c r="T706">
        <v>900609</v>
      </c>
      <c r="U706">
        <v>170</v>
      </c>
      <c r="V706" t="s">
        <v>1065</v>
      </c>
      <c r="X706" t="s">
        <v>2285</v>
      </c>
      <c r="Y706">
        <v>820135</v>
      </c>
      <c r="Z706" t="s">
        <v>1113</v>
      </c>
      <c r="AB706">
        <f t="shared" ref="AB706:AB769" si="90">IF(D706="","",YEAR(D706))</f>
        <v>2022</v>
      </c>
      <c r="AC706">
        <f t="shared" ref="AC706:AC769" si="91">IF(D706="","",MONTH(D706))</f>
        <v>2</v>
      </c>
      <c r="AD706" t="str">
        <f t="shared" ref="AD706:AD769" si="92">IFERROR(IF(AC706="","",IF(AND(AC706&gt;=10,AC706&lt;=12),"Q3",IF(AND(AC706&gt;=1,AC706&lt;=3),"Q4",IF(AND(AC706&gt;=7,AC706&lt;=9),"Q2",IF(AND(AC706&gt;=4,AC706&lt;=6),"Q1"))))),"")</f>
        <v>Q4</v>
      </c>
      <c r="AE706" t="str">
        <f t="shared" ref="AE706:AE769" si="93">IFERROR(IF(AD706="Q4","FY"&amp;RIGHT(AB706,2)-1&amp;"/"&amp;RIGHT(AB706,2),"FY"&amp;RIGHT(AB706,2)&amp;"/"&amp;RIGHT(AB706,2)+1),"")</f>
        <v>FY21/22</v>
      </c>
      <c r="AF706" t="str">
        <f t="shared" ref="AF706:AF769" si="94">IF(B706="SZX","SOUTH",IF(B706="BJS","NORTH",IF(B706="SHA","EAST",IF(B706="","",(IF(AND(B706&lt;&gt;"SZX",B706&lt;&gt;"SHA",B706&lt;&gt;"BJS"),"WEST"))))))</f>
        <v>SOUTH</v>
      </c>
    </row>
    <row r="707" spans="1:32">
      <c r="A707" t="s">
        <v>3025</v>
      </c>
      <c r="B707" t="s">
        <v>22</v>
      </c>
      <c r="C707" t="str">
        <f t="shared" si="88"/>
        <v>SPARES/OTHER</v>
      </c>
      <c r="D707" s="4">
        <v>44616</v>
      </c>
      <c r="E707" t="str">
        <f t="shared" si="89"/>
        <v>OTHERS</v>
      </c>
      <c r="F707">
        <v>14100463</v>
      </c>
      <c r="G707" s="19">
        <v>44616</v>
      </c>
      <c r="H707" t="s">
        <v>2286</v>
      </c>
      <c r="I707" t="s">
        <v>351</v>
      </c>
      <c r="J707">
        <v>2</v>
      </c>
      <c r="K707">
        <v>2</v>
      </c>
      <c r="L707">
        <v>2123.89</v>
      </c>
      <c r="M707" t="s">
        <v>36</v>
      </c>
      <c r="N707">
        <v>1.22</v>
      </c>
      <c r="O707">
        <v>2123.89</v>
      </c>
      <c r="P707">
        <f t="shared" ref="P707:P770" si="95">IF(M707="CNY",O707*N707,IF(M707="USD",O707*7.8,IF(M707="HKD",O707*1,IF(M707="JPY",O707*0.0563,""))))</f>
        <v>2591.1457999999998</v>
      </c>
      <c r="Q707" t="s">
        <v>41</v>
      </c>
      <c r="R707" t="s">
        <v>1111</v>
      </c>
      <c r="S707" t="s">
        <v>25</v>
      </c>
      <c r="T707">
        <v>900609</v>
      </c>
      <c r="U707">
        <v>1415.92</v>
      </c>
      <c r="V707" t="s">
        <v>1065</v>
      </c>
      <c r="X707" t="s">
        <v>2285</v>
      </c>
      <c r="Y707">
        <v>820135</v>
      </c>
      <c r="Z707" t="s">
        <v>1113</v>
      </c>
      <c r="AB707">
        <f t="shared" si="90"/>
        <v>2022</v>
      </c>
      <c r="AC707">
        <f t="shared" si="91"/>
        <v>2</v>
      </c>
      <c r="AD707" t="str">
        <f t="shared" si="92"/>
        <v>Q4</v>
      </c>
      <c r="AE707" t="str">
        <f t="shared" si="93"/>
        <v>FY21/22</v>
      </c>
      <c r="AF707" t="str">
        <f t="shared" si="94"/>
        <v>SOUTH</v>
      </c>
    </row>
    <row r="708" spans="1:32">
      <c r="A708" t="s">
        <v>3025</v>
      </c>
      <c r="B708" t="s">
        <v>22</v>
      </c>
      <c r="C708" t="str">
        <f t="shared" si="88"/>
        <v>CONTRACT_FEE</v>
      </c>
      <c r="D708" s="4">
        <v>44624</v>
      </c>
      <c r="E708" t="str">
        <f t="shared" si="89"/>
        <v>YAMAHA</v>
      </c>
      <c r="F708">
        <v>13100042</v>
      </c>
      <c r="G708" s="19">
        <v>44624</v>
      </c>
      <c r="H708" t="s">
        <v>76</v>
      </c>
      <c r="I708" t="s">
        <v>77</v>
      </c>
      <c r="J708">
        <v>1</v>
      </c>
      <c r="K708">
        <v>1</v>
      </c>
      <c r="L708">
        <v>5309.73</v>
      </c>
      <c r="M708" t="s">
        <v>36</v>
      </c>
      <c r="N708">
        <v>1.22</v>
      </c>
      <c r="O708">
        <v>5309.73</v>
      </c>
      <c r="P708">
        <f t="shared" si="95"/>
        <v>6477.8705999999993</v>
      </c>
      <c r="Q708" t="s">
        <v>41</v>
      </c>
      <c r="R708" t="s">
        <v>2287</v>
      </c>
      <c r="S708" t="s">
        <v>25</v>
      </c>
      <c r="T708">
        <v>900612</v>
      </c>
      <c r="U708">
        <v>0</v>
      </c>
      <c r="V708" t="s">
        <v>1090</v>
      </c>
      <c r="X708" t="s">
        <v>2288</v>
      </c>
      <c r="Z708" t="s">
        <v>2289</v>
      </c>
      <c r="AB708">
        <f t="shared" si="90"/>
        <v>2022</v>
      </c>
      <c r="AC708">
        <f t="shared" si="91"/>
        <v>3</v>
      </c>
      <c r="AD708" t="str">
        <f t="shared" si="92"/>
        <v>Q4</v>
      </c>
      <c r="AE708" t="str">
        <f t="shared" si="93"/>
        <v>FY21/22</v>
      </c>
      <c r="AF708" t="str">
        <f t="shared" si="94"/>
        <v>SOUTH</v>
      </c>
    </row>
    <row r="709" spans="1:32">
      <c r="A709" t="s">
        <v>3025</v>
      </c>
      <c r="B709" t="s">
        <v>22</v>
      </c>
      <c r="C709" t="str">
        <f t="shared" si="88"/>
        <v>SPARES/OTHER</v>
      </c>
      <c r="D709" s="4">
        <v>44624</v>
      </c>
      <c r="E709" t="str">
        <f t="shared" si="89"/>
        <v>YAMAHA</v>
      </c>
      <c r="F709">
        <v>14100464</v>
      </c>
      <c r="G709" s="19">
        <v>44624</v>
      </c>
      <c r="H709" t="s">
        <v>723</v>
      </c>
      <c r="I709" t="s">
        <v>724</v>
      </c>
      <c r="J709">
        <v>1</v>
      </c>
      <c r="K709">
        <v>1</v>
      </c>
      <c r="L709">
        <v>6194.69</v>
      </c>
      <c r="M709" t="s">
        <v>36</v>
      </c>
      <c r="N709">
        <v>1.22</v>
      </c>
      <c r="O709">
        <v>6194.69</v>
      </c>
      <c r="P709">
        <f t="shared" si="95"/>
        <v>7557.5217999999995</v>
      </c>
      <c r="Q709" t="s">
        <v>41</v>
      </c>
      <c r="R709" t="s">
        <v>1792</v>
      </c>
      <c r="S709" t="s">
        <v>25</v>
      </c>
      <c r="T709">
        <v>900610</v>
      </c>
      <c r="U709">
        <v>3101</v>
      </c>
      <c r="V709" t="s">
        <v>1065</v>
      </c>
      <c r="X709" t="s">
        <v>2290</v>
      </c>
      <c r="Y709">
        <v>820816</v>
      </c>
      <c r="Z709" t="s">
        <v>1794</v>
      </c>
      <c r="AB709">
        <f t="shared" si="90"/>
        <v>2022</v>
      </c>
      <c r="AC709">
        <f t="shared" si="91"/>
        <v>3</v>
      </c>
      <c r="AD709" t="str">
        <f t="shared" si="92"/>
        <v>Q4</v>
      </c>
      <c r="AE709" t="str">
        <f t="shared" si="93"/>
        <v>FY21/22</v>
      </c>
      <c r="AF709" t="str">
        <f t="shared" si="94"/>
        <v>SOUTH</v>
      </c>
    </row>
    <row r="710" spans="1:32">
      <c r="A710" t="s">
        <v>3025</v>
      </c>
      <c r="B710" t="s">
        <v>22</v>
      </c>
      <c r="C710" t="str">
        <f t="shared" si="88"/>
        <v>SPARES/OTHER</v>
      </c>
      <c r="D710" s="4">
        <v>44624</v>
      </c>
      <c r="E710" t="str">
        <f t="shared" si="89"/>
        <v>YAMAHA</v>
      </c>
      <c r="F710">
        <v>14100464</v>
      </c>
      <c r="G710" s="19">
        <v>44624</v>
      </c>
      <c r="H710" t="s">
        <v>726</v>
      </c>
      <c r="I710" t="s">
        <v>727</v>
      </c>
      <c r="J710">
        <v>1</v>
      </c>
      <c r="K710">
        <v>1</v>
      </c>
      <c r="L710">
        <v>6902.65</v>
      </c>
      <c r="M710" t="s">
        <v>36</v>
      </c>
      <c r="N710">
        <v>1.22</v>
      </c>
      <c r="O710">
        <v>6902.65</v>
      </c>
      <c r="P710">
        <f t="shared" si="95"/>
        <v>8421.2330000000002</v>
      </c>
      <c r="Q710" t="s">
        <v>41</v>
      </c>
      <c r="R710" t="s">
        <v>1792</v>
      </c>
      <c r="S710" t="s">
        <v>25</v>
      </c>
      <c r="T710">
        <v>900610</v>
      </c>
      <c r="U710">
        <v>3543</v>
      </c>
      <c r="V710" t="s">
        <v>1065</v>
      </c>
      <c r="X710" t="s">
        <v>2290</v>
      </c>
      <c r="Y710">
        <v>820816</v>
      </c>
      <c r="Z710" t="s">
        <v>1794</v>
      </c>
      <c r="AB710">
        <f t="shared" si="90"/>
        <v>2022</v>
      </c>
      <c r="AC710">
        <f t="shared" si="91"/>
        <v>3</v>
      </c>
      <c r="AD710" t="str">
        <f t="shared" si="92"/>
        <v>Q4</v>
      </c>
      <c r="AE710" t="str">
        <f t="shared" si="93"/>
        <v>FY21/22</v>
      </c>
      <c r="AF710" t="str">
        <f t="shared" si="94"/>
        <v>SOUTH</v>
      </c>
    </row>
    <row r="711" spans="1:32">
      <c r="A711" t="s">
        <v>3025</v>
      </c>
      <c r="B711" t="s">
        <v>22</v>
      </c>
      <c r="C711" t="str">
        <f t="shared" si="88"/>
        <v>SPARES/OTHER</v>
      </c>
      <c r="D711" s="4">
        <v>44624</v>
      </c>
      <c r="E711" t="str">
        <f t="shared" si="89"/>
        <v>YAMAHA</v>
      </c>
      <c r="F711">
        <v>14100464</v>
      </c>
      <c r="G711" s="19">
        <v>44624</v>
      </c>
      <c r="H711" t="s">
        <v>2291</v>
      </c>
      <c r="I711" t="s">
        <v>2292</v>
      </c>
      <c r="J711">
        <v>1</v>
      </c>
      <c r="K711">
        <v>1</v>
      </c>
      <c r="L711">
        <v>12743.36</v>
      </c>
      <c r="M711" t="s">
        <v>36</v>
      </c>
      <c r="N711">
        <v>1.22</v>
      </c>
      <c r="O711">
        <v>12743.36</v>
      </c>
      <c r="P711">
        <f t="shared" si="95"/>
        <v>15546.8992</v>
      </c>
      <c r="Q711" t="s">
        <v>41</v>
      </c>
      <c r="R711" t="s">
        <v>1792</v>
      </c>
      <c r="S711" t="s">
        <v>25</v>
      </c>
      <c r="T711">
        <v>900610</v>
      </c>
      <c r="U711">
        <v>6433</v>
      </c>
      <c r="V711" t="s">
        <v>1065</v>
      </c>
      <c r="X711" t="s">
        <v>2290</v>
      </c>
      <c r="Y711">
        <v>820816</v>
      </c>
      <c r="Z711" t="s">
        <v>1794</v>
      </c>
      <c r="AB711">
        <f t="shared" si="90"/>
        <v>2022</v>
      </c>
      <c r="AC711">
        <f t="shared" si="91"/>
        <v>3</v>
      </c>
      <c r="AD711" t="str">
        <f t="shared" si="92"/>
        <v>Q4</v>
      </c>
      <c r="AE711" t="str">
        <f t="shared" si="93"/>
        <v>FY21/22</v>
      </c>
      <c r="AF711" t="str">
        <f t="shared" si="94"/>
        <v>SOUTH</v>
      </c>
    </row>
    <row r="712" spans="1:32">
      <c r="A712" t="s">
        <v>3025</v>
      </c>
      <c r="B712" t="s">
        <v>22</v>
      </c>
      <c r="C712" t="str">
        <f t="shared" si="88"/>
        <v>SPARES/OTHER</v>
      </c>
      <c r="D712" s="4">
        <v>44624</v>
      </c>
      <c r="E712" t="str">
        <f t="shared" si="89"/>
        <v>YAMAHA</v>
      </c>
      <c r="F712">
        <v>14100464</v>
      </c>
      <c r="G712" s="19">
        <v>44624</v>
      </c>
      <c r="H712" t="s">
        <v>2293</v>
      </c>
      <c r="I712" t="s">
        <v>2294</v>
      </c>
      <c r="J712">
        <v>1</v>
      </c>
      <c r="K712">
        <v>1</v>
      </c>
      <c r="L712">
        <v>1769.91</v>
      </c>
      <c r="M712" t="s">
        <v>36</v>
      </c>
      <c r="N712">
        <v>1.22</v>
      </c>
      <c r="O712">
        <v>1769.91</v>
      </c>
      <c r="P712">
        <f t="shared" si="95"/>
        <v>2159.2901999999999</v>
      </c>
      <c r="Q712" t="s">
        <v>41</v>
      </c>
      <c r="R712" t="s">
        <v>1792</v>
      </c>
      <c r="S712" t="s">
        <v>25</v>
      </c>
      <c r="T712">
        <v>900610</v>
      </c>
      <c r="U712">
        <v>1067.96</v>
      </c>
      <c r="V712" t="s">
        <v>1065</v>
      </c>
      <c r="X712" t="s">
        <v>2290</v>
      </c>
      <c r="Y712">
        <v>820816</v>
      </c>
      <c r="Z712" t="s">
        <v>1794</v>
      </c>
      <c r="AB712">
        <f t="shared" si="90"/>
        <v>2022</v>
      </c>
      <c r="AC712">
        <f t="shared" si="91"/>
        <v>3</v>
      </c>
      <c r="AD712" t="str">
        <f t="shared" si="92"/>
        <v>Q4</v>
      </c>
      <c r="AE712" t="str">
        <f t="shared" si="93"/>
        <v>FY21/22</v>
      </c>
      <c r="AF712" t="str">
        <f t="shared" si="94"/>
        <v>SOUTH</v>
      </c>
    </row>
    <row r="713" spans="1:32">
      <c r="A713" t="s">
        <v>3025</v>
      </c>
      <c r="B713" t="s">
        <v>22</v>
      </c>
      <c r="C713" t="str">
        <f t="shared" si="88"/>
        <v>SPARES/OTHER</v>
      </c>
      <c r="D713" s="4">
        <v>44624</v>
      </c>
      <c r="E713" t="str">
        <f t="shared" si="89"/>
        <v>YAMAHA</v>
      </c>
      <c r="F713">
        <v>14100465</v>
      </c>
      <c r="G713" s="19">
        <v>44624</v>
      </c>
      <c r="H713" t="s">
        <v>536</v>
      </c>
      <c r="I713" t="s">
        <v>537</v>
      </c>
      <c r="J713">
        <v>1</v>
      </c>
      <c r="K713">
        <v>1</v>
      </c>
      <c r="L713">
        <v>3539.82</v>
      </c>
      <c r="M713" t="s">
        <v>36</v>
      </c>
      <c r="N713">
        <v>1.22</v>
      </c>
      <c r="O713">
        <v>3539.82</v>
      </c>
      <c r="P713">
        <f t="shared" si="95"/>
        <v>4318.5803999999998</v>
      </c>
      <c r="Q713" t="s">
        <v>41</v>
      </c>
      <c r="R713" t="s">
        <v>1866</v>
      </c>
      <c r="S713" t="s">
        <v>25</v>
      </c>
      <c r="T713">
        <v>900611</v>
      </c>
      <c r="U713">
        <v>1338</v>
      </c>
      <c r="V713" t="s">
        <v>1065</v>
      </c>
      <c r="X713" t="s">
        <v>2295</v>
      </c>
      <c r="Y713">
        <v>820825</v>
      </c>
      <c r="Z713" t="s">
        <v>1868</v>
      </c>
      <c r="AB713">
        <f t="shared" si="90"/>
        <v>2022</v>
      </c>
      <c r="AC713">
        <f t="shared" si="91"/>
        <v>3</v>
      </c>
      <c r="AD713" t="str">
        <f t="shared" si="92"/>
        <v>Q4</v>
      </c>
      <c r="AE713" t="str">
        <f t="shared" si="93"/>
        <v>FY21/22</v>
      </c>
      <c r="AF713" t="str">
        <f t="shared" si="94"/>
        <v>SOUTH</v>
      </c>
    </row>
    <row r="714" spans="1:32">
      <c r="A714" t="s">
        <v>3025</v>
      </c>
      <c r="B714" t="s">
        <v>22</v>
      </c>
      <c r="C714" t="str">
        <f t="shared" si="88"/>
        <v>SERVICE_CHARGE</v>
      </c>
      <c r="D714" s="4">
        <v>44634</v>
      </c>
      <c r="E714" t="str">
        <f t="shared" si="89"/>
        <v>YAMAHA</v>
      </c>
      <c r="F714">
        <v>12100074</v>
      </c>
      <c r="G714" s="19">
        <v>44634</v>
      </c>
      <c r="H714" t="s">
        <v>76</v>
      </c>
      <c r="I714" t="s">
        <v>77</v>
      </c>
      <c r="J714">
        <v>1</v>
      </c>
      <c r="K714">
        <v>1</v>
      </c>
      <c r="L714">
        <v>1681.42</v>
      </c>
      <c r="M714" t="s">
        <v>36</v>
      </c>
      <c r="N714">
        <v>1.22</v>
      </c>
      <c r="O714">
        <v>1681.42</v>
      </c>
      <c r="P714">
        <f t="shared" si="95"/>
        <v>2051.3324000000002</v>
      </c>
      <c r="Q714" t="s">
        <v>41</v>
      </c>
      <c r="R714" t="s">
        <v>1196</v>
      </c>
      <c r="S714" t="s">
        <v>25</v>
      </c>
      <c r="T714">
        <v>900617</v>
      </c>
      <c r="U714">
        <v>0</v>
      </c>
      <c r="V714" t="s">
        <v>1069</v>
      </c>
      <c r="X714" t="s">
        <v>2296</v>
      </c>
      <c r="Z714" t="s">
        <v>1198</v>
      </c>
      <c r="AB714">
        <f t="shared" si="90"/>
        <v>2022</v>
      </c>
      <c r="AC714">
        <f t="shared" si="91"/>
        <v>3</v>
      </c>
      <c r="AD714" t="str">
        <f t="shared" si="92"/>
        <v>Q4</v>
      </c>
      <c r="AE714" t="str">
        <f t="shared" si="93"/>
        <v>FY21/22</v>
      </c>
      <c r="AF714" t="str">
        <f t="shared" si="94"/>
        <v>SOUTH</v>
      </c>
    </row>
    <row r="715" spans="1:32">
      <c r="A715" t="s">
        <v>3025</v>
      </c>
      <c r="B715" t="s">
        <v>22</v>
      </c>
      <c r="C715" t="str">
        <f t="shared" si="88"/>
        <v>CONTRACT_FEE</v>
      </c>
      <c r="D715" s="4">
        <v>44634</v>
      </c>
      <c r="E715" t="str">
        <f t="shared" si="89"/>
        <v>YAMAHA</v>
      </c>
      <c r="F715">
        <v>13100043</v>
      </c>
      <c r="G715" s="19">
        <v>44634</v>
      </c>
      <c r="H715" t="s">
        <v>76</v>
      </c>
      <c r="I715" t="s">
        <v>77</v>
      </c>
      <c r="J715">
        <v>0.5</v>
      </c>
      <c r="K715">
        <v>0.5</v>
      </c>
      <c r="L715">
        <v>16814.16</v>
      </c>
      <c r="M715" t="s">
        <v>36</v>
      </c>
      <c r="N715">
        <v>1.22</v>
      </c>
      <c r="O715">
        <v>16814.16</v>
      </c>
      <c r="P715">
        <f t="shared" si="95"/>
        <v>20513.2752</v>
      </c>
      <c r="Q715" t="s">
        <v>41</v>
      </c>
      <c r="R715" t="s">
        <v>80</v>
      </c>
      <c r="S715" t="s">
        <v>25</v>
      </c>
      <c r="T715">
        <v>900615</v>
      </c>
      <c r="U715">
        <v>0</v>
      </c>
      <c r="V715" t="s">
        <v>1090</v>
      </c>
      <c r="X715" t="s">
        <v>2297</v>
      </c>
      <c r="Z715" t="s">
        <v>2282</v>
      </c>
      <c r="AB715">
        <f t="shared" si="90"/>
        <v>2022</v>
      </c>
      <c r="AC715">
        <f t="shared" si="91"/>
        <v>3</v>
      </c>
      <c r="AD715" t="str">
        <f t="shared" si="92"/>
        <v>Q4</v>
      </c>
      <c r="AE715" t="str">
        <f t="shared" si="93"/>
        <v>FY21/22</v>
      </c>
      <c r="AF715" t="str">
        <f t="shared" si="94"/>
        <v>SOUTH</v>
      </c>
    </row>
    <row r="716" spans="1:32">
      <c r="A716" t="s">
        <v>3025</v>
      </c>
      <c r="B716" t="s">
        <v>22</v>
      </c>
      <c r="C716" t="str">
        <f t="shared" si="88"/>
        <v>FEEDER</v>
      </c>
      <c r="D716" s="4">
        <v>44634</v>
      </c>
      <c r="E716" t="str">
        <f t="shared" si="89"/>
        <v>YAMAHA</v>
      </c>
      <c r="F716">
        <v>14100466</v>
      </c>
      <c r="G716" s="19">
        <v>44634</v>
      </c>
      <c r="H716" t="s">
        <v>37</v>
      </c>
      <c r="I716" t="s">
        <v>38</v>
      </c>
      <c r="J716">
        <v>20</v>
      </c>
      <c r="K716">
        <v>20</v>
      </c>
      <c r="L716">
        <v>53097.35</v>
      </c>
      <c r="M716" t="s">
        <v>36</v>
      </c>
      <c r="N716">
        <v>1.22</v>
      </c>
      <c r="O716">
        <v>53097.35</v>
      </c>
      <c r="P716">
        <f t="shared" si="95"/>
        <v>64778.767</v>
      </c>
      <c r="Q716" t="s">
        <v>41</v>
      </c>
      <c r="R716" t="s">
        <v>689</v>
      </c>
      <c r="S716" t="s">
        <v>25</v>
      </c>
      <c r="T716">
        <v>900614</v>
      </c>
      <c r="U716">
        <v>49034.43</v>
      </c>
      <c r="V716" t="s">
        <v>1065</v>
      </c>
      <c r="X716" t="s">
        <v>2298</v>
      </c>
      <c r="Y716">
        <v>822056</v>
      </c>
      <c r="Z716" t="s">
        <v>691</v>
      </c>
      <c r="AB716">
        <f t="shared" si="90"/>
        <v>2022</v>
      </c>
      <c r="AC716">
        <f t="shared" si="91"/>
        <v>3</v>
      </c>
      <c r="AD716" t="str">
        <f t="shared" si="92"/>
        <v>Q4</v>
      </c>
      <c r="AE716" t="str">
        <f t="shared" si="93"/>
        <v>FY21/22</v>
      </c>
      <c r="AF716" t="str">
        <f t="shared" si="94"/>
        <v>SOUTH</v>
      </c>
    </row>
    <row r="717" spans="1:32">
      <c r="A717" t="s">
        <v>3025</v>
      </c>
      <c r="B717" t="s">
        <v>22</v>
      </c>
      <c r="C717" t="str">
        <f t="shared" si="88"/>
        <v>SPARES/OTHER</v>
      </c>
      <c r="D717" s="4">
        <v>44634</v>
      </c>
      <c r="E717" t="str">
        <f t="shared" si="89"/>
        <v>YAMAHA</v>
      </c>
      <c r="F717">
        <v>14100467</v>
      </c>
      <c r="G717" s="19">
        <v>44634</v>
      </c>
      <c r="H717" t="s">
        <v>2299</v>
      </c>
      <c r="I717" t="s">
        <v>92</v>
      </c>
      <c r="J717">
        <v>1</v>
      </c>
      <c r="K717">
        <v>1</v>
      </c>
      <c r="L717">
        <v>30088.5</v>
      </c>
      <c r="M717" t="s">
        <v>36</v>
      </c>
      <c r="N717">
        <v>1.22</v>
      </c>
      <c r="O717">
        <v>30088.5</v>
      </c>
      <c r="P717">
        <f t="shared" si="95"/>
        <v>36707.97</v>
      </c>
      <c r="Q717" t="s">
        <v>41</v>
      </c>
      <c r="R717" t="s">
        <v>1709</v>
      </c>
      <c r="S717" t="s">
        <v>25</v>
      </c>
      <c r="T717">
        <v>900616</v>
      </c>
      <c r="U717">
        <v>24778.76</v>
      </c>
      <c r="V717" t="s">
        <v>1065</v>
      </c>
      <c r="X717" t="s">
        <v>2300</v>
      </c>
      <c r="Y717">
        <v>822060</v>
      </c>
      <c r="Z717" t="s">
        <v>1711</v>
      </c>
      <c r="AB717">
        <f t="shared" si="90"/>
        <v>2022</v>
      </c>
      <c r="AC717">
        <f t="shared" si="91"/>
        <v>3</v>
      </c>
      <c r="AD717" t="str">
        <f t="shared" si="92"/>
        <v>Q4</v>
      </c>
      <c r="AE717" t="str">
        <f t="shared" si="93"/>
        <v>FY21/22</v>
      </c>
      <c r="AF717" t="str">
        <f t="shared" si="94"/>
        <v>SOUTH</v>
      </c>
    </row>
    <row r="718" spans="1:32">
      <c r="A718" t="s">
        <v>3025</v>
      </c>
      <c r="B718" t="s">
        <v>22</v>
      </c>
      <c r="C718" t="str">
        <f t="shared" si="88"/>
        <v>CONTRACT_FEE</v>
      </c>
      <c r="D718" s="4">
        <v>44636</v>
      </c>
      <c r="E718" t="str">
        <f t="shared" si="89"/>
        <v>YAMAHA</v>
      </c>
      <c r="F718">
        <v>13100044</v>
      </c>
      <c r="G718" s="19">
        <v>44636</v>
      </c>
      <c r="H718" t="s">
        <v>76</v>
      </c>
      <c r="I718" t="s">
        <v>77</v>
      </c>
      <c r="J718">
        <v>1</v>
      </c>
      <c r="K718">
        <v>1</v>
      </c>
      <c r="L718">
        <v>21238.94</v>
      </c>
      <c r="M718" t="s">
        <v>36</v>
      </c>
      <c r="N718">
        <v>1.22</v>
      </c>
      <c r="O718">
        <v>21238.94</v>
      </c>
      <c r="P718">
        <f t="shared" si="95"/>
        <v>25911.506799999999</v>
      </c>
      <c r="Q718" t="s">
        <v>41</v>
      </c>
      <c r="R718" t="s">
        <v>63</v>
      </c>
      <c r="S718" t="s">
        <v>25</v>
      </c>
      <c r="T718">
        <v>900619</v>
      </c>
      <c r="U718">
        <v>0</v>
      </c>
      <c r="V718" t="s">
        <v>1090</v>
      </c>
      <c r="X718" t="s">
        <v>2301</v>
      </c>
      <c r="Z718" t="s">
        <v>110</v>
      </c>
      <c r="AB718">
        <f t="shared" si="90"/>
        <v>2022</v>
      </c>
      <c r="AC718">
        <f t="shared" si="91"/>
        <v>3</v>
      </c>
      <c r="AD718" t="str">
        <f t="shared" si="92"/>
        <v>Q4</v>
      </c>
      <c r="AE718" t="str">
        <f t="shared" si="93"/>
        <v>FY21/22</v>
      </c>
      <c r="AF718" t="str">
        <f t="shared" si="94"/>
        <v>SOUTH</v>
      </c>
    </row>
    <row r="719" spans="1:32">
      <c r="A719" t="s">
        <v>3025</v>
      </c>
      <c r="B719" t="s">
        <v>22</v>
      </c>
      <c r="C719" t="str">
        <f t="shared" si="88"/>
        <v>SPARES/OTHER</v>
      </c>
      <c r="D719" s="4">
        <v>44636</v>
      </c>
      <c r="E719" t="str">
        <f t="shared" si="89"/>
        <v>YAMAHA</v>
      </c>
      <c r="F719">
        <v>14100468</v>
      </c>
      <c r="G719" s="19">
        <v>44636</v>
      </c>
      <c r="H719" t="s">
        <v>2016</v>
      </c>
      <c r="I719" t="s">
        <v>2017</v>
      </c>
      <c r="J719">
        <v>10</v>
      </c>
      <c r="K719">
        <v>10</v>
      </c>
      <c r="L719">
        <v>1283.19</v>
      </c>
      <c r="M719" t="s">
        <v>36</v>
      </c>
      <c r="N719">
        <v>1.22</v>
      </c>
      <c r="O719">
        <v>1283.19</v>
      </c>
      <c r="P719">
        <f t="shared" si="95"/>
        <v>1565.4918</v>
      </c>
      <c r="Q719" t="s">
        <v>41</v>
      </c>
      <c r="R719" t="s">
        <v>63</v>
      </c>
      <c r="S719" t="s">
        <v>25</v>
      </c>
      <c r="T719">
        <v>900618</v>
      </c>
      <c r="U719">
        <v>670</v>
      </c>
      <c r="V719" t="s">
        <v>1065</v>
      </c>
      <c r="X719" t="s">
        <v>2302</v>
      </c>
      <c r="Y719">
        <v>822299</v>
      </c>
      <c r="Z719" t="s">
        <v>110</v>
      </c>
      <c r="AB719">
        <f t="shared" si="90"/>
        <v>2022</v>
      </c>
      <c r="AC719">
        <f t="shared" si="91"/>
        <v>3</v>
      </c>
      <c r="AD719" t="str">
        <f t="shared" si="92"/>
        <v>Q4</v>
      </c>
      <c r="AE719" t="str">
        <f t="shared" si="93"/>
        <v>FY21/22</v>
      </c>
      <c r="AF719" t="str">
        <f t="shared" si="94"/>
        <v>SOUTH</v>
      </c>
    </row>
    <row r="720" spans="1:32">
      <c r="A720" t="s">
        <v>3025</v>
      </c>
      <c r="B720" t="s">
        <v>22</v>
      </c>
      <c r="C720" t="str">
        <f t="shared" si="88"/>
        <v>SPARES/OTHER</v>
      </c>
      <c r="D720" s="4">
        <v>44642</v>
      </c>
      <c r="E720" t="str">
        <f t="shared" si="89"/>
        <v>YAMAHA</v>
      </c>
      <c r="F720">
        <v>14100469</v>
      </c>
      <c r="G720" s="19">
        <v>44642</v>
      </c>
      <c r="H720" t="s">
        <v>2303</v>
      </c>
      <c r="I720" t="s">
        <v>2304</v>
      </c>
      <c r="J720">
        <v>1</v>
      </c>
      <c r="K720">
        <v>1</v>
      </c>
      <c r="L720">
        <v>11946.9</v>
      </c>
      <c r="M720" t="s">
        <v>36</v>
      </c>
      <c r="N720">
        <v>1.22</v>
      </c>
      <c r="O720">
        <v>11946.9</v>
      </c>
      <c r="P720">
        <f t="shared" si="95"/>
        <v>14575.217999999999</v>
      </c>
      <c r="Q720" t="s">
        <v>41</v>
      </c>
      <c r="R720" t="s">
        <v>2305</v>
      </c>
      <c r="S720" t="s">
        <v>25</v>
      </c>
      <c r="T720">
        <v>900613</v>
      </c>
      <c r="U720">
        <v>6300</v>
      </c>
      <c r="V720" t="s">
        <v>1065</v>
      </c>
      <c r="X720" t="s">
        <v>2306</v>
      </c>
      <c r="Y720">
        <v>822645</v>
      </c>
      <c r="Z720" t="s">
        <v>2307</v>
      </c>
      <c r="AB720">
        <f t="shared" si="90"/>
        <v>2022</v>
      </c>
      <c r="AC720">
        <f t="shared" si="91"/>
        <v>3</v>
      </c>
      <c r="AD720" t="str">
        <f t="shared" si="92"/>
        <v>Q4</v>
      </c>
      <c r="AE720" t="str">
        <f t="shared" si="93"/>
        <v>FY21/22</v>
      </c>
      <c r="AF720" t="str">
        <f t="shared" si="94"/>
        <v>SOUTH</v>
      </c>
    </row>
    <row r="721" spans="1:32">
      <c r="A721" t="s">
        <v>3025</v>
      </c>
      <c r="B721" t="s">
        <v>22</v>
      </c>
      <c r="C721" t="str">
        <f t="shared" si="88"/>
        <v>FEEDER</v>
      </c>
      <c r="D721" s="4">
        <v>44642</v>
      </c>
      <c r="E721" t="str">
        <f t="shared" si="89"/>
        <v>YAMAHA</v>
      </c>
      <c r="F721">
        <v>14100469</v>
      </c>
      <c r="G721" s="19">
        <v>44642</v>
      </c>
      <c r="H721" t="s">
        <v>37</v>
      </c>
      <c r="I721" t="s">
        <v>38</v>
      </c>
      <c r="J721">
        <v>1</v>
      </c>
      <c r="K721">
        <v>1</v>
      </c>
      <c r="L721">
        <v>0</v>
      </c>
      <c r="M721" t="s">
        <v>36</v>
      </c>
      <c r="N721">
        <v>1.22</v>
      </c>
      <c r="O721">
        <v>0</v>
      </c>
      <c r="P721">
        <f t="shared" si="95"/>
        <v>0</v>
      </c>
      <c r="Q721" t="s">
        <v>41</v>
      </c>
      <c r="R721" t="s">
        <v>2305</v>
      </c>
      <c r="S721" t="s">
        <v>25</v>
      </c>
      <c r="T721">
        <v>900613</v>
      </c>
      <c r="U721">
        <v>2429.12</v>
      </c>
      <c r="V721" t="s">
        <v>1065</v>
      </c>
      <c r="X721" t="s">
        <v>2306</v>
      </c>
      <c r="Y721">
        <v>822628</v>
      </c>
      <c r="Z721" t="s">
        <v>2307</v>
      </c>
      <c r="AB721">
        <f t="shared" si="90"/>
        <v>2022</v>
      </c>
      <c r="AC721">
        <f t="shared" si="91"/>
        <v>3</v>
      </c>
      <c r="AD721" t="str">
        <f t="shared" si="92"/>
        <v>Q4</v>
      </c>
      <c r="AE721" t="str">
        <f t="shared" si="93"/>
        <v>FY21/22</v>
      </c>
      <c r="AF721" t="str">
        <f t="shared" si="94"/>
        <v>SOUTH</v>
      </c>
    </row>
    <row r="722" spans="1:32">
      <c r="A722" t="s">
        <v>3025</v>
      </c>
      <c r="B722" t="s">
        <v>22</v>
      </c>
      <c r="C722" t="str">
        <f t="shared" si="88"/>
        <v>SPARES/OTHER</v>
      </c>
      <c r="D722" s="4">
        <v>44648</v>
      </c>
      <c r="E722" t="str">
        <f t="shared" si="89"/>
        <v>YAMAHA</v>
      </c>
      <c r="F722">
        <v>14100470</v>
      </c>
      <c r="G722" s="19">
        <v>44648</v>
      </c>
      <c r="H722" t="s">
        <v>742</v>
      </c>
      <c r="I722" t="s">
        <v>743</v>
      </c>
      <c r="J722">
        <v>2</v>
      </c>
      <c r="K722">
        <v>2</v>
      </c>
      <c r="L722">
        <v>212.39</v>
      </c>
      <c r="M722" t="s">
        <v>36</v>
      </c>
      <c r="N722">
        <v>1.22</v>
      </c>
      <c r="O722">
        <v>212.39</v>
      </c>
      <c r="P722">
        <f t="shared" si="95"/>
        <v>259.11579999999998</v>
      </c>
      <c r="Q722" t="s">
        <v>41</v>
      </c>
      <c r="R722" t="s">
        <v>1238</v>
      </c>
      <c r="S722" t="s">
        <v>25</v>
      </c>
      <c r="T722">
        <v>900620</v>
      </c>
      <c r="U722">
        <v>145.63999999999999</v>
      </c>
      <c r="V722" t="s">
        <v>1065</v>
      </c>
      <c r="X722" t="s">
        <v>2308</v>
      </c>
      <c r="Y722">
        <v>823235</v>
      </c>
      <c r="Z722" t="s">
        <v>1240</v>
      </c>
      <c r="AB722">
        <f t="shared" si="90"/>
        <v>2022</v>
      </c>
      <c r="AC722">
        <f t="shared" si="91"/>
        <v>3</v>
      </c>
      <c r="AD722" t="str">
        <f t="shared" si="92"/>
        <v>Q4</v>
      </c>
      <c r="AE722" t="str">
        <f t="shared" si="93"/>
        <v>FY21/22</v>
      </c>
      <c r="AF722" t="str">
        <f t="shared" si="94"/>
        <v>SOUTH</v>
      </c>
    </row>
    <row r="723" spans="1:32">
      <c r="A723" t="s">
        <v>3025</v>
      </c>
      <c r="B723" t="s">
        <v>22</v>
      </c>
      <c r="C723" t="str">
        <f t="shared" si="88"/>
        <v>FEEDER</v>
      </c>
      <c r="D723" s="4">
        <v>44648</v>
      </c>
      <c r="E723" t="str">
        <f t="shared" si="89"/>
        <v>YAMAHA</v>
      </c>
      <c r="F723">
        <v>14100471</v>
      </c>
      <c r="G723" s="19">
        <v>44648</v>
      </c>
      <c r="H723" t="s">
        <v>1631</v>
      </c>
      <c r="I723" t="s">
        <v>1632</v>
      </c>
      <c r="J723">
        <v>15</v>
      </c>
      <c r="K723">
        <v>15</v>
      </c>
      <c r="L723">
        <v>68163.72</v>
      </c>
      <c r="M723" t="s">
        <v>36</v>
      </c>
      <c r="N723">
        <v>1.22</v>
      </c>
      <c r="O723">
        <v>68163.72</v>
      </c>
      <c r="P723">
        <f t="shared" si="95"/>
        <v>83159.738400000002</v>
      </c>
      <c r="Q723" t="s">
        <v>41</v>
      </c>
      <c r="R723" t="s">
        <v>2127</v>
      </c>
      <c r="S723" t="s">
        <v>25</v>
      </c>
      <c r="T723">
        <v>900621</v>
      </c>
      <c r="U723">
        <v>59907.34</v>
      </c>
      <c r="V723" t="s">
        <v>1065</v>
      </c>
      <c r="X723" t="s">
        <v>2309</v>
      </c>
      <c r="Y723">
        <v>823263</v>
      </c>
      <c r="Z723" t="s">
        <v>2129</v>
      </c>
      <c r="AB723">
        <f t="shared" si="90"/>
        <v>2022</v>
      </c>
      <c r="AC723">
        <f t="shared" si="91"/>
        <v>3</v>
      </c>
      <c r="AD723" t="str">
        <f t="shared" si="92"/>
        <v>Q4</v>
      </c>
      <c r="AE723" t="str">
        <f t="shared" si="93"/>
        <v>FY21/22</v>
      </c>
      <c r="AF723" t="str">
        <f t="shared" si="94"/>
        <v>SOUTH</v>
      </c>
    </row>
    <row r="724" spans="1:32">
      <c r="A724" t="s">
        <v>3025</v>
      </c>
      <c r="B724" t="s">
        <v>22</v>
      </c>
      <c r="C724" t="str">
        <f t="shared" si="88"/>
        <v>SPARES/OTHER</v>
      </c>
      <c r="D724" s="4">
        <v>44648</v>
      </c>
      <c r="E724" t="str">
        <f t="shared" si="89"/>
        <v>YAMAHA</v>
      </c>
      <c r="F724">
        <v>14100471</v>
      </c>
      <c r="G724" s="19">
        <v>44648</v>
      </c>
      <c r="H724" t="s">
        <v>97</v>
      </c>
      <c r="I724" t="s">
        <v>98</v>
      </c>
      <c r="J724">
        <v>20</v>
      </c>
      <c r="K724">
        <v>20</v>
      </c>
      <c r="L724">
        <v>402.65</v>
      </c>
      <c r="M724" t="s">
        <v>36</v>
      </c>
      <c r="N724">
        <v>1.22</v>
      </c>
      <c r="O724">
        <v>402.65</v>
      </c>
      <c r="P724">
        <f t="shared" si="95"/>
        <v>491.23299999999995</v>
      </c>
      <c r="Q724" t="s">
        <v>41</v>
      </c>
      <c r="R724" t="s">
        <v>2127</v>
      </c>
      <c r="S724" t="s">
        <v>25</v>
      </c>
      <c r="T724">
        <v>900621</v>
      </c>
      <c r="U724">
        <v>200</v>
      </c>
      <c r="V724" t="s">
        <v>1065</v>
      </c>
      <c r="X724" t="s">
        <v>2309</v>
      </c>
      <c r="Y724">
        <v>823263</v>
      </c>
      <c r="Z724" t="s">
        <v>2129</v>
      </c>
      <c r="AB724">
        <f t="shared" si="90"/>
        <v>2022</v>
      </c>
      <c r="AC724">
        <f t="shared" si="91"/>
        <v>3</v>
      </c>
      <c r="AD724" t="str">
        <f t="shared" si="92"/>
        <v>Q4</v>
      </c>
      <c r="AE724" t="str">
        <f t="shared" si="93"/>
        <v>FY21/22</v>
      </c>
      <c r="AF724" t="str">
        <f t="shared" si="94"/>
        <v>SOUTH</v>
      </c>
    </row>
    <row r="725" spans="1:32">
      <c r="A725" t="s">
        <v>3025</v>
      </c>
      <c r="B725" t="s">
        <v>22</v>
      </c>
      <c r="C725" t="str">
        <f t="shared" si="88"/>
        <v>SPARES/OTHER</v>
      </c>
      <c r="D725" s="4">
        <v>44648</v>
      </c>
      <c r="E725" t="str">
        <f t="shared" si="89"/>
        <v>YAMAHA</v>
      </c>
      <c r="F725">
        <v>14100471</v>
      </c>
      <c r="G725" s="19">
        <v>44648</v>
      </c>
      <c r="H725" t="s">
        <v>1127</v>
      </c>
      <c r="I725" t="s">
        <v>100</v>
      </c>
      <c r="J725">
        <v>20</v>
      </c>
      <c r="K725">
        <v>20</v>
      </c>
      <c r="L725">
        <v>4955.75</v>
      </c>
      <c r="M725" t="s">
        <v>36</v>
      </c>
      <c r="N725">
        <v>1.22</v>
      </c>
      <c r="O725">
        <v>4955.75</v>
      </c>
      <c r="P725">
        <f t="shared" si="95"/>
        <v>6046.0149999999994</v>
      </c>
      <c r="Q725" t="s">
        <v>41</v>
      </c>
      <c r="R725" t="s">
        <v>2127</v>
      </c>
      <c r="S725" t="s">
        <v>25</v>
      </c>
      <c r="T725">
        <v>900621</v>
      </c>
      <c r="U725">
        <v>2780</v>
      </c>
      <c r="V725" t="s">
        <v>1065</v>
      </c>
      <c r="X725" t="s">
        <v>2309</v>
      </c>
      <c r="Y725">
        <v>823263</v>
      </c>
      <c r="Z725" t="s">
        <v>2129</v>
      </c>
      <c r="AB725">
        <f t="shared" si="90"/>
        <v>2022</v>
      </c>
      <c r="AC725">
        <f t="shared" si="91"/>
        <v>3</v>
      </c>
      <c r="AD725" t="str">
        <f t="shared" si="92"/>
        <v>Q4</v>
      </c>
      <c r="AE725" t="str">
        <f t="shared" si="93"/>
        <v>FY21/22</v>
      </c>
      <c r="AF725" t="str">
        <f t="shared" si="94"/>
        <v>SOUTH</v>
      </c>
    </row>
    <row r="726" spans="1:32">
      <c r="A726" t="s">
        <v>3025</v>
      </c>
      <c r="B726" t="s">
        <v>22</v>
      </c>
      <c r="C726" t="str">
        <f t="shared" si="88"/>
        <v>SPARES/OTHER</v>
      </c>
      <c r="D726" s="4">
        <v>44648</v>
      </c>
      <c r="E726" t="str">
        <f t="shared" si="89"/>
        <v>YAMAHA</v>
      </c>
      <c r="F726">
        <v>14100471</v>
      </c>
      <c r="G726" s="19">
        <v>44648</v>
      </c>
      <c r="H726" t="s">
        <v>134</v>
      </c>
      <c r="I726" t="s">
        <v>135</v>
      </c>
      <c r="J726">
        <v>30</v>
      </c>
      <c r="K726">
        <v>30</v>
      </c>
      <c r="L726">
        <v>477.88</v>
      </c>
      <c r="M726" t="s">
        <v>36</v>
      </c>
      <c r="N726">
        <v>1.22</v>
      </c>
      <c r="O726">
        <v>477.88</v>
      </c>
      <c r="P726">
        <f t="shared" si="95"/>
        <v>583.0136</v>
      </c>
      <c r="Q726" t="s">
        <v>41</v>
      </c>
      <c r="R726" t="s">
        <v>2127</v>
      </c>
      <c r="S726" t="s">
        <v>25</v>
      </c>
      <c r="T726">
        <v>900621</v>
      </c>
      <c r="U726">
        <v>259.2</v>
      </c>
      <c r="V726" t="s">
        <v>1065</v>
      </c>
      <c r="X726" t="s">
        <v>2309</v>
      </c>
      <c r="Y726">
        <v>823263</v>
      </c>
      <c r="Z726" t="s">
        <v>2129</v>
      </c>
      <c r="AB726">
        <f t="shared" si="90"/>
        <v>2022</v>
      </c>
      <c r="AC726">
        <f t="shared" si="91"/>
        <v>3</v>
      </c>
      <c r="AD726" t="str">
        <f t="shared" si="92"/>
        <v>Q4</v>
      </c>
      <c r="AE726" t="str">
        <f t="shared" si="93"/>
        <v>FY21/22</v>
      </c>
      <c r="AF726" t="str">
        <f t="shared" si="94"/>
        <v>SOUTH</v>
      </c>
    </row>
    <row r="727" spans="1:32">
      <c r="A727" t="s">
        <v>3025</v>
      </c>
      <c r="B727" t="s">
        <v>22</v>
      </c>
      <c r="C727" t="str">
        <f t="shared" si="88"/>
        <v>SPARES/OTHER</v>
      </c>
      <c r="D727" s="4">
        <v>44648</v>
      </c>
      <c r="E727" t="str">
        <f t="shared" si="89"/>
        <v>YAMAHA</v>
      </c>
      <c r="F727">
        <v>14100471</v>
      </c>
      <c r="G727" s="19">
        <v>44648</v>
      </c>
      <c r="H727" t="s">
        <v>1538</v>
      </c>
      <c r="I727" t="s">
        <v>1539</v>
      </c>
      <c r="J727">
        <v>20</v>
      </c>
      <c r="K727">
        <v>20</v>
      </c>
      <c r="L727">
        <v>796.46</v>
      </c>
      <c r="M727" t="s">
        <v>36</v>
      </c>
      <c r="N727">
        <v>1.22</v>
      </c>
      <c r="O727">
        <v>796.46</v>
      </c>
      <c r="P727">
        <f t="shared" si="95"/>
        <v>971.68119999999999</v>
      </c>
      <c r="Q727" t="s">
        <v>41</v>
      </c>
      <c r="R727" t="s">
        <v>2127</v>
      </c>
      <c r="S727" t="s">
        <v>25</v>
      </c>
      <c r="T727">
        <v>900621</v>
      </c>
      <c r="U727">
        <v>440</v>
      </c>
      <c r="V727" t="s">
        <v>1065</v>
      </c>
      <c r="X727" t="s">
        <v>2309</v>
      </c>
      <c r="Y727">
        <v>823263</v>
      </c>
      <c r="Z727" t="s">
        <v>2129</v>
      </c>
      <c r="AB727">
        <f t="shared" si="90"/>
        <v>2022</v>
      </c>
      <c r="AC727">
        <f t="shared" si="91"/>
        <v>3</v>
      </c>
      <c r="AD727" t="str">
        <f t="shared" si="92"/>
        <v>Q4</v>
      </c>
      <c r="AE727" t="str">
        <f t="shared" si="93"/>
        <v>FY21/22</v>
      </c>
      <c r="AF727" t="str">
        <f t="shared" si="94"/>
        <v>SOUTH</v>
      </c>
    </row>
    <row r="728" spans="1:32">
      <c r="A728" t="s">
        <v>3025</v>
      </c>
      <c r="B728" t="s">
        <v>22</v>
      </c>
      <c r="C728" t="str">
        <f t="shared" si="88"/>
        <v>SPARES/OTHER</v>
      </c>
      <c r="D728" s="4">
        <v>44648</v>
      </c>
      <c r="E728" t="str">
        <f t="shared" si="89"/>
        <v>YAMAHA</v>
      </c>
      <c r="F728">
        <v>14100471</v>
      </c>
      <c r="G728" s="19">
        <v>44648</v>
      </c>
      <c r="H728" t="s">
        <v>1978</v>
      </c>
      <c r="I728" t="s">
        <v>1979</v>
      </c>
      <c r="J728">
        <v>20</v>
      </c>
      <c r="K728">
        <v>20</v>
      </c>
      <c r="L728">
        <v>1203.54</v>
      </c>
      <c r="M728" t="s">
        <v>36</v>
      </c>
      <c r="N728">
        <v>1.22</v>
      </c>
      <c r="O728">
        <v>1203.54</v>
      </c>
      <c r="P728">
        <f t="shared" si="95"/>
        <v>1468.3188</v>
      </c>
      <c r="Q728" t="s">
        <v>41</v>
      </c>
      <c r="R728" t="s">
        <v>2127</v>
      </c>
      <c r="S728" t="s">
        <v>25</v>
      </c>
      <c r="T728">
        <v>900621</v>
      </c>
      <c r="U728">
        <v>680</v>
      </c>
      <c r="V728" t="s">
        <v>1065</v>
      </c>
      <c r="X728" t="s">
        <v>2309</v>
      </c>
      <c r="Y728">
        <v>823263</v>
      </c>
      <c r="Z728" t="s">
        <v>2129</v>
      </c>
      <c r="AB728">
        <f t="shared" si="90"/>
        <v>2022</v>
      </c>
      <c r="AC728">
        <f t="shared" si="91"/>
        <v>3</v>
      </c>
      <c r="AD728" t="str">
        <f t="shared" si="92"/>
        <v>Q4</v>
      </c>
      <c r="AE728" t="str">
        <f t="shared" si="93"/>
        <v>FY21/22</v>
      </c>
      <c r="AF728" t="str">
        <f t="shared" si="94"/>
        <v>SOUTH</v>
      </c>
    </row>
    <row r="729" spans="1:32">
      <c r="A729" t="s">
        <v>3025</v>
      </c>
      <c r="B729" t="s">
        <v>22</v>
      </c>
      <c r="C729" t="str">
        <f t="shared" si="88"/>
        <v>SPARES/OTHER</v>
      </c>
      <c r="D729" s="4">
        <v>44648</v>
      </c>
      <c r="E729" t="str">
        <f t="shared" si="89"/>
        <v>YAMAHA</v>
      </c>
      <c r="F729">
        <v>14100471</v>
      </c>
      <c r="G729" s="19">
        <v>44648</v>
      </c>
      <c r="H729" t="s">
        <v>2310</v>
      </c>
      <c r="I729" t="s">
        <v>2311</v>
      </c>
      <c r="J729">
        <v>20</v>
      </c>
      <c r="K729">
        <v>20</v>
      </c>
      <c r="L729">
        <v>53.1</v>
      </c>
      <c r="M729" t="s">
        <v>36</v>
      </c>
      <c r="N729">
        <v>1.22</v>
      </c>
      <c r="O729">
        <v>53.1</v>
      </c>
      <c r="P729">
        <f t="shared" si="95"/>
        <v>64.781999999999996</v>
      </c>
      <c r="Q729" t="s">
        <v>41</v>
      </c>
      <c r="R729" t="s">
        <v>2127</v>
      </c>
      <c r="S729" t="s">
        <v>25</v>
      </c>
      <c r="T729">
        <v>900621</v>
      </c>
      <c r="U729">
        <v>21.6</v>
      </c>
      <c r="V729" t="s">
        <v>1065</v>
      </c>
      <c r="X729" t="s">
        <v>2309</v>
      </c>
      <c r="Y729">
        <v>823263</v>
      </c>
      <c r="Z729" t="s">
        <v>2129</v>
      </c>
      <c r="AB729">
        <f t="shared" si="90"/>
        <v>2022</v>
      </c>
      <c r="AC729">
        <f t="shared" si="91"/>
        <v>3</v>
      </c>
      <c r="AD729" t="str">
        <f t="shared" si="92"/>
        <v>Q4</v>
      </c>
      <c r="AE729" t="str">
        <f t="shared" si="93"/>
        <v>FY21/22</v>
      </c>
      <c r="AF729" t="str">
        <f t="shared" si="94"/>
        <v>SOUTH</v>
      </c>
    </row>
    <row r="730" spans="1:32">
      <c r="A730" t="s">
        <v>3025</v>
      </c>
      <c r="B730" t="s">
        <v>22</v>
      </c>
      <c r="C730" t="str">
        <f t="shared" si="88"/>
        <v>SPARES/OTHER</v>
      </c>
      <c r="D730" s="4">
        <v>44648</v>
      </c>
      <c r="E730" t="str">
        <f t="shared" si="89"/>
        <v>YAMAHA</v>
      </c>
      <c r="F730">
        <v>14100471</v>
      </c>
      <c r="G730" s="19">
        <v>44648</v>
      </c>
      <c r="H730" t="s">
        <v>2312</v>
      </c>
      <c r="I730" t="s">
        <v>146</v>
      </c>
      <c r="J730">
        <v>20</v>
      </c>
      <c r="K730">
        <v>20</v>
      </c>
      <c r="L730">
        <v>53.1</v>
      </c>
      <c r="M730" t="s">
        <v>36</v>
      </c>
      <c r="N730">
        <v>1.22</v>
      </c>
      <c r="O730">
        <v>53.1</v>
      </c>
      <c r="P730">
        <f t="shared" si="95"/>
        <v>64.781999999999996</v>
      </c>
      <c r="Q730" t="s">
        <v>41</v>
      </c>
      <c r="R730" t="s">
        <v>2127</v>
      </c>
      <c r="S730" t="s">
        <v>25</v>
      </c>
      <c r="T730">
        <v>900621</v>
      </c>
      <c r="U730">
        <v>21.6</v>
      </c>
      <c r="V730" t="s">
        <v>1065</v>
      </c>
      <c r="X730" t="s">
        <v>2309</v>
      </c>
      <c r="Y730">
        <v>823263</v>
      </c>
      <c r="Z730" t="s">
        <v>2129</v>
      </c>
      <c r="AB730">
        <f t="shared" si="90"/>
        <v>2022</v>
      </c>
      <c r="AC730">
        <f t="shared" si="91"/>
        <v>3</v>
      </c>
      <c r="AD730" t="str">
        <f t="shared" si="92"/>
        <v>Q4</v>
      </c>
      <c r="AE730" t="str">
        <f t="shared" si="93"/>
        <v>FY21/22</v>
      </c>
      <c r="AF730" t="str">
        <f t="shared" si="94"/>
        <v>SOUTH</v>
      </c>
    </row>
    <row r="731" spans="1:32">
      <c r="A731" t="s">
        <v>3025</v>
      </c>
      <c r="B731" t="s">
        <v>22</v>
      </c>
      <c r="C731" t="str">
        <f t="shared" si="88"/>
        <v>SPARES/OTHER</v>
      </c>
      <c r="D731" s="4">
        <v>44648</v>
      </c>
      <c r="E731" t="str">
        <f t="shared" si="89"/>
        <v>OTHERS</v>
      </c>
      <c r="F731">
        <v>14100472</v>
      </c>
      <c r="G731" s="19">
        <v>44648</v>
      </c>
      <c r="H731" t="s">
        <v>1379</v>
      </c>
      <c r="I731" t="s">
        <v>1380</v>
      </c>
      <c r="J731">
        <v>1</v>
      </c>
      <c r="K731">
        <v>1</v>
      </c>
      <c r="L731">
        <v>2123.89</v>
      </c>
      <c r="M731" t="s">
        <v>36</v>
      </c>
      <c r="N731">
        <v>1.22</v>
      </c>
      <c r="O731">
        <v>2123.89</v>
      </c>
      <c r="P731">
        <f t="shared" si="95"/>
        <v>2591.1457999999998</v>
      </c>
      <c r="Q731" t="s">
        <v>41</v>
      </c>
      <c r="R731" t="s">
        <v>1111</v>
      </c>
      <c r="S731" t="s">
        <v>25</v>
      </c>
      <c r="T731">
        <v>900622</v>
      </c>
      <c r="U731">
        <v>1358.41</v>
      </c>
      <c r="V731" t="s">
        <v>1065</v>
      </c>
      <c r="X731" t="s">
        <v>2313</v>
      </c>
      <c r="Y731">
        <v>823266</v>
      </c>
      <c r="Z731" t="s">
        <v>1113</v>
      </c>
      <c r="AB731">
        <f t="shared" si="90"/>
        <v>2022</v>
      </c>
      <c r="AC731">
        <f t="shared" si="91"/>
        <v>3</v>
      </c>
      <c r="AD731" t="str">
        <f t="shared" si="92"/>
        <v>Q4</v>
      </c>
      <c r="AE731" t="str">
        <f t="shared" si="93"/>
        <v>FY21/22</v>
      </c>
      <c r="AF731" t="str">
        <f t="shared" si="94"/>
        <v>SOUTH</v>
      </c>
    </row>
    <row r="732" spans="1:32">
      <c r="A732" t="s">
        <v>3025</v>
      </c>
      <c r="B732" t="s">
        <v>22</v>
      </c>
      <c r="C732" t="str">
        <f t="shared" si="88"/>
        <v>SERVICE_CHARGE</v>
      </c>
      <c r="D732" s="4">
        <v>44663</v>
      </c>
      <c r="E732" t="str">
        <f t="shared" si="89"/>
        <v>YAMAHA</v>
      </c>
      <c r="F732">
        <v>12100075</v>
      </c>
      <c r="G732" s="19">
        <v>44663</v>
      </c>
      <c r="H732" t="s">
        <v>76</v>
      </c>
      <c r="I732" t="s">
        <v>77</v>
      </c>
      <c r="J732">
        <v>1</v>
      </c>
      <c r="K732">
        <v>1</v>
      </c>
      <c r="L732">
        <v>1769.91</v>
      </c>
      <c r="M732" t="s">
        <v>36</v>
      </c>
      <c r="N732">
        <v>1.22</v>
      </c>
      <c r="O732">
        <v>1769.91</v>
      </c>
      <c r="P732">
        <f t="shared" si="95"/>
        <v>2159.2901999999999</v>
      </c>
      <c r="Q732" t="s">
        <v>41</v>
      </c>
      <c r="R732" t="s">
        <v>2314</v>
      </c>
      <c r="S732" t="s">
        <v>25</v>
      </c>
      <c r="T732">
        <v>900623</v>
      </c>
      <c r="U732">
        <v>0</v>
      </c>
      <c r="V732" t="s">
        <v>1069</v>
      </c>
      <c r="X732" t="s">
        <v>2315</v>
      </c>
      <c r="Z732" t="s">
        <v>2316</v>
      </c>
      <c r="AB732">
        <f t="shared" si="90"/>
        <v>2022</v>
      </c>
      <c r="AC732">
        <f t="shared" si="91"/>
        <v>4</v>
      </c>
      <c r="AD732" t="str">
        <f t="shared" si="92"/>
        <v>Q1</v>
      </c>
      <c r="AE732" t="str">
        <f t="shared" si="93"/>
        <v>FY22/23</v>
      </c>
      <c r="AF732" t="str">
        <f t="shared" si="94"/>
        <v>SOUTH</v>
      </c>
    </row>
    <row r="733" spans="1:32">
      <c r="A733" t="s">
        <v>3025</v>
      </c>
      <c r="B733" t="s">
        <v>22</v>
      </c>
      <c r="C733" t="str">
        <f t="shared" si="88"/>
        <v>SERVICE_CHARGE</v>
      </c>
      <c r="D733" s="4">
        <v>44665</v>
      </c>
      <c r="E733" t="str">
        <f t="shared" si="89"/>
        <v>OTHERS</v>
      </c>
      <c r="F733">
        <v>12100076</v>
      </c>
      <c r="G733" s="19">
        <v>44665</v>
      </c>
      <c r="H733" t="s">
        <v>357</v>
      </c>
      <c r="I733" t="s">
        <v>77</v>
      </c>
      <c r="J733">
        <v>1</v>
      </c>
      <c r="K733">
        <v>1</v>
      </c>
      <c r="L733">
        <v>1946.9</v>
      </c>
      <c r="M733" t="s">
        <v>36</v>
      </c>
      <c r="N733">
        <v>1.22</v>
      </c>
      <c r="O733">
        <v>1946.9</v>
      </c>
      <c r="P733">
        <f t="shared" si="95"/>
        <v>2375.2179999999998</v>
      </c>
      <c r="Q733" t="s">
        <v>41</v>
      </c>
      <c r="R733" t="s">
        <v>2146</v>
      </c>
      <c r="S733" t="s">
        <v>25</v>
      </c>
      <c r="T733">
        <v>900625</v>
      </c>
      <c r="U733">
        <v>0</v>
      </c>
      <c r="V733" t="s">
        <v>1069</v>
      </c>
      <c r="Z733" t="s">
        <v>2148</v>
      </c>
      <c r="AB733">
        <f t="shared" si="90"/>
        <v>2022</v>
      </c>
      <c r="AC733">
        <f t="shared" si="91"/>
        <v>4</v>
      </c>
      <c r="AD733" t="str">
        <f t="shared" si="92"/>
        <v>Q1</v>
      </c>
      <c r="AE733" t="str">
        <f t="shared" si="93"/>
        <v>FY22/23</v>
      </c>
      <c r="AF733" t="str">
        <f t="shared" si="94"/>
        <v>SOUTH</v>
      </c>
    </row>
    <row r="734" spans="1:32">
      <c r="A734" t="s">
        <v>3025</v>
      </c>
      <c r="B734" t="s">
        <v>22</v>
      </c>
      <c r="C734" t="str">
        <f t="shared" si="88"/>
        <v>SPARES/OTHER</v>
      </c>
      <c r="D734" s="4">
        <v>44665</v>
      </c>
      <c r="E734" t="str">
        <f t="shared" si="89"/>
        <v>YAMAHA</v>
      </c>
      <c r="F734">
        <v>14100473</v>
      </c>
      <c r="G734" s="19">
        <v>44665</v>
      </c>
      <c r="H734" t="s">
        <v>2317</v>
      </c>
      <c r="I734" t="s">
        <v>2318</v>
      </c>
      <c r="J734">
        <v>6</v>
      </c>
      <c r="K734">
        <v>6</v>
      </c>
      <c r="L734">
        <v>20707.96</v>
      </c>
      <c r="M734" t="s">
        <v>36</v>
      </c>
      <c r="N734">
        <v>1.22</v>
      </c>
      <c r="O734">
        <v>20707.96</v>
      </c>
      <c r="P734">
        <f t="shared" si="95"/>
        <v>25263.711199999998</v>
      </c>
      <c r="Q734" t="s">
        <v>41</v>
      </c>
      <c r="R734" t="s">
        <v>2146</v>
      </c>
      <c r="S734" t="s">
        <v>25</v>
      </c>
      <c r="T734">
        <v>900624</v>
      </c>
      <c r="U734">
        <v>12918</v>
      </c>
      <c r="V734" t="s">
        <v>1065</v>
      </c>
      <c r="Y734">
        <v>824842</v>
      </c>
      <c r="Z734" t="s">
        <v>2148</v>
      </c>
      <c r="AB734">
        <f t="shared" si="90"/>
        <v>2022</v>
      </c>
      <c r="AC734">
        <f t="shared" si="91"/>
        <v>4</v>
      </c>
      <c r="AD734" t="str">
        <f t="shared" si="92"/>
        <v>Q1</v>
      </c>
      <c r="AE734" t="str">
        <f t="shared" si="93"/>
        <v>FY22/23</v>
      </c>
      <c r="AF734" t="str">
        <f t="shared" si="94"/>
        <v>SOUTH</v>
      </c>
    </row>
    <row r="735" spans="1:32">
      <c r="A735" t="s">
        <v>3025</v>
      </c>
      <c r="B735" t="s">
        <v>22</v>
      </c>
      <c r="C735" t="str">
        <f t="shared" si="88"/>
        <v>SPARES/OTHER</v>
      </c>
      <c r="D735" s="4">
        <v>44665</v>
      </c>
      <c r="E735" t="str">
        <f t="shared" si="89"/>
        <v>YAMAHA</v>
      </c>
      <c r="F735">
        <v>14100473</v>
      </c>
      <c r="G735" s="19">
        <v>44665</v>
      </c>
      <c r="H735" t="s">
        <v>2319</v>
      </c>
      <c r="I735" t="s">
        <v>2320</v>
      </c>
      <c r="J735">
        <v>6</v>
      </c>
      <c r="K735">
        <v>6</v>
      </c>
      <c r="L735">
        <v>20707.96</v>
      </c>
      <c r="M735" t="s">
        <v>36</v>
      </c>
      <c r="N735">
        <v>1.22</v>
      </c>
      <c r="O735">
        <v>20707.96</v>
      </c>
      <c r="P735">
        <f t="shared" si="95"/>
        <v>25263.711199999998</v>
      </c>
      <c r="Q735" t="s">
        <v>41</v>
      </c>
      <c r="R735" t="s">
        <v>2146</v>
      </c>
      <c r="S735" t="s">
        <v>25</v>
      </c>
      <c r="T735">
        <v>900624</v>
      </c>
      <c r="U735">
        <v>12918</v>
      </c>
      <c r="V735" t="s">
        <v>1065</v>
      </c>
      <c r="Y735">
        <v>824842</v>
      </c>
      <c r="Z735" t="s">
        <v>2148</v>
      </c>
      <c r="AB735">
        <f t="shared" si="90"/>
        <v>2022</v>
      </c>
      <c r="AC735">
        <f t="shared" si="91"/>
        <v>4</v>
      </c>
      <c r="AD735" t="str">
        <f t="shared" si="92"/>
        <v>Q1</v>
      </c>
      <c r="AE735" t="str">
        <f t="shared" si="93"/>
        <v>FY22/23</v>
      </c>
      <c r="AF735" t="str">
        <f t="shared" si="94"/>
        <v>SOUTH</v>
      </c>
    </row>
    <row r="736" spans="1:32">
      <c r="A736" t="s">
        <v>3025</v>
      </c>
      <c r="B736" t="s">
        <v>22</v>
      </c>
      <c r="C736" t="str">
        <f t="shared" si="88"/>
        <v>SPARES/OTHER</v>
      </c>
      <c r="D736" s="4">
        <v>44665</v>
      </c>
      <c r="E736" t="str">
        <f t="shared" si="89"/>
        <v>YAMAHA</v>
      </c>
      <c r="F736">
        <v>14100473</v>
      </c>
      <c r="G736" s="19">
        <v>44665</v>
      </c>
      <c r="H736" t="s">
        <v>1885</v>
      </c>
      <c r="I736" t="s">
        <v>1886</v>
      </c>
      <c r="J736">
        <v>10</v>
      </c>
      <c r="K736">
        <v>10</v>
      </c>
      <c r="L736">
        <v>14159.29</v>
      </c>
      <c r="M736" t="s">
        <v>36</v>
      </c>
      <c r="N736">
        <v>1.22</v>
      </c>
      <c r="O736">
        <v>14159.29</v>
      </c>
      <c r="P736">
        <f t="shared" si="95"/>
        <v>17274.3338</v>
      </c>
      <c r="Q736" t="s">
        <v>41</v>
      </c>
      <c r="R736" t="s">
        <v>2146</v>
      </c>
      <c r="S736" t="s">
        <v>25</v>
      </c>
      <c r="T736">
        <v>900624</v>
      </c>
      <c r="U736">
        <v>3910</v>
      </c>
      <c r="V736" t="s">
        <v>1065</v>
      </c>
      <c r="Y736">
        <v>824842</v>
      </c>
      <c r="Z736" t="s">
        <v>2148</v>
      </c>
      <c r="AB736">
        <f t="shared" si="90"/>
        <v>2022</v>
      </c>
      <c r="AC736">
        <f t="shared" si="91"/>
        <v>4</v>
      </c>
      <c r="AD736" t="str">
        <f t="shared" si="92"/>
        <v>Q1</v>
      </c>
      <c r="AE736" t="str">
        <f t="shared" si="93"/>
        <v>FY22/23</v>
      </c>
      <c r="AF736" t="str">
        <f t="shared" si="94"/>
        <v>SOUTH</v>
      </c>
    </row>
    <row r="737" spans="1:32">
      <c r="A737" t="s">
        <v>3025</v>
      </c>
      <c r="B737" t="s">
        <v>22</v>
      </c>
      <c r="C737" t="str">
        <f t="shared" si="88"/>
        <v>SPARES/OTHER</v>
      </c>
      <c r="D737" s="4">
        <v>44672</v>
      </c>
      <c r="E737" t="str">
        <f t="shared" si="89"/>
        <v>YAMAHA</v>
      </c>
      <c r="F737">
        <v>14100474</v>
      </c>
      <c r="G737" s="19">
        <v>44672</v>
      </c>
      <c r="H737" t="s">
        <v>2084</v>
      </c>
      <c r="I737" t="s">
        <v>1156</v>
      </c>
      <c r="J737">
        <v>1</v>
      </c>
      <c r="K737">
        <v>1</v>
      </c>
      <c r="L737">
        <v>25486.73</v>
      </c>
      <c r="M737" t="s">
        <v>36</v>
      </c>
      <c r="N737">
        <v>1.22</v>
      </c>
      <c r="O737">
        <v>25486.73</v>
      </c>
      <c r="P737">
        <f t="shared" si="95"/>
        <v>31093.810599999997</v>
      </c>
      <c r="Q737" t="s">
        <v>41</v>
      </c>
      <c r="R737" t="s">
        <v>2323</v>
      </c>
      <c r="S737" t="s">
        <v>25</v>
      </c>
      <c r="T737">
        <v>900626</v>
      </c>
      <c r="U737">
        <v>16937.5</v>
      </c>
      <c r="V737" t="s">
        <v>1065</v>
      </c>
      <c r="X737" t="s">
        <v>2324</v>
      </c>
      <c r="Y737">
        <v>825495</v>
      </c>
      <c r="Z737" t="s">
        <v>2325</v>
      </c>
      <c r="AB737">
        <f t="shared" si="90"/>
        <v>2022</v>
      </c>
      <c r="AC737">
        <f t="shared" si="91"/>
        <v>4</v>
      </c>
      <c r="AD737" t="str">
        <f t="shared" si="92"/>
        <v>Q1</v>
      </c>
      <c r="AE737" t="str">
        <f t="shared" si="93"/>
        <v>FY22/23</v>
      </c>
      <c r="AF737" t="str">
        <f t="shared" si="94"/>
        <v>SOUTH</v>
      </c>
    </row>
    <row r="738" spans="1:32">
      <c r="A738" t="s">
        <v>3025</v>
      </c>
      <c r="B738" t="s">
        <v>22</v>
      </c>
      <c r="C738" t="str">
        <f t="shared" si="88"/>
        <v>SPARES/OTHER</v>
      </c>
      <c r="D738" s="4">
        <v>44672</v>
      </c>
      <c r="E738" t="str">
        <f t="shared" si="89"/>
        <v>YAMAHA</v>
      </c>
      <c r="F738">
        <v>14100475</v>
      </c>
      <c r="G738" s="19">
        <v>44672</v>
      </c>
      <c r="H738" t="s">
        <v>2084</v>
      </c>
      <c r="I738" t="s">
        <v>1156</v>
      </c>
      <c r="J738">
        <v>1</v>
      </c>
      <c r="K738">
        <v>1</v>
      </c>
      <c r="L738">
        <v>23893.81</v>
      </c>
      <c r="M738" t="s">
        <v>36</v>
      </c>
      <c r="N738">
        <v>1.22</v>
      </c>
      <c r="O738">
        <v>23893.81</v>
      </c>
      <c r="P738">
        <f t="shared" si="95"/>
        <v>29150.448200000003</v>
      </c>
      <c r="Q738" t="s">
        <v>41</v>
      </c>
      <c r="R738" t="s">
        <v>2326</v>
      </c>
      <c r="S738" t="s">
        <v>25</v>
      </c>
      <c r="T738">
        <v>900627</v>
      </c>
      <c r="U738">
        <v>16937.5</v>
      </c>
      <c r="V738" t="s">
        <v>1065</v>
      </c>
      <c r="X738" t="s">
        <v>2327</v>
      </c>
      <c r="Y738">
        <v>825502</v>
      </c>
      <c r="Z738" t="s">
        <v>2328</v>
      </c>
      <c r="AB738">
        <f t="shared" si="90"/>
        <v>2022</v>
      </c>
      <c r="AC738">
        <f t="shared" si="91"/>
        <v>4</v>
      </c>
      <c r="AD738" t="str">
        <f t="shared" si="92"/>
        <v>Q1</v>
      </c>
      <c r="AE738" t="str">
        <f t="shared" si="93"/>
        <v>FY22/23</v>
      </c>
      <c r="AF738" t="str">
        <f t="shared" si="94"/>
        <v>SOUTH</v>
      </c>
    </row>
    <row r="739" spans="1:32">
      <c r="A739" t="s">
        <v>3025</v>
      </c>
      <c r="B739" t="s">
        <v>22</v>
      </c>
      <c r="C739" t="str">
        <f t="shared" si="88"/>
        <v>SPARES/OTHER</v>
      </c>
      <c r="D739" s="4">
        <v>44672</v>
      </c>
      <c r="E739" t="str">
        <f t="shared" si="89"/>
        <v>YAMAHA</v>
      </c>
      <c r="F739">
        <v>14100475</v>
      </c>
      <c r="G739" s="19">
        <v>44672</v>
      </c>
      <c r="H739" t="s">
        <v>27</v>
      </c>
      <c r="I739" t="s">
        <v>28</v>
      </c>
      <c r="J739">
        <v>1</v>
      </c>
      <c r="K739">
        <v>1</v>
      </c>
      <c r="L739">
        <v>0</v>
      </c>
      <c r="M739" t="s">
        <v>36</v>
      </c>
      <c r="N739">
        <v>1.22</v>
      </c>
      <c r="O739">
        <v>0</v>
      </c>
      <c r="P739">
        <f t="shared" si="95"/>
        <v>0</v>
      </c>
      <c r="Q739" t="s">
        <v>41</v>
      </c>
      <c r="R739" t="s">
        <v>2326</v>
      </c>
      <c r="S739" t="s">
        <v>25</v>
      </c>
      <c r="T739">
        <v>900627</v>
      </c>
      <c r="U739">
        <v>363.78</v>
      </c>
      <c r="V739" t="s">
        <v>1065</v>
      </c>
      <c r="X739" t="s">
        <v>2327</v>
      </c>
      <c r="Y739">
        <v>825502</v>
      </c>
      <c r="Z739" t="s">
        <v>2328</v>
      </c>
      <c r="AB739">
        <f t="shared" si="90"/>
        <v>2022</v>
      </c>
      <c r="AC739">
        <f t="shared" si="91"/>
        <v>4</v>
      </c>
      <c r="AD739" t="str">
        <f t="shared" si="92"/>
        <v>Q1</v>
      </c>
      <c r="AE739" t="str">
        <f t="shared" si="93"/>
        <v>FY22/23</v>
      </c>
      <c r="AF739" t="str">
        <f t="shared" si="94"/>
        <v>SOUTH</v>
      </c>
    </row>
    <row r="740" spans="1:32">
      <c r="A740" t="s">
        <v>3025</v>
      </c>
      <c r="B740" t="s">
        <v>22</v>
      </c>
      <c r="C740" t="str">
        <f t="shared" si="88"/>
        <v>SPARES/OTHER</v>
      </c>
      <c r="D740" s="4">
        <v>44672</v>
      </c>
      <c r="E740" t="str">
        <f t="shared" si="89"/>
        <v>OTHERS</v>
      </c>
      <c r="F740">
        <v>14100475</v>
      </c>
      <c r="G740" s="19">
        <v>44672</v>
      </c>
      <c r="H740" t="s">
        <v>345</v>
      </c>
      <c r="I740" t="s">
        <v>346</v>
      </c>
      <c r="J740">
        <v>2</v>
      </c>
      <c r="K740">
        <v>2</v>
      </c>
      <c r="L740">
        <v>0</v>
      </c>
      <c r="M740" t="s">
        <v>36</v>
      </c>
      <c r="N740">
        <v>1.22</v>
      </c>
      <c r="O740">
        <v>0</v>
      </c>
      <c r="P740">
        <f t="shared" si="95"/>
        <v>0</v>
      </c>
      <c r="Q740" t="s">
        <v>41</v>
      </c>
      <c r="R740" t="s">
        <v>2326</v>
      </c>
      <c r="S740" t="s">
        <v>25</v>
      </c>
      <c r="T740">
        <v>900627</v>
      </c>
      <c r="U740">
        <v>286.33999999999997</v>
      </c>
      <c r="V740" t="s">
        <v>1065</v>
      </c>
      <c r="X740" t="s">
        <v>2327</v>
      </c>
      <c r="Y740">
        <v>825502</v>
      </c>
      <c r="Z740" t="s">
        <v>2328</v>
      </c>
      <c r="AB740">
        <f t="shared" si="90"/>
        <v>2022</v>
      </c>
      <c r="AC740">
        <f t="shared" si="91"/>
        <v>4</v>
      </c>
      <c r="AD740" t="str">
        <f t="shared" si="92"/>
        <v>Q1</v>
      </c>
      <c r="AE740" t="str">
        <f t="shared" si="93"/>
        <v>FY22/23</v>
      </c>
      <c r="AF740" t="str">
        <f t="shared" si="94"/>
        <v>SOUTH</v>
      </c>
    </row>
    <row r="741" spans="1:32">
      <c r="A741" t="s">
        <v>3025</v>
      </c>
      <c r="B741" t="s">
        <v>22</v>
      </c>
      <c r="C741" t="str">
        <f t="shared" si="88"/>
        <v>FEEDER</v>
      </c>
      <c r="D741" s="4">
        <v>44672</v>
      </c>
      <c r="E741" t="str">
        <f t="shared" si="89"/>
        <v>YAMAHA</v>
      </c>
      <c r="F741">
        <v>14100476</v>
      </c>
      <c r="G741" s="19">
        <v>44672</v>
      </c>
      <c r="H741" t="s">
        <v>37</v>
      </c>
      <c r="I741" t="s">
        <v>38</v>
      </c>
      <c r="J741">
        <v>50</v>
      </c>
      <c r="K741">
        <v>50</v>
      </c>
      <c r="L741">
        <v>130530.97</v>
      </c>
      <c r="M741" t="s">
        <v>36</v>
      </c>
      <c r="N741">
        <v>1.22</v>
      </c>
      <c r="O741">
        <v>130530.97</v>
      </c>
      <c r="P741">
        <f t="shared" si="95"/>
        <v>159247.78339999999</v>
      </c>
      <c r="Q741" t="s">
        <v>41</v>
      </c>
      <c r="R741" t="s">
        <v>782</v>
      </c>
      <c r="S741" t="s">
        <v>25</v>
      </c>
      <c r="T741">
        <v>900628</v>
      </c>
      <c r="U741">
        <v>117871.9</v>
      </c>
      <c r="V741" t="s">
        <v>1065</v>
      </c>
      <c r="X741" t="s">
        <v>2329</v>
      </c>
      <c r="Y741">
        <v>825606</v>
      </c>
      <c r="Z741" t="s">
        <v>784</v>
      </c>
      <c r="AB741">
        <f t="shared" si="90"/>
        <v>2022</v>
      </c>
      <c r="AC741">
        <f t="shared" si="91"/>
        <v>4</v>
      </c>
      <c r="AD741" t="str">
        <f t="shared" si="92"/>
        <v>Q1</v>
      </c>
      <c r="AE741" t="str">
        <f t="shared" si="93"/>
        <v>FY22/23</v>
      </c>
      <c r="AF741" t="str">
        <f t="shared" si="94"/>
        <v>SOUTH</v>
      </c>
    </row>
    <row r="742" spans="1:32">
      <c r="A742" t="s">
        <v>3025</v>
      </c>
      <c r="B742" t="s">
        <v>22</v>
      </c>
      <c r="C742" t="str">
        <f t="shared" si="88"/>
        <v>FEEDER</v>
      </c>
      <c r="D742" s="4">
        <v>44673</v>
      </c>
      <c r="E742" t="str">
        <f t="shared" si="89"/>
        <v>YAMAHA</v>
      </c>
      <c r="F742">
        <v>14100477</v>
      </c>
      <c r="G742" s="19">
        <v>44673</v>
      </c>
      <c r="H742" t="s">
        <v>37</v>
      </c>
      <c r="I742" t="s">
        <v>38</v>
      </c>
      <c r="J742">
        <v>40</v>
      </c>
      <c r="K742">
        <v>40</v>
      </c>
      <c r="L742">
        <v>107433.63</v>
      </c>
      <c r="M742" t="s">
        <v>36</v>
      </c>
      <c r="N742">
        <v>1.22</v>
      </c>
      <c r="O742">
        <v>107433.63</v>
      </c>
      <c r="P742">
        <f t="shared" si="95"/>
        <v>131069.02860000001</v>
      </c>
      <c r="Q742" t="s">
        <v>41</v>
      </c>
      <c r="R742" t="s">
        <v>365</v>
      </c>
      <c r="S742" t="s">
        <v>25</v>
      </c>
      <c r="T742">
        <v>900634</v>
      </c>
      <c r="U742">
        <v>94297.52</v>
      </c>
      <c r="V742" t="s">
        <v>1065</v>
      </c>
      <c r="X742" t="s">
        <v>2330</v>
      </c>
      <c r="Y742">
        <v>825668</v>
      </c>
      <c r="Z742" t="s">
        <v>366</v>
      </c>
      <c r="AB742">
        <f t="shared" si="90"/>
        <v>2022</v>
      </c>
      <c r="AC742">
        <f t="shared" si="91"/>
        <v>4</v>
      </c>
      <c r="AD742" t="str">
        <f t="shared" si="92"/>
        <v>Q1</v>
      </c>
      <c r="AE742" t="str">
        <f t="shared" si="93"/>
        <v>FY22/23</v>
      </c>
      <c r="AF742" t="str">
        <f t="shared" si="94"/>
        <v>SOUTH</v>
      </c>
    </row>
    <row r="743" spans="1:32">
      <c r="A743" t="s">
        <v>3025</v>
      </c>
      <c r="B743" t="s">
        <v>22</v>
      </c>
      <c r="C743" t="str">
        <f t="shared" si="88"/>
        <v>FEEDER</v>
      </c>
      <c r="D743" s="4">
        <v>44673</v>
      </c>
      <c r="E743" t="str">
        <f t="shared" si="89"/>
        <v>YAMAHA</v>
      </c>
      <c r="F743">
        <v>14100477</v>
      </c>
      <c r="G743" s="19">
        <v>44673</v>
      </c>
      <c r="H743" t="s">
        <v>37</v>
      </c>
      <c r="I743" t="s">
        <v>38</v>
      </c>
      <c r="J743">
        <v>1</v>
      </c>
      <c r="K743">
        <v>1</v>
      </c>
      <c r="L743">
        <v>0</v>
      </c>
      <c r="M743" t="s">
        <v>36</v>
      </c>
      <c r="N743">
        <v>1.22</v>
      </c>
      <c r="O743">
        <v>0</v>
      </c>
      <c r="P743">
        <f t="shared" si="95"/>
        <v>0</v>
      </c>
      <c r="Q743" t="s">
        <v>41</v>
      </c>
      <c r="R743" t="s">
        <v>365</v>
      </c>
      <c r="S743" t="s">
        <v>25</v>
      </c>
      <c r="T743">
        <v>900634</v>
      </c>
      <c r="U743">
        <v>2357.44</v>
      </c>
      <c r="V743" t="s">
        <v>1065</v>
      </c>
      <c r="X743" t="s">
        <v>2330</v>
      </c>
      <c r="Y743">
        <v>825668</v>
      </c>
      <c r="Z743" t="s">
        <v>366</v>
      </c>
      <c r="AB743">
        <f t="shared" si="90"/>
        <v>2022</v>
      </c>
      <c r="AC743">
        <f t="shared" si="91"/>
        <v>4</v>
      </c>
      <c r="AD743" t="str">
        <f t="shared" si="92"/>
        <v>Q1</v>
      </c>
      <c r="AE743" t="str">
        <f t="shared" si="93"/>
        <v>FY22/23</v>
      </c>
      <c r="AF743" t="str">
        <f t="shared" si="94"/>
        <v>SOUTH</v>
      </c>
    </row>
    <row r="744" spans="1:32">
      <c r="A744" t="s">
        <v>3025</v>
      </c>
      <c r="B744" t="s">
        <v>22</v>
      </c>
      <c r="C744" t="str">
        <f t="shared" si="88"/>
        <v>SPARES/OTHER</v>
      </c>
      <c r="D744" s="4">
        <v>44673</v>
      </c>
      <c r="E744" t="str">
        <f t="shared" si="89"/>
        <v>OTHERS</v>
      </c>
      <c r="F744">
        <v>14100478</v>
      </c>
      <c r="G744" s="19">
        <v>44673</v>
      </c>
      <c r="H744" t="s">
        <v>2331</v>
      </c>
      <c r="I744" t="s">
        <v>351</v>
      </c>
      <c r="J744">
        <v>5</v>
      </c>
      <c r="K744">
        <v>5</v>
      </c>
      <c r="L744">
        <v>3805.31</v>
      </c>
      <c r="M744" t="s">
        <v>36</v>
      </c>
      <c r="N744">
        <v>1.22</v>
      </c>
      <c r="O744">
        <v>3805.31</v>
      </c>
      <c r="P744">
        <f t="shared" si="95"/>
        <v>4642.4781999999996</v>
      </c>
      <c r="Q744" t="s">
        <v>41</v>
      </c>
      <c r="R744" t="s">
        <v>1241</v>
      </c>
      <c r="S744" t="s">
        <v>25</v>
      </c>
      <c r="T744">
        <v>900631</v>
      </c>
      <c r="U744">
        <v>1548.65</v>
      </c>
      <c r="V744" t="s">
        <v>1065</v>
      </c>
      <c r="X744" t="s">
        <v>2332</v>
      </c>
      <c r="Y744">
        <v>825657</v>
      </c>
      <c r="Z744" t="s">
        <v>1243</v>
      </c>
      <c r="AB744">
        <f t="shared" si="90"/>
        <v>2022</v>
      </c>
      <c r="AC744">
        <f t="shared" si="91"/>
        <v>4</v>
      </c>
      <c r="AD744" t="str">
        <f t="shared" si="92"/>
        <v>Q1</v>
      </c>
      <c r="AE744" t="str">
        <f t="shared" si="93"/>
        <v>FY22/23</v>
      </c>
      <c r="AF744" t="str">
        <f t="shared" si="94"/>
        <v>SOUTH</v>
      </c>
    </row>
    <row r="745" spans="1:32">
      <c r="A745" t="s">
        <v>3025</v>
      </c>
      <c r="B745" t="s">
        <v>22</v>
      </c>
      <c r="C745" t="str">
        <f t="shared" si="88"/>
        <v>SPARES/OTHER</v>
      </c>
      <c r="D745" s="4">
        <v>44673</v>
      </c>
      <c r="E745" t="str">
        <f t="shared" si="89"/>
        <v>OTHERS</v>
      </c>
      <c r="F745">
        <v>14100479</v>
      </c>
      <c r="G745" s="19">
        <v>44673</v>
      </c>
      <c r="H745" t="s">
        <v>345</v>
      </c>
      <c r="I745" t="s">
        <v>346</v>
      </c>
      <c r="J745">
        <v>5</v>
      </c>
      <c r="K745">
        <v>5</v>
      </c>
      <c r="L745">
        <v>1061.95</v>
      </c>
      <c r="M745" t="s">
        <v>36</v>
      </c>
      <c r="N745">
        <v>1.22</v>
      </c>
      <c r="O745">
        <v>1061.95</v>
      </c>
      <c r="P745">
        <f t="shared" si="95"/>
        <v>1295.579</v>
      </c>
      <c r="Q745" t="s">
        <v>41</v>
      </c>
      <c r="R745" t="s">
        <v>168</v>
      </c>
      <c r="S745" t="s">
        <v>25</v>
      </c>
      <c r="T745">
        <v>900629</v>
      </c>
      <c r="U745">
        <v>715.85</v>
      </c>
      <c r="V745" t="s">
        <v>1065</v>
      </c>
      <c r="X745" t="s">
        <v>2333</v>
      </c>
      <c r="Y745">
        <v>825633</v>
      </c>
      <c r="Z745" t="s">
        <v>170</v>
      </c>
      <c r="AB745">
        <f t="shared" si="90"/>
        <v>2022</v>
      </c>
      <c r="AC745">
        <f t="shared" si="91"/>
        <v>4</v>
      </c>
      <c r="AD745" t="str">
        <f t="shared" si="92"/>
        <v>Q1</v>
      </c>
      <c r="AE745" t="str">
        <f t="shared" si="93"/>
        <v>FY22/23</v>
      </c>
      <c r="AF745" t="str">
        <f t="shared" si="94"/>
        <v>SOUTH</v>
      </c>
    </row>
    <row r="746" spans="1:32">
      <c r="A746" t="s">
        <v>3025</v>
      </c>
      <c r="B746" t="s">
        <v>22</v>
      </c>
      <c r="C746" t="str">
        <f t="shared" si="88"/>
        <v>SPARES/OTHER</v>
      </c>
      <c r="D746" s="4">
        <v>44673</v>
      </c>
      <c r="E746" t="str">
        <f t="shared" si="89"/>
        <v>YAMAHA</v>
      </c>
      <c r="F746">
        <v>14100479</v>
      </c>
      <c r="G746" s="19">
        <v>44673</v>
      </c>
      <c r="H746" t="s">
        <v>2016</v>
      </c>
      <c r="I746" t="s">
        <v>2017</v>
      </c>
      <c r="J746">
        <v>1</v>
      </c>
      <c r="K746">
        <v>1</v>
      </c>
      <c r="L746">
        <v>132.74</v>
      </c>
      <c r="M746" t="s">
        <v>36</v>
      </c>
      <c r="N746">
        <v>1.22</v>
      </c>
      <c r="O746">
        <v>132.74</v>
      </c>
      <c r="P746">
        <f t="shared" si="95"/>
        <v>161.94280000000001</v>
      </c>
      <c r="Q746" t="s">
        <v>41</v>
      </c>
      <c r="R746" t="s">
        <v>168</v>
      </c>
      <c r="S746" t="s">
        <v>25</v>
      </c>
      <c r="T746">
        <v>900629</v>
      </c>
      <c r="U746">
        <v>67</v>
      </c>
      <c r="V746" t="s">
        <v>1065</v>
      </c>
      <c r="X746" t="s">
        <v>2333</v>
      </c>
      <c r="Y746">
        <v>825633</v>
      </c>
      <c r="Z746" t="s">
        <v>170</v>
      </c>
      <c r="AB746">
        <f t="shared" si="90"/>
        <v>2022</v>
      </c>
      <c r="AC746">
        <f t="shared" si="91"/>
        <v>4</v>
      </c>
      <c r="AD746" t="str">
        <f t="shared" si="92"/>
        <v>Q1</v>
      </c>
      <c r="AE746" t="str">
        <f t="shared" si="93"/>
        <v>FY22/23</v>
      </c>
      <c r="AF746" t="str">
        <f t="shared" si="94"/>
        <v>SOUTH</v>
      </c>
    </row>
    <row r="747" spans="1:32">
      <c r="A747" t="s">
        <v>3025</v>
      </c>
      <c r="B747" t="s">
        <v>22</v>
      </c>
      <c r="C747" t="str">
        <f t="shared" si="88"/>
        <v>SPARES/OTHER</v>
      </c>
      <c r="D747" s="4">
        <v>44673</v>
      </c>
      <c r="E747" t="str">
        <f t="shared" si="89"/>
        <v>YAMAHA</v>
      </c>
      <c r="F747">
        <v>14100480</v>
      </c>
      <c r="G747" s="19">
        <v>44673</v>
      </c>
      <c r="H747" t="s">
        <v>2016</v>
      </c>
      <c r="I747" t="s">
        <v>2017</v>
      </c>
      <c r="J747">
        <v>5</v>
      </c>
      <c r="K747">
        <v>5</v>
      </c>
      <c r="L747">
        <v>663.72</v>
      </c>
      <c r="M747" t="s">
        <v>36</v>
      </c>
      <c r="N747">
        <v>1.22</v>
      </c>
      <c r="O747">
        <v>663.72</v>
      </c>
      <c r="P747">
        <f t="shared" si="95"/>
        <v>809.73840000000007</v>
      </c>
      <c r="Q747" t="s">
        <v>41</v>
      </c>
      <c r="R747" t="s">
        <v>1709</v>
      </c>
      <c r="S747" t="s">
        <v>25</v>
      </c>
      <c r="T747">
        <v>900630</v>
      </c>
      <c r="U747">
        <v>335</v>
      </c>
      <c r="V747" t="s">
        <v>1065</v>
      </c>
      <c r="X747" t="s">
        <v>2334</v>
      </c>
      <c r="Y747">
        <v>825642</v>
      </c>
      <c r="Z747" t="s">
        <v>1711</v>
      </c>
      <c r="AB747">
        <f t="shared" si="90"/>
        <v>2022</v>
      </c>
      <c r="AC747">
        <f t="shared" si="91"/>
        <v>4</v>
      </c>
      <c r="AD747" t="str">
        <f t="shared" si="92"/>
        <v>Q1</v>
      </c>
      <c r="AE747" t="str">
        <f t="shared" si="93"/>
        <v>FY22/23</v>
      </c>
      <c r="AF747" t="str">
        <f t="shared" si="94"/>
        <v>SOUTH</v>
      </c>
    </row>
    <row r="748" spans="1:32">
      <c r="A748" t="s">
        <v>3025</v>
      </c>
      <c r="B748" t="s">
        <v>22</v>
      </c>
      <c r="C748" t="str">
        <f t="shared" si="88"/>
        <v>SPARES/OTHER</v>
      </c>
      <c r="D748" s="4">
        <v>44673</v>
      </c>
      <c r="E748" t="str">
        <f t="shared" si="89"/>
        <v>YAMAHA</v>
      </c>
      <c r="F748">
        <v>14100481</v>
      </c>
      <c r="G748" s="19">
        <v>44673</v>
      </c>
      <c r="H748" t="s">
        <v>55</v>
      </c>
      <c r="I748" t="s">
        <v>56</v>
      </c>
      <c r="J748">
        <v>2</v>
      </c>
      <c r="K748">
        <v>2</v>
      </c>
      <c r="L748">
        <v>415.93</v>
      </c>
      <c r="M748" t="s">
        <v>36</v>
      </c>
      <c r="N748">
        <v>1.22</v>
      </c>
      <c r="O748">
        <v>415.93</v>
      </c>
      <c r="P748">
        <f t="shared" si="95"/>
        <v>507.43459999999999</v>
      </c>
      <c r="Q748" t="s">
        <v>41</v>
      </c>
      <c r="R748" t="s">
        <v>792</v>
      </c>
      <c r="S748" t="s">
        <v>25</v>
      </c>
      <c r="T748">
        <v>900632</v>
      </c>
      <c r="U748">
        <v>248</v>
      </c>
      <c r="V748" t="s">
        <v>1065</v>
      </c>
      <c r="X748" t="s">
        <v>2335</v>
      </c>
      <c r="Y748">
        <v>825660</v>
      </c>
      <c r="Z748" t="s">
        <v>794</v>
      </c>
      <c r="AB748">
        <f t="shared" si="90"/>
        <v>2022</v>
      </c>
      <c r="AC748">
        <f t="shared" si="91"/>
        <v>4</v>
      </c>
      <c r="AD748" t="str">
        <f t="shared" si="92"/>
        <v>Q1</v>
      </c>
      <c r="AE748" t="str">
        <f t="shared" si="93"/>
        <v>FY22/23</v>
      </c>
      <c r="AF748" t="str">
        <f t="shared" si="94"/>
        <v>SOUTH</v>
      </c>
    </row>
    <row r="749" spans="1:32">
      <c r="A749" t="s">
        <v>3025</v>
      </c>
      <c r="B749" t="s">
        <v>22</v>
      </c>
      <c r="C749" t="str">
        <f t="shared" si="88"/>
        <v>SPARES/OTHER</v>
      </c>
      <c r="D749" s="4">
        <v>44673</v>
      </c>
      <c r="E749" t="str">
        <f t="shared" si="89"/>
        <v>YAMAHA</v>
      </c>
      <c r="F749">
        <v>14100482</v>
      </c>
      <c r="G749" s="19">
        <v>44673</v>
      </c>
      <c r="H749" t="s">
        <v>330</v>
      </c>
      <c r="I749" t="s">
        <v>331</v>
      </c>
      <c r="J749">
        <v>1</v>
      </c>
      <c r="K749">
        <v>1</v>
      </c>
      <c r="L749">
        <v>3097.35</v>
      </c>
      <c r="M749" t="s">
        <v>36</v>
      </c>
      <c r="N749">
        <v>1.22</v>
      </c>
      <c r="O749">
        <v>3097.35</v>
      </c>
      <c r="P749">
        <f t="shared" si="95"/>
        <v>3778.7669999999998</v>
      </c>
      <c r="Q749" t="s">
        <v>41</v>
      </c>
      <c r="R749" t="s">
        <v>150</v>
      </c>
      <c r="S749" t="s">
        <v>25</v>
      </c>
      <c r="T749">
        <v>900633</v>
      </c>
      <c r="U749">
        <v>1321</v>
      </c>
      <c r="V749" t="s">
        <v>1065</v>
      </c>
      <c r="X749" t="s">
        <v>2336</v>
      </c>
      <c r="Y749">
        <v>825662</v>
      </c>
      <c r="Z749" t="s">
        <v>151</v>
      </c>
      <c r="AB749">
        <f t="shared" si="90"/>
        <v>2022</v>
      </c>
      <c r="AC749">
        <f t="shared" si="91"/>
        <v>4</v>
      </c>
      <c r="AD749" t="str">
        <f t="shared" si="92"/>
        <v>Q1</v>
      </c>
      <c r="AE749" t="str">
        <f t="shared" si="93"/>
        <v>FY22/23</v>
      </c>
      <c r="AF749" t="str">
        <f t="shared" si="94"/>
        <v>SOUTH</v>
      </c>
    </row>
    <row r="750" spans="1:32">
      <c r="A750" t="s">
        <v>3025</v>
      </c>
      <c r="B750" t="s">
        <v>22</v>
      </c>
      <c r="C750" t="str">
        <f t="shared" si="88"/>
        <v>SPARES/OTHER</v>
      </c>
      <c r="D750" s="4">
        <v>44673</v>
      </c>
      <c r="E750" t="str">
        <f t="shared" si="89"/>
        <v>YAMAHA</v>
      </c>
      <c r="F750">
        <v>14100482</v>
      </c>
      <c r="G750" s="19">
        <v>44673</v>
      </c>
      <c r="H750" t="s">
        <v>2337</v>
      </c>
      <c r="I750" t="s">
        <v>2338</v>
      </c>
      <c r="J750">
        <v>1</v>
      </c>
      <c r="K750">
        <v>1</v>
      </c>
      <c r="L750">
        <v>1504.42</v>
      </c>
      <c r="M750" t="s">
        <v>36</v>
      </c>
      <c r="N750">
        <v>1.22</v>
      </c>
      <c r="O750">
        <v>1504.42</v>
      </c>
      <c r="P750">
        <f t="shared" si="95"/>
        <v>1835.3924</v>
      </c>
      <c r="Q750" t="s">
        <v>41</v>
      </c>
      <c r="R750" t="s">
        <v>150</v>
      </c>
      <c r="S750" t="s">
        <v>25</v>
      </c>
      <c r="T750">
        <v>900633</v>
      </c>
      <c r="U750">
        <v>802</v>
      </c>
      <c r="V750" t="s">
        <v>1065</v>
      </c>
      <c r="X750" t="s">
        <v>2336</v>
      </c>
      <c r="Y750">
        <v>825662</v>
      </c>
      <c r="Z750" t="s">
        <v>151</v>
      </c>
      <c r="AB750">
        <f t="shared" si="90"/>
        <v>2022</v>
      </c>
      <c r="AC750">
        <f t="shared" si="91"/>
        <v>4</v>
      </c>
      <c r="AD750" t="str">
        <f t="shared" si="92"/>
        <v>Q1</v>
      </c>
      <c r="AE750" t="str">
        <f t="shared" si="93"/>
        <v>FY22/23</v>
      </c>
      <c r="AF750" t="str">
        <f t="shared" si="94"/>
        <v>SOUTH</v>
      </c>
    </row>
    <row r="751" spans="1:32">
      <c r="A751" t="s">
        <v>3025</v>
      </c>
      <c r="B751" t="s">
        <v>22</v>
      </c>
      <c r="C751" t="str">
        <f t="shared" si="88"/>
        <v>SERVICE_CHARGE</v>
      </c>
      <c r="D751" s="4">
        <v>44675</v>
      </c>
      <c r="E751" t="str">
        <f t="shared" si="89"/>
        <v>YAMAHA</v>
      </c>
      <c r="F751">
        <v>12100077</v>
      </c>
      <c r="G751" s="19">
        <v>44675</v>
      </c>
      <c r="H751" t="s">
        <v>76</v>
      </c>
      <c r="I751" t="s">
        <v>77</v>
      </c>
      <c r="J751">
        <v>1</v>
      </c>
      <c r="K751">
        <v>1</v>
      </c>
      <c r="L751">
        <v>1327.43</v>
      </c>
      <c r="M751" t="s">
        <v>36</v>
      </c>
      <c r="N751">
        <v>1.22</v>
      </c>
      <c r="O751">
        <v>1327.43</v>
      </c>
      <c r="P751">
        <f t="shared" si="95"/>
        <v>1619.4646</v>
      </c>
      <c r="Q751" t="s">
        <v>41</v>
      </c>
      <c r="R751" t="s">
        <v>2146</v>
      </c>
      <c r="S751" t="s">
        <v>25</v>
      </c>
      <c r="T751">
        <v>900638</v>
      </c>
      <c r="U751">
        <v>0</v>
      </c>
      <c r="V751" t="s">
        <v>1069</v>
      </c>
      <c r="X751" t="s">
        <v>2339</v>
      </c>
      <c r="Z751" t="s">
        <v>2148</v>
      </c>
      <c r="AB751">
        <f t="shared" si="90"/>
        <v>2022</v>
      </c>
      <c r="AC751">
        <f t="shared" si="91"/>
        <v>4</v>
      </c>
      <c r="AD751" t="str">
        <f t="shared" si="92"/>
        <v>Q1</v>
      </c>
      <c r="AE751" t="str">
        <f t="shared" si="93"/>
        <v>FY22/23</v>
      </c>
      <c r="AF751" t="str">
        <f t="shared" si="94"/>
        <v>SOUTH</v>
      </c>
    </row>
    <row r="752" spans="1:32">
      <c r="A752" t="s">
        <v>3025</v>
      </c>
      <c r="B752" t="s">
        <v>22</v>
      </c>
      <c r="C752" t="str">
        <f t="shared" si="88"/>
        <v>SPARES/OTHER</v>
      </c>
      <c r="D752" s="4">
        <v>44675</v>
      </c>
      <c r="E752" t="str">
        <f t="shared" si="89"/>
        <v>YAMAHA</v>
      </c>
      <c r="F752">
        <v>14100483</v>
      </c>
      <c r="G752" s="19">
        <v>44675</v>
      </c>
      <c r="H752" t="s">
        <v>130</v>
      </c>
      <c r="I752" t="s">
        <v>131</v>
      </c>
      <c r="J752">
        <v>1</v>
      </c>
      <c r="K752">
        <v>1</v>
      </c>
      <c r="L752">
        <v>1946.9</v>
      </c>
      <c r="M752" t="s">
        <v>36</v>
      </c>
      <c r="N752">
        <v>1.22</v>
      </c>
      <c r="O752">
        <v>1946.9</v>
      </c>
      <c r="P752">
        <f t="shared" si="95"/>
        <v>2375.2179999999998</v>
      </c>
      <c r="Q752" t="s">
        <v>41</v>
      </c>
      <c r="R752" t="s">
        <v>2340</v>
      </c>
      <c r="S752" t="s">
        <v>25</v>
      </c>
      <c r="T752">
        <v>900635</v>
      </c>
      <c r="U752">
        <v>1137.44</v>
      </c>
      <c r="V752" t="s">
        <v>1065</v>
      </c>
      <c r="X752" t="s">
        <v>2341</v>
      </c>
      <c r="Y752">
        <v>825783</v>
      </c>
      <c r="Z752" t="s">
        <v>2342</v>
      </c>
      <c r="AB752">
        <f t="shared" si="90"/>
        <v>2022</v>
      </c>
      <c r="AC752">
        <f t="shared" si="91"/>
        <v>4</v>
      </c>
      <c r="AD752" t="str">
        <f t="shared" si="92"/>
        <v>Q1</v>
      </c>
      <c r="AE752" t="str">
        <f t="shared" si="93"/>
        <v>FY22/23</v>
      </c>
      <c r="AF752" t="str">
        <f t="shared" si="94"/>
        <v>SOUTH</v>
      </c>
    </row>
    <row r="753" spans="1:32">
      <c r="A753" t="s">
        <v>3025</v>
      </c>
      <c r="B753" t="s">
        <v>22</v>
      </c>
      <c r="C753" t="str">
        <f t="shared" si="88"/>
        <v>SPARES/OTHER</v>
      </c>
      <c r="D753" s="4">
        <v>44675</v>
      </c>
      <c r="E753" t="str">
        <f t="shared" si="89"/>
        <v>YAMAHA</v>
      </c>
      <c r="F753">
        <v>14100484</v>
      </c>
      <c r="G753" s="19">
        <v>44675</v>
      </c>
      <c r="H753" t="s">
        <v>1422</v>
      </c>
      <c r="I753" t="s">
        <v>1423</v>
      </c>
      <c r="J753">
        <v>1</v>
      </c>
      <c r="K753">
        <v>1</v>
      </c>
      <c r="L753">
        <v>1327.43</v>
      </c>
      <c r="M753" t="s">
        <v>36</v>
      </c>
      <c r="N753">
        <v>1.22</v>
      </c>
      <c r="O753">
        <v>1327.43</v>
      </c>
      <c r="P753">
        <f t="shared" si="95"/>
        <v>1619.4646</v>
      </c>
      <c r="Q753" t="s">
        <v>41</v>
      </c>
      <c r="R753" t="s">
        <v>2343</v>
      </c>
      <c r="S753" t="s">
        <v>25</v>
      </c>
      <c r="T753">
        <v>900636</v>
      </c>
      <c r="U753">
        <v>515</v>
      </c>
      <c r="V753" t="s">
        <v>1065</v>
      </c>
      <c r="X753" t="s">
        <v>2344</v>
      </c>
      <c r="Y753">
        <v>825785</v>
      </c>
      <c r="Z753" t="s">
        <v>2345</v>
      </c>
      <c r="AB753">
        <f t="shared" si="90"/>
        <v>2022</v>
      </c>
      <c r="AC753">
        <f t="shared" si="91"/>
        <v>4</v>
      </c>
      <c r="AD753" t="str">
        <f t="shared" si="92"/>
        <v>Q1</v>
      </c>
      <c r="AE753" t="str">
        <f t="shared" si="93"/>
        <v>FY22/23</v>
      </c>
      <c r="AF753" t="str">
        <f t="shared" si="94"/>
        <v>SOUTH</v>
      </c>
    </row>
    <row r="754" spans="1:32">
      <c r="A754" t="s">
        <v>3025</v>
      </c>
      <c r="B754" t="s">
        <v>22</v>
      </c>
      <c r="C754" t="str">
        <f t="shared" si="88"/>
        <v>SPARES/OTHER</v>
      </c>
      <c r="D754" s="4">
        <v>44675</v>
      </c>
      <c r="E754" t="str">
        <f t="shared" si="89"/>
        <v>YAMAHA</v>
      </c>
      <c r="F754">
        <v>14100484</v>
      </c>
      <c r="G754" s="19">
        <v>44675</v>
      </c>
      <c r="H754" t="s">
        <v>2346</v>
      </c>
      <c r="I754" t="s">
        <v>161</v>
      </c>
      <c r="J754">
        <v>2</v>
      </c>
      <c r="K754">
        <v>2</v>
      </c>
      <c r="L754">
        <v>176.99</v>
      </c>
      <c r="M754" t="s">
        <v>36</v>
      </c>
      <c r="N754">
        <v>1.22</v>
      </c>
      <c r="O754">
        <v>176.99</v>
      </c>
      <c r="P754">
        <f t="shared" si="95"/>
        <v>215.92780000000002</v>
      </c>
      <c r="Q754" t="s">
        <v>41</v>
      </c>
      <c r="R754" t="s">
        <v>2343</v>
      </c>
      <c r="S754" t="s">
        <v>25</v>
      </c>
      <c r="T754">
        <v>900636</v>
      </c>
      <c r="U754">
        <v>88</v>
      </c>
      <c r="V754" t="s">
        <v>1065</v>
      </c>
      <c r="X754" t="s">
        <v>2344</v>
      </c>
      <c r="Y754">
        <v>825785</v>
      </c>
      <c r="Z754" t="s">
        <v>2345</v>
      </c>
      <c r="AB754">
        <f t="shared" si="90"/>
        <v>2022</v>
      </c>
      <c r="AC754">
        <f t="shared" si="91"/>
        <v>4</v>
      </c>
      <c r="AD754" t="str">
        <f t="shared" si="92"/>
        <v>Q1</v>
      </c>
      <c r="AE754" t="str">
        <f t="shared" si="93"/>
        <v>FY22/23</v>
      </c>
      <c r="AF754" t="str">
        <f t="shared" si="94"/>
        <v>SOUTH</v>
      </c>
    </row>
    <row r="755" spans="1:32">
      <c r="A755" t="s">
        <v>3025</v>
      </c>
      <c r="B755" t="s">
        <v>22</v>
      </c>
      <c r="C755" t="str">
        <f t="shared" si="88"/>
        <v>SPARES/OTHER</v>
      </c>
      <c r="D755" s="4">
        <v>44675</v>
      </c>
      <c r="E755" t="str">
        <f t="shared" si="89"/>
        <v>YAMAHA</v>
      </c>
      <c r="F755">
        <v>14100485</v>
      </c>
      <c r="G755" s="19">
        <v>44675</v>
      </c>
      <c r="H755" t="s">
        <v>1911</v>
      </c>
      <c r="I755" t="s">
        <v>1912</v>
      </c>
      <c r="J755">
        <v>1</v>
      </c>
      <c r="K755">
        <v>1</v>
      </c>
      <c r="L755">
        <v>9734.51</v>
      </c>
      <c r="M755" t="s">
        <v>36</v>
      </c>
      <c r="N755">
        <v>1.22</v>
      </c>
      <c r="O755">
        <v>9734.51</v>
      </c>
      <c r="P755">
        <f t="shared" si="95"/>
        <v>11876.102199999999</v>
      </c>
      <c r="Q755" t="s">
        <v>41</v>
      </c>
      <c r="R755" t="s">
        <v>2146</v>
      </c>
      <c r="S755" t="s">
        <v>25</v>
      </c>
      <c r="T755">
        <v>900637</v>
      </c>
      <c r="U755">
        <v>5871</v>
      </c>
      <c r="V755" t="s">
        <v>1065</v>
      </c>
      <c r="X755" t="s">
        <v>2339</v>
      </c>
      <c r="Y755">
        <v>825786</v>
      </c>
      <c r="Z755" t="s">
        <v>2148</v>
      </c>
      <c r="AB755">
        <f t="shared" si="90"/>
        <v>2022</v>
      </c>
      <c r="AC755">
        <f t="shared" si="91"/>
        <v>4</v>
      </c>
      <c r="AD755" t="str">
        <f t="shared" si="92"/>
        <v>Q1</v>
      </c>
      <c r="AE755" t="str">
        <f t="shared" si="93"/>
        <v>FY22/23</v>
      </c>
      <c r="AF755" t="str">
        <f t="shared" si="94"/>
        <v>SOUTH</v>
      </c>
    </row>
    <row r="756" spans="1:32">
      <c r="A756" t="s">
        <v>3025</v>
      </c>
      <c r="B756" t="s">
        <v>22</v>
      </c>
      <c r="C756" t="str">
        <f t="shared" si="88"/>
        <v>FEEDER</v>
      </c>
      <c r="D756" s="4">
        <v>44676</v>
      </c>
      <c r="E756" t="str">
        <f t="shared" si="89"/>
        <v>YAMAHA</v>
      </c>
      <c r="F756">
        <v>14100486</v>
      </c>
      <c r="G756" s="19">
        <v>44676</v>
      </c>
      <c r="H756" t="s">
        <v>74</v>
      </c>
      <c r="I756" t="s">
        <v>75</v>
      </c>
      <c r="J756">
        <v>2</v>
      </c>
      <c r="K756">
        <v>2</v>
      </c>
      <c r="L756">
        <v>12035.4</v>
      </c>
      <c r="M756" t="s">
        <v>36</v>
      </c>
      <c r="N756">
        <v>1.22</v>
      </c>
      <c r="O756">
        <v>12035.4</v>
      </c>
      <c r="P756">
        <f t="shared" si="95"/>
        <v>14683.188</v>
      </c>
      <c r="Q756" t="s">
        <v>41</v>
      </c>
      <c r="R756" t="s">
        <v>2305</v>
      </c>
      <c r="S756" t="s">
        <v>25</v>
      </c>
      <c r="T756">
        <v>900639</v>
      </c>
      <c r="U756">
        <v>9825.08</v>
      </c>
      <c r="V756" t="s">
        <v>1065</v>
      </c>
      <c r="X756" t="s">
        <v>2347</v>
      </c>
      <c r="Y756">
        <v>825897</v>
      </c>
      <c r="Z756" t="s">
        <v>2307</v>
      </c>
      <c r="AB756">
        <f t="shared" si="90"/>
        <v>2022</v>
      </c>
      <c r="AC756">
        <f t="shared" si="91"/>
        <v>4</v>
      </c>
      <c r="AD756" t="str">
        <f t="shared" si="92"/>
        <v>Q1</v>
      </c>
      <c r="AE756" t="str">
        <f t="shared" si="93"/>
        <v>FY22/23</v>
      </c>
      <c r="AF756" t="str">
        <f t="shared" si="94"/>
        <v>SOUTH</v>
      </c>
    </row>
    <row r="757" spans="1:32">
      <c r="A757" t="s">
        <v>3025</v>
      </c>
      <c r="B757" t="s">
        <v>22</v>
      </c>
      <c r="C757" t="str">
        <f t="shared" si="88"/>
        <v>SPARES/OTHER</v>
      </c>
      <c r="D757" s="4">
        <v>44676</v>
      </c>
      <c r="E757" t="str">
        <f t="shared" si="89"/>
        <v>YAMAHA</v>
      </c>
      <c r="F757">
        <v>14100487</v>
      </c>
      <c r="G757" s="19">
        <v>44676</v>
      </c>
      <c r="H757" t="s">
        <v>76</v>
      </c>
      <c r="I757" t="s">
        <v>77</v>
      </c>
      <c r="J757">
        <v>4</v>
      </c>
      <c r="K757">
        <v>4</v>
      </c>
      <c r="L757">
        <v>424.78</v>
      </c>
      <c r="M757" t="s">
        <v>36</v>
      </c>
      <c r="N757">
        <v>1.22</v>
      </c>
      <c r="O757">
        <v>424.78</v>
      </c>
      <c r="P757">
        <f t="shared" si="95"/>
        <v>518.23159999999996</v>
      </c>
      <c r="Q757" t="s">
        <v>41</v>
      </c>
      <c r="R757" t="s">
        <v>2206</v>
      </c>
      <c r="S757" t="s">
        <v>25</v>
      </c>
      <c r="T757">
        <v>900640</v>
      </c>
      <c r="U757">
        <v>0</v>
      </c>
      <c r="V757" t="s">
        <v>1065</v>
      </c>
      <c r="X757" t="s">
        <v>2348</v>
      </c>
      <c r="Z757" t="s">
        <v>2208</v>
      </c>
      <c r="AB757">
        <f t="shared" si="90"/>
        <v>2022</v>
      </c>
      <c r="AC757">
        <f t="shared" si="91"/>
        <v>4</v>
      </c>
      <c r="AD757" t="str">
        <f t="shared" si="92"/>
        <v>Q1</v>
      </c>
      <c r="AE757" t="str">
        <f t="shared" si="93"/>
        <v>FY22/23</v>
      </c>
      <c r="AF757" t="str">
        <f t="shared" si="94"/>
        <v>SOUTH</v>
      </c>
    </row>
    <row r="758" spans="1:32">
      <c r="A758" t="s">
        <v>3025</v>
      </c>
      <c r="B758" t="s">
        <v>22</v>
      </c>
      <c r="C758" t="str">
        <f t="shared" si="88"/>
        <v>SPARES/OTHER</v>
      </c>
      <c r="D758" s="4">
        <v>44676</v>
      </c>
      <c r="E758" t="str">
        <f t="shared" si="89"/>
        <v>YAMAHA</v>
      </c>
      <c r="F758">
        <v>14100487</v>
      </c>
      <c r="G758" s="19">
        <v>44676</v>
      </c>
      <c r="H758" t="s">
        <v>76</v>
      </c>
      <c r="I758" t="s">
        <v>77</v>
      </c>
      <c r="J758">
        <v>4</v>
      </c>
      <c r="K758">
        <v>4</v>
      </c>
      <c r="L758">
        <v>2230.09</v>
      </c>
      <c r="M758" t="s">
        <v>36</v>
      </c>
      <c r="N758">
        <v>1.22</v>
      </c>
      <c r="O758">
        <v>2230.09</v>
      </c>
      <c r="P758">
        <f t="shared" si="95"/>
        <v>2720.7098000000001</v>
      </c>
      <c r="Q758" t="s">
        <v>41</v>
      </c>
      <c r="R758" t="s">
        <v>2206</v>
      </c>
      <c r="S758" t="s">
        <v>25</v>
      </c>
      <c r="T758">
        <v>900640</v>
      </c>
      <c r="U758">
        <v>0</v>
      </c>
      <c r="V758" t="s">
        <v>1065</v>
      </c>
      <c r="X758" t="s">
        <v>2348</v>
      </c>
      <c r="Z758" t="s">
        <v>2208</v>
      </c>
      <c r="AB758">
        <f t="shared" si="90"/>
        <v>2022</v>
      </c>
      <c r="AC758">
        <f t="shared" si="91"/>
        <v>4</v>
      </c>
      <c r="AD758" t="str">
        <f t="shared" si="92"/>
        <v>Q1</v>
      </c>
      <c r="AE758" t="str">
        <f t="shared" si="93"/>
        <v>FY22/23</v>
      </c>
      <c r="AF758" t="str">
        <f t="shared" si="94"/>
        <v>SOUTH</v>
      </c>
    </row>
    <row r="759" spans="1:32">
      <c r="A759" t="s">
        <v>3025</v>
      </c>
      <c r="B759" t="s">
        <v>22</v>
      </c>
      <c r="C759" t="str">
        <f t="shared" si="88"/>
        <v>CONTRACT_FEE</v>
      </c>
      <c r="D759" s="4">
        <v>44693</v>
      </c>
      <c r="E759" t="str">
        <f t="shared" si="89"/>
        <v>YAMAHA</v>
      </c>
      <c r="F759">
        <v>13100045</v>
      </c>
      <c r="G759" s="19">
        <v>44693</v>
      </c>
      <c r="H759" t="s">
        <v>76</v>
      </c>
      <c r="I759" t="s">
        <v>77</v>
      </c>
      <c r="J759">
        <v>1</v>
      </c>
      <c r="K759">
        <v>1</v>
      </c>
      <c r="L759">
        <v>13274.34</v>
      </c>
      <c r="M759" t="s">
        <v>36</v>
      </c>
      <c r="N759">
        <v>1.095</v>
      </c>
      <c r="O759">
        <v>13274.34</v>
      </c>
      <c r="P759">
        <f t="shared" si="95"/>
        <v>14535.4023</v>
      </c>
      <c r="Q759" t="s">
        <v>41</v>
      </c>
      <c r="R759" t="s">
        <v>2340</v>
      </c>
      <c r="S759" t="s">
        <v>25</v>
      </c>
      <c r="T759">
        <v>900642</v>
      </c>
      <c r="U759">
        <v>0</v>
      </c>
      <c r="V759" t="s">
        <v>1090</v>
      </c>
      <c r="X759" t="s">
        <v>2349</v>
      </c>
      <c r="Z759" t="s">
        <v>2342</v>
      </c>
      <c r="AB759">
        <f t="shared" si="90"/>
        <v>2022</v>
      </c>
      <c r="AC759">
        <f t="shared" si="91"/>
        <v>5</v>
      </c>
      <c r="AD759" t="str">
        <f t="shared" si="92"/>
        <v>Q1</v>
      </c>
      <c r="AE759" t="str">
        <f t="shared" si="93"/>
        <v>FY22/23</v>
      </c>
      <c r="AF759" t="str">
        <f t="shared" si="94"/>
        <v>SOUTH</v>
      </c>
    </row>
    <row r="760" spans="1:32">
      <c r="A760" t="s">
        <v>3025</v>
      </c>
      <c r="B760" t="s">
        <v>22</v>
      </c>
      <c r="C760" t="str">
        <f t="shared" si="88"/>
        <v>SERVICE_CHARGE</v>
      </c>
      <c r="D760" s="4">
        <v>44694</v>
      </c>
      <c r="E760" t="str">
        <f t="shared" si="89"/>
        <v>HELLER</v>
      </c>
      <c r="F760">
        <v>12100078</v>
      </c>
      <c r="G760" s="19">
        <v>44694</v>
      </c>
      <c r="H760" t="s">
        <v>105</v>
      </c>
      <c r="I760" t="s">
        <v>77</v>
      </c>
      <c r="J760">
        <v>1</v>
      </c>
      <c r="K760">
        <v>1</v>
      </c>
      <c r="L760">
        <v>1327.43</v>
      </c>
      <c r="M760" t="s">
        <v>36</v>
      </c>
      <c r="N760">
        <v>1.095</v>
      </c>
      <c r="O760">
        <v>1327.43</v>
      </c>
      <c r="P760">
        <f t="shared" si="95"/>
        <v>1453.53585</v>
      </c>
      <c r="Q760" t="s">
        <v>41</v>
      </c>
      <c r="R760" t="s">
        <v>368</v>
      </c>
      <c r="S760" t="s">
        <v>25</v>
      </c>
      <c r="T760">
        <v>900644</v>
      </c>
      <c r="U760">
        <v>0</v>
      </c>
      <c r="V760" t="s">
        <v>1069</v>
      </c>
      <c r="X760" t="s">
        <v>2350</v>
      </c>
      <c r="Z760" t="s">
        <v>369</v>
      </c>
      <c r="AB760">
        <f t="shared" si="90"/>
        <v>2022</v>
      </c>
      <c r="AC760">
        <f t="shared" si="91"/>
        <v>5</v>
      </c>
      <c r="AD760" t="str">
        <f t="shared" si="92"/>
        <v>Q1</v>
      </c>
      <c r="AE760" t="str">
        <f t="shared" si="93"/>
        <v>FY22/23</v>
      </c>
      <c r="AF760" t="str">
        <f t="shared" si="94"/>
        <v>SOUTH</v>
      </c>
    </row>
    <row r="761" spans="1:32">
      <c r="A761" t="s">
        <v>3025</v>
      </c>
      <c r="B761" t="s">
        <v>22</v>
      </c>
      <c r="C761" t="str">
        <f t="shared" si="88"/>
        <v>SPARES/OTHER</v>
      </c>
      <c r="D761" s="4">
        <v>44694</v>
      </c>
      <c r="E761" t="str">
        <f t="shared" si="89"/>
        <v>YAMAHA</v>
      </c>
      <c r="F761">
        <v>14100488</v>
      </c>
      <c r="G761" s="19">
        <v>44694</v>
      </c>
      <c r="H761" t="s">
        <v>130</v>
      </c>
      <c r="I761" t="s">
        <v>131</v>
      </c>
      <c r="J761">
        <v>1</v>
      </c>
      <c r="K761">
        <v>1</v>
      </c>
      <c r="L761">
        <v>2035.4</v>
      </c>
      <c r="M761" t="s">
        <v>36</v>
      </c>
      <c r="N761">
        <v>1.095</v>
      </c>
      <c r="O761">
        <v>2035.4</v>
      </c>
      <c r="P761">
        <f t="shared" si="95"/>
        <v>2228.7629999999999</v>
      </c>
      <c r="Q761" t="s">
        <v>41</v>
      </c>
      <c r="R761" t="s">
        <v>1111</v>
      </c>
      <c r="S761" t="s">
        <v>25</v>
      </c>
      <c r="T761">
        <v>900641</v>
      </c>
      <c r="U761">
        <v>1137.44</v>
      </c>
      <c r="V761" t="s">
        <v>1065</v>
      </c>
      <c r="X761" t="s">
        <v>2351</v>
      </c>
      <c r="Y761">
        <v>837163</v>
      </c>
      <c r="Z761" t="s">
        <v>1113</v>
      </c>
      <c r="AB761">
        <f t="shared" si="90"/>
        <v>2022</v>
      </c>
      <c r="AC761">
        <f t="shared" si="91"/>
        <v>5</v>
      </c>
      <c r="AD761" t="str">
        <f t="shared" si="92"/>
        <v>Q1</v>
      </c>
      <c r="AE761" t="str">
        <f t="shared" si="93"/>
        <v>FY22/23</v>
      </c>
      <c r="AF761" t="str">
        <f t="shared" si="94"/>
        <v>SOUTH</v>
      </c>
    </row>
    <row r="762" spans="1:32">
      <c r="A762" t="s">
        <v>3025</v>
      </c>
      <c r="B762" t="s">
        <v>22</v>
      </c>
      <c r="C762" t="str">
        <f t="shared" si="88"/>
        <v>SPARES/OTHER</v>
      </c>
      <c r="D762" s="4">
        <v>44694</v>
      </c>
      <c r="E762" t="str">
        <f t="shared" si="89"/>
        <v>OTHERS</v>
      </c>
      <c r="F762">
        <v>14100489</v>
      </c>
      <c r="G762" s="19">
        <v>44694</v>
      </c>
      <c r="H762" t="s">
        <v>345</v>
      </c>
      <c r="I762" t="s">
        <v>346</v>
      </c>
      <c r="J762">
        <v>10</v>
      </c>
      <c r="K762">
        <v>10</v>
      </c>
      <c r="L762">
        <v>2123.89</v>
      </c>
      <c r="M762" t="s">
        <v>36</v>
      </c>
      <c r="N762">
        <v>1.095</v>
      </c>
      <c r="O762">
        <v>2123.89</v>
      </c>
      <c r="P762">
        <f t="shared" si="95"/>
        <v>2325.6595499999999</v>
      </c>
      <c r="Q762" t="s">
        <v>41</v>
      </c>
      <c r="R762" t="s">
        <v>168</v>
      </c>
      <c r="S762" t="s">
        <v>25</v>
      </c>
      <c r="T762">
        <v>900645</v>
      </c>
      <c r="U762">
        <v>1431.7</v>
      </c>
      <c r="V762" t="s">
        <v>1065</v>
      </c>
      <c r="X762" t="s">
        <v>2352</v>
      </c>
      <c r="Y762">
        <v>838182</v>
      </c>
      <c r="Z762" t="s">
        <v>170</v>
      </c>
      <c r="AB762">
        <f t="shared" si="90"/>
        <v>2022</v>
      </c>
      <c r="AC762">
        <f t="shared" si="91"/>
        <v>5</v>
      </c>
      <c r="AD762" t="str">
        <f t="shared" si="92"/>
        <v>Q1</v>
      </c>
      <c r="AE762" t="str">
        <f t="shared" si="93"/>
        <v>FY22/23</v>
      </c>
      <c r="AF762" t="str">
        <f t="shared" si="94"/>
        <v>SOUTH</v>
      </c>
    </row>
    <row r="763" spans="1:32">
      <c r="A763" t="s">
        <v>3025</v>
      </c>
      <c r="B763" t="s">
        <v>22</v>
      </c>
      <c r="C763" t="str">
        <f t="shared" si="88"/>
        <v>SPARES/OTHER</v>
      </c>
      <c r="D763" s="4">
        <v>44694</v>
      </c>
      <c r="E763" t="str">
        <f t="shared" si="89"/>
        <v>HELLER</v>
      </c>
      <c r="F763">
        <v>14100490</v>
      </c>
      <c r="G763" s="19">
        <v>44694</v>
      </c>
      <c r="H763" t="s">
        <v>2353</v>
      </c>
      <c r="I763" t="s">
        <v>2354</v>
      </c>
      <c r="J763">
        <v>1</v>
      </c>
      <c r="K763">
        <v>1</v>
      </c>
      <c r="L763">
        <v>2477.88</v>
      </c>
      <c r="M763" t="s">
        <v>36</v>
      </c>
      <c r="N763">
        <v>1.095</v>
      </c>
      <c r="O763">
        <v>2477.88</v>
      </c>
      <c r="P763">
        <f t="shared" si="95"/>
        <v>2713.2786000000001</v>
      </c>
      <c r="Q763" t="s">
        <v>41</v>
      </c>
      <c r="R763" t="s">
        <v>368</v>
      </c>
      <c r="S763" t="s">
        <v>25</v>
      </c>
      <c r="T763">
        <v>900643</v>
      </c>
      <c r="U763">
        <v>834.95</v>
      </c>
      <c r="V763" t="s">
        <v>1065</v>
      </c>
      <c r="X763" t="s">
        <v>2350</v>
      </c>
      <c r="Y763">
        <v>838150</v>
      </c>
      <c r="Z763" t="s">
        <v>369</v>
      </c>
      <c r="AB763">
        <f t="shared" si="90"/>
        <v>2022</v>
      </c>
      <c r="AC763">
        <f t="shared" si="91"/>
        <v>5</v>
      </c>
      <c r="AD763" t="str">
        <f t="shared" si="92"/>
        <v>Q1</v>
      </c>
      <c r="AE763" t="str">
        <f t="shared" si="93"/>
        <v>FY22/23</v>
      </c>
      <c r="AF763" t="str">
        <f t="shared" si="94"/>
        <v>SOUTH</v>
      </c>
    </row>
    <row r="764" spans="1:32">
      <c r="A764" t="s">
        <v>3025</v>
      </c>
      <c r="B764" t="s">
        <v>22</v>
      </c>
      <c r="C764" t="str">
        <f t="shared" si="88"/>
        <v>SPARES/OTHER</v>
      </c>
      <c r="D764" s="4">
        <v>44697</v>
      </c>
      <c r="E764" t="str">
        <f t="shared" si="89"/>
        <v>YAMAHA</v>
      </c>
      <c r="F764">
        <v>14100491</v>
      </c>
      <c r="G764" s="19">
        <v>44697</v>
      </c>
      <c r="H764" t="s">
        <v>2355</v>
      </c>
      <c r="I764" t="s">
        <v>111</v>
      </c>
      <c r="J764">
        <v>1</v>
      </c>
      <c r="K764">
        <v>1</v>
      </c>
      <c r="L764">
        <v>2522.12</v>
      </c>
      <c r="M764" t="s">
        <v>36</v>
      </c>
      <c r="N764">
        <v>1.095</v>
      </c>
      <c r="O764">
        <v>2522.12</v>
      </c>
      <c r="P764">
        <f t="shared" si="95"/>
        <v>2761.7213999999999</v>
      </c>
      <c r="Q764" t="s">
        <v>41</v>
      </c>
      <c r="R764" t="s">
        <v>1459</v>
      </c>
      <c r="S764" t="s">
        <v>25</v>
      </c>
      <c r="T764">
        <v>900647</v>
      </c>
      <c r="U764">
        <v>1468</v>
      </c>
      <c r="V764" t="s">
        <v>1065</v>
      </c>
      <c r="X764" t="s">
        <v>2356</v>
      </c>
      <c r="Y764">
        <v>845108</v>
      </c>
      <c r="Z764" t="s">
        <v>1461</v>
      </c>
      <c r="AB764">
        <f t="shared" si="90"/>
        <v>2022</v>
      </c>
      <c r="AC764">
        <f t="shared" si="91"/>
        <v>5</v>
      </c>
      <c r="AD764" t="str">
        <f t="shared" si="92"/>
        <v>Q1</v>
      </c>
      <c r="AE764" t="str">
        <f t="shared" si="93"/>
        <v>FY22/23</v>
      </c>
      <c r="AF764" t="str">
        <f t="shared" si="94"/>
        <v>SOUTH</v>
      </c>
    </row>
    <row r="765" spans="1:32">
      <c r="A765" t="s">
        <v>3025</v>
      </c>
      <c r="B765" t="s">
        <v>22</v>
      </c>
      <c r="C765" t="str">
        <f t="shared" si="88"/>
        <v>SPARES/OTHER</v>
      </c>
      <c r="D765" s="4">
        <v>44697</v>
      </c>
      <c r="E765" t="str">
        <f t="shared" si="89"/>
        <v>OTHERS</v>
      </c>
      <c r="F765">
        <v>14100492</v>
      </c>
      <c r="G765" s="19">
        <v>44697</v>
      </c>
      <c r="H765" t="s">
        <v>2044</v>
      </c>
      <c r="I765" t="s">
        <v>351</v>
      </c>
      <c r="J765">
        <v>1</v>
      </c>
      <c r="K765">
        <v>1</v>
      </c>
      <c r="L765">
        <v>575.22</v>
      </c>
      <c r="M765" t="s">
        <v>36</v>
      </c>
      <c r="N765">
        <v>1.095</v>
      </c>
      <c r="O765">
        <v>575.22</v>
      </c>
      <c r="P765">
        <f t="shared" si="95"/>
        <v>629.86590000000001</v>
      </c>
      <c r="Q765" t="s">
        <v>41</v>
      </c>
      <c r="R765" t="s">
        <v>370</v>
      </c>
      <c r="S765" t="s">
        <v>25</v>
      </c>
      <c r="T765">
        <v>900646</v>
      </c>
      <c r="U765">
        <v>265.49</v>
      </c>
      <c r="V765" t="s">
        <v>1065</v>
      </c>
      <c r="X765" t="s">
        <v>2357</v>
      </c>
      <c r="Y765">
        <v>862136</v>
      </c>
      <c r="Z765" t="s">
        <v>371</v>
      </c>
      <c r="AB765">
        <f t="shared" si="90"/>
        <v>2022</v>
      </c>
      <c r="AC765">
        <f t="shared" si="91"/>
        <v>5</v>
      </c>
      <c r="AD765" t="str">
        <f t="shared" si="92"/>
        <v>Q1</v>
      </c>
      <c r="AE765" t="str">
        <f t="shared" si="93"/>
        <v>FY22/23</v>
      </c>
      <c r="AF765" t="str">
        <f t="shared" si="94"/>
        <v>SOUTH</v>
      </c>
    </row>
    <row r="766" spans="1:32">
      <c r="A766" t="s">
        <v>3025</v>
      </c>
      <c r="B766" t="s">
        <v>22</v>
      </c>
      <c r="C766" t="str">
        <f t="shared" si="88"/>
        <v>SPARES/OTHER</v>
      </c>
      <c r="D766" s="4">
        <v>44697</v>
      </c>
      <c r="E766" t="str">
        <f t="shared" si="89"/>
        <v>OTHERS</v>
      </c>
      <c r="F766">
        <v>14100492</v>
      </c>
      <c r="G766" s="19">
        <v>44697</v>
      </c>
      <c r="H766" t="s">
        <v>2358</v>
      </c>
      <c r="I766" t="s">
        <v>351</v>
      </c>
      <c r="J766">
        <v>1</v>
      </c>
      <c r="K766">
        <v>1</v>
      </c>
      <c r="L766">
        <v>663.72</v>
      </c>
      <c r="M766" t="s">
        <v>36</v>
      </c>
      <c r="N766">
        <v>1.095</v>
      </c>
      <c r="O766">
        <v>663.72</v>
      </c>
      <c r="P766">
        <f t="shared" si="95"/>
        <v>726.77340000000004</v>
      </c>
      <c r="Q766" t="s">
        <v>41</v>
      </c>
      <c r="R766" t="s">
        <v>370</v>
      </c>
      <c r="S766" t="s">
        <v>25</v>
      </c>
      <c r="T766">
        <v>900646</v>
      </c>
      <c r="U766">
        <v>309.73</v>
      </c>
      <c r="V766" t="s">
        <v>1065</v>
      </c>
      <c r="X766" t="s">
        <v>2357</v>
      </c>
      <c r="Y766">
        <v>862136</v>
      </c>
      <c r="Z766" t="s">
        <v>371</v>
      </c>
      <c r="AB766">
        <f t="shared" si="90"/>
        <v>2022</v>
      </c>
      <c r="AC766">
        <f t="shared" si="91"/>
        <v>5</v>
      </c>
      <c r="AD766" t="str">
        <f t="shared" si="92"/>
        <v>Q1</v>
      </c>
      <c r="AE766" t="str">
        <f t="shared" si="93"/>
        <v>FY22/23</v>
      </c>
      <c r="AF766" t="str">
        <f t="shared" si="94"/>
        <v>SOUTH</v>
      </c>
    </row>
    <row r="767" spans="1:32">
      <c r="A767" t="s">
        <v>3025</v>
      </c>
      <c r="B767" t="s">
        <v>22</v>
      </c>
      <c r="C767" t="str">
        <f t="shared" si="88"/>
        <v>SERVICE_CHARGE</v>
      </c>
      <c r="D767" s="4">
        <v>44705</v>
      </c>
      <c r="E767" t="str">
        <f t="shared" si="89"/>
        <v>YAMAHA</v>
      </c>
      <c r="F767">
        <v>12100079</v>
      </c>
      <c r="G767" s="19">
        <v>44705</v>
      </c>
      <c r="H767" t="s">
        <v>76</v>
      </c>
      <c r="I767" t="s">
        <v>77</v>
      </c>
      <c r="J767">
        <v>1</v>
      </c>
      <c r="K767">
        <v>1</v>
      </c>
      <c r="L767">
        <v>1592.92</v>
      </c>
      <c r="M767" t="s">
        <v>36</v>
      </c>
      <c r="N767">
        <v>1.095</v>
      </c>
      <c r="O767">
        <v>1592.92</v>
      </c>
      <c r="P767">
        <f t="shared" si="95"/>
        <v>1744.2474</v>
      </c>
      <c r="Q767" t="s">
        <v>41</v>
      </c>
      <c r="R767" t="s">
        <v>2115</v>
      </c>
      <c r="S767" t="s">
        <v>25</v>
      </c>
      <c r="T767">
        <v>900648</v>
      </c>
      <c r="U767">
        <v>0</v>
      </c>
      <c r="V767" t="s">
        <v>1069</v>
      </c>
      <c r="X767" t="s">
        <v>2365</v>
      </c>
      <c r="Z767" t="s">
        <v>2117</v>
      </c>
      <c r="AB767">
        <f t="shared" si="90"/>
        <v>2022</v>
      </c>
      <c r="AC767">
        <f t="shared" si="91"/>
        <v>5</v>
      </c>
      <c r="AD767" t="str">
        <f t="shared" si="92"/>
        <v>Q1</v>
      </c>
      <c r="AE767" t="str">
        <f t="shared" si="93"/>
        <v>FY22/23</v>
      </c>
      <c r="AF767" t="str">
        <f t="shared" si="94"/>
        <v>SOUTH</v>
      </c>
    </row>
    <row r="768" spans="1:32">
      <c r="A768" t="s">
        <v>3025</v>
      </c>
      <c r="B768" t="s">
        <v>22</v>
      </c>
      <c r="C768" t="str">
        <f t="shared" si="88"/>
        <v>SERVICE_CHARGE</v>
      </c>
      <c r="D768" s="4">
        <v>44705</v>
      </c>
      <c r="E768" t="str">
        <f t="shared" si="89"/>
        <v>YAMAHA</v>
      </c>
      <c r="F768">
        <v>12100080</v>
      </c>
      <c r="G768" s="19">
        <v>44705</v>
      </c>
      <c r="H768" t="s">
        <v>76</v>
      </c>
      <c r="I768" t="s">
        <v>77</v>
      </c>
      <c r="J768">
        <v>8</v>
      </c>
      <c r="K768">
        <v>8</v>
      </c>
      <c r="L768">
        <v>778.76</v>
      </c>
      <c r="M768" t="s">
        <v>36</v>
      </c>
      <c r="N768">
        <v>1.095</v>
      </c>
      <c r="O768">
        <v>778.76</v>
      </c>
      <c r="P768">
        <f t="shared" si="95"/>
        <v>852.74220000000003</v>
      </c>
      <c r="Q768" t="s">
        <v>41</v>
      </c>
      <c r="R768" t="s">
        <v>1108</v>
      </c>
      <c r="S768" t="s">
        <v>25</v>
      </c>
      <c r="T768">
        <v>900649</v>
      </c>
      <c r="U768">
        <v>0</v>
      </c>
      <c r="V768" t="s">
        <v>1069</v>
      </c>
      <c r="X768" t="s">
        <v>2366</v>
      </c>
      <c r="Z768" t="s">
        <v>1110</v>
      </c>
      <c r="AB768">
        <f t="shared" si="90"/>
        <v>2022</v>
      </c>
      <c r="AC768">
        <f t="shared" si="91"/>
        <v>5</v>
      </c>
      <c r="AD768" t="str">
        <f t="shared" si="92"/>
        <v>Q1</v>
      </c>
      <c r="AE768" t="str">
        <f t="shared" si="93"/>
        <v>FY22/23</v>
      </c>
      <c r="AF768" t="str">
        <f t="shared" si="94"/>
        <v>SOUTH</v>
      </c>
    </row>
    <row r="769" spans="1:32">
      <c r="A769" t="s">
        <v>3025</v>
      </c>
      <c r="B769" t="s">
        <v>22</v>
      </c>
      <c r="C769" t="str">
        <f t="shared" si="88"/>
        <v>SERVICE_CHARGE</v>
      </c>
      <c r="D769" s="4">
        <v>44707</v>
      </c>
      <c r="E769" t="str">
        <f t="shared" si="89"/>
        <v>YAMAHA</v>
      </c>
      <c r="F769">
        <v>12100081</v>
      </c>
      <c r="G769" s="19">
        <v>44707</v>
      </c>
      <c r="H769" t="s">
        <v>76</v>
      </c>
      <c r="I769" t="s">
        <v>77</v>
      </c>
      <c r="J769">
        <v>1</v>
      </c>
      <c r="K769">
        <v>1</v>
      </c>
      <c r="L769">
        <v>1592.92</v>
      </c>
      <c r="M769" t="s">
        <v>36</v>
      </c>
      <c r="N769">
        <v>1.095</v>
      </c>
      <c r="O769">
        <v>1592.92</v>
      </c>
      <c r="P769">
        <f t="shared" si="95"/>
        <v>1744.2474</v>
      </c>
      <c r="Q769" t="s">
        <v>41</v>
      </c>
      <c r="R769" t="s">
        <v>2367</v>
      </c>
      <c r="S769" t="s">
        <v>25</v>
      </c>
      <c r="T769">
        <v>900652</v>
      </c>
      <c r="U769">
        <v>0</v>
      </c>
      <c r="V769" t="s">
        <v>1069</v>
      </c>
      <c r="X769" t="s">
        <v>2368</v>
      </c>
      <c r="Z769" t="s">
        <v>2369</v>
      </c>
      <c r="AB769">
        <f t="shared" si="90"/>
        <v>2022</v>
      </c>
      <c r="AC769">
        <f t="shared" si="91"/>
        <v>5</v>
      </c>
      <c r="AD769" t="str">
        <f t="shared" si="92"/>
        <v>Q1</v>
      </c>
      <c r="AE769" t="str">
        <f t="shared" si="93"/>
        <v>FY22/23</v>
      </c>
      <c r="AF769" t="str">
        <f t="shared" si="94"/>
        <v>SOUTH</v>
      </c>
    </row>
    <row r="770" spans="1:32">
      <c r="A770" t="s">
        <v>3025</v>
      </c>
      <c r="B770" t="s">
        <v>22</v>
      </c>
      <c r="C770" t="str">
        <f t="shared" ref="C770:C833" si="96">IF(F770="", "", IF(AND(F770&gt;=12000000, F770&lt;=13000000, OR(ISNUMBER(SEARCH("SERVICE", H770)), ISNUMBER(SEARCH("REPAIR CHARGE", I770)), ISNUMBER(SEARCH("REPAIR", H770)))), "SERVICE_CHARGE", IF(AND(F770&gt;=13000000, F770&lt;=14000000, OR(ISNUMBER(SEARCH("SERVICE", H770)), ISNUMBER(SEARCH("REPAIR CHARGE", I770)), ISNUMBER(SEARCH("REPAIR", H770)))), "CONTRACT_FEE", IF(AND(F770&gt;=14000000, F770&lt;=15000000, OR(ISNUMBER(SEARCH("TAPE FEEDER", I770)), ISNUMBER(SEARCH("ZS FEEDER", I770)), ISNUMBER(SEARCH("TRAY", I770)))), "FEEDER", "SPARES/OTHER"))))</f>
        <v>CONTRACT_FEE</v>
      </c>
      <c r="D770" s="4">
        <v>44707</v>
      </c>
      <c r="E770" t="str">
        <f t="shared" ref="E770:E833" si="97">IF(ISNUMBER(SEARCH("YMCT",H770)),"YAMAHA",IF(ISNUMBER(SEARCH("HELI",H770)),"HELLER",IF(ISNUMBER(SEARCH("PEMR",H770)),"PEMTRON",IF(ISNUMBER(SEARCH("PEMT",H770)),"PEMTRON",IF(H770="","",(IFERROR(1/0,"OTHERS")))))))</f>
        <v>YAMAHA</v>
      </c>
      <c r="F770">
        <v>13100046</v>
      </c>
      <c r="G770" s="19">
        <v>44707</v>
      </c>
      <c r="H770" t="s">
        <v>76</v>
      </c>
      <c r="I770" t="s">
        <v>77</v>
      </c>
      <c r="J770">
        <v>1</v>
      </c>
      <c r="K770">
        <v>1</v>
      </c>
      <c r="L770">
        <v>13274.34</v>
      </c>
      <c r="M770" t="s">
        <v>36</v>
      </c>
      <c r="N770">
        <v>1.095</v>
      </c>
      <c r="O770">
        <v>13274.34</v>
      </c>
      <c r="P770">
        <f t="shared" si="95"/>
        <v>14535.4023</v>
      </c>
      <c r="Q770" t="s">
        <v>41</v>
      </c>
      <c r="R770" t="s">
        <v>1068</v>
      </c>
      <c r="S770" t="s">
        <v>25</v>
      </c>
      <c r="T770">
        <v>900653</v>
      </c>
      <c r="U770">
        <v>0</v>
      </c>
      <c r="V770" t="s">
        <v>1090</v>
      </c>
      <c r="X770" t="s">
        <v>2370</v>
      </c>
      <c r="Z770" t="s">
        <v>1071</v>
      </c>
      <c r="AB770">
        <f t="shared" ref="AB770:AB833" si="98">IF(D770="","",YEAR(D770))</f>
        <v>2022</v>
      </c>
      <c r="AC770">
        <f t="shared" ref="AC770:AC833" si="99">IF(D770="","",MONTH(D770))</f>
        <v>5</v>
      </c>
      <c r="AD770" t="str">
        <f t="shared" ref="AD770:AD833" si="100">IFERROR(IF(AC770="","",IF(AND(AC770&gt;=10,AC770&lt;=12),"Q3",IF(AND(AC770&gt;=1,AC770&lt;=3),"Q4",IF(AND(AC770&gt;=7,AC770&lt;=9),"Q2",IF(AND(AC770&gt;=4,AC770&lt;=6),"Q1"))))),"")</f>
        <v>Q1</v>
      </c>
      <c r="AE770" t="str">
        <f t="shared" ref="AE770:AE833" si="101">IFERROR(IF(AD770="Q4","FY"&amp;RIGHT(AB770,2)-1&amp;"/"&amp;RIGHT(AB770,2),"FY"&amp;RIGHT(AB770,2)&amp;"/"&amp;RIGHT(AB770,2)+1),"")</f>
        <v>FY22/23</v>
      </c>
      <c r="AF770" t="str">
        <f t="shared" ref="AF770:AF833" si="102">IF(B770="SZX","SOUTH",IF(B770="BJS","NORTH",IF(B770="SHA","EAST",IF(B770="","",(IF(AND(B770&lt;&gt;"SZX",B770&lt;&gt;"SHA",B770&lt;&gt;"BJS"),"WEST"))))))</f>
        <v>SOUTH</v>
      </c>
    </row>
    <row r="771" spans="1:32">
      <c r="A771" t="s">
        <v>3025</v>
      </c>
      <c r="B771" t="s">
        <v>22</v>
      </c>
      <c r="C771" t="str">
        <f t="shared" si="96"/>
        <v>SPARES/OTHER</v>
      </c>
      <c r="D771" s="4">
        <v>44707</v>
      </c>
      <c r="E771" t="str">
        <f t="shared" si="97"/>
        <v>YAMAHA</v>
      </c>
      <c r="F771">
        <v>14100493</v>
      </c>
      <c r="G771" s="19">
        <v>44707</v>
      </c>
      <c r="H771" t="s">
        <v>1975</v>
      </c>
      <c r="I771" t="s">
        <v>1976</v>
      </c>
      <c r="J771">
        <v>1</v>
      </c>
      <c r="K771">
        <v>1</v>
      </c>
      <c r="L771">
        <v>5309.73</v>
      </c>
      <c r="M771" t="s">
        <v>36</v>
      </c>
      <c r="N771">
        <v>1.095</v>
      </c>
      <c r="O771">
        <v>5309.73</v>
      </c>
      <c r="P771">
        <f t="shared" ref="P771:P834" si="103">IF(M771="CNY",O771*N771,IF(M771="USD",O771*7.8,IF(M771="HKD",O771*1,IF(M771="JPY",O771*0.0563,""))))</f>
        <v>5814.1543499999998</v>
      </c>
      <c r="Q771" t="s">
        <v>41</v>
      </c>
      <c r="R771" t="s">
        <v>1972</v>
      </c>
      <c r="S771" t="s">
        <v>25</v>
      </c>
      <c r="T771">
        <v>900650</v>
      </c>
      <c r="U771">
        <v>2860</v>
      </c>
      <c r="V771" t="s">
        <v>1065</v>
      </c>
      <c r="X771" t="s">
        <v>2371</v>
      </c>
      <c r="Y771">
        <v>880110</v>
      </c>
      <c r="Z771" t="s">
        <v>1974</v>
      </c>
      <c r="AB771">
        <f t="shared" si="98"/>
        <v>2022</v>
      </c>
      <c r="AC771">
        <f t="shared" si="99"/>
        <v>5</v>
      </c>
      <c r="AD771" t="str">
        <f t="shared" si="100"/>
        <v>Q1</v>
      </c>
      <c r="AE771" t="str">
        <f t="shared" si="101"/>
        <v>FY22/23</v>
      </c>
      <c r="AF771" t="str">
        <f t="shared" si="102"/>
        <v>SOUTH</v>
      </c>
    </row>
    <row r="772" spans="1:32">
      <c r="A772" t="s">
        <v>3025</v>
      </c>
      <c r="B772" t="s">
        <v>22</v>
      </c>
      <c r="C772" t="str">
        <f t="shared" si="96"/>
        <v>SPARES/OTHER</v>
      </c>
      <c r="D772" s="4">
        <v>44707</v>
      </c>
      <c r="E772" t="str">
        <f t="shared" si="97"/>
        <v>YAMAHA</v>
      </c>
      <c r="F772">
        <v>14100494</v>
      </c>
      <c r="G772" s="19">
        <v>44707</v>
      </c>
      <c r="H772" t="s">
        <v>1975</v>
      </c>
      <c r="I772" t="s">
        <v>1976</v>
      </c>
      <c r="J772">
        <v>1</v>
      </c>
      <c r="K772">
        <v>1</v>
      </c>
      <c r="L772">
        <v>5398.23</v>
      </c>
      <c r="M772" t="s">
        <v>36</v>
      </c>
      <c r="N772">
        <v>1.095</v>
      </c>
      <c r="O772">
        <v>5398.23</v>
      </c>
      <c r="P772">
        <f t="shared" si="103"/>
        <v>5911.0618499999991</v>
      </c>
      <c r="Q772" t="s">
        <v>41</v>
      </c>
      <c r="R772" t="s">
        <v>2367</v>
      </c>
      <c r="S772" t="s">
        <v>25</v>
      </c>
      <c r="T772">
        <v>900651</v>
      </c>
      <c r="U772">
        <v>2860</v>
      </c>
      <c r="V772" t="s">
        <v>1065</v>
      </c>
      <c r="X772" t="s">
        <v>2368</v>
      </c>
      <c r="Y772">
        <v>880116</v>
      </c>
      <c r="Z772" t="s">
        <v>2369</v>
      </c>
      <c r="AB772">
        <f t="shared" si="98"/>
        <v>2022</v>
      </c>
      <c r="AC772">
        <f t="shared" si="99"/>
        <v>5</v>
      </c>
      <c r="AD772" t="str">
        <f t="shared" si="100"/>
        <v>Q1</v>
      </c>
      <c r="AE772" t="str">
        <f t="shared" si="101"/>
        <v>FY22/23</v>
      </c>
      <c r="AF772" t="str">
        <f t="shared" si="102"/>
        <v>SOUTH</v>
      </c>
    </row>
    <row r="773" spans="1:32">
      <c r="A773" t="s">
        <v>3025</v>
      </c>
      <c r="B773" t="s">
        <v>22</v>
      </c>
      <c r="C773" t="str">
        <f t="shared" si="96"/>
        <v>SPARES/OTHER</v>
      </c>
      <c r="D773" s="4">
        <v>44707</v>
      </c>
      <c r="E773" t="str">
        <f t="shared" si="97"/>
        <v>YAMAHA</v>
      </c>
      <c r="F773">
        <v>14100494</v>
      </c>
      <c r="G773" s="19">
        <v>44707</v>
      </c>
      <c r="H773" t="s">
        <v>2372</v>
      </c>
      <c r="I773" t="s">
        <v>2373</v>
      </c>
      <c r="J773">
        <v>1</v>
      </c>
      <c r="K773">
        <v>1</v>
      </c>
      <c r="L773">
        <v>2743.36</v>
      </c>
      <c r="M773" t="s">
        <v>36</v>
      </c>
      <c r="N773">
        <v>1.095</v>
      </c>
      <c r="O773">
        <v>2743.36</v>
      </c>
      <c r="P773">
        <f t="shared" si="103"/>
        <v>3003.9792000000002</v>
      </c>
      <c r="Q773" t="s">
        <v>41</v>
      </c>
      <c r="R773" t="s">
        <v>2367</v>
      </c>
      <c r="S773" t="s">
        <v>25</v>
      </c>
      <c r="T773">
        <v>900651</v>
      </c>
      <c r="U773">
        <v>1332</v>
      </c>
      <c r="V773" t="s">
        <v>1065</v>
      </c>
      <c r="X773" t="s">
        <v>2368</v>
      </c>
      <c r="Y773">
        <v>880116</v>
      </c>
      <c r="Z773" t="s">
        <v>2369</v>
      </c>
      <c r="AB773">
        <f t="shared" si="98"/>
        <v>2022</v>
      </c>
      <c r="AC773">
        <f t="shared" si="99"/>
        <v>5</v>
      </c>
      <c r="AD773" t="str">
        <f t="shared" si="100"/>
        <v>Q1</v>
      </c>
      <c r="AE773" t="str">
        <f t="shared" si="101"/>
        <v>FY22/23</v>
      </c>
      <c r="AF773" t="str">
        <f t="shared" si="102"/>
        <v>SOUTH</v>
      </c>
    </row>
    <row r="774" spans="1:32">
      <c r="A774" t="s">
        <v>3025</v>
      </c>
      <c r="B774" t="s">
        <v>22</v>
      </c>
      <c r="C774" t="str">
        <f t="shared" si="96"/>
        <v>FEEDER</v>
      </c>
      <c r="D774" s="4">
        <v>44711</v>
      </c>
      <c r="E774" t="str">
        <f t="shared" si="97"/>
        <v>OTHERS</v>
      </c>
      <c r="F774">
        <v>14100495</v>
      </c>
      <c r="G774" s="19">
        <v>44711</v>
      </c>
      <c r="H774" t="s">
        <v>1490</v>
      </c>
      <c r="I774" t="s">
        <v>1491</v>
      </c>
      <c r="J774">
        <v>1</v>
      </c>
      <c r="K774">
        <v>1</v>
      </c>
      <c r="L774">
        <v>2300.88</v>
      </c>
      <c r="M774" t="s">
        <v>36</v>
      </c>
      <c r="N774">
        <v>1.095</v>
      </c>
      <c r="O774">
        <v>2300.88</v>
      </c>
      <c r="P774">
        <f t="shared" si="103"/>
        <v>2519.4636</v>
      </c>
      <c r="Q774" t="s">
        <v>41</v>
      </c>
      <c r="R774" t="s">
        <v>2379</v>
      </c>
      <c r="S774" t="s">
        <v>25</v>
      </c>
      <c r="T774">
        <v>900654</v>
      </c>
      <c r="U774">
        <v>1371.68</v>
      </c>
      <c r="V774" t="s">
        <v>1065</v>
      </c>
      <c r="X774" t="s">
        <v>2380</v>
      </c>
      <c r="Y774">
        <v>884113</v>
      </c>
      <c r="Z774" t="s">
        <v>2381</v>
      </c>
      <c r="AB774">
        <f t="shared" si="98"/>
        <v>2022</v>
      </c>
      <c r="AC774">
        <f t="shared" si="99"/>
        <v>5</v>
      </c>
      <c r="AD774" t="str">
        <f t="shared" si="100"/>
        <v>Q1</v>
      </c>
      <c r="AE774" t="str">
        <f t="shared" si="101"/>
        <v>FY22/23</v>
      </c>
      <c r="AF774" t="str">
        <f t="shared" si="102"/>
        <v>SOUTH</v>
      </c>
    </row>
    <row r="775" spans="1:32">
      <c r="A775" t="s">
        <v>3025</v>
      </c>
      <c r="B775" t="s">
        <v>22</v>
      </c>
      <c r="C775" t="str">
        <f t="shared" si="96"/>
        <v>SERVICE_CHARGE</v>
      </c>
      <c r="D775" s="4">
        <v>44726</v>
      </c>
      <c r="E775" t="str">
        <f t="shared" si="97"/>
        <v>YAMAHA</v>
      </c>
      <c r="F775">
        <v>12100082</v>
      </c>
      <c r="G775" s="19">
        <v>44726</v>
      </c>
      <c r="H775" t="s">
        <v>76</v>
      </c>
      <c r="I775" t="s">
        <v>77</v>
      </c>
      <c r="J775">
        <v>1</v>
      </c>
      <c r="K775">
        <v>1</v>
      </c>
      <c r="L775">
        <v>1150.44</v>
      </c>
      <c r="M775" t="s">
        <v>36</v>
      </c>
      <c r="N775">
        <v>1.175</v>
      </c>
      <c r="O775">
        <v>1150.44</v>
      </c>
      <c r="P775">
        <f t="shared" si="103"/>
        <v>1351.7670000000001</v>
      </c>
      <c r="Q775" t="s">
        <v>41</v>
      </c>
      <c r="R775" t="s">
        <v>2146</v>
      </c>
      <c r="S775" t="s">
        <v>25</v>
      </c>
      <c r="T775">
        <v>900656</v>
      </c>
      <c r="U775">
        <v>0</v>
      </c>
      <c r="V775" t="s">
        <v>1069</v>
      </c>
      <c r="X775" t="s">
        <v>2382</v>
      </c>
      <c r="Z775" t="s">
        <v>2148</v>
      </c>
      <c r="AB775">
        <f t="shared" si="98"/>
        <v>2022</v>
      </c>
      <c r="AC775">
        <f t="shared" si="99"/>
        <v>6</v>
      </c>
      <c r="AD775" t="str">
        <f t="shared" si="100"/>
        <v>Q1</v>
      </c>
      <c r="AE775" t="str">
        <f t="shared" si="101"/>
        <v>FY22/23</v>
      </c>
      <c r="AF775" t="str">
        <f t="shared" si="102"/>
        <v>SOUTH</v>
      </c>
    </row>
    <row r="776" spans="1:32">
      <c r="A776" t="s">
        <v>3025</v>
      </c>
      <c r="B776" t="s">
        <v>22</v>
      </c>
      <c r="C776" t="str">
        <f t="shared" si="96"/>
        <v>CONTRACT_FEE</v>
      </c>
      <c r="D776" s="4">
        <v>44726</v>
      </c>
      <c r="E776" t="str">
        <f t="shared" si="97"/>
        <v>YAMAHA</v>
      </c>
      <c r="F776">
        <v>13100047</v>
      </c>
      <c r="G776" s="19">
        <v>44726</v>
      </c>
      <c r="H776" t="s">
        <v>76</v>
      </c>
      <c r="I776" t="s">
        <v>77</v>
      </c>
      <c r="J776">
        <v>1</v>
      </c>
      <c r="K776">
        <v>1</v>
      </c>
      <c r="L776">
        <v>12743.36</v>
      </c>
      <c r="M776" t="s">
        <v>36</v>
      </c>
      <c r="N776">
        <v>1.175</v>
      </c>
      <c r="O776">
        <v>12743.36</v>
      </c>
      <c r="P776">
        <f t="shared" si="103"/>
        <v>14973.448000000002</v>
      </c>
      <c r="Q776" t="s">
        <v>41</v>
      </c>
      <c r="R776" t="s">
        <v>2383</v>
      </c>
      <c r="S776" t="s">
        <v>25</v>
      </c>
      <c r="T776">
        <v>900660</v>
      </c>
      <c r="U776">
        <v>0</v>
      </c>
      <c r="V776" t="s">
        <v>1090</v>
      </c>
      <c r="X776" t="s">
        <v>2384</v>
      </c>
      <c r="Z776" t="s">
        <v>2385</v>
      </c>
      <c r="AB776">
        <f t="shared" si="98"/>
        <v>2022</v>
      </c>
      <c r="AC776">
        <f t="shared" si="99"/>
        <v>6</v>
      </c>
      <c r="AD776" t="str">
        <f t="shared" si="100"/>
        <v>Q1</v>
      </c>
      <c r="AE776" t="str">
        <f t="shared" si="101"/>
        <v>FY22/23</v>
      </c>
      <c r="AF776" t="str">
        <f t="shared" si="102"/>
        <v>SOUTH</v>
      </c>
    </row>
    <row r="777" spans="1:32">
      <c r="A777" t="s">
        <v>3025</v>
      </c>
      <c r="B777" t="s">
        <v>22</v>
      </c>
      <c r="C777" t="str">
        <f t="shared" si="96"/>
        <v>SPARES/OTHER</v>
      </c>
      <c r="D777" s="4">
        <v>44726</v>
      </c>
      <c r="E777" t="str">
        <f t="shared" si="97"/>
        <v>OTHERS</v>
      </c>
      <c r="F777">
        <v>14100496</v>
      </c>
      <c r="G777" s="19">
        <v>44726</v>
      </c>
      <c r="H777" t="s">
        <v>345</v>
      </c>
      <c r="I777" t="s">
        <v>346</v>
      </c>
      <c r="J777">
        <v>2</v>
      </c>
      <c r="K777">
        <v>2</v>
      </c>
      <c r="L777">
        <v>495.58</v>
      </c>
      <c r="M777" t="s">
        <v>36</v>
      </c>
      <c r="N777">
        <v>1.175</v>
      </c>
      <c r="O777">
        <v>495.58</v>
      </c>
      <c r="P777">
        <f t="shared" si="103"/>
        <v>582.30650000000003</v>
      </c>
      <c r="Q777" t="s">
        <v>41</v>
      </c>
      <c r="R777" t="s">
        <v>2386</v>
      </c>
      <c r="S777" t="s">
        <v>25</v>
      </c>
      <c r="T777">
        <v>900655</v>
      </c>
      <c r="U777">
        <v>286.67</v>
      </c>
      <c r="V777" t="s">
        <v>1065</v>
      </c>
      <c r="X777" t="s">
        <v>2387</v>
      </c>
      <c r="Y777">
        <v>889783</v>
      </c>
      <c r="Z777" t="s">
        <v>2388</v>
      </c>
      <c r="AB777">
        <f t="shared" si="98"/>
        <v>2022</v>
      </c>
      <c r="AC777">
        <f t="shared" si="99"/>
        <v>6</v>
      </c>
      <c r="AD777" t="str">
        <f t="shared" si="100"/>
        <v>Q1</v>
      </c>
      <c r="AE777" t="str">
        <f t="shared" si="101"/>
        <v>FY22/23</v>
      </c>
      <c r="AF777" t="str">
        <f t="shared" si="102"/>
        <v>SOUTH</v>
      </c>
    </row>
    <row r="778" spans="1:32">
      <c r="A778" t="s">
        <v>3025</v>
      </c>
      <c r="B778" t="s">
        <v>22</v>
      </c>
      <c r="C778" t="str">
        <f t="shared" si="96"/>
        <v>SPARES/OTHER</v>
      </c>
      <c r="D778" s="4">
        <v>44726</v>
      </c>
      <c r="E778" t="str">
        <f t="shared" si="97"/>
        <v>OTHERS</v>
      </c>
      <c r="F778">
        <v>14100497</v>
      </c>
      <c r="G778" s="19">
        <v>44726</v>
      </c>
      <c r="H778" t="s">
        <v>1341</v>
      </c>
      <c r="I778" t="s">
        <v>1342</v>
      </c>
      <c r="J778">
        <v>2</v>
      </c>
      <c r="K778">
        <v>2</v>
      </c>
      <c r="L778">
        <v>12831.86</v>
      </c>
      <c r="M778" t="s">
        <v>36</v>
      </c>
      <c r="N778">
        <v>1.175</v>
      </c>
      <c r="O778">
        <v>12831.86</v>
      </c>
      <c r="P778">
        <f t="shared" si="103"/>
        <v>15077.435500000001</v>
      </c>
      <c r="Q778" t="s">
        <v>41</v>
      </c>
      <c r="R778" t="s">
        <v>1241</v>
      </c>
      <c r="S778" t="s">
        <v>25</v>
      </c>
      <c r="T778">
        <v>900657</v>
      </c>
      <c r="U778">
        <v>3893.8</v>
      </c>
      <c r="V778" t="s">
        <v>1065</v>
      </c>
      <c r="X778" t="s">
        <v>2389</v>
      </c>
      <c r="Y778">
        <v>889790</v>
      </c>
      <c r="Z778" t="s">
        <v>1243</v>
      </c>
      <c r="AB778">
        <f t="shared" si="98"/>
        <v>2022</v>
      </c>
      <c r="AC778">
        <f t="shared" si="99"/>
        <v>6</v>
      </c>
      <c r="AD778" t="str">
        <f t="shared" si="100"/>
        <v>Q1</v>
      </c>
      <c r="AE778" t="str">
        <f t="shared" si="101"/>
        <v>FY22/23</v>
      </c>
      <c r="AF778" t="str">
        <f t="shared" si="102"/>
        <v>SOUTH</v>
      </c>
    </row>
    <row r="779" spans="1:32">
      <c r="A779" t="s">
        <v>3025</v>
      </c>
      <c r="B779" t="s">
        <v>22</v>
      </c>
      <c r="C779" t="str">
        <f t="shared" si="96"/>
        <v>SPARES/OTHER</v>
      </c>
      <c r="D779" s="4">
        <v>44726</v>
      </c>
      <c r="E779" t="str">
        <f t="shared" si="97"/>
        <v>HELLER</v>
      </c>
      <c r="F779">
        <v>14100498</v>
      </c>
      <c r="G779" s="19">
        <v>44726</v>
      </c>
      <c r="H779" t="s">
        <v>2390</v>
      </c>
      <c r="I779" t="s">
        <v>2391</v>
      </c>
      <c r="J779">
        <v>2</v>
      </c>
      <c r="K779">
        <v>2</v>
      </c>
      <c r="L779">
        <v>7964.6</v>
      </c>
      <c r="M779" t="s">
        <v>36</v>
      </c>
      <c r="N779">
        <v>1.175</v>
      </c>
      <c r="O779">
        <v>7964.6</v>
      </c>
      <c r="P779">
        <f t="shared" si="103"/>
        <v>9358.4050000000007</v>
      </c>
      <c r="Q779" t="s">
        <v>41</v>
      </c>
      <c r="R779" t="s">
        <v>2383</v>
      </c>
      <c r="S779" t="s">
        <v>25</v>
      </c>
      <c r="T779">
        <v>900659</v>
      </c>
      <c r="U779">
        <v>6200</v>
      </c>
      <c r="V779" t="s">
        <v>1065</v>
      </c>
      <c r="X779" t="s">
        <v>2392</v>
      </c>
      <c r="Y779">
        <v>889873</v>
      </c>
      <c r="Z779" t="s">
        <v>2385</v>
      </c>
      <c r="AB779">
        <f t="shared" si="98"/>
        <v>2022</v>
      </c>
      <c r="AC779">
        <f t="shared" si="99"/>
        <v>6</v>
      </c>
      <c r="AD779" t="str">
        <f t="shared" si="100"/>
        <v>Q1</v>
      </c>
      <c r="AE779" t="str">
        <f t="shared" si="101"/>
        <v>FY22/23</v>
      </c>
      <c r="AF779" t="str">
        <f t="shared" si="102"/>
        <v>SOUTH</v>
      </c>
    </row>
    <row r="780" spans="1:32">
      <c r="A780" t="s">
        <v>3025</v>
      </c>
      <c r="B780" t="s">
        <v>22</v>
      </c>
      <c r="C780" t="str">
        <f t="shared" si="96"/>
        <v>SPARES/OTHER</v>
      </c>
      <c r="D780" s="4">
        <v>44726</v>
      </c>
      <c r="E780" t="str">
        <f t="shared" si="97"/>
        <v>YAMAHA</v>
      </c>
      <c r="F780">
        <v>14100499</v>
      </c>
      <c r="G780" s="19">
        <v>44726</v>
      </c>
      <c r="H780" t="s">
        <v>130</v>
      </c>
      <c r="I780" t="s">
        <v>131</v>
      </c>
      <c r="J780">
        <v>1</v>
      </c>
      <c r="K780">
        <v>1</v>
      </c>
      <c r="L780">
        <v>1769.91</v>
      </c>
      <c r="M780" t="s">
        <v>36</v>
      </c>
      <c r="N780">
        <v>1.175</v>
      </c>
      <c r="O780">
        <v>1769.91</v>
      </c>
      <c r="P780">
        <f t="shared" si="103"/>
        <v>2079.6442500000003</v>
      </c>
      <c r="Q780" t="s">
        <v>41</v>
      </c>
      <c r="R780" t="s">
        <v>2393</v>
      </c>
      <c r="S780" t="s">
        <v>25</v>
      </c>
      <c r="T780">
        <v>900658</v>
      </c>
      <c r="U780">
        <v>907</v>
      </c>
      <c r="V780" t="s">
        <v>1065</v>
      </c>
      <c r="X780" t="s">
        <v>2394</v>
      </c>
      <c r="Y780">
        <v>889865</v>
      </c>
      <c r="Z780" t="s">
        <v>2395</v>
      </c>
      <c r="AB780">
        <f t="shared" si="98"/>
        <v>2022</v>
      </c>
      <c r="AC780">
        <f t="shared" si="99"/>
        <v>6</v>
      </c>
      <c r="AD780" t="str">
        <f t="shared" si="100"/>
        <v>Q1</v>
      </c>
      <c r="AE780" t="str">
        <f t="shared" si="101"/>
        <v>FY22/23</v>
      </c>
      <c r="AF780" t="str">
        <f t="shared" si="102"/>
        <v>SOUTH</v>
      </c>
    </row>
    <row r="781" spans="1:32">
      <c r="A781" t="s">
        <v>3025</v>
      </c>
      <c r="B781" t="s">
        <v>22</v>
      </c>
      <c r="C781" t="str">
        <f t="shared" si="96"/>
        <v>SERVICE_CHARGE</v>
      </c>
      <c r="D781" s="4">
        <v>44727</v>
      </c>
      <c r="E781" t="str">
        <f t="shared" si="97"/>
        <v>YAMAHA</v>
      </c>
      <c r="F781">
        <v>12100083</v>
      </c>
      <c r="G781" s="19">
        <v>44727</v>
      </c>
      <c r="H781" t="s">
        <v>76</v>
      </c>
      <c r="I781" t="s">
        <v>77</v>
      </c>
      <c r="J781">
        <v>1</v>
      </c>
      <c r="K781">
        <v>1</v>
      </c>
      <c r="L781">
        <v>1327.43</v>
      </c>
      <c r="M781" t="s">
        <v>36</v>
      </c>
      <c r="N781">
        <v>1.175</v>
      </c>
      <c r="O781">
        <v>1327.43</v>
      </c>
      <c r="P781">
        <f t="shared" si="103"/>
        <v>1559.7302500000001</v>
      </c>
      <c r="Q781" t="s">
        <v>41</v>
      </c>
      <c r="R781" t="s">
        <v>2396</v>
      </c>
      <c r="S781" t="s">
        <v>25</v>
      </c>
      <c r="T781">
        <v>900663</v>
      </c>
      <c r="U781">
        <v>0</v>
      </c>
      <c r="V781" t="s">
        <v>1069</v>
      </c>
      <c r="X781" t="s">
        <v>2397</v>
      </c>
      <c r="Z781" t="s">
        <v>2398</v>
      </c>
      <c r="AB781">
        <f t="shared" si="98"/>
        <v>2022</v>
      </c>
      <c r="AC781">
        <f t="shared" si="99"/>
        <v>6</v>
      </c>
      <c r="AD781" t="str">
        <f t="shared" si="100"/>
        <v>Q1</v>
      </c>
      <c r="AE781" t="str">
        <f t="shared" si="101"/>
        <v>FY22/23</v>
      </c>
      <c r="AF781" t="str">
        <f t="shared" si="102"/>
        <v>SOUTH</v>
      </c>
    </row>
    <row r="782" spans="1:32">
      <c r="A782" t="s">
        <v>3025</v>
      </c>
      <c r="B782" t="s">
        <v>22</v>
      </c>
      <c r="C782" t="str">
        <f t="shared" si="96"/>
        <v>SPARES/OTHER</v>
      </c>
      <c r="D782" s="4">
        <v>44727</v>
      </c>
      <c r="E782" t="str">
        <f t="shared" si="97"/>
        <v>YAMAHA</v>
      </c>
      <c r="F782">
        <v>14100500</v>
      </c>
      <c r="G782" s="19">
        <v>44727</v>
      </c>
      <c r="H782" t="s">
        <v>1975</v>
      </c>
      <c r="I782" t="s">
        <v>1976</v>
      </c>
      <c r="J782">
        <v>1</v>
      </c>
      <c r="K782">
        <v>1</v>
      </c>
      <c r="L782">
        <v>5309.73</v>
      </c>
      <c r="M782" t="s">
        <v>36</v>
      </c>
      <c r="N782">
        <v>1.175</v>
      </c>
      <c r="O782">
        <v>5309.73</v>
      </c>
      <c r="P782">
        <f t="shared" si="103"/>
        <v>6238.9327499999999</v>
      </c>
      <c r="Q782" t="s">
        <v>41</v>
      </c>
      <c r="R782" t="s">
        <v>2396</v>
      </c>
      <c r="S782" t="s">
        <v>25</v>
      </c>
      <c r="T782">
        <v>900661</v>
      </c>
      <c r="U782">
        <v>2804</v>
      </c>
      <c r="V782" t="s">
        <v>1065</v>
      </c>
      <c r="X782" t="s">
        <v>2397</v>
      </c>
      <c r="Y782">
        <v>889966</v>
      </c>
      <c r="Z782" t="s">
        <v>2398</v>
      </c>
      <c r="AB782">
        <f t="shared" si="98"/>
        <v>2022</v>
      </c>
      <c r="AC782">
        <f t="shared" si="99"/>
        <v>6</v>
      </c>
      <c r="AD782" t="str">
        <f t="shared" si="100"/>
        <v>Q1</v>
      </c>
      <c r="AE782" t="str">
        <f t="shared" si="101"/>
        <v>FY22/23</v>
      </c>
      <c r="AF782" t="str">
        <f t="shared" si="102"/>
        <v>SOUTH</v>
      </c>
    </row>
    <row r="783" spans="1:32">
      <c r="A783" t="s">
        <v>3025</v>
      </c>
      <c r="B783" t="s">
        <v>22</v>
      </c>
      <c r="C783" t="str">
        <f t="shared" si="96"/>
        <v>FEEDER</v>
      </c>
      <c r="D783" s="4">
        <v>44727</v>
      </c>
      <c r="E783" t="str">
        <f t="shared" si="97"/>
        <v>YAMAHA</v>
      </c>
      <c r="F783">
        <v>14100501</v>
      </c>
      <c r="G783" s="19">
        <v>44727</v>
      </c>
      <c r="H783" t="s">
        <v>70</v>
      </c>
      <c r="I783" t="s">
        <v>71</v>
      </c>
      <c r="J783">
        <v>20</v>
      </c>
      <c r="K783">
        <v>20</v>
      </c>
      <c r="L783">
        <v>81415.929999999993</v>
      </c>
      <c r="M783" t="s">
        <v>36</v>
      </c>
      <c r="N783">
        <v>1.175</v>
      </c>
      <c r="O783">
        <v>81415.929999999993</v>
      </c>
      <c r="P783">
        <f t="shared" si="103"/>
        <v>95663.717749999996</v>
      </c>
      <c r="Q783" t="s">
        <v>41</v>
      </c>
      <c r="R783" t="s">
        <v>365</v>
      </c>
      <c r="S783" t="s">
        <v>25</v>
      </c>
      <c r="T783">
        <v>900662</v>
      </c>
      <c r="U783">
        <v>73398.759999999995</v>
      </c>
      <c r="V783" t="s">
        <v>1065</v>
      </c>
      <c r="X783" t="s">
        <v>2399</v>
      </c>
      <c r="Y783">
        <v>889971</v>
      </c>
      <c r="Z783" t="s">
        <v>366</v>
      </c>
      <c r="AB783">
        <f t="shared" si="98"/>
        <v>2022</v>
      </c>
      <c r="AC783">
        <f t="shared" si="99"/>
        <v>6</v>
      </c>
      <c r="AD783" t="str">
        <f t="shared" si="100"/>
        <v>Q1</v>
      </c>
      <c r="AE783" t="str">
        <f t="shared" si="101"/>
        <v>FY22/23</v>
      </c>
      <c r="AF783" t="str">
        <f t="shared" si="102"/>
        <v>SOUTH</v>
      </c>
    </row>
    <row r="784" spans="1:32">
      <c r="A784" t="s">
        <v>3025</v>
      </c>
      <c r="B784" t="s">
        <v>22</v>
      </c>
      <c r="C784" t="str">
        <f t="shared" si="96"/>
        <v>CONTRACT_FEE</v>
      </c>
      <c r="D784" s="4">
        <v>44740</v>
      </c>
      <c r="E784" t="str">
        <f t="shared" si="97"/>
        <v>YAMAHA</v>
      </c>
      <c r="F784">
        <v>13100048</v>
      </c>
      <c r="G784" s="19">
        <v>44740</v>
      </c>
      <c r="H784" t="s">
        <v>76</v>
      </c>
      <c r="I784" t="s">
        <v>77</v>
      </c>
      <c r="J784">
        <v>1</v>
      </c>
      <c r="K784">
        <v>1</v>
      </c>
      <c r="L784">
        <v>5309.73</v>
      </c>
      <c r="M784" t="s">
        <v>36</v>
      </c>
      <c r="N784">
        <v>1.175</v>
      </c>
      <c r="O784">
        <v>5309.73</v>
      </c>
      <c r="P784">
        <f t="shared" si="103"/>
        <v>6238.9327499999999</v>
      </c>
      <c r="Q784" t="s">
        <v>41</v>
      </c>
      <c r="R784" t="s">
        <v>2400</v>
      </c>
      <c r="S784" t="s">
        <v>25</v>
      </c>
      <c r="T784">
        <v>900668</v>
      </c>
      <c r="U784">
        <v>0</v>
      </c>
      <c r="V784" t="s">
        <v>1090</v>
      </c>
      <c r="Z784" t="s">
        <v>2401</v>
      </c>
      <c r="AB784">
        <f t="shared" si="98"/>
        <v>2022</v>
      </c>
      <c r="AC784">
        <f t="shared" si="99"/>
        <v>6</v>
      </c>
      <c r="AD784" t="str">
        <f t="shared" si="100"/>
        <v>Q1</v>
      </c>
      <c r="AE784" t="str">
        <f t="shared" si="101"/>
        <v>FY22/23</v>
      </c>
      <c r="AF784" t="str">
        <f t="shared" si="102"/>
        <v>SOUTH</v>
      </c>
    </row>
    <row r="785" spans="1:32">
      <c r="A785" t="s">
        <v>3025</v>
      </c>
      <c r="B785" t="s">
        <v>22</v>
      </c>
      <c r="C785" t="str">
        <f t="shared" si="96"/>
        <v>SPARES/OTHER</v>
      </c>
      <c r="D785" s="4">
        <v>44740</v>
      </c>
      <c r="E785" t="str">
        <f t="shared" si="97"/>
        <v>YAMAHA</v>
      </c>
      <c r="F785">
        <v>14100502</v>
      </c>
      <c r="G785" s="19">
        <v>44740</v>
      </c>
      <c r="H785" t="s">
        <v>2013</v>
      </c>
      <c r="I785" t="s">
        <v>44</v>
      </c>
      <c r="J785">
        <v>1</v>
      </c>
      <c r="K785">
        <v>1</v>
      </c>
      <c r="L785">
        <v>132.74</v>
      </c>
      <c r="M785" t="s">
        <v>36</v>
      </c>
      <c r="N785">
        <v>1.175</v>
      </c>
      <c r="O785">
        <v>132.74</v>
      </c>
      <c r="P785">
        <f t="shared" si="103"/>
        <v>155.96950000000001</v>
      </c>
      <c r="Q785" t="s">
        <v>41</v>
      </c>
      <c r="R785" t="s">
        <v>1773</v>
      </c>
      <c r="S785" t="s">
        <v>25</v>
      </c>
      <c r="T785">
        <v>900664</v>
      </c>
      <c r="U785">
        <v>59.46</v>
      </c>
      <c r="V785" t="s">
        <v>1065</v>
      </c>
      <c r="X785" t="s">
        <v>2402</v>
      </c>
      <c r="Y785">
        <v>902131</v>
      </c>
      <c r="Z785" t="s">
        <v>1775</v>
      </c>
      <c r="AB785">
        <f t="shared" si="98"/>
        <v>2022</v>
      </c>
      <c r="AC785">
        <f t="shared" si="99"/>
        <v>6</v>
      </c>
      <c r="AD785" t="str">
        <f t="shared" si="100"/>
        <v>Q1</v>
      </c>
      <c r="AE785" t="str">
        <f t="shared" si="101"/>
        <v>FY22/23</v>
      </c>
      <c r="AF785" t="str">
        <f t="shared" si="102"/>
        <v>SOUTH</v>
      </c>
    </row>
    <row r="786" spans="1:32">
      <c r="A786" t="s">
        <v>3025</v>
      </c>
      <c r="B786" t="s">
        <v>22</v>
      </c>
      <c r="C786" t="str">
        <f t="shared" si="96"/>
        <v>SPARES/OTHER</v>
      </c>
      <c r="D786" s="4">
        <v>44740</v>
      </c>
      <c r="E786" t="str">
        <f t="shared" si="97"/>
        <v>YAMAHA</v>
      </c>
      <c r="F786">
        <v>14100502</v>
      </c>
      <c r="G786" s="19">
        <v>44740</v>
      </c>
      <c r="H786" t="s">
        <v>1305</v>
      </c>
      <c r="I786" t="s">
        <v>45</v>
      </c>
      <c r="J786">
        <v>1</v>
      </c>
      <c r="K786">
        <v>1</v>
      </c>
      <c r="L786">
        <v>132.74</v>
      </c>
      <c r="M786" t="s">
        <v>36</v>
      </c>
      <c r="N786">
        <v>1.175</v>
      </c>
      <c r="O786">
        <v>132.74</v>
      </c>
      <c r="P786">
        <f t="shared" si="103"/>
        <v>155.96950000000001</v>
      </c>
      <c r="Q786" t="s">
        <v>41</v>
      </c>
      <c r="R786" t="s">
        <v>1773</v>
      </c>
      <c r="S786" t="s">
        <v>25</v>
      </c>
      <c r="T786">
        <v>900664</v>
      </c>
      <c r="U786">
        <v>59.46</v>
      </c>
      <c r="V786" t="s">
        <v>1065</v>
      </c>
      <c r="X786" t="s">
        <v>2402</v>
      </c>
      <c r="Y786">
        <v>902131</v>
      </c>
      <c r="Z786" t="s">
        <v>1775</v>
      </c>
      <c r="AB786">
        <f t="shared" si="98"/>
        <v>2022</v>
      </c>
      <c r="AC786">
        <f t="shared" si="99"/>
        <v>6</v>
      </c>
      <c r="AD786" t="str">
        <f t="shared" si="100"/>
        <v>Q1</v>
      </c>
      <c r="AE786" t="str">
        <f t="shared" si="101"/>
        <v>FY22/23</v>
      </c>
      <c r="AF786" t="str">
        <f t="shared" si="102"/>
        <v>SOUTH</v>
      </c>
    </row>
    <row r="787" spans="1:32">
      <c r="A787" t="s">
        <v>3025</v>
      </c>
      <c r="B787" t="s">
        <v>22</v>
      </c>
      <c r="C787" t="str">
        <f t="shared" si="96"/>
        <v>SPARES/OTHER</v>
      </c>
      <c r="D787" s="4">
        <v>44740</v>
      </c>
      <c r="E787" t="str">
        <f t="shared" si="97"/>
        <v>YAMAHA</v>
      </c>
      <c r="F787">
        <v>14100503</v>
      </c>
      <c r="G787" s="19">
        <v>44740</v>
      </c>
      <c r="H787" t="s">
        <v>502</v>
      </c>
      <c r="I787" t="s">
        <v>503</v>
      </c>
      <c r="J787">
        <v>1</v>
      </c>
      <c r="K787">
        <v>1</v>
      </c>
      <c r="L787">
        <v>57.52</v>
      </c>
      <c r="M787" t="s">
        <v>36</v>
      </c>
      <c r="N787">
        <v>1.175</v>
      </c>
      <c r="O787">
        <v>57.52</v>
      </c>
      <c r="P787">
        <f t="shared" si="103"/>
        <v>67.586000000000013</v>
      </c>
      <c r="Q787" t="s">
        <v>41</v>
      </c>
      <c r="R787" t="s">
        <v>1097</v>
      </c>
      <c r="S787" t="s">
        <v>25</v>
      </c>
      <c r="T787">
        <v>900669</v>
      </c>
      <c r="U787">
        <v>28.6</v>
      </c>
      <c r="V787" t="s">
        <v>1065</v>
      </c>
      <c r="X787" t="s">
        <v>2403</v>
      </c>
      <c r="Y787">
        <v>904197</v>
      </c>
      <c r="Z787" t="s">
        <v>1099</v>
      </c>
      <c r="AB787">
        <f t="shared" si="98"/>
        <v>2022</v>
      </c>
      <c r="AC787">
        <f t="shared" si="99"/>
        <v>6</v>
      </c>
      <c r="AD787" t="str">
        <f t="shared" si="100"/>
        <v>Q1</v>
      </c>
      <c r="AE787" t="str">
        <f t="shared" si="101"/>
        <v>FY22/23</v>
      </c>
      <c r="AF787" t="str">
        <f t="shared" si="102"/>
        <v>SOUTH</v>
      </c>
    </row>
    <row r="788" spans="1:32">
      <c r="A788" t="s">
        <v>3025</v>
      </c>
      <c r="B788" t="s">
        <v>22</v>
      </c>
      <c r="C788" t="str">
        <f t="shared" si="96"/>
        <v>SPARES/OTHER</v>
      </c>
      <c r="D788" s="4">
        <v>44740</v>
      </c>
      <c r="E788" t="str">
        <f t="shared" si="97"/>
        <v>YAMAHA</v>
      </c>
      <c r="F788">
        <v>14100503</v>
      </c>
      <c r="G788" s="19">
        <v>44740</v>
      </c>
      <c r="H788" t="s">
        <v>595</v>
      </c>
      <c r="I788" t="s">
        <v>503</v>
      </c>
      <c r="J788">
        <v>1</v>
      </c>
      <c r="K788">
        <v>1</v>
      </c>
      <c r="L788">
        <v>44.25</v>
      </c>
      <c r="M788" t="s">
        <v>36</v>
      </c>
      <c r="N788">
        <v>1.175</v>
      </c>
      <c r="O788">
        <v>44.25</v>
      </c>
      <c r="P788">
        <f t="shared" si="103"/>
        <v>51.993749999999999</v>
      </c>
      <c r="Q788" t="s">
        <v>41</v>
      </c>
      <c r="R788" t="s">
        <v>1097</v>
      </c>
      <c r="S788" t="s">
        <v>25</v>
      </c>
      <c r="T788">
        <v>900669</v>
      </c>
      <c r="U788">
        <v>22</v>
      </c>
      <c r="V788" t="s">
        <v>1065</v>
      </c>
      <c r="X788" t="s">
        <v>2403</v>
      </c>
      <c r="Y788">
        <v>904197</v>
      </c>
      <c r="Z788" t="s">
        <v>1099</v>
      </c>
      <c r="AB788">
        <f t="shared" si="98"/>
        <v>2022</v>
      </c>
      <c r="AC788">
        <f t="shared" si="99"/>
        <v>6</v>
      </c>
      <c r="AD788" t="str">
        <f t="shared" si="100"/>
        <v>Q1</v>
      </c>
      <c r="AE788" t="str">
        <f t="shared" si="101"/>
        <v>FY22/23</v>
      </c>
      <c r="AF788" t="str">
        <f t="shared" si="102"/>
        <v>SOUTH</v>
      </c>
    </row>
    <row r="789" spans="1:32">
      <c r="A789" t="s">
        <v>3025</v>
      </c>
      <c r="B789" t="s">
        <v>22</v>
      </c>
      <c r="C789" t="str">
        <f t="shared" si="96"/>
        <v>SPARES/OTHER</v>
      </c>
      <c r="D789" s="4">
        <v>44740</v>
      </c>
      <c r="E789" t="str">
        <f t="shared" si="97"/>
        <v>YAMAHA</v>
      </c>
      <c r="F789">
        <v>14100503</v>
      </c>
      <c r="G789" s="19">
        <v>44740</v>
      </c>
      <c r="H789" t="s">
        <v>742</v>
      </c>
      <c r="I789" t="s">
        <v>743</v>
      </c>
      <c r="J789">
        <v>4</v>
      </c>
      <c r="K789">
        <v>4</v>
      </c>
      <c r="L789">
        <v>637.16999999999996</v>
      </c>
      <c r="M789" t="s">
        <v>36</v>
      </c>
      <c r="N789">
        <v>1.175</v>
      </c>
      <c r="O789">
        <v>637.16999999999996</v>
      </c>
      <c r="P789">
        <f t="shared" si="103"/>
        <v>748.67475000000002</v>
      </c>
      <c r="Q789" t="s">
        <v>41</v>
      </c>
      <c r="R789" t="s">
        <v>1097</v>
      </c>
      <c r="S789" t="s">
        <v>25</v>
      </c>
      <c r="T789">
        <v>900669</v>
      </c>
      <c r="U789">
        <v>344</v>
      </c>
      <c r="V789" t="s">
        <v>1065</v>
      </c>
      <c r="X789" t="s">
        <v>2403</v>
      </c>
      <c r="Y789">
        <v>904197</v>
      </c>
      <c r="Z789" t="s">
        <v>1099</v>
      </c>
      <c r="AB789">
        <f t="shared" si="98"/>
        <v>2022</v>
      </c>
      <c r="AC789">
        <f t="shared" si="99"/>
        <v>6</v>
      </c>
      <c r="AD789" t="str">
        <f t="shared" si="100"/>
        <v>Q1</v>
      </c>
      <c r="AE789" t="str">
        <f t="shared" si="101"/>
        <v>FY22/23</v>
      </c>
      <c r="AF789" t="str">
        <f t="shared" si="102"/>
        <v>SOUTH</v>
      </c>
    </row>
    <row r="790" spans="1:32">
      <c r="A790" t="s">
        <v>3025</v>
      </c>
      <c r="B790" t="s">
        <v>22</v>
      </c>
      <c r="C790" t="str">
        <f t="shared" si="96"/>
        <v>SPARES/OTHER</v>
      </c>
      <c r="D790" s="4">
        <v>44740</v>
      </c>
      <c r="E790" t="str">
        <f t="shared" si="97"/>
        <v>YAMAHA</v>
      </c>
      <c r="F790">
        <v>14100503</v>
      </c>
      <c r="G790" s="19">
        <v>44740</v>
      </c>
      <c r="H790" t="s">
        <v>53</v>
      </c>
      <c r="I790" t="s">
        <v>54</v>
      </c>
      <c r="J790">
        <v>2</v>
      </c>
      <c r="K790">
        <v>2</v>
      </c>
      <c r="L790">
        <v>530.97</v>
      </c>
      <c r="M790" t="s">
        <v>36</v>
      </c>
      <c r="N790">
        <v>1.175</v>
      </c>
      <c r="O790">
        <v>530.97</v>
      </c>
      <c r="P790">
        <f t="shared" si="103"/>
        <v>623.88975000000005</v>
      </c>
      <c r="Q790" t="s">
        <v>41</v>
      </c>
      <c r="R790" t="s">
        <v>1097</v>
      </c>
      <c r="S790" t="s">
        <v>25</v>
      </c>
      <c r="T790">
        <v>900669</v>
      </c>
      <c r="U790">
        <v>282</v>
      </c>
      <c r="V790" t="s">
        <v>1065</v>
      </c>
      <c r="X790" t="s">
        <v>2403</v>
      </c>
      <c r="Y790">
        <v>904197</v>
      </c>
      <c r="Z790" t="s">
        <v>1099</v>
      </c>
      <c r="AB790">
        <f t="shared" si="98"/>
        <v>2022</v>
      </c>
      <c r="AC790">
        <f t="shared" si="99"/>
        <v>6</v>
      </c>
      <c r="AD790" t="str">
        <f t="shared" si="100"/>
        <v>Q1</v>
      </c>
      <c r="AE790" t="str">
        <f t="shared" si="101"/>
        <v>FY22/23</v>
      </c>
      <c r="AF790" t="str">
        <f t="shared" si="102"/>
        <v>SOUTH</v>
      </c>
    </row>
    <row r="791" spans="1:32">
      <c r="A791" t="s">
        <v>3025</v>
      </c>
      <c r="B791" t="s">
        <v>22</v>
      </c>
      <c r="C791" t="str">
        <f t="shared" si="96"/>
        <v>SPARES/OTHER</v>
      </c>
      <c r="D791" s="4">
        <v>44740</v>
      </c>
      <c r="E791" t="str">
        <f t="shared" si="97"/>
        <v>YAMAHA</v>
      </c>
      <c r="F791">
        <v>14100504</v>
      </c>
      <c r="G791" s="19">
        <v>44740</v>
      </c>
      <c r="H791" t="s">
        <v>1744</v>
      </c>
      <c r="I791" t="s">
        <v>1745</v>
      </c>
      <c r="J791">
        <v>1</v>
      </c>
      <c r="K791">
        <v>1</v>
      </c>
      <c r="L791">
        <v>398.23</v>
      </c>
      <c r="M791" t="s">
        <v>36</v>
      </c>
      <c r="N791">
        <v>1.175</v>
      </c>
      <c r="O791">
        <v>398.23</v>
      </c>
      <c r="P791">
        <f t="shared" si="103"/>
        <v>467.92025000000007</v>
      </c>
      <c r="Q791" t="s">
        <v>41</v>
      </c>
      <c r="R791" t="s">
        <v>1792</v>
      </c>
      <c r="S791" t="s">
        <v>25</v>
      </c>
      <c r="T791">
        <v>900665</v>
      </c>
      <c r="U791">
        <v>242</v>
      </c>
      <c r="V791" t="s">
        <v>1065</v>
      </c>
      <c r="X791" t="s">
        <v>2404</v>
      </c>
      <c r="Y791">
        <v>904165</v>
      </c>
      <c r="Z791" t="s">
        <v>1794</v>
      </c>
      <c r="AB791">
        <f t="shared" si="98"/>
        <v>2022</v>
      </c>
      <c r="AC791">
        <f t="shared" si="99"/>
        <v>6</v>
      </c>
      <c r="AD791" t="str">
        <f t="shared" si="100"/>
        <v>Q1</v>
      </c>
      <c r="AE791" t="str">
        <f t="shared" si="101"/>
        <v>FY22/23</v>
      </c>
      <c r="AF791" t="str">
        <f t="shared" si="102"/>
        <v>SOUTH</v>
      </c>
    </row>
    <row r="792" spans="1:32">
      <c r="A792" t="s">
        <v>3025</v>
      </c>
      <c r="B792" t="s">
        <v>22</v>
      </c>
      <c r="C792" t="str">
        <f t="shared" si="96"/>
        <v>SPARES/OTHER</v>
      </c>
      <c r="D792" s="4">
        <v>44740</v>
      </c>
      <c r="E792" t="str">
        <f t="shared" si="97"/>
        <v>YAMAHA</v>
      </c>
      <c r="F792">
        <v>14100504</v>
      </c>
      <c r="G792" s="19">
        <v>44740</v>
      </c>
      <c r="H792" t="s">
        <v>1746</v>
      </c>
      <c r="I792" t="s">
        <v>1747</v>
      </c>
      <c r="J792">
        <v>1</v>
      </c>
      <c r="K792">
        <v>1</v>
      </c>
      <c r="L792">
        <v>707.96</v>
      </c>
      <c r="M792" t="s">
        <v>36</v>
      </c>
      <c r="N792">
        <v>1.175</v>
      </c>
      <c r="O792">
        <v>707.96</v>
      </c>
      <c r="P792">
        <f t="shared" si="103"/>
        <v>831.85300000000007</v>
      </c>
      <c r="Q792" t="s">
        <v>41</v>
      </c>
      <c r="R792" t="s">
        <v>1792</v>
      </c>
      <c r="S792" t="s">
        <v>25</v>
      </c>
      <c r="T792">
        <v>900665</v>
      </c>
      <c r="U792">
        <v>412</v>
      </c>
      <c r="V792" t="s">
        <v>1065</v>
      </c>
      <c r="X792" t="s">
        <v>2404</v>
      </c>
      <c r="Y792">
        <v>904165</v>
      </c>
      <c r="Z792" t="s">
        <v>1794</v>
      </c>
      <c r="AB792">
        <f t="shared" si="98"/>
        <v>2022</v>
      </c>
      <c r="AC792">
        <f t="shared" si="99"/>
        <v>6</v>
      </c>
      <c r="AD792" t="str">
        <f t="shared" si="100"/>
        <v>Q1</v>
      </c>
      <c r="AE792" t="str">
        <f t="shared" si="101"/>
        <v>FY22/23</v>
      </c>
      <c r="AF792" t="str">
        <f t="shared" si="102"/>
        <v>SOUTH</v>
      </c>
    </row>
    <row r="793" spans="1:32">
      <c r="A793" t="s">
        <v>3025</v>
      </c>
      <c r="B793" t="s">
        <v>22</v>
      </c>
      <c r="C793" t="str">
        <f t="shared" si="96"/>
        <v>SPARES/OTHER</v>
      </c>
      <c r="D793" s="4">
        <v>44740</v>
      </c>
      <c r="E793" t="str">
        <f t="shared" si="97"/>
        <v>YAMAHA</v>
      </c>
      <c r="F793">
        <v>14100504</v>
      </c>
      <c r="G793" s="19">
        <v>44740</v>
      </c>
      <c r="H793" t="s">
        <v>2405</v>
      </c>
      <c r="I793" t="s">
        <v>2406</v>
      </c>
      <c r="J793">
        <v>6</v>
      </c>
      <c r="K793">
        <v>6</v>
      </c>
      <c r="L793">
        <v>2548.67</v>
      </c>
      <c r="M793" t="s">
        <v>36</v>
      </c>
      <c r="N793">
        <v>1.175</v>
      </c>
      <c r="O793">
        <v>2548.67</v>
      </c>
      <c r="P793">
        <f t="shared" si="103"/>
        <v>2994.6872500000004</v>
      </c>
      <c r="Q793" t="s">
        <v>41</v>
      </c>
      <c r="R793" t="s">
        <v>1792</v>
      </c>
      <c r="S793" t="s">
        <v>25</v>
      </c>
      <c r="T793">
        <v>900665</v>
      </c>
      <c r="U793">
        <v>1332</v>
      </c>
      <c r="V793" t="s">
        <v>1065</v>
      </c>
      <c r="X793" t="s">
        <v>2404</v>
      </c>
      <c r="Y793">
        <v>904165</v>
      </c>
      <c r="Z793" t="s">
        <v>1794</v>
      </c>
      <c r="AB793">
        <f t="shared" si="98"/>
        <v>2022</v>
      </c>
      <c r="AC793">
        <f t="shared" si="99"/>
        <v>6</v>
      </c>
      <c r="AD793" t="str">
        <f t="shared" si="100"/>
        <v>Q1</v>
      </c>
      <c r="AE793" t="str">
        <f t="shared" si="101"/>
        <v>FY22/23</v>
      </c>
      <c r="AF793" t="str">
        <f t="shared" si="102"/>
        <v>SOUTH</v>
      </c>
    </row>
    <row r="794" spans="1:32">
      <c r="A794" t="s">
        <v>3025</v>
      </c>
      <c r="B794" t="s">
        <v>22</v>
      </c>
      <c r="C794" t="str">
        <f t="shared" si="96"/>
        <v>SPARES/OTHER</v>
      </c>
      <c r="D794" s="4">
        <v>44740</v>
      </c>
      <c r="E794" t="str">
        <f t="shared" si="97"/>
        <v>YAMAHA</v>
      </c>
      <c r="F794">
        <v>14100504</v>
      </c>
      <c r="G794" s="19">
        <v>44740</v>
      </c>
      <c r="H794" t="s">
        <v>2407</v>
      </c>
      <c r="I794" t="s">
        <v>2408</v>
      </c>
      <c r="J794">
        <v>6</v>
      </c>
      <c r="K794">
        <v>6</v>
      </c>
      <c r="L794">
        <v>8495.58</v>
      </c>
      <c r="M794" t="s">
        <v>36</v>
      </c>
      <c r="N794">
        <v>1.175</v>
      </c>
      <c r="O794">
        <v>8495.58</v>
      </c>
      <c r="P794">
        <f t="shared" si="103"/>
        <v>9982.3065000000006</v>
      </c>
      <c r="Q794" t="s">
        <v>41</v>
      </c>
      <c r="R794" t="s">
        <v>1792</v>
      </c>
      <c r="S794" t="s">
        <v>25</v>
      </c>
      <c r="T794">
        <v>900665</v>
      </c>
      <c r="U794">
        <v>4422</v>
      </c>
      <c r="V794" t="s">
        <v>1065</v>
      </c>
      <c r="X794" t="s">
        <v>2404</v>
      </c>
      <c r="Y794">
        <v>904165</v>
      </c>
      <c r="Z794" t="s">
        <v>1794</v>
      </c>
      <c r="AB794">
        <f t="shared" si="98"/>
        <v>2022</v>
      </c>
      <c r="AC794">
        <f t="shared" si="99"/>
        <v>6</v>
      </c>
      <c r="AD794" t="str">
        <f t="shared" si="100"/>
        <v>Q1</v>
      </c>
      <c r="AE794" t="str">
        <f t="shared" si="101"/>
        <v>FY22/23</v>
      </c>
      <c r="AF794" t="str">
        <f t="shared" si="102"/>
        <v>SOUTH</v>
      </c>
    </row>
    <row r="795" spans="1:32">
      <c r="A795" t="s">
        <v>3025</v>
      </c>
      <c r="B795" t="s">
        <v>22</v>
      </c>
      <c r="C795" t="str">
        <f t="shared" si="96"/>
        <v>SPARES/OTHER</v>
      </c>
      <c r="D795" s="4">
        <v>44740</v>
      </c>
      <c r="E795" t="str">
        <f t="shared" si="97"/>
        <v>YAMAHA</v>
      </c>
      <c r="F795">
        <v>14100504</v>
      </c>
      <c r="G795" s="19">
        <v>44740</v>
      </c>
      <c r="H795" t="s">
        <v>1740</v>
      </c>
      <c r="I795" t="s">
        <v>1741</v>
      </c>
      <c r="J795">
        <v>2</v>
      </c>
      <c r="K795">
        <v>2</v>
      </c>
      <c r="L795">
        <v>796.46</v>
      </c>
      <c r="M795" t="s">
        <v>36</v>
      </c>
      <c r="N795">
        <v>1.175</v>
      </c>
      <c r="O795">
        <v>796.46</v>
      </c>
      <c r="P795">
        <f t="shared" si="103"/>
        <v>935.84050000000013</v>
      </c>
      <c r="Q795" t="s">
        <v>41</v>
      </c>
      <c r="R795" t="s">
        <v>1792</v>
      </c>
      <c r="S795" t="s">
        <v>25</v>
      </c>
      <c r="T795">
        <v>900665</v>
      </c>
      <c r="U795">
        <v>484</v>
      </c>
      <c r="V795" t="s">
        <v>1065</v>
      </c>
      <c r="X795" t="s">
        <v>2404</v>
      </c>
      <c r="Y795">
        <v>904165</v>
      </c>
      <c r="Z795" t="s">
        <v>1794</v>
      </c>
      <c r="AB795">
        <f t="shared" si="98"/>
        <v>2022</v>
      </c>
      <c r="AC795">
        <f t="shared" si="99"/>
        <v>6</v>
      </c>
      <c r="AD795" t="str">
        <f t="shared" si="100"/>
        <v>Q1</v>
      </c>
      <c r="AE795" t="str">
        <f t="shared" si="101"/>
        <v>FY22/23</v>
      </c>
      <c r="AF795" t="str">
        <f t="shared" si="102"/>
        <v>SOUTH</v>
      </c>
    </row>
    <row r="796" spans="1:32">
      <c r="A796" t="s">
        <v>3025</v>
      </c>
      <c r="B796" t="s">
        <v>22</v>
      </c>
      <c r="C796" t="str">
        <f t="shared" si="96"/>
        <v>SPARES/OTHER</v>
      </c>
      <c r="D796" s="4">
        <v>44740</v>
      </c>
      <c r="E796" t="str">
        <f t="shared" si="97"/>
        <v>YAMAHA</v>
      </c>
      <c r="F796">
        <v>14100504</v>
      </c>
      <c r="G796" s="19">
        <v>44740</v>
      </c>
      <c r="H796" t="s">
        <v>1742</v>
      </c>
      <c r="I796" t="s">
        <v>1743</v>
      </c>
      <c r="J796">
        <v>1</v>
      </c>
      <c r="K796">
        <v>1</v>
      </c>
      <c r="L796">
        <v>619.47</v>
      </c>
      <c r="M796" t="s">
        <v>36</v>
      </c>
      <c r="N796">
        <v>1.175</v>
      </c>
      <c r="O796">
        <v>619.47</v>
      </c>
      <c r="P796">
        <f t="shared" si="103"/>
        <v>727.87725</v>
      </c>
      <c r="Q796" t="s">
        <v>41</v>
      </c>
      <c r="R796" t="s">
        <v>1792</v>
      </c>
      <c r="S796" t="s">
        <v>25</v>
      </c>
      <c r="T796">
        <v>900665</v>
      </c>
      <c r="U796">
        <v>347</v>
      </c>
      <c r="V796" t="s">
        <v>1065</v>
      </c>
      <c r="X796" t="s">
        <v>2404</v>
      </c>
      <c r="Y796">
        <v>904165</v>
      </c>
      <c r="Z796" t="s">
        <v>1794</v>
      </c>
      <c r="AB796">
        <f t="shared" si="98"/>
        <v>2022</v>
      </c>
      <c r="AC796">
        <f t="shared" si="99"/>
        <v>6</v>
      </c>
      <c r="AD796" t="str">
        <f t="shared" si="100"/>
        <v>Q1</v>
      </c>
      <c r="AE796" t="str">
        <f t="shared" si="101"/>
        <v>FY22/23</v>
      </c>
      <c r="AF796" t="str">
        <f t="shared" si="102"/>
        <v>SOUTH</v>
      </c>
    </row>
    <row r="797" spans="1:32">
      <c r="A797" t="s">
        <v>3025</v>
      </c>
      <c r="B797" t="s">
        <v>22</v>
      </c>
      <c r="C797" t="str">
        <f t="shared" si="96"/>
        <v>SPARES/OTHER</v>
      </c>
      <c r="D797" s="4">
        <v>44740</v>
      </c>
      <c r="E797" t="str">
        <f t="shared" si="97"/>
        <v>YAMAHA</v>
      </c>
      <c r="F797">
        <v>14100505</v>
      </c>
      <c r="G797" s="19">
        <v>44740</v>
      </c>
      <c r="H797" t="s">
        <v>2112</v>
      </c>
      <c r="I797" t="s">
        <v>1228</v>
      </c>
      <c r="J797">
        <v>20</v>
      </c>
      <c r="K797">
        <v>20</v>
      </c>
      <c r="L797">
        <v>566.37</v>
      </c>
      <c r="M797" t="s">
        <v>36</v>
      </c>
      <c r="N797">
        <v>1.175</v>
      </c>
      <c r="O797">
        <v>566.37</v>
      </c>
      <c r="P797">
        <f t="shared" si="103"/>
        <v>665.48475000000008</v>
      </c>
      <c r="Q797" t="s">
        <v>41</v>
      </c>
      <c r="R797" t="s">
        <v>1449</v>
      </c>
      <c r="S797" t="s">
        <v>25</v>
      </c>
      <c r="T797">
        <v>900667</v>
      </c>
      <c r="U797">
        <v>320</v>
      </c>
      <c r="V797" t="s">
        <v>1065</v>
      </c>
      <c r="X797" t="s">
        <v>2409</v>
      </c>
      <c r="Y797">
        <v>904186</v>
      </c>
      <c r="Z797" t="s">
        <v>1451</v>
      </c>
      <c r="AB797">
        <f t="shared" si="98"/>
        <v>2022</v>
      </c>
      <c r="AC797">
        <f t="shared" si="99"/>
        <v>6</v>
      </c>
      <c r="AD797" t="str">
        <f t="shared" si="100"/>
        <v>Q1</v>
      </c>
      <c r="AE797" t="str">
        <f t="shared" si="101"/>
        <v>FY22/23</v>
      </c>
      <c r="AF797" t="str">
        <f t="shared" si="102"/>
        <v>SOUTH</v>
      </c>
    </row>
    <row r="798" spans="1:32">
      <c r="A798" t="s">
        <v>3025</v>
      </c>
      <c r="B798" t="s">
        <v>22</v>
      </c>
      <c r="C798" t="str">
        <f t="shared" si="96"/>
        <v>SPARES/OTHER</v>
      </c>
      <c r="D798" s="4">
        <v>44740</v>
      </c>
      <c r="E798" t="str">
        <f t="shared" si="97"/>
        <v>OTHERS</v>
      </c>
      <c r="F798">
        <v>14100506</v>
      </c>
      <c r="G798" s="19">
        <v>44740</v>
      </c>
      <c r="H798" t="s">
        <v>345</v>
      </c>
      <c r="I798" t="s">
        <v>346</v>
      </c>
      <c r="J798">
        <v>12</v>
      </c>
      <c r="K798">
        <v>12</v>
      </c>
      <c r="L798">
        <v>1975.22</v>
      </c>
      <c r="M798" t="s">
        <v>36</v>
      </c>
      <c r="N798">
        <v>1.175</v>
      </c>
      <c r="O798">
        <v>1975.22</v>
      </c>
      <c r="P798">
        <f t="shared" si="103"/>
        <v>2320.8834999999999</v>
      </c>
      <c r="Q798" t="s">
        <v>41</v>
      </c>
      <c r="R798" t="s">
        <v>2410</v>
      </c>
      <c r="S798" t="s">
        <v>25</v>
      </c>
      <c r="T798">
        <v>900666</v>
      </c>
      <c r="U798">
        <v>1720.04</v>
      </c>
      <c r="V798" t="s">
        <v>1065</v>
      </c>
      <c r="X798" t="s">
        <v>2411</v>
      </c>
      <c r="Y798">
        <v>904173</v>
      </c>
      <c r="Z798" t="s">
        <v>2412</v>
      </c>
      <c r="AB798">
        <f t="shared" si="98"/>
        <v>2022</v>
      </c>
      <c r="AC798">
        <f t="shared" si="99"/>
        <v>6</v>
      </c>
      <c r="AD798" t="str">
        <f t="shared" si="100"/>
        <v>Q1</v>
      </c>
      <c r="AE798" t="str">
        <f t="shared" si="101"/>
        <v>FY22/23</v>
      </c>
      <c r="AF798" t="str">
        <f t="shared" si="102"/>
        <v>SOUTH</v>
      </c>
    </row>
    <row r="799" spans="1:32">
      <c r="A799" t="s">
        <v>3025</v>
      </c>
      <c r="B799" t="s">
        <v>22</v>
      </c>
      <c r="C799" t="str">
        <f t="shared" si="96"/>
        <v>SERVICE_CHARGE</v>
      </c>
      <c r="D799" s="4">
        <v>44754</v>
      </c>
      <c r="E799" t="str">
        <f t="shared" si="97"/>
        <v>YAMAHA</v>
      </c>
      <c r="F799">
        <v>12100084</v>
      </c>
      <c r="G799" s="19">
        <v>44754</v>
      </c>
      <c r="H799" t="s">
        <v>76</v>
      </c>
      <c r="I799" t="s">
        <v>77</v>
      </c>
      <c r="J799">
        <v>1</v>
      </c>
      <c r="K799">
        <v>1</v>
      </c>
      <c r="L799">
        <v>7079.65</v>
      </c>
      <c r="M799" t="s">
        <v>36</v>
      </c>
      <c r="N799">
        <v>1.17</v>
      </c>
      <c r="O799">
        <v>7079.65</v>
      </c>
      <c r="P799">
        <f t="shared" si="103"/>
        <v>8283.1904999999988</v>
      </c>
      <c r="Q799" t="s">
        <v>41</v>
      </c>
      <c r="R799" t="s">
        <v>2425</v>
      </c>
      <c r="S799" t="s">
        <v>25</v>
      </c>
      <c r="T799">
        <v>900670</v>
      </c>
      <c r="U799">
        <v>0</v>
      </c>
      <c r="V799" t="s">
        <v>1069</v>
      </c>
      <c r="X799" t="s">
        <v>2426</v>
      </c>
      <c r="Z799" t="s">
        <v>2427</v>
      </c>
      <c r="AB799">
        <f t="shared" si="98"/>
        <v>2022</v>
      </c>
      <c r="AC799">
        <f t="shared" si="99"/>
        <v>7</v>
      </c>
      <c r="AD799" t="str">
        <f t="shared" si="100"/>
        <v>Q2</v>
      </c>
      <c r="AE799" t="str">
        <f t="shared" si="101"/>
        <v>FY22/23</v>
      </c>
      <c r="AF799" t="str">
        <f t="shared" si="102"/>
        <v>SOUTH</v>
      </c>
    </row>
    <row r="800" spans="1:32">
      <c r="A800" t="s">
        <v>3025</v>
      </c>
      <c r="B800" t="s">
        <v>22</v>
      </c>
      <c r="C800" t="str">
        <f t="shared" si="96"/>
        <v>SERVICE_CHARGE</v>
      </c>
      <c r="D800" s="4">
        <v>44754</v>
      </c>
      <c r="E800" t="str">
        <f t="shared" si="97"/>
        <v>YAMAHA</v>
      </c>
      <c r="F800">
        <v>12100084</v>
      </c>
      <c r="G800" s="19">
        <v>44754</v>
      </c>
      <c r="H800" t="s">
        <v>76</v>
      </c>
      <c r="I800" t="s">
        <v>77</v>
      </c>
      <c r="J800">
        <v>1</v>
      </c>
      <c r="K800">
        <v>1</v>
      </c>
      <c r="L800">
        <v>8849.56</v>
      </c>
      <c r="M800" t="s">
        <v>36</v>
      </c>
      <c r="N800">
        <v>1.17</v>
      </c>
      <c r="O800">
        <v>8849.56</v>
      </c>
      <c r="P800">
        <f t="shared" si="103"/>
        <v>10353.985199999999</v>
      </c>
      <c r="Q800" t="s">
        <v>41</v>
      </c>
      <c r="R800" t="s">
        <v>2425</v>
      </c>
      <c r="S800" t="s">
        <v>25</v>
      </c>
      <c r="T800">
        <v>900670</v>
      </c>
      <c r="U800">
        <v>0</v>
      </c>
      <c r="V800" t="s">
        <v>1069</v>
      </c>
      <c r="X800" t="s">
        <v>2426</v>
      </c>
      <c r="Z800" t="s">
        <v>2427</v>
      </c>
      <c r="AB800">
        <f t="shared" si="98"/>
        <v>2022</v>
      </c>
      <c r="AC800">
        <f t="shared" si="99"/>
        <v>7</v>
      </c>
      <c r="AD800" t="str">
        <f t="shared" si="100"/>
        <v>Q2</v>
      </c>
      <c r="AE800" t="str">
        <f t="shared" si="101"/>
        <v>FY22/23</v>
      </c>
      <c r="AF800" t="str">
        <f t="shared" si="102"/>
        <v>SOUTH</v>
      </c>
    </row>
    <row r="801" spans="1:32">
      <c r="A801" t="s">
        <v>3025</v>
      </c>
      <c r="B801" t="s">
        <v>22</v>
      </c>
      <c r="C801" t="str">
        <f t="shared" si="96"/>
        <v>SPARES/OTHER</v>
      </c>
      <c r="D801" s="4">
        <v>44754</v>
      </c>
      <c r="E801" t="str">
        <f t="shared" si="97"/>
        <v>OTHERS</v>
      </c>
      <c r="F801">
        <v>14100507</v>
      </c>
      <c r="G801" s="19">
        <v>44754</v>
      </c>
      <c r="H801" t="s">
        <v>345</v>
      </c>
      <c r="I801" t="s">
        <v>346</v>
      </c>
      <c r="J801">
        <v>12</v>
      </c>
      <c r="K801">
        <v>12</v>
      </c>
      <c r="L801">
        <v>1975.22</v>
      </c>
      <c r="M801" t="s">
        <v>36</v>
      </c>
      <c r="N801">
        <v>1.17</v>
      </c>
      <c r="O801">
        <v>1975.22</v>
      </c>
      <c r="P801">
        <f t="shared" si="103"/>
        <v>2311.0074</v>
      </c>
      <c r="Q801" t="s">
        <v>41</v>
      </c>
      <c r="R801" t="s">
        <v>106</v>
      </c>
      <c r="S801" t="s">
        <v>25</v>
      </c>
      <c r="T801">
        <v>900671</v>
      </c>
      <c r="U801">
        <v>1720.04</v>
      </c>
      <c r="V801" t="s">
        <v>1065</v>
      </c>
      <c r="X801" t="s">
        <v>2428</v>
      </c>
      <c r="Y801">
        <v>914127</v>
      </c>
      <c r="Z801" t="s">
        <v>107</v>
      </c>
      <c r="AB801">
        <f t="shared" si="98"/>
        <v>2022</v>
      </c>
      <c r="AC801">
        <f t="shared" si="99"/>
        <v>7</v>
      </c>
      <c r="AD801" t="str">
        <f t="shared" si="100"/>
        <v>Q2</v>
      </c>
      <c r="AE801" t="str">
        <f t="shared" si="101"/>
        <v>FY22/23</v>
      </c>
      <c r="AF801" t="str">
        <f t="shared" si="102"/>
        <v>SOUTH</v>
      </c>
    </row>
    <row r="802" spans="1:32">
      <c r="A802" t="s">
        <v>3025</v>
      </c>
      <c r="B802" t="s">
        <v>22</v>
      </c>
      <c r="C802" t="str">
        <f t="shared" si="96"/>
        <v>SERVICE_CHARGE</v>
      </c>
      <c r="D802" s="4">
        <v>44757</v>
      </c>
      <c r="E802" t="str">
        <f t="shared" si="97"/>
        <v>YAMAHA</v>
      </c>
      <c r="F802">
        <v>12100085</v>
      </c>
      <c r="G802" s="19">
        <v>44757</v>
      </c>
      <c r="H802" t="s">
        <v>76</v>
      </c>
      <c r="I802" t="s">
        <v>77</v>
      </c>
      <c r="J802">
        <v>1</v>
      </c>
      <c r="K802">
        <v>1</v>
      </c>
      <c r="L802">
        <v>1769.91</v>
      </c>
      <c r="M802" t="s">
        <v>36</v>
      </c>
      <c r="N802">
        <v>1.17</v>
      </c>
      <c r="O802">
        <v>1769.91</v>
      </c>
      <c r="P802">
        <f t="shared" si="103"/>
        <v>2070.7946999999999</v>
      </c>
      <c r="Q802" t="s">
        <v>41</v>
      </c>
      <c r="R802" t="s">
        <v>1238</v>
      </c>
      <c r="S802" t="s">
        <v>25</v>
      </c>
      <c r="T802">
        <v>900675</v>
      </c>
      <c r="U802">
        <v>0</v>
      </c>
      <c r="V802" t="s">
        <v>1069</v>
      </c>
      <c r="X802" t="s">
        <v>2429</v>
      </c>
      <c r="Z802" t="s">
        <v>1240</v>
      </c>
      <c r="AB802">
        <f t="shared" si="98"/>
        <v>2022</v>
      </c>
      <c r="AC802">
        <f t="shared" si="99"/>
        <v>7</v>
      </c>
      <c r="AD802" t="str">
        <f t="shared" si="100"/>
        <v>Q2</v>
      </c>
      <c r="AE802" t="str">
        <f t="shared" si="101"/>
        <v>FY22/23</v>
      </c>
      <c r="AF802" t="str">
        <f t="shared" si="102"/>
        <v>SOUTH</v>
      </c>
    </row>
    <row r="803" spans="1:32">
      <c r="A803" t="s">
        <v>3025</v>
      </c>
      <c r="B803" t="s">
        <v>22</v>
      </c>
      <c r="C803" t="str">
        <f t="shared" si="96"/>
        <v>SPARES/OTHER</v>
      </c>
      <c r="D803" s="4">
        <v>44757</v>
      </c>
      <c r="E803" t="str">
        <f t="shared" si="97"/>
        <v>YAMAHA</v>
      </c>
      <c r="F803">
        <v>14100508</v>
      </c>
      <c r="G803" s="19">
        <v>44757</v>
      </c>
      <c r="H803" t="s">
        <v>1305</v>
      </c>
      <c r="I803" t="s">
        <v>45</v>
      </c>
      <c r="J803">
        <v>1</v>
      </c>
      <c r="K803">
        <v>1</v>
      </c>
      <c r="L803">
        <v>132.74</v>
      </c>
      <c r="M803" t="s">
        <v>36</v>
      </c>
      <c r="N803">
        <v>1.17</v>
      </c>
      <c r="O803">
        <v>132.74</v>
      </c>
      <c r="P803">
        <f t="shared" si="103"/>
        <v>155.3058</v>
      </c>
      <c r="Q803" t="s">
        <v>41</v>
      </c>
      <c r="R803" t="s">
        <v>1238</v>
      </c>
      <c r="S803" t="s">
        <v>25</v>
      </c>
      <c r="T803">
        <v>900672</v>
      </c>
      <c r="U803">
        <v>59.46</v>
      </c>
      <c r="V803" t="s">
        <v>1065</v>
      </c>
      <c r="X803" t="s">
        <v>2429</v>
      </c>
      <c r="Y803">
        <v>918307</v>
      </c>
      <c r="Z803" t="s">
        <v>1240</v>
      </c>
      <c r="AB803">
        <f t="shared" si="98"/>
        <v>2022</v>
      </c>
      <c r="AC803">
        <f t="shared" si="99"/>
        <v>7</v>
      </c>
      <c r="AD803" t="str">
        <f t="shared" si="100"/>
        <v>Q2</v>
      </c>
      <c r="AE803" t="str">
        <f t="shared" si="101"/>
        <v>FY22/23</v>
      </c>
      <c r="AF803" t="str">
        <f t="shared" si="102"/>
        <v>SOUTH</v>
      </c>
    </row>
    <row r="804" spans="1:32">
      <c r="A804" t="s">
        <v>3025</v>
      </c>
      <c r="B804" t="s">
        <v>22</v>
      </c>
      <c r="C804" t="str">
        <f t="shared" si="96"/>
        <v>SPARES/OTHER</v>
      </c>
      <c r="D804" s="4">
        <v>44757</v>
      </c>
      <c r="E804" t="str">
        <f t="shared" si="97"/>
        <v>YAMAHA</v>
      </c>
      <c r="F804">
        <v>14100508</v>
      </c>
      <c r="G804" s="19">
        <v>44757</v>
      </c>
      <c r="H804" t="s">
        <v>2013</v>
      </c>
      <c r="I804" t="s">
        <v>44</v>
      </c>
      <c r="J804">
        <v>1</v>
      </c>
      <c r="K804">
        <v>1</v>
      </c>
      <c r="L804">
        <v>132.74</v>
      </c>
      <c r="M804" t="s">
        <v>36</v>
      </c>
      <c r="N804">
        <v>1.17</v>
      </c>
      <c r="O804">
        <v>132.74</v>
      </c>
      <c r="P804">
        <f t="shared" si="103"/>
        <v>155.3058</v>
      </c>
      <c r="Q804" t="s">
        <v>41</v>
      </c>
      <c r="R804" t="s">
        <v>1238</v>
      </c>
      <c r="S804" t="s">
        <v>25</v>
      </c>
      <c r="T804">
        <v>900672</v>
      </c>
      <c r="U804">
        <v>59.46</v>
      </c>
      <c r="V804" t="s">
        <v>1065</v>
      </c>
      <c r="X804" t="s">
        <v>2429</v>
      </c>
      <c r="Y804">
        <v>918307</v>
      </c>
      <c r="Z804" t="s">
        <v>1240</v>
      </c>
      <c r="AB804">
        <f t="shared" si="98"/>
        <v>2022</v>
      </c>
      <c r="AC804">
        <f t="shared" si="99"/>
        <v>7</v>
      </c>
      <c r="AD804" t="str">
        <f t="shared" si="100"/>
        <v>Q2</v>
      </c>
      <c r="AE804" t="str">
        <f t="shared" si="101"/>
        <v>FY22/23</v>
      </c>
      <c r="AF804" t="str">
        <f t="shared" si="102"/>
        <v>SOUTH</v>
      </c>
    </row>
    <row r="805" spans="1:32">
      <c r="A805" t="s">
        <v>3025</v>
      </c>
      <c r="B805" t="s">
        <v>22</v>
      </c>
      <c r="C805" t="str">
        <f t="shared" si="96"/>
        <v>SPARES/OTHER</v>
      </c>
      <c r="D805" s="4">
        <v>44757</v>
      </c>
      <c r="E805" t="str">
        <f t="shared" si="97"/>
        <v>YAMAHA</v>
      </c>
      <c r="F805">
        <v>14100509</v>
      </c>
      <c r="G805" s="19">
        <v>44757</v>
      </c>
      <c r="H805" t="s">
        <v>1129</v>
      </c>
      <c r="I805" t="s">
        <v>44</v>
      </c>
      <c r="J805">
        <v>10</v>
      </c>
      <c r="K805">
        <v>10</v>
      </c>
      <c r="L805">
        <v>973.45</v>
      </c>
      <c r="M805" t="s">
        <v>36</v>
      </c>
      <c r="N805">
        <v>1.17</v>
      </c>
      <c r="O805">
        <v>973.45</v>
      </c>
      <c r="P805">
        <f t="shared" si="103"/>
        <v>1138.9365</v>
      </c>
      <c r="Q805" t="s">
        <v>41</v>
      </c>
      <c r="R805" t="s">
        <v>1241</v>
      </c>
      <c r="S805" t="s">
        <v>25</v>
      </c>
      <c r="T805">
        <v>900673</v>
      </c>
      <c r="U805">
        <v>508.33</v>
      </c>
      <c r="V805" t="s">
        <v>1065</v>
      </c>
      <c r="X805" t="s">
        <v>2430</v>
      </c>
      <c r="Y805">
        <v>918322</v>
      </c>
      <c r="Z805" t="s">
        <v>1243</v>
      </c>
      <c r="AB805">
        <f t="shared" si="98"/>
        <v>2022</v>
      </c>
      <c r="AC805">
        <f t="shared" si="99"/>
        <v>7</v>
      </c>
      <c r="AD805" t="str">
        <f t="shared" si="100"/>
        <v>Q2</v>
      </c>
      <c r="AE805" t="str">
        <f t="shared" si="101"/>
        <v>FY22/23</v>
      </c>
      <c r="AF805" t="str">
        <f t="shared" si="102"/>
        <v>SOUTH</v>
      </c>
    </row>
    <row r="806" spans="1:32">
      <c r="A806" t="s">
        <v>3025</v>
      </c>
      <c r="B806" t="s">
        <v>22</v>
      </c>
      <c r="C806" t="str">
        <f t="shared" si="96"/>
        <v>SPARES/OTHER</v>
      </c>
      <c r="D806" s="4">
        <v>44757</v>
      </c>
      <c r="E806" t="str">
        <f t="shared" si="97"/>
        <v>YAMAHA</v>
      </c>
      <c r="F806">
        <v>14100509</v>
      </c>
      <c r="G806" s="19">
        <v>44757</v>
      </c>
      <c r="H806" t="s">
        <v>1128</v>
      </c>
      <c r="I806" t="s">
        <v>45</v>
      </c>
      <c r="J806">
        <v>10</v>
      </c>
      <c r="K806">
        <v>10</v>
      </c>
      <c r="L806">
        <v>1150.44</v>
      </c>
      <c r="M806" t="s">
        <v>36</v>
      </c>
      <c r="N806">
        <v>1.17</v>
      </c>
      <c r="O806">
        <v>1150.44</v>
      </c>
      <c r="P806">
        <f t="shared" si="103"/>
        <v>1346.0147999999999</v>
      </c>
      <c r="Q806" t="s">
        <v>41</v>
      </c>
      <c r="R806" t="s">
        <v>1241</v>
      </c>
      <c r="S806" t="s">
        <v>25</v>
      </c>
      <c r="T806">
        <v>900673</v>
      </c>
      <c r="U806">
        <v>550</v>
      </c>
      <c r="V806" t="s">
        <v>1065</v>
      </c>
      <c r="X806" t="s">
        <v>2430</v>
      </c>
      <c r="Y806">
        <v>918322</v>
      </c>
      <c r="Z806" t="s">
        <v>1243</v>
      </c>
      <c r="AB806">
        <f t="shared" si="98"/>
        <v>2022</v>
      </c>
      <c r="AC806">
        <f t="shared" si="99"/>
        <v>7</v>
      </c>
      <c r="AD806" t="str">
        <f t="shared" si="100"/>
        <v>Q2</v>
      </c>
      <c r="AE806" t="str">
        <f t="shared" si="101"/>
        <v>FY22/23</v>
      </c>
      <c r="AF806" t="str">
        <f t="shared" si="102"/>
        <v>SOUTH</v>
      </c>
    </row>
    <row r="807" spans="1:32">
      <c r="A807" t="s">
        <v>3025</v>
      </c>
      <c r="B807" t="s">
        <v>22</v>
      </c>
      <c r="C807" t="str">
        <f t="shared" si="96"/>
        <v>SPARES/OTHER</v>
      </c>
      <c r="D807" s="4">
        <v>44757</v>
      </c>
      <c r="E807" t="str">
        <f t="shared" si="97"/>
        <v>YAMAHA</v>
      </c>
      <c r="F807">
        <v>14100510</v>
      </c>
      <c r="G807" s="19">
        <v>44757</v>
      </c>
      <c r="H807" t="s">
        <v>2431</v>
      </c>
      <c r="I807" t="s">
        <v>2284</v>
      </c>
      <c r="J807">
        <v>1</v>
      </c>
      <c r="K807">
        <v>1</v>
      </c>
      <c r="L807">
        <v>4424.78</v>
      </c>
      <c r="M807" t="s">
        <v>36</v>
      </c>
      <c r="N807">
        <v>1.17</v>
      </c>
      <c r="O807">
        <v>4424.78</v>
      </c>
      <c r="P807">
        <f t="shared" si="103"/>
        <v>5176.9925999999996</v>
      </c>
      <c r="Q807" t="s">
        <v>41</v>
      </c>
      <c r="R807" t="s">
        <v>63</v>
      </c>
      <c r="S807" t="s">
        <v>25</v>
      </c>
      <c r="T807">
        <v>900674</v>
      </c>
      <c r="U807">
        <v>2428</v>
      </c>
      <c r="V807" t="s">
        <v>1065</v>
      </c>
      <c r="X807" t="s">
        <v>2432</v>
      </c>
      <c r="Y807">
        <v>918319</v>
      </c>
      <c r="Z807" t="s">
        <v>110</v>
      </c>
      <c r="AB807">
        <f t="shared" si="98"/>
        <v>2022</v>
      </c>
      <c r="AC807">
        <f t="shared" si="99"/>
        <v>7</v>
      </c>
      <c r="AD807" t="str">
        <f t="shared" si="100"/>
        <v>Q2</v>
      </c>
      <c r="AE807" t="str">
        <f t="shared" si="101"/>
        <v>FY22/23</v>
      </c>
      <c r="AF807" t="str">
        <f t="shared" si="102"/>
        <v>SOUTH</v>
      </c>
    </row>
    <row r="808" spans="1:32">
      <c r="A808" t="s">
        <v>3025</v>
      </c>
      <c r="B808" t="s">
        <v>22</v>
      </c>
      <c r="C808" t="str">
        <f t="shared" si="96"/>
        <v>CONTRACT_FEE</v>
      </c>
      <c r="D808" s="4">
        <v>44763</v>
      </c>
      <c r="E808" t="str">
        <f t="shared" si="97"/>
        <v>YAMAHA</v>
      </c>
      <c r="F808">
        <v>13100049</v>
      </c>
      <c r="G808" s="19">
        <v>44763</v>
      </c>
      <c r="H808" t="s">
        <v>76</v>
      </c>
      <c r="I808" t="s">
        <v>77</v>
      </c>
      <c r="J808">
        <v>1</v>
      </c>
      <c r="K808">
        <v>1</v>
      </c>
      <c r="L808">
        <v>8495.58</v>
      </c>
      <c r="M808" t="s">
        <v>36</v>
      </c>
      <c r="N808">
        <v>1.17</v>
      </c>
      <c r="O808">
        <v>8495.58</v>
      </c>
      <c r="P808">
        <f t="shared" si="103"/>
        <v>9939.8285999999989</v>
      </c>
      <c r="Q808" t="s">
        <v>41</v>
      </c>
      <c r="R808" t="s">
        <v>2367</v>
      </c>
      <c r="S808" t="s">
        <v>25</v>
      </c>
      <c r="T808">
        <v>900678</v>
      </c>
      <c r="U808">
        <v>0</v>
      </c>
      <c r="V808" t="s">
        <v>1090</v>
      </c>
      <c r="Z808" t="s">
        <v>2369</v>
      </c>
      <c r="AB808">
        <f t="shared" si="98"/>
        <v>2022</v>
      </c>
      <c r="AC808">
        <f t="shared" si="99"/>
        <v>7</v>
      </c>
      <c r="AD808" t="str">
        <f t="shared" si="100"/>
        <v>Q2</v>
      </c>
      <c r="AE808" t="str">
        <f t="shared" si="101"/>
        <v>FY22/23</v>
      </c>
      <c r="AF808" t="str">
        <f t="shared" si="102"/>
        <v>SOUTH</v>
      </c>
    </row>
    <row r="809" spans="1:32">
      <c r="A809" t="s">
        <v>3025</v>
      </c>
      <c r="B809" t="s">
        <v>22</v>
      </c>
      <c r="C809" t="str">
        <f t="shared" si="96"/>
        <v>FEEDER</v>
      </c>
      <c r="D809" s="4">
        <v>44763</v>
      </c>
      <c r="E809" t="str">
        <f t="shared" si="97"/>
        <v>YAMAHA</v>
      </c>
      <c r="F809">
        <v>14100511</v>
      </c>
      <c r="G809" s="19">
        <v>44763</v>
      </c>
      <c r="H809" t="s">
        <v>353</v>
      </c>
      <c r="I809" t="s">
        <v>354</v>
      </c>
      <c r="J809">
        <v>2</v>
      </c>
      <c r="K809">
        <v>2</v>
      </c>
      <c r="L809">
        <v>15929.2</v>
      </c>
      <c r="M809" t="s">
        <v>36</v>
      </c>
      <c r="N809">
        <v>1.17</v>
      </c>
      <c r="O809">
        <v>15929.2</v>
      </c>
      <c r="P809">
        <f t="shared" si="103"/>
        <v>18637.164000000001</v>
      </c>
      <c r="Q809" t="s">
        <v>41</v>
      </c>
      <c r="R809" t="s">
        <v>2433</v>
      </c>
      <c r="S809" t="s">
        <v>25</v>
      </c>
      <c r="T809">
        <v>900676</v>
      </c>
      <c r="U809">
        <v>14271.22</v>
      </c>
      <c r="V809" t="s">
        <v>1065</v>
      </c>
      <c r="X809" t="s">
        <v>2434</v>
      </c>
      <c r="Y809">
        <v>922186</v>
      </c>
      <c r="Z809" t="s">
        <v>2435</v>
      </c>
      <c r="AB809">
        <f t="shared" si="98"/>
        <v>2022</v>
      </c>
      <c r="AC809">
        <f t="shared" si="99"/>
        <v>7</v>
      </c>
      <c r="AD809" t="str">
        <f t="shared" si="100"/>
        <v>Q2</v>
      </c>
      <c r="AE809" t="str">
        <f t="shared" si="101"/>
        <v>FY22/23</v>
      </c>
      <c r="AF809" t="str">
        <f t="shared" si="102"/>
        <v>SOUTH</v>
      </c>
    </row>
    <row r="810" spans="1:32">
      <c r="A810" t="s">
        <v>3025</v>
      </c>
      <c r="B810" t="s">
        <v>22</v>
      </c>
      <c r="C810" t="str">
        <f t="shared" si="96"/>
        <v>SPARES/OTHER</v>
      </c>
      <c r="D810" s="4">
        <v>44763</v>
      </c>
      <c r="E810" t="str">
        <f t="shared" si="97"/>
        <v>YAMAHA</v>
      </c>
      <c r="F810">
        <v>14100512</v>
      </c>
      <c r="G810" s="19">
        <v>44763</v>
      </c>
      <c r="H810" t="s">
        <v>2436</v>
      </c>
      <c r="I810" t="s">
        <v>1542</v>
      </c>
      <c r="J810">
        <v>1</v>
      </c>
      <c r="K810">
        <v>1</v>
      </c>
      <c r="L810">
        <v>1150.04</v>
      </c>
      <c r="M810" t="s">
        <v>36</v>
      </c>
      <c r="N810">
        <v>1.17</v>
      </c>
      <c r="O810">
        <v>1150.04</v>
      </c>
      <c r="P810">
        <f t="shared" si="103"/>
        <v>1345.5467999999998</v>
      </c>
      <c r="Q810" t="s">
        <v>41</v>
      </c>
      <c r="R810" t="s">
        <v>2437</v>
      </c>
      <c r="S810" t="s">
        <v>25</v>
      </c>
      <c r="T810">
        <v>900677</v>
      </c>
      <c r="U810">
        <v>636</v>
      </c>
      <c r="V810" t="s">
        <v>1065</v>
      </c>
      <c r="X810" t="s">
        <v>2438</v>
      </c>
      <c r="Y810">
        <v>922236</v>
      </c>
      <c r="Z810" t="s">
        <v>2439</v>
      </c>
      <c r="AB810">
        <f t="shared" si="98"/>
        <v>2022</v>
      </c>
      <c r="AC810">
        <f t="shared" si="99"/>
        <v>7</v>
      </c>
      <c r="AD810" t="str">
        <f t="shared" si="100"/>
        <v>Q2</v>
      </c>
      <c r="AE810" t="str">
        <f t="shared" si="101"/>
        <v>FY22/23</v>
      </c>
      <c r="AF810" t="str">
        <f t="shared" si="102"/>
        <v>SOUTH</v>
      </c>
    </row>
    <row r="811" spans="1:32">
      <c r="A811" t="s">
        <v>3025</v>
      </c>
      <c r="B811" t="s">
        <v>22</v>
      </c>
      <c r="C811" t="str">
        <f t="shared" si="96"/>
        <v>SPARES/OTHER</v>
      </c>
      <c r="D811" s="4">
        <v>44763</v>
      </c>
      <c r="E811" t="str">
        <f t="shared" si="97"/>
        <v>YAMAHA</v>
      </c>
      <c r="F811">
        <v>14100512</v>
      </c>
      <c r="G811" s="19">
        <v>44763</v>
      </c>
      <c r="H811" t="s">
        <v>1975</v>
      </c>
      <c r="I811" t="s">
        <v>1976</v>
      </c>
      <c r="J811">
        <v>1</v>
      </c>
      <c r="K811">
        <v>1</v>
      </c>
      <c r="L811">
        <v>6460.18</v>
      </c>
      <c r="M811" t="s">
        <v>36</v>
      </c>
      <c r="N811">
        <v>1.17</v>
      </c>
      <c r="O811">
        <v>6460.18</v>
      </c>
      <c r="P811">
        <f t="shared" si="103"/>
        <v>7558.4106000000002</v>
      </c>
      <c r="Q811" t="s">
        <v>41</v>
      </c>
      <c r="R811" t="s">
        <v>2437</v>
      </c>
      <c r="S811" t="s">
        <v>25</v>
      </c>
      <c r="T811">
        <v>900677</v>
      </c>
      <c r="U811">
        <v>2838</v>
      </c>
      <c r="V811" t="s">
        <v>1065</v>
      </c>
      <c r="X811" t="s">
        <v>2438</v>
      </c>
      <c r="Y811">
        <v>922236</v>
      </c>
      <c r="Z811" t="s">
        <v>2439</v>
      </c>
      <c r="AB811">
        <f t="shared" si="98"/>
        <v>2022</v>
      </c>
      <c r="AC811">
        <f t="shared" si="99"/>
        <v>7</v>
      </c>
      <c r="AD811" t="str">
        <f t="shared" si="100"/>
        <v>Q2</v>
      </c>
      <c r="AE811" t="str">
        <f t="shared" si="101"/>
        <v>FY22/23</v>
      </c>
      <c r="AF811" t="str">
        <f t="shared" si="102"/>
        <v>SOUTH</v>
      </c>
    </row>
    <row r="812" spans="1:32">
      <c r="A812" t="s">
        <v>3025</v>
      </c>
      <c r="B812" t="s">
        <v>22</v>
      </c>
      <c r="C812" t="str">
        <f t="shared" si="96"/>
        <v>SPARES/OTHER</v>
      </c>
      <c r="D812" s="4">
        <v>44785</v>
      </c>
      <c r="E812" t="str">
        <f t="shared" si="97"/>
        <v>YAMAHA</v>
      </c>
      <c r="F812">
        <v>11100555</v>
      </c>
      <c r="G812" s="19">
        <v>44785</v>
      </c>
      <c r="H812" t="s">
        <v>76</v>
      </c>
      <c r="I812" t="s">
        <v>77</v>
      </c>
      <c r="J812">
        <v>1</v>
      </c>
      <c r="K812">
        <v>1</v>
      </c>
      <c r="L812">
        <v>1769.91</v>
      </c>
      <c r="M812" t="s">
        <v>36</v>
      </c>
      <c r="N812">
        <v>1.163</v>
      </c>
      <c r="O812">
        <v>1769.91</v>
      </c>
      <c r="P812">
        <f t="shared" si="103"/>
        <v>2058.40533</v>
      </c>
      <c r="Q812" t="s">
        <v>41</v>
      </c>
      <c r="R812" t="s">
        <v>1266</v>
      </c>
      <c r="S812" t="s">
        <v>25</v>
      </c>
      <c r="T812">
        <v>300520</v>
      </c>
      <c r="U812">
        <v>0</v>
      </c>
      <c r="V812" t="s">
        <v>2479</v>
      </c>
      <c r="X812">
        <v>900679</v>
      </c>
      <c r="Z812" t="s">
        <v>1267</v>
      </c>
      <c r="AB812">
        <f t="shared" si="98"/>
        <v>2022</v>
      </c>
      <c r="AC812">
        <f t="shared" si="99"/>
        <v>8</v>
      </c>
      <c r="AD812" t="str">
        <f t="shared" si="100"/>
        <v>Q2</v>
      </c>
      <c r="AE812" t="str">
        <f t="shared" si="101"/>
        <v>FY22/23</v>
      </c>
      <c r="AF812" t="str">
        <f t="shared" si="102"/>
        <v>SOUTH</v>
      </c>
    </row>
    <row r="813" spans="1:32">
      <c r="A813" t="s">
        <v>3025</v>
      </c>
      <c r="B813" t="s">
        <v>22</v>
      </c>
      <c r="C813" t="str">
        <f t="shared" si="96"/>
        <v>SPARES/OTHER</v>
      </c>
      <c r="D813" s="4">
        <v>44785</v>
      </c>
      <c r="E813" t="str">
        <f t="shared" si="97"/>
        <v>YAMAHA</v>
      </c>
      <c r="F813">
        <v>11100555</v>
      </c>
      <c r="G813" s="19">
        <v>44785</v>
      </c>
      <c r="H813" t="s">
        <v>76</v>
      </c>
      <c r="I813" t="s">
        <v>77</v>
      </c>
      <c r="J813">
        <v>1</v>
      </c>
      <c r="K813">
        <v>1</v>
      </c>
      <c r="L813">
        <v>1150.44</v>
      </c>
      <c r="M813" t="s">
        <v>36</v>
      </c>
      <c r="N813">
        <v>1.163</v>
      </c>
      <c r="O813">
        <v>1150.44</v>
      </c>
      <c r="P813">
        <f t="shared" si="103"/>
        <v>1337.96172</v>
      </c>
      <c r="Q813" t="s">
        <v>41</v>
      </c>
      <c r="R813" t="s">
        <v>1266</v>
      </c>
      <c r="S813" t="s">
        <v>25</v>
      </c>
      <c r="T813">
        <v>300520</v>
      </c>
      <c r="U813">
        <v>0</v>
      </c>
      <c r="V813" t="s">
        <v>2479</v>
      </c>
      <c r="X813">
        <v>900679</v>
      </c>
      <c r="Z813" t="s">
        <v>1267</v>
      </c>
      <c r="AB813">
        <f t="shared" si="98"/>
        <v>2022</v>
      </c>
      <c r="AC813">
        <f t="shared" si="99"/>
        <v>8</v>
      </c>
      <c r="AD813" t="str">
        <f t="shared" si="100"/>
        <v>Q2</v>
      </c>
      <c r="AE813" t="str">
        <f t="shared" si="101"/>
        <v>FY22/23</v>
      </c>
      <c r="AF813" t="str">
        <f t="shared" si="102"/>
        <v>SOUTH</v>
      </c>
    </row>
    <row r="814" spans="1:32">
      <c r="A814" t="s">
        <v>3025</v>
      </c>
      <c r="B814" t="s">
        <v>22</v>
      </c>
      <c r="C814" t="str">
        <f t="shared" si="96"/>
        <v>SERVICE_CHARGE</v>
      </c>
      <c r="D814" s="4">
        <v>44785</v>
      </c>
      <c r="E814" t="str">
        <f t="shared" si="97"/>
        <v>YAMAHA</v>
      </c>
      <c r="F814">
        <v>12100086</v>
      </c>
      <c r="G814" s="19">
        <v>44785</v>
      </c>
      <c r="H814" t="s">
        <v>76</v>
      </c>
      <c r="I814" t="s">
        <v>77</v>
      </c>
      <c r="J814">
        <v>2</v>
      </c>
      <c r="K814">
        <v>2</v>
      </c>
      <c r="L814">
        <v>212.39</v>
      </c>
      <c r="M814" t="s">
        <v>36</v>
      </c>
      <c r="N814">
        <v>1.163</v>
      </c>
      <c r="O814">
        <v>212.39</v>
      </c>
      <c r="P814">
        <f t="shared" si="103"/>
        <v>247.00957</v>
      </c>
      <c r="Q814" t="s">
        <v>41</v>
      </c>
      <c r="R814" t="s">
        <v>621</v>
      </c>
      <c r="S814" t="s">
        <v>25</v>
      </c>
      <c r="T814">
        <v>900680</v>
      </c>
      <c r="U814">
        <v>0</v>
      </c>
      <c r="V814" t="s">
        <v>1069</v>
      </c>
      <c r="X814" t="s">
        <v>2480</v>
      </c>
      <c r="Z814" t="s">
        <v>623</v>
      </c>
      <c r="AB814">
        <f t="shared" si="98"/>
        <v>2022</v>
      </c>
      <c r="AC814">
        <f t="shared" si="99"/>
        <v>8</v>
      </c>
      <c r="AD814" t="str">
        <f t="shared" si="100"/>
        <v>Q2</v>
      </c>
      <c r="AE814" t="str">
        <f t="shared" si="101"/>
        <v>FY22/23</v>
      </c>
      <c r="AF814" t="str">
        <f t="shared" si="102"/>
        <v>SOUTH</v>
      </c>
    </row>
    <row r="815" spans="1:32">
      <c r="A815" t="s">
        <v>3025</v>
      </c>
      <c r="B815" t="s">
        <v>22</v>
      </c>
      <c r="C815" t="str">
        <f t="shared" si="96"/>
        <v>SERVICE_CHARGE</v>
      </c>
      <c r="D815" s="4">
        <v>44785</v>
      </c>
      <c r="E815" t="str">
        <f t="shared" si="97"/>
        <v>YAMAHA</v>
      </c>
      <c r="F815">
        <v>12100087</v>
      </c>
      <c r="G815" s="19">
        <v>44785</v>
      </c>
      <c r="H815" t="s">
        <v>76</v>
      </c>
      <c r="I815" t="s">
        <v>77</v>
      </c>
      <c r="J815">
        <v>1</v>
      </c>
      <c r="K815">
        <v>1</v>
      </c>
      <c r="L815">
        <v>1769.91</v>
      </c>
      <c r="M815" t="s">
        <v>36</v>
      </c>
      <c r="N815">
        <v>1.163</v>
      </c>
      <c r="O815">
        <v>1769.91</v>
      </c>
      <c r="P815">
        <f t="shared" si="103"/>
        <v>2058.40533</v>
      </c>
      <c r="Q815" t="s">
        <v>41</v>
      </c>
      <c r="R815" t="s">
        <v>1266</v>
      </c>
      <c r="S815" t="s">
        <v>25</v>
      </c>
      <c r="T815">
        <v>900681</v>
      </c>
      <c r="U815">
        <v>0</v>
      </c>
      <c r="V815" t="s">
        <v>1069</v>
      </c>
      <c r="X815" t="s">
        <v>2481</v>
      </c>
      <c r="Z815" t="s">
        <v>1267</v>
      </c>
      <c r="AB815">
        <f t="shared" si="98"/>
        <v>2022</v>
      </c>
      <c r="AC815">
        <f t="shared" si="99"/>
        <v>8</v>
      </c>
      <c r="AD815" t="str">
        <f t="shared" si="100"/>
        <v>Q2</v>
      </c>
      <c r="AE815" t="str">
        <f t="shared" si="101"/>
        <v>FY22/23</v>
      </c>
      <c r="AF815" t="str">
        <f t="shared" si="102"/>
        <v>SOUTH</v>
      </c>
    </row>
    <row r="816" spans="1:32">
      <c r="A816" t="s">
        <v>3025</v>
      </c>
      <c r="B816" t="s">
        <v>22</v>
      </c>
      <c r="C816" t="str">
        <f t="shared" si="96"/>
        <v>SERVICE_CHARGE</v>
      </c>
      <c r="D816" s="4">
        <v>44785</v>
      </c>
      <c r="E816" t="str">
        <f t="shared" si="97"/>
        <v>YAMAHA</v>
      </c>
      <c r="F816">
        <v>12100087</v>
      </c>
      <c r="G816" s="19">
        <v>44785</v>
      </c>
      <c r="H816" t="s">
        <v>76</v>
      </c>
      <c r="I816" t="s">
        <v>77</v>
      </c>
      <c r="J816">
        <v>1</v>
      </c>
      <c r="K816">
        <v>1</v>
      </c>
      <c r="L816">
        <v>1150.44</v>
      </c>
      <c r="M816" t="s">
        <v>36</v>
      </c>
      <c r="N816">
        <v>1.163</v>
      </c>
      <c r="O816">
        <v>1150.44</v>
      </c>
      <c r="P816">
        <f t="shared" si="103"/>
        <v>1337.96172</v>
      </c>
      <c r="Q816" t="s">
        <v>41</v>
      </c>
      <c r="R816" t="s">
        <v>1266</v>
      </c>
      <c r="S816" t="s">
        <v>25</v>
      </c>
      <c r="T816">
        <v>900681</v>
      </c>
      <c r="U816">
        <v>0</v>
      </c>
      <c r="V816" t="s">
        <v>1069</v>
      </c>
      <c r="X816" t="s">
        <v>2481</v>
      </c>
      <c r="Z816" t="s">
        <v>1267</v>
      </c>
      <c r="AB816">
        <f t="shared" si="98"/>
        <v>2022</v>
      </c>
      <c r="AC816">
        <f t="shared" si="99"/>
        <v>8</v>
      </c>
      <c r="AD816" t="str">
        <f t="shared" si="100"/>
        <v>Q2</v>
      </c>
      <c r="AE816" t="str">
        <f t="shared" si="101"/>
        <v>FY22/23</v>
      </c>
      <c r="AF816" t="str">
        <f t="shared" si="102"/>
        <v>SOUTH</v>
      </c>
    </row>
    <row r="817" spans="1:32">
      <c r="A817" t="s">
        <v>3025</v>
      </c>
      <c r="B817" t="s">
        <v>22</v>
      </c>
      <c r="C817" t="str">
        <f t="shared" si="96"/>
        <v>SPARES/OTHER</v>
      </c>
      <c r="D817" s="4">
        <v>44785</v>
      </c>
      <c r="E817" t="str">
        <f t="shared" si="97"/>
        <v>YAMAHA</v>
      </c>
      <c r="F817">
        <v>14100513</v>
      </c>
      <c r="G817" s="19">
        <v>44785</v>
      </c>
      <c r="H817" t="s">
        <v>76</v>
      </c>
      <c r="I817" t="s">
        <v>77</v>
      </c>
      <c r="J817">
        <v>1</v>
      </c>
      <c r="K817">
        <v>1</v>
      </c>
      <c r="L817">
        <v>1769.91</v>
      </c>
      <c r="M817" t="s">
        <v>36</v>
      </c>
      <c r="N817">
        <v>1.163</v>
      </c>
      <c r="O817">
        <v>1769.91</v>
      </c>
      <c r="P817">
        <f t="shared" si="103"/>
        <v>2058.40533</v>
      </c>
      <c r="Q817" t="s">
        <v>41</v>
      </c>
      <c r="R817" t="s">
        <v>1266</v>
      </c>
      <c r="S817" t="s">
        <v>25</v>
      </c>
      <c r="T817">
        <v>900679</v>
      </c>
      <c r="U817">
        <v>0</v>
      </c>
      <c r="V817" t="s">
        <v>1065</v>
      </c>
      <c r="X817" t="s">
        <v>2481</v>
      </c>
      <c r="Z817" t="s">
        <v>1267</v>
      </c>
      <c r="AB817">
        <f t="shared" si="98"/>
        <v>2022</v>
      </c>
      <c r="AC817">
        <f t="shared" si="99"/>
        <v>8</v>
      </c>
      <c r="AD817" t="str">
        <f t="shared" si="100"/>
        <v>Q2</v>
      </c>
      <c r="AE817" t="str">
        <f t="shared" si="101"/>
        <v>FY22/23</v>
      </c>
      <c r="AF817" t="str">
        <f t="shared" si="102"/>
        <v>SOUTH</v>
      </c>
    </row>
    <row r="818" spans="1:32">
      <c r="A818" t="s">
        <v>3025</v>
      </c>
      <c r="B818" t="s">
        <v>22</v>
      </c>
      <c r="C818" t="str">
        <f t="shared" si="96"/>
        <v>SPARES/OTHER</v>
      </c>
      <c r="D818" s="4">
        <v>44785</v>
      </c>
      <c r="E818" t="str">
        <f t="shared" si="97"/>
        <v>YAMAHA</v>
      </c>
      <c r="F818">
        <v>14100513</v>
      </c>
      <c r="G818" s="19">
        <v>44785</v>
      </c>
      <c r="H818" t="s">
        <v>76</v>
      </c>
      <c r="I818" t="s">
        <v>77</v>
      </c>
      <c r="J818">
        <v>1</v>
      </c>
      <c r="K818">
        <v>1</v>
      </c>
      <c r="L818">
        <v>1150.44</v>
      </c>
      <c r="M818" t="s">
        <v>36</v>
      </c>
      <c r="N818">
        <v>1.163</v>
      </c>
      <c r="O818">
        <v>1150.44</v>
      </c>
      <c r="P818">
        <f t="shared" si="103"/>
        <v>1337.96172</v>
      </c>
      <c r="Q818" t="s">
        <v>41</v>
      </c>
      <c r="R818" t="s">
        <v>1266</v>
      </c>
      <c r="S818" t="s">
        <v>25</v>
      </c>
      <c r="T818">
        <v>900679</v>
      </c>
      <c r="U818">
        <v>0</v>
      </c>
      <c r="V818" t="s">
        <v>1065</v>
      </c>
      <c r="X818" t="s">
        <v>2481</v>
      </c>
      <c r="Z818" t="s">
        <v>1267</v>
      </c>
      <c r="AB818">
        <f t="shared" si="98"/>
        <v>2022</v>
      </c>
      <c r="AC818">
        <f t="shared" si="99"/>
        <v>8</v>
      </c>
      <c r="AD818" t="str">
        <f t="shared" si="100"/>
        <v>Q2</v>
      </c>
      <c r="AE818" t="str">
        <f t="shared" si="101"/>
        <v>FY22/23</v>
      </c>
      <c r="AF818" t="str">
        <f t="shared" si="102"/>
        <v>SOUTH</v>
      </c>
    </row>
    <row r="819" spans="1:32">
      <c r="A819" t="s">
        <v>3025</v>
      </c>
      <c r="B819" t="s">
        <v>22</v>
      </c>
      <c r="C819" t="str">
        <f t="shared" si="96"/>
        <v>SERVICE_CHARGE</v>
      </c>
      <c r="D819" s="4">
        <v>44788</v>
      </c>
      <c r="E819" t="str">
        <f t="shared" si="97"/>
        <v>YAMAHA</v>
      </c>
      <c r="F819">
        <v>12100088</v>
      </c>
      <c r="G819" s="19">
        <v>44788</v>
      </c>
      <c r="H819" t="s">
        <v>76</v>
      </c>
      <c r="I819" t="s">
        <v>77</v>
      </c>
      <c r="J819">
        <v>1</v>
      </c>
      <c r="K819">
        <v>1</v>
      </c>
      <c r="L819">
        <v>1592.92</v>
      </c>
      <c r="M819" t="s">
        <v>36</v>
      </c>
      <c r="N819">
        <v>1.163</v>
      </c>
      <c r="O819">
        <v>1592.92</v>
      </c>
      <c r="P819">
        <f t="shared" si="103"/>
        <v>1852.5659600000001</v>
      </c>
      <c r="Q819" t="s">
        <v>41</v>
      </c>
      <c r="R819" t="s">
        <v>789</v>
      </c>
      <c r="S819" t="s">
        <v>25</v>
      </c>
      <c r="T819">
        <v>900683</v>
      </c>
      <c r="U819">
        <v>0</v>
      </c>
      <c r="V819" t="s">
        <v>1069</v>
      </c>
      <c r="X819" t="s">
        <v>2482</v>
      </c>
      <c r="Z819" t="s">
        <v>791</v>
      </c>
      <c r="AB819">
        <f t="shared" si="98"/>
        <v>2022</v>
      </c>
      <c r="AC819">
        <f t="shared" si="99"/>
        <v>8</v>
      </c>
      <c r="AD819" t="str">
        <f t="shared" si="100"/>
        <v>Q2</v>
      </c>
      <c r="AE819" t="str">
        <f t="shared" si="101"/>
        <v>FY22/23</v>
      </c>
      <c r="AF819" t="str">
        <f t="shared" si="102"/>
        <v>SOUTH</v>
      </c>
    </row>
    <row r="820" spans="1:32">
      <c r="A820" t="s">
        <v>3025</v>
      </c>
      <c r="B820" t="s">
        <v>22</v>
      </c>
      <c r="C820" t="str">
        <f t="shared" si="96"/>
        <v>SERVICE_CHARGE</v>
      </c>
      <c r="D820" s="4">
        <v>44788</v>
      </c>
      <c r="E820" t="str">
        <f t="shared" si="97"/>
        <v>YAMAHA</v>
      </c>
      <c r="F820">
        <v>12100088</v>
      </c>
      <c r="G820" s="19">
        <v>44788</v>
      </c>
      <c r="H820" t="s">
        <v>76</v>
      </c>
      <c r="I820" t="s">
        <v>77</v>
      </c>
      <c r="J820">
        <v>1</v>
      </c>
      <c r="K820">
        <v>1</v>
      </c>
      <c r="L820">
        <v>1592.92</v>
      </c>
      <c r="M820" t="s">
        <v>36</v>
      </c>
      <c r="N820">
        <v>1.163</v>
      </c>
      <c r="O820">
        <v>1592.92</v>
      </c>
      <c r="P820">
        <f t="shared" si="103"/>
        <v>1852.5659600000001</v>
      </c>
      <c r="Q820" t="s">
        <v>41</v>
      </c>
      <c r="R820" t="s">
        <v>789</v>
      </c>
      <c r="S820" t="s">
        <v>25</v>
      </c>
      <c r="T820">
        <v>900683</v>
      </c>
      <c r="U820">
        <v>0</v>
      </c>
      <c r="V820" t="s">
        <v>1069</v>
      </c>
      <c r="X820" t="s">
        <v>2482</v>
      </c>
      <c r="Z820" t="s">
        <v>791</v>
      </c>
      <c r="AB820">
        <f t="shared" si="98"/>
        <v>2022</v>
      </c>
      <c r="AC820">
        <f t="shared" si="99"/>
        <v>8</v>
      </c>
      <c r="AD820" t="str">
        <f t="shared" si="100"/>
        <v>Q2</v>
      </c>
      <c r="AE820" t="str">
        <f t="shared" si="101"/>
        <v>FY22/23</v>
      </c>
      <c r="AF820" t="str">
        <f t="shared" si="102"/>
        <v>SOUTH</v>
      </c>
    </row>
    <row r="821" spans="1:32">
      <c r="A821" t="s">
        <v>3025</v>
      </c>
      <c r="B821" t="s">
        <v>22</v>
      </c>
      <c r="C821" t="str">
        <f t="shared" si="96"/>
        <v>SERVICE_CHARGE</v>
      </c>
      <c r="D821" s="4">
        <v>44788</v>
      </c>
      <c r="E821" t="str">
        <f t="shared" si="97"/>
        <v>YAMAHA</v>
      </c>
      <c r="F821">
        <v>12100089</v>
      </c>
      <c r="G821" s="19">
        <v>44788</v>
      </c>
      <c r="H821" t="s">
        <v>76</v>
      </c>
      <c r="I821" t="s">
        <v>77</v>
      </c>
      <c r="J821">
        <v>4</v>
      </c>
      <c r="K821">
        <v>4</v>
      </c>
      <c r="L821">
        <v>3539.82</v>
      </c>
      <c r="M821" t="s">
        <v>36</v>
      </c>
      <c r="N821">
        <v>1.163</v>
      </c>
      <c r="O821">
        <v>3539.82</v>
      </c>
      <c r="P821">
        <f t="shared" si="103"/>
        <v>4116.8106600000001</v>
      </c>
      <c r="Q821" t="s">
        <v>41</v>
      </c>
      <c r="R821" t="s">
        <v>1601</v>
      </c>
      <c r="S821" t="s">
        <v>25</v>
      </c>
      <c r="T821">
        <v>900692</v>
      </c>
      <c r="U821">
        <v>0</v>
      </c>
      <c r="V821" t="s">
        <v>1069</v>
      </c>
      <c r="X821" t="s">
        <v>2483</v>
      </c>
      <c r="Z821" t="s">
        <v>5525</v>
      </c>
      <c r="AB821">
        <f t="shared" si="98"/>
        <v>2022</v>
      </c>
      <c r="AC821">
        <f t="shared" si="99"/>
        <v>8</v>
      </c>
      <c r="AD821" t="str">
        <f t="shared" si="100"/>
        <v>Q2</v>
      </c>
      <c r="AE821" t="str">
        <f t="shared" si="101"/>
        <v>FY22/23</v>
      </c>
      <c r="AF821" t="str">
        <f t="shared" si="102"/>
        <v>SOUTH</v>
      </c>
    </row>
    <row r="822" spans="1:32">
      <c r="A822" t="s">
        <v>3025</v>
      </c>
      <c r="B822" t="s">
        <v>22</v>
      </c>
      <c r="C822" t="str">
        <f t="shared" si="96"/>
        <v>SERVICE_CHARGE</v>
      </c>
      <c r="D822" s="4">
        <v>44788</v>
      </c>
      <c r="E822" t="str">
        <f t="shared" si="97"/>
        <v>HELLER</v>
      </c>
      <c r="F822">
        <v>12100090</v>
      </c>
      <c r="G822" s="19">
        <v>44788</v>
      </c>
      <c r="H822" t="s">
        <v>105</v>
      </c>
      <c r="I822" t="s">
        <v>77</v>
      </c>
      <c r="J822">
        <v>1</v>
      </c>
      <c r="K822">
        <v>1</v>
      </c>
      <c r="L822">
        <v>1769.91</v>
      </c>
      <c r="M822" t="s">
        <v>36</v>
      </c>
      <c r="N822">
        <v>1.163</v>
      </c>
      <c r="O822">
        <v>1769.91</v>
      </c>
      <c r="P822">
        <f t="shared" si="103"/>
        <v>2058.40533</v>
      </c>
      <c r="Q822" t="s">
        <v>41</v>
      </c>
      <c r="R822" t="s">
        <v>1770</v>
      </c>
      <c r="S822" t="s">
        <v>25</v>
      </c>
      <c r="T822">
        <v>900688</v>
      </c>
      <c r="U822">
        <v>0</v>
      </c>
      <c r="V822" t="s">
        <v>1069</v>
      </c>
      <c r="X822" t="s">
        <v>2484</v>
      </c>
      <c r="Z822" t="s">
        <v>1772</v>
      </c>
      <c r="AB822">
        <f t="shared" si="98"/>
        <v>2022</v>
      </c>
      <c r="AC822">
        <f t="shared" si="99"/>
        <v>8</v>
      </c>
      <c r="AD822" t="str">
        <f t="shared" si="100"/>
        <v>Q2</v>
      </c>
      <c r="AE822" t="str">
        <f t="shared" si="101"/>
        <v>FY22/23</v>
      </c>
      <c r="AF822" t="str">
        <f t="shared" si="102"/>
        <v>SOUTH</v>
      </c>
    </row>
    <row r="823" spans="1:32">
      <c r="A823" t="s">
        <v>3025</v>
      </c>
      <c r="B823" t="s">
        <v>22</v>
      </c>
      <c r="C823" t="str">
        <f t="shared" si="96"/>
        <v>SERVICE_CHARGE</v>
      </c>
      <c r="D823" s="4">
        <v>44788</v>
      </c>
      <c r="E823" t="str">
        <f t="shared" si="97"/>
        <v>YAMAHA</v>
      </c>
      <c r="F823">
        <v>12100091</v>
      </c>
      <c r="G823" s="19">
        <v>44788</v>
      </c>
      <c r="H823" t="s">
        <v>76</v>
      </c>
      <c r="I823" t="s">
        <v>77</v>
      </c>
      <c r="J823">
        <v>1</v>
      </c>
      <c r="K823">
        <v>1</v>
      </c>
      <c r="L823">
        <v>1327.43</v>
      </c>
      <c r="M823" t="s">
        <v>36</v>
      </c>
      <c r="N823">
        <v>1.163</v>
      </c>
      <c r="O823">
        <v>1327.43</v>
      </c>
      <c r="P823">
        <f t="shared" si="103"/>
        <v>1543.8010900000002</v>
      </c>
      <c r="Q823" t="s">
        <v>41</v>
      </c>
      <c r="R823" t="s">
        <v>1709</v>
      </c>
      <c r="S823" t="s">
        <v>25</v>
      </c>
      <c r="T823">
        <v>900691</v>
      </c>
      <c r="U823">
        <v>0</v>
      </c>
      <c r="V823" t="s">
        <v>1069</v>
      </c>
      <c r="X823" t="s">
        <v>2485</v>
      </c>
      <c r="Z823" t="s">
        <v>1711</v>
      </c>
      <c r="AB823">
        <f t="shared" si="98"/>
        <v>2022</v>
      </c>
      <c r="AC823">
        <f t="shared" si="99"/>
        <v>8</v>
      </c>
      <c r="AD823" t="str">
        <f t="shared" si="100"/>
        <v>Q2</v>
      </c>
      <c r="AE823" t="str">
        <f t="shared" si="101"/>
        <v>FY22/23</v>
      </c>
      <c r="AF823" t="str">
        <f t="shared" si="102"/>
        <v>SOUTH</v>
      </c>
    </row>
    <row r="824" spans="1:32">
      <c r="A824" t="s">
        <v>3025</v>
      </c>
      <c r="B824" t="s">
        <v>22</v>
      </c>
      <c r="C824" t="str">
        <f t="shared" si="96"/>
        <v>SERVICE_CHARGE</v>
      </c>
      <c r="D824" s="4">
        <v>44788</v>
      </c>
      <c r="E824" t="str">
        <f t="shared" si="97"/>
        <v>YAMAHA</v>
      </c>
      <c r="F824">
        <v>12100091</v>
      </c>
      <c r="G824" s="19">
        <v>44788</v>
      </c>
      <c r="H824" t="s">
        <v>76</v>
      </c>
      <c r="I824" t="s">
        <v>77</v>
      </c>
      <c r="J824">
        <v>1</v>
      </c>
      <c r="K824">
        <v>1</v>
      </c>
      <c r="L824">
        <v>1327.43</v>
      </c>
      <c r="M824" t="s">
        <v>36</v>
      </c>
      <c r="N824">
        <v>1.163</v>
      </c>
      <c r="O824">
        <v>1327.43</v>
      </c>
      <c r="P824">
        <f t="shared" si="103"/>
        <v>1543.8010900000002</v>
      </c>
      <c r="Q824" t="s">
        <v>41</v>
      </c>
      <c r="R824" t="s">
        <v>1709</v>
      </c>
      <c r="S824" t="s">
        <v>25</v>
      </c>
      <c r="T824">
        <v>900691</v>
      </c>
      <c r="U824">
        <v>0</v>
      </c>
      <c r="V824" t="s">
        <v>1069</v>
      </c>
      <c r="X824" t="s">
        <v>2485</v>
      </c>
      <c r="Z824" t="s">
        <v>1711</v>
      </c>
      <c r="AB824">
        <f t="shared" si="98"/>
        <v>2022</v>
      </c>
      <c r="AC824">
        <f t="shared" si="99"/>
        <v>8</v>
      </c>
      <c r="AD824" t="str">
        <f t="shared" si="100"/>
        <v>Q2</v>
      </c>
      <c r="AE824" t="str">
        <f t="shared" si="101"/>
        <v>FY22/23</v>
      </c>
      <c r="AF824" t="str">
        <f t="shared" si="102"/>
        <v>SOUTH</v>
      </c>
    </row>
    <row r="825" spans="1:32">
      <c r="A825" t="s">
        <v>3025</v>
      </c>
      <c r="B825" t="s">
        <v>22</v>
      </c>
      <c r="C825" t="str">
        <f t="shared" si="96"/>
        <v>SERVICE_CHARGE</v>
      </c>
      <c r="D825" s="4">
        <v>44788</v>
      </c>
      <c r="E825" t="str">
        <f t="shared" si="97"/>
        <v>YAMAHA</v>
      </c>
      <c r="F825">
        <v>12100091</v>
      </c>
      <c r="G825" s="19">
        <v>44788</v>
      </c>
      <c r="H825" t="s">
        <v>76</v>
      </c>
      <c r="I825" t="s">
        <v>77</v>
      </c>
      <c r="J825">
        <v>1</v>
      </c>
      <c r="K825">
        <v>1</v>
      </c>
      <c r="L825">
        <v>1327.43</v>
      </c>
      <c r="M825" t="s">
        <v>36</v>
      </c>
      <c r="N825">
        <v>1.163</v>
      </c>
      <c r="O825">
        <v>1327.43</v>
      </c>
      <c r="P825">
        <f t="shared" si="103"/>
        <v>1543.8010900000002</v>
      </c>
      <c r="Q825" t="s">
        <v>41</v>
      </c>
      <c r="R825" t="s">
        <v>1709</v>
      </c>
      <c r="S825" t="s">
        <v>25</v>
      </c>
      <c r="T825">
        <v>900691</v>
      </c>
      <c r="U825">
        <v>0</v>
      </c>
      <c r="V825" t="s">
        <v>1069</v>
      </c>
      <c r="X825" t="s">
        <v>2485</v>
      </c>
      <c r="Z825" t="s">
        <v>1711</v>
      </c>
      <c r="AB825">
        <f t="shared" si="98"/>
        <v>2022</v>
      </c>
      <c r="AC825">
        <f t="shared" si="99"/>
        <v>8</v>
      </c>
      <c r="AD825" t="str">
        <f t="shared" si="100"/>
        <v>Q2</v>
      </c>
      <c r="AE825" t="str">
        <f t="shared" si="101"/>
        <v>FY22/23</v>
      </c>
      <c r="AF825" t="str">
        <f t="shared" si="102"/>
        <v>SOUTH</v>
      </c>
    </row>
    <row r="826" spans="1:32">
      <c r="A826" t="s">
        <v>3025</v>
      </c>
      <c r="B826" t="s">
        <v>22</v>
      </c>
      <c r="C826" t="str">
        <f t="shared" si="96"/>
        <v>SPARES/OTHER</v>
      </c>
      <c r="D826" s="4">
        <v>44789</v>
      </c>
      <c r="E826" t="str">
        <f t="shared" si="97"/>
        <v>YAMAHA</v>
      </c>
      <c r="F826">
        <v>14100514</v>
      </c>
      <c r="G826" s="19">
        <v>44789</v>
      </c>
      <c r="H826" t="s">
        <v>42</v>
      </c>
      <c r="I826" t="s">
        <v>43</v>
      </c>
      <c r="J826">
        <v>10</v>
      </c>
      <c r="K826">
        <v>10</v>
      </c>
      <c r="L826">
        <v>1194.69</v>
      </c>
      <c r="M826" t="s">
        <v>36</v>
      </c>
      <c r="N826">
        <v>1.163</v>
      </c>
      <c r="O826">
        <v>1194.69</v>
      </c>
      <c r="P826">
        <f t="shared" si="103"/>
        <v>1389.4244700000002</v>
      </c>
      <c r="Q826" t="s">
        <v>41</v>
      </c>
      <c r="R826" t="s">
        <v>789</v>
      </c>
      <c r="S826" t="s">
        <v>25</v>
      </c>
      <c r="T826">
        <v>900682</v>
      </c>
      <c r="U826">
        <v>520</v>
      </c>
      <c r="V826" t="s">
        <v>1065</v>
      </c>
      <c r="X826" t="s">
        <v>2482</v>
      </c>
      <c r="Y826">
        <v>946153</v>
      </c>
      <c r="Z826" t="s">
        <v>791</v>
      </c>
      <c r="AB826">
        <f t="shared" si="98"/>
        <v>2022</v>
      </c>
      <c r="AC826">
        <f t="shared" si="99"/>
        <v>8</v>
      </c>
      <c r="AD826" t="str">
        <f t="shared" si="100"/>
        <v>Q2</v>
      </c>
      <c r="AE826" t="str">
        <f t="shared" si="101"/>
        <v>FY22/23</v>
      </c>
      <c r="AF826" t="str">
        <f t="shared" si="102"/>
        <v>SOUTH</v>
      </c>
    </row>
    <row r="827" spans="1:32">
      <c r="A827" t="s">
        <v>3025</v>
      </c>
      <c r="B827" t="s">
        <v>22</v>
      </c>
      <c r="C827" t="str">
        <f t="shared" si="96"/>
        <v>SPARES/OTHER</v>
      </c>
      <c r="D827" s="4">
        <v>44789</v>
      </c>
      <c r="E827" t="str">
        <f t="shared" si="97"/>
        <v>YAMAHA</v>
      </c>
      <c r="F827">
        <v>14100515</v>
      </c>
      <c r="G827" s="19">
        <v>44789</v>
      </c>
      <c r="H827" t="s">
        <v>2185</v>
      </c>
      <c r="I827" t="s">
        <v>1427</v>
      </c>
      <c r="J827">
        <v>1</v>
      </c>
      <c r="K827">
        <v>1</v>
      </c>
      <c r="L827">
        <v>5929.2</v>
      </c>
      <c r="M827" t="s">
        <v>36</v>
      </c>
      <c r="N827">
        <v>1.163</v>
      </c>
      <c r="O827">
        <v>5929.2</v>
      </c>
      <c r="P827">
        <f t="shared" si="103"/>
        <v>6895.6596</v>
      </c>
      <c r="Q827" t="s">
        <v>41</v>
      </c>
      <c r="R827" t="s">
        <v>1709</v>
      </c>
      <c r="S827" t="s">
        <v>25</v>
      </c>
      <c r="T827">
        <v>900690</v>
      </c>
      <c r="U827">
        <v>3323</v>
      </c>
      <c r="V827" t="s">
        <v>1065</v>
      </c>
      <c r="X827" t="s">
        <v>2485</v>
      </c>
      <c r="Y827">
        <v>946175</v>
      </c>
      <c r="Z827" t="s">
        <v>1711</v>
      </c>
      <c r="AB827">
        <f t="shared" si="98"/>
        <v>2022</v>
      </c>
      <c r="AC827">
        <f t="shared" si="99"/>
        <v>8</v>
      </c>
      <c r="AD827" t="str">
        <f t="shared" si="100"/>
        <v>Q2</v>
      </c>
      <c r="AE827" t="str">
        <f t="shared" si="101"/>
        <v>FY22/23</v>
      </c>
      <c r="AF827" t="str">
        <f t="shared" si="102"/>
        <v>SOUTH</v>
      </c>
    </row>
    <row r="828" spans="1:32">
      <c r="A828" t="s">
        <v>3025</v>
      </c>
      <c r="B828" t="s">
        <v>22</v>
      </c>
      <c r="C828" t="str">
        <f t="shared" si="96"/>
        <v>FEEDER</v>
      </c>
      <c r="D828" s="4">
        <v>44789</v>
      </c>
      <c r="E828" t="str">
        <f t="shared" si="97"/>
        <v>OTHERS</v>
      </c>
      <c r="F828">
        <v>14100516</v>
      </c>
      <c r="G828" s="19">
        <v>44789</v>
      </c>
      <c r="H828" t="s">
        <v>1490</v>
      </c>
      <c r="I828" t="s">
        <v>1491</v>
      </c>
      <c r="J828">
        <v>1</v>
      </c>
      <c r="K828">
        <v>1</v>
      </c>
      <c r="L828">
        <v>2477.88</v>
      </c>
      <c r="M828" t="s">
        <v>36</v>
      </c>
      <c r="N828">
        <v>1.163</v>
      </c>
      <c r="O828">
        <v>2477.88</v>
      </c>
      <c r="P828">
        <f t="shared" si="103"/>
        <v>2881.7744400000001</v>
      </c>
      <c r="Q828" t="s">
        <v>41</v>
      </c>
      <c r="R828" t="s">
        <v>2486</v>
      </c>
      <c r="S828" t="s">
        <v>25</v>
      </c>
      <c r="T828">
        <v>900689</v>
      </c>
      <c r="U828">
        <v>1371.68</v>
      </c>
      <c r="V828" t="s">
        <v>1065</v>
      </c>
      <c r="Y828">
        <v>946187</v>
      </c>
      <c r="Z828" t="s">
        <v>2487</v>
      </c>
      <c r="AB828">
        <f t="shared" si="98"/>
        <v>2022</v>
      </c>
      <c r="AC828">
        <f t="shared" si="99"/>
        <v>8</v>
      </c>
      <c r="AD828" t="str">
        <f t="shared" si="100"/>
        <v>Q2</v>
      </c>
      <c r="AE828" t="str">
        <f t="shared" si="101"/>
        <v>FY22/23</v>
      </c>
      <c r="AF828" t="str">
        <f t="shared" si="102"/>
        <v>SOUTH</v>
      </c>
    </row>
    <row r="829" spans="1:32">
      <c r="A829" t="s">
        <v>3025</v>
      </c>
      <c r="B829" t="s">
        <v>22</v>
      </c>
      <c r="C829" t="str">
        <f t="shared" si="96"/>
        <v>SPARES/OTHER</v>
      </c>
      <c r="D829" s="4">
        <v>44789</v>
      </c>
      <c r="E829" t="str">
        <f t="shared" si="97"/>
        <v>HELLER</v>
      </c>
      <c r="F829">
        <v>14100517</v>
      </c>
      <c r="G829" s="19">
        <v>44789</v>
      </c>
      <c r="H829" t="s">
        <v>751</v>
      </c>
      <c r="I829" t="s">
        <v>752</v>
      </c>
      <c r="J829">
        <v>1</v>
      </c>
      <c r="K829">
        <v>1</v>
      </c>
      <c r="L829">
        <v>4955.75</v>
      </c>
      <c r="M829" t="s">
        <v>36</v>
      </c>
      <c r="N829">
        <v>1.163</v>
      </c>
      <c r="O829">
        <v>4955.75</v>
      </c>
      <c r="P829">
        <f t="shared" si="103"/>
        <v>5763.5372500000003</v>
      </c>
      <c r="Q829" t="s">
        <v>41</v>
      </c>
      <c r="R829" t="s">
        <v>1770</v>
      </c>
      <c r="S829" t="s">
        <v>25</v>
      </c>
      <c r="T829">
        <v>900687</v>
      </c>
      <c r="U829">
        <v>3500</v>
      </c>
      <c r="V829" t="s">
        <v>1065</v>
      </c>
      <c r="X829" t="s">
        <v>2484</v>
      </c>
      <c r="Y829">
        <v>946190</v>
      </c>
      <c r="Z829" t="s">
        <v>1772</v>
      </c>
      <c r="AB829">
        <f t="shared" si="98"/>
        <v>2022</v>
      </c>
      <c r="AC829">
        <f t="shared" si="99"/>
        <v>8</v>
      </c>
      <c r="AD829" t="str">
        <f t="shared" si="100"/>
        <v>Q2</v>
      </c>
      <c r="AE829" t="str">
        <f t="shared" si="101"/>
        <v>FY22/23</v>
      </c>
      <c r="AF829" t="str">
        <f t="shared" si="102"/>
        <v>SOUTH</v>
      </c>
    </row>
    <row r="830" spans="1:32">
      <c r="A830" t="s">
        <v>3025</v>
      </c>
      <c r="B830" t="s">
        <v>22</v>
      </c>
      <c r="C830" t="str">
        <f t="shared" si="96"/>
        <v>SPARES/OTHER</v>
      </c>
      <c r="D830" s="4">
        <v>44789</v>
      </c>
      <c r="E830" t="str">
        <f t="shared" si="97"/>
        <v>HELLER</v>
      </c>
      <c r="F830">
        <v>14100517</v>
      </c>
      <c r="G830" s="19">
        <v>44789</v>
      </c>
      <c r="H830" t="s">
        <v>2488</v>
      </c>
      <c r="I830" t="s">
        <v>2489</v>
      </c>
      <c r="J830">
        <v>1</v>
      </c>
      <c r="K830">
        <v>1</v>
      </c>
      <c r="L830">
        <v>7433.63</v>
      </c>
      <c r="M830" t="s">
        <v>36</v>
      </c>
      <c r="N830">
        <v>1.163</v>
      </c>
      <c r="O830">
        <v>7433.63</v>
      </c>
      <c r="P830">
        <f t="shared" si="103"/>
        <v>8645.3116900000005</v>
      </c>
      <c r="Q830" t="s">
        <v>41</v>
      </c>
      <c r="R830" t="s">
        <v>1770</v>
      </c>
      <c r="S830" t="s">
        <v>25</v>
      </c>
      <c r="T830">
        <v>900687</v>
      </c>
      <c r="U830">
        <v>5200</v>
      </c>
      <c r="V830" t="s">
        <v>1065</v>
      </c>
      <c r="X830" t="s">
        <v>2484</v>
      </c>
      <c r="Y830">
        <v>946190</v>
      </c>
      <c r="Z830" t="s">
        <v>1772</v>
      </c>
      <c r="AB830">
        <f t="shared" si="98"/>
        <v>2022</v>
      </c>
      <c r="AC830">
        <f t="shared" si="99"/>
        <v>8</v>
      </c>
      <c r="AD830" t="str">
        <f t="shared" si="100"/>
        <v>Q2</v>
      </c>
      <c r="AE830" t="str">
        <f t="shared" si="101"/>
        <v>FY22/23</v>
      </c>
      <c r="AF830" t="str">
        <f t="shared" si="102"/>
        <v>SOUTH</v>
      </c>
    </row>
    <row r="831" spans="1:32">
      <c r="A831" t="s">
        <v>3025</v>
      </c>
      <c r="B831" t="s">
        <v>22</v>
      </c>
      <c r="C831" t="str">
        <f t="shared" si="96"/>
        <v>SPARES/OTHER</v>
      </c>
      <c r="D831" s="4">
        <v>44789</v>
      </c>
      <c r="E831" t="str">
        <f t="shared" si="97"/>
        <v>YAMAHA</v>
      </c>
      <c r="F831">
        <v>14100518</v>
      </c>
      <c r="G831" s="19">
        <v>44789</v>
      </c>
      <c r="H831" t="s">
        <v>1187</v>
      </c>
      <c r="I831" t="s">
        <v>48</v>
      </c>
      <c r="J831">
        <v>2</v>
      </c>
      <c r="K831">
        <v>2</v>
      </c>
      <c r="L831">
        <v>2654.87</v>
      </c>
      <c r="M831" t="s">
        <v>36</v>
      </c>
      <c r="N831">
        <v>1.163</v>
      </c>
      <c r="O831">
        <v>2654.87</v>
      </c>
      <c r="P831">
        <f t="shared" si="103"/>
        <v>3087.6138099999998</v>
      </c>
      <c r="Q831" t="s">
        <v>41</v>
      </c>
      <c r="R831" t="s">
        <v>2400</v>
      </c>
      <c r="S831" t="s">
        <v>25</v>
      </c>
      <c r="T831">
        <v>900684</v>
      </c>
      <c r="U831">
        <v>1224</v>
      </c>
      <c r="V831" t="s">
        <v>1065</v>
      </c>
      <c r="X831" t="s">
        <v>2490</v>
      </c>
      <c r="Y831">
        <v>946196</v>
      </c>
      <c r="Z831" t="s">
        <v>2401</v>
      </c>
      <c r="AB831">
        <f t="shared" si="98"/>
        <v>2022</v>
      </c>
      <c r="AC831">
        <f t="shared" si="99"/>
        <v>8</v>
      </c>
      <c r="AD831" t="str">
        <f t="shared" si="100"/>
        <v>Q2</v>
      </c>
      <c r="AE831" t="str">
        <f t="shared" si="101"/>
        <v>FY22/23</v>
      </c>
      <c r="AF831" t="str">
        <f t="shared" si="102"/>
        <v>SOUTH</v>
      </c>
    </row>
    <row r="832" spans="1:32">
      <c r="A832" t="s">
        <v>3025</v>
      </c>
      <c r="B832" t="s">
        <v>22</v>
      </c>
      <c r="C832" t="str">
        <f t="shared" si="96"/>
        <v>SPARES/OTHER</v>
      </c>
      <c r="D832" s="4">
        <v>44789</v>
      </c>
      <c r="E832" t="str">
        <f t="shared" si="97"/>
        <v>YAMAHA</v>
      </c>
      <c r="F832">
        <v>14100519</v>
      </c>
      <c r="G832" s="19">
        <v>44789</v>
      </c>
      <c r="H832" t="s">
        <v>2491</v>
      </c>
      <c r="I832" t="s">
        <v>2492</v>
      </c>
      <c r="J832">
        <v>1</v>
      </c>
      <c r="K832">
        <v>1</v>
      </c>
      <c r="L832">
        <v>1150.44</v>
      </c>
      <c r="M832" t="s">
        <v>36</v>
      </c>
      <c r="N832">
        <v>1.163</v>
      </c>
      <c r="O832">
        <v>1150.44</v>
      </c>
      <c r="P832">
        <f t="shared" si="103"/>
        <v>1337.96172</v>
      </c>
      <c r="Q832" t="s">
        <v>41</v>
      </c>
      <c r="R832" t="s">
        <v>63</v>
      </c>
      <c r="S832" t="s">
        <v>25</v>
      </c>
      <c r="T832">
        <v>900685</v>
      </c>
      <c r="U832">
        <v>571</v>
      </c>
      <c r="V832" t="s">
        <v>1065</v>
      </c>
      <c r="X832" t="s">
        <v>2493</v>
      </c>
      <c r="Y832">
        <v>946195</v>
      </c>
      <c r="Z832" t="s">
        <v>110</v>
      </c>
      <c r="AB832">
        <f t="shared" si="98"/>
        <v>2022</v>
      </c>
      <c r="AC832">
        <f t="shared" si="99"/>
        <v>8</v>
      </c>
      <c r="AD832" t="str">
        <f t="shared" si="100"/>
        <v>Q2</v>
      </c>
      <c r="AE832" t="str">
        <f t="shared" si="101"/>
        <v>FY22/23</v>
      </c>
      <c r="AF832" t="str">
        <f t="shared" si="102"/>
        <v>SOUTH</v>
      </c>
    </row>
    <row r="833" spans="1:32">
      <c r="A833" t="s">
        <v>3025</v>
      </c>
      <c r="B833" t="s">
        <v>22</v>
      </c>
      <c r="C833" t="str">
        <f t="shared" si="96"/>
        <v>SPARES/OTHER</v>
      </c>
      <c r="D833" s="4">
        <v>44789</v>
      </c>
      <c r="E833" t="str">
        <f t="shared" si="97"/>
        <v>YAMAHA</v>
      </c>
      <c r="F833">
        <v>14100520</v>
      </c>
      <c r="G833" s="19">
        <v>44789</v>
      </c>
      <c r="H833" t="s">
        <v>2494</v>
      </c>
      <c r="I833" t="s">
        <v>2495</v>
      </c>
      <c r="J833">
        <v>1</v>
      </c>
      <c r="K833">
        <v>1</v>
      </c>
      <c r="L833">
        <v>7345.13</v>
      </c>
      <c r="M833" t="s">
        <v>36</v>
      </c>
      <c r="N833">
        <v>1.163</v>
      </c>
      <c r="O833">
        <v>7345.13</v>
      </c>
      <c r="P833">
        <f t="shared" si="103"/>
        <v>8542.3861900000011</v>
      </c>
      <c r="Q833" t="s">
        <v>41</v>
      </c>
      <c r="R833" t="s">
        <v>363</v>
      </c>
      <c r="S833" t="s">
        <v>25</v>
      </c>
      <c r="T833">
        <v>900686</v>
      </c>
      <c r="U833">
        <v>3168</v>
      </c>
      <c r="V833" t="s">
        <v>1065</v>
      </c>
      <c r="X833" t="s">
        <v>2496</v>
      </c>
      <c r="Y833">
        <v>946192</v>
      </c>
      <c r="Z833" t="s">
        <v>364</v>
      </c>
      <c r="AB833">
        <f t="shared" si="98"/>
        <v>2022</v>
      </c>
      <c r="AC833">
        <f t="shared" si="99"/>
        <v>8</v>
      </c>
      <c r="AD833" t="str">
        <f t="shared" si="100"/>
        <v>Q2</v>
      </c>
      <c r="AE833" t="str">
        <f t="shared" si="101"/>
        <v>FY22/23</v>
      </c>
      <c r="AF833" t="str">
        <f t="shared" si="102"/>
        <v>SOUTH</v>
      </c>
    </row>
    <row r="834" spans="1:32">
      <c r="A834" t="s">
        <v>3025</v>
      </c>
      <c r="B834" t="s">
        <v>22</v>
      </c>
      <c r="C834" t="str">
        <f t="shared" ref="C834:C897" si="104">IF(F834="", "", IF(AND(F834&gt;=12000000, F834&lt;=13000000, OR(ISNUMBER(SEARCH("SERVICE", H834)), ISNUMBER(SEARCH("REPAIR CHARGE", I834)), ISNUMBER(SEARCH("REPAIR", H834)))), "SERVICE_CHARGE", IF(AND(F834&gt;=13000000, F834&lt;=14000000, OR(ISNUMBER(SEARCH("SERVICE", H834)), ISNUMBER(SEARCH("REPAIR CHARGE", I834)), ISNUMBER(SEARCH("REPAIR", H834)))), "CONTRACT_FEE", IF(AND(F834&gt;=14000000, F834&lt;=15000000, OR(ISNUMBER(SEARCH("TAPE FEEDER", I834)), ISNUMBER(SEARCH("ZS FEEDER", I834)), ISNUMBER(SEARCH("TRAY", I834)))), "FEEDER", "SPARES/OTHER"))))</f>
        <v>FEEDER</v>
      </c>
      <c r="D834" s="4">
        <v>44790</v>
      </c>
      <c r="E834" t="str">
        <f t="shared" ref="E834:E897" si="105">IF(ISNUMBER(SEARCH("YMCT",H834)),"YAMAHA",IF(ISNUMBER(SEARCH("HELI",H834)),"HELLER",IF(ISNUMBER(SEARCH("PEMR",H834)),"PEMTRON",IF(ISNUMBER(SEARCH("PEMT",H834)),"PEMTRON",IF(H834="","",(IFERROR(1/0,"OTHERS")))))))</f>
        <v>YAMAHA</v>
      </c>
      <c r="F834">
        <v>14100521</v>
      </c>
      <c r="G834" s="19">
        <v>44790</v>
      </c>
      <c r="H834" t="s">
        <v>70</v>
      </c>
      <c r="I834" t="s">
        <v>71</v>
      </c>
      <c r="J834">
        <v>4</v>
      </c>
      <c r="K834">
        <v>4</v>
      </c>
      <c r="L834">
        <v>14141.59</v>
      </c>
      <c r="M834" t="s">
        <v>36</v>
      </c>
      <c r="N834">
        <v>1.163</v>
      </c>
      <c r="O834">
        <v>14141.59</v>
      </c>
      <c r="P834">
        <f t="shared" si="103"/>
        <v>16446.669170000001</v>
      </c>
      <c r="Q834" t="s">
        <v>41</v>
      </c>
      <c r="R834" t="s">
        <v>2497</v>
      </c>
      <c r="S834" t="s">
        <v>25</v>
      </c>
      <c r="T834">
        <v>900693</v>
      </c>
      <c r="U834">
        <v>14679.75</v>
      </c>
      <c r="V834" t="s">
        <v>1065</v>
      </c>
      <c r="X834" t="s">
        <v>2498</v>
      </c>
      <c r="Y834">
        <v>950106</v>
      </c>
      <c r="Z834" t="s">
        <v>2499</v>
      </c>
      <c r="AB834">
        <f t="shared" ref="AB834:AB897" si="106">IF(D834="","",YEAR(D834))</f>
        <v>2022</v>
      </c>
      <c r="AC834">
        <f t="shared" ref="AC834:AC897" si="107">IF(D834="","",MONTH(D834))</f>
        <v>8</v>
      </c>
      <c r="AD834" t="str">
        <f t="shared" ref="AD834:AD897" si="108">IFERROR(IF(AC834="","",IF(AND(AC834&gt;=10,AC834&lt;=12),"Q3",IF(AND(AC834&gt;=1,AC834&lt;=3),"Q4",IF(AND(AC834&gt;=7,AC834&lt;=9),"Q2",IF(AND(AC834&gt;=4,AC834&lt;=6),"Q1"))))),"")</f>
        <v>Q2</v>
      </c>
      <c r="AE834" t="str">
        <f t="shared" ref="AE834:AE897" si="109">IFERROR(IF(AD834="Q4","FY"&amp;RIGHT(AB834,2)-1&amp;"/"&amp;RIGHT(AB834,2),"FY"&amp;RIGHT(AB834,2)&amp;"/"&amp;RIGHT(AB834,2)+1),"")</f>
        <v>FY22/23</v>
      </c>
      <c r="AF834" t="str">
        <f t="shared" ref="AF834:AF897" si="110">IF(B834="SZX","SOUTH",IF(B834="BJS","NORTH",IF(B834="SHA","EAST",IF(B834="","",(IF(AND(B834&lt;&gt;"SZX",B834&lt;&gt;"SHA",B834&lt;&gt;"BJS"),"WEST"))))))</f>
        <v>SOUTH</v>
      </c>
    </row>
    <row r="835" spans="1:32">
      <c r="A835" t="s">
        <v>3025</v>
      </c>
      <c r="B835" t="s">
        <v>22</v>
      </c>
      <c r="C835" t="str">
        <f t="shared" si="104"/>
        <v>SPARES/OTHER</v>
      </c>
      <c r="D835" s="4">
        <v>44795</v>
      </c>
      <c r="E835" t="str">
        <f t="shared" si="105"/>
        <v>OTHERS</v>
      </c>
      <c r="F835">
        <v>14100522</v>
      </c>
      <c r="G835" s="19">
        <v>44795</v>
      </c>
      <c r="H835" t="s">
        <v>1206</v>
      </c>
      <c r="I835" t="s">
        <v>1207</v>
      </c>
      <c r="J835">
        <v>1</v>
      </c>
      <c r="K835">
        <v>1</v>
      </c>
      <c r="L835">
        <v>2654.87</v>
      </c>
      <c r="M835" t="s">
        <v>36</v>
      </c>
      <c r="N835">
        <v>1.163</v>
      </c>
      <c r="O835">
        <v>2654.87</v>
      </c>
      <c r="P835">
        <f t="shared" ref="P835:P898" si="111">IF(M835="CNY",O835*N835,IF(M835="USD",O835*7.8,IF(M835="HKD",O835*1,IF(M835="JPY",O835*0.0563,""))))</f>
        <v>3087.6138099999998</v>
      </c>
      <c r="Q835" t="s">
        <v>41</v>
      </c>
      <c r="R835" t="s">
        <v>2500</v>
      </c>
      <c r="S835" t="s">
        <v>25</v>
      </c>
      <c r="T835">
        <v>900694</v>
      </c>
      <c r="U835">
        <v>1203.54</v>
      </c>
      <c r="V835" t="s">
        <v>1065</v>
      </c>
      <c r="X835" t="s">
        <v>2501</v>
      </c>
      <c r="Y835">
        <v>955170</v>
      </c>
      <c r="Z835" t="s">
        <v>2502</v>
      </c>
      <c r="AB835">
        <f t="shared" si="106"/>
        <v>2022</v>
      </c>
      <c r="AC835">
        <f t="shared" si="107"/>
        <v>8</v>
      </c>
      <c r="AD835" t="str">
        <f t="shared" si="108"/>
        <v>Q2</v>
      </c>
      <c r="AE835" t="str">
        <f t="shared" si="109"/>
        <v>FY22/23</v>
      </c>
      <c r="AF835" t="str">
        <f t="shared" si="110"/>
        <v>SOUTH</v>
      </c>
    </row>
    <row r="836" spans="1:32">
      <c r="A836" t="s">
        <v>3025</v>
      </c>
      <c r="B836" t="s">
        <v>22</v>
      </c>
      <c r="C836" t="str">
        <f t="shared" si="104"/>
        <v>CONTRACT_FEE</v>
      </c>
      <c r="D836" s="4">
        <v>44797</v>
      </c>
      <c r="E836" t="str">
        <f t="shared" si="105"/>
        <v>YAMAHA</v>
      </c>
      <c r="F836">
        <v>13100050</v>
      </c>
      <c r="G836" s="19">
        <v>44797</v>
      </c>
      <c r="H836" t="s">
        <v>76</v>
      </c>
      <c r="I836" t="s">
        <v>77</v>
      </c>
      <c r="J836">
        <v>1</v>
      </c>
      <c r="K836">
        <v>1</v>
      </c>
      <c r="L836">
        <v>31858.41</v>
      </c>
      <c r="M836" t="s">
        <v>36</v>
      </c>
      <c r="N836">
        <v>1.163</v>
      </c>
      <c r="O836">
        <v>31858.41</v>
      </c>
      <c r="P836">
        <f t="shared" si="111"/>
        <v>37051.330829999999</v>
      </c>
      <c r="Q836" t="s">
        <v>41</v>
      </c>
      <c r="R836" t="s">
        <v>2506</v>
      </c>
      <c r="S836" t="s">
        <v>25</v>
      </c>
      <c r="T836">
        <v>900695</v>
      </c>
      <c r="U836">
        <v>0</v>
      </c>
      <c r="V836" t="s">
        <v>1090</v>
      </c>
      <c r="X836" t="s">
        <v>2507</v>
      </c>
      <c r="Z836" t="s">
        <v>2508</v>
      </c>
      <c r="AB836">
        <f t="shared" si="106"/>
        <v>2022</v>
      </c>
      <c r="AC836">
        <f t="shared" si="107"/>
        <v>8</v>
      </c>
      <c r="AD836" t="str">
        <f t="shared" si="108"/>
        <v>Q2</v>
      </c>
      <c r="AE836" t="str">
        <f t="shared" si="109"/>
        <v>FY22/23</v>
      </c>
      <c r="AF836" t="str">
        <f t="shared" si="110"/>
        <v>SOUTH</v>
      </c>
    </row>
    <row r="837" spans="1:32">
      <c r="A837" t="s">
        <v>3025</v>
      </c>
      <c r="B837" t="s">
        <v>22</v>
      </c>
      <c r="C837" t="str">
        <f t="shared" si="104"/>
        <v>SERVICE_CHARGE</v>
      </c>
      <c r="D837" s="4">
        <v>44819</v>
      </c>
      <c r="E837" t="str">
        <f t="shared" si="105"/>
        <v>YAMAHA</v>
      </c>
      <c r="F837">
        <v>12100092</v>
      </c>
      <c r="G837" s="19">
        <v>44819</v>
      </c>
      <c r="H837" t="s">
        <v>76</v>
      </c>
      <c r="I837" t="s">
        <v>77</v>
      </c>
      <c r="J837">
        <v>1</v>
      </c>
      <c r="K837">
        <v>1</v>
      </c>
      <c r="L837">
        <v>1592.92</v>
      </c>
      <c r="M837" t="s">
        <v>36</v>
      </c>
      <c r="N837">
        <v>1.135</v>
      </c>
      <c r="O837">
        <v>1592.92</v>
      </c>
      <c r="P837">
        <f t="shared" si="111"/>
        <v>1807.9642000000001</v>
      </c>
      <c r="Q837" t="s">
        <v>41</v>
      </c>
      <c r="R837" t="s">
        <v>2206</v>
      </c>
      <c r="S837" t="s">
        <v>25</v>
      </c>
      <c r="T837">
        <v>900698</v>
      </c>
      <c r="U837">
        <v>0</v>
      </c>
      <c r="V837" t="s">
        <v>1069</v>
      </c>
      <c r="X837" t="s">
        <v>2533</v>
      </c>
      <c r="Z837" t="s">
        <v>2208</v>
      </c>
      <c r="AB837">
        <f t="shared" si="106"/>
        <v>2022</v>
      </c>
      <c r="AC837">
        <f t="shared" si="107"/>
        <v>9</v>
      </c>
      <c r="AD837" t="str">
        <f t="shared" si="108"/>
        <v>Q2</v>
      </c>
      <c r="AE837" t="str">
        <f t="shared" si="109"/>
        <v>FY22/23</v>
      </c>
      <c r="AF837" t="str">
        <f t="shared" si="110"/>
        <v>SOUTH</v>
      </c>
    </row>
    <row r="838" spans="1:32">
      <c r="A838" t="s">
        <v>3025</v>
      </c>
      <c r="B838" t="s">
        <v>22</v>
      </c>
      <c r="C838" t="str">
        <f t="shared" si="104"/>
        <v>CONTRACT_FEE</v>
      </c>
      <c r="D838" s="4">
        <v>44819</v>
      </c>
      <c r="E838" t="str">
        <f t="shared" si="105"/>
        <v>YAMAHA</v>
      </c>
      <c r="F838">
        <v>13100051</v>
      </c>
      <c r="G838" s="19">
        <v>44819</v>
      </c>
      <c r="H838" t="s">
        <v>76</v>
      </c>
      <c r="I838" t="s">
        <v>77</v>
      </c>
      <c r="J838">
        <v>0.5</v>
      </c>
      <c r="K838">
        <v>0.5</v>
      </c>
      <c r="L838">
        <v>16814.16</v>
      </c>
      <c r="M838" t="s">
        <v>36</v>
      </c>
      <c r="N838">
        <v>1.135</v>
      </c>
      <c r="O838">
        <v>16814.16</v>
      </c>
      <c r="P838">
        <f t="shared" si="111"/>
        <v>19084.071599999999</v>
      </c>
      <c r="Q838" t="s">
        <v>41</v>
      </c>
      <c r="R838" t="s">
        <v>80</v>
      </c>
      <c r="S838" t="s">
        <v>25</v>
      </c>
      <c r="T838">
        <v>900700</v>
      </c>
      <c r="U838">
        <v>0</v>
      </c>
      <c r="V838" t="s">
        <v>1090</v>
      </c>
      <c r="X838" t="s">
        <v>2297</v>
      </c>
      <c r="Z838" t="s">
        <v>2282</v>
      </c>
      <c r="AB838">
        <f t="shared" si="106"/>
        <v>2022</v>
      </c>
      <c r="AC838">
        <f t="shared" si="107"/>
        <v>9</v>
      </c>
      <c r="AD838" t="str">
        <f t="shared" si="108"/>
        <v>Q2</v>
      </c>
      <c r="AE838" t="str">
        <f t="shared" si="109"/>
        <v>FY22/23</v>
      </c>
      <c r="AF838" t="str">
        <f t="shared" si="110"/>
        <v>SOUTH</v>
      </c>
    </row>
    <row r="839" spans="1:32">
      <c r="A839" t="s">
        <v>3025</v>
      </c>
      <c r="B839" t="s">
        <v>22</v>
      </c>
      <c r="C839" t="str">
        <f t="shared" si="104"/>
        <v>SPARES/OTHER</v>
      </c>
      <c r="D839" s="4">
        <v>44819</v>
      </c>
      <c r="E839" t="str">
        <f t="shared" si="105"/>
        <v>YAMAHA</v>
      </c>
      <c r="F839">
        <v>14100523</v>
      </c>
      <c r="G839" s="19">
        <v>44819</v>
      </c>
      <c r="H839" t="s">
        <v>1649</v>
      </c>
      <c r="I839" t="s">
        <v>1650</v>
      </c>
      <c r="J839">
        <v>50</v>
      </c>
      <c r="K839">
        <v>50</v>
      </c>
      <c r="L839">
        <v>2212.39</v>
      </c>
      <c r="M839" t="s">
        <v>36</v>
      </c>
      <c r="N839">
        <v>1.135</v>
      </c>
      <c r="O839">
        <v>2212.39</v>
      </c>
      <c r="P839">
        <f t="shared" si="111"/>
        <v>2511.0626499999998</v>
      </c>
      <c r="Q839" t="s">
        <v>41</v>
      </c>
      <c r="R839" t="s">
        <v>1618</v>
      </c>
      <c r="S839" t="s">
        <v>25</v>
      </c>
      <c r="T839">
        <v>900696</v>
      </c>
      <c r="U839">
        <v>1100</v>
      </c>
      <c r="V839" t="s">
        <v>1065</v>
      </c>
      <c r="X839" t="s">
        <v>2534</v>
      </c>
      <c r="Y839">
        <v>983134</v>
      </c>
      <c r="Z839" t="s">
        <v>1620</v>
      </c>
      <c r="AB839">
        <f t="shared" si="106"/>
        <v>2022</v>
      </c>
      <c r="AC839">
        <f t="shared" si="107"/>
        <v>9</v>
      </c>
      <c r="AD839" t="str">
        <f t="shared" si="108"/>
        <v>Q2</v>
      </c>
      <c r="AE839" t="str">
        <f t="shared" si="109"/>
        <v>FY22/23</v>
      </c>
      <c r="AF839" t="str">
        <f t="shared" si="110"/>
        <v>SOUTH</v>
      </c>
    </row>
    <row r="840" spans="1:32">
      <c r="A840" t="s">
        <v>3025</v>
      </c>
      <c r="B840" t="s">
        <v>22</v>
      </c>
      <c r="C840" t="str">
        <f t="shared" si="104"/>
        <v>SPARES/OTHER</v>
      </c>
      <c r="D840" s="4">
        <v>44819</v>
      </c>
      <c r="E840" t="str">
        <f t="shared" si="105"/>
        <v>YAMAHA</v>
      </c>
      <c r="F840">
        <v>14100524</v>
      </c>
      <c r="G840" s="19">
        <v>44819</v>
      </c>
      <c r="H840" t="s">
        <v>2535</v>
      </c>
      <c r="I840" t="s">
        <v>2536</v>
      </c>
      <c r="J840">
        <v>1</v>
      </c>
      <c r="K840">
        <v>1</v>
      </c>
      <c r="L840">
        <v>3362.83</v>
      </c>
      <c r="M840" t="s">
        <v>36</v>
      </c>
      <c r="N840">
        <v>1.135</v>
      </c>
      <c r="O840">
        <v>3362.83</v>
      </c>
      <c r="P840">
        <f t="shared" si="111"/>
        <v>3816.81205</v>
      </c>
      <c r="Q840" t="s">
        <v>41</v>
      </c>
      <c r="R840" t="s">
        <v>2206</v>
      </c>
      <c r="S840" t="s">
        <v>25</v>
      </c>
      <c r="T840">
        <v>900697</v>
      </c>
      <c r="U840">
        <v>1644</v>
      </c>
      <c r="V840" t="s">
        <v>1065</v>
      </c>
      <c r="X840" t="s">
        <v>2537</v>
      </c>
      <c r="Y840">
        <v>983135</v>
      </c>
      <c r="Z840" t="s">
        <v>2208</v>
      </c>
      <c r="AB840">
        <f t="shared" si="106"/>
        <v>2022</v>
      </c>
      <c r="AC840">
        <f t="shared" si="107"/>
        <v>9</v>
      </c>
      <c r="AD840" t="str">
        <f t="shared" si="108"/>
        <v>Q2</v>
      </c>
      <c r="AE840" t="str">
        <f t="shared" si="109"/>
        <v>FY22/23</v>
      </c>
      <c r="AF840" t="str">
        <f t="shared" si="110"/>
        <v>SOUTH</v>
      </c>
    </row>
    <row r="841" spans="1:32">
      <c r="A841" t="s">
        <v>3025</v>
      </c>
      <c r="B841" t="s">
        <v>22</v>
      </c>
      <c r="C841" t="str">
        <f t="shared" si="104"/>
        <v>SPARES/OTHER</v>
      </c>
      <c r="D841" s="4">
        <v>44819</v>
      </c>
      <c r="E841" t="str">
        <f t="shared" si="105"/>
        <v>YAMAHA</v>
      </c>
      <c r="F841">
        <v>14100525</v>
      </c>
      <c r="G841" s="19">
        <v>44819</v>
      </c>
      <c r="H841" t="s">
        <v>130</v>
      </c>
      <c r="I841" t="s">
        <v>131</v>
      </c>
      <c r="J841">
        <v>1</v>
      </c>
      <c r="K841">
        <v>1</v>
      </c>
      <c r="L841">
        <v>1681.42</v>
      </c>
      <c r="M841" t="s">
        <v>36</v>
      </c>
      <c r="N841">
        <v>1.135</v>
      </c>
      <c r="O841">
        <v>1681.42</v>
      </c>
      <c r="P841">
        <f t="shared" si="111"/>
        <v>1908.4117000000001</v>
      </c>
      <c r="Q841" t="s">
        <v>41</v>
      </c>
      <c r="R841" t="s">
        <v>2538</v>
      </c>
      <c r="S841" t="s">
        <v>25</v>
      </c>
      <c r="T841">
        <v>900699</v>
      </c>
      <c r="U841">
        <v>884</v>
      </c>
      <c r="V841" t="s">
        <v>1065</v>
      </c>
      <c r="X841" t="s">
        <v>2539</v>
      </c>
      <c r="Y841">
        <v>983147</v>
      </c>
      <c r="Z841" t="s">
        <v>2540</v>
      </c>
      <c r="AB841">
        <f t="shared" si="106"/>
        <v>2022</v>
      </c>
      <c r="AC841">
        <f t="shared" si="107"/>
        <v>9</v>
      </c>
      <c r="AD841" t="str">
        <f t="shared" si="108"/>
        <v>Q2</v>
      </c>
      <c r="AE841" t="str">
        <f t="shared" si="109"/>
        <v>FY22/23</v>
      </c>
      <c r="AF841" t="str">
        <f t="shared" si="110"/>
        <v>SOUTH</v>
      </c>
    </row>
    <row r="842" spans="1:32">
      <c r="A842" t="s">
        <v>3025</v>
      </c>
      <c r="B842" t="s">
        <v>22</v>
      </c>
      <c r="C842" t="str">
        <f t="shared" si="104"/>
        <v>SPARES/OTHER</v>
      </c>
      <c r="D842" s="4">
        <v>44819</v>
      </c>
      <c r="E842" t="str">
        <f t="shared" si="105"/>
        <v>YAMAHA</v>
      </c>
      <c r="F842">
        <v>14100526</v>
      </c>
      <c r="G842" s="19">
        <v>44819</v>
      </c>
      <c r="H842" t="s">
        <v>1305</v>
      </c>
      <c r="I842" t="s">
        <v>45</v>
      </c>
      <c r="J842">
        <v>1</v>
      </c>
      <c r="K842">
        <v>1</v>
      </c>
      <c r="L842">
        <v>132.74</v>
      </c>
      <c r="M842" t="s">
        <v>36</v>
      </c>
      <c r="N842">
        <v>1.135</v>
      </c>
      <c r="O842">
        <v>132.74</v>
      </c>
      <c r="P842">
        <f t="shared" si="111"/>
        <v>150.65990000000002</v>
      </c>
      <c r="Q842" t="s">
        <v>41</v>
      </c>
      <c r="R842" t="s">
        <v>1773</v>
      </c>
      <c r="S842" t="s">
        <v>25</v>
      </c>
      <c r="T842">
        <v>900701</v>
      </c>
      <c r="U842">
        <v>53</v>
      </c>
      <c r="V842" t="s">
        <v>1065</v>
      </c>
      <c r="Y842">
        <v>983149</v>
      </c>
      <c r="Z842" t="s">
        <v>1775</v>
      </c>
      <c r="AB842">
        <f t="shared" si="106"/>
        <v>2022</v>
      </c>
      <c r="AC842">
        <f t="shared" si="107"/>
        <v>9</v>
      </c>
      <c r="AD842" t="str">
        <f t="shared" si="108"/>
        <v>Q2</v>
      </c>
      <c r="AE842" t="str">
        <f t="shared" si="109"/>
        <v>FY22/23</v>
      </c>
      <c r="AF842" t="str">
        <f t="shared" si="110"/>
        <v>SOUTH</v>
      </c>
    </row>
    <row r="843" spans="1:32">
      <c r="A843" t="s">
        <v>3025</v>
      </c>
      <c r="B843" t="s">
        <v>22</v>
      </c>
      <c r="C843" t="str">
        <f t="shared" si="104"/>
        <v>SPARES/OTHER</v>
      </c>
      <c r="D843" s="4">
        <v>44819</v>
      </c>
      <c r="E843" t="str">
        <f t="shared" si="105"/>
        <v>YAMAHA</v>
      </c>
      <c r="F843">
        <v>14100526</v>
      </c>
      <c r="G843" s="19">
        <v>44819</v>
      </c>
      <c r="H843" t="s">
        <v>2013</v>
      </c>
      <c r="I843" t="s">
        <v>44</v>
      </c>
      <c r="J843">
        <v>1</v>
      </c>
      <c r="K843">
        <v>1</v>
      </c>
      <c r="L843">
        <v>132.74</v>
      </c>
      <c r="M843" t="s">
        <v>36</v>
      </c>
      <c r="N843">
        <v>1.135</v>
      </c>
      <c r="O843">
        <v>132.74</v>
      </c>
      <c r="P843">
        <f t="shared" si="111"/>
        <v>150.65990000000002</v>
      </c>
      <c r="Q843" t="s">
        <v>41</v>
      </c>
      <c r="R843" t="s">
        <v>1773</v>
      </c>
      <c r="S843" t="s">
        <v>25</v>
      </c>
      <c r="T843">
        <v>900701</v>
      </c>
      <c r="U843">
        <v>53</v>
      </c>
      <c r="V843" t="s">
        <v>1065</v>
      </c>
      <c r="Y843">
        <v>983149</v>
      </c>
      <c r="Z843" t="s">
        <v>1775</v>
      </c>
      <c r="AB843">
        <f t="shared" si="106"/>
        <v>2022</v>
      </c>
      <c r="AC843">
        <f t="shared" si="107"/>
        <v>9</v>
      </c>
      <c r="AD843" t="str">
        <f t="shared" si="108"/>
        <v>Q2</v>
      </c>
      <c r="AE843" t="str">
        <f t="shared" si="109"/>
        <v>FY22/23</v>
      </c>
      <c r="AF843" t="str">
        <f t="shared" si="110"/>
        <v>SOUTH</v>
      </c>
    </row>
    <row r="844" spans="1:32">
      <c r="A844" t="s">
        <v>3025</v>
      </c>
      <c r="B844" t="s">
        <v>22</v>
      </c>
      <c r="C844" t="str">
        <f t="shared" si="104"/>
        <v>SPARES/OTHER</v>
      </c>
      <c r="D844" s="4">
        <v>44824</v>
      </c>
      <c r="E844" t="str">
        <f t="shared" si="105"/>
        <v>YAMAHA</v>
      </c>
      <c r="F844">
        <v>14100527</v>
      </c>
      <c r="G844" s="19">
        <v>44824</v>
      </c>
      <c r="H844" t="s">
        <v>1519</v>
      </c>
      <c r="I844" t="s">
        <v>1520</v>
      </c>
      <c r="J844">
        <v>4</v>
      </c>
      <c r="K844">
        <v>4</v>
      </c>
      <c r="L844">
        <v>424.78</v>
      </c>
      <c r="M844" t="s">
        <v>36</v>
      </c>
      <c r="N844">
        <v>1.135</v>
      </c>
      <c r="O844">
        <v>424.78</v>
      </c>
      <c r="P844">
        <f t="shared" si="111"/>
        <v>482.12529999999998</v>
      </c>
      <c r="Q844" t="s">
        <v>41</v>
      </c>
      <c r="R844" t="s">
        <v>2206</v>
      </c>
      <c r="S844" t="s">
        <v>25</v>
      </c>
      <c r="T844">
        <v>900702</v>
      </c>
      <c r="U844">
        <v>272.60000000000002</v>
      </c>
      <c r="V844" t="s">
        <v>1065</v>
      </c>
      <c r="X844" t="s">
        <v>2348</v>
      </c>
      <c r="Y844">
        <v>988208</v>
      </c>
      <c r="Z844" t="s">
        <v>2208</v>
      </c>
      <c r="AB844">
        <f t="shared" si="106"/>
        <v>2022</v>
      </c>
      <c r="AC844">
        <f t="shared" si="107"/>
        <v>9</v>
      </c>
      <c r="AD844" t="str">
        <f t="shared" si="108"/>
        <v>Q2</v>
      </c>
      <c r="AE844" t="str">
        <f t="shared" si="109"/>
        <v>FY22/23</v>
      </c>
      <c r="AF844" t="str">
        <f t="shared" si="110"/>
        <v>SOUTH</v>
      </c>
    </row>
    <row r="845" spans="1:32">
      <c r="A845" t="s">
        <v>3025</v>
      </c>
      <c r="B845" t="s">
        <v>22</v>
      </c>
      <c r="C845" t="str">
        <f t="shared" si="104"/>
        <v>SPARES/OTHER</v>
      </c>
      <c r="D845" s="4">
        <v>44824</v>
      </c>
      <c r="E845" t="str">
        <f t="shared" si="105"/>
        <v>YAMAHA</v>
      </c>
      <c r="F845">
        <v>14100527</v>
      </c>
      <c r="G845" s="19">
        <v>44824</v>
      </c>
      <c r="H845" t="s">
        <v>1521</v>
      </c>
      <c r="I845" t="s">
        <v>1522</v>
      </c>
      <c r="J845">
        <v>4</v>
      </c>
      <c r="K845">
        <v>4</v>
      </c>
      <c r="L845">
        <v>2230.09</v>
      </c>
      <c r="M845" t="s">
        <v>36</v>
      </c>
      <c r="N845">
        <v>1.135</v>
      </c>
      <c r="O845">
        <v>2230.09</v>
      </c>
      <c r="P845">
        <f t="shared" si="111"/>
        <v>2531.1521500000003</v>
      </c>
      <c r="Q845" t="s">
        <v>41</v>
      </c>
      <c r="R845" t="s">
        <v>2206</v>
      </c>
      <c r="S845" t="s">
        <v>25</v>
      </c>
      <c r="T845">
        <v>900702</v>
      </c>
      <c r="U845">
        <v>1264.5999999999999</v>
      </c>
      <c r="V845" t="s">
        <v>1065</v>
      </c>
      <c r="X845" t="s">
        <v>2348</v>
      </c>
      <c r="Y845">
        <v>988208</v>
      </c>
      <c r="Z845" t="s">
        <v>2208</v>
      </c>
      <c r="AB845">
        <f t="shared" si="106"/>
        <v>2022</v>
      </c>
      <c r="AC845">
        <f t="shared" si="107"/>
        <v>9</v>
      </c>
      <c r="AD845" t="str">
        <f t="shared" si="108"/>
        <v>Q2</v>
      </c>
      <c r="AE845" t="str">
        <f t="shared" si="109"/>
        <v>FY22/23</v>
      </c>
      <c r="AF845" t="str">
        <f t="shared" si="110"/>
        <v>SOUTH</v>
      </c>
    </row>
    <row r="846" spans="1:32">
      <c r="A846" t="s">
        <v>3025</v>
      </c>
      <c r="B846" t="s">
        <v>22</v>
      </c>
      <c r="C846" t="str">
        <f t="shared" si="104"/>
        <v>SPARES/OTHER</v>
      </c>
      <c r="D846" s="4">
        <v>44826</v>
      </c>
      <c r="E846" t="str">
        <f t="shared" si="105"/>
        <v>YAMAHA</v>
      </c>
      <c r="F846">
        <v>14100528</v>
      </c>
      <c r="G846" s="19">
        <v>44826</v>
      </c>
      <c r="H846" t="s">
        <v>93</v>
      </c>
      <c r="I846" t="s">
        <v>94</v>
      </c>
      <c r="J846">
        <v>1</v>
      </c>
      <c r="K846">
        <v>1</v>
      </c>
      <c r="L846">
        <v>973.45</v>
      </c>
      <c r="M846" t="s">
        <v>36</v>
      </c>
      <c r="N846">
        <v>1.135</v>
      </c>
      <c r="O846">
        <v>973.45</v>
      </c>
      <c r="P846">
        <f t="shared" si="111"/>
        <v>1104.8657500000002</v>
      </c>
      <c r="Q846" t="s">
        <v>41</v>
      </c>
      <c r="R846" t="s">
        <v>80</v>
      </c>
      <c r="S846" t="s">
        <v>25</v>
      </c>
      <c r="T846">
        <v>900704</v>
      </c>
      <c r="U846">
        <v>397.38</v>
      </c>
      <c r="V846" t="s">
        <v>1065</v>
      </c>
      <c r="X846" t="s">
        <v>2543</v>
      </c>
      <c r="Y846">
        <v>991175</v>
      </c>
      <c r="Z846" t="s">
        <v>2282</v>
      </c>
      <c r="AB846">
        <f t="shared" si="106"/>
        <v>2022</v>
      </c>
      <c r="AC846">
        <f t="shared" si="107"/>
        <v>9</v>
      </c>
      <c r="AD846" t="str">
        <f t="shared" si="108"/>
        <v>Q2</v>
      </c>
      <c r="AE846" t="str">
        <f t="shared" si="109"/>
        <v>FY22/23</v>
      </c>
      <c r="AF846" t="str">
        <f t="shared" si="110"/>
        <v>SOUTH</v>
      </c>
    </row>
    <row r="847" spans="1:32">
      <c r="A847" t="s">
        <v>3025</v>
      </c>
      <c r="B847" t="s">
        <v>22</v>
      </c>
      <c r="C847" t="str">
        <f t="shared" si="104"/>
        <v>SPARES/OTHER</v>
      </c>
      <c r="D847" s="4">
        <v>44826</v>
      </c>
      <c r="E847" t="str">
        <f t="shared" si="105"/>
        <v>YAMAHA</v>
      </c>
      <c r="F847">
        <v>14100529</v>
      </c>
      <c r="G847" s="19">
        <v>44826</v>
      </c>
      <c r="H847" t="s">
        <v>1580</v>
      </c>
      <c r="I847" t="s">
        <v>1581</v>
      </c>
      <c r="J847">
        <v>1</v>
      </c>
      <c r="K847">
        <v>1</v>
      </c>
      <c r="L847">
        <v>1858.41</v>
      </c>
      <c r="M847" t="s">
        <v>36</v>
      </c>
      <c r="N847">
        <v>1.135</v>
      </c>
      <c r="O847">
        <v>1858.41</v>
      </c>
      <c r="P847">
        <f t="shared" si="111"/>
        <v>2109.2953500000003</v>
      </c>
      <c r="Q847" t="s">
        <v>41</v>
      </c>
      <c r="R847" t="s">
        <v>2071</v>
      </c>
      <c r="S847" t="s">
        <v>25</v>
      </c>
      <c r="T847">
        <v>900705</v>
      </c>
      <c r="U847">
        <v>683</v>
      </c>
      <c r="V847" t="s">
        <v>1065</v>
      </c>
      <c r="X847" t="s">
        <v>2544</v>
      </c>
      <c r="Y847">
        <v>991147</v>
      </c>
      <c r="Z847" t="s">
        <v>2073</v>
      </c>
      <c r="AB847">
        <f t="shared" si="106"/>
        <v>2022</v>
      </c>
      <c r="AC847">
        <f t="shared" si="107"/>
        <v>9</v>
      </c>
      <c r="AD847" t="str">
        <f t="shared" si="108"/>
        <v>Q2</v>
      </c>
      <c r="AE847" t="str">
        <f t="shared" si="109"/>
        <v>FY22/23</v>
      </c>
      <c r="AF847" t="str">
        <f t="shared" si="110"/>
        <v>SOUTH</v>
      </c>
    </row>
    <row r="848" spans="1:32">
      <c r="A848" t="s">
        <v>3025</v>
      </c>
      <c r="B848" t="s">
        <v>22</v>
      </c>
      <c r="C848" t="str">
        <f t="shared" si="104"/>
        <v>SPARES/OTHER</v>
      </c>
      <c r="D848" s="4">
        <v>44826</v>
      </c>
      <c r="E848" t="str">
        <f t="shared" si="105"/>
        <v>YAMAHA</v>
      </c>
      <c r="F848">
        <v>14100529</v>
      </c>
      <c r="G848" s="19">
        <v>44826</v>
      </c>
      <c r="H848" t="s">
        <v>2545</v>
      </c>
      <c r="I848" t="s">
        <v>2062</v>
      </c>
      <c r="J848">
        <v>1</v>
      </c>
      <c r="K848">
        <v>1</v>
      </c>
      <c r="L848">
        <v>2123.89</v>
      </c>
      <c r="M848" t="s">
        <v>36</v>
      </c>
      <c r="N848">
        <v>1.135</v>
      </c>
      <c r="O848">
        <v>2123.89</v>
      </c>
      <c r="P848">
        <f t="shared" si="111"/>
        <v>2410.6151500000001</v>
      </c>
      <c r="Q848" t="s">
        <v>41</v>
      </c>
      <c r="R848" t="s">
        <v>2071</v>
      </c>
      <c r="S848" t="s">
        <v>25</v>
      </c>
      <c r="T848">
        <v>900705</v>
      </c>
      <c r="U848">
        <v>824.5</v>
      </c>
      <c r="V848" t="s">
        <v>1065</v>
      </c>
      <c r="X848" t="s">
        <v>2544</v>
      </c>
      <c r="Y848">
        <v>991147</v>
      </c>
      <c r="Z848" t="s">
        <v>2073</v>
      </c>
      <c r="AB848">
        <f t="shared" si="106"/>
        <v>2022</v>
      </c>
      <c r="AC848">
        <f t="shared" si="107"/>
        <v>9</v>
      </c>
      <c r="AD848" t="str">
        <f t="shared" si="108"/>
        <v>Q2</v>
      </c>
      <c r="AE848" t="str">
        <f t="shared" si="109"/>
        <v>FY22/23</v>
      </c>
      <c r="AF848" t="str">
        <f t="shared" si="110"/>
        <v>SOUTH</v>
      </c>
    </row>
    <row r="849" spans="1:32">
      <c r="A849" t="s">
        <v>3025</v>
      </c>
      <c r="B849" t="s">
        <v>22</v>
      </c>
      <c r="C849" t="str">
        <f t="shared" si="104"/>
        <v>SPARES/OTHER</v>
      </c>
      <c r="D849" s="4">
        <v>44826</v>
      </c>
      <c r="E849" t="str">
        <f t="shared" si="105"/>
        <v>YAMAHA</v>
      </c>
      <c r="F849">
        <v>14100529</v>
      </c>
      <c r="G849" s="19">
        <v>44826</v>
      </c>
      <c r="H849" t="s">
        <v>1183</v>
      </c>
      <c r="I849" t="s">
        <v>1184</v>
      </c>
      <c r="J849">
        <v>1</v>
      </c>
      <c r="K849">
        <v>1</v>
      </c>
      <c r="L849">
        <v>1504.42</v>
      </c>
      <c r="M849" t="s">
        <v>36</v>
      </c>
      <c r="N849">
        <v>1.135</v>
      </c>
      <c r="O849">
        <v>1504.42</v>
      </c>
      <c r="P849">
        <f t="shared" si="111"/>
        <v>1707.5167000000001</v>
      </c>
      <c r="Q849" t="s">
        <v>41</v>
      </c>
      <c r="R849" t="s">
        <v>2071</v>
      </c>
      <c r="S849" t="s">
        <v>25</v>
      </c>
      <c r="T849">
        <v>900705</v>
      </c>
      <c r="U849">
        <v>601</v>
      </c>
      <c r="V849" t="s">
        <v>1065</v>
      </c>
      <c r="X849" t="s">
        <v>2544</v>
      </c>
      <c r="Y849">
        <v>991147</v>
      </c>
      <c r="Z849" t="s">
        <v>2073</v>
      </c>
      <c r="AB849">
        <f t="shared" si="106"/>
        <v>2022</v>
      </c>
      <c r="AC849">
        <f t="shared" si="107"/>
        <v>9</v>
      </c>
      <c r="AD849" t="str">
        <f t="shared" si="108"/>
        <v>Q2</v>
      </c>
      <c r="AE849" t="str">
        <f t="shared" si="109"/>
        <v>FY22/23</v>
      </c>
      <c r="AF849" t="str">
        <f t="shared" si="110"/>
        <v>SOUTH</v>
      </c>
    </row>
    <row r="850" spans="1:32">
      <c r="A850" t="s">
        <v>3025</v>
      </c>
      <c r="B850" t="s">
        <v>22</v>
      </c>
      <c r="C850" t="str">
        <f t="shared" si="104"/>
        <v>SPARES/OTHER</v>
      </c>
      <c r="D850" s="4">
        <v>44826</v>
      </c>
      <c r="E850" t="str">
        <f t="shared" si="105"/>
        <v>YAMAHA</v>
      </c>
      <c r="F850">
        <v>14100530</v>
      </c>
      <c r="G850" s="19">
        <v>44826</v>
      </c>
      <c r="H850" t="s">
        <v>454</v>
      </c>
      <c r="I850" t="s">
        <v>56</v>
      </c>
      <c r="J850">
        <v>4</v>
      </c>
      <c r="K850">
        <v>4</v>
      </c>
      <c r="L850">
        <v>672.57</v>
      </c>
      <c r="M850" t="s">
        <v>36</v>
      </c>
      <c r="N850">
        <v>1.135</v>
      </c>
      <c r="O850">
        <v>672.57</v>
      </c>
      <c r="P850">
        <f t="shared" si="111"/>
        <v>763.36695000000009</v>
      </c>
      <c r="Q850" t="s">
        <v>41</v>
      </c>
      <c r="R850" t="s">
        <v>1315</v>
      </c>
      <c r="S850" t="s">
        <v>25</v>
      </c>
      <c r="T850">
        <v>900706</v>
      </c>
      <c r="U850">
        <v>352</v>
      </c>
      <c r="V850" t="s">
        <v>1065</v>
      </c>
      <c r="X850" t="s">
        <v>2546</v>
      </c>
      <c r="Y850">
        <v>991148</v>
      </c>
      <c r="Z850" t="s">
        <v>1317</v>
      </c>
      <c r="AB850">
        <f t="shared" si="106"/>
        <v>2022</v>
      </c>
      <c r="AC850">
        <f t="shared" si="107"/>
        <v>9</v>
      </c>
      <c r="AD850" t="str">
        <f t="shared" si="108"/>
        <v>Q2</v>
      </c>
      <c r="AE850" t="str">
        <f t="shared" si="109"/>
        <v>FY22/23</v>
      </c>
      <c r="AF850" t="str">
        <f t="shared" si="110"/>
        <v>SOUTH</v>
      </c>
    </row>
    <row r="851" spans="1:32">
      <c r="A851" t="s">
        <v>3025</v>
      </c>
      <c r="B851" t="s">
        <v>22</v>
      </c>
      <c r="C851" t="str">
        <f t="shared" si="104"/>
        <v>SPARES/OTHER</v>
      </c>
      <c r="D851" s="4">
        <v>44826</v>
      </c>
      <c r="E851" t="str">
        <f t="shared" si="105"/>
        <v>YAMAHA</v>
      </c>
      <c r="F851">
        <v>14100530</v>
      </c>
      <c r="G851" s="19">
        <v>44826</v>
      </c>
      <c r="H851" t="s">
        <v>124</v>
      </c>
      <c r="I851" t="s">
        <v>125</v>
      </c>
      <c r="J851">
        <v>4</v>
      </c>
      <c r="K851">
        <v>4</v>
      </c>
      <c r="L851">
        <v>530.97</v>
      </c>
      <c r="M851" t="s">
        <v>36</v>
      </c>
      <c r="N851">
        <v>1.135</v>
      </c>
      <c r="O851">
        <v>530.97</v>
      </c>
      <c r="P851">
        <f t="shared" si="111"/>
        <v>602.65095000000008</v>
      </c>
      <c r="Q851" t="s">
        <v>41</v>
      </c>
      <c r="R851" t="s">
        <v>1315</v>
      </c>
      <c r="S851" t="s">
        <v>25</v>
      </c>
      <c r="T851">
        <v>900706</v>
      </c>
      <c r="U851">
        <v>284</v>
      </c>
      <c r="V851" t="s">
        <v>1065</v>
      </c>
      <c r="X851" t="s">
        <v>2546</v>
      </c>
      <c r="Y851">
        <v>991148</v>
      </c>
      <c r="Z851" t="s">
        <v>1317</v>
      </c>
      <c r="AB851">
        <f t="shared" si="106"/>
        <v>2022</v>
      </c>
      <c r="AC851">
        <f t="shared" si="107"/>
        <v>9</v>
      </c>
      <c r="AD851" t="str">
        <f t="shared" si="108"/>
        <v>Q2</v>
      </c>
      <c r="AE851" t="str">
        <f t="shared" si="109"/>
        <v>FY22/23</v>
      </c>
      <c r="AF851" t="str">
        <f t="shared" si="110"/>
        <v>SOUTH</v>
      </c>
    </row>
    <row r="852" spans="1:32">
      <c r="A852" t="s">
        <v>3025</v>
      </c>
      <c r="B852" t="s">
        <v>22</v>
      </c>
      <c r="C852" t="str">
        <f t="shared" si="104"/>
        <v>SPARES/OTHER</v>
      </c>
      <c r="D852" s="4">
        <v>44826</v>
      </c>
      <c r="E852" t="str">
        <f t="shared" si="105"/>
        <v>YAMAHA</v>
      </c>
      <c r="F852">
        <v>14100531</v>
      </c>
      <c r="G852" s="19">
        <v>44826</v>
      </c>
      <c r="H852" t="s">
        <v>2185</v>
      </c>
      <c r="I852" t="s">
        <v>1427</v>
      </c>
      <c r="J852">
        <v>1</v>
      </c>
      <c r="K852">
        <v>1</v>
      </c>
      <c r="L852">
        <v>6902.65</v>
      </c>
      <c r="M852" t="s">
        <v>36</v>
      </c>
      <c r="N852">
        <v>1.135</v>
      </c>
      <c r="O852">
        <v>6902.65</v>
      </c>
      <c r="P852">
        <f t="shared" si="111"/>
        <v>7834.5077499999998</v>
      </c>
      <c r="Q852" t="s">
        <v>41</v>
      </c>
      <c r="R852" t="s">
        <v>2206</v>
      </c>
      <c r="S852" t="s">
        <v>25</v>
      </c>
      <c r="T852">
        <v>900707</v>
      </c>
      <c r="U852">
        <v>3713</v>
      </c>
      <c r="V852" t="s">
        <v>1065</v>
      </c>
      <c r="X852" t="s">
        <v>2547</v>
      </c>
      <c r="Y852">
        <v>991151</v>
      </c>
      <c r="Z852" t="s">
        <v>2208</v>
      </c>
      <c r="AB852">
        <f t="shared" si="106"/>
        <v>2022</v>
      </c>
      <c r="AC852">
        <f t="shared" si="107"/>
        <v>9</v>
      </c>
      <c r="AD852" t="str">
        <f t="shared" si="108"/>
        <v>Q2</v>
      </c>
      <c r="AE852" t="str">
        <f t="shared" si="109"/>
        <v>FY22/23</v>
      </c>
      <c r="AF852" t="str">
        <f t="shared" si="110"/>
        <v>SOUTH</v>
      </c>
    </row>
    <row r="853" spans="1:32">
      <c r="A853" t="s">
        <v>3025</v>
      </c>
      <c r="B853" t="s">
        <v>22</v>
      </c>
      <c r="C853" t="str">
        <f t="shared" si="104"/>
        <v>SPARES/OTHER</v>
      </c>
      <c r="D853" s="4">
        <v>44826</v>
      </c>
      <c r="E853" t="str">
        <f t="shared" si="105"/>
        <v>YAMAHA</v>
      </c>
      <c r="F853">
        <v>14100532</v>
      </c>
      <c r="G853" s="19">
        <v>44826</v>
      </c>
      <c r="H853" t="s">
        <v>1282</v>
      </c>
      <c r="I853" t="s">
        <v>1283</v>
      </c>
      <c r="J853">
        <v>1</v>
      </c>
      <c r="K853">
        <v>1</v>
      </c>
      <c r="L853">
        <v>1592.92</v>
      </c>
      <c r="M853" t="s">
        <v>36</v>
      </c>
      <c r="N853">
        <v>1.135</v>
      </c>
      <c r="O853">
        <v>1592.92</v>
      </c>
      <c r="P853">
        <f t="shared" si="111"/>
        <v>1807.9642000000001</v>
      </c>
      <c r="Q853" t="s">
        <v>41</v>
      </c>
      <c r="R853" t="s">
        <v>2506</v>
      </c>
      <c r="S853" t="s">
        <v>25</v>
      </c>
      <c r="T853">
        <v>900709</v>
      </c>
      <c r="U853">
        <v>778</v>
      </c>
      <c r="V853" t="s">
        <v>1065</v>
      </c>
      <c r="X853" t="s">
        <v>2548</v>
      </c>
      <c r="Y853">
        <v>991173</v>
      </c>
      <c r="Z853" t="s">
        <v>2508</v>
      </c>
      <c r="AB853">
        <f t="shared" si="106"/>
        <v>2022</v>
      </c>
      <c r="AC853">
        <f t="shared" si="107"/>
        <v>9</v>
      </c>
      <c r="AD853" t="str">
        <f t="shared" si="108"/>
        <v>Q2</v>
      </c>
      <c r="AE853" t="str">
        <f t="shared" si="109"/>
        <v>FY22/23</v>
      </c>
      <c r="AF853" t="str">
        <f t="shared" si="110"/>
        <v>SOUTH</v>
      </c>
    </row>
    <row r="854" spans="1:32">
      <c r="A854" t="s">
        <v>3025</v>
      </c>
      <c r="B854" t="s">
        <v>22</v>
      </c>
      <c r="C854" t="str">
        <f t="shared" si="104"/>
        <v>SPARES/OTHER</v>
      </c>
      <c r="D854" s="4">
        <v>44826</v>
      </c>
      <c r="E854" t="str">
        <f t="shared" si="105"/>
        <v>YAMAHA</v>
      </c>
      <c r="F854">
        <v>14100532</v>
      </c>
      <c r="G854" s="19">
        <v>44826</v>
      </c>
      <c r="H854" t="s">
        <v>647</v>
      </c>
      <c r="I854" t="s">
        <v>648</v>
      </c>
      <c r="J854">
        <v>1</v>
      </c>
      <c r="K854">
        <v>1</v>
      </c>
      <c r="L854">
        <v>1150.44</v>
      </c>
      <c r="M854" t="s">
        <v>36</v>
      </c>
      <c r="N854">
        <v>1.135</v>
      </c>
      <c r="O854">
        <v>1150.44</v>
      </c>
      <c r="P854">
        <f t="shared" si="111"/>
        <v>1305.7494000000002</v>
      </c>
      <c r="Q854" t="s">
        <v>41</v>
      </c>
      <c r="R854" t="s">
        <v>2506</v>
      </c>
      <c r="S854" t="s">
        <v>25</v>
      </c>
      <c r="T854">
        <v>900709</v>
      </c>
      <c r="U854">
        <v>619</v>
      </c>
      <c r="V854" t="s">
        <v>1065</v>
      </c>
      <c r="X854" t="s">
        <v>2548</v>
      </c>
      <c r="Y854">
        <v>991173</v>
      </c>
      <c r="Z854" t="s">
        <v>2508</v>
      </c>
      <c r="AB854">
        <f t="shared" si="106"/>
        <v>2022</v>
      </c>
      <c r="AC854">
        <f t="shared" si="107"/>
        <v>9</v>
      </c>
      <c r="AD854" t="str">
        <f t="shared" si="108"/>
        <v>Q2</v>
      </c>
      <c r="AE854" t="str">
        <f t="shared" si="109"/>
        <v>FY22/23</v>
      </c>
      <c r="AF854" t="str">
        <f t="shared" si="110"/>
        <v>SOUTH</v>
      </c>
    </row>
    <row r="855" spans="1:32">
      <c r="A855" t="s">
        <v>3025</v>
      </c>
      <c r="B855" t="s">
        <v>22</v>
      </c>
      <c r="C855" t="str">
        <f t="shared" si="104"/>
        <v>SPARES/OTHER</v>
      </c>
      <c r="D855" s="4">
        <v>44826</v>
      </c>
      <c r="E855" t="str">
        <f t="shared" si="105"/>
        <v>OTHERS</v>
      </c>
      <c r="F855">
        <v>14100532</v>
      </c>
      <c r="G855" s="19">
        <v>44826</v>
      </c>
      <c r="H855" t="s">
        <v>345</v>
      </c>
      <c r="I855" t="s">
        <v>346</v>
      </c>
      <c r="J855">
        <v>4</v>
      </c>
      <c r="K855">
        <v>4</v>
      </c>
      <c r="L855">
        <v>658.41</v>
      </c>
      <c r="M855" t="s">
        <v>36</v>
      </c>
      <c r="N855">
        <v>1.135</v>
      </c>
      <c r="O855">
        <v>658.41</v>
      </c>
      <c r="P855">
        <f t="shared" si="111"/>
        <v>747.29534999999998</v>
      </c>
      <c r="Q855" t="s">
        <v>41</v>
      </c>
      <c r="R855" t="s">
        <v>2506</v>
      </c>
      <c r="S855" t="s">
        <v>25</v>
      </c>
      <c r="T855">
        <v>900709</v>
      </c>
      <c r="U855">
        <v>573.34</v>
      </c>
      <c r="V855" t="s">
        <v>1065</v>
      </c>
      <c r="X855" t="s">
        <v>2548</v>
      </c>
      <c r="Y855">
        <v>991173</v>
      </c>
      <c r="Z855" t="s">
        <v>2508</v>
      </c>
      <c r="AB855">
        <f t="shared" si="106"/>
        <v>2022</v>
      </c>
      <c r="AC855">
        <f t="shared" si="107"/>
        <v>9</v>
      </c>
      <c r="AD855" t="str">
        <f t="shared" si="108"/>
        <v>Q2</v>
      </c>
      <c r="AE855" t="str">
        <f t="shared" si="109"/>
        <v>FY22/23</v>
      </c>
      <c r="AF855" t="str">
        <f t="shared" si="110"/>
        <v>SOUTH</v>
      </c>
    </row>
    <row r="856" spans="1:32">
      <c r="A856" t="s">
        <v>3025</v>
      </c>
      <c r="B856" t="s">
        <v>22</v>
      </c>
      <c r="C856" t="str">
        <f t="shared" si="104"/>
        <v>SPARES/OTHER</v>
      </c>
      <c r="D856" s="4">
        <v>44826</v>
      </c>
      <c r="E856" t="str">
        <f t="shared" si="105"/>
        <v>YAMAHA</v>
      </c>
      <c r="F856">
        <v>14100532</v>
      </c>
      <c r="G856" s="19">
        <v>44826</v>
      </c>
      <c r="H856" t="s">
        <v>227</v>
      </c>
      <c r="I856" t="s">
        <v>228</v>
      </c>
      <c r="J856">
        <v>1</v>
      </c>
      <c r="K856">
        <v>1</v>
      </c>
      <c r="L856">
        <v>1061.95</v>
      </c>
      <c r="M856" t="s">
        <v>36</v>
      </c>
      <c r="N856">
        <v>1.135</v>
      </c>
      <c r="O856">
        <v>1061.95</v>
      </c>
      <c r="P856">
        <f t="shared" si="111"/>
        <v>1205.3132500000002</v>
      </c>
      <c r="Q856" t="s">
        <v>41</v>
      </c>
      <c r="R856" t="s">
        <v>2506</v>
      </c>
      <c r="S856" t="s">
        <v>25</v>
      </c>
      <c r="T856">
        <v>900709</v>
      </c>
      <c r="U856">
        <v>589</v>
      </c>
      <c r="V856" t="s">
        <v>1065</v>
      </c>
      <c r="X856" t="s">
        <v>2548</v>
      </c>
      <c r="Y856">
        <v>991173</v>
      </c>
      <c r="Z856" t="s">
        <v>2508</v>
      </c>
      <c r="AB856">
        <f t="shared" si="106"/>
        <v>2022</v>
      </c>
      <c r="AC856">
        <f t="shared" si="107"/>
        <v>9</v>
      </c>
      <c r="AD856" t="str">
        <f t="shared" si="108"/>
        <v>Q2</v>
      </c>
      <c r="AE856" t="str">
        <f t="shared" si="109"/>
        <v>FY22/23</v>
      </c>
      <c r="AF856" t="str">
        <f t="shared" si="110"/>
        <v>SOUTH</v>
      </c>
    </row>
    <row r="857" spans="1:32">
      <c r="A857" t="s">
        <v>3025</v>
      </c>
      <c r="B857" t="s">
        <v>22</v>
      </c>
      <c r="C857" t="str">
        <f t="shared" si="104"/>
        <v>SPARES/OTHER</v>
      </c>
      <c r="D857" s="4">
        <v>44826</v>
      </c>
      <c r="E857" t="str">
        <f t="shared" si="105"/>
        <v>YAMAHA</v>
      </c>
      <c r="F857">
        <v>14100532</v>
      </c>
      <c r="G857" s="19">
        <v>44826</v>
      </c>
      <c r="H857" t="s">
        <v>222</v>
      </c>
      <c r="I857" t="s">
        <v>223</v>
      </c>
      <c r="J857">
        <v>1</v>
      </c>
      <c r="K857">
        <v>1</v>
      </c>
      <c r="L857">
        <v>274.33999999999997</v>
      </c>
      <c r="M857" t="s">
        <v>36</v>
      </c>
      <c r="N857">
        <v>1.135</v>
      </c>
      <c r="O857">
        <v>274.33999999999997</v>
      </c>
      <c r="P857">
        <f t="shared" si="111"/>
        <v>311.3759</v>
      </c>
      <c r="Q857" t="s">
        <v>41</v>
      </c>
      <c r="R857" t="s">
        <v>2506</v>
      </c>
      <c r="S857" t="s">
        <v>25</v>
      </c>
      <c r="T857">
        <v>900709</v>
      </c>
      <c r="U857">
        <v>147</v>
      </c>
      <c r="V857" t="s">
        <v>1065</v>
      </c>
      <c r="X857" t="s">
        <v>2548</v>
      </c>
      <c r="Y857">
        <v>991173</v>
      </c>
      <c r="Z857" t="s">
        <v>2508</v>
      </c>
      <c r="AB857">
        <f t="shared" si="106"/>
        <v>2022</v>
      </c>
      <c r="AC857">
        <f t="shared" si="107"/>
        <v>9</v>
      </c>
      <c r="AD857" t="str">
        <f t="shared" si="108"/>
        <v>Q2</v>
      </c>
      <c r="AE857" t="str">
        <f t="shared" si="109"/>
        <v>FY22/23</v>
      </c>
      <c r="AF857" t="str">
        <f t="shared" si="110"/>
        <v>SOUTH</v>
      </c>
    </row>
    <row r="858" spans="1:32">
      <c r="A858" t="s">
        <v>3025</v>
      </c>
      <c r="B858" t="s">
        <v>22</v>
      </c>
      <c r="C858" t="str">
        <f t="shared" si="104"/>
        <v>SPARES/OTHER</v>
      </c>
      <c r="D858" s="4">
        <v>44826</v>
      </c>
      <c r="E858" t="str">
        <f t="shared" si="105"/>
        <v>YAMAHA</v>
      </c>
      <c r="F858">
        <v>14100532</v>
      </c>
      <c r="G858" s="19">
        <v>44826</v>
      </c>
      <c r="H858" t="s">
        <v>225</v>
      </c>
      <c r="I858" t="s">
        <v>226</v>
      </c>
      <c r="J858">
        <v>1</v>
      </c>
      <c r="K858">
        <v>1</v>
      </c>
      <c r="L858">
        <v>318.58</v>
      </c>
      <c r="M858" t="s">
        <v>36</v>
      </c>
      <c r="N858">
        <v>1.135</v>
      </c>
      <c r="O858">
        <v>318.58</v>
      </c>
      <c r="P858">
        <f t="shared" si="111"/>
        <v>361.5883</v>
      </c>
      <c r="Q858" t="s">
        <v>41</v>
      </c>
      <c r="R858" t="s">
        <v>2506</v>
      </c>
      <c r="S858" t="s">
        <v>25</v>
      </c>
      <c r="T858">
        <v>900709</v>
      </c>
      <c r="U858">
        <v>177</v>
      </c>
      <c r="V858" t="s">
        <v>1065</v>
      </c>
      <c r="X858" t="s">
        <v>2548</v>
      </c>
      <c r="Y858">
        <v>991173</v>
      </c>
      <c r="Z858" t="s">
        <v>2508</v>
      </c>
      <c r="AB858">
        <f t="shared" si="106"/>
        <v>2022</v>
      </c>
      <c r="AC858">
        <f t="shared" si="107"/>
        <v>9</v>
      </c>
      <c r="AD858" t="str">
        <f t="shared" si="108"/>
        <v>Q2</v>
      </c>
      <c r="AE858" t="str">
        <f t="shared" si="109"/>
        <v>FY22/23</v>
      </c>
      <c r="AF858" t="str">
        <f t="shared" si="110"/>
        <v>SOUTH</v>
      </c>
    </row>
    <row r="859" spans="1:32">
      <c r="A859" t="s">
        <v>3025</v>
      </c>
      <c r="B859" t="s">
        <v>22</v>
      </c>
      <c r="C859" t="str">
        <f t="shared" si="104"/>
        <v>SPARES/OTHER</v>
      </c>
      <c r="D859" s="4">
        <v>44826</v>
      </c>
      <c r="E859" t="str">
        <f t="shared" si="105"/>
        <v>YAMAHA</v>
      </c>
      <c r="F859">
        <v>14100532</v>
      </c>
      <c r="G859" s="19">
        <v>44826</v>
      </c>
      <c r="H859" t="s">
        <v>229</v>
      </c>
      <c r="I859" t="s">
        <v>226</v>
      </c>
      <c r="J859">
        <v>1</v>
      </c>
      <c r="K859">
        <v>1</v>
      </c>
      <c r="L859">
        <v>486.73</v>
      </c>
      <c r="M859" t="s">
        <v>36</v>
      </c>
      <c r="N859">
        <v>1.135</v>
      </c>
      <c r="O859">
        <v>486.73</v>
      </c>
      <c r="P859">
        <f t="shared" si="111"/>
        <v>552.43855000000008</v>
      </c>
      <c r="Q859" t="s">
        <v>41</v>
      </c>
      <c r="R859" t="s">
        <v>2506</v>
      </c>
      <c r="S859" t="s">
        <v>25</v>
      </c>
      <c r="T859">
        <v>900709</v>
      </c>
      <c r="U859">
        <v>265</v>
      </c>
      <c r="V859" t="s">
        <v>1065</v>
      </c>
      <c r="X859" t="s">
        <v>2548</v>
      </c>
      <c r="Y859">
        <v>991173</v>
      </c>
      <c r="Z859" t="s">
        <v>2508</v>
      </c>
      <c r="AB859">
        <f t="shared" si="106"/>
        <v>2022</v>
      </c>
      <c r="AC859">
        <f t="shared" si="107"/>
        <v>9</v>
      </c>
      <c r="AD859" t="str">
        <f t="shared" si="108"/>
        <v>Q2</v>
      </c>
      <c r="AE859" t="str">
        <f t="shared" si="109"/>
        <v>FY22/23</v>
      </c>
      <c r="AF859" t="str">
        <f t="shared" si="110"/>
        <v>SOUTH</v>
      </c>
    </row>
    <row r="860" spans="1:32">
      <c r="A860" t="s">
        <v>3025</v>
      </c>
      <c r="B860" t="s">
        <v>22</v>
      </c>
      <c r="C860" t="str">
        <f t="shared" si="104"/>
        <v>SPARES/OTHER</v>
      </c>
      <c r="D860" s="4">
        <v>44826</v>
      </c>
      <c r="E860" t="str">
        <f t="shared" si="105"/>
        <v>YAMAHA</v>
      </c>
      <c r="F860">
        <v>14100532</v>
      </c>
      <c r="G860" s="19">
        <v>44826</v>
      </c>
      <c r="H860" t="s">
        <v>2182</v>
      </c>
      <c r="I860" t="s">
        <v>2183</v>
      </c>
      <c r="J860">
        <v>1</v>
      </c>
      <c r="K860">
        <v>1</v>
      </c>
      <c r="L860">
        <v>6902.65</v>
      </c>
      <c r="M860" t="s">
        <v>36</v>
      </c>
      <c r="N860">
        <v>1.135</v>
      </c>
      <c r="O860">
        <v>6902.65</v>
      </c>
      <c r="P860">
        <f t="shared" si="111"/>
        <v>7834.5077499999998</v>
      </c>
      <c r="Q860" t="s">
        <v>41</v>
      </c>
      <c r="R860" t="s">
        <v>2506</v>
      </c>
      <c r="S860" t="s">
        <v>25</v>
      </c>
      <c r="T860">
        <v>900709</v>
      </c>
      <c r="U860">
        <v>3890</v>
      </c>
      <c r="V860" t="s">
        <v>1065</v>
      </c>
      <c r="X860" t="s">
        <v>2548</v>
      </c>
      <c r="Y860">
        <v>991173</v>
      </c>
      <c r="Z860" t="s">
        <v>2508</v>
      </c>
      <c r="AB860">
        <f t="shared" si="106"/>
        <v>2022</v>
      </c>
      <c r="AC860">
        <f t="shared" si="107"/>
        <v>9</v>
      </c>
      <c r="AD860" t="str">
        <f t="shared" si="108"/>
        <v>Q2</v>
      </c>
      <c r="AE860" t="str">
        <f t="shared" si="109"/>
        <v>FY22/23</v>
      </c>
      <c r="AF860" t="str">
        <f t="shared" si="110"/>
        <v>SOUTH</v>
      </c>
    </row>
    <row r="861" spans="1:32">
      <c r="A861" t="s">
        <v>3025</v>
      </c>
      <c r="B861" t="s">
        <v>22</v>
      </c>
      <c r="C861" t="str">
        <f t="shared" si="104"/>
        <v>SPARES/OTHER</v>
      </c>
      <c r="D861" s="4">
        <v>44826</v>
      </c>
      <c r="E861" t="str">
        <f t="shared" si="105"/>
        <v>YAMAHA</v>
      </c>
      <c r="F861">
        <v>14100533</v>
      </c>
      <c r="G861" s="19">
        <v>44826</v>
      </c>
      <c r="H861" t="s">
        <v>2549</v>
      </c>
      <c r="I861" t="s">
        <v>2550</v>
      </c>
      <c r="J861">
        <v>10</v>
      </c>
      <c r="K861">
        <v>10</v>
      </c>
      <c r="L861">
        <v>2920.35</v>
      </c>
      <c r="M861" t="s">
        <v>36</v>
      </c>
      <c r="N861">
        <v>1.135</v>
      </c>
      <c r="O861">
        <v>2920.35</v>
      </c>
      <c r="P861">
        <f t="shared" si="111"/>
        <v>3314.5972499999998</v>
      </c>
      <c r="Q861" t="s">
        <v>41</v>
      </c>
      <c r="R861" t="s">
        <v>2551</v>
      </c>
      <c r="S861" t="s">
        <v>25</v>
      </c>
      <c r="T861">
        <v>900710</v>
      </c>
      <c r="U861">
        <v>1474</v>
      </c>
      <c r="V861" t="s">
        <v>1065</v>
      </c>
      <c r="X861" t="s">
        <v>2548</v>
      </c>
      <c r="Y861">
        <v>991171</v>
      </c>
      <c r="Z861" t="s">
        <v>2552</v>
      </c>
      <c r="AB861">
        <f t="shared" si="106"/>
        <v>2022</v>
      </c>
      <c r="AC861">
        <f t="shared" si="107"/>
        <v>9</v>
      </c>
      <c r="AD861" t="str">
        <f t="shared" si="108"/>
        <v>Q2</v>
      </c>
      <c r="AE861" t="str">
        <f t="shared" si="109"/>
        <v>FY22/23</v>
      </c>
      <c r="AF861" t="str">
        <f t="shared" si="110"/>
        <v>SOUTH</v>
      </c>
    </row>
    <row r="862" spans="1:32">
      <c r="A862" t="s">
        <v>3025</v>
      </c>
      <c r="B862" t="s">
        <v>22</v>
      </c>
      <c r="C862" t="str">
        <f t="shared" si="104"/>
        <v>SPARES/OTHER</v>
      </c>
      <c r="D862" s="4">
        <v>44826</v>
      </c>
      <c r="E862" t="str">
        <f t="shared" si="105"/>
        <v>YAMAHA</v>
      </c>
      <c r="F862">
        <v>14100533</v>
      </c>
      <c r="G862" s="19">
        <v>44826</v>
      </c>
      <c r="H862" t="s">
        <v>2553</v>
      </c>
      <c r="I862" t="s">
        <v>2554</v>
      </c>
      <c r="J862">
        <v>1</v>
      </c>
      <c r="K862">
        <v>1</v>
      </c>
      <c r="L862">
        <v>835.4</v>
      </c>
      <c r="M862" t="s">
        <v>36</v>
      </c>
      <c r="N862">
        <v>1.135</v>
      </c>
      <c r="O862">
        <v>835.4</v>
      </c>
      <c r="P862">
        <f t="shared" si="111"/>
        <v>948.17899999999997</v>
      </c>
      <c r="Q862" t="s">
        <v>41</v>
      </c>
      <c r="R862" t="s">
        <v>2551</v>
      </c>
      <c r="S862" t="s">
        <v>25</v>
      </c>
      <c r="T862">
        <v>900710</v>
      </c>
      <c r="U862">
        <v>469</v>
      </c>
      <c r="V862" t="s">
        <v>1065</v>
      </c>
      <c r="X862" t="s">
        <v>2548</v>
      </c>
      <c r="Y862">
        <v>991171</v>
      </c>
      <c r="Z862" t="s">
        <v>2552</v>
      </c>
      <c r="AB862">
        <f t="shared" si="106"/>
        <v>2022</v>
      </c>
      <c r="AC862">
        <f t="shared" si="107"/>
        <v>9</v>
      </c>
      <c r="AD862" t="str">
        <f t="shared" si="108"/>
        <v>Q2</v>
      </c>
      <c r="AE862" t="str">
        <f t="shared" si="109"/>
        <v>FY22/23</v>
      </c>
      <c r="AF862" t="str">
        <f t="shared" si="110"/>
        <v>SOUTH</v>
      </c>
    </row>
    <row r="863" spans="1:32">
      <c r="A863" t="s">
        <v>3025</v>
      </c>
      <c r="B863" t="s">
        <v>22</v>
      </c>
      <c r="C863" t="str">
        <f t="shared" si="104"/>
        <v>SPARES/OTHER</v>
      </c>
      <c r="D863" s="4">
        <v>44826</v>
      </c>
      <c r="E863" t="str">
        <f t="shared" si="105"/>
        <v>YAMAHA</v>
      </c>
      <c r="F863">
        <v>14100533</v>
      </c>
      <c r="G863" s="19">
        <v>44826</v>
      </c>
      <c r="H863" t="s">
        <v>2555</v>
      </c>
      <c r="I863" t="s">
        <v>2556</v>
      </c>
      <c r="J863">
        <v>1</v>
      </c>
      <c r="K863">
        <v>1</v>
      </c>
      <c r="L863">
        <v>743.36</v>
      </c>
      <c r="M863" t="s">
        <v>36</v>
      </c>
      <c r="N863">
        <v>1.135</v>
      </c>
      <c r="O863">
        <v>743.36</v>
      </c>
      <c r="P863">
        <f t="shared" si="111"/>
        <v>843.71360000000004</v>
      </c>
      <c r="Q863" t="s">
        <v>41</v>
      </c>
      <c r="R863" t="s">
        <v>2551</v>
      </c>
      <c r="S863" t="s">
        <v>25</v>
      </c>
      <c r="T863">
        <v>900710</v>
      </c>
      <c r="U863">
        <v>416</v>
      </c>
      <c r="V863" t="s">
        <v>1065</v>
      </c>
      <c r="X863" t="s">
        <v>2548</v>
      </c>
      <c r="Y863">
        <v>991171</v>
      </c>
      <c r="Z863" t="s">
        <v>2552</v>
      </c>
      <c r="AB863">
        <f t="shared" si="106"/>
        <v>2022</v>
      </c>
      <c r="AC863">
        <f t="shared" si="107"/>
        <v>9</v>
      </c>
      <c r="AD863" t="str">
        <f t="shared" si="108"/>
        <v>Q2</v>
      </c>
      <c r="AE863" t="str">
        <f t="shared" si="109"/>
        <v>FY22/23</v>
      </c>
      <c r="AF863" t="str">
        <f t="shared" si="110"/>
        <v>SOUTH</v>
      </c>
    </row>
    <row r="864" spans="1:32">
      <c r="A864" t="s">
        <v>3025</v>
      </c>
      <c r="B864" t="s">
        <v>22</v>
      </c>
      <c r="C864" t="str">
        <f t="shared" si="104"/>
        <v>SPARES/OTHER</v>
      </c>
      <c r="D864" s="4">
        <v>44826</v>
      </c>
      <c r="E864" t="str">
        <f t="shared" si="105"/>
        <v>YAMAHA</v>
      </c>
      <c r="F864">
        <v>14100533</v>
      </c>
      <c r="G864" s="19">
        <v>44826</v>
      </c>
      <c r="H864" t="s">
        <v>2557</v>
      </c>
      <c r="I864" t="s">
        <v>2376</v>
      </c>
      <c r="J864">
        <v>4</v>
      </c>
      <c r="K864">
        <v>4</v>
      </c>
      <c r="L864">
        <v>176.99</v>
      </c>
      <c r="M864" t="s">
        <v>36</v>
      </c>
      <c r="N864">
        <v>1.135</v>
      </c>
      <c r="O864">
        <v>176.99</v>
      </c>
      <c r="P864">
        <f t="shared" si="111"/>
        <v>200.88365000000002</v>
      </c>
      <c r="Q864" t="s">
        <v>41</v>
      </c>
      <c r="R864" t="s">
        <v>2551</v>
      </c>
      <c r="S864" t="s">
        <v>25</v>
      </c>
      <c r="T864">
        <v>900710</v>
      </c>
      <c r="U864">
        <v>96</v>
      </c>
      <c r="V864" t="s">
        <v>1065</v>
      </c>
      <c r="X864" t="s">
        <v>2548</v>
      </c>
      <c r="Y864">
        <v>991171</v>
      </c>
      <c r="Z864" t="s">
        <v>2552</v>
      </c>
      <c r="AB864">
        <f t="shared" si="106"/>
        <v>2022</v>
      </c>
      <c r="AC864">
        <f t="shared" si="107"/>
        <v>9</v>
      </c>
      <c r="AD864" t="str">
        <f t="shared" si="108"/>
        <v>Q2</v>
      </c>
      <c r="AE864" t="str">
        <f t="shared" si="109"/>
        <v>FY22/23</v>
      </c>
      <c r="AF864" t="str">
        <f t="shared" si="110"/>
        <v>SOUTH</v>
      </c>
    </row>
    <row r="865" spans="1:32">
      <c r="A865" t="s">
        <v>3025</v>
      </c>
      <c r="B865" t="s">
        <v>22</v>
      </c>
      <c r="C865" t="str">
        <f t="shared" si="104"/>
        <v>SPARES/OTHER</v>
      </c>
      <c r="D865" s="4">
        <v>44826</v>
      </c>
      <c r="E865" t="str">
        <f t="shared" si="105"/>
        <v>YAMAHA</v>
      </c>
      <c r="F865">
        <v>14100533</v>
      </c>
      <c r="G865" s="19">
        <v>44826</v>
      </c>
      <c r="H865" t="s">
        <v>2558</v>
      </c>
      <c r="I865" t="s">
        <v>1133</v>
      </c>
      <c r="J865">
        <v>4</v>
      </c>
      <c r="K865">
        <v>4</v>
      </c>
      <c r="L865">
        <v>7.08</v>
      </c>
      <c r="M865" t="s">
        <v>36</v>
      </c>
      <c r="N865">
        <v>1.135</v>
      </c>
      <c r="O865">
        <v>7.08</v>
      </c>
      <c r="P865">
        <f t="shared" si="111"/>
        <v>8.0358000000000001</v>
      </c>
      <c r="Q865" t="s">
        <v>41</v>
      </c>
      <c r="R865" t="s">
        <v>2551</v>
      </c>
      <c r="S865" t="s">
        <v>25</v>
      </c>
      <c r="T865">
        <v>900710</v>
      </c>
      <c r="U865">
        <v>4</v>
      </c>
      <c r="V865" t="s">
        <v>1065</v>
      </c>
      <c r="X865" t="s">
        <v>2548</v>
      </c>
      <c r="Y865">
        <v>991171</v>
      </c>
      <c r="Z865" t="s">
        <v>2552</v>
      </c>
      <c r="AB865">
        <f t="shared" si="106"/>
        <v>2022</v>
      </c>
      <c r="AC865">
        <f t="shared" si="107"/>
        <v>9</v>
      </c>
      <c r="AD865" t="str">
        <f t="shared" si="108"/>
        <v>Q2</v>
      </c>
      <c r="AE865" t="str">
        <f t="shared" si="109"/>
        <v>FY22/23</v>
      </c>
      <c r="AF865" t="str">
        <f t="shared" si="110"/>
        <v>SOUTH</v>
      </c>
    </row>
    <row r="866" spans="1:32">
      <c r="A866" t="s">
        <v>3025</v>
      </c>
      <c r="B866" t="s">
        <v>22</v>
      </c>
      <c r="C866" t="str">
        <f t="shared" si="104"/>
        <v>SPARES/OTHER</v>
      </c>
      <c r="D866" s="4">
        <v>44826</v>
      </c>
      <c r="E866" t="str">
        <f t="shared" si="105"/>
        <v>YAMAHA</v>
      </c>
      <c r="F866">
        <v>14100533</v>
      </c>
      <c r="G866" s="19">
        <v>44826</v>
      </c>
      <c r="H866" t="s">
        <v>2559</v>
      </c>
      <c r="I866" t="s">
        <v>2560</v>
      </c>
      <c r="J866">
        <v>4</v>
      </c>
      <c r="K866">
        <v>4</v>
      </c>
      <c r="L866">
        <v>7.08</v>
      </c>
      <c r="M866" t="s">
        <v>36</v>
      </c>
      <c r="N866">
        <v>1.135</v>
      </c>
      <c r="O866">
        <v>7.08</v>
      </c>
      <c r="P866">
        <f t="shared" si="111"/>
        <v>8.0358000000000001</v>
      </c>
      <c r="Q866" t="s">
        <v>41</v>
      </c>
      <c r="R866" t="s">
        <v>2551</v>
      </c>
      <c r="S866" t="s">
        <v>25</v>
      </c>
      <c r="T866">
        <v>900710</v>
      </c>
      <c r="U866">
        <v>4</v>
      </c>
      <c r="V866" t="s">
        <v>1065</v>
      </c>
      <c r="X866" t="s">
        <v>2548</v>
      </c>
      <c r="Y866">
        <v>991171</v>
      </c>
      <c r="Z866" t="s">
        <v>2552</v>
      </c>
      <c r="AB866">
        <f t="shared" si="106"/>
        <v>2022</v>
      </c>
      <c r="AC866">
        <f t="shared" si="107"/>
        <v>9</v>
      </c>
      <c r="AD866" t="str">
        <f t="shared" si="108"/>
        <v>Q2</v>
      </c>
      <c r="AE866" t="str">
        <f t="shared" si="109"/>
        <v>FY22/23</v>
      </c>
      <c r="AF866" t="str">
        <f t="shared" si="110"/>
        <v>SOUTH</v>
      </c>
    </row>
    <row r="867" spans="1:32">
      <c r="A867" t="s">
        <v>3025</v>
      </c>
      <c r="B867" t="s">
        <v>22</v>
      </c>
      <c r="C867" t="str">
        <f t="shared" si="104"/>
        <v>SPARES/OTHER</v>
      </c>
      <c r="D867" s="4">
        <v>44826</v>
      </c>
      <c r="E867" t="str">
        <f t="shared" si="105"/>
        <v>YAMAHA</v>
      </c>
      <c r="F867">
        <v>14100534</v>
      </c>
      <c r="G867" s="19">
        <v>44826</v>
      </c>
      <c r="H867" t="s">
        <v>2561</v>
      </c>
      <c r="I867" t="s">
        <v>2562</v>
      </c>
      <c r="J867">
        <v>1</v>
      </c>
      <c r="K867">
        <v>1</v>
      </c>
      <c r="L867">
        <v>3362.83</v>
      </c>
      <c r="M867" t="s">
        <v>36</v>
      </c>
      <c r="N867">
        <v>1.135</v>
      </c>
      <c r="O867">
        <v>3362.83</v>
      </c>
      <c r="P867">
        <f t="shared" si="111"/>
        <v>3816.81205</v>
      </c>
      <c r="Q867" t="s">
        <v>41</v>
      </c>
      <c r="R867" t="s">
        <v>63</v>
      </c>
      <c r="S867" t="s">
        <v>25</v>
      </c>
      <c r="T867">
        <v>900703</v>
      </c>
      <c r="U867">
        <v>1856</v>
      </c>
      <c r="V867" t="s">
        <v>1065</v>
      </c>
      <c r="X867" t="s">
        <v>2563</v>
      </c>
      <c r="Y867">
        <v>991134</v>
      </c>
      <c r="Z867" t="s">
        <v>110</v>
      </c>
      <c r="AB867">
        <f t="shared" si="106"/>
        <v>2022</v>
      </c>
      <c r="AC867">
        <f t="shared" si="107"/>
        <v>9</v>
      </c>
      <c r="AD867" t="str">
        <f t="shared" si="108"/>
        <v>Q2</v>
      </c>
      <c r="AE867" t="str">
        <f t="shared" si="109"/>
        <v>FY22/23</v>
      </c>
      <c r="AF867" t="str">
        <f t="shared" si="110"/>
        <v>SOUTH</v>
      </c>
    </row>
    <row r="868" spans="1:32">
      <c r="A868" t="s">
        <v>3025</v>
      </c>
      <c r="B868" t="s">
        <v>22</v>
      </c>
      <c r="C868" t="str">
        <f t="shared" si="104"/>
        <v>CONTRACT_FEE</v>
      </c>
      <c r="D868" s="4">
        <v>44847</v>
      </c>
      <c r="E868" t="str">
        <f t="shared" si="105"/>
        <v>YAMAHA</v>
      </c>
      <c r="F868">
        <v>13100052</v>
      </c>
      <c r="G868" s="19">
        <v>44847</v>
      </c>
      <c r="H868" t="s">
        <v>76</v>
      </c>
      <c r="I868" t="s">
        <v>77</v>
      </c>
      <c r="J868">
        <v>1</v>
      </c>
      <c r="K868">
        <v>1</v>
      </c>
      <c r="L868">
        <v>6194.69</v>
      </c>
      <c r="M868" t="s">
        <v>36</v>
      </c>
      <c r="N868">
        <v>1.1000000000000001</v>
      </c>
      <c r="O868">
        <v>6194.69</v>
      </c>
      <c r="P868">
        <f t="shared" si="111"/>
        <v>6814.1590000000006</v>
      </c>
      <c r="Q868" t="s">
        <v>41</v>
      </c>
      <c r="R868" t="s">
        <v>1435</v>
      </c>
      <c r="S868" t="s">
        <v>25</v>
      </c>
      <c r="T868">
        <v>900712</v>
      </c>
      <c r="U868">
        <v>0</v>
      </c>
      <c r="V868" t="s">
        <v>1090</v>
      </c>
      <c r="Z868" t="s">
        <v>1437</v>
      </c>
      <c r="AB868">
        <f t="shared" si="106"/>
        <v>2022</v>
      </c>
      <c r="AC868">
        <f t="shared" si="107"/>
        <v>10</v>
      </c>
      <c r="AD868" t="str">
        <f t="shared" si="108"/>
        <v>Q3</v>
      </c>
      <c r="AE868" t="str">
        <f t="shared" si="109"/>
        <v>FY22/23</v>
      </c>
      <c r="AF868" t="str">
        <f t="shared" si="110"/>
        <v>SOUTH</v>
      </c>
    </row>
    <row r="869" spans="1:32">
      <c r="A869" t="s">
        <v>3025</v>
      </c>
      <c r="B869" t="s">
        <v>22</v>
      </c>
      <c r="C869" t="str">
        <f t="shared" si="104"/>
        <v>SPARES/OTHER</v>
      </c>
      <c r="D869" s="4">
        <v>44847</v>
      </c>
      <c r="E869" t="str">
        <f t="shared" si="105"/>
        <v>YAMAHA</v>
      </c>
      <c r="F869">
        <v>14100535</v>
      </c>
      <c r="G869" s="19">
        <v>44847</v>
      </c>
      <c r="H869" t="s">
        <v>2056</v>
      </c>
      <c r="I869" t="s">
        <v>2057</v>
      </c>
      <c r="J869">
        <v>1</v>
      </c>
      <c r="K869">
        <v>1</v>
      </c>
      <c r="L869">
        <v>1637.17</v>
      </c>
      <c r="M869" t="s">
        <v>36</v>
      </c>
      <c r="N869">
        <v>1.1000000000000001</v>
      </c>
      <c r="O869">
        <v>1637.17</v>
      </c>
      <c r="P869">
        <f t="shared" si="111"/>
        <v>1800.8870000000002</v>
      </c>
      <c r="Q869" t="s">
        <v>41</v>
      </c>
      <c r="R869" t="s">
        <v>1618</v>
      </c>
      <c r="S869" t="s">
        <v>25</v>
      </c>
      <c r="T869">
        <v>900711</v>
      </c>
      <c r="U869">
        <v>766</v>
      </c>
      <c r="V869" t="s">
        <v>1065</v>
      </c>
      <c r="X869" t="s">
        <v>2564</v>
      </c>
      <c r="Y869">
        <v>1006178</v>
      </c>
      <c r="Z869" t="s">
        <v>1620</v>
      </c>
      <c r="AB869">
        <f t="shared" si="106"/>
        <v>2022</v>
      </c>
      <c r="AC869">
        <f t="shared" si="107"/>
        <v>10</v>
      </c>
      <c r="AD869" t="str">
        <f t="shared" si="108"/>
        <v>Q3</v>
      </c>
      <c r="AE869" t="str">
        <f t="shared" si="109"/>
        <v>FY22/23</v>
      </c>
      <c r="AF869" t="str">
        <f t="shared" si="110"/>
        <v>SOUTH</v>
      </c>
    </row>
    <row r="870" spans="1:32">
      <c r="A870" t="s">
        <v>3025</v>
      </c>
      <c r="B870" t="s">
        <v>22</v>
      </c>
      <c r="C870" t="str">
        <f t="shared" si="104"/>
        <v>SPARES/OTHER</v>
      </c>
      <c r="D870" s="4">
        <v>44847</v>
      </c>
      <c r="E870" t="str">
        <f t="shared" si="105"/>
        <v>YAMAHA</v>
      </c>
      <c r="F870">
        <v>14100535</v>
      </c>
      <c r="G870" s="19">
        <v>44847</v>
      </c>
      <c r="H870" t="s">
        <v>2355</v>
      </c>
      <c r="I870" t="s">
        <v>111</v>
      </c>
      <c r="J870">
        <v>1</v>
      </c>
      <c r="K870">
        <v>1</v>
      </c>
      <c r="L870">
        <v>2477.88</v>
      </c>
      <c r="M870" t="s">
        <v>36</v>
      </c>
      <c r="N870">
        <v>1.1000000000000001</v>
      </c>
      <c r="O870">
        <v>2477.88</v>
      </c>
      <c r="P870">
        <f t="shared" si="111"/>
        <v>2725.6680000000001</v>
      </c>
      <c r="Q870" t="s">
        <v>41</v>
      </c>
      <c r="R870" t="s">
        <v>1618</v>
      </c>
      <c r="S870" t="s">
        <v>25</v>
      </c>
      <c r="T870">
        <v>900711</v>
      </c>
      <c r="U870">
        <v>1367</v>
      </c>
      <c r="V870" t="s">
        <v>1065</v>
      </c>
      <c r="X870" t="s">
        <v>2564</v>
      </c>
      <c r="Y870">
        <v>1006178</v>
      </c>
      <c r="Z870" t="s">
        <v>1620</v>
      </c>
      <c r="AB870">
        <f t="shared" si="106"/>
        <v>2022</v>
      </c>
      <c r="AC870">
        <f t="shared" si="107"/>
        <v>10</v>
      </c>
      <c r="AD870" t="str">
        <f t="shared" si="108"/>
        <v>Q3</v>
      </c>
      <c r="AE870" t="str">
        <f t="shared" si="109"/>
        <v>FY22/23</v>
      </c>
      <c r="AF870" t="str">
        <f t="shared" si="110"/>
        <v>SOUTH</v>
      </c>
    </row>
    <row r="871" spans="1:32">
      <c r="A871" t="s">
        <v>3025</v>
      </c>
      <c r="B871" t="s">
        <v>22</v>
      </c>
      <c r="C871" t="str">
        <f t="shared" si="104"/>
        <v>SPARES/OTHER</v>
      </c>
      <c r="D871" s="4">
        <v>44854</v>
      </c>
      <c r="E871" t="str">
        <f t="shared" si="105"/>
        <v>YAMAHA</v>
      </c>
      <c r="F871">
        <v>14100536</v>
      </c>
      <c r="G871" s="19">
        <v>44854</v>
      </c>
      <c r="H871" t="s">
        <v>93</v>
      </c>
      <c r="I871" t="s">
        <v>94</v>
      </c>
      <c r="J871">
        <v>1</v>
      </c>
      <c r="K871">
        <v>1</v>
      </c>
      <c r="L871">
        <v>973.45</v>
      </c>
      <c r="M871" t="s">
        <v>36</v>
      </c>
      <c r="N871">
        <v>1.1000000000000001</v>
      </c>
      <c r="O871">
        <v>973.45</v>
      </c>
      <c r="P871">
        <f t="shared" si="111"/>
        <v>1070.7950000000001</v>
      </c>
      <c r="Q871" t="s">
        <v>41</v>
      </c>
      <c r="R871" t="s">
        <v>80</v>
      </c>
      <c r="S871" t="s">
        <v>25</v>
      </c>
      <c r="T871">
        <v>900713</v>
      </c>
      <c r="U871">
        <v>397.38</v>
      </c>
      <c r="V871" t="s">
        <v>1065</v>
      </c>
      <c r="X871" t="s">
        <v>2565</v>
      </c>
      <c r="Y871">
        <v>1010366</v>
      </c>
      <c r="Z871" t="s">
        <v>2282</v>
      </c>
      <c r="AB871">
        <f t="shared" si="106"/>
        <v>2022</v>
      </c>
      <c r="AC871">
        <f t="shared" si="107"/>
        <v>10</v>
      </c>
      <c r="AD871" t="str">
        <f t="shared" si="108"/>
        <v>Q3</v>
      </c>
      <c r="AE871" t="str">
        <f t="shared" si="109"/>
        <v>FY22/23</v>
      </c>
      <c r="AF871" t="str">
        <f t="shared" si="110"/>
        <v>SOUTH</v>
      </c>
    </row>
    <row r="872" spans="1:32">
      <c r="A872" t="s">
        <v>3025</v>
      </c>
      <c r="B872" t="s">
        <v>22</v>
      </c>
      <c r="C872" t="str">
        <f t="shared" si="104"/>
        <v>SERVICE_CHARGE</v>
      </c>
      <c r="D872" s="4">
        <v>44855</v>
      </c>
      <c r="E872" t="str">
        <f t="shared" si="105"/>
        <v>YAMAHA</v>
      </c>
      <c r="F872">
        <v>12100093</v>
      </c>
      <c r="G872" s="19">
        <v>44855</v>
      </c>
      <c r="H872" t="s">
        <v>76</v>
      </c>
      <c r="I872" t="s">
        <v>77</v>
      </c>
      <c r="J872">
        <v>1</v>
      </c>
      <c r="K872">
        <v>1</v>
      </c>
      <c r="L872">
        <v>1150.44</v>
      </c>
      <c r="M872" t="s">
        <v>36</v>
      </c>
      <c r="N872">
        <v>1.1000000000000001</v>
      </c>
      <c r="O872">
        <v>1150.44</v>
      </c>
      <c r="P872">
        <f t="shared" si="111"/>
        <v>1265.4840000000002</v>
      </c>
      <c r="Q872" t="s">
        <v>41</v>
      </c>
      <c r="R872" t="s">
        <v>1866</v>
      </c>
      <c r="S872" t="s">
        <v>25</v>
      </c>
      <c r="T872">
        <v>900714</v>
      </c>
      <c r="U872">
        <v>0</v>
      </c>
      <c r="V872" t="s">
        <v>1069</v>
      </c>
      <c r="X872" t="s">
        <v>2566</v>
      </c>
      <c r="Z872" t="s">
        <v>1868</v>
      </c>
      <c r="AB872">
        <f t="shared" si="106"/>
        <v>2022</v>
      </c>
      <c r="AC872">
        <f t="shared" si="107"/>
        <v>10</v>
      </c>
      <c r="AD872" t="str">
        <f t="shared" si="108"/>
        <v>Q3</v>
      </c>
      <c r="AE872" t="str">
        <f t="shared" si="109"/>
        <v>FY22/23</v>
      </c>
      <c r="AF872" t="str">
        <f t="shared" si="110"/>
        <v>SOUTH</v>
      </c>
    </row>
    <row r="873" spans="1:32">
      <c r="A873" t="s">
        <v>3025</v>
      </c>
      <c r="B873" t="s">
        <v>22</v>
      </c>
      <c r="C873" t="str">
        <f t="shared" si="104"/>
        <v>FEEDER</v>
      </c>
      <c r="D873" s="4">
        <v>44855</v>
      </c>
      <c r="E873" t="str">
        <f t="shared" si="105"/>
        <v>YAMAHA</v>
      </c>
      <c r="F873">
        <v>14100537</v>
      </c>
      <c r="G873" s="19">
        <v>44855</v>
      </c>
      <c r="H873" t="s">
        <v>70</v>
      </c>
      <c r="I873" t="s">
        <v>71</v>
      </c>
      <c r="J873">
        <v>5</v>
      </c>
      <c r="K873">
        <v>5</v>
      </c>
      <c r="L873">
        <v>17610.62</v>
      </c>
      <c r="M873" t="s">
        <v>36</v>
      </c>
      <c r="N873">
        <v>1.1000000000000001</v>
      </c>
      <c r="O873">
        <v>17610.62</v>
      </c>
      <c r="P873">
        <f t="shared" si="111"/>
        <v>19371.682000000001</v>
      </c>
      <c r="Q873" t="s">
        <v>41</v>
      </c>
      <c r="R873" t="s">
        <v>708</v>
      </c>
      <c r="S873" t="s">
        <v>25</v>
      </c>
      <c r="T873">
        <v>900715</v>
      </c>
      <c r="U873">
        <v>18349.689999999999</v>
      </c>
      <c r="V873" t="s">
        <v>1065</v>
      </c>
      <c r="X873">
        <v>221010076</v>
      </c>
      <c r="Y873">
        <v>1011164</v>
      </c>
      <c r="Z873" t="s">
        <v>710</v>
      </c>
      <c r="AB873">
        <f t="shared" si="106"/>
        <v>2022</v>
      </c>
      <c r="AC873">
        <f t="shared" si="107"/>
        <v>10</v>
      </c>
      <c r="AD873" t="str">
        <f t="shared" si="108"/>
        <v>Q3</v>
      </c>
      <c r="AE873" t="str">
        <f t="shared" si="109"/>
        <v>FY22/23</v>
      </c>
      <c r="AF873" t="str">
        <f t="shared" si="110"/>
        <v>SOUTH</v>
      </c>
    </row>
    <row r="874" spans="1:32">
      <c r="A874" t="s">
        <v>3025</v>
      </c>
      <c r="B874" t="s">
        <v>22</v>
      </c>
      <c r="C874" t="str">
        <f t="shared" si="104"/>
        <v>CONTRACT_FEE</v>
      </c>
      <c r="D874" s="4">
        <v>44872</v>
      </c>
      <c r="E874" t="str">
        <f t="shared" si="105"/>
        <v>YAMAHA</v>
      </c>
      <c r="F874">
        <v>13100053</v>
      </c>
      <c r="G874" s="19">
        <v>44872</v>
      </c>
      <c r="H874" t="s">
        <v>76</v>
      </c>
      <c r="I874" t="s">
        <v>77</v>
      </c>
      <c r="J874">
        <v>1</v>
      </c>
      <c r="K874">
        <v>1</v>
      </c>
      <c r="L874">
        <v>33628.32</v>
      </c>
      <c r="M874" t="s">
        <v>36</v>
      </c>
      <c r="N874">
        <v>1.08</v>
      </c>
      <c r="O874">
        <v>33628.32</v>
      </c>
      <c r="P874">
        <f t="shared" si="111"/>
        <v>36318.585599999999</v>
      </c>
      <c r="Q874" t="s">
        <v>41</v>
      </c>
      <c r="R874" t="s">
        <v>1770</v>
      </c>
      <c r="S874" t="s">
        <v>25</v>
      </c>
      <c r="T874">
        <v>900716</v>
      </c>
      <c r="U874">
        <v>0</v>
      </c>
      <c r="V874" t="s">
        <v>1090</v>
      </c>
      <c r="X874" t="s">
        <v>2567</v>
      </c>
      <c r="Z874" t="s">
        <v>1772</v>
      </c>
      <c r="AB874">
        <f t="shared" si="106"/>
        <v>2022</v>
      </c>
      <c r="AC874">
        <f t="shared" si="107"/>
        <v>11</v>
      </c>
      <c r="AD874" t="str">
        <f t="shared" si="108"/>
        <v>Q3</v>
      </c>
      <c r="AE874" t="str">
        <f t="shared" si="109"/>
        <v>FY22/23</v>
      </c>
      <c r="AF874" t="str">
        <f t="shared" si="110"/>
        <v>SOUTH</v>
      </c>
    </row>
    <row r="875" spans="1:32">
      <c r="A875" t="s">
        <v>3025</v>
      </c>
      <c r="B875" t="s">
        <v>22</v>
      </c>
      <c r="C875" t="str">
        <f t="shared" si="104"/>
        <v>FEEDER</v>
      </c>
      <c r="D875" s="4">
        <v>44875</v>
      </c>
      <c r="E875" t="str">
        <f t="shared" si="105"/>
        <v>YAMAHA</v>
      </c>
      <c r="F875">
        <v>14100538</v>
      </c>
      <c r="G875" s="19">
        <v>44875</v>
      </c>
      <c r="H875" t="s">
        <v>37</v>
      </c>
      <c r="I875" t="s">
        <v>38</v>
      </c>
      <c r="J875">
        <v>5</v>
      </c>
      <c r="K875">
        <v>5</v>
      </c>
      <c r="L875">
        <v>12168.14</v>
      </c>
      <c r="M875" t="s">
        <v>36</v>
      </c>
      <c r="N875">
        <v>1.08</v>
      </c>
      <c r="O875">
        <v>12168.14</v>
      </c>
      <c r="P875">
        <f t="shared" si="111"/>
        <v>13141.591200000001</v>
      </c>
      <c r="Q875" t="s">
        <v>41</v>
      </c>
      <c r="R875" t="s">
        <v>2568</v>
      </c>
      <c r="S875" t="s">
        <v>25</v>
      </c>
      <c r="T875">
        <v>900717</v>
      </c>
      <c r="U875">
        <v>12196.33</v>
      </c>
      <c r="V875" t="s">
        <v>1065</v>
      </c>
      <c r="X875" t="s">
        <v>2569</v>
      </c>
      <c r="Y875">
        <v>1029176</v>
      </c>
      <c r="Z875" t="s">
        <v>2570</v>
      </c>
      <c r="AB875">
        <f t="shared" si="106"/>
        <v>2022</v>
      </c>
      <c r="AC875">
        <f t="shared" si="107"/>
        <v>11</v>
      </c>
      <c r="AD875" t="str">
        <f t="shared" si="108"/>
        <v>Q3</v>
      </c>
      <c r="AE875" t="str">
        <f t="shared" si="109"/>
        <v>FY22/23</v>
      </c>
      <c r="AF875" t="str">
        <f t="shared" si="110"/>
        <v>SOUTH</v>
      </c>
    </row>
    <row r="876" spans="1:32">
      <c r="A876" t="s">
        <v>3025</v>
      </c>
      <c r="B876" t="s">
        <v>22</v>
      </c>
      <c r="C876" t="str">
        <f t="shared" si="104"/>
        <v>FEEDER</v>
      </c>
      <c r="D876" s="4">
        <v>44875</v>
      </c>
      <c r="E876" t="str">
        <f t="shared" si="105"/>
        <v>YAMAHA</v>
      </c>
      <c r="F876">
        <v>14100538</v>
      </c>
      <c r="G876" s="19">
        <v>44875</v>
      </c>
      <c r="H876" t="s">
        <v>70</v>
      </c>
      <c r="I876" t="s">
        <v>71</v>
      </c>
      <c r="J876">
        <v>3</v>
      </c>
      <c r="K876">
        <v>3</v>
      </c>
      <c r="L876">
        <v>10088.5</v>
      </c>
      <c r="M876" t="s">
        <v>36</v>
      </c>
      <c r="N876">
        <v>1.08</v>
      </c>
      <c r="O876">
        <v>10088.5</v>
      </c>
      <c r="P876">
        <f t="shared" si="111"/>
        <v>10895.58</v>
      </c>
      <c r="Q876" t="s">
        <v>41</v>
      </c>
      <c r="R876" t="s">
        <v>2568</v>
      </c>
      <c r="S876" t="s">
        <v>25</v>
      </c>
      <c r="T876">
        <v>900717</v>
      </c>
      <c r="U876">
        <v>11009.81</v>
      </c>
      <c r="V876" t="s">
        <v>1065</v>
      </c>
      <c r="X876" t="s">
        <v>2569</v>
      </c>
      <c r="Y876">
        <v>1029176</v>
      </c>
      <c r="Z876" t="s">
        <v>2570</v>
      </c>
      <c r="AB876">
        <f t="shared" si="106"/>
        <v>2022</v>
      </c>
      <c r="AC876">
        <f t="shared" si="107"/>
        <v>11</v>
      </c>
      <c r="AD876" t="str">
        <f t="shared" si="108"/>
        <v>Q3</v>
      </c>
      <c r="AE876" t="str">
        <f t="shared" si="109"/>
        <v>FY22/23</v>
      </c>
      <c r="AF876" t="str">
        <f t="shared" si="110"/>
        <v>SOUTH</v>
      </c>
    </row>
    <row r="877" spans="1:32">
      <c r="A877" t="s">
        <v>3025</v>
      </c>
      <c r="B877" t="s">
        <v>22</v>
      </c>
      <c r="C877" t="str">
        <f t="shared" si="104"/>
        <v>FEEDER</v>
      </c>
      <c r="D877" s="4">
        <v>44875</v>
      </c>
      <c r="E877" t="str">
        <f t="shared" si="105"/>
        <v>YAMAHA</v>
      </c>
      <c r="F877">
        <v>14100538</v>
      </c>
      <c r="G877" s="19">
        <v>44875</v>
      </c>
      <c r="H877" t="s">
        <v>72</v>
      </c>
      <c r="I877" t="s">
        <v>73</v>
      </c>
      <c r="J877">
        <v>1</v>
      </c>
      <c r="K877">
        <v>1</v>
      </c>
      <c r="L877">
        <v>3805.31</v>
      </c>
      <c r="M877" t="s">
        <v>36</v>
      </c>
      <c r="N877">
        <v>1.08</v>
      </c>
      <c r="O877">
        <v>3805.31</v>
      </c>
      <c r="P877">
        <f t="shared" si="111"/>
        <v>4109.7348000000002</v>
      </c>
      <c r="Q877" t="s">
        <v>41</v>
      </c>
      <c r="R877" t="s">
        <v>2568</v>
      </c>
      <c r="S877" t="s">
        <v>25</v>
      </c>
      <c r="T877">
        <v>900717</v>
      </c>
      <c r="U877">
        <v>3749.65</v>
      </c>
      <c r="V877" t="s">
        <v>1065</v>
      </c>
      <c r="X877" t="s">
        <v>2569</v>
      </c>
      <c r="Y877">
        <v>1029176</v>
      </c>
      <c r="Z877" t="s">
        <v>2570</v>
      </c>
      <c r="AB877">
        <f t="shared" si="106"/>
        <v>2022</v>
      </c>
      <c r="AC877">
        <f t="shared" si="107"/>
        <v>11</v>
      </c>
      <c r="AD877" t="str">
        <f t="shared" si="108"/>
        <v>Q3</v>
      </c>
      <c r="AE877" t="str">
        <f t="shared" si="109"/>
        <v>FY22/23</v>
      </c>
      <c r="AF877" t="str">
        <f t="shared" si="110"/>
        <v>SOUTH</v>
      </c>
    </row>
    <row r="878" spans="1:32">
      <c r="A878" t="s">
        <v>3025</v>
      </c>
      <c r="B878" t="s">
        <v>22</v>
      </c>
      <c r="C878" t="str">
        <f t="shared" si="104"/>
        <v>SPARES/OTHER</v>
      </c>
      <c r="D878" s="4">
        <v>44875</v>
      </c>
      <c r="E878" t="str">
        <f t="shared" si="105"/>
        <v>OTHERS</v>
      </c>
      <c r="F878">
        <v>14100538</v>
      </c>
      <c r="G878" s="19">
        <v>44875</v>
      </c>
      <c r="H878" t="s">
        <v>345</v>
      </c>
      <c r="I878" t="s">
        <v>346</v>
      </c>
      <c r="J878">
        <v>2</v>
      </c>
      <c r="K878">
        <v>2</v>
      </c>
      <c r="L878">
        <v>0</v>
      </c>
      <c r="M878" t="s">
        <v>36</v>
      </c>
      <c r="N878">
        <v>1.08</v>
      </c>
      <c r="O878">
        <v>0</v>
      </c>
      <c r="P878">
        <f t="shared" si="111"/>
        <v>0</v>
      </c>
      <c r="Q878" t="s">
        <v>41</v>
      </c>
      <c r="R878" t="s">
        <v>2568</v>
      </c>
      <c r="S878" t="s">
        <v>25</v>
      </c>
      <c r="T878">
        <v>900717</v>
      </c>
      <c r="U878">
        <v>286.67</v>
      </c>
      <c r="V878" t="s">
        <v>1065</v>
      </c>
      <c r="X878" t="s">
        <v>2569</v>
      </c>
      <c r="Y878">
        <v>1029176</v>
      </c>
      <c r="Z878" t="s">
        <v>2570</v>
      </c>
      <c r="AB878">
        <f t="shared" si="106"/>
        <v>2022</v>
      </c>
      <c r="AC878">
        <f t="shared" si="107"/>
        <v>11</v>
      </c>
      <c r="AD878" t="str">
        <f t="shared" si="108"/>
        <v>Q3</v>
      </c>
      <c r="AE878" t="str">
        <f t="shared" si="109"/>
        <v>FY22/23</v>
      </c>
      <c r="AF878" t="str">
        <f t="shared" si="110"/>
        <v>SOUTH</v>
      </c>
    </row>
    <row r="879" spans="1:32">
      <c r="A879" t="s">
        <v>3025</v>
      </c>
      <c r="B879" t="s">
        <v>22</v>
      </c>
      <c r="C879" t="str">
        <f t="shared" si="104"/>
        <v>CONTRACT_FEE</v>
      </c>
      <c r="D879" s="4">
        <v>44888</v>
      </c>
      <c r="E879" t="str">
        <f t="shared" si="105"/>
        <v>YAMAHA</v>
      </c>
      <c r="F879">
        <v>13100054</v>
      </c>
      <c r="G879" s="19">
        <v>44888</v>
      </c>
      <c r="H879" t="s">
        <v>76</v>
      </c>
      <c r="I879" t="s">
        <v>77</v>
      </c>
      <c r="J879">
        <v>1</v>
      </c>
      <c r="K879">
        <v>1</v>
      </c>
      <c r="L879">
        <v>4424.78</v>
      </c>
      <c r="M879" t="s">
        <v>36</v>
      </c>
      <c r="N879">
        <v>1.08</v>
      </c>
      <c r="O879">
        <v>4424.78</v>
      </c>
      <c r="P879">
        <f t="shared" si="111"/>
        <v>4778.7623999999996</v>
      </c>
      <c r="Q879" t="s">
        <v>41</v>
      </c>
      <c r="R879" t="s">
        <v>2234</v>
      </c>
      <c r="S879" t="s">
        <v>25</v>
      </c>
      <c r="T879">
        <v>900719</v>
      </c>
      <c r="U879">
        <v>0</v>
      </c>
      <c r="V879" t="s">
        <v>1090</v>
      </c>
      <c r="X879" t="s">
        <v>2571</v>
      </c>
      <c r="Z879" t="s">
        <v>2236</v>
      </c>
      <c r="AB879">
        <f t="shared" si="106"/>
        <v>2022</v>
      </c>
      <c r="AC879">
        <f t="shared" si="107"/>
        <v>11</v>
      </c>
      <c r="AD879" t="str">
        <f t="shared" si="108"/>
        <v>Q3</v>
      </c>
      <c r="AE879" t="str">
        <f t="shared" si="109"/>
        <v>FY22/23</v>
      </c>
      <c r="AF879" t="str">
        <f t="shared" si="110"/>
        <v>SOUTH</v>
      </c>
    </row>
    <row r="880" spans="1:32">
      <c r="A880" t="s">
        <v>3025</v>
      </c>
      <c r="B880" t="s">
        <v>22</v>
      </c>
      <c r="C880" t="str">
        <f t="shared" si="104"/>
        <v>SPARES/OTHER</v>
      </c>
      <c r="D880" s="4">
        <v>44888</v>
      </c>
      <c r="E880" t="str">
        <f t="shared" si="105"/>
        <v>YAMAHA</v>
      </c>
      <c r="F880">
        <v>14100539</v>
      </c>
      <c r="G880" s="19">
        <v>44888</v>
      </c>
      <c r="H880" t="s">
        <v>2280</v>
      </c>
      <c r="I880" t="s">
        <v>1910</v>
      </c>
      <c r="J880">
        <v>1</v>
      </c>
      <c r="K880">
        <v>1</v>
      </c>
      <c r="L880">
        <v>3362.83</v>
      </c>
      <c r="M880" t="s">
        <v>36</v>
      </c>
      <c r="N880">
        <v>1.08</v>
      </c>
      <c r="O880">
        <v>3362.83</v>
      </c>
      <c r="P880">
        <f t="shared" si="111"/>
        <v>3631.8564000000001</v>
      </c>
      <c r="Q880" t="s">
        <v>41</v>
      </c>
      <c r="R880" t="s">
        <v>1449</v>
      </c>
      <c r="S880" t="s">
        <v>25</v>
      </c>
      <c r="T880">
        <v>900720</v>
      </c>
      <c r="U880">
        <v>1824</v>
      </c>
      <c r="V880" t="s">
        <v>1065</v>
      </c>
      <c r="X880" t="s">
        <v>2572</v>
      </c>
      <c r="Y880">
        <v>1043111</v>
      </c>
      <c r="Z880" t="s">
        <v>1451</v>
      </c>
      <c r="AB880">
        <f t="shared" si="106"/>
        <v>2022</v>
      </c>
      <c r="AC880">
        <f t="shared" si="107"/>
        <v>11</v>
      </c>
      <c r="AD880" t="str">
        <f t="shared" si="108"/>
        <v>Q3</v>
      </c>
      <c r="AE880" t="str">
        <f t="shared" si="109"/>
        <v>FY22/23</v>
      </c>
      <c r="AF880" t="str">
        <f t="shared" si="110"/>
        <v>SOUTH</v>
      </c>
    </row>
    <row r="881" spans="1:32">
      <c r="A881" t="s">
        <v>3025</v>
      </c>
      <c r="B881" t="s">
        <v>22</v>
      </c>
      <c r="C881" t="str">
        <f t="shared" si="104"/>
        <v>SPARES/OTHER</v>
      </c>
      <c r="D881" s="4">
        <v>44888</v>
      </c>
      <c r="E881" t="str">
        <f t="shared" si="105"/>
        <v>OTHERS</v>
      </c>
      <c r="F881">
        <v>14100540</v>
      </c>
      <c r="G881" s="19">
        <v>44888</v>
      </c>
      <c r="H881" t="s">
        <v>345</v>
      </c>
      <c r="I881" t="s">
        <v>346</v>
      </c>
      <c r="J881">
        <v>12</v>
      </c>
      <c r="K881">
        <v>12</v>
      </c>
      <c r="L881">
        <v>1975.22</v>
      </c>
      <c r="M881" t="s">
        <v>36</v>
      </c>
      <c r="N881">
        <v>1.08</v>
      </c>
      <c r="O881">
        <v>1975.22</v>
      </c>
      <c r="P881">
        <f t="shared" si="111"/>
        <v>2133.2376000000004</v>
      </c>
      <c r="Q881" t="s">
        <v>41</v>
      </c>
      <c r="R881" t="s">
        <v>63</v>
      </c>
      <c r="S881" t="s">
        <v>25</v>
      </c>
      <c r="T881">
        <v>900722</v>
      </c>
      <c r="U881">
        <v>1720.26</v>
      </c>
      <c r="V881" t="s">
        <v>1065</v>
      </c>
      <c r="X881" t="s">
        <v>2573</v>
      </c>
      <c r="Y881">
        <v>1043118</v>
      </c>
      <c r="Z881" t="s">
        <v>110</v>
      </c>
      <c r="AB881">
        <f t="shared" si="106"/>
        <v>2022</v>
      </c>
      <c r="AC881">
        <f t="shared" si="107"/>
        <v>11</v>
      </c>
      <c r="AD881" t="str">
        <f t="shared" si="108"/>
        <v>Q3</v>
      </c>
      <c r="AE881" t="str">
        <f t="shared" si="109"/>
        <v>FY22/23</v>
      </c>
      <c r="AF881" t="str">
        <f t="shared" si="110"/>
        <v>SOUTH</v>
      </c>
    </row>
    <row r="882" spans="1:32">
      <c r="A882" t="s">
        <v>3025</v>
      </c>
      <c r="B882" t="s">
        <v>22</v>
      </c>
      <c r="C882" t="str">
        <f t="shared" si="104"/>
        <v>SPARES/OTHER</v>
      </c>
      <c r="D882" s="4">
        <v>44888</v>
      </c>
      <c r="E882" t="str">
        <f t="shared" si="105"/>
        <v>YAMAHA</v>
      </c>
      <c r="F882">
        <v>14100540</v>
      </c>
      <c r="G882" s="19">
        <v>44888</v>
      </c>
      <c r="H882" t="s">
        <v>222</v>
      </c>
      <c r="I882" t="s">
        <v>223</v>
      </c>
      <c r="J882">
        <v>1</v>
      </c>
      <c r="K882">
        <v>1</v>
      </c>
      <c r="L882">
        <v>265.49</v>
      </c>
      <c r="M882" t="s">
        <v>36</v>
      </c>
      <c r="N882">
        <v>1.08</v>
      </c>
      <c r="O882">
        <v>265.49</v>
      </c>
      <c r="P882">
        <f t="shared" si="111"/>
        <v>286.72920000000005</v>
      </c>
      <c r="Q882" t="s">
        <v>41</v>
      </c>
      <c r="R882" t="s">
        <v>63</v>
      </c>
      <c r="S882" t="s">
        <v>25</v>
      </c>
      <c r="T882">
        <v>900722</v>
      </c>
      <c r="U882">
        <v>145</v>
      </c>
      <c r="V882" t="s">
        <v>1065</v>
      </c>
      <c r="X882" t="s">
        <v>2573</v>
      </c>
      <c r="Y882">
        <v>1043118</v>
      </c>
      <c r="Z882" t="s">
        <v>110</v>
      </c>
      <c r="AB882">
        <f t="shared" si="106"/>
        <v>2022</v>
      </c>
      <c r="AC882">
        <f t="shared" si="107"/>
        <v>11</v>
      </c>
      <c r="AD882" t="str">
        <f t="shared" si="108"/>
        <v>Q3</v>
      </c>
      <c r="AE882" t="str">
        <f t="shared" si="109"/>
        <v>FY22/23</v>
      </c>
      <c r="AF882" t="str">
        <f t="shared" si="110"/>
        <v>SOUTH</v>
      </c>
    </row>
    <row r="883" spans="1:32">
      <c r="A883" t="s">
        <v>3025</v>
      </c>
      <c r="B883" t="s">
        <v>22</v>
      </c>
      <c r="C883" t="str">
        <f t="shared" si="104"/>
        <v>SPARES/OTHER</v>
      </c>
      <c r="D883" s="4">
        <v>44888</v>
      </c>
      <c r="E883" t="str">
        <f t="shared" si="105"/>
        <v>YAMAHA</v>
      </c>
      <c r="F883">
        <v>14100541</v>
      </c>
      <c r="G883" s="19">
        <v>44888</v>
      </c>
      <c r="H883" t="s">
        <v>2112</v>
      </c>
      <c r="I883" t="s">
        <v>1228</v>
      </c>
      <c r="J883">
        <v>288</v>
      </c>
      <c r="K883">
        <v>288</v>
      </c>
      <c r="L883">
        <v>7646.02</v>
      </c>
      <c r="M883" t="s">
        <v>36</v>
      </c>
      <c r="N883">
        <v>1.08</v>
      </c>
      <c r="O883">
        <v>7646.02</v>
      </c>
      <c r="P883">
        <f t="shared" si="111"/>
        <v>8257.7016000000003</v>
      </c>
      <c r="Q883" t="s">
        <v>41</v>
      </c>
      <c r="R883" t="s">
        <v>347</v>
      </c>
      <c r="S883" t="s">
        <v>25</v>
      </c>
      <c r="T883">
        <v>900724</v>
      </c>
      <c r="U883">
        <v>4608</v>
      </c>
      <c r="V883" t="s">
        <v>1065</v>
      </c>
      <c r="X883" t="s">
        <v>2574</v>
      </c>
      <c r="Y883">
        <v>1043155</v>
      </c>
      <c r="Z883" t="s">
        <v>348</v>
      </c>
      <c r="AB883">
        <f t="shared" si="106"/>
        <v>2022</v>
      </c>
      <c r="AC883">
        <f t="shared" si="107"/>
        <v>11</v>
      </c>
      <c r="AD883" t="str">
        <f t="shared" si="108"/>
        <v>Q3</v>
      </c>
      <c r="AE883" t="str">
        <f t="shared" si="109"/>
        <v>FY22/23</v>
      </c>
      <c r="AF883" t="str">
        <f t="shared" si="110"/>
        <v>SOUTH</v>
      </c>
    </row>
    <row r="884" spans="1:32">
      <c r="A884" t="s">
        <v>3025</v>
      </c>
      <c r="B884" t="s">
        <v>22</v>
      </c>
      <c r="C884" t="str">
        <f t="shared" si="104"/>
        <v>SPARES/OTHER</v>
      </c>
      <c r="D884" s="4">
        <v>44888</v>
      </c>
      <c r="E884" t="str">
        <f t="shared" si="105"/>
        <v>OTHERS</v>
      </c>
      <c r="F884">
        <v>14100542</v>
      </c>
      <c r="G884" s="19">
        <v>44888</v>
      </c>
      <c r="H884" t="s">
        <v>345</v>
      </c>
      <c r="I884" t="s">
        <v>346</v>
      </c>
      <c r="J884">
        <v>8</v>
      </c>
      <c r="K884">
        <v>8</v>
      </c>
      <c r="L884">
        <v>1486.73</v>
      </c>
      <c r="M884" t="s">
        <v>36</v>
      </c>
      <c r="N884">
        <v>1.08</v>
      </c>
      <c r="O884">
        <v>1486.73</v>
      </c>
      <c r="P884">
        <f t="shared" si="111"/>
        <v>1605.6684</v>
      </c>
      <c r="Q884" t="s">
        <v>41</v>
      </c>
      <c r="R884" t="s">
        <v>2234</v>
      </c>
      <c r="S884" t="s">
        <v>25</v>
      </c>
      <c r="T884">
        <v>900718</v>
      </c>
      <c r="U884">
        <v>1146.8399999999999</v>
      </c>
      <c r="V884" t="s">
        <v>1065</v>
      </c>
      <c r="X884" t="s">
        <v>2575</v>
      </c>
      <c r="Y884">
        <v>1041221</v>
      </c>
      <c r="Z884" t="s">
        <v>2236</v>
      </c>
      <c r="AB884">
        <f t="shared" si="106"/>
        <v>2022</v>
      </c>
      <c r="AC884">
        <f t="shared" si="107"/>
        <v>11</v>
      </c>
      <c r="AD884" t="str">
        <f t="shared" si="108"/>
        <v>Q3</v>
      </c>
      <c r="AE884" t="str">
        <f t="shared" si="109"/>
        <v>FY22/23</v>
      </c>
      <c r="AF884" t="str">
        <f t="shared" si="110"/>
        <v>SOUTH</v>
      </c>
    </row>
    <row r="885" spans="1:32">
      <c r="A885" t="s">
        <v>3025</v>
      </c>
      <c r="B885" t="s">
        <v>22</v>
      </c>
      <c r="C885" t="str">
        <f t="shared" si="104"/>
        <v>SPARES/OTHER</v>
      </c>
      <c r="D885" s="4">
        <v>44888</v>
      </c>
      <c r="E885" t="str">
        <f t="shared" si="105"/>
        <v>OTHERS</v>
      </c>
      <c r="F885">
        <v>14100543</v>
      </c>
      <c r="G885" s="19">
        <v>44888</v>
      </c>
      <c r="H885" t="s">
        <v>345</v>
      </c>
      <c r="I885" t="s">
        <v>346</v>
      </c>
      <c r="J885">
        <v>4</v>
      </c>
      <c r="K885">
        <v>4</v>
      </c>
      <c r="L885">
        <v>743.36</v>
      </c>
      <c r="M885" t="s">
        <v>36</v>
      </c>
      <c r="N885">
        <v>1.08</v>
      </c>
      <c r="O885">
        <v>743.36</v>
      </c>
      <c r="P885">
        <f t="shared" si="111"/>
        <v>802.82880000000011</v>
      </c>
      <c r="Q885" t="s">
        <v>41</v>
      </c>
      <c r="R885" t="s">
        <v>370</v>
      </c>
      <c r="S885" t="s">
        <v>25</v>
      </c>
      <c r="T885">
        <v>900721</v>
      </c>
      <c r="U885">
        <v>573.41999999999996</v>
      </c>
      <c r="V885" t="s">
        <v>1065</v>
      </c>
      <c r="X885" t="s">
        <v>2576</v>
      </c>
      <c r="Y885">
        <v>1043115</v>
      </c>
      <c r="Z885" t="s">
        <v>371</v>
      </c>
      <c r="AB885">
        <f t="shared" si="106"/>
        <v>2022</v>
      </c>
      <c r="AC885">
        <f t="shared" si="107"/>
        <v>11</v>
      </c>
      <c r="AD885" t="str">
        <f t="shared" si="108"/>
        <v>Q3</v>
      </c>
      <c r="AE885" t="str">
        <f t="shared" si="109"/>
        <v>FY22/23</v>
      </c>
      <c r="AF885" t="str">
        <f t="shared" si="110"/>
        <v>SOUTH</v>
      </c>
    </row>
    <row r="886" spans="1:32">
      <c r="A886" t="s">
        <v>3025</v>
      </c>
      <c r="B886" t="s">
        <v>22</v>
      </c>
      <c r="C886" t="str">
        <f t="shared" si="104"/>
        <v>SPARES/OTHER</v>
      </c>
      <c r="D886" s="4">
        <v>44888</v>
      </c>
      <c r="E886" t="str">
        <f t="shared" si="105"/>
        <v>OTHERS</v>
      </c>
      <c r="F886">
        <v>14100544</v>
      </c>
      <c r="G886" s="19">
        <v>44888</v>
      </c>
      <c r="H886" t="s">
        <v>345</v>
      </c>
      <c r="I886" t="s">
        <v>346</v>
      </c>
      <c r="J886">
        <v>4</v>
      </c>
      <c r="K886">
        <v>4</v>
      </c>
      <c r="L886">
        <v>743.36</v>
      </c>
      <c r="M886" t="s">
        <v>36</v>
      </c>
      <c r="N886">
        <v>1.08</v>
      </c>
      <c r="O886">
        <v>743.36</v>
      </c>
      <c r="P886">
        <f t="shared" si="111"/>
        <v>802.82880000000011</v>
      </c>
      <c r="Q886" t="s">
        <v>41</v>
      </c>
      <c r="R886" t="s">
        <v>347</v>
      </c>
      <c r="S886" t="s">
        <v>25</v>
      </c>
      <c r="T886">
        <v>900723</v>
      </c>
      <c r="U886">
        <v>573.41999999999996</v>
      </c>
      <c r="V886" t="s">
        <v>1065</v>
      </c>
      <c r="X886" t="s">
        <v>2577</v>
      </c>
      <c r="Y886">
        <v>1043154</v>
      </c>
      <c r="Z886" t="s">
        <v>348</v>
      </c>
      <c r="AB886">
        <f t="shared" si="106"/>
        <v>2022</v>
      </c>
      <c r="AC886">
        <f t="shared" si="107"/>
        <v>11</v>
      </c>
      <c r="AD886" t="str">
        <f t="shared" si="108"/>
        <v>Q3</v>
      </c>
      <c r="AE886" t="str">
        <f t="shared" si="109"/>
        <v>FY22/23</v>
      </c>
      <c r="AF886" t="str">
        <f t="shared" si="110"/>
        <v>SOUTH</v>
      </c>
    </row>
    <row r="887" spans="1:32">
      <c r="A887" t="s">
        <v>3025</v>
      </c>
      <c r="B887" t="s">
        <v>22</v>
      </c>
      <c r="C887" t="str">
        <f t="shared" si="104"/>
        <v>SERVICE_CHARGE</v>
      </c>
      <c r="D887" s="4">
        <v>44889</v>
      </c>
      <c r="E887" t="str">
        <f t="shared" si="105"/>
        <v>YAMAHA</v>
      </c>
      <c r="F887">
        <v>12100094</v>
      </c>
      <c r="G887" s="19">
        <v>44889</v>
      </c>
      <c r="H887" t="s">
        <v>76</v>
      </c>
      <c r="I887" t="s">
        <v>77</v>
      </c>
      <c r="J887">
        <v>1</v>
      </c>
      <c r="K887">
        <v>1</v>
      </c>
      <c r="L887">
        <v>1769.91</v>
      </c>
      <c r="M887" t="s">
        <v>36</v>
      </c>
      <c r="N887">
        <v>1.08</v>
      </c>
      <c r="O887">
        <v>1769.91</v>
      </c>
      <c r="P887">
        <f t="shared" si="111"/>
        <v>1911.5028000000002</v>
      </c>
      <c r="Q887" t="s">
        <v>41</v>
      </c>
      <c r="R887" t="s">
        <v>1773</v>
      </c>
      <c r="S887" t="s">
        <v>25</v>
      </c>
      <c r="T887">
        <v>900725</v>
      </c>
      <c r="U887">
        <v>0</v>
      </c>
      <c r="V887" t="s">
        <v>1069</v>
      </c>
      <c r="X887" t="s">
        <v>2578</v>
      </c>
      <c r="Z887" t="s">
        <v>1775</v>
      </c>
      <c r="AB887">
        <f t="shared" si="106"/>
        <v>2022</v>
      </c>
      <c r="AC887">
        <f t="shared" si="107"/>
        <v>11</v>
      </c>
      <c r="AD887" t="str">
        <f t="shared" si="108"/>
        <v>Q3</v>
      </c>
      <c r="AE887" t="str">
        <f t="shared" si="109"/>
        <v>FY22/23</v>
      </c>
      <c r="AF887" t="str">
        <f t="shared" si="110"/>
        <v>SOUTH</v>
      </c>
    </row>
    <row r="888" spans="1:32">
      <c r="A888" t="s">
        <v>3025</v>
      </c>
      <c r="B888" t="s">
        <v>22</v>
      </c>
      <c r="C888" t="str">
        <f t="shared" si="104"/>
        <v>SERVICE_CHARGE</v>
      </c>
      <c r="D888" s="4">
        <v>44907</v>
      </c>
      <c r="E888" t="str">
        <f t="shared" si="105"/>
        <v>YAMAHA</v>
      </c>
      <c r="F888">
        <v>12100095</v>
      </c>
      <c r="G888" s="19">
        <v>44907</v>
      </c>
      <c r="H888" t="s">
        <v>76</v>
      </c>
      <c r="I888" t="s">
        <v>77</v>
      </c>
      <c r="J888">
        <v>4</v>
      </c>
      <c r="K888">
        <v>4</v>
      </c>
      <c r="L888">
        <v>424.78</v>
      </c>
      <c r="M888" t="s">
        <v>36</v>
      </c>
      <c r="N888">
        <v>1.0900000000000001</v>
      </c>
      <c r="O888">
        <v>424.78</v>
      </c>
      <c r="P888">
        <f t="shared" si="111"/>
        <v>463.0102</v>
      </c>
      <c r="Q888" t="s">
        <v>41</v>
      </c>
      <c r="R888" t="s">
        <v>1435</v>
      </c>
      <c r="S888" t="s">
        <v>25</v>
      </c>
      <c r="T888">
        <v>900729</v>
      </c>
      <c r="U888">
        <v>0</v>
      </c>
      <c r="V888" t="s">
        <v>1069</v>
      </c>
      <c r="X888" t="s">
        <v>2579</v>
      </c>
      <c r="Z888" t="s">
        <v>1437</v>
      </c>
      <c r="AB888">
        <f t="shared" si="106"/>
        <v>2022</v>
      </c>
      <c r="AC888">
        <f t="shared" si="107"/>
        <v>12</v>
      </c>
      <c r="AD888" t="str">
        <f t="shared" si="108"/>
        <v>Q3</v>
      </c>
      <c r="AE888" t="str">
        <f t="shared" si="109"/>
        <v>FY22/23</v>
      </c>
      <c r="AF888" t="str">
        <f t="shared" si="110"/>
        <v>SOUTH</v>
      </c>
    </row>
    <row r="889" spans="1:32">
      <c r="A889" t="s">
        <v>3025</v>
      </c>
      <c r="B889" t="s">
        <v>22</v>
      </c>
      <c r="C889" t="str">
        <f t="shared" si="104"/>
        <v>SERVICE_CHARGE</v>
      </c>
      <c r="D889" s="4">
        <v>44908</v>
      </c>
      <c r="E889" t="str">
        <f t="shared" si="105"/>
        <v>YAMAHA</v>
      </c>
      <c r="F889">
        <v>12100096</v>
      </c>
      <c r="G889" s="19">
        <v>44908</v>
      </c>
      <c r="H889" t="s">
        <v>76</v>
      </c>
      <c r="I889" t="s">
        <v>77</v>
      </c>
      <c r="J889">
        <v>1</v>
      </c>
      <c r="K889">
        <v>1</v>
      </c>
      <c r="L889">
        <v>16460.18</v>
      </c>
      <c r="M889" t="s">
        <v>36</v>
      </c>
      <c r="N889">
        <v>1.0900000000000001</v>
      </c>
      <c r="O889">
        <v>16460.18</v>
      </c>
      <c r="P889">
        <f t="shared" si="111"/>
        <v>17941.5962</v>
      </c>
      <c r="Q889" t="s">
        <v>41</v>
      </c>
      <c r="R889" t="s">
        <v>2580</v>
      </c>
      <c r="S889" t="s">
        <v>25</v>
      </c>
      <c r="T889">
        <v>900731</v>
      </c>
      <c r="U889">
        <v>0</v>
      </c>
      <c r="V889" t="s">
        <v>1069</v>
      </c>
      <c r="X889" t="s">
        <v>2581</v>
      </c>
      <c r="Z889" t="s">
        <v>2582</v>
      </c>
      <c r="AB889">
        <f t="shared" si="106"/>
        <v>2022</v>
      </c>
      <c r="AC889">
        <f t="shared" si="107"/>
        <v>12</v>
      </c>
      <c r="AD889" t="str">
        <f t="shared" si="108"/>
        <v>Q3</v>
      </c>
      <c r="AE889" t="str">
        <f t="shared" si="109"/>
        <v>FY22/23</v>
      </c>
      <c r="AF889" t="str">
        <f t="shared" si="110"/>
        <v>SOUTH</v>
      </c>
    </row>
    <row r="890" spans="1:32">
      <c r="A890" t="s">
        <v>3025</v>
      </c>
      <c r="B890" t="s">
        <v>22</v>
      </c>
      <c r="C890" t="str">
        <f t="shared" si="104"/>
        <v>SPARES/OTHER</v>
      </c>
      <c r="D890" s="4">
        <v>44908</v>
      </c>
      <c r="E890" t="str">
        <f t="shared" si="105"/>
        <v>YAMAHA</v>
      </c>
      <c r="F890">
        <v>14100545</v>
      </c>
      <c r="G890" s="19">
        <v>44908</v>
      </c>
      <c r="H890" t="s">
        <v>742</v>
      </c>
      <c r="I890" t="s">
        <v>743</v>
      </c>
      <c r="J890">
        <v>1</v>
      </c>
      <c r="K890">
        <v>1</v>
      </c>
      <c r="L890">
        <v>159.29</v>
      </c>
      <c r="M890" t="s">
        <v>36</v>
      </c>
      <c r="N890">
        <v>1.0900000000000001</v>
      </c>
      <c r="O890">
        <v>159.29</v>
      </c>
      <c r="P890">
        <f t="shared" si="111"/>
        <v>173.62610000000001</v>
      </c>
      <c r="Q890" t="s">
        <v>41</v>
      </c>
      <c r="R890" t="s">
        <v>1238</v>
      </c>
      <c r="S890" t="s">
        <v>25</v>
      </c>
      <c r="T890">
        <v>900726</v>
      </c>
      <c r="U890">
        <v>79.75</v>
      </c>
      <c r="V890" t="s">
        <v>1065</v>
      </c>
      <c r="X890" t="s">
        <v>2583</v>
      </c>
      <c r="Y890">
        <v>1058230</v>
      </c>
      <c r="Z890" t="s">
        <v>1240</v>
      </c>
      <c r="AB890">
        <f t="shared" si="106"/>
        <v>2022</v>
      </c>
      <c r="AC890">
        <f t="shared" si="107"/>
        <v>12</v>
      </c>
      <c r="AD890" t="str">
        <f t="shared" si="108"/>
        <v>Q3</v>
      </c>
      <c r="AE890" t="str">
        <f t="shared" si="109"/>
        <v>FY22/23</v>
      </c>
      <c r="AF890" t="str">
        <f t="shared" si="110"/>
        <v>SOUTH</v>
      </c>
    </row>
    <row r="891" spans="1:32">
      <c r="A891" t="s">
        <v>3025</v>
      </c>
      <c r="B891" t="s">
        <v>22</v>
      </c>
      <c r="C891" t="str">
        <f t="shared" si="104"/>
        <v>FEEDER</v>
      </c>
      <c r="D891" s="4">
        <v>44908</v>
      </c>
      <c r="E891" t="str">
        <f t="shared" si="105"/>
        <v>YAMAHA</v>
      </c>
      <c r="F891">
        <v>14100546</v>
      </c>
      <c r="G891" s="19">
        <v>44908</v>
      </c>
      <c r="H891" t="s">
        <v>70</v>
      </c>
      <c r="I891" t="s">
        <v>71</v>
      </c>
      <c r="J891">
        <v>6</v>
      </c>
      <c r="K891">
        <v>6</v>
      </c>
      <c r="L891">
        <v>20176.990000000002</v>
      </c>
      <c r="M891" t="s">
        <v>36</v>
      </c>
      <c r="N891">
        <v>1.0900000000000001</v>
      </c>
      <c r="O891">
        <v>20176.990000000002</v>
      </c>
      <c r="P891">
        <f t="shared" si="111"/>
        <v>21992.919100000003</v>
      </c>
      <c r="Q891" t="s">
        <v>41</v>
      </c>
      <c r="R891" t="s">
        <v>2326</v>
      </c>
      <c r="S891" t="s">
        <v>25</v>
      </c>
      <c r="T891">
        <v>900728</v>
      </c>
      <c r="U891">
        <v>22019.63</v>
      </c>
      <c r="V891" t="s">
        <v>1065</v>
      </c>
      <c r="X891" t="s">
        <v>2584</v>
      </c>
      <c r="Y891">
        <v>1058240</v>
      </c>
      <c r="Z891" t="s">
        <v>2328</v>
      </c>
      <c r="AB891">
        <f t="shared" si="106"/>
        <v>2022</v>
      </c>
      <c r="AC891">
        <f t="shared" si="107"/>
        <v>12</v>
      </c>
      <c r="AD891" t="str">
        <f t="shared" si="108"/>
        <v>Q3</v>
      </c>
      <c r="AE891" t="str">
        <f t="shared" si="109"/>
        <v>FY22/23</v>
      </c>
      <c r="AF891" t="str">
        <f t="shared" si="110"/>
        <v>SOUTH</v>
      </c>
    </row>
    <row r="892" spans="1:32">
      <c r="A892" t="s">
        <v>3025</v>
      </c>
      <c r="B892" t="s">
        <v>22</v>
      </c>
      <c r="C892" t="str">
        <f t="shared" si="104"/>
        <v>FEEDER</v>
      </c>
      <c r="D892" s="4">
        <v>44908</v>
      </c>
      <c r="E892" t="str">
        <f t="shared" si="105"/>
        <v>YAMAHA</v>
      </c>
      <c r="F892">
        <v>14100546</v>
      </c>
      <c r="G892" s="19">
        <v>44908</v>
      </c>
      <c r="H892" t="s">
        <v>72</v>
      </c>
      <c r="I892" t="s">
        <v>73</v>
      </c>
      <c r="J892">
        <v>5</v>
      </c>
      <c r="K892">
        <v>5</v>
      </c>
      <c r="L892">
        <v>19601.77</v>
      </c>
      <c r="M892" t="s">
        <v>36</v>
      </c>
      <c r="N892">
        <v>1.0900000000000001</v>
      </c>
      <c r="O892">
        <v>19601.77</v>
      </c>
      <c r="P892">
        <f t="shared" si="111"/>
        <v>21365.929300000003</v>
      </c>
      <c r="Q892" t="s">
        <v>41</v>
      </c>
      <c r="R892" t="s">
        <v>2326</v>
      </c>
      <c r="S892" t="s">
        <v>25</v>
      </c>
      <c r="T892">
        <v>900728</v>
      </c>
      <c r="U892">
        <v>18748.25</v>
      </c>
      <c r="V892" t="s">
        <v>1065</v>
      </c>
      <c r="X892" t="s">
        <v>2584</v>
      </c>
      <c r="Y892">
        <v>1058240</v>
      </c>
      <c r="Z892" t="s">
        <v>2328</v>
      </c>
      <c r="AB892">
        <f t="shared" si="106"/>
        <v>2022</v>
      </c>
      <c r="AC892">
        <f t="shared" si="107"/>
        <v>12</v>
      </c>
      <c r="AD892" t="str">
        <f t="shared" si="108"/>
        <v>Q3</v>
      </c>
      <c r="AE892" t="str">
        <f t="shared" si="109"/>
        <v>FY22/23</v>
      </c>
      <c r="AF892" t="str">
        <f t="shared" si="110"/>
        <v>SOUTH</v>
      </c>
    </row>
    <row r="893" spans="1:32">
      <c r="A893" t="s">
        <v>3025</v>
      </c>
      <c r="B893" t="s">
        <v>22</v>
      </c>
      <c r="C893" t="str">
        <f t="shared" si="104"/>
        <v>SPARES/OTHER</v>
      </c>
      <c r="D893" s="4">
        <v>44909</v>
      </c>
      <c r="E893" t="str">
        <f t="shared" si="105"/>
        <v>YAMAHA</v>
      </c>
      <c r="F893">
        <v>14100547</v>
      </c>
      <c r="G893" s="19">
        <v>44909</v>
      </c>
      <c r="H893" t="s">
        <v>132</v>
      </c>
      <c r="I893" t="s">
        <v>133</v>
      </c>
      <c r="J893">
        <v>1</v>
      </c>
      <c r="K893">
        <v>1</v>
      </c>
      <c r="L893">
        <v>424.78</v>
      </c>
      <c r="M893" t="s">
        <v>36</v>
      </c>
      <c r="N893">
        <v>1.0900000000000001</v>
      </c>
      <c r="O893">
        <v>424.78</v>
      </c>
      <c r="P893">
        <f t="shared" si="111"/>
        <v>463.0102</v>
      </c>
      <c r="Q893" t="s">
        <v>41</v>
      </c>
      <c r="R893" t="s">
        <v>731</v>
      </c>
      <c r="S893" t="s">
        <v>25</v>
      </c>
      <c r="T893">
        <v>900730</v>
      </c>
      <c r="U893">
        <v>250.8</v>
      </c>
      <c r="V893" t="s">
        <v>1065</v>
      </c>
      <c r="X893" t="s">
        <v>2585</v>
      </c>
      <c r="Y893">
        <v>1060134</v>
      </c>
      <c r="Z893" t="s">
        <v>733</v>
      </c>
      <c r="AB893">
        <f t="shared" si="106"/>
        <v>2022</v>
      </c>
      <c r="AC893">
        <f t="shared" si="107"/>
        <v>12</v>
      </c>
      <c r="AD893" t="str">
        <f t="shared" si="108"/>
        <v>Q3</v>
      </c>
      <c r="AE893" t="str">
        <f t="shared" si="109"/>
        <v>FY22/23</v>
      </c>
      <c r="AF893" t="str">
        <f t="shared" si="110"/>
        <v>SOUTH</v>
      </c>
    </row>
    <row r="894" spans="1:32">
      <c r="A894" t="s">
        <v>3025</v>
      </c>
      <c r="B894" t="s">
        <v>22</v>
      </c>
      <c r="C894" t="str">
        <f t="shared" si="104"/>
        <v>SPARES/OTHER</v>
      </c>
      <c r="D894" s="4">
        <v>44909</v>
      </c>
      <c r="E894" t="str">
        <f t="shared" si="105"/>
        <v>YAMAHA</v>
      </c>
      <c r="F894">
        <v>14100547</v>
      </c>
      <c r="G894" s="19">
        <v>44909</v>
      </c>
      <c r="H894" t="s">
        <v>290</v>
      </c>
      <c r="I894" t="s">
        <v>158</v>
      </c>
      <c r="J894">
        <v>1</v>
      </c>
      <c r="K894">
        <v>1</v>
      </c>
      <c r="L894">
        <v>203.54</v>
      </c>
      <c r="M894" t="s">
        <v>36</v>
      </c>
      <c r="N894">
        <v>1.0900000000000001</v>
      </c>
      <c r="O894">
        <v>203.54</v>
      </c>
      <c r="P894">
        <f t="shared" si="111"/>
        <v>221.8586</v>
      </c>
      <c r="Q894" t="s">
        <v>41</v>
      </c>
      <c r="R894" t="s">
        <v>731</v>
      </c>
      <c r="S894" t="s">
        <v>25</v>
      </c>
      <c r="T894">
        <v>900730</v>
      </c>
      <c r="U894">
        <v>111</v>
      </c>
      <c r="V894" t="s">
        <v>1065</v>
      </c>
      <c r="X894" t="s">
        <v>2585</v>
      </c>
      <c r="Y894">
        <v>1060134</v>
      </c>
      <c r="Z894" t="s">
        <v>733</v>
      </c>
      <c r="AB894">
        <f t="shared" si="106"/>
        <v>2022</v>
      </c>
      <c r="AC894">
        <f t="shared" si="107"/>
        <v>12</v>
      </c>
      <c r="AD894" t="str">
        <f t="shared" si="108"/>
        <v>Q3</v>
      </c>
      <c r="AE894" t="str">
        <f t="shared" si="109"/>
        <v>FY22/23</v>
      </c>
      <c r="AF894" t="str">
        <f t="shared" si="110"/>
        <v>SOUTH</v>
      </c>
    </row>
    <row r="895" spans="1:32">
      <c r="A895" t="s">
        <v>3025</v>
      </c>
      <c r="B895" t="s">
        <v>22</v>
      </c>
      <c r="C895" t="str">
        <f t="shared" si="104"/>
        <v>SPARES/OTHER</v>
      </c>
      <c r="D895" s="4">
        <v>44909</v>
      </c>
      <c r="E895" t="str">
        <f t="shared" si="105"/>
        <v>YAMAHA</v>
      </c>
      <c r="F895">
        <v>14100547</v>
      </c>
      <c r="G895" s="19">
        <v>44909</v>
      </c>
      <c r="H895" t="s">
        <v>2586</v>
      </c>
      <c r="I895" t="s">
        <v>2587</v>
      </c>
      <c r="J895">
        <v>1</v>
      </c>
      <c r="K895">
        <v>1</v>
      </c>
      <c r="L895">
        <v>35.4</v>
      </c>
      <c r="M895" t="s">
        <v>36</v>
      </c>
      <c r="N895">
        <v>1.0900000000000001</v>
      </c>
      <c r="O895">
        <v>35.4</v>
      </c>
      <c r="P895">
        <f t="shared" si="111"/>
        <v>38.585999999999999</v>
      </c>
      <c r="Q895" t="s">
        <v>41</v>
      </c>
      <c r="R895" t="s">
        <v>731</v>
      </c>
      <c r="S895" t="s">
        <v>25</v>
      </c>
      <c r="T895">
        <v>900730</v>
      </c>
      <c r="U895">
        <v>19</v>
      </c>
      <c r="V895" t="s">
        <v>1065</v>
      </c>
      <c r="X895" t="s">
        <v>2585</v>
      </c>
      <c r="Y895">
        <v>1060134</v>
      </c>
      <c r="Z895" t="s">
        <v>733</v>
      </c>
      <c r="AB895">
        <f t="shared" si="106"/>
        <v>2022</v>
      </c>
      <c r="AC895">
        <f t="shared" si="107"/>
        <v>12</v>
      </c>
      <c r="AD895" t="str">
        <f t="shared" si="108"/>
        <v>Q3</v>
      </c>
      <c r="AE895" t="str">
        <f t="shared" si="109"/>
        <v>FY22/23</v>
      </c>
      <c r="AF895" t="str">
        <f t="shared" si="110"/>
        <v>SOUTH</v>
      </c>
    </row>
    <row r="896" spans="1:32">
      <c r="A896" t="s">
        <v>3025</v>
      </c>
      <c r="B896" t="s">
        <v>22</v>
      </c>
      <c r="C896" t="str">
        <f t="shared" si="104"/>
        <v>SPARES/OTHER</v>
      </c>
      <c r="D896" s="4">
        <v>44909</v>
      </c>
      <c r="E896" t="str">
        <f t="shared" si="105"/>
        <v>YAMAHA</v>
      </c>
      <c r="F896">
        <v>14100547</v>
      </c>
      <c r="G896" s="19">
        <v>44909</v>
      </c>
      <c r="H896" t="s">
        <v>118</v>
      </c>
      <c r="I896" t="s">
        <v>119</v>
      </c>
      <c r="J896">
        <v>1</v>
      </c>
      <c r="K896">
        <v>1</v>
      </c>
      <c r="L896">
        <v>128.32</v>
      </c>
      <c r="M896" t="s">
        <v>36</v>
      </c>
      <c r="N896">
        <v>1.0900000000000001</v>
      </c>
      <c r="O896">
        <v>128.32</v>
      </c>
      <c r="P896">
        <f t="shared" si="111"/>
        <v>139.86879999999999</v>
      </c>
      <c r="Q896" t="s">
        <v>41</v>
      </c>
      <c r="R896" t="s">
        <v>731</v>
      </c>
      <c r="S896" t="s">
        <v>25</v>
      </c>
      <c r="T896">
        <v>900730</v>
      </c>
      <c r="U896">
        <v>70</v>
      </c>
      <c r="V896" t="s">
        <v>1065</v>
      </c>
      <c r="X896" t="s">
        <v>2585</v>
      </c>
      <c r="Y896">
        <v>1060134</v>
      </c>
      <c r="Z896" t="s">
        <v>733</v>
      </c>
      <c r="AB896">
        <f t="shared" si="106"/>
        <v>2022</v>
      </c>
      <c r="AC896">
        <f t="shared" si="107"/>
        <v>12</v>
      </c>
      <c r="AD896" t="str">
        <f t="shared" si="108"/>
        <v>Q3</v>
      </c>
      <c r="AE896" t="str">
        <f t="shared" si="109"/>
        <v>FY22/23</v>
      </c>
      <c r="AF896" t="str">
        <f t="shared" si="110"/>
        <v>SOUTH</v>
      </c>
    </row>
    <row r="897" spans="1:32">
      <c r="A897" t="s">
        <v>3025</v>
      </c>
      <c r="B897" t="s">
        <v>22</v>
      </c>
      <c r="C897" t="str">
        <f t="shared" si="104"/>
        <v>SPARES/OTHER</v>
      </c>
      <c r="D897" s="4">
        <v>44909</v>
      </c>
      <c r="E897" t="str">
        <f t="shared" si="105"/>
        <v>YAMAHA</v>
      </c>
      <c r="F897">
        <v>14100547</v>
      </c>
      <c r="G897" s="19">
        <v>44909</v>
      </c>
      <c r="H897" t="s">
        <v>134</v>
      </c>
      <c r="I897" t="s">
        <v>135</v>
      </c>
      <c r="J897">
        <v>1</v>
      </c>
      <c r="K897">
        <v>1</v>
      </c>
      <c r="L897">
        <v>17.7</v>
      </c>
      <c r="M897" t="s">
        <v>36</v>
      </c>
      <c r="N897">
        <v>1.0900000000000001</v>
      </c>
      <c r="O897">
        <v>17.7</v>
      </c>
      <c r="P897">
        <f t="shared" si="111"/>
        <v>19.292999999999999</v>
      </c>
      <c r="Q897" t="s">
        <v>41</v>
      </c>
      <c r="R897" t="s">
        <v>731</v>
      </c>
      <c r="S897" t="s">
        <v>25</v>
      </c>
      <c r="T897">
        <v>900730</v>
      </c>
      <c r="U897">
        <v>8.8000000000000007</v>
      </c>
      <c r="V897" t="s">
        <v>1065</v>
      </c>
      <c r="X897" t="s">
        <v>2585</v>
      </c>
      <c r="Y897">
        <v>1060134</v>
      </c>
      <c r="Z897" t="s">
        <v>733</v>
      </c>
      <c r="AB897">
        <f t="shared" si="106"/>
        <v>2022</v>
      </c>
      <c r="AC897">
        <f t="shared" si="107"/>
        <v>12</v>
      </c>
      <c r="AD897" t="str">
        <f t="shared" si="108"/>
        <v>Q3</v>
      </c>
      <c r="AE897" t="str">
        <f t="shared" si="109"/>
        <v>FY22/23</v>
      </c>
      <c r="AF897" t="str">
        <f t="shared" si="110"/>
        <v>SOUTH</v>
      </c>
    </row>
    <row r="898" spans="1:32">
      <c r="A898" t="s">
        <v>3025</v>
      </c>
      <c r="B898" t="s">
        <v>22</v>
      </c>
      <c r="C898" t="str">
        <f t="shared" ref="C898:C961" si="112">IF(F898="", "", IF(AND(F898&gt;=12000000, F898&lt;=13000000, OR(ISNUMBER(SEARCH("SERVICE", H898)), ISNUMBER(SEARCH("REPAIR CHARGE", I898)), ISNUMBER(SEARCH("REPAIR", H898)))), "SERVICE_CHARGE", IF(AND(F898&gt;=13000000, F898&lt;=14000000, OR(ISNUMBER(SEARCH("SERVICE", H898)), ISNUMBER(SEARCH("REPAIR CHARGE", I898)), ISNUMBER(SEARCH("REPAIR", H898)))), "CONTRACT_FEE", IF(AND(F898&gt;=14000000, F898&lt;=15000000, OR(ISNUMBER(SEARCH("TAPE FEEDER", I898)), ISNUMBER(SEARCH("ZS FEEDER", I898)), ISNUMBER(SEARCH("TRAY", I898)))), "FEEDER", "SPARES/OTHER"))))</f>
        <v>CONTRACT_FEE</v>
      </c>
      <c r="D898" s="4">
        <v>44910</v>
      </c>
      <c r="E898" t="str">
        <f t="shared" ref="E898:E961" si="113">IF(ISNUMBER(SEARCH("YMCT",H898)),"YAMAHA",IF(ISNUMBER(SEARCH("HELI",H898)),"HELLER",IF(ISNUMBER(SEARCH("PEMR",H898)),"PEMTRON",IF(ISNUMBER(SEARCH("PEMT",H898)),"PEMTRON",IF(H898="","",(IFERROR(1/0,"OTHERS")))))))</f>
        <v>YAMAHA</v>
      </c>
      <c r="F898">
        <v>13100055</v>
      </c>
      <c r="G898" s="19">
        <v>44910</v>
      </c>
      <c r="H898" t="s">
        <v>76</v>
      </c>
      <c r="I898" t="s">
        <v>77</v>
      </c>
      <c r="J898">
        <v>5</v>
      </c>
      <c r="K898">
        <v>5</v>
      </c>
      <c r="L898">
        <v>11061.95</v>
      </c>
      <c r="M898" t="s">
        <v>36</v>
      </c>
      <c r="N898">
        <v>1.0900000000000001</v>
      </c>
      <c r="O898">
        <v>11061.95</v>
      </c>
      <c r="P898">
        <f t="shared" si="111"/>
        <v>12057.525500000002</v>
      </c>
      <c r="Q898" t="s">
        <v>41</v>
      </c>
      <c r="R898" t="s">
        <v>365</v>
      </c>
      <c r="S898" t="s">
        <v>25</v>
      </c>
      <c r="T898">
        <v>900732</v>
      </c>
      <c r="U898">
        <v>0</v>
      </c>
      <c r="V898" t="s">
        <v>1090</v>
      </c>
      <c r="X898" t="s">
        <v>2588</v>
      </c>
      <c r="Z898" t="s">
        <v>366</v>
      </c>
      <c r="AB898">
        <f t="shared" ref="AB898:AB961" si="114">IF(D898="","",YEAR(D898))</f>
        <v>2022</v>
      </c>
      <c r="AC898">
        <f t="shared" ref="AC898:AC961" si="115">IF(D898="","",MONTH(D898))</f>
        <v>12</v>
      </c>
      <c r="AD898" t="str">
        <f t="shared" ref="AD898:AD961" si="116">IFERROR(IF(AC898="","",IF(AND(AC898&gt;=10,AC898&lt;=12),"Q3",IF(AND(AC898&gt;=1,AC898&lt;=3),"Q4",IF(AND(AC898&gt;=7,AC898&lt;=9),"Q2",IF(AND(AC898&gt;=4,AC898&lt;=6),"Q1"))))),"")</f>
        <v>Q3</v>
      </c>
      <c r="AE898" t="str">
        <f t="shared" ref="AE898:AE961" si="117">IFERROR(IF(AD898="Q4","FY"&amp;RIGHT(AB898,2)-1&amp;"/"&amp;RIGHT(AB898,2),"FY"&amp;RIGHT(AB898,2)&amp;"/"&amp;RIGHT(AB898,2)+1),"")</f>
        <v>FY22/23</v>
      </c>
      <c r="AF898" t="str">
        <f t="shared" ref="AF898:AF961" si="118">IF(B898="SZX","SOUTH",IF(B898="BJS","NORTH",IF(B898="SHA","EAST",IF(B898="","",(IF(AND(B898&lt;&gt;"SZX",B898&lt;&gt;"SHA",B898&lt;&gt;"BJS"),"WEST"))))))</f>
        <v>SOUTH</v>
      </c>
    </row>
    <row r="899" spans="1:32">
      <c r="A899" t="s">
        <v>3025</v>
      </c>
      <c r="B899" t="s">
        <v>22</v>
      </c>
      <c r="C899" t="str">
        <f t="shared" si="112"/>
        <v>SPARES/OTHER</v>
      </c>
      <c r="D899" s="4">
        <v>44914</v>
      </c>
      <c r="E899" t="str">
        <f t="shared" si="113"/>
        <v>HELLER</v>
      </c>
      <c r="F899">
        <v>14100548</v>
      </c>
      <c r="G899" s="19">
        <v>44914</v>
      </c>
      <c r="H899" t="s">
        <v>358</v>
      </c>
      <c r="I899" t="s">
        <v>359</v>
      </c>
      <c r="J899">
        <v>1</v>
      </c>
      <c r="K899">
        <v>1</v>
      </c>
      <c r="L899">
        <v>3805.31</v>
      </c>
      <c r="M899" t="s">
        <v>36</v>
      </c>
      <c r="N899">
        <v>1.0900000000000001</v>
      </c>
      <c r="O899">
        <v>3805.31</v>
      </c>
      <c r="P899">
        <f t="shared" ref="P899:P962" si="119">IF(M899="CNY",O899*N899,IF(M899="USD",O899*7.8,IF(M899="HKD",O899*1,IF(M899="JPY",O899*0.0563,""))))</f>
        <v>4147.7879000000003</v>
      </c>
      <c r="Q899" t="s">
        <v>41</v>
      </c>
      <c r="R899" t="s">
        <v>2095</v>
      </c>
      <c r="S899" t="s">
        <v>25</v>
      </c>
      <c r="T899">
        <v>900733</v>
      </c>
      <c r="U899">
        <v>2500</v>
      </c>
      <c r="V899" t="s">
        <v>1065</v>
      </c>
      <c r="X899" t="s">
        <v>2589</v>
      </c>
      <c r="Y899">
        <v>1063115</v>
      </c>
      <c r="Z899" t="s">
        <v>2097</v>
      </c>
      <c r="AB899">
        <f t="shared" si="114"/>
        <v>2022</v>
      </c>
      <c r="AC899">
        <f t="shared" si="115"/>
        <v>12</v>
      </c>
      <c r="AD899" t="str">
        <f t="shared" si="116"/>
        <v>Q3</v>
      </c>
      <c r="AE899" t="str">
        <f t="shared" si="117"/>
        <v>FY22/23</v>
      </c>
      <c r="AF899" t="str">
        <f t="shared" si="118"/>
        <v>SOUTH</v>
      </c>
    </row>
    <row r="900" spans="1:32">
      <c r="A900" t="s">
        <v>3025</v>
      </c>
      <c r="B900" t="s">
        <v>22</v>
      </c>
      <c r="C900" t="str">
        <f t="shared" si="112"/>
        <v>CONTRACT_FEE</v>
      </c>
      <c r="D900" s="4">
        <v>44915</v>
      </c>
      <c r="E900" t="str">
        <f t="shared" si="113"/>
        <v>YAMAHA</v>
      </c>
      <c r="F900">
        <v>13100056</v>
      </c>
      <c r="G900" s="19">
        <v>44915</v>
      </c>
      <c r="H900" t="s">
        <v>76</v>
      </c>
      <c r="I900" t="s">
        <v>77</v>
      </c>
      <c r="J900">
        <v>1</v>
      </c>
      <c r="K900">
        <v>1</v>
      </c>
      <c r="L900">
        <v>3761.06</v>
      </c>
      <c r="M900" t="s">
        <v>36</v>
      </c>
      <c r="N900">
        <v>1.0900000000000001</v>
      </c>
      <c r="O900">
        <v>3761.06</v>
      </c>
      <c r="P900">
        <f t="shared" si="119"/>
        <v>4099.5554000000002</v>
      </c>
      <c r="Q900" t="s">
        <v>41</v>
      </c>
      <c r="R900" t="s">
        <v>1111</v>
      </c>
      <c r="S900" t="s">
        <v>25</v>
      </c>
      <c r="T900">
        <v>900737</v>
      </c>
      <c r="U900">
        <v>0</v>
      </c>
      <c r="V900" t="s">
        <v>1090</v>
      </c>
      <c r="X900" t="s">
        <v>2590</v>
      </c>
      <c r="Z900" t="s">
        <v>1113</v>
      </c>
      <c r="AB900">
        <f t="shared" si="114"/>
        <v>2022</v>
      </c>
      <c r="AC900">
        <f t="shared" si="115"/>
        <v>12</v>
      </c>
      <c r="AD900" t="str">
        <f t="shared" si="116"/>
        <v>Q3</v>
      </c>
      <c r="AE900" t="str">
        <f t="shared" si="117"/>
        <v>FY22/23</v>
      </c>
      <c r="AF900" t="str">
        <f t="shared" si="118"/>
        <v>SOUTH</v>
      </c>
    </row>
    <row r="901" spans="1:32">
      <c r="A901" t="s">
        <v>3025</v>
      </c>
      <c r="B901" t="s">
        <v>22</v>
      </c>
      <c r="C901" t="str">
        <f t="shared" si="112"/>
        <v>CONTRACT_FEE</v>
      </c>
      <c r="D901" s="4">
        <v>44915</v>
      </c>
      <c r="E901" t="str">
        <f t="shared" si="113"/>
        <v>YAMAHA</v>
      </c>
      <c r="F901">
        <v>13100056</v>
      </c>
      <c r="G901" s="19">
        <v>44915</v>
      </c>
      <c r="H901" t="s">
        <v>76</v>
      </c>
      <c r="I901" t="s">
        <v>77</v>
      </c>
      <c r="J901">
        <v>1</v>
      </c>
      <c r="K901">
        <v>1</v>
      </c>
      <c r="L901">
        <v>3761.06</v>
      </c>
      <c r="M901" t="s">
        <v>36</v>
      </c>
      <c r="N901">
        <v>1.0900000000000001</v>
      </c>
      <c r="O901">
        <v>3761.06</v>
      </c>
      <c r="P901">
        <f t="shared" si="119"/>
        <v>4099.5554000000002</v>
      </c>
      <c r="Q901" t="s">
        <v>41</v>
      </c>
      <c r="R901" t="s">
        <v>1111</v>
      </c>
      <c r="S901" t="s">
        <v>25</v>
      </c>
      <c r="T901">
        <v>900737</v>
      </c>
      <c r="U901">
        <v>0</v>
      </c>
      <c r="V901" t="s">
        <v>1090</v>
      </c>
      <c r="X901" t="s">
        <v>2590</v>
      </c>
      <c r="Z901" t="s">
        <v>1113</v>
      </c>
      <c r="AB901">
        <f t="shared" si="114"/>
        <v>2022</v>
      </c>
      <c r="AC901">
        <f t="shared" si="115"/>
        <v>12</v>
      </c>
      <c r="AD901" t="str">
        <f t="shared" si="116"/>
        <v>Q3</v>
      </c>
      <c r="AE901" t="str">
        <f t="shared" si="117"/>
        <v>FY22/23</v>
      </c>
      <c r="AF901" t="str">
        <f t="shared" si="118"/>
        <v>SOUTH</v>
      </c>
    </row>
    <row r="902" spans="1:32">
      <c r="A902" t="s">
        <v>3025</v>
      </c>
      <c r="B902" t="s">
        <v>22</v>
      </c>
      <c r="C902" t="str">
        <f t="shared" si="112"/>
        <v>CONTRACT_FEE</v>
      </c>
      <c r="D902" s="4">
        <v>44915</v>
      </c>
      <c r="E902" t="str">
        <f t="shared" si="113"/>
        <v>YAMAHA</v>
      </c>
      <c r="F902">
        <v>13100057</v>
      </c>
      <c r="G902" s="19">
        <v>44915</v>
      </c>
      <c r="H902" t="s">
        <v>76</v>
      </c>
      <c r="I902" t="s">
        <v>77</v>
      </c>
      <c r="J902">
        <v>1</v>
      </c>
      <c r="K902">
        <v>1</v>
      </c>
      <c r="L902">
        <v>15929.2</v>
      </c>
      <c r="M902" t="s">
        <v>36</v>
      </c>
      <c r="N902">
        <v>1.0900000000000001</v>
      </c>
      <c r="O902">
        <v>15929.2</v>
      </c>
      <c r="P902">
        <f t="shared" si="119"/>
        <v>17362.828000000001</v>
      </c>
      <c r="Q902" t="s">
        <v>41</v>
      </c>
      <c r="R902" t="s">
        <v>1948</v>
      </c>
      <c r="S902" t="s">
        <v>25</v>
      </c>
      <c r="T902">
        <v>900738</v>
      </c>
      <c r="U902">
        <v>0</v>
      </c>
      <c r="V902" t="s">
        <v>1090</v>
      </c>
      <c r="X902" t="s">
        <v>2591</v>
      </c>
      <c r="Z902" t="s">
        <v>1950</v>
      </c>
      <c r="AB902">
        <f t="shared" si="114"/>
        <v>2022</v>
      </c>
      <c r="AC902">
        <f t="shared" si="115"/>
        <v>12</v>
      </c>
      <c r="AD902" t="str">
        <f t="shared" si="116"/>
        <v>Q3</v>
      </c>
      <c r="AE902" t="str">
        <f t="shared" si="117"/>
        <v>FY22/23</v>
      </c>
      <c r="AF902" t="str">
        <f t="shared" si="118"/>
        <v>SOUTH</v>
      </c>
    </row>
    <row r="903" spans="1:32">
      <c r="A903" t="s">
        <v>3025</v>
      </c>
      <c r="B903" t="s">
        <v>22</v>
      </c>
      <c r="C903" t="str">
        <f t="shared" si="112"/>
        <v>CONTRACT_FEE</v>
      </c>
      <c r="D903" s="4">
        <v>44915</v>
      </c>
      <c r="E903" t="str">
        <f t="shared" si="113"/>
        <v>YAMAHA</v>
      </c>
      <c r="F903">
        <v>13100058</v>
      </c>
      <c r="G903" s="19">
        <v>44915</v>
      </c>
      <c r="H903" t="s">
        <v>76</v>
      </c>
      <c r="I903" t="s">
        <v>77</v>
      </c>
      <c r="J903">
        <v>2</v>
      </c>
      <c r="K903">
        <v>2</v>
      </c>
      <c r="L903">
        <v>4867.26</v>
      </c>
      <c r="M903" t="s">
        <v>36</v>
      </c>
      <c r="N903">
        <v>1.0900000000000001</v>
      </c>
      <c r="O903">
        <v>4867.26</v>
      </c>
      <c r="P903">
        <f t="shared" si="119"/>
        <v>5305.3134000000009</v>
      </c>
      <c r="Q903" t="s">
        <v>41</v>
      </c>
      <c r="R903" t="s">
        <v>2239</v>
      </c>
      <c r="S903" t="s">
        <v>25</v>
      </c>
      <c r="T903">
        <v>900739</v>
      </c>
      <c r="U903">
        <v>0</v>
      </c>
      <c r="V903" t="s">
        <v>1090</v>
      </c>
      <c r="X903" t="s">
        <v>2592</v>
      </c>
      <c r="Z903" t="s">
        <v>2241</v>
      </c>
      <c r="AB903">
        <f t="shared" si="114"/>
        <v>2022</v>
      </c>
      <c r="AC903">
        <f t="shared" si="115"/>
        <v>12</v>
      </c>
      <c r="AD903" t="str">
        <f t="shared" si="116"/>
        <v>Q3</v>
      </c>
      <c r="AE903" t="str">
        <f t="shared" si="117"/>
        <v>FY22/23</v>
      </c>
      <c r="AF903" t="str">
        <f t="shared" si="118"/>
        <v>SOUTH</v>
      </c>
    </row>
    <row r="904" spans="1:32">
      <c r="A904" t="s">
        <v>3025</v>
      </c>
      <c r="B904" t="s">
        <v>22</v>
      </c>
      <c r="C904" t="str">
        <f t="shared" si="112"/>
        <v>CONTRACT_FEE</v>
      </c>
      <c r="D904" s="4">
        <v>44915</v>
      </c>
      <c r="E904" t="str">
        <f t="shared" si="113"/>
        <v>YAMAHA</v>
      </c>
      <c r="F904">
        <v>13100058</v>
      </c>
      <c r="G904" s="19">
        <v>44915</v>
      </c>
      <c r="H904" t="s">
        <v>76</v>
      </c>
      <c r="I904" t="s">
        <v>77</v>
      </c>
      <c r="J904">
        <v>2</v>
      </c>
      <c r="K904">
        <v>2</v>
      </c>
      <c r="L904">
        <v>442.48</v>
      </c>
      <c r="M904" t="s">
        <v>36</v>
      </c>
      <c r="N904">
        <v>1.0900000000000001</v>
      </c>
      <c r="O904">
        <v>442.48</v>
      </c>
      <c r="P904">
        <f t="shared" si="119"/>
        <v>482.30320000000006</v>
      </c>
      <c r="Q904" t="s">
        <v>41</v>
      </c>
      <c r="R904" t="s">
        <v>2239</v>
      </c>
      <c r="S904" t="s">
        <v>25</v>
      </c>
      <c r="T904">
        <v>900739</v>
      </c>
      <c r="U904">
        <v>0</v>
      </c>
      <c r="V904" t="s">
        <v>1090</v>
      </c>
      <c r="X904" t="s">
        <v>2592</v>
      </c>
      <c r="Z904" t="s">
        <v>2241</v>
      </c>
      <c r="AB904">
        <f t="shared" si="114"/>
        <v>2022</v>
      </c>
      <c r="AC904">
        <f t="shared" si="115"/>
        <v>12</v>
      </c>
      <c r="AD904" t="str">
        <f t="shared" si="116"/>
        <v>Q3</v>
      </c>
      <c r="AE904" t="str">
        <f t="shared" si="117"/>
        <v>FY22/23</v>
      </c>
      <c r="AF904" t="str">
        <f t="shared" si="118"/>
        <v>SOUTH</v>
      </c>
    </row>
    <row r="905" spans="1:32">
      <c r="A905" t="s">
        <v>3025</v>
      </c>
      <c r="B905" t="s">
        <v>22</v>
      </c>
      <c r="C905" t="str">
        <f t="shared" si="112"/>
        <v>SPARES/OTHER</v>
      </c>
      <c r="D905" s="4">
        <v>44915</v>
      </c>
      <c r="E905" t="str">
        <f t="shared" si="113"/>
        <v>YAMAHA</v>
      </c>
      <c r="F905">
        <v>14100549</v>
      </c>
      <c r="G905" s="19">
        <v>44915</v>
      </c>
      <c r="H905" t="s">
        <v>130</v>
      </c>
      <c r="I905" t="s">
        <v>131</v>
      </c>
      <c r="J905">
        <v>1</v>
      </c>
      <c r="K905">
        <v>1</v>
      </c>
      <c r="L905">
        <v>1681.42</v>
      </c>
      <c r="M905" t="s">
        <v>36</v>
      </c>
      <c r="N905">
        <v>1.0900000000000001</v>
      </c>
      <c r="O905">
        <v>1681.42</v>
      </c>
      <c r="P905">
        <f t="shared" si="119"/>
        <v>1832.7478000000003</v>
      </c>
      <c r="Q905" t="s">
        <v>41</v>
      </c>
      <c r="R905" t="s">
        <v>2593</v>
      </c>
      <c r="S905" t="s">
        <v>25</v>
      </c>
      <c r="T905">
        <v>900727</v>
      </c>
      <c r="U905">
        <v>906.98</v>
      </c>
      <c r="V905" t="s">
        <v>1065</v>
      </c>
      <c r="X905" t="s">
        <v>2594</v>
      </c>
      <c r="Y905">
        <v>1063197</v>
      </c>
      <c r="Z905" t="s">
        <v>2595</v>
      </c>
      <c r="AB905">
        <f t="shared" si="114"/>
        <v>2022</v>
      </c>
      <c r="AC905">
        <f t="shared" si="115"/>
        <v>12</v>
      </c>
      <c r="AD905" t="str">
        <f t="shared" si="116"/>
        <v>Q3</v>
      </c>
      <c r="AE905" t="str">
        <f t="shared" si="117"/>
        <v>FY22/23</v>
      </c>
      <c r="AF905" t="str">
        <f t="shared" si="118"/>
        <v>SOUTH</v>
      </c>
    </row>
    <row r="906" spans="1:32">
      <c r="A906" t="s">
        <v>3025</v>
      </c>
      <c r="B906" t="s">
        <v>22</v>
      </c>
      <c r="C906" t="str">
        <f t="shared" si="112"/>
        <v>SPARES/OTHER</v>
      </c>
      <c r="D906" s="4">
        <v>44915</v>
      </c>
      <c r="E906" t="str">
        <f t="shared" si="113"/>
        <v>YAMAHA</v>
      </c>
      <c r="F906">
        <v>14100550</v>
      </c>
      <c r="G906" s="19">
        <v>44915</v>
      </c>
      <c r="H906" t="s">
        <v>2596</v>
      </c>
      <c r="I906" t="s">
        <v>2597</v>
      </c>
      <c r="J906">
        <v>4</v>
      </c>
      <c r="K906">
        <v>4</v>
      </c>
      <c r="L906">
        <v>7964.6</v>
      </c>
      <c r="M906" t="s">
        <v>36</v>
      </c>
      <c r="N906">
        <v>1.0900000000000001</v>
      </c>
      <c r="O906">
        <v>7964.6</v>
      </c>
      <c r="P906">
        <f t="shared" si="119"/>
        <v>8681.4140000000007</v>
      </c>
      <c r="Q906" t="s">
        <v>41</v>
      </c>
      <c r="R906" t="s">
        <v>363</v>
      </c>
      <c r="S906" t="s">
        <v>25</v>
      </c>
      <c r="T906">
        <v>900735</v>
      </c>
      <c r="U906">
        <v>4356</v>
      </c>
      <c r="V906" t="s">
        <v>1065</v>
      </c>
      <c r="X906" t="s">
        <v>2598</v>
      </c>
      <c r="Y906">
        <v>1064217</v>
      </c>
      <c r="Z906" t="s">
        <v>364</v>
      </c>
      <c r="AB906">
        <f t="shared" si="114"/>
        <v>2022</v>
      </c>
      <c r="AC906">
        <f t="shared" si="115"/>
        <v>12</v>
      </c>
      <c r="AD906" t="str">
        <f t="shared" si="116"/>
        <v>Q3</v>
      </c>
      <c r="AE906" t="str">
        <f t="shared" si="117"/>
        <v>FY22/23</v>
      </c>
      <c r="AF906" t="str">
        <f t="shared" si="118"/>
        <v>SOUTH</v>
      </c>
    </row>
    <row r="907" spans="1:32">
      <c r="A907" t="s">
        <v>3025</v>
      </c>
      <c r="B907" t="s">
        <v>22</v>
      </c>
      <c r="C907" t="str">
        <f t="shared" si="112"/>
        <v>SPARES/OTHER</v>
      </c>
      <c r="D907" s="4">
        <v>44915</v>
      </c>
      <c r="E907" t="str">
        <f t="shared" si="113"/>
        <v>YAMAHA</v>
      </c>
      <c r="F907">
        <v>14100551</v>
      </c>
      <c r="G907" s="19">
        <v>44915</v>
      </c>
      <c r="H907" t="s">
        <v>85</v>
      </c>
      <c r="I907" t="s">
        <v>86</v>
      </c>
      <c r="J907">
        <v>10</v>
      </c>
      <c r="K907">
        <v>10</v>
      </c>
      <c r="L907">
        <v>353.98</v>
      </c>
      <c r="M907" t="s">
        <v>36</v>
      </c>
      <c r="N907">
        <v>1.0900000000000001</v>
      </c>
      <c r="O907">
        <v>353.98</v>
      </c>
      <c r="P907">
        <f t="shared" si="119"/>
        <v>385.83820000000003</v>
      </c>
      <c r="Q907" t="s">
        <v>41</v>
      </c>
      <c r="R907" t="s">
        <v>1111</v>
      </c>
      <c r="S907" t="s">
        <v>25</v>
      </c>
      <c r="T907">
        <v>900736</v>
      </c>
      <c r="U907">
        <v>170</v>
      </c>
      <c r="V907" t="s">
        <v>1065</v>
      </c>
      <c r="X907" t="s">
        <v>2599</v>
      </c>
      <c r="Y907">
        <v>1064218</v>
      </c>
      <c r="Z907" t="s">
        <v>1113</v>
      </c>
      <c r="AB907">
        <f t="shared" si="114"/>
        <v>2022</v>
      </c>
      <c r="AC907">
        <f t="shared" si="115"/>
        <v>12</v>
      </c>
      <c r="AD907" t="str">
        <f t="shared" si="116"/>
        <v>Q3</v>
      </c>
      <c r="AE907" t="str">
        <f t="shared" si="117"/>
        <v>FY22/23</v>
      </c>
      <c r="AF907" t="str">
        <f t="shared" si="118"/>
        <v>SOUTH</v>
      </c>
    </row>
    <row r="908" spans="1:32">
      <c r="A908" t="s">
        <v>3025</v>
      </c>
      <c r="B908" t="s">
        <v>22</v>
      </c>
      <c r="C908" t="str">
        <f t="shared" si="112"/>
        <v>SPARES/OTHER</v>
      </c>
      <c r="D908" s="4">
        <v>44915</v>
      </c>
      <c r="E908" t="str">
        <f t="shared" si="113"/>
        <v>YAMAHA</v>
      </c>
      <c r="F908">
        <v>14100551</v>
      </c>
      <c r="G908" s="19">
        <v>44915</v>
      </c>
      <c r="H908" t="s">
        <v>140</v>
      </c>
      <c r="I908" t="s">
        <v>141</v>
      </c>
      <c r="J908">
        <v>10</v>
      </c>
      <c r="K908">
        <v>10</v>
      </c>
      <c r="L908">
        <v>575.22</v>
      </c>
      <c r="M908" t="s">
        <v>36</v>
      </c>
      <c r="N908">
        <v>1.0900000000000001</v>
      </c>
      <c r="O908">
        <v>575.22</v>
      </c>
      <c r="P908">
        <f t="shared" si="119"/>
        <v>626.98980000000006</v>
      </c>
      <c r="Q908" t="s">
        <v>41</v>
      </c>
      <c r="R908" t="s">
        <v>1111</v>
      </c>
      <c r="S908" t="s">
        <v>25</v>
      </c>
      <c r="T908">
        <v>900736</v>
      </c>
      <c r="U908">
        <v>270</v>
      </c>
      <c r="V908" t="s">
        <v>1065</v>
      </c>
      <c r="X908" t="s">
        <v>2599</v>
      </c>
      <c r="Y908">
        <v>1064218</v>
      </c>
      <c r="Z908" t="s">
        <v>1113</v>
      </c>
      <c r="AB908">
        <f t="shared" si="114"/>
        <v>2022</v>
      </c>
      <c r="AC908">
        <f t="shared" si="115"/>
        <v>12</v>
      </c>
      <c r="AD908" t="str">
        <f t="shared" si="116"/>
        <v>Q3</v>
      </c>
      <c r="AE908" t="str">
        <f t="shared" si="117"/>
        <v>FY22/23</v>
      </c>
      <c r="AF908" t="str">
        <f t="shared" si="118"/>
        <v>SOUTH</v>
      </c>
    </row>
    <row r="909" spans="1:32">
      <c r="A909" t="s">
        <v>3025</v>
      </c>
      <c r="B909" t="s">
        <v>22</v>
      </c>
      <c r="C909" t="str">
        <f t="shared" si="112"/>
        <v>SPARES/OTHER</v>
      </c>
      <c r="D909" s="4">
        <v>44915</v>
      </c>
      <c r="E909" t="str">
        <f t="shared" si="113"/>
        <v>OTHERS</v>
      </c>
      <c r="F909">
        <v>14100551</v>
      </c>
      <c r="G909" s="19">
        <v>44915</v>
      </c>
      <c r="H909" t="s">
        <v>345</v>
      </c>
      <c r="I909" t="s">
        <v>346</v>
      </c>
      <c r="J909">
        <v>4</v>
      </c>
      <c r="K909">
        <v>4</v>
      </c>
      <c r="L909">
        <v>658.41</v>
      </c>
      <c r="M909" t="s">
        <v>36</v>
      </c>
      <c r="N909">
        <v>1.0900000000000001</v>
      </c>
      <c r="O909">
        <v>658.41</v>
      </c>
      <c r="P909">
        <f t="shared" si="119"/>
        <v>717.66690000000006</v>
      </c>
      <c r="Q909" t="s">
        <v>41</v>
      </c>
      <c r="R909" t="s">
        <v>1111</v>
      </c>
      <c r="S909" t="s">
        <v>25</v>
      </c>
      <c r="T909">
        <v>900736</v>
      </c>
      <c r="U909">
        <v>573.41999999999996</v>
      </c>
      <c r="V909" t="s">
        <v>1065</v>
      </c>
      <c r="X909" t="s">
        <v>2599</v>
      </c>
      <c r="Y909">
        <v>1064218</v>
      </c>
      <c r="Z909" t="s">
        <v>1113</v>
      </c>
      <c r="AB909">
        <f t="shared" si="114"/>
        <v>2022</v>
      </c>
      <c r="AC909">
        <f t="shared" si="115"/>
        <v>12</v>
      </c>
      <c r="AD909" t="str">
        <f t="shared" si="116"/>
        <v>Q3</v>
      </c>
      <c r="AE909" t="str">
        <f t="shared" si="117"/>
        <v>FY22/23</v>
      </c>
      <c r="AF909" t="str">
        <f t="shared" si="118"/>
        <v>SOUTH</v>
      </c>
    </row>
    <row r="910" spans="1:32">
      <c r="A910" t="s">
        <v>3025</v>
      </c>
      <c r="B910" t="s">
        <v>22</v>
      </c>
      <c r="C910" t="str">
        <f t="shared" si="112"/>
        <v>CONTRACT_FEE</v>
      </c>
      <c r="D910" s="4">
        <v>44921</v>
      </c>
      <c r="E910" t="str">
        <f t="shared" si="113"/>
        <v>YAMAHA</v>
      </c>
      <c r="F910">
        <v>13100059</v>
      </c>
      <c r="G910" s="19">
        <v>44921</v>
      </c>
      <c r="H910" t="s">
        <v>76</v>
      </c>
      <c r="I910" t="s">
        <v>77</v>
      </c>
      <c r="J910">
        <v>1</v>
      </c>
      <c r="K910">
        <v>1</v>
      </c>
      <c r="L910">
        <v>25309.73</v>
      </c>
      <c r="M910" t="s">
        <v>36</v>
      </c>
      <c r="N910">
        <v>1.0900000000000001</v>
      </c>
      <c r="O910">
        <v>25309.73</v>
      </c>
      <c r="P910">
        <f t="shared" si="119"/>
        <v>27587.6057</v>
      </c>
      <c r="Q910" t="s">
        <v>41</v>
      </c>
      <c r="R910" t="s">
        <v>355</v>
      </c>
      <c r="S910" t="s">
        <v>25</v>
      </c>
      <c r="T910">
        <v>900740</v>
      </c>
      <c r="U910">
        <v>0</v>
      </c>
      <c r="V910" t="s">
        <v>1090</v>
      </c>
      <c r="X910" t="s">
        <v>2600</v>
      </c>
      <c r="Z910" t="s">
        <v>356</v>
      </c>
      <c r="AB910">
        <f t="shared" si="114"/>
        <v>2022</v>
      </c>
      <c r="AC910">
        <f t="shared" si="115"/>
        <v>12</v>
      </c>
      <c r="AD910" t="str">
        <f t="shared" si="116"/>
        <v>Q3</v>
      </c>
      <c r="AE910" t="str">
        <f t="shared" si="117"/>
        <v>FY22/23</v>
      </c>
      <c r="AF910" t="str">
        <f t="shared" si="118"/>
        <v>SOUTH</v>
      </c>
    </row>
    <row r="911" spans="1:32">
      <c r="A911" t="s">
        <v>3025</v>
      </c>
      <c r="B911" t="s">
        <v>22</v>
      </c>
      <c r="C911" t="str">
        <f t="shared" si="112"/>
        <v>CONTRACT_FEE</v>
      </c>
      <c r="D911" s="4">
        <v>44937</v>
      </c>
      <c r="E911" t="str">
        <f t="shared" si="113"/>
        <v>YAMAHA</v>
      </c>
      <c r="F911">
        <v>13100060</v>
      </c>
      <c r="G911" s="19">
        <v>44937</v>
      </c>
      <c r="H911" t="s">
        <v>76</v>
      </c>
      <c r="I911" t="s">
        <v>77</v>
      </c>
      <c r="J911">
        <v>1</v>
      </c>
      <c r="K911">
        <v>1</v>
      </c>
      <c r="L911">
        <v>8849.56</v>
      </c>
      <c r="M911" t="s">
        <v>36</v>
      </c>
      <c r="N911">
        <v>1.1200000000000001</v>
      </c>
      <c r="O911">
        <v>8849.56</v>
      </c>
      <c r="P911">
        <f t="shared" si="119"/>
        <v>9911.5072</v>
      </c>
      <c r="Q911" t="s">
        <v>41</v>
      </c>
      <c r="R911" t="s">
        <v>1904</v>
      </c>
      <c r="S911" t="s">
        <v>25</v>
      </c>
      <c r="T911">
        <v>900741</v>
      </c>
      <c r="U911">
        <v>0</v>
      </c>
      <c r="V911" t="s">
        <v>1090</v>
      </c>
      <c r="Z911" t="s">
        <v>1906</v>
      </c>
      <c r="AB911">
        <f t="shared" si="114"/>
        <v>2023</v>
      </c>
      <c r="AC911">
        <f t="shared" si="115"/>
        <v>1</v>
      </c>
      <c r="AD911" t="str">
        <f t="shared" si="116"/>
        <v>Q4</v>
      </c>
      <c r="AE911" t="str">
        <f t="shared" si="117"/>
        <v>FY22/23</v>
      </c>
      <c r="AF911" t="str">
        <f t="shared" si="118"/>
        <v>SOUTH</v>
      </c>
    </row>
    <row r="912" spans="1:32">
      <c r="A912" t="s">
        <v>3025</v>
      </c>
      <c r="B912" t="s">
        <v>22</v>
      </c>
      <c r="C912" t="str">
        <f t="shared" si="112"/>
        <v>CONTRACT_FEE</v>
      </c>
      <c r="D912" s="4">
        <v>44966</v>
      </c>
      <c r="E912" t="str">
        <f t="shared" si="113"/>
        <v>YAMAHA</v>
      </c>
      <c r="F912">
        <v>13100061</v>
      </c>
      <c r="G912" s="19">
        <v>44966</v>
      </c>
      <c r="H912" t="s">
        <v>76</v>
      </c>
      <c r="I912" t="s">
        <v>77</v>
      </c>
      <c r="J912">
        <v>1</v>
      </c>
      <c r="K912">
        <v>1</v>
      </c>
      <c r="L912">
        <v>16814.16</v>
      </c>
      <c r="M912" t="s">
        <v>36</v>
      </c>
      <c r="N912">
        <v>1.1599999999999999</v>
      </c>
      <c r="O912">
        <v>16814.16</v>
      </c>
      <c r="P912">
        <f t="shared" si="119"/>
        <v>19504.425599999999</v>
      </c>
      <c r="Q912" t="s">
        <v>41</v>
      </c>
      <c r="R912" t="s">
        <v>1773</v>
      </c>
      <c r="S912" t="s">
        <v>25</v>
      </c>
      <c r="T912">
        <v>900742</v>
      </c>
      <c r="U912">
        <v>0</v>
      </c>
      <c r="V912" t="s">
        <v>1090</v>
      </c>
      <c r="Z912" t="s">
        <v>1775</v>
      </c>
      <c r="AB912">
        <f t="shared" si="114"/>
        <v>2023</v>
      </c>
      <c r="AC912">
        <f t="shared" si="115"/>
        <v>2</v>
      </c>
      <c r="AD912" t="str">
        <f t="shared" si="116"/>
        <v>Q4</v>
      </c>
      <c r="AE912" t="str">
        <f t="shared" si="117"/>
        <v>FY22/23</v>
      </c>
      <c r="AF912" t="str">
        <f t="shared" si="118"/>
        <v>SOUTH</v>
      </c>
    </row>
    <row r="913" spans="1:32">
      <c r="A913" t="s">
        <v>3025</v>
      </c>
      <c r="B913" t="s">
        <v>22</v>
      </c>
      <c r="C913" t="str">
        <f t="shared" si="112"/>
        <v>CONTRACT_FEE</v>
      </c>
      <c r="D913" s="4">
        <v>44966</v>
      </c>
      <c r="E913" t="str">
        <f t="shared" si="113"/>
        <v>YAMAHA</v>
      </c>
      <c r="F913">
        <v>13100062</v>
      </c>
      <c r="G913" s="19">
        <v>44966</v>
      </c>
      <c r="H913" t="s">
        <v>76</v>
      </c>
      <c r="I913" t="s">
        <v>77</v>
      </c>
      <c r="J913">
        <v>1</v>
      </c>
      <c r="K913">
        <v>1</v>
      </c>
      <c r="L913">
        <v>29600</v>
      </c>
      <c r="M913" t="s">
        <v>36</v>
      </c>
      <c r="N913">
        <v>1.1599999999999999</v>
      </c>
      <c r="O913">
        <v>29600</v>
      </c>
      <c r="P913">
        <f t="shared" si="119"/>
        <v>34336</v>
      </c>
      <c r="Q913" t="s">
        <v>41</v>
      </c>
      <c r="R913" t="s">
        <v>363</v>
      </c>
      <c r="S913" t="s">
        <v>25</v>
      </c>
      <c r="T913">
        <v>900743</v>
      </c>
      <c r="U913">
        <v>0</v>
      </c>
      <c r="V913" t="s">
        <v>1090</v>
      </c>
      <c r="Z913" t="s">
        <v>364</v>
      </c>
      <c r="AB913">
        <f t="shared" si="114"/>
        <v>2023</v>
      </c>
      <c r="AC913">
        <f t="shared" si="115"/>
        <v>2</v>
      </c>
      <c r="AD913" t="str">
        <f t="shared" si="116"/>
        <v>Q4</v>
      </c>
      <c r="AE913" t="str">
        <f t="shared" si="117"/>
        <v>FY22/23</v>
      </c>
      <c r="AF913" t="str">
        <f t="shared" si="118"/>
        <v>SOUTH</v>
      </c>
    </row>
    <row r="914" spans="1:32">
      <c r="A914" t="s">
        <v>3025</v>
      </c>
      <c r="B914" t="s">
        <v>22</v>
      </c>
      <c r="C914" t="str">
        <f t="shared" si="112"/>
        <v>CONTRACT_FEE</v>
      </c>
      <c r="D914" s="4">
        <v>44974</v>
      </c>
      <c r="E914" t="str">
        <f t="shared" si="113"/>
        <v>YAMAHA</v>
      </c>
      <c r="F914">
        <v>13100063</v>
      </c>
      <c r="G914" s="19">
        <v>44974</v>
      </c>
      <c r="H914" t="s">
        <v>76</v>
      </c>
      <c r="I914" t="s">
        <v>77</v>
      </c>
      <c r="J914">
        <v>1</v>
      </c>
      <c r="K914">
        <v>1</v>
      </c>
      <c r="L914">
        <v>15044.25</v>
      </c>
      <c r="M914" t="s">
        <v>36</v>
      </c>
      <c r="N914">
        <v>1.1599999999999999</v>
      </c>
      <c r="O914">
        <v>15044.25</v>
      </c>
      <c r="P914">
        <f t="shared" si="119"/>
        <v>17451.329999999998</v>
      </c>
      <c r="Q914" t="s">
        <v>41</v>
      </c>
      <c r="R914" t="s">
        <v>89</v>
      </c>
      <c r="S914" t="s">
        <v>25</v>
      </c>
      <c r="T914">
        <v>900752</v>
      </c>
      <c r="U914">
        <v>0</v>
      </c>
      <c r="V914" t="s">
        <v>1090</v>
      </c>
      <c r="X914" t="s">
        <v>2601</v>
      </c>
      <c r="Z914" t="s">
        <v>90</v>
      </c>
      <c r="AB914">
        <f t="shared" si="114"/>
        <v>2023</v>
      </c>
      <c r="AC914">
        <f t="shared" si="115"/>
        <v>2</v>
      </c>
      <c r="AD914" t="str">
        <f t="shared" si="116"/>
        <v>Q4</v>
      </c>
      <c r="AE914" t="str">
        <f t="shared" si="117"/>
        <v>FY22/23</v>
      </c>
      <c r="AF914" t="str">
        <f t="shared" si="118"/>
        <v>SOUTH</v>
      </c>
    </row>
    <row r="915" spans="1:32">
      <c r="A915" t="s">
        <v>3025</v>
      </c>
      <c r="B915" t="s">
        <v>22</v>
      </c>
      <c r="C915" t="str">
        <f t="shared" si="112"/>
        <v>SPARES/OTHER</v>
      </c>
      <c r="D915" s="4">
        <v>44974</v>
      </c>
      <c r="E915" t="str">
        <f t="shared" si="113"/>
        <v>YAMAHA</v>
      </c>
      <c r="F915">
        <v>14100552</v>
      </c>
      <c r="G915" s="19">
        <v>44974</v>
      </c>
      <c r="H915" t="s">
        <v>2602</v>
      </c>
      <c r="I915" t="s">
        <v>1271</v>
      </c>
      <c r="J915">
        <v>32</v>
      </c>
      <c r="K915">
        <v>32</v>
      </c>
      <c r="L915">
        <v>1415.93</v>
      </c>
      <c r="M915" t="s">
        <v>36</v>
      </c>
      <c r="N915">
        <v>1.1599999999999999</v>
      </c>
      <c r="O915">
        <v>1415.93</v>
      </c>
      <c r="P915">
        <f t="shared" si="119"/>
        <v>1642.4787999999999</v>
      </c>
      <c r="Q915" t="s">
        <v>41</v>
      </c>
      <c r="R915" t="s">
        <v>1948</v>
      </c>
      <c r="S915" t="s">
        <v>25</v>
      </c>
      <c r="T915">
        <v>900744</v>
      </c>
      <c r="U915">
        <v>806.4</v>
      </c>
      <c r="V915" t="s">
        <v>1065</v>
      </c>
      <c r="X915" t="s">
        <v>2603</v>
      </c>
      <c r="Y915">
        <v>1126177</v>
      </c>
      <c r="Z915" t="s">
        <v>1950</v>
      </c>
      <c r="AB915">
        <f t="shared" si="114"/>
        <v>2023</v>
      </c>
      <c r="AC915">
        <f t="shared" si="115"/>
        <v>2</v>
      </c>
      <c r="AD915" t="str">
        <f t="shared" si="116"/>
        <v>Q4</v>
      </c>
      <c r="AE915" t="str">
        <f t="shared" si="117"/>
        <v>FY22/23</v>
      </c>
      <c r="AF915" t="str">
        <f t="shared" si="118"/>
        <v>SOUTH</v>
      </c>
    </row>
    <row r="916" spans="1:32">
      <c r="A916" t="s">
        <v>3025</v>
      </c>
      <c r="B916" t="s">
        <v>22</v>
      </c>
      <c r="C916" t="str">
        <f t="shared" si="112"/>
        <v>SPARES/OTHER</v>
      </c>
      <c r="D916" s="4">
        <v>44974</v>
      </c>
      <c r="E916" t="str">
        <f t="shared" si="113"/>
        <v>YAMAHA</v>
      </c>
      <c r="F916">
        <v>14100552</v>
      </c>
      <c r="G916" s="19">
        <v>44974</v>
      </c>
      <c r="H916" t="s">
        <v>2112</v>
      </c>
      <c r="I916" t="s">
        <v>1228</v>
      </c>
      <c r="J916">
        <v>600</v>
      </c>
      <c r="K916">
        <v>600</v>
      </c>
      <c r="L916">
        <v>16991.150000000001</v>
      </c>
      <c r="M916" t="s">
        <v>36</v>
      </c>
      <c r="N916">
        <v>1.1599999999999999</v>
      </c>
      <c r="O916">
        <v>16991.150000000001</v>
      </c>
      <c r="P916">
        <f t="shared" si="119"/>
        <v>19709.734</v>
      </c>
      <c r="Q916" t="s">
        <v>41</v>
      </c>
      <c r="R916" t="s">
        <v>1948</v>
      </c>
      <c r="S916" t="s">
        <v>25</v>
      </c>
      <c r="T916">
        <v>900744</v>
      </c>
      <c r="U916">
        <v>10080</v>
      </c>
      <c r="V916" t="s">
        <v>1065</v>
      </c>
      <c r="X916" t="s">
        <v>2603</v>
      </c>
      <c r="Y916">
        <v>1126177</v>
      </c>
      <c r="Z916" t="s">
        <v>1950</v>
      </c>
      <c r="AB916">
        <f t="shared" si="114"/>
        <v>2023</v>
      </c>
      <c r="AC916">
        <f t="shared" si="115"/>
        <v>2</v>
      </c>
      <c r="AD916" t="str">
        <f t="shared" si="116"/>
        <v>Q4</v>
      </c>
      <c r="AE916" t="str">
        <f t="shared" si="117"/>
        <v>FY22/23</v>
      </c>
      <c r="AF916" t="str">
        <f t="shared" si="118"/>
        <v>SOUTH</v>
      </c>
    </row>
    <row r="917" spans="1:32">
      <c r="A917" t="s">
        <v>3025</v>
      </c>
      <c r="B917" t="s">
        <v>22</v>
      </c>
      <c r="C917" t="str">
        <f t="shared" si="112"/>
        <v>SPARES/OTHER</v>
      </c>
      <c r="D917" s="4">
        <v>44974</v>
      </c>
      <c r="E917" t="str">
        <f t="shared" si="113"/>
        <v>YAMAHA</v>
      </c>
      <c r="F917">
        <v>14100552</v>
      </c>
      <c r="G917" s="19">
        <v>44974</v>
      </c>
      <c r="H917" t="s">
        <v>229</v>
      </c>
      <c r="I917" t="s">
        <v>226</v>
      </c>
      <c r="J917">
        <v>1</v>
      </c>
      <c r="K917">
        <v>1</v>
      </c>
      <c r="L917">
        <v>486.73</v>
      </c>
      <c r="M917" t="s">
        <v>36</v>
      </c>
      <c r="N917">
        <v>1.1599999999999999</v>
      </c>
      <c r="O917">
        <v>486.73</v>
      </c>
      <c r="P917">
        <f t="shared" si="119"/>
        <v>564.60680000000002</v>
      </c>
      <c r="Q917" t="s">
        <v>41</v>
      </c>
      <c r="R917" t="s">
        <v>1948</v>
      </c>
      <c r="S917" t="s">
        <v>25</v>
      </c>
      <c r="T917">
        <v>900744</v>
      </c>
      <c r="U917">
        <v>232.76</v>
      </c>
      <c r="V917" t="s">
        <v>1065</v>
      </c>
      <c r="X917" t="s">
        <v>2603</v>
      </c>
      <c r="Y917">
        <v>1126177</v>
      </c>
      <c r="Z917" t="s">
        <v>1950</v>
      </c>
      <c r="AB917">
        <f t="shared" si="114"/>
        <v>2023</v>
      </c>
      <c r="AC917">
        <f t="shared" si="115"/>
        <v>2</v>
      </c>
      <c r="AD917" t="str">
        <f t="shared" si="116"/>
        <v>Q4</v>
      </c>
      <c r="AE917" t="str">
        <f t="shared" si="117"/>
        <v>FY22/23</v>
      </c>
      <c r="AF917" t="str">
        <f t="shared" si="118"/>
        <v>SOUTH</v>
      </c>
    </row>
    <row r="918" spans="1:32">
      <c r="A918" t="s">
        <v>3025</v>
      </c>
      <c r="B918" t="s">
        <v>22</v>
      </c>
      <c r="C918" t="str">
        <f t="shared" si="112"/>
        <v>SPARES/OTHER</v>
      </c>
      <c r="D918" s="4">
        <v>44974</v>
      </c>
      <c r="E918" t="str">
        <f t="shared" si="113"/>
        <v>YAMAHA</v>
      </c>
      <c r="F918">
        <v>14100553</v>
      </c>
      <c r="G918" s="19">
        <v>44974</v>
      </c>
      <c r="H918" t="s">
        <v>2112</v>
      </c>
      <c r="I918" t="s">
        <v>1228</v>
      </c>
      <c r="J918">
        <v>600</v>
      </c>
      <c r="K918">
        <v>600</v>
      </c>
      <c r="L918">
        <v>16991.150000000001</v>
      </c>
      <c r="M918" t="s">
        <v>36</v>
      </c>
      <c r="N918">
        <v>1.1599999999999999</v>
      </c>
      <c r="O918">
        <v>16991.150000000001</v>
      </c>
      <c r="P918">
        <f t="shared" si="119"/>
        <v>19709.734</v>
      </c>
      <c r="Q918" t="s">
        <v>41</v>
      </c>
      <c r="R918" t="s">
        <v>1449</v>
      </c>
      <c r="S918" t="s">
        <v>25</v>
      </c>
      <c r="T918">
        <v>900745</v>
      </c>
      <c r="U918">
        <v>10080</v>
      </c>
      <c r="V918" t="s">
        <v>1065</v>
      </c>
      <c r="X918" t="s">
        <v>2604</v>
      </c>
      <c r="Y918">
        <v>1126176</v>
      </c>
      <c r="Z918" t="s">
        <v>1451</v>
      </c>
      <c r="AB918">
        <f t="shared" si="114"/>
        <v>2023</v>
      </c>
      <c r="AC918">
        <f t="shared" si="115"/>
        <v>2</v>
      </c>
      <c r="AD918" t="str">
        <f t="shared" si="116"/>
        <v>Q4</v>
      </c>
      <c r="AE918" t="str">
        <f t="shared" si="117"/>
        <v>FY22/23</v>
      </c>
      <c r="AF918" t="str">
        <f t="shared" si="118"/>
        <v>SOUTH</v>
      </c>
    </row>
    <row r="919" spans="1:32">
      <c r="A919" t="s">
        <v>3025</v>
      </c>
      <c r="B919" t="s">
        <v>22</v>
      </c>
      <c r="C919" t="str">
        <f t="shared" si="112"/>
        <v>SPARES/OTHER</v>
      </c>
      <c r="D919" s="4">
        <v>44974</v>
      </c>
      <c r="E919" t="str">
        <f t="shared" si="113"/>
        <v>YAMAHA</v>
      </c>
      <c r="F919">
        <v>14100553</v>
      </c>
      <c r="G919" s="19">
        <v>44974</v>
      </c>
      <c r="H919" t="s">
        <v>2605</v>
      </c>
      <c r="I919" t="s">
        <v>47</v>
      </c>
      <c r="J919">
        <v>4</v>
      </c>
      <c r="K919">
        <v>4</v>
      </c>
      <c r="L919">
        <v>1699.12</v>
      </c>
      <c r="M919" t="s">
        <v>36</v>
      </c>
      <c r="N919">
        <v>1.1599999999999999</v>
      </c>
      <c r="O919">
        <v>1699.12</v>
      </c>
      <c r="P919">
        <f t="shared" si="119"/>
        <v>1970.9791999999998</v>
      </c>
      <c r="Q919" t="s">
        <v>41</v>
      </c>
      <c r="R919" t="s">
        <v>1449</v>
      </c>
      <c r="S919" t="s">
        <v>25</v>
      </c>
      <c r="T919">
        <v>900745</v>
      </c>
      <c r="U919">
        <v>727.52</v>
      </c>
      <c r="V919" t="s">
        <v>1065</v>
      </c>
      <c r="X919" t="s">
        <v>2604</v>
      </c>
      <c r="Y919">
        <v>1126176</v>
      </c>
      <c r="Z919" t="s">
        <v>1451</v>
      </c>
      <c r="AB919">
        <f t="shared" si="114"/>
        <v>2023</v>
      </c>
      <c r="AC919">
        <f t="shared" si="115"/>
        <v>2</v>
      </c>
      <c r="AD919" t="str">
        <f t="shared" si="116"/>
        <v>Q4</v>
      </c>
      <c r="AE919" t="str">
        <f t="shared" si="117"/>
        <v>FY22/23</v>
      </c>
      <c r="AF919" t="str">
        <f t="shared" si="118"/>
        <v>SOUTH</v>
      </c>
    </row>
    <row r="920" spans="1:32">
      <c r="A920" t="s">
        <v>3025</v>
      </c>
      <c r="B920" t="s">
        <v>22</v>
      </c>
      <c r="C920" t="str">
        <f t="shared" si="112"/>
        <v>SPARES/OTHER</v>
      </c>
      <c r="D920" s="4">
        <v>44974</v>
      </c>
      <c r="E920" t="str">
        <f t="shared" si="113"/>
        <v>YAMAHA</v>
      </c>
      <c r="F920">
        <v>14100553</v>
      </c>
      <c r="G920" s="19">
        <v>44974</v>
      </c>
      <c r="H920" t="s">
        <v>2182</v>
      </c>
      <c r="I920" t="s">
        <v>2183</v>
      </c>
      <c r="J920">
        <v>1</v>
      </c>
      <c r="K920">
        <v>1</v>
      </c>
      <c r="L920">
        <v>7522.12</v>
      </c>
      <c r="M920" t="s">
        <v>36</v>
      </c>
      <c r="N920">
        <v>1.1599999999999999</v>
      </c>
      <c r="O920">
        <v>7522.12</v>
      </c>
      <c r="P920">
        <f t="shared" si="119"/>
        <v>8725.6592000000001</v>
      </c>
      <c r="Q920" t="s">
        <v>41</v>
      </c>
      <c r="R920" t="s">
        <v>1449</v>
      </c>
      <c r="S920" t="s">
        <v>25</v>
      </c>
      <c r="T920">
        <v>900745</v>
      </c>
      <c r="U920">
        <v>3992.1</v>
      </c>
      <c r="V920" t="s">
        <v>1065</v>
      </c>
      <c r="X920" t="s">
        <v>2604</v>
      </c>
      <c r="Y920">
        <v>1126176</v>
      </c>
      <c r="Z920" t="s">
        <v>1451</v>
      </c>
      <c r="AB920">
        <f t="shared" si="114"/>
        <v>2023</v>
      </c>
      <c r="AC920">
        <f t="shared" si="115"/>
        <v>2</v>
      </c>
      <c r="AD920" t="str">
        <f t="shared" si="116"/>
        <v>Q4</v>
      </c>
      <c r="AE920" t="str">
        <f t="shared" si="117"/>
        <v>FY22/23</v>
      </c>
      <c r="AF920" t="str">
        <f t="shared" si="118"/>
        <v>SOUTH</v>
      </c>
    </row>
    <row r="921" spans="1:32">
      <c r="A921" t="s">
        <v>3025</v>
      </c>
      <c r="B921" t="s">
        <v>22</v>
      </c>
      <c r="C921" t="str">
        <f t="shared" si="112"/>
        <v>SPARES/OTHER</v>
      </c>
      <c r="D921" s="4">
        <v>44974</v>
      </c>
      <c r="E921" t="str">
        <f t="shared" si="113"/>
        <v>YAMAHA</v>
      </c>
      <c r="F921">
        <v>14100553</v>
      </c>
      <c r="G921" s="19">
        <v>44974</v>
      </c>
      <c r="H921" t="s">
        <v>2602</v>
      </c>
      <c r="I921" t="s">
        <v>1271</v>
      </c>
      <c r="J921">
        <v>32</v>
      </c>
      <c r="K921">
        <v>32</v>
      </c>
      <c r="L921">
        <v>1415.93</v>
      </c>
      <c r="M921" t="s">
        <v>36</v>
      </c>
      <c r="N921">
        <v>1.1599999999999999</v>
      </c>
      <c r="O921">
        <v>1415.93</v>
      </c>
      <c r="P921">
        <f t="shared" si="119"/>
        <v>1642.4787999999999</v>
      </c>
      <c r="Q921" t="s">
        <v>41</v>
      </c>
      <c r="R921" t="s">
        <v>1449</v>
      </c>
      <c r="S921" t="s">
        <v>25</v>
      </c>
      <c r="T921">
        <v>900745</v>
      </c>
      <c r="U921">
        <v>806.4</v>
      </c>
      <c r="V921" t="s">
        <v>1065</v>
      </c>
      <c r="X921" t="s">
        <v>2604</v>
      </c>
      <c r="Y921">
        <v>1126176</v>
      </c>
      <c r="Z921" t="s">
        <v>1451</v>
      </c>
      <c r="AB921">
        <f t="shared" si="114"/>
        <v>2023</v>
      </c>
      <c r="AC921">
        <f t="shared" si="115"/>
        <v>2</v>
      </c>
      <c r="AD921" t="str">
        <f t="shared" si="116"/>
        <v>Q4</v>
      </c>
      <c r="AE921" t="str">
        <f t="shared" si="117"/>
        <v>FY22/23</v>
      </c>
      <c r="AF921" t="str">
        <f t="shared" si="118"/>
        <v>SOUTH</v>
      </c>
    </row>
    <row r="922" spans="1:32">
      <c r="A922" t="s">
        <v>3025</v>
      </c>
      <c r="B922" t="s">
        <v>22</v>
      </c>
      <c r="C922" t="str">
        <f t="shared" si="112"/>
        <v>SPARES/OTHER</v>
      </c>
      <c r="D922" s="4">
        <v>44974</v>
      </c>
      <c r="E922" t="str">
        <f t="shared" si="113"/>
        <v>YAMAHA</v>
      </c>
      <c r="F922">
        <v>14100554</v>
      </c>
      <c r="G922" s="19">
        <v>44974</v>
      </c>
      <c r="H922" t="s">
        <v>93</v>
      </c>
      <c r="I922" t="s">
        <v>94</v>
      </c>
      <c r="J922">
        <v>3</v>
      </c>
      <c r="K922">
        <v>3</v>
      </c>
      <c r="L922">
        <v>3185.84</v>
      </c>
      <c r="M922" t="s">
        <v>36</v>
      </c>
      <c r="N922">
        <v>1.1599999999999999</v>
      </c>
      <c r="O922">
        <v>3185.84</v>
      </c>
      <c r="P922">
        <f t="shared" si="119"/>
        <v>3695.5744</v>
      </c>
      <c r="Q922" t="s">
        <v>41</v>
      </c>
      <c r="R922" t="s">
        <v>1449</v>
      </c>
      <c r="S922" t="s">
        <v>25</v>
      </c>
      <c r="T922">
        <v>900746</v>
      </c>
      <c r="U922">
        <v>1192.1500000000001</v>
      </c>
      <c r="V922" t="s">
        <v>1065</v>
      </c>
      <c r="X922" t="s">
        <v>2606</v>
      </c>
      <c r="Y922">
        <v>1126112</v>
      </c>
      <c r="Z922" t="s">
        <v>1451</v>
      </c>
      <c r="AB922">
        <f t="shared" si="114"/>
        <v>2023</v>
      </c>
      <c r="AC922">
        <f t="shared" si="115"/>
        <v>2</v>
      </c>
      <c r="AD922" t="str">
        <f t="shared" si="116"/>
        <v>Q4</v>
      </c>
      <c r="AE922" t="str">
        <f t="shared" si="117"/>
        <v>FY22/23</v>
      </c>
      <c r="AF922" t="str">
        <f t="shared" si="118"/>
        <v>SOUTH</v>
      </c>
    </row>
    <row r="923" spans="1:32">
      <c r="A923" t="s">
        <v>3025</v>
      </c>
      <c r="B923" t="s">
        <v>22</v>
      </c>
      <c r="C923" t="str">
        <f t="shared" si="112"/>
        <v>SERVICE_CHARGE</v>
      </c>
      <c r="D923" s="4">
        <v>44977</v>
      </c>
      <c r="E923" t="str">
        <f t="shared" si="113"/>
        <v>YAMAHA</v>
      </c>
      <c r="F923">
        <v>12100097</v>
      </c>
      <c r="G923" s="19">
        <v>44977</v>
      </c>
      <c r="H923" t="s">
        <v>76</v>
      </c>
      <c r="I923" t="s">
        <v>77</v>
      </c>
      <c r="J923">
        <v>1</v>
      </c>
      <c r="K923">
        <v>1</v>
      </c>
      <c r="L923">
        <v>530.97</v>
      </c>
      <c r="M923" t="s">
        <v>36</v>
      </c>
      <c r="N923">
        <v>1.1599999999999999</v>
      </c>
      <c r="O923">
        <v>530.97</v>
      </c>
      <c r="P923">
        <f t="shared" si="119"/>
        <v>615.92520000000002</v>
      </c>
      <c r="Q923" t="s">
        <v>41</v>
      </c>
      <c r="R923" t="s">
        <v>68</v>
      </c>
      <c r="S923" t="s">
        <v>25</v>
      </c>
      <c r="T923">
        <v>900753</v>
      </c>
      <c r="U923">
        <v>0</v>
      </c>
      <c r="V923" t="s">
        <v>1069</v>
      </c>
      <c r="X923" t="s">
        <v>2607</v>
      </c>
      <c r="Z923" t="s">
        <v>104</v>
      </c>
      <c r="AB923">
        <f t="shared" si="114"/>
        <v>2023</v>
      </c>
      <c r="AC923">
        <f t="shared" si="115"/>
        <v>2</v>
      </c>
      <c r="AD923" t="str">
        <f t="shared" si="116"/>
        <v>Q4</v>
      </c>
      <c r="AE923" t="str">
        <f t="shared" si="117"/>
        <v>FY22/23</v>
      </c>
      <c r="AF923" t="str">
        <f t="shared" si="118"/>
        <v>SOUTH</v>
      </c>
    </row>
    <row r="924" spans="1:32">
      <c r="A924" t="s">
        <v>3025</v>
      </c>
      <c r="B924" t="s">
        <v>22</v>
      </c>
      <c r="C924" t="str">
        <f t="shared" si="112"/>
        <v>CONTRACT_FEE</v>
      </c>
      <c r="D924" s="4">
        <v>44977</v>
      </c>
      <c r="E924" t="str">
        <f t="shared" si="113"/>
        <v>OTHERS</v>
      </c>
      <c r="F924">
        <v>13100064</v>
      </c>
      <c r="G924" s="19">
        <v>44977</v>
      </c>
      <c r="H924" t="s">
        <v>200</v>
      </c>
      <c r="I924" t="s">
        <v>57</v>
      </c>
      <c r="J924">
        <v>0.5</v>
      </c>
      <c r="K924">
        <v>0.5</v>
      </c>
      <c r="L924">
        <v>16814.16</v>
      </c>
      <c r="M924" t="s">
        <v>36</v>
      </c>
      <c r="N924">
        <v>1.1599999999999999</v>
      </c>
      <c r="O924">
        <v>16814.16</v>
      </c>
      <c r="P924">
        <f t="shared" si="119"/>
        <v>19504.425599999999</v>
      </c>
      <c r="Q924" t="s">
        <v>41</v>
      </c>
      <c r="R924" t="s">
        <v>1124</v>
      </c>
      <c r="S924" t="s">
        <v>25</v>
      </c>
      <c r="T924">
        <v>900754</v>
      </c>
      <c r="U924">
        <v>0</v>
      </c>
      <c r="V924" t="s">
        <v>1090</v>
      </c>
      <c r="X924" t="s">
        <v>2261</v>
      </c>
      <c r="Z924" t="s">
        <v>1126</v>
      </c>
      <c r="AB924">
        <f t="shared" si="114"/>
        <v>2023</v>
      </c>
      <c r="AC924">
        <f t="shared" si="115"/>
        <v>2</v>
      </c>
      <c r="AD924" t="str">
        <f t="shared" si="116"/>
        <v>Q4</v>
      </c>
      <c r="AE924" t="str">
        <f t="shared" si="117"/>
        <v>FY22/23</v>
      </c>
      <c r="AF924" t="str">
        <f t="shared" si="118"/>
        <v>SOUTH</v>
      </c>
    </row>
    <row r="925" spans="1:32">
      <c r="A925" t="s">
        <v>3025</v>
      </c>
      <c r="B925" t="s">
        <v>22</v>
      </c>
      <c r="C925" t="str">
        <f t="shared" si="112"/>
        <v>SERVICE_CHARGE</v>
      </c>
      <c r="D925" s="4">
        <v>44978</v>
      </c>
      <c r="E925" t="str">
        <f t="shared" si="113"/>
        <v>YAMAHA</v>
      </c>
      <c r="F925">
        <v>12100098</v>
      </c>
      <c r="G925" s="19">
        <v>44978</v>
      </c>
      <c r="H925" t="s">
        <v>76</v>
      </c>
      <c r="I925" t="s">
        <v>77</v>
      </c>
      <c r="J925">
        <v>1</v>
      </c>
      <c r="K925">
        <v>1</v>
      </c>
      <c r="L925">
        <v>1592.92</v>
      </c>
      <c r="M925" t="s">
        <v>36</v>
      </c>
      <c r="N925">
        <v>1.1599999999999999</v>
      </c>
      <c r="O925">
        <v>1592.92</v>
      </c>
      <c r="P925">
        <f t="shared" si="119"/>
        <v>1847.7872</v>
      </c>
      <c r="Q925" t="s">
        <v>41</v>
      </c>
      <c r="R925" t="s">
        <v>2608</v>
      </c>
      <c r="S925" t="s">
        <v>25</v>
      </c>
      <c r="T925">
        <v>900755</v>
      </c>
      <c r="U925">
        <v>0</v>
      </c>
      <c r="V925" t="s">
        <v>1069</v>
      </c>
      <c r="X925" t="s">
        <v>2609</v>
      </c>
      <c r="Z925" t="s">
        <v>2610</v>
      </c>
      <c r="AB925">
        <f t="shared" si="114"/>
        <v>2023</v>
      </c>
      <c r="AC925">
        <f t="shared" si="115"/>
        <v>2</v>
      </c>
      <c r="AD925" t="str">
        <f t="shared" si="116"/>
        <v>Q4</v>
      </c>
      <c r="AE925" t="str">
        <f t="shared" si="117"/>
        <v>FY22/23</v>
      </c>
      <c r="AF925" t="str">
        <f t="shared" si="118"/>
        <v>SOUTH</v>
      </c>
    </row>
    <row r="926" spans="1:32">
      <c r="A926" t="s">
        <v>3025</v>
      </c>
      <c r="B926" t="s">
        <v>22</v>
      </c>
      <c r="C926" t="str">
        <f t="shared" si="112"/>
        <v>SPARES/OTHER</v>
      </c>
      <c r="D926" s="4">
        <v>44978</v>
      </c>
      <c r="E926" t="str">
        <f t="shared" si="113"/>
        <v>YAMAHA</v>
      </c>
      <c r="F926">
        <v>14100555</v>
      </c>
      <c r="G926" s="19">
        <v>44978</v>
      </c>
      <c r="H926" t="s">
        <v>1623</v>
      </c>
      <c r="I926" t="s">
        <v>47</v>
      </c>
      <c r="J926">
        <v>5</v>
      </c>
      <c r="K926">
        <v>5</v>
      </c>
      <c r="L926">
        <v>3097.35</v>
      </c>
      <c r="M926" t="s">
        <v>36</v>
      </c>
      <c r="N926">
        <v>1.1599999999999999</v>
      </c>
      <c r="O926">
        <v>3097.35</v>
      </c>
      <c r="P926">
        <f t="shared" si="119"/>
        <v>3592.9259999999995</v>
      </c>
      <c r="Q926" t="s">
        <v>41</v>
      </c>
      <c r="R926" t="s">
        <v>365</v>
      </c>
      <c r="S926" t="s">
        <v>25</v>
      </c>
      <c r="T926">
        <v>900747</v>
      </c>
      <c r="U926">
        <v>1856.04</v>
      </c>
      <c r="V926" t="s">
        <v>1065</v>
      </c>
      <c r="X926" t="s">
        <v>2611</v>
      </c>
      <c r="Y926">
        <v>1127120</v>
      </c>
      <c r="Z926" t="s">
        <v>366</v>
      </c>
      <c r="AB926">
        <f t="shared" si="114"/>
        <v>2023</v>
      </c>
      <c r="AC926">
        <f t="shared" si="115"/>
        <v>2</v>
      </c>
      <c r="AD926" t="str">
        <f t="shared" si="116"/>
        <v>Q4</v>
      </c>
      <c r="AE926" t="str">
        <f t="shared" si="117"/>
        <v>FY22/23</v>
      </c>
      <c r="AF926" t="str">
        <f t="shared" si="118"/>
        <v>SOUTH</v>
      </c>
    </row>
    <row r="927" spans="1:32">
      <c r="A927" t="s">
        <v>3025</v>
      </c>
      <c r="B927" t="s">
        <v>22</v>
      </c>
      <c r="C927" t="str">
        <f t="shared" si="112"/>
        <v>SPARES/OTHER</v>
      </c>
      <c r="D927" s="4">
        <v>44978</v>
      </c>
      <c r="E927" t="str">
        <f t="shared" si="113"/>
        <v>YAMAHA</v>
      </c>
      <c r="F927">
        <v>14100555</v>
      </c>
      <c r="G927" s="19">
        <v>44978</v>
      </c>
      <c r="H927" t="s">
        <v>1622</v>
      </c>
      <c r="I927" t="s">
        <v>47</v>
      </c>
      <c r="J927">
        <v>5</v>
      </c>
      <c r="K927">
        <v>5</v>
      </c>
      <c r="L927">
        <v>1504.42</v>
      </c>
      <c r="M927" t="s">
        <v>36</v>
      </c>
      <c r="N927">
        <v>1.1599999999999999</v>
      </c>
      <c r="O927">
        <v>1504.42</v>
      </c>
      <c r="P927">
        <f t="shared" si="119"/>
        <v>1745.1271999999999</v>
      </c>
      <c r="Q927" t="s">
        <v>41</v>
      </c>
      <c r="R927" t="s">
        <v>365</v>
      </c>
      <c r="S927" t="s">
        <v>25</v>
      </c>
      <c r="T927">
        <v>900747</v>
      </c>
      <c r="U927">
        <v>882.88</v>
      </c>
      <c r="V927" t="s">
        <v>1065</v>
      </c>
      <c r="X927" t="s">
        <v>2611</v>
      </c>
      <c r="Y927">
        <v>1127120</v>
      </c>
      <c r="Z927" t="s">
        <v>366</v>
      </c>
      <c r="AB927">
        <f t="shared" si="114"/>
        <v>2023</v>
      </c>
      <c r="AC927">
        <f t="shared" si="115"/>
        <v>2</v>
      </c>
      <c r="AD927" t="str">
        <f t="shared" si="116"/>
        <v>Q4</v>
      </c>
      <c r="AE927" t="str">
        <f t="shared" si="117"/>
        <v>FY22/23</v>
      </c>
      <c r="AF927" t="str">
        <f t="shared" si="118"/>
        <v>SOUTH</v>
      </c>
    </row>
    <row r="928" spans="1:32">
      <c r="A928" t="s">
        <v>3025</v>
      </c>
      <c r="B928" t="s">
        <v>22</v>
      </c>
      <c r="C928" t="str">
        <f t="shared" si="112"/>
        <v>SPARES/OTHER</v>
      </c>
      <c r="D928" s="4">
        <v>44978</v>
      </c>
      <c r="E928" t="str">
        <f t="shared" si="113"/>
        <v>YAMAHA</v>
      </c>
      <c r="F928">
        <v>14100555</v>
      </c>
      <c r="G928" s="19">
        <v>44978</v>
      </c>
      <c r="H928" t="s">
        <v>697</v>
      </c>
      <c r="I928" t="s">
        <v>698</v>
      </c>
      <c r="J928">
        <v>4</v>
      </c>
      <c r="K928">
        <v>4</v>
      </c>
      <c r="L928">
        <v>0</v>
      </c>
      <c r="M928" t="s">
        <v>36</v>
      </c>
      <c r="N928">
        <v>1.1599999999999999</v>
      </c>
      <c r="O928">
        <v>0</v>
      </c>
      <c r="P928">
        <f t="shared" si="119"/>
        <v>0</v>
      </c>
      <c r="Q928" t="s">
        <v>41</v>
      </c>
      <c r="R928" t="s">
        <v>365</v>
      </c>
      <c r="S928" t="s">
        <v>25</v>
      </c>
      <c r="T928">
        <v>900747</v>
      </c>
      <c r="U928">
        <v>29.84</v>
      </c>
      <c r="V928" t="s">
        <v>1065</v>
      </c>
      <c r="X928" t="s">
        <v>2611</v>
      </c>
      <c r="Y928">
        <v>1127120</v>
      </c>
      <c r="Z928" t="s">
        <v>366</v>
      </c>
      <c r="AB928">
        <f t="shared" si="114"/>
        <v>2023</v>
      </c>
      <c r="AC928">
        <f t="shared" si="115"/>
        <v>2</v>
      </c>
      <c r="AD928" t="str">
        <f t="shared" si="116"/>
        <v>Q4</v>
      </c>
      <c r="AE928" t="str">
        <f t="shared" si="117"/>
        <v>FY22/23</v>
      </c>
      <c r="AF928" t="str">
        <f t="shared" si="118"/>
        <v>SOUTH</v>
      </c>
    </row>
    <row r="929" spans="1:32">
      <c r="A929" t="s">
        <v>3025</v>
      </c>
      <c r="B929" t="s">
        <v>22</v>
      </c>
      <c r="C929" t="str">
        <f t="shared" si="112"/>
        <v>SPARES/OTHER</v>
      </c>
      <c r="D929" s="4">
        <v>44978</v>
      </c>
      <c r="E929" t="str">
        <f t="shared" si="113"/>
        <v>YAMAHA</v>
      </c>
      <c r="F929">
        <v>14100556</v>
      </c>
      <c r="G929" s="19">
        <v>44978</v>
      </c>
      <c r="H929" t="s">
        <v>93</v>
      </c>
      <c r="I929" t="s">
        <v>94</v>
      </c>
      <c r="J929">
        <v>1</v>
      </c>
      <c r="K929">
        <v>1</v>
      </c>
      <c r="L929">
        <v>1061.95</v>
      </c>
      <c r="M929" t="s">
        <v>36</v>
      </c>
      <c r="N929">
        <v>1.1599999999999999</v>
      </c>
      <c r="O929">
        <v>1061.95</v>
      </c>
      <c r="P929">
        <f t="shared" si="119"/>
        <v>1231.8620000000001</v>
      </c>
      <c r="Q929" t="s">
        <v>41</v>
      </c>
      <c r="R929" t="s">
        <v>63</v>
      </c>
      <c r="S929" t="s">
        <v>25</v>
      </c>
      <c r="T929">
        <v>900748</v>
      </c>
      <c r="U929">
        <v>397.38</v>
      </c>
      <c r="V929" t="s">
        <v>1065</v>
      </c>
      <c r="X929" t="s">
        <v>2612</v>
      </c>
      <c r="Y929">
        <v>1126141</v>
      </c>
      <c r="Z929" t="s">
        <v>110</v>
      </c>
      <c r="AB929">
        <f t="shared" si="114"/>
        <v>2023</v>
      </c>
      <c r="AC929">
        <f t="shared" si="115"/>
        <v>2</v>
      </c>
      <c r="AD929" t="str">
        <f t="shared" si="116"/>
        <v>Q4</v>
      </c>
      <c r="AE929" t="str">
        <f t="shared" si="117"/>
        <v>FY22/23</v>
      </c>
      <c r="AF929" t="str">
        <f t="shared" si="118"/>
        <v>SOUTH</v>
      </c>
    </row>
    <row r="930" spans="1:32">
      <c r="A930" t="s">
        <v>3025</v>
      </c>
      <c r="B930" t="s">
        <v>22</v>
      </c>
      <c r="C930" t="str">
        <f t="shared" si="112"/>
        <v>SPARES/OTHER</v>
      </c>
      <c r="D930" s="4">
        <v>44978</v>
      </c>
      <c r="E930" t="str">
        <f t="shared" si="113"/>
        <v>YAMAHA</v>
      </c>
      <c r="F930">
        <v>14100557</v>
      </c>
      <c r="G930" s="19">
        <v>44978</v>
      </c>
      <c r="H930" t="s">
        <v>2613</v>
      </c>
      <c r="I930" t="s">
        <v>2614</v>
      </c>
      <c r="J930">
        <v>1</v>
      </c>
      <c r="K930">
        <v>1</v>
      </c>
      <c r="L930">
        <v>663.72</v>
      </c>
      <c r="M930" t="s">
        <v>36</v>
      </c>
      <c r="N930">
        <v>1.1599999999999999</v>
      </c>
      <c r="O930">
        <v>663.72</v>
      </c>
      <c r="P930">
        <f t="shared" si="119"/>
        <v>769.91520000000003</v>
      </c>
      <c r="Q930" t="s">
        <v>41</v>
      </c>
      <c r="R930" t="s">
        <v>1756</v>
      </c>
      <c r="S930" t="s">
        <v>25</v>
      </c>
      <c r="T930">
        <v>900749</v>
      </c>
      <c r="U930">
        <v>279.82</v>
      </c>
      <c r="V930" t="s">
        <v>1065</v>
      </c>
      <c r="X930" t="s">
        <v>2615</v>
      </c>
      <c r="Y930">
        <v>1127124</v>
      </c>
      <c r="Z930" t="s">
        <v>1757</v>
      </c>
      <c r="AB930">
        <f t="shared" si="114"/>
        <v>2023</v>
      </c>
      <c r="AC930">
        <f t="shared" si="115"/>
        <v>2</v>
      </c>
      <c r="AD930" t="str">
        <f t="shared" si="116"/>
        <v>Q4</v>
      </c>
      <c r="AE930" t="str">
        <f t="shared" si="117"/>
        <v>FY22/23</v>
      </c>
      <c r="AF930" t="str">
        <f t="shared" si="118"/>
        <v>SOUTH</v>
      </c>
    </row>
    <row r="931" spans="1:32">
      <c r="A931" t="s">
        <v>3025</v>
      </c>
      <c r="B931" t="s">
        <v>22</v>
      </c>
      <c r="C931" t="str">
        <f t="shared" si="112"/>
        <v>SPARES/OTHER</v>
      </c>
      <c r="D931" s="4">
        <v>44978</v>
      </c>
      <c r="E931" t="str">
        <f t="shared" si="113"/>
        <v>YAMAHA</v>
      </c>
      <c r="F931">
        <v>14100558</v>
      </c>
      <c r="G931" s="19">
        <v>44978</v>
      </c>
      <c r="H931" t="s">
        <v>2244</v>
      </c>
      <c r="I931" t="s">
        <v>1517</v>
      </c>
      <c r="J931">
        <v>1</v>
      </c>
      <c r="K931">
        <v>1</v>
      </c>
      <c r="L931">
        <v>2300.88</v>
      </c>
      <c r="M931" t="s">
        <v>36</v>
      </c>
      <c r="N931">
        <v>1.1599999999999999</v>
      </c>
      <c r="O931">
        <v>2300.88</v>
      </c>
      <c r="P931">
        <f t="shared" si="119"/>
        <v>2669.0207999999998</v>
      </c>
      <c r="Q931" t="s">
        <v>41</v>
      </c>
      <c r="R931" t="s">
        <v>363</v>
      </c>
      <c r="S931" t="s">
        <v>25</v>
      </c>
      <c r="T931">
        <v>900750</v>
      </c>
      <c r="U931">
        <v>533.98</v>
      </c>
      <c r="V931" t="s">
        <v>1065</v>
      </c>
      <c r="X931" t="s">
        <v>2616</v>
      </c>
      <c r="Y931">
        <v>1128120</v>
      </c>
      <c r="Z931" t="s">
        <v>364</v>
      </c>
      <c r="AB931">
        <f t="shared" si="114"/>
        <v>2023</v>
      </c>
      <c r="AC931">
        <f t="shared" si="115"/>
        <v>2</v>
      </c>
      <c r="AD931" t="str">
        <f t="shared" si="116"/>
        <v>Q4</v>
      </c>
      <c r="AE931" t="str">
        <f t="shared" si="117"/>
        <v>FY22/23</v>
      </c>
      <c r="AF931" t="str">
        <f t="shared" si="118"/>
        <v>SOUTH</v>
      </c>
    </row>
    <row r="932" spans="1:32">
      <c r="A932" t="s">
        <v>3025</v>
      </c>
      <c r="B932" t="s">
        <v>22</v>
      </c>
      <c r="C932" t="str">
        <f t="shared" si="112"/>
        <v>SPARES/OTHER</v>
      </c>
      <c r="D932" s="4">
        <v>44978</v>
      </c>
      <c r="E932" t="str">
        <f t="shared" si="113"/>
        <v>YAMAHA</v>
      </c>
      <c r="F932">
        <v>14100559</v>
      </c>
      <c r="G932" s="19">
        <v>44978</v>
      </c>
      <c r="H932" t="s">
        <v>2465</v>
      </c>
      <c r="I932" t="s">
        <v>1431</v>
      </c>
      <c r="J932">
        <v>1</v>
      </c>
      <c r="K932">
        <v>1</v>
      </c>
      <c r="L932">
        <v>504.42</v>
      </c>
      <c r="M932" t="s">
        <v>36</v>
      </c>
      <c r="N932">
        <v>1.1599999999999999</v>
      </c>
      <c r="O932">
        <v>504.42</v>
      </c>
      <c r="P932">
        <f t="shared" si="119"/>
        <v>585.12720000000002</v>
      </c>
      <c r="Q932" t="s">
        <v>41</v>
      </c>
      <c r="R932" t="s">
        <v>1618</v>
      </c>
      <c r="S932" t="s">
        <v>25</v>
      </c>
      <c r="T932">
        <v>900751</v>
      </c>
      <c r="U932">
        <v>0</v>
      </c>
      <c r="V932" t="s">
        <v>1065</v>
      </c>
      <c r="X932" t="s">
        <v>2617</v>
      </c>
      <c r="Y932">
        <v>1127128</v>
      </c>
      <c r="Z932" t="s">
        <v>1620</v>
      </c>
      <c r="AB932">
        <f t="shared" si="114"/>
        <v>2023</v>
      </c>
      <c r="AC932">
        <f t="shared" si="115"/>
        <v>2</v>
      </c>
      <c r="AD932" t="str">
        <f t="shared" si="116"/>
        <v>Q4</v>
      </c>
      <c r="AE932" t="str">
        <f t="shared" si="117"/>
        <v>FY22/23</v>
      </c>
      <c r="AF932" t="str">
        <f t="shared" si="118"/>
        <v>SOUTH</v>
      </c>
    </row>
    <row r="933" spans="1:32">
      <c r="A933" t="s">
        <v>3025</v>
      </c>
      <c r="B933" t="s">
        <v>22</v>
      </c>
      <c r="C933" t="str">
        <f t="shared" si="112"/>
        <v>SPARES/OTHER</v>
      </c>
      <c r="D933" s="4">
        <v>44978</v>
      </c>
      <c r="E933" t="str">
        <f t="shared" si="113"/>
        <v>YAMAHA</v>
      </c>
      <c r="F933">
        <v>14100559</v>
      </c>
      <c r="G933" s="19">
        <v>44978</v>
      </c>
      <c r="H933" t="s">
        <v>1430</v>
      </c>
      <c r="I933" t="s">
        <v>1431</v>
      </c>
      <c r="J933">
        <v>1</v>
      </c>
      <c r="K933">
        <v>1</v>
      </c>
      <c r="L933">
        <v>203.54</v>
      </c>
      <c r="M933" t="s">
        <v>36</v>
      </c>
      <c r="N933">
        <v>1.1599999999999999</v>
      </c>
      <c r="O933">
        <v>203.54</v>
      </c>
      <c r="P933">
        <f t="shared" si="119"/>
        <v>236.10639999999998</v>
      </c>
      <c r="Q933" t="s">
        <v>41</v>
      </c>
      <c r="R933" t="s">
        <v>1618</v>
      </c>
      <c r="S933" t="s">
        <v>25</v>
      </c>
      <c r="T933">
        <v>900751</v>
      </c>
      <c r="U933">
        <v>0</v>
      </c>
      <c r="V933" t="s">
        <v>1065</v>
      </c>
      <c r="X933" t="s">
        <v>2617</v>
      </c>
      <c r="Y933">
        <v>1127128</v>
      </c>
      <c r="Z933" t="s">
        <v>1620</v>
      </c>
      <c r="AB933">
        <f t="shared" si="114"/>
        <v>2023</v>
      </c>
      <c r="AC933">
        <f t="shared" si="115"/>
        <v>2</v>
      </c>
      <c r="AD933" t="str">
        <f t="shared" si="116"/>
        <v>Q4</v>
      </c>
      <c r="AE933" t="str">
        <f t="shared" si="117"/>
        <v>FY22/23</v>
      </c>
      <c r="AF933" t="str">
        <f t="shared" si="118"/>
        <v>SOUTH</v>
      </c>
    </row>
    <row r="934" spans="1:32">
      <c r="A934" t="s">
        <v>3025</v>
      </c>
      <c r="B934" t="s">
        <v>22</v>
      </c>
      <c r="C934" t="str">
        <f t="shared" si="112"/>
        <v>SPARES/OTHER</v>
      </c>
      <c r="D934" s="4">
        <v>44978</v>
      </c>
      <c r="E934" t="str">
        <f t="shared" si="113"/>
        <v>YAMAHA</v>
      </c>
      <c r="F934">
        <v>14100560</v>
      </c>
      <c r="G934" s="19">
        <v>44978</v>
      </c>
      <c r="H934" t="s">
        <v>130</v>
      </c>
      <c r="I934" t="s">
        <v>131</v>
      </c>
      <c r="J934">
        <v>1</v>
      </c>
      <c r="K934">
        <v>1</v>
      </c>
      <c r="L934">
        <v>1725.66</v>
      </c>
      <c r="M934" t="s">
        <v>36</v>
      </c>
      <c r="N934">
        <v>1.1599999999999999</v>
      </c>
      <c r="O934">
        <v>1725.66</v>
      </c>
      <c r="P934">
        <f t="shared" si="119"/>
        <v>2001.7655999999999</v>
      </c>
      <c r="Q934" t="s">
        <v>41</v>
      </c>
      <c r="R934" t="s">
        <v>2618</v>
      </c>
      <c r="S934" t="s">
        <v>25</v>
      </c>
      <c r="T934">
        <v>900756</v>
      </c>
      <c r="U934">
        <v>768.32</v>
      </c>
      <c r="V934" t="s">
        <v>1065</v>
      </c>
      <c r="X934" t="s">
        <v>2619</v>
      </c>
      <c r="Y934">
        <v>1128164</v>
      </c>
      <c r="Z934" t="s">
        <v>2620</v>
      </c>
      <c r="AB934">
        <f t="shared" si="114"/>
        <v>2023</v>
      </c>
      <c r="AC934">
        <f t="shared" si="115"/>
        <v>2</v>
      </c>
      <c r="AD934" t="str">
        <f t="shared" si="116"/>
        <v>Q4</v>
      </c>
      <c r="AE934" t="str">
        <f t="shared" si="117"/>
        <v>FY22/23</v>
      </c>
      <c r="AF934" t="str">
        <f t="shared" si="118"/>
        <v>SOUTH</v>
      </c>
    </row>
    <row r="935" spans="1:32">
      <c r="A935" t="s">
        <v>3025</v>
      </c>
      <c r="B935" t="s">
        <v>22</v>
      </c>
      <c r="C935" t="str">
        <f t="shared" si="112"/>
        <v>SPARES/OTHER</v>
      </c>
      <c r="D935" s="4">
        <v>44980</v>
      </c>
      <c r="E935" t="str">
        <f t="shared" si="113"/>
        <v>YAMAHA</v>
      </c>
      <c r="F935">
        <v>14100561</v>
      </c>
      <c r="G935" s="19">
        <v>44980</v>
      </c>
      <c r="H935" t="s">
        <v>2621</v>
      </c>
      <c r="I935" t="s">
        <v>2622</v>
      </c>
      <c r="J935">
        <v>6</v>
      </c>
      <c r="K935">
        <v>6</v>
      </c>
      <c r="L935">
        <v>902.65</v>
      </c>
      <c r="M935" t="s">
        <v>36</v>
      </c>
      <c r="N935">
        <v>1.1599999999999999</v>
      </c>
      <c r="O935">
        <v>902.65</v>
      </c>
      <c r="P935">
        <f t="shared" si="119"/>
        <v>1047.0739999999998</v>
      </c>
      <c r="Q935" t="s">
        <v>41</v>
      </c>
      <c r="R935" t="s">
        <v>2623</v>
      </c>
      <c r="S935" t="s">
        <v>25</v>
      </c>
      <c r="T935">
        <v>900734</v>
      </c>
      <c r="U935">
        <v>391.74</v>
      </c>
      <c r="V935" t="s">
        <v>1065</v>
      </c>
      <c r="X935" t="s">
        <v>2624</v>
      </c>
      <c r="Y935">
        <v>1130115</v>
      </c>
      <c r="Z935" t="s">
        <v>2625</v>
      </c>
      <c r="AB935">
        <f t="shared" si="114"/>
        <v>2023</v>
      </c>
      <c r="AC935">
        <f t="shared" si="115"/>
        <v>2</v>
      </c>
      <c r="AD935" t="str">
        <f t="shared" si="116"/>
        <v>Q4</v>
      </c>
      <c r="AE935" t="str">
        <f t="shared" si="117"/>
        <v>FY22/23</v>
      </c>
      <c r="AF935" t="str">
        <f t="shared" si="118"/>
        <v>SOUTH</v>
      </c>
    </row>
    <row r="936" spans="1:32">
      <c r="A936" t="s">
        <v>3025</v>
      </c>
      <c r="B936" t="s">
        <v>22</v>
      </c>
      <c r="C936" t="str">
        <f t="shared" si="112"/>
        <v>SPARES/OTHER</v>
      </c>
      <c r="D936" s="4">
        <v>44980</v>
      </c>
      <c r="E936" t="str">
        <f t="shared" si="113"/>
        <v>YAMAHA</v>
      </c>
      <c r="F936">
        <v>14100562</v>
      </c>
      <c r="G936" s="19">
        <v>44980</v>
      </c>
      <c r="H936" t="s">
        <v>76</v>
      </c>
      <c r="I936" t="s">
        <v>77</v>
      </c>
      <c r="J936">
        <v>1</v>
      </c>
      <c r="K936">
        <v>1</v>
      </c>
      <c r="L936">
        <v>3982.3</v>
      </c>
      <c r="M936" t="s">
        <v>36</v>
      </c>
      <c r="N936">
        <v>1.1599999999999999</v>
      </c>
      <c r="O936">
        <v>3982.3</v>
      </c>
      <c r="P936">
        <f t="shared" si="119"/>
        <v>4619.4679999999998</v>
      </c>
      <c r="Q936" t="s">
        <v>41</v>
      </c>
      <c r="R936" t="s">
        <v>2626</v>
      </c>
      <c r="S936" t="s">
        <v>25</v>
      </c>
      <c r="T936">
        <v>900758</v>
      </c>
      <c r="U936">
        <v>0</v>
      </c>
      <c r="V936" t="s">
        <v>1065</v>
      </c>
      <c r="X936" t="s">
        <v>2627</v>
      </c>
      <c r="Z936" t="s">
        <v>2628</v>
      </c>
      <c r="AB936">
        <f t="shared" si="114"/>
        <v>2023</v>
      </c>
      <c r="AC936">
        <f t="shared" si="115"/>
        <v>2</v>
      </c>
      <c r="AD936" t="str">
        <f t="shared" si="116"/>
        <v>Q4</v>
      </c>
      <c r="AE936" t="str">
        <f t="shared" si="117"/>
        <v>FY22/23</v>
      </c>
      <c r="AF936" t="str">
        <f t="shared" si="118"/>
        <v>SOUTH</v>
      </c>
    </row>
    <row r="937" spans="1:32">
      <c r="A937" t="s">
        <v>3025</v>
      </c>
      <c r="B937" t="s">
        <v>22</v>
      </c>
      <c r="C937" t="str">
        <f t="shared" si="112"/>
        <v>CONTRACT_FEE</v>
      </c>
      <c r="D937" s="4">
        <v>44981</v>
      </c>
      <c r="E937" t="str">
        <f t="shared" si="113"/>
        <v>YAMAHA</v>
      </c>
      <c r="F937">
        <v>13100065</v>
      </c>
      <c r="G937" s="19">
        <v>44981</v>
      </c>
      <c r="H937" t="s">
        <v>76</v>
      </c>
      <c r="I937" t="s">
        <v>77</v>
      </c>
      <c r="J937">
        <v>1</v>
      </c>
      <c r="K937">
        <v>1</v>
      </c>
      <c r="L937">
        <v>17699.12</v>
      </c>
      <c r="M937" t="s">
        <v>36</v>
      </c>
      <c r="N937">
        <v>1.1599999999999999</v>
      </c>
      <c r="O937">
        <v>17699.12</v>
      </c>
      <c r="P937">
        <f t="shared" si="119"/>
        <v>20530.979199999998</v>
      </c>
      <c r="Q937" t="s">
        <v>41</v>
      </c>
      <c r="R937" t="s">
        <v>1395</v>
      </c>
      <c r="S937" t="s">
        <v>25</v>
      </c>
      <c r="T937">
        <v>900761</v>
      </c>
      <c r="U937">
        <v>0</v>
      </c>
      <c r="V937" t="s">
        <v>1090</v>
      </c>
      <c r="X937" t="s">
        <v>2601</v>
      </c>
      <c r="Z937" t="s">
        <v>1397</v>
      </c>
      <c r="AB937">
        <f t="shared" si="114"/>
        <v>2023</v>
      </c>
      <c r="AC937">
        <f t="shared" si="115"/>
        <v>2</v>
      </c>
      <c r="AD937" t="str">
        <f t="shared" si="116"/>
        <v>Q4</v>
      </c>
      <c r="AE937" t="str">
        <f t="shared" si="117"/>
        <v>FY22/23</v>
      </c>
      <c r="AF937" t="str">
        <f t="shared" si="118"/>
        <v>SOUTH</v>
      </c>
    </row>
    <row r="938" spans="1:32">
      <c r="A938" t="s">
        <v>3025</v>
      </c>
      <c r="B938" t="s">
        <v>22</v>
      </c>
      <c r="C938" t="str">
        <f t="shared" si="112"/>
        <v>SPARES/OTHER</v>
      </c>
      <c r="D938" s="4">
        <v>44981</v>
      </c>
      <c r="E938" t="str">
        <f t="shared" si="113"/>
        <v>YAMAHA</v>
      </c>
      <c r="F938">
        <v>14100563</v>
      </c>
      <c r="G938" s="19">
        <v>44981</v>
      </c>
      <c r="H938" t="s">
        <v>1975</v>
      </c>
      <c r="I938" t="s">
        <v>1976</v>
      </c>
      <c r="J938">
        <v>1</v>
      </c>
      <c r="K938">
        <v>1</v>
      </c>
      <c r="L938">
        <v>4247.79</v>
      </c>
      <c r="M938" t="s">
        <v>36</v>
      </c>
      <c r="N938">
        <v>1.1599999999999999</v>
      </c>
      <c r="O938">
        <v>4247.79</v>
      </c>
      <c r="P938">
        <f t="shared" si="119"/>
        <v>4927.4363999999996</v>
      </c>
      <c r="Q938" t="s">
        <v>41</v>
      </c>
      <c r="R938" t="s">
        <v>355</v>
      </c>
      <c r="S938" t="s">
        <v>25</v>
      </c>
      <c r="T938">
        <v>900760</v>
      </c>
      <c r="U938">
        <v>2945</v>
      </c>
      <c r="V938" t="s">
        <v>1065</v>
      </c>
      <c r="X938" t="s">
        <v>2629</v>
      </c>
      <c r="Y938">
        <v>1131129</v>
      </c>
      <c r="Z938" t="s">
        <v>356</v>
      </c>
      <c r="AB938">
        <f t="shared" si="114"/>
        <v>2023</v>
      </c>
      <c r="AC938">
        <f t="shared" si="115"/>
        <v>2</v>
      </c>
      <c r="AD938" t="str">
        <f t="shared" si="116"/>
        <v>Q4</v>
      </c>
      <c r="AE938" t="str">
        <f t="shared" si="117"/>
        <v>FY22/23</v>
      </c>
      <c r="AF938" t="str">
        <f t="shared" si="118"/>
        <v>SOUTH</v>
      </c>
    </row>
    <row r="939" spans="1:32">
      <c r="A939" t="s">
        <v>3025</v>
      </c>
      <c r="B939" t="s">
        <v>22</v>
      </c>
      <c r="C939" t="str">
        <f t="shared" si="112"/>
        <v>SPARES/OTHER</v>
      </c>
      <c r="D939" s="4">
        <v>44981</v>
      </c>
      <c r="E939" t="str">
        <f t="shared" si="113"/>
        <v>YAMAHA</v>
      </c>
      <c r="F939">
        <v>14100564</v>
      </c>
      <c r="G939" s="19">
        <v>44981</v>
      </c>
      <c r="H939" t="s">
        <v>27</v>
      </c>
      <c r="I939" t="s">
        <v>28</v>
      </c>
      <c r="J939">
        <v>3</v>
      </c>
      <c r="K939">
        <v>3</v>
      </c>
      <c r="L939">
        <v>1805.31</v>
      </c>
      <c r="M939" t="s">
        <v>36</v>
      </c>
      <c r="N939">
        <v>1.1599999999999999</v>
      </c>
      <c r="O939">
        <v>1805.31</v>
      </c>
      <c r="P939">
        <f t="shared" si="119"/>
        <v>2094.1596</v>
      </c>
      <c r="Q939" t="s">
        <v>41</v>
      </c>
      <c r="R939" t="s">
        <v>2630</v>
      </c>
      <c r="S939" t="s">
        <v>25</v>
      </c>
      <c r="T939">
        <v>900762</v>
      </c>
      <c r="U939">
        <v>1098.69</v>
      </c>
      <c r="V939" t="s">
        <v>1065</v>
      </c>
      <c r="X939" t="s">
        <v>2631</v>
      </c>
      <c r="Y939">
        <v>1131127</v>
      </c>
      <c r="Z939" t="s">
        <v>2632</v>
      </c>
      <c r="AB939">
        <f t="shared" si="114"/>
        <v>2023</v>
      </c>
      <c r="AC939">
        <f t="shared" si="115"/>
        <v>2</v>
      </c>
      <c r="AD939" t="str">
        <f t="shared" si="116"/>
        <v>Q4</v>
      </c>
      <c r="AE939" t="str">
        <f t="shared" si="117"/>
        <v>FY22/23</v>
      </c>
      <c r="AF939" t="str">
        <f t="shared" si="118"/>
        <v>SOUTH</v>
      </c>
    </row>
    <row r="940" spans="1:32">
      <c r="A940" t="s">
        <v>3025</v>
      </c>
      <c r="B940" t="s">
        <v>22</v>
      </c>
      <c r="C940" t="str">
        <f t="shared" si="112"/>
        <v>SPARES/OTHER</v>
      </c>
      <c r="D940" s="4">
        <v>44981</v>
      </c>
      <c r="E940" t="str">
        <f t="shared" si="113"/>
        <v>YAMAHA</v>
      </c>
      <c r="F940">
        <v>14100564</v>
      </c>
      <c r="G940" s="19">
        <v>44981</v>
      </c>
      <c r="H940" t="s">
        <v>420</v>
      </c>
      <c r="I940" t="s">
        <v>421</v>
      </c>
      <c r="J940">
        <v>7</v>
      </c>
      <c r="K940">
        <v>7</v>
      </c>
      <c r="L940">
        <v>4336.28</v>
      </c>
      <c r="M940" t="s">
        <v>36</v>
      </c>
      <c r="N940">
        <v>1.1599999999999999</v>
      </c>
      <c r="O940">
        <v>4336.28</v>
      </c>
      <c r="P940">
        <f t="shared" si="119"/>
        <v>5030.0847999999996</v>
      </c>
      <c r="Q940" t="s">
        <v>41</v>
      </c>
      <c r="R940" t="s">
        <v>2630</v>
      </c>
      <c r="S940" t="s">
        <v>25</v>
      </c>
      <c r="T940">
        <v>900762</v>
      </c>
      <c r="U940">
        <v>4028.01</v>
      </c>
      <c r="V940" t="s">
        <v>1065</v>
      </c>
      <c r="X940" t="s">
        <v>2631</v>
      </c>
      <c r="Y940">
        <v>1131127</v>
      </c>
      <c r="Z940" t="s">
        <v>2632</v>
      </c>
      <c r="AB940">
        <f t="shared" si="114"/>
        <v>2023</v>
      </c>
      <c r="AC940">
        <f t="shared" si="115"/>
        <v>2</v>
      </c>
      <c r="AD940" t="str">
        <f t="shared" si="116"/>
        <v>Q4</v>
      </c>
      <c r="AE940" t="str">
        <f t="shared" si="117"/>
        <v>FY22/23</v>
      </c>
      <c r="AF940" t="str">
        <f t="shared" si="118"/>
        <v>SOUTH</v>
      </c>
    </row>
    <row r="941" spans="1:32">
      <c r="A941" t="s">
        <v>3025</v>
      </c>
      <c r="B941" t="s">
        <v>22</v>
      </c>
      <c r="C941" t="str">
        <f t="shared" si="112"/>
        <v>SPARES/OTHER</v>
      </c>
      <c r="D941" s="4">
        <v>44981</v>
      </c>
      <c r="E941" t="str">
        <f t="shared" si="113"/>
        <v>OTHERS</v>
      </c>
      <c r="F941">
        <v>14100565</v>
      </c>
      <c r="G941" s="19">
        <v>44981</v>
      </c>
      <c r="H941" t="s">
        <v>345</v>
      </c>
      <c r="I941" t="s">
        <v>346</v>
      </c>
      <c r="J941">
        <v>4</v>
      </c>
      <c r="K941">
        <v>4</v>
      </c>
      <c r="L941">
        <v>743.36</v>
      </c>
      <c r="M941" t="s">
        <v>36</v>
      </c>
      <c r="N941">
        <v>1.1599999999999999</v>
      </c>
      <c r="O941">
        <v>743.36</v>
      </c>
      <c r="P941">
        <f t="shared" si="119"/>
        <v>862.29759999999999</v>
      </c>
      <c r="Q941" t="s">
        <v>41</v>
      </c>
      <c r="R941" t="s">
        <v>237</v>
      </c>
      <c r="S941" t="s">
        <v>25</v>
      </c>
      <c r="T941">
        <v>900759</v>
      </c>
      <c r="U941">
        <v>573.41999999999996</v>
      </c>
      <c r="V941" t="s">
        <v>1065</v>
      </c>
      <c r="X941" t="s">
        <v>2633</v>
      </c>
      <c r="Y941">
        <v>1130193</v>
      </c>
      <c r="Z941" t="s">
        <v>239</v>
      </c>
      <c r="AB941">
        <f t="shared" si="114"/>
        <v>2023</v>
      </c>
      <c r="AC941">
        <f t="shared" si="115"/>
        <v>2</v>
      </c>
      <c r="AD941" t="str">
        <f t="shared" si="116"/>
        <v>Q4</v>
      </c>
      <c r="AE941" t="str">
        <f t="shared" si="117"/>
        <v>FY22/23</v>
      </c>
      <c r="AF941" t="str">
        <f t="shared" si="118"/>
        <v>SOUTH</v>
      </c>
    </row>
    <row r="942" spans="1:32">
      <c r="A942" t="s">
        <v>3025</v>
      </c>
      <c r="B942" t="s">
        <v>22</v>
      </c>
      <c r="C942" t="str">
        <f t="shared" si="112"/>
        <v>SPARES/OTHER</v>
      </c>
      <c r="D942" s="4">
        <v>44981</v>
      </c>
      <c r="E942" t="str">
        <f t="shared" si="113"/>
        <v>OTHERS</v>
      </c>
      <c r="F942">
        <v>14100566</v>
      </c>
      <c r="G942" s="19">
        <v>44981</v>
      </c>
      <c r="H942" t="s">
        <v>2634</v>
      </c>
      <c r="I942" t="s">
        <v>2635</v>
      </c>
      <c r="J942">
        <v>8</v>
      </c>
      <c r="K942">
        <v>8</v>
      </c>
      <c r="L942">
        <v>1840</v>
      </c>
      <c r="M942" t="s">
        <v>36</v>
      </c>
      <c r="N942">
        <v>1.1599999999999999</v>
      </c>
      <c r="O942">
        <v>1840</v>
      </c>
      <c r="P942">
        <f t="shared" si="119"/>
        <v>2134.3999999999996</v>
      </c>
      <c r="Q942" t="s">
        <v>41</v>
      </c>
      <c r="R942" t="s">
        <v>2437</v>
      </c>
      <c r="S942" t="s">
        <v>25</v>
      </c>
      <c r="T942">
        <v>900763</v>
      </c>
      <c r="U942">
        <v>784</v>
      </c>
      <c r="V942" t="s">
        <v>1065</v>
      </c>
      <c r="X942" t="s">
        <v>2636</v>
      </c>
      <c r="Y942">
        <v>1131143</v>
      </c>
      <c r="Z942" t="s">
        <v>2439</v>
      </c>
      <c r="AB942">
        <f t="shared" si="114"/>
        <v>2023</v>
      </c>
      <c r="AC942">
        <f t="shared" si="115"/>
        <v>2</v>
      </c>
      <c r="AD942" t="str">
        <f t="shared" si="116"/>
        <v>Q4</v>
      </c>
      <c r="AE942" t="str">
        <f t="shared" si="117"/>
        <v>FY22/23</v>
      </c>
      <c r="AF942" t="str">
        <f t="shared" si="118"/>
        <v>SOUTH</v>
      </c>
    </row>
    <row r="943" spans="1:32">
      <c r="A943" t="s">
        <v>3025</v>
      </c>
      <c r="B943" t="s">
        <v>22</v>
      </c>
      <c r="C943" t="str">
        <f t="shared" si="112"/>
        <v>CONTRACT_FEE</v>
      </c>
      <c r="D943" s="4">
        <v>44984</v>
      </c>
      <c r="E943" t="str">
        <f t="shared" si="113"/>
        <v>YAMAHA</v>
      </c>
      <c r="F943">
        <v>13100066</v>
      </c>
      <c r="G943" s="19">
        <v>44984</v>
      </c>
      <c r="H943" t="s">
        <v>76</v>
      </c>
      <c r="I943" t="s">
        <v>77</v>
      </c>
      <c r="J943">
        <v>1</v>
      </c>
      <c r="K943">
        <v>1</v>
      </c>
      <c r="L943">
        <v>11504.42</v>
      </c>
      <c r="M943" t="s">
        <v>36</v>
      </c>
      <c r="N943">
        <v>1.1599999999999999</v>
      </c>
      <c r="O943">
        <v>11504.42</v>
      </c>
      <c r="P943">
        <f t="shared" si="119"/>
        <v>13345.127199999999</v>
      </c>
      <c r="Q943" t="s">
        <v>41</v>
      </c>
      <c r="R943" t="s">
        <v>1927</v>
      </c>
      <c r="S943" t="s">
        <v>25</v>
      </c>
      <c r="T943">
        <v>900764</v>
      </c>
      <c r="U943">
        <v>0</v>
      </c>
      <c r="V943" t="s">
        <v>1090</v>
      </c>
      <c r="X943" t="s">
        <v>2637</v>
      </c>
      <c r="Z943" t="s">
        <v>1929</v>
      </c>
      <c r="AB943">
        <f t="shared" si="114"/>
        <v>2023</v>
      </c>
      <c r="AC943">
        <f t="shared" si="115"/>
        <v>2</v>
      </c>
      <c r="AD943" t="str">
        <f t="shared" si="116"/>
        <v>Q4</v>
      </c>
      <c r="AE943" t="str">
        <f t="shared" si="117"/>
        <v>FY22/23</v>
      </c>
      <c r="AF943" t="str">
        <f t="shared" si="118"/>
        <v>SOUTH</v>
      </c>
    </row>
    <row r="944" spans="1:32">
      <c r="A944" t="s">
        <v>3025</v>
      </c>
      <c r="B944" t="s">
        <v>22</v>
      </c>
      <c r="C944" t="str">
        <f t="shared" si="112"/>
        <v>SPARES/OTHER</v>
      </c>
      <c r="D944" s="4">
        <v>44992</v>
      </c>
      <c r="E944" t="str">
        <f t="shared" si="113"/>
        <v>YAMAHA</v>
      </c>
      <c r="F944">
        <v>14100567</v>
      </c>
      <c r="G944" s="19">
        <v>44992</v>
      </c>
      <c r="H944" t="s">
        <v>2638</v>
      </c>
      <c r="I944" t="s">
        <v>2639</v>
      </c>
      <c r="J944">
        <v>1</v>
      </c>
      <c r="K944">
        <v>1</v>
      </c>
      <c r="L944">
        <v>4336.28</v>
      </c>
      <c r="M944" t="s">
        <v>36</v>
      </c>
      <c r="N944">
        <v>1.1299999999999999</v>
      </c>
      <c r="O944">
        <v>4336.28</v>
      </c>
      <c r="P944">
        <f t="shared" si="119"/>
        <v>4899.9963999999991</v>
      </c>
      <c r="Q944" t="s">
        <v>41</v>
      </c>
      <c r="R944" t="s">
        <v>1157</v>
      </c>
      <c r="S944" t="s">
        <v>25</v>
      </c>
      <c r="T944">
        <v>900765</v>
      </c>
      <c r="U944">
        <v>2502</v>
      </c>
      <c r="V944" t="s">
        <v>1065</v>
      </c>
      <c r="X944" t="s">
        <v>2640</v>
      </c>
      <c r="Y944">
        <v>1137289</v>
      </c>
      <c r="Z944" t="s">
        <v>1159</v>
      </c>
      <c r="AB944">
        <f t="shared" si="114"/>
        <v>2023</v>
      </c>
      <c r="AC944">
        <f t="shared" si="115"/>
        <v>3</v>
      </c>
      <c r="AD944" t="str">
        <f t="shared" si="116"/>
        <v>Q4</v>
      </c>
      <c r="AE944" t="str">
        <f t="shared" si="117"/>
        <v>FY22/23</v>
      </c>
      <c r="AF944" t="str">
        <f t="shared" si="118"/>
        <v>SOUTH</v>
      </c>
    </row>
    <row r="945" spans="1:32">
      <c r="A945" t="s">
        <v>3025</v>
      </c>
      <c r="B945" t="s">
        <v>22</v>
      </c>
      <c r="C945" t="str">
        <f t="shared" si="112"/>
        <v>SPARES/OTHER</v>
      </c>
      <c r="D945" s="4">
        <v>44992</v>
      </c>
      <c r="E945" t="str">
        <f t="shared" si="113"/>
        <v>YAMAHA</v>
      </c>
      <c r="F945">
        <v>14100567</v>
      </c>
      <c r="G945" s="19">
        <v>44992</v>
      </c>
      <c r="H945" t="s">
        <v>2641</v>
      </c>
      <c r="I945" t="s">
        <v>2639</v>
      </c>
      <c r="J945">
        <v>1</v>
      </c>
      <c r="K945">
        <v>1</v>
      </c>
      <c r="L945">
        <v>4247.79</v>
      </c>
      <c r="M945" t="s">
        <v>36</v>
      </c>
      <c r="N945">
        <v>1.1299999999999999</v>
      </c>
      <c r="O945">
        <v>4247.79</v>
      </c>
      <c r="P945">
        <f t="shared" si="119"/>
        <v>4800.0026999999991</v>
      </c>
      <c r="Q945" t="s">
        <v>41</v>
      </c>
      <c r="R945" t="s">
        <v>1157</v>
      </c>
      <c r="S945" t="s">
        <v>25</v>
      </c>
      <c r="T945">
        <v>900765</v>
      </c>
      <c r="U945">
        <v>2441</v>
      </c>
      <c r="V945" t="s">
        <v>1065</v>
      </c>
      <c r="X945" t="s">
        <v>2640</v>
      </c>
      <c r="Y945">
        <v>1137289</v>
      </c>
      <c r="Z945" t="s">
        <v>1159</v>
      </c>
      <c r="AB945">
        <f t="shared" si="114"/>
        <v>2023</v>
      </c>
      <c r="AC945">
        <f t="shared" si="115"/>
        <v>3</v>
      </c>
      <c r="AD945" t="str">
        <f t="shared" si="116"/>
        <v>Q4</v>
      </c>
      <c r="AE945" t="str">
        <f t="shared" si="117"/>
        <v>FY22/23</v>
      </c>
      <c r="AF945" t="str">
        <f t="shared" si="118"/>
        <v>SOUTH</v>
      </c>
    </row>
    <row r="946" spans="1:32">
      <c r="A946" t="s">
        <v>3025</v>
      </c>
      <c r="B946" t="s">
        <v>22</v>
      </c>
      <c r="C946" t="str">
        <f t="shared" si="112"/>
        <v>SPARES/OTHER</v>
      </c>
      <c r="D946" s="4">
        <v>44992</v>
      </c>
      <c r="E946" t="str">
        <f t="shared" si="113"/>
        <v>YAMAHA</v>
      </c>
      <c r="F946">
        <v>14100567</v>
      </c>
      <c r="G946" s="19">
        <v>44992</v>
      </c>
      <c r="H946" t="s">
        <v>2642</v>
      </c>
      <c r="I946" t="s">
        <v>2643</v>
      </c>
      <c r="J946">
        <v>1</v>
      </c>
      <c r="K946">
        <v>1</v>
      </c>
      <c r="L946">
        <v>5752.21</v>
      </c>
      <c r="M946" t="s">
        <v>36</v>
      </c>
      <c r="N946">
        <v>1.1299999999999999</v>
      </c>
      <c r="O946">
        <v>5752.21</v>
      </c>
      <c r="P946">
        <f t="shared" si="119"/>
        <v>6499.9972999999991</v>
      </c>
      <c r="Q946" t="s">
        <v>41</v>
      </c>
      <c r="R946" t="s">
        <v>1157</v>
      </c>
      <c r="S946" t="s">
        <v>25</v>
      </c>
      <c r="T946">
        <v>900765</v>
      </c>
      <c r="U946">
        <v>3342</v>
      </c>
      <c r="V946" t="s">
        <v>1065</v>
      </c>
      <c r="X946" t="s">
        <v>2640</v>
      </c>
      <c r="Y946">
        <v>1137289</v>
      </c>
      <c r="Z946" t="s">
        <v>1159</v>
      </c>
      <c r="AB946">
        <f t="shared" si="114"/>
        <v>2023</v>
      </c>
      <c r="AC946">
        <f t="shared" si="115"/>
        <v>3</v>
      </c>
      <c r="AD946" t="str">
        <f t="shared" si="116"/>
        <v>Q4</v>
      </c>
      <c r="AE946" t="str">
        <f t="shared" si="117"/>
        <v>FY22/23</v>
      </c>
      <c r="AF946" t="str">
        <f t="shared" si="118"/>
        <v>SOUTH</v>
      </c>
    </row>
    <row r="947" spans="1:32">
      <c r="A947" t="s">
        <v>3025</v>
      </c>
      <c r="B947" t="s">
        <v>22</v>
      </c>
      <c r="C947" t="str">
        <f t="shared" si="112"/>
        <v>SERVICE_CHARGE</v>
      </c>
      <c r="D947" s="4">
        <v>44999</v>
      </c>
      <c r="E947" t="str">
        <f t="shared" si="113"/>
        <v>YAMAHA</v>
      </c>
      <c r="F947">
        <v>12100099</v>
      </c>
      <c r="G947" s="19">
        <v>44999</v>
      </c>
      <c r="H947" t="s">
        <v>76</v>
      </c>
      <c r="I947" t="s">
        <v>77</v>
      </c>
      <c r="J947">
        <v>1</v>
      </c>
      <c r="K947">
        <v>1</v>
      </c>
      <c r="L947">
        <v>1327.43</v>
      </c>
      <c r="M947" t="s">
        <v>36</v>
      </c>
      <c r="N947">
        <v>1.1299999999999999</v>
      </c>
      <c r="O947">
        <v>1327.43</v>
      </c>
      <c r="P947">
        <f t="shared" si="119"/>
        <v>1499.9958999999999</v>
      </c>
      <c r="Q947" t="s">
        <v>41</v>
      </c>
      <c r="R947" t="s">
        <v>689</v>
      </c>
      <c r="S947" t="s">
        <v>25</v>
      </c>
      <c r="T947">
        <v>900770</v>
      </c>
      <c r="U947">
        <v>0</v>
      </c>
      <c r="V947" t="s">
        <v>1069</v>
      </c>
      <c r="X947" t="s">
        <v>2644</v>
      </c>
      <c r="Z947" t="s">
        <v>691</v>
      </c>
      <c r="AB947">
        <f t="shared" si="114"/>
        <v>2023</v>
      </c>
      <c r="AC947">
        <f t="shared" si="115"/>
        <v>3</v>
      </c>
      <c r="AD947" t="str">
        <f t="shared" si="116"/>
        <v>Q4</v>
      </c>
      <c r="AE947" t="str">
        <f t="shared" si="117"/>
        <v>FY22/23</v>
      </c>
      <c r="AF947" t="str">
        <f t="shared" si="118"/>
        <v>SOUTH</v>
      </c>
    </row>
    <row r="948" spans="1:32">
      <c r="A948" t="s">
        <v>3025</v>
      </c>
      <c r="B948" t="s">
        <v>22</v>
      </c>
      <c r="C948" t="str">
        <f t="shared" si="112"/>
        <v>SERVICE_CHARGE</v>
      </c>
      <c r="D948" s="4">
        <v>44999</v>
      </c>
      <c r="E948" t="str">
        <f t="shared" si="113"/>
        <v>YAMAHA</v>
      </c>
      <c r="F948">
        <v>12100100</v>
      </c>
      <c r="G948" s="19">
        <v>44999</v>
      </c>
      <c r="H948" t="s">
        <v>76</v>
      </c>
      <c r="I948" t="s">
        <v>77</v>
      </c>
      <c r="J948">
        <v>1</v>
      </c>
      <c r="K948">
        <v>1</v>
      </c>
      <c r="L948">
        <v>1769.91</v>
      </c>
      <c r="M948" t="s">
        <v>36</v>
      </c>
      <c r="N948">
        <v>1.1299999999999999</v>
      </c>
      <c r="O948">
        <v>1769.91</v>
      </c>
      <c r="P948">
        <f t="shared" si="119"/>
        <v>1999.9983</v>
      </c>
      <c r="Q948" t="s">
        <v>41</v>
      </c>
      <c r="R948" t="s">
        <v>2115</v>
      </c>
      <c r="S948" t="s">
        <v>25</v>
      </c>
      <c r="T948">
        <v>900771</v>
      </c>
      <c r="U948">
        <v>0</v>
      </c>
      <c r="V948" t="s">
        <v>1069</v>
      </c>
      <c r="X948" t="s">
        <v>2645</v>
      </c>
      <c r="Z948" t="s">
        <v>2117</v>
      </c>
      <c r="AB948">
        <f t="shared" si="114"/>
        <v>2023</v>
      </c>
      <c r="AC948">
        <f t="shared" si="115"/>
        <v>3</v>
      </c>
      <c r="AD948" t="str">
        <f t="shared" si="116"/>
        <v>Q4</v>
      </c>
      <c r="AE948" t="str">
        <f t="shared" si="117"/>
        <v>FY22/23</v>
      </c>
      <c r="AF948" t="str">
        <f t="shared" si="118"/>
        <v>SOUTH</v>
      </c>
    </row>
    <row r="949" spans="1:32">
      <c r="A949" t="s">
        <v>3025</v>
      </c>
      <c r="B949" t="s">
        <v>22</v>
      </c>
      <c r="C949" t="str">
        <f t="shared" si="112"/>
        <v>CONTRACT_FEE</v>
      </c>
      <c r="D949" s="4">
        <v>44999</v>
      </c>
      <c r="E949" t="str">
        <f t="shared" si="113"/>
        <v>YAMAHA</v>
      </c>
      <c r="F949">
        <v>13100067</v>
      </c>
      <c r="G949" s="19">
        <v>44999</v>
      </c>
      <c r="H949" t="s">
        <v>76</v>
      </c>
      <c r="I949" t="s">
        <v>77</v>
      </c>
      <c r="J949">
        <v>1</v>
      </c>
      <c r="K949">
        <v>1</v>
      </c>
      <c r="L949">
        <v>7079.65</v>
      </c>
      <c r="M949" t="s">
        <v>36</v>
      </c>
      <c r="N949">
        <v>1.1299999999999999</v>
      </c>
      <c r="O949">
        <v>7079.65</v>
      </c>
      <c r="P949">
        <f t="shared" si="119"/>
        <v>8000.0044999999991</v>
      </c>
      <c r="Q949" t="s">
        <v>41</v>
      </c>
      <c r="R949" t="s">
        <v>1078</v>
      </c>
      <c r="S949" t="s">
        <v>25</v>
      </c>
      <c r="T949">
        <v>900766</v>
      </c>
      <c r="U949">
        <v>0</v>
      </c>
      <c r="V949" t="s">
        <v>1090</v>
      </c>
      <c r="X949" t="s">
        <v>2646</v>
      </c>
      <c r="Z949" t="s">
        <v>1079</v>
      </c>
      <c r="AB949">
        <f t="shared" si="114"/>
        <v>2023</v>
      </c>
      <c r="AC949">
        <f t="shared" si="115"/>
        <v>3</v>
      </c>
      <c r="AD949" t="str">
        <f t="shared" si="116"/>
        <v>Q4</v>
      </c>
      <c r="AE949" t="str">
        <f t="shared" si="117"/>
        <v>FY22/23</v>
      </c>
      <c r="AF949" t="str">
        <f t="shared" si="118"/>
        <v>SOUTH</v>
      </c>
    </row>
    <row r="950" spans="1:32">
      <c r="A950" t="s">
        <v>3025</v>
      </c>
      <c r="B950" t="s">
        <v>22</v>
      </c>
      <c r="C950" t="str">
        <f t="shared" si="112"/>
        <v>CONTRACT_FEE</v>
      </c>
      <c r="D950" s="4">
        <v>44999</v>
      </c>
      <c r="E950" t="str">
        <f t="shared" si="113"/>
        <v>YAMAHA</v>
      </c>
      <c r="F950">
        <v>13100068</v>
      </c>
      <c r="G950" s="19">
        <v>44999</v>
      </c>
      <c r="H950" t="s">
        <v>76</v>
      </c>
      <c r="I950" t="s">
        <v>77</v>
      </c>
      <c r="J950">
        <v>1</v>
      </c>
      <c r="K950">
        <v>1</v>
      </c>
      <c r="L950">
        <v>6194.69</v>
      </c>
      <c r="M950" t="s">
        <v>36</v>
      </c>
      <c r="N950">
        <v>1.1299999999999999</v>
      </c>
      <c r="O950">
        <v>6194.69</v>
      </c>
      <c r="P950">
        <f t="shared" si="119"/>
        <v>6999.9996999999985</v>
      </c>
      <c r="Q950" t="s">
        <v>41</v>
      </c>
      <c r="R950" t="s">
        <v>1108</v>
      </c>
      <c r="S950" t="s">
        <v>25</v>
      </c>
      <c r="T950">
        <v>900767</v>
      </c>
      <c r="U950">
        <v>0</v>
      </c>
      <c r="V950" t="s">
        <v>1090</v>
      </c>
      <c r="X950" t="s">
        <v>2647</v>
      </c>
      <c r="Z950" t="s">
        <v>1110</v>
      </c>
      <c r="AB950">
        <f t="shared" si="114"/>
        <v>2023</v>
      </c>
      <c r="AC950">
        <f t="shared" si="115"/>
        <v>3</v>
      </c>
      <c r="AD950" t="str">
        <f t="shared" si="116"/>
        <v>Q4</v>
      </c>
      <c r="AE950" t="str">
        <f t="shared" si="117"/>
        <v>FY22/23</v>
      </c>
      <c r="AF950" t="str">
        <f t="shared" si="118"/>
        <v>SOUTH</v>
      </c>
    </row>
    <row r="951" spans="1:32">
      <c r="A951" t="s">
        <v>3025</v>
      </c>
      <c r="B951" t="s">
        <v>22</v>
      </c>
      <c r="C951" t="str">
        <f t="shared" si="112"/>
        <v>CONTRACT_FEE</v>
      </c>
      <c r="D951" s="4">
        <v>44999</v>
      </c>
      <c r="E951" t="str">
        <f t="shared" si="113"/>
        <v>YAMAHA</v>
      </c>
      <c r="F951">
        <v>13100069</v>
      </c>
      <c r="G951" s="19">
        <v>44999</v>
      </c>
      <c r="H951" t="s">
        <v>76</v>
      </c>
      <c r="I951" t="s">
        <v>77</v>
      </c>
      <c r="J951">
        <v>1</v>
      </c>
      <c r="K951">
        <v>1</v>
      </c>
      <c r="L951">
        <v>7522.12</v>
      </c>
      <c r="M951" t="s">
        <v>36</v>
      </c>
      <c r="N951">
        <v>1.1299999999999999</v>
      </c>
      <c r="O951">
        <v>7522.12</v>
      </c>
      <c r="P951">
        <f t="shared" si="119"/>
        <v>8499.9955999999984</v>
      </c>
      <c r="Q951" t="s">
        <v>41</v>
      </c>
      <c r="R951" t="s">
        <v>1097</v>
      </c>
      <c r="S951" t="s">
        <v>25</v>
      </c>
      <c r="T951">
        <v>900769</v>
      </c>
      <c r="U951">
        <v>0</v>
      </c>
      <c r="V951" t="s">
        <v>1090</v>
      </c>
      <c r="X951" t="s">
        <v>2204</v>
      </c>
      <c r="Z951" t="s">
        <v>1099</v>
      </c>
      <c r="AB951">
        <f t="shared" si="114"/>
        <v>2023</v>
      </c>
      <c r="AC951">
        <f t="shared" si="115"/>
        <v>3</v>
      </c>
      <c r="AD951" t="str">
        <f t="shared" si="116"/>
        <v>Q4</v>
      </c>
      <c r="AE951" t="str">
        <f t="shared" si="117"/>
        <v>FY22/23</v>
      </c>
      <c r="AF951" t="str">
        <f t="shared" si="118"/>
        <v>SOUTH</v>
      </c>
    </row>
    <row r="952" spans="1:32">
      <c r="A952" t="s">
        <v>3025</v>
      </c>
      <c r="B952" t="s">
        <v>22</v>
      </c>
      <c r="C952" t="str">
        <f t="shared" si="112"/>
        <v>SPARES/OTHER</v>
      </c>
      <c r="D952" s="4">
        <v>44999</v>
      </c>
      <c r="E952" t="str">
        <f t="shared" si="113"/>
        <v>OTHERS</v>
      </c>
      <c r="F952">
        <v>14100568</v>
      </c>
      <c r="G952" s="19">
        <v>44999</v>
      </c>
      <c r="H952" t="s">
        <v>345</v>
      </c>
      <c r="I952" t="s">
        <v>346</v>
      </c>
      <c r="J952">
        <v>5</v>
      </c>
      <c r="K952">
        <v>5</v>
      </c>
      <c r="L952">
        <v>0</v>
      </c>
      <c r="M952" t="s">
        <v>36</v>
      </c>
      <c r="N952">
        <v>1.1299999999999999</v>
      </c>
      <c r="O952">
        <v>0</v>
      </c>
      <c r="P952">
        <f t="shared" si="119"/>
        <v>0</v>
      </c>
      <c r="Q952" t="s">
        <v>41</v>
      </c>
      <c r="R952" t="s">
        <v>1097</v>
      </c>
      <c r="S952" t="s">
        <v>25</v>
      </c>
      <c r="T952">
        <v>900768</v>
      </c>
      <c r="U952">
        <v>716.77</v>
      </c>
      <c r="V952" t="s">
        <v>1065</v>
      </c>
      <c r="X952" t="s">
        <v>2204</v>
      </c>
      <c r="Y952">
        <v>1142179</v>
      </c>
      <c r="Z952" t="s">
        <v>1099</v>
      </c>
      <c r="AB952">
        <f t="shared" si="114"/>
        <v>2023</v>
      </c>
      <c r="AC952">
        <f t="shared" si="115"/>
        <v>3</v>
      </c>
      <c r="AD952" t="str">
        <f t="shared" si="116"/>
        <v>Q4</v>
      </c>
      <c r="AE952" t="str">
        <f t="shared" si="117"/>
        <v>FY22/23</v>
      </c>
      <c r="AF952" t="str">
        <f t="shared" si="118"/>
        <v>SOUTH</v>
      </c>
    </row>
    <row r="953" spans="1:32">
      <c r="A953" t="s">
        <v>3025</v>
      </c>
      <c r="B953" t="s">
        <v>22</v>
      </c>
      <c r="C953" t="str">
        <f t="shared" si="112"/>
        <v>SERVICE_CHARGE</v>
      </c>
      <c r="D953" s="4">
        <v>45002</v>
      </c>
      <c r="E953" t="str">
        <f t="shared" si="113"/>
        <v>YAMAHA</v>
      </c>
      <c r="F953">
        <v>12100101</v>
      </c>
      <c r="G953" s="19">
        <v>45002</v>
      </c>
      <c r="H953" t="s">
        <v>76</v>
      </c>
      <c r="I953" t="s">
        <v>77</v>
      </c>
      <c r="J953">
        <v>1</v>
      </c>
      <c r="K953">
        <v>1</v>
      </c>
      <c r="L953">
        <v>34000</v>
      </c>
      <c r="M953" t="s">
        <v>36</v>
      </c>
      <c r="N953">
        <v>1.1299999999999999</v>
      </c>
      <c r="O953">
        <v>34000</v>
      </c>
      <c r="P953">
        <f t="shared" si="119"/>
        <v>38420</v>
      </c>
      <c r="Q953" t="s">
        <v>41</v>
      </c>
      <c r="R953" t="s">
        <v>1076</v>
      </c>
      <c r="S953" t="s">
        <v>25</v>
      </c>
      <c r="T953">
        <v>900774</v>
      </c>
      <c r="U953">
        <v>0</v>
      </c>
      <c r="V953" t="s">
        <v>1069</v>
      </c>
      <c r="X953">
        <v>6880004756</v>
      </c>
      <c r="Z953" t="s">
        <v>1077</v>
      </c>
      <c r="AB953">
        <f t="shared" si="114"/>
        <v>2023</v>
      </c>
      <c r="AC953">
        <f t="shared" si="115"/>
        <v>3</v>
      </c>
      <c r="AD953" t="str">
        <f t="shared" si="116"/>
        <v>Q4</v>
      </c>
      <c r="AE953" t="str">
        <f t="shared" si="117"/>
        <v>FY22/23</v>
      </c>
      <c r="AF953" t="str">
        <f t="shared" si="118"/>
        <v>SOUTH</v>
      </c>
    </row>
    <row r="954" spans="1:32">
      <c r="A954" t="s">
        <v>3025</v>
      </c>
      <c r="B954" t="s">
        <v>22</v>
      </c>
      <c r="C954" t="str">
        <f t="shared" si="112"/>
        <v>CONTRACT_FEE</v>
      </c>
      <c r="D954" s="4">
        <v>45002</v>
      </c>
      <c r="E954" t="str">
        <f t="shared" si="113"/>
        <v>YAMAHA</v>
      </c>
      <c r="F954">
        <v>13100070</v>
      </c>
      <c r="G954" s="19">
        <v>45002</v>
      </c>
      <c r="H954" t="s">
        <v>76</v>
      </c>
      <c r="I954" t="s">
        <v>77</v>
      </c>
      <c r="J954">
        <v>1</v>
      </c>
      <c r="K954">
        <v>1</v>
      </c>
      <c r="L954">
        <v>21238.94</v>
      </c>
      <c r="M954" t="s">
        <v>36</v>
      </c>
      <c r="N954">
        <v>1.1299999999999999</v>
      </c>
      <c r="O954">
        <v>21238.94</v>
      </c>
      <c r="P954">
        <f t="shared" si="119"/>
        <v>24000.002199999995</v>
      </c>
      <c r="Q954" t="s">
        <v>41</v>
      </c>
      <c r="R954" t="s">
        <v>1449</v>
      </c>
      <c r="S954" t="s">
        <v>25</v>
      </c>
      <c r="T954">
        <v>900776</v>
      </c>
      <c r="U954">
        <v>0</v>
      </c>
      <c r="V954" t="s">
        <v>1090</v>
      </c>
      <c r="X954" t="s">
        <v>2648</v>
      </c>
      <c r="Z954" t="s">
        <v>1451</v>
      </c>
      <c r="AB954">
        <f t="shared" si="114"/>
        <v>2023</v>
      </c>
      <c r="AC954">
        <f t="shared" si="115"/>
        <v>3</v>
      </c>
      <c r="AD954" t="str">
        <f t="shared" si="116"/>
        <v>Q4</v>
      </c>
      <c r="AE954" t="str">
        <f t="shared" si="117"/>
        <v>FY22/23</v>
      </c>
      <c r="AF954" t="str">
        <f t="shared" si="118"/>
        <v>SOUTH</v>
      </c>
    </row>
    <row r="955" spans="1:32">
      <c r="A955" t="s">
        <v>3025</v>
      </c>
      <c r="B955" t="s">
        <v>22</v>
      </c>
      <c r="C955" t="str">
        <f t="shared" si="112"/>
        <v>CONTRACT_FEE</v>
      </c>
      <c r="D955" s="4">
        <v>45002</v>
      </c>
      <c r="E955" t="str">
        <f t="shared" si="113"/>
        <v>YAMAHA</v>
      </c>
      <c r="F955">
        <v>13100071</v>
      </c>
      <c r="G955" s="19">
        <v>45002</v>
      </c>
      <c r="H955" t="s">
        <v>76</v>
      </c>
      <c r="I955" t="s">
        <v>77</v>
      </c>
      <c r="J955">
        <v>0.5</v>
      </c>
      <c r="K955">
        <v>0.5</v>
      </c>
      <c r="L955">
        <v>11061.95</v>
      </c>
      <c r="M955" t="s">
        <v>36</v>
      </c>
      <c r="N955">
        <v>1.1299999999999999</v>
      </c>
      <c r="O955">
        <v>11061.95</v>
      </c>
      <c r="P955">
        <f t="shared" si="119"/>
        <v>12500.003499999999</v>
      </c>
      <c r="Q955" t="s">
        <v>41</v>
      </c>
      <c r="R955" t="s">
        <v>1076</v>
      </c>
      <c r="S955" t="s">
        <v>25</v>
      </c>
      <c r="T955">
        <v>900773</v>
      </c>
      <c r="U955">
        <v>0</v>
      </c>
      <c r="V955" t="s">
        <v>1090</v>
      </c>
      <c r="X955" t="s">
        <v>2649</v>
      </c>
      <c r="Z955" t="s">
        <v>1077</v>
      </c>
      <c r="AB955">
        <f t="shared" si="114"/>
        <v>2023</v>
      </c>
      <c r="AC955">
        <f t="shared" si="115"/>
        <v>3</v>
      </c>
      <c r="AD955" t="str">
        <f t="shared" si="116"/>
        <v>Q4</v>
      </c>
      <c r="AE955" t="str">
        <f t="shared" si="117"/>
        <v>FY22/23</v>
      </c>
      <c r="AF955" t="str">
        <f t="shared" si="118"/>
        <v>SOUTH</v>
      </c>
    </row>
    <row r="956" spans="1:32">
      <c r="A956" t="s">
        <v>3025</v>
      </c>
      <c r="B956" t="s">
        <v>22</v>
      </c>
      <c r="C956" t="str">
        <f t="shared" si="112"/>
        <v>SPARES/OTHER</v>
      </c>
      <c r="D956" s="4">
        <v>45002</v>
      </c>
      <c r="E956" t="str">
        <f t="shared" si="113"/>
        <v>PEMTRON</v>
      </c>
      <c r="F956">
        <v>14100569</v>
      </c>
      <c r="G956" s="19">
        <v>45002</v>
      </c>
      <c r="H956" t="s">
        <v>2650</v>
      </c>
      <c r="I956" t="s">
        <v>2651</v>
      </c>
      <c r="J956">
        <v>1</v>
      </c>
      <c r="K956">
        <v>1</v>
      </c>
      <c r="L956">
        <v>11150.44</v>
      </c>
      <c r="M956" t="s">
        <v>36</v>
      </c>
      <c r="N956">
        <v>1.1299999999999999</v>
      </c>
      <c r="O956">
        <v>11150.44</v>
      </c>
      <c r="P956">
        <f t="shared" si="119"/>
        <v>12599.9972</v>
      </c>
      <c r="Q956" t="s">
        <v>41</v>
      </c>
      <c r="R956" t="s">
        <v>1124</v>
      </c>
      <c r="S956" t="s">
        <v>25</v>
      </c>
      <c r="T956">
        <v>900775</v>
      </c>
      <c r="U956">
        <v>8500</v>
      </c>
      <c r="V956" t="s">
        <v>1065</v>
      </c>
      <c r="X956" t="s">
        <v>2652</v>
      </c>
      <c r="Y956">
        <v>1145158</v>
      </c>
      <c r="Z956" t="s">
        <v>1126</v>
      </c>
      <c r="AB956">
        <f t="shared" si="114"/>
        <v>2023</v>
      </c>
      <c r="AC956">
        <f t="shared" si="115"/>
        <v>3</v>
      </c>
      <c r="AD956" t="str">
        <f t="shared" si="116"/>
        <v>Q4</v>
      </c>
      <c r="AE956" t="str">
        <f t="shared" si="117"/>
        <v>FY22/23</v>
      </c>
      <c r="AF956" t="str">
        <f t="shared" si="118"/>
        <v>SOUTH</v>
      </c>
    </row>
    <row r="957" spans="1:32">
      <c r="A957" t="s">
        <v>3025</v>
      </c>
      <c r="B957" t="s">
        <v>22</v>
      </c>
      <c r="C957" t="str">
        <f t="shared" si="112"/>
        <v>SPARES/OTHER</v>
      </c>
      <c r="D957" s="4">
        <v>45002</v>
      </c>
      <c r="E957" t="str">
        <f t="shared" si="113"/>
        <v>YAMAHA</v>
      </c>
      <c r="F957">
        <v>14100570</v>
      </c>
      <c r="G957" s="19">
        <v>45002</v>
      </c>
      <c r="H957" t="s">
        <v>55</v>
      </c>
      <c r="I957" t="s">
        <v>56</v>
      </c>
      <c r="J957">
        <v>3</v>
      </c>
      <c r="K957">
        <v>3</v>
      </c>
      <c r="L957">
        <v>663.72</v>
      </c>
      <c r="M957" t="s">
        <v>36</v>
      </c>
      <c r="N957">
        <v>1.1299999999999999</v>
      </c>
      <c r="O957">
        <v>663.72</v>
      </c>
      <c r="P957">
        <f t="shared" si="119"/>
        <v>750.00360000000001</v>
      </c>
      <c r="Q957" t="s">
        <v>41</v>
      </c>
      <c r="R957" t="s">
        <v>1111</v>
      </c>
      <c r="S957" t="s">
        <v>25</v>
      </c>
      <c r="T957">
        <v>900772</v>
      </c>
      <c r="U957">
        <v>297.42</v>
      </c>
      <c r="V957" t="s">
        <v>1065</v>
      </c>
      <c r="X957" t="s">
        <v>2653</v>
      </c>
      <c r="Y957">
        <v>1145160</v>
      </c>
      <c r="Z957" t="s">
        <v>1113</v>
      </c>
      <c r="AB957">
        <f t="shared" si="114"/>
        <v>2023</v>
      </c>
      <c r="AC957">
        <f t="shared" si="115"/>
        <v>3</v>
      </c>
      <c r="AD957" t="str">
        <f t="shared" si="116"/>
        <v>Q4</v>
      </c>
      <c r="AE957" t="str">
        <f t="shared" si="117"/>
        <v>FY22/23</v>
      </c>
      <c r="AF957" t="str">
        <f t="shared" si="118"/>
        <v>SOUTH</v>
      </c>
    </row>
    <row r="958" spans="1:32">
      <c r="A958" t="s">
        <v>3025</v>
      </c>
      <c r="B958" t="s">
        <v>22</v>
      </c>
      <c r="C958" t="str">
        <f t="shared" si="112"/>
        <v>SPARES/OTHER</v>
      </c>
      <c r="D958" s="4">
        <v>45002</v>
      </c>
      <c r="E958" t="str">
        <f t="shared" si="113"/>
        <v>YAMAHA</v>
      </c>
      <c r="F958">
        <v>14100570</v>
      </c>
      <c r="G958" s="19">
        <v>45002</v>
      </c>
      <c r="H958" t="s">
        <v>742</v>
      </c>
      <c r="I958" t="s">
        <v>743</v>
      </c>
      <c r="J958">
        <v>3</v>
      </c>
      <c r="K958">
        <v>3</v>
      </c>
      <c r="L958">
        <v>477.88</v>
      </c>
      <c r="M958" t="s">
        <v>36</v>
      </c>
      <c r="N958">
        <v>1.1299999999999999</v>
      </c>
      <c r="O958">
        <v>477.88</v>
      </c>
      <c r="P958">
        <f t="shared" si="119"/>
        <v>540.00439999999992</v>
      </c>
      <c r="Q958" t="s">
        <v>41</v>
      </c>
      <c r="R958" t="s">
        <v>1111</v>
      </c>
      <c r="S958" t="s">
        <v>25</v>
      </c>
      <c r="T958">
        <v>900772</v>
      </c>
      <c r="U958">
        <v>239.22</v>
      </c>
      <c r="V958" t="s">
        <v>1065</v>
      </c>
      <c r="X958" t="s">
        <v>2653</v>
      </c>
      <c r="Y958">
        <v>1145160</v>
      </c>
      <c r="Z958" t="s">
        <v>1113</v>
      </c>
      <c r="AB958">
        <f t="shared" si="114"/>
        <v>2023</v>
      </c>
      <c r="AC958">
        <f t="shared" si="115"/>
        <v>3</v>
      </c>
      <c r="AD958" t="str">
        <f t="shared" si="116"/>
        <v>Q4</v>
      </c>
      <c r="AE958" t="str">
        <f t="shared" si="117"/>
        <v>FY22/23</v>
      </c>
      <c r="AF958" t="str">
        <f t="shared" si="118"/>
        <v>SOUTH</v>
      </c>
    </row>
    <row r="959" spans="1:32">
      <c r="A959" t="s">
        <v>3025</v>
      </c>
      <c r="B959" t="s">
        <v>22</v>
      </c>
      <c r="C959" t="str">
        <f t="shared" si="112"/>
        <v>SPARES/OTHER</v>
      </c>
      <c r="D959" s="4">
        <v>45002</v>
      </c>
      <c r="E959" t="str">
        <f t="shared" si="113"/>
        <v>YAMAHA</v>
      </c>
      <c r="F959">
        <v>14100570</v>
      </c>
      <c r="G959" s="19">
        <v>45002</v>
      </c>
      <c r="H959" t="s">
        <v>1524</v>
      </c>
      <c r="I959" t="s">
        <v>1525</v>
      </c>
      <c r="J959">
        <v>3</v>
      </c>
      <c r="K959">
        <v>3</v>
      </c>
      <c r="L959">
        <v>212.39</v>
      </c>
      <c r="M959" t="s">
        <v>36</v>
      </c>
      <c r="N959">
        <v>1.1299999999999999</v>
      </c>
      <c r="O959">
        <v>212.39</v>
      </c>
      <c r="P959">
        <f t="shared" si="119"/>
        <v>240.00069999999997</v>
      </c>
      <c r="Q959" t="s">
        <v>41</v>
      </c>
      <c r="R959" t="s">
        <v>1111</v>
      </c>
      <c r="S959" t="s">
        <v>25</v>
      </c>
      <c r="T959">
        <v>900772</v>
      </c>
      <c r="U959">
        <v>95.16</v>
      </c>
      <c r="V959" t="s">
        <v>1065</v>
      </c>
      <c r="X959" t="s">
        <v>2653</v>
      </c>
      <c r="Y959">
        <v>1145160</v>
      </c>
      <c r="Z959" t="s">
        <v>1113</v>
      </c>
      <c r="AB959">
        <f t="shared" si="114"/>
        <v>2023</v>
      </c>
      <c r="AC959">
        <f t="shared" si="115"/>
        <v>3</v>
      </c>
      <c r="AD959" t="str">
        <f t="shared" si="116"/>
        <v>Q4</v>
      </c>
      <c r="AE959" t="str">
        <f t="shared" si="117"/>
        <v>FY22/23</v>
      </c>
      <c r="AF959" t="str">
        <f t="shared" si="118"/>
        <v>SOUTH</v>
      </c>
    </row>
    <row r="960" spans="1:32">
      <c r="A960" t="s">
        <v>3025</v>
      </c>
      <c r="B960" t="s">
        <v>22</v>
      </c>
      <c r="C960" t="str">
        <f t="shared" si="112"/>
        <v>SPARES/OTHER</v>
      </c>
      <c r="D960" s="4">
        <v>45002</v>
      </c>
      <c r="E960" t="str">
        <f t="shared" si="113"/>
        <v>YAMAHA</v>
      </c>
      <c r="F960">
        <v>14100570</v>
      </c>
      <c r="G960" s="19">
        <v>45002</v>
      </c>
      <c r="H960" t="s">
        <v>1526</v>
      </c>
      <c r="I960" t="s">
        <v>1525</v>
      </c>
      <c r="J960">
        <v>3</v>
      </c>
      <c r="K960">
        <v>3</v>
      </c>
      <c r="L960">
        <v>185.84</v>
      </c>
      <c r="M960" t="s">
        <v>36</v>
      </c>
      <c r="N960">
        <v>1.1299999999999999</v>
      </c>
      <c r="O960">
        <v>185.84</v>
      </c>
      <c r="P960">
        <f t="shared" si="119"/>
        <v>209.99919999999997</v>
      </c>
      <c r="Q960" t="s">
        <v>41</v>
      </c>
      <c r="R960" t="s">
        <v>1111</v>
      </c>
      <c r="S960" t="s">
        <v>25</v>
      </c>
      <c r="T960">
        <v>900772</v>
      </c>
      <c r="U960">
        <v>84.75</v>
      </c>
      <c r="V960" t="s">
        <v>1065</v>
      </c>
      <c r="X960" t="s">
        <v>2653</v>
      </c>
      <c r="Y960">
        <v>1145160</v>
      </c>
      <c r="Z960" t="s">
        <v>1113</v>
      </c>
      <c r="AB960">
        <f t="shared" si="114"/>
        <v>2023</v>
      </c>
      <c r="AC960">
        <f t="shared" si="115"/>
        <v>3</v>
      </c>
      <c r="AD960" t="str">
        <f t="shared" si="116"/>
        <v>Q4</v>
      </c>
      <c r="AE960" t="str">
        <f t="shared" si="117"/>
        <v>FY22/23</v>
      </c>
      <c r="AF960" t="str">
        <f t="shared" si="118"/>
        <v>SOUTH</v>
      </c>
    </row>
    <row r="961" spans="1:32">
      <c r="A961" t="s">
        <v>3025</v>
      </c>
      <c r="B961" t="s">
        <v>22</v>
      </c>
      <c r="C961" t="str">
        <f t="shared" si="112"/>
        <v>CONTRACT_FEE</v>
      </c>
      <c r="D961" s="4">
        <v>45008</v>
      </c>
      <c r="E961" t="str">
        <f t="shared" si="113"/>
        <v>YAMAHA</v>
      </c>
      <c r="F961">
        <v>13100072</v>
      </c>
      <c r="G961" s="19">
        <v>45008</v>
      </c>
      <c r="H961" t="s">
        <v>76</v>
      </c>
      <c r="I961" t="s">
        <v>77</v>
      </c>
      <c r="J961">
        <v>1</v>
      </c>
      <c r="K961">
        <v>1</v>
      </c>
      <c r="L961">
        <v>39823.01</v>
      </c>
      <c r="M961" t="s">
        <v>36</v>
      </c>
      <c r="N961">
        <v>1.1299999999999999</v>
      </c>
      <c r="O961">
        <v>39823.01</v>
      </c>
      <c r="P961">
        <f t="shared" si="119"/>
        <v>45000.001299999996</v>
      </c>
      <c r="Q961" t="s">
        <v>41</v>
      </c>
      <c r="R961" t="s">
        <v>2654</v>
      </c>
      <c r="S961" t="s">
        <v>25</v>
      </c>
      <c r="T961">
        <v>900777</v>
      </c>
      <c r="U961">
        <v>0</v>
      </c>
      <c r="V961" t="s">
        <v>1090</v>
      </c>
      <c r="X961" t="s">
        <v>2655</v>
      </c>
      <c r="Z961" t="s">
        <v>2656</v>
      </c>
      <c r="AB961">
        <f t="shared" si="114"/>
        <v>2023</v>
      </c>
      <c r="AC961">
        <f t="shared" si="115"/>
        <v>3</v>
      </c>
      <c r="AD961" t="str">
        <f t="shared" si="116"/>
        <v>Q4</v>
      </c>
      <c r="AE961" t="str">
        <f t="shared" si="117"/>
        <v>FY22/23</v>
      </c>
      <c r="AF961" t="str">
        <f t="shared" si="118"/>
        <v>SOUTH</v>
      </c>
    </row>
    <row r="962" spans="1:32">
      <c r="A962" t="s">
        <v>3025</v>
      </c>
      <c r="B962" t="s">
        <v>22</v>
      </c>
      <c r="C962" t="str">
        <f t="shared" ref="C962:C1025" si="120">IF(F962="", "", IF(AND(F962&gt;=12000000, F962&lt;=13000000, OR(ISNUMBER(SEARCH("SERVICE", H962)), ISNUMBER(SEARCH("REPAIR CHARGE", I962)), ISNUMBER(SEARCH("REPAIR", H962)))), "SERVICE_CHARGE", IF(AND(F962&gt;=13000000, F962&lt;=14000000, OR(ISNUMBER(SEARCH("SERVICE", H962)), ISNUMBER(SEARCH("REPAIR CHARGE", I962)), ISNUMBER(SEARCH("REPAIR", H962)))), "CONTRACT_FEE", IF(AND(F962&gt;=14000000, F962&lt;=15000000, OR(ISNUMBER(SEARCH("TAPE FEEDER", I962)), ISNUMBER(SEARCH("ZS FEEDER", I962)), ISNUMBER(SEARCH("TRAY", I962)))), "FEEDER", "SPARES/OTHER"))))</f>
        <v>SPARES/OTHER</v>
      </c>
      <c r="D962" s="4">
        <v>45008</v>
      </c>
      <c r="E962" t="str">
        <f t="shared" ref="E962:E1025" si="121">IF(ISNUMBER(SEARCH("YMCT",H962)),"YAMAHA",IF(ISNUMBER(SEARCH("HELI",H962)),"HELLER",IF(ISNUMBER(SEARCH("PEMR",H962)),"PEMTRON",IF(ISNUMBER(SEARCH("PEMT",H962)),"PEMTRON",IF(H962="","",(IFERROR(1/0,"OTHERS")))))))</f>
        <v>OTHERS</v>
      </c>
      <c r="F962">
        <v>14100571</v>
      </c>
      <c r="G962" s="19">
        <v>45008</v>
      </c>
      <c r="H962" t="s">
        <v>1394</v>
      </c>
      <c r="I962" t="s">
        <v>92</v>
      </c>
      <c r="J962">
        <v>1</v>
      </c>
      <c r="K962">
        <v>1</v>
      </c>
      <c r="L962">
        <v>25663.72</v>
      </c>
      <c r="M962" t="s">
        <v>36</v>
      </c>
      <c r="N962">
        <v>1.1299999999999999</v>
      </c>
      <c r="O962">
        <v>25663.72</v>
      </c>
      <c r="P962">
        <f t="shared" si="119"/>
        <v>29000.0036</v>
      </c>
      <c r="Q962" t="s">
        <v>41</v>
      </c>
      <c r="R962" t="s">
        <v>2654</v>
      </c>
      <c r="S962" t="s">
        <v>25</v>
      </c>
      <c r="T962">
        <v>900778</v>
      </c>
      <c r="U962">
        <v>23008.85</v>
      </c>
      <c r="V962" t="s">
        <v>1065</v>
      </c>
      <c r="X962" t="s">
        <v>2657</v>
      </c>
      <c r="Y962">
        <v>1149164</v>
      </c>
      <c r="Z962" t="s">
        <v>2656</v>
      </c>
      <c r="AB962">
        <f t="shared" ref="AB962:AB1025" si="122">IF(D962="","",YEAR(D962))</f>
        <v>2023</v>
      </c>
      <c r="AC962">
        <f t="shared" ref="AC962:AC1025" si="123">IF(D962="","",MONTH(D962))</f>
        <v>3</v>
      </c>
      <c r="AD962" t="str">
        <f t="shared" ref="AD962:AD1025" si="124">IFERROR(IF(AC962="","",IF(AND(AC962&gt;=10,AC962&lt;=12),"Q3",IF(AND(AC962&gt;=1,AC962&lt;=3),"Q4",IF(AND(AC962&gt;=7,AC962&lt;=9),"Q2",IF(AND(AC962&gt;=4,AC962&lt;=6),"Q1"))))),"")</f>
        <v>Q4</v>
      </c>
      <c r="AE962" t="str">
        <f t="shared" ref="AE962:AE1025" si="125">IFERROR(IF(AD962="Q4","FY"&amp;RIGHT(AB962,2)-1&amp;"/"&amp;RIGHT(AB962,2),"FY"&amp;RIGHT(AB962,2)&amp;"/"&amp;RIGHT(AB962,2)+1),"")</f>
        <v>FY22/23</v>
      </c>
      <c r="AF962" t="str">
        <f t="shared" ref="AF962:AF1025" si="126">IF(B962="SZX","SOUTH",IF(B962="BJS","NORTH",IF(B962="SHA","EAST",IF(B962="","",(IF(AND(B962&lt;&gt;"SZX",B962&lt;&gt;"SHA",B962&lt;&gt;"BJS"),"WEST"))))))</f>
        <v>SOUTH</v>
      </c>
    </row>
    <row r="963" spans="1:32">
      <c r="A963" t="s">
        <v>3025</v>
      </c>
      <c r="B963" t="s">
        <v>22</v>
      </c>
      <c r="C963" t="str">
        <f t="shared" si="120"/>
        <v>SPARES/OTHER</v>
      </c>
      <c r="D963" s="4">
        <v>45009</v>
      </c>
      <c r="E963" t="str">
        <f t="shared" si="121"/>
        <v>YAMAHA</v>
      </c>
      <c r="F963">
        <v>14100572</v>
      </c>
      <c r="G963" s="19">
        <v>45009</v>
      </c>
      <c r="H963" t="s">
        <v>2658</v>
      </c>
      <c r="I963" t="s">
        <v>2659</v>
      </c>
      <c r="J963">
        <v>1</v>
      </c>
      <c r="K963">
        <v>1</v>
      </c>
      <c r="L963">
        <v>8849.56</v>
      </c>
      <c r="M963" t="s">
        <v>36</v>
      </c>
      <c r="N963">
        <v>1.1299999999999999</v>
      </c>
      <c r="O963">
        <v>8849.56</v>
      </c>
      <c r="P963">
        <f t="shared" ref="P963:P1026" si="127">IF(M963="CNY",O963*N963,IF(M963="USD",O963*7.8,IF(M963="HKD",O963*1,IF(M963="JPY",O963*0.0563,""))))</f>
        <v>10000.002799999998</v>
      </c>
      <c r="Q963" t="s">
        <v>41</v>
      </c>
      <c r="R963" t="s">
        <v>80</v>
      </c>
      <c r="S963" t="s">
        <v>25</v>
      </c>
      <c r="T963">
        <v>900779</v>
      </c>
      <c r="U963">
        <v>5254</v>
      </c>
      <c r="V963" t="s">
        <v>1065</v>
      </c>
      <c r="X963" t="s">
        <v>2660</v>
      </c>
      <c r="Y963">
        <v>1150152</v>
      </c>
      <c r="Z963" t="s">
        <v>2282</v>
      </c>
      <c r="AB963">
        <f t="shared" si="122"/>
        <v>2023</v>
      </c>
      <c r="AC963">
        <f t="shared" si="123"/>
        <v>3</v>
      </c>
      <c r="AD963" t="str">
        <f t="shared" si="124"/>
        <v>Q4</v>
      </c>
      <c r="AE963" t="str">
        <f t="shared" si="125"/>
        <v>FY22/23</v>
      </c>
      <c r="AF963" t="str">
        <f t="shared" si="126"/>
        <v>SOUTH</v>
      </c>
    </row>
    <row r="964" spans="1:32">
      <c r="A964" t="s">
        <v>3025</v>
      </c>
      <c r="B964" t="s">
        <v>22</v>
      </c>
      <c r="C964" t="str">
        <f t="shared" si="120"/>
        <v>SPARES/OTHER</v>
      </c>
      <c r="D964" s="4">
        <v>45009</v>
      </c>
      <c r="E964" t="str">
        <f t="shared" si="121"/>
        <v>YAMAHA</v>
      </c>
      <c r="F964">
        <v>14100573</v>
      </c>
      <c r="G964" s="19">
        <v>45009</v>
      </c>
      <c r="H964" t="s">
        <v>42</v>
      </c>
      <c r="I964" t="s">
        <v>43</v>
      </c>
      <c r="J964">
        <v>10</v>
      </c>
      <c r="K964">
        <v>10</v>
      </c>
      <c r="L964">
        <v>1061.95</v>
      </c>
      <c r="M964" t="s">
        <v>36</v>
      </c>
      <c r="N964">
        <v>1.1299999999999999</v>
      </c>
      <c r="O964">
        <v>1061.95</v>
      </c>
      <c r="P964">
        <f t="shared" si="127"/>
        <v>1200.0035</v>
      </c>
      <c r="Q964" t="s">
        <v>41</v>
      </c>
      <c r="R964" t="s">
        <v>355</v>
      </c>
      <c r="S964" t="s">
        <v>25</v>
      </c>
      <c r="T964">
        <v>900781</v>
      </c>
      <c r="U964">
        <v>227.7</v>
      </c>
      <c r="V964" t="s">
        <v>1065</v>
      </c>
      <c r="X964" t="s">
        <v>2661</v>
      </c>
      <c r="Y964">
        <v>1150150</v>
      </c>
      <c r="Z964" t="s">
        <v>356</v>
      </c>
      <c r="AB964">
        <f t="shared" si="122"/>
        <v>2023</v>
      </c>
      <c r="AC964">
        <f t="shared" si="123"/>
        <v>3</v>
      </c>
      <c r="AD964" t="str">
        <f t="shared" si="124"/>
        <v>Q4</v>
      </c>
      <c r="AE964" t="str">
        <f t="shared" si="125"/>
        <v>FY22/23</v>
      </c>
      <c r="AF964" t="str">
        <f t="shared" si="126"/>
        <v>SOUTH</v>
      </c>
    </row>
    <row r="965" spans="1:32">
      <c r="A965" t="s">
        <v>3025</v>
      </c>
      <c r="B965" t="s">
        <v>22</v>
      </c>
      <c r="C965" t="str">
        <f t="shared" si="120"/>
        <v>SPARES/OTHER</v>
      </c>
      <c r="D965" s="4">
        <v>45009</v>
      </c>
      <c r="E965" t="str">
        <f t="shared" si="121"/>
        <v>OTHERS</v>
      </c>
      <c r="F965">
        <v>14100574</v>
      </c>
      <c r="G965" s="19">
        <v>45009</v>
      </c>
      <c r="H965" t="s">
        <v>1394</v>
      </c>
      <c r="I965" t="s">
        <v>92</v>
      </c>
      <c r="J965">
        <v>1</v>
      </c>
      <c r="K965">
        <v>1</v>
      </c>
      <c r="L965">
        <v>26000</v>
      </c>
      <c r="M965" t="s">
        <v>36</v>
      </c>
      <c r="N965">
        <v>1.1299999999999999</v>
      </c>
      <c r="O965">
        <v>26000</v>
      </c>
      <c r="P965">
        <f t="shared" si="127"/>
        <v>29379.999999999996</v>
      </c>
      <c r="Q965" t="s">
        <v>41</v>
      </c>
      <c r="R965" t="s">
        <v>355</v>
      </c>
      <c r="S965" t="s">
        <v>25</v>
      </c>
      <c r="T965">
        <v>900780</v>
      </c>
      <c r="U965">
        <v>23008.85</v>
      </c>
      <c r="V965" t="s">
        <v>1065</v>
      </c>
      <c r="X965" t="s">
        <v>2662</v>
      </c>
      <c r="Y965">
        <v>1149170</v>
      </c>
      <c r="Z965" t="s">
        <v>356</v>
      </c>
      <c r="AB965">
        <f t="shared" si="122"/>
        <v>2023</v>
      </c>
      <c r="AC965">
        <f t="shared" si="123"/>
        <v>3</v>
      </c>
      <c r="AD965" t="str">
        <f t="shared" si="124"/>
        <v>Q4</v>
      </c>
      <c r="AE965" t="str">
        <f t="shared" si="125"/>
        <v>FY22/23</v>
      </c>
      <c r="AF965" t="str">
        <f t="shared" si="126"/>
        <v>SOUTH</v>
      </c>
    </row>
    <row r="966" spans="1:32">
      <c r="A966" t="s">
        <v>3025</v>
      </c>
      <c r="B966" t="s">
        <v>22</v>
      </c>
      <c r="C966" t="str">
        <f t="shared" si="120"/>
        <v>SERVICE_CHARGE</v>
      </c>
      <c r="D966" s="4">
        <v>45012</v>
      </c>
      <c r="E966" t="str">
        <f t="shared" si="121"/>
        <v>YAMAHA</v>
      </c>
      <c r="F966">
        <v>12100102</v>
      </c>
      <c r="G966" s="19">
        <v>45012</v>
      </c>
      <c r="H966" t="s">
        <v>76</v>
      </c>
      <c r="I966" t="s">
        <v>77</v>
      </c>
      <c r="J966">
        <v>1</v>
      </c>
      <c r="K966">
        <v>1</v>
      </c>
      <c r="L966">
        <v>1150.44</v>
      </c>
      <c r="M966" t="s">
        <v>36</v>
      </c>
      <c r="N966">
        <v>1.1299999999999999</v>
      </c>
      <c r="O966">
        <v>1150.44</v>
      </c>
      <c r="P966">
        <f t="shared" si="127"/>
        <v>1299.9972</v>
      </c>
      <c r="Q966" t="s">
        <v>41</v>
      </c>
      <c r="R966" t="s">
        <v>2146</v>
      </c>
      <c r="S966" t="s">
        <v>25</v>
      </c>
      <c r="T966">
        <v>900783</v>
      </c>
      <c r="U966">
        <v>0</v>
      </c>
      <c r="V966" t="s">
        <v>1069</v>
      </c>
      <c r="X966" t="s">
        <v>2663</v>
      </c>
      <c r="Z966" t="s">
        <v>2148</v>
      </c>
      <c r="AB966">
        <f t="shared" si="122"/>
        <v>2023</v>
      </c>
      <c r="AC966">
        <f t="shared" si="123"/>
        <v>3</v>
      </c>
      <c r="AD966" t="str">
        <f t="shared" si="124"/>
        <v>Q4</v>
      </c>
      <c r="AE966" t="str">
        <f t="shared" si="125"/>
        <v>FY22/23</v>
      </c>
      <c r="AF966" t="str">
        <f t="shared" si="126"/>
        <v>SOUTH</v>
      </c>
    </row>
    <row r="967" spans="1:32">
      <c r="A967" t="s">
        <v>3025</v>
      </c>
      <c r="B967" t="s">
        <v>22</v>
      </c>
      <c r="C967" t="str">
        <f t="shared" si="120"/>
        <v>SERVICE_CHARGE</v>
      </c>
      <c r="D967" s="4">
        <v>45012</v>
      </c>
      <c r="E967" t="str">
        <f t="shared" si="121"/>
        <v>YAMAHA</v>
      </c>
      <c r="F967">
        <v>12100103</v>
      </c>
      <c r="G967" s="19">
        <v>45012</v>
      </c>
      <c r="H967" t="s">
        <v>76</v>
      </c>
      <c r="I967" t="s">
        <v>77</v>
      </c>
      <c r="J967">
        <v>1</v>
      </c>
      <c r="K967">
        <v>1</v>
      </c>
      <c r="L967">
        <v>1592.92</v>
      </c>
      <c r="M967" t="s">
        <v>36</v>
      </c>
      <c r="N967">
        <v>1.1299999999999999</v>
      </c>
      <c r="O967">
        <v>1592.92</v>
      </c>
      <c r="P967">
        <f t="shared" si="127"/>
        <v>1799.9995999999999</v>
      </c>
      <c r="Q967" t="s">
        <v>41</v>
      </c>
      <c r="R967" t="s">
        <v>2664</v>
      </c>
      <c r="S967" t="s">
        <v>25</v>
      </c>
      <c r="T967">
        <v>900784</v>
      </c>
      <c r="U967">
        <v>0</v>
      </c>
      <c r="V967" t="s">
        <v>1069</v>
      </c>
      <c r="X967" t="s">
        <v>2665</v>
      </c>
      <c r="Z967" t="s">
        <v>2666</v>
      </c>
      <c r="AB967">
        <f t="shared" si="122"/>
        <v>2023</v>
      </c>
      <c r="AC967">
        <f t="shared" si="123"/>
        <v>3</v>
      </c>
      <c r="AD967" t="str">
        <f t="shared" si="124"/>
        <v>Q4</v>
      </c>
      <c r="AE967" t="str">
        <f t="shared" si="125"/>
        <v>FY22/23</v>
      </c>
      <c r="AF967" t="str">
        <f t="shared" si="126"/>
        <v>SOUTH</v>
      </c>
    </row>
    <row r="968" spans="1:32">
      <c r="A968" t="s">
        <v>3025</v>
      </c>
      <c r="B968" t="s">
        <v>22</v>
      </c>
      <c r="C968" t="str">
        <f t="shared" si="120"/>
        <v>CONTRACT_FEE</v>
      </c>
      <c r="D968" s="4">
        <v>45012</v>
      </c>
      <c r="E968" t="str">
        <f t="shared" si="121"/>
        <v>YAMAHA</v>
      </c>
      <c r="F968">
        <v>13100073</v>
      </c>
      <c r="G968" s="19">
        <v>45012</v>
      </c>
      <c r="H968" t="s">
        <v>76</v>
      </c>
      <c r="I968" t="s">
        <v>77</v>
      </c>
      <c r="J968">
        <v>1</v>
      </c>
      <c r="K968">
        <v>1</v>
      </c>
      <c r="L968">
        <v>19026.55</v>
      </c>
      <c r="M968" t="s">
        <v>36</v>
      </c>
      <c r="N968">
        <v>1.1299999999999999</v>
      </c>
      <c r="O968">
        <v>19026.55</v>
      </c>
      <c r="P968">
        <f t="shared" si="127"/>
        <v>21500.001499999998</v>
      </c>
      <c r="Q968" t="s">
        <v>41</v>
      </c>
      <c r="R968" t="s">
        <v>368</v>
      </c>
      <c r="S968" t="s">
        <v>25</v>
      </c>
      <c r="T968">
        <v>900786</v>
      </c>
      <c r="U968">
        <v>0</v>
      </c>
      <c r="V968" t="s">
        <v>1090</v>
      </c>
      <c r="X968" t="s">
        <v>2667</v>
      </c>
      <c r="Z968" t="s">
        <v>369</v>
      </c>
      <c r="AB968">
        <f t="shared" si="122"/>
        <v>2023</v>
      </c>
      <c r="AC968">
        <f t="shared" si="123"/>
        <v>3</v>
      </c>
      <c r="AD968" t="str">
        <f t="shared" si="124"/>
        <v>Q4</v>
      </c>
      <c r="AE968" t="str">
        <f t="shared" si="125"/>
        <v>FY22/23</v>
      </c>
      <c r="AF968" t="str">
        <f t="shared" si="126"/>
        <v>SOUTH</v>
      </c>
    </row>
    <row r="969" spans="1:32">
      <c r="A969" t="s">
        <v>3025</v>
      </c>
      <c r="B969" t="s">
        <v>22</v>
      </c>
      <c r="C969" t="str">
        <f t="shared" si="120"/>
        <v>SPARES/OTHER</v>
      </c>
      <c r="D969" s="4">
        <v>45012</v>
      </c>
      <c r="E969" t="str">
        <f t="shared" si="121"/>
        <v>YAMAHA</v>
      </c>
      <c r="F969">
        <v>14100575</v>
      </c>
      <c r="G969" s="19">
        <v>45012</v>
      </c>
      <c r="H969" t="s">
        <v>1580</v>
      </c>
      <c r="I969" t="s">
        <v>1581</v>
      </c>
      <c r="J969">
        <v>1</v>
      </c>
      <c r="K969">
        <v>1</v>
      </c>
      <c r="L969">
        <v>1592.92</v>
      </c>
      <c r="M969" t="s">
        <v>36</v>
      </c>
      <c r="N969">
        <v>1.1299999999999999</v>
      </c>
      <c r="O969">
        <v>1592.92</v>
      </c>
      <c r="P969">
        <f t="shared" si="127"/>
        <v>1799.9995999999999</v>
      </c>
      <c r="Q969" t="s">
        <v>41</v>
      </c>
      <c r="R969" t="s">
        <v>362</v>
      </c>
      <c r="S969" t="s">
        <v>25</v>
      </c>
      <c r="T969">
        <v>900782</v>
      </c>
      <c r="U969">
        <v>780</v>
      </c>
      <c r="V969" t="s">
        <v>1065</v>
      </c>
      <c r="X969" t="s">
        <v>2668</v>
      </c>
      <c r="Y969">
        <v>1151204</v>
      </c>
      <c r="Z969" t="s">
        <v>2669</v>
      </c>
      <c r="AB969">
        <f t="shared" si="122"/>
        <v>2023</v>
      </c>
      <c r="AC969">
        <f t="shared" si="123"/>
        <v>3</v>
      </c>
      <c r="AD969" t="str">
        <f t="shared" si="124"/>
        <v>Q4</v>
      </c>
      <c r="AE969" t="str">
        <f t="shared" si="125"/>
        <v>FY22/23</v>
      </c>
      <c r="AF969" t="str">
        <f t="shared" si="126"/>
        <v>SOUTH</v>
      </c>
    </row>
    <row r="970" spans="1:32">
      <c r="A970" t="s">
        <v>3025</v>
      </c>
      <c r="B970" t="s">
        <v>22</v>
      </c>
      <c r="C970" t="str">
        <f t="shared" si="120"/>
        <v>SERVICE_CHARGE</v>
      </c>
      <c r="D970" s="4">
        <v>45014</v>
      </c>
      <c r="E970" t="str">
        <f t="shared" si="121"/>
        <v>YAMAHA</v>
      </c>
      <c r="F970">
        <v>12100104</v>
      </c>
      <c r="G970" s="19">
        <v>45014</v>
      </c>
      <c r="H970" t="s">
        <v>76</v>
      </c>
      <c r="I970" t="s">
        <v>77</v>
      </c>
      <c r="J970">
        <v>1</v>
      </c>
      <c r="K970">
        <v>1</v>
      </c>
      <c r="L970">
        <v>14672.57</v>
      </c>
      <c r="M970" t="s">
        <v>36</v>
      </c>
      <c r="N970">
        <v>1.1299999999999999</v>
      </c>
      <c r="O970">
        <v>14672.57</v>
      </c>
      <c r="P970">
        <f t="shared" si="127"/>
        <v>16580.004099999998</v>
      </c>
      <c r="Q970" t="s">
        <v>41</v>
      </c>
      <c r="R970" t="s">
        <v>1847</v>
      </c>
      <c r="S970" t="s">
        <v>25</v>
      </c>
      <c r="T970">
        <v>900787</v>
      </c>
      <c r="U970">
        <v>0</v>
      </c>
      <c r="V970" t="s">
        <v>1069</v>
      </c>
      <c r="X970" t="s">
        <v>2670</v>
      </c>
      <c r="Z970" t="s">
        <v>1849</v>
      </c>
      <c r="AB970">
        <f t="shared" si="122"/>
        <v>2023</v>
      </c>
      <c r="AC970">
        <f t="shared" si="123"/>
        <v>3</v>
      </c>
      <c r="AD970" t="str">
        <f t="shared" si="124"/>
        <v>Q4</v>
      </c>
      <c r="AE970" t="str">
        <f t="shared" si="125"/>
        <v>FY22/23</v>
      </c>
      <c r="AF970" t="str">
        <f t="shared" si="126"/>
        <v>SOUTH</v>
      </c>
    </row>
    <row r="971" spans="1:32">
      <c r="A971" t="s">
        <v>3025</v>
      </c>
      <c r="B971" t="s">
        <v>22</v>
      </c>
      <c r="C971" t="str">
        <f t="shared" si="120"/>
        <v>SERVICE_CHARGE</v>
      </c>
      <c r="D971" s="4">
        <v>45014</v>
      </c>
      <c r="E971" t="str">
        <f t="shared" si="121"/>
        <v>YAMAHA</v>
      </c>
      <c r="F971">
        <v>12100104</v>
      </c>
      <c r="G971" s="19">
        <v>45014</v>
      </c>
      <c r="H971" t="s">
        <v>76</v>
      </c>
      <c r="I971" t="s">
        <v>77</v>
      </c>
      <c r="J971">
        <v>1</v>
      </c>
      <c r="K971">
        <v>1</v>
      </c>
      <c r="L971">
        <v>14670.8</v>
      </c>
      <c r="M971" t="s">
        <v>36</v>
      </c>
      <c r="N971">
        <v>1.1299999999999999</v>
      </c>
      <c r="O971">
        <v>14670.8</v>
      </c>
      <c r="P971">
        <f t="shared" si="127"/>
        <v>16578.003999999997</v>
      </c>
      <c r="Q971" t="s">
        <v>41</v>
      </c>
      <c r="R971" t="s">
        <v>1847</v>
      </c>
      <c r="S971" t="s">
        <v>25</v>
      </c>
      <c r="T971">
        <v>900787</v>
      </c>
      <c r="U971">
        <v>0</v>
      </c>
      <c r="V971" t="s">
        <v>1069</v>
      </c>
      <c r="X971" t="s">
        <v>2670</v>
      </c>
      <c r="Z971" t="s">
        <v>1849</v>
      </c>
      <c r="AB971">
        <f t="shared" si="122"/>
        <v>2023</v>
      </c>
      <c r="AC971">
        <f t="shared" si="123"/>
        <v>3</v>
      </c>
      <c r="AD971" t="str">
        <f t="shared" si="124"/>
        <v>Q4</v>
      </c>
      <c r="AE971" t="str">
        <f t="shared" si="125"/>
        <v>FY22/23</v>
      </c>
      <c r="AF971" t="str">
        <f t="shared" si="126"/>
        <v>SOUTH</v>
      </c>
    </row>
    <row r="972" spans="1:32">
      <c r="A972" t="s">
        <v>3025</v>
      </c>
      <c r="B972" t="s">
        <v>22</v>
      </c>
      <c r="C972" t="str">
        <f t="shared" si="120"/>
        <v>SERVICE_CHARGE</v>
      </c>
      <c r="D972" s="4">
        <v>45014</v>
      </c>
      <c r="E972" t="str">
        <f t="shared" si="121"/>
        <v>YAMAHA</v>
      </c>
      <c r="F972">
        <v>12100104</v>
      </c>
      <c r="G972" s="19">
        <v>45014</v>
      </c>
      <c r="H972" t="s">
        <v>76</v>
      </c>
      <c r="I972" t="s">
        <v>77</v>
      </c>
      <c r="J972">
        <v>1</v>
      </c>
      <c r="K972">
        <v>1</v>
      </c>
      <c r="L972">
        <v>14670.8</v>
      </c>
      <c r="M972" t="s">
        <v>36</v>
      </c>
      <c r="N972">
        <v>1.1299999999999999</v>
      </c>
      <c r="O972">
        <v>14670.8</v>
      </c>
      <c r="P972">
        <f t="shared" si="127"/>
        <v>16578.003999999997</v>
      </c>
      <c r="Q972" t="s">
        <v>41</v>
      </c>
      <c r="R972" t="s">
        <v>1847</v>
      </c>
      <c r="S972" t="s">
        <v>25</v>
      </c>
      <c r="T972">
        <v>900787</v>
      </c>
      <c r="U972">
        <v>0</v>
      </c>
      <c r="V972" t="s">
        <v>1069</v>
      </c>
      <c r="X972" t="s">
        <v>2670</v>
      </c>
      <c r="Z972" t="s">
        <v>1849</v>
      </c>
      <c r="AB972">
        <f t="shared" si="122"/>
        <v>2023</v>
      </c>
      <c r="AC972">
        <f t="shared" si="123"/>
        <v>3</v>
      </c>
      <c r="AD972" t="str">
        <f t="shared" si="124"/>
        <v>Q4</v>
      </c>
      <c r="AE972" t="str">
        <f t="shared" si="125"/>
        <v>FY22/23</v>
      </c>
      <c r="AF972" t="str">
        <f t="shared" si="126"/>
        <v>SOUTH</v>
      </c>
    </row>
    <row r="973" spans="1:32">
      <c r="A973" t="s">
        <v>3025</v>
      </c>
      <c r="B973" t="s">
        <v>22</v>
      </c>
      <c r="C973" t="str">
        <f t="shared" si="120"/>
        <v>CONTRACT_FEE</v>
      </c>
      <c r="D973" s="4">
        <v>45014</v>
      </c>
      <c r="E973" t="str">
        <f t="shared" si="121"/>
        <v>YAMAHA</v>
      </c>
      <c r="F973">
        <v>13100074</v>
      </c>
      <c r="G973" s="19">
        <v>45014</v>
      </c>
      <c r="H973" t="s">
        <v>76</v>
      </c>
      <c r="I973" t="s">
        <v>77</v>
      </c>
      <c r="J973">
        <v>1</v>
      </c>
      <c r="K973">
        <v>1</v>
      </c>
      <c r="L973">
        <v>23893.81</v>
      </c>
      <c r="M973" t="s">
        <v>36</v>
      </c>
      <c r="N973">
        <v>1.1299999999999999</v>
      </c>
      <c r="O973">
        <v>23893.81</v>
      </c>
      <c r="P973">
        <f t="shared" si="127"/>
        <v>27000.005300000001</v>
      </c>
      <c r="Q973" t="s">
        <v>41</v>
      </c>
      <c r="R973" t="s">
        <v>2671</v>
      </c>
      <c r="S973" t="s">
        <v>25</v>
      </c>
      <c r="T973">
        <v>900788</v>
      </c>
      <c r="U973">
        <v>0</v>
      </c>
      <c r="V973" t="s">
        <v>1090</v>
      </c>
      <c r="X973" t="s">
        <v>2672</v>
      </c>
      <c r="Z973" t="s">
        <v>2673</v>
      </c>
      <c r="AB973">
        <f t="shared" si="122"/>
        <v>2023</v>
      </c>
      <c r="AC973">
        <f t="shared" si="123"/>
        <v>3</v>
      </c>
      <c r="AD973" t="str">
        <f t="shared" si="124"/>
        <v>Q4</v>
      </c>
      <c r="AE973" t="str">
        <f t="shared" si="125"/>
        <v>FY22/23</v>
      </c>
      <c r="AF973" t="str">
        <f t="shared" si="126"/>
        <v>SOUTH</v>
      </c>
    </row>
    <row r="974" spans="1:32">
      <c r="A974" t="s">
        <v>3025</v>
      </c>
      <c r="B974" t="s">
        <v>22</v>
      </c>
      <c r="C974" t="str">
        <f t="shared" si="120"/>
        <v>SERVICE_CHARGE</v>
      </c>
      <c r="D974" s="4">
        <v>45027</v>
      </c>
      <c r="E974" t="str">
        <f t="shared" si="121"/>
        <v>YAMAHA</v>
      </c>
      <c r="F974">
        <v>12100105</v>
      </c>
      <c r="G974" s="19">
        <v>45027</v>
      </c>
      <c r="H974" t="s">
        <v>76</v>
      </c>
      <c r="I974" t="s">
        <v>77</v>
      </c>
      <c r="J974">
        <v>1</v>
      </c>
      <c r="K974">
        <v>1</v>
      </c>
      <c r="L974">
        <v>40707.96</v>
      </c>
      <c r="M974" t="s">
        <v>36</v>
      </c>
      <c r="N974">
        <v>1.1399999999999999</v>
      </c>
      <c r="O974">
        <v>40707.96</v>
      </c>
      <c r="P974">
        <f t="shared" si="127"/>
        <v>46407.074399999998</v>
      </c>
      <c r="Q974" t="s">
        <v>41</v>
      </c>
      <c r="R974" t="s">
        <v>2674</v>
      </c>
      <c r="S974" t="s">
        <v>25</v>
      </c>
      <c r="T974">
        <v>900793</v>
      </c>
      <c r="U974">
        <v>0</v>
      </c>
      <c r="V974" t="s">
        <v>1069</v>
      </c>
      <c r="X974" t="s">
        <v>2675</v>
      </c>
      <c r="Z974" t="s">
        <v>2676</v>
      </c>
      <c r="AB974">
        <f t="shared" si="122"/>
        <v>2023</v>
      </c>
      <c r="AC974">
        <f t="shared" si="123"/>
        <v>4</v>
      </c>
      <c r="AD974" t="str">
        <f t="shared" si="124"/>
        <v>Q1</v>
      </c>
      <c r="AE974" t="str">
        <f t="shared" si="125"/>
        <v>FY23/24</v>
      </c>
      <c r="AF974" t="str">
        <f t="shared" si="126"/>
        <v>SOUTH</v>
      </c>
    </row>
    <row r="975" spans="1:32">
      <c r="A975" t="s">
        <v>3025</v>
      </c>
      <c r="B975" t="s">
        <v>22</v>
      </c>
      <c r="C975" t="str">
        <f t="shared" si="120"/>
        <v>SPARES/OTHER</v>
      </c>
      <c r="D975" s="4">
        <v>45027</v>
      </c>
      <c r="E975" t="str">
        <f t="shared" si="121"/>
        <v>YAMAHA</v>
      </c>
      <c r="F975">
        <v>14100576</v>
      </c>
      <c r="G975" s="19">
        <v>45027</v>
      </c>
      <c r="H975" t="s">
        <v>2299</v>
      </c>
      <c r="I975" t="s">
        <v>92</v>
      </c>
      <c r="J975">
        <v>1</v>
      </c>
      <c r="K975">
        <v>1</v>
      </c>
      <c r="L975">
        <v>30973.45</v>
      </c>
      <c r="M975" t="s">
        <v>36</v>
      </c>
      <c r="N975">
        <v>1.1399999999999999</v>
      </c>
      <c r="O975">
        <v>30973.45</v>
      </c>
      <c r="P975">
        <f t="shared" si="127"/>
        <v>35309.733</v>
      </c>
      <c r="Q975" t="s">
        <v>41</v>
      </c>
      <c r="R975" t="s">
        <v>1111</v>
      </c>
      <c r="S975" t="s">
        <v>25</v>
      </c>
      <c r="T975">
        <v>900790</v>
      </c>
      <c r="U975">
        <v>26548.67</v>
      </c>
      <c r="V975" t="s">
        <v>1065</v>
      </c>
      <c r="X975" t="s">
        <v>2677</v>
      </c>
      <c r="Y975">
        <v>1161252</v>
      </c>
      <c r="Z975" t="s">
        <v>1113</v>
      </c>
      <c r="AB975">
        <f t="shared" si="122"/>
        <v>2023</v>
      </c>
      <c r="AC975">
        <f t="shared" si="123"/>
        <v>4</v>
      </c>
      <c r="AD975" t="str">
        <f t="shared" si="124"/>
        <v>Q1</v>
      </c>
      <c r="AE975" t="str">
        <f t="shared" si="125"/>
        <v>FY23/24</v>
      </c>
      <c r="AF975" t="str">
        <f t="shared" si="126"/>
        <v>SOUTH</v>
      </c>
    </row>
    <row r="976" spans="1:32">
      <c r="A976" t="s">
        <v>3025</v>
      </c>
      <c r="B976" t="s">
        <v>22</v>
      </c>
      <c r="C976" t="str">
        <f t="shared" si="120"/>
        <v>SPARES/OTHER</v>
      </c>
      <c r="D976" s="4">
        <v>45027</v>
      </c>
      <c r="E976" t="str">
        <f t="shared" si="121"/>
        <v>YAMAHA</v>
      </c>
      <c r="F976">
        <v>14100577</v>
      </c>
      <c r="G976" s="19">
        <v>45027</v>
      </c>
      <c r="H976" t="s">
        <v>93</v>
      </c>
      <c r="I976" t="s">
        <v>94</v>
      </c>
      <c r="J976">
        <v>2</v>
      </c>
      <c r="K976">
        <v>2</v>
      </c>
      <c r="L976">
        <v>2123.89</v>
      </c>
      <c r="M976" t="s">
        <v>36</v>
      </c>
      <c r="N976">
        <v>1.1399999999999999</v>
      </c>
      <c r="O976">
        <v>2123.89</v>
      </c>
      <c r="P976">
        <f t="shared" si="127"/>
        <v>2421.2345999999998</v>
      </c>
      <c r="Q976" t="s">
        <v>41</v>
      </c>
      <c r="R976" t="s">
        <v>2674</v>
      </c>
      <c r="S976" t="s">
        <v>25</v>
      </c>
      <c r="T976">
        <v>900792</v>
      </c>
      <c r="U976">
        <v>794.77</v>
      </c>
      <c r="V976" t="s">
        <v>1065</v>
      </c>
      <c r="X976" t="s">
        <v>2675</v>
      </c>
      <c r="Y976">
        <v>1161253</v>
      </c>
      <c r="Z976" t="s">
        <v>2676</v>
      </c>
      <c r="AB976">
        <f t="shared" si="122"/>
        <v>2023</v>
      </c>
      <c r="AC976">
        <f t="shared" si="123"/>
        <v>4</v>
      </c>
      <c r="AD976" t="str">
        <f t="shared" si="124"/>
        <v>Q1</v>
      </c>
      <c r="AE976" t="str">
        <f t="shared" si="125"/>
        <v>FY23/24</v>
      </c>
      <c r="AF976" t="str">
        <f t="shared" si="126"/>
        <v>SOUTH</v>
      </c>
    </row>
    <row r="977" spans="1:32">
      <c r="A977" t="s">
        <v>3025</v>
      </c>
      <c r="B977" t="s">
        <v>22</v>
      </c>
      <c r="C977" t="str">
        <f t="shared" si="120"/>
        <v>SPARES/OTHER</v>
      </c>
      <c r="D977" s="4">
        <v>45027</v>
      </c>
      <c r="E977" t="str">
        <f t="shared" si="121"/>
        <v>YAMAHA</v>
      </c>
      <c r="F977">
        <v>14100577</v>
      </c>
      <c r="G977" s="19">
        <v>45027</v>
      </c>
      <c r="H977" t="s">
        <v>2006</v>
      </c>
      <c r="I977" t="s">
        <v>2007</v>
      </c>
      <c r="J977">
        <v>1</v>
      </c>
      <c r="K977">
        <v>1</v>
      </c>
      <c r="L977">
        <v>3982.3</v>
      </c>
      <c r="M977" t="s">
        <v>36</v>
      </c>
      <c r="N977">
        <v>1.1399999999999999</v>
      </c>
      <c r="O977">
        <v>3982.3</v>
      </c>
      <c r="P977">
        <f t="shared" si="127"/>
        <v>4539.8220000000001</v>
      </c>
      <c r="Q977" t="s">
        <v>41</v>
      </c>
      <c r="R977" t="s">
        <v>2674</v>
      </c>
      <c r="S977" t="s">
        <v>25</v>
      </c>
      <c r="T977">
        <v>900792</v>
      </c>
      <c r="U977">
        <v>2210</v>
      </c>
      <c r="V977" t="s">
        <v>1065</v>
      </c>
      <c r="X977" t="s">
        <v>2675</v>
      </c>
      <c r="Y977">
        <v>1161253</v>
      </c>
      <c r="Z977" t="s">
        <v>2676</v>
      </c>
      <c r="AB977">
        <f t="shared" si="122"/>
        <v>2023</v>
      </c>
      <c r="AC977">
        <f t="shared" si="123"/>
        <v>4</v>
      </c>
      <c r="AD977" t="str">
        <f t="shared" si="124"/>
        <v>Q1</v>
      </c>
      <c r="AE977" t="str">
        <f t="shared" si="125"/>
        <v>FY23/24</v>
      </c>
      <c r="AF977" t="str">
        <f t="shared" si="126"/>
        <v>SOUTH</v>
      </c>
    </row>
    <row r="978" spans="1:32">
      <c r="A978" t="s">
        <v>3025</v>
      </c>
      <c r="B978" t="s">
        <v>22</v>
      </c>
      <c r="C978" t="str">
        <f t="shared" si="120"/>
        <v>SPARES/OTHER</v>
      </c>
      <c r="D978" s="4">
        <v>45027</v>
      </c>
      <c r="E978" t="str">
        <f t="shared" si="121"/>
        <v>YAMAHA</v>
      </c>
      <c r="F978">
        <v>14100577</v>
      </c>
      <c r="G978" s="19">
        <v>45027</v>
      </c>
      <c r="H978" t="s">
        <v>95</v>
      </c>
      <c r="I978" t="s">
        <v>96</v>
      </c>
      <c r="J978">
        <v>1</v>
      </c>
      <c r="K978">
        <v>1</v>
      </c>
      <c r="L978">
        <v>247.79</v>
      </c>
      <c r="M978" t="s">
        <v>36</v>
      </c>
      <c r="N978">
        <v>1.1399999999999999</v>
      </c>
      <c r="O978">
        <v>247.79</v>
      </c>
      <c r="P978">
        <f t="shared" si="127"/>
        <v>282.48059999999998</v>
      </c>
      <c r="Q978" t="s">
        <v>41</v>
      </c>
      <c r="R978" t="s">
        <v>2674</v>
      </c>
      <c r="S978" t="s">
        <v>25</v>
      </c>
      <c r="T978">
        <v>900792</v>
      </c>
      <c r="U978">
        <v>134</v>
      </c>
      <c r="V978" t="s">
        <v>1065</v>
      </c>
      <c r="X978" t="s">
        <v>2675</v>
      </c>
      <c r="Y978">
        <v>1161253</v>
      </c>
      <c r="Z978" t="s">
        <v>2676</v>
      </c>
      <c r="AB978">
        <f t="shared" si="122"/>
        <v>2023</v>
      </c>
      <c r="AC978">
        <f t="shared" si="123"/>
        <v>4</v>
      </c>
      <c r="AD978" t="str">
        <f t="shared" si="124"/>
        <v>Q1</v>
      </c>
      <c r="AE978" t="str">
        <f t="shared" si="125"/>
        <v>FY23/24</v>
      </c>
      <c r="AF978" t="str">
        <f t="shared" si="126"/>
        <v>SOUTH</v>
      </c>
    </row>
    <row r="979" spans="1:32">
      <c r="A979" t="s">
        <v>3025</v>
      </c>
      <c r="B979" t="s">
        <v>22</v>
      </c>
      <c r="C979" t="str">
        <f t="shared" si="120"/>
        <v>SPARES/OTHER</v>
      </c>
      <c r="D979" s="4">
        <v>45027</v>
      </c>
      <c r="E979" t="str">
        <f t="shared" si="121"/>
        <v>YAMAHA</v>
      </c>
      <c r="F979">
        <v>14100577</v>
      </c>
      <c r="G979" s="19">
        <v>45027</v>
      </c>
      <c r="H979" t="s">
        <v>1373</v>
      </c>
      <c r="I979" t="s">
        <v>1374</v>
      </c>
      <c r="J979">
        <v>2</v>
      </c>
      <c r="K979">
        <v>2</v>
      </c>
      <c r="L979">
        <v>1592.92</v>
      </c>
      <c r="M979" t="s">
        <v>36</v>
      </c>
      <c r="N979">
        <v>1.1399999999999999</v>
      </c>
      <c r="O979">
        <v>1592.92</v>
      </c>
      <c r="P979">
        <f t="shared" si="127"/>
        <v>1815.9287999999999</v>
      </c>
      <c r="Q979" t="s">
        <v>41</v>
      </c>
      <c r="R979" t="s">
        <v>2674</v>
      </c>
      <c r="S979" t="s">
        <v>25</v>
      </c>
      <c r="T979">
        <v>900792</v>
      </c>
      <c r="U979">
        <v>840</v>
      </c>
      <c r="V979" t="s">
        <v>1065</v>
      </c>
      <c r="X979" t="s">
        <v>2675</v>
      </c>
      <c r="Y979">
        <v>1161253</v>
      </c>
      <c r="Z979" t="s">
        <v>2676</v>
      </c>
      <c r="AB979">
        <f t="shared" si="122"/>
        <v>2023</v>
      </c>
      <c r="AC979">
        <f t="shared" si="123"/>
        <v>4</v>
      </c>
      <c r="AD979" t="str">
        <f t="shared" si="124"/>
        <v>Q1</v>
      </c>
      <c r="AE979" t="str">
        <f t="shared" si="125"/>
        <v>FY23/24</v>
      </c>
      <c r="AF979" t="str">
        <f t="shared" si="126"/>
        <v>SOUTH</v>
      </c>
    </row>
    <row r="980" spans="1:32">
      <c r="A980" t="s">
        <v>3025</v>
      </c>
      <c r="B980" t="s">
        <v>22</v>
      </c>
      <c r="C980" t="str">
        <f t="shared" si="120"/>
        <v>SPARES/OTHER</v>
      </c>
      <c r="D980" s="4">
        <v>45034</v>
      </c>
      <c r="E980" t="str">
        <f t="shared" si="121"/>
        <v>HELLER</v>
      </c>
      <c r="F980">
        <v>14100578</v>
      </c>
      <c r="G980" s="19">
        <v>45034</v>
      </c>
      <c r="H980" t="s">
        <v>2678</v>
      </c>
      <c r="I980" t="s">
        <v>2679</v>
      </c>
      <c r="J980">
        <v>1</v>
      </c>
      <c r="K980">
        <v>1</v>
      </c>
      <c r="L980">
        <v>3716.81</v>
      </c>
      <c r="M980" t="s">
        <v>36</v>
      </c>
      <c r="N980">
        <v>1.1399999999999999</v>
      </c>
      <c r="O980">
        <v>3716.81</v>
      </c>
      <c r="P980">
        <f t="shared" si="127"/>
        <v>4237.1633999999995</v>
      </c>
      <c r="Q980" t="s">
        <v>41</v>
      </c>
      <c r="R980" t="s">
        <v>1770</v>
      </c>
      <c r="S980" t="s">
        <v>25</v>
      </c>
      <c r="T980">
        <v>900791</v>
      </c>
      <c r="U980">
        <v>2850</v>
      </c>
      <c r="V980" t="s">
        <v>1065</v>
      </c>
      <c r="X980" t="s">
        <v>2680</v>
      </c>
      <c r="Y980">
        <v>1167120</v>
      </c>
      <c r="Z980" t="s">
        <v>1772</v>
      </c>
      <c r="AB980">
        <f t="shared" si="122"/>
        <v>2023</v>
      </c>
      <c r="AC980">
        <f t="shared" si="123"/>
        <v>4</v>
      </c>
      <c r="AD980" t="str">
        <f t="shared" si="124"/>
        <v>Q1</v>
      </c>
      <c r="AE980" t="str">
        <f t="shared" si="125"/>
        <v>FY23/24</v>
      </c>
      <c r="AF980" t="str">
        <f t="shared" si="126"/>
        <v>SOUTH</v>
      </c>
    </row>
    <row r="981" spans="1:32">
      <c r="A981" t="s">
        <v>3025</v>
      </c>
      <c r="B981" t="s">
        <v>22</v>
      </c>
      <c r="C981" t="str">
        <f t="shared" si="120"/>
        <v>SPARES/OTHER</v>
      </c>
      <c r="D981" s="4">
        <v>45034</v>
      </c>
      <c r="E981" t="str">
        <f t="shared" si="121"/>
        <v>YAMAHA</v>
      </c>
      <c r="F981">
        <v>14100579</v>
      </c>
      <c r="G981" s="19">
        <v>45034</v>
      </c>
      <c r="H981" t="s">
        <v>85</v>
      </c>
      <c r="I981" t="s">
        <v>86</v>
      </c>
      <c r="J981">
        <v>40</v>
      </c>
      <c r="K981">
        <v>40</v>
      </c>
      <c r="L981">
        <v>0</v>
      </c>
      <c r="M981" t="s">
        <v>36</v>
      </c>
      <c r="N981">
        <v>1.1399999999999999</v>
      </c>
      <c r="O981">
        <v>0</v>
      </c>
      <c r="P981">
        <f t="shared" si="127"/>
        <v>0</v>
      </c>
      <c r="Q981" t="s">
        <v>41</v>
      </c>
      <c r="R981" t="s">
        <v>1847</v>
      </c>
      <c r="S981" t="s">
        <v>25</v>
      </c>
      <c r="T981">
        <v>900794</v>
      </c>
      <c r="U981">
        <v>761.08</v>
      </c>
      <c r="V981" t="s">
        <v>1065</v>
      </c>
      <c r="X981" t="s">
        <v>2670</v>
      </c>
      <c r="Y981">
        <v>1167135</v>
      </c>
      <c r="Z981" t="s">
        <v>1849</v>
      </c>
      <c r="AB981">
        <f t="shared" si="122"/>
        <v>2023</v>
      </c>
      <c r="AC981">
        <f t="shared" si="123"/>
        <v>4</v>
      </c>
      <c r="AD981" t="str">
        <f t="shared" si="124"/>
        <v>Q1</v>
      </c>
      <c r="AE981" t="str">
        <f t="shared" si="125"/>
        <v>FY23/24</v>
      </c>
      <c r="AF981" t="str">
        <f t="shared" si="126"/>
        <v>SOUTH</v>
      </c>
    </row>
    <row r="982" spans="1:32">
      <c r="A982" t="s">
        <v>3025</v>
      </c>
      <c r="B982" t="s">
        <v>22</v>
      </c>
      <c r="C982" t="str">
        <f t="shared" si="120"/>
        <v>SPARES/OTHER</v>
      </c>
      <c r="D982" s="4">
        <v>45034</v>
      </c>
      <c r="E982" t="str">
        <f t="shared" si="121"/>
        <v>YAMAHA</v>
      </c>
      <c r="F982">
        <v>14100579</v>
      </c>
      <c r="G982" s="19">
        <v>45034</v>
      </c>
      <c r="H982" t="s">
        <v>1850</v>
      </c>
      <c r="I982" t="s">
        <v>1214</v>
      </c>
      <c r="J982">
        <v>40</v>
      </c>
      <c r="K982">
        <v>40</v>
      </c>
      <c r="L982">
        <v>0</v>
      </c>
      <c r="M982" t="s">
        <v>36</v>
      </c>
      <c r="N982">
        <v>1.1399999999999999</v>
      </c>
      <c r="O982">
        <v>0</v>
      </c>
      <c r="P982">
        <f t="shared" si="127"/>
        <v>0</v>
      </c>
      <c r="Q982" t="s">
        <v>41</v>
      </c>
      <c r="R982" t="s">
        <v>1847</v>
      </c>
      <c r="S982" t="s">
        <v>25</v>
      </c>
      <c r="T982">
        <v>900794</v>
      </c>
      <c r="U982">
        <v>5600</v>
      </c>
      <c r="V982" t="s">
        <v>1065</v>
      </c>
      <c r="X982" t="s">
        <v>2670</v>
      </c>
      <c r="Y982">
        <v>1167135</v>
      </c>
      <c r="Z982" t="s">
        <v>1849</v>
      </c>
      <c r="AB982">
        <f t="shared" si="122"/>
        <v>2023</v>
      </c>
      <c r="AC982">
        <f t="shared" si="123"/>
        <v>4</v>
      </c>
      <c r="AD982" t="str">
        <f t="shared" si="124"/>
        <v>Q1</v>
      </c>
      <c r="AE982" t="str">
        <f t="shared" si="125"/>
        <v>FY23/24</v>
      </c>
      <c r="AF982" t="str">
        <f t="shared" si="126"/>
        <v>SOUTH</v>
      </c>
    </row>
    <row r="983" spans="1:32">
      <c r="A983" t="s">
        <v>3025</v>
      </c>
      <c r="B983" t="s">
        <v>22</v>
      </c>
      <c r="C983" t="str">
        <f t="shared" si="120"/>
        <v>SPARES/OTHER</v>
      </c>
      <c r="D983" s="4">
        <v>45034</v>
      </c>
      <c r="E983" t="str">
        <f t="shared" si="121"/>
        <v>YAMAHA</v>
      </c>
      <c r="F983">
        <v>14100579</v>
      </c>
      <c r="G983" s="19">
        <v>45034</v>
      </c>
      <c r="H983" t="s">
        <v>1303</v>
      </c>
      <c r="I983" t="s">
        <v>1304</v>
      </c>
      <c r="J983">
        <v>40</v>
      </c>
      <c r="K983">
        <v>40</v>
      </c>
      <c r="L983">
        <v>0</v>
      </c>
      <c r="M983" t="s">
        <v>36</v>
      </c>
      <c r="N983">
        <v>1.1399999999999999</v>
      </c>
      <c r="O983">
        <v>0</v>
      </c>
      <c r="P983">
        <f t="shared" si="127"/>
        <v>0</v>
      </c>
      <c r="Q983" t="s">
        <v>41</v>
      </c>
      <c r="R983" t="s">
        <v>1847</v>
      </c>
      <c r="S983" t="s">
        <v>25</v>
      </c>
      <c r="T983">
        <v>900794</v>
      </c>
      <c r="U983">
        <v>2200</v>
      </c>
      <c r="V983" t="s">
        <v>1065</v>
      </c>
      <c r="X983" t="s">
        <v>2670</v>
      </c>
      <c r="Y983">
        <v>1167135</v>
      </c>
      <c r="Z983" t="s">
        <v>1849</v>
      </c>
      <c r="AB983">
        <f t="shared" si="122"/>
        <v>2023</v>
      </c>
      <c r="AC983">
        <f t="shared" si="123"/>
        <v>4</v>
      </c>
      <c r="AD983" t="str">
        <f t="shared" si="124"/>
        <v>Q1</v>
      </c>
      <c r="AE983" t="str">
        <f t="shared" si="125"/>
        <v>FY23/24</v>
      </c>
      <c r="AF983" t="str">
        <f t="shared" si="126"/>
        <v>SOUTH</v>
      </c>
    </row>
    <row r="984" spans="1:32">
      <c r="A984" t="s">
        <v>3025</v>
      </c>
      <c r="B984" t="s">
        <v>22</v>
      </c>
      <c r="C984" t="str">
        <f t="shared" si="120"/>
        <v>SPARES/OTHER</v>
      </c>
      <c r="D984" s="4">
        <v>45034</v>
      </c>
      <c r="E984" t="str">
        <f t="shared" si="121"/>
        <v>YAMAHA</v>
      </c>
      <c r="F984">
        <v>14100579</v>
      </c>
      <c r="G984" s="19">
        <v>45034</v>
      </c>
      <c r="H984" t="s">
        <v>1244</v>
      </c>
      <c r="I984" t="s">
        <v>1245</v>
      </c>
      <c r="J984">
        <v>4</v>
      </c>
      <c r="K984">
        <v>4</v>
      </c>
      <c r="L984">
        <v>0</v>
      </c>
      <c r="M984" t="s">
        <v>36</v>
      </c>
      <c r="N984">
        <v>1.1399999999999999</v>
      </c>
      <c r="O984">
        <v>0</v>
      </c>
      <c r="P984">
        <f t="shared" si="127"/>
        <v>0</v>
      </c>
      <c r="Q984" t="s">
        <v>41</v>
      </c>
      <c r="R984" t="s">
        <v>1847</v>
      </c>
      <c r="S984" t="s">
        <v>25</v>
      </c>
      <c r="T984">
        <v>900794</v>
      </c>
      <c r="U984">
        <v>4968</v>
      </c>
      <c r="V984" t="s">
        <v>1065</v>
      </c>
      <c r="X984" t="s">
        <v>2670</v>
      </c>
      <c r="Y984">
        <v>1167135</v>
      </c>
      <c r="Z984" t="s">
        <v>1849</v>
      </c>
      <c r="AB984">
        <f t="shared" si="122"/>
        <v>2023</v>
      </c>
      <c r="AC984">
        <f t="shared" si="123"/>
        <v>4</v>
      </c>
      <c r="AD984" t="str">
        <f t="shared" si="124"/>
        <v>Q1</v>
      </c>
      <c r="AE984" t="str">
        <f t="shared" si="125"/>
        <v>FY23/24</v>
      </c>
      <c r="AF984" t="str">
        <f t="shared" si="126"/>
        <v>SOUTH</v>
      </c>
    </row>
    <row r="985" spans="1:32">
      <c r="A985" t="s">
        <v>3025</v>
      </c>
      <c r="B985" t="s">
        <v>22</v>
      </c>
      <c r="C985" t="str">
        <f t="shared" si="120"/>
        <v>SPARES/OTHER</v>
      </c>
      <c r="D985" s="4">
        <v>45036</v>
      </c>
      <c r="E985" t="str">
        <f t="shared" si="121"/>
        <v>OTHERS</v>
      </c>
      <c r="F985">
        <v>14100580</v>
      </c>
      <c r="G985" s="19">
        <v>45036</v>
      </c>
      <c r="H985" t="s">
        <v>345</v>
      </c>
      <c r="I985" t="s">
        <v>346</v>
      </c>
      <c r="J985">
        <v>4</v>
      </c>
      <c r="K985">
        <v>4</v>
      </c>
      <c r="L985">
        <v>658.41</v>
      </c>
      <c r="M985" t="s">
        <v>36</v>
      </c>
      <c r="N985">
        <v>1.1399999999999999</v>
      </c>
      <c r="O985">
        <v>658.41</v>
      </c>
      <c r="P985">
        <f t="shared" si="127"/>
        <v>750.58739999999989</v>
      </c>
      <c r="Q985" t="s">
        <v>41</v>
      </c>
      <c r="R985" t="s">
        <v>1475</v>
      </c>
      <c r="S985" t="s">
        <v>25</v>
      </c>
      <c r="T985">
        <v>900789</v>
      </c>
      <c r="U985">
        <v>573.44000000000005</v>
      </c>
      <c r="V985" t="s">
        <v>1065</v>
      </c>
      <c r="X985" t="s">
        <v>2681</v>
      </c>
      <c r="Y985">
        <v>1169130</v>
      </c>
      <c r="Z985" t="s">
        <v>1477</v>
      </c>
      <c r="AB985">
        <f t="shared" si="122"/>
        <v>2023</v>
      </c>
      <c r="AC985">
        <f t="shared" si="123"/>
        <v>4</v>
      </c>
      <c r="AD985" t="str">
        <f t="shared" si="124"/>
        <v>Q1</v>
      </c>
      <c r="AE985" t="str">
        <f t="shared" si="125"/>
        <v>FY23/24</v>
      </c>
      <c r="AF985" t="str">
        <f t="shared" si="126"/>
        <v>SOUTH</v>
      </c>
    </row>
    <row r="986" spans="1:32">
      <c r="A986" t="s">
        <v>3025</v>
      </c>
      <c r="B986" t="s">
        <v>22</v>
      </c>
      <c r="C986" t="str">
        <f t="shared" si="120"/>
        <v>FEEDER</v>
      </c>
      <c r="D986" s="4">
        <v>45041</v>
      </c>
      <c r="E986" t="str">
        <f t="shared" si="121"/>
        <v>YAMAHA</v>
      </c>
      <c r="F986">
        <v>14100581</v>
      </c>
      <c r="G986" s="19">
        <v>45041</v>
      </c>
      <c r="H986" t="s">
        <v>37</v>
      </c>
      <c r="I986" t="s">
        <v>38</v>
      </c>
      <c r="J986">
        <v>69</v>
      </c>
      <c r="K986">
        <v>69</v>
      </c>
      <c r="L986">
        <v>0</v>
      </c>
      <c r="M986" t="s">
        <v>36</v>
      </c>
      <c r="N986">
        <v>1.1399999999999999</v>
      </c>
      <c r="O986">
        <v>0</v>
      </c>
      <c r="P986">
        <f t="shared" si="127"/>
        <v>0</v>
      </c>
      <c r="Q986" t="s">
        <v>41</v>
      </c>
      <c r="R986" t="s">
        <v>1157</v>
      </c>
      <c r="S986" t="s">
        <v>25</v>
      </c>
      <c r="T986">
        <v>900796</v>
      </c>
      <c r="U986">
        <v>152531.99</v>
      </c>
      <c r="V986" t="s">
        <v>1065</v>
      </c>
      <c r="X986" t="s">
        <v>2682</v>
      </c>
      <c r="Y986">
        <v>1169223</v>
      </c>
      <c r="Z986" t="s">
        <v>1159</v>
      </c>
      <c r="AB986">
        <f t="shared" si="122"/>
        <v>2023</v>
      </c>
      <c r="AC986">
        <f t="shared" si="123"/>
        <v>4</v>
      </c>
      <c r="AD986" t="str">
        <f t="shared" si="124"/>
        <v>Q1</v>
      </c>
      <c r="AE986" t="str">
        <f t="shared" si="125"/>
        <v>FY23/24</v>
      </c>
      <c r="AF986" t="str">
        <f t="shared" si="126"/>
        <v>SOUTH</v>
      </c>
    </row>
    <row r="987" spans="1:32">
      <c r="A987" t="s">
        <v>3025</v>
      </c>
      <c r="B987" t="s">
        <v>22</v>
      </c>
      <c r="C987" t="str">
        <f t="shared" si="120"/>
        <v>FEEDER</v>
      </c>
      <c r="D987" s="4">
        <v>45041</v>
      </c>
      <c r="E987" t="str">
        <f t="shared" si="121"/>
        <v>YAMAHA</v>
      </c>
      <c r="F987">
        <v>14100581</v>
      </c>
      <c r="G987" s="19">
        <v>45041</v>
      </c>
      <c r="H987" t="s">
        <v>70</v>
      </c>
      <c r="I987" t="s">
        <v>71</v>
      </c>
      <c r="J987">
        <v>8</v>
      </c>
      <c r="K987">
        <v>8</v>
      </c>
      <c r="L987">
        <v>0</v>
      </c>
      <c r="M987" t="s">
        <v>36</v>
      </c>
      <c r="N987">
        <v>1.1399999999999999</v>
      </c>
      <c r="O987">
        <v>0</v>
      </c>
      <c r="P987">
        <f t="shared" si="127"/>
        <v>0</v>
      </c>
      <c r="Q987" t="s">
        <v>41</v>
      </c>
      <c r="R987" t="s">
        <v>1157</v>
      </c>
      <c r="S987" t="s">
        <v>25</v>
      </c>
      <c r="T987">
        <v>900796</v>
      </c>
      <c r="U987">
        <v>24224.62</v>
      </c>
      <c r="V987" t="s">
        <v>1065</v>
      </c>
      <c r="X987" t="s">
        <v>2682</v>
      </c>
      <c r="Y987">
        <v>1169223</v>
      </c>
      <c r="Z987" t="s">
        <v>1159</v>
      </c>
      <c r="AB987">
        <f t="shared" si="122"/>
        <v>2023</v>
      </c>
      <c r="AC987">
        <f t="shared" si="123"/>
        <v>4</v>
      </c>
      <c r="AD987" t="str">
        <f t="shared" si="124"/>
        <v>Q1</v>
      </c>
      <c r="AE987" t="str">
        <f t="shared" si="125"/>
        <v>FY23/24</v>
      </c>
      <c r="AF987" t="str">
        <f t="shared" si="126"/>
        <v>SOUTH</v>
      </c>
    </row>
    <row r="988" spans="1:32">
      <c r="A988" t="s">
        <v>3025</v>
      </c>
      <c r="B988" t="s">
        <v>22</v>
      </c>
      <c r="C988" t="str">
        <f t="shared" si="120"/>
        <v>FEEDER</v>
      </c>
      <c r="D988" s="4">
        <v>45041</v>
      </c>
      <c r="E988" t="str">
        <f t="shared" si="121"/>
        <v>YAMAHA</v>
      </c>
      <c r="F988">
        <v>14100581</v>
      </c>
      <c r="G988" s="19">
        <v>45041</v>
      </c>
      <c r="H988" t="s">
        <v>72</v>
      </c>
      <c r="I988" t="s">
        <v>73</v>
      </c>
      <c r="J988">
        <v>4</v>
      </c>
      <c r="K988">
        <v>4</v>
      </c>
      <c r="L988">
        <v>0</v>
      </c>
      <c r="M988" t="s">
        <v>36</v>
      </c>
      <c r="N988">
        <v>1.1399999999999999</v>
      </c>
      <c r="O988">
        <v>0</v>
      </c>
      <c r="P988">
        <f t="shared" si="127"/>
        <v>0</v>
      </c>
      <c r="Q988" t="s">
        <v>41</v>
      </c>
      <c r="R988" t="s">
        <v>1157</v>
      </c>
      <c r="S988" t="s">
        <v>25</v>
      </c>
      <c r="T988">
        <v>900796</v>
      </c>
      <c r="U988">
        <v>12820.01</v>
      </c>
      <c r="V988" t="s">
        <v>1065</v>
      </c>
      <c r="X988" t="s">
        <v>2682</v>
      </c>
      <c r="Y988">
        <v>1169223</v>
      </c>
      <c r="Z988" t="s">
        <v>1159</v>
      </c>
      <c r="AB988">
        <f t="shared" si="122"/>
        <v>2023</v>
      </c>
      <c r="AC988">
        <f t="shared" si="123"/>
        <v>4</v>
      </c>
      <c r="AD988" t="str">
        <f t="shared" si="124"/>
        <v>Q1</v>
      </c>
      <c r="AE988" t="str">
        <f t="shared" si="125"/>
        <v>FY23/24</v>
      </c>
      <c r="AF988" t="str">
        <f t="shared" si="126"/>
        <v>SOUTH</v>
      </c>
    </row>
    <row r="989" spans="1:32">
      <c r="A989" t="s">
        <v>3025</v>
      </c>
      <c r="B989" t="s">
        <v>22</v>
      </c>
      <c r="C989" t="str">
        <f t="shared" si="120"/>
        <v>FEEDER</v>
      </c>
      <c r="D989" s="4">
        <v>45041</v>
      </c>
      <c r="E989" t="str">
        <f t="shared" si="121"/>
        <v>YAMAHA</v>
      </c>
      <c r="F989">
        <v>14100581</v>
      </c>
      <c r="G989" s="19">
        <v>45041</v>
      </c>
      <c r="H989" t="s">
        <v>74</v>
      </c>
      <c r="I989" t="s">
        <v>75</v>
      </c>
      <c r="J989">
        <v>1</v>
      </c>
      <c r="K989">
        <v>1</v>
      </c>
      <c r="L989">
        <v>0</v>
      </c>
      <c r="M989" t="s">
        <v>36</v>
      </c>
      <c r="N989">
        <v>1.1399999999999999</v>
      </c>
      <c r="O989">
        <v>0</v>
      </c>
      <c r="P989">
        <f t="shared" si="127"/>
        <v>0</v>
      </c>
      <c r="Q989" t="s">
        <v>41</v>
      </c>
      <c r="R989" t="s">
        <v>1157</v>
      </c>
      <c r="S989" t="s">
        <v>25</v>
      </c>
      <c r="T989">
        <v>900796</v>
      </c>
      <c r="U989">
        <v>4280.74</v>
      </c>
      <c r="V989" t="s">
        <v>1065</v>
      </c>
      <c r="X989" t="s">
        <v>2682</v>
      </c>
      <c r="Y989">
        <v>1169223</v>
      </c>
      <c r="Z989" t="s">
        <v>1159</v>
      </c>
      <c r="AB989">
        <f t="shared" si="122"/>
        <v>2023</v>
      </c>
      <c r="AC989">
        <f t="shared" si="123"/>
        <v>4</v>
      </c>
      <c r="AD989" t="str">
        <f t="shared" si="124"/>
        <v>Q1</v>
      </c>
      <c r="AE989" t="str">
        <f t="shared" si="125"/>
        <v>FY23/24</v>
      </c>
      <c r="AF989" t="str">
        <f t="shared" si="126"/>
        <v>SOUTH</v>
      </c>
    </row>
    <row r="990" spans="1:32">
      <c r="A990" t="s">
        <v>3025</v>
      </c>
      <c r="B990" t="s">
        <v>22</v>
      </c>
      <c r="C990" t="str">
        <f t="shared" si="120"/>
        <v>SERVICE_CHARGE</v>
      </c>
      <c r="D990" s="4">
        <v>45042</v>
      </c>
      <c r="E990" t="str">
        <f t="shared" si="121"/>
        <v>YAMAHA</v>
      </c>
      <c r="F990">
        <v>12100106</v>
      </c>
      <c r="G990" s="19">
        <v>45042</v>
      </c>
      <c r="H990" t="s">
        <v>76</v>
      </c>
      <c r="I990" t="s">
        <v>77</v>
      </c>
      <c r="J990">
        <v>1</v>
      </c>
      <c r="K990">
        <v>1</v>
      </c>
      <c r="L990">
        <v>1769.91</v>
      </c>
      <c r="M990" t="s">
        <v>36</v>
      </c>
      <c r="N990">
        <v>1.1399999999999999</v>
      </c>
      <c r="O990">
        <v>1769.91</v>
      </c>
      <c r="P990">
        <f t="shared" si="127"/>
        <v>2017.6974</v>
      </c>
      <c r="Q990" t="s">
        <v>41</v>
      </c>
      <c r="R990" t="s">
        <v>2683</v>
      </c>
      <c r="S990" t="s">
        <v>25</v>
      </c>
      <c r="T990">
        <v>900797</v>
      </c>
      <c r="U990">
        <v>0</v>
      </c>
      <c r="V990" t="s">
        <v>1069</v>
      </c>
      <c r="X990" t="s">
        <v>2684</v>
      </c>
      <c r="Z990" t="s">
        <v>2685</v>
      </c>
      <c r="AB990">
        <f t="shared" si="122"/>
        <v>2023</v>
      </c>
      <c r="AC990">
        <f t="shared" si="123"/>
        <v>4</v>
      </c>
      <c r="AD990" t="str">
        <f t="shared" si="124"/>
        <v>Q1</v>
      </c>
      <c r="AE990" t="str">
        <f t="shared" si="125"/>
        <v>FY23/24</v>
      </c>
      <c r="AF990" t="str">
        <f t="shared" si="126"/>
        <v>SOUTH</v>
      </c>
    </row>
    <row r="991" spans="1:32">
      <c r="A991" t="s">
        <v>3025</v>
      </c>
      <c r="B991" t="s">
        <v>3651</v>
      </c>
      <c r="C991" t="str">
        <f t="shared" si="120"/>
        <v>SPARES/OTHER</v>
      </c>
      <c r="D991" s="4">
        <v>45042</v>
      </c>
      <c r="E991" t="str">
        <f t="shared" si="121"/>
        <v>YAMAHA</v>
      </c>
      <c r="F991">
        <v>14100584</v>
      </c>
      <c r="G991" s="19">
        <v>45042</v>
      </c>
      <c r="H991" t="s">
        <v>27</v>
      </c>
      <c r="I991" t="s">
        <v>28</v>
      </c>
      <c r="J991">
        <v>16</v>
      </c>
      <c r="K991">
        <v>16</v>
      </c>
      <c r="L991">
        <v>9203.5400000000009</v>
      </c>
      <c r="M991" t="s">
        <v>36</v>
      </c>
      <c r="N991">
        <v>1.1399999999999999</v>
      </c>
      <c r="O991">
        <v>9203.5400000000009</v>
      </c>
      <c r="P991">
        <f t="shared" si="127"/>
        <v>10492.035599999999</v>
      </c>
      <c r="Q991" t="s">
        <v>3652</v>
      </c>
      <c r="R991" t="s">
        <v>4048</v>
      </c>
      <c r="S991" t="s">
        <v>25</v>
      </c>
      <c r="T991">
        <v>900801</v>
      </c>
      <c r="U991">
        <v>6736</v>
      </c>
      <c r="V991" t="s">
        <v>1065</v>
      </c>
      <c r="X991" t="s">
        <v>4049</v>
      </c>
      <c r="Y991">
        <v>1175254</v>
      </c>
      <c r="Z991" t="s">
        <v>4050</v>
      </c>
      <c r="AB991">
        <f t="shared" si="122"/>
        <v>2023</v>
      </c>
      <c r="AC991">
        <f t="shared" si="123"/>
        <v>4</v>
      </c>
      <c r="AD991" t="str">
        <f t="shared" si="124"/>
        <v>Q1</v>
      </c>
      <c r="AE991" t="str">
        <f t="shared" si="125"/>
        <v>FY23/24</v>
      </c>
      <c r="AF991" t="str">
        <f t="shared" si="126"/>
        <v>NORTH</v>
      </c>
    </row>
    <row r="992" spans="1:32">
      <c r="A992" t="s">
        <v>3025</v>
      </c>
      <c r="B992" t="s">
        <v>3651</v>
      </c>
      <c r="C992" t="str">
        <f t="shared" si="120"/>
        <v>SPARES/OTHER</v>
      </c>
      <c r="D992" s="4">
        <v>45042</v>
      </c>
      <c r="E992" t="str">
        <f t="shared" si="121"/>
        <v>YAMAHA</v>
      </c>
      <c r="F992">
        <v>14100584</v>
      </c>
      <c r="G992" s="19">
        <v>45042</v>
      </c>
      <c r="H992" t="s">
        <v>97</v>
      </c>
      <c r="I992" t="s">
        <v>98</v>
      </c>
      <c r="J992">
        <v>17</v>
      </c>
      <c r="K992">
        <v>17</v>
      </c>
      <c r="L992">
        <v>285.83999999999997</v>
      </c>
      <c r="M992" t="s">
        <v>36</v>
      </c>
      <c r="N992">
        <v>1.1399999999999999</v>
      </c>
      <c r="O992">
        <v>285.83999999999997</v>
      </c>
      <c r="P992">
        <f t="shared" si="127"/>
        <v>325.85759999999993</v>
      </c>
      <c r="Q992" t="s">
        <v>3652</v>
      </c>
      <c r="R992" t="s">
        <v>4048</v>
      </c>
      <c r="S992" t="s">
        <v>25</v>
      </c>
      <c r="T992">
        <v>900801</v>
      </c>
      <c r="U992">
        <v>170</v>
      </c>
      <c r="V992" t="s">
        <v>1065</v>
      </c>
      <c r="X992" t="s">
        <v>4049</v>
      </c>
      <c r="Y992">
        <v>1175254</v>
      </c>
      <c r="Z992" t="s">
        <v>4050</v>
      </c>
      <c r="AB992">
        <f t="shared" si="122"/>
        <v>2023</v>
      </c>
      <c r="AC992">
        <f t="shared" si="123"/>
        <v>4</v>
      </c>
      <c r="AD992" t="str">
        <f t="shared" si="124"/>
        <v>Q1</v>
      </c>
      <c r="AE992" t="str">
        <f t="shared" si="125"/>
        <v>FY23/24</v>
      </c>
      <c r="AF992" t="str">
        <f t="shared" si="126"/>
        <v>NORTH</v>
      </c>
    </row>
    <row r="993" spans="1:32">
      <c r="A993" t="s">
        <v>3025</v>
      </c>
      <c r="B993" t="s">
        <v>3651</v>
      </c>
      <c r="C993" t="str">
        <f t="shared" si="120"/>
        <v>SPARES/OTHER</v>
      </c>
      <c r="D993" s="4">
        <v>45042</v>
      </c>
      <c r="E993" t="str">
        <f t="shared" si="121"/>
        <v>YAMAHA</v>
      </c>
      <c r="F993">
        <v>14100584</v>
      </c>
      <c r="G993" s="19">
        <v>45042</v>
      </c>
      <c r="H993" t="s">
        <v>33</v>
      </c>
      <c r="I993" t="s">
        <v>34</v>
      </c>
      <c r="J993">
        <v>5</v>
      </c>
      <c r="K993">
        <v>5</v>
      </c>
      <c r="L993">
        <v>2699.12</v>
      </c>
      <c r="M993" t="s">
        <v>36</v>
      </c>
      <c r="N993">
        <v>1.1399999999999999</v>
      </c>
      <c r="O993">
        <v>2699.12</v>
      </c>
      <c r="P993">
        <f t="shared" si="127"/>
        <v>3076.9967999999994</v>
      </c>
      <c r="Q993" t="s">
        <v>3652</v>
      </c>
      <c r="R993" t="s">
        <v>4048</v>
      </c>
      <c r="S993" t="s">
        <v>25</v>
      </c>
      <c r="T993">
        <v>900801</v>
      </c>
      <c r="U993">
        <v>2255</v>
      </c>
      <c r="V993" t="s">
        <v>1065</v>
      </c>
      <c r="X993" t="s">
        <v>4049</v>
      </c>
      <c r="Y993">
        <v>1175254</v>
      </c>
      <c r="Z993" t="s">
        <v>4050</v>
      </c>
      <c r="AB993">
        <f t="shared" si="122"/>
        <v>2023</v>
      </c>
      <c r="AC993">
        <f t="shared" si="123"/>
        <v>4</v>
      </c>
      <c r="AD993" t="str">
        <f t="shared" si="124"/>
        <v>Q1</v>
      </c>
      <c r="AE993" t="str">
        <f t="shared" si="125"/>
        <v>FY23/24</v>
      </c>
      <c r="AF993" t="str">
        <f t="shared" si="126"/>
        <v>NORTH</v>
      </c>
    </row>
    <row r="994" spans="1:32">
      <c r="A994" t="s">
        <v>3025</v>
      </c>
      <c r="B994" t="s">
        <v>3651</v>
      </c>
      <c r="C994" t="str">
        <f t="shared" si="120"/>
        <v>SPARES/OTHER</v>
      </c>
      <c r="D994" s="4">
        <v>45042</v>
      </c>
      <c r="E994" t="str">
        <f t="shared" si="121"/>
        <v>YAMAHA</v>
      </c>
      <c r="F994">
        <v>14100584</v>
      </c>
      <c r="G994" s="19">
        <v>45042</v>
      </c>
      <c r="H994" t="s">
        <v>657</v>
      </c>
      <c r="I994" t="s">
        <v>658</v>
      </c>
      <c r="J994">
        <v>10</v>
      </c>
      <c r="K994">
        <v>10</v>
      </c>
      <c r="L994">
        <v>3805.31</v>
      </c>
      <c r="M994" t="s">
        <v>36</v>
      </c>
      <c r="N994">
        <v>1.1399999999999999</v>
      </c>
      <c r="O994">
        <v>3805.31</v>
      </c>
      <c r="P994">
        <f t="shared" si="127"/>
        <v>4338.0533999999998</v>
      </c>
      <c r="Q994" t="s">
        <v>3652</v>
      </c>
      <c r="R994" t="s">
        <v>4048</v>
      </c>
      <c r="S994" t="s">
        <v>25</v>
      </c>
      <c r="T994">
        <v>900801</v>
      </c>
      <c r="U994">
        <v>2150</v>
      </c>
      <c r="V994" t="s">
        <v>1065</v>
      </c>
      <c r="X994" t="s">
        <v>4049</v>
      </c>
      <c r="Y994">
        <v>1175254</v>
      </c>
      <c r="Z994" t="s">
        <v>4050</v>
      </c>
      <c r="AB994">
        <f t="shared" si="122"/>
        <v>2023</v>
      </c>
      <c r="AC994">
        <f t="shared" si="123"/>
        <v>4</v>
      </c>
      <c r="AD994" t="str">
        <f t="shared" si="124"/>
        <v>Q1</v>
      </c>
      <c r="AE994" t="str">
        <f t="shared" si="125"/>
        <v>FY23/24</v>
      </c>
      <c r="AF994" t="str">
        <f t="shared" si="126"/>
        <v>NORTH</v>
      </c>
    </row>
    <row r="995" spans="1:32">
      <c r="A995" t="s">
        <v>3025</v>
      </c>
      <c r="B995" t="s">
        <v>3651</v>
      </c>
      <c r="C995" t="str">
        <f t="shared" si="120"/>
        <v>SPARES/OTHER</v>
      </c>
      <c r="D995" s="4">
        <v>45042</v>
      </c>
      <c r="E995" t="str">
        <f t="shared" si="121"/>
        <v>YAMAHA</v>
      </c>
      <c r="F995">
        <v>14100584</v>
      </c>
      <c r="G995" s="19">
        <v>45042</v>
      </c>
      <c r="H995" t="s">
        <v>583</v>
      </c>
      <c r="I995" t="s">
        <v>98</v>
      </c>
      <c r="J995">
        <v>15</v>
      </c>
      <c r="K995">
        <v>15</v>
      </c>
      <c r="L995">
        <v>172.57</v>
      </c>
      <c r="M995" t="s">
        <v>36</v>
      </c>
      <c r="N995">
        <v>1.1399999999999999</v>
      </c>
      <c r="O995">
        <v>172.57</v>
      </c>
      <c r="P995">
        <f t="shared" si="127"/>
        <v>196.72979999999998</v>
      </c>
      <c r="Q995" t="s">
        <v>3652</v>
      </c>
      <c r="R995" t="s">
        <v>4048</v>
      </c>
      <c r="S995" t="s">
        <v>25</v>
      </c>
      <c r="T995">
        <v>900801</v>
      </c>
      <c r="U995">
        <v>105</v>
      </c>
      <c r="V995" t="s">
        <v>1065</v>
      </c>
      <c r="X995" t="s">
        <v>4049</v>
      </c>
      <c r="Y995">
        <v>1175254</v>
      </c>
      <c r="Z995" t="s">
        <v>4050</v>
      </c>
      <c r="AB995">
        <f t="shared" si="122"/>
        <v>2023</v>
      </c>
      <c r="AC995">
        <f t="shared" si="123"/>
        <v>4</v>
      </c>
      <c r="AD995" t="str">
        <f t="shared" si="124"/>
        <v>Q1</v>
      </c>
      <c r="AE995" t="str">
        <f t="shared" si="125"/>
        <v>FY23/24</v>
      </c>
      <c r="AF995" t="str">
        <f t="shared" si="126"/>
        <v>NORTH</v>
      </c>
    </row>
    <row r="996" spans="1:32">
      <c r="A996" t="s">
        <v>3025</v>
      </c>
      <c r="B996" t="s">
        <v>3651</v>
      </c>
      <c r="C996" t="str">
        <f t="shared" si="120"/>
        <v>SPARES/OTHER</v>
      </c>
      <c r="D996" s="4">
        <v>45042</v>
      </c>
      <c r="E996" t="str">
        <f t="shared" si="121"/>
        <v>YAMAHA</v>
      </c>
      <c r="F996">
        <v>14100584</v>
      </c>
      <c r="G996" s="19">
        <v>45042</v>
      </c>
      <c r="H996" t="s">
        <v>99</v>
      </c>
      <c r="I996" t="s">
        <v>100</v>
      </c>
      <c r="J996">
        <v>10</v>
      </c>
      <c r="K996">
        <v>10</v>
      </c>
      <c r="L996">
        <v>274.33999999999997</v>
      </c>
      <c r="M996" t="s">
        <v>36</v>
      </c>
      <c r="N996">
        <v>1.1399999999999999</v>
      </c>
      <c r="O996">
        <v>274.33999999999997</v>
      </c>
      <c r="P996">
        <f t="shared" si="127"/>
        <v>312.74759999999992</v>
      </c>
      <c r="Q996" t="s">
        <v>3652</v>
      </c>
      <c r="R996" t="s">
        <v>4048</v>
      </c>
      <c r="S996" t="s">
        <v>25</v>
      </c>
      <c r="T996">
        <v>900801</v>
      </c>
      <c r="U996">
        <v>180</v>
      </c>
      <c r="V996" t="s">
        <v>1065</v>
      </c>
      <c r="X996" t="s">
        <v>4049</v>
      </c>
      <c r="Y996">
        <v>1175254</v>
      </c>
      <c r="Z996" t="s">
        <v>4050</v>
      </c>
      <c r="AB996">
        <f t="shared" si="122"/>
        <v>2023</v>
      </c>
      <c r="AC996">
        <f t="shared" si="123"/>
        <v>4</v>
      </c>
      <c r="AD996" t="str">
        <f t="shared" si="124"/>
        <v>Q1</v>
      </c>
      <c r="AE996" t="str">
        <f t="shared" si="125"/>
        <v>FY23/24</v>
      </c>
      <c r="AF996" t="str">
        <f t="shared" si="126"/>
        <v>NORTH</v>
      </c>
    </row>
    <row r="997" spans="1:32">
      <c r="A997" t="s">
        <v>3025</v>
      </c>
      <c r="B997" t="s">
        <v>3651</v>
      </c>
      <c r="C997" t="str">
        <f t="shared" si="120"/>
        <v>SPARES/OTHER</v>
      </c>
      <c r="D997" s="4">
        <v>45042</v>
      </c>
      <c r="E997" t="str">
        <f t="shared" si="121"/>
        <v>YAMAHA</v>
      </c>
      <c r="F997">
        <v>14100584</v>
      </c>
      <c r="G997" s="19">
        <v>45042</v>
      </c>
      <c r="H997" t="s">
        <v>101</v>
      </c>
      <c r="I997" t="s">
        <v>102</v>
      </c>
      <c r="J997">
        <v>20</v>
      </c>
      <c r="K997">
        <v>20</v>
      </c>
      <c r="L997">
        <v>35.4</v>
      </c>
      <c r="M997" t="s">
        <v>36</v>
      </c>
      <c r="N997">
        <v>1.1399999999999999</v>
      </c>
      <c r="O997">
        <v>35.4</v>
      </c>
      <c r="P997">
        <f t="shared" si="127"/>
        <v>40.355999999999995</v>
      </c>
      <c r="Q997" t="s">
        <v>3652</v>
      </c>
      <c r="R997" t="s">
        <v>4048</v>
      </c>
      <c r="S997" t="s">
        <v>25</v>
      </c>
      <c r="T997">
        <v>900801</v>
      </c>
      <c r="U997">
        <v>21.6</v>
      </c>
      <c r="V997" t="s">
        <v>1065</v>
      </c>
      <c r="X997" t="s">
        <v>4049</v>
      </c>
      <c r="Y997">
        <v>1175254</v>
      </c>
      <c r="Z997" t="s">
        <v>4050</v>
      </c>
      <c r="AB997">
        <f t="shared" si="122"/>
        <v>2023</v>
      </c>
      <c r="AC997">
        <f t="shared" si="123"/>
        <v>4</v>
      </c>
      <c r="AD997" t="str">
        <f t="shared" si="124"/>
        <v>Q1</v>
      </c>
      <c r="AE997" t="str">
        <f t="shared" si="125"/>
        <v>FY23/24</v>
      </c>
      <c r="AF997" t="str">
        <f t="shared" si="126"/>
        <v>NORTH</v>
      </c>
    </row>
    <row r="998" spans="1:32">
      <c r="A998" t="s">
        <v>3025</v>
      </c>
      <c r="B998" t="s">
        <v>3651</v>
      </c>
      <c r="C998" t="str">
        <f t="shared" si="120"/>
        <v>SPARES/OTHER</v>
      </c>
      <c r="D998" s="4">
        <v>45042</v>
      </c>
      <c r="E998" t="str">
        <f t="shared" si="121"/>
        <v>YAMAHA</v>
      </c>
      <c r="F998">
        <v>14100584</v>
      </c>
      <c r="G998" s="19">
        <v>45042</v>
      </c>
      <c r="H998" t="s">
        <v>512</v>
      </c>
      <c r="I998" t="s">
        <v>513</v>
      </c>
      <c r="J998">
        <v>10</v>
      </c>
      <c r="K998">
        <v>10</v>
      </c>
      <c r="L998">
        <v>88.5</v>
      </c>
      <c r="M998" t="s">
        <v>36</v>
      </c>
      <c r="N998">
        <v>1.1399999999999999</v>
      </c>
      <c r="O998">
        <v>88.5</v>
      </c>
      <c r="P998">
        <f t="shared" si="127"/>
        <v>100.88999999999999</v>
      </c>
      <c r="Q998" t="s">
        <v>3652</v>
      </c>
      <c r="R998" t="s">
        <v>4048</v>
      </c>
      <c r="S998" t="s">
        <v>25</v>
      </c>
      <c r="T998">
        <v>900801</v>
      </c>
      <c r="U998">
        <v>54</v>
      </c>
      <c r="V998" t="s">
        <v>1065</v>
      </c>
      <c r="X998" t="s">
        <v>4049</v>
      </c>
      <c r="Y998">
        <v>1175254</v>
      </c>
      <c r="Z998" t="s">
        <v>4050</v>
      </c>
      <c r="AB998">
        <f t="shared" si="122"/>
        <v>2023</v>
      </c>
      <c r="AC998">
        <f t="shared" si="123"/>
        <v>4</v>
      </c>
      <c r="AD998" t="str">
        <f t="shared" si="124"/>
        <v>Q1</v>
      </c>
      <c r="AE998" t="str">
        <f t="shared" si="125"/>
        <v>FY23/24</v>
      </c>
      <c r="AF998" t="str">
        <f t="shared" si="126"/>
        <v>NORTH</v>
      </c>
    </row>
    <row r="999" spans="1:32">
      <c r="A999" t="s">
        <v>3025</v>
      </c>
      <c r="B999" t="s">
        <v>3651</v>
      </c>
      <c r="C999" t="str">
        <f t="shared" si="120"/>
        <v>SPARES/OTHER</v>
      </c>
      <c r="D999" s="4">
        <v>45042</v>
      </c>
      <c r="E999" t="str">
        <f t="shared" si="121"/>
        <v>YAMAHA</v>
      </c>
      <c r="F999">
        <v>14100584</v>
      </c>
      <c r="G999" s="19">
        <v>45042</v>
      </c>
      <c r="H999" t="s">
        <v>585</v>
      </c>
      <c r="I999" t="s">
        <v>586</v>
      </c>
      <c r="J999">
        <v>20</v>
      </c>
      <c r="K999">
        <v>20</v>
      </c>
      <c r="L999">
        <v>106.19</v>
      </c>
      <c r="M999" t="s">
        <v>36</v>
      </c>
      <c r="N999">
        <v>1.1399999999999999</v>
      </c>
      <c r="O999">
        <v>106.19</v>
      </c>
      <c r="P999">
        <f t="shared" si="127"/>
        <v>121.05659999999999</v>
      </c>
      <c r="Q999" t="s">
        <v>3652</v>
      </c>
      <c r="R999" t="s">
        <v>4048</v>
      </c>
      <c r="S999" t="s">
        <v>25</v>
      </c>
      <c r="T999">
        <v>900801</v>
      </c>
      <c r="U999">
        <v>60</v>
      </c>
      <c r="V999" t="s">
        <v>1065</v>
      </c>
      <c r="X999" t="s">
        <v>4049</v>
      </c>
      <c r="Y999">
        <v>1175254</v>
      </c>
      <c r="Z999" t="s">
        <v>4050</v>
      </c>
      <c r="AB999">
        <f t="shared" si="122"/>
        <v>2023</v>
      </c>
      <c r="AC999">
        <f t="shared" si="123"/>
        <v>4</v>
      </c>
      <c r="AD999" t="str">
        <f t="shared" si="124"/>
        <v>Q1</v>
      </c>
      <c r="AE999" t="str">
        <f t="shared" si="125"/>
        <v>FY23/24</v>
      </c>
      <c r="AF999" t="str">
        <f t="shared" si="126"/>
        <v>NORTH</v>
      </c>
    </row>
    <row r="1000" spans="1:32">
      <c r="A1000" t="s">
        <v>3025</v>
      </c>
      <c r="B1000" t="s">
        <v>3651</v>
      </c>
      <c r="C1000" t="str">
        <f t="shared" si="120"/>
        <v>SPARES/OTHER</v>
      </c>
      <c r="D1000" s="4">
        <v>45042</v>
      </c>
      <c r="E1000" t="str">
        <f t="shared" si="121"/>
        <v>YAMAHA</v>
      </c>
      <c r="F1000">
        <v>14100584</v>
      </c>
      <c r="G1000" s="19">
        <v>45042</v>
      </c>
      <c r="H1000" t="s">
        <v>1527</v>
      </c>
      <c r="I1000" t="s">
        <v>103</v>
      </c>
      <c r="J1000">
        <v>5</v>
      </c>
      <c r="K1000">
        <v>5</v>
      </c>
      <c r="L1000">
        <v>287.61</v>
      </c>
      <c r="M1000" t="s">
        <v>36</v>
      </c>
      <c r="N1000">
        <v>1.1399999999999999</v>
      </c>
      <c r="O1000">
        <v>287.61</v>
      </c>
      <c r="P1000">
        <f t="shared" si="127"/>
        <v>327.87540000000001</v>
      </c>
      <c r="Q1000" t="s">
        <v>3652</v>
      </c>
      <c r="R1000" t="s">
        <v>4048</v>
      </c>
      <c r="S1000" t="s">
        <v>25</v>
      </c>
      <c r="T1000">
        <v>900801</v>
      </c>
      <c r="U1000">
        <v>160</v>
      </c>
      <c r="V1000" t="s">
        <v>1065</v>
      </c>
      <c r="X1000" t="s">
        <v>4049</v>
      </c>
      <c r="Y1000">
        <v>1175254</v>
      </c>
      <c r="Z1000" t="s">
        <v>4050</v>
      </c>
      <c r="AB1000">
        <f t="shared" si="122"/>
        <v>2023</v>
      </c>
      <c r="AC1000">
        <f t="shared" si="123"/>
        <v>4</v>
      </c>
      <c r="AD1000" t="str">
        <f t="shared" si="124"/>
        <v>Q1</v>
      </c>
      <c r="AE1000" t="str">
        <f t="shared" si="125"/>
        <v>FY23/24</v>
      </c>
      <c r="AF1000" t="str">
        <f t="shared" si="126"/>
        <v>NORTH</v>
      </c>
    </row>
    <row r="1001" spans="1:32">
      <c r="A1001" t="s">
        <v>3025</v>
      </c>
      <c r="B1001" t="s">
        <v>3651</v>
      </c>
      <c r="C1001" t="str">
        <f t="shared" si="120"/>
        <v>SPARES/OTHER</v>
      </c>
      <c r="D1001" s="4">
        <v>45042</v>
      </c>
      <c r="E1001" t="str">
        <f t="shared" si="121"/>
        <v>OTHERS</v>
      </c>
      <c r="F1001">
        <v>14100584</v>
      </c>
      <c r="G1001" s="19">
        <v>45042</v>
      </c>
      <c r="H1001" t="s">
        <v>345</v>
      </c>
      <c r="I1001" t="s">
        <v>346</v>
      </c>
      <c r="J1001">
        <v>4</v>
      </c>
      <c r="K1001">
        <v>4</v>
      </c>
      <c r="L1001">
        <v>1079.6500000000001</v>
      </c>
      <c r="M1001" t="s">
        <v>36</v>
      </c>
      <c r="N1001">
        <v>1.1399999999999999</v>
      </c>
      <c r="O1001">
        <v>1079.6500000000001</v>
      </c>
      <c r="P1001">
        <f t="shared" si="127"/>
        <v>1230.8009999999999</v>
      </c>
      <c r="Q1001" t="s">
        <v>3652</v>
      </c>
      <c r="R1001" t="s">
        <v>4048</v>
      </c>
      <c r="S1001" t="s">
        <v>25</v>
      </c>
      <c r="T1001">
        <v>900801</v>
      </c>
      <c r="U1001">
        <v>573.44000000000005</v>
      </c>
      <c r="V1001" t="s">
        <v>1065</v>
      </c>
      <c r="X1001" t="s">
        <v>4049</v>
      </c>
      <c r="Y1001">
        <v>1175254</v>
      </c>
      <c r="Z1001" t="s">
        <v>4050</v>
      </c>
      <c r="AB1001">
        <f t="shared" si="122"/>
        <v>2023</v>
      </c>
      <c r="AC1001">
        <f t="shared" si="123"/>
        <v>4</v>
      </c>
      <c r="AD1001" t="str">
        <f t="shared" si="124"/>
        <v>Q1</v>
      </c>
      <c r="AE1001" t="str">
        <f t="shared" si="125"/>
        <v>FY23/24</v>
      </c>
      <c r="AF1001" t="str">
        <f t="shared" si="126"/>
        <v>NORTH</v>
      </c>
    </row>
    <row r="1002" spans="1:32">
      <c r="A1002" t="s">
        <v>3025</v>
      </c>
      <c r="B1002" t="s">
        <v>22</v>
      </c>
      <c r="C1002" t="str">
        <f t="shared" si="120"/>
        <v>SERVICE_CHARGE</v>
      </c>
      <c r="D1002" s="4">
        <v>45043</v>
      </c>
      <c r="E1002" t="str">
        <f t="shared" si="121"/>
        <v>YAMAHA</v>
      </c>
      <c r="F1002">
        <v>12100107</v>
      </c>
      <c r="G1002" s="19">
        <v>45043</v>
      </c>
      <c r="H1002" t="s">
        <v>76</v>
      </c>
      <c r="I1002" t="s">
        <v>77</v>
      </c>
      <c r="J1002">
        <v>1</v>
      </c>
      <c r="K1002">
        <v>1</v>
      </c>
      <c r="L1002">
        <v>707.96</v>
      </c>
      <c r="M1002" t="s">
        <v>36</v>
      </c>
      <c r="N1002">
        <v>1.1399999999999999</v>
      </c>
      <c r="O1002">
        <v>707.96</v>
      </c>
      <c r="P1002">
        <f t="shared" si="127"/>
        <v>807.07439999999997</v>
      </c>
      <c r="Q1002" t="s">
        <v>41</v>
      </c>
      <c r="R1002" t="s">
        <v>68</v>
      </c>
      <c r="S1002" t="s">
        <v>25</v>
      </c>
      <c r="T1002">
        <v>900800</v>
      </c>
      <c r="U1002">
        <v>0</v>
      </c>
      <c r="V1002" t="s">
        <v>1069</v>
      </c>
      <c r="X1002" t="s">
        <v>2686</v>
      </c>
      <c r="Z1002" t="s">
        <v>104</v>
      </c>
      <c r="AB1002">
        <f t="shared" si="122"/>
        <v>2023</v>
      </c>
      <c r="AC1002">
        <f t="shared" si="123"/>
        <v>4</v>
      </c>
      <c r="AD1002" t="str">
        <f t="shared" si="124"/>
        <v>Q1</v>
      </c>
      <c r="AE1002" t="str">
        <f t="shared" si="125"/>
        <v>FY23/24</v>
      </c>
      <c r="AF1002" t="str">
        <f t="shared" si="126"/>
        <v>SOUTH</v>
      </c>
    </row>
    <row r="1003" spans="1:32">
      <c r="A1003" t="s">
        <v>3025</v>
      </c>
      <c r="B1003" t="s">
        <v>22</v>
      </c>
      <c r="C1003" t="str">
        <f t="shared" si="120"/>
        <v>SPARES/OTHER</v>
      </c>
      <c r="D1003" s="4">
        <v>45043</v>
      </c>
      <c r="E1003" t="str">
        <f t="shared" si="121"/>
        <v>YAMAHA</v>
      </c>
      <c r="F1003">
        <v>14100582</v>
      </c>
      <c r="G1003" s="19">
        <v>45043</v>
      </c>
      <c r="H1003" t="s">
        <v>2687</v>
      </c>
      <c r="I1003" t="s">
        <v>2688</v>
      </c>
      <c r="J1003">
        <v>20</v>
      </c>
      <c r="K1003">
        <v>20</v>
      </c>
      <c r="L1003">
        <v>30973.45</v>
      </c>
      <c r="M1003" t="s">
        <v>36</v>
      </c>
      <c r="N1003">
        <v>1.1399999999999999</v>
      </c>
      <c r="O1003">
        <v>30973.45</v>
      </c>
      <c r="P1003">
        <f t="shared" si="127"/>
        <v>35309.733</v>
      </c>
      <c r="Q1003" t="s">
        <v>41</v>
      </c>
      <c r="R1003" t="s">
        <v>347</v>
      </c>
      <c r="S1003" t="s">
        <v>25</v>
      </c>
      <c r="T1003">
        <v>900798</v>
      </c>
      <c r="U1003">
        <v>26920</v>
      </c>
      <c r="V1003" t="s">
        <v>1065</v>
      </c>
      <c r="X1003" t="s">
        <v>2689</v>
      </c>
      <c r="Y1003">
        <v>1176112</v>
      </c>
      <c r="Z1003" t="s">
        <v>348</v>
      </c>
      <c r="AB1003">
        <f t="shared" si="122"/>
        <v>2023</v>
      </c>
      <c r="AC1003">
        <f t="shared" si="123"/>
        <v>4</v>
      </c>
      <c r="AD1003" t="str">
        <f t="shared" si="124"/>
        <v>Q1</v>
      </c>
      <c r="AE1003" t="str">
        <f t="shared" si="125"/>
        <v>FY23/24</v>
      </c>
      <c r="AF1003" t="str">
        <f t="shared" si="126"/>
        <v>SOUTH</v>
      </c>
    </row>
    <row r="1004" spans="1:32">
      <c r="A1004" t="s">
        <v>3025</v>
      </c>
      <c r="B1004" t="s">
        <v>22</v>
      </c>
      <c r="C1004" t="str">
        <f t="shared" si="120"/>
        <v>SPARES/OTHER</v>
      </c>
      <c r="D1004" s="4">
        <v>45043</v>
      </c>
      <c r="E1004" t="str">
        <f t="shared" si="121"/>
        <v>YAMAHA</v>
      </c>
      <c r="F1004">
        <v>14100583</v>
      </c>
      <c r="G1004" s="19">
        <v>45043</v>
      </c>
      <c r="H1004" t="s">
        <v>1580</v>
      </c>
      <c r="I1004" t="s">
        <v>1581</v>
      </c>
      <c r="J1004">
        <v>1</v>
      </c>
      <c r="K1004">
        <v>1</v>
      </c>
      <c r="L1004">
        <v>1592.92</v>
      </c>
      <c r="M1004" t="s">
        <v>36</v>
      </c>
      <c r="N1004">
        <v>1.1399999999999999</v>
      </c>
      <c r="O1004">
        <v>1592.92</v>
      </c>
      <c r="P1004">
        <f t="shared" si="127"/>
        <v>1815.9287999999999</v>
      </c>
      <c r="Q1004" t="s">
        <v>41</v>
      </c>
      <c r="R1004" t="s">
        <v>68</v>
      </c>
      <c r="S1004" t="s">
        <v>25</v>
      </c>
      <c r="T1004">
        <v>900799</v>
      </c>
      <c r="U1004">
        <v>838</v>
      </c>
      <c r="V1004" t="s">
        <v>1065</v>
      </c>
      <c r="X1004" t="s">
        <v>2686</v>
      </c>
      <c r="Y1004">
        <v>1176113</v>
      </c>
      <c r="Z1004" t="s">
        <v>104</v>
      </c>
      <c r="AB1004">
        <f t="shared" si="122"/>
        <v>2023</v>
      </c>
      <c r="AC1004">
        <f t="shared" si="123"/>
        <v>4</v>
      </c>
      <c r="AD1004" t="str">
        <f t="shared" si="124"/>
        <v>Q1</v>
      </c>
      <c r="AE1004" t="str">
        <f t="shared" si="125"/>
        <v>FY23/24</v>
      </c>
      <c r="AF1004" t="str">
        <f t="shared" si="126"/>
        <v>SOUTH</v>
      </c>
    </row>
    <row r="1005" spans="1:32">
      <c r="A1005" t="s">
        <v>3025</v>
      </c>
      <c r="B1005" t="s">
        <v>22</v>
      </c>
      <c r="C1005" t="str">
        <f t="shared" si="120"/>
        <v>SPARES/OTHER</v>
      </c>
      <c r="D1005" s="4">
        <v>45043</v>
      </c>
      <c r="E1005" t="str">
        <f t="shared" si="121"/>
        <v>YAMAHA</v>
      </c>
      <c r="F1005">
        <v>14100583</v>
      </c>
      <c r="G1005" s="19">
        <v>45043</v>
      </c>
      <c r="H1005" t="s">
        <v>2545</v>
      </c>
      <c r="I1005" t="s">
        <v>2062</v>
      </c>
      <c r="J1005">
        <v>1</v>
      </c>
      <c r="K1005">
        <v>1</v>
      </c>
      <c r="L1005">
        <v>1858.41</v>
      </c>
      <c r="M1005" t="s">
        <v>36</v>
      </c>
      <c r="N1005">
        <v>1.1399999999999999</v>
      </c>
      <c r="O1005">
        <v>1858.41</v>
      </c>
      <c r="P1005">
        <f t="shared" si="127"/>
        <v>2118.5873999999999</v>
      </c>
      <c r="Q1005" t="s">
        <v>41</v>
      </c>
      <c r="R1005" t="s">
        <v>68</v>
      </c>
      <c r="S1005" t="s">
        <v>25</v>
      </c>
      <c r="T1005">
        <v>900799</v>
      </c>
      <c r="U1005">
        <v>972.83</v>
      </c>
      <c r="V1005" t="s">
        <v>1065</v>
      </c>
      <c r="X1005" t="s">
        <v>2686</v>
      </c>
      <c r="Y1005">
        <v>1176113</v>
      </c>
      <c r="Z1005" t="s">
        <v>104</v>
      </c>
      <c r="AB1005">
        <f t="shared" si="122"/>
        <v>2023</v>
      </c>
      <c r="AC1005">
        <f t="shared" si="123"/>
        <v>4</v>
      </c>
      <c r="AD1005" t="str">
        <f t="shared" si="124"/>
        <v>Q1</v>
      </c>
      <c r="AE1005" t="str">
        <f t="shared" si="125"/>
        <v>FY23/24</v>
      </c>
      <c r="AF1005" t="str">
        <f t="shared" si="126"/>
        <v>SOUTH</v>
      </c>
    </row>
    <row r="1006" spans="1:32">
      <c r="A1006" t="s">
        <v>3025</v>
      </c>
      <c r="B1006" t="s">
        <v>22</v>
      </c>
      <c r="C1006" t="str">
        <f t="shared" si="120"/>
        <v>SPARES/OTHER</v>
      </c>
      <c r="D1006" s="4">
        <v>45043</v>
      </c>
      <c r="E1006" t="str">
        <f t="shared" si="121"/>
        <v>YAMAHA</v>
      </c>
      <c r="F1006">
        <v>14100583</v>
      </c>
      <c r="G1006" s="19">
        <v>45043</v>
      </c>
      <c r="H1006" t="s">
        <v>1183</v>
      </c>
      <c r="I1006" t="s">
        <v>1184</v>
      </c>
      <c r="J1006">
        <v>1</v>
      </c>
      <c r="K1006">
        <v>1</v>
      </c>
      <c r="L1006">
        <v>1061.95</v>
      </c>
      <c r="M1006" t="s">
        <v>36</v>
      </c>
      <c r="N1006">
        <v>1.1399999999999999</v>
      </c>
      <c r="O1006">
        <v>1061.95</v>
      </c>
      <c r="P1006">
        <f t="shared" si="127"/>
        <v>1210.623</v>
      </c>
      <c r="Q1006" t="s">
        <v>41</v>
      </c>
      <c r="R1006" t="s">
        <v>68</v>
      </c>
      <c r="S1006" t="s">
        <v>25</v>
      </c>
      <c r="T1006">
        <v>900799</v>
      </c>
      <c r="U1006">
        <v>613.5</v>
      </c>
      <c r="V1006" t="s">
        <v>1065</v>
      </c>
      <c r="X1006" t="s">
        <v>2686</v>
      </c>
      <c r="Y1006">
        <v>1176113</v>
      </c>
      <c r="Z1006" t="s">
        <v>104</v>
      </c>
      <c r="AB1006">
        <f t="shared" si="122"/>
        <v>2023</v>
      </c>
      <c r="AC1006">
        <f t="shared" si="123"/>
        <v>4</v>
      </c>
      <c r="AD1006" t="str">
        <f t="shared" si="124"/>
        <v>Q1</v>
      </c>
      <c r="AE1006" t="str">
        <f t="shared" si="125"/>
        <v>FY23/24</v>
      </c>
      <c r="AF1006" t="str">
        <f t="shared" si="126"/>
        <v>SOUTH</v>
      </c>
    </row>
    <row r="1007" spans="1:32">
      <c r="A1007" t="s">
        <v>3025</v>
      </c>
      <c r="B1007" t="s">
        <v>22</v>
      </c>
      <c r="C1007" t="str">
        <f t="shared" si="120"/>
        <v>FEEDER</v>
      </c>
      <c r="D1007" s="4">
        <v>45043</v>
      </c>
      <c r="E1007" t="str">
        <f t="shared" si="121"/>
        <v>YAMAHA</v>
      </c>
      <c r="F1007">
        <v>14100585</v>
      </c>
      <c r="G1007" s="19">
        <v>45043</v>
      </c>
      <c r="H1007" t="s">
        <v>72</v>
      </c>
      <c r="I1007" t="s">
        <v>73</v>
      </c>
      <c r="J1007">
        <v>2</v>
      </c>
      <c r="K1007">
        <v>2</v>
      </c>
      <c r="L1007">
        <v>7964.6</v>
      </c>
      <c r="M1007" t="s">
        <v>36</v>
      </c>
      <c r="N1007">
        <v>1.1399999999999999</v>
      </c>
      <c r="O1007">
        <v>7964.6</v>
      </c>
      <c r="P1007">
        <f t="shared" si="127"/>
        <v>9079.6440000000002</v>
      </c>
      <c r="Q1007" t="s">
        <v>41</v>
      </c>
      <c r="R1007" t="s">
        <v>2690</v>
      </c>
      <c r="S1007" t="s">
        <v>25</v>
      </c>
      <c r="T1007">
        <v>900802</v>
      </c>
      <c r="U1007">
        <v>6573</v>
      </c>
      <c r="V1007" t="s">
        <v>1065</v>
      </c>
      <c r="X1007" t="s">
        <v>2691</v>
      </c>
      <c r="Y1007">
        <v>1176153</v>
      </c>
      <c r="Z1007" t="s">
        <v>2692</v>
      </c>
      <c r="AB1007">
        <f t="shared" si="122"/>
        <v>2023</v>
      </c>
      <c r="AC1007">
        <f t="shared" si="123"/>
        <v>4</v>
      </c>
      <c r="AD1007" t="str">
        <f t="shared" si="124"/>
        <v>Q1</v>
      </c>
      <c r="AE1007" t="str">
        <f t="shared" si="125"/>
        <v>FY23/24</v>
      </c>
      <c r="AF1007" t="str">
        <f t="shared" si="126"/>
        <v>SOUTH</v>
      </c>
    </row>
    <row r="1008" spans="1:32">
      <c r="A1008" t="s">
        <v>3025</v>
      </c>
      <c r="B1008" t="s">
        <v>22</v>
      </c>
      <c r="C1008" t="str">
        <f t="shared" si="120"/>
        <v>SPARES/OTHER</v>
      </c>
      <c r="D1008" s="4">
        <v>45055</v>
      </c>
      <c r="E1008" t="str">
        <f t="shared" si="121"/>
        <v>OTHERS</v>
      </c>
      <c r="F1008">
        <v>14100586</v>
      </c>
      <c r="G1008" s="19">
        <v>45055</v>
      </c>
      <c r="H1008" t="s">
        <v>1341</v>
      </c>
      <c r="I1008" t="s">
        <v>1342</v>
      </c>
      <c r="J1008">
        <v>2</v>
      </c>
      <c r="K1008">
        <v>2</v>
      </c>
      <c r="L1008">
        <v>12831.86</v>
      </c>
      <c r="M1008" t="s">
        <v>36</v>
      </c>
      <c r="N1008">
        <v>1.135</v>
      </c>
      <c r="O1008">
        <v>12831.86</v>
      </c>
      <c r="P1008">
        <f t="shared" si="127"/>
        <v>14564.161100000001</v>
      </c>
      <c r="Q1008" t="s">
        <v>41</v>
      </c>
      <c r="R1008" t="s">
        <v>1241</v>
      </c>
      <c r="S1008" t="s">
        <v>25</v>
      </c>
      <c r="T1008">
        <v>900803</v>
      </c>
      <c r="U1008">
        <v>3893.8</v>
      </c>
      <c r="V1008" t="s">
        <v>1065</v>
      </c>
      <c r="X1008" t="s">
        <v>2693</v>
      </c>
      <c r="Y1008">
        <v>1183187</v>
      </c>
      <c r="Z1008" t="s">
        <v>1243</v>
      </c>
      <c r="AB1008">
        <f t="shared" si="122"/>
        <v>2023</v>
      </c>
      <c r="AC1008">
        <f t="shared" si="123"/>
        <v>5</v>
      </c>
      <c r="AD1008" t="str">
        <f t="shared" si="124"/>
        <v>Q1</v>
      </c>
      <c r="AE1008" t="str">
        <f t="shared" si="125"/>
        <v>FY23/24</v>
      </c>
      <c r="AF1008" t="str">
        <f t="shared" si="126"/>
        <v>SOUTH</v>
      </c>
    </row>
    <row r="1009" spans="1:32">
      <c r="A1009" t="s">
        <v>3025</v>
      </c>
      <c r="B1009" t="s">
        <v>3672</v>
      </c>
      <c r="C1009" t="str">
        <f t="shared" si="120"/>
        <v>SERVICE_CHARGE</v>
      </c>
      <c r="D1009" s="4">
        <v>45056</v>
      </c>
      <c r="E1009" t="str">
        <f t="shared" si="121"/>
        <v>YAMAHA</v>
      </c>
      <c r="F1009">
        <v>12100108</v>
      </c>
      <c r="G1009" s="19">
        <v>45056</v>
      </c>
      <c r="H1009" t="s">
        <v>76</v>
      </c>
      <c r="I1009" t="s">
        <v>77</v>
      </c>
      <c r="J1009">
        <v>1</v>
      </c>
      <c r="K1009">
        <v>1</v>
      </c>
      <c r="L1009">
        <v>68495.58</v>
      </c>
      <c r="M1009" t="s">
        <v>36</v>
      </c>
      <c r="N1009">
        <v>1.135</v>
      </c>
      <c r="O1009">
        <v>68495.58</v>
      </c>
      <c r="P1009">
        <f t="shared" si="127"/>
        <v>77742.483300000007</v>
      </c>
      <c r="Q1009" t="s">
        <v>41</v>
      </c>
      <c r="R1009" t="s">
        <v>4051</v>
      </c>
      <c r="S1009" t="s">
        <v>25</v>
      </c>
      <c r="T1009">
        <v>900804</v>
      </c>
      <c r="U1009">
        <v>0</v>
      </c>
      <c r="V1009" t="s">
        <v>1069</v>
      </c>
      <c r="Z1009" t="s">
        <v>4052</v>
      </c>
      <c r="AB1009">
        <f t="shared" si="122"/>
        <v>2023</v>
      </c>
      <c r="AC1009">
        <f t="shared" si="123"/>
        <v>5</v>
      </c>
      <c r="AD1009" t="str">
        <f t="shared" si="124"/>
        <v>Q1</v>
      </c>
      <c r="AE1009" t="str">
        <f t="shared" si="125"/>
        <v>FY23/24</v>
      </c>
      <c r="AF1009" t="str">
        <f t="shared" si="126"/>
        <v>WEST</v>
      </c>
    </row>
    <row r="1010" spans="1:32">
      <c r="A1010" t="s">
        <v>3025</v>
      </c>
      <c r="B1010" t="s">
        <v>3672</v>
      </c>
      <c r="C1010" t="str">
        <f t="shared" si="120"/>
        <v>SERVICE_CHARGE</v>
      </c>
      <c r="D1010" s="4">
        <v>45056</v>
      </c>
      <c r="E1010" t="str">
        <f t="shared" si="121"/>
        <v>YAMAHA</v>
      </c>
      <c r="F1010">
        <v>12100109</v>
      </c>
      <c r="G1010" s="19">
        <v>45056</v>
      </c>
      <c r="H1010" t="s">
        <v>76</v>
      </c>
      <c r="I1010" t="s">
        <v>77</v>
      </c>
      <c r="J1010">
        <v>1</v>
      </c>
      <c r="K1010">
        <v>1</v>
      </c>
      <c r="L1010">
        <v>68495.58</v>
      </c>
      <c r="M1010" t="s">
        <v>36</v>
      </c>
      <c r="N1010">
        <v>1.135</v>
      </c>
      <c r="O1010">
        <v>68495.58</v>
      </c>
      <c r="P1010">
        <f t="shared" si="127"/>
        <v>77742.483300000007</v>
      </c>
      <c r="Q1010" t="s">
        <v>4053</v>
      </c>
      <c r="R1010" t="s">
        <v>4051</v>
      </c>
      <c r="S1010" t="s">
        <v>25</v>
      </c>
      <c r="T1010">
        <v>900805</v>
      </c>
      <c r="U1010">
        <v>0</v>
      </c>
      <c r="V1010" t="s">
        <v>1069</v>
      </c>
      <c r="Z1010" t="s">
        <v>4052</v>
      </c>
      <c r="AB1010">
        <f t="shared" si="122"/>
        <v>2023</v>
      </c>
      <c r="AC1010">
        <f t="shared" si="123"/>
        <v>5</v>
      </c>
      <c r="AD1010" t="str">
        <f t="shared" si="124"/>
        <v>Q1</v>
      </c>
      <c r="AE1010" t="str">
        <f t="shared" si="125"/>
        <v>FY23/24</v>
      </c>
      <c r="AF1010" t="str">
        <f t="shared" si="126"/>
        <v>WEST</v>
      </c>
    </row>
    <row r="1011" spans="1:32">
      <c r="A1011" t="s">
        <v>3025</v>
      </c>
      <c r="B1011" t="s">
        <v>22</v>
      </c>
      <c r="C1011" t="str">
        <f t="shared" si="120"/>
        <v>SERVICE_CHARGE</v>
      </c>
      <c r="D1011" s="4">
        <v>45072</v>
      </c>
      <c r="E1011" t="str">
        <f t="shared" si="121"/>
        <v>YAMAHA</v>
      </c>
      <c r="F1011">
        <v>12100110</v>
      </c>
      <c r="G1011" s="19">
        <v>45072</v>
      </c>
      <c r="H1011" t="s">
        <v>76</v>
      </c>
      <c r="I1011" t="s">
        <v>77</v>
      </c>
      <c r="J1011">
        <v>2</v>
      </c>
      <c r="K1011">
        <v>2</v>
      </c>
      <c r="L1011">
        <v>44247.79</v>
      </c>
      <c r="M1011" t="s">
        <v>36</v>
      </c>
      <c r="N1011">
        <v>1.135</v>
      </c>
      <c r="O1011">
        <v>44247.79</v>
      </c>
      <c r="P1011">
        <f t="shared" si="127"/>
        <v>50221.241650000004</v>
      </c>
      <c r="Q1011" t="s">
        <v>41</v>
      </c>
      <c r="R1011" t="s">
        <v>1157</v>
      </c>
      <c r="S1011" t="s">
        <v>25</v>
      </c>
      <c r="T1011">
        <v>900807</v>
      </c>
      <c r="U1011">
        <v>0</v>
      </c>
      <c r="V1011" t="s">
        <v>1069</v>
      </c>
      <c r="X1011" t="s">
        <v>2694</v>
      </c>
      <c r="Z1011" t="s">
        <v>1159</v>
      </c>
      <c r="AB1011">
        <f t="shared" si="122"/>
        <v>2023</v>
      </c>
      <c r="AC1011">
        <f t="shared" si="123"/>
        <v>5</v>
      </c>
      <c r="AD1011" t="str">
        <f t="shared" si="124"/>
        <v>Q1</v>
      </c>
      <c r="AE1011" t="str">
        <f t="shared" si="125"/>
        <v>FY23/24</v>
      </c>
      <c r="AF1011" t="str">
        <f t="shared" si="126"/>
        <v>SOUTH</v>
      </c>
    </row>
    <row r="1012" spans="1:32">
      <c r="A1012" t="s">
        <v>3025</v>
      </c>
      <c r="B1012" t="s">
        <v>22</v>
      </c>
      <c r="C1012" t="str">
        <f t="shared" si="120"/>
        <v>SERVICE_CHARGE</v>
      </c>
      <c r="D1012" s="4">
        <v>45072</v>
      </c>
      <c r="E1012" t="str">
        <f t="shared" si="121"/>
        <v>HELLER</v>
      </c>
      <c r="F1012">
        <v>12100111</v>
      </c>
      <c r="G1012" s="19">
        <v>45072</v>
      </c>
      <c r="H1012" t="s">
        <v>105</v>
      </c>
      <c r="I1012" t="s">
        <v>77</v>
      </c>
      <c r="J1012">
        <v>1</v>
      </c>
      <c r="K1012">
        <v>1</v>
      </c>
      <c r="L1012">
        <v>1327.43</v>
      </c>
      <c r="M1012" t="s">
        <v>36</v>
      </c>
      <c r="N1012">
        <v>1.135</v>
      </c>
      <c r="O1012">
        <v>1327.43</v>
      </c>
      <c r="P1012">
        <f t="shared" si="127"/>
        <v>1506.6330500000001</v>
      </c>
      <c r="Q1012" t="s">
        <v>41</v>
      </c>
      <c r="R1012" t="s">
        <v>2695</v>
      </c>
      <c r="S1012" t="s">
        <v>25</v>
      </c>
      <c r="T1012">
        <v>900817</v>
      </c>
      <c r="U1012">
        <v>0</v>
      </c>
      <c r="V1012" t="s">
        <v>1069</v>
      </c>
      <c r="X1012" t="s">
        <v>2696</v>
      </c>
      <c r="Z1012" t="s">
        <v>2697</v>
      </c>
      <c r="AB1012">
        <f t="shared" si="122"/>
        <v>2023</v>
      </c>
      <c r="AC1012">
        <f t="shared" si="123"/>
        <v>5</v>
      </c>
      <c r="AD1012" t="str">
        <f t="shared" si="124"/>
        <v>Q1</v>
      </c>
      <c r="AE1012" t="str">
        <f t="shared" si="125"/>
        <v>FY23/24</v>
      </c>
      <c r="AF1012" t="str">
        <f t="shared" si="126"/>
        <v>SOUTH</v>
      </c>
    </row>
    <row r="1013" spans="1:32">
      <c r="A1013" t="s">
        <v>3025</v>
      </c>
      <c r="B1013" t="s">
        <v>22</v>
      </c>
      <c r="C1013" t="str">
        <f t="shared" si="120"/>
        <v>SERVICE_CHARGE</v>
      </c>
      <c r="D1013" s="4">
        <v>45072</v>
      </c>
      <c r="E1013" t="str">
        <f t="shared" si="121"/>
        <v>YAMAHA</v>
      </c>
      <c r="F1013">
        <v>12100112</v>
      </c>
      <c r="G1013" s="19">
        <v>45072</v>
      </c>
      <c r="H1013" t="s">
        <v>76</v>
      </c>
      <c r="I1013" t="s">
        <v>77</v>
      </c>
      <c r="J1013">
        <v>1</v>
      </c>
      <c r="K1013">
        <v>1</v>
      </c>
      <c r="L1013">
        <v>1415.93</v>
      </c>
      <c r="M1013" t="s">
        <v>36</v>
      </c>
      <c r="N1013">
        <v>1.135</v>
      </c>
      <c r="O1013">
        <v>1415.93</v>
      </c>
      <c r="P1013">
        <f t="shared" si="127"/>
        <v>1607.0805500000001</v>
      </c>
      <c r="Q1013" t="s">
        <v>41</v>
      </c>
      <c r="R1013" t="s">
        <v>349</v>
      </c>
      <c r="S1013" t="s">
        <v>25</v>
      </c>
      <c r="T1013">
        <v>900819</v>
      </c>
      <c r="U1013">
        <v>0</v>
      </c>
      <c r="V1013" t="s">
        <v>1069</v>
      </c>
      <c r="X1013" t="s">
        <v>2698</v>
      </c>
      <c r="Z1013" t="s">
        <v>350</v>
      </c>
      <c r="AB1013">
        <f t="shared" si="122"/>
        <v>2023</v>
      </c>
      <c r="AC1013">
        <f t="shared" si="123"/>
        <v>5</v>
      </c>
      <c r="AD1013" t="str">
        <f t="shared" si="124"/>
        <v>Q1</v>
      </c>
      <c r="AE1013" t="str">
        <f t="shared" si="125"/>
        <v>FY23/24</v>
      </c>
      <c r="AF1013" t="str">
        <f t="shared" si="126"/>
        <v>SOUTH</v>
      </c>
    </row>
    <row r="1014" spans="1:32">
      <c r="A1014" t="s">
        <v>3025</v>
      </c>
      <c r="B1014" t="s">
        <v>22</v>
      </c>
      <c r="C1014" t="str">
        <f t="shared" si="120"/>
        <v>CONTRACT_FEE</v>
      </c>
      <c r="D1014" s="4">
        <v>45072</v>
      </c>
      <c r="E1014" t="str">
        <f t="shared" si="121"/>
        <v>YAMAHA</v>
      </c>
      <c r="F1014">
        <v>13100075</v>
      </c>
      <c r="G1014" s="19">
        <v>45072</v>
      </c>
      <c r="H1014" t="s">
        <v>76</v>
      </c>
      <c r="I1014" t="s">
        <v>77</v>
      </c>
      <c r="J1014">
        <v>1</v>
      </c>
      <c r="K1014">
        <v>1</v>
      </c>
      <c r="L1014">
        <v>7522.12</v>
      </c>
      <c r="M1014" t="s">
        <v>36</v>
      </c>
      <c r="N1014">
        <v>1.135</v>
      </c>
      <c r="O1014">
        <v>7522.12</v>
      </c>
      <c r="P1014">
        <f t="shared" si="127"/>
        <v>8537.6062000000002</v>
      </c>
      <c r="Q1014" t="s">
        <v>41</v>
      </c>
      <c r="R1014" t="s">
        <v>2287</v>
      </c>
      <c r="S1014" t="s">
        <v>25</v>
      </c>
      <c r="T1014">
        <v>900808</v>
      </c>
      <c r="U1014">
        <v>0</v>
      </c>
      <c r="V1014" t="s">
        <v>1090</v>
      </c>
      <c r="X1014" t="s">
        <v>2601</v>
      </c>
      <c r="Z1014" t="s">
        <v>2289</v>
      </c>
      <c r="AB1014">
        <f t="shared" si="122"/>
        <v>2023</v>
      </c>
      <c r="AC1014">
        <f t="shared" si="123"/>
        <v>5</v>
      </c>
      <c r="AD1014" t="str">
        <f t="shared" si="124"/>
        <v>Q1</v>
      </c>
      <c r="AE1014" t="str">
        <f t="shared" si="125"/>
        <v>FY23/24</v>
      </c>
      <c r="AF1014" t="str">
        <f t="shared" si="126"/>
        <v>SOUTH</v>
      </c>
    </row>
    <row r="1015" spans="1:32">
      <c r="A1015" t="s">
        <v>3025</v>
      </c>
      <c r="B1015" t="s">
        <v>22</v>
      </c>
      <c r="C1015" t="str">
        <f t="shared" si="120"/>
        <v>SERVICE_CHARGE</v>
      </c>
      <c r="D1015" s="4">
        <v>45075</v>
      </c>
      <c r="E1015" t="str">
        <f t="shared" si="121"/>
        <v>YAMAHA</v>
      </c>
      <c r="F1015">
        <v>12100113</v>
      </c>
      <c r="G1015" s="19">
        <v>45075</v>
      </c>
      <c r="H1015" t="s">
        <v>76</v>
      </c>
      <c r="I1015" t="s">
        <v>77</v>
      </c>
      <c r="J1015">
        <v>1</v>
      </c>
      <c r="K1015">
        <v>1</v>
      </c>
      <c r="L1015">
        <v>12442.48</v>
      </c>
      <c r="M1015" t="s">
        <v>36</v>
      </c>
      <c r="N1015">
        <v>1.135</v>
      </c>
      <c r="O1015">
        <v>12442.48</v>
      </c>
      <c r="P1015">
        <f t="shared" si="127"/>
        <v>14122.2148</v>
      </c>
      <c r="Q1015" t="s">
        <v>41</v>
      </c>
      <c r="R1015" t="s">
        <v>68</v>
      </c>
      <c r="S1015" t="s">
        <v>25</v>
      </c>
      <c r="T1015">
        <v>900821</v>
      </c>
      <c r="U1015">
        <v>0</v>
      </c>
      <c r="V1015" t="s">
        <v>1069</v>
      </c>
      <c r="X1015" t="s">
        <v>2699</v>
      </c>
      <c r="Z1015" t="s">
        <v>104</v>
      </c>
      <c r="AB1015">
        <f t="shared" si="122"/>
        <v>2023</v>
      </c>
      <c r="AC1015">
        <f t="shared" si="123"/>
        <v>5</v>
      </c>
      <c r="AD1015" t="str">
        <f t="shared" si="124"/>
        <v>Q1</v>
      </c>
      <c r="AE1015" t="str">
        <f t="shared" si="125"/>
        <v>FY23/24</v>
      </c>
      <c r="AF1015" t="str">
        <f t="shared" si="126"/>
        <v>SOUTH</v>
      </c>
    </row>
    <row r="1016" spans="1:32">
      <c r="A1016" t="s">
        <v>3025</v>
      </c>
      <c r="B1016" t="s">
        <v>22</v>
      </c>
      <c r="C1016" t="str">
        <f t="shared" si="120"/>
        <v>CONTRACT_FEE</v>
      </c>
      <c r="D1016" s="4">
        <v>45075</v>
      </c>
      <c r="E1016" t="str">
        <f t="shared" si="121"/>
        <v>YAMAHA</v>
      </c>
      <c r="F1016">
        <v>13100076</v>
      </c>
      <c r="G1016" s="19">
        <v>45075</v>
      </c>
      <c r="H1016" t="s">
        <v>76</v>
      </c>
      <c r="I1016" t="s">
        <v>77</v>
      </c>
      <c r="J1016">
        <v>1</v>
      </c>
      <c r="K1016">
        <v>1</v>
      </c>
      <c r="L1016">
        <v>17699.12</v>
      </c>
      <c r="M1016" t="s">
        <v>36</v>
      </c>
      <c r="N1016">
        <v>1.135</v>
      </c>
      <c r="O1016">
        <v>17699.12</v>
      </c>
      <c r="P1016">
        <f t="shared" si="127"/>
        <v>20088.501199999999</v>
      </c>
      <c r="Q1016" t="s">
        <v>41</v>
      </c>
      <c r="R1016" t="s">
        <v>106</v>
      </c>
      <c r="S1016" t="s">
        <v>25</v>
      </c>
      <c r="T1016">
        <v>900810</v>
      </c>
      <c r="U1016">
        <v>0</v>
      </c>
      <c r="V1016" t="s">
        <v>1090</v>
      </c>
      <c r="X1016" t="s">
        <v>2601</v>
      </c>
      <c r="Z1016" t="s">
        <v>107</v>
      </c>
      <c r="AB1016">
        <f t="shared" si="122"/>
        <v>2023</v>
      </c>
      <c r="AC1016">
        <f t="shared" si="123"/>
        <v>5</v>
      </c>
      <c r="AD1016" t="str">
        <f t="shared" si="124"/>
        <v>Q1</v>
      </c>
      <c r="AE1016" t="str">
        <f t="shared" si="125"/>
        <v>FY23/24</v>
      </c>
      <c r="AF1016" t="str">
        <f t="shared" si="126"/>
        <v>SOUTH</v>
      </c>
    </row>
    <row r="1017" spans="1:32">
      <c r="A1017" t="s">
        <v>3025</v>
      </c>
      <c r="B1017" t="s">
        <v>22</v>
      </c>
      <c r="C1017" t="str">
        <f t="shared" si="120"/>
        <v>CONTRACT_FEE</v>
      </c>
      <c r="D1017" s="4">
        <v>45075</v>
      </c>
      <c r="E1017" t="str">
        <f t="shared" si="121"/>
        <v>YAMAHA</v>
      </c>
      <c r="F1017">
        <v>13100077</v>
      </c>
      <c r="G1017" s="19">
        <v>45075</v>
      </c>
      <c r="H1017" t="s">
        <v>76</v>
      </c>
      <c r="I1017" t="s">
        <v>77</v>
      </c>
      <c r="J1017">
        <v>0.5</v>
      </c>
      <c r="K1017">
        <v>0.5</v>
      </c>
      <c r="L1017">
        <v>17699.12</v>
      </c>
      <c r="M1017" t="s">
        <v>36</v>
      </c>
      <c r="N1017">
        <v>1.135</v>
      </c>
      <c r="O1017">
        <v>17699.12</v>
      </c>
      <c r="P1017">
        <f t="shared" si="127"/>
        <v>20088.501199999999</v>
      </c>
      <c r="Q1017" t="s">
        <v>41</v>
      </c>
      <c r="R1017" t="s">
        <v>80</v>
      </c>
      <c r="S1017" t="s">
        <v>25</v>
      </c>
      <c r="T1017">
        <v>900825</v>
      </c>
      <c r="U1017">
        <v>0</v>
      </c>
      <c r="V1017" t="s">
        <v>1090</v>
      </c>
      <c r="X1017" t="s">
        <v>2700</v>
      </c>
      <c r="Z1017" t="s">
        <v>2282</v>
      </c>
      <c r="AB1017">
        <f t="shared" si="122"/>
        <v>2023</v>
      </c>
      <c r="AC1017">
        <f t="shared" si="123"/>
        <v>5</v>
      </c>
      <c r="AD1017" t="str">
        <f t="shared" si="124"/>
        <v>Q1</v>
      </c>
      <c r="AE1017" t="str">
        <f t="shared" si="125"/>
        <v>FY23/24</v>
      </c>
      <c r="AF1017" t="str">
        <f t="shared" si="126"/>
        <v>SOUTH</v>
      </c>
    </row>
    <row r="1018" spans="1:32">
      <c r="A1018" t="s">
        <v>3025</v>
      </c>
      <c r="B1018" t="s">
        <v>22</v>
      </c>
      <c r="C1018" t="str">
        <f t="shared" si="120"/>
        <v>CONTRACT_FEE</v>
      </c>
      <c r="D1018" s="4">
        <v>45075</v>
      </c>
      <c r="E1018" t="str">
        <f t="shared" si="121"/>
        <v>YAMAHA</v>
      </c>
      <c r="F1018">
        <v>13100078</v>
      </c>
      <c r="G1018" s="19">
        <v>45075</v>
      </c>
      <c r="H1018" t="s">
        <v>76</v>
      </c>
      <c r="I1018" t="s">
        <v>77</v>
      </c>
      <c r="J1018">
        <v>1</v>
      </c>
      <c r="K1018">
        <v>1</v>
      </c>
      <c r="L1018">
        <v>4247.79</v>
      </c>
      <c r="M1018" t="s">
        <v>36</v>
      </c>
      <c r="N1018">
        <v>1.135</v>
      </c>
      <c r="O1018">
        <v>4247.79</v>
      </c>
      <c r="P1018">
        <f t="shared" si="127"/>
        <v>4821.2416499999999</v>
      </c>
      <c r="Q1018" t="s">
        <v>41</v>
      </c>
      <c r="R1018" t="s">
        <v>2701</v>
      </c>
      <c r="S1018" t="s">
        <v>25</v>
      </c>
      <c r="T1018">
        <v>900827</v>
      </c>
      <c r="U1018">
        <v>0</v>
      </c>
      <c r="V1018" t="s">
        <v>1090</v>
      </c>
      <c r="X1018" t="s">
        <v>2600</v>
      </c>
      <c r="Z1018" t="s">
        <v>2702</v>
      </c>
      <c r="AB1018">
        <f t="shared" si="122"/>
        <v>2023</v>
      </c>
      <c r="AC1018">
        <f t="shared" si="123"/>
        <v>5</v>
      </c>
      <c r="AD1018" t="str">
        <f t="shared" si="124"/>
        <v>Q1</v>
      </c>
      <c r="AE1018" t="str">
        <f t="shared" si="125"/>
        <v>FY23/24</v>
      </c>
      <c r="AF1018" t="str">
        <f t="shared" si="126"/>
        <v>SOUTH</v>
      </c>
    </row>
    <row r="1019" spans="1:32">
      <c r="A1019" t="s">
        <v>3025</v>
      </c>
      <c r="B1019" t="s">
        <v>22</v>
      </c>
      <c r="C1019" t="str">
        <f t="shared" si="120"/>
        <v>SPARES/OTHER</v>
      </c>
      <c r="D1019" s="4">
        <v>45075</v>
      </c>
      <c r="E1019" t="str">
        <f t="shared" si="121"/>
        <v>HELLER</v>
      </c>
      <c r="F1019">
        <v>14100587</v>
      </c>
      <c r="G1019" s="19">
        <v>45075</v>
      </c>
      <c r="H1019" t="s">
        <v>2703</v>
      </c>
      <c r="I1019" t="s">
        <v>2704</v>
      </c>
      <c r="J1019">
        <v>1</v>
      </c>
      <c r="K1019">
        <v>1</v>
      </c>
      <c r="L1019">
        <v>3628.32</v>
      </c>
      <c r="M1019" t="s">
        <v>36</v>
      </c>
      <c r="N1019">
        <v>1.135</v>
      </c>
      <c r="O1019">
        <v>3628.32</v>
      </c>
      <c r="P1019">
        <f t="shared" si="127"/>
        <v>4118.1432000000004</v>
      </c>
      <c r="Q1019" t="s">
        <v>41</v>
      </c>
      <c r="R1019" t="s">
        <v>2695</v>
      </c>
      <c r="S1019" t="s">
        <v>25</v>
      </c>
      <c r="T1019">
        <v>900818</v>
      </c>
      <c r="U1019">
        <v>2500</v>
      </c>
      <c r="V1019" t="s">
        <v>1065</v>
      </c>
      <c r="X1019" t="s">
        <v>2696</v>
      </c>
      <c r="Y1019">
        <v>1197196</v>
      </c>
      <c r="Z1019" t="s">
        <v>2697</v>
      </c>
      <c r="AB1019">
        <f t="shared" si="122"/>
        <v>2023</v>
      </c>
      <c r="AC1019">
        <f t="shared" si="123"/>
        <v>5</v>
      </c>
      <c r="AD1019" t="str">
        <f t="shared" si="124"/>
        <v>Q1</v>
      </c>
      <c r="AE1019" t="str">
        <f t="shared" si="125"/>
        <v>FY23/24</v>
      </c>
      <c r="AF1019" t="str">
        <f t="shared" si="126"/>
        <v>SOUTH</v>
      </c>
    </row>
    <row r="1020" spans="1:32">
      <c r="A1020" t="s">
        <v>3025</v>
      </c>
      <c r="B1020" t="s">
        <v>22</v>
      </c>
      <c r="C1020" t="str">
        <f t="shared" si="120"/>
        <v>SPARES/OTHER</v>
      </c>
      <c r="D1020" s="4">
        <v>45075</v>
      </c>
      <c r="E1020" t="str">
        <f t="shared" si="121"/>
        <v>HELLER</v>
      </c>
      <c r="F1020">
        <v>14100587</v>
      </c>
      <c r="G1020" s="19">
        <v>45075</v>
      </c>
      <c r="H1020" t="s">
        <v>2705</v>
      </c>
      <c r="I1020" t="s">
        <v>2706</v>
      </c>
      <c r="J1020">
        <v>1</v>
      </c>
      <c r="K1020">
        <v>1</v>
      </c>
      <c r="L1020">
        <v>1327.43</v>
      </c>
      <c r="M1020" t="s">
        <v>36</v>
      </c>
      <c r="N1020">
        <v>1.135</v>
      </c>
      <c r="O1020">
        <v>1327.43</v>
      </c>
      <c r="P1020">
        <f t="shared" si="127"/>
        <v>1506.6330500000001</v>
      </c>
      <c r="Q1020" t="s">
        <v>41</v>
      </c>
      <c r="R1020" t="s">
        <v>2695</v>
      </c>
      <c r="S1020" t="s">
        <v>25</v>
      </c>
      <c r="T1020">
        <v>900818</v>
      </c>
      <c r="U1020">
        <v>880</v>
      </c>
      <c r="V1020" t="s">
        <v>1065</v>
      </c>
      <c r="X1020" t="s">
        <v>2696</v>
      </c>
      <c r="Y1020">
        <v>1197196</v>
      </c>
      <c r="Z1020" t="s">
        <v>2697</v>
      </c>
      <c r="AB1020">
        <f t="shared" si="122"/>
        <v>2023</v>
      </c>
      <c r="AC1020">
        <f t="shared" si="123"/>
        <v>5</v>
      </c>
      <c r="AD1020" t="str">
        <f t="shared" si="124"/>
        <v>Q1</v>
      </c>
      <c r="AE1020" t="str">
        <f t="shared" si="125"/>
        <v>FY23/24</v>
      </c>
      <c r="AF1020" t="str">
        <f t="shared" si="126"/>
        <v>SOUTH</v>
      </c>
    </row>
    <row r="1021" spans="1:32">
      <c r="A1021" t="s">
        <v>3025</v>
      </c>
      <c r="B1021" t="s">
        <v>22</v>
      </c>
      <c r="C1021" t="str">
        <f t="shared" si="120"/>
        <v>SPARES/OTHER</v>
      </c>
      <c r="D1021" s="4">
        <v>45075</v>
      </c>
      <c r="E1021" t="str">
        <f t="shared" si="121"/>
        <v>YAMAHA</v>
      </c>
      <c r="F1021">
        <v>14100588</v>
      </c>
      <c r="G1021" s="19">
        <v>45075</v>
      </c>
      <c r="H1021" t="s">
        <v>108</v>
      </c>
      <c r="I1021" t="s">
        <v>109</v>
      </c>
      <c r="J1021">
        <v>1</v>
      </c>
      <c r="K1021">
        <v>1</v>
      </c>
      <c r="L1021">
        <v>5840.71</v>
      </c>
      <c r="M1021" t="s">
        <v>36</v>
      </c>
      <c r="N1021">
        <v>1.135</v>
      </c>
      <c r="O1021">
        <v>5840.71</v>
      </c>
      <c r="P1021">
        <f t="shared" si="127"/>
        <v>6629.2058500000003</v>
      </c>
      <c r="Q1021" t="s">
        <v>41</v>
      </c>
      <c r="R1021" t="s">
        <v>2396</v>
      </c>
      <c r="S1021" t="s">
        <v>25</v>
      </c>
      <c r="T1021">
        <v>900812</v>
      </c>
      <c r="U1021">
        <v>2415</v>
      </c>
      <c r="V1021" t="s">
        <v>1065</v>
      </c>
      <c r="X1021" t="s">
        <v>2707</v>
      </c>
      <c r="Y1021">
        <v>1197133</v>
      </c>
      <c r="Z1021" t="s">
        <v>2398</v>
      </c>
      <c r="AB1021">
        <f t="shared" si="122"/>
        <v>2023</v>
      </c>
      <c r="AC1021">
        <f t="shared" si="123"/>
        <v>5</v>
      </c>
      <c r="AD1021" t="str">
        <f t="shared" si="124"/>
        <v>Q1</v>
      </c>
      <c r="AE1021" t="str">
        <f t="shared" si="125"/>
        <v>FY23/24</v>
      </c>
      <c r="AF1021" t="str">
        <f t="shared" si="126"/>
        <v>SOUTH</v>
      </c>
    </row>
    <row r="1022" spans="1:32">
      <c r="A1022" t="s">
        <v>3025</v>
      </c>
      <c r="B1022" t="s">
        <v>22</v>
      </c>
      <c r="C1022" t="str">
        <f t="shared" si="120"/>
        <v>SPARES/OTHER</v>
      </c>
      <c r="D1022" s="4">
        <v>45075</v>
      </c>
      <c r="E1022" t="str">
        <f t="shared" si="121"/>
        <v>YAMAHA</v>
      </c>
      <c r="F1022">
        <v>14100589</v>
      </c>
      <c r="G1022" s="19">
        <v>45075</v>
      </c>
      <c r="H1022" t="s">
        <v>2708</v>
      </c>
      <c r="I1022" t="s">
        <v>2709</v>
      </c>
      <c r="J1022">
        <v>1</v>
      </c>
      <c r="K1022">
        <v>1</v>
      </c>
      <c r="L1022">
        <v>3097.35</v>
      </c>
      <c r="M1022" t="s">
        <v>36</v>
      </c>
      <c r="N1022">
        <v>1.135</v>
      </c>
      <c r="O1022">
        <v>3097.35</v>
      </c>
      <c r="P1022">
        <f t="shared" si="127"/>
        <v>3515.4922499999998</v>
      </c>
      <c r="Q1022" t="s">
        <v>41</v>
      </c>
      <c r="R1022" t="s">
        <v>63</v>
      </c>
      <c r="S1022" t="s">
        <v>25</v>
      </c>
      <c r="T1022">
        <v>900823</v>
      </c>
      <c r="U1022">
        <v>1731</v>
      </c>
      <c r="V1022" t="s">
        <v>1065</v>
      </c>
      <c r="X1022" t="s">
        <v>2710</v>
      </c>
      <c r="Y1022">
        <v>1197194</v>
      </c>
      <c r="Z1022" t="s">
        <v>110</v>
      </c>
      <c r="AB1022">
        <f t="shared" si="122"/>
        <v>2023</v>
      </c>
      <c r="AC1022">
        <f t="shared" si="123"/>
        <v>5</v>
      </c>
      <c r="AD1022" t="str">
        <f t="shared" si="124"/>
        <v>Q1</v>
      </c>
      <c r="AE1022" t="str">
        <f t="shared" si="125"/>
        <v>FY23/24</v>
      </c>
      <c r="AF1022" t="str">
        <f t="shared" si="126"/>
        <v>SOUTH</v>
      </c>
    </row>
    <row r="1023" spans="1:32">
      <c r="A1023" t="s">
        <v>3025</v>
      </c>
      <c r="B1023" t="s">
        <v>22</v>
      </c>
      <c r="C1023" t="str">
        <f t="shared" si="120"/>
        <v>SPARES/OTHER</v>
      </c>
      <c r="D1023" s="4">
        <v>45075</v>
      </c>
      <c r="E1023" t="str">
        <f t="shared" si="121"/>
        <v>OTHERS</v>
      </c>
      <c r="F1023">
        <v>14100590</v>
      </c>
      <c r="G1023" s="19">
        <v>45075</v>
      </c>
      <c r="H1023" t="s">
        <v>2711</v>
      </c>
      <c r="I1023" t="s">
        <v>351</v>
      </c>
      <c r="J1023">
        <v>4</v>
      </c>
      <c r="K1023">
        <v>4</v>
      </c>
      <c r="L1023">
        <v>2407.08</v>
      </c>
      <c r="M1023" t="s">
        <v>36</v>
      </c>
      <c r="N1023">
        <v>1.135</v>
      </c>
      <c r="O1023">
        <v>2407.08</v>
      </c>
      <c r="P1023">
        <f t="shared" si="127"/>
        <v>2732.0358000000001</v>
      </c>
      <c r="Q1023" t="s">
        <v>41</v>
      </c>
      <c r="R1023" t="s">
        <v>1847</v>
      </c>
      <c r="S1023" t="s">
        <v>25</v>
      </c>
      <c r="T1023">
        <v>900809</v>
      </c>
      <c r="U1023">
        <v>1415.92</v>
      </c>
      <c r="V1023" t="s">
        <v>1065</v>
      </c>
      <c r="X1023" t="s">
        <v>2712</v>
      </c>
      <c r="Y1023">
        <v>1196211</v>
      </c>
      <c r="Z1023" t="s">
        <v>1849</v>
      </c>
      <c r="AB1023">
        <f t="shared" si="122"/>
        <v>2023</v>
      </c>
      <c r="AC1023">
        <f t="shared" si="123"/>
        <v>5</v>
      </c>
      <c r="AD1023" t="str">
        <f t="shared" si="124"/>
        <v>Q1</v>
      </c>
      <c r="AE1023" t="str">
        <f t="shared" si="125"/>
        <v>FY23/24</v>
      </c>
      <c r="AF1023" t="str">
        <f t="shared" si="126"/>
        <v>SOUTH</v>
      </c>
    </row>
    <row r="1024" spans="1:32">
      <c r="A1024" t="s">
        <v>3025</v>
      </c>
      <c r="B1024" t="s">
        <v>22</v>
      </c>
      <c r="C1024" t="str">
        <f t="shared" si="120"/>
        <v>SPARES/OTHER</v>
      </c>
      <c r="D1024" s="4">
        <v>45075</v>
      </c>
      <c r="E1024" t="str">
        <f t="shared" si="121"/>
        <v>OTHERS</v>
      </c>
      <c r="F1024">
        <v>14100591</v>
      </c>
      <c r="G1024" s="19">
        <v>45075</v>
      </c>
      <c r="H1024" t="s">
        <v>345</v>
      </c>
      <c r="I1024" t="s">
        <v>346</v>
      </c>
      <c r="J1024">
        <v>4</v>
      </c>
      <c r="K1024">
        <v>4</v>
      </c>
      <c r="L1024">
        <v>658.41</v>
      </c>
      <c r="M1024" t="s">
        <v>36</v>
      </c>
      <c r="N1024">
        <v>1.135</v>
      </c>
      <c r="O1024">
        <v>658.41</v>
      </c>
      <c r="P1024">
        <f t="shared" si="127"/>
        <v>747.29534999999998</v>
      </c>
      <c r="Q1024" t="s">
        <v>41</v>
      </c>
      <c r="R1024" t="s">
        <v>2326</v>
      </c>
      <c r="S1024" t="s">
        <v>25</v>
      </c>
      <c r="T1024">
        <v>900813</v>
      </c>
      <c r="U1024">
        <v>573.44000000000005</v>
      </c>
      <c r="V1024" t="s">
        <v>1065</v>
      </c>
      <c r="X1024" t="s">
        <v>2713</v>
      </c>
      <c r="Y1024">
        <v>1197135</v>
      </c>
      <c r="Z1024" t="s">
        <v>2328</v>
      </c>
      <c r="AB1024">
        <f t="shared" si="122"/>
        <v>2023</v>
      </c>
      <c r="AC1024">
        <f t="shared" si="123"/>
        <v>5</v>
      </c>
      <c r="AD1024" t="str">
        <f t="shared" si="124"/>
        <v>Q1</v>
      </c>
      <c r="AE1024" t="str">
        <f t="shared" si="125"/>
        <v>FY23/24</v>
      </c>
      <c r="AF1024" t="str">
        <f t="shared" si="126"/>
        <v>SOUTH</v>
      </c>
    </row>
    <row r="1025" spans="1:32">
      <c r="A1025" t="s">
        <v>3025</v>
      </c>
      <c r="B1025" t="s">
        <v>22</v>
      </c>
      <c r="C1025" t="str">
        <f t="shared" si="120"/>
        <v>SPARES/OTHER</v>
      </c>
      <c r="D1025" s="4">
        <v>45075</v>
      </c>
      <c r="E1025" t="str">
        <f t="shared" si="121"/>
        <v>YAMAHA</v>
      </c>
      <c r="F1025">
        <v>14100592</v>
      </c>
      <c r="G1025" s="19">
        <v>45075</v>
      </c>
      <c r="H1025" t="s">
        <v>2714</v>
      </c>
      <c r="I1025" t="s">
        <v>2715</v>
      </c>
      <c r="J1025">
        <v>1</v>
      </c>
      <c r="K1025">
        <v>1</v>
      </c>
      <c r="L1025">
        <v>7433.63</v>
      </c>
      <c r="M1025" t="s">
        <v>36</v>
      </c>
      <c r="N1025">
        <v>1.135</v>
      </c>
      <c r="O1025">
        <v>7433.63</v>
      </c>
      <c r="P1025">
        <f t="shared" si="127"/>
        <v>8437.1700500000006</v>
      </c>
      <c r="Q1025" t="s">
        <v>41</v>
      </c>
      <c r="R1025" t="s">
        <v>2506</v>
      </c>
      <c r="S1025" t="s">
        <v>25</v>
      </c>
      <c r="T1025">
        <v>900811</v>
      </c>
      <c r="U1025">
        <v>4146</v>
      </c>
      <c r="V1025" t="s">
        <v>1065</v>
      </c>
      <c r="X1025" t="s">
        <v>2707</v>
      </c>
      <c r="Y1025">
        <v>1197124</v>
      </c>
      <c r="Z1025" t="s">
        <v>2508</v>
      </c>
      <c r="AB1025">
        <f t="shared" si="122"/>
        <v>2023</v>
      </c>
      <c r="AC1025">
        <f t="shared" si="123"/>
        <v>5</v>
      </c>
      <c r="AD1025" t="str">
        <f t="shared" si="124"/>
        <v>Q1</v>
      </c>
      <c r="AE1025" t="str">
        <f t="shared" si="125"/>
        <v>FY23/24</v>
      </c>
      <c r="AF1025" t="str">
        <f t="shared" si="126"/>
        <v>SOUTH</v>
      </c>
    </row>
    <row r="1026" spans="1:32">
      <c r="A1026" t="s">
        <v>3025</v>
      </c>
      <c r="B1026" t="s">
        <v>22</v>
      </c>
      <c r="C1026" t="str">
        <f t="shared" ref="C1026:C1089" si="128">IF(F1026="", "", IF(AND(F1026&gt;=12000000, F1026&lt;=13000000, OR(ISNUMBER(SEARCH("SERVICE", H1026)), ISNUMBER(SEARCH("REPAIR CHARGE", I1026)), ISNUMBER(SEARCH("REPAIR", H1026)))), "SERVICE_CHARGE", IF(AND(F1026&gt;=13000000, F1026&lt;=14000000, OR(ISNUMBER(SEARCH("SERVICE", H1026)), ISNUMBER(SEARCH("REPAIR CHARGE", I1026)), ISNUMBER(SEARCH("REPAIR", H1026)))), "CONTRACT_FEE", IF(AND(F1026&gt;=14000000, F1026&lt;=15000000, OR(ISNUMBER(SEARCH("TAPE FEEDER", I1026)), ISNUMBER(SEARCH("ZS FEEDER", I1026)), ISNUMBER(SEARCH("TRAY", I1026)))), "FEEDER", "SPARES/OTHER"))))</f>
        <v>SPARES/OTHER</v>
      </c>
      <c r="D1026" s="4">
        <v>45075</v>
      </c>
      <c r="E1026" t="str">
        <f t="shared" ref="E1026:E1089" si="129">IF(ISNUMBER(SEARCH("YMCT",H1026)),"YAMAHA",IF(ISNUMBER(SEARCH("HELI",H1026)),"HELLER",IF(ISNUMBER(SEARCH("PEMR",H1026)),"PEMTRON",IF(ISNUMBER(SEARCH("PEMT",H1026)),"PEMTRON",IF(H1026="","",(IFERROR(1/0,"OTHERS")))))))</f>
        <v>YAMAHA</v>
      </c>
      <c r="F1026">
        <v>14100593</v>
      </c>
      <c r="G1026" s="19">
        <v>45075</v>
      </c>
      <c r="H1026" t="s">
        <v>2056</v>
      </c>
      <c r="I1026" t="s">
        <v>2057</v>
      </c>
      <c r="J1026">
        <v>1</v>
      </c>
      <c r="K1026">
        <v>1</v>
      </c>
      <c r="L1026">
        <v>1327.43</v>
      </c>
      <c r="M1026" t="s">
        <v>36</v>
      </c>
      <c r="N1026">
        <v>1.135</v>
      </c>
      <c r="O1026">
        <v>1327.43</v>
      </c>
      <c r="P1026">
        <f t="shared" si="127"/>
        <v>1506.6330500000001</v>
      </c>
      <c r="Q1026" t="s">
        <v>41</v>
      </c>
      <c r="R1026" t="s">
        <v>2146</v>
      </c>
      <c r="S1026" t="s">
        <v>25</v>
      </c>
      <c r="T1026">
        <v>900814</v>
      </c>
      <c r="U1026">
        <v>808</v>
      </c>
      <c r="V1026" t="s">
        <v>1065</v>
      </c>
      <c r="X1026" t="s">
        <v>2716</v>
      </c>
      <c r="Y1026">
        <v>1197152</v>
      </c>
      <c r="Z1026" t="s">
        <v>2148</v>
      </c>
      <c r="AB1026">
        <f t="shared" ref="AB1026:AB1089" si="130">IF(D1026="","",YEAR(D1026))</f>
        <v>2023</v>
      </c>
      <c r="AC1026">
        <f t="shared" ref="AC1026:AC1089" si="131">IF(D1026="","",MONTH(D1026))</f>
        <v>5</v>
      </c>
      <c r="AD1026" t="str">
        <f t="shared" ref="AD1026:AD1089" si="132">IFERROR(IF(AC1026="","",IF(AND(AC1026&gt;=10,AC1026&lt;=12),"Q3",IF(AND(AC1026&gt;=1,AC1026&lt;=3),"Q4",IF(AND(AC1026&gt;=7,AC1026&lt;=9),"Q2",IF(AND(AC1026&gt;=4,AC1026&lt;=6),"Q1"))))),"")</f>
        <v>Q1</v>
      </c>
      <c r="AE1026" t="str">
        <f t="shared" ref="AE1026:AE1089" si="133">IFERROR(IF(AD1026="Q4","FY"&amp;RIGHT(AB1026,2)-1&amp;"/"&amp;RIGHT(AB1026,2),"FY"&amp;RIGHT(AB1026,2)&amp;"/"&amp;RIGHT(AB1026,2)+1),"")</f>
        <v>FY23/24</v>
      </c>
      <c r="AF1026" t="str">
        <f t="shared" ref="AF1026:AF1089" si="134">IF(B1026="SZX","SOUTH",IF(B1026="BJS","NORTH",IF(B1026="SHA","EAST",IF(B1026="","",(IF(AND(B1026&lt;&gt;"SZX",B1026&lt;&gt;"SHA",B1026&lt;&gt;"BJS"),"WEST"))))))</f>
        <v>SOUTH</v>
      </c>
    </row>
    <row r="1027" spans="1:32">
      <c r="A1027" t="s">
        <v>3025</v>
      </c>
      <c r="B1027" t="s">
        <v>22</v>
      </c>
      <c r="C1027" t="str">
        <f t="shared" si="128"/>
        <v>SPARES/OTHER</v>
      </c>
      <c r="D1027" s="4">
        <v>45075</v>
      </c>
      <c r="E1027" t="str">
        <f t="shared" si="129"/>
        <v>YAMAHA</v>
      </c>
      <c r="F1027">
        <v>14100594</v>
      </c>
      <c r="G1027" s="19">
        <v>45075</v>
      </c>
      <c r="H1027" t="s">
        <v>2355</v>
      </c>
      <c r="I1027" t="s">
        <v>111</v>
      </c>
      <c r="J1027">
        <v>1</v>
      </c>
      <c r="K1027">
        <v>1</v>
      </c>
      <c r="L1027">
        <v>2477.88</v>
      </c>
      <c r="M1027" t="s">
        <v>36</v>
      </c>
      <c r="N1027">
        <v>1.135</v>
      </c>
      <c r="O1027">
        <v>2477.88</v>
      </c>
      <c r="P1027">
        <f t="shared" ref="P1027:P1090" si="135">IF(M1027="CNY",O1027*N1027,IF(M1027="USD",O1027*7.8,IF(M1027="HKD",O1027*1,IF(M1027="JPY",O1027*0.0563,""))))</f>
        <v>2812.3938000000003</v>
      </c>
      <c r="Q1027" t="s">
        <v>41</v>
      </c>
      <c r="R1027" t="s">
        <v>1927</v>
      </c>
      <c r="S1027" t="s">
        <v>25</v>
      </c>
      <c r="T1027">
        <v>900815</v>
      </c>
      <c r="U1027">
        <v>1404</v>
      </c>
      <c r="V1027" t="s">
        <v>1065</v>
      </c>
      <c r="X1027" t="s">
        <v>2717</v>
      </c>
      <c r="Y1027">
        <v>1197158</v>
      </c>
      <c r="Z1027" t="s">
        <v>1929</v>
      </c>
      <c r="AB1027">
        <f t="shared" si="130"/>
        <v>2023</v>
      </c>
      <c r="AC1027">
        <f t="shared" si="131"/>
        <v>5</v>
      </c>
      <c r="AD1027" t="str">
        <f t="shared" si="132"/>
        <v>Q1</v>
      </c>
      <c r="AE1027" t="str">
        <f t="shared" si="133"/>
        <v>FY23/24</v>
      </c>
      <c r="AF1027" t="str">
        <f t="shared" si="134"/>
        <v>SOUTH</v>
      </c>
    </row>
    <row r="1028" spans="1:32">
      <c r="A1028" t="s">
        <v>3025</v>
      </c>
      <c r="B1028" t="s">
        <v>22</v>
      </c>
      <c r="C1028" t="str">
        <f t="shared" si="128"/>
        <v>SPARES/OTHER</v>
      </c>
      <c r="D1028" s="4">
        <v>45075</v>
      </c>
      <c r="E1028" t="str">
        <f t="shared" si="129"/>
        <v>YAMAHA</v>
      </c>
      <c r="F1028">
        <v>14100595</v>
      </c>
      <c r="G1028" s="19">
        <v>45075</v>
      </c>
      <c r="H1028" t="s">
        <v>112</v>
      </c>
      <c r="I1028" t="s">
        <v>113</v>
      </c>
      <c r="J1028">
        <v>10</v>
      </c>
      <c r="K1028">
        <v>10</v>
      </c>
      <c r="L1028">
        <v>309.73</v>
      </c>
      <c r="M1028" t="s">
        <v>36</v>
      </c>
      <c r="N1028">
        <v>1.135</v>
      </c>
      <c r="O1028">
        <v>309.73</v>
      </c>
      <c r="P1028">
        <f t="shared" si="135"/>
        <v>351.54355000000004</v>
      </c>
      <c r="Q1028" t="s">
        <v>41</v>
      </c>
      <c r="R1028" t="s">
        <v>2626</v>
      </c>
      <c r="S1028" t="s">
        <v>25</v>
      </c>
      <c r="T1028">
        <v>900816</v>
      </c>
      <c r="U1028">
        <v>150</v>
      </c>
      <c r="V1028" t="s">
        <v>1065</v>
      </c>
      <c r="X1028" t="s">
        <v>2718</v>
      </c>
      <c r="Y1028">
        <v>1197168</v>
      </c>
      <c r="Z1028" t="s">
        <v>2628</v>
      </c>
      <c r="AB1028">
        <f t="shared" si="130"/>
        <v>2023</v>
      </c>
      <c r="AC1028">
        <f t="shared" si="131"/>
        <v>5</v>
      </c>
      <c r="AD1028" t="str">
        <f t="shared" si="132"/>
        <v>Q1</v>
      </c>
      <c r="AE1028" t="str">
        <f t="shared" si="133"/>
        <v>FY23/24</v>
      </c>
      <c r="AF1028" t="str">
        <f t="shared" si="134"/>
        <v>SOUTH</v>
      </c>
    </row>
    <row r="1029" spans="1:32">
      <c r="A1029" t="s">
        <v>3025</v>
      </c>
      <c r="B1029" t="s">
        <v>22</v>
      </c>
      <c r="C1029" t="str">
        <f t="shared" si="128"/>
        <v>SPARES/OTHER</v>
      </c>
      <c r="D1029" s="4">
        <v>45075</v>
      </c>
      <c r="E1029" t="str">
        <f t="shared" si="129"/>
        <v>YAMAHA</v>
      </c>
      <c r="F1029">
        <v>14100596</v>
      </c>
      <c r="G1029" s="19">
        <v>45075</v>
      </c>
      <c r="H1029" t="s">
        <v>1187</v>
      </c>
      <c r="I1029" t="s">
        <v>48</v>
      </c>
      <c r="J1029">
        <v>2</v>
      </c>
      <c r="K1029">
        <v>2</v>
      </c>
      <c r="L1029">
        <v>2424.7800000000002</v>
      </c>
      <c r="M1029" t="s">
        <v>36</v>
      </c>
      <c r="N1029">
        <v>1.135</v>
      </c>
      <c r="O1029">
        <v>2424.7800000000002</v>
      </c>
      <c r="P1029">
        <f t="shared" si="135"/>
        <v>2752.1253000000002</v>
      </c>
      <c r="Q1029" t="s">
        <v>41</v>
      </c>
      <c r="R1029" t="s">
        <v>349</v>
      </c>
      <c r="S1029" t="s">
        <v>25</v>
      </c>
      <c r="T1029">
        <v>900820</v>
      </c>
      <c r="U1029">
        <v>1326.67</v>
      </c>
      <c r="V1029" t="s">
        <v>1065</v>
      </c>
      <c r="X1029" t="s">
        <v>2698</v>
      </c>
      <c r="Y1029">
        <v>1196221</v>
      </c>
      <c r="Z1029" t="s">
        <v>350</v>
      </c>
      <c r="AB1029">
        <f t="shared" si="130"/>
        <v>2023</v>
      </c>
      <c r="AC1029">
        <f t="shared" si="131"/>
        <v>5</v>
      </c>
      <c r="AD1029" t="str">
        <f t="shared" si="132"/>
        <v>Q1</v>
      </c>
      <c r="AE1029" t="str">
        <f t="shared" si="133"/>
        <v>FY23/24</v>
      </c>
      <c r="AF1029" t="str">
        <f t="shared" si="134"/>
        <v>SOUTH</v>
      </c>
    </row>
    <row r="1030" spans="1:32">
      <c r="A1030" t="s">
        <v>3025</v>
      </c>
      <c r="B1030" t="s">
        <v>22</v>
      </c>
      <c r="C1030" t="str">
        <f t="shared" si="128"/>
        <v>SPARES/OTHER</v>
      </c>
      <c r="D1030" s="4">
        <v>45075</v>
      </c>
      <c r="E1030" t="str">
        <f t="shared" si="129"/>
        <v>YAMAHA</v>
      </c>
      <c r="F1030">
        <v>14100596</v>
      </c>
      <c r="G1030" s="19">
        <v>45075</v>
      </c>
      <c r="H1030" t="s">
        <v>352</v>
      </c>
      <c r="I1030" t="s">
        <v>103</v>
      </c>
      <c r="J1030">
        <v>5</v>
      </c>
      <c r="K1030">
        <v>5</v>
      </c>
      <c r="L1030">
        <v>610.62</v>
      </c>
      <c r="M1030" t="s">
        <v>36</v>
      </c>
      <c r="N1030">
        <v>1.135</v>
      </c>
      <c r="O1030">
        <v>610.62</v>
      </c>
      <c r="P1030">
        <f t="shared" si="135"/>
        <v>693.05370000000005</v>
      </c>
      <c r="Q1030" t="s">
        <v>41</v>
      </c>
      <c r="R1030" t="s">
        <v>349</v>
      </c>
      <c r="S1030" t="s">
        <v>25</v>
      </c>
      <c r="T1030">
        <v>900820</v>
      </c>
      <c r="U1030">
        <v>330</v>
      </c>
      <c r="V1030" t="s">
        <v>1065</v>
      </c>
      <c r="X1030" t="s">
        <v>2698</v>
      </c>
      <c r="Y1030">
        <v>1196221</v>
      </c>
      <c r="Z1030" t="s">
        <v>350</v>
      </c>
      <c r="AB1030">
        <f t="shared" si="130"/>
        <v>2023</v>
      </c>
      <c r="AC1030">
        <f t="shared" si="131"/>
        <v>5</v>
      </c>
      <c r="AD1030" t="str">
        <f t="shared" si="132"/>
        <v>Q1</v>
      </c>
      <c r="AE1030" t="str">
        <f t="shared" si="133"/>
        <v>FY23/24</v>
      </c>
      <c r="AF1030" t="str">
        <f t="shared" si="134"/>
        <v>SOUTH</v>
      </c>
    </row>
    <row r="1031" spans="1:32">
      <c r="A1031" t="s">
        <v>3025</v>
      </c>
      <c r="B1031" t="s">
        <v>22</v>
      </c>
      <c r="C1031" t="str">
        <f t="shared" si="128"/>
        <v>SPARES/OTHER</v>
      </c>
      <c r="D1031" s="4">
        <v>45075</v>
      </c>
      <c r="E1031" t="str">
        <f t="shared" si="129"/>
        <v>YAMAHA</v>
      </c>
      <c r="F1031">
        <v>14100596</v>
      </c>
      <c r="G1031" s="19">
        <v>45075</v>
      </c>
      <c r="H1031" t="s">
        <v>83</v>
      </c>
      <c r="I1031" t="s">
        <v>84</v>
      </c>
      <c r="J1031">
        <v>3</v>
      </c>
      <c r="K1031">
        <v>3</v>
      </c>
      <c r="L1031">
        <v>1672.57</v>
      </c>
      <c r="M1031" t="s">
        <v>36</v>
      </c>
      <c r="N1031">
        <v>1.135</v>
      </c>
      <c r="O1031">
        <v>1672.57</v>
      </c>
      <c r="P1031">
        <f t="shared" si="135"/>
        <v>1898.3669499999999</v>
      </c>
      <c r="Q1031" t="s">
        <v>41</v>
      </c>
      <c r="R1031" t="s">
        <v>349</v>
      </c>
      <c r="S1031" t="s">
        <v>25</v>
      </c>
      <c r="T1031">
        <v>900820</v>
      </c>
      <c r="U1031">
        <v>1102.02</v>
      </c>
      <c r="V1031" t="s">
        <v>1065</v>
      </c>
      <c r="X1031" t="s">
        <v>2698</v>
      </c>
      <c r="Y1031">
        <v>1196221</v>
      </c>
      <c r="Z1031" t="s">
        <v>350</v>
      </c>
      <c r="AB1031">
        <f t="shared" si="130"/>
        <v>2023</v>
      </c>
      <c r="AC1031">
        <f t="shared" si="131"/>
        <v>5</v>
      </c>
      <c r="AD1031" t="str">
        <f t="shared" si="132"/>
        <v>Q1</v>
      </c>
      <c r="AE1031" t="str">
        <f t="shared" si="133"/>
        <v>FY23/24</v>
      </c>
      <c r="AF1031" t="str">
        <f t="shared" si="134"/>
        <v>SOUTH</v>
      </c>
    </row>
    <row r="1032" spans="1:32">
      <c r="A1032" t="s">
        <v>3025</v>
      </c>
      <c r="B1032" t="s">
        <v>22</v>
      </c>
      <c r="C1032" t="str">
        <f t="shared" si="128"/>
        <v>SPARES/OTHER</v>
      </c>
      <c r="D1032" s="4">
        <v>45075</v>
      </c>
      <c r="E1032" t="str">
        <f t="shared" si="129"/>
        <v>YAMAHA</v>
      </c>
      <c r="F1032">
        <v>14100596</v>
      </c>
      <c r="G1032" s="19">
        <v>45075</v>
      </c>
      <c r="H1032" t="s">
        <v>114</v>
      </c>
      <c r="I1032" t="s">
        <v>115</v>
      </c>
      <c r="J1032">
        <v>1</v>
      </c>
      <c r="K1032">
        <v>1</v>
      </c>
      <c r="L1032">
        <v>663.72</v>
      </c>
      <c r="M1032" t="s">
        <v>36</v>
      </c>
      <c r="N1032">
        <v>1.135</v>
      </c>
      <c r="O1032">
        <v>663.72</v>
      </c>
      <c r="P1032">
        <f t="shared" si="135"/>
        <v>753.32220000000007</v>
      </c>
      <c r="Q1032" t="s">
        <v>41</v>
      </c>
      <c r="R1032" t="s">
        <v>349</v>
      </c>
      <c r="S1032" t="s">
        <v>25</v>
      </c>
      <c r="T1032">
        <v>900820</v>
      </c>
      <c r="U1032">
        <v>405.65</v>
      </c>
      <c r="V1032" t="s">
        <v>1065</v>
      </c>
      <c r="X1032" t="s">
        <v>2698</v>
      </c>
      <c r="Y1032">
        <v>1196221</v>
      </c>
      <c r="Z1032" t="s">
        <v>350</v>
      </c>
      <c r="AB1032">
        <f t="shared" si="130"/>
        <v>2023</v>
      </c>
      <c r="AC1032">
        <f t="shared" si="131"/>
        <v>5</v>
      </c>
      <c r="AD1032" t="str">
        <f t="shared" si="132"/>
        <v>Q1</v>
      </c>
      <c r="AE1032" t="str">
        <f t="shared" si="133"/>
        <v>FY23/24</v>
      </c>
      <c r="AF1032" t="str">
        <f t="shared" si="134"/>
        <v>SOUTH</v>
      </c>
    </row>
    <row r="1033" spans="1:32">
      <c r="A1033" t="s">
        <v>3025</v>
      </c>
      <c r="B1033" t="s">
        <v>22</v>
      </c>
      <c r="C1033" t="str">
        <f t="shared" si="128"/>
        <v>SPARES/OTHER</v>
      </c>
      <c r="D1033" s="4">
        <v>45075</v>
      </c>
      <c r="E1033" t="str">
        <f t="shared" si="129"/>
        <v>YAMAHA</v>
      </c>
      <c r="F1033">
        <v>14100596</v>
      </c>
      <c r="G1033" s="19">
        <v>45075</v>
      </c>
      <c r="H1033" t="s">
        <v>87</v>
      </c>
      <c r="I1033" t="s">
        <v>88</v>
      </c>
      <c r="J1033">
        <v>1</v>
      </c>
      <c r="K1033">
        <v>1</v>
      </c>
      <c r="L1033">
        <v>769.91</v>
      </c>
      <c r="M1033" t="s">
        <v>36</v>
      </c>
      <c r="N1033">
        <v>1.135</v>
      </c>
      <c r="O1033">
        <v>769.91</v>
      </c>
      <c r="P1033">
        <f t="shared" si="135"/>
        <v>873.84784999999999</v>
      </c>
      <c r="Q1033" t="s">
        <v>41</v>
      </c>
      <c r="R1033" t="s">
        <v>349</v>
      </c>
      <c r="S1033" t="s">
        <v>25</v>
      </c>
      <c r="T1033">
        <v>900820</v>
      </c>
      <c r="U1033">
        <v>453</v>
      </c>
      <c r="V1033" t="s">
        <v>1065</v>
      </c>
      <c r="X1033" t="s">
        <v>2698</v>
      </c>
      <c r="Y1033">
        <v>1196221</v>
      </c>
      <c r="Z1033" t="s">
        <v>350</v>
      </c>
      <c r="AB1033">
        <f t="shared" si="130"/>
        <v>2023</v>
      </c>
      <c r="AC1033">
        <f t="shared" si="131"/>
        <v>5</v>
      </c>
      <c r="AD1033" t="str">
        <f t="shared" si="132"/>
        <v>Q1</v>
      </c>
      <c r="AE1033" t="str">
        <f t="shared" si="133"/>
        <v>FY23/24</v>
      </c>
      <c r="AF1033" t="str">
        <f t="shared" si="134"/>
        <v>SOUTH</v>
      </c>
    </row>
    <row r="1034" spans="1:32">
      <c r="A1034" t="s">
        <v>3025</v>
      </c>
      <c r="B1034" t="s">
        <v>22</v>
      </c>
      <c r="C1034" t="str">
        <f t="shared" si="128"/>
        <v>SPARES/OTHER</v>
      </c>
      <c r="D1034" s="4">
        <v>45075</v>
      </c>
      <c r="E1034" t="str">
        <f t="shared" si="129"/>
        <v>YAMAHA</v>
      </c>
      <c r="F1034">
        <v>14100596</v>
      </c>
      <c r="G1034" s="19">
        <v>45075</v>
      </c>
      <c r="H1034" t="s">
        <v>1169</v>
      </c>
      <c r="I1034" t="s">
        <v>1170</v>
      </c>
      <c r="J1034">
        <v>2</v>
      </c>
      <c r="K1034">
        <v>2</v>
      </c>
      <c r="L1034">
        <v>884.96</v>
      </c>
      <c r="M1034" t="s">
        <v>36</v>
      </c>
      <c r="N1034">
        <v>1.135</v>
      </c>
      <c r="O1034">
        <v>884.96</v>
      </c>
      <c r="P1034">
        <f t="shared" si="135"/>
        <v>1004.4296000000001</v>
      </c>
      <c r="Q1034" t="s">
        <v>41</v>
      </c>
      <c r="R1034" t="s">
        <v>349</v>
      </c>
      <c r="S1034" t="s">
        <v>25</v>
      </c>
      <c r="T1034">
        <v>900820</v>
      </c>
      <c r="U1034">
        <v>445.6</v>
      </c>
      <c r="V1034" t="s">
        <v>1065</v>
      </c>
      <c r="X1034" t="s">
        <v>2698</v>
      </c>
      <c r="Y1034">
        <v>1196221</v>
      </c>
      <c r="Z1034" t="s">
        <v>350</v>
      </c>
      <c r="AB1034">
        <f t="shared" si="130"/>
        <v>2023</v>
      </c>
      <c r="AC1034">
        <f t="shared" si="131"/>
        <v>5</v>
      </c>
      <c r="AD1034" t="str">
        <f t="shared" si="132"/>
        <v>Q1</v>
      </c>
      <c r="AE1034" t="str">
        <f t="shared" si="133"/>
        <v>FY23/24</v>
      </c>
      <c r="AF1034" t="str">
        <f t="shared" si="134"/>
        <v>SOUTH</v>
      </c>
    </row>
    <row r="1035" spans="1:32">
      <c r="A1035" t="s">
        <v>3025</v>
      </c>
      <c r="B1035" t="s">
        <v>22</v>
      </c>
      <c r="C1035" t="str">
        <f t="shared" si="128"/>
        <v>SPARES/OTHER</v>
      </c>
      <c r="D1035" s="4">
        <v>45075</v>
      </c>
      <c r="E1035" t="str">
        <f t="shared" si="129"/>
        <v>YAMAHA</v>
      </c>
      <c r="F1035">
        <v>14100596</v>
      </c>
      <c r="G1035" s="19">
        <v>45075</v>
      </c>
      <c r="H1035" t="s">
        <v>116</v>
      </c>
      <c r="I1035" t="s">
        <v>117</v>
      </c>
      <c r="J1035">
        <v>2</v>
      </c>
      <c r="K1035">
        <v>2</v>
      </c>
      <c r="L1035">
        <v>79.650000000000006</v>
      </c>
      <c r="M1035" t="s">
        <v>36</v>
      </c>
      <c r="N1035">
        <v>1.135</v>
      </c>
      <c r="O1035">
        <v>79.650000000000006</v>
      </c>
      <c r="P1035">
        <f t="shared" si="135"/>
        <v>90.402750000000012</v>
      </c>
      <c r="Q1035" t="s">
        <v>41</v>
      </c>
      <c r="R1035" t="s">
        <v>349</v>
      </c>
      <c r="S1035" t="s">
        <v>25</v>
      </c>
      <c r="T1035">
        <v>900820</v>
      </c>
      <c r="U1035">
        <v>44</v>
      </c>
      <c r="V1035" t="s">
        <v>1065</v>
      </c>
      <c r="X1035" t="s">
        <v>2698</v>
      </c>
      <c r="Y1035">
        <v>1196221</v>
      </c>
      <c r="Z1035" t="s">
        <v>350</v>
      </c>
      <c r="AB1035">
        <f t="shared" si="130"/>
        <v>2023</v>
      </c>
      <c r="AC1035">
        <f t="shared" si="131"/>
        <v>5</v>
      </c>
      <c r="AD1035" t="str">
        <f t="shared" si="132"/>
        <v>Q1</v>
      </c>
      <c r="AE1035" t="str">
        <f t="shared" si="133"/>
        <v>FY23/24</v>
      </c>
      <c r="AF1035" t="str">
        <f t="shared" si="134"/>
        <v>SOUTH</v>
      </c>
    </row>
    <row r="1036" spans="1:32">
      <c r="A1036" t="s">
        <v>3025</v>
      </c>
      <c r="B1036" t="s">
        <v>22</v>
      </c>
      <c r="C1036" t="str">
        <f t="shared" si="128"/>
        <v>SPARES/OTHER</v>
      </c>
      <c r="D1036" s="4">
        <v>45075</v>
      </c>
      <c r="E1036" t="str">
        <f t="shared" si="129"/>
        <v>YAMAHA</v>
      </c>
      <c r="F1036">
        <v>14100596</v>
      </c>
      <c r="G1036" s="19">
        <v>45075</v>
      </c>
      <c r="H1036" t="s">
        <v>118</v>
      </c>
      <c r="I1036" t="s">
        <v>119</v>
      </c>
      <c r="J1036">
        <v>2</v>
      </c>
      <c r="K1036">
        <v>2</v>
      </c>
      <c r="L1036">
        <v>265.49</v>
      </c>
      <c r="M1036" t="s">
        <v>36</v>
      </c>
      <c r="N1036">
        <v>1.135</v>
      </c>
      <c r="O1036">
        <v>265.49</v>
      </c>
      <c r="P1036">
        <f t="shared" si="135"/>
        <v>301.33115000000004</v>
      </c>
      <c r="Q1036" t="s">
        <v>41</v>
      </c>
      <c r="R1036" t="s">
        <v>349</v>
      </c>
      <c r="S1036" t="s">
        <v>25</v>
      </c>
      <c r="T1036">
        <v>900820</v>
      </c>
      <c r="U1036">
        <v>144</v>
      </c>
      <c r="V1036" t="s">
        <v>1065</v>
      </c>
      <c r="X1036" t="s">
        <v>2698</v>
      </c>
      <c r="Y1036">
        <v>1196221</v>
      </c>
      <c r="Z1036" t="s">
        <v>350</v>
      </c>
      <c r="AB1036">
        <f t="shared" si="130"/>
        <v>2023</v>
      </c>
      <c r="AC1036">
        <f t="shared" si="131"/>
        <v>5</v>
      </c>
      <c r="AD1036" t="str">
        <f t="shared" si="132"/>
        <v>Q1</v>
      </c>
      <c r="AE1036" t="str">
        <f t="shared" si="133"/>
        <v>FY23/24</v>
      </c>
      <c r="AF1036" t="str">
        <f t="shared" si="134"/>
        <v>SOUTH</v>
      </c>
    </row>
    <row r="1037" spans="1:32">
      <c r="A1037" t="s">
        <v>3025</v>
      </c>
      <c r="B1037" t="s">
        <v>22</v>
      </c>
      <c r="C1037" t="str">
        <f t="shared" si="128"/>
        <v>SPARES/OTHER</v>
      </c>
      <c r="D1037" s="4">
        <v>45075</v>
      </c>
      <c r="E1037" t="str">
        <f t="shared" si="129"/>
        <v>YAMAHA</v>
      </c>
      <c r="F1037">
        <v>14100596</v>
      </c>
      <c r="G1037" s="19">
        <v>45075</v>
      </c>
      <c r="H1037" t="s">
        <v>1538</v>
      </c>
      <c r="I1037" t="s">
        <v>1539</v>
      </c>
      <c r="J1037">
        <v>3</v>
      </c>
      <c r="K1037">
        <v>3</v>
      </c>
      <c r="L1037">
        <v>119.47</v>
      </c>
      <c r="M1037" t="s">
        <v>36</v>
      </c>
      <c r="N1037">
        <v>1.135</v>
      </c>
      <c r="O1037">
        <v>119.47</v>
      </c>
      <c r="P1037">
        <f t="shared" si="135"/>
        <v>135.59845000000001</v>
      </c>
      <c r="Q1037" t="s">
        <v>41</v>
      </c>
      <c r="R1037" t="s">
        <v>349</v>
      </c>
      <c r="S1037" t="s">
        <v>25</v>
      </c>
      <c r="T1037">
        <v>900820</v>
      </c>
      <c r="U1037">
        <v>63</v>
      </c>
      <c r="V1037" t="s">
        <v>1065</v>
      </c>
      <c r="X1037" t="s">
        <v>2698</v>
      </c>
      <c r="Y1037">
        <v>1196221</v>
      </c>
      <c r="Z1037" t="s">
        <v>350</v>
      </c>
      <c r="AB1037">
        <f t="shared" si="130"/>
        <v>2023</v>
      </c>
      <c r="AC1037">
        <f t="shared" si="131"/>
        <v>5</v>
      </c>
      <c r="AD1037" t="str">
        <f t="shared" si="132"/>
        <v>Q1</v>
      </c>
      <c r="AE1037" t="str">
        <f t="shared" si="133"/>
        <v>FY23/24</v>
      </c>
      <c r="AF1037" t="str">
        <f t="shared" si="134"/>
        <v>SOUTH</v>
      </c>
    </row>
    <row r="1038" spans="1:32">
      <c r="A1038" t="s">
        <v>3025</v>
      </c>
      <c r="B1038" t="s">
        <v>22</v>
      </c>
      <c r="C1038" t="str">
        <f t="shared" si="128"/>
        <v>SPARES/OTHER</v>
      </c>
      <c r="D1038" s="4">
        <v>45075</v>
      </c>
      <c r="E1038" t="str">
        <f t="shared" si="129"/>
        <v>YAMAHA</v>
      </c>
      <c r="F1038">
        <v>14100596</v>
      </c>
      <c r="G1038" s="19">
        <v>45075</v>
      </c>
      <c r="H1038" t="s">
        <v>120</v>
      </c>
      <c r="I1038" t="s">
        <v>121</v>
      </c>
      <c r="J1038">
        <v>1</v>
      </c>
      <c r="K1038">
        <v>1</v>
      </c>
      <c r="L1038">
        <v>4424.78</v>
      </c>
      <c r="M1038" t="s">
        <v>36</v>
      </c>
      <c r="N1038">
        <v>1.135</v>
      </c>
      <c r="O1038">
        <v>4424.78</v>
      </c>
      <c r="P1038">
        <f t="shared" si="135"/>
        <v>5022.1252999999997</v>
      </c>
      <c r="Q1038" t="s">
        <v>41</v>
      </c>
      <c r="R1038" t="s">
        <v>349</v>
      </c>
      <c r="S1038" t="s">
        <v>25</v>
      </c>
      <c r="T1038">
        <v>900820</v>
      </c>
      <c r="U1038">
        <v>1454</v>
      </c>
      <c r="V1038" t="s">
        <v>1065</v>
      </c>
      <c r="X1038" t="s">
        <v>2698</v>
      </c>
      <c r="Y1038">
        <v>1196221</v>
      </c>
      <c r="Z1038" t="s">
        <v>350</v>
      </c>
      <c r="AB1038">
        <f t="shared" si="130"/>
        <v>2023</v>
      </c>
      <c r="AC1038">
        <f t="shared" si="131"/>
        <v>5</v>
      </c>
      <c r="AD1038" t="str">
        <f t="shared" si="132"/>
        <v>Q1</v>
      </c>
      <c r="AE1038" t="str">
        <f t="shared" si="133"/>
        <v>FY23/24</v>
      </c>
      <c r="AF1038" t="str">
        <f t="shared" si="134"/>
        <v>SOUTH</v>
      </c>
    </row>
    <row r="1039" spans="1:32">
      <c r="A1039" t="s">
        <v>3025</v>
      </c>
      <c r="B1039" t="s">
        <v>22</v>
      </c>
      <c r="C1039" t="str">
        <f t="shared" si="128"/>
        <v>SPARES/OTHER</v>
      </c>
      <c r="D1039" s="4">
        <v>45075</v>
      </c>
      <c r="E1039" t="str">
        <f t="shared" si="129"/>
        <v>YAMAHA</v>
      </c>
      <c r="F1039">
        <v>14100596</v>
      </c>
      <c r="G1039" s="19">
        <v>45075</v>
      </c>
      <c r="H1039" t="s">
        <v>42</v>
      </c>
      <c r="I1039" t="s">
        <v>43</v>
      </c>
      <c r="J1039">
        <v>20</v>
      </c>
      <c r="K1039">
        <v>20</v>
      </c>
      <c r="L1039">
        <v>2212.39</v>
      </c>
      <c r="M1039" t="s">
        <v>36</v>
      </c>
      <c r="N1039">
        <v>1.135</v>
      </c>
      <c r="O1039">
        <v>2212.39</v>
      </c>
      <c r="P1039">
        <f t="shared" si="135"/>
        <v>2511.0626499999998</v>
      </c>
      <c r="Q1039" t="s">
        <v>41</v>
      </c>
      <c r="R1039" t="s">
        <v>349</v>
      </c>
      <c r="S1039" t="s">
        <v>25</v>
      </c>
      <c r="T1039">
        <v>900820</v>
      </c>
      <c r="U1039">
        <v>1274.4000000000001</v>
      </c>
      <c r="V1039" t="s">
        <v>1065</v>
      </c>
      <c r="X1039" t="s">
        <v>2698</v>
      </c>
      <c r="Y1039">
        <v>1196221</v>
      </c>
      <c r="Z1039" t="s">
        <v>350</v>
      </c>
      <c r="AB1039">
        <f t="shared" si="130"/>
        <v>2023</v>
      </c>
      <c r="AC1039">
        <f t="shared" si="131"/>
        <v>5</v>
      </c>
      <c r="AD1039" t="str">
        <f t="shared" si="132"/>
        <v>Q1</v>
      </c>
      <c r="AE1039" t="str">
        <f t="shared" si="133"/>
        <v>FY23/24</v>
      </c>
      <c r="AF1039" t="str">
        <f t="shared" si="134"/>
        <v>SOUTH</v>
      </c>
    </row>
    <row r="1040" spans="1:32">
      <c r="A1040" t="s">
        <v>3025</v>
      </c>
      <c r="B1040" t="s">
        <v>22</v>
      </c>
      <c r="C1040" t="str">
        <f t="shared" si="128"/>
        <v>SPARES/OTHER</v>
      </c>
      <c r="D1040" s="4">
        <v>45075</v>
      </c>
      <c r="E1040" t="str">
        <f t="shared" si="129"/>
        <v>YAMAHA</v>
      </c>
      <c r="F1040">
        <v>14100596</v>
      </c>
      <c r="G1040" s="19">
        <v>45075</v>
      </c>
      <c r="H1040" t="s">
        <v>1128</v>
      </c>
      <c r="I1040" t="s">
        <v>45</v>
      </c>
      <c r="J1040">
        <v>2</v>
      </c>
      <c r="K1040">
        <v>2</v>
      </c>
      <c r="L1040">
        <v>265.49</v>
      </c>
      <c r="M1040" t="s">
        <v>36</v>
      </c>
      <c r="N1040">
        <v>1.135</v>
      </c>
      <c r="O1040">
        <v>265.49</v>
      </c>
      <c r="P1040">
        <f t="shared" si="135"/>
        <v>301.33115000000004</v>
      </c>
      <c r="Q1040" t="s">
        <v>41</v>
      </c>
      <c r="R1040" t="s">
        <v>349</v>
      </c>
      <c r="S1040" t="s">
        <v>25</v>
      </c>
      <c r="T1040">
        <v>900820</v>
      </c>
      <c r="U1040">
        <v>89.73</v>
      </c>
      <c r="V1040" t="s">
        <v>1065</v>
      </c>
      <c r="X1040" t="s">
        <v>2698</v>
      </c>
      <c r="Y1040">
        <v>1196221</v>
      </c>
      <c r="Z1040" t="s">
        <v>350</v>
      </c>
      <c r="AB1040">
        <f t="shared" si="130"/>
        <v>2023</v>
      </c>
      <c r="AC1040">
        <f t="shared" si="131"/>
        <v>5</v>
      </c>
      <c r="AD1040" t="str">
        <f t="shared" si="132"/>
        <v>Q1</v>
      </c>
      <c r="AE1040" t="str">
        <f t="shared" si="133"/>
        <v>FY23/24</v>
      </c>
      <c r="AF1040" t="str">
        <f t="shared" si="134"/>
        <v>SOUTH</v>
      </c>
    </row>
    <row r="1041" spans="1:32">
      <c r="A1041" t="s">
        <v>3025</v>
      </c>
      <c r="B1041" t="s">
        <v>22</v>
      </c>
      <c r="C1041" t="str">
        <f t="shared" si="128"/>
        <v>SPARES/OTHER</v>
      </c>
      <c r="D1041" s="4">
        <v>45075</v>
      </c>
      <c r="E1041" t="str">
        <f t="shared" si="129"/>
        <v>YAMAHA</v>
      </c>
      <c r="F1041">
        <v>14100596</v>
      </c>
      <c r="G1041" s="19">
        <v>45075</v>
      </c>
      <c r="H1041" t="s">
        <v>1129</v>
      </c>
      <c r="I1041" t="s">
        <v>44</v>
      </c>
      <c r="J1041">
        <v>3</v>
      </c>
      <c r="K1041">
        <v>3</v>
      </c>
      <c r="L1041">
        <v>345.13</v>
      </c>
      <c r="M1041" t="s">
        <v>36</v>
      </c>
      <c r="N1041">
        <v>1.135</v>
      </c>
      <c r="O1041">
        <v>345.13</v>
      </c>
      <c r="P1041">
        <f t="shared" si="135"/>
        <v>391.72255000000001</v>
      </c>
      <c r="Q1041" t="s">
        <v>41</v>
      </c>
      <c r="R1041" t="s">
        <v>349</v>
      </c>
      <c r="S1041" t="s">
        <v>25</v>
      </c>
      <c r="T1041">
        <v>900820</v>
      </c>
      <c r="U1041">
        <v>131.49</v>
      </c>
      <c r="V1041" t="s">
        <v>1065</v>
      </c>
      <c r="X1041" t="s">
        <v>2698</v>
      </c>
      <c r="Y1041">
        <v>1196221</v>
      </c>
      <c r="Z1041" t="s">
        <v>350</v>
      </c>
      <c r="AB1041">
        <f t="shared" si="130"/>
        <v>2023</v>
      </c>
      <c r="AC1041">
        <f t="shared" si="131"/>
        <v>5</v>
      </c>
      <c r="AD1041" t="str">
        <f t="shared" si="132"/>
        <v>Q1</v>
      </c>
      <c r="AE1041" t="str">
        <f t="shared" si="133"/>
        <v>FY23/24</v>
      </c>
      <c r="AF1041" t="str">
        <f t="shared" si="134"/>
        <v>SOUTH</v>
      </c>
    </row>
    <row r="1042" spans="1:32">
      <c r="A1042" t="s">
        <v>3025</v>
      </c>
      <c r="B1042" t="s">
        <v>22</v>
      </c>
      <c r="C1042" t="str">
        <f t="shared" si="128"/>
        <v>SPARES/OTHER</v>
      </c>
      <c r="D1042" s="4">
        <v>45075</v>
      </c>
      <c r="E1042" t="str">
        <f t="shared" si="129"/>
        <v>YAMAHA</v>
      </c>
      <c r="F1042">
        <v>14100597</v>
      </c>
      <c r="G1042" s="19">
        <v>45075</v>
      </c>
      <c r="H1042" t="s">
        <v>1580</v>
      </c>
      <c r="I1042" t="s">
        <v>1581</v>
      </c>
      <c r="J1042">
        <v>1</v>
      </c>
      <c r="K1042">
        <v>1</v>
      </c>
      <c r="L1042">
        <v>1513.27</v>
      </c>
      <c r="M1042" t="s">
        <v>36</v>
      </c>
      <c r="N1042">
        <v>1.135</v>
      </c>
      <c r="O1042">
        <v>1513.27</v>
      </c>
      <c r="P1042">
        <f t="shared" si="135"/>
        <v>1717.5614499999999</v>
      </c>
      <c r="Q1042" t="s">
        <v>41</v>
      </c>
      <c r="R1042" t="s">
        <v>68</v>
      </c>
      <c r="S1042" t="s">
        <v>25</v>
      </c>
      <c r="T1042">
        <v>900822</v>
      </c>
      <c r="U1042">
        <v>838</v>
      </c>
      <c r="V1042" t="s">
        <v>1065</v>
      </c>
      <c r="X1042" t="s">
        <v>2699</v>
      </c>
      <c r="Y1042">
        <v>1197187</v>
      </c>
      <c r="Z1042" t="s">
        <v>104</v>
      </c>
      <c r="AB1042">
        <f t="shared" si="130"/>
        <v>2023</v>
      </c>
      <c r="AC1042">
        <f t="shared" si="131"/>
        <v>5</v>
      </c>
      <c r="AD1042" t="str">
        <f t="shared" si="132"/>
        <v>Q1</v>
      </c>
      <c r="AE1042" t="str">
        <f t="shared" si="133"/>
        <v>FY23/24</v>
      </c>
      <c r="AF1042" t="str">
        <f t="shared" si="134"/>
        <v>SOUTH</v>
      </c>
    </row>
    <row r="1043" spans="1:32">
      <c r="A1043" t="s">
        <v>3025</v>
      </c>
      <c r="B1043" t="s">
        <v>22</v>
      </c>
      <c r="C1043" t="str">
        <f t="shared" si="128"/>
        <v>SPARES/OTHER</v>
      </c>
      <c r="D1043" s="4">
        <v>45075</v>
      </c>
      <c r="E1043" t="str">
        <f t="shared" si="129"/>
        <v>YAMAHA</v>
      </c>
      <c r="F1043">
        <v>14100597</v>
      </c>
      <c r="G1043" s="19">
        <v>45075</v>
      </c>
      <c r="H1043" t="s">
        <v>2545</v>
      </c>
      <c r="I1043" t="s">
        <v>2062</v>
      </c>
      <c r="J1043">
        <v>1</v>
      </c>
      <c r="K1043">
        <v>1</v>
      </c>
      <c r="L1043">
        <v>1765.49</v>
      </c>
      <c r="M1043" t="s">
        <v>36</v>
      </c>
      <c r="N1043">
        <v>1.135</v>
      </c>
      <c r="O1043">
        <v>1765.49</v>
      </c>
      <c r="P1043">
        <f t="shared" si="135"/>
        <v>2003.83115</v>
      </c>
      <c r="Q1043" t="s">
        <v>41</v>
      </c>
      <c r="R1043" t="s">
        <v>68</v>
      </c>
      <c r="S1043" t="s">
        <v>25</v>
      </c>
      <c r="T1043">
        <v>900822</v>
      </c>
      <c r="U1043">
        <v>972.83</v>
      </c>
      <c r="V1043" t="s">
        <v>1065</v>
      </c>
      <c r="X1043" t="s">
        <v>2699</v>
      </c>
      <c r="Y1043">
        <v>1197187</v>
      </c>
      <c r="Z1043" t="s">
        <v>104</v>
      </c>
      <c r="AB1043">
        <f t="shared" si="130"/>
        <v>2023</v>
      </c>
      <c r="AC1043">
        <f t="shared" si="131"/>
        <v>5</v>
      </c>
      <c r="AD1043" t="str">
        <f t="shared" si="132"/>
        <v>Q1</v>
      </c>
      <c r="AE1043" t="str">
        <f t="shared" si="133"/>
        <v>FY23/24</v>
      </c>
      <c r="AF1043" t="str">
        <f t="shared" si="134"/>
        <v>SOUTH</v>
      </c>
    </row>
    <row r="1044" spans="1:32">
      <c r="A1044" t="s">
        <v>3025</v>
      </c>
      <c r="B1044" t="s">
        <v>22</v>
      </c>
      <c r="C1044" t="str">
        <f t="shared" si="128"/>
        <v>SPARES/OTHER</v>
      </c>
      <c r="D1044" s="4">
        <v>45075</v>
      </c>
      <c r="E1044" t="str">
        <f t="shared" si="129"/>
        <v>YAMAHA</v>
      </c>
      <c r="F1044">
        <v>14100597</v>
      </c>
      <c r="G1044" s="19">
        <v>45075</v>
      </c>
      <c r="H1044" t="s">
        <v>1183</v>
      </c>
      <c r="I1044" t="s">
        <v>1184</v>
      </c>
      <c r="J1044">
        <v>1</v>
      </c>
      <c r="K1044">
        <v>1</v>
      </c>
      <c r="L1044">
        <v>1008.85</v>
      </c>
      <c r="M1044" t="s">
        <v>36</v>
      </c>
      <c r="N1044">
        <v>1.135</v>
      </c>
      <c r="O1044">
        <v>1008.85</v>
      </c>
      <c r="P1044">
        <f t="shared" si="135"/>
        <v>1145.04475</v>
      </c>
      <c r="Q1044" t="s">
        <v>41</v>
      </c>
      <c r="R1044" t="s">
        <v>68</v>
      </c>
      <c r="S1044" t="s">
        <v>25</v>
      </c>
      <c r="T1044">
        <v>900822</v>
      </c>
      <c r="U1044">
        <v>613.5</v>
      </c>
      <c r="V1044" t="s">
        <v>1065</v>
      </c>
      <c r="X1044" t="s">
        <v>2699</v>
      </c>
      <c r="Y1044">
        <v>1197187</v>
      </c>
      <c r="Z1044" t="s">
        <v>104</v>
      </c>
      <c r="AB1044">
        <f t="shared" si="130"/>
        <v>2023</v>
      </c>
      <c r="AC1044">
        <f t="shared" si="131"/>
        <v>5</v>
      </c>
      <c r="AD1044" t="str">
        <f t="shared" si="132"/>
        <v>Q1</v>
      </c>
      <c r="AE1044" t="str">
        <f t="shared" si="133"/>
        <v>FY23/24</v>
      </c>
      <c r="AF1044" t="str">
        <f t="shared" si="134"/>
        <v>SOUTH</v>
      </c>
    </row>
    <row r="1045" spans="1:32">
      <c r="A1045" t="s">
        <v>3025</v>
      </c>
      <c r="B1045" t="s">
        <v>22</v>
      </c>
      <c r="C1045" t="str">
        <f t="shared" si="128"/>
        <v>SPARES/OTHER</v>
      </c>
      <c r="D1045" s="4">
        <v>45075</v>
      </c>
      <c r="E1045" t="str">
        <f t="shared" si="129"/>
        <v>YAMAHA</v>
      </c>
      <c r="F1045">
        <v>14100598</v>
      </c>
      <c r="G1045" s="19">
        <v>45075</v>
      </c>
      <c r="H1045" t="s">
        <v>2084</v>
      </c>
      <c r="I1045" t="s">
        <v>1156</v>
      </c>
      <c r="J1045">
        <v>2</v>
      </c>
      <c r="K1045">
        <v>2</v>
      </c>
      <c r="L1045">
        <v>0</v>
      </c>
      <c r="M1045" t="s">
        <v>36</v>
      </c>
      <c r="N1045">
        <v>1.135</v>
      </c>
      <c r="O1045">
        <v>0</v>
      </c>
      <c r="P1045">
        <f t="shared" si="135"/>
        <v>0</v>
      </c>
      <c r="Q1045" t="s">
        <v>41</v>
      </c>
      <c r="R1045" t="s">
        <v>1157</v>
      </c>
      <c r="S1045" t="s">
        <v>25</v>
      </c>
      <c r="T1045">
        <v>900824</v>
      </c>
      <c r="U1045">
        <v>32315.22</v>
      </c>
      <c r="V1045" t="s">
        <v>1065</v>
      </c>
      <c r="X1045" t="s">
        <v>2694</v>
      </c>
      <c r="Y1045">
        <v>1196203</v>
      </c>
      <c r="Z1045" t="s">
        <v>1159</v>
      </c>
      <c r="AB1045">
        <f t="shared" si="130"/>
        <v>2023</v>
      </c>
      <c r="AC1045">
        <f t="shared" si="131"/>
        <v>5</v>
      </c>
      <c r="AD1045" t="str">
        <f t="shared" si="132"/>
        <v>Q1</v>
      </c>
      <c r="AE1045" t="str">
        <f t="shared" si="133"/>
        <v>FY23/24</v>
      </c>
      <c r="AF1045" t="str">
        <f t="shared" si="134"/>
        <v>SOUTH</v>
      </c>
    </row>
    <row r="1046" spans="1:32">
      <c r="A1046" t="s">
        <v>3025</v>
      </c>
      <c r="B1046" t="s">
        <v>22</v>
      </c>
      <c r="C1046" t="str">
        <f t="shared" si="128"/>
        <v>SPARES/OTHER</v>
      </c>
      <c r="D1046" s="4">
        <v>45076</v>
      </c>
      <c r="E1046" t="str">
        <f t="shared" si="129"/>
        <v>YAMAHA</v>
      </c>
      <c r="F1046">
        <v>14100599</v>
      </c>
      <c r="G1046" s="19">
        <v>45076</v>
      </c>
      <c r="H1046" t="s">
        <v>122</v>
      </c>
      <c r="I1046" t="s">
        <v>123</v>
      </c>
      <c r="J1046">
        <v>1</v>
      </c>
      <c r="K1046">
        <v>1</v>
      </c>
      <c r="L1046">
        <v>3274.34</v>
      </c>
      <c r="M1046" t="s">
        <v>36</v>
      </c>
      <c r="N1046">
        <v>1.135</v>
      </c>
      <c r="O1046">
        <v>3274.34</v>
      </c>
      <c r="P1046">
        <f t="shared" si="135"/>
        <v>3716.3759</v>
      </c>
      <c r="Q1046" t="s">
        <v>41</v>
      </c>
      <c r="R1046" t="s">
        <v>1108</v>
      </c>
      <c r="S1046" t="s">
        <v>25</v>
      </c>
      <c r="T1046">
        <v>900826</v>
      </c>
      <c r="U1046">
        <v>2082</v>
      </c>
      <c r="V1046" t="s">
        <v>1065</v>
      </c>
      <c r="X1046" t="s">
        <v>2719</v>
      </c>
      <c r="Y1046">
        <v>1197224</v>
      </c>
      <c r="Z1046" t="s">
        <v>1110</v>
      </c>
      <c r="AB1046">
        <f t="shared" si="130"/>
        <v>2023</v>
      </c>
      <c r="AC1046">
        <f t="shared" si="131"/>
        <v>5</v>
      </c>
      <c r="AD1046" t="str">
        <f t="shared" si="132"/>
        <v>Q1</v>
      </c>
      <c r="AE1046" t="str">
        <f t="shared" si="133"/>
        <v>FY23/24</v>
      </c>
      <c r="AF1046" t="str">
        <f t="shared" si="134"/>
        <v>SOUTH</v>
      </c>
    </row>
    <row r="1047" spans="1:32">
      <c r="A1047" t="s">
        <v>3025</v>
      </c>
      <c r="B1047" t="s">
        <v>22</v>
      </c>
      <c r="C1047" t="str">
        <f t="shared" si="128"/>
        <v>SPARES/OTHER</v>
      </c>
      <c r="D1047" s="4">
        <v>45076</v>
      </c>
      <c r="E1047" t="str">
        <f t="shared" si="129"/>
        <v>YAMAHA</v>
      </c>
      <c r="F1047">
        <v>14100599</v>
      </c>
      <c r="G1047" s="19">
        <v>45076</v>
      </c>
      <c r="H1047" t="s">
        <v>1373</v>
      </c>
      <c r="I1047" t="s">
        <v>1374</v>
      </c>
      <c r="J1047">
        <v>2</v>
      </c>
      <c r="K1047">
        <v>2</v>
      </c>
      <c r="L1047">
        <v>1327.43</v>
      </c>
      <c r="M1047" t="s">
        <v>36</v>
      </c>
      <c r="N1047">
        <v>1.135</v>
      </c>
      <c r="O1047">
        <v>1327.43</v>
      </c>
      <c r="P1047">
        <f t="shared" si="135"/>
        <v>1506.6330500000001</v>
      </c>
      <c r="Q1047" t="s">
        <v>41</v>
      </c>
      <c r="R1047" t="s">
        <v>1108</v>
      </c>
      <c r="S1047" t="s">
        <v>25</v>
      </c>
      <c r="T1047">
        <v>900826</v>
      </c>
      <c r="U1047">
        <v>836.55</v>
      </c>
      <c r="V1047" t="s">
        <v>1065</v>
      </c>
      <c r="X1047" t="s">
        <v>2719</v>
      </c>
      <c r="Y1047">
        <v>1197224</v>
      </c>
      <c r="Z1047" t="s">
        <v>1110</v>
      </c>
      <c r="AB1047">
        <f t="shared" si="130"/>
        <v>2023</v>
      </c>
      <c r="AC1047">
        <f t="shared" si="131"/>
        <v>5</v>
      </c>
      <c r="AD1047" t="str">
        <f t="shared" si="132"/>
        <v>Q1</v>
      </c>
      <c r="AE1047" t="str">
        <f t="shared" si="133"/>
        <v>FY23/24</v>
      </c>
      <c r="AF1047" t="str">
        <f t="shared" si="134"/>
        <v>SOUTH</v>
      </c>
    </row>
    <row r="1048" spans="1:32">
      <c r="A1048" t="s">
        <v>3025</v>
      </c>
      <c r="B1048" t="s">
        <v>22</v>
      </c>
      <c r="C1048" t="str">
        <f t="shared" si="128"/>
        <v>SPARES/OTHER</v>
      </c>
      <c r="D1048" s="4">
        <v>45076</v>
      </c>
      <c r="E1048" t="str">
        <f t="shared" si="129"/>
        <v>YAMAHA</v>
      </c>
      <c r="F1048">
        <v>14100599</v>
      </c>
      <c r="G1048" s="19">
        <v>45076</v>
      </c>
      <c r="H1048" t="s">
        <v>124</v>
      </c>
      <c r="I1048" t="s">
        <v>125</v>
      </c>
      <c r="J1048">
        <v>1</v>
      </c>
      <c r="K1048">
        <v>1</v>
      </c>
      <c r="L1048">
        <v>265.49</v>
      </c>
      <c r="M1048" t="s">
        <v>36</v>
      </c>
      <c r="N1048">
        <v>1.135</v>
      </c>
      <c r="O1048">
        <v>265.49</v>
      </c>
      <c r="P1048">
        <f t="shared" si="135"/>
        <v>301.33115000000004</v>
      </c>
      <c r="Q1048" t="s">
        <v>41</v>
      </c>
      <c r="R1048" t="s">
        <v>1108</v>
      </c>
      <c r="S1048" t="s">
        <v>25</v>
      </c>
      <c r="T1048">
        <v>900826</v>
      </c>
      <c r="U1048">
        <v>179.3</v>
      </c>
      <c r="V1048" t="s">
        <v>1065</v>
      </c>
      <c r="X1048" t="s">
        <v>2719</v>
      </c>
      <c r="Y1048">
        <v>1197224</v>
      </c>
      <c r="Z1048" t="s">
        <v>1110</v>
      </c>
      <c r="AB1048">
        <f t="shared" si="130"/>
        <v>2023</v>
      </c>
      <c r="AC1048">
        <f t="shared" si="131"/>
        <v>5</v>
      </c>
      <c r="AD1048" t="str">
        <f t="shared" si="132"/>
        <v>Q1</v>
      </c>
      <c r="AE1048" t="str">
        <f t="shared" si="133"/>
        <v>FY23/24</v>
      </c>
      <c r="AF1048" t="str">
        <f t="shared" si="134"/>
        <v>SOUTH</v>
      </c>
    </row>
    <row r="1049" spans="1:32">
      <c r="A1049" t="s">
        <v>3025</v>
      </c>
      <c r="B1049" t="s">
        <v>22</v>
      </c>
      <c r="C1049" t="str">
        <f t="shared" si="128"/>
        <v>SPARES/OTHER</v>
      </c>
      <c r="D1049" s="4">
        <v>45076</v>
      </c>
      <c r="E1049" t="str">
        <f t="shared" si="129"/>
        <v>YAMAHA</v>
      </c>
      <c r="F1049">
        <v>14100600</v>
      </c>
      <c r="G1049" s="19">
        <v>45076</v>
      </c>
      <c r="H1049" t="s">
        <v>53</v>
      </c>
      <c r="I1049" t="s">
        <v>54</v>
      </c>
      <c r="J1049">
        <v>1</v>
      </c>
      <c r="K1049">
        <v>1</v>
      </c>
      <c r="L1049">
        <v>0</v>
      </c>
      <c r="M1049" t="s">
        <v>36</v>
      </c>
      <c r="N1049">
        <v>1.135</v>
      </c>
      <c r="O1049">
        <v>0</v>
      </c>
      <c r="P1049">
        <f t="shared" si="135"/>
        <v>0</v>
      </c>
      <c r="Q1049" t="s">
        <v>41</v>
      </c>
      <c r="R1049" t="s">
        <v>1111</v>
      </c>
      <c r="S1049" t="s">
        <v>25</v>
      </c>
      <c r="T1049">
        <v>900828</v>
      </c>
      <c r="U1049">
        <v>145</v>
      </c>
      <c r="V1049" t="s">
        <v>1065</v>
      </c>
      <c r="X1049" t="s">
        <v>2677</v>
      </c>
      <c r="Y1049">
        <v>1198147</v>
      </c>
      <c r="Z1049" t="s">
        <v>1113</v>
      </c>
      <c r="AB1049">
        <f t="shared" si="130"/>
        <v>2023</v>
      </c>
      <c r="AC1049">
        <f t="shared" si="131"/>
        <v>5</v>
      </c>
      <c r="AD1049" t="str">
        <f t="shared" si="132"/>
        <v>Q1</v>
      </c>
      <c r="AE1049" t="str">
        <f t="shared" si="133"/>
        <v>FY23/24</v>
      </c>
      <c r="AF1049" t="str">
        <f t="shared" si="134"/>
        <v>SOUTH</v>
      </c>
    </row>
    <row r="1050" spans="1:32">
      <c r="A1050" t="s">
        <v>3025</v>
      </c>
      <c r="B1050" t="s">
        <v>22</v>
      </c>
      <c r="C1050" t="str">
        <f t="shared" si="128"/>
        <v>SPARES/OTHER</v>
      </c>
      <c r="D1050" s="4">
        <v>45076</v>
      </c>
      <c r="E1050" t="str">
        <f t="shared" si="129"/>
        <v>YAMAHA</v>
      </c>
      <c r="F1050">
        <v>14100600</v>
      </c>
      <c r="G1050" s="19">
        <v>45076</v>
      </c>
      <c r="H1050" t="s">
        <v>49</v>
      </c>
      <c r="I1050" t="s">
        <v>50</v>
      </c>
      <c r="J1050">
        <v>1</v>
      </c>
      <c r="K1050">
        <v>1</v>
      </c>
      <c r="L1050">
        <v>0</v>
      </c>
      <c r="M1050" t="s">
        <v>36</v>
      </c>
      <c r="N1050">
        <v>1.135</v>
      </c>
      <c r="O1050">
        <v>0</v>
      </c>
      <c r="P1050">
        <f t="shared" si="135"/>
        <v>0</v>
      </c>
      <c r="Q1050" t="s">
        <v>41</v>
      </c>
      <c r="R1050" t="s">
        <v>1111</v>
      </c>
      <c r="S1050" t="s">
        <v>25</v>
      </c>
      <c r="T1050">
        <v>900828</v>
      </c>
      <c r="U1050">
        <v>200</v>
      </c>
      <c r="V1050" t="s">
        <v>1065</v>
      </c>
      <c r="X1050" t="s">
        <v>2677</v>
      </c>
      <c r="Y1050">
        <v>1198147</v>
      </c>
      <c r="Z1050" t="s">
        <v>1113</v>
      </c>
      <c r="AB1050">
        <f t="shared" si="130"/>
        <v>2023</v>
      </c>
      <c r="AC1050">
        <f t="shared" si="131"/>
        <v>5</v>
      </c>
      <c r="AD1050" t="str">
        <f t="shared" si="132"/>
        <v>Q1</v>
      </c>
      <c r="AE1050" t="str">
        <f t="shared" si="133"/>
        <v>FY23/24</v>
      </c>
      <c r="AF1050" t="str">
        <f t="shared" si="134"/>
        <v>SOUTH</v>
      </c>
    </row>
    <row r="1051" spans="1:32">
      <c r="A1051" t="s">
        <v>3025</v>
      </c>
      <c r="B1051" t="s">
        <v>3672</v>
      </c>
      <c r="C1051" t="str">
        <f t="shared" si="128"/>
        <v>FEEDER</v>
      </c>
      <c r="D1051" s="4">
        <v>45084</v>
      </c>
      <c r="E1051" t="str">
        <f t="shared" si="129"/>
        <v>YAMAHA</v>
      </c>
      <c r="F1051">
        <v>14100601</v>
      </c>
      <c r="G1051" s="19">
        <v>45084</v>
      </c>
      <c r="H1051" t="s">
        <v>37</v>
      </c>
      <c r="I1051" t="s">
        <v>38</v>
      </c>
      <c r="J1051">
        <v>15</v>
      </c>
      <c r="K1051">
        <v>15</v>
      </c>
      <c r="L1051">
        <v>0</v>
      </c>
      <c r="M1051" t="s">
        <v>36</v>
      </c>
      <c r="N1051">
        <v>1.105</v>
      </c>
      <c r="O1051">
        <v>0</v>
      </c>
      <c r="P1051">
        <f t="shared" si="135"/>
        <v>0</v>
      </c>
      <c r="Q1051" t="s">
        <v>4053</v>
      </c>
      <c r="R1051" t="s">
        <v>4051</v>
      </c>
      <c r="S1051" t="s">
        <v>25</v>
      </c>
      <c r="T1051">
        <v>900829</v>
      </c>
      <c r="U1051">
        <v>32842.21</v>
      </c>
      <c r="V1051" t="s">
        <v>1065</v>
      </c>
      <c r="Y1051">
        <v>1203127</v>
      </c>
      <c r="Z1051" t="s">
        <v>4052</v>
      </c>
      <c r="AB1051">
        <f t="shared" si="130"/>
        <v>2023</v>
      </c>
      <c r="AC1051">
        <f t="shared" si="131"/>
        <v>6</v>
      </c>
      <c r="AD1051" t="str">
        <f t="shared" si="132"/>
        <v>Q1</v>
      </c>
      <c r="AE1051" t="str">
        <f t="shared" si="133"/>
        <v>FY23/24</v>
      </c>
      <c r="AF1051" t="str">
        <f t="shared" si="134"/>
        <v>WEST</v>
      </c>
    </row>
    <row r="1052" spans="1:32">
      <c r="A1052" t="s">
        <v>3025</v>
      </c>
      <c r="B1052" t="s">
        <v>3672</v>
      </c>
      <c r="C1052" t="str">
        <f t="shared" si="128"/>
        <v>FEEDER</v>
      </c>
      <c r="D1052" s="4">
        <v>45084</v>
      </c>
      <c r="E1052" t="str">
        <f t="shared" si="129"/>
        <v>YAMAHA</v>
      </c>
      <c r="F1052">
        <v>14100601</v>
      </c>
      <c r="G1052" s="19">
        <v>45084</v>
      </c>
      <c r="H1052" t="s">
        <v>70</v>
      </c>
      <c r="I1052" t="s">
        <v>71</v>
      </c>
      <c r="J1052">
        <v>5</v>
      </c>
      <c r="K1052">
        <v>5</v>
      </c>
      <c r="L1052">
        <v>0</v>
      </c>
      <c r="M1052" t="s">
        <v>36</v>
      </c>
      <c r="N1052">
        <v>1.105</v>
      </c>
      <c r="O1052">
        <v>0</v>
      </c>
      <c r="P1052">
        <f t="shared" si="135"/>
        <v>0</v>
      </c>
      <c r="Q1052" t="s">
        <v>4053</v>
      </c>
      <c r="R1052" t="s">
        <v>4051</v>
      </c>
      <c r="S1052" t="s">
        <v>25</v>
      </c>
      <c r="T1052">
        <v>900829</v>
      </c>
      <c r="U1052">
        <v>15306.65</v>
      </c>
      <c r="V1052" t="s">
        <v>1065</v>
      </c>
      <c r="Y1052">
        <v>1203127</v>
      </c>
      <c r="Z1052" t="s">
        <v>4052</v>
      </c>
      <c r="AB1052">
        <f t="shared" si="130"/>
        <v>2023</v>
      </c>
      <c r="AC1052">
        <f t="shared" si="131"/>
        <v>6</v>
      </c>
      <c r="AD1052" t="str">
        <f t="shared" si="132"/>
        <v>Q1</v>
      </c>
      <c r="AE1052" t="str">
        <f t="shared" si="133"/>
        <v>FY23/24</v>
      </c>
      <c r="AF1052" t="str">
        <f t="shared" si="134"/>
        <v>WEST</v>
      </c>
    </row>
    <row r="1053" spans="1:32">
      <c r="A1053" t="s">
        <v>3025</v>
      </c>
      <c r="B1053" t="s">
        <v>3672</v>
      </c>
      <c r="C1053" t="str">
        <f t="shared" si="128"/>
        <v>FEEDER</v>
      </c>
      <c r="D1053" s="4">
        <v>45084</v>
      </c>
      <c r="E1053" t="str">
        <f t="shared" si="129"/>
        <v>YAMAHA</v>
      </c>
      <c r="F1053">
        <v>14100601</v>
      </c>
      <c r="G1053" s="19">
        <v>45084</v>
      </c>
      <c r="H1053" t="s">
        <v>353</v>
      </c>
      <c r="I1053" t="s">
        <v>354</v>
      </c>
      <c r="J1053">
        <v>2</v>
      </c>
      <c r="K1053">
        <v>2</v>
      </c>
      <c r="L1053">
        <v>0</v>
      </c>
      <c r="M1053" t="s">
        <v>36</v>
      </c>
      <c r="N1053">
        <v>1.105</v>
      </c>
      <c r="O1053">
        <v>0</v>
      </c>
      <c r="P1053">
        <f t="shared" si="135"/>
        <v>0</v>
      </c>
      <c r="Q1053" t="s">
        <v>4053</v>
      </c>
      <c r="R1053" t="s">
        <v>4051</v>
      </c>
      <c r="S1053" t="s">
        <v>25</v>
      </c>
      <c r="T1053">
        <v>900829</v>
      </c>
      <c r="U1053">
        <v>12188.73</v>
      </c>
      <c r="V1053" t="s">
        <v>1065</v>
      </c>
      <c r="Y1053">
        <v>1203127</v>
      </c>
      <c r="Z1053" t="s">
        <v>4052</v>
      </c>
      <c r="AB1053">
        <f t="shared" si="130"/>
        <v>2023</v>
      </c>
      <c r="AC1053">
        <f t="shared" si="131"/>
        <v>6</v>
      </c>
      <c r="AD1053" t="str">
        <f t="shared" si="132"/>
        <v>Q1</v>
      </c>
      <c r="AE1053" t="str">
        <f t="shared" si="133"/>
        <v>FY23/24</v>
      </c>
      <c r="AF1053" t="str">
        <f t="shared" si="134"/>
        <v>WEST</v>
      </c>
    </row>
    <row r="1054" spans="1:32">
      <c r="A1054" t="s">
        <v>3025</v>
      </c>
      <c r="B1054" t="s">
        <v>22</v>
      </c>
      <c r="C1054" t="str">
        <f t="shared" si="128"/>
        <v>CONTRACT_FEE</v>
      </c>
      <c r="D1054" s="4">
        <v>45086</v>
      </c>
      <c r="E1054" t="str">
        <f t="shared" si="129"/>
        <v>YAMAHA</v>
      </c>
      <c r="F1054">
        <v>13100079</v>
      </c>
      <c r="G1054" s="19">
        <v>45086</v>
      </c>
      <c r="H1054" t="s">
        <v>76</v>
      </c>
      <c r="I1054" t="s">
        <v>77</v>
      </c>
      <c r="J1054">
        <v>0.5</v>
      </c>
      <c r="K1054">
        <v>0.5</v>
      </c>
      <c r="L1054">
        <v>8849.56</v>
      </c>
      <c r="M1054" t="s">
        <v>36</v>
      </c>
      <c r="N1054">
        <v>1.105</v>
      </c>
      <c r="O1054">
        <v>8849.56</v>
      </c>
      <c r="P1054">
        <f t="shared" si="135"/>
        <v>9778.7637999999988</v>
      </c>
      <c r="Q1054" t="s">
        <v>41</v>
      </c>
      <c r="R1054" t="s">
        <v>1124</v>
      </c>
      <c r="S1054" t="s">
        <v>25</v>
      </c>
      <c r="T1054">
        <v>900832</v>
      </c>
      <c r="U1054">
        <v>0</v>
      </c>
      <c r="V1054" t="s">
        <v>1090</v>
      </c>
      <c r="X1054" t="s">
        <v>2720</v>
      </c>
      <c r="Z1054" t="s">
        <v>1126</v>
      </c>
      <c r="AB1054">
        <f t="shared" si="130"/>
        <v>2023</v>
      </c>
      <c r="AC1054">
        <f t="shared" si="131"/>
        <v>6</v>
      </c>
      <c r="AD1054" t="str">
        <f t="shared" si="132"/>
        <v>Q1</v>
      </c>
      <c r="AE1054" t="str">
        <f t="shared" si="133"/>
        <v>FY23/24</v>
      </c>
      <c r="AF1054" t="str">
        <f t="shared" si="134"/>
        <v>SOUTH</v>
      </c>
    </row>
    <row r="1055" spans="1:32">
      <c r="A1055" t="s">
        <v>3025</v>
      </c>
      <c r="B1055" t="s">
        <v>22</v>
      </c>
      <c r="C1055" t="str">
        <f t="shared" si="128"/>
        <v>SPARES/OTHER</v>
      </c>
      <c r="D1055" s="4">
        <v>45086</v>
      </c>
      <c r="E1055" t="str">
        <f t="shared" si="129"/>
        <v>YAMAHA</v>
      </c>
      <c r="F1055">
        <v>14100602</v>
      </c>
      <c r="G1055" s="19">
        <v>45086</v>
      </c>
      <c r="H1055" t="s">
        <v>42</v>
      </c>
      <c r="I1055" t="s">
        <v>43</v>
      </c>
      <c r="J1055">
        <v>20</v>
      </c>
      <c r="K1055">
        <v>20</v>
      </c>
      <c r="L1055">
        <v>2123.89</v>
      </c>
      <c r="M1055" t="s">
        <v>36</v>
      </c>
      <c r="N1055">
        <v>1.105</v>
      </c>
      <c r="O1055">
        <v>2123.89</v>
      </c>
      <c r="P1055">
        <f t="shared" si="135"/>
        <v>2346.8984499999997</v>
      </c>
      <c r="Q1055" t="s">
        <v>41</v>
      </c>
      <c r="R1055" t="s">
        <v>355</v>
      </c>
      <c r="S1055" t="s">
        <v>25</v>
      </c>
      <c r="T1055">
        <v>900831</v>
      </c>
      <c r="U1055">
        <v>1274.4000000000001</v>
      </c>
      <c r="V1055" t="s">
        <v>1065</v>
      </c>
      <c r="X1055" t="s">
        <v>2721</v>
      </c>
      <c r="Y1055">
        <v>1205155</v>
      </c>
      <c r="Z1055" t="s">
        <v>356</v>
      </c>
      <c r="AB1055">
        <f t="shared" si="130"/>
        <v>2023</v>
      </c>
      <c r="AC1055">
        <f t="shared" si="131"/>
        <v>6</v>
      </c>
      <c r="AD1055" t="str">
        <f t="shared" si="132"/>
        <v>Q1</v>
      </c>
      <c r="AE1055" t="str">
        <f t="shared" si="133"/>
        <v>FY23/24</v>
      </c>
      <c r="AF1055" t="str">
        <f t="shared" si="134"/>
        <v>SOUTH</v>
      </c>
    </row>
    <row r="1056" spans="1:32">
      <c r="A1056" t="s">
        <v>3025</v>
      </c>
      <c r="B1056" t="s">
        <v>22</v>
      </c>
      <c r="C1056" t="str">
        <f t="shared" si="128"/>
        <v>SERVICE_CHARGE</v>
      </c>
      <c r="D1056" s="4">
        <v>45089</v>
      </c>
      <c r="E1056" t="str">
        <f t="shared" si="129"/>
        <v>YAMAHA</v>
      </c>
      <c r="F1056">
        <v>12100114</v>
      </c>
      <c r="G1056" s="19">
        <v>45089</v>
      </c>
      <c r="H1056" t="s">
        <v>76</v>
      </c>
      <c r="I1056" t="s">
        <v>77</v>
      </c>
      <c r="J1056">
        <v>1</v>
      </c>
      <c r="K1056">
        <v>1</v>
      </c>
      <c r="L1056">
        <v>1592.92</v>
      </c>
      <c r="M1056" t="s">
        <v>36</v>
      </c>
      <c r="N1056">
        <v>1.105</v>
      </c>
      <c r="O1056">
        <v>1592.92</v>
      </c>
      <c r="P1056">
        <f t="shared" si="135"/>
        <v>1760.1766</v>
      </c>
      <c r="Q1056" t="s">
        <v>41</v>
      </c>
      <c r="R1056" t="s">
        <v>1382</v>
      </c>
      <c r="S1056" t="s">
        <v>25</v>
      </c>
      <c r="T1056">
        <v>900834</v>
      </c>
      <c r="U1056">
        <v>0</v>
      </c>
      <c r="V1056" t="s">
        <v>1069</v>
      </c>
      <c r="X1056" t="s">
        <v>2722</v>
      </c>
      <c r="Z1056" t="s">
        <v>1384</v>
      </c>
      <c r="AB1056">
        <f t="shared" si="130"/>
        <v>2023</v>
      </c>
      <c r="AC1056">
        <f t="shared" si="131"/>
        <v>6</v>
      </c>
      <c r="AD1056" t="str">
        <f t="shared" si="132"/>
        <v>Q1</v>
      </c>
      <c r="AE1056" t="str">
        <f t="shared" si="133"/>
        <v>FY23/24</v>
      </c>
      <c r="AF1056" t="str">
        <f t="shared" si="134"/>
        <v>SOUTH</v>
      </c>
    </row>
    <row r="1057" spans="1:32">
      <c r="A1057" t="s">
        <v>3025</v>
      </c>
      <c r="B1057" t="s">
        <v>22</v>
      </c>
      <c r="C1057" t="str">
        <f t="shared" si="128"/>
        <v>SPARES/OTHER</v>
      </c>
      <c r="D1057" s="4">
        <v>45089</v>
      </c>
      <c r="E1057" t="str">
        <f t="shared" si="129"/>
        <v>YAMAHA</v>
      </c>
      <c r="F1057">
        <v>14100603</v>
      </c>
      <c r="G1057" s="19">
        <v>45089</v>
      </c>
      <c r="H1057" t="s">
        <v>2723</v>
      </c>
      <c r="I1057" t="s">
        <v>2709</v>
      </c>
      <c r="J1057">
        <v>1</v>
      </c>
      <c r="K1057">
        <v>1</v>
      </c>
      <c r="L1057">
        <v>3628.32</v>
      </c>
      <c r="M1057" t="s">
        <v>36</v>
      </c>
      <c r="N1057">
        <v>1.105</v>
      </c>
      <c r="O1057">
        <v>3628.32</v>
      </c>
      <c r="P1057">
        <f t="shared" si="135"/>
        <v>4009.2936</v>
      </c>
      <c r="Q1057" t="s">
        <v>41</v>
      </c>
      <c r="R1057" t="s">
        <v>1382</v>
      </c>
      <c r="S1057" t="s">
        <v>25</v>
      </c>
      <c r="T1057">
        <v>900833</v>
      </c>
      <c r="U1057">
        <v>2096</v>
      </c>
      <c r="V1057" t="s">
        <v>1065</v>
      </c>
      <c r="X1057" t="s">
        <v>2722</v>
      </c>
      <c r="Y1057">
        <v>1206145</v>
      </c>
      <c r="Z1057" t="s">
        <v>1384</v>
      </c>
      <c r="AB1057">
        <f t="shared" si="130"/>
        <v>2023</v>
      </c>
      <c r="AC1057">
        <f t="shared" si="131"/>
        <v>6</v>
      </c>
      <c r="AD1057" t="str">
        <f t="shared" si="132"/>
        <v>Q1</v>
      </c>
      <c r="AE1057" t="str">
        <f t="shared" si="133"/>
        <v>FY23/24</v>
      </c>
      <c r="AF1057" t="str">
        <f t="shared" si="134"/>
        <v>SOUTH</v>
      </c>
    </row>
    <row r="1058" spans="1:32">
      <c r="A1058" t="s">
        <v>3025</v>
      </c>
      <c r="B1058" t="s">
        <v>22</v>
      </c>
      <c r="C1058" t="str">
        <f t="shared" si="128"/>
        <v>SERVICE_CHARGE</v>
      </c>
      <c r="D1058" s="4">
        <v>45091</v>
      </c>
      <c r="E1058" t="str">
        <f t="shared" si="129"/>
        <v>YAMAHA</v>
      </c>
      <c r="F1058">
        <v>12100115</v>
      </c>
      <c r="G1058" s="19">
        <v>45091</v>
      </c>
      <c r="H1058" t="s">
        <v>76</v>
      </c>
      <c r="I1058" t="s">
        <v>77</v>
      </c>
      <c r="J1058">
        <v>1</v>
      </c>
      <c r="K1058">
        <v>1</v>
      </c>
      <c r="L1058">
        <v>3230.09</v>
      </c>
      <c r="M1058" t="s">
        <v>36</v>
      </c>
      <c r="N1058">
        <v>1.105</v>
      </c>
      <c r="O1058">
        <v>3230.09</v>
      </c>
      <c r="P1058">
        <f t="shared" si="135"/>
        <v>3569.2494500000003</v>
      </c>
      <c r="Q1058" t="s">
        <v>41</v>
      </c>
      <c r="R1058" t="s">
        <v>2724</v>
      </c>
      <c r="S1058" t="s">
        <v>25</v>
      </c>
      <c r="T1058">
        <v>900836</v>
      </c>
      <c r="U1058">
        <v>0</v>
      </c>
      <c r="V1058" t="s">
        <v>1069</v>
      </c>
      <c r="X1058" t="s">
        <v>2725</v>
      </c>
      <c r="Z1058" t="s">
        <v>2726</v>
      </c>
      <c r="AB1058">
        <f t="shared" si="130"/>
        <v>2023</v>
      </c>
      <c r="AC1058">
        <f t="shared" si="131"/>
        <v>6</v>
      </c>
      <c r="AD1058" t="str">
        <f t="shared" si="132"/>
        <v>Q1</v>
      </c>
      <c r="AE1058" t="str">
        <f t="shared" si="133"/>
        <v>FY23/24</v>
      </c>
      <c r="AF1058" t="str">
        <f t="shared" si="134"/>
        <v>SOUTH</v>
      </c>
    </row>
    <row r="1059" spans="1:32">
      <c r="A1059" t="s">
        <v>3025</v>
      </c>
      <c r="B1059" t="s">
        <v>22</v>
      </c>
      <c r="C1059" t="str">
        <f t="shared" si="128"/>
        <v>SERVICE_CHARGE</v>
      </c>
      <c r="D1059" s="4">
        <v>45091</v>
      </c>
      <c r="E1059" t="str">
        <f t="shared" si="129"/>
        <v>YAMAHA</v>
      </c>
      <c r="F1059">
        <v>12100116</v>
      </c>
      <c r="G1059" s="19">
        <v>45091</v>
      </c>
      <c r="H1059" t="s">
        <v>76</v>
      </c>
      <c r="I1059" t="s">
        <v>77</v>
      </c>
      <c r="J1059">
        <v>1</v>
      </c>
      <c r="K1059">
        <v>1</v>
      </c>
      <c r="L1059">
        <v>1283.19</v>
      </c>
      <c r="M1059" t="s">
        <v>36</v>
      </c>
      <c r="N1059">
        <v>1.105</v>
      </c>
      <c r="O1059">
        <v>1283.19</v>
      </c>
      <c r="P1059">
        <f t="shared" si="135"/>
        <v>1417.9249500000001</v>
      </c>
      <c r="Q1059" t="s">
        <v>41</v>
      </c>
      <c r="R1059" t="s">
        <v>2727</v>
      </c>
      <c r="S1059" t="s">
        <v>25</v>
      </c>
      <c r="T1059">
        <v>900837</v>
      </c>
      <c r="U1059">
        <v>0</v>
      </c>
      <c r="V1059" t="s">
        <v>1069</v>
      </c>
      <c r="X1059" t="s">
        <v>2728</v>
      </c>
      <c r="Z1059" t="s">
        <v>2729</v>
      </c>
      <c r="AB1059">
        <f t="shared" si="130"/>
        <v>2023</v>
      </c>
      <c r="AC1059">
        <f t="shared" si="131"/>
        <v>6</v>
      </c>
      <c r="AD1059" t="str">
        <f t="shared" si="132"/>
        <v>Q1</v>
      </c>
      <c r="AE1059" t="str">
        <f t="shared" si="133"/>
        <v>FY23/24</v>
      </c>
      <c r="AF1059" t="str">
        <f t="shared" si="134"/>
        <v>SOUTH</v>
      </c>
    </row>
    <row r="1060" spans="1:32">
      <c r="A1060" t="s">
        <v>3025</v>
      </c>
      <c r="B1060" t="s">
        <v>22</v>
      </c>
      <c r="C1060" t="str">
        <f t="shared" si="128"/>
        <v>SPARES/OTHER</v>
      </c>
      <c r="D1060" s="4">
        <v>45091</v>
      </c>
      <c r="E1060" t="str">
        <f t="shared" si="129"/>
        <v>YAMAHA</v>
      </c>
      <c r="F1060">
        <v>14100604</v>
      </c>
      <c r="G1060" s="19">
        <v>45091</v>
      </c>
      <c r="H1060" t="s">
        <v>2413</v>
      </c>
      <c r="I1060" t="s">
        <v>2414</v>
      </c>
      <c r="J1060">
        <v>1</v>
      </c>
      <c r="K1060">
        <v>1</v>
      </c>
      <c r="L1060">
        <v>2566.37</v>
      </c>
      <c r="M1060" t="s">
        <v>36</v>
      </c>
      <c r="N1060">
        <v>1.105</v>
      </c>
      <c r="O1060">
        <v>2566.37</v>
      </c>
      <c r="P1060">
        <f t="shared" si="135"/>
        <v>2835.8388499999996</v>
      </c>
      <c r="Q1060" t="s">
        <v>41</v>
      </c>
      <c r="R1060" t="s">
        <v>2730</v>
      </c>
      <c r="S1060" t="s">
        <v>25</v>
      </c>
      <c r="T1060">
        <v>900835</v>
      </c>
      <c r="U1060">
        <v>1536.21</v>
      </c>
      <c r="V1060" t="s">
        <v>1065</v>
      </c>
      <c r="X1060" t="s">
        <v>2731</v>
      </c>
      <c r="Y1060">
        <v>1208172</v>
      </c>
      <c r="Z1060" t="s">
        <v>2732</v>
      </c>
      <c r="AB1060">
        <f t="shared" si="130"/>
        <v>2023</v>
      </c>
      <c r="AC1060">
        <f t="shared" si="131"/>
        <v>6</v>
      </c>
      <c r="AD1060" t="str">
        <f t="shared" si="132"/>
        <v>Q1</v>
      </c>
      <c r="AE1060" t="str">
        <f t="shared" si="133"/>
        <v>FY23/24</v>
      </c>
      <c r="AF1060" t="str">
        <f t="shared" si="134"/>
        <v>SOUTH</v>
      </c>
    </row>
    <row r="1061" spans="1:32">
      <c r="A1061" t="s">
        <v>3025</v>
      </c>
      <c r="B1061" t="s">
        <v>22</v>
      </c>
      <c r="C1061" t="str">
        <f t="shared" si="128"/>
        <v>SERVICE_CHARGE</v>
      </c>
      <c r="D1061" s="4">
        <v>45092</v>
      </c>
      <c r="E1061" t="str">
        <f t="shared" si="129"/>
        <v>YAMAHA</v>
      </c>
      <c r="F1061">
        <v>12100117</v>
      </c>
      <c r="G1061" s="19">
        <v>45092</v>
      </c>
      <c r="H1061" t="s">
        <v>76</v>
      </c>
      <c r="I1061" t="s">
        <v>77</v>
      </c>
      <c r="J1061">
        <v>1</v>
      </c>
      <c r="K1061">
        <v>1</v>
      </c>
      <c r="L1061">
        <v>442.48</v>
      </c>
      <c r="M1061" t="s">
        <v>36</v>
      </c>
      <c r="N1061">
        <v>1.105</v>
      </c>
      <c r="O1061">
        <v>442.48</v>
      </c>
      <c r="P1061">
        <f t="shared" si="135"/>
        <v>488.94040000000001</v>
      </c>
      <c r="Q1061" t="s">
        <v>41</v>
      </c>
      <c r="R1061" t="s">
        <v>2674</v>
      </c>
      <c r="S1061" t="s">
        <v>25</v>
      </c>
      <c r="T1061">
        <v>900839</v>
      </c>
      <c r="U1061">
        <v>0</v>
      </c>
      <c r="V1061" t="s">
        <v>1069</v>
      </c>
      <c r="X1061" t="s">
        <v>2733</v>
      </c>
      <c r="Z1061" t="s">
        <v>2676</v>
      </c>
      <c r="AB1061">
        <f t="shared" si="130"/>
        <v>2023</v>
      </c>
      <c r="AC1061">
        <f t="shared" si="131"/>
        <v>6</v>
      </c>
      <c r="AD1061" t="str">
        <f t="shared" si="132"/>
        <v>Q1</v>
      </c>
      <c r="AE1061" t="str">
        <f t="shared" si="133"/>
        <v>FY23/24</v>
      </c>
      <c r="AF1061" t="str">
        <f t="shared" si="134"/>
        <v>SOUTH</v>
      </c>
    </row>
    <row r="1062" spans="1:32">
      <c r="A1062" t="s">
        <v>3025</v>
      </c>
      <c r="B1062" t="s">
        <v>22</v>
      </c>
      <c r="C1062" t="str">
        <f t="shared" si="128"/>
        <v>SPARES/OTHER</v>
      </c>
      <c r="D1062" s="4">
        <v>45092</v>
      </c>
      <c r="E1062" t="str">
        <f t="shared" si="129"/>
        <v>YAMAHA</v>
      </c>
      <c r="F1062">
        <v>14100605</v>
      </c>
      <c r="G1062" s="19">
        <v>45092</v>
      </c>
      <c r="H1062" t="s">
        <v>93</v>
      </c>
      <c r="I1062" t="s">
        <v>94</v>
      </c>
      <c r="J1062">
        <v>1</v>
      </c>
      <c r="K1062">
        <v>1</v>
      </c>
      <c r="L1062">
        <v>1061.95</v>
      </c>
      <c r="M1062" t="s">
        <v>36</v>
      </c>
      <c r="N1062">
        <v>1.105</v>
      </c>
      <c r="O1062">
        <v>1061.95</v>
      </c>
      <c r="P1062">
        <f t="shared" si="135"/>
        <v>1173.4547500000001</v>
      </c>
      <c r="Q1062" t="s">
        <v>41</v>
      </c>
      <c r="R1062" t="s">
        <v>2674</v>
      </c>
      <c r="S1062" t="s">
        <v>25</v>
      </c>
      <c r="T1062">
        <v>900838</v>
      </c>
      <c r="U1062">
        <v>397.38</v>
      </c>
      <c r="V1062" t="s">
        <v>1065</v>
      </c>
      <c r="X1062" t="s">
        <v>2734</v>
      </c>
      <c r="Y1062">
        <v>1209186</v>
      </c>
      <c r="Z1062" t="s">
        <v>2676</v>
      </c>
      <c r="AB1062">
        <f t="shared" si="130"/>
        <v>2023</v>
      </c>
      <c r="AC1062">
        <f t="shared" si="131"/>
        <v>6</v>
      </c>
      <c r="AD1062" t="str">
        <f t="shared" si="132"/>
        <v>Q1</v>
      </c>
      <c r="AE1062" t="str">
        <f t="shared" si="133"/>
        <v>FY23/24</v>
      </c>
      <c r="AF1062" t="str">
        <f t="shared" si="134"/>
        <v>SOUTH</v>
      </c>
    </row>
    <row r="1063" spans="1:32">
      <c r="A1063" t="s">
        <v>3025</v>
      </c>
      <c r="B1063" t="s">
        <v>22</v>
      </c>
      <c r="C1063" t="str">
        <f t="shared" si="128"/>
        <v>SERVICE_CHARGE</v>
      </c>
      <c r="D1063" s="4">
        <v>45093</v>
      </c>
      <c r="E1063" t="str">
        <f t="shared" si="129"/>
        <v>YAMAHA</v>
      </c>
      <c r="F1063">
        <v>12100118</v>
      </c>
      <c r="G1063" s="19">
        <v>45093</v>
      </c>
      <c r="H1063" t="s">
        <v>76</v>
      </c>
      <c r="I1063" t="s">
        <v>77</v>
      </c>
      <c r="J1063">
        <v>1</v>
      </c>
      <c r="K1063">
        <v>1</v>
      </c>
      <c r="L1063">
        <v>6106.19</v>
      </c>
      <c r="M1063" t="s">
        <v>36</v>
      </c>
      <c r="N1063">
        <v>1.105</v>
      </c>
      <c r="O1063">
        <v>6106.19</v>
      </c>
      <c r="P1063">
        <f t="shared" si="135"/>
        <v>6747.3399499999996</v>
      </c>
      <c r="Q1063" t="s">
        <v>41</v>
      </c>
      <c r="R1063" t="s">
        <v>2735</v>
      </c>
      <c r="S1063" t="s">
        <v>25</v>
      </c>
      <c r="T1063">
        <v>900841</v>
      </c>
      <c r="U1063">
        <v>0</v>
      </c>
      <c r="V1063" t="s">
        <v>1069</v>
      </c>
      <c r="X1063" t="s">
        <v>2736</v>
      </c>
      <c r="Z1063" t="s">
        <v>2737</v>
      </c>
      <c r="AB1063">
        <f t="shared" si="130"/>
        <v>2023</v>
      </c>
      <c r="AC1063">
        <f t="shared" si="131"/>
        <v>6</v>
      </c>
      <c r="AD1063" t="str">
        <f t="shared" si="132"/>
        <v>Q1</v>
      </c>
      <c r="AE1063" t="str">
        <f t="shared" si="133"/>
        <v>FY23/24</v>
      </c>
      <c r="AF1063" t="str">
        <f t="shared" si="134"/>
        <v>SOUTH</v>
      </c>
    </row>
    <row r="1064" spans="1:32">
      <c r="A1064" t="s">
        <v>3025</v>
      </c>
      <c r="B1064" t="s">
        <v>22</v>
      </c>
      <c r="C1064" t="str">
        <f t="shared" si="128"/>
        <v>SERVICE_CHARGE</v>
      </c>
      <c r="D1064" s="4">
        <v>45093</v>
      </c>
      <c r="E1064" t="str">
        <f t="shared" si="129"/>
        <v>YAMAHA</v>
      </c>
      <c r="F1064">
        <v>12100119</v>
      </c>
      <c r="G1064" s="19">
        <v>45093</v>
      </c>
      <c r="H1064" t="s">
        <v>76</v>
      </c>
      <c r="I1064" t="s">
        <v>77</v>
      </c>
      <c r="J1064">
        <v>1</v>
      </c>
      <c r="K1064">
        <v>1</v>
      </c>
      <c r="L1064">
        <v>1150.44</v>
      </c>
      <c r="M1064" t="s">
        <v>36</v>
      </c>
      <c r="N1064">
        <v>1.105</v>
      </c>
      <c r="O1064">
        <v>1150.44</v>
      </c>
      <c r="P1064">
        <f t="shared" si="135"/>
        <v>1271.2362000000001</v>
      </c>
      <c r="Q1064" t="s">
        <v>41</v>
      </c>
      <c r="R1064" t="s">
        <v>2735</v>
      </c>
      <c r="S1064" t="s">
        <v>25</v>
      </c>
      <c r="T1064">
        <v>900842</v>
      </c>
      <c r="U1064">
        <v>0</v>
      </c>
      <c r="V1064" t="s">
        <v>1069</v>
      </c>
      <c r="X1064" t="s">
        <v>2738</v>
      </c>
      <c r="Z1064" t="s">
        <v>2737</v>
      </c>
      <c r="AB1064">
        <f t="shared" si="130"/>
        <v>2023</v>
      </c>
      <c r="AC1064">
        <f t="shared" si="131"/>
        <v>6</v>
      </c>
      <c r="AD1064" t="str">
        <f t="shared" si="132"/>
        <v>Q1</v>
      </c>
      <c r="AE1064" t="str">
        <f t="shared" si="133"/>
        <v>FY23/24</v>
      </c>
      <c r="AF1064" t="str">
        <f t="shared" si="134"/>
        <v>SOUTH</v>
      </c>
    </row>
    <row r="1065" spans="1:32">
      <c r="A1065" t="s">
        <v>3025</v>
      </c>
      <c r="B1065" t="s">
        <v>22</v>
      </c>
      <c r="C1065" t="str">
        <f t="shared" si="128"/>
        <v>SPARES/OTHER</v>
      </c>
      <c r="D1065" s="4">
        <v>45093</v>
      </c>
      <c r="E1065" t="str">
        <f t="shared" si="129"/>
        <v>YAMAHA</v>
      </c>
      <c r="F1065">
        <v>14100606</v>
      </c>
      <c r="G1065" s="19">
        <v>45093</v>
      </c>
      <c r="H1065" t="s">
        <v>1580</v>
      </c>
      <c r="I1065" t="s">
        <v>1581</v>
      </c>
      <c r="J1065">
        <v>1</v>
      </c>
      <c r="K1065">
        <v>1</v>
      </c>
      <c r="L1065">
        <v>1504.42</v>
      </c>
      <c r="M1065" t="s">
        <v>36</v>
      </c>
      <c r="N1065">
        <v>1.105</v>
      </c>
      <c r="O1065">
        <v>1504.42</v>
      </c>
      <c r="P1065">
        <f t="shared" si="135"/>
        <v>1662.3841</v>
      </c>
      <c r="Q1065" t="s">
        <v>41</v>
      </c>
      <c r="R1065" t="s">
        <v>2735</v>
      </c>
      <c r="S1065" t="s">
        <v>25</v>
      </c>
      <c r="T1065">
        <v>900840</v>
      </c>
      <c r="U1065">
        <v>855.5</v>
      </c>
      <c r="V1065" t="s">
        <v>1065</v>
      </c>
      <c r="X1065" t="s">
        <v>2736</v>
      </c>
      <c r="Y1065">
        <v>1210117</v>
      </c>
      <c r="Z1065" t="s">
        <v>2737</v>
      </c>
      <c r="AB1065">
        <f t="shared" si="130"/>
        <v>2023</v>
      </c>
      <c r="AC1065">
        <f t="shared" si="131"/>
        <v>6</v>
      </c>
      <c r="AD1065" t="str">
        <f t="shared" si="132"/>
        <v>Q1</v>
      </c>
      <c r="AE1065" t="str">
        <f t="shared" si="133"/>
        <v>FY23/24</v>
      </c>
      <c r="AF1065" t="str">
        <f t="shared" si="134"/>
        <v>SOUTH</v>
      </c>
    </row>
    <row r="1066" spans="1:32">
      <c r="A1066" t="s">
        <v>3025</v>
      </c>
      <c r="B1066" t="s">
        <v>22</v>
      </c>
      <c r="C1066" t="str">
        <f t="shared" si="128"/>
        <v>SPARES/OTHER</v>
      </c>
      <c r="D1066" s="4">
        <v>45093</v>
      </c>
      <c r="E1066" t="str">
        <f t="shared" si="129"/>
        <v>YAMAHA</v>
      </c>
      <c r="F1066">
        <v>14100606</v>
      </c>
      <c r="G1066" s="19">
        <v>45093</v>
      </c>
      <c r="H1066" t="s">
        <v>2545</v>
      </c>
      <c r="I1066" t="s">
        <v>2062</v>
      </c>
      <c r="J1066">
        <v>1</v>
      </c>
      <c r="K1066">
        <v>1</v>
      </c>
      <c r="L1066">
        <v>1858.41</v>
      </c>
      <c r="M1066" t="s">
        <v>36</v>
      </c>
      <c r="N1066">
        <v>1.105</v>
      </c>
      <c r="O1066">
        <v>1858.41</v>
      </c>
      <c r="P1066">
        <f t="shared" si="135"/>
        <v>2053.5430500000002</v>
      </c>
      <c r="Q1066" t="s">
        <v>41</v>
      </c>
      <c r="R1066" t="s">
        <v>2735</v>
      </c>
      <c r="S1066" t="s">
        <v>25</v>
      </c>
      <c r="T1066">
        <v>900840</v>
      </c>
      <c r="U1066">
        <v>1013.42</v>
      </c>
      <c r="V1066" t="s">
        <v>1065</v>
      </c>
      <c r="X1066" t="s">
        <v>2736</v>
      </c>
      <c r="Y1066">
        <v>1210117</v>
      </c>
      <c r="Z1066" t="s">
        <v>2737</v>
      </c>
      <c r="AB1066">
        <f t="shared" si="130"/>
        <v>2023</v>
      </c>
      <c r="AC1066">
        <f t="shared" si="131"/>
        <v>6</v>
      </c>
      <c r="AD1066" t="str">
        <f t="shared" si="132"/>
        <v>Q1</v>
      </c>
      <c r="AE1066" t="str">
        <f t="shared" si="133"/>
        <v>FY23/24</v>
      </c>
      <c r="AF1066" t="str">
        <f t="shared" si="134"/>
        <v>SOUTH</v>
      </c>
    </row>
    <row r="1067" spans="1:32">
      <c r="A1067" t="s">
        <v>3025</v>
      </c>
      <c r="B1067" t="s">
        <v>22</v>
      </c>
      <c r="C1067" t="str">
        <f t="shared" si="128"/>
        <v>SERVICE_CHARGE</v>
      </c>
      <c r="D1067" s="4">
        <v>45096</v>
      </c>
      <c r="E1067" t="str">
        <f t="shared" si="129"/>
        <v>YAMAHA</v>
      </c>
      <c r="F1067">
        <v>12100120</v>
      </c>
      <c r="G1067" s="19">
        <v>45096</v>
      </c>
      <c r="H1067" t="s">
        <v>76</v>
      </c>
      <c r="I1067" t="s">
        <v>77</v>
      </c>
      <c r="J1067">
        <v>1</v>
      </c>
      <c r="K1067">
        <v>1</v>
      </c>
      <c r="L1067">
        <v>973.45</v>
      </c>
      <c r="M1067" t="s">
        <v>36</v>
      </c>
      <c r="N1067">
        <v>1.105</v>
      </c>
      <c r="O1067">
        <v>973.45</v>
      </c>
      <c r="P1067">
        <f t="shared" si="135"/>
        <v>1075.6622500000001</v>
      </c>
      <c r="Q1067" t="s">
        <v>41</v>
      </c>
      <c r="R1067" t="s">
        <v>80</v>
      </c>
      <c r="S1067" t="s">
        <v>25</v>
      </c>
      <c r="T1067">
        <v>900847</v>
      </c>
      <c r="U1067">
        <v>0</v>
      </c>
      <c r="V1067" t="s">
        <v>1069</v>
      </c>
      <c r="X1067" t="s">
        <v>2739</v>
      </c>
      <c r="Z1067" t="s">
        <v>2282</v>
      </c>
      <c r="AB1067">
        <f t="shared" si="130"/>
        <v>2023</v>
      </c>
      <c r="AC1067">
        <f t="shared" si="131"/>
        <v>6</v>
      </c>
      <c r="AD1067" t="str">
        <f t="shared" si="132"/>
        <v>Q1</v>
      </c>
      <c r="AE1067" t="str">
        <f t="shared" si="133"/>
        <v>FY23/24</v>
      </c>
      <c r="AF1067" t="str">
        <f t="shared" si="134"/>
        <v>SOUTH</v>
      </c>
    </row>
    <row r="1068" spans="1:32">
      <c r="A1068" t="s">
        <v>3025</v>
      </c>
      <c r="B1068" t="s">
        <v>22</v>
      </c>
      <c r="C1068" t="str">
        <f t="shared" si="128"/>
        <v>SERVICE_CHARGE</v>
      </c>
      <c r="D1068" s="4">
        <v>45096</v>
      </c>
      <c r="E1068" t="str">
        <f t="shared" si="129"/>
        <v>YAMAHA</v>
      </c>
      <c r="F1068">
        <v>12100121</v>
      </c>
      <c r="G1068" s="19">
        <v>45096</v>
      </c>
      <c r="H1068" t="s">
        <v>76</v>
      </c>
      <c r="I1068" t="s">
        <v>77</v>
      </c>
      <c r="J1068">
        <v>1</v>
      </c>
      <c r="K1068">
        <v>1</v>
      </c>
      <c r="L1068">
        <v>1592.92</v>
      </c>
      <c r="M1068" t="s">
        <v>36</v>
      </c>
      <c r="N1068">
        <v>1.105</v>
      </c>
      <c r="O1068">
        <v>1592.92</v>
      </c>
      <c r="P1068">
        <f t="shared" si="135"/>
        <v>1760.1766</v>
      </c>
      <c r="Q1068" t="s">
        <v>41</v>
      </c>
      <c r="R1068" t="s">
        <v>1792</v>
      </c>
      <c r="S1068" t="s">
        <v>25</v>
      </c>
      <c r="T1068">
        <v>900848</v>
      </c>
      <c r="U1068">
        <v>0</v>
      </c>
      <c r="V1068" t="s">
        <v>1069</v>
      </c>
      <c r="X1068" t="s">
        <v>2740</v>
      </c>
      <c r="Z1068" t="s">
        <v>1794</v>
      </c>
      <c r="AB1068">
        <f t="shared" si="130"/>
        <v>2023</v>
      </c>
      <c r="AC1068">
        <f t="shared" si="131"/>
        <v>6</v>
      </c>
      <c r="AD1068" t="str">
        <f t="shared" si="132"/>
        <v>Q1</v>
      </c>
      <c r="AE1068" t="str">
        <f t="shared" si="133"/>
        <v>FY23/24</v>
      </c>
      <c r="AF1068" t="str">
        <f t="shared" si="134"/>
        <v>SOUTH</v>
      </c>
    </row>
    <row r="1069" spans="1:32">
      <c r="A1069" t="s">
        <v>3025</v>
      </c>
      <c r="B1069" t="s">
        <v>22</v>
      </c>
      <c r="C1069" t="str">
        <f t="shared" si="128"/>
        <v>SERVICE_CHARGE</v>
      </c>
      <c r="D1069" s="4">
        <v>45096</v>
      </c>
      <c r="E1069" t="str">
        <f t="shared" si="129"/>
        <v>YAMAHA</v>
      </c>
      <c r="F1069">
        <v>12100121</v>
      </c>
      <c r="G1069" s="19">
        <v>45096</v>
      </c>
      <c r="H1069" t="s">
        <v>76</v>
      </c>
      <c r="I1069" t="s">
        <v>77</v>
      </c>
      <c r="J1069">
        <v>1</v>
      </c>
      <c r="K1069">
        <v>1</v>
      </c>
      <c r="L1069">
        <v>11504.42</v>
      </c>
      <c r="M1069" t="s">
        <v>36</v>
      </c>
      <c r="N1069">
        <v>1.105</v>
      </c>
      <c r="O1069">
        <v>11504.42</v>
      </c>
      <c r="P1069">
        <f t="shared" si="135"/>
        <v>12712.384099999999</v>
      </c>
      <c r="Q1069" t="s">
        <v>41</v>
      </c>
      <c r="R1069" t="s">
        <v>1792</v>
      </c>
      <c r="S1069" t="s">
        <v>25</v>
      </c>
      <c r="T1069">
        <v>900848</v>
      </c>
      <c r="U1069">
        <v>0</v>
      </c>
      <c r="V1069" t="s">
        <v>1069</v>
      </c>
      <c r="X1069" t="s">
        <v>2740</v>
      </c>
      <c r="Z1069" t="s">
        <v>1794</v>
      </c>
      <c r="AB1069">
        <f t="shared" si="130"/>
        <v>2023</v>
      </c>
      <c r="AC1069">
        <f t="shared" si="131"/>
        <v>6</v>
      </c>
      <c r="AD1069" t="str">
        <f t="shared" si="132"/>
        <v>Q1</v>
      </c>
      <c r="AE1069" t="str">
        <f t="shared" si="133"/>
        <v>FY23/24</v>
      </c>
      <c r="AF1069" t="str">
        <f t="shared" si="134"/>
        <v>SOUTH</v>
      </c>
    </row>
    <row r="1070" spans="1:32">
      <c r="A1070" t="s">
        <v>3025</v>
      </c>
      <c r="B1070" t="s">
        <v>22</v>
      </c>
      <c r="C1070" t="str">
        <f t="shared" si="128"/>
        <v>SPARES/OTHER</v>
      </c>
      <c r="D1070" s="4">
        <v>45096</v>
      </c>
      <c r="E1070" t="str">
        <f t="shared" si="129"/>
        <v>HELLER</v>
      </c>
      <c r="F1070">
        <v>14100607</v>
      </c>
      <c r="G1070" s="19">
        <v>45096</v>
      </c>
      <c r="H1070" t="s">
        <v>2703</v>
      </c>
      <c r="I1070" t="s">
        <v>2704</v>
      </c>
      <c r="J1070">
        <v>2</v>
      </c>
      <c r="K1070">
        <v>2</v>
      </c>
      <c r="L1070">
        <v>8141.59</v>
      </c>
      <c r="M1070" t="s">
        <v>36</v>
      </c>
      <c r="N1070">
        <v>1.105</v>
      </c>
      <c r="O1070">
        <v>8141.59</v>
      </c>
      <c r="P1070">
        <f t="shared" si="135"/>
        <v>8996.4569499999998</v>
      </c>
      <c r="Q1070" t="s">
        <v>41</v>
      </c>
      <c r="R1070" t="s">
        <v>1157</v>
      </c>
      <c r="S1070" t="s">
        <v>25</v>
      </c>
      <c r="T1070">
        <v>900846</v>
      </c>
      <c r="U1070">
        <v>5000</v>
      </c>
      <c r="V1070" t="s">
        <v>1065</v>
      </c>
      <c r="X1070" t="s">
        <v>2741</v>
      </c>
      <c r="Y1070">
        <v>1211227</v>
      </c>
      <c r="Z1070" t="s">
        <v>1159</v>
      </c>
      <c r="AB1070">
        <f t="shared" si="130"/>
        <v>2023</v>
      </c>
      <c r="AC1070">
        <f t="shared" si="131"/>
        <v>6</v>
      </c>
      <c r="AD1070" t="str">
        <f t="shared" si="132"/>
        <v>Q1</v>
      </c>
      <c r="AE1070" t="str">
        <f t="shared" si="133"/>
        <v>FY23/24</v>
      </c>
      <c r="AF1070" t="str">
        <f t="shared" si="134"/>
        <v>SOUTH</v>
      </c>
    </row>
    <row r="1071" spans="1:32">
      <c r="A1071" t="s">
        <v>3025</v>
      </c>
      <c r="B1071" t="s">
        <v>22</v>
      </c>
      <c r="C1071" t="str">
        <f t="shared" si="128"/>
        <v>SPARES/OTHER</v>
      </c>
      <c r="D1071" s="4">
        <v>45096</v>
      </c>
      <c r="E1071" t="str">
        <f t="shared" si="129"/>
        <v>YAMAHA</v>
      </c>
      <c r="F1071">
        <v>14100608</v>
      </c>
      <c r="G1071" s="19">
        <v>45096</v>
      </c>
      <c r="H1071" t="s">
        <v>1373</v>
      </c>
      <c r="I1071" t="s">
        <v>1374</v>
      </c>
      <c r="J1071">
        <v>1</v>
      </c>
      <c r="K1071">
        <v>1</v>
      </c>
      <c r="L1071">
        <v>761.06</v>
      </c>
      <c r="M1071" t="s">
        <v>36</v>
      </c>
      <c r="N1071">
        <v>1.105</v>
      </c>
      <c r="O1071">
        <v>761.06</v>
      </c>
      <c r="P1071">
        <f t="shared" si="135"/>
        <v>840.97129999999993</v>
      </c>
      <c r="Q1071" t="s">
        <v>41</v>
      </c>
      <c r="R1071" t="s">
        <v>80</v>
      </c>
      <c r="S1071" t="s">
        <v>25</v>
      </c>
      <c r="T1071">
        <v>900843</v>
      </c>
      <c r="U1071">
        <v>418.28</v>
      </c>
      <c r="V1071" t="s">
        <v>1065</v>
      </c>
      <c r="X1071" t="s">
        <v>2742</v>
      </c>
      <c r="Y1071">
        <v>1211151</v>
      </c>
      <c r="Z1071" t="s">
        <v>2282</v>
      </c>
      <c r="AB1071">
        <f t="shared" si="130"/>
        <v>2023</v>
      </c>
      <c r="AC1071">
        <f t="shared" si="131"/>
        <v>6</v>
      </c>
      <c r="AD1071" t="str">
        <f t="shared" si="132"/>
        <v>Q1</v>
      </c>
      <c r="AE1071" t="str">
        <f t="shared" si="133"/>
        <v>FY23/24</v>
      </c>
      <c r="AF1071" t="str">
        <f t="shared" si="134"/>
        <v>SOUTH</v>
      </c>
    </row>
    <row r="1072" spans="1:32">
      <c r="A1072" t="s">
        <v>3025</v>
      </c>
      <c r="B1072" t="s">
        <v>22</v>
      </c>
      <c r="C1072" t="str">
        <f t="shared" si="128"/>
        <v>SPARES/OTHER</v>
      </c>
      <c r="D1072" s="4">
        <v>45096</v>
      </c>
      <c r="E1072" t="str">
        <f t="shared" si="129"/>
        <v>YAMAHA</v>
      </c>
      <c r="F1072">
        <v>14100609</v>
      </c>
      <c r="G1072" s="19">
        <v>45096</v>
      </c>
      <c r="H1072" t="s">
        <v>2743</v>
      </c>
      <c r="I1072" t="s">
        <v>2744</v>
      </c>
      <c r="J1072">
        <v>4</v>
      </c>
      <c r="K1072">
        <v>4</v>
      </c>
      <c r="L1072">
        <v>1699.12</v>
      </c>
      <c r="M1072" t="s">
        <v>36</v>
      </c>
      <c r="N1072">
        <v>1.105</v>
      </c>
      <c r="O1072">
        <v>1699.12</v>
      </c>
      <c r="P1072">
        <f t="shared" si="135"/>
        <v>1877.5275999999999</v>
      </c>
      <c r="Q1072" t="s">
        <v>41</v>
      </c>
      <c r="R1072" t="s">
        <v>80</v>
      </c>
      <c r="S1072" t="s">
        <v>25</v>
      </c>
      <c r="T1072">
        <v>900844</v>
      </c>
      <c r="U1072">
        <v>1038.4000000000001</v>
      </c>
      <c r="V1072" t="s">
        <v>1065</v>
      </c>
      <c r="X1072" t="s">
        <v>2739</v>
      </c>
      <c r="Y1072">
        <v>1211160</v>
      </c>
      <c r="Z1072" t="s">
        <v>2282</v>
      </c>
      <c r="AB1072">
        <f t="shared" si="130"/>
        <v>2023</v>
      </c>
      <c r="AC1072">
        <f t="shared" si="131"/>
        <v>6</v>
      </c>
      <c r="AD1072" t="str">
        <f t="shared" si="132"/>
        <v>Q1</v>
      </c>
      <c r="AE1072" t="str">
        <f t="shared" si="133"/>
        <v>FY23/24</v>
      </c>
      <c r="AF1072" t="str">
        <f t="shared" si="134"/>
        <v>SOUTH</v>
      </c>
    </row>
    <row r="1073" spans="1:32">
      <c r="A1073" t="s">
        <v>3025</v>
      </c>
      <c r="B1073" t="s">
        <v>22</v>
      </c>
      <c r="C1073" t="str">
        <f t="shared" si="128"/>
        <v>SPARES/OTHER</v>
      </c>
      <c r="D1073" s="4">
        <v>45096</v>
      </c>
      <c r="E1073" t="str">
        <f t="shared" si="129"/>
        <v>YAMAHA</v>
      </c>
      <c r="F1073">
        <v>14100610</v>
      </c>
      <c r="G1073" s="19">
        <v>45096</v>
      </c>
      <c r="H1073" t="s">
        <v>1169</v>
      </c>
      <c r="I1073" t="s">
        <v>1170</v>
      </c>
      <c r="J1073">
        <v>3</v>
      </c>
      <c r="K1073">
        <v>3</v>
      </c>
      <c r="L1073">
        <v>1221.24</v>
      </c>
      <c r="M1073" t="s">
        <v>36</v>
      </c>
      <c r="N1073">
        <v>1.105</v>
      </c>
      <c r="O1073">
        <v>1221.24</v>
      </c>
      <c r="P1073">
        <f t="shared" si="135"/>
        <v>1349.4702</v>
      </c>
      <c r="Q1073" t="s">
        <v>41</v>
      </c>
      <c r="R1073" t="s">
        <v>1792</v>
      </c>
      <c r="S1073" t="s">
        <v>25</v>
      </c>
      <c r="T1073">
        <v>900845</v>
      </c>
      <c r="U1073">
        <v>668.4</v>
      </c>
      <c r="V1073" t="s">
        <v>1065</v>
      </c>
      <c r="X1073" t="s">
        <v>2740</v>
      </c>
      <c r="Y1073">
        <v>1211229</v>
      </c>
      <c r="Z1073" t="s">
        <v>1794</v>
      </c>
      <c r="AB1073">
        <f t="shared" si="130"/>
        <v>2023</v>
      </c>
      <c r="AC1073">
        <f t="shared" si="131"/>
        <v>6</v>
      </c>
      <c r="AD1073" t="str">
        <f t="shared" si="132"/>
        <v>Q1</v>
      </c>
      <c r="AE1073" t="str">
        <f t="shared" si="133"/>
        <v>FY23/24</v>
      </c>
      <c r="AF1073" t="str">
        <f t="shared" si="134"/>
        <v>SOUTH</v>
      </c>
    </row>
    <row r="1074" spans="1:32">
      <c r="A1074" t="s">
        <v>3025</v>
      </c>
      <c r="B1074" t="s">
        <v>22</v>
      </c>
      <c r="C1074" t="str">
        <f t="shared" si="128"/>
        <v>SPARES/OTHER</v>
      </c>
      <c r="D1074" s="4">
        <v>45096</v>
      </c>
      <c r="E1074" t="str">
        <f t="shared" si="129"/>
        <v>YAMAHA</v>
      </c>
      <c r="F1074">
        <v>14100610</v>
      </c>
      <c r="G1074" s="19">
        <v>45096</v>
      </c>
      <c r="H1074" t="s">
        <v>126</v>
      </c>
      <c r="I1074" t="s">
        <v>48</v>
      </c>
      <c r="J1074">
        <v>2</v>
      </c>
      <c r="K1074">
        <v>2</v>
      </c>
      <c r="L1074">
        <v>2035.4</v>
      </c>
      <c r="M1074" t="s">
        <v>36</v>
      </c>
      <c r="N1074">
        <v>1.105</v>
      </c>
      <c r="O1074">
        <v>2035.4</v>
      </c>
      <c r="P1074">
        <f t="shared" si="135"/>
        <v>2249.1170000000002</v>
      </c>
      <c r="Q1074" t="s">
        <v>41</v>
      </c>
      <c r="R1074" t="s">
        <v>1792</v>
      </c>
      <c r="S1074" t="s">
        <v>25</v>
      </c>
      <c r="T1074">
        <v>900845</v>
      </c>
      <c r="U1074">
        <v>1102</v>
      </c>
      <c r="V1074" t="s">
        <v>1065</v>
      </c>
      <c r="X1074" t="s">
        <v>2740</v>
      </c>
      <c r="Y1074">
        <v>1211229</v>
      </c>
      <c r="Z1074" t="s">
        <v>1794</v>
      </c>
      <c r="AB1074">
        <f t="shared" si="130"/>
        <v>2023</v>
      </c>
      <c r="AC1074">
        <f t="shared" si="131"/>
        <v>6</v>
      </c>
      <c r="AD1074" t="str">
        <f t="shared" si="132"/>
        <v>Q1</v>
      </c>
      <c r="AE1074" t="str">
        <f t="shared" si="133"/>
        <v>FY23/24</v>
      </c>
      <c r="AF1074" t="str">
        <f t="shared" si="134"/>
        <v>SOUTH</v>
      </c>
    </row>
    <row r="1075" spans="1:32">
      <c r="A1075" t="s">
        <v>3025</v>
      </c>
      <c r="B1075" t="s">
        <v>22</v>
      </c>
      <c r="C1075" t="str">
        <f t="shared" si="128"/>
        <v>SPARES/OTHER</v>
      </c>
      <c r="D1075" s="4">
        <v>45096</v>
      </c>
      <c r="E1075" t="str">
        <f t="shared" si="129"/>
        <v>YAMAHA</v>
      </c>
      <c r="F1075">
        <v>14100610</v>
      </c>
      <c r="G1075" s="19">
        <v>45096</v>
      </c>
      <c r="H1075" t="s">
        <v>2745</v>
      </c>
      <c r="I1075" t="s">
        <v>2746</v>
      </c>
      <c r="J1075">
        <v>1</v>
      </c>
      <c r="K1075">
        <v>1</v>
      </c>
      <c r="L1075">
        <v>106.19</v>
      </c>
      <c r="M1075" t="s">
        <v>36</v>
      </c>
      <c r="N1075">
        <v>1.105</v>
      </c>
      <c r="O1075">
        <v>106.19</v>
      </c>
      <c r="P1075">
        <f t="shared" si="135"/>
        <v>117.33995</v>
      </c>
      <c r="Q1075" t="s">
        <v>41</v>
      </c>
      <c r="R1075" t="s">
        <v>1792</v>
      </c>
      <c r="S1075" t="s">
        <v>25</v>
      </c>
      <c r="T1075">
        <v>900845</v>
      </c>
      <c r="U1075">
        <v>54</v>
      </c>
      <c r="V1075" t="s">
        <v>1065</v>
      </c>
      <c r="X1075" t="s">
        <v>2740</v>
      </c>
      <c r="Y1075">
        <v>1211229</v>
      </c>
      <c r="Z1075" t="s">
        <v>1794</v>
      </c>
      <c r="AB1075">
        <f t="shared" si="130"/>
        <v>2023</v>
      </c>
      <c r="AC1075">
        <f t="shared" si="131"/>
        <v>6</v>
      </c>
      <c r="AD1075" t="str">
        <f t="shared" si="132"/>
        <v>Q1</v>
      </c>
      <c r="AE1075" t="str">
        <f t="shared" si="133"/>
        <v>FY23/24</v>
      </c>
      <c r="AF1075" t="str">
        <f t="shared" si="134"/>
        <v>SOUTH</v>
      </c>
    </row>
    <row r="1076" spans="1:32">
      <c r="A1076" t="s">
        <v>3025</v>
      </c>
      <c r="B1076" t="s">
        <v>22</v>
      </c>
      <c r="C1076" t="str">
        <f t="shared" si="128"/>
        <v>SPARES/OTHER</v>
      </c>
      <c r="D1076" s="4">
        <v>45096</v>
      </c>
      <c r="E1076" t="str">
        <f t="shared" si="129"/>
        <v>YAMAHA</v>
      </c>
      <c r="F1076">
        <v>14100610</v>
      </c>
      <c r="G1076" s="19">
        <v>45096</v>
      </c>
      <c r="H1076" t="s">
        <v>42</v>
      </c>
      <c r="I1076" t="s">
        <v>43</v>
      </c>
      <c r="J1076">
        <v>10</v>
      </c>
      <c r="K1076">
        <v>10</v>
      </c>
      <c r="L1076">
        <v>1327.43</v>
      </c>
      <c r="M1076" t="s">
        <v>36</v>
      </c>
      <c r="N1076">
        <v>1.105</v>
      </c>
      <c r="O1076">
        <v>1327.43</v>
      </c>
      <c r="P1076">
        <f t="shared" si="135"/>
        <v>1466.81015</v>
      </c>
      <c r="Q1076" t="s">
        <v>41</v>
      </c>
      <c r="R1076" t="s">
        <v>1792</v>
      </c>
      <c r="S1076" t="s">
        <v>25</v>
      </c>
      <c r="T1076">
        <v>900845</v>
      </c>
      <c r="U1076">
        <v>637.20000000000005</v>
      </c>
      <c r="V1076" t="s">
        <v>1065</v>
      </c>
      <c r="X1076" t="s">
        <v>2740</v>
      </c>
      <c r="Y1076">
        <v>1211229</v>
      </c>
      <c r="Z1076" t="s">
        <v>1794</v>
      </c>
      <c r="AB1076">
        <f t="shared" si="130"/>
        <v>2023</v>
      </c>
      <c r="AC1076">
        <f t="shared" si="131"/>
        <v>6</v>
      </c>
      <c r="AD1076" t="str">
        <f t="shared" si="132"/>
        <v>Q1</v>
      </c>
      <c r="AE1076" t="str">
        <f t="shared" si="133"/>
        <v>FY23/24</v>
      </c>
      <c r="AF1076" t="str">
        <f t="shared" si="134"/>
        <v>SOUTH</v>
      </c>
    </row>
    <row r="1077" spans="1:32">
      <c r="A1077" t="s">
        <v>3025</v>
      </c>
      <c r="B1077" t="s">
        <v>22</v>
      </c>
      <c r="C1077" t="str">
        <f t="shared" si="128"/>
        <v>SPARES/OTHER</v>
      </c>
      <c r="D1077" s="4">
        <v>45096</v>
      </c>
      <c r="E1077" t="str">
        <f t="shared" si="129"/>
        <v>YAMAHA</v>
      </c>
      <c r="F1077">
        <v>14100610</v>
      </c>
      <c r="G1077" s="19">
        <v>45096</v>
      </c>
      <c r="H1077" t="s">
        <v>1187</v>
      </c>
      <c r="I1077" t="s">
        <v>48</v>
      </c>
      <c r="J1077">
        <v>4</v>
      </c>
      <c r="K1077">
        <v>4</v>
      </c>
      <c r="L1077">
        <v>4884.96</v>
      </c>
      <c r="M1077" t="s">
        <v>36</v>
      </c>
      <c r="N1077">
        <v>1.105</v>
      </c>
      <c r="O1077">
        <v>4884.96</v>
      </c>
      <c r="P1077">
        <f t="shared" si="135"/>
        <v>5397.8807999999999</v>
      </c>
      <c r="Q1077" t="s">
        <v>41</v>
      </c>
      <c r="R1077" t="s">
        <v>1792</v>
      </c>
      <c r="S1077" t="s">
        <v>25</v>
      </c>
      <c r="T1077">
        <v>900845</v>
      </c>
      <c r="U1077">
        <v>2653.33</v>
      </c>
      <c r="V1077" t="s">
        <v>1065</v>
      </c>
      <c r="X1077" t="s">
        <v>2740</v>
      </c>
      <c r="Y1077">
        <v>1211229</v>
      </c>
      <c r="Z1077" t="s">
        <v>1794</v>
      </c>
      <c r="AB1077">
        <f t="shared" si="130"/>
        <v>2023</v>
      </c>
      <c r="AC1077">
        <f t="shared" si="131"/>
        <v>6</v>
      </c>
      <c r="AD1077" t="str">
        <f t="shared" si="132"/>
        <v>Q1</v>
      </c>
      <c r="AE1077" t="str">
        <f t="shared" si="133"/>
        <v>FY23/24</v>
      </c>
      <c r="AF1077" t="str">
        <f t="shared" si="134"/>
        <v>SOUTH</v>
      </c>
    </row>
    <row r="1078" spans="1:32">
      <c r="A1078" t="s">
        <v>3025</v>
      </c>
      <c r="B1078" t="s">
        <v>22</v>
      </c>
      <c r="C1078" t="str">
        <f t="shared" si="128"/>
        <v>SPARES/OTHER</v>
      </c>
      <c r="D1078" s="4">
        <v>45096</v>
      </c>
      <c r="E1078" t="str">
        <f t="shared" si="129"/>
        <v>YAMAHA</v>
      </c>
      <c r="F1078">
        <v>14100610</v>
      </c>
      <c r="G1078" s="19">
        <v>45096</v>
      </c>
      <c r="H1078" t="s">
        <v>2747</v>
      </c>
      <c r="I1078" t="s">
        <v>2130</v>
      </c>
      <c r="J1078">
        <v>1</v>
      </c>
      <c r="K1078">
        <v>1</v>
      </c>
      <c r="L1078">
        <v>79.650000000000006</v>
      </c>
      <c r="M1078" t="s">
        <v>36</v>
      </c>
      <c r="N1078">
        <v>1.105</v>
      </c>
      <c r="O1078">
        <v>79.650000000000006</v>
      </c>
      <c r="P1078">
        <f t="shared" si="135"/>
        <v>88.013249999999999</v>
      </c>
      <c r="Q1078" t="s">
        <v>41</v>
      </c>
      <c r="R1078" t="s">
        <v>1792</v>
      </c>
      <c r="S1078" t="s">
        <v>25</v>
      </c>
      <c r="T1078">
        <v>900845</v>
      </c>
      <c r="U1078">
        <v>40</v>
      </c>
      <c r="V1078" t="s">
        <v>1065</v>
      </c>
      <c r="X1078" t="s">
        <v>2740</v>
      </c>
      <c r="Y1078">
        <v>1211229</v>
      </c>
      <c r="Z1078" t="s">
        <v>1794</v>
      </c>
      <c r="AB1078">
        <f t="shared" si="130"/>
        <v>2023</v>
      </c>
      <c r="AC1078">
        <f t="shared" si="131"/>
        <v>6</v>
      </c>
      <c r="AD1078" t="str">
        <f t="shared" si="132"/>
        <v>Q1</v>
      </c>
      <c r="AE1078" t="str">
        <f t="shared" si="133"/>
        <v>FY23/24</v>
      </c>
      <c r="AF1078" t="str">
        <f t="shared" si="134"/>
        <v>SOUTH</v>
      </c>
    </row>
    <row r="1079" spans="1:32">
      <c r="A1079" t="s">
        <v>3025</v>
      </c>
      <c r="B1079" t="s">
        <v>22</v>
      </c>
      <c r="C1079" t="str">
        <f t="shared" si="128"/>
        <v>SPARES/OTHER</v>
      </c>
      <c r="D1079" s="4">
        <v>45096</v>
      </c>
      <c r="E1079" t="str">
        <f t="shared" si="129"/>
        <v>YAMAHA</v>
      </c>
      <c r="F1079">
        <v>14100610</v>
      </c>
      <c r="G1079" s="19">
        <v>45096</v>
      </c>
      <c r="H1079" t="s">
        <v>2748</v>
      </c>
      <c r="I1079" t="s">
        <v>2131</v>
      </c>
      <c r="J1079">
        <v>1</v>
      </c>
      <c r="K1079">
        <v>1</v>
      </c>
      <c r="L1079">
        <v>57.52</v>
      </c>
      <c r="M1079" t="s">
        <v>36</v>
      </c>
      <c r="N1079">
        <v>1.105</v>
      </c>
      <c r="O1079">
        <v>57.52</v>
      </c>
      <c r="P1079">
        <f t="shared" si="135"/>
        <v>63.559600000000003</v>
      </c>
      <c r="Q1079" t="s">
        <v>41</v>
      </c>
      <c r="R1079" t="s">
        <v>1792</v>
      </c>
      <c r="S1079" t="s">
        <v>25</v>
      </c>
      <c r="T1079">
        <v>900845</v>
      </c>
      <c r="U1079">
        <v>31</v>
      </c>
      <c r="V1079" t="s">
        <v>1065</v>
      </c>
      <c r="X1079" t="s">
        <v>2740</v>
      </c>
      <c r="Y1079">
        <v>1211229</v>
      </c>
      <c r="Z1079" t="s">
        <v>1794</v>
      </c>
      <c r="AB1079">
        <f t="shared" si="130"/>
        <v>2023</v>
      </c>
      <c r="AC1079">
        <f t="shared" si="131"/>
        <v>6</v>
      </c>
      <c r="AD1079" t="str">
        <f t="shared" si="132"/>
        <v>Q1</v>
      </c>
      <c r="AE1079" t="str">
        <f t="shared" si="133"/>
        <v>FY23/24</v>
      </c>
      <c r="AF1079" t="str">
        <f t="shared" si="134"/>
        <v>SOUTH</v>
      </c>
    </row>
    <row r="1080" spans="1:32">
      <c r="A1080" t="s">
        <v>3025</v>
      </c>
      <c r="B1080" t="s">
        <v>22</v>
      </c>
      <c r="C1080" t="str">
        <f t="shared" si="128"/>
        <v>SPARES/OTHER</v>
      </c>
      <c r="D1080" s="4">
        <v>45098</v>
      </c>
      <c r="E1080" t="str">
        <f t="shared" si="129"/>
        <v>OTHERS</v>
      </c>
      <c r="F1080">
        <v>14100611</v>
      </c>
      <c r="G1080" s="19">
        <v>45098</v>
      </c>
      <c r="H1080" t="s">
        <v>1379</v>
      </c>
      <c r="I1080" t="s">
        <v>1380</v>
      </c>
      <c r="J1080">
        <v>4</v>
      </c>
      <c r="K1080">
        <v>4</v>
      </c>
      <c r="L1080">
        <v>8849.56</v>
      </c>
      <c r="M1080" t="s">
        <v>36</v>
      </c>
      <c r="N1080">
        <v>1.105</v>
      </c>
      <c r="O1080">
        <v>8849.56</v>
      </c>
      <c r="P1080">
        <f t="shared" si="135"/>
        <v>9778.7637999999988</v>
      </c>
      <c r="Q1080" t="s">
        <v>41</v>
      </c>
      <c r="R1080" t="s">
        <v>1157</v>
      </c>
      <c r="S1080" t="s">
        <v>25</v>
      </c>
      <c r="T1080">
        <v>900849</v>
      </c>
      <c r="U1080">
        <v>5433.64</v>
      </c>
      <c r="V1080" t="s">
        <v>1065</v>
      </c>
      <c r="X1080" t="s">
        <v>2749</v>
      </c>
      <c r="Y1080">
        <v>1213179</v>
      </c>
      <c r="Z1080" t="s">
        <v>1159</v>
      </c>
      <c r="AB1080">
        <f t="shared" si="130"/>
        <v>2023</v>
      </c>
      <c r="AC1080">
        <f t="shared" si="131"/>
        <v>6</v>
      </c>
      <c r="AD1080" t="str">
        <f t="shared" si="132"/>
        <v>Q1</v>
      </c>
      <c r="AE1080" t="str">
        <f t="shared" si="133"/>
        <v>FY23/24</v>
      </c>
      <c r="AF1080" t="str">
        <f t="shared" si="134"/>
        <v>SOUTH</v>
      </c>
    </row>
    <row r="1081" spans="1:32">
      <c r="A1081" t="s">
        <v>3025</v>
      </c>
      <c r="B1081" t="s">
        <v>22</v>
      </c>
      <c r="C1081" t="str">
        <f t="shared" si="128"/>
        <v>FEEDER</v>
      </c>
      <c r="D1081" s="4">
        <v>45098</v>
      </c>
      <c r="E1081" t="str">
        <f t="shared" si="129"/>
        <v>OTHERS</v>
      </c>
      <c r="F1081">
        <v>14100611</v>
      </c>
      <c r="G1081" s="19">
        <v>45098</v>
      </c>
      <c r="H1081" t="s">
        <v>1334</v>
      </c>
      <c r="I1081" t="s">
        <v>1335</v>
      </c>
      <c r="J1081">
        <v>4</v>
      </c>
      <c r="K1081">
        <v>4</v>
      </c>
      <c r="L1081">
        <v>8141.59</v>
      </c>
      <c r="M1081" t="s">
        <v>36</v>
      </c>
      <c r="N1081">
        <v>1.105</v>
      </c>
      <c r="O1081">
        <v>8141.59</v>
      </c>
      <c r="P1081">
        <f t="shared" si="135"/>
        <v>8996.4569499999998</v>
      </c>
      <c r="Q1081" t="s">
        <v>41</v>
      </c>
      <c r="R1081" t="s">
        <v>1157</v>
      </c>
      <c r="S1081" t="s">
        <v>25</v>
      </c>
      <c r="T1081">
        <v>900849</v>
      </c>
      <c r="U1081">
        <v>5433.64</v>
      </c>
      <c r="V1081" t="s">
        <v>1065</v>
      </c>
      <c r="X1081" t="s">
        <v>2749</v>
      </c>
      <c r="Y1081">
        <v>1213179</v>
      </c>
      <c r="Z1081" t="s">
        <v>1159</v>
      </c>
      <c r="AB1081">
        <f t="shared" si="130"/>
        <v>2023</v>
      </c>
      <c r="AC1081">
        <f t="shared" si="131"/>
        <v>6</v>
      </c>
      <c r="AD1081" t="str">
        <f t="shared" si="132"/>
        <v>Q1</v>
      </c>
      <c r="AE1081" t="str">
        <f t="shared" si="133"/>
        <v>FY23/24</v>
      </c>
      <c r="AF1081" t="str">
        <f t="shared" si="134"/>
        <v>SOUTH</v>
      </c>
    </row>
    <row r="1082" spans="1:32">
      <c r="A1082" t="s">
        <v>3025</v>
      </c>
      <c r="B1082" t="s">
        <v>22</v>
      </c>
      <c r="C1082" t="str">
        <f t="shared" si="128"/>
        <v>SPARES/OTHER</v>
      </c>
      <c r="D1082" s="4">
        <v>45103</v>
      </c>
      <c r="E1082" t="str">
        <f t="shared" si="129"/>
        <v>YAMAHA</v>
      </c>
      <c r="F1082">
        <v>14100612</v>
      </c>
      <c r="G1082" s="19">
        <v>45103</v>
      </c>
      <c r="H1082" t="s">
        <v>1573</v>
      </c>
      <c r="I1082" t="s">
        <v>127</v>
      </c>
      <c r="J1082">
        <v>1</v>
      </c>
      <c r="K1082">
        <v>1</v>
      </c>
      <c r="L1082">
        <v>11327.43</v>
      </c>
      <c r="M1082" t="s">
        <v>36</v>
      </c>
      <c r="N1082">
        <v>1.105</v>
      </c>
      <c r="O1082">
        <v>11327.43</v>
      </c>
      <c r="P1082">
        <f t="shared" si="135"/>
        <v>12516.810149999999</v>
      </c>
      <c r="Q1082" t="s">
        <v>41</v>
      </c>
      <c r="R1082" t="s">
        <v>2664</v>
      </c>
      <c r="S1082" t="s">
        <v>25</v>
      </c>
      <c r="T1082">
        <v>900852</v>
      </c>
      <c r="U1082">
        <v>6121</v>
      </c>
      <c r="V1082" t="s">
        <v>1065</v>
      </c>
      <c r="X1082" t="s">
        <v>2750</v>
      </c>
      <c r="Y1082">
        <v>1217165</v>
      </c>
      <c r="Z1082" t="s">
        <v>2666</v>
      </c>
      <c r="AB1082">
        <f t="shared" si="130"/>
        <v>2023</v>
      </c>
      <c r="AC1082">
        <f t="shared" si="131"/>
        <v>6</v>
      </c>
      <c r="AD1082" t="str">
        <f t="shared" si="132"/>
        <v>Q1</v>
      </c>
      <c r="AE1082" t="str">
        <f t="shared" si="133"/>
        <v>FY23/24</v>
      </c>
      <c r="AF1082" t="str">
        <f t="shared" si="134"/>
        <v>SOUTH</v>
      </c>
    </row>
    <row r="1083" spans="1:32">
      <c r="A1083" t="s">
        <v>3025</v>
      </c>
      <c r="B1083" t="s">
        <v>22</v>
      </c>
      <c r="C1083" t="str">
        <f t="shared" si="128"/>
        <v>SPARES/OTHER</v>
      </c>
      <c r="D1083" s="4">
        <v>45103</v>
      </c>
      <c r="E1083" t="str">
        <f t="shared" si="129"/>
        <v>OTHERS</v>
      </c>
      <c r="F1083">
        <v>14100613</v>
      </c>
      <c r="G1083" s="19">
        <v>45103</v>
      </c>
      <c r="H1083" t="s">
        <v>2751</v>
      </c>
      <c r="I1083" t="s">
        <v>351</v>
      </c>
      <c r="J1083">
        <v>3</v>
      </c>
      <c r="K1083">
        <v>3</v>
      </c>
      <c r="L1083">
        <v>1539.82</v>
      </c>
      <c r="M1083" t="s">
        <v>36</v>
      </c>
      <c r="N1083">
        <v>1.105</v>
      </c>
      <c r="O1083">
        <v>1539.82</v>
      </c>
      <c r="P1083">
        <f t="shared" si="135"/>
        <v>1701.5011</v>
      </c>
      <c r="Q1083" t="s">
        <v>41</v>
      </c>
      <c r="R1083" t="s">
        <v>2752</v>
      </c>
      <c r="S1083" t="s">
        <v>25</v>
      </c>
      <c r="T1083">
        <v>900850</v>
      </c>
      <c r="U1083">
        <v>929.19</v>
      </c>
      <c r="V1083" t="s">
        <v>1065</v>
      </c>
      <c r="X1083" t="s">
        <v>2753</v>
      </c>
      <c r="Y1083">
        <v>1217180</v>
      </c>
      <c r="Z1083" t="s">
        <v>2754</v>
      </c>
      <c r="AB1083">
        <f t="shared" si="130"/>
        <v>2023</v>
      </c>
      <c r="AC1083">
        <f t="shared" si="131"/>
        <v>6</v>
      </c>
      <c r="AD1083" t="str">
        <f t="shared" si="132"/>
        <v>Q1</v>
      </c>
      <c r="AE1083" t="str">
        <f t="shared" si="133"/>
        <v>FY23/24</v>
      </c>
      <c r="AF1083" t="str">
        <f t="shared" si="134"/>
        <v>SOUTH</v>
      </c>
    </row>
    <row r="1084" spans="1:32">
      <c r="A1084" t="s">
        <v>3025</v>
      </c>
      <c r="B1084" t="s">
        <v>22</v>
      </c>
      <c r="C1084" t="str">
        <f t="shared" si="128"/>
        <v>SPARES/OTHER</v>
      </c>
      <c r="D1084" s="4">
        <v>45103</v>
      </c>
      <c r="E1084" t="str">
        <f t="shared" si="129"/>
        <v>OTHERS</v>
      </c>
      <c r="F1084">
        <v>14100613</v>
      </c>
      <c r="G1084" s="19">
        <v>45103</v>
      </c>
      <c r="H1084" t="s">
        <v>2755</v>
      </c>
      <c r="I1084" t="s">
        <v>351</v>
      </c>
      <c r="J1084">
        <v>3</v>
      </c>
      <c r="K1084">
        <v>3</v>
      </c>
      <c r="L1084">
        <v>1539.82</v>
      </c>
      <c r="M1084" t="s">
        <v>36</v>
      </c>
      <c r="N1084">
        <v>1.105</v>
      </c>
      <c r="O1084">
        <v>1539.82</v>
      </c>
      <c r="P1084">
        <f t="shared" si="135"/>
        <v>1701.5011</v>
      </c>
      <c r="Q1084" t="s">
        <v>41</v>
      </c>
      <c r="R1084" t="s">
        <v>2752</v>
      </c>
      <c r="S1084" t="s">
        <v>25</v>
      </c>
      <c r="T1084">
        <v>900850</v>
      </c>
      <c r="U1084">
        <v>929.19</v>
      </c>
      <c r="V1084" t="s">
        <v>1065</v>
      </c>
      <c r="X1084" t="s">
        <v>2753</v>
      </c>
      <c r="Y1084">
        <v>1217180</v>
      </c>
      <c r="Z1084" t="s">
        <v>2754</v>
      </c>
      <c r="AB1084">
        <f t="shared" si="130"/>
        <v>2023</v>
      </c>
      <c r="AC1084">
        <f t="shared" si="131"/>
        <v>6</v>
      </c>
      <c r="AD1084" t="str">
        <f t="shared" si="132"/>
        <v>Q1</v>
      </c>
      <c r="AE1084" t="str">
        <f t="shared" si="133"/>
        <v>FY23/24</v>
      </c>
      <c r="AF1084" t="str">
        <f t="shared" si="134"/>
        <v>SOUTH</v>
      </c>
    </row>
    <row r="1085" spans="1:32">
      <c r="A1085" t="s">
        <v>3025</v>
      </c>
      <c r="B1085" t="s">
        <v>22</v>
      </c>
      <c r="C1085" t="str">
        <f t="shared" si="128"/>
        <v>SPARES/OTHER</v>
      </c>
      <c r="D1085" s="4">
        <v>45103</v>
      </c>
      <c r="E1085" t="str">
        <f t="shared" si="129"/>
        <v>OTHERS</v>
      </c>
      <c r="F1085">
        <v>14100613</v>
      </c>
      <c r="G1085" s="19">
        <v>45103</v>
      </c>
      <c r="H1085" t="s">
        <v>2756</v>
      </c>
      <c r="I1085" t="s">
        <v>351</v>
      </c>
      <c r="J1085">
        <v>3</v>
      </c>
      <c r="K1085">
        <v>3</v>
      </c>
      <c r="L1085">
        <v>1539.82</v>
      </c>
      <c r="M1085" t="s">
        <v>36</v>
      </c>
      <c r="N1085">
        <v>1.105</v>
      </c>
      <c r="O1085">
        <v>1539.82</v>
      </c>
      <c r="P1085">
        <f t="shared" si="135"/>
        <v>1701.5011</v>
      </c>
      <c r="Q1085" t="s">
        <v>41</v>
      </c>
      <c r="R1085" t="s">
        <v>2752</v>
      </c>
      <c r="S1085" t="s">
        <v>25</v>
      </c>
      <c r="T1085">
        <v>900850</v>
      </c>
      <c r="U1085">
        <v>929.19</v>
      </c>
      <c r="V1085" t="s">
        <v>1065</v>
      </c>
      <c r="X1085" t="s">
        <v>2753</v>
      </c>
      <c r="Y1085">
        <v>1217180</v>
      </c>
      <c r="Z1085" t="s">
        <v>2754</v>
      </c>
      <c r="AB1085">
        <f t="shared" si="130"/>
        <v>2023</v>
      </c>
      <c r="AC1085">
        <f t="shared" si="131"/>
        <v>6</v>
      </c>
      <c r="AD1085" t="str">
        <f t="shared" si="132"/>
        <v>Q1</v>
      </c>
      <c r="AE1085" t="str">
        <f t="shared" si="133"/>
        <v>FY23/24</v>
      </c>
      <c r="AF1085" t="str">
        <f t="shared" si="134"/>
        <v>SOUTH</v>
      </c>
    </row>
    <row r="1086" spans="1:32">
      <c r="A1086" t="s">
        <v>3025</v>
      </c>
      <c r="B1086" t="s">
        <v>22</v>
      </c>
      <c r="C1086" t="str">
        <f t="shared" si="128"/>
        <v>SPARES/OTHER</v>
      </c>
      <c r="D1086" s="4">
        <v>45103</v>
      </c>
      <c r="E1086" t="str">
        <f t="shared" si="129"/>
        <v>YAMAHA</v>
      </c>
      <c r="F1086">
        <v>14100614</v>
      </c>
      <c r="G1086" s="19">
        <v>45103</v>
      </c>
      <c r="H1086" t="s">
        <v>31</v>
      </c>
      <c r="I1086" t="s">
        <v>32</v>
      </c>
      <c r="J1086">
        <v>40</v>
      </c>
      <c r="K1086">
        <v>40</v>
      </c>
      <c r="L1086">
        <v>23008.85</v>
      </c>
      <c r="M1086" t="s">
        <v>36</v>
      </c>
      <c r="N1086">
        <v>1.105</v>
      </c>
      <c r="O1086">
        <v>23008.85</v>
      </c>
      <c r="P1086">
        <f t="shared" si="135"/>
        <v>25424.77925</v>
      </c>
      <c r="Q1086" t="s">
        <v>41</v>
      </c>
      <c r="R1086" t="s">
        <v>2757</v>
      </c>
      <c r="S1086" t="s">
        <v>25</v>
      </c>
      <c r="T1086">
        <v>900851</v>
      </c>
      <c r="U1086">
        <v>15880</v>
      </c>
      <c r="V1086" t="s">
        <v>1065</v>
      </c>
      <c r="X1086" t="s">
        <v>2758</v>
      </c>
      <c r="Y1086">
        <v>1217181</v>
      </c>
      <c r="Z1086" t="s">
        <v>2759</v>
      </c>
      <c r="AB1086">
        <f t="shared" si="130"/>
        <v>2023</v>
      </c>
      <c r="AC1086">
        <f t="shared" si="131"/>
        <v>6</v>
      </c>
      <c r="AD1086" t="str">
        <f t="shared" si="132"/>
        <v>Q1</v>
      </c>
      <c r="AE1086" t="str">
        <f t="shared" si="133"/>
        <v>FY23/24</v>
      </c>
      <c r="AF1086" t="str">
        <f t="shared" si="134"/>
        <v>SOUTH</v>
      </c>
    </row>
    <row r="1087" spans="1:32">
      <c r="A1087" t="s">
        <v>3025</v>
      </c>
      <c r="B1087" t="s">
        <v>22</v>
      </c>
      <c r="C1087" t="str">
        <f t="shared" si="128"/>
        <v>FEEDER</v>
      </c>
      <c r="D1087" s="4">
        <v>45104</v>
      </c>
      <c r="E1087" t="str">
        <f t="shared" si="129"/>
        <v>YAMAHA</v>
      </c>
      <c r="F1087">
        <v>14100615</v>
      </c>
      <c r="G1087" s="19">
        <v>45104</v>
      </c>
      <c r="H1087" t="s">
        <v>72</v>
      </c>
      <c r="I1087" t="s">
        <v>73</v>
      </c>
      <c r="J1087">
        <v>1</v>
      </c>
      <c r="K1087">
        <v>1</v>
      </c>
      <c r="L1087">
        <v>4955.75</v>
      </c>
      <c r="M1087" t="s">
        <v>36</v>
      </c>
      <c r="N1087">
        <v>1.105</v>
      </c>
      <c r="O1087">
        <v>4955.75</v>
      </c>
      <c r="P1087">
        <f t="shared" si="135"/>
        <v>5476.1037500000002</v>
      </c>
      <c r="Q1087" t="s">
        <v>41</v>
      </c>
      <c r="R1087" t="s">
        <v>2760</v>
      </c>
      <c r="S1087" t="s">
        <v>25</v>
      </c>
      <c r="T1087">
        <v>900853</v>
      </c>
      <c r="U1087">
        <v>3390.45</v>
      </c>
      <c r="V1087" t="s">
        <v>1065</v>
      </c>
      <c r="X1087" t="s">
        <v>2761</v>
      </c>
      <c r="Y1087">
        <v>1218204</v>
      </c>
      <c r="Z1087" t="s">
        <v>2762</v>
      </c>
      <c r="AB1087">
        <f t="shared" si="130"/>
        <v>2023</v>
      </c>
      <c r="AC1087">
        <f t="shared" si="131"/>
        <v>6</v>
      </c>
      <c r="AD1087" t="str">
        <f t="shared" si="132"/>
        <v>Q1</v>
      </c>
      <c r="AE1087" t="str">
        <f t="shared" si="133"/>
        <v>FY23/24</v>
      </c>
      <c r="AF1087" t="str">
        <f t="shared" si="134"/>
        <v>SOUTH</v>
      </c>
    </row>
    <row r="1088" spans="1:32">
      <c r="A1088" t="s">
        <v>3025</v>
      </c>
      <c r="B1088" t="s">
        <v>22</v>
      </c>
      <c r="C1088" t="str">
        <f t="shared" si="128"/>
        <v>FEEDER</v>
      </c>
      <c r="D1088" s="4">
        <v>45104</v>
      </c>
      <c r="E1088" t="str">
        <f t="shared" si="129"/>
        <v>YAMAHA</v>
      </c>
      <c r="F1088">
        <v>14100616</v>
      </c>
      <c r="G1088" s="19">
        <v>45104</v>
      </c>
      <c r="H1088" t="s">
        <v>37</v>
      </c>
      <c r="I1088" t="s">
        <v>38</v>
      </c>
      <c r="J1088">
        <v>1</v>
      </c>
      <c r="K1088">
        <v>1</v>
      </c>
      <c r="L1088">
        <v>2654.87</v>
      </c>
      <c r="M1088" t="s">
        <v>36</v>
      </c>
      <c r="N1088">
        <v>1.105</v>
      </c>
      <c r="O1088">
        <v>2654.87</v>
      </c>
      <c r="P1088">
        <f t="shared" si="135"/>
        <v>2933.6313499999997</v>
      </c>
      <c r="Q1088" t="s">
        <v>41</v>
      </c>
      <c r="R1088" t="s">
        <v>128</v>
      </c>
      <c r="S1088" t="s">
        <v>25</v>
      </c>
      <c r="T1088">
        <v>900854</v>
      </c>
      <c r="U1088">
        <v>2192.4</v>
      </c>
      <c r="V1088" t="s">
        <v>1065</v>
      </c>
      <c r="X1088" t="s">
        <v>2763</v>
      </c>
      <c r="Y1088">
        <v>1218196</v>
      </c>
      <c r="Z1088" t="s">
        <v>129</v>
      </c>
      <c r="AB1088">
        <f t="shared" si="130"/>
        <v>2023</v>
      </c>
      <c r="AC1088">
        <f t="shared" si="131"/>
        <v>6</v>
      </c>
      <c r="AD1088" t="str">
        <f t="shared" si="132"/>
        <v>Q1</v>
      </c>
      <c r="AE1088" t="str">
        <f t="shared" si="133"/>
        <v>FY23/24</v>
      </c>
      <c r="AF1088" t="str">
        <f t="shared" si="134"/>
        <v>SOUTH</v>
      </c>
    </row>
    <row r="1089" spans="1:32">
      <c r="A1089" t="s">
        <v>3025</v>
      </c>
      <c r="B1089" t="s">
        <v>22</v>
      </c>
      <c r="C1089" t="str">
        <f t="shared" si="128"/>
        <v>FEEDER</v>
      </c>
      <c r="D1089" s="4">
        <v>45104</v>
      </c>
      <c r="E1089" t="str">
        <f t="shared" si="129"/>
        <v>YAMAHA</v>
      </c>
      <c r="F1089">
        <v>14100617</v>
      </c>
      <c r="G1089" s="19">
        <v>45104</v>
      </c>
      <c r="H1089" t="s">
        <v>37</v>
      </c>
      <c r="I1089" t="s">
        <v>38</v>
      </c>
      <c r="J1089">
        <v>3</v>
      </c>
      <c r="K1089">
        <v>3</v>
      </c>
      <c r="L1089">
        <v>7619.47</v>
      </c>
      <c r="M1089" t="s">
        <v>36</v>
      </c>
      <c r="N1089">
        <v>1.105</v>
      </c>
      <c r="O1089">
        <v>7619.47</v>
      </c>
      <c r="P1089">
        <f t="shared" si="135"/>
        <v>8419.5143499999995</v>
      </c>
      <c r="Q1089" t="s">
        <v>41</v>
      </c>
      <c r="R1089" t="s">
        <v>2764</v>
      </c>
      <c r="S1089" t="s">
        <v>25</v>
      </c>
      <c r="T1089">
        <v>900855</v>
      </c>
      <c r="U1089">
        <v>6577.2</v>
      </c>
      <c r="V1089" t="s">
        <v>1065</v>
      </c>
      <c r="X1089" t="s">
        <v>2765</v>
      </c>
      <c r="Y1089">
        <v>1218194</v>
      </c>
      <c r="Z1089" t="s">
        <v>2766</v>
      </c>
      <c r="AB1089">
        <f t="shared" si="130"/>
        <v>2023</v>
      </c>
      <c r="AC1089">
        <f t="shared" si="131"/>
        <v>6</v>
      </c>
      <c r="AD1089" t="str">
        <f t="shared" si="132"/>
        <v>Q1</v>
      </c>
      <c r="AE1089" t="str">
        <f t="shared" si="133"/>
        <v>FY23/24</v>
      </c>
      <c r="AF1089" t="str">
        <f t="shared" si="134"/>
        <v>SOUTH</v>
      </c>
    </row>
    <row r="1090" spans="1:32">
      <c r="A1090" t="s">
        <v>3025</v>
      </c>
      <c r="B1090" t="s">
        <v>22</v>
      </c>
      <c r="C1090" t="str">
        <f t="shared" ref="C1090:C1153" si="136">IF(F1090="", "", IF(AND(F1090&gt;=12000000, F1090&lt;=13000000, OR(ISNUMBER(SEARCH("SERVICE", H1090)), ISNUMBER(SEARCH("REPAIR CHARGE", I1090)), ISNUMBER(SEARCH("REPAIR", H1090)))), "SERVICE_CHARGE", IF(AND(F1090&gt;=13000000, F1090&lt;=14000000, OR(ISNUMBER(SEARCH("SERVICE", H1090)), ISNUMBER(SEARCH("REPAIR CHARGE", I1090)), ISNUMBER(SEARCH("REPAIR", H1090)))), "CONTRACT_FEE", IF(AND(F1090&gt;=14000000, F1090&lt;=15000000, OR(ISNUMBER(SEARCH("TAPE FEEDER", I1090)), ISNUMBER(SEARCH("ZS FEEDER", I1090)), ISNUMBER(SEARCH("TRAY", I1090)))), "FEEDER", "SPARES/OTHER"))))</f>
        <v>FEEDER</v>
      </c>
      <c r="D1090" s="4">
        <v>45104</v>
      </c>
      <c r="E1090" t="str">
        <f t="shared" ref="E1090:E1153" si="137">IF(ISNUMBER(SEARCH("YMCT",H1090)),"YAMAHA",IF(ISNUMBER(SEARCH("HELI",H1090)),"HELLER",IF(ISNUMBER(SEARCH("PEMR",H1090)),"PEMTRON",IF(ISNUMBER(SEARCH("PEMT",H1090)),"PEMTRON",IF(H1090="","",(IFERROR(1/0,"OTHERS")))))))</f>
        <v>YAMAHA</v>
      </c>
      <c r="F1090">
        <v>14100617</v>
      </c>
      <c r="G1090" s="19">
        <v>45104</v>
      </c>
      <c r="H1090" t="s">
        <v>70</v>
      </c>
      <c r="I1090" t="s">
        <v>71</v>
      </c>
      <c r="J1090">
        <v>2</v>
      </c>
      <c r="K1090">
        <v>2</v>
      </c>
      <c r="L1090">
        <v>7076.11</v>
      </c>
      <c r="M1090" t="s">
        <v>36</v>
      </c>
      <c r="N1090">
        <v>1.105</v>
      </c>
      <c r="O1090">
        <v>7076.11</v>
      </c>
      <c r="P1090">
        <f t="shared" si="135"/>
        <v>7819.1015499999994</v>
      </c>
      <c r="Q1090" t="s">
        <v>41</v>
      </c>
      <c r="R1090" t="s">
        <v>2764</v>
      </c>
      <c r="S1090" t="s">
        <v>25</v>
      </c>
      <c r="T1090">
        <v>900855</v>
      </c>
      <c r="U1090">
        <v>6064.8</v>
      </c>
      <c r="V1090" t="s">
        <v>1065</v>
      </c>
      <c r="X1090" t="s">
        <v>2765</v>
      </c>
      <c r="Y1090">
        <v>1218194</v>
      </c>
      <c r="Z1090" t="s">
        <v>2766</v>
      </c>
      <c r="AB1090">
        <f t="shared" ref="AB1090:AB1153" si="138">IF(D1090="","",YEAR(D1090))</f>
        <v>2023</v>
      </c>
      <c r="AC1090">
        <f t="shared" ref="AC1090:AC1153" si="139">IF(D1090="","",MONTH(D1090))</f>
        <v>6</v>
      </c>
      <c r="AD1090" t="str">
        <f t="shared" ref="AD1090:AD1153" si="140">IFERROR(IF(AC1090="","",IF(AND(AC1090&gt;=10,AC1090&lt;=12),"Q3",IF(AND(AC1090&gt;=1,AC1090&lt;=3),"Q4",IF(AND(AC1090&gt;=7,AC1090&lt;=9),"Q2",IF(AND(AC1090&gt;=4,AC1090&lt;=6),"Q1"))))),"")</f>
        <v>Q1</v>
      </c>
      <c r="AE1090" t="str">
        <f t="shared" ref="AE1090:AE1153" si="141">IFERROR(IF(AD1090="Q4","FY"&amp;RIGHT(AB1090,2)-1&amp;"/"&amp;RIGHT(AB1090,2),"FY"&amp;RIGHT(AB1090,2)&amp;"/"&amp;RIGHT(AB1090,2)+1),"")</f>
        <v>FY23/24</v>
      </c>
      <c r="AF1090" t="str">
        <f t="shared" ref="AF1090:AF1153" si="142">IF(B1090="SZX","SOUTH",IF(B1090="BJS","NORTH",IF(B1090="SHA","EAST",IF(B1090="","",(IF(AND(B1090&lt;&gt;"SZX",B1090&lt;&gt;"SHA",B1090&lt;&gt;"BJS"),"WEST"))))))</f>
        <v>SOUTH</v>
      </c>
    </row>
    <row r="1091" spans="1:32">
      <c r="A1091" t="s">
        <v>3025</v>
      </c>
      <c r="B1091" t="s">
        <v>22</v>
      </c>
      <c r="C1091" t="str">
        <f t="shared" si="136"/>
        <v>FEEDER</v>
      </c>
      <c r="D1091" s="4">
        <v>45104</v>
      </c>
      <c r="E1091" t="str">
        <f t="shared" si="137"/>
        <v>YAMAHA</v>
      </c>
      <c r="F1091">
        <v>14100617</v>
      </c>
      <c r="G1091" s="19">
        <v>45104</v>
      </c>
      <c r="H1091" t="s">
        <v>72</v>
      </c>
      <c r="I1091" t="s">
        <v>73</v>
      </c>
      <c r="J1091">
        <v>1</v>
      </c>
      <c r="K1091">
        <v>1</v>
      </c>
      <c r="L1091">
        <v>4230.09</v>
      </c>
      <c r="M1091" t="s">
        <v>36</v>
      </c>
      <c r="N1091">
        <v>1.105</v>
      </c>
      <c r="O1091">
        <v>4230.09</v>
      </c>
      <c r="P1091">
        <f t="shared" ref="P1091:P1154" si="143">IF(M1091="CNY",O1091*N1091,IF(M1091="USD",O1091*7.8,IF(M1091="HKD",O1091*1,IF(M1091="JPY",O1091*0.0563,""))))</f>
        <v>4674.2494500000003</v>
      </c>
      <c r="Q1091" t="s">
        <v>41</v>
      </c>
      <c r="R1091" t="s">
        <v>2764</v>
      </c>
      <c r="S1091" t="s">
        <v>25</v>
      </c>
      <c r="T1091">
        <v>900855</v>
      </c>
      <c r="U1091">
        <v>3390.45</v>
      </c>
      <c r="V1091" t="s">
        <v>1065</v>
      </c>
      <c r="X1091" t="s">
        <v>2765</v>
      </c>
      <c r="Y1091">
        <v>1218194</v>
      </c>
      <c r="Z1091" t="s">
        <v>2766</v>
      </c>
      <c r="AB1091">
        <f t="shared" si="138"/>
        <v>2023</v>
      </c>
      <c r="AC1091">
        <f t="shared" si="139"/>
        <v>6</v>
      </c>
      <c r="AD1091" t="str">
        <f t="shared" si="140"/>
        <v>Q1</v>
      </c>
      <c r="AE1091" t="str">
        <f t="shared" si="141"/>
        <v>FY23/24</v>
      </c>
      <c r="AF1091" t="str">
        <f t="shared" si="142"/>
        <v>SOUTH</v>
      </c>
    </row>
    <row r="1092" spans="1:32">
      <c r="A1092" t="s">
        <v>3025</v>
      </c>
      <c r="B1092" t="s">
        <v>22</v>
      </c>
      <c r="C1092" t="str">
        <f t="shared" si="136"/>
        <v>SERVICE_CHARGE</v>
      </c>
      <c r="D1092" s="4">
        <v>45119</v>
      </c>
      <c r="E1092" t="str">
        <f t="shared" si="137"/>
        <v>OTHERS</v>
      </c>
      <c r="F1092">
        <v>12100122</v>
      </c>
      <c r="G1092" s="19">
        <v>45119</v>
      </c>
      <c r="H1092" t="s">
        <v>357</v>
      </c>
      <c r="I1092" t="s">
        <v>77</v>
      </c>
      <c r="J1092">
        <v>1</v>
      </c>
      <c r="K1092">
        <v>1</v>
      </c>
      <c r="L1092">
        <v>19557.52</v>
      </c>
      <c r="M1092" t="s">
        <v>36</v>
      </c>
      <c r="N1092">
        <v>1.081</v>
      </c>
      <c r="O1092">
        <v>19557.52</v>
      </c>
      <c r="P1092">
        <f t="shared" si="143"/>
        <v>21141.679120000001</v>
      </c>
      <c r="Q1092" t="s">
        <v>41</v>
      </c>
      <c r="R1092" t="s">
        <v>2767</v>
      </c>
      <c r="S1092" t="s">
        <v>25</v>
      </c>
      <c r="T1092">
        <v>900858</v>
      </c>
      <c r="U1092">
        <v>0</v>
      </c>
      <c r="V1092" t="s">
        <v>1069</v>
      </c>
      <c r="X1092" t="s">
        <v>2768</v>
      </c>
      <c r="Z1092" t="s">
        <v>2769</v>
      </c>
      <c r="AB1092">
        <f t="shared" si="138"/>
        <v>2023</v>
      </c>
      <c r="AC1092">
        <f t="shared" si="139"/>
        <v>7</v>
      </c>
      <c r="AD1092" t="str">
        <f t="shared" si="140"/>
        <v>Q2</v>
      </c>
      <c r="AE1092" t="str">
        <f t="shared" si="141"/>
        <v>FY23/24</v>
      </c>
      <c r="AF1092" t="str">
        <f t="shared" si="142"/>
        <v>SOUTH</v>
      </c>
    </row>
    <row r="1093" spans="1:32">
      <c r="A1093" t="s">
        <v>3025</v>
      </c>
      <c r="B1093" t="s">
        <v>22</v>
      </c>
      <c r="C1093" t="str">
        <f t="shared" si="136"/>
        <v>SPARES/OTHER</v>
      </c>
      <c r="D1093" s="4">
        <v>45119</v>
      </c>
      <c r="E1093" t="str">
        <f t="shared" si="137"/>
        <v>OTHERS</v>
      </c>
      <c r="F1093">
        <v>14100618</v>
      </c>
      <c r="G1093" s="19">
        <v>45119</v>
      </c>
      <c r="H1093" t="s">
        <v>2042</v>
      </c>
      <c r="I1093" t="s">
        <v>351</v>
      </c>
      <c r="J1093">
        <v>2</v>
      </c>
      <c r="K1093">
        <v>2</v>
      </c>
      <c r="L1093">
        <v>2123.89</v>
      </c>
      <c r="M1093" t="s">
        <v>36</v>
      </c>
      <c r="N1093">
        <v>1.081</v>
      </c>
      <c r="O1093">
        <v>2123.89</v>
      </c>
      <c r="P1093">
        <f t="shared" si="143"/>
        <v>2295.9250899999997</v>
      </c>
      <c r="Q1093" t="s">
        <v>41</v>
      </c>
      <c r="R1093" t="s">
        <v>1111</v>
      </c>
      <c r="S1093" t="s">
        <v>25</v>
      </c>
      <c r="T1093">
        <v>900856</v>
      </c>
      <c r="U1093">
        <v>1061.94</v>
      </c>
      <c r="V1093" t="s">
        <v>1065</v>
      </c>
      <c r="X1093" t="s">
        <v>2770</v>
      </c>
      <c r="Y1093">
        <v>1230204</v>
      </c>
      <c r="Z1093" t="s">
        <v>1113</v>
      </c>
      <c r="AB1093">
        <f t="shared" si="138"/>
        <v>2023</v>
      </c>
      <c r="AC1093">
        <f t="shared" si="139"/>
        <v>7</v>
      </c>
      <c r="AD1093" t="str">
        <f t="shared" si="140"/>
        <v>Q2</v>
      </c>
      <c r="AE1093" t="str">
        <f t="shared" si="141"/>
        <v>FY23/24</v>
      </c>
      <c r="AF1093" t="str">
        <f t="shared" si="142"/>
        <v>SOUTH</v>
      </c>
    </row>
    <row r="1094" spans="1:32">
      <c r="A1094" t="s">
        <v>3025</v>
      </c>
      <c r="B1094" t="s">
        <v>22</v>
      </c>
      <c r="C1094" t="str">
        <f t="shared" si="136"/>
        <v>FEEDER</v>
      </c>
      <c r="D1094" s="4">
        <v>45119</v>
      </c>
      <c r="E1094" t="str">
        <f t="shared" si="137"/>
        <v>YAMAHA</v>
      </c>
      <c r="F1094">
        <v>14100619</v>
      </c>
      <c r="G1094" s="19">
        <v>45119</v>
      </c>
      <c r="H1094" t="s">
        <v>37</v>
      </c>
      <c r="I1094" t="s">
        <v>38</v>
      </c>
      <c r="J1094">
        <v>5</v>
      </c>
      <c r="K1094">
        <v>5</v>
      </c>
      <c r="L1094">
        <v>11725.66</v>
      </c>
      <c r="M1094" t="s">
        <v>36</v>
      </c>
      <c r="N1094">
        <v>1.081</v>
      </c>
      <c r="O1094">
        <v>11725.66</v>
      </c>
      <c r="P1094">
        <f t="shared" si="143"/>
        <v>12675.438459999999</v>
      </c>
      <c r="Q1094" t="s">
        <v>41</v>
      </c>
      <c r="R1094" t="s">
        <v>1100</v>
      </c>
      <c r="S1094" t="s">
        <v>25</v>
      </c>
      <c r="T1094">
        <v>900857</v>
      </c>
      <c r="U1094">
        <v>10961.34</v>
      </c>
      <c r="V1094" t="s">
        <v>1065</v>
      </c>
      <c r="X1094" t="s">
        <v>2771</v>
      </c>
      <c r="Y1094">
        <v>1230236</v>
      </c>
      <c r="Z1094" t="s">
        <v>1102</v>
      </c>
      <c r="AB1094">
        <f t="shared" si="138"/>
        <v>2023</v>
      </c>
      <c r="AC1094">
        <f t="shared" si="139"/>
        <v>7</v>
      </c>
      <c r="AD1094" t="str">
        <f t="shared" si="140"/>
        <v>Q2</v>
      </c>
      <c r="AE1094" t="str">
        <f t="shared" si="141"/>
        <v>FY23/24</v>
      </c>
      <c r="AF1094" t="str">
        <f t="shared" si="142"/>
        <v>SOUTH</v>
      </c>
    </row>
    <row r="1095" spans="1:32">
      <c r="A1095" t="s">
        <v>3025</v>
      </c>
      <c r="B1095" t="s">
        <v>22</v>
      </c>
      <c r="C1095" t="str">
        <f t="shared" si="136"/>
        <v>SPARES/OTHER</v>
      </c>
      <c r="D1095" s="4">
        <v>45120</v>
      </c>
      <c r="E1095" t="str">
        <f t="shared" si="137"/>
        <v>OTHERS</v>
      </c>
      <c r="F1095">
        <v>14100620</v>
      </c>
      <c r="G1095" s="19">
        <v>45120</v>
      </c>
      <c r="H1095" t="s">
        <v>345</v>
      </c>
      <c r="I1095" t="s">
        <v>346</v>
      </c>
      <c r="J1095">
        <v>12</v>
      </c>
      <c r="K1095">
        <v>12</v>
      </c>
      <c r="L1095">
        <v>1975.22</v>
      </c>
      <c r="M1095" t="s">
        <v>36</v>
      </c>
      <c r="N1095">
        <v>1.081</v>
      </c>
      <c r="O1095">
        <v>1975.22</v>
      </c>
      <c r="P1095">
        <f t="shared" si="143"/>
        <v>2135.2128199999997</v>
      </c>
      <c r="Q1095" t="s">
        <v>41</v>
      </c>
      <c r="R1095" t="s">
        <v>2039</v>
      </c>
      <c r="S1095" t="s">
        <v>25</v>
      </c>
      <c r="T1095">
        <v>900859</v>
      </c>
      <c r="U1095">
        <v>1720.32</v>
      </c>
      <c r="V1095" t="s">
        <v>1065</v>
      </c>
      <c r="X1095" t="s">
        <v>2772</v>
      </c>
      <c r="Y1095">
        <v>1231225</v>
      </c>
      <c r="Z1095" t="s">
        <v>2041</v>
      </c>
      <c r="AB1095">
        <f t="shared" si="138"/>
        <v>2023</v>
      </c>
      <c r="AC1095">
        <f t="shared" si="139"/>
        <v>7</v>
      </c>
      <c r="AD1095" t="str">
        <f t="shared" si="140"/>
        <v>Q2</v>
      </c>
      <c r="AE1095" t="str">
        <f t="shared" si="141"/>
        <v>FY23/24</v>
      </c>
      <c r="AF1095" t="str">
        <f t="shared" si="142"/>
        <v>SOUTH</v>
      </c>
    </row>
    <row r="1096" spans="1:32">
      <c r="A1096" t="s">
        <v>3025</v>
      </c>
      <c r="B1096" t="s">
        <v>22</v>
      </c>
      <c r="C1096" t="str">
        <f t="shared" si="136"/>
        <v>SPARES/OTHER</v>
      </c>
      <c r="D1096" s="4">
        <v>45120</v>
      </c>
      <c r="E1096" t="str">
        <f t="shared" si="137"/>
        <v>OTHERS</v>
      </c>
      <c r="F1096">
        <v>14100621</v>
      </c>
      <c r="G1096" s="19">
        <v>45120</v>
      </c>
      <c r="H1096" t="s">
        <v>345</v>
      </c>
      <c r="I1096" t="s">
        <v>346</v>
      </c>
      <c r="J1096">
        <v>4</v>
      </c>
      <c r="K1096">
        <v>4</v>
      </c>
      <c r="L1096">
        <v>658.41</v>
      </c>
      <c r="M1096" t="s">
        <v>36</v>
      </c>
      <c r="N1096">
        <v>1.081</v>
      </c>
      <c r="O1096">
        <v>658.41</v>
      </c>
      <c r="P1096">
        <f t="shared" si="143"/>
        <v>711.74120999999991</v>
      </c>
      <c r="Q1096" t="s">
        <v>41</v>
      </c>
      <c r="R1096" t="s">
        <v>2695</v>
      </c>
      <c r="S1096" t="s">
        <v>25</v>
      </c>
      <c r="T1096">
        <v>900860</v>
      </c>
      <c r="U1096">
        <v>573.44000000000005</v>
      </c>
      <c r="V1096" t="s">
        <v>1065</v>
      </c>
      <c r="X1096" t="s">
        <v>2773</v>
      </c>
      <c r="Y1096">
        <v>1231230</v>
      </c>
      <c r="Z1096" t="s">
        <v>2697</v>
      </c>
      <c r="AB1096">
        <f t="shared" si="138"/>
        <v>2023</v>
      </c>
      <c r="AC1096">
        <f t="shared" si="139"/>
        <v>7</v>
      </c>
      <c r="AD1096" t="str">
        <f t="shared" si="140"/>
        <v>Q2</v>
      </c>
      <c r="AE1096" t="str">
        <f t="shared" si="141"/>
        <v>FY23/24</v>
      </c>
      <c r="AF1096" t="str">
        <f t="shared" si="142"/>
        <v>SOUTH</v>
      </c>
    </row>
    <row r="1097" spans="1:32">
      <c r="A1097" t="s">
        <v>3025</v>
      </c>
      <c r="B1097" t="s">
        <v>22</v>
      </c>
      <c r="C1097" t="str">
        <f t="shared" si="136"/>
        <v>SPARES/OTHER</v>
      </c>
      <c r="D1097" s="4">
        <v>45120</v>
      </c>
      <c r="E1097" t="str">
        <f t="shared" si="137"/>
        <v>OTHERS</v>
      </c>
      <c r="F1097">
        <v>14100622</v>
      </c>
      <c r="G1097" s="19">
        <v>45120</v>
      </c>
      <c r="H1097" t="s">
        <v>2774</v>
      </c>
      <c r="I1097" t="s">
        <v>351</v>
      </c>
      <c r="J1097">
        <v>1</v>
      </c>
      <c r="K1097">
        <v>1</v>
      </c>
      <c r="L1097">
        <v>513.27</v>
      </c>
      <c r="M1097" t="s">
        <v>36</v>
      </c>
      <c r="N1097">
        <v>1.081</v>
      </c>
      <c r="O1097">
        <v>513.27</v>
      </c>
      <c r="P1097">
        <f t="shared" si="143"/>
        <v>554.84487000000001</v>
      </c>
      <c r="Q1097" t="s">
        <v>41</v>
      </c>
      <c r="R1097" t="s">
        <v>2752</v>
      </c>
      <c r="S1097" t="s">
        <v>25</v>
      </c>
      <c r="T1097">
        <v>900861</v>
      </c>
      <c r="U1097">
        <v>309.73</v>
      </c>
      <c r="V1097" t="s">
        <v>1065</v>
      </c>
      <c r="X1097" t="s">
        <v>2771</v>
      </c>
      <c r="Y1097">
        <v>1231240</v>
      </c>
      <c r="Z1097" t="s">
        <v>2754</v>
      </c>
      <c r="AB1097">
        <f t="shared" si="138"/>
        <v>2023</v>
      </c>
      <c r="AC1097">
        <f t="shared" si="139"/>
        <v>7</v>
      </c>
      <c r="AD1097" t="str">
        <f t="shared" si="140"/>
        <v>Q2</v>
      </c>
      <c r="AE1097" t="str">
        <f t="shared" si="141"/>
        <v>FY23/24</v>
      </c>
      <c r="AF1097" t="str">
        <f t="shared" si="142"/>
        <v>SOUTH</v>
      </c>
    </row>
    <row r="1098" spans="1:32">
      <c r="A1098" t="s">
        <v>3025</v>
      </c>
      <c r="B1098" t="s">
        <v>22</v>
      </c>
      <c r="C1098" t="str">
        <f t="shared" si="136"/>
        <v>SPARES/OTHER</v>
      </c>
      <c r="D1098" s="4">
        <v>45120</v>
      </c>
      <c r="E1098" t="str">
        <f t="shared" si="137"/>
        <v>OTHERS</v>
      </c>
      <c r="F1098">
        <v>14100622</v>
      </c>
      <c r="G1098" s="19">
        <v>45120</v>
      </c>
      <c r="H1098" t="s">
        <v>2775</v>
      </c>
      <c r="I1098" t="s">
        <v>351</v>
      </c>
      <c r="J1098">
        <v>1</v>
      </c>
      <c r="K1098">
        <v>1</v>
      </c>
      <c r="L1098">
        <v>513.27</v>
      </c>
      <c r="M1098" t="s">
        <v>36</v>
      </c>
      <c r="N1098">
        <v>1.081</v>
      </c>
      <c r="O1098">
        <v>513.27</v>
      </c>
      <c r="P1098">
        <f t="shared" si="143"/>
        <v>554.84487000000001</v>
      </c>
      <c r="Q1098" t="s">
        <v>41</v>
      </c>
      <c r="R1098" t="s">
        <v>2752</v>
      </c>
      <c r="S1098" t="s">
        <v>25</v>
      </c>
      <c r="T1098">
        <v>900861</v>
      </c>
      <c r="U1098">
        <v>309.73</v>
      </c>
      <c r="V1098" t="s">
        <v>1065</v>
      </c>
      <c r="X1098" t="s">
        <v>2771</v>
      </c>
      <c r="Y1098">
        <v>1231240</v>
      </c>
      <c r="Z1098" t="s">
        <v>2754</v>
      </c>
      <c r="AB1098">
        <f t="shared" si="138"/>
        <v>2023</v>
      </c>
      <c r="AC1098">
        <f t="shared" si="139"/>
        <v>7</v>
      </c>
      <c r="AD1098" t="str">
        <f t="shared" si="140"/>
        <v>Q2</v>
      </c>
      <c r="AE1098" t="str">
        <f t="shared" si="141"/>
        <v>FY23/24</v>
      </c>
      <c r="AF1098" t="str">
        <f t="shared" si="142"/>
        <v>SOUTH</v>
      </c>
    </row>
    <row r="1099" spans="1:32">
      <c r="A1099" t="s">
        <v>3025</v>
      </c>
      <c r="B1099" t="s">
        <v>22</v>
      </c>
      <c r="C1099" t="str">
        <f t="shared" si="136"/>
        <v>SPARES/OTHER</v>
      </c>
      <c r="D1099" s="4">
        <v>45120</v>
      </c>
      <c r="E1099" t="str">
        <f t="shared" si="137"/>
        <v>OTHERS</v>
      </c>
      <c r="F1099">
        <v>14100622</v>
      </c>
      <c r="G1099" s="19">
        <v>45120</v>
      </c>
      <c r="H1099" t="s">
        <v>2776</v>
      </c>
      <c r="I1099" t="s">
        <v>351</v>
      </c>
      <c r="J1099">
        <v>1</v>
      </c>
      <c r="K1099">
        <v>1</v>
      </c>
      <c r="L1099">
        <v>513.27</v>
      </c>
      <c r="M1099" t="s">
        <v>36</v>
      </c>
      <c r="N1099">
        <v>1.081</v>
      </c>
      <c r="O1099">
        <v>513.27</v>
      </c>
      <c r="P1099">
        <f t="shared" si="143"/>
        <v>554.84487000000001</v>
      </c>
      <c r="Q1099" t="s">
        <v>41</v>
      </c>
      <c r="R1099" t="s">
        <v>2752</v>
      </c>
      <c r="S1099" t="s">
        <v>25</v>
      </c>
      <c r="T1099">
        <v>900861</v>
      </c>
      <c r="U1099">
        <v>309.73</v>
      </c>
      <c r="V1099" t="s">
        <v>1065</v>
      </c>
      <c r="X1099" t="s">
        <v>2771</v>
      </c>
      <c r="Y1099">
        <v>1231240</v>
      </c>
      <c r="Z1099" t="s">
        <v>2754</v>
      </c>
      <c r="AB1099">
        <f t="shared" si="138"/>
        <v>2023</v>
      </c>
      <c r="AC1099">
        <f t="shared" si="139"/>
        <v>7</v>
      </c>
      <c r="AD1099" t="str">
        <f t="shared" si="140"/>
        <v>Q2</v>
      </c>
      <c r="AE1099" t="str">
        <f t="shared" si="141"/>
        <v>FY23/24</v>
      </c>
      <c r="AF1099" t="str">
        <f t="shared" si="142"/>
        <v>SOUTH</v>
      </c>
    </row>
    <row r="1100" spans="1:32">
      <c r="A1100" t="s">
        <v>3025</v>
      </c>
      <c r="B1100" t="s">
        <v>22</v>
      </c>
      <c r="C1100" t="str">
        <f t="shared" si="136"/>
        <v>SERVICE_CHARGE</v>
      </c>
      <c r="D1100" s="4">
        <v>45121</v>
      </c>
      <c r="E1100" t="str">
        <f t="shared" si="137"/>
        <v>YAMAHA</v>
      </c>
      <c r="F1100">
        <v>12100123</v>
      </c>
      <c r="G1100" s="19">
        <v>45121</v>
      </c>
      <c r="H1100" t="s">
        <v>76</v>
      </c>
      <c r="I1100" t="s">
        <v>77</v>
      </c>
      <c r="J1100">
        <v>1</v>
      </c>
      <c r="K1100">
        <v>1</v>
      </c>
      <c r="L1100">
        <v>3097.35</v>
      </c>
      <c r="M1100" t="s">
        <v>36</v>
      </c>
      <c r="N1100">
        <v>1.081</v>
      </c>
      <c r="O1100">
        <v>3097.35</v>
      </c>
      <c r="P1100">
        <f t="shared" si="143"/>
        <v>3348.2353499999999</v>
      </c>
      <c r="Q1100" t="s">
        <v>41</v>
      </c>
      <c r="R1100" t="s">
        <v>2777</v>
      </c>
      <c r="S1100" t="s">
        <v>25</v>
      </c>
      <c r="T1100">
        <v>900862</v>
      </c>
      <c r="U1100">
        <v>0</v>
      </c>
      <c r="V1100" t="s">
        <v>1069</v>
      </c>
      <c r="X1100" t="s">
        <v>2778</v>
      </c>
      <c r="Z1100" t="s">
        <v>2779</v>
      </c>
      <c r="AB1100">
        <f t="shared" si="138"/>
        <v>2023</v>
      </c>
      <c r="AC1100">
        <f t="shared" si="139"/>
        <v>7</v>
      </c>
      <c r="AD1100" t="str">
        <f t="shared" si="140"/>
        <v>Q2</v>
      </c>
      <c r="AE1100" t="str">
        <f t="shared" si="141"/>
        <v>FY23/24</v>
      </c>
      <c r="AF1100" t="str">
        <f t="shared" si="142"/>
        <v>SOUTH</v>
      </c>
    </row>
    <row r="1101" spans="1:32">
      <c r="A1101" t="s">
        <v>3025</v>
      </c>
      <c r="B1101" t="s">
        <v>22</v>
      </c>
      <c r="C1101" t="str">
        <f t="shared" si="136"/>
        <v>SERVICE_CHARGE</v>
      </c>
      <c r="D1101" s="4">
        <v>45121</v>
      </c>
      <c r="E1101" t="str">
        <f t="shared" si="137"/>
        <v>YAMAHA</v>
      </c>
      <c r="F1101">
        <v>12100123</v>
      </c>
      <c r="G1101" s="19">
        <v>45121</v>
      </c>
      <c r="H1101" t="s">
        <v>76</v>
      </c>
      <c r="I1101" t="s">
        <v>77</v>
      </c>
      <c r="J1101">
        <v>1</v>
      </c>
      <c r="K1101">
        <v>1</v>
      </c>
      <c r="L1101">
        <v>1769.91</v>
      </c>
      <c r="M1101" t="s">
        <v>36</v>
      </c>
      <c r="N1101">
        <v>1.081</v>
      </c>
      <c r="O1101">
        <v>1769.91</v>
      </c>
      <c r="P1101">
        <f t="shared" si="143"/>
        <v>1913.27271</v>
      </c>
      <c r="Q1101" t="s">
        <v>41</v>
      </c>
      <c r="R1101" t="s">
        <v>2777</v>
      </c>
      <c r="S1101" t="s">
        <v>25</v>
      </c>
      <c r="T1101">
        <v>900862</v>
      </c>
      <c r="U1101">
        <v>0</v>
      </c>
      <c r="V1101" t="s">
        <v>1069</v>
      </c>
      <c r="X1101" t="s">
        <v>2778</v>
      </c>
      <c r="Z1101" t="s">
        <v>2779</v>
      </c>
      <c r="AB1101">
        <f t="shared" si="138"/>
        <v>2023</v>
      </c>
      <c r="AC1101">
        <f t="shared" si="139"/>
        <v>7</v>
      </c>
      <c r="AD1101" t="str">
        <f t="shared" si="140"/>
        <v>Q2</v>
      </c>
      <c r="AE1101" t="str">
        <f t="shared" si="141"/>
        <v>FY23/24</v>
      </c>
      <c r="AF1101" t="str">
        <f t="shared" si="142"/>
        <v>SOUTH</v>
      </c>
    </row>
    <row r="1102" spans="1:32">
      <c r="A1102" t="s">
        <v>3025</v>
      </c>
      <c r="B1102" t="s">
        <v>22</v>
      </c>
      <c r="C1102" t="str">
        <f t="shared" si="136"/>
        <v>SERVICE_CHARGE</v>
      </c>
      <c r="D1102" s="4">
        <v>45125</v>
      </c>
      <c r="E1102" t="str">
        <f t="shared" si="137"/>
        <v>YAMAHA</v>
      </c>
      <c r="F1102">
        <v>12100124</v>
      </c>
      <c r="G1102" s="19">
        <v>45125</v>
      </c>
      <c r="H1102" t="s">
        <v>76</v>
      </c>
      <c r="I1102" t="s">
        <v>77</v>
      </c>
      <c r="J1102">
        <v>1</v>
      </c>
      <c r="K1102">
        <v>1</v>
      </c>
      <c r="L1102">
        <v>5929.2</v>
      </c>
      <c r="M1102" t="s">
        <v>36</v>
      </c>
      <c r="N1102">
        <v>1.081</v>
      </c>
      <c r="O1102">
        <v>5929.2</v>
      </c>
      <c r="P1102">
        <f t="shared" si="143"/>
        <v>6409.4651999999996</v>
      </c>
      <c r="Q1102" t="s">
        <v>41</v>
      </c>
      <c r="R1102" t="s">
        <v>1833</v>
      </c>
      <c r="S1102" t="s">
        <v>25</v>
      </c>
      <c r="T1102">
        <v>900863</v>
      </c>
      <c r="U1102">
        <v>0</v>
      </c>
      <c r="V1102" t="s">
        <v>1069</v>
      </c>
      <c r="X1102" t="s">
        <v>2780</v>
      </c>
      <c r="Z1102" t="s">
        <v>1835</v>
      </c>
      <c r="AB1102">
        <f t="shared" si="138"/>
        <v>2023</v>
      </c>
      <c r="AC1102">
        <f t="shared" si="139"/>
        <v>7</v>
      </c>
      <c r="AD1102" t="str">
        <f t="shared" si="140"/>
        <v>Q2</v>
      </c>
      <c r="AE1102" t="str">
        <f t="shared" si="141"/>
        <v>FY23/24</v>
      </c>
      <c r="AF1102" t="str">
        <f t="shared" si="142"/>
        <v>SOUTH</v>
      </c>
    </row>
    <row r="1103" spans="1:32">
      <c r="A1103" t="s">
        <v>3025</v>
      </c>
      <c r="B1103" t="s">
        <v>22</v>
      </c>
      <c r="C1103" t="str">
        <f t="shared" si="136"/>
        <v>SERVICE_CHARGE</v>
      </c>
      <c r="D1103" s="4">
        <v>45125</v>
      </c>
      <c r="E1103" t="str">
        <f t="shared" si="137"/>
        <v>YAMAHA</v>
      </c>
      <c r="F1103">
        <v>12100125</v>
      </c>
      <c r="G1103" s="19">
        <v>45125</v>
      </c>
      <c r="H1103" t="s">
        <v>76</v>
      </c>
      <c r="I1103" t="s">
        <v>77</v>
      </c>
      <c r="J1103">
        <v>1</v>
      </c>
      <c r="K1103">
        <v>1</v>
      </c>
      <c r="L1103">
        <v>1619.47</v>
      </c>
      <c r="M1103" t="s">
        <v>36</v>
      </c>
      <c r="N1103">
        <v>1.081</v>
      </c>
      <c r="O1103">
        <v>1619.47</v>
      </c>
      <c r="P1103">
        <f t="shared" si="143"/>
        <v>1750.64707</v>
      </c>
      <c r="Q1103" t="s">
        <v>41</v>
      </c>
      <c r="R1103" t="s">
        <v>2724</v>
      </c>
      <c r="S1103" t="s">
        <v>25</v>
      </c>
      <c r="T1103">
        <v>900864</v>
      </c>
      <c r="U1103">
        <v>0</v>
      </c>
      <c r="V1103" t="s">
        <v>1069</v>
      </c>
      <c r="X1103" t="s">
        <v>2781</v>
      </c>
      <c r="Z1103" t="s">
        <v>2726</v>
      </c>
      <c r="AB1103">
        <f t="shared" si="138"/>
        <v>2023</v>
      </c>
      <c r="AC1103">
        <f t="shared" si="139"/>
        <v>7</v>
      </c>
      <c r="AD1103" t="str">
        <f t="shared" si="140"/>
        <v>Q2</v>
      </c>
      <c r="AE1103" t="str">
        <f t="shared" si="141"/>
        <v>FY23/24</v>
      </c>
      <c r="AF1103" t="str">
        <f t="shared" si="142"/>
        <v>SOUTH</v>
      </c>
    </row>
    <row r="1104" spans="1:32">
      <c r="A1104" t="s">
        <v>3025</v>
      </c>
      <c r="B1104" t="s">
        <v>22</v>
      </c>
      <c r="C1104" t="str">
        <f t="shared" si="136"/>
        <v>SERVICE_CHARGE</v>
      </c>
      <c r="D1104" s="4">
        <v>45125</v>
      </c>
      <c r="E1104" t="str">
        <f t="shared" si="137"/>
        <v>YAMAHA</v>
      </c>
      <c r="F1104">
        <v>12100126</v>
      </c>
      <c r="G1104" s="19">
        <v>45125</v>
      </c>
      <c r="H1104" t="s">
        <v>76</v>
      </c>
      <c r="I1104" t="s">
        <v>77</v>
      </c>
      <c r="J1104">
        <v>1</v>
      </c>
      <c r="K1104">
        <v>1</v>
      </c>
      <c r="L1104">
        <v>1769.91</v>
      </c>
      <c r="M1104" t="s">
        <v>36</v>
      </c>
      <c r="N1104">
        <v>1.081</v>
      </c>
      <c r="O1104">
        <v>1769.91</v>
      </c>
      <c r="P1104">
        <f t="shared" si="143"/>
        <v>1913.27271</v>
      </c>
      <c r="Q1104" t="s">
        <v>41</v>
      </c>
      <c r="R1104" t="s">
        <v>1709</v>
      </c>
      <c r="S1104" t="s">
        <v>25</v>
      </c>
      <c r="T1104">
        <v>900869</v>
      </c>
      <c r="U1104">
        <v>0</v>
      </c>
      <c r="V1104" t="s">
        <v>1069</v>
      </c>
      <c r="X1104" t="s">
        <v>2782</v>
      </c>
      <c r="Z1104" t="s">
        <v>1711</v>
      </c>
      <c r="AB1104">
        <f t="shared" si="138"/>
        <v>2023</v>
      </c>
      <c r="AC1104">
        <f t="shared" si="139"/>
        <v>7</v>
      </c>
      <c r="AD1104" t="str">
        <f t="shared" si="140"/>
        <v>Q2</v>
      </c>
      <c r="AE1104" t="str">
        <f t="shared" si="141"/>
        <v>FY23/24</v>
      </c>
      <c r="AF1104" t="str">
        <f t="shared" si="142"/>
        <v>SOUTH</v>
      </c>
    </row>
    <row r="1105" spans="1:32">
      <c r="A1105" t="s">
        <v>3025</v>
      </c>
      <c r="B1105" t="s">
        <v>22</v>
      </c>
      <c r="C1105" t="str">
        <f t="shared" si="136"/>
        <v>SPARES/OTHER</v>
      </c>
      <c r="D1105" s="4">
        <v>45126</v>
      </c>
      <c r="E1105" t="str">
        <f t="shared" si="137"/>
        <v>YAMAHA</v>
      </c>
      <c r="F1105">
        <v>14100623</v>
      </c>
      <c r="G1105" s="19">
        <v>45126</v>
      </c>
      <c r="H1105" t="s">
        <v>42</v>
      </c>
      <c r="I1105" t="s">
        <v>43</v>
      </c>
      <c r="J1105">
        <v>10</v>
      </c>
      <c r="K1105">
        <v>10</v>
      </c>
      <c r="L1105">
        <v>1061.95</v>
      </c>
      <c r="M1105" t="s">
        <v>36</v>
      </c>
      <c r="N1105">
        <v>1.081</v>
      </c>
      <c r="O1105">
        <v>1061.95</v>
      </c>
      <c r="P1105">
        <f t="shared" si="143"/>
        <v>1147.96795</v>
      </c>
      <c r="Q1105" t="s">
        <v>41</v>
      </c>
      <c r="R1105" t="s">
        <v>2724</v>
      </c>
      <c r="S1105" t="s">
        <v>25</v>
      </c>
      <c r="T1105">
        <v>900865</v>
      </c>
      <c r="U1105">
        <v>626.4</v>
      </c>
      <c r="V1105" t="s">
        <v>1065</v>
      </c>
      <c r="X1105" t="s">
        <v>2781</v>
      </c>
      <c r="Y1105">
        <v>1235145</v>
      </c>
      <c r="Z1105" t="s">
        <v>2726</v>
      </c>
      <c r="AB1105">
        <f t="shared" si="138"/>
        <v>2023</v>
      </c>
      <c r="AC1105">
        <f t="shared" si="139"/>
        <v>7</v>
      </c>
      <c r="AD1105" t="str">
        <f t="shared" si="140"/>
        <v>Q2</v>
      </c>
      <c r="AE1105" t="str">
        <f t="shared" si="141"/>
        <v>FY23/24</v>
      </c>
      <c r="AF1105" t="str">
        <f t="shared" si="142"/>
        <v>SOUTH</v>
      </c>
    </row>
    <row r="1106" spans="1:32">
      <c r="A1106" t="s">
        <v>3025</v>
      </c>
      <c r="B1106" t="s">
        <v>22</v>
      </c>
      <c r="C1106" t="str">
        <f t="shared" si="136"/>
        <v>SPARES/OTHER</v>
      </c>
      <c r="D1106" s="4">
        <v>45126</v>
      </c>
      <c r="E1106" t="str">
        <f t="shared" si="137"/>
        <v>YAMAHA</v>
      </c>
      <c r="F1106">
        <v>14100623</v>
      </c>
      <c r="G1106" s="19">
        <v>45126</v>
      </c>
      <c r="H1106" t="s">
        <v>2783</v>
      </c>
      <c r="I1106" t="s">
        <v>2784</v>
      </c>
      <c r="J1106">
        <v>1</v>
      </c>
      <c r="K1106">
        <v>1</v>
      </c>
      <c r="L1106">
        <v>44.25</v>
      </c>
      <c r="M1106" t="s">
        <v>36</v>
      </c>
      <c r="N1106">
        <v>1.081</v>
      </c>
      <c r="O1106">
        <v>44.25</v>
      </c>
      <c r="P1106">
        <f t="shared" si="143"/>
        <v>47.834249999999997</v>
      </c>
      <c r="Q1106" t="s">
        <v>41</v>
      </c>
      <c r="R1106" t="s">
        <v>2724</v>
      </c>
      <c r="S1106" t="s">
        <v>25</v>
      </c>
      <c r="T1106">
        <v>900865</v>
      </c>
      <c r="U1106">
        <v>24</v>
      </c>
      <c r="V1106" t="s">
        <v>1065</v>
      </c>
      <c r="X1106" t="s">
        <v>2781</v>
      </c>
      <c r="Y1106">
        <v>1235145</v>
      </c>
      <c r="Z1106" t="s">
        <v>2726</v>
      </c>
      <c r="AB1106">
        <f t="shared" si="138"/>
        <v>2023</v>
      </c>
      <c r="AC1106">
        <f t="shared" si="139"/>
        <v>7</v>
      </c>
      <c r="AD1106" t="str">
        <f t="shared" si="140"/>
        <v>Q2</v>
      </c>
      <c r="AE1106" t="str">
        <f t="shared" si="141"/>
        <v>FY23/24</v>
      </c>
      <c r="AF1106" t="str">
        <f t="shared" si="142"/>
        <v>SOUTH</v>
      </c>
    </row>
    <row r="1107" spans="1:32">
      <c r="A1107" t="s">
        <v>3025</v>
      </c>
      <c r="B1107" t="s">
        <v>22</v>
      </c>
      <c r="C1107" t="str">
        <f t="shared" si="136"/>
        <v>SPARES/OTHER</v>
      </c>
      <c r="D1107" s="4">
        <v>45126</v>
      </c>
      <c r="E1107" t="str">
        <f t="shared" si="137"/>
        <v>YAMAHA</v>
      </c>
      <c r="F1107">
        <v>14100623</v>
      </c>
      <c r="G1107" s="19">
        <v>45126</v>
      </c>
      <c r="H1107" t="s">
        <v>1671</v>
      </c>
      <c r="I1107" t="s">
        <v>1672</v>
      </c>
      <c r="J1107">
        <v>1</v>
      </c>
      <c r="K1107">
        <v>1</v>
      </c>
      <c r="L1107">
        <v>106.19</v>
      </c>
      <c r="M1107" t="s">
        <v>36</v>
      </c>
      <c r="N1107">
        <v>1.081</v>
      </c>
      <c r="O1107">
        <v>106.19</v>
      </c>
      <c r="P1107">
        <f t="shared" si="143"/>
        <v>114.79138999999999</v>
      </c>
      <c r="Q1107" t="s">
        <v>41</v>
      </c>
      <c r="R1107" t="s">
        <v>2724</v>
      </c>
      <c r="S1107" t="s">
        <v>25</v>
      </c>
      <c r="T1107">
        <v>900865</v>
      </c>
      <c r="U1107">
        <v>62.06</v>
      </c>
      <c r="V1107" t="s">
        <v>1065</v>
      </c>
      <c r="X1107" t="s">
        <v>2781</v>
      </c>
      <c r="Y1107">
        <v>1235145</v>
      </c>
      <c r="Z1107" t="s">
        <v>2726</v>
      </c>
      <c r="AB1107">
        <f t="shared" si="138"/>
        <v>2023</v>
      </c>
      <c r="AC1107">
        <f t="shared" si="139"/>
        <v>7</v>
      </c>
      <c r="AD1107" t="str">
        <f t="shared" si="140"/>
        <v>Q2</v>
      </c>
      <c r="AE1107" t="str">
        <f t="shared" si="141"/>
        <v>FY23/24</v>
      </c>
      <c r="AF1107" t="str">
        <f t="shared" si="142"/>
        <v>SOUTH</v>
      </c>
    </row>
    <row r="1108" spans="1:32">
      <c r="A1108" t="s">
        <v>3025</v>
      </c>
      <c r="B1108" t="s">
        <v>22</v>
      </c>
      <c r="C1108" t="str">
        <f t="shared" si="136"/>
        <v>FEEDER</v>
      </c>
      <c r="D1108" s="4">
        <v>45126</v>
      </c>
      <c r="E1108" t="str">
        <f t="shared" si="137"/>
        <v>YAMAHA</v>
      </c>
      <c r="F1108">
        <v>14100624</v>
      </c>
      <c r="G1108" s="19">
        <v>45126</v>
      </c>
      <c r="H1108" t="s">
        <v>74</v>
      </c>
      <c r="I1108" t="s">
        <v>75</v>
      </c>
      <c r="J1108">
        <v>3</v>
      </c>
      <c r="K1108">
        <v>3</v>
      </c>
      <c r="L1108">
        <v>15663.72</v>
      </c>
      <c r="M1108" t="s">
        <v>36</v>
      </c>
      <c r="N1108">
        <v>1.081</v>
      </c>
      <c r="O1108">
        <v>15663.72</v>
      </c>
      <c r="P1108">
        <f t="shared" si="143"/>
        <v>16932.481319999999</v>
      </c>
      <c r="Q1108" t="s">
        <v>41</v>
      </c>
      <c r="R1108" t="s">
        <v>2239</v>
      </c>
      <c r="S1108" t="s">
        <v>25</v>
      </c>
      <c r="T1108">
        <v>900866</v>
      </c>
      <c r="U1108">
        <v>13381.2</v>
      </c>
      <c r="V1108" t="s">
        <v>1065</v>
      </c>
      <c r="X1108" t="s">
        <v>2785</v>
      </c>
      <c r="Y1108">
        <v>1235181</v>
      </c>
      <c r="Z1108" t="s">
        <v>2241</v>
      </c>
      <c r="AB1108">
        <f t="shared" si="138"/>
        <v>2023</v>
      </c>
      <c r="AC1108">
        <f t="shared" si="139"/>
        <v>7</v>
      </c>
      <c r="AD1108" t="str">
        <f t="shared" si="140"/>
        <v>Q2</v>
      </c>
      <c r="AE1108" t="str">
        <f t="shared" si="141"/>
        <v>FY23/24</v>
      </c>
      <c r="AF1108" t="str">
        <f t="shared" si="142"/>
        <v>SOUTH</v>
      </c>
    </row>
    <row r="1109" spans="1:32">
      <c r="A1109" t="s">
        <v>3025</v>
      </c>
      <c r="B1109" t="s">
        <v>22</v>
      </c>
      <c r="C1109" t="str">
        <f t="shared" si="136"/>
        <v>SPARES/OTHER</v>
      </c>
      <c r="D1109" s="4">
        <v>45126</v>
      </c>
      <c r="E1109" t="str">
        <f t="shared" si="137"/>
        <v>YAMAHA</v>
      </c>
      <c r="F1109">
        <v>14100624</v>
      </c>
      <c r="G1109" s="19">
        <v>45126</v>
      </c>
      <c r="H1109" t="s">
        <v>1280</v>
      </c>
      <c r="I1109" t="s">
        <v>1281</v>
      </c>
      <c r="J1109">
        <v>2</v>
      </c>
      <c r="K1109">
        <v>2</v>
      </c>
      <c r="L1109">
        <v>35.4</v>
      </c>
      <c r="M1109" t="s">
        <v>36</v>
      </c>
      <c r="N1109">
        <v>1.081</v>
      </c>
      <c r="O1109">
        <v>35.4</v>
      </c>
      <c r="P1109">
        <f t="shared" si="143"/>
        <v>38.267399999999995</v>
      </c>
      <c r="Q1109" t="s">
        <v>41</v>
      </c>
      <c r="R1109" t="s">
        <v>2239</v>
      </c>
      <c r="S1109" t="s">
        <v>25</v>
      </c>
      <c r="T1109">
        <v>900866</v>
      </c>
      <c r="U1109">
        <v>17.28</v>
      </c>
      <c r="V1109" t="s">
        <v>1065</v>
      </c>
      <c r="X1109" t="s">
        <v>2785</v>
      </c>
      <c r="Y1109">
        <v>1235181</v>
      </c>
      <c r="Z1109" t="s">
        <v>2241</v>
      </c>
      <c r="AB1109">
        <f t="shared" si="138"/>
        <v>2023</v>
      </c>
      <c r="AC1109">
        <f t="shared" si="139"/>
        <v>7</v>
      </c>
      <c r="AD1109" t="str">
        <f t="shared" si="140"/>
        <v>Q2</v>
      </c>
      <c r="AE1109" t="str">
        <f t="shared" si="141"/>
        <v>FY23/24</v>
      </c>
      <c r="AF1109" t="str">
        <f t="shared" si="142"/>
        <v>SOUTH</v>
      </c>
    </row>
    <row r="1110" spans="1:32">
      <c r="A1110" t="s">
        <v>3025</v>
      </c>
      <c r="B1110" t="s">
        <v>22</v>
      </c>
      <c r="C1110" t="str">
        <f t="shared" si="136"/>
        <v>SPARES/OTHER</v>
      </c>
      <c r="D1110" s="4">
        <v>45126</v>
      </c>
      <c r="E1110" t="str">
        <f t="shared" si="137"/>
        <v>YAMAHA</v>
      </c>
      <c r="F1110">
        <v>14100625</v>
      </c>
      <c r="G1110" s="19">
        <v>45126</v>
      </c>
      <c r="H1110" t="s">
        <v>87</v>
      </c>
      <c r="I1110" t="s">
        <v>88</v>
      </c>
      <c r="J1110">
        <v>10</v>
      </c>
      <c r="K1110">
        <v>10</v>
      </c>
      <c r="L1110">
        <v>6194.69</v>
      </c>
      <c r="M1110" t="s">
        <v>36</v>
      </c>
      <c r="N1110">
        <v>1.081</v>
      </c>
      <c r="O1110">
        <v>6194.69</v>
      </c>
      <c r="P1110">
        <f t="shared" si="143"/>
        <v>6696.4598899999992</v>
      </c>
      <c r="Q1110" t="s">
        <v>41</v>
      </c>
      <c r="R1110" t="s">
        <v>1157</v>
      </c>
      <c r="S1110" t="s">
        <v>25</v>
      </c>
      <c r="T1110">
        <v>900867</v>
      </c>
      <c r="U1110">
        <v>4530</v>
      </c>
      <c r="V1110" t="s">
        <v>1065</v>
      </c>
      <c r="X1110" t="s">
        <v>2786</v>
      </c>
      <c r="Y1110">
        <v>1234166</v>
      </c>
      <c r="Z1110" t="s">
        <v>1159</v>
      </c>
      <c r="AB1110">
        <f t="shared" si="138"/>
        <v>2023</v>
      </c>
      <c r="AC1110">
        <f t="shared" si="139"/>
        <v>7</v>
      </c>
      <c r="AD1110" t="str">
        <f t="shared" si="140"/>
        <v>Q2</v>
      </c>
      <c r="AE1110" t="str">
        <f t="shared" si="141"/>
        <v>FY23/24</v>
      </c>
      <c r="AF1110" t="str">
        <f t="shared" si="142"/>
        <v>SOUTH</v>
      </c>
    </row>
    <row r="1111" spans="1:32">
      <c r="A1111" t="s">
        <v>3025</v>
      </c>
      <c r="B1111" t="s">
        <v>22</v>
      </c>
      <c r="C1111" t="str">
        <f t="shared" si="136"/>
        <v>SPARES/OTHER</v>
      </c>
      <c r="D1111" s="4">
        <v>45126</v>
      </c>
      <c r="E1111" t="str">
        <f t="shared" si="137"/>
        <v>YAMAHA</v>
      </c>
      <c r="F1111">
        <v>14100626</v>
      </c>
      <c r="G1111" s="19">
        <v>45126</v>
      </c>
      <c r="H1111" t="s">
        <v>93</v>
      </c>
      <c r="I1111" t="s">
        <v>94</v>
      </c>
      <c r="J1111">
        <v>2</v>
      </c>
      <c r="K1111">
        <v>2</v>
      </c>
      <c r="L1111">
        <v>1946.9</v>
      </c>
      <c r="M1111" t="s">
        <v>36</v>
      </c>
      <c r="N1111">
        <v>1.081</v>
      </c>
      <c r="O1111">
        <v>1946.9</v>
      </c>
      <c r="P1111">
        <f t="shared" si="143"/>
        <v>2104.5989</v>
      </c>
      <c r="Q1111" t="s">
        <v>41</v>
      </c>
      <c r="R1111" t="s">
        <v>80</v>
      </c>
      <c r="S1111" t="s">
        <v>25</v>
      </c>
      <c r="T1111">
        <v>900868</v>
      </c>
      <c r="U1111">
        <v>865.88</v>
      </c>
      <c r="V1111" t="s">
        <v>1065</v>
      </c>
      <c r="X1111" t="s">
        <v>2787</v>
      </c>
      <c r="Y1111">
        <v>1234169</v>
      </c>
      <c r="Z1111" t="s">
        <v>2282</v>
      </c>
      <c r="AB1111">
        <f t="shared" si="138"/>
        <v>2023</v>
      </c>
      <c r="AC1111">
        <f t="shared" si="139"/>
        <v>7</v>
      </c>
      <c r="AD1111" t="str">
        <f t="shared" si="140"/>
        <v>Q2</v>
      </c>
      <c r="AE1111" t="str">
        <f t="shared" si="141"/>
        <v>FY23/24</v>
      </c>
      <c r="AF1111" t="str">
        <f t="shared" si="142"/>
        <v>SOUTH</v>
      </c>
    </row>
    <row r="1112" spans="1:32">
      <c r="A1112" t="s">
        <v>3025</v>
      </c>
      <c r="B1112" t="s">
        <v>22</v>
      </c>
      <c r="C1112" t="str">
        <f t="shared" si="136"/>
        <v>SPARES/OTHER</v>
      </c>
      <c r="D1112" s="4">
        <v>45127</v>
      </c>
      <c r="E1112" t="str">
        <f t="shared" si="137"/>
        <v>OTHERS</v>
      </c>
      <c r="F1112">
        <v>14100627</v>
      </c>
      <c r="G1112" s="19">
        <v>45127</v>
      </c>
      <c r="H1112" t="s">
        <v>2195</v>
      </c>
      <c r="I1112" t="s">
        <v>1237</v>
      </c>
      <c r="J1112">
        <v>1</v>
      </c>
      <c r="K1112">
        <v>1</v>
      </c>
      <c r="L1112">
        <v>15929.2</v>
      </c>
      <c r="M1112" t="s">
        <v>36</v>
      </c>
      <c r="N1112">
        <v>1.081</v>
      </c>
      <c r="O1112">
        <v>15929.2</v>
      </c>
      <c r="P1112">
        <f t="shared" si="143"/>
        <v>17219.465199999999</v>
      </c>
      <c r="Q1112" t="s">
        <v>41</v>
      </c>
      <c r="R1112" t="s">
        <v>2239</v>
      </c>
      <c r="S1112" t="s">
        <v>25</v>
      </c>
      <c r="T1112">
        <v>900870</v>
      </c>
      <c r="U1112">
        <v>14000</v>
      </c>
      <c r="V1112" t="s">
        <v>1065</v>
      </c>
      <c r="X1112" t="s">
        <v>2788</v>
      </c>
      <c r="Y1112">
        <v>1236143</v>
      </c>
      <c r="Z1112" t="s">
        <v>2241</v>
      </c>
      <c r="AB1112">
        <f t="shared" si="138"/>
        <v>2023</v>
      </c>
      <c r="AC1112">
        <f t="shared" si="139"/>
        <v>7</v>
      </c>
      <c r="AD1112" t="str">
        <f t="shared" si="140"/>
        <v>Q2</v>
      </c>
      <c r="AE1112" t="str">
        <f t="shared" si="141"/>
        <v>FY23/24</v>
      </c>
      <c r="AF1112" t="str">
        <f t="shared" si="142"/>
        <v>SOUTH</v>
      </c>
    </row>
    <row r="1113" spans="1:32">
      <c r="A1113" t="s">
        <v>3025</v>
      </c>
      <c r="B1113" t="s">
        <v>22</v>
      </c>
      <c r="C1113" t="str">
        <f t="shared" si="136"/>
        <v>FEEDER</v>
      </c>
      <c r="D1113" s="4">
        <v>45127</v>
      </c>
      <c r="E1113" t="str">
        <f t="shared" si="137"/>
        <v>YAMAHA</v>
      </c>
      <c r="F1113">
        <v>14100627</v>
      </c>
      <c r="G1113" s="19">
        <v>45127</v>
      </c>
      <c r="H1113" t="s">
        <v>37</v>
      </c>
      <c r="I1113" t="s">
        <v>38</v>
      </c>
      <c r="J1113">
        <v>105</v>
      </c>
      <c r="K1113">
        <v>105</v>
      </c>
      <c r="L1113">
        <v>254601.77</v>
      </c>
      <c r="M1113" t="s">
        <v>36</v>
      </c>
      <c r="N1113">
        <v>1.081</v>
      </c>
      <c r="O1113">
        <v>254601.77</v>
      </c>
      <c r="P1113">
        <f t="shared" si="143"/>
        <v>275224.51337</v>
      </c>
      <c r="Q1113" t="s">
        <v>41</v>
      </c>
      <c r="R1113" t="s">
        <v>2239</v>
      </c>
      <c r="S1113" t="s">
        <v>25</v>
      </c>
      <c r="T1113">
        <v>900870</v>
      </c>
      <c r="U1113">
        <v>230188.07</v>
      </c>
      <c r="V1113" t="s">
        <v>1065</v>
      </c>
      <c r="X1113" t="s">
        <v>2788</v>
      </c>
      <c r="Y1113">
        <v>1236143</v>
      </c>
      <c r="Z1113" t="s">
        <v>2241</v>
      </c>
      <c r="AB1113">
        <f t="shared" si="138"/>
        <v>2023</v>
      </c>
      <c r="AC1113">
        <f t="shared" si="139"/>
        <v>7</v>
      </c>
      <c r="AD1113" t="str">
        <f t="shared" si="140"/>
        <v>Q2</v>
      </c>
      <c r="AE1113" t="str">
        <f t="shared" si="141"/>
        <v>FY23/24</v>
      </c>
      <c r="AF1113" t="str">
        <f t="shared" si="142"/>
        <v>SOUTH</v>
      </c>
    </row>
    <row r="1114" spans="1:32">
      <c r="A1114" t="s">
        <v>3025</v>
      </c>
      <c r="B1114" t="s">
        <v>22</v>
      </c>
      <c r="C1114" t="str">
        <f t="shared" si="136"/>
        <v>FEEDER</v>
      </c>
      <c r="D1114" s="4">
        <v>45127</v>
      </c>
      <c r="E1114" t="str">
        <f t="shared" si="137"/>
        <v>YAMAHA</v>
      </c>
      <c r="F1114">
        <v>14100627</v>
      </c>
      <c r="G1114" s="19">
        <v>45127</v>
      </c>
      <c r="H1114" t="s">
        <v>70</v>
      </c>
      <c r="I1114" t="s">
        <v>71</v>
      </c>
      <c r="J1114">
        <v>12</v>
      </c>
      <c r="K1114">
        <v>12</v>
      </c>
      <c r="L1114">
        <v>40884.959999999999</v>
      </c>
      <c r="M1114" t="s">
        <v>36</v>
      </c>
      <c r="N1114">
        <v>1.081</v>
      </c>
      <c r="O1114">
        <v>40884.959999999999</v>
      </c>
      <c r="P1114">
        <f t="shared" si="143"/>
        <v>44196.641759999999</v>
      </c>
      <c r="Q1114" t="s">
        <v>41</v>
      </c>
      <c r="R1114" t="s">
        <v>2239</v>
      </c>
      <c r="S1114" t="s">
        <v>25</v>
      </c>
      <c r="T1114">
        <v>900870</v>
      </c>
      <c r="U1114">
        <v>36388.800000000003</v>
      </c>
      <c r="V1114" t="s">
        <v>1065</v>
      </c>
      <c r="X1114" t="s">
        <v>2788</v>
      </c>
      <c r="Y1114">
        <v>1236143</v>
      </c>
      <c r="Z1114" t="s">
        <v>2241</v>
      </c>
      <c r="AB1114">
        <f t="shared" si="138"/>
        <v>2023</v>
      </c>
      <c r="AC1114">
        <f t="shared" si="139"/>
        <v>7</v>
      </c>
      <c r="AD1114" t="str">
        <f t="shared" si="140"/>
        <v>Q2</v>
      </c>
      <c r="AE1114" t="str">
        <f t="shared" si="141"/>
        <v>FY23/24</v>
      </c>
      <c r="AF1114" t="str">
        <f t="shared" si="142"/>
        <v>SOUTH</v>
      </c>
    </row>
    <row r="1115" spans="1:32">
      <c r="A1115" t="s">
        <v>3025</v>
      </c>
      <c r="B1115" t="s">
        <v>22</v>
      </c>
      <c r="C1115" t="str">
        <f t="shared" si="136"/>
        <v>FEEDER</v>
      </c>
      <c r="D1115" s="4">
        <v>45127</v>
      </c>
      <c r="E1115" t="str">
        <f t="shared" si="137"/>
        <v>YAMAHA</v>
      </c>
      <c r="F1115">
        <v>14100627</v>
      </c>
      <c r="G1115" s="19">
        <v>45127</v>
      </c>
      <c r="H1115" t="s">
        <v>72</v>
      </c>
      <c r="I1115" t="s">
        <v>73</v>
      </c>
      <c r="J1115">
        <v>5</v>
      </c>
      <c r="K1115">
        <v>5</v>
      </c>
      <c r="L1115">
        <v>20353.98</v>
      </c>
      <c r="M1115" t="s">
        <v>36</v>
      </c>
      <c r="N1115">
        <v>1.081</v>
      </c>
      <c r="O1115">
        <v>20353.98</v>
      </c>
      <c r="P1115">
        <f t="shared" si="143"/>
        <v>22002.65238</v>
      </c>
      <c r="Q1115" t="s">
        <v>41</v>
      </c>
      <c r="R1115" t="s">
        <v>2239</v>
      </c>
      <c r="S1115" t="s">
        <v>25</v>
      </c>
      <c r="T1115">
        <v>900870</v>
      </c>
      <c r="U1115">
        <v>16952.25</v>
      </c>
      <c r="V1115" t="s">
        <v>1065</v>
      </c>
      <c r="X1115" t="s">
        <v>2788</v>
      </c>
      <c r="Y1115">
        <v>1236143</v>
      </c>
      <c r="Z1115" t="s">
        <v>2241</v>
      </c>
      <c r="AB1115">
        <f t="shared" si="138"/>
        <v>2023</v>
      </c>
      <c r="AC1115">
        <f t="shared" si="139"/>
        <v>7</v>
      </c>
      <c r="AD1115" t="str">
        <f t="shared" si="140"/>
        <v>Q2</v>
      </c>
      <c r="AE1115" t="str">
        <f t="shared" si="141"/>
        <v>FY23/24</v>
      </c>
      <c r="AF1115" t="str">
        <f t="shared" si="142"/>
        <v>SOUTH</v>
      </c>
    </row>
    <row r="1116" spans="1:32">
      <c r="A1116" t="s">
        <v>3025</v>
      </c>
      <c r="B1116" t="s">
        <v>22</v>
      </c>
      <c r="C1116" t="str">
        <f t="shared" si="136"/>
        <v>SPARES/OTHER</v>
      </c>
      <c r="D1116" s="4">
        <v>45127</v>
      </c>
      <c r="E1116" t="str">
        <f t="shared" si="137"/>
        <v>YAMAHA</v>
      </c>
      <c r="F1116">
        <v>14100627</v>
      </c>
      <c r="G1116" s="19">
        <v>45127</v>
      </c>
      <c r="H1116" t="s">
        <v>31</v>
      </c>
      <c r="I1116" t="s">
        <v>32</v>
      </c>
      <c r="J1116">
        <v>5</v>
      </c>
      <c r="K1116">
        <v>5</v>
      </c>
      <c r="L1116">
        <v>2522.12</v>
      </c>
      <c r="M1116" t="s">
        <v>36</v>
      </c>
      <c r="N1116">
        <v>1.081</v>
      </c>
      <c r="O1116">
        <v>2522.12</v>
      </c>
      <c r="P1116">
        <f t="shared" si="143"/>
        <v>2726.4117199999996</v>
      </c>
      <c r="Q1116" t="s">
        <v>41</v>
      </c>
      <c r="R1116" t="s">
        <v>2239</v>
      </c>
      <c r="S1116" t="s">
        <v>25</v>
      </c>
      <c r="T1116">
        <v>900870</v>
      </c>
      <c r="U1116">
        <v>1985</v>
      </c>
      <c r="V1116" t="s">
        <v>1065</v>
      </c>
      <c r="X1116" t="s">
        <v>2788</v>
      </c>
      <c r="Y1116">
        <v>1236143</v>
      </c>
      <c r="Z1116" t="s">
        <v>2241</v>
      </c>
      <c r="AB1116">
        <f t="shared" si="138"/>
        <v>2023</v>
      </c>
      <c r="AC1116">
        <f t="shared" si="139"/>
        <v>7</v>
      </c>
      <c r="AD1116" t="str">
        <f t="shared" si="140"/>
        <v>Q2</v>
      </c>
      <c r="AE1116" t="str">
        <f t="shared" si="141"/>
        <v>FY23/24</v>
      </c>
      <c r="AF1116" t="str">
        <f t="shared" si="142"/>
        <v>SOUTH</v>
      </c>
    </row>
    <row r="1117" spans="1:32">
      <c r="A1117" t="s">
        <v>3025</v>
      </c>
      <c r="B1117" t="s">
        <v>22</v>
      </c>
      <c r="C1117" t="str">
        <f t="shared" si="136"/>
        <v>SPARES/OTHER</v>
      </c>
      <c r="D1117" s="4">
        <v>45127</v>
      </c>
      <c r="E1117" t="str">
        <f t="shared" si="137"/>
        <v>OTHERS</v>
      </c>
      <c r="F1117">
        <v>14100627</v>
      </c>
      <c r="G1117" s="19">
        <v>45127</v>
      </c>
      <c r="H1117" t="s">
        <v>1379</v>
      </c>
      <c r="I1117" t="s">
        <v>1380</v>
      </c>
      <c r="J1117">
        <v>3</v>
      </c>
      <c r="K1117">
        <v>3</v>
      </c>
      <c r="L1117">
        <v>5309.73</v>
      </c>
      <c r="M1117" t="s">
        <v>36</v>
      </c>
      <c r="N1117">
        <v>1.081</v>
      </c>
      <c r="O1117">
        <v>5309.73</v>
      </c>
      <c r="P1117">
        <f t="shared" si="143"/>
        <v>5739.8181299999997</v>
      </c>
      <c r="Q1117" t="s">
        <v>41</v>
      </c>
      <c r="R1117" t="s">
        <v>2239</v>
      </c>
      <c r="S1117" t="s">
        <v>25</v>
      </c>
      <c r="T1117">
        <v>900870</v>
      </c>
      <c r="U1117">
        <v>4075.23</v>
      </c>
      <c r="V1117" t="s">
        <v>1065</v>
      </c>
      <c r="X1117" t="s">
        <v>2788</v>
      </c>
      <c r="Y1117">
        <v>1236143</v>
      </c>
      <c r="Z1117" t="s">
        <v>2241</v>
      </c>
      <c r="AB1117">
        <f t="shared" si="138"/>
        <v>2023</v>
      </c>
      <c r="AC1117">
        <f t="shared" si="139"/>
        <v>7</v>
      </c>
      <c r="AD1117" t="str">
        <f t="shared" si="140"/>
        <v>Q2</v>
      </c>
      <c r="AE1117" t="str">
        <f t="shared" si="141"/>
        <v>FY23/24</v>
      </c>
      <c r="AF1117" t="str">
        <f t="shared" si="142"/>
        <v>SOUTH</v>
      </c>
    </row>
    <row r="1118" spans="1:32">
      <c r="A1118" t="s">
        <v>3025</v>
      </c>
      <c r="B1118" t="s">
        <v>22</v>
      </c>
      <c r="C1118" t="str">
        <f t="shared" si="136"/>
        <v>SERVICE_CHARGE</v>
      </c>
      <c r="D1118" s="4">
        <v>45134</v>
      </c>
      <c r="E1118" t="str">
        <f t="shared" si="137"/>
        <v>YAMAHA</v>
      </c>
      <c r="F1118">
        <v>12100127</v>
      </c>
      <c r="G1118" s="19">
        <v>45134</v>
      </c>
      <c r="H1118" t="s">
        <v>76</v>
      </c>
      <c r="I1118" t="s">
        <v>77</v>
      </c>
      <c r="J1118">
        <v>1</v>
      </c>
      <c r="K1118">
        <v>1</v>
      </c>
      <c r="L1118">
        <v>1592.92</v>
      </c>
      <c r="M1118" t="s">
        <v>36</v>
      </c>
      <c r="N1118">
        <v>1.081</v>
      </c>
      <c r="O1118">
        <v>1592.92</v>
      </c>
      <c r="P1118">
        <f t="shared" si="143"/>
        <v>1721.94652</v>
      </c>
      <c r="Q1118" t="s">
        <v>41</v>
      </c>
      <c r="R1118" t="s">
        <v>2437</v>
      </c>
      <c r="S1118" t="s">
        <v>25</v>
      </c>
      <c r="T1118">
        <v>900871</v>
      </c>
      <c r="U1118">
        <v>0</v>
      </c>
      <c r="V1118" t="s">
        <v>1069</v>
      </c>
      <c r="X1118" t="s">
        <v>2789</v>
      </c>
      <c r="Z1118" t="s">
        <v>2439</v>
      </c>
      <c r="AB1118">
        <f t="shared" si="138"/>
        <v>2023</v>
      </c>
      <c r="AC1118">
        <f t="shared" si="139"/>
        <v>7</v>
      </c>
      <c r="AD1118" t="str">
        <f t="shared" si="140"/>
        <v>Q2</v>
      </c>
      <c r="AE1118" t="str">
        <f t="shared" si="141"/>
        <v>FY23/24</v>
      </c>
      <c r="AF1118" t="str">
        <f t="shared" si="142"/>
        <v>SOUTH</v>
      </c>
    </row>
    <row r="1119" spans="1:32">
      <c r="A1119" t="s">
        <v>3025</v>
      </c>
      <c r="B1119" t="s">
        <v>22</v>
      </c>
      <c r="C1119" t="str">
        <f t="shared" si="136"/>
        <v>SERVICE_CHARGE</v>
      </c>
      <c r="D1119" s="4">
        <v>45134</v>
      </c>
      <c r="E1119" t="str">
        <f t="shared" si="137"/>
        <v>YAMAHA</v>
      </c>
      <c r="F1119">
        <v>12100127</v>
      </c>
      <c r="G1119" s="19">
        <v>45134</v>
      </c>
      <c r="H1119" t="s">
        <v>76</v>
      </c>
      <c r="I1119" t="s">
        <v>77</v>
      </c>
      <c r="J1119">
        <v>11</v>
      </c>
      <c r="K1119">
        <v>11</v>
      </c>
      <c r="L1119">
        <v>27256.639999999999</v>
      </c>
      <c r="M1119" t="s">
        <v>36</v>
      </c>
      <c r="N1119">
        <v>1.081</v>
      </c>
      <c r="O1119">
        <v>27256.639999999999</v>
      </c>
      <c r="P1119">
        <f t="shared" si="143"/>
        <v>29464.427839999997</v>
      </c>
      <c r="Q1119" t="s">
        <v>41</v>
      </c>
      <c r="R1119" t="s">
        <v>2437</v>
      </c>
      <c r="S1119" t="s">
        <v>25</v>
      </c>
      <c r="T1119">
        <v>900871</v>
      </c>
      <c r="U1119">
        <v>0</v>
      </c>
      <c r="V1119" t="s">
        <v>1069</v>
      </c>
      <c r="X1119" t="s">
        <v>2789</v>
      </c>
      <c r="Z1119" t="s">
        <v>2439</v>
      </c>
      <c r="AB1119">
        <f t="shared" si="138"/>
        <v>2023</v>
      </c>
      <c r="AC1119">
        <f t="shared" si="139"/>
        <v>7</v>
      </c>
      <c r="AD1119" t="str">
        <f t="shared" si="140"/>
        <v>Q2</v>
      </c>
      <c r="AE1119" t="str">
        <f t="shared" si="141"/>
        <v>FY23/24</v>
      </c>
      <c r="AF1119" t="str">
        <f t="shared" si="142"/>
        <v>SOUTH</v>
      </c>
    </row>
    <row r="1120" spans="1:32">
      <c r="A1120" t="s">
        <v>3025</v>
      </c>
      <c r="B1120" t="s">
        <v>22</v>
      </c>
      <c r="C1120" t="str">
        <f t="shared" si="136"/>
        <v>SERVICE_CHARGE</v>
      </c>
      <c r="D1120" s="4">
        <v>45152</v>
      </c>
      <c r="E1120" t="str">
        <f t="shared" si="137"/>
        <v>YAMAHA</v>
      </c>
      <c r="F1120">
        <v>12100128</v>
      </c>
      <c r="G1120" s="19">
        <v>45152</v>
      </c>
      <c r="H1120" t="s">
        <v>76</v>
      </c>
      <c r="I1120" t="s">
        <v>77</v>
      </c>
      <c r="J1120">
        <v>3</v>
      </c>
      <c r="K1120">
        <v>3</v>
      </c>
      <c r="L1120">
        <v>8407.09</v>
      </c>
      <c r="M1120" t="s">
        <v>36</v>
      </c>
      <c r="N1120">
        <v>1.0920000000000001</v>
      </c>
      <c r="O1120">
        <v>8407.09</v>
      </c>
      <c r="P1120">
        <f t="shared" si="143"/>
        <v>9180.5422800000015</v>
      </c>
      <c r="Q1120" t="s">
        <v>41</v>
      </c>
      <c r="R1120" t="s">
        <v>2777</v>
      </c>
      <c r="S1120" t="s">
        <v>25</v>
      </c>
      <c r="T1120">
        <v>900872</v>
      </c>
      <c r="U1120">
        <v>0</v>
      </c>
      <c r="V1120" t="s">
        <v>1069</v>
      </c>
      <c r="X1120" t="s">
        <v>2790</v>
      </c>
      <c r="Z1120" t="s">
        <v>2779</v>
      </c>
      <c r="AB1120">
        <f t="shared" si="138"/>
        <v>2023</v>
      </c>
      <c r="AC1120">
        <f t="shared" si="139"/>
        <v>8</v>
      </c>
      <c r="AD1120" t="str">
        <f t="shared" si="140"/>
        <v>Q2</v>
      </c>
      <c r="AE1120" t="str">
        <f t="shared" si="141"/>
        <v>FY23/24</v>
      </c>
      <c r="AF1120" t="str">
        <f t="shared" si="142"/>
        <v>SOUTH</v>
      </c>
    </row>
    <row r="1121" spans="1:32">
      <c r="A1121" t="s">
        <v>3025</v>
      </c>
      <c r="B1121" t="s">
        <v>22</v>
      </c>
      <c r="C1121" t="str">
        <f t="shared" si="136"/>
        <v>CONTRACT_FEE</v>
      </c>
      <c r="D1121" s="4">
        <v>45152</v>
      </c>
      <c r="E1121" t="str">
        <f t="shared" si="137"/>
        <v>YAMAHA</v>
      </c>
      <c r="F1121">
        <v>13100080</v>
      </c>
      <c r="G1121" s="19">
        <v>45152</v>
      </c>
      <c r="H1121" t="s">
        <v>76</v>
      </c>
      <c r="I1121" t="s">
        <v>77</v>
      </c>
      <c r="J1121">
        <v>1</v>
      </c>
      <c r="K1121">
        <v>1</v>
      </c>
      <c r="L1121">
        <v>10619.47</v>
      </c>
      <c r="M1121" t="s">
        <v>36</v>
      </c>
      <c r="N1121">
        <v>1.0920000000000001</v>
      </c>
      <c r="O1121">
        <v>10619.47</v>
      </c>
      <c r="P1121">
        <f t="shared" si="143"/>
        <v>11596.461240000001</v>
      </c>
      <c r="Q1121" t="s">
        <v>41</v>
      </c>
      <c r="R1121" t="s">
        <v>1068</v>
      </c>
      <c r="S1121" t="s">
        <v>25</v>
      </c>
      <c r="T1121">
        <v>900877</v>
      </c>
      <c r="U1121">
        <v>0</v>
      </c>
      <c r="V1121" t="s">
        <v>1090</v>
      </c>
      <c r="X1121" t="s">
        <v>2672</v>
      </c>
      <c r="Z1121" t="s">
        <v>1071</v>
      </c>
      <c r="AB1121">
        <f t="shared" si="138"/>
        <v>2023</v>
      </c>
      <c r="AC1121">
        <f t="shared" si="139"/>
        <v>8</v>
      </c>
      <c r="AD1121" t="str">
        <f t="shared" si="140"/>
        <v>Q2</v>
      </c>
      <c r="AE1121" t="str">
        <f t="shared" si="141"/>
        <v>FY23/24</v>
      </c>
      <c r="AF1121" t="str">
        <f t="shared" si="142"/>
        <v>SOUTH</v>
      </c>
    </row>
    <row r="1122" spans="1:32">
      <c r="A1122" t="s">
        <v>3025</v>
      </c>
      <c r="B1122" t="s">
        <v>22</v>
      </c>
      <c r="C1122" t="str">
        <f t="shared" si="136"/>
        <v>SPARES/OTHER</v>
      </c>
      <c r="D1122" s="4">
        <v>45152</v>
      </c>
      <c r="E1122" t="str">
        <f t="shared" si="137"/>
        <v>YAMAHA</v>
      </c>
      <c r="F1122">
        <v>14100628</v>
      </c>
      <c r="G1122" s="19">
        <v>45152</v>
      </c>
      <c r="H1122" t="s">
        <v>1284</v>
      </c>
      <c r="I1122" t="s">
        <v>1285</v>
      </c>
      <c r="J1122">
        <v>40</v>
      </c>
      <c r="K1122">
        <v>40</v>
      </c>
      <c r="L1122">
        <v>5600</v>
      </c>
      <c r="M1122" t="s">
        <v>36</v>
      </c>
      <c r="N1122">
        <v>1.0920000000000001</v>
      </c>
      <c r="O1122">
        <v>5600</v>
      </c>
      <c r="P1122">
        <f t="shared" si="143"/>
        <v>6115.2000000000007</v>
      </c>
      <c r="Q1122" t="s">
        <v>41</v>
      </c>
      <c r="R1122" t="s">
        <v>2671</v>
      </c>
      <c r="S1122" t="s">
        <v>25</v>
      </c>
      <c r="T1122">
        <v>900875</v>
      </c>
      <c r="U1122">
        <v>3124</v>
      </c>
      <c r="V1122" t="s">
        <v>1065</v>
      </c>
      <c r="X1122" t="s">
        <v>2791</v>
      </c>
      <c r="Y1122">
        <v>1254111</v>
      </c>
      <c r="Z1122" t="s">
        <v>2673</v>
      </c>
      <c r="AB1122">
        <f t="shared" si="138"/>
        <v>2023</v>
      </c>
      <c r="AC1122">
        <f t="shared" si="139"/>
        <v>8</v>
      </c>
      <c r="AD1122" t="str">
        <f t="shared" si="140"/>
        <v>Q2</v>
      </c>
      <c r="AE1122" t="str">
        <f t="shared" si="141"/>
        <v>FY23/24</v>
      </c>
      <c r="AF1122" t="str">
        <f t="shared" si="142"/>
        <v>SOUTH</v>
      </c>
    </row>
    <row r="1123" spans="1:32">
      <c r="A1123" t="s">
        <v>3025</v>
      </c>
      <c r="B1123" t="s">
        <v>22</v>
      </c>
      <c r="C1123" t="str">
        <f t="shared" si="136"/>
        <v>SPARES/OTHER</v>
      </c>
      <c r="D1123" s="4">
        <v>45152</v>
      </c>
      <c r="E1123" t="str">
        <f t="shared" si="137"/>
        <v>YAMAHA</v>
      </c>
      <c r="F1123">
        <v>14100628</v>
      </c>
      <c r="G1123" s="19">
        <v>45152</v>
      </c>
      <c r="H1123" t="s">
        <v>2503</v>
      </c>
      <c r="I1123" t="s">
        <v>2504</v>
      </c>
      <c r="J1123">
        <v>48</v>
      </c>
      <c r="K1123">
        <v>48</v>
      </c>
      <c r="L1123">
        <v>52800</v>
      </c>
      <c r="M1123" t="s">
        <v>36</v>
      </c>
      <c r="N1123">
        <v>1.0920000000000001</v>
      </c>
      <c r="O1123">
        <v>52800</v>
      </c>
      <c r="P1123">
        <f t="shared" si="143"/>
        <v>57657.600000000006</v>
      </c>
      <c r="Q1123" t="s">
        <v>41</v>
      </c>
      <c r="R1123" t="s">
        <v>2671</v>
      </c>
      <c r="S1123" t="s">
        <v>25</v>
      </c>
      <c r="T1123">
        <v>900875</v>
      </c>
      <c r="U1123">
        <v>27072</v>
      </c>
      <c r="V1123" t="s">
        <v>1065</v>
      </c>
      <c r="X1123" t="s">
        <v>2791</v>
      </c>
      <c r="Y1123">
        <v>1254111</v>
      </c>
      <c r="Z1123" t="s">
        <v>2673</v>
      </c>
      <c r="AB1123">
        <f t="shared" si="138"/>
        <v>2023</v>
      </c>
      <c r="AC1123">
        <f t="shared" si="139"/>
        <v>8</v>
      </c>
      <c r="AD1123" t="str">
        <f t="shared" si="140"/>
        <v>Q2</v>
      </c>
      <c r="AE1123" t="str">
        <f t="shared" si="141"/>
        <v>FY23/24</v>
      </c>
      <c r="AF1123" t="str">
        <f t="shared" si="142"/>
        <v>SOUTH</v>
      </c>
    </row>
    <row r="1124" spans="1:32">
      <c r="A1124" t="s">
        <v>3025</v>
      </c>
      <c r="B1124" t="s">
        <v>22</v>
      </c>
      <c r="C1124" t="str">
        <f t="shared" si="136"/>
        <v>SPARES/OTHER</v>
      </c>
      <c r="D1124" s="4">
        <v>45152</v>
      </c>
      <c r="E1124" t="str">
        <f t="shared" si="137"/>
        <v>YAMAHA</v>
      </c>
      <c r="F1124">
        <v>14100629</v>
      </c>
      <c r="G1124" s="19">
        <v>45152</v>
      </c>
      <c r="H1124" t="s">
        <v>2792</v>
      </c>
      <c r="I1124" t="s">
        <v>2793</v>
      </c>
      <c r="J1124">
        <v>1</v>
      </c>
      <c r="K1124">
        <v>1</v>
      </c>
      <c r="L1124">
        <v>141.59</v>
      </c>
      <c r="M1124" t="s">
        <v>36</v>
      </c>
      <c r="N1124">
        <v>1.0920000000000001</v>
      </c>
      <c r="O1124">
        <v>141.59</v>
      </c>
      <c r="P1124">
        <f t="shared" si="143"/>
        <v>154.61628000000002</v>
      </c>
      <c r="Q1124" t="s">
        <v>41</v>
      </c>
      <c r="R1124" t="s">
        <v>1157</v>
      </c>
      <c r="S1124" t="s">
        <v>25</v>
      </c>
      <c r="T1124">
        <v>900876</v>
      </c>
      <c r="U1124">
        <v>77</v>
      </c>
      <c r="V1124" t="s">
        <v>1065</v>
      </c>
      <c r="X1124" t="s">
        <v>2794</v>
      </c>
      <c r="Y1124">
        <v>1254128</v>
      </c>
      <c r="Z1124" t="s">
        <v>1159</v>
      </c>
      <c r="AB1124">
        <f t="shared" si="138"/>
        <v>2023</v>
      </c>
      <c r="AC1124">
        <f t="shared" si="139"/>
        <v>8</v>
      </c>
      <c r="AD1124" t="str">
        <f t="shared" si="140"/>
        <v>Q2</v>
      </c>
      <c r="AE1124" t="str">
        <f t="shared" si="141"/>
        <v>FY23/24</v>
      </c>
      <c r="AF1124" t="str">
        <f t="shared" si="142"/>
        <v>SOUTH</v>
      </c>
    </row>
    <row r="1125" spans="1:32">
      <c r="A1125" t="s">
        <v>3025</v>
      </c>
      <c r="B1125" t="s">
        <v>22</v>
      </c>
      <c r="C1125" t="str">
        <f t="shared" si="136"/>
        <v>SPARES/OTHER</v>
      </c>
      <c r="D1125" s="4">
        <v>45152</v>
      </c>
      <c r="E1125" t="str">
        <f t="shared" si="137"/>
        <v>YAMAHA</v>
      </c>
      <c r="F1125">
        <v>14100629</v>
      </c>
      <c r="G1125" s="19">
        <v>45152</v>
      </c>
      <c r="H1125" t="s">
        <v>2795</v>
      </c>
      <c r="I1125" t="s">
        <v>2796</v>
      </c>
      <c r="J1125">
        <v>1</v>
      </c>
      <c r="K1125">
        <v>1</v>
      </c>
      <c r="L1125">
        <v>141.59</v>
      </c>
      <c r="M1125" t="s">
        <v>36</v>
      </c>
      <c r="N1125">
        <v>1.0920000000000001</v>
      </c>
      <c r="O1125">
        <v>141.59</v>
      </c>
      <c r="P1125">
        <f t="shared" si="143"/>
        <v>154.61628000000002</v>
      </c>
      <c r="Q1125" t="s">
        <v>41</v>
      </c>
      <c r="R1125" t="s">
        <v>1157</v>
      </c>
      <c r="S1125" t="s">
        <v>25</v>
      </c>
      <c r="T1125">
        <v>900876</v>
      </c>
      <c r="U1125">
        <v>77</v>
      </c>
      <c r="V1125" t="s">
        <v>1065</v>
      </c>
      <c r="X1125" t="s">
        <v>2794</v>
      </c>
      <c r="Y1125">
        <v>1254128</v>
      </c>
      <c r="Z1125" t="s">
        <v>1159</v>
      </c>
      <c r="AB1125">
        <f t="shared" si="138"/>
        <v>2023</v>
      </c>
      <c r="AC1125">
        <f t="shared" si="139"/>
        <v>8</v>
      </c>
      <c r="AD1125" t="str">
        <f t="shared" si="140"/>
        <v>Q2</v>
      </c>
      <c r="AE1125" t="str">
        <f t="shared" si="141"/>
        <v>FY23/24</v>
      </c>
      <c r="AF1125" t="str">
        <f t="shared" si="142"/>
        <v>SOUTH</v>
      </c>
    </row>
    <row r="1126" spans="1:32">
      <c r="A1126" t="s">
        <v>3025</v>
      </c>
      <c r="B1126" t="s">
        <v>22</v>
      </c>
      <c r="C1126" t="str">
        <f t="shared" si="136"/>
        <v>SPARES/OTHER</v>
      </c>
      <c r="D1126" s="4">
        <v>45152</v>
      </c>
      <c r="E1126" t="str">
        <f t="shared" si="137"/>
        <v>OTHERS</v>
      </c>
      <c r="F1126">
        <v>14100630</v>
      </c>
      <c r="G1126" s="19">
        <v>45152</v>
      </c>
      <c r="H1126" t="s">
        <v>2774</v>
      </c>
      <c r="I1126" t="s">
        <v>351</v>
      </c>
      <c r="J1126">
        <v>1</v>
      </c>
      <c r="K1126">
        <v>1</v>
      </c>
      <c r="L1126">
        <v>513.27</v>
      </c>
      <c r="M1126" t="s">
        <v>36</v>
      </c>
      <c r="N1126">
        <v>1.0920000000000001</v>
      </c>
      <c r="O1126">
        <v>513.27</v>
      </c>
      <c r="P1126">
        <f t="shared" si="143"/>
        <v>560.49084000000005</v>
      </c>
      <c r="Q1126" t="s">
        <v>41</v>
      </c>
      <c r="R1126" t="s">
        <v>2752</v>
      </c>
      <c r="S1126" t="s">
        <v>25</v>
      </c>
      <c r="T1126">
        <v>900873</v>
      </c>
      <c r="U1126">
        <v>309.73</v>
      </c>
      <c r="V1126" t="s">
        <v>1065</v>
      </c>
      <c r="X1126" t="s">
        <v>2797</v>
      </c>
      <c r="Y1126">
        <v>1254153</v>
      </c>
      <c r="Z1126" t="s">
        <v>2754</v>
      </c>
      <c r="AB1126">
        <f t="shared" si="138"/>
        <v>2023</v>
      </c>
      <c r="AC1126">
        <f t="shared" si="139"/>
        <v>8</v>
      </c>
      <c r="AD1126" t="str">
        <f t="shared" si="140"/>
        <v>Q2</v>
      </c>
      <c r="AE1126" t="str">
        <f t="shared" si="141"/>
        <v>FY23/24</v>
      </c>
      <c r="AF1126" t="str">
        <f t="shared" si="142"/>
        <v>SOUTH</v>
      </c>
    </row>
    <row r="1127" spans="1:32">
      <c r="A1127" t="s">
        <v>3025</v>
      </c>
      <c r="B1127" t="s">
        <v>22</v>
      </c>
      <c r="C1127" t="str">
        <f t="shared" si="136"/>
        <v>SPARES/OTHER</v>
      </c>
      <c r="D1127" s="4">
        <v>45152</v>
      </c>
      <c r="E1127" t="str">
        <f t="shared" si="137"/>
        <v>OTHERS</v>
      </c>
      <c r="F1127">
        <v>14100630</v>
      </c>
      <c r="G1127" s="19">
        <v>45152</v>
      </c>
      <c r="H1127" t="s">
        <v>2775</v>
      </c>
      <c r="I1127" t="s">
        <v>351</v>
      </c>
      <c r="J1127">
        <v>1</v>
      </c>
      <c r="K1127">
        <v>1</v>
      </c>
      <c r="L1127">
        <v>513.27</v>
      </c>
      <c r="M1127" t="s">
        <v>36</v>
      </c>
      <c r="N1127">
        <v>1.0920000000000001</v>
      </c>
      <c r="O1127">
        <v>513.27</v>
      </c>
      <c r="P1127">
        <f t="shared" si="143"/>
        <v>560.49084000000005</v>
      </c>
      <c r="Q1127" t="s">
        <v>41</v>
      </c>
      <c r="R1127" t="s">
        <v>2752</v>
      </c>
      <c r="S1127" t="s">
        <v>25</v>
      </c>
      <c r="T1127">
        <v>900873</v>
      </c>
      <c r="U1127">
        <v>309.73</v>
      </c>
      <c r="V1127" t="s">
        <v>1065</v>
      </c>
      <c r="X1127" t="s">
        <v>2797</v>
      </c>
      <c r="Y1127">
        <v>1254153</v>
      </c>
      <c r="Z1127" t="s">
        <v>2754</v>
      </c>
      <c r="AB1127">
        <f t="shared" si="138"/>
        <v>2023</v>
      </c>
      <c r="AC1127">
        <f t="shared" si="139"/>
        <v>8</v>
      </c>
      <c r="AD1127" t="str">
        <f t="shared" si="140"/>
        <v>Q2</v>
      </c>
      <c r="AE1127" t="str">
        <f t="shared" si="141"/>
        <v>FY23/24</v>
      </c>
      <c r="AF1127" t="str">
        <f t="shared" si="142"/>
        <v>SOUTH</v>
      </c>
    </row>
    <row r="1128" spans="1:32">
      <c r="A1128" t="s">
        <v>3025</v>
      </c>
      <c r="B1128" t="s">
        <v>22</v>
      </c>
      <c r="C1128" t="str">
        <f t="shared" si="136"/>
        <v>SPARES/OTHER</v>
      </c>
      <c r="D1128" s="4">
        <v>45152</v>
      </c>
      <c r="E1128" t="str">
        <f t="shared" si="137"/>
        <v>OTHERS</v>
      </c>
      <c r="F1128">
        <v>14100630</v>
      </c>
      <c r="G1128" s="19">
        <v>45152</v>
      </c>
      <c r="H1128" t="s">
        <v>2776</v>
      </c>
      <c r="I1128" t="s">
        <v>351</v>
      </c>
      <c r="J1128">
        <v>1</v>
      </c>
      <c r="K1128">
        <v>1</v>
      </c>
      <c r="L1128">
        <v>513.27</v>
      </c>
      <c r="M1128" t="s">
        <v>36</v>
      </c>
      <c r="N1128">
        <v>1.0920000000000001</v>
      </c>
      <c r="O1128">
        <v>513.27</v>
      </c>
      <c r="P1128">
        <f t="shared" si="143"/>
        <v>560.49084000000005</v>
      </c>
      <c r="Q1128" t="s">
        <v>41</v>
      </c>
      <c r="R1128" t="s">
        <v>2752</v>
      </c>
      <c r="S1128" t="s">
        <v>25</v>
      </c>
      <c r="T1128">
        <v>900873</v>
      </c>
      <c r="U1128">
        <v>309.73</v>
      </c>
      <c r="V1128" t="s">
        <v>1065</v>
      </c>
      <c r="X1128" t="s">
        <v>2797</v>
      </c>
      <c r="Y1128">
        <v>1254153</v>
      </c>
      <c r="Z1128" t="s">
        <v>2754</v>
      </c>
      <c r="AB1128">
        <f t="shared" si="138"/>
        <v>2023</v>
      </c>
      <c r="AC1128">
        <f t="shared" si="139"/>
        <v>8</v>
      </c>
      <c r="AD1128" t="str">
        <f t="shared" si="140"/>
        <v>Q2</v>
      </c>
      <c r="AE1128" t="str">
        <f t="shared" si="141"/>
        <v>FY23/24</v>
      </c>
      <c r="AF1128" t="str">
        <f t="shared" si="142"/>
        <v>SOUTH</v>
      </c>
    </row>
    <row r="1129" spans="1:32">
      <c r="A1129" t="s">
        <v>3025</v>
      </c>
      <c r="B1129" t="s">
        <v>22</v>
      </c>
      <c r="C1129" t="str">
        <f t="shared" si="136"/>
        <v>SPARES/OTHER</v>
      </c>
      <c r="D1129" s="4">
        <v>45152</v>
      </c>
      <c r="E1129" t="str">
        <f t="shared" si="137"/>
        <v>OTHERS</v>
      </c>
      <c r="F1129">
        <v>14100630</v>
      </c>
      <c r="G1129" s="19">
        <v>45152</v>
      </c>
      <c r="H1129" t="s">
        <v>2755</v>
      </c>
      <c r="I1129" t="s">
        <v>351</v>
      </c>
      <c r="J1129">
        <v>1</v>
      </c>
      <c r="K1129">
        <v>1</v>
      </c>
      <c r="L1129">
        <v>513.27</v>
      </c>
      <c r="M1129" t="s">
        <v>36</v>
      </c>
      <c r="N1129">
        <v>1.0920000000000001</v>
      </c>
      <c r="O1129">
        <v>513.27</v>
      </c>
      <c r="P1129">
        <f t="shared" si="143"/>
        <v>560.49084000000005</v>
      </c>
      <c r="Q1129" t="s">
        <v>41</v>
      </c>
      <c r="R1129" t="s">
        <v>2752</v>
      </c>
      <c r="S1129" t="s">
        <v>25</v>
      </c>
      <c r="T1129">
        <v>900873</v>
      </c>
      <c r="U1129">
        <v>309.73</v>
      </c>
      <c r="V1129" t="s">
        <v>1065</v>
      </c>
      <c r="X1129" t="s">
        <v>2797</v>
      </c>
      <c r="Y1129">
        <v>1254153</v>
      </c>
      <c r="Z1129" t="s">
        <v>2754</v>
      </c>
      <c r="AB1129">
        <f t="shared" si="138"/>
        <v>2023</v>
      </c>
      <c r="AC1129">
        <f t="shared" si="139"/>
        <v>8</v>
      </c>
      <c r="AD1129" t="str">
        <f t="shared" si="140"/>
        <v>Q2</v>
      </c>
      <c r="AE1129" t="str">
        <f t="shared" si="141"/>
        <v>FY23/24</v>
      </c>
      <c r="AF1129" t="str">
        <f t="shared" si="142"/>
        <v>SOUTH</v>
      </c>
    </row>
    <row r="1130" spans="1:32">
      <c r="A1130" t="s">
        <v>3025</v>
      </c>
      <c r="B1130" t="s">
        <v>22</v>
      </c>
      <c r="C1130" t="str">
        <f t="shared" si="136"/>
        <v>SPARES/OTHER</v>
      </c>
      <c r="D1130" s="4">
        <v>45152</v>
      </c>
      <c r="E1130" t="str">
        <f t="shared" si="137"/>
        <v>OTHERS</v>
      </c>
      <c r="F1130">
        <v>14100631</v>
      </c>
      <c r="G1130" s="19">
        <v>45152</v>
      </c>
      <c r="H1130" t="s">
        <v>345</v>
      </c>
      <c r="I1130" t="s">
        <v>346</v>
      </c>
      <c r="J1130">
        <v>5</v>
      </c>
      <c r="K1130">
        <v>5</v>
      </c>
      <c r="L1130">
        <v>823.01</v>
      </c>
      <c r="M1130" t="s">
        <v>36</v>
      </c>
      <c r="N1130">
        <v>1.0920000000000001</v>
      </c>
      <c r="O1130">
        <v>823.01</v>
      </c>
      <c r="P1130">
        <f t="shared" si="143"/>
        <v>898.72692000000006</v>
      </c>
      <c r="Q1130" t="s">
        <v>41</v>
      </c>
      <c r="R1130" t="s">
        <v>2798</v>
      </c>
      <c r="S1130" t="s">
        <v>25</v>
      </c>
      <c r="T1130">
        <v>900878</v>
      </c>
      <c r="U1130">
        <v>716.8</v>
      </c>
      <c r="V1130" t="s">
        <v>1065</v>
      </c>
      <c r="X1130" t="s">
        <v>2799</v>
      </c>
      <c r="Y1130">
        <v>1254114</v>
      </c>
      <c r="Z1130" t="s">
        <v>2800</v>
      </c>
      <c r="AB1130">
        <f t="shared" si="138"/>
        <v>2023</v>
      </c>
      <c r="AC1130">
        <f t="shared" si="139"/>
        <v>8</v>
      </c>
      <c r="AD1130" t="str">
        <f t="shared" si="140"/>
        <v>Q2</v>
      </c>
      <c r="AE1130" t="str">
        <f t="shared" si="141"/>
        <v>FY23/24</v>
      </c>
      <c r="AF1130" t="str">
        <f t="shared" si="142"/>
        <v>SOUTH</v>
      </c>
    </row>
    <row r="1131" spans="1:32">
      <c r="A1131" t="s">
        <v>3025</v>
      </c>
      <c r="B1131" t="s">
        <v>22</v>
      </c>
      <c r="C1131" t="str">
        <f t="shared" si="136"/>
        <v>SPARES/OTHER</v>
      </c>
      <c r="D1131" s="4">
        <v>45152</v>
      </c>
      <c r="E1131" t="str">
        <f t="shared" si="137"/>
        <v>OTHERS</v>
      </c>
      <c r="F1131">
        <v>14100632</v>
      </c>
      <c r="G1131" s="19">
        <v>45152</v>
      </c>
      <c r="H1131" t="s">
        <v>345</v>
      </c>
      <c r="I1131" t="s">
        <v>346</v>
      </c>
      <c r="J1131">
        <v>3</v>
      </c>
      <c r="K1131">
        <v>3</v>
      </c>
      <c r="L1131">
        <v>530.97</v>
      </c>
      <c r="M1131" t="s">
        <v>36</v>
      </c>
      <c r="N1131">
        <v>1.0920000000000001</v>
      </c>
      <c r="O1131">
        <v>530.97</v>
      </c>
      <c r="P1131">
        <f t="shared" si="143"/>
        <v>579.81924000000004</v>
      </c>
      <c r="Q1131" t="s">
        <v>41</v>
      </c>
      <c r="R1131" t="s">
        <v>2239</v>
      </c>
      <c r="S1131" t="s">
        <v>25</v>
      </c>
      <c r="T1131">
        <v>900874</v>
      </c>
      <c r="U1131">
        <v>430.08</v>
      </c>
      <c r="V1131" t="s">
        <v>1065</v>
      </c>
      <c r="X1131" t="s">
        <v>2801</v>
      </c>
      <c r="Y1131">
        <v>1254109</v>
      </c>
      <c r="Z1131" t="s">
        <v>2241</v>
      </c>
      <c r="AB1131">
        <f t="shared" si="138"/>
        <v>2023</v>
      </c>
      <c r="AC1131">
        <f t="shared" si="139"/>
        <v>8</v>
      </c>
      <c r="AD1131" t="str">
        <f t="shared" si="140"/>
        <v>Q2</v>
      </c>
      <c r="AE1131" t="str">
        <f t="shared" si="141"/>
        <v>FY23/24</v>
      </c>
      <c r="AF1131" t="str">
        <f t="shared" si="142"/>
        <v>SOUTH</v>
      </c>
    </row>
    <row r="1132" spans="1:32">
      <c r="A1132" t="s">
        <v>3025</v>
      </c>
      <c r="B1132" t="s">
        <v>22</v>
      </c>
      <c r="C1132" t="str">
        <f t="shared" si="136"/>
        <v>SPARES/OTHER</v>
      </c>
      <c r="D1132" s="4">
        <v>45153</v>
      </c>
      <c r="E1132" t="str">
        <f t="shared" si="137"/>
        <v>YAMAHA</v>
      </c>
      <c r="F1132">
        <v>14100633</v>
      </c>
      <c r="G1132" s="19">
        <v>45153</v>
      </c>
      <c r="H1132" t="s">
        <v>1284</v>
      </c>
      <c r="I1132" t="s">
        <v>1285</v>
      </c>
      <c r="J1132">
        <v>40</v>
      </c>
      <c r="K1132">
        <v>40</v>
      </c>
      <c r="L1132">
        <v>5600</v>
      </c>
      <c r="M1132" t="s">
        <v>36</v>
      </c>
      <c r="N1132">
        <v>1.0920000000000001</v>
      </c>
      <c r="O1132">
        <v>5600</v>
      </c>
      <c r="P1132">
        <f t="shared" si="143"/>
        <v>6115.2000000000007</v>
      </c>
      <c r="Q1132" t="s">
        <v>41</v>
      </c>
      <c r="R1132" t="s">
        <v>2802</v>
      </c>
      <c r="S1132" t="s">
        <v>25</v>
      </c>
      <c r="T1132">
        <v>900879</v>
      </c>
      <c r="U1132">
        <v>3124</v>
      </c>
      <c r="V1132" t="s">
        <v>1065</v>
      </c>
      <c r="X1132" t="s">
        <v>2791</v>
      </c>
      <c r="Y1132">
        <v>1255181</v>
      </c>
      <c r="Z1132" t="s">
        <v>2803</v>
      </c>
      <c r="AB1132">
        <f t="shared" si="138"/>
        <v>2023</v>
      </c>
      <c r="AC1132">
        <f t="shared" si="139"/>
        <v>8</v>
      </c>
      <c r="AD1132" t="str">
        <f t="shared" si="140"/>
        <v>Q2</v>
      </c>
      <c r="AE1132" t="str">
        <f t="shared" si="141"/>
        <v>FY23/24</v>
      </c>
      <c r="AF1132" t="str">
        <f t="shared" si="142"/>
        <v>SOUTH</v>
      </c>
    </row>
    <row r="1133" spans="1:32">
      <c r="A1133" t="s">
        <v>3025</v>
      </c>
      <c r="B1133" t="s">
        <v>22</v>
      </c>
      <c r="C1133" t="str">
        <f t="shared" si="136"/>
        <v>SPARES/OTHER</v>
      </c>
      <c r="D1133" s="4">
        <v>45153</v>
      </c>
      <c r="E1133" t="str">
        <f t="shared" si="137"/>
        <v>YAMAHA</v>
      </c>
      <c r="F1133">
        <v>14100633</v>
      </c>
      <c r="G1133" s="19">
        <v>45153</v>
      </c>
      <c r="H1133" t="s">
        <v>2503</v>
      </c>
      <c r="I1133" t="s">
        <v>2504</v>
      </c>
      <c r="J1133">
        <v>48</v>
      </c>
      <c r="K1133">
        <v>48</v>
      </c>
      <c r="L1133">
        <v>52800</v>
      </c>
      <c r="M1133" t="s">
        <v>36</v>
      </c>
      <c r="N1133">
        <v>1.0920000000000001</v>
      </c>
      <c r="O1133">
        <v>52800</v>
      </c>
      <c r="P1133">
        <f t="shared" si="143"/>
        <v>57657.600000000006</v>
      </c>
      <c r="Q1133" t="s">
        <v>41</v>
      </c>
      <c r="R1133" t="s">
        <v>2802</v>
      </c>
      <c r="S1133" t="s">
        <v>25</v>
      </c>
      <c r="T1133">
        <v>900879</v>
      </c>
      <c r="U1133">
        <v>27072</v>
      </c>
      <c r="V1133" t="s">
        <v>1065</v>
      </c>
      <c r="X1133" t="s">
        <v>2791</v>
      </c>
      <c r="Y1133">
        <v>1255181</v>
      </c>
      <c r="Z1133" t="s">
        <v>2803</v>
      </c>
      <c r="AB1133">
        <f t="shared" si="138"/>
        <v>2023</v>
      </c>
      <c r="AC1133">
        <f t="shared" si="139"/>
        <v>8</v>
      </c>
      <c r="AD1133" t="str">
        <f t="shared" si="140"/>
        <v>Q2</v>
      </c>
      <c r="AE1133" t="str">
        <f t="shared" si="141"/>
        <v>FY23/24</v>
      </c>
      <c r="AF1133" t="str">
        <f t="shared" si="142"/>
        <v>SOUTH</v>
      </c>
    </row>
    <row r="1134" spans="1:32">
      <c r="A1134" t="s">
        <v>3025</v>
      </c>
      <c r="B1134" t="s">
        <v>22</v>
      </c>
      <c r="C1134" t="str">
        <f t="shared" si="136"/>
        <v>SPARES/OTHER</v>
      </c>
      <c r="D1134" s="4">
        <v>45153</v>
      </c>
      <c r="E1134" t="str">
        <f t="shared" si="137"/>
        <v>YAMAHA</v>
      </c>
      <c r="F1134">
        <v>14100634</v>
      </c>
      <c r="G1134" s="19">
        <v>45153</v>
      </c>
      <c r="H1134" t="s">
        <v>93</v>
      </c>
      <c r="I1134" t="s">
        <v>94</v>
      </c>
      <c r="J1134">
        <v>1</v>
      </c>
      <c r="K1134">
        <v>1</v>
      </c>
      <c r="L1134">
        <v>0</v>
      </c>
      <c r="M1134" t="s">
        <v>36</v>
      </c>
      <c r="N1134">
        <v>1.0920000000000001</v>
      </c>
      <c r="O1134">
        <v>0</v>
      </c>
      <c r="P1134">
        <f t="shared" si="143"/>
        <v>0</v>
      </c>
      <c r="Q1134" t="s">
        <v>41</v>
      </c>
      <c r="R1134" t="s">
        <v>80</v>
      </c>
      <c r="S1134" t="s">
        <v>25</v>
      </c>
      <c r="T1134">
        <v>900880</v>
      </c>
      <c r="U1134">
        <v>439.21</v>
      </c>
      <c r="V1134" t="s">
        <v>1065</v>
      </c>
      <c r="X1134" t="s">
        <v>2739</v>
      </c>
      <c r="Y1134">
        <v>1255230</v>
      </c>
      <c r="Z1134" t="s">
        <v>2282</v>
      </c>
      <c r="AB1134">
        <f t="shared" si="138"/>
        <v>2023</v>
      </c>
      <c r="AC1134">
        <f t="shared" si="139"/>
        <v>8</v>
      </c>
      <c r="AD1134" t="str">
        <f t="shared" si="140"/>
        <v>Q2</v>
      </c>
      <c r="AE1134" t="str">
        <f t="shared" si="141"/>
        <v>FY23/24</v>
      </c>
      <c r="AF1134" t="str">
        <f t="shared" si="142"/>
        <v>SOUTH</v>
      </c>
    </row>
    <row r="1135" spans="1:32">
      <c r="A1135" t="s">
        <v>3025</v>
      </c>
      <c r="B1135" t="s">
        <v>22</v>
      </c>
      <c r="C1135" t="str">
        <f t="shared" si="136"/>
        <v>SPARES/OTHER</v>
      </c>
      <c r="D1135" s="4">
        <v>45154</v>
      </c>
      <c r="E1135" t="str">
        <f t="shared" si="137"/>
        <v>HELLER</v>
      </c>
      <c r="F1135">
        <v>14100635</v>
      </c>
      <c r="G1135" s="19">
        <v>45154</v>
      </c>
      <c r="H1135" t="s">
        <v>358</v>
      </c>
      <c r="I1135" t="s">
        <v>359</v>
      </c>
      <c r="J1135">
        <v>1</v>
      </c>
      <c r="K1135">
        <v>1</v>
      </c>
      <c r="L1135">
        <v>3805.31</v>
      </c>
      <c r="M1135" t="s">
        <v>36</v>
      </c>
      <c r="N1135">
        <v>1.0920000000000001</v>
      </c>
      <c r="O1135">
        <v>3805.31</v>
      </c>
      <c r="P1135">
        <f t="shared" si="143"/>
        <v>4155.3985200000006</v>
      </c>
      <c r="Q1135" t="s">
        <v>41</v>
      </c>
      <c r="R1135" t="s">
        <v>2095</v>
      </c>
      <c r="S1135" t="s">
        <v>25</v>
      </c>
      <c r="T1135">
        <v>900881</v>
      </c>
      <c r="U1135">
        <v>2500</v>
      </c>
      <c r="V1135" t="s">
        <v>1065</v>
      </c>
      <c r="X1135" t="s">
        <v>2804</v>
      </c>
      <c r="Y1135">
        <v>1256169</v>
      </c>
      <c r="Z1135" t="s">
        <v>2097</v>
      </c>
      <c r="AB1135">
        <f t="shared" si="138"/>
        <v>2023</v>
      </c>
      <c r="AC1135">
        <f t="shared" si="139"/>
        <v>8</v>
      </c>
      <c r="AD1135" t="str">
        <f t="shared" si="140"/>
        <v>Q2</v>
      </c>
      <c r="AE1135" t="str">
        <f t="shared" si="141"/>
        <v>FY23/24</v>
      </c>
      <c r="AF1135" t="str">
        <f t="shared" si="142"/>
        <v>SOUTH</v>
      </c>
    </row>
    <row r="1136" spans="1:32">
      <c r="A1136" t="s">
        <v>3025</v>
      </c>
      <c r="B1136" t="s">
        <v>22</v>
      </c>
      <c r="C1136" t="str">
        <f t="shared" si="136"/>
        <v>SPARES/OTHER</v>
      </c>
      <c r="D1136" s="4">
        <v>45154</v>
      </c>
      <c r="E1136" t="str">
        <f t="shared" si="137"/>
        <v>HELLER</v>
      </c>
      <c r="F1136">
        <v>14100635</v>
      </c>
      <c r="G1136" s="19">
        <v>45154</v>
      </c>
      <c r="H1136" t="s">
        <v>358</v>
      </c>
      <c r="I1136" t="s">
        <v>359</v>
      </c>
      <c r="J1136">
        <v>3</v>
      </c>
      <c r="K1136">
        <v>3</v>
      </c>
      <c r="L1136">
        <v>9292.0400000000009</v>
      </c>
      <c r="M1136" t="s">
        <v>36</v>
      </c>
      <c r="N1136">
        <v>1.0920000000000001</v>
      </c>
      <c r="O1136">
        <v>9292.0400000000009</v>
      </c>
      <c r="P1136">
        <f t="shared" si="143"/>
        <v>10146.907680000002</v>
      </c>
      <c r="Q1136" t="s">
        <v>41</v>
      </c>
      <c r="R1136" t="s">
        <v>2095</v>
      </c>
      <c r="S1136" t="s">
        <v>25</v>
      </c>
      <c r="T1136">
        <v>900881</v>
      </c>
      <c r="U1136">
        <v>7500</v>
      </c>
      <c r="V1136" t="s">
        <v>1065</v>
      </c>
      <c r="X1136" t="s">
        <v>2804</v>
      </c>
      <c r="Y1136">
        <v>1256169</v>
      </c>
      <c r="Z1136" t="s">
        <v>2097</v>
      </c>
      <c r="AB1136">
        <f t="shared" si="138"/>
        <v>2023</v>
      </c>
      <c r="AC1136">
        <f t="shared" si="139"/>
        <v>8</v>
      </c>
      <c r="AD1136" t="str">
        <f t="shared" si="140"/>
        <v>Q2</v>
      </c>
      <c r="AE1136" t="str">
        <f t="shared" si="141"/>
        <v>FY23/24</v>
      </c>
      <c r="AF1136" t="str">
        <f t="shared" si="142"/>
        <v>SOUTH</v>
      </c>
    </row>
    <row r="1137" spans="1:32">
      <c r="A1137" t="s">
        <v>3025</v>
      </c>
      <c r="B1137" t="s">
        <v>22</v>
      </c>
      <c r="C1137" t="str">
        <f t="shared" si="136"/>
        <v>SERVICE_CHARGE</v>
      </c>
      <c r="D1137" s="4">
        <v>45159</v>
      </c>
      <c r="E1137" t="str">
        <f t="shared" si="137"/>
        <v>YAMAHA</v>
      </c>
      <c r="F1137">
        <v>12100129</v>
      </c>
      <c r="G1137" s="19">
        <v>45159</v>
      </c>
      <c r="H1137" t="s">
        <v>76</v>
      </c>
      <c r="I1137" t="s">
        <v>77</v>
      </c>
      <c r="J1137">
        <v>1</v>
      </c>
      <c r="K1137">
        <v>1</v>
      </c>
      <c r="L1137">
        <v>14159.29</v>
      </c>
      <c r="M1137" t="s">
        <v>36</v>
      </c>
      <c r="N1137">
        <v>1.0920000000000001</v>
      </c>
      <c r="O1137">
        <v>14159.29</v>
      </c>
      <c r="P1137">
        <f t="shared" si="143"/>
        <v>15461.944680000002</v>
      </c>
      <c r="Q1137" t="s">
        <v>41</v>
      </c>
      <c r="R1137" t="s">
        <v>2805</v>
      </c>
      <c r="S1137" t="s">
        <v>25</v>
      </c>
      <c r="T1137">
        <v>900882</v>
      </c>
      <c r="U1137">
        <v>0</v>
      </c>
      <c r="V1137" t="s">
        <v>1069</v>
      </c>
      <c r="X1137" t="s">
        <v>2806</v>
      </c>
      <c r="Z1137" t="s">
        <v>2807</v>
      </c>
      <c r="AB1137">
        <f t="shared" si="138"/>
        <v>2023</v>
      </c>
      <c r="AC1137">
        <f t="shared" si="139"/>
        <v>8</v>
      </c>
      <c r="AD1137" t="str">
        <f t="shared" si="140"/>
        <v>Q2</v>
      </c>
      <c r="AE1137" t="str">
        <f t="shared" si="141"/>
        <v>FY23/24</v>
      </c>
      <c r="AF1137" t="str">
        <f t="shared" si="142"/>
        <v>SOUTH</v>
      </c>
    </row>
    <row r="1138" spans="1:32">
      <c r="A1138" t="s">
        <v>3025</v>
      </c>
      <c r="B1138" t="s">
        <v>22</v>
      </c>
      <c r="C1138" t="str">
        <f t="shared" si="136"/>
        <v>FEEDER</v>
      </c>
      <c r="D1138" s="4">
        <v>45159</v>
      </c>
      <c r="E1138" t="str">
        <f t="shared" si="137"/>
        <v>YAMAHA</v>
      </c>
      <c r="F1138">
        <v>14100636</v>
      </c>
      <c r="G1138" s="19">
        <v>45159</v>
      </c>
      <c r="H1138" t="s">
        <v>70</v>
      </c>
      <c r="I1138" t="s">
        <v>71</v>
      </c>
      <c r="J1138">
        <v>5</v>
      </c>
      <c r="K1138">
        <v>5</v>
      </c>
      <c r="L1138">
        <v>0</v>
      </c>
      <c r="M1138" t="s">
        <v>36</v>
      </c>
      <c r="N1138">
        <v>1.0920000000000001</v>
      </c>
      <c r="O1138">
        <v>0</v>
      </c>
      <c r="P1138">
        <f t="shared" si="143"/>
        <v>0</v>
      </c>
      <c r="Q1138" t="s">
        <v>41</v>
      </c>
      <c r="R1138" t="s">
        <v>2805</v>
      </c>
      <c r="S1138" t="s">
        <v>25</v>
      </c>
      <c r="T1138">
        <v>900883</v>
      </c>
      <c r="U1138">
        <v>15306.65</v>
      </c>
      <c r="V1138" t="s">
        <v>1065</v>
      </c>
      <c r="X1138" t="s">
        <v>2806</v>
      </c>
      <c r="Y1138">
        <v>1259179</v>
      </c>
      <c r="Z1138" t="s">
        <v>2807</v>
      </c>
      <c r="AB1138">
        <f t="shared" si="138"/>
        <v>2023</v>
      </c>
      <c r="AC1138">
        <f t="shared" si="139"/>
        <v>8</v>
      </c>
      <c r="AD1138" t="str">
        <f t="shared" si="140"/>
        <v>Q2</v>
      </c>
      <c r="AE1138" t="str">
        <f t="shared" si="141"/>
        <v>FY23/24</v>
      </c>
      <c r="AF1138" t="str">
        <f t="shared" si="142"/>
        <v>SOUTH</v>
      </c>
    </row>
    <row r="1139" spans="1:32">
      <c r="A1139" t="s">
        <v>3025</v>
      </c>
      <c r="B1139" t="s">
        <v>22</v>
      </c>
      <c r="C1139" t="str">
        <f t="shared" si="136"/>
        <v>SERVICE_CHARGE</v>
      </c>
      <c r="D1139" s="4">
        <v>45161</v>
      </c>
      <c r="E1139" t="str">
        <f t="shared" si="137"/>
        <v>YAMAHA</v>
      </c>
      <c r="F1139">
        <v>12100130</v>
      </c>
      <c r="G1139" s="19">
        <v>45161</v>
      </c>
      <c r="H1139" t="s">
        <v>76</v>
      </c>
      <c r="I1139" t="s">
        <v>77</v>
      </c>
      <c r="J1139">
        <v>1</v>
      </c>
      <c r="K1139">
        <v>1</v>
      </c>
      <c r="L1139">
        <v>973.45</v>
      </c>
      <c r="M1139" t="s">
        <v>36</v>
      </c>
      <c r="N1139">
        <v>1.0920000000000001</v>
      </c>
      <c r="O1139">
        <v>973.45</v>
      </c>
      <c r="P1139">
        <f t="shared" si="143"/>
        <v>1063.0074000000002</v>
      </c>
      <c r="Q1139" t="s">
        <v>41</v>
      </c>
      <c r="R1139" t="s">
        <v>360</v>
      </c>
      <c r="S1139" t="s">
        <v>25</v>
      </c>
      <c r="T1139">
        <v>900887</v>
      </c>
      <c r="U1139">
        <v>0</v>
      </c>
      <c r="V1139" t="s">
        <v>1069</v>
      </c>
      <c r="X1139" t="s">
        <v>2808</v>
      </c>
      <c r="Z1139" t="s">
        <v>361</v>
      </c>
      <c r="AB1139">
        <f t="shared" si="138"/>
        <v>2023</v>
      </c>
      <c r="AC1139">
        <f t="shared" si="139"/>
        <v>8</v>
      </c>
      <c r="AD1139" t="str">
        <f t="shared" si="140"/>
        <v>Q2</v>
      </c>
      <c r="AE1139" t="str">
        <f t="shared" si="141"/>
        <v>FY23/24</v>
      </c>
      <c r="AF1139" t="str">
        <f t="shared" si="142"/>
        <v>SOUTH</v>
      </c>
    </row>
    <row r="1140" spans="1:32">
      <c r="A1140" t="s">
        <v>3025</v>
      </c>
      <c r="B1140" t="s">
        <v>22</v>
      </c>
      <c r="C1140" t="str">
        <f t="shared" si="136"/>
        <v>SPARES/OTHER</v>
      </c>
      <c r="D1140" s="4">
        <v>45161</v>
      </c>
      <c r="E1140" t="str">
        <f t="shared" si="137"/>
        <v>YAMAHA</v>
      </c>
      <c r="F1140">
        <v>14100637</v>
      </c>
      <c r="G1140" s="19">
        <v>45161</v>
      </c>
      <c r="H1140" t="s">
        <v>1623</v>
      </c>
      <c r="I1140" t="s">
        <v>47</v>
      </c>
      <c r="J1140">
        <v>4</v>
      </c>
      <c r="K1140">
        <v>4</v>
      </c>
      <c r="L1140">
        <v>3539.82</v>
      </c>
      <c r="M1140" t="s">
        <v>36</v>
      </c>
      <c r="N1140">
        <v>1.0920000000000001</v>
      </c>
      <c r="O1140">
        <v>3539.82</v>
      </c>
      <c r="P1140">
        <f t="shared" si="143"/>
        <v>3865.4834400000004</v>
      </c>
      <c r="Q1140" t="s">
        <v>41</v>
      </c>
      <c r="R1140" t="s">
        <v>360</v>
      </c>
      <c r="S1140" t="s">
        <v>25</v>
      </c>
      <c r="T1140">
        <v>900885</v>
      </c>
      <c r="U1140">
        <v>1923.21</v>
      </c>
      <c r="V1140" t="s">
        <v>1065</v>
      </c>
      <c r="X1140" t="s">
        <v>2808</v>
      </c>
      <c r="Y1140">
        <v>1261130</v>
      </c>
      <c r="Z1140" t="s">
        <v>361</v>
      </c>
      <c r="AB1140">
        <f t="shared" si="138"/>
        <v>2023</v>
      </c>
      <c r="AC1140">
        <f t="shared" si="139"/>
        <v>8</v>
      </c>
      <c r="AD1140" t="str">
        <f t="shared" si="140"/>
        <v>Q2</v>
      </c>
      <c r="AE1140" t="str">
        <f t="shared" si="141"/>
        <v>FY23/24</v>
      </c>
      <c r="AF1140" t="str">
        <f t="shared" si="142"/>
        <v>SOUTH</v>
      </c>
    </row>
    <row r="1141" spans="1:32">
      <c r="A1141" t="s">
        <v>3025</v>
      </c>
      <c r="B1141" t="s">
        <v>22</v>
      </c>
      <c r="C1141" t="str">
        <f t="shared" si="136"/>
        <v>SPARES/OTHER</v>
      </c>
      <c r="D1141" s="4">
        <v>45161</v>
      </c>
      <c r="E1141" t="str">
        <f t="shared" si="137"/>
        <v>YAMAHA</v>
      </c>
      <c r="F1141">
        <v>14100637</v>
      </c>
      <c r="G1141" s="19">
        <v>45161</v>
      </c>
      <c r="H1141" t="s">
        <v>130</v>
      </c>
      <c r="I1141" t="s">
        <v>131</v>
      </c>
      <c r="J1141">
        <v>1</v>
      </c>
      <c r="K1141">
        <v>1</v>
      </c>
      <c r="L1141">
        <v>1681.42</v>
      </c>
      <c r="M1141" t="s">
        <v>36</v>
      </c>
      <c r="N1141">
        <v>1.0920000000000001</v>
      </c>
      <c r="O1141">
        <v>1681.42</v>
      </c>
      <c r="P1141">
        <f t="shared" si="143"/>
        <v>1836.1106400000003</v>
      </c>
      <c r="Q1141" t="s">
        <v>41</v>
      </c>
      <c r="R1141" t="s">
        <v>360</v>
      </c>
      <c r="S1141" t="s">
        <v>25</v>
      </c>
      <c r="T1141">
        <v>900885</v>
      </c>
      <c r="U1141">
        <v>916</v>
      </c>
      <c r="V1141" t="s">
        <v>1065</v>
      </c>
      <c r="X1141" t="s">
        <v>2808</v>
      </c>
      <c r="Y1141">
        <v>1261130</v>
      </c>
      <c r="Z1141" t="s">
        <v>361</v>
      </c>
      <c r="AB1141">
        <f t="shared" si="138"/>
        <v>2023</v>
      </c>
      <c r="AC1141">
        <f t="shared" si="139"/>
        <v>8</v>
      </c>
      <c r="AD1141" t="str">
        <f t="shared" si="140"/>
        <v>Q2</v>
      </c>
      <c r="AE1141" t="str">
        <f t="shared" si="141"/>
        <v>FY23/24</v>
      </c>
      <c r="AF1141" t="str">
        <f t="shared" si="142"/>
        <v>SOUTH</v>
      </c>
    </row>
    <row r="1142" spans="1:32">
      <c r="A1142" t="s">
        <v>3025</v>
      </c>
      <c r="B1142" t="s">
        <v>22</v>
      </c>
      <c r="C1142" t="str">
        <f t="shared" si="136"/>
        <v>SPARES/OTHER</v>
      </c>
      <c r="D1142" s="4">
        <v>45161</v>
      </c>
      <c r="E1142" t="str">
        <f t="shared" si="137"/>
        <v>YAMAHA</v>
      </c>
      <c r="F1142">
        <v>14100638</v>
      </c>
      <c r="G1142" s="19">
        <v>45161</v>
      </c>
      <c r="H1142" t="s">
        <v>132</v>
      </c>
      <c r="I1142" t="s">
        <v>133</v>
      </c>
      <c r="J1142">
        <v>1</v>
      </c>
      <c r="K1142">
        <v>1</v>
      </c>
      <c r="L1142">
        <v>168.14</v>
      </c>
      <c r="M1142" t="s">
        <v>36</v>
      </c>
      <c r="N1142">
        <v>1.0920000000000001</v>
      </c>
      <c r="O1142">
        <v>168.14</v>
      </c>
      <c r="P1142">
        <f t="shared" si="143"/>
        <v>183.60888</v>
      </c>
      <c r="Q1142" t="s">
        <v>41</v>
      </c>
      <c r="R1142" t="s">
        <v>1100</v>
      </c>
      <c r="S1142" t="s">
        <v>25</v>
      </c>
      <c r="T1142">
        <v>900884</v>
      </c>
      <c r="U1142">
        <v>97.09</v>
      </c>
      <c r="V1142" t="s">
        <v>1065</v>
      </c>
      <c r="X1142" t="s">
        <v>2809</v>
      </c>
      <c r="Y1142">
        <v>1261125</v>
      </c>
      <c r="Z1142" t="s">
        <v>1102</v>
      </c>
      <c r="AB1142">
        <f t="shared" si="138"/>
        <v>2023</v>
      </c>
      <c r="AC1142">
        <f t="shared" si="139"/>
        <v>8</v>
      </c>
      <c r="AD1142" t="str">
        <f t="shared" si="140"/>
        <v>Q2</v>
      </c>
      <c r="AE1142" t="str">
        <f t="shared" si="141"/>
        <v>FY23/24</v>
      </c>
      <c r="AF1142" t="str">
        <f t="shared" si="142"/>
        <v>SOUTH</v>
      </c>
    </row>
    <row r="1143" spans="1:32">
      <c r="A1143" t="s">
        <v>3025</v>
      </c>
      <c r="B1143" t="s">
        <v>22</v>
      </c>
      <c r="C1143" t="str">
        <f t="shared" si="136"/>
        <v>SPARES/OTHER</v>
      </c>
      <c r="D1143" s="4">
        <v>45161</v>
      </c>
      <c r="E1143" t="str">
        <f t="shared" si="137"/>
        <v>YAMAHA</v>
      </c>
      <c r="F1143">
        <v>14100638</v>
      </c>
      <c r="G1143" s="19">
        <v>45161</v>
      </c>
      <c r="H1143" t="s">
        <v>118</v>
      </c>
      <c r="I1143" t="s">
        <v>119</v>
      </c>
      <c r="J1143">
        <v>1</v>
      </c>
      <c r="K1143">
        <v>1</v>
      </c>
      <c r="L1143">
        <v>75.22</v>
      </c>
      <c r="M1143" t="s">
        <v>36</v>
      </c>
      <c r="N1143">
        <v>1.0920000000000001</v>
      </c>
      <c r="O1143">
        <v>75.22</v>
      </c>
      <c r="P1143">
        <f t="shared" si="143"/>
        <v>82.140240000000006</v>
      </c>
      <c r="Q1143" t="s">
        <v>41</v>
      </c>
      <c r="R1143" t="s">
        <v>1100</v>
      </c>
      <c r="S1143" t="s">
        <v>25</v>
      </c>
      <c r="T1143">
        <v>900884</v>
      </c>
      <c r="U1143">
        <v>43.69</v>
      </c>
      <c r="V1143" t="s">
        <v>1065</v>
      </c>
      <c r="X1143" t="s">
        <v>2809</v>
      </c>
      <c r="Y1143">
        <v>1261125</v>
      </c>
      <c r="Z1143" t="s">
        <v>1102</v>
      </c>
      <c r="AB1143">
        <f t="shared" si="138"/>
        <v>2023</v>
      </c>
      <c r="AC1143">
        <f t="shared" si="139"/>
        <v>8</v>
      </c>
      <c r="AD1143" t="str">
        <f t="shared" si="140"/>
        <v>Q2</v>
      </c>
      <c r="AE1143" t="str">
        <f t="shared" si="141"/>
        <v>FY23/24</v>
      </c>
      <c r="AF1143" t="str">
        <f t="shared" si="142"/>
        <v>SOUTH</v>
      </c>
    </row>
    <row r="1144" spans="1:32">
      <c r="A1144" t="s">
        <v>3025</v>
      </c>
      <c r="B1144" t="s">
        <v>22</v>
      </c>
      <c r="C1144" t="str">
        <f t="shared" si="136"/>
        <v>SPARES/OTHER</v>
      </c>
      <c r="D1144" s="4">
        <v>45161</v>
      </c>
      <c r="E1144" t="str">
        <f t="shared" si="137"/>
        <v>YAMAHA</v>
      </c>
      <c r="F1144">
        <v>14100638</v>
      </c>
      <c r="G1144" s="19">
        <v>45161</v>
      </c>
      <c r="H1144" t="s">
        <v>134</v>
      </c>
      <c r="I1144" t="s">
        <v>135</v>
      </c>
      <c r="J1144">
        <v>1</v>
      </c>
      <c r="K1144">
        <v>1</v>
      </c>
      <c r="L1144">
        <v>4.42</v>
      </c>
      <c r="M1144" t="s">
        <v>36</v>
      </c>
      <c r="N1144">
        <v>1.0920000000000001</v>
      </c>
      <c r="O1144">
        <v>4.42</v>
      </c>
      <c r="P1144">
        <f t="shared" si="143"/>
        <v>4.8266400000000003</v>
      </c>
      <c r="Q1144" t="s">
        <v>41</v>
      </c>
      <c r="R1144" t="s">
        <v>1100</v>
      </c>
      <c r="S1144" t="s">
        <v>25</v>
      </c>
      <c r="T1144">
        <v>900884</v>
      </c>
      <c r="U1144">
        <v>1.94</v>
      </c>
      <c r="V1144" t="s">
        <v>1065</v>
      </c>
      <c r="X1144" t="s">
        <v>2809</v>
      </c>
      <c r="Y1144">
        <v>1261125</v>
      </c>
      <c r="Z1144" t="s">
        <v>1102</v>
      </c>
      <c r="AB1144">
        <f t="shared" si="138"/>
        <v>2023</v>
      </c>
      <c r="AC1144">
        <f t="shared" si="139"/>
        <v>8</v>
      </c>
      <c r="AD1144" t="str">
        <f t="shared" si="140"/>
        <v>Q2</v>
      </c>
      <c r="AE1144" t="str">
        <f t="shared" si="141"/>
        <v>FY23/24</v>
      </c>
      <c r="AF1144" t="str">
        <f t="shared" si="142"/>
        <v>SOUTH</v>
      </c>
    </row>
    <row r="1145" spans="1:32">
      <c r="A1145" t="s">
        <v>3025</v>
      </c>
      <c r="B1145" t="s">
        <v>22</v>
      </c>
      <c r="C1145" t="str">
        <f t="shared" si="136"/>
        <v>SERVICE_CHARGE</v>
      </c>
      <c r="D1145" s="4">
        <v>45162</v>
      </c>
      <c r="E1145" t="str">
        <f t="shared" si="137"/>
        <v>YAMAHA</v>
      </c>
      <c r="F1145">
        <v>12100131</v>
      </c>
      <c r="G1145" s="19">
        <v>45162</v>
      </c>
      <c r="H1145" t="s">
        <v>76</v>
      </c>
      <c r="I1145" t="s">
        <v>77</v>
      </c>
      <c r="J1145">
        <v>1</v>
      </c>
      <c r="K1145">
        <v>1</v>
      </c>
      <c r="L1145">
        <v>1327.43</v>
      </c>
      <c r="M1145" t="s">
        <v>36</v>
      </c>
      <c r="N1145">
        <v>1.0920000000000001</v>
      </c>
      <c r="O1145">
        <v>1327.43</v>
      </c>
      <c r="P1145">
        <f t="shared" si="143"/>
        <v>1449.5535600000003</v>
      </c>
      <c r="Q1145" t="s">
        <v>41</v>
      </c>
      <c r="R1145" t="s">
        <v>349</v>
      </c>
      <c r="S1145" t="s">
        <v>25</v>
      </c>
      <c r="T1145">
        <v>900889</v>
      </c>
      <c r="U1145">
        <v>0</v>
      </c>
      <c r="V1145" t="s">
        <v>1069</v>
      </c>
      <c r="X1145" t="s">
        <v>2810</v>
      </c>
      <c r="Z1145" t="s">
        <v>350</v>
      </c>
      <c r="AB1145">
        <f t="shared" si="138"/>
        <v>2023</v>
      </c>
      <c r="AC1145">
        <f t="shared" si="139"/>
        <v>8</v>
      </c>
      <c r="AD1145" t="str">
        <f t="shared" si="140"/>
        <v>Q2</v>
      </c>
      <c r="AE1145" t="str">
        <f t="shared" si="141"/>
        <v>FY23/24</v>
      </c>
      <c r="AF1145" t="str">
        <f t="shared" si="142"/>
        <v>SOUTH</v>
      </c>
    </row>
    <row r="1146" spans="1:32">
      <c r="A1146" t="s">
        <v>3025</v>
      </c>
      <c r="B1146" t="s">
        <v>22</v>
      </c>
      <c r="C1146" t="str">
        <f t="shared" si="136"/>
        <v>SPARES/OTHER</v>
      </c>
      <c r="D1146" s="4">
        <v>45162</v>
      </c>
      <c r="E1146" t="str">
        <f t="shared" si="137"/>
        <v>YAMAHA</v>
      </c>
      <c r="F1146">
        <v>14100639</v>
      </c>
      <c r="G1146" s="19">
        <v>45162</v>
      </c>
      <c r="H1146" t="s">
        <v>1128</v>
      </c>
      <c r="I1146" t="s">
        <v>45</v>
      </c>
      <c r="J1146">
        <v>6</v>
      </c>
      <c r="K1146">
        <v>6</v>
      </c>
      <c r="L1146">
        <v>743.36</v>
      </c>
      <c r="M1146" t="s">
        <v>36</v>
      </c>
      <c r="N1146">
        <v>1.0920000000000001</v>
      </c>
      <c r="O1146">
        <v>743.36</v>
      </c>
      <c r="P1146">
        <f t="shared" si="143"/>
        <v>811.74912000000006</v>
      </c>
      <c r="Q1146" t="s">
        <v>41</v>
      </c>
      <c r="R1146" t="s">
        <v>349</v>
      </c>
      <c r="S1146" t="s">
        <v>25</v>
      </c>
      <c r="T1146">
        <v>900888</v>
      </c>
      <c r="U1146">
        <v>336.46</v>
      </c>
      <c r="V1146" t="s">
        <v>1065</v>
      </c>
      <c r="X1146" t="s">
        <v>2810</v>
      </c>
      <c r="Y1146">
        <v>1262115</v>
      </c>
      <c r="Z1146" t="s">
        <v>350</v>
      </c>
      <c r="AB1146">
        <f t="shared" si="138"/>
        <v>2023</v>
      </c>
      <c r="AC1146">
        <f t="shared" si="139"/>
        <v>8</v>
      </c>
      <c r="AD1146" t="str">
        <f t="shared" si="140"/>
        <v>Q2</v>
      </c>
      <c r="AE1146" t="str">
        <f t="shared" si="141"/>
        <v>FY23/24</v>
      </c>
      <c r="AF1146" t="str">
        <f t="shared" si="142"/>
        <v>SOUTH</v>
      </c>
    </row>
    <row r="1147" spans="1:32">
      <c r="A1147" t="s">
        <v>3025</v>
      </c>
      <c r="B1147" t="s">
        <v>22</v>
      </c>
      <c r="C1147" t="str">
        <f t="shared" si="136"/>
        <v>SPARES/OTHER</v>
      </c>
      <c r="D1147" s="4">
        <v>45162</v>
      </c>
      <c r="E1147" t="str">
        <f t="shared" si="137"/>
        <v>YAMAHA</v>
      </c>
      <c r="F1147">
        <v>14100639</v>
      </c>
      <c r="G1147" s="19">
        <v>45162</v>
      </c>
      <c r="H1147" t="s">
        <v>1129</v>
      </c>
      <c r="I1147" t="s">
        <v>44</v>
      </c>
      <c r="J1147">
        <v>6</v>
      </c>
      <c r="K1147">
        <v>6</v>
      </c>
      <c r="L1147">
        <v>637.16999999999996</v>
      </c>
      <c r="M1147" t="s">
        <v>36</v>
      </c>
      <c r="N1147">
        <v>1.0920000000000001</v>
      </c>
      <c r="O1147">
        <v>637.16999999999996</v>
      </c>
      <c r="P1147">
        <f t="shared" si="143"/>
        <v>695.78963999999996</v>
      </c>
      <c r="Q1147" t="s">
        <v>41</v>
      </c>
      <c r="R1147" t="s">
        <v>349</v>
      </c>
      <c r="S1147" t="s">
        <v>25</v>
      </c>
      <c r="T1147">
        <v>900888</v>
      </c>
      <c r="U1147">
        <v>315.97000000000003</v>
      </c>
      <c r="V1147" t="s">
        <v>1065</v>
      </c>
      <c r="X1147" t="s">
        <v>2810</v>
      </c>
      <c r="Y1147">
        <v>1262115</v>
      </c>
      <c r="Z1147" t="s">
        <v>350</v>
      </c>
      <c r="AB1147">
        <f t="shared" si="138"/>
        <v>2023</v>
      </c>
      <c r="AC1147">
        <f t="shared" si="139"/>
        <v>8</v>
      </c>
      <c r="AD1147" t="str">
        <f t="shared" si="140"/>
        <v>Q2</v>
      </c>
      <c r="AE1147" t="str">
        <f t="shared" si="141"/>
        <v>FY23/24</v>
      </c>
      <c r="AF1147" t="str">
        <f t="shared" si="142"/>
        <v>SOUTH</v>
      </c>
    </row>
    <row r="1148" spans="1:32">
      <c r="A1148" t="s">
        <v>3025</v>
      </c>
      <c r="B1148" t="s">
        <v>22</v>
      </c>
      <c r="C1148" t="str">
        <f t="shared" si="136"/>
        <v>SPARES/OTHER</v>
      </c>
      <c r="D1148" s="4">
        <v>45162</v>
      </c>
      <c r="E1148" t="str">
        <f t="shared" si="137"/>
        <v>YAMAHA</v>
      </c>
      <c r="F1148">
        <v>14100639</v>
      </c>
      <c r="G1148" s="19">
        <v>45162</v>
      </c>
      <c r="H1148" t="s">
        <v>42</v>
      </c>
      <c r="I1148" t="s">
        <v>43</v>
      </c>
      <c r="J1148">
        <v>30</v>
      </c>
      <c r="K1148">
        <v>30</v>
      </c>
      <c r="L1148">
        <v>3318.58</v>
      </c>
      <c r="M1148" t="s">
        <v>36</v>
      </c>
      <c r="N1148">
        <v>1.0920000000000001</v>
      </c>
      <c r="O1148">
        <v>3318.58</v>
      </c>
      <c r="P1148">
        <f t="shared" si="143"/>
        <v>3623.8893600000001</v>
      </c>
      <c r="Q1148" t="s">
        <v>41</v>
      </c>
      <c r="R1148" t="s">
        <v>349</v>
      </c>
      <c r="S1148" t="s">
        <v>25</v>
      </c>
      <c r="T1148">
        <v>900888</v>
      </c>
      <c r="U1148">
        <v>1879.2</v>
      </c>
      <c r="V1148" t="s">
        <v>1065</v>
      </c>
      <c r="X1148" t="s">
        <v>2810</v>
      </c>
      <c r="Y1148">
        <v>1262115</v>
      </c>
      <c r="Z1148" t="s">
        <v>350</v>
      </c>
      <c r="AB1148">
        <f t="shared" si="138"/>
        <v>2023</v>
      </c>
      <c r="AC1148">
        <f t="shared" si="139"/>
        <v>8</v>
      </c>
      <c r="AD1148" t="str">
        <f t="shared" si="140"/>
        <v>Q2</v>
      </c>
      <c r="AE1148" t="str">
        <f t="shared" si="141"/>
        <v>FY23/24</v>
      </c>
      <c r="AF1148" t="str">
        <f t="shared" si="142"/>
        <v>SOUTH</v>
      </c>
    </row>
    <row r="1149" spans="1:32">
      <c r="A1149" t="s">
        <v>3025</v>
      </c>
      <c r="B1149" t="s">
        <v>22</v>
      </c>
      <c r="C1149" t="str">
        <f t="shared" si="136"/>
        <v>SPARES/OTHER</v>
      </c>
      <c r="D1149" s="4">
        <v>45162</v>
      </c>
      <c r="E1149" t="str">
        <f t="shared" si="137"/>
        <v>YAMAHA</v>
      </c>
      <c r="F1149">
        <v>14100639</v>
      </c>
      <c r="G1149" s="19">
        <v>45162</v>
      </c>
      <c r="H1149" t="s">
        <v>1187</v>
      </c>
      <c r="I1149" t="s">
        <v>48</v>
      </c>
      <c r="J1149">
        <v>6</v>
      </c>
      <c r="K1149">
        <v>6</v>
      </c>
      <c r="L1149">
        <v>10088.5</v>
      </c>
      <c r="M1149" t="s">
        <v>36</v>
      </c>
      <c r="N1149">
        <v>1.0920000000000001</v>
      </c>
      <c r="O1149">
        <v>10088.5</v>
      </c>
      <c r="P1149">
        <f t="shared" si="143"/>
        <v>11016.642000000002</v>
      </c>
      <c r="Q1149" t="s">
        <v>41</v>
      </c>
      <c r="R1149" t="s">
        <v>349</v>
      </c>
      <c r="S1149" t="s">
        <v>25</v>
      </c>
      <c r="T1149">
        <v>900888</v>
      </c>
      <c r="U1149">
        <v>3996</v>
      </c>
      <c r="V1149" t="s">
        <v>1065</v>
      </c>
      <c r="X1149" t="s">
        <v>2810</v>
      </c>
      <c r="Y1149">
        <v>1262115</v>
      </c>
      <c r="Z1149" t="s">
        <v>350</v>
      </c>
      <c r="AB1149">
        <f t="shared" si="138"/>
        <v>2023</v>
      </c>
      <c r="AC1149">
        <f t="shared" si="139"/>
        <v>8</v>
      </c>
      <c r="AD1149" t="str">
        <f t="shared" si="140"/>
        <v>Q2</v>
      </c>
      <c r="AE1149" t="str">
        <f t="shared" si="141"/>
        <v>FY23/24</v>
      </c>
      <c r="AF1149" t="str">
        <f t="shared" si="142"/>
        <v>SOUTH</v>
      </c>
    </row>
    <row r="1150" spans="1:32">
      <c r="A1150" t="s">
        <v>3025</v>
      </c>
      <c r="B1150" t="s">
        <v>22</v>
      </c>
      <c r="C1150" t="str">
        <f t="shared" si="136"/>
        <v>SPARES/OTHER</v>
      </c>
      <c r="D1150" s="4">
        <v>45162</v>
      </c>
      <c r="E1150" t="str">
        <f t="shared" si="137"/>
        <v>YAMAHA</v>
      </c>
      <c r="F1150">
        <v>14100639</v>
      </c>
      <c r="G1150" s="19">
        <v>45162</v>
      </c>
      <c r="H1150" t="s">
        <v>1203</v>
      </c>
      <c r="I1150" t="s">
        <v>1204</v>
      </c>
      <c r="J1150">
        <v>4</v>
      </c>
      <c r="K1150">
        <v>4</v>
      </c>
      <c r="L1150">
        <v>2548.67</v>
      </c>
      <c r="M1150" t="s">
        <v>36</v>
      </c>
      <c r="N1150">
        <v>1.0920000000000001</v>
      </c>
      <c r="O1150">
        <v>2548.67</v>
      </c>
      <c r="P1150">
        <f t="shared" si="143"/>
        <v>2783.1476400000001</v>
      </c>
      <c r="Q1150" t="s">
        <v>41</v>
      </c>
      <c r="R1150" t="s">
        <v>349</v>
      </c>
      <c r="S1150" t="s">
        <v>25</v>
      </c>
      <c r="T1150">
        <v>900888</v>
      </c>
      <c r="U1150">
        <v>1464.48</v>
      </c>
      <c r="V1150" t="s">
        <v>1065</v>
      </c>
      <c r="X1150" t="s">
        <v>2810</v>
      </c>
      <c r="Y1150">
        <v>1262115</v>
      </c>
      <c r="Z1150" t="s">
        <v>350</v>
      </c>
      <c r="AB1150">
        <f t="shared" si="138"/>
        <v>2023</v>
      </c>
      <c r="AC1150">
        <f t="shared" si="139"/>
        <v>8</v>
      </c>
      <c r="AD1150" t="str">
        <f t="shared" si="140"/>
        <v>Q2</v>
      </c>
      <c r="AE1150" t="str">
        <f t="shared" si="141"/>
        <v>FY23/24</v>
      </c>
      <c r="AF1150" t="str">
        <f t="shared" si="142"/>
        <v>SOUTH</v>
      </c>
    </row>
    <row r="1151" spans="1:32">
      <c r="A1151" t="s">
        <v>3025</v>
      </c>
      <c r="B1151" t="s">
        <v>22</v>
      </c>
      <c r="C1151" t="str">
        <f t="shared" si="136"/>
        <v>SPARES/OTHER</v>
      </c>
      <c r="D1151" s="4">
        <v>45162</v>
      </c>
      <c r="E1151" t="str">
        <f t="shared" si="137"/>
        <v>YAMAHA</v>
      </c>
      <c r="F1151">
        <v>14100639</v>
      </c>
      <c r="G1151" s="19">
        <v>45162</v>
      </c>
      <c r="H1151" t="s">
        <v>124</v>
      </c>
      <c r="I1151" t="s">
        <v>125</v>
      </c>
      <c r="J1151">
        <v>6</v>
      </c>
      <c r="K1151">
        <v>6</v>
      </c>
      <c r="L1151">
        <v>1672.57</v>
      </c>
      <c r="M1151" t="s">
        <v>36</v>
      </c>
      <c r="N1151">
        <v>1.0920000000000001</v>
      </c>
      <c r="O1151">
        <v>1672.57</v>
      </c>
      <c r="P1151">
        <f t="shared" si="143"/>
        <v>1826.4464400000002</v>
      </c>
      <c r="Q1151" t="s">
        <v>41</v>
      </c>
      <c r="R1151" t="s">
        <v>349</v>
      </c>
      <c r="S1151" t="s">
        <v>25</v>
      </c>
      <c r="T1151">
        <v>900888</v>
      </c>
      <c r="U1151">
        <v>1049.4000000000001</v>
      </c>
      <c r="V1151" t="s">
        <v>1065</v>
      </c>
      <c r="X1151" t="s">
        <v>2810</v>
      </c>
      <c r="Y1151">
        <v>1262115</v>
      </c>
      <c r="Z1151" t="s">
        <v>350</v>
      </c>
      <c r="AB1151">
        <f t="shared" si="138"/>
        <v>2023</v>
      </c>
      <c r="AC1151">
        <f t="shared" si="139"/>
        <v>8</v>
      </c>
      <c r="AD1151" t="str">
        <f t="shared" si="140"/>
        <v>Q2</v>
      </c>
      <c r="AE1151" t="str">
        <f t="shared" si="141"/>
        <v>FY23/24</v>
      </c>
      <c r="AF1151" t="str">
        <f t="shared" si="142"/>
        <v>SOUTH</v>
      </c>
    </row>
    <row r="1152" spans="1:32">
      <c r="A1152" t="s">
        <v>3025</v>
      </c>
      <c r="B1152" t="s">
        <v>22</v>
      </c>
      <c r="C1152" t="str">
        <f t="shared" si="136"/>
        <v>SPARES/OTHER</v>
      </c>
      <c r="D1152" s="4">
        <v>45162</v>
      </c>
      <c r="E1152" t="str">
        <f t="shared" si="137"/>
        <v>OTHERS</v>
      </c>
      <c r="F1152">
        <v>14100640</v>
      </c>
      <c r="G1152" s="19">
        <v>45162</v>
      </c>
      <c r="H1152" t="s">
        <v>345</v>
      </c>
      <c r="I1152" t="s">
        <v>346</v>
      </c>
      <c r="J1152">
        <v>2</v>
      </c>
      <c r="K1152">
        <v>2</v>
      </c>
      <c r="L1152">
        <v>0</v>
      </c>
      <c r="M1152" t="s">
        <v>36</v>
      </c>
      <c r="N1152">
        <v>1.0920000000000001</v>
      </c>
      <c r="O1152">
        <v>0</v>
      </c>
      <c r="P1152">
        <f t="shared" si="143"/>
        <v>0</v>
      </c>
      <c r="Q1152" t="s">
        <v>41</v>
      </c>
      <c r="R1152" t="s">
        <v>2805</v>
      </c>
      <c r="S1152" t="s">
        <v>25</v>
      </c>
      <c r="T1152">
        <v>900890</v>
      </c>
      <c r="U1152">
        <v>235.89</v>
      </c>
      <c r="V1152" t="s">
        <v>1065</v>
      </c>
      <c r="X1152" t="s">
        <v>2806</v>
      </c>
      <c r="Y1152">
        <v>1262120</v>
      </c>
      <c r="Z1152" t="s">
        <v>2807</v>
      </c>
      <c r="AB1152">
        <f t="shared" si="138"/>
        <v>2023</v>
      </c>
      <c r="AC1152">
        <f t="shared" si="139"/>
        <v>8</v>
      </c>
      <c r="AD1152" t="str">
        <f t="shared" si="140"/>
        <v>Q2</v>
      </c>
      <c r="AE1152" t="str">
        <f t="shared" si="141"/>
        <v>FY23/24</v>
      </c>
      <c r="AF1152" t="str">
        <f t="shared" si="142"/>
        <v>SOUTH</v>
      </c>
    </row>
    <row r="1153" spans="1:32">
      <c r="A1153" t="s">
        <v>3025</v>
      </c>
      <c r="B1153" t="s">
        <v>22</v>
      </c>
      <c r="C1153" t="str">
        <f t="shared" si="136"/>
        <v>FEEDER</v>
      </c>
      <c r="D1153" s="4">
        <v>45166</v>
      </c>
      <c r="E1153" t="str">
        <f t="shared" si="137"/>
        <v>YAMAHA</v>
      </c>
      <c r="F1153">
        <v>14100641</v>
      </c>
      <c r="G1153" s="19">
        <v>45166</v>
      </c>
      <c r="H1153" t="s">
        <v>37</v>
      </c>
      <c r="I1153" t="s">
        <v>38</v>
      </c>
      <c r="J1153">
        <v>6</v>
      </c>
      <c r="K1153">
        <v>6</v>
      </c>
      <c r="L1153">
        <v>15238.94</v>
      </c>
      <c r="M1153" t="s">
        <v>36</v>
      </c>
      <c r="N1153">
        <v>1.0920000000000001</v>
      </c>
      <c r="O1153">
        <v>15238.94</v>
      </c>
      <c r="P1153">
        <f t="shared" si="143"/>
        <v>16640.922480000001</v>
      </c>
      <c r="Q1153" t="s">
        <v>41</v>
      </c>
      <c r="R1153" t="s">
        <v>2764</v>
      </c>
      <c r="S1153" t="s">
        <v>25</v>
      </c>
      <c r="T1153">
        <v>900891</v>
      </c>
      <c r="U1153">
        <v>13311.9</v>
      </c>
      <c r="V1153" t="s">
        <v>1065</v>
      </c>
      <c r="X1153" t="s">
        <v>2811</v>
      </c>
      <c r="Y1153">
        <v>1264244</v>
      </c>
      <c r="Z1153" t="s">
        <v>2766</v>
      </c>
      <c r="AB1153">
        <f t="shared" si="138"/>
        <v>2023</v>
      </c>
      <c r="AC1153">
        <f t="shared" si="139"/>
        <v>8</v>
      </c>
      <c r="AD1153" t="str">
        <f t="shared" si="140"/>
        <v>Q2</v>
      </c>
      <c r="AE1153" t="str">
        <f t="shared" si="141"/>
        <v>FY23/24</v>
      </c>
      <c r="AF1153" t="str">
        <f t="shared" si="142"/>
        <v>SOUTH</v>
      </c>
    </row>
    <row r="1154" spans="1:32">
      <c r="A1154" t="s">
        <v>3025</v>
      </c>
      <c r="B1154" t="s">
        <v>22</v>
      </c>
      <c r="C1154" t="str">
        <f t="shared" ref="C1154:C1217" si="144">IF(F1154="", "", IF(AND(F1154&gt;=12000000, F1154&lt;=13000000, OR(ISNUMBER(SEARCH("SERVICE", H1154)), ISNUMBER(SEARCH("REPAIR CHARGE", I1154)), ISNUMBER(SEARCH("REPAIR", H1154)))), "SERVICE_CHARGE", IF(AND(F1154&gt;=13000000, F1154&lt;=14000000, OR(ISNUMBER(SEARCH("SERVICE", H1154)), ISNUMBER(SEARCH("REPAIR CHARGE", I1154)), ISNUMBER(SEARCH("REPAIR", H1154)))), "CONTRACT_FEE", IF(AND(F1154&gt;=14000000, F1154&lt;=15000000, OR(ISNUMBER(SEARCH("TAPE FEEDER", I1154)), ISNUMBER(SEARCH("ZS FEEDER", I1154)), ISNUMBER(SEARCH("TRAY", I1154)))), "FEEDER", "SPARES/OTHER"))))</f>
        <v>SPARES/OTHER</v>
      </c>
      <c r="D1154" s="4">
        <v>45168</v>
      </c>
      <c r="E1154" t="str">
        <f t="shared" ref="E1154:E1217" si="145">IF(ISNUMBER(SEARCH("YMCT",H1154)),"YAMAHA",IF(ISNUMBER(SEARCH("HELI",H1154)),"HELLER",IF(ISNUMBER(SEARCH("PEMR",H1154)),"PEMTRON",IF(ISNUMBER(SEARCH("PEMT",H1154)),"PEMTRON",IF(H1154="","",(IFERROR(1/0,"OTHERS")))))))</f>
        <v>OTHERS</v>
      </c>
      <c r="F1154">
        <v>14100642</v>
      </c>
      <c r="G1154" s="19">
        <v>45168</v>
      </c>
      <c r="H1154" t="s">
        <v>345</v>
      </c>
      <c r="I1154" t="s">
        <v>346</v>
      </c>
      <c r="J1154">
        <v>12</v>
      </c>
      <c r="K1154">
        <v>12</v>
      </c>
      <c r="L1154">
        <v>1975.22</v>
      </c>
      <c r="M1154" t="s">
        <v>36</v>
      </c>
      <c r="N1154">
        <v>1.0920000000000001</v>
      </c>
      <c r="O1154">
        <v>1975.22</v>
      </c>
      <c r="P1154">
        <f t="shared" si="143"/>
        <v>2156.9402400000004</v>
      </c>
      <c r="Q1154" t="s">
        <v>41</v>
      </c>
      <c r="R1154" t="s">
        <v>2674</v>
      </c>
      <c r="S1154" t="s">
        <v>25</v>
      </c>
      <c r="T1154">
        <v>900892</v>
      </c>
      <c r="U1154">
        <v>1415.34</v>
      </c>
      <c r="V1154" t="s">
        <v>1065</v>
      </c>
      <c r="X1154" t="s">
        <v>2812</v>
      </c>
      <c r="Y1154">
        <v>1266109</v>
      </c>
      <c r="Z1154" t="s">
        <v>2676</v>
      </c>
      <c r="AB1154">
        <f t="shared" ref="AB1154:AB1217" si="146">IF(D1154="","",YEAR(D1154))</f>
        <v>2023</v>
      </c>
      <c r="AC1154">
        <f t="shared" ref="AC1154:AC1217" si="147">IF(D1154="","",MONTH(D1154))</f>
        <v>8</v>
      </c>
      <c r="AD1154" t="str">
        <f t="shared" ref="AD1154:AD1217" si="148">IFERROR(IF(AC1154="","",IF(AND(AC1154&gt;=10,AC1154&lt;=12),"Q3",IF(AND(AC1154&gt;=1,AC1154&lt;=3),"Q4",IF(AND(AC1154&gt;=7,AC1154&lt;=9),"Q2",IF(AND(AC1154&gt;=4,AC1154&lt;=6),"Q1"))))),"")</f>
        <v>Q2</v>
      </c>
      <c r="AE1154" t="str">
        <f t="shared" ref="AE1154:AE1217" si="149">IFERROR(IF(AD1154="Q4","FY"&amp;RIGHT(AB1154,2)-1&amp;"/"&amp;RIGHT(AB1154,2),"FY"&amp;RIGHT(AB1154,2)&amp;"/"&amp;RIGHT(AB1154,2)+1),"")</f>
        <v>FY23/24</v>
      </c>
      <c r="AF1154" t="str">
        <f t="shared" ref="AF1154:AF1217" si="150">IF(B1154="SZX","SOUTH",IF(B1154="BJS","NORTH",IF(B1154="SHA","EAST",IF(B1154="","",(IF(AND(B1154&lt;&gt;"SZX",B1154&lt;&gt;"SHA",B1154&lt;&gt;"BJS"),"WEST"))))))</f>
        <v>SOUTH</v>
      </c>
    </row>
    <row r="1155" spans="1:32">
      <c r="A1155" t="s">
        <v>3025</v>
      </c>
      <c r="B1155" t="s">
        <v>22</v>
      </c>
      <c r="C1155" t="str">
        <f t="shared" si="144"/>
        <v>SPARES/OTHER</v>
      </c>
      <c r="D1155" s="4">
        <v>45168</v>
      </c>
      <c r="E1155" t="str">
        <f t="shared" si="145"/>
        <v>YAMAHA</v>
      </c>
      <c r="F1155">
        <v>14100642</v>
      </c>
      <c r="G1155" s="19">
        <v>45168</v>
      </c>
      <c r="H1155" t="s">
        <v>2813</v>
      </c>
      <c r="I1155" t="s">
        <v>2814</v>
      </c>
      <c r="J1155">
        <v>10</v>
      </c>
      <c r="K1155">
        <v>10</v>
      </c>
      <c r="L1155">
        <v>752.21</v>
      </c>
      <c r="M1155" t="s">
        <v>36</v>
      </c>
      <c r="N1155">
        <v>1.0920000000000001</v>
      </c>
      <c r="O1155">
        <v>752.21</v>
      </c>
      <c r="P1155">
        <f t="shared" ref="P1155:P1218" si="151">IF(M1155="CNY",O1155*N1155,IF(M1155="USD",O1155*7.8,IF(M1155="HKD",O1155*1,IF(M1155="JPY",O1155*0.0563,""))))</f>
        <v>821.41332000000011</v>
      </c>
      <c r="Q1155" t="s">
        <v>41</v>
      </c>
      <c r="R1155" t="s">
        <v>2674</v>
      </c>
      <c r="S1155" t="s">
        <v>25</v>
      </c>
      <c r="T1155">
        <v>900892</v>
      </c>
      <c r="U1155">
        <v>410</v>
      </c>
      <c r="V1155" t="s">
        <v>1065</v>
      </c>
      <c r="X1155" t="s">
        <v>2812</v>
      </c>
      <c r="Y1155">
        <v>1266109</v>
      </c>
      <c r="Z1155" t="s">
        <v>2676</v>
      </c>
      <c r="AB1155">
        <f t="shared" si="146"/>
        <v>2023</v>
      </c>
      <c r="AC1155">
        <f t="shared" si="147"/>
        <v>8</v>
      </c>
      <c r="AD1155" t="str">
        <f t="shared" si="148"/>
        <v>Q2</v>
      </c>
      <c r="AE1155" t="str">
        <f t="shared" si="149"/>
        <v>FY23/24</v>
      </c>
      <c r="AF1155" t="str">
        <f t="shared" si="150"/>
        <v>SOUTH</v>
      </c>
    </row>
    <row r="1156" spans="1:32">
      <c r="A1156" t="s">
        <v>3025</v>
      </c>
      <c r="B1156" t="s">
        <v>22</v>
      </c>
      <c r="C1156" t="str">
        <f t="shared" si="144"/>
        <v>SPARES/OTHER</v>
      </c>
      <c r="D1156" s="4">
        <v>45168</v>
      </c>
      <c r="E1156" t="str">
        <f t="shared" si="145"/>
        <v>YAMAHA</v>
      </c>
      <c r="F1156">
        <v>14100642</v>
      </c>
      <c r="G1156" s="19">
        <v>45168</v>
      </c>
      <c r="H1156" t="s">
        <v>1527</v>
      </c>
      <c r="I1156" t="s">
        <v>103</v>
      </c>
      <c r="J1156">
        <v>5</v>
      </c>
      <c r="K1156">
        <v>5</v>
      </c>
      <c r="L1156">
        <v>287.61</v>
      </c>
      <c r="M1156" t="s">
        <v>36</v>
      </c>
      <c r="N1156">
        <v>1.0920000000000001</v>
      </c>
      <c r="O1156">
        <v>287.61</v>
      </c>
      <c r="P1156">
        <f t="shared" si="151"/>
        <v>314.07012000000003</v>
      </c>
      <c r="Q1156" t="s">
        <v>41</v>
      </c>
      <c r="R1156" t="s">
        <v>2674</v>
      </c>
      <c r="S1156" t="s">
        <v>25</v>
      </c>
      <c r="T1156">
        <v>900892</v>
      </c>
      <c r="U1156">
        <v>160</v>
      </c>
      <c r="V1156" t="s">
        <v>1065</v>
      </c>
      <c r="X1156" t="s">
        <v>2812</v>
      </c>
      <c r="Y1156">
        <v>1266109</v>
      </c>
      <c r="Z1156" t="s">
        <v>2676</v>
      </c>
      <c r="AB1156">
        <f t="shared" si="146"/>
        <v>2023</v>
      </c>
      <c r="AC1156">
        <f t="shared" si="147"/>
        <v>8</v>
      </c>
      <c r="AD1156" t="str">
        <f t="shared" si="148"/>
        <v>Q2</v>
      </c>
      <c r="AE1156" t="str">
        <f t="shared" si="149"/>
        <v>FY23/24</v>
      </c>
      <c r="AF1156" t="str">
        <f t="shared" si="150"/>
        <v>SOUTH</v>
      </c>
    </row>
    <row r="1157" spans="1:32">
      <c r="A1157" t="s">
        <v>3025</v>
      </c>
      <c r="B1157" t="s">
        <v>22</v>
      </c>
      <c r="C1157" t="str">
        <f t="shared" si="144"/>
        <v>SPARES/OTHER</v>
      </c>
      <c r="D1157" s="4">
        <v>45168</v>
      </c>
      <c r="E1157" t="str">
        <f t="shared" si="145"/>
        <v>YAMAHA</v>
      </c>
      <c r="F1157">
        <v>14100642</v>
      </c>
      <c r="G1157" s="19">
        <v>45168</v>
      </c>
      <c r="H1157" t="s">
        <v>97</v>
      </c>
      <c r="I1157" t="s">
        <v>98</v>
      </c>
      <c r="J1157">
        <v>20</v>
      </c>
      <c r="K1157">
        <v>20</v>
      </c>
      <c r="L1157">
        <v>353.98</v>
      </c>
      <c r="M1157" t="s">
        <v>36</v>
      </c>
      <c r="N1157">
        <v>1.0920000000000001</v>
      </c>
      <c r="O1157">
        <v>353.98</v>
      </c>
      <c r="P1157">
        <f t="shared" si="151"/>
        <v>386.54616000000004</v>
      </c>
      <c r="Q1157" t="s">
        <v>41</v>
      </c>
      <c r="R1157" t="s">
        <v>2674</v>
      </c>
      <c r="S1157" t="s">
        <v>25</v>
      </c>
      <c r="T1157">
        <v>900892</v>
      </c>
      <c r="U1157">
        <v>180</v>
      </c>
      <c r="V1157" t="s">
        <v>1065</v>
      </c>
      <c r="X1157" t="s">
        <v>2812</v>
      </c>
      <c r="Y1157">
        <v>1266109</v>
      </c>
      <c r="Z1157" t="s">
        <v>2676</v>
      </c>
      <c r="AB1157">
        <f t="shared" si="146"/>
        <v>2023</v>
      </c>
      <c r="AC1157">
        <f t="shared" si="147"/>
        <v>8</v>
      </c>
      <c r="AD1157" t="str">
        <f t="shared" si="148"/>
        <v>Q2</v>
      </c>
      <c r="AE1157" t="str">
        <f t="shared" si="149"/>
        <v>FY23/24</v>
      </c>
      <c r="AF1157" t="str">
        <f t="shared" si="150"/>
        <v>SOUTH</v>
      </c>
    </row>
    <row r="1158" spans="1:32">
      <c r="A1158" t="s">
        <v>3025</v>
      </c>
      <c r="B1158" t="s">
        <v>22</v>
      </c>
      <c r="C1158" t="str">
        <f t="shared" si="144"/>
        <v>SPARES/OTHER</v>
      </c>
      <c r="D1158" s="4">
        <v>45168</v>
      </c>
      <c r="E1158" t="str">
        <f t="shared" si="145"/>
        <v>YAMAHA</v>
      </c>
      <c r="F1158">
        <v>14100642</v>
      </c>
      <c r="G1158" s="19">
        <v>45168</v>
      </c>
      <c r="H1158" t="s">
        <v>2815</v>
      </c>
      <c r="I1158" t="s">
        <v>2816</v>
      </c>
      <c r="J1158">
        <v>5</v>
      </c>
      <c r="K1158">
        <v>5</v>
      </c>
      <c r="L1158">
        <v>88.5</v>
      </c>
      <c r="M1158" t="s">
        <v>36</v>
      </c>
      <c r="N1158">
        <v>1.0920000000000001</v>
      </c>
      <c r="O1158">
        <v>88.5</v>
      </c>
      <c r="P1158">
        <f t="shared" si="151"/>
        <v>96.64200000000001</v>
      </c>
      <c r="Q1158" t="s">
        <v>41</v>
      </c>
      <c r="R1158" t="s">
        <v>2674</v>
      </c>
      <c r="S1158" t="s">
        <v>25</v>
      </c>
      <c r="T1158">
        <v>900892</v>
      </c>
      <c r="U1158">
        <v>47.25</v>
      </c>
      <c r="V1158" t="s">
        <v>1065</v>
      </c>
      <c r="X1158" t="s">
        <v>2812</v>
      </c>
      <c r="Y1158">
        <v>1266109</v>
      </c>
      <c r="Z1158" t="s">
        <v>2676</v>
      </c>
      <c r="AB1158">
        <f t="shared" si="146"/>
        <v>2023</v>
      </c>
      <c r="AC1158">
        <f t="shared" si="147"/>
        <v>8</v>
      </c>
      <c r="AD1158" t="str">
        <f t="shared" si="148"/>
        <v>Q2</v>
      </c>
      <c r="AE1158" t="str">
        <f t="shared" si="149"/>
        <v>FY23/24</v>
      </c>
      <c r="AF1158" t="str">
        <f t="shared" si="150"/>
        <v>SOUTH</v>
      </c>
    </row>
    <row r="1159" spans="1:32">
      <c r="A1159" t="s">
        <v>3025</v>
      </c>
      <c r="B1159" t="s">
        <v>22</v>
      </c>
      <c r="C1159" t="str">
        <f t="shared" si="144"/>
        <v>SPARES/OTHER</v>
      </c>
      <c r="D1159" s="4">
        <v>45168</v>
      </c>
      <c r="E1159" t="str">
        <f t="shared" si="145"/>
        <v>YAMAHA</v>
      </c>
      <c r="F1159">
        <v>14100643</v>
      </c>
      <c r="G1159" s="19">
        <v>45168</v>
      </c>
      <c r="H1159" t="s">
        <v>31</v>
      </c>
      <c r="I1159" t="s">
        <v>32</v>
      </c>
      <c r="J1159">
        <v>5</v>
      </c>
      <c r="K1159">
        <v>5</v>
      </c>
      <c r="L1159">
        <v>3008.85</v>
      </c>
      <c r="M1159" t="s">
        <v>36</v>
      </c>
      <c r="N1159">
        <v>1.0920000000000001</v>
      </c>
      <c r="O1159">
        <v>3008.85</v>
      </c>
      <c r="P1159">
        <f t="shared" si="151"/>
        <v>3285.6642000000002</v>
      </c>
      <c r="Q1159" t="s">
        <v>41</v>
      </c>
      <c r="R1159" t="s">
        <v>2500</v>
      </c>
      <c r="S1159" t="s">
        <v>25</v>
      </c>
      <c r="T1159">
        <v>900893</v>
      </c>
      <c r="U1159">
        <v>2100</v>
      </c>
      <c r="V1159" t="s">
        <v>1065</v>
      </c>
      <c r="X1159" t="s">
        <v>2817</v>
      </c>
      <c r="Y1159">
        <v>1266112</v>
      </c>
      <c r="Z1159" t="s">
        <v>2502</v>
      </c>
      <c r="AB1159">
        <f t="shared" si="146"/>
        <v>2023</v>
      </c>
      <c r="AC1159">
        <f t="shared" si="147"/>
        <v>8</v>
      </c>
      <c r="AD1159" t="str">
        <f t="shared" si="148"/>
        <v>Q2</v>
      </c>
      <c r="AE1159" t="str">
        <f t="shared" si="149"/>
        <v>FY23/24</v>
      </c>
      <c r="AF1159" t="str">
        <f t="shared" si="150"/>
        <v>SOUTH</v>
      </c>
    </row>
    <row r="1160" spans="1:32">
      <c r="A1160" t="s">
        <v>3025</v>
      </c>
      <c r="B1160" t="s">
        <v>22</v>
      </c>
      <c r="C1160" t="str">
        <f t="shared" si="144"/>
        <v>SPARES/OTHER</v>
      </c>
      <c r="D1160" s="4">
        <v>45182</v>
      </c>
      <c r="E1160" t="str">
        <f t="shared" si="145"/>
        <v>YAMAHA</v>
      </c>
      <c r="F1160">
        <v>14100644</v>
      </c>
      <c r="G1160" s="19">
        <v>45182</v>
      </c>
      <c r="H1160" t="s">
        <v>124</v>
      </c>
      <c r="I1160" t="s">
        <v>125</v>
      </c>
      <c r="J1160">
        <v>4</v>
      </c>
      <c r="K1160">
        <v>4</v>
      </c>
      <c r="L1160">
        <v>1149.56</v>
      </c>
      <c r="M1160" t="s">
        <v>36</v>
      </c>
      <c r="N1160">
        <v>1.077</v>
      </c>
      <c r="O1160">
        <v>1149.56</v>
      </c>
      <c r="P1160">
        <f t="shared" si="151"/>
        <v>1238.0761199999999</v>
      </c>
      <c r="Q1160" t="s">
        <v>41</v>
      </c>
      <c r="R1160" t="s">
        <v>1073</v>
      </c>
      <c r="S1160" t="s">
        <v>25</v>
      </c>
      <c r="T1160">
        <v>900894</v>
      </c>
      <c r="U1160">
        <v>699.6</v>
      </c>
      <c r="V1160" t="s">
        <v>1065</v>
      </c>
      <c r="X1160" t="s">
        <v>2818</v>
      </c>
      <c r="Y1160">
        <v>1274133</v>
      </c>
      <c r="Z1160" t="s">
        <v>1075</v>
      </c>
      <c r="AB1160">
        <f t="shared" si="146"/>
        <v>2023</v>
      </c>
      <c r="AC1160">
        <f t="shared" si="147"/>
        <v>9</v>
      </c>
      <c r="AD1160" t="str">
        <f t="shared" si="148"/>
        <v>Q2</v>
      </c>
      <c r="AE1160" t="str">
        <f t="shared" si="149"/>
        <v>FY23/24</v>
      </c>
      <c r="AF1160" t="str">
        <f t="shared" si="150"/>
        <v>SOUTH</v>
      </c>
    </row>
    <row r="1161" spans="1:32">
      <c r="A1161" t="s">
        <v>3025</v>
      </c>
      <c r="B1161" t="s">
        <v>22</v>
      </c>
      <c r="C1161" t="str">
        <f t="shared" si="144"/>
        <v>SPARES/OTHER</v>
      </c>
      <c r="D1161" s="4">
        <v>45182</v>
      </c>
      <c r="E1161" t="str">
        <f t="shared" si="145"/>
        <v>YAMAHA</v>
      </c>
      <c r="F1161">
        <v>14100645</v>
      </c>
      <c r="G1161" s="19">
        <v>45182</v>
      </c>
      <c r="H1161" t="s">
        <v>2280</v>
      </c>
      <c r="I1161" t="s">
        <v>1910</v>
      </c>
      <c r="J1161">
        <v>2</v>
      </c>
      <c r="K1161">
        <v>2</v>
      </c>
      <c r="L1161">
        <v>6725.66</v>
      </c>
      <c r="M1161" t="s">
        <v>36</v>
      </c>
      <c r="N1161">
        <v>1.077</v>
      </c>
      <c r="O1161">
        <v>6725.66</v>
      </c>
      <c r="P1161">
        <f t="shared" si="151"/>
        <v>7243.5358199999991</v>
      </c>
      <c r="Q1161" t="s">
        <v>41</v>
      </c>
      <c r="R1161" t="s">
        <v>1948</v>
      </c>
      <c r="S1161" t="s">
        <v>25</v>
      </c>
      <c r="T1161">
        <v>900895</v>
      </c>
      <c r="U1161">
        <v>3722</v>
      </c>
      <c r="V1161" t="s">
        <v>1065</v>
      </c>
      <c r="X1161" t="s">
        <v>2819</v>
      </c>
      <c r="Y1161">
        <v>1274136</v>
      </c>
      <c r="Z1161" t="s">
        <v>1950</v>
      </c>
      <c r="AB1161">
        <f t="shared" si="146"/>
        <v>2023</v>
      </c>
      <c r="AC1161">
        <f t="shared" si="147"/>
        <v>9</v>
      </c>
      <c r="AD1161" t="str">
        <f t="shared" si="148"/>
        <v>Q2</v>
      </c>
      <c r="AE1161" t="str">
        <f t="shared" si="149"/>
        <v>FY23/24</v>
      </c>
      <c r="AF1161" t="str">
        <f t="shared" si="150"/>
        <v>SOUTH</v>
      </c>
    </row>
    <row r="1162" spans="1:32">
      <c r="A1162" t="s">
        <v>3025</v>
      </c>
      <c r="B1162" t="s">
        <v>22</v>
      </c>
      <c r="C1162" t="str">
        <f t="shared" si="144"/>
        <v>SPARES/OTHER</v>
      </c>
      <c r="D1162" s="4">
        <v>45182</v>
      </c>
      <c r="E1162" t="str">
        <f t="shared" si="145"/>
        <v>YAMAHA</v>
      </c>
      <c r="F1162">
        <v>14100645</v>
      </c>
      <c r="G1162" s="19">
        <v>45182</v>
      </c>
      <c r="H1162" t="s">
        <v>2291</v>
      </c>
      <c r="I1162" t="s">
        <v>2292</v>
      </c>
      <c r="J1162">
        <v>2</v>
      </c>
      <c r="K1162">
        <v>2</v>
      </c>
      <c r="L1162">
        <v>21592.92</v>
      </c>
      <c r="M1162" t="s">
        <v>36</v>
      </c>
      <c r="N1162">
        <v>1.077</v>
      </c>
      <c r="O1162">
        <v>21592.92</v>
      </c>
      <c r="P1162">
        <f t="shared" si="151"/>
        <v>23255.574839999997</v>
      </c>
      <c r="Q1162" t="s">
        <v>41</v>
      </c>
      <c r="R1162" t="s">
        <v>1948</v>
      </c>
      <c r="S1162" t="s">
        <v>25</v>
      </c>
      <c r="T1162">
        <v>900895</v>
      </c>
      <c r="U1162">
        <v>12888.72</v>
      </c>
      <c r="V1162" t="s">
        <v>1065</v>
      </c>
      <c r="X1162" t="s">
        <v>2819</v>
      </c>
      <c r="Y1162">
        <v>1274136</v>
      </c>
      <c r="Z1162" t="s">
        <v>1950</v>
      </c>
      <c r="AB1162">
        <f t="shared" si="146"/>
        <v>2023</v>
      </c>
      <c r="AC1162">
        <f t="shared" si="147"/>
        <v>9</v>
      </c>
      <c r="AD1162" t="str">
        <f t="shared" si="148"/>
        <v>Q2</v>
      </c>
      <c r="AE1162" t="str">
        <f t="shared" si="149"/>
        <v>FY23/24</v>
      </c>
      <c r="AF1162" t="str">
        <f t="shared" si="150"/>
        <v>SOUTH</v>
      </c>
    </row>
    <row r="1163" spans="1:32">
      <c r="A1163" t="s">
        <v>3025</v>
      </c>
      <c r="B1163" t="s">
        <v>22</v>
      </c>
      <c r="C1163" t="str">
        <f t="shared" si="144"/>
        <v>SPARES/OTHER</v>
      </c>
      <c r="D1163" s="4">
        <v>45182</v>
      </c>
      <c r="E1163" t="str">
        <f t="shared" si="145"/>
        <v>YAMAHA</v>
      </c>
      <c r="F1163">
        <v>14100646</v>
      </c>
      <c r="G1163" s="19">
        <v>45182</v>
      </c>
      <c r="H1163" t="s">
        <v>2541</v>
      </c>
      <c r="I1163" t="s">
        <v>2542</v>
      </c>
      <c r="J1163">
        <v>1</v>
      </c>
      <c r="K1163">
        <v>1</v>
      </c>
      <c r="L1163">
        <v>5530.97</v>
      </c>
      <c r="M1163" t="s">
        <v>36</v>
      </c>
      <c r="N1163">
        <v>1.077</v>
      </c>
      <c r="O1163">
        <v>5530.97</v>
      </c>
      <c r="P1163">
        <f t="shared" si="151"/>
        <v>5956.8546900000001</v>
      </c>
      <c r="Q1163" t="s">
        <v>41</v>
      </c>
      <c r="R1163" t="s">
        <v>355</v>
      </c>
      <c r="S1163" t="s">
        <v>25</v>
      </c>
      <c r="T1163">
        <v>900896</v>
      </c>
      <c r="U1163">
        <v>3495.15</v>
      </c>
      <c r="V1163" t="s">
        <v>1065</v>
      </c>
      <c r="X1163" t="s">
        <v>2820</v>
      </c>
      <c r="Y1163">
        <v>1274140</v>
      </c>
      <c r="Z1163" t="s">
        <v>356</v>
      </c>
      <c r="AB1163">
        <f t="shared" si="146"/>
        <v>2023</v>
      </c>
      <c r="AC1163">
        <f t="shared" si="147"/>
        <v>9</v>
      </c>
      <c r="AD1163" t="str">
        <f t="shared" si="148"/>
        <v>Q2</v>
      </c>
      <c r="AE1163" t="str">
        <f t="shared" si="149"/>
        <v>FY23/24</v>
      </c>
      <c r="AF1163" t="str">
        <f t="shared" si="150"/>
        <v>SOUTH</v>
      </c>
    </row>
    <row r="1164" spans="1:32">
      <c r="A1164" t="s">
        <v>3025</v>
      </c>
      <c r="B1164" t="s">
        <v>22</v>
      </c>
      <c r="C1164" t="str">
        <f t="shared" si="144"/>
        <v>SPARES/OTHER</v>
      </c>
      <c r="D1164" s="4">
        <v>45182</v>
      </c>
      <c r="E1164" t="str">
        <f t="shared" si="145"/>
        <v>YAMAHA</v>
      </c>
      <c r="F1164">
        <v>14100646</v>
      </c>
      <c r="G1164" s="19">
        <v>45182</v>
      </c>
      <c r="H1164" t="s">
        <v>2232</v>
      </c>
      <c r="I1164" t="s">
        <v>2233</v>
      </c>
      <c r="J1164">
        <v>1</v>
      </c>
      <c r="K1164">
        <v>1</v>
      </c>
      <c r="L1164">
        <v>663.72</v>
      </c>
      <c r="M1164" t="s">
        <v>36</v>
      </c>
      <c r="N1164">
        <v>1.077</v>
      </c>
      <c r="O1164">
        <v>663.72</v>
      </c>
      <c r="P1164">
        <f t="shared" si="151"/>
        <v>714.82644000000005</v>
      </c>
      <c r="Q1164" t="s">
        <v>41</v>
      </c>
      <c r="R1164" t="s">
        <v>355</v>
      </c>
      <c r="S1164" t="s">
        <v>25</v>
      </c>
      <c r="T1164">
        <v>900896</v>
      </c>
      <c r="U1164">
        <v>393</v>
      </c>
      <c r="V1164" t="s">
        <v>1065</v>
      </c>
      <c r="X1164" t="s">
        <v>2820</v>
      </c>
      <c r="Y1164">
        <v>1274140</v>
      </c>
      <c r="Z1164" t="s">
        <v>356</v>
      </c>
      <c r="AB1164">
        <f t="shared" si="146"/>
        <v>2023</v>
      </c>
      <c r="AC1164">
        <f t="shared" si="147"/>
        <v>9</v>
      </c>
      <c r="AD1164" t="str">
        <f t="shared" si="148"/>
        <v>Q2</v>
      </c>
      <c r="AE1164" t="str">
        <f t="shared" si="149"/>
        <v>FY23/24</v>
      </c>
      <c r="AF1164" t="str">
        <f t="shared" si="150"/>
        <v>SOUTH</v>
      </c>
    </row>
    <row r="1165" spans="1:32">
      <c r="A1165" t="s">
        <v>3025</v>
      </c>
      <c r="B1165" t="s">
        <v>22</v>
      </c>
      <c r="C1165" t="str">
        <f t="shared" si="144"/>
        <v>SPARES/OTHER</v>
      </c>
      <c r="D1165" s="4">
        <v>45182</v>
      </c>
      <c r="E1165" t="str">
        <f t="shared" si="145"/>
        <v>YAMAHA</v>
      </c>
      <c r="F1165">
        <v>14100646</v>
      </c>
      <c r="G1165" s="19">
        <v>45182</v>
      </c>
      <c r="H1165" t="s">
        <v>42</v>
      </c>
      <c r="I1165" t="s">
        <v>43</v>
      </c>
      <c r="J1165">
        <v>10</v>
      </c>
      <c r="K1165">
        <v>10</v>
      </c>
      <c r="L1165">
        <v>1061.95</v>
      </c>
      <c r="M1165" t="s">
        <v>36</v>
      </c>
      <c r="N1165">
        <v>1.077</v>
      </c>
      <c r="O1165">
        <v>1061.95</v>
      </c>
      <c r="P1165">
        <f t="shared" si="151"/>
        <v>1143.7201500000001</v>
      </c>
      <c r="Q1165" t="s">
        <v>41</v>
      </c>
      <c r="R1165" t="s">
        <v>355</v>
      </c>
      <c r="S1165" t="s">
        <v>25</v>
      </c>
      <c r="T1165">
        <v>900896</v>
      </c>
      <c r="U1165">
        <v>626.4</v>
      </c>
      <c r="V1165" t="s">
        <v>1065</v>
      </c>
      <c r="X1165" t="s">
        <v>2820</v>
      </c>
      <c r="Y1165">
        <v>1274140</v>
      </c>
      <c r="Z1165" t="s">
        <v>356</v>
      </c>
      <c r="AB1165">
        <f t="shared" si="146"/>
        <v>2023</v>
      </c>
      <c r="AC1165">
        <f t="shared" si="147"/>
        <v>9</v>
      </c>
      <c r="AD1165" t="str">
        <f t="shared" si="148"/>
        <v>Q2</v>
      </c>
      <c r="AE1165" t="str">
        <f t="shared" si="149"/>
        <v>FY23/24</v>
      </c>
      <c r="AF1165" t="str">
        <f t="shared" si="150"/>
        <v>SOUTH</v>
      </c>
    </row>
    <row r="1166" spans="1:32">
      <c r="A1166" t="s">
        <v>3025</v>
      </c>
      <c r="B1166" t="s">
        <v>22</v>
      </c>
      <c r="C1166" t="str">
        <f t="shared" si="144"/>
        <v>SPARES/OTHER</v>
      </c>
      <c r="D1166" s="4">
        <v>45182</v>
      </c>
      <c r="E1166" t="str">
        <f t="shared" si="145"/>
        <v>YAMAHA</v>
      </c>
      <c r="F1166">
        <v>14100647</v>
      </c>
      <c r="G1166" s="19">
        <v>45182</v>
      </c>
      <c r="H1166" t="s">
        <v>93</v>
      </c>
      <c r="I1166" t="s">
        <v>94</v>
      </c>
      <c r="J1166">
        <v>2</v>
      </c>
      <c r="K1166">
        <v>2</v>
      </c>
      <c r="L1166">
        <v>1946.9</v>
      </c>
      <c r="M1166" t="s">
        <v>36</v>
      </c>
      <c r="N1166">
        <v>1.077</v>
      </c>
      <c r="O1166">
        <v>1946.9</v>
      </c>
      <c r="P1166">
        <f t="shared" si="151"/>
        <v>2096.8112999999998</v>
      </c>
      <c r="Q1166" t="s">
        <v>41</v>
      </c>
      <c r="R1166" t="s">
        <v>80</v>
      </c>
      <c r="S1166" t="s">
        <v>25</v>
      </c>
      <c r="T1166">
        <v>900897</v>
      </c>
      <c r="U1166">
        <v>890.87</v>
      </c>
      <c r="V1166" t="s">
        <v>1065</v>
      </c>
      <c r="X1166" t="s">
        <v>2821</v>
      </c>
      <c r="Y1166">
        <v>1274146</v>
      </c>
      <c r="Z1166" t="s">
        <v>2282</v>
      </c>
      <c r="AB1166">
        <f t="shared" si="146"/>
        <v>2023</v>
      </c>
      <c r="AC1166">
        <f t="shared" si="147"/>
        <v>9</v>
      </c>
      <c r="AD1166" t="str">
        <f t="shared" si="148"/>
        <v>Q2</v>
      </c>
      <c r="AE1166" t="str">
        <f t="shared" si="149"/>
        <v>FY23/24</v>
      </c>
      <c r="AF1166" t="str">
        <f t="shared" si="150"/>
        <v>SOUTH</v>
      </c>
    </row>
    <row r="1167" spans="1:32">
      <c r="A1167" t="s">
        <v>3025</v>
      </c>
      <c r="B1167" t="s">
        <v>22</v>
      </c>
      <c r="C1167" t="str">
        <f t="shared" si="144"/>
        <v>SPARES/OTHER</v>
      </c>
      <c r="D1167" s="4">
        <v>45182</v>
      </c>
      <c r="E1167" t="str">
        <f t="shared" si="145"/>
        <v>YAMAHA</v>
      </c>
      <c r="F1167">
        <v>14100648</v>
      </c>
      <c r="G1167" s="19">
        <v>45182</v>
      </c>
      <c r="H1167" t="s">
        <v>136</v>
      </c>
      <c r="I1167" t="s">
        <v>125</v>
      </c>
      <c r="J1167">
        <v>2</v>
      </c>
      <c r="K1167">
        <v>2</v>
      </c>
      <c r="L1167">
        <v>584.07000000000005</v>
      </c>
      <c r="M1167" t="s">
        <v>36</v>
      </c>
      <c r="N1167">
        <v>1.077</v>
      </c>
      <c r="O1167">
        <v>584.07000000000005</v>
      </c>
      <c r="P1167">
        <f t="shared" si="151"/>
        <v>629.04339000000004</v>
      </c>
      <c r="Q1167" t="s">
        <v>41</v>
      </c>
      <c r="R1167" t="s">
        <v>2367</v>
      </c>
      <c r="S1167" t="s">
        <v>25</v>
      </c>
      <c r="T1167">
        <v>900898</v>
      </c>
      <c r="U1167">
        <v>209.33</v>
      </c>
      <c r="V1167" t="s">
        <v>1065</v>
      </c>
      <c r="X1167" t="s">
        <v>2822</v>
      </c>
      <c r="Y1167">
        <v>1274168</v>
      </c>
      <c r="Z1167" t="s">
        <v>2369</v>
      </c>
      <c r="AB1167">
        <f t="shared" si="146"/>
        <v>2023</v>
      </c>
      <c r="AC1167">
        <f t="shared" si="147"/>
        <v>9</v>
      </c>
      <c r="AD1167" t="str">
        <f t="shared" si="148"/>
        <v>Q2</v>
      </c>
      <c r="AE1167" t="str">
        <f t="shared" si="149"/>
        <v>FY23/24</v>
      </c>
      <c r="AF1167" t="str">
        <f t="shared" si="150"/>
        <v>SOUTH</v>
      </c>
    </row>
    <row r="1168" spans="1:32">
      <c r="A1168" t="s">
        <v>3025</v>
      </c>
      <c r="B1168" t="s">
        <v>22</v>
      </c>
      <c r="C1168" t="str">
        <f t="shared" si="144"/>
        <v>SPARES/OTHER</v>
      </c>
      <c r="D1168" s="4">
        <v>45182</v>
      </c>
      <c r="E1168" t="str">
        <f t="shared" si="145"/>
        <v>YAMAHA</v>
      </c>
      <c r="F1168">
        <v>14100649</v>
      </c>
      <c r="G1168" s="19">
        <v>45182</v>
      </c>
      <c r="H1168" t="s">
        <v>53</v>
      </c>
      <c r="I1168" t="s">
        <v>54</v>
      </c>
      <c r="J1168">
        <v>2</v>
      </c>
      <c r="K1168">
        <v>2</v>
      </c>
      <c r="L1168">
        <v>530.97</v>
      </c>
      <c r="M1168" t="s">
        <v>36</v>
      </c>
      <c r="N1168">
        <v>1.077</v>
      </c>
      <c r="O1168">
        <v>530.97</v>
      </c>
      <c r="P1168">
        <f t="shared" si="151"/>
        <v>571.85469000000001</v>
      </c>
      <c r="Q1168" t="s">
        <v>41</v>
      </c>
      <c r="R1168" t="s">
        <v>1097</v>
      </c>
      <c r="S1168" t="s">
        <v>25</v>
      </c>
      <c r="T1168">
        <v>900899</v>
      </c>
      <c r="U1168">
        <v>284</v>
      </c>
      <c r="V1168" t="s">
        <v>1065</v>
      </c>
      <c r="X1168" t="s">
        <v>2823</v>
      </c>
      <c r="Y1168">
        <v>1274171</v>
      </c>
      <c r="Z1168" t="s">
        <v>1099</v>
      </c>
      <c r="AB1168">
        <f t="shared" si="146"/>
        <v>2023</v>
      </c>
      <c r="AC1168">
        <f t="shared" si="147"/>
        <v>9</v>
      </c>
      <c r="AD1168" t="str">
        <f t="shared" si="148"/>
        <v>Q2</v>
      </c>
      <c r="AE1168" t="str">
        <f t="shared" si="149"/>
        <v>FY23/24</v>
      </c>
      <c r="AF1168" t="str">
        <f t="shared" si="150"/>
        <v>SOUTH</v>
      </c>
    </row>
    <row r="1169" spans="1:32">
      <c r="A1169" t="s">
        <v>3025</v>
      </c>
      <c r="B1169" t="s">
        <v>22</v>
      </c>
      <c r="C1169" t="str">
        <f t="shared" si="144"/>
        <v>SERVICE_CHARGE</v>
      </c>
      <c r="D1169" s="4">
        <v>45191</v>
      </c>
      <c r="E1169" t="str">
        <f t="shared" si="145"/>
        <v>YAMAHA</v>
      </c>
      <c r="F1169">
        <v>12100132</v>
      </c>
      <c r="G1169" s="19">
        <v>45191</v>
      </c>
      <c r="H1169" t="s">
        <v>76</v>
      </c>
      <c r="I1169" t="s">
        <v>77</v>
      </c>
      <c r="J1169">
        <v>1</v>
      </c>
      <c r="K1169">
        <v>1</v>
      </c>
      <c r="L1169">
        <v>3539.82</v>
      </c>
      <c r="M1169" t="s">
        <v>36</v>
      </c>
      <c r="N1169">
        <v>1.077</v>
      </c>
      <c r="O1169">
        <v>3539.82</v>
      </c>
      <c r="P1169">
        <f t="shared" si="151"/>
        <v>3812.3861400000001</v>
      </c>
      <c r="Q1169" t="s">
        <v>41</v>
      </c>
      <c r="R1169" t="s">
        <v>80</v>
      </c>
      <c r="S1169" t="s">
        <v>25</v>
      </c>
      <c r="T1169">
        <v>900900</v>
      </c>
      <c r="U1169">
        <v>0</v>
      </c>
      <c r="V1169" t="s">
        <v>1069</v>
      </c>
      <c r="X1169" t="s">
        <v>2824</v>
      </c>
      <c r="Z1169" t="s">
        <v>2282</v>
      </c>
      <c r="AB1169">
        <f t="shared" si="146"/>
        <v>2023</v>
      </c>
      <c r="AC1169">
        <f t="shared" si="147"/>
        <v>9</v>
      </c>
      <c r="AD1169" t="str">
        <f t="shared" si="148"/>
        <v>Q2</v>
      </c>
      <c r="AE1169" t="str">
        <f t="shared" si="149"/>
        <v>FY23/24</v>
      </c>
      <c r="AF1169" t="str">
        <f t="shared" si="150"/>
        <v>SOUTH</v>
      </c>
    </row>
    <row r="1170" spans="1:32">
      <c r="A1170" t="s">
        <v>3025</v>
      </c>
      <c r="B1170" t="s">
        <v>22</v>
      </c>
      <c r="C1170" t="str">
        <f t="shared" si="144"/>
        <v>SERVICE_CHARGE</v>
      </c>
      <c r="D1170" s="4">
        <v>45191</v>
      </c>
      <c r="E1170" t="str">
        <f t="shared" si="145"/>
        <v>YAMAHA</v>
      </c>
      <c r="F1170">
        <v>12100133</v>
      </c>
      <c r="G1170" s="19">
        <v>45191</v>
      </c>
      <c r="H1170" t="s">
        <v>76</v>
      </c>
      <c r="I1170" t="s">
        <v>77</v>
      </c>
      <c r="J1170">
        <v>3</v>
      </c>
      <c r="K1170">
        <v>3</v>
      </c>
      <c r="L1170">
        <v>9292.0400000000009</v>
      </c>
      <c r="M1170" t="s">
        <v>36</v>
      </c>
      <c r="N1170">
        <v>1.077</v>
      </c>
      <c r="O1170">
        <v>9292.0400000000009</v>
      </c>
      <c r="P1170">
        <f t="shared" si="151"/>
        <v>10007.52708</v>
      </c>
      <c r="Q1170" t="s">
        <v>41</v>
      </c>
      <c r="R1170" t="s">
        <v>2777</v>
      </c>
      <c r="S1170" t="s">
        <v>25</v>
      </c>
      <c r="T1170">
        <v>900903</v>
      </c>
      <c r="U1170">
        <v>0</v>
      </c>
      <c r="V1170" t="s">
        <v>1069</v>
      </c>
      <c r="X1170" t="s">
        <v>2825</v>
      </c>
      <c r="Z1170" t="s">
        <v>2779</v>
      </c>
      <c r="AB1170">
        <f t="shared" si="146"/>
        <v>2023</v>
      </c>
      <c r="AC1170">
        <f t="shared" si="147"/>
        <v>9</v>
      </c>
      <c r="AD1170" t="str">
        <f t="shared" si="148"/>
        <v>Q2</v>
      </c>
      <c r="AE1170" t="str">
        <f t="shared" si="149"/>
        <v>FY23/24</v>
      </c>
      <c r="AF1170" t="str">
        <f t="shared" si="150"/>
        <v>SOUTH</v>
      </c>
    </row>
    <row r="1171" spans="1:32">
      <c r="A1171" t="s">
        <v>3025</v>
      </c>
      <c r="B1171" t="s">
        <v>22</v>
      </c>
      <c r="C1171" t="str">
        <f t="shared" si="144"/>
        <v>SERVICE_CHARGE</v>
      </c>
      <c r="D1171" s="4">
        <v>45191</v>
      </c>
      <c r="E1171" t="str">
        <f t="shared" si="145"/>
        <v>OTHERS</v>
      </c>
      <c r="F1171">
        <v>12100134</v>
      </c>
      <c r="G1171" s="19">
        <v>45191</v>
      </c>
      <c r="H1171" t="s">
        <v>357</v>
      </c>
      <c r="I1171" t="s">
        <v>77</v>
      </c>
      <c r="J1171">
        <v>1</v>
      </c>
      <c r="K1171">
        <v>1</v>
      </c>
      <c r="L1171">
        <v>4247.79</v>
      </c>
      <c r="M1171" t="s">
        <v>36</v>
      </c>
      <c r="N1171">
        <v>1.077</v>
      </c>
      <c r="O1171">
        <v>4247.79</v>
      </c>
      <c r="P1171">
        <f t="shared" si="151"/>
        <v>4574.8698299999996</v>
      </c>
      <c r="Q1171" t="s">
        <v>41</v>
      </c>
      <c r="R1171" t="s">
        <v>2826</v>
      </c>
      <c r="S1171" t="s">
        <v>25</v>
      </c>
      <c r="T1171">
        <v>900906</v>
      </c>
      <c r="U1171">
        <v>0</v>
      </c>
      <c r="V1171" t="s">
        <v>1069</v>
      </c>
      <c r="X1171" t="s">
        <v>2827</v>
      </c>
      <c r="Z1171" t="s">
        <v>2828</v>
      </c>
      <c r="AB1171">
        <f t="shared" si="146"/>
        <v>2023</v>
      </c>
      <c r="AC1171">
        <f t="shared" si="147"/>
        <v>9</v>
      </c>
      <c r="AD1171" t="str">
        <f t="shared" si="148"/>
        <v>Q2</v>
      </c>
      <c r="AE1171" t="str">
        <f t="shared" si="149"/>
        <v>FY23/24</v>
      </c>
      <c r="AF1171" t="str">
        <f t="shared" si="150"/>
        <v>SOUTH</v>
      </c>
    </row>
    <row r="1172" spans="1:32">
      <c r="A1172" t="s">
        <v>3025</v>
      </c>
      <c r="B1172" t="s">
        <v>22</v>
      </c>
      <c r="C1172" t="str">
        <f t="shared" si="144"/>
        <v>SERVICE_CHARGE</v>
      </c>
      <c r="D1172" s="4">
        <v>45191</v>
      </c>
      <c r="E1172" t="str">
        <f t="shared" si="145"/>
        <v>YAMAHA</v>
      </c>
      <c r="F1172">
        <v>12100135</v>
      </c>
      <c r="G1172" s="19">
        <v>45191</v>
      </c>
      <c r="H1172" t="s">
        <v>76</v>
      </c>
      <c r="I1172" t="s">
        <v>77</v>
      </c>
      <c r="J1172">
        <v>1</v>
      </c>
      <c r="K1172">
        <v>1</v>
      </c>
      <c r="L1172">
        <v>1858.41</v>
      </c>
      <c r="M1172" t="s">
        <v>36</v>
      </c>
      <c r="N1172">
        <v>1.077</v>
      </c>
      <c r="O1172">
        <v>1858.41</v>
      </c>
      <c r="P1172">
        <f t="shared" si="151"/>
        <v>2001.50757</v>
      </c>
      <c r="Q1172" t="s">
        <v>41</v>
      </c>
      <c r="R1172" t="s">
        <v>2730</v>
      </c>
      <c r="S1172" t="s">
        <v>25</v>
      </c>
      <c r="T1172">
        <v>900911</v>
      </c>
      <c r="U1172">
        <v>0</v>
      </c>
      <c r="V1172" t="s">
        <v>1069</v>
      </c>
      <c r="X1172" t="s">
        <v>2829</v>
      </c>
      <c r="Z1172" t="s">
        <v>2732</v>
      </c>
      <c r="AB1172">
        <f t="shared" si="146"/>
        <v>2023</v>
      </c>
      <c r="AC1172">
        <f t="shared" si="147"/>
        <v>9</v>
      </c>
      <c r="AD1172" t="str">
        <f t="shared" si="148"/>
        <v>Q2</v>
      </c>
      <c r="AE1172" t="str">
        <f t="shared" si="149"/>
        <v>FY23/24</v>
      </c>
      <c r="AF1172" t="str">
        <f t="shared" si="150"/>
        <v>SOUTH</v>
      </c>
    </row>
    <row r="1173" spans="1:32">
      <c r="A1173" t="s">
        <v>3025</v>
      </c>
      <c r="B1173" t="s">
        <v>22</v>
      </c>
      <c r="C1173" t="str">
        <f t="shared" si="144"/>
        <v>SERVICE_CHARGE</v>
      </c>
      <c r="D1173" s="4">
        <v>45191</v>
      </c>
      <c r="E1173" t="str">
        <f t="shared" si="145"/>
        <v>YAMAHA</v>
      </c>
      <c r="F1173">
        <v>12100135</v>
      </c>
      <c r="G1173" s="19">
        <v>45191</v>
      </c>
      <c r="H1173" t="s">
        <v>76</v>
      </c>
      <c r="I1173" t="s">
        <v>77</v>
      </c>
      <c r="J1173">
        <v>1</v>
      </c>
      <c r="K1173">
        <v>1</v>
      </c>
      <c r="L1173">
        <v>1168.1400000000001</v>
      </c>
      <c r="M1173" t="s">
        <v>36</v>
      </c>
      <c r="N1173">
        <v>1.077</v>
      </c>
      <c r="O1173">
        <v>1168.1400000000001</v>
      </c>
      <c r="P1173">
        <f t="shared" si="151"/>
        <v>1258.0867800000001</v>
      </c>
      <c r="Q1173" t="s">
        <v>41</v>
      </c>
      <c r="R1173" t="s">
        <v>2730</v>
      </c>
      <c r="S1173" t="s">
        <v>25</v>
      </c>
      <c r="T1173">
        <v>900911</v>
      </c>
      <c r="U1173">
        <v>0</v>
      </c>
      <c r="V1173" t="s">
        <v>1069</v>
      </c>
      <c r="X1173" t="s">
        <v>2829</v>
      </c>
      <c r="Z1173" t="s">
        <v>2732</v>
      </c>
      <c r="AB1173">
        <f t="shared" si="146"/>
        <v>2023</v>
      </c>
      <c r="AC1173">
        <f t="shared" si="147"/>
        <v>9</v>
      </c>
      <c r="AD1173" t="str">
        <f t="shared" si="148"/>
        <v>Q2</v>
      </c>
      <c r="AE1173" t="str">
        <f t="shared" si="149"/>
        <v>FY23/24</v>
      </c>
      <c r="AF1173" t="str">
        <f t="shared" si="150"/>
        <v>SOUTH</v>
      </c>
    </row>
    <row r="1174" spans="1:32">
      <c r="A1174" t="s">
        <v>3025</v>
      </c>
      <c r="B1174" t="s">
        <v>22</v>
      </c>
      <c r="C1174" t="str">
        <f t="shared" si="144"/>
        <v>SERVICE_CHARGE</v>
      </c>
      <c r="D1174" s="4">
        <v>45191</v>
      </c>
      <c r="E1174" t="str">
        <f t="shared" si="145"/>
        <v>YAMAHA</v>
      </c>
      <c r="F1174">
        <v>12100136</v>
      </c>
      <c r="G1174" s="19">
        <v>45191</v>
      </c>
      <c r="H1174" t="s">
        <v>76</v>
      </c>
      <c r="I1174" t="s">
        <v>77</v>
      </c>
      <c r="J1174">
        <v>1</v>
      </c>
      <c r="K1174">
        <v>1</v>
      </c>
      <c r="L1174">
        <v>1327.43</v>
      </c>
      <c r="M1174" t="s">
        <v>36</v>
      </c>
      <c r="N1174">
        <v>1.077</v>
      </c>
      <c r="O1174">
        <v>1327.43</v>
      </c>
      <c r="P1174">
        <f t="shared" si="151"/>
        <v>1429.64211</v>
      </c>
      <c r="Q1174" t="s">
        <v>41</v>
      </c>
      <c r="R1174" t="s">
        <v>362</v>
      </c>
      <c r="S1174" t="s">
        <v>25</v>
      </c>
      <c r="T1174">
        <v>900912</v>
      </c>
      <c r="U1174">
        <v>0</v>
      </c>
      <c r="V1174" t="s">
        <v>1069</v>
      </c>
      <c r="X1174" t="s">
        <v>2830</v>
      </c>
      <c r="Z1174" t="s">
        <v>2669</v>
      </c>
      <c r="AB1174">
        <f t="shared" si="146"/>
        <v>2023</v>
      </c>
      <c r="AC1174">
        <f t="shared" si="147"/>
        <v>9</v>
      </c>
      <c r="AD1174" t="str">
        <f t="shared" si="148"/>
        <v>Q2</v>
      </c>
      <c r="AE1174" t="str">
        <f t="shared" si="149"/>
        <v>FY23/24</v>
      </c>
      <c r="AF1174" t="str">
        <f t="shared" si="150"/>
        <v>SOUTH</v>
      </c>
    </row>
    <row r="1175" spans="1:32">
      <c r="A1175" t="s">
        <v>3025</v>
      </c>
      <c r="B1175" t="s">
        <v>22</v>
      </c>
      <c r="C1175" t="str">
        <f t="shared" si="144"/>
        <v>SERVICE_CHARGE</v>
      </c>
      <c r="D1175" s="4">
        <v>45191</v>
      </c>
      <c r="E1175" t="str">
        <f t="shared" si="145"/>
        <v>YAMAHA</v>
      </c>
      <c r="F1175">
        <v>12100136</v>
      </c>
      <c r="G1175" s="19">
        <v>45191</v>
      </c>
      <c r="H1175" t="s">
        <v>76</v>
      </c>
      <c r="I1175" t="s">
        <v>77</v>
      </c>
      <c r="J1175">
        <v>1</v>
      </c>
      <c r="K1175">
        <v>1</v>
      </c>
      <c r="L1175">
        <v>1327.43</v>
      </c>
      <c r="M1175" t="s">
        <v>36</v>
      </c>
      <c r="N1175">
        <v>1.077</v>
      </c>
      <c r="O1175">
        <v>1327.43</v>
      </c>
      <c r="P1175">
        <f t="shared" si="151"/>
        <v>1429.64211</v>
      </c>
      <c r="Q1175" t="s">
        <v>41</v>
      </c>
      <c r="R1175" t="s">
        <v>362</v>
      </c>
      <c r="S1175" t="s">
        <v>25</v>
      </c>
      <c r="T1175">
        <v>900912</v>
      </c>
      <c r="U1175">
        <v>0</v>
      </c>
      <c r="V1175" t="s">
        <v>1069</v>
      </c>
      <c r="X1175" t="s">
        <v>2830</v>
      </c>
      <c r="Z1175" t="s">
        <v>2669</v>
      </c>
      <c r="AB1175">
        <f t="shared" si="146"/>
        <v>2023</v>
      </c>
      <c r="AC1175">
        <f t="shared" si="147"/>
        <v>9</v>
      </c>
      <c r="AD1175" t="str">
        <f t="shared" si="148"/>
        <v>Q2</v>
      </c>
      <c r="AE1175" t="str">
        <f t="shared" si="149"/>
        <v>FY23/24</v>
      </c>
      <c r="AF1175" t="str">
        <f t="shared" si="150"/>
        <v>SOUTH</v>
      </c>
    </row>
    <row r="1176" spans="1:32">
      <c r="A1176" t="s">
        <v>3025</v>
      </c>
      <c r="B1176" t="s">
        <v>22</v>
      </c>
      <c r="C1176" t="str">
        <f t="shared" si="144"/>
        <v>SERVICE_CHARGE</v>
      </c>
      <c r="D1176" s="4">
        <v>45191</v>
      </c>
      <c r="E1176" t="str">
        <f t="shared" si="145"/>
        <v>YAMAHA</v>
      </c>
      <c r="F1176">
        <v>12100136</v>
      </c>
      <c r="G1176" s="19">
        <v>45191</v>
      </c>
      <c r="H1176" t="s">
        <v>76</v>
      </c>
      <c r="I1176" t="s">
        <v>77</v>
      </c>
      <c r="J1176">
        <v>1</v>
      </c>
      <c r="K1176">
        <v>1</v>
      </c>
      <c r="L1176">
        <v>973.45</v>
      </c>
      <c r="M1176" t="s">
        <v>36</v>
      </c>
      <c r="N1176">
        <v>1.077</v>
      </c>
      <c r="O1176">
        <v>973.45</v>
      </c>
      <c r="P1176">
        <f t="shared" si="151"/>
        <v>1048.4056499999999</v>
      </c>
      <c r="Q1176" t="s">
        <v>41</v>
      </c>
      <c r="R1176" t="s">
        <v>362</v>
      </c>
      <c r="S1176" t="s">
        <v>25</v>
      </c>
      <c r="T1176">
        <v>900912</v>
      </c>
      <c r="U1176">
        <v>0</v>
      </c>
      <c r="V1176" t="s">
        <v>1069</v>
      </c>
      <c r="X1176" t="s">
        <v>2830</v>
      </c>
      <c r="Z1176" t="s">
        <v>2669</v>
      </c>
      <c r="AB1176">
        <f t="shared" si="146"/>
        <v>2023</v>
      </c>
      <c r="AC1176">
        <f t="shared" si="147"/>
        <v>9</v>
      </c>
      <c r="AD1176" t="str">
        <f t="shared" si="148"/>
        <v>Q2</v>
      </c>
      <c r="AE1176" t="str">
        <f t="shared" si="149"/>
        <v>FY23/24</v>
      </c>
      <c r="AF1176" t="str">
        <f t="shared" si="150"/>
        <v>SOUTH</v>
      </c>
    </row>
    <row r="1177" spans="1:32">
      <c r="A1177" t="s">
        <v>3025</v>
      </c>
      <c r="B1177" t="s">
        <v>22</v>
      </c>
      <c r="C1177" t="str">
        <f t="shared" si="144"/>
        <v>SPARES/OTHER</v>
      </c>
      <c r="D1177" s="4">
        <v>45191</v>
      </c>
      <c r="E1177" t="str">
        <f t="shared" si="145"/>
        <v>HELLER</v>
      </c>
      <c r="F1177">
        <v>14100650</v>
      </c>
      <c r="G1177" s="19">
        <v>45191</v>
      </c>
      <c r="H1177" t="s">
        <v>2678</v>
      </c>
      <c r="I1177" t="s">
        <v>2679</v>
      </c>
      <c r="J1177">
        <v>1</v>
      </c>
      <c r="K1177">
        <v>1</v>
      </c>
      <c r="L1177">
        <v>4601.7700000000004</v>
      </c>
      <c r="M1177" t="s">
        <v>36</v>
      </c>
      <c r="N1177">
        <v>1.077</v>
      </c>
      <c r="O1177">
        <v>4601.7700000000004</v>
      </c>
      <c r="P1177">
        <f t="shared" si="151"/>
        <v>4956.1062900000006</v>
      </c>
      <c r="Q1177" t="s">
        <v>41</v>
      </c>
      <c r="R1177" t="s">
        <v>1157</v>
      </c>
      <c r="S1177" t="s">
        <v>25</v>
      </c>
      <c r="T1177">
        <v>900905</v>
      </c>
      <c r="U1177">
        <v>2850</v>
      </c>
      <c r="V1177" t="s">
        <v>1065</v>
      </c>
      <c r="X1177" t="s">
        <v>2831</v>
      </c>
      <c r="Y1177">
        <v>1281175</v>
      </c>
      <c r="Z1177" t="s">
        <v>1159</v>
      </c>
      <c r="AB1177">
        <f t="shared" si="146"/>
        <v>2023</v>
      </c>
      <c r="AC1177">
        <f t="shared" si="147"/>
        <v>9</v>
      </c>
      <c r="AD1177" t="str">
        <f t="shared" si="148"/>
        <v>Q2</v>
      </c>
      <c r="AE1177" t="str">
        <f t="shared" si="149"/>
        <v>FY23/24</v>
      </c>
      <c r="AF1177" t="str">
        <f t="shared" si="150"/>
        <v>SOUTH</v>
      </c>
    </row>
    <row r="1178" spans="1:32">
      <c r="A1178" t="s">
        <v>3025</v>
      </c>
      <c r="B1178" t="s">
        <v>22</v>
      </c>
      <c r="C1178" t="str">
        <f t="shared" si="144"/>
        <v>SPARES/OTHER</v>
      </c>
      <c r="D1178" s="4">
        <v>45191</v>
      </c>
      <c r="E1178" t="str">
        <f t="shared" si="145"/>
        <v>YAMAHA</v>
      </c>
      <c r="F1178">
        <v>14100651</v>
      </c>
      <c r="G1178" s="19">
        <v>45191</v>
      </c>
      <c r="H1178" t="s">
        <v>137</v>
      </c>
      <c r="I1178" t="s">
        <v>100</v>
      </c>
      <c r="J1178">
        <v>5</v>
      </c>
      <c r="K1178">
        <v>5</v>
      </c>
      <c r="L1178">
        <v>1238.94</v>
      </c>
      <c r="M1178" t="s">
        <v>36</v>
      </c>
      <c r="N1178">
        <v>1.077</v>
      </c>
      <c r="O1178">
        <v>1238.94</v>
      </c>
      <c r="P1178">
        <f t="shared" si="151"/>
        <v>1334.3383799999999</v>
      </c>
      <c r="Q1178" t="s">
        <v>41</v>
      </c>
      <c r="R1178" t="s">
        <v>1157</v>
      </c>
      <c r="S1178" t="s">
        <v>25</v>
      </c>
      <c r="T1178">
        <v>900904</v>
      </c>
      <c r="U1178">
        <v>650</v>
      </c>
      <c r="V1178" t="s">
        <v>1065</v>
      </c>
      <c r="X1178" t="s">
        <v>2832</v>
      </c>
      <c r="Y1178">
        <v>1281171</v>
      </c>
      <c r="Z1178" t="s">
        <v>1159</v>
      </c>
      <c r="AB1178">
        <f t="shared" si="146"/>
        <v>2023</v>
      </c>
      <c r="AC1178">
        <f t="shared" si="147"/>
        <v>9</v>
      </c>
      <c r="AD1178" t="str">
        <f t="shared" si="148"/>
        <v>Q2</v>
      </c>
      <c r="AE1178" t="str">
        <f t="shared" si="149"/>
        <v>FY23/24</v>
      </c>
      <c r="AF1178" t="str">
        <f t="shared" si="150"/>
        <v>SOUTH</v>
      </c>
    </row>
    <row r="1179" spans="1:32">
      <c r="A1179" t="s">
        <v>3025</v>
      </c>
      <c r="B1179" t="s">
        <v>22</v>
      </c>
      <c r="C1179" t="str">
        <f t="shared" si="144"/>
        <v>SPARES/OTHER</v>
      </c>
      <c r="D1179" s="4">
        <v>45191</v>
      </c>
      <c r="E1179" t="str">
        <f t="shared" si="145"/>
        <v>YAMAHA</v>
      </c>
      <c r="F1179">
        <v>14100651</v>
      </c>
      <c r="G1179" s="19">
        <v>45191</v>
      </c>
      <c r="H1179" t="s">
        <v>112</v>
      </c>
      <c r="I1179" t="s">
        <v>113</v>
      </c>
      <c r="J1179">
        <v>10</v>
      </c>
      <c r="K1179">
        <v>10</v>
      </c>
      <c r="L1179">
        <v>265.49</v>
      </c>
      <c r="M1179" t="s">
        <v>36</v>
      </c>
      <c r="N1179">
        <v>1.077</v>
      </c>
      <c r="O1179">
        <v>265.49</v>
      </c>
      <c r="P1179">
        <f t="shared" si="151"/>
        <v>285.93272999999999</v>
      </c>
      <c r="Q1179" t="s">
        <v>41</v>
      </c>
      <c r="R1179" t="s">
        <v>1157</v>
      </c>
      <c r="S1179" t="s">
        <v>25</v>
      </c>
      <c r="T1179">
        <v>900904</v>
      </c>
      <c r="U1179">
        <v>156.4</v>
      </c>
      <c r="V1179" t="s">
        <v>1065</v>
      </c>
      <c r="X1179" t="s">
        <v>2832</v>
      </c>
      <c r="Y1179">
        <v>1281171</v>
      </c>
      <c r="Z1179" t="s">
        <v>1159</v>
      </c>
      <c r="AB1179">
        <f t="shared" si="146"/>
        <v>2023</v>
      </c>
      <c r="AC1179">
        <f t="shared" si="147"/>
        <v>9</v>
      </c>
      <c r="AD1179" t="str">
        <f t="shared" si="148"/>
        <v>Q2</v>
      </c>
      <c r="AE1179" t="str">
        <f t="shared" si="149"/>
        <v>FY23/24</v>
      </c>
      <c r="AF1179" t="str">
        <f t="shared" si="150"/>
        <v>SOUTH</v>
      </c>
    </row>
    <row r="1180" spans="1:32">
      <c r="A1180" t="s">
        <v>3025</v>
      </c>
      <c r="B1180" t="s">
        <v>22</v>
      </c>
      <c r="C1180" t="str">
        <f t="shared" si="144"/>
        <v>SPARES/OTHER</v>
      </c>
      <c r="D1180" s="4">
        <v>45191</v>
      </c>
      <c r="E1180" t="str">
        <f t="shared" si="145"/>
        <v>YAMAHA</v>
      </c>
      <c r="F1180">
        <v>14100651</v>
      </c>
      <c r="G1180" s="19">
        <v>45191</v>
      </c>
      <c r="H1180" t="s">
        <v>134</v>
      </c>
      <c r="I1180" t="s">
        <v>135</v>
      </c>
      <c r="J1180">
        <v>10</v>
      </c>
      <c r="K1180">
        <v>10</v>
      </c>
      <c r="L1180">
        <v>132.74</v>
      </c>
      <c r="M1180" t="s">
        <v>36</v>
      </c>
      <c r="N1180">
        <v>1.077</v>
      </c>
      <c r="O1180">
        <v>132.74</v>
      </c>
      <c r="P1180">
        <f t="shared" si="151"/>
        <v>142.96098000000001</v>
      </c>
      <c r="Q1180" t="s">
        <v>41</v>
      </c>
      <c r="R1180" t="s">
        <v>1157</v>
      </c>
      <c r="S1180" t="s">
        <v>25</v>
      </c>
      <c r="T1180">
        <v>900904</v>
      </c>
      <c r="U1180">
        <v>80</v>
      </c>
      <c r="V1180" t="s">
        <v>1065</v>
      </c>
      <c r="X1180" t="s">
        <v>2832</v>
      </c>
      <c r="Y1180">
        <v>1281171</v>
      </c>
      <c r="Z1180" t="s">
        <v>1159</v>
      </c>
      <c r="AB1180">
        <f t="shared" si="146"/>
        <v>2023</v>
      </c>
      <c r="AC1180">
        <f t="shared" si="147"/>
        <v>9</v>
      </c>
      <c r="AD1180" t="str">
        <f t="shared" si="148"/>
        <v>Q2</v>
      </c>
      <c r="AE1180" t="str">
        <f t="shared" si="149"/>
        <v>FY23/24</v>
      </c>
      <c r="AF1180" t="str">
        <f t="shared" si="150"/>
        <v>SOUTH</v>
      </c>
    </row>
    <row r="1181" spans="1:32">
      <c r="A1181" t="s">
        <v>3025</v>
      </c>
      <c r="B1181" t="s">
        <v>22</v>
      </c>
      <c r="C1181" t="str">
        <f t="shared" si="144"/>
        <v>FEEDER</v>
      </c>
      <c r="D1181" s="4">
        <v>45191</v>
      </c>
      <c r="E1181" t="str">
        <f t="shared" si="145"/>
        <v>YAMAHA</v>
      </c>
      <c r="F1181">
        <v>14100652</v>
      </c>
      <c r="G1181" s="19">
        <v>45191</v>
      </c>
      <c r="H1181" t="s">
        <v>72</v>
      </c>
      <c r="I1181" t="s">
        <v>73</v>
      </c>
      <c r="J1181">
        <v>1</v>
      </c>
      <c r="K1181">
        <v>1</v>
      </c>
      <c r="L1181">
        <v>4955.75</v>
      </c>
      <c r="M1181" t="s">
        <v>36</v>
      </c>
      <c r="N1181">
        <v>1.077</v>
      </c>
      <c r="O1181">
        <v>4955.75</v>
      </c>
      <c r="P1181">
        <f t="shared" si="151"/>
        <v>5337.3427499999998</v>
      </c>
      <c r="Q1181" t="s">
        <v>41</v>
      </c>
      <c r="R1181" t="s">
        <v>2760</v>
      </c>
      <c r="S1181" t="s">
        <v>25</v>
      </c>
      <c r="T1181">
        <v>900907</v>
      </c>
      <c r="U1181">
        <v>3478.65</v>
      </c>
      <c r="V1181" t="s">
        <v>1065</v>
      </c>
      <c r="X1181" t="s">
        <v>2833</v>
      </c>
      <c r="Y1181">
        <v>1281177</v>
      </c>
      <c r="Z1181" t="s">
        <v>2762</v>
      </c>
      <c r="AB1181">
        <f t="shared" si="146"/>
        <v>2023</v>
      </c>
      <c r="AC1181">
        <f t="shared" si="147"/>
        <v>9</v>
      </c>
      <c r="AD1181" t="str">
        <f t="shared" si="148"/>
        <v>Q2</v>
      </c>
      <c r="AE1181" t="str">
        <f t="shared" si="149"/>
        <v>FY23/24</v>
      </c>
      <c r="AF1181" t="str">
        <f t="shared" si="150"/>
        <v>SOUTH</v>
      </c>
    </row>
    <row r="1182" spans="1:32">
      <c r="A1182" t="s">
        <v>3025</v>
      </c>
      <c r="B1182" t="s">
        <v>22</v>
      </c>
      <c r="C1182" t="str">
        <f t="shared" si="144"/>
        <v>SPARES/OTHER</v>
      </c>
      <c r="D1182" s="4">
        <v>45191</v>
      </c>
      <c r="E1182" t="str">
        <f t="shared" si="145"/>
        <v>YAMAHA</v>
      </c>
      <c r="F1182">
        <v>14100653</v>
      </c>
      <c r="G1182" s="19">
        <v>45191</v>
      </c>
      <c r="H1182" t="s">
        <v>138</v>
      </c>
      <c r="I1182" t="s">
        <v>139</v>
      </c>
      <c r="J1182">
        <v>1</v>
      </c>
      <c r="K1182">
        <v>1</v>
      </c>
      <c r="L1182">
        <v>407.08</v>
      </c>
      <c r="M1182" t="s">
        <v>36</v>
      </c>
      <c r="N1182">
        <v>1.077</v>
      </c>
      <c r="O1182">
        <v>407.08</v>
      </c>
      <c r="P1182">
        <f t="shared" si="151"/>
        <v>438.42515999999995</v>
      </c>
      <c r="Q1182" t="s">
        <v>41</v>
      </c>
      <c r="R1182" t="s">
        <v>63</v>
      </c>
      <c r="S1182" t="s">
        <v>25</v>
      </c>
      <c r="T1182">
        <v>900909</v>
      </c>
      <c r="U1182">
        <v>220</v>
      </c>
      <c r="V1182" t="s">
        <v>1065</v>
      </c>
      <c r="X1182" t="s">
        <v>2834</v>
      </c>
      <c r="Y1182">
        <v>1281186</v>
      </c>
      <c r="Z1182" t="s">
        <v>110</v>
      </c>
      <c r="AB1182">
        <f t="shared" si="146"/>
        <v>2023</v>
      </c>
      <c r="AC1182">
        <f t="shared" si="147"/>
        <v>9</v>
      </c>
      <c r="AD1182" t="str">
        <f t="shared" si="148"/>
        <v>Q2</v>
      </c>
      <c r="AE1182" t="str">
        <f t="shared" si="149"/>
        <v>FY23/24</v>
      </c>
      <c r="AF1182" t="str">
        <f t="shared" si="150"/>
        <v>SOUTH</v>
      </c>
    </row>
    <row r="1183" spans="1:32">
      <c r="A1183" t="s">
        <v>3025</v>
      </c>
      <c r="B1183" t="s">
        <v>22</v>
      </c>
      <c r="C1183" t="str">
        <f t="shared" si="144"/>
        <v>SPARES/OTHER</v>
      </c>
      <c r="D1183" s="4">
        <v>45191</v>
      </c>
      <c r="E1183" t="str">
        <f t="shared" si="145"/>
        <v>YAMAHA</v>
      </c>
      <c r="F1183">
        <v>14100653</v>
      </c>
      <c r="G1183" s="19">
        <v>45191</v>
      </c>
      <c r="H1183" t="s">
        <v>95</v>
      </c>
      <c r="I1183" t="s">
        <v>96</v>
      </c>
      <c r="J1183">
        <v>1</v>
      </c>
      <c r="K1183">
        <v>1</v>
      </c>
      <c r="L1183">
        <v>265.49</v>
      </c>
      <c r="M1183" t="s">
        <v>36</v>
      </c>
      <c r="N1183">
        <v>1.077</v>
      </c>
      <c r="O1183">
        <v>265.49</v>
      </c>
      <c r="P1183">
        <f t="shared" si="151"/>
        <v>285.93272999999999</v>
      </c>
      <c r="Q1183" t="s">
        <v>41</v>
      </c>
      <c r="R1183" t="s">
        <v>63</v>
      </c>
      <c r="S1183" t="s">
        <v>25</v>
      </c>
      <c r="T1183">
        <v>900909</v>
      </c>
      <c r="U1183">
        <v>133</v>
      </c>
      <c r="V1183" t="s">
        <v>1065</v>
      </c>
      <c r="X1183" t="s">
        <v>2834</v>
      </c>
      <c r="Y1183">
        <v>1281186</v>
      </c>
      <c r="Z1183" t="s">
        <v>110</v>
      </c>
      <c r="AB1183">
        <f t="shared" si="146"/>
        <v>2023</v>
      </c>
      <c r="AC1183">
        <f t="shared" si="147"/>
        <v>9</v>
      </c>
      <c r="AD1183" t="str">
        <f t="shared" si="148"/>
        <v>Q2</v>
      </c>
      <c r="AE1183" t="str">
        <f t="shared" si="149"/>
        <v>FY23/24</v>
      </c>
      <c r="AF1183" t="str">
        <f t="shared" si="150"/>
        <v>SOUTH</v>
      </c>
    </row>
    <row r="1184" spans="1:32">
      <c r="A1184" t="s">
        <v>3025</v>
      </c>
      <c r="B1184" t="s">
        <v>22</v>
      </c>
      <c r="C1184" t="str">
        <f t="shared" si="144"/>
        <v>SPARES/OTHER</v>
      </c>
      <c r="D1184" s="4">
        <v>45191</v>
      </c>
      <c r="E1184" t="str">
        <f t="shared" si="145"/>
        <v>YAMAHA</v>
      </c>
      <c r="F1184">
        <v>14100653</v>
      </c>
      <c r="G1184" s="19">
        <v>45191</v>
      </c>
      <c r="H1184" t="s">
        <v>2835</v>
      </c>
      <c r="I1184" t="s">
        <v>1188</v>
      </c>
      <c r="J1184">
        <v>1</v>
      </c>
      <c r="K1184">
        <v>1</v>
      </c>
      <c r="L1184">
        <v>513.27</v>
      </c>
      <c r="M1184" t="s">
        <v>36</v>
      </c>
      <c r="N1184">
        <v>1.077</v>
      </c>
      <c r="O1184">
        <v>513.27</v>
      </c>
      <c r="P1184">
        <f t="shared" si="151"/>
        <v>552.79178999999999</v>
      </c>
      <c r="Q1184" t="s">
        <v>41</v>
      </c>
      <c r="R1184" t="s">
        <v>63</v>
      </c>
      <c r="S1184" t="s">
        <v>25</v>
      </c>
      <c r="T1184">
        <v>900909</v>
      </c>
      <c r="U1184">
        <v>267</v>
      </c>
      <c r="V1184" t="s">
        <v>1065</v>
      </c>
      <c r="X1184" t="s">
        <v>2834</v>
      </c>
      <c r="Y1184">
        <v>1281186</v>
      </c>
      <c r="Z1184" t="s">
        <v>110</v>
      </c>
      <c r="AB1184">
        <f t="shared" si="146"/>
        <v>2023</v>
      </c>
      <c r="AC1184">
        <f t="shared" si="147"/>
        <v>9</v>
      </c>
      <c r="AD1184" t="str">
        <f t="shared" si="148"/>
        <v>Q2</v>
      </c>
      <c r="AE1184" t="str">
        <f t="shared" si="149"/>
        <v>FY23/24</v>
      </c>
      <c r="AF1184" t="str">
        <f t="shared" si="150"/>
        <v>SOUTH</v>
      </c>
    </row>
    <row r="1185" spans="1:32">
      <c r="A1185" t="s">
        <v>3025</v>
      </c>
      <c r="B1185" t="s">
        <v>22</v>
      </c>
      <c r="C1185" t="str">
        <f t="shared" si="144"/>
        <v>FEEDER</v>
      </c>
      <c r="D1185" s="4">
        <v>45191</v>
      </c>
      <c r="E1185" t="str">
        <f t="shared" si="145"/>
        <v>YAMAHA</v>
      </c>
      <c r="F1185">
        <v>14100654</v>
      </c>
      <c r="G1185" s="19">
        <v>45191</v>
      </c>
      <c r="H1185" t="s">
        <v>72</v>
      </c>
      <c r="I1185" t="s">
        <v>73</v>
      </c>
      <c r="J1185">
        <v>1</v>
      </c>
      <c r="K1185">
        <v>1</v>
      </c>
      <c r="L1185">
        <v>3451.33</v>
      </c>
      <c r="M1185" t="s">
        <v>36</v>
      </c>
      <c r="N1185">
        <v>1.077</v>
      </c>
      <c r="O1185">
        <v>3451.33</v>
      </c>
      <c r="P1185">
        <f t="shared" si="151"/>
        <v>3717.08241</v>
      </c>
      <c r="Q1185" t="s">
        <v>41</v>
      </c>
      <c r="R1185" t="s">
        <v>2836</v>
      </c>
      <c r="S1185" t="s">
        <v>25</v>
      </c>
      <c r="T1185">
        <v>900910</v>
      </c>
      <c r="U1185">
        <v>3478.65</v>
      </c>
      <c r="V1185" t="s">
        <v>1065</v>
      </c>
      <c r="X1185" t="s">
        <v>2837</v>
      </c>
      <c r="Y1185">
        <v>1281187</v>
      </c>
      <c r="Z1185" t="s">
        <v>2838</v>
      </c>
      <c r="AB1185">
        <f t="shared" si="146"/>
        <v>2023</v>
      </c>
      <c r="AC1185">
        <f t="shared" si="147"/>
        <v>9</v>
      </c>
      <c r="AD1185" t="str">
        <f t="shared" si="148"/>
        <v>Q2</v>
      </c>
      <c r="AE1185" t="str">
        <f t="shared" si="149"/>
        <v>FY23/24</v>
      </c>
      <c r="AF1185" t="str">
        <f t="shared" si="150"/>
        <v>SOUTH</v>
      </c>
    </row>
    <row r="1186" spans="1:32">
      <c r="A1186" t="s">
        <v>3025</v>
      </c>
      <c r="B1186" t="s">
        <v>22</v>
      </c>
      <c r="C1186" t="str">
        <f t="shared" si="144"/>
        <v>SPARES/OTHER</v>
      </c>
      <c r="D1186" s="4">
        <v>45191</v>
      </c>
      <c r="E1186" t="str">
        <f t="shared" si="145"/>
        <v>YAMAHA</v>
      </c>
      <c r="F1186">
        <v>14100655</v>
      </c>
      <c r="G1186" s="19">
        <v>45191</v>
      </c>
      <c r="H1186" t="s">
        <v>2535</v>
      </c>
      <c r="I1186" t="s">
        <v>2536</v>
      </c>
      <c r="J1186">
        <v>1</v>
      </c>
      <c r="K1186">
        <v>1</v>
      </c>
      <c r="L1186">
        <v>3097.35</v>
      </c>
      <c r="M1186" t="s">
        <v>36</v>
      </c>
      <c r="N1186">
        <v>1.077</v>
      </c>
      <c r="O1186">
        <v>3097.35</v>
      </c>
      <c r="P1186">
        <f t="shared" si="151"/>
        <v>3335.8459499999999</v>
      </c>
      <c r="Q1186" t="s">
        <v>41</v>
      </c>
      <c r="R1186" t="s">
        <v>362</v>
      </c>
      <c r="S1186" t="s">
        <v>25</v>
      </c>
      <c r="T1186">
        <v>900913</v>
      </c>
      <c r="U1186">
        <v>1803</v>
      </c>
      <c r="V1186" t="s">
        <v>1065</v>
      </c>
      <c r="X1186" t="s">
        <v>2839</v>
      </c>
      <c r="Y1186">
        <v>1281190</v>
      </c>
      <c r="Z1186" t="s">
        <v>2669</v>
      </c>
      <c r="AB1186">
        <f t="shared" si="146"/>
        <v>2023</v>
      </c>
      <c r="AC1186">
        <f t="shared" si="147"/>
        <v>9</v>
      </c>
      <c r="AD1186" t="str">
        <f t="shared" si="148"/>
        <v>Q2</v>
      </c>
      <c r="AE1186" t="str">
        <f t="shared" si="149"/>
        <v>FY23/24</v>
      </c>
      <c r="AF1186" t="str">
        <f t="shared" si="150"/>
        <v>SOUTH</v>
      </c>
    </row>
    <row r="1187" spans="1:32">
      <c r="A1187" t="s">
        <v>3025</v>
      </c>
      <c r="B1187" t="s">
        <v>22</v>
      </c>
      <c r="C1187" t="str">
        <f t="shared" si="144"/>
        <v>SPARES/OTHER</v>
      </c>
      <c r="D1187" s="4">
        <v>45191</v>
      </c>
      <c r="E1187" t="str">
        <f t="shared" si="145"/>
        <v>OTHERS</v>
      </c>
      <c r="F1187">
        <v>14100656</v>
      </c>
      <c r="G1187" s="19">
        <v>45191</v>
      </c>
      <c r="H1187" t="s">
        <v>345</v>
      </c>
      <c r="I1187" t="s">
        <v>346</v>
      </c>
      <c r="J1187">
        <v>6</v>
      </c>
      <c r="K1187">
        <v>6</v>
      </c>
      <c r="L1187">
        <v>987.61</v>
      </c>
      <c r="M1187" t="s">
        <v>36</v>
      </c>
      <c r="N1187">
        <v>1.077</v>
      </c>
      <c r="O1187">
        <v>987.61</v>
      </c>
      <c r="P1187">
        <f t="shared" si="151"/>
        <v>1063.65597</v>
      </c>
      <c r="Q1187" t="s">
        <v>41</v>
      </c>
      <c r="R1187" t="s">
        <v>347</v>
      </c>
      <c r="S1187" t="s">
        <v>25</v>
      </c>
      <c r="T1187">
        <v>900908</v>
      </c>
      <c r="U1187">
        <v>707.67</v>
      </c>
      <c r="V1187" t="s">
        <v>1065</v>
      </c>
      <c r="X1187" t="s">
        <v>2840</v>
      </c>
      <c r="Y1187">
        <v>1281184</v>
      </c>
      <c r="Z1187" t="s">
        <v>348</v>
      </c>
      <c r="AB1187">
        <f t="shared" si="146"/>
        <v>2023</v>
      </c>
      <c r="AC1187">
        <f t="shared" si="147"/>
        <v>9</v>
      </c>
      <c r="AD1187" t="str">
        <f t="shared" si="148"/>
        <v>Q2</v>
      </c>
      <c r="AE1187" t="str">
        <f t="shared" si="149"/>
        <v>FY23/24</v>
      </c>
      <c r="AF1187" t="str">
        <f t="shared" si="150"/>
        <v>SOUTH</v>
      </c>
    </row>
    <row r="1188" spans="1:32">
      <c r="A1188" t="s">
        <v>3025</v>
      </c>
      <c r="B1188" t="s">
        <v>22</v>
      </c>
      <c r="C1188" t="str">
        <f t="shared" si="144"/>
        <v>SPARES/OTHER</v>
      </c>
      <c r="D1188" s="4">
        <v>45191</v>
      </c>
      <c r="E1188" t="str">
        <f t="shared" si="145"/>
        <v>YAMAHA</v>
      </c>
      <c r="F1188">
        <v>14100657</v>
      </c>
      <c r="G1188" s="19">
        <v>45191</v>
      </c>
      <c r="H1188" t="s">
        <v>140</v>
      </c>
      <c r="I1188" t="s">
        <v>141</v>
      </c>
      <c r="J1188">
        <v>20</v>
      </c>
      <c r="K1188">
        <v>20</v>
      </c>
      <c r="L1188">
        <v>70.8</v>
      </c>
      <c r="M1188" t="s">
        <v>36</v>
      </c>
      <c r="N1188">
        <v>1.077</v>
      </c>
      <c r="O1188">
        <v>70.8</v>
      </c>
      <c r="P1188">
        <f t="shared" si="151"/>
        <v>76.251599999999996</v>
      </c>
      <c r="Q1188" t="s">
        <v>41</v>
      </c>
      <c r="R1188" t="s">
        <v>1100</v>
      </c>
      <c r="S1188" t="s">
        <v>25</v>
      </c>
      <c r="T1188">
        <v>900914</v>
      </c>
      <c r="U1188">
        <v>58.2</v>
      </c>
      <c r="V1188" t="s">
        <v>1065</v>
      </c>
      <c r="X1188" t="s">
        <v>2841</v>
      </c>
      <c r="Y1188">
        <v>1281260</v>
      </c>
      <c r="Z1188" t="s">
        <v>1102</v>
      </c>
      <c r="AB1188">
        <f t="shared" si="146"/>
        <v>2023</v>
      </c>
      <c r="AC1188">
        <f t="shared" si="147"/>
        <v>9</v>
      </c>
      <c r="AD1188" t="str">
        <f t="shared" si="148"/>
        <v>Q2</v>
      </c>
      <c r="AE1188" t="str">
        <f t="shared" si="149"/>
        <v>FY23/24</v>
      </c>
      <c r="AF1188" t="str">
        <f t="shared" si="150"/>
        <v>SOUTH</v>
      </c>
    </row>
    <row r="1189" spans="1:32">
      <c r="A1189" t="s">
        <v>3025</v>
      </c>
      <c r="B1189" t="s">
        <v>22</v>
      </c>
      <c r="C1189" t="str">
        <f t="shared" si="144"/>
        <v>SPARES/OTHER</v>
      </c>
      <c r="D1189" s="4">
        <v>45191</v>
      </c>
      <c r="E1189" t="str">
        <f t="shared" si="145"/>
        <v>YAMAHA</v>
      </c>
      <c r="F1189">
        <v>14100657</v>
      </c>
      <c r="G1189" s="19">
        <v>45191</v>
      </c>
      <c r="H1189" t="s">
        <v>2842</v>
      </c>
      <c r="I1189" t="s">
        <v>1517</v>
      </c>
      <c r="J1189">
        <v>1</v>
      </c>
      <c r="K1189">
        <v>1</v>
      </c>
      <c r="L1189">
        <v>637.16999999999996</v>
      </c>
      <c r="M1189" t="s">
        <v>36</v>
      </c>
      <c r="N1189">
        <v>1.077</v>
      </c>
      <c r="O1189">
        <v>637.16999999999996</v>
      </c>
      <c r="P1189">
        <f t="shared" si="151"/>
        <v>686.23208999999997</v>
      </c>
      <c r="Q1189" t="s">
        <v>41</v>
      </c>
      <c r="R1189" t="s">
        <v>1100</v>
      </c>
      <c r="S1189" t="s">
        <v>25</v>
      </c>
      <c r="T1189">
        <v>900914</v>
      </c>
      <c r="U1189">
        <v>533.98</v>
      </c>
      <c r="V1189" t="s">
        <v>1065</v>
      </c>
      <c r="X1189" t="s">
        <v>2841</v>
      </c>
      <c r="Y1189">
        <v>1281260</v>
      </c>
      <c r="Z1189" t="s">
        <v>1102</v>
      </c>
      <c r="AB1189">
        <f t="shared" si="146"/>
        <v>2023</v>
      </c>
      <c r="AC1189">
        <f t="shared" si="147"/>
        <v>9</v>
      </c>
      <c r="AD1189" t="str">
        <f t="shared" si="148"/>
        <v>Q2</v>
      </c>
      <c r="AE1189" t="str">
        <f t="shared" si="149"/>
        <v>FY23/24</v>
      </c>
      <c r="AF1189" t="str">
        <f t="shared" si="150"/>
        <v>SOUTH</v>
      </c>
    </row>
    <row r="1190" spans="1:32">
      <c r="A1190" t="s">
        <v>3025</v>
      </c>
      <c r="B1190" t="s">
        <v>22</v>
      </c>
      <c r="C1190" t="str">
        <f t="shared" si="144"/>
        <v>SPARES/OTHER</v>
      </c>
      <c r="D1190" s="4">
        <v>45191</v>
      </c>
      <c r="E1190" t="str">
        <f t="shared" si="145"/>
        <v>YAMAHA</v>
      </c>
      <c r="F1190">
        <v>14100657</v>
      </c>
      <c r="G1190" s="19">
        <v>45191</v>
      </c>
      <c r="H1190" t="s">
        <v>2843</v>
      </c>
      <c r="I1190" t="s">
        <v>2844</v>
      </c>
      <c r="J1190">
        <v>4</v>
      </c>
      <c r="K1190">
        <v>4</v>
      </c>
      <c r="L1190">
        <v>389.38</v>
      </c>
      <c r="M1190" t="s">
        <v>36</v>
      </c>
      <c r="N1190">
        <v>1.077</v>
      </c>
      <c r="O1190">
        <v>389.38</v>
      </c>
      <c r="P1190">
        <f t="shared" si="151"/>
        <v>419.36225999999999</v>
      </c>
      <c r="Q1190" t="s">
        <v>41</v>
      </c>
      <c r="R1190" t="s">
        <v>1100</v>
      </c>
      <c r="S1190" t="s">
        <v>25</v>
      </c>
      <c r="T1190">
        <v>900914</v>
      </c>
      <c r="U1190">
        <v>310.68</v>
      </c>
      <c r="V1190" t="s">
        <v>1065</v>
      </c>
      <c r="X1190" t="s">
        <v>2841</v>
      </c>
      <c r="Y1190">
        <v>1281260</v>
      </c>
      <c r="Z1190" t="s">
        <v>1102</v>
      </c>
      <c r="AB1190">
        <f t="shared" si="146"/>
        <v>2023</v>
      </c>
      <c r="AC1190">
        <f t="shared" si="147"/>
        <v>9</v>
      </c>
      <c r="AD1190" t="str">
        <f t="shared" si="148"/>
        <v>Q2</v>
      </c>
      <c r="AE1190" t="str">
        <f t="shared" si="149"/>
        <v>FY23/24</v>
      </c>
      <c r="AF1190" t="str">
        <f t="shared" si="150"/>
        <v>SOUTH</v>
      </c>
    </row>
    <row r="1191" spans="1:32">
      <c r="A1191" t="s">
        <v>3025</v>
      </c>
      <c r="B1191" t="s">
        <v>22</v>
      </c>
      <c r="C1191" t="str">
        <f t="shared" si="144"/>
        <v>SPARES/OTHER</v>
      </c>
      <c r="D1191" s="4">
        <v>45191</v>
      </c>
      <c r="E1191" t="str">
        <f t="shared" si="145"/>
        <v>YAMAHA</v>
      </c>
      <c r="F1191">
        <v>14100657</v>
      </c>
      <c r="G1191" s="19">
        <v>45191</v>
      </c>
      <c r="H1191" t="s">
        <v>2053</v>
      </c>
      <c r="I1191" t="s">
        <v>47</v>
      </c>
      <c r="J1191">
        <v>4</v>
      </c>
      <c r="K1191">
        <v>4</v>
      </c>
      <c r="L1191">
        <v>389.38</v>
      </c>
      <c r="M1191" t="s">
        <v>36</v>
      </c>
      <c r="N1191">
        <v>1.077</v>
      </c>
      <c r="O1191">
        <v>389.38</v>
      </c>
      <c r="P1191">
        <f t="shared" si="151"/>
        <v>419.36225999999999</v>
      </c>
      <c r="Q1191" t="s">
        <v>41</v>
      </c>
      <c r="R1191" t="s">
        <v>1100</v>
      </c>
      <c r="S1191" t="s">
        <v>25</v>
      </c>
      <c r="T1191">
        <v>900914</v>
      </c>
      <c r="U1191">
        <v>310.68</v>
      </c>
      <c r="V1191" t="s">
        <v>1065</v>
      </c>
      <c r="X1191" t="s">
        <v>2841</v>
      </c>
      <c r="Y1191">
        <v>1281260</v>
      </c>
      <c r="Z1191" t="s">
        <v>1102</v>
      </c>
      <c r="AB1191">
        <f t="shared" si="146"/>
        <v>2023</v>
      </c>
      <c r="AC1191">
        <f t="shared" si="147"/>
        <v>9</v>
      </c>
      <c r="AD1191" t="str">
        <f t="shared" si="148"/>
        <v>Q2</v>
      </c>
      <c r="AE1191" t="str">
        <f t="shared" si="149"/>
        <v>FY23/24</v>
      </c>
      <c r="AF1191" t="str">
        <f t="shared" si="150"/>
        <v>SOUTH</v>
      </c>
    </row>
    <row r="1192" spans="1:32">
      <c r="A1192" t="s">
        <v>3025</v>
      </c>
      <c r="B1192" t="s">
        <v>22</v>
      </c>
      <c r="C1192" t="str">
        <f t="shared" si="144"/>
        <v>SPARES/OTHER</v>
      </c>
      <c r="D1192" s="4">
        <v>45191</v>
      </c>
      <c r="E1192" t="str">
        <f t="shared" si="145"/>
        <v>YAMAHA</v>
      </c>
      <c r="F1192">
        <v>14100657</v>
      </c>
      <c r="G1192" s="19">
        <v>45191</v>
      </c>
      <c r="H1192" t="s">
        <v>1284</v>
      </c>
      <c r="I1192" t="s">
        <v>1285</v>
      </c>
      <c r="J1192">
        <v>5</v>
      </c>
      <c r="K1192">
        <v>5</v>
      </c>
      <c r="L1192">
        <v>88.5</v>
      </c>
      <c r="M1192" t="s">
        <v>36</v>
      </c>
      <c r="N1192">
        <v>1.077</v>
      </c>
      <c r="O1192">
        <v>88.5</v>
      </c>
      <c r="P1192">
        <f t="shared" si="151"/>
        <v>95.314499999999995</v>
      </c>
      <c r="Q1192" t="s">
        <v>41</v>
      </c>
      <c r="R1192" t="s">
        <v>1100</v>
      </c>
      <c r="S1192" t="s">
        <v>25</v>
      </c>
      <c r="T1192">
        <v>900914</v>
      </c>
      <c r="U1192">
        <v>72.8</v>
      </c>
      <c r="V1192" t="s">
        <v>1065</v>
      </c>
      <c r="X1192" t="s">
        <v>2841</v>
      </c>
      <c r="Y1192">
        <v>1281260</v>
      </c>
      <c r="Z1192" t="s">
        <v>1102</v>
      </c>
      <c r="AB1192">
        <f t="shared" si="146"/>
        <v>2023</v>
      </c>
      <c r="AC1192">
        <f t="shared" si="147"/>
        <v>9</v>
      </c>
      <c r="AD1192" t="str">
        <f t="shared" si="148"/>
        <v>Q2</v>
      </c>
      <c r="AE1192" t="str">
        <f t="shared" si="149"/>
        <v>FY23/24</v>
      </c>
      <c r="AF1192" t="str">
        <f t="shared" si="150"/>
        <v>SOUTH</v>
      </c>
    </row>
    <row r="1193" spans="1:32">
      <c r="A1193" t="s">
        <v>3025</v>
      </c>
      <c r="B1193" t="s">
        <v>22</v>
      </c>
      <c r="C1193" t="str">
        <f t="shared" si="144"/>
        <v>SPARES/OTHER</v>
      </c>
      <c r="D1193" s="4">
        <v>45191</v>
      </c>
      <c r="E1193" t="str">
        <f t="shared" si="145"/>
        <v>OTHERS</v>
      </c>
      <c r="F1193">
        <v>14100657</v>
      </c>
      <c r="G1193" s="19">
        <v>45191</v>
      </c>
      <c r="H1193" t="s">
        <v>345</v>
      </c>
      <c r="I1193" t="s">
        <v>346</v>
      </c>
      <c r="J1193">
        <v>2</v>
      </c>
      <c r="K1193">
        <v>2</v>
      </c>
      <c r="L1193">
        <v>283.19</v>
      </c>
      <c r="M1193" t="s">
        <v>36</v>
      </c>
      <c r="N1193">
        <v>1.077</v>
      </c>
      <c r="O1193">
        <v>283.19</v>
      </c>
      <c r="P1193">
        <f t="shared" si="151"/>
        <v>304.99563000000001</v>
      </c>
      <c r="Q1193" t="s">
        <v>41</v>
      </c>
      <c r="R1193" t="s">
        <v>1100</v>
      </c>
      <c r="S1193" t="s">
        <v>25</v>
      </c>
      <c r="T1193">
        <v>900914</v>
      </c>
      <c r="U1193">
        <v>235.89</v>
      </c>
      <c r="V1193" t="s">
        <v>1065</v>
      </c>
      <c r="X1193" t="s">
        <v>2841</v>
      </c>
      <c r="Y1193">
        <v>1281260</v>
      </c>
      <c r="Z1193" t="s">
        <v>1102</v>
      </c>
      <c r="AB1193">
        <f t="shared" si="146"/>
        <v>2023</v>
      </c>
      <c r="AC1193">
        <f t="shared" si="147"/>
        <v>9</v>
      </c>
      <c r="AD1193" t="str">
        <f t="shared" si="148"/>
        <v>Q2</v>
      </c>
      <c r="AE1193" t="str">
        <f t="shared" si="149"/>
        <v>FY23/24</v>
      </c>
      <c r="AF1193" t="str">
        <f t="shared" si="150"/>
        <v>SOUTH</v>
      </c>
    </row>
    <row r="1194" spans="1:32">
      <c r="A1194" t="s">
        <v>3025</v>
      </c>
      <c r="B1194" t="s">
        <v>22</v>
      </c>
      <c r="C1194" t="str">
        <f t="shared" si="144"/>
        <v>SPARES/OTHER</v>
      </c>
      <c r="D1194" s="4">
        <v>45191</v>
      </c>
      <c r="E1194" t="str">
        <f t="shared" si="145"/>
        <v>YAMAHA</v>
      </c>
      <c r="F1194">
        <v>14100657</v>
      </c>
      <c r="G1194" s="19">
        <v>45191</v>
      </c>
      <c r="H1194" t="s">
        <v>2845</v>
      </c>
      <c r="I1194" t="s">
        <v>2846</v>
      </c>
      <c r="J1194">
        <v>4</v>
      </c>
      <c r="K1194">
        <v>4</v>
      </c>
      <c r="L1194">
        <v>240.71</v>
      </c>
      <c r="M1194" t="s">
        <v>36</v>
      </c>
      <c r="N1194">
        <v>1.077</v>
      </c>
      <c r="O1194">
        <v>240.71</v>
      </c>
      <c r="P1194">
        <f t="shared" si="151"/>
        <v>259.24466999999999</v>
      </c>
      <c r="Q1194" t="s">
        <v>41</v>
      </c>
      <c r="R1194" t="s">
        <v>1100</v>
      </c>
      <c r="S1194" t="s">
        <v>25</v>
      </c>
      <c r="T1194">
        <v>900914</v>
      </c>
      <c r="U1194">
        <v>194.16</v>
      </c>
      <c r="V1194" t="s">
        <v>1065</v>
      </c>
      <c r="X1194" t="s">
        <v>2841</v>
      </c>
      <c r="Y1194">
        <v>1281260</v>
      </c>
      <c r="Z1194" t="s">
        <v>1102</v>
      </c>
      <c r="AB1194">
        <f t="shared" si="146"/>
        <v>2023</v>
      </c>
      <c r="AC1194">
        <f t="shared" si="147"/>
        <v>9</v>
      </c>
      <c r="AD1194" t="str">
        <f t="shared" si="148"/>
        <v>Q2</v>
      </c>
      <c r="AE1194" t="str">
        <f t="shared" si="149"/>
        <v>FY23/24</v>
      </c>
      <c r="AF1194" t="str">
        <f t="shared" si="150"/>
        <v>SOUTH</v>
      </c>
    </row>
    <row r="1195" spans="1:32">
      <c r="A1195" t="s">
        <v>3025</v>
      </c>
      <c r="B1195" t="s">
        <v>22</v>
      </c>
      <c r="C1195" t="str">
        <f t="shared" si="144"/>
        <v>SPARES/OTHER</v>
      </c>
      <c r="D1195" s="4">
        <v>45191</v>
      </c>
      <c r="E1195" t="str">
        <f t="shared" si="145"/>
        <v>YAMAHA</v>
      </c>
      <c r="F1195">
        <v>14100657</v>
      </c>
      <c r="G1195" s="19">
        <v>45191</v>
      </c>
      <c r="H1195" t="s">
        <v>2847</v>
      </c>
      <c r="I1195" t="s">
        <v>2848</v>
      </c>
      <c r="J1195">
        <v>3</v>
      </c>
      <c r="K1195">
        <v>3</v>
      </c>
      <c r="L1195">
        <v>345.13</v>
      </c>
      <c r="M1195" t="s">
        <v>36</v>
      </c>
      <c r="N1195">
        <v>1.077</v>
      </c>
      <c r="O1195">
        <v>345.13</v>
      </c>
      <c r="P1195">
        <f t="shared" si="151"/>
        <v>371.70500999999996</v>
      </c>
      <c r="Q1195" t="s">
        <v>41</v>
      </c>
      <c r="R1195" t="s">
        <v>1100</v>
      </c>
      <c r="S1195" t="s">
        <v>25</v>
      </c>
      <c r="T1195">
        <v>900914</v>
      </c>
      <c r="U1195">
        <v>291.27</v>
      </c>
      <c r="V1195" t="s">
        <v>1065</v>
      </c>
      <c r="X1195" t="s">
        <v>2841</v>
      </c>
      <c r="Y1195">
        <v>1281260</v>
      </c>
      <c r="Z1195" t="s">
        <v>1102</v>
      </c>
      <c r="AB1195">
        <f t="shared" si="146"/>
        <v>2023</v>
      </c>
      <c r="AC1195">
        <f t="shared" si="147"/>
        <v>9</v>
      </c>
      <c r="AD1195" t="str">
        <f t="shared" si="148"/>
        <v>Q2</v>
      </c>
      <c r="AE1195" t="str">
        <f t="shared" si="149"/>
        <v>FY23/24</v>
      </c>
      <c r="AF1195" t="str">
        <f t="shared" si="150"/>
        <v>SOUTH</v>
      </c>
    </row>
    <row r="1196" spans="1:32">
      <c r="A1196" t="s">
        <v>3025</v>
      </c>
      <c r="B1196" t="s">
        <v>22</v>
      </c>
      <c r="C1196" t="str">
        <f t="shared" si="144"/>
        <v>SPARES/OTHER</v>
      </c>
      <c r="D1196" s="4">
        <v>45191</v>
      </c>
      <c r="E1196" t="str">
        <f t="shared" si="145"/>
        <v>YAMAHA</v>
      </c>
      <c r="F1196">
        <v>14100657</v>
      </c>
      <c r="G1196" s="19">
        <v>45191</v>
      </c>
      <c r="H1196" t="s">
        <v>2054</v>
      </c>
      <c r="I1196" t="s">
        <v>47</v>
      </c>
      <c r="J1196">
        <v>4</v>
      </c>
      <c r="K1196">
        <v>4</v>
      </c>
      <c r="L1196">
        <v>389.38</v>
      </c>
      <c r="M1196" t="s">
        <v>36</v>
      </c>
      <c r="N1196">
        <v>1.077</v>
      </c>
      <c r="O1196">
        <v>389.38</v>
      </c>
      <c r="P1196">
        <f t="shared" si="151"/>
        <v>419.36225999999999</v>
      </c>
      <c r="Q1196" t="s">
        <v>41</v>
      </c>
      <c r="R1196" t="s">
        <v>1100</v>
      </c>
      <c r="S1196" t="s">
        <v>25</v>
      </c>
      <c r="T1196">
        <v>900914</v>
      </c>
      <c r="U1196">
        <v>310.68</v>
      </c>
      <c r="V1196" t="s">
        <v>1065</v>
      </c>
      <c r="X1196" t="s">
        <v>2841</v>
      </c>
      <c r="Y1196">
        <v>1281260</v>
      </c>
      <c r="Z1196" t="s">
        <v>1102</v>
      </c>
      <c r="AB1196">
        <f t="shared" si="146"/>
        <v>2023</v>
      </c>
      <c r="AC1196">
        <f t="shared" si="147"/>
        <v>9</v>
      </c>
      <c r="AD1196" t="str">
        <f t="shared" si="148"/>
        <v>Q2</v>
      </c>
      <c r="AE1196" t="str">
        <f t="shared" si="149"/>
        <v>FY23/24</v>
      </c>
      <c r="AF1196" t="str">
        <f t="shared" si="150"/>
        <v>SOUTH</v>
      </c>
    </row>
    <row r="1197" spans="1:32">
      <c r="A1197" t="s">
        <v>3025</v>
      </c>
      <c r="B1197" t="s">
        <v>22</v>
      </c>
      <c r="C1197" t="str">
        <f t="shared" si="144"/>
        <v>SPARES/OTHER</v>
      </c>
      <c r="D1197" s="4">
        <v>45191</v>
      </c>
      <c r="E1197" t="str">
        <f t="shared" si="145"/>
        <v>YAMAHA</v>
      </c>
      <c r="F1197">
        <v>14100657</v>
      </c>
      <c r="G1197" s="19">
        <v>45191</v>
      </c>
      <c r="H1197" t="s">
        <v>2849</v>
      </c>
      <c r="I1197" t="s">
        <v>47</v>
      </c>
      <c r="J1197">
        <v>4</v>
      </c>
      <c r="K1197">
        <v>4</v>
      </c>
      <c r="L1197">
        <v>460.18</v>
      </c>
      <c r="M1197" t="s">
        <v>36</v>
      </c>
      <c r="N1197">
        <v>1.077</v>
      </c>
      <c r="O1197">
        <v>460.18</v>
      </c>
      <c r="P1197">
        <f t="shared" si="151"/>
        <v>495.61385999999999</v>
      </c>
      <c r="Q1197" t="s">
        <v>41</v>
      </c>
      <c r="R1197" t="s">
        <v>1100</v>
      </c>
      <c r="S1197" t="s">
        <v>25</v>
      </c>
      <c r="T1197">
        <v>900914</v>
      </c>
      <c r="U1197">
        <v>388.36</v>
      </c>
      <c r="V1197" t="s">
        <v>1065</v>
      </c>
      <c r="X1197" t="s">
        <v>2841</v>
      </c>
      <c r="Y1197">
        <v>1281260</v>
      </c>
      <c r="Z1197" t="s">
        <v>1102</v>
      </c>
      <c r="AB1197">
        <f t="shared" si="146"/>
        <v>2023</v>
      </c>
      <c r="AC1197">
        <f t="shared" si="147"/>
        <v>9</v>
      </c>
      <c r="AD1197" t="str">
        <f t="shared" si="148"/>
        <v>Q2</v>
      </c>
      <c r="AE1197" t="str">
        <f t="shared" si="149"/>
        <v>FY23/24</v>
      </c>
      <c r="AF1197" t="str">
        <f t="shared" si="150"/>
        <v>SOUTH</v>
      </c>
    </row>
    <row r="1198" spans="1:32">
      <c r="A1198" t="s">
        <v>3025</v>
      </c>
      <c r="B1198" t="s">
        <v>22</v>
      </c>
      <c r="C1198" t="str">
        <f t="shared" si="144"/>
        <v>SPARES/OTHER</v>
      </c>
      <c r="D1198" s="4">
        <v>45191</v>
      </c>
      <c r="E1198" t="str">
        <f t="shared" si="145"/>
        <v>YAMAHA</v>
      </c>
      <c r="F1198">
        <v>14100657</v>
      </c>
      <c r="G1198" s="19">
        <v>45191</v>
      </c>
      <c r="H1198" t="s">
        <v>1189</v>
      </c>
      <c r="I1198" t="s">
        <v>1190</v>
      </c>
      <c r="J1198">
        <v>5</v>
      </c>
      <c r="K1198">
        <v>5</v>
      </c>
      <c r="L1198">
        <v>88.5</v>
      </c>
      <c r="M1198" t="s">
        <v>36</v>
      </c>
      <c r="N1198">
        <v>1.077</v>
      </c>
      <c r="O1198">
        <v>88.5</v>
      </c>
      <c r="P1198">
        <f t="shared" si="151"/>
        <v>95.314499999999995</v>
      </c>
      <c r="Q1198" t="s">
        <v>41</v>
      </c>
      <c r="R1198" t="s">
        <v>1100</v>
      </c>
      <c r="S1198" t="s">
        <v>25</v>
      </c>
      <c r="T1198">
        <v>900914</v>
      </c>
      <c r="U1198">
        <v>72.8</v>
      </c>
      <c r="V1198" t="s">
        <v>1065</v>
      </c>
      <c r="X1198" t="s">
        <v>2841</v>
      </c>
      <c r="Y1198">
        <v>1281260</v>
      </c>
      <c r="Z1198" t="s">
        <v>1102</v>
      </c>
      <c r="AB1198">
        <f t="shared" si="146"/>
        <v>2023</v>
      </c>
      <c r="AC1198">
        <f t="shared" si="147"/>
        <v>9</v>
      </c>
      <c r="AD1198" t="str">
        <f t="shared" si="148"/>
        <v>Q2</v>
      </c>
      <c r="AE1198" t="str">
        <f t="shared" si="149"/>
        <v>FY23/24</v>
      </c>
      <c r="AF1198" t="str">
        <f t="shared" si="150"/>
        <v>SOUTH</v>
      </c>
    </row>
    <row r="1199" spans="1:32">
      <c r="A1199" t="s">
        <v>3025</v>
      </c>
      <c r="B1199" t="s">
        <v>22</v>
      </c>
      <c r="C1199" t="str">
        <f t="shared" si="144"/>
        <v>SPARES/OTHER</v>
      </c>
      <c r="D1199" s="4">
        <v>45191</v>
      </c>
      <c r="E1199" t="str">
        <f t="shared" si="145"/>
        <v>YAMAHA</v>
      </c>
      <c r="F1199">
        <v>14100657</v>
      </c>
      <c r="G1199" s="19">
        <v>45191</v>
      </c>
      <c r="H1199" t="s">
        <v>1274</v>
      </c>
      <c r="I1199" t="s">
        <v>1275</v>
      </c>
      <c r="J1199">
        <v>2</v>
      </c>
      <c r="K1199">
        <v>2</v>
      </c>
      <c r="L1199">
        <v>141.59</v>
      </c>
      <c r="M1199" t="s">
        <v>36</v>
      </c>
      <c r="N1199">
        <v>1.077</v>
      </c>
      <c r="O1199">
        <v>141.59</v>
      </c>
      <c r="P1199">
        <f t="shared" si="151"/>
        <v>152.49242999999998</v>
      </c>
      <c r="Q1199" t="s">
        <v>41</v>
      </c>
      <c r="R1199" t="s">
        <v>1100</v>
      </c>
      <c r="S1199" t="s">
        <v>25</v>
      </c>
      <c r="T1199">
        <v>900914</v>
      </c>
      <c r="U1199">
        <v>97.08</v>
      </c>
      <c r="V1199" t="s">
        <v>1065</v>
      </c>
      <c r="X1199" t="s">
        <v>2841</v>
      </c>
      <c r="Y1199">
        <v>1281260</v>
      </c>
      <c r="Z1199" t="s">
        <v>1102</v>
      </c>
      <c r="AB1199">
        <f t="shared" si="146"/>
        <v>2023</v>
      </c>
      <c r="AC1199">
        <f t="shared" si="147"/>
        <v>9</v>
      </c>
      <c r="AD1199" t="str">
        <f t="shared" si="148"/>
        <v>Q2</v>
      </c>
      <c r="AE1199" t="str">
        <f t="shared" si="149"/>
        <v>FY23/24</v>
      </c>
      <c r="AF1199" t="str">
        <f t="shared" si="150"/>
        <v>SOUTH</v>
      </c>
    </row>
    <row r="1200" spans="1:32">
      <c r="A1200" t="s">
        <v>3025</v>
      </c>
      <c r="B1200" t="s">
        <v>22</v>
      </c>
      <c r="C1200" t="str">
        <f t="shared" si="144"/>
        <v>SPARES/OTHER</v>
      </c>
      <c r="D1200" s="4">
        <v>45191</v>
      </c>
      <c r="E1200" t="str">
        <f t="shared" si="145"/>
        <v>OTHERS</v>
      </c>
      <c r="F1200">
        <v>14100658</v>
      </c>
      <c r="G1200" s="19">
        <v>45191</v>
      </c>
      <c r="H1200" t="s">
        <v>2850</v>
      </c>
      <c r="I1200" t="s">
        <v>351</v>
      </c>
      <c r="J1200">
        <v>1</v>
      </c>
      <c r="K1200">
        <v>1</v>
      </c>
      <c r="L1200">
        <v>761.06</v>
      </c>
      <c r="M1200" t="s">
        <v>36</v>
      </c>
      <c r="N1200">
        <v>1.077</v>
      </c>
      <c r="O1200">
        <v>761.06</v>
      </c>
      <c r="P1200">
        <f t="shared" si="151"/>
        <v>819.66161999999986</v>
      </c>
      <c r="Q1200" t="s">
        <v>41</v>
      </c>
      <c r="R1200" t="s">
        <v>2752</v>
      </c>
      <c r="S1200" t="s">
        <v>25</v>
      </c>
      <c r="T1200">
        <v>900901</v>
      </c>
      <c r="U1200">
        <v>486.73</v>
      </c>
      <c r="V1200" t="s">
        <v>1065</v>
      </c>
      <c r="X1200" t="s">
        <v>2851</v>
      </c>
      <c r="Y1200">
        <v>1281263</v>
      </c>
      <c r="Z1200" t="s">
        <v>2754</v>
      </c>
      <c r="AB1200">
        <f t="shared" si="146"/>
        <v>2023</v>
      </c>
      <c r="AC1200">
        <f t="shared" si="147"/>
        <v>9</v>
      </c>
      <c r="AD1200" t="str">
        <f t="shared" si="148"/>
        <v>Q2</v>
      </c>
      <c r="AE1200" t="str">
        <f t="shared" si="149"/>
        <v>FY23/24</v>
      </c>
      <c r="AF1200" t="str">
        <f t="shared" si="150"/>
        <v>SOUTH</v>
      </c>
    </row>
    <row r="1201" spans="1:32">
      <c r="A1201" t="s">
        <v>3025</v>
      </c>
      <c r="B1201" t="s">
        <v>22</v>
      </c>
      <c r="C1201" t="str">
        <f t="shared" si="144"/>
        <v>CONTRACT_FEE</v>
      </c>
      <c r="D1201" s="4">
        <v>45194</v>
      </c>
      <c r="E1201" t="str">
        <f t="shared" si="145"/>
        <v>YAMAHA</v>
      </c>
      <c r="F1201">
        <v>13100081</v>
      </c>
      <c r="G1201" s="19">
        <v>45194</v>
      </c>
      <c r="H1201" t="s">
        <v>76</v>
      </c>
      <c r="I1201" t="s">
        <v>77</v>
      </c>
      <c r="J1201">
        <v>1</v>
      </c>
      <c r="K1201">
        <v>1</v>
      </c>
      <c r="L1201">
        <v>53097.35</v>
      </c>
      <c r="M1201" t="s">
        <v>36</v>
      </c>
      <c r="N1201">
        <v>1.077</v>
      </c>
      <c r="O1201">
        <v>53097.35</v>
      </c>
      <c r="P1201">
        <f t="shared" si="151"/>
        <v>57185.845949999995</v>
      </c>
      <c r="Q1201" t="s">
        <v>41</v>
      </c>
      <c r="R1201" t="s">
        <v>63</v>
      </c>
      <c r="S1201" t="s">
        <v>25</v>
      </c>
      <c r="T1201">
        <v>900916</v>
      </c>
      <c r="U1201">
        <v>0</v>
      </c>
      <c r="V1201" t="s">
        <v>1090</v>
      </c>
      <c r="X1201" t="s">
        <v>2601</v>
      </c>
      <c r="Z1201" t="s">
        <v>110</v>
      </c>
      <c r="AB1201">
        <f t="shared" si="146"/>
        <v>2023</v>
      </c>
      <c r="AC1201">
        <f t="shared" si="147"/>
        <v>9</v>
      </c>
      <c r="AD1201" t="str">
        <f t="shared" si="148"/>
        <v>Q2</v>
      </c>
      <c r="AE1201" t="str">
        <f t="shared" si="149"/>
        <v>FY23/24</v>
      </c>
      <c r="AF1201" t="str">
        <f t="shared" si="150"/>
        <v>SOUTH</v>
      </c>
    </row>
    <row r="1202" spans="1:32">
      <c r="A1202" t="s">
        <v>3025</v>
      </c>
      <c r="B1202" t="s">
        <v>22</v>
      </c>
      <c r="C1202" t="str">
        <f t="shared" si="144"/>
        <v>SPARES/OTHER</v>
      </c>
      <c r="D1202" s="4">
        <v>45194</v>
      </c>
      <c r="E1202" t="str">
        <f t="shared" si="145"/>
        <v>YAMAHA</v>
      </c>
      <c r="F1202">
        <v>14100659</v>
      </c>
      <c r="G1202" s="19">
        <v>45194</v>
      </c>
      <c r="H1202" t="s">
        <v>1373</v>
      </c>
      <c r="I1202" t="s">
        <v>1374</v>
      </c>
      <c r="J1202">
        <v>3</v>
      </c>
      <c r="K1202">
        <v>3</v>
      </c>
      <c r="L1202">
        <v>2283.19</v>
      </c>
      <c r="M1202" t="s">
        <v>36</v>
      </c>
      <c r="N1202">
        <v>1.077</v>
      </c>
      <c r="O1202">
        <v>2283.19</v>
      </c>
      <c r="P1202">
        <f t="shared" si="151"/>
        <v>2458.9956299999999</v>
      </c>
      <c r="Q1202" t="s">
        <v>41</v>
      </c>
      <c r="R1202" t="s">
        <v>1792</v>
      </c>
      <c r="S1202" t="s">
        <v>25</v>
      </c>
      <c r="T1202">
        <v>900915</v>
      </c>
      <c r="U1202">
        <v>1230</v>
      </c>
      <c r="V1202" t="s">
        <v>1065</v>
      </c>
      <c r="X1202" t="s">
        <v>2852</v>
      </c>
      <c r="Y1202">
        <v>1282194</v>
      </c>
      <c r="Z1202" t="s">
        <v>1794</v>
      </c>
      <c r="AB1202">
        <f t="shared" si="146"/>
        <v>2023</v>
      </c>
      <c r="AC1202">
        <f t="shared" si="147"/>
        <v>9</v>
      </c>
      <c r="AD1202" t="str">
        <f t="shared" si="148"/>
        <v>Q2</v>
      </c>
      <c r="AE1202" t="str">
        <f t="shared" si="149"/>
        <v>FY23/24</v>
      </c>
      <c r="AF1202" t="str">
        <f t="shared" si="150"/>
        <v>SOUTH</v>
      </c>
    </row>
    <row r="1203" spans="1:32">
      <c r="A1203" t="s">
        <v>3025</v>
      </c>
      <c r="B1203" t="s">
        <v>22</v>
      </c>
      <c r="C1203" t="str">
        <f t="shared" si="144"/>
        <v>SPARES/OTHER</v>
      </c>
      <c r="D1203" s="4">
        <v>45194</v>
      </c>
      <c r="E1203" t="str">
        <f t="shared" si="145"/>
        <v>YAMAHA</v>
      </c>
      <c r="F1203">
        <v>14100659</v>
      </c>
      <c r="G1203" s="19">
        <v>45194</v>
      </c>
      <c r="H1203" t="s">
        <v>2853</v>
      </c>
      <c r="I1203" t="s">
        <v>1648</v>
      </c>
      <c r="J1203">
        <v>2</v>
      </c>
      <c r="K1203">
        <v>2</v>
      </c>
      <c r="L1203">
        <v>13628.32</v>
      </c>
      <c r="M1203" t="s">
        <v>36</v>
      </c>
      <c r="N1203">
        <v>1.077</v>
      </c>
      <c r="O1203">
        <v>13628.32</v>
      </c>
      <c r="P1203">
        <f t="shared" si="151"/>
        <v>14677.700639999999</v>
      </c>
      <c r="Q1203" t="s">
        <v>41</v>
      </c>
      <c r="R1203" t="s">
        <v>1792</v>
      </c>
      <c r="S1203" t="s">
        <v>25</v>
      </c>
      <c r="T1203">
        <v>900915</v>
      </c>
      <c r="U1203">
        <v>7392</v>
      </c>
      <c r="V1203" t="s">
        <v>1065</v>
      </c>
      <c r="X1203" t="s">
        <v>2852</v>
      </c>
      <c r="Y1203">
        <v>1282194</v>
      </c>
      <c r="Z1203" t="s">
        <v>1794</v>
      </c>
      <c r="AB1203">
        <f t="shared" si="146"/>
        <v>2023</v>
      </c>
      <c r="AC1203">
        <f t="shared" si="147"/>
        <v>9</v>
      </c>
      <c r="AD1203" t="str">
        <f t="shared" si="148"/>
        <v>Q2</v>
      </c>
      <c r="AE1203" t="str">
        <f t="shared" si="149"/>
        <v>FY23/24</v>
      </c>
      <c r="AF1203" t="str">
        <f t="shared" si="150"/>
        <v>SOUTH</v>
      </c>
    </row>
    <row r="1204" spans="1:32">
      <c r="A1204" t="s">
        <v>3025</v>
      </c>
      <c r="B1204" t="s">
        <v>22</v>
      </c>
      <c r="C1204" t="str">
        <f t="shared" si="144"/>
        <v>SPARES/OTHER</v>
      </c>
      <c r="D1204" s="4">
        <v>45194</v>
      </c>
      <c r="E1204" t="str">
        <f t="shared" si="145"/>
        <v>YAMAHA</v>
      </c>
      <c r="F1204">
        <v>14100659</v>
      </c>
      <c r="G1204" s="19">
        <v>45194</v>
      </c>
      <c r="H1204" t="s">
        <v>93</v>
      </c>
      <c r="I1204" t="s">
        <v>94</v>
      </c>
      <c r="J1204">
        <v>1</v>
      </c>
      <c r="K1204">
        <v>1</v>
      </c>
      <c r="L1204">
        <v>867.26</v>
      </c>
      <c r="M1204" t="s">
        <v>36</v>
      </c>
      <c r="N1204">
        <v>1.077</v>
      </c>
      <c r="O1204">
        <v>867.26</v>
      </c>
      <c r="P1204">
        <f t="shared" si="151"/>
        <v>934.03901999999994</v>
      </c>
      <c r="Q1204" t="s">
        <v>41</v>
      </c>
      <c r="R1204" t="s">
        <v>1792</v>
      </c>
      <c r="S1204" t="s">
        <v>25</v>
      </c>
      <c r="T1204">
        <v>900915</v>
      </c>
      <c r="U1204">
        <v>445.43</v>
      </c>
      <c r="V1204" t="s">
        <v>1065</v>
      </c>
      <c r="X1204" t="s">
        <v>2852</v>
      </c>
      <c r="Y1204">
        <v>1282194</v>
      </c>
      <c r="Z1204" t="s">
        <v>1794</v>
      </c>
      <c r="AB1204">
        <f t="shared" si="146"/>
        <v>2023</v>
      </c>
      <c r="AC1204">
        <f t="shared" si="147"/>
        <v>9</v>
      </c>
      <c r="AD1204" t="str">
        <f t="shared" si="148"/>
        <v>Q2</v>
      </c>
      <c r="AE1204" t="str">
        <f t="shared" si="149"/>
        <v>FY23/24</v>
      </c>
      <c r="AF1204" t="str">
        <f t="shared" si="150"/>
        <v>SOUTH</v>
      </c>
    </row>
    <row r="1205" spans="1:32">
      <c r="A1205" t="s">
        <v>3025</v>
      </c>
      <c r="B1205" t="s">
        <v>22</v>
      </c>
      <c r="C1205" t="str">
        <f t="shared" si="144"/>
        <v>SPARES/OTHER</v>
      </c>
      <c r="D1205" s="4">
        <v>45194</v>
      </c>
      <c r="E1205" t="str">
        <f t="shared" si="145"/>
        <v>YAMAHA</v>
      </c>
      <c r="F1205">
        <v>14100659</v>
      </c>
      <c r="G1205" s="19">
        <v>45194</v>
      </c>
      <c r="H1205" t="s">
        <v>95</v>
      </c>
      <c r="I1205" t="s">
        <v>96</v>
      </c>
      <c r="J1205">
        <v>1</v>
      </c>
      <c r="K1205">
        <v>1</v>
      </c>
      <c r="L1205">
        <v>247.79</v>
      </c>
      <c r="M1205" t="s">
        <v>36</v>
      </c>
      <c r="N1205">
        <v>1.077</v>
      </c>
      <c r="O1205">
        <v>247.79</v>
      </c>
      <c r="P1205">
        <f t="shared" si="151"/>
        <v>266.86982999999998</v>
      </c>
      <c r="Q1205" t="s">
        <v>41</v>
      </c>
      <c r="R1205" t="s">
        <v>1792</v>
      </c>
      <c r="S1205" t="s">
        <v>25</v>
      </c>
      <c r="T1205">
        <v>900915</v>
      </c>
      <c r="U1205">
        <v>133</v>
      </c>
      <c r="V1205" t="s">
        <v>1065</v>
      </c>
      <c r="X1205" t="s">
        <v>2852</v>
      </c>
      <c r="Y1205">
        <v>1282194</v>
      </c>
      <c r="Z1205" t="s">
        <v>1794</v>
      </c>
      <c r="AB1205">
        <f t="shared" si="146"/>
        <v>2023</v>
      </c>
      <c r="AC1205">
        <f t="shared" si="147"/>
        <v>9</v>
      </c>
      <c r="AD1205" t="str">
        <f t="shared" si="148"/>
        <v>Q2</v>
      </c>
      <c r="AE1205" t="str">
        <f t="shared" si="149"/>
        <v>FY23/24</v>
      </c>
      <c r="AF1205" t="str">
        <f t="shared" si="150"/>
        <v>SOUTH</v>
      </c>
    </row>
    <row r="1206" spans="1:32">
      <c r="A1206" t="s">
        <v>3025</v>
      </c>
      <c r="B1206" t="s">
        <v>22</v>
      </c>
      <c r="C1206" t="str">
        <f t="shared" si="144"/>
        <v>SPARES/OTHER</v>
      </c>
      <c r="D1206" s="4">
        <v>45194</v>
      </c>
      <c r="E1206" t="str">
        <f t="shared" si="145"/>
        <v>YAMAHA</v>
      </c>
      <c r="F1206">
        <v>14100659</v>
      </c>
      <c r="G1206" s="19">
        <v>45194</v>
      </c>
      <c r="H1206" t="s">
        <v>1187</v>
      </c>
      <c r="I1206" t="s">
        <v>48</v>
      </c>
      <c r="J1206">
        <v>4</v>
      </c>
      <c r="K1206">
        <v>4</v>
      </c>
      <c r="L1206">
        <v>4884.96</v>
      </c>
      <c r="M1206" t="s">
        <v>36</v>
      </c>
      <c r="N1206">
        <v>1.077</v>
      </c>
      <c r="O1206">
        <v>4884.96</v>
      </c>
      <c r="P1206">
        <f t="shared" si="151"/>
        <v>5261.1019200000001</v>
      </c>
      <c r="Q1206" t="s">
        <v>41</v>
      </c>
      <c r="R1206" t="s">
        <v>1792</v>
      </c>
      <c r="S1206" t="s">
        <v>25</v>
      </c>
      <c r="T1206">
        <v>900915</v>
      </c>
      <c r="U1206">
        <v>2628.44</v>
      </c>
      <c r="V1206" t="s">
        <v>1065</v>
      </c>
      <c r="X1206" t="s">
        <v>2852</v>
      </c>
      <c r="Y1206">
        <v>1282194</v>
      </c>
      <c r="Z1206" t="s">
        <v>1794</v>
      </c>
      <c r="AB1206">
        <f t="shared" si="146"/>
        <v>2023</v>
      </c>
      <c r="AC1206">
        <f t="shared" si="147"/>
        <v>9</v>
      </c>
      <c r="AD1206" t="str">
        <f t="shared" si="148"/>
        <v>Q2</v>
      </c>
      <c r="AE1206" t="str">
        <f t="shared" si="149"/>
        <v>FY23/24</v>
      </c>
      <c r="AF1206" t="str">
        <f t="shared" si="150"/>
        <v>SOUTH</v>
      </c>
    </row>
    <row r="1207" spans="1:32">
      <c r="A1207" t="s">
        <v>3025</v>
      </c>
      <c r="B1207" t="s">
        <v>22</v>
      </c>
      <c r="C1207" t="str">
        <f t="shared" si="144"/>
        <v>SPARES/OTHER</v>
      </c>
      <c r="D1207" s="4">
        <v>45194</v>
      </c>
      <c r="E1207" t="str">
        <f t="shared" si="145"/>
        <v>YAMAHA</v>
      </c>
      <c r="F1207">
        <v>14100659</v>
      </c>
      <c r="G1207" s="19">
        <v>45194</v>
      </c>
      <c r="H1207" t="s">
        <v>1169</v>
      </c>
      <c r="I1207" t="s">
        <v>1170</v>
      </c>
      <c r="J1207">
        <v>2</v>
      </c>
      <c r="K1207">
        <v>2</v>
      </c>
      <c r="L1207">
        <v>814.16</v>
      </c>
      <c r="M1207" t="s">
        <v>36</v>
      </c>
      <c r="N1207">
        <v>1.077</v>
      </c>
      <c r="O1207">
        <v>814.16</v>
      </c>
      <c r="P1207">
        <f t="shared" si="151"/>
        <v>876.8503199999999</v>
      </c>
      <c r="Q1207" t="s">
        <v>41</v>
      </c>
      <c r="R1207" t="s">
        <v>1792</v>
      </c>
      <c r="S1207" t="s">
        <v>25</v>
      </c>
      <c r="T1207">
        <v>900915</v>
      </c>
      <c r="U1207">
        <v>438.8</v>
      </c>
      <c r="V1207" t="s">
        <v>1065</v>
      </c>
      <c r="X1207" t="s">
        <v>2852</v>
      </c>
      <c r="Y1207">
        <v>1282194</v>
      </c>
      <c r="Z1207" t="s">
        <v>1794</v>
      </c>
      <c r="AB1207">
        <f t="shared" si="146"/>
        <v>2023</v>
      </c>
      <c r="AC1207">
        <f t="shared" si="147"/>
        <v>9</v>
      </c>
      <c r="AD1207" t="str">
        <f t="shared" si="148"/>
        <v>Q2</v>
      </c>
      <c r="AE1207" t="str">
        <f t="shared" si="149"/>
        <v>FY23/24</v>
      </c>
      <c r="AF1207" t="str">
        <f t="shared" si="150"/>
        <v>SOUTH</v>
      </c>
    </row>
    <row r="1208" spans="1:32">
      <c r="A1208" t="s">
        <v>3025</v>
      </c>
      <c r="B1208" t="s">
        <v>22</v>
      </c>
      <c r="C1208" t="str">
        <f t="shared" si="144"/>
        <v>SPARES/OTHER</v>
      </c>
      <c r="D1208" s="4">
        <v>45194</v>
      </c>
      <c r="E1208" t="str">
        <f t="shared" si="145"/>
        <v>YAMAHA</v>
      </c>
      <c r="F1208">
        <v>14100659</v>
      </c>
      <c r="G1208" s="19">
        <v>45194</v>
      </c>
      <c r="H1208" t="s">
        <v>126</v>
      </c>
      <c r="I1208" t="s">
        <v>48</v>
      </c>
      <c r="J1208">
        <v>1</v>
      </c>
      <c r="K1208">
        <v>1</v>
      </c>
      <c r="L1208">
        <v>1017.7</v>
      </c>
      <c r="M1208" t="s">
        <v>36</v>
      </c>
      <c r="N1208">
        <v>1.077</v>
      </c>
      <c r="O1208">
        <v>1017.7</v>
      </c>
      <c r="P1208">
        <f t="shared" si="151"/>
        <v>1096.0628999999999</v>
      </c>
      <c r="Q1208" t="s">
        <v>41</v>
      </c>
      <c r="R1208" t="s">
        <v>1792</v>
      </c>
      <c r="S1208" t="s">
        <v>25</v>
      </c>
      <c r="T1208">
        <v>900915</v>
      </c>
      <c r="U1208">
        <v>539</v>
      </c>
      <c r="V1208" t="s">
        <v>1065</v>
      </c>
      <c r="X1208" t="s">
        <v>2852</v>
      </c>
      <c r="Y1208">
        <v>1282194</v>
      </c>
      <c r="Z1208" t="s">
        <v>1794</v>
      </c>
      <c r="AB1208">
        <f t="shared" si="146"/>
        <v>2023</v>
      </c>
      <c r="AC1208">
        <f t="shared" si="147"/>
        <v>9</v>
      </c>
      <c r="AD1208" t="str">
        <f t="shared" si="148"/>
        <v>Q2</v>
      </c>
      <c r="AE1208" t="str">
        <f t="shared" si="149"/>
        <v>FY23/24</v>
      </c>
      <c r="AF1208" t="str">
        <f t="shared" si="150"/>
        <v>SOUTH</v>
      </c>
    </row>
    <row r="1209" spans="1:32">
      <c r="A1209" t="s">
        <v>3025</v>
      </c>
      <c r="B1209" t="s">
        <v>22</v>
      </c>
      <c r="C1209" t="str">
        <f t="shared" si="144"/>
        <v>SPARES/OTHER</v>
      </c>
      <c r="D1209" s="4">
        <v>45194</v>
      </c>
      <c r="E1209" t="str">
        <f t="shared" si="145"/>
        <v>YAMAHA</v>
      </c>
      <c r="F1209">
        <v>14100659</v>
      </c>
      <c r="G1209" s="19">
        <v>45194</v>
      </c>
      <c r="H1209" t="s">
        <v>1647</v>
      </c>
      <c r="I1209" t="s">
        <v>1648</v>
      </c>
      <c r="J1209">
        <v>1</v>
      </c>
      <c r="K1209">
        <v>1</v>
      </c>
      <c r="L1209">
        <v>4867.26</v>
      </c>
      <c r="M1209" t="s">
        <v>36</v>
      </c>
      <c r="N1209">
        <v>1.077</v>
      </c>
      <c r="O1209">
        <v>4867.26</v>
      </c>
      <c r="P1209">
        <f t="shared" si="151"/>
        <v>5242.0390200000002</v>
      </c>
      <c r="Q1209" t="s">
        <v>41</v>
      </c>
      <c r="R1209" t="s">
        <v>1792</v>
      </c>
      <c r="S1209" t="s">
        <v>25</v>
      </c>
      <c r="T1209">
        <v>900915</v>
      </c>
      <c r="U1209">
        <v>2638</v>
      </c>
      <c r="V1209" t="s">
        <v>1065</v>
      </c>
      <c r="X1209" t="s">
        <v>2852</v>
      </c>
      <c r="Y1209">
        <v>1282194</v>
      </c>
      <c r="Z1209" t="s">
        <v>1794</v>
      </c>
      <c r="AB1209">
        <f t="shared" si="146"/>
        <v>2023</v>
      </c>
      <c r="AC1209">
        <f t="shared" si="147"/>
        <v>9</v>
      </c>
      <c r="AD1209" t="str">
        <f t="shared" si="148"/>
        <v>Q2</v>
      </c>
      <c r="AE1209" t="str">
        <f t="shared" si="149"/>
        <v>FY23/24</v>
      </c>
      <c r="AF1209" t="str">
        <f t="shared" si="150"/>
        <v>SOUTH</v>
      </c>
    </row>
    <row r="1210" spans="1:32">
      <c r="A1210" t="s">
        <v>3025</v>
      </c>
      <c r="B1210" t="s">
        <v>22</v>
      </c>
      <c r="C1210" t="str">
        <f t="shared" si="144"/>
        <v>SPARES/OTHER</v>
      </c>
      <c r="D1210" s="4">
        <v>45194</v>
      </c>
      <c r="E1210" t="str">
        <f t="shared" si="145"/>
        <v>YAMAHA</v>
      </c>
      <c r="F1210">
        <v>14100659</v>
      </c>
      <c r="G1210" s="19">
        <v>45194</v>
      </c>
      <c r="H1210" t="s">
        <v>1975</v>
      </c>
      <c r="I1210" t="s">
        <v>1976</v>
      </c>
      <c r="J1210">
        <v>1</v>
      </c>
      <c r="K1210">
        <v>1</v>
      </c>
      <c r="L1210">
        <v>5221.24</v>
      </c>
      <c r="M1210" t="s">
        <v>36</v>
      </c>
      <c r="N1210">
        <v>1.077</v>
      </c>
      <c r="O1210">
        <v>5221.24</v>
      </c>
      <c r="P1210">
        <f t="shared" si="151"/>
        <v>5623.2754799999993</v>
      </c>
      <c r="Q1210" t="s">
        <v>41</v>
      </c>
      <c r="R1210" t="s">
        <v>1792</v>
      </c>
      <c r="S1210" t="s">
        <v>25</v>
      </c>
      <c r="T1210">
        <v>900915</v>
      </c>
      <c r="U1210">
        <v>2841</v>
      </c>
      <c r="V1210" t="s">
        <v>1065</v>
      </c>
      <c r="X1210" t="s">
        <v>2852</v>
      </c>
      <c r="Y1210">
        <v>1282194</v>
      </c>
      <c r="Z1210" t="s">
        <v>1794</v>
      </c>
      <c r="AB1210">
        <f t="shared" si="146"/>
        <v>2023</v>
      </c>
      <c r="AC1210">
        <f t="shared" si="147"/>
        <v>9</v>
      </c>
      <c r="AD1210" t="str">
        <f t="shared" si="148"/>
        <v>Q2</v>
      </c>
      <c r="AE1210" t="str">
        <f t="shared" si="149"/>
        <v>FY23/24</v>
      </c>
      <c r="AF1210" t="str">
        <f t="shared" si="150"/>
        <v>SOUTH</v>
      </c>
    </row>
    <row r="1211" spans="1:32">
      <c r="A1211" t="s">
        <v>3025</v>
      </c>
      <c r="B1211" t="s">
        <v>22</v>
      </c>
      <c r="C1211" t="str">
        <f t="shared" si="144"/>
        <v>SPARES/OTHER</v>
      </c>
      <c r="D1211" s="4">
        <v>45194</v>
      </c>
      <c r="E1211" t="str">
        <f t="shared" si="145"/>
        <v>YAMAHA</v>
      </c>
      <c r="F1211">
        <v>14100659</v>
      </c>
      <c r="G1211" s="19">
        <v>45194</v>
      </c>
      <c r="H1211" t="s">
        <v>122</v>
      </c>
      <c r="I1211" t="s">
        <v>123</v>
      </c>
      <c r="J1211">
        <v>1</v>
      </c>
      <c r="K1211">
        <v>1</v>
      </c>
      <c r="L1211">
        <v>3761.06</v>
      </c>
      <c r="M1211" t="s">
        <v>36</v>
      </c>
      <c r="N1211">
        <v>1.077</v>
      </c>
      <c r="O1211">
        <v>3761.06</v>
      </c>
      <c r="P1211">
        <f t="shared" si="151"/>
        <v>4050.6616199999999</v>
      </c>
      <c r="Q1211" t="s">
        <v>41</v>
      </c>
      <c r="R1211" t="s">
        <v>1792</v>
      </c>
      <c r="S1211" t="s">
        <v>25</v>
      </c>
      <c r="T1211">
        <v>900915</v>
      </c>
      <c r="U1211">
        <v>2044</v>
      </c>
      <c r="V1211" t="s">
        <v>1065</v>
      </c>
      <c r="X1211" t="s">
        <v>2852</v>
      </c>
      <c r="Y1211">
        <v>1282194</v>
      </c>
      <c r="Z1211" t="s">
        <v>1794</v>
      </c>
      <c r="AB1211">
        <f t="shared" si="146"/>
        <v>2023</v>
      </c>
      <c r="AC1211">
        <f t="shared" si="147"/>
        <v>9</v>
      </c>
      <c r="AD1211" t="str">
        <f t="shared" si="148"/>
        <v>Q2</v>
      </c>
      <c r="AE1211" t="str">
        <f t="shared" si="149"/>
        <v>FY23/24</v>
      </c>
      <c r="AF1211" t="str">
        <f t="shared" si="150"/>
        <v>SOUTH</v>
      </c>
    </row>
    <row r="1212" spans="1:32">
      <c r="A1212" t="s">
        <v>3025</v>
      </c>
      <c r="B1212" t="s">
        <v>22</v>
      </c>
      <c r="C1212" t="str">
        <f t="shared" si="144"/>
        <v>SERVICE_CHARGE</v>
      </c>
      <c r="D1212" s="4">
        <v>45195</v>
      </c>
      <c r="E1212" t="str">
        <f t="shared" si="145"/>
        <v>OTHERS</v>
      </c>
      <c r="F1212">
        <v>12100137</v>
      </c>
      <c r="G1212" s="19">
        <v>45195</v>
      </c>
      <c r="H1212" t="s">
        <v>357</v>
      </c>
      <c r="I1212" t="s">
        <v>77</v>
      </c>
      <c r="J1212">
        <v>1</v>
      </c>
      <c r="K1212">
        <v>1</v>
      </c>
      <c r="L1212">
        <v>4646.0200000000004</v>
      </c>
      <c r="M1212" t="s">
        <v>36</v>
      </c>
      <c r="N1212">
        <v>1.077</v>
      </c>
      <c r="O1212">
        <v>4646.0200000000004</v>
      </c>
      <c r="P1212">
        <f t="shared" si="151"/>
        <v>5003.7635399999999</v>
      </c>
      <c r="Q1212" t="s">
        <v>41</v>
      </c>
      <c r="R1212" t="s">
        <v>142</v>
      </c>
      <c r="S1212" t="s">
        <v>25</v>
      </c>
      <c r="T1212">
        <v>900918</v>
      </c>
      <c r="U1212">
        <v>0</v>
      </c>
      <c r="V1212" t="s">
        <v>1069</v>
      </c>
      <c r="X1212">
        <v>2023090449</v>
      </c>
      <c r="Z1212" t="s">
        <v>2854</v>
      </c>
      <c r="AB1212">
        <f t="shared" si="146"/>
        <v>2023</v>
      </c>
      <c r="AC1212">
        <f t="shared" si="147"/>
        <v>9</v>
      </c>
      <c r="AD1212" t="str">
        <f t="shared" si="148"/>
        <v>Q2</v>
      </c>
      <c r="AE1212" t="str">
        <f t="shared" si="149"/>
        <v>FY23/24</v>
      </c>
      <c r="AF1212" t="str">
        <f t="shared" si="150"/>
        <v>SOUTH</v>
      </c>
    </row>
    <row r="1213" spans="1:32">
      <c r="A1213" t="s">
        <v>3025</v>
      </c>
      <c r="B1213" t="s">
        <v>22</v>
      </c>
      <c r="C1213" t="str">
        <f t="shared" si="144"/>
        <v>SERVICE_CHARGE</v>
      </c>
      <c r="D1213" s="4">
        <v>45195</v>
      </c>
      <c r="E1213" t="str">
        <f t="shared" si="145"/>
        <v>YAMAHA</v>
      </c>
      <c r="F1213">
        <v>12100138</v>
      </c>
      <c r="G1213" s="19">
        <v>45195</v>
      </c>
      <c r="H1213" t="s">
        <v>76</v>
      </c>
      <c r="I1213" t="s">
        <v>77</v>
      </c>
      <c r="J1213">
        <v>1</v>
      </c>
      <c r="K1213">
        <v>1</v>
      </c>
      <c r="L1213">
        <v>1592.92</v>
      </c>
      <c r="M1213" t="s">
        <v>36</v>
      </c>
      <c r="N1213">
        <v>1.077</v>
      </c>
      <c r="O1213">
        <v>1592.92</v>
      </c>
      <c r="P1213">
        <f t="shared" si="151"/>
        <v>1715.57484</v>
      </c>
      <c r="Q1213" t="s">
        <v>41</v>
      </c>
      <c r="R1213" t="s">
        <v>2664</v>
      </c>
      <c r="S1213" t="s">
        <v>25</v>
      </c>
      <c r="T1213">
        <v>900919</v>
      </c>
      <c r="U1213">
        <v>0</v>
      </c>
      <c r="V1213" t="s">
        <v>1069</v>
      </c>
      <c r="X1213" t="s">
        <v>2855</v>
      </c>
      <c r="Z1213" t="s">
        <v>2666</v>
      </c>
      <c r="AB1213">
        <f t="shared" si="146"/>
        <v>2023</v>
      </c>
      <c r="AC1213">
        <f t="shared" si="147"/>
        <v>9</v>
      </c>
      <c r="AD1213" t="str">
        <f t="shared" si="148"/>
        <v>Q2</v>
      </c>
      <c r="AE1213" t="str">
        <f t="shared" si="149"/>
        <v>FY23/24</v>
      </c>
      <c r="AF1213" t="str">
        <f t="shared" si="150"/>
        <v>SOUTH</v>
      </c>
    </row>
    <row r="1214" spans="1:32">
      <c r="A1214" t="s">
        <v>3025</v>
      </c>
      <c r="B1214" t="s">
        <v>22</v>
      </c>
      <c r="C1214" t="str">
        <f t="shared" si="144"/>
        <v>SERVICE_CHARGE</v>
      </c>
      <c r="D1214" s="4">
        <v>45215</v>
      </c>
      <c r="E1214" t="str">
        <f t="shared" si="145"/>
        <v>YAMAHA</v>
      </c>
      <c r="F1214">
        <v>12100139</v>
      </c>
      <c r="G1214" s="19">
        <v>45215</v>
      </c>
      <c r="H1214" t="s">
        <v>76</v>
      </c>
      <c r="I1214" t="s">
        <v>77</v>
      </c>
      <c r="J1214">
        <v>1</v>
      </c>
      <c r="K1214">
        <v>1</v>
      </c>
      <c r="L1214">
        <v>81424.78</v>
      </c>
      <c r="M1214" t="s">
        <v>36</v>
      </c>
      <c r="N1214">
        <v>1.07</v>
      </c>
      <c r="O1214">
        <v>81424.78</v>
      </c>
      <c r="P1214">
        <f t="shared" si="151"/>
        <v>87124.51460000001</v>
      </c>
      <c r="Q1214" t="s">
        <v>41</v>
      </c>
      <c r="R1214" t="s">
        <v>2856</v>
      </c>
      <c r="S1214" t="s">
        <v>25</v>
      </c>
      <c r="T1214">
        <v>900920</v>
      </c>
      <c r="U1214">
        <v>0</v>
      </c>
      <c r="V1214" t="s">
        <v>1069</v>
      </c>
      <c r="X1214" t="s">
        <v>2857</v>
      </c>
      <c r="Z1214" t="s">
        <v>2858</v>
      </c>
      <c r="AB1214">
        <f t="shared" si="146"/>
        <v>2023</v>
      </c>
      <c r="AC1214">
        <f t="shared" si="147"/>
        <v>10</v>
      </c>
      <c r="AD1214" t="str">
        <f t="shared" si="148"/>
        <v>Q3</v>
      </c>
      <c r="AE1214" t="str">
        <f t="shared" si="149"/>
        <v>FY23/24</v>
      </c>
      <c r="AF1214" t="str">
        <f t="shared" si="150"/>
        <v>SOUTH</v>
      </c>
    </row>
    <row r="1215" spans="1:32">
      <c r="A1215" t="s">
        <v>3025</v>
      </c>
      <c r="B1215" t="s">
        <v>22</v>
      </c>
      <c r="C1215" t="str">
        <f t="shared" si="144"/>
        <v>SPARES/OTHER</v>
      </c>
      <c r="D1215" s="4">
        <v>45216</v>
      </c>
      <c r="E1215" t="str">
        <f t="shared" si="145"/>
        <v>YAMAHA</v>
      </c>
      <c r="F1215">
        <v>14100660</v>
      </c>
      <c r="G1215" s="19">
        <v>45216</v>
      </c>
      <c r="H1215" t="s">
        <v>2859</v>
      </c>
      <c r="I1215" t="s">
        <v>2860</v>
      </c>
      <c r="J1215">
        <v>20</v>
      </c>
      <c r="K1215">
        <v>20</v>
      </c>
      <c r="L1215">
        <v>5300</v>
      </c>
      <c r="M1215" t="s">
        <v>36</v>
      </c>
      <c r="N1215">
        <v>1.07</v>
      </c>
      <c r="O1215">
        <v>5300</v>
      </c>
      <c r="P1215">
        <f t="shared" si="151"/>
        <v>5671</v>
      </c>
      <c r="Q1215" t="s">
        <v>41</v>
      </c>
      <c r="R1215" t="s">
        <v>2671</v>
      </c>
      <c r="S1215" t="s">
        <v>25</v>
      </c>
      <c r="T1215">
        <v>900922</v>
      </c>
      <c r="U1215">
        <v>2960</v>
      </c>
      <c r="V1215" t="s">
        <v>1065</v>
      </c>
      <c r="X1215" t="s">
        <v>2861</v>
      </c>
      <c r="Y1215">
        <v>1297311</v>
      </c>
      <c r="Z1215" t="s">
        <v>2673</v>
      </c>
      <c r="AB1215">
        <f t="shared" si="146"/>
        <v>2023</v>
      </c>
      <c r="AC1215">
        <f t="shared" si="147"/>
        <v>10</v>
      </c>
      <c r="AD1215" t="str">
        <f t="shared" si="148"/>
        <v>Q3</v>
      </c>
      <c r="AE1215" t="str">
        <f t="shared" si="149"/>
        <v>FY23/24</v>
      </c>
      <c r="AF1215" t="str">
        <f t="shared" si="150"/>
        <v>SOUTH</v>
      </c>
    </row>
    <row r="1216" spans="1:32">
      <c r="A1216" t="s">
        <v>3025</v>
      </c>
      <c r="B1216" t="s">
        <v>22</v>
      </c>
      <c r="C1216" t="str">
        <f t="shared" si="144"/>
        <v>SPARES/OTHER</v>
      </c>
      <c r="D1216" s="4">
        <v>45216</v>
      </c>
      <c r="E1216" t="str">
        <f t="shared" si="145"/>
        <v>YAMAHA</v>
      </c>
      <c r="F1216">
        <v>14100661</v>
      </c>
      <c r="G1216" s="19">
        <v>45216</v>
      </c>
      <c r="H1216" t="s">
        <v>2862</v>
      </c>
      <c r="I1216" t="s">
        <v>2863</v>
      </c>
      <c r="J1216">
        <v>1</v>
      </c>
      <c r="K1216">
        <v>1</v>
      </c>
      <c r="L1216">
        <v>884.96</v>
      </c>
      <c r="M1216" t="s">
        <v>36</v>
      </c>
      <c r="N1216">
        <v>1.07</v>
      </c>
      <c r="O1216">
        <v>884.96</v>
      </c>
      <c r="P1216">
        <f t="shared" si="151"/>
        <v>946.9072000000001</v>
      </c>
      <c r="Q1216" t="s">
        <v>41</v>
      </c>
      <c r="R1216" t="s">
        <v>363</v>
      </c>
      <c r="S1216" t="s">
        <v>25</v>
      </c>
      <c r="T1216">
        <v>900923</v>
      </c>
      <c r="U1216">
        <v>582.52</v>
      </c>
      <c r="V1216" t="s">
        <v>1065</v>
      </c>
      <c r="X1216" t="s">
        <v>2864</v>
      </c>
      <c r="Y1216">
        <v>1297323</v>
      </c>
      <c r="Z1216" t="s">
        <v>364</v>
      </c>
      <c r="AB1216">
        <f t="shared" si="146"/>
        <v>2023</v>
      </c>
      <c r="AC1216">
        <f t="shared" si="147"/>
        <v>10</v>
      </c>
      <c r="AD1216" t="str">
        <f t="shared" si="148"/>
        <v>Q3</v>
      </c>
      <c r="AE1216" t="str">
        <f t="shared" si="149"/>
        <v>FY23/24</v>
      </c>
      <c r="AF1216" t="str">
        <f t="shared" si="150"/>
        <v>SOUTH</v>
      </c>
    </row>
    <row r="1217" spans="1:32">
      <c r="A1217" t="s">
        <v>3025</v>
      </c>
      <c r="B1217" t="s">
        <v>22</v>
      </c>
      <c r="C1217" t="str">
        <f t="shared" si="144"/>
        <v>SPARES/OTHER</v>
      </c>
      <c r="D1217" s="4">
        <v>45216</v>
      </c>
      <c r="E1217" t="str">
        <f t="shared" si="145"/>
        <v>YAMAHA</v>
      </c>
      <c r="F1217">
        <v>14100661</v>
      </c>
      <c r="G1217" s="19">
        <v>45216</v>
      </c>
      <c r="H1217" t="s">
        <v>2865</v>
      </c>
      <c r="I1217" t="s">
        <v>2866</v>
      </c>
      <c r="J1217">
        <v>1</v>
      </c>
      <c r="K1217">
        <v>1</v>
      </c>
      <c r="L1217">
        <v>707.96</v>
      </c>
      <c r="M1217" t="s">
        <v>36</v>
      </c>
      <c r="N1217">
        <v>1.07</v>
      </c>
      <c r="O1217">
        <v>707.96</v>
      </c>
      <c r="P1217">
        <f t="shared" si="151"/>
        <v>757.51720000000012</v>
      </c>
      <c r="Q1217" t="s">
        <v>41</v>
      </c>
      <c r="R1217" t="s">
        <v>363</v>
      </c>
      <c r="S1217" t="s">
        <v>25</v>
      </c>
      <c r="T1217">
        <v>900923</v>
      </c>
      <c r="U1217">
        <v>388.35</v>
      </c>
      <c r="V1217" t="s">
        <v>1065</v>
      </c>
      <c r="X1217" t="s">
        <v>2864</v>
      </c>
      <c r="Y1217">
        <v>1297323</v>
      </c>
      <c r="Z1217" t="s">
        <v>364</v>
      </c>
      <c r="AB1217">
        <f t="shared" si="146"/>
        <v>2023</v>
      </c>
      <c r="AC1217">
        <f t="shared" si="147"/>
        <v>10</v>
      </c>
      <c r="AD1217" t="str">
        <f t="shared" si="148"/>
        <v>Q3</v>
      </c>
      <c r="AE1217" t="str">
        <f t="shared" si="149"/>
        <v>FY23/24</v>
      </c>
      <c r="AF1217" t="str">
        <f t="shared" si="150"/>
        <v>SOUTH</v>
      </c>
    </row>
    <row r="1218" spans="1:32">
      <c r="A1218" t="s">
        <v>3025</v>
      </c>
      <c r="B1218" t="s">
        <v>22</v>
      </c>
      <c r="C1218" t="str">
        <f t="shared" ref="C1218:C1281" si="152">IF(F1218="", "", IF(AND(F1218&gt;=12000000, F1218&lt;=13000000, OR(ISNUMBER(SEARCH("SERVICE", H1218)), ISNUMBER(SEARCH("REPAIR CHARGE", I1218)), ISNUMBER(SEARCH("REPAIR", H1218)))), "SERVICE_CHARGE", IF(AND(F1218&gt;=13000000, F1218&lt;=14000000, OR(ISNUMBER(SEARCH("SERVICE", H1218)), ISNUMBER(SEARCH("REPAIR CHARGE", I1218)), ISNUMBER(SEARCH("REPAIR", H1218)))), "CONTRACT_FEE", IF(AND(F1218&gt;=14000000, F1218&lt;=15000000, OR(ISNUMBER(SEARCH("TAPE FEEDER", I1218)), ISNUMBER(SEARCH("ZS FEEDER", I1218)), ISNUMBER(SEARCH("TRAY", I1218)))), "FEEDER", "SPARES/OTHER"))))</f>
        <v>SPARES/OTHER</v>
      </c>
      <c r="D1218" s="4">
        <v>45216</v>
      </c>
      <c r="E1218" t="str">
        <f t="shared" ref="E1218:E1281" si="153">IF(ISNUMBER(SEARCH("YMCT",H1218)),"YAMAHA",IF(ISNUMBER(SEARCH("HELI",H1218)),"HELLER",IF(ISNUMBER(SEARCH("PEMR",H1218)),"PEMTRON",IF(ISNUMBER(SEARCH("PEMT",H1218)),"PEMTRON",IF(H1218="","",(IFERROR(1/0,"OTHERS")))))))</f>
        <v>YAMAHA</v>
      </c>
      <c r="F1218">
        <v>14100662</v>
      </c>
      <c r="G1218" s="19">
        <v>45216</v>
      </c>
      <c r="H1218" t="s">
        <v>33</v>
      </c>
      <c r="I1218" t="s">
        <v>34</v>
      </c>
      <c r="J1218">
        <v>7</v>
      </c>
      <c r="K1218">
        <v>7</v>
      </c>
      <c r="L1218">
        <v>4243.3599999999997</v>
      </c>
      <c r="M1218" t="s">
        <v>36</v>
      </c>
      <c r="N1218">
        <v>1.07</v>
      </c>
      <c r="O1218">
        <v>4243.3599999999997</v>
      </c>
      <c r="P1218">
        <f t="shared" si="151"/>
        <v>4540.3951999999999</v>
      </c>
      <c r="Q1218" t="s">
        <v>41</v>
      </c>
      <c r="R1218" t="s">
        <v>2764</v>
      </c>
      <c r="S1218" t="s">
        <v>25</v>
      </c>
      <c r="T1218">
        <v>900924</v>
      </c>
      <c r="U1218">
        <v>2961</v>
      </c>
      <c r="V1218" t="s">
        <v>1065</v>
      </c>
      <c r="X1218" t="s">
        <v>2867</v>
      </c>
      <c r="Y1218">
        <v>1297354</v>
      </c>
      <c r="Z1218" t="s">
        <v>2766</v>
      </c>
      <c r="AB1218">
        <f t="shared" ref="AB1218:AB1281" si="154">IF(D1218="","",YEAR(D1218))</f>
        <v>2023</v>
      </c>
      <c r="AC1218">
        <f t="shared" ref="AC1218:AC1281" si="155">IF(D1218="","",MONTH(D1218))</f>
        <v>10</v>
      </c>
      <c r="AD1218" t="str">
        <f t="shared" ref="AD1218:AD1281" si="156">IFERROR(IF(AC1218="","",IF(AND(AC1218&gt;=10,AC1218&lt;=12),"Q3",IF(AND(AC1218&gt;=1,AC1218&lt;=3),"Q4",IF(AND(AC1218&gt;=7,AC1218&lt;=9),"Q2",IF(AND(AC1218&gt;=4,AC1218&lt;=6),"Q1"))))),"")</f>
        <v>Q3</v>
      </c>
      <c r="AE1218" t="str">
        <f t="shared" ref="AE1218:AE1281" si="157">IFERROR(IF(AD1218="Q4","FY"&amp;RIGHT(AB1218,2)-1&amp;"/"&amp;RIGHT(AB1218,2),"FY"&amp;RIGHT(AB1218,2)&amp;"/"&amp;RIGHT(AB1218,2)+1),"")</f>
        <v>FY23/24</v>
      </c>
      <c r="AF1218" t="str">
        <f t="shared" ref="AF1218:AF1281" si="158">IF(B1218="SZX","SOUTH",IF(B1218="BJS","NORTH",IF(B1218="SHA","EAST",IF(B1218="","",(IF(AND(B1218&lt;&gt;"SZX",B1218&lt;&gt;"SHA",B1218&lt;&gt;"BJS"),"WEST"))))))</f>
        <v>SOUTH</v>
      </c>
    </row>
    <row r="1219" spans="1:32">
      <c r="A1219" t="s">
        <v>3025</v>
      </c>
      <c r="B1219" t="s">
        <v>22</v>
      </c>
      <c r="C1219" t="str">
        <f t="shared" si="152"/>
        <v>SPARES/OTHER</v>
      </c>
      <c r="D1219" s="4">
        <v>45216</v>
      </c>
      <c r="E1219" t="str">
        <f t="shared" si="153"/>
        <v>YAMAHA</v>
      </c>
      <c r="F1219">
        <v>14100662</v>
      </c>
      <c r="G1219" s="19">
        <v>45216</v>
      </c>
      <c r="H1219" t="s">
        <v>1105</v>
      </c>
      <c r="I1219" t="s">
        <v>1106</v>
      </c>
      <c r="J1219">
        <v>2</v>
      </c>
      <c r="K1219">
        <v>2</v>
      </c>
      <c r="L1219">
        <v>1066.3699999999999</v>
      </c>
      <c r="M1219" t="s">
        <v>36</v>
      </c>
      <c r="N1219">
        <v>1.07</v>
      </c>
      <c r="O1219">
        <v>1066.3699999999999</v>
      </c>
      <c r="P1219">
        <f t="shared" ref="P1219:P1282" si="159">IF(M1219="CNY",O1219*N1219,IF(M1219="USD",O1219*7.8,IF(M1219="HKD",O1219*1,IF(M1219="JPY",O1219*0.0563,""))))</f>
        <v>1141.0158999999999</v>
      </c>
      <c r="Q1219" t="s">
        <v>41</v>
      </c>
      <c r="R1219" t="s">
        <v>2764</v>
      </c>
      <c r="S1219" t="s">
        <v>25</v>
      </c>
      <c r="T1219">
        <v>900924</v>
      </c>
      <c r="U1219">
        <v>796</v>
      </c>
      <c r="V1219" t="s">
        <v>1065</v>
      </c>
      <c r="X1219" t="s">
        <v>2867</v>
      </c>
      <c r="Y1219">
        <v>1297354</v>
      </c>
      <c r="Z1219" t="s">
        <v>2766</v>
      </c>
      <c r="AB1219">
        <f t="shared" si="154"/>
        <v>2023</v>
      </c>
      <c r="AC1219">
        <f t="shared" si="155"/>
        <v>10</v>
      </c>
      <c r="AD1219" t="str">
        <f t="shared" si="156"/>
        <v>Q3</v>
      </c>
      <c r="AE1219" t="str">
        <f t="shared" si="157"/>
        <v>FY23/24</v>
      </c>
      <c r="AF1219" t="str">
        <f t="shared" si="158"/>
        <v>SOUTH</v>
      </c>
    </row>
    <row r="1220" spans="1:32">
      <c r="A1220" t="s">
        <v>3025</v>
      </c>
      <c r="B1220" t="s">
        <v>22</v>
      </c>
      <c r="C1220" t="str">
        <f t="shared" si="152"/>
        <v>FEEDER</v>
      </c>
      <c r="D1220" s="4">
        <v>45216</v>
      </c>
      <c r="E1220" t="str">
        <f t="shared" si="153"/>
        <v>YAMAHA</v>
      </c>
      <c r="F1220">
        <v>14100663</v>
      </c>
      <c r="G1220" s="19">
        <v>45216</v>
      </c>
      <c r="H1220" t="s">
        <v>39</v>
      </c>
      <c r="I1220" t="s">
        <v>40</v>
      </c>
      <c r="J1220">
        <v>30</v>
      </c>
      <c r="K1220">
        <v>30</v>
      </c>
      <c r="L1220">
        <v>0</v>
      </c>
      <c r="M1220" t="s">
        <v>36</v>
      </c>
      <c r="N1220">
        <v>1.07</v>
      </c>
      <c r="O1220">
        <v>0</v>
      </c>
      <c r="P1220">
        <f t="shared" si="159"/>
        <v>0</v>
      </c>
      <c r="Q1220" t="s">
        <v>41</v>
      </c>
      <c r="R1220" t="s">
        <v>2856</v>
      </c>
      <c r="S1220" t="s">
        <v>25</v>
      </c>
      <c r="T1220">
        <v>900921</v>
      </c>
      <c r="U1220">
        <v>66820.61</v>
      </c>
      <c r="V1220" t="s">
        <v>1065</v>
      </c>
      <c r="X1220" t="s">
        <v>2857</v>
      </c>
      <c r="Y1220">
        <v>1298128</v>
      </c>
      <c r="Z1220" t="s">
        <v>2858</v>
      </c>
      <c r="AB1220">
        <f t="shared" si="154"/>
        <v>2023</v>
      </c>
      <c r="AC1220">
        <f t="shared" si="155"/>
        <v>10</v>
      </c>
      <c r="AD1220" t="str">
        <f t="shared" si="156"/>
        <v>Q3</v>
      </c>
      <c r="AE1220" t="str">
        <f t="shared" si="157"/>
        <v>FY23/24</v>
      </c>
      <c r="AF1220" t="str">
        <f t="shared" si="158"/>
        <v>SOUTH</v>
      </c>
    </row>
    <row r="1221" spans="1:32">
      <c r="A1221" t="s">
        <v>3025</v>
      </c>
      <c r="B1221" t="s">
        <v>22</v>
      </c>
      <c r="C1221" t="str">
        <f t="shared" si="152"/>
        <v>FEEDER</v>
      </c>
      <c r="D1221" s="4">
        <v>45216</v>
      </c>
      <c r="E1221" t="str">
        <f t="shared" si="153"/>
        <v>YAMAHA</v>
      </c>
      <c r="F1221">
        <v>14100663</v>
      </c>
      <c r="G1221" s="19">
        <v>45216</v>
      </c>
      <c r="H1221" t="s">
        <v>78</v>
      </c>
      <c r="I1221" t="s">
        <v>79</v>
      </c>
      <c r="J1221">
        <v>3</v>
      </c>
      <c r="K1221">
        <v>3</v>
      </c>
      <c r="L1221">
        <v>0</v>
      </c>
      <c r="M1221" t="s">
        <v>36</v>
      </c>
      <c r="N1221">
        <v>1.07</v>
      </c>
      <c r="O1221">
        <v>0</v>
      </c>
      <c r="P1221">
        <f t="shared" si="159"/>
        <v>0</v>
      </c>
      <c r="Q1221" t="s">
        <v>41</v>
      </c>
      <c r="R1221" t="s">
        <v>2856</v>
      </c>
      <c r="S1221" t="s">
        <v>25</v>
      </c>
      <c r="T1221">
        <v>900921</v>
      </c>
      <c r="U1221">
        <v>10798.96</v>
      </c>
      <c r="V1221" t="s">
        <v>1065</v>
      </c>
      <c r="X1221" t="s">
        <v>2857</v>
      </c>
      <c r="Y1221">
        <v>1298128</v>
      </c>
      <c r="Z1221" t="s">
        <v>2858</v>
      </c>
      <c r="AB1221">
        <f t="shared" si="154"/>
        <v>2023</v>
      </c>
      <c r="AC1221">
        <f t="shared" si="155"/>
        <v>10</v>
      </c>
      <c r="AD1221" t="str">
        <f t="shared" si="156"/>
        <v>Q3</v>
      </c>
      <c r="AE1221" t="str">
        <f t="shared" si="157"/>
        <v>FY23/24</v>
      </c>
      <c r="AF1221" t="str">
        <f t="shared" si="158"/>
        <v>SOUTH</v>
      </c>
    </row>
    <row r="1222" spans="1:32">
      <c r="A1222" t="s">
        <v>3025</v>
      </c>
      <c r="B1222" t="s">
        <v>22</v>
      </c>
      <c r="C1222" t="str">
        <f t="shared" si="152"/>
        <v>FEEDER</v>
      </c>
      <c r="D1222" s="4">
        <v>45216</v>
      </c>
      <c r="E1222" t="str">
        <f t="shared" si="153"/>
        <v>YAMAHA</v>
      </c>
      <c r="F1222">
        <v>14100663</v>
      </c>
      <c r="G1222" s="19">
        <v>45216</v>
      </c>
      <c r="H1222" t="s">
        <v>1631</v>
      </c>
      <c r="I1222" t="s">
        <v>1632</v>
      </c>
      <c r="J1222">
        <v>3</v>
      </c>
      <c r="K1222">
        <v>3</v>
      </c>
      <c r="L1222">
        <v>0</v>
      </c>
      <c r="M1222" t="s">
        <v>36</v>
      </c>
      <c r="N1222">
        <v>1.07</v>
      </c>
      <c r="O1222">
        <v>0</v>
      </c>
      <c r="P1222">
        <f t="shared" si="159"/>
        <v>0</v>
      </c>
      <c r="Q1222" t="s">
        <v>41</v>
      </c>
      <c r="R1222" t="s">
        <v>2856</v>
      </c>
      <c r="S1222" t="s">
        <v>25</v>
      </c>
      <c r="T1222">
        <v>900921</v>
      </c>
      <c r="U1222">
        <v>10598.1</v>
      </c>
      <c r="V1222" t="s">
        <v>1065</v>
      </c>
      <c r="X1222" t="s">
        <v>2857</v>
      </c>
      <c r="Y1222">
        <v>1298128</v>
      </c>
      <c r="Z1222" t="s">
        <v>2858</v>
      </c>
      <c r="AB1222">
        <f t="shared" si="154"/>
        <v>2023</v>
      </c>
      <c r="AC1222">
        <f t="shared" si="155"/>
        <v>10</v>
      </c>
      <c r="AD1222" t="str">
        <f t="shared" si="156"/>
        <v>Q3</v>
      </c>
      <c r="AE1222" t="str">
        <f t="shared" si="157"/>
        <v>FY23/24</v>
      </c>
      <c r="AF1222" t="str">
        <f t="shared" si="158"/>
        <v>SOUTH</v>
      </c>
    </row>
    <row r="1223" spans="1:32">
      <c r="A1223" t="s">
        <v>3025</v>
      </c>
      <c r="B1223" t="s">
        <v>22</v>
      </c>
      <c r="C1223" t="str">
        <f t="shared" si="152"/>
        <v>SPARES/OTHER</v>
      </c>
      <c r="D1223" s="4">
        <v>45217</v>
      </c>
      <c r="E1223" t="str">
        <f t="shared" si="153"/>
        <v>YAMAHA</v>
      </c>
      <c r="F1223">
        <v>14100664</v>
      </c>
      <c r="G1223" s="19">
        <v>45217</v>
      </c>
      <c r="H1223" t="s">
        <v>2868</v>
      </c>
      <c r="I1223" t="s">
        <v>2869</v>
      </c>
      <c r="J1223">
        <v>2</v>
      </c>
      <c r="K1223">
        <v>2</v>
      </c>
      <c r="L1223">
        <v>1200</v>
      </c>
      <c r="M1223" t="s">
        <v>36</v>
      </c>
      <c r="N1223">
        <v>1.07</v>
      </c>
      <c r="O1223">
        <v>1200</v>
      </c>
      <c r="P1223">
        <f t="shared" si="159"/>
        <v>1284</v>
      </c>
      <c r="Q1223" t="s">
        <v>41</v>
      </c>
      <c r="R1223" t="s">
        <v>2802</v>
      </c>
      <c r="S1223" t="s">
        <v>25</v>
      </c>
      <c r="T1223">
        <v>900925</v>
      </c>
      <c r="U1223">
        <v>715</v>
      </c>
      <c r="V1223" t="s">
        <v>1065</v>
      </c>
      <c r="X1223" t="s">
        <v>2870</v>
      </c>
      <c r="Y1223">
        <v>1299169</v>
      </c>
      <c r="Z1223" t="s">
        <v>2803</v>
      </c>
      <c r="AB1223">
        <f t="shared" si="154"/>
        <v>2023</v>
      </c>
      <c r="AC1223">
        <f t="shared" si="155"/>
        <v>10</v>
      </c>
      <c r="AD1223" t="str">
        <f t="shared" si="156"/>
        <v>Q3</v>
      </c>
      <c r="AE1223" t="str">
        <f t="shared" si="157"/>
        <v>FY23/24</v>
      </c>
      <c r="AF1223" t="str">
        <f t="shared" si="158"/>
        <v>SOUTH</v>
      </c>
    </row>
    <row r="1224" spans="1:32">
      <c r="A1224" t="s">
        <v>3025</v>
      </c>
      <c r="B1224" t="s">
        <v>22</v>
      </c>
      <c r="C1224" t="str">
        <f t="shared" si="152"/>
        <v>SPARES/OTHER</v>
      </c>
      <c r="D1224" s="4">
        <v>45217</v>
      </c>
      <c r="E1224" t="str">
        <f t="shared" si="153"/>
        <v>YAMAHA</v>
      </c>
      <c r="F1224">
        <v>14100664</v>
      </c>
      <c r="G1224" s="19">
        <v>45217</v>
      </c>
      <c r="H1224" t="s">
        <v>2871</v>
      </c>
      <c r="I1224" t="s">
        <v>2872</v>
      </c>
      <c r="J1224">
        <v>1</v>
      </c>
      <c r="K1224">
        <v>1</v>
      </c>
      <c r="L1224">
        <v>265</v>
      </c>
      <c r="M1224" t="s">
        <v>36</v>
      </c>
      <c r="N1224">
        <v>1.07</v>
      </c>
      <c r="O1224">
        <v>265</v>
      </c>
      <c r="P1224">
        <f t="shared" si="159"/>
        <v>283.55</v>
      </c>
      <c r="Q1224" t="s">
        <v>41</v>
      </c>
      <c r="R1224" t="s">
        <v>2802</v>
      </c>
      <c r="S1224" t="s">
        <v>25</v>
      </c>
      <c r="T1224">
        <v>900925</v>
      </c>
      <c r="U1224">
        <v>148</v>
      </c>
      <c r="V1224" t="s">
        <v>1065</v>
      </c>
      <c r="X1224" t="s">
        <v>2870</v>
      </c>
      <c r="Y1224">
        <v>1299169</v>
      </c>
      <c r="Z1224" t="s">
        <v>2803</v>
      </c>
      <c r="AB1224">
        <f t="shared" si="154"/>
        <v>2023</v>
      </c>
      <c r="AC1224">
        <f t="shared" si="155"/>
        <v>10</v>
      </c>
      <c r="AD1224" t="str">
        <f t="shared" si="156"/>
        <v>Q3</v>
      </c>
      <c r="AE1224" t="str">
        <f t="shared" si="157"/>
        <v>FY23/24</v>
      </c>
      <c r="AF1224" t="str">
        <f t="shared" si="158"/>
        <v>SOUTH</v>
      </c>
    </row>
    <row r="1225" spans="1:32">
      <c r="A1225" t="s">
        <v>3025</v>
      </c>
      <c r="B1225" t="s">
        <v>22</v>
      </c>
      <c r="C1225" t="str">
        <f t="shared" si="152"/>
        <v>SPARES/OTHER</v>
      </c>
      <c r="D1225" s="4">
        <v>45217</v>
      </c>
      <c r="E1225" t="str">
        <f t="shared" si="153"/>
        <v>YAMAHA</v>
      </c>
      <c r="F1225">
        <v>14100664</v>
      </c>
      <c r="G1225" s="19">
        <v>45217</v>
      </c>
      <c r="H1225" t="s">
        <v>2873</v>
      </c>
      <c r="I1225" t="s">
        <v>2874</v>
      </c>
      <c r="J1225">
        <v>1</v>
      </c>
      <c r="K1225">
        <v>1</v>
      </c>
      <c r="L1225">
        <v>280</v>
      </c>
      <c r="M1225" t="s">
        <v>36</v>
      </c>
      <c r="N1225">
        <v>1.07</v>
      </c>
      <c r="O1225">
        <v>280</v>
      </c>
      <c r="P1225">
        <f t="shared" si="159"/>
        <v>299.60000000000002</v>
      </c>
      <c r="Q1225" t="s">
        <v>41</v>
      </c>
      <c r="R1225" t="s">
        <v>2802</v>
      </c>
      <c r="S1225" t="s">
        <v>25</v>
      </c>
      <c r="T1225">
        <v>900925</v>
      </c>
      <c r="U1225">
        <v>154</v>
      </c>
      <c r="V1225" t="s">
        <v>1065</v>
      </c>
      <c r="X1225" t="s">
        <v>2870</v>
      </c>
      <c r="Y1225">
        <v>1299169</v>
      </c>
      <c r="Z1225" t="s">
        <v>2803</v>
      </c>
      <c r="AB1225">
        <f t="shared" si="154"/>
        <v>2023</v>
      </c>
      <c r="AC1225">
        <f t="shared" si="155"/>
        <v>10</v>
      </c>
      <c r="AD1225" t="str">
        <f t="shared" si="156"/>
        <v>Q3</v>
      </c>
      <c r="AE1225" t="str">
        <f t="shared" si="157"/>
        <v>FY23/24</v>
      </c>
      <c r="AF1225" t="str">
        <f t="shared" si="158"/>
        <v>SOUTH</v>
      </c>
    </row>
    <row r="1226" spans="1:32">
      <c r="A1226" t="s">
        <v>3025</v>
      </c>
      <c r="B1226" t="s">
        <v>22</v>
      </c>
      <c r="C1226" t="str">
        <f t="shared" si="152"/>
        <v>SPARES/OTHER</v>
      </c>
      <c r="D1226" s="4">
        <v>45217</v>
      </c>
      <c r="E1226" t="str">
        <f t="shared" si="153"/>
        <v>YAMAHA</v>
      </c>
      <c r="F1226">
        <v>14100664</v>
      </c>
      <c r="G1226" s="19">
        <v>45217</v>
      </c>
      <c r="H1226" t="s">
        <v>2875</v>
      </c>
      <c r="I1226" t="s">
        <v>2876</v>
      </c>
      <c r="J1226">
        <v>1</v>
      </c>
      <c r="K1226">
        <v>1</v>
      </c>
      <c r="L1226">
        <v>280</v>
      </c>
      <c r="M1226" t="s">
        <v>36</v>
      </c>
      <c r="N1226">
        <v>1.07</v>
      </c>
      <c r="O1226">
        <v>280</v>
      </c>
      <c r="P1226">
        <f t="shared" si="159"/>
        <v>299.60000000000002</v>
      </c>
      <c r="Q1226" t="s">
        <v>41</v>
      </c>
      <c r="R1226" t="s">
        <v>2802</v>
      </c>
      <c r="S1226" t="s">
        <v>25</v>
      </c>
      <c r="T1226">
        <v>900925</v>
      </c>
      <c r="U1226">
        <v>154</v>
      </c>
      <c r="V1226" t="s">
        <v>1065</v>
      </c>
      <c r="X1226" t="s">
        <v>2870</v>
      </c>
      <c r="Y1226">
        <v>1299169</v>
      </c>
      <c r="Z1226" t="s">
        <v>2803</v>
      </c>
      <c r="AB1226">
        <f t="shared" si="154"/>
        <v>2023</v>
      </c>
      <c r="AC1226">
        <f t="shared" si="155"/>
        <v>10</v>
      </c>
      <c r="AD1226" t="str">
        <f t="shared" si="156"/>
        <v>Q3</v>
      </c>
      <c r="AE1226" t="str">
        <f t="shared" si="157"/>
        <v>FY23/24</v>
      </c>
      <c r="AF1226" t="str">
        <f t="shared" si="158"/>
        <v>SOUTH</v>
      </c>
    </row>
    <row r="1227" spans="1:32">
      <c r="A1227" t="s">
        <v>3025</v>
      </c>
      <c r="B1227" t="s">
        <v>22</v>
      </c>
      <c r="C1227" t="str">
        <f t="shared" si="152"/>
        <v>SPARES/OTHER</v>
      </c>
      <c r="D1227" s="4">
        <v>45217</v>
      </c>
      <c r="E1227" t="str">
        <f t="shared" si="153"/>
        <v>YAMAHA</v>
      </c>
      <c r="F1227">
        <v>14100664</v>
      </c>
      <c r="G1227" s="19">
        <v>45217</v>
      </c>
      <c r="H1227" t="s">
        <v>1646</v>
      </c>
      <c r="I1227" t="s">
        <v>1228</v>
      </c>
      <c r="J1227">
        <v>10</v>
      </c>
      <c r="K1227">
        <v>10</v>
      </c>
      <c r="L1227">
        <v>100</v>
      </c>
      <c r="M1227" t="s">
        <v>36</v>
      </c>
      <c r="N1227">
        <v>1.07</v>
      </c>
      <c r="O1227">
        <v>100</v>
      </c>
      <c r="P1227">
        <f t="shared" si="159"/>
        <v>107</v>
      </c>
      <c r="Q1227" t="s">
        <v>41</v>
      </c>
      <c r="R1227" t="s">
        <v>2802</v>
      </c>
      <c r="S1227" t="s">
        <v>25</v>
      </c>
      <c r="T1227">
        <v>900925</v>
      </c>
      <c r="U1227">
        <v>54</v>
      </c>
      <c r="V1227" t="s">
        <v>1065</v>
      </c>
      <c r="X1227" t="s">
        <v>2870</v>
      </c>
      <c r="Y1227">
        <v>1299169</v>
      </c>
      <c r="Z1227" t="s">
        <v>2803</v>
      </c>
      <c r="AB1227">
        <f t="shared" si="154"/>
        <v>2023</v>
      </c>
      <c r="AC1227">
        <f t="shared" si="155"/>
        <v>10</v>
      </c>
      <c r="AD1227" t="str">
        <f t="shared" si="156"/>
        <v>Q3</v>
      </c>
      <c r="AE1227" t="str">
        <f t="shared" si="157"/>
        <v>FY23/24</v>
      </c>
      <c r="AF1227" t="str">
        <f t="shared" si="158"/>
        <v>SOUTH</v>
      </c>
    </row>
    <row r="1228" spans="1:32">
      <c r="A1228" t="s">
        <v>3025</v>
      </c>
      <c r="B1228" t="s">
        <v>22</v>
      </c>
      <c r="C1228" t="str">
        <f t="shared" si="152"/>
        <v>FEEDER</v>
      </c>
      <c r="D1228" s="4">
        <v>45218</v>
      </c>
      <c r="E1228" t="str">
        <f t="shared" si="153"/>
        <v>YAMAHA</v>
      </c>
      <c r="F1228">
        <v>14100665</v>
      </c>
      <c r="G1228" s="19">
        <v>45218</v>
      </c>
      <c r="H1228" t="s">
        <v>1899</v>
      </c>
      <c r="I1228" t="s">
        <v>1900</v>
      </c>
      <c r="J1228">
        <v>1</v>
      </c>
      <c r="K1228">
        <v>1</v>
      </c>
      <c r="L1228">
        <v>7079.65</v>
      </c>
      <c r="M1228" t="s">
        <v>36</v>
      </c>
      <c r="N1228">
        <v>1.07</v>
      </c>
      <c r="O1228">
        <v>7079.65</v>
      </c>
      <c r="P1228">
        <f t="shared" si="159"/>
        <v>7575.2255000000005</v>
      </c>
      <c r="Q1228" t="s">
        <v>41</v>
      </c>
      <c r="R1228" t="s">
        <v>1111</v>
      </c>
      <c r="S1228" t="s">
        <v>25</v>
      </c>
      <c r="T1228">
        <v>900926</v>
      </c>
      <c r="U1228">
        <v>7206.15</v>
      </c>
      <c r="V1228" t="s">
        <v>1065</v>
      </c>
      <c r="X1228" t="s">
        <v>2877</v>
      </c>
      <c r="Y1228">
        <v>1300138</v>
      </c>
      <c r="Z1228" t="s">
        <v>1113</v>
      </c>
      <c r="AB1228">
        <f t="shared" si="154"/>
        <v>2023</v>
      </c>
      <c r="AC1228">
        <f t="shared" si="155"/>
        <v>10</v>
      </c>
      <c r="AD1228" t="str">
        <f t="shared" si="156"/>
        <v>Q3</v>
      </c>
      <c r="AE1228" t="str">
        <f t="shared" si="157"/>
        <v>FY23/24</v>
      </c>
      <c r="AF1228" t="str">
        <f t="shared" si="158"/>
        <v>SOUTH</v>
      </c>
    </row>
    <row r="1229" spans="1:32">
      <c r="A1229" t="s">
        <v>3025</v>
      </c>
      <c r="B1229" t="s">
        <v>22</v>
      </c>
      <c r="C1229" t="str">
        <f t="shared" si="152"/>
        <v>CONTRACT_FEE</v>
      </c>
      <c r="D1229" s="4">
        <v>45224</v>
      </c>
      <c r="E1229" t="str">
        <f t="shared" si="153"/>
        <v>YAMAHA</v>
      </c>
      <c r="F1229">
        <v>13100082</v>
      </c>
      <c r="G1229" s="19">
        <v>45224</v>
      </c>
      <c r="H1229" t="s">
        <v>76</v>
      </c>
      <c r="I1229" t="s">
        <v>77</v>
      </c>
      <c r="J1229">
        <v>12</v>
      </c>
      <c r="K1229">
        <v>12</v>
      </c>
      <c r="L1229">
        <v>24778.83</v>
      </c>
      <c r="M1229" t="s">
        <v>36</v>
      </c>
      <c r="N1229">
        <v>1.07</v>
      </c>
      <c r="O1229">
        <v>24778.83</v>
      </c>
      <c r="P1229">
        <f t="shared" si="159"/>
        <v>26513.348100000003</v>
      </c>
      <c r="Q1229" t="s">
        <v>41</v>
      </c>
      <c r="R1229" t="s">
        <v>365</v>
      </c>
      <c r="S1229" t="s">
        <v>25</v>
      </c>
      <c r="T1229">
        <v>900927</v>
      </c>
      <c r="U1229">
        <v>0</v>
      </c>
      <c r="V1229" t="s">
        <v>1090</v>
      </c>
      <c r="X1229" t="s">
        <v>2600</v>
      </c>
      <c r="Z1229" t="s">
        <v>366</v>
      </c>
      <c r="AB1229">
        <f t="shared" si="154"/>
        <v>2023</v>
      </c>
      <c r="AC1229">
        <f t="shared" si="155"/>
        <v>10</v>
      </c>
      <c r="AD1229" t="str">
        <f t="shared" si="156"/>
        <v>Q3</v>
      </c>
      <c r="AE1229" t="str">
        <f t="shared" si="157"/>
        <v>FY23/24</v>
      </c>
      <c r="AF1229" t="str">
        <f t="shared" si="158"/>
        <v>SOUTH</v>
      </c>
    </row>
    <row r="1230" spans="1:32">
      <c r="A1230" t="s">
        <v>3025</v>
      </c>
      <c r="B1230" t="s">
        <v>22</v>
      </c>
      <c r="C1230" t="str">
        <f t="shared" si="152"/>
        <v>CONTRACT_FEE</v>
      </c>
      <c r="D1230" s="4">
        <v>45224</v>
      </c>
      <c r="E1230" t="str">
        <f t="shared" si="153"/>
        <v>YAMAHA</v>
      </c>
      <c r="F1230">
        <v>13100083</v>
      </c>
      <c r="G1230" s="19">
        <v>45224</v>
      </c>
      <c r="H1230" t="s">
        <v>76</v>
      </c>
      <c r="I1230" t="s">
        <v>77</v>
      </c>
      <c r="J1230">
        <v>1</v>
      </c>
      <c r="K1230">
        <v>1</v>
      </c>
      <c r="L1230">
        <v>6194.69</v>
      </c>
      <c r="M1230" t="s">
        <v>36</v>
      </c>
      <c r="N1230">
        <v>1.07</v>
      </c>
      <c r="O1230">
        <v>6194.69</v>
      </c>
      <c r="P1230">
        <f t="shared" si="159"/>
        <v>6628.3182999999999</v>
      </c>
      <c r="Q1230" t="s">
        <v>41</v>
      </c>
      <c r="R1230" t="s">
        <v>1435</v>
      </c>
      <c r="S1230" t="s">
        <v>25</v>
      </c>
      <c r="T1230">
        <v>900928</v>
      </c>
      <c r="U1230">
        <v>0</v>
      </c>
      <c r="V1230" t="s">
        <v>1090</v>
      </c>
      <c r="X1230" t="s">
        <v>2672</v>
      </c>
      <c r="Z1230" t="s">
        <v>1437</v>
      </c>
      <c r="AB1230">
        <f t="shared" si="154"/>
        <v>2023</v>
      </c>
      <c r="AC1230">
        <f t="shared" si="155"/>
        <v>10</v>
      </c>
      <c r="AD1230" t="str">
        <f t="shared" si="156"/>
        <v>Q3</v>
      </c>
      <c r="AE1230" t="str">
        <f t="shared" si="157"/>
        <v>FY23/24</v>
      </c>
      <c r="AF1230" t="str">
        <f t="shared" si="158"/>
        <v>SOUTH</v>
      </c>
    </row>
    <row r="1231" spans="1:32">
      <c r="A1231" t="s">
        <v>3025</v>
      </c>
      <c r="B1231" t="s">
        <v>22</v>
      </c>
      <c r="C1231" t="str">
        <f t="shared" si="152"/>
        <v>SERVICE_CHARGE</v>
      </c>
      <c r="D1231" s="4">
        <v>45226</v>
      </c>
      <c r="E1231" t="str">
        <f t="shared" si="153"/>
        <v>YAMAHA</v>
      </c>
      <c r="F1231">
        <v>12100140</v>
      </c>
      <c r="G1231" s="19">
        <v>45226</v>
      </c>
      <c r="H1231" t="s">
        <v>76</v>
      </c>
      <c r="I1231" t="s">
        <v>77</v>
      </c>
      <c r="J1231">
        <v>1</v>
      </c>
      <c r="K1231">
        <v>1</v>
      </c>
      <c r="L1231">
        <v>9911.5</v>
      </c>
      <c r="M1231" t="s">
        <v>36</v>
      </c>
      <c r="N1231">
        <v>1.07</v>
      </c>
      <c r="O1231">
        <v>9911.5</v>
      </c>
      <c r="P1231">
        <f t="shared" si="159"/>
        <v>10605.305</v>
      </c>
      <c r="Q1231" t="s">
        <v>41</v>
      </c>
      <c r="R1231" t="s">
        <v>1618</v>
      </c>
      <c r="S1231" t="s">
        <v>25</v>
      </c>
      <c r="T1231">
        <v>900930</v>
      </c>
      <c r="U1231">
        <v>0</v>
      </c>
      <c r="V1231" t="s">
        <v>1069</v>
      </c>
      <c r="X1231" t="s">
        <v>2878</v>
      </c>
      <c r="Z1231" t="s">
        <v>1620</v>
      </c>
      <c r="AB1231">
        <f t="shared" si="154"/>
        <v>2023</v>
      </c>
      <c r="AC1231">
        <f t="shared" si="155"/>
        <v>10</v>
      </c>
      <c r="AD1231" t="str">
        <f t="shared" si="156"/>
        <v>Q3</v>
      </c>
      <c r="AE1231" t="str">
        <f t="shared" si="157"/>
        <v>FY23/24</v>
      </c>
      <c r="AF1231" t="str">
        <f t="shared" si="158"/>
        <v>SOUTH</v>
      </c>
    </row>
    <row r="1232" spans="1:32">
      <c r="A1232" t="s">
        <v>3025</v>
      </c>
      <c r="B1232" t="s">
        <v>22</v>
      </c>
      <c r="C1232" t="str">
        <f t="shared" si="152"/>
        <v>SPARES/OTHER</v>
      </c>
      <c r="D1232" s="4">
        <v>45226</v>
      </c>
      <c r="E1232" t="str">
        <f t="shared" si="153"/>
        <v>YAMAHA</v>
      </c>
      <c r="F1232">
        <v>14100666</v>
      </c>
      <c r="G1232" s="19">
        <v>45226</v>
      </c>
      <c r="H1232" t="s">
        <v>1167</v>
      </c>
      <c r="I1232" t="s">
        <v>1168</v>
      </c>
      <c r="J1232">
        <v>2</v>
      </c>
      <c r="K1232">
        <v>2</v>
      </c>
      <c r="L1232">
        <v>7522.12</v>
      </c>
      <c r="M1232" t="s">
        <v>36</v>
      </c>
      <c r="N1232">
        <v>1.07</v>
      </c>
      <c r="O1232">
        <v>7522.12</v>
      </c>
      <c r="P1232">
        <f t="shared" si="159"/>
        <v>8048.6684000000005</v>
      </c>
      <c r="Q1232" t="s">
        <v>41</v>
      </c>
      <c r="R1232" t="s">
        <v>1618</v>
      </c>
      <c r="S1232" t="s">
        <v>25</v>
      </c>
      <c r="T1232">
        <v>900929</v>
      </c>
      <c r="U1232">
        <v>4126</v>
      </c>
      <c r="V1232" t="s">
        <v>1065</v>
      </c>
      <c r="X1232" t="s">
        <v>2879</v>
      </c>
      <c r="Y1232">
        <v>1306136</v>
      </c>
      <c r="Z1232" t="s">
        <v>1620</v>
      </c>
      <c r="AB1232">
        <f t="shared" si="154"/>
        <v>2023</v>
      </c>
      <c r="AC1232">
        <f t="shared" si="155"/>
        <v>10</v>
      </c>
      <c r="AD1232" t="str">
        <f t="shared" si="156"/>
        <v>Q3</v>
      </c>
      <c r="AE1232" t="str">
        <f t="shared" si="157"/>
        <v>FY23/24</v>
      </c>
      <c r="AF1232" t="str">
        <f t="shared" si="158"/>
        <v>SOUTH</v>
      </c>
    </row>
    <row r="1233" spans="1:32">
      <c r="A1233" t="s">
        <v>3025</v>
      </c>
      <c r="B1233" t="s">
        <v>22</v>
      </c>
      <c r="C1233" t="str">
        <f t="shared" si="152"/>
        <v>SPARES/OTHER</v>
      </c>
      <c r="D1233" s="4">
        <v>45226</v>
      </c>
      <c r="E1233" t="str">
        <f t="shared" si="153"/>
        <v>OTHERS</v>
      </c>
      <c r="F1233">
        <v>14100666</v>
      </c>
      <c r="G1233" s="19">
        <v>45226</v>
      </c>
      <c r="H1233" t="s">
        <v>2880</v>
      </c>
      <c r="I1233" t="s">
        <v>2881</v>
      </c>
      <c r="J1233">
        <v>1</v>
      </c>
      <c r="K1233">
        <v>1</v>
      </c>
      <c r="L1233">
        <v>88.5</v>
      </c>
      <c r="M1233" t="s">
        <v>36</v>
      </c>
      <c r="N1233">
        <v>1.07</v>
      </c>
      <c r="O1233">
        <v>88.5</v>
      </c>
      <c r="P1233">
        <f t="shared" si="159"/>
        <v>94.695000000000007</v>
      </c>
      <c r="Q1233" t="s">
        <v>41</v>
      </c>
      <c r="R1233" t="s">
        <v>1618</v>
      </c>
      <c r="S1233" t="s">
        <v>25</v>
      </c>
      <c r="T1233">
        <v>900929</v>
      </c>
      <c r="U1233">
        <v>58.25</v>
      </c>
      <c r="V1233" t="s">
        <v>1065</v>
      </c>
      <c r="X1233" t="s">
        <v>2879</v>
      </c>
      <c r="Y1233">
        <v>1306136</v>
      </c>
      <c r="Z1233" t="s">
        <v>1620</v>
      </c>
      <c r="AB1233">
        <f t="shared" si="154"/>
        <v>2023</v>
      </c>
      <c r="AC1233">
        <f t="shared" si="155"/>
        <v>10</v>
      </c>
      <c r="AD1233" t="str">
        <f t="shared" si="156"/>
        <v>Q3</v>
      </c>
      <c r="AE1233" t="str">
        <f t="shared" si="157"/>
        <v>FY23/24</v>
      </c>
      <c r="AF1233" t="str">
        <f t="shared" si="158"/>
        <v>SOUTH</v>
      </c>
    </row>
    <row r="1234" spans="1:32">
      <c r="A1234" t="s">
        <v>3025</v>
      </c>
      <c r="B1234" t="s">
        <v>22</v>
      </c>
      <c r="C1234" t="str">
        <f t="shared" si="152"/>
        <v>SERVICE_CHARGE</v>
      </c>
      <c r="D1234" s="4">
        <v>45238</v>
      </c>
      <c r="E1234" t="str">
        <f t="shared" si="153"/>
        <v>YAMAHA</v>
      </c>
      <c r="F1234">
        <v>12100141</v>
      </c>
      <c r="G1234" s="19">
        <v>45238</v>
      </c>
      <c r="H1234" t="s">
        <v>76</v>
      </c>
      <c r="I1234" t="s">
        <v>77</v>
      </c>
      <c r="J1234">
        <v>1</v>
      </c>
      <c r="K1234">
        <v>1</v>
      </c>
      <c r="L1234">
        <v>44247.79</v>
      </c>
      <c r="M1234" t="s">
        <v>36</v>
      </c>
      <c r="N1234">
        <v>1.07</v>
      </c>
      <c r="O1234">
        <v>44247.79</v>
      </c>
      <c r="P1234">
        <f t="shared" si="159"/>
        <v>47345.135300000002</v>
      </c>
      <c r="Q1234" t="s">
        <v>41</v>
      </c>
      <c r="R1234" t="s">
        <v>2882</v>
      </c>
      <c r="S1234" t="s">
        <v>25</v>
      </c>
      <c r="T1234">
        <v>900932</v>
      </c>
      <c r="U1234">
        <v>0</v>
      </c>
      <c r="V1234" t="s">
        <v>1069</v>
      </c>
      <c r="X1234" t="s">
        <v>2883</v>
      </c>
      <c r="Z1234" t="s">
        <v>2884</v>
      </c>
      <c r="AB1234">
        <f t="shared" si="154"/>
        <v>2023</v>
      </c>
      <c r="AC1234">
        <f t="shared" si="155"/>
        <v>11</v>
      </c>
      <c r="AD1234" t="str">
        <f t="shared" si="156"/>
        <v>Q3</v>
      </c>
      <c r="AE1234" t="str">
        <f t="shared" si="157"/>
        <v>FY23/24</v>
      </c>
      <c r="AF1234" t="str">
        <f t="shared" si="158"/>
        <v>SOUTH</v>
      </c>
    </row>
    <row r="1235" spans="1:32">
      <c r="A1235" t="s">
        <v>3025</v>
      </c>
      <c r="B1235" t="s">
        <v>22</v>
      </c>
      <c r="C1235" t="str">
        <f t="shared" si="152"/>
        <v>SERVICE_CHARGE</v>
      </c>
      <c r="D1235" s="4">
        <v>45238</v>
      </c>
      <c r="E1235" t="str">
        <f t="shared" si="153"/>
        <v>YAMAHA</v>
      </c>
      <c r="F1235">
        <v>12100142</v>
      </c>
      <c r="G1235" s="19">
        <v>45238</v>
      </c>
      <c r="H1235" t="s">
        <v>76</v>
      </c>
      <c r="I1235" t="s">
        <v>77</v>
      </c>
      <c r="J1235">
        <v>1</v>
      </c>
      <c r="K1235">
        <v>1</v>
      </c>
      <c r="L1235">
        <v>1327.43</v>
      </c>
      <c r="M1235" t="s">
        <v>36</v>
      </c>
      <c r="N1235">
        <v>1.07</v>
      </c>
      <c r="O1235">
        <v>1327.43</v>
      </c>
      <c r="P1235">
        <f t="shared" si="159"/>
        <v>1420.3501000000001</v>
      </c>
      <c r="Q1235" t="s">
        <v>41</v>
      </c>
      <c r="R1235" t="s">
        <v>2885</v>
      </c>
      <c r="S1235" t="s">
        <v>25</v>
      </c>
      <c r="T1235">
        <v>900934</v>
      </c>
      <c r="U1235">
        <v>0</v>
      </c>
      <c r="V1235" t="s">
        <v>1069</v>
      </c>
      <c r="X1235" t="s">
        <v>2886</v>
      </c>
      <c r="Z1235" t="s">
        <v>2887</v>
      </c>
      <c r="AB1235">
        <f t="shared" si="154"/>
        <v>2023</v>
      </c>
      <c r="AC1235">
        <f t="shared" si="155"/>
        <v>11</v>
      </c>
      <c r="AD1235" t="str">
        <f t="shared" si="156"/>
        <v>Q3</v>
      </c>
      <c r="AE1235" t="str">
        <f t="shared" si="157"/>
        <v>FY23/24</v>
      </c>
      <c r="AF1235" t="str">
        <f t="shared" si="158"/>
        <v>SOUTH</v>
      </c>
    </row>
    <row r="1236" spans="1:32">
      <c r="A1236" t="s">
        <v>3025</v>
      </c>
      <c r="B1236" t="s">
        <v>22</v>
      </c>
      <c r="C1236" t="str">
        <f t="shared" si="152"/>
        <v>SERVICE_CHARGE</v>
      </c>
      <c r="D1236" s="4">
        <v>45238</v>
      </c>
      <c r="E1236" t="str">
        <f t="shared" si="153"/>
        <v>YAMAHA</v>
      </c>
      <c r="F1236">
        <v>12100143</v>
      </c>
      <c r="G1236" s="19">
        <v>45238</v>
      </c>
      <c r="H1236" t="s">
        <v>76</v>
      </c>
      <c r="I1236" t="s">
        <v>77</v>
      </c>
      <c r="J1236">
        <v>1</v>
      </c>
      <c r="K1236">
        <v>1</v>
      </c>
      <c r="L1236">
        <v>112654.87</v>
      </c>
      <c r="M1236" t="s">
        <v>36</v>
      </c>
      <c r="N1236">
        <v>1.07</v>
      </c>
      <c r="O1236">
        <v>112654.87</v>
      </c>
      <c r="P1236">
        <f t="shared" si="159"/>
        <v>120540.71090000001</v>
      </c>
      <c r="Q1236" t="s">
        <v>41</v>
      </c>
      <c r="R1236" t="s">
        <v>2888</v>
      </c>
      <c r="S1236" t="s">
        <v>25</v>
      </c>
      <c r="T1236">
        <v>900936</v>
      </c>
      <c r="U1236">
        <v>0</v>
      </c>
      <c r="V1236" t="s">
        <v>1069</v>
      </c>
      <c r="X1236" t="s">
        <v>2889</v>
      </c>
      <c r="Z1236" t="s">
        <v>2890</v>
      </c>
      <c r="AB1236">
        <f t="shared" si="154"/>
        <v>2023</v>
      </c>
      <c r="AC1236">
        <f t="shared" si="155"/>
        <v>11</v>
      </c>
      <c r="AD1236" t="str">
        <f t="shared" si="156"/>
        <v>Q3</v>
      </c>
      <c r="AE1236" t="str">
        <f t="shared" si="157"/>
        <v>FY23/24</v>
      </c>
      <c r="AF1236" t="str">
        <f t="shared" si="158"/>
        <v>SOUTH</v>
      </c>
    </row>
    <row r="1237" spans="1:32">
      <c r="A1237" t="s">
        <v>3025</v>
      </c>
      <c r="B1237" t="s">
        <v>22</v>
      </c>
      <c r="C1237" t="str">
        <f t="shared" si="152"/>
        <v>SPARES/OTHER</v>
      </c>
      <c r="D1237" s="4">
        <v>45238</v>
      </c>
      <c r="E1237" t="str">
        <f t="shared" si="153"/>
        <v>OTHERS</v>
      </c>
      <c r="F1237">
        <v>14100667</v>
      </c>
      <c r="G1237" s="19">
        <v>45238</v>
      </c>
      <c r="H1237" t="s">
        <v>2755</v>
      </c>
      <c r="I1237" t="s">
        <v>351</v>
      </c>
      <c r="J1237">
        <v>5</v>
      </c>
      <c r="K1237">
        <v>5</v>
      </c>
      <c r="L1237">
        <v>2566.37</v>
      </c>
      <c r="M1237" t="s">
        <v>36</v>
      </c>
      <c r="N1237">
        <v>1.07</v>
      </c>
      <c r="O1237">
        <v>2566.37</v>
      </c>
      <c r="P1237">
        <f t="shared" si="159"/>
        <v>2746.0158999999999</v>
      </c>
      <c r="Q1237" t="s">
        <v>41</v>
      </c>
      <c r="R1237" t="s">
        <v>2752</v>
      </c>
      <c r="S1237" t="s">
        <v>25</v>
      </c>
      <c r="T1237">
        <v>900931</v>
      </c>
      <c r="U1237">
        <v>1548.65</v>
      </c>
      <c r="V1237" t="s">
        <v>1065</v>
      </c>
      <c r="X1237" t="s">
        <v>2891</v>
      </c>
      <c r="Y1237">
        <v>1316120</v>
      </c>
      <c r="Z1237" t="s">
        <v>2754</v>
      </c>
      <c r="AB1237">
        <f t="shared" si="154"/>
        <v>2023</v>
      </c>
      <c r="AC1237">
        <f t="shared" si="155"/>
        <v>11</v>
      </c>
      <c r="AD1237" t="str">
        <f t="shared" si="156"/>
        <v>Q3</v>
      </c>
      <c r="AE1237" t="str">
        <f t="shared" si="157"/>
        <v>FY23/24</v>
      </c>
      <c r="AF1237" t="str">
        <f t="shared" si="158"/>
        <v>SOUTH</v>
      </c>
    </row>
    <row r="1238" spans="1:32">
      <c r="A1238" t="s">
        <v>3025</v>
      </c>
      <c r="B1238" t="s">
        <v>22</v>
      </c>
      <c r="C1238" t="str">
        <f t="shared" si="152"/>
        <v>SPARES/OTHER</v>
      </c>
      <c r="D1238" s="4">
        <v>45238</v>
      </c>
      <c r="E1238" t="str">
        <f t="shared" si="153"/>
        <v>OTHERS</v>
      </c>
      <c r="F1238">
        <v>14100667</v>
      </c>
      <c r="G1238" s="19">
        <v>45238</v>
      </c>
      <c r="H1238" t="s">
        <v>2892</v>
      </c>
      <c r="I1238" t="s">
        <v>351</v>
      </c>
      <c r="J1238">
        <v>1</v>
      </c>
      <c r="K1238">
        <v>1</v>
      </c>
      <c r="L1238">
        <v>601.77</v>
      </c>
      <c r="M1238" t="s">
        <v>36</v>
      </c>
      <c r="N1238">
        <v>1.07</v>
      </c>
      <c r="O1238">
        <v>601.77</v>
      </c>
      <c r="P1238">
        <f t="shared" si="159"/>
        <v>643.89390000000003</v>
      </c>
      <c r="Q1238" t="s">
        <v>41</v>
      </c>
      <c r="R1238" t="s">
        <v>2752</v>
      </c>
      <c r="S1238" t="s">
        <v>25</v>
      </c>
      <c r="T1238">
        <v>900931</v>
      </c>
      <c r="U1238">
        <v>398.23</v>
      </c>
      <c r="V1238" t="s">
        <v>1065</v>
      </c>
      <c r="X1238" t="s">
        <v>2891</v>
      </c>
      <c r="Y1238">
        <v>1316120</v>
      </c>
      <c r="Z1238" t="s">
        <v>2754</v>
      </c>
      <c r="AB1238">
        <f t="shared" si="154"/>
        <v>2023</v>
      </c>
      <c r="AC1238">
        <f t="shared" si="155"/>
        <v>11</v>
      </c>
      <c r="AD1238" t="str">
        <f t="shared" si="156"/>
        <v>Q3</v>
      </c>
      <c r="AE1238" t="str">
        <f t="shared" si="157"/>
        <v>FY23/24</v>
      </c>
      <c r="AF1238" t="str">
        <f t="shared" si="158"/>
        <v>SOUTH</v>
      </c>
    </row>
    <row r="1239" spans="1:32">
      <c r="A1239" t="s">
        <v>3025</v>
      </c>
      <c r="B1239" t="s">
        <v>22</v>
      </c>
      <c r="C1239" t="str">
        <f t="shared" si="152"/>
        <v>FEEDER</v>
      </c>
      <c r="D1239" s="4">
        <v>45238</v>
      </c>
      <c r="E1239" t="str">
        <f t="shared" si="153"/>
        <v>YAMAHA</v>
      </c>
      <c r="F1239">
        <v>14100668</v>
      </c>
      <c r="G1239" s="19">
        <v>45238</v>
      </c>
      <c r="H1239" t="s">
        <v>70</v>
      </c>
      <c r="I1239" t="s">
        <v>71</v>
      </c>
      <c r="J1239">
        <v>5</v>
      </c>
      <c r="K1239">
        <v>5</v>
      </c>
      <c r="L1239">
        <v>0</v>
      </c>
      <c r="M1239" t="s">
        <v>36</v>
      </c>
      <c r="N1239">
        <v>1.07</v>
      </c>
      <c r="O1239">
        <v>0</v>
      </c>
      <c r="P1239">
        <f t="shared" si="159"/>
        <v>0</v>
      </c>
      <c r="Q1239" t="s">
        <v>41</v>
      </c>
      <c r="R1239" t="s">
        <v>2882</v>
      </c>
      <c r="S1239" t="s">
        <v>25</v>
      </c>
      <c r="T1239">
        <v>900933</v>
      </c>
      <c r="U1239">
        <v>15306.65</v>
      </c>
      <c r="V1239" t="s">
        <v>1065</v>
      </c>
      <c r="X1239" t="s">
        <v>2883</v>
      </c>
      <c r="Y1239">
        <v>1316178</v>
      </c>
      <c r="Z1239" t="s">
        <v>2884</v>
      </c>
      <c r="AB1239">
        <f t="shared" si="154"/>
        <v>2023</v>
      </c>
      <c r="AC1239">
        <f t="shared" si="155"/>
        <v>11</v>
      </c>
      <c r="AD1239" t="str">
        <f t="shared" si="156"/>
        <v>Q3</v>
      </c>
      <c r="AE1239" t="str">
        <f t="shared" si="157"/>
        <v>FY23/24</v>
      </c>
      <c r="AF1239" t="str">
        <f t="shared" si="158"/>
        <v>SOUTH</v>
      </c>
    </row>
    <row r="1240" spans="1:32">
      <c r="A1240" t="s">
        <v>3025</v>
      </c>
      <c r="B1240" t="s">
        <v>22</v>
      </c>
      <c r="C1240" t="str">
        <f t="shared" si="152"/>
        <v>FEEDER</v>
      </c>
      <c r="D1240" s="4">
        <v>45238</v>
      </c>
      <c r="E1240" t="str">
        <f t="shared" si="153"/>
        <v>YAMAHA</v>
      </c>
      <c r="F1240">
        <v>14100668</v>
      </c>
      <c r="G1240" s="19">
        <v>45238</v>
      </c>
      <c r="H1240" t="s">
        <v>72</v>
      </c>
      <c r="I1240" t="s">
        <v>73</v>
      </c>
      <c r="J1240">
        <v>5</v>
      </c>
      <c r="K1240">
        <v>5</v>
      </c>
      <c r="L1240">
        <v>0</v>
      </c>
      <c r="M1240" t="s">
        <v>36</v>
      </c>
      <c r="N1240">
        <v>1.07</v>
      </c>
      <c r="O1240">
        <v>0</v>
      </c>
      <c r="P1240">
        <f t="shared" si="159"/>
        <v>0</v>
      </c>
      <c r="Q1240" t="s">
        <v>41</v>
      </c>
      <c r="R1240" t="s">
        <v>2882</v>
      </c>
      <c r="S1240" t="s">
        <v>25</v>
      </c>
      <c r="T1240">
        <v>900933</v>
      </c>
      <c r="U1240">
        <v>16271.31</v>
      </c>
      <c r="V1240" t="s">
        <v>1065</v>
      </c>
      <c r="X1240" t="s">
        <v>2883</v>
      </c>
      <c r="Y1240">
        <v>1316178</v>
      </c>
      <c r="Z1240" t="s">
        <v>2884</v>
      </c>
      <c r="AB1240">
        <f t="shared" si="154"/>
        <v>2023</v>
      </c>
      <c r="AC1240">
        <f t="shared" si="155"/>
        <v>11</v>
      </c>
      <c r="AD1240" t="str">
        <f t="shared" si="156"/>
        <v>Q3</v>
      </c>
      <c r="AE1240" t="str">
        <f t="shared" si="157"/>
        <v>FY23/24</v>
      </c>
      <c r="AF1240" t="str">
        <f t="shared" si="158"/>
        <v>SOUTH</v>
      </c>
    </row>
    <row r="1241" spans="1:32">
      <c r="A1241" t="s">
        <v>3025</v>
      </c>
      <c r="B1241" t="s">
        <v>22</v>
      </c>
      <c r="C1241" t="str">
        <f t="shared" si="152"/>
        <v>SPARES/OTHER</v>
      </c>
      <c r="D1241" s="4">
        <v>45238</v>
      </c>
      <c r="E1241" t="str">
        <f t="shared" si="153"/>
        <v>YAMAHA</v>
      </c>
      <c r="F1241">
        <v>14100669</v>
      </c>
      <c r="G1241" s="19">
        <v>45238</v>
      </c>
      <c r="H1241" t="s">
        <v>42</v>
      </c>
      <c r="I1241" t="s">
        <v>43</v>
      </c>
      <c r="J1241">
        <v>20</v>
      </c>
      <c r="K1241">
        <v>20</v>
      </c>
      <c r="L1241">
        <v>2123.89</v>
      </c>
      <c r="M1241" t="s">
        <v>36</v>
      </c>
      <c r="N1241">
        <v>1.07</v>
      </c>
      <c r="O1241">
        <v>2123.89</v>
      </c>
      <c r="P1241">
        <f t="shared" si="159"/>
        <v>2272.5623000000001</v>
      </c>
      <c r="Q1241" t="s">
        <v>41</v>
      </c>
      <c r="R1241" t="s">
        <v>2885</v>
      </c>
      <c r="S1241" t="s">
        <v>25</v>
      </c>
      <c r="T1241">
        <v>900935</v>
      </c>
      <c r="U1241">
        <v>1238.4000000000001</v>
      </c>
      <c r="V1241" t="s">
        <v>1065</v>
      </c>
      <c r="X1241" t="s">
        <v>2886</v>
      </c>
      <c r="Y1241">
        <v>1316184</v>
      </c>
      <c r="Z1241" t="s">
        <v>2887</v>
      </c>
      <c r="AB1241">
        <f t="shared" si="154"/>
        <v>2023</v>
      </c>
      <c r="AC1241">
        <f t="shared" si="155"/>
        <v>11</v>
      </c>
      <c r="AD1241" t="str">
        <f t="shared" si="156"/>
        <v>Q3</v>
      </c>
      <c r="AE1241" t="str">
        <f t="shared" si="157"/>
        <v>FY23/24</v>
      </c>
      <c r="AF1241" t="str">
        <f t="shared" si="158"/>
        <v>SOUTH</v>
      </c>
    </row>
    <row r="1242" spans="1:32">
      <c r="A1242" t="s">
        <v>3025</v>
      </c>
      <c r="B1242" t="s">
        <v>22</v>
      </c>
      <c r="C1242" t="str">
        <f t="shared" si="152"/>
        <v>SPARES/OTHER</v>
      </c>
      <c r="D1242" s="4">
        <v>45238</v>
      </c>
      <c r="E1242" t="str">
        <f t="shared" si="153"/>
        <v>YAMAHA</v>
      </c>
      <c r="F1242">
        <v>14100670</v>
      </c>
      <c r="G1242" s="19">
        <v>45238</v>
      </c>
      <c r="H1242" t="s">
        <v>2299</v>
      </c>
      <c r="I1242" t="s">
        <v>92</v>
      </c>
      <c r="J1242">
        <v>1</v>
      </c>
      <c r="K1242">
        <v>1</v>
      </c>
      <c r="L1242">
        <v>0</v>
      </c>
      <c r="M1242" t="s">
        <v>36</v>
      </c>
      <c r="N1242">
        <v>1.07</v>
      </c>
      <c r="O1242">
        <v>0</v>
      </c>
      <c r="P1242">
        <f t="shared" si="159"/>
        <v>0</v>
      </c>
      <c r="Q1242" t="s">
        <v>41</v>
      </c>
      <c r="R1242" t="s">
        <v>2888</v>
      </c>
      <c r="S1242" t="s">
        <v>25</v>
      </c>
      <c r="T1242">
        <v>900937</v>
      </c>
      <c r="U1242">
        <v>24000</v>
      </c>
      <c r="V1242" t="s">
        <v>1065</v>
      </c>
      <c r="X1242" t="s">
        <v>2889</v>
      </c>
      <c r="Y1242">
        <v>1316198</v>
      </c>
      <c r="Z1242" t="s">
        <v>2890</v>
      </c>
      <c r="AB1242">
        <f t="shared" si="154"/>
        <v>2023</v>
      </c>
      <c r="AC1242">
        <f t="shared" si="155"/>
        <v>11</v>
      </c>
      <c r="AD1242" t="str">
        <f t="shared" si="156"/>
        <v>Q3</v>
      </c>
      <c r="AE1242" t="str">
        <f t="shared" si="157"/>
        <v>FY23/24</v>
      </c>
      <c r="AF1242" t="str">
        <f t="shared" si="158"/>
        <v>SOUTH</v>
      </c>
    </row>
    <row r="1243" spans="1:32">
      <c r="A1243" t="s">
        <v>3025</v>
      </c>
      <c r="B1243" t="s">
        <v>22</v>
      </c>
      <c r="C1243" t="str">
        <f t="shared" si="152"/>
        <v>FEEDER</v>
      </c>
      <c r="D1243" s="4">
        <v>45238</v>
      </c>
      <c r="E1243" t="str">
        <f t="shared" si="153"/>
        <v>YAMAHA</v>
      </c>
      <c r="F1243">
        <v>14100670</v>
      </c>
      <c r="G1243" s="19">
        <v>45238</v>
      </c>
      <c r="H1243" t="s">
        <v>39</v>
      </c>
      <c r="I1243" t="s">
        <v>40</v>
      </c>
      <c r="J1243">
        <v>20</v>
      </c>
      <c r="K1243">
        <v>20</v>
      </c>
      <c r="L1243">
        <v>0</v>
      </c>
      <c r="M1243" t="s">
        <v>36</v>
      </c>
      <c r="N1243">
        <v>1.07</v>
      </c>
      <c r="O1243">
        <v>0</v>
      </c>
      <c r="P1243">
        <f t="shared" si="159"/>
        <v>0</v>
      </c>
      <c r="Q1243" t="s">
        <v>41</v>
      </c>
      <c r="R1243" t="s">
        <v>2888</v>
      </c>
      <c r="S1243" t="s">
        <v>25</v>
      </c>
      <c r="T1243">
        <v>900937</v>
      </c>
      <c r="U1243">
        <v>45926.85</v>
      </c>
      <c r="V1243" t="s">
        <v>1065</v>
      </c>
      <c r="X1243" t="s">
        <v>2889</v>
      </c>
      <c r="Y1243">
        <v>1316198</v>
      </c>
      <c r="Z1243" t="s">
        <v>2890</v>
      </c>
      <c r="AB1243">
        <f t="shared" si="154"/>
        <v>2023</v>
      </c>
      <c r="AC1243">
        <f t="shared" si="155"/>
        <v>11</v>
      </c>
      <c r="AD1243" t="str">
        <f t="shared" si="156"/>
        <v>Q3</v>
      </c>
      <c r="AE1243" t="str">
        <f t="shared" si="157"/>
        <v>FY23/24</v>
      </c>
      <c r="AF1243" t="str">
        <f t="shared" si="158"/>
        <v>SOUTH</v>
      </c>
    </row>
    <row r="1244" spans="1:32">
      <c r="A1244" t="s">
        <v>3025</v>
      </c>
      <c r="B1244" t="s">
        <v>22</v>
      </c>
      <c r="C1244" t="str">
        <f t="shared" si="152"/>
        <v>FEEDER</v>
      </c>
      <c r="D1244" s="4">
        <v>45238</v>
      </c>
      <c r="E1244" t="str">
        <f t="shared" si="153"/>
        <v>YAMAHA</v>
      </c>
      <c r="F1244">
        <v>14100670</v>
      </c>
      <c r="G1244" s="19">
        <v>45238</v>
      </c>
      <c r="H1244" t="s">
        <v>78</v>
      </c>
      <c r="I1244" t="s">
        <v>79</v>
      </c>
      <c r="J1244">
        <v>8</v>
      </c>
      <c r="K1244">
        <v>8</v>
      </c>
      <c r="L1244">
        <v>0</v>
      </c>
      <c r="M1244" t="s">
        <v>36</v>
      </c>
      <c r="N1244">
        <v>1.07</v>
      </c>
      <c r="O1244">
        <v>0</v>
      </c>
      <c r="P1244">
        <f t="shared" si="159"/>
        <v>0</v>
      </c>
      <c r="Q1244" t="s">
        <v>41</v>
      </c>
      <c r="R1244" t="s">
        <v>2888</v>
      </c>
      <c r="S1244" t="s">
        <v>25</v>
      </c>
      <c r="T1244">
        <v>900937</v>
      </c>
      <c r="U1244">
        <v>28260.14</v>
      </c>
      <c r="V1244" t="s">
        <v>1065</v>
      </c>
      <c r="X1244" t="s">
        <v>2889</v>
      </c>
      <c r="Y1244">
        <v>1316198</v>
      </c>
      <c r="Z1244" t="s">
        <v>2890</v>
      </c>
      <c r="AB1244">
        <f t="shared" si="154"/>
        <v>2023</v>
      </c>
      <c r="AC1244">
        <f t="shared" si="155"/>
        <v>11</v>
      </c>
      <c r="AD1244" t="str">
        <f t="shared" si="156"/>
        <v>Q3</v>
      </c>
      <c r="AE1244" t="str">
        <f t="shared" si="157"/>
        <v>FY23/24</v>
      </c>
      <c r="AF1244" t="str">
        <f t="shared" si="158"/>
        <v>SOUTH</v>
      </c>
    </row>
    <row r="1245" spans="1:32">
      <c r="A1245" t="s">
        <v>3025</v>
      </c>
      <c r="B1245" t="s">
        <v>22</v>
      </c>
      <c r="C1245" t="str">
        <f t="shared" si="152"/>
        <v>FEEDER</v>
      </c>
      <c r="D1245" s="4">
        <v>45238</v>
      </c>
      <c r="E1245" t="str">
        <f t="shared" si="153"/>
        <v>YAMAHA</v>
      </c>
      <c r="F1245">
        <v>14100670</v>
      </c>
      <c r="G1245" s="19">
        <v>45238</v>
      </c>
      <c r="H1245" t="s">
        <v>1631</v>
      </c>
      <c r="I1245" t="s">
        <v>1632</v>
      </c>
      <c r="J1245">
        <v>4</v>
      </c>
      <c r="K1245">
        <v>4</v>
      </c>
      <c r="L1245">
        <v>0</v>
      </c>
      <c r="M1245" t="s">
        <v>36</v>
      </c>
      <c r="N1245">
        <v>1.07</v>
      </c>
      <c r="O1245">
        <v>0</v>
      </c>
      <c r="P1245">
        <f t="shared" si="159"/>
        <v>0</v>
      </c>
      <c r="Q1245" t="s">
        <v>41</v>
      </c>
      <c r="R1245" t="s">
        <v>2888</v>
      </c>
      <c r="S1245" t="s">
        <v>25</v>
      </c>
      <c r="T1245">
        <v>900937</v>
      </c>
      <c r="U1245">
        <v>14298.4</v>
      </c>
      <c r="V1245" t="s">
        <v>1065</v>
      </c>
      <c r="X1245" t="s">
        <v>2889</v>
      </c>
      <c r="Y1245">
        <v>1316198</v>
      </c>
      <c r="Z1245" t="s">
        <v>2890</v>
      </c>
      <c r="AB1245">
        <f t="shared" si="154"/>
        <v>2023</v>
      </c>
      <c r="AC1245">
        <f t="shared" si="155"/>
        <v>11</v>
      </c>
      <c r="AD1245" t="str">
        <f t="shared" si="156"/>
        <v>Q3</v>
      </c>
      <c r="AE1245" t="str">
        <f t="shared" si="157"/>
        <v>FY23/24</v>
      </c>
      <c r="AF1245" t="str">
        <f t="shared" si="158"/>
        <v>SOUTH</v>
      </c>
    </row>
    <row r="1246" spans="1:32">
      <c r="A1246" t="s">
        <v>3025</v>
      </c>
      <c r="B1246" t="s">
        <v>22</v>
      </c>
      <c r="C1246" t="str">
        <f t="shared" si="152"/>
        <v>SERVICE_CHARGE</v>
      </c>
      <c r="D1246" s="4">
        <v>45243</v>
      </c>
      <c r="E1246" t="str">
        <f t="shared" si="153"/>
        <v>YAMAHA</v>
      </c>
      <c r="F1246">
        <v>12100144</v>
      </c>
      <c r="G1246" s="19">
        <v>45243</v>
      </c>
      <c r="H1246" t="s">
        <v>76</v>
      </c>
      <c r="I1246" t="s">
        <v>77</v>
      </c>
      <c r="J1246">
        <v>1</v>
      </c>
      <c r="K1246">
        <v>1</v>
      </c>
      <c r="L1246">
        <v>1415.93</v>
      </c>
      <c r="M1246" t="s">
        <v>36</v>
      </c>
      <c r="N1246">
        <v>1.07</v>
      </c>
      <c r="O1246">
        <v>1415.93</v>
      </c>
      <c r="P1246">
        <f t="shared" si="159"/>
        <v>1515.0451</v>
      </c>
      <c r="Q1246" t="s">
        <v>41</v>
      </c>
      <c r="R1246" t="s">
        <v>2437</v>
      </c>
      <c r="S1246" t="s">
        <v>25</v>
      </c>
      <c r="T1246">
        <v>900940</v>
      </c>
      <c r="U1246">
        <v>0</v>
      </c>
      <c r="V1246" t="s">
        <v>1069</v>
      </c>
      <c r="X1246" t="s">
        <v>2893</v>
      </c>
      <c r="Z1246" t="s">
        <v>2439</v>
      </c>
      <c r="AB1246">
        <f t="shared" si="154"/>
        <v>2023</v>
      </c>
      <c r="AC1246">
        <f t="shared" si="155"/>
        <v>11</v>
      </c>
      <c r="AD1246" t="str">
        <f t="shared" si="156"/>
        <v>Q3</v>
      </c>
      <c r="AE1246" t="str">
        <f t="shared" si="157"/>
        <v>FY23/24</v>
      </c>
      <c r="AF1246" t="str">
        <f t="shared" si="158"/>
        <v>SOUTH</v>
      </c>
    </row>
    <row r="1247" spans="1:32">
      <c r="A1247" t="s">
        <v>3025</v>
      </c>
      <c r="B1247" t="s">
        <v>22</v>
      </c>
      <c r="C1247" t="str">
        <f t="shared" si="152"/>
        <v>SERVICE_CHARGE</v>
      </c>
      <c r="D1247" s="4">
        <v>45243</v>
      </c>
      <c r="E1247" t="str">
        <f t="shared" si="153"/>
        <v>YAMAHA</v>
      </c>
      <c r="F1247">
        <v>12100144</v>
      </c>
      <c r="G1247" s="19">
        <v>45243</v>
      </c>
      <c r="H1247" t="s">
        <v>76</v>
      </c>
      <c r="I1247" t="s">
        <v>77</v>
      </c>
      <c r="J1247">
        <v>1</v>
      </c>
      <c r="K1247">
        <v>1</v>
      </c>
      <c r="L1247">
        <v>1327.43</v>
      </c>
      <c r="M1247" t="s">
        <v>36</v>
      </c>
      <c r="N1247">
        <v>1.07</v>
      </c>
      <c r="O1247">
        <v>1327.43</v>
      </c>
      <c r="P1247">
        <f t="shared" si="159"/>
        <v>1420.3501000000001</v>
      </c>
      <c r="Q1247" t="s">
        <v>41</v>
      </c>
      <c r="R1247" t="s">
        <v>2437</v>
      </c>
      <c r="S1247" t="s">
        <v>25</v>
      </c>
      <c r="T1247">
        <v>900940</v>
      </c>
      <c r="U1247">
        <v>0</v>
      </c>
      <c r="V1247" t="s">
        <v>1069</v>
      </c>
      <c r="X1247" t="s">
        <v>2893</v>
      </c>
      <c r="Z1247" t="s">
        <v>2439</v>
      </c>
      <c r="AB1247">
        <f t="shared" si="154"/>
        <v>2023</v>
      </c>
      <c r="AC1247">
        <f t="shared" si="155"/>
        <v>11</v>
      </c>
      <c r="AD1247" t="str">
        <f t="shared" si="156"/>
        <v>Q3</v>
      </c>
      <c r="AE1247" t="str">
        <f t="shared" si="157"/>
        <v>FY23/24</v>
      </c>
      <c r="AF1247" t="str">
        <f t="shared" si="158"/>
        <v>SOUTH</v>
      </c>
    </row>
    <row r="1248" spans="1:32">
      <c r="A1248" t="s">
        <v>3025</v>
      </c>
      <c r="B1248" t="s">
        <v>22</v>
      </c>
      <c r="C1248" t="str">
        <f t="shared" si="152"/>
        <v>CONTRACT_FEE</v>
      </c>
      <c r="D1248" s="4">
        <v>45243</v>
      </c>
      <c r="E1248" t="str">
        <f t="shared" si="153"/>
        <v>YAMAHA</v>
      </c>
      <c r="F1248">
        <v>13100084</v>
      </c>
      <c r="G1248" s="19">
        <v>45243</v>
      </c>
      <c r="H1248" t="s">
        <v>76</v>
      </c>
      <c r="I1248" t="s">
        <v>77</v>
      </c>
      <c r="J1248">
        <v>1</v>
      </c>
      <c r="K1248">
        <v>1</v>
      </c>
      <c r="L1248">
        <v>29600</v>
      </c>
      <c r="M1248" t="s">
        <v>36</v>
      </c>
      <c r="N1248">
        <v>1.07</v>
      </c>
      <c r="O1248">
        <v>29600</v>
      </c>
      <c r="P1248">
        <f t="shared" si="159"/>
        <v>31672.000000000004</v>
      </c>
      <c r="Q1248" t="s">
        <v>41</v>
      </c>
      <c r="R1248" t="s">
        <v>363</v>
      </c>
      <c r="S1248" t="s">
        <v>25</v>
      </c>
      <c r="T1248">
        <v>900938</v>
      </c>
      <c r="U1248">
        <v>0</v>
      </c>
      <c r="V1248" t="s">
        <v>1090</v>
      </c>
      <c r="X1248" t="s">
        <v>2601</v>
      </c>
      <c r="Z1248" t="s">
        <v>364</v>
      </c>
      <c r="AB1248">
        <f t="shared" si="154"/>
        <v>2023</v>
      </c>
      <c r="AC1248">
        <f t="shared" si="155"/>
        <v>11</v>
      </c>
      <c r="AD1248" t="str">
        <f t="shared" si="156"/>
        <v>Q3</v>
      </c>
      <c r="AE1248" t="str">
        <f t="shared" si="157"/>
        <v>FY23/24</v>
      </c>
      <c r="AF1248" t="str">
        <f t="shared" si="158"/>
        <v>SOUTH</v>
      </c>
    </row>
    <row r="1249" spans="1:32">
      <c r="A1249" t="s">
        <v>3025</v>
      </c>
      <c r="B1249" t="s">
        <v>22</v>
      </c>
      <c r="C1249" t="str">
        <f t="shared" si="152"/>
        <v>CONTRACT_FEE</v>
      </c>
      <c r="D1249" s="4">
        <v>45243</v>
      </c>
      <c r="E1249" t="str">
        <f t="shared" si="153"/>
        <v>YAMAHA</v>
      </c>
      <c r="F1249">
        <v>13100085</v>
      </c>
      <c r="G1249" s="19">
        <v>45243</v>
      </c>
      <c r="H1249" t="s">
        <v>76</v>
      </c>
      <c r="I1249" t="s">
        <v>77</v>
      </c>
      <c r="J1249">
        <v>1</v>
      </c>
      <c r="K1249">
        <v>1</v>
      </c>
      <c r="L1249">
        <v>46017.7</v>
      </c>
      <c r="M1249" t="s">
        <v>36</v>
      </c>
      <c r="N1249">
        <v>1.07</v>
      </c>
      <c r="O1249">
        <v>46017.7</v>
      </c>
      <c r="P1249">
        <f t="shared" si="159"/>
        <v>49238.938999999998</v>
      </c>
      <c r="Q1249" t="s">
        <v>41</v>
      </c>
      <c r="R1249" t="s">
        <v>2802</v>
      </c>
      <c r="S1249" t="s">
        <v>25</v>
      </c>
      <c r="T1249">
        <v>900946</v>
      </c>
      <c r="U1249">
        <v>0</v>
      </c>
      <c r="V1249" t="s">
        <v>1090</v>
      </c>
      <c r="X1249">
        <v>4500153966</v>
      </c>
      <c r="Z1249" t="s">
        <v>2803</v>
      </c>
      <c r="AB1249">
        <f t="shared" si="154"/>
        <v>2023</v>
      </c>
      <c r="AC1249">
        <f t="shared" si="155"/>
        <v>11</v>
      </c>
      <c r="AD1249" t="str">
        <f t="shared" si="156"/>
        <v>Q3</v>
      </c>
      <c r="AE1249" t="str">
        <f t="shared" si="157"/>
        <v>FY23/24</v>
      </c>
      <c r="AF1249" t="str">
        <f t="shared" si="158"/>
        <v>SOUTH</v>
      </c>
    </row>
    <row r="1250" spans="1:32">
      <c r="A1250" t="s">
        <v>3025</v>
      </c>
      <c r="B1250" t="s">
        <v>22</v>
      </c>
      <c r="C1250" t="str">
        <f t="shared" si="152"/>
        <v>SPARES/OTHER</v>
      </c>
      <c r="D1250" s="4">
        <v>45243</v>
      </c>
      <c r="E1250" t="str">
        <f t="shared" si="153"/>
        <v>YAMAHA</v>
      </c>
      <c r="F1250">
        <v>14100671</v>
      </c>
      <c r="G1250" s="19">
        <v>45243</v>
      </c>
      <c r="H1250" t="s">
        <v>1412</v>
      </c>
      <c r="I1250" t="s">
        <v>1374</v>
      </c>
      <c r="J1250">
        <v>2</v>
      </c>
      <c r="K1250">
        <v>2</v>
      </c>
      <c r="L1250">
        <v>0</v>
      </c>
      <c r="M1250" t="s">
        <v>36</v>
      </c>
      <c r="N1250">
        <v>1.07</v>
      </c>
      <c r="O1250">
        <v>0</v>
      </c>
      <c r="P1250">
        <f t="shared" si="159"/>
        <v>0</v>
      </c>
      <c r="Q1250" t="s">
        <v>41</v>
      </c>
      <c r="R1250" t="s">
        <v>363</v>
      </c>
      <c r="S1250" t="s">
        <v>25</v>
      </c>
      <c r="T1250">
        <v>900939</v>
      </c>
      <c r="U1250">
        <v>680</v>
      </c>
      <c r="V1250" t="s">
        <v>1065</v>
      </c>
      <c r="X1250">
        <v>900938</v>
      </c>
      <c r="Y1250">
        <v>1319109</v>
      </c>
      <c r="Z1250" t="s">
        <v>364</v>
      </c>
      <c r="AB1250">
        <f t="shared" si="154"/>
        <v>2023</v>
      </c>
      <c r="AC1250">
        <f t="shared" si="155"/>
        <v>11</v>
      </c>
      <c r="AD1250" t="str">
        <f t="shared" si="156"/>
        <v>Q3</v>
      </c>
      <c r="AE1250" t="str">
        <f t="shared" si="157"/>
        <v>FY23/24</v>
      </c>
      <c r="AF1250" t="str">
        <f t="shared" si="158"/>
        <v>SOUTH</v>
      </c>
    </row>
    <row r="1251" spans="1:32">
      <c r="A1251" t="s">
        <v>3025</v>
      </c>
      <c r="B1251" t="s">
        <v>22</v>
      </c>
      <c r="C1251" t="str">
        <f t="shared" si="152"/>
        <v>SPARES/OTHER</v>
      </c>
      <c r="D1251" s="4">
        <v>45243</v>
      </c>
      <c r="E1251" t="str">
        <f t="shared" si="153"/>
        <v>OTHERS</v>
      </c>
      <c r="F1251">
        <v>14100672</v>
      </c>
      <c r="G1251" s="19">
        <v>45243</v>
      </c>
      <c r="H1251" t="s">
        <v>2634</v>
      </c>
      <c r="I1251" t="s">
        <v>2635</v>
      </c>
      <c r="J1251">
        <v>20</v>
      </c>
      <c r="K1251">
        <v>20</v>
      </c>
      <c r="L1251">
        <v>4070.8</v>
      </c>
      <c r="M1251" t="s">
        <v>36</v>
      </c>
      <c r="N1251">
        <v>1.07</v>
      </c>
      <c r="O1251">
        <v>4070.8</v>
      </c>
      <c r="P1251">
        <f t="shared" si="159"/>
        <v>4355.7560000000003</v>
      </c>
      <c r="Q1251" t="s">
        <v>41</v>
      </c>
      <c r="R1251" t="s">
        <v>2437</v>
      </c>
      <c r="S1251" t="s">
        <v>25</v>
      </c>
      <c r="T1251">
        <v>900941</v>
      </c>
      <c r="U1251">
        <v>1734.6</v>
      </c>
      <c r="V1251" t="s">
        <v>1065</v>
      </c>
      <c r="X1251" t="s">
        <v>2894</v>
      </c>
      <c r="Y1251">
        <v>1319110</v>
      </c>
      <c r="Z1251" t="s">
        <v>2439</v>
      </c>
      <c r="AB1251">
        <f t="shared" si="154"/>
        <v>2023</v>
      </c>
      <c r="AC1251">
        <f t="shared" si="155"/>
        <v>11</v>
      </c>
      <c r="AD1251" t="str">
        <f t="shared" si="156"/>
        <v>Q3</v>
      </c>
      <c r="AE1251" t="str">
        <f t="shared" si="157"/>
        <v>FY23/24</v>
      </c>
      <c r="AF1251" t="str">
        <f t="shared" si="158"/>
        <v>SOUTH</v>
      </c>
    </row>
    <row r="1252" spans="1:32">
      <c r="A1252" t="s">
        <v>3025</v>
      </c>
      <c r="B1252" t="s">
        <v>22</v>
      </c>
      <c r="C1252" t="str">
        <f t="shared" si="152"/>
        <v>SPARES/OTHER</v>
      </c>
      <c r="D1252" s="4">
        <v>45243</v>
      </c>
      <c r="E1252" t="str">
        <f t="shared" si="153"/>
        <v>OTHERS</v>
      </c>
      <c r="F1252">
        <v>14100672</v>
      </c>
      <c r="G1252" s="19">
        <v>45243</v>
      </c>
      <c r="H1252" t="s">
        <v>367</v>
      </c>
      <c r="I1252" t="s">
        <v>86</v>
      </c>
      <c r="J1252">
        <v>60</v>
      </c>
      <c r="K1252">
        <v>60</v>
      </c>
      <c r="L1252">
        <v>0</v>
      </c>
      <c r="M1252" t="s">
        <v>36</v>
      </c>
      <c r="N1252">
        <v>1.07</v>
      </c>
      <c r="O1252">
        <v>0</v>
      </c>
      <c r="P1252">
        <f t="shared" si="159"/>
        <v>0</v>
      </c>
      <c r="Q1252" t="s">
        <v>41</v>
      </c>
      <c r="R1252" t="s">
        <v>2437</v>
      </c>
      <c r="S1252" t="s">
        <v>25</v>
      </c>
      <c r="T1252">
        <v>900941</v>
      </c>
      <c r="U1252">
        <v>174.6</v>
      </c>
      <c r="V1252" t="s">
        <v>1065</v>
      </c>
      <c r="X1252" t="s">
        <v>2894</v>
      </c>
      <c r="Y1252">
        <v>1319110</v>
      </c>
      <c r="Z1252" t="s">
        <v>2439</v>
      </c>
      <c r="AB1252">
        <f t="shared" si="154"/>
        <v>2023</v>
      </c>
      <c r="AC1252">
        <f t="shared" si="155"/>
        <v>11</v>
      </c>
      <c r="AD1252" t="str">
        <f t="shared" si="156"/>
        <v>Q3</v>
      </c>
      <c r="AE1252" t="str">
        <f t="shared" si="157"/>
        <v>FY23/24</v>
      </c>
      <c r="AF1252" t="str">
        <f t="shared" si="158"/>
        <v>SOUTH</v>
      </c>
    </row>
    <row r="1253" spans="1:32">
      <c r="A1253" t="s">
        <v>3025</v>
      </c>
      <c r="B1253" t="s">
        <v>22</v>
      </c>
      <c r="C1253" t="str">
        <f t="shared" si="152"/>
        <v>SPARES/OTHER</v>
      </c>
      <c r="D1253" s="4">
        <v>45243</v>
      </c>
      <c r="E1253" t="str">
        <f t="shared" si="153"/>
        <v>OTHERS</v>
      </c>
      <c r="F1253">
        <v>14100672</v>
      </c>
      <c r="G1253" s="19">
        <v>45243</v>
      </c>
      <c r="H1253" t="s">
        <v>1474</v>
      </c>
      <c r="I1253" t="s">
        <v>86</v>
      </c>
      <c r="J1253">
        <v>60</v>
      </c>
      <c r="K1253">
        <v>60</v>
      </c>
      <c r="L1253">
        <v>0</v>
      </c>
      <c r="M1253" t="s">
        <v>36</v>
      </c>
      <c r="N1253">
        <v>1.07</v>
      </c>
      <c r="O1253">
        <v>0</v>
      </c>
      <c r="P1253">
        <f t="shared" si="159"/>
        <v>0</v>
      </c>
      <c r="Q1253" t="s">
        <v>41</v>
      </c>
      <c r="R1253" t="s">
        <v>2437</v>
      </c>
      <c r="S1253" t="s">
        <v>25</v>
      </c>
      <c r="T1253">
        <v>900941</v>
      </c>
      <c r="U1253">
        <v>174.6</v>
      </c>
      <c r="V1253" t="s">
        <v>1065</v>
      </c>
      <c r="X1253" t="s">
        <v>2894</v>
      </c>
      <c r="Y1253">
        <v>1319110</v>
      </c>
      <c r="Z1253" t="s">
        <v>2439</v>
      </c>
      <c r="AB1253">
        <f t="shared" si="154"/>
        <v>2023</v>
      </c>
      <c r="AC1253">
        <f t="shared" si="155"/>
        <v>11</v>
      </c>
      <c r="AD1253" t="str">
        <f t="shared" si="156"/>
        <v>Q3</v>
      </c>
      <c r="AE1253" t="str">
        <f t="shared" si="157"/>
        <v>FY23/24</v>
      </c>
      <c r="AF1253" t="str">
        <f t="shared" si="158"/>
        <v>SOUTH</v>
      </c>
    </row>
    <row r="1254" spans="1:32">
      <c r="A1254" t="s">
        <v>3025</v>
      </c>
      <c r="B1254" t="s">
        <v>22</v>
      </c>
      <c r="C1254" t="str">
        <f t="shared" si="152"/>
        <v>SPARES/OTHER</v>
      </c>
      <c r="D1254" s="4">
        <v>45243</v>
      </c>
      <c r="E1254" t="str">
        <f t="shared" si="153"/>
        <v>YAMAHA</v>
      </c>
      <c r="F1254">
        <v>14100673</v>
      </c>
      <c r="G1254" s="19">
        <v>45243</v>
      </c>
      <c r="H1254" t="s">
        <v>143</v>
      </c>
      <c r="I1254" t="s">
        <v>144</v>
      </c>
      <c r="J1254">
        <v>1</v>
      </c>
      <c r="K1254">
        <v>1</v>
      </c>
      <c r="L1254">
        <v>1946.9</v>
      </c>
      <c r="M1254" t="s">
        <v>36</v>
      </c>
      <c r="N1254">
        <v>1.07</v>
      </c>
      <c r="O1254">
        <v>1946.9</v>
      </c>
      <c r="P1254">
        <f t="shared" si="159"/>
        <v>2083.183</v>
      </c>
      <c r="Q1254" t="s">
        <v>41</v>
      </c>
      <c r="R1254" t="s">
        <v>355</v>
      </c>
      <c r="S1254" t="s">
        <v>25</v>
      </c>
      <c r="T1254">
        <v>900942</v>
      </c>
      <c r="U1254">
        <v>993.5</v>
      </c>
      <c r="V1254" t="s">
        <v>1065</v>
      </c>
      <c r="X1254" t="s">
        <v>2895</v>
      </c>
      <c r="Y1254">
        <v>1319113</v>
      </c>
      <c r="Z1254" t="s">
        <v>356</v>
      </c>
      <c r="AB1254">
        <f t="shared" si="154"/>
        <v>2023</v>
      </c>
      <c r="AC1254">
        <f t="shared" si="155"/>
        <v>11</v>
      </c>
      <c r="AD1254" t="str">
        <f t="shared" si="156"/>
        <v>Q3</v>
      </c>
      <c r="AE1254" t="str">
        <f t="shared" si="157"/>
        <v>FY23/24</v>
      </c>
      <c r="AF1254" t="str">
        <f t="shared" si="158"/>
        <v>SOUTH</v>
      </c>
    </row>
    <row r="1255" spans="1:32">
      <c r="A1255" t="s">
        <v>3025</v>
      </c>
      <c r="B1255" t="s">
        <v>22</v>
      </c>
      <c r="C1255" t="str">
        <f t="shared" si="152"/>
        <v>SPARES/OTHER</v>
      </c>
      <c r="D1255" s="4">
        <v>45243</v>
      </c>
      <c r="E1255" t="str">
        <f t="shared" si="153"/>
        <v>YAMAHA</v>
      </c>
      <c r="F1255">
        <v>14100674</v>
      </c>
      <c r="G1255" s="19">
        <v>45243</v>
      </c>
      <c r="H1255" t="s">
        <v>31</v>
      </c>
      <c r="I1255" t="s">
        <v>32</v>
      </c>
      <c r="J1255">
        <v>4</v>
      </c>
      <c r="K1255">
        <v>4</v>
      </c>
      <c r="L1255">
        <v>2300.88</v>
      </c>
      <c r="M1255" t="s">
        <v>36</v>
      </c>
      <c r="N1255">
        <v>1.07</v>
      </c>
      <c r="O1255">
        <v>2300.88</v>
      </c>
      <c r="P1255">
        <f t="shared" si="159"/>
        <v>2461.9416000000001</v>
      </c>
      <c r="Q1255" t="s">
        <v>41</v>
      </c>
      <c r="R1255" t="s">
        <v>2764</v>
      </c>
      <c r="S1255" t="s">
        <v>25</v>
      </c>
      <c r="T1255">
        <v>900943</v>
      </c>
      <c r="U1255">
        <v>1532</v>
      </c>
      <c r="V1255" t="s">
        <v>1065</v>
      </c>
      <c r="X1255" t="s">
        <v>2896</v>
      </c>
      <c r="Y1255">
        <v>1319124</v>
      </c>
      <c r="Z1255" t="s">
        <v>2766</v>
      </c>
      <c r="AB1255">
        <f t="shared" si="154"/>
        <v>2023</v>
      </c>
      <c r="AC1255">
        <f t="shared" si="155"/>
        <v>11</v>
      </c>
      <c r="AD1255" t="str">
        <f t="shared" si="156"/>
        <v>Q3</v>
      </c>
      <c r="AE1255" t="str">
        <f t="shared" si="157"/>
        <v>FY23/24</v>
      </c>
      <c r="AF1255" t="str">
        <f t="shared" si="158"/>
        <v>SOUTH</v>
      </c>
    </row>
    <row r="1256" spans="1:32">
      <c r="A1256" t="s">
        <v>3025</v>
      </c>
      <c r="B1256" t="s">
        <v>22</v>
      </c>
      <c r="C1256" t="str">
        <f t="shared" si="152"/>
        <v>FEEDER</v>
      </c>
      <c r="D1256" s="4">
        <v>45243</v>
      </c>
      <c r="E1256" t="str">
        <f t="shared" si="153"/>
        <v>YAMAHA</v>
      </c>
      <c r="F1256">
        <v>14100674</v>
      </c>
      <c r="G1256" s="19">
        <v>45243</v>
      </c>
      <c r="H1256" t="s">
        <v>39</v>
      </c>
      <c r="I1256" t="s">
        <v>40</v>
      </c>
      <c r="J1256">
        <v>9</v>
      </c>
      <c r="K1256">
        <v>9</v>
      </c>
      <c r="L1256">
        <v>22858.41</v>
      </c>
      <c r="M1256" t="s">
        <v>36</v>
      </c>
      <c r="N1256">
        <v>1.07</v>
      </c>
      <c r="O1256">
        <v>22858.41</v>
      </c>
      <c r="P1256">
        <f t="shared" si="159"/>
        <v>24458.4987</v>
      </c>
      <c r="Q1256" t="s">
        <v>41</v>
      </c>
      <c r="R1256" t="s">
        <v>2764</v>
      </c>
      <c r="S1256" t="s">
        <v>25</v>
      </c>
      <c r="T1256">
        <v>900943</v>
      </c>
      <c r="U1256">
        <v>20667.080000000002</v>
      </c>
      <c r="V1256" t="s">
        <v>1065</v>
      </c>
      <c r="X1256" t="s">
        <v>2896</v>
      </c>
      <c r="Y1256">
        <v>1319124</v>
      </c>
      <c r="Z1256" t="s">
        <v>2766</v>
      </c>
      <c r="AB1256">
        <f t="shared" si="154"/>
        <v>2023</v>
      </c>
      <c r="AC1256">
        <f t="shared" si="155"/>
        <v>11</v>
      </c>
      <c r="AD1256" t="str">
        <f t="shared" si="156"/>
        <v>Q3</v>
      </c>
      <c r="AE1256" t="str">
        <f t="shared" si="157"/>
        <v>FY23/24</v>
      </c>
      <c r="AF1256" t="str">
        <f t="shared" si="158"/>
        <v>SOUTH</v>
      </c>
    </row>
    <row r="1257" spans="1:32">
      <c r="A1257" t="s">
        <v>3025</v>
      </c>
      <c r="B1257" t="s">
        <v>22</v>
      </c>
      <c r="C1257" t="str">
        <f t="shared" si="152"/>
        <v>FEEDER</v>
      </c>
      <c r="D1257" s="4">
        <v>45243</v>
      </c>
      <c r="E1257" t="str">
        <f t="shared" si="153"/>
        <v>YAMAHA</v>
      </c>
      <c r="F1257">
        <v>14100674</v>
      </c>
      <c r="G1257" s="19">
        <v>45243</v>
      </c>
      <c r="H1257" t="s">
        <v>1631</v>
      </c>
      <c r="I1257" t="s">
        <v>1632</v>
      </c>
      <c r="J1257">
        <v>1</v>
      </c>
      <c r="K1257">
        <v>1</v>
      </c>
      <c r="L1257">
        <v>4230.09</v>
      </c>
      <c r="M1257" t="s">
        <v>36</v>
      </c>
      <c r="N1257">
        <v>1.07</v>
      </c>
      <c r="O1257">
        <v>4230.09</v>
      </c>
      <c r="P1257">
        <f t="shared" si="159"/>
        <v>4526.1963000000005</v>
      </c>
      <c r="Q1257" t="s">
        <v>41</v>
      </c>
      <c r="R1257" t="s">
        <v>2764</v>
      </c>
      <c r="S1257" t="s">
        <v>25</v>
      </c>
      <c r="T1257">
        <v>900943</v>
      </c>
      <c r="U1257">
        <v>3574.6</v>
      </c>
      <c r="V1257" t="s">
        <v>1065</v>
      </c>
      <c r="X1257" t="s">
        <v>2896</v>
      </c>
      <c r="Y1257">
        <v>1319124</v>
      </c>
      <c r="Z1257" t="s">
        <v>2766</v>
      </c>
      <c r="AB1257">
        <f t="shared" si="154"/>
        <v>2023</v>
      </c>
      <c r="AC1257">
        <f t="shared" si="155"/>
        <v>11</v>
      </c>
      <c r="AD1257" t="str">
        <f t="shared" si="156"/>
        <v>Q3</v>
      </c>
      <c r="AE1257" t="str">
        <f t="shared" si="157"/>
        <v>FY23/24</v>
      </c>
      <c r="AF1257" t="str">
        <f t="shared" si="158"/>
        <v>SOUTH</v>
      </c>
    </row>
    <row r="1258" spans="1:32">
      <c r="A1258" t="s">
        <v>3025</v>
      </c>
      <c r="B1258" t="s">
        <v>22</v>
      </c>
      <c r="C1258" t="str">
        <f t="shared" si="152"/>
        <v>SPARES/OTHER</v>
      </c>
      <c r="D1258" s="4">
        <v>45243</v>
      </c>
      <c r="E1258" t="str">
        <f t="shared" si="153"/>
        <v>YAMAHA</v>
      </c>
      <c r="F1258">
        <v>14100675</v>
      </c>
      <c r="G1258" s="19">
        <v>45243</v>
      </c>
      <c r="H1258" t="s">
        <v>1128</v>
      </c>
      <c r="I1258" t="s">
        <v>45</v>
      </c>
      <c r="J1258">
        <v>2</v>
      </c>
      <c r="K1258">
        <v>2</v>
      </c>
      <c r="L1258">
        <v>230.09</v>
      </c>
      <c r="M1258" t="s">
        <v>36</v>
      </c>
      <c r="N1258">
        <v>1.07</v>
      </c>
      <c r="O1258">
        <v>230.09</v>
      </c>
      <c r="P1258">
        <f t="shared" si="159"/>
        <v>246.19630000000001</v>
      </c>
      <c r="Q1258" t="s">
        <v>41</v>
      </c>
      <c r="R1258" t="s">
        <v>368</v>
      </c>
      <c r="S1258" t="s">
        <v>25</v>
      </c>
      <c r="T1258">
        <v>900944</v>
      </c>
      <c r="U1258">
        <v>115.84</v>
      </c>
      <c r="V1258" t="s">
        <v>1065</v>
      </c>
      <c r="X1258" t="s">
        <v>2897</v>
      </c>
      <c r="Y1258">
        <v>1319134</v>
      </c>
      <c r="Z1258" t="s">
        <v>369</v>
      </c>
      <c r="AB1258">
        <f t="shared" si="154"/>
        <v>2023</v>
      </c>
      <c r="AC1258">
        <f t="shared" si="155"/>
        <v>11</v>
      </c>
      <c r="AD1258" t="str">
        <f t="shared" si="156"/>
        <v>Q3</v>
      </c>
      <c r="AE1258" t="str">
        <f t="shared" si="157"/>
        <v>FY23/24</v>
      </c>
      <c r="AF1258" t="str">
        <f t="shared" si="158"/>
        <v>SOUTH</v>
      </c>
    </row>
    <row r="1259" spans="1:32">
      <c r="A1259" t="s">
        <v>3025</v>
      </c>
      <c r="B1259" t="s">
        <v>22</v>
      </c>
      <c r="C1259" t="str">
        <f t="shared" si="152"/>
        <v>SPARES/OTHER</v>
      </c>
      <c r="D1259" s="4">
        <v>45243</v>
      </c>
      <c r="E1259" t="str">
        <f t="shared" si="153"/>
        <v>YAMAHA</v>
      </c>
      <c r="F1259">
        <v>14100675</v>
      </c>
      <c r="G1259" s="19">
        <v>45243</v>
      </c>
      <c r="H1259" t="s">
        <v>1129</v>
      </c>
      <c r="I1259" t="s">
        <v>44</v>
      </c>
      <c r="J1259">
        <v>2</v>
      </c>
      <c r="K1259">
        <v>2</v>
      </c>
      <c r="L1259">
        <v>194.69</v>
      </c>
      <c r="M1259" t="s">
        <v>36</v>
      </c>
      <c r="N1259">
        <v>1.07</v>
      </c>
      <c r="O1259">
        <v>194.69</v>
      </c>
      <c r="P1259">
        <f t="shared" si="159"/>
        <v>208.31830000000002</v>
      </c>
      <c r="Q1259" t="s">
        <v>41</v>
      </c>
      <c r="R1259" t="s">
        <v>368</v>
      </c>
      <c r="S1259" t="s">
        <v>25</v>
      </c>
      <c r="T1259">
        <v>900944</v>
      </c>
      <c r="U1259">
        <v>108.35</v>
      </c>
      <c r="V1259" t="s">
        <v>1065</v>
      </c>
      <c r="X1259" t="s">
        <v>2897</v>
      </c>
      <c r="Y1259">
        <v>1319134</v>
      </c>
      <c r="Z1259" t="s">
        <v>369</v>
      </c>
      <c r="AB1259">
        <f t="shared" si="154"/>
        <v>2023</v>
      </c>
      <c r="AC1259">
        <f t="shared" si="155"/>
        <v>11</v>
      </c>
      <c r="AD1259" t="str">
        <f t="shared" si="156"/>
        <v>Q3</v>
      </c>
      <c r="AE1259" t="str">
        <f t="shared" si="157"/>
        <v>FY23/24</v>
      </c>
      <c r="AF1259" t="str">
        <f t="shared" si="158"/>
        <v>SOUTH</v>
      </c>
    </row>
    <row r="1260" spans="1:32">
      <c r="A1260" t="s">
        <v>3025</v>
      </c>
      <c r="B1260" t="s">
        <v>22</v>
      </c>
      <c r="C1260" t="str">
        <f t="shared" si="152"/>
        <v>FEEDER</v>
      </c>
      <c r="D1260" s="4">
        <v>45243</v>
      </c>
      <c r="E1260" t="str">
        <f t="shared" si="153"/>
        <v>YAMAHA</v>
      </c>
      <c r="F1260">
        <v>14100675</v>
      </c>
      <c r="G1260" s="19">
        <v>45243</v>
      </c>
      <c r="H1260" t="s">
        <v>78</v>
      </c>
      <c r="I1260" t="s">
        <v>79</v>
      </c>
      <c r="J1260">
        <v>5</v>
      </c>
      <c r="K1260">
        <v>5</v>
      </c>
      <c r="L1260">
        <v>15929.2</v>
      </c>
      <c r="M1260" t="s">
        <v>36</v>
      </c>
      <c r="N1260">
        <v>1.07</v>
      </c>
      <c r="O1260">
        <v>15929.2</v>
      </c>
      <c r="P1260">
        <f t="shared" si="159"/>
        <v>17044.244000000002</v>
      </c>
      <c r="Q1260" t="s">
        <v>41</v>
      </c>
      <c r="R1260" t="s">
        <v>368</v>
      </c>
      <c r="S1260" t="s">
        <v>25</v>
      </c>
      <c r="T1260">
        <v>900944</v>
      </c>
      <c r="U1260">
        <v>17662.59</v>
      </c>
      <c r="V1260" t="s">
        <v>1065</v>
      </c>
      <c r="X1260" t="s">
        <v>2897</v>
      </c>
      <c r="Y1260">
        <v>1319134</v>
      </c>
      <c r="Z1260" t="s">
        <v>369</v>
      </c>
      <c r="AB1260">
        <f t="shared" si="154"/>
        <v>2023</v>
      </c>
      <c r="AC1260">
        <f t="shared" si="155"/>
        <v>11</v>
      </c>
      <c r="AD1260" t="str">
        <f t="shared" si="156"/>
        <v>Q3</v>
      </c>
      <c r="AE1260" t="str">
        <f t="shared" si="157"/>
        <v>FY23/24</v>
      </c>
      <c r="AF1260" t="str">
        <f t="shared" si="158"/>
        <v>SOUTH</v>
      </c>
    </row>
    <row r="1261" spans="1:32">
      <c r="A1261" t="s">
        <v>3025</v>
      </c>
      <c r="B1261" t="s">
        <v>22</v>
      </c>
      <c r="C1261" t="str">
        <f t="shared" si="152"/>
        <v>SPARES/OTHER</v>
      </c>
      <c r="D1261" s="4">
        <v>45243</v>
      </c>
      <c r="E1261" t="str">
        <f t="shared" si="153"/>
        <v>YAMAHA</v>
      </c>
      <c r="F1261">
        <v>14100676</v>
      </c>
      <c r="G1261" s="19">
        <v>45243</v>
      </c>
      <c r="H1261" t="s">
        <v>2875</v>
      </c>
      <c r="I1261" t="s">
        <v>2876</v>
      </c>
      <c r="J1261">
        <v>4</v>
      </c>
      <c r="K1261">
        <v>4</v>
      </c>
      <c r="L1261">
        <v>1120</v>
      </c>
      <c r="M1261" t="s">
        <v>36</v>
      </c>
      <c r="N1261">
        <v>1.07</v>
      </c>
      <c r="O1261">
        <v>1120</v>
      </c>
      <c r="P1261">
        <f t="shared" si="159"/>
        <v>1198.4000000000001</v>
      </c>
      <c r="Q1261" t="s">
        <v>41</v>
      </c>
      <c r="R1261" t="s">
        <v>2802</v>
      </c>
      <c r="S1261" t="s">
        <v>25</v>
      </c>
      <c r="T1261">
        <v>900945</v>
      </c>
      <c r="U1261">
        <v>608</v>
      </c>
      <c r="V1261" t="s">
        <v>1065</v>
      </c>
      <c r="X1261">
        <v>4500154018</v>
      </c>
      <c r="Y1261">
        <v>1319152</v>
      </c>
      <c r="Z1261" t="s">
        <v>2803</v>
      </c>
      <c r="AB1261">
        <f t="shared" si="154"/>
        <v>2023</v>
      </c>
      <c r="AC1261">
        <f t="shared" si="155"/>
        <v>11</v>
      </c>
      <c r="AD1261" t="str">
        <f t="shared" si="156"/>
        <v>Q3</v>
      </c>
      <c r="AE1261" t="str">
        <f t="shared" si="157"/>
        <v>FY23/24</v>
      </c>
      <c r="AF1261" t="str">
        <f t="shared" si="158"/>
        <v>SOUTH</v>
      </c>
    </row>
    <row r="1262" spans="1:32">
      <c r="A1262" t="s">
        <v>3025</v>
      </c>
      <c r="B1262" t="s">
        <v>22</v>
      </c>
      <c r="C1262" t="str">
        <f t="shared" si="152"/>
        <v>SPARES/OTHER</v>
      </c>
      <c r="D1262" s="4">
        <v>45243</v>
      </c>
      <c r="E1262" t="str">
        <f t="shared" si="153"/>
        <v>YAMAHA</v>
      </c>
      <c r="F1262">
        <v>14100677</v>
      </c>
      <c r="G1262" s="19">
        <v>45243</v>
      </c>
      <c r="H1262" t="s">
        <v>126</v>
      </c>
      <c r="I1262" t="s">
        <v>48</v>
      </c>
      <c r="J1262">
        <v>2</v>
      </c>
      <c r="K1262">
        <v>2</v>
      </c>
      <c r="L1262">
        <v>1946.9</v>
      </c>
      <c r="M1262" t="s">
        <v>36</v>
      </c>
      <c r="N1262">
        <v>1.07</v>
      </c>
      <c r="O1262">
        <v>1946.9</v>
      </c>
      <c r="P1262">
        <f t="shared" si="159"/>
        <v>2083.183</v>
      </c>
      <c r="Q1262" t="s">
        <v>41</v>
      </c>
      <c r="R1262" t="s">
        <v>1157</v>
      </c>
      <c r="S1262" t="s">
        <v>25</v>
      </c>
      <c r="T1262">
        <v>900947</v>
      </c>
      <c r="U1262">
        <v>1078</v>
      </c>
      <c r="V1262" t="s">
        <v>1065</v>
      </c>
      <c r="X1262" t="s">
        <v>2898</v>
      </c>
      <c r="Y1262">
        <v>1319161</v>
      </c>
      <c r="Z1262" t="s">
        <v>1159</v>
      </c>
      <c r="AB1262">
        <f t="shared" si="154"/>
        <v>2023</v>
      </c>
      <c r="AC1262">
        <f t="shared" si="155"/>
        <v>11</v>
      </c>
      <c r="AD1262" t="str">
        <f t="shared" si="156"/>
        <v>Q3</v>
      </c>
      <c r="AE1262" t="str">
        <f t="shared" si="157"/>
        <v>FY23/24</v>
      </c>
      <c r="AF1262" t="str">
        <f t="shared" si="158"/>
        <v>SOUTH</v>
      </c>
    </row>
    <row r="1263" spans="1:32">
      <c r="A1263" t="s">
        <v>3025</v>
      </c>
      <c r="B1263" t="s">
        <v>22</v>
      </c>
      <c r="C1263" t="str">
        <f t="shared" si="152"/>
        <v>SPARES/OTHER</v>
      </c>
      <c r="D1263" s="4">
        <v>45243</v>
      </c>
      <c r="E1263" t="str">
        <f t="shared" si="153"/>
        <v>YAMAHA</v>
      </c>
      <c r="F1263">
        <v>14100677</v>
      </c>
      <c r="G1263" s="19">
        <v>45243</v>
      </c>
      <c r="H1263" t="s">
        <v>1169</v>
      </c>
      <c r="I1263" t="s">
        <v>1170</v>
      </c>
      <c r="J1263">
        <v>3</v>
      </c>
      <c r="K1263">
        <v>3</v>
      </c>
      <c r="L1263">
        <v>1194.69</v>
      </c>
      <c r="M1263" t="s">
        <v>36</v>
      </c>
      <c r="N1263">
        <v>1.07</v>
      </c>
      <c r="O1263">
        <v>1194.69</v>
      </c>
      <c r="P1263">
        <f t="shared" si="159"/>
        <v>1278.3183000000001</v>
      </c>
      <c r="Q1263" t="s">
        <v>41</v>
      </c>
      <c r="R1263" t="s">
        <v>1157</v>
      </c>
      <c r="S1263" t="s">
        <v>25</v>
      </c>
      <c r="T1263">
        <v>900947</v>
      </c>
      <c r="U1263">
        <v>658.2</v>
      </c>
      <c r="V1263" t="s">
        <v>1065</v>
      </c>
      <c r="X1263" t="s">
        <v>2898</v>
      </c>
      <c r="Y1263">
        <v>1319161</v>
      </c>
      <c r="Z1263" t="s">
        <v>1159</v>
      </c>
      <c r="AB1263">
        <f t="shared" si="154"/>
        <v>2023</v>
      </c>
      <c r="AC1263">
        <f t="shared" si="155"/>
        <v>11</v>
      </c>
      <c r="AD1263" t="str">
        <f t="shared" si="156"/>
        <v>Q3</v>
      </c>
      <c r="AE1263" t="str">
        <f t="shared" si="157"/>
        <v>FY23/24</v>
      </c>
      <c r="AF1263" t="str">
        <f t="shared" si="158"/>
        <v>SOUTH</v>
      </c>
    </row>
    <row r="1264" spans="1:32">
      <c r="A1264" t="s">
        <v>3025</v>
      </c>
      <c r="B1264" t="s">
        <v>22</v>
      </c>
      <c r="C1264" t="str">
        <f t="shared" si="152"/>
        <v>SPARES/OTHER</v>
      </c>
      <c r="D1264" s="4">
        <v>45243</v>
      </c>
      <c r="E1264" t="str">
        <f t="shared" si="153"/>
        <v>YAMAHA</v>
      </c>
      <c r="F1264">
        <v>14100678</v>
      </c>
      <c r="G1264" s="19">
        <v>45243</v>
      </c>
      <c r="H1264" t="s">
        <v>93</v>
      </c>
      <c r="I1264" t="s">
        <v>94</v>
      </c>
      <c r="J1264">
        <v>2</v>
      </c>
      <c r="K1264">
        <v>2</v>
      </c>
      <c r="L1264">
        <v>1946.9</v>
      </c>
      <c r="M1264" t="s">
        <v>36</v>
      </c>
      <c r="N1264">
        <v>1.07</v>
      </c>
      <c r="O1264">
        <v>1946.9</v>
      </c>
      <c r="P1264">
        <f t="shared" si="159"/>
        <v>2083.183</v>
      </c>
      <c r="Q1264" t="s">
        <v>41</v>
      </c>
      <c r="R1264" t="s">
        <v>80</v>
      </c>
      <c r="S1264" t="s">
        <v>25</v>
      </c>
      <c r="T1264">
        <v>900948</v>
      </c>
      <c r="U1264">
        <v>627.39</v>
      </c>
      <c r="V1264" t="s">
        <v>1065</v>
      </c>
      <c r="X1264" t="s">
        <v>2899</v>
      </c>
      <c r="Y1264">
        <v>1319162</v>
      </c>
      <c r="Z1264" t="s">
        <v>2282</v>
      </c>
      <c r="AB1264">
        <f t="shared" si="154"/>
        <v>2023</v>
      </c>
      <c r="AC1264">
        <f t="shared" si="155"/>
        <v>11</v>
      </c>
      <c r="AD1264" t="str">
        <f t="shared" si="156"/>
        <v>Q3</v>
      </c>
      <c r="AE1264" t="str">
        <f t="shared" si="157"/>
        <v>FY23/24</v>
      </c>
      <c r="AF1264" t="str">
        <f t="shared" si="158"/>
        <v>SOUTH</v>
      </c>
    </row>
    <row r="1265" spans="1:32">
      <c r="A1265" t="s">
        <v>3025</v>
      </c>
      <c r="B1265" t="s">
        <v>22</v>
      </c>
      <c r="C1265" t="str">
        <f t="shared" si="152"/>
        <v>FEEDER</v>
      </c>
      <c r="D1265" s="4">
        <v>45244</v>
      </c>
      <c r="E1265" t="str">
        <f t="shared" si="153"/>
        <v>YAMAHA</v>
      </c>
      <c r="F1265">
        <v>14100679</v>
      </c>
      <c r="G1265" s="19">
        <v>45244</v>
      </c>
      <c r="H1265" t="s">
        <v>1631</v>
      </c>
      <c r="I1265" t="s">
        <v>1632</v>
      </c>
      <c r="J1265">
        <v>1</v>
      </c>
      <c r="K1265">
        <v>1</v>
      </c>
      <c r="L1265">
        <v>3451.33</v>
      </c>
      <c r="M1265" t="s">
        <v>36</v>
      </c>
      <c r="N1265">
        <v>1.07</v>
      </c>
      <c r="O1265">
        <v>3451.33</v>
      </c>
      <c r="P1265">
        <f t="shared" si="159"/>
        <v>3692.9231</v>
      </c>
      <c r="Q1265" t="s">
        <v>41</v>
      </c>
      <c r="R1265" t="s">
        <v>1100</v>
      </c>
      <c r="S1265" t="s">
        <v>25</v>
      </c>
      <c r="T1265">
        <v>900951</v>
      </c>
      <c r="U1265">
        <v>3742.2</v>
      </c>
      <c r="V1265" t="s">
        <v>1065</v>
      </c>
      <c r="X1265" t="s">
        <v>2900</v>
      </c>
      <c r="Y1265">
        <v>1320224</v>
      </c>
      <c r="Z1265" t="s">
        <v>1102</v>
      </c>
      <c r="AB1265">
        <f t="shared" si="154"/>
        <v>2023</v>
      </c>
      <c r="AC1265">
        <f t="shared" si="155"/>
        <v>11</v>
      </c>
      <c r="AD1265" t="str">
        <f t="shared" si="156"/>
        <v>Q3</v>
      </c>
      <c r="AE1265" t="str">
        <f t="shared" si="157"/>
        <v>FY23/24</v>
      </c>
      <c r="AF1265" t="str">
        <f t="shared" si="158"/>
        <v>SOUTH</v>
      </c>
    </row>
    <row r="1266" spans="1:32">
      <c r="A1266" t="s">
        <v>3025</v>
      </c>
      <c r="B1266" t="s">
        <v>22</v>
      </c>
      <c r="C1266" t="str">
        <f t="shared" si="152"/>
        <v>SPARES/OTHER</v>
      </c>
      <c r="D1266" s="4">
        <v>45244</v>
      </c>
      <c r="E1266" t="str">
        <f t="shared" si="153"/>
        <v>YAMAHA</v>
      </c>
      <c r="F1266">
        <v>14100680</v>
      </c>
      <c r="G1266" s="19">
        <v>45244</v>
      </c>
      <c r="H1266" t="s">
        <v>1752</v>
      </c>
      <c r="I1266" t="s">
        <v>1753</v>
      </c>
      <c r="J1266">
        <v>1</v>
      </c>
      <c r="K1266">
        <v>1</v>
      </c>
      <c r="L1266">
        <v>13274.34</v>
      </c>
      <c r="M1266" t="s">
        <v>36</v>
      </c>
      <c r="N1266">
        <v>1.07</v>
      </c>
      <c r="O1266">
        <v>13274.34</v>
      </c>
      <c r="P1266">
        <f t="shared" si="159"/>
        <v>14203.543800000001</v>
      </c>
      <c r="Q1266" t="s">
        <v>41</v>
      </c>
      <c r="R1266" t="s">
        <v>1157</v>
      </c>
      <c r="S1266" t="s">
        <v>25</v>
      </c>
      <c r="T1266">
        <v>900952</v>
      </c>
      <c r="U1266">
        <v>7411.95</v>
      </c>
      <c r="V1266" t="s">
        <v>1065</v>
      </c>
      <c r="X1266" t="s">
        <v>2901</v>
      </c>
      <c r="Y1266">
        <v>1320239</v>
      </c>
      <c r="Z1266" t="s">
        <v>1159</v>
      </c>
      <c r="AB1266">
        <f t="shared" si="154"/>
        <v>2023</v>
      </c>
      <c r="AC1266">
        <f t="shared" si="155"/>
        <v>11</v>
      </c>
      <c r="AD1266" t="str">
        <f t="shared" si="156"/>
        <v>Q3</v>
      </c>
      <c r="AE1266" t="str">
        <f t="shared" si="157"/>
        <v>FY23/24</v>
      </c>
      <c r="AF1266" t="str">
        <f t="shared" si="158"/>
        <v>SOUTH</v>
      </c>
    </row>
    <row r="1267" spans="1:32">
      <c r="A1267" t="s">
        <v>3025</v>
      </c>
      <c r="B1267" t="s">
        <v>22</v>
      </c>
      <c r="C1267" t="str">
        <f t="shared" si="152"/>
        <v>SERVICE_CHARGE</v>
      </c>
      <c r="D1267" s="4">
        <v>45246</v>
      </c>
      <c r="E1267" t="str">
        <f t="shared" si="153"/>
        <v>YAMAHA</v>
      </c>
      <c r="F1267">
        <v>12100145</v>
      </c>
      <c r="G1267" s="19">
        <v>45246</v>
      </c>
      <c r="H1267" t="s">
        <v>76</v>
      </c>
      <c r="I1267" t="s">
        <v>77</v>
      </c>
      <c r="J1267">
        <v>1</v>
      </c>
      <c r="K1267">
        <v>1</v>
      </c>
      <c r="L1267">
        <v>1327.43</v>
      </c>
      <c r="M1267" t="s">
        <v>36</v>
      </c>
      <c r="N1267">
        <v>1.07</v>
      </c>
      <c r="O1267">
        <v>1327.43</v>
      </c>
      <c r="P1267">
        <f t="shared" si="159"/>
        <v>1420.3501000000001</v>
      </c>
      <c r="Q1267" t="s">
        <v>41</v>
      </c>
      <c r="R1267" t="s">
        <v>2234</v>
      </c>
      <c r="S1267" t="s">
        <v>25</v>
      </c>
      <c r="T1267">
        <v>900954</v>
      </c>
      <c r="U1267">
        <v>0</v>
      </c>
      <c r="V1267" t="s">
        <v>1069</v>
      </c>
      <c r="X1267" t="s">
        <v>2902</v>
      </c>
      <c r="Z1267" t="s">
        <v>2236</v>
      </c>
      <c r="AB1267">
        <f t="shared" si="154"/>
        <v>2023</v>
      </c>
      <c r="AC1267">
        <f t="shared" si="155"/>
        <v>11</v>
      </c>
      <c r="AD1267" t="str">
        <f t="shared" si="156"/>
        <v>Q3</v>
      </c>
      <c r="AE1267" t="str">
        <f t="shared" si="157"/>
        <v>FY23/24</v>
      </c>
      <c r="AF1267" t="str">
        <f t="shared" si="158"/>
        <v>SOUTH</v>
      </c>
    </row>
    <row r="1268" spans="1:32">
      <c r="A1268" t="s">
        <v>3025</v>
      </c>
      <c r="B1268" t="s">
        <v>22</v>
      </c>
      <c r="C1268" t="str">
        <f t="shared" si="152"/>
        <v>SPARES/OTHER</v>
      </c>
      <c r="D1268" s="4">
        <v>45246</v>
      </c>
      <c r="E1268" t="str">
        <f t="shared" si="153"/>
        <v>YAMAHA</v>
      </c>
      <c r="F1268">
        <v>14100681</v>
      </c>
      <c r="G1268" s="19">
        <v>45246</v>
      </c>
      <c r="H1268" t="s">
        <v>130</v>
      </c>
      <c r="I1268" t="s">
        <v>131</v>
      </c>
      <c r="J1268">
        <v>1</v>
      </c>
      <c r="K1268">
        <v>1</v>
      </c>
      <c r="L1268">
        <v>1592.92</v>
      </c>
      <c r="M1268" t="s">
        <v>36</v>
      </c>
      <c r="N1268">
        <v>1.07</v>
      </c>
      <c r="O1268">
        <v>1592.92</v>
      </c>
      <c r="P1268">
        <f t="shared" si="159"/>
        <v>1704.4244000000001</v>
      </c>
      <c r="Q1268" t="s">
        <v>41</v>
      </c>
      <c r="R1268" t="s">
        <v>2234</v>
      </c>
      <c r="S1268" t="s">
        <v>25</v>
      </c>
      <c r="T1268">
        <v>900953</v>
      </c>
      <c r="U1268">
        <v>890</v>
      </c>
      <c r="V1268" t="s">
        <v>1065</v>
      </c>
      <c r="X1268" t="s">
        <v>2903</v>
      </c>
      <c r="Y1268">
        <v>1322124</v>
      </c>
      <c r="Z1268" t="s">
        <v>2236</v>
      </c>
      <c r="AB1268">
        <f t="shared" si="154"/>
        <v>2023</v>
      </c>
      <c r="AC1268">
        <f t="shared" si="155"/>
        <v>11</v>
      </c>
      <c r="AD1268" t="str">
        <f t="shared" si="156"/>
        <v>Q3</v>
      </c>
      <c r="AE1268" t="str">
        <f t="shared" si="157"/>
        <v>FY23/24</v>
      </c>
      <c r="AF1268" t="str">
        <f t="shared" si="158"/>
        <v>SOUTH</v>
      </c>
    </row>
    <row r="1269" spans="1:32">
      <c r="A1269" t="s">
        <v>3025</v>
      </c>
      <c r="B1269" t="s">
        <v>22</v>
      </c>
      <c r="C1269" t="str">
        <f t="shared" si="152"/>
        <v>SERVICE_CHARGE</v>
      </c>
      <c r="D1269" s="4">
        <v>45250</v>
      </c>
      <c r="E1269" t="str">
        <f t="shared" si="153"/>
        <v>OTHERS</v>
      </c>
      <c r="F1269">
        <v>12100146</v>
      </c>
      <c r="G1269" s="19">
        <v>45250</v>
      </c>
      <c r="H1269" t="s">
        <v>357</v>
      </c>
      <c r="I1269" t="s">
        <v>77</v>
      </c>
      <c r="J1269">
        <v>1</v>
      </c>
      <c r="K1269">
        <v>1</v>
      </c>
      <c r="L1269">
        <v>1415.93</v>
      </c>
      <c r="M1269" t="s">
        <v>36</v>
      </c>
      <c r="N1269">
        <v>1.07</v>
      </c>
      <c r="O1269">
        <v>1415.93</v>
      </c>
      <c r="P1269">
        <f t="shared" si="159"/>
        <v>1515.0451</v>
      </c>
      <c r="Q1269" t="s">
        <v>41</v>
      </c>
      <c r="R1269" t="s">
        <v>2724</v>
      </c>
      <c r="S1269" t="s">
        <v>25</v>
      </c>
      <c r="T1269">
        <v>900956</v>
      </c>
      <c r="U1269">
        <v>0</v>
      </c>
      <c r="V1269" t="s">
        <v>1069</v>
      </c>
      <c r="X1269" t="s">
        <v>2904</v>
      </c>
      <c r="Z1269" t="s">
        <v>2726</v>
      </c>
      <c r="AB1269">
        <f t="shared" si="154"/>
        <v>2023</v>
      </c>
      <c r="AC1269">
        <f t="shared" si="155"/>
        <v>11</v>
      </c>
      <c r="AD1269" t="str">
        <f t="shared" si="156"/>
        <v>Q3</v>
      </c>
      <c r="AE1269" t="str">
        <f t="shared" si="157"/>
        <v>FY23/24</v>
      </c>
      <c r="AF1269" t="str">
        <f t="shared" si="158"/>
        <v>SOUTH</v>
      </c>
    </row>
    <row r="1270" spans="1:32">
      <c r="A1270" t="s">
        <v>3025</v>
      </c>
      <c r="B1270" t="s">
        <v>22</v>
      </c>
      <c r="C1270" t="str">
        <f t="shared" si="152"/>
        <v>SERVICE_CHARGE</v>
      </c>
      <c r="D1270" s="4">
        <v>45250</v>
      </c>
      <c r="E1270" t="str">
        <f t="shared" si="153"/>
        <v>YAMAHA</v>
      </c>
      <c r="F1270">
        <v>12100147</v>
      </c>
      <c r="G1270" s="19">
        <v>45250</v>
      </c>
      <c r="H1270" t="s">
        <v>76</v>
      </c>
      <c r="I1270" t="s">
        <v>77</v>
      </c>
      <c r="J1270">
        <v>1</v>
      </c>
      <c r="K1270">
        <v>1</v>
      </c>
      <c r="L1270">
        <v>3716.81</v>
      </c>
      <c r="M1270" t="s">
        <v>36</v>
      </c>
      <c r="N1270">
        <v>1.07</v>
      </c>
      <c r="O1270">
        <v>3716.81</v>
      </c>
      <c r="P1270">
        <f t="shared" si="159"/>
        <v>3976.9867000000004</v>
      </c>
      <c r="Q1270" t="s">
        <v>41</v>
      </c>
      <c r="R1270" t="s">
        <v>349</v>
      </c>
      <c r="S1270" t="s">
        <v>25</v>
      </c>
      <c r="T1270">
        <v>900957</v>
      </c>
      <c r="U1270">
        <v>0</v>
      </c>
      <c r="V1270" t="s">
        <v>1069</v>
      </c>
      <c r="X1270" t="s">
        <v>2905</v>
      </c>
      <c r="Z1270" t="s">
        <v>350</v>
      </c>
      <c r="AB1270">
        <f t="shared" si="154"/>
        <v>2023</v>
      </c>
      <c r="AC1270">
        <f t="shared" si="155"/>
        <v>11</v>
      </c>
      <c r="AD1270" t="str">
        <f t="shared" si="156"/>
        <v>Q3</v>
      </c>
      <c r="AE1270" t="str">
        <f t="shared" si="157"/>
        <v>FY23/24</v>
      </c>
      <c r="AF1270" t="str">
        <f t="shared" si="158"/>
        <v>SOUTH</v>
      </c>
    </row>
    <row r="1271" spans="1:32">
      <c r="A1271" t="s">
        <v>3025</v>
      </c>
      <c r="B1271" t="s">
        <v>22</v>
      </c>
      <c r="C1271" t="str">
        <f t="shared" si="152"/>
        <v>SPARES/OTHER</v>
      </c>
      <c r="D1271" s="4">
        <v>45250</v>
      </c>
      <c r="E1271" t="str">
        <f t="shared" si="153"/>
        <v>YAMAHA</v>
      </c>
      <c r="F1271">
        <v>14100682</v>
      </c>
      <c r="G1271" s="19">
        <v>45250</v>
      </c>
      <c r="H1271" t="s">
        <v>2906</v>
      </c>
      <c r="I1271" t="s">
        <v>1888</v>
      </c>
      <c r="J1271">
        <v>1</v>
      </c>
      <c r="K1271">
        <v>1</v>
      </c>
      <c r="L1271">
        <v>10442.48</v>
      </c>
      <c r="M1271" t="s">
        <v>36</v>
      </c>
      <c r="N1271">
        <v>1.07</v>
      </c>
      <c r="O1271">
        <v>10442.48</v>
      </c>
      <c r="P1271">
        <f t="shared" si="159"/>
        <v>11173.453600000001</v>
      </c>
      <c r="Q1271" t="s">
        <v>41</v>
      </c>
      <c r="R1271" t="s">
        <v>349</v>
      </c>
      <c r="S1271" t="s">
        <v>25</v>
      </c>
      <c r="T1271">
        <v>900955</v>
      </c>
      <c r="U1271">
        <v>1128</v>
      </c>
      <c r="V1271" t="s">
        <v>1065</v>
      </c>
      <c r="X1271" t="s">
        <v>2905</v>
      </c>
      <c r="Y1271">
        <v>1325176</v>
      </c>
      <c r="Z1271" t="s">
        <v>350</v>
      </c>
      <c r="AB1271">
        <f t="shared" si="154"/>
        <v>2023</v>
      </c>
      <c r="AC1271">
        <f t="shared" si="155"/>
        <v>11</v>
      </c>
      <c r="AD1271" t="str">
        <f t="shared" si="156"/>
        <v>Q3</v>
      </c>
      <c r="AE1271" t="str">
        <f t="shared" si="157"/>
        <v>FY23/24</v>
      </c>
      <c r="AF1271" t="str">
        <f t="shared" si="158"/>
        <v>SOUTH</v>
      </c>
    </row>
    <row r="1272" spans="1:32">
      <c r="A1272" t="s">
        <v>3025</v>
      </c>
      <c r="B1272" t="s">
        <v>22</v>
      </c>
      <c r="C1272" t="str">
        <f t="shared" si="152"/>
        <v>SPARES/OTHER</v>
      </c>
      <c r="D1272" s="4">
        <v>45250</v>
      </c>
      <c r="E1272" t="str">
        <f t="shared" si="153"/>
        <v>YAMAHA</v>
      </c>
      <c r="F1272">
        <v>14100682</v>
      </c>
      <c r="G1272" s="19">
        <v>45250</v>
      </c>
      <c r="H1272" t="s">
        <v>1187</v>
      </c>
      <c r="I1272" t="s">
        <v>48</v>
      </c>
      <c r="J1272">
        <v>5</v>
      </c>
      <c r="K1272">
        <v>5</v>
      </c>
      <c r="L1272">
        <v>5973.45</v>
      </c>
      <c r="M1272" t="s">
        <v>36</v>
      </c>
      <c r="N1272">
        <v>1.07</v>
      </c>
      <c r="O1272">
        <v>5973.45</v>
      </c>
      <c r="P1272">
        <f t="shared" si="159"/>
        <v>6391.5915000000005</v>
      </c>
      <c r="Q1272" t="s">
        <v>41</v>
      </c>
      <c r="R1272" t="s">
        <v>349</v>
      </c>
      <c r="S1272" t="s">
        <v>25</v>
      </c>
      <c r="T1272">
        <v>900955</v>
      </c>
      <c r="U1272">
        <v>3285.56</v>
      </c>
      <c r="V1272" t="s">
        <v>1065</v>
      </c>
      <c r="X1272" t="s">
        <v>2905</v>
      </c>
      <c r="Y1272">
        <v>1325176</v>
      </c>
      <c r="Z1272" t="s">
        <v>350</v>
      </c>
      <c r="AB1272">
        <f t="shared" si="154"/>
        <v>2023</v>
      </c>
      <c r="AC1272">
        <f t="shared" si="155"/>
        <v>11</v>
      </c>
      <c r="AD1272" t="str">
        <f t="shared" si="156"/>
        <v>Q3</v>
      </c>
      <c r="AE1272" t="str">
        <f t="shared" si="157"/>
        <v>FY23/24</v>
      </c>
      <c r="AF1272" t="str">
        <f t="shared" si="158"/>
        <v>SOUTH</v>
      </c>
    </row>
    <row r="1273" spans="1:32">
      <c r="A1273" t="s">
        <v>3025</v>
      </c>
      <c r="B1273" t="s">
        <v>22</v>
      </c>
      <c r="C1273" t="str">
        <f t="shared" si="152"/>
        <v>SPARES/OTHER</v>
      </c>
      <c r="D1273" s="4">
        <v>45250</v>
      </c>
      <c r="E1273" t="str">
        <f t="shared" si="153"/>
        <v>YAMAHA</v>
      </c>
      <c r="F1273">
        <v>14100682</v>
      </c>
      <c r="G1273" s="19">
        <v>45250</v>
      </c>
      <c r="H1273" t="s">
        <v>83</v>
      </c>
      <c r="I1273" t="s">
        <v>84</v>
      </c>
      <c r="J1273">
        <v>10</v>
      </c>
      <c r="K1273">
        <v>10</v>
      </c>
      <c r="L1273">
        <v>5575.22</v>
      </c>
      <c r="M1273" t="s">
        <v>36</v>
      </c>
      <c r="N1273">
        <v>1.07</v>
      </c>
      <c r="O1273">
        <v>5575.22</v>
      </c>
      <c r="P1273">
        <f t="shared" si="159"/>
        <v>5965.4854000000005</v>
      </c>
      <c r="Q1273" t="s">
        <v>41</v>
      </c>
      <c r="R1273" t="s">
        <v>349</v>
      </c>
      <c r="S1273" t="s">
        <v>25</v>
      </c>
      <c r="T1273">
        <v>900955</v>
      </c>
      <c r="U1273">
        <v>4000</v>
      </c>
      <c r="V1273" t="s">
        <v>1065</v>
      </c>
      <c r="X1273" t="s">
        <v>2905</v>
      </c>
      <c r="Y1273">
        <v>1325176</v>
      </c>
      <c r="Z1273" t="s">
        <v>350</v>
      </c>
      <c r="AB1273">
        <f t="shared" si="154"/>
        <v>2023</v>
      </c>
      <c r="AC1273">
        <f t="shared" si="155"/>
        <v>11</v>
      </c>
      <c r="AD1273" t="str">
        <f t="shared" si="156"/>
        <v>Q3</v>
      </c>
      <c r="AE1273" t="str">
        <f t="shared" si="157"/>
        <v>FY23/24</v>
      </c>
      <c r="AF1273" t="str">
        <f t="shared" si="158"/>
        <v>SOUTH</v>
      </c>
    </row>
    <row r="1274" spans="1:32">
      <c r="A1274" t="s">
        <v>3025</v>
      </c>
      <c r="B1274" t="s">
        <v>22</v>
      </c>
      <c r="C1274" t="str">
        <f t="shared" si="152"/>
        <v>SPARES/OTHER</v>
      </c>
      <c r="D1274" s="4">
        <v>45250</v>
      </c>
      <c r="E1274" t="str">
        <f t="shared" si="153"/>
        <v>YAMAHA</v>
      </c>
      <c r="F1274">
        <v>14100682</v>
      </c>
      <c r="G1274" s="19">
        <v>45250</v>
      </c>
      <c r="H1274" t="s">
        <v>2907</v>
      </c>
      <c r="I1274" t="s">
        <v>1912</v>
      </c>
      <c r="J1274">
        <v>1</v>
      </c>
      <c r="K1274">
        <v>1</v>
      </c>
      <c r="L1274">
        <v>8230.09</v>
      </c>
      <c r="M1274" t="s">
        <v>36</v>
      </c>
      <c r="N1274">
        <v>1.07</v>
      </c>
      <c r="O1274">
        <v>8230.09</v>
      </c>
      <c r="P1274">
        <f t="shared" si="159"/>
        <v>8806.1963000000014</v>
      </c>
      <c r="Q1274" t="s">
        <v>41</v>
      </c>
      <c r="R1274" t="s">
        <v>349</v>
      </c>
      <c r="S1274" t="s">
        <v>25</v>
      </c>
      <c r="T1274">
        <v>900955</v>
      </c>
      <c r="U1274">
        <v>5436.89</v>
      </c>
      <c r="V1274" t="s">
        <v>1065</v>
      </c>
      <c r="X1274" t="s">
        <v>2905</v>
      </c>
      <c r="Y1274">
        <v>1325176</v>
      </c>
      <c r="Z1274" t="s">
        <v>350</v>
      </c>
      <c r="AB1274">
        <f t="shared" si="154"/>
        <v>2023</v>
      </c>
      <c r="AC1274">
        <f t="shared" si="155"/>
        <v>11</v>
      </c>
      <c r="AD1274" t="str">
        <f t="shared" si="156"/>
        <v>Q3</v>
      </c>
      <c r="AE1274" t="str">
        <f t="shared" si="157"/>
        <v>FY23/24</v>
      </c>
      <c r="AF1274" t="str">
        <f t="shared" si="158"/>
        <v>SOUTH</v>
      </c>
    </row>
    <row r="1275" spans="1:32">
      <c r="A1275" t="s">
        <v>3025</v>
      </c>
      <c r="B1275" t="s">
        <v>22</v>
      </c>
      <c r="C1275" t="str">
        <f t="shared" si="152"/>
        <v>SPARES/OTHER</v>
      </c>
      <c r="D1275" s="4">
        <v>45250</v>
      </c>
      <c r="E1275" t="str">
        <f t="shared" si="153"/>
        <v>OTHERS</v>
      </c>
      <c r="F1275">
        <v>14100683</v>
      </c>
      <c r="G1275" s="19">
        <v>45250</v>
      </c>
      <c r="H1275" t="s">
        <v>345</v>
      </c>
      <c r="I1275" t="s">
        <v>346</v>
      </c>
      <c r="J1275">
        <v>5</v>
      </c>
      <c r="K1275">
        <v>5</v>
      </c>
      <c r="L1275">
        <v>823.01</v>
      </c>
      <c r="M1275" t="s">
        <v>36</v>
      </c>
      <c r="N1275">
        <v>1.07</v>
      </c>
      <c r="O1275">
        <v>823.01</v>
      </c>
      <c r="P1275">
        <f t="shared" si="159"/>
        <v>880.62070000000006</v>
      </c>
      <c r="Q1275" t="s">
        <v>41</v>
      </c>
      <c r="R1275" t="s">
        <v>2701</v>
      </c>
      <c r="S1275" t="s">
        <v>25</v>
      </c>
      <c r="T1275">
        <v>900958</v>
      </c>
      <c r="U1275">
        <v>589.72</v>
      </c>
      <c r="V1275" t="s">
        <v>1065</v>
      </c>
      <c r="X1275" t="s">
        <v>2908</v>
      </c>
      <c r="Y1275">
        <v>1325212</v>
      </c>
      <c r="Z1275" t="s">
        <v>2702</v>
      </c>
      <c r="AB1275">
        <f t="shared" si="154"/>
        <v>2023</v>
      </c>
      <c r="AC1275">
        <f t="shared" si="155"/>
        <v>11</v>
      </c>
      <c r="AD1275" t="str">
        <f t="shared" si="156"/>
        <v>Q3</v>
      </c>
      <c r="AE1275" t="str">
        <f t="shared" si="157"/>
        <v>FY23/24</v>
      </c>
      <c r="AF1275" t="str">
        <f t="shared" si="158"/>
        <v>SOUTH</v>
      </c>
    </row>
    <row r="1276" spans="1:32">
      <c r="A1276" t="s">
        <v>3025</v>
      </c>
      <c r="B1276" t="s">
        <v>22</v>
      </c>
      <c r="C1276" t="str">
        <f t="shared" si="152"/>
        <v>CONTRACT_FEE</v>
      </c>
      <c r="D1276" s="4">
        <v>45251</v>
      </c>
      <c r="E1276" t="str">
        <f t="shared" si="153"/>
        <v>YAMAHA</v>
      </c>
      <c r="F1276">
        <v>13100086</v>
      </c>
      <c r="G1276" s="19">
        <v>45251</v>
      </c>
      <c r="H1276" t="s">
        <v>76</v>
      </c>
      <c r="I1276" t="s">
        <v>77</v>
      </c>
      <c r="J1276">
        <v>1</v>
      </c>
      <c r="K1276">
        <v>1</v>
      </c>
      <c r="L1276">
        <v>400000</v>
      </c>
      <c r="M1276" t="s">
        <v>36</v>
      </c>
      <c r="N1276">
        <v>1.07</v>
      </c>
      <c r="O1276">
        <v>400000</v>
      </c>
      <c r="P1276">
        <f t="shared" si="159"/>
        <v>428000</v>
      </c>
      <c r="Q1276" t="s">
        <v>41</v>
      </c>
      <c r="R1276" t="s">
        <v>2909</v>
      </c>
      <c r="S1276" t="s">
        <v>25</v>
      </c>
      <c r="T1276">
        <v>900960</v>
      </c>
      <c r="U1276">
        <v>0</v>
      </c>
      <c r="V1276" t="s">
        <v>1090</v>
      </c>
      <c r="X1276" t="s">
        <v>2910</v>
      </c>
      <c r="Z1276" t="s">
        <v>2911</v>
      </c>
      <c r="AB1276">
        <f t="shared" si="154"/>
        <v>2023</v>
      </c>
      <c r="AC1276">
        <f t="shared" si="155"/>
        <v>11</v>
      </c>
      <c r="AD1276" t="str">
        <f t="shared" si="156"/>
        <v>Q3</v>
      </c>
      <c r="AE1276" t="str">
        <f t="shared" si="157"/>
        <v>FY23/24</v>
      </c>
      <c r="AF1276" t="str">
        <f t="shared" si="158"/>
        <v>SOUTH</v>
      </c>
    </row>
    <row r="1277" spans="1:32">
      <c r="A1277" t="s">
        <v>3025</v>
      </c>
      <c r="B1277" t="s">
        <v>22</v>
      </c>
      <c r="C1277" t="str">
        <f t="shared" si="152"/>
        <v>FEEDER</v>
      </c>
      <c r="D1277" s="4">
        <v>45251</v>
      </c>
      <c r="E1277" t="str">
        <f t="shared" si="153"/>
        <v>YAMAHA</v>
      </c>
      <c r="F1277">
        <v>14100684</v>
      </c>
      <c r="G1277" s="19">
        <v>45251</v>
      </c>
      <c r="H1277" t="s">
        <v>39</v>
      </c>
      <c r="I1277" t="s">
        <v>40</v>
      </c>
      <c r="J1277">
        <v>200</v>
      </c>
      <c r="K1277">
        <v>200</v>
      </c>
      <c r="L1277">
        <v>0</v>
      </c>
      <c r="M1277" t="s">
        <v>36</v>
      </c>
      <c r="N1277">
        <v>1.07</v>
      </c>
      <c r="O1277">
        <v>0</v>
      </c>
      <c r="P1277">
        <f t="shared" si="159"/>
        <v>0</v>
      </c>
      <c r="Q1277" t="s">
        <v>41</v>
      </c>
      <c r="R1277" t="s">
        <v>2909</v>
      </c>
      <c r="S1277" t="s">
        <v>25</v>
      </c>
      <c r="T1277">
        <v>900961</v>
      </c>
      <c r="U1277">
        <v>445470.76</v>
      </c>
      <c r="V1277" t="s">
        <v>1065</v>
      </c>
      <c r="X1277" t="s">
        <v>2910</v>
      </c>
      <c r="Y1277">
        <v>1326118</v>
      </c>
      <c r="Z1277" t="s">
        <v>2911</v>
      </c>
      <c r="AB1277">
        <f t="shared" si="154"/>
        <v>2023</v>
      </c>
      <c r="AC1277">
        <f t="shared" si="155"/>
        <v>11</v>
      </c>
      <c r="AD1277" t="str">
        <f t="shared" si="156"/>
        <v>Q3</v>
      </c>
      <c r="AE1277" t="str">
        <f t="shared" si="157"/>
        <v>FY23/24</v>
      </c>
      <c r="AF1277" t="str">
        <f t="shared" si="158"/>
        <v>SOUTH</v>
      </c>
    </row>
    <row r="1278" spans="1:32">
      <c r="A1278" t="s">
        <v>3025</v>
      </c>
      <c r="B1278" t="s">
        <v>22</v>
      </c>
      <c r="C1278" t="str">
        <f t="shared" si="152"/>
        <v>SPARES/OTHER</v>
      </c>
      <c r="D1278" s="4">
        <v>45252</v>
      </c>
      <c r="E1278" t="str">
        <f t="shared" si="153"/>
        <v>YAMAHA</v>
      </c>
      <c r="F1278">
        <v>14100685</v>
      </c>
      <c r="G1278" s="19">
        <v>45252</v>
      </c>
      <c r="H1278" t="s">
        <v>2912</v>
      </c>
      <c r="I1278" t="s">
        <v>2913</v>
      </c>
      <c r="J1278">
        <v>2</v>
      </c>
      <c r="K1278">
        <v>2</v>
      </c>
      <c r="L1278">
        <v>253.1</v>
      </c>
      <c r="M1278" t="s">
        <v>36</v>
      </c>
      <c r="N1278">
        <v>1.07</v>
      </c>
      <c r="O1278">
        <v>253.1</v>
      </c>
      <c r="P1278">
        <f t="shared" si="159"/>
        <v>270.81700000000001</v>
      </c>
      <c r="Q1278" t="s">
        <v>41</v>
      </c>
      <c r="R1278" t="s">
        <v>2654</v>
      </c>
      <c r="S1278" t="s">
        <v>25</v>
      </c>
      <c r="T1278">
        <v>900962</v>
      </c>
      <c r="U1278">
        <v>27.18</v>
      </c>
      <c r="V1278" t="s">
        <v>1065</v>
      </c>
      <c r="X1278" t="s">
        <v>2914</v>
      </c>
      <c r="Y1278">
        <v>1327118</v>
      </c>
      <c r="Z1278" t="s">
        <v>2656</v>
      </c>
      <c r="AB1278">
        <f t="shared" si="154"/>
        <v>2023</v>
      </c>
      <c r="AC1278">
        <f t="shared" si="155"/>
        <v>11</v>
      </c>
      <c r="AD1278" t="str">
        <f t="shared" si="156"/>
        <v>Q3</v>
      </c>
      <c r="AE1278" t="str">
        <f t="shared" si="157"/>
        <v>FY23/24</v>
      </c>
      <c r="AF1278" t="str">
        <f t="shared" si="158"/>
        <v>SOUTH</v>
      </c>
    </row>
    <row r="1279" spans="1:32">
      <c r="A1279" t="s">
        <v>3025</v>
      </c>
      <c r="B1279" t="s">
        <v>22</v>
      </c>
      <c r="C1279" t="str">
        <f t="shared" si="152"/>
        <v>SPARES/OTHER</v>
      </c>
      <c r="D1279" s="4">
        <v>45252</v>
      </c>
      <c r="E1279" t="str">
        <f t="shared" si="153"/>
        <v>YAMAHA</v>
      </c>
      <c r="F1279">
        <v>14100685</v>
      </c>
      <c r="G1279" s="19">
        <v>45252</v>
      </c>
      <c r="H1279" t="s">
        <v>2915</v>
      </c>
      <c r="I1279" t="s">
        <v>2796</v>
      </c>
      <c r="J1279">
        <v>1</v>
      </c>
      <c r="K1279">
        <v>1</v>
      </c>
      <c r="L1279">
        <v>126.55</v>
      </c>
      <c r="M1279" t="s">
        <v>36</v>
      </c>
      <c r="N1279">
        <v>1.07</v>
      </c>
      <c r="O1279">
        <v>126.55</v>
      </c>
      <c r="P1279">
        <f t="shared" si="159"/>
        <v>135.4085</v>
      </c>
      <c r="Q1279" t="s">
        <v>41</v>
      </c>
      <c r="R1279" t="s">
        <v>2654</v>
      </c>
      <c r="S1279" t="s">
        <v>25</v>
      </c>
      <c r="T1279">
        <v>900962</v>
      </c>
      <c r="U1279">
        <v>13.59</v>
      </c>
      <c r="V1279" t="s">
        <v>1065</v>
      </c>
      <c r="X1279" t="s">
        <v>2914</v>
      </c>
      <c r="Y1279">
        <v>1327118</v>
      </c>
      <c r="Z1279" t="s">
        <v>2656</v>
      </c>
      <c r="AB1279">
        <f t="shared" si="154"/>
        <v>2023</v>
      </c>
      <c r="AC1279">
        <f t="shared" si="155"/>
        <v>11</v>
      </c>
      <c r="AD1279" t="str">
        <f t="shared" si="156"/>
        <v>Q3</v>
      </c>
      <c r="AE1279" t="str">
        <f t="shared" si="157"/>
        <v>FY23/24</v>
      </c>
      <c r="AF1279" t="str">
        <f t="shared" si="158"/>
        <v>SOUTH</v>
      </c>
    </row>
    <row r="1280" spans="1:32">
      <c r="A1280" t="s">
        <v>3025</v>
      </c>
      <c r="B1280" t="s">
        <v>22</v>
      </c>
      <c r="C1280" t="str">
        <f t="shared" si="152"/>
        <v>SPARES/OTHER</v>
      </c>
      <c r="D1280" s="4">
        <v>45252</v>
      </c>
      <c r="E1280" t="str">
        <f t="shared" si="153"/>
        <v>YAMAHA</v>
      </c>
      <c r="F1280">
        <v>14100685</v>
      </c>
      <c r="G1280" s="19">
        <v>45252</v>
      </c>
      <c r="H1280" t="s">
        <v>2916</v>
      </c>
      <c r="I1280" t="s">
        <v>2793</v>
      </c>
      <c r="J1280">
        <v>1</v>
      </c>
      <c r="K1280">
        <v>1</v>
      </c>
      <c r="L1280">
        <v>126.55</v>
      </c>
      <c r="M1280" t="s">
        <v>36</v>
      </c>
      <c r="N1280">
        <v>1.07</v>
      </c>
      <c r="O1280">
        <v>126.55</v>
      </c>
      <c r="P1280">
        <f t="shared" si="159"/>
        <v>135.4085</v>
      </c>
      <c r="Q1280" t="s">
        <v>41</v>
      </c>
      <c r="R1280" t="s">
        <v>2654</v>
      </c>
      <c r="S1280" t="s">
        <v>25</v>
      </c>
      <c r="T1280">
        <v>900962</v>
      </c>
      <c r="U1280">
        <v>2.91</v>
      </c>
      <c r="V1280" t="s">
        <v>1065</v>
      </c>
      <c r="X1280" t="s">
        <v>2914</v>
      </c>
      <c r="Y1280">
        <v>1327118</v>
      </c>
      <c r="Z1280" t="s">
        <v>2656</v>
      </c>
      <c r="AB1280">
        <f t="shared" si="154"/>
        <v>2023</v>
      </c>
      <c r="AC1280">
        <f t="shared" si="155"/>
        <v>11</v>
      </c>
      <c r="AD1280" t="str">
        <f t="shared" si="156"/>
        <v>Q3</v>
      </c>
      <c r="AE1280" t="str">
        <f t="shared" si="157"/>
        <v>FY23/24</v>
      </c>
      <c r="AF1280" t="str">
        <f t="shared" si="158"/>
        <v>SOUTH</v>
      </c>
    </row>
    <row r="1281" spans="1:32">
      <c r="A1281" t="s">
        <v>3025</v>
      </c>
      <c r="B1281" t="s">
        <v>22</v>
      </c>
      <c r="C1281" t="str">
        <f t="shared" si="152"/>
        <v>SPARES/OTHER</v>
      </c>
      <c r="D1281" s="4">
        <v>45252</v>
      </c>
      <c r="E1281" t="str">
        <f t="shared" si="153"/>
        <v>YAMAHA</v>
      </c>
      <c r="F1281">
        <v>14100685</v>
      </c>
      <c r="G1281" s="19">
        <v>45252</v>
      </c>
      <c r="H1281" t="s">
        <v>2519</v>
      </c>
      <c r="I1281" t="s">
        <v>2520</v>
      </c>
      <c r="J1281">
        <v>3</v>
      </c>
      <c r="K1281">
        <v>3</v>
      </c>
      <c r="L1281">
        <v>79.650000000000006</v>
      </c>
      <c r="M1281" t="s">
        <v>36</v>
      </c>
      <c r="N1281">
        <v>1.07</v>
      </c>
      <c r="O1281">
        <v>79.650000000000006</v>
      </c>
      <c r="P1281">
        <f t="shared" si="159"/>
        <v>85.225500000000011</v>
      </c>
      <c r="Q1281" t="s">
        <v>41</v>
      </c>
      <c r="R1281" t="s">
        <v>2654</v>
      </c>
      <c r="S1281" t="s">
        <v>25</v>
      </c>
      <c r="T1281">
        <v>900962</v>
      </c>
      <c r="U1281">
        <v>2.91</v>
      </c>
      <c r="V1281" t="s">
        <v>1065</v>
      </c>
      <c r="X1281" t="s">
        <v>2914</v>
      </c>
      <c r="Y1281">
        <v>1327118</v>
      </c>
      <c r="Z1281" t="s">
        <v>2656</v>
      </c>
      <c r="AB1281">
        <f t="shared" si="154"/>
        <v>2023</v>
      </c>
      <c r="AC1281">
        <f t="shared" si="155"/>
        <v>11</v>
      </c>
      <c r="AD1281" t="str">
        <f t="shared" si="156"/>
        <v>Q3</v>
      </c>
      <c r="AE1281" t="str">
        <f t="shared" si="157"/>
        <v>FY23/24</v>
      </c>
      <c r="AF1281" t="str">
        <f t="shared" si="158"/>
        <v>SOUTH</v>
      </c>
    </row>
    <row r="1282" spans="1:32">
      <c r="A1282" t="s">
        <v>3025</v>
      </c>
      <c r="B1282" t="s">
        <v>22</v>
      </c>
      <c r="C1282" t="str">
        <f t="shared" ref="C1282:C1345" si="160">IF(F1282="", "", IF(AND(F1282&gt;=12000000, F1282&lt;=13000000, OR(ISNUMBER(SEARCH("SERVICE", H1282)), ISNUMBER(SEARCH("REPAIR CHARGE", I1282)), ISNUMBER(SEARCH("REPAIR", H1282)))), "SERVICE_CHARGE", IF(AND(F1282&gt;=13000000, F1282&lt;=14000000, OR(ISNUMBER(SEARCH("SERVICE", H1282)), ISNUMBER(SEARCH("REPAIR CHARGE", I1282)), ISNUMBER(SEARCH("REPAIR", H1282)))), "CONTRACT_FEE", IF(AND(F1282&gt;=14000000, F1282&lt;=15000000, OR(ISNUMBER(SEARCH("TAPE FEEDER", I1282)), ISNUMBER(SEARCH("ZS FEEDER", I1282)), ISNUMBER(SEARCH("TRAY", I1282)))), "FEEDER", "SPARES/OTHER"))))</f>
        <v>SPARES/OTHER</v>
      </c>
      <c r="D1282" s="4">
        <v>45252</v>
      </c>
      <c r="E1282" t="str">
        <f t="shared" ref="E1282:E1345" si="161">IF(ISNUMBER(SEARCH("YMCT",H1282)),"YAMAHA",IF(ISNUMBER(SEARCH("HELI",H1282)),"HELLER",IF(ISNUMBER(SEARCH("PEMR",H1282)),"PEMTRON",IF(ISNUMBER(SEARCH("PEMT",H1282)),"PEMTRON",IF(H1282="","",(IFERROR(1/0,"OTHERS")))))))</f>
        <v>YAMAHA</v>
      </c>
      <c r="F1282">
        <v>14100685</v>
      </c>
      <c r="G1282" s="19">
        <v>45252</v>
      </c>
      <c r="H1282" t="s">
        <v>2521</v>
      </c>
      <c r="I1282" t="s">
        <v>2522</v>
      </c>
      <c r="J1282">
        <v>7</v>
      </c>
      <c r="K1282">
        <v>7</v>
      </c>
      <c r="L1282">
        <v>24.78</v>
      </c>
      <c r="M1282" t="s">
        <v>36</v>
      </c>
      <c r="N1282">
        <v>1.07</v>
      </c>
      <c r="O1282">
        <v>24.78</v>
      </c>
      <c r="P1282">
        <f t="shared" si="159"/>
        <v>26.514600000000002</v>
      </c>
      <c r="Q1282" t="s">
        <v>41</v>
      </c>
      <c r="R1282" t="s">
        <v>2654</v>
      </c>
      <c r="S1282" t="s">
        <v>25</v>
      </c>
      <c r="T1282">
        <v>900962</v>
      </c>
      <c r="U1282">
        <v>13.58</v>
      </c>
      <c r="V1282" t="s">
        <v>1065</v>
      </c>
      <c r="X1282" t="s">
        <v>2914</v>
      </c>
      <c r="Y1282">
        <v>1327118</v>
      </c>
      <c r="Z1282" t="s">
        <v>2656</v>
      </c>
      <c r="AB1282">
        <f t="shared" ref="AB1282:AB1345" si="162">IF(D1282="","",YEAR(D1282))</f>
        <v>2023</v>
      </c>
      <c r="AC1282">
        <f t="shared" ref="AC1282:AC1345" si="163">IF(D1282="","",MONTH(D1282))</f>
        <v>11</v>
      </c>
      <c r="AD1282" t="str">
        <f t="shared" ref="AD1282:AD1345" si="164">IFERROR(IF(AC1282="","",IF(AND(AC1282&gt;=10,AC1282&lt;=12),"Q3",IF(AND(AC1282&gt;=1,AC1282&lt;=3),"Q4",IF(AND(AC1282&gt;=7,AC1282&lt;=9),"Q2",IF(AND(AC1282&gt;=4,AC1282&lt;=6),"Q1"))))),"")</f>
        <v>Q3</v>
      </c>
      <c r="AE1282" t="str">
        <f t="shared" ref="AE1282:AE1345" si="165">IFERROR(IF(AD1282="Q4","FY"&amp;RIGHT(AB1282,2)-1&amp;"/"&amp;RIGHT(AB1282,2),"FY"&amp;RIGHT(AB1282,2)&amp;"/"&amp;RIGHT(AB1282,2)+1),"")</f>
        <v>FY23/24</v>
      </c>
      <c r="AF1282" t="str">
        <f t="shared" ref="AF1282:AF1345" si="166">IF(B1282="SZX","SOUTH",IF(B1282="BJS","NORTH",IF(B1282="SHA","EAST",IF(B1282="","",(IF(AND(B1282&lt;&gt;"SZX",B1282&lt;&gt;"SHA",B1282&lt;&gt;"BJS"),"WEST"))))))</f>
        <v>SOUTH</v>
      </c>
    </row>
    <row r="1283" spans="1:32">
      <c r="A1283" t="s">
        <v>3025</v>
      </c>
      <c r="B1283" t="s">
        <v>22</v>
      </c>
      <c r="C1283" t="str">
        <f t="shared" si="160"/>
        <v>SPARES/OTHER</v>
      </c>
      <c r="D1283" s="4">
        <v>45252</v>
      </c>
      <c r="E1283" t="str">
        <f t="shared" si="161"/>
        <v>YAMAHA</v>
      </c>
      <c r="F1283">
        <v>14100685</v>
      </c>
      <c r="G1283" s="19">
        <v>45252</v>
      </c>
      <c r="H1283" t="s">
        <v>2917</v>
      </c>
      <c r="I1283" t="s">
        <v>2918</v>
      </c>
      <c r="J1283">
        <v>1</v>
      </c>
      <c r="K1283">
        <v>1</v>
      </c>
      <c r="L1283">
        <v>201.77</v>
      </c>
      <c r="M1283" t="s">
        <v>36</v>
      </c>
      <c r="N1283">
        <v>1.07</v>
      </c>
      <c r="O1283">
        <v>201.77</v>
      </c>
      <c r="P1283">
        <f t="shared" ref="P1283:P1346" si="167">IF(M1283="CNY",O1283*N1283,IF(M1283="USD",O1283*7.8,IF(M1283="HKD",O1283*1,IF(M1283="JPY",O1283*0.0563,""))))</f>
        <v>215.89390000000003</v>
      </c>
      <c r="Q1283" t="s">
        <v>41</v>
      </c>
      <c r="R1283" t="s">
        <v>2654</v>
      </c>
      <c r="S1283" t="s">
        <v>25</v>
      </c>
      <c r="T1283">
        <v>900962</v>
      </c>
      <c r="U1283">
        <v>29.13</v>
      </c>
      <c r="V1283" t="s">
        <v>1065</v>
      </c>
      <c r="X1283" t="s">
        <v>2914</v>
      </c>
      <c r="Y1283">
        <v>1327118</v>
      </c>
      <c r="Z1283" t="s">
        <v>2656</v>
      </c>
      <c r="AB1283">
        <f t="shared" si="162"/>
        <v>2023</v>
      </c>
      <c r="AC1283">
        <f t="shared" si="163"/>
        <v>11</v>
      </c>
      <c r="AD1283" t="str">
        <f t="shared" si="164"/>
        <v>Q3</v>
      </c>
      <c r="AE1283" t="str">
        <f t="shared" si="165"/>
        <v>FY23/24</v>
      </c>
      <c r="AF1283" t="str">
        <f t="shared" si="166"/>
        <v>SOUTH</v>
      </c>
    </row>
    <row r="1284" spans="1:32">
      <c r="A1284" t="s">
        <v>3025</v>
      </c>
      <c r="B1284" t="s">
        <v>22</v>
      </c>
      <c r="C1284" t="str">
        <f t="shared" si="160"/>
        <v>SPARES/OTHER</v>
      </c>
      <c r="D1284" s="4">
        <v>45252</v>
      </c>
      <c r="E1284" t="str">
        <f t="shared" si="161"/>
        <v>YAMAHA</v>
      </c>
      <c r="F1284">
        <v>14100685</v>
      </c>
      <c r="G1284" s="19">
        <v>45252</v>
      </c>
      <c r="H1284" t="s">
        <v>2919</v>
      </c>
      <c r="I1284" t="s">
        <v>2920</v>
      </c>
      <c r="J1284">
        <v>2</v>
      </c>
      <c r="K1284">
        <v>2</v>
      </c>
      <c r="L1284">
        <v>102.65</v>
      </c>
      <c r="M1284" t="s">
        <v>36</v>
      </c>
      <c r="N1284">
        <v>1.07</v>
      </c>
      <c r="O1284">
        <v>102.65</v>
      </c>
      <c r="P1284">
        <f t="shared" si="167"/>
        <v>109.83550000000001</v>
      </c>
      <c r="Q1284" t="s">
        <v>41</v>
      </c>
      <c r="R1284" t="s">
        <v>2654</v>
      </c>
      <c r="S1284" t="s">
        <v>25</v>
      </c>
      <c r="T1284">
        <v>900962</v>
      </c>
      <c r="U1284">
        <v>11.66</v>
      </c>
      <c r="V1284" t="s">
        <v>1065</v>
      </c>
      <c r="X1284" t="s">
        <v>2914</v>
      </c>
      <c r="Y1284">
        <v>1327118</v>
      </c>
      <c r="Z1284" t="s">
        <v>2656</v>
      </c>
      <c r="AB1284">
        <f t="shared" si="162"/>
        <v>2023</v>
      </c>
      <c r="AC1284">
        <f t="shared" si="163"/>
        <v>11</v>
      </c>
      <c r="AD1284" t="str">
        <f t="shared" si="164"/>
        <v>Q3</v>
      </c>
      <c r="AE1284" t="str">
        <f t="shared" si="165"/>
        <v>FY23/24</v>
      </c>
      <c r="AF1284" t="str">
        <f t="shared" si="166"/>
        <v>SOUTH</v>
      </c>
    </row>
    <row r="1285" spans="1:32">
      <c r="A1285" t="s">
        <v>3025</v>
      </c>
      <c r="B1285" t="s">
        <v>22</v>
      </c>
      <c r="C1285" t="str">
        <f t="shared" si="160"/>
        <v>SPARES/OTHER</v>
      </c>
      <c r="D1285" s="4">
        <v>45252</v>
      </c>
      <c r="E1285" t="str">
        <f t="shared" si="161"/>
        <v>YAMAHA</v>
      </c>
      <c r="F1285">
        <v>14100685</v>
      </c>
      <c r="G1285" s="19">
        <v>45252</v>
      </c>
      <c r="H1285" t="s">
        <v>2921</v>
      </c>
      <c r="I1285" t="s">
        <v>2922</v>
      </c>
      <c r="J1285">
        <v>1</v>
      </c>
      <c r="K1285">
        <v>1</v>
      </c>
      <c r="L1285">
        <v>44.25</v>
      </c>
      <c r="M1285" t="s">
        <v>36</v>
      </c>
      <c r="N1285">
        <v>1.07</v>
      </c>
      <c r="O1285">
        <v>44.25</v>
      </c>
      <c r="P1285">
        <f t="shared" si="167"/>
        <v>47.347500000000004</v>
      </c>
      <c r="Q1285" t="s">
        <v>41</v>
      </c>
      <c r="R1285" t="s">
        <v>2654</v>
      </c>
      <c r="S1285" t="s">
        <v>25</v>
      </c>
      <c r="T1285">
        <v>900962</v>
      </c>
      <c r="U1285">
        <v>4.8499999999999996</v>
      </c>
      <c r="V1285" t="s">
        <v>1065</v>
      </c>
      <c r="X1285" t="s">
        <v>2914</v>
      </c>
      <c r="Y1285">
        <v>1327118</v>
      </c>
      <c r="Z1285" t="s">
        <v>2656</v>
      </c>
      <c r="AB1285">
        <f t="shared" si="162"/>
        <v>2023</v>
      </c>
      <c r="AC1285">
        <f t="shared" si="163"/>
        <v>11</v>
      </c>
      <c r="AD1285" t="str">
        <f t="shared" si="164"/>
        <v>Q3</v>
      </c>
      <c r="AE1285" t="str">
        <f t="shared" si="165"/>
        <v>FY23/24</v>
      </c>
      <c r="AF1285" t="str">
        <f t="shared" si="166"/>
        <v>SOUTH</v>
      </c>
    </row>
    <row r="1286" spans="1:32">
      <c r="A1286" t="s">
        <v>3025</v>
      </c>
      <c r="B1286" t="s">
        <v>22</v>
      </c>
      <c r="C1286" t="str">
        <f t="shared" si="160"/>
        <v>SPARES/OTHER</v>
      </c>
      <c r="D1286" s="4">
        <v>45252</v>
      </c>
      <c r="E1286" t="str">
        <f t="shared" si="161"/>
        <v>YAMAHA</v>
      </c>
      <c r="F1286">
        <v>14100685</v>
      </c>
      <c r="G1286" s="19">
        <v>45252</v>
      </c>
      <c r="H1286" t="s">
        <v>145</v>
      </c>
      <c r="I1286" t="s">
        <v>146</v>
      </c>
      <c r="J1286">
        <v>7</v>
      </c>
      <c r="K1286">
        <v>7</v>
      </c>
      <c r="L1286">
        <v>12.39</v>
      </c>
      <c r="M1286" t="s">
        <v>36</v>
      </c>
      <c r="N1286">
        <v>1.07</v>
      </c>
      <c r="O1286">
        <v>12.39</v>
      </c>
      <c r="P1286">
        <f t="shared" si="167"/>
        <v>13.257300000000001</v>
      </c>
      <c r="Q1286" t="s">
        <v>41</v>
      </c>
      <c r="R1286" t="s">
        <v>2654</v>
      </c>
      <c r="S1286" t="s">
        <v>25</v>
      </c>
      <c r="T1286">
        <v>900962</v>
      </c>
      <c r="U1286">
        <v>6.79</v>
      </c>
      <c r="V1286" t="s">
        <v>1065</v>
      </c>
      <c r="X1286" t="s">
        <v>2914</v>
      </c>
      <c r="Y1286">
        <v>1327118</v>
      </c>
      <c r="Z1286" t="s">
        <v>2656</v>
      </c>
      <c r="AB1286">
        <f t="shared" si="162"/>
        <v>2023</v>
      </c>
      <c r="AC1286">
        <f t="shared" si="163"/>
        <v>11</v>
      </c>
      <c r="AD1286" t="str">
        <f t="shared" si="164"/>
        <v>Q3</v>
      </c>
      <c r="AE1286" t="str">
        <f t="shared" si="165"/>
        <v>FY23/24</v>
      </c>
      <c r="AF1286" t="str">
        <f t="shared" si="166"/>
        <v>SOUTH</v>
      </c>
    </row>
    <row r="1287" spans="1:32">
      <c r="A1287" t="s">
        <v>3025</v>
      </c>
      <c r="B1287" t="s">
        <v>22</v>
      </c>
      <c r="C1287" t="str">
        <f t="shared" si="160"/>
        <v>SPARES/OTHER</v>
      </c>
      <c r="D1287" s="4">
        <v>45252</v>
      </c>
      <c r="E1287" t="str">
        <f t="shared" si="161"/>
        <v>YAMAHA</v>
      </c>
      <c r="F1287">
        <v>14100685</v>
      </c>
      <c r="G1287" s="19">
        <v>45252</v>
      </c>
      <c r="H1287" t="s">
        <v>147</v>
      </c>
      <c r="I1287" t="s">
        <v>148</v>
      </c>
      <c r="J1287">
        <v>4</v>
      </c>
      <c r="K1287">
        <v>4</v>
      </c>
      <c r="L1287">
        <v>212.39</v>
      </c>
      <c r="M1287" t="s">
        <v>36</v>
      </c>
      <c r="N1287">
        <v>1.07</v>
      </c>
      <c r="O1287">
        <v>212.39</v>
      </c>
      <c r="P1287">
        <f t="shared" si="167"/>
        <v>227.25729999999999</v>
      </c>
      <c r="Q1287" t="s">
        <v>41</v>
      </c>
      <c r="R1287" t="s">
        <v>2654</v>
      </c>
      <c r="S1287" t="s">
        <v>25</v>
      </c>
      <c r="T1287">
        <v>900962</v>
      </c>
      <c r="U1287">
        <v>23.32</v>
      </c>
      <c r="V1287" t="s">
        <v>1065</v>
      </c>
      <c r="X1287" t="s">
        <v>2914</v>
      </c>
      <c r="Y1287">
        <v>1327118</v>
      </c>
      <c r="Z1287" t="s">
        <v>2656</v>
      </c>
      <c r="AB1287">
        <f t="shared" si="162"/>
        <v>2023</v>
      </c>
      <c r="AC1287">
        <f t="shared" si="163"/>
        <v>11</v>
      </c>
      <c r="AD1287" t="str">
        <f t="shared" si="164"/>
        <v>Q3</v>
      </c>
      <c r="AE1287" t="str">
        <f t="shared" si="165"/>
        <v>FY23/24</v>
      </c>
      <c r="AF1287" t="str">
        <f t="shared" si="166"/>
        <v>SOUTH</v>
      </c>
    </row>
    <row r="1288" spans="1:32">
      <c r="A1288" t="s">
        <v>3025</v>
      </c>
      <c r="B1288" t="s">
        <v>22</v>
      </c>
      <c r="C1288" t="str">
        <f t="shared" si="160"/>
        <v>SPARES/OTHER</v>
      </c>
      <c r="D1288" s="4">
        <v>45252</v>
      </c>
      <c r="E1288" t="str">
        <f t="shared" si="161"/>
        <v>YAMAHA</v>
      </c>
      <c r="F1288">
        <v>14100685</v>
      </c>
      <c r="G1288" s="19">
        <v>45252</v>
      </c>
      <c r="H1288" t="s">
        <v>2923</v>
      </c>
      <c r="I1288" t="s">
        <v>149</v>
      </c>
      <c r="J1288">
        <v>4</v>
      </c>
      <c r="K1288">
        <v>4</v>
      </c>
      <c r="L1288">
        <v>7.08</v>
      </c>
      <c r="M1288" t="s">
        <v>36</v>
      </c>
      <c r="N1288">
        <v>1.07</v>
      </c>
      <c r="O1288">
        <v>7.08</v>
      </c>
      <c r="P1288">
        <f t="shared" si="167"/>
        <v>7.5756000000000006</v>
      </c>
      <c r="Q1288" t="s">
        <v>41</v>
      </c>
      <c r="R1288" t="s">
        <v>2654</v>
      </c>
      <c r="S1288" t="s">
        <v>25</v>
      </c>
      <c r="T1288">
        <v>900962</v>
      </c>
      <c r="U1288">
        <v>3.88</v>
      </c>
      <c r="V1288" t="s">
        <v>1065</v>
      </c>
      <c r="X1288" t="s">
        <v>2914</v>
      </c>
      <c r="Y1288">
        <v>1327118</v>
      </c>
      <c r="Z1288" t="s">
        <v>2656</v>
      </c>
      <c r="AB1288">
        <f t="shared" si="162"/>
        <v>2023</v>
      </c>
      <c r="AC1288">
        <f t="shared" si="163"/>
        <v>11</v>
      </c>
      <c r="AD1288" t="str">
        <f t="shared" si="164"/>
        <v>Q3</v>
      </c>
      <c r="AE1288" t="str">
        <f t="shared" si="165"/>
        <v>FY23/24</v>
      </c>
      <c r="AF1288" t="str">
        <f t="shared" si="166"/>
        <v>SOUTH</v>
      </c>
    </row>
    <row r="1289" spans="1:32">
      <c r="A1289" t="s">
        <v>3025</v>
      </c>
      <c r="B1289" t="s">
        <v>22</v>
      </c>
      <c r="C1289" t="str">
        <f t="shared" si="160"/>
        <v>SERVICE_CHARGE</v>
      </c>
      <c r="D1289" s="4">
        <v>45253</v>
      </c>
      <c r="E1289" t="str">
        <f t="shared" si="161"/>
        <v>YAMAHA</v>
      </c>
      <c r="F1289">
        <v>12100148</v>
      </c>
      <c r="G1289" s="19">
        <v>45253</v>
      </c>
      <c r="H1289" t="s">
        <v>76</v>
      </c>
      <c r="I1289" t="s">
        <v>77</v>
      </c>
      <c r="J1289">
        <v>1</v>
      </c>
      <c r="K1289">
        <v>1</v>
      </c>
      <c r="L1289">
        <v>2212.39</v>
      </c>
      <c r="M1289" t="s">
        <v>36</v>
      </c>
      <c r="N1289">
        <v>1.07</v>
      </c>
      <c r="O1289">
        <v>2212.39</v>
      </c>
      <c r="P1289">
        <f t="shared" si="167"/>
        <v>2367.2573000000002</v>
      </c>
      <c r="Q1289" t="s">
        <v>41</v>
      </c>
      <c r="R1289" t="s">
        <v>2664</v>
      </c>
      <c r="S1289" t="s">
        <v>25</v>
      </c>
      <c r="T1289">
        <v>900963</v>
      </c>
      <c r="U1289">
        <v>0</v>
      </c>
      <c r="V1289" t="s">
        <v>1069</v>
      </c>
      <c r="X1289" t="s">
        <v>2924</v>
      </c>
      <c r="Z1289" t="s">
        <v>2666</v>
      </c>
      <c r="AB1289">
        <f t="shared" si="162"/>
        <v>2023</v>
      </c>
      <c r="AC1289">
        <f t="shared" si="163"/>
        <v>11</v>
      </c>
      <c r="AD1289" t="str">
        <f t="shared" si="164"/>
        <v>Q3</v>
      </c>
      <c r="AE1289" t="str">
        <f t="shared" si="165"/>
        <v>FY23/24</v>
      </c>
      <c r="AF1289" t="str">
        <f t="shared" si="166"/>
        <v>SOUTH</v>
      </c>
    </row>
    <row r="1290" spans="1:32">
      <c r="A1290" t="s">
        <v>3025</v>
      </c>
      <c r="B1290" t="s">
        <v>22</v>
      </c>
      <c r="C1290" t="str">
        <f t="shared" si="160"/>
        <v>SERVICE_CHARGE</v>
      </c>
      <c r="D1290" s="4">
        <v>45253</v>
      </c>
      <c r="E1290" t="str">
        <f t="shared" si="161"/>
        <v>YAMAHA</v>
      </c>
      <c r="F1290">
        <v>12100148</v>
      </c>
      <c r="G1290" s="19">
        <v>45253</v>
      </c>
      <c r="H1290" t="s">
        <v>76</v>
      </c>
      <c r="I1290" t="s">
        <v>77</v>
      </c>
      <c r="J1290">
        <v>1</v>
      </c>
      <c r="K1290">
        <v>1</v>
      </c>
      <c r="L1290">
        <v>1592.92</v>
      </c>
      <c r="M1290" t="s">
        <v>36</v>
      </c>
      <c r="N1290">
        <v>1.07</v>
      </c>
      <c r="O1290">
        <v>1592.92</v>
      </c>
      <c r="P1290">
        <f t="shared" si="167"/>
        <v>1704.4244000000001</v>
      </c>
      <c r="Q1290" t="s">
        <v>41</v>
      </c>
      <c r="R1290" t="s">
        <v>2664</v>
      </c>
      <c r="S1290" t="s">
        <v>25</v>
      </c>
      <c r="T1290">
        <v>900963</v>
      </c>
      <c r="U1290">
        <v>0</v>
      </c>
      <c r="V1290" t="s">
        <v>1069</v>
      </c>
      <c r="X1290" t="s">
        <v>2924</v>
      </c>
      <c r="Z1290" t="s">
        <v>2666</v>
      </c>
      <c r="AB1290">
        <f t="shared" si="162"/>
        <v>2023</v>
      </c>
      <c r="AC1290">
        <f t="shared" si="163"/>
        <v>11</v>
      </c>
      <c r="AD1290" t="str">
        <f t="shared" si="164"/>
        <v>Q3</v>
      </c>
      <c r="AE1290" t="str">
        <f t="shared" si="165"/>
        <v>FY23/24</v>
      </c>
      <c r="AF1290" t="str">
        <f t="shared" si="166"/>
        <v>SOUTH</v>
      </c>
    </row>
    <row r="1291" spans="1:32">
      <c r="A1291" t="s">
        <v>3025</v>
      </c>
      <c r="B1291" t="s">
        <v>3651</v>
      </c>
      <c r="C1291" t="str">
        <f t="shared" si="160"/>
        <v>SERVICE_CHARGE</v>
      </c>
      <c r="D1291" s="4">
        <v>45257</v>
      </c>
      <c r="E1291" t="str">
        <f t="shared" si="161"/>
        <v>YAMAHA</v>
      </c>
      <c r="F1291">
        <v>12100149</v>
      </c>
      <c r="G1291" s="19">
        <v>45257</v>
      </c>
      <c r="H1291" t="s">
        <v>76</v>
      </c>
      <c r="I1291" t="s">
        <v>77</v>
      </c>
      <c r="J1291">
        <v>1</v>
      </c>
      <c r="K1291">
        <v>1</v>
      </c>
      <c r="L1291">
        <v>70265.490000000005</v>
      </c>
      <c r="M1291" t="s">
        <v>36</v>
      </c>
      <c r="N1291">
        <v>1.07</v>
      </c>
      <c r="O1291">
        <v>70265.490000000005</v>
      </c>
      <c r="P1291">
        <f t="shared" si="167"/>
        <v>75184.074300000007</v>
      </c>
      <c r="Q1291" t="s">
        <v>3652</v>
      </c>
      <c r="R1291" t="s">
        <v>4054</v>
      </c>
      <c r="S1291" t="s">
        <v>25</v>
      </c>
      <c r="T1291">
        <v>900949</v>
      </c>
      <c r="U1291">
        <v>0</v>
      </c>
      <c r="V1291" t="s">
        <v>1069</v>
      </c>
      <c r="X1291" t="s">
        <v>4055</v>
      </c>
      <c r="Z1291" t="s">
        <v>4056</v>
      </c>
      <c r="AB1291">
        <f t="shared" si="162"/>
        <v>2023</v>
      </c>
      <c r="AC1291">
        <f t="shared" si="163"/>
        <v>11</v>
      </c>
      <c r="AD1291" t="str">
        <f t="shared" si="164"/>
        <v>Q3</v>
      </c>
      <c r="AE1291" t="str">
        <f t="shared" si="165"/>
        <v>FY23/24</v>
      </c>
      <c r="AF1291" t="str">
        <f t="shared" si="166"/>
        <v>NORTH</v>
      </c>
    </row>
    <row r="1292" spans="1:32">
      <c r="A1292" t="s">
        <v>3025</v>
      </c>
      <c r="B1292" t="s">
        <v>3651</v>
      </c>
      <c r="C1292" t="str">
        <f t="shared" si="160"/>
        <v>FEEDER</v>
      </c>
      <c r="D1292" s="4">
        <v>45257</v>
      </c>
      <c r="E1292" t="str">
        <f t="shared" si="161"/>
        <v>YAMAHA</v>
      </c>
      <c r="F1292">
        <v>14100686</v>
      </c>
      <c r="G1292" s="19">
        <v>45257</v>
      </c>
      <c r="H1292" t="s">
        <v>37</v>
      </c>
      <c r="I1292" t="s">
        <v>38</v>
      </c>
      <c r="J1292">
        <v>30</v>
      </c>
      <c r="K1292">
        <v>30</v>
      </c>
      <c r="L1292">
        <v>0</v>
      </c>
      <c r="M1292" t="s">
        <v>36</v>
      </c>
      <c r="N1292">
        <v>1.07</v>
      </c>
      <c r="O1292">
        <v>0</v>
      </c>
      <c r="P1292">
        <f t="shared" si="167"/>
        <v>0</v>
      </c>
      <c r="Q1292" t="s">
        <v>3652</v>
      </c>
      <c r="R1292" t="s">
        <v>4054</v>
      </c>
      <c r="S1292" t="s">
        <v>25</v>
      </c>
      <c r="T1292">
        <v>900950</v>
      </c>
      <c r="U1292">
        <v>65686.47</v>
      </c>
      <c r="V1292" t="s">
        <v>1065</v>
      </c>
      <c r="X1292" t="s">
        <v>4055</v>
      </c>
      <c r="Y1292">
        <v>1330207</v>
      </c>
      <c r="Z1292" t="s">
        <v>4056</v>
      </c>
      <c r="AB1292">
        <f t="shared" si="162"/>
        <v>2023</v>
      </c>
      <c r="AC1292">
        <f t="shared" si="163"/>
        <v>11</v>
      </c>
      <c r="AD1292" t="str">
        <f t="shared" si="164"/>
        <v>Q3</v>
      </c>
      <c r="AE1292" t="str">
        <f t="shared" si="165"/>
        <v>FY23/24</v>
      </c>
      <c r="AF1292" t="str">
        <f t="shared" si="166"/>
        <v>NORTH</v>
      </c>
    </row>
    <row r="1293" spans="1:32">
      <c r="A1293" t="s">
        <v>3025</v>
      </c>
      <c r="B1293" t="s">
        <v>3651</v>
      </c>
      <c r="C1293" t="str">
        <f t="shared" si="160"/>
        <v>FEEDER</v>
      </c>
      <c r="D1293" s="4">
        <v>45257</v>
      </c>
      <c r="E1293" t="str">
        <f t="shared" si="161"/>
        <v>YAMAHA</v>
      </c>
      <c r="F1293">
        <v>14100686</v>
      </c>
      <c r="G1293" s="19">
        <v>45257</v>
      </c>
      <c r="H1293" t="s">
        <v>353</v>
      </c>
      <c r="I1293" t="s">
        <v>354</v>
      </c>
      <c r="J1293">
        <v>1</v>
      </c>
      <c r="K1293">
        <v>1</v>
      </c>
      <c r="L1293">
        <v>0</v>
      </c>
      <c r="M1293" t="s">
        <v>36</v>
      </c>
      <c r="N1293">
        <v>1.07</v>
      </c>
      <c r="O1293">
        <v>0</v>
      </c>
      <c r="P1293">
        <f t="shared" si="167"/>
        <v>0</v>
      </c>
      <c r="Q1293" t="s">
        <v>3652</v>
      </c>
      <c r="R1293" t="s">
        <v>4054</v>
      </c>
      <c r="S1293" t="s">
        <v>25</v>
      </c>
      <c r="T1293">
        <v>900950</v>
      </c>
      <c r="U1293">
        <v>6094.37</v>
      </c>
      <c r="V1293" t="s">
        <v>1065</v>
      </c>
      <c r="X1293" t="s">
        <v>4055</v>
      </c>
      <c r="Y1293">
        <v>1330207</v>
      </c>
      <c r="Z1293" t="s">
        <v>4056</v>
      </c>
      <c r="AB1293">
        <f t="shared" si="162"/>
        <v>2023</v>
      </c>
      <c r="AC1293">
        <f t="shared" si="163"/>
        <v>11</v>
      </c>
      <c r="AD1293" t="str">
        <f t="shared" si="164"/>
        <v>Q3</v>
      </c>
      <c r="AE1293" t="str">
        <f t="shared" si="165"/>
        <v>FY23/24</v>
      </c>
      <c r="AF1293" t="str">
        <f t="shared" si="166"/>
        <v>NORTH</v>
      </c>
    </row>
    <row r="1294" spans="1:32">
      <c r="A1294" t="s">
        <v>3025</v>
      </c>
      <c r="B1294" t="s">
        <v>22</v>
      </c>
      <c r="C1294" t="str">
        <f t="shared" si="160"/>
        <v>SERVICE_CHARGE</v>
      </c>
      <c r="D1294" s="4">
        <v>45272</v>
      </c>
      <c r="E1294" t="str">
        <f t="shared" si="161"/>
        <v>YAMAHA</v>
      </c>
      <c r="F1294">
        <v>12100150</v>
      </c>
      <c r="G1294" s="19">
        <v>45272</v>
      </c>
      <c r="H1294" t="s">
        <v>76</v>
      </c>
      <c r="I1294" t="s">
        <v>77</v>
      </c>
      <c r="J1294">
        <v>1</v>
      </c>
      <c r="K1294">
        <v>1</v>
      </c>
      <c r="L1294">
        <v>884.96</v>
      </c>
      <c r="M1294" t="s">
        <v>36</v>
      </c>
      <c r="N1294">
        <v>1.095</v>
      </c>
      <c r="O1294">
        <v>884.96</v>
      </c>
      <c r="P1294">
        <f t="shared" si="167"/>
        <v>969.03120000000001</v>
      </c>
      <c r="Q1294" t="s">
        <v>41</v>
      </c>
      <c r="R1294" t="s">
        <v>1157</v>
      </c>
      <c r="S1294" t="s">
        <v>25</v>
      </c>
      <c r="T1294">
        <v>900965</v>
      </c>
      <c r="U1294">
        <v>0</v>
      </c>
      <c r="V1294" t="s">
        <v>1069</v>
      </c>
      <c r="X1294" t="s">
        <v>2925</v>
      </c>
      <c r="Z1294" t="s">
        <v>1159</v>
      </c>
      <c r="AB1294">
        <f t="shared" si="162"/>
        <v>2023</v>
      </c>
      <c r="AC1294">
        <f t="shared" si="163"/>
        <v>12</v>
      </c>
      <c r="AD1294" t="str">
        <f t="shared" si="164"/>
        <v>Q3</v>
      </c>
      <c r="AE1294" t="str">
        <f t="shared" si="165"/>
        <v>FY23/24</v>
      </c>
      <c r="AF1294" t="str">
        <f t="shared" si="166"/>
        <v>SOUTH</v>
      </c>
    </row>
    <row r="1295" spans="1:32">
      <c r="A1295" t="s">
        <v>3025</v>
      </c>
      <c r="B1295" t="s">
        <v>22</v>
      </c>
      <c r="C1295" t="str">
        <f t="shared" si="160"/>
        <v>SERVICE_CHARGE</v>
      </c>
      <c r="D1295" s="4">
        <v>45272</v>
      </c>
      <c r="E1295" t="str">
        <f t="shared" si="161"/>
        <v>YAMAHA</v>
      </c>
      <c r="F1295">
        <v>12100151</v>
      </c>
      <c r="G1295" s="19">
        <v>45272</v>
      </c>
      <c r="H1295" t="s">
        <v>76</v>
      </c>
      <c r="I1295" t="s">
        <v>77</v>
      </c>
      <c r="J1295">
        <v>1</v>
      </c>
      <c r="K1295">
        <v>1</v>
      </c>
      <c r="L1295">
        <v>3444.25</v>
      </c>
      <c r="M1295" t="s">
        <v>36</v>
      </c>
      <c r="N1295">
        <v>1.095</v>
      </c>
      <c r="O1295">
        <v>3444.25</v>
      </c>
      <c r="P1295">
        <f t="shared" si="167"/>
        <v>3771.4537500000001</v>
      </c>
      <c r="Q1295" t="s">
        <v>41</v>
      </c>
      <c r="R1295" t="s">
        <v>1435</v>
      </c>
      <c r="S1295" t="s">
        <v>25</v>
      </c>
      <c r="T1295">
        <v>900966</v>
      </c>
      <c r="U1295">
        <v>0</v>
      </c>
      <c r="V1295" t="s">
        <v>1069</v>
      </c>
      <c r="X1295" t="s">
        <v>2926</v>
      </c>
      <c r="Z1295" t="s">
        <v>1437</v>
      </c>
      <c r="AB1295">
        <f t="shared" si="162"/>
        <v>2023</v>
      </c>
      <c r="AC1295">
        <f t="shared" si="163"/>
        <v>12</v>
      </c>
      <c r="AD1295" t="str">
        <f t="shared" si="164"/>
        <v>Q3</v>
      </c>
      <c r="AE1295" t="str">
        <f t="shared" si="165"/>
        <v>FY23/24</v>
      </c>
      <c r="AF1295" t="str">
        <f t="shared" si="166"/>
        <v>SOUTH</v>
      </c>
    </row>
    <row r="1296" spans="1:32">
      <c r="A1296" t="s">
        <v>3025</v>
      </c>
      <c r="B1296" t="s">
        <v>22</v>
      </c>
      <c r="C1296" t="str">
        <f t="shared" si="160"/>
        <v>SPARES/OTHER</v>
      </c>
      <c r="D1296" s="4">
        <v>45272</v>
      </c>
      <c r="E1296" t="str">
        <f t="shared" si="161"/>
        <v>YAMAHA</v>
      </c>
      <c r="F1296">
        <v>14100687</v>
      </c>
      <c r="G1296" s="19">
        <v>45272</v>
      </c>
      <c r="H1296" t="s">
        <v>143</v>
      </c>
      <c r="I1296" t="s">
        <v>144</v>
      </c>
      <c r="J1296">
        <v>1</v>
      </c>
      <c r="K1296">
        <v>1</v>
      </c>
      <c r="L1296">
        <v>2123.89</v>
      </c>
      <c r="M1296" t="s">
        <v>36</v>
      </c>
      <c r="N1296">
        <v>1.095</v>
      </c>
      <c r="O1296">
        <v>2123.89</v>
      </c>
      <c r="P1296">
        <f t="shared" si="167"/>
        <v>2325.6595499999999</v>
      </c>
      <c r="Q1296" t="s">
        <v>41</v>
      </c>
      <c r="R1296" t="s">
        <v>1157</v>
      </c>
      <c r="S1296" t="s">
        <v>25</v>
      </c>
      <c r="T1296">
        <v>900964</v>
      </c>
      <c r="U1296">
        <v>1082.25</v>
      </c>
      <c r="V1296" t="s">
        <v>1065</v>
      </c>
      <c r="X1296" t="s">
        <v>2925</v>
      </c>
      <c r="Y1296">
        <v>1340136</v>
      </c>
      <c r="Z1296" t="s">
        <v>1159</v>
      </c>
      <c r="AB1296">
        <f t="shared" si="162"/>
        <v>2023</v>
      </c>
      <c r="AC1296">
        <f t="shared" si="163"/>
        <v>12</v>
      </c>
      <c r="AD1296" t="str">
        <f t="shared" si="164"/>
        <v>Q3</v>
      </c>
      <c r="AE1296" t="str">
        <f t="shared" si="165"/>
        <v>FY23/24</v>
      </c>
      <c r="AF1296" t="str">
        <f t="shared" si="166"/>
        <v>SOUTH</v>
      </c>
    </row>
    <row r="1297" spans="1:32">
      <c r="A1297" t="s">
        <v>3025</v>
      </c>
      <c r="B1297" t="s">
        <v>3672</v>
      </c>
      <c r="C1297" t="str">
        <f t="shared" si="160"/>
        <v>SERVICE_CHARGE</v>
      </c>
      <c r="D1297" s="4">
        <v>45274</v>
      </c>
      <c r="E1297" t="str">
        <f t="shared" si="161"/>
        <v>YAMAHA</v>
      </c>
      <c r="F1297">
        <v>12100152</v>
      </c>
      <c r="G1297" s="19">
        <v>45274</v>
      </c>
      <c r="H1297" t="s">
        <v>76</v>
      </c>
      <c r="I1297" t="s">
        <v>77</v>
      </c>
      <c r="J1297">
        <v>1</v>
      </c>
      <c r="K1297">
        <v>1</v>
      </c>
      <c r="L1297">
        <v>12389.38</v>
      </c>
      <c r="M1297" t="s">
        <v>36</v>
      </c>
      <c r="N1297">
        <v>1.095</v>
      </c>
      <c r="O1297">
        <v>12389.38</v>
      </c>
      <c r="P1297">
        <f t="shared" si="167"/>
        <v>13566.371099999998</v>
      </c>
      <c r="Q1297" t="s">
        <v>4053</v>
      </c>
      <c r="R1297" t="s">
        <v>5327</v>
      </c>
      <c r="S1297" t="s">
        <v>25</v>
      </c>
      <c r="T1297">
        <v>900967</v>
      </c>
      <c r="U1297">
        <v>0</v>
      </c>
      <c r="V1297" t="s">
        <v>1069</v>
      </c>
      <c r="Z1297" t="s">
        <v>4057</v>
      </c>
      <c r="AB1297">
        <f t="shared" si="162"/>
        <v>2023</v>
      </c>
      <c r="AC1297">
        <f t="shared" si="163"/>
        <v>12</v>
      </c>
      <c r="AD1297" t="str">
        <f t="shared" si="164"/>
        <v>Q3</v>
      </c>
      <c r="AE1297" t="str">
        <f t="shared" si="165"/>
        <v>FY23/24</v>
      </c>
      <c r="AF1297" t="str">
        <f t="shared" si="166"/>
        <v>WEST</v>
      </c>
    </row>
    <row r="1298" spans="1:32">
      <c r="A1298" t="s">
        <v>3025</v>
      </c>
      <c r="B1298" t="s">
        <v>22</v>
      </c>
      <c r="C1298" t="str">
        <f t="shared" si="160"/>
        <v>SERVICE_CHARGE</v>
      </c>
      <c r="D1298" s="4">
        <v>45274</v>
      </c>
      <c r="E1298" t="str">
        <f t="shared" si="161"/>
        <v>YAMAHA</v>
      </c>
      <c r="F1298">
        <v>12100153</v>
      </c>
      <c r="G1298" s="19">
        <v>45274</v>
      </c>
      <c r="H1298" t="s">
        <v>76</v>
      </c>
      <c r="I1298" t="s">
        <v>77</v>
      </c>
      <c r="J1298">
        <v>1</v>
      </c>
      <c r="K1298">
        <v>1</v>
      </c>
      <c r="L1298">
        <v>575.22</v>
      </c>
      <c r="M1298" t="s">
        <v>36</v>
      </c>
      <c r="N1298">
        <v>1.095</v>
      </c>
      <c r="O1298">
        <v>575.22</v>
      </c>
      <c r="P1298">
        <f t="shared" si="167"/>
        <v>629.86590000000001</v>
      </c>
      <c r="Q1298" t="s">
        <v>41</v>
      </c>
      <c r="R1298" t="s">
        <v>80</v>
      </c>
      <c r="S1298" t="s">
        <v>25</v>
      </c>
      <c r="T1298">
        <v>900969</v>
      </c>
      <c r="U1298">
        <v>0</v>
      </c>
      <c r="V1298" t="s">
        <v>1069</v>
      </c>
      <c r="X1298" t="s">
        <v>2927</v>
      </c>
      <c r="Z1298" t="s">
        <v>2282</v>
      </c>
      <c r="AB1298">
        <f t="shared" si="162"/>
        <v>2023</v>
      </c>
      <c r="AC1298">
        <f t="shared" si="163"/>
        <v>12</v>
      </c>
      <c r="AD1298" t="str">
        <f t="shared" si="164"/>
        <v>Q3</v>
      </c>
      <c r="AE1298" t="str">
        <f t="shared" si="165"/>
        <v>FY23/24</v>
      </c>
      <c r="AF1298" t="str">
        <f t="shared" si="166"/>
        <v>SOUTH</v>
      </c>
    </row>
    <row r="1299" spans="1:32">
      <c r="A1299" t="s">
        <v>3025</v>
      </c>
      <c r="B1299" t="s">
        <v>22</v>
      </c>
      <c r="C1299" t="str">
        <f t="shared" si="160"/>
        <v>CONTRACT_FEE</v>
      </c>
      <c r="D1299" s="4">
        <v>45274</v>
      </c>
      <c r="E1299" t="str">
        <f t="shared" si="161"/>
        <v>YAMAHA</v>
      </c>
      <c r="F1299">
        <v>13100087</v>
      </c>
      <c r="G1299" s="19">
        <v>45274</v>
      </c>
      <c r="H1299" t="s">
        <v>76</v>
      </c>
      <c r="I1299" t="s">
        <v>77</v>
      </c>
      <c r="J1299">
        <v>0.5</v>
      </c>
      <c r="K1299">
        <v>0.5</v>
      </c>
      <c r="L1299">
        <v>88495.58</v>
      </c>
      <c r="M1299" t="s">
        <v>36</v>
      </c>
      <c r="N1299">
        <v>1.095</v>
      </c>
      <c r="O1299">
        <v>88495.58</v>
      </c>
      <c r="P1299">
        <f t="shared" si="167"/>
        <v>96902.660099999994</v>
      </c>
      <c r="Q1299" t="s">
        <v>41</v>
      </c>
      <c r="R1299" t="s">
        <v>349</v>
      </c>
      <c r="S1299" t="s">
        <v>25</v>
      </c>
      <c r="T1299">
        <v>900971</v>
      </c>
      <c r="U1299">
        <v>0</v>
      </c>
      <c r="V1299" t="s">
        <v>1090</v>
      </c>
      <c r="X1299" t="s">
        <v>2928</v>
      </c>
      <c r="Z1299" t="s">
        <v>350</v>
      </c>
      <c r="AB1299">
        <f t="shared" si="162"/>
        <v>2023</v>
      </c>
      <c r="AC1299">
        <f t="shared" si="163"/>
        <v>12</v>
      </c>
      <c r="AD1299" t="str">
        <f t="shared" si="164"/>
        <v>Q3</v>
      </c>
      <c r="AE1299" t="str">
        <f t="shared" si="165"/>
        <v>FY23/24</v>
      </c>
      <c r="AF1299" t="str">
        <f t="shared" si="166"/>
        <v>SOUTH</v>
      </c>
    </row>
    <row r="1300" spans="1:32">
      <c r="A1300" t="s">
        <v>3025</v>
      </c>
      <c r="B1300" t="s">
        <v>3672</v>
      </c>
      <c r="C1300" t="str">
        <f t="shared" si="160"/>
        <v>FEEDER</v>
      </c>
      <c r="D1300" s="4">
        <v>45274</v>
      </c>
      <c r="E1300" t="str">
        <f t="shared" si="161"/>
        <v>YAMAHA</v>
      </c>
      <c r="F1300">
        <v>14100688</v>
      </c>
      <c r="G1300" s="19">
        <v>45274</v>
      </c>
      <c r="H1300" t="s">
        <v>37</v>
      </c>
      <c r="I1300" t="s">
        <v>38</v>
      </c>
      <c r="J1300">
        <v>5</v>
      </c>
      <c r="K1300">
        <v>5</v>
      </c>
      <c r="L1300">
        <v>0</v>
      </c>
      <c r="M1300" t="s">
        <v>36</v>
      </c>
      <c r="N1300">
        <v>1.095</v>
      </c>
      <c r="O1300">
        <v>0</v>
      </c>
      <c r="P1300">
        <f t="shared" si="167"/>
        <v>0</v>
      </c>
      <c r="Q1300" t="s">
        <v>4053</v>
      </c>
      <c r="R1300" t="s">
        <v>5327</v>
      </c>
      <c r="S1300" t="s">
        <v>25</v>
      </c>
      <c r="T1300">
        <v>900968</v>
      </c>
      <c r="U1300">
        <v>10947.75</v>
      </c>
      <c r="V1300" t="s">
        <v>1065</v>
      </c>
      <c r="Y1300">
        <v>1342114</v>
      </c>
      <c r="Z1300" t="s">
        <v>4057</v>
      </c>
      <c r="AB1300">
        <f t="shared" si="162"/>
        <v>2023</v>
      </c>
      <c r="AC1300">
        <f t="shared" si="163"/>
        <v>12</v>
      </c>
      <c r="AD1300" t="str">
        <f t="shared" si="164"/>
        <v>Q3</v>
      </c>
      <c r="AE1300" t="str">
        <f t="shared" si="165"/>
        <v>FY23/24</v>
      </c>
      <c r="AF1300" t="str">
        <f t="shared" si="166"/>
        <v>WEST</v>
      </c>
    </row>
    <row r="1301" spans="1:32">
      <c r="A1301" t="s">
        <v>3025</v>
      </c>
      <c r="B1301" t="s">
        <v>22</v>
      </c>
      <c r="C1301" t="str">
        <f t="shared" si="160"/>
        <v>SPARES/OTHER</v>
      </c>
      <c r="D1301" s="4">
        <v>45274</v>
      </c>
      <c r="E1301" t="str">
        <f t="shared" si="161"/>
        <v>OTHERS</v>
      </c>
      <c r="F1301">
        <v>14100689</v>
      </c>
      <c r="G1301" s="19">
        <v>45274</v>
      </c>
      <c r="H1301" t="s">
        <v>345</v>
      </c>
      <c r="I1301" t="s">
        <v>346</v>
      </c>
      <c r="J1301">
        <v>20</v>
      </c>
      <c r="K1301">
        <v>20</v>
      </c>
      <c r="L1301">
        <v>0</v>
      </c>
      <c r="M1301" t="s">
        <v>36</v>
      </c>
      <c r="N1301">
        <v>1.095</v>
      </c>
      <c r="O1301">
        <v>0</v>
      </c>
      <c r="P1301">
        <f t="shared" si="167"/>
        <v>0</v>
      </c>
      <c r="Q1301" t="s">
        <v>41</v>
      </c>
      <c r="R1301" t="s">
        <v>349</v>
      </c>
      <c r="S1301" t="s">
        <v>25</v>
      </c>
      <c r="T1301">
        <v>900970</v>
      </c>
      <c r="U1301">
        <v>2358.89</v>
      </c>
      <c r="V1301" t="s">
        <v>1065</v>
      </c>
      <c r="X1301" t="s">
        <v>2928</v>
      </c>
      <c r="Y1301">
        <v>1342124</v>
      </c>
      <c r="Z1301" t="s">
        <v>350</v>
      </c>
      <c r="AB1301">
        <f t="shared" si="162"/>
        <v>2023</v>
      </c>
      <c r="AC1301">
        <f t="shared" si="163"/>
        <v>12</v>
      </c>
      <c r="AD1301" t="str">
        <f t="shared" si="164"/>
        <v>Q3</v>
      </c>
      <c r="AE1301" t="str">
        <f t="shared" si="165"/>
        <v>FY23/24</v>
      </c>
      <c r="AF1301" t="str">
        <f t="shared" si="166"/>
        <v>SOUTH</v>
      </c>
    </row>
    <row r="1302" spans="1:32">
      <c r="A1302" t="s">
        <v>3025</v>
      </c>
      <c r="B1302" t="s">
        <v>22</v>
      </c>
      <c r="C1302" t="str">
        <f t="shared" si="160"/>
        <v>SERVICE_CHARGE</v>
      </c>
      <c r="D1302" s="4">
        <v>45278</v>
      </c>
      <c r="E1302" t="str">
        <f t="shared" si="161"/>
        <v>YAMAHA</v>
      </c>
      <c r="F1302">
        <v>12100154</v>
      </c>
      <c r="G1302" s="19">
        <v>45278</v>
      </c>
      <c r="H1302" t="s">
        <v>76</v>
      </c>
      <c r="I1302" t="s">
        <v>77</v>
      </c>
      <c r="J1302">
        <v>1</v>
      </c>
      <c r="K1302">
        <v>1</v>
      </c>
      <c r="L1302">
        <v>884.96</v>
      </c>
      <c r="M1302" t="s">
        <v>36</v>
      </c>
      <c r="N1302">
        <v>1.095</v>
      </c>
      <c r="O1302">
        <v>884.96</v>
      </c>
      <c r="P1302">
        <f t="shared" si="167"/>
        <v>969.03120000000001</v>
      </c>
      <c r="Q1302" t="s">
        <v>41</v>
      </c>
      <c r="R1302" t="s">
        <v>360</v>
      </c>
      <c r="S1302" t="s">
        <v>25</v>
      </c>
      <c r="T1302">
        <v>900973</v>
      </c>
      <c r="U1302">
        <v>0</v>
      </c>
      <c r="V1302" t="s">
        <v>1069</v>
      </c>
      <c r="X1302" t="s">
        <v>2929</v>
      </c>
      <c r="Z1302" t="s">
        <v>361</v>
      </c>
      <c r="AB1302">
        <f t="shared" si="162"/>
        <v>2023</v>
      </c>
      <c r="AC1302">
        <f t="shared" si="163"/>
        <v>12</v>
      </c>
      <c r="AD1302" t="str">
        <f t="shared" si="164"/>
        <v>Q3</v>
      </c>
      <c r="AE1302" t="str">
        <f t="shared" si="165"/>
        <v>FY23/24</v>
      </c>
      <c r="AF1302" t="str">
        <f t="shared" si="166"/>
        <v>SOUTH</v>
      </c>
    </row>
    <row r="1303" spans="1:32">
      <c r="A1303" t="s">
        <v>3025</v>
      </c>
      <c r="B1303" t="s">
        <v>22</v>
      </c>
      <c r="C1303" t="str">
        <f t="shared" si="160"/>
        <v>SPARES/OTHER</v>
      </c>
      <c r="D1303" s="4">
        <v>45278</v>
      </c>
      <c r="E1303" t="str">
        <f t="shared" si="161"/>
        <v>YAMAHA</v>
      </c>
      <c r="F1303">
        <v>14100690</v>
      </c>
      <c r="G1303" s="19">
        <v>45278</v>
      </c>
      <c r="H1303" t="s">
        <v>2020</v>
      </c>
      <c r="I1303" t="s">
        <v>131</v>
      </c>
      <c r="J1303">
        <v>1</v>
      </c>
      <c r="K1303">
        <v>1</v>
      </c>
      <c r="L1303">
        <v>1769.91</v>
      </c>
      <c r="M1303" t="s">
        <v>36</v>
      </c>
      <c r="N1303">
        <v>1.095</v>
      </c>
      <c r="O1303">
        <v>1769.91</v>
      </c>
      <c r="P1303">
        <f t="shared" si="167"/>
        <v>1938.0514499999999</v>
      </c>
      <c r="Q1303" t="s">
        <v>41</v>
      </c>
      <c r="R1303" t="s">
        <v>360</v>
      </c>
      <c r="S1303" t="s">
        <v>25</v>
      </c>
      <c r="T1303">
        <v>900972</v>
      </c>
      <c r="U1303">
        <v>795.75</v>
      </c>
      <c r="V1303" t="s">
        <v>1065</v>
      </c>
      <c r="X1303" t="s">
        <v>2929</v>
      </c>
      <c r="Y1303">
        <v>1344162</v>
      </c>
      <c r="Z1303" t="s">
        <v>361</v>
      </c>
      <c r="AB1303">
        <f t="shared" si="162"/>
        <v>2023</v>
      </c>
      <c r="AC1303">
        <f t="shared" si="163"/>
        <v>12</v>
      </c>
      <c r="AD1303" t="str">
        <f t="shared" si="164"/>
        <v>Q3</v>
      </c>
      <c r="AE1303" t="str">
        <f t="shared" si="165"/>
        <v>FY23/24</v>
      </c>
      <c r="AF1303" t="str">
        <f t="shared" si="166"/>
        <v>SOUTH</v>
      </c>
    </row>
    <row r="1304" spans="1:32">
      <c r="A1304" t="s">
        <v>3025</v>
      </c>
      <c r="B1304" t="s">
        <v>22</v>
      </c>
      <c r="C1304" t="str">
        <f t="shared" si="160"/>
        <v>SERVICE_CHARGE</v>
      </c>
      <c r="D1304" s="4">
        <v>45279</v>
      </c>
      <c r="E1304" t="str">
        <f t="shared" si="161"/>
        <v>YAMAHA</v>
      </c>
      <c r="F1304">
        <v>12100155</v>
      </c>
      <c r="G1304" s="19">
        <v>45279</v>
      </c>
      <c r="H1304" t="s">
        <v>76</v>
      </c>
      <c r="I1304" t="s">
        <v>77</v>
      </c>
      <c r="J1304">
        <v>1</v>
      </c>
      <c r="K1304">
        <v>1</v>
      </c>
      <c r="L1304">
        <v>7079.65</v>
      </c>
      <c r="M1304" t="s">
        <v>36</v>
      </c>
      <c r="N1304">
        <v>1.095</v>
      </c>
      <c r="O1304">
        <v>7079.65</v>
      </c>
      <c r="P1304">
        <f t="shared" si="167"/>
        <v>7752.2167499999996</v>
      </c>
      <c r="Q1304" t="s">
        <v>41</v>
      </c>
      <c r="R1304" t="s">
        <v>1773</v>
      </c>
      <c r="S1304" t="s">
        <v>25</v>
      </c>
      <c r="T1304">
        <v>900975</v>
      </c>
      <c r="U1304">
        <v>0</v>
      </c>
      <c r="V1304" t="s">
        <v>1069</v>
      </c>
      <c r="X1304" t="s">
        <v>2930</v>
      </c>
      <c r="Z1304" t="s">
        <v>1775</v>
      </c>
      <c r="AB1304">
        <f t="shared" si="162"/>
        <v>2023</v>
      </c>
      <c r="AC1304">
        <f t="shared" si="163"/>
        <v>12</v>
      </c>
      <c r="AD1304" t="str">
        <f t="shared" si="164"/>
        <v>Q3</v>
      </c>
      <c r="AE1304" t="str">
        <f t="shared" si="165"/>
        <v>FY23/24</v>
      </c>
      <c r="AF1304" t="str">
        <f t="shared" si="166"/>
        <v>SOUTH</v>
      </c>
    </row>
    <row r="1305" spans="1:32">
      <c r="A1305" t="s">
        <v>3025</v>
      </c>
      <c r="B1305" t="s">
        <v>22</v>
      </c>
      <c r="C1305" t="str">
        <f t="shared" si="160"/>
        <v>SERVICE_CHARGE</v>
      </c>
      <c r="D1305" s="4">
        <v>45279</v>
      </c>
      <c r="E1305" t="str">
        <f t="shared" si="161"/>
        <v>YAMAHA</v>
      </c>
      <c r="F1305">
        <v>12100156</v>
      </c>
      <c r="G1305" s="19">
        <v>45279</v>
      </c>
      <c r="H1305" t="s">
        <v>76</v>
      </c>
      <c r="I1305" t="s">
        <v>77</v>
      </c>
      <c r="J1305">
        <v>1</v>
      </c>
      <c r="K1305">
        <v>1</v>
      </c>
      <c r="L1305">
        <v>1592.92</v>
      </c>
      <c r="M1305" t="s">
        <v>36</v>
      </c>
      <c r="N1305">
        <v>1.095</v>
      </c>
      <c r="O1305">
        <v>1592.92</v>
      </c>
      <c r="P1305">
        <f t="shared" si="167"/>
        <v>1744.2474</v>
      </c>
      <c r="Q1305" t="s">
        <v>41</v>
      </c>
      <c r="R1305" t="s">
        <v>1792</v>
      </c>
      <c r="S1305" t="s">
        <v>25</v>
      </c>
      <c r="T1305">
        <v>900977</v>
      </c>
      <c r="U1305">
        <v>0</v>
      </c>
      <c r="V1305" t="s">
        <v>1069</v>
      </c>
      <c r="X1305" t="s">
        <v>2931</v>
      </c>
      <c r="Z1305" t="s">
        <v>1794</v>
      </c>
      <c r="AB1305">
        <f t="shared" si="162"/>
        <v>2023</v>
      </c>
      <c r="AC1305">
        <f t="shared" si="163"/>
        <v>12</v>
      </c>
      <c r="AD1305" t="str">
        <f t="shared" si="164"/>
        <v>Q3</v>
      </c>
      <c r="AE1305" t="str">
        <f t="shared" si="165"/>
        <v>FY23/24</v>
      </c>
      <c r="AF1305" t="str">
        <f t="shared" si="166"/>
        <v>SOUTH</v>
      </c>
    </row>
    <row r="1306" spans="1:32">
      <c r="A1306" t="s">
        <v>3025</v>
      </c>
      <c r="B1306" t="s">
        <v>22</v>
      </c>
      <c r="C1306" t="str">
        <f t="shared" si="160"/>
        <v>SERVICE_CHARGE</v>
      </c>
      <c r="D1306" s="4">
        <v>45279</v>
      </c>
      <c r="E1306" t="str">
        <f t="shared" si="161"/>
        <v>YAMAHA</v>
      </c>
      <c r="F1306">
        <v>12100156</v>
      </c>
      <c r="G1306" s="19">
        <v>45279</v>
      </c>
      <c r="H1306" t="s">
        <v>76</v>
      </c>
      <c r="I1306" t="s">
        <v>77</v>
      </c>
      <c r="J1306">
        <v>1</v>
      </c>
      <c r="K1306">
        <v>1</v>
      </c>
      <c r="L1306">
        <v>1769.91</v>
      </c>
      <c r="M1306" t="s">
        <v>36</v>
      </c>
      <c r="N1306">
        <v>1.095</v>
      </c>
      <c r="O1306">
        <v>1769.91</v>
      </c>
      <c r="P1306">
        <f t="shared" si="167"/>
        <v>1938.0514499999999</v>
      </c>
      <c r="Q1306" t="s">
        <v>41</v>
      </c>
      <c r="R1306" t="s">
        <v>1792</v>
      </c>
      <c r="S1306" t="s">
        <v>25</v>
      </c>
      <c r="T1306">
        <v>900977</v>
      </c>
      <c r="U1306">
        <v>0</v>
      </c>
      <c r="V1306" t="s">
        <v>1069</v>
      </c>
      <c r="X1306" t="s">
        <v>2931</v>
      </c>
      <c r="Z1306" t="s">
        <v>1794</v>
      </c>
      <c r="AB1306">
        <f t="shared" si="162"/>
        <v>2023</v>
      </c>
      <c r="AC1306">
        <f t="shared" si="163"/>
        <v>12</v>
      </c>
      <c r="AD1306" t="str">
        <f t="shared" si="164"/>
        <v>Q3</v>
      </c>
      <c r="AE1306" t="str">
        <f t="shared" si="165"/>
        <v>FY23/24</v>
      </c>
      <c r="AF1306" t="str">
        <f t="shared" si="166"/>
        <v>SOUTH</v>
      </c>
    </row>
    <row r="1307" spans="1:32">
      <c r="A1307" t="s">
        <v>3025</v>
      </c>
      <c r="B1307" t="s">
        <v>22</v>
      </c>
      <c r="C1307" t="str">
        <f t="shared" si="160"/>
        <v>SERVICE_CHARGE</v>
      </c>
      <c r="D1307" s="4">
        <v>45279</v>
      </c>
      <c r="E1307" t="str">
        <f t="shared" si="161"/>
        <v>YAMAHA</v>
      </c>
      <c r="F1307">
        <v>12100156</v>
      </c>
      <c r="G1307" s="19">
        <v>45279</v>
      </c>
      <c r="H1307" t="s">
        <v>76</v>
      </c>
      <c r="I1307" t="s">
        <v>77</v>
      </c>
      <c r="J1307">
        <v>1</v>
      </c>
      <c r="K1307">
        <v>1</v>
      </c>
      <c r="L1307">
        <v>1592.92</v>
      </c>
      <c r="M1307" t="s">
        <v>36</v>
      </c>
      <c r="N1307">
        <v>1.095</v>
      </c>
      <c r="O1307">
        <v>1592.92</v>
      </c>
      <c r="P1307">
        <f t="shared" si="167"/>
        <v>1744.2474</v>
      </c>
      <c r="Q1307" t="s">
        <v>41</v>
      </c>
      <c r="R1307" t="s">
        <v>1792</v>
      </c>
      <c r="S1307" t="s">
        <v>25</v>
      </c>
      <c r="T1307">
        <v>900977</v>
      </c>
      <c r="U1307">
        <v>0</v>
      </c>
      <c r="V1307" t="s">
        <v>1069</v>
      </c>
      <c r="X1307" t="s">
        <v>2931</v>
      </c>
      <c r="Z1307" t="s">
        <v>1794</v>
      </c>
      <c r="AB1307">
        <f t="shared" si="162"/>
        <v>2023</v>
      </c>
      <c r="AC1307">
        <f t="shared" si="163"/>
        <v>12</v>
      </c>
      <c r="AD1307" t="str">
        <f t="shared" si="164"/>
        <v>Q3</v>
      </c>
      <c r="AE1307" t="str">
        <f t="shared" si="165"/>
        <v>FY23/24</v>
      </c>
      <c r="AF1307" t="str">
        <f t="shared" si="166"/>
        <v>SOUTH</v>
      </c>
    </row>
    <row r="1308" spans="1:32">
      <c r="A1308" t="s">
        <v>3025</v>
      </c>
      <c r="B1308" t="s">
        <v>22</v>
      </c>
      <c r="C1308" t="str">
        <f t="shared" si="160"/>
        <v>SERVICE_CHARGE</v>
      </c>
      <c r="D1308" s="4">
        <v>45279</v>
      </c>
      <c r="E1308" t="str">
        <f t="shared" si="161"/>
        <v>YAMAHA</v>
      </c>
      <c r="F1308">
        <v>12100157</v>
      </c>
      <c r="G1308" s="19">
        <v>45279</v>
      </c>
      <c r="H1308" t="s">
        <v>76</v>
      </c>
      <c r="I1308" t="s">
        <v>77</v>
      </c>
      <c r="J1308">
        <v>1</v>
      </c>
      <c r="K1308">
        <v>1</v>
      </c>
      <c r="L1308">
        <v>22522.12</v>
      </c>
      <c r="M1308" t="s">
        <v>36</v>
      </c>
      <c r="N1308">
        <v>1.095</v>
      </c>
      <c r="O1308">
        <v>22522.12</v>
      </c>
      <c r="P1308">
        <f t="shared" si="167"/>
        <v>24661.721399999999</v>
      </c>
      <c r="Q1308" t="s">
        <v>41</v>
      </c>
      <c r="R1308" t="s">
        <v>2777</v>
      </c>
      <c r="S1308" t="s">
        <v>25</v>
      </c>
      <c r="T1308">
        <v>900978</v>
      </c>
      <c r="U1308">
        <v>0</v>
      </c>
      <c r="V1308" t="s">
        <v>1069</v>
      </c>
      <c r="X1308" t="s">
        <v>2932</v>
      </c>
      <c r="Z1308" t="s">
        <v>2779</v>
      </c>
      <c r="AB1308">
        <f t="shared" si="162"/>
        <v>2023</v>
      </c>
      <c r="AC1308">
        <f t="shared" si="163"/>
        <v>12</v>
      </c>
      <c r="AD1308" t="str">
        <f t="shared" si="164"/>
        <v>Q3</v>
      </c>
      <c r="AE1308" t="str">
        <f t="shared" si="165"/>
        <v>FY23/24</v>
      </c>
      <c r="AF1308" t="str">
        <f t="shared" si="166"/>
        <v>SOUTH</v>
      </c>
    </row>
    <row r="1309" spans="1:32">
      <c r="A1309" t="s">
        <v>3025</v>
      </c>
      <c r="B1309" t="s">
        <v>22</v>
      </c>
      <c r="C1309" t="str">
        <f t="shared" si="160"/>
        <v>SPARES/OTHER</v>
      </c>
      <c r="D1309" s="4">
        <v>45279</v>
      </c>
      <c r="E1309" t="str">
        <f t="shared" si="161"/>
        <v>YAMAHA</v>
      </c>
      <c r="F1309">
        <v>14100691</v>
      </c>
      <c r="G1309" s="19">
        <v>45279</v>
      </c>
      <c r="H1309" t="s">
        <v>1373</v>
      </c>
      <c r="I1309" t="s">
        <v>1374</v>
      </c>
      <c r="J1309">
        <v>1</v>
      </c>
      <c r="K1309">
        <v>1</v>
      </c>
      <c r="L1309">
        <v>663.72</v>
      </c>
      <c r="M1309" t="s">
        <v>36</v>
      </c>
      <c r="N1309">
        <v>1.095</v>
      </c>
      <c r="O1309">
        <v>663.72</v>
      </c>
      <c r="P1309">
        <f t="shared" si="167"/>
        <v>726.77340000000004</v>
      </c>
      <c r="Q1309" t="s">
        <v>41</v>
      </c>
      <c r="R1309" t="s">
        <v>1108</v>
      </c>
      <c r="S1309" t="s">
        <v>25</v>
      </c>
      <c r="T1309">
        <v>900974</v>
      </c>
      <c r="U1309">
        <v>396</v>
      </c>
      <c r="V1309" t="s">
        <v>1065</v>
      </c>
      <c r="X1309" t="s">
        <v>2933</v>
      </c>
      <c r="Y1309">
        <v>1345183</v>
      </c>
      <c r="Z1309" t="s">
        <v>1110</v>
      </c>
      <c r="AB1309">
        <f t="shared" si="162"/>
        <v>2023</v>
      </c>
      <c r="AC1309">
        <f t="shared" si="163"/>
        <v>12</v>
      </c>
      <c r="AD1309" t="str">
        <f t="shared" si="164"/>
        <v>Q3</v>
      </c>
      <c r="AE1309" t="str">
        <f t="shared" si="165"/>
        <v>FY23/24</v>
      </c>
      <c r="AF1309" t="str">
        <f t="shared" si="166"/>
        <v>SOUTH</v>
      </c>
    </row>
    <row r="1310" spans="1:32">
      <c r="A1310" t="s">
        <v>3025</v>
      </c>
      <c r="B1310" t="s">
        <v>22</v>
      </c>
      <c r="C1310" t="str">
        <f t="shared" si="160"/>
        <v>SPARES/OTHER</v>
      </c>
      <c r="D1310" s="4">
        <v>45279</v>
      </c>
      <c r="E1310" t="str">
        <f t="shared" si="161"/>
        <v>YAMAHA</v>
      </c>
      <c r="F1310">
        <v>14100692</v>
      </c>
      <c r="G1310" s="19">
        <v>45279</v>
      </c>
      <c r="H1310" t="s">
        <v>42</v>
      </c>
      <c r="I1310" t="s">
        <v>43</v>
      </c>
      <c r="J1310">
        <v>10</v>
      </c>
      <c r="K1310">
        <v>10</v>
      </c>
      <c r="L1310">
        <v>1327.43</v>
      </c>
      <c r="M1310" t="s">
        <v>36</v>
      </c>
      <c r="N1310">
        <v>1.095</v>
      </c>
      <c r="O1310">
        <v>1327.43</v>
      </c>
      <c r="P1310">
        <f t="shared" si="167"/>
        <v>1453.53585</v>
      </c>
      <c r="Q1310" t="s">
        <v>41</v>
      </c>
      <c r="R1310" t="s">
        <v>1792</v>
      </c>
      <c r="S1310" t="s">
        <v>25</v>
      </c>
      <c r="T1310">
        <v>900976</v>
      </c>
      <c r="U1310">
        <v>612</v>
      </c>
      <c r="V1310" t="s">
        <v>1065</v>
      </c>
      <c r="X1310" t="s">
        <v>2931</v>
      </c>
      <c r="Y1310">
        <v>1345193</v>
      </c>
      <c r="Z1310" t="s">
        <v>1794</v>
      </c>
      <c r="AB1310">
        <f t="shared" si="162"/>
        <v>2023</v>
      </c>
      <c r="AC1310">
        <f t="shared" si="163"/>
        <v>12</v>
      </c>
      <c r="AD1310" t="str">
        <f t="shared" si="164"/>
        <v>Q3</v>
      </c>
      <c r="AE1310" t="str">
        <f t="shared" si="165"/>
        <v>FY23/24</v>
      </c>
      <c r="AF1310" t="str">
        <f t="shared" si="166"/>
        <v>SOUTH</v>
      </c>
    </row>
    <row r="1311" spans="1:32">
      <c r="A1311" t="s">
        <v>3025</v>
      </c>
      <c r="B1311" t="s">
        <v>22</v>
      </c>
      <c r="C1311" t="str">
        <f t="shared" si="160"/>
        <v>SPARES/OTHER</v>
      </c>
      <c r="D1311" s="4">
        <v>45279</v>
      </c>
      <c r="E1311" t="str">
        <f t="shared" si="161"/>
        <v>YAMAHA</v>
      </c>
      <c r="F1311">
        <v>14100692</v>
      </c>
      <c r="G1311" s="19">
        <v>45279</v>
      </c>
      <c r="H1311" t="s">
        <v>93</v>
      </c>
      <c r="I1311" t="s">
        <v>94</v>
      </c>
      <c r="J1311">
        <v>14</v>
      </c>
      <c r="K1311">
        <v>14</v>
      </c>
      <c r="L1311">
        <v>11522.12</v>
      </c>
      <c r="M1311" t="s">
        <v>36</v>
      </c>
      <c r="N1311">
        <v>1.095</v>
      </c>
      <c r="O1311">
        <v>11522.12</v>
      </c>
      <c r="P1311">
        <f t="shared" si="167"/>
        <v>12616.7214</v>
      </c>
      <c r="Q1311" t="s">
        <v>41</v>
      </c>
      <c r="R1311" t="s">
        <v>1792</v>
      </c>
      <c r="S1311" t="s">
        <v>25</v>
      </c>
      <c r="T1311">
        <v>900976</v>
      </c>
      <c r="U1311">
        <v>5404.18</v>
      </c>
      <c r="V1311" t="s">
        <v>1065</v>
      </c>
      <c r="X1311" t="s">
        <v>2931</v>
      </c>
      <c r="Y1311">
        <v>1345193</v>
      </c>
      <c r="Z1311" t="s">
        <v>1794</v>
      </c>
      <c r="AB1311">
        <f t="shared" si="162"/>
        <v>2023</v>
      </c>
      <c r="AC1311">
        <f t="shared" si="163"/>
        <v>12</v>
      </c>
      <c r="AD1311" t="str">
        <f t="shared" si="164"/>
        <v>Q3</v>
      </c>
      <c r="AE1311" t="str">
        <f t="shared" si="165"/>
        <v>FY23/24</v>
      </c>
      <c r="AF1311" t="str">
        <f t="shared" si="166"/>
        <v>SOUTH</v>
      </c>
    </row>
    <row r="1312" spans="1:32">
      <c r="A1312" t="s">
        <v>3025</v>
      </c>
      <c r="B1312" t="s">
        <v>22</v>
      </c>
      <c r="C1312" t="str">
        <f t="shared" si="160"/>
        <v>SPARES/OTHER</v>
      </c>
      <c r="D1312" s="4">
        <v>45279</v>
      </c>
      <c r="E1312" t="str">
        <f t="shared" si="161"/>
        <v>YAMAHA</v>
      </c>
      <c r="F1312">
        <v>14100692</v>
      </c>
      <c r="G1312" s="19">
        <v>45279</v>
      </c>
      <c r="H1312" t="s">
        <v>95</v>
      </c>
      <c r="I1312" t="s">
        <v>96</v>
      </c>
      <c r="J1312">
        <v>1</v>
      </c>
      <c r="K1312">
        <v>1</v>
      </c>
      <c r="L1312">
        <v>247.79</v>
      </c>
      <c r="M1312" t="s">
        <v>36</v>
      </c>
      <c r="N1312">
        <v>1.095</v>
      </c>
      <c r="O1312">
        <v>247.79</v>
      </c>
      <c r="P1312">
        <f t="shared" si="167"/>
        <v>271.33004999999997</v>
      </c>
      <c r="Q1312" t="s">
        <v>41</v>
      </c>
      <c r="R1312" t="s">
        <v>1792</v>
      </c>
      <c r="S1312" t="s">
        <v>25</v>
      </c>
      <c r="T1312">
        <v>900976</v>
      </c>
      <c r="U1312">
        <v>126</v>
      </c>
      <c r="V1312" t="s">
        <v>1065</v>
      </c>
      <c r="X1312" t="s">
        <v>2931</v>
      </c>
      <c r="Y1312">
        <v>1345193</v>
      </c>
      <c r="Z1312" t="s">
        <v>1794</v>
      </c>
      <c r="AB1312">
        <f t="shared" si="162"/>
        <v>2023</v>
      </c>
      <c r="AC1312">
        <f t="shared" si="163"/>
        <v>12</v>
      </c>
      <c r="AD1312" t="str">
        <f t="shared" si="164"/>
        <v>Q3</v>
      </c>
      <c r="AE1312" t="str">
        <f t="shared" si="165"/>
        <v>FY23/24</v>
      </c>
      <c r="AF1312" t="str">
        <f t="shared" si="166"/>
        <v>SOUTH</v>
      </c>
    </row>
    <row r="1313" spans="1:32">
      <c r="A1313" t="s">
        <v>3025</v>
      </c>
      <c r="B1313" t="s">
        <v>22</v>
      </c>
      <c r="C1313" t="str">
        <f t="shared" si="160"/>
        <v>SPARES/OTHER</v>
      </c>
      <c r="D1313" s="4">
        <v>45279</v>
      </c>
      <c r="E1313" t="str">
        <f t="shared" si="161"/>
        <v>YAMAHA</v>
      </c>
      <c r="F1313">
        <v>14100692</v>
      </c>
      <c r="G1313" s="19">
        <v>45279</v>
      </c>
      <c r="H1313" t="s">
        <v>1556</v>
      </c>
      <c r="I1313" t="s">
        <v>1557</v>
      </c>
      <c r="J1313">
        <v>2</v>
      </c>
      <c r="K1313">
        <v>2</v>
      </c>
      <c r="L1313">
        <v>1415.93</v>
      </c>
      <c r="M1313" t="s">
        <v>36</v>
      </c>
      <c r="N1313">
        <v>1.095</v>
      </c>
      <c r="O1313">
        <v>1415.93</v>
      </c>
      <c r="P1313">
        <f t="shared" si="167"/>
        <v>1550.44335</v>
      </c>
      <c r="Q1313" t="s">
        <v>41</v>
      </c>
      <c r="R1313" t="s">
        <v>1792</v>
      </c>
      <c r="S1313" t="s">
        <v>25</v>
      </c>
      <c r="T1313">
        <v>900976</v>
      </c>
      <c r="U1313">
        <v>1112</v>
      </c>
      <c r="V1313" t="s">
        <v>1065</v>
      </c>
      <c r="X1313" t="s">
        <v>2931</v>
      </c>
      <c r="Y1313">
        <v>1345193</v>
      </c>
      <c r="Z1313" t="s">
        <v>1794</v>
      </c>
      <c r="AB1313">
        <f t="shared" si="162"/>
        <v>2023</v>
      </c>
      <c r="AC1313">
        <f t="shared" si="163"/>
        <v>12</v>
      </c>
      <c r="AD1313" t="str">
        <f t="shared" si="164"/>
        <v>Q3</v>
      </c>
      <c r="AE1313" t="str">
        <f t="shared" si="165"/>
        <v>FY23/24</v>
      </c>
      <c r="AF1313" t="str">
        <f t="shared" si="166"/>
        <v>SOUTH</v>
      </c>
    </row>
    <row r="1314" spans="1:32">
      <c r="A1314" t="s">
        <v>3025</v>
      </c>
      <c r="B1314" t="s">
        <v>22</v>
      </c>
      <c r="C1314" t="str">
        <f t="shared" si="160"/>
        <v>SPARES/OTHER</v>
      </c>
      <c r="D1314" s="4">
        <v>45279</v>
      </c>
      <c r="E1314" t="str">
        <f t="shared" si="161"/>
        <v>YAMAHA</v>
      </c>
      <c r="F1314">
        <v>14100692</v>
      </c>
      <c r="G1314" s="19">
        <v>45279</v>
      </c>
      <c r="H1314" t="s">
        <v>1167</v>
      </c>
      <c r="I1314" t="s">
        <v>1168</v>
      </c>
      <c r="J1314">
        <v>1</v>
      </c>
      <c r="K1314">
        <v>1</v>
      </c>
      <c r="L1314">
        <v>3716.81</v>
      </c>
      <c r="M1314" t="s">
        <v>36</v>
      </c>
      <c r="N1314">
        <v>1.095</v>
      </c>
      <c r="O1314">
        <v>3716.81</v>
      </c>
      <c r="P1314">
        <f t="shared" si="167"/>
        <v>4069.9069500000001</v>
      </c>
      <c r="Q1314" t="s">
        <v>41</v>
      </c>
      <c r="R1314" t="s">
        <v>1792</v>
      </c>
      <c r="S1314" t="s">
        <v>25</v>
      </c>
      <c r="T1314">
        <v>900976</v>
      </c>
      <c r="U1314">
        <v>2020</v>
      </c>
      <c r="V1314" t="s">
        <v>1065</v>
      </c>
      <c r="X1314" t="s">
        <v>2931</v>
      </c>
      <c r="Y1314">
        <v>1345193</v>
      </c>
      <c r="Z1314" t="s">
        <v>1794</v>
      </c>
      <c r="AB1314">
        <f t="shared" si="162"/>
        <v>2023</v>
      </c>
      <c r="AC1314">
        <f t="shared" si="163"/>
        <v>12</v>
      </c>
      <c r="AD1314" t="str">
        <f t="shared" si="164"/>
        <v>Q3</v>
      </c>
      <c r="AE1314" t="str">
        <f t="shared" si="165"/>
        <v>FY23/24</v>
      </c>
      <c r="AF1314" t="str">
        <f t="shared" si="166"/>
        <v>SOUTH</v>
      </c>
    </row>
    <row r="1315" spans="1:32">
      <c r="A1315" t="s">
        <v>3025</v>
      </c>
      <c r="B1315" t="s">
        <v>22</v>
      </c>
      <c r="C1315" t="str">
        <f t="shared" si="160"/>
        <v>SPARES/OTHER</v>
      </c>
      <c r="D1315" s="4">
        <v>45279</v>
      </c>
      <c r="E1315" t="str">
        <f t="shared" si="161"/>
        <v>OTHERS</v>
      </c>
      <c r="F1315">
        <v>14100692</v>
      </c>
      <c r="G1315" s="19">
        <v>45279</v>
      </c>
      <c r="H1315" t="s">
        <v>2934</v>
      </c>
      <c r="I1315" t="s">
        <v>2935</v>
      </c>
      <c r="J1315">
        <v>2</v>
      </c>
      <c r="K1315">
        <v>2</v>
      </c>
      <c r="L1315">
        <v>1946.9</v>
      </c>
      <c r="M1315" t="s">
        <v>36</v>
      </c>
      <c r="N1315">
        <v>1.095</v>
      </c>
      <c r="O1315">
        <v>1946.9</v>
      </c>
      <c r="P1315">
        <f t="shared" si="167"/>
        <v>2131.8555000000001</v>
      </c>
      <c r="Q1315" t="s">
        <v>41</v>
      </c>
      <c r="R1315" t="s">
        <v>1792</v>
      </c>
      <c r="S1315" t="s">
        <v>25</v>
      </c>
      <c r="T1315">
        <v>900976</v>
      </c>
      <c r="U1315">
        <v>1557.52</v>
      </c>
      <c r="V1315" t="s">
        <v>1065</v>
      </c>
      <c r="X1315" t="s">
        <v>2931</v>
      </c>
      <c r="Y1315">
        <v>1345193</v>
      </c>
      <c r="Z1315" t="s">
        <v>1794</v>
      </c>
      <c r="AB1315">
        <f t="shared" si="162"/>
        <v>2023</v>
      </c>
      <c r="AC1315">
        <f t="shared" si="163"/>
        <v>12</v>
      </c>
      <c r="AD1315" t="str">
        <f t="shared" si="164"/>
        <v>Q3</v>
      </c>
      <c r="AE1315" t="str">
        <f t="shared" si="165"/>
        <v>FY23/24</v>
      </c>
      <c r="AF1315" t="str">
        <f t="shared" si="166"/>
        <v>SOUTH</v>
      </c>
    </row>
    <row r="1316" spans="1:32">
      <c r="A1316" t="s">
        <v>3025</v>
      </c>
      <c r="B1316" t="s">
        <v>22</v>
      </c>
      <c r="C1316" t="str">
        <f t="shared" si="160"/>
        <v>SPARES/OTHER</v>
      </c>
      <c r="D1316" s="4">
        <v>45286</v>
      </c>
      <c r="E1316" t="str">
        <f t="shared" si="161"/>
        <v>YAMAHA</v>
      </c>
      <c r="F1316">
        <v>14100693</v>
      </c>
      <c r="G1316" s="19">
        <v>45286</v>
      </c>
      <c r="H1316" t="s">
        <v>2182</v>
      </c>
      <c r="I1316" t="s">
        <v>2183</v>
      </c>
      <c r="J1316">
        <v>1</v>
      </c>
      <c r="K1316">
        <v>1</v>
      </c>
      <c r="L1316">
        <v>7522.12</v>
      </c>
      <c r="M1316" t="s">
        <v>36</v>
      </c>
      <c r="N1316">
        <v>1.095</v>
      </c>
      <c r="O1316">
        <v>7522.12</v>
      </c>
      <c r="P1316">
        <f t="shared" si="167"/>
        <v>8236.7214000000004</v>
      </c>
      <c r="Q1316" t="s">
        <v>41</v>
      </c>
      <c r="R1316" t="s">
        <v>2674</v>
      </c>
      <c r="S1316" t="s">
        <v>25</v>
      </c>
      <c r="T1316">
        <v>900979</v>
      </c>
      <c r="U1316">
        <v>3977.4</v>
      </c>
      <c r="V1316" t="s">
        <v>1065</v>
      </c>
      <c r="X1316" t="s">
        <v>2936</v>
      </c>
      <c r="Y1316">
        <v>1352204</v>
      </c>
      <c r="Z1316" t="s">
        <v>2676</v>
      </c>
      <c r="AB1316">
        <f t="shared" si="162"/>
        <v>2023</v>
      </c>
      <c r="AC1316">
        <f t="shared" si="163"/>
        <v>12</v>
      </c>
      <c r="AD1316" t="str">
        <f t="shared" si="164"/>
        <v>Q3</v>
      </c>
      <c r="AE1316" t="str">
        <f t="shared" si="165"/>
        <v>FY23/24</v>
      </c>
      <c r="AF1316" t="str">
        <f t="shared" si="166"/>
        <v>SOUTH</v>
      </c>
    </row>
    <row r="1317" spans="1:32">
      <c r="A1317" t="s">
        <v>3025</v>
      </c>
      <c r="B1317" t="s">
        <v>22</v>
      </c>
      <c r="C1317" t="str">
        <f t="shared" si="160"/>
        <v>SPARES/OTHER</v>
      </c>
      <c r="D1317" s="4">
        <v>45286</v>
      </c>
      <c r="E1317" t="str">
        <f t="shared" si="161"/>
        <v>OTHERS</v>
      </c>
      <c r="F1317">
        <v>14100694</v>
      </c>
      <c r="G1317" s="19">
        <v>45286</v>
      </c>
      <c r="H1317" t="s">
        <v>345</v>
      </c>
      <c r="I1317" t="s">
        <v>346</v>
      </c>
      <c r="J1317">
        <v>5</v>
      </c>
      <c r="K1317">
        <v>5</v>
      </c>
      <c r="L1317">
        <v>823.01</v>
      </c>
      <c r="M1317" t="s">
        <v>36</v>
      </c>
      <c r="N1317">
        <v>1.095</v>
      </c>
      <c r="O1317">
        <v>823.01</v>
      </c>
      <c r="P1317">
        <f t="shared" si="167"/>
        <v>901.19594999999993</v>
      </c>
      <c r="Q1317" t="s">
        <v>41</v>
      </c>
      <c r="R1317" t="s">
        <v>370</v>
      </c>
      <c r="S1317" t="s">
        <v>25</v>
      </c>
      <c r="T1317">
        <v>900980</v>
      </c>
      <c r="U1317">
        <v>589.72</v>
      </c>
      <c r="V1317" t="s">
        <v>1065</v>
      </c>
      <c r="X1317" t="s">
        <v>2937</v>
      </c>
      <c r="Y1317">
        <v>1352208</v>
      </c>
      <c r="Z1317" t="s">
        <v>371</v>
      </c>
      <c r="AB1317">
        <f t="shared" si="162"/>
        <v>2023</v>
      </c>
      <c r="AC1317">
        <f t="shared" si="163"/>
        <v>12</v>
      </c>
      <c r="AD1317" t="str">
        <f t="shared" si="164"/>
        <v>Q3</v>
      </c>
      <c r="AE1317" t="str">
        <f t="shared" si="165"/>
        <v>FY23/24</v>
      </c>
      <c r="AF1317" t="str">
        <f t="shared" si="166"/>
        <v>SOUTH</v>
      </c>
    </row>
    <row r="1318" spans="1:32">
      <c r="A1318" t="s">
        <v>3025</v>
      </c>
      <c r="B1318" t="s">
        <v>22</v>
      </c>
      <c r="C1318" t="str">
        <f t="shared" si="160"/>
        <v>SERVICE_CHARGE</v>
      </c>
      <c r="D1318" s="4">
        <v>45301</v>
      </c>
      <c r="E1318" t="str">
        <f t="shared" si="161"/>
        <v>YAMAHA</v>
      </c>
      <c r="F1318">
        <v>12100158</v>
      </c>
      <c r="G1318" s="19">
        <v>45301</v>
      </c>
      <c r="H1318" t="s">
        <v>76</v>
      </c>
      <c r="I1318" t="s">
        <v>77</v>
      </c>
      <c r="J1318">
        <v>1</v>
      </c>
      <c r="K1318">
        <v>1</v>
      </c>
      <c r="L1318">
        <v>3800</v>
      </c>
      <c r="M1318" t="s">
        <v>36</v>
      </c>
      <c r="N1318">
        <v>1.1000000000000001</v>
      </c>
      <c r="O1318">
        <v>3800</v>
      </c>
      <c r="P1318">
        <f t="shared" si="167"/>
        <v>4180</v>
      </c>
      <c r="Q1318" t="s">
        <v>41</v>
      </c>
      <c r="R1318" t="s">
        <v>2216</v>
      </c>
      <c r="S1318" t="s">
        <v>25</v>
      </c>
      <c r="T1318">
        <v>900983</v>
      </c>
      <c r="U1318">
        <v>0</v>
      </c>
      <c r="V1318" t="s">
        <v>1069</v>
      </c>
      <c r="X1318" t="s">
        <v>2938</v>
      </c>
      <c r="Z1318" t="s">
        <v>2218</v>
      </c>
      <c r="AB1318">
        <f t="shared" si="162"/>
        <v>2024</v>
      </c>
      <c r="AC1318">
        <f t="shared" si="163"/>
        <v>1</v>
      </c>
      <c r="AD1318" t="str">
        <f t="shared" si="164"/>
        <v>Q4</v>
      </c>
      <c r="AE1318" t="str">
        <f t="shared" si="165"/>
        <v>FY23/24</v>
      </c>
      <c r="AF1318" t="str">
        <f t="shared" si="166"/>
        <v>SOUTH</v>
      </c>
    </row>
    <row r="1319" spans="1:32">
      <c r="A1319" t="s">
        <v>3025</v>
      </c>
      <c r="B1319" t="s">
        <v>22</v>
      </c>
      <c r="C1319" t="str">
        <f t="shared" si="160"/>
        <v>SPARES/OTHER</v>
      </c>
      <c r="D1319" s="4">
        <v>45301</v>
      </c>
      <c r="E1319" t="str">
        <f t="shared" si="161"/>
        <v>YAMAHA</v>
      </c>
      <c r="F1319">
        <v>14100695</v>
      </c>
      <c r="G1319" s="19">
        <v>45301</v>
      </c>
      <c r="H1319" t="s">
        <v>93</v>
      </c>
      <c r="I1319" t="s">
        <v>94</v>
      </c>
      <c r="J1319">
        <v>2</v>
      </c>
      <c r="K1319">
        <v>2</v>
      </c>
      <c r="L1319">
        <v>2123.89</v>
      </c>
      <c r="M1319" t="s">
        <v>36</v>
      </c>
      <c r="N1319">
        <v>1.1000000000000001</v>
      </c>
      <c r="O1319">
        <v>2123.89</v>
      </c>
      <c r="P1319">
        <f t="shared" si="167"/>
        <v>2336.279</v>
      </c>
      <c r="Q1319" t="s">
        <v>41</v>
      </c>
      <c r="R1319" t="s">
        <v>63</v>
      </c>
      <c r="S1319" t="s">
        <v>25</v>
      </c>
      <c r="T1319">
        <v>900981</v>
      </c>
      <c r="U1319">
        <v>772.03</v>
      </c>
      <c r="V1319" t="s">
        <v>1065</v>
      </c>
      <c r="X1319" t="s">
        <v>2939</v>
      </c>
      <c r="Y1319">
        <v>1362141</v>
      </c>
      <c r="Z1319" t="s">
        <v>110</v>
      </c>
      <c r="AB1319">
        <f t="shared" si="162"/>
        <v>2024</v>
      </c>
      <c r="AC1319">
        <f t="shared" si="163"/>
        <v>1</v>
      </c>
      <c r="AD1319" t="str">
        <f t="shared" si="164"/>
        <v>Q4</v>
      </c>
      <c r="AE1319" t="str">
        <f t="shared" si="165"/>
        <v>FY23/24</v>
      </c>
      <c r="AF1319" t="str">
        <f t="shared" si="166"/>
        <v>SOUTH</v>
      </c>
    </row>
    <row r="1320" spans="1:32">
      <c r="A1320" t="s">
        <v>3025</v>
      </c>
      <c r="B1320" t="s">
        <v>22</v>
      </c>
      <c r="C1320" t="str">
        <f t="shared" si="160"/>
        <v>SPARES/OTHER</v>
      </c>
      <c r="D1320" s="4">
        <v>45301</v>
      </c>
      <c r="E1320" t="str">
        <f t="shared" si="161"/>
        <v>OTHERS</v>
      </c>
      <c r="F1320">
        <v>14100696</v>
      </c>
      <c r="G1320" s="19">
        <v>45301</v>
      </c>
      <c r="H1320" t="s">
        <v>345</v>
      </c>
      <c r="I1320" t="s">
        <v>346</v>
      </c>
      <c r="J1320">
        <v>20</v>
      </c>
      <c r="K1320">
        <v>20</v>
      </c>
      <c r="L1320">
        <v>3292.04</v>
      </c>
      <c r="M1320" t="s">
        <v>36</v>
      </c>
      <c r="N1320">
        <v>1.1000000000000001</v>
      </c>
      <c r="O1320">
        <v>3292.04</v>
      </c>
      <c r="P1320">
        <f t="shared" si="167"/>
        <v>3621.2440000000001</v>
      </c>
      <c r="Q1320" t="s">
        <v>41</v>
      </c>
      <c r="R1320" t="s">
        <v>2798</v>
      </c>
      <c r="S1320" t="s">
        <v>25</v>
      </c>
      <c r="T1320">
        <v>900982</v>
      </c>
      <c r="U1320">
        <v>2309.4499999999998</v>
      </c>
      <c r="V1320" t="s">
        <v>1065</v>
      </c>
      <c r="X1320" t="s">
        <v>2940</v>
      </c>
      <c r="Y1320">
        <v>1362144</v>
      </c>
      <c r="Z1320" t="s">
        <v>2800</v>
      </c>
      <c r="AB1320">
        <f t="shared" si="162"/>
        <v>2024</v>
      </c>
      <c r="AC1320">
        <f t="shared" si="163"/>
        <v>1</v>
      </c>
      <c r="AD1320" t="str">
        <f t="shared" si="164"/>
        <v>Q4</v>
      </c>
      <c r="AE1320" t="str">
        <f t="shared" si="165"/>
        <v>FY23/24</v>
      </c>
      <c r="AF1320" t="str">
        <f t="shared" si="166"/>
        <v>SOUTH</v>
      </c>
    </row>
    <row r="1321" spans="1:32">
      <c r="A1321" t="s">
        <v>3025</v>
      </c>
      <c r="B1321" t="s">
        <v>22</v>
      </c>
      <c r="C1321" t="str">
        <f t="shared" si="160"/>
        <v>CONTRACT_FEE</v>
      </c>
      <c r="D1321" s="4">
        <v>45306</v>
      </c>
      <c r="E1321" t="str">
        <f t="shared" si="161"/>
        <v>YAMAHA</v>
      </c>
      <c r="F1321">
        <v>13100088</v>
      </c>
      <c r="G1321" s="19">
        <v>45306</v>
      </c>
      <c r="H1321" t="s">
        <v>76</v>
      </c>
      <c r="I1321" t="s">
        <v>77</v>
      </c>
      <c r="J1321">
        <v>1</v>
      </c>
      <c r="K1321">
        <v>1</v>
      </c>
      <c r="L1321">
        <v>11504.42</v>
      </c>
      <c r="M1321" t="s">
        <v>36</v>
      </c>
      <c r="N1321">
        <v>1.1000000000000001</v>
      </c>
      <c r="O1321">
        <v>11504.42</v>
      </c>
      <c r="P1321">
        <f t="shared" si="167"/>
        <v>12654.862000000001</v>
      </c>
      <c r="Q1321" t="s">
        <v>41</v>
      </c>
      <c r="R1321" t="s">
        <v>1773</v>
      </c>
      <c r="S1321" t="s">
        <v>25</v>
      </c>
      <c r="T1321">
        <v>900985</v>
      </c>
      <c r="U1321">
        <v>0</v>
      </c>
      <c r="V1321" t="s">
        <v>1090</v>
      </c>
      <c r="X1321" t="s">
        <v>2941</v>
      </c>
      <c r="Z1321" t="s">
        <v>1775</v>
      </c>
      <c r="AB1321">
        <f t="shared" si="162"/>
        <v>2024</v>
      </c>
      <c r="AC1321">
        <f t="shared" si="163"/>
        <v>1</v>
      </c>
      <c r="AD1321" t="str">
        <f t="shared" si="164"/>
        <v>Q4</v>
      </c>
      <c r="AE1321" t="str">
        <f t="shared" si="165"/>
        <v>FY23/24</v>
      </c>
      <c r="AF1321" t="str">
        <f t="shared" si="166"/>
        <v>SOUTH</v>
      </c>
    </row>
    <row r="1322" spans="1:32">
      <c r="A1322" t="s">
        <v>3025</v>
      </c>
      <c r="B1322" t="s">
        <v>22</v>
      </c>
      <c r="C1322" t="str">
        <f t="shared" si="160"/>
        <v>CONTRACT_FEE</v>
      </c>
      <c r="D1322" s="4">
        <v>45306</v>
      </c>
      <c r="E1322" t="str">
        <f t="shared" si="161"/>
        <v>YAMAHA</v>
      </c>
      <c r="F1322">
        <v>13100089</v>
      </c>
      <c r="G1322" s="19">
        <v>45306</v>
      </c>
      <c r="H1322" t="s">
        <v>76</v>
      </c>
      <c r="I1322" t="s">
        <v>77</v>
      </c>
      <c r="J1322">
        <v>1</v>
      </c>
      <c r="K1322">
        <v>1</v>
      </c>
      <c r="L1322">
        <v>15929.2</v>
      </c>
      <c r="M1322" t="s">
        <v>36</v>
      </c>
      <c r="N1322">
        <v>1.1000000000000001</v>
      </c>
      <c r="O1322">
        <v>15929.2</v>
      </c>
      <c r="P1322">
        <f t="shared" si="167"/>
        <v>17522.120000000003</v>
      </c>
      <c r="Q1322" t="s">
        <v>41</v>
      </c>
      <c r="R1322" t="s">
        <v>1948</v>
      </c>
      <c r="S1322" t="s">
        <v>25</v>
      </c>
      <c r="T1322">
        <v>900986</v>
      </c>
      <c r="U1322">
        <v>0</v>
      </c>
      <c r="V1322" t="s">
        <v>1090</v>
      </c>
      <c r="X1322" t="s">
        <v>2942</v>
      </c>
      <c r="Z1322" t="s">
        <v>1950</v>
      </c>
      <c r="AB1322">
        <f t="shared" si="162"/>
        <v>2024</v>
      </c>
      <c r="AC1322">
        <f t="shared" si="163"/>
        <v>1</v>
      </c>
      <c r="AD1322" t="str">
        <f t="shared" si="164"/>
        <v>Q4</v>
      </c>
      <c r="AE1322" t="str">
        <f t="shared" si="165"/>
        <v>FY23/24</v>
      </c>
      <c r="AF1322" t="str">
        <f t="shared" si="166"/>
        <v>SOUTH</v>
      </c>
    </row>
    <row r="1323" spans="1:32">
      <c r="A1323" t="s">
        <v>3025</v>
      </c>
      <c r="B1323" t="s">
        <v>22</v>
      </c>
      <c r="C1323" t="str">
        <f t="shared" si="160"/>
        <v>SPARES/OTHER</v>
      </c>
      <c r="D1323" s="4">
        <v>45307</v>
      </c>
      <c r="E1323" t="str">
        <f t="shared" si="161"/>
        <v>OTHERS</v>
      </c>
      <c r="F1323">
        <v>14100697</v>
      </c>
      <c r="G1323" s="19">
        <v>45307</v>
      </c>
      <c r="H1323" t="s">
        <v>372</v>
      </c>
      <c r="I1323" t="s">
        <v>373</v>
      </c>
      <c r="J1323">
        <v>1</v>
      </c>
      <c r="K1323">
        <v>1</v>
      </c>
      <c r="L1323">
        <v>5309.73</v>
      </c>
      <c r="M1323" t="s">
        <v>36</v>
      </c>
      <c r="N1323">
        <v>1.1000000000000001</v>
      </c>
      <c r="O1323">
        <v>5309.73</v>
      </c>
      <c r="P1323">
        <f t="shared" si="167"/>
        <v>5840.7030000000004</v>
      </c>
      <c r="Q1323" t="s">
        <v>41</v>
      </c>
      <c r="R1323" t="s">
        <v>2095</v>
      </c>
      <c r="S1323" t="s">
        <v>25</v>
      </c>
      <c r="T1323">
        <v>900984</v>
      </c>
      <c r="U1323">
        <v>4500</v>
      </c>
      <c r="V1323" t="s">
        <v>1065</v>
      </c>
      <c r="X1323" t="s">
        <v>2943</v>
      </c>
      <c r="Y1323">
        <v>1367146</v>
      </c>
      <c r="Z1323" t="s">
        <v>2097</v>
      </c>
      <c r="AB1323">
        <f t="shared" si="162"/>
        <v>2024</v>
      </c>
      <c r="AC1323">
        <f t="shared" si="163"/>
        <v>1</v>
      </c>
      <c r="AD1323" t="str">
        <f t="shared" si="164"/>
        <v>Q4</v>
      </c>
      <c r="AE1323" t="str">
        <f t="shared" si="165"/>
        <v>FY23/24</v>
      </c>
      <c r="AF1323" t="str">
        <f t="shared" si="166"/>
        <v>SOUTH</v>
      </c>
    </row>
    <row r="1324" spans="1:32">
      <c r="A1324" t="s">
        <v>3025</v>
      </c>
      <c r="B1324" t="s">
        <v>22</v>
      </c>
      <c r="C1324" t="str">
        <f t="shared" si="160"/>
        <v>SPARES/OTHER</v>
      </c>
      <c r="D1324" s="4">
        <v>45308</v>
      </c>
      <c r="E1324" t="str">
        <f t="shared" si="161"/>
        <v>OTHERS</v>
      </c>
      <c r="F1324">
        <v>14100698</v>
      </c>
      <c r="G1324" s="19">
        <v>45308</v>
      </c>
      <c r="H1324" t="s">
        <v>345</v>
      </c>
      <c r="I1324" t="s">
        <v>346</v>
      </c>
      <c r="J1324">
        <v>6</v>
      </c>
      <c r="K1324">
        <v>6</v>
      </c>
      <c r="L1324">
        <v>987.61</v>
      </c>
      <c r="M1324" t="s">
        <v>36</v>
      </c>
      <c r="N1324">
        <v>1.1000000000000001</v>
      </c>
      <c r="O1324">
        <v>987.61</v>
      </c>
      <c r="P1324">
        <f t="shared" si="167"/>
        <v>1086.3710000000001</v>
      </c>
      <c r="Q1324" t="s">
        <v>41</v>
      </c>
      <c r="R1324" t="s">
        <v>2695</v>
      </c>
      <c r="S1324" t="s">
        <v>25</v>
      </c>
      <c r="T1324">
        <v>900987</v>
      </c>
      <c r="U1324">
        <v>692.84</v>
      </c>
      <c r="V1324" t="s">
        <v>1065</v>
      </c>
      <c r="X1324" t="s">
        <v>2944</v>
      </c>
      <c r="Y1324">
        <v>1367208</v>
      </c>
      <c r="Z1324" t="s">
        <v>2697</v>
      </c>
      <c r="AB1324">
        <f t="shared" si="162"/>
        <v>2024</v>
      </c>
      <c r="AC1324">
        <f t="shared" si="163"/>
        <v>1</v>
      </c>
      <c r="AD1324" t="str">
        <f t="shared" si="164"/>
        <v>Q4</v>
      </c>
      <c r="AE1324" t="str">
        <f t="shared" si="165"/>
        <v>FY23/24</v>
      </c>
      <c r="AF1324" t="str">
        <f t="shared" si="166"/>
        <v>SOUTH</v>
      </c>
    </row>
    <row r="1325" spans="1:32">
      <c r="A1325" t="s">
        <v>3025</v>
      </c>
      <c r="B1325" t="s">
        <v>22</v>
      </c>
      <c r="C1325" t="str">
        <f t="shared" si="160"/>
        <v>SPARES/OTHER</v>
      </c>
      <c r="D1325" s="4">
        <v>45308</v>
      </c>
      <c r="E1325" t="str">
        <f t="shared" si="161"/>
        <v>OTHERS</v>
      </c>
      <c r="F1325">
        <v>14100699</v>
      </c>
      <c r="G1325" s="19">
        <v>45308</v>
      </c>
      <c r="H1325" t="s">
        <v>345</v>
      </c>
      <c r="I1325" t="s">
        <v>346</v>
      </c>
      <c r="J1325">
        <v>5</v>
      </c>
      <c r="K1325">
        <v>5</v>
      </c>
      <c r="L1325">
        <v>823.01</v>
      </c>
      <c r="M1325" t="s">
        <v>36</v>
      </c>
      <c r="N1325">
        <v>1.1000000000000001</v>
      </c>
      <c r="O1325">
        <v>823.01</v>
      </c>
      <c r="P1325">
        <f t="shared" si="167"/>
        <v>905.31100000000004</v>
      </c>
      <c r="Q1325" t="s">
        <v>41</v>
      </c>
      <c r="R1325" t="s">
        <v>2167</v>
      </c>
      <c r="S1325" t="s">
        <v>25</v>
      </c>
      <c r="T1325">
        <v>900988</v>
      </c>
      <c r="U1325">
        <v>577.36</v>
      </c>
      <c r="V1325" t="s">
        <v>1065</v>
      </c>
      <c r="X1325" t="s">
        <v>2945</v>
      </c>
      <c r="Y1325">
        <v>1368153</v>
      </c>
      <c r="Z1325" t="s">
        <v>2169</v>
      </c>
      <c r="AB1325">
        <f t="shared" si="162"/>
        <v>2024</v>
      </c>
      <c r="AC1325">
        <f t="shared" si="163"/>
        <v>1</v>
      </c>
      <c r="AD1325" t="str">
        <f t="shared" si="164"/>
        <v>Q4</v>
      </c>
      <c r="AE1325" t="str">
        <f t="shared" si="165"/>
        <v>FY23/24</v>
      </c>
      <c r="AF1325" t="str">
        <f t="shared" si="166"/>
        <v>SOUTH</v>
      </c>
    </row>
    <row r="1326" spans="1:32">
      <c r="A1326" t="s">
        <v>3025</v>
      </c>
      <c r="B1326" t="s">
        <v>22</v>
      </c>
      <c r="C1326" t="str">
        <f t="shared" si="160"/>
        <v>SERVICE_CHARGE</v>
      </c>
      <c r="D1326" s="4">
        <v>45313</v>
      </c>
      <c r="E1326" t="str">
        <f t="shared" si="161"/>
        <v>OTHERS</v>
      </c>
      <c r="F1326">
        <v>12100159</v>
      </c>
      <c r="G1326" s="19">
        <v>45313</v>
      </c>
      <c r="H1326" t="s">
        <v>1390</v>
      </c>
      <c r="I1326" t="s">
        <v>77</v>
      </c>
      <c r="J1326">
        <v>1</v>
      </c>
      <c r="K1326">
        <v>1</v>
      </c>
      <c r="L1326">
        <v>11061.95</v>
      </c>
      <c r="M1326" t="s">
        <v>36</v>
      </c>
      <c r="N1326">
        <v>1.1000000000000001</v>
      </c>
      <c r="O1326">
        <v>11061.95</v>
      </c>
      <c r="P1326">
        <f t="shared" si="167"/>
        <v>12168.145000000002</v>
      </c>
      <c r="Q1326" t="s">
        <v>41</v>
      </c>
      <c r="R1326" t="s">
        <v>2946</v>
      </c>
      <c r="S1326" t="s">
        <v>25</v>
      </c>
      <c r="T1326">
        <v>900989</v>
      </c>
      <c r="U1326">
        <v>0</v>
      </c>
      <c r="V1326" t="s">
        <v>1069</v>
      </c>
      <c r="X1326">
        <v>4500244385</v>
      </c>
      <c r="Z1326" t="s">
        <v>2947</v>
      </c>
      <c r="AB1326">
        <f t="shared" si="162"/>
        <v>2024</v>
      </c>
      <c r="AC1326">
        <f t="shared" si="163"/>
        <v>1</v>
      </c>
      <c r="AD1326" t="str">
        <f t="shared" si="164"/>
        <v>Q4</v>
      </c>
      <c r="AE1326" t="str">
        <f t="shared" si="165"/>
        <v>FY23/24</v>
      </c>
      <c r="AF1326" t="str">
        <f t="shared" si="166"/>
        <v>SOUTH</v>
      </c>
    </row>
    <row r="1327" spans="1:32">
      <c r="A1327" t="s">
        <v>3025</v>
      </c>
      <c r="B1327" t="s">
        <v>22</v>
      </c>
      <c r="C1327" t="str">
        <f t="shared" si="160"/>
        <v>SERVICE_CHARGE</v>
      </c>
      <c r="D1327" s="4">
        <v>45316</v>
      </c>
      <c r="E1327" t="str">
        <f t="shared" si="161"/>
        <v>YAMAHA</v>
      </c>
      <c r="F1327">
        <v>12100160</v>
      </c>
      <c r="G1327" s="19">
        <v>45316</v>
      </c>
      <c r="H1327" t="s">
        <v>76</v>
      </c>
      <c r="I1327" t="s">
        <v>77</v>
      </c>
      <c r="J1327">
        <v>1</v>
      </c>
      <c r="K1327">
        <v>1</v>
      </c>
      <c r="L1327">
        <v>8938.0499999999993</v>
      </c>
      <c r="M1327" t="s">
        <v>36</v>
      </c>
      <c r="N1327">
        <v>1.1000000000000001</v>
      </c>
      <c r="O1327">
        <v>8938.0499999999993</v>
      </c>
      <c r="P1327">
        <f t="shared" si="167"/>
        <v>9831.8549999999996</v>
      </c>
      <c r="Q1327" t="s">
        <v>41</v>
      </c>
      <c r="R1327" t="s">
        <v>2948</v>
      </c>
      <c r="S1327" t="s">
        <v>25</v>
      </c>
      <c r="T1327">
        <v>900990</v>
      </c>
      <c r="U1327">
        <v>0</v>
      </c>
      <c r="V1327" t="s">
        <v>1069</v>
      </c>
      <c r="X1327" t="s">
        <v>2949</v>
      </c>
      <c r="Z1327" t="s">
        <v>2950</v>
      </c>
      <c r="AB1327">
        <f t="shared" si="162"/>
        <v>2024</v>
      </c>
      <c r="AC1327">
        <f t="shared" si="163"/>
        <v>1</v>
      </c>
      <c r="AD1327" t="str">
        <f t="shared" si="164"/>
        <v>Q4</v>
      </c>
      <c r="AE1327" t="str">
        <f t="shared" si="165"/>
        <v>FY23/24</v>
      </c>
      <c r="AF1327" t="str">
        <f t="shared" si="166"/>
        <v>SOUTH</v>
      </c>
    </row>
    <row r="1328" spans="1:32">
      <c r="A1328" t="s">
        <v>3025</v>
      </c>
      <c r="B1328" t="s">
        <v>22</v>
      </c>
      <c r="C1328" t="str">
        <f t="shared" si="160"/>
        <v>SERVICE_CHARGE</v>
      </c>
      <c r="D1328" s="4">
        <v>45316</v>
      </c>
      <c r="E1328" t="str">
        <f t="shared" si="161"/>
        <v>YAMAHA</v>
      </c>
      <c r="F1328">
        <v>12100161</v>
      </c>
      <c r="G1328" s="19">
        <v>45316</v>
      </c>
      <c r="H1328" t="s">
        <v>76</v>
      </c>
      <c r="I1328" t="s">
        <v>77</v>
      </c>
      <c r="J1328">
        <v>1</v>
      </c>
      <c r="K1328">
        <v>1</v>
      </c>
      <c r="L1328">
        <v>6283.19</v>
      </c>
      <c r="M1328" t="s">
        <v>36</v>
      </c>
      <c r="N1328">
        <v>1.1000000000000001</v>
      </c>
      <c r="O1328">
        <v>6283.19</v>
      </c>
      <c r="P1328">
        <f t="shared" si="167"/>
        <v>6911.509</v>
      </c>
      <c r="Q1328" t="s">
        <v>41</v>
      </c>
      <c r="R1328" t="s">
        <v>2951</v>
      </c>
      <c r="S1328" t="s">
        <v>25</v>
      </c>
      <c r="T1328">
        <v>900994</v>
      </c>
      <c r="U1328">
        <v>0</v>
      </c>
      <c r="V1328" t="s">
        <v>1069</v>
      </c>
      <c r="X1328" t="s">
        <v>2952</v>
      </c>
      <c r="Z1328" t="s">
        <v>2953</v>
      </c>
      <c r="AB1328">
        <f t="shared" si="162"/>
        <v>2024</v>
      </c>
      <c r="AC1328">
        <f t="shared" si="163"/>
        <v>1</v>
      </c>
      <c r="AD1328" t="str">
        <f t="shared" si="164"/>
        <v>Q4</v>
      </c>
      <c r="AE1328" t="str">
        <f t="shared" si="165"/>
        <v>FY23/24</v>
      </c>
      <c r="AF1328" t="str">
        <f t="shared" si="166"/>
        <v>SOUTH</v>
      </c>
    </row>
    <row r="1329" spans="1:32">
      <c r="A1329" t="s">
        <v>3025</v>
      </c>
      <c r="B1329" t="s">
        <v>22</v>
      </c>
      <c r="C1329" t="str">
        <f t="shared" si="160"/>
        <v>SERVICE_CHARGE</v>
      </c>
      <c r="D1329" s="4">
        <v>45316</v>
      </c>
      <c r="E1329" t="str">
        <f t="shared" si="161"/>
        <v>YAMAHA</v>
      </c>
      <c r="F1329">
        <v>12100162</v>
      </c>
      <c r="G1329" s="19">
        <v>45316</v>
      </c>
      <c r="H1329" t="s">
        <v>76</v>
      </c>
      <c r="I1329" t="s">
        <v>77</v>
      </c>
      <c r="J1329">
        <v>1</v>
      </c>
      <c r="K1329">
        <v>1</v>
      </c>
      <c r="L1329">
        <v>3539.82</v>
      </c>
      <c r="M1329" t="s">
        <v>36</v>
      </c>
      <c r="N1329">
        <v>1.1000000000000001</v>
      </c>
      <c r="O1329">
        <v>3539.82</v>
      </c>
      <c r="P1329">
        <f t="shared" si="167"/>
        <v>3893.8020000000006</v>
      </c>
      <c r="Q1329" t="s">
        <v>41</v>
      </c>
      <c r="R1329" t="s">
        <v>2954</v>
      </c>
      <c r="S1329" t="s">
        <v>25</v>
      </c>
      <c r="T1329">
        <v>900996</v>
      </c>
      <c r="U1329">
        <v>0</v>
      </c>
      <c r="V1329" t="s">
        <v>1069</v>
      </c>
      <c r="X1329" t="s">
        <v>2955</v>
      </c>
      <c r="Z1329" t="s">
        <v>2956</v>
      </c>
      <c r="AB1329">
        <f t="shared" si="162"/>
        <v>2024</v>
      </c>
      <c r="AC1329">
        <f t="shared" si="163"/>
        <v>1</v>
      </c>
      <c r="AD1329" t="str">
        <f t="shared" si="164"/>
        <v>Q4</v>
      </c>
      <c r="AE1329" t="str">
        <f t="shared" si="165"/>
        <v>FY23/24</v>
      </c>
      <c r="AF1329" t="str">
        <f t="shared" si="166"/>
        <v>SOUTH</v>
      </c>
    </row>
    <row r="1330" spans="1:32">
      <c r="A1330" t="s">
        <v>3025</v>
      </c>
      <c r="B1330" t="s">
        <v>22</v>
      </c>
      <c r="C1330" t="str">
        <f t="shared" si="160"/>
        <v>FEEDER</v>
      </c>
      <c r="D1330" s="4">
        <v>45316</v>
      </c>
      <c r="E1330" t="str">
        <f t="shared" si="161"/>
        <v>YAMAHA</v>
      </c>
      <c r="F1330">
        <v>14100700</v>
      </c>
      <c r="G1330" s="19">
        <v>45316</v>
      </c>
      <c r="H1330" t="s">
        <v>72</v>
      </c>
      <c r="I1330" t="s">
        <v>73</v>
      </c>
      <c r="J1330">
        <v>1</v>
      </c>
      <c r="K1330">
        <v>1</v>
      </c>
      <c r="L1330">
        <v>0</v>
      </c>
      <c r="M1330" t="s">
        <v>36</v>
      </c>
      <c r="N1330">
        <v>1.1000000000000001</v>
      </c>
      <c r="O1330">
        <v>0</v>
      </c>
      <c r="P1330">
        <f t="shared" si="167"/>
        <v>0</v>
      </c>
      <c r="Q1330" t="s">
        <v>41</v>
      </c>
      <c r="R1330" t="s">
        <v>2948</v>
      </c>
      <c r="S1330" t="s">
        <v>25</v>
      </c>
      <c r="T1330">
        <v>900991</v>
      </c>
      <c r="U1330">
        <v>3254.26</v>
      </c>
      <c r="V1330" t="s">
        <v>1065</v>
      </c>
      <c r="X1330" t="s">
        <v>2949</v>
      </c>
      <c r="Y1330">
        <v>1372180</v>
      </c>
      <c r="Z1330" t="s">
        <v>2950</v>
      </c>
      <c r="AB1330">
        <f t="shared" si="162"/>
        <v>2024</v>
      </c>
      <c r="AC1330">
        <f t="shared" si="163"/>
        <v>1</v>
      </c>
      <c r="AD1330" t="str">
        <f t="shared" si="164"/>
        <v>Q4</v>
      </c>
      <c r="AE1330" t="str">
        <f t="shared" si="165"/>
        <v>FY23/24</v>
      </c>
      <c r="AF1330" t="str">
        <f t="shared" si="166"/>
        <v>SOUTH</v>
      </c>
    </row>
    <row r="1331" spans="1:32">
      <c r="A1331" t="s">
        <v>3025</v>
      </c>
      <c r="B1331" t="s">
        <v>22</v>
      </c>
      <c r="C1331" t="str">
        <f t="shared" si="160"/>
        <v>FEEDER</v>
      </c>
      <c r="D1331" s="4">
        <v>45316</v>
      </c>
      <c r="E1331" t="str">
        <f t="shared" si="161"/>
        <v>YAMAHA</v>
      </c>
      <c r="F1331">
        <v>14100700</v>
      </c>
      <c r="G1331" s="19">
        <v>45316</v>
      </c>
      <c r="H1331" t="s">
        <v>353</v>
      </c>
      <c r="I1331" t="s">
        <v>354</v>
      </c>
      <c r="J1331">
        <v>1</v>
      </c>
      <c r="K1331">
        <v>1</v>
      </c>
      <c r="L1331">
        <v>0</v>
      </c>
      <c r="M1331" t="s">
        <v>36</v>
      </c>
      <c r="N1331">
        <v>1.1000000000000001</v>
      </c>
      <c r="O1331">
        <v>0</v>
      </c>
      <c r="P1331">
        <f t="shared" si="167"/>
        <v>0</v>
      </c>
      <c r="Q1331" t="s">
        <v>41</v>
      </c>
      <c r="R1331" t="s">
        <v>2948</v>
      </c>
      <c r="S1331" t="s">
        <v>25</v>
      </c>
      <c r="T1331">
        <v>900991</v>
      </c>
      <c r="U1331">
        <v>6094.37</v>
      </c>
      <c r="V1331" t="s">
        <v>1065</v>
      </c>
      <c r="X1331" t="s">
        <v>2949</v>
      </c>
      <c r="Y1331">
        <v>1372180</v>
      </c>
      <c r="Z1331" t="s">
        <v>2950</v>
      </c>
      <c r="AB1331">
        <f t="shared" si="162"/>
        <v>2024</v>
      </c>
      <c r="AC1331">
        <f t="shared" si="163"/>
        <v>1</v>
      </c>
      <c r="AD1331" t="str">
        <f t="shared" si="164"/>
        <v>Q4</v>
      </c>
      <c r="AE1331" t="str">
        <f t="shared" si="165"/>
        <v>FY23/24</v>
      </c>
      <c r="AF1331" t="str">
        <f t="shared" si="166"/>
        <v>SOUTH</v>
      </c>
    </row>
    <row r="1332" spans="1:32">
      <c r="A1332" t="s">
        <v>3025</v>
      </c>
      <c r="B1332" t="s">
        <v>22</v>
      </c>
      <c r="C1332" t="str">
        <f t="shared" si="160"/>
        <v>SPARES/OTHER</v>
      </c>
      <c r="D1332" s="4">
        <v>45316</v>
      </c>
      <c r="E1332" t="str">
        <f t="shared" si="161"/>
        <v>YAMAHA</v>
      </c>
      <c r="F1332">
        <v>14100701</v>
      </c>
      <c r="G1332" s="19">
        <v>45316</v>
      </c>
      <c r="H1332" t="s">
        <v>2291</v>
      </c>
      <c r="I1332" t="s">
        <v>2292</v>
      </c>
      <c r="J1332">
        <v>1</v>
      </c>
      <c r="K1332">
        <v>1</v>
      </c>
      <c r="L1332">
        <v>9292.0400000000009</v>
      </c>
      <c r="M1332" t="s">
        <v>36</v>
      </c>
      <c r="N1332">
        <v>1.1000000000000001</v>
      </c>
      <c r="O1332">
        <v>9292.0400000000009</v>
      </c>
      <c r="P1332">
        <f t="shared" si="167"/>
        <v>10221.244000000002</v>
      </c>
      <c r="Q1332" t="s">
        <v>41</v>
      </c>
      <c r="R1332" t="s">
        <v>347</v>
      </c>
      <c r="S1332" t="s">
        <v>25</v>
      </c>
      <c r="T1332">
        <v>900992</v>
      </c>
      <c r="U1332">
        <v>6036.45</v>
      </c>
      <c r="V1332" t="s">
        <v>1065</v>
      </c>
      <c r="X1332" t="s">
        <v>2957</v>
      </c>
      <c r="Y1332">
        <v>1372181</v>
      </c>
      <c r="Z1332" t="s">
        <v>348</v>
      </c>
      <c r="AB1332">
        <f t="shared" si="162"/>
        <v>2024</v>
      </c>
      <c r="AC1332">
        <f t="shared" si="163"/>
        <v>1</v>
      </c>
      <c r="AD1332" t="str">
        <f t="shared" si="164"/>
        <v>Q4</v>
      </c>
      <c r="AE1332" t="str">
        <f t="shared" si="165"/>
        <v>FY23/24</v>
      </c>
      <c r="AF1332" t="str">
        <f t="shared" si="166"/>
        <v>SOUTH</v>
      </c>
    </row>
    <row r="1333" spans="1:32">
      <c r="A1333" t="s">
        <v>3025</v>
      </c>
      <c r="B1333" t="s">
        <v>22</v>
      </c>
      <c r="C1333" t="str">
        <f t="shared" si="160"/>
        <v>SPARES/OTHER</v>
      </c>
      <c r="D1333" s="4">
        <v>45316</v>
      </c>
      <c r="E1333" t="str">
        <f t="shared" si="161"/>
        <v>YAMAHA</v>
      </c>
      <c r="F1333">
        <v>14100702</v>
      </c>
      <c r="G1333" s="19">
        <v>45316</v>
      </c>
      <c r="H1333" t="s">
        <v>42</v>
      </c>
      <c r="I1333" t="s">
        <v>43</v>
      </c>
      <c r="J1333">
        <v>10</v>
      </c>
      <c r="K1333">
        <v>10</v>
      </c>
      <c r="L1333">
        <v>1061.95</v>
      </c>
      <c r="M1333" t="s">
        <v>36</v>
      </c>
      <c r="N1333">
        <v>1.1000000000000001</v>
      </c>
      <c r="O1333">
        <v>1061.95</v>
      </c>
      <c r="P1333">
        <f t="shared" si="167"/>
        <v>1168.1450000000002</v>
      </c>
      <c r="Q1333" t="s">
        <v>41</v>
      </c>
      <c r="R1333" t="s">
        <v>355</v>
      </c>
      <c r="S1333" t="s">
        <v>25</v>
      </c>
      <c r="T1333">
        <v>900993</v>
      </c>
      <c r="U1333">
        <v>606.24</v>
      </c>
      <c r="V1333" t="s">
        <v>1065</v>
      </c>
      <c r="X1333" t="s">
        <v>2958</v>
      </c>
      <c r="Y1333">
        <v>1372183</v>
      </c>
      <c r="Z1333" t="s">
        <v>356</v>
      </c>
      <c r="AB1333">
        <f t="shared" si="162"/>
        <v>2024</v>
      </c>
      <c r="AC1333">
        <f t="shared" si="163"/>
        <v>1</v>
      </c>
      <c r="AD1333" t="str">
        <f t="shared" si="164"/>
        <v>Q4</v>
      </c>
      <c r="AE1333" t="str">
        <f t="shared" si="165"/>
        <v>FY23/24</v>
      </c>
      <c r="AF1333" t="str">
        <f t="shared" si="166"/>
        <v>SOUTH</v>
      </c>
    </row>
    <row r="1334" spans="1:32">
      <c r="A1334" t="s">
        <v>3025</v>
      </c>
      <c r="B1334" t="s">
        <v>22</v>
      </c>
      <c r="C1334" t="str">
        <f t="shared" si="160"/>
        <v>SPARES/OTHER</v>
      </c>
      <c r="D1334" s="4">
        <v>45316</v>
      </c>
      <c r="E1334" t="str">
        <f t="shared" si="161"/>
        <v>YAMAHA</v>
      </c>
      <c r="F1334">
        <v>14100702</v>
      </c>
      <c r="G1334" s="19">
        <v>45316</v>
      </c>
      <c r="H1334" t="s">
        <v>2959</v>
      </c>
      <c r="I1334" t="s">
        <v>2960</v>
      </c>
      <c r="J1334">
        <v>1</v>
      </c>
      <c r="K1334">
        <v>1</v>
      </c>
      <c r="L1334">
        <v>6371.68</v>
      </c>
      <c r="M1334" t="s">
        <v>36</v>
      </c>
      <c r="N1334">
        <v>1.1000000000000001</v>
      </c>
      <c r="O1334">
        <v>6371.68</v>
      </c>
      <c r="P1334">
        <f t="shared" si="167"/>
        <v>7008.8480000000009</v>
      </c>
      <c r="Q1334" t="s">
        <v>41</v>
      </c>
      <c r="R1334" t="s">
        <v>355</v>
      </c>
      <c r="S1334" t="s">
        <v>25</v>
      </c>
      <c r="T1334">
        <v>900993</v>
      </c>
      <c r="U1334">
        <v>2998</v>
      </c>
      <c r="V1334" t="s">
        <v>1065</v>
      </c>
      <c r="X1334" t="s">
        <v>2958</v>
      </c>
      <c r="Y1334">
        <v>1372183</v>
      </c>
      <c r="Z1334" t="s">
        <v>356</v>
      </c>
      <c r="AB1334">
        <f t="shared" si="162"/>
        <v>2024</v>
      </c>
      <c r="AC1334">
        <f t="shared" si="163"/>
        <v>1</v>
      </c>
      <c r="AD1334" t="str">
        <f t="shared" si="164"/>
        <v>Q4</v>
      </c>
      <c r="AE1334" t="str">
        <f t="shared" si="165"/>
        <v>FY23/24</v>
      </c>
      <c r="AF1334" t="str">
        <f t="shared" si="166"/>
        <v>SOUTH</v>
      </c>
    </row>
    <row r="1335" spans="1:32">
      <c r="A1335" t="s">
        <v>3025</v>
      </c>
      <c r="B1335" t="s">
        <v>22</v>
      </c>
      <c r="C1335" t="str">
        <f t="shared" si="160"/>
        <v>FEEDER</v>
      </c>
      <c r="D1335" s="4">
        <v>45316</v>
      </c>
      <c r="E1335" t="str">
        <f t="shared" si="161"/>
        <v>YAMAHA</v>
      </c>
      <c r="F1335">
        <v>14100703</v>
      </c>
      <c r="G1335" s="19">
        <v>45316</v>
      </c>
      <c r="H1335" t="s">
        <v>72</v>
      </c>
      <c r="I1335" t="s">
        <v>73</v>
      </c>
      <c r="J1335">
        <v>2</v>
      </c>
      <c r="K1335">
        <v>2</v>
      </c>
      <c r="L1335">
        <v>0</v>
      </c>
      <c r="M1335" t="s">
        <v>36</v>
      </c>
      <c r="N1335">
        <v>1.1000000000000001</v>
      </c>
      <c r="O1335">
        <v>0</v>
      </c>
      <c r="P1335">
        <f t="shared" si="167"/>
        <v>0</v>
      </c>
      <c r="Q1335" t="s">
        <v>41</v>
      </c>
      <c r="R1335" t="s">
        <v>2951</v>
      </c>
      <c r="S1335" t="s">
        <v>25</v>
      </c>
      <c r="T1335">
        <v>900995</v>
      </c>
      <c r="U1335">
        <v>6508.53</v>
      </c>
      <c r="V1335" t="s">
        <v>1065</v>
      </c>
      <c r="X1335" t="s">
        <v>2952</v>
      </c>
      <c r="Y1335">
        <v>1372194</v>
      </c>
      <c r="Z1335" t="s">
        <v>2953</v>
      </c>
      <c r="AB1335">
        <f t="shared" si="162"/>
        <v>2024</v>
      </c>
      <c r="AC1335">
        <f t="shared" si="163"/>
        <v>1</v>
      </c>
      <c r="AD1335" t="str">
        <f t="shared" si="164"/>
        <v>Q4</v>
      </c>
      <c r="AE1335" t="str">
        <f t="shared" si="165"/>
        <v>FY23/24</v>
      </c>
      <c r="AF1335" t="str">
        <f t="shared" si="166"/>
        <v>SOUTH</v>
      </c>
    </row>
    <row r="1336" spans="1:32">
      <c r="A1336" t="s">
        <v>3025</v>
      </c>
      <c r="B1336" t="s">
        <v>3646</v>
      </c>
      <c r="C1336" t="str">
        <f t="shared" si="160"/>
        <v>SERVICE_CHARGE</v>
      </c>
      <c r="D1336" s="4">
        <v>45317</v>
      </c>
      <c r="E1336" t="str">
        <f t="shared" si="161"/>
        <v>YAMAHA</v>
      </c>
      <c r="F1336">
        <v>12100163</v>
      </c>
      <c r="G1336" s="19">
        <v>45317</v>
      </c>
      <c r="H1336" t="s">
        <v>76</v>
      </c>
      <c r="I1336" t="s">
        <v>77</v>
      </c>
      <c r="J1336">
        <v>1</v>
      </c>
      <c r="K1336">
        <v>1</v>
      </c>
      <c r="L1336">
        <v>23699.119999999999</v>
      </c>
      <c r="M1336" t="s">
        <v>36</v>
      </c>
      <c r="N1336">
        <v>1.1000000000000001</v>
      </c>
      <c r="O1336">
        <v>23699.119999999999</v>
      </c>
      <c r="P1336">
        <f t="shared" si="167"/>
        <v>26069.031999999999</v>
      </c>
      <c r="Q1336" t="s">
        <v>4058</v>
      </c>
      <c r="R1336" t="s">
        <v>4059</v>
      </c>
      <c r="S1336" t="s">
        <v>25</v>
      </c>
      <c r="T1336">
        <v>900997</v>
      </c>
      <c r="U1336">
        <v>0</v>
      </c>
      <c r="V1336" t="s">
        <v>1069</v>
      </c>
      <c r="Z1336" t="s">
        <v>4060</v>
      </c>
      <c r="AB1336">
        <f t="shared" si="162"/>
        <v>2024</v>
      </c>
      <c r="AC1336">
        <f t="shared" si="163"/>
        <v>1</v>
      </c>
      <c r="AD1336" t="str">
        <f t="shared" si="164"/>
        <v>Q4</v>
      </c>
      <c r="AE1336" t="str">
        <f t="shared" si="165"/>
        <v>FY23/24</v>
      </c>
      <c r="AF1336" t="str">
        <f t="shared" si="166"/>
        <v>EAST</v>
      </c>
    </row>
    <row r="1337" spans="1:32">
      <c r="A1337" t="s">
        <v>3025</v>
      </c>
      <c r="B1337" t="s">
        <v>3646</v>
      </c>
      <c r="C1337" t="str">
        <f t="shared" si="160"/>
        <v>FEEDER</v>
      </c>
      <c r="D1337" s="4">
        <v>45317</v>
      </c>
      <c r="E1337" t="str">
        <f t="shared" si="161"/>
        <v>YAMAHA</v>
      </c>
      <c r="F1337">
        <v>14100704</v>
      </c>
      <c r="G1337" s="19">
        <v>45317</v>
      </c>
      <c r="H1337" t="s">
        <v>37</v>
      </c>
      <c r="I1337" t="s">
        <v>38</v>
      </c>
      <c r="J1337">
        <v>10</v>
      </c>
      <c r="K1337">
        <v>10</v>
      </c>
      <c r="L1337">
        <v>0</v>
      </c>
      <c r="M1337" t="s">
        <v>36</v>
      </c>
      <c r="N1337">
        <v>1.1000000000000001</v>
      </c>
      <c r="O1337">
        <v>0</v>
      </c>
      <c r="P1337">
        <f t="shared" si="167"/>
        <v>0</v>
      </c>
      <c r="Q1337" t="s">
        <v>4058</v>
      </c>
      <c r="R1337" t="s">
        <v>4059</v>
      </c>
      <c r="S1337" t="s">
        <v>25</v>
      </c>
      <c r="T1337">
        <v>900998</v>
      </c>
      <c r="U1337">
        <v>21895.49</v>
      </c>
      <c r="V1337" t="s">
        <v>1065</v>
      </c>
      <c r="Y1337">
        <v>1373202</v>
      </c>
      <c r="Z1337" t="s">
        <v>4060</v>
      </c>
      <c r="AB1337">
        <f t="shared" si="162"/>
        <v>2024</v>
      </c>
      <c r="AC1337">
        <f t="shared" si="163"/>
        <v>1</v>
      </c>
      <c r="AD1337" t="str">
        <f t="shared" si="164"/>
        <v>Q4</v>
      </c>
      <c r="AE1337" t="str">
        <f t="shared" si="165"/>
        <v>FY23/24</v>
      </c>
      <c r="AF1337" t="str">
        <f t="shared" si="166"/>
        <v>EAST</v>
      </c>
    </row>
    <row r="1338" spans="1:32">
      <c r="A1338" t="s">
        <v>3025</v>
      </c>
      <c r="B1338" t="s">
        <v>22</v>
      </c>
      <c r="C1338" t="str">
        <f t="shared" si="160"/>
        <v>SERVICE_CHARGE</v>
      </c>
      <c r="D1338" s="4">
        <v>45320</v>
      </c>
      <c r="E1338" t="str">
        <f t="shared" si="161"/>
        <v>YAMAHA</v>
      </c>
      <c r="F1338">
        <v>12100164</v>
      </c>
      <c r="G1338" s="19">
        <v>45320</v>
      </c>
      <c r="H1338" t="s">
        <v>76</v>
      </c>
      <c r="I1338" t="s">
        <v>77</v>
      </c>
      <c r="J1338">
        <v>1</v>
      </c>
      <c r="K1338">
        <v>1</v>
      </c>
      <c r="L1338">
        <v>51840.71</v>
      </c>
      <c r="M1338" t="s">
        <v>36</v>
      </c>
      <c r="N1338">
        <v>1.1000000000000001</v>
      </c>
      <c r="O1338">
        <v>51840.71</v>
      </c>
      <c r="P1338">
        <f t="shared" si="167"/>
        <v>57024.781000000003</v>
      </c>
      <c r="Q1338" t="s">
        <v>41</v>
      </c>
      <c r="R1338" t="s">
        <v>2805</v>
      </c>
      <c r="S1338" t="s">
        <v>25</v>
      </c>
      <c r="T1338">
        <v>901001</v>
      </c>
      <c r="U1338">
        <v>0</v>
      </c>
      <c r="V1338" t="s">
        <v>1069</v>
      </c>
      <c r="X1338" t="s">
        <v>2961</v>
      </c>
      <c r="Z1338" t="s">
        <v>2807</v>
      </c>
      <c r="AB1338">
        <f t="shared" si="162"/>
        <v>2024</v>
      </c>
      <c r="AC1338">
        <f t="shared" si="163"/>
        <v>1</v>
      </c>
      <c r="AD1338" t="str">
        <f t="shared" si="164"/>
        <v>Q4</v>
      </c>
      <c r="AE1338" t="str">
        <f t="shared" si="165"/>
        <v>FY23/24</v>
      </c>
      <c r="AF1338" t="str">
        <f t="shared" si="166"/>
        <v>SOUTH</v>
      </c>
    </row>
    <row r="1339" spans="1:32">
      <c r="A1339" t="s">
        <v>3025</v>
      </c>
      <c r="B1339" t="s">
        <v>3646</v>
      </c>
      <c r="C1339" t="str">
        <f t="shared" si="160"/>
        <v>SERVICE_CHARGE</v>
      </c>
      <c r="D1339" s="4">
        <v>45320</v>
      </c>
      <c r="E1339" t="str">
        <f t="shared" si="161"/>
        <v>YAMAHA</v>
      </c>
      <c r="F1339">
        <v>12100165</v>
      </c>
      <c r="G1339" s="19">
        <v>45320</v>
      </c>
      <c r="H1339" t="s">
        <v>76</v>
      </c>
      <c r="I1339" t="s">
        <v>77</v>
      </c>
      <c r="J1339">
        <v>1</v>
      </c>
      <c r="K1339">
        <v>1</v>
      </c>
      <c r="L1339">
        <v>6698.23</v>
      </c>
      <c r="M1339" t="s">
        <v>36</v>
      </c>
      <c r="N1339">
        <v>1.1000000000000001</v>
      </c>
      <c r="O1339">
        <v>6698.23</v>
      </c>
      <c r="P1339">
        <f t="shared" si="167"/>
        <v>7368.0529999999999</v>
      </c>
      <c r="Q1339" t="s">
        <v>4058</v>
      </c>
      <c r="R1339" t="s">
        <v>4061</v>
      </c>
      <c r="S1339" t="s">
        <v>25</v>
      </c>
      <c r="T1339">
        <v>901002</v>
      </c>
      <c r="U1339">
        <v>0</v>
      </c>
      <c r="V1339" t="s">
        <v>1069</v>
      </c>
      <c r="Z1339" t="s">
        <v>4062</v>
      </c>
      <c r="AB1339">
        <f t="shared" si="162"/>
        <v>2024</v>
      </c>
      <c r="AC1339">
        <f t="shared" si="163"/>
        <v>1</v>
      </c>
      <c r="AD1339" t="str">
        <f t="shared" si="164"/>
        <v>Q4</v>
      </c>
      <c r="AE1339" t="str">
        <f t="shared" si="165"/>
        <v>FY23/24</v>
      </c>
      <c r="AF1339" t="str">
        <f t="shared" si="166"/>
        <v>EAST</v>
      </c>
    </row>
    <row r="1340" spans="1:32">
      <c r="A1340" t="s">
        <v>3025</v>
      </c>
      <c r="B1340" t="s">
        <v>22</v>
      </c>
      <c r="C1340" t="str">
        <f t="shared" si="160"/>
        <v>FEEDER</v>
      </c>
      <c r="D1340" s="4">
        <v>45320</v>
      </c>
      <c r="E1340" t="str">
        <f t="shared" si="161"/>
        <v>YAMAHA</v>
      </c>
      <c r="F1340">
        <v>14100705</v>
      </c>
      <c r="G1340" s="19">
        <v>45320</v>
      </c>
      <c r="H1340" t="s">
        <v>37</v>
      </c>
      <c r="I1340" t="s">
        <v>38</v>
      </c>
      <c r="J1340">
        <v>20</v>
      </c>
      <c r="K1340">
        <v>20</v>
      </c>
      <c r="L1340">
        <v>0</v>
      </c>
      <c r="M1340" t="s">
        <v>36</v>
      </c>
      <c r="N1340">
        <v>1.1000000000000001</v>
      </c>
      <c r="O1340">
        <v>0</v>
      </c>
      <c r="P1340">
        <f t="shared" si="167"/>
        <v>0</v>
      </c>
      <c r="Q1340" t="s">
        <v>41</v>
      </c>
      <c r="R1340" t="s">
        <v>2805</v>
      </c>
      <c r="S1340" t="s">
        <v>25</v>
      </c>
      <c r="T1340">
        <v>901000</v>
      </c>
      <c r="U1340">
        <v>43790.98</v>
      </c>
      <c r="V1340" t="s">
        <v>1065</v>
      </c>
      <c r="X1340" t="s">
        <v>2961</v>
      </c>
      <c r="Y1340">
        <v>1375110</v>
      </c>
      <c r="Z1340" t="s">
        <v>2807</v>
      </c>
      <c r="AB1340">
        <f t="shared" si="162"/>
        <v>2024</v>
      </c>
      <c r="AC1340">
        <f t="shared" si="163"/>
        <v>1</v>
      </c>
      <c r="AD1340" t="str">
        <f t="shared" si="164"/>
        <v>Q4</v>
      </c>
      <c r="AE1340" t="str">
        <f t="shared" si="165"/>
        <v>FY23/24</v>
      </c>
      <c r="AF1340" t="str">
        <f t="shared" si="166"/>
        <v>SOUTH</v>
      </c>
    </row>
    <row r="1341" spans="1:32">
      <c r="A1341" t="s">
        <v>3025</v>
      </c>
      <c r="B1341" t="s">
        <v>22</v>
      </c>
      <c r="C1341" t="str">
        <f t="shared" si="160"/>
        <v>FEEDER</v>
      </c>
      <c r="D1341" s="4">
        <v>45320</v>
      </c>
      <c r="E1341" t="str">
        <f t="shared" si="161"/>
        <v>YAMAHA</v>
      </c>
      <c r="F1341">
        <v>14100705</v>
      </c>
      <c r="G1341" s="19">
        <v>45320</v>
      </c>
      <c r="H1341" t="s">
        <v>353</v>
      </c>
      <c r="I1341" t="s">
        <v>354</v>
      </c>
      <c r="J1341">
        <v>1</v>
      </c>
      <c r="K1341">
        <v>1</v>
      </c>
      <c r="L1341">
        <v>0</v>
      </c>
      <c r="M1341" t="s">
        <v>36</v>
      </c>
      <c r="N1341">
        <v>1.1000000000000001</v>
      </c>
      <c r="O1341">
        <v>0</v>
      </c>
      <c r="P1341">
        <f t="shared" si="167"/>
        <v>0</v>
      </c>
      <c r="Q1341" t="s">
        <v>41</v>
      </c>
      <c r="R1341" t="s">
        <v>2805</v>
      </c>
      <c r="S1341" t="s">
        <v>25</v>
      </c>
      <c r="T1341">
        <v>901000</v>
      </c>
      <c r="U1341">
        <v>6094.37</v>
      </c>
      <c r="V1341" t="s">
        <v>1065</v>
      </c>
      <c r="X1341" t="s">
        <v>2961</v>
      </c>
      <c r="Y1341">
        <v>1375110</v>
      </c>
      <c r="Z1341" t="s">
        <v>2807</v>
      </c>
      <c r="AB1341">
        <f t="shared" si="162"/>
        <v>2024</v>
      </c>
      <c r="AC1341">
        <f t="shared" si="163"/>
        <v>1</v>
      </c>
      <c r="AD1341" t="str">
        <f t="shared" si="164"/>
        <v>Q4</v>
      </c>
      <c r="AE1341" t="str">
        <f t="shared" si="165"/>
        <v>FY23/24</v>
      </c>
      <c r="AF1341" t="str">
        <f t="shared" si="166"/>
        <v>SOUTH</v>
      </c>
    </row>
    <row r="1342" spans="1:32">
      <c r="A1342" t="s">
        <v>3025</v>
      </c>
      <c r="B1342" t="s">
        <v>22</v>
      </c>
      <c r="C1342" t="str">
        <f t="shared" si="160"/>
        <v>FEEDER</v>
      </c>
      <c r="D1342" s="4">
        <v>45320</v>
      </c>
      <c r="E1342" t="str">
        <f t="shared" si="161"/>
        <v>YAMAHA</v>
      </c>
      <c r="F1342">
        <v>14100705</v>
      </c>
      <c r="G1342" s="19">
        <v>45320</v>
      </c>
      <c r="H1342" t="s">
        <v>1103</v>
      </c>
      <c r="I1342" t="s">
        <v>1104</v>
      </c>
      <c r="J1342">
        <v>1</v>
      </c>
      <c r="K1342">
        <v>1</v>
      </c>
      <c r="L1342">
        <v>0</v>
      </c>
      <c r="M1342" t="s">
        <v>36</v>
      </c>
      <c r="N1342">
        <v>1.1000000000000001</v>
      </c>
      <c r="O1342">
        <v>0</v>
      </c>
      <c r="P1342">
        <f t="shared" si="167"/>
        <v>0</v>
      </c>
      <c r="Q1342" t="s">
        <v>41</v>
      </c>
      <c r="R1342" t="s">
        <v>2805</v>
      </c>
      <c r="S1342" t="s">
        <v>25</v>
      </c>
      <c r="T1342">
        <v>901000</v>
      </c>
      <c r="U1342">
        <v>6611.45</v>
      </c>
      <c r="V1342" t="s">
        <v>1065</v>
      </c>
      <c r="X1342" t="s">
        <v>2961</v>
      </c>
      <c r="Y1342">
        <v>1375110</v>
      </c>
      <c r="Z1342" t="s">
        <v>2807</v>
      </c>
      <c r="AB1342">
        <f t="shared" si="162"/>
        <v>2024</v>
      </c>
      <c r="AC1342">
        <f t="shared" si="163"/>
        <v>1</v>
      </c>
      <c r="AD1342" t="str">
        <f t="shared" si="164"/>
        <v>Q4</v>
      </c>
      <c r="AE1342" t="str">
        <f t="shared" si="165"/>
        <v>FY23/24</v>
      </c>
      <c r="AF1342" t="str">
        <f t="shared" si="166"/>
        <v>SOUTH</v>
      </c>
    </row>
    <row r="1343" spans="1:32">
      <c r="A1343" t="s">
        <v>3025</v>
      </c>
      <c r="B1343" t="s">
        <v>3646</v>
      </c>
      <c r="C1343" t="str">
        <f t="shared" si="160"/>
        <v>FEEDER</v>
      </c>
      <c r="D1343" s="4">
        <v>45320</v>
      </c>
      <c r="E1343" t="str">
        <f t="shared" si="161"/>
        <v>YAMAHA</v>
      </c>
      <c r="F1343">
        <v>14100706</v>
      </c>
      <c r="G1343" s="19">
        <v>45320</v>
      </c>
      <c r="H1343" t="s">
        <v>1103</v>
      </c>
      <c r="I1343" t="s">
        <v>1104</v>
      </c>
      <c r="J1343">
        <v>1</v>
      </c>
      <c r="K1343">
        <v>1</v>
      </c>
      <c r="L1343">
        <v>0</v>
      </c>
      <c r="M1343" t="s">
        <v>36</v>
      </c>
      <c r="N1343">
        <v>1.1000000000000001</v>
      </c>
      <c r="O1343">
        <v>0</v>
      </c>
      <c r="P1343">
        <f t="shared" si="167"/>
        <v>0</v>
      </c>
      <c r="Q1343" t="s">
        <v>4058</v>
      </c>
      <c r="R1343" t="s">
        <v>4061</v>
      </c>
      <c r="S1343" t="s">
        <v>25</v>
      </c>
      <c r="T1343">
        <v>901003</v>
      </c>
      <c r="U1343">
        <v>6611.45</v>
      </c>
      <c r="V1343" t="s">
        <v>1065</v>
      </c>
      <c r="Y1343">
        <v>1375221</v>
      </c>
      <c r="Z1343" t="s">
        <v>4062</v>
      </c>
      <c r="AB1343">
        <f t="shared" si="162"/>
        <v>2024</v>
      </c>
      <c r="AC1343">
        <f t="shared" si="163"/>
        <v>1</v>
      </c>
      <c r="AD1343" t="str">
        <f t="shared" si="164"/>
        <v>Q4</v>
      </c>
      <c r="AE1343" t="str">
        <f t="shared" si="165"/>
        <v>FY23/24</v>
      </c>
      <c r="AF1343" t="str">
        <f t="shared" si="166"/>
        <v>EAST</v>
      </c>
    </row>
    <row r="1344" spans="1:32">
      <c r="A1344" t="s">
        <v>3025</v>
      </c>
      <c r="B1344" t="s">
        <v>22</v>
      </c>
      <c r="C1344" t="str">
        <f t="shared" si="160"/>
        <v>SERVICE_CHARGE</v>
      </c>
      <c r="D1344" s="4">
        <v>45343</v>
      </c>
      <c r="E1344" t="str">
        <f t="shared" si="161"/>
        <v>YAMAHA</v>
      </c>
      <c r="F1344">
        <v>12100166</v>
      </c>
      <c r="G1344" s="19">
        <v>45343</v>
      </c>
      <c r="H1344" t="s">
        <v>76</v>
      </c>
      <c r="I1344" t="s">
        <v>77</v>
      </c>
      <c r="J1344">
        <v>1</v>
      </c>
      <c r="K1344">
        <v>1</v>
      </c>
      <c r="L1344">
        <v>1769.91</v>
      </c>
      <c r="M1344" t="s">
        <v>36</v>
      </c>
      <c r="N1344">
        <v>1.0900000000000001</v>
      </c>
      <c r="O1344">
        <v>1769.91</v>
      </c>
      <c r="P1344">
        <f t="shared" si="167"/>
        <v>1929.2019000000003</v>
      </c>
      <c r="Q1344" t="s">
        <v>41</v>
      </c>
      <c r="R1344" t="s">
        <v>1709</v>
      </c>
      <c r="S1344" t="s">
        <v>25</v>
      </c>
      <c r="T1344">
        <v>901007</v>
      </c>
      <c r="U1344">
        <v>0</v>
      </c>
      <c r="V1344" t="s">
        <v>1069</v>
      </c>
      <c r="X1344" t="s">
        <v>2962</v>
      </c>
      <c r="Z1344" t="s">
        <v>1711</v>
      </c>
      <c r="AB1344">
        <f t="shared" si="162"/>
        <v>2024</v>
      </c>
      <c r="AC1344">
        <f t="shared" si="163"/>
        <v>2</v>
      </c>
      <c r="AD1344" t="str">
        <f t="shared" si="164"/>
        <v>Q4</v>
      </c>
      <c r="AE1344" t="str">
        <f t="shared" si="165"/>
        <v>FY23/24</v>
      </c>
      <c r="AF1344" t="str">
        <f t="shared" si="166"/>
        <v>SOUTH</v>
      </c>
    </row>
    <row r="1345" spans="1:32">
      <c r="A1345" t="s">
        <v>3025</v>
      </c>
      <c r="B1345" t="s">
        <v>22</v>
      </c>
      <c r="C1345" t="str">
        <f t="shared" si="160"/>
        <v>SERVICE_CHARGE</v>
      </c>
      <c r="D1345" s="4">
        <v>45343</v>
      </c>
      <c r="E1345" t="str">
        <f t="shared" si="161"/>
        <v>YAMAHA</v>
      </c>
      <c r="F1345">
        <v>12100167</v>
      </c>
      <c r="G1345" s="19">
        <v>45343</v>
      </c>
      <c r="H1345" t="s">
        <v>76</v>
      </c>
      <c r="I1345" t="s">
        <v>77</v>
      </c>
      <c r="J1345">
        <v>1</v>
      </c>
      <c r="K1345">
        <v>1</v>
      </c>
      <c r="L1345">
        <v>884.96</v>
      </c>
      <c r="M1345" t="s">
        <v>36</v>
      </c>
      <c r="N1345">
        <v>1.0900000000000001</v>
      </c>
      <c r="O1345">
        <v>884.96</v>
      </c>
      <c r="P1345">
        <f t="shared" si="167"/>
        <v>964.60640000000012</v>
      </c>
      <c r="Q1345" t="s">
        <v>41</v>
      </c>
      <c r="R1345" t="s">
        <v>360</v>
      </c>
      <c r="S1345" t="s">
        <v>25</v>
      </c>
      <c r="T1345">
        <v>901006</v>
      </c>
      <c r="U1345">
        <v>0</v>
      </c>
      <c r="V1345" t="s">
        <v>1069</v>
      </c>
      <c r="X1345" t="s">
        <v>2963</v>
      </c>
      <c r="Z1345" t="s">
        <v>361</v>
      </c>
      <c r="AB1345">
        <f t="shared" si="162"/>
        <v>2024</v>
      </c>
      <c r="AC1345">
        <f t="shared" si="163"/>
        <v>2</v>
      </c>
      <c r="AD1345" t="str">
        <f t="shared" si="164"/>
        <v>Q4</v>
      </c>
      <c r="AE1345" t="str">
        <f t="shared" si="165"/>
        <v>FY23/24</v>
      </c>
      <c r="AF1345" t="str">
        <f t="shared" si="166"/>
        <v>SOUTH</v>
      </c>
    </row>
    <row r="1346" spans="1:32">
      <c r="A1346" t="s">
        <v>3025</v>
      </c>
      <c r="B1346" t="s">
        <v>22</v>
      </c>
      <c r="C1346" t="str">
        <f t="shared" ref="C1346:C1409" si="168">IF(F1346="", "", IF(AND(F1346&gt;=12000000, F1346&lt;=13000000, OR(ISNUMBER(SEARCH("SERVICE", H1346)), ISNUMBER(SEARCH("REPAIR CHARGE", I1346)), ISNUMBER(SEARCH("REPAIR", H1346)))), "SERVICE_CHARGE", IF(AND(F1346&gt;=13000000, F1346&lt;=14000000, OR(ISNUMBER(SEARCH("SERVICE", H1346)), ISNUMBER(SEARCH("REPAIR CHARGE", I1346)), ISNUMBER(SEARCH("REPAIR", H1346)))), "CONTRACT_FEE", IF(AND(F1346&gt;=14000000, F1346&lt;=15000000, OR(ISNUMBER(SEARCH("TAPE FEEDER", I1346)), ISNUMBER(SEARCH("ZS FEEDER", I1346)), ISNUMBER(SEARCH("TRAY", I1346)))), "FEEDER", "SPARES/OTHER"))))</f>
        <v>SERVICE_CHARGE</v>
      </c>
      <c r="D1346" s="4">
        <v>45343</v>
      </c>
      <c r="E1346" t="str">
        <f t="shared" ref="E1346:E1409" si="169">IF(ISNUMBER(SEARCH("YMCT",H1346)),"YAMAHA",IF(ISNUMBER(SEARCH("HELI",H1346)),"HELLER",IF(ISNUMBER(SEARCH("PEMR",H1346)),"PEMTRON",IF(ISNUMBER(SEARCH("PEMT",H1346)),"PEMTRON",IF(H1346="","",(IFERROR(1/0,"OTHERS")))))))</f>
        <v>YAMAHA</v>
      </c>
      <c r="F1346">
        <v>12100168</v>
      </c>
      <c r="G1346" s="19">
        <v>45343</v>
      </c>
      <c r="H1346" t="s">
        <v>76</v>
      </c>
      <c r="I1346" t="s">
        <v>77</v>
      </c>
      <c r="J1346">
        <v>1</v>
      </c>
      <c r="K1346">
        <v>1</v>
      </c>
      <c r="L1346">
        <v>1150.44</v>
      </c>
      <c r="M1346" t="s">
        <v>36</v>
      </c>
      <c r="N1346">
        <v>1.0900000000000001</v>
      </c>
      <c r="O1346">
        <v>1150.44</v>
      </c>
      <c r="P1346">
        <f t="shared" si="167"/>
        <v>1253.9796000000001</v>
      </c>
      <c r="Q1346" t="s">
        <v>41</v>
      </c>
      <c r="R1346" t="s">
        <v>2326</v>
      </c>
      <c r="S1346" t="s">
        <v>25</v>
      </c>
      <c r="T1346">
        <v>901010</v>
      </c>
      <c r="U1346">
        <v>0</v>
      </c>
      <c r="V1346" t="s">
        <v>1069</v>
      </c>
      <c r="X1346" t="s">
        <v>2964</v>
      </c>
      <c r="Z1346" t="s">
        <v>2328</v>
      </c>
      <c r="AB1346">
        <f t="shared" ref="AB1346:AB1409" si="170">IF(D1346="","",YEAR(D1346))</f>
        <v>2024</v>
      </c>
      <c r="AC1346">
        <f t="shared" ref="AC1346:AC1409" si="171">IF(D1346="","",MONTH(D1346))</f>
        <v>2</v>
      </c>
      <c r="AD1346" t="str">
        <f t="shared" ref="AD1346:AD1409" si="172">IFERROR(IF(AC1346="","",IF(AND(AC1346&gt;=10,AC1346&lt;=12),"Q3",IF(AND(AC1346&gt;=1,AC1346&lt;=3),"Q4",IF(AND(AC1346&gt;=7,AC1346&lt;=9),"Q2",IF(AND(AC1346&gt;=4,AC1346&lt;=6),"Q1"))))),"")</f>
        <v>Q4</v>
      </c>
      <c r="AE1346" t="str">
        <f t="shared" ref="AE1346:AE1409" si="173">IFERROR(IF(AD1346="Q4","FY"&amp;RIGHT(AB1346,2)-1&amp;"/"&amp;RIGHT(AB1346,2),"FY"&amp;RIGHT(AB1346,2)&amp;"/"&amp;RIGHT(AB1346,2)+1),"")</f>
        <v>FY23/24</v>
      </c>
      <c r="AF1346" t="str">
        <f t="shared" ref="AF1346:AF1409" si="174">IF(B1346="SZX","SOUTH",IF(B1346="BJS","NORTH",IF(B1346="SHA","EAST",IF(B1346="","",(IF(AND(B1346&lt;&gt;"SZX",B1346&lt;&gt;"SHA",B1346&lt;&gt;"BJS"),"WEST"))))))</f>
        <v>SOUTH</v>
      </c>
    </row>
    <row r="1347" spans="1:32">
      <c r="A1347" t="s">
        <v>3025</v>
      </c>
      <c r="B1347" t="s">
        <v>22</v>
      </c>
      <c r="C1347" t="str">
        <f t="shared" si="168"/>
        <v>SERVICE_CHARGE</v>
      </c>
      <c r="D1347" s="4">
        <v>45343</v>
      </c>
      <c r="E1347" t="str">
        <f t="shared" si="169"/>
        <v>YAMAHA</v>
      </c>
      <c r="F1347">
        <v>12100169</v>
      </c>
      <c r="G1347" s="19">
        <v>45343</v>
      </c>
      <c r="H1347" t="s">
        <v>76</v>
      </c>
      <c r="I1347" t="s">
        <v>77</v>
      </c>
      <c r="J1347">
        <v>3</v>
      </c>
      <c r="K1347">
        <v>3</v>
      </c>
      <c r="L1347">
        <v>7964.6</v>
      </c>
      <c r="M1347" t="s">
        <v>36</v>
      </c>
      <c r="N1347">
        <v>1.0900000000000001</v>
      </c>
      <c r="O1347">
        <v>7964.6</v>
      </c>
      <c r="P1347">
        <f t="shared" ref="P1347:P1410" si="175">IF(M1347="CNY",O1347*N1347,IF(M1347="USD",O1347*7.8,IF(M1347="HKD",O1347*1,IF(M1347="JPY",O1347*0.0563,""))))</f>
        <v>8681.4140000000007</v>
      </c>
      <c r="Q1347" t="s">
        <v>41</v>
      </c>
      <c r="R1347" t="s">
        <v>2664</v>
      </c>
      <c r="S1347" t="s">
        <v>25</v>
      </c>
      <c r="T1347">
        <v>901011</v>
      </c>
      <c r="U1347">
        <v>0</v>
      </c>
      <c r="V1347" t="s">
        <v>1069</v>
      </c>
      <c r="X1347" t="s">
        <v>2965</v>
      </c>
      <c r="Z1347" t="s">
        <v>2666</v>
      </c>
      <c r="AB1347">
        <f t="shared" si="170"/>
        <v>2024</v>
      </c>
      <c r="AC1347">
        <f t="shared" si="171"/>
        <v>2</v>
      </c>
      <c r="AD1347" t="str">
        <f t="shared" si="172"/>
        <v>Q4</v>
      </c>
      <c r="AE1347" t="str">
        <f t="shared" si="173"/>
        <v>FY23/24</v>
      </c>
      <c r="AF1347" t="str">
        <f t="shared" si="174"/>
        <v>SOUTH</v>
      </c>
    </row>
    <row r="1348" spans="1:32">
      <c r="A1348" t="s">
        <v>3025</v>
      </c>
      <c r="B1348" t="s">
        <v>22</v>
      </c>
      <c r="C1348" t="str">
        <f t="shared" si="168"/>
        <v>SERVICE_CHARGE</v>
      </c>
      <c r="D1348" s="4">
        <v>45343</v>
      </c>
      <c r="E1348" t="str">
        <f t="shared" si="169"/>
        <v>YAMAHA</v>
      </c>
      <c r="F1348">
        <v>12100170</v>
      </c>
      <c r="G1348" s="19">
        <v>45343</v>
      </c>
      <c r="H1348" t="s">
        <v>76</v>
      </c>
      <c r="I1348" t="s">
        <v>77</v>
      </c>
      <c r="J1348">
        <v>1</v>
      </c>
      <c r="K1348">
        <v>1</v>
      </c>
      <c r="L1348">
        <v>2212.39</v>
      </c>
      <c r="M1348" t="s">
        <v>36</v>
      </c>
      <c r="N1348">
        <v>1.0900000000000001</v>
      </c>
      <c r="O1348">
        <v>2212.39</v>
      </c>
      <c r="P1348">
        <f t="shared" si="175"/>
        <v>2411.5050999999999</v>
      </c>
      <c r="Q1348" t="s">
        <v>41</v>
      </c>
      <c r="R1348" t="s">
        <v>2664</v>
      </c>
      <c r="S1348" t="s">
        <v>25</v>
      </c>
      <c r="T1348">
        <v>901012</v>
      </c>
      <c r="U1348">
        <v>0</v>
      </c>
      <c r="V1348" t="s">
        <v>1069</v>
      </c>
      <c r="X1348" t="s">
        <v>2966</v>
      </c>
      <c r="Z1348" t="s">
        <v>2666</v>
      </c>
      <c r="AB1348">
        <f t="shared" si="170"/>
        <v>2024</v>
      </c>
      <c r="AC1348">
        <f t="shared" si="171"/>
        <v>2</v>
      </c>
      <c r="AD1348" t="str">
        <f t="shared" si="172"/>
        <v>Q4</v>
      </c>
      <c r="AE1348" t="str">
        <f t="shared" si="173"/>
        <v>FY23/24</v>
      </c>
      <c r="AF1348" t="str">
        <f t="shared" si="174"/>
        <v>SOUTH</v>
      </c>
    </row>
    <row r="1349" spans="1:32">
      <c r="A1349" t="s">
        <v>3025</v>
      </c>
      <c r="B1349" t="s">
        <v>22</v>
      </c>
      <c r="C1349" t="str">
        <f t="shared" si="168"/>
        <v>CONTRACT_FEE</v>
      </c>
      <c r="D1349" s="4">
        <v>45343</v>
      </c>
      <c r="E1349" t="str">
        <f t="shared" si="169"/>
        <v>YAMAHA</v>
      </c>
      <c r="F1349">
        <v>13100090</v>
      </c>
      <c r="G1349" s="19">
        <v>45343</v>
      </c>
      <c r="H1349" t="s">
        <v>76</v>
      </c>
      <c r="I1349" t="s">
        <v>77</v>
      </c>
      <c r="J1349">
        <v>1</v>
      </c>
      <c r="K1349">
        <v>1</v>
      </c>
      <c r="L1349">
        <v>8849.56</v>
      </c>
      <c r="M1349" t="s">
        <v>36</v>
      </c>
      <c r="N1349">
        <v>1.0900000000000001</v>
      </c>
      <c r="O1349">
        <v>8849.56</v>
      </c>
      <c r="P1349">
        <f t="shared" si="175"/>
        <v>9646.0203999999994</v>
      </c>
      <c r="Q1349" t="s">
        <v>41</v>
      </c>
      <c r="R1349" t="s">
        <v>1904</v>
      </c>
      <c r="S1349" t="s">
        <v>25</v>
      </c>
      <c r="T1349">
        <v>901004</v>
      </c>
      <c r="U1349">
        <v>0</v>
      </c>
      <c r="V1349" t="s">
        <v>1090</v>
      </c>
      <c r="X1349" t="s">
        <v>2601</v>
      </c>
      <c r="Z1349" t="s">
        <v>1906</v>
      </c>
      <c r="AB1349">
        <f t="shared" si="170"/>
        <v>2024</v>
      </c>
      <c r="AC1349">
        <f t="shared" si="171"/>
        <v>2</v>
      </c>
      <c r="AD1349" t="str">
        <f t="shared" si="172"/>
        <v>Q4</v>
      </c>
      <c r="AE1349" t="str">
        <f t="shared" si="173"/>
        <v>FY23/24</v>
      </c>
      <c r="AF1349" t="str">
        <f t="shared" si="174"/>
        <v>SOUTH</v>
      </c>
    </row>
    <row r="1350" spans="1:32">
      <c r="A1350" t="s">
        <v>3025</v>
      </c>
      <c r="B1350" t="s">
        <v>22</v>
      </c>
      <c r="C1350" t="str">
        <f t="shared" si="168"/>
        <v>SPARES/OTHER</v>
      </c>
      <c r="D1350" s="4">
        <v>45343</v>
      </c>
      <c r="E1350" t="str">
        <f t="shared" si="169"/>
        <v>YAMAHA</v>
      </c>
      <c r="F1350">
        <v>14100707</v>
      </c>
      <c r="G1350" s="19">
        <v>45343</v>
      </c>
      <c r="H1350" t="s">
        <v>2967</v>
      </c>
      <c r="I1350" t="s">
        <v>2968</v>
      </c>
      <c r="J1350">
        <v>1</v>
      </c>
      <c r="K1350">
        <v>1</v>
      </c>
      <c r="L1350">
        <v>1061.95</v>
      </c>
      <c r="M1350" t="s">
        <v>36</v>
      </c>
      <c r="N1350">
        <v>1.0900000000000001</v>
      </c>
      <c r="O1350">
        <v>1061.95</v>
      </c>
      <c r="P1350">
        <f t="shared" si="175"/>
        <v>1157.5255000000002</v>
      </c>
      <c r="Q1350" t="s">
        <v>41</v>
      </c>
      <c r="R1350" t="s">
        <v>2969</v>
      </c>
      <c r="S1350" t="s">
        <v>25</v>
      </c>
      <c r="T1350">
        <v>901005</v>
      </c>
      <c r="U1350">
        <v>593.25</v>
      </c>
      <c r="V1350" t="s">
        <v>1065</v>
      </c>
      <c r="X1350" t="s">
        <v>2970</v>
      </c>
      <c r="Y1350">
        <v>1393134</v>
      </c>
      <c r="Z1350" t="s">
        <v>2971</v>
      </c>
      <c r="AB1350">
        <f t="shared" si="170"/>
        <v>2024</v>
      </c>
      <c r="AC1350">
        <f t="shared" si="171"/>
        <v>2</v>
      </c>
      <c r="AD1350" t="str">
        <f t="shared" si="172"/>
        <v>Q4</v>
      </c>
      <c r="AE1350" t="str">
        <f t="shared" si="173"/>
        <v>FY23/24</v>
      </c>
      <c r="AF1350" t="str">
        <f t="shared" si="174"/>
        <v>SOUTH</v>
      </c>
    </row>
    <row r="1351" spans="1:32">
      <c r="A1351" t="s">
        <v>3025</v>
      </c>
      <c r="B1351" t="s">
        <v>22</v>
      </c>
      <c r="C1351" t="str">
        <f t="shared" si="168"/>
        <v>SPARES/OTHER</v>
      </c>
      <c r="D1351" s="4">
        <v>45343</v>
      </c>
      <c r="E1351" t="str">
        <f t="shared" si="169"/>
        <v>YAMAHA</v>
      </c>
      <c r="F1351">
        <v>14100708</v>
      </c>
      <c r="G1351" s="19">
        <v>45343</v>
      </c>
      <c r="H1351" t="s">
        <v>1580</v>
      </c>
      <c r="I1351" t="s">
        <v>1581</v>
      </c>
      <c r="J1351">
        <v>1</v>
      </c>
      <c r="K1351">
        <v>1</v>
      </c>
      <c r="L1351">
        <v>1504.42</v>
      </c>
      <c r="M1351" t="s">
        <v>36</v>
      </c>
      <c r="N1351">
        <v>1.0900000000000001</v>
      </c>
      <c r="O1351">
        <v>1504.42</v>
      </c>
      <c r="P1351">
        <f t="shared" si="175"/>
        <v>1639.8178000000003</v>
      </c>
      <c r="Q1351" t="s">
        <v>41</v>
      </c>
      <c r="R1351" t="s">
        <v>1709</v>
      </c>
      <c r="S1351" t="s">
        <v>25</v>
      </c>
      <c r="T1351">
        <v>901008</v>
      </c>
      <c r="U1351">
        <v>851.75</v>
      </c>
      <c r="V1351" t="s">
        <v>1065</v>
      </c>
      <c r="X1351" t="s">
        <v>2972</v>
      </c>
      <c r="Y1351">
        <v>1393137</v>
      </c>
      <c r="Z1351" t="s">
        <v>1711</v>
      </c>
      <c r="AB1351">
        <f t="shared" si="170"/>
        <v>2024</v>
      </c>
      <c r="AC1351">
        <f t="shared" si="171"/>
        <v>2</v>
      </c>
      <c r="AD1351" t="str">
        <f t="shared" si="172"/>
        <v>Q4</v>
      </c>
      <c r="AE1351" t="str">
        <f t="shared" si="173"/>
        <v>FY23/24</v>
      </c>
      <c r="AF1351" t="str">
        <f t="shared" si="174"/>
        <v>SOUTH</v>
      </c>
    </row>
    <row r="1352" spans="1:32">
      <c r="A1352" t="s">
        <v>3025</v>
      </c>
      <c r="B1352" t="s">
        <v>22</v>
      </c>
      <c r="C1352" t="str">
        <f t="shared" si="168"/>
        <v>SPARES/OTHER</v>
      </c>
      <c r="D1352" s="4">
        <v>45343</v>
      </c>
      <c r="E1352" t="str">
        <f t="shared" si="169"/>
        <v>YAMAHA</v>
      </c>
      <c r="F1352">
        <v>14100708</v>
      </c>
      <c r="G1352" s="19">
        <v>45343</v>
      </c>
      <c r="H1352" t="s">
        <v>2973</v>
      </c>
      <c r="I1352" t="s">
        <v>2974</v>
      </c>
      <c r="J1352">
        <v>1</v>
      </c>
      <c r="K1352">
        <v>1</v>
      </c>
      <c r="L1352">
        <v>495.58</v>
      </c>
      <c r="M1352" t="s">
        <v>36</v>
      </c>
      <c r="N1352">
        <v>1.0900000000000001</v>
      </c>
      <c r="O1352">
        <v>495.58</v>
      </c>
      <c r="P1352">
        <f t="shared" si="175"/>
        <v>540.18219999999997</v>
      </c>
      <c r="Q1352" t="s">
        <v>41</v>
      </c>
      <c r="R1352" t="s">
        <v>1709</v>
      </c>
      <c r="S1352" t="s">
        <v>25</v>
      </c>
      <c r="T1352">
        <v>901008</v>
      </c>
      <c r="U1352">
        <v>177</v>
      </c>
      <c r="V1352" t="s">
        <v>1065</v>
      </c>
      <c r="X1352" t="s">
        <v>2972</v>
      </c>
      <c r="Y1352">
        <v>1393137</v>
      </c>
      <c r="Z1352" t="s">
        <v>1711</v>
      </c>
      <c r="AB1352">
        <f t="shared" si="170"/>
        <v>2024</v>
      </c>
      <c r="AC1352">
        <f t="shared" si="171"/>
        <v>2</v>
      </c>
      <c r="AD1352" t="str">
        <f t="shared" si="172"/>
        <v>Q4</v>
      </c>
      <c r="AE1352" t="str">
        <f t="shared" si="173"/>
        <v>FY23/24</v>
      </c>
      <c r="AF1352" t="str">
        <f t="shared" si="174"/>
        <v>SOUTH</v>
      </c>
    </row>
    <row r="1353" spans="1:32">
      <c r="A1353" t="s">
        <v>3025</v>
      </c>
      <c r="B1353" t="s">
        <v>22</v>
      </c>
      <c r="C1353" t="str">
        <f t="shared" si="168"/>
        <v>SPARES/OTHER</v>
      </c>
      <c r="D1353" s="4">
        <v>45343</v>
      </c>
      <c r="E1353" t="str">
        <f t="shared" si="169"/>
        <v>YAMAHA</v>
      </c>
      <c r="F1353">
        <v>14100709</v>
      </c>
      <c r="G1353" s="19">
        <v>45343</v>
      </c>
      <c r="H1353" t="s">
        <v>53</v>
      </c>
      <c r="I1353" t="s">
        <v>54</v>
      </c>
      <c r="J1353">
        <v>1</v>
      </c>
      <c r="K1353">
        <v>1</v>
      </c>
      <c r="L1353">
        <v>247.79</v>
      </c>
      <c r="M1353" t="s">
        <v>36</v>
      </c>
      <c r="N1353">
        <v>1.0900000000000001</v>
      </c>
      <c r="O1353">
        <v>247.79</v>
      </c>
      <c r="P1353">
        <f t="shared" si="175"/>
        <v>270.09109999999998</v>
      </c>
      <c r="Q1353" t="s">
        <v>41</v>
      </c>
      <c r="R1353" t="s">
        <v>2343</v>
      </c>
      <c r="S1353" t="s">
        <v>25</v>
      </c>
      <c r="T1353">
        <v>901009</v>
      </c>
      <c r="U1353">
        <v>141</v>
      </c>
      <c r="V1353" t="s">
        <v>1065</v>
      </c>
      <c r="X1353" t="s">
        <v>2975</v>
      </c>
      <c r="Y1353">
        <v>1393151</v>
      </c>
      <c r="Z1353" t="s">
        <v>2345</v>
      </c>
      <c r="AB1353">
        <f t="shared" si="170"/>
        <v>2024</v>
      </c>
      <c r="AC1353">
        <f t="shared" si="171"/>
        <v>2</v>
      </c>
      <c r="AD1353" t="str">
        <f t="shared" si="172"/>
        <v>Q4</v>
      </c>
      <c r="AE1353" t="str">
        <f t="shared" si="173"/>
        <v>FY23/24</v>
      </c>
      <c r="AF1353" t="str">
        <f t="shared" si="174"/>
        <v>SOUTH</v>
      </c>
    </row>
    <row r="1354" spans="1:32">
      <c r="A1354" t="s">
        <v>3025</v>
      </c>
      <c r="B1354" t="s">
        <v>22</v>
      </c>
      <c r="C1354" t="str">
        <f t="shared" si="168"/>
        <v>SPARES/OTHER</v>
      </c>
      <c r="D1354" s="4">
        <v>45343</v>
      </c>
      <c r="E1354" t="str">
        <f t="shared" si="169"/>
        <v>YAMAHA</v>
      </c>
      <c r="F1354">
        <v>14100709</v>
      </c>
      <c r="G1354" s="19">
        <v>45343</v>
      </c>
      <c r="H1354" t="s">
        <v>49</v>
      </c>
      <c r="I1354" t="s">
        <v>50</v>
      </c>
      <c r="J1354">
        <v>1</v>
      </c>
      <c r="K1354">
        <v>1</v>
      </c>
      <c r="L1354">
        <v>345.13</v>
      </c>
      <c r="M1354" t="s">
        <v>36</v>
      </c>
      <c r="N1354">
        <v>1.0900000000000001</v>
      </c>
      <c r="O1354">
        <v>345.13</v>
      </c>
      <c r="P1354">
        <f t="shared" si="175"/>
        <v>376.19170000000003</v>
      </c>
      <c r="Q1354" t="s">
        <v>41</v>
      </c>
      <c r="R1354" t="s">
        <v>2343</v>
      </c>
      <c r="S1354" t="s">
        <v>25</v>
      </c>
      <c r="T1354">
        <v>901009</v>
      </c>
      <c r="U1354">
        <v>194</v>
      </c>
      <c r="V1354" t="s">
        <v>1065</v>
      </c>
      <c r="X1354" t="s">
        <v>2975</v>
      </c>
      <c r="Y1354">
        <v>1393151</v>
      </c>
      <c r="Z1354" t="s">
        <v>2345</v>
      </c>
      <c r="AB1354">
        <f t="shared" si="170"/>
        <v>2024</v>
      </c>
      <c r="AC1354">
        <f t="shared" si="171"/>
        <v>2</v>
      </c>
      <c r="AD1354" t="str">
        <f t="shared" si="172"/>
        <v>Q4</v>
      </c>
      <c r="AE1354" t="str">
        <f t="shared" si="173"/>
        <v>FY23/24</v>
      </c>
      <c r="AF1354" t="str">
        <f t="shared" si="174"/>
        <v>SOUTH</v>
      </c>
    </row>
    <row r="1355" spans="1:32">
      <c r="A1355" t="s">
        <v>3025</v>
      </c>
      <c r="B1355" t="s">
        <v>22</v>
      </c>
      <c r="C1355" t="str">
        <f t="shared" si="168"/>
        <v>SPARES/OTHER</v>
      </c>
      <c r="D1355" s="4">
        <v>45343</v>
      </c>
      <c r="E1355" t="str">
        <f t="shared" si="169"/>
        <v>YAMAHA</v>
      </c>
      <c r="F1355">
        <v>14100709</v>
      </c>
      <c r="G1355" s="19">
        <v>45343</v>
      </c>
      <c r="H1355" t="s">
        <v>51</v>
      </c>
      <c r="I1355" t="s">
        <v>52</v>
      </c>
      <c r="J1355">
        <v>1</v>
      </c>
      <c r="K1355">
        <v>1</v>
      </c>
      <c r="L1355">
        <v>371.68</v>
      </c>
      <c r="M1355" t="s">
        <v>36</v>
      </c>
      <c r="N1355">
        <v>1.0900000000000001</v>
      </c>
      <c r="O1355">
        <v>371.68</v>
      </c>
      <c r="P1355">
        <f t="shared" si="175"/>
        <v>405.13120000000004</v>
      </c>
      <c r="Q1355" t="s">
        <v>41</v>
      </c>
      <c r="R1355" t="s">
        <v>2343</v>
      </c>
      <c r="S1355" t="s">
        <v>25</v>
      </c>
      <c r="T1355">
        <v>901009</v>
      </c>
      <c r="U1355">
        <v>212</v>
      </c>
      <c r="V1355" t="s">
        <v>1065</v>
      </c>
      <c r="X1355" t="s">
        <v>2975</v>
      </c>
      <c r="Y1355">
        <v>1393151</v>
      </c>
      <c r="Z1355" t="s">
        <v>2345</v>
      </c>
      <c r="AB1355">
        <f t="shared" si="170"/>
        <v>2024</v>
      </c>
      <c r="AC1355">
        <f t="shared" si="171"/>
        <v>2</v>
      </c>
      <c r="AD1355" t="str">
        <f t="shared" si="172"/>
        <v>Q4</v>
      </c>
      <c r="AE1355" t="str">
        <f t="shared" si="173"/>
        <v>FY23/24</v>
      </c>
      <c r="AF1355" t="str">
        <f t="shared" si="174"/>
        <v>SOUTH</v>
      </c>
    </row>
    <row r="1356" spans="1:32">
      <c r="A1356" t="s">
        <v>3025</v>
      </c>
      <c r="B1356" t="s">
        <v>22</v>
      </c>
      <c r="C1356" t="str">
        <f t="shared" si="168"/>
        <v>SPARES/OTHER</v>
      </c>
      <c r="D1356" s="4">
        <v>45343</v>
      </c>
      <c r="E1356" t="str">
        <f t="shared" si="169"/>
        <v>YAMAHA</v>
      </c>
      <c r="F1356">
        <v>14100710</v>
      </c>
      <c r="G1356" s="19">
        <v>45343</v>
      </c>
      <c r="H1356" t="s">
        <v>42</v>
      </c>
      <c r="I1356" t="s">
        <v>43</v>
      </c>
      <c r="J1356">
        <v>10</v>
      </c>
      <c r="K1356">
        <v>10</v>
      </c>
      <c r="L1356">
        <v>0</v>
      </c>
      <c r="M1356" t="s">
        <v>36</v>
      </c>
      <c r="N1356">
        <v>1.0900000000000001</v>
      </c>
      <c r="O1356">
        <v>0</v>
      </c>
      <c r="P1356">
        <f t="shared" si="175"/>
        <v>0</v>
      </c>
      <c r="Q1356" t="s">
        <v>41</v>
      </c>
      <c r="R1356" t="s">
        <v>2664</v>
      </c>
      <c r="S1356" t="s">
        <v>25</v>
      </c>
      <c r="T1356">
        <v>901018</v>
      </c>
      <c r="U1356">
        <v>617.44000000000005</v>
      </c>
      <c r="V1356" t="s">
        <v>1065</v>
      </c>
      <c r="X1356" t="s">
        <v>2966</v>
      </c>
      <c r="Y1356">
        <v>1393175</v>
      </c>
      <c r="Z1356" t="s">
        <v>2666</v>
      </c>
      <c r="AB1356">
        <f t="shared" si="170"/>
        <v>2024</v>
      </c>
      <c r="AC1356">
        <f t="shared" si="171"/>
        <v>2</v>
      </c>
      <c r="AD1356" t="str">
        <f t="shared" si="172"/>
        <v>Q4</v>
      </c>
      <c r="AE1356" t="str">
        <f t="shared" si="173"/>
        <v>FY23/24</v>
      </c>
      <c r="AF1356" t="str">
        <f t="shared" si="174"/>
        <v>SOUTH</v>
      </c>
    </row>
    <row r="1357" spans="1:32">
      <c r="A1357" t="s">
        <v>3025</v>
      </c>
      <c r="B1357" t="s">
        <v>22</v>
      </c>
      <c r="C1357" t="str">
        <f t="shared" si="168"/>
        <v>SERVICE_CHARGE</v>
      </c>
      <c r="D1357" s="4">
        <v>45344</v>
      </c>
      <c r="E1357" t="str">
        <f t="shared" si="169"/>
        <v>YAMAHA</v>
      </c>
      <c r="F1357">
        <v>12100171</v>
      </c>
      <c r="G1357" s="19">
        <v>45344</v>
      </c>
      <c r="H1357" t="s">
        <v>76</v>
      </c>
      <c r="I1357" t="s">
        <v>77</v>
      </c>
      <c r="J1357">
        <v>1</v>
      </c>
      <c r="K1357">
        <v>1</v>
      </c>
      <c r="L1357">
        <v>1769.91</v>
      </c>
      <c r="M1357" t="s">
        <v>36</v>
      </c>
      <c r="N1357">
        <v>1.0900000000000001</v>
      </c>
      <c r="O1357">
        <v>1769.91</v>
      </c>
      <c r="P1357">
        <f t="shared" si="175"/>
        <v>1929.2019000000003</v>
      </c>
      <c r="Q1357" t="s">
        <v>41</v>
      </c>
      <c r="R1357" t="s">
        <v>2976</v>
      </c>
      <c r="S1357" t="s">
        <v>25</v>
      </c>
      <c r="T1357">
        <v>901015</v>
      </c>
      <c r="U1357">
        <v>0</v>
      </c>
      <c r="V1357" t="s">
        <v>1069</v>
      </c>
      <c r="X1357" t="s">
        <v>2977</v>
      </c>
      <c r="Z1357" t="s">
        <v>2978</v>
      </c>
      <c r="AB1357">
        <f t="shared" si="170"/>
        <v>2024</v>
      </c>
      <c r="AC1357">
        <f t="shared" si="171"/>
        <v>2</v>
      </c>
      <c r="AD1357" t="str">
        <f t="shared" si="172"/>
        <v>Q4</v>
      </c>
      <c r="AE1357" t="str">
        <f t="shared" si="173"/>
        <v>FY23/24</v>
      </c>
      <c r="AF1357" t="str">
        <f t="shared" si="174"/>
        <v>SOUTH</v>
      </c>
    </row>
    <row r="1358" spans="1:32">
      <c r="A1358" t="s">
        <v>3025</v>
      </c>
      <c r="B1358" t="s">
        <v>22</v>
      </c>
      <c r="C1358" t="str">
        <f t="shared" si="168"/>
        <v>SERVICE_CHARGE</v>
      </c>
      <c r="D1358" s="4">
        <v>45344</v>
      </c>
      <c r="E1358" t="str">
        <f t="shared" si="169"/>
        <v>YAMAHA</v>
      </c>
      <c r="F1358">
        <v>12100172</v>
      </c>
      <c r="G1358" s="19">
        <v>45344</v>
      </c>
      <c r="H1358" t="s">
        <v>76</v>
      </c>
      <c r="I1358" t="s">
        <v>77</v>
      </c>
      <c r="J1358">
        <v>1</v>
      </c>
      <c r="K1358">
        <v>1</v>
      </c>
      <c r="L1358">
        <v>1327.43</v>
      </c>
      <c r="M1358" t="s">
        <v>36</v>
      </c>
      <c r="N1358">
        <v>1.0900000000000001</v>
      </c>
      <c r="O1358">
        <v>1327.43</v>
      </c>
      <c r="P1358">
        <f t="shared" si="175"/>
        <v>1446.8987000000002</v>
      </c>
      <c r="Q1358" t="s">
        <v>41</v>
      </c>
      <c r="R1358" t="s">
        <v>2979</v>
      </c>
      <c r="S1358" t="s">
        <v>25</v>
      </c>
      <c r="T1358">
        <v>901016</v>
      </c>
      <c r="U1358">
        <v>0</v>
      </c>
      <c r="V1358" t="s">
        <v>1069</v>
      </c>
      <c r="X1358" t="s">
        <v>2980</v>
      </c>
      <c r="Z1358" t="s">
        <v>2981</v>
      </c>
      <c r="AB1358">
        <f t="shared" si="170"/>
        <v>2024</v>
      </c>
      <c r="AC1358">
        <f t="shared" si="171"/>
        <v>2</v>
      </c>
      <c r="AD1358" t="str">
        <f t="shared" si="172"/>
        <v>Q4</v>
      </c>
      <c r="AE1358" t="str">
        <f t="shared" si="173"/>
        <v>FY23/24</v>
      </c>
      <c r="AF1358" t="str">
        <f t="shared" si="174"/>
        <v>SOUTH</v>
      </c>
    </row>
    <row r="1359" spans="1:32">
      <c r="A1359" t="s">
        <v>3025</v>
      </c>
      <c r="B1359" t="s">
        <v>22</v>
      </c>
      <c r="C1359" t="str">
        <f t="shared" si="168"/>
        <v>SPARES/OTHER</v>
      </c>
      <c r="D1359" s="4">
        <v>45344</v>
      </c>
      <c r="E1359" t="str">
        <f t="shared" si="169"/>
        <v>YAMAHA</v>
      </c>
      <c r="F1359">
        <v>14100711</v>
      </c>
      <c r="G1359" s="19">
        <v>45344</v>
      </c>
      <c r="H1359" t="s">
        <v>2982</v>
      </c>
      <c r="I1359" t="s">
        <v>1358</v>
      </c>
      <c r="J1359">
        <v>2</v>
      </c>
      <c r="K1359">
        <v>2</v>
      </c>
      <c r="L1359">
        <v>424.78</v>
      </c>
      <c r="M1359" t="s">
        <v>36</v>
      </c>
      <c r="N1359">
        <v>1.0900000000000001</v>
      </c>
      <c r="O1359">
        <v>424.78</v>
      </c>
      <c r="P1359">
        <f t="shared" si="175"/>
        <v>463.0102</v>
      </c>
      <c r="Q1359" t="s">
        <v>41</v>
      </c>
      <c r="R1359" t="s">
        <v>1078</v>
      </c>
      <c r="S1359" t="s">
        <v>25</v>
      </c>
      <c r="T1359">
        <v>901013</v>
      </c>
      <c r="U1359">
        <v>232</v>
      </c>
      <c r="V1359" t="s">
        <v>1065</v>
      </c>
      <c r="X1359" t="s">
        <v>2983</v>
      </c>
      <c r="Y1359">
        <v>1394147</v>
      </c>
      <c r="Z1359" t="s">
        <v>1079</v>
      </c>
      <c r="AB1359">
        <f t="shared" si="170"/>
        <v>2024</v>
      </c>
      <c r="AC1359">
        <f t="shared" si="171"/>
        <v>2</v>
      </c>
      <c r="AD1359" t="str">
        <f t="shared" si="172"/>
        <v>Q4</v>
      </c>
      <c r="AE1359" t="str">
        <f t="shared" si="173"/>
        <v>FY23/24</v>
      </c>
      <c r="AF1359" t="str">
        <f t="shared" si="174"/>
        <v>SOUTH</v>
      </c>
    </row>
    <row r="1360" spans="1:32">
      <c r="A1360" t="s">
        <v>3025</v>
      </c>
      <c r="B1360" t="s">
        <v>22</v>
      </c>
      <c r="C1360" t="str">
        <f t="shared" si="168"/>
        <v>FEEDER</v>
      </c>
      <c r="D1360" s="4">
        <v>45344</v>
      </c>
      <c r="E1360" t="str">
        <f t="shared" si="169"/>
        <v>YAMAHA</v>
      </c>
      <c r="F1360">
        <v>14100711</v>
      </c>
      <c r="G1360" s="19">
        <v>45344</v>
      </c>
      <c r="H1360" t="s">
        <v>39</v>
      </c>
      <c r="I1360" t="s">
        <v>40</v>
      </c>
      <c r="J1360">
        <v>15</v>
      </c>
      <c r="K1360">
        <v>15</v>
      </c>
      <c r="L1360">
        <v>32522.12</v>
      </c>
      <c r="M1360" t="s">
        <v>36</v>
      </c>
      <c r="N1360">
        <v>1.0900000000000001</v>
      </c>
      <c r="O1360">
        <v>32522.12</v>
      </c>
      <c r="P1360">
        <f t="shared" si="175"/>
        <v>35449.110800000002</v>
      </c>
      <c r="Q1360" t="s">
        <v>41</v>
      </c>
      <c r="R1360" t="s">
        <v>1078</v>
      </c>
      <c r="S1360" t="s">
        <v>25</v>
      </c>
      <c r="T1360">
        <v>901013</v>
      </c>
      <c r="U1360">
        <v>30562</v>
      </c>
      <c r="V1360" t="s">
        <v>1065</v>
      </c>
      <c r="X1360" t="s">
        <v>2983</v>
      </c>
      <c r="Y1360">
        <v>1394147</v>
      </c>
      <c r="Z1360" t="s">
        <v>1079</v>
      </c>
      <c r="AB1360">
        <f t="shared" si="170"/>
        <v>2024</v>
      </c>
      <c r="AC1360">
        <f t="shared" si="171"/>
        <v>2</v>
      </c>
      <c r="AD1360" t="str">
        <f t="shared" si="172"/>
        <v>Q4</v>
      </c>
      <c r="AE1360" t="str">
        <f t="shared" si="173"/>
        <v>FY23/24</v>
      </c>
      <c r="AF1360" t="str">
        <f t="shared" si="174"/>
        <v>SOUTH</v>
      </c>
    </row>
    <row r="1361" spans="1:32">
      <c r="A1361" t="s">
        <v>3025</v>
      </c>
      <c r="B1361" t="s">
        <v>22</v>
      </c>
      <c r="C1361" t="str">
        <f t="shared" si="168"/>
        <v>SPARES/OTHER</v>
      </c>
      <c r="D1361" s="4">
        <v>45344</v>
      </c>
      <c r="E1361" t="str">
        <f t="shared" si="169"/>
        <v>YAMAHA</v>
      </c>
      <c r="F1361">
        <v>14100712</v>
      </c>
      <c r="G1361" s="19">
        <v>45344</v>
      </c>
      <c r="H1361" t="s">
        <v>2984</v>
      </c>
      <c r="I1361" t="s">
        <v>2985</v>
      </c>
      <c r="J1361">
        <v>1</v>
      </c>
      <c r="K1361">
        <v>1</v>
      </c>
      <c r="L1361">
        <v>672.57</v>
      </c>
      <c r="M1361" t="s">
        <v>36</v>
      </c>
      <c r="N1361">
        <v>1.0900000000000001</v>
      </c>
      <c r="O1361">
        <v>672.57</v>
      </c>
      <c r="P1361">
        <f t="shared" si="175"/>
        <v>733.10130000000015</v>
      </c>
      <c r="Q1361" t="s">
        <v>41</v>
      </c>
      <c r="R1361" t="s">
        <v>349</v>
      </c>
      <c r="S1361" t="s">
        <v>25</v>
      </c>
      <c r="T1361">
        <v>901021</v>
      </c>
      <c r="U1361">
        <v>477</v>
      </c>
      <c r="V1361" t="s">
        <v>1065</v>
      </c>
      <c r="X1361" t="s">
        <v>2986</v>
      </c>
      <c r="Y1361">
        <v>1394122</v>
      </c>
      <c r="Z1361" t="s">
        <v>350</v>
      </c>
      <c r="AB1361">
        <f t="shared" si="170"/>
        <v>2024</v>
      </c>
      <c r="AC1361">
        <f t="shared" si="171"/>
        <v>2</v>
      </c>
      <c r="AD1361" t="str">
        <f t="shared" si="172"/>
        <v>Q4</v>
      </c>
      <c r="AE1361" t="str">
        <f t="shared" si="173"/>
        <v>FY23/24</v>
      </c>
      <c r="AF1361" t="str">
        <f t="shared" si="174"/>
        <v>SOUTH</v>
      </c>
    </row>
    <row r="1362" spans="1:32">
      <c r="A1362" t="s">
        <v>3025</v>
      </c>
      <c r="B1362" t="s">
        <v>22</v>
      </c>
      <c r="C1362" t="str">
        <f t="shared" si="168"/>
        <v>SPARES/OTHER</v>
      </c>
      <c r="D1362" s="4">
        <v>45344</v>
      </c>
      <c r="E1362" t="str">
        <f t="shared" si="169"/>
        <v>YAMAHA</v>
      </c>
      <c r="F1362">
        <v>14100712</v>
      </c>
      <c r="G1362" s="19">
        <v>45344</v>
      </c>
      <c r="H1362" t="s">
        <v>2232</v>
      </c>
      <c r="I1362" t="s">
        <v>2233</v>
      </c>
      <c r="J1362">
        <v>1</v>
      </c>
      <c r="K1362">
        <v>1</v>
      </c>
      <c r="L1362">
        <v>1228.32</v>
      </c>
      <c r="M1362" t="s">
        <v>36</v>
      </c>
      <c r="N1362">
        <v>1.0900000000000001</v>
      </c>
      <c r="O1362">
        <v>1228.32</v>
      </c>
      <c r="P1362">
        <f t="shared" si="175"/>
        <v>1338.8688</v>
      </c>
      <c r="Q1362" t="s">
        <v>41</v>
      </c>
      <c r="R1362" t="s">
        <v>349</v>
      </c>
      <c r="S1362" t="s">
        <v>25</v>
      </c>
      <c r="T1362">
        <v>901021</v>
      </c>
      <c r="U1362">
        <v>389.5</v>
      </c>
      <c r="V1362" t="s">
        <v>1065</v>
      </c>
      <c r="X1362" t="s">
        <v>2986</v>
      </c>
      <c r="Y1362">
        <v>1394122</v>
      </c>
      <c r="Z1362" t="s">
        <v>350</v>
      </c>
      <c r="AB1362">
        <f t="shared" si="170"/>
        <v>2024</v>
      </c>
      <c r="AC1362">
        <f t="shared" si="171"/>
        <v>2</v>
      </c>
      <c r="AD1362" t="str">
        <f t="shared" si="172"/>
        <v>Q4</v>
      </c>
      <c r="AE1362" t="str">
        <f t="shared" si="173"/>
        <v>FY23/24</v>
      </c>
      <c r="AF1362" t="str">
        <f t="shared" si="174"/>
        <v>SOUTH</v>
      </c>
    </row>
    <row r="1363" spans="1:32">
      <c r="A1363" t="s">
        <v>3025</v>
      </c>
      <c r="B1363" t="s">
        <v>22</v>
      </c>
      <c r="C1363" t="str">
        <f t="shared" si="168"/>
        <v>SPARES/OTHER</v>
      </c>
      <c r="D1363" s="4">
        <v>45344</v>
      </c>
      <c r="E1363" t="str">
        <f t="shared" si="169"/>
        <v>YAMAHA</v>
      </c>
      <c r="F1363">
        <v>14100712</v>
      </c>
      <c r="G1363" s="19">
        <v>45344</v>
      </c>
      <c r="H1363" t="s">
        <v>1422</v>
      </c>
      <c r="I1363" t="s">
        <v>1423</v>
      </c>
      <c r="J1363">
        <v>1</v>
      </c>
      <c r="K1363">
        <v>1</v>
      </c>
      <c r="L1363">
        <v>823.01</v>
      </c>
      <c r="M1363" t="s">
        <v>36</v>
      </c>
      <c r="N1363">
        <v>1.0900000000000001</v>
      </c>
      <c r="O1363">
        <v>823.01</v>
      </c>
      <c r="P1363">
        <f t="shared" si="175"/>
        <v>897.08090000000004</v>
      </c>
      <c r="Q1363" t="s">
        <v>41</v>
      </c>
      <c r="R1363" t="s">
        <v>349</v>
      </c>
      <c r="S1363" t="s">
        <v>25</v>
      </c>
      <c r="T1363">
        <v>901021</v>
      </c>
      <c r="U1363">
        <v>475</v>
      </c>
      <c r="V1363" t="s">
        <v>1065</v>
      </c>
      <c r="X1363" t="s">
        <v>2986</v>
      </c>
      <c r="Y1363">
        <v>1394122</v>
      </c>
      <c r="Z1363" t="s">
        <v>350</v>
      </c>
      <c r="AB1363">
        <f t="shared" si="170"/>
        <v>2024</v>
      </c>
      <c r="AC1363">
        <f t="shared" si="171"/>
        <v>2</v>
      </c>
      <c r="AD1363" t="str">
        <f t="shared" si="172"/>
        <v>Q4</v>
      </c>
      <c r="AE1363" t="str">
        <f t="shared" si="173"/>
        <v>FY23/24</v>
      </c>
      <c r="AF1363" t="str">
        <f t="shared" si="174"/>
        <v>SOUTH</v>
      </c>
    </row>
    <row r="1364" spans="1:32">
      <c r="A1364" t="s">
        <v>3025</v>
      </c>
      <c r="B1364" t="s">
        <v>22</v>
      </c>
      <c r="C1364" t="str">
        <f t="shared" si="168"/>
        <v>SPARES/OTHER</v>
      </c>
      <c r="D1364" s="4">
        <v>45344</v>
      </c>
      <c r="E1364" t="str">
        <f t="shared" si="169"/>
        <v>YAMAHA</v>
      </c>
      <c r="F1364">
        <v>14100712</v>
      </c>
      <c r="G1364" s="19">
        <v>45344</v>
      </c>
      <c r="H1364" t="s">
        <v>42</v>
      </c>
      <c r="I1364" t="s">
        <v>43</v>
      </c>
      <c r="J1364">
        <v>30</v>
      </c>
      <c r="K1364">
        <v>30</v>
      </c>
      <c r="L1364">
        <v>3079.65</v>
      </c>
      <c r="M1364" t="s">
        <v>36</v>
      </c>
      <c r="N1364">
        <v>1.0900000000000001</v>
      </c>
      <c r="O1364">
        <v>3079.65</v>
      </c>
      <c r="P1364">
        <f t="shared" si="175"/>
        <v>3356.8185000000003</v>
      </c>
      <c r="Q1364" t="s">
        <v>41</v>
      </c>
      <c r="R1364" t="s">
        <v>349</v>
      </c>
      <c r="S1364" t="s">
        <v>25</v>
      </c>
      <c r="T1364">
        <v>901021</v>
      </c>
      <c r="U1364">
        <v>1852.32</v>
      </c>
      <c r="V1364" t="s">
        <v>1065</v>
      </c>
      <c r="X1364" t="s">
        <v>2986</v>
      </c>
      <c r="Y1364">
        <v>1394122</v>
      </c>
      <c r="Z1364" t="s">
        <v>350</v>
      </c>
      <c r="AB1364">
        <f t="shared" si="170"/>
        <v>2024</v>
      </c>
      <c r="AC1364">
        <f t="shared" si="171"/>
        <v>2</v>
      </c>
      <c r="AD1364" t="str">
        <f t="shared" si="172"/>
        <v>Q4</v>
      </c>
      <c r="AE1364" t="str">
        <f t="shared" si="173"/>
        <v>FY23/24</v>
      </c>
      <c r="AF1364" t="str">
        <f t="shared" si="174"/>
        <v>SOUTH</v>
      </c>
    </row>
    <row r="1365" spans="1:32">
      <c r="A1365" t="s">
        <v>3025</v>
      </c>
      <c r="B1365" t="s">
        <v>22</v>
      </c>
      <c r="C1365" t="str">
        <f t="shared" si="168"/>
        <v>SPARES/OTHER</v>
      </c>
      <c r="D1365" s="4">
        <v>45344</v>
      </c>
      <c r="E1365" t="str">
        <f t="shared" si="169"/>
        <v>YAMAHA</v>
      </c>
      <c r="F1365">
        <v>14100712</v>
      </c>
      <c r="G1365" s="19">
        <v>45344</v>
      </c>
      <c r="H1365" t="s">
        <v>2987</v>
      </c>
      <c r="I1365" t="s">
        <v>2988</v>
      </c>
      <c r="J1365">
        <v>1</v>
      </c>
      <c r="K1365">
        <v>1</v>
      </c>
      <c r="L1365">
        <v>672.57</v>
      </c>
      <c r="M1365" t="s">
        <v>36</v>
      </c>
      <c r="N1365">
        <v>1.0900000000000001</v>
      </c>
      <c r="O1365">
        <v>672.57</v>
      </c>
      <c r="P1365">
        <f t="shared" si="175"/>
        <v>733.10130000000015</v>
      </c>
      <c r="Q1365" t="s">
        <v>41</v>
      </c>
      <c r="R1365" t="s">
        <v>349</v>
      </c>
      <c r="S1365" t="s">
        <v>25</v>
      </c>
      <c r="T1365">
        <v>901021</v>
      </c>
      <c r="U1365">
        <v>477</v>
      </c>
      <c r="V1365" t="s">
        <v>1065</v>
      </c>
      <c r="X1365" t="s">
        <v>2986</v>
      </c>
      <c r="Y1365">
        <v>1394122</v>
      </c>
      <c r="Z1365" t="s">
        <v>350</v>
      </c>
      <c r="AB1365">
        <f t="shared" si="170"/>
        <v>2024</v>
      </c>
      <c r="AC1365">
        <f t="shared" si="171"/>
        <v>2</v>
      </c>
      <c r="AD1365" t="str">
        <f t="shared" si="172"/>
        <v>Q4</v>
      </c>
      <c r="AE1365" t="str">
        <f t="shared" si="173"/>
        <v>FY23/24</v>
      </c>
      <c r="AF1365" t="str">
        <f t="shared" si="174"/>
        <v>SOUTH</v>
      </c>
    </row>
    <row r="1366" spans="1:32">
      <c r="A1366" t="s">
        <v>3025</v>
      </c>
      <c r="B1366" t="s">
        <v>22</v>
      </c>
      <c r="C1366" t="str">
        <f t="shared" si="168"/>
        <v>SPARES/OTHER</v>
      </c>
      <c r="D1366" s="4">
        <v>45344</v>
      </c>
      <c r="E1366" t="str">
        <f t="shared" si="169"/>
        <v>YAMAHA</v>
      </c>
      <c r="F1366">
        <v>14100712</v>
      </c>
      <c r="G1366" s="19">
        <v>45344</v>
      </c>
      <c r="H1366" t="s">
        <v>1129</v>
      </c>
      <c r="I1366" t="s">
        <v>44</v>
      </c>
      <c r="J1366">
        <v>4</v>
      </c>
      <c r="K1366">
        <v>4</v>
      </c>
      <c r="L1366">
        <v>375.22</v>
      </c>
      <c r="M1366" t="s">
        <v>36</v>
      </c>
      <c r="N1366">
        <v>1.0900000000000001</v>
      </c>
      <c r="O1366">
        <v>375.22</v>
      </c>
      <c r="P1366">
        <f t="shared" si="175"/>
        <v>408.98980000000006</v>
      </c>
      <c r="Q1366" t="s">
        <v>41</v>
      </c>
      <c r="R1366" t="s">
        <v>349</v>
      </c>
      <c r="S1366" t="s">
        <v>25</v>
      </c>
      <c r="T1366">
        <v>901021</v>
      </c>
      <c r="U1366">
        <v>224.67</v>
      </c>
      <c r="V1366" t="s">
        <v>1065</v>
      </c>
      <c r="X1366" t="s">
        <v>2986</v>
      </c>
      <c r="Y1366">
        <v>1394122</v>
      </c>
      <c r="Z1366" t="s">
        <v>350</v>
      </c>
      <c r="AB1366">
        <f t="shared" si="170"/>
        <v>2024</v>
      </c>
      <c r="AC1366">
        <f t="shared" si="171"/>
        <v>2</v>
      </c>
      <c r="AD1366" t="str">
        <f t="shared" si="172"/>
        <v>Q4</v>
      </c>
      <c r="AE1366" t="str">
        <f t="shared" si="173"/>
        <v>FY23/24</v>
      </c>
      <c r="AF1366" t="str">
        <f t="shared" si="174"/>
        <v>SOUTH</v>
      </c>
    </row>
    <row r="1367" spans="1:32">
      <c r="A1367" t="s">
        <v>3025</v>
      </c>
      <c r="B1367" t="s">
        <v>22</v>
      </c>
      <c r="C1367" t="str">
        <f t="shared" si="168"/>
        <v>SPARES/OTHER</v>
      </c>
      <c r="D1367" s="4">
        <v>45344</v>
      </c>
      <c r="E1367" t="str">
        <f t="shared" si="169"/>
        <v>YAMAHA</v>
      </c>
      <c r="F1367">
        <v>14100712</v>
      </c>
      <c r="G1367" s="19">
        <v>45344</v>
      </c>
      <c r="H1367" t="s">
        <v>1128</v>
      </c>
      <c r="I1367" t="s">
        <v>45</v>
      </c>
      <c r="J1367">
        <v>4</v>
      </c>
      <c r="K1367">
        <v>4</v>
      </c>
      <c r="L1367">
        <v>410.62</v>
      </c>
      <c r="M1367" t="s">
        <v>36</v>
      </c>
      <c r="N1367">
        <v>1.0900000000000001</v>
      </c>
      <c r="O1367">
        <v>410.62</v>
      </c>
      <c r="P1367">
        <f t="shared" si="175"/>
        <v>447.57580000000002</v>
      </c>
      <c r="Q1367" t="s">
        <v>41</v>
      </c>
      <c r="R1367" t="s">
        <v>349</v>
      </c>
      <c r="S1367" t="s">
        <v>25</v>
      </c>
      <c r="T1367">
        <v>901021</v>
      </c>
      <c r="U1367">
        <v>244.92</v>
      </c>
      <c r="V1367" t="s">
        <v>1065</v>
      </c>
      <c r="X1367" t="s">
        <v>2986</v>
      </c>
      <c r="Y1367">
        <v>1394122</v>
      </c>
      <c r="Z1367" t="s">
        <v>350</v>
      </c>
      <c r="AB1367">
        <f t="shared" si="170"/>
        <v>2024</v>
      </c>
      <c r="AC1367">
        <f t="shared" si="171"/>
        <v>2</v>
      </c>
      <c r="AD1367" t="str">
        <f t="shared" si="172"/>
        <v>Q4</v>
      </c>
      <c r="AE1367" t="str">
        <f t="shared" si="173"/>
        <v>FY23/24</v>
      </c>
      <c r="AF1367" t="str">
        <f t="shared" si="174"/>
        <v>SOUTH</v>
      </c>
    </row>
    <row r="1368" spans="1:32">
      <c r="A1368" t="s">
        <v>3025</v>
      </c>
      <c r="B1368" t="s">
        <v>22</v>
      </c>
      <c r="C1368" t="str">
        <f t="shared" si="168"/>
        <v>SPARES/OTHER</v>
      </c>
      <c r="D1368" s="4">
        <v>45344</v>
      </c>
      <c r="E1368" t="str">
        <f t="shared" si="169"/>
        <v>YAMAHA</v>
      </c>
      <c r="F1368">
        <v>14100712</v>
      </c>
      <c r="G1368" s="19">
        <v>45344</v>
      </c>
      <c r="H1368" t="s">
        <v>1646</v>
      </c>
      <c r="I1368" t="s">
        <v>1228</v>
      </c>
      <c r="J1368">
        <v>100</v>
      </c>
      <c r="K1368">
        <v>100</v>
      </c>
      <c r="L1368">
        <v>884.96</v>
      </c>
      <c r="M1368" t="s">
        <v>36</v>
      </c>
      <c r="N1368">
        <v>1.0900000000000001</v>
      </c>
      <c r="O1368">
        <v>884.96</v>
      </c>
      <c r="P1368">
        <f t="shared" si="175"/>
        <v>964.60640000000012</v>
      </c>
      <c r="Q1368" t="s">
        <v>41</v>
      </c>
      <c r="R1368" t="s">
        <v>349</v>
      </c>
      <c r="S1368" t="s">
        <v>25</v>
      </c>
      <c r="T1368">
        <v>901021</v>
      </c>
      <c r="U1368">
        <v>550</v>
      </c>
      <c r="V1368" t="s">
        <v>1065</v>
      </c>
      <c r="X1368" t="s">
        <v>2986</v>
      </c>
      <c r="Y1368">
        <v>1394122</v>
      </c>
      <c r="Z1368" t="s">
        <v>350</v>
      </c>
      <c r="AB1368">
        <f t="shared" si="170"/>
        <v>2024</v>
      </c>
      <c r="AC1368">
        <f t="shared" si="171"/>
        <v>2</v>
      </c>
      <c r="AD1368" t="str">
        <f t="shared" si="172"/>
        <v>Q4</v>
      </c>
      <c r="AE1368" t="str">
        <f t="shared" si="173"/>
        <v>FY23/24</v>
      </c>
      <c r="AF1368" t="str">
        <f t="shared" si="174"/>
        <v>SOUTH</v>
      </c>
    </row>
    <row r="1369" spans="1:32">
      <c r="A1369" t="s">
        <v>3025</v>
      </c>
      <c r="B1369" t="s">
        <v>22</v>
      </c>
      <c r="C1369" t="str">
        <f t="shared" si="168"/>
        <v>SPARES/OTHER</v>
      </c>
      <c r="D1369" s="4">
        <v>45344</v>
      </c>
      <c r="E1369" t="str">
        <f t="shared" si="169"/>
        <v>YAMAHA</v>
      </c>
      <c r="F1369">
        <v>14100712</v>
      </c>
      <c r="G1369" s="19">
        <v>45344</v>
      </c>
      <c r="H1369" t="s">
        <v>46</v>
      </c>
      <c r="I1369" t="s">
        <v>47</v>
      </c>
      <c r="J1369">
        <v>1</v>
      </c>
      <c r="K1369">
        <v>1</v>
      </c>
      <c r="L1369">
        <v>2318.58</v>
      </c>
      <c r="M1369" t="s">
        <v>36</v>
      </c>
      <c r="N1369">
        <v>1.0900000000000001</v>
      </c>
      <c r="O1369">
        <v>2318.58</v>
      </c>
      <c r="P1369">
        <f t="shared" si="175"/>
        <v>2527.2521999999999</v>
      </c>
      <c r="Q1369" t="s">
        <v>41</v>
      </c>
      <c r="R1369" t="s">
        <v>349</v>
      </c>
      <c r="S1369" t="s">
        <v>25</v>
      </c>
      <c r="T1369">
        <v>901021</v>
      </c>
      <c r="U1369">
        <v>1557.15</v>
      </c>
      <c r="V1369" t="s">
        <v>1065</v>
      </c>
      <c r="X1369" t="s">
        <v>2986</v>
      </c>
      <c r="Y1369">
        <v>1394122</v>
      </c>
      <c r="Z1369" t="s">
        <v>350</v>
      </c>
      <c r="AB1369">
        <f t="shared" si="170"/>
        <v>2024</v>
      </c>
      <c r="AC1369">
        <f t="shared" si="171"/>
        <v>2</v>
      </c>
      <c r="AD1369" t="str">
        <f t="shared" si="172"/>
        <v>Q4</v>
      </c>
      <c r="AE1369" t="str">
        <f t="shared" si="173"/>
        <v>FY23/24</v>
      </c>
      <c r="AF1369" t="str">
        <f t="shared" si="174"/>
        <v>SOUTH</v>
      </c>
    </row>
    <row r="1370" spans="1:32">
      <c r="A1370" t="s">
        <v>3025</v>
      </c>
      <c r="B1370" t="s">
        <v>22</v>
      </c>
      <c r="C1370" t="str">
        <f t="shared" si="168"/>
        <v>SPARES/OTHER</v>
      </c>
      <c r="D1370" s="4">
        <v>45344</v>
      </c>
      <c r="E1370" t="str">
        <f t="shared" si="169"/>
        <v>YAMAHA</v>
      </c>
      <c r="F1370">
        <v>14100712</v>
      </c>
      <c r="G1370" s="19">
        <v>45344</v>
      </c>
      <c r="H1370" t="s">
        <v>2051</v>
      </c>
      <c r="I1370" t="s">
        <v>2052</v>
      </c>
      <c r="J1370">
        <v>3</v>
      </c>
      <c r="K1370">
        <v>3</v>
      </c>
      <c r="L1370">
        <v>11097.35</v>
      </c>
      <c r="M1370" t="s">
        <v>36</v>
      </c>
      <c r="N1370">
        <v>1.0900000000000001</v>
      </c>
      <c r="O1370">
        <v>11097.35</v>
      </c>
      <c r="P1370">
        <f t="shared" si="175"/>
        <v>12096.111500000001</v>
      </c>
      <c r="Q1370" t="s">
        <v>41</v>
      </c>
      <c r="R1370" t="s">
        <v>349</v>
      </c>
      <c r="S1370" t="s">
        <v>25</v>
      </c>
      <c r="T1370">
        <v>901021</v>
      </c>
      <c r="U1370">
        <v>7398</v>
      </c>
      <c r="V1370" t="s">
        <v>1065</v>
      </c>
      <c r="X1370" t="s">
        <v>2986</v>
      </c>
      <c r="Y1370">
        <v>1394122</v>
      </c>
      <c r="Z1370" t="s">
        <v>350</v>
      </c>
      <c r="AB1370">
        <f t="shared" si="170"/>
        <v>2024</v>
      </c>
      <c r="AC1370">
        <f t="shared" si="171"/>
        <v>2</v>
      </c>
      <c r="AD1370" t="str">
        <f t="shared" si="172"/>
        <v>Q4</v>
      </c>
      <c r="AE1370" t="str">
        <f t="shared" si="173"/>
        <v>FY23/24</v>
      </c>
      <c r="AF1370" t="str">
        <f t="shared" si="174"/>
        <v>SOUTH</v>
      </c>
    </row>
    <row r="1371" spans="1:32">
      <c r="A1371" t="s">
        <v>3025</v>
      </c>
      <c r="B1371" t="s">
        <v>22</v>
      </c>
      <c r="C1371" t="str">
        <f t="shared" si="168"/>
        <v>SPARES/OTHER</v>
      </c>
      <c r="D1371" s="4">
        <v>45344</v>
      </c>
      <c r="E1371" t="str">
        <f t="shared" si="169"/>
        <v>YAMAHA</v>
      </c>
      <c r="F1371">
        <v>14100712</v>
      </c>
      <c r="G1371" s="19">
        <v>45344</v>
      </c>
      <c r="H1371" t="s">
        <v>1213</v>
      </c>
      <c r="I1371" t="s">
        <v>1214</v>
      </c>
      <c r="J1371">
        <v>10</v>
      </c>
      <c r="K1371">
        <v>10</v>
      </c>
      <c r="L1371">
        <v>4424.78</v>
      </c>
      <c r="M1371" t="s">
        <v>36</v>
      </c>
      <c r="N1371">
        <v>1.0900000000000001</v>
      </c>
      <c r="O1371">
        <v>4424.78</v>
      </c>
      <c r="P1371">
        <f t="shared" si="175"/>
        <v>4823.0101999999997</v>
      </c>
      <c r="Q1371" t="s">
        <v>41</v>
      </c>
      <c r="R1371" t="s">
        <v>349</v>
      </c>
      <c r="S1371" t="s">
        <v>25</v>
      </c>
      <c r="T1371">
        <v>901021</v>
      </c>
      <c r="U1371">
        <v>3060</v>
      </c>
      <c r="V1371" t="s">
        <v>1065</v>
      </c>
      <c r="X1371" t="s">
        <v>2986</v>
      </c>
      <c r="Y1371">
        <v>1394122</v>
      </c>
      <c r="Z1371" t="s">
        <v>350</v>
      </c>
      <c r="AB1371">
        <f t="shared" si="170"/>
        <v>2024</v>
      </c>
      <c r="AC1371">
        <f t="shared" si="171"/>
        <v>2</v>
      </c>
      <c r="AD1371" t="str">
        <f t="shared" si="172"/>
        <v>Q4</v>
      </c>
      <c r="AE1371" t="str">
        <f t="shared" si="173"/>
        <v>FY23/24</v>
      </c>
      <c r="AF1371" t="str">
        <f t="shared" si="174"/>
        <v>SOUTH</v>
      </c>
    </row>
    <row r="1372" spans="1:32">
      <c r="A1372" t="s">
        <v>3025</v>
      </c>
      <c r="B1372" t="s">
        <v>22</v>
      </c>
      <c r="C1372" t="str">
        <f t="shared" si="168"/>
        <v>SPARES/OTHER</v>
      </c>
      <c r="D1372" s="4">
        <v>45344</v>
      </c>
      <c r="E1372" t="str">
        <f t="shared" si="169"/>
        <v>YAMAHA</v>
      </c>
      <c r="F1372">
        <v>14100713</v>
      </c>
      <c r="G1372" s="19">
        <v>45344</v>
      </c>
      <c r="H1372" t="s">
        <v>1187</v>
      </c>
      <c r="I1372" t="s">
        <v>48</v>
      </c>
      <c r="J1372">
        <v>4</v>
      </c>
      <c r="K1372">
        <v>4</v>
      </c>
      <c r="L1372">
        <v>4601.7700000000004</v>
      </c>
      <c r="M1372" t="s">
        <v>36</v>
      </c>
      <c r="N1372">
        <v>1.0900000000000001</v>
      </c>
      <c r="O1372">
        <v>4601.7700000000004</v>
      </c>
      <c r="P1372">
        <f t="shared" si="175"/>
        <v>5015.9293000000007</v>
      </c>
      <c r="Q1372" t="s">
        <v>41</v>
      </c>
      <c r="R1372" t="s">
        <v>349</v>
      </c>
      <c r="S1372" t="s">
        <v>25</v>
      </c>
      <c r="T1372">
        <v>901022</v>
      </c>
      <c r="U1372">
        <v>2588</v>
      </c>
      <c r="V1372" t="s">
        <v>1065</v>
      </c>
      <c r="X1372">
        <v>4400022904</v>
      </c>
      <c r="Y1372">
        <v>1394115</v>
      </c>
      <c r="Z1372" t="s">
        <v>350</v>
      </c>
      <c r="AB1372">
        <f t="shared" si="170"/>
        <v>2024</v>
      </c>
      <c r="AC1372">
        <f t="shared" si="171"/>
        <v>2</v>
      </c>
      <c r="AD1372" t="str">
        <f t="shared" si="172"/>
        <v>Q4</v>
      </c>
      <c r="AE1372" t="str">
        <f t="shared" si="173"/>
        <v>FY23/24</v>
      </c>
      <c r="AF1372" t="str">
        <f t="shared" si="174"/>
        <v>SOUTH</v>
      </c>
    </row>
    <row r="1373" spans="1:32">
      <c r="A1373" t="s">
        <v>3025</v>
      </c>
      <c r="B1373" t="s">
        <v>22</v>
      </c>
      <c r="C1373" t="str">
        <f t="shared" si="168"/>
        <v>SPARES/OTHER</v>
      </c>
      <c r="D1373" s="4">
        <v>45344</v>
      </c>
      <c r="E1373" t="str">
        <f t="shared" si="169"/>
        <v>YAMAHA</v>
      </c>
      <c r="F1373">
        <v>14100714</v>
      </c>
      <c r="G1373" s="19">
        <v>45344</v>
      </c>
      <c r="H1373" t="s">
        <v>1647</v>
      </c>
      <c r="I1373" t="s">
        <v>1648</v>
      </c>
      <c r="J1373">
        <v>1</v>
      </c>
      <c r="K1373">
        <v>1</v>
      </c>
      <c r="L1373">
        <v>4592.92</v>
      </c>
      <c r="M1373" t="s">
        <v>36</v>
      </c>
      <c r="N1373">
        <v>1.0900000000000001</v>
      </c>
      <c r="O1373">
        <v>4592.92</v>
      </c>
      <c r="P1373">
        <f t="shared" si="175"/>
        <v>5006.2828000000009</v>
      </c>
      <c r="Q1373" t="s">
        <v>41</v>
      </c>
      <c r="R1373" t="s">
        <v>2976</v>
      </c>
      <c r="S1373" t="s">
        <v>25</v>
      </c>
      <c r="T1373">
        <v>901014</v>
      </c>
      <c r="U1373">
        <v>2613</v>
      </c>
      <c r="V1373" t="s">
        <v>1065</v>
      </c>
      <c r="X1373" t="s">
        <v>2977</v>
      </c>
      <c r="Y1373">
        <v>1394145</v>
      </c>
      <c r="Z1373" t="s">
        <v>2978</v>
      </c>
      <c r="AB1373">
        <f t="shared" si="170"/>
        <v>2024</v>
      </c>
      <c r="AC1373">
        <f t="shared" si="171"/>
        <v>2</v>
      </c>
      <c r="AD1373" t="str">
        <f t="shared" si="172"/>
        <v>Q4</v>
      </c>
      <c r="AE1373" t="str">
        <f t="shared" si="173"/>
        <v>FY23/24</v>
      </c>
      <c r="AF1373" t="str">
        <f t="shared" si="174"/>
        <v>SOUTH</v>
      </c>
    </row>
    <row r="1374" spans="1:32">
      <c r="A1374" t="s">
        <v>3025</v>
      </c>
      <c r="B1374" t="s">
        <v>22</v>
      </c>
      <c r="C1374" t="str">
        <f t="shared" si="168"/>
        <v>SPARES/OTHER</v>
      </c>
      <c r="D1374" s="4">
        <v>45344</v>
      </c>
      <c r="E1374" t="str">
        <f t="shared" si="169"/>
        <v>YAMAHA</v>
      </c>
      <c r="F1374">
        <v>14100715</v>
      </c>
      <c r="G1374" s="19">
        <v>45344</v>
      </c>
      <c r="H1374" t="s">
        <v>1167</v>
      </c>
      <c r="I1374" t="s">
        <v>1168</v>
      </c>
      <c r="J1374">
        <v>3</v>
      </c>
      <c r="K1374">
        <v>3</v>
      </c>
      <c r="L1374">
        <v>11415.93</v>
      </c>
      <c r="M1374" t="s">
        <v>36</v>
      </c>
      <c r="N1374">
        <v>1.0900000000000001</v>
      </c>
      <c r="O1374">
        <v>11415.93</v>
      </c>
      <c r="P1374">
        <f t="shared" si="175"/>
        <v>12443.363700000002</v>
      </c>
      <c r="Q1374" t="s">
        <v>41</v>
      </c>
      <c r="R1374" t="s">
        <v>2777</v>
      </c>
      <c r="S1374" t="s">
        <v>25</v>
      </c>
      <c r="T1374">
        <v>901017</v>
      </c>
      <c r="U1374">
        <v>6939</v>
      </c>
      <c r="V1374" t="s">
        <v>1065</v>
      </c>
      <c r="X1374" t="s">
        <v>2989</v>
      </c>
      <c r="Y1374">
        <v>1394142</v>
      </c>
      <c r="Z1374" t="s">
        <v>2779</v>
      </c>
      <c r="AB1374">
        <f t="shared" si="170"/>
        <v>2024</v>
      </c>
      <c r="AC1374">
        <f t="shared" si="171"/>
        <v>2</v>
      </c>
      <c r="AD1374" t="str">
        <f t="shared" si="172"/>
        <v>Q4</v>
      </c>
      <c r="AE1374" t="str">
        <f t="shared" si="173"/>
        <v>FY23/24</v>
      </c>
      <c r="AF1374" t="str">
        <f t="shared" si="174"/>
        <v>SOUTH</v>
      </c>
    </row>
    <row r="1375" spans="1:32">
      <c r="A1375" t="s">
        <v>3025</v>
      </c>
      <c r="B1375" t="s">
        <v>22</v>
      </c>
      <c r="C1375" t="str">
        <f t="shared" si="168"/>
        <v>SPARES/OTHER</v>
      </c>
      <c r="D1375" s="4">
        <v>45344</v>
      </c>
      <c r="E1375" t="str">
        <f t="shared" si="169"/>
        <v>YAMAHA</v>
      </c>
      <c r="F1375">
        <v>14100716</v>
      </c>
      <c r="G1375" s="19">
        <v>45344</v>
      </c>
      <c r="H1375" t="s">
        <v>1646</v>
      </c>
      <c r="I1375" t="s">
        <v>1228</v>
      </c>
      <c r="J1375">
        <v>50</v>
      </c>
      <c r="K1375">
        <v>50</v>
      </c>
      <c r="L1375">
        <v>500</v>
      </c>
      <c r="M1375" t="s">
        <v>36</v>
      </c>
      <c r="N1375">
        <v>1.0900000000000001</v>
      </c>
      <c r="O1375">
        <v>500</v>
      </c>
      <c r="P1375">
        <f t="shared" si="175"/>
        <v>545</v>
      </c>
      <c r="Q1375" t="s">
        <v>41</v>
      </c>
      <c r="R1375" t="s">
        <v>2802</v>
      </c>
      <c r="S1375" t="s">
        <v>25</v>
      </c>
      <c r="T1375">
        <v>901019</v>
      </c>
      <c r="U1375">
        <v>275</v>
      </c>
      <c r="V1375" t="s">
        <v>1065</v>
      </c>
      <c r="X1375" t="s">
        <v>2990</v>
      </c>
      <c r="Y1375">
        <v>1394126</v>
      </c>
      <c r="Z1375" t="s">
        <v>2803</v>
      </c>
      <c r="AB1375">
        <f t="shared" si="170"/>
        <v>2024</v>
      </c>
      <c r="AC1375">
        <f t="shared" si="171"/>
        <v>2</v>
      </c>
      <c r="AD1375" t="str">
        <f t="shared" si="172"/>
        <v>Q4</v>
      </c>
      <c r="AE1375" t="str">
        <f t="shared" si="173"/>
        <v>FY23/24</v>
      </c>
      <c r="AF1375" t="str">
        <f t="shared" si="174"/>
        <v>SOUTH</v>
      </c>
    </row>
    <row r="1376" spans="1:32">
      <c r="A1376" t="s">
        <v>3025</v>
      </c>
      <c r="B1376" t="s">
        <v>22</v>
      </c>
      <c r="C1376" t="str">
        <f t="shared" si="168"/>
        <v>SPARES/OTHER</v>
      </c>
      <c r="D1376" s="4">
        <v>45344</v>
      </c>
      <c r="E1376" t="str">
        <f t="shared" si="169"/>
        <v>YAMAHA</v>
      </c>
      <c r="F1376">
        <v>14100716</v>
      </c>
      <c r="G1376" s="19">
        <v>45344</v>
      </c>
      <c r="H1376" t="s">
        <v>2991</v>
      </c>
      <c r="I1376" t="s">
        <v>1230</v>
      </c>
      <c r="J1376">
        <v>2</v>
      </c>
      <c r="K1376">
        <v>2</v>
      </c>
      <c r="L1376">
        <v>5800</v>
      </c>
      <c r="M1376" t="s">
        <v>36</v>
      </c>
      <c r="N1376">
        <v>1.0900000000000001</v>
      </c>
      <c r="O1376">
        <v>5800</v>
      </c>
      <c r="P1376">
        <f t="shared" si="175"/>
        <v>6322.0000000000009</v>
      </c>
      <c r="Q1376" t="s">
        <v>41</v>
      </c>
      <c r="R1376" t="s">
        <v>2802</v>
      </c>
      <c r="S1376" t="s">
        <v>25</v>
      </c>
      <c r="T1376">
        <v>901019</v>
      </c>
      <c r="U1376">
        <v>3434.2</v>
      </c>
      <c r="V1376" t="s">
        <v>1065</v>
      </c>
      <c r="X1376" t="s">
        <v>2990</v>
      </c>
      <c r="Y1376">
        <v>1394126</v>
      </c>
      <c r="Z1376" t="s">
        <v>2803</v>
      </c>
      <c r="AB1376">
        <f t="shared" si="170"/>
        <v>2024</v>
      </c>
      <c r="AC1376">
        <f t="shared" si="171"/>
        <v>2</v>
      </c>
      <c r="AD1376" t="str">
        <f t="shared" si="172"/>
        <v>Q4</v>
      </c>
      <c r="AE1376" t="str">
        <f t="shared" si="173"/>
        <v>FY23/24</v>
      </c>
      <c r="AF1376" t="str">
        <f t="shared" si="174"/>
        <v>SOUTH</v>
      </c>
    </row>
    <row r="1377" spans="1:32">
      <c r="A1377" t="s">
        <v>3025</v>
      </c>
      <c r="B1377" t="s">
        <v>22</v>
      </c>
      <c r="C1377" t="str">
        <f t="shared" si="168"/>
        <v>SPARES/OTHER</v>
      </c>
      <c r="D1377" s="4">
        <v>45344</v>
      </c>
      <c r="E1377" t="str">
        <f t="shared" si="169"/>
        <v>YAMAHA</v>
      </c>
      <c r="F1377">
        <v>14100716</v>
      </c>
      <c r="G1377" s="19">
        <v>45344</v>
      </c>
      <c r="H1377" t="s">
        <v>2871</v>
      </c>
      <c r="I1377" t="s">
        <v>2872</v>
      </c>
      <c r="J1377">
        <v>5</v>
      </c>
      <c r="K1377">
        <v>5</v>
      </c>
      <c r="L1377">
        <v>1325</v>
      </c>
      <c r="M1377" t="s">
        <v>36</v>
      </c>
      <c r="N1377">
        <v>1.0900000000000001</v>
      </c>
      <c r="O1377">
        <v>1325</v>
      </c>
      <c r="P1377">
        <f t="shared" si="175"/>
        <v>1444.25</v>
      </c>
      <c r="Q1377" t="s">
        <v>41</v>
      </c>
      <c r="R1377" t="s">
        <v>2802</v>
      </c>
      <c r="S1377" t="s">
        <v>25</v>
      </c>
      <c r="T1377">
        <v>901019</v>
      </c>
      <c r="U1377">
        <v>715</v>
      </c>
      <c r="V1377" t="s">
        <v>1065</v>
      </c>
      <c r="X1377" t="s">
        <v>2990</v>
      </c>
      <c r="Y1377">
        <v>1394126</v>
      </c>
      <c r="Z1377" t="s">
        <v>2803</v>
      </c>
      <c r="AB1377">
        <f t="shared" si="170"/>
        <v>2024</v>
      </c>
      <c r="AC1377">
        <f t="shared" si="171"/>
        <v>2</v>
      </c>
      <c r="AD1377" t="str">
        <f t="shared" si="172"/>
        <v>Q4</v>
      </c>
      <c r="AE1377" t="str">
        <f t="shared" si="173"/>
        <v>FY23/24</v>
      </c>
      <c r="AF1377" t="str">
        <f t="shared" si="174"/>
        <v>SOUTH</v>
      </c>
    </row>
    <row r="1378" spans="1:32">
      <c r="A1378" t="s">
        <v>3025</v>
      </c>
      <c r="B1378" t="s">
        <v>22</v>
      </c>
      <c r="C1378" t="str">
        <f t="shared" si="168"/>
        <v>SPARES/OTHER</v>
      </c>
      <c r="D1378" s="4">
        <v>45344</v>
      </c>
      <c r="E1378" t="str">
        <f t="shared" si="169"/>
        <v>YAMAHA</v>
      </c>
      <c r="F1378">
        <v>14100716</v>
      </c>
      <c r="G1378" s="19">
        <v>45344</v>
      </c>
      <c r="H1378" t="s">
        <v>2992</v>
      </c>
      <c r="I1378" t="s">
        <v>2993</v>
      </c>
      <c r="J1378">
        <v>5</v>
      </c>
      <c r="K1378">
        <v>5</v>
      </c>
      <c r="L1378">
        <v>1400</v>
      </c>
      <c r="M1378" t="s">
        <v>36</v>
      </c>
      <c r="N1378">
        <v>1.0900000000000001</v>
      </c>
      <c r="O1378">
        <v>1400</v>
      </c>
      <c r="P1378">
        <f t="shared" si="175"/>
        <v>1526</v>
      </c>
      <c r="Q1378" t="s">
        <v>41</v>
      </c>
      <c r="R1378" t="s">
        <v>2802</v>
      </c>
      <c r="S1378" t="s">
        <v>25</v>
      </c>
      <c r="T1378">
        <v>901019</v>
      </c>
      <c r="U1378">
        <v>745</v>
      </c>
      <c r="V1378" t="s">
        <v>1065</v>
      </c>
      <c r="X1378" t="s">
        <v>2990</v>
      </c>
      <c r="Y1378">
        <v>1394126</v>
      </c>
      <c r="Z1378" t="s">
        <v>2803</v>
      </c>
      <c r="AB1378">
        <f t="shared" si="170"/>
        <v>2024</v>
      </c>
      <c r="AC1378">
        <f t="shared" si="171"/>
        <v>2</v>
      </c>
      <c r="AD1378" t="str">
        <f t="shared" si="172"/>
        <v>Q4</v>
      </c>
      <c r="AE1378" t="str">
        <f t="shared" si="173"/>
        <v>FY23/24</v>
      </c>
      <c r="AF1378" t="str">
        <f t="shared" si="174"/>
        <v>SOUTH</v>
      </c>
    </row>
    <row r="1379" spans="1:32">
      <c r="A1379" t="s">
        <v>3025</v>
      </c>
      <c r="B1379" t="s">
        <v>22</v>
      </c>
      <c r="C1379" t="str">
        <f t="shared" si="168"/>
        <v>SPARES/OTHER</v>
      </c>
      <c r="D1379" s="4">
        <v>45344</v>
      </c>
      <c r="E1379" t="str">
        <f t="shared" si="169"/>
        <v>YAMAHA</v>
      </c>
      <c r="F1379">
        <v>14100716</v>
      </c>
      <c r="G1379" s="19">
        <v>45344</v>
      </c>
      <c r="H1379" t="s">
        <v>1151</v>
      </c>
      <c r="I1379" t="s">
        <v>1152</v>
      </c>
      <c r="J1379">
        <v>5</v>
      </c>
      <c r="K1379">
        <v>5</v>
      </c>
      <c r="L1379">
        <v>1400</v>
      </c>
      <c r="M1379" t="s">
        <v>36</v>
      </c>
      <c r="N1379">
        <v>1.0900000000000001</v>
      </c>
      <c r="O1379">
        <v>1400</v>
      </c>
      <c r="P1379">
        <f t="shared" si="175"/>
        <v>1526</v>
      </c>
      <c r="Q1379" t="s">
        <v>41</v>
      </c>
      <c r="R1379" t="s">
        <v>2802</v>
      </c>
      <c r="S1379" t="s">
        <v>25</v>
      </c>
      <c r="T1379">
        <v>901019</v>
      </c>
      <c r="U1379">
        <v>745</v>
      </c>
      <c r="V1379" t="s">
        <v>1065</v>
      </c>
      <c r="X1379" t="s">
        <v>2990</v>
      </c>
      <c r="Y1379">
        <v>1394126</v>
      </c>
      <c r="Z1379" t="s">
        <v>2803</v>
      </c>
      <c r="AB1379">
        <f t="shared" si="170"/>
        <v>2024</v>
      </c>
      <c r="AC1379">
        <f t="shared" si="171"/>
        <v>2</v>
      </c>
      <c r="AD1379" t="str">
        <f t="shared" si="172"/>
        <v>Q4</v>
      </c>
      <c r="AE1379" t="str">
        <f t="shared" si="173"/>
        <v>FY23/24</v>
      </c>
      <c r="AF1379" t="str">
        <f t="shared" si="174"/>
        <v>SOUTH</v>
      </c>
    </row>
    <row r="1380" spans="1:32">
      <c r="A1380" t="s">
        <v>3025</v>
      </c>
      <c r="B1380" t="s">
        <v>22</v>
      </c>
      <c r="C1380" t="str">
        <f t="shared" si="168"/>
        <v>SPARES/OTHER</v>
      </c>
      <c r="D1380" s="4">
        <v>45344</v>
      </c>
      <c r="E1380" t="str">
        <f t="shared" si="169"/>
        <v>YAMAHA</v>
      </c>
      <c r="F1380">
        <v>14100716</v>
      </c>
      <c r="G1380" s="19">
        <v>45344</v>
      </c>
      <c r="H1380" t="s">
        <v>126</v>
      </c>
      <c r="I1380" t="s">
        <v>48</v>
      </c>
      <c r="J1380">
        <v>1</v>
      </c>
      <c r="K1380">
        <v>1</v>
      </c>
      <c r="L1380">
        <v>950</v>
      </c>
      <c r="M1380" t="s">
        <v>36</v>
      </c>
      <c r="N1380">
        <v>1.0900000000000001</v>
      </c>
      <c r="O1380">
        <v>950</v>
      </c>
      <c r="P1380">
        <f t="shared" si="175"/>
        <v>1035.5</v>
      </c>
      <c r="Q1380" t="s">
        <v>41</v>
      </c>
      <c r="R1380" t="s">
        <v>2802</v>
      </c>
      <c r="S1380" t="s">
        <v>25</v>
      </c>
      <c r="T1380">
        <v>901019</v>
      </c>
      <c r="U1380">
        <v>518</v>
      </c>
      <c r="V1380" t="s">
        <v>1065</v>
      </c>
      <c r="X1380" t="s">
        <v>2990</v>
      </c>
      <c r="Y1380">
        <v>1394126</v>
      </c>
      <c r="Z1380" t="s">
        <v>2803</v>
      </c>
      <c r="AB1380">
        <f t="shared" si="170"/>
        <v>2024</v>
      </c>
      <c r="AC1380">
        <f t="shared" si="171"/>
        <v>2</v>
      </c>
      <c r="AD1380" t="str">
        <f t="shared" si="172"/>
        <v>Q4</v>
      </c>
      <c r="AE1380" t="str">
        <f t="shared" si="173"/>
        <v>FY23/24</v>
      </c>
      <c r="AF1380" t="str">
        <f t="shared" si="174"/>
        <v>SOUTH</v>
      </c>
    </row>
    <row r="1381" spans="1:32">
      <c r="A1381" t="s">
        <v>3025</v>
      </c>
      <c r="B1381" t="s">
        <v>22</v>
      </c>
      <c r="C1381" t="str">
        <f t="shared" si="168"/>
        <v>SPARES/OTHER</v>
      </c>
      <c r="D1381" s="4">
        <v>45344</v>
      </c>
      <c r="E1381" t="str">
        <f t="shared" si="169"/>
        <v>OTHERS</v>
      </c>
      <c r="F1381">
        <v>14100717</v>
      </c>
      <c r="G1381" s="19">
        <v>45344</v>
      </c>
      <c r="H1381" t="s">
        <v>59</v>
      </c>
      <c r="I1381" t="s">
        <v>60</v>
      </c>
      <c r="J1381">
        <v>1</v>
      </c>
      <c r="K1381">
        <v>1</v>
      </c>
      <c r="L1381">
        <v>21946.9</v>
      </c>
      <c r="M1381" t="s">
        <v>36</v>
      </c>
      <c r="N1381">
        <v>1.0900000000000001</v>
      </c>
      <c r="O1381">
        <v>21946.9</v>
      </c>
      <c r="P1381">
        <f t="shared" si="175"/>
        <v>23922.121000000003</v>
      </c>
      <c r="Q1381" t="s">
        <v>41</v>
      </c>
      <c r="R1381" t="s">
        <v>349</v>
      </c>
      <c r="S1381" t="s">
        <v>25</v>
      </c>
      <c r="T1381">
        <v>901020</v>
      </c>
      <c r="U1381">
        <v>21000</v>
      </c>
      <c r="V1381" t="s">
        <v>1065</v>
      </c>
      <c r="X1381">
        <v>4400023102</v>
      </c>
      <c r="Y1381">
        <v>1394123</v>
      </c>
      <c r="Z1381" t="s">
        <v>350</v>
      </c>
      <c r="AB1381">
        <f t="shared" si="170"/>
        <v>2024</v>
      </c>
      <c r="AC1381">
        <f t="shared" si="171"/>
        <v>2</v>
      </c>
      <c r="AD1381" t="str">
        <f t="shared" si="172"/>
        <v>Q4</v>
      </c>
      <c r="AE1381" t="str">
        <f t="shared" si="173"/>
        <v>FY23/24</v>
      </c>
      <c r="AF1381" t="str">
        <f t="shared" si="174"/>
        <v>SOUTH</v>
      </c>
    </row>
    <row r="1382" spans="1:32">
      <c r="A1382" t="s">
        <v>3025</v>
      </c>
      <c r="B1382" t="s">
        <v>22</v>
      </c>
      <c r="C1382" t="str">
        <f t="shared" si="168"/>
        <v>SPARES/OTHER</v>
      </c>
      <c r="D1382" s="4">
        <v>45348</v>
      </c>
      <c r="E1382" t="str">
        <f t="shared" si="169"/>
        <v>YAMAHA</v>
      </c>
      <c r="F1382">
        <v>14100718</v>
      </c>
      <c r="G1382" s="19">
        <v>45348</v>
      </c>
      <c r="H1382" t="s">
        <v>2020</v>
      </c>
      <c r="I1382" t="s">
        <v>131</v>
      </c>
      <c r="J1382">
        <v>1</v>
      </c>
      <c r="K1382">
        <v>1</v>
      </c>
      <c r="L1382">
        <v>1858.41</v>
      </c>
      <c r="M1382" t="s">
        <v>36</v>
      </c>
      <c r="N1382">
        <v>1.0900000000000001</v>
      </c>
      <c r="O1382">
        <v>1858.41</v>
      </c>
      <c r="P1382">
        <f t="shared" si="175"/>
        <v>2025.6669000000002</v>
      </c>
      <c r="Q1382" t="s">
        <v>41</v>
      </c>
      <c r="R1382" t="s">
        <v>2994</v>
      </c>
      <c r="S1382" t="s">
        <v>25</v>
      </c>
      <c r="T1382">
        <v>901023</v>
      </c>
      <c r="U1382">
        <v>860.06</v>
      </c>
      <c r="V1382" t="s">
        <v>1065</v>
      </c>
      <c r="X1382" t="s">
        <v>2995</v>
      </c>
      <c r="Y1382">
        <v>1396154</v>
      </c>
      <c r="Z1382" t="s">
        <v>2996</v>
      </c>
      <c r="AB1382">
        <f t="shared" si="170"/>
        <v>2024</v>
      </c>
      <c r="AC1382">
        <f t="shared" si="171"/>
        <v>2</v>
      </c>
      <c r="AD1382" t="str">
        <f t="shared" si="172"/>
        <v>Q4</v>
      </c>
      <c r="AE1382" t="str">
        <f t="shared" si="173"/>
        <v>FY23/24</v>
      </c>
      <c r="AF1382" t="str">
        <f t="shared" si="174"/>
        <v>SOUTH</v>
      </c>
    </row>
    <row r="1383" spans="1:32">
      <c r="A1383" t="s">
        <v>3025</v>
      </c>
      <c r="B1383" t="s">
        <v>22</v>
      </c>
      <c r="C1383" t="str">
        <f t="shared" si="168"/>
        <v>SERVICE_CHARGE</v>
      </c>
      <c r="D1383" s="4">
        <v>45349</v>
      </c>
      <c r="E1383" t="str">
        <f t="shared" si="169"/>
        <v>YAMAHA</v>
      </c>
      <c r="F1383">
        <v>12100173</v>
      </c>
      <c r="G1383" s="19">
        <v>45349</v>
      </c>
      <c r="H1383" t="s">
        <v>76</v>
      </c>
      <c r="I1383" t="s">
        <v>77</v>
      </c>
      <c r="J1383">
        <v>1</v>
      </c>
      <c r="K1383">
        <v>1</v>
      </c>
      <c r="L1383">
        <v>55752.21</v>
      </c>
      <c r="M1383" t="s">
        <v>36</v>
      </c>
      <c r="N1383">
        <v>1.0900000000000001</v>
      </c>
      <c r="O1383">
        <v>55752.21</v>
      </c>
      <c r="P1383">
        <f t="shared" si="175"/>
        <v>60769.908900000002</v>
      </c>
      <c r="Q1383" t="s">
        <v>41</v>
      </c>
      <c r="R1383" t="s">
        <v>150</v>
      </c>
      <c r="S1383" t="s">
        <v>25</v>
      </c>
      <c r="T1383">
        <v>901024</v>
      </c>
      <c r="U1383">
        <v>0</v>
      </c>
      <c r="V1383" t="s">
        <v>1069</v>
      </c>
      <c r="X1383" t="s">
        <v>2997</v>
      </c>
      <c r="Z1383" t="s">
        <v>151</v>
      </c>
      <c r="AB1383">
        <f t="shared" si="170"/>
        <v>2024</v>
      </c>
      <c r="AC1383">
        <f t="shared" si="171"/>
        <v>2</v>
      </c>
      <c r="AD1383" t="str">
        <f t="shared" si="172"/>
        <v>Q4</v>
      </c>
      <c r="AE1383" t="str">
        <f t="shared" si="173"/>
        <v>FY23/24</v>
      </c>
      <c r="AF1383" t="str">
        <f t="shared" si="174"/>
        <v>SOUTH</v>
      </c>
    </row>
    <row r="1384" spans="1:32">
      <c r="A1384" t="s">
        <v>3025</v>
      </c>
      <c r="B1384" t="s">
        <v>22</v>
      </c>
      <c r="C1384" t="str">
        <f t="shared" si="168"/>
        <v>FEEDER</v>
      </c>
      <c r="D1384" s="4">
        <v>45349</v>
      </c>
      <c r="E1384" t="str">
        <f t="shared" si="169"/>
        <v>YAMAHA</v>
      </c>
      <c r="F1384">
        <v>14100719</v>
      </c>
      <c r="G1384" s="19">
        <v>45349</v>
      </c>
      <c r="H1384" t="s">
        <v>37</v>
      </c>
      <c r="I1384" t="s">
        <v>38</v>
      </c>
      <c r="J1384">
        <v>30</v>
      </c>
      <c r="K1384">
        <v>30</v>
      </c>
      <c r="L1384">
        <v>0</v>
      </c>
      <c r="M1384" t="s">
        <v>36</v>
      </c>
      <c r="N1384">
        <v>1.0900000000000001</v>
      </c>
      <c r="O1384">
        <v>0</v>
      </c>
      <c r="P1384">
        <f t="shared" si="175"/>
        <v>0</v>
      </c>
      <c r="Q1384" t="s">
        <v>41</v>
      </c>
      <c r="R1384" t="s">
        <v>150</v>
      </c>
      <c r="S1384" t="s">
        <v>25</v>
      </c>
      <c r="T1384">
        <v>901025</v>
      </c>
      <c r="U1384">
        <v>65686.47</v>
      </c>
      <c r="V1384" t="s">
        <v>1065</v>
      </c>
      <c r="X1384" t="s">
        <v>2997</v>
      </c>
      <c r="Y1384">
        <v>1397201</v>
      </c>
      <c r="Z1384" t="s">
        <v>151</v>
      </c>
      <c r="AB1384">
        <f t="shared" si="170"/>
        <v>2024</v>
      </c>
      <c r="AC1384">
        <f t="shared" si="171"/>
        <v>2</v>
      </c>
      <c r="AD1384" t="str">
        <f t="shared" si="172"/>
        <v>Q4</v>
      </c>
      <c r="AE1384" t="str">
        <f t="shared" si="173"/>
        <v>FY23/24</v>
      </c>
      <c r="AF1384" t="str">
        <f t="shared" si="174"/>
        <v>SOUTH</v>
      </c>
    </row>
    <row r="1385" spans="1:32">
      <c r="A1385" t="s">
        <v>3025</v>
      </c>
      <c r="B1385" t="s">
        <v>22</v>
      </c>
      <c r="C1385" t="str">
        <f t="shared" si="168"/>
        <v>SPARES/OTHER</v>
      </c>
      <c r="D1385" s="4">
        <v>45356</v>
      </c>
      <c r="E1385" t="str">
        <f t="shared" si="169"/>
        <v>OTHERS</v>
      </c>
      <c r="F1385">
        <v>14100720</v>
      </c>
      <c r="G1385" s="19">
        <v>45356</v>
      </c>
      <c r="H1385" t="s">
        <v>345</v>
      </c>
      <c r="I1385" t="s">
        <v>346</v>
      </c>
      <c r="J1385">
        <v>4</v>
      </c>
      <c r="K1385">
        <v>4</v>
      </c>
      <c r="L1385">
        <v>658.41</v>
      </c>
      <c r="M1385" t="s">
        <v>36</v>
      </c>
      <c r="N1385">
        <v>1.0900000000000001</v>
      </c>
      <c r="O1385">
        <v>658.41</v>
      </c>
      <c r="P1385">
        <f t="shared" si="175"/>
        <v>717.66690000000006</v>
      </c>
      <c r="Q1385" t="s">
        <v>41</v>
      </c>
      <c r="R1385" t="s">
        <v>2998</v>
      </c>
      <c r="S1385" t="s">
        <v>25</v>
      </c>
      <c r="T1385">
        <v>901026</v>
      </c>
      <c r="U1385">
        <v>461.89</v>
      </c>
      <c r="V1385" t="s">
        <v>1065</v>
      </c>
      <c r="X1385" t="s">
        <v>2999</v>
      </c>
      <c r="Y1385">
        <v>1403210</v>
      </c>
      <c r="Z1385" t="s">
        <v>3000</v>
      </c>
      <c r="AB1385">
        <f t="shared" si="170"/>
        <v>2024</v>
      </c>
      <c r="AC1385">
        <f t="shared" si="171"/>
        <v>3</v>
      </c>
      <c r="AD1385" t="str">
        <f t="shared" si="172"/>
        <v>Q4</v>
      </c>
      <c r="AE1385" t="str">
        <f t="shared" si="173"/>
        <v>FY23/24</v>
      </c>
      <c r="AF1385" t="str">
        <f t="shared" si="174"/>
        <v>SOUTH</v>
      </c>
    </row>
    <row r="1386" spans="1:32">
      <c r="A1386" t="s">
        <v>3025</v>
      </c>
      <c r="B1386" t="s">
        <v>22</v>
      </c>
      <c r="C1386" t="str">
        <f t="shared" si="168"/>
        <v>SPARES/OTHER</v>
      </c>
      <c r="D1386" s="4">
        <v>45358</v>
      </c>
      <c r="E1386" t="str">
        <f t="shared" si="169"/>
        <v>YAMAHA</v>
      </c>
      <c r="F1386">
        <v>14100721</v>
      </c>
      <c r="G1386" s="19">
        <v>45358</v>
      </c>
      <c r="H1386" t="s">
        <v>27</v>
      </c>
      <c r="I1386" t="s">
        <v>28</v>
      </c>
      <c r="J1386">
        <v>20</v>
      </c>
      <c r="K1386">
        <v>20</v>
      </c>
      <c r="L1386">
        <v>10973.45</v>
      </c>
      <c r="M1386" t="s">
        <v>36</v>
      </c>
      <c r="N1386">
        <v>1.0900000000000001</v>
      </c>
      <c r="O1386">
        <v>10973.45</v>
      </c>
      <c r="P1386">
        <f t="shared" si="175"/>
        <v>11961.060500000001</v>
      </c>
      <c r="Q1386" t="s">
        <v>41</v>
      </c>
      <c r="R1386" t="s">
        <v>3001</v>
      </c>
      <c r="S1386" t="s">
        <v>25</v>
      </c>
      <c r="T1386">
        <v>901027</v>
      </c>
      <c r="U1386">
        <v>6800</v>
      </c>
      <c r="V1386" t="s">
        <v>1065</v>
      </c>
      <c r="X1386" t="s">
        <v>3002</v>
      </c>
      <c r="Y1386">
        <v>1406189</v>
      </c>
      <c r="Z1386" t="s">
        <v>3003</v>
      </c>
      <c r="AB1386">
        <f t="shared" si="170"/>
        <v>2024</v>
      </c>
      <c r="AC1386">
        <f t="shared" si="171"/>
        <v>3</v>
      </c>
      <c r="AD1386" t="str">
        <f t="shared" si="172"/>
        <v>Q4</v>
      </c>
      <c r="AE1386" t="str">
        <f t="shared" si="173"/>
        <v>FY23/24</v>
      </c>
      <c r="AF1386" t="str">
        <f t="shared" si="174"/>
        <v>SOUTH</v>
      </c>
    </row>
    <row r="1387" spans="1:32">
      <c r="A1387" t="s">
        <v>3025</v>
      </c>
      <c r="B1387" t="s">
        <v>22</v>
      </c>
      <c r="C1387" t="str">
        <f t="shared" si="168"/>
        <v>FEEDER</v>
      </c>
      <c r="D1387" s="4">
        <v>45358</v>
      </c>
      <c r="E1387" t="str">
        <f t="shared" si="169"/>
        <v>YAMAHA</v>
      </c>
      <c r="F1387">
        <v>14100721</v>
      </c>
      <c r="G1387" s="19">
        <v>45358</v>
      </c>
      <c r="H1387" t="s">
        <v>39</v>
      </c>
      <c r="I1387" t="s">
        <v>40</v>
      </c>
      <c r="J1387">
        <v>120</v>
      </c>
      <c r="K1387">
        <v>120</v>
      </c>
      <c r="L1387">
        <v>265486.73</v>
      </c>
      <c r="M1387" t="s">
        <v>36</v>
      </c>
      <c r="N1387">
        <v>1.0900000000000001</v>
      </c>
      <c r="O1387">
        <v>265486.73</v>
      </c>
      <c r="P1387">
        <f t="shared" si="175"/>
        <v>289380.53570000001</v>
      </c>
      <c r="Q1387" t="s">
        <v>41</v>
      </c>
      <c r="R1387" t="s">
        <v>3001</v>
      </c>
      <c r="S1387" t="s">
        <v>25</v>
      </c>
      <c r="T1387">
        <v>901027</v>
      </c>
      <c r="U1387">
        <v>244496</v>
      </c>
      <c r="V1387" t="s">
        <v>1065</v>
      </c>
      <c r="X1387" t="s">
        <v>3002</v>
      </c>
      <c r="Y1387">
        <v>1406189</v>
      </c>
      <c r="Z1387" t="s">
        <v>3003</v>
      </c>
      <c r="AB1387">
        <f t="shared" si="170"/>
        <v>2024</v>
      </c>
      <c r="AC1387">
        <f t="shared" si="171"/>
        <v>3</v>
      </c>
      <c r="AD1387" t="str">
        <f t="shared" si="172"/>
        <v>Q4</v>
      </c>
      <c r="AE1387" t="str">
        <f t="shared" si="173"/>
        <v>FY23/24</v>
      </c>
      <c r="AF1387" t="str">
        <f t="shared" si="174"/>
        <v>SOUTH</v>
      </c>
    </row>
    <row r="1388" spans="1:32">
      <c r="A1388" t="s">
        <v>3025</v>
      </c>
      <c r="B1388" t="s">
        <v>22</v>
      </c>
      <c r="C1388" t="str">
        <f t="shared" si="168"/>
        <v>FEEDER</v>
      </c>
      <c r="D1388" s="4">
        <v>45358</v>
      </c>
      <c r="E1388" t="str">
        <f t="shared" si="169"/>
        <v>YAMAHA</v>
      </c>
      <c r="F1388">
        <v>14100721</v>
      </c>
      <c r="G1388" s="19">
        <v>45358</v>
      </c>
      <c r="H1388" t="s">
        <v>78</v>
      </c>
      <c r="I1388" t="s">
        <v>79</v>
      </c>
      <c r="J1388">
        <v>14</v>
      </c>
      <c r="K1388">
        <v>14</v>
      </c>
      <c r="L1388">
        <v>42123.89</v>
      </c>
      <c r="M1388" t="s">
        <v>36</v>
      </c>
      <c r="N1388">
        <v>1.0900000000000001</v>
      </c>
      <c r="O1388">
        <v>42123.89</v>
      </c>
      <c r="P1388">
        <f t="shared" si="175"/>
        <v>45915.040100000006</v>
      </c>
      <c r="Q1388" t="s">
        <v>41</v>
      </c>
      <c r="R1388" t="s">
        <v>3001</v>
      </c>
      <c r="S1388" t="s">
        <v>25</v>
      </c>
      <c r="T1388">
        <v>901027</v>
      </c>
      <c r="U1388">
        <v>37382.1</v>
      </c>
      <c r="V1388" t="s">
        <v>1065</v>
      </c>
      <c r="X1388" t="s">
        <v>3002</v>
      </c>
      <c r="Y1388">
        <v>1406189</v>
      </c>
      <c r="Z1388" t="s">
        <v>3003</v>
      </c>
      <c r="AB1388">
        <f t="shared" si="170"/>
        <v>2024</v>
      </c>
      <c r="AC1388">
        <f t="shared" si="171"/>
        <v>3</v>
      </c>
      <c r="AD1388" t="str">
        <f t="shared" si="172"/>
        <v>Q4</v>
      </c>
      <c r="AE1388" t="str">
        <f t="shared" si="173"/>
        <v>FY23/24</v>
      </c>
      <c r="AF1388" t="str">
        <f t="shared" si="174"/>
        <v>SOUTH</v>
      </c>
    </row>
    <row r="1389" spans="1:32">
      <c r="A1389" t="s">
        <v>3025</v>
      </c>
      <c r="B1389" t="s">
        <v>22</v>
      </c>
      <c r="C1389" t="str">
        <f t="shared" si="168"/>
        <v>FEEDER</v>
      </c>
      <c r="D1389" s="4">
        <v>45358</v>
      </c>
      <c r="E1389" t="str">
        <f t="shared" si="169"/>
        <v>YAMAHA</v>
      </c>
      <c r="F1389">
        <v>14100721</v>
      </c>
      <c r="G1389" s="19">
        <v>45358</v>
      </c>
      <c r="H1389" t="s">
        <v>1631</v>
      </c>
      <c r="I1389" t="s">
        <v>1632</v>
      </c>
      <c r="J1389">
        <v>5</v>
      </c>
      <c r="K1389">
        <v>5</v>
      </c>
      <c r="L1389">
        <v>16150.44</v>
      </c>
      <c r="M1389" t="s">
        <v>36</v>
      </c>
      <c r="N1389">
        <v>1.0900000000000001</v>
      </c>
      <c r="O1389">
        <v>16150.44</v>
      </c>
      <c r="P1389">
        <f t="shared" si="175"/>
        <v>17603.979600000002</v>
      </c>
      <c r="Q1389" t="s">
        <v>41</v>
      </c>
      <c r="R1389" t="s">
        <v>3001</v>
      </c>
      <c r="S1389" t="s">
        <v>25</v>
      </c>
      <c r="T1389">
        <v>901027</v>
      </c>
      <c r="U1389">
        <v>14679</v>
      </c>
      <c r="V1389" t="s">
        <v>1065</v>
      </c>
      <c r="X1389" t="s">
        <v>3002</v>
      </c>
      <c r="Y1389">
        <v>1406189</v>
      </c>
      <c r="Z1389" t="s">
        <v>3003</v>
      </c>
      <c r="AB1389">
        <f t="shared" si="170"/>
        <v>2024</v>
      </c>
      <c r="AC1389">
        <f t="shared" si="171"/>
        <v>3</v>
      </c>
      <c r="AD1389" t="str">
        <f t="shared" si="172"/>
        <v>Q4</v>
      </c>
      <c r="AE1389" t="str">
        <f t="shared" si="173"/>
        <v>FY23/24</v>
      </c>
      <c r="AF1389" t="str">
        <f t="shared" si="174"/>
        <v>SOUTH</v>
      </c>
    </row>
    <row r="1390" spans="1:32">
      <c r="A1390" t="s">
        <v>3025</v>
      </c>
      <c r="B1390" t="s">
        <v>22</v>
      </c>
      <c r="C1390" t="str">
        <f t="shared" si="168"/>
        <v>FEEDER</v>
      </c>
      <c r="D1390" s="4">
        <v>45358</v>
      </c>
      <c r="E1390" t="str">
        <f t="shared" si="169"/>
        <v>YAMAHA</v>
      </c>
      <c r="F1390">
        <v>14100721</v>
      </c>
      <c r="G1390" s="19">
        <v>45358</v>
      </c>
      <c r="H1390" t="s">
        <v>29</v>
      </c>
      <c r="I1390" t="s">
        <v>30</v>
      </c>
      <c r="J1390">
        <v>3</v>
      </c>
      <c r="K1390">
        <v>3</v>
      </c>
      <c r="L1390">
        <v>12265.49</v>
      </c>
      <c r="M1390" t="s">
        <v>36</v>
      </c>
      <c r="N1390">
        <v>1.0900000000000001</v>
      </c>
      <c r="O1390">
        <v>12265.49</v>
      </c>
      <c r="P1390">
        <f t="shared" si="175"/>
        <v>13369.384100000001</v>
      </c>
      <c r="Q1390" t="s">
        <v>41</v>
      </c>
      <c r="R1390" t="s">
        <v>3001</v>
      </c>
      <c r="S1390" t="s">
        <v>25</v>
      </c>
      <c r="T1390">
        <v>901027</v>
      </c>
      <c r="U1390">
        <v>11239.2</v>
      </c>
      <c r="V1390" t="s">
        <v>1065</v>
      </c>
      <c r="X1390" t="s">
        <v>3002</v>
      </c>
      <c r="Y1390">
        <v>1406189</v>
      </c>
      <c r="Z1390" t="s">
        <v>3003</v>
      </c>
      <c r="AB1390">
        <f t="shared" si="170"/>
        <v>2024</v>
      </c>
      <c r="AC1390">
        <f t="shared" si="171"/>
        <v>3</v>
      </c>
      <c r="AD1390" t="str">
        <f t="shared" si="172"/>
        <v>Q4</v>
      </c>
      <c r="AE1390" t="str">
        <f t="shared" si="173"/>
        <v>FY23/24</v>
      </c>
      <c r="AF1390" t="str">
        <f t="shared" si="174"/>
        <v>SOUTH</v>
      </c>
    </row>
    <row r="1391" spans="1:32">
      <c r="A1391" t="s">
        <v>3025</v>
      </c>
      <c r="B1391" t="s">
        <v>22</v>
      </c>
      <c r="C1391" t="str">
        <f t="shared" si="168"/>
        <v>FEEDER</v>
      </c>
      <c r="D1391" s="4">
        <v>45358</v>
      </c>
      <c r="E1391" t="str">
        <f t="shared" si="169"/>
        <v>YAMAHA</v>
      </c>
      <c r="F1391">
        <v>14100721</v>
      </c>
      <c r="G1391" s="19">
        <v>45358</v>
      </c>
      <c r="H1391" t="s">
        <v>1633</v>
      </c>
      <c r="I1391" t="s">
        <v>1634</v>
      </c>
      <c r="J1391">
        <v>2</v>
      </c>
      <c r="K1391">
        <v>2</v>
      </c>
      <c r="L1391">
        <v>11858.41</v>
      </c>
      <c r="M1391" t="s">
        <v>36</v>
      </c>
      <c r="N1391">
        <v>1.0900000000000001</v>
      </c>
      <c r="O1391">
        <v>11858.41</v>
      </c>
      <c r="P1391">
        <f t="shared" si="175"/>
        <v>12925.6669</v>
      </c>
      <c r="Q1391" t="s">
        <v>41</v>
      </c>
      <c r="R1391" t="s">
        <v>3001</v>
      </c>
      <c r="S1391" t="s">
        <v>25</v>
      </c>
      <c r="T1391">
        <v>901027</v>
      </c>
      <c r="U1391">
        <v>10680.6</v>
      </c>
      <c r="V1391" t="s">
        <v>1065</v>
      </c>
      <c r="X1391" t="s">
        <v>3002</v>
      </c>
      <c r="Y1391">
        <v>1406189</v>
      </c>
      <c r="Z1391" t="s">
        <v>3003</v>
      </c>
      <c r="AB1391">
        <f t="shared" si="170"/>
        <v>2024</v>
      </c>
      <c r="AC1391">
        <f t="shared" si="171"/>
        <v>3</v>
      </c>
      <c r="AD1391" t="str">
        <f t="shared" si="172"/>
        <v>Q4</v>
      </c>
      <c r="AE1391" t="str">
        <f t="shared" si="173"/>
        <v>FY23/24</v>
      </c>
      <c r="AF1391" t="str">
        <f t="shared" si="174"/>
        <v>SOUTH</v>
      </c>
    </row>
    <row r="1392" spans="1:32">
      <c r="A1392" t="s">
        <v>3025</v>
      </c>
      <c r="B1392" t="s">
        <v>22</v>
      </c>
      <c r="C1392" t="str">
        <f t="shared" si="168"/>
        <v>SPARES/OTHER</v>
      </c>
      <c r="D1392" s="4">
        <v>45358</v>
      </c>
      <c r="E1392" t="str">
        <f t="shared" si="169"/>
        <v>YAMAHA</v>
      </c>
      <c r="F1392">
        <v>14100721</v>
      </c>
      <c r="G1392" s="19">
        <v>45358</v>
      </c>
      <c r="H1392" t="s">
        <v>83</v>
      </c>
      <c r="I1392" t="s">
        <v>84</v>
      </c>
      <c r="J1392">
        <v>10</v>
      </c>
      <c r="K1392">
        <v>10</v>
      </c>
      <c r="L1392">
        <v>5309.73</v>
      </c>
      <c r="M1392" t="s">
        <v>36</v>
      </c>
      <c r="N1392">
        <v>1.0900000000000001</v>
      </c>
      <c r="O1392">
        <v>5309.73</v>
      </c>
      <c r="P1392">
        <f t="shared" si="175"/>
        <v>5787.6057000000001</v>
      </c>
      <c r="Q1392" t="s">
        <v>41</v>
      </c>
      <c r="R1392" t="s">
        <v>3001</v>
      </c>
      <c r="S1392" t="s">
        <v>25</v>
      </c>
      <c r="T1392">
        <v>901027</v>
      </c>
      <c r="U1392">
        <v>3400</v>
      </c>
      <c r="V1392" t="s">
        <v>1065</v>
      </c>
      <c r="X1392" t="s">
        <v>3002</v>
      </c>
      <c r="Y1392">
        <v>1406189</v>
      </c>
      <c r="Z1392" t="s">
        <v>3003</v>
      </c>
      <c r="AB1392">
        <f t="shared" si="170"/>
        <v>2024</v>
      </c>
      <c r="AC1392">
        <f t="shared" si="171"/>
        <v>3</v>
      </c>
      <c r="AD1392" t="str">
        <f t="shared" si="172"/>
        <v>Q4</v>
      </c>
      <c r="AE1392" t="str">
        <f t="shared" si="173"/>
        <v>FY23/24</v>
      </c>
      <c r="AF1392" t="str">
        <f t="shared" si="174"/>
        <v>SOUTH</v>
      </c>
    </row>
    <row r="1393" spans="1:32">
      <c r="A1393" t="s">
        <v>3025</v>
      </c>
      <c r="B1393" t="s">
        <v>22</v>
      </c>
      <c r="C1393" t="str">
        <f t="shared" si="168"/>
        <v>SPARES/OTHER</v>
      </c>
      <c r="D1393" s="4">
        <v>45358</v>
      </c>
      <c r="E1393" t="str">
        <f t="shared" si="169"/>
        <v>YAMAHA</v>
      </c>
      <c r="F1393">
        <v>14100721</v>
      </c>
      <c r="G1393" s="19">
        <v>45358</v>
      </c>
      <c r="H1393" t="s">
        <v>31</v>
      </c>
      <c r="I1393" t="s">
        <v>32</v>
      </c>
      <c r="J1393">
        <v>30</v>
      </c>
      <c r="K1393">
        <v>30</v>
      </c>
      <c r="L1393">
        <v>16460.18</v>
      </c>
      <c r="M1393" t="s">
        <v>36</v>
      </c>
      <c r="N1393">
        <v>1.0900000000000001</v>
      </c>
      <c r="O1393">
        <v>16460.18</v>
      </c>
      <c r="P1393">
        <f t="shared" si="175"/>
        <v>17941.5962</v>
      </c>
      <c r="Q1393" t="s">
        <v>41</v>
      </c>
      <c r="R1393" t="s">
        <v>3001</v>
      </c>
      <c r="S1393" t="s">
        <v>25</v>
      </c>
      <c r="T1393">
        <v>901027</v>
      </c>
      <c r="U1393">
        <v>10200</v>
      </c>
      <c r="V1393" t="s">
        <v>1065</v>
      </c>
      <c r="X1393" t="s">
        <v>3002</v>
      </c>
      <c r="Y1393">
        <v>1406189</v>
      </c>
      <c r="Z1393" t="s">
        <v>3003</v>
      </c>
      <c r="AB1393">
        <f t="shared" si="170"/>
        <v>2024</v>
      </c>
      <c r="AC1393">
        <f t="shared" si="171"/>
        <v>3</v>
      </c>
      <c r="AD1393" t="str">
        <f t="shared" si="172"/>
        <v>Q4</v>
      </c>
      <c r="AE1393" t="str">
        <f t="shared" si="173"/>
        <v>FY23/24</v>
      </c>
      <c r="AF1393" t="str">
        <f t="shared" si="174"/>
        <v>SOUTH</v>
      </c>
    </row>
    <row r="1394" spans="1:32">
      <c r="A1394" t="s">
        <v>3025</v>
      </c>
      <c r="B1394" t="s">
        <v>22</v>
      </c>
      <c r="C1394" t="str">
        <f t="shared" si="168"/>
        <v>SPARES/OTHER</v>
      </c>
      <c r="D1394" s="4">
        <v>45358</v>
      </c>
      <c r="E1394" t="str">
        <f t="shared" si="169"/>
        <v>YAMAHA</v>
      </c>
      <c r="F1394">
        <v>14100721</v>
      </c>
      <c r="G1394" s="19">
        <v>45358</v>
      </c>
      <c r="H1394" t="s">
        <v>33</v>
      </c>
      <c r="I1394" t="s">
        <v>34</v>
      </c>
      <c r="J1394">
        <v>15</v>
      </c>
      <c r="K1394">
        <v>15</v>
      </c>
      <c r="L1394">
        <v>8230.09</v>
      </c>
      <c r="M1394" t="s">
        <v>36</v>
      </c>
      <c r="N1394">
        <v>1.0900000000000001</v>
      </c>
      <c r="O1394">
        <v>8230.09</v>
      </c>
      <c r="P1394">
        <f t="shared" si="175"/>
        <v>8970.7981</v>
      </c>
      <c r="Q1394" t="s">
        <v>41</v>
      </c>
      <c r="R1394" t="s">
        <v>3001</v>
      </c>
      <c r="S1394" t="s">
        <v>25</v>
      </c>
      <c r="T1394">
        <v>901027</v>
      </c>
      <c r="U1394">
        <v>5100</v>
      </c>
      <c r="V1394" t="s">
        <v>1065</v>
      </c>
      <c r="X1394" t="s">
        <v>3002</v>
      </c>
      <c r="Y1394">
        <v>1406189</v>
      </c>
      <c r="Z1394" t="s">
        <v>3003</v>
      </c>
      <c r="AB1394">
        <f t="shared" si="170"/>
        <v>2024</v>
      </c>
      <c r="AC1394">
        <f t="shared" si="171"/>
        <v>3</v>
      </c>
      <c r="AD1394" t="str">
        <f t="shared" si="172"/>
        <v>Q4</v>
      </c>
      <c r="AE1394" t="str">
        <f t="shared" si="173"/>
        <v>FY23/24</v>
      </c>
      <c r="AF1394" t="str">
        <f t="shared" si="174"/>
        <v>SOUTH</v>
      </c>
    </row>
    <row r="1395" spans="1:32">
      <c r="A1395" t="s">
        <v>3025</v>
      </c>
      <c r="B1395" t="s">
        <v>22</v>
      </c>
      <c r="C1395" t="str">
        <f t="shared" si="168"/>
        <v>SPARES/OTHER</v>
      </c>
      <c r="D1395" s="4">
        <v>45358</v>
      </c>
      <c r="E1395" t="str">
        <f t="shared" si="169"/>
        <v>YAMAHA</v>
      </c>
      <c r="F1395">
        <v>14100721</v>
      </c>
      <c r="G1395" s="19">
        <v>45358</v>
      </c>
      <c r="H1395" t="s">
        <v>1105</v>
      </c>
      <c r="I1395" t="s">
        <v>1106</v>
      </c>
      <c r="J1395">
        <v>5</v>
      </c>
      <c r="K1395">
        <v>5</v>
      </c>
      <c r="L1395">
        <v>3097.35</v>
      </c>
      <c r="M1395" t="s">
        <v>36</v>
      </c>
      <c r="N1395">
        <v>1.0900000000000001</v>
      </c>
      <c r="O1395">
        <v>3097.35</v>
      </c>
      <c r="P1395">
        <f t="shared" si="175"/>
        <v>3376.1115</v>
      </c>
      <c r="Q1395" t="s">
        <v>41</v>
      </c>
      <c r="R1395" t="s">
        <v>3001</v>
      </c>
      <c r="S1395" t="s">
        <v>25</v>
      </c>
      <c r="T1395">
        <v>901027</v>
      </c>
      <c r="U1395">
        <v>2040</v>
      </c>
      <c r="V1395" t="s">
        <v>1065</v>
      </c>
      <c r="X1395" t="s">
        <v>3002</v>
      </c>
      <c r="Y1395">
        <v>1406189</v>
      </c>
      <c r="Z1395" t="s">
        <v>3003</v>
      </c>
      <c r="AB1395">
        <f t="shared" si="170"/>
        <v>2024</v>
      </c>
      <c r="AC1395">
        <f t="shared" si="171"/>
        <v>3</v>
      </c>
      <c r="AD1395" t="str">
        <f t="shared" si="172"/>
        <v>Q4</v>
      </c>
      <c r="AE1395" t="str">
        <f t="shared" si="173"/>
        <v>FY23/24</v>
      </c>
      <c r="AF1395" t="str">
        <f t="shared" si="174"/>
        <v>SOUTH</v>
      </c>
    </row>
    <row r="1396" spans="1:32">
      <c r="A1396" t="s">
        <v>3025</v>
      </c>
      <c r="B1396" t="s">
        <v>22</v>
      </c>
      <c r="C1396" t="str">
        <f t="shared" si="168"/>
        <v>SPARES/OTHER</v>
      </c>
      <c r="D1396" s="4">
        <v>45362</v>
      </c>
      <c r="E1396" t="str">
        <f t="shared" si="169"/>
        <v>YAMAHA</v>
      </c>
      <c r="F1396">
        <v>14100722</v>
      </c>
      <c r="G1396" s="19">
        <v>45362</v>
      </c>
      <c r="H1396" t="s">
        <v>1422</v>
      </c>
      <c r="I1396" t="s">
        <v>1423</v>
      </c>
      <c r="J1396">
        <v>2</v>
      </c>
      <c r="K1396">
        <v>2</v>
      </c>
      <c r="L1396">
        <v>1946.9</v>
      </c>
      <c r="M1396" t="s">
        <v>36</v>
      </c>
      <c r="N1396">
        <v>1.0900000000000001</v>
      </c>
      <c r="O1396">
        <v>1946.9</v>
      </c>
      <c r="P1396">
        <f t="shared" si="175"/>
        <v>2122.1210000000001</v>
      </c>
      <c r="Q1396" t="s">
        <v>41</v>
      </c>
      <c r="R1396" t="s">
        <v>349</v>
      </c>
      <c r="S1396" t="s">
        <v>25</v>
      </c>
      <c r="T1396">
        <v>901028</v>
      </c>
      <c r="U1396">
        <v>950</v>
      </c>
      <c r="V1396" t="s">
        <v>1065</v>
      </c>
      <c r="X1396" t="s">
        <v>3004</v>
      </c>
      <c r="Y1396">
        <v>1408115</v>
      </c>
      <c r="Z1396" t="s">
        <v>350</v>
      </c>
      <c r="AB1396">
        <f t="shared" si="170"/>
        <v>2024</v>
      </c>
      <c r="AC1396">
        <f t="shared" si="171"/>
        <v>3</v>
      </c>
      <c r="AD1396" t="str">
        <f t="shared" si="172"/>
        <v>Q4</v>
      </c>
      <c r="AE1396" t="str">
        <f t="shared" si="173"/>
        <v>FY23/24</v>
      </c>
      <c r="AF1396" t="str">
        <f t="shared" si="174"/>
        <v>SOUTH</v>
      </c>
    </row>
    <row r="1397" spans="1:32">
      <c r="A1397" t="s">
        <v>3025</v>
      </c>
      <c r="B1397" t="s">
        <v>22</v>
      </c>
      <c r="C1397" t="str">
        <f t="shared" si="168"/>
        <v>SPARES/OTHER</v>
      </c>
      <c r="D1397" s="4">
        <v>45362</v>
      </c>
      <c r="E1397" t="str">
        <f t="shared" si="169"/>
        <v>YAMAHA</v>
      </c>
      <c r="F1397">
        <v>14100722</v>
      </c>
      <c r="G1397" s="19">
        <v>45362</v>
      </c>
      <c r="H1397" t="s">
        <v>657</v>
      </c>
      <c r="I1397" t="s">
        <v>658</v>
      </c>
      <c r="J1397">
        <v>15</v>
      </c>
      <c r="K1397">
        <v>15</v>
      </c>
      <c r="L1397">
        <v>5575.22</v>
      </c>
      <c r="M1397" t="s">
        <v>36</v>
      </c>
      <c r="N1397">
        <v>1.0900000000000001</v>
      </c>
      <c r="O1397">
        <v>5575.22</v>
      </c>
      <c r="P1397">
        <f t="shared" si="175"/>
        <v>6076.9898000000003</v>
      </c>
      <c r="Q1397" t="s">
        <v>41</v>
      </c>
      <c r="R1397" t="s">
        <v>349</v>
      </c>
      <c r="S1397" t="s">
        <v>25</v>
      </c>
      <c r="T1397">
        <v>901028</v>
      </c>
      <c r="U1397">
        <v>3260.25</v>
      </c>
      <c r="V1397" t="s">
        <v>1065</v>
      </c>
      <c r="X1397" t="s">
        <v>3004</v>
      </c>
      <c r="Y1397">
        <v>1408115</v>
      </c>
      <c r="Z1397" t="s">
        <v>350</v>
      </c>
      <c r="AB1397">
        <f t="shared" si="170"/>
        <v>2024</v>
      </c>
      <c r="AC1397">
        <f t="shared" si="171"/>
        <v>3</v>
      </c>
      <c r="AD1397" t="str">
        <f t="shared" si="172"/>
        <v>Q4</v>
      </c>
      <c r="AE1397" t="str">
        <f t="shared" si="173"/>
        <v>FY23/24</v>
      </c>
      <c r="AF1397" t="str">
        <f t="shared" si="174"/>
        <v>SOUTH</v>
      </c>
    </row>
    <row r="1398" spans="1:32">
      <c r="A1398" t="s">
        <v>3025</v>
      </c>
      <c r="B1398" t="s">
        <v>22</v>
      </c>
      <c r="C1398" t="str">
        <f t="shared" si="168"/>
        <v>SPARES/OTHER</v>
      </c>
      <c r="D1398" s="4">
        <v>45362</v>
      </c>
      <c r="E1398" t="str">
        <f t="shared" si="169"/>
        <v>YAMAHA</v>
      </c>
      <c r="F1398">
        <v>14100722</v>
      </c>
      <c r="G1398" s="19">
        <v>45362</v>
      </c>
      <c r="H1398" t="s">
        <v>99</v>
      </c>
      <c r="I1398" t="s">
        <v>100</v>
      </c>
      <c r="J1398">
        <v>30</v>
      </c>
      <c r="K1398">
        <v>30</v>
      </c>
      <c r="L1398">
        <v>955.75</v>
      </c>
      <c r="M1398" t="s">
        <v>36</v>
      </c>
      <c r="N1398">
        <v>1.0900000000000001</v>
      </c>
      <c r="O1398">
        <v>955.75</v>
      </c>
      <c r="P1398">
        <f t="shared" si="175"/>
        <v>1041.7675000000002</v>
      </c>
      <c r="Q1398" t="s">
        <v>41</v>
      </c>
      <c r="R1398" t="s">
        <v>349</v>
      </c>
      <c r="S1398" t="s">
        <v>25</v>
      </c>
      <c r="T1398">
        <v>901028</v>
      </c>
      <c r="U1398">
        <v>510</v>
      </c>
      <c r="V1398" t="s">
        <v>1065</v>
      </c>
      <c r="X1398" t="s">
        <v>3004</v>
      </c>
      <c r="Y1398">
        <v>1408115</v>
      </c>
      <c r="Z1398" t="s">
        <v>350</v>
      </c>
      <c r="AB1398">
        <f t="shared" si="170"/>
        <v>2024</v>
      </c>
      <c r="AC1398">
        <f t="shared" si="171"/>
        <v>3</v>
      </c>
      <c r="AD1398" t="str">
        <f t="shared" si="172"/>
        <v>Q4</v>
      </c>
      <c r="AE1398" t="str">
        <f t="shared" si="173"/>
        <v>FY23/24</v>
      </c>
      <c r="AF1398" t="str">
        <f t="shared" si="174"/>
        <v>SOUTH</v>
      </c>
    </row>
    <row r="1399" spans="1:32">
      <c r="A1399" t="s">
        <v>3025</v>
      </c>
      <c r="B1399" t="s">
        <v>22</v>
      </c>
      <c r="C1399" t="str">
        <f t="shared" si="168"/>
        <v>SPARES/OTHER</v>
      </c>
      <c r="D1399" s="4">
        <v>45362</v>
      </c>
      <c r="E1399" t="str">
        <f t="shared" si="169"/>
        <v>YAMAHA</v>
      </c>
      <c r="F1399">
        <v>14100722</v>
      </c>
      <c r="G1399" s="19">
        <v>45362</v>
      </c>
      <c r="H1399" t="s">
        <v>1527</v>
      </c>
      <c r="I1399" t="s">
        <v>103</v>
      </c>
      <c r="J1399">
        <v>10</v>
      </c>
      <c r="K1399">
        <v>10</v>
      </c>
      <c r="L1399">
        <v>575.22</v>
      </c>
      <c r="M1399" t="s">
        <v>36</v>
      </c>
      <c r="N1399">
        <v>1.0900000000000001</v>
      </c>
      <c r="O1399">
        <v>575.22</v>
      </c>
      <c r="P1399">
        <f t="shared" si="175"/>
        <v>626.98980000000006</v>
      </c>
      <c r="Q1399" t="s">
        <v>41</v>
      </c>
      <c r="R1399" t="s">
        <v>349</v>
      </c>
      <c r="S1399" t="s">
        <v>25</v>
      </c>
      <c r="T1399">
        <v>901028</v>
      </c>
      <c r="U1399">
        <v>310</v>
      </c>
      <c r="V1399" t="s">
        <v>1065</v>
      </c>
      <c r="X1399" t="s">
        <v>3004</v>
      </c>
      <c r="Y1399">
        <v>1408115</v>
      </c>
      <c r="Z1399" t="s">
        <v>350</v>
      </c>
      <c r="AB1399">
        <f t="shared" si="170"/>
        <v>2024</v>
      </c>
      <c r="AC1399">
        <f t="shared" si="171"/>
        <v>3</v>
      </c>
      <c r="AD1399" t="str">
        <f t="shared" si="172"/>
        <v>Q4</v>
      </c>
      <c r="AE1399" t="str">
        <f t="shared" si="173"/>
        <v>FY23/24</v>
      </c>
      <c r="AF1399" t="str">
        <f t="shared" si="174"/>
        <v>SOUTH</v>
      </c>
    </row>
    <row r="1400" spans="1:32">
      <c r="A1400" t="s">
        <v>3025</v>
      </c>
      <c r="B1400" t="s">
        <v>22</v>
      </c>
      <c r="C1400" t="str">
        <f t="shared" si="168"/>
        <v>SPARES/OTHER</v>
      </c>
      <c r="D1400" s="4">
        <v>45362</v>
      </c>
      <c r="E1400" t="str">
        <f t="shared" si="169"/>
        <v>YAMAHA</v>
      </c>
      <c r="F1400">
        <v>14100722</v>
      </c>
      <c r="G1400" s="19">
        <v>45362</v>
      </c>
      <c r="H1400" t="s">
        <v>3005</v>
      </c>
      <c r="I1400" t="s">
        <v>3006</v>
      </c>
      <c r="J1400">
        <v>2</v>
      </c>
      <c r="K1400">
        <v>2</v>
      </c>
      <c r="L1400">
        <v>1380.53</v>
      </c>
      <c r="M1400" t="s">
        <v>36</v>
      </c>
      <c r="N1400">
        <v>1.0900000000000001</v>
      </c>
      <c r="O1400">
        <v>1380.53</v>
      </c>
      <c r="P1400">
        <f t="shared" si="175"/>
        <v>1504.7777000000001</v>
      </c>
      <c r="Q1400" t="s">
        <v>41</v>
      </c>
      <c r="R1400" t="s">
        <v>349</v>
      </c>
      <c r="S1400" t="s">
        <v>25</v>
      </c>
      <c r="T1400">
        <v>901028</v>
      </c>
      <c r="U1400">
        <v>795.9</v>
      </c>
      <c r="V1400" t="s">
        <v>1065</v>
      </c>
      <c r="X1400" t="s">
        <v>3004</v>
      </c>
      <c r="Y1400">
        <v>1408115</v>
      </c>
      <c r="Z1400" t="s">
        <v>350</v>
      </c>
      <c r="AB1400">
        <f t="shared" si="170"/>
        <v>2024</v>
      </c>
      <c r="AC1400">
        <f t="shared" si="171"/>
        <v>3</v>
      </c>
      <c r="AD1400" t="str">
        <f t="shared" si="172"/>
        <v>Q4</v>
      </c>
      <c r="AE1400" t="str">
        <f t="shared" si="173"/>
        <v>FY23/24</v>
      </c>
      <c r="AF1400" t="str">
        <f t="shared" si="174"/>
        <v>SOUTH</v>
      </c>
    </row>
    <row r="1401" spans="1:32">
      <c r="A1401" t="s">
        <v>3025</v>
      </c>
      <c r="B1401" t="s">
        <v>22</v>
      </c>
      <c r="C1401" t="str">
        <f t="shared" si="168"/>
        <v>SPARES/OTHER</v>
      </c>
      <c r="D1401" s="4">
        <v>45362</v>
      </c>
      <c r="E1401" t="str">
        <f t="shared" si="169"/>
        <v>YAMAHA</v>
      </c>
      <c r="F1401">
        <v>14100722</v>
      </c>
      <c r="G1401" s="19">
        <v>45362</v>
      </c>
      <c r="H1401" t="s">
        <v>1203</v>
      </c>
      <c r="I1401" t="s">
        <v>1204</v>
      </c>
      <c r="J1401">
        <v>3</v>
      </c>
      <c r="K1401">
        <v>3</v>
      </c>
      <c r="L1401">
        <v>1858.41</v>
      </c>
      <c r="M1401" t="s">
        <v>36</v>
      </c>
      <c r="N1401">
        <v>1.0900000000000001</v>
      </c>
      <c r="O1401">
        <v>1858.41</v>
      </c>
      <c r="P1401">
        <f t="shared" si="175"/>
        <v>2025.6669000000002</v>
      </c>
      <c r="Q1401" t="s">
        <v>41</v>
      </c>
      <c r="R1401" t="s">
        <v>349</v>
      </c>
      <c r="S1401" t="s">
        <v>25</v>
      </c>
      <c r="T1401">
        <v>901028</v>
      </c>
      <c r="U1401">
        <v>981</v>
      </c>
      <c r="V1401" t="s">
        <v>1065</v>
      </c>
      <c r="X1401" t="s">
        <v>3004</v>
      </c>
      <c r="Y1401">
        <v>1408115</v>
      </c>
      <c r="Z1401" t="s">
        <v>350</v>
      </c>
      <c r="AB1401">
        <f t="shared" si="170"/>
        <v>2024</v>
      </c>
      <c r="AC1401">
        <f t="shared" si="171"/>
        <v>3</v>
      </c>
      <c r="AD1401" t="str">
        <f t="shared" si="172"/>
        <v>Q4</v>
      </c>
      <c r="AE1401" t="str">
        <f t="shared" si="173"/>
        <v>FY23/24</v>
      </c>
      <c r="AF1401" t="str">
        <f t="shared" si="174"/>
        <v>SOUTH</v>
      </c>
    </row>
    <row r="1402" spans="1:32">
      <c r="A1402" t="s">
        <v>3025</v>
      </c>
      <c r="B1402" t="s">
        <v>22</v>
      </c>
      <c r="C1402" t="str">
        <f t="shared" si="168"/>
        <v>SPARES/OTHER</v>
      </c>
      <c r="D1402" s="4">
        <v>45362</v>
      </c>
      <c r="E1402" t="str">
        <f t="shared" si="169"/>
        <v>YAMAHA</v>
      </c>
      <c r="F1402">
        <v>14100722</v>
      </c>
      <c r="G1402" s="19">
        <v>45362</v>
      </c>
      <c r="H1402" t="s">
        <v>101</v>
      </c>
      <c r="I1402" t="s">
        <v>102</v>
      </c>
      <c r="J1402">
        <v>50</v>
      </c>
      <c r="K1402">
        <v>50</v>
      </c>
      <c r="L1402">
        <v>88.5</v>
      </c>
      <c r="M1402" t="s">
        <v>36</v>
      </c>
      <c r="N1402">
        <v>1.0900000000000001</v>
      </c>
      <c r="O1402">
        <v>88.5</v>
      </c>
      <c r="P1402">
        <f t="shared" si="175"/>
        <v>96.465000000000003</v>
      </c>
      <c r="Q1402" t="s">
        <v>41</v>
      </c>
      <c r="R1402" t="s">
        <v>349</v>
      </c>
      <c r="S1402" t="s">
        <v>25</v>
      </c>
      <c r="T1402">
        <v>901028</v>
      </c>
      <c r="U1402">
        <v>54</v>
      </c>
      <c r="V1402" t="s">
        <v>1065</v>
      </c>
      <c r="X1402" t="s">
        <v>3004</v>
      </c>
      <c r="Y1402">
        <v>1408115</v>
      </c>
      <c r="Z1402" t="s">
        <v>350</v>
      </c>
      <c r="AB1402">
        <f t="shared" si="170"/>
        <v>2024</v>
      </c>
      <c r="AC1402">
        <f t="shared" si="171"/>
        <v>3</v>
      </c>
      <c r="AD1402" t="str">
        <f t="shared" si="172"/>
        <v>Q4</v>
      </c>
      <c r="AE1402" t="str">
        <f t="shared" si="173"/>
        <v>FY23/24</v>
      </c>
      <c r="AF1402" t="str">
        <f t="shared" si="174"/>
        <v>SOUTH</v>
      </c>
    </row>
    <row r="1403" spans="1:32">
      <c r="A1403" t="s">
        <v>3025</v>
      </c>
      <c r="B1403" t="s">
        <v>22</v>
      </c>
      <c r="C1403" t="str">
        <f t="shared" si="168"/>
        <v>SPARES/OTHER</v>
      </c>
      <c r="D1403" s="4">
        <v>45362</v>
      </c>
      <c r="E1403" t="str">
        <f t="shared" si="169"/>
        <v>YAMAHA</v>
      </c>
      <c r="F1403">
        <v>14100722</v>
      </c>
      <c r="G1403" s="19">
        <v>45362</v>
      </c>
      <c r="H1403" t="s">
        <v>1128</v>
      </c>
      <c r="I1403" t="s">
        <v>45</v>
      </c>
      <c r="J1403">
        <v>8</v>
      </c>
      <c r="K1403">
        <v>8</v>
      </c>
      <c r="L1403">
        <v>821.24</v>
      </c>
      <c r="M1403" t="s">
        <v>36</v>
      </c>
      <c r="N1403">
        <v>1.0900000000000001</v>
      </c>
      <c r="O1403">
        <v>821.24</v>
      </c>
      <c r="P1403">
        <f t="shared" si="175"/>
        <v>895.15160000000003</v>
      </c>
      <c r="Q1403" t="s">
        <v>41</v>
      </c>
      <c r="R1403" t="s">
        <v>349</v>
      </c>
      <c r="S1403" t="s">
        <v>25</v>
      </c>
      <c r="T1403">
        <v>901028</v>
      </c>
      <c r="U1403">
        <v>489.84</v>
      </c>
      <c r="V1403" t="s">
        <v>1065</v>
      </c>
      <c r="X1403" t="s">
        <v>3004</v>
      </c>
      <c r="Y1403">
        <v>1408115</v>
      </c>
      <c r="Z1403" t="s">
        <v>350</v>
      </c>
      <c r="AB1403">
        <f t="shared" si="170"/>
        <v>2024</v>
      </c>
      <c r="AC1403">
        <f t="shared" si="171"/>
        <v>3</v>
      </c>
      <c r="AD1403" t="str">
        <f t="shared" si="172"/>
        <v>Q4</v>
      </c>
      <c r="AE1403" t="str">
        <f t="shared" si="173"/>
        <v>FY23/24</v>
      </c>
      <c r="AF1403" t="str">
        <f t="shared" si="174"/>
        <v>SOUTH</v>
      </c>
    </row>
    <row r="1404" spans="1:32">
      <c r="A1404" t="s">
        <v>3025</v>
      </c>
      <c r="B1404" t="s">
        <v>22</v>
      </c>
      <c r="C1404" t="str">
        <f t="shared" si="168"/>
        <v>SPARES/OTHER</v>
      </c>
      <c r="D1404" s="4">
        <v>45362</v>
      </c>
      <c r="E1404" t="str">
        <f t="shared" si="169"/>
        <v>YAMAHA</v>
      </c>
      <c r="F1404">
        <v>14100722</v>
      </c>
      <c r="G1404" s="19">
        <v>45362</v>
      </c>
      <c r="H1404" t="s">
        <v>1129</v>
      </c>
      <c r="I1404" t="s">
        <v>44</v>
      </c>
      <c r="J1404">
        <v>8</v>
      </c>
      <c r="K1404">
        <v>8</v>
      </c>
      <c r="L1404">
        <v>750.44</v>
      </c>
      <c r="M1404" t="s">
        <v>36</v>
      </c>
      <c r="N1404">
        <v>1.0900000000000001</v>
      </c>
      <c r="O1404">
        <v>750.44</v>
      </c>
      <c r="P1404">
        <f t="shared" si="175"/>
        <v>817.97960000000012</v>
      </c>
      <c r="Q1404" t="s">
        <v>41</v>
      </c>
      <c r="R1404" t="s">
        <v>349</v>
      </c>
      <c r="S1404" t="s">
        <v>25</v>
      </c>
      <c r="T1404">
        <v>901028</v>
      </c>
      <c r="U1404">
        <v>449.35</v>
      </c>
      <c r="V1404" t="s">
        <v>1065</v>
      </c>
      <c r="X1404" t="s">
        <v>3004</v>
      </c>
      <c r="Y1404">
        <v>1408115</v>
      </c>
      <c r="Z1404" t="s">
        <v>350</v>
      </c>
      <c r="AB1404">
        <f t="shared" si="170"/>
        <v>2024</v>
      </c>
      <c r="AC1404">
        <f t="shared" si="171"/>
        <v>3</v>
      </c>
      <c r="AD1404" t="str">
        <f t="shared" si="172"/>
        <v>Q4</v>
      </c>
      <c r="AE1404" t="str">
        <f t="shared" si="173"/>
        <v>FY23/24</v>
      </c>
      <c r="AF1404" t="str">
        <f t="shared" si="174"/>
        <v>SOUTH</v>
      </c>
    </row>
    <row r="1405" spans="1:32">
      <c r="A1405" t="s">
        <v>3025</v>
      </c>
      <c r="B1405" t="s">
        <v>22</v>
      </c>
      <c r="C1405" t="str">
        <f t="shared" si="168"/>
        <v>SPARES/OTHER</v>
      </c>
      <c r="D1405" s="4">
        <v>45362</v>
      </c>
      <c r="E1405" t="str">
        <f t="shared" si="169"/>
        <v>YAMAHA</v>
      </c>
      <c r="F1405">
        <v>14100722</v>
      </c>
      <c r="G1405" s="19">
        <v>45362</v>
      </c>
      <c r="H1405" t="s">
        <v>42</v>
      </c>
      <c r="I1405" t="s">
        <v>43</v>
      </c>
      <c r="J1405">
        <v>40</v>
      </c>
      <c r="K1405">
        <v>40</v>
      </c>
      <c r="L1405">
        <v>4106.1899999999996</v>
      </c>
      <c r="M1405" t="s">
        <v>36</v>
      </c>
      <c r="N1405">
        <v>1.0900000000000001</v>
      </c>
      <c r="O1405">
        <v>4106.1899999999996</v>
      </c>
      <c r="P1405">
        <f t="shared" si="175"/>
        <v>4475.7470999999996</v>
      </c>
      <c r="Q1405" t="s">
        <v>41</v>
      </c>
      <c r="R1405" t="s">
        <v>349</v>
      </c>
      <c r="S1405" t="s">
        <v>25</v>
      </c>
      <c r="T1405">
        <v>901028</v>
      </c>
      <c r="U1405">
        <v>2469.7600000000002</v>
      </c>
      <c r="V1405" t="s">
        <v>1065</v>
      </c>
      <c r="X1405" t="s">
        <v>3004</v>
      </c>
      <c r="Y1405">
        <v>1408115</v>
      </c>
      <c r="Z1405" t="s">
        <v>350</v>
      </c>
      <c r="AB1405">
        <f t="shared" si="170"/>
        <v>2024</v>
      </c>
      <c r="AC1405">
        <f t="shared" si="171"/>
        <v>3</v>
      </c>
      <c r="AD1405" t="str">
        <f t="shared" si="172"/>
        <v>Q4</v>
      </c>
      <c r="AE1405" t="str">
        <f t="shared" si="173"/>
        <v>FY23/24</v>
      </c>
      <c r="AF1405" t="str">
        <f t="shared" si="174"/>
        <v>SOUTH</v>
      </c>
    </row>
    <row r="1406" spans="1:32">
      <c r="A1406" t="s">
        <v>3025</v>
      </c>
      <c r="B1406" t="s">
        <v>22</v>
      </c>
      <c r="C1406" t="str">
        <f t="shared" si="168"/>
        <v>SPARES/OTHER</v>
      </c>
      <c r="D1406" s="4">
        <v>45362</v>
      </c>
      <c r="E1406" t="str">
        <f t="shared" si="169"/>
        <v>YAMAHA</v>
      </c>
      <c r="F1406">
        <v>14100722</v>
      </c>
      <c r="G1406" s="19">
        <v>45362</v>
      </c>
      <c r="H1406" t="s">
        <v>2232</v>
      </c>
      <c r="I1406" t="s">
        <v>2233</v>
      </c>
      <c r="J1406">
        <v>1</v>
      </c>
      <c r="K1406">
        <v>1</v>
      </c>
      <c r="L1406">
        <v>796.46</v>
      </c>
      <c r="M1406" t="s">
        <v>36</v>
      </c>
      <c r="N1406">
        <v>1.0900000000000001</v>
      </c>
      <c r="O1406">
        <v>796.46</v>
      </c>
      <c r="P1406">
        <f t="shared" si="175"/>
        <v>868.14140000000009</v>
      </c>
      <c r="Q1406" t="s">
        <v>41</v>
      </c>
      <c r="R1406" t="s">
        <v>349</v>
      </c>
      <c r="S1406" t="s">
        <v>25</v>
      </c>
      <c r="T1406">
        <v>901028</v>
      </c>
      <c r="U1406">
        <v>389.5</v>
      </c>
      <c r="V1406" t="s">
        <v>1065</v>
      </c>
      <c r="X1406" t="s">
        <v>3004</v>
      </c>
      <c r="Y1406">
        <v>1408115</v>
      </c>
      <c r="Z1406" t="s">
        <v>350</v>
      </c>
      <c r="AB1406">
        <f t="shared" si="170"/>
        <v>2024</v>
      </c>
      <c r="AC1406">
        <f t="shared" si="171"/>
        <v>3</v>
      </c>
      <c r="AD1406" t="str">
        <f t="shared" si="172"/>
        <v>Q4</v>
      </c>
      <c r="AE1406" t="str">
        <f t="shared" si="173"/>
        <v>FY23/24</v>
      </c>
      <c r="AF1406" t="str">
        <f t="shared" si="174"/>
        <v>SOUTH</v>
      </c>
    </row>
    <row r="1407" spans="1:32">
      <c r="A1407" t="s">
        <v>3025</v>
      </c>
      <c r="B1407" t="s">
        <v>22</v>
      </c>
      <c r="C1407" t="str">
        <f t="shared" si="168"/>
        <v>SPARES/OTHER</v>
      </c>
      <c r="D1407" s="4">
        <v>45362</v>
      </c>
      <c r="E1407" t="str">
        <f t="shared" si="169"/>
        <v>YAMAHA</v>
      </c>
      <c r="F1407">
        <v>14100723</v>
      </c>
      <c r="G1407" s="19">
        <v>45362</v>
      </c>
      <c r="H1407" t="s">
        <v>1567</v>
      </c>
      <c r="I1407" t="s">
        <v>1568</v>
      </c>
      <c r="J1407">
        <v>3</v>
      </c>
      <c r="K1407">
        <v>3</v>
      </c>
      <c r="L1407">
        <v>4778.76</v>
      </c>
      <c r="M1407" t="s">
        <v>36</v>
      </c>
      <c r="N1407">
        <v>1.0900000000000001</v>
      </c>
      <c r="O1407">
        <v>4778.76</v>
      </c>
      <c r="P1407">
        <f t="shared" si="175"/>
        <v>5208.8484000000008</v>
      </c>
      <c r="Q1407" t="s">
        <v>41</v>
      </c>
      <c r="R1407" t="s">
        <v>1157</v>
      </c>
      <c r="S1407" t="s">
        <v>25</v>
      </c>
      <c r="T1407">
        <v>901029</v>
      </c>
      <c r="U1407">
        <v>2577</v>
      </c>
      <c r="V1407" t="s">
        <v>1065</v>
      </c>
      <c r="X1407" t="s">
        <v>3007</v>
      </c>
      <c r="Y1407">
        <v>1408120</v>
      </c>
      <c r="Z1407" t="s">
        <v>1159</v>
      </c>
      <c r="AB1407">
        <f t="shared" si="170"/>
        <v>2024</v>
      </c>
      <c r="AC1407">
        <f t="shared" si="171"/>
        <v>3</v>
      </c>
      <c r="AD1407" t="str">
        <f t="shared" si="172"/>
        <v>Q4</v>
      </c>
      <c r="AE1407" t="str">
        <f t="shared" si="173"/>
        <v>FY23/24</v>
      </c>
      <c r="AF1407" t="str">
        <f t="shared" si="174"/>
        <v>SOUTH</v>
      </c>
    </row>
    <row r="1408" spans="1:32">
      <c r="A1408" t="s">
        <v>3025</v>
      </c>
      <c r="B1408" t="s">
        <v>22</v>
      </c>
      <c r="C1408" t="str">
        <f t="shared" si="168"/>
        <v>SPARES/OTHER</v>
      </c>
      <c r="D1408" s="4">
        <v>45362</v>
      </c>
      <c r="E1408" t="str">
        <f t="shared" si="169"/>
        <v>OTHERS</v>
      </c>
      <c r="F1408">
        <v>14100724</v>
      </c>
      <c r="G1408" s="19">
        <v>45362</v>
      </c>
      <c r="H1408" t="s">
        <v>3008</v>
      </c>
      <c r="I1408" t="s">
        <v>351</v>
      </c>
      <c r="J1408">
        <v>1</v>
      </c>
      <c r="K1408">
        <v>1</v>
      </c>
      <c r="L1408">
        <v>601.77</v>
      </c>
      <c r="M1408" t="s">
        <v>36</v>
      </c>
      <c r="N1408">
        <v>1.0900000000000001</v>
      </c>
      <c r="O1408">
        <v>601.77</v>
      </c>
      <c r="P1408">
        <f t="shared" si="175"/>
        <v>655.92930000000001</v>
      </c>
      <c r="Q1408" t="s">
        <v>41</v>
      </c>
      <c r="R1408" t="s">
        <v>2752</v>
      </c>
      <c r="S1408" t="s">
        <v>25</v>
      </c>
      <c r="T1408">
        <v>901030</v>
      </c>
      <c r="U1408">
        <v>398.23</v>
      </c>
      <c r="V1408" t="s">
        <v>1065</v>
      </c>
      <c r="X1408" t="s">
        <v>3009</v>
      </c>
      <c r="Y1408">
        <v>1408124</v>
      </c>
      <c r="Z1408" t="s">
        <v>2754</v>
      </c>
      <c r="AB1408">
        <f t="shared" si="170"/>
        <v>2024</v>
      </c>
      <c r="AC1408">
        <f t="shared" si="171"/>
        <v>3</v>
      </c>
      <c r="AD1408" t="str">
        <f t="shared" si="172"/>
        <v>Q4</v>
      </c>
      <c r="AE1408" t="str">
        <f t="shared" si="173"/>
        <v>FY23/24</v>
      </c>
      <c r="AF1408" t="str">
        <f t="shared" si="174"/>
        <v>SOUTH</v>
      </c>
    </row>
    <row r="1409" spans="1:32">
      <c r="A1409" t="s">
        <v>3025</v>
      </c>
      <c r="B1409" t="s">
        <v>22</v>
      </c>
      <c r="C1409" t="str">
        <f t="shared" si="168"/>
        <v>SPARES/OTHER</v>
      </c>
      <c r="D1409" s="4">
        <v>45362</v>
      </c>
      <c r="E1409" t="str">
        <f t="shared" si="169"/>
        <v>OTHERS</v>
      </c>
      <c r="F1409">
        <v>14100724</v>
      </c>
      <c r="G1409" s="19">
        <v>45362</v>
      </c>
      <c r="H1409" t="s">
        <v>3010</v>
      </c>
      <c r="I1409" t="s">
        <v>351</v>
      </c>
      <c r="J1409">
        <v>1</v>
      </c>
      <c r="K1409">
        <v>1</v>
      </c>
      <c r="L1409">
        <v>601.77</v>
      </c>
      <c r="M1409" t="s">
        <v>36</v>
      </c>
      <c r="N1409">
        <v>1.0900000000000001</v>
      </c>
      <c r="O1409">
        <v>601.77</v>
      </c>
      <c r="P1409">
        <f t="shared" si="175"/>
        <v>655.92930000000001</v>
      </c>
      <c r="Q1409" t="s">
        <v>41</v>
      </c>
      <c r="R1409" t="s">
        <v>2752</v>
      </c>
      <c r="S1409" t="s">
        <v>25</v>
      </c>
      <c r="T1409">
        <v>901030</v>
      </c>
      <c r="U1409">
        <v>398.23</v>
      </c>
      <c r="V1409" t="s">
        <v>1065</v>
      </c>
      <c r="X1409" t="s">
        <v>3009</v>
      </c>
      <c r="Y1409">
        <v>1408124</v>
      </c>
      <c r="Z1409" t="s">
        <v>2754</v>
      </c>
      <c r="AB1409">
        <f t="shared" si="170"/>
        <v>2024</v>
      </c>
      <c r="AC1409">
        <f t="shared" si="171"/>
        <v>3</v>
      </c>
      <c r="AD1409" t="str">
        <f t="shared" si="172"/>
        <v>Q4</v>
      </c>
      <c r="AE1409" t="str">
        <f t="shared" si="173"/>
        <v>FY23/24</v>
      </c>
      <c r="AF1409" t="str">
        <f t="shared" si="174"/>
        <v>SOUTH</v>
      </c>
    </row>
    <row r="1410" spans="1:32">
      <c r="A1410" t="s">
        <v>3025</v>
      </c>
      <c r="B1410" t="s">
        <v>22</v>
      </c>
      <c r="C1410" t="str">
        <f t="shared" ref="C1410:C1473" si="176">IF(F1410="", "", IF(AND(F1410&gt;=12000000, F1410&lt;=13000000, OR(ISNUMBER(SEARCH("SERVICE", H1410)), ISNUMBER(SEARCH("REPAIR CHARGE", I1410)), ISNUMBER(SEARCH("REPAIR", H1410)))), "SERVICE_CHARGE", IF(AND(F1410&gt;=13000000, F1410&lt;=14000000, OR(ISNUMBER(SEARCH("SERVICE", H1410)), ISNUMBER(SEARCH("REPAIR CHARGE", I1410)), ISNUMBER(SEARCH("REPAIR", H1410)))), "CONTRACT_FEE", IF(AND(F1410&gt;=14000000, F1410&lt;=15000000, OR(ISNUMBER(SEARCH("TAPE FEEDER", I1410)), ISNUMBER(SEARCH("ZS FEEDER", I1410)), ISNUMBER(SEARCH("TRAY", I1410)))), "FEEDER", "SPARES/OTHER"))))</f>
        <v>SERVICE_CHARGE</v>
      </c>
      <c r="D1410" s="4">
        <v>45364</v>
      </c>
      <c r="E1410" t="str">
        <f t="shared" ref="E1410:E1473" si="177">IF(ISNUMBER(SEARCH("YMCT",H1410)),"YAMAHA",IF(ISNUMBER(SEARCH("HELI",H1410)),"HELLER",IF(ISNUMBER(SEARCH("PEMR",H1410)),"PEMTRON",IF(ISNUMBER(SEARCH("PEMT",H1410)),"PEMTRON",IF(H1410="","",(IFERROR(1/0,"OTHERS")))))))</f>
        <v>HELLER</v>
      </c>
      <c r="F1410">
        <v>12100174</v>
      </c>
      <c r="G1410" s="19">
        <v>45364</v>
      </c>
      <c r="H1410" t="s">
        <v>105</v>
      </c>
      <c r="I1410" t="s">
        <v>77</v>
      </c>
      <c r="J1410">
        <v>1</v>
      </c>
      <c r="K1410">
        <v>1</v>
      </c>
      <c r="L1410">
        <v>1327.43</v>
      </c>
      <c r="M1410" t="s">
        <v>36</v>
      </c>
      <c r="N1410">
        <v>1.0900000000000001</v>
      </c>
      <c r="O1410">
        <v>1327.43</v>
      </c>
      <c r="P1410">
        <f t="shared" si="175"/>
        <v>1446.8987000000002</v>
      </c>
      <c r="Q1410" t="s">
        <v>41</v>
      </c>
      <c r="R1410" t="s">
        <v>368</v>
      </c>
      <c r="S1410" t="s">
        <v>25</v>
      </c>
      <c r="T1410">
        <v>901032</v>
      </c>
      <c r="U1410">
        <v>0</v>
      </c>
      <c r="V1410" t="s">
        <v>1069</v>
      </c>
      <c r="X1410" t="s">
        <v>3011</v>
      </c>
      <c r="Z1410" t="s">
        <v>369</v>
      </c>
      <c r="AB1410">
        <f t="shared" ref="AB1410:AB1473" si="178">IF(D1410="","",YEAR(D1410))</f>
        <v>2024</v>
      </c>
      <c r="AC1410">
        <f t="shared" ref="AC1410:AC1473" si="179">IF(D1410="","",MONTH(D1410))</f>
        <v>3</v>
      </c>
      <c r="AD1410" t="str">
        <f t="shared" ref="AD1410:AD1473" si="180">IFERROR(IF(AC1410="","",IF(AND(AC1410&gt;=10,AC1410&lt;=12),"Q3",IF(AND(AC1410&gt;=1,AC1410&lt;=3),"Q4",IF(AND(AC1410&gt;=7,AC1410&lt;=9),"Q2",IF(AND(AC1410&gt;=4,AC1410&lt;=6),"Q1"))))),"")</f>
        <v>Q4</v>
      </c>
      <c r="AE1410" t="str">
        <f t="shared" ref="AE1410:AE1473" si="181">IFERROR(IF(AD1410="Q4","FY"&amp;RIGHT(AB1410,2)-1&amp;"/"&amp;RIGHT(AB1410,2),"FY"&amp;RIGHT(AB1410,2)&amp;"/"&amp;RIGHT(AB1410,2)+1),"")</f>
        <v>FY23/24</v>
      </c>
      <c r="AF1410" t="str">
        <f t="shared" ref="AF1410:AF1473" si="182">IF(B1410="SZX","SOUTH",IF(B1410="BJS","NORTH",IF(B1410="SHA","EAST",IF(B1410="","",(IF(AND(B1410&lt;&gt;"SZX",B1410&lt;&gt;"SHA",B1410&lt;&gt;"BJS"),"WEST"))))))</f>
        <v>SOUTH</v>
      </c>
    </row>
    <row r="1411" spans="1:32">
      <c r="A1411" t="s">
        <v>3025</v>
      </c>
      <c r="B1411" t="s">
        <v>22</v>
      </c>
      <c r="C1411" t="str">
        <f t="shared" si="176"/>
        <v>SERVICE_CHARGE</v>
      </c>
      <c r="D1411" s="4">
        <v>45364</v>
      </c>
      <c r="E1411" t="str">
        <f t="shared" si="177"/>
        <v>YAMAHA</v>
      </c>
      <c r="F1411">
        <v>12100175</v>
      </c>
      <c r="G1411" s="19">
        <v>45364</v>
      </c>
      <c r="H1411" t="s">
        <v>76</v>
      </c>
      <c r="I1411" t="s">
        <v>77</v>
      </c>
      <c r="J1411">
        <v>1</v>
      </c>
      <c r="K1411">
        <v>1</v>
      </c>
      <c r="L1411">
        <v>3185.84</v>
      </c>
      <c r="M1411" t="s">
        <v>36</v>
      </c>
      <c r="N1411">
        <v>1.0900000000000001</v>
      </c>
      <c r="O1411">
        <v>3185.84</v>
      </c>
      <c r="P1411">
        <f t="shared" ref="P1411:P1474" si="183">IF(M1411="CNY",O1411*N1411,IF(M1411="USD",O1411*7.8,IF(M1411="HKD",O1411*1,IF(M1411="JPY",O1411*0.0563,""))))</f>
        <v>3472.5656000000004</v>
      </c>
      <c r="Q1411" t="s">
        <v>41</v>
      </c>
      <c r="R1411" t="s">
        <v>2367</v>
      </c>
      <c r="S1411" t="s">
        <v>25</v>
      </c>
      <c r="T1411">
        <v>901034</v>
      </c>
      <c r="U1411">
        <v>0</v>
      </c>
      <c r="V1411" t="s">
        <v>1069</v>
      </c>
      <c r="X1411" t="s">
        <v>3012</v>
      </c>
      <c r="Z1411" t="s">
        <v>2369</v>
      </c>
      <c r="AB1411">
        <f t="shared" si="178"/>
        <v>2024</v>
      </c>
      <c r="AC1411">
        <f t="shared" si="179"/>
        <v>3</v>
      </c>
      <c r="AD1411" t="str">
        <f t="shared" si="180"/>
        <v>Q4</v>
      </c>
      <c r="AE1411" t="str">
        <f t="shared" si="181"/>
        <v>FY23/24</v>
      </c>
      <c r="AF1411" t="str">
        <f t="shared" si="182"/>
        <v>SOUTH</v>
      </c>
    </row>
    <row r="1412" spans="1:32">
      <c r="A1412" t="s">
        <v>3025</v>
      </c>
      <c r="B1412" t="s">
        <v>22</v>
      </c>
      <c r="C1412" t="str">
        <f t="shared" si="176"/>
        <v>SERVICE_CHARGE</v>
      </c>
      <c r="D1412" s="4">
        <v>45364</v>
      </c>
      <c r="E1412" t="str">
        <f t="shared" si="177"/>
        <v>YAMAHA</v>
      </c>
      <c r="F1412">
        <v>12100176</v>
      </c>
      <c r="G1412" s="19">
        <v>45364</v>
      </c>
      <c r="H1412" t="s">
        <v>76</v>
      </c>
      <c r="I1412" t="s">
        <v>77</v>
      </c>
      <c r="J1412">
        <v>1</v>
      </c>
      <c r="K1412">
        <v>1</v>
      </c>
      <c r="L1412">
        <v>884.96</v>
      </c>
      <c r="M1412" t="s">
        <v>36</v>
      </c>
      <c r="N1412">
        <v>1.0900000000000001</v>
      </c>
      <c r="O1412">
        <v>884.96</v>
      </c>
      <c r="P1412">
        <f t="shared" si="183"/>
        <v>964.60640000000012</v>
      </c>
      <c r="Q1412" t="s">
        <v>41</v>
      </c>
      <c r="R1412" t="s">
        <v>360</v>
      </c>
      <c r="S1412" t="s">
        <v>25</v>
      </c>
      <c r="T1412">
        <v>901036</v>
      </c>
      <c r="U1412">
        <v>0</v>
      </c>
      <c r="V1412" t="s">
        <v>1069</v>
      </c>
      <c r="X1412" t="s">
        <v>3013</v>
      </c>
      <c r="Z1412" t="s">
        <v>361</v>
      </c>
      <c r="AB1412">
        <f t="shared" si="178"/>
        <v>2024</v>
      </c>
      <c r="AC1412">
        <f t="shared" si="179"/>
        <v>3</v>
      </c>
      <c r="AD1412" t="str">
        <f t="shared" si="180"/>
        <v>Q4</v>
      </c>
      <c r="AE1412" t="str">
        <f t="shared" si="181"/>
        <v>FY23/24</v>
      </c>
      <c r="AF1412" t="str">
        <f t="shared" si="182"/>
        <v>SOUTH</v>
      </c>
    </row>
    <row r="1413" spans="1:32">
      <c r="A1413" t="s">
        <v>3025</v>
      </c>
      <c r="B1413" t="s">
        <v>22</v>
      </c>
      <c r="C1413" t="str">
        <f t="shared" si="176"/>
        <v>SERVICE_CHARGE</v>
      </c>
      <c r="D1413" s="4">
        <v>45364</v>
      </c>
      <c r="E1413" t="str">
        <f t="shared" si="177"/>
        <v>YAMAHA</v>
      </c>
      <c r="F1413">
        <v>12100177</v>
      </c>
      <c r="G1413" s="19">
        <v>45364</v>
      </c>
      <c r="H1413" t="s">
        <v>76</v>
      </c>
      <c r="I1413" t="s">
        <v>77</v>
      </c>
      <c r="J1413">
        <v>1</v>
      </c>
      <c r="K1413">
        <v>1</v>
      </c>
      <c r="L1413">
        <v>4247.79</v>
      </c>
      <c r="M1413" t="s">
        <v>36</v>
      </c>
      <c r="N1413">
        <v>1.0900000000000001</v>
      </c>
      <c r="O1413">
        <v>4247.79</v>
      </c>
      <c r="P1413">
        <f t="shared" si="183"/>
        <v>4630.0911000000006</v>
      </c>
      <c r="Q1413" t="s">
        <v>41</v>
      </c>
      <c r="R1413" t="s">
        <v>360</v>
      </c>
      <c r="S1413" t="s">
        <v>25</v>
      </c>
      <c r="T1413">
        <v>901037</v>
      </c>
      <c r="U1413">
        <v>0</v>
      </c>
      <c r="V1413" t="s">
        <v>1069</v>
      </c>
      <c r="X1413" t="s">
        <v>3014</v>
      </c>
      <c r="Z1413" t="s">
        <v>361</v>
      </c>
      <c r="AB1413">
        <f t="shared" si="178"/>
        <v>2024</v>
      </c>
      <c r="AC1413">
        <f t="shared" si="179"/>
        <v>3</v>
      </c>
      <c r="AD1413" t="str">
        <f t="shared" si="180"/>
        <v>Q4</v>
      </c>
      <c r="AE1413" t="str">
        <f t="shared" si="181"/>
        <v>FY23/24</v>
      </c>
      <c r="AF1413" t="str">
        <f t="shared" si="182"/>
        <v>SOUTH</v>
      </c>
    </row>
    <row r="1414" spans="1:32">
      <c r="A1414" t="s">
        <v>3025</v>
      </c>
      <c r="B1414" t="s">
        <v>22</v>
      </c>
      <c r="C1414" t="str">
        <f t="shared" si="176"/>
        <v>CONTRACT_FEE</v>
      </c>
      <c r="D1414" s="4">
        <v>45364</v>
      </c>
      <c r="E1414" t="str">
        <f t="shared" si="177"/>
        <v>YAMAHA</v>
      </c>
      <c r="F1414">
        <v>13100091</v>
      </c>
      <c r="G1414" s="19">
        <v>45364</v>
      </c>
      <c r="H1414" t="s">
        <v>76</v>
      </c>
      <c r="I1414" t="s">
        <v>77</v>
      </c>
      <c r="J1414">
        <v>1</v>
      </c>
      <c r="K1414">
        <v>1</v>
      </c>
      <c r="L1414">
        <v>33730.97</v>
      </c>
      <c r="M1414" t="s">
        <v>36</v>
      </c>
      <c r="N1414">
        <v>1.0900000000000001</v>
      </c>
      <c r="O1414">
        <v>33730.97</v>
      </c>
      <c r="P1414">
        <f t="shared" si="183"/>
        <v>36766.757300000005</v>
      </c>
      <c r="Q1414" t="s">
        <v>41</v>
      </c>
      <c r="R1414" t="s">
        <v>1241</v>
      </c>
      <c r="S1414" t="s">
        <v>25</v>
      </c>
      <c r="T1414">
        <v>901035</v>
      </c>
      <c r="U1414">
        <v>0</v>
      </c>
      <c r="V1414" t="s">
        <v>1090</v>
      </c>
      <c r="X1414" t="s">
        <v>3015</v>
      </c>
      <c r="Z1414" t="s">
        <v>1243</v>
      </c>
      <c r="AB1414">
        <f t="shared" si="178"/>
        <v>2024</v>
      </c>
      <c r="AC1414">
        <f t="shared" si="179"/>
        <v>3</v>
      </c>
      <c r="AD1414" t="str">
        <f t="shared" si="180"/>
        <v>Q4</v>
      </c>
      <c r="AE1414" t="str">
        <f t="shared" si="181"/>
        <v>FY23/24</v>
      </c>
      <c r="AF1414" t="str">
        <f t="shared" si="182"/>
        <v>SOUTH</v>
      </c>
    </row>
    <row r="1415" spans="1:32">
      <c r="A1415" t="s">
        <v>3025</v>
      </c>
      <c r="B1415" t="s">
        <v>22</v>
      </c>
      <c r="C1415" t="str">
        <f t="shared" si="176"/>
        <v>SPARES/OTHER</v>
      </c>
      <c r="D1415" s="4">
        <v>45364</v>
      </c>
      <c r="E1415" t="str">
        <f t="shared" si="177"/>
        <v>YAMAHA</v>
      </c>
      <c r="F1415">
        <v>14100725</v>
      </c>
      <c r="G1415" s="19">
        <v>45364</v>
      </c>
      <c r="H1415" t="s">
        <v>1373</v>
      </c>
      <c r="I1415" t="s">
        <v>1374</v>
      </c>
      <c r="J1415">
        <v>1</v>
      </c>
      <c r="K1415">
        <v>1</v>
      </c>
      <c r="L1415">
        <v>716.81</v>
      </c>
      <c r="M1415" t="s">
        <v>36</v>
      </c>
      <c r="N1415">
        <v>1.0900000000000001</v>
      </c>
      <c r="O1415">
        <v>716.81</v>
      </c>
      <c r="P1415">
        <f t="shared" si="183"/>
        <v>781.3229</v>
      </c>
      <c r="Q1415" t="s">
        <v>41</v>
      </c>
      <c r="R1415" t="s">
        <v>63</v>
      </c>
      <c r="S1415" t="s">
        <v>25</v>
      </c>
      <c r="T1415">
        <v>901031</v>
      </c>
      <c r="U1415">
        <v>396</v>
      </c>
      <c r="V1415" t="s">
        <v>1065</v>
      </c>
      <c r="X1415" t="s">
        <v>3016</v>
      </c>
      <c r="Y1415">
        <v>1411116</v>
      </c>
      <c r="Z1415" t="s">
        <v>110</v>
      </c>
      <c r="AB1415">
        <f t="shared" si="178"/>
        <v>2024</v>
      </c>
      <c r="AC1415">
        <f t="shared" si="179"/>
        <v>3</v>
      </c>
      <c r="AD1415" t="str">
        <f t="shared" si="180"/>
        <v>Q4</v>
      </c>
      <c r="AE1415" t="str">
        <f t="shared" si="181"/>
        <v>FY23/24</v>
      </c>
      <c r="AF1415" t="str">
        <f t="shared" si="182"/>
        <v>SOUTH</v>
      </c>
    </row>
    <row r="1416" spans="1:32">
      <c r="A1416" t="s">
        <v>3025</v>
      </c>
      <c r="B1416" t="s">
        <v>22</v>
      </c>
      <c r="C1416" t="str">
        <f t="shared" si="176"/>
        <v>SPARES/OTHER</v>
      </c>
      <c r="D1416" s="4">
        <v>45364</v>
      </c>
      <c r="E1416" t="str">
        <f t="shared" si="177"/>
        <v>OTHERS</v>
      </c>
      <c r="F1416">
        <v>14100726</v>
      </c>
      <c r="G1416" s="19">
        <v>45364</v>
      </c>
      <c r="H1416" t="s">
        <v>3017</v>
      </c>
      <c r="I1416" t="s">
        <v>351</v>
      </c>
      <c r="J1416">
        <v>240</v>
      </c>
      <c r="K1416">
        <v>240</v>
      </c>
      <c r="L1416">
        <v>70088.5</v>
      </c>
      <c r="M1416" t="s">
        <v>36</v>
      </c>
      <c r="N1416">
        <v>1.0900000000000001</v>
      </c>
      <c r="O1416">
        <v>70088.5</v>
      </c>
      <c r="P1416">
        <f t="shared" si="183"/>
        <v>76396.465000000011</v>
      </c>
      <c r="Q1416" t="s">
        <v>41</v>
      </c>
      <c r="R1416" t="s">
        <v>2506</v>
      </c>
      <c r="S1416" t="s">
        <v>25</v>
      </c>
      <c r="T1416">
        <v>901033</v>
      </c>
      <c r="U1416">
        <v>55221.599999999999</v>
      </c>
      <c r="V1416" t="s">
        <v>1065</v>
      </c>
      <c r="X1416" t="s">
        <v>3012</v>
      </c>
      <c r="Y1416">
        <v>1411130</v>
      </c>
      <c r="Z1416" t="s">
        <v>2508</v>
      </c>
      <c r="AB1416">
        <f t="shared" si="178"/>
        <v>2024</v>
      </c>
      <c r="AC1416">
        <f t="shared" si="179"/>
        <v>3</v>
      </c>
      <c r="AD1416" t="str">
        <f t="shared" si="180"/>
        <v>Q4</v>
      </c>
      <c r="AE1416" t="str">
        <f t="shared" si="181"/>
        <v>FY23/24</v>
      </c>
      <c r="AF1416" t="str">
        <f t="shared" si="182"/>
        <v>SOUTH</v>
      </c>
    </row>
    <row r="1417" spans="1:32">
      <c r="A1417" t="s">
        <v>3025</v>
      </c>
      <c r="B1417" t="s">
        <v>22</v>
      </c>
      <c r="C1417" t="str">
        <f t="shared" si="176"/>
        <v>SPARES/OTHER</v>
      </c>
      <c r="D1417" s="4">
        <v>45365</v>
      </c>
      <c r="E1417" t="str">
        <f t="shared" si="177"/>
        <v>YAMAHA</v>
      </c>
      <c r="F1417">
        <v>14100727</v>
      </c>
      <c r="G1417" s="19">
        <v>45365</v>
      </c>
      <c r="H1417" t="s">
        <v>1128</v>
      </c>
      <c r="I1417" t="s">
        <v>45</v>
      </c>
      <c r="J1417">
        <v>14</v>
      </c>
      <c r="K1417">
        <v>14</v>
      </c>
      <c r="L1417">
        <v>0</v>
      </c>
      <c r="M1417" t="s">
        <v>36</v>
      </c>
      <c r="N1417">
        <v>1.0900000000000001</v>
      </c>
      <c r="O1417">
        <v>0</v>
      </c>
      <c r="P1417">
        <f t="shared" si="183"/>
        <v>0</v>
      </c>
      <c r="Q1417" t="s">
        <v>41</v>
      </c>
      <c r="R1417" t="s">
        <v>1241</v>
      </c>
      <c r="S1417" t="s">
        <v>25</v>
      </c>
      <c r="T1417">
        <v>901039</v>
      </c>
      <c r="U1417">
        <v>666.23</v>
      </c>
      <c r="V1417" t="s">
        <v>1065</v>
      </c>
      <c r="X1417" t="s">
        <v>3015</v>
      </c>
      <c r="Y1417">
        <v>1412189</v>
      </c>
      <c r="Z1417" t="s">
        <v>1243</v>
      </c>
      <c r="AB1417">
        <f t="shared" si="178"/>
        <v>2024</v>
      </c>
      <c r="AC1417">
        <f t="shared" si="179"/>
        <v>3</v>
      </c>
      <c r="AD1417" t="str">
        <f t="shared" si="180"/>
        <v>Q4</v>
      </c>
      <c r="AE1417" t="str">
        <f t="shared" si="181"/>
        <v>FY23/24</v>
      </c>
      <c r="AF1417" t="str">
        <f t="shared" si="182"/>
        <v>SOUTH</v>
      </c>
    </row>
    <row r="1418" spans="1:32">
      <c r="A1418" t="s">
        <v>3025</v>
      </c>
      <c r="B1418" t="s">
        <v>22</v>
      </c>
      <c r="C1418" t="str">
        <f t="shared" si="176"/>
        <v>SPARES/OTHER</v>
      </c>
      <c r="D1418" s="4">
        <v>45365</v>
      </c>
      <c r="E1418" t="str">
        <f t="shared" si="177"/>
        <v>YAMAHA</v>
      </c>
      <c r="F1418">
        <v>14100727</v>
      </c>
      <c r="G1418" s="19">
        <v>45365</v>
      </c>
      <c r="H1418" t="s">
        <v>1129</v>
      </c>
      <c r="I1418" t="s">
        <v>44</v>
      </c>
      <c r="J1418">
        <v>14</v>
      </c>
      <c r="K1418">
        <v>14</v>
      </c>
      <c r="L1418">
        <v>0</v>
      </c>
      <c r="M1418" t="s">
        <v>36</v>
      </c>
      <c r="N1418">
        <v>1.0900000000000001</v>
      </c>
      <c r="O1418">
        <v>0</v>
      </c>
      <c r="P1418">
        <f t="shared" si="183"/>
        <v>0</v>
      </c>
      <c r="Q1418" t="s">
        <v>41</v>
      </c>
      <c r="R1418" t="s">
        <v>1241</v>
      </c>
      <c r="S1418" t="s">
        <v>25</v>
      </c>
      <c r="T1418">
        <v>901039</v>
      </c>
      <c r="U1418">
        <v>650.48</v>
      </c>
      <c r="V1418" t="s">
        <v>1065</v>
      </c>
      <c r="X1418" t="s">
        <v>3015</v>
      </c>
      <c r="Y1418">
        <v>1412189</v>
      </c>
      <c r="Z1418" t="s">
        <v>1243</v>
      </c>
      <c r="AB1418">
        <f t="shared" si="178"/>
        <v>2024</v>
      </c>
      <c r="AC1418">
        <f t="shared" si="179"/>
        <v>3</v>
      </c>
      <c r="AD1418" t="str">
        <f t="shared" si="180"/>
        <v>Q4</v>
      </c>
      <c r="AE1418" t="str">
        <f t="shared" si="181"/>
        <v>FY23/24</v>
      </c>
      <c r="AF1418" t="str">
        <f t="shared" si="182"/>
        <v>SOUTH</v>
      </c>
    </row>
    <row r="1419" spans="1:32">
      <c r="A1419" t="s">
        <v>3025</v>
      </c>
      <c r="B1419" t="s">
        <v>22</v>
      </c>
      <c r="C1419" t="str">
        <f t="shared" si="176"/>
        <v>SPARES/OTHER</v>
      </c>
      <c r="D1419" s="4">
        <v>45365</v>
      </c>
      <c r="E1419" t="str">
        <f t="shared" si="177"/>
        <v>OTHERS</v>
      </c>
      <c r="F1419">
        <v>14100727</v>
      </c>
      <c r="G1419" s="19">
        <v>45365</v>
      </c>
      <c r="H1419" t="s">
        <v>345</v>
      </c>
      <c r="I1419" t="s">
        <v>346</v>
      </c>
      <c r="J1419">
        <v>6</v>
      </c>
      <c r="K1419">
        <v>6</v>
      </c>
      <c r="L1419">
        <v>0</v>
      </c>
      <c r="M1419" t="s">
        <v>36</v>
      </c>
      <c r="N1419">
        <v>1.0900000000000001</v>
      </c>
      <c r="O1419">
        <v>0</v>
      </c>
      <c r="P1419">
        <f t="shared" si="183"/>
        <v>0</v>
      </c>
      <c r="Q1419" t="s">
        <v>41</v>
      </c>
      <c r="R1419" t="s">
        <v>1241</v>
      </c>
      <c r="S1419" t="s">
        <v>25</v>
      </c>
      <c r="T1419">
        <v>901039</v>
      </c>
      <c r="U1419">
        <v>692.84</v>
      </c>
      <c r="V1419" t="s">
        <v>1065</v>
      </c>
      <c r="X1419" t="s">
        <v>3015</v>
      </c>
      <c r="Y1419">
        <v>1412189</v>
      </c>
      <c r="Z1419" t="s">
        <v>1243</v>
      </c>
      <c r="AB1419">
        <f t="shared" si="178"/>
        <v>2024</v>
      </c>
      <c r="AC1419">
        <f t="shared" si="179"/>
        <v>3</v>
      </c>
      <c r="AD1419" t="str">
        <f t="shared" si="180"/>
        <v>Q4</v>
      </c>
      <c r="AE1419" t="str">
        <f t="shared" si="181"/>
        <v>FY23/24</v>
      </c>
      <c r="AF1419" t="str">
        <f t="shared" si="182"/>
        <v>SOUTH</v>
      </c>
    </row>
    <row r="1420" spans="1:32">
      <c r="A1420" t="s">
        <v>3025</v>
      </c>
      <c r="B1420" t="s">
        <v>22</v>
      </c>
      <c r="C1420" t="str">
        <f t="shared" si="176"/>
        <v>CONTRACT_FEE</v>
      </c>
      <c r="D1420" s="4">
        <v>45369</v>
      </c>
      <c r="E1420" t="str">
        <f t="shared" si="177"/>
        <v>YAMAHA</v>
      </c>
      <c r="F1420">
        <v>13100092</v>
      </c>
      <c r="G1420" s="19">
        <v>45369</v>
      </c>
      <c r="H1420" t="s">
        <v>76</v>
      </c>
      <c r="I1420" t="s">
        <v>77</v>
      </c>
      <c r="J1420">
        <v>1</v>
      </c>
      <c r="K1420">
        <v>1</v>
      </c>
      <c r="L1420">
        <v>15044.25</v>
      </c>
      <c r="M1420" t="s">
        <v>36</v>
      </c>
      <c r="N1420">
        <v>1.0900000000000001</v>
      </c>
      <c r="O1420">
        <v>15044.25</v>
      </c>
      <c r="P1420">
        <f t="shared" si="183"/>
        <v>16398.232500000002</v>
      </c>
      <c r="Q1420" t="s">
        <v>41</v>
      </c>
      <c r="R1420" t="s">
        <v>89</v>
      </c>
      <c r="S1420" t="s">
        <v>25</v>
      </c>
      <c r="T1420">
        <v>901041</v>
      </c>
      <c r="U1420">
        <v>0</v>
      </c>
      <c r="V1420" t="s">
        <v>1090</v>
      </c>
      <c r="X1420" t="s">
        <v>3018</v>
      </c>
      <c r="Z1420" t="s">
        <v>90</v>
      </c>
      <c r="AB1420">
        <f t="shared" si="178"/>
        <v>2024</v>
      </c>
      <c r="AC1420">
        <f t="shared" si="179"/>
        <v>3</v>
      </c>
      <c r="AD1420" t="str">
        <f t="shared" si="180"/>
        <v>Q4</v>
      </c>
      <c r="AE1420" t="str">
        <f t="shared" si="181"/>
        <v>FY23/24</v>
      </c>
      <c r="AF1420" t="str">
        <f t="shared" si="182"/>
        <v>SOUTH</v>
      </c>
    </row>
    <row r="1421" spans="1:32">
      <c r="A1421" t="s">
        <v>3025</v>
      </c>
      <c r="B1421" t="s">
        <v>22</v>
      </c>
      <c r="C1421" t="str">
        <f t="shared" si="176"/>
        <v>CONTRACT_FEE</v>
      </c>
      <c r="D1421" s="4">
        <v>45369</v>
      </c>
      <c r="E1421" t="str">
        <f t="shared" si="177"/>
        <v>YAMAHA</v>
      </c>
      <c r="F1421">
        <v>13100093</v>
      </c>
      <c r="G1421" s="19">
        <v>45369</v>
      </c>
      <c r="H1421" t="s">
        <v>76</v>
      </c>
      <c r="I1421" t="s">
        <v>77</v>
      </c>
      <c r="J1421">
        <v>1</v>
      </c>
      <c r="K1421">
        <v>1</v>
      </c>
      <c r="L1421">
        <v>9911.5</v>
      </c>
      <c r="M1421" t="s">
        <v>36</v>
      </c>
      <c r="N1421">
        <v>1.0900000000000001</v>
      </c>
      <c r="O1421">
        <v>9911.5</v>
      </c>
      <c r="P1421">
        <f t="shared" si="183"/>
        <v>10803.535000000002</v>
      </c>
      <c r="Q1421" t="s">
        <v>41</v>
      </c>
      <c r="R1421" t="s">
        <v>2410</v>
      </c>
      <c r="S1421" t="s">
        <v>25</v>
      </c>
      <c r="T1421">
        <v>901042</v>
      </c>
      <c r="U1421">
        <v>0</v>
      </c>
      <c r="V1421" t="s">
        <v>1090</v>
      </c>
      <c r="X1421" t="s">
        <v>2591</v>
      </c>
      <c r="Z1421" t="s">
        <v>2412</v>
      </c>
      <c r="AB1421">
        <f t="shared" si="178"/>
        <v>2024</v>
      </c>
      <c r="AC1421">
        <f t="shared" si="179"/>
        <v>3</v>
      </c>
      <c r="AD1421" t="str">
        <f t="shared" si="180"/>
        <v>Q4</v>
      </c>
      <c r="AE1421" t="str">
        <f t="shared" si="181"/>
        <v>FY23/24</v>
      </c>
      <c r="AF1421" t="str">
        <f t="shared" si="182"/>
        <v>SOUTH</v>
      </c>
    </row>
    <row r="1422" spans="1:32">
      <c r="A1422" t="s">
        <v>3025</v>
      </c>
      <c r="B1422" t="s">
        <v>22</v>
      </c>
      <c r="C1422" t="str">
        <f t="shared" si="176"/>
        <v>CONTRACT_FEE</v>
      </c>
      <c r="D1422" s="4">
        <v>45369</v>
      </c>
      <c r="E1422" t="str">
        <f t="shared" si="177"/>
        <v>YAMAHA</v>
      </c>
      <c r="F1422">
        <v>13100094</v>
      </c>
      <c r="G1422" s="19">
        <v>45369</v>
      </c>
      <c r="H1422" t="s">
        <v>76</v>
      </c>
      <c r="I1422" t="s">
        <v>77</v>
      </c>
      <c r="J1422">
        <v>1</v>
      </c>
      <c r="K1422">
        <v>1</v>
      </c>
      <c r="L1422">
        <v>7079.65</v>
      </c>
      <c r="M1422" t="s">
        <v>36</v>
      </c>
      <c r="N1422">
        <v>1.0900000000000001</v>
      </c>
      <c r="O1422">
        <v>7079.65</v>
      </c>
      <c r="P1422">
        <f t="shared" si="183"/>
        <v>7716.8185000000003</v>
      </c>
      <c r="Q1422" t="s">
        <v>41</v>
      </c>
      <c r="R1422" t="s">
        <v>1078</v>
      </c>
      <c r="S1422" t="s">
        <v>25</v>
      </c>
      <c r="T1422">
        <v>901043</v>
      </c>
      <c r="U1422">
        <v>0</v>
      </c>
      <c r="V1422" t="s">
        <v>1090</v>
      </c>
      <c r="X1422" t="s">
        <v>2601</v>
      </c>
      <c r="Z1422" t="s">
        <v>1079</v>
      </c>
      <c r="AB1422">
        <f t="shared" si="178"/>
        <v>2024</v>
      </c>
      <c r="AC1422">
        <f t="shared" si="179"/>
        <v>3</v>
      </c>
      <c r="AD1422" t="str">
        <f t="shared" si="180"/>
        <v>Q4</v>
      </c>
      <c r="AE1422" t="str">
        <f t="shared" si="181"/>
        <v>FY23/24</v>
      </c>
      <c r="AF1422" t="str">
        <f t="shared" si="182"/>
        <v>SOUTH</v>
      </c>
    </row>
    <row r="1423" spans="1:32">
      <c r="A1423" t="s">
        <v>3025</v>
      </c>
      <c r="B1423" t="s">
        <v>22</v>
      </c>
      <c r="C1423" t="str">
        <f t="shared" si="176"/>
        <v>SPARES/OTHER</v>
      </c>
      <c r="D1423" s="4">
        <v>45369</v>
      </c>
      <c r="E1423" t="str">
        <f t="shared" si="177"/>
        <v>YAMAHA</v>
      </c>
      <c r="F1423">
        <v>14100728</v>
      </c>
      <c r="G1423" s="19">
        <v>45369</v>
      </c>
      <c r="H1423" t="s">
        <v>93</v>
      </c>
      <c r="I1423" t="s">
        <v>94</v>
      </c>
      <c r="J1423">
        <v>1</v>
      </c>
      <c r="K1423">
        <v>1</v>
      </c>
      <c r="L1423">
        <v>0</v>
      </c>
      <c r="M1423" t="s">
        <v>36</v>
      </c>
      <c r="N1423">
        <v>1.0900000000000001</v>
      </c>
      <c r="O1423">
        <v>0</v>
      </c>
      <c r="P1423">
        <f t="shared" si="183"/>
        <v>0</v>
      </c>
      <c r="Q1423" t="s">
        <v>41</v>
      </c>
      <c r="R1423" t="s">
        <v>89</v>
      </c>
      <c r="S1423" t="s">
        <v>25</v>
      </c>
      <c r="T1423">
        <v>901040</v>
      </c>
      <c r="U1423">
        <v>386.01</v>
      </c>
      <c r="V1423" t="s">
        <v>1065</v>
      </c>
      <c r="X1423" t="s">
        <v>3018</v>
      </c>
      <c r="Y1423">
        <v>1414149</v>
      </c>
      <c r="Z1423" t="s">
        <v>90</v>
      </c>
      <c r="AB1423">
        <f t="shared" si="178"/>
        <v>2024</v>
      </c>
      <c r="AC1423">
        <f t="shared" si="179"/>
        <v>3</v>
      </c>
      <c r="AD1423" t="str">
        <f t="shared" si="180"/>
        <v>Q4</v>
      </c>
      <c r="AE1423" t="str">
        <f t="shared" si="181"/>
        <v>FY23/24</v>
      </c>
      <c r="AF1423" t="str">
        <f t="shared" si="182"/>
        <v>SOUTH</v>
      </c>
    </row>
    <row r="1424" spans="1:32">
      <c r="A1424" t="s">
        <v>3025</v>
      </c>
      <c r="B1424" t="s">
        <v>22</v>
      </c>
      <c r="C1424" t="str">
        <f t="shared" si="176"/>
        <v>CONTRACT_FEE</v>
      </c>
      <c r="D1424" s="4">
        <v>45370</v>
      </c>
      <c r="E1424" t="str">
        <f t="shared" si="177"/>
        <v>YAMAHA</v>
      </c>
      <c r="F1424">
        <v>13100095</v>
      </c>
      <c r="G1424" s="19">
        <v>45370</v>
      </c>
      <c r="H1424" t="s">
        <v>76</v>
      </c>
      <c r="I1424" t="s">
        <v>77</v>
      </c>
      <c r="J1424">
        <v>1</v>
      </c>
      <c r="K1424">
        <v>1</v>
      </c>
      <c r="L1424">
        <v>6637.17</v>
      </c>
      <c r="M1424" t="s">
        <v>36</v>
      </c>
      <c r="N1424">
        <v>1.0900000000000001</v>
      </c>
      <c r="O1424">
        <v>6637.17</v>
      </c>
      <c r="P1424">
        <f t="shared" si="183"/>
        <v>7234.5153000000009</v>
      </c>
      <c r="Q1424" t="s">
        <v>41</v>
      </c>
      <c r="R1424" t="s">
        <v>2234</v>
      </c>
      <c r="S1424" t="s">
        <v>25</v>
      </c>
      <c r="T1424">
        <v>901044</v>
      </c>
      <c r="U1424">
        <v>0</v>
      </c>
      <c r="V1424" t="s">
        <v>1090</v>
      </c>
      <c r="X1424" t="s">
        <v>3019</v>
      </c>
      <c r="Z1424" t="s">
        <v>2236</v>
      </c>
      <c r="AB1424">
        <f t="shared" si="178"/>
        <v>2024</v>
      </c>
      <c r="AC1424">
        <f t="shared" si="179"/>
        <v>3</v>
      </c>
      <c r="AD1424" t="str">
        <f t="shared" si="180"/>
        <v>Q4</v>
      </c>
      <c r="AE1424" t="str">
        <f t="shared" si="181"/>
        <v>FY23/24</v>
      </c>
      <c r="AF1424" t="str">
        <f t="shared" si="182"/>
        <v>SOUTH</v>
      </c>
    </row>
    <row r="1425" spans="1:32">
      <c r="A1425" t="s">
        <v>3025</v>
      </c>
      <c r="B1425" t="s">
        <v>22</v>
      </c>
      <c r="C1425" t="str">
        <f t="shared" si="176"/>
        <v>CONTRACT_FEE</v>
      </c>
      <c r="D1425" s="4">
        <v>45372</v>
      </c>
      <c r="E1425" t="str">
        <f t="shared" si="177"/>
        <v>YAMAHA</v>
      </c>
      <c r="F1425">
        <v>13100096</v>
      </c>
      <c r="G1425" s="19">
        <v>45372</v>
      </c>
      <c r="H1425" t="s">
        <v>76</v>
      </c>
      <c r="I1425" t="s">
        <v>77</v>
      </c>
      <c r="J1425">
        <v>1</v>
      </c>
      <c r="K1425">
        <v>1</v>
      </c>
      <c r="L1425">
        <v>39823.01</v>
      </c>
      <c r="M1425" t="s">
        <v>36</v>
      </c>
      <c r="N1425">
        <v>1.0900000000000001</v>
      </c>
      <c r="O1425">
        <v>39823.01</v>
      </c>
      <c r="P1425">
        <f t="shared" si="183"/>
        <v>43407.080900000008</v>
      </c>
      <c r="Q1425" t="s">
        <v>41</v>
      </c>
      <c r="R1425" t="s">
        <v>2654</v>
      </c>
      <c r="S1425" t="s">
        <v>25</v>
      </c>
      <c r="T1425">
        <v>901045</v>
      </c>
      <c r="U1425">
        <v>0</v>
      </c>
      <c r="V1425" t="s">
        <v>1090</v>
      </c>
      <c r="X1425" t="s">
        <v>3019</v>
      </c>
      <c r="Z1425" t="s">
        <v>2656</v>
      </c>
      <c r="AB1425">
        <f t="shared" si="178"/>
        <v>2024</v>
      </c>
      <c r="AC1425">
        <f t="shared" si="179"/>
        <v>3</v>
      </c>
      <c r="AD1425" t="str">
        <f t="shared" si="180"/>
        <v>Q4</v>
      </c>
      <c r="AE1425" t="str">
        <f t="shared" si="181"/>
        <v>FY23/24</v>
      </c>
      <c r="AF1425" t="str">
        <f t="shared" si="182"/>
        <v>SOUTH</v>
      </c>
    </row>
    <row r="1426" spans="1:32">
      <c r="A1426" t="s">
        <v>3025</v>
      </c>
      <c r="B1426" t="s">
        <v>22</v>
      </c>
      <c r="C1426" t="str">
        <f t="shared" si="176"/>
        <v>SERVICE_CHARGE</v>
      </c>
      <c r="D1426" s="4">
        <v>45373</v>
      </c>
      <c r="E1426" t="str">
        <f t="shared" si="177"/>
        <v>YAMAHA</v>
      </c>
      <c r="F1426">
        <v>12100178</v>
      </c>
      <c r="G1426" s="19">
        <v>45373</v>
      </c>
      <c r="H1426" t="s">
        <v>76</v>
      </c>
      <c r="I1426" t="s">
        <v>77</v>
      </c>
      <c r="J1426">
        <v>1</v>
      </c>
      <c r="K1426">
        <v>1</v>
      </c>
      <c r="L1426">
        <v>32734.51</v>
      </c>
      <c r="M1426" t="s">
        <v>36</v>
      </c>
      <c r="N1426">
        <v>1.0900000000000001</v>
      </c>
      <c r="O1426">
        <v>32734.51</v>
      </c>
      <c r="P1426">
        <f t="shared" si="183"/>
        <v>35680.615900000004</v>
      </c>
      <c r="Q1426" t="s">
        <v>41</v>
      </c>
      <c r="R1426" t="s">
        <v>3020</v>
      </c>
      <c r="S1426" t="s">
        <v>25</v>
      </c>
      <c r="T1426">
        <v>901046</v>
      </c>
      <c r="U1426">
        <v>0</v>
      </c>
      <c r="V1426" t="s">
        <v>1069</v>
      </c>
      <c r="X1426" t="s">
        <v>3021</v>
      </c>
      <c r="Z1426" t="s">
        <v>3022</v>
      </c>
      <c r="AB1426">
        <f t="shared" si="178"/>
        <v>2024</v>
      </c>
      <c r="AC1426">
        <f t="shared" si="179"/>
        <v>3</v>
      </c>
      <c r="AD1426" t="str">
        <f t="shared" si="180"/>
        <v>Q4</v>
      </c>
      <c r="AE1426" t="str">
        <f t="shared" si="181"/>
        <v>FY23/24</v>
      </c>
      <c r="AF1426" t="str">
        <f t="shared" si="182"/>
        <v>SOUTH</v>
      </c>
    </row>
    <row r="1427" spans="1:32">
      <c r="A1427" t="s">
        <v>3025</v>
      </c>
      <c r="B1427" t="s">
        <v>22</v>
      </c>
      <c r="C1427" t="str">
        <f t="shared" si="176"/>
        <v>SERVICE_CHARGE</v>
      </c>
      <c r="D1427" s="4">
        <v>45373</v>
      </c>
      <c r="E1427" t="str">
        <f t="shared" si="177"/>
        <v>YAMAHA</v>
      </c>
      <c r="F1427">
        <v>12100178</v>
      </c>
      <c r="G1427" s="19">
        <v>45373</v>
      </c>
      <c r="H1427" t="s">
        <v>76</v>
      </c>
      <c r="I1427" t="s">
        <v>77</v>
      </c>
      <c r="J1427">
        <v>1</v>
      </c>
      <c r="K1427">
        <v>1</v>
      </c>
      <c r="L1427">
        <v>31548.67</v>
      </c>
      <c r="M1427" t="s">
        <v>36</v>
      </c>
      <c r="N1427">
        <v>1.0900000000000001</v>
      </c>
      <c r="O1427">
        <v>31548.67</v>
      </c>
      <c r="P1427">
        <f t="shared" si="183"/>
        <v>34388.050300000003</v>
      </c>
      <c r="Q1427" t="s">
        <v>41</v>
      </c>
      <c r="R1427" t="s">
        <v>3020</v>
      </c>
      <c r="S1427" t="s">
        <v>25</v>
      </c>
      <c r="T1427">
        <v>901046</v>
      </c>
      <c r="U1427">
        <v>0</v>
      </c>
      <c r="V1427" t="s">
        <v>1069</v>
      </c>
      <c r="X1427" t="s">
        <v>3021</v>
      </c>
      <c r="Z1427" t="s">
        <v>3022</v>
      </c>
      <c r="AB1427">
        <f t="shared" si="178"/>
        <v>2024</v>
      </c>
      <c r="AC1427">
        <f t="shared" si="179"/>
        <v>3</v>
      </c>
      <c r="AD1427" t="str">
        <f t="shared" si="180"/>
        <v>Q4</v>
      </c>
      <c r="AE1427" t="str">
        <f t="shared" si="181"/>
        <v>FY23/24</v>
      </c>
      <c r="AF1427" t="str">
        <f t="shared" si="182"/>
        <v>SOUTH</v>
      </c>
    </row>
    <row r="1428" spans="1:32">
      <c r="A1428" t="s">
        <v>3025</v>
      </c>
      <c r="B1428" t="s">
        <v>22</v>
      </c>
      <c r="C1428" t="str">
        <f t="shared" si="176"/>
        <v>SERVICE_CHARGE</v>
      </c>
      <c r="D1428" s="4">
        <v>45373</v>
      </c>
      <c r="E1428" t="str">
        <f t="shared" si="177"/>
        <v>YAMAHA</v>
      </c>
      <c r="F1428">
        <v>12100179</v>
      </c>
      <c r="G1428" s="19">
        <v>45373</v>
      </c>
      <c r="H1428" t="s">
        <v>76</v>
      </c>
      <c r="I1428" t="s">
        <v>77</v>
      </c>
      <c r="J1428">
        <v>1</v>
      </c>
      <c r="K1428">
        <v>1</v>
      </c>
      <c r="L1428">
        <v>11061.95</v>
      </c>
      <c r="M1428" t="s">
        <v>36</v>
      </c>
      <c r="N1428">
        <v>1.0900000000000001</v>
      </c>
      <c r="O1428">
        <v>11061.95</v>
      </c>
      <c r="P1428">
        <f t="shared" si="183"/>
        <v>12057.525500000002</v>
      </c>
      <c r="Q1428" t="s">
        <v>41</v>
      </c>
      <c r="R1428" t="s">
        <v>3001</v>
      </c>
      <c r="S1428" t="s">
        <v>25</v>
      </c>
      <c r="T1428">
        <v>901047</v>
      </c>
      <c r="U1428">
        <v>0</v>
      </c>
      <c r="V1428" t="s">
        <v>1069</v>
      </c>
      <c r="X1428" t="s">
        <v>3023</v>
      </c>
      <c r="Z1428" t="s">
        <v>3003</v>
      </c>
      <c r="AB1428">
        <f t="shared" si="178"/>
        <v>2024</v>
      </c>
      <c r="AC1428">
        <f t="shared" si="179"/>
        <v>3</v>
      </c>
      <c r="AD1428" t="str">
        <f t="shared" si="180"/>
        <v>Q4</v>
      </c>
      <c r="AE1428" t="str">
        <f t="shared" si="181"/>
        <v>FY23/24</v>
      </c>
      <c r="AF1428" t="str">
        <f t="shared" si="182"/>
        <v>SOUTH</v>
      </c>
    </row>
    <row r="1429" spans="1:32">
      <c r="A1429" t="s">
        <v>3025</v>
      </c>
      <c r="B1429" t="s">
        <v>22</v>
      </c>
      <c r="C1429" t="str">
        <f t="shared" si="176"/>
        <v>CONTRACT_FEE</v>
      </c>
      <c r="D1429" s="4">
        <v>45376</v>
      </c>
      <c r="E1429" t="str">
        <f t="shared" si="177"/>
        <v>YAMAHA</v>
      </c>
      <c r="F1429">
        <v>13100097</v>
      </c>
      <c r="G1429" s="19">
        <v>45376</v>
      </c>
      <c r="H1429" t="s">
        <v>76</v>
      </c>
      <c r="I1429" t="s">
        <v>77</v>
      </c>
      <c r="J1429">
        <v>1</v>
      </c>
      <c r="K1429">
        <v>1</v>
      </c>
      <c r="L1429">
        <v>14159.29</v>
      </c>
      <c r="M1429" t="s">
        <v>36</v>
      </c>
      <c r="N1429">
        <v>1.0900000000000001</v>
      </c>
      <c r="O1429">
        <v>14159.29</v>
      </c>
      <c r="P1429">
        <f t="shared" si="183"/>
        <v>15433.626100000001</v>
      </c>
      <c r="Q1429" t="s">
        <v>41</v>
      </c>
      <c r="R1429" t="s">
        <v>347</v>
      </c>
      <c r="S1429" t="s">
        <v>25</v>
      </c>
      <c r="T1429">
        <v>901048</v>
      </c>
      <c r="U1429">
        <v>0</v>
      </c>
      <c r="V1429" t="s">
        <v>1090</v>
      </c>
      <c r="X1429" t="s">
        <v>3024</v>
      </c>
      <c r="Z1429" t="s">
        <v>348</v>
      </c>
      <c r="AB1429">
        <f t="shared" si="178"/>
        <v>2024</v>
      </c>
      <c r="AC1429">
        <f t="shared" si="179"/>
        <v>3</v>
      </c>
      <c r="AD1429" t="str">
        <f t="shared" si="180"/>
        <v>Q4</v>
      </c>
      <c r="AE1429" t="str">
        <f t="shared" si="181"/>
        <v>FY23/24</v>
      </c>
      <c r="AF1429" t="str">
        <f t="shared" si="182"/>
        <v>SOUTH</v>
      </c>
    </row>
    <row r="1430" spans="1:32">
      <c r="A1430" t="s">
        <v>3025</v>
      </c>
      <c r="B1430" t="s">
        <v>22</v>
      </c>
      <c r="C1430" t="str">
        <f t="shared" si="176"/>
        <v>SERVICE_CHARGE</v>
      </c>
      <c r="D1430" s="4">
        <v>45393</v>
      </c>
      <c r="E1430" t="str">
        <f t="shared" si="177"/>
        <v>YAMAHA</v>
      </c>
      <c r="F1430">
        <v>12100180</v>
      </c>
      <c r="G1430" s="19">
        <v>45393</v>
      </c>
      <c r="H1430" t="s">
        <v>76</v>
      </c>
      <c r="I1430" t="s">
        <v>77</v>
      </c>
      <c r="J1430">
        <v>1</v>
      </c>
      <c r="K1430">
        <v>1</v>
      </c>
      <c r="L1430">
        <v>44247.79</v>
      </c>
      <c r="M1430" t="s">
        <v>36</v>
      </c>
      <c r="N1430">
        <v>1.083</v>
      </c>
      <c r="O1430">
        <v>44247.79</v>
      </c>
      <c r="P1430">
        <f t="shared" si="183"/>
        <v>47920.356569999996</v>
      </c>
      <c r="Q1430" t="s">
        <v>41</v>
      </c>
      <c r="R1430" t="s">
        <v>4998</v>
      </c>
      <c r="S1430" t="s">
        <v>25</v>
      </c>
      <c r="T1430">
        <v>901055</v>
      </c>
      <c r="U1430">
        <v>0</v>
      </c>
      <c r="V1430" t="s">
        <v>1069</v>
      </c>
      <c r="X1430" t="s">
        <v>4999</v>
      </c>
      <c r="Z1430" t="s">
        <v>5000</v>
      </c>
      <c r="AB1430">
        <f t="shared" si="178"/>
        <v>2024</v>
      </c>
      <c r="AC1430">
        <f t="shared" si="179"/>
        <v>4</v>
      </c>
      <c r="AD1430" t="str">
        <f t="shared" si="180"/>
        <v>Q1</v>
      </c>
      <c r="AE1430" t="str">
        <f t="shared" si="181"/>
        <v>FY24/25</v>
      </c>
      <c r="AF1430" t="str">
        <f t="shared" si="182"/>
        <v>SOUTH</v>
      </c>
    </row>
    <row r="1431" spans="1:32">
      <c r="A1431" t="s">
        <v>3025</v>
      </c>
      <c r="B1431" t="s">
        <v>22</v>
      </c>
      <c r="C1431" t="str">
        <f t="shared" si="176"/>
        <v>SERVICE_CHARGE</v>
      </c>
      <c r="D1431" s="4">
        <v>45393</v>
      </c>
      <c r="E1431" t="str">
        <f t="shared" si="177"/>
        <v>YAMAHA</v>
      </c>
      <c r="F1431">
        <v>12100181</v>
      </c>
      <c r="G1431" s="19">
        <v>45393</v>
      </c>
      <c r="H1431" t="s">
        <v>76</v>
      </c>
      <c r="I1431" t="s">
        <v>77</v>
      </c>
      <c r="J1431">
        <v>1</v>
      </c>
      <c r="K1431">
        <v>1</v>
      </c>
      <c r="L1431">
        <v>1194.69</v>
      </c>
      <c r="M1431" t="s">
        <v>36</v>
      </c>
      <c r="N1431">
        <v>1.083</v>
      </c>
      <c r="O1431">
        <v>1194.69</v>
      </c>
      <c r="P1431">
        <f t="shared" si="183"/>
        <v>1293.8492699999999</v>
      </c>
      <c r="Q1431" t="s">
        <v>41</v>
      </c>
      <c r="R1431" t="s">
        <v>5001</v>
      </c>
      <c r="S1431" t="s">
        <v>25</v>
      </c>
      <c r="T1431">
        <v>901057</v>
      </c>
      <c r="U1431">
        <v>0</v>
      </c>
      <c r="V1431" t="s">
        <v>1069</v>
      </c>
      <c r="X1431" t="s">
        <v>5002</v>
      </c>
      <c r="Z1431" t="s">
        <v>5003</v>
      </c>
      <c r="AB1431">
        <f t="shared" si="178"/>
        <v>2024</v>
      </c>
      <c r="AC1431">
        <f t="shared" si="179"/>
        <v>4</v>
      </c>
      <c r="AD1431" t="str">
        <f t="shared" si="180"/>
        <v>Q1</v>
      </c>
      <c r="AE1431" t="str">
        <f t="shared" si="181"/>
        <v>FY24/25</v>
      </c>
      <c r="AF1431" t="str">
        <f t="shared" si="182"/>
        <v>SOUTH</v>
      </c>
    </row>
    <row r="1432" spans="1:32">
      <c r="A1432" t="s">
        <v>3025</v>
      </c>
      <c r="B1432" t="s">
        <v>22</v>
      </c>
      <c r="C1432" t="str">
        <f t="shared" si="176"/>
        <v>CONTRACT_FEE</v>
      </c>
      <c r="D1432" s="4">
        <v>45393</v>
      </c>
      <c r="E1432" t="str">
        <f t="shared" si="177"/>
        <v>YAMAHA</v>
      </c>
      <c r="F1432">
        <v>13100098</v>
      </c>
      <c r="G1432" s="19">
        <v>45393</v>
      </c>
      <c r="H1432" t="s">
        <v>76</v>
      </c>
      <c r="I1432" t="s">
        <v>77</v>
      </c>
      <c r="J1432">
        <v>1</v>
      </c>
      <c r="K1432">
        <v>1</v>
      </c>
      <c r="L1432">
        <v>6194.69</v>
      </c>
      <c r="M1432" t="s">
        <v>36</v>
      </c>
      <c r="N1432">
        <v>1.083</v>
      </c>
      <c r="O1432">
        <v>6194.69</v>
      </c>
      <c r="P1432">
        <f t="shared" si="183"/>
        <v>6708.8492699999997</v>
      </c>
      <c r="Q1432" t="s">
        <v>41</v>
      </c>
      <c r="R1432" t="s">
        <v>2683</v>
      </c>
      <c r="S1432" t="s">
        <v>25</v>
      </c>
      <c r="T1432">
        <v>901050</v>
      </c>
      <c r="U1432">
        <v>0</v>
      </c>
      <c r="V1432" t="s">
        <v>1090</v>
      </c>
      <c r="X1432" t="s">
        <v>3024</v>
      </c>
      <c r="Z1432" t="s">
        <v>2685</v>
      </c>
      <c r="AB1432">
        <f t="shared" si="178"/>
        <v>2024</v>
      </c>
      <c r="AC1432">
        <f t="shared" si="179"/>
        <v>4</v>
      </c>
      <c r="AD1432" t="str">
        <f t="shared" si="180"/>
        <v>Q1</v>
      </c>
      <c r="AE1432" t="str">
        <f t="shared" si="181"/>
        <v>FY24/25</v>
      </c>
      <c r="AF1432" t="str">
        <f t="shared" si="182"/>
        <v>SOUTH</v>
      </c>
    </row>
    <row r="1433" spans="1:32">
      <c r="A1433" t="s">
        <v>3025</v>
      </c>
      <c r="B1433" t="s">
        <v>22</v>
      </c>
      <c r="C1433" t="str">
        <f t="shared" si="176"/>
        <v>CONTRACT_FEE</v>
      </c>
      <c r="D1433" s="4">
        <v>45393</v>
      </c>
      <c r="E1433" t="str">
        <f t="shared" si="177"/>
        <v>YAMAHA</v>
      </c>
      <c r="F1433">
        <v>13100099</v>
      </c>
      <c r="G1433" s="19">
        <v>45393</v>
      </c>
      <c r="H1433" t="s">
        <v>76</v>
      </c>
      <c r="I1433" t="s">
        <v>77</v>
      </c>
      <c r="J1433">
        <v>1</v>
      </c>
      <c r="K1433">
        <v>1</v>
      </c>
      <c r="L1433">
        <v>3982.3</v>
      </c>
      <c r="M1433" t="s">
        <v>36</v>
      </c>
      <c r="N1433">
        <v>1.083</v>
      </c>
      <c r="O1433">
        <v>3982.3</v>
      </c>
      <c r="P1433">
        <f t="shared" si="183"/>
        <v>4312.8308999999999</v>
      </c>
      <c r="Q1433" t="s">
        <v>41</v>
      </c>
      <c r="R1433" t="s">
        <v>2626</v>
      </c>
      <c r="S1433" t="s">
        <v>25</v>
      </c>
      <c r="T1433">
        <v>901053</v>
      </c>
      <c r="U1433">
        <v>0</v>
      </c>
      <c r="V1433" t="s">
        <v>1090</v>
      </c>
      <c r="X1433" t="s">
        <v>5004</v>
      </c>
      <c r="Z1433" t="s">
        <v>2628</v>
      </c>
      <c r="AB1433">
        <f t="shared" si="178"/>
        <v>2024</v>
      </c>
      <c r="AC1433">
        <f t="shared" si="179"/>
        <v>4</v>
      </c>
      <c r="AD1433" t="str">
        <f t="shared" si="180"/>
        <v>Q1</v>
      </c>
      <c r="AE1433" t="str">
        <f t="shared" si="181"/>
        <v>FY24/25</v>
      </c>
      <c r="AF1433" t="str">
        <f t="shared" si="182"/>
        <v>SOUTH</v>
      </c>
    </row>
    <row r="1434" spans="1:32">
      <c r="A1434" t="s">
        <v>3025</v>
      </c>
      <c r="B1434" t="s">
        <v>22</v>
      </c>
      <c r="C1434" t="str">
        <f t="shared" si="176"/>
        <v>CONTRACT_FEE</v>
      </c>
      <c r="D1434" s="4">
        <v>45393</v>
      </c>
      <c r="E1434" t="str">
        <f t="shared" si="177"/>
        <v>YAMAHA</v>
      </c>
      <c r="F1434">
        <v>13100099</v>
      </c>
      <c r="G1434" s="19">
        <v>45393</v>
      </c>
      <c r="H1434" t="s">
        <v>76</v>
      </c>
      <c r="I1434" t="s">
        <v>77</v>
      </c>
      <c r="J1434">
        <v>1</v>
      </c>
      <c r="K1434">
        <v>1</v>
      </c>
      <c r="L1434">
        <v>3982.3</v>
      </c>
      <c r="M1434" t="s">
        <v>36</v>
      </c>
      <c r="N1434">
        <v>1.083</v>
      </c>
      <c r="O1434">
        <v>3982.3</v>
      </c>
      <c r="P1434">
        <f t="shared" si="183"/>
        <v>4312.8308999999999</v>
      </c>
      <c r="Q1434" t="s">
        <v>41</v>
      </c>
      <c r="R1434" t="s">
        <v>2626</v>
      </c>
      <c r="S1434" t="s">
        <v>25</v>
      </c>
      <c r="T1434">
        <v>901053</v>
      </c>
      <c r="U1434">
        <v>0</v>
      </c>
      <c r="V1434" t="s">
        <v>1090</v>
      </c>
      <c r="X1434" t="s">
        <v>5004</v>
      </c>
      <c r="Z1434" t="s">
        <v>2628</v>
      </c>
      <c r="AB1434">
        <f t="shared" si="178"/>
        <v>2024</v>
      </c>
      <c r="AC1434">
        <f t="shared" si="179"/>
        <v>4</v>
      </c>
      <c r="AD1434" t="str">
        <f t="shared" si="180"/>
        <v>Q1</v>
      </c>
      <c r="AE1434" t="str">
        <f t="shared" si="181"/>
        <v>FY24/25</v>
      </c>
      <c r="AF1434" t="str">
        <f t="shared" si="182"/>
        <v>SOUTH</v>
      </c>
    </row>
    <row r="1435" spans="1:32">
      <c r="A1435" t="s">
        <v>3025</v>
      </c>
      <c r="B1435" t="s">
        <v>22</v>
      </c>
      <c r="C1435" t="str">
        <f t="shared" si="176"/>
        <v>SERVICE_CHARGE</v>
      </c>
      <c r="D1435" s="4">
        <v>45394</v>
      </c>
      <c r="E1435" t="str">
        <f t="shared" si="177"/>
        <v>YAMAHA</v>
      </c>
      <c r="F1435">
        <v>12100182</v>
      </c>
      <c r="G1435" s="19">
        <v>45394</v>
      </c>
      <c r="H1435" t="s">
        <v>76</v>
      </c>
      <c r="I1435" t="s">
        <v>77</v>
      </c>
      <c r="J1435">
        <v>6</v>
      </c>
      <c r="K1435">
        <v>6</v>
      </c>
      <c r="L1435">
        <v>11504.44</v>
      </c>
      <c r="M1435" t="s">
        <v>36</v>
      </c>
      <c r="N1435">
        <v>1.083</v>
      </c>
      <c r="O1435">
        <v>11504.44</v>
      </c>
      <c r="P1435">
        <f t="shared" si="183"/>
        <v>12459.30852</v>
      </c>
      <c r="Q1435" t="s">
        <v>41</v>
      </c>
      <c r="R1435" t="s">
        <v>1306</v>
      </c>
      <c r="S1435" t="s">
        <v>25</v>
      </c>
      <c r="T1435">
        <v>901058</v>
      </c>
      <c r="U1435">
        <v>0</v>
      </c>
      <c r="V1435" t="s">
        <v>1069</v>
      </c>
      <c r="X1435" t="s">
        <v>5005</v>
      </c>
      <c r="Z1435" t="s">
        <v>1308</v>
      </c>
      <c r="AB1435">
        <f t="shared" si="178"/>
        <v>2024</v>
      </c>
      <c r="AC1435">
        <f t="shared" si="179"/>
        <v>4</v>
      </c>
      <c r="AD1435" t="str">
        <f t="shared" si="180"/>
        <v>Q1</v>
      </c>
      <c r="AE1435" t="str">
        <f t="shared" si="181"/>
        <v>FY24/25</v>
      </c>
      <c r="AF1435" t="str">
        <f t="shared" si="182"/>
        <v>SOUTH</v>
      </c>
    </row>
    <row r="1436" spans="1:32">
      <c r="A1436" t="s">
        <v>3025</v>
      </c>
      <c r="B1436" t="s">
        <v>22</v>
      </c>
      <c r="C1436" t="str">
        <f t="shared" si="176"/>
        <v>SPARES/OTHER</v>
      </c>
      <c r="D1436" s="4">
        <v>45394</v>
      </c>
      <c r="E1436" t="str">
        <f t="shared" si="177"/>
        <v>YAMAHA</v>
      </c>
      <c r="F1436">
        <v>14100729</v>
      </c>
      <c r="G1436" s="19">
        <v>45394</v>
      </c>
      <c r="H1436" t="s">
        <v>1623</v>
      </c>
      <c r="I1436" t="s">
        <v>47</v>
      </c>
      <c r="J1436">
        <v>1</v>
      </c>
      <c r="K1436">
        <v>1</v>
      </c>
      <c r="L1436">
        <v>884.96</v>
      </c>
      <c r="M1436" t="s">
        <v>36</v>
      </c>
      <c r="N1436">
        <v>1.083</v>
      </c>
      <c r="O1436">
        <v>884.96</v>
      </c>
      <c r="P1436">
        <f t="shared" si="183"/>
        <v>958.41168000000005</v>
      </c>
      <c r="Q1436" t="s">
        <v>41</v>
      </c>
      <c r="R1436" t="s">
        <v>2410</v>
      </c>
      <c r="S1436" t="s">
        <v>25</v>
      </c>
      <c r="T1436">
        <v>901051</v>
      </c>
      <c r="U1436">
        <v>488.75</v>
      </c>
      <c r="V1436" t="s">
        <v>1065</v>
      </c>
      <c r="X1436" t="s">
        <v>5006</v>
      </c>
      <c r="Y1436">
        <v>1432115</v>
      </c>
      <c r="Z1436" t="s">
        <v>2412</v>
      </c>
      <c r="AB1436">
        <f t="shared" si="178"/>
        <v>2024</v>
      </c>
      <c r="AC1436">
        <f t="shared" si="179"/>
        <v>4</v>
      </c>
      <c r="AD1436" t="str">
        <f t="shared" si="180"/>
        <v>Q1</v>
      </c>
      <c r="AE1436" t="str">
        <f t="shared" si="181"/>
        <v>FY24/25</v>
      </c>
      <c r="AF1436" t="str">
        <f t="shared" si="182"/>
        <v>SOUTH</v>
      </c>
    </row>
    <row r="1437" spans="1:32">
      <c r="A1437" t="s">
        <v>3025</v>
      </c>
      <c r="B1437" t="s">
        <v>22</v>
      </c>
      <c r="C1437" t="str">
        <f t="shared" si="176"/>
        <v>SPARES/OTHER</v>
      </c>
      <c r="D1437" s="4">
        <v>45394</v>
      </c>
      <c r="E1437" t="str">
        <f t="shared" si="177"/>
        <v>YAMAHA</v>
      </c>
      <c r="F1437">
        <v>14100730</v>
      </c>
      <c r="G1437" s="19">
        <v>45394</v>
      </c>
      <c r="H1437" t="s">
        <v>1623</v>
      </c>
      <c r="I1437" t="s">
        <v>47</v>
      </c>
      <c r="J1437">
        <v>2</v>
      </c>
      <c r="K1437">
        <v>2</v>
      </c>
      <c r="L1437">
        <v>1769.91</v>
      </c>
      <c r="M1437" t="s">
        <v>36</v>
      </c>
      <c r="N1437">
        <v>1.083</v>
      </c>
      <c r="O1437">
        <v>1769.91</v>
      </c>
      <c r="P1437">
        <f t="shared" si="183"/>
        <v>1916.8125299999999</v>
      </c>
      <c r="Q1437" t="s">
        <v>41</v>
      </c>
      <c r="R1437" t="s">
        <v>2664</v>
      </c>
      <c r="S1437" t="s">
        <v>25</v>
      </c>
      <c r="T1437">
        <v>901052</v>
      </c>
      <c r="U1437">
        <v>977.5</v>
      </c>
      <c r="V1437" t="s">
        <v>1065</v>
      </c>
      <c r="X1437" t="s">
        <v>5007</v>
      </c>
      <c r="Y1437">
        <v>1432267</v>
      </c>
      <c r="Z1437" t="s">
        <v>2666</v>
      </c>
      <c r="AB1437">
        <f t="shared" si="178"/>
        <v>2024</v>
      </c>
      <c r="AC1437">
        <f t="shared" si="179"/>
        <v>4</v>
      </c>
      <c r="AD1437" t="str">
        <f t="shared" si="180"/>
        <v>Q1</v>
      </c>
      <c r="AE1437" t="str">
        <f t="shared" si="181"/>
        <v>FY24/25</v>
      </c>
      <c r="AF1437" t="str">
        <f t="shared" si="182"/>
        <v>SOUTH</v>
      </c>
    </row>
    <row r="1438" spans="1:32">
      <c r="A1438" t="s">
        <v>3025</v>
      </c>
      <c r="B1438" t="s">
        <v>22</v>
      </c>
      <c r="C1438" t="str">
        <f t="shared" si="176"/>
        <v>SPARES/OTHER</v>
      </c>
      <c r="D1438" s="4">
        <v>45394</v>
      </c>
      <c r="E1438" t="str">
        <f t="shared" si="177"/>
        <v>YAMAHA</v>
      </c>
      <c r="F1438">
        <v>14100731</v>
      </c>
      <c r="G1438" s="19">
        <v>45394</v>
      </c>
      <c r="H1438" t="s">
        <v>42</v>
      </c>
      <c r="I1438" t="s">
        <v>43</v>
      </c>
      <c r="J1438">
        <v>10</v>
      </c>
      <c r="K1438">
        <v>10</v>
      </c>
      <c r="L1438">
        <v>0</v>
      </c>
      <c r="M1438" t="s">
        <v>36</v>
      </c>
      <c r="N1438">
        <v>1.083</v>
      </c>
      <c r="O1438">
        <v>0</v>
      </c>
      <c r="P1438">
        <f t="shared" si="183"/>
        <v>0</v>
      </c>
      <c r="Q1438" t="s">
        <v>41</v>
      </c>
      <c r="R1438" t="s">
        <v>1306</v>
      </c>
      <c r="S1438" t="s">
        <v>25</v>
      </c>
      <c r="T1438">
        <v>901059</v>
      </c>
      <c r="U1438">
        <v>617.44000000000005</v>
      </c>
      <c r="V1438" t="s">
        <v>1065</v>
      </c>
      <c r="X1438" t="s">
        <v>5005</v>
      </c>
      <c r="Y1438">
        <v>1433115</v>
      </c>
      <c r="Z1438" t="s">
        <v>1308</v>
      </c>
      <c r="AB1438">
        <f t="shared" si="178"/>
        <v>2024</v>
      </c>
      <c r="AC1438">
        <f t="shared" si="179"/>
        <v>4</v>
      </c>
      <c r="AD1438" t="str">
        <f t="shared" si="180"/>
        <v>Q1</v>
      </c>
      <c r="AE1438" t="str">
        <f t="shared" si="181"/>
        <v>FY24/25</v>
      </c>
      <c r="AF1438" t="str">
        <f t="shared" si="182"/>
        <v>SOUTH</v>
      </c>
    </row>
    <row r="1439" spans="1:32">
      <c r="A1439" t="s">
        <v>3025</v>
      </c>
      <c r="B1439" t="s">
        <v>22</v>
      </c>
      <c r="C1439" t="str">
        <f t="shared" si="176"/>
        <v>FEEDER</v>
      </c>
      <c r="D1439" s="4">
        <v>45394</v>
      </c>
      <c r="E1439" t="str">
        <f t="shared" si="177"/>
        <v>YAMAHA</v>
      </c>
      <c r="F1439">
        <v>14100732</v>
      </c>
      <c r="G1439" s="19">
        <v>45394</v>
      </c>
      <c r="H1439" t="s">
        <v>37</v>
      </c>
      <c r="I1439" t="s">
        <v>38</v>
      </c>
      <c r="J1439">
        <v>20</v>
      </c>
      <c r="K1439">
        <v>20</v>
      </c>
      <c r="L1439">
        <v>0</v>
      </c>
      <c r="M1439" t="s">
        <v>36</v>
      </c>
      <c r="N1439">
        <v>1.083</v>
      </c>
      <c r="O1439">
        <v>0</v>
      </c>
      <c r="P1439">
        <f t="shared" si="183"/>
        <v>0</v>
      </c>
      <c r="Q1439" t="s">
        <v>41</v>
      </c>
      <c r="R1439" t="s">
        <v>4998</v>
      </c>
      <c r="S1439" t="s">
        <v>25</v>
      </c>
      <c r="T1439">
        <v>901056</v>
      </c>
      <c r="U1439">
        <v>43790.98</v>
      </c>
      <c r="V1439" t="s">
        <v>1065</v>
      </c>
      <c r="X1439" t="s">
        <v>4999</v>
      </c>
      <c r="Y1439">
        <v>1433117</v>
      </c>
      <c r="Z1439" t="s">
        <v>5000</v>
      </c>
      <c r="AB1439">
        <f t="shared" si="178"/>
        <v>2024</v>
      </c>
      <c r="AC1439">
        <f t="shared" si="179"/>
        <v>4</v>
      </c>
      <c r="AD1439" t="str">
        <f t="shared" si="180"/>
        <v>Q1</v>
      </c>
      <c r="AE1439" t="str">
        <f t="shared" si="181"/>
        <v>FY24/25</v>
      </c>
      <c r="AF1439" t="str">
        <f t="shared" si="182"/>
        <v>SOUTH</v>
      </c>
    </row>
    <row r="1440" spans="1:32">
      <c r="A1440" t="s">
        <v>3025</v>
      </c>
      <c r="B1440" t="s">
        <v>22</v>
      </c>
      <c r="C1440" t="str">
        <f t="shared" si="176"/>
        <v>SPARES/OTHER</v>
      </c>
      <c r="D1440" s="4">
        <v>45394</v>
      </c>
      <c r="E1440" t="str">
        <f t="shared" si="177"/>
        <v>OTHERS</v>
      </c>
      <c r="F1440">
        <v>14100733</v>
      </c>
      <c r="G1440" s="19">
        <v>45394</v>
      </c>
      <c r="H1440" t="s">
        <v>5008</v>
      </c>
      <c r="I1440" t="s">
        <v>351</v>
      </c>
      <c r="J1440">
        <v>9</v>
      </c>
      <c r="K1440">
        <v>9</v>
      </c>
      <c r="L1440">
        <v>4380.53</v>
      </c>
      <c r="M1440" t="s">
        <v>36</v>
      </c>
      <c r="N1440">
        <v>1.083</v>
      </c>
      <c r="O1440">
        <v>4380.53</v>
      </c>
      <c r="P1440">
        <f t="shared" si="183"/>
        <v>4744.1139899999998</v>
      </c>
      <c r="Q1440" t="s">
        <v>41</v>
      </c>
      <c r="R1440" t="s">
        <v>4998</v>
      </c>
      <c r="S1440" t="s">
        <v>25</v>
      </c>
      <c r="T1440">
        <v>901056</v>
      </c>
      <c r="U1440">
        <v>2787.57</v>
      </c>
      <c r="V1440" t="s">
        <v>1065</v>
      </c>
      <c r="X1440" t="s">
        <v>4999</v>
      </c>
      <c r="Y1440">
        <v>1433117</v>
      </c>
      <c r="Z1440" t="s">
        <v>5000</v>
      </c>
      <c r="AB1440">
        <f t="shared" si="178"/>
        <v>2024</v>
      </c>
      <c r="AC1440">
        <f t="shared" si="179"/>
        <v>4</v>
      </c>
      <c r="AD1440" t="str">
        <f t="shared" si="180"/>
        <v>Q1</v>
      </c>
      <c r="AE1440" t="str">
        <f t="shared" si="181"/>
        <v>FY24/25</v>
      </c>
      <c r="AF1440" t="str">
        <f t="shared" si="182"/>
        <v>SOUTH</v>
      </c>
    </row>
    <row r="1441" spans="1:32">
      <c r="A1441" t="s">
        <v>3025</v>
      </c>
      <c r="B1441" t="s">
        <v>22</v>
      </c>
      <c r="C1441" t="str">
        <f t="shared" si="176"/>
        <v>SPARES/OTHER</v>
      </c>
      <c r="D1441" s="4">
        <v>45394</v>
      </c>
      <c r="E1441" t="str">
        <f t="shared" si="177"/>
        <v>OTHERS</v>
      </c>
      <c r="F1441">
        <v>14100733</v>
      </c>
      <c r="G1441" s="19">
        <v>45394</v>
      </c>
      <c r="H1441" t="s">
        <v>5008</v>
      </c>
      <c r="I1441" t="s">
        <v>351</v>
      </c>
      <c r="J1441">
        <v>1</v>
      </c>
      <c r="K1441">
        <v>1</v>
      </c>
      <c r="L1441">
        <v>0</v>
      </c>
      <c r="M1441" t="s">
        <v>36</v>
      </c>
      <c r="N1441">
        <v>1.083</v>
      </c>
      <c r="O1441">
        <v>0</v>
      </c>
      <c r="P1441">
        <f t="shared" si="183"/>
        <v>0</v>
      </c>
      <c r="Q1441" t="s">
        <v>41</v>
      </c>
      <c r="R1441" t="s">
        <v>4998</v>
      </c>
      <c r="S1441" t="s">
        <v>25</v>
      </c>
      <c r="T1441">
        <v>901056</v>
      </c>
      <c r="U1441">
        <v>309.73</v>
      </c>
      <c r="V1441" t="s">
        <v>1065</v>
      </c>
      <c r="X1441" t="s">
        <v>4999</v>
      </c>
      <c r="Y1441">
        <v>1433117</v>
      </c>
      <c r="Z1441" t="s">
        <v>5000</v>
      </c>
      <c r="AB1441">
        <f t="shared" si="178"/>
        <v>2024</v>
      </c>
      <c r="AC1441">
        <f t="shared" si="179"/>
        <v>4</v>
      </c>
      <c r="AD1441" t="str">
        <f t="shared" si="180"/>
        <v>Q1</v>
      </c>
      <c r="AE1441" t="str">
        <f t="shared" si="181"/>
        <v>FY24/25</v>
      </c>
      <c r="AF1441" t="str">
        <f t="shared" si="182"/>
        <v>SOUTH</v>
      </c>
    </row>
    <row r="1442" spans="1:32">
      <c r="A1442" t="s">
        <v>3025</v>
      </c>
      <c r="B1442" t="s">
        <v>22</v>
      </c>
      <c r="C1442" t="str">
        <f t="shared" si="176"/>
        <v>SPARES/OTHER</v>
      </c>
      <c r="D1442" s="4">
        <v>45394</v>
      </c>
      <c r="E1442" t="str">
        <f t="shared" si="177"/>
        <v>YAMAHA</v>
      </c>
      <c r="F1442">
        <v>14100734</v>
      </c>
      <c r="G1442" s="19">
        <v>45394</v>
      </c>
      <c r="H1442" t="s">
        <v>2321</v>
      </c>
      <c r="I1442" t="s">
        <v>2322</v>
      </c>
      <c r="J1442">
        <v>1</v>
      </c>
      <c r="K1442">
        <v>1</v>
      </c>
      <c r="L1442">
        <v>1681.42</v>
      </c>
      <c r="M1442" t="s">
        <v>36</v>
      </c>
      <c r="N1442">
        <v>1.083</v>
      </c>
      <c r="O1442">
        <v>1681.42</v>
      </c>
      <c r="P1442">
        <f t="shared" si="183"/>
        <v>1820.97786</v>
      </c>
      <c r="Q1442" t="s">
        <v>41</v>
      </c>
      <c r="R1442" t="s">
        <v>5009</v>
      </c>
      <c r="S1442" t="s">
        <v>25</v>
      </c>
      <c r="T1442">
        <v>901060</v>
      </c>
      <c r="U1442">
        <v>983</v>
      </c>
      <c r="V1442" t="s">
        <v>1065</v>
      </c>
      <c r="X1442" t="s">
        <v>5010</v>
      </c>
      <c r="Y1442">
        <v>1433153</v>
      </c>
      <c r="Z1442" t="s">
        <v>5011</v>
      </c>
      <c r="AB1442">
        <f t="shared" si="178"/>
        <v>2024</v>
      </c>
      <c r="AC1442">
        <f t="shared" si="179"/>
        <v>4</v>
      </c>
      <c r="AD1442" t="str">
        <f t="shared" si="180"/>
        <v>Q1</v>
      </c>
      <c r="AE1442" t="str">
        <f t="shared" si="181"/>
        <v>FY24/25</v>
      </c>
      <c r="AF1442" t="str">
        <f t="shared" si="182"/>
        <v>SOUTH</v>
      </c>
    </row>
    <row r="1443" spans="1:32">
      <c r="A1443" t="s">
        <v>3025</v>
      </c>
      <c r="B1443" t="s">
        <v>22</v>
      </c>
      <c r="C1443" t="str">
        <f t="shared" si="176"/>
        <v>SPARES/OTHER</v>
      </c>
      <c r="D1443" s="4">
        <v>45394</v>
      </c>
      <c r="E1443" t="str">
        <f t="shared" si="177"/>
        <v>YAMAHA</v>
      </c>
      <c r="F1443">
        <v>14100734</v>
      </c>
      <c r="G1443" s="19">
        <v>45394</v>
      </c>
      <c r="H1443" t="s">
        <v>4967</v>
      </c>
      <c r="I1443" t="s">
        <v>4968</v>
      </c>
      <c r="J1443">
        <v>1</v>
      </c>
      <c r="K1443">
        <v>1</v>
      </c>
      <c r="L1443">
        <v>513.27</v>
      </c>
      <c r="M1443" t="s">
        <v>36</v>
      </c>
      <c r="N1443">
        <v>1.083</v>
      </c>
      <c r="O1443">
        <v>513.27</v>
      </c>
      <c r="P1443">
        <f t="shared" si="183"/>
        <v>555.87140999999997</v>
      </c>
      <c r="Q1443" t="s">
        <v>41</v>
      </c>
      <c r="R1443" t="s">
        <v>5009</v>
      </c>
      <c r="S1443" t="s">
        <v>25</v>
      </c>
      <c r="T1443">
        <v>901060</v>
      </c>
      <c r="U1443">
        <v>289</v>
      </c>
      <c r="V1443" t="s">
        <v>1065</v>
      </c>
      <c r="X1443" t="s">
        <v>5010</v>
      </c>
      <c r="Y1443">
        <v>1433153</v>
      </c>
      <c r="Z1443" t="s">
        <v>5011</v>
      </c>
      <c r="AB1443">
        <f t="shared" si="178"/>
        <v>2024</v>
      </c>
      <c r="AC1443">
        <f t="shared" si="179"/>
        <v>4</v>
      </c>
      <c r="AD1443" t="str">
        <f t="shared" si="180"/>
        <v>Q1</v>
      </c>
      <c r="AE1443" t="str">
        <f t="shared" si="181"/>
        <v>FY24/25</v>
      </c>
      <c r="AF1443" t="str">
        <f t="shared" si="182"/>
        <v>SOUTH</v>
      </c>
    </row>
    <row r="1444" spans="1:32">
      <c r="A1444" t="s">
        <v>3025</v>
      </c>
      <c r="B1444" t="s">
        <v>22</v>
      </c>
      <c r="C1444" t="str">
        <f t="shared" si="176"/>
        <v>FEEDER</v>
      </c>
      <c r="D1444" s="4">
        <v>45397</v>
      </c>
      <c r="E1444" t="str">
        <f t="shared" si="177"/>
        <v>YAMAHA</v>
      </c>
      <c r="F1444">
        <v>14100735</v>
      </c>
      <c r="G1444" s="19">
        <v>45397</v>
      </c>
      <c r="H1444" t="s">
        <v>1899</v>
      </c>
      <c r="I1444" t="s">
        <v>1900</v>
      </c>
      <c r="J1444">
        <v>2</v>
      </c>
      <c r="K1444">
        <v>2</v>
      </c>
      <c r="L1444">
        <v>12920.35</v>
      </c>
      <c r="M1444" t="s">
        <v>36</v>
      </c>
      <c r="N1444">
        <v>1.083</v>
      </c>
      <c r="O1444">
        <v>12920.35</v>
      </c>
      <c r="P1444">
        <f t="shared" si="183"/>
        <v>13992.73905</v>
      </c>
      <c r="Q1444" t="s">
        <v>41</v>
      </c>
      <c r="R1444" t="s">
        <v>5012</v>
      </c>
      <c r="S1444" t="s">
        <v>25</v>
      </c>
      <c r="T1444">
        <v>901049</v>
      </c>
      <c r="U1444">
        <v>13620.05</v>
      </c>
      <c r="V1444" t="s">
        <v>1065</v>
      </c>
      <c r="X1444" t="s">
        <v>5013</v>
      </c>
      <c r="Y1444">
        <v>1434105</v>
      </c>
      <c r="Z1444" t="s">
        <v>5014</v>
      </c>
      <c r="AB1444">
        <f t="shared" si="178"/>
        <v>2024</v>
      </c>
      <c r="AC1444">
        <f t="shared" si="179"/>
        <v>4</v>
      </c>
      <c r="AD1444" t="str">
        <f t="shared" si="180"/>
        <v>Q1</v>
      </c>
      <c r="AE1444" t="str">
        <f t="shared" si="181"/>
        <v>FY24/25</v>
      </c>
      <c r="AF1444" t="str">
        <f t="shared" si="182"/>
        <v>SOUTH</v>
      </c>
    </row>
    <row r="1445" spans="1:32">
      <c r="A1445" t="s">
        <v>3025</v>
      </c>
      <c r="B1445" t="s">
        <v>22</v>
      </c>
      <c r="C1445" t="str">
        <f t="shared" si="176"/>
        <v>SPARES/OTHER</v>
      </c>
      <c r="D1445" s="4">
        <v>45401</v>
      </c>
      <c r="E1445" t="str">
        <f t="shared" si="177"/>
        <v>YAMAHA</v>
      </c>
      <c r="F1445">
        <v>14100736</v>
      </c>
      <c r="G1445" s="19">
        <v>45401</v>
      </c>
      <c r="H1445" t="s">
        <v>140</v>
      </c>
      <c r="I1445" t="s">
        <v>141</v>
      </c>
      <c r="J1445">
        <v>20</v>
      </c>
      <c r="K1445">
        <v>20</v>
      </c>
      <c r="L1445">
        <v>1026.55</v>
      </c>
      <c r="M1445" t="s">
        <v>36</v>
      </c>
      <c r="N1445">
        <v>1.083</v>
      </c>
      <c r="O1445">
        <v>1026.55</v>
      </c>
      <c r="P1445">
        <f t="shared" si="183"/>
        <v>1111.7536499999999</v>
      </c>
      <c r="Q1445" t="s">
        <v>41</v>
      </c>
      <c r="R1445" t="s">
        <v>1059</v>
      </c>
      <c r="S1445" t="s">
        <v>25</v>
      </c>
      <c r="T1445">
        <v>901062</v>
      </c>
      <c r="U1445">
        <v>567</v>
      </c>
      <c r="V1445" t="s">
        <v>1065</v>
      </c>
      <c r="X1445" t="s">
        <v>5015</v>
      </c>
      <c r="Y1445">
        <v>1438121</v>
      </c>
      <c r="Z1445" t="s">
        <v>2177</v>
      </c>
      <c r="AB1445">
        <f t="shared" si="178"/>
        <v>2024</v>
      </c>
      <c r="AC1445">
        <f t="shared" si="179"/>
        <v>4</v>
      </c>
      <c r="AD1445" t="str">
        <f t="shared" si="180"/>
        <v>Q1</v>
      </c>
      <c r="AE1445" t="str">
        <f t="shared" si="181"/>
        <v>FY24/25</v>
      </c>
      <c r="AF1445" t="str">
        <f t="shared" si="182"/>
        <v>SOUTH</v>
      </c>
    </row>
    <row r="1446" spans="1:32">
      <c r="A1446" t="s">
        <v>3025</v>
      </c>
      <c r="B1446" t="s">
        <v>22</v>
      </c>
      <c r="C1446" t="str">
        <f t="shared" si="176"/>
        <v>SPARES/OTHER</v>
      </c>
      <c r="D1446" s="4">
        <v>45401</v>
      </c>
      <c r="E1446" t="str">
        <f t="shared" si="177"/>
        <v>OTHERS</v>
      </c>
      <c r="F1446">
        <v>14100736</v>
      </c>
      <c r="G1446" s="19">
        <v>45401</v>
      </c>
      <c r="H1446" t="s">
        <v>345</v>
      </c>
      <c r="I1446" t="s">
        <v>346</v>
      </c>
      <c r="J1446">
        <v>2</v>
      </c>
      <c r="K1446">
        <v>2</v>
      </c>
      <c r="L1446">
        <v>329.2</v>
      </c>
      <c r="M1446" t="s">
        <v>36</v>
      </c>
      <c r="N1446">
        <v>1.083</v>
      </c>
      <c r="O1446">
        <v>329.2</v>
      </c>
      <c r="P1446">
        <f t="shared" si="183"/>
        <v>356.52359999999999</v>
      </c>
      <c r="Q1446" t="s">
        <v>41</v>
      </c>
      <c r="R1446" t="s">
        <v>1059</v>
      </c>
      <c r="S1446" t="s">
        <v>25</v>
      </c>
      <c r="T1446">
        <v>901062</v>
      </c>
      <c r="U1446">
        <v>230.95</v>
      </c>
      <c r="V1446" t="s">
        <v>1065</v>
      </c>
      <c r="X1446" t="s">
        <v>5015</v>
      </c>
      <c r="Y1446">
        <v>1438121</v>
      </c>
      <c r="Z1446" t="s">
        <v>2177</v>
      </c>
      <c r="AB1446">
        <f t="shared" si="178"/>
        <v>2024</v>
      </c>
      <c r="AC1446">
        <f t="shared" si="179"/>
        <v>4</v>
      </c>
      <c r="AD1446" t="str">
        <f t="shared" si="180"/>
        <v>Q1</v>
      </c>
      <c r="AE1446" t="str">
        <f t="shared" si="181"/>
        <v>FY24/25</v>
      </c>
      <c r="AF1446" t="str">
        <f t="shared" si="182"/>
        <v>SOUTH</v>
      </c>
    </row>
    <row r="1447" spans="1:32">
      <c r="A1447" t="s">
        <v>3025</v>
      </c>
      <c r="B1447" t="s">
        <v>22</v>
      </c>
      <c r="C1447" t="str">
        <f t="shared" si="176"/>
        <v>SERVICE_CHARGE</v>
      </c>
      <c r="D1447" s="4">
        <v>45404</v>
      </c>
      <c r="E1447" t="str">
        <f t="shared" si="177"/>
        <v>OTHERS</v>
      </c>
      <c r="F1447">
        <v>12100183</v>
      </c>
      <c r="G1447" s="19">
        <v>45404</v>
      </c>
      <c r="H1447" t="s">
        <v>357</v>
      </c>
      <c r="I1447" t="s">
        <v>77</v>
      </c>
      <c r="J1447">
        <v>1</v>
      </c>
      <c r="K1447">
        <v>1</v>
      </c>
      <c r="L1447">
        <v>973.45</v>
      </c>
      <c r="M1447" t="s">
        <v>36</v>
      </c>
      <c r="N1447">
        <v>1.083</v>
      </c>
      <c r="O1447">
        <v>973.45</v>
      </c>
      <c r="P1447">
        <f t="shared" si="183"/>
        <v>1054.2463500000001</v>
      </c>
      <c r="Q1447" t="s">
        <v>41</v>
      </c>
      <c r="R1447" t="s">
        <v>2239</v>
      </c>
      <c r="S1447" t="s">
        <v>25</v>
      </c>
      <c r="T1447">
        <v>901066</v>
      </c>
      <c r="U1447">
        <v>0</v>
      </c>
      <c r="V1447" t="s">
        <v>1069</v>
      </c>
      <c r="X1447" t="s">
        <v>5016</v>
      </c>
      <c r="Z1447" t="s">
        <v>2241</v>
      </c>
      <c r="AB1447">
        <f t="shared" si="178"/>
        <v>2024</v>
      </c>
      <c r="AC1447">
        <f t="shared" si="179"/>
        <v>4</v>
      </c>
      <c r="AD1447" t="str">
        <f t="shared" si="180"/>
        <v>Q1</v>
      </c>
      <c r="AE1447" t="str">
        <f t="shared" si="181"/>
        <v>FY24/25</v>
      </c>
      <c r="AF1447" t="str">
        <f t="shared" si="182"/>
        <v>SOUTH</v>
      </c>
    </row>
    <row r="1448" spans="1:32">
      <c r="A1448" t="s">
        <v>3025</v>
      </c>
      <c r="B1448" t="s">
        <v>22</v>
      </c>
      <c r="C1448" t="str">
        <f t="shared" si="176"/>
        <v>SERVICE_CHARGE</v>
      </c>
      <c r="D1448" s="4">
        <v>45404</v>
      </c>
      <c r="E1448" t="str">
        <f t="shared" si="177"/>
        <v>HELLER</v>
      </c>
      <c r="F1448">
        <v>12100184</v>
      </c>
      <c r="G1448" s="19">
        <v>45404</v>
      </c>
      <c r="H1448" t="s">
        <v>105</v>
      </c>
      <c r="I1448" t="s">
        <v>77</v>
      </c>
      <c r="J1448">
        <v>1</v>
      </c>
      <c r="K1448">
        <v>1</v>
      </c>
      <c r="L1448">
        <v>1663.72</v>
      </c>
      <c r="M1448" t="s">
        <v>36</v>
      </c>
      <c r="N1448">
        <v>1.083</v>
      </c>
      <c r="O1448">
        <v>1663.72</v>
      </c>
      <c r="P1448">
        <f t="shared" si="183"/>
        <v>1801.8087599999999</v>
      </c>
      <c r="Q1448" t="s">
        <v>41</v>
      </c>
      <c r="R1448" t="s">
        <v>1196</v>
      </c>
      <c r="S1448" t="s">
        <v>25</v>
      </c>
      <c r="T1448">
        <v>901064</v>
      </c>
      <c r="U1448">
        <v>0</v>
      </c>
      <c r="V1448" t="s">
        <v>1069</v>
      </c>
      <c r="X1448" t="s">
        <v>5017</v>
      </c>
      <c r="Z1448" t="s">
        <v>1198</v>
      </c>
      <c r="AB1448">
        <f t="shared" si="178"/>
        <v>2024</v>
      </c>
      <c r="AC1448">
        <f t="shared" si="179"/>
        <v>4</v>
      </c>
      <c r="AD1448" t="str">
        <f t="shared" si="180"/>
        <v>Q1</v>
      </c>
      <c r="AE1448" t="str">
        <f t="shared" si="181"/>
        <v>FY24/25</v>
      </c>
      <c r="AF1448" t="str">
        <f t="shared" si="182"/>
        <v>SOUTH</v>
      </c>
    </row>
    <row r="1449" spans="1:32">
      <c r="A1449" t="s">
        <v>3025</v>
      </c>
      <c r="B1449" t="s">
        <v>3646</v>
      </c>
      <c r="C1449" t="str">
        <f t="shared" si="176"/>
        <v>SERVICE_CHARGE</v>
      </c>
      <c r="D1449" s="4">
        <v>45404</v>
      </c>
      <c r="E1449" t="str">
        <f t="shared" si="177"/>
        <v>YAMAHA</v>
      </c>
      <c r="F1449">
        <v>12100185</v>
      </c>
      <c r="G1449" s="19">
        <v>45404</v>
      </c>
      <c r="H1449" t="s">
        <v>76</v>
      </c>
      <c r="I1449" t="s">
        <v>77</v>
      </c>
      <c r="J1449">
        <v>1</v>
      </c>
      <c r="K1449">
        <v>1</v>
      </c>
      <c r="L1449">
        <v>3274.34</v>
      </c>
      <c r="M1449" t="s">
        <v>36</v>
      </c>
      <c r="N1449">
        <v>1.083</v>
      </c>
      <c r="O1449">
        <v>3274.34</v>
      </c>
      <c r="P1449">
        <f t="shared" si="183"/>
        <v>3546.11022</v>
      </c>
      <c r="Q1449" t="s">
        <v>4058</v>
      </c>
      <c r="R1449" t="s">
        <v>5018</v>
      </c>
      <c r="S1449" t="s">
        <v>25</v>
      </c>
      <c r="T1449">
        <v>901068</v>
      </c>
      <c r="U1449">
        <v>0</v>
      </c>
      <c r="V1449" t="s">
        <v>1069</v>
      </c>
      <c r="Z1449" t="s">
        <v>5019</v>
      </c>
      <c r="AB1449">
        <f t="shared" si="178"/>
        <v>2024</v>
      </c>
      <c r="AC1449">
        <f t="shared" si="179"/>
        <v>4</v>
      </c>
      <c r="AD1449" t="str">
        <f t="shared" si="180"/>
        <v>Q1</v>
      </c>
      <c r="AE1449" t="str">
        <f t="shared" si="181"/>
        <v>FY24/25</v>
      </c>
      <c r="AF1449" t="str">
        <f t="shared" si="182"/>
        <v>EAST</v>
      </c>
    </row>
    <row r="1450" spans="1:32">
      <c r="A1450" t="s">
        <v>3025</v>
      </c>
      <c r="B1450" t="s">
        <v>22</v>
      </c>
      <c r="C1450" t="str">
        <f t="shared" si="176"/>
        <v>SERVICE_CHARGE</v>
      </c>
      <c r="D1450" s="4">
        <v>45404</v>
      </c>
      <c r="E1450" t="str">
        <f t="shared" si="177"/>
        <v>YAMAHA</v>
      </c>
      <c r="F1450">
        <v>12100186</v>
      </c>
      <c r="G1450" s="19">
        <v>45404</v>
      </c>
      <c r="H1450" t="s">
        <v>76</v>
      </c>
      <c r="I1450" t="s">
        <v>77</v>
      </c>
      <c r="J1450">
        <v>1</v>
      </c>
      <c r="K1450">
        <v>1</v>
      </c>
      <c r="L1450">
        <v>1327.43</v>
      </c>
      <c r="M1450" t="s">
        <v>36</v>
      </c>
      <c r="N1450">
        <v>1.083</v>
      </c>
      <c r="O1450">
        <v>1327.43</v>
      </c>
      <c r="P1450">
        <f t="shared" si="183"/>
        <v>1437.6066900000001</v>
      </c>
      <c r="Q1450" t="s">
        <v>41</v>
      </c>
      <c r="R1450" t="s">
        <v>362</v>
      </c>
      <c r="S1450" t="s">
        <v>25</v>
      </c>
      <c r="T1450">
        <v>901067</v>
      </c>
      <c r="U1450">
        <v>0</v>
      </c>
      <c r="V1450" t="s">
        <v>1069</v>
      </c>
      <c r="X1450" t="s">
        <v>5020</v>
      </c>
      <c r="Z1450" t="s">
        <v>2669</v>
      </c>
      <c r="AB1450">
        <f t="shared" si="178"/>
        <v>2024</v>
      </c>
      <c r="AC1450">
        <f t="shared" si="179"/>
        <v>4</v>
      </c>
      <c r="AD1450" t="str">
        <f t="shared" si="180"/>
        <v>Q1</v>
      </c>
      <c r="AE1450" t="str">
        <f t="shared" si="181"/>
        <v>FY24/25</v>
      </c>
      <c r="AF1450" t="str">
        <f t="shared" si="182"/>
        <v>SOUTH</v>
      </c>
    </row>
    <row r="1451" spans="1:32">
      <c r="A1451" t="s">
        <v>3025</v>
      </c>
      <c r="B1451" t="s">
        <v>22</v>
      </c>
      <c r="C1451" t="str">
        <f t="shared" si="176"/>
        <v>SERVICE_CHARGE</v>
      </c>
      <c r="D1451" s="4">
        <v>45404</v>
      </c>
      <c r="E1451" t="str">
        <f t="shared" si="177"/>
        <v>YAMAHA</v>
      </c>
      <c r="F1451">
        <v>12100187</v>
      </c>
      <c r="G1451" s="19">
        <v>45404</v>
      </c>
      <c r="H1451" t="s">
        <v>76</v>
      </c>
      <c r="I1451" t="s">
        <v>77</v>
      </c>
      <c r="J1451">
        <v>1</v>
      </c>
      <c r="K1451">
        <v>1</v>
      </c>
      <c r="L1451">
        <v>1769.91</v>
      </c>
      <c r="M1451" t="s">
        <v>36</v>
      </c>
      <c r="N1451">
        <v>1.083</v>
      </c>
      <c r="O1451">
        <v>1769.91</v>
      </c>
      <c r="P1451">
        <f t="shared" si="183"/>
        <v>1916.8125299999999</v>
      </c>
      <c r="Q1451" t="s">
        <v>41</v>
      </c>
      <c r="R1451" t="s">
        <v>5001</v>
      </c>
      <c r="S1451" t="s">
        <v>25</v>
      </c>
      <c r="T1451">
        <v>901073</v>
      </c>
      <c r="U1451">
        <v>0</v>
      </c>
      <c r="V1451" t="s">
        <v>1069</v>
      </c>
      <c r="X1451" t="s">
        <v>5021</v>
      </c>
      <c r="Z1451" t="s">
        <v>5003</v>
      </c>
      <c r="AB1451">
        <f t="shared" si="178"/>
        <v>2024</v>
      </c>
      <c r="AC1451">
        <f t="shared" si="179"/>
        <v>4</v>
      </c>
      <c r="AD1451" t="str">
        <f t="shared" si="180"/>
        <v>Q1</v>
      </c>
      <c r="AE1451" t="str">
        <f t="shared" si="181"/>
        <v>FY24/25</v>
      </c>
      <c r="AF1451" t="str">
        <f t="shared" si="182"/>
        <v>SOUTH</v>
      </c>
    </row>
    <row r="1452" spans="1:32">
      <c r="A1452" t="s">
        <v>3025</v>
      </c>
      <c r="B1452" t="s">
        <v>22</v>
      </c>
      <c r="C1452" t="str">
        <f t="shared" si="176"/>
        <v>SERVICE_CHARGE</v>
      </c>
      <c r="D1452" s="4">
        <v>45404</v>
      </c>
      <c r="E1452" t="str">
        <f t="shared" si="177"/>
        <v>OTHERS</v>
      </c>
      <c r="F1452">
        <v>12100188</v>
      </c>
      <c r="G1452" s="19">
        <v>45404</v>
      </c>
      <c r="H1452" t="s">
        <v>357</v>
      </c>
      <c r="I1452" t="s">
        <v>77</v>
      </c>
      <c r="J1452">
        <v>1</v>
      </c>
      <c r="K1452">
        <v>1</v>
      </c>
      <c r="L1452">
        <v>4646.0200000000004</v>
      </c>
      <c r="M1452" t="s">
        <v>36</v>
      </c>
      <c r="N1452">
        <v>1.083</v>
      </c>
      <c r="O1452">
        <v>4646.0200000000004</v>
      </c>
      <c r="P1452">
        <f t="shared" si="183"/>
        <v>5031.6396600000007</v>
      </c>
      <c r="Q1452" t="s">
        <v>41</v>
      </c>
      <c r="R1452" t="s">
        <v>142</v>
      </c>
      <c r="S1452" t="s">
        <v>25</v>
      </c>
      <c r="T1452">
        <v>901074</v>
      </c>
      <c r="U1452">
        <v>0</v>
      </c>
      <c r="V1452" t="s">
        <v>1069</v>
      </c>
      <c r="X1452">
        <v>2024040452</v>
      </c>
      <c r="Z1452" t="s">
        <v>2854</v>
      </c>
      <c r="AB1452">
        <f t="shared" si="178"/>
        <v>2024</v>
      </c>
      <c r="AC1452">
        <f t="shared" si="179"/>
        <v>4</v>
      </c>
      <c r="AD1452" t="str">
        <f t="shared" si="180"/>
        <v>Q1</v>
      </c>
      <c r="AE1452" t="str">
        <f t="shared" si="181"/>
        <v>FY24/25</v>
      </c>
      <c r="AF1452" t="str">
        <f t="shared" si="182"/>
        <v>SOUTH</v>
      </c>
    </row>
    <row r="1453" spans="1:32">
      <c r="A1453" t="s">
        <v>3025</v>
      </c>
      <c r="B1453" t="s">
        <v>22</v>
      </c>
      <c r="C1453" t="str">
        <f t="shared" si="176"/>
        <v>SPARES/OTHER</v>
      </c>
      <c r="D1453" s="4">
        <v>45404</v>
      </c>
      <c r="E1453" t="str">
        <f t="shared" si="177"/>
        <v>HELLER</v>
      </c>
      <c r="F1453">
        <v>14100737</v>
      </c>
      <c r="G1453" s="19">
        <v>45404</v>
      </c>
      <c r="H1453" t="s">
        <v>5022</v>
      </c>
      <c r="I1453" t="s">
        <v>5023</v>
      </c>
      <c r="J1453">
        <v>1</v>
      </c>
      <c r="K1453">
        <v>1</v>
      </c>
      <c r="L1453">
        <v>318.58</v>
      </c>
      <c r="M1453" t="s">
        <v>36</v>
      </c>
      <c r="N1453">
        <v>1.083</v>
      </c>
      <c r="O1453">
        <v>318.58</v>
      </c>
      <c r="P1453">
        <f t="shared" si="183"/>
        <v>345.02213999999998</v>
      </c>
      <c r="Q1453" t="s">
        <v>41</v>
      </c>
      <c r="R1453" t="s">
        <v>1196</v>
      </c>
      <c r="S1453" t="s">
        <v>25</v>
      </c>
      <c r="T1453">
        <v>901063</v>
      </c>
      <c r="U1453">
        <v>250</v>
      </c>
      <c r="V1453" t="s">
        <v>1065</v>
      </c>
      <c r="X1453" t="s">
        <v>5017</v>
      </c>
      <c r="Y1453">
        <v>1440174</v>
      </c>
      <c r="Z1453" t="s">
        <v>1198</v>
      </c>
      <c r="AB1453">
        <f t="shared" si="178"/>
        <v>2024</v>
      </c>
      <c r="AC1453">
        <f t="shared" si="179"/>
        <v>4</v>
      </c>
      <c r="AD1453" t="str">
        <f t="shared" si="180"/>
        <v>Q1</v>
      </c>
      <c r="AE1453" t="str">
        <f t="shared" si="181"/>
        <v>FY24/25</v>
      </c>
      <c r="AF1453" t="str">
        <f t="shared" si="182"/>
        <v>SOUTH</v>
      </c>
    </row>
    <row r="1454" spans="1:32">
      <c r="A1454" t="s">
        <v>3025</v>
      </c>
      <c r="B1454" t="s">
        <v>22</v>
      </c>
      <c r="C1454" t="str">
        <f t="shared" si="176"/>
        <v>SPARES/OTHER</v>
      </c>
      <c r="D1454" s="4">
        <v>45404</v>
      </c>
      <c r="E1454" t="str">
        <f t="shared" si="177"/>
        <v>HELLER</v>
      </c>
      <c r="F1454">
        <v>14100737</v>
      </c>
      <c r="G1454" s="19">
        <v>45404</v>
      </c>
      <c r="H1454" t="s">
        <v>5024</v>
      </c>
      <c r="I1454" t="s">
        <v>5025</v>
      </c>
      <c r="J1454">
        <v>1</v>
      </c>
      <c r="K1454">
        <v>1</v>
      </c>
      <c r="L1454">
        <v>407.08</v>
      </c>
      <c r="M1454" t="s">
        <v>36</v>
      </c>
      <c r="N1454">
        <v>1.083</v>
      </c>
      <c r="O1454">
        <v>407.08</v>
      </c>
      <c r="P1454">
        <f t="shared" si="183"/>
        <v>440.86763999999999</v>
      </c>
      <c r="Q1454" t="s">
        <v>41</v>
      </c>
      <c r="R1454" t="s">
        <v>1196</v>
      </c>
      <c r="S1454" t="s">
        <v>25</v>
      </c>
      <c r="T1454">
        <v>901063</v>
      </c>
      <c r="U1454">
        <v>320</v>
      </c>
      <c r="V1454" t="s">
        <v>1065</v>
      </c>
      <c r="X1454" t="s">
        <v>5017</v>
      </c>
      <c r="Y1454">
        <v>1440174</v>
      </c>
      <c r="Z1454" t="s">
        <v>1198</v>
      </c>
      <c r="AB1454">
        <f t="shared" si="178"/>
        <v>2024</v>
      </c>
      <c r="AC1454">
        <f t="shared" si="179"/>
        <v>4</v>
      </c>
      <c r="AD1454" t="str">
        <f t="shared" si="180"/>
        <v>Q1</v>
      </c>
      <c r="AE1454" t="str">
        <f t="shared" si="181"/>
        <v>FY24/25</v>
      </c>
      <c r="AF1454" t="str">
        <f t="shared" si="182"/>
        <v>SOUTH</v>
      </c>
    </row>
    <row r="1455" spans="1:32">
      <c r="A1455" t="s">
        <v>3025</v>
      </c>
      <c r="B1455" t="s">
        <v>22</v>
      </c>
      <c r="C1455" t="str">
        <f t="shared" si="176"/>
        <v>SPARES/OTHER</v>
      </c>
      <c r="D1455" s="4">
        <v>45404</v>
      </c>
      <c r="E1455" t="str">
        <f t="shared" si="177"/>
        <v>YAMAHA</v>
      </c>
      <c r="F1455">
        <v>14100738</v>
      </c>
      <c r="G1455" s="19">
        <v>45404</v>
      </c>
      <c r="H1455" t="s">
        <v>31</v>
      </c>
      <c r="I1455" t="s">
        <v>32</v>
      </c>
      <c r="J1455">
        <v>20</v>
      </c>
      <c r="K1455">
        <v>20</v>
      </c>
      <c r="L1455">
        <v>11504.42</v>
      </c>
      <c r="M1455" t="s">
        <v>36</v>
      </c>
      <c r="N1455">
        <v>1.083</v>
      </c>
      <c r="O1455">
        <v>11504.42</v>
      </c>
      <c r="P1455">
        <f t="shared" si="183"/>
        <v>12459.28686</v>
      </c>
      <c r="Q1455" t="s">
        <v>41</v>
      </c>
      <c r="R1455" t="s">
        <v>2764</v>
      </c>
      <c r="S1455" t="s">
        <v>25</v>
      </c>
      <c r="T1455">
        <v>901065</v>
      </c>
      <c r="U1455">
        <v>6800</v>
      </c>
      <c r="V1455" t="s">
        <v>1065</v>
      </c>
      <c r="X1455" t="s">
        <v>5026</v>
      </c>
      <c r="Y1455">
        <v>1440157</v>
      </c>
      <c r="Z1455" t="s">
        <v>2766</v>
      </c>
      <c r="AB1455">
        <f t="shared" si="178"/>
        <v>2024</v>
      </c>
      <c r="AC1455">
        <f t="shared" si="179"/>
        <v>4</v>
      </c>
      <c r="AD1455" t="str">
        <f t="shared" si="180"/>
        <v>Q1</v>
      </c>
      <c r="AE1455" t="str">
        <f t="shared" si="181"/>
        <v>FY24/25</v>
      </c>
      <c r="AF1455" t="str">
        <f t="shared" si="182"/>
        <v>SOUTH</v>
      </c>
    </row>
    <row r="1456" spans="1:32">
      <c r="A1456" t="s">
        <v>3025</v>
      </c>
      <c r="B1456" t="s">
        <v>3646</v>
      </c>
      <c r="C1456" t="str">
        <f t="shared" si="176"/>
        <v>FEEDER</v>
      </c>
      <c r="D1456" s="4">
        <v>45404</v>
      </c>
      <c r="E1456" t="str">
        <f t="shared" si="177"/>
        <v>YAMAHA</v>
      </c>
      <c r="F1456">
        <v>14100739</v>
      </c>
      <c r="G1456" s="19">
        <v>45404</v>
      </c>
      <c r="H1456" t="s">
        <v>72</v>
      </c>
      <c r="I1456" t="s">
        <v>73</v>
      </c>
      <c r="J1456">
        <v>1</v>
      </c>
      <c r="K1456">
        <v>1</v>
      </c>
      <c r="L1456">
        <v>0</v>
      </c>
      <c r="M1456" t="s">
        <v>36</v>
      </c>
      <c r="N1456">
        <v>1.083</v>
      </c>
      <c r="O1456">
        <v>0</v>
      </c>
      <c r="P1456">
        <f t="shared" si="183"/>
        <v>0</v>
      </c>
      <c r="Q1456" t="s">
        <v>4058</v>
      </c>
      <c r="R1456" t="s">
        <v>5018</v>
      </c>
      <c r="S1456" t="s">
        <v>25</v>
      </c>
      <c r="T1456">
        <v>901069</v>
      </c>
      <c r="U1456">
        <v>3254.26</v>
      </c>
      <c r="V1456" t="s">
        <v>1065</v>
      </c>
      <c r="Y1456">
        <v>1440186</v>
      </c>
      <c r="Z1456" t="s">
        <v>5019</v>
      </c>
      <c r="AB1456">
        <f t="shared" si="178"/>
        <v>2024</v>
      </c>
      <c r="AC1456">
        <f t="shared" si="179"/>
        <v>4</v>
      </c>
      <c r="AD1456" t="str">
        <f t="shared" si="180"/>
        <v>Q1</v>
      </c>
      <c r="AE1456" t="str">
        <f t="shared" si="181"/>
        <v>FY24/25</v>
      </c>
      <c r="AF1456" t="str">
        <f t="shared" si="182"/>
        <v>EAST</v>
      </c>
    </row>
    <row r="1457" spans="1:32">
      <c r="A1457" t="s">
        <v>3025</v>
      </c>
      <c r="B1457" t="s">
        <v>22</v>
      </c>
      <c r="C1457" t="str">
        <f t="shared" si="176"/>
        <v>SPARES/OTHER</v>
      </c>
      <c r="D1457" s="4">
        <v>45404</v>
      </c>
      <c r="E1457" t="str">
        <f t="shared" si="177"/>
        <v>YAMAHA</v>
      </c>
      <c r="F1457">
        <v>14100740</v>
      </c>
      <c r="G1457" s="19">
        <v>45404</v>
      </c>
      <c r="H1457" t="s">
        <v>2020</v>
      </c>
      <c r="I1457" t="s">
        <v>131</v>
      </c>
      <c r="J1457">
        <v>1</v>
      </c>
      <c r="K1457">
        <v>1</v>
      </c>
      <c r="L1457">
        <v>1840.71</v>
      </c>
      <c r="M1457" t="s">
        <v>36</v>
      </c>
      <c r="N1457">
        <v>1.083</v>
      </c>
      <c r="O1457">
        <v>1840.71</v>
      </c>
      <c r="P1457">
        <f t="shared" si="183"/>
        <v>1993.48893</v>
      </c>
      <c r="Q1457" t="s">
        <v>41</v>
      </c>
      <c r="R1457" t="s">
        <v>905</v>
      </c>
      <c r="S1457" t="s">
        <v>25</v>
      </c>
      <c r="T1457">
        <v>901070</v>
      </c>
      <c r="U1457">
        <v>903.3</v>
      </c>
      <c r="V1457" t="s">
        <v>1065</v>
      </c>
      <c r="X1457" t="s">
        <v>5027</v>
      </c>
      <c r="Y1457">
        <v>1440265</v>
      </c>
      <c r="Z1457" t="s">
        <v>5028</v>
      </c>
      <c r="AB1457">
        <f t="shared" si="178"/>
        <v>2024</v>
      </c>
      <c r="AC1457">
        <f t="shared" si="179"/>
        <v>4</v>
      </c>
      <c r="AD1457" t="str">
        <f t="shared" si="180"/>
        <v>Q1</v>
      </c>
      <c r="AE1457" t="str">
        <f t="shared" si="181"/>
        <v>FY24/25</v>
      </c>
      <c r="AF1457" t="str">
        <f t="shared" si="182"/>
        <v>SOUTH</v>
      </c>
    </row>
    <row r="1458" spans="1:32">
      <c r="A1458" t="s">
        <v>3025</v>
      </c>
      <c r="B1458" t="s">
        <v>22</v>
      </c>
      <c r="C1458" t="str">
        <f t="shared" si="176"/>
        <v>SPARES/OTHER</v>
      </c>
      <c r="D1458" s="4">
        <v>45404</v>
      </c>
      <c r="E1458" t="str">
        <f t="shared" si="177"/>
        <v>YAMAHA</v>
      </c>
      <c r="F1458">
        <v>14100741</v>
      </c>
      <c r="G1458" s="19">
        <v>45404</v>
      </c>
      <c r="H1458" t="s">
        <v>1580</v>
      </c>
      <c r="I1458" t="s">
        <v>1581</v>
      </c>
      <c r="J1458">
        <v>1</v>
      </c>
      <c r="K1458">
        <v>1</v>
      </c>
      <c r="L1458">
        <v>1327.43</v>
      </c>
      <c r="M1458" t="s">
        <v>36</v>
      </c>
      <c r="N1458">
        <v>1.083</v>
      </c>
      <c r="O1458">
        <v>1327.43</v>
      </c>
      <c r="P1458">
        <f t="shared" si="183"/>
        <v>1437.6066900000001</v>
      </c>
      <c r="Q1458" t="s">
        <v>41</v>
      </c>
      <c r="R1458" t="s">
        <v>365</v>
      </c>
      <c r="S1458" t="s">
        <v>25</v>
      </c>
      <c r="T1458">
        <v>901071</v>
      </c>
      <c r="U1458">
        <v>851.75</v>
      </c>
      <c r="V1458" t="s">
        <v>1065</v>
      </c>
      <c r="X1458" t="s">
        <v>5029</v>
      </c>
      <c r="Y1458">
        <v>1440269</v>
      </c>
      <c r="Z1458" t="s">
        <v>366</v>
      </c>
      <c r="AB1458">
        <f t="shared" si="178"/>
        <v>2024</v>
      </c>
      <c r="AC1458">
        <f t="shared" si="179"/>
        <v>4</v>
      </c>
      <c r="AD1458" t="str">
        <f t="shared" si="180"/>
        <v>Q1</v>
      </c>
      <c r="AE1458" t="str">
        <f t="shared" si="181"/>
        <v>FY24/25</v>
      </c>
      <c r="AF1458" t="str">
        <f t="shared" si="182"/>
        <v>SOUTH</v>
      </c>
    </row>
    <row r="1459" spans="1:32">
      <c r="A1459" t="s">
        <v>3025</v>
      </c>
      <c r="B1459" t="s">
        <v>22</v>
      </c>
      <c r="C1459" t="str">
        <f t="shared" si="176"/>
        <v>SPARES/OTHER</v>
      </c>
      <c r="D1459" s="4">
        <v>45404</v>
      </c>
      <c r="E1459" t="str">
        <f t="shared" si="177"/>
        <v>YAMAHA</v>
      </c>
      <c r="F1459">
        <v>14100741</v>
      </c>
      <c r="G1459" s="19">
        <v>45404</v>
      </c>
      <c r="H1459" t="s">
        <v>2545</v>
      </c>
      <c r="I1459" t="s">
        <v>2062</v>
      </c>
      <c r="J1459">
        <v>1</v>
      </c>
      <c r="K1459">
        <v>1</v>
      </c>
      <c r="L1459">
        <v>1575.22</v>
      </c>
      <c r="M1459" t="s">
        <v>36</v>
      </c>
      <c r="N1459">
        <v>1.083</v>
      </c>
      <c r="O1459">
        <v>1575.22</v>
      </c>
      <c r="P1459">
        <f t="shared" si="183"/>
        <v>1705.96326</v>
      </c>
      <c r="Q1459" t="s">
        <v>41</v>
      </c>
      <c r="R1459" t="s">
        <v>365</v>
      </c>
      <c r="S1459" t="s">
        <v>25</v>
      </c>
      <c r="T1459">
        <v>901071</v>
      </c>
      <c r="U1459">
        <v>1013.42</v>
      </c>
      <c r="V1459" t="s">
        <v>1065</v>
      </c>
      <c r="X1459" t="s">
        <v>5029</v>
      </c>
      <c r="Y1459">
        <v>1440269</v>
      </c>
      <c r="Z1459" t="s">
        <v>366</v>
      </c>
      <c r="AB1459">
        <f t="shared" si="178"/>
        <v>2024</v>
      </c>
      <c r="AC1459">
        <f t="shared" si="179"/>
        <v>4</v>
      </c>
      <c r="AD1459" t="str">
        <f t="shared" si="180"/>
        <v>Q1</v>
      </c>
      <c r="AE1459" t="str">
        <f t="shared" si="181"/>
        <v>FY24/25</v>
      </c>
      <c r="AF1459" t="str">
        <f t="shared" si="182"/>
        <v>SOUTH</v>
      </c>
    </row>
    <row r="1460" spans="1:32">
      <c r="A1460" t="s">
        <v>3025</v>
      </c>
      <c r="B1460" t="s">
        <v>22</v>
      </c>
      <c r="C1460" t="str">
        <f t="shared" si="176"/>
        <v>SPARES/OTHER</v>
      </c>
      <c r="D1460" s="4">
        <v>45404</v>
      </c>
      <c r="E1460" t="str">
        <f t="shared" si="177"/>
        <v>YAMAHA</v>
      </c>
      <c r="F1460">
        <v>14100742</v>
      </c>
      <c r="G1460" s="19">
        <v>45404</v>
      </c>
      <c r="H1460" t="s">
        <v>93</v>
      </c>
      <c r="I1460" t="s">
        <v>94</v>
      </c>
      <c r="J1460">
        <v>1</v>
      </c>
      <c r="K1460">
        <v>1</v>
      </c>
      <c r="L1460">
        <v>1061.95</v>
      </c>
      <c r="M1460" t="s">
        <v>36</v>
      </c>
      <c r="N1460">
        <v>1.083</v>
      </c>
      <c r="O1460">
        <v>1061.95</v>
      </c>
      <c r="P1460">
        <f t="shared" si="183"/>
        <v>1150.09185</v>
      </c>
      <c r="Q1460" t="s">
        <v>41</v>
      </c>
      <c r="R1460" t="s">
        <v>5001</v>
      </c>
      <c r="S1460" t="s">
        <v>25</v>
      </c>
      <c r="T1460">
        <v>901072</v>
      </c>
      <c r="U1460">
        <v>386.01</v>
      </c>
      <c r="V1460" t="s">
        <v>1065</v>
      </c>
      <c r="X1460" t="s">
        <v>5021</v>
      </c>
      <c r="Y1460">
        <v>1440272</v>
      </c>
      <c r="Z1460" t="s">
        <v>5003</v>
      </c>
      <c r="AB1460">
        <f t="shared" si="178"/>
        <v>2024</v>
      </c>
      <c r="AC1460">
        <f t="shared" si="179"/>
        <v>4</v>
      </c>
      <c r="AD1460" t="str">
        <f t="shared" si="180"/>
        <v>Q1</v>
      </c>
      <c r="AE1460" t="str">
        <f t="shared" si="181"/>
        <v>FY24/25</v>
      </c>
      <c r="AF1460" t="str">
        <f t="shared" si="182"/>
        <v>SOUTH</v>
      </c>
    </row>
    <row r="1461" spans="1:32">
      <c r="A1461" t="s">
        <v>3025</v>
      </c>
      <c r="B1461" t="s">
        <v>22</v>
      </c>
      <c r="C1461" t="str">
        <f t="shared" si="176"/>
        <v>SERVICE_CHARGE</v>
      </c>
      <c r="D1461" s="4">
        <v>45405</v>
      </c>
      <c r="E1461" t="str">
        <f t="shared" si="177"/>
        <v>YAMAHA</v>
      </c>
      <c r="F1461">
        <v>12100189</v>
      </c>
      <c r="G1461" s="19">
        <v>45405</v>
      </c>
      <c r="H1461" t="s">
        <v>76</v>
      </c>
      <c r="I1461" t="s">
        <v>77</v>
      </c>
      <c r="J1461">
        <v>1</v>
      </c>
      <c r="K1461">
        <v>1</v>
      </c>
      <c r="L1461">
        <v>6327.43</v>
      </c>
      <c r="M1461" t="s">
        <v>36</v>
      </c>
      <c r="N1461">
        <v>1.083</v>
      </c>
      <c r="O1461">
        <v>6327.43</v>
      </c>
      <c r="P1461">
        <f t="shared" si="183"/>
        <v>6852.6066900000005</v>
      </c>
      <c r="Q1461" t="s">
        <v>41</v>
      </c>
      <c r="R1461" t="s">
        <v>2954</v>
      </c>
      <c r="S1461" t="s">
        <v>25</v>
      </c>
      <c r="T1461">
        <v>901076</v>
      </c>
      <c r="U1461">
        <v>0</v>
      </c>
      <c r="V1461" t="s">
        <v>1069</v>
      </c>
      <c r="Z1461" t="s">
        <v>2956</v>
      </c>
      <c r="AB1461">
        <f t="shared" si="178"/>
        <v>2024</v>
      </c>
      <c r="AC1461">
        <f t="shared" si="179"/>
        <v>4</v>
      </c>
      <c r="AD1461" t="str">
        <f t="shared" si="180"/>
        <v>Q1</v>
      </c>
      <c r="AE1461" t="str">
        <f t="shared" si="181"/>
        <v>FY24/25</v>
      </c>
      <c r="AF1461" t="str">
        <f t="shared" si="182"/>
        <v>SOUTH</v>
      </c>
    </row>
    <row r="1462" spans="1:32">
      <c r="A1462" t="s">
        <v>3025</v>
      </c>
      <c r="B1462" t="s">
        <v>22</v>
      </c>
      <c r="C1462" t="str">
        <f t="shared" si="176"/>
        <v>SERVICE_CHARGE</v>
      </c>
      <c r="D1462" s="4">
        <v>45405</v>
      </c>
      <c r="E1462" t="str">
        <f t="shared" si="177"/>
        <v>OTHERS</v>
      </c>
      <c r="F1462">
        <v>12100190</v>
      </c>
      <c r="G1462" s="19">
        <v>45405</v>
      </c>
      <c r="H1462" t="s">
        <v>357</v>
      </c>
      <c r="I1462" t="s">
        <v>77</v>
      </c>
      <c r="J1462">
        <v>1</v>
      </c>
      <c r="K1462">
        <v>1</v>
      </c>
      <c r="L1462">
        <v>3672.57</v>
      </c>
      <c r="M1462" t="s">
        <v>36</v>
      </c>
      <c r="N1462">
        <v>1.083</v>
      </c>
      <c r="O1462">
        <v>3672.57</v>
      </c>
      <c r="P1462">
        <f t="shared" si="183"/>
        <v>3977.3933099999999</v>
      </c>
      <c r="Q1462" t="s">
        <v>41</v>
      </c>
      <c r="R1462" t="s">
        <v>3020</v>
      </c>
      <c r="S1462" t="s">
        <v>25</v>
      </c>
      <c r="T1462">
        <v>901075</v>
      </c>
      <c r="U1462">
        <v>0</v>
      </c>
      <c r="V1462" t="s">
        <v>1069</v>
      </c>
      <c r="X1462" t="s">
        <v>5030</v>
      </c>
      <c r="Z1462" t="s">
        <v>3022</v>
      </c>
      <c r="AB1462">
        <f t="shared" si="178"/>
        <v>2024</v>
      </c>
      <c r="AC1462">
        <f t="shared" si="179"/>
        <v>4</v>
      </c>
      <c r="AD1462" t="str">
        <f t="shared" si="180"/>
        <v>Q1</v>
      </c>
      <c r="AE1462" t="str">
        <f t="shared" si="181"/>
        <v>FY24/25</v>
      </c>
      <c r="AF1462" t="str">
        <f t="shared" si="182"/>
        <v>SOUTH</v>
      </c>
    </row>
    <row r="1463" spans="1:32">
      <c r="A1463" t="s">
        <v>3025</v>
      </c>
      <c r="B1463" t="s">
        <v>22</v>
      </c>
      <c r="C1463" t="str">
        <f t="shared" si="176"/>
        <v>CONTRACT_FEE</v>
      </c>
      <c r="D1463" s="4">
        <v>45406</v>
      </c>
      <c r="E1463" t="str">
        <f t="shared" si="177"/>
        <v>YAMAHA</v>
      </c>
      <c r="F1463">
        <v>13100100</v>
      </c>
      <c r="G1463" s="19">
        <v>45406</v>
      </c>
      <c r="H1463" t="s">
        <v>76</v>
      </c>
      <c r="I1463" t="s">
        <v>77</v>
      </c>
      <c r="J1463">
        <v>1</v>
      </c>
      <c r="K1463">
        <v>1</v>
      </c>
      <c r="L1463">
        <v>10088.5</v>
      </c>
      <c r="M1463" t="s">
        <v>36</v>
      </c>
      <c r="N1463">
        <v>1.083</v>
      </c>
      <c r="O1463">
        <v>10088.5</v>
      </c>
      <c r="P1463">
        <f t="shared" si="183"/>
        <v>10925.845499999999</v>
      </c>
      <c r="Q1463" t="s">
        <v>41</v>
      </c>
      <c r="R1463" t="s">
        <v>2674</v>
      </c>
      <c r="S1463" t="s">
        <v>25</v>
      </c>
      <c r="T1463">
        <v>901077</v>
      </c>
      <c r="U1463">
        <v>0</v>
      </c>
      <c r="V1463" t="s">
        <v>1090</v>
      </c>
      <c r="Z1463" t="s">
        <v>2676</v>
      </c>
      <c r="AB1463">
        <f t="shared" si="178"/>
        <v>2024</v>
      </c>
      <c r="AC1463">
        <f t="shared" si="179"/>
        <v>4</v>
      </c>
      <c r="AD1463" t="str">
        <f t="shared" si="180"/>
        <v>Q1</v>
      </c>
      <c r="AE1463" t="str">
        <f t="shared" si="181"/>
        <v>FY24/25</v>
      </c>
      <c r="AF1463" t="str">
        <f t="shared" si="182"/>
        <v>SOUTH</v>
      </c>
    </row>
    <row r="1464" spans="1:32">
      <c r="A1464" t="s">
        <v>3025</v>
      </c>
      <c r="B1464" t="s">
        <v>22</v>
      </c>
      <c r="C1464" t="str">
        <f t="shared" si="176"/>
        <v>CONTRACT_FEE</v>
      </c>
      <c r="D1464" s="4">
        <v>45406</v>
      </c>
      <c r="E1464" t="str">
        <f t="shared" si="177"/>
        <v>YAMAHA</v>
      </c>
      <c r="F1464">
        <v>13100100</v>
      </c>
      <c r="G1464" s="19">
        <v>45406</v>
      </c>
      <c r="H1464" t="s">
        <v>76</v>
      </c>
      <c r="I1464" t="s">
        <v>77</v>
      </c>
      <c r="J1464">
        <v>1</v>
      </c>
      <c r="K1464">
        <v>1</v>
      </c>
      <c r="L1464">
        <v>10088.5</v>
      </c>
      <c r="M1464" t="s">
        <v>36</v>
      </c>
      <c r="N1464">
        <v>1.083</v>
      </c>
      <c r="O1464">
        <v>10088.5</v>
      </c>
      <c r="P1464">
        <f t="shared" si="183"/>
        <v>10925.845499999999</v>
      </c>
      <c r="Q1464" t="s">
        <v>41</v>
      </c>
      <c r="R1464" t="s">
        <v>2674</v>
      </c>
      <c r="S1464" t="s">
        <v>25</v>
      </c>
      <c r="T1464">
        <v>901077</v>
      </c>
      <c r="U1464">
        <v>0</v>
      </c>
      <c r="V1464" t="s">
        <v>1090</v>
      </c>
      <c r="Z1464" t="s">
        <v>2676</v>
      </c>
      <c r="AB1464">
        <f t="shared" si="178"/>
        <v>2024</v>
      </c>
      <c r="AC1464">
        <f t="shared" si="179"/>
        <v>4</v>
      </c>
      <c r="AD1464" t="str">
        <f t="shared" si="180"/>
        <v>Q1</v>
      </c>
      <c r="AE1464" t="str">
        <f t="shared" si="181"/>
        <v>FY24/25</v>
      </c>
      <c r="AF1464" t="str">
        <f t="shared" si="182"/>
        <v>SOUTH</v>
      </c>
    </row>
    <row r="1465" spans="1:32">
      <c r="A1465" t="s">
        <v>3025</v>
      </c>
      <c r="B1465" t="s">
        <v>22</v>
      </c>
      <c r="C1465" t="str">
        <f t="shared" si="176"/>
        <v>CONTRACT_FEE</v>
      </c>
      <c r="D1465" s="4">
        <v>45406</v>
      </c>
      <c r="E1465" t="str">
        <f t="shared" si="177"/>
        <v>YAMAHA</v>
      </c>
      <c r="F1465">
        <v>13100100</v>
      </c>
      <c r="G1465" s="19">
        <v>45406</v>
      </c>
      <c r="H1465" t="s">
        <v>76</v>
      </c>
      <c r="I1465" t="s">
        <v>77</v>
      </c>
      <c r="J1465">
        <v>1</v>
      </c>
      <c r="K1465">
        <v>1</v>
      </c>
      <c r="L1465">
        <v>10088.5</v>
      </c>
      <c r="M1465" t="s">
        <v>36</v>
      </c>
      <c r="N1465">
        <v>1.083</v>
      </c>
      <c r="O1465">
        <v>10088.5</v>
      </c>
      <c r="P1465">
        <f t="shared" si="183"/>
        <v>10925.845499999999</v>
      </c>
      <c r="Q1465" t="s">
        <v>41</v>
      </c>
      <c r="R1465" t="s">
        <v>2674</v>
      </c>
      <c r="S1465" t="s">
        <v>25</v>
      </c>
      <c r="T1465">
        <v>901077</v>
      </c>
      <c r="U1465">
        <v>0</v>
      </c>
      <c r="V1465" t="s">
        <v>1090</v>
      </c>
      <c r="Z1465" t="s">
        <v>2676</v>
      </c>
      <c r="AB1465">
        <f t="shared" si="178"/>
        <v>2024</v>
      </c>
      <c r="AC1465">
        <f t="shared" si="179"/>
        <v>4</v>
      </c>
      <c r="AD1465" t="str">
        <f t="shared" si="180"/>
        <v>Q1</v>
      </c>
      <c r="AE1465" t="str">
        <f t="shared" si="181"/>
        <v>FY24/25</v>
      </c>
      <c r="AF1465" t="str">
        <f t="shared" si="182"/>
        <v>SOUTH</v>
      </c>
    </row>
    <row r="1466" spans="1:32">
      <c r="A1466" t="s">
        <v>3025</v>
      </c>
      <c r="B1466" t="s">
        <v>22</v>
      </c>
      <c r="C1466" t="str">
        <f t="shared" si="176"/>
        <v>CONTRACT_FEE</v>
      </c>
      <c r="D1466" s="4">
        <v>45406</v>
      </c>
      <c r="E1466" t="str">
        <f t="shared" si="177"/>
        <v>YAMAHA</v>
      </c>
      <c r="F1466">
        <v>13100100</v>
      </c>
      <c r="G1466" s="19">
        <v>45406</v>
      </c>
      <c r="H1466" t="s">
        <v>76</v>
      </c>
      <c r="I1466" t="s">
        <v>77</v>
      </c>
      <c r="J1466">
        <v>1</v>
      </c>
      <c r="K1466">
        <v>1</v>
      </c>
      <c r="L1466">
        <v>10088.5</v>
      </c>
      <c r="M1466" t="s">
        <v>36</v>
      </c>
      <c r="N1466">
        <v>1.083</v>
      </c>
      <c r="O1466">
        <v>10088.5</v>
      </c>
      <c r="P1466">
        <f t="shared" si="183"/>
        <v>10925.845499999999</v>
      </c>
      <c r="Q1466" t="s">
        <v>41</v>
      </c>
      <c r="R1466" t="s">
        <v>2674</v>
      </c>
      <c r="S1466" t="s">
        <v>25</v>
      </c>
      <c r="T1466">
        <v>901077</v>
      </c>
      <c r="U1466">
        <v>0</v>
      </c>
      <c r="V1466" t="s">
        <v>1090</v>
      </c>
      <c r="Z1466" t="s">
        <v>2676</v>
      </c>
      <c r="AB1466">
        <f t="shared" si="178"/>
        <v>2024</v>
      </c>
      <c r="AC1466">
        <f t="shared" si="179"/>
        <v>4</v>
      </c>
      <c r="AD1466" t="str">
        <f t="shared" si="180"/>
        <v>Q1</v>
      </c>
      <c r="AE1466" t="str">
        <f t="shared" si="181"/>
        <v>FY24/25</v>
      </c>
      <c r="AF1466" t="str">
        <f t="shared" si="182"/>
        <v>SOUTH</v>
      </c>
    </row>
    <row r="1467" spans="1:32">
      <c r="A1467" t="s">
        <v>3025</v>
      </c>
      <c r="B1467" t="s">
        <v>22</v>
      </c>
      <c r="C1467" t="str">
        <f t="shared" si="176"/>
        <v>FEEDER</v>
      </c>
      <c r="D1467" s="4">
        <v>45408</v>
      </c>
      <c r="E1467" t="str">
        <f t="shared" si="177"/>
        <v>YAMAHA</v>
      </c>
      <c r="F1467">
        <v>14100743</v>
      </c>
      <c r="G1467" s="19">
        <v>45408</v>
      </c>
      <c r="H1467" t="s">
        <v>78</v>
      </c>
      <c r="I1467" t="s">
        <v>79</v>
      </c>
      <c r="J1467">
        <v>10</v>
      </c>
      <c r="K1467">
        <v>10</v>
      </c>
      <c r="L1467">
        <v>29486.73</v>
      </c>
      <c r="M1467" t="s">
        <v>36</v>
      </c>
      <c r="N1467">
        <v>1.083</v>
      </c>
      <c r="O1467">
        <v>29486.73</v>
      </c>
      <c r="P1467">
        <f t="shared" si="183"/>
        <v>31934.128589999997</v>
      </c>
      <c r="Q1467" t="s">
        <v>41</v>
      </c>
      <c r="R1467" t="s">
        <v>1792</v>
      </c>
      <c r="S1467" t="s">
        <v>25</v>
      </c>
      <c r="T1467">
        <v>901078</v>
      </c>
      <c r="U1467">
        <v>33841.5</v>
      </c>
      <c r="V1467" t="s">
        <v>1065</v>
      </c>
      <c r="X1467" t="s">
        <v>5031</v>
      </c>
      <c r="Y1467">
        <v>1444137</v>
      </c>
      <c r="Z1467" t="s">
        <v>1794</v>
      </c>
      <c r="AB1467">
        <f t="shared" si="178"/>
        <v>2024</v>
      </c>
      <c r="AC1467">
        <f t="shared" si="179"/>
        <v>4</v>
      </c>
      <c r="AD1467" t="str">
        <f t="shared" si="180"/>
        <v>Q1</v>
      </c>
      <c r="AE1467" t="str">
        <f t="shared" si="181"/>
        <v>FY24/25</v>
      </c>
      <c r="AF1467" t="str">
        <f t="shared" si="182"/>
        <v>SOUTH</v>
      </c>
    </row>
    <row r="1468" spans="1:32">
      <c r="A1468" t="s">
        <v>3025</v>
      </c>
      <c r="B1468" t="s">
        <v>22</v>
      </c>
      <c r="C1468" t="str">
        <f t="shared" si="176"/>
        <v>FEEDER</v>
      </c>
      <c r="D1468" s="4">
        <v>45408</v>
      </c>
      <c r="E1468" t="str">
        <f t="shared" si="177"/>
        <v>YAMAHA</v>
      </c>
      <c r="F1468">
        <v>14100743</v>
      </c>
      <c r="G1468" s="19">
        <v>45408</v>
      </c>
      <c r="H1468" t="s">
        <v>1631</v>
      </c>
      <c r="I1468" t="s">
        <v>1632</v>
      </c>
      <c r="J1468">
        <v>8</v>
      </c>
      <c r="K1468">
        <v>8</v>
      </c>
      <c r="L1468">
        <v>26017.7</v>
      </c>
      <c r="M1468" t="s">
        <v>36</v>
      </c>
      <c r="N1468">
        <v>1.083</v>
      </c>
      <c r="O1468">
        <v>26017.7</v>
      </c>
      <c r="P1468">
        <f t="shared" si="183"/>
        <v>28177.169099999999</v>
      </c>
      <c r="Q1468" t="s">
        <v>41</v>
      </c>
      <c r="R1468" t="s">
        <v>1792</v>
      </c>
      <c r="S1468" t="s">
        <v>25</v>
      </c>
      <c r="T1468">
        <v>901078</v>
      </c>
      <c r="U1468">
        <v>29576.400000000001</v>
      </c>
      <c r="V1468" t="s">
        <v>1065</v>
      </c>
      <c r="X1468" t="s">
        <v>5031</v>
      </c>
      <c r="Y1468">
        <v>1444137</v>
      </c>
      <c r="Z1468" t="s">
        <v>1794</v>
      </c>
      <c r="AB1468">
        <f t="shared" si="178"/>
        <v>2024</v>
      </c>
      <c r="AC1468">
        <f t="shared" si="179"/>
        <v>4</v>
      </c>
      <c r="AD1468" t="str">
        <f t="shared" si="180"/>
        <v>Q1</v>
      </c>
      <c r="AE1468" t="str">
        <f t="shared" si="181"/>
        <v>FY24/25</v>
      </c>
      <c r="AF1468" t="str">
        <f t="shared" si="182"/>
        <v>SOUTH</v>
      </c>
    </row>
    <row r="1469" spans="1:32">
      <c r="A1469" t="s">
        <v>3025</v>
      </c>
      <c r="B1469" t="s">
        <v>22</v>
      </c>
      <c r="C1469" t="str">
        <f t="shared" si="176"/>
        <v>FEEDER</v>
      </c>
      <c r="D1469" s="4">
        <v>45408</v>
      </c>
      <c r="E1469" t="str">
        <f t="shared" si="177"/>
        <v>YAMAHA</v>
      </c>
      <c r="F1469">
        <v>14100743</v>
      </c>
      <c r="G1469" s="19">
        <v>45408</v>
      </c>
      <c r="H1469" t="s">
        <v>29</v>
      </c>
      <c r="I1469" t="s">
        <v>30</v>
      </c>
      <c r="J1469">
        <v>1</v>
      </c>
      <c r="K1469">
        <v>1</v>
      </c>
      <c r="L1469">
        <v>4162.83</v>
      </c>
      <c r="M1469" t="s">
        <v>36</v>
      </c>
      <c r="N1469">
        <v>1.083</v>
      </c>
      <c r="O1469">
        <v>4162.83</v>
      </c>
      <c r="P1469">
        <f t="shared" si="183"/>
        <v>4508.3448899999994</v>
      </c>
      <c r="Q1469" t="s">
        <v>41</v>
      </c>
      <c r="R1469" t="s">
        <v>1792</v>
      </c>
      <c r="S1469" t="s">
        <v>25</v>
      </c>
      <c r="T1469">
        <v>901078</v>
      </c>
      <c r="U1469">
        <v>4688.25</v>
      </c>
      <c r="V1469" t="s">
        <v>1065</v>
      </c>
      <c r="X1469" t="s">
        <v>5031</v>
      </c>
      <c r="Y1469">
        <v>1444137</v>
      </c>
      <c r="Z1469" t="s">
        <v>1794</v>
      </c>
      <c r="AB1469">
        <f t="shared" si="178"/>
        <v>2024</v>
      </c>
      <c r="AC1469">
        <f t="shared" si="179"/>
        <v>4</v>
      </c>
      <c r="AD1469" t="str">
        <f t="shared" si="180"/>
        <v>Q1</v>
      </c>
      <c r="AE1469" t="str">
        <f t="shared" si="181"/>
        <v>FY24/25</v>
      </c>
      <c r="AF1469" t="str">
        <f t="shared" si="182"/>
        <v>SOUTH</v>
      </c>
    </row>
    <row r="1470" spans="1:32">
      <c r="A1470" t="s">
        <v>3025</v>
      </c>
      <c r="B1470" t="s">
        <v>22</v>
      </c>
      <c r="C1470" t="str">
        <f t="shared" si="176"/>
        <v>FEEDER</v>
      </c>
      <c r="D1470" s="4">
        <v>45408</v>
      </c>
      <c r="E1470" t="str">
        <f t="shared" si="177"/>
        <v>YAMAHA</v>
      </c>
      <c r="F1470">
        <v>14100743</v>
      </c>
      <c r="G1470" s="19">
        <v>45408</v>
      </c>
      <c r="H1470" t="s">
        <v>1633</v>
      </c>
      <c r="I1470" t="s">
        <v>1634</v>
      </c>
      <c r="J1470">
        <v>4</v>
      </c>
      <c r="K1470">
        <v>4</v>
      </c>
      <c r="L1470">
        <v>23242.48</v>
      </c>
      <c r="M1470" t="s">
        <v>36</v>
      </c>
      <c r="N1470">
        <v>1.083</v>
      </c>
      <c r="O1470">
        <v>23242.48</v>
      </c>
      <c r="P1470">
        <f t="shared" si="183"/>
        <v>25171.60584</v>
      </c>
      <c r="Q1470" t="s">
        <v>41</v>
      </c>
      <c r="R1470" t="s">
        <v>1792</v>
      </c>
      <c r="S1470" t="s">
        <v>25</v>
      </c>
      <c r="T1470">
        <v>901078</v>
      </c>
      <c r="U1470">
        <v>28026.6</v>
      </c>
      <c r="V1470" t="s">
        <v>1065</v>
      </c>
      <c r="X1470" t="s">
        <v>5031</v>
      </c>
      <c r="Y1470">
        <v>1444137</v>
      </c>
      <c r="Z1470" t="s">
        <v>1794</v>
      </c>
      <c r="AB1470">
        <f t="shared" si="178"/>
        <v>2024</v>
      </c>
      <c r="AC1470">
        <f t="shared" si="179"/>
        <v>4</v>
      </c>
      <c r="AD1470" t="str">
        <f t="shared" si="180"/>
        <v>Q1</v>
      </c>
      <c r="AE1470" t="str">
        <f t="shared" si="181"/>
        <v>FY24/25</v>
      </c>
      <c r="AF1470" t="str">
        <f t="shared" si="182"/>
        <v>SOUTH</v>
      </c>
    </row>
    <row r="1471" spans="1:32">
      <c r="A1471" t="s">
        <v>3025</v>
      </c>
      <c r="B1471" t="s">
        <v>22</v>
      </c>
      <c r="C1471" t="str">
        <f t="shared" si="176"/>
        <v>FEEDER</v>
      </c>
      <c r="D1471" s="4">
        <v>45408</v>
      </c>
      <c r="E1471" t="str">
        <f t="shared" si="177"/>
        <v>YAMAHA</v>
      </c>
      <c r="F1471">
        <v>14100743</v>
      </c>
      <c r="G1471" s="19">
        <v>45408</v>
      </c>
      <c r="H1471" t="s">
        <v>1899</v>
      </c>
      <c r="I1471" t="s">
        <v>1900</v>
      </c>
      <c r="J1471">
        <v>1</v>
      </c>
      <c r="K1471">
        <v>1</v>
      </c>
      <c r="L1471">
        <v>6591.15</v>
      </c>
      <c r="M1471" t="s">
        <v>36</v>
      </c>
      <c r="N1471">
        <v>1.083</v>
      </c>
      <c r="O1471">
        <v>6591.15</v>
      </c>
      <c r="P1471">
        <f t="shared" si="183"/>
        <v>7138.2154499999997</v>
      </c>
      <c r="Q1471" t="s">
        <v>41</v>
      </c>
      <c r="R1471" t="s">
        <v>1792</v>
      </c>
      <c r="S1471" t="s">
        <v>25</v>
      </c>
      <c r="T1471">
        <v>901078</v>
      </c>
      <c r="U1471">
        <v>6800</v>
      </c>
      <c r="V1471" t="s">
        <v>1065</v>
      </c>
      <c r="X1471" t="s">
        <v>5031</v>
      </c>
      <c r="Y1471">
        <v>1444137</v>
      </c>
      <c r="Z1471" t="s">
        <v>1794</v>
      </c>
      <c r="AB1471">
        <f t="shared" si="178"/>
        <v>2024</v>
      </c>
      <c r="AC1471">
        <f t="shared" si="179"/>
        <v>4</v>
      </c>
      <c r="AD1471" t="str">
        <f t="shared" si="180"/>
        <v>Q1</v>
      </c>
      <c r="AE1471" t="str">
        <f t="shared" si="181"/>
        <v>FY24/25</v>
      </c>
      <c r="AF1471" t="str">
        <f t="shared" si="182"/>
        <v>SOUTH</v>
      </c>
    </row>
    <row r="1472" spans="1:32">
      <c r="A1472" t="s">
        <v>3025</v>
      </c>
      <c r="B1472" t="s">
        <v>22</v>
      </c>
      <c r="C1472" t="str">
        <f t="shared" si="176"/>
        <v>SPARES/OTHER</v>
      </c>
      <c r="D1472" s="4">
        <v>45421</v>
      </c>
      <c r="E1472" t="str">
        <f t="shared" si="177"/>
        <v>YAMAHA</v>
      </c>
      <c r="F1472">
        <v>14100744</v>
      </c>
      <c r="G1472" s="19">
        <v>45421</v>
      </c>
      <c r="H1472" t="s">
        <v>1603</v>
      </c>
      <c r="I1472" t="s">
        <v>1604</v>
      </c>
      <c r="J1472">
        <v>1</v>
      </c>
      <c r="K1472">
        <v>1</v>
      </c>
      <c r="L1472">
        <v>22000</v>
      </c>
      <c r="M1472" t="s">
        <v>36</v>
      </c>
      <c r="N1472">
        <v>1.083</v>
      </c>
      <c r="O1472">
        <v>22000</v>
      </c>
      <c r="P1472">
        <f t="shared" si="183"/>
        <v>23826</v>
      </c>
      <c r="Q1472" t="s">
        <v>41</v>
      </c>
      <c r="R1472" t="s">
        <v>2802</v>
      </c>
      <c r="S1472" t="s">
        <v>25</v>
      </c>
      <c r="T1472">
        <v>901079</v>
      </c>
      <c r="U1472">
        <v>5553.58</v>
      </c>
      <c r="V1472" t="s">
        <v>1065</v>
      </c>
      <c r="X1472" t="s">
        <v>5140</v>
      </c>
      <c r="Y1472">
        <v>1453159</v>
      </c>
      <c r="Z1472" t="s">
        <v>2803</v>
      </c>
      <c r="AB1472">
        <f t="shared" si="178"/>
        <v>2024</v>
      </c>
      <c r="AC1472">
        <f t="shared" si="179"/>
        <v>5</v>
      </c>
      <c r="AD1472" t="str">
        <f t="shared" si="180"/>
        <v>Q1</v>
      </c>
      <c r="AE1472" t="str">
        <f t="shared" si="181"/>
        <v>FY24/25</v>
      </c>
      <c r="AF1472" t="str">
        <f t="shared" si="182"/>
        <v>SOUTH</v>
      </c>
    </row>
    <row r="1473" spans="1:32">
      <c r="A1473" t="s">
        <v>3025</v>
      </c>
      <c r="B1473" t="s">
        <v>22</v>
      </c>
      <c r="C1473" t="str">
        <f t="shared" si="176"/>
        <v>SPARES/OTHER</v>
      </c>
      <c r="D1473" s="4">
        <v>45421</v>
      </c>
      <c r="E1473" t="str">
        <f t="shared" si="177"/>
        <v>YAMAHA</v>
      </c>
      <c r="F1473">
        <v>14100744</v>
      </c>
      <c r="G1473" s="19">
        <v>45421</v>
      </c>
      <c r="H1473" t="s">
        <v>3455</v>
      </c>
      <c r="I1473" t="s">
        <v>3456</v>
      </c>
      <c r="J1473">
        <v>2</v>
      </c>
      <c r="K1473">
        <v>2</v>
      </c>
      <c r="L1473">
        <v>640</v>
      </c>
      <c r="M1473" t="s">
        <v>36</v>
      </c>
      <c r="N1473">
        <v>1.083</v>
      </c>
      <c r="O1473">
        <v>640</v>
      </c>
      <c r="P1473">
        <f t="shared" si="183"/>
        <v>693.12</v>
      </c>
      <c r="Q1473" t="s">
        <v>41</v>
      </c>
      <c r="R1473" t="s">
        <v>2802</v>
      </c>
      <c r="S1473" t="s">
        <v>25</v>
      </c>
      <c r="T1473">
        <v>901079</v>
      </c>
      <c r="U1473">
        <v>357.48</v>
      </c>
      <c r="V1473" t="s">
        <v>1065</v>
      </c>
      <c r="X1473" t="s">
        <v>5140</v>
      </c>
      <c r="Y1473">
        <v>1453159</v>
      </c>
      <c r="Z1473" t="s">
        <v>2803</v>
      </c>
      <c r="AB1473">
        <f t="shared" si="178"/>
        <v>2024</v>
      </c>
      <c r="AC1473">
        <f t="shared" si="179"/>
        <v>5</v>
      </c>
      <c r="AD1473" t="str">
        <f t="shared" si="180"/>
        <v>Q1</v>
      </c>
      <c r="AE1473" t="str">
        <f t="shared" si="181"/>
        <v>FY24/25</v>
      </c>
      <c r="AF1473" t="str">
        <f t="shared" si="182"/>
        <v>SOUTH</v>
      </c>
    </row>
    <row r="1474" spans="1:32">
      <c r="A1474" t="s">
        <v>3025</v>
      </c>
      <c r="B1474" t="s">
        <v>22</v>
      </c>
      <c r="C1474" t="str">
        <f t="shared" ref="C1474:C1537" si="184">IF(F1474="", "", IF(AND(F1474&gt;=12000000, F1474&lt;=13000000, OR(ISNUMBER(SEARCH("SERVICE", H1474)), ISNUMBER(SEARCH("REPAIR CHARGE", I1474)), ISNUMBER(SEARCH("REPAIR", H1474)))), "SERVICE_CHARGE", IF(AND(F1474&gt;=13000000, F1474&lt;=14000000, OR(ISNUMBER(SEARCH("SERVICE", H1474)), ISNUMBER(SEARCH("REPAIR CHARGE", I1474)), ISNUMBER(SEARCH("REPAIR", H1474)))), "CONTRACT_FEE", IF(AND(F1474&gt;=14000000, F1474&lt;=15000000, OR(ISNUMBER(SEARCH("TAPE FEEDER", I1474)), ISNUMBER(SEARCH("ZS FEEDER", I1474)), ISNUMBER(SEARCH("TRAY", I1474)))), "FEEDER", "SPARES/OTHER"))))</f>
        <v>SPARES/OTHER</v>
      </c>
      <c r="D1474" s="4">
        <v>45421</v>
      </c>
      <c r="E1474" t="str">
        <f t="shared" ref="E1474:E1537" si="185">IF(ISNUMBER(SEARCH("YMCT",H1474)),"YAMAHA",IF(ISNUMBER(SEARCH("HELI",H1474)),"HELLER",IF(ISNUMBER(SEARCH("PEMR",H1474)),"PEMTRON",IF(ISNUMBER(SEARCH("PEMT",H1474)),"PEMTRON",IF(H1474="","",(IFERROR(1/0,"OTHERS")))))))</f>
        <v>YAMAHA</v>
      </c>
      <c r="F1474">
        <v>14100744</v>
      </c>
      <c r="G1474" s="19">
        <v>45421</v>
      </c>
      <c r="H1474" t="s">
        <v>3455</v>
      </c>
      <c r="I1474" t="s">
        <v>3456</v>
      </c>
      <c r="J1474">
        <v>15</v>
      </c>
      <c r="K1474">
        <v>15</v>
      </c>
      <c r="L1474">
        <v>4800</v>
      </c>
      <c r="M1474" t="s">
        <v>36</v>
      </c>
      <c r="N1474">
        <v>1.083</v>
      </c>
      <c r="O1474">
        <v>4800</v>
      </c>
      <c r="P1474">
        <f t="shared" si="183"/>
        <v>5198.3999999999996</v>
      </c>
      <c r="Q1474" t="s">
        <v>41</v>
      </c>
      <c r="R1474" t="s">
        <v>2802</v>
      </c>
      <c r="S1474" t="s">
        <v>25</v>
      </c>
      <c r="T1474">
        <v>901079</v>
      </c>
      <c r="U1474">
        <v>2681.12</v>
      </c>
      <c r="V1474" t="s">
        <v>1065</v>
      </c>
      <c r="X1474" t="s">
        <v>5140</v>
      </c>
      <c r="Y1474">
        <v>1453159</v>
      </c>
      <c r="Z1474" t="s">
        <v>2803</v>
      </c>
      <c r="AB1474">
        <f t="shared" ref="AB1474:AB1537" si="186">IF(D1474="","",YEAR(D1474))</f>
        <v>2024</v>
      </c>
      <c r="AC1474">
        <f t="shared" ref="AC1474:AC1537" si="187">IF(D1474="","",MONTH(D1474))</f>
        <v>5</v>
      </c>
      <c r="AD1474" t="str">
        <f t="shared" ref="AD1474:AD1537" si="188">IFERROR(IF(AC1474="","",IF(AND(AC1474&gt;=10,AC1474&lt;=12),"Q3",IF(AND(AC1474&gt;=1,AC1474&lt;=3),"Q4",IF(AND(AC1474&gt;=7,AC1474&lt;=9),"Q2",IF(AND(AC1474&gt;=4,AC1474&lt;=6),"Q1"))))),"")</f>
        <v>Q1</v>
      </c>
      <c r="AE1474" t="str">
        <f t="shared" ref="AE1474:AE1537" si="189">IFERROR(IF(AD1474="Q4","FY"&amp;RIGHT(AB1474,2)-1&amp;"/"&amp;RIGHT(AB1474,2),"FY"&amp;RIGHT(AB1474,2)&amp;"/"&amp;RIGHT(AB1474,2)+1),"")</f>
        <v>FY24/25</v>
      </c>
      <c r="AF1474" t="str">
        <f t="shared" ref="AF1474:AF1537" si="190">IF(B1474="SZX","SOUTH",IF(B1474="BJS","NORTH",IF(B1474="SHA","EAST",IF(B1474="","",(IF(AND(B1474&lt;&gt;"SZX",B1474&lt;&gt;"SHA",B1474&lt;&gt;"BJS"),"WEST"))))))</f>
        <v>SOUTH</v>
      </c>
    </row>
    <row r="1475" spans="1:32">
      <c r="A1475" t="s">
        <v>3025</v>
      </c>
      <c r="B1475" t="s">
        <v>22</v>
      </c>
      <c r="C1475" t="str">
        <f t="shared" si="184"/>
        <v>SERVICE_CHARGE</v>
      </c>
      <c r="D1475" s="4">
        <v>45422</v>
      </c>
      <c r="E1475" t="str">
        <f t="shared" si="185"/>
        <v>YAMAHA</v>
      </c>
      <c r="F1475">
        <v>12100191</v>
      </c>
      <c r="G1475" s="19">
        <v>45422</v>
      </c>
      <c r="H1475" t="s">
        <v>76</v>
      </c>
      <c r="I1475" t="s">
        <v>77</v>
      </c>
      <c r="J1475">
        <v>1</v>
      </c>
      <c r="K1475">
        <v>1</v>
      </c>
      <c r="L1475">
        <v>36283.19</v>
      </c>
      <c r="M1475" t="s">
        <v>36</v>
      </c>
      <c r="N1475">
        <v>1.083</v>
      </c>
      <c r="O1475">
        <v>36283.19</v>
      </c>
      <c r="P1475">
        <f t="shared" ref="P1475:P1538" si="191">IF(M1475="CNY",O1475*N1475,IF(M1475="USD",O1475*7.8,IF(M1475="HKD",O1475*1,IF(M1475="JPY",O1475*0.0563,""))))</f>
        <v>39294.694770000002</v>
      </c>
      <c r="Q1475" t="s">
        <v>41</v>
      </c>
      <c r="R1475" t="s">
        <v>2948</v>
      </c>
      <c r="S1475" t="s">
        <v>25</v>
      </c>
      <c r="T1475">
        <v>901081</v>
      </c>
      <c r="U1475">
        <v>0</v>
      </c>
      <c r="V1475" t="s">
        <v>1069</v>
      </c>
      <c r="X1475" t="s">
        <v>5141</v>
      </c>
      <c r="Z1475" t="s">
        <v>2950</v>
      </c>
      <c r="AB1475">
        <f t="shared" si="186"/>
        <v>2024</v>
      </c>
      <c r="AC1475">
        <f t="shared" si="187"/>
        <v>5</v>
      </c>
      <c r="AD1475" t="str">
        <f t="shared" si="188"/>
        <v>Q1</v>
      </c>
      <c r="AE1475" t="str">
        <f t="shared" si="189"/>
        <v>FY24/25</v>
      </c>
      <c r="AF1475" t="str">
        <f t="shared" si="190"/>
        <v>SOUTH</v>
      </c>
    </row>
    <row r="1476" spans="1:32">
      <c r="A1476" t="s">
        <v>3025</v>
      </c>
      <c r="B1476" t="s">
        <v>22</v>
      </c>
      <c r="C1476" t="str">
        <f t="shared" si="184"/>
        <v>SERVICE_CHARGE</v>
      </c>
      <c r="D1476" s="4">
        <v>45422</v>
      </c>
      <c r="E1476" t="str">
        <f t="shared" si="185"/>
        <v>YAMAHA</v>
      </c>
      <c r="F1476">
        <v>12100192</v>
      </c>
      <c r="G1476" s="19">
        <v>45422</v>
      </c>
      <c r="H1476" t="s">
        <v>76</v>
      </c>
      <c r="I1476" t="s">
        <v>77</v>
      </c>
      <c r="J1476">
        <v>1</v>
      </c>
      <c r="K1476">
        <v>1</v>
      </c>
      <c r="L1476">
        <v>1769.91</v>
      </c>
      <c r="M1476" t="s">
        <v>36</v>
      </c>
      <c r="N1476">
        <v>1.083</v>
      </c>
      <c r="O1476">
        <v>1769.91</v>
      </c>
      <c r="P1476">
        <f t="shared" si="191"/>
        <v>1916.8125299999999</v>
      </c>
      <c r="Q1476" t="s">
        <v>41</v>
      </c>
      <c r="R1476" t="s">
        <v>1111</v>
      </c>
      <c r="S1476" t="s">
        <v>25</v>
      </c>
      <c r="T1476">
        <v>901083</v>
      </c>
      <c r="U1476">
        <v>0</v>
      </c>
      <c r="V1476" t="s">
        <v>1069</v>
      </c>
      <c r="X1476" t="s">
        <v>5142</v>
      </c>
      <c r="Z1476" t="s">
        <v>1113</v>
      </c>
      <c r="AB1476">
        <f t="shared" si="186"/>
        <v>2024</v>
      </c>
      <c r="AC1476">
        <f t="shared" si="187"/>
        <v>5</v>
      </c>
      <c r="AD1476" t="str">
        <f t="shared" si="188"/>
        <v>Q1</v>
      </c>
      <c r="AE1476" t="str">
        <f t="shared" si="189"/>
        <v>FY24/25</v>
      </c>
      <c r="AF1476" t="str">
        <f t="shared" si="190"/>
        <v>SOUTH</v>
      </c>
    </row>
    <row r="1477" spans="1:32">
      <c r="A1477" t="s">
        <v>3025</v>
      </c>
      <c r="B1477" t="s">
        <v>22</v>
      </c>
      <c r="C1477" t="str">
        <f t="shared" si="184"/>
        <v>FEEDER</v>
      </c>
      <c r="D1477" s="4">
        <v>45422</v>
      </c>
      <c r="E1477" t="str">
        <f t="shared" si="185"/>
        <v>YAMAHA</v>
      </c>
      <c r="F1477">
        <v>14100745</v>
      </c>
      <c r="G1477" s="19">
        <v>45422</v>
      </c>
      <c r="H1477" t="s">
        <v>37</v>
      </c>
      <c r="I1477" t="s">
        <v>38</v>
      </c>
      <c r="J1477">
        <v>10</v>
      </c>
      <c r="K1477">
        <v>10</v>
      </c>
      <c r="L1477">
        <v>0</v>
      </c>
      <c r="M1477" t="s">
        <v>36</v>
      </c>
      <c r="N1477">
        <v>1.083</v>
      </c>
      <c r="O1477">
        <v>0</v>
      </c>
      <c r="P1477">
        <f t="shared" si="191"/>
        <v>0</v>
      </c>
      <c r="Q1477" t="s">
        <v>41</v>
      </c>
      <c r="R1477" t="s">
        <v>2948</v>
      </c>
      <c r="S1477" t="s">
        <v>25</v>
      </c>
      <c r="T1477">
        <v>901082</v>
      </c>
      <c r="U1477">
        <v>21895.49</v>
      </c>
      <c r="V1477" t="s">
        <v>1065</v>
      </c>
      <c r="X1477" t="s">
        <v>5141</v>
      </c>
      <c r="Y1477">
        <v>1454123</v>
      </c>
      <c r="Z1477" t="s">
        <v>2950</v>
      </c>
      <c r="AB1477">
        <f t="shared" si="186"/>
        <v>2024</v>
      </c>
      <c r="AC1477">
        <f t="shared" si="187"/>
        <v>5</v>
      </c>
      <c r="AD1477" t="str">
        <f t="shared" si="188"/>
        <v>Q1</v>
      </c>
      <c r="AE1477" t="str">
        <f t="shared" si="189"/>
        <v>FY24/25</v>
      </c>
      <c r="AF1477" t="str">
        <f t="shared" si="190"/>
        <v>SOUTH</v>
      </c>
    </row>
    <row r="1478" spans="1:32">
      <c r="A1478" t="s">
        <v>3025</v>
      </c>
      <c r="B1478" t="s">
        <v>22</v>
      </c>
      <c r="C1478" t="str">
        <f t="shared" si="184"/>
        <v>FEEDER</v>
      </c>
      <c r="D1478" s="4">
        <v>45422</v>
      </c>
      <c r="E1478" t="str">
        <f t="shared" si="185"/>
        <v>YAMAHA</v>
      </c>
      <c r="F1478">
        <v>14100745</v>
      </c>
      <c r="G1478" s="19">
        <v>45422</v>
      </c>
      <c r="H1478" t="s">
        <v>72</v>
      </c>
      <c r="I1478" t="s">
        <v>73</v>
      </c>
      <c r="J1478">
        <v>5</v>
      </c>
      <c r="K1478">
        <v>5</v>
      </c>
      <c r="L1478">
        <v>0</v>
      </c>
      <c r="M1478" t="s">
        <v>36</v>
      </c>
      <c r="N1478">
        <v>1.083</v>
      </c>
      <c r="O1478">
        <v>0</v>
      </c>
      <c r="P1478">
        <f t="shared" si="191"/>
        <v>0</v>
      </c>
      <c r="Q1478" t="s">
        <v>41</v>
      </c>
      <c r="R1478" t="s">
        <v>2948</v>
      </c>
      <c r="S1478" t="s">
        <v>25</v>
      </c>
      <c r="T1478">
        <v>901082</v>
      </c>
      <c r="U1478">
        <v>16271.31</v>
      </c>
      <c r="V1478" t="s">
        <v>1065</v>
      </c>
      <c r="X1478" t="s">
        <v>5141</v>
      </c>
      <c r="Y1478">
        <v>1454123</v>
      </c>
      <c r="Z1478" t="s">
        <v>2950</v>
      </c>
      <c r="AB1478">
        <f t="shared" si="186"/>
        <v>2024</v>
      </c>
      <c r="AC1478">
        <f t="shared" si="187"/>
        <v>5</v>
      </c>
      <c r="AD1478" t="str">
        <f t="shared" si="188"/>
        <v>Q1</v>
      </c>
      <c r="AE1478" t="str">
        <f t="shared" si="189"/>
        <v>FY24/25</v>
      </c>
      <c r="AF1478" t="str">
        <f t="shared" si="190"/>
        <v>SOUTH</v>
      </c>
    </row>
    <row r="1479" spans="1:32">
      <c r="A1479" t="s">
        <v>3025</v>
      </c>
      <c r="B1479" t="s">
        <v>22</v>
      </c>
      <c r="C1479" t="str">
        <f t="shared" si="184"/>
        <v>SPARES/OTHER</v>
      </c>
      <c r="D1479" s="4">
        <v>45422</v>
      </c>
      <c r="E1479" t="str">
        <f t="shared" si="185"/>
        <v>YAMAHA</v>
      </c>
      <c r="F1479">
        <v>14100746</v>
      </c>
      <c r="G1479" s="19">
        <v>45422</v>
      </c>
      <c r="H1479" t="s">
        <v>55</v>
      </c>
      <c r="I1479" t="s">
        <v>56</v>
      </c>
      <c r="J1479">
        <v>3</v>
      </c>
      <c r="K1479">
        <v>3</v>
      </c>
      <c r="L1479">
        <v>823.01</v>
      </c>
      <c r="M1479" t="s">
        <v>36</v>
      </c>
      <c r="N1479">
        <v>1.083</v>
      </c>
      <c r="O1479">
        <v>823.01</v>
      </c>
      <c r="P1479">
        <f t="shared" si="191"/>
        <v>891.31982999999991</v>
      </c>
      <c r="Q1479" t="s">
        <v>41</v>
      </c>
      <c r="R1479" t="s">
        <v>2025</v>
      </c>
      <c r="S1479" t="s">
        <v>25</v>
      </c>
      <c r="T1479">
        <v>901080</v>
      </c>
      <c r="U1479">
        <v>450</v>
      </c>
      <c r="V1479" t="s">
        <v>1065</v>
      </c>
      <c r="X1479" t="s">
        <v>5143</v>
      </c>
      <c r="Y1479">
        <v>1454188</v>
      </c>
      <c r="Z1479" t="s">
        <v>2027</v>
      </c>
      <c r="AB1479">
        <f t="shared" si="186"/>
        <v>2024</v>
      </c>
      <c r="AC1479">
        <f t="shared" si="187"/>
        <v>5</v>
      </c>
      <c r="AD1479" t="str">
        <f t="shared" si="188"/>
        <v>Q1</v>
      </c>
      <c r="AE1479" t="str">
        <f t="shared" si="189"/>
        <v>FY24/25</v>
      </c>
      <c r="AF1479" t="str">
        <f t="shared" si="190"/>
        <v>SOUTH</v>
      </c>
    </row>
    <row r="1480" spans="1:32">
      <c r="A1480" t="s">
        <v>3025</v>
      </c>
      <c r="B1480" t="s">
        <v>22</v>
      </c>
      <c r="C1480" t="str">
        <f t="shared" si="184"/>
        <v>SPARES/OTHER</v>
      </c>
      <c r="D1480" s="4">
        <v>45422</v>
      </c>
      <c r="E1480" t="str">
        <f t="shared" si="185"/>
        <v>YAMAHA</v>
      </c>
      <c r="F1480">
        <v>14100747</v>
      </c>
      <c r="G1480" s="19">
        <v>45422</v>
      </c>
      <c r="H1480" t="s">
        <v>1869</v>
      </c>
      <c r="I1480" t="s">
        <v>1870</v>
      </c>
      <c r="J1480">
        <v>1</v>
      </c>
      <c r="K1480">
        <v>1</v>
      </c>
      <c r="L1480">
        <v>1415.93</v>
      </c>
      <c r="M1480" t="s">
        <v>36</v>
      </c>
      <c r="N1480">
        <v>1.083</v>
      </c>
      <c r="O1480">
        <v>1415.93</v>
      </c>
      <c r="P1480">
        <f t="shared" si="191"/>
        <v>1533.45219</v>
      </c>
      <c r="Q1480" t="s">
        <v>41</v>
      </c>
      <c r="R1480" t="s">
        <v>1111</v>
      </c>
      <c r="S1480" t="s">
        <v>25</v>
      </c>
      <c r="T1480">
        <v>901084</v>
      </c>
      <c r="U1480">
        <v>1010</v>
      </c>
      <c r="V1480" t="s">
        <v>1065</v>
      </c>
      <c r="X1480" t="s">
        <v>5142</v>
      </c>
      <c r="Y1480">
        <v>1454194</v>
      </c>
      <c r="Z1480" t="s">
        <v>1113</v>
      </c>
      <c r="AB1480">
        <f t="shared" si="186"/>
        <v>2024</v>
      </c>
      <c r="AC1480">
        <f t="shared" si="187"/>
        <v>5</v>
      </c>
      <c r="AD1480" t="str">
        <f t="shared" si="188"/>
        <v>Q1</v>
      </c>
      <c r="AE1480" t="str">
        <f t="shared" si="189"/>
        <v>FY24/25</v>
      </c>
      <c r="AF1480" t="str">
        <f t="shared" si="190"/>
        <v>SOUTH</v>
      </c>
    </row>
    <row r="1481" spans="1:32">
      <c r="A1481" t="s">
        <v>3025</v>
      </c>
      <c r="B1481" t="s">
        <v>22</v>
      </c>
      <c r="C1481" t="str">
        <f t="shared" si="184"/>
        <v>SPARES/OTHER</v>
      </c>
      <c r="D1481" s="4">
        <v>45422</v>
      </c>
      <c r="E1481" t="str">
        <f t="shared" si="185"/>
        <v>YAMAHA</v>
      </c>
      <c r="F1481">
        <v>14100747</v>
      </c>
      <c r="G1481" s="19">
        <v>45422</v>
      </c>
      <c r="H1481" t="s">
        <v>1871</v>
      </c>
      <c r="I1481" t="s">
        <v>1872</v>
      </c>
      <c r="J1481">
        <v>2</v>
      </c>
      <c r="K1481">
        <v>2</v>
      </c>
      <c r="L1481">
        <v>2123.89</v>
      </c>
      <c r="M1481" t="s">
        <v>36</v>
      </c>
      <c r="N1481">
        <v>1.083</v>
      </c>
      <c r="O1481">
        <v>2123.89</v>
      </c>
      <c r="P1481">
        <f t="shared" si="191"/>
        <v>2300.1728699999999</v>
      </c>
      <c r="Q1481" t="s">
        <v>41</v>
      </c>
      <c r="R1481" t="s">
        <v>1111</v>
      </c>
      <c r="S1481" t="s">
        <v>25</v>
      </c>
      <c r="T1481">
        <v>901084</v>
      </c>
      <c r="U1481">
        <v>1616</v>
      </c>
      <c r="V1481" t="s">
        <v>1065</v>
      </c>
      <c r="X1481" t="s">
        <v>5142</v>
      </c>
      <c r="Y1481">
        <v>1454194</v>
      </c>
      <c r="Z1481" t="s">
        <v>1113</v>
      </c>
      <c r="AB1481">
        <f t="shared" si="186"/>
        <v>2024</v>
      </c>
      <c r="AC1481">
        <f t="shared" si="187"/>
        <v>5</v>
      </c>
      <c r="AD1481" t="str">
        <f t="shared" si="188"/>
        <v>Q1</v>
      </c>
      <c r="AE1481" t="str">
        <f t="shared" si="189"/>
        <v>FY24/25</v>
      </c>
      <c r="AF1481" t="str">
        <f t="shared" si="190"/>
        <v>SOUTH</v>
      </c>
    </row>
    <row r="1482" spans="1:32">
      <c r="A1482" t="s">
        <v>3025</v>
      </c>
      <c r="B1482" t="s">
        <v>22</v>
      </c>
      <c r="C1482" t="str">
        <f t="shared" si="184"/>
        <v>SPARES/OTHER</v>
      </c>
      <c r="D1482" s="4">
        <v>45423</v>
      </c>
      <c r="E1482" t="str">
        <f t="shared" si="185"/>
        <v>YAMAHA</v>
      </c>
      <c r="F1482">
        <v>14100748</v>
      </c>
      <c r="G1482" s="19">
        <v>45423</v>
      </c>
      <c r="H1482" t="s">
        <v>5108</v>
      </c>
      <c r="I1482" t="s">
        <v>5109</v>
      </c>
      <c r="J1482">
        <v>4</v>
      </c>
      <c r="K1482">
        <v>4</v>
      </c>
      <c r="L1482">
        <v>17260.18</v>
      </c>
      <c r="M1482" t="s">
        <v>36</v>
      </c>
      <c r="N1482">
        <v>1.083</v>
      </c>
      <c r="O1482">
        <v>17260.18</v>
      </c>
      <c r="P1482">
        <f t="shared" si="191"/>
        <v>18692.774939999999</v>
      </c>
      <c r="Q1482" t="s">
        <v>41</v>
      </c>
      <c r="R1482" t="s">
        <v>5144</v>
      </c>
      <c r="S1482" t="s">
        <v>25</v>
      </c>
      <c r="T1482">
        <v>901085</v>
      </c>
      <c r="U1482">
        <v>9776</v>
      </c>
      <c r="V1482" t="s">
        <v>1065</v>
      </c>
      <c r="X1482" t="s">
        <v>5145</v>
      </c>
      <c r="Y1482">
        <v>1455127</v>
      </c>
      <c r="Z1482" t="s">
        <v>5146</v>
      </c>
      <c r="AB1482">
        <f t="shared" si="186"/>
        <v>2024</v>
      </c>
      <c r="AC1482">
        <f t="shared" si="187"/>
        <v>5</v>
      </c>
      <c r="AD1482" t="str">
        <f t="shared" si="188"/>
        <v>Q1</v>
      </c>
      <c r="AE1482" t="str">
        <f t="shared" si="189"/>
        <v>FY24/25</v>
      </c>
      <c r="AF1482" t="str">
        <f t="shared" si="190"/>
        <v>SOUTH</v>
      </c>
    </row>
    <row r="1483" spans="1:32">
      <c r="A1483" t="s">
        <v>3025</v>
      </c>
      <c r="B1483" t="s">
        <v>22</v>
      </c>
      <c r="C1483" t="str">
        <f t="shared" si="184"/>
        <v>SPARES/OTHER</v>
      </c>
      <c r="D1483" s="4">
        <v>45423</v>
      </c>
      <c r="E1483" t="str">
        <f t="shared" si="185"/>
        <v>YAMAHA</v>
      </c>
      <c r="F1483">
        <v>14100748</v>
      </c>
      <c r="G1483" s="19">
        <v>45423</v>
      </c>
      <c r="H1483" t="s">
        <v>1403</v>
      </c>
      <c r="I1483" t="s">
        <v>1190</v>
      </c>
      <c r="J1483">
        <v>2</v>
      </c>
      <c r="K1483">
        <v>2</v>
      </c>
      <c r="L1483">
        <v>521.05999999999995</v>
      </c>
      <c r="M1483" t="s">
        <v>36</v>
      </c>
      <c r="N1483">
        <v>1.083</v>
      </c>
      <c r="O1483">
        <v>521.05999999999995</v>
      </c>
      <c r="P1483">
        <f t="shared" si="191"/>
        <v>564.30797999999993</v>
      </c>
      <c r="Q1483" t="s">
        <v>41</v>
      </c>
      <c r="R1483" t="s">
        <v>5144</v>
      </c>
      <c r="S1483" t="s">
        <v>25</v>
      </c>
      <c r="T1483">
        <v>901085</v>
      </c>
      <c r="U1483">
        <v>316.8</v>
      </c>
      <c r="V1483" t="s">
        <v>1065</v>
      </c>
      <c r="X1483" t="s">
        <v>5145</v>
      </c>
      <c r="Y1483">
        <v>1455127</v>
      </c>
      <c r="Z1483" t="s">
        <v>5146</v>
      </c>
      <c r="AB1483">
        <f t="shared" si="186"/>
        <v>2024</v>
      </c>
      <c r="AC1483">
        <f t="shared" si="187"/>
        <v>5</v>
      </c>
      <c r="AD1483" t="str">
        <f t="shared" si="188"/>
        <v>Q1</v>
      </c>
      <c r="AE1483" t="str">
        <f t="shared" si="189"/>
        <v>FY24/25</v>
      </c>
      <c r="AF1483" t="str">
        <f t="shared" si="190"/>
        <v>SOUTH</v>
      </c>
    </row>
    <row r="1484" spans="1:32">
      <c r="A1484" t="s">
        <v>3025</v>
      </c>
      <c r="B1484" t="s">
        <v>22</v>
      </c>
      <c r="C1484" t="str">
        <f t="shared" si="184"/>
        <v>SPARES/OTHER</v>
      </c>
      <c r="D1484" s="4">
        <v>45423</v>
      </c>
      <c r="E1484" t="str">
        <f t="shared" si="185"/>
        <v>YAMAHA</v>
      </c>
      <c r="F1484">
        <v>14100748</v>
      </c>
      <c r="G1484" s="19">
        <v>45423</v>
      </c>
      <c r="H1484" t="s">
        <v>502</v>
      </c>
      <c r="I1484" t="s">
        <v>503</v>
      </c>
      <c r="J1484">
        <v>1</v>
      </c>
      <c r="K1484">
        <v>1</v>
      </c>
      <c r="L1484">
        <v>40.71</v>
      </c>
      <c r="M1484" t="s">
        <v>36</v>
      </c>
      <c r="N1484">
        <v>1.083</v>
      </c>
      <c r="O1484">
        <v>40.71</v>
      </c>
      <c r="P1484">
        <f t="shared" si="191"/>
        <v>44.088929999999998</v>
      </c>
      <c r="Q1484" t="s">
        <v>41</v>
      </c>
      <c r="R1484" t="s">
        <v>5144</v>
      </c>
      <c r="S1484" t="s">
        <v>25</v>
      </c>
      <c r="T1484">
        <v>901085</v>
      </c>
      <c r="U1484">
        <v>23</v>
      </c>
      <c r="V1484" t="s">
        <v>1065</v>
      </c>
      <c r="X1484" t="s">
        <v>5145</v>
      </c>
      <c r="Y1484">
        <v>1455127</v>
      </c>
      <c r="Z1484" t="s">
        <v>5146</v>
      </c>
      <c r="AB1484">
        <f t="shared" si="186"/>
        <v>2024</v>
      </c>
      <c r="AC1484">
        <f t="shared" si="187"/>
        <v>5</v>
      </c>
      <c r="AD1484" t="str">
        <f t="shared" si="188"/>
        <v>Q1</v>
      </c>
      <c r="AE1484" t="str">
        <f t="shared" si="189"/>
        <v>FY24/25</v>
      </c>
      <c r="AF1484" t="str">
        <f t="shared" si="190"/>
        <v>SOUTH</v>
      </c>
    </row>
    <row r="1485" spans="1:32">
      <c r="A1485" t="s">
        <v>3025</v>
      </c>
      <c r="B1485" t="s">
        <v>22</v>
      </c>
      <c r="C1485" t="str">
        <f t="shared" si="184"/>
        <v>SPARES/OTHER</v>
      </c>
      <c r="D1485" s="4">
        <v>45423</v>
      </c>
      <c r="E1485" t="str">
        <f t="shared" si="185"/>
        <v>YAMAHA</v>
      </c>
      <c r="F1485">
        <v>14100748</v>
      </c>
      <c r="G1485" s="19">
        <v>45423</v>
      </c>
      <c r="H1485" t="s">
        <v>697</v>
      </c>
      <c r="I1485" t="s">
        <v>698</v>
      </c>
      <c r="J1485">
        <v>1</v>
      </c>
      <c r="K1485">
        <v>1</v>
      </c>
      <c r="L1485">
        <v>16.28</v>
      </c>
      <c r="M1485" t="s">
        <v>36</v>
      </c>
      <c r="N1485">
        <v>1.083</v>
      </c>
      <c r="O1485">
        <v>16.28</v>
      </c>
      <c r="P1485">
        <f t="shared" si="191"/>
        <v>17.631240000000002</v>
      </c>
      <c r="Q1485" t="s">
        <v>41</v>
      </c>
      <c r="R1485" t="s">
        <v>5144</v>
      </c>
      <c r="S1485" t="s">
        <v>25</v>
      </c>
      <c r="T1485">
        <v>901085</v>
      </c>
      <c r="U1485">
        <v>9</v>
      </c>
      <c r="V1485" t="s">
        <v>1065</v>
      </c>
      <c r="X1485" t="s">
        <v>5145</v>
      </c>
      <c r="Y1485">
        <v>1455127</v>
      </c>
      <c r="Z1485" t="s">
        <v>5146</v>
      </c>
      <c r="AB1485">
        <f t="shared" si="186"/>
        <v>2024</v>
      </c>
      <c r="AC1485">
        <f t="shared" si="187"/>
        <v>5</v>
      </c>
      <c r="AD1485" t="str">
        <f t="shared" si="188"/>
        <v>Q1</v>
      </c>
      <c r="AE1485" t="str">
        <f t="shared" si="189"/>
        <v>FY24/25</v>
      </c>
      <c r="AF1485" t="str">
        <f t="shared" si="190"/>
        <v>SOUTH</v>
      </c>
    </row>
    <row r="1486" spans="1:32">
      <c r="A1486" t="s">
        <v>3025</v>
      </c>
      <c r="B1486" t="s">
        <v>22</v>
      </c>
      <c r="C1486" t="str">
        <f t="shared" si="184"/>
        <v>SPARES/OTHER</v>
      </c>
      <c r="D1486" s="4">
        <v>45423</v>
      </c>
      <c r="E1486" t="str">
        <f t="shared" si="185"/>
        <v>YAMAHA</v>
      </c>
      <c r="F1486">
        <v>14100748</v>
      </c>
      <c r="G1486" s="19">
        <v>45423</v>
      </c>
      <c r="H1486" t="s">
        <v>495</v>
      </c>
      <c r="I1486" t="s">
        <v>496</v>
      </c>
      <c r="J1486">
        <v>1</v>
      </c>
      <c r="K1486">
        <v>1</v>
      </c>
      <c r="L1486">
        <v>1669.03</v>
      </c>
      <c r="M1486" t="s">
        <v>36</v>
      </c>
      <c r="N1486">
        <v>1.083</v>
      </c>
      <c r="O1486">
        <v>1669.03</v>
      </c>
      <c r="P1486">
        <f t="shared" si="191"/>
        <v>1807.5594899999999</v>
      </c>
      <c r="Q1486" t="s">
        <v>41</v>
      </c>
      <c r="R1486" t="s">
        <v>5144</v>
      </c>
      <c r="S1486" t="s">
        <v>25</v>
      </c>
      <c r="T1486">
        <v>901085</v>
      </c>
      <c r="U1486">
        <v>209.52</v>
      </c>
      <c r="V1486" t="s">
        <v>1065</v>
      </c>
      <c r="X1486" t="s">
        <v>5145</v>
      </c>
      <c r="Y1486">
        <v>1455127</v>
      </c>
      <c r="Z1486" t="s">
        <v>5146</v>
      </c>
      <c r="AB1486">
        <f t="shared" si="186"/>
        <v>2024</v>
      </c>
      <c r="AC1486">
        <f t="shared" si="187"/>
        <v>5</v>
      </c>
      <c r="AD1486" t="str">
        <f t="shared" si="188"/>
        <v>Q1</v>
      </c>
      <c r="AE1486" t="str">
        <f t="shared" si="189"/>
        <v>FY24/25</v>
      </c>
      <c r="AF1486" t="str">
        <f t="shared" si="190"/>
        <v>SOUTH</v>
      </c>
    </row>
    <row r="1487" spans="1:32">
      <c r="A1487" t="s">
        <v>3025</v>
      </c>
      <c r="B1487" t="s">
        <v>22</v>
      </c>
      <c r="C1487" t="str">
        <f t="shared" si="184"/>
        <v>SPARES/OTHER</v>
      </c>
      <c r="D1487" s="4">
        <v>45425</v>
      </c>
      <c r="E1487" t="str">
        <f t="shared" si="185"/>
        <v>OTHERS</v>
      </c>
      <c r="F1487">
        <v>14100749</v>
      </c>
      <c r="G1487" s="19">
        <v>45425</v>
      </c>
      <c r="H1487" t="s">
        <v>5147</v>
      </c>
      <c r="I1487" t="s">
        <v>351</v>
      </c>
      <c r="J1487">
        <v>1</v>
      </c>
      <c r="K1487">
        <v>1</v>
      </c>
      <c r="L1487">
        <v>2200</v>
      </c>
      <c r="M1487" t="s">
        <v>36</v>
      </c>
      <c r="N1487">
        <v>1.083</v>
      </c>
      <c r="O1487">
        <v>2200</v>
      </c>
      <c r="P1487">
        <f t="shared" si="191"/>
        <v>2382.6</v>
      </c>
      <c r="Q1487" t="s">
        <v>41</v>
      </c>
      <c r="R1487" t="s">
        <v>2671</v>
      </c>
      <c r="S1487" t="s">
        <v>25</v>
      </c>
      <c r="T1487">
        <v>901086</v>
      </c>
      <c r="U1487">
        <v>1061.95</v>
      </c>
      <c r="V1487" t="s">
        <v>1065</v>
      </c>
      <c r="X1487" t="s">
        <v>5148</v>
      </c>
      <c r="Y1487">
        <v>1456176</v>
      </c>
      <c r="Z1487" t="s">
        <v>2673</v>
      </c>
      <c r="AB1487">
        <f t="shared" si="186"/>
        <v>2024</v>
      </c>
      <c r="AC1487">
        <f t="shared" si="187"/>
        <v>5</v>
      </c>
      <c r="AD1487" t="str">
        <f t="shared" si="188"/>
        <v>Q1</v>
      </c>
      <c r="AE1487" t="str">
        <f t="shared" si="189"/>
        <v>FY24/25</v>
      </c>
      <c r="AF1487" t="str">
        <f t="shared" si="190"/>
        <v>SOUTH</v>
      </c>
    </row>
    <row r="1488" spans="1:32">
      <c r="A1488" t="s">
        <v>3025</v>
      </c>
      <c r="B1488" t="s">
        <v>22</v>
      </c>
      <c r="C1488" t="str">
        <f t="shared" si="184"/>
        <v>SPARES/OTHER</v>
      </c>
      <c r="D1488" s="4">
        <v>45425</v>
      </c>
      <c r="E1488" t="str">
        <f t="shared" si="185"/>
        <v>YAMAHA</v>
      </c>
      <c r="F1488">
        <v>14100749</v>
      </c>
      <c r="G1488" s="19">
        <v>45425</v>
      </c>
      <c r="H1488" t="s">
        <v>5106</v>
      </c>
      <c r="I1488" t="s">
        <v>5107</v>
      </c>
      <c r="J1488">
        <v>20</v>
      </c>
      <c r="K1488">
        <v>20</v>
      </c>
      <c r="L1488">
        <v>3300</v>
      </c>
      <c r="M1488" t="s">
        <v>36</v>
      </c>
      <c r="N1488">
        <v>1.083</v>
      </c>
      <c r="O1488">
        <v>3300</v>
      </c>
      <c r="P1488">
        <f t="shared" si="191"/>
        <v>3573.9</v>
      </c>
      <c r="Q1488" t="s">
        <v>41</v>
      </c>
      <c r="R1488" t="s">
        <v>2671</v>
      </c>
      <c r="S1488" t="s">
        <v>25</v>
      </c>
      <c r="T1488">
        <v>901086</v>
      </c>
      <c r="U1488">
        <v>1777.2</v>
      </c>
      <c r="V1488" t="s">
        <v>1065</v>
      </c>
      <c r="X1488" t="s">
        <v>5148</v>
      </c>
      <c r="Y1488">
        <v>1456176</v>
      </c>
      <c r="Z1488" t="s">
        <v>2673</v>
      </c>
      <c r="AB1488">
        <f t="shared" si="186"/>
        <v>2024</v>
      </c>
      <c r="AC1488">
        <f t="shared" si="187"/>
        <v>5</v>
      </c>
      <c r="AD1488" t="str">
        <f t="shared" si="188"/>
        <v>Q1</v>
      </c>
      <c r="AE1488" t="str">
        <f t="shared" si="189"/>
        <v>FY24/25</v>
      </c>
      <c r="AF1488" t="str">
        <f t="shared" si="190"/>
        <v>SOUTH</v>
      </c>
    </row>
    <row r="1489" spans="1:32">
      <c r="A1489" t="s">
        <v>3025</v>
      </c>
      <c r="B1489" t="s">
        <v>22</v>
      </c>
      <c r="C1489" t="str">
        <f t="shared" si="184"/>
        <v>SPARES/OTHER</v>
      </c>
      <c r="D1489" s="4">
        <v>45428</v>
      </c>
      <c r="E1489" t="str">
        <f t="shared" si="185"/>
        <v>YAMAHA</v>
      </c>
      <c r="F1489">
        <v>14100750</v>
      </c>
      <c r="G1489" s="19">
        <v>45428</v>
      </c>
      <c r="H1489" t="s">
        <v>1130</v>
      </c>
      <c r="I1489" t="s">
        <v>1131</v>
      </c>
      <c r="J1489">
        <v>2</v>
      </c>
      <c r="K1489">
        <v>2</v>
      </c>
      <c r="L1489">
        <v>84.96</v>
      </c>
      <c r="M1489" t="s">
        <v>36</v>
      </c>
      <c r="N1489">
        <v>1.083</v>
      </c>
      <c r="O1489">
        <v>84.96</v>
      </c>
      <c r="P1489">
        <f t="shared" si="191"/>
        <v>92.011679999999984</v>
      </c>
      <c r="Q1489" t="s">
        <v>41</v>
      </c>
      <c r="R1489" t="s">
        <v>1157</v>
      </c>
      <c r="S1489" t="s">
        <v>25</v>
      </c>
      <c r="T1489">
        <v>901087</v>
      </c>
      <c r="U1489">
        <v>45.36</v>
      </c>
      <c r="V1489" t="s">
        <v>1065</v>
      </c>
      <c r="X1489" t="s">
        <v>5149</v>
      </c>
      <c r="Y1489">
        <v>1459110</v>
      </c>
      <c r="Z1489" t="s">
        <v>1159</v>
      </c>
      <c r="AB1489">
        <f t="shared" si="186"/>
        <v>2024</v>
      </c>
      <c r="AC1489">
        <f t="shared" si="187"/>
        <v>5</v>
      </c>
      <c r="AD1489" t="str">
        <f t="shared" si="188"/>
        <v>Q1</v>
      </c>
      <c r="AE1489" t="str">
        <f t="shared" si="189"/>
        <v>FY24/25</v>
      </c>
      <c r="AF1489" t="str">
        <f t="shared" si="190"/>
        <v>SOUTH</v>
      </c>
    </row>
    <row r="1490" spans="1:32">
      <c r="A1490" t="s">
        <v>3025</v>
      </c>
      <c r="B1490" t="s">
        <v>22</v>
      </c>
      <c r="C1490" t="str">
        <f t="shared" si="184"/>
        <v>SPARES/OTHER</v>
      </c>
      <c r="D1490" s="4">
        <v>45428</v>
      </c>
      <c r="E1490" t="str">
        <f t="shared" si="185"/>
        <v>YAMAHA</v>
      </c>
      <c r="F1490">
        <v>14100750</v>
      </c>
      <c r="G1490" s="19">
        <v>45428</v>
      </c>
      <c r="H1490" t="s">
        <v>1185</v>
      </c>
      <c r="I1490" t="s">
        <v>1186</v>
      </c>
      <c r="J1490">
        <v>2</v>
      </c>
      <c r="K1490">
        <v>2</v>
      </c>
      <c r="L1490">
        <v>973.45</v>
      </c>
      <c r="M1490" t="s">
        <v>36</v>
      </c>
      <c r="N1490">
        <v>1.083</v>
      </c>
      <c r="O1490">
        <v>973.45</v>
      </c>
      <c r="P1490">
        <f t="shared" si="191"/>
        <v>1054.2463500000001</v>
      </c>
      <c r="Q1490" t="s">
        <v>41</v>
      </c>
      <c r="R1490" t="s">
        <v>1157</v>
      </c>
      <c r="S1490" t="s">
        <v>25</v>
      </c>
      <c r="T1490">
        <v>901087</v>
      </c>
      <c r="U1490">
        <v>477.4</v>
      </c>
      <c r="V1490" t="s">
        <v>1065</v>
      </c>
      <c r="X1490" t="s">
        <v>5149</v>
      </c>
      <c r="Y1490">
        <v>1459110</v>
      </c>
      <c r="Z1490" t="s">
        <v>1159</v>
      </c>
      <c r="AB1490">
        <f t="shared" si="186"/>
        <v>2024</v>
      </c>
      <c r="AC1490">
        <f t="shared" si="187"/>
        <v>5</v>
      </c>
      <c r="AD1490" t="str">
        <f t="shared" si="188"/>
        <v>Q1</v>
      </c>
      <c r="AE1490" t="str">
        <f t="shared" si="189"/>
        <v>FY24/25</v>
      </c>
      <c r="AF1490" t="str">
        <f t="shared" si="190"/>
        <v>SOUTH</v>
      </c>
    </row>
    <row r="1491" spans="1:32">
      <c r="A1491" t="s">
        <v>3025</v>
      </c>
      <c r="B1491" t="s">
        <v>22</v>
      </c>
      <c r="C1491" t="str">
        <f t="shared" si="184"/>
        <v>SERVICE_CHARGE</v>
      </c>
      <c r="D1491" s="4">
        <v>45433</v>
      </c>
      <c r="E1491" t="str">
        <f t="shared" si="185"/>
        <v>YAMAHA</v>
      </c>
      <c r="F1491">
        <v>12100193</v>
      </c>
      <c r="G1491" s="19">
        <v>45433</v>
      </c>
      <c r="H1491" t="s">
        <v>76</v>
      </c>
      <c r="I1491" t="s">
        <v>77</v>
      </c>
      <c r="J1491">
        <v>1</v>
      </c>
      <c r="K1491">
        <v>1</v>
      </c>
      <c r="L1491">
        <v>27876.11</v>
      </c>
      <c r="M1491" t="s">
        <v>36</v>
      </c>
      <c r="N1491">
        <v>1.083</v>
      </c>
      <c r="O1491">
        <v>27876.11</v>
      </c>
      <c r="P1491">
        <f t="shared" si="191"/>
        <v>30189.827129999998</v>
      </c>
      <c r="Q1491" t="s">
        <v>41</v>
      </c>
      <c r="R1491" t="s">
        <v>349</v>
      </c>
      <c r="S1491" t="s">
        <v>25</v>
      </c>
      <c r="T1491">
        <v>901089</v>
      </c>
      <c r="U1491">
        <v>0</v>
      </c>
      <c r="V1491" t="s">
        <v>1069</v>
      </c>
      <c r="X1491">
        <v>4400023553</v>
      </c>
      <c r="Z1491" t="s">
        <v>350</v>
      </c>
      <c r="AB1491">
        <f t="shared" si="186"/>
        <v>2024</v>
      </c>
      <c r="AC1491">
        <f t="shared" si="187"/>
        <v>5</v>
      </c>
      <c r="AD1491" t="str">
        <f t="shared" si="188"/>
        <v>Q1</v>
      </c>
      <c r="AE1491" t="str">
        <f t="shared" si="189"/>
        <v>FY24/25</v>
      </c>
      <c r="AF1491" t="str">
        <f t="shared" si="190"/>
        <v>SOUTH</v>
      </c>
    </row>
    <row r="1492" spans="1:32">
      <c r="A1492" t="s">
        <v>3025</v>
      </c>
      <c r="B1492" t="s">
        <v>22</v>
      </c>
      <c r="C1492" t="str">
        <f t="shared" si="184"/>
        <v>SPARES/OTHER</v>
      </c>
      <c r="D1492" s="4">
        <v>45433</v>
      </c>
      <c r="E1492" t="str">
        <f t="shared" si="185"/>
        <v>YAMAHA</v>
      </c>
      <c r="F1492">
        <v>14100751</v>
      </c>
      <c r="G1492" s="19">
        <v>45433</v>
      </c>
      <c r="H1492" t="s">
        <v>2405</v>
      </c>
      <c r="I1492" t="s">
        <v>2406</v>
      </c>
      <c r="J1492">
        <v>8</v>
      </c>
      <c r="K1492">
        <v>8</v>
      </c>
      <c r="L1492">
        <v>2831.86</v>
      </c>
      <c r="M1492" t="s">
        <v>36</v>
      </c>
      <c r="N1492">
        <v>1.083</v>
      </c>
      <c r="O1492">
        <v>2831.86</v>
      </c>
      <c r="P1492">
        <f t="shared" si="191"/>
        <v>3066.9043799999999</v>
      </c>
      <c r="Q1492" t="s">
        <v>41</v>
      </c>
      <c r="R1492" t="s">
        <v>349</v>
      </c>
      <c r="S1492" t="s">
        <v>25</v>
      </c>
      <c r="T1492">
        <v>901088</v>
      </c>
      <c r="U1492">
        <v>1763.84</v>
      </c>
      <c r="V1492" t="s">
        <v>1065</v>
      </c>
      <c r="X1492">
        <v>4400022770</v>
      </c>
      <c r="Y1492">
        <v>1462253</v>
      </c>
      <c r="Z1492" t="s">
        <v>350</v>
      </c>
      <c r="AB1492">
        <f t="shared" si="186"/>
        <v>2024</v>
      </c>
      <c r="AC1492">
        <f t="shared" si="187"/>
        <v>5</v>
      </c>
      <c r="AD1492" t="str">
        <f t="shared" si="188"/>
        <v>Q1</v>
      </c>
      <c r="AE1492" t="str">
        <f t="shared" si="189"/>
        <v>FY24/25</v>
      </c>
      <c r="AF1492" t="str">
        <f t="shared" si="190"/>
        <v>SOUTH</v>
      </c>
    </row>
    <row r="1493" spans="1:32">
      <c r="A1493" t="s">
        <v>3025</v>
      </c>
      <c r="B1493" t="s">
        <v>22</v>
      </c>
      <c r="C1493" t="str">
        <f t="shared" si="184"/>
        <v>SPARES/OTHER</v>
      </c>
      <c r="D1493" s="4">
        <v>45433</v>
      </c>
      <c r="E1493" t="str">
        <f t="shared" si="185"/>
        <v>YAMAHA</v>
      </c>
      <c r="F1493">
        <v>14100751</v>
      </c>
      <c r="G1493" s="19">
        <v>45433</v>
      </c>
      <c r="H1493" t="s">
        <v>5098</v>
      </c>
      <c r="I1493" t="s">
        <v>5099</v>
      </c>
      <c r="J1493">
        <v>6</v>
      </c>
      <c r="K1493">
        <v>6</v>
      </c>
      <c r="L1493">
        <v>1964.6</v>
      </c>
      <c r="M1493" t="s">
        <v>36</v>
      </c>
      <c r="N1493">
        <v>1.083</v>
      </c>
      <c r="O1493">
        <v>1964.6</v>
      </c>
      <c r="P1493">
        <f t="shared" si="191"/>
        <v>2127.6617999999999</v>
      </c>
      <c r="Q1493" t="s">
        <v>41</v>
      </c>
      <c r="R1493" t="s">
        <v>349</v>
      </c>
      <c r="S1493" t="s">
        <v>25</v>
      </c>
      <c r="T1493">
        <v>901088</v>
      </c>
      <c r="U1493">
        <v>1280.4000000000001</v>
      </c>
      <c r="V1493" t="s">
        <v>1065</v>
      </c>
      <c r="X1493">
        <v>4400022770</v>
      </c>
      <c r="Y1493">
        <v>1462253</v>
      </c>
      <c r="Z1493" t="s">
        <v>350</v>
      </c>
      <c r="AB1493">
        <f t="shared" si="186"/>
        <v>2024</v>
      </c>
      <c r="AC1493">
        <f t="shared" si="187"/>
        <v>5</v>
      </c>
      <c r="AD1493" t="str">
        <f t="shared" si="188"/>
        <v>Q1</v>
      </c>
      <c r="AE1493" t="str">
        <f t="shared" si="189"/>
        <v>FY24/25</v>
      </c>
      <c r="AF1493" t="str">
        <f t="shared" si="190"/>
        <v>SOUTH</v>
      </c>
    </row>
    <row r="1494" spans="1:32">
      <c r="A1494" t="s">
        <v>3025</v>
      </c>
      <c r="B1494" t="s">
        <v>22</v>
      </c>
      <c r="C1494" t="str">
        <f t="shared" si="184"/>
        <v>SPARES/OTHER</v>
      </c>
      <c r="D1494" s="4">
        <v>45433</v>
      </c>
      <c r="E1494" t="str">
        <f t="shared" si="185"/>
        <v>YAMAHA</v>
      </c>
      <c r="F1494">
        <v>14100751</v>
      </c>
      <c r="G1494" s="19">
        <v>45433</v>
      </c>
      <c r="H1494" t="s">
        <v>5100</v>
      </c>
      <c r="I1494" t="s">
        <v>5101</v>
      </c>
      <c r="J1494">
        <v>2</v>
      </c>
      <c r="K1494">
        <v>2</v>
      </c>
      <c r="L1494">
        <v>690.27</v>
      </c>
      <c r="M1494" t="s">
        <v>36</v>
      </c>
      <c r="N1494">
        <v>1.083</v>
      </c>
      <c r="O1494">
        <v>690.27</v>
      </c>
      <c r="P1494">
        <f t="shared" si="191"/>
        <v>747.56241</v>
      </c>
      <c r="Q1494" t="s">
        <v>41</v>
      </c>
      <c r="R1494" t="s">
        <v>349</v>
      </c>
      <c r="S1494" t="s">
        <v>25</v>
      </c>
      <c r="T1494">
        <v>901088</v>
      </c>
      <c r="U1494">
        <v>453.2</v>
      </c>
      <c r="V1494" t="s">
        <v>1065</v>
      </c>
      <c r="X1494">
        <v>4400022770</v>
      </c>
      <c r="Y1494">
        <v>1462253</v>
      </c>
      <c r="Z1494" t="s">
        <v>350</v>
      </c>
      <c r="AB1494">
        <f t="shared" si="186"/>
        <v>2024</v>
      </c>
      <c r="AC1494">
        <f t="shared" si="187"/>
        <v>5</v>
      </c>
      <c r="AD1494" t="str">
        <f t="shared" si="188"/>
        <v>Q1</v>
      </c>
      <c r="AE1494" t="str">
        <f t="shared" si="189"/>
        <v>FY24/25</v>
      </c>
      <c r="AF1494" t="str">
        <f t="shared" si="190"/>
        <v>SOUTH</v>
      </c>
    </row>
    <row r="1495" spans="1:32">
      <c r="A1495" t="s">
        <v>3025</v>
      </c>
      <c r="B1495" t="s">
        <v>22</v>
      </c>
      <c r="C1495" t="str">
        <f t="shared" si="184"/>
        <v>SPARES/OTHER</v>
      </c>
      <c r="D1495" s="4">
        <v>45433</v>
      </c>
      <c r="E1495" t="str">
        <f t="shared" si="185"/>
        <v>YAMAHA</v>
      </c>
      <c r="F1495">
        <v>14100751</v>
      </c>
      <c r="G1495" s="19">
        <v>45433</v>
      </c>
      <c r="H1495" t="s">
        <v>5102</v>
      </c>
      <c r="I1495" t="s">
        <v>5103</v>
      </c>
      <c r="J1495">
        <v>2</v>
      </c>
      <c r="K1495">
        <v>2</v>
      </c>
      <c r="L1495">
        <v>1415.93</v>
      </c>
      <c r="M1495" t="s">
        <v>36</v>
      </c>
      <c r="N1495">
        <v>1.083</v>
      </c>
      <c r="O1495">
        <v>1415.93</v>
      </c>
      <c r="P1495">
        <f t="shared" si="191"/>
        <v>1533.45219</v>
      </c>
      <c r="Q1495" t="s">
        <v>41</v>
      </c>
      <c r="R1495" t="s">
        <v>349</v>
      </c>
      <c r="S1495" t="s">
        <v>25</v>
      </c>
      <c r="T1495">
        <v>901088</v>
      </c>
      <c r="U1495">
        <v>932.8</v>
      </c>
      <c r="V1495" t="s">
        <v>1065</v>
      </c>
      <c r="X1495">
        <v>4400022770</v>
      </c>
      <c r="Y1495">
        <v>1462253</v>
      </c>
      <c r="Z1495" t="s">
        <v>350</v>
      </c>
      <c r="AB1495">
        <f t="shared" si="186"/>
        <v>2024</v>
      </c>
      <c r="AC1495">
        <f t="shared" si="187"/>
        <v>5</v>
      </c>
      <c r="AD1495" t="str">
        <f t="shared" si="188"/>
        <v>Q1</v>
      </c>
      <c r="AE1495" t="str">
        <f t="shared" si="189"/>
        <v>FY24/25</v>
      </c>
      <c r="AF1495" t="str">
        <f t="shared" si="190"/>
        <v>SOUTH</v>
      </c>
    </row>
    <row r="1496" spans="1:32">
      <c r="A1496" t="s">
        <v>3025</v>
      </c>
      <c r="B1496" t="s">
        <v>22</v>
      </c>
      <c r="C1496" t="str">
        <f t="shared" si="184"/>
        <v>SPARES/OTHER</v>
      </c>
      <c r="D1496" s="4">
        <v>45433</v>
      </c>
      <c r="E1496" t="str">
        <f t="shared" si="185"/>
        <v>YAMAHA</v>
      </c>
      <c r="F1496">
        <v>14100751</v>
      </c>
      <c r="G1496" s="19">
        <v>45433</v>
      </c>
      <c r="H1496" t="s">
        <v>5104</v>
      </c>
      <c r="I1496" t="s">
        <v>5105</v>
      </c>
      <c r="J1496">
        <v>2</v>
      </c>
      <c r="K1496">
        <v>2</v>
      </c>
      <c r="L1496">
        <v>513.27</v>
      </c>
      <c r="M1496" t="s">
        <v>36</v>
      </c>
      <c r="N1496">
        <v>1.083</v>
      </c>
      <c r="O1496">
        <v>513.27</v>
      </c>
      <c r="P1496">
        <f t="shared" si="191"/>
        <v>555.87140999999997</v>
      </c>
      <c r="Q1496" t="s">
        <v>41</v>
      </c>
      <c r="R1496" t="s">
        <v>349</v>
      </c>
      <c r="S1496" t="s">
        <v>25</v>
      </c>
      <c r="T1496">
        <v>901088</v>
      </c>
      <c r="U1496">
        <v>336.6</v>
      </c>
      <c r="V1496" t="s">
        <v>1065</v>
      </c>
      <c r="X1496">
        <v>4400022770</v>
      </c>
      <c r="Y1496">
        <v>1462253</v>
      </c>
      <c r="Z1496" t="s">
        <v>350</v>
      </c>
      <c r="AB1496">
        <f t="shared" si="186"/>
        <v>2024</v>
      </c>
      <c r="AC1496">
        <f t="shared" si="187"/>
        <v>5</v>
      </c>
      <c r="AD1496" t="str">
        <f t="shared" si="188"/>
        <v>Q1</v>
      </c>
      <c r="AE1496" t="str">
        <f t="shared" si="189"/>
        <v>FY24/25</v>
      </c>
      <c r="AF1496" t="str">
        <f t="shared" si="190"/>
        <v>SOUTH</v>
      </c>
    </row>
    <row r="1497" spans="1:32">
      <c r="A1497" t="s">
        <v>3025</v>
      </c>
      <c r="B1497" t="s">
        <v>22</v>
      </c>
      <c r="C1497" t="str">
        <f t="shared" si="184"/>
        <v>SERVICE_CHARGE</v>
      </c>
      <c r="D1497" s="4">
        <v>45436</v>
      </c>
      <c r="E1497" t="str">
        <f t="shared" si="185"/>
        <v>YAMAHA</v>
      </c>
      <c r="F1497">
        <v>12100194</v>
      </c>
      <c r="G1497" s="19">
        <v>45436</v>
      </c>
      <c r="H1497" t="s">
        <v>76</v>
      </c>
      <c r="I1497" t="s">
        <v>77</v>
      </c>
      <c r="J1497">
        <v>3</v>
      </c>
      <c r="K1497">
        <v>3</v>
      </c>
      <c r="L1497">
        <v>7964.6</v>
      </c>
      <c r="M1497" t="s">
        <v>36</v>
      </c>
      <c r="N1497">
        <v>1.083</v>
      </c>
      <c r="O1497">
        <v>7964.6</v>
      </c>
      <c r="P1497">
        <f t="shared" si="191"/>
        <v>8625.6617999999999</v>
      </c>
      <c r="Q1497" t="s">
        <v>41</v>
      </c>
      <c r="R1497" t="s">
        <v>2664</v>
      </c>
      <c r="S1497" t="s">
        <v>25</v>
      </c>
      <c r="T1497">
        <v>901090</v>
      </c>
      <c r="U1497">
        <v>0</v>
      </c>
      <c r="V1497" t="s">
        <v>1069</v>
      </c>
      <c r="X1497" t="s">
        <v>5150</v>
      </c>
      <c r="Z1497" t="s">
        <v>2666</v>
      </c>
      <c r="AB1497">
        <f t="shared" si="186"/>
        <v>2024</v>
      </c>
      <c r="AC1497">
        <f t="shared" si="187"/>
        <v>5</v>
      </c>
      <c r="AD1497" t="str">
        <f t="shared" si="188"/>
        <v>Q1</v>
      </c>
      <c r="AE1497" t="str">
        <f t="shared" si="189"/>
        <v>FY24/25</v>
      </c>
      <c r="AF1497" t="str">
        <f t="shared" si="190"/>
        <v>SOUTH</v>
      </c>
    </row>
    <row r="1498" spans="1:32">
      <c r="A1498" t="s">
        <v>3025</v>
      </c>
      <c r="B1498" t="s">
        <v>22</v>
      </c>
      <c r="C1498" t="str">
        <f t="shared" si="184"/>
        <v>SERVICE_CHARGE</v>
      </c>
      <c r="D1498" s="4">
        <v>45436</v>
      </c>
      <c r="E1498" t="str">
        <f t="shared" si="185"/>
        <v>YAMAHA</v>
      </c>
      <c r="F1498">
        <v>12100195</v>
      </c>
      <c r="G1498" s="19">
        <v>45436</v>
      </c>
      <c r="H1498" t="s">
        <v>76</v>
      </c>
      <c r="I1498" t="s">
        <v>77</v>
      </c>
      <c r="J1498">
        <v>1</v>
      </c>
      <c r="K1498">
        <v>1</v>
      </c>
      <c r="L1498">
        <v>1592.92</v>
      </c>
      <c r="M1498" t="s">
        <v>36</v>
      </c>
      <c r="N1498">
        <v>1.083</v>
      </c>
      <c r="O1498">
        <v>1592.92</v>
      </c>
      <c r="P1498">
        <f t="shared" si="191"/>
        <v>1725.1323600000001</v>
      </c>
      <c r="Q1498" t="s">
        <v>41</v>
      </c>
      <c r="R1498" t="s">
        <v>2664</v>
      </c>
      <c r="S1498" t="s">
        <v>25</v>
      </c>
      <c r="T1498">
        <v>901091</v>
      </c>
      <c r="U1498">
        <v>0</v>
      </c>
      <c r="V1498" t="s">
        <v>1069</v>
      </c>
      <c r="X1498" t="s">
        <v>5151</v>
      </c>
      <c r="Z1498" t="s">
        <v>2666</v>
      </c>
      <c r="AB1498">
        <f t="shared" si="186"/>
        <v>2024</v>
      </c>
      <c r="AC1498">
        <f t="shared" si="187"/>
        <v>5</v>
      </c>
      <c r="AD1498" t="str">
        <f t="shared" si="188"/>
        <v>Q1</v>
      </c>
      <c r="AE1498" t="str">
        <f t="shared" si="189"/>
        <v>FY24/25</v>
      </c>
      <c r="AF1498" t="str">
        <f t="shared" si="190"/>
        <v>SOUTH</v>
      </c>
    </row>
    <row r="1499" spans="1:32">
      <c r="A1499" t="s">
        <v>3025</v>
      </c>
      <c r="B1499" t="s">
        <v>3646</v>
      </c>
      <c r="C1499" t="str">
        <f t="shared" si="184"/>
        <v>SERVICE_CHARGE</v>
      </c>
      <c r="D1499" s="4">
        <v>45439</v>
      </c>
      <c r="E1499" t="str">
        <f t="shared" si="185"/>
        <v>YAMAHA</v>
      </c>
      <c r="F1499">
        <v>12100196</v>
      </c>
      <c r="G1499" s="19">
        <v>45439</v>
      </c>
      <c r="H1499" t="s">
        <v>76</v>
      </c>
      <c r="I1499" t="s">
        <v>77</v>
      </c>
      <c r="J1499">
        <v>1</v>
      </c>
      <c r="K1499">
        <v>1</v>
      </c>
      <c r="L1499">
        <v>29646.02</v>
      </c>
      <c r="M1499" t="s">
        <v>36</v>
      </c>
      <c r="N1499">
        <v>1.083</v>
      </c>
      <c r="O1499">
        <v>29646.02</v>
      </c>
      <c r="P1499">
        <f t="shared" si="191"/>
        <v>32106.639660000001</v>
      </c>
      <c r="Q1499" t="s">
        <v>4058</v>
      </c>
      <c r="R1499" t="s">
        <v>4061</v>
      </c>
      <c r="S1499" t="s">
        <v>25</v>
      </c>
      <c r="T1499">
        <v>901092</v>
      </c>
      <c r="U1499">
        <v>0</v>
      </c>
      <c r="V1499" t="s">
        <v>1069</v>
      </c>
      <c r="Z1499" t="s">
        <v>4062</v>
      </c>
      <c r="AB1499">
        <f t="shared" si="186"/>
        <v>2024</v>
      </c>
      <c r="AC1499">
        <f t="shared" si="187"/>
        <v>5</v>
      </c>
      <c r="AD1499" t="str">
        <f t="shared" si="188"/>
        <v>Q1</v>
      </c>
      <c r="AE1499" t="str">
        <f t="shared" si="189"/>
        <v>FY24/25</v>
      </c>
      <c r="AF1499" t="str">
        <f t="shared" si="190"/>
        <v>EAST</v>
      </c>
    </row>
    <row r="1500" spans="1:32">
      <c r="A1500" t="s">
        <v>3025</v>
      </c>
      <c r="B1500" t="s">
        <v>3646</v>
      </c>
      <c r="C1500" t="str">
        <f t="shared" si="184"/>
        <v>FEEDER</v>
      </c>
      <c r="D1500" s="4">
        <v>45439</v>
      </c>
      <c r="E1500" t="str">
        <f t="shared" si="185"/>
        <v>YAMAHA</v>
      </c>
      <c r="F1500">
        <v>14100752</v>
      </c>
      <c r="G1500" s="19">
        <v>45439</v>
      </c>
      <c r="H1500" t="s">
        <v>70</v>
      </c>
      <c r="I1500" t="s">
        <v>71</v>
      </c>
      <c r="J1500">
        <v>10</v>
      </c>
      <c r="K1500">
        <v>10</v>
      </c>
      <c r="L1500">
        <v>0</v>
      </c>
      <c r="M1500" t="s">
        <v>36</v>
      </c>
      <c r="N1500">
        <v>1.083</v>
      </c>
      <c r="O1500">
        <v>0</v>
      </c>
      <c r="P1500">
        <f t="shared" si="191"/>
        <v>0</v>
      </c>
      <c r="Q1500" t="s">
        <v>4058</v>
      </c>
      <c r="R1500" t="s">
        <v>4061</v>
      </c>
      <c r="S1500" t="s">
        <v>25</v>
      </c>
      <c r="T1500">
        <v>901093</v>
      </c>
      <c r="U1500">
        <v>30613.29</v>
      </c>
      <c r="V1500" t="s">
        <v>1065</v>
      </c>
      <c r="Y1500">
        <v>1467122</v>
      </c>
      <c r="Z1500" t="s">
        <v>4062</v>
      </c>
      <c r="AB1500">
        <f t="shared" si="186"/>
        <v>2024</v>
      </c>
      <c r="AC1500">
        <f t="shared" si="187"/>
        <v>5</v>
      </c>
      <c r="AD1500" t="str">
        <f t="shared" si="188"/>
        <v>Q1</v>
      </c>
      <c r="AE1500" t="str">
        <f t="shared" si="189"/>
        <v>FY24/25</v>
      </c>
      <c r="AF1500" t="str">
        <f t="shared" si="190"/>
        <v>EAST</v>
      </c>
    </row>
    <row r="1501" spans="1:32">
      <c r="A1501" t="s">
        <v>3025</v>
      </c>
      <c r="B1501" t="s">
        <v>22</v>
      </c>
      <c r="C1501" t="str">
        <f t="shared" si="184"/>
        <v>SERVICE_CHARGE</v>
      </c>
      <c r="D1501" s="4">
        <v>45441</v>
      </c>
      <c r="E1501" t="str">
        <f t="shared" si="185"/>
        <v>YAMAHA</v>
      </c>
      <c r="F1501">
        <v>12100197</v>
      </c>
      <c r="G1501" s="19">
        <v>45441</v>
      </c>
      <c r="H1501" t="s">
        <v>76</v>
      </c>
      <c r="I1501" t="s">
        <v>77</v>
      </c>
      <c r="J1501">
        <v>3</v>
      </c>
      <c r="K1501">
        <v>3</v>
      </c>
      <c r="L1501">
        <v>7964.6</v>
      </c>
      <c r="M1501" t="s">
        <v>36</v>
      </c>
      <c r="N1501">
        <v>1.083</v>
      </c>
      <c r="O1501">
        <v>7964.6</v>
      </c>
      <c r="P1501">
        <f t="shared" si="191"/>
        <v>8625.6617999999999</v>
      </c>
      <c r="Q1501" t="s">
        <v>41</v>
      </c>
      <c r="R1501" t="s">
        <v>2777</v>
      </c>
      <c r="S1501" t="s">
        <v>25</v>
      </c>
      <c r="T1501">
        <v>901095</v>
      </c>
      <c r="U1501">
        <v>0</v>
      </c>
      <c r="V1501" t="s">
        <v>1069</v>
      </c>
      <c r="X1501" t="s">
        <v>5152</v>
      </c>
      <c r="Z1501" t="s">
        <v>2779</v>
      </c>
      <c r="AB1501">
        <f t="shared" si="186"/>
        <v>2024</v>
      </c>
      <c r="AC1501">
        <f t="shared" si="187"/>
        <v>5</v>
      </c>
      <c r="AD1501" t="str">
        <f t="shared" si="188"/>
        <v>Q1</v>
      </c>
      <c r="AE1501" t="str">
        <f t="shared" si="189"/>
        <v>FY24/25</v>
      </c>
      <c r="AF1501" t="str">
        <f t="shared" si="190"/>
        <v>SOUTH</v>
      </c>
    </row>
    <row r="1502" spans="1:32">
      <c r="A1502" t="s">
        <v>3025</v>
      </c>
      <c r="B1502" t="s">
        <v>3651</v>
      </c>
      <c r="C1502" t="str">
        <f t="shared" si="184"/>
        <v>SERVICE_CHARGE</v>
      </c>
      <c r="D1502" s="4">
        <v>45441</v>
      </c>
      <c r="E1502" t="str">
        <f t="shared" si="185"/>
        <v>YAMAHA</v>
      </c>
      <c r="F1502">
        <v>12100198</v>
      </c>
      <c r="G1502" s="19">
        <v>45441</v>
      </c>
      <c r="H1502" t="s">
        <v>76</v>
      </c>
      <c r="I1502" t="s">
        <v>77</v>
      </c>
      <c r="J1502">
        <v>1</v>
      </c>
      <c r="K1502">
        <v>1</v>
      </c>
      <c r="L1502">
        <v>10902.65</v>
      </c>
      <c r="M1502" t="s">
        <v>36</v>
      </c>
      <c r="N1502">
        <v>1.083</v>
      </c>
      <c r="O1502">
        <v>10902.65</v>
      </c>
      <c r="P1502">
        <f t="shared" si="191"/>
        <v>11807.569949999999</v>
      </c>
      <c r="Q1502" t="s">
        <v>3652</v>
      </c>
      <c r="R1502" t="s">
        <v>4054</v>
      </c>
      <c r="S1502" t="s">
        <v>25</v>
      </c>
      <c r="T1502">
        <v>901097</v>
      </c>
      <c r="U1502">
        <v>0</v>
      </c>
      <c r="V1502" t="s">
        <v>1069</v>
      </c>
      <c r="X1502" t="s">
        <v>5153</v>
      </c>
      <c r="Z1502" t="s">
        <v>4056</v>
      </c>
      <c r="AB1502">
        <f t="shared" si="186"/>
        <v>2024</v>
      </c>
      <c r="AC1502">
        <f t="shared" si="187"/>
        <v>5</v>
      </c>
      <c r="AD1502" t="str">
        <f t="shared" si="188"/>
        <v>Q1</v>
      </c>
      <c r="AE1502" t="str">
        <f t="shared" si="189"/>
        <v>FY24/25</v>
      </c>
      <c r="AF1502" t="str">
        <f t="shared" si="190"/>
        <v>NORTH</v>
      </c>
    </row>
    <row r="1503" spans="1:32">
      <c r="A1503" t="s">
        <v>3025</v>
      </c>
      <c r="B1503" t="s">
        <v>22</v>
      </c>
      <c r="C1503" t="str">
        <f t="shared" si="184"/>
        <v>SERVICE_CHARGE</v>
      </c>
      <c r="D1503" s="4">
        <v>45441</v>
      </c>
      <c r="E1503" t="str">
        <f t="shared" si="185"/>
        <v>YAMAHA</v>
      </c>
      <c r="F1503">
        <v>12100199</v>
      </c>
      <c r="G1503" s="19">
        <v>45441</v>
      </c>
      <c r="H1503" t="s">
        <v>76</v>
      </c>
      <c r="I1503" t="s">
        <v>77</v>
      </c>
      <c r="J1503">
        <v>2</v>
      </c>
      <c r="K1503">
        <v>2</v>
      </c>
      <c r="L1503">
        <v>3185.84</v>
      </c>
      <c r="M1503" t="s">
        <v>36</v>
      </c>
      <c r="N1503">
        <v>1.083</v>
      </c>
      <c r="O1503">
        <v>3185.84</v>
      </c>
      <c r="P1503">
        <f t="shared" si="191"/>
        <v>3450.2647200000001</v>
      </c>
      <c r="Q1503" t="s">
        <v>41</v>
      </c>
      <c r="R1503" t="s">
        <v>2437</v>
      </c>
      <c r="S1503" t="s">
        <v>25</v>
      </c>
      <c r="T1503">
        <v>901099</v>
      </c>
      <c r="U1503">
        <v>0</v>
      </c>
      <c r="V1503" t="s">
        <v>1069</v>
      </c>
      <c r="X1503">
        <v>4700001276</v>
      </c>
      <c r="Z1503" t="s">
        <v>2439</v>
      </c>
      <c r="AB1503">
        <f t="shared" si="186"/>
        <v>2024</v>
      </c>
      <c r="AC1503">
        <f t="shared" si="187"/>
        <v>5</v>
      </c>
      <c r="AD1503" t="str">
        <f t="shared" si="188"/>
        <v>Q1</v>
      </c>
      <c r="AE1503" t="str">
        <f t="shared" si="189"/>
        <v>FY24/25</v>
      </c>
      <c r="AF1503" t="str">
        <f t="shared" si="190"/>
        <v>SOUTH</v>
      </c>
    </row>
    <row r="1504" spans="1:32">
      <c r="A1504" t="s">
        <v>3025</v>
      </c>
      <c r="B1504" t="s">
        <v>22</v>
      </c>
      <c r="C1504" t="str">
        <f t="shared" si="184"/>
        <v>FEEDER</v>
      </c>
      <c r="D1504" s="4">
        <v>45441</v>
      </c>
      <c r="E1504" t="str">
        <f t="shared" si="185"/>
        <v>YAMAHA</v>
      </c>
      <c r="F1504">
        <v>14100753</v>
      </c>
      <c r="G1504" s="19">
        <v>45441</v>
      </c>
      <c r="H1504" t="s">
        <v>1631</v>
      </c>
      <c r="I1504" t="s">
        <v>1632</v>
      </c>
      <c r="J1504">
        <v>1</v>
      </c>
      <c r="K1504">
        <v>1</v>
      </c>
      <c r="L1504">
        <v>3185.84</v>
      </c>
      <c r="M1504" t="s">
        <v>36</v>
      </c>
      <c r="N1504">
        <v>1.083</v>
      </c>
      <c r="O1504">
        <v>3185.84</v>
      </c>
      <c r="P1504">
        <f t="shared" si="191"/>
        <v>3450.2647200000001</v>
      </c>
      <c r="Q1504" t="s">
        <v>41</v>
      </c>
      <c r="R1504" t="s">
        <v>5154</v>
      </c>
      <c r="S1504" t="s">
        <v>25</v>
      </c>
      <c r="T1504">
        <v>901096</v>
      </c>
      <c r="U1504">
        <v>3697.05</v>
      </c>
      <c r="V1504" t="s">
        <v>1065</v>
      </c>
      <c r="X1504" t="s">
        <v>5155</v>
      </c>
      <c r="Y1504">
        <v>1469149</v>
      </c>
      <c r="Z1504" t="s">
        <v>5156</v>
      </c>
      <c r="AB1504">
        <f t="shared" si="186"/>
        <v>2024</v>
      </c>
      <c r="AC1504">
        <f t="shared" si="187"/>
        <v>5</v>
      </c>
      <c r="AD1504" t="str">
        <f t="shared" si="188"/>
        <v>Q1</v>
      </c>
      <c r="AE1504" t="str">
        <f t="shared" si="189"/>
        <v>FY24/25</v>
      </c>
      <c r="AF1504" t="str">
        <f t="shared" si="190"/>
        <v>SOUTH</v>
      </c>
    </row>
    <row r="1505" spans="1:32">
      <c r="A1505" t="s">
        <v>3025</v>
      </c>
      <c r="B1505" t="s">
        <v>3651</v>
      </c>
      <c r="C1505" t="str">
        <f t="shared" si="184"/>
        <v>FEEDER</v>
      </c>
      <c r="D1505" s="4">
        <v>45441</v>
      </c>
      <c r="E1505" t="str">
        <f t="shared" si="185"/>
        <v>YAMAHA</v>
      </c>
      <c r="F1505">
        <v>14100754</v>
      </c>
      <c r="G1505" s="19">
        <v>45441</v>
      </c>
      <c r="H1505" t="s">
        <v>70</v>
      </c>
      <c r="I1505" t="s">
        <v>71</v>
      </c>
      <c r="J1505">
        <v>4</v>
      </c>
      <c r="K1505">
        <v>4</v>
      </c>
      <c r="L1505">
        <v>0</v>
      </c>
      <c r="M1505" t="s">
        <v>36</v>
      </c>
      <c r="N1505">
        <v>1.083</v>
      </c>
      <c r="O1505">
        <v>0</v>
      </c>
      <c r="P1505">
        <f t="shared" si="191"/>
        <v>0</v>
      </c>
      <c r="Q1505" t="s">
        <v>3652</v>
      </c>
      <c r="R1505" t="s">
        <v>4054</v>
      </c>
      <c r="S1505" t="s">
        <v>25</v>
      </c>
      <c r="T1505">
        <v>901098</v>
      </c>
      <c r="U1505">
        <v>12245.32</v>
      </c>
      <c r="V1505" t="s">
        <v>1065</v>
      </c>
      <c r="X1505" t="s">
        <v>5153</v>
      </c>
      <c r="Y1505">
        <v>1469175</v>
      </c>
      <c r="Z1505" t="s">
        <v>4056</v>
      </c>
      <c r="AB1505">
        <f t="shared" si="186"/>
        <v>2024</v>
      </c>
      <c r="AC1505">
        <f t="shared" si="187"/>
        <v>5</v>
      </c>
      <c r="AD1505" t="str">
        <f t="shared" si="188"/>
        <v>Q1</v>
      </c>
      <c r="AE1505" t="str">
        <f t="shared" si="189"/>
        <v>FY24/25</v>
      </c>
      <c r="AF1505" t="str">
        <f t="shared" si="190"/>
        <v>NORTH</v>
      </c>
    </row>
    <row r="1506" spans="1:32">
      <c r="A1506" t="s">
        <v>3025</v>
      </c>
      <c r="B1506" t="s">
        <v>22</v>
      </c>
      <c r="C1506" t="str">
        <f t="shared" si="184"/>
        <v>SPARES/OTHER</v>
      </c>
      <c r="D1506" s="4">
        <v>45441</v>
      </c>
      <c r="E1506" t="str">
        <f t="shared" si="185"/>
        <v>YAMAHA</v>
      </c>
      <c r="F1506">
        <v>14100755</v>
      </c>
      <c r="G1506" s="19">
        <v>45441</v>
      </c>
      <c r="H1506" t="s">
        <v>620</v>
      </c>
      <c r="I1506" t="s">
        <v>579</v>
      </c>
      <c r="J1506">
        <v>1</v>
      </c>
      <c r="K1506">
        <v>1</v>
      </c>
      <c r="L1506">
        <v>447.79</v>
      </c>
      <c r="M1506" t="s">
        <v>36</v>
      </c>
      <c r="N1506">
        <v>1.083</v>
      </c>
      <c r="O1506">
        <v>447.79</v>
      </c>
      <c r="P1506">
        <f t="shared" si="191"/>
        <v>484.95657</v>
      </c>
      <c r="Q1506" t="s">
        <v>41</v>
      </c>
      <c r="R1506" t="s">
        <v>5144</v>
      </c>
      <c r="S1506" t="s">
        <v>25</v>
      </c>
      <c r="T1506">
        <v>901094</v>
      </c>
      <c r="U1506">
        <v>250</v>
      </c>
      <c r="V1506" t="s">
        <v>1065</v>
      </c>
      <c r="X1506" t="s">
        <v>5157</v>
      </c>
      <c r="Y1506">
        <v>1469191</v>
      </c>
      <c r="Z1506" t="s">
        <v>5146</v>
      </c>
      <c r="AB1506">
        <f t="shared" si="186"/>
        <v>2024</v>
      </c>
      <c r="AC1506">
        <f t="shared" si="187"/>
        <v>5</v>
      </c>
      <c r="AD1506" t="str">
        <f t="shared" si="188"/>
        <v>Q1</v>
      </c>
      <c r="AE1506" t="str">
        <f t="shared" si="189"/>
        <v>FY24/25</v>
      </c>
      <c r="AF1506" t="str">
        <f t="shared" si="190"/>
        <v>SOUTH</v>
      </c>
    </row>
    <row r="1507" spans="1:32">
      <c r="A1507" t="s">
        <v>3025</v>
      </c>
      <c r="B1507" t="s">
        <v>22</v>
      </c>
      <c r="C1507" t="str">
        <f t="shared" si="184"/>
        <v>SPARES/OTHER</v>
      </c>
      <c r="D1507" s="4">
        <v>45441</v>
      </c>
      <c r="E1507" t="str">
        <f t="shared" si="185"/>
        <v>YAMAHA</v>
      </c>
      <c r="F1507">
        <v>14100755</v>
      </c>
      <c r="G1507" s="19">
        <v>45441</v>
      </c>
      <c r="H1507" t="s">
        <v>1975</v>
      </c>
      <c r="I1507" t="s">
        <v>1976</v>
      </c>
      <c r="J1507">
        <v>2</v>
      </c>
      <c r="K1507">
        <v>2</v>
      </c>
      <c r="L1507">
        <v>11504.42</v>
      </c>
      <c r="M1507" t="s">
        <v>36</v>
      </c>
      <c r="N1507">
        <v>1.083</v>
      </c>
      <c r="O1507">
        <v>11504.42</v>
      </c>
      <c r="P1507">
        <f t="shared" si="191"/>
        <v>12459.28686</v>
      </c>
      <c r="Q1507" t="s">
        <v>41</v>
      </c>
      <c r="R1507" t="s">
        <v>5144</v>
      </c>
      <c r="S1507" t="s">
        <v>25</v>
      </c>
      <c r="T1507">
        <v>901094</v>
      </c>
      <c r="U1507">
        <v>5132</v>
      </c>
      <c r="V1507" t="s">
        <v>1065</v>
      </c>
      <c r="X1507" t="s">
        <v>5157</v>
      </c>
      <c r="Y1507">
        <v>1469191</v>
      </c>
      <c r="Z1507" t="s">
        <v>5146</v>
      </c>
      <c r="AB1507">
        <f t="shared" si="186"/>
        <v>2024</v>
      </c>
      <c r="AC1507">
        <f t="shared" si="187"/>
        <v>5</v>
      </c>
      <c r="AD1507" t="str">
        <f t="shared" si="188"/>
        <v>Q1</v>
      </c>
      <c r="AE1507" t="str">
        <f t="shared" si="189"/>
        <v>FY24/25</v>
      </c>
      <c r="AF1507" t="str">
        <f t="shared" si="190"/>
        <v>SOUTH</v>
      </c>
    </row>
    <row r="1508" spans="1:32">
      <c r="A1508" t="s">
        <v>3025</v>
      </c>
      <c r="B1508" t="s">
        <v>22</v>
      </c>
      <c r="C1508" t="str">
        <f t="shared" si="184"/>
        <v>SPARES/OTHER</v>
      </c>
      <c r="D1508" s="4">
        <v>45441</v>
      </c>
      <c r="E1508" t="str">
        <f t="shared" si="185"/>
        <v>OTHERS</v>
      </c>
      <c r="F1508">
        <v>14100755</v>
      </c>
      <c r="G1508" s="19">
        <v>45441</v>
      </c>
      <c r="H1508" t="s">
        <v>5158</v>
      </c>
      <c r="I1508" t="s">
        <v>5159</v>
      </c>
      <c r="J1508">
        <v>2</v>
      </c>
      <c r="K1508">
        <v>2</v>
      </c>
      <c r="L1508">
        <v>920.35</v>
      </c>
      <c r="M1508" t="s">
        <v>36</v>
      </c>
      <c r="N1508">
        <v>1.083</v>
      </c>
      <c r="O1508">
        <v>920.35</v>
      </c>
      <c r="P1508">
        <f t="shared" si="191"/>
        <v>996.73905000000002</v>
      </c>
      <c r="Q1508" t="s">
        <v>41</v>
      </c>
      <c r="R1508" t="s">
        <v>5144</v>
      </c>
      <c r="S1508" t="s">
        <v>25</v>
      </c>
      <c r="T1508">
        <v>901094</v>
      </c>
      <c r="U1508">
        <v>530.98</v>
      </c>
      <c r="V1508" t="s">
        <v>1065</v>
      </c>
      <c r="X1508" t="s">
        <v>5157</v>
      </c>
      <c r="Y1508">
        <v>1469191</v>
      </c>
      <c r="Z1508" t="s">
        <v>5146</v>
      </c>
      <c r="AB1508">
        <f t="shared" si="186"/>
        <v>2024</v>
      </c>
      <c r="AC1508">
        <f t="shared" si="187"/>
        <v>5</v>
      </c>
      <c r="AD1508" t="str">
        <f t="shared" si="188"/>
        <v>Q1</v>
      </c>
      <c r="AE1508" t="str">
        <f t="shared" si="189"/>
        <v>FY24/25</v>
      </c>
      <c r="AF1508" t="str">
        <f t="shared" si="190"/>
        <v>SOUTH</v>
      </c>
    </row>
    <row r="1509" spans="1:32">
      <c r="A1509" t="s">
        <v>3025</v>
      </c>
      <c r="B1509" t="s">
        <v>22</v>
      </c>
      <c r="C1509" t="str">
        <f t="shared" si="184"/>
        <v>SPARES/OTHER</v>
      </c>
      <c r="D1509" s="4">
        <v>45441</v>
      </c>
      <c r="E1509" t="str">
        <f t="shared" si="185"/>
        <v>OTHERS</v>
      </c>
      <c r="F1509">
        <v>14100755</v>
      </c>
      <c r="G1509" s="19">
        <v>45441</v>
      </c>
      <c r="H1509" t="s">
        <v>5160</v>
      </c>
      <c r="I1509" t="s">
        <v>5159</v>
      </c>
      <c r="J1509">
        <v>4</v>
      </c>
      <c r="K1509">
        <v>4</v>
      </c>
      <c r="L1509">
        <v>1840.71</v>
      </c>
      <c r="M1509" t="s">
        <v>36</v>
      </c>
      <c r="N1509">
        <v>1.083</v>
      </c>
      <c r="O1509">
        <v>1840.71</v>
      </c>
      <c r="P1509">
        <f t="shared" si="191"/>
        <v>1993.48893</v>
      </c>
      <c r="Q1509" t="s">
        <v>41</v>
      </c>
      <c r="R1509" t="s">
        <v>5144</v>
      </c>
      <c r="S1509" t="s">
        <v>25</v>
      </c>
      <c r="T1509">
        <v>901094</v>
      </c>
      <c r="U1509">
        <v>1061.96</v>
      </c>
      <c r="V1509" t="s">
        <v>1065</v>
      </c>
      <c r="X1509" t="s">
        <v>5157</v>
      </c>
      <c r="Y1509">
        <v>1469191</v>
      </c>
      <c r="Z1509" t="s">
        <v>5146</v>
      </c>
      <c r="AB1509">
        <f t="shared" si="186"/>
        <v>2024</v>
      </c>
      <c r="AC1509">
        <f t="shared" si="187"/>
        <v>5</v>
      </c>
      <c r="AD1509" t="str">
        <f t="shared" si="188"/>
        <v>Q1</v>
      </c>
      <c r="AE1509" t="str">
        <f t="shared" si="189"/>
        <v>FY24/25</v>
      </c>
      <c r="AF1509" t="str">
        <f t="shared" si="190"/>
        <v>SOUTH</v>
      </c>
    </row>
    <row r="1510" spans="1:32">
      <c r="A1510" t="s">
        <v>3025</v>
      </c>
      <c r="B1510" t="s">
        <v>22</v>
      </c>
      <c r="C1510" t="str">
        <f t="shared" si="184"/>
        <v>SPARES/OTHER</v>
      </c>
      <c r="D1510" s="4">
        <v>45441</v>
      </c>
      <c r="E1510" t="str">
        <f t="shared" si="185"/>
        <v>OTHERS</v>
      </c>
      <c r="F1510">
        <v>14100755</v>
      </c>
      <c r="G1510" s="19">
        <v>45441</v>
      </c>
      <c r="H1510" t="s">
        <v>5161</v>
      </c>
      <c r="I1510" t="s">
        <v>5159</v>
      </c>
      <c r="J1510">
        <v>4</v>
      </c>
      <c r="K1510">
        <v>4</v>
      </c>
      <c r="L1510">
        <v>1840.71</v>
      </c>
      <c r="M1510" t="s">
        <v>36</v>
      </c>
      <c r="N1510">
        <v>1.083</v>
      </c>
      <c r="O1510">
        <v>1840.71</v>
      </c>
      <c r="P1510">
        <f t="shared" si="191"/>
        <v>1993.48893</v>
      </c>
      <c r="Q1510" t="s">
        <v>41</v>
      </c>
      <c r="R1510" t="s">
        <v>5144</v>
      </c>
      <c r="S1510" t="s">
        <v>25</v>
      </c>
      <c r="T1510">
        <v>901094</v>
      </c>
      <c r="U1510">
        <v>1061.96</v>
      </c>
      <c r="V1510" t="s">
        <v>1065</v>
      </c>
      <c r="X1510" t="s">
        <v>5157</v>
      </c>
      <c r="Y1510">
        <v>1469191</v>
      </c>
      <c r="Z1510" t="s">
        <v>5146</v>
      </c>
      <c r="AB1510">
        <f t="shared" si="186"/>
        <v>2024</v>
      </c>
      <c r="AC1510">
        <f t="shared" si="187"/>
        <v>5</v>
      </c>
      <c r="AD1510" t="str">
        <f t="shared" si="188"/>
        <v>Q1</v>
      </c>
      <c r="AE1510" t="str">
        <f t="shared" si="189"/>
        <v>FY24/25</v>
      </c>
      <c r="AF1510" t="str">
        <f t="shared" si="190"/>
        <v>SOUTH</v>
      </c>
    </row>
    <row r="1511" spans="1:32">
      <c r="A1511" t="s">
        <v>3025</v>
      </c>
      <c r="B1511" t="s">
        <v>22</v>
      </c>
      <c r="C1511" t="str">
        <f t="shared" si="184"/>
        <v>SPARES/OTHER</v>
      </c>
      <c r="D1511" s="4">
        <v>45441</v>
      </c>
      <c r="E1511" t="str">
        <f t="shared" si="185"/>
        <v>OTHERS</v>
      </c>
      <c r="F1511">
        <v>14100755</v>
      </c>
      <c r="G1511" s="19">
        <v>45441</v>
      </c>
      <c r="H1511" t="s">
        <v>5162</v>
      </c>
      <c r="I1511" t="s">
        <v>5159</v>
      </c>
      <c r="J1511">
        <v>10</v>
      </c>
      <c r="K1511">
        <v>10</v>
      </c>
      <c r="L1511">
        <v>4601.7700000000004</v>
      </c>
      <c r="M1511" t="s">
        <v>36</v>
      </c>
      <c r="N1511">
        <v>1.083</v>
      </c>
      <c r="O1511">
        <v>4601.7700000000004</v>
      </c>
      <c r="P1511">
        <f t="shared" si="191"/>
        <v>4983.7169100000001</v>
      </c>
      <c r="Q1511" t="s">
        <v>41</v>
      </c>
      <c r="R1511" t="s">
        <v>5144</v>
      </c>
      <c r="S1511" t="s">
        <v>25</v>
      </c>
      <c r="T1511">
        <v>901094</v>
      </c>
      <c r="U1511">
        <v>2654.9</v>
      </c>
      <c r="V1511" t="s">
        <v>1065</v>
      </c>
      <c r="X1511" t="s">
        <v>5157</v>
      </c>
      <c r="Y1511">
        <v>1469191</v>
      </c>
      <c r="Z1511" t="s">
        <v>5146</v>
      </c>
      <c r="AB1511">
        <f t="shared" si="186"/>
        <v>2024</v>
      </c>
      <c r="AC1511">
        <f t="shared" si="187"/>
        <v>5</v>
      </c>
      <c r="AD1511" t="str">
        <f t="shared" si="188"/>
        <v>Q1</v>
      </c>
      <c r="AE1511" t="str">
        <f t="shared" si="189"/>
        <v>FY24/25</v>
      </c>
      <c r="AF1511" t="str">
        <f t="shared" si="190"/>
        <v>SOUTH</v>
      </c>
    </row>
    <row r="1512" spans="1:32">
      <c r="A1512" t="s">
        <v>3025</v>
      </c>
      <c r="B1512" t="s">
        <v>22</v>
      </c>
      <c r="C1512" t="str">
        <f t="shared" si="184"/>
        <v>SERVICE_CHARGE</v>
      </c>
      <c r="D1512" s="4">
        <v>45449</v>
      </c>
      <c r="E1512" t="str">
        <f t="shared" si="185"/>
        <v>YAMAHA</v>
      </c>
      <c r="F1512">
        <v>12100200</v>
      </c>
      <c r="G1512" s="19">
        <v>45449</v>
      </c>
      <c r="H1512" t="s">
        <v>76</v>
      </c>
      <c r="I1512" t="s">
        <v>77</v>
      </c>
      <c r="J1512">
        <v>1</v>
      </c>
      <c r="K1512">
        <v>1</v>
      </c>
      <c r="L1512">
        <v>9734.51</v>
      </c>
      <c r="M1512" t="s">
        <v>36</v>
      </c>
      <c r="N1512">
        <v>1.08</v>
      </c>
      <c r="O1512">
        <v>9734.51</v>
      </c>
      <c r="P1512">
        <f t="shared" si="191"/>
        <v>10513.2708</v>
      </c>
      <c r="Q1512" t="s">
        <v>41</v>
      </c>
      <c r="R1512" t="s">
        <v>2654</v>
      </c>
      <c r="S1512" t="s">
        <v>25</v>
      </c>
      <c r="T1512">
        <v>901101</v>
      </c>
      <c r="U1512">
        <v>0</v>
      </c>
      <c r="V1512" t="s">
        <v>1069</v>
      </c>
      <c r="X1512" t="s">
        <v>5216</v>
      </c>
      <c r="Z1512" t="s">
        <v>2656</v>
      </c>
      <c r="AB1512">
        <f t="shared" si="186"/>
        <v>2024</v>
      </c>
      <c r="AC1512">
        <f t="shared" si="187"/>
        <v>6</v>
      </c>
      <c r="AD1512" t="str">
        <f t="shared" si="188"/>
        <v>Q1</v>
      </c>
      <c r="AE1512" t="str">
        <f t="shared" si="189"/>
        <v>FY24/25</v>
      </c>
      <c r="AF1512" t="str">
        <f t="shared" si="190"/>
        <v>SOUTH</v>
      </c>
    </row>
    <row r="1513" spans="1:32">
      <c r="A1513" t="s">
        <v>3025</v>
      </c>
      <c r="B1513" t="s">
        <v>22</v>
      </c>
      <c r="C1513" t="str">
        <f t="shared" si="184"/>
        <v>SERVICE_CHARGE</v>
      </c>
      <c r="D1513" s="4">
        <v>45449</v>
      </c>
      <c r="E1513" t="str">
        <f t="shared" si="185"/>
        <v>YAMAHA</v>
      </c>
      <c r="F1513">
        <v>12100201</v>
      </c>
      <c r="G1513" s="19">
        <v>45449</v>
      </c>
      <c r="H1513" t="s">
        <v>76</v>
      </c>
      <c r="I1513" t="s">
        <v>77</v>
      </c>
      <c r="J1513">
        <v>1</v>
      </c>
      <c r="K1513">
        <v>1</v>
      </c>
      <c r="L1513">
        <v>30088.5</v>
      </c>
      <c r="M1513" t="s">
        <v>36</v>
      </c>
      <c r="N1513">
        <v>1.08</v>
      </c>
      <c r="O1513">
        <v>30088.5</v>
      </c>
      <c r="P1513">
        <f t="shared" si="191"/>
        <v>32495.58</v>
      </c>
      <c r="Q1513" t="s">
        <v>41</v>
      </c>
      <c r="R1513" t="s">
        <v>368</v>
      </c>
      <c r="S1513" t="s">
        <v>25</v>
      </c>
      <c r="T1513">
        <v>901103</v>
      </c>
      <c r="U1513">
        <v>0</v>
      </c>
      <c r="V1513" t="s">
        <v>1069</v>
      </c>
      <c r="X1513" t="s">
        <v>5217</v>
      </c>
      <c r="Z1513" t="s">
        <v>369</v>
      </c>
      <c r="AB1513">
        <f t="shared" si="186"/>
        <v>2024</v>
      </c>
      <c r="AC1513">
        <f t="shared" si="187"/>
        <v>6</v>
      </c>
      <c r="AD1513" t="str">
        <f t="shared" si="188"/>
        <v>Q1</v>
      </c>
      <c r="AE1513" t="str">
        <f t="shared" si="189"/>
        <v>FY24/25</v>
      </c>
      <c r="AF1513" t="str">
        <f t="shared" si="190"/>
        <v>SOUTH</v>
      </c>
    </row>
    <row r="1514" spans="1:32">
      <c r="A1514" t="s">
        <v>3025</v>
      </c>
      <c r="B1514" t="s">
        <v>22</v>
      </c>
      <c r="C1514" t="str">
        <f t="shared" si="184"/>
        <v>SPARES/OTHER</v>
      </c>
      <c r="D1514" s="4">
        <v>45449</v>
      </c>
      <c r="E1514" t="str">
        <f t="shared" si="185"/>
        <v>OTHERS</v>
      </c>
      <c r="F1514">
        <v>14100756</v>
      </c>
      <c r="G1514" s="19">
        <v>45449</v>
      </c>
      <c r="H1514" t="s">
        <v>345</v>
      </c>
      <c r="I1514" t="s">
        <v>346</v>
      </c>
      <c r="J1514">
        <v>2</v>
      </c>
      <c r="K1514">
        <v>2</v>
      </c>
      <c r="L1514">
        <v>530.97</v>
      </c>
      <c r="M1514" t="s">
        <v>36</v>
      </c>
      <c r="N1514">
        <v>1.08</v>
      </c>
      <c r="O1514">
        <v>530.97</v>
      </c>
      <c r="P1514">
        <f t="shared" si="191"/>
        <v>573.44760000000008</v>
      </c>
      <c r="Q1514" t="s">
        <v>41</v>
      </c>
      <c r="R1514" t="s">
        <v>363</v>
      </c>
      <c r="S1514" t="s">
        <v>25</v>
      </c>
      <c r="T1514">
        <v>901100</v>
      </c>
      <c r="U1514">
        <v>230.95</v>
      </c>
      <c r="V1514" t="s">
        <v>1065</v>
      </c>
      <c r="X1514" t="s">
        <v>5218</v>
      </c>
      <c r="Y1514">
        <v>1475104</v>
      </c>
      <c r="Z1514" t="s">
        <v>364</v>
      </c>
      <c r="AB1514">
        <f t="shared" si="186"/>
        <v>2024</v>
      </c>
      <c r="AC1514">
        <f t="shared" si="187"/>
        <v>6</v>
      </c>
      <c r="AD1514" t="str">
        <f t="shared" si="188"/>
        <v>Q1</v>
      </c>
      <c r="AE1514" t="str">
        <f t="shared" si="189"/>
        <v>FY24/25</v>
      </c>
      <c r="AF1514" t="str">
        <f t="shared" si="190"/>
        <v>SOUTH</v>
      </c>
    </row>
    <row r="1515" spans="1:32">
      <c r="A1515" t="s">
        <v>3025</v>
      </c>
      <c r="B1515" t="s">
        <v>22</v>
      </c>
      <c r="C1515" t="str">
        <f t="shared" si="184"/>
        <v>SPARES/OTHER</v>
      </c>
      <c r="D1515" s="4">
        <v>45449</v>
      </c>
      <c r="E1515" t="str">
        <f t="shared" si="185"/>
        <v>YAMAHA</v>
      </c>
      <c r="F1515">
        <v>14100756</v>
      </c>
      <c r="G1515" s="19">
        <v>45449</v>
      </c>
      <c r="H1515" t="s">
        <v>2244</v>
      </c>
      <c r="I1515" t="s">
        <v>1517</v>
      </c>
      <c r="J1515">
        <v>1</v>
      </c>
      <c r="K1515">
        <v>1</v>
      </c>
      <c r="L1515">
        <v>2300.88</v>
      </c>
      <c r="M1515" t="s">
        <v>36</v>
      </c>
      <c r="N1515">
        <v>1.08</v>
      </c>
      <c r="O1515">
        <v>2300.88</v>
      </c>
      <c r="P1515">
        <f t="shared" si="191"/>
        <v>2484.9504000000002</v>
      </c>
      <c r="Q1515" t="s">
        <v>41</v>
      </c>
      <c r="R1515" t="s">
        <v>363</v>
      </c>
      <c r="S1515" t="s">
        <v>25</v>
      </c>
      <c r="T1515">
        <v>901100</v>
      </c>
      <c r="U1515">
        <v>533.98</v>
      </c>
      <c r="V1515" t="s">
        <v>1065</v>
      </c>
      <c r="X1515" t="s">
        <v>5218</v>
      </c>
      <c r="Y1515">
        <v>1475104</v>
      </c>
      <c r="Z1515" t="s">
        <v>364</v>
      </c>
      <c r="AB1515">
        <f t="shared" si="186"/>
        <v>2024</v>
      </c>
      <c r="AC1515">
        <f t="shared" si="187"/>
        <v>6</v>
      </c>
      <c r="AD1515" t="str">
        <f t="shared" si="188"/>
        <v>Q1</v>
      </c>
      <c r="AE1515" t="str">
        <f t="shared" si="189"/>
        <v>FY24/25</v>
      </c>
      <c r="AF1515" t="str">
        <f t="shared" si="190"/>
        <v>SOUTH</v>
      </c>
    </row>
    <row r="1516" spans="1:32">
      <c r="A1516" t="s">
        <v>3025</v>
      </c>
      <c r="B1516" t="s">
        <v>22</v>
      </c>
      <c r="C1516" t="str">
        <f t="shared" si="184"/>
        <v>SPARES/OTHER</v>
      </c>
      <c r="D1516" s="4">
        <v>45449</v>
      </c>
      <c r="E1516" t="str">
        <f t="shared" si="185"/>
        <v>YAMAHA</v>
      </c>
      <c r="F1516">
        <v>14100756</v>
      </c>
      <c r="G1516" s="19">
        <v>45449</v>
      </c>
      <c r="H1516" t="s">
        <v>229</v>
      </c>
      <c r="I1516" t="s">
        <v>226</v>
      </c>
      <c r="J1516">
        <v>1</v>
      </c>
      <c r="K1516">
        <v>1</v>
      </c>
      <c r="L1516">
        <v>283.19</v>
      </c>
      <c r="M1516" t="s">
        <v>36</v>
      </c>
      <c r="N1516">
        <v>1.08</v>
      </c>
      <c r="O1516">
        <v>283.19</v>
      </c>
      <c r="P1516">
        <f t="shared" si="191"/>
        <v>305.84520000000003</v>
      </c>
      <c r="Q1516" t="s">
        <v>41</v>
      </c>
      <c r="R1516" t="s">
        <v>363</v>
      </c>
      <c r="S1516" t="s">
        <v>25</v>
      </c>
      <c r="T1516">
        <v>901100</v>
      </c>
      <c r="U1516">
        <v>145.63</v>
      </c>
      <c r="V1516" t="s">
        <v>1065</v>
      </c>
      <c r="X1516" t="s">
        <v>5218</v>
      </c>
      <c r="Y1516">
        <v>1475104</v>
      </c>
      <c r="Z1516" t="s">
        <v>364</v>
      </c>
      <c r="AB1516">
        <f t="shared" si="186"/>
        <v>2024</v>
      </c>
      <c r="AC1516">
        <f t="shared" si="187"/>
        <v>6</v>
      </c>
      <c r="AD1516" t="str">
        <f t="shared" si="188"/>
        <v>Q1</v>
      </c>
      <c r="AE1516" t="str">
        <f t="shared" si="189"/>
        <v>FY24/25</v>
      </c>
      <c r="AF1516" t="str">
        <f t="shared" si="190"/>
        <v>SOUTH</v>
      </c>
    </row>
    <row r="1517" spans="1:32">
      <c r="A1517" t="s">
        <v>3025</v>
      </c>
      <c r="B1517" t="s">
        <v>22</v>
      </c>
      <c r="C1517" t="str">
        <f t="shared" si="184"/>
        <v>FEEDER</v>
      </c>
      <c r="D1517" s="4">
        <v>45449</v>
      </c>
      <c r="E1517" t="str">
        <f t="shared" si="185"/>
        <v>YAMAHA</v>
      </c>
      <c r="F1517">
        <v>14100757</v>
      </c>
      <c r="G1517" s="19">
        <v>45449</v>
      </c>
      <c r="H1517" t="s">
        <v>70</v>
      </c>
      <c r="I1517" t="s">
        <v>71</v>
      </c>
      <c r="J1517">
        <v>10</v>
      </c>
      <c r="K1517">
        <v>10</v>
      </c>
      <c r="L1517">
        <v>0</v>
      </c>
      <c r="M1517" t="s">
        <v>36</v>
      </c>
      <c r="N1517">
        <v>1.08</v>
      </c>
      <c r="O1517">
        <v>0</v>
      </c>
      <c r="P1517">
        <f t="shared" si="191"/>
        <v>0</v>
      </c>
      <c r="Q1517" t="s">
        <v>41</v>
      </c>
      <c r="R1517" t="s">
        <v>368</v>
      </c>
      <c r="S1517" t="s">
        <v>25</v>
      </c>
      <c r="T1517">
        <v>901102</v>
      </c>
      <c r="U1517">
        <v>30613.29</v>
      </c>
      <c r="V1517" t="s">
        <v>1065</v>
      </c>
      <c r="X1517" t="s">
        <v>5219</v>
      </c>
      <c r="Y1517">
        <v>1475143</v>
      </c>
      <c r="Z1517" t="s">
        <v>369</v>
      </c>
      <c r="AB1517">
        <f t="shared" si="186"/>
        <v>2024</v>
      </c>
      <c r="AC1517">
        <f t="shared" si="187"/>
        <v>6</v>
      </c>
      <c r="AD1517" t="str">
        <f t="shared" si="188"/>
        <v>Q1</v>
      </c>
      <c r="AE1517" t="str">
        <f t="shared" si="189"/>
        <v>FY24/25</v>
      </c>
      <c r="AF1517" t="str">
        <f t="shared" si="190"/>
        <v>SOUTH</v>
      </c>
    </row>
    <row r="1518" spans="1:32">
      <c r="A1518" t="s">
        <v>3025</v>
      </c>
      <c r="B1518" t="s">
        <v>22</v>
      </c>
      <c r="C1518" t="str">
        <f t="shared" si="184"/>
        <v>SERVICE_CHARGE</v>
      </c>
      <c r="D1518" s="4">
        <v>45456</v>
      </c>
      <c r="E1518" t="str">
        <f t="shared" si="185"/>
        <v>YAMAHA</v>
      </c>
      <c r="F1518">
        <v>12100202</v>
      </c>
      <c r="G1518" s="19">
        <v>45456</v>
      </c>
      <c r="H1518" t="s">
        <v>76</v>
      </c>
      <c r="I1518" t="s">
        <v>77</v>
      </c>
      <c r="J1518">
        <v>2</v>
      </c>
      <c r="K1518">
        <v>2</v>
      </c>
      <c r="L1518">
        <v>5309.73</v>
      </c>
      <c r="M1518" t="s">
        <v>36</v>
      </c>
      <c r="N1518">
        <v>1.08</v>
      </c>
      <c r="O1518">
        <v>5309.73</v>
      </c>
      <c r="P1518">
        <f t="shared" si="191"/>
        <v>5734.5083999999997</v>
      </c>
      <c r="Q1518" t="s">
        <v>41</v>
      </c>
      <c r="R1518" t="s">
        <v>2664</v>
      </c>
      <c r="S1518" t="s">
        <v>25</v>
      </c>
      <c r="T1518">
        <v>901104</v>
      </c>
      <c r="U1518">
        <v>0</v>
      </c>
      <c r="V1518" t="s">
        <v>1069</v>
      </c>
      <c r="X1518" t="s">
        <v>5220</v>
      </c>
      <c r="Z1518" t="s">
        <v>2666</v>
      </c>
      <c r="AB1518">
        <f t="shared" si="186"/>
        <v>2024</v>
      </c>
      <c r="AC1518">
        <f t="shared" si="187"/>
        <v>6</v>
      </c>
      <c r="AD1518" t="str">
        <f t="shared" si="188"/>
        <v>Q1</v>
      </c>
      <c r="AE1518" t="str">
        <f t="shared" si="189"/>
        <v>FY24/25</v>
      </c>
      <c r="AF1518" t="str">
        <f t="shared" si="190"/>
        <v>SOUTH</v>
      </c>
    </row>
    <row r="1519" spans="1:32">
      <c r="A1519" t="s">
        <v>3025</v>
      </c>
      <c r="B1519" t="s">
        <v>22</v>
      </c>
      <c r="C1519" t="str">
        <f t="shared" si="184"/>
        <v>SERVICE_CHARGE</v>
      </c>
      <c r="D1519" s="4">
        <v>45456</v>
      </c>
      <c r="E1519" t="str">
        <f t="shared" si="185"/>
        <v>YAMAHA</v>
      </c>
      <c r="F1519">
        <v>12100203</v>
      </c>
      <c r="G1519" s="19">
        <v>45456</v>
      </c>
      <c r="H1519" t="s">
        <v>76</v>
      </c>
      <c r="I1519" t="s">
        <v>77</v>
      </c>
      <c r="J1519">
        <v>1</v>
      </c>
      <c r="K1519">
        <v>1</v>
      </c>
      <c r="L1519">
        <v>16150.44</v>
      </c>
      <c r="M1519" t="s">
        <v>36</v>
      </c>
      <c r="N1519">
        <v>1.08</v>
      </c>
      <c r="O1519">
        <v>16150.44</v>
      </c>
      <c r="P1519">
        <f t="shared" si="191"/>
        <v>17442.475200000001</v>
      </c>
      <c r="Q1519" t="s">
        <v>41</v>
      </c>
      <c r="R1519" t="s">
        <v>1639</v>
      </c>
      <c r="S1519" t="s">
        <v>25</v>
      </c>
      <c r="T1519">
        <v>901105</v>
      </c>
      <c r="U1519">
        <v>0</v>
      </c>
      <c r="V1519" t="s">
        <v>1069</v>
      </c>
      <c r="X1519" t="s">
        <v>5221</v>
      </c>
      <c r="Z1519" t="s">
        <v>1641</v>
      </c>
      <c r="AB1519">
        <f t="shared" si="186"/>
        <v>2024</v>
      </c>
      <c r="AC1519">
        <f t="shared" si="187"/>
        <v>6</v>
      </c>
      <c r="AD1519" t="str">
        <f t="shared" si="188"/>
        <v>Q1</v>
      </c>
      <c r="AE1519" t="str">
        <f t="shared" si="189"/>
        <v>FY24/25</v>
      </c>
      <c r="AF1519" t="str">
        <f t="shared" si="190"/>
        <v>SOUTH</v>
      </c>
    </row>
    <row r="1520" spans="1:32">
      <c r="A1520" t="s">
        <v>3025</v>
      </c>
      <c r="B1520" t="s">
        <v>22</v>
      </c>
      <c r="C1520" t="str">
        <f t="shared" si="184"/>
        <v>SERVICE_CHARGE</v>
      </c>
      <c r="D1520" s="4">
        <v>45456</v>
      </c>
      <c r="E1520" t="str">
        <f t="shared" si="185"/>
        <v>YAMAHA</v>
      </c>
      <c r="F1520">
        <v>12100204</v>
      </c>
      <c r="G1520" s="19">
        <v>45456</v>
      </c>
      <c r="H1520" t="s">
        <v>76</v>
      </c>
      <c r="I1520" t="s">
        <v>77</v>
      </c>
      <c r="J1520">
        <v>1</v>
      </c>
      <c r="K1520">
        <v>1</v>
      </c>
      <c r="L1520">
        <v>6460.18</v>
      </c>
      <c r="M1520" t="s">
        <v>36</v>
      </c>
      <c r="N1520">
        <v>1.08</v>
      </c>
      <c r="O1520">
        <v>6460.18</v>
      </c>
      <c r="P1520">
        <f t="shared" si="191"/>
        <v>6976.9944000000005</v>
      </c>
      <c r="Q1520" t="s">
        <v>41</v>
      </c>
      <c r="R1520" t="s">
        <v>5121</v>
      </c>
      <c r="S1520" t="s">
        <v>25</v>
      </c>
      <c r="T1520">
        <v>901107</v>
      </c>
      <c r="U1520">
        <v>0</v>
      </c>
      <c r="V1520" t="s">
        <v>1069</v>
      </c>
      <c r="X1520" t="s">
        <v>5222</v>
      </c>
      <c r="Z1520" t="s">
        <v>5123</v>
      </c>
      <c r="AB1520">
        <f t="shared" si="186"/>
        <v>2024</v>
      </c>
      <c r="AC1520">
        <f t="shared" si="187"/>
        <v>6</v>
      </c>
      <c r="AD1520" t="str">
        <f t="shared" si="188"/>
        <v>Q1</v>
      </c>
      <c r="AE1520" t="str">
        <f t="shared" si="189"/>
        <v>FY24/25</v>
      </c>
      <c r="AF1520" t="str">
        <f t="shared" si="190"/>
        <v>SOUTH</v>
      </c>
    </row>
    <row r="1521" spans="1:32">
      <c r="A1521" t="s">
        <v>3025</v>
      </c>
      <c r="B1521" t="s">
        <v>22</v>
      </c>
      <c r="C1521" t="str">
        <f t="shared" si="184"/>
        <v>SERVICE_CHARGE</v>
      </c>
      <c r="D1521" s="4">
        <v>45456</v>
      </c>
      <c r="E1521" t="str">
        <f t="shared" si="185"/>
        <v>YAMAHA</v>
      </c>
      <c r="F1521">
        <v>12100205</v>
      </c>
      <c r="G1521" s="19">
        <v>45456</v>
      </c>
      <c r="H1521" t="s">
        <v>76</v>
      </c>
      <c r="I1521" t="s">
        <v>77</v>
      </c>
      <c r="J1521">
        <v>1</v>
      </c>
      <c r="K1521">
        <v>1</v>
      </c>
      <c r="L1521">
        <v>44778.76</v>
      </c>
      <c r="M1521" t="s">
        <v>36</v>
      </c>
      <c r="N1521">
        <v>1.08</v>
      </c>
      <c r="O1521">
        <v>44778.76</v>
      </c>
      <c r="P1521">
        <f t="shared" si="191"/>
        <v>48361.060800000007</v>
      </c>
      <c r="Q1521" t="s">
        <v>41</v>
      </c>
      <c r="R1521" t="s">
        <v>5223</v>
      </c>
      <c r="S1521" t="s">
        <v>25</v>
      </c>
      <c r="T1521">
        <v>901110</v>
      </c>
      <c r="U1521">
        <v>0</v>
      </c>
      <c r="V1521" t="s">
        <v>1069</v>
      </c>
      <c r="X1521" t="s">
        <v>5224</v>
      </c>
      <c r="Z1521" t="s">
        <v>5225</v>
      </c>
      <c r="AB1521">
        <f t="shared" si="186"/>
        <v>2024</v>
      </c>
      <c r="AC1521">
        <f t="shared" si="187"/>
        <v>6</v>
      </c>
      <c r="AD1521" t="str">
        <f t="shared" si="188"/>
        <v>Q1</v>
      </c>
      <c r="AE1521" t="str">
        <f t="shared" si="189"/>
        <v>FY24/25</v>
      </c>
      <c r="AF1521" t="str">
        <f t="shared" si="190"/>
        <v>SOUTH</v>
      </c>
    </row>
    <row r="1522" spans="1:32">
      <c r="A1522" t="s">
        <v>3025</v>
      </c>
      <c r="B1522" t="s">
        <v>22</v>
      </c>
      <c r="C1522" t="str">
        <f t="shared" si="184"/>
        <v>FEEDER</v>
      </c>
      <c r="D1522" s="4">
        <v>45456</v>
      </c>
      <c r="E1522" t="str">
        <f t="shared" si="185"/>
        <v>YAMAHA</v>
      </c>
      <c r="F1522">
        <v>14100758</v>
      </c>
      <c r="G1522" s="19">
        <v>45456</v>
      </c>
      <c r="H1522" t="s">
        <v>70</v>
      </c>
      <c r="I1522" t="s">
        <v>71</v>
      </c>
      <c r="J1522">
        <v>5</v>
      </c>
      <c r="K1522">
        <v>5</v>
      </c>
      <c r="L1522">
        <v>0</v>
      </c>
      <c r="M1522" t="s">
        <v>36</v>
      </c>
      <c r="N1522">
        <v>1.08</v>
      </c>
      <c r="O1522">
        <v>0</v>
      </c>
      <c r="P1522">
        <f t="shared" si="191"/>
        <v>0</v>
      </c>
      <c r="Q1522" t="s">
        <v>41</v>
      </c>
      <c r="R1522" t="s">
        <v>1639</v>
      </c>
      <c r="S1522" t="s">
        <v>25</v>
      </c>
      <c r="T1522">
        <v>901108</v>
      </c>
      <c r="U1522">
        <v>15306.65</v>
      </c>
      <c r="V1522" t="s">
        <v>1065</v>
      </c>
      <c r="X1522" t="s">
        <v>5221</v>
      </c>
      <c r="Y1522">
        <v>1480128</v>
      </c>
      <c r="Z1522" t="s">
        <v>1641</v>
      </c>
      <c r="AB1522">
        <f t="shared" si="186"/>
        <v>2024</v>
      </c>
      <c r="AC1522">
        <f t="shared" si="187"/>
        <v>6</v>
      </c>
      <c r="AD1522" t="str">
        <f t="shared" si="188"/>
        <v>Q1</v>
      </c>
      <c r="AE1522" t="str">
        <f t="shared" si="189"/>
        <v>FY24/25</v>
      </c>
      <c r="AF1522" t="str">
        <f t="shared" si="190"/>
        <v>SOUTH</v>
      </c>
    </row>
    <row r="1523" spans="1:32">
      <c r="A1523" t="s">
        <v>3025</v>
      </c>
      <c r="B1523" t="s">
        <v>22</v>
      </c>
      <c r="C1523" t="str">
        <f t="shared" si="184"/>
        <v>FEEDER</v>
      </c>
      <c r="D1523" s="4">
        <v>45456</v>
      </c>
      <c r="E1523" t="str">
        <f t="shared" si="185"/>
        <v>YAMAHA</v>
      </c>
      <c r="F1523">
        <v>14100759</v>
      </c>
      <c r="G1523" s="19">
        <v>45456</v>
      </c>
      <c r="H1523" t="s">
        <v>72</v>
      </c>
      <c r="I1523" t="s">
        <v>73</v>
      </c>
      <c r="J1523">
        <v>2</v>
      </c>
      <c r="K1523">
        <v>2</v>
      </c>
      <c r="L1523">
        <v>0</v>
      </c>
      <c r="M1523" t="s">
        <v>36</v>
      </c>
      <c r="N1523">
        <v>1.08</v>
      </c>
      <c r="O1523">
        <v>0</v>
      </c>
      <c r="P1523">
        <f t="shared" si="191"/>
        <v>0</v>
      </c>
      <c r="Q1523" t="s">
        <v>41</v>
      </c>
      <c r="R1523" t="s">
        <v>5121</v>
      </c>
      <c r="S1523" t="s">
        <v>25</v>
      </c>
      <c r="T1523">
        <v>901109</v>
      </c>
      <c r="U1523">
        <v>6508.53</v>
      </c>
      <c r="V1523" t="s">
        <v>1065</v>
      </c>
      <c r="X1523" t="s">
        <v>5222</v>
      </c>
      <c r="Y1523">
        <v>1480135</v>
      </c>
      <c r="Z1523" t="s">
        <v>5123</v>
      </c>
      <c r="AB1523">
        <f t="shared" si="186"/>
        <v>2024</v>
      </c>
      <c r="AC1523">
        <f t="shared" si="187"/>
        <v>6</v>
      </c>
      <c r="AD1523" t="str">
        <f t="shared" si="188"/>
        <v>Q1</v>
      </c>
      <c r="AE1523" t="str">
        <f t="shared" si="189"/>
        <v>FY24/25</v>
      </c>
      <c r="AF1523" t="str">
        <f t="shared" si="190"/>
        <v>SOUTH</v>
      </c>
    </row>
    <row r="1524" spans="1:32">
      <c r="A1524" t="s">
        <v>3025</v>
      </c>
      <c r="B1524" t="s">
        <v>22</v>
      </c>
      <c r="C1524" t="str">
        <f t="shared" si="184"/>
        <v>SPARES/OTHER</v>
      </c>
      <c r="D1524" s="4">
        <v>45456</v>
      </c>
      <c r="E1524" t="str">
        <f t="shared" si="185"/>
        <v>OTHERS</v>
      </c>
      <c r="F1524">
        <v>14100760</v>
      </c>
      <c r="G1524" s="19">
        <v>45456</v>
      </c>
      <c r="H1524" t="s">
        <v>345</v>
      </c>
      <c r="I1524" t="s">
        <v>346</v>
      </c>
      <c r="J1524">
        <v>4</v>
      </c>
      <c r="K1524">
        <v>4</v>
      </c>
      <c r="L1524">
        <v>658.41</v>
      </c>
      <c r="M1524" t="s">
        <v>36</v>
      </c>
      <c r="N1524">
        <v>1.08</v>
      </c>
      <c r="O1524">
        <v>658.41</v>
      </c>
      <c r="P1524">
        <f t="shared" si="191"/>
        <v>711.08280000000002</v>
      </c>
      <c r="Q1524" t="s">
        <v>41</v>
      </c>
      <c r="R1524" t="s">
        <v>2626</v>
      </c>
      <c r="S1524" t="s">
        <v>25</v>
      </c>
      <c r="T1524">
        <v>901106</v>
      </c>
      <c r="U1524">
        <v>461.89</v>
      </c>
      <c r="V1524" t="s">
        <v>1065</v>
      </c>
      <c r="X1524" t="s">
        <v>5226</v>
      </c>
      <c r="Y1524">
        <v>1480133</v>
      </c>
      <c r="Z1524" t="s">
        <v>2628</v>
      </c>
      <c r="AB1524">
        <f t="shared" si="186"/>
        <v>2024</v>
      </c>
      <c r="AC1524">
        <f t="shared" si="187"/>
        <v>6</v>
      </c>
      <c r="AD1524" t="str">
        <f t="shared" si="188"/>
        <v>Q1</v>
      </c>
      <c r="AE1524" t="str">
        <f t="shared" si="189"/>
        <v>FY24/25</v>
      </c>
      <c r="AF1524" t="str">
        <f t="shared" si="190"/>
        <v>SOUTH</v>
      </c>
    </row>
    <row r="1525" spans="1:32">
      <c r="A1525" t="s">
        <v>3025</v>
      </c>
      <c r="B1525" t="s">
        <v>22</v>
      </c>
      <c r="C1525" t="str">
        <f t="shared" si="184"/>
        <v>FEEDER</v>
      </c>
      <c r="D1525" s="4">
        <v>45456</v>
      </c>
      <c r="E1525" t="str">
        <f t="shared" si="185"/>
        <v>YAMAHA</v>
      </c>
      <c r="F1525">
        <v>14100761</v>
      </c>
      <c r="G1525" s="19">
        <v>45456</v>
      </c>
      <c r="H1525" t="s">
        <v>37</v>
      </c>
      <c r="I1525" t="s">
        <v>38</v>
      </c>
      <c r="J1525">
        <v>10</v>
      </c>
      <c r="K1525">
        <v>10</v>
      </c>
      <c r="L1525">
        <v>0</v>
      </c>
      <c r="M1525" t="s">
        <v>36</v>
      </c>
      <c r="N1525">
        <v>1.08</v>
      </c>
      <c r="O1525">
        <v>0</v>
      </c>
      <c r="P1525">
        <f t="shared" si="191"/>
        <v>0</v>
      </c>
      <c r="Q1525" t="s">
        <v>41</v>
      </c>
      <c r="R1525" t="s">
        <v>5223</v>
      </c>
      <c r="S1525" t="s">
        <v>25</v>
      </c>
      <c r="T1525">
        <v>901111</v>
      </c>
      <c r="U1525">
        <v>21895.49</v>
      </c>
      <c r="V1525" t="s">
        <v>1065</v>
      </c>
      <c r="X1525" t="s">
        <v>5224</v>
      </c>
      <c r="Y1525">
        <v>1480139</v>
      </c>
      <c r="Z1525" t="s">
        <v>5225</v>
      </c>
      <c r="AB1525">
        <f t="shared" si="186"/>
        <v>2024</v>
      </c>
      <c r="AC1525">
        <f t="shared" si="187"/>
        <v>6</v>
      </c>
      <c r="AD1525" t="str">
        <f t="shared" si="188"/>
        <v>Q1</v>
      </c>
      <c r="AE1525" t="str">
        <f t="shared" si="189"/>
        <v>FY24/25</v>
      </c>
      <c r="AF1525" t="str">
        <f t="shared" si="190"/>
        <v>SOUTH</v>
      </c>
    </row>
    <row r="1526" spans="1:32">
      <c r="A1526" t="s">
        <v>3025</v>
      </c>
      <c r="B1526" t="s">
        <v>22</v>
      </c>
      <c r="C1526" t="str">
        <f t="shared" si="184"/>
        <v>FEEDER</v>
      </c>
      <c r="D1526" s="4">
        <v>45456</v>
      </c>
      <c r="E1526" t="str">
        <f t="shared" si="185"/>
        <v>YAMAHA</v>
      </c>
      <c r="F1526">
        <v>14100761</v>
      </c>
      <c r="G1526" s="19">
        <v>45456</v>
      </c>
      <c r="H1526" t="s">
        <v>70</v>
      </c>
      <c r="I1526" t="s">
        <v>71</v>
      </c>
      <c r="J1526">
        <v>6</v>
      </c>
      <c r="K1526">
        <v>6</v>
      </c>
      <c r="L1526">
        <v>0</v>
      </c>
      <c r="M1526" t="s">
        <v>36</v>
      </c>
      <c r="N1526">
        <v>1.08</v>
      </c>
      <c r="O1526">
        <v>0</v>
      </c>
      <c r="P1526">
        <f t="shared" si="191"/>
        <v>0</v>
      </c>
      <c r="Q1526" t="s">
        <v>41</v>
      </c>
      <c r="R1526" t="s">
        <v>5223</v>
      </c>
      <c r="S1526" t="s">
        <v>25</v>
      </c>
      <c r="T1526">
        <v>901111</v>
      </c>
      <c r="U1526">
        <v>18367.97</v>
      </c>
      <c r="V1526" t="s">
        <v>1065</v>
      </c>
      <c r="X1526" t="s">
        <v>5224</v>
      </c>
      <c r="Y1526">
        <v>1480139</v>
      </c>
      <c r="Z1526" t="s">
        <v>5225</v>
      </c>
      <c r="AB1526">
        <f t="shared" si="186"/>
        <v>2024</v>
      </c>
      <c r="AC1526">
        <f t="shared" si="187"/>
        <v>6</v>
      </c>
      <c r="AD1526" t="str">
        <f t="shared" si="188"/>
        <v>Q1</v>
      </c>
      <c r="AE1526" t="str">
        <f t="shared" si="189"/>
        <v>FY24/25</v>
      </c>
      <c r="AF1526" t="str">
        <f t="shared" si="190"/>
        <v>SOUTH</v>
      </c>
    </row>
    <row r="1527" spans="1:32">
      <c r="A1527" t="s">
        <v>3025</v>
      </c>
      <c r="B1527" t="s">
        <v>22</v>
      </c>
      <c r="C1527" t="str">
        <f t="shared" si="184"/>
        <v>FEEDER</v>
      </c>
      <c r="D1527" s="4">
        <v>45456</v>
      </c>
      <c r="E1527" t="str">
        <f t="shared" si="185"/>
        <v>YAMAHA</v>
      </c>
      <c r="F1527">
        <v>14100761</v>
      </c>
      <c r="G1527" s="19">
        <v>45456</v>
      </c>
      <c r="H1527" t="s">
        <v>72</v>
      </c>
      <c r="I1527" t="s">
        <v>73</v>
      </c>
      <c r="J1527">
        <v>2</v>
      </c>
      <c r="K1527">
        <v>2</v>
      </c>
      <c r="L1527">
        <v>0</v>
      </c>
      <c r="M1527" t="s">
        <v>36</v>
      </c>
      <c r="N1527">
        <v>1.08</v>
      </c>
      <c r="O1527">
        <v>0</v>
      </c>
      <c r="P1527">
        <f t="shared" si="191"/>
        <v>0</v>
      </c>
      <c r="Q1527" t="s">
        <v>41</v>
      </c>
      <c r="R1527" t="s">
        <v>5223</v>
      </c>
      <c r="S1527" t="s">
        <v>25</v>
      </c>
      <c r="T1527">
        <v>901111</v>
      </c>
      <c r="U1527">
        <v>6508.53</v>
      </c>
      <c r="V1527" t="s">
        <v>1065</v>
      </c>
      <c r="X1527" t="s">
        <v>5224</v>
      </c>
      <c r="Y1527">
        <v>1480139</v>
      </c>
      <c r="Z1527" t="s">
        <v>5225</v>
      </c>
      <c r="AB1527">
        <f t="shared" si="186"/>
        <v>2024</v>
      </c>
      <c r="AC1527">
        <f t="shared" si="187"/>
        <v>6</v>
      </c>
      <c r="AD1527" t="str">
        <f t="shared" si="188"/>
        <v>Q1</v>
      </c>
      <c r="AE1527" t="str">
        <f t="shared" si="189"/>
        <v>FY24/25</v>
      </c>
      <c r="AF1527" t="str">
        <f t="shared" si="190"/>
        <v>SOUTH</v>
      </c>
    </row>
    <row r="1528" spans="1:32">
      <c r="A1528" t="s">
        <v>3025</v>
      </c>
      <c r="B1528" t="s">
        <v>22</v>
      </c>
      <c r="C1528" t="str">
        <f t="shared" si="184"/>
        <v>CONTRACT_FEE</v>
      </c>
      <c r="D1528" s="4">
        <v>45457</v>
      </c>
      <c r="E1528" t="str">
        <f t="shared" si="185"/>
        <v>OTHERS</v>
      </c>
      <c r="F1528">
        <v>13100101</v>
      </c>
      <c r="G1528" s="19">
        <v>45457</v>
      </c>
      <c r="H1528" t="s">
        <v>357</v>
      </c>
      <c r="I1528" t="s">
        <v>77</v>
      </c>
      <c r="J1528">
        <v>0.5</v>
      </c>
      <c r="K1528">
        <v>0.5</v>
      </c>
      <c r="L1528">
        <v>8849.56</v>
      </c>
      <c r="M1528" t="s">
        <v>36</v>
      </c>
      <c r="N1528">
        <v>1.08</v>
      </c>
      <c r="O1528">
        <v>8849.56</v>
      </c>
      <c r="P1528">
        <f t="shared" si="191"/>
        <v>9557.5247999999992</v>
      </c>
      <c r="Q1528" t="s">
        <v>41</v>
      </c>
      <c r="R1528" t="s">
        <v>1124</v>
      </c>
      <c r="S1528" t="s">
        <v>25</v>
      </c>
      <c r="T1528">
        <v>901112</v>
      </c>
      <c r="U1528">
        <v>0</v>
      </c>
      <c r="V1528" t="s">
        <v>1090</v>
      </c>
      <c r="X1528" t="s">
        <v>5227</v>
      </c>
      <c r="Z1528" t="s">
        <v>1126</v>
      </c>
      <c r="AB1528">
        <f t="shared" si="186"/>
        <v>2024</v>
      </c>
      <c r="AC1528">
        <f t="shared" si="187"/>
        <v>6</v>
      </c>
      <c r="AD1528" t="str">
        <f t="shared" si="188"/>
        <v>Q1</v>
      </c>
      <c r="AE1528" t="str">
        <f t="shared" si="189"/>
        <v>FY24/25</v>
      </c>
      <c r="AF1528" t="str">
        <f t="shared" si="190"/>
        <v>SOUTH</v>
      </c>
    </row>
    <row r="1529" spans="1:32">
      <c r="A1529" t="s">
        <v>3025</v>
      </c>
      <c r="B1529" t="s">
        <v>22</v>
      </c>
      <c r="C1529" t="str">
        <f t="shared" si="184"/>
        <v>CONTRACT_FEE</v>
      </c>
      <c r="D1529" s="4">
        <v>45461</v>
      </c>
      <c r="E1529" t="str">
        <f t="shared" si="185"/>
        <v>YAMAHA</v>
      </c>
      <c r="F1529">
        <v>13100102</v>
      </c>
      <c r="G1529" s="19">
        <v>45461</v>
      </c>
      <c r="H1529" t="s">
        <v>76</v>
      </c>
      <c r="I1529" t="s">
        <v>77</v>
      </c>
      <c r="J1529">
        <v>0.5</v>
      </c>
      <c r="K1529">
        <v>0.5</v>
      </c>
      <c r="L1529">
        <v>11061.95</v>
      </c>
      <c r="M1529" t="s">
        <v>36</v>
      </c>
      <c r="N1529">
        <v>1.08</v>
      </c>
      <c r="O1529">
        <v>11061.95</v>
      </c>
      <c r="P1529">
        <f t="shared" si="191"/>
        <v>11946.906000000001</v>
      </c>
      <c r="Q1529" t="s">
        <v>41</v>
      </c>
      <c r="R1529" t="s">
        <v>1076</v>
      </c>
      <c r="S1529" t="s">
        <v>25</v>
      </c>
      <c r="T1529">
        <v>901113</v>
      </c>
      <c r="U1529">
        <v>0</v>
      </c>
      <c r="V1529" t="s">
        <v>1090</v>
      </c>
      <c r="X1529" t="s">
        <v>5228</v>
      </c>
      <c r="Z1529" t="s">
        <v>1077</v>
      </c>
      <c r="AB1529">
        <f t="shared" si="186"/>
        <v>2024</v>
      </c>
      <c r="AC1529">
        <f t="shared" si="187"/>
        <v>6</v>
      </c>
      <c r="AD1529" t="str">
        <f t="shared" si="188"/>
        <v>Q1</v>
      </c>
      <c r="AE1529" t="str">
        <f t="shared" si="189"/>
        <v>FY24/25</v>
      </c>
      <c r="AF1529" t="str">
        <f t="shared" si="190"/>
        <v>SOUTH</v>
      </c>
    </row>
    <row r="1530" spans="1:32">
      <c r="A1530" t="s">
        <v>3025</v>
      </c>
      <c r="B1530" t="s">
        <v>22</v>
      </c>
      <c r="C1530" t="str">
        <f t="shared" si="184"/>
        <v>FEEDER</v>
      </c>
      <c r="D1530" s="4">
        <v>45461</v>
      </c>
      <c r="E1530" t="str">
        <f t="shared" si="185"/>
        <v>YAMAHA</v>
      </c>
      <c r="F1530">
        <v>14100762</v>
      </c>
      <c r="G1530" s="19">
        <v>45461</v>
      </c>
      <c r="H1530" t="s">
        <v>37</v>
      </c>
      <c r="I1530" t="s">
        <v>38</v>
      </c>
      <c r="J1530">
        <v>1</v>
      </c>
      <c r="K1530">
        <v>1</v>
      </c>
      <c r="L1530">
        <v>0</v>
      </c>
      <c r="M1530" t="s">
        <v>36</v>
      </c>
      <c r="N1530">
        <v>1.08</v>
      </c>
      <c r="O1530">
        <v>0</v>
      </c>
      <c r="P1530">
        <f t="shared" si="191"/>
        <v>0</v>
      </c>
      <c r="Q1530" t="s">
        <v>41</v>
      </c>
      <c r="R1530" t="s">
        <v>1076</v>
      </c>
      <c r="S1530" t="s">
        <v>25</v>
      </c>
      <c r="T1530">
        <v>901114</v>
      </c>
      <c r="U1530">
        <v>2189.5500000000002</v>
      </c>
      <c r="V1530" t="s">
        <v>1065</v>
      </c>
      <c r="Y1530">
        <v>1483211</v>
      </c>
      <c r="Z1530" t="s">
        <v>1077</v>
      </c>
      <c r="AB1530">
        <f t="shared" si="186"/>
        <v>2024</v>
      </c>
      <c r="AC1530">
        <f t="shared" si="187"/>
        <v>6</v>
      </c>
      <c r="AD1530" t="str">
        <f t="shared" si="188"/>
        <v>Q1</v>
      </c>
      <c r="AE1530" t="str">
        <f t="shared" si="189"/>
        <v>FY24/25</v>
      </c>
      <c r="AF1530" t="str">
        <f t="shared" si="190"/>
        <v>SOUTH</v>
      </c>
    </row>
    <row r="1531" spans="1:32">
      <c r="A1531" t="s">
        <v>3025</v>
      </c>
      <c r="B1531" t="s">
        <v>3646</v>
      </c>
      <c r="C1531" t="str">
        <f t="shared" si="184"/>
        <v>SERVICE_CHARGE</v>
      </c>
      <c r="D1531" s="4">
        <v>45463</v>
      </c>
      <c r="E1531" t="str">
        <f t="shared" si="185"/>
        <v>YAMAHA</v>
      </c>
      <c r="F1531">
        <v>12100206</v>
      </c>
      <c r="G1531" s="19">
        <v>45463</v>
      </c>
      <c r="H1531" t="s">
        <v>76</v>
      </c>
      <c r="I1531" t="s">
        <v>77</v>
      </c>
      <c r="J1531">
        <v>1</v>
      </c>
      <c r="K1531">
        <v>1</v>
      </c>
      <c r="L1531">
        <v>5663.72</v>
      </c>
      <c r="M1531" t="s">
        <v>36</v>
      </c>
      <c r="N1531">
        <v>1.08</v>
      </c>
      <c r="O1531">
        <v>5663.72</v>
      </c>
      <c r="P1531">
        <f t="shared" si="191"/>
        <v>6116.8176000000003</v>
      </c>
      <c r="Q1531" t="s">
        <v>4058</v>
      </c>
      <c r="R1531" t="s">
        <v>4306</v>
      </c>
      <c r="S1531" t="s">
        <v>25</v>
      </c>
      <c r="T1531">
        <v>901115</v>
      </c>
      <c r="U1531">
        <v>0</v>
      </c>
      <c r="V1531" t="s">
        <v>1069</v>
      </c>
      <c r="Z1531" t="s">
        <v>4307</v>
      </c>
      <c r="AB1531">
        <f t="shared" si="186"/>
        <v>2024</v>
      </c>
      <c r="AC1531">
        <f t="shared" si="187"/>
        <v>6</v>
      </c>
      <c r="AD1531" t="str">
        <f t="shared" si="188"/>
        <v>Q1</v>
      </c>
      <c r="AE1531" t="str">
        <f t="shared" si="189"/>
        <v>FY24/25</v>
      </c>
      <c r="AF1531" t="str">
        <f t="shared" si="190"/>
        <v>EAST</v>
      </c>
    </row>
    <row r="1532" spans="1:32">
      <c r="A1532" t="s">
        <v>3025</v>
      </c>
      <c r="B1532" t="s">
        <v>3646</v>
      </c>
      <c r="C1532" t="str">
        <f t="shared" si="184"/>
        <v>SERVICE_CHARGE</v>
      </c>
      <c r="D1532" s="4">
        <v>45463</v>
      </c>
      <c r="E1532" t="str">
        <f t="shared" si="185"/>
        <v>YAMAHA</v>
      </c>
      <c r="F1532">
        <v>12100207</v>
      </c>
      <c r="G1532" s="19">
        <v>45463</v>
      </c>
      <c r="H1532" t="s">
        <v>76</v>
      </c>
      <c r="I1532" t="s">
        <v>77</v>
      </c>
      <c r="J1532">
        <v>1</v>
      </c>
      <c r="K1532">
        <v>1</v>
      </c>
      <c r="L1532">
        <v>11267.26</v>
      </c>
      <c r="M1532" t="s">
        <v>36</v>
      </c>
      <c r="N1532">
        <v>1.08</v>
      </c>
      <c r="O1532">
        <v>11267.26</v>
      </c>
      <c r="P1532">
        <f t="shared" si="191"/>
        <v>12168.640800000001</v>
      </c>
      <c r="Q1532" t="s">
        <v>4058</v>
      </c>
      <c r="R1532" t="s">
        <v>4261</v>
      </c>
      <c r="S1532" t="s">
        <v>25</v>
      </c>
      <c r="T1532">
        <v>901117</v>
      </c>
      <c r="U1532">
        <v>0</v>
      </c>
      <c r="V1532" t="s">
        <v>1069</v>
      </c>
      <c r="Z1532" t="s">
        <v>4263</v>
      </c>
      <c r="AB1532">
        <f t="shared" si="186"/>
        <v>2024</v>
      </c>
      <c r="AC1532">
        <f t="shared" si="187"/>
        <v>6</v>
      </c>
      <c r="AD1532" t="str">
        <f t="shared" si="188"/>
        <v>Q1</v>
      </c>
      <c r="AE1532" t="str">
        <f t="shared" si="189"/>
        <v>FY24/25</v>
      </c>
      <c r="AF1532" t="str">
        <f t="shared" si="190"/>
        <v>EAST</v>
      </c>
    </row>
    <row r="1533" spans="1:32">
      <c r="A1533" t="s">
        <v>3025</v>
      </c>
      <c r="B1533" t="s">
        <v>3646</v>
      </c>
      <c r="C1533" t="str">
        <f t="shared" si="184"/>
        <v>FEEDER</v>
      </c>
      <c r="D1533" s="4">
        <v>45463</v>
      </c>
      <c r="E1533" t="str">
        <f t="shared" si="185"/>
        <v>YAMAHA</v>
      </c>
      <c r="F1533">
        <v>14100763</v>
      </c>
      <c r="G1533" s="19">
        <v>45463</v>
      </c>
      <c r="H1533" t="s">
        <v>353</v>
      </c>
      <c r="I1533" t="s">
        <v>354</v>
      </c>
      <c r="J1533">
        <v>1</v>
      </c>
      <c r="K1533">
        <v>1</v>
      </c>
      <c r="L1533">
        <v>0</v>
      </c>
      <c r="M1533" t="s">
        <v>36</v>
      </c>
      <c r="N1533">
        <v>1.08</v>
      </c>
      <c r="O1533">
        <v>0</v>
      </c>
      <c r="P1533">
        <f t="shared" si="191"/>
        <v>0</v>
      </c>
      <c r="Q1533" t="s">
        <v>4058</v>
      </c>
      <c r="R1533" t="s">
        <v>4306</v>
      </c>
      <c r="S1533" t="s">
        <v>25</v>
      </c>
      <c r="T1533">
        <v>901116</v>
      </c>
      <c r="U1533">
        <v>6094.37</v>
      </c>
      <c r="V1533" t="s">
        <v>1065</v>
      </c>
      <c r="Y1533">
        <v>1485125</v>
      </c>
      <c r="Z1533" t="s">
        <v>4307</v>
      </c>
      <c r="AB1533">
        <f t="shared" si="186"/>
        <v>2024</v>
      </c>
      <c r="AC1533">
        <f t="shared" si="187"/>
        <v>6</v>
      </c>
      <c r="AD1533" t="str">
        <f t="shared" si="188"/>
        <v>Q1</v>
      </c>
      <c r="AE1533" t="str">
        <f t="shared" si="189"/>
        <v>FY24/25</v>
      </c>
      <c r="AF1533" t="str">
        <f t="shared" si="190"/>
        <v>EAST</v>
      </c>
    </row>
    <row r="1534" spans="1:32">
      <c r="A1534" t="s">
        <v>3025</v>
      </c>
      <c r="B1534" t="s">
        <v>3646</v>
      </c>
      <c r="C1534" t="str">
        <f t="shared" si="184"/>
        <v>FEEDER</v>
      </c>
      <c r="D1534" s="4">
        <v>45463</v>
      </c>
      <c r="E1534" t="str">
        <f t="shared" si="185"/>
        <v>YAMAHA</v>
      </c>
      <c r="F1534">
        <v>14100764</v>
      </c>
      <c r="G1534" s="19">
        <v>45463</v>
      </c>
      <c r="H1534" t="s">
        <v>70</v>
      </c>
      <c r="I1534" t="s">
        <v>71</v>
      </c>
      <c r="J1534">
        <v>4</v>
      </c>
      <c r="K1534">
        <v>4</v>
      </c>
      <c r="L1534">
        <v>0</v>
      </c>
      <c r="M1534" t="s">
        <v>36</v>
      </c>
      <c r="N1534">
        <v>1.08</v>
      </c>
      <c r="O1534">
        <v>0</v>
      </c>
      <c r="P1534">
        <f t="shared" si="191"/>
        <v>0</v>
      </c>
      <c r="Q1534" t="s">
        <v>4058</v>
      </c>
      <c r="R1534" t="s">
        <v>4261</v>
      </c>
      <c r="S1534" t="s">
        <v>25</v>
      </c>
      <c r="T1534">
        <v>901118</v>
      </c>
      <c r="U1534">
        <v>12245.32</v>
      </c>
      <c r="V1534" t="s">
        <v>1065</v>
      </c>
      <c r="Y1534">
        <v>1485123</v>
      </c>
      <c r="Z1534" t="s">
        <v>4263</v>
      </c>
      <c r="AB1534">
        <f t="shared" si="186"/>
        <v>2024</v>
      </c>
      <c r="AC1534">
        <f t="shared" si="187"/>
        <v>6</v>
      </c>
      <c r="AD1534" t="str">
        <f t="shared" si="188"/>
        <v>Q1</v>
      </c>
      <c r="AE1534" t="str">
        <f t="shared" si="189"/>
        <v>FY24/25</v>
      </c>
      <c r="AF1534" t="str">
        <f t="shared" si="190"/>
        <v>EAST</v>
      </c>
    </row>
    <row r="1535" spans="1:32">
      <c r="A1535" t="s">
        <v>3025</v>
      </c>
      <c r="B1535" t="s">
        <v>22</v>
      </c>
      <c r="C1535" t="str">
        <f t="shared" si="184"/>
        <v>SERVICE_CHARGE</v>
      </c>
      <c r="D1535" s="4">
        <v>45464</v>
      </c>
      <c r="E1535" t="str">
        <f t="shared" si="185"/>
        <v>YAMAHA</v>
      </c>
      <c r="F1535">
        <v>12100208</v>
      </c>
      <c r="G1535" s="19">
        <v>45464</v>
      </c>
      <c r="H1535" t="s">
        <v>76</v>
      </c>
      <c r="I1535" t="s">
        <v>77</v>
      </c>
      <c r="J1535">
        <v>1</v>
      </c>
      <c r="K1535">
        <v>1</v>
      </c>
      <c r="L1535">
        <v>10486.73</v>
      </c>
      <c r="M1535" t="s">
        <v>36</v>
      </c>
      <c r="N1535">
        <v>1.08</v>
      </c>
      <c r="O1535">
        <v>10486.73</v>
      </c>
      <c r="P1535">
        <f t="shared" si="191"/>
        <v>11325.6684</v>
      </c>
      <c r="Q1535" t="s">
        <v>41</v>
      </c>
      <c r="R1535" t="s">
        <v>1157</v>
      </c>
      <c r="S1535" t="s">
        <v>25</v>
      </c>
      <c r="T1535">
        <v>901119</v>
      </c>
      <c r="U1535">
        <v>0</v>
      </c>
      <c r="V1535" t="s">
        <v>1069</v>
      </c>
      <c r="X1535" t="s">
        <v>5229</v>
      </c>
      <c r="Z1535" t="s">
        <v>1159</v>
      </c>
      <c r="AB1535">
        <f t="shared" si="186"/>
        <v>2024</v>
      </c>
      <c r="AC1535">
        <f t="shared" si="187"/>
        <v>6</v>
      </c>
      <c r="AD1535" t="str">
        <f t="shared" si="188"/>
        <v>Q1</v>
      </c>
      <c r="AE1535" t="str">
        <f t="shared" si="189"/>
        <v>FY24/25</v>
      </c>
      <c r="AF1535" t="str">
        <f t="shared" si="190"/>
        <v>SOUTH</v>
      </c>
    </row>
    <row r="1536" spans="1:32">
      <c r="A1536" t="s">
        <v>3025</v>
      </c>
      <c r="B1536" t="s">
        <v>22</v>
      </c>
      <c r="C1536" t="str">
        <f t="shared" si="184"/>
        <v>FEEDER</v>
      </c>
      <c r="D1536" s="4">
        <v>45464</v>
      </c>
      <c r="E1536" t="str">
        <f t="shared" si="185"/>
        <v>YAMAHA</v>
      </c>
      <c r="F1536">
        <v>14100765</v>
      </c>
      <c r="G1536" s="19">
        <v>45464</v>
      </c>
      <c r="H1536" t="s">
        <v>39</v>
      </c>
      <c r="I1536" t="s">
        <v>40</v>
      </c>
      <c r="J1536">
        <v>50</v>
      </c>
      <c r="K1536">
        <v>50</v>
      </c>
      <c r="L1536">
        <v>92920.35</v>
      </c>
      <c r="M1536" t="s">
        <v>36</v>
      </c>
      <c r="N1536">
        <v>1.08</v>
      </c>
      <c r="O1536">
        <v>92920.35</v>
      </c>
      <c r="P1536">
        <f t="shared" si="191"/>
        <v>100353.97800000002</v>
      </c>
      <c r="Q1536" t="s">
        <v>41</v>
      </c>
      <c r="R1536" t="s">
        <v>2025</v>
      </c>
      <c r="S1536" t="s">
        <v>25</v>
      </c>
      <c r="T1536">
        <v>901120</v>
      </c>
      <c r="U1536">
        <v>113190</v>
      </c>
      <c r="V1536" t="s">
        <v>1065</v>
      </c>
      <c r="X1536" t="s">
        <v>5230</v>
      </c>
      <c r="Y1536">
        <v>1486234</v>
      </c>
      <c r="Z1536" t="s">
        <v>2027</v>
      </c>
      <c r="AB1536">
        <f t="shared" si="186"/>
        <v>2024</v>
      </c>
      <c r="AC1536">
        <f t="shared" si="187"/>
        <v>6</v>
      </c>
      <c r="AD1536" t="str">
        <f t="shared" si="188"/>
        <v>Q1</v>
      </c>
      <c r="AE1536" t="str">
        <f t="shared" si="189"/>
        <v>FY24/25</v>
      </c>
      <c r="AF1536" t="str">
        <f t="shared" si="190"/>
        <v>SOUTH</v>
      </c>
    </row>
    <row r="1537" spans="1:32">
      <c r="A1537" t="s">
        <v>3025</v>
      </c>
      <c r="B1537" t="s">
        <v>22</v>
      </c>
      <c r="C1537" t="str">
        <f t="shared" si="184"/>
        <v>FEEDER</v>
      </c>
      <c r="D1537" s="4">
        <v>45464</v>
      </c>
      <c r="E1537" t="str">
        <f t="shared" si="185"/>
        <v>YAMAHA</v>
      </c>
      <c r="F1537">
        <v>14100765</v>
      </c>
      <c r="G1537" s="19">
        <v>45464</v>
      </c>
      <c r="H1537" t="s">
        <v>78</v>
      </c>
      <c r="I1537" t="s">
        <v>79</v>
      </c>
      <c r="J1537">
        <v>5</v>
      </c>
      <c r="K1537">
        <v>5</v>
      </c>
      <c r="L1537">
        <v>15044.25</v>
      </c>
      <c r="M1537" t="s">
        <v>36</v>
      </c>
      <c r="N1537">
        <v>1.08</v>
      </c>
      <c r="O1537">
        <v>15044.25</v>
      </c>
      <c r="P1537">
        <f t="shared" si="191"/>
        <v>16247.79</v>
      </c>
      <c r="Q1537" t="s">
        <v>41</v>
      </c>
      <c r="R1537" t="s">
        <v>2025</v>
      </c>
      <c r="S1537" t="s">
        <v>25</v>
      </c>
      <c r="T1537">
        <v>901120</v>
      </c>
      <c r="U1537">
        <v>16968</v>
      </c>
      <c r="V1537" t="s">
        <v>1065</v>
      </c>
      <c r="X1537" t="s">
        <v>5230</v>
      </c>
      <c r="Y1537">
        <v>1486234</v>
      </c>
      <c r="Z1537" t="s">
        <v>2027</v>
      </c>
      <c r="AB1537">
        <f t="shared" si="186"/>
        <v>2024</v>
      </c>
      <c r="AC1537">
        <f t="shared" si="187"/>
        <v>6</v>
      </c>
      <c r="AD1537" t="str">
        <f t="shared" si="188"/>
        <v>Q1</v>
      </c>
      <c r="AE1537" t="str">
        <f t="shared" si="189"/>
        <v>FY24/25</v>
      </c>
      <c r="AF1537" t="str">
        <f t="shared" si="190"/>
        <v>SOUTH</v>
      </c>
    </row>
    <row r="1538" spans="1:32">
      <c r="A1538" t="s">
        <v>3025</v>
      </c>
      <c r="B1538" t="s">
        <v>22</v>
      </c>
      <c r="C1538" t="str">
        <f t="shared" ref="C1538:C1601" si="192">IF(F1538="", "", IF(AND(F1538&gt;=12000000, F1538&lt;=13000000, OR(ISNUMBER(SEARCH("SERVICE", H1538)), ISNUMBER(SEARCH("REPAIR CHARGE", I1538)), ISNUMBER(SEARCH("REPAIR", H1538)))), "SERVICE_CHARGE", IF(AND(F1538&gt;=13000000, F1538&lt;=14000000, OR(ISNUMBER(SEARCH("SERVICE", H1538)), ISNUMBER(SEARCH("REPAIR CHARGE", I1538)), ISNUMBER(SEARCH("REPAIR", H1538)))), "CONTRACT_FEE", IF(AND(F1538&gt;=14000000, F1538&lt;=15000000, OR(ISNUMBER(SEARCH("TAPE FEEDER", I1538)), ISNUMBER(SEARCH("ZS FEEDER", I1538)), ISNUMBER(SEARCH("TRAY", I1538)))), "FEEDER", "SPARES/OTHER"))))</f>
        <v>FEEDER</v>
      </c>
      <c r="D1538" s="4">
        <v>45464</v>
      </c>
      <c r="E1538" t="str">
        <f t="shared" ref="E1538:E1601" si="193">IF(ISNUMBER(SEARCH("YMCT",H1538)),"YAMAHA",IF(ISNUMBER(SEARCH("HELI",H1538)),"HELLER",IF(ISNUMBER(SEARCH("PEMR",H1538)),"PEMTRON",IF(ISNUMBER(SEARCH("PEMT",H1538)),"PEMTRON",IF(H1538="","",(IFERROR(1/0,"OTHERS")))))))</f>
        <v>YAMAHA</v>
      </c>
      <c r="F1538">
        <v>14100765</v>
      </c>
      <c r="G1538" s="19">
        <v>45464</v>
      </c>
      <c r="H1538" t="s">
        <v>1631</v>
      </c>
      <c r="I1538" t="s">
        <v>1632</v>
      </c>
      <c r="J1538">
        <v>2</v>
      </c>
      <c r="K1538">
        <v>2</v>
      </c>
      <c r="L1538">
        <v>6371.68</v>
      </c>
      <c r="M1538" t="s">
        <v>36</v>
      </c>
      <c r="N1538">
        <v>1.08</v>
      </c>
      <c r="O1538">
        <v>6371.68</v>
      </c>
      <c r="P1538">
        <f t="shared" si="191"/>
        <v>6881.4144000000006</v>
      </c>
      <c r="Q1538" t="s">
        <v>41</v>
      </c>
      <c r="R1538" t="s">
        <v>2025</v>
      </c>
      <c r="S1538" t="s">
        <v>25</v>
      </c>
      <c r="T1538">
        <v>901120</v>
      </c>
      <c r="U1538">
        <v>7413</v>
      </c>
      <c r="V1538" t="s">
        <v>1065</v>
      </c>
      <c r="X1538" t="s">
        <v>5230</v>
      </c>
      <c r="Y1538">
        <v>1486234</v>
      </c>
      <c r="Z1538" t="s">
        <v>2027</v>
      </c>
      <c r="AB1538">
        <f t="shared" ref="AB1538:AB1601" si="194">IF(D1538="","",YEAR(D1538))</f>
        <v>2024</v>
      </c>
      <c r="AC1538">
        <f t="shared" ref="AC1538:AC1601" si="195">IF(D1538="","",MONTH(D1538))</f>
        <v>6</v>
      </c>
      <c r="AD1538" t="str">
        <f t="shared" ref="AD1538:AD1601" si="196">IFERROR(IF(AC1538="","",IF(AND(AC1538&gt;=10,AC1538&lt;=12),"Q3",IF(AND(AC1538&gt;=1,AC1538&lt;=3),"Q4",IF(AND(AC1538&gt;=7,AC1538&lt;=9),"Q2",IF(AND(AC1538&gt;=4,AC1538&lt;=6),"Q1"))))),"")</f>
        <v>Q1</v>
      </c>
      <c r="AE1538" t="str">
        <f t="shared" ref="AE1538:AE1601" si="197">IFERROR(IF(AD1538="Q4","FY"&amp;RIGHT(AB1538,2)-1&amp;"/"&amp;RIGHT(AB1538,2),"FY"&amp;RIGHT(AB1538,2)&amp;"/"&amp;RIGHT(AB1538,2)+1),"")</f>
        <v>FY24/25</v>
      </c>
      <c r="AF1538" t="str">
        <f t="shared" ref="AF1538:AF1601" si="198">IF(B1538="SZX","SOUTH",IF(B1538="BJS","NORTH",IF(B1538="SHA","EAST",IF(B1538="","",(IF(AND(B1538&lt;&gt;"SZX",B1538&lt;&gt;"SHA",B1538&lt;&gt;"BJS"),"WEST"))))))</f>
        <v>SOUTH</v>
      </c>
    </row>
    <row r="1539" spans="1:32">
      <c r="A1539" t="s">
        <v>3025</v>
      </c>
      <c r="B1539" t="s">
        <v>3646</v>
      </c>
      <c r="C1539" t="str">
        <f t="shared" si="192"/>
        <v>SPARES/OTHER</v>
      </c>
      <c r="D1539" s="4">
        <v>45467</v>
      </c>
      <c r="E1539" t="str">
        <f t="shared" si="193"/>
        <v>HELLER</v>
      </c>
      <c r="F1539">
        <v>14100766</v>
      </c>
      <c r="G1539" s="19">
        <v>45467</v>
      </c>
      <c r="H1539" t="s">
        <v>954</v>
      </c>
      <c r="I1539" t="s">
        <v>955</v>
      </c>
      <c r="J1539">
        <v>1</v>
      </c>
      <c r="K1539">
        <v>1</v>
      </c>
      <c r="L1539">
        <v>4224.78</v>
      </c>
      <c r="M1539" t="s">
        <v>36</v>
      </c>
      <c r="N1539">
        <v>1.08</v>
      </c>
      <c r="O1539">
        <v>4224.78</v>
      </c>
      <c r="P1539">
        <f t="shared" ref="P1539:P1602" si="199">IF(M1539="CNY",O1539*N1539,IF(M1539="USD",O1539*7.8,IF(M1539="HKD",O1539*1,IF(M1539="JPY",O1539*0.0563,""))))</f>
        <v>4562.7623999999996</v>
      </c>
      <c r="Q1539" t="s">
        <v>4058</v>
      </c>
      <c r="R1539" t="s">
        <v>3020</v>
      </c>
      <c r="S1539" t="s">
        <v>25</v>
      </c>
      <c r="T1539">
        <v>901124</v>
      </c>
      <c r="U1539">
        <v>2900</v>
      </c>
      <c r="V1539" t="s">
        <v>1065</v>
      </c>
      <c r="Y1539">
        <v>1487197</v>
      </c>
      <c r="Z1539" t="s">
        <v>3022</v>
      </c>
      <c r="AB1539">
        <f t="shared" si="194"/>
        <v>2024</v>
      </c>
      <c r="AC1539">
        <f t="shared" si="195"/>
        <v>6</v>
      </c>
      <c r="AD1539" t="str">
        <f t="shared" si="196"/>
        <v>Q1</v>
      </c>
      <c r="AE1539" t="str">
        <f t="shared" si="197"/>
        <v>FY24/25</v>
      </c>
      <c r="AF1539" t="str">
        <f t="shared" si="198"/>
        <v>EAST</v>
      </c>
    </row>
    <row r="1540" spans="1:32">
      <c r="A1540" t="s">
        <v>3025</v>
      </c>
      <c r="B1540" t="s">
        <v>22</v>
      </c>
      <c r="C1540" t="str">
        <f t="shared" si="192"/>
        <v>SERVICE_CHARGE</v>
      </c>
      <c r="D1540" s="4">
        <v>45468</v>
      </c>
      <c r="E1540" t="str">
        <f t="shared" si="193"/>
        <v>YAMAHA</v>
      </c>
      <c r="F1540">
        <v>12100209</v>
      </c>
      <c r="G1540" s="19">
        <v>45468</v>
      </c>
      <c r="H1540" t="s">
        <v>76</v>
      </c>
      <c r="I1540" t="s">
        <v>77</v>
      </c>
      <c r="J1540">
        <v>1</v>
      </c>
      <c r="K1540">
        <v>1</v>
      </c>
      <c r="L1540">
        <v>1150.44</v>
      </c>
      <c r="M1540" t="s">
        <v>36</v>
      </c>
      <c r="N1540">
        <v>1.08</v>
      </c>
      <c r="O1540">
        <v>1150.44</v>
      </c>
      <c r="P1540">
        <f t="shared" si="199"/>
        <v>1242.4752000000001</v>
      </c>
      <c r="Q1540" t="s">
        <v>41</v>
      </c>
      <c r="R1540" t="s">
        <v>2664</v>
      </c>
      <c r="S1540" t="s">
        <v>25</v>
      </c>
      <c r="T1540">
        <v>901121</v>
      </c>
      <c r="U1540">
        <v>0</v>
      </c>
      <c r="V1540" t="s">
        <v>1069</v>
      </c>
      <c r="X1540" t="s">
        <v>5231</v>
      </c>
      <c r="Z1540" t="s">
        <v>2666</v>
      </c>
      <c r="AB1540">
        <f t="shared" si="194"/>
        <v>2024</v>
      </c>
      <c r="AC1540">
        <f t="shared" si="195"/>
        <v>6</v>
      </c>
      <c r="AD1540" t="str">
        <f t="shared" si="196"/>
        <v>Q1</v>
      </c>
      <c r="AE1540" t="str">
        <f t="shared" si="197"/>
        <v>FY24/25</v>
      </c>
      <c r="AF1540" t="str">
        <f t="shared" si="198"/>
        <v>SOUTH</v>
      </c>
    </row>
    <row r="1541" spans="1:32">
      <c r="A1541" t="s">
        <v>3025</v>
      </c>
      <c r="B1541" t="s">
        <v>22</v>
      </c>
      <c r="C1541" t="str">
        <f t="shared" si="192"/>
        <v>SERVICE_CHARGE</v>
      </c>
      <c r="D1541" s="4">
        <v>45468</v>
      </c>
      <c r="E1541" t="str">
        <f t="shared" si="193"/>
        <v>YAMAHA</v>
      </c>
      <c r="F1541">
        <v>12100210</v>
      </c>
      <c r="G1541" s="19">
        <v>45468</v>
      </c>
      <c r="H1541" t="s">
        <v>76</v>
      </c>
      <c r="I1541" t="s">
        <v>77</v>
      </c>
      <c r="J1541">
        <v>1</v>
      </c>
      <c r="K1541">
        <v>1</v>
      </c>
      <c r="L1541">
        <v>1592.92</v>
      </c>
      <c r="M1541" t="s">
        <v>36</v>
      </c>
      <c r="N1541">
        <v>1.08</v>
      </c>
      <c r="O1541">
        <v>1592.92</v>
      </c>
      <c r="P1541">
        <f t="shared" si="199"/>
        <v>1720.3536000000001</v>
      </c>
      <c r="Q1541" t="s">
        <v>41</v>
      </c>
      <c r="R1541" t="s">
        <v>2664</v>
      </c>
      <c r="S1541" t="s">
        <v>25</v>
      </c>
      <c r="T1541">
        <v>901123</v>
      </c>
      <c r="U1541">
        <v>0</v>
      </c>
      <c r="V1541" t="s">
        <v>1069</v>
      </c>
      <c r="X1541" t="s">
        <v>5232</v>
      </c>
      <c r="Z1541" t="s">
        <v>2666</v>
      </c>
      <c r="AB1541">
        <f t="shared" si="194"/>
        <v>2024</v>
      </c>
      <c r="AC1541">
        <f t="shared" si="195"/>
        <v>6</v>
      </c>
      <c r="AD1541" t="str">
        <f t="shared" si="196"/>
        <v>Q1</v>
      </c>
      <c r="AE1541" t="str">
        <f t="shared" si="197"/>
        <v>FY24/25</v>
      </c>
      <c r="AF1541" t="str">
        <f t="shared" si="198"/>
        <v>SOUTH</v>
      </c>
    </row>
    <row r="1542" spans="1:32">
      <c r="A1542" t="s">
        <v>3025</v>
      </c>
      <c r="B1542" t="s">
        <v>22</v>
      </c>
      <c r="C1542" t="str">
        <f t="shared" si="192"/>
        <v>SERVICE_CHARGE</v>
      </c>
      <c r="D1542" s="4">
        <v>45468</v>
      </c>
      <c r="E1542" t="str">
        <f t="shared" si="193"/>
        <v>YAMAHA</v>
      </c>
      <c r="F1542">
        <v>12100211</v>
      </c>
      <c r="G1542" s="19">
        <v>45468</v>
      </c>
      <c r="H1542" t="s">
        <v>76</v>
      </c>
      <c r="I1542" t="s">
        <v>77</v>
      </c>
      <c r="J1542">
        <v>1</v>
      </c>
      <c r="K1542">
        <v>1</v>
      </c>
      <c r="L1542">
        <v>1769.91</v>
      </c>
      <c r="M1542" t="s">
        <v>36</v>
      </c>
      <c r="N1542">
        <v>1.08</v>
      </c>
      <c r="O1542">
        <v>1769.91</v>
      </c>
      <c r="P1542">
        <f t="shared" si="199"/>
        <v>1911.5028000000002</v>
      </c>
      <c r="Q1542" t="s">
        <v>41</v>
      </c>
      <c r="R1542" t="s">
        <v>5233</v>
      </c>
      <c r="S1542" t="s">
        <v>25</v>
      </c>
      <c r="T1542">
        <v>901126</v>
      </c>
      <c r="U1542">
        <v>0</v>
      </c>
      <c r="V1542" t="s">
        <v>1069</v>
      </c>
      <c r="X1542" t="s">
        <v>5234</v>
      </c>
      <c r="Z1542" t="s">
        <v>5235</v>
      </c>
      <c r="AB1542">
        <f t="shared" si="194"/>
        <v>2024</v>
      </c>
      <c r="AC1542">
        <f t="shared" si="195"/>
        <v>6</v>
      </c>
      <c r="AD1542" t="str">
        <f t="shared" si="196"/>
        <v>Q1</v>
      </c>
      <c r="AE1542" t="str">
        <f t="shared" si="197"/>
        <v>FY24/25</v>
      </c>
      <c r="AF1542" t="str">
        <f t="shared" si="198"/>
        <v>SOUTH</v>
      </c>
    </row>
    <row r="1543" spans="1:32">
      <c r="A1543" t="s">
        <v>3025</v>
      </c>
      <c r="B1543" t="s">
        <v>22</v>
      </c>
      <c r="C1543" t="str">
        <f t="shared" si="192"/>
        <v>SERVICE_CHARGE</v>
      </c>
      <c r="D1543" s="4">
        <v>45468</v>
      </c>
      <c r="E1543" t="str">
        <f t="shared" si="193"/>
        <v>YAMAHA</v>
      </c>
      <c r="F1543">
        <v>12100211</v>
      </c>
      <c r="G1543" s="19">
        <v>45468</v>
      </c>
      <c r="H1543" t="s">
        <v>76</v>
      </c>
      <c r="I1543" t="s">
        <v>77</v>
      </c>
      <c r="J1543">
        <v>1</v>
      </c>
      <c r="K1543">
        <v>1</v>
      </c>
      <c r="L1543">
        <v>1327.43</v>
      </c>
      <c r="M1543" t="s">
        <v>36</v>
      </c>
      <c r="N1543">
        <v>1.08</v>
      </c>
      <c r="O1543">
        <v>1327.43</v>
      </c>
      <c r="P1543">
        <f t="shared" si="199"/>
        <v>1433.6244000000002</v>
      </c>
      <c r="Q1543" t="s">
        <v>41</v>
      </c>
      <c r="R1543" t="s">
        <v>5233</v>
      </c>
      <c r="S1543" t="s">
        <v>25</v>
      </c>
      <c r="T1543">
        <v>901126</v>
      </c>
      <c r="U1543">
        <v>0</v>
      </c>
      <c r="V1543" t="s">
        <v>1069</v>
      </c>
      <c r="X1543" t="s">
        <v>5234</v>
      </c>
      <c r="Z1543" t="s">
        <v>5235</v>
      </c>
      <c r="AB1543">
        <f t="shared" si="194"/>
        <v>2024</v>
      </c>
      <c r="AC1543">
        <f t="shared" si="195"/>
        <v>6</v>
      </c>
      <c r="AD1543" t="str">
        <f t="shared" si="196"/>
        <v>Q1</v>
      </c>
      <c r="AE1543" t="str">
        <f t="shared" si="197"/>
        <v>FY24/25</v>
      </c>
      <c r="AF1543" t="str">
        <f t="shared" si="198"/>
        <v>SOUTH</v>
      </c>
    </row>
    <row r="1544" spans="1:32">
      <c r="A1544" t="s">
        <v>3025</v>
      </c>
      <c r="B1544" t="s">
        <v>22</v>
      </c>
      <c r="C1544" t="str">
        <f t="shared" si="192"/>
        <v>SERVICE_CHARGE</v>
      </c>
      <c r="D1544" s="4">
        <v>45468</v>
      </c>
      <c r="E1544" t="str">
        <f t="shared" si="193"/>
        <v>OTHERS</v>
      </c>
      <c r="F1544">
        <v>12100212</v>
      </c>
      <c r="G1544" s="19">
        <v>45468</v>
      </c>
      <c r="H1544" t="s">
        <v>357</v>
      </c>
      <c r="I1544" t="s">
        <v>77</v>
      </c>
      <c r="J1544">
        <v>1</v>
      </c>
      <c r="K1544">
        <v>1</v>
      </c>
      <c r="L1544">
        <v>3097.35</v>
      </c>
      <c r="M1544" t="s">
        <v>36</v>
      </c>
      <c r="N1544">
        <v>1.08</v>
      </c>
      <c r="O1544">
        <v>3097.35</v>
      </c>
      <c r="P1544">
        <f t="shared" si="199"/>
        <v>3345.1379999999999</v>
      </c>
      <c r="Q1544" t="s">
        <v>41</v>
      </c>
      <c r="R1544" t="s">
        <v>68</v>
      </c>
      <c r="S1544" t="s">
        <v>25</v>
      </c>
      <c r="T1544">
        <v>901125</v>
      </c>
      <c r="U1544">
        <v>0</v>
      </c>
      <c r="V1544" t="s">
        <v>1069</v>
      </c>
      <c r="X1544" t="s">
        <v>5236</v>
      </c>
      <c r="Z1544" t="s">
        <v>104</v>
      </c>
      <c r="AB1544">
        <f t="shared" si="194"/>
        <v>2024</v>
      </c>
      <c r="AC1544">
        <f t="shared" si="195"/>
        <v>6</v>
      </c>
      <c r="AD1544" t="str">
        <f t="shared" si="196"/>
        <v>Q1</v>
      </c>
      <c r="AE1544" t="str">
        <f t="shared" si="197"/>
        <v>FY24/25</v>
      </c>
      <c r="AF1544" t="str">
        <f t="shared" si="198"/>
        <v>SOUTH</v>
      </c>
    </row>
    <row r="1545" spans="1:32">
      <c r="A1545" t="s">
        <v>3025</v>
      </c>
      <c r="B1545" t="s">
        <v>22</v>
      </c>
      <c r="C1545" t="str">
        <f t="shared" si="192"/>
        <v>SPARES/OTHER</v>
      </c>
      <c r="D1545" s="4">
        <v>45468</v>
      </c>
      <c r="E1545" t="str">
        <f t="shared" si="193"/>
        <v>YAMAHA</v>
      </c>
      <c r="F1545">
        <v>14100767</v>
      </c>
      <c r="G1545" s="19">
        <v>45468</v>
      </c>
      <c r="H1545" t="s">
        <v>2232</v>
      </c>
      <c r="I1545" t="s">
        <v>2233</v>
      </c>
      <c r="J1545">
        <v>1</v>
      </c>
      <c r="K1545">
        <v>1</v>
      </c>
      <c r="L1545">
        <v>690.27</v>
      </c>
      <c r="M1545" t="s">
        <v>36</v>
      </c>
      <c r="N1545">
        <v>1.08</v>
      </c>
      <c r="O1545">
        <v>690.27</v>
      </c>
      <c r="P1545">
        <f t="shared" si="199"/>
        <v>745.49160000000006</v>
      </c>
      <c r="Q1545" t="s">
        <v>41</v>
      </c>
      <c r="R1545" t="s">
        <v>2664</v>
      </c>
      <c r="S1545" t="s">
        <v>25</v>
      </c>
      <c r="T1545">
        <v>901122</v>
      </c>
      <c r="U1545">
        <v>360</v>
      </c>
      <c r="V1545" t="s">
        <v>1065</v>
      </c>
      <c r="X1545" t="s">
        <v>5232</v>
      </c>
      <c r="Y1545">
        <v>1488113</v>
      </c>
      <c r="Z1545" t="s">
        <v>2666</v>
      </c>
      <c r="AB1545">
        <f t="shared" si="194"/>
        <v>2024</v>
      </c>
      <c r="AC1545">
        <f t="shared" si="195"/>
        <v>6</v>
      </c>
      <c r="AD1545" t="str">
        <f t="shared" si="196"/>
        <v>Q1</v>
      </c>
      <c r="AE1545" t="str">
        <f t="shared" si="197"/>
        <v>FY24/25</v>
      </c>
      <c r="AF1545" t="str">
        <f t="shared" si="198"/>
        <v>SOUTH</v>
      </c>
    </row>
    <row r="1546" spans="1:32">
      <c r="A1546" t="s">
        <v>3025</v>
      </c>
      <c r="B1546" t="s">
        <v>22</v>
      </c>
      <c r="C1546" t="str">
        <f t="shared" si="192"/>
        <v>SPARES/OTHER</v>
      </c>
      <c r="D1546" s="4">
        <v>45468</v>
      </c>
      <c r="E1546" t="str">
        <f t="shared" si="193"/>
        <v>YAMAHA</v>
      </c>
      <c r="F1546">
        <v>14100768</v>
      </c>
      <c r="G1546" s="19">
        <v>45468</v>
      </c>
      <c r="H1546" t="s">
        <v>2182</v>
      </c>
      <c r="I1546" t="s">
        <v>2183</v>
      </c>
      <c r="J1546">
        <v>1</v>
      </c>
      <c r="K1546">
        <v>1</v>
      </c>
      <c r="L1546">
        <v>7522.12</v>
      </c>
      <c r="M1546" t="s">
        <v>36</v>
      </c>
      <c r="N1546">
        <v>1.08</v>
      </c>
      <c r="O1546">
        <v>7522.12</v>
      </c>
      <c r="P1546">
        <f t="shared" si="199"/>
        <v>8123.8896000000004</v>
      </c>
      <c r="Q1546" t="s">
        <v>41</v>
      </c>
      <c r="R1546" t="s">
        <v>2674</v>
      </c>
      <c r="S1546" t="s">
        <v>25</v>
      </c>
      <c r="T1546">
        <v>901127</v>
      </c>
      <c r="U1546">
        <v>4006.8</v>
      </c>
      <c r="V1546" t="s">
        <v>1065</v>
      </c>
      <c r="Y1546">
        <v>1488124</v>
      </c>
      <c r="Z1546" t="s">
        <v>2676</v>
      </c>
      <c r="AB1546">
        <f t="shared" si="194"/>
        <v>2024</v>
      </c>
      <c r="AC1546">
        <f t="shared" si="195"/>
        <v>6</v>
      </c>
      <c r="AD1546" t="str">
        <f t="shared" si="196"/>
        <v>Q1</v>
      </c>
      <c r="AE1546" t="str">
        <f t="shared" si="197"/>
        <v>FY24/25</v>
      </c>
      <c r="AF1546" t="str">
        <f t="shared" si="198"/>
        <v>SOUTH</v>
      </c>
    </row>
    <row r="1547" spans="1:32">
      <c r="A1547" t="s">
        <v>3025</v>
      </c>
      <c r="B1547" t="s">
        <v>22</v>
      </c>
      <c r="C1547" t="str">
        <f t="shared" si="192"/>
        <v>SPARES/OTHER</v>
      </c>
      <c r="D1547" s="4">
        <v>45468</v>
      </c>
      <c r="E1547" t="str">
        <f t="shared" si="193"/>
        <v>YAMAHA</v>
      </c>
      <c r="F1547">
        <v>14100768</v>
      </c>
      <c r="G1547" s="19">
        <v>45468</v>
      </c>
      <c r="H1547" t="s">
        <v>1373</v>
      </c>
      <c r="I1547" t="s">
        <v>1374</v>
      </c>
      <c r="J1547">
        <v>4</v>
      </c>
      <c r="K1547">
        <v>4</v>
      </c>
      <c r="L1547">
        <v>2831.86</v>
      </c>
      <c r="M1547" t="s">
        <v>36</v>
      </c>
      <c r="N1547">
        <v>1.08</v>
      </c>
      <c r="O1547">
        <v>2831.86</v>
      </c>
      <c r="P1547">
        <f t="shared" si="199"/>
        <v>3058.4088000000002</v>
      </c>
      <c r="Q1547" t="s">
        <v>41</v>
      </c>
      <c r="R1547" t="s">
        <v>2674</v>
      </c>
      <c r="S1547" t="s">
        <v>25</v>
      </c>
      <c r="T1547">
        <v>901127</v>
      </c>
      <c r="U1547">
        <v>1532</v>
      </c>
      <c r="V1547" t="s">
        <v>1065</v>
      </c>
      <c r="Y1547">
        <v>1488124</v>
      </c>
      <c r="Z1547" t="s">
        <v>2676</v>
      </c>
      <c r="AB1547">
        <f t="shared" si="194"/>
        <v>2024</v>
      </c>
      <c r="AC1547">
        <f t="shared" si="195"/>
        <v>6</v>
      </c>
      <c r="AD1547" t="str">
        <f t="shared" si="196"/>
        <v>Q1</v>
      </c>
      <c r="AE1547" t="str">
        <f t="shared" si="197"/>
        <v>FY24/25</v>
      </c>
      <c r="AF1547" t="str">
        <f t="shared" si="198"/>
        <v>SOUTH</v>
      </c>
    </row>
    <row r="1548" spans="1:32">
      <c r="A1548" t="s">
        <v>3025</v>
      </c>
      <c r="B1548" t="s">
        <v>22</v>
      </c>
      <c r="C1548" t="str">
        <f t="shared" si="192"/>
        <v>SPARES/OTHER</v>
      </c>
      <c r="D1548" s="4">
        <v>45468</v>
      </c>
      <c r="E1548" t="str">
        <f t="shared" si="193"/>
        <v>YAMAHA</v>
      </c>
      <c r="F1548">
        <v>14100768</v>
      </c>
      <c r="G1548" s="19">
        <v>45468</v>
      </c>
      <c r="H1548" t="s">
        <v>2283</v>
      </c>
      <c r="I1548" t="s">
        <v>2284</v>
      </c>
      <c r="J1548">
        <v>1</v>
      </c>
      <c r="K1548">
        <v>1</v>
      </c>
      <c r="L1548">
        <v>3539.82</v>
      </c>
      <c r="M1548" t="s">
        <v>36</v>
      </c>
      <c r="N1548">
        <v>1.08</v>
      </c>
      <c r="O1548">
        <v>3539.82</v>
      </c>
      <c r="P1548">
        <f t="shared" si="199"/>
        <v>3823.0056000000004</v>
      </c>
      <c r="Q1548" t="s">
        <v>41</v>
      </c>
      <c r="R1548" t="s">
        <v>2674</v>
      </c>
      <c r="S1548" t="s">
        <v>25</v>
      </c>
      <c r="T1548">
        <v>901127</v>
      </c>
      <c r="U1548">
        <v>1930</v>
      </c>
      <c r="V1548" t="s">
        <v>1065</v>
      </c>
      <c r="Y1548">
        <v>1488124</v>
      </c>
      <c r="Z1548" t="s">
        <v>2676</v>
      </c>
      <c r="AB1548">
        <f t="shared" si="194"/>
        <v>2024</v>
      </c>
      <c r="AC1548">
        <f t="shared" si="195"/>
        <v>6</v>
      </c>
      <c r="AD1548" t="str">
        <f t="shared" si="196"/>
        <v>Q1</v>
      </c>
      <c r="AE1548" t="str">
        <f t="shared" si="197"/>
        <v>FY24/25</v>
      </c>
      <c r="AF1548" t="str">
        <f t="shared" si="198"/>
        <v>SOUTH</v>
      </c>
    </row>
    <row r="1549" spans="1:32">
      <c r="A1549" t="s">
        <v>3025</v>
      </c>
      <c r="B1549" t="s">
        <v>22</v>
      </c>
      <c r="C1549" t="str">
        <f t="shared" si="192"/>
        <v>SPARES/OTHER</v>
      </c>
      <c r="D1549" s="4">
        <v>45468</v>
      </c>
      <c r="E1549" t="str">
        <f t="shared" si="193"/>
        <v>YAMAHA</v>
      </c>
      <c r="F1549">
        <v>14100768</v>
      </c>
      <c r="G1549" s="19">
        <v>45468</v>
      </c>
      <c r="H1549" t="s">
        <v>2658</v>
      </c>
      <c r="I1549" t="s">
        <v>2659</v>
      </c>
      <c r="J1549">
        <v>1</v>
      </c>
      <c r="K1549">
        <v>1</v>
      </c>
      <c r="L1549">
        <v>11327.43</v>
      </c>
      <c r="M1549" t="s">
        <v>36</v>
      </c>
      <c r="N1549">
        <v>1.08</v>
      </c>
      <c r="O1549">
        <v>11327.43</v>
      </c>
      <c r="P1549">
        <f t="shared" si="199"/>
        <v>12233.624400000001</v>
      </c>
      <c r="Q1549" t="s">
        <v>41</v>
      </c>
      <c r="R1549" t="s">
        <v>2674</v>
      </c>
      <c r="S1549" t="s">
        <v>25</v>
      </c>
      <c r="T1549">
        <v>901127</v>
      </c>
      <c r="U1549">
        <v>5260.68</v>
      </c>
      <c r="V1549" t="s">
        <v>1065</v>
      </c>
      <c r="Y1549">
        <v>1488124</v>
      </c>
      <c r="Z1549" t="s">
        <v>2676</v>
      </c>
      <c r="AB1549">
        <f t="shared" si="194"/>
        <v>2024</v>
      </c>
      <c r="AC1549">
        <f t="shared" si="195"/>
        <v>6</v>
      </c>
      <c r="AD1549" t="str">
        <f t="shared" si="196"/>
        <v>Q1</v>
      </c>
      <c r="AE1549" t="str">
        <f t="shared" si="197"/>
        <v>FY24/25</v>
      </c>
      <c r="AF1549" t="str">
        <f t="shared" si="198"/>
        <v>SOUTH</v>
      </c>
    </row>
    <row r="1550" spans="1:32">
      <c r="A1550" t="s">
        <v>3025</v>
      </c>
      <c r="B1550" t="s">
        <v>22</v>
      </c>
      <c r="C1550" t="str">
        <f t="shared" si="192"/>
        <v>CONTRACT_FEE</v>
      </c>
      <c r="D1550" s="4">
        <v>45477</v>
      </c>
      <c r="E1550" t="str">
        <f t="shared" si="193"/>
        <v>YAMAHA</v>
      </c>
      <c r="F1550">
        <v>13100103</v>
      </c>
      <c r="G1550" s="19">
        <v>45477</v>
      </c>
      <c r="H1550" t="s">
        <v>76</v>
      </c>
      <c r="I1550" t="s">
        <v>77</v>
      </c>
      <c r="J1550">
        <v>1</v>
      </c>
      <c r="K1550">
        <v>1</v>
      </c>
      <c r="L1550">
        <v>17256.64</v>
      </c>
      <c r="M1550" t="s">
        <v>36</v>
      </c>
      <c r="N1550">
        <v>1.075</v>
      </c>
      <c r="O1550">
        <v>17256.64</v>
      </c>
      <c r="P1550">
        <f t="shared" si="199"/>
        <v>18550.887999999999</v>
      </c>
      <c r="Q1550" t="s">
        <v>41</v>
      </c>
      <c r="R1550" t="s">
        <v>2671</v>
      </c>
      <c r="S1550" t="s">
        <v>25</v>
      </c>
      <c r="T1550">
        <v>901129</v>
      </c>
      <c r="U1550">
        <v>0</v>
      </c>
      <c r="V1550" t="s">
        <v>1090</v>
      </c>
      <c r="Z1550" t="s">
        <v>2673</v>
      </c>
      <c r="AB1550">
        <f t="shared" si="194"/>
        <v>2024</v>
      </c>
      <c r="AC1550">
        <f t="shared" si="195"/>
        <v>7</v>
      </c>
      <c r="AD1550" t="str">
        <f t="shared" si="196"/>
        <v>Q2</v>
      </c>
      <c r="AE1550" t="str">
        <f t="shared" si="197"/>
        <v>FY24/25</v>
      </c>
      <c r="AF1550" t="str">
        <f t="shared" si="198"/>
        <v>SOUTH</v>
      </c>
    </row>
    <row r="1551" spans="1:32">
      <c r="A1551" t="s">
        <v>3025</v>
      </c>
      <c r="B1551" t="s">
        <v>22</v>
      </c>
      <c r="C1551" t="str">
        <f t="shared" si="192"/>
        <v>FEEDER</v>
      </c>
      <c r="D1551" s="4">
        <v>45477</v>
      </c>
      <c r="E1551" t="str">
        <f t="shared" si="193"/>
        <v>YAMAHA</v>
      </c>
      <c r="F1551">
        <v>14100769</v>
      </c>
      <c r="G1551" s="19">
        <v>45477</v>
      </c>
      <c r="H1551" t="s">
        <v>37</v>
      </c>
      <c r="I1551" t="s">
        <v>38</v>
      </c>
      <c r="J1551">
        <v>2</v>
      </c>
      <c r="K1551">
        <v>2</v>
      </c>
      <c r="L1551">
        <v>0</v>
      </c>
      <c r="M1551" t="s">
        <v>36</v>
      </c>
      <c r="N1551">
        <v>1.075</v>
      </c>
      <c r="O1551">
        <v>0</v>
      </c>
      <c r="P1551">
        <f t="shared" si="199"/>
        <v>0</v>
      </c>
      <c r="Q1551" t="s">
        <v>41</v>
      </c>
      <c r="R1551" t="s">
        <v>2671</v>
      </c>
      <c r="S1551" t="s">
        <v>25</v>
      </c>
      <c r="T1551">
        <v>901128</v>
      </c>
      <c r="U1551">
        <v>4379.1000000000004</v>
      </c>
      <c r="V1551" t="s">
        <v>1065</v>
      </c>
      <c r="Y1551">
        <v>1495115</v>
      </c>
      <c r="Z1551" t="s">
        <v>2673</v>
      </c>
      <c r="AB1551">
        <f t="shared" si="194"/>
        <v>2024</v>
      </c>
      <c r="AC1551">
        <f t="shared" si="195"/>
        <v>7</v>
      </c>
      <c r="AD1551" t="str">
        <f t="shared" si="196"/>
        <v>Q2</v>
      </c>
      <c r="AE1551" t="str">
        <f t="shared" si="197"/>
        <v>FY24/25</v>
      </c>
      <c r="AF1551" t="str">
        <f t="shared" si="198"/>
        <v>SOUTH</v>
      </c>
    </row>
    <row r="1552" spans="1:32">
      <c r="A1552" t="s">
        <v>3025</v>
      </c>
      <c r="B1552" t="s">
        <v>22</v>
      </c>
      <c r="C1552" t="str">
        <f t="shared" si="192"/>
        <v>CONTRACT_FEE</v>
      </c>
      <c r="D1552" s="4">
        <v>45482</v>
      </c>
      <c r="E1552" t="str">
        <f t="shared" si="193"/>
        <v>YAMAHA</v>
      </c>
      <c r="F1552">
        <v>13100104</v>
      </c>
      <c r="G1552" s="19">
        <v>45482</v>
      </c>
      <c r="H1552" t="s">
        <v>76</v>
      </c>
      <c r="I1552" t="s">
        <v>77</v>
      </c>
      <c r="J1552">
        <v>1</v>
      </c>
      <c r="K1552">
        <v>1</v>
      </c>
      <c r="L1552">
        <v>10619.47</v>
      </c>
      <c r="M1552" t="s">
        <v>36</v>
      </c>
      <c r="N1552">
        <v>1.075</v>
      </c>
      <c r="O1552">
        <v>10619.47</v>
      </c>
      <c r="P1552">
        <f t="shared" si="199"/>
        <v>11415.930249999999</v>
      </c>
      <c r="Q1552" t="s">
        <v>41</v>
      </c>
      <c r="R1552" t="s">
        <v>1068</v>
      </c>
      <c r="S1552" t="s">
        <v>25</v>
      </c>
      <c r="T1552">
        <v>901131</v>
      </c>
      <c r="U1552">
        <v>0</v>
      </c>
      <c r="V1552" t="s">
        <v>1090</v>
      </c>
      <c r="X1552" t="s">
        <v>5328</v>
      </c>
      <c r="Z1552" t="s">
        <v>1071</v>
      </c>
      <c r="AB1552">
        <f t="shared" si="194"/>
        <v>2024</v>
      </c>
      <c r="AC1552">
        <f t="shared" si="195"/>
        <v>7</v>
      </c>
      <c r="AD1552" t="str">
        <f t="shared" si="196"/>
        <v>Q2</v>
      </c>
      <c r="AE1552" t="str">
        <f t="shared" si="197"/>
        <v>FY24/25</v>
      </c>
      <c r="AF1552" t="str">
        <f t="shared" si="198"/>
        <v>SOUTH</v>
      </c>
    </row>
    <row r="1553" spans="1:32">
      <c r="A1553" t="s">
        <v>3025</v>
      </c>
      <c r="B1553" t="s">
        <v>22</v>
      </c>
      <c r="C1553" t="str">
        <f t="shared" si="192"/>
        <v>FEEDER</v>
      </c>
      <c r="D1553" s="4">
        <v>45482</v>
      </c>
      <c r="E1553" t="str">
        <f t="shared" si="193"/>
        <v>YAMAHA</v>
      </c>
      <c r="F1553">
        <v>14100770</v>
      </c>
      <c r="G1553" s="19">
        <v>45482</v>
      </c>
      <c r="H1553" t="s">
        <v>37</v>
      </c>
      <c r="I1553" t="s">
        <v>38</v>
      </c>
      <c r="J1553">
        <v>1</v>
      </c>
      <c r="K1553">
        <v>1</v>
      </c>
      <c r="L1553">
        <v>0</v>
      </c>
      <c r="M1553" t="s">
        <v>36</v>
      </c>
      <c r="N1553">
        <v>1.075</v>
      </c>
      <c r="O1553">
        <v>0</v>
      </c>
      <c r="P1553">
        <f t="shared" si="199"/>
        <v>0</v>
      </c>
      <c r="Q1553" t="s">
        <v>41</v>
      </c>
      <c r="R1553" t="s">
        <v>1068</v>
      </c>
      <c r="S1553" t="s">
        <v>25</v>
      </c>
      <c r="T1553">
        <v>901130</v>
      </c>
      <c r="U1553">
        <v>2189.5500000000002</v>
      </c>
      <c r="V1553" t="s">
        <v>1065</v>
      </c>
      <c r="Y1553">
        <v>1498172</v>
      </c>
      <c r="Z1553" t="s">
        <v>1071</v>
      </c>
      <c r="AB1553">
        <f t="shared" si="194"/>
        <v>2024</v>
      </c>
      <c r="AC1553">
        <f t="shared" si="195"/>
        <v>7</v>
      </c>
      <c r="AD1553" t="str">
        <f t="shared" si="196"/>
        <v>Q2</v>
      </c>
      <c r="AE1553" t="str">
        <f t="shared" si="197"/>
        <v>FY24/25</v>
      </c>
      <c r="AF1553" t="str">
        <f t="shared" si="198"/>
        <v>SOUTH</v>
      </c>
    </row>
    <row r="1554" spans="1:32">
      <c r="A1554" t="s">
        <v>3025</v>
      </c>
      <c r="B1554" t="s">
        <v>3646</v>
      </c>
      <c r="C1554" t="str">
        <f t="shared" si="192"/>
        <v>SERVICE_CHARGE</v>
      </c>
      <c r="D1554" s="4">
        <v>45483</v>
      </c>
      <c r="E1554" t="str">
        <f t="shared" si="193"/>
        <v>YAMAHA</v>
      </c>
      <c r="F1554">
        <v>12100213</v>
      </c>
      <c r="G1554" s="19">
        <v>45483</v>
      </c>
      <c r="H1554" t="s">
        <v>76</v>
      </c>
      <c r="I1554" t="s">
        <v>77</v>
      </c>
      <c r="J1554">
        <v>1</v>
      </c>
      <c r="K1554">
        <v>1</v>
      </c>
      <c r="L1554">
        <v>5911.5</v>
      </c>
      <c r="M1554" t="s">
        <v>36</v>
      </c>
      <c r="N1554">
        <v>1.075</v>
      </c>
      <c r="O1554">
        <v>5911.5</v>
      </c>
      <c r="P1554">
        <f t="shared" si="199"/>
        <v>6354.8625000000002</v>
      </c>
      <c r="Q1554" t="s">
        <v>4058</v>
      </c>
      <c r="R1554" t="s">
        <v>5325</v>
      </c>
      <c r="S1554" t="s">
        <v>25</v>
      </c>
      <c r="T1554">
        <v>901132</v>
      </c>
      <c r="U1554">
        <v>0</v>
      </c>
      <c r="V1554" t="s">
        <v>1069</v>
      </c>
      <c r="Z1554" t="s">
        <v>5326</v>
      </c>
      <c r="AB1554">
        <f t="shared" si="194"/>
        <v>2024</v>
      </c>
      <c r="AC1554">
        <f t="shared" si="195"/>
        <v>7</v>
      </c>
      <c r="AD1554" t="str">
        <f t="shared" si="196"/>
        <v>Q2</v>
      </c>
      <c r="AE1554" t="str">
        <f t="shared" si="197"/>
        <v>FY24/25</v>
      </c>
      <c r="AF1554" t="str">
        <f t="shared" si="198"/>
        <v>EAST</v>
      </c>
    </row>
    <row r="1555" spans="1:32">
      <c r="A1555" t="s">
        <v>3025</v>
      </c>
      <c r="B1555" t="s">
        <v>3646</v>
      </c>
      <c r="C1555" t="str">
        <f t="shared" si="192"/>
        <v>FEEDER</v>
      </c>
      <c r="D1555" s="4">
        <v>45483</v>
      </c>
      <c r="E1555" t="str">
        <f t="shared" si="193"/>
        <v>YAMAHA</v>
      </c>
      <c r="F1555">
        <v>14100771</v>
      </c>
      <c r="G1555" s="19">
        <v>45483</v>
      </c>
      <c r="H1555" t="s">
        <v>70</v>
      </c>
      <c r="I1555" t="s">
        <v>71</v>
      </c>
      <c r="J1555">
        <v>2</v>
      </c>
      <c r="K1555">
        <v>2</v>
      </c>
      <c r="L1555">
        <v>0</v>
      </c>
      <c r="M1555" t="s">
        <v>36</v>
      </c>
      <c r="N1555">
        <v>1.075</v>
      </c>
      <c r="O1555">
        <v>0</v>
      </c>
      <c r="P1555">
        <f t="shared" si="199"/>
        <v>0</v>
      </c>
      <c r="Q1555" t="s">
        <v>4058</v>
      </c>
      <c r="R1555" t="s">
        <v>5325</v>
      </c>
      <c r="S1555" t="s">
        <v>25</v>
      </c>
      <c r="T1555">
        <v>901133</v>
      </c>
      <c r="U1555">
        <v>6122.66</v>
      </c>
      <c r="V1555" t="s">
        <v>1065</v>
      </c>
      <c r="Y1555">
        <v>1499180</v>
      </c>
      <c r="Z1555" t="s">
        <v>5326</v>
      </c>
      <c r="AB1555">
        <f t="shared" si="194"/>
        <v>2024</v>
      </c>
      <c r="AC1555">
        <f t="shared" si="195"/>
        <v>7</v>
      </c>
      <c r="AD1555" t="str">
        <f t="shared" si="196"/>
        <v>Q2</v>
      </c>
      <c r="AE1555" t="str">
        <f t="shared" si="197"/>
        <v>FY24/25</v>
      </c>
      <c r="AF1555" t="str">
        <f t="shared" si="198"/>
        <v>EAST</v>
      </c>
    </row>
    <row r="1556" spans="1:32">
      <c r="A1556" t="s">
        <v>3025</v>
      </c>
      <c r="B1556" t="s">
        <v>22</v>
      </c>
      <c r="C1556" t="str">
        <f t="shared" si="192"/>
        <v>SPARES/OTHER</v>
      </c>
      <c r="D1556" s="4">
        <v>45485</v>
      </c>
      <c r="E1556" t="str">
        <f t="shared" si="193"/>
        <v>OTHERS</v>
      </c>
      <c r="F1556">
        <v>14100772</v>
      </c>
      <c r="G1556" s="19">
        <v>45485</v>
      </c>
      <c r="H1556" t="s">
        <v>1379</v>
      </c>
      <c r="I1556" t="s">
        <v>1380</v>
      </c>
      <c r="J1556">
        <v>2</v>
      </c>
      <c r="K1556">
        <v>2</v>
      </c>
      <c r="L1556">
        <v>4424.78</v>
      </c>
      <c r="M1556" t="s">
        <v>36</v>
      </c>
      <c r="N1556">
        <v>1.075</v>
      </c>
      <c r="O1556">
        <v>4424.78</v>
      </c>
      <c r="P1556">
        <f t="shared" si="199"/>
        <v>4756.6384999999991</v>
      </c>
      <c r="Q1556" t="s">
        <v>41</v>
      </c>
      <c r="R1556" t="s">
        <v>1157</v>
      </c>
      <c r="S1556" t="s">
        <v>25</v>
      </c>
      <c r="T1556">
        <v>901134</v>
      </c>
      <c r="U1556">
        <v>2716.82</v>
      </c>
      <c r="V1556" t="s">
        <v>1065</v>
      </c>
      <c r="X1556" t="s">
        <v>5329</v>
      </c>
      <c r="Y1556">
        <v>1501112</v>
      </c>
      <c r="Z1556" t="s">
        <v>1159</v>
      </c>
      <c r="AB1556">
        <f t="shared" si="194"/>
        <v>2024</v>
      </c>
      <c r="AC1556">
        <f t="shared" si="195"/>
        <v>7</v>
      </c>
      <c r="AD1556" t="str">
        <f t="shared" si="196"/>
        <v>Q2</v>
      </c>
      <c r="AE1556" t="str">
        <f t="shared" si="197"/>
        <v>FY24/25</v>
      </c>
      <c r="AF1556" t="str">
        <f t="shared" si="198"/>
        <v>SOUTH</v>
      </c>
    </row>
    <row r="1557" spans="1:32">
      <c r="A1557" t="s">
        <v>3025</v>
      </c>
      <c r="B1557" t="s">
        <v>22</v>
      </c>
      <c r="C1557" t="str">
        <f t="shared" si="192"/>
        <v>SPARES/OTHER</v>
      </c>
      <c r="D1557" s="4">
        <v>45485</v>
      </c>
      <c r="E1557" t="str">
        <f t="shared" si="193"/>
        <v>YAMAHA</v>
      </c>
      <c r="F1557">
        <v>14100772</v>
      </c>
      <c r="G1557" s="19">
        <v>45485</v>
      </c>
      <c r="H1557" t="s">
        <v>2056</v>
      </c>
      <c r="I1557" t="s">
        <v>2057</v>
      </c>
      <c r="J1557">
        <v>2</v>
      </c>
      <c r="K1557">
        <v>2</v>
      </c>
      <c r="L1557">
        <v>2654.87</v>
      </c>
      <c r="M1557" t="s">
        <v>36</v>
      </c>
      <c r="N1557">
        <v>1.075</v>
      </c>
      <c r="O1557">
        <v>2654.87</v>
      </c>
      <c r="P1557">
        <f t="shared" si="199"/>
        <v>2853.9852499999997</v>
      </c>
      <c r="Q1557" t="s">
        <v>41</v>
      </c>
      <c r="R1557" t="s">
        <v>1157</v>
      </c>
      <c r="S1557" t="s">
        <v>25</v>
      </c>
      <c r="T1557">
        <v>901134</v>
      </c>
      <c r="U1557">
        <v>1498</v>
      </c>
      <c r="V1557" t="s">
        <v>1065</v>
      </c>
      <c r="X1557" t="s">
        <v>5329</v>
      </c>
      <c r="Y1557">
        <v>1501112</v>
      </c>
      <c r="Z1557" t="s">
        <v>1159</v>
      </c>
      <c r="AB1557">
        <f t="shared" si="194"/>
        <v>2024</v>
      </c>
      <c r="AC1557">
        <f t="shared" si="195"/>
        <v>7</v>
      </c>
      <c r="AD1557" t="str">
        <f t="shared" si="196"/>
        <v>Q2</v>
      </c>
      <c r="AE1557" t="str">
        <f t="shared" si="197"/>
        <v>FY24/25</v>
      </c>
      <c r="AF1557" t="str">
        <f t="shared" si="198"/>
        <v>SOUTH</v>
      </c>
    </row>
    <row r="1558" spans="1:32">
      <c r="A1558" t="s">
        <v>3025</v>
      </c>
      <c r="B1558" t="s">
        <v>22</v>
      </c>
      <c r="C1558" t="str">
        <f t="shared" si="192"/>
        <v>SPARES/OTHER</v>
      </c>
      <c r="D1558" s="4">
        <v>45485</v>
      </c>
      <c r="E1558" t="str">
        <f t="shared" si="193"/>
        <v>YAMAHA</v>
      </c>
      <c r="F1558">
        <v>14100772</v>
      </c>
      <c r="G1558" s="19">
        <v>45485</v>
      </c>
      <c r="H1558" t="s">
        <v>5262</v>
      </c>
      <c r="I1558" t="s">
        <v>5263</v>
      </c>
      <c r="J1558">
        <v>2</v>
      </c>
      <c r="K1558">
        <v>2</v>
      </c>
      <c r="L1558">
        <v>176.99</v>
      </c>
      <c r="M1558" t="s">
        <v>36</v>
      </c>
      <c r="N1558">
        <v>1.075</v>
      </c>
      <c r="O1558">
        <v>176.99</v>
      </c>
      <c r="P1558">
        <f t="shared" si="199"/>
        <v>190.26425</v>
      </c>
      <c r="Q1558" t="s">
        <v>41</v>
      </c>
      <c r="R1558" t="s">
        <v>1157</v>
      </c>
      <c r="S1558" t="s">
        <v>25</v>
      </c>
      <c r="T1558">
        <v>901134</v>
      </c>
      <c r="U1558">
        <v>84</v>
      </c>
      <c r="V1558" t="s">
        <v>1065</v>
      </c>
      <c r="X1558" t="s">
        <v>5329</v>
      </c>
      <c r="Y1558">
        <v>1501112</v>
      </c>
      <c r="Z1558" t="s">
        <v>1159</v>
      </c>
      <c r="AB1558">
        <f t="shared" si="194"/>
        <v>2024</v>
      </c>
      <c r="AC1558">
        <f t="shared" si="195"/>
        <v>7</v>
      </c>
      <c r="AD1558" t="str">
        <f t="shared" si="196"/>
        <v>Q2</v>
      </c>
      <c r="AE1558" t="str">
        <f t="shared" si="197"/>
        <v>FY24/25</v>
      </c>
      <c r="AF1558" t="str">
        <f t="shared" si="198"/>
        <v>SOUTH</v>
      </c>
    </row>
    <row r="1559" spans="1:32">
      <c r="A1559" t="s">
        <v>3025</v>
      </c>
      <c r="B1559" t="s">
        <v>22</v>
      </c>
      <c r="C1559" t="str">
        <f t="shared" si="192"/>
        <v>SPARES/OTHER</v>
      </c>
      <c r="D1559" s="4">
        <v>45485</v>
      </c>
      <c r="E1559" t="str">
        <f t="shared" si="193"/>
        <v>YAMAHA</v>
      </c>
      <c r="F1559">
        <v>14100772</v>
      </c>
      <c r="G1559" s="19">
        <v>45485</v>
      </c>
      <c r="H1559" t="s">
        <v>1169</v>
      </c>
      <c r="I1559" t="s">
        <v>1170</v>
      </c>
      <c r="J1559">
        <v>4</v>
      </c>
      <c r="K1559">
        <v>4</v>
      </c>
      <c r="L1559">
        <v>1592.92</v>
      </c>
      <c r="M1559" t="s">
        <v>36</v>
      </c>
      <c r="N1559">
        <v>1.075</v>
      </c>
      <c r="O1559">
        <v>1592.92</v>
      </c>
      <c r="P1559">
        <f t="shared" si="199"/>
        <v>1712.3889999999999</v>
      </c>
      <c r="Q1559" t="s">
        <v>41</v>
      </c>
      <c r="R1559" t="s">
        <v>1157</v>
      </c>
      <c r="S1559" t="s">
        <v>25</v>
      </c>
      <c r="T1559">
        <v>901134</v>
      </c>
      <c r="U1559">
        <v>820</v>
      </c>
      <c r="V1559" t="s">
        <v>1065</v>
      </c>
      <c r="X1559" t="s">
        <v>5329</v>
      </c>
      <c r="Y1559">
        <v>1501112</v>
      </c>
      <c r="Z1559" t="s">
        <v>1159</v>
      </c>
      <c r="AB1559">
        <f t="shared" si="194"/>
        <v>2024</v>
      </c>
      <c r="AC1559">
        <f t="shared" si="195"/>
        <v>7</v>
      </c>
      <c r="AD1559" t="str">
        <f t="shared" si="196"/>
        <v>Q2</v>
      </c>
      <c r="AE1559" t="str">
        <f t="shared" si="197"/>
        <v>FY24/25</v>
      </c>
      <c r="AF1559" t="str">
        <f t="shared" si="198"/>
        <v>SOUTH</v>
      </c>
    </row>
    <row r="1560" spans="1:32">
      <c r="A1560" t="s">
        <v>3025</v>
      </c>
      <c r="B1560" t="s">
        <v>3651</v>
      </c>
      <c r="C1560" t="str">
        <f t="shared" si="192"/>
        <v>SERVICE_CHARGE</v>
      </c>
      <c r="D1560" s="4">
        <v>45490</v>
      </c>
      <c r="E1560" t="str">
        <f t="shared" si="193"/>
        <v>YAMAHA</v>
      </c>
      <c r="F1560">
        <v>12100214</v>
      </c>
      <c r="G1560" s="19">
        <v>45490</v>
      </c>
      <c r="H1560" t="s">
        <v>76</v>
      </c>
      <c r="I1560" t="s">
        <v>77</v>
      </c>
      <c r="J1560">
        <v>1</v>
      </c>
      <c r="K1560">
        <v>1</v>
      </c>
      <c r="L1560">
        <v>19469.03</v>
      </c>
      <c r="M1560" t="s">
        <v>36</v>
      </c>
      <c r="N1560">
        <v>1.075</v>
      </c>
      <c r="O1560">
        <v>19469.03</v>
      </c>
      <c r="P1560">
        <f t="shared" si="199"/>
        <v>20929.207249999999</v>
      </c>
      <c r="Q1560" t="s">
        <v>3652</v>
      </c>
      <c r="R1560" t="s">
        <v>5330</v>
      </c>
      <c r="S1560" t="s">
        <v>4907</v>
      </c>
      <c r="T1560">
        <v>901136</v>
      </c>
      <c r="U1560">
        <v>0</v>
      </c>
      <c r="V1560" t="s">
        <v>1069</v>
      </c>
      <c r="X1560" t="s">
        <v>5331</v>
      </c>
      <c r="Z1560" t="s">
        <v>4909</v>
      </c>
      <c r="AB1560">
        <f t="shared" si="194"/>
        <v>2024</v>
      </c>
      <c r="AC1560">
        <f t="shared" si="195"/>
        <v>7</v>
      </c>
      <c r="AD1560" t="str">
        <f t="shared" si="196"/>
        <v>Q2</v>
      </c>
      <c r="AE1560" t="str">
        <f t="shared" si="197"/>
        <v>FY24/25</v>
      </c>
      <c r="AF1560" t="str">
        <f t="shared" si="198"/>
        <v>NORTH</v>
      </c>
    </row>
    <row r="1561" spans="1:32">
      <c r="A1561" t="s">
        <v>3025</v>
      </c>
      <c r="B1561" t="s">
        <v>3651</v>
      </c>
      <c r="C1561" t="str">
        <f t="shared" si="192"/>
        <v>SERVICE_CHARGE</v>
      </c>
      <c r="D1561" s="4">
        <v>45490</v>
      </c>
      <c r="E1561" t="str">
        <f t="shared" si="193"/>
        <v>YAMAHA</v>
      </c>
      <c r="F1561">
        <v>12100215</v>
      </c>
      <c r="G1561" s="19">
        <v>45490</v>
      </c>
      <c r="H1561" t="s">
        <v>76</v>
      </c>
      <c r="I1561" t="s">
        <v>77</v>
      </c>
      <c r="J1561">
        <v>1</v>
      </c>
      <c r="K1561">
        <v>1</v>
      </c>
      <c r="L1561">
        <v>19469.03</v>
      </c>
      <c r="M1561" t="s">
        <v>36</v>
      </c>
      <c r="N1561">
        <v>1.075</v>
      </c>
      <c r="O1561">
        <v>19469.03</v>
      </c>
      <c r="P1561">
        <f t="shared" si="199"/>
        <v>20929.207249999999</v>
      </c>
      <c r="Q1561" t="s">
        <v>3652</v>
      </c>
      <c r="R1561" t="s">
        <v>4907</v>
      </c>
      <c r="S1561" t="s">
        <v>5330</v>
      </c>
      <c r="T1561">
        <v>901139</v>
      </c>
      <c r="U1561">
        <v>0</v>
      </c>
      <c r="V1561" t="s">
        <v>1069</v>
      </c>
      <c r="X1561" t="s">
        <v>5331</v>
      </c>
      <c r="Z1561" t="s">
        <v>5332</v>
      </c>
      <c r="AB1561">
        <f t="shared" si="194"/>
        <v>2024</v>
      </c>
      <c r="AC1561">
        <f t="shared" si="195"/>
        <v>7</v>
      </c>
      <c r="AD1561" t="str">
        <f t="shared" si="196"/>
        <v>Q2</v>
      </c>
      <c r="AE1561" t="str">
        <f t="shared" si="197"/>
        <v>FY24/25</v>
      </c>
      <c r="AF1561" t="str">
        <f t="shared" si="198"/>
        <v>NORTH</v>
      </c>
    </row>
    <row r="1562" spans="1:32">
      <c r="A1562" t="s">
        <v>3025</v>
      </c>
      <c r="B1562" t="s">
        <v>3651</v>
      </c>
      <c r="C1562" t="str">
        <f t="shared" si="192"/>
        <v>FEEDER</v>
      </c>
      <c r="D1562" s="4">
        <v>45490</v>
      </c>
      <c r="E1562" t="str">
        <f t="shared" si="193"/>
        <v>YAMAHA</v>
      </c>
      <c r="F1562">
        <v>14100773</v>
      </c>
      <c r="G1562" s="19">
        <v>45490</v>
      </c>
      <c r="H1562" t="s">
        <v>39</v>
      </c>
      <c r="I1562" t="s">
        <v>40</v>
      </c>
      <c r="J1562">
        <v>10</v>
      </c>
      <c r="K1562">
        <v>10</v>
      </c>
      <c r="L1562">
        <v>0</v>
      </c>
      <c r="M1562" t="s">
        <v>36</v>
      </c>
      <c r="N1562">
        <v>1.075</v>
      </c>
      <c r="O1562">
        <v>0</v>
      </c>
      <c r="P1562">
        <f t="shared" si="199"/>
        <v>0</v>
      </c>
      <c r="Q1562" t="s">
        <v>3652</v>
      </c>
      <c r="R1562" t="s">
        <v>4907</v>
      </c>
      <c r="S1562" t="s">
        <v>5330</v>
      </c>
      <c r="T1562">
        <v>901140</v>
      </c>
      <c r="U1562">
        <v>22273.54</v>
      </c>
      <c r="V1562" t="s">
        <v>1065</v>
      </c>
      <c r="X1562" t="s">
        <v>5331</v>
      </c>
      <c r="Y1562">
        <v>1504172</v>
      </c>
      <c r="Z1562" t="s">
        <v>5332</v>
      </c>
      <c r="AB1562">
        <f t="shared" si="194"/>
        <v>2024</v>
      </c>
      <c r="AC1562">
        <f t="shared" si="195"/>
        <v>7</v>
      </c>
      <c r="AD1562" t="str">
        <f t="shared" si="196"/>
        <v>Q2</v>
      </c>
      <c r="AE1562" t="str">
        <f t="shared" si="197"/>
        <v>FY24/25</v>
      </c>
      <c r="AF1562" t="str">
        <f t="shared" si="198"/>
        <v>NORTH</v>
      </c>
    </row>
    <row r="1563" spans="1:32">
      <c r="A1563" t="s">
        <v>3025</v>
      </c>
      <c r="B1563" t="s">
        <v>22</v>
      </c>
      <c r="C1563" t="str">
        <f t="shared" si="192"/>
        <v>SPARES/OTHER</v>
      </c>
      <c r="D1563" s="4">
        <v>45490</v>
      </c>
      <c r="E1563" t="str">
        <f t="shared" si="193"/>
        <v>YAMAHA</v>
      </c>
      <c r="F1563">
        <v>14100774</v>
      </c>
      <c r="G1563" s="19">
        <v>45490</v>
      </c>
      <c r="H1563" t="s">
        <v>93</v>
      </c>
      <c r="I1563" t="s">
        <v>94</v>
      </c>
      <c r="J1563">
        <v>2</v>
      </c>
      <c r="K1563">
        <v>2</v>
      </c>
      <c r="L1563">
        <v>2123.89</v>
      </c>
      <c r="M1563" t="s">
        <v>36</v>
      </c>
      <c r="N1563">
        <v>1.075</v>
      </c>
      <c r="O1563">
        <v>2123.89</v>
      </c>
      <c r="P1563">
        <f t="shared" si="199"/>
        <v>2283.1817499999997</v>
      </c>
      <c r="Q1563" t="s">
        <v>41</v>
      </c>
      <c r="R1563" t="s">
        <v>63</v>
      </c>
      <c r="S1563" t="s">
        <v>25</v>
      </c>
      <c r="T1563">
        <v>901144</v>
      </c>
      <c r="U1563">
        <v>772.03</v>
      </c>
      <c r="V1563" t="s">
        <v>1065</v>
      </c>
      <c r="X1563" t="s">
        <v>5333</v>
      </c>
      <c r="Y1563">
        <v>1504238</v>
      </c>
      <c r="Z1563" t="s">
        <v>110</v>
      </c>
      <c r="AB1563">
        <f t="shared" si="194"/>
        <v>2024</v>
      </c>
      <c r="AC1563">
        <f t="shared" si="195"/>
        <v>7</v>
      </c>
      <c r="AD1563" t="str">
        <f t="shared" si="196"/>
        <v>Q2</v>
      </c>
      <c r="AE1563" t="str">
        <f t="shared" si="197"/>
        <v>FY24/25</v>
      </c>
      <c r="AF1563" t="str">
        <f t="shared" si="198"/>
        <v>SOUTH</v>
      </c>
    </row>
    <row r="1564" spans="1:32">
      <c r="A1564" t="s">
        <v>3025</v>
      </c>
      <c r="B1564" t="s">
        <v>22</v>
      </c>
      <c r="C1564" t="str">
        <f t="shared" si="192"/>
        <v>SERVICE_CHARGE</v>
      </c>
      <c r="D1564" s="4">
        <v>45491</v>
      </c>
      <c r="E1564" t="str">
        <f t="shared" si="193"/>
        <v>YAMAHA</v>
      </c>
      <c r="F1564">
        <v>12100216</v>
      </c>
      <c r="G1564" s="19">
        <v>45491</v>
      </c>
      <c r="H1564" t="s">
        <v>76</v>
      </c>
      <c r="I1564" t="s">
        <v>77</v>
      </c>
      <c r="J1564">
        <v>1</v>
      </c>
      <c r="K1564">
        <v>1</v>
      </c>
      <c r="L1564">
        <v>1415.93</v>
      </c>
      <c r="M1564" t="s">
        <v>36</v>
      </c>
      <c r="N1564">
        <v>1.075</v>
      </c>
      <c r="O1564">
        <v>1415.93</v>
      </c>
      <c r="P1564">
        <f t="shared" si="199"/>
        <v>1522.1247499999999</v>
      </c>
      <c r="Q1564" t="s">
        <v>41</v>
      </c>
      <c r="R1564" t="s">
        <v>2735</v>
      </c>
      <c r="S1564" t="s">
        <v>25</v>
      </c>
      <c r="T1564">
        <v>901138</v>
      </c>
      <c r="U1564">
        <v>0</v>
      </c>
      <c r="V1564" t="s">
        <v>1069</v>
      </c>
      <c r="X1564" t="s">
        <v>5334</v>
      </c>
      <c r="Z1564" t="s">
        <v>2737</v>
      </c>
      <c r="AB1564">
        <f t="shared" si="194"/>
        <v>2024</v>
      </c>
      <c r="AC1564">
        <f t="shared" si="195"/>
        <v>7</v>
      </c>
      <c r="AD1564" t="str">
        <f t="shared" si="196"/>
        <v>Q2</v>
      </c>
      <c r="AE1564" t="str">
        <f t="shared" si="197"/>
        <v>FY24/25</v>
      </c>
      <c r="AF1564" t="str">
        <f t="shared" si="198"/>
        <v>SOUTH</v>
      </c>
    </row>
    <row r="1565" spans="1:32">
      <c r="A1565" t="s">
        <v>3025</v>
      </c>
      <c r="B1565" t="s">
        <v>22</v>
      </c>
      <c r="C1565" t="str">
        <f t="shared" si="192"/>
        <v>SERVICE_CHARGE</v>
      </c>
      <c r="D1565" s="4">
        <v>45491</v>
      </c>
      <c r="E1565" t="str">
        <f t="shared" si="193"/>
        <v>YAMAHA</v>
      </c>
      <c r="F1565">
        <v>12100216</v>
      </c>
      <c r="G1565" s="19">
        <v>45491</v>
      </c>
      <c r="H1565" t="s">
        <v>76</v>
      </c>
      <c r="I1565" t="s">
        <v>77</v>
      </c>
      <c r="J1565">
        <v>1</v>
      </c>
      <c r="K1565">
        <v>1</v>
      </c>
      <c r="L1565">
        <v>1592.92</v>
      </c>
      <c r="M1565" t="s">
        <v>36</v>
      </c>
      <c r="N1565">
        <v>1.075</v>
      </c>
      <c r="O1565">
        <v>1592.92</v>
      </c>
      <c r="P1565">
        <f t="shared" si="199"/>
        <v>1712.3889999999999</v>
      </c>
      <c r="Q1565" t="s">
        <v>41</v>
      </c>
      <c r="R1565" t="s">
        <v>2735</v>
      </c>
      <c r="S1565" t="s">
        <v>25</v>
      </c>
      <c r="T1565">
        <v>901138</v>
      </c>
      <c r="U1565">
        <v>0</v>
      </c>
      <c r="V1565" t="s">
        <v>1069</v>
      </c>
      <c r="X1565" t="s">
        <v>5334</v>
      </c>
      <c r="Z1565" t="s">
        <v>2737</v>
      </c>
      <c r="AB1565">
        <f t="shared" si="194"/>
        <v>2024</v>
      </c>
      <c r="AC1565">
        <f t="shared" si="195"/>
        <v>7</v>
      </c>
      <c r="AD1565" t="str">
        <f t="shared" si="196"/>
        <v>Q2</v>
      </c>
      <c r="AE1565" t="str">
        <f t="shared" si="197"/>
        <v>FY24/25</v>
      </c>
      <c r="AF1565" t="str">
        <f t="shared" si="198"/>
        <v>SOUTH</v>
      </c>
    </row>
    <row r="1566" spans="1:32">
      <c r="A1566" t="s">
        <v>3025</v>
      </c>
      <c r="B1566" t="s">
        <v>22</v>
      </c>
      <c r="C1566" t="str">
        <f t="shared" si="192"/>
        <v>SERVICE_CHARGE</v>
      </c>
      <c r="D1566" s="4">
        <v>45491</v>
      </c>
      <c r="E1566" t="str">
        <f t="shared" si="193"/>
        <v>YAMAHA</v>
      </c>
      <c r="F1566">
        <v>12100217</v>
      </c>
      <c r="G1566" s="19">
        <v>45491</v>
      </c>
      <c r="H1566" t="s">
        <v>76</v>
      </c>
      <c r="I1566" t="s">
        <v>77</v>
      </c>
      <c r="J1566">
        <v>1</v>
      </c>
      <c r="K1566">
        <v>1</v>
      </c>
      <c r="L1566">
        <v>601.77</v>
      </c>
      <c r="M1566" t="s">
        <v>36</v>
      </c>
      <c r="N1566">
        <v>1.075</v>
      </c>
      <c r="O1566">
        <v>601.77</v>
      </c>
      <c r="P1566">
        <f t="shared" si="199"/>
        <v>646.90274999999997</v>
      </c>
      <c r="Q1566" t="s">
        <v>41</v>
      </c>
      <c r="R1566" t="s">
        <v>1948</v>
      </c>
      <c r="S1566" t="s">
        <v>25</v>
      </c>
      <c r="T1566">
        <v>901143</v>
      </c>
      <c r="U1566">
        <v>0</v>
      </c>
      <c r="V1566" t="s">
        <v>1069</v>
      </c>
      <c r="X1566" t="s">
        <v>5335</v>
      </c>
      <c r="Z1566" t="s">
        <v>1950</v>
      </c>
      <c r="AB1566">
        <f t="shared" si="194"/>
        <v>2024</v>
      </c>
      <c r="AC1566">
        <f t="shared" si="195"/>
        <v>7</v>
      </c>
      <c r="AD1566" t="str">
        <f t="shared" si="196"/>
        <v>Q2</v>
      </c>
      <c r="AE1566" t="str">
        <f t="shared" si="197"/>
        <v>FY24/25</v>
      </c>
      <c r="AF1566" t="str">
        <f t="shared" si="198"/>
        <v>SOUTH</v>
      </c>
    </row>
    <row r="1567" spans="1:32">
      <c r="A1567" t="s">
        <v>3025</v>
      </c>
      <c r="B1567" t="s">
        <v>22</v>
      </c>
      <c r="C1567" t="str">
        <f t="shared" si="192"/>
        <v>SERVICE_CHARGE</v>
      </c>
      <c r="D1567" s="4">
        <v>45491</v>
      </c>
      <c r="E1567" t="str">
        <f t="shared" si="193"/>
        <v>YAMAHA</v>
      </c>
      <c r="F1567">
        <v>12100218</v>
      </c>
      <c r="G1567" s="19">
        <v>45491</v>
      </c>
      <c r="H1567" t="s">
        <v>76</v>
      </c>
      <c r="I1567" t="s">
        <v>77</v>
      </c>
      <c r="J1567">
        <v>1</v>
      </c>
      <c r="K1567">
        <v>1</v>
      </c>
      <c r="L1567">
        <v>15420.35</v>
      </c>
      <c r="M1567" t="s">
        <v>36</v>
      </c>
      <c r="N1567">
        <v>1.075</v>
      </c>
      <c r="O1567">
        <v>15420.35</v>
      </c>
      <c r="P1567">
        <f t="shared" si="199"/>
        <v>16576.876250000001</v>
      </c>
      <c r="Q1567" t="s">
        <v>41</v>
      </c>
      <c r="R1567" t="s">
        <v>5336</v>
      </c>
      <c r="S1567" t="s">
        <v>25</v>
      </c>
      <c r="T1567">
        <v>901145</v>
      </c>
      <c r="U1567">
        <v>0</v>
      </c>
      <c r="V1567" t="s">
        <v>1069</v>
      </c>
      <c r="X1567" t="s">
        <v>5337</v>
      </c>
      <c r="Z1567" t="s">
        <v>5338</v>
      </c>
      <c r="AB1567">
        <f t="shared" si="194"/>
        <v>2024</v>
      </c>
      <c r="AC1567">
        <f t="shared" si="195"/>
        <v>7</v>
      </c>
      <c r="AD1567" t="str">
        <f t="shared" si="196"/>
        <v>Q2</v>
      </c>
      <c r="AE1567" t="str">
        <f t="shared" si="197"/>
        <v>FY24/25</v>
      </c>
      <c r="AF1567" t="str">
        <f t="shared" si="198"/>
        <v>SOUTH</v>
      </c>
    </row>
    <row r="1568" spans="1:32">
      <c r="A1568" t="s">
        <v>3025</v>
      </c>
      <c r="B1568" t="s">
        <v>22</v>
      </c>
      <c r="C1568" t="str">
        <f t="shared" si="192"/>
        <v>SPARES/OTHER</v>
      </c>
      <c r="D1568" s="4">
        <v>45491</v>
      </c>
      <c r="E1568" t="str">
        <f t="shared" si="193"/>
        <v>YAMAHA</v>
      </c>
      <c r="F1568">
        <v>14100775</v>
      </c>
      <c r="G1568" s="19">
        <v>45491</v>
      </c>
      <c r="H1568" t="s">
        <v>1167</v>
      </c>
      <c r="I1568" t="s">
        <v>1168</v>
      </c>
      <c r="J1568">
        <v>3</v>
      </c>
      <c r="K1568">
        <v>3</v>
      </c>
      <c r="L1568">
        <v>11150.44</v>
      </c>
      <c r="M1568" t="s">
        <v>36</v>
      </c>
      <c r="N1568">
        <v>1.075</v>
      </c>
      <c r="O1568">
        <v>11150.44</v>
      </c>
      <c r="P1568">
        <f t="shared" si="199"/>
        <v>11986.723</v>
      </c>
      <c r="Q1568" t="s">
        <v>41</v>
      </c>
      <c r="R1568" t="s">
        <v>349</v>
      </c>
      <c r="S1568" t="s">
        <v>25</v>
      </c>
      <c r="T1568">
        <v>901135</v>
      </c>
      <c r="U1568">
        <v>6939</v>
      </c>
      <c r="V1568" t="s">
        <v>1065</v>
      </c>
      <c r="X1568" t="s">
        <v>5339</v>
      </c>
      <c r="Y1568">
        <v>1505120</v>
      </c>
      <c r="Z1568" t="s">
        <v>350</v>
      </c>
      <c r="AB1568">
        <f t="shared" si="194"/>
        <v>2024</v>
      </c>
      <c r="AC1568">
        <f t="shared" si="195"/>
        <v>7</v>
      </c>
      <c r="AD1568" t="str">
        <f t="shared" si="196"/>
        <v>Q2</v>
      </c>
      <c r="AE1568" t="str">
        <f t="shared" si="197"/>
        <v>FY24/25</v>
      </c>
      <c r="AF1568" t="str">
        <f t="shared" si="198"/>
        <v>SOUTH</v>
      </c>
    </row>
    <row r="1569" spans="1:32">
      <c r="A1569" t="s">
        <v>3025</v>
      </c>
      <c r="B1569" t="s">
        <v>22</v>
      </c>
      <c r="C1569" t="str">
        <f t="shared" si="192"/>
        <v>SPARES/OTHER</v>
      </c>
      <c r="D1569" s="4">
        <v>45491</v>
      </c>
      <c r="E1569" t="str">
        <f t="shared" si="193"/>
        <v>YAMAHA</v>
      </c>
      <c r="F1569">
        <v>14100775</v>
      </c>
      <c r="G1569" s="19">
        <v>45491</v>
      </c>
      <c r="H1569" t="s">
        <v>126</v>
      </c>
      <c r="I1569" t="s">
        <v>48</v>
      </c>
      <c r="J1569">
        <v>3</v>
      </c>
      <c r="K1569">
        <v>3</v>
      </c>
      <c r="L1569">
        <v>2920.35</v>
      </c>
      <c r="M1569" t="s">
        <v>36</v>
      </c>
      <c r="N1569">
        <v>1.075</v>
      </c>
      <c r="O1569">
        <v>2920.35</v>
      </c>
      <c r="P1569">
        <f t="shared" si="199"/>
        <v>3139.3762499999998</v>
      </c>
      <c r="Q1569" t="s">
        <v>41</v>
      </c>
      <c r="R1569" t="s">
        <v>349</v>
      </c>
      <c r="S1569" t="s">
        <v>25</v>
      </c>
      <c r="T1569">
        <v>901135</v>
      </c>
      <c r="U1569">
        <v>1554</v>
      </c>
      <c r="V1569" t="s">
        <v>1065</v>
      </c>
      <c r="X1569" t="s">
        <v>5339</v>
      </c>
      <c r="Y1569">
        <v>1505120</v>
      </c>
      <c r="Z1569" t="s">
        <v>350</v>
      </c>
      <c r="AB1569">
        <f t="shared" si="194"/>
        <v>2024</v>
      </c>
      <c r="AC1569">
        <f t="shared" si="195"/>
        <v>7</v>
      </c>
      <c r="AD1569" t="str">
        <f t="shared" si="196"/>
        <v>Q2</v>
      </c>
      <c r="AE1569" t="str">
        <f t="shared" si="197"/>
        <v>FY24/25</v>
      </c>
      <c r="AF1569" t="str">
        <f t="shared" si="198"/>
        <v>SOUTH</v>
      </c>
    </row>
    <row r="1570" spans="1:32">
      <c r="A1570" t="s">
        <v>3025</v>
      </c>
      <c r="B1570" t="s">
        <v>22</v>
      </c>
      <c r="C1570" t="str">
        <f t="shared" si="192"/>
        <v>SPARES/OTHER</v>
      </c>
      <c r="D1570" s="4">
        <v>45491</v>
      </c>
      <c r="E1570" t="str">
        <f t="shared" si="193"/>
        <v>YAMAHA</v>
      </c>
      <c r="F1570">
        <v>14100775</v>
      </c>
      <c r="G1570" s="19">
        <v>45491</v>
      </c>
      <c r="H1570" t="s">
        <v>42</v>
      </c>
      <c r="I1570" t="s">
        <v>43</v>
      </c>
      <c r="J1570">
        <v>40</v>
      </c>
      <c r="K1570">
        <v>40</v>
      </c>
      <c r="L1570">
        <v>3893.81</v>
      </c>
      <c r="M1570" t="s">
        <v>36</v>
      </c>
      <c r="N1570">
        <v>1.075</v>
      </c>
      <c r="O1570">
        <v>3893.81</v>
      </c>
      <c r="P1570">
        <f t="shared" si="199"/>
        <v>4185.8457499999995</v>
      </c>
      <c r="Q1570" t="s">
        <v>41</v>
      </c>
      <c r="R1570" t="s">
        <v>349</v>
      </c>
      <c r="S1570" t="s">
        <v>25</v>
      </c>
      <c r="T1570">
        <v>901135</v>
      </c>
      <c r="U1570">
        <v>2505.6</v>
      </c>
      <c r="V1570" t="s">
        <v>1065</v>
      </c>
      <c r="X1570" t="s">
        <v>5339</v>
      </c>
      <c r="Y1570">
        <v>1505120</v>
      </c>
      <c r="Z1570" t="s">
        <v>350</v>
      </c>
      <c r="AB1570">
        <f t="shared" si="194"/>
        <v>2024</v>
      </c>
      <c r="AC1570">
        <f t="shared" si="195"/>
        <v>7</v>
      </c>
      <c r="AD1570" t="str">
        <f t="shared" si="196"/>
        <v>Q2</v>
      </c>
      <c r="AE1570" t="str">
        <f t="shared" si="197"/>
        <v>FY24/25</v>
      </c>
      <c r="AF1570" t="str">
        <f t="shared" si="198"/>
        <v>SOUTH</v>
      </c>
    </row>
    <row r="1571" spans="1:32">
      <c r="A1571" t="s">
        <v>3025</v>
      </c>
      <c r="B1571" t="s">
        <v>22</v>
      </c>
      <c r="C1571" t="str">
        <f t="shared" si="192"/>
        <v>SPARES/OTHER</v>
      </c>
      <c r="D1571" s="4">
        <v>45491</v>
      </c>
      <c r="E1571" t="str">
        <f t="shared" si="193"/>
        <v>YAMAHA</v>
      </c>
      <c r="F1571">
        <v>14100775</v>
      </c>
      <c r="G1571" s="19">
        <v>45491</v>
      </c>
      <c r="H1571" t="s">
        <v>1128</v>
      </c>
      <c r="I1571" t="s">
        <v>45</v>
      </c>
      <c r="J1571">
        <v>8</v>
      </c>
      <c r="K1571">
        <v>8</v>
      </c>
      <c r="L1571">
        <v>821.24</v>
      </c>
      <c r="M1571" t="s">
        <v>36</v>
      </c>
      <c r="N1571">
        <v>1.075</v>
      </c>
      <c r="O1571">
        <v>821.24</v>
      </c>
      <c r="P1571">
        <f t="shared" si="199"/>
        <v>882.83299999999997</v>
      </c>
      <c r="Q1571" t="s">
        <v>41</v>
      </c>
      <c r="R1571" t="s">
        <v>349</v>
      </c>
      <c r="S1571" t="s">
        <v>25</v>
      </c>
      <c r="T1571">
        <v>901135</v>
      </c>
      <c r="U1571">
        <v>467.17</v>
      </c>
      <c r="V1571" t="s">
        <v>1065</v>
      </c>
      <c r="X1571" t="s">
        <v>5339</v>
      </c>
      <c r="Y1571">
        <v>1505120</v>
      </c>
      <c r="Z1571" t="s">
        <v>350</v>
      </c>
      <c r="AB1571">
        <f t="shared" si="194"/>
        <v>2024</v>
      </c>
      <c r="AC1571">
        <f t="shared" si="195"/>
        <v>7</v>
      </c>
      <c r="AD1571" t="str">
        <f t="shared" si="196"/>
        <v>Q2</v>
      </c>
      <c r="AE1571" t="str">
        <f t="shared" si="197"/>
        <v>FY24/25</v>
      </c>
      <c r="AF1571" t="str">
        <f t="shared" si="198"/>
        <v>SOUTH</v>
      </c>
    </row>
    <row r="1572" spans="1:32">
      <c r="A1572" t="s">
        <v>3025</v>
      </c>
      <c r="B1572" t="s">
        <v>22</v>
      </c>
      <c r="C1572" t="str">
        <f t="shared" si="192"/>
        <v>SPARES/OTHER</v>
      </c>
      <c r="D1572" s="4">
        <v>45491</v>
      </c>
      <c r="E1572" t="str">
        <f t="shared" si="193"/>
        <v>YAMAHA</v>
      </c>
      <c r="F1572">
        <v>14100775</v>
      </c>
      <c r="G1572" s="19">
        <v>45491</v>
      </c>
      <c r="H1572" t="s">
        <v>1129</v>
      </c>
      <c r="I1572" t="s">
        <v>44</v>
      </c>
      <c r="J1572">
        <v>8</v>
      </c>
      <c r="K1572">
        <v>8</v>
      </c>
      <c r="L1572">
        <v>750.44</v>
      </c>
      <c r="M1572" t="s">
        <v>36</v>
      </c>
      <c r="N1572">
        <v>1.075</v>
      </c>
      <c r="O1572">
        <v>750.44</v>
      </c>
      <c r="P1572">
        <f t="shared" si="199"/>
        <v>806.72300000000007</v>
      </c>
      <c r="Q1572" t="s">
        <v>41</v>
      </c>
      <c r="R1572" t="s">
        <v>349</v>
      </c>
      <c r="S1572" t="s">
        <v>25</v>
      </c>
      <c r="T1572">
        <v>901135</v>
      </c>
      <c r="U1572">
        <v>434.83</v>
      </c>
      <c r="V1572" t="s">
        <v>1065</v>
      </c>
      <c r="X1572" t="s">
        <v>5339</v>
      </c>
      <c r="Y1572">
        <v>1505120</v>
      </c>
      <c r="Z1572" t="s">
        <v>350</v>
      </c>
      <c r="AB1572">
        <f t="shared" si="194"/>
        <v>2024</v>
      </c>
      <c r="AC1572">
        <f t="shared" si="195"/>
        <v>7</v>
      </c>
      <c r="AD1572" t="str">
        <f t="shared" si="196"/>
        <v>Q2</v>
      </c>
      <c r="AE1572" t="str">
        <f t="shared" si="197"/>
        <v>FY24/25</v>
      </c>
      <c r="AF1572" t="str">
        <f t="shared" si="198"/>
        <v>SOUTH</v>
      </c>
    </row>
    <row r="1573" spans="1:32">
      <c r="A1573" t="s">
        <v>3025</v>
      </c>
      <c r="B1573" t="s">
        <v>22</v>
      </c>
      <c r="C1573" t="str">
        <f t="shared" si="192"/>
        <v>SPARES/OTHER</v>
      </c>
      <c r="D1573" s="4">
        <v>45491</v>
      </c>
      <c r="E1573" t="str">
        <f t="shared" si="193"/>
        <v>YAMAHA</v>
      </c>
      <c r="F1573">
        <v>14100775</v>
      </c>
      <c r="G1573" s="19">
        <v>45491</v>
      </c>
      <c r="H1573" t="s">
        <v>3998</v>
      </c>
      <c r="I1573" t="s">
        <v>43</v>
      </c>
      <c r="J1573">
        <v>10</v>
      </c>
      <c r="K1573">
        <v>10</v>
      </c>
      <c r="L1573">
        <v>442.48</v>
      </c>
      <c r="M1573" t="s">
        <v>36</v>
      </c>
      <c r="N1573">
        <v>1.075</v>
      </c>
      <c r="O1573">
        <v>442.48</v>
      </c>
      <c r="P1573">
        <f t="shared" si="199"/>
        <v>475.666</v>
      </c>
      <c r="Q1573" t="s">
        <v>41</v>
      </c>
      <c r="R1573" t="s">
        <v>349</v>
      </c>
      <c r="S1573" t="s">
        <v>25</v>
      </c>
      <c r="T1573">
        <v>901135</v>
      </c>
      <c r="U1573">
        <v>240</v>
      </c>
      <c r="V1573" t="s">
        <v>1065</v>
      </c>
      <c r="X1573" t="s">
        <v>5339</v>
      </c>
      <c r="Y1573">
        <v>1505120</v>
      </c>
      <c r="Z1573" t="s">
        <v>350</v>
      </c>
      <c r="AB1573">
        <f t="shared" si="194"/>
        <v>2024</v>
      </c>
      <c r="AC1573">
        <f t="shared" si="195"/>
        <v>7</v>
      </c>
      <c r="AD1573" t="str">
        <f t="shared" si="196"/>
        <v>Q2</v>
      </c>
      <c r="AE1573" t="str">
        <f t="shared" si="197"/>
        <v>FY24/25</v>
      </c>
      <c r="AF1573" t="str">
        <f t="shared" si="198"/>
        <v>SOUTH</v>
      </c>
    </row>
    <row r="1574" spans="1:32">
      <c r="A1574" t="s">
        <v>3025</v>
      </c>
      <c r="B1574" t="s">
        <v>22</v>
      </c>
      <c r="C1574" t="str">
        <f t="shared" si="192"/>
        <v>FEEDER</v>
      </c>
      <c r="D1574" s="4">
        <v>45491</v>
      </c>
      <c r="E1574" t="str">
        <f t="shared" si="193"/>
        <v>YAMAHA</v>
      </c>
      <c r="F1574">
        <v>14100776</v>
      </c>
      <c r="G1574" s="19">
        <v>45491</v>
      </c>
      <c r="H1574" t="s">
        <v>70</v>
      </c>
      <c r="I1574" t="s">
        <v>71</v>
      </c>
      <c r="J1574">
        <v>5</v>
      </c>
      <c r="K1574">
        <v>5</v>
      </c>
      <c r="L1574">
        <v>0</v>
      </c>
      <c r="M1574" t="s">
        <v>36</v>
      </c>
      <c r="N1574">
        <v>1.075</v>
      </c>
      <c r="O1574">
        <v>0</v>
      </c>
      <c r="P1574">
        <f t="shared" si="199"/>
        <v>0</v>
      </c>
      <c r="Q1574" t="s">
        <v>41</v>
      </c>
      <c r="R1574" t="s">
        <v>5336</v>
      </c>
      <c r="S1574" t="s">
        <v>25</v>
      </c>
      <c r="T1574">
        <v>901146</v>
      </c>
      <c r="U1574">
        <v>15306.65</v>
      </c>
      <c r="V1574" t="s">
        <v>1065</v>
      </c>
      <c r="X1574" t="s">
        <v>5337</v>
      </c>
      <c r="Y1574">
        <v>1505151</v>
      </c>
      <c r="Z1574" t="s">
        <v>5338</v>
      </c>
      <c r="AB1574">
        <f t="shared" si="194"/>
        <v>2024</v>
      </c>
      <c r="AC1574">
        <f t="shared" si="195"/>
        <v>7</v>
      </c>
      <c r="AD1574" t="str">
        <f t="shared" si="196"/>
        <v>Q2</v>
      </c>
      <c r="AE1574" t="str">
        <f t="shared" si="197"/>
        <v>FY24/25</v>
      </c>
      <c r="AF1574" t="str">
        <f t="shared" si="198"/>
        <v>SOUTH</v>
      </c>
    </row>
    <row r="1575" spans="1:32">
      <c r="A1575" t="s">
        <v>3025</v>
      </c>
      <c r="B1575" t="s">
        <v>22</v>
      </c>
      <c r="C1575" t="str">
        <f t="shared" si="192"/>
        <v>SPARES/OTHER</v>
      </c>
      <c r="D1575" s="4">
        <v>45495</v>
      </c>
      <c r="E1575" t="str">
        <f t="shared" si="193"/>
        <v>YAMAHA</v>
      </c>
      <c r="F1575">
        <v>14100777</v>
      </c>
      <c r="G1575" s="19">
        <v>45495</v>
      </c>
      <c r="H1575" t="s">
        <v>1167</v>
      </c>
      <c r="I1575" t="s">
        <v>1168</v>
      </c>
      <c r="J1575">
        <v>1</v>
      </c>
      <c r="K1575">
        <v>1</v>
      </c>
      <c r="L1575">
        <v>3982.3</v>
      </c>
      <c r="M1575" t="s">
        <v>36</v>
      </c>
      <c r="N1575">
        <v>1.075</v>
      </c>
      <c r="O1575">
        <v>3982.3</v>
      </c>
      <c r="P1575">
        <f t="shared" si="199"/>
        <v>4280.9724999999999</v>
      </c>
      <c r="Q1575" t="s">
        <v>41</v>
      </c>
      <c r="R1575" t="s">
        <v>2626</v>
      </c>
      <c r="S1575" t="s">
        <v>25</v>
      </c>
      <c r="T1575">
        <v>901141</v>
      </c>
      <c r="U1575">
        <v>2116</v>
      </c>
      <c r="V1575" t="s">
        <v>1065</v>
      </c>
      <c r="X1575" t="s">
        <v>5340</v>
      </c>
      <c r="Y1575">
        <v>1507129</v>
      </c>
      <c r="Z1575" t="s">
        <v>2628</v>
      </c>
      <c r="AB1575">
        <f t="shared" si="194"/>
        <v>2024</v>
      </c>
      <c r="AC1575">
        <f t="shared" si="195"/>
        <v>7</v>
      </c>
      <c r="AD1575" t="str">
        <f t="shared" si="196"/>
        <v>Q2</v>
      </c>
      <c r="AE1575" t="str">
        <f t="shared" si="197"/>
        <v>FY24/25</v>
      </c>
      <c r="AF1575" t="str">
        <f t="shared" si="198"/>
        <v>SOUTH</v>
      </c>
    </row>
    <row r="1576" spans="1:32">
      <c r="A1576" t="s">
        <v>3025</v>
      </c>
      <c r="B1576" t="s">
        <v>22</v>
      </c>
      <c r="C1576" t="str">
        <f t="shared" si="192"/>
        <v>SERVICE_CHARGE</v>
      </c>
      <c r="D1576" s="4">
        <v>45498</v>
      </c>
      <c r="E1576" t="str">
        <f t="shared" si="193"/>
        <v>YAMAHA</v>
      </c>
      <c r="F1576">
        <v>12100219</v>
      </c>
      <c r="G1576" s="19">
        <v>45498</v>
      </c>
      <c r="H1576" t="s">
        <v>76</v>
      </c>
      <c r="I1576" t="s">
        <v>77</v>
      </c>
      <c r="J1576">
        <v>1</v>
      </c>
      <c r="K1576">
        <v>1</v>
      </c>
      <c r="L1576">
        <v>884.96</v>
      </c>
      <c r="M1576" t="s">
        <v>36</v>
      </c>
      <c r="N1576">
        <v>1.075</v>
      </c>
      <c r="O1576">
        <v>884.96</v>
      </c>
      <c r="P1576">
        <f t="shared" si="199"/>
        <v>951.33199999999999</v>
      </c>
      <c r="Q1576" t="s">
        <v>41</v>
      </c>
      <c r="R1576" t="s">
        <v>360</v>
      </c>
      <c r="S1576" t="s">
        <v>25</v>
      </c>
      <c r="T1576">
        <v>901150</v>
      </c>
      <c r="U1576">
        <v>0</v>
      </c>
      <c r="V1576" t="s">
        <v>1069</v>
      </c>
      <c r="X1576" t="s">
        <v>5341</v>
      </c>
      <c r="Z1576" t="s">
        <v>361</v>
      </c>
      <c r="AB1576">
        <f t="shared" si="194"/>
        <v>2024</v>
      </c>
      <c r="AC1576">
        <f t="shared" si="195"/>
        <v>7</v>
      </c>
      <c r="AD1576" t="str">
        <f t="shared" si="196"/>
        <v>Q2</v>
      </c>
      <c r="AE1576" t="str">
        <f t="shared" si="197"/>
        <v>FY24/25</v>
      </c>
      <c r="AF1576" t="str">
        <f t="shared" si="198"/>
        <v>SOUTH</v>
      </c>
    </row>
    <row r="1577" spans="1:32">
      <c r="A1577" t="s">
        <v>3025</v>
      </c>
      <c r="B1577" t="s">
        <v>22</v>
      </c>
      <c r="C1577" t="str">
        <f t="shared" si="192"/>
        <v>SPARES/OTHER</v>
      </c>
      <c r="D1577" s="4">
        <v>45498</v>
      </c>
      <c r="E1577" t="str">
        <f t="shared" si="193"/>
        <v>YAMAHA</v>
      </c>
      <c r="F1577">
        <v>14100778</v>
      </c>
      <c r="G1577" s="19">
        <v>45498</v>
      </c>
      <c r="H1577" t="s">
        <v>87</v>
      </c>
      <c r="I1577" t="s">
        <v>88</v>
      </c>
      <c r="J1577">
        <v>30</v>
      </c>
      <c r="K1577">
        <v>30</v>
      </c>
      <c r="L1577">
        <v>11946.9</v>
      </c>
      <c r="M1577" t="s">
        <v>36</v>
      </c>
      <c r="N1577">
        <v>1.075</v>
      </c>
      <c r="O1577">
        <v>11946.9</v>
      </c>
      <c r="P1577">
        <f t="shared" si="199"/>
        <v>12842.9175</v>
      </c>
      <c r="Q1577" t="s">
        <v>41</v>
      </c>
      <c r="R1577" t="s">
        <v>2343</v>
      </c>
      <c r="S1577" t="s">
        <v>25</v>
      </c>
      <c r="T1577">
        <v>901148</v>
      </c>
      <c r="U1577">
        <v>8610</v>
      </c>
      <c r="V1577" t="s">
        <v>1065</v>
      </c>
      <c r="X1577" t="s">
        <v>5342</v>
      </c>
      <c r="Y1577">
        <v>1510114</v>
      </c>
      <c r="Z1577" t="s">
        <v>2345</v>
      </c>
      <c r="AB1577">
        <f t="shared" si="194"/>
        <v>2024</v>
      </c>
      <c r="AC1577">
        <f t="shared" si="195"/>
        <v>7</v>
      </c>
      <c r="AD1577" t="str">
        <f t="shared" si="196"/>
        <v>Q2</v>
      </c>
      <c r="AE1577" t="str">
        <f t="shared" si="197"/>
        <v>FY24/25</v>
      </c>
      <c r="AF1577" t="str">
        <f t="shared" si="198"/>
        <v>SOUTH</v>
      </c>
    </row>
    <row r="1578" spans="1:32">
      <c r="A1578" t="s">
        <v>3025</v>
      </c>
      <c r="B1578" t="s">
        <v>22</v>
      </c>
      <c r="C1578" t="str">
        <f t="shared" si="192"/>
        <v>SPARES/OTHER</v>
      </c>
      <c r="D1578" s="4">
        <v>45498</v>
      </c>
      <c r="E1578" t="str">
        <f t="shared" si="193"/>
        <v>YAMAHA</v>
      </c>
      <c r="F1578">
        <v>14100778</v>
      </c>
      <c r="G1578" s="19">
        <v>45498</v>
      </c>
      <c r="H1578" t="s">
        <v>1105</v>
      </c>
      <c r="I1578" t="s">
        <v>1106</v>
      </c>
      <c r="J1578">
        <v>30</v>
      </c>
      <c r="K1578">
        <v>30</v>
      </c>
      <c r="L1578">
        <v>11946.9</v>
      </c>
      <c r="M1578" t="s">
        <v>36</v>
      </c>
      <c r="N1578">
        <v>1.075</v>
      </c>
      <c r="O1578">
        <v>11946.9</v>
      </c>
      <c r="P1578">
        <f t="shared" si="199"/>
        <v>12842.9175</v>
      </c>
      <c r="Q1578" t="s">
        <v>41</v>
      </c>
      <c r="R1578" t="s">
        <v>2343</v>
      </c>
      <c r="S1578" t="s">
        <v>25</v>
      </c>
      <c r="T1578">
        <v>901148</v>
      </c>
      <c r="U1578">
        <v>8610</v>
      </c>
      <c r="V1578" t="s">
        <v>1065</v>
      </c>
      <c r="X1578" t="s">
        <v>5342</v>
      </c>
      <c r="Y1578">
        <v>1510114</v>
      </c>
      <c r="Z1578" t="s">
        <v>2345</v>
      </c>
      <c r="AB1578">
        <f t="shared" si="194"/>
        <v>2024</v>
      </c>
      <c r="AC1578">
        <f t="shared" si="195"/>
        <v>7</v>
      </c>
      <c r="AD1578" t="str">
        <f t="shared" si="196"/>
        <v>Q2</v>
      </c>
      <c r="AE1578" t="str">
        <f t="shared" si="197"/>
        <v>FY24/25</v>
      </c>
      <c r="AF1578" t="str">
        <f t="shared" si="198"/>
        <v>SOUTH</v>
      </c>
    </row>
    <row r="1579" spans="1:32">
      <c r="A1579" t="s">
        <v>3025</v>
      </c>
      <c r="B1579" t="s">
        <v>22</v>
      </c>
      <c r="C1579" t="str">
        <f t="shared" si="192"/>
        <v>SPARES/OTHER</v>
      </c>
      <c r="D1579" s="4">
        <v>45498</v>
      </c>
      <c r="E1579" t="str">
        <f t="shared" si="193"/>
        <v>YAMAHA</v>
      </c>
      <c r="F1579">
        <v>14100778</v>
      </c>
      <c r="G1579" s="19">
        <v>45498</v>
      </c>
      <c r="H1579" t="s">
        <v>83</v>
      </c>
      <c r="I1579" t="s">
        <v>84</v>
      </c>
      <c r="J1579">
        <v>40</v>
      </c>
      <c r="K1579">
        <v>40</v>
      </c>
      <c r="L1579">
        <v>15929.2</v>
      </c>
      <c r="M1579" t="s">
        <v>36</v>
      </c>
      <c r="N1579">
        <v>1.075</v>
      </c>
      <c r="O1579">
        <v>15929.2</v>
      </c>
      <c r="P1579">
        <f t="shared" si="199"/>
        <v>17123.89</v>
      </c>
      <c r="Q1579" t="s">
        <v>41</v>
      </c>
      <c r="R1579" t="s">
        <v>2343</v>
      </c>
      <c r="S1579" t="s">
        <v>25</v>
      </c>
      <c r="T1579">
        <v>901148</v>
      </c>
      <c r="U1579">
        <v>11480</v>
      </c>
      <c r="V1579" t="s">
        <v>1065</v>
      </c>
      <c r="X1579" t="s">
        <v>5342</v>
      </c>
      <c r="Y1579">
        <v>1510114</v>
      </c>
      <c r="Z1579" t="s">
        <v>2345</v>
      </c>
      <c r="AB1579">
        <f t="shared" si="194"/>
        <v>2024</v>
      </c>
      <c r="AC1579">
        <f t="shared" si="195"/>
        <v>7</v>
      </c>
      <c r="AD1579" t="str">
        <f t="shared" si="196"/>
        <v>Q2</v>
      </c>
      <c r="AE1579" t="str">
        <f t="shared" si="197"/>
        <v>FY24/25</v>
      </c>
      <c r="AF1579" t="str">
        <f t="shared" si="198"/>
        <v>SOUTH</v>
      </c>
    </row>
    <row r="1580" spans="1:32">
      <c r="A1580" t="s">
        <v>3025</v>
      </c>
      <c r="B1580" t="s">
        <v>22</v>
      </c>
      <c r="C1580" t="str">
        <f t="shared" si="192"/>
        <v>SPARES/OTHER</v>
      </c>
      <c r="D1580" s="4">
        <v>45498</v>
      </c>
      <c r="E1580" t="str">
        <f t="shared" si="193"/>
        <v>YAMAHA</v>
      </c>
      <c r="F1580">
        <v>14100779</v>
      </c>
      <c r="G1580" s="19">
        <v>45498</v>
      </c>
      <c r="H1580" t="s">
        <v>2545</v>
      </c>
      <c r="I1580" t="s">
        <v>2062</v>
      </c>
      <c r="J1580">
        <v>1</v>
      </c>
      <c r="K1580">
        <v>1</v>
      </c>
      <c r="L1580">
        <v>1681.42</v>
      </c>
      <c r="M1580" t="s">
        <v>36</v>
      </c>
      <c r="N1580">
        <v>1.075</v>
      </c>
      <c r="O1580">
        <v>1681.42</v>
      </c>
      <c r="P1580">
        <f t="shared" si="199"/>
        <v>1807.5264999999999</v>
      </c>
      <c r="Q1580" t="s">
        <v>41</v>
      </c>
      <c r="R1580" t="s">
        <v>360</v>
      </c>
      <c r="S1580" t="s">
        <v>25</v>
      </c>
      <c r="T1580">
        <v>901149</v>
      </c>
      <c r="U1580">
        <v>950</v>
      </c>
      <c r="V1580" t="s">
        <v>1065</v>
      </c>
      <c r="X1580" t="s">
        <v>5341</v>
      </c>
      <c r="Y1580">
        <v>1510131</v>
      </c>
      <c r="Z1580" t="s">
        <v>361</v>
      </c>
      <c r="AB1580">
        <f t="shared" si="194"/>
        <v>2024</v>
      </c>
      <c r="AC1580">
        <f t="shared" si="195"/>
        <v>7</v>
      </c>
      <c r="AD1580" t="str">
        <f t="shared" si="196"/>
        <v>Q2</v>
      </c>
      <c r="AE1580" t="str">
        <f t="shared" si="197"/>
        <v>FY24/25</v>
      </c>
      <c r="AF1580" t="str">
        <f t="shared" si="198"/>
        <v>SOUTH</v>
      </c>
    </row>
    <row r="1581" spans="1:32">
      <c r="A1581" t="s">
        <v>3025</v>
      </c>
      <c r="B1581" t="s">
        <v>22</v>
      </c>
      <c r="C1581" t="str">
        <f t="shared" si="192"/>
        <v>SPARES/OTHER</v>
      </c>
      <c r="D1581" s="4">
        <v>45498</v>
      </c>
      <c r="E1581" t="str">
        <f t="shared" si="193"/>
        <v>YAMAHA</v>
      </c>
      <c r="F1581">
        <v>14100779</v>
      </c>
      <c r="G1581" s="19">
        <v>45498</v>
      </c>
      <c r="H1581" t="s">
        <v>1580</v>
      </c>
      <c r="I1581" t="s">
        <v>1581</v>
      </c>
      <c r="J1581">
        <v>1</v>
      </c>
      <c r="K1581">
        <v>1</v>
      </c>
      <c r="L1581">
        <v>1327.43</v>
      </c>
      <c r="M1581" t="s">
        <v>36</v>
      </c>
      <c r="N1581">
        <v>1.075</v>
      </c>
      <c r="O1581">
        <v>1327.43</v>
      </c>
      <c r="P1581">
        <f t="shared" si="199"/>
        <v>1426.9872499999999</v>
      </c>
      <c r="Q1581" t="s">
        <v>41</v>
      </c>
      <c r="R1581" t="s">
        <v>360</v>
      </c>
      <c r="S1581" t="s">
        <v>25</v>
      </c>
      <c r="T1581">
        <v>901149</v>
      </c>
      <c r="U1581">
        <v>786.5</v>
      </c>
      <c r="V1581" t="s">
        <v>1065</v>
      </c>
      <c r="X1581" t="s">
        <v>5341</v>
      </c>
      <c r="Y1581">
        <v>1510131</v>
      </c>
      <c r="Z1581" t="s">
        <v>361</v>
      </c>
      <c r="AB1581">
        <f t="shared" si="194"/>
        <v>2024</v>
      </c>
      <c r="AC1581">
        <f t="shared" si="195"/>
        <v>7</v>
      </c>
      <c r="AD1581" t="str">
        <f t="shared" si="196"/>
        <v>Q2</v>
      </c>
      <c r="AE1581" t="str">
        <f t="shared" si="197"/>
        <v>FY24/25</v>
      </c>
      <c r="AF1581" t="str">
        <f t="shared" si="198"/>
        <v>SOUTH</v>
      </c>
    </row>
    <row r="1582" spans="1:32">
      <c r="A1582" t="s">
        <v>3025</v>
      </c>
      <c r="B1582" t="s">
        <v>22</v>
      </c>
      <c r="C1582" t="str">
        <f t="shared" si="192"/>
        <v>SPARES/OTHER</v>
      </c>
      <c r="D1582" s="4">
        <v>45498</v>
      </c>
      <c r="E1582" t="str">
        <f t="shared" si="193"/>
        <v>YAMAHA</v>
      </c>
      <c r="F1582">
        <v>14100779</v>
      </c>
      <c r="G1582" s="19">
        <v>45498</v>
      </c>
      <c r="H1582" t="s">
        <v>1183</v>
      </c>
      <c r="I1582" t="s">
        <v>1184</v>
      </c>
      <c r="J1582">
        <v>1</v>
      </c>
      <c r="K1582">
        <v>1</v>
      </c>
      <c r="L1582">
        <v>973.45</v>
      </c>
      <c r="M1582" t="s">
        <v>36</v>
      </c>
      <c r="N1582">
        <v>1.075</v>
      </c>
      <c r="O1582">
        <v>973.45</v>
      </c>
      <c r="P1582">
        <f t="shared" si="199"/>
        <v>1046.45875</v>
      </c>
      <c r="Q1582" t="s">
        <v>41</v>
      </c>
      <c r="R1582" t="s">
        <v>360</v>
      </c>
      <c r="S1582" t="s">
        <v>25</v>
      </c>
      <c r="T1582">
        <v>901149</v>
      </c>
      <c r="U1582">
        <v>548</v>
      </c>
      <c r="V1582" t="s">
        <v>1065</v>
      </c>
      <c r="X1582" t="s">
        <v>5341</v>
      </c>
      <c r="Y1582">
        <v>1510131</v>
      </c>
      <c r="Z1582" t="s">
        <v>361</v>
      </c>
      <c r="AB1582">
        <f t="shared" si="194"/>
        <v>2024</v>
      </c>
      <c r="AC1582">
        <f t="shared" si="195"/>
        <v>7</v>
      </c>
      <c r="AD1582" t="str">
        <f t="shared" si="196"/>
        <v>Q2</v>
      </c>
      <c r="AE1582" t="str">
        <f t="shared" si="197"/>
        <v>FY24/25</v>
      </c>
      <c r="AF1582" t="str">
        <f t="shared" si="198"/>
        <v>SOUTH</v>
      </c>
    </row>
    <row r="1583" spans="1:32">
      <c r="A1583" t="s">
        <v>3025</v>
      </c>
      <c r="B1583" t="s">
        <v>22</v>
      </c>
      <c r="C1583" t="str">
        <f t="shared" si="192"/>
        <v>SERVICE_CHARGE</v>
      </c>
      <c r="D1583" s="4">
        <v>45499</v>
      </c>
      <c r="E1583" t="str">
        <f t="shared" si="193"/>
        <v>YAMAHA</v>
      </c>
      <c r="F1583">
        <v>12100220</v>
      </c>
      <c r="G1583" s="19">
        <v>45499</v>
      </c>
      <c r="H1583" t="s">
        <v>76</v>
      </c>
      <c r="I1583" t="s">
        <v>77</v>
      </c>
      <c r="J1583">
        <v>1</v>
      </c>
      <c r="K1583">
        <v>1</v>
      </c>
      <c r="L1583">
        <v>3053.1</v>
      </c>
      <c r="M1583" t="s">
        <v>36</v>
      </c>
      <c r="N1583">
        <v>1.075</v>
      </c>
      <c r="O1583">
        <v>3053.1</v>
      </c>
      <c r="P1583">
        <f t="shared" si="199"/>
        <v>3282.0825</v>
      </c>
      <c r="Q1583" t="s">
        <v>41</v>
      </c>
      <c r="R1583" t="s">
        <v>5343</v>
      </c>
      <c r="S1583" t="s">
        <v>25</v>
      </c>
      <c r="T1583">
        <v>901151</v>
      </c>
      <c r="U1583">
        <v>0</v>
      </c>
      <c r="V1583" t="s">
        <v>1069</v>
      </c>
      <c r="X1583" t="s">
        <v>5344</v>
      </c>
      <c r="Z1583" t="s">
        <v>5345</v>
      </c>
      <c r="AB1583">
        <f t="shared" si="194"/>
        <v>2024</v>
      </c>
      <c r="AC1583">
        <f t="shared" si="195"/>
        <v>7</v>
      </c>
      <c r="AD1583" t="str">
        <f t="shared" si="196"/>
        <v>Q2</v>
      </c>
      <c r="AE1583" t="str">
        <f t="shared" si="197"/>
        <v>FY24/25</v>
      </c>
      <c r="AF1583" t="str">
        <f t="shared" si="198"/>
        <v>SOUTH</v>
      </c>
    </row>
    <row r="1584" spans="1:32">
      <c r="A1584" t="s">
        <v>3025</v>
      </c>
      <c r="B1584" t="s">
        <v>22</v>
      </c>
      <c r="C1584" t="str">
        <f t="shared" si="192"/>
        <v>FEEDER</v>
      </c>
      <c r="D1584" s="4">
        <v>45499</v>
      </c>
      <c r="E1584" t="str">
        <f t="shared" si="193"/>
        <v>YAMAHA</v>
      </c>
      <c r="F1584">
        <v>14100780</v>
      </c>
      <c r="G1584" s="19">
        <v>45499</v>
      </c>
      <c r="H1584" t="s">
        <v>78</v>
      </c>
      <c r="I1584" t="s">
        <v>79</v>
      </c>
      <c r="J1584">
        <v>1</v>
      </c>
      <c r="K1584">
        <v>1</v>
      </c>
      <c r="L1584">
        <v>0</v>
      </c>
      <c r="M1584" t="s">
        <v>36</v>
      </c>
      <c r="N1584">
        <v>1.075</v>
      </c>
      <c r="O1584">
        <v>0</v>
      </c>
      <c r="P1584">
        <f t="shared" si="199"/>
        <v>0</v>
      </c>
      <c r="Q1584" t="s">
        <v>41</v>
      </c>
      <c r="R1584" t="s">
        <v>5343</v>
      </c>
      <c r="S1584" t="s">
        <v>25</v>
      </c>
      <c r="T1584">
        <v>901152</v>
      </c>
      <c r="U1584">
        <v>3599.65</v>
      </c>
      <c r="V1584" t="s">
        <v>1065</v>
      </c>
      <c r="X1584" t="s">
        <v>5344</v>
      </c>
      <c r="Y1584">
        <v>1511167</v>
      </c>
      <c r="Z1584" t="s">
        <v>5345</v>
      </c>
      <c r="AB1584">
        <f t="shared" si="194"/>
        <v>2024</v>
      </c>
      <c r="AC1584">
        <f t="shared" si="195"/>
        <v>7</v>
      </c>
      <c r="AD1584" t="str">
        <f t="shared" si="196"/>
        <v>Q2</v>
      </c>
      <c r="AE1584" t="str">
        <f t="shared" si="197"/>
        <v>FY24/25</v>
      </c>
      <c r="AF1584" t="str">
        <f t="shared" si="198"/>
        <v>SOUTH</v>
      </c>
    </row>
    <row r="1585" spans="1:32">
      <c r="A1585" t="s">
        <v>3025</v>
      </c>
      <c r="B1585" t="s">
        <v>22</v>
      </c>
      <c r="C1585" t="str">
        <f t="shared" si="192"/>
        <v>SPARES/OTHER</v>
      </c>
      <c r="D1585" s="4">
        <v>45510</v>
      </c>
      <c r="E1585" t="str">
        <f t="shared" si="193"/>
        <v>YAMAHA</v>
      </c>
      <c r="F1585">
        <v>14100781</v>
      </c>
      <c r="G1585" s="19">
        <v>45510</v>
      </c>
      <c r="H1585" t="s">
        <v>1151</v>
      </c>
      <c r="I1585" t="s">
        <v>1152</v>
      </c>
      <c r="J1585">
        <v>10</v>
      </c>
      <c r="K1585">
        <v>10</v>
      </c>
      <c r="L1585">
        <v>2800</v>
      </c>
      <c r="M1585" t="s">
        <v>36</v>
      </c>
      <c r="N1585">
        <v>1.08</v>
      </c>
      <c r="O1585">
        <v>2800</v>
      </c>
      <c r="P1585">
        <f t="shared" si="199"/>
        <v>3024</v>
      </c>
      <c r="Q1585" t="s">
        <v>41</v>
      </c>
      <c r="R1585" t="s">
        <v>2802</v>
      </c>
      <c r="S1585" t="s">
        <v>25</v>
      </c>
      <c r="T1585">
        <v>901153</v>
      </c>
      <c r="U1585">
        <v>1533.6</v>
      </c>
      <c r="V1585" t="s">
        <v>1065</v>
      </c>
      <c r="X1585" t="s">
        <v>5428</v>
      </c>
      <c r="Y1585">
        <v>1518187</v>
      </c>
      <c r="Z1585" t="s">
        <v>2803</v>
      </c>
      <c r="AB1585">
        <f t="shared" si="194"/>
        <v>2024</v>
      </c>
      <c r="AC1585">
        <f t="shared" si="195"/>
        <v>8</v>
      </c>
      <c r="AD1585" t="str">
        <f t="shared" si="196"/>
        <v>Q2</v>
      </c>
      <c r="AE1585" t="str">
        <f t="shared" si="197"/>
        <v>FY24/25</v>
      </c>
      <c r="AF1585" t="str">
        <f t="shared" si="198"/>
        <v>SOUTH</v>
      </c>
    </row>
    <row r="1586" spans="1:32">
      <c r="A1586" t="s">
        <v>3025</v>
      </c>
      <c r="B1586" t="s">
        <v>22</v>
      </c>
      <c r="C1586" t="str">
        <f t="shared" si="192"/>
        <v>SPARES/OTHER</v>
      </c>
      <c r="D1586" s="4">
        <v>45510</v>
      </c>
      <c r="E1586" t="str">
        <f t="shared" si="193"/>
        <v>YAMAHA</v>
      </c>
      <c r="F1586">
        <v>14100781</v>
      </c>
      <c r="G1586" s="19">
        <v>45510</v>
      </c>
      <c r="H1586" t="s">
        <v>3455</v>
      </c>
      <c r="I1586" t="s">
        <v>3456</v>
      </c>
      <c r="J1586">
        <v>10</v>
      </c>
      <c r="K1586">
        <v>10</v>
      </c>
      <c r="L1586">
        <v>3200</v>
      </c>
      <c r="M1586" t="s">
        <v>36</v>
      </c>
      <c r="N1586">
        <v>1.08</v>
      </c>
      <c r="O1586">
        <v>3200</v>
      </c>
      <c r="P1586">
        <f t="shared" si="199"/>
        <v>3456</v>
      </c>
      <c r="Q1586" t="s">
        <v>41</v>
      </c>
      <c r="R1586" t="s">
        <v>2802</v>
      </c>
      <c r="S1586" t="s">
        <v>25</v>
      </c>
      <c r="T1586">
        <v>901153</v>
      </c>
      <c r="U1586">
        <v>1695.6</v>
      </c>
      <c r="V1586" t="s">
        <v>1065</v>
      </c>
      <c r="X1586" t="s">
        <v>5428</v>
      </c>
      <c r="Y1586">
        <v>1518187</v>
      </c>
      <c r="Z1586" t="s">
        <v>2803</v>
      </c>
      <c r="AB1586">
        <f t="shared" si="194"/>
        <v>2024</v>
      </c>
      <c r="AC1586">
        <f t="shared" si="195"/>
        <v>8</v>
      </c>
      <c r="AD1586" t="str">
        <f t="shared" si="196"/>
        <v>Q2</v>
      </c>
      <c r="AE1586" t="str">
        <f t="shared" si="197"/>
        <v>FY24/25</v>
      </c>
      <c r="AF1586" t="str">
        <f t="shared" si="198"/>
        <v>SOUTH</v>
      </c>
    </row>
    <row r="1587" spans="1:32">
      <c r="A1587" t="s">
        <v>3025</v>
      </c>
      <c r="B1587" t="s">
        <v>22</v>
      </c>
      <c r="C1587" t="str">
        <f t="shared" si="192"/>
        <v>SPARES/OTHER</v>
      </c>
      <c r="D1587" s="4">
        <v>45510</v>
      </c>
      <c r="E1587" t="str">
        <f t="shared" si="193"/>
        <v>OTHERS</v>
      </c>
      <c r="F1587">
        <v>14100781</v>
      </c>
      <c r="G1587" s="19">
        <v>45510</v>
      </c>
      <c r="H1587" t="s">
        <v>5429</v>
      </c>
      <c r="I1587" t="s">
        <v>351</v>
      </c>
      <c r="J1587">
        <v>1</v>
      </c>
      <c r="K1587">
        <v>1</v>
      </c>
      <c r="L1587">
        <v>600</v>
      </c>
      <c r="M1587" t="s">
        <v>36</v>
      </c>
      <c r="N1587">
        <v>1.08</v>
      </c>
      <c r="O1587">
        <v>600</v>
      </c>
      <c r="P1587">
        <f t="shared" si="199"/>
        <v>648</v>
      </c>
      <c r="Q1587" t="s">
        <v>41</v>
      </c>
      <c r="R1587" t="s">
        <v>2802</v>
      </c>
      <c r="S1587" t="s">
        <v>25</v>
      </c>
      <c r="T1587">
        <v>901153</v>
      </c>
      <c r="U1587">
        <v>265.49</v>
      </c>
      <c r="V1587" t="s">
        <v>1065</v>
      </c>
      <c r="X1587" t="s">
        <v>5428</v>
      </c>
      <c r="Y1587">
        <v>1518187</v>
      </c>
      <c r="Z1587" t="s">
        <v>2803</v>
      </c>
      <c r="AB1587">
        <f t="shared" si="194"/>
        <v>2024</v>
      </c>
      <c r="AC1587">
        <f t="shared" si="195"/>
        <v>8</v>
      </c>
      <c r="AD1587" t="str">
        <f t="shared" si="196"/>
        <v>Q2</v>
      </c>
      <c r="AE1587" t="str">
        <f t="shared" si="197"/>
        <v>FY24/25</v>
      </c>
      <c r="AF1587" t="str">
        <f t="shared" si="198"/>
        <v>SOUTH</v>
      </c>
    </row>
    <row r="1588" spans="1:32">
      <c r="A1588" t="s">
        <v>3025</v>
      </c>
      <c r="B1588" t="s">
        <v>22</v>
      </c>
      <c r="C1588" t="str">
        <f t="shared" si="192"/>
        <v>SPARES/OTHER</v>
      </c>
      <c r="D1588" s="4">
        <v>45510</v>
      </c>
      <c r="E1588" t="str">
        <f t="shared" si="193"/>
        <v>YAMAHA</v>
      </c>
      <c r="F1588">
        <v>14100781</v>
      </c>
      <c r="G1588" s="19">
        <v>45510</v>
      </c>
      <c r="H1588" t="s">
        <v>5430</v>
      </c>
      <c r="I1588" t="s">
        <v>5431</v>
      </c>
      <c r="J1588">
        <v>1</v>
      </c>
      <c r="K1588">
        <v>1</v>
      </c>
      <c r="L1588">
        <v>442.48</v>
      </c>
      <c r="M1588" t="s">
        <v>36</v>
      </c>
      <c r="N1588">
        <v>1.08</v>
      </c>
      <c r="O1588">
        <v>442.48</v>
      </c>
      <c r="P1588">
        <f t="shared" si="199"/>
        <v>477.87840000000006</v>
      </c>
      <c r="Q1588" t="s">
        <v>41</v>
      </c>
      <c r="R1588" t="s">
        <v>2802</v>
      </c>
      <c r="S1588" t="s">
        <v>25</v>
      </c>
      <c r="T1588">
        <v>901153</v>
      </c>
      <c r="U1588">
        <v>145.63</v>
      </c>
      <c r="V1588" t="s">
        <v>1065</v>
      </c>
      <c r="X1588" t="s">
        <v>5428</v>
      </c>
      <c r="Y1588">
        <v>1518187</v>
      </c>
      <c r="Z1588" t="s">
        <v>2803</v>
      </c>
      <c r="AB1588">
        <f t="shared" si="194"/>
        <v>2024</v>
      </c>
      <c r="AC1588">
        <f t="shared" si="195"/>
        <v>8</v>
      </c>
      <c r="AD1588" t="str">
        <f t="shared" si="196"/>
        <v>Q2</v>
      </c>
      <c r="AE1588" t="str">
        <f t="shared" si="197"/>
        <v>FY24/25</v>
      </c>
      <c r="AF1588" t="str">
        <f t="shared" si="198"/>
        <v>SOUTH</v>
      </c>
    </row>
    <row r="1589" spans="1:32">
      <c r="A1589" t="s">
        <v>3025</v>
      </c>
      <c r="B1589" t="s">
        <v>22</v>
      </c>
      <c r="C1589" t="str">
        <f t="shared" si="192"/>
        <v>SPARES/OTHER</v>
      </c>
      <c r="D1589" s="4">
        <v>45510</v>
      </c>
      <c r="E1589" t="str">
        <f t="shared" si="193"/>
        <v>YAMAHA</v>
      </c>
      <c r="F1589">
        <v>14100781</v>
      </c>
      <c r="G1589" s="19">
        <v>45510</v>
      </c>
      <c r="H1589" t="s">
        <v>2405</v>
      </c>
      <c r="I1589" t="s">
        <v>2406</v>
      </c>
      <c r="J1589">
        <v>2</v>
      </c>
      <c r="K1589">
        <v>2</v>
      </c>
      <c r="L1589">
        <v>720</v>
      </c>
      <c r="M1589" t="s">
        <v>36</v>
      </c>
      <c r="N1589">
        <v>1.08</v>
      </c>
      <c r="O1589">
        <v>720</v>
      </c>
      <c r="P1589">
        <f t="shared" si="199"/>
        <v>777.6</v>
      </c>
      <c r="Q1589" t="s">
        <v>41</v>
      </c>
      <c r="R1589" t="s">
        <v>2802</v>
      </c>
      <c r="S1589" t="s">
        <v>25</v>
      </c>
      <c r="T1589">
        <v>901153</v>
      </c>
      <c r="U1589">
        <v>403.52</v>
      </c>
      <c r="V1589" t="s">
        <v>1065</v>
      </c>
      <c r="X1589" t="s">
        <v>5428</v>
      </c>
      <c r="Y1589">
        <v>1518187</v>
      </c>
      <c r="Z1589" t="s">
        <v>2803</v>
      </c>
      <c r="AB1589">
        <f t="shared" si="194"/>
        <v>2024</v>
      </c>
      <c r="AC1589">
        <f t="shared" si="195"/>
        <v>8</v>
      </c>
      <c r="AD1589" t="str">
        <f t="shared" si="196"/>
        <v>Q2</v>
      </c>
      <c r="AE1589" t="str">
        <f t="shared" si="197"/>
        <v>FY24/25</v>
      </c>
      <c r="AF1589" t="str">
        <f t="shared" si="198"/>
        <v>SOUTH</v>
      </c>
    </row>
    <row r="1590" spans="1:32">
      <c r="A1590" t="s">
        <v>3025</v>
      </c>
      <c r="B1590" t="s">
        <v>22</v>
      </c>
      <c r="C1590" t="str">
        <f t="shared" si="192"/>
        <v>SPARES/OTHER</v>
      </c>
      <c r="D1590" s="4">
        <v>45510</v>
      </c>
      <c r="E1590" t="str">
        <f t="shared" si="193"/>
        <v>YAMAHA</v>
      </c>
      <c r="F1590">
        <v>14100781</v>
      </c>
      <c r="G1590" s="19">
        <v>45510</v>
      </c>
      <c r="H1590" t="s">
        <v>5432</v>
      </c>
      <c r="I1590" t="s">
        <v>436</v>
      </c>
      <c r="J1590">
        <v>1</v>
      </c>
      <c r="K1590">
        <v>1</v>
      </c>
      <c r="L1590">
        <v>4800</v>
      </c>
      <c r="M1590" t="s">
        <v>36</v>
      </c>
      <c r="N1590">
        <v>1.08</v>
      </c>
      <c r="O1590">
        <v>4800</v>
      </c>
      <c r="P1590">
        <f t="shared" si="199"/>
        <v>5184</v>
      </c>
      <c r="Q1590" t="s">
        <v>41</v>
      </c>
      <c r="R1590" t="s">
        <v>2802</v>
      </c>
      <c r="S1590" t="s">
        <v>25</v>
      </c>
      <c r="T1590">
        <v>901153</v>
      </c>
      <c r="U1590">
        <v>3398.06</v>
      </c>
      <c r="V1590" t="s">
        <v>1065</v>
      </c>
      <c r="X1590" t="s">
        <v>5428</v>
      </c>
      <c r="Y1590">
        <v>1518187</v>
      </c>
      <c r="Z1590" t="s">
        <v>2803</v>
      </c>
      <c r="AB1590">
        <f t="shared" si="194"/>
        <v>2024</v>
      </c>
      <c r="AC1590">
        <f t="shared" si="195"/>
        <v>8</v>
      </c>
      <c r="AD1590" t="str">
        <f t="shared" si="196"/>
        <v>Q2</v>
      </c>
      <c r="AE1590" t="str">
        <f t="shared" si="197"/>
        <v>FY24/25</v>
      </c>
      <c r="AF1590" t="str">
        <f t="shared" si="198"/>
        <v>SOUTH</v>
      </c>
    </row>
    <row r="1591" spans="1:32">
      <c r="A1591" t="s">
        <v>3025</v>
      </c>
      <c r="B1591" t="s">
        <v>3646</v>
      </c>
      <c r="C1591" t="str">
        <f t="shared" si="192"/>
        <v>SERVICE_CHARGE</v>
      </c>
      <c r="D1591" s="4">
        <v>45511</v>
      </c>
      <c r="E1591" t="str">
        <f t="shared" si="193"/>
        <v>YAMAHA</v>
      </c>
      <c r="F1591">
        <v>12100221</v>
      </c>
      <c r="G1591" s="19">
        <v>45511</v>
      </c>
      <c r="H1591" t="s">
        <v>76</v>
      </c>
      <c r="I1591" t="s">
        <v>77</v>
      </c>
      <c r="J1591">
        <v>1</v>
      </c>
      <c r="K1591">
        <v>1</v>
      </c>
      <c r="L1591">
        <v>4150.4399999999996</v>
      </c>
      <c r="M1591" t="s">
        <v>36</v>
      </c>
      <c r="N1591">
        <v>1.08</v>
      </c>
      <c r="O1591">
        <v>4150.4399999999996</v>
      </c>
      <c r="P1591">
        <f t="shared" si="199"/>
        <v>4482.4751999999999</v>
      </c>
      <c r="Q1591" t="s">
        <v>4058</v>
      </c>
      <c r="R1591" t="s">
        <v>5433</v>
      </c>
      <c r="S1591" t="s">
        <v>25</v>
      </c>
      <c r="T1591">
        <v>901154</v>
      </c>
      <c r="U1591">
        <v>0</v>
      </c>
      <c r="V1591" t="s">
        <v>1069</v>
      </c>
      <c r="Z1591" t="s">
        <v>5434</v>
      </c>
      <c r="AB1591">
        <f t="shared" si="194"/>
        <v>2024</v>
      </c>
      <c r="AC1591">
        <f t="shared" si="195"/>
        <v>8</v>
      </c>
      <c r="AD1591" t="str">
        <f t="shared" si="196"/>
        <v>Q2</v>
      </c>
      <c r="AE1591" t="str">
        <f t="shared" si="197"/>
        <v>FY24/25</v>
      </c>
      <c r="AF1591" t="str">
        <f t="shared" si="198"/>
        <v>EAST</v>
      </c>
    </row>
    <row r="1592" spans="1:32">
      <c r="A1592" t="s">
        <v>3025</v>
      </c>
      <c r="B1592" t="s">
        <v>3646</v>
      </c>
      <c r="C1592" t="str">
        <f t="shared" si="192"/>
        <v>FEEDER</v>
      </c>
      <c r="D1592" s="4">
        <v>45511</v>
      </c>
      <c r="E1592" t="str">
        <f t="shared" si="193"/>
        <v>YAMAHA</v>
      </c>
      <c r="F1592">
        <v>14100782</v>
      </c>
      <c r="G1592" s="19">
        <v>45511</v>
      </c>
      <c r="H1592" t="s">
        <v>74</v>
      </c>
      <c r="I1592" t="s">
        <v>75</v>
      </c>
      <c r="J1592">
        <v>1</v>
      </c>
      <c r="K1592">
        <v>1</v>
      </c>
      <c r="L1592">
        <v>0</v>
      </c>
      <c r="M1592" t="s">
        <v>36</v>
      </c>
      <c r="N1592">
        <v>1.08</v>
      </c>
      <c r="O1592">
        <v>0</v>
      </c>
      <c r="P1592">
        <f t="shared" si="199"/>
        <v>0</v>
      </c>
      <c r="Q1592" t="s">
        <v>4058</v>
      </c>
      <c r="R1592" t="s">
        <v>5433</v>
      </c>
      <c r="S1592" t="s">
        <v>25</v>
      </c>
      <c r="T1592">
        <v>901155</v>
      </c>
      <c r="U1592">
        <v>4280.74</v>
      </c>
      <c r="V1592" t="s">
        <v>1065</v>
      </c>
      <c r="Y1592">
        <v>1519137</v>
      </c>
      <c r="Z1592" t="s">
        <v>5434</v>
      </c>
      <c r="AB1592">
        <f t="shared" si="194"/>
        <v>2024</v>
      </c>
      <c r="AC1592">
        <f t="shared" si="195"/>
        <v>8</v>
      </c>
      <c r="AD1592" t="str">
        <f t="shared" si="196"/>
        <v>Q2</v>
      </c>
      <c r="AE1592" t="str">
        <f t="shared" si="197"/>
        <v>FY24/25</v>
      </c>
      <c r="AF1592" t="str">
        <f t="shared" si="198"/>
        <v>EAST</v>
      </c>
    </row>
    <row r="1593" spans="1:32">
      <c r="A1593" t="s">
        <v>3025</v>
      </c>
      <c r="B1593" t="s">
        <v>22</v>
      </c>
      <c r="C1593" t="str">
        <f t="shared" si="192"/>
        <v>SPARES/OTHER</v>
      </c>
      <c r="D1593" s="4">
        <v>45513</v>
      </c>
      <c r="E1593" t="str">
        <f t="shared" si="193"/>
        <v>YAMAHA</v>
      </c>
      <c r="F1593">
        <v>13100105</v>
      </c>
      <c r="G1593" s="19">
        <v>45513</v>
      </c>
      <c r="H1593" t="s">
        <v>37</v>
      </c>
      <c r="I1593" t="s">
        <v>38</v>
      </c>
      <c r="J1593">
        <v>2</v>
      </c>
      <c r="K1593">
        <v>2</v>
      </c>
      <c r="L1593">
        <v>0</v>
      </c>
      <c r="M1593" t="s">
        <v>36</v>
      </c>
      <c r="N1593">
        <v>1.08</v>
      </c>
      <c r="O1593">
        <v>0</v>
      </c>
      <c r="P1593">
        <f t="shared" si="199"/>
        <v>0</v>
      </c>
      <c r="Q1593" t="s">
        <v>41</v>
      </c>
      <c r="R1593" t="s">
        <v>80</v>
      </c>
      <c r="S1593" t="s">
        <v>25</v>
      </c>
      <c r="T1593">
        <v>901157</v>
      </c>
      <c r="U1593">
        <v>0</v>
      </c>
      <c r="V1593" t="s">
        <v>1090</v>
      </c>
      <c r="X1593" t="s">
        <v>5435</v>
      </c>
      <c r="Z1593" t="s">
        <v>2282</v>
      </c>
      <c r="AB1593">
        <f t="shared" si="194"/>
        <v>2024</v>
      </c>
      <c r="AC1593">
        <f t="shared" si="195"/>
        <v>8</v>
      </c>
      <c r="AD1593" t="str">
        <f t="shared" si="196"/>
        <v>Q2</v>
      </c>
      <c r="AE1593" t="str">
        <f t="shared" si="197"/>
        <v>FY24/25</v>
      </c>
      <c r="AF1593" t="str">
        <f t="shared" si="198"/>
        <v>SOUTH</v>
      </c>
    </row>
    <row r="1594" spans="1:32">
      <c r="A1594" t="s">
        <v>3025</v>
      </c>
      <c r="B1594" t="s">
        <v>22</v>
      </c>
      <c r="C1594" t="str">
        <f t="shared" si="192"/>
        <v>SPARES/OTHER</v>
      </c>
      <c r="D1594" s="4">
        <v>45513</v>
      </c>
      <c r="E1594" t="str">
        <f t="shared" si="193"/>
        <v>OTHERS</v>
      </c>
      <c r="F1594">
        <v>13100105</v>
      </c>
      <c r="G1594" s="19">
        <v>45513</v>
      </c>
      <c r="H1594" t="s">
        <v>345</v>
      </c>
      <c r="I1594" t="s">
        <v>346</v>
      </c>
      <c r="J1594">
        <v>8</v>
      </c>
      <c r="K1594">
        <v>8</v>
      </c>
      <c r="L1594">
        <v>0</v>
      </c>
      <c r="M1594" t="s">
        <v>36</v>
      </c>
      <c r="N1594">
        <v>1.08</v>
      </c>
      <c r="O1594">
        <v>0</v>
      </c>
      <c r="P1594">
        <f t="shared" si="199"/>
        <v>0</v>
      </c>
      <c r="Q1594" t="s">
        <v>41</v>
      </c>
      <c r="R1594" t="s">
        <v>80</v>
      </c>
      <c r="S1594" t="s">
        <v>25</v>
      </c>
      <c r="T1594">
        <v>901157</v>
      </c>
      <c r="U1594">
        <v>0</v>
      </c>
      <c r="V1594" t="s">
        <v>1090</v>
      </c>
      <c r="X1594" t="s">
        <v>5435</v>
      </c>
      <c r="Z1594" t="s">
        <v>2282</v>
      </c>
      <c r="AB1594">
        <f t="shared" si="194"/>
        <v>2024</v>
      </c>
      <c r="AC1594">
        <f t="shared" si="195"/>
        <v>8</v>
      </c>
      <c r="AD1594" t="str">
        <f t="shared" si="196"/>
        <v>Q2</v>
      </c>
      <c r="AE1594" t="str">
        <f t="shared" si="197"/>
        <v>FY24/25</v>
      </c>
      <c r="AF1594" t="str">
        <f t="shared" si="198"/>
        <v>SOUTH</v>
      </c>
    </row>
    <row r="1595" spans="1:32">
      <c r="A1595" t="s">
        <v>3025</v>
      </c>
      <c r="B1595" t="s">
        <v>22</v>
      </c>
      <c r="C1595" t="str">
        <f t="shared" si="192"/>
        <v>CONTRACT_FEE</v>
      </c>
      <c r="D1595" s="4">
        <v>45513</v>
      </c>
      <c r="E1595" t="str">
        <f t="shared" si="193"/>
        <v>YAMAHA</v>
      </c>
      <c r="F1595">
        <v>13100106</v>
      </c>
      <c r="G1595" s="19">
        <v>45513</v>
      </c>
      <c r="H1595" t="s">
        <v>76</v>
      </c>
      <c r="I1595" t="s">
        <v>77</v>
      </c>
      <c r="J1595">
        <v>0.5</v>
      </c>
      <c r="K1595">
        <v>0.5</v>
      </c>
      <c r="L1595">
        <v>11061.95</v>
      </c>
      <c r="M1595" t="s">
        <v>36</v>
      </c>
      <c r="N1595">
        <v>1.08</v>
      </c>
      <c r="O1595">
        <v>11061.95</v>
      </c>
      <c r="P1595">
        <f t="shared" si="199"/>
        <v>11946.906000000001</v>
      </c>
      <c r="Q1595" t="s">
        <v>41</v>
      </c>
      <c r="R1595" t="s">
        <v>1076</v>
      </c>
      <c r="S1595" t="s">
        <v>25</v>
      </c>
      <c r="T1595">
        <v>901158</v>
      </c>
      <c r="U1595">
        <v>0</v>
      </c>
      <c r="V1595" t="s">
        <v>1090</v>
      </c>
      <c r="X1595" t="s">
        <v>5436</v>
      </c>
      <c r="Z1595" t="s">
        <v>1077</v>
      </c>
      <c r="AB1595">
        <f t="shared" si="194"/>
        <v>2024</v>
      </c>
      <c r="AC1595">
        <f t="shared" si="195"/>
        <v>8</v>
      </c>
      <c r="AD1595" t="str">
        <f t="shared" si="196"/>
        <v>Q2</v>
      </c>
      <c r="AE1595" t="str">
        <f t="shared" si="197"/>
        <v>FY24/25</v>
      </c>
      <c r="AF1595" t="str">
        <f t="shared" si="198"/>
        <v>SOUTH</v>
      </c>
    </row>
    <row r="1596" spans="1:32">
      <c r="A1596" t="s">
        <v>3025</v>
      </c>
      <c r="B1596" t="s">
        <v>22</v>
      </c>
      <c r="C1596" t="str">
        <f t="shared" si="192"/>
        <v>SPARES/OTHER</v>
      </c>
      <c r="D1596" s="4">
        <v>45513</v>
      </c>
      <c r="E1596" t="str">
        <f t="shared" si="193"/>
        <v>OTHERS</v>
      </c>
      <c r="F1596">
        <v>14100783</v>
      </c>
      <c r="G1596" s="19">
        <v>45513</v>
      </c>
      <c r="H1596" t="s">
        <v>345</v>
      </c>
      <c r="I1596" t="s">
        <v>346</v>
      </c>
      <c r="J1596">
        <v>5</v>
      </c>
      <c r="K1596">
        <v>5</v>
      </c>
      <c r="L1596">
        <v>0</v>
      </c>
      <c r="M1596" t="s">
        <v>36</v>
      </c>
      <c r="N1596">
        <v>1.08</v>
      </c>
      <c r="O1596">
        <v>0</v>
      </c>
      <c r="P1596">
        <f t="shared" si="199"/>
        <v>0</v>
      </c>
      <c r="Q1596" t="s">
        <v>41</v>
      </c>
      <c r="R1596" t="s">
        <v>1076</v>
      </c>
      <c r="S1596" t="s">
        <v>25</v>
      </c>
      <c r="T1596">
        <v>901159</v>
      </c>
      <c r="U1596">
        <v>577.36</v>
      </c>
      <c r="V1596" t="s">
        <v>1065</v>
      </c>
      <c r="X1596" t="s">
        <v>5436</v>
      </c>
      <c r="Y1596">
        <v>1521133</v>
      </c>
      <c r="Z1596" t="s">
        <v>1077</v>
      </c>
      <c r="AB1596">
        <f t="shared" si="194"/>
        <v>2024</v>
      </c>
      <c r="AC1596">
        <f t="shared" si="195"/>
        <v>8</v>
      </c>
      <c r="AD1596" t="str">
        <f t="shared" si="196"/>
        <v>Q2</v>
      </c>
      <c r="AE1596" t="str">
        <f t="shared" si="197"/>
        <v>FY24/25</v>
      </c>
      <c r="AF1596" t="str">
        <f t="shared" si="198"/>
        <v>SOUTH</v>
      </c>
    </row>
    <row r="1597" spans="1:32">
      <c r="A1597" t="s">
        <v>3025</v>
      </c>
      <c r="B1597" t="s">
        <v>22</v>
      </c>
      <c r="C1597" t="str">
        <f t="shared" si="192"/>
        <v>FEEDER</v>
      </c>
      <c r="D1597" s="4">
        <v>45513</v>
      </c>
      <c r="E1597" t="str">
        <f t="shared" si="193"/>
        <v>YAMAHA</v>
      </c>
      <c r="F1597">
        <v>14100783</v>
      </c>
      <c r="G1597" s="19">
        <v>45513</v>
      </c>
      <c r="H1597" t="s">
        <v>37</v>
      </c>
      <c r="I1597" t="s">
        <v>38</v>
      </c>
      <c r="J1597">
        <v>1</v>
      </c>
      <c r="K1597">
        <v>1</v>
      </c>
      <c r="L1597">
        <v>0</v>
      </c>
      <c r="M1597" t="s">
        <v>36</v>
      </c>
      <c r="N1597">
        <v>1.08</v>
      </c>
      <c r="O1597">
        <v>0</v>
      </c>
      <c r="P1597">
        <f t="shared" si="199"/>
        <v>0</v>
      </c>
      <c r="Q1597" t="s">
        <v>41</v>
      </c>
      <c r="R1597" t="s">
        <v>1076</v>
      </c>
      <c r="S1597" t="s">
        <v>25</v>
      </c>
      <c r="T1597">
        <v>901159</v>
      </c>
      <c r="U1597">
        <v>2189.5500000000002</v>
      </c>
      <c r="V1597" t="s">
        <v>1065</v>
      </c>
      <c r="X1597" t="s">
        <v>5436</v>
      </c>
      <c r="Y1597">
        <v>1521133</v>
      </c>
      <c r="Z1597" t="s">
        <v>1077</v>
      </c>
      <c r="AB1597">
        <f t="shared" si="194"/>
        <v>2024</v>
      </c>
      <c r="AC1597">
        <f t="shared" si="195"/>
        <v>8</v>
      </c>
      <c r="AD1597" t="str">
        <f t="shared" si="196"/>
        <v>Q2</v>
      </c>
      <c r="AE1597" t="str">
        <f t="shared" si="197"/>
        <v>FY24/25</v>
      </c>
      <c r="AF1597" t="str">
        <f t="shared" si="198"/>
        <v>SOUTH</v>
      </c>
    </row>
    <row r="1598" spans="1:32">
      <c r="A1598" t="s">
        <v>3025</v>
      </c>
      <c r="B1598" t="s">
        <v>22</v>
      </c>
      <c r="C1598" t="str">
        <f t="shared" si="192"/>
        <v>SERVICE_CHARGE</v>
      </c>
      <c r="D1598" s="4">
        <v>45516</v>
      </c>
      <c r="E1598" t="str">
        <f t="shared" si="193"/>
        <v>YAMAHA</v>
      </c>
      <c r="F1598">
        <v>12100222</v>
      </c>
      <c r="G1598" s="19">
        <v>45516</v>
      </c>
      <c r="H1598" t="s">
        <v>76</v>
      </c>
      <c r="I1598" t="s">
        <v>77</v>
      </c>
      <c r="J1598">
        <v>1</v>
      </c>
      <c r="K1598">
        <v>1</v>
      </c>
      <c r="L1598">
        <v>18053.099999999999</v>
      </c>
      <c r="M1598" t="s">
        <v>36</v>
      </c>
      <c r="N1598">
        <v>1.08</v>
      </c>
      <c r="O1598">
        <v>18053.099999999999</v>
      </c>
      <c r="P1598">
        <f t="shared" si="199"/>
        <v>19497.347999999998</v>
      </c>
      <c r="Q1598" t="s">
        <v>41</v>
      </c>
      <c r="R1598" t="s">
        <v>368</v>
      </c>
      <c r="S1598" t="s">
        <v>25</v>
      </c>
      <c r="T1598">
        <v>901162</v>
      </c>
      <c r="U1598">
        <v>0</v>
      </c>
      <c r="V1598" t="s">
        <v>1069</v>
      </c>
      <c r="X1598" t="s">
        <v>5437</v>
      </c>
      <c r="Z1598" t="s">
        <v>369</v>
      </c>
      <c r="AB1598">
        <f t="shared" si="194"/>
        <v>2024</v>
      </c>
      <c r="AC1598">
        <f t="shared" si="195"/>
        <v>8</v>
      </c>
      <c r="AD1598" t="str">
        <f t="shared" si="196"/>
        <v>Q2</v>
      </c>
      <c r="AE1598" t="str">
        <f t="shared" si="197"/>
        <v>FY24/25</v>
      </c>
      <c r="AF1598" t="str">
        <f t="shared" si="198"/>
        <v>SOUTH</v>
      </c>
    </row>
    <row r="1599" spans="1:32">
      <c r="A1599" t="s">
        <v>3025</v>
      </c>
      <c r="B1599" t="s">
        <v>22</v>
      </c>
      <c r="C1599" t="str">
        <f t="shared" si="192"/>
        <v>FEEDER</v>
      </c>
      <c r="D1599" s="4">
        <v>45516</v>
      </c>
      <c r="E1599" t="str">
        <f t="shared" si="193"/>
        <v>YAMAHA</v>
      </c>
      <c r="F1599">
        <v>14100784</v>
      </c>
      <c r="G1599" s="19">
        <v>45516</v>
      </c>
      <c r="H1599" t="s">
        <v>353</v>
      </c>
      <c r="I1599" t="s">
        <v>354</v>
      </c>
      <c r="J1599">
        <v>3</v>
      </c>
      <c r="K1599">
        <v>3</v>
      </c>
      <c r="L1599">
        <v>0</v>
      </c>
      <c r="M1599" t="s">
        <v>36</v>
      </c>
      <c r="N1599">
        <v>1.08</v>
      </c>
      <c r="O1599">
        <v>0</v>
      </c>
      <c r="P1599">
        <f t="shared" si="199"/>
        <v>0</v>
      </c>
      <c r="Q1599" t="s">
        <v>41</v>
      </c>
      <c r="R1599" t="s">
        <v>368</v>
      </c>
      <c r="S1599" t="s">
        <v>25</v>
      </c>
      <c r="T1599">
        <v>901163</v>
      </c>
      <c r="U1599">
        <v>18283.099999999999</v>
      </c>
      <c r="V1599" t="s">
        <v>1065</v>
      </c>
      <c r="X1599" t="s">
        <v>5437</v>
      </c>
      <c r="Y1599">
        <v>1522125</v>
      </c>
      <c r="Z1599" t="s">
        <v>369</v>
      </c>
      <c r="AB1599">
        <f t="shared" si="194"/>
        <v>2024</v>
      </c>
      <c r="AC1599">
        <f t="shared" si="195"/>
        <v>8</v>
      </c>
      <c r="AD1599" t="str">
        <f t="shared" si="196"/>
        <v>Q2</v>
      </c>
      <c r="AE1599" t="str">
        <f t="shared" si="197"/>
        <v>FY24/25</v>
      </c>
      <c r="AF1599" t="str">
        <f t="shared" si="198"/>
        <v>SOUTH</v>
      </c>
    </row>
    <row r="1600" spans="1:32">
      <c r="A1600" t="s">
        <v>3025</v>
      </c>
      <c r="B1600" t="s">
        <v>22</v>
      </c>
      <c r="C1600" t="str">
        <f t="shared" si="192"/>
        <v>SPARES/OTHER</v>
      </c>
      <c r="D1600" s="4">
        <v>45516</v>
      </c>
      <c r="E1600" t="str">
        <f t="shared" si="193"/>
        <v>YAMAHA</v>
      </c>
      <c r="F1600">
        <v>14100785</v>
      </c>
      <c r="G1600" s="19">
        <v>45516</v>
      </c>
      <c r="H1600" t="s">
        <v>1412</v>
      </c>
      <c r="I1600" t="s">
        <v>1374</v>
      </c>
      <c r="J1600">
        <v>1</v>
      </c>
      <c r="K1600">
        <v>1</v>
      </c>
      <c r="L1600">
        <v>601.77</v>
      </c>
      <c r="M1600" t="s">
        <v>36</v>
      </c>
      <c r="N1600">
        <v>1.08</v>
      </c>
      <c r="O1600">
        <v>601.77</v>
      </c>
      <c r="P1600">
        <f t="shared" si="199"/>
        <v>649.91160000000002</v>
      </c>
      <c r="Q1600" t="s">
        <v>41</v>
      </c>
      <c r="R1600" t="s">
        <v>1773</v>
      </c>
      <c r="S1600" t="s">
        <v>25</v>
      </c>
      <c r="T1600">
        <v>901165</v>
      </c>
      <c r="U1600">
        <v>304</v>
      </c>
      <c r="V1600" t="s">
        <v>1065</v>
      </c>
      <c r="X1600" t="s">
        <v>5438</v>
      </c>
      <c r="Y1600">
        <v>1522140</v>
      </c>
      <c r="Z1600" t="s">
        <v>1775</v>
      </c>
      <c r="AB1600">
        <f t="shared" si="194"/>
        <v>2024</v>
      </c>
      <c r="AC1600">
        <f t="shared" si="195"/>
        <v>8</v>
      </c>
      <c r="AD1600" t="str">
        <f t="shared" si="196"/>
        <v>Q2</v>
      </c>
      <c r="AE1600" t="str">
        <f t="shared" si="197"/>
        <v>FY24/25</v>
      </c>
      <c r="AF1600" t="str">
        <f t="shared" si="198"/>
        <v>SOUTH</v>
      </c>
    </row>
    <row r="1601" spans="1:32">
      <c r="A1601" t="s">
        <v>3025</v>
      </c>
      <c r="B1601" t="s">
        <v>22</v>
      </c>
      <c r="C1601" t="str">
        <f t="shared" si="192"/>
        <v>SPARES/OTHER</v>
      </c>
      <c r="D1601" s="4">
        <v>45516</v>
      </c>
      <c r="E1601" t="str">
        <f t="shared" si="193"/>
        <v>YAMAHA</v>
      </c>
      <c r="F1601">
        <v>14100785</v>
      </c>
      <c r="G1601" s="19">
        <v>45516</v>
      </c>
      <c r="H1601" t="s">
        <v>5365</v>
      </c>
      <c r="I1601" t="s">
        <v>5366</v>
      </c>
      <c r="J1601">
        <v>1</v>
      </c>
      <c r="K1601">
        <v>1</v>
      </c>
      <c r="L1601">
        <v>88.5</v>
      </c>
      <c r="M1601" t="s">
        <v>36</v>
      </c>
      <c r="N1601">
        <v>1.08</v>
      </c>
      <c r="O1601">
        <v>88.5</v>
      </c>
      <c r="P1601">
        <f t="shared" si="199"/>
        <v>95.580000000000013</v>
      </c>
      <c r="Q1601" t="s">
        <v>41</v>
      </c>
      <c r="R1601" t="s">
        <v>1773</v>
      </c>
      <c r="S1601" t="s">
        <v>25</v>
      </c>
      <c r="T1601">
        <v>901165</v>
      </c>
      <c r="U1601">
        <v>45</v>
      </c>
      <c r="V1601" t="s">
        <v>1065</v>
      </c>
      <c r="X1601" t="s">
        <v>5438</v>
      </c>
      <c r="Y1601">
        <v>1522140</v>
      </c>
      <c r="Z1601" t="s">
        <v>1775</v>
      </c>
      <c r="AB1601">
        <f t="shared" si="194"/>
        <v>2024</v>
      </c>
      <c r="AC1601">
        <f t="shared" si="195"/>
        <v>8</v>
      </c>
      <c r="AD1601" t="str">
        <f t="shared" si="196"/>
        <v>Q2</v>
      </c>
      <c r="AE1601" t="str">
        <f t="shared" si="197"/>
        <v>FY24/25</v>
      </c>
      <c r="AF1601" t="str">
        <f t="shared" si="198"/>
        <v>SOUTH</v>
      </c>
    </row>
    <row r="1602" spans="1:32">
      <c r="A1602" t="s">
        <v>3025</v>
      </c>
      <c r="B1602" t="s">
        <v>22</v>
      </c>
      <c r="C1602" t="str">
        <f t="shared" ref="C1602:C1665" si="200">IF(F1602="", "", IF(AND(F1602&gt;=12000000, F1602&lt;=13000000, OR(ISNUMBER(SEARCH("SERVICE", H1602)), ISNUMBER(SEARCH("REPAIR CHARGE", I1602)), ISNUMBER(SEARCH("REPAIR", H1602)))), "SERVICE_CHARGE", IF(AND(F1602&gt;=13000000, F1602&lt;=14000000, OR(ISNUMBER(SEARCH("SERVICE", H1602)), ISNUMBER(SEARCH("REPAIR CHARGE", I1602)), ISNUMBER(SEARCH("REPAIR", H1602)))), "CONTRACT_FEE", IF(AND(F1602&gt;=14000000, F1602&lt;=15000000, OR(ISNUMBER(SEARCH("TAPE FEEDER", I1602)), ISNUMBER(SEARCH("ZS FEEDER", I1602)), ISNUMBER(SEARCH("TRAY", I1602)))), "FEEDER", "SPARES/OTHER"))))</f>
        <v>SPARES/OTHER</v>
      </c>
      <c r="D1602" s="4">
        <v>45516</v>
      </c>
      <c r="E1602" t="str">
        <f t="shared" ref="E1602:E1665" si="201">IF(ISNUMBER(SEARCH("YMCT",H1602)),"YAMAHA",IF(ISNUMBER(SEARCH("HELI",H1602)),"HELLER",IF(ISNUMBER(SEARCH("PEMR",H1602)),"PEMTRON",IF(ISNUMBER(SEARCH("PEMT",H1602)),"PEMTRON",IF(H1602="","",(IFERROR(1/0,"OTHERS")))))))</f>
        <v>YAMAHA</v>
      </c>
      <c r="F1602">
        <v>14100786</v>
      </c>
      <c r="G1602" s="19">
        <v>45516</v>
      </c>
      <c r="H1602" t="s">
        <v>1412</v>
      </c>
      <c r="I1602" t="s">
        <v>1374</v>
      </c>
      <c r="J1602">
        <v>1</v>
      </c>
      <c r="K1602">
        <v>1</v>
      </c>
      <c r="L1602">
        <v>548.66999999999996</v>
      </c>
      <c r="M1602" t="s">
        <v>36</v>
      </c>
      <c r="N1602">
        <v>1.08</v>
      </c>
      <c r="O1602">
        <v>548.66999999999996</v>
      </c>
      <c r="P1602">
        <f t="shared" si="199"/>
        <v>592.56359999999995</v>
      </c>
      <c r="Q1602" t="s">
        <v>41</v>
      </c>
      <c r="R1602" t="s">
        <v>2410</v>
      </c>
      <c r="S1602" t="s">
        <v>25</v>
      </c>
      <c r="T1602">
        <v>901160</v>
      </c>
      <c r="U1602">
        <v>304</v>
      </c>
      <c r="V1602" t="s">
        <v>1065</v>
      </c>
      <c r="X1602" t="s">
        <v>5439</v>
      </c>
      <c r="Y1602">
        <v>1522258</v>
      </c>
      <c r="Z1602" t="s">
        <v>2412</v>
      </c>
      <c r="AB1602">
        <f t="shared" ref="AB1602:AB1665" si="202">IF(D1602="","",YEAR(D1602))</f>
        <v>2024</v>
      </c>
      <c r="AC1602">
        <f t="shared" ref="AC1602:AC1665" si="203">IF(D1602="","",MONTH(D1602))</f>
        <v>8</v>
      </c>
      <c r="AD1602" t="str">
        <f t="shared" ref="AD1602:AD1665" si="204">IFERROR(IF(AC1602="","",IF(AND(AC1602&gt;=10,AC1602&lt;=12),"Q3",IF(AND(AC1602&gt;=1,AC1602&lt;=3),"Q4",IF(AND(AC1602&gt;=7,AC1602&lt;=9),"Q2",IF(AND(AC1602&gt;=4,AC1602&lt;=6),"Q1"))))),"")</f>
        <v>Q2</v>
      </c>
      <c r="AE1602" t="str">
        <f t="shared" ref="AE1602:AE1665" si="205">IFERROR(IF(AD1602="Q4","FY"&amp;RIGHT(AB1602,2)-1&amp;"/"&amp;RIGHT(AB1602,2),"FY"&amp;RIGHT(AB1602,2)&amp;"/"&amp;RIGHT(AB1602,2)+1),"")</f>
        <v>FY24/25</v>
      </c>
      <c r="AF1602" t="str">
        <f t="shared" ref="AF1602:AF1665" si="206">IF(B1602="SZX","SOUTH",IF(B1602="BJS","NORTH",IF(B1602="SHA","EAST",IF(B1602="","",(IF(AND(B1602&lt;&gt;"SZX",B1602&lt;&gt;"SHA",B1602&lt;&gt;"BJS"),"WEST"))))))</f>
        <v>SOUTH</v>
      </c>
    </row>
    <row r="1603" spans="1:32">
      <c r="A1603" t="s">
        <v>3025</v>
      </c>
      <c r="B1603" t="s">
        <v>22</v>
      </c>
      <c r="C1603" t="str">
        <f t="shared" si="200"/>
        <v>SPARES/OTHER</v>
      </c>
      <c r="D1603" s="4">
        <v>45516</v>
      </c>
      <c r="E1603" t="str">
        <f t="shared" si="201"/>
        <v>YAMAHA</v>
      </c>
      <c r="F1603">
        <v>14100786</v>
      </c>
      <c r="G1603" s="19">
        <v>45516</v>
      </c>
      <c r="H1603" t="s">
        <v>742</v>
      </c>
      <c r="I1603" t="s">
        <v>743</v>
      </c>
      <c r="J1603">
        <v>1</v>
      </c>
      <c r="K1603">
        <v>1</v>
      </c>
      <c r="L1603">
        <v>252.21</v>
      </c>
      <c r="M1603" t="s">
        <v>36</v>
      </c>
      <c r="N1603">
        <v>1.08</v>
      </c>
      <c r="O1603">
        <v>252.21</v>
      </c>
      <c r="P1603">
        <f t="shared" ref="P1603:P1666" si="207">IF(M1603="CNY",O1603*N1603,IF(M1603="USD",O1603*7.8,IF(M1603="HKD",O1603*1,IF(M1603="JPY",O1603*0.0563,""))))</f>
        <v>272.38680000000005</v>
      </c>
      <c r="Q1603" t="s">
        <v>41</v>
      </c>
      <c r="R1603" t="s">
        <v>2410</v>
      </c>
      <c r="S1603" t="s">
        <v>25</v>
      </c>
      <c r="T1603">
        <v>901160</v>
      </c>
      <c r="U1603">
        <v>158.4</v>
      </c>
      <c r="V1603" t="s">
        <v>1065</v>
      </c>
      <c r="X1603" t="s">
        <v>5439</v>
      </c>
      <c r="Y1603">
        <v>1522258</v>
      </c>
      <c r="Z1603" t="s">
        <v>2412</v>
      </c>
      <c r="AB1603">
        <f t="shared" si="202"/>
        <v>2024</v>
      </c>
      <c r="AC1603">
        <f t="shared" si="203"/>
        <v>8</v>
      </c>
      <c r="AD1603" t="str">
        <f t="shared" si="204"/>
        <v>Q2</v>
      </c>
      <c r="AE1603" t="str">
        <f t="shared" si="205"/>
        <v>FY24/25</v>
      </c>
      <c r="AF1603" t="str">
        <f t="shared" si="206"/>
        <v>SOUTH</v>
      </c>
    </row>
    <row r="1604" spans="1:32">
      <c r="A1604" t="s">
        <v>3025</v>
      </c>
      <c r="B1604" t="s">
        <v>22</v>
      </c>
      <c r="C1604" t="str">
        <f t="shared" si="200"/>
        <v>SPARES/OTHER</v>
      </c>
      <c r="D1604" s="4">
        <v>45516</v>
      </c>
      <c r="E1604" t="str">
        <f t="shared" si="201"/>
        <v>YAMAHA</v>
      </c>
      <c r="F1604">
        <v>14100786</v>
      </c>
      <c r="G1604" s="19">
        <v>45516</v>
      </c>
      <c r="H1604" t="s">
        <v>136</v>
      </c>
      <c r="I1604" t="s">
        <v>125</v>
      </c>
      <c r="J1604">
        <v>1</v>
      </c>
      <c r="K1604">
        <v>1</v>
      </c>
      <c r="L1604">
        <v>252.21</v>
      </c>
      <c r="M1604" t="s">
        <v>36</v>
      </c>
      <c r="N1604">
        <v>1.08</v>
      </c>
      <c r="O1604">
        <v>252.21</v>
      </c>
      <c r="P1604">
        <f t="shared" si="207"/>
        <v>272.38680000000005</v>
      </c>
      <c r="Q1604" t="s">
        <v>41</v>
      </c>
      <c r="R1604" t="s">
        <v>2410</v>
      </c>
      <c r="S1604" t="s">
        <v>25</v>
      </c>
      <c r="T1604">
        <v>901160</v>
      </c>
      <c r="U1604">
        <v>121.84</v>
      </c>
      <c r="V1604" t="s">
        <v>1065</v>
      </c>
      <c r="X1604" t="s">
        <v>5439</v>
      </c>
      <c r="Y1604">
        <v>1522258</v>
      </c>
      <c r="Z1604" t="s">
        <v>2412</v>
      </c>
      <c r="AB1604">
        <f t="shared" si="202"/>
        <v>2024</v>
      </c>
      <c r="AC1604">
        <f t="shared" si="203"/>
        <v>8</v>
      </c>
      <c r="AD1604" t="str">
        <f t="shared" si="204"/>
        <v>Q2</v>
      </c>
      <c r="AE1604" t="str">
        <f t="shared" si="205"/>
        <v>FY24/25</v>
      </c>
      <c r="AF1604" t="str">
        <f t="shared" si="206"/>
        <v>SOUTH</v>
      </c>
    </row>
    <row r="1605" spans="1:32">
      <c r="A1605" t="s">
        <v>3025</v>
      </c>
      <c r="B1605" t="s">
        <v>22</v>
      </c>
      <c r="C1605" t="str">
        <f t="shared" si="200"/>
        <v>SPARES/OTHER</v>
      </c>
      <c r="D1605" s="4">
        <v>45516</v>
      </c>
      <c r="E1605" t="str">
        <f t="shared" si="201"/>
        <v>YAMAHA</v>
      </c>
      <c r="F1605">
        <v>14100786</v>
      </c>
      <c r="G1605" s="19">
        <v>45516</v>
      </c>
      <c r="H1605" t="s">
        <v>478</v>
      </c>
      <c r="I1605" t="s">
        <v>125</v>
      </c>
      <c r="J1605">
        <v>1</v>
      </c>
      <c r="K1605">
        <v>1</v>
      </c>
      <c r="L1605">
        <v>252.21</v>
      </c>
      <c r="M1605" t="s">
        <v>36</v>
      </c>
      <c r="N1605">
        <v>1.08</v>
      </c>
      <c r="O1605">
        <v>252.21</v>
      </c>
      <c r="P1605">
        <f t="shared" si="207"/>
        <v>272.38680000000005</v>
      </c>
      <c r="Q1605" t="s">
        <v>41</v>
      </c>
      <c r="R1605" t="s">
        <v>2410</v>
      </c>
      <c r="S1605" t="s">
        <v>25</v>
      </c>
      <c r="T1605">
        <v>901160</v>
      </c>
      <c r="U1605">
        <v>156.19999999999999</v>
      </c>
      <c r="V1605" t="s">
        <v>1065</v>
      </c>
      <c r="X1605" t="s">
        <v>5439</v>
      </c>
      <c r="Y1605">
        <v>1522258</v>
      </c>
      <c r="Z1605" t="s">
        <v>2412</v>
      </c>
      <c r="AB1605">
        <f t="shared" si="202"/>
        <v>2024</v>
      </c>
      <c r="AC1605">
        <f t="shared" si="203"/>
        <v>8</v>
      </c>
      <c r="AD1605" t="str">
        <f t="shared" si="204"/>
        <v>Q2</v>
      </c>
      <c r="AE1605" t="str">
        <f t="shared" si="205"/>
        <v>FY24/25</v>
      </c>
      <c r="AF1605" t="str">
        <f t="shared" si="206"/>
        <v>SOUTH</v>
      </c>
    </row>
    <row r="1606" spans="1:32">
      <c r="A1606" t="s">
        <v>3025</v>
      </c>
      <c r="B1606" t="s">
        <v>22</v>
      </c>
      <c r="C1606" t="str">
        <f t="shared" si="200"/>
        <v>SPARES/OTHER</v>
      </c>
      <c r="D1606" s="4">
        <v>45516</v>
      </c>
      <c r="E1606" t="str">
        <f t="shared" si="201"/>
        <v>YAMAHA</v>
      </c>
      <c r="F1606">
        <v>14100786</v>
      </c>
      <c r="G1606" s="19">
        <v>45516</v>
      </c>
      <c r="H1606" t="s">
        <v>4000</v>
      </c>
      <c r="I1606" t="s">
        <v>125</v>
      </c>
      <c r="J1606">
        <v>1</v>
      </c>
      <c r="K1606">
        <v>1</v>
      </c>
      <c r="L1606">
        <v>252.21</v>
      </c>
      <c r="M1606" t="s">
        <v>36</v>
      </c>
      <c r="N1606">
        <v>1.08</v>
      </c>
      <c r="O1606">
        <v>252.21</v>
      </c>
      <c r="P1606">
        <f t="shared" si="207"/>
        <v>272.38680000000005</v>
      </c>
      <c r="Q1606" t="s">
        <v>41</v>
      </c>
      <c r="R1606" t="s">
        <v>2410</v>
      </c>
      <c r="S1606" t="s">
        <v>25</v>
      </c>
      <c r="T1606">
        <v>901160</v>
      </c>
      <c r="U1606">
        <v>156.19999999999999</v>
      </c>
      <c r="V1606" t="s">
        <v>1065</v>
      </c>
      <c r="X1606" t="s">
        <v>5439</v>
      </c>
      <c r="Y1606">
        <v>1522258</v>
      </c>
      <c r="Z1606" t="s">
        <v>2412</v>
      </c>
      <c r="AB1606">
        <f t="shared" si="202"/>
        <v>2024</v>
      </c>
      <c r="AC1606">
        <f t="shared" si="203"/>
        <v>8</v>
      </c>
      <c r="AD1606" t="str">
        <f t="shared" si="204"/>
        <v>Q2</v>
      </c>
      <c r="AE1606" t="str">
        <f t="shared" si="205"/>
        <v>FY24/25</v>
      </c>
      <c r="AF1606" t="str">
        <f t="shared" si="206"/>
        <v>SOUTH</v>
      </c>
    </row>
    <row r="1607" spans="1:32">
      <c r="A1607" t="s">
        <v>3025</v>
      </c>
      <c r="B1607" t="s">
        <v>22</v>
      </c>
      <c r="C1607" t="str">
        <f t="shared" si="200"/>
        <v>SPARES/OTHER</v>
      </c>
      <c r="D1607" s="4">
        <v>45516</v>
      </c>
      <c r="E1607" t="str">
        <f t="shared" si="201"/>
        <v>YAMAHA</v>
      </c>
      <c r="F1607">
        <v>14100786</v>
      </c>
      <c r="G1607" s="19">
        <v>45516</v>
      </c>
      <c r="H1607" t="s">
        <v>502</v>
      </c>
      <c r="I1607" t="s">
        <v>503</v>
      </c>
      <c r="J1607">
        <v>1</v>
      </c>
      <c r="K1607">
        <v>1</v>
      </c>
      <c r="L1607">
        <v>44.25</v>
      </c>
      <c r="M1607" t="s">
        <v>36</v>
      </c>
      <c r="N1607">
        <v>1.08</v>
      </c>
      <c r="O1607">
        <v>44.25</v>
      </c>
      <c r="P1607">
        <f t="shared" si="207"/>
        <v>47.790000000000006</v>
      </c>
      <c r="Q1607" t="s">
        <v>41</v>
      </c>
      <c r="R1607" t="s">
        <v>2410</v>
      </c>
      <c r="S1607" t="s">
        <v>25</v>
      </c>
      <c r="T1607">
        <v>901160</v>
      </c>
      <c r="U1607">
        <v>22</v>
      </c>
      <c r="V1607" t="s">
        <v>1065</v>
      </c>
      <c r="X1607" t="s">
        <v>5439</v>
      </c>
      <c r="Y1607">
        <v>1522258</v>
      </c>
      <c r="Z1607" t="s">
        <v>2412</v>
      </c>
      <c r="AB1607">
        <f t="shared" si="202"/>
        <v>2024</v>
      </c>
      <c r="AC1607">
        <f t="shared" si="203"/>
        <v>8</v>
      </c>
      <c r="AD1607" t="str">
        <f t="shared" si="204"/>
        <v>Q2</v>
      </c>
      <c r="AE1607" t="str">
        <f t="shared" si="205"/>
        <v>FY24/25</v>
      </c>
      <c r="AF1607" t="str">
        <f t="shared" si="206"/>
        <v>SOUTH</v>
      </c>
    </row>
    <row r="1608" spans="1:32">
      <c r="A1608" t="s">
        <v>3025</v>
      </c>
      <c r="B1608" t="s">
        <v>22</v>
      </c>
      <c r="C1608" t="str">
        <f t="shared" si="200"/>
        <v>SPARES/OTHER</v>
      </c>
      <c r="D1608" s="4">
        <v>45516</v>
      </c>
      <c r="E1608" t="str">
        <f t="shared" si="201"/>
        <v>YAMAHA</v>
      </c>
      <c r="F1608">
        <v>14100787</v>
      </c>
      <c r="G1608" s="19">
        <v>45516</v>
      </c>
      <c r="H1608" t="s">
        <v>5381</v>
      </c>
      <c r="I1608" t="s">
        <v>1427</v>
      </c>
      <c r="J1608">
        <v>1</v>
      </c>
      <c r="K1608">
        <v>1</v>
      </c>
      <c r="L1608">
        <v>6725.66</v>
      </c>
      <c r="M1608" t="s">
        <v>36</v>
      </c>
      <c r="N1608">
        <v>1.08</v>
      </c>
      <c r="O1608">
        <v>6725.66</v>
      </c>
      <c r="P1608">
        <f t="shared" si="207"/>
        <v>7263.7128000000002</v>
      </c>
      <c r="Q1608" t="s">
        <v>41</v>
      </c>
      <c r="R1608" t="s">
        <v>2206</v>
      </c>
      <c r="S1608" t="s">
        <v>25</v>
      </c>
      <c r="T1608">
        <v>901161</v>
      </c>
      <c r="U1608">
        <v>3165</v>
      </c>
      <c r="V1608" t="s">
        <v>1065</v>
      </c>
      <c r="X1608" t="s">
        <v>5440</v>
      </c>
      <c r="Y1608">
        <v>1522269</v>
      </c>
      <c r="Z1608" t="s">
        <v>2208</v>
      </c>
      <c r="AB1608">
        <f t="shared" si="202"/>
        <v>2024</v>
      </c>
      <c r="AC1608">
        <f t="shared" si="203"/>
        <v>8</v>
      </c>
      <c r="AD1608" t="str">
        <f t="shared" si="204"/>
        <v>Q2</v>
      </c>
      <c r="AE1608" t="str">
        <f t="shared" si="205"/>
        <v>FY24/25</v>
      </c>
      <c r="AF1608" t="str">
        <f t="shared" si="206"/>
        <v>SOUTH</v>
      </c>
    </row>
    <row r="1609" spans="1:32">
      <c r="A1609" t="s">
        <v>3025</v>
      </c>
      <c r="B1609" t="s">
        <v>22</v>
      </c>
      <c r="C1609" t="str">
        <f t="shared" si="200"/>
        <v>SPARES/OTHER</v>
      </c>
      <c r="D1609" s="4">
        <v>45516</v>
      </c>
      <c r="E1609" t="str">
        <f t="shared" si="201"/>
        <v>OTHERS</v>
      </c>
      <c r="F1609">
        <v>14100788</v>
      </c>
      <c r="G1609" s="19">
        <v>45516</v>
      </c>
      <c r="H1609" t="s">
        <v>5441</v>
      </c>
      <c r="I1609" t="s">
        <v>351</v>
      </c>
      <c r="J1609">
        <v>1</v>
      </c>
      <c r="K1609">
        <v>1</v>
      </c>
      <c r="L1609">
        <v>601.77</v>
      </c>
      <c r="M1609" t="s">
        <v>36</v>
      </c>
      <c r="N1609">
        <v>1.08</v>
      </c>
      <c r="O1609">
        <v>601.77</v>
      </c>
      <c r="P1609">
        <f t="shared" si="207"/>
        <v>649.91160000000002</v>
      </c>
      <c r="Q1609" t="s">
        <v>41</v>
      </c>
      <c r="R1609" t="s">
        <v>5442</v>
      </c>
      <c r="S1609" t="s">
        <v>25</v>
      </c>
      <c r="T1609">
        <v>901164</v>
      </c>
      <c r="U1609">
        <v>309.73</v>
      </c>
      <c r="V1609" t="s">
        <v>1065</v>
      </c>
      <c r="X1609" t="s">
        <v>5443</v>
      </c>
      <c r="Y1609">
        <v>1522278</v>
      </c>
      <c r="Z1609" t="s">
        <v>5444</v>
      </c>
      <c r="AB1609">
        <f t="shared" si="202"/>
        <v>2024</v>
      </c>
      <c r="AC1609">
        <f t="shared" si="203"/>
        <v>8</v>
      </c>
      <c r="AD1609" t="str">
        <f t="shared" si="204"/>
        <v>Q2</v>
      </c>
      <c r="AE1609" t="str">
        <f t="shared" si="205"/>
        <v>FY24/25</v>
      </c>
      <c r="AF1609" t="str">
        <f t="shared" si="206"/>
        <v>SOUTH</v>
      </c>
    </row>
    <row r="1610" spans="1:32">
      <c r="A1610" t="s">
        <v>3025</v>
      </c>
      <c r="B1610" t="s">
        <v>3651</v>
      </c>
      <c r="C1610" t="str">
        <f t="shared" si="200"/>
        <v>SERVICE_CHARGE</v>
      </c>
      <c r="D1610" s="4">
        <v>45517</v>
      </c>
      <c r="E1610" t="str">
        <f t="shared" si="201"/>
        <v>YAMAHA</v>
      </c>
      <c r="F1610">
        <v>12100223</v>
      </c>
      <c r="G1610" s="19">
        <v>45517</v>
      </c>
      <c r="H1610" t="s">
        <v>76</v>
      </c>
      <c r="I1610" t="s">
        <v>77</v>
      </c>
      <c r="J1610">
        <v>1</v>
      </c>
      <c r="K1610">
        <v>1</v>
      </c>
      <c r="L1610">
        <v>21238.94</v>
      </c>
      <c r="M1610" t="s">
        <v>36</v>
      </c>
      <c r="N1610">
        <v>1.08</v>
      </c>
      <c r="O1610">
        <v>21238.94</v>
      </c>
      <c r="P1610">
        <f t="shared" si="207"/>
        <v>22938.055199999999</v>
      </c>
      <c r="Q1610" t="s">
        <v>3652</v>
      </c>
      <c r="R1610" t="s">
        <v>4054</v>
      </c>
      <c r="S1610" t="s">
        <v>25</v>
      </c>
      <c r="T1610">
        <v>901170</v>
      </c>
      <c r="U1610">
        <v>0</v>
      </c>
      <c r="V1610" t="s">
        <v>1069</v>
      </c>
      <c r="X1610" t="s">
        <v>5445</v>
      </c>
      <c r="Z1610" t="s">
        <v>4056</v>
      </c>
      <c r="AB1610">
        <f t="shared" si="202"/>
        <v>2024</v>
      </c>
      <c r="AC1610">
        <f t="shared" si="203"/>
        <v>8</v>
      </c>
      <c r="AD1610" t="str">
        <f t="shared" si="204"/>
        <v>Q2</v>
      </c>
      <c r="AE1610" t="str">
        <f t="shared" si="205"/>
        <v>FY24/25</v>
      </c>
      <c r="AF1610" t="str">
        <f t="shared" si="206"/>
        <v>NORTH</v>
      </c>
    </row>
    <row r="1611" spans="1:32">
      <c r="A1611" t="s">
        <v>3025</v>
      </c>
      <c r="B1611" t="s">
        <v>22</v>
      </c>
      <c r="C1611" t="str">
        <f t="shared" si="200"/>
        <v>CONTRACT_FEE</v>
      </c>
      <c r="D1611" s="4">
        <v>45517</v>
      </c>
      <c r="E1611" t="str">
        <f t="shared" si="201"/>
        <v>YAMAHA</v>
      </c>
      <c r="F1611">
        <v>13100107</v>
      </c>
      <c r="G1611" s="19">
        <v>45517</v>
      </c>
      <c r="H1611" t="s">
        <v>76</v>
      </c>
      <c r="I1611" t="s">
        <v>77</v>
      </c>
      <c r="J1611">
        <v>0.5</v>
      </c>
      <c r="K1611">
        <v>0.5</v>
      </c>
      <c r="L1611">
        <v>17699.12</v>
      </c>
      <c r="M1611" t="s">
        <v>36</v>
      </c>
      <c r="N1611">
        <v>1.08</v>
      </c>
      <c r="O1611">
        <v>17699.12</v>
      </c>
      <c r="P1611">
        <f t="shared" si="207"/>
        <v>19115.049599999998</v>
      </c>
      <c r="Q1611" t="s">
        <v>41</v>
      </c>
      <c r="R1611" t="s">
        <v>80</v>
      </c>
      <c r="S1611" t="s">
        <v>25</v>
      </c>
      <c r="T1611">
        <v>901156</v>
      </c>
      <c r="U1611">
        <v>0</v>
      </c>
      <c r="V1611" t="s">
        <v>1090</v>
      </c>
      <c r="X1611" t="s">
        <v>5435</v>
      </c>
      <c r="Z1611" t="s">
        <v>2282</v>
      </c>
      <c r="AB1611">
        <f t="shared" si="202"/>
        <v>2024</v>
      </c>
      <c r="AC1611">
        <f t="shared" si="203"/>
        <v>8</v>
      </c>
      <c r="AD1611" t="str">
        <f t="shared" si="204"/>
        <v>Q2</v>
      </c>
      <c r="AE1611" t="str">
        <f t="shared" si="205"/>
        <v>FY24/25</v>
      </c>
      <c r="AF1611" t="str">
        <f t="shared" si="206"/>
        <v>SOUTH</v>
      </c>
    </row>
    <row r="1612" spans="1:32">
      <c r="A1612" t="s">
        <v>3025</v>
      </c>
      <c r="B1612" t="s">
        <v>22</v>
      </c>
      <c r="C1612" t="str">
        <f t="shared" si="200"/>
        <v>CONTRACT_FEE</v>
      </c>
      <c r="D1612" s="4">
        <v>45517</v>
      </c>
      <c r="E1612" t="str">
        <f t="shared" si="201"/>
        <v>YAMAHA</v>
      </c>
      <c r="F1612">
        <v>13100108</v>
      </c>
      <c r="G1612" s="19">
        <v>45517</v>
      </c>
      <c r="H1612" t="s">
        <v>76</v>
      </c>
      <c r="I1612" t="s">
        <v>77</v>
      </c>
      <c r="J1612">
        <v>1</v>
      </c>
      <c r="K1612">
        <v>1</v>
      </c>
      <c r="L1612">
        <v>25663.72</v>
      </c>
      <c r="M1612" t="s">
        <v>36</v>
      </c>
      <c r="N1612">
        <v>1.08</v>
      </c>
      <c r="O1612">
        <v>25663.72</v>
      </c>
      <c r="P1612">
        <f t="shared" si="207"/>
        <v>27716.817600000002</v>
      </c>
      <c r="Q1612" t="s">
        <v>41</v>
      </c>
      <c r="R1612" t="s">
        <v>368</v>
      </c>
      <c r="S1612" t="s">
        <v>25</v>
      </c>
      <c r="T1612">
        <v>901168</v>
      </c>
      <c r="U1612">
        <v>0</v>
      </c>
      <c r="V1612" t="s">
        <v>1090</v>
      </c>
      <c r="X1612" t="s">
        <v>5446</v>
      </c>
      <c r="Z1612" t="s">
        <v>369</v>
      </c>
      <c r="AB1612">
        <f t="shared" si="202"/>
        <v>2024</v>
      </c>
      <c r="AC1612">
        <f t="shared" si="203"/>
        <v>8</v>
      </c>
      <c r="AD1612" t="str">
        <f t="shared" si="204"/>
        <v>Q2</v>
      </c>
      <c r="AE1612" t="str">
        <f t="shared" si="205"/>
        <v>FY24/25</v>
      </c>
      <c r="AF1612" t="str">
        <f t="shared" si="206"/>
        <v>SOUTH</v>
      </c>
    </row>
    <row r="1613" spans="1:32">
      <c r="A1613" t="s">
        <v>3025</v>
      </c>
      <c r="B1613" t="s">
        <v>22</v>
      </c>
      <c r="C1613" t="str">
        <f t="shared" si="200"/>
        <v>CONTRACT_FEE</v>
      </c>
      <c r="D1613" s="4">
        <v>45517</v>
      </c>
      <c r="E1613" t="str">
        <f t="shared" si="201"/>
        <v>OTHERS</v>
      </c>
      <c r="F1613">
        <v>13100109</v>
      </c>
      <c r="G1613" s="19">
        <v>45517</v>
      </c>
      <c r="H1613" t="s">
        <v>357</v>
      </c>
      <c r="I1613" t="s">
        <v>77</v>
      </c>
      <c r="J1613">
        <v>0.5</v>
      </c>
      <c r="K1613">
        <v>0.5</v>
      </c>
      <c r="L1613">
        <v>4867.26</v>
      </c>
      <c r="M1613" t="s">
        <v>36</v>
      </c>
      <c r="N1613">
        <v>1.08</v>
      </c>
      <c r="O1613">
        <v>4867.26</v>
      </c>
      <c r="P1613">
        <f t="shared" si="207"/>
        <v>5256.640800000001</v>
      </c>
      <c r="Q1613" t="s">
        <v>41</v>
      </c>
      <c r="R1613" t="s">
        <v>1124</v>
      </c>
      <c r="S1613" t="s">
        <v>25</v>
      </c>
      <c r="T1613">
        <v>901167</v>
      </c>
      <c r="U1613">
        <v>0</v>
      </c>
      <c r="V1613" t="s">
        <v>1090</v>
      </c>
      <c r="X1613" t="s">
        <v>5447</v>
      </c>
      <c r="Z1613" t="s">
        <v>1126</v>
      </c>
      <c r="AB1613">
        <f t="shared" si="202"/>
        <v>2024</v>
      </c>
      <c r="AC1613">
        <f t="shared" si="203"/>
        <v>8</v>
      </c>
      <c r="AD1613" t="str">
        <f t="shared" si="204"/>
        <v>Q2</v>
      </c>
      <c r="AE1613" t="str">
        <f t="shared" si="205"/>
        <v>FY24/25</v>
      </c>
      <c r="AF1613" t="str">
        <f t="shared" si="206"/>
        <v>SOUTH</v>
      </c>
    </row>
    <row r="1614" spans="1:32">
      <c r="A1614" t="s">
        <v>3025</v>
      </c>
      <c r="B1614" t="s">
        <v>22</v>
      </c>
      <c r="C1614" t="str">
        <f t="shared" si="200"/>
        <v>SPARES/OTHER</v>
      </c>
      <c r="D1614" s="4">
        <v>45517</v>
      </c>
      <c r="E1614" t="str">
        <f t="shared" si="201"/>
        <v>OTHERS</v>
      </c>
      <c r="F1614">
        <v>14100789</v>
      </c>
      <c r="G1614" s="19">
        <v>45517</v>
      </c>
      <c r="H1614" t="s">
        <v>345</v>
      </c>
      <c r="I1614" t="s">
        <v>346</v>
      </c>
      <c r="J1614">
        <v>8</v>
      </c>
      <c r="K1614">
        <v>8</v>
      </c>
      <c r="L1614">
        <v>0</v>
      </c>
      <c r="M1614" t="s">
        <v>36</v>
      </c>
      <c r="N1614">
        <v>1.08</v>
      </c>
      <c r="O1614">
        <v>0</v>
      </c>
      <c r="P1614">
        <f t="shared" si="207"/>
        <v>0</v>
      </c>
      <c r="Q1614" t="s">
        <v>41</v>
      </c>
      <c r="R1614" t="s">
        <v>80</v>
      </c>
      <c r="S1614" t="s">
        <v>25</v>
      </c>
      <c r="T1614">
        <v>901166</v>
      </c>
      <c r="U1614">
        <v>923.78</v>
      </c>
      <c r="V1614" t="s">
        <v>1065</v>
      </c>
      <c r="X1614" t="s">
        <v>5435</v>
      </c>
      <c r="Y1614">
        <v>1523131</v>
      </c>
      <c r="Z1614" t="s">
        <v>2282</v>
      </c>
      <c r="AB1614">
        <f t="shared" si="202"/>
        <v>2024</v>
      </c>
      <c r="AC1614">
        <f t="shared" si="203"/>
        <v>8</v>
      </c>
      <c r="AD1614" t="str">
        <f t="shared" si="204"/>
        <v>Q2</v>
      </c>
      <c r="AE1614" t="str">
        <f t="shared" si="205"/>
        <v>FY24/25</v>
      </c>
      <c r="AF1614" t="str">
        <f t="shared" si="206"/>
        <v>SOUTH</v>
      </c>
    </row>
    <row r="1615" spans="1:32">
      <c r="A1615" t="s">
        <v>3025</v>
      </c>
      <c r="B1615" t="s">
        <v>22</v>
      </c>
      <c r="C1615" t="str">
        <f t="shared" si="200"/>
        <v>FEEDER</v>
      </c>
      <c r="D1615" s="4">
        <v>45517</v>
      </c>
      <c r="E1615" t="str">
        <f t="shared" si="201"/>
        <v>YAMAHA</v>
      </c>
      <c r="F1615">
        <v>14100789</v>
      </c>
      <c r="G1615" s="19">
        <v>45517</v>
      </c>
      <c r="H1615" t="s">
        <v>37</v>
      </c>
      <c r="I1615" t="s">
        <v>38</v>
      </c>
      <c r="J1615">
        <v>2</v>
      </c>
      <c r="K1615">
        <v>2</v>
      </c>
      <c r="L1615">
        <v>0</v>
      </c>
      <c r="M1615" t="s">
        <v>36</v>
      </c>
      <c r="N1615">
        <v>1.08</v>
      </c>
      <c r="O1615">
        <v>0</v>
      </c>
      <c r="P1615">
        <f t="shared" si="207"/>
        <v>0</v>
      </c>
      <c r="Q1615" t="s">
        <v>41</v>
      </c>
      <c r="R1615" t="s">
        <v>80</v>
      </c>
      <c r="S1615" t="s">
        <v>25</v>
      </c>
      <c r="T1615">
        <v>901166</v>
      </c>
      <c r="U1615">
        <v>4379.1000000000004</v>
      </c>
      <c r="V1615" t="s">
        <v>1065</v>
      </c>
      <c r="X1615" t="s">
        <v>5435</v>
      </c>
      <c r="Y1615">
        <v>1523131</v>
      </c>
      <c r="Z1615" t="s">
        <v>2282</v>
      </c>
      <c r="AB1615">
        <f t="shared" si="202"/>
        <v>2024</v>
      </c>
      <c r="AC1615">
        <f t="shared" si="203"/>
        <v>8</v>
      </c>
      <c r="AD1615" t="str">
        <f t="shared" si="204"/>
        <v>Q2</v>
      </c>
      <c r="AE1615" t="str">
        <f t="shared" si="205"/>
        <v>FY24/25</v>
      </c>
      <c r="AF1615" t="str">
        <f t="shared" si="206"/>
        <v>SOUTH</v>
      </c>
    </row>
    <row r="1616" spans="1:32">
      <c r="A1616" t="s">
        <v>3025</v>
      </c>
      <c r="B1616" t="s">
        <v>22</v>
      </c>
      <c r="C1616" t="str">
        <f t="shared" si="200"/>
        <v>FEEDER</v>
      </c>
      <c r="D1616" s="4">
        <v>45517</v>
      </c>
      <c r="E1616" t="str">
        <f t="shared" si="201"/>
        <v>YAMAHA</v>
      </c>
      <c r="F1616">
        <v>14100790</v>
      </c>
      <c r="G1616" s="19">
        <v>45517</v>
      </c>
      <c r="H1616" t="s">
        <v>37</v>
      </c>
      <c r="I1616" t="s">
        <v>38</v>
      </c>
      <c r="J1616">
        <v>3</v>
      </c>
      <c r="K1616">
        <v>3</v>
      </c>
      <c r="L1616">
        <v>0</v>
      </c>
      <c r="M1616" t="s">
        <v>36</v>
      </c>
      <c r="N1616">
        <v>1.08</v>
      </c>
      <c r="O1616">
        <v>0</v>
      </c>
      <c r="P1616">
        <f t="shared" si="207"/>
        <v>0</v>
      </c>
      <c r="Q1616" t="s">
        <v>41</v>
      </c>
      <c r="R1616" t="s">
        <v>368</v>
      </c>
      <c r="S1616" t="s">
        <v>25</v>
      </c>
      <c r="T1616">
        <v>901169</v>
      </c>
      <c r="U1616">
        <v>6568.65</v>
      </c>
      <c r="V1616" t="s">
        <v>1065</v>
      </c>
      <c r="X1616" t="s">
        <v>5446</v>
      </c>
      <c r="Y1616">
        <v>1523157</v>
      </c>
      <c r="Z1616" t="s">
        <v>369</v>
      </c>
      <c r="AB1616">
        <f t="shared" si="202"/>
        <v>2024</v>
      </c>
      <c r="AC1616">
        <f t="shared" si="203"/>
        <v>8</v>
      </c>
      <c r="AD1616" t="str">
        <f t="shared" si="204"/>
        <v>Q2</v>
      </c>
      <c r="AE1616" t="str">
        <f t="shared" si="205"/>
        <v>FY24/25</v>
      </c>
      <c r="AF1616" t="str">
        <f t="shared" si="206"/>
        <v>SOUTH</v>
      </c>
    </row>
    <row r="1617" spans="1:32">
      <c r="A1617" t="s">
        <v>3025</v>
      </c>
      <c r="B1617" t="s">
        <v>3651</v>
      </c>
      <c r="C1617" t="str">
        <f t="shared" si="200"/>
        <v>FEEDER</v>
      </c>
      <c r="D1617" s="4">
        <v>45517</v>
      </c>
      <c r="E1617" t="str">
        <f t="shared" si="201"/>
        <v>YAMAHA</v>
      </c>
      <c r="F1617">
        <v>14100791</v>
      </c>
      <c r="G1617" s="19">
        <v>45517</v>
      </c>
      <c r="H1617" t="s">
        <v>70</v>
      </c>
      <c r="I1617" t="s">
        <v>71</v>
      </c>
      <c r="J1617">
        <v>8</v>
      </c>
      <c r="K1617">
        <v>8</v>
      </c>
      <c r="L1617">
        <v>0</v>
      </c>
      <c r="M1617" t="s">
        <v>36</v>
      </c>
      <c r="N1617">
        <v>1.08</v>
      </c>
      <c r="O1617">
        <v>0</v>
      </c>
      <c r="P1617">
        <f t="shared" si="207"/>
        <v>0</v>
      </c>
      <c r="Q1617" t="s">
        <v>3652</v>
      </c>
      <c r="R1617" t="s">
        <v>4054</v>
      </c>
      <c r="S1617" t="s">
        <v>25</v>
      </c>
      <c r="T1617">
        <v>901171</v>
      </c>
      <c r="U1617">
        <v>24490.63</v>
      </c>
      <c r="V1617" t="s">
        <v>1065</v>
      </c>
      <c r="X1617" t="s">
        <v>5445</v>
      </c>
      <c r="Y1617">
        <v>1523164</v>
      </c>
      <c r="Z1617" t="s">
        <v>4056</v>
      </c>
      <c r="AB1617">
        <f t="shared" si="202"/>
        <v>2024</v>
      </c>
      <c r="AC1617">
        <f t="shared" si="203"/>
        <v>8</v>
      </c>
      <c r="AD1617" t="str">
        <f t="shared" si="204"/>
        <v>Q2</v>
      </c>
      <c r="AE1617" t="str">
        <f t="shared" si="205"/>
        <v>FY24/25</v>
      </c>
      <c r="AF1617" t="str">
        <f t="shared" si="206"/>
        <v>NORTH</v>
      </c>
    </row>
    <row r="1618" spans="1:32">
      <c r="A1618" t="s">
        <v>3025</v>
      </c>
      <c r="B1618" t="s">
        <v>3646</v>
      </c>
      <c r="C1618" t="str">
        <f t="shared" si="200"/>
        <v>SERVICE_CHARGE</v>
      </c>
      <c r="D1618" s="4">
        <v>45519</v>
      </c>
      <c r="E1618" t="str">
        <f t="shared" si="201"/>
        <v>YAMAHA</v>
      </c>
      <c r="F1618">
        <v>12100224</v>
      </c>
      <c r="G1618" s="19">
        <v>45519</v>
      </c>
      <c r="H1618" t="s">
        <v>76</v>
      </c>
      <c r="I1618" t="s">
        <v>77</v>
      </c>
      <c r="J1618">
        <v>1</v>
      </c>
      <c r="K1618">
        <v>1</v>
      </c>
      <c r="L1618">
        <v>5692.92</v>
      </c>
      <c r="M1618" t="s">
        <v>36</v>
      </c>
      <c r="N1618">
        <v>1.08</v>
      </c>
      <c r="O1618">
        <v>5692.92</v>
      </c>
      <c r="P1618">
        <f t="shared" si="207"/>
        <v>6148.3536000000004</v>
      </c>
      <c r="Q1618" t="s">
        <v>4058</v>
      </c>
      <c r="R1618" t="s">
        <v>4413</v>
      </c>
      <c r="S1618" t="s">
        <v>25</v>
      </c>
      <c r="T1618">
        <v>901172</v>
      </c>
      <c r="U1618">
        <v>0</v>
      </c>
      <c r="V1618" t="s">
        <v>1069</v>
      </c>
      <c r="Z1618" t="s">
        <v>4414</v>
      </c>
      <c r="AB1618">
        <f t="shared" si="202"/>
        <v>2024</v>
      </c>
      <c r="AC1618">
        <f t="shared" si="203"/>
        <v>8</v>
      </c>
      <c r="AD1618" t="str">
        <f t="shared" si="204"/>
        <v>Q2</v>
      </c>
      <c r="AE1618" t="str">
        <f t="shared" si="205"/>
        <v>FY24/25</v>
      </c>
      <c r="AF1618" t="str">
        <f t="shared" si="206"/>
        <v>EAST</v>
      </c>
    </row>
    <row r="1619" spans="1:32">
      <c r="A1619" t="s">
        <v>3025</v>
      </c>
      <c r="B1619" t="s">
        <v>3646</v>
      </c>
      <c r="C1619" t="str">
        <f t="shared" si="200"/>
        <v>FEEDER</v>
      </c>
      <c r="D1619" s="4">
        <v>45519</v>
      </c>
      <c r="E1619" t="str">
        <f t="shared" si="201"/>
        <v>YAMAHA</v>
      </c>
      <c r="F1619">
        <v>14100792</v>
      </c>
      <c r="G1619" s="19">
        <v>45519</v>
      </c>
      <c r="H1619" t="s">
        <v>353</v>
      </c>
      <c r="I1619" t="s">
        <v>354</v>
      </c>
      <c r="J1619">
        <v>1</v>
      </c>
      <c r="K1619">
        <v>1</v>
      </c>
      <c r="L1619">
        <v>0</v>
      </c>
      <c r="M1619" t="s">
        <v>36</v>
      </c>
      <c r="N1619">
        <v>1.08</v>
      </c>
      <c r="O1619">
        <v>0</v>
      </c>
      <c r="P1619">
        <f t="shared" si="207"/>
        <v>0</v>
      </c>
      <c r="Q1619" t="s">
        <v>4058</v>
      </c>
      <c r="R1619" t="s">
        <v>4413</v>
      </c>
      <c r="S1619" t="s">
        <v>25</v>
      </c>
      <c r="T1619">
        <v>901173</v>
      </c>
      <c r="U1619">
        <v>6094.37</v>
      </c>
      <c r="V1619" t="s">
        <v>1065</v>
      </c>
      <c r="Y1619">
        <v>1525137</v>
      </c>
      <c r="Z1619" t="s">
        <v>4414</v>
      </c>
      <c r="AB1619">
        <f t="shared" si="202"/>
        <v>2024</v>
      </c>
      <c r="AC1619">
        <f t="shared" si="203"/>
        <v>8</v>
      </c>
      <c r="AD1619" t="str">
        <f t="shared" si="204"/>
        <v>Q2</v>
      </c>
      <c r="AE1619" t="str">
        <f t="shared" si="205"/>
        <v>FY24/25</v>
      </c>
      <c r="AF1619" t="str">
        <f t="shared" si="206"/>
        <v>EAST</v>
      </c>
    </row>
    <row r="1620" spans="1:32">
      <c r="A1620" t="s">
        <v>3025</v>
      </c>
      <c r="B1620" t="s">
        <v>22</v>
      </c>
      <c r="C1620" t="str">
        <f t="shared" si="200"/>
        <v>SPARES/OTHER</v>
      </c>
      <c r="D1620" s="4">
        <v>45519</v>
      </c>
      <c r="E1620" t="str">
        <f t="shared" si="201"/>
        <v>YAMAHA</v>
      </c>
      <c r="F1620">
        <v>14100793</v>
      </c>
      <c r="G1620" s="19">
        <v>45519</v>
      </c>
      <c r="H1620" t="s">
        <v>134</v>
      </c>
      <c r="I1620" t="s">
        <v>135</v>
      </c>
      <c r="J1620">
        <v>1</v>
      </c>
      <c r="K1620">
        <v>1</v>
      </c>
      <c r="L1620">
        <v>17.7</v>
      </c>
      <c r="M1620" t="s">
        <v>36</v>
      </c>
      <c r="N1620">
        <v>1.08</v>
      </c>
      <c r="O1620">
        <v>17.7</v>
      </c>
      <c r="P1620">
        <f t="shared" si="207"/>
        <v>19.116</v>
      </c>
      <c r="Q1620" t="s">
        <v>41</v>
      </c>
      <c r="R1620" t="s">
        <v>5154</v>
      </c>
      <c r="S1620" t="s">
        <v>25</v>
      </c>
      <c r="T1620">
        <v>901174</v>
      </c>
      <c r="U1620">
        <v>7.56</v>
      </c>
      <c r="V1620" t="s">
        <v>1065</v>
      </c>
      <c r="X1620" t="s">
        <v>5448</v>
      </c>
      <c r="Y1620">
        <v>1525150</v>
      </c>
      <c r="Z1620" t="s">
        <v>5156</v>
      </c>
      <c r="AB1620">
        <f t="shared" si="202"/>
        <v>2024</v>
      </c>
      <c r="AC1620">
        <f t="shared" si="203"/>
        <v>8</v>
      </c>
      <c r="AD1620" t="str">
        <f t="shared" si="204"/>
        <v>Q2</v>
      </c>
      <c r="AE1620" t="str">
        <f t="shared" si="205"/>
        <v>FY24/25</v>
      </c>
      <c r="AF1620" t="str">
        <f t="shared" si="206"/>
        <v>SOUTH</v>
      </c>
    </row>
    <row r="1621" spans="1:32">
      <c r="A1621" t="s">
        <v>3025</v>
      </c>
      <c r="B1621" t="s">
        <v>22</v>
      </c>
      <c r="C1621" t="str">
        <f t="shared" si="200"/>
        <v>SPARES/OTHER</v>
      </c>
      <c r="D1621" s="4">
        <v>45519</v>
      </c>
      <c r="E1621" t="str">
        <f t="shared" si="201"/>
        <v>YAMAHA</v>
      </c>
      <c r="F1621">
        <v>14100793</v>
      </c>
      <c r="G1621" s="19">
        <v>45519</v>
      </c>
      <c r="H1621" t="s">
        <v>99</v>
      </c>
      <c r="I1621" t="s">
        <v>100</v>
      </c>
      <c r="J1621">
        <v>2</v>
      </c>
      <c r="K1621">
        <v>2</v>
      </c>
      <c r="L1621">
        <v>70.8</v>
      </c>
      <c r="M1621" t="s">
        <v>36</v>
      </c>
      <c r="N1621">
        <v>1.08</v>
      </c>
      <c r="O1621">
        <v>70.8</v>
      </c>
      <c r="P1621">
        <f t="shared" si="207"/>
        <v>76.463999999999999</v>
      </c>
      <c r="Q1621" t="s">
        <v>41</v>
      </c>
      <c r="R1621" t="s">
        <v>5154</v>
      </c>
      <c r="S1621" t="s">
        <v>25</v>
      </c>
      <c r="T1621">
        <v>901174</v>
      </c>
      <c r="U1621">
        <v>32</v>
      </c>
      <c r="V1621" t="s">
        <v>1065</v>
      </c>
      <c r="X1621" t="s">
        <v>5448</v>
      </c>
      <c r="Y1621">
        <v>1525150</v>
      </c>
      <c r="Z1621" t="s">
        <v>5156</v>
      </c>
      <c r="AB1621">
        <f t="shared" si="202"/>
        <v>2024</v>
      </c>
      <c r="AC1621">
        <f t="shared" si="203"/>
        <v>8</v>
      </c>
      <c r="AD1621" t="str">
        <f t="shared" si="204"/>
        <v>Q2</v>
      </c>
      <c r="AE1621" t="str">
        <f t="shared" si="205"/>
        <v>FY24/25</v>
      </c>
      <c r="AF1621" t="str">
        <f t="shared" si="206"/>
        <v>SOUTH</v>
      </c>
    </row>
    <row r="1622" spans="1:32">
      <c r="A1622" t="s">
        <v>3025</v>
      </c>
      <c r="B1622" t="s">
        <v>22</v>
      </c>
      <c r="C1622" t="str">
        <f t="shared" si="200"/>
        <v>SPARES/OTHER</v>
      </c>
      <c r="D1622" s="4">
        <v>45523</v>
      </c>
      <c r="E1622" t="str">
        <f t="shared" si="201"/>
        <v>YAMAHA</v>
      </c>
      <c r="F1622">
        <v>14100794</v>
      </c>
      <c r="G1622" s="19">
        <v>45523</v>
      </c>
      <c r="H1622" t="s">
        <v>2745</v>
      </c>
      <c r="I1622" t="s">
        <v>2746</v>
      </c>
      <c r="J1622">
        <v>1</v>
      </c>
      <c r="K1622">
        <v>1</v>
      </c>
      <c r="L1622">
        <v>106.19</v>
      </c>
      <c r="M1622" t="s">
        <v>36</v>
      </c>
      <c r="N1622">
        <v>1.08</v>
      </c>
      <c r="O1622">
        <v>106.19</v>
      </c>
      <c r="P1622">
        <f t="shared" si="207"/>
        <v>114.68520000000001</v>
      </c>
      <c r="Q1622" t="s">
        <v>41</v>
      </c>
      <c r="R1622" t="s">
        <v>1157</v>
      </c>
      <c r="S1622" t="s">
        <v>25</v>
      </c>
      <c r="T1622">
        <v>901175</v>
      </c>
      <c r="U1622">
        <v>48</v>
      </c>
      <c r="V1622" t="s">
        <v>1065</v>
      </c>
      <c r="X1622" t="s">
        <v>5449</v>
      </c>
      <c r="Y1622">
        <v>1527105</v>
      </c>
      <c r="Z1622" t="s">
        <v>1159</v>
      </c>
      <c r="AB1622">
        <f t="shared" si="202"/>
        <v>2024</v>
      </c>
      <c r="AC1622">
        <f t="shared" si="203"/>
        <v>8</v>
      </c>
      <c r="AD1622" t="str">
        <f t="shared" si="204"/>
        <v>Q2</v>
      </c>
      <c r="AE1622" t="str">
        <f t="shared" si="205"/>
        <v>FY24/25</v>
      </c>
      <c r="AF1622" t="str">
        <f t="shared" si="206"/>
        <v>SOUTH</v>
      </c>
    </row>
    <row r="1623" spans="1:32">
      <c r="A1623" t="s">
        <v>3025</v>
      </c>
      <c r="B1623" t="s">
        <v>22</v>
      </c>
      <c r="C1623" t="str">
        <f t="shared" si="200"/>
        <v>SPARES/OTHER</v>
      </c>
      <c r="D1623" s="4">
        <v>45523</v>
      </c>
      <c r="E1623" t="str">
        <f t="shared" si="201"/>
        <v>YAMAHA</v>
      </c>
      <c r="F1623">
        <v>14100794</v>
      </c>
      <c r="G1623" s="19">
        <v>45523</v>
      </c>
      <c r="H1623" t="s">
        <v>2747</v>
      </c>
      <c r="I1623" t="s">
        <v>2130</v>
      </c>
      <c r="J1623">
        <v>1</v>
      </c>
      <c r="K1623">
        <v>1</v>
      </c>
      <c r="L1623">
        <v>88.5</v>
      </c>
      <c r="M1623" t="s">
        <v>36</v>
      </c>
      <c r="N1623">
        <v>1.08</v>
      </c>
      <c r="O1623">
        <v>88.5</v>
      </c>
      <c r="P1623">
        <f t="shared" si="207"/>
        <v>95.580000000000013</v>
      </c>
      <c r="Q1623" t="s">
        <v>41</v>
      </c>
      <c r="R1623" t="s">
        <v>1157</v>
      </c>
      <c r="S1623" t="s">
        <v>25</v>
      </c>
      <c r="T1623">
        <v>901175</v>
      </c>
      <c r="U1623">
        <v>36</v>
      </c>
      <c r="V1623" t="s">
        <v>1065</v>
      </c>
      <c r="X1623" t="s">
        <v>5449</v>
      </c>
      <c r="Y1623">
        <v>1527105</v>
      </c>
      <c r="Z1623" t="s">
        <v>1159</v>
      </c>
      <c r="AB1623">
        <f t="shared" si="202"/>
        <v>2024</v>
      </c>
      <c r="AC1623">
        <f t="shared" si="203"/>
        <v>8</v>
      </c>
      <c r="AD1623" t="str">
        <f t="shared" si="204"/>
        <v>Q2</v>
      </c>
      <c r="AE1623" t="str">
        <f t="shared" si="205"/>
        <v>FY24/25</v>
      </c>
      <c r="AF1623" t="str">
        <f t="shared" si="206"/>
        <v>SOUTH</v>
      </c>
    </row>
    <row r="1624" spans="1:32">
      <c r="A1624" t="s">
        <v>3025</v>
      </c>
      <c r="B1624" t="s">
        <v>22</v>
      </c>
      <c r="C1624" t="str">
        <f t="shared" si="200"/>
        <v>SPARES/OTHER</v>
      </c>
      <c r="D1624" s="4">
        <v>45523</v>
      </c>
      <c r="E1624" t="str">
        <f t="shared" si="201"/>
        <v>YAMAHA</v>
      </c>
      <c r="F1624">
        <v>14100794</v>
      </c>
      <c r="G1624" s="19">
        <v>45523</v>
      </c>
      <c r="H1624" t="s">
        <v>2748</v>
      </c>
      <c r="I1624" t="s">
        <v>2131</v>
      </c>
      <c r="J1624">
        <v>1</v>
      </c>
      <c r="K1624">
        <v>1</v>
      </c>
      <c r="L1624">
        <v>70.8</v>
      </c>
      <c r="M1624" t="s">
        <v>36</v>
      </c>
      <c r="N1624">
        <v>1.08</v>
      </c>
      <c r="O1624">
        <v>70.8</v>
      </c>
      <c r="P1624">
        <f t="shared" si="207"/>
        <v>76.463999999999999</v>
      </c>
      <c r="Q1624" t="s">
        <v>41</v>
      </c>
      <c r="R1624" t="s">
        <v>1157</v>
      </c>
      <c r="S1624" t="s">
        <v>25</v>
      </c>
      <c r="T1624">
        <v>901175</v>
      </c>
      <c r="U1624">
        <v>28</v>
      </c>
      <c r="V1624" t="s">
        <v>1065</v>
      </c>
      <c r="X1624" t="s">
        <v>5449</v>
      </c>
      <c r="Y1624">
        <v>1527105</v>
      </c>
      <c r="Z1624" t="s">
        <v>1159</v>
      </c>
      <c r="AB1624">
        <f t="shared" si="202"/>
        <v>2024</v>
      </c>
      <c r="AC1624">
        <f t="shared" si="203"/>
        <v>8</v>
      </c>
      <c r="AD1624" t="str">
        <f t="shared" si="204"/>
        <v>Q2</v>
      </c>
      <c r="AE1624" t="str">
        <f t="shared" si="205"/>
        <v>FY24/25</v>
      </c>
      <c r="AF1624" t="str">
        <f t="shared" si="206"/>
        <v>SOUTH</v>
      </c>
    </row>
    <row r="1625" spans="1:32">
      <c r="A1625" t="s">
        <v>3025</v>
      </c>
      <c r="B1625" t="s">
        <v>22</v>
      </c>
      <c r="C1625" t="str">
        <f t="shared" si="200"/>
        <v>SPARES/OTHER</v>
      </c>
      <c r="D1625" s="4">
        <v>45523</v>
      </c>
      <c r="E1625" t="str">
        <f t="shared" si="201"/>
        <v>YAMAHA</v>
      </c>
      <c r="F1625">
        <v>14100794</v>
      </c>
      <c r="G1625" s="19">
        <v>45523</v>
      </c>
      <c r="H1625" t="s">
        <v>5367</v>
      </c>
      <c r="I1625" t="s">
        <v>5368</v>
      </c>
      <c r="J1625">
        <v>1</v>
      </c>
      <c r="K1625">
        <v>1</v>
      </c>
      <c r="L1625">
        <v>75.22</v>
      </c>
      <c r="M1625" t="s">
        <v>36</v>
      </c>
      <c r="N1625">
        <v>1.08</v>
      </c>
      <c r="O1625">
        <v>75.22</v>
      </c>
      <c r="P1625">
        <f t="shared" si="207"/>
        <v>81.2376</v>
      </c>
      <c r="Q1625" t="s">
        <v>41</v>
      </c>
      <c r="R1625" t="s">
        <v>1157</v>
      </c>
      <c r="S1625" t="s">
        <v>25</v>
      </c>
      <c r="T1625">
        <v>901175</v>
      </c>
      <c r="U1625">
        <v>40</v>
      </c>
      <c r="V1625" t="s">
        <v>1065</v>
      </c>
      <c r="X1625" t="s">
        <v>5449</v>
      </c>
      <c r="Y1625">
        <v>1527105</v>
      </c>
      <c r="Z1625" t="s">
        <v>1159</v>
      </c>
      <c r="AB1625">
        <f t="shared" si="202"/>
        <v>2024</v>
      </c>
      <c r="AC1625">
        <f t="shared" si="203"/>
        <v>8</v>
      </c>
      <c r="AD1625" t="str">
        <f t="shared" si="204"/>
        <v>Q2</v>
      </c>
      <c r="AE1625" t="str">
        <f t="shared" si="205"/>
        <v>FY24/25</v>
      </c>
      <c r="AF1625" t="str">
        <f t="shared" si="206"/>
        <v>SOUTH</v>
      </c>
    </row>
    <row r="1626" spans="1:32">
      <c r="A1626" t="s">
        <v>3025</v>
      </c>
      <c r="B1626" t="s">
        <v>22</v>
      </c>
      <c r="C1626" t="str">
        <f t="shared" si="200"/>
        <v>SPARES/OTHER</v>
      </c>
      <c r="D1626" s="4">
        <v>45523</v>
      </c>
      <c r="E1626" t="str">
        <f t="shared" si="201"/>
        <v>YAMAHA</v>
      </c>
      <c r="F1626">
        <v>14100794</v>
      </c>
      <c r="G1626" s="19">
        <v>45523</v>
      </c>
      <c r="H1626" t="s">
        <v>5362</v>
      </c>
      <c r="I1626" t="s">
        <v>2784</v>
      </c>
      <c r="J1626">
        <v>1</v>
      </c>
      <c r="K1626">
        <v>1</v>
      </c>
      <c r="L1626">
        <v>53.1</v>
      </c>
      <c r="M1626" t="s">
        <v>36</v>
      </c>
      <c r="N1626">
        <v>1.08</v>
      </c>
      <c r="O1626">
        <v>53.1</v>
      </c>
      <c r="P1626">
        <f t="shared" si="207"/>
        <v>57.348000000000006</v>
      </c>
      <c r="Q1626" t="s">
        <v>41</v>
      </c>
      <c r="R1626" t="s">
        <v>1157</v>
      </c>
      <c r="S1626" t="s">
        <v>25</v>
      </c>
      <c r="T1626">
        <v>901175</v>
      </c>
      <c r="U1626">
        <v>29</v>
      </c>
      <c r="V1626" t="s">
        <v>1065</v>
      </c>
      <c r="X1626" t="s">
        <v>5449</v>
      </c>
      <c r="Y1626">
        <v>1527105</v>
      </c>
      <c r="Z1626" t="s">
        <v>1159</v>
      </c>
      <c r="AB1626">
        <f t="shared" si="202"/>
        <v>2024</v>
      </c>
      <c r="AC1626">
        <f t="shared" si="203"/>
        <v>8</v>
      </c>
      <c r="AD1626" t="str">
        <f t="shared" si="204"/>
        <v>Q2</v>
      </c>
      <c r="AE1626" t="str">
        <f t="shared" si="205"/>
        <v>FY24/25</v>
      </c>
      <c r="AF1626" t="str">
        <f t="shared" si="206"/>
        <v>SOUTH</v>
      </c>
    </row>
    <row r="1627" spans="1:32">
      <c r="A1627" t="s">
        <v>3025</v>
      </c>
      <c r="B1627" t="s">
        <v>22</v>
      </c>
      <c r="C1627" t="str">
        <f t="shared" si="200"/>
        <v>SPARES/OTHER</v>
      </c>
      <c r="D1627" s="4">
        <v>45523</v>
      </c>
      <c r="E1627" t="str">
        <f t="shared" si="201"/>
        <v>YAMAHA</v>
      </c>
      <c r="F1627">
        <v>14100794</v>
      </c>
      <c r="G1627" s="19">
        <v>45523</v>
      </c>
      <c r="H1627" t="s">
        <v>5363</v>
      </c>
      <c r="I1627" t="s">
        <v>5364</v>
      </c>
      <c r="J1627">
        <v>2</v>
      </c>
      <c r="K1627">
        <v>2</v>
      </c>
      <c r="L1627">
        <v>88.5</v>
      </c>
      <c r="M1627" t="s">
        <v>36</v>
      </c>
      <c r="N1627">
        <v>1.08</v>
      </c>
      <c r="O1627">
        <v>88.5</v>
      </c>
      <c r="P1627">
        <f t="shared" si="207"/>
        <v>95.580000000000013</v>
      </c>
      <c r="Q1627" t="s">
        <v>41</v>
      </c>
      <c r="R1627" t="s">
        <v>1157</v>
      </c>
      <c r="S1627" t="s">
        <v>25</v>
      </c>
      <c r="T1627">
        <v>901175</v>
      </c>
      <c r="U1627">
        <v>44</v>
      </c>
      <c r="V1627" t="s">
        <v>1065</v>
      </c>
      <c r="X1627" t="s">
        <v>5449</v>
      </c>
      <c r="Y1627">
        <v>1527105</v>
      </c>
      <c r="Z1627" t="s">
        <v>1159</v>
      </c>
      <c r="AB1627">
        <f t="shared" si="202"/>
        <v>2024</v>
      </c>
      <c r="AC1627">
        <f t="shared" si="203"/>
        <v>8</v>
      </c>
      <c r="AD1627" t="str">
        <f t="shared" si="204"/>
        <v>Q2</v>
      </c>
      <c r="AE1627" t="str">
        <f t="shared" si="205"/>
        <v>FY24/25</v>
      </c>
      <c r="AF1627" t="str">
        <f t="shared" si="206"/>
        <v>SOUTH</v>
      </c>
    </row>
    <row r="1628" spans="1:32">
      <c r="A1628" t="s">
        <v>3025</v>
      </c>
      <c r="B1628" t="s">
        <v>22</v>
      </c>
      <c r="C1628" t="str">
        <f t="shared" si="200"/>
        <v>SPARES/OTHER</v>
      </c>
      <c r="D1628" s="4">
        <v>45523</v>
      </c>
      <c r="E1628" t="str">
        <f t="shared" si="201"/>
        <v>YAMAHA</v>
      </c>
      <c r="F1628">
        <v>14100795</v>
      </c>
      <c r="G1628" s="19">
        <v>45523</v>
      </c>
      <c r="H1628" t="s">
        <v>5380</v>
      </c>
      <c r="I1628" t="s">
        <v>1888</v>
      </c>
      <c r="J1628">
        <v>1</v>
      </c>
      <c r="K1628">
        <v>1</v>
      </c>
      <c r="L1628">
        <v>2035.4</v>
      </c>
      <c r="M1628" t="s">
        <v>36</v>
      </c>
      <c r="N1628">
        <v>1.08</v>
      </c>
      <c r="O1628">
        <v>2035.4</v>
      </c>
      <c r="P1628">
        <f t="shared" si="207"/>
        <v>2198.2320000000004</v>
      </c>
      <c r="Q1628" t="s">
        <v>41</v>
      </c>
      <c r="R1628" t="s">
        <v>1435</v>
      </c>
      <c r="S1628" t="s">
        <v>25</v>
      </c>
      <c r="T1628">
        <v>901176</v>
      </c>
      <c r="U1628">
        <v>1134</v>
      </c>
      <c r="V1628" t="s">
        <v>1065</v>
      </c>
      <c r="X1628" t="s">
        <v>5450</v>
      </c>
      <c r="Y1628">
        <v>1527147</v>
      </c>
      <c r="Z1628" t="s">
        <v>1437</v>
      </c>
      <c r="AB1628">
        <f t="shared" si="202"/>
        <v>2024</v>
      </c>
      <c r="AC1628">
        <f t="shared" si="203"/>
        <v>8</v>
      </c>
      <c r="AD1628" t="str">
        <f t="shared" si="204"/>
        <v>Q2</v>
      </c>
      <c r="AE1628" t="str">
        <f t="shared" si="205"/>
        <v>FY24/25</v>
      </c>
      <c r="AF1628" t="str">
        <f t="shared" si="206"/>
        <v>SOUTH</v>
      </c>
    </row>
    <row r="1629" spans="1:32">
      <c r="A1629" t="s">
        <v>3025</v>
      </c>
      <c r="B1629" t="s">
        <v>22</v>
      </c>
      <c r="C1629" t="str">
        <f t="shared" si="200"/>
        <v>SPARES/OTHER</v>
      </c>
      <c r="D1629" s="4">
        <v>45523</v>
      </c>
      <c r="E1629" t="str">
        <f t="shared" si="201"/>
        <v>YAMAHA</v>
      </c>
      <c r="F1629">
        <v>14100795</v>
      </c>
      <c r="G1629" s="19">
        <v>45523</v>
      </c>
      <c r="H1629" t="s">
        <v>1373</v>
      </c>
      <c r="I1629" t="s">
        <v>1374</v>
      </c>
      <c r="J1629">
        <v>1</v>
      </c>
      <c r="K1629">
        <v>1</v>
      </c>
      <c r="L1629">
        <v>663.72</v>
      </c>
      <c r="M1629" t="s">
        <v>36</v>
      </c>
      <c r="N1629">
        <v>1.08</v>
      </c>
      <c r="O1629">
        <v>663.72</v>
      </c>
      <c r="P1629">
        <f t="shared" si="207"/>
        <v>716.81760000000008</v>
      </c>
      <c r="Q1629" t="s">
        <v>41</v>
      </c>
      <c r="R1629" t="s">
        <v>1435</v>
      </c>
      <c r="S1629" t="s">
        <v>25</v>
      </c>
      <c r="T1629">
        <v>901176</v>
      </c>
      <c r="U1629">
        <v>362</v>
      </c>
      <c r="V1629" t="s">
        <v>1065</v>
      </c>
      <c r="X1629" t="s">
        <v>5450</v>
      </c>
      <c r="Y1629">
        <v>1527147</v>
      </c>
      <c r="Z1629" t="s">
        <v>1437</v>
      </c>
      <c r="AB1629">
        <f t="shared" si="202"/>
        <v>2024</v>
      </c>
      <c r="AC1629">
        <f t="shared" si="203"/>
        <v>8</v>
      </c>
      <c r="AD1629" t="str">
        <f t="shared" si="204"/>
        <v>Q2</v>
      </c>
      <c r="AE1629" t="str">
        <f t="shared" si="205"/>
        <v>FY24/25</v>
      </c>
      <c r="AF1629" t="str">
        <f t="shared" si="206"/>
        <v>SOUTH</v>
      </c>
    </row>
    <row r="1630" spans="1:32">
      <c r="A1630" t="s">
        <v>3025</v>
      </c>
      <c r="B1630" t="s">
        <v>22</v>
      </c>
      <c r="C1630" t="str">
        <f t="shared" si="200"/>
        <v>SPARES/OTHER</v>
      </c>
      <c r="D1630" s="4">
        <v>45523</v>
      </c>
      <c r="E1630" t="str">
        <f t="shared" si="201"/>
        <v>YAMAHA</v>
      </c>
      <c r="F1630">
        <v>14100796</v>
      </c>
      <c r="G1630" s="19">
        <v>45523</v>
      </c>
      <c r="H1630" t="s">
        <v>2112</v>
      </c>
      <c r="I1630" t="s">
        <v>1228</v>
      </c>
      <c r="J1630">
        <v>576</v>
      </c>
      <c r="K1630">
        <v>576</v>
      </c>
      <c r="L1630">
        <v>16311.5</v>
      </c>
      <c r="M1630" t="s">
        <v>36</v>
      </c>
      <c r="N1630">
        <v>1.08</v>
      </c>
      <c r="O1630">
        <v>16311.5</v>
      </c>
      <c r="P1630">
        <f t="shared" si="207"/>
        <v>17616.420000000002</v>
      </c>
      <c r="Q1630" t="s">
        <v>41</v>
      </c>
      <c r="R1630" t="s">
        <v>1948</v>
      </c>
      <c r="S1630" t="s">
        <v>25</v>
      </c>
      <c r="T1630">
        <v>901177</v>
      </c>
      <c r="U1630">
        <v>9331.2000000000007</v>
      </c>
      <c r="V1630" t="s">
        <v>1065</v>
      </c>
      <c r="X1630" t="s">
        <v>5451</v>
      </c>
      <c r="Y1630">
        <v>1527154</v>
      </c>
      <c r="Z1630" t="s">
        <v>1950</v>
      </c>
      <c r="AB1630">
        <f t="shared" si="202"/>
        <v>2024</v>
      </c>
      <c r="AC1630">
        <f t="shared" si="203"/>
        <v>8</v>
      </c>
      <c r="AD1630" t="str">
        <f t="shared" si="204"/>
        <v>Q2</v>
      </c>
      <c r="AE1630" t="str">
        <f t="shared" si="205"/>
        <v>FY24/25</v>
      </c>
      <c r="AF1630" t="str">
        <f t="shared" si="206"/>
        <v>SOUTH</v>
      </c>
    </row>
    <row r="1631" spans="1:32">
      <c r="A1631" t="s">
        <v>3025</v>
      </c>
      <c r="B1631" t="s">
        <v>22</v>
      </c>
      <c r="C1631" t="str">
        <f t="shared" si="200"/>
        <v>SERVICE_CHARGE</v>
      </c>
      <c r="D1631" s="4">
        <v>45530</v>
      </c>
      <c r="E1631" t="str">
        <f t="shared" si="201"/>
        <v>YAMAHA</v>
      </c>
      <c r="F1631">
        <v>12100225</v>
      </c>
      <c r="G1631" s="19">
        <v>45530</v>
      </c>
      <c r="H1631" t="s">
        <v>76</v>
      </c>
      <c r="I1631" t="s">
        <v>77</v>
      </c>
      <c r="J1631">
        <v>1</v>
      </c>
      <c r="K1631">
        <v>1</v>
      </c>
      <c r="L1631">
        <v>1769.91</v>
      </c>
      <c r="M1631" t="s">
        <v>36</v>
      </c>
      <c r="N1631">
        <v>1.08</v>
      </c>
      <c r="O1631">
        <v>1769.91</v>
      </c>
      <c r="P1631">
        <f t="shared" si="207"/>
        <v>1911.5028000000002</v>
      </c>
      <c r="Q1631" t="s">
        <v>41</v>
      </c>
      <c r="R1631" t="s">
        <v>2146</v>
      </c>
      <c r="S1631" t="s">
        <v>25</v>
      </c>
      <c r="T1631">
        <v>901178</v>
      </c>
      <c r="U1631">
        <v>0</v>
      </c>
      <c r="V1631" t="s">
        <v>1069</v>
      </c>
      <c r="X1631" t="s">
        <v>5452</v>
      </c>
      <c r="Z1631" t="s">
        <v>2148</v>
      </c>
      <c r="AB1631">
        <f t="shared" si="202"/>
        <v>2024</v>
      </c>
      <c r="AC1631">
        <f t="shared" si="203"/>
        <v>8</v>
      </c>
      <c r="AD1631" t="str">
        <f t="shared" si="204"/>
        <v>Q2</v>
      </c>
      <c r="AE1631" t="str">
        <f t="shared" si="205"/>
        <v>FY24/25</v>
      </c>
      <c r="AF1631" t="str">
        <f t="shared" si="206"/>
        <v>SOUTH</v>
      </c>
    </row>
    <row r="1632" spans="1:32">
      <c r="A1632" t="s">
        <v>3025</v>
      </c>
      <c r="B1632" t="s">
        <v>22</v>
      </c>
      <c r="C1632" t="str">
        <f t="shared" si="200"/>
        <v>SERVICE_CHARGE</v>
      </c>
      <c r="D1632" s="4">
        <v>45530</v>
      </c>
      <c r="E1632" t="str">
        <f t="shared" si="201"/>
        <v>YAMAHA</v>
      </c>
      <c r="F1632">
        <v>12100226</v>
      </c>
      <c r="G1632" s="19">
        <v>45530</v>
      </c>
      <c r="H1632" t="s">
        <v>76</v>
      </c>
      <c r="I1632" t="s">
        <v>77</v>
      </c>
      <c r="J1632">
        <v>1</v>
      </c>
      <c r="K1632">
        <v>1</v>
      </c>
      <c r="L1632">
        <v>27433.63</v>
      </c>
      <c r="M1632" t="s">
        <v>36</v>
      </c>
      <c r="N1632">
        <v>1.08</v>
      </c>
      <c r="O1632">
        <v>27433.63</v>
      </c>
      <c r="P1632">
        <f t="shared" si="207"/>
        <v>29628.320400000004</v>
      </c>
      <c r="Q1632" t="s">
        <v>41</v>
      </c>
      <c r="R1632" t="s">
        <v>2948</v>
      </c>
      <c r="S1632" t="s">
        <v>25</v>
      </c>
      <c r="T1632">
        <v>901183</v>
      </c>
      <c r="U1632">
        <v>0</v>
      </c>
      <c r="V1632" t="s">
        <v>1069</v>
      </c>
      <c r="X1632" t="s">
        <v>5453</v>
      </c>
      <c r="Z1632" t="s">
        <v>2950</v>
      </c>
      <c r="AB1632">
        <f t="shared" si="202"/>
        <v>2024</v>
      </c>
      <c r="AC1632">
        <f t="shared" si="203"/>
        <v>8</v>
      </c>
      <c r="AD1632" t="str">
        <f t="shared" si="204"/>
        <v>Q2</v>
      </c>
      <c r="AE1632" t="str">
        <f t="shared" si="205"/>
        <v>FY24/25</v>
      </c>
      <c r="AF1632" t="str">
        <f t="shared" si="206"/>
        <v>SOUTH</v>
      </c>
    </row>
    <row r="1633" spans="1:32">
      <c r="A1633" t="s">
        <v>3025</v>
      </c>
      <c r="B1633" t="s">
        <v>22</v>
      </c>
      <c r="C1633" t="str">
        <f t="shared" si="200"/>
        <v>SERVICE_CHARGE</v>
      </c>
      <c r="D1633" s="4">
        <v>45530</v>
      </c>
      <c r="E1633" t="str">
        <f t="shared" si="201"/>
        <v>OTHERS</v>
      </c>
      <c r="F1633">
        <v>12100227</v>
      </c>
      <c r="G1633" s="19">
        <v>45530</v>
      </c>
      <c r="H1633" t="s">
        <v>357</v>
      </c>
      <c r="I1633" t="s">
        <v>77</v>
      </c>
      <c r="J1633">
        <v>1</v>
      </c>
      <c r="K1633">
        <v>1</v>
      </c>
      <c r="L1633">
        <v>1769.91</v>
      </c>
      <c r="M1633" t="s">
        <v>36</v>
      </c>
      <c r="N1633">
        <v>1.08</v>
      </c>
      <c r="O1633">
        <v>1769.91</v>
      </c>
      <c r="P1633">
        <f t="shared" si="207"/>
        <v>1911.5028000000002</v>
      </c>
      <c r="Q1633" t="s">
        <v>41</v>
      </c>
      <c r="R1633" t="s">
        <v>142</v>
      </c>
      <c r="S1633" t="s">
        <v>25</v>
      </c>
      <c r="T1633">
        <v>901186</v>
      </c>
      <c r="U1633">
        <v>0</v>
      </c>
      <c r="V1633" t="s">
        <v>1069</v>
      </c>
      <c r="X1633" t="s">
        <v>5454</v>
      </c>
      <c r="Z1633" t="s">
        <v>2854</v>
      </c>
      <c r="AB1633">
        <f t="shared" si="202"/>
        <v>2024</v>
      </c>
      <c r="AC1633">
        <f t="shared" si="203"/>
        <v>8</v>
      </c>
      <c r="AD1633" t="str">
        <f t="shared" si="204"/>
        <v>Q2</v>
      </c>
      <c r="AE1633" t="str">
        <f t="shared" si="205"/>
        <v>FY24/25</v>
      </c>
      <c r="AF1633" t="str">
        <f t="shared" si="206"/>
        <v>SOUTH</v>
      </c>
    </row>
    <row r="1634" spans="1:32">
      <c r="A1634" t="s">
        <v>3025</v>
      </c>
      <c r="B1634" t="s">
        <v>22</v>
      </c>
      <c r="C1634" t="str">
        <f t="shared" si="200"/>
        <v>SERVICE_CHARGE</v>
      </c>
      <c r="D1634" s="4">
        <v>45530</v>
      </c>
      <c r="E1634" t="str">
        <f t="shared" si="201"/>
        <v>OTHERS</v>
      </c>
      <c r="F1634">
        <v>12100227</v>
      </c>
      <c r="G1634" s="19">
        <v>45530</v>
      </c>
      <c r="H1634" t="s">
        <v>357</v>
      </c>
      <c r="I1634" t="s">
        <v>77</v>
      </c>
      <c r="J1634">
        <v>1</v>
      </c>
      <c r="K1634">
        <v>1</v>
      </c>
      <c r="L1634">
        <v>3539.82</v>
      </c>
      <c r="M1634" t="s">
        <v>36</v>
      </c>
      <c r="N1634">
        <v>1.08</v>
      </c>
      <c r="O1634">
        <v>3539.82</v>
      </c>
      <c r="P1634">
        <f t="shared" si="207"/>
        <v>3823.0056000000004</v>
      </c>
      <c r="Q1634" t="s">
        <v>41</v>
      </c>
      <c r="R1634" t="s">
        <v>142</v>
      </c>
      <c r="S1634" t="s">
        <v>25</v>
      </c>
      <c r="T1634">
        <v>901186</v>
      </c>
      <c r="U1634">
        <v>0</v>
      </c>
      <c r="V1634" t="s">
        <v>1069</v>
      </c>
      <c r="X1634" t="s">
        <v>5454</v>
      </c>
      <c r="Z1634" t="s">
        <v>2854</v>
      </c>
      <c r="AB1634">
        <f t="shared" si="202"/>
        <v>2024</v>
      </c>
      <c r="AC1634">
        <f t="shared" si="203"/>
        <v>8</v>
      </c>
      <c r="AD1634" t="str">
        <f t="shared" si="204"/>
        <v>Q2</v>
      </c>
      <c r="AE1634" t="str">
        <f t="shared" si="205"/>
        <v>FY24/25</v>
      </c>
      <c r="AF1634" t="str">
        <f t="shared" si="206"/>
        <v>SOUTH</v>
      </c>
    </row>
    <row r="1635" spans="1:32">
      <c r="A1635" t="s">
        <v>3025</v>
      </c>
      <c r="B1635" t="s">
        <v>22</v>
      </c>
      <c r="C1635" t="str">
        <f t="shared" si="200"/>
        <v>SERVICE_CHARGE</v>
      </c>
      <c r="D1635" s="4">
        <v>45530</v>
      </c>
      <c r="E1635" t="str">
        <f t="shared" si="201"/>
        <v>OTHERS</v>
      </c>
      <c r="F1635">
        <v>12100227</v>
      </c>
      <c r="G1635" s="19">
        <v>45530</v>
      </c>
      <c r="H1635" t="s">
        <v>357</v>
      </c>
      <c r="I1635" t="s">
        <v>77</v>
      </c>
      <c r="J1635">
        <v>1</v>
      </c>
      <c r="K1635">
        <v>1</v>
      </c>
      <c r="L1635">
        <v>1769.91</v>
      </c>
      <c r="M1635" t="s">
        <v>36</v>
      </c>
      <c r="N1635">
        <v>1.08</v>
      </c>
      <c r="O1635">
        <v>1769.91</v>
      </c>
      <c r="P1635">
        <f t="shared" si="207"/>
        <v>1911.5028000000002</v>
      </c>
      <c r="Q1635" t="s">
        <v>41</v>
      </c>
      <c r="R1635" t="s">
        <v>142</v>
      </c>
      <c r="S1635" t="s">
        <v>25</v>
      </c>
      <c r="T1635">
        <v>901186</v>
      </c>
      <c r="U1635">
        <v>0</v>
      </c>
      <c r="V1635" t="s">
        <v>1069</v>
      </c>
      <c r="X1635" t="s">
        <v>5454</v>
      </c>
      <c r="Z1635" t="s">
        <v>2854</v>
      </c>
      <c r="AB1635">
        <f t="shared" si="202"/>
        <v>2024</v>
      </c>
      <c r="AC1635">
        <f t="shared" si="203"/>
        <v>8</v>
      </c>
      <c r="AD1635" t="str">
        <f t="shared" si="204"/>
        <v>Q2</v>
      </c>
      <c r="AE1635" t="str">
        <f t="shared" si="205"/>
        <v>FY24/25</v>
      </c>
      <c r="AF1635" t="str">
        <f t="shared" si="206"/>
        <v>SOUTH</v>
      </c>
    </row>
    <row r="1636" spans="1:32">
      <c r="A1636" t="s">
        <v>3025</v>
      </c>
      <c r="B1636" t="s">
        <v>3646</v>
      </c>
      <c r="C1636" t="str">
        <f t="shared" si="200"/>
        <v>CONTRACT_FEE</v>
      </c>
      <c r="D1636" s="4">
        <v>45530</v>
      </c>
      <c r="E1636" t="str">
        <f t="shared" si="201"/>
        <v>YAMAHA</v>
      </c>
      <c r="F1636">
        <v>13100110</v>
      </c>
      <c r="G1636" s="19">
        <v>45530</v>
      </c>
      <c r="H1636" t="s">
        <v>76</v>
      </c>
      <c r="I1636" t="s">
        <v>77</v>
      </c>
      <c r="J1636">
        <v>1</v>
      </c>
      <c r="K1636">
        <v>1</v>
      </c>
      <c r="L1636">
        <v>4247.79</v>
      </c>
      <c r="M1636" t="s">
        <v>36</v>
      </c>
      <c r="N1636">
        <v>1.08</v>
      </c>
      <c r="O1636">
        <v>4247.79</v>
      </c>
      <c r="P1636">
        <f t="shared" si="207"/>
        <v>4587.6132000000007</v>
      </c>
      <c r="Q1636" t="s">
        <v>4058</v>
      </c>
      <c r="R1636" t="s">
        <v>4953</v>
      </c>
      <c r="S1636" t="s">
        <v>25</v>
      </c>
      <c r="T1636">
        <v>901184</v>
      </c>
      <c r="U1636">
        <v>0</v>
      </c>
      <c r="V1636" t="s">
        <v>1090</v>
      </c>
      <c r="Z1636" t="s">
        <v>4954</v>
      </c>
      <c r="AB1636">
        <f t="shared" si="202"/>
        <v>2024</v>
      </c>
      <c r="AC1636">
        <f t="shared" si="203"/>
        <v>8</v>
      </c>
      <c r="AD1636" t="str">
        <f t="shared" si="204"/>
        <v>Q2</v>
      </c>
      <c r="AE1636" t="str">
        <f t="shared" si="205"/>
        <v>FY24/25</v>
      </c>
      <c r="AF1636" t="str">
        <f t="shared" si="206"/>
        <v>EAST</v>
      </c>
    </row>
    <row r="1637" spans="1:32">
      <c r="A1637" t="s">
        <v>3025</v>
      </c>
      <c r="B1637" t="s">
        <v>22</v>
      </c>
      <c r="C1637" t="str">
        <f t="shared" si="200"/>
        <v>SPARES/OTHER</v>
      </c>
      <c r="D1637" s="4">
        <v>45530</v>
      </c>
      <c r="E1637" t="str">
        <f t="shared" si="201"/>
        <v>YAMAHA</v>
      </c>
      <c r="F1637">
        <v>14100797</v>
      </c>
      <c r="G1637" s="19">
        <v>45530</v>
      </c>
      <c r="H1637" t="s">
        <v>5276</v>
      </c>
      <c r="I1637" t="s">
        <v>1976</v>
      </c>
      <c r="J1637">
        <v>2</v>
      </c>
      <c r="K1637">
        <v>2</v>
      </c>
      <c r="L1637">
        <v>8407.08</v>
      </c>
      <c r="M1637" t="s">
        <v>36</v>
      </c>
      <c r="N1637">
        <v>1.08</v>
      </c>
      <c r="O1637">
        <v>8407.08</v>
      </c>
      <c r="P1637">
        <f t="shared" si="207"/>
        <v>9079.6463999999996</v>
      </c>
      <c r="Q1637" t="s">
        <v>41</v>
      </c>
      <c r="R1637" t="s">
        <v>360</v>
      </c>
      <c r="S1637" t="s">
        <v>25</v>
      </c>
      <c r="T1637">
        <v>901179</v>
      </c>
      <c r="U1637">
        <v>4598</v>
      </c>
      <c r="V1637" t="s">
        <v>1065</v>
      </c>
      <c r="X1637" t="s">
        <v>5455</v>
      </c>
      <c r="Y1637">
        <v>1532126</v>
      </c>
      <c r="Z1637" t="s">
        <v>361</v>
      </c>
      <c r="AB1637">
        <f t="shared" si="202"/>
        <v>2024</v>
      </c>
      <c r="AC1637">
        <f t="shared" si="203"/>
        <v>8</v>
      </c>
      <c r="AD1637" t="str">
        <f t="shared" si="204"/>
        <v>Q2</v>
      </c>
      <c r="AE1637" t="str">
        <f t="shared" si="205"/>
        <v>FY24/25</v>
      </c>
      <c r="AF1637" t="str">
        <f t="shared" si="206"/>
        <v>SOUTH</v>
      </c>
    </row>
    <row r="1638" spans="1:32">
      <c r="A1638" t="s">
        <v>3025</v>
      </c>
      <c r="B1638" t="s">
        <v>22</v>
      </c>
      <c r="C1638" t="str">
        <f t="shared" si="200"/>
        <v>SPARES/OTHER</v>
      </c>
      <c r="D1638" s="4">
        <v>45530</v>
      </c>
      <c r="E1638" t="str">
        <f t="shared" si="201"/>
        <v>YAMAHA</v>
      </c>
      <c r="F1638">
        <v>14100797</v>
      </c>
      <c r="G1638" s="19">
        <v>45530</v>
      </c>
      <c r="H1638" t="s">
        <v>2020</v>
      </c>
      <c r="I1638" t="s">
        <v>131</v>
      </c>
      <c r="J1638">
        <v>1</v>
      </c>
      <c r="K1638">
        <v>1</v>
      </c>
      <c r="L1638">
        <v>2035.4</v>
      </c>
      <c r="M1638" t="s">
        <v>36</v>
      </c>
      <c r="N1638">
        <v>1.08</v>
      </c>
      <c r="O1638">
        <v>2035.4</v>
      </c>
      <c r="P1638">
        <f t="shared" si="207"/>
        <v>2198.2320000000004</v>
      </c>
      <c r="Q1638" t="s">
        <v>41</v>
      </c>
      <c r="R1638" t="s">
        <v>360</v>
      </c>
      <c r="S1638" t="s">
        <v>25</v>
      </c>
      <c r="T1638">
        <v>901179</v>
      </c>
      <c r="U1638">
        <v>921.47</v>
      </c>
      <c r="V1638" t="s">
        <v>1065</v>
      </c>
      <c r="X1638" t="s">
        <v>5455</v>
      </c>
      <c r="Y1638">
        <v>1532126</v>
      </c>
      <c r="Z1638" t="s">
        <v>361</v>
      </c>
      <c r="AB1638">
        <f t="shared" si="202"/>
        <v>2024</v>
      </c>
      <c r="AC1638">
        <f t="shared" si="203"/>
        <v>8</v>
      </c>
      <c r="AD1638" t="str">
        <f t="shared" si="204"/>
        <v>Q2</v>
      </c>
      <c r="AE1638" t="str">
        <f t="shared" si="205"/>
        <v>FY24/25</v>
      </c>
      <c r="AF1638" t="str">
        <f t="shared" si="206"/>
        <v>SOUTH</v>
      </c>
    </row>
    <row r="1639" spans="1:32">
      <c r="A1639" t="s">
        <v>3025</v>
      </c>
      <c r="B1639" t="s">
        <v>22</v>
      </c>
      <c r="C1639" t="str">
        <f t="shared" si="200"/>
        <v>SPARES/OTHER</v>
      </c>
      <c r="D1639" s="4">
        <v>45530</v>
      </c>
      <c r="E1639" t="str">
        <f t="shared" si="201"/>
        <v>YAMAHA</v>
      </c>
      <c r="F1639">
        <v>14100797</v>
      </c>
      <c r="G1639" s="19">
        <v>45530</v>
      </c>
      <c r="H1639" t="s">
        <v>1622</v>
      </c>
      <c r="I1639" t="s">
        <v>47</v>
      </c>
      <c r="J1639">
        <v>2</v>
      </c>
      <c r="K1639">
        <v>2</v>
      </c>
      <c r="L1639">
        <v>796.46</v>
      </c>
      <c r="M1639" t="s">
        <v>36</v>
      </c>
      <c r="N1639">
        <v>1.08</v>
      </c>
      <c r="O1639">
        <v>796.46</v>
      </c>
      <c r="P1639">
        <f t="shared" si="207"/>
        <v>860.17680000000007</v>
      </c>
      <c r="Q1639" t="s">
        <v>41</v>
      </c>
      <c r="R1639" t="s">
        <v>360</v>
      </c>
      <c r="S1639" t="s">
        <v>25</v>
      </c>
      <c r="T1639">
        <v>901179</v>
      </c>
      <c r="U1639">
        <v>404.72</v>
      </c>
      <c r="V1639" t="s">
        <v>1065</v>
      </c>
      <c r="X1639" t="s">
        <v>5455</v>
      </c>
      <c r="Y1639">
        <v>1532126</v>
      </c>
      <c r="Z1639" t="s">
        <v>361</v>
      </c>
      <c r="AB1639">
        <f t="shared" si="202"/>
        <v>2024</v>
      </c>
      <c r="AC1639">
        <f t="shared" si="203"/>
        <v>8</v>
      </c>
      <c r="AD1639" t="str">
        <f t="shared" si="204"/>
        <v>Q2</v>
      </c>
      <c r="AE1639" t="str">
        <f t="shared" si="205"/>
        <v>FY24/25</v>
      </c>
      <c r="AF1639" t="str">
        <f t="shared" si="206"/>
        <v>SOUTH</v>
      </c>
    </row>
    <row r="1640" spans="1:32">
      <c r="A1640" t="s">
        <v>3025</v>
      </c>
      <c r="B1640" t="s">
        <v>22</v>
      </c>
      <c r="C1640" t="str">
        <f t="shared" si="200"/>
        <v>SPARES/OTHER</v>
      </c>
      <c r="D1640" s="4">
        <v>45530</v>
      </c>
      <c r="E1640" t="str">
        <f t="shared" si="201"/>
        <v>YAMAHA</v>
      </c>
      <c r="F1640">
        <v>14100798</v>
      </c>
      <c r="G1640" s="19">
        <v>45530</v>
      </c>
      <c r="H1640" t="s">
        <v>1623</v>
      </c>
      <c r="I1640" t="s">
        <v>47</v>
      </c>
      <c r="J1640">
        <v>2</v>
      </c>
      <c r="K1640">
        <v>2</v>
      </c>
      <c r="L1640">
        <v>1769.91</v>
      </c>
      <c r="M1640" t="s">
        <v>36</v>
      </c>
      <c r="N1640">
        <v>1.08</v>
      </c>
      <c r="O1640">
        <v>1769.91</v>
      </c>
      <c r="P1640">
        <f t="shared" si="207"/>
        <v>1911.5028000000002</v>
      </c>
      <c r="Q1640" t="s">
        <v>41</v>
      </c>
      <c r="R1640" t="s">
        <v>2664</v>
      </c>
      <c r="S1640" t="s">
        <v>25</v>
      </c>
      <c r="T1640">
        <v>901180</v>
      </c>
      <c r="U1640">
        <v>927.83</v>
      </c>
      <c r="V1640" t="s">
        <v>1065</v>
      </c>
      <c r="X1640" t="s">
        <v>5456</v>
      </c>
      <c r="Y1640">
        <v>1532133</v>
      </c>
      <c r="Z1640" t="s">
        <v>2666</v>
      </c>
      <c r="AB1640">
        <f t="shared" si="202"/>
        <v>2024</v>
      </c>
      <c r="AC1640">
        <f t="shared" si="203"/>
        <v>8</v>
      </c>
      <c r="AD1640" t="str">
        <f t="shared" si="204"/>
        <v>Q2</v>
      </c>
      <c r="AE1640" t="str">
        <f t="shared" si="205"/>
        <v>FY24/25</v>
      </c>
      <c r="AF1640" t="str">
        <f t="shared" si="206"/>
        <v>SOUTH</v>
      </c>
    </row>
    <row r="1641" spans="1:32">
      <c r="A1641" t="s">
        <v>3025</v>
      </c>
      <c r="B1641" t="s">
        <v>22</v>
      </c>
      <c r="C1641" t="str">
        <f t="shared" si="200"/>
        <v>FEEDER</v>
      </c>
      <c r="D1641" s="4">
        <v>45530</v>
      </c>
      <c r="E1641" t="str">
        <f t="shared" si="201"/>
        <v>YAMAHA</v>
      </c>
      <c r="F1641">
        <v>14100799</v>
      </c>
      <c r="G1641" s="19">
        <v>45530</v>
      </c>
      <c r="H1641" t="s">
        <v>37</v>
      </c>
      <c r="I1641" t="s">
        <v>38</v>
      </c>
      <c r="J1641">
        <v>15</v>
      </c>
      <c r="K1641">
        <v>15</v>
      </c>
      <c r="L1641">
        <v>31194.69</v>
      </c>
      <c r="M1641" t="s">
        <v>36</v>
      </c>
      <c r="N1641">
        <v>1.08</v>
      </c>
      <c r="O1641">
        <v>31194.69</v>
      </c>
      <c r="P1641">
        <f t="shared" si="207"/>
        <v>33690.265200000002</v>
      </c>
      <c r="Q1641" t="s">
        <v>41</v>
      </c>
      <c r="R1641" t="s">
        <v>2948</v>
      </c>
      <c r="S1641" t="s">
        <v>25</v>
      </c>
      <c r="T1641">
        <v>901181</v>
      </c>
      <c r="U1641">
        <v>32843.24</v>
      </c>
      <c r="V1641" t="s">
        <v>1065</v>
      </c>
      <c r="X1641" t="s">
        <v>5453</v>
      </c>
      <c r="Y1641">
        <v>1532139</v>
      </c>
      <c r="Z1641" t="s">
        <v>2950</v>
      </c>
      <c r="AB1641">
        <f t="shared" si="202"/>
        <v>2024</v>
      </c>
      <c r="AC1641">
        <f t="shared" si="203"/>
        <v>8</v>
      </c>
      <c r="AD1641" t="str">
        <f t="shared" si="204"/>
        <v>Q2</v>
      </c>
      <c r="AE1641" t="str">
        <f t="shared" si="205"/>
        <v>FY24/25</v>
      </c>
      <c r="AF1641" t="str">
        <f t="shared" si="206"/>
        <v>SOUTH</v>
      </c>
    </row>
    <row r="1642" spans="1:32">
      <c r="A1642" t="s">
        <v>3025</v>
      </c>
      <c r="B1642" t="s">
        <v>22</v>
      </c>
      <c r="C1642" t="str">
        <f t="shared" si="200"/>
        <v>FEEDER</v>
      </c>
      <c r="D1642" s="4">
        <v>45530</v>
      </c>
      <c r="E1642" t="str">
        <f t="shared" si="201"/>
        <v>YAMAHA</v>
      </c>
      <c r="F1642">
        <v>14100800</v>
      </c>
      <c r="G1642" s="19">
        <v>45530</v>
      </c>
      <c r="H1642" t="s">
        <v>70</v>
      </c>
      <c r="I1642" t="s">
        <v>71</v>
      </c>
      <c r="J1642">
        <v>10</v>
      </c>
      <c r="K1642">
        <v>10</v>
      </c>
      <c r="L1642">
        <v>0</v>
      </c>
      <c r="M1642" t="s">
        <v>36</v>
      </c>
      <c r="N1642">
        <v>1.08</v>
      </c>
      <c r="O1642">
        <v>0</v>
      </c>
      <c r="P1642">
        <f t="shared" si="207"/>
        <v>0</v>
      </c>
      <c r="Q1642" t="s">
        <v>41</v>
      </c>
      <c r="R1642" t="s">
        <v>2948</v>
      </c>
      <c r="S1642" t="s">
        <v>25</v>
      </c>
      <c r="T1642">
        <v>901182</v>
      </c>
      <c r="U1642">
        <v>30613.29</v>
      </c>
      <c r="V1642" t="s">
        <v>1065</v>
      </c>
      <c r="X1642" t="s">
        <v>5453</v>
      </c>
      <c r="Y1642">
        <v>1532143</v>
      </c>
      <c r="Z1642" t="s">
        <v>2950</v>
      </c>
      <c r="AB1642">
        <f t="shared" si="202"/>
        <v>2024</v>
      </c>
      <c r="AC1642">
        <f t="shared" si="203"/>
        <v>8</v>
      </c>
      <c r="AD1642" t="str">
        <f t="shared" si="204"/>
        <v>Q2</v>
      </c>
      <c r="AE1642" t="str">
        <f t="shared" si="205"/>
        <v>FY24/25</v>
      </c>
      <c r="AF1642" t="str">
        <f t="shared" si="206"/>
        <v>SOUTH</v>
      </c>
    </row>
    <row r="1643" spans="1:32">
      <c r="A1643" t="s">
        <v>3025</v>
      </c>
      <c r="B1643" t="s">
        <v>3646</v>
      </c>
      <c r="C1643" t="str">
        <f t="shared" si="200"/>
        <v>FEEDER</v>
      </c>
      <c r="D1643" s="4">
        <v>45531</v>
      </c>
      <c r="E1643" t="str">
        <f t="shared" si="201"/>
        <v>YAMAHA</v>
      </c>
      <c r="F1643">
        <v>14100801</v>
      </c>
      <c r="G1643" s="19">
        <v>45531</v>
      </c>
      <c r="H1643" t="s">
        <v>74</v>
      </c>
      <c r="I1643" t="s">
        <v>75</v>
      </c>
      <c r="J1643">
        <v>1</v>
      </c>
      <c r="K1643">
        <v>1</v>
      </c>
      <c r="L1643">
        <v>0</v>
      </c>
      <c r="M1643" t="s">
        <v>36</v>
      </c>
      <c r="N1643">
        <v>1.08</v>
      </c>
      <c r="O1643">
        <v>0</v>
      </c>
      <c r="P1643">
        <f t="shared" si="207"/>
        <v>0</v>
      </c>
      <c r="Q1643" t="s">
        <v>4058</v>
      </c>
      <c r="R1643" t="s">
        <v>4953</v>
      </c>
      <c r="S1643" t="s">
        <v>25</v>
      </c>
      <c r="T1643">
        <v>901185</v>
      </c>
      <c r="U1643">
        <v>4280.74</v>
      </c>
      <c r="V1643" t="s">
        <v>1065</v>
      </c>
      <c r="Y1643">
        <v>1532115</v>
      </c>
      <c r="Z1643" t="s">
        <v>4954</v>
      </c>
      <c r="AB1643">
        <f t="shared" si="202"/>
        <v>2024</v>
      </c>
      <c r="AC1643">
        <f t="shared" si="203"/>
        <v>8</v>
      </c>
      <c r="AD1643" t="str">
        <f t="shared" si="204"/>
        <v>Q2</v>
      </c>
      <c r="AE1643" t="str">
        <f t="shared" si="205"/>
        <v>FY24/25</v>
      </c>
      <c r="AF1643" t="str">
        <f t="shared" si="206"/>
        <v>EAST</v>
      </c>
    </row>
    <row r="1644" spans="1:32">
      <c r="A1644" t="s">
        <v>3025</v>
      </c>
      <c r="B1644" t="s">
        <v>22</v>
      </c>
      <c r="C1644" t="str">
        <f t="shared" si="200"/>
        <v>SPARES/OTHER</v>
      </c>
      <c r="D1644" s="4">
        <v>45531</v>
      </c>
      <c r="E1644" t="str">
        <f t="shared" si="201"/>
        <v>YAMAHA</v>
      </c>
      <c r="F1644">
        <v>14100802</v>
      </c>
      <c r="G1644" s="19">
        <v>45531</v>
      </c>
      <c r="H1644" t="s">
        <v>114</v>
      </c>
      <c r="I1644" t="s">
        <v>115</v>
      </c>
      <c r="J1644">
        <v>2</v>
      </c>
      <c r="K1644">
        <v>2</v>
      </c>
      <c r="L1644">
        <v>1159.29</v>
      </c>
      <c r="M1644" t="s">
        <v>36</v>
      </c>
      <c r="N1644">
        <v>1.08</v>
      </c>
      <c r="O1644">
        <v>1159.29</v>
      </c>
      <c r="P1644">
        <f t="shared" si="207"/>
        <v>1252.0332000000001</v>
      </c>
      <c r="Q1644" t="s">
        <v>41</v>
      </c>
      <c r="R1644" t="s">
        <v>2752</v>
      </c>
      <c r="S1644" t="s">
        <v>25</v>
      </c>
      <c r="T1644">
        <v>901187</v>
      </c>
      <c r="U1644">
        <v>600</v>
      </c>
      <c r="V1644" t="s">
        <v>1065</v>
      </c>
      <c r="X1644" t="s">
        <v>5457</v>
      </c>
      <c r="Y1644">
        <v>1533176</v>
      </c>
      <c r="Z1644" t="s">
        <v>2754</v>
      </c>
      <c r="AB1644">
        <f t="shared" si="202"/>
        <v>2024</v>
      </c>
      <c r="AC1644">
        <f t="shared" si="203"/>
        <v>8</v>
      </c>
      <c r="AD1644" t="str">
        <f t="shared" si="204"/>
        <v>Q2</v>
      </c>
      <c r="AE1644" t="str">
        <f t="shared" si="205"/>
        <v>FY24/25</v>
      </c>
      <c r="AF1644" t="str">
        <f t="shared" si="206"/>
        <v>SOUTH</v>
      </c>
    </row>
    <row r="1645" spans="1:32">
      <c r="A1645" t="s">
        <v>3025</v>
      </c>
      <c r="B1645" t="s">
        <v>22</v>
      </c>
      <c r="C1645" t="str">
        <f t="shared" si="200"/>
        <v>SERVICE_CHARGE</v>
      </c>
      <c r="D1645" s="4">
        <v>45532</v>
      </c>
      <c r="E1645" t="str">
        <f t="shared" si="201"/>
        <v>YAMAHA</v>
      </c>
      <c r="F1645">
        <v>12100228</v>
      </c>
      <c r="G1645" s="19">
        <v>45532</v>
      </c>
      <c r="H1645" t="s">
        <v>76</v>
      </c>
      <c r="I1645" t="s">
        <v>77</v>
      </c>
      <c r="J1645">
        <v>1</v>
      </c>
      <c r="K1645">
        <v>1</v>
      </c>
      <c r="L1645">
        <v>1261</v>
      </c>
      <c r="M1645" t="s">
        <v>36</v>
      </c>
      <c r="N1645">
        <v>1.08</v>
      </c>
      <c r="O1645">
        <v>1261</v>
      </c>
      <c r="P1645">
        <f t="shared" si="207"/>
        <v>1361.88</v>
      </c>
      <c r="Q1645" t="s">
        <v>41</v>
      </c>
      <c r="R1645" t="s">
        <v>1866</v>
      </c>
      <c r="S1645" t="s">
        <v>25</v>
      </c>
      <c r="T1645">
        <v>901189</v>
      </c>
      <c r="U1645">
        <v>0</v>
      </c>
      <c r="V1645" t="s">
        <v>1069</v>
      </c>
      <c r="X1645" t="s">
        <v>5458</v>
      </c>
      <c r="Z1645" t="s">
        <v>1868</v>
      </c>
      <c r="AB1645">
        <f t="shared" si="202"/>
        <v>2024</v>
      </c>
      <c r="AC1645">
        <f t="shared" si="203"/>
        <v>8</v>
      </c>
      <c r="AD1645" t="str">
        <f t="shared" si="204"/>
        <v>Q2</v>
      </c>
      <c r="AE1645" t="str">
        <f t="shared" si="205"/>
        <v>FY24/25</v>
      </c>
      <c r="AF1645" t="str">
        <f t="shared" si="206"/>
        <v>SOUTH</v>
      </c>
    </row>
    <row r="1646" spans="1:32">
      <c r="A1646" t="s">
        <v>3025</v>
      </c>
      <c r="B1646" t="s">
        <v>22</v>
      </c>
      <c r="C1646" t="str">
        <f t="shared" si="200"/>
        <v>SPARES/OTHER</v>
      </c>
      <c r="D1646" s="4">
        <v>45532</v>
      </c>
      <c r="E1646" t="str">
        <f t="shared" si="201"/>
        <v>YAMAHA</v>
      </c>
      <c r="F1646">
        <v>14100803</v>
      </c>
      <c r="G1646" s="19">
        <v>45532</v>
      </c>
      <c r="H1646" t="s">
        <v>595</v>
      </c>
      <c r="I1646" t="s">
        <v>503</v>
      </c>
      <c r="J1646">
        <v>1</v>
      </c>
      <c r="K1646">
        <v>1</v>
      </c>
      <c r="L1646">
        <v>33</v>
      </c>
      <c r="M1646" t="s">
        <v>36</v>
      </c>
      <c r="N1646">
        <v>1.08</v>
      </c>
      <c r="O1646">
        <v>33</v>
      </c>
      <c r="P1646">
        <f t="shared" si="207"/>
        <v>35.64</v>
      </c>
      <c r="Q1646" t="s">
        <v>41</v>
      </c>
      <c r="R1646" t="s">
        <v>1866</v>
      </c>
      <c r="S1646" t="s">
        <v>25</v>
      </c>
      <c r="T1646">
        <v>901188</v>
      </c>
      <c r="U1646">
        <v>18</v>
      </c>
      <c r="V1646" t="s">
        <v>1065</v>
      </c>
      <c r="X1646" t="s">
        <v>5458</v>
      </c>
      <c r="Y1646">
        <v>1534124</v>
      </c>
      <c r="Z1646" t="s">
        <v>1868</v>
      </c>
      <c r="AB1646">
        <f t="shared" si="202"/>
        <v>2024</v>
      </c>
      <c r="AC1646">
        <f t="shared" si="203"/>
        <v>8</v>
      </c>
      <c r="AD1646" t="str">
        <f t="shared" si="204"/>
        <v>Q2</v>
      </c>
      <c r="AE1646" t="str">
        <f t="shared" si="205"/>
        <v>FY24/25</v>
      </c>
      <c r="AF1646" t="str">
        <f t="shared" si="206"/>
        <v>SOUTH</v>
      </c>
    </row>
    <row r="1647" spans="1:32">
      <c r="A1647" t="s">
        <v>3025</v>
      </c>
      <c r="B1647" t="s">
        <v>22</v>
      </c>
      <c r="C1647" t="str">
        <f t="shared" si="200"/>
        <v>SPARES/OTHER</v>
      </c>
      <c r="D1647" s="4">
        <v>45532</v>
      </c>
      <c r="E1647" t="str">
        <f t="shared" si="201"/>
        <v>YAMAHA</v>
      </c>
      <c r="F1647">
        <v>14100803</v>
      </c>
      <c r="G1647" s="19">
        <v>45532</v>
      </c>
      <c r="H1647" t="s">
        <v>3732</v>
      </c>
      <c r="I1647" t="s">
        <v>579</v>
      </c>
      <c r="J1647">
        <v>1</v>
      </c>
      <c r="K1647">
        <v>1</v>
      </c>
      <c r="L1647">
        <v>403</v>
      </c>
      <c r="M1647" t="s">
        <v>36</v>
      </c>
      <c r="N1647">
        <v>1.08</v>
      </c>
      <c r="O1647">
        <v>403</v>
      </c>
      <c r="P1647">
        <f t="shared" si="207"/>
        <v>435.24</v>
      </c>
      <c r="Q1647" t="s">
        <v>41</v>
      </c>
      <c r="R1647" t="s">
        <v>1866</v>
      </c>
      <c r="S1647" t="s">
        <v>25</v>
      </c>
      <c r="T1647">
        <v>901188</v>
      </c>
      <c r="U1647">
        <v>217</v>
      </c>
      <c r="V1647" t="s">
        <v>1065</v>
      </c>
      <c r="X1647" t="s">
        <v>5458</v>
      </c>
      <c r="Y1647">
        <v>1534124</v>
      </c>
      <c r="Z1647" t="s">
        <v>1868</v>
      </c>
      <c r="AB1647">
        <f t="shared" si="202"/>
        <v>2024</v>
      </c>
      <c r="AC1647">
        <f t="shared" si="203"/>
        <v>8</v>
      </c>
      <c r="AD1647" t="str">
        <f t="shared" si="204"/>
        <v>Q2</v>
      </c>
      <c r="AE1647" t="str">
        <f t="shared" si="205"/>
        <v>FY24/25</v>
      </c>
      <c r="AF1647" t="str">
        <f t="shared" si="206"/>
        <v>SOUTH</v>
      </c>
    </row>
    <row r="1648" spans="1:32">
      <c r="A1648" t="s">
        <v>3025</v>
      </c>
      <c r="B1648" t="s">
        <v>22</v>
      </c>
      <c r="C1648" t="str">
        <f t="shared" si="200"/>
        <v>SPARES/OTHER</v>
      </c>
      <c r="D1648" s="4">
        <v>45532</v>
      </c>
      <c r="E1648" t="str">
        <f t="shared" si="201"/>
        <v>YAMAHA</v>
      </c>
      <c r="F1648">
        <v>14100803</v>
      </c>
      <c r="G1648" s="19">
        <v>45532</v>
      </c>
      <c r="H1648" t="s">
        <v>432</v>
      </c>
      <c r="I1648" t="s">
        <v>433</v>
      </c>
      <c r="J1648">
        <v>1</v>
      </c>
      <c r="K1648">
        <v>1</v>
      </c>
      <c r="L1648">
        <v>1008</v>
      </c>
      <c r="M1648" t="s">
        <v>36</v>
      </c>
      <c r="N1648">
        <v>1.08</v>
      </c>
      <c r="O1648">
        <v>1008</v>
      </c>
      <c r="P1648">
        <f t="shared" si="207"/>
        <v>1088.6400000000001</v>
      </c>
      <c r="Q1648" t="s">
        <v>41</v>
      </c>
      <c r="R1648" t="s">
        <v>1866</v>
      </c>
      <c r="S1648" t="s">
        <v>25</v>
      </c>
      <c r="T1648">
        <v>901188</v>
      </c>
      <c r="U1648">
        <v>582.14</v>
      </c>
      <c r="V1648" t="s">
        <v>1065</v>
      </c>
      <c r="X1648" t="s">
        <v>5458</v>
      </c>
      <c r="Y1648">
        <v>1534124</v>
      </c>
      <c r="Z1648" t="s">
        <v>1868</v>
      </c>
      <c r="AB1648">
        <f t="shared" si="202"/>
        <v>2024</v>
      </c>
      <c r="AC1648">
        <f t="shared" si="203"/>
        <v>8</v>
      </c>
      <c r="AD1648" t="str">
        <f t="shared" si="204"/>
        <v>Q2</v>
      </c>
      <c r="AE1648" t="str">
        <f t="shared" si="205"/>
        <v>FY24/25</v>
      </c>
      <c r="AF1648" t="str">
        <f t="shared" si="206"/>
        <v>SOUTH</v>
      </c>
    </row>
    <row r="1649" spans="1:32">
      <c r="A1649" t="s">
        <v>3025</v>
      </c>
      <c r="B1649" t="s">
        <v>22</v>
      </c>
      <c r="C1649" t="str">
        <f t="shared" si="200"/>
        <v>FEEDER</v>
      </c>
      <c r="D1649" s="4">
        <v>45532</v>
      </c>
      <c r="E1649" t="str">
        <f t="shared" si="201"/>
        <v>YAMAHA</v>
      </c>
      <c r="F1649">
        <v>14100804</v>
      </c>
      <c r="G1649" s="19">
        <v>45532</v>
      </c>
      <c r="H1649" t="s">
        <v>1631</v>
      </c>
      <c r="I1649" t="s">
        <v>1632</v>
      </c>
      <c r="J1649">
        <v>3</v>
      </c>
      <c r="K1649">
        <v>3</v>
      </c>
      <c r="L1649">
        <v>11119.51</v>
      </c>
      <c r="M1649" t="s">
        <v>36</v>
      </c>
      <c r="N1649">
        <v>1.08</v>
      </c>
      <c r="O1649">
        <v>11119.51</v>
      </c>
      <c r="P1649">
        <f t="shared" si="207"/>
        <v>12009.070800000001</v>
      </c>
      <c r="Q1649" t="s">
        <v>41</v>
      </c>
      <c r="R1649" t="s">
        <v>5426</v>
      </c>
      <c r="S1649" t="s">
        <v>25</v>
      </c>
      <c r="T1649">
        <v>901190</v>
      </c>
      <c r="U1649">
        <v>11119.5</v>
      </c>
      <c r="V1649" t="s">
        <v>1065</v>
      </c>
      <c r="Y1649">
        <v>1534199</v>
      </c>
      <c r="Z1649" t="s">
        <v>5427</v>
      </c>
      <c r="AB1649">
        <f t="shared" si="202"/>
        <v>2024</v>
      </c>
      <c r="AC1649">
        <f t="shared" si="203"/>
        <v>8</v>
      </c>
      <c r="AD1649" t="str">
        <f t="shared" si="204"/>
        <v>Q2</v>
      </c>
      <c r="AE1649" t="str">
        <f t="shared" si="205"/>
        <v>FY24/25</v>
      </c>
      <c r="AF1649" t="str">
        <f t="shared" si="206"/>
        <v>SOUTH</v>
      </c>
    </row>
    <row r="1650" spans="1:32">
      <c r="A1650" t="s">
        <v>3025</v>
      </c>
      <c r="B1650" t="s">
        <v>22</v>
      </c>
      <c r="C1650" t="str">
        <f t="shared" si="200"/>
        <v>FEEDER</v>
      </c>
      <c r="D1650" s="4">
        <v>45532</v>
      </c>
      <c r="E1650" t="str">
        <f t="shared" si="201"/>
        <v>YAMAHA</v>
      </c>
      <c r="F1650">
        <v>14100804</v>
      </c>
      <c r="G1650" s="19">
        <v>45532</v>
      </c>
      <c r="H1650" t="s">
        <v>37</v>
      </c>
      <c r="I1650" t="s">
        <v>38</v>
      </c>
      <c r="J1650">
        <v>15</v>
      </c>
      <c r="K1650">
        <v>15</v>
      </c>
      <c r="L1650">
        <v>32843.230000000003</v>
      </c>
      <c r="M1650" t="s">
        <v>36</v>
      </c>
      <c r="N1650">
        <v>1.08</v>
      </c>
      <c r="O1650">
        <v>32843.230000000003</v>
      </c>
      <c r="P1650">
        <f t="shared" si="207"/>
        <v>35470.688400000006</v>
      </c>
      <c r="Q1650" t="s">
        <v>41</v>
      </c>
      <c r="R1650" t="s">
        <v>5426</v>
      </c>
      <c r="S1650" t="s">
        <v>25</v>
      </c>
      <c r="T1650">
        <v>901190</v>
      </c>
      <c r="U1650">
        <v>28761.13</v>
      </c>
      <c r="V1650" t="s">
        <v>1065</v>
      </c>
      <c r="Y1650">
        <v>1534199</v>
      </c>
      <c r="Z1650" t="s">
        <v>5427</v>
      </c>
      <c r="AB1650">
        <f t="shared" si="202"/>
        <v>2024</v>
      </c>
      <c r="AC1650">
        <f t="shared" si="203"/>
        <v>8</v>
      </c>
      <c r="AD1650" t="str">
        <f t="shared" si="204"/>
        <v>Q2</v>
      </c>
      <c r="AE1650" t="str">
        <f t="shared" si="205"/>
        <v>FY24/25</v>
      </c>
      <c r="AF1650" t="str">
        <f t="shared" si="206"/>
        <v>SOUTH</v>
      </c>
    </row>
    <row r="1651" spans="1:32">
      <c r="A1651" t="s">
        <v>3025</v>
      </c>
      <c r="B1651" t="s">
        <v>22</v>
      </c>
      <c r="C1651" t="str">
        <f t="shared" si="200"/>
        <v>FEEDER</v>
      </c>
      <c r="D1651" s="4">
        <v>45532</v>
      </c>
      <c r="E1651" t="str">
        <f t="shared" si="201"/>
        <v>YAMAHA</v>
      </c>
      <c r="F1651">
        <v>14100804</v>
      </c>
      <c r="G1651" s="19">
        <v>45532</v>
      </c>
      <c r="H1651" t="s">
        <v>37</v>
      </c>
      <c r="I1651" t="s">
        <v>38</v>
      </c>
      <c r="J1651">
        <v>5</v>
      </c>
      <c r="K1651">
        <v>5</v>
      </c>
      <c r="L1651">
        <v>10947.74</v>
      </c>
      <c r="M1651" t="s">
        <v>36</v>
      </c>
      <c r="N1651">
        <v>1.08</v>
      </c>
      <c r="O1651">
        <v>10947.74</v>
      </c>
      <c r="P1651">
        <f t="shared" si="207"/>
        <v>11823.5592</v>
      </c>
      <c r="Q1651" t="s">
        <v>41</v>
      </c>
      <c r="R1651" t="s">
        <v>5426</v>
      </c>
      <c r="S1651" t="s">
        <v>25</v>
      </c>
      <c r="T1651">
        <v>901190</v>
      </c>
      <c r="U1651">
        <v>9587.0400000000009</v>
      </c>
      <c r="V1651" t="s">
        <v>1065</v>
      </c>
      <c r="Y1651">
        <v>1534199</v>
      </c>
      <c r="Z1651" t="s">
        <v>5427</v>
      </c>
      <c r="AB1651">
        <f t="shared" si="202"/>
        <v>2024</v>
      </c>
      <c r="AC1651">
        <f t="shared" si="203"/>
        <v>8</v>
      </c>
      <c r="AD1651" t="str">
        <f t="shared" si="204"/>
        <v>Q2</v>
      </c>
      <c r="AE1651" t="str">
        <f t="shared" si="205"/>
        <v>FY24/25</v>
      </c>
      <c r="AF1651" t="str">
        <f t="shared" si="206"/>
        <v>SOUTH</v>
      </c>
    </row>
    <row r="1652" spans="1:32">
      <c r="A1652" t="s">
        <v>3025</v>
      </c>
      <c r="B1652" t="s">
        <v>22</v>
      </c>
      <c r="C1652" t="str">
        <f t="shared" si="200"/>
        <v>SERVICE_CHARGE</v>
      </c>
      <c r="D1652" s="4">
        <v>45545</v>
      </c>
      <c r="E1652" t="str">
        <f t="shared" si="201"/>
        <v>HELLER</v>
      </c>
      <c r="F1652">
        <v>12100229</v>
      </c>
      <c r="G1652" s="19">
        <v>45545</v>
      </c>
      <c r="H1652" t="s">
        <v>105</v>
      </c>
      <c r="I1652" t="s">
        <v>77</v>
      </c>
      <c r="J1652">
        <v>1</v>
      </c>
      <c r="K1652">
        <v>1</v>
      </c>
      <c r="L1652">
        <v>12477.88</v>
      </c>
      <c r="M1652" t="s">
        <v>36</v>
      </c>
      <c r="N1652">
        <v>1.0980000000000001</v>
      </c>
      <c r="O1652">
        <v>12477.88</v>
      </c>
      <c r="P1652">
        <f t="shared" si="207"/>
        <v>13700.712240000001</v>
      </c>
      <c r="Q1652" t="s">
        <v>41</v>
      </c>
      <c r="R1652" t="s">
        <v>1157</v>
      </c>
      <c r="S1652" t="s">
        <v>25</v>
      </c>
      <c r="T1652">
        <v>901192</v>
      </c>
      <c r="U1652">
        <v>0</v>
      </c>
      <c r="V1652" t="s">
        <v>1069</v>
      </c>
      <c r="X1652" t="s">
        <v>5526</v>
      </c>
      <c r="Z1652" t="s">
        <v>1159</v>
      </c>
      <c r="AB1652">
        <f t="shared" si="202"/>
        <v>2024</v>
      </c>
      <c r="AC1652">
        <f t="shared" si="203"/>
        <v>9</v>
      </c>
      <c r="AD1652" t="str">
        <f t="shared" si="204"/>
        <v>Q2</v>
      </c>
      <c r="AE1652" t="str">
        <f t="shared" si="205"/>
        <v>FY24/25</v>
      </c>
      <c r="AF1652" t="str">
        <f t="shared" si="206"/>
        <v>SOUTH</v>
      </c>
    </row>
    <row r="1653" spans="1:32">
      <c r="A1653" t="s">
        <v>3025</v>
      </c>
      <c r="B1653" t="s">
        <v>22</v>
      </c>
      <c r="C1653" t="str">
        <f t="shared" si="200"/>
        <v>SPARES/OTHER</v>
      </c>
      <c r="D1653" s="4">
        <v>45545</v>
      </c>
      <c r="E1653" t="str">
        <f t="shared" si="201"/>
        <v>YAMAHA</v>
      </c>
      <c r="F1653">
        <v>14100805</v>
      </c>
      <c r="G1653" s="19">
        <v>45545</v>
      </c>
      <c r="H1653" t="s">
        <v>5110</v>
      </c>
      <c r="I1653" t="s">
        <v>1836</v>
      </c>
      <c r="J1653">
        <v>1</v>
      </c>
      <c r="K1653">
        <v>1</v>
      </c>
      <c r="L1653">
        <v>20000</v>
      </c>
      <c r="M1653" t="s">
        <v>36</v>
      </c>
      <c r="N1653">
        <v>1.0980000000000001</v>
      </c>
      <c r="O1653">
        <v>20000</v>
      </c>
      <c r="P1653">
        <f t="shared" si="207"/>
        <v>21960</v>
      </c>
      <c r="Q1653" t="s">
        <v>41</v>
      </c>
      <c r="R1653" t="s">
        <v>2802</v>
      </c>
      <c r="S1653" t="s">
        <v>25</v>
      </c>
      <c r="T1653">
        <v>901191</v>
      </c>
      <c r="U1653">
        <v>5249</v>
      </c>
      <c r="V1653" t="s">
        <v>1065</v>
      </c>
      <c r="X1653" t="s">
        <v>5519</v>
      </c>
      <c r="Y1653">
        <v>1543172</v>
      </c>
      <c r="Z1653" t="s">
        <v>2803</v>
      </c>
      <c r="AB1653">
        <f t="shared" si="202"/>
        <v>2024</v>
      </c>
      <c r="AC1653">
        <f t="shared" si="203"/>
        <v>9</v>
      </c>
      <c r="AD1653" t="str">
        <f t="shared" si="204"/>
        <v>Q2</v>
      </c>
      <c r="AE1653" t="str">
        <f t="shared" si="205"/>
        <v>FY24/25</v>
      </c>
      <c r="AF1653" t="str">
        <f t="shared" si="206"/>
        <v>SOUTH</v>
      </c>
    </row>
    <row r="1654" spans="1:32">
      <c r="A1654" t="s">
        <v>3025</v>
      </c>
      <c r="B1654" t="s">
        <v>22</v>
      </c>
      <c r="C1654" t="str">
        <f t="shared" si="200"/>
        <v>SPARES/OTHER</v>
      </c>
      <c r="D1654" s="4">
        <v>45545</v>
      </c>
      <c r="E1654" t="str">
        <f t="shared" si="201"/>
        <v>YAMAHA</v>
      </c>
      <c r="F1654">
        <v>14100806</v>
      </c>
      <c r="G1654" s="19">
        <v>45545</v>
      </c>
      <c r="H1654" t="s">
        <v>2299</v>
      </c>
      <c r="I1654" t="s">
        <v>92</v>
      </c>
      <c r="J1654">
        <v>1</v>
      </c>
      <c r="K1654">
        <v>1</v>
      </c>
      <c r="L1654">
        <v>30973.45</v>
      </c>
      <c r="M1654" t="s">
        <v>36</v>
      </c>
      <c r="N1654">
        <v>1.0980000000000001</v>
      </c>
      <c r="O1654">
        <v>30973.45</v>
      </c>
      <c r="P1654">
        <f t="shared" si="207"/>
        <v>34008.848100000003</v>
      </c>
      <c r="Q1654" t="s">
        <v>41</v>
      </c>
      <c r="R1654" t="s">
        <v>5527</v>
      </c>
      <c r="S1654" t="s">
        <v>25</v>
      </c>
      <c r="T1654">
        <v>901193</v>
      </c>
      <c r="U1654">
        <v>24752.48</v>
      </c>
      <c r="V1654" t="s">
        <v>1065</v>
      </c>
      <c r="X1654" t="s">
        <v>5528</v>
      </c>
      <c r="Y1654">
        <v>1543181</v>
      </c>
      <c r="Z1654" t="s">
        <v>5529</v>
      </c>
      <c r="AB1654">
        <f t="shared" si="202"/>
        <v>2024</v>
      </c>
      <c r="AC1654">
        <f t="shared" si="203"/>
        <v>9</v>
      </c>
      <c r="AD1654" t="str">
        <f t="shared" si="204"/>
        <v>Q2</v>
      </c>
      <c r="AE1654" t="str">
        <f t="shared" si="205"/>
        <v>FY24/25</v>
      </c>
      <c r="AF1654" t="str">
        <f t="shared" si="206"/>
        <v>SOUTH</v>
      </c>
    </row>
    <row r="1655" spans="1:32">
      <c r="A1655" t="s">
        <v>3025</v>
      </c>
      <c r="B1655" t="s">
        <v>22</v>
      </c>
      <c r="C1655" t="str">
        <f t="shared" si="200"/>
        <v>SERVICE_CHARGE</v>
      </c>
      <c r="D1655" s="4">
        <v>45558</v>
      </c>
      <c r="E1655" t="str">
        <f t="shared" si="201"/>
        <v>YAMAHA</v>
      </c>
      <c r="F1655">
        <v>12100230</v>
      </c>
      <c r="G1655" s="19">
        <v>45558</v>
      </c>
      <c r="H1655" t="s">
        <v>76</v>
      </c>
      <c r="I1655" t="s">
        <v>77</v>
      </c>
      <c r="J1655">
        <v>1</v>
      </c>
      <c r="K1655">
        <v>1</v>
      </c>
      <c r="L1655">
        <v>1327.43</v>
      </c>
      <c r="M1655" t="s">
        <v>36</v>
      </c>
      <c r="N1655">
        <v>1.0980000000000001</v>
      </c>
      <c r="O1655">
        <v>1327.43</v>
      </c>
      <c r="P1655">
        <f t="shared" si="207"/>
        <v>1457.5181400000001</v>
      </c>
      <c r="Q1655" t="s">
        <v>41</v>
      </c>
      <c r="R1655" t="s">
        <v>1601</v>
      </c>
      <c r="S1655" t="s">
        <v>25</v>
      </c>
      <c r="T1655">
        <v>901147</v>
      </c>
      <c r="U1655">
        <v>0</v>
      </c>
      <c r="V1655" t="s">
        <v>1069</v>
      </c>
      <c r="X1655" t="s">
        <v>5530</v>
      </c>
      <c r="Z1655" t="s">
        <v>5525</v>
      </c>
      <c r="AB1655">
        <f t="shared" si="202"/>
        <v>2024</v>
      </c>
      <c r="AC1655">
        <f t="shared" si="203"/>
        <v>9</v>
      </c>
      <c r="AD1655" t="str">
        <f t="shared" si="204"/>
        <v>Q2</v>
      </c>
      <c r="AE1655" t="str">
        <f t="shared" si="205"/>
        <v>FY24/25</v>
      </c>
      <c r="AF1655" t="str">
        <f t="shared" si="206"/>
        <v>SOUTH</v>
      </c>
    </row>
    <row r="1656" spans="1:32">
      <c r="A1656" t="s">
        <v>3025</v>
      </c>
      <c r="B1656" t="s">
        <v>22</v>
      </c>
      <c r="C1656" t="str">
        <f t="shared" si="200"/>
        <v>SERVICE_CHARGE</v>
      </c>
      <c r="D1656" s="4">
        <v>45560</v>
      </c>
      <c r="E1656" t="str">
        <f t="shared" si="201"/>
        <v>YAMAHA</v>
      </c>
      <c r="F1656">
        <v>12100231</v>
      </c>
      <c r="G1656" s="19">
        <v>45560</v>
      </c>
      <c r="H1656" t="s">
        <v>76</v>
      </c>
      <c r="I1656" t="s">
        <v>77</v>
      </c>
      <c r="J1656">
        <v>1</v>
      </c>
      <c r="K1656">
        <v>1</v>
      </c>
      <c r="L1656">
        <v>1592.92</v>
      </c>
      <c r="M1656" t="s">
        <v>36</v>
      </c>
      <c r="N1656">
        <v>1.0980000000000001</v>
      </c>
      <c r="O1656">
        <v>1592.92</v>
      </c>
      <c r="P1656">
        <f t="shared" si="207"/>
        <v>1749.0261600000001</v>
      </c>
      <c r="Q1656" t="s">
        <v>41</v>
      </c>
      <c r="R1656" t="s">
        <v>1709</v>
      </c>
      <c r="S1656" t="s">
        <v>25</v>
      </c>
      <c r="T1656">
        <v>901200</v>
      </c>
      <c r="U1656">
        <v>0</v>
      </c>
      <c r="V1656" t="s">
        <v>1069</v>
      </c>
      <c r="X1656" t="s">
        <v>5531</v>
      </c>
      <c r="Z1656" t="s">
        <v>1711</v>
      </c>
      <c r="AB1656">
        <f t="shared" si="202"/>
        <v>2024</v>
      </c>
      <c r="AC1656">
        <f t="shared" si="203"/>
        <v>9</v>
      </c>
      <c r="AD1656" t="str">
        <f t="shared" si="204"/>
        <v>Q2</v>
      </c>
      <c r="AE1656" t="str">
        <f t="shared" si="205"/>
        <v>FY24/25</v>
      </c>
      <c r="AF1656" t="str">
        <f t="shared" si="206"/>
        <v>SOUTH</v>
      </c>
    </row>
    <row r="1657" spans="1:32">
      <c r="A1657" t="s">
        <v>3025</v>
      </c>
      <c r="B1657" t="s">
        <v>22</v>
      </c>
      <c r="C1657" t="str">
        <f t="shared" si="200"/>
        <v>CONTRACT_FEE</v>
      </c>
      <c r="D1657" s="4">
        <v>45560</v>
      </c>
      <c r="E1657" t="str">
        <f t="shared" si="201"/>
        <v>YAMAHA</v>
      </c>
      <c r="F1657">
        <v>13100111</v>
      </c>
      <c r="G1657" s="19">
        <v>45560</v>
      </c>
      <c r="H1657" t="s">
        <v>76</v>
      </c>
      <c r="I1657" t="s">
        <v>77</v>
      </c>
      <c r="J1657">
        <v>1</v>
      </c>
      <c r="K1657">
        <v>1</v>
      </c>
      <c r="L1657">
        <v>8495.58</v>
      </c>
      <c r="M1657" t="s">
        <v>36</v>
      </c>
      <c r="N1657">
        <v>1.0980000000000001</v>
      </c>
      <c r="O1657">
        <v>8495.58</v>
      </c>
      <c r="P1657">
        <f t="shared" si="207"/>
        <v>9328.1468400000012</v>
      </c>
      <c r="Q1657" t="s">
        <v>41</v>
      </c>
      <c r="R1657" t="s">
        <v>2701</v>
      </c>
      <c r="S1657" t="s">
        <v>25</v>
      </c>
      <c r="T1657">
        <v>901196</v>
      </c>
      <c r="U1657">
        <v>0</v>
      </c>
      <c r="V1657" t="s">
        <v>1090</v>
      </c>
      <c r="X1657" t="s">
        <v>5328</v>
      </c>
      <c r="Z1657" t="s">
        <v>2702</v>
      </c>
      <c r="AB1657">
        <f t="shared" si="202"/>
        <v>2024</v>
      </c>
      <c r="AC1657">
        <f t="shared" si="203"/>
        <v>9</v>
      </c>
      <c r="AD1657" t="str">
        <f t="shared" si="204"/>
        <v>Q2</v>
      </c>
      <c r="AE1657" t="str">
        <f t="shared" si="205"/>
        <v>FY24/25</v>
      </c>
      <c r="AF1657" t="str">
        <f t="shared" si="206"/>
        <v>SOUTH</v>
      </c>
    </row>
    <row r="1658" spans="1:32">
      <c r="A1658" t="s">
        <v>3025</v>
      </c>
      <c r="B1658" t="s">
        <v>22</v>
      </c>
      <c r="C1658" t="str">
        <f t="shared" si="200"/>
        <v>SPARES/OTHER</v>
      </c>
      <c r="D1658" s="4">
        <v>45560</v>
      </c>
      <c r="E1658" t="str">
        <f t="shared" si="201"/>
        <v>YAMAHA</v>
      </c>
      <c r="F1658">
        <v>14100807</v>
      </c>
      <c r="G1658" s="19">
        <v>45560</v>
      </c>
      <c r="H1658" t="s">
        <v>742</v>
      </c>
      <c r="I1658" t="s">
        <v>743</v>
      </c>
      <c r="J1658">
        <v>2</v>
      </c>
      <c r="K1658">
        <v>2</v>
      </c>
      <c r="L1658">
        <v>495.58</v>
      </c>
      <c r="M1658" t="s">
        <v>36</v>
      </c>
      <c r="N1658">
        <v>1.0980000000000001</v>
      </c>
      <c r="O1658">
        <v>495.58</v>
      </c>
      <c r="P1658">
        <f t="shared" si="207"/>
        <v>544.14684</v>
      </c>
      <c r="Q1658" t="s">
        <v>41</v>
      </c>
      <c r="R1658" t="s">
        <v>5144</v>
      </c>
      <c r="S1658" t="s">
        <v>25</v>
      </c>
      <c r="T1658">
        <v>901195</v>
      </c>
      <c r="U1658">
        <v>316.8</v>
      </c>
      <c r="V1658" t="s">
        <v>1065</v>
      </c>
      <c r="X1658">
        <v>4500030840</v>
      </c>
      <c r="Y1658">
        <v>1556162</v>
      </c>
      <c r="Z1658" t="s">
        <v>5146</v>
      </c>
      <c r="AB1658">
        <f t="shared" si="202"/>
        <v>2024</v>
      </c>
      <c r="AC1658">
        <f t="shared" si="203"/>
        <v>9</v>
      </c>
      <c r="AD1658" t="str">
        <f t="shared" si="204"/>
        <v>Q2</v>
      </c>
      <c r="AE1658" t="str">
        <f t="shared" si="205"/>
        <v>FY24/25</v>
      </c>
      <c r="AF1658" t="str">
        <f t="shared" si="206"/>
        <v>SOUTH</v>
      </c>
    </row>
    <row r="1659" spans="1:32">
      <c r="A1659" t="s">
        <v>3025</v>
      </c>
      <c r="B1659" t="s">
        <v>22</v>
      </c>
      <c r="C1659" t="str">
        <f t="shared" si="200"/>
        <v>FEEDER</v>
      </c>
      <c r="D1659" s="4">
        <v>45560</v>
      </c>
      <c r="E1659" t="str">
        <f t="shared" si="201"/>
        <v>YAMAHA</v>
      </c>
      <c r="F1659">
        <v>14100808</v>
      </c>
      <c r="G1659" s="19">
        <v>45560</v>
      </c>
      <c r="H1659" t="s">
        <v>37</v>
      </c>
      <c r="I1659" t="s">
        <v>38</v>
      </c>
      <c r="J1659">
        <v>1</v>
      </c>
      <c r="K1659">
        <v>1</v>
      </c>
      <c r="L1659">
        <v>0</v>
      </c>
      <c r="M1659" t="s">
        <v>36</v>
      </c>
      <c r="N1659">
        <v>1.0980000000000001</v>
      </c>
      <c r="O1659">
        <v>0</v>
      </c>
      <c r="P1659">
        <f t="shared" si="207"/>
        <v>0</v>
      </c>
      <c r="Q1659" t="s">
        <v>41</v>
      </c>
      <c r="R1659" t="s">
        <v>2701</v>
      </c>
      <c r="S1659" t="s">
        <v>25</v>
      </c>
      <c r="T1659">
        <v>901197</v>
      </c>
      <c r="U1659">
        <v>2031.99</v>
      </c>
      <c r="V1659" t="s">
        <v>1065</v>
      </c>
      <c r="X1659" t="s">
        <v>5328</v>
      </c>
      <c r="Y1659">
        <v>1556207</v>
      </c>
      <c r="Z1659" t="s">
        <v>2702</v>
      </c>
      <c r="AB1659">
        <f t="shared" si="202"/>
        <v>2024</v>
      </c>
      <c r="AC1659">
        <f t="shared" si="203"/>
        <v>9</v>
      </c>
      <c r="AD1659" t="str">
        <f t="shared" si="204"/>
        <v>Q2</v>
      </c>
      <c r="AE1659" t="str">
        <f t="shared" si="205"/>
        <v>FY24/25</v>
      </c>
      <c r="AF1659" t="str">
        <f t="shared" si="206"/>
        <v>SOUTH</v>
      </c>
    </row>
    <row r="1660" spans="1:32">
      <c r="A1660" t="s">
        <v>3025</v>
      </c>
      <c r="B1660" t="s">
        <v>22</v>
      </c>
      <c r="C1660" t="str">
        <f t="shared" si="200"/>
        <v>SPARES/OTHER</v>
      </c>
      <c r="D1660" s="4">
        <v>45560</v>
      </c>
      <c r="E1660" t="str">
        <f t="shared" si="201"/>
        <v>YAMAHA</v>
      </c>
      <c r="F1660">
        <v>14100809</v>
      </c>
      <c r="G1660" s="19">
        <v>45560</v>
      </c>
      <c r="H1660" t="s">
        <v>42</v>
      </c>
      <c r="I1660" t="s">
        <v>43</v>
      </c>
      <c r="J1660">
        <v>10</v>
      </c>
      <c r="K1660">
        <v>10</v>
      </c>
      <c r="L1660">
        <v>1150.44</v>
      </c>
      <c r="M1660" t="s">
        <v>36</v>
      </c>
      <c r="N1660">
        <v>1.0980000000000001</v>
      </c>
      <c r="O1660">
        <v>1150.44</v>
      </c>
      <c r="P1660">
        <f t="shared" si="207"/>
        <v>1263.1831200000001</v>
      </c>
      <c r="Q1660" t="s">
        <v>41</v>
      </c>
      <c r="R1660" t="s">
        <v>1709</v>
      </c>
      <c r="S1660" t="s">
        <v>25</v>
      </c>
      <c r="T1660">
        <v>901199</v>
      </c>
      <c r="U1660">
        <v>583.20000000000005</v>
      </c>
      <c r="V1660" t="s">
        <v>1065</v>
      </c>
      <c r="X1660" t="s">
        <v>5531</v>
      </c>
      <c r="Y1660">
        <v>1556216</v>
      </c>
      <c r="Z1660" t="s">
        <v>1711</v>
      </c>
      <c r="AB1660">
        <f t="shared" si="202"/>
        <v>2024</v>
      </c>
      <c r="AC1660">
        <f t="shared" si="203"/>
        <v>9</v>
      </c>
      <c r="AD1660" t="str">
        <f t="shared" si="204"/>
        <v>Q2</v>
      </c>
      <c r="AE1660" t="str">
        <f t="shared" si="205"/>
        <v>FY24/25</v>
      </c>
      <c r="AF1660" t="str">
        <f t="shared" si="206"/>
        <v>SOUTH</v>
      </c>
    </row>
    <row r="1661" spans="1:32">
      <c r="A1661" t="s">
        <v>3025</v>
      </c>
      <c r="B1661" t="s">
        <v>22</v>
      </c>
      <c r="C1661" t="str">
        <f t="shared" si="200"/>
        <v>SPARES/OTHER</v>
      </c>
      <c r="D1661" s="4">
        <v>45560</v>
      </c>
      <c r="E1661" t="str">
        <f t="shared" si="201"/>
        <v>OTHERS</v>
      </c>
      <c r="F1661">
        <v>14100810</v>
      </c>
      <c r="G1661" s="19">
        <v>45560</v>
      </c>
      <c r="H1661" t="s">
        <v>5532</v>
      </c>
      <c r="I1661" t="s">
        <v>351</v>
      </c>
      <c r="J1661">
        <v>1</v>
      </c>
      <c r="K1661">
        <v>1</v>
      </c>
      <c r="L1661">
        <v>796.46</v>
      </c>
      <c r="M1661" t="s">
        <v>36</v>
      </c>
      <c r="N1661">
        <v>1.0980000000000001</v>
      </c>
      <c r="O1661">
        <v>796.46</v>
      </c>
      <c r="P1661">
        <f t="shared" si="207"/>
        <v>874.51308000000006</v>
      </c>
      <c r="Q1661" t="s">
        <v>41</v>
      </c>
      <c r="R1661" t="s">
        <v>1111</v>
      </c>
      <c r="S1661" t="s">
        <v>25</v>
      </c>
      <c r="T1661">
        <v>901194</v>
      </c>
      <c r="U1661">
        <v>530.97</v>
      </c>
      <c r="V1661" t="s">
        <v>1065</v>
      </c>
      <c r="X1661" t="s">
        <v>5533</v>
      </c>
      <c r="Y1661">
        <v>1556266</v>
      </c>
      <c r="Z1661" t="s">
        <v>1113</v>
      </c>
      <c r="AB1661">
        <f t="shared" si="202"/>
        <v>2024</v>
      </c>
      <c r="AC1661">
        <f t="shared" si="203"/>
        <v>9</v>
      </c>
      <c r="AD1661" t="str">
        <f t="shared" si="204"/>
        <v>Q2</v>
      </c>
      <c r="AE1661" t="str">
        <f t="shared" si="205"/>
        <v>FY24/25</v>
      </c>
      <c r="AF1661" t="str">
        <f t="shared" si="206"/>
        <v>SOUTH</v>
      </c>
    </row>
    <row r="1662" spans="1:32">
      <c r="A1662" t="s">
        <v>3025</v>
      </c>
      <c r="B1662" t="s">
        <v>22</v>
      </c>
      <c r="C1662" t="str">
        <f t="shared" si="200"/>
        <v>SPARES/OTHER</v>
      </c>
      <c r="D1662" s="4">
        <v>45560</v>
      </c>
      <c r="E1662" t="str">
        <f t="shared" si="201"/>
        <v>YAMAHA</v>
      </c>
      <c r="F1662">
        <v>14100810</v>
      </c>
      <c r="G1662" s="19">
        <v>45560</v>
      </c>
      <c r="H1662" t="s">
        <v>1268</v>
      </c>
      <c r="I1662" t="s">
        <v>1228</v>
      </c>
      <c r="J1662">
        <v>10</v>
      </c>
      <c r="K1662">
        <v>10</v>
      </c>
      <c r="L1662">
        <v>44.25</v>
      </c>
      <c r="M1662" t="s">
        <v>36</v>
      </c>
      <c r="N1662">
        <v>1.0980000000000001</v>
      </c>
      <c r="O1662">
        <v>44.25</v>
      </c>
      <c r="P1662">
        <f t="shared" si="207"/>
        <v>48.586500000000001</v>
      </c>
      <c r="Q1662" t="s">
        <v>41</v>
      </c>
      <c r="R1662" t="s">
        <v>1111</v>
      </c>
      <c r="S1662" t="s">
        <v>25</v>
      </c>
      <c r="T1662">
        <v>901194</v>
      </c>
      <c r="U1662">
        <v>22</v>
      </c>
      <c r="V1662" t="s">
        <v>1065</v>
      </c>
      <c r="X1662" t="s">
        <v>5533</v>
      </c>
      <c r="Y1662">
        <v>1556266</v>
      </c>
      <c r="Z1662" t="s">
        <v>1113</v>
      </c>
      <c r="AB1662">
        <f t="shared" si="202"/>
        <v>2024</v>
      </c>
      <c r="AC1662">
        <f t="shared" si="203"/>
        <v>9</v>
      </c>
      <c r="AD1662" t="str">
        <f t="shared" si="204"/>
        <v>Q2</v>
      </c>
      <c r="AE1662" t="str">
        <f t="shared" si="205"/>
        <v>FY24/25</v>
      </c>
      <c r="AF1662" t="str">
        <f t="shared" si="206"/>
        <v>SOUTH</v>
      </c>
    </row>
    <row r="1663" spans="1:32">
      <c r="A1663" t="s">
        <v>3025</v>
      </c>
      <c r="B1663" t="s">
        <v>22</v>
      </c>
      <c r="C1663" t="str">
        <f t="shared" si="200"/>
        <v>SPARES/OTHER</v>
      </c>
      <c r="D1663" s="4">
        <v>45560</v>
      </c>
      <c r="E1663" t="str">
        <f t="shared" si="201"/>
        <v>YAMAHA</v>
      </c>
      <c r="F1663">
        <v>14100811</v>
      </c>
      <c r="G1663" s="19">
        <v>45560</v>
      </c>
      <c r="H1663" t="s">
        <v>3965</v>
      </c>
      <c r="I1663" t="s">
        <v>2265</v>
      </c>
      <c r="J1663">
        <v>1</v>
      </c>
      <c r="K1663">
        <v>1</v>
      </c>
      <c r="L1663">
        <v>2743.36</v>
      </c>
      <c r="M1663" t="s">
        <v>36</v>
      </c>
      <c r="N1663">
        <v>1.0980000000000001</v>
      </c>
      <c r="O1663">
        <v>2743.36</v>
      </c>
      <c r="P1663">
        <f t="shared" si="207"/>
        <v>3012.2092800000005</v>
      </c>
      <c r="Q1663" t="s">
        <v>41</v>
      </c>
      <c r="R1663" t="s">
        <v>1078</v>
      </c>
      <c r="S1663" t="s">
        <v>25</v>
      </c>
      <c r="T1663">
        <v>901201</v>
      </c>
      <c r="U1663">
        <v>1463</v>
      </c>
      <c r="V1663" t="s">
        <v>1065</v>
      </c>
      <c r="X1663" t="s">
        <v>5534</v>
      </c>
      <c r="Y1663">
        <v>1556247</v>
      </c>
      <c r="Z1663" t="s">
        <v>1079</v>
      </c>
      <c r="AB1663">
        <f t="shared" si="202"/>
        <v>2024</v>
      </c>
      <c r="AC1663">
        <f t="shared" si="203"/>
        <v>9</v>
      </c>
      <c r="AD1663" t="str">
        <f t="shared" si="204"/>
        <v>Q2</v>
      </c>
      <c r="AE1663" t="str">
        <f t="shared" si="205"/>
        <v>FY24/25</v>
      </c>
      <c r="AF1663" t="str">
        <f t="shared" si="206"/>
        <v>SOUTH</v>
      </c>
    </row>
    <row r="1664" spans="1:32">
      <c r="A1664" t="s">
        <v>3025</v>
      </c>
      <c r="B1664" t="s">
        <v>22</v>
      </c>
      <c r="C1664" t="str">
        <f t="shared" si="200"/>
        <v>SPARES/OTHER</v>
      </c>
      <c r="D1664" s="4">
        <v>45560</v>
      </c>
      <c r="E1664" t="str">
        <f t="shared" si="201"/>
        <v>YAMAHA</v>
      </c>
      <c r="F1664">
        <v>14100811</v>
      </c>
      <c r="G1664" s="19">
        <v>45560</v>
      </c>
      <c r="H1664" t="s">
        <v>5514</v>
      </c>
      <c r="I1664" t="s">
        <v>2265</v>
      </c>
      <c r="J1664">
        <v>1</v>
      </c>
      <c r="K1664">
        <v>1</v>
      </c>
      <c r="L1664">
        <v>2477.88</v>
      </c>
      <c r="M1664" t="s">
        <v>36</v>
      </c>
      <c r="N1664">
        <v>1.0980000000000001</v>
      </c>
      <c r="O1664">
        <v>2477.88</v>
      </c>
      <c r="P1664">
        <f t="shared" si="207"/>
        <v>2720.7122400000003</v>
      </c>
      <c r="Q1664" t="s">
        <v>41</v>
      </c>
      <c r="R1664" t="s">
        <v>1078</v>
      </c>
      <c r="S1664" t="s">
        <v>25</v>
      </c>
      <c r="T1664">
        <v>901201</v>
      </c>
      <c r="U1664">
        <v>1325</v>
      </c>
      <c r="V1664" t="s">
        <v>1065</v>
      </c>
      <c r="X1664" t="s">
        <v>5534</v>
      </c>
      <c r="Y1664">
        <v>1556247</v>
      </c>
      <c r="Z1664" t="s">
        <v>1079</v>
      </c>
      <c r="AB1664">
        <f t="shared" si="202"/>
        <v>2024</v>
      </c>
      <c r="AC1664">
        <f t="shared" si="203"/>
        <v>9</v>
      </c>
      <c r="AD1664" t="str">
        <f t="shared" si="204"/>
        <v>Q2</v>
      </c>
      <c r="AE1664" t="str">
        <f t="shared" si="205"/>
        <v>FY24/25</v>
      </c>
      <c r="AF1664" t="str">
        <f t="shared" si="206"/>
        <v>SOUTH</v>
      </c>
    </row>
    <row r="1665" spans="1:32">
      <c r="A1665" t="s">
        <v>3025</v>
      </c>
      <c r="B1665" t="s">
        <v>22</v>
      </c>
      <c r="C1665" t="str">
        <f t="shared" si="200"/>
        <v>SPARES/OTHER</v>
      </c>
      <c r="D1665" s="4">
        <v>45560</v>
      </c>
      <c r="E1665" t="str">
        <f t="shared" si="201"/>
        <v>OTHERS</v>
      </c>
      <c r="F1665">
        <v>14100812</v>
      </c>
      <c r="G1665" s="19">
        <v>45560</v>
      </c>
      <c r="H1665" t="s">
        <v>345</v>
      </c>
      <c r="I1665" t="s">
        <v>346</v>
      </c>
      <c r="J1665">
        <v>10</v>
      </c>
      <c r="K1665">
        <v>10</v>
      </c>
      <c r="L1665">
        <v>1646.02</v>
      </c>
      <c r="M1665" t="s">
        <v>36</v>
      </c>
      <c r="N1665">
        <v>1.0980000000000001</v>
      </c>
      <c r="O1665">
        <v>1646.02</v>
      </c>
      <c r="P1665">
        <f t="shared" si="207"/>
        <v>1807.32996</v>
      </c>
      <c r="Q1665" t="s">
        <v>41</v>
      </c>
      <c r="R1665" t="s">
        <v>63</v>
      </c>
      <c r="S1665" t="s">
        <v>25</v>
      </c>
      <c r="T1665">
        <v>901202</v>
      </c>
      <c r="U1665">
        <v>1150.93</v>
      </c>
      <c r="V1665" t="s">
        <v>1065</v>
      </c>
      <c r="X1665" t="s">
        <v>5535</v>
      </c>
      <c r="Y1665">
        <v>1556252</v>
      </c>
      <c r="Z1665" t="s">
        <v>110</v>
      </c>
      <c r="AB1665">
        <f t="shared" si="202"/>
        <v>2024</v>
      </c>
      <c r="AC1665">
        <f t="shared" si="203"/>
        <v>9</v>
      </c>
      <c r="AD1665" t="str">
        <f t="shared" si="204"/>
        <v>Q2</v>
      </c>
      <c r="AE1665" t="str">
        <f t="shared" si="205"/>
        <v>FY24/25</v>
      </c>
      <c r="AF1665" t="str">
        <f t="shared" si="206"/>
        <v>SOUTH</v>
      </c>
    </row>
    <row r="1666" spans="1:32">
      <c r="A1666" t="s">
        <v>3025</v>
      </c>
      <c r="B1666" t="s">
        <v>22</v>
      </c>
      <c r="C1666" t="str">
        <f t="shared" ref="C1666:C1729" si="208">IF(F1666="", "", IF(AND(F1666&gt;=12000000, F1666&lt;=13000000, OR(ISNUMBER(SEARCH("SERVICE", H1666)), ISNUMBER(SEARCH("REPAIR CHARGE", I1666)), ISNUMBER(SEARCH("REPAIR", H1666)))), "SERVICE_CHARGE", IF(AND(F1666&gt;=13000000, F1666&lt;=14000000, OR(ISNUMBER(SEARCH("SERVICE", H1666)), ISNUMBER(SEARCH("REPAIR CHARGE", I1666)), ISNUMBER(SEARCH("REPAIR", H1666)))), "CONTRACT_FEE", IF(AND(F1666&gt;=14000000, F1666&lt;=15000000, OR(ISNUMBER(SEARCH("TAPE FEEDER", I1666)), ISNUMBER(SEARCH("ZS FEEDER", I1666)), ISNUMBER(SEARCH("TRAY", I1666)))), "FEEDER", "SPARES/OTHER"))))</f>
        <v>SPARES/OTHER</v>
      </c>
      <c r="D1666" s="4">
        <v>45560</v>
      </c>
      <c r="E1666" t="str">
        <f t="shared" ref="E1666:E1729" si="209">IF(ISNUMBER(SEARCH("YMCT",H1666)),"YAMAHA",IF(ISNUMBER(SEARCH("HELI",H1666)),"HELLER",IF(ISNUMBER(SEARCH("PEMR",H1666)),"PEMTRON",IF(ISNUMBER(SEARCH("PEMT",H1666)),"PEMTRON",IF(H1666="","",(IFERROR(1/0,"OTHERS")))))))</f>
        <v>YAMAHA</v>
      </c>
      <c r="F1666">
        <v>14100812</v>
      </c>
      <c r="G1666" s="19">
        <v>45560</v>
      </c>
      <c r="H1666" t="s">
        <v>230</v>
      </c>
      <c r="I1666" t="s">
        <v>231</v>
      </c>
      <c r="J1666">
        <v>5</v>
      </c>
      <c r="K1666">
        <v>5</v>
      </c>
      <c r="L1666">
        <v>1106.19</v>
      </c>
      <c r="M1666" t="s">
        <v>36</v>
      </c>
      <c r="N1666">
        <v>1.0980000000000001</v>
      </c>
      <c r="O1666">
        <v>1106.19</v>
      </c>
      <c r="P1666">
        <f t="shared" si="207"/>
        <v>1214.5966200000003</v>
      </c>
      <c r="Q1666" t="s">
        <v>41</v>
      </c>
      <c r="R1666" t="s">
        <v>63</v>
      </c>
      <c r="S1666" t="s">
        <v>25</v>
      </c>
      <c r="T1666">
        <v>901202</v>
      </c>
      <c r="U1666">
        <v>580</v>
      </c>
      <c r="V1666" t="s">
        <v>1065</v>
      </c>
      <c r="X1666" t="s">
        <v>5535</v>
      </c>
      <c r="Y1666">
        <v>1556252</v>
      </c>
      <c r="Z1666" t="s">
        <v>110</v>
      </c>
      <c r="AB1666">
        <f t="shared" ref="AB1666:AB1729" si="210">IF(D1666="","",YEAR(D1666))</f>
        <v>2024</v>
      </c>
      <c r="AC1666">
        <f t="shared" ref="AC1666:AC1729" si="211">IF(D1666="","",MONTH(D1666))</f>
        <v>9</v>
      </c>
      <c r="AD1666" t="str">
        <f t="shared" ref="AD1666:AD1729" si="212">IFERROR(IF(AC1666="","",IF(AND(AC1666&gt;=10,AC1666&lt;=12),"Q3",IF(AND(AC1666&gt;=1,AC1666&lt;=3),"Q4",IF(AND(AC1666&gt;=7,AC1666&lt;=9),"Q2",IF(AND(AC1666&gt;=4,AC1666&lt;=6),"Q1"))))),"")</f>
        <v>Q2</v>
      </c>
      <c r="AE1666" t="str">
        <f t="shared" ref="AE1666:AE1729" si="213">IFERROR(IF(AD1666="Q4","FY"&amp;RIGHT(AB1666,2)-1&amp;"/"&amp;RIGHT(AB1666,2),"FY"&amp;RIGHT(AB1666,2)&amp;"/"&amp;RIGHT(AB1666,2)+1),"")</f>
        <v>FY24/25</v>
      </c>
      <c r="AF1666" t="str">
        <f t="shared" ref="AF1666:AF1729" si="214">IF(B1666="SZX","SOUTH",IF(B1666="BJS","NORTH",IF(B1666="SHA","EAST",IF(B1666="","",(IF(AND(B1666&lt;&gt;"SZX",B1666&lt;&gt;"SHA",B1666&lt;&gt;"BJS"),"WEST"))))))</f>
        <v>SOUTH</v>
      </c>
    </row>
    <row r="1667" spans="1:32">
      <c r="A1667" t="s">
        <v>3025</v>
      </c>
      <c r="B1667" t="s">
        <v>22</v>
      </c>
      <c r="C1667" t="str">
        <f t="shared" si="208"/>
        <v>SPARES/OTHER</v>
      </c>
      <c r="D1667" s="4">
        <v>45560</v>
      </c>
      <c r="E1667" t="str">
        <f t="shared" si="209"/>
        <v>YAMAHA</v>
      </c>
      <c r="F1667">
        <v>14100812</v>
      </c>
      <c r="G1667" s="19">
        <v>45560</v>
      </c>
      <c r="H1667" t="s">
        <v>93</v>
      </c>
      <c r="I1667" t="s">
        <v>94</v>
      </c>
      <c r="J1667">
        <v>3</v>
      </c>
      <c r="K1667">
        <v>3</v>
      </c>
      <c r="L1667">
        <v>3185.84</v>
      </c>
      <c r="M1667" t="s">
        <v>36</v>
      </c>
      <c r="N1667">
        <v>1.0980000000000001</v>
      </c>
      <c r="O1667">
        <v>3185.84</v>
      </c>
      <c r="P1667">
        <f t="shared" ref="P1667:P1730" si="215">IF(M1667="CNY",O1667*N1667,IF(M1667="USD",O1667*7.8,IF(M1667="HKD",O1667*1,IF(M1667="JPY",O1667*0.0563,""))))</f>
        <v>3498.0523200000002</v>
      </c>
      <c r="Q1667" t="s">
        <v>41</v>
      </c>
      <c r="R1667" t="s">
        <v>63</v>
      </c>
      <c r="S1667" t="s">
        <v>25</v>
      </c>
      <c r="T1667">
        <v>901202</v>
      </c>
      <c r="U1667">
        <v>1278.6199999999999</v>
      </c>
      <c r="V1667" t="s">
        <v>1065</v>
      </c>
      <c r="X1667" t="s">
        <v>5535</v>
      </c>
      <c r="Y1667">
        <v>1556252</v>
      </c>
      <c r="Z1667" t="s">
        <v>110</v>
      </c>
      <c r="AB1667">
        <f t="shared" si="210"/>
        <v>2024</v>
      </c>
      <c r="AC1667">
        <f t="shared" si="211"/>
        <v>9</v>
      </c>
      <c r="AD1667" t="str">
        <f t="shared" si="212"/>
        <v>Q2</v>
      </c>
      <c r="AE1667" t="str">
        <f t="shared" si="213"/>
        <v>FY24/25</v>
      </c>
      <c r="AF1667" t="str">
        <f t="shared" si="214"/>
        <v>SOUTH</v>
      </c>
    </row>
    <row r="1668" spans="1:32">
      <c r="A1668" t="s">
        <v>3025</v>
      </c>
      <c r="B1668" t="s">
        <v>22</v>
      </c>
      <c r="C1668" t="str">
        <f t="shared" si="208"/>
        <v>SPARES/OTHER</v>
      </c>
      <c r="D1668" s="4">
        <v>45560</v>
      </c>
      <c r="E1668" t="str">
        <f t="shared" si="209"/>
        <v>YAMAHA</v>
      </c>
      <c r="F1668">
        <v>14100812</v>
      </c>
      <c r="G1668" s="19">
        <v>45560</v>
      </c>
      <c r="H1668" t="s">
        <v>1373</v>
      </c>
      <c r="I1668" t="s">
        <v>1374</v>
      </c>
      <c r="J1668">
        <v>2</v>
      </c>
      <c r="K1668">
        <v>2</v>
      </c>
      <c r="L1668">
        <v>1433.63</v>
      </c>
      <c r="M1668" t="s">
        <v>36</v>
      </c>
      <c r="N1668">
        <v>1.0980000000000001</v>
      </c>
      <c r="O1668">
        <v>1433.63</v>
      </c>
      <c r="P1668">
        <f t="shared" si="215"/>
        <v>1574.1257400000002</v>
      </c>
      <c r="Q1668" t="s">
        <v>41</v>
      </c>
      <c r="R1668" t="s">
        <v>63</v>
      </c>
      <c r="S1668" t="s">
        <v>25</v>
      </c>
      <c r="T1668">
        <v>901202</v>
      </c>
      <c r="U1668">
        <v>762</v>
      </c>
      <c r="V1668" t="s">
        <v>1065</v>
      </c>
      <c r="X1668" t="s">
        <v>5535</v>
      </c>
      <c r="Y1668">
        <v>1556252</v>
      </c>
      <c r="Z1668" t="s">
        <v>110</v>
      </c>
      <c r="AB1668">
        <f t="shared" si="210"/>
        <v>2024</v>
      </c>
      <c r="AC1668">
        <f t="shared" si="211"/>
        <v>9</v>
      </c>
      <c r="AD1668" t="str">
        <f t="shared" si="212"/>
        <v>Q2</v>
      </c>
      <c r="AE1668" t="str">
        <f t="shared" si="213"/>
        <v>FY24/25</v>
      </c>
      <c r="AF1668" t="str">
        <f t="shared" si="214"/>
        <v>SOUTH</v>
      </c>
    </row>
    <row r="1669" spans="1:32">
      <c r="A1669" t="s">
        <v>3025</v>
      </c>
      <c r="B1669" t="s">
        <v>22</v>
      </c>
      <c r="C1669" t="str">
        <f t="shared" si="208"/>
        <v>SPARES/OTHER</v>
      </c>
      <c r="D1669" s="4">
        <v>45561</v>
      </c>
      <c r="E1669" t="str">
        <f t="shared" si="209"/>
        <v>YAMAHA</v>
      </c>
      <c r="F1669">
        <v>14100813</v>
      </c>
      <c r="G1669" s="19">
        <v>45561</v>
      </c>
      <c r="H1669" t="s">
        <v>2708</v>
      </c>
      <c r="I1669" t="s">
        <v>2709</v>
      </c>
      <c r="J1669">
        <v>4</v>
      </c>
      <c r="K1669">
        <v>4</v>
      </c>
      <c r="L1669">
        <v>11946.9</v>
      </c>
      <c r="M1669" t="s">
        <v>36</v>
      </c>
      <c r="N1669">
        <v>1.0980000000000001</v>
      </c>
      <c r="O1669">
        <v>11946.9</v>
      </c>
      <c r="P1669">
        <f t="shared" si="215"/>
        <v>13117.6962</v>
      </c>
      <c r="Q1669" t="s">
        <v>41</v>
      </c>
      <c r="R1669" t="s">
        <v>5012</v>
      </c>
      <c r="S1669" t="s">
        <v>25</v>
      </c>
      <c r="T1669">
        <v>901203</v>
      </c>
      <c r="U1669">
        <v>6668</v>
      </c>
      <c r="V1669" t="s">
        <v>1065</v>
      </c>
      <c r="X1669" t="s">
        <v>5536</v>
      </c>
      <c r="Y1669">
        <v>1557123</v>
      </c>
      <c r="Z1669" t="s">
        <v>5014</v>
      </c>
      <c r="AB1669">
        <f t="shared" si="210"/>
        <v>2024</v>
      </c>
      <c r="AC1669">
        <f t="shared" si="211"/>
        <v>9</v>
      </c>
      <c r="AD1669" t="str">
        <f t="shared" si="212"/>
        <v>Q2</v>
      </c>
      <c r="AE1669" t="str">
        <f t="shared" si="213"/>
        <v>FY24/25</v>
      </c>
      <c r="AF1669" t="str">
        <f t="shared" si="214"/>
        <v>SOUTH</v>
      </c>
    </row>
    <row r="1670" spans="1:32">
      <c r="A1670" t="s">
        <v>3025</v>
      </c>
      <c r="B1670" t="s">
        <v>22</v>
      </c>
      <c r="C1670" t="str">
        <f t="shared" si="208"/>
        <v>SPARES/OTHER</v>
      </c>
      <c r="D1670" s="4">
        <v>45561</v>
      </c>
      <c r="E1670" t="str">
        <f t="shared" si="209"/>
        <v>OTHERS</v>
      </c>
      <c r="F1670">
        <v>14100814</v>
      </c>
      <c r="G1670" s="19">
        <v>45561</v>
      </c>
      <c r="H1670" t="s">
        <v>5537</v>
      </c>
      <c r="I1670" t="s">
        <v>467</v>
      </c>
      <c r="J1670">
        <v>2</v>
      </c>
      <c r="K1670">
        <v>2</v>
      </c>
      <c r="L1670">
        <v>1380.53</v>
      </c>
      <c r="M1670" t="s">
        <v>36</v>
      </c>
      <c r="N1670">
        <v>1.0980000000000001</v>
      </c>
      <c r="O1670">
        <v>1380.53</v>
      </c>
      <c r="P1670">
        <f t="shared" si="215"/>
        <v>1515.82194</v>
      </c>
      <c r="Q1670" t="s">
        <v>41</v>
      </c>
      <c r="R1670" t="s">
        <v>2757</v>
      </c>
      <c r="S1670" t="s">
        <v>25</v>
      </c>
      <c r="T1670">
        <v>901198</v>
      </c>
      <c r="U1670">
        <v>973.46</v>
      </c>
      <c r="V1670" t="s">
        <v>1065</v>
      </c>
      <c r="X1670" t="s">
        <v>5538</v>
      </c>
      <c r="Y1670">
        <v>1557177</v>
      </c>
      <c r="Z1670" t="s">
        <v>2759</v>
      </c>
      <c r="AB1670">
        <f t="shared" si="210"/>
        <v>2024</v>
      </c>
      <c r="AC1670">
        <f t="shared" si="211"/>
        <v>9</v>
      </c>
      <c r="AD1670" t="str">
        <f t="shared" si="212"/>
        <v>Q2</v>
      </c>
      <c r="AE1670" t="str">
        <f t="shared" si="213"/>
        <v>FY24/25</v>
      </c>
      <c r="AF1670" t="str">
        <f t="shared" si="214"/>
        <v>SOUTH</v>
      </c>
    </row>
    <row r="1671" spans="1:32">
      <c r="A1671" t="s">
        <v>3025</v>
      </c>
      <c r="B1671" t="s">
        <v>22</v>
      </c>
      <c r="C1671" t="str">
        <f t="shared" si="208"/>
        <v>SPARES/OTHER</v>
      </c>
      <c r="D1671" s="4">
        <v>45561</v>
      </c>
      <c r="E1671" t="str">
        <f t="shared" si="209"/>
        <v>OTHERS</v>
      </c>
      <c r="F1671">
        <v>14100815</v>
      </c>
      <c r="G1671" s="19">
        <v>45561</v>
      </c>
      <c r="H1671" t="s">
        <v>2634</v>
      </c>
      <c r="I1671" t="s">
        <v>2635</v>
      </c>
      <c r="J1671">
        <v>10</v>
      </c>
      <c r="K1671">
        <v>10</v>
      </c>
      <c r="L1671">
        <v>2035.4</v>
      </c>
      <c r="M1671" t="s">
        <v>36</v>
      </c>
      <c r="N1671">
        <v>1.0980000000000001</v>
      </c>
      <c r="O1671">
        <v>2035.4</v>
      </c>
      <c r="P1671">
        <f t="shared" si="215"/>
        <v>2234.8692000000001</v>
      </c>
      <c r="Q1671" t="s">
        <v>41</v>
      </c>
      <c r="R1671" t="s">
        <v>2437</v>
      </c>
      <c r="S1671" t="s">
        <v>25</v>
      </c>
      <c r="T1671">
        <v>901204</v>
      </c>
      <c r="U1671">
        <v>867.3</v>
      </c>
      <c r="V1671" t="s">
        <v>1065</v>
      </c>
      <c r="X1671" t="s">
        <v>5539</v>
      </c>
      <c r="Y1671">
        <v>1557180</v>
      </c>
      <c r="Z1671" t="s">
        <v>2439</v>
      </c>
      <c r="AB1671">
        <f t="shared" si="210"/>
        <v>2024</v>
      </c>
      <c r="AC1671">
        <f t="shared" si="211"/>
        <v>9</v>
      </c>
      <c r="AD1671" t="str">
        <f t="shared" si="212"/>
        <v>Q2</v>
      </c>
      <c r="AE1671" t="str">
        <f t="shared" si="213"/>
        <v>FY24/25</v>
      </c>
      <c r="AF1671" t="str">
        <f t="shared" si="214"/>
        <v>SOUTH</v>
      </c>
    </row>
    <row r="1672" spans="1:32">
      <c r="A1672" t="s">
        <v>3025</v>
      </c>
      <c r="B1672" t="s">
        <v>22</v>
      </c>
      <c r="C1672" t="str">
        <f t="shared" si="208"/>
        <v>CONTRACT_FEE</v>
      </c>
      <c r="D1672" s="4">
        <v>45579</v>
      </c>
      <c r="E1672" t="str">
        <f t="shared" si="209"/>
        <v>YAMAHA</v>
      </c>
      <c r="F1672">
        <v>13100112</v>
      </c>
      <c r="G1672" s="19">
        <v>45579</v>
      </c>
      <c r="H1672" t="s">
        <v>76</v>
      </c>
      <c r="I1672" t="s">
        <v>77</v>
      </c>
      <c r="J1672">
        <v>1</v>
      </c>
      <c r="K1672">
        <v>1</v>
      </c>
      <c r="L1672">
        <v>49115.040000000001</v>
      </c>
      <c r="M1672" t="s">
        <v>36</v>
      </c>
      <c r="N1672">
        <v>1.1080000000000001</v>
      </c>
      <c r="O1672">
        <v>49115.040000000001</v>
      </c>
      <c r="P1672">
        <f t="shared" si="215"/>
        <v>54419.464320000006</v>
      </c>
      <c r="Q1672" t="s">
        <v>41</v>
      </c>
      <c r="R1672" t="s">
        <v>2802</v>
      </c>
      <c r="S1672" t="s">
        <v>25</v>
      </c>
      <c r="T1672">
        <v>901205</v>
      </c>
      <c r="U1672">
        <v>0</v>
      </c>
      <c r="V1672" t="s">
        <v>1090</v>
      </c>
      <c r="X1672" t="s">
        <v>5583</v>
      </c>
      <c r="Z1672" t="s">
        <v>2803</v>
      </c>
      <c r="AB1672">
        <f t="shared" si="210"/>
        <v>2024</v>
      </c>
      <c r="AC1672">
        <f t="shared" si="211"/>
        <v>10</v>
      </c>
      <c r="AD1672" t="str">
        <f t="shared" si="212"/>
        <v>Q3</v>
      </c>
      <c r="AE1672" t="str">
        <f t="shared" si="213"/>
        <v>FY24/25</v>
      </c>
      <c r="AF1672" t="str">
        <f t="shared" si="214"/>
        <v>SOUTH</v>
      </c>
    </row>
    <row r="1673" spans="1:32">
      <c r="A1673" t="s">
        <v>3025</v>
      </c>
      <c r="B1673" t="s">
        <v>22</v>
      </c>
      <c r="C1673" t="str">
        <f t="shared" si="208"/>
        <v>FEEDER</v>
      </c>
      <c r="D1673" s="4">
        <v>45579</v>
      </c>
      <c r="E1673" t="str">
        <f t="shared" si="209"/>
        <v>YAMAHA</v>
      </c>
      <c r="F1673">
        <v>14100816</v>
      </c>
      <c r="G1673" s="19">
        <v>45579</v>
      </c>
      <c r="H1673" t="s">
        <v>37</v>
      </c>
      <c r="I1673" t="s">
        <v>38</v>
      </c>
      <c r="J1673">
        <v>5</v>
      </c>
      <c r="K1673">
        <v>5</v>
      </c>
      <c r="L1673">
        <v>0</v>
      </c>
      <c r="M1673" t="s">
        <v>36</v>
      </c>
      <c r="N1673">
        <v>1.1080000000000001</v>
      </c>
      <c r="O1673">
        <v>0</v>
      </c>
      <c r="P1673">
        <f t="shared" si="215"/>
        <v>0</v>
      </c>
      <c r="Q1673" t="s">
        <v>41</v>
      </c>
      <c r="R1673" t="s">
        <v>2802</v>
      </c>
      <c r="S1673" t="s">
        <v>25</v>
      </c>
      <c r="T1673">
        <v>901206</v>
      </c>
      <c r="U1673">
        <v>10159.969999999999</v>
      </c>
      <c r="V1673" t="s">
        <v>1065</v>
      </c>
      <c r="X1673" t="s">
        <v>5583</v>
      </c>
      <c r="Y1673">
        <v>1570181</v>
      </c>
      <c r="Z1673" t="s">
        <v>2803</v>
      </c>
      <c r="AB1673">
        <f t="shared" si="210"/>
        <v>2024</v>
      </c>
      <c r="AC1673">
        <f t="shared" si="211"/>
        <v>10</v>
      </c>
      <c r="AD1673" t="str">
        <f t="shared" si="212"/>
        <v>Q3</v>
      </c>
      <c r="AE1673" t="str">
        <f t="shared" si="213"/>
        <v>FY24/25</v>
      </c>
      <c r="AF1673" t="str">
        <f t="shared" si="214"/>
        <v>SOUTH</v>
      </c>
    </row>
    <row r="1674" spans="1:32">
      <c r="A1674" t="s">
        <v>3025</v>
      </c>
      <c r="B1674" t="s">
        <v>22</v>
      </c>
      <c r="C1674" t="str">
        <f t="shared" si="208"/>
        <v>SERVICE_CHARGE</v>
      </c>
      <c r="D1674" s="4">
        <v>45581</v>
      </c>
      <c r="E1674" t="str">
        <f t="shared" si="209"/>
        <v>YAMAHA</v>
      </c>
      <c r="F1674">
        <v>12100232</v>
      </c>
      <c r="G1674" s="19">
        <v>45581</v>
      </c>
      <c r="H1674" t="s">
        <v>76</v>
      </c>
      <c r="I1674" t="s">
        <v>77</v>
      </c>
      <c r="J1674">
        <v>1</v>
      </c>
      <c r="K1674">
        <v>1</v>
      </c>
      <c r="L1674">
        <v>23008.85</v>
      </c>
      <c r="M1674" t="s">
        <v>36</v>
      </c>
      <c r="N1674">
        <v>1.1080000000000001</v>
      </c>
      <c r="O1674">
        <v>23008.85</v>
      </c>
      <c r="P1674">
        <f t="shared" si="215"/>
        <v>25493.805800000002</v>
      </c>
      <c r="Q1674" t="s">
        <v>41</v>
      </c>
      <c r="R1674" t="s">
        <v>5584</v>
      </c>
      <c r="S1674" t="s">
        <v>25</v>
      </c>
      <c r="T1674">
        <v>901213</v>
      </c>
      <c r="U1674">
        <v>0</v>
      </c>
      <c r="V1674" t="s">
        <v>1069</v>
      </c>
      <c r="X1674" t="s">
        <v>5585</v>
      </c>
      <c r="Z1674" t="s">
        <v>5586</v>
      </c>
      <c r="AB1674">
        <f t="shared" si="210"/>
        <v>2024</v>
      </c>
      <c r="AC1674">
        <f t="shared" si="211"/>
        <v>10</v>
      </c>
      <c r="AD1674" t="str">
        <f t="shared" si="212"/>
        <v>Q3</v>
      </c>
      <c r="AE1674" t="str">
        <f t="shared" si="213"/>
        <v>FY24/25</v>
      </c>
      <c r="AF1674" t="str">
        <f t="shared" si="214"/>
        <v>SOUTH</v>
      </c>
    </row>
    <row r="1675" spans="1:32">
      <c r="A1675" t="s">
        <v>3025</v>
      </c>
      <c r="B1675" t="s">
        <v>22</v>
      </c>
      <c r="C1675" t="str">
        <f t="shared" si="208"/>
        <v>SERVICE_CHARGE</v>
      </c>
      <c r="D1675" s="4">
        <v>45581</v>
      </c>
      <c r="E1675" t="str">
        <f t="shared" si="209"/>
        <v>YAMAHA</v>
      </c>
      <c r="F1675">
        <v>12100233</v>
      </c>
      <c r="G1675" s="19">
        <v>45581</v>
      </c>
      <c r="H1675" t="s">
        <v>76</v>
      </c>
      <c r="I1675" t="s">
        <v>77</v>
      </c>
      <c r="J1675">
        <v>1</v>
      </c>
      <c r="K1675">
        <v>1</v>
      </c>
      <c r="L1675">
        <v>486.73</v>
      </c>
      <c r="M1675" t="s">
        <v>36</v>
      </c>
      <c r="N1675">
        <v>1.1080000000000001</v>
      </c>
      <c r="O1675">
        <v>486.73</v>
      </c>
      <c r="P1675">
        <f t="shared" si="215"/>
        <v>539.29684000000009</v>
      </c>
      <c r="Q1675" t="s">
        <v>41</v>
      </c>
      <c r="R1675" t="s">
        <v>1948</v>
      </c>
      <c r="S1675" t="s">
        <v>25</v>
      </c>
      <c r="T1675">
        <v>901207</v>
      </c>
      <c r="U1675">
        <v>0</v>
      </c>
      <c r="V1675" t="s">
        <v>1069</v>
      </c>
      <c r="X1675" t="s">
        <v>5587</v>
      </c>
      <c r="Z1675" t="s">
        <v>1950</v>
      </c>
      <c r="AB1675">
        <f t="shared" si="210"/>
        <v>2024</v>
      </c>
      <c r="AC1675">
        <f t="shared" si="211"/>
        <v>10</v>
      </c>
      <c r="AD1675" t="str">
        <f t="shared" si="212"/>
        <v>Q3</v>
      </c>
      <c r="AE1675" t="str">
        <f t="shared" si="213"/>
        <v>FY24/25</v>
      </c>
      <c r="AF1675" t="str">
        <f t="shared" si="214"/>
        <v>SOUTH</v>
      </c>
    </row>
    <row r="1676" spans="1:32">
      <c r="A1676" t="s">
        <v>3025</v>
      </c>
      <c r="B1676" t="s">
        <v>22</v>
      </c>
      <c r="C1676" t="str">
        <f t="shared" si="208"/>
        <v>SERVICE_CHARGE</v>
      </c>
      <c r="D1676" s="4">
        <v>45582</v>
      </c>
      <c r="E1676" t="str">
        <f t="shared" si="209"/>
        <v>YAMAHA</v>
      </c>
      <c r="F1676">
        <v>12100234</v>
      </c>
      <c r="G1676" s="19">
        <v>45582</v>
      </c>
      <c r="H1676" t="s">
        <v>76</v>
      </c>
      <c r="I1676" t="s">
        <v>77</v>
      </c>
      <c r="J1676">
        <v>1</v>
      </c>
      <c r="K1676">
        <v>1</v>
      </c>
      <c r="L1676">
        <v>1327.43</v>
      </c>
      <c r="M1676" t="s">
        <v>36</v>
      </c>
      <c r="N1676">
        <v>1.1080000000000001</v>
      </c>
      <c r="O1676">
        <v>1327.43</v>
      </c>
      <c r="P1676">
        <f t="shared" si="215"/>
        <v>1470.7924400000002</v>
      </c>
      <c r="Q1676" t="s">
        <v>41</v>
      </c>
      <c r="R1676" t="s">
        <v>2969</v>
      </c>
      <c r="S1676" t="s">
        <v>25</v>
      </c>
      <c r="T1676">
        <v>901215</v>
      </c>
      <c r="U1676">
        <v>0</v>
      </c>
      <c r="V1676" t="s">
        <v>1069</v>
      </c>
      <c r="X1676" t="s">
        <v>5588</v>
      </c>
      <c r="Z1676" t="s">
        <v>2971</v>
      </c>
      <c r="AB1676">
        <f t="shared" si="210"/>
        <v>2024</v>
      </c>
      <c r="AC1676">
        <f t="shared" si="211"/>
        <v>10</v>
      </c>
      <c r="AD1676" t="str">
        <f t="shared" si="212"/>
        <v>Q3</v>
      </c>
      <c r="AE1676" t="str">
        <f t="shared" si="213"/>
        <v>FY24/25</v>
      </c>
      <c r="AF1676" t="str">
        <f t="shared" si="214"/>
        <v>SOUTH</v>
      </c>
    </row>
    <row r="1677" spans="1:32">
      <c r="A1677" t="s">
        <v>3025</v>
      </c>
      <c r="B1677" t="s">
        <v>22</v>
      </c>
      <c r="C1677" t="str">
        <f t="shared" si="208"/>
        <v>SPARES/OTHER</v>
      </c>
      <c r="D1677" s="4">
        <v>45582</v>
      </c>
      <c r="E1677" t="str">
        <f t="shared" si="209"/>
        <v>OTHERS</v>
      </c>
      <c r="F1677">
        <v>14100817</v>
      </c>
      <c r="G1677" s="19">
        <v>45582</v>
      </c>
      <c r="H1677" t="s">
        <v>999</v>
      </c>
      <c r="I1677" t="s">
        <v>1000</v>
      </c>
      <c r="J1677">
        <v>1</v>
      </c>
      <c r="K1677">
        <v>1</v>
      </c>
      <c r="L1677">
        <v>477.88</v>
      </c>
      <c r="M1677" t="s">
        <v>36</v>
      </c>
      <c r="N1677">
        <v>1.1080000000000001</v>
      </c>
      <c r="O1677">
        <v>477.88</v>
      </c>
      <c r="P1677">
        <f t="shared" si="215"/>
        <v>529.49104</v>
      </c>
      <c r="Q1677" t="s">
        <v>41</v>
      </c>
      <c r="R1677" t="s">
        <v>363</v>
      </c>
      <c r="S1677" t="s">
        <v>25</v>
      </c>
      <c r="T1677">
        <v>901209</v>
      </c>
      <c r="U1677">
        <v>300</v>
      </c>
      <c r="V1677" t="s">
        <v>1065</v>
      </c>
      <c r="X1677" t="s">
        <v>5589</v>
      </c>
      <c r="Y1677">
        <v>1572224</v>
      </c>
      <c r="Z1677" t="s">
        <v>364</v>
      </c>
      <c r="AB1677">
        <f t="shared" si="210"/>
        <v>2024</v>
      </c>
      <c r="AC1677">
        <f t="shared" si="211"/>
        <v>10</v>
      </c>
      <c r="AD1677" t="str">
        <f t="shared" si="212"/>
        <v>Q3</v>
      </c>
      <c r="AE1677" t="str">
        <f t="shared" si="213"/>
        <v>FY24/25</v>
      </c>
      <c r="AF1677" t="str">
        <f t="shared" si="214"/>
        <v>SOUTH</v>
      </c>
    </row>
    <row r="1678" spans="1:32">
      <c r="A1678" t="s">
        <v>3025</v>
      </c>
      <c r="B1678" t="s">
        <v>22</v>
      </c>
      <c r="C1678" t="str">
        <f t="shared" si="208"/>
        <v>SPARES/OTHER</v>
      </c>
      <c r="D1678" s="4">
        <v>45582</v>
      </c>
      <c r="E1678" t="str">
        <f t="shared" si="209"/>
        <v>YAMAHA</v>
      </c>
      <c r="F1678">
        <v>14100818</v>
      </c>
      <c r="G1678" s="19">
        <v>45582</v>
      </c>
      <c r="H1678" t="s">
        <v>1373</v>
      </c>
      <c r="I1678" t="s">
        <v>1374</v>
      </c>
      <c r="J1678">
        <v>4</v>
      </c>
      <c r="K1678">
        <v>4</v>
      </c>
      <c r="L1678">
        <v>2831.86</v>
      </c>
      <c r="M1678" t="s">
        <v>36</v>
      </c>
      <c r="N1678">
        <v>1.1080000000000001</v>
      </c>
      <c r="O1678">
        <v>2831.86</v>
      </c>
      <c r="P1678">
        <f t="shared" si="215"/>
        <v>3137.7008800000003</v>
      </c>
      <c r="Q1678" t="s">
        <v>41</v>
      </c>
      <c r="R1678" t="s">
        <v>1948</v>
      </c>
      <c r="S1678" t="s">
        <v>25</v>
      </c>
      <c r="T1678">
        <v>901208</v>
      </c>
      <c r="U1678">
        <v>1568.8</v>
      </c>
      <c r="V1678" t="s">
        <v>1065</v>
      </c>
      <c r="X1678" t="s">
        <v>5590</v>
      </c>
      <c r="Y1678">
        <v>1572209</v>
      </c>
      <c r="Z1678" t="s">
        <v>1950</v>
      </c>
      <c r="AB1678">
        <f t="shared" si="210"/>
        <v>2024</v>
      </c>
      <c r="AC1678">
        <f t="shared" si="211"/>
        <v>10</v>
      </c>
      <c r="AD1678" t="str">
        <f t="shared" si="212"/>
        <v>Q3</v>
      </c>
      <c r="AE1678" t="str">
        <f t="shared" si="213"/>
        <v>FY24/25</v>
      </c>
      <c r="AF1678" t="str">
        <f t="shared" si="214"/>
        <v>SOUTH</v>
      </c>
    </row>
    <row r="1679" spans="1:32">
      <c r="A1679" t="s">
        <v>3025</v>
      </c>
      <c r="B1679" t="s">
        <v>22</v>
      </c>
      <c r="C1679" t="str">
        <f t="shared" si="208"/>
        <v>SPARES/OTHER</v>
      </c>
      <c r="D1679" s="4">
        <v>45582</v>
      </c>
      <c r="E1679" t="str">
        <f t="shared" si="209"/>
        <v>YAMAHA</v>
      </c>
      <c r="F1679">
        <v>14100818</v>
      </c>
      <c r="G1679" s="19">
        <v>45582</v>
      </c>
      <c r="H1679" t="s">
        <v>93</v>
      </c>
      <c r="I1679" t="s">
        <v>94</v>
      </c>
      <c r="J1679">
        <v>1</v>
      </c>
      <c r="K1679">
        <v>1</v>
      </c>
      <c r="L1679">
        <v>929.2</v>
      </c>
      <c r="M1679" t="s">
        <v>36</v>
      </c>
      <c r="N1679">
        <v>1.1080000000000001</v>
      </c>
      <c r="O1679">
        <v>929.2</v>
      </c>
      <c r="P1679">
        <f t="shared" si="215"/>
        <v>1029.5536000000002</v>
      </c>
      <c r="Q1679" t="s">
        <v>41</v>
      </c>
      <c r="R1679" t="s">
        <v>1948</v>
      </c>
      <c r="S1679" t="s">
        <v>25</v>
      </c>
      <c r="T1679">
        <v>901208</v>
      </c>
      <c r="U1679">
        <v>426.21</v>
      </c>
      <c r="V1679" t="s">
        <v>1065</v>
      </c>
      <c r="X1679" t="s">
        <v>5590</v>
      </c>
      <c r="Y1679">
        <v>1572209</v>
      </c>
      <c r="Z1679" t="s">
        <v>1950</v>
      </c>
      <c r="AB1679">
        <f t="shared" si="210"/>
        <v>2024</v>
      </c>
      <c r="AC1679">
        <f t="shared" si="211"/>
        <v>10</v>
      </c>
      <c r="AD1679" t="str">
        <f t="shared" si="212"/>
        <v>Q3</v>
      </c>
      <c r="AE1679" t="str">
        <f t="shared" si="213"/>
        <v>FY24/25</v>
      </c>
      <c r="AF1679" t="str">
        <f t="shared" si="214"/>
        <v>SOUTH</v>
      </c>
    </row>
    <row r="1680" spans="1:32">
      <c r="A1680" t="s">
        <v>3025</v>
      </c>
      <c r="B1680" t="s">
        <v>22</v>
      </c>
      <c r="C1680" t="str">
        <f t="shared" si="208"/>
        <v>SPARES/OTHER</v>
      </c>
      <c r="D1680" s="4">
        <v>45582</v>
      </c>
      <c r="E1680" t="str">
        <f t="shared" si="209"/>
        <v>YAMAHA</v>
      </c>
      <c r="F1680">
        <v>14100819</v>
      </c>
      <c r="G1680" s="19">
        <v>45582</v>
      </c>
      <c r="H1680" t="s">
        <v>5545</v>
      </c>
      <c r="I1680" t="s">
        <v>5546</v>
      </c>
      <c r="J1680">
        <v>1</v>
      </c>
      <c r="K1680">
        <v>1</v>
      </c>
      <c r="L1680">
        <v>7000</v>
      </c>
      <c r="M1680" t="s">
        <v>36</v>
      </c>
      <c r="N1680">
        <v>1.1080000000000001</v>
      </c>
      <c r="O1680">
        <v>7000</v>
      </c>
      <c r="P1680">
        <f t="shared" si="215"/>
        <v>7756.0000000000009</v>
      </c>
      <c r="Q1680" t="s">
        <v>41</v>
      </c>
      <c r="R1680" t="s">
        <v>2506</v>
      </c>
      <c r="S1680" t="s">
        <v>25</v>
      </c>
      <c r="T1680">
        <v>901211</v>
      </c>
      <c r="U1680">
        <v>2969</v>
      </c>
      <c r="V1680" t="s">
        <v>1065</v>
      </c>
      <c r="X1680" t="s">
        <v>5591</v>
      </c>
      <c r="Y1680">
        <v>1572232</v>
      </c>
      <c r="Z1680" t="s">
        <v>2508</v>
      </c>
      <c r="AB1680">
        <f t="shared" si="210"/>
        <v>2024</v>
      </c>
      <c r="AC1680">
        <f t="shared" si="211"/>
        <v>10</v>
      </c>
      <c r="AD1680" t="str">
        <f t="shared" si="212"/>
        <v>Q3</v>
      </c>
      <c r="AE1680" t="str">
        <f t="shared" si="213"/>
        <v>FY24/25</v>
      </c>
      <c r="AF1680" t="str">
        <f t="shared" si="214"/>
        <v>SOUTH</v>
      </c>
    </row>
    <row r="1681" spans="1:32">
      <c r="A1681" t="s">
        <v>3025</v>
      </c>
      <c r="B1681" t="s">
        <v>22</v>
      </c>
      <c r="C1681" t="str">
        <f t="shared" si="208"/>
        <v>SPARES/OTHER</v>
      </c>
      <c r="D1681" s="4">
        <v>45582</v>
      </c>
      <c r="E1681" t="str">
        <f t="shared" si="209"/>
        <v>YAMAHA</v>
      </c>
      <c r="F1681">
        <v>14100820</v>
      </c>
      <c r="G1681" s="19">
        <v>45582</v>
      </c>
      <c r="H1681" t="s">
        <v>108</v>
      </c>
      <c r="I1681" t="s">
        <v>109</v>
      </c>
      <c r="J1681">
        <v>1</v>
      </c>
      <c r="K1681">
        <v>1</v>
      </c>
      <c r="L1681">
        <v>3513.27</v>
      </c>
      <c r="M1681" t="s">
        <v>36</v>
      </c>
      <c r="N1681">
        <v>1.1080000000000001</v>
      </c>
      <c r="O1681">
        <v>3513.27</v>
      </c>
      <c r="P1681">
        <f t="shared" si="215"/>
        <v>3892.7031600000005</v>
      </c>
      <c r="Q1681" t="s">
        <v>41</v>
      </c>
      <c r="R1681" t="s">
        <v>2969</v>
      </c>
      <c r="S1681" t="s">
        <v>25</v>
      </c>
      <c r="T1681">
        <v>901214</v>
      </c>
      <c r="U1681">
        <v>2283</v>
      </c>
      <c r="V1681" t="s">
        <v>1065</v>
      </c>
      <c r="X1681" t="s">
        <v>5588</v>
      </c>
      <c r="Y1681">
        <v>1573229</v>
      </c>
      <c r="Z1681" t="s">
        <v>2971</v>
      </c>
      <c r="AB1681">
        <f t="shared" si="210"/>
        <v>2024</v>
      </c>
      <c r="AC1681">
        <f t="shared" si="211"/>
        <v>10</v>
      </c>
      <c r="AD1681" t="str">
        <f t="shared" si="212"/>
        <v>Q3</v>
      </c>
      <c r="AE1681" t="str">
        <f t="shared" si="213"/>
        <v>FY24/25</v>
      </c>
      <c r="AF1681" t="str">
        <f t="shared" si="214"/>
        <v>SOUTH</v>
      </c>
    </row>
    <row r="1682" spans="1:32">
      <c r="A1682" t="s">
        <v>3025</v>
      </c>
      <c r="B1682" t="s">
        <v>22</v>
      </c>
      <c r="C1682" t="str">
        <f t="shared" si="208"/>
        <v>SERVICE_CHARGE</v>
      </c>
      <c r="D1682" s="4">
        <v>45586</v>
      </c>
      <c r="E1682" t="str">
        <f t="shared" si="209"/>
        <v>YAMAHA</v>
      </c>
      <c r="F1682">
        <v>12100235</v>
      </c>
      <c r="G1682" s="19">
        <v>45586</v>
      </c>
      <c r="H1682" t="s">
        <v>76</v>
      </c>
      <c r="I1682" t="s">
        <v>77</v>
      </c>
      <c r="J1682">
        <v>2</v>
      </c>
      <c r="K1682">
        <v>2</v>
      </c>
      <c r="L1682">
        <v>1000</v>
      </c>
      <c r="M1682" t="s">
        <v>36</v>
      </c>
      <c r="N1682">
        <v>1.1080000000000001</v>
      </c>
      <c r="O1682">
        <v>1000</v>
      </c>
      <c r="P1682">
        <f t="shared" si="215"/>
        <v>1108</v>
      </c>
      <c r="Q1682" t="s">
        <v>41</v>
      </c>
      <c r="R1682" t="s">
        <v>1111</v>
      </c>
      <c r="S1682" t="s">
        <v>25</v>
      </c>
      <c r="T1682">
        <v>901216</v>
      </c>
      <c r="U1682">
        <v>0</v>
      </c>
      <c r="V1682" t="s">
        <v>1069</v>
      </c>
      <c r="X1682" t="s">
        <v>5592</v>
      </c>
      <c r="Z1682" t="s">
        <v>1113</v>
      </c>
      <c r="AB1682">
        <f t="shared" si="210"/>
        <v>2024</v>
      </c>
      <c r="AC1682">
        <f t="shared" si="211"/>
        <v>10</v>
      </c>
      <c r="AD1682" t="str">
        <f t="shared" si="212"/>
        <v>Q3</v>
      </c>
      <c r="AE1682" t="str">
        <f t="shared" si="213"/>
        <v>FY24/25</v>
      </c>
      <c r="AF1682" t="str">
        <f t="shared" si="214"/>
        <v>SOUTH</v>
      </c>
    </row>
    <row r="1683" spans="1:32">
      <c r="A1683" t="s">
        <v>3025</v>
      </c>
      <c r="B1683" t="s">
        <v>22</v>
      </c>
      <c r="C1683" t="str">
        <f t="shared" si="208"/>
        <v>SERVICE_CHARGE</v>
      </c>
      <c r="D1683" s="4">
        <v>45586</v>
      </c>
      <c r="E1683" t="str">
        <f t="shared" si="209"/>
        <v>YAMAHA</v>
      </c>
      <c r="F1683">
        <v>12100235</v>
      </c>
      <c r="G1683" s="19">
        <v>45586</v>
      </c>
      <c r="H1683" t="s">
        <v>76</v>
      </c>
      <c r="I1683" t="s">
        <v>77</v>
      </c>
      <c r="J1683">
        <v>1</v>
      </c>
      <c r="K1683">
        <v>1</v>
      </c>
      <c r="L1683">
        <v>6100</v>
      </c>
      <c r="M1683" t="s">
        <v>36</v>
      </c>
      <c r="N1683">
        <v>1.1080000000000001</v>
      </c>
      <c r="O1683">
        <v>6100</v>
      </c>
      <c r="P1683">
        <f t="shared" si="215"/>
        <v>6758.8</v>
      </c>
      <c r="Q1683" t="s">
        <v>41</v>
      </c>
      <c r="R1683" t="s">
        <v>1111</v>
      </c>
      <c r="S1683" t="s">
        <v>25</v>
      </c>
      <c r="T1683">
        <v>901216</v>
      </c>
      <c r="U1683">
        <v>0</v>
      </c>
      <c r="V1683" t="s">
        <v>1069</v>
      </c>
      <c r="X1683" t="s">
        <v>5592</v>
      </c>
      <c r="Z1683" t="s">
        <v>1113</v>
      </c>
      <c r="AB1683">
        <f t="shared" si="210"/>
        <v>2024</v>
      </c>
      <c r="AC1683">
        <f t="shared" si="211"/>
        <v>10</v>
      </c>
      <c r="AD1683" t="str">
        <f t="shared" si="212"/>
        <v>Q3</v>
      </c>
      <c r="AE1683" t="str">
        <f t="shared" si="213"/>
        <v>FY24/25</v>
      </c>
      <c r="AF1683" t="str">
        <f t="shared" si="214"/>
        <v>SOUTH</v>
      </c>
    </row>
    <row r="1684" spans="1:32">
      <c r="A1684" t="s">
        <v>3025</v>
      </c>
      <c r="B1684" t="s">
        <v>22</v>
      </c>
      <c r="C1684" t="str">
        <f t="shared" si="208"/>
        <v>SPARES/OTHER</v>
      </c>
      <c r="D1684" s="4">
        <v>45586</v>
      </c>
      <c r="E1684" t="str">
        <f t="shared" si="209"/>
        <v>OTHERS</v>
      </c>
      <c r="F1684">
        <v>14100821</v>
      </c>
      <c r="G1684" s="19">
        <v>45586</v>
      </c>
      <c r="H1684" t="s">
        <v>5552</v>
      </c>
      <c r="I1684" t="s">
        <v>5553</v>
      </c>
      <c r="J1684">
        <v>2</v>
      </c>
      <c r="K1684">
        <v>2</v>
      </c>
      <c r="L1684">
        <v>1061.95</v>
      </c>
      <c r="M1684" t="s">
        <v>36</v>
      </c>
      <c r="N1684">
        <v>1.1080000000000001</v>
      </c>
      <c r="O1684">
        <v>1061.95</v>
      </c>
      <c r="P1684">
        <f t="shared" si="215"/>
        <v>1176.6406000000002</v>
      </c>
      <c r="Q1684" t="s">
        <v>41</v>
      </c>
      <c r="R1684" t="s">
        <v>2757</v>
      </c>
      <c r="S1684" t="s">
        <v>25</v>
      </c>
      <c r="T1684">
        <v>901210</v>
      </c>
      <c r="U1684">
        <v>678.46</v>
      </c>
      <c r="V1684" t="s">
        <v>1065</v>
      </c>
      <c r="X1684" t="s">
        <v>5593</v>
      </c>
      <c r="Y1684">
        <v>1574194</v>
      </c>
      <c r="Z1684" t="s">
        <v>2759</v>
      </c>
      <c r="AB1684">
        <f t="shared" si="210"/>
        <v>2024</v>
      </c>
      <c r="AC1684">
        <f t="shared" si="211"/>
        <v>10</v>
      </c>
      <c r="AD1684" t="str">
        <f t="shared" si="212"/>
        <v>Q3</v>
      </c>
      <c r="AE1684" t="str">
        <f t="shared" si="213"/>
        <v>FY24/25</v>
      </c>
      <c r="AF1684" t="str">
        <f t="shared" si="214"/>
        <v>SOUTH</v>
      </c>
    </row>
    <row r="1685" spans="1:32">
      <c r="A1685" t="s">
        <v>3025</v>
      </c>
      <c r="B1685" t="s">
        <v>22</v>
      </c>
      <c r="C1685" t="str">
        <f t="shared" si="208"/>
        <v>SPARES/OTHER</v>
      </c>
      <c r="D1685" s="4">
        <v>45586</v>
      </c>
      <c r="E1685" t="str">
        <f t="shared" si="209"/>
        <v>OTHERS</v>
      </c>
      <c r="F1685">
        <v>14100821</v>
      </c>
      <c r="G1685" s="19">
        <v>45586</v>
      </c>
      <c r="H1685" t="s">
        <v>5552</v>
      </c>
      <c r="I1685" t="s">
        <v>5553</v>
      </c>
      <c r="J1685">
        <v>2</v>
      </c>
      <c r="K1685">
        <v>2</v>
      </c>
      <c r="L1685">
        <v>1061.95</v>
      </c>
      <c r="M1685" t="s">
        <v>36</v>
      </c>
      <c r="N1685">
        <v>1.1080000000000001</v>
      </c>
      <c r="O1685">
        <v>1061.95</v>
      </c>
      <c r="P1685">
        <f t="shared" si="215"/>
        <v>1176.6406000000002</v>
      </c>
      <c r="Q1685" t="s">
        <v>41</v>
      </c>
      <c r="R1685" t="s">
        <v>2757</v>
      </c>
      <c r="S1685" t="s">
        <v>25</v>
      </c>
      <c r="T1685">
        <v>901210</v>
      </c>
      <c r="U1685">
        <v>678.46</v>
      </c>
      <c r="V1685" t="s">
        <v>1065</v>
      </c>
      <c r="X1685" t="s">
        <v>5593</v>
      </c>
      <c r="Y1685">
        <v>1574194</v>
      </c>
      <c r="Z1685" t="s">
        <v>2759</v>
      </c>
      <c r="AB1685">
        <f t="shared" si="210"/>
        <v>2024</v>
      </c>
      <c r="AC1685">
        <f t="shared" si="211"/>
        <v>10</v>
      </c>
      <c r="AD1685" t="str">
        <f t="shared" si="212"/>
        <v>Q3</v>
      </c>
      <c r="AE1685" t="str">
        <f t="shared" si="213"/>
        <v>FY24/25</v>
      </c>
      <c r="AF1685" t="str">
        <f t="shared" si="214"/>
        <v>SOUTH</v>
      </c>
    </row>
    <row r="1686" spans="1:32">
      <c r="A1686" t="s">
        <v>3025</v>
      </c>
      <c r="B1686" t="s">
        <v>22</v>
      </c>
      <c r="C1686" t="str">
        <f t="shared" si="208"/>
        <v>SPARES/OTHER</v>
      </c>
      <c r="D1686" s="4">
        <v>45586</v>
      </c>
      <c r="E1686" t="str">
        <f t="shared" si="209"/>
        <v>OTHERS</v>
      </c>
      <c r="F1686">
        <v>14100821</v>
      </c>
      <c r="G1686" s="19">
        <v>45586</v>
      </c>
      <c r="H1686" t="s">
        <v>5552</v>
      </c>
      <c r="I1686" t="s">
        <v>5553</v>
      </c>
      <c r="J1686">
        <v>2</v>
      </c>
      <c r="K1686">
        <v>2</v>
      </c>
      <c r="L1686">
        <v>1061.95</v>
      </c>
      <c r="M1686" t="s">
        <v>36</v>
      </c>
      <c r="N1686">
        <v>1.1080000000000001</v>
      </c>
      <c r="O1686">
        <v>1061.95</v>
      </c>
      <c r="P1686">
        <f t="shared" si="215"/>
        <v>1176.6406000000002</v>
      </c>
      <c r="Q1686" t="s">
        <v>41</v>
      </c>
      <c r="R1686" t="s">
        <v>2757</v>
      </c>
      <c r="S1686" t="s">
        <v>25</v>
      </c>
      <c r="T1686">
        <v>901210</v>
      </c>
      <c r="U1686">
        <v>678.46</v>
      </c>
      <c r="V1686" t="s">
        <v>1065</v>
      </c>
      <c r="X1686" t="s">
        <v>5593</v>
      </c>
      <c r="Y1686">
        <v>1574194</v>
      </c>
      <c r="Z1686" t="s">
        <v>2759</v>
      </c>
      <c r="AB1686">
        <f t="shared" si="210"/>
        <v>2024</v>
      </c>
      <c r="AC1686">
        <f t="shared" si="211"/>
        <v>10</v>
      </c>
      <c r="AD1686" t="str">
        <f t="shared" si="212"/>
        <v>Q3</v>
      </c>
      <c r="AE1686" t="str">
        <f t="shared" si="213"/>
        <v>FY24/25</v>
      </c>
      <c r="AF1686" t="str">
        <f t="shared" si="214"/>
        <v>SOUTH</v>
      </c>
    </row>
    <row r="1687" spans="1:32">
      <c r="A1687" t="s">
        <v>3025</v>
      </c>
      <c r="B1687" t="s">
        <v>22</v>
      </c>
      <c r="C1687" t="str">
        <f t="shared" si="208"/>
        <v>SPARES/OTHER</v>
      </c>
      <c r="D1687" s="4">
        <v>45586</v>
      </c>
      <c r="E1687" t="str">
        <f t="shared" si="209"/>
        <v>OTHERS</v>
      </c>
      <c r="F1687">
        <v>14100822</v>
      </c>
      <c r="G1687" s="19">
        <v>45586</v>
      </c>
      <c r="H1687" t="s">
        <v>5594</v>
      </c>
      <c r="I1687" t="s">
        <v>57</v>
      </c>
      <c r="J1687">
        <v>1</v>
      </c>
      <c r="K1687">
        <v>1</v>
      </c>
      <c r="L1687">
        <v>2600</v>
      </c>
      <c r="M1687" t="s">
        <v>36</v>
      </c>
      <c r="N1687">
        <v>1.1080000000000001</v>
      </c>
      <c r="O1687">
        <v>2600</v>
      </c>
      <c r="P1687">
        <f t="shared" si="215"/>
        <v>2880.8</v>
      </c>
      <c r="Q1687" t="s">
        <v>41</v>
      </c>
      <c r="R1687" t="s">
        <v>2433</v>
      </c>
      <c r="S1687" t="s">
        <v>25</v>
      </c>
      <c r="T1687">
        <v>901212</v>
      </c>
      <c r="U1687">
        <v>1893.81</v>
      </c>
      <c r="V1687" t="s">
        <v>1065</v>
      </c>
      <c r="X1687" t="s">
        <v>5595</v>
      </c>
      <c r="Y1687">
        <v>1574184</v>
      </c>
      <c r="Z1687" t="s">
        <v>2435</v>
      </c>
      <c r="AB1687">
        <f t="shared" si="210"/>
        <v>2024</v>
      </c>
      <c r="AC1687">
        <f t="shared" si="211"/>
        <v>10</v>
      </c>
      <c r="AD1687" t="str">
        <f t="shared" si="212"/>
        <v>Q3</v>
      </c>
      <c r="AE1687" t="str">
        <f t="shared" si="213"/>
        <v>FY24/25</v>
      </c>
      <c r="AF1687" t="str">
        <f t="shared" si="214"/>
        <v>SOUTH</v>
      </c>
    </row>
    <row r="1688" spans="1:32">
      <c r="A1688" t="s">
        <v>3025</v>
      </c>
      <c r="B1688" t="s">
        <v>3646</v>
      </c>
      <c r="C1688" t="str">
        <f t="shared" si="208"/>
        <v>SERVICE_CHARGE</v>
      </c>
      <c r="D1688" s="4">
        <v>45587</v>
      </c>
      <c r="E1688" t="str">
        <f t="shared" si="209"/>
        <v>YAMAHA</v>
      </c>
      <c r="F1688">
        <v>12100236</v>
      </c>
      <c r="G1688" s="19">
        <v>45587</v>
      </c>
      <c r="H1688" t="s">
        <v>76</v>
      </c>
      <c r="I1688" t="s">
        <v>77</v>
      </c>
      <c r="J1688">
        <v>1</v>
      </c>
      <c r="K1688">
        <v>1</v>
      </c>
      <c r="L1688">
        <v>61946.9</v>
      </c>
      <c r="M1688" t="s">
        <v>36</v>
      </c>
      <c r="N1688">
        <v>1.1080000000000001</v>
      </c>
      <c r="O1688">
        <v>61946.9</v>
      </c>
      <c r="P1688">
        <f t="shared" si="215"/>
        <v>68637.165200000003</v>
      </c>
      <c r="Q1688" t="s">
        <v>4058</v>
      </c>
      <c r="R1688" t="s">
        <v>4500</v>
      </c>
      <c r="S1688" t="s">
        <v>25</v>
      </c>
      <c r="T1688">
        <v>901217</v>
      </c>
      <c r="U1688">
        <v>0</v>
      </c>
      <c r="V1688" t="s">
        <v>1069</v>
      </c>
      <c r="Z1688" t="s">
        <v>4501</v>
      </c>
      <c r="AB1688">
        <f t="shared" si="210"/>
        <v>2024</v>
      </c>
      <c r="AC1688">
        <f t="shared" si="211"/>
        <v>10</v>
      </c>
      <c r="AD1688" t="str">
        <f t="shared" si="212"/>
        <v>Q3</v>
      </c>
      <c r="AE1688" t="str">
        <f t="shared" si="213"/>
        <v>FY24/25</v>
      </c>
      <c r="AF1688" t="str">
        <f t="shared" si="214"/>
        <v>EAST</v>
      </c>
    </row>
    <row r="1689" spans="1:32">
      <c r="A1689" t="s">
        <v>3025</v>
      </c>
      <c r="B1689" t="s">
        <v>3646</v>
      </c>
      <c r="C1689" t="str">
        <f t="shared" si="208"/>
        <v>SERVICE_CHARGE</v>
      </c>
      <c r="D1689" s="4">
        <v>45587</v>
      </c>
      <c r="E1689" t="str">
        <f t="shared" si="209"/>
        <v>YAMAHA</v>
      </c>
      <c r="F1689">
        <v>12100237</v>
      </c>
      <c r="G1689" s="19">
        <v>45587</v>
      </c>
      <c r="H1689" t="s">
        <v>76</v>
      </c>
      <c r="I1689" t="s">
        <v>77</v>
      </c>
      <c r="J1689">
        <v>1</v>
      </c>
      <c r="K1689">
        <v>1</v>
      </c>
      <c r="L1689">
        <v>5982.3</v>
      </c>
      <c r="M1689" t="s">
        <v>36</v>
      </c>
      <c r="N1689">
        <v>1.1080000000000001</v>
      </c>
      <c r="O1689">
        <v>5982.3</v>
      </c>
      <c r="P1689">
        <f t="shared" si="215"/>
        <v>6628.3884000000007</v>
      </c>
      <c r="Q1689" t="s">
        <v>4058</v>
      </c>
      <c r="R1689" t="s">
        <v>4674</v>
      </c>
      <c r="S1689" t="s">
        <v>25</v>
      </c>
      <c r="T1689">
        <v>901220</v>
      </c>
      <c r="U1689">
        <v>0</v>
      </c>
      <c r="V1689" t="s">
        <v>1069</v>
      </c>
      <c r="Z1689" t="s">
        <v>4675</v>
      </c>
      <c r="AB1689">
        <f t="shared" si="210"/>
        <v>2024</v>
      </c>
      <c r="AC1689">
        <f t="shared" si="211"/>
        <v>10</v>
      </c>
      <c r="AD1689" t="str">
        <f t="shared" si="212"/>
        <v>Q3</v>
      </c>
      <c r="AE1689" t="str">
        <f t="shared" si="213"/>
        <v>FY24/25</v>
      </c>
      <c r="AF1689" t="str">
        <f t="shared" si="214"/>
        <v>EAST</v>
      </c>
    </row>
    <row r="1690" spans="1:32">
      <c r="A1690" t="s">
        <v>3025</v>
      </c>
      <c r="B1690" t="s">
        <v>3646</v>
      </c>
      <c r="C1690" t="str">
        <f t="shared" si="208"/>
        <v>SPARES/OTHER</v>
      </c>
      <c r="D1690" s="4">
        <v>45587</v>
      </c>
      <c r="E1690" t="str">
        <f t="shared" si="209"/>
        <v>YAMAHA</v>
      </c>
      <c r="F1690">
        <v>14100823</v>
      </c>
      <c r="G1690" s="19">
        <v>45587</v>
      </c>
      <c r="H1690" t="s">
        <v>2084</v>
      </c>
      <c r="I1690" t="s">
        <v>1156</v>
      </c>
      <c r="J1690">
        <v>2</v>
      </c>
      <c r="K1690">
        <v>2</v>
      </c>
      <c r="L1690">
        <v>0</v>
      </c>
      <c r="M1690" t="s">
        <v>36</v>
      </c>
      <c r="N1690">
        <v>1.1080000000000001</v>
      </c>
      <c r="O1690">
        <v>0</v>
      </c>
      <c r="P1690">
        <f t="shared" si="215"/>
        <v>0</v>
      </c>
      <c r="Q1690" t="s">
        <v>4058</v>
      </c>
      <c r="R1690" t="s">
        <v>4500</v>
      </c>
      <c r="S1690" t="s">
        <v>25</v>
      </c>
      <c r="T1690">
        <v>901218</v>
      </c>
      <c r="U1690">
        <v>28315.77</v>
      </c>
      <c r="V1690" t="s">
        <v>1065</v>
      </c>
      <c r="Y1690">
        <v>1577114</v>
      </c>
      <c r="Z1690" t="s">
        <v>4501</v>
      </c>
      <c r="AB1690">
        <f t="shared" si="210"/>
        <v>2024</v>
      </c>
      <c r="AC1690">
        <f t="shared" si="211"/>
        <v>10</v>
      </c>
      <c r="AD1690" t="str">
        <f t="shared" si="212"/>
        <v>Q3</v>
      </c>
      <c r="AE1690" t="str">
        <f t="shared" si="213"/>
        <v>FY24/25</v>
      </c>
      <c r="AF1690" t="str">
        <f t="shared" si="214"/>
        <v>EAST</v>
      </c>
    </row>
    <row r="1691" spans="1:32">
      <c r="A1691" t="s">
        <v>3025</v>
      </c>
      <c r="B1691" t="s">
        <v>3646</v>
      </c>
      <c r="C1691" t="str">
        <f t="shared" si="208"/>
        <v>FEEDER</v>
      </c>
      <c r="D1691" s="4">
        <v>45587</v>
      </c>
      <c r="E1691" t="str">
        <f t="shared" si="209"/>
        <v>YAMAHA</v>
      </c>
      <c r="F1691">
        <v>14100824</v>
      </c>
      <c r="G1691" s="19">
        <v>45587</v>
      </c>
      <c r="H1691" t="s">
        <v>70</v>
      </c>
      <c r="I1691" t="s">
        <v>71</v>
      </c>
      <c r="J1691">
        <v>2</v>
      </c>
      <c r="K1691">
        <v>2</v>
      </c>
      <c r="L1691">
        <v>0</v>
      </c>
      <c r="M1691" t="s">
        <v>36</v>
      </c>
      <c r="N1691">
        <v>1.1080000000000001</v>
      </c>
      <c r="O1691">
        <v>0</v>
      </c>
      <c r="P1691">
        <f t="shared" si="215"/>
        <v>0</v>
      </c>
      <c r="Q1691" t="s">
        <v>4058</v>
      </c>
      <c r="R1691" t="s">
        <v>4674</v>
      </c>
      <c r="S1691" t="s">
        <v>25</v>
      </c>
      <c r="T1691">
        <v>901219</v>
      </c>
      <c r="U1691">
        <v>6122.66</v>
      </c>
      <c r="V1691" t="s">
        <v>1065</v>
      </c>
      <c r="Y1691">
        <v>1577118</v>
      </c>
      <c r="Z1691" t="s">
        <v>4675</v>
      </c>
      <c r="AB1691">
        <f t="shared" si="210"/>
        <v>2024</v>
      </c>
      <c r="AC1691">
        <f t="shared" si="211"/>
        <v>10</v>
      </c>
      <c r="AD1691" t="str">
        <f t="shared" si="212"/>
        <v>Q3</v>
      </c>
      <c r="AE1691" t="str">
        <f t="shared" si="213"/>
        <v>FY24/25</v>
      </c>
      <c r="AF1691" t="str">
        <f t="shared" si="214"/>
        <v>EAST</v>
      </c>
    </row>
    <row r="1692" spans="1:32">
      <c r="A1692" t="s">
        <v>3025</v>
      </c>
      <c r="B1692" t="s">
        <v>22</v>
      </c>
      <c r="C1692" t="str">
        <f t="shared" si="208"/>
        <v>SERVICE_CHARGE</v>
      </c>
      <c r="D1692" s="4">
        <v>45588</v>
      </c>
      <c r="E1692" t="str">
        <f t="shared" si="209"/>
        <v>HELLER</v>
      </c>
      <c r="F1692">
        <v>12100238</v>
      </c>
      <c r="G1692" s="19">
        <v>45588</v>
      </c>
      <c r="H1692" t="s">
        <v>105</v>
      </c>
      <c r="I1692" t="s">
        <v>77</v>
      </c>
      <c r="J1692">
        <v>1</v>
      </c>
      <c r="K1692">
        <v>1</v>
      </c>
      <c r="L1692">
        <v>1327.43</v>
      </c>
      <c r="M1692" t="s">
        <v>36</v>
      </c>
      <c r="N1692">
        <v>1.1080000000000001</v>
      </c>
      <c r="O1692">
        <v>1327.43</v>
      </c>
      <c r="P1692">
        <f t="shared" si="215"/>
        <v>1470.7924400000002</v>
      </c>
      <c r="Q1692" t="s">
        <v>41</v>
      </c>
      <c r="R1692" t="s">
        <v>1157</v>
      </c>
      <c r="S1692" t="s">
        <v>25</v>
      </c>
      <c r="T1692">
        <v>901222</v>
      </c>
      <c r="U1692">
        <v>0</v>
      </c>
      <c r="V1692" t="s">
        <v>1069</v>
      </c>
      <c r="X1692" t="s">
        <v>5596</v>
      </c>
      <c r="Z1692" t="s">
        <v>1159</v>
      </c>
      <c r="AB1692">
        <f t="shared" si="210"/>
        <v>2024</v>
      </c>
      <c r="AC1692">
        <f t="shared" si="211"/>
        <v>10</v>
      </c>
      <c r="AD1692" t="str">
        <f t="shared" si="212"/>
        <v>Q3</v>
      </c>
      <c r="AE1692" t="str">
        <f t="shared" si="213"/>
        <v>FY24/25</v>
      </c>
      <c r="AF1692" t="str">
        <f t="shared" si="214"/>
        <v>SOUTH</v>
      </c>
    </row>
    <row r="1693" spans="1:32">
      <c r="A1693" t="s">
        <v>3025</v>
      </c>
      <c r="B1693" t="s">
        <v>22</v>
      </c>
      <c r="C1693" t="str">
        <f t="shared" si="208"/>
        <v>SPARES/OTHER</v>
      </c>
      <c r="D1693" s="4">
        <v>45588</v>
      </c>
      <c r="E1693" t="str">
        <f t="shared" si="209"/>
        <v>HELLER</v>
      </c>
      <c r="F1693">
        <v>14100825</v>
      </c>
      <c r="G1693" s="19">
        <v>45588</v>
      </c>
      <c r="H1693" t="s">
        <v>5597</v>
      </c>
      <c r="I1693" t="s">
        <v>5598</v>
      </c>
      <c r="J1693">
        <v>1</v>
      </c>
      <c r="K1693">
        <v>1</v>
      </c>
      <c r="L1693">
        <v>1500</v>
      </c>
      <c r="M1693" t="s">
        <v>36</v>
      </c>
      <c r="N1693">
        <v>1.1080000000000001</v>
      </c>
      <c r="O1693">
        <v>1500</v>
      </c>
      <c r="P1693">
        <f t="shared" si="215"/>
        <v>1662.0000000000002</v>
      </c>
      <c r="Q1693" t="s">
        <v>41</v>
      </c>
      <c r="R1693" t="s">
        <v>1157</v>
      </c>
      <c r="S1693" t="s">
        <v>25</v>
      </c>
      <c r="T1693">
        <v>901221</v>
      </c>
      <c r="U1693">
        <v>880</v>
      </c>
      <c r="V1693" t="s">
        <v>1065</v>
      </c>
      <c r="X1693" t="s">
        <v>5599</v>
      </c>
      <c r="Y1693">
        <v>1578116</v>
      </c>
      <c r="Z1693" t="s">
        <v>1159</v>
      </c>
      <c r="AB1693">
        <f t="shared" si="210"/>
        <v>2024</v>
      </c>
      <c r="AC1693">
        <f t="shared" si="211"/>
        <v>10</v>
      </c>
      <c r="AD1693" t="str">
        <f t="shared" si="212"/>
        <v>Q3</v>
      </c>
      <c r="AE1693" t="str">
        <f t="shared" si="213"/>
        <v>FY24/25</v>
      </c>
      <c r="AF1693" t="str">
        <f t="shared" si="214"/>
        <v>SOUTH</v>
      </c>
    </row>
    <row r="1694" spans="1:32">
      <c r="A1694" t="s">
        <v>3025</v>
      </c>
      <c r="B1694" t="s">
        <v>22</v>
      </c>
      <c r="C1694" t="str">
        <f t="shared" si="208"/>
        <v>SPARES/OTHER</v>
      </c>
      <c r="D1694" s="4">
        <v>45588</v>
      </c>
      <c r="E1694" t="str">
        <f t="shared" si="209"/>
        <v>OTHERS</v>
      </c>
      <c r="F1694">
        <v>14100825</v>
      </c>
      <c r="G1694" s="19">
        <v>45588</v>
      </c>
      <c r="H1694" t="s">
        <v>5600</v>
      </c>
      <c r="I1694" t="s">
        <v>344</v>
      </c>
      <c r="J1694">
        <v>5</v>
      </c>
      <c r="K1694">
        <v>5</v>
      </c>
      <c r="L1694">
        <v>900</v>
      </c>
      <c r="M1694" t="s">
        <v>36</v>
      </c>
      <c r="N1694">
        <v>1.1080000000000001</v>
      </c>
      <c r="O1694">
        <v>900</v>
      </c>
      <c r="P1694">
        <f t="shared" si="215"/>
        <v>997.2</v>
      </c>
      <c r="Q1694" t="s">
        <v>41</v>
      </c>
      <c r="R1694" t="s">
        <v>1157</v>
      </c>
      <c r="S1694" t="s">
        <v>25</v>
      </c>
      <c r="T1694">
        <v>901221</v>
      </c>
      <c r="U1694">
        <v>550</v>
      </c>
      <c r="V1694" t="s">
        <v>1065</v>
      </c>
      <c r="X1694" t="s">
        <v>5599</v>
      </c>
      <c r="Y1694">
        <v>1578116</v>
      </c>
      <c r="Z1694" t="s">
        <v>1159</v>
      </c>
      <c r="AB1694">
        <f t="shared" si="210"/>
        <v>2024</v>
      </c>
      <c r="AC1694">
        <f t="shared" si="211"/>
        <v>10</v>
      </c>
      <c r="AD1694" t="str">
        <f t="shared" si="212"/>
        <v>Q3</v>
      </c>
      <c r="AE1694" t="str">
        <f t="shared" si="213"/>
        <v>FY24/25</v>
      </c>
      <c r="AF1694" t="str">
        <f t="shared" si="214"/>
        <v>SOUTH</v>
      </c>
    </row>
    <row r="1695" spans="1:32">
      <c r="A1695" t="s">
        <v>3025</v>
      </c>
      <c r="B1695" t="s">
        <v>22</v>
      </c>
      <c r="C1695" t="str">
        <f t="shared" si="208"/>
        <v>SPARES/OTHER</v>
      </c>
      <c r="D1695" s="4">
        <v>45588</v>
      </c>
      <c r="E1695" t="str">
        <f t="shared" si="209"/>
        <v>YAMAHA</v>
      </c>
      <c r="F1695">
        <v>14100825</v>
      </c>
      <c r="G1695" s="19">
        <v>45588</v>
      </c>
      <c r="H1695" t="s">
        <v>403</v>
      </c>
      <c r="I1695" t="s">
        <v>404</v>
      </c>
      <c r="J1695">
        <v>20</v>
      </c>
      <c r="K1695">
        <v>20</v>
      </c>
      <c r="L1695">
        <v>800</v>
      </c>
      <c r="M1695" t="s">
        <v>36</v>
      </c>
      <c r="N1695">
        <v>1.1080000000000001</v>
      </c>
      <c r="O1695">
        <v>800</v>
      </c>
      <c r="P1695">
        <f t="shared" si="215"/>
        <v>886.40000000000009</v>
      </c>
      <c r="Q1695" t="s">
        <v>41</v>
      </c>
      <c r="R1695" t="s">
        <v>1157</v>
      </c>
      <c r="S1695" t="s">
        <v>25</v>
      </c>
      <c r="T1695">
        <v>901221</v>
      </c>
      <c r="U1695">
        <v>475.2</v>
      </c>
      <c r="V1695" t="s">
        <v>1065</v>
      </c>
      <c r="X1695" t="s">
        <v>5599</v>
      </c>
      <c r="Y1695">
        <v>1578116</v>
      </c>
      <c r="Z1695" t="s">
        <v>1159</v>
      </c>
      <c r="AB1695">
        <f t="shared" si="210"/>
        <v>2024</v>
      </c>
      <c r="AC1695">
        <f t="shared" si="211"/>
        <v>10</v>
      </c>
      <c r="AD1695" t="str">
        <f t="shared" si="212"/>
        <v>Q3</v>
      </c>
      <c r="AE1695" t="str">
        <f t="shared" si="213"/>
        <v>FY24/25</v>
      </c>
      <c r="AF1695" t="str">
        <f t="shared" si="214"/>
        <v>SOUTH</v>
      </c>
    </row>
    <row r="1696" spans="1:32">
      <c r="A1696" t="s">
        <v>3025</v>
      </c>
      <c r="B1696" t="s">
        <v>22</v>
      </c>
      <c r="C1696" t="str">
        <f t="shared" si="208"/>
        <v>SPARES/OTHER</v>
      </c>
      <c r="D1696" s="4">
        <v>45588</v>
      </c>
      <c r="E1696" t="str">
        <f t="shared" si="209"/>
        <v>HELLER</v>
      </c>
      <c r="F1696">
        <v>14100825</v>
      </c>
      <c r="G1696" s="19">
        <v>45588</v>
      </c>
      <c r="H1696" t="s">
        <v>251</v>
      </c>
      <c r="I1696" t="s">
        <v>252</v>
      </c>
      <c r="J1696">
        <v>1</v>
      </c>
      <c r="K1696">
        <v>1</v>
      </c>
      <c r="L1696">
        <v>1504.42</v>
      </c>
      <c r="M1696" t="s">
        <v>36</v>
      </c>
      <c r="N1696">
        <v>1.1080000000000001</v>
      </c>
      <c r="O1696">
        <v>1504.42</v>
      </c>
      <c r="P1696">
        <f t="shared" si="215"/>
        <v>1666.8973600000002</v>
      </c>
      <c r="Q1696" t="s">
        <v>41</v>
      </c>
      <c r="R1696" t="s">
        <v>1157</v>
      </c>
      <c r="S1696" t="s">
        <v>25</v>
      </c>
      <c r="T1696">
        <v>901221</v>
      </c>
      <c r="U1696">
        <v>1100</v>
      </c>
      <c r="V1696" t="s">
        <v>1065</v>
      </c>
      <c r="X1696" t="s">
        <v>5599</v>
      </c>
      <c r="Y1696">
        <v>1578116</v>
      </c>
      <c r="Z1696" t="s">
        <v>1159</v>
      </c>
      <c r="AB1696">
        <f t="shared" si="210"/>
        <v>2024</v>
      </c>
      <c r="AC1696">
        <f t="shared" si="211"/>
        <v>10</v>
      </c>
      <c r="AD1696" t="str">
        <f t="shared" si="212"/>
        <v>Q3</v>
      </c>
      <c r="AE1696" t="str">
        <f t="shared" si="213"/>
        <v>FY24/25</v>
      </c>
      <c r="AF1696" t="str">
        <f t="shared" si="214"/>
        <v>SOUTH</v>
      </c>
    </row>
    <row r="1697" spans="1:32">
      <c r="A1697" t="s">
        <v>3025</v>
      </c>
      <c r="B1697" t="s">
        <v>22</v>
      </c>
      <c r="C1697" t="str">
        <f t="shared" si="208"/>
        <v>SERVICE_CHARGE</v>
      </c>
      <c r="D1697" s="4">
        <v>45589</v>
      </c>
      <c r="E1697" t="str">
        <f t="shared" si="209"/>
        <v>YAMAHA</v>
      </c>
      <c r="F1697">
        <v>12100239</v>
      </c>
      <c r="G1697" s="19">
        <v>45589</v>
      </c>
      <c r="H1697" t="s">
        <v>76</v>
      </c>
      <c r="I1697" t="s">
        <v>77</v>
      </c>
      <c r="J1697">
        <v>1</v>
      </c>
      <c r="K1697">
        <v>1</v>
      </c>
      <c r="L1697">
        <v>2654.87</v>
      </c>
      <c r="M1697" t="s">
        <v>36</v>
      </c>
      <c r="N1697">
        <v>1.1080000000000001</v>
      </c>
      <c r="O1697">
        <v>2654.87</v>
      </c>
      <c r="P1697">
        <f t="shared" si="215"/>
        <v>2941.5959600000001</v>
      </c>
      <c r="Q1697" t="s">
        <v>41</v>
      </c>
      <c r="R1697" t="s">
        <v>5601</v>
      </c>
      <c r="S1697" t="s">
        <v>25</v>
      </c>
      <c r="T1697">
        <v>901223</v>
      </c>
      <c r="U1697">
        <v>0</v>
      </c>
      <c r="V1697" t="s">
        <v>1069</v>
      </c>
      <c r="X1697" t="s">
        <v>5602</v>
      </c>
      <c r="Z1697" t="s">
        <v>5603</v>
      </c>
      <c r="AB1697">
        <f t="shared" si="210"/>
        <v>2024</v>
      </c>
      <c r="AC1697">
        <f t="shared" si="211"/>
        <v>10</v>
      </c>
      <c r="AD1697" t="str">
        <f t="shared" si="212"/>
        <v>Q3</v>
      </c>
      <c r="AE1697" t="str">
        <f t="shared" si="213"/>
        <v>FY24/25</v>
      </c>
      <c r="AF1697" t="str">
        <f t="shared" si="214"/>
        <v>SOUTH</v>
      </c>
    </row>
    <row r="1698" spans="1:32">
      <c r="A1698" t="s">
        <v>3025</v>
      </c>
      <c r="B1698" t="s">
        <v>22</v>
      </c>
      <c r="C1698" t="str">
        <f t="shared" si="208"/>
        <v>SERVICE_CHARGE</v>
      </c>
      <c r="D1698" s="4">
        <v>45589</v>
      </c>
      <c r="E1698" t="str">
        <f t="shared" si="209"/>
        <v>OTHERS</v>
      </c>
      <c r="F1698">
        <v>12100240</v>
      </c>
      <c r="G1698" s="19">
        <v>45589</v>
      </c>
      <c r="H1698" t="s">
        <v>357</v>
      </c>
      <c r="I1698" t="s">
        <v>77</v>
      </c>
      <c r="J1698">
        <v>1</v>
      </c>
      <c r="K1698">
        <v>1</v>
      </c>
      <c r="L1698">
        <v>3097.35</v>
      </c>
      <c r="M1698" t="s">
        <v>36</v>
      </c>
      <c r="N1698">
        <v>1.1080000000000001</v>
      </c>
      <c r="O1698">
        <v>3097.35</v>
      </c>
      <c r="P1698">
        <f t="shared" si="215"/>
        <v>3431.8638000000001</v>
      </c>
      <c r="Q1698" t="s">
        <v>41</v>
      </c>
      <c r="R1698" t="s">
        <v>362</v>
      </c>
      <c r="S1698" t="s">
        <v>25</v>
      </c>
      <c r="T1698">
        <v>901224</v>
      </c>
      <c r="U1698">
        <v>0</v>
      </c>
      <c r="V1698" t="s">
        <v>1069</v>
      </c>
      <c r="X1698" t="s">
        <v>5604</v>
      </c>
      <c r="Z1698" t="s">
        <v>2669</v>
      </c>
      <c r="AB1698">
        <f t="shared" si="210"/>
        <v>2024</v>
      </c>
      <c r="AC1698">
        <f t="shared" si="211"/>
        <v>10</v>
      </c>
      <c r="AD1698" t="str">
        <f t="shared" si="212"/>
        <v>Q3</v>
      </c>
      <c r="AE1698" t="str">
        <f t="shared" si="213"/>
        <v>FY24/25</v>
      </c>
      <c r="AF1698" t="str">
        <f t="shared" si="214"/>
        <v>SOUTH</v>
      </c>
    </row>
    <row r="1699" spans="1:32">
      <c r="A1699" t="s">
        <v>3025</v>
      </c>
      <c r="B1699" t="s">
        <v>22</v>
      </c>
      <c r="C1699" t="str">
        <f t="shared" si="208"/>
        <v>SPARES/OTHER</v>
      </c>
      <c r="D1699" s="4">
        <v>45594</v>
      </c>
      <c r="E1699" t="str">
        <f t="shared" si="209"/>
        <v>OTHERS</v>
      </c>
      <c r="F1699">
        <v>14100826</v>
      </c>
      <c r="G1699" s="19">
        <v>45594</v>
      </c>
      <c r="H1699" t="s">
        <v>5552</v>
      </c>
      <c r="I1699" t="s">
        <v>5553</v>
      </c>
      <c r="J1699">
        <v>1</v>
      </c>
      <c r="K1699">
        <v>1</v>
      </c>
      <c r="L1699">
        <v>601.77</v>
      </c>
      <c r="M1699" t="s">
        <v>36</v>
      </c>
      <c r="N1699">
        <v>1.1080000000000001</v>
      </c>
      <c r="O1699">
        <v>601.77</v>
      </c>
      <c r="P1699">
        <f t="shared" si="215"/>
        <v>666.76116000000002</v>
      </c>
      <c r="Q1699" t="s">
        <v>41</v>
      </c>
      <c r="R1699" t="s">
        <v>2752</v>
      </c>
      <c r="S1699" t="s">
        <v>25</v>
      </c>
      <c r="T1699">
        <v>901225</v>
      </c>
      <c r="U1699">
        <v>372.94</v>
      </c>
      <c r="V1699" t="s">
        <v>1065</v>
      </c>
      <c r="X1699" t="s">
        <v>5605</v>
      </c>
      <c r="Y1699">
        <v>1582134</v>
      </c>
      <c r="Z1699" t="s">
        <v>2754</v>
      </c>
      <c r="AB1699">
        <f t="shared" si="210"/>
        <v>2024</v>
      </c>
      <c r="AC1699">
        <f t="shared" si="211"/>
        <v>10</v>
      </c>
      <c r="AD1699" t="str">
        <f t="shared" si="212"/>
        <v>Q3</v>
      </c>
      <c r="AE1699" t="str">
        <f t="shared" si="213"/>
        <v>FY24/25</v>
      </c>
      <c r="AF1699" t="str">
        <f t="shared" si="214"/>
        <v>SOUTH</v>
      </c>
    </row>
    <row r="1700" spans="1:32">
      <c r="A1700" t="s">
        <v>3025</v>
      </c>
      <c r="B1700" t="s">
        <v>22</v>
      </c>
      <c r="C1700" t="str">
        <f t="shared" si="208"/>
        <v>SPARES/OTHER</v>
      </c>
      <c r="D1700" s="4">
        <v>45594</v>
      </c>
      <c r="E1700" t="str">
        <f t="shared" si="209"/>
        <v>OTHERS</v>
      </c>
      <c r="F1700">
        <v>14100826</v>
      </c>
      <c r="G1700" s="19">
        <v>45594</v>
      </c>
      <c r="H1700" t="s">
        <v>5552</v>
      </c>
      <c r="I1700" t="s">
        <v>5553</v>
      </c>
      <c r="J1700">
        <v>1</v>
      </c>
      <c r="K1700">
        <v>1</v>
      </c>
      <c r="L1700">
        <v>601.77</v>
      </c>
      <c r="M1700" t="s">
        <v>36</v>
      </c>
      <c r="N1700">
        <v>1.1080000000000001</v>
      </c>
      <c r="O1700">
        <v>601.77</v>
      </c>
      <c r="P1700">
        <f t="shared" si="215"/>
        <v>666.76116000000002</v>
      </c>
      <c r="Q1700" t="s">
        <v>41</v>
      </c>
      <c r="R1700" t="s">
        <v>2752</v>
      </c>
      <c r="S1700" t="s">
        <v>25</v>
      </c>
      <c r="T1700">
        <v>901225</v>
      </c>
      <c r="U1700">
        <v>372.94</v>
      </c>
      <c r="V1700" t="s">
        <v>1065</v>
      </c>
      <c r="X1700" t="s">
        <v>5605</v>
      </c>
      <c r="Y1700">
        <v>1582134</v>
      </c>
      <c r="Z1700" t="s">
        <v>2754</v>
      </c>
      <c r="AB1700">
        <f t="shared" si="210"/>
        <v>2024</v>
      </c>
      <c r="AC1700">
        <f t="shared" si="211"/>
        <v>10</v>
      </c>
      <c r="AD1700" t="str">
        <f t="shared" si="212"/>
        <v>Q3</v>
      </c>
      <c r="AE1700" t="str">
        <f t="shared" si="213"/>
        <v>FY24/25</v>
      </c>
      <c r="AF1700" t="str">
        <f t="shared" si="214"/>
        <v>SOUTH</v>
      </c>
    </row>
    <row r="1701" spans="1:32">
      <c r="A1701" t="s">
        <v>3025</v>
      </c>
      <c r="B1701" t="s">
        <v>22</v>
      </c>
      <c r="C1701" t="str">
        <f t="shared" si="208"/>
        <v>SPARES/OTHER</v>
      </c>
      <c r="D1701" s="4">
        <v>45594</v>
      </c>
      <c r="E1701" t="str">
        <f t="shared" si="209"/>
        <v>OTHERS</v>
      </c>
      <c r="F1701">
        <v>14100826</v>
      </c>
      <c r="G1701" s="19">
        <v>45594</v>
      </c>
      <c r="H1701" t="s">
        <v>5552</v>
      </c>
      <c r="I1701" t="s">
        <v>5553</v>
      </c>
      <c r="J1701">
        <v>1</v>
      </c>
      <c r="K1701">
        <v>1</v>
      </c>
      <c r="L1701">
        <v>601.77</v>
      </c>
      <c r="M1701" t="s">
        <v>36</v>
      </c>
      <c r="N1701">
        <v>1.1080000000000001</v>
      </c>
      <c r="O1701">
        <v>601.77</v>
      </c>
      <c r="P1701">
        <f t="shared" si="215"/>
        <v>666.76116000000002</v>
      </c>
      <c r="Q1701" t="s">
        <v>41</v>
      </c>
      <c r="R1701" t="s">
        <v>2752</v>
      </c>
      <c r="S1701" t="s">
        <v>25</v>
      </c>
      <c r="T1701">
        <v>901225</v>
      </c>
      <c r="U1701">
        <v>372.94</v>
      </c>
      <c r="V1701" t="s">
        <v>1065</v>
      </c>
      <c r="X1701" t="s">
        <v>5605</v>
      </c>
      <c r="Y1701">
        <v>1582134</v>
      </c>
      <c r="Z1701" t="s">
        <v>2754</v>
      </c>
      <c r="AB1701">
        <f t="shared" si="210"/>
        <v>2024</v>
      </c>
      <c r="AC1701">
        <f t="shared" si="211"/>
        <v>10</v>
      </c>
      <c r="AD1701" t="str">
        <f t="shared" si="212"/>
        <v>Q3</v>
      </c>
      <c r="AE1701" t="str">
        <f t="shared" si="213"/>
        <v>FY24/25</v>
      </c>
      <c r="AF1701" t="str">
        <f t="shared" si="214"/>
        <v>SOUTH</v>
      </c>
    </row>
    <row r="1702" spans="1:32">
      <c r="A1702" t="s">
        <v>3025</v>
      </c>
      <c r="B1702" t="s">
        <v>22</v>
      </c>
      <c r="C1702" t="str">
        <f t="shared" si="208"/>
        <v>SPARES/OTHER</v>
      </c>
      <c r="D1702" s="4">
        <v>45594</v>
      </c>
      <c r="E1702" t="str">
        <f t="shared" si="209"/>
        <v>OTHERS</v>
      </c>
      <c r="F1702">
        <v>14100826</v>
      </c>
      <c r="G1702" s="19">
        <v>45594</v>
      </c>
      <c r="H1702" t="s">
        <v>5552</v>
      </c>
      <c r="I1702" t="s">
        <v>5553</v>
      </c>
      <c r="J1702">
        <v>1</v>
      </c>
      <c r="K1702">
        <v>1</v>
      </c>
      <c r="L1702">
        <v>601.77</v>
      </c>
      <c r="M1702" t="s">
        <v>36</v>
      </c>
      <c r="N1702">
        <v>1.1080000000000001</v>
      </c>
      <c r="O1702">
        <v>601.77</v>
      </c>
      <c r="P1702">
        <f t="shared" si="215"/>
        <v>666.76116000000002</v>
      </c>
      <c r="Q1702" t="s">
        <v>41</v>
      </c>
      <c r="R1702" t="s">
        <v>2752</v>
      </c>
      <c r="S1702" t="s">
        <v>25</v>
      </c>
      <c r="T1702">
        <v>901225</v>
      </c>
      <c r="U1702">
        <v>372.94</v>
      </c>
      <c r="V1702" t="s">
        <v>1065</v>
      </c>
      <c r="X1702" t="s">
        <v>5605</v>
      </c>
      <c r="Y1702">
        <v>1582134</v>
      </c>
      <c r="Z1702" t="s">
        <v>2754</v>
      </c>
      <c r="AB1702">
        <f t="shared" si="210"/>
        <v>2024</v>
      </c>
      <c r="AC1702">
        <f t="shared" si="211"/>
        <v>10</v>
      </c>
      <c r="AD1702" t="str">
        <f t="shared" si="212"/>
        <v>Q3</v>
      </c>
      <c r="AE1702" t="str">
        <f t="shared" si="213"/>
        <v>FY24/25</v>
      </c>
      <c r="AF1702" t="str">
        <f t="shared" si="214"/>
        <v>SOUTH</v>
      </c>
    </row>
    <row r="1703" spans="1:32">
      <c r="A1703" t="s">
        <v>3025</v>
      </c>
      <c r="B1703" t="s">
        <v>22</v>
      </c>
      <c r="C1703" t="str">
        <f t="shared" si="208"/>
        <v>SPARES/OTHER</v>
      </c>
      <c r="D1703" s="4">
        <v>45594</v>
      </c>
      <c r="E1703" t="str">
        <f t="shared" si="209"/>
        <v>OTHERS</v>
      </c>
      <c r="F1703">
        <v>14100826</v>
      </c>
      <c r="G1703" s="19">
        <v>45594</v>
      </c>
      <c r="H1703" t="s">
        <v>5552</v>
      </c>
      <c r="I1703" t="s">
        <v>5553</v>
      </c>
      <c r="J1703">
        <v>1</v>
      </c>
      <c r="K1703">
        <v>1</v>
      </c>
      <c r="L1703">
        <v>601.77</v>
      </c>
      <c r="M1703" t="s">
        <v>36</v>
      </c>
      <c r="N1703">
        <v>1.1080000000000001</v>
      </c>
      <c r="O1703">
        <v>601.77</v>
      </c>
      <c r="P1703">
        <f t="shared" si="215"/>
        <v>666.76116000000002</v>
      </c>
      <c r="Q1703" t="s">
        <v>41</v>
      </c>
      <c r="R1703" t="s">
        <v>2752</v>
      </c>
      <c r="S1703" t="s">
        <v>25</v>
      </c>
      <c r="T1703">
        <v>901225</v>
      </c>
      <c r="U1703">
        <v>372.94</v>
      </c>
      <c r="V1703" t="s">
        <v>1065</v>
      </c>
      <c r="X1703" t="s">
        <v>5605</v>
      </c>
      <c r="Y1703">
        <v>1582134</v>
      </c>
      <c r="Z1703" t="s">
        <v>2754</v>
      </c>
      <c r="AB1703">
        <f t="shared" si="210"/>
        <v>2024</v>
      </c>
      <c r="AC1703">
        <f t="shared" si="211"/>
        <v>10</v>
      </c>
      <c r="AD1703" t="str">
        <f t="shared" si="212"/>
        <v>Q3</v>
      </c>
      <c r="AE1703" t="str">
        <f t="shared" si="213"/>
        <v>FY24/25</v>
      </c>
      <c r="AF1703" t="str">
        <f t="shared" si="214"/>
        <v>SOUTH</v>
      </c>
    </row>
    <row r="1704" spans="1:32">
      <c r="A1704" t="s">
        <v>3025</v>
      </c>
      <c r="B1704" t="s">
        <v>22</v>
      </c>
      <c r="C1704" t="str">
        <f t="shared" si="208"/>
        <v>SPARES/OTHER</v>
      </c>
      <c r="D1704" s="4">
        <v>45594</v>
      </c>
      <c r="E1704" t="str">
        <f t="shared" si="209"/>
        <v>OTHERS</v>
      </c>
      <c r="F1704">
        <v>14100826</v>
      </c>
      <c r="G1704" s="19">
        <v>45594</v>
      </c>
      <c r="H1704" t="s">
        <v>5552</v>
      </c>
      <c r="I1704" t="s">
        <v>5553</v>
      </c>
      <c r="J1704">
        <v>1</v>
      </c>
      <c r="K1704">
        <v>1</v>
      </c>
      <c r="L1704">
        <v>601.77</v>
      </c>
      <c r="M1704" t="s">
        <v>36</v>
      </c>
      <c r="N1704">
        <v>1.1080000000000001</v>
      </c>
      <c r="O1704">
        <v>601.77</v>
      </c>
      <c r="P1704">
        <f t="shared" si="215"/>
        <v>666.76116000000002</v>
      </c>
      <c r="Q1704" t="s">
        <v>41</v>
      </c>
      <c r="R1704" t="s">
        <v>2752</v>
      </c>
      <c r="S1704" t="s">
        <v>25</v>
      </c>
      <c r="T1704">
        <v>901225</v>
      </c>
      <c r="U1704">
        <v>372.94</v>
      </c>
      <c r="V1704" t="s">
        <v>1065</v>
      </c>
      <c r="X1704" t="s">
        <v>5605</v>
      </c>
      <c r="Y1704">
        <v>1582134</v>
      </c>
      <c r="Z1704" t="s">
        <v>2754</v>
      </c>
      <c r="AB1704">
        <f t="shared" si="210"/>
        <v>2024</v>
      </c>
      <c r="AC1704">
        <f t="shared" si="211"/>
        <v>10</v>
      </c>
      <c r="AD1704" t="str">
        <f t="shared" si="212"/>
        <v>Q3</v>
      </c>
      <c r="AE1704" t="str">
        <f t="shared" si="213"/>
        <v>FY24/25</v>
      </c>
      <c r="AF1704" t="str">
        <f t="shared" si="214"/>
        <v>SOUTH</v>
      </c>
    </row>
    <row r="1705" spans="1:32">
      <c r="A1705" t="s">
        <v>3025</v>
      </c>
      <c r="B1705" t="s">
        <v>22</v>
      </c>
      <c r="C1705" t="str">
        <f t="shared" si="208"/>
        <v>SPARES/OTHER</v>
      </c>
      <c r="D1705" s="4">
        <v>45594</v>
      </c>
      <c r="E1705" t="str">
        <f t="shared" si="209"/>
        <v>OTHERS</v>
      </c>
      <c r="F1705">
        <v>14100826</v>
      </c>
      <c r="G1705" s="19">
        <v>45594</v>
      </c>
      <c r="H1705" t="s">
        <v>5552</v>
      </c>
      <c r="I1705" t="s">
        <v>5553</v>
      </c>
      <c r="J1705">
        <v>1</v>
      </c>
      <c r="K1705">
        <v>1</v>
      </c>
      <c r="L1705">
        <v>601.77</v>
      </c>
      <c r="M1705" t="s">
        <v>36</v>
      </c>
      <c r="N1705">
        <v>1.1080000000000001</v>
      </c>
      <c r="O1705">
        <v>601.77</v>
      </c>
      <c r="P1705">
        <f t="shared" si="215"/>
        <v>666.76116000000002</v>
      </c>
      <c r="Q1705" t="s">
        <v>41</v>
      </c>
      <c r="R1705" t="s">
        <v>2752</v>
      </c>
      <c r="S1705" t="s">
        <v>25</v>
      </c>
      <c r="T1705">
        <v>901225</v>
      </c>
      <c r="U1705">
        <v>372.94</v>
      </c>
      <c r="V1705" t="s">
        <v>1065</v>
      </c>
      <c r="X1705" t="s">
        <v>5605</v>
      </c>
      <c r="Y1705">
        <v>1582134</v>
      </c>
      <c r="Z1705" t="s">
        <v>2754</v>
      </c>
      <c r="AB1705">
        <f t="shared" si="210"/>
        <v>2024</v>
      </c>
      <c r="AC1705">
        <f t="shared" si="211"/>
        <v>10</v>
      </c>
      <c r="AD1705" t="str">
        <f t="shared" si="212"/>
        <v>Q3</v>
      </c>
      <c r="AE1705" t="str">
        <f t="shared" si="213"/>
        <v>FY24/25</v>
      </c>
      <c r="AF1705" t="str">
        <f t="shared" si="214"/>
        <v>SOUTH</v>
      </c>
    </row>
    <row r="1706" spans="1:32">
      <c r="A1706" t="s">
        <v>3025</v>
      </c>
      <c r="B1706" t="s">
        <v>22</v>
      </c>
      <c r="C1706" t="str">
        <f t="shared" si="208"/>
        <v>SPARES/OTHER</v>
      </c>
      <c r="D1706" s="4">
        <v>45594</v>
      </c>
      <c r="E1706" t="str">
        <f t="shared" si="209"/>
        <v>OTHERS</v>
      </c>
      <c r="F1706">
        <v>14100827</v>
      </c>
      <c r="G1706" s="19">
        <v>45594</v>
      </c>
      <c r="H1706" t="s">
        <v>5594</v>
      </c>
      <c r="I1706" t="s">
        <v>57</v>
      </c>
      <c r="J1706">
        <v>1</v>
      </c>
      <c r="K1706">
        <v>1</v>
      </c>
      <c r="L1706">
        <v>2600</v>
      </c>
      <c r="M1706" t="s">
        <v>36</v>
      </c>
      <c r="N1706">
        <v>1.1080000000000001</v>
      </c>
      <c r="O1706">
        <v>2600</v>
      </c>
      <c r="P1706">
        <f t="shared" si="215"/>
        <v>2880.8</v>
      </c>
      <c r="Q1706" t="s">
        <v>41</v>
      </c>
      <c r="R1706" t="s">
        <v>2433</v>
      </c>
      <c r="S1706" t="s">
        <v>25</v>
      </c>
      <c r="T1706">
        <v>901227</v>
      </c>
      <c r="U1706">
        <v>1893.81</v>
      </c>
      <c r="V1706" t="s">
        <v>1065</v>
      </c>
      <c r="X1706" t="s">
        <v>5595</v>
      </c>
      <c r="Y1706">
        <v>1582144</v>
      </c>
      <c r="Z1706" t="s">
        <v>2435</v>
      </c>
      <c r="AB1706">
        <f t="shared" si="210"/>
        <v>2024</v>
      </c>
      <c r="AC1706">
        <f t="shared" si="211"/>
        <v>10</v>
      </c>
      <c r="AD1706" t="str">
        <f t="shared" si="212"/>
        <v>Q3</v>
      </c>
      <c r="AE1706" t="str">
        <f t="shared" si="213"/>
        <v>FY24/25</v>
      </c>
      <c r="AF1706" t="str">
        <f t="shared" si="214"/>
        <v>SOUTH</v>
      </c>
    </row>
    <row r="1707" spans="1:32">
      <c r="A1707" t="s">
        <v>3025</v>
      </c>
      <c r="B1707" t="s">
        <v>22</v>
      </c>
      <c r="C1707" t="str">
        <f t="shared" si="208"/>
        <v>SPARES/OTHER</v>
      </c>
      <c r="D1707" s="4">
        <v>45594</v>
      </c>
      <c r="E1707" t="str">
        <f t="shared" si="209"/>
        <v>YAMAHA</v>
      </c>
      <c r="F1707">
        <v>14100828</v>
      </c>
      <c r="G1707" s="19">
        <v>45594</v>
      </c>
      <c r="H1707" t="s">
        <v>5606</v>
      </c>
      <c r="I1707" t="s">
        <v>5607</v>
      </c>
      <c r="J1707">
        <v>1</v>
      </c>
      <c r="K1707">
        <v>1</v>
      </c>
      <c r="L1707">
        <v>20000</v>
      </c>
      <c r="M1707" t="s">
        <v>36</v>
      </c>
      <c r="N1707">
        <v>1.1080000000000001</v>
      </c>
      <c r="O1707">
        <v>20000</v>
      </c>
      <c r="P1707">
        <f t="shared" si="215"/>
        <v>22160.000000000004</v>
      </c>
      <c r="Q1707" t="s">
        <v>41</v>
      </c>
      <c r="R1707" t="s">
        <v>2674</v>
      </c>
      <c r="S1707" t="s">
        <v>25</v>
      </c>
      <c r="T1707">
        <v>901226</v>
      </c>
      <c r="U1707">
        <v>14800</v>
      </c>
      <c r="V1707" t="s">
        <v>1065</v>
      </c>
      <c r="X1707" t="s">
        <v>5608</v>
      </c>
      <c r="Y1707">
        <v>1582193</v>
      </c>
      <c r="Z1707" t="s">
        <v>2676</v>
      </c>
      <c r="AB1707">
        <f t="shared" si="210"/>
        <v>2024</v>
      </c>
      <c r="AC1707">
        <f t="shared" si="211"/>
        <v>10</v>
      </c>
      <c r="AD1707" t="str">
        <f t="shared" si="212"/>
        <v>Q3</v>
      </c>
      <c r="AE1707" t="str">
        <f t="shared" si="213"/>
        <v>FY24/25</v>
      </c>
      <c r="AF1707" t="str">
        <f t="shared" si="214"/>
        <v>SOUTH</v>
      </c>
    </row>
    <row r="1708" spans="1:32">
      <c r="A1708" t="s">
        <v>3025</v>
      </c>
      <c r="B1708" t="s">
        <v>22</v>
      </c>
      <c r="C1708" t="str">
        <f t="shared" si="208"/>
        <v>SPARES/OTHER</v>
      </c>
      <c r="D1708" s="4">
        <v>45594</v>
      </c>
      <c r="E1708" t="str">
        <f t="shared" si="209"/>
        <v>YAMAHA</v>
      </c>
      <c r="F1708">
        <v>14100828</v>
      </c>
      <c r="G1708" s="19">
        <v>45594</v>
      </c>
      <c r="H1708" t="s">
        <v>1373</v>
      </c>
      <c r="I1708" t="s">
        <v>1374</v>
      </c>
      <c r="J1708">
        <v>6</v>
      </c>
      <c r="K1708">
        <v>6</v>
      </c>
      <c r="L1708">
        <v>4247.79</v>
      </c>
      <c r="M1708" t="s">
        <v>36</v>
      </c>
      <c r="N1708">
        <v>1.1080000000000001</v>
      </c>
      <c r="O1708">
        <v>4247.79</v>
      </c>
      <c r="P1708">
        <f t="shared" si="215"/>
        <v>4706.5513200000005</v>
      </c>
      <c r="Q1708" t="s">
        <v>41</v>
      </c>
      <c r="R1708" t="s">
        <v>2674</v>
      </c>
      <c r="S1708" t="s">
        <v>25</v>
      </c>
      <c r="T1708">
        <v>901226</v>
      </c>
      <c r="U1708">
        <v>2353.1999999999998</v>
      </c>
      <c r="V1708" t="s">
        <v>1065</v>
      </c>
      <c r="X1708" t="s">
        <v>5608</v>
      </c>
      <c r="Y1708">
        <v>1582193</v>
      </c>
      <c r="Z1708" t="s">
        <v>2676</v>
      </c>
      <c r="AB1708">
        <f t="shared" si="210"/>
        <v>2024</v>
      </c>
      <c r="AC1708">
        <f t="shared" si="211"/>
        <v>10</v>
      </c>
      <c r="AD1708" t="str">
        <f t="shared" si="212"/>
        <v>Q3</v>
      </c>
      <c r="AE1708" t="str">
        <f t="shared" si="213"/>
        <v>FY24/25</v>
      </c>
      <c r="AF1708" t="str">
        <f t="shared" si="214"/>
        <v>SOUTH</v>
      </c>
    </row>
    <row r="1709" spans="1:32">
      <c r="A1709" t="s">
        <v>3025</v>
      </c>
      <c r="B1709" t="s">
        <v>22</v>
      </c>
      <c r="C1709" t="str">
        <f t="shared" si="208"/>
        <v>SPARES/OTHER</v>
      </c>
      <c r="D1709" s="4">
        <v>45594</v>
      </c>
      <c r="E1709" t="str">
        <f t="shared" si="209"/>
        <v>YAMAHA</v>
      </c>
      <c r="F1709">
        <v>14100828</v>
      </c>
      <c r="G1709" s="19">
        <v>45594</v>
      </c>
      <c r="H1709" t="s">
        <v>5503</v>
      </c>
      <c r="I1709" t="s">
        <v>786</v>
      </c>
      <c r="J1709">
        <v>1</v>
      </c>
      <c r="K1709">
        <v>1</v>
      </c>
      <c r="L1709">
        <v>11504.42</v>
      </c>
      <c r="M1709" t="s">
        <v>36</v>
      </c>
      <c r="N1709">
        <v>1.1080000000000001</v>
      </c>
      <c r="O1709">
        <v>11504.42</v>
      </c>
      <c r="P1709">
        <f t="shared" si="215"/>
        <v>12746.897360000001</v>
      </c>
      <c r="Q1709" t="s">
        <v>41</v>
      </c>
      <c r="R1709" t="s">
        <v>2674</v>
      </c>
      <c r="S1709" t="s">
        <v>25</v>
      </c>
      <c r="T1709">
        <v>901226</v>
      </c>
      <c r="U1709">
        <v>4126.68</v>
      </c>
      <c r="V1709" t="s">
        <v>1065</v>
      </c>
      <c r="X1709" t="s">
        <v>5608</v>
      </c>
      <c r="Y1709">
        <v>1582193</v>
      </c>
      <c r="Z1709" t="s">
        <v>2676</v>
      </c>
      <c r="AB1709">
        <f t="shared" si="210"/>
        <v>2024</v>
      </c>
      <c r="AC1709">
        <f t="shared" si="211"/>
        <v>10</v>
      </c>
      <c r="AD1709" t="str">
        <f t="shared" si="212"/>
        <v>Q3</v>
      </c>
      <c r="AE1709" t="str">
        <f t="shared" si="213"/>
        <v>FY24/25</v>
      </c>
      <c r="AF1709" t="str">
        <f t="shared" si="214"/>
        <v>SOUTH</v>
      </c>
    </row>
    <row r="1710" spans="1:32">
      <c r="A1710" t="s">
        <v>3025</v>
      </c>
      <c r="B1710" t="s">
        <v>22</v>
      </c>
      <c r="C1710" t="str">
        <f t="shared" si="208"/>
        <v>SPARES/OTHER</v>
      </c>
      <c r="D1710" s="4">
        <v>45594</v>
      </c>
      <c r="E1710" t="str">
        <f t="shared" si="209"/>
        <v>YAMAHA</v>
      </c>
      <c r="F1710">
        <v>14100828</v>
      </c>
      <c r="G1710" s="19">
        <v>45594</v>
      </c>
      <c r="H1710" t="s">
        <v>2182</v>
      </c>
      <c r="I1710" t="s">
        <v>2183</v>
      </c>
      <c r="J1710">
        <v>1</v>
      </c>
      <c r="K1710">
        <v>1</v>
      </c>
      <c r="L1710">
        <v>7522.12</v>
      </c>
      <c r="M1710" t="s">
        <v>36</v>
      </c>
      <c r="N1710">
        <v>1.1080000000000001</v>
      </c>
      <c r="O1710">
        <v>7522.12</v>
      </c>
      <c r="P1710">
        <f t="shared" si="215"/>
        <v>8334.508960000001</v>
      </c>
      <c r="Q1710" t="s">
        <v>41</v>
      </c>
      <c r="R1710" t="s">
        <v>2674</v>
      </c>
      <c r="S1710" t="s">
        <v>25</v>
      </c>
      <c r="T1710">
        <v>901226</v>
      </c>
      <c r="U1710">
        <v>4447.8</v>
      </c>
      <c r="V1710" t="s">
        <v>1065</v>
      </c>
      <c r="X1710" t="s">
        <v>5608</v>
      </c>
      <c r="Y1710">
        <v>1582193</v>
      </c>
      <c r="Z1710" t="s">
        <v>2676</v>
      </c>
      <c r="AB1710">
        <f t="shared" si="210"/>
        <v>2024</v>
      </c>
      <c r="AC1710">
        <f t="shared" si="211"/>
        <v>10</v>
      </c>
      <c r="AD1710" t="str">
        <f t="shared" si="212"/>
        <v>Q3</v>
      </c>
      <c r="AE1710" t="str">
        <f t="shared" si="213"/>
        <v>FY24/25</v>
      </c>
      <c r="AF1710" t="str">
        <f t="shared" si="214"/>
        <v>SOUTH</v>
      </c>
    </row>
    <row r="1711" spans="1:32">
      <c r="A1711" t="s">
        <v>3025</v>
      </c>
      <c r="B1711" t="s">
        <v>22</v>
      </c>
      <c r="C1711" t="str">
        <f t="shared" si="208"/>
        <v>SPARES/OTHER</v>
      </c>
      <c r="D1711" s="4">
        <v>45610</v>
      </c>
      <c r="E1711" t="str">
        <f t="shared" si="209"/>
        <v>YAMAHA</v>
      </c>
      <c r="F1711">
        <v>14100829</v>
      </c>
      <c r="G1711" s="19">
        <v>45610</v>
      </c>
      <c r="H1711" t="s">
        <v>5110</v>
      </c>
      <c r="I1711" t="s">
        <v>1836</v>
      </c>
      <c r="J1711">
        <v>1</v>
      </c>
      <c r="K1711">
        <v>1</v>
      </c>
      <c r="L1711">
        <v>60000</v>
      </c>
      <c r="M1711" t="s">
        <v>36</v>
      </c>
      <c r="N1711">
        <v>1.0920000000000001</v>
      </c>
      <c r="O1711">
        <v>60000</v>
      </c>
      <c r="P1711">
        <f t="shared" si="215"/>
        <v>65520.000000000007</v>
      </c>
      <c r="Q1711" t="s">
        <v>41</v>
      </c>
      <c r="R1711" t="s">
        <v>2802</v>
      </c>
      <c r="S1711" t="s">
        <v>25</v>
      </c>
      <c r="T1711">
        <v>901228</v>
      </c>
      <c r="U1711">
        <v>5721</v>
      </c>
      <c r="V1711" t="s">
        <v>1065</v>
      </c>
      <c r="X1711" t="s">
        <v>3575</v>
      </c>
      <c r="Y1711">
        <v>1592132</v>
      </c>
      <c r="Z1711" t="s">
        <v>2803</v>
      </c>
      <c r="AB1711">
        <f t="shared" si="210"/>
        <v>2024</v>
      </c>
      <c r="AC1711">
        <f t="shared" si="211"/>
        <v>11</v>
      </c>
      <c r="AD1711" t="str">
        <f t="shared" si="212"/>
        <v>Q3</v>
      </c>
      <c r="AE1711" t="str">
        <f t="shared" si="213"/>
        <v>FY24/25</v>
      </c>
      <c r="AF1711" t="str">
        <f t="shared" si="214"/>
        <v>SOUTH</v>
      </c>
    </row>
    <row r="1712" spans="1:32">
      <c r="A1712" t="s">
        <v>3025</v>
      </c>
      <c r="B1712" t="s">
        <v>22</v>
      </c>
      <c r="C1712" t="str">
        <f t="shared" si="208"/>
        <v>SPARES/OTHER</v>
      </c>
      <c r="D1712" s="4">
        <v>45610</v>
      </c>
      <c r="E1712" t="str">
        <f t="shared" si="209"/>
        <v>YAMAHA</v>
      </c>
      <c r="F1712">
        <v>14100829</v>
      </c>
      <c r="G1712" s="19">
        <v>45610</v>
      </c>
      <c r="H1712" t="s">
        <v>5110</v>
      </c>
      <c r="I1712" t="s">
        <v>1836</v>
      </c>
      <c r="J1712">
        <v>2</v>
      </c>
      <c r="K1712">
        <v>2</v>
      </c>
      <c r="L1712">
        <v>0</v>
      </c>
      <c r="M1712" t="s">
        <v>36</v>
      </c>
      <c r="N1712">
        <v>1.0920000000000001</v>
      </c>
      <c r="O1712">
        <v>0</v>
      </c>
      <c r="P1712">
        <f t="shared" si="215"/>
        <v>0</v>
      </c>
      <c r="Q1712" t="s">
        <v>41</v>
      </c>
      <c r="R1712" t="s">
        <v>2802</v>
      </c>
      <c r="S1712" t="s">
        <v>25</v>
      </c>
      <c r="T1712">
        <v>901228</v>
      </c>
      <c r="U1712">
        <v>11442</v>
      </c>
      <c r="V1712" t="s">
        <v>1065</v>
      </c>
      <c r="X1712" t="s">
        <v>3575</v>
      </c>
      <c r="Y1712">
        <v>1592132</v>
      </c>
      <c r="Z1712" t="s">
        <v>2803</v>
      </c>
      <c r="AB1712">
        <f t="shared" si="210"/>
        <v>2024</v>
      </c>
      <c r="AC1712">
        <f t="shared" si="211"/>
        <v>11</v>
      </c>
      <c r="AD1712" t="str">
        <f t="shared" si="212"/>
        <v>Q3</v>
      </c>
      <c r="AE1712" t="str">
        <f t="shared" si="213"/>
        <v>FY24/25</v>
      </c>
      <c r="AF1712" t="str">
        <f t="shared" si="214"/>
        <v>SOUTH</v>
      </c>
    </row>
    <row r="1713" spans="1:32">
      <c r="A1713" t="s">
        <v>3025</v>
      </c>
      <c r="B1713" t="s">
        <v>22</v>
      </c>
      <c r="C1713" t="str">
        <f t="shared" si="208"/>
        <v>FEEDER</v>
      </c>
      <c r="D1713" s="4">
        <v>45610</v>
      </c>
      <c r="E1713" t="str">
        <f t="shared" si="209"/>
        <v>YAMAHA</v>
      </c>
      <c r="F1713">
        <v>14100830</v>
      </c>
      <c r="G1713" s="19">
        <v>45610</v>
      </c>
      <c r="H1713" t="s">
        <v>37</v>
      </c>
      <c r="I1713" t="s">
        <v>38</v>
      </c>
      <c r="J1713">
        <v>7</v>
      </c>
      <c r="K1713">
        <v>7</v>
      </c>
      <c r="L1713">
        <v>16106.19</v>
      </c>
      <c r="M1713" t="s">
        <v>36</v>
      </c>
      <c r="N1713">
        <v>1.0920000000000001</v>
      </c>
      <c r="O1713">
        <v>16106.19</v>
      </c>
      <c r="P1713">
        <f t="shared" si="215"/>
        <v>17587.959480000001</v>
      </c>
      <c r="Q1713" t="s">
        <v>41</v>
      </c>
      <c r="R1713" t="s">
        <v>2234</v>
      </c>
      <c r="S1713" t="s">
        <v>25</v>
      </c>
      <c r="T1713">
        <v>901230</v>
      </c>
      <c r="U1713">
        <v>13984.64</v>
      </c>
      <c r="V1713" t="s">
        <v>1065</v>
      </c>
      <c r="X1713" t="s">
        <v>5657</v>
      </c>
      <c r="Y1713">
        <v>1592136</v>
      </c>
      <c r="Z1713" t="s">
        <v>2236</v>
      </c>
      <c r="AB1713">
        <f t="shared" si="210"/>
        <v>2024</v>
      </c>
      <c r="AC1713">
        <f t="shared" si="211"/>
        <v>11</v>
      </c>
      <c r="AD1713" t="str">
        <f t="shared" si="212"/>
        <v>Q3</v>
      </c>
      <c r="AE1713" t="str">
        <f t="shared" si="213"/>
        <v>FY24/25</v>
      </c>
      <c r="AF1713" t="str">
        <f t="shared" si="214"/>
        <v>SOUTH</v>
      </c>
    </row>
    <row r="1714" spans="1:32">
      <c r="A1714" t="s">
        <v>3025</v>
      </c>
      <c r="B1714" t="s">
        <v>22</v>
      </c>
      <c r="C1714" t="str">
        <f t="shared" si="208"/>
        <v>FEEDER</v>
      </c>
      <c r="D1714" s="4">
        <v>45610</v>
      </c>
      <c r="E1714" t="str">
        <f t="shared" si="209"/>
        <v>YAMAHA</v>
      </c>
      <c r="F1714">
        <v>14100830</v>
      </c>
      <c r="G1714" s="19">
        <v>45610</v>
      </c>
      <c r="H1714" t="s">
        <v>78</v>
      </c>
      <c r="I1714" t="s">
        <v>79</v>
      </c>
      <c r="J1714">
        <v>3</v>
      </c>
      <c r="K1714">
        <v>3</v>
      </c>
      <c r="L1714">
        <v>9823.01</v>
      </c>
      <c r="M1714" t="s">
        <v>36</v>
      </c>
      <c r="N1714">
        <v>1.0920000000000001</v>
      </c>
      <c r="O1714">
        <v>9823.01</v>
      </c>
      <c r="P1714">
        <f t="shared" si="215"/>
        <v>10726.726920000001</v>
      </c>
      <c r="Q1714" t="s">
        <v>41</v>
      </c>
      <c r="R1714" t="s">
        <v>2234</v>
      </c>
      <c r="S1714" t="s">
        <v>25</v>
      </c>
      <c r="T1714">
        <v>901230</v>
      </c>
      <c r="U1714">
        <v>10228.049999999999</v>
      </c>
      <c r="V1714" t="s">
        <v>1065</v>
      </c>
      <c r="X1714" t="s">
        <v>5657</v>
      </c>
      <c r="Y1714">
        <v>1592136</v>
      </c>
      <c r="Z1714" t="s">
        <v>2236</v>
      </c>
      <c r="AB1714">
        <f t="shared" si="210"/>
        <v>2024</v>
      </c>
      <c r="AC1714">
        <f t="shared" si="211"/>
        <v>11</v>
      </c>
      <c r="AD1714" t="str">
        <f t="shared" si="212"/>
        <v>Q3</v>
      </c>
      <c r="AE1714" t="str">
        <f t="shared" si="213"/>
        <v>FY24/25</v>
      </c>
      <c r="AF1714" t="str">
        <f t="shared" si="214"/>
        <v>SOUTH</v>
      </c>
    </row>
    <row r="1715" spans="1:32">
      <c r="A1715" t="s">
        <v>3025</v>
      </c>
      <c r="B1715" t="s">
        <v>3651</v>
      </c>
      <c r="C1715" t="str">
        <f t="shared" si="208"/>
        <v>SERVICE_CHARGE</v>
      </c>
      <c r="D1715" s="4">
        <v>45611</v>
      </c>
      <c r="E1715" t="str">
        <f t="shared" si="209"/>
        <v>YAMAHA</v>
      </c>
      <c r="F1715">
        <v>12100241</v>
      </c>
      <c r="G1715" s="19">
        <v>45611</v>
      </c>
      <c r="H1715" t="s">
        <v>76</v>
      </c>
      <c r="I1715" t="s">
        <v>77</v>
      </c>
      <c r="J1715">
        <v>1</v>
      </c>
      <c r="K1715">
        <v>1</v>
      </c>
      <c r="L1715">
        <v>16814.16</v>
      </c>
      <c r="M1715" t="s">
        <v>36</v>
      </c>
      <c r="N1715">
        <v>1.0920000000000001</v>
      </c>
      <c r="O1715">
        <v>16814.16</v>
      </c>
      <c r="P1715">
        <f t="shared" si="215"/>
        <v>18361.062720000002</v>
      </c>
      <c r="Q1715" t="s">
        <v>3652</v>
      </c>
      <c r="R1715" t="s">
        <v>4910</v>
      </c>
      <c r="S1715" t="s">
        <v>25</v>
      </c>
      <c r="T1715">
        <v>901233</v>
      </c>
      <c r="U1715">
        <v>0</v>
      </c>
      <c r="V1715" t="s">
        <v>1069</v>
      </c>
      <c r="X1715" t="s">
        <v>5658</v>
      </c>
      <c r="Z1715" t="s">
        <v>4912</v>
      </c>
      <c r="AB1715">
        <f t="shared" si="210"/>
        <v>2024</v>
      </c>
      <c r="AC1715">
        <f t="shared" si="211"/>
        <v>11</v>
      </c>
      <c r="AD1715" t="str">
        <f t="shared" si="212"/>
        <v>Q3</v>
      </c>
      <c r="AE1715" t="str">
        <f t="shared" si="213"/>
        <v>FY24/25</v>
      </c>
      <c r="AF1715" t="str">
        <f t="shared" si="214"/>
        <v>NORTH</v>
      </c>
    </row>
    <row r="1716" spans="1:32">
      <c r="A1716" t="s">
        <v>3025</v>
      </c>
      <c r="B1716" t="s">
        <v>22</v>
      </c>
      <c r="C1716" t="str">
        <f t="shared" si="208"/>
        <v>SERVICE_CHARGE</v>
      </c>
      <c r="D1716" s="4">
        <v>45611</v>
      </c>
      <c r="E1716" t="str">
        <f t="shared" si="209"/>
        <v>YAMAHA</v>
      </c>
      <c r="F1716">
        <v>12100242</v>
      </c>
      <c r="G1716" s="19">
        <v>45611</v>
      </c>
      <c r="H1716" t="s">
        <v>76</v>
      </c>
      <c r="I1716" t="s">
        <v>77</v>
      </c>
      <c r="J1716">
        <v>1</v>
      </c>
      <c r="K1716">
        <v>1</v>
      </c>
      <c r="L1716">
        <v>1150.44</v>
      </c>
      <c r="M1716" t="s">
        <v>36</v>
      </c>
      <c r="N1716">
        <v>1.0920000000000001</v>
      </c>
      <c r="O1716">
        <v>1150.44</v>
      </c>
      <c r="P1716">
        <f t="shared" si="215"/>
        <v>1256.2804800000001</v>
      </c>
      <c r="Q1716" t="s">
        <v>41</v>
      </c>
      <c r="R1716" t="s">
        <v>2664</v>
      </c>
      <c r="S1716" t="s">
        <v>25</v>
      </c>
      <c r="T1716">
        <v>901231</v>
      </c>
      <c r="U1716">
        <v>0</v>
      </c>
      <c r="V1716" t="s">
        <v>1069</v>
      </c>
      <c r="X1716" t="s">
        <v>5659</v>
      </c>
      <c r="Z1716" t="s">
        <v>2666</v>
      </c>
      <c r="AB1716">
        <f t="shared" si="210"/>
        <v>2024</v>
      </c>
      <c r="AC1716">
        <f t="shared" si="211"/>
        <v>11</v>
      </c>
      <c r="AD1716" t="str">
        <f t="shared" si="212"/>
        <v>Q3</v>
      </c>
      <c r="AE1716" t="str">
        <f t="shared" si="213"/>
        <v>FY24/25</v>
      </c>
      <c r="AF1716" t="str">
        <f t="shared" si="214"/>
        <v>SOUTH</v>
      </c>
    </row>
    <row r="1717" spans="1:32">
      <c r="A1717" t="s">
        <v>3025</v>
      </c>
      <c r="B1717" t="s">
        <v>22</v>
      </c>
      <c r="C1717" t="str">
        <f t="shared" si="208"/>
        <v>SERVICE_CHARGE</v>
      </c>
      <c r="D1717" s="4">
        <v>45611</v>
      </c>
      <c r="E1717" t="str">
        <f t="shared" si="209"/>
        <v>YAMAHA</v>
      </c>
      <c r="F1717">
        <v>12100243</v>
      </c>
      <c r="G1717" s="19">
        <v>45611</v>
      </c>
      <c r="H1717" t="s">
        <v>76</v>
      </c>
      <c r="I1717" t="s">
        <v>77</v>
      </c>
      <c r="J1717">
        <v>1</v>
      </c>
      <c r="K1717">
        <v>1</v>
      </c>
      <c r="L1717">
        <v>1769.91</v>
      </c>
      <c r="M1717" t="s">
        <v>36</v>
      </c>
      <c r="N1717">
        <v>1.0920000000000001</v>
      </c>
      <c r="O1717">
        <v>1769.91</v>
      </c>
      <c r="P1717">
        <f t="shared" si="215"/>
        <v>1932.7417200000002</v>
      </c>
      <c r="Q1717" t="s">
        <v>41</v>
      </c>
      <c r="R1717" t="s">
        <v>1709</v>
      </c>
      <c r="S1717" t="s">
        <v>25</v>
      </c>
      <c r="T1717">
        <v>901234</v>
      </c>
      <c r="U1717">
        <v>0</v>
      </c>
      <c r="V1717" t="s">
        <v>1069</v>
      </c>
      <c r="X1717" t="s">
        <v>5660</v>
      </c>
      <c r="Z1717" t="s">
        <v>1711</v>
      </c>
      <c r="AB1717">
        <f t="shared" si="210"/>
        <v>2024</v>
      </c>
      <c r="AC1717">
        <f t="shared" si="211"/>
        <v>11</v>
      </c>
      <c r="AD1717" t="str">
        <f t="shared" si="212"/>
        <v>Q3</v>
      </c>
      <c r="AE1717" t="str">
        <f t="shared" si="213"/>
        <v>FY24/25</v>
      </c>
      <c r="AF1717" t="str">
        <f t="shared" si="214"/>
        <v>SOUTH</v>
      </c>
    </row>
    <row r="1718" spans="1:32">
      <c r="A1718" t="s">
        <v>3025</v>
      </c>
      <c r="B1718" t="s">
        <v>3651</v>
      </c>
      <c r="C1718" t="str">
        <f t="shared" si="208"/>
        <v>FEEDER</v>
      </c>
      <c r="D1718" s="4">
        <v>45611</v>
      </c>
      <c r="E1718" t="str">
        <f t="shared" si="209"/>
        <v>YAMAHA</v>
      </c>
      <c r="F1718">
        <v>14100831</v>
      </c>
      <c r="G1718" s="19">
        <v>45611</v>
      </c>
      <c r="H1718" t="s">
        <v>1631</v>
      </c>
      <c r="I1718" t="s">
        <v>1632</v>
      </c>
      <c r="J1718">
        <v>2</v>
      </c>
      <c r="K1718">
        <v>2</v>
      </c>
      <c r="L1718">
        <v>0</v>
      </c>
      <c r="M1718" t="s">
        <v>36</v>
      </c>
      <c r="N1718">
        <v>1.0920000000000001</v>
      </c>
      <c r="O1718">
        <v>0</v>
      </c>
      <c r="P1718">
        <f t="shared" si="215"/>
        <v>0</v>
      </c>
      <c r="Q1718" t="s">
        <v>3652</v>
      </c>
      <c r="R1718" t="s">
        <v>4910</v>
      </c>
      <c r="S1718" t="s">
        <v>25</v>
      </c>
      <c r="T1718">
        <v>901235</v>
      </c>
      <c r="U1718">
        <v>7065.4</v>
      </c>
      <c r="V1718" t="s">
        <v>1065</v>
      </c>
      <c r="X1718" t="s">
        <v>5658</v>
      </c>
      <c r="Y1718">
        <v>1593118</v>
      </c>
      <c r="Z1718" t="s">
        <v>4912</v>
      </c>
      <c r="AB1718">
        <f t="shared" si="210"/>
        <v>2024</v>
      </c>
      <c r="AC1718">
        <f t="shared" si="211"/>
        <v>11</v>
      </c>
      <c r="AD1718" t="str">
        <f t="shared" si="212"/>
        <v>Q3</v>
      </c>
      <c r="AE1718" t="str">
        <f t="shared" si="213"/>
        <v>FY24/25</v>
      </c>
      <c r="AF1718" t="str">
        <f t="shared" si="214"/>
        <v>NORTH</v>
      </c>
    </row>
    <row r="1719" spans="1:32">
      <c r="A1719" t="s">
        <v>3025</v>
      </c>
      <c r="B1719" t="s">
        <v>3651</v>
      </c>
      <c r="C1719" t="str">
        <f t="shared" si="208"/>
        <v>FEEDER</v>
      </c>
      <c r="D1719" s="4">
        <v>45611</v>
      </c>
      <c r="E1719" t="str">
        <f t="shared" si="209"/>
        <v>YAMAHA</v>
      </c>
      <c r="F1719">
        <v>14100831</v>
      </c>
      <c r="G1719" s="19">
        <v>45611</v>
      </c>
      <c r="H1719" t="s">
        <v>74</v>
      </c>
      <c r="I1719" t="s">
        <v>75</v>
      </c>
      <c r="J1719">
        <v>2</v>
      </c>
      <c r="K1719">
        <v>2</v>
      </c>
      <c r="L1719">
        <v>0</v>
      </c>
      <c r="M1719" t="s">
        <v>36</v>
      </c>
      <c r="N1719">
        <v>1.0920000000000001</v>
      </c>
      <c r="O1719">
        <v>0</v>
      </c>
      <c r="P1719">
        <f t="shared" si="215"/>
        <v>0</v>
      </c>
      <c r="Q1719" t="s">
        <v>3652</v>
      </c>
      <c r="R1719" t="s">
        <v>4910</v>
      </c>
      <c r="S1719" t="s">
        <v>25</v>
      </c>
      <c r="T1719">
        <v>901235</v>
      </c>
      <c r="U1719">
        <v>8561.48</v>
      </c>
      <c r="V1719" t="s">
        <v>1065</v>
      </c>
      <c r="X1719" t="s">
        <v>5658</v>
      </c>
      <c r="Y1719">
        <v>1593118</v>
      </c>
      <c r="Z1719" t="s">
        <v>4912</v>
      </c>
      <c r="AB1719">
        <f t="shared" si="210"/>
        <v>2024</v>
      </c>
      <c r="AC1719">
        <f t="shared" si="211"/>
        <v>11</v>
      </c>
      <c r="AD1719" t="str">
        <f t="shared" si="212"/>
        <v>Q3</v>
      </c>
      <c r="AE1719" t="str">
        <f t="shared" si="213"/>
        <v>FY24/25</v>
      </c>
      <c r="AF1719" t="str">
        <f t="shared" si="214"/>
        <v>NORTH</v>
      </c>
    </row>
    <row r="1720" spans="1:32">
      <c r="A1720" t="s">
        <v>3025</v>
      </c>
      <c r="B1720" t="s">
        <v>3651</v>
      </c>
      <c r="C1720" t="str">
        <f t="shared" si="208"/>
        <v>SPARES/OTHER</v>
      </c>
      <c r="D1720" s="4">
        <v>45611</v>
      </c>
      <c r="E1720" t="str">
        <f t="shared" si="209"/>
        <v>OTHERS</v>
      </c>
      <c r="F1720">
        <v>14100831</v>
      </c>
      <c r="G1720" s="19">
        <v>45611</v>
      </c>
      <c r="H1720" t="s">
        <v>5552</v>
      </c>
      <c r="I1720" t="s">
        <v>5553</v>
      </c>
      <c r="J1720">
        <v>2</v>
      </c>
      <c r="K1720">
        <v>2</v>
      </c>
      <c r="L1720">
        <v>0</v>
      </c>
      <c r="M1720" t="s">
        <v>36</v>
      </c>
      <c r="N1720">
        <v>1.0920000000000001</v>
      </c>
      <c r="O1720">
        <v>0</v>
      </c>
      <c r="P1720">
        <f t="shared" si="215"/>
        <v>0</v>
      </c>
      <c r="Q1720" t="s">
        <v>3652</v>
      </c>
      <c r="R1720" t="s">
        <v>4910</v>
      </c>
      <c r="S1720" t="s">
        <v>25</v>
      </c>
      <c r="T1720">
        <v>901235</v>
      </c>
      <c r="U1720">
        <v>88.5</v>
      </c>
      <c r="V1720" t="s">
        <v>1065</v>
      </c>
      <c r="X1720" t="s">
        <v>5658</v>
      </c>
      <c r="Y1720">
        <v>1593118</v>
      </c>
      <c r="Z1720" t="s">
        <v>4912</v>
      </c>
      <c r="AB1720">
        <f t="shared" si="210"/>
        <v>2024</v>
      </c>
      <c r="AC1720">
        <f t="shared" si="211"/>
        <v>11</v>
      </c>
      <c r="AD1720" t="str">
        <f t="shared" si="212"/>
        <v>Q3</v>
      </c>
      <c r="AE1720" t="str">
        <f t="shared" si="213"/>
        <v>FY24/25</v>
      </c>
      <c r="AF1720" t="str">
        <f t="shared" si="214"/>
        <v>NORTH</v>
      </c>
    </row>
    <row r="1721" spans="1:32">
      <c r="A1721" t="s">
        <v>3025</v>
      </c>
      <c r="B1721" t="s">
        <v>22</v>
      </c>
      <c r="C1721" t="str">
        <f t="shared" si="208"/>
        <v>SPARES/OTHER</v>
      </c>
      <c r="D1721" s="4">
        <v>45611</v>
      </c>
      <c r="E1721" t="str">
        <f t="shared" si="209"/>
        <v>YAMAHA</v>
      </c>
      <c r="F1721">
        <v>14100832</v>
      </c>
      <c r="G1721" s="19">
        <v>45611</v>
      </c>
      <c r="H1721" t="s">
        <v>99</v>
      </c>
      <c r="I1721" t="s">
        <v>100</v>
      </c>
      <c r="J1721">
        <v>5</v>
      </c>
      <c r="K1721">
        <v>5</v>
      </c>
      <c r="L1721">
        <v>168.14</v>
      </c>
      <c r="M1721" t="s">
        <v>36</v>
      </c>
      <c r="N1721">
        <v>1.0920000000000001</v>
      </c>
      <c r="O1721">
        <v>168.14</v>
      </c>
      <c r="P1721">
        <f t="shared" si="215"/>
        <v>183.60888</v>
      </c>
      <c r="Q1721" t="s">
        <v>41</v>
      </c>
      <c r="R1721" t="s">
        <v>5154</v>
      </c>
      <c r="S1721" t="s">
        <v>25</v>
      </c>
      <c r="T1721">
        <v>901232</v>
      </c>
      <c r="U1721">
        <v>85</v>
      </c>
      <c r="V1721" t="s">
        <v>1065</v>
      </c>
      <c r="X1721" t="s">
        <v>5661</v>
      </c>
      <c r="Y1721">
        <v>1593126</v>
      </c>
      <c r="Z1721" t="s">
        <v>5156</v>
      </c>
      <c r="AB1721">
        <f t="shared" si="210"/>
        <v>2024</v>
      </c>
      <c r="AC1721">
        <f t="shared" si="211"/>
        <v>11</v>
      </c>
      <c r="AD1721" t="str">
        <f t="shared" si="212"/>
        <v>Q3</v>
      </c>
      <c r="AE1721" t="str">
        <f t="shared" si="213"/>
        <v>FY24/25</v>
      </c>
      <c r="AF1721" t="str">
        <f t="shared" si="214"/>
        <v>SOUTH</v>
      </c>
    </row>
    <row r="1722" spans="1:32">
      <c r="A1722" t="s">
        <v>3025</v>
      </c>
      <c r="B1722" t="s">
        <v>22</v>
      </c>
      <c r="C1722" t="str">
        <f t="shared" si="208"/>
        <v>SPARES/OTHER</v>
      </c>
      <c r="D1722" s="4">
        <v>45611</v>
      </c>
      <c r="E1722" t="str">
        <f t="shared" si="209"/>
        <v>YAMAHA</v>
      </c>
      <c r="F1722">
        <v>14100832</v>
      </c>
      <c r="G1722" s="19">
        <v>45611</v>
      </c>
      <c r="H1722" t="s">
        <v>1538</v>
      </c>
      <c r="I1722" t="s">
        <v>1539</v>
      </c>
      <c r="J1722">
        <v>5</v>
      </c>
      <c r="K1722">
        <v>5</v>
      </c>
      <c r="L1722">
        <v>185.84</v>
      </c>
      <c r="M1722" t="s">
        <v>36</v>
      </c>
      <c r="N1722">
        <v>1.0920000000000001</v>
      </c>
      <c r="O1722">
        <v>185.84</v>
      </c>
      <c r="P1722">
        <f t="shared" si="215"/>
        <v>202.93728000000002</v>
      </c>
      <c r="Q1722" t="s">
        <v>41</v>
      </c>
      <c r="R1722" t="s">
        <v>5154</v>
      </c>
      <c r="S1722" t="s">
        <v>25</v>
      </c>
      <c r="T1722">
        <v>901232</v>
      </c>
      <c r="U1722">
        <v>100</v>
      </c>
      <c r="V1722" t="s">
        <v>1065</v>
      </c>
      <c r="X1722" t="s">
        <v>5661</v>
      </c>
      <c r="Y1722">
        <v>1593126</v>
      </c>
      <c r="Z1722" t="s">
        <v>5156</v>
      </c>
      <c r="AB1722">
        <f t="shared" si="210"/>
        <v>2024</v>
      </c>
      <c r="AC1722">
        <f t="shared" si="211"/>
        <v>11</v>
      </c>
      <c r="AD1722" t="str">
        <f t="shared" si="212"/>
        <v>Q3</v>
      </c>
      <c r="AE1722" t="str">
        <f t="shared" si="213"/>
        <v>FY24/25</v>
      </c>
      <c r="AF1722" t="str">
        <f t="shared" si="214"/>
        <v>SOUTH</v>
      </c>
    </row>
    <row r="1723" spans="1:32">
      <c r="A1723" t="s">
        <v>3025</v>
      </c>
      <c r="B1723" t="s">
        <v>22</v>
      </c>
      <c r="C1723" t="str">
        <f t="shared" si="208"/>
        <v>FEEDER</v>
      </c>
      <c r="D1723" s="4">
        <v>45611</v>
      </c>
      <c r="E1723" t="str">
        <f t="shared" si="209"/>
        <v>YAMAHA</v>
      </c>
      <c r="F1723">
        <v>14100832</v>
      </c>
      <c r="G1723" s="19">
        <v>45611</v>
      </c>
      <c r="H1723" t="s">
        <v>37</v>
      </c>
      <c r="I1723" t="s">
        <v>38</v>
      </c>
      <c r="J1723">
        <v>2</v>
      </c>
      <c r="K1723">
        <v>2</v>
      </c>
      <c r="L1723">
        <v>4690.2700000000004</v>
      </c>
      <c r="M1723" t="s">
        <v>36</v>
      </c>
      <c r="N1723">
        <v>1.0920000000000001</v>
      </c>
      <c r="O1723">
        <v>4690.2700000000004</v>
      </c>
      <c r="P1723">
        <f t="shared" si="215"/>
        <v>5121.7748400000009</v>
      </c>
      <c r="Q1723" t="s">
        <v>41</v>
      </c>
      <c r="R1723" t="s">
        <v>5154</v>
      </c>
      <c r="S1723" t="s">
        <v>25</v>
      </c>
      <c r="T1723">
        <v>901232</v>
      </c>
      <c r="U1723">
        <v>3995.61</v>
      </c>
      <c r="V1723" t="s">
        <v>1065</v>
      </c>
      <c r="X1723" t="s">
        <v>5661</v>
      </c>
      <c r="Y1723">
        <v>1593126</v>
      </c>
      <c r="Z1723" t="s">
        <v>5156</v>
      </c>
      <c r="AB1723">
        <f t="shared" si="210"/>
        <v>2024</v>
      </c>
      <c r="AC1723">
        <f t="shared" si="211"/>
        <v>11</v>
      </c>
      <c r="AD1723" t="str">
        <f t="shared" si="212"/>
        <v>Q3</v>
      </c>
      <c r="AE1723" t="str">
        <f t="shared" si="213"/>
        <v>FY24/25</v>
      </c>
      <c r="AF1723" t="str">
        <f t="shared" si="214"/>
        <v>SOUTH</v>
      </c>
    </row>
    <row r="1724" spans="1:32">
      <c r="A1724" t="s">
        <v>3025</v>
      </c>
      <c r="B1724" t="s">
        <v>22</v>
      </c>
      <c r="C1724" t="str">
        <f t="shared" si="208"/>
        <v>FEEDER</v>
      </c>
      <c r="D1724" s="4">
        <v>45611</v>
      </c>
      <c r="E1724" t="str">
        <f t="shared" si="209"/>
        <v>YAMAHA</v>
      </c>
      <c r="F1724">
        <v>14100832</v>
      </c>
      <c r="G1724" s="19">
        <v>45611</v>
      </c>
      <c r="H1724" t="s">
        <v>78</v>
      </c>
      <c r="I1724" t="s">
        <v>79</v>
      </c>
      <c r="J1724">
        <v>1</v>
      </c>
      <c r="K1724">
        <v>1</v>
      </c>
      <c r="L1724">
        <v>3097.35</v>
      </c>
      <c r="M1724" t="s">
        <v>36</v>
      </c>
      <c r="N1724">
        <v>1.0920000000000001</v>
      </c>
      <c r="O1724">
        <v>3097.35</v>
      </c>
      <c r="P1724">
        <f t="shared" si="215"/>
        <v>3382.3062</v>
      </c>
      <c r="Q1724" t="s">
        <v>41</v>
      </c>
      <c r="R1724" t="s">
        <v>5154</v>
      </c>
      <c r="S1724" t="s">
        <v>25</v>
      </c>
      <c r="T1724">
        <v>901232</v>
      </c>
      <c r="U1724">
        <v>3409.35</v>
      </c>
      <c r="V1724" t="s">
        <v>1065</v>
      </c>
      <c r="X1724" t="s">
        <v>5661</v>
      </c>
      <c r="Y1724">
        <v>1593126</v>
      </c>
      <c r="Z1724" t="s">
        <v>5156</v>
      </c>
      <c r="AB1724">
        <f t="shared" si="210"/>
        <v>2024</v>
      </c>
      <c r="AC1724">
        <f t="shared" si="211"/>
        <v>11</v>
      </c>
      <c r="AD1724" t="str">
        <f t="shared" si="212"/>
        <v>Q3</v>
      </c>
      <c r="AE1724" t="str">
        <f t="shared" si="213"/>
        <v>FY24/25</v>
      </c>
      <c r="AF1724" t="str">
        <f t="shared" si="214"/>
        <v>SOUTH</v>
      </c>
    </row>
    <row r="1725" spans="1:32">
      <c r="A1725" t="s">
        <v>3025</v>
      </c>
      <c r="B1725" t="s">
        <v>22</v>
      </c>
      <c r="C1725" t="str">
        <f t="shared" si="208"/>
        <v>SPARES/OTHER</v>
      </c>
      <c r="D1725" s="4">
        <v>45611</v>
      </c>
      <c r="E1725" t="str">
        <f t="shared" si="209"/>
        <v>OTHERS</v>
      </c>
      <c r="F1725">
        <v>14100833</v>
      </c>
      <c r="G1725" s="19">
        <v>45611</v>
      </c>
      <c r="H1725" t="s">
        <v>5662</v>
      </c>
      <c r="I1725" t="s">
        <v>5663</v>
      </c>
      <c r="J1725">
        <v>100</v>
      </c>
      <c r="K1725">
        <v>100</v>
      </c>
      <c r="L1725">
        <v>17699.12</v>
      </c>
      <c r="M1725" t="s">
        <v>36</v>
      </c>
      <c r="N1725">
        <v>1.0920000000000001</v>
      </c>
      <c r="O1725">
        <v>17699.12</v>
      </c>
      <c r="P1725">
        <f t="shared" si="215"/>
        <v>19327.439040000001</v>
      </c>
      <c r="Q1725" t="s">
        <v>41</v>
      </c>
      <c r="R1725" t="s">
        <v>2757</v>
      </c>
      <c r="S1725" t="s">
        <v>25</v>
      </c>
      <c r="T1725">
        <v>901229</v>
      </c>
      <c r="U1725">
        <v>10177</v>
      </c>
      <c r="V1725" t="s">
        <v>1065</v>
      </c>
      <c r="X1725" t="s">
        <v>5664</v>
      </c>
      <c r="Y1725">
        <v>1593128</v>
      </c>
      <c r="Z1725" t="s">
        <v>2759</v>
      </c>
      <c r="AB1725">
        <f t="shared" si="210"/>
        <v>2024</v>
      </c>
      <c r="AC1725">
        <f t="shared" si="211"/>
        <v>11</v>
      </c>
      <c r="AD1725" t="str">
        <f t="shared" si="212"/>
        <v>Q3</v>
      </c>
      <c r="AE1725" t="str">
        <f t="shared" si="213"/>
        <v>FY24/25</v>
      </c>
      <c r="AF1725" t="str">
        <f t="shared" si="214"/>
        <v>SOUTH</v>
      </c>
    </row>
    <row r="1726" spans="1:32">
      <c r="A1726" t="s">
        <v>3025</v>
      </c>
      <c r="B1726" t="s">
        <v>22</v>
      </c>
      <c r="C1726" t="str">
        <f t="shared" si="208"/>
        <v>SERVICE_CHARGE</v>
      </c>
      <c r="D1726" s="4">
        <v>45615</v>
      </c>
      <c r="E1726" t="str">
        <f t="shared" si="209"/>
        <v>YAMAHA</v>
      </c>
      <c r="F1726">
        <v>12100244</v>
      </c>
      <c r="G1726" s="19">
        <v>45615</v>
      </c>
      <c r="H1726" t="s">
        <v>76</v>
      </c>
      <c r="I1726" t="s">
        <v>77</v>
      </c>
      <c r="J1726">
        <v>1</v>
      </c>
      <c r="K1726">
        <v>1</v>
      </c>
      <c r="L1726">
        <v>1592.92</v>
      </c>
      <c r="M1726" t="s">
        <v>36</v>
      </c>
      <c r="N1726">
        <v>1.0920000000000001</v>
      </c>
      <c r="O1726">
        <v>1592.92</v>
      </c>
      <c r="P1726">
        <f t="shared" si="215"/>
        <v>1739.4686400000003</v>
      </c>
      <c r="Q1726" t="s">
        <v>41</v>
      </c>
      <c r="R1726" t="s">
        <v>2664</v>
      </c>
      <c r="S1726" t="s">
        <v>25</v>
      </c>
      <c r="T1726">
        <v>901240</v>
      </c>
      <c r="U1726">
        <v>0</v>
      </c>
      <c r="V1726" t="s">
        <v>1069</v>
      </c>
      <c r="X1726" t="s">
        <v>5665</v>
      </c>
      <c r="Z1726" t="s">
        <v>2666</v>
      </c>
      <c r="AB1726">
        <f t="shared" si="210"/>
        <v>2024</v>
      </c>
      <c r="AC1726">
        <f t="shared" si="211"/>
        <v>11</v>
      </c>
      <c r="AD1726" t="str">
        <f t="shared" si="212"/>
        <v>Q3</v>
      </c>
      <c r="AE1726" t="str">
        <f t="shared" si="213"/>
        <v>FY24/25</v>
      </c>
      <c r="AF1726" t="str">
        <f t="shared" si="214"/>
        <v>SOUTH</v>
      </c>
    </row>
    <row r="1727" spans="1:32">
      <c r="A1727" t="s">
        <v>3025</v>
      </c>
      <c r="B1727" t="s">
        <v>22</v>
      </c>
      <c r="C1727" t="str">
        <f t="shared" si="208"/>
        <v>CONTRACT_FEE</v>
      </c>
      <c r="D1727" s="4">
        <v>45615</v>
      </c>
      <c r="E1727" t="str">
        <f t="shared" si="209"/>
        <v>YAMAHA</v>
      </c>
      <c r="F1727">
        <v>13100113</v>
      </c>
      <c r="G1727" s="19">
        <v>45615</v>
      </c>
      <c r="H1727" t="s">
        <v>76</v>
      </c>
      <c r="I1727" t="s">
        <v>77</v>
      </c>
      <c r="J1727">
        <v>1</v>
      </c>
      <c r="K1727">
        <v>1</v>
      </c>
      <c r="L1727">
        <v>3761.06</v>
      </c>
      <c r="M1727" t="s">
        <v>36</v>
      </c>
      <c r="N1727">
        <v>1.0920000000000001</v>
      </c>
      <c r="O1727">
        <v>3761.06</v>
      </c>
      <c r="P1727">
        <f t="shared" si="215"/>
        <v>4107.0775199999998</v>
      </c>
      <c r="Q1727" t="s">
        <v>41</v>
      </c>
      <c r="R1727" t="s">
        <v>1111</v>
      </c>
      <c r="S1727" t="s">
        <v>25</v>
      </c>
      <c r="T1727">
        <v>901237</v>
      </c>
      <c r="U1727">
        <v>0</v>
      </c>
      <c r="V1727" t="s">
        <v>1090</v>
      </c>
      <c r="X1727" t="s">
        <v>5666</v>
      </c>
      <c r="Z1727" t="s">
        <v>1113</v>
      </c>
      <c r="AB1727">
        <f t="shared" si="210"/>
        <v>2024</v>
      </c>
      <c r="AC1727">
        <f t="shared" si="211"/>
        <v>11</v>
      </c>
      <c r="AD1727" t="str">
        <f t="shared" si="212"/>
        <v>Q3</v>
      </c>
      <c r="AE1727" t="str">
        <f t="shared" si="213"/>
        <v>FY24/25</v>
      </c>
      <c r="AF1727" t="str">
        <f t="shared" si="214"/>
        <v>SOUTH</v>
      </c>
    </row>
    <row r="1728" spans="1:32">
      <c r="A1728" t="s">
        <v>3025</v>
      </c>
      <c r="B1728" t="s">
        <v>22</v>
      </c>
      <c r="C1728" t="str">
        <f t="shared" si="208"/>
        <v>CONTRACT_FEE</v>
      </c>
      <c r="D1728" s="4">
        <v>45615</v>
      </c>
      <c r="E1728" t="str">
        <f t="shared" si="209"/>
        <v>YAMAHA</v>
      </c>
      <c r="F1728">
        <v>13100113</v>
      </c>
      <c r="G1728" s="19">
        <v>45615</v>
      </c>
      <c r="H1728" t="s">
        <v>76</v>
      </c>
      <c r="I1728" t="s">
        <v>77</v>
      </c>
      <c r="J1728">
        <v>1</v>
      </c>
      <c r="K1728">
        <v>1</v>
      </c>
      <c r="L1728">
        <v>3761.06</v>
      </c>
      <c r="M1728" t="s">
        <v>36</v>
      </c>
      <c r="N1728">
        <v>1.0920000000000001</v>
      </c>
      <c r="O1728">
        <v>3761.06</v>
      </c>
      <c r="P1728">
        <f t="shared" si="215"/>
        <v>4107.0775199999998</v>
      </c>
      <c r="Q1728" t="s">
        <v>41</v>
      </c>
      <c r="R1728" t="s">
        <v>1111</v>
      </c>
      <c r="S1728" t="s">
        <v>25</v>
      </c>
      <c r="T1728">
        <v>901237</v>
      </c>
      <c r="U1728">
        <v>0</v>
      </c>
      <c r="V1728" t="s">
        <v>1090</v>
      </c>
      <c r="X1728" t="s">
        <v>5666</v>
      </c>
      <c r="Z1728" t="s">
        <v>1113</v>
      </c>
      <c r="AB1728">
        <f t="shared" si="210"/>
        <v>2024</v>
      </c>
      <c r="AC1728">
        <f t="shared" si="211"/>
        <v>11</v>
      </c>
      <c r="AD1728" t="str">
        <f t="shared" si="212"/>
        <v>Q3</v>
      </c>
      <c r="AE1728" t="str">
        <f t="shared" si="213"/>
        <v>FY24/25</v>
      </c>
      <c r="AF1728" t="str">
        <f t="shared" si="214"/>
        <v>SOUTH</v>
      </c>
    </row>
    <row r="1729" spans="1:32">
      <c r="A1729" t="s">
        <v>3025</v>
      </c>
      <c r="B1729" t="s">
        <v>22</v>
      </c>
      <c r="C1729" t="str">
        <f t="shared" si="208"/>
        <v>CONTRACT_FEE</v>
      </c>
      <c r="D1729" s="4">
        <v>45615</v>
      </c>
      <c r="E1729" t="str">
        <f t="shared" si="209"/>
        <v>YAMAHA</v>
      </c>
      <c r="F1729">
        <v>13100114</v>
      </c>
      <c r="G1729" s="19">
        <v>45615</v>
      </c>
      <c r="H1729" t="s">
        <v>76</v>
      </c>
      <c r="I1729" t="s">
        <v>77</v>
      </c>
      <c r="J1729">
        <v>1</v>
      </c>
      <c r="K1729">
        <v>1</v>
      </c>
      <c r="L1729">
        <v>7522.12</v>
      </c>
      <c r="M1729" t="s">
        <v>36</v>
      </c>
      <c r="N1729">
        <v>1.0920000000000001</v>
      </c>
      <c r="O1729">
        <v>7522.12</v>
      </c>
      <c r="P1729">
        <f t="shared" si="215"/>
        <v>8214.1550399999996</v>
      </c>
      <c r="Q1729" t="s">
        <v>41</v>
      </c>
      <c r="R1729" t="s">
        <v>5154</v>
      </c>
      <c r="S1729" t="s">
        <v>25</v>
      </c>
      <c r="T1729">
        <v>901238</v>
      </c>
      <c r="U1729">
        <v>0</v>
      </c>
      <c r="V1729" t="s">
        <v>1090</v>
      </c>
      <c r="X1729" t="s">
        <v>5667</v>
      </c>
      <c r="Z1729" t="s">
        <v>5156</v>
      </c>
      <c r="AB1729">
        <f t="shared" si="210"/>
        <v>2024</v>
      </c>
      <c r="AC1729">
        <f t="shared" si="211"/>
        <v>11</v>
      </c>
      <c r="AD1729" t="str">
        <f t="shared" si="212"/>
        <v>Q3</v>
      </c>
      <c r="AE1729" t="str">
        <f t="shared" si="213"/>
        <v>FY24/25</v>
      </c>
      <c r="AF1729" t="str">
        <f t="shared" si="214"/>
        <v>SOUTH</v>
      </c>
    </row>
    <row r="1730" spans="1:32">
      <c r="A1730" t="s">
        <v>3025</v>
      </c>
      <c r="B1730" t="s">
        <v>22</v>
      </c>
      <c r="C1730" t="str">
        <f t="shared" ref="C1730:C1750" si="216">IF(F1730="", "", IF(AND(F1730&gt;=12000000, F1730&lt;=13000000, OR(ISNUMBER(SEARCH("SERVICE", H1730)), ISNUMBER(SEARCH("REPAIR CHARGE", I1730)), ISNUMBER(SEARCH("REPAIR", H1730)))), "SERVICE_CHARGE", IF(AND(F1730&gt;=13000000, F1730&lt;=14000000, OR(ISNUMBER(SEARCH("SERVICE", H1730)), ISNUMBER(SEARCH("REPAIR CHARGE", I1730)), ISNUMBER(SEARCH("REPAIR", H1730)))), "CONTRACT_FEE", IF(AND(F1730&gt;=14000000, F1730&lt;=15000000, OR(ISNUMBER(SEARCH("TAPE FEEDER", I1730)), ISNUMBER(SEARCH("ZS FEEDER", I1730)), ISNUMBER(SEARCH("TRAY", I1730)))), "FEEDER", "SPARES/OTHER"))))</f>
        <v>FEEDER</v>
      </c>
      <c r="D1730" s="4">
        <v>45615</v>
      </c>
      <c r="E1730" t="str">
        <f t="shared" ref="E1730:E1750" si="217">IF(ISNUMBER(SEARCH("YMCT",H1730)),"YAMAHA",IF(ISNUMBER(SEARCH("HELI",H1730)),"HELLER",IF(ISNUMBER(SEARCH("PEMR",H1730)),"PEMTRON",IF(ISNUMBER(SEARCH("PEMT",H1730)),"PEMTRON",IF(H1730="","",(IFERROR(1/0,"OTHERS")))))))</f>
        <v>YAMAHA</v>
      </c>
      <c r="F1730">
        <v>14100834</v>
      </c>
      <c r="G1730" s="19">
        <v>45615</v>
      </c>
      <c r="H1730" t="s">
        <v>37</v>
      </c>
      <c r="I1730" t="s">
        <v>38</v>
      </c>
      <c r="J1730">
        <v>1</v>
      </c>
      <c r="K1730">
        <v>1</v>
      </c>
      <c r="L1730">
        <v>0</v>
      </c>
      <c r="M1730" t="s">
        <v>36</v>
      </c>
      <c r="N1730">
        <v>1.0920000000000001</v>
      </c>
      <c r="O1730">
        <v>0</v>
      </c>
      <c r="P1730">
        <f t="shared" si="215"/>
        <v>0</v>
      </c>
      <c r="Q1730" t="s">
        <v>41</v>
      </c>
      <c r="R1730" t="s">
        <v>1111</v>
      </c>
      <c r="S1730" t="s">
        <v>25</v>
      </c>
      <c r="T1730">
        <v>901236</v>
      </c>
      <c r="U1730">
        <v>1997.81</v>
      </c>
      <c r="V1730" t="s">
        <v>1065</v>
      </c>
      <c r="X1730" t="s">
        <v>5666</v>
      </c>
      <c r="Y1730">
        <v>1595150</v>
      </c>
      <c r="Z1730" t="s">
        <v>1113</v>
      </c>
      <c r="AB1730">
        <f t="shared" ref="AB1730:AB1750" si="218">IF(D1730="","",YEAR(D1730))</f>
        <v>2024</v>
      </c>
      <c r="AC1730">
        <f t="shared" ref="AC1730:AC1750" si="219">IF(D1730="","",MONTH(D1730))</f>
        <v>11</v>
      </c>
      <c r="AD1730" t="str">
        <f t="shared" ref="AD1730:AD1750" si="220">IFERROR(IF(AC1730="","",IF(AND(AC1730&gt;=10,AC1730&lt;=12),"Q3",IF(AND(AC1730&gt;=1,AC1730&lt;=3),"Q4",IF(AND(AC1730&gt;=7,AC1730&lt;=9),"Q2",IF(AND(AC1730&gt;=4,AC1730&lt;=6),"Q1"))))),"")</f>
        <v>Q3</v>
      </c>
      <c r="AE1730" t="str">
        <f t="shared" ref="AE1730:AE1750" si="221">IFERROR(IF(AD1730="Q4","FY"&amp;RIGHT(AB1730,2)-1&amp;"/"&amp;RIGHT(AB1730,2),"FY"&amp;RIGHT(AB1730,2)&amp;"/"&amp;RIGHT(AB1730,2)+1),"")</f>
        <v>FY24/25</v>
      </c>
      <c r="AF1730" t="str">
        <f t="shared" ref="AF1730:AF1750" si="222">IF(B1730="SZX","SOUTH",IF(B1730="BJS","NORTH",IF(B1730="SHA","EAST",IF(B1730="","",(IF(AND(B1730&lt;&gt;"SZX",B1730&lt;&gt;"SHA",B1730&lt;&gt;"BJS"),"WEST"))))))</f>
        <v>SOUTH</v>
      </c>
    </row>
    <row r="1731" spans="1:32">
      <c r="A1731" t="s">
        <v>3025</v>
      </c>
      <c r="B1731" t="s">
        <v>22</v>
      </c>
      <c r="C1731" t="str">
        <f t="shared" si="216"/>
        <v>SERVICE_CHARGE</v>
      </c>
      <c r="D1731" s="4">
        <v>45617</v>
      </c>
      <c r="E1731" t="str">
        <f t="shared" si="217"/>
        <v>YAMAHA</v>
      </c>
      <c r="F1731">
        <v>12100245</v>
      </c>
      <c r="G1731" s="19">
        <v>45617</v>
      </c>
      <c r="H1731" t="s">
        <v>76</v>
      </c>
      <c r="I1731" t="s">
        <v>77</v>
      </c>
      <c r="J1731">
        <v>2</v>
      </c>
      <c r="K1731">
        <v>2</v>
      </c>
      <c r="L1731">
        <v>2654.87</v>
      </c>
      <c r="M1731" t="s">
        <v>36</v>
      </c>
      <c r="N1731">
        <v>1.0920000000000001</v>
      </c>
      <c r="O1731">
        <v>2654.87</v>
      </c>
      <c r="P1731">
        <f t="shared" ref="P1731:P1750" si="223">IF(M1731="CNY",O1731*N1731,IF(M1731="USD",O1731*7.8,IF(M1731="HKD",O1731*1,IF(M1731="JPY",O1731*0.0563,""))))</f>
        <v>2899.1180400000003</v>
      </c>
      <c r="Q1731" t="s">
        <v>41</v>
      </c>
      <c r="R1731" t="s">
        <v>1157</v>
      </c>
      <c r="S1731" t="s">
        <v>25</v>
      </c>
      <c r="T1731">
        <v>901246</v>
      </c>
      <c r="U1731">
        <v>0</v>
      </c>
      <c r="V1731" t="s">
        <v>1069</v>
      </c>
      <c r="Z1731" t="s">
        <v>1159</v>
      </c>
      <c r="AB1731">
        <f t="shared" si="218"/>
        <v>2024</v>
      </c>
      <c r="AC1731">
        <f t="shared" si="219"/>
        <v>11</v>
      </c>
      <c r="AD1731" t="str">
        <f t="shared" si="220"/>
        <v>Q3</v>
      </c>
      <c r="AE1731" t="str">
        <f t="shared" si="221"/>
        <v>FY24/25</v>
      </c>
      <c r="AF1731" t="str">
        <f t="shared" si="222"/>
        <v>SOUTH</v>
      </c>
    </row>
    <row r="1732" spans="1:32">
      <c r="A1732" t="s">
        <v>3025</v>
      </c>
      <c r="B1732" t="s">
        <v>22</v>
      </c>
      <c r="C1732" t="str">
        <f t="shared" si="216"/>
        <v>SERVICE_CHARGE</v>
      </c>
      <c r="D1732" s="4">
        <v>45617</v>
      </c>
      <c r="E1732" t="str">
        <f t="shared" si="217"/>
        <v>YAMAHA</v>
      </c>
      <c r="F1732">
        <v>12100245</v>
      </c>
      <c r="G1732" s="19">
        <v>45617</v>
      </c>
      <c r="H1732" t="s">
        <v>76</v>
      </c>
      <c r="I1732" t="s">
        <v>77</v>
      </c>
      <c r="J1732">
        <v>1</v>
      </c>
      <c r="K1732">
        <v>1</v>
      </c>
      <c r="L1732">
        <v>2212.39</v>
      </c>
      <c r="M1732" t="s">
        <v>36</v>
      </c>
      <c r="N1732">
        <v>1.0920000000000001</v>
      </c>
      <c r="O1732">
        <v>2212.39</v>
      </c>
      <c r="P1732">
        <f t="shared" si="223"/>
        <v>2415.9298800000001</v>
      </c>
      <c r="Q1732" t="s">
        <v>41</v>
      </c>
      <c r="R1732" t="s">
        <v>1157</v>
      </c>
      <c r="S1732" t="s">
        <v>25</v>
      </c>
      <c r="T1732">
        <v>901246</v>
      </c>
      <c r="U1732">
        <v>0</v>
      </c>
      <c r="V1732" t="s">
        <v>1069</v>
      </c>
      <c r="Z1732" t="s">
        <v>1159</v>
      </c>
      <c r="AB1732">
        <f t="shared" si="218"/>
        <v>2024</v>
      </c>
      <c r="AC1732">
        <f t="shared" si="219"/>
        <v>11</v>
      </c>
      <c r="AD1732" t="str">
        <f t="shared" si="220"/>
        <v>Q3</v>
      </c>
      <c r="AE1732" t="str">
        <f t="shared" si="221"/>
        <v>FY24/25</v>
      </c>
      <c r="AF1732" t="str">
        <f t="shared" si="222"/>
        <v>SOUTH</v>
      </c>
    </row>
    <row r="1733" spans="1:32">
      <c r="A1733" t="s">
        <v>3025</v>
      </c>
      <c r="B1733" t="s">
        <v>22</v>
      </c>
      <c r="C1733" t="str">
        <f t="shared" si="216"/>
        <v>SERVICE_CHARGE</v>
      </c>
      <c r="D1733" s="4">
        <v>45617</v>
      </c>
      <c r="E1733" t="str">
        <f t="shared" si="217"/>
        <v>YAMAHA</v>
      </c>
      <c r="F1733">
        <v>12100245</v>
      </c>
      <c r="G1733" s="19">
        <v>45617</v>
      </c>
      <c r="H1733" t="s">
        <v>76</v>
      </c>
      <c r="I1733" t="s">
        <v>77</v>
      </c>
      <c r="J1733">
        <v>1</v>
      </c>
      <c r="K1733">
        <v>1</v>
      </c>
      <c r="L1733">
        <v>1327.43</v>
      </c>
      <c r="M1733" t="s">
        <v>36</v>
      </c>
      <c r="N1733">
        <v>1.0920000000000001</v>
      </c>
      <c r="O1733">
        <v>1327.43</v>
      </c>
      <c r="P1733">
        <f t="shared" si="223"/>
        <v>1449.5535600000003</v>
      </c>
      <c r="Q1733" t="s">
        <v>41</v>
      </c>
      <c r="R1733" t="s">
        <v>1157</v>
      </c>
      <c r="S1733" t="s">
        <v>25</v>
      </c>
      <c r="T1733">
        <v>901246</v>
      </c>
      <c r="U1733">
        <v>0</v>
      </c>
      <c r="V1733" t="s">
        <v>1069</v>
      </c>
      <c r="Z1733" t="s">
        <v>1159</v>
      </c>
      <c r="AB1733">
        <f t="shared" si="218"/>
        <v>2024</v>
      </c>
      <c r="AC1733">
        <f t="shared" si="219"/>
        <v>11</v>
      </c>
      <c r="AD1733" t="str">
        <f t="shared" si="220"/>
        <v>Q3</v>
      </c>
      <c r="AE1733" t="str">
        <f t="shared" si="221"/>
        <v>FY24/25</v>
      </c>
      <c r="AF1733" t="str">
        <f t="shared" si="222"/>
        <v>SOUTH</v>
      </c>
    </row>
    <row r="1734" spans="1:32">
      <c r="A1734" t="s">
        <v>3025</v>
      </c>
      <c r="B1734" t="s">
        <v>22</v>
      </c>
      <c r="C1734" t="str">
        <f t="shared" si="216"/>
        <v>SERVICE_CHARGE</v>
      </c>
      <c r="D1734" s="4">
        <v>45617</v>
      </c>
      <c r="E1734" t="str">
        <f t="shared" si="217"/>
        <v>YAMAHA</v>
      </c>
      <c r="F1734">
        <v>12100246</v>
      </c>
      <c r="G1734" s="19">
        <v>45617</v>
      </c>
      <c r="H1734" t="s">
        <v>76</v>
      </c>
      <c r="I1734" t="s">
        <v>77</v>
      </c>
      <c r="J1734">
        <v>1</v>
      </c>
      <c r="K1734">
        <v>1</v>
      </c>
      <c r="L1734">
        <v>1769.91</v>
      </c>
      <c r="M1734" t="s">
        <v>36</v>
      </c>
      <c r="N1734">
        <v>1.0920000000000001</v>
      </c>
      <c r="O1734">
        <v>1769.91</v>
      </c>
      <c r="P1734">
        <f t="shared" si="223"/>
        <v>1932.7417200000002</v>
      </c>
      <c r="Q1734" t="s">
        <v>41</v>
      </c>
      <c r="R1734" t="s">
        <v>2506</v>
      </c>
      <c r="S1734" t="s">
        <v>25</v>
      </c>
      <c r="T1734">
        <v>901242</v>
      </c>
      <c r="U1734">
        <v>0</v>
      </c>
      <c r="V1734" t="s">
        <v>1069</v>
      </c>
      <c r="X1734" t="s">
        <v>5668</v>
      </c>
      <c r="Z1734" t="s">
        <v>2508</v>
      </c>
      <c r="AB1734">
        <f t="shared" si="218"/>
        <v>2024</v>
      </c>
      <c r="AC1734">
        <f t="shared" si="219"/>
        <v>11</v>
      </c>
      <c r="AD1734" t="str">
        <f t="shared" si="220"/>
        <v>Q3</v>
      </c>
      <c r="AE1734" t="str">
        <f t="shared" si="221"/>
        <v>FY24/25</v>
      </c>
      <c r="AF1734" t="str">
        <f t="shared" si="222"/>
        <v>SOUTH</v>
      </c>
    </row>
    <row r="1735" spans="1:32">
      <c r="A1735" t="s">
        <v>3025</v>
      </c>
      <c r="B1735" t="s">
        <v>22</v>
      </c>
      <c r="C1735" t="str">
        <f t="shared" si="216"/>
        <v>SPARES/OTHER</v>
      </c>
      <c r="D1735" s="4">
        <v>45617</v>
      </c>
      <c r="E1735" t="str">
        <f t="shared" si="217"/>
        <v>YAMAHA</v>
      </c>
      <c r="F1735">
        <v>14100835</v>
      </c>
      <c r="G1735" s="19">
        <v>45617</v>
      </c>
      <c r="H1735" t="s">
        <v>478</v>
      </c>
      <c r="I1735" t="s">
        <v>125</v>
      </c>
      <c r="J1735">
        <v>6</v>
      </c>
      <c r="K1735">
        <v>6</v>
      </c>
      <c r="L1735">
        <v>1699.12</v>
      </c>
      <c r="M1735" t="s">
        <v>36</v>
      </c>
      <c r="N1735">
        <v>1.0920000000000001</v>
      </c>
      <c r="O1735">
        <v>1699.12</v>
      </c>
      <c r="P1735">
        <f t="shared" si="223"/>
        <v>1855.43904</v>
      </c>
      <c r="Q1735" t="s">
        <v>41</v>
      </c>
      <c r="R1735" t="s">
        <v>1157</v>
      </c>
      <c r="S1735" t="s">
        <v>25</v>
      </c>
      <c r="T1735">
        <v>901245</v>
      </c>
      <c r="U1735">
        <v>1016.4</v>
      </c>
      <c r="V1735" t="s">
        <v>1065</v>
      </c>
      <c r="Y1735">
        <v>1597147</v>
      </c>
      <c r="Z1735" t="s">
        <v>1159</v>
      </c>
      <c r="AB1735">
        <f t="shared" si="218"/>
        <v>2024</v>
      </c>
      <c r="AC1735">
        <f t="shared" si="219"/>
        <v>11</v>
      </c>
      <c r="AD1735" t="str">
        <f t="shared" si="220"/>
        <v>Q3</v>
      </c>
      <c r="AE1735" t="str">
        <f t="shared" si="221"/>
        <v>FY24/25</v>
      </c>
      <c r="AF1735" t="str">
        <f t="shared" si="222"/>
        <v>SOUTH</v>
      </c>
    </row>
    <row r="1736" spans="1:32">
      <c r="A1736" t="s">
        <v>3025</v>
      </c>
      <c r="B1736" t="s">
        <v>22</v>
      </c>
      <c r="C1736" t="str">
        <f t="shared" si="216"/>
        <v>SPARES/OTHER</v>
      </c>
      <c r="D1736" s="4">
        <v>45617</v>
      </c>
      <c r="E1736" t="str">
        <f t="shared" si="217"/>
        <v>YAMAHA</v>
      </c>
      <c r="F1736">
        <v>14100835</v>
      </c>
      <c r="G1736" s="19">
        <v>45617</v>
      </c>
      <c r="H1736" t="s">
        <v>55</v>
      </c>
      <c r="I1736" t="s">
        <v>56</v>
      </c>
      <c r="J1736">
        <v>2</v>
      </c>
      <c r="K1736">
        <v>2</v>
      </c>
      <c r="L1736">
        <v>561.67999999999995</v>
      </c>
      <c r="M1736" t="s">
        <v>36</v>
      </c>
      <c r="N1736">
        <v>1.0920000000000001</v>
      </c>
      <c r="O1736">
        <v>561.67999999999995</v>
      </c>
      <c r="P1736">
        <f t="shared" si="223"/>
        <v>613.35455999999999</v>
      </c>
      <c r="Q1736" t="s">
        <v>41</v>
      </c>
      <c r="R1736" t="s">
        <v>1157</v>
      </c>
      <c r="S1736" t="s">
        <v>25</v>
      </c>
      <c r="T1736">
        <v>901245</v>
      </c>
      <c r="U1736">
        <v>339.53</v>
      </c>
      <c r="V1736" t="s">
        <v>1065</v>
      </c>
      <c r="Y1736">
        <v>1597147</v>
      </c>
      <c r="Z1736" t="s">
        <v>1159</v>
      </c>
      <c r="AB1736">
        <f t="shared" si="218"/>
        <v>2024</v>
      </c>
      <c r="AC1736">
        <f t="shared" si="219"/>
        <v>11</v>
      </c>
      <c r="AD1736" t="str">
        <f t="shared" si="220"/>
        <v>Q3</v>
      </c>
      <c r="AE1736" t="str">
        <f t="shared" si="221"/>
        <v>FY24/25</v>
      </c>
      <c r="AF1736" t="str">
        <f t="shared" si="222"/>
        <v>SOUTH</v>
      </c>
    </row>
    <row r="1737" spans="1:32">
      <c r="A1737" t="s">
        <v>3025</v>
      </c>
      <c r="B1737" t="s">
        <v>22</v>
      </c>
      <c r="C1737" t="str">
        <f t="shared" si="216"/>
        <v>SPARES/OTHER</v>
      </c>
      <c r="D1737" s="4">
        <v>45617</v>
      </c>
      <c r="E1737" t="str">
        <f t="shared" si="217"/>
        <v>YAMAHA</v>
      </c>
      <c r="F1737">
        <v>14100835</v>
      </c>
      <c r="G1737" s="19">
        <v>45617</v>
      </c>
      <c r="H1737" t="s">
        <v>1169</v>
      </c>
      <c r="I1737" t="s">
        <v>1170</v>
      </c>
      <c r="J1737">
        <v>3</v>
      </c>
      <c r="K1737">
        <v>3</v>
      </c>
      <c r="L1737">
        <v>1154.55</v>
      </c>
      <c r="M1737" t="s">
        <v>36</v>
      </c>
      <c r="N1737">
        <v>1.0920000000000001</v>
      </c>
      <c r="O1737">
        <v>1154.55</v>
      </c>
      <c r="P1737">
        <f t="shared" si="223"/>
        <v>1260.7686000000001</v>
      </c>
      <c r="Q1737" t="s">
        <v>41</v>
      </c>
      <c r="R1737" t="s">
        <v>1157</v>
      </c>
      <c r="S1737" t="s">
        <v>25</v>
      </c>
      <c r="T1737">
        <v>901245</v>
      </c>
      <c r="U1737">
        <v>637.5</v>
      </c>
      <c r="V1737" t="s">
        <v>1065</v>
      </c>
      <c r="Y1737">
        <v>1597147</v>
      </c>
      <c r="Z1737" t="s">
        <v>1159</v>
      </c>
      <c r="AB1737">
        <f t="shared" si="218"/>
        <v>2024</v>
      </c>
      <c r="AC1737">
        <f t="shared" si="219"/>
        <v>11</v>
      </c>
      <c r="AD1737" t="str">
        <f t="shared" si="220"/>
        <v>Q3</v>
      </c>
      <c r="AE1737" t="str">
        <f t="shared" si="221"/>
        <v>FY24/25</v>
      </c>
      <c r="AF1737" t="str">
        <f t="shared" si="222"/>
        <v>SOUTH</v>
      </c>
    </row>
    <row r="1738" spans="1:32">
      <c r="A1738" t="s">
        <v>3025</v>
      </c>
      <c r="B1738" t="s">
        <v>22</v>
      </c>
      <c r="C1738" t="str">
        <f t="shared" si="216"/>
        <v>SPARES/OTHER</v>
      </c>
      <c r="D1738" s="4">
        <v>45617</v>
      </c>
      <c r="E1738" t="str">
        <f t="shared" si="217"/>
        <v>YAMAHA</v>
      </c>
      <c r="F1738">
        <v>14100835</v>
      </c>
      <c r="G1738" s="19">
        <v>45617</v>
      </c>
      <c r="H1738" t="s">
        <v>1373</v>
      </c>
      <c r="I1738" t="s">
        <v>1374</v>
      </c>
      <c r="J1738">
        <v>2</v>
      </c>
      <c r="K1738">
        <v>2</v>
      </c>
      <c r="L1738">
        <v>1435.4</v>
      </c>
      <c r="M1738" t="s">
        <v>36</v>
      </c>
      <c r="N1738">
        <v>1.0920000000000001</v>
      </c>
      <c r="O1738">
        <v>1435.4</v>
      </c>
      <c r="P1738">
        <f t="shared" si="223"/>
        <v>1567.4568000000002</v>
      </c>
      <c r="Q1738" t="s">
        <v>41</v>
      </c>
      <c r="R1738" t="s">
        <v>1157</v>
      </c>
      <c r="S1738" t="s">
        <v>25</v>
      </c>
      <c r="T1738">
        <v>901245</v>
      </c>
      <c r="U1738">
        <v>779</v>
      </c>
      <c r="V1738" t="s">
        <v>1065</v>
      </c>
      <c r="Y1738">
        <v>1597147</v>
      </c>
      <c r="Z1738" t="s">
        <v>1159</v>
      </c>
      <c r="AB1738">
        <f t="shared" si="218"/>
        <v>2024</v>
      </c>
      <c r="AC1738">
        <f t="shared" si="219"/>
        <v>11</v>
      </c>
      <c r="AD1738" t="str">
        <f t="shared" si="220"/>
        <v>Q3</v>
      </c>
      <c r="AE1738" t="str">
        <f t="shared" si="221"/>
        <v>FY24/25</v>
      </c>
      <c r="AF1738" t="str">
        <f t="shared" si="222"/>
        <v>SOUTH</v>
      </c>
    </row>
    <row r="1739" spans="1:32">
      <c r="A1739" t="s">
        <v>3025</v>
      </c>
      <c r="B1739" t="s">
        <v>22</v>
      </c>
      <c r="C1739" t="str">
        <f t="shared" si="216"/>
        <v>SPARES/OTHER</v>
      </c>
      <c r="D1739" s="4">
        <v>45617</v>
      </c>
      <c r="E1739" t="str">
        <f t="shared" si="217"/>
        <v>YAMAHA</v>
      </c>
      <c r="F1739">
        <v>14100835</v>
      </c>
      <c r="G1739" s="19">
        <v>45617</v>
      </c>
      <c r="H1739" t="s">
        <v>143</v>
      </c>
      <c r="I1739" t="s">
        <v>144</v>
      </c>
      <c r="J1739">
        <v>1</v>
      </c>
      <c r="K1739">
        <v>1</v>
      </c>
      <c r="L1739">
        <v>2123.89</v>
      </c>
      <c r="M1739" t="s">
        <v>36</v>
      </c>
      <c r="N1739">
        <v>1.0920000000000001</v>
      </c>
      <c r="O1739">
        <v>2123.89</v>
      </c>
      <c r="P1739">
        <f t="shared" si="223"/>
        <v>2319.2878799999999</v>
      </c>
      <c r="Q1739" t="s">
        <v>41</v>
      </c>
      <c r="R1739" t="s">
        <v>1157</v>
      </c>
      <c r="S1739" t="s">
        <v>25</v>
      </c>
      <c r="T1739">
        <v>901245</v>
      </c>
      <c r="U1739">
        <v>1124.6300000000001</v>
      </c>
      <c r="V1739" t="s">
        <v>1065</v>
      </c>
      <c r="Y1739">
        <v>1597147</v>
      </c>
      <c r="Z1739" t="s">
        <v>1159</v>
      </c>
      <c r="AB1739">
        <f t="shared" si="218"/>
        <v>2024</v>
      </c>
      <c r="AC1739">
        <f t="shared" si="219"/>
        <v>11</v>
      </c>
      <c r="AD1739" t="str">
        <f t="shared" si="220"/>
        <v>Q3</v>
      </c>
      <c r="AE1739" t="str">
        <f t="shared" si="221"/>
        <v>FY24/25</v>
      </c>
      <c r="AF1739" t="str">
        <f t="shared" si="222"/>
        <v>SOUTH</v>
      </c>
    </row>
    <row r="1740" spans="1:32">
      <c r="A1740" t="s">
        <v>3025</v>
      </c>
      <c r="B1740" t="s">
        <v>22</v>
      </c>
      <c r="C1740" t="str">
        <f t="shared" si="216"/>
        <v>SPARES/OTHER</v>
      </c>
      <c r="D1740" s="4">
        <v>45617</v>
      </c>
      <c r="E1740" t="str">
        <f t="shared" si="217"/>
        <v>YAMAHA</v>
      </c>
      <c r="F1740">
        <v>14100835</v>
      </c>
      <c r="G1740" s="19">
        <v>45617</v>
      </c>
      <c r="H1740" t="s">
        <v>5644</v>
      </c>
      <c r="I1740" t="s">
        <v>5645</v>
      </c>
      <c r="J1740">
        <v>1</v>
      </c>
      <c r="K1740">
        <v>1</v>
      </c>
      <c r="L1740">
        <v>873.72</v>
      </c>
      <c r="M1740" t="s">
        <v>36</v>
      </c>
      <c r="N1740">
        <v>1.0920000000000001</v>
      </c>
      <c r="O1740">
        <v>873.72</v>
      </c>
      <c r="P1740">
        <f t="shared" si="223"/>
        <v>954.10224000000005</v>
      </c>
      <c r="Q1740" t="s">
        <v>41</v>
      </c>
      <c r="R1740" t="s">
        <v>1157</v>
      </c>
      <c r="S1740" t="s">
        <v>25</v>
      </c>
      <c r="T1740">
        <v>901245</v>
      </c>
      <c r="U1740">
        <v>506.63</v>
      </c>
      <c r="V1740" t="s">
        <v>1065</v>
      </c>
      <c r="Y1740">
        <v>1597147</v>
      </c>
      <c r="Z1740" t="s">
        <v>1159</v>
      </c>
      <c r="AB1740">
        <f t="shared" si="218"/>
        <v>2024</v>
      </c>
      <c r="AC1740">
        <f t="shared" si="219"/>
        <v>11</v>
      </c>
      <c r="AD1740" t="str">
        <f t="shared" si="220"/>
        <v>Q3</v>
      </c>
      <c r="AE1740" t="str">
        <f t="shared" si="221"/>
        <v>FY24/25</v>
      </c>
      <c r="AF1740" t="str">
        <f t="shared" si="222"/>
        <v>SOUTH</v>
      </c>
    </row>
    <row r="1741" spans="1:32">
      <c r="A1741" t="s">
        <v>3025</v>
      </c>
      <c r="B1741" t="s">
        <v>22</v>
      </c>
      <c r="C1741" t="str">
        <f t="shared" si="216"/>
        <v>SPARES/OTHER</v>
      </c>
      <c r="D1741" s="4">
        <v>45617</v>
      </c>
      <c r="E1741" t="str">
        <f t="shared" si="217"/>
        <v>YAMAHA</v>
      </c>
      <c r="F1741">
        <v>14100835</v>
      </c>
      <c r="G1741" s="19">
        <v>45617</v>
      </c>
      <c r="H1741" t="s">
        <v>136</v>
      </c>
      <c r="I1741" t="s">
        <v>125</v>
      </c>
      <c r="J1741">
        <v>6</v>
      </c>
      <c r="K1741">
        <v>6</v>
      </c>
      <c r="L1741">
        <v>1699.17</v>
      </c>
      <c r="M1741" t="s">
        <v>36</v>
      </c>
      <c r="N1741">
        <v>1.0920000000000001</v>
      </c>
      <c r="O1741">
        <v>1699.17</v>
      </c>
      <c r="P1741">
        <f t="shared" si="223"/>
        <v>1855.4936400000001</v>
      </c>
      <c r="Q1741" t="s">
        <v>41</v>
      </c>
      <c r="R1741" t="s">
        <v>1157</v>
      </c>
      <c r="S1741" t="s">
        <v>25</v>
      </c>
      <c r="T1741">
        <v>901245</v>
      </c>
      <c r="U1741">
        <v>945.07</v>
      </c>
      <c r="V1741" t="s">
        <v>1065</v>
      </c>
      <c r="Y1741">
        <v>1597147</v>
      </c>
      <c r="Z1741" t="s">
        <v>1159</v>
      </c>
      <c r="AB1741">
        <f t="shared" si="218"/>
        <v>2024</v>
      </c>
      <c r="AC1741">
        <f t="shared" si="219"/>
        <v>11</v>
      </c>
      <c r="AD1741" t="str">
        <f t="shared" si="220"/>
        <v>Q3</v>
      </c>
      <c r="AE1741" t="str">
        <f t="shared" si="221"/>
        <v>FY24/25</v>
      </c>
      <c r="AF1741" t="str">
        <f t="shared" si="222"/>
        <v>SOUTH</v>
      </c>
    </row>
    <row r="1742" spans="1:32">
      <c r="A1742" t="s">
        <v>3025</v>
      </c>
      <c r="B1742" t="s">
        <v>22</v>
      </c>
      <c r="C1742" t="str">
        <f t="shared" si="216"/>
        <v>SPARES/OTHER</v>
      </c>
      <c r="D1742" s="4">
        <v>45617</v>
      </c>
      <c r="E1742" t="str">
        <f t="shared" si="217"/>
        <v>YAMAHA</v>
      </c>
      <c r="F1742">
        <v>14100836</v>
      </c>
      <c r="G1742" s="19">
        <v>45617</v>
      </c>
      <c r="H1742" t="s">
        <v>99</v>
      </c>
      <c r="I1742" t="s">
        <v>100</v>
      </c>
      <c r="J1742">
        <v>20</v>
      </c>
      <c r="K1742">
        <v>20</v>
      </c>
      <c r="L1742">
        <v>640</v>
      </c>
      <c r="M1742" t="s">
        <v>36</v>
      </c>
      <c r="N1742">
        <v>1.0920000000000001</v>
      </c>
      <c r="O1742">
        <v>640</v>
      </c>
      <c r="P1742">
        <f t="shared" si="223"/>
        <v>698.88000000000011</v>
      </c>
      <c r="Q1742" t="s">
        <v>41</v>
      </c>
      <c r="R1742" t="s">
        <v>349</v>
      </c>
      <c r="S1742" t="s">
        <v>25</v>
      </c>
      <c r="T1742">
        <v>901244</v>
      </c>
      <c r="U1742">
        <v>340</v>
      </c>
      <c r="V1742" t="s">
        <v>1065</v>
      </c>
      <c r="X1742" t="s">
        <v>5669</v>
      </c>
      <c r="Y1742">
        <v>1597155</v>
      </c>
      <c r="Z1742" t="s">
        <v>350</v>
      </c>
      <c r="AB1742">
        <f t="shared" si="218"/>
        <v>2024</v>
      </c>
      <c r="AC1742">
        <f t="shared" si="219"/>
        <v>11</v>
      </c>
      <c r="AD1742" t="str">
        <f t="shared" si="220"/>
        <v>Q3</v>
      </c>
      <c r="AE1742" t="str">
        <f t="shared" si="221"/>
        <v>FY24/25</v>
      </c>
      <c r="AF1742" t="str">
        <f t="shared" si="222"/>
        <v>SOUTH</v>
      </c>
    </row>
    <row r="1743" spans="1:32">
      <c r="A1743" t="s">
        <v>3025</v>
      </c>
      <c r="B1743" t="s">
        <v>22</v>
      </c>
      <c r="C1743" t="str">
        <f t="shared" si="216"/>
        <v>SPARES/OTHER</v>
      </c>
      <c r="D1743" s="4">
        <v>45617</v>
      </c>
      <c r="E1743" t="str">
        <f t="shared" si="217"/>
        <v>YAMAHA</v>
      </c>
      <c r="F1743">
        <v>14100836</v>
      </c>
      <c r="G1743" s="19">
        <v>45617</v>
      </c>
      <c r="H1743" t="s">
        <v>97</v>
      </c>
      <c r="I1743" t="s">
        <v>98</v>
      </c>
      <c r="J1743">
        <v>10</v>
      </c>
      <c r="K1743">
        <v>10</v>
      </c>
      <c r="L1743">
        <v>200</v>
      </c>
      <c r="M1743" t="s">
        <v>36</v>
      </c>
      <c r="N1743">
        <v>1.0920000000000001</v>
      </c>
      <c r="O1743">
        <v>200</v>
      </c>
      <c r="P1743">
        <f t="shared" si="223"/>
        <v>218.4</v>
      </c>
      <c r="Q1743" t="s">
        <v>41</v>
      </c>
      <c r="R1743" t="s">
        <v>349</v>
      </c>
      <c r="S1743" t="s">
        <v>25</v>
      </c>
      <c r="T1743">
        <v>901244</v>
      </c>
      <c r="U1743">
        <v>90</v>
      </c>
      <c r="V1743" t="s">
        <v>1065</v>
      </c>
      <c r="X1743" t="s">
        <v>5669</v>
      </c>
      <c r="Y1743">
        <v>1597155</v>
      </c>
      <c r="Z1743" t="s">
        <v>350</v>
      </c>
      <c r="AB1743">
        <f t="shared" si="218"/>
        <v>2024</v>
      </c>
      <c r="AC1743">
        <f t="shared" si="219"/>
        <v>11</v>
      </c>
      <c r="AD1743" t="str">
        <f t="shared" si="220"/>
        <v>Q3</v>
      </c>
      <c r="AE1743" t="str">
        <f t="shared" si="221"/>
        <v>FY24/25</v>
      </c>
      <c r="AF1743" t="str">
        <f t="shared" si="222"/>
        <v>SOUTH</v>
      </c>
    </row>
    <row r="1744" spans="1:32">
      <c r="A1744" t="s">
        <v>3025</v>
      </c>
      <c r="B1744" t="s">
        <v>22</v>
      </c>
      <c r="C1744" t="str">
        <f t="shared" si="216"/>
        <v>SPARES/OTHER</v>
      </c>
      <c r="D1744" s="4">
        <v>45617</v>
      </c>
      <c r="E1744" t="str">
        <f t="shared" si="217"/>
        <v>YAMAHA</v>
      </c>
      <c r="F1744">
        <v>14100836</v>
      </c>
      <c r="G1744" s="19">
        <v>45617</v>
      </c>
      <c r="H1744" t="s">
        <v>1538</v>
      </c>
      <c r="I1744" t="s">
        <v>1539</v>
      </c>
      <c r="J1744">
        <v>10</v>
      </c>
      <c r="K1744">
        <v>10</v>
      </c>
      <c r="L1744">
        <v>380</v>
      </c>
      <c r="M1744" t="s">
        <v>36</v>
      </c>
      <c r="N1744">
        <v>1.0920000000000001</v>
      </c>
      <c r="O1744">
        <v>380</v>
      </c>
      <c r="P1744">
        <f t="shared" si="223"/>
        <v>414.96000000000004</v>
      </c>
      <c r="Q1744" t="s">
        <v>41</v>
      </c>
      <c r="R1744" t="s">
        <v>349</v>
      </c>
      <c r="S1744" t="s">
        <v>25</v>
      </c>
      <c r="T1744">
        <v>901244</v>
      </c>
      <c r="U1744">
        <v>200</v>
      </c>
      <c r="V1744" t="s">
        <v>1065</v>
      </c>
      <c r="X1744" t="s">
        <v>5669</v>
      </c>
      <c r="Y1744">
        <v>1597155</v>
      </c>
      <c r="Z1744" t="s">
        <v>350</v>
      </c>
      <c r="AB1744">
        <f t="shared" si="218"/>
        <v>2024</v>
      </c>
      <c r="AC1744">
        <f t="shared" si="219"/>
        <v>11</v>
      </c>
      <c r="AD1744" t="str">
        <f t="shared" si="220"/>
        <v>Q3</v>
      </c>
      <c r="AE1744" t="str">
        <f t="shared" si="221"/>
        <v>FY24/25</v>
      </c>
      <c r="AF1744" t="str">
        <f t="shared" si="222"/>
        <v>SOUTH</v>
      </c>
    </row>
    <row r="1745" spans="1:32">
      <c r="A1745" t="s">
        <v>3025</v>
      </c>
      <c r="B1745" t="s">
        <v>22</v>
      </c>
      <c r="C1745" t="str">
        <f t="shared" si="216"/>
        <v>SPARES/OTHER</v>
      </c>
      <c r="D1745" s="4">
        <v>45617</v>
      </c>
      <c r="E1745" t="str">
        <f t="shared" si="217"/>
        <v>YAMAHA</v>
      </c>
      <c r="F1745">
        <v>14100836</v>
      </c>
      <c r="G1745" s="19">
        <v>45617</v>
      </c>
      <c r="H1745" t="s">
        <v>1978</v>
      </c>
      <c r="I1745" t="s">
        <v>1979</v>
      </c>
      <c r="J1745">
        <v>10</v>
      </c>
      <c r="K1745">
        <v>10</v>
      </c>
      <c r="L1745">
        <v>600</v>
      </c>
      <c r="M1745" t="s">
        <v>36</v>
      </c>
      <c r="N1745">
        <v>1.0920000000000001</v>
      </c>
      <c r="O1745">
        <v>600</v>
      </c>
      <c r="P1745">
        <f t="shared" si="223"/>
        <v>655.20000000000005</v>
      </c>
      <c r="Q1745" t="s">
        <v>41</v>
      </c>
      <c r="R1745" t="s">
        <v>349</v>
      </c>
      <c r="S1745" t="s">
        <v>25</v>
      </c>
      <c r="T1745">
        <v>901244</v>
      </c>
      <c r="U1745">
        <v>310</v>
      </c>
      <c r="V1745" t="s">
        <v>1065</v>
      </c>
      <c r="X1745" t="s">
        <v>5669</v>
      </c>
      <c r="Y1745">
        <v>1597155</v>
      </c>
      <c r="Z1745" t="s">
        <v>350</v>
      </c>
      <c r="AB1745">
        <f t="shared" si="218"/>
        <v>2024</v>
      </c>
      <c r="AC1745">
        <f t="shared" si="219"/>
        <v>11</v>
      </c>
      <c r="AD1745" t="str">
        <f t="shared" si="220"/>
        <v>Q3</v>
      </c>
      <c r="AE1745" t="str">
        <f t="shared" si="221"/>
        <v>FY24/25</v>
      </c>
      <c r="AF1745" t="str">
        <f t="shared" si="222"/>
        <v>SOUTH</v>
      </c>
    </row>
    <row r="1746" spans="1:32">
      <c r="A1746" t="s">
        <v>3025</v>
      </c>
      <c r="B1746" t="s">
        <v>22</v>
      </c>
      <c r="C1746" t="str">
        <f t="shared" si="216"/>
        <v>SPARES/OTHER</v>
      </c>
      <c r="D1746" s="4">
        <v>45617</v>
      </c>
      <c r="E1746" t="str">
        <f t="shared" si="217"/>
        <v>YAMAHA</v>
      </c>
      <c r="F1746">
        <v>14100836</v>
      </c>
      <c r="G1746" s="19">
        <v>45617</v>
      </c>
      <c r="H1746" t="s">
        <v>156</v>
      </c>
      <c r="I1746" t="s">
        <v>157</v>
      </c>
      <c r="J1746">
        <v>5</v>
      </c>
      <c r="K1746">
        <v>5</v>
      </c>
      <c r="L1746">
        <v>834.87</v>
      </c>
      <c r="M1746" t="s">
        <v>36</v>
      </c>
      <c r="N1746">
        <v>1.0920000000000001</v>
      </c>
      <c r="O1746">
        <v>834.87</v>
      </c>
      <c r="P1746">
        <f t="shared" si="223"/>
        <v>911.67804000000012</v>
      </c>
      <c r="Q1746" t="s">
        <v>41</v>
      </c>
      <c r="R1746" t="s">
        <v>349</v>
      </c>
      <c r="S1746" t="s">
        <v>25</v>
      </c>
      <c r="T1746">
        <v>901244</v>
      </c>
      <c r="U1746">
        <v>460</v>
      </c>
      <c r="V1746" t="s">
        <v>1065</v>
      </c>
      <c r="X1746" t="s">
        <v>5669</v>
      </c>
      <c r="Y1746">
        <v>1597155</v>
      </c>
      <c r="Z1746" t="s">
        <v>350</v>
      </c>
      <c r="AB1746">
        <f t="shared" si="218"/>
        <v>2024</v>
      </c>
      <c r="AC1746">
        <f t="shared" si="219"/>
        <v>11</v>
      </c>
      <c r="AD1746" t="str">
        <f t="shared" si="220"/>
        <v>Q3</v>
      </c>
      <c r="AE1746" t="str">
        <f t="shared" si="221"/>
        <v>FY24/25</v>
      </c>
      <c r="AF1746" t="str">
        <f t="shared" si="222"/>
        <v>SOUTH</v>
      </c>
    </row>
    <row r="1747" spans="1:32">
      <c r="A1747" t="s">
        <v>3025</v>
      </c>
      <c r="B1747" t="s">
        <v>22</v>
      </c>
      <c r="C1747" t="str">
        <f t="shared" si="216"/>
        <v>SPARES/OTHER</v>
      </c>
      <c r="D1747" s="4">
        <v>45617</v>
      </c>
      <c r="E1747" t="str">
        <f t="shared" si="217"/>
        <v>OTHERS</v>
      </c>
      <c r="F1747">
        <v>14100837</v>
      </c>
      <c r="G1747" s="19">
        <v>45617</v>
      </c>
      <c r="H1747" t="s">
        <v>5670</v>
      </c>
      <c r="I1747" t="s">
        <v>351</v>
      </c>
      <c r="J1747">
        <v>20</v>
      </c>
      <c r="K1747">
        <v>20</v>
      </c>
      <c r="L1747">
        <v>2831.86</v>
      </c>
      <c r="M1747" t="s">
        <v>36</v>
      </c>
      <c r="N1747">
        <v>1.0920000000000001</v>
      </c>
      <c r="O1747">
        <v>2831.86</v>
      </c>
      <c r="P1747">
        <f t="shared" si="223"/>
        <v>3092.3911200000002</v>
      </c>
      <c r="Q1747" t="s">
        <v>41</v>
      </c>
      <c r="R1747" t="s">
        <v>2727</v>
      </c>
      <c r="S1747" t="s">
        <v>25</v>
      </c>
      <c r="T1747">
        <v>901243</v>
      </c>
      <c r="U1747">
        <v>1061.94</v>
      </c>
      <c r="V1747" t="s">
        <v>1065</v>
      </c>
      <c r="X1747" t="s">
        <v>5671</v>
      </c>
      <c r="Y1747">
        <v>1597157</v>
      </c>
      <c r="Z1747" t="s">
        <v>2729</v>
      </c>
      <c r="AB1747">
        <f t="shared" si="218"/>
        <v>2024</v>
      </c>
      <c r="AC1747">
        <f t="shared" si="219"/>
        <v>11</v>
      </c>
      <c r="AD1747" t="str">
        <f t="shared" si="220"/>
        <v>Q3</v>
      </c>
      <c r="AE1747" t="str">
        <f t="shared" si="221"/>
        <v>FY24/25</v>
      </c>
      <c r="AF1747" t="str">
        <f t="shared" si="222"/>
        <v>SOUTH</v>
      </c>
    </row>
    <row r="1748" spans="1:32">
      <c r="A1748" t="s">
        <v>3025</v>
      </c>
      <c r="B1748" t="s">
        <v>22</v>
      </c>
      <c r="C1748" t="str">
        <f t="shared" si="216"/>
        <v>SPARES/OTHER</v>
      </c>
      <c r="D1748" s="4">
        <v>45617</v>
      </c>
      <c r="E1748" t="str">
        <f t="shared" si="217"/>
        <v>YAMAHA</v>
      </c>
      <c r="F1748">
        <v>14100838</v>
      </c>
      <c r="G1748" s="19">
        <v>45617</v>
      </c>
      <c r="H1748" t="s">
        <v>93</v>
      </c>
      <c r="I1748" t="s">
        <v>94</v>
      </c>
      <c r="J1748">
        <v>5</v>
      </c>
      <c r="K1748">
        <v>5</v>
      </c>
      <c r="L1748">
        <v>4867.26</v>
      </c>
      <c r="M1748" t="s">
        <v>36</v>
      </c>
      <c r="N1748">
        <v>1.0920000000000001</v>
      </c>
      <c r="O1748">
        <v>4867.26</v>
      </c>
      <c r="P1748">
        <f t="shared" si="223"/>
        <v>5315.0479200000009</v>
      </c>
      <c r="Q1748" t="s">
        <v>41</v>
      </c>
      <c r="R1748" t="s">
        <v>2506</v>
      </c>
      <c r="S1748" t="s">
        <v>25</v>
      </c>
      <c r="T1748">
        <v>901241</v>
      </c>
      <c r="U1748">
        <v>2309.34</v>
      </c>
      <c r="V1748" t="s">
        <v>1065</v>
      </c>
      <c r="X1748" t="s">
        <v>5668</v>
      </c>
      <c r="Y1748">
        <v>1597164</v>
      </c>
      <c r="Z1748" t="s">
        <v>2508</v>
      </c>
      <c r="AB1748">
        <f t="shared" si="218"/>
        <v>2024</v>
      </c>
      <c r="AC1748">
        <f t="shared" si="219"/>
        <v>11</v>
      </c>
      <c r="AD1748" t="str">
        <f t="shared" si="220"/>
        <v>Q3</v>
      </c>
      <c r="AE1748" t="str">
        <f t="shared" si="221"/>
        <v>FY24/25</v>
      </c>
      <c r="AF1748" t="str">
        <f t="shared" si="222"/>
        <v>SOUTH</v>
      </c>
    </row>
    <row r="1749" spans="1:32">
      <c r="A1749" t="s">
        <v>3025</v>
      </c>
      <c r="B1749" t="s">
        <v>22</v>
      </c>
      <c r="C1749" t="str">
        <f t="shared" si="216"/>
        <v>FEEDER</v>
      </c>
      <c r="D1749" s="4">
        <v>45617</v>
      </c>
      <c r="E1749" t="str">
        <f t="shared" si="217"/>
        <v>YAMAHA</v>
      </c>
      <c r="F1749">
        <v>14100839</v>
      </c>
      <c r="G1749" s="19">
        <v>45617</v>
      </c>
      <c r="H1749" t="s">
        <v>37</v>
      </c>
      <c r="I1749" t="s">
        <v>38</v>
      </c>
      <c r="J1749">
        <v>1</v>
      </c>
      <c r="K1749">
        <v>1</v>
      </c>
      <c r="L1749">
        <v>0</v>
      </c>
      <c r="M1749" t="s">
        <v>36</v>
      </c>
      <c r="N1749">
        <v>1.0920000000000001</v>
      </c>
      <c r="O1749">
        <v>0</v>
      </c>
      <c r="P1749">
        <f t="shared" si="223"/>
        <v>0</v>
      </c>
      <c r="Q1749" t="s">
        <v>41</v>
      </c>
      <c r="R1749" t="s">
        <v>5154</v>
      </c>
      <c r="S1749" t="s">
        <v>25</v>
      </c>
      <c r="T1749">
        <v>901239</v>
      </c>
      <c r="U1749">
        <v>1997.81</v>
      </c>
      <c r="V1749" t="s">
        <v>1065</v>
      </c>
      <c r="X1749" t="s">
        <v>5667</v>
      </c>
      <c r="Y1749">
        <v>1595165</v>
      </c>
      <c r="Z1749" t="s">
        <v>5156</v>
      </c>
      <c r="AB1749">
        <f t="shared" si="218"/>
        <v>2024</v>
      </c>
      <c r="AC1749">
        <f t="shared" si="219"/>
        <v>11</v>
      </c>
      <c r="AD1749" t="str">
        <f t="shared" si="220"/>
        <v>Q3</v>
      </c>
      <c r="AE1749" t="str">
        <f t="shared" si="221"/>
        <v>FY24/25</v>
      </c>
      <c r="AF1749" t="str">
        <f t="shared" si="222"/>
        <v>SOUTH</v>
      </c>
    </row>
    <row r="1750" spans="1:32">
      <c r="A1750" t="s">
        <v>3025</v>
      </c>
      <c r="B1750" t="s">
        <v>22</v>
      </c>
      <c r="C1750" t="str">
        <f t="shared" si="216"/>
        <v>SPARES/OTHER</v>
      </c>
      <c r="D1750" s="4">
        <v>45624</v>
      </c>
      <c r="E1750" t="str">
        <f t="shared" si="217"/>
        <v>YAMAHA</v>
      </c>
      <c r="F1750">
        <v>14100840</v>
      </c>
      <c r="G1750" s="19">
        <v>45624</v>
      </c>
      <c r="H1750" t="s">
        <v>478</v>
      </c>
      <c r="I1750" t="s">
        <v>125</v>
      </c>
      <c r="J1750">
        <v>2</v>
      </c>
      <c r="K1750">
        <v>2</v>
      </c>
      <c r="L1750">
        <v>566.37</v>
      </c>
      <c r="M1750" t="s">
        <v>36</v>
      </c>
      <c r="N1750">
        <v>1.0920000000000001</v>
      </c>
      <c r="O1750">
        <v>566.37</v>
      </c>
      <c r="P1750">
        <f t="shared" si="223"/>
        <v>618.47604000000001</v>
      </c>
      <c r="Q1750" t="s">
        <v>41</v>
      </c>
      <c r="R1750" t="s">
        <v>1703</v>
      </c>
      <c r="S1750" t="s">
        <v>25</v>
      </c>
      <c r="T1750">
        <v>901247</v>
      </c>
      <c r="U1750">
        <v>338.8</v>
      </c>
      <c r="V1750" t="s">
        <v>1065</v>
      </c>
      <c r="X1750" t="s">
        <v>5672</v>
      </c>
      <c r="Y1750">
        <v>1602123</v>
      </c>
      <c r="Z1750" t="s">
        <v>1705</v>
      </c>
      <c r="AB1750">
        <f t="shared" si="218"/>
        <v>2024</v>
      </c>
      <c r="AC1750">
        <f t="shared" si="219"/>
        <v>11</v>
      </c>
      <c r="AD1750" t="str">
        <f t="shared" si="220"/>
        <v>Q3</v>
      </c>
      <c r="AE1750" t="str">
        <f t="shared" si="221"/>
        <v>FY24/25</v>
      </c>
      <c r="AF1750" t="str">
        <f t="shared" si="222"/>
        <v>SOUTH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DCEF3-78B5-40D7-84E2-AF6FFA62320E}">
  <sheetPr codeName="Sheet1"/>
  <dimension ref="A1:T119"/>
  <sheetViews>
    <sheetView zoomScale="81" zoomScaleNormal="81" workbookViewId="0">
      <pane xSplit="3" ySplit="1" topLeftCell="F41" activePane="bottomRight" state="frozen"/>
      <selection pane="topRight" activeCell="B1" sqref="B1"/>
      <selection pane="bottomLeft" activeCell="A2" sqref="A2"/>
      <selection pane="bottomRight" activeCell="G49" sqref="G49"/>
    </sheetView>
  </sheetViews>
  <sheetFormatPr defaultColWidth="8.77734375" defaultRowHeight="14.4"/>
  <cols>
    <col min="1" max="2" width="13.21875" style="70" customWidth="1"/>
    <col min="3" max="3" width="34.44140625" style="2" bestFit="1" customWidth="1"/>
    <col min="4" max="4" width="15.5546875" style="2" customWidth="1"/>
    <col min="5" max="5" width="16.44140625" style="71" customWidth="1"/>
    <col min="6" max="6" width="74.21875" style="66" customWidth="1"/>
    <col min="7" max="7" width="14" style="67" customWidth="1"/>
    <col min="8" max="8" width="44.109375" style="2" bestFit="1" customWidth="1"/>
    <col min="9" max="9" width="11.44140625" style="2" customWidth="1"/>
    <col min="10" max="10" width="13.44140625" style="2" customWidth="1"/>
    <col min="11" max="11" width="34.33203125" style="72" customWidth="1"/>
    <col min="12" max="12" width="26.44140625" style="72" customWidth="1"/>
    <col min="13" max="13" width="8.77734375" style="2" customWidth="1"/>
    <col min="14" max="14" width="16.33203125" style="2" bestFit="1" customWidth="1"/>
    <col min="15" max="15" width="12.21875" style="2" customWidth="1"/>
    <col min="16" max="16" width="20.5546875" style="2" customWidth="1"/>
    <col min="17" max="17" width="9.6640625" bestFit="1" customWidth="1"/>
    <col min="18" max="18" width="10.5546875" bestFit="1" customWidth="1"/>
    <col min="19" max="19" width="19.21875" bestFit="1" customWidth="1"/>
    <col min="20" max="20" width="30" style="48" bestFit="1" customWidth="1"/>
  </cols>
  <sheetData>
    <row r="1" spans="1:20" s="39" customFormat="1" ht="15" thickBot="1">
      <c r="A1" s="26" t="s">
        <v>5049</v>
      </c>
      <c r="B1" s="26" t="s">
        <v>5050</v>
      </c>
      <c r="C1" s="27" t="s">
        <v>379</v>
      </c>
      <c r="D1" s="28" t="s">
        <v>5610</v>
      </c>
      <c r="E1" s="29" t="s">
        <v>5611</v>
      </c>
      <c r="F1" s="30" t="s">
        <v>5238</v>
      </c>
      <c r="G1" s="31" t="s">
        <v>380</v>
      </c>
      <c r="H1" s="31" t="s">
        <v>381</v>
      </c>
      <c r="I1" s="32" t="s">
        <v>5051</v>
      </c>
      <c r="J1" s="32" t="s">
        <v>5052</v>
      </c>
      <c r="K1" s="33" t="s">
        <v>3597</v>
      </c>
      <c r="L1" s="34" t="s">
        <v>3598</v>
      </c>
      <c r="M1" s="31" t="s">
        <v>376</v>
      </c>
      <c r="N1" s="35" t="s">
        <v>382</v>
      </c>
      <c r="O1" s="31" t="s">
        <v>0</v>
      </c>
      <c r="P1" s="35" t="s">
        <v>383</v>
      </c>
      <c r="Q1" s="36" t="s">
        <v>384</v>
      </c>
      <c r="R1" s="37" t="s">
        <v>385</v>
      </c>
      <c r="S1" s="38" t="s">
        <v>5260</v>
      </c>
      <c r="T1" s="38" t="s">
        <v>5261</v>
      </c>
    </row>
    <row r="2" spans="1:20" s="46" customFormat="1">
      <c r="A2" s="40">
        <v>2024</v>
      </c>
      <c r="B2" s="40">
        <v>2</v>
      </c>
      <c r="C2" s="41" t="s">
        <v>386</v>
      </c>
      <c r="D2" s="42">
        <v>5.3100000000000001E-2</v>
      </c>
      <c r="E2" s="43">
        <v>1.0900000000000001</v>
      </c>
      <c r="F2" s="42" t="s">
        <v>388</v>
      </c>
      <c r="G2" s="44" t="s">
        <v>26</v>
      </c>
      <c r="H2" s="42" t="s">
        <v>389</v>
      </c>
      <c r="I2" s="42">
        <v>100</v>
      </c>
      <c r="J2" s="42">
        <v>1</v>
      </c>
      <c r="K2" s="45">
        <v>3493.5897435897441</v>
      </c>
      <c r="L2" s="25">
        <f>IFERROR(IF(ISBLANK(K2), "", IF(G2="USD", K2*7.8, IF(G2="HKD", K2, IF(G2="CNY", K2*E2, IF(G2="JPY", K2*D2, ""))))), "")</f>
        <v>185.50961538461542</v>
      </c>
      <c r="M2" s="42" t="s">
        <v>377</v>
      </c>
      <c r="N2" s="11" t="s">
        <v>387</v>
      </c>
      <c r="O2" s="42" t="s">
        <v>22</v>
      </c>
      <c r="P2" s="11" t="str">
        <f t="shared" ref="P2:P35" si="0">IF(K2="","",IF(H2="Technical Service Fee","","Yes"))</f>
        <v>Yes</v>
      </c>
      <c r="Q2" s="46">
        <v>303215</v>
      </c>
      <c r="R2" s="47">
        <v>11116881</v>
      </c>
      <c r="S2" s="48" t="str">
        <f>IF(COUNTIF(C2:C$57,C2)=1,
IF(M2="ESEL","HKD",
IF(OR(M2="ESHL",M2="ESSZ"),"CNY","")),
"")</f>
        <v>HKD</v>
      </c>
      <c r="T2" s="48">
        <f>IF(M2="ESEL",
SUMIF(C:C,C2,L:L)*(COUNTIF(C2:C$57,C2)=1),
IF(OR(M2="ESHL",M2="ESSZ"),
SUMIF(C:C,C2,K:K)*(COUNTIF(C2:C$57,C2)=1),
""))</f>
        <v>185.50961538461542</v>
      </c>
    </row>
    <row r="3" spans="1:20" s="46" customFormat="1">
      <c r="A3" s="40">
        <v>2024</v>
      </c>
      <c r="B3" s="40">
        <v>2</v>
      </c>
      <c r="C3" s="53" t="s">
        <v>390</v>
      </c>
      <c r="D3" s="42">
        <v>5.3100000000000001E-2</v>
      </c>
      <c r="E3" s="43">
        <v>1.0900000000000001</v>
      </c>
      <c r="F3" s="42" t="s">
        <v>391</v>
      </c>
      <c r="G3" s="44" t="s">
        <v>26</v>
      </c>
      <c r="H3" s="42" t="s">
        <v>392</v>
      </c>
      <c r="I3" s="42">
        <v>4</v>
      </c>
      <c r="J3" s="42">
        <v>1</v>
      </c>
      <c r="K3" s="45">
        <v>20147.8743068392</v>
      </c>
      <c r="L3" s="25">
        <f t="shared" ref="L3:L36" si="1">IFERROR(IF(ISBLANK(K3), "", IF(G3="USD", K3*7.8, IF(G3="HKD", K3, IF(G3="CNY", K3*E3, IF(G3="JPY", K3*D3, ""))))), "")</f>
        <v>1069.8521256931615</v>
      </c>
      <c r="M3" s="42" t="s">
        <v>377</v>
      </c>
      <c r="N3" s="11" t="s">
        <v>387</v>
      </c>
      <c r="O3" s="42" t="s">
        <v>22</v>
      </c>
      <c r="P3" s="11" t="str">
        <f t="shared" si="0"/>
        <v>Yes</v>
      </c>
      <c r="Q3" s="46">
        <v>303228</v>
      </c>
      <c r="R3" s="54">
        <v>11116886</v>
      </c>
      <c r="S3" s="48" t="str">
        <f>IF(COUNTIF(C3:C$57,C3)=1,
IF(M3="ESEL","HKD",
IF(OR(M3="ESHL",M3="ESSZ"),"CNY","")),
"")</f>
        <v>HKD</v>
      </c>
      <c r="T3" s="48">
        <f>IF(M3="ESEL",
SUMIF(C:C,C3,L:L)*(COUNTIF(C3:C$57,C3)=1),
IF(OR(M3="ESHL",M3="ESSZ"),
SUMIF(C:C,C3,K:K)*(COUNTIF(C3:C$57,C3)=1),
""))</f>
        <v>1069.8521256931615</v>
      </c>
    </row>
    <row r="4" spans="1:20" s="46" customFormat="1">
      <c r="A4" s="40">
        <v>2024</v>
      </c>
      <c r="B4" s="40">
        <v>2</v>
      </c>
      <c r="C4" s="55" t="s">
        <v>393</v>
      </c>
      <c r="D4" s="42">
        <v>5.3100000000000001E-2</v>
      </c>
      <c r="E4" s="43">
        <v>1.0900000000000001</v>
      </c>
      <c r="F4" s="42" t="s">
        <v>394</v>
      </c>
      <c r="G4" s="44" t="s">
        <v>26</v>
      </c>
      <c r="H4" s="42" t="s">
        <v>395</v>
      </c>
      <c r="I4" s="42">
        <v>4</v>
      </c>
      <c r="J4" s="42">
        <v>1</v>
      </c>
      <c r="K4" s="45">
        <v>20147.8743068392</v>
      </c>
      <c r="L4" s="25">
        <f t="shared" si="1"/>
        <v>1069.8521256931615</v>
      </c>
      <c r="M4" s="42" t="s">
        <v>377</v>
      </c>
      <c r="N4" s="11" t="s">
        <v>387</v>
      </c>
      <c r="O4" s="42" t="s">
        <v>22</v>
      </c>
      <c r="P4" s="11" t="str">
        <f t="shared" si="0"/>
        <v>Yes</v>
      </c>
      <c r="Q4" s="46">
        <v>303234</v>
      </c>
      <c r="R4" s="56">
        <v>11116884</v>
      </c>
      <c r="S4" s="48" t="str">
        <f>IF(COUNTIF(C4:C$57,C4)=1,
IF(M4="ESEL","HKD",
IF(OR(M4="ESHL",M4="ESSZ"),"CNY","")),
"")</f>
        <v/>
      </c>
      <c r="T4" s="48">
        <f>IF(M4="ESEL",
SUMIF(C:C,C4,L:L)*(COUNTIF(C4:C$57,C4)=1),
IF(OR(M4="ESHL",M4="ESSZ"),
SUMIF(C:C,C4,K:K)*(COUNTIF(C4:C$57,C4)=1),
""))</f>
        <v>0</v>
      </c>
    </row>
    <row r="5" spans="1:20" s="46" customFormat="1">
      <c r="A5" s="40">
        <v>2024</v>
      </c>
      <c r="B5" s="40">
        <v>2</v>
      </c>
      <c r="C5" s="55" t="s">
        <v>393</v>
      </c>
      <c r="D5" s="42">
        <v>5.3100000000000001E-2</v>
      </c>
      <c r="E5" s="43">
        <v>1.0900000000000001</v>
      </c>
      <c r="F5" s="42" t="s">
        <v>394</v>
      </c>
      <c r="G5" s="44" t="s">
        <v>26</v>
      </c>
      <c r="H5" s="42" t="s">
        <v>396</v>
      </c>
      <c r="I5" s="42">
        <v>4</v>
      </c>
      <c r="J5" s="42">
        <v>1</v>
      </c>
      <c r="K5" s="45">
        <v>20147.8743068392</v>
      </c>
      <c r="L5" s="25">
        <f t="shared" si="1"/>
        <v>1069.8521256931615</v>
      </c>
      <c r="M5" s="42" t="s">
        <v>377</v>
      </c>
      <c r="N5" s="11" t="s">
        <v>387</v>
      </c>
      <c r="O5" s="42" t="s">
        <v>22</v>
      </c>
      <c r="P5" s="11" t="str">
        <f t="shared" si="0"/>
        <v>Yes</v>
      </c>
      <c r="Q5" s="46">
        <v>303234</v>
      </c>
      <c r="R5" s="56">
        <v>11116884</v>
      </c>
      <c r="S5" s="48" t="str">
        <f>IF(COUNTIF(C5:C$57,C5)=1,
IF(M5="ESEL","HKD",
IF(OR(M5="ESHL",M5="ESSZ"),"CNY","")),
"")</f>
        <v>HKD</v>
      </c>
      <c r="T5" s="48">
        <f>IF(M5="ESEL",
SUMIF(C:C,C5,L:L)*(COUNTIF(C5:C$57,C5)=1),
IF(OR(M5="ESHL",M5="ESSZ"),
SUMIF(C:C,C5,K:K)*(COUNTIF(C5:C$57,C5)=1),
""))</f>
        <v>2139.704251386323</v>
      </c>
    </row>
    <row r="6" spans="1:20" s="46" customFormat="1">
      <c r="A6" s="40">
        <v>2024</v>
      </c>
      <c r="B6" s="40">
        <v>3</v>
      </c>
      <c r="C6" s="49" t="s">
        <v>3599</v>
      </c>
      <c r="D6" s="42">
        <v>5.3100000000000001E-2</v>
      </c>
      <c r="E6" s="43">
        <v>1.087</v>
      </c>
      <c r="F6" s="65" t="s">
        <v>3600</v>
      </c>
      <c r="G6" s="44" t="s">
        <v>26</v>
      </c>
      <c r="H6" s="42" t="s">
        <v>396</v>
      </c>
      <c r="I6" s="42">
        <v>4</v>
      </c>
      <c r="J6" s="42">
        <v>1</v>
      </c>
      <c r="K6" s="45">
        <v>20527.306967984932</v>
      </c>
      <c r="L6" s="25">
        <f t="shared" si="1"/>
        <v>1090</v>
      </c>
      <c r="M6" s="42" t="s">
        <v>377</v>
      </c>
      <c r="N6" s="11" t="s">
        <v>387</v>
      </c>
      <c r="O6" s="42" t="s">
        <v>22</v>
      </c>
      <c r="P6" s="11" t="str">
        <f t="shared" si="0"/>
        <v>Yes</v>
      </c>
      <c r="Q6" s="46">
        <v>303245</v>
      </c>
      <c r="R6" s="50">
        <v>11116895</v>
      </c>
      <c r="S6" s="48" t="str">
        <f>IF(COUNTIF(C6:C$57,C6)=1,
IF(M6="ESEL","HKD",
IF(OR(M6="ESHL",M6="ESSZ"),"CNY","")),
"")</f>
        <v/>
      </c>
      <c r="T6" s="48">
        <f>IF(M6="ESEL",
SUMIF(R:R,R6,L:L)*(COUNTIF(R6:R$57,R6)=1),
IF(OR(M6="ESHL",M6="ESSZ"),
SUMIF(R:R,R6,K:K)*(COUNTIF(R6:R$57,R6)=1),
""))</f>
        <v>0</v>
      </c>
    </row>
    <row r="7" spans="1:20" s="46" customFormat="1">
      <c r="A7" s="40">
        <v>2024</v>
      </c>
      <c r="B7" s="40">
        <v>3</v>
      </c>
      <c r="C7" s="49" t="s">
        <v>3599</v>
      </c>
      <c r="D7" s="42">
        <v>5.3100000000000001E-2</v>
      </c>
      <c r="E7" s="43">
        <v>1.087</v>
      </c>
      <c r="F7" s="65" t="s">
        <v>3600</v>
      </c>
      <c r="G7" s="44" t="s">
        <v>26</v>
      </c>
      <c r="H7" s="42" t="s">
        <v>5460</v>
      </c>
      <c r="I7" s="42">
        <v>4</v>
      </c>
      <c r="J7" s="42">
        <v>1</v>
      </c>
      <c r="K7" s="45">
        <v>20527.306967984932</v>
      </c>
      <c r="L7" s="25">
        <f t="shared" si="1"/>
        <v>1090</v>
      </c>
      <c r="M7" s="42" t="s">
        <v>377</v>
      </c>
      <c r="N7" s="11" t="s">
        <v>387</v>
      </c>
      <c r="O7" s="42" t="s">
        <v>22</v>
      </c>
      <c r="P7" s="11" t="str">
        <f t="shared" si="0"/>
        <v>Yes</v>
      </c>
      <c r="Q7" s="46">
        <v>303245</v>
      </c>
      <c r="R7" s="50">
        <v>11116895</v>
      </c>
      <c r="S7" s="48" t="str">
        <f>IF(COUNTIF(C7:C$57,C7)=1,
IF(M7="ESEL","HKD",
IF(OR(M7="ESHL",M7="ESSZ"),"CNY","")),
"")</f>
        <v/>
      </c>
      <c r="T7" s="48">
        <f>IF(M7="ESEL",
SUMIF(R:R,R7,L:L)*(COUNTIF(R7:R$57,R7)=1),
IF(OR(M7="ESHL",M7="ESSZ"),
SUMIF(R:R,R7,K:K)*(COUNTIF(R7:R$57,R7)=1),
""))</f>
        <v>0</v>
      </c>
    </row>
    <row r="8" spans="1:20" s="46" customFormat="1">
      <c r="A8" s="40">
        <v>2024</v>
      </c>
      <c r="B8" s="40">
        <v>3</v>
      </c>
      <c r="C8" s="49" t="s">
        <v>3599</v>
      </c>
      <c r="D8" s="42">
        <v>5.3100000000000001E-2</v>
      </c>
      <c r="E8" s="43">
        <v>1.087</v>
      </c>
      <c r="F8" s="65" t="s">
        <v>3600</v>
      </c>
      <c r="G8" s="44" t="s">
        <v>26</v>
      </c>
      <c r="H8" s="42" t="s">
        <v>3602</v>
      </c>
      <c r="I8" s="42">
        <v>20</v>
      </c>
      <c r="J8" s="42">
        <v>1</v>
      </c>
      <c r="K8" s="45">
        <v>102636.53483992501</v>
      </c>
      <c r="L8" s="25">
        <f t="shared" si="1"/>
        <v>5450.0000000000182</v>
      </c>
      <c r="M8" s="42" t="s">
        <v>377</v>
      </c>
      <c r="N8" s="11" t="s">
        <v>387</v>
      </c>
      <c r="O8" s="42" t="s">
        <v>22</v>
      </c>
      <c r="P8" s="11" t="str">
        <f t="shared" si="0"/>
        <v>Yes</v>
      </c>
      <c r="Q8" s="46">
        <v>303245</v>
      </c>
      <c r="R8" s="50">
        <v>11116895</v>
      </c>
      <c r="S8" s="48" t="str">
        <f>IF(COUNTIF(C8:C$57,C8)=1,
IF(M8="ESEL","HKD",
IF(OR(M8="ESHL",M8="ESSZ"),"CNY","")),
"")</f>
        <v>HKD</v>
      </c>
      <c r="T8" s="48">
        <f>IF(M8="ESEL",
SUMIF(R:R,R8,L:L)*(COUNTIF(R8:R$57,R8)=1),
IF(OR(M8="ESHL",M8="ESSZ"),
SUMIF(R:R,R8,K:K)*(COUNTIF(R8:R$57,R8)=1),
""))</f>
        <v>7630.0000000000182</v>
      </c>
    </row>
    <row r="9" spans="1:20" s="46" customFormat="1">
      <c r="A9" s="40">
        <v>2024</v>
      </c>
      <c r="B9" s="40">
        <v>3</v>
      </c>
      <c r="C9" s="51" t="s">
        <v>3603</v>
      </c>
      <c r="D9" s="42">
        <v>5.3100000000000001E-2</v>
      </c>
      <c r="E9" s="43">
        <v>1.087</v>
      </c>
      <c r="F9" s="65" t="s">
        <v>3604</v>
      </c>
      <c r="G9" s="44" t="s">
        <v>26</v>
      </c>
      <c r="H9" s="42" t="s">
        <v>395</v>
      </c>
      <c r="I9" s="42">
        <v>4</v>
      </c>
      <c r="J9" s="42">
        <v>1</v>
      </c>
      <c r="K9" s="45">
        <v>20527.3069679849</v>
      </c>
      <c r="L9" s="25">
        <f t="shared" si="1"/>
        <v>1089.9999999999982</v>
      </c>
      <c r="M9" s="42" t="s">
        <v>377</v>
      </c>
      <c r="N9" s="11" t="s">
        <v>387</v>
      </c>
      <c r="O9" s="42" t="s">
        <v>22</v>
      </c>
      <c r="P9" s="11" t="str">
        <f t="shared" si="0"/>
        <v>Yes</v>
      </c>
      <c r="Q9" s="46">
        <v>303249</v>
      </c>
      <c r="R9" s="52">
        <v>11116902</v>
      </c>
      <c r="S9" s="48" t="str">
        <f>IF(COUNTIF(C9:C$57,C9)=1,
IF(M9="ESEL","HKD",
IF(OR(M9="ESHL",M9="ESSZ"),"CNY","")),
"")</f>
        <v>HKD</v>
      </c>
      <c r="T9" s="48">
        <f>IF(M9="ESEL",
SUMIF(R:R,R9,L:L)*(COUNTIF(R9:R$57,R9)=1),
IF(OR(M9="ESHL",M9="ESSZ"),
SUMIF(R:R,R9,K:K)*(COUNTIF(R9:R$57,R9)=1),
""))</f>
        <v>1089.9999999999982</v>
      </c>
    </row>
    <row r="10" spans="1:20" s="46" customFormat="1">
      <c r="A10" s="40">
        <v>2024</v>
      </c>
      <c r="B10" s="40">
        <v>3</v>
      </c>
      <c r="C10" s="53" t="s">
        <v>3605</v>
      </c>
      <c r="D10" s="42">
        <v>5.3100000000000001E-2</v>
      </c>
      <c r="E10" s="43">
        <v>1.087</v>
      </c>
      <c r="F10" s="65" t="s">
        <v>3606</v>
      </c>
      <c r="G10" s="44" t="s">
        <v>23</v>
      </c>
      <c r="H10" s="42" t="s">
        <v>396</v>
      </c>
      <c r="I10" s="42">
        <v>4</v>
      </c>
      <c r="J10" s="42">
        <v>1</v>
      </c>
      <c r="K10" s="45">
        <v>139.74358974358975</v>
      </c>
      <c r="L10" s="25">
        <f t="shared" si="1"/>
        <v>1090</v>
      </c>
      <c r="M10" s="42" t="s">
        <v>377</v>
      </c>
      <c r="N10" s="11" t="s">
        <v>387</v>
      </c>
      <c r="O10" s="42" t="s">
        <v>22</v>
      </c>
      <c r="P10" s="11" t="str">
        <f t="shared" si="0"/>
        <v>Yes</v>
      </c>
      <c r="Q10" s="46">
        <v>303238</v>
      </c>
      <c r="R10" s="54">
        <v>11116891</v>
      </c>
      <c r="S10" s="48" t="str">
        <f>IF(COUNTIF(C10:C$57,C10)=1,
IF(M10="ESEL","HKD",
IF(OR(M10="ESHL",M10="ESSZ"),"CNY","")),
"")</f>
        <v/>
      </c>
      <c r="T10" s="48">
        <f>IF(M10="ESEL",
SUMIF(R:R,R10,L:L)*(COUNTIF(R10:R$57,R10)=1),
IF(OR(M10="ESHL",M10="ESSZ"),
SUMIF(R:R,R10,K:K)*(COUNTIF(R10:R$57,R10)=1),
""))</f>
        <v>0</v>
      </c>
    </row>
    <row r="11" spans="1:20" s="46" customFormat="1">
      <c r="A11" s="40">
        <v>2024</v>
      </c>
      <c r="B11" s="40">
        <v>3</v>
      </c>
      <c r="C11" s="53" t="s">
        <v>3605</v>
      </c>
      <c r="D11" s="42">
        <v>5.3100000000000001E-2</v>
      </c>
      <c r="E11" s="43">
        <v>1.087</v>
      </c>
      <c r="F11" s="65" t="s">
        <v>3606</v>
      </c>
      <c r="G11" s="44" t="s">
        <v>23</v>
      </c>
      <c r="H11" s="42" t="s">
        <v>3601</v>
      </c>
      <c r="I11" s="42">
        <v>4</v>
      </c>
      <c r="J11" s="42">
        <v>1</v>
      </c>
      <c r="K11" s="45">
        <v>139.74358974358975</v>
      </c>
      <c r="L11" s="25">
        <f t="shared" si="1"/>
        <v>1090</v>
      </c>
      <c r="M11" s="42" t="s">
        <v>377</v>
      </c>
      <c r="N11" s="11" t="s">
        <v>387</v>
      </c>
      <c r="O11" s="42" t="s">
        <v>22</v>
      </c>
      <c r="P11" s="11" t="str">
        <f t="shared" si="0"/>
        <v>Yes</v>
      </c>
      <c r="Q11" s="46">
        <v>303238</v>
      </c>
      <c r="R11" s="54">
        <v>11116891</v>
      </c>
      <c r="S11" s="48" t="str">
        <f>IF(COUNTIF(C11:C$57,C11)=1,
IF(M11="ESEL","HKD",
IF(OR(M11="ESHL",M11="ESSZ"),"CNY","")),
"")</f>
        <v/>
      </c>
      <c r="T11" s="48">
        <f>IF(M11="ESEL",
SUMIF(R:R,R11,L:L)*(COUNTIF(R11:R$57,R11)=1),
IF(OR(M11="ESHL",M11="ESSZ"),
SUMIF(R:R,R11,K:K)*(COUNTIF(R11:R$57,R11)=1),
""))</f>
        <v>0</v>
      </c>
    </row>
    <row r="12" spans="1:20" s="46" customFormat="1">
      <c r="A12" s="40">
        <v>2024</v>
      </c>
      <c r="B12" s="40">
        <v>3</v>
      </c>
      <c r="C12" s="53" t="s">
        <v>3605</v>
      </c>
      <c r="D12" s="42">
        <v>5.3100000000000001E-2</v>
      </c>
      <c r="E12" s="43">
        <v>1.087</v>
      </c>
      <c r="F12" s="65" t="s">
        <v>3606</v>
      </c>
      <c r="G12" s="44" t="s">
        <v>23</v>
      </c>
      <c r="H12" s="42" t="s">
        <v>3607</v>
      </c>
      <c r="I12" s="42">
        <v>50</v>
      </c>
      <c r="J12" s="42">
        <v>1</v>
      </c>
      <c r="K12" s="45">
        <v>1746.7948717948721</v>
      </c>
      <c r="L12" s="25">
        <f t="shared" si="1"/>
        <v>13625.000000000002</v>
      </c>
      <c r="M12" s="42" t="s">
        <v>377</v>
      </c>
      <c r="N12" s="11" t="s">
        <v>387</v>
      </c>
      <c r="O12" s="42" t="s">
        <v>22</v>
      </c>
      <c r="P12" s="11" t="str">
        <f t="shared" si="0"/>
        <v>Yes</v>
      </c>
      <c r="Q12" s="46">
        <v>303238</v>
      </c>
      <c r="R12" s="54">
        <v>11116891</v>
      </c>
      <c r="S12" s="48" t="str">
        <f>IF(COUNTIF(C12:C$57,C12)=1,
IF(M12="ESEL","HKD",
IF(OR(M12="ESHL",M12="ESSZ"),"CNY","")),
"")</f>
        <v>HKD</v>
      </c>
      <c r="T12" s="48">
        <f>IF(M12="ESEL",
SUMIF(R:R,R12,L:L)*(COUNTIF(R12:R$57,R12)=1),
IF(OR(M12="ESHL",M12="ESSZ"),
SUMIF(R:R,R12,K:K)*(COUNTIF(R12:R$57,R12)=1),
""))</f>
        <v>15805.000000000002</v>
      </c>
    </row>
    <row r="13" spans="1:20" s="46" customFormat="1">
      <c r="A13" s="40">
        <v>2024</v>
      </c>
      <c r="B13" s="40">
        <v>3</v>
      </c>
      <c r="C13" s="55" t="s">
        <v>3608</v>
      </c>
      <c r="D13" s="42">
        <v>5.3100000000000001E-2</v>
      </c>
      <c r="E13" s="43">
        <v>1.087</v>
      </c>
      <c r="F13" s="65" t="s">
        <v>3609</v>
      </c>
      <c r="G13" s="44" t="s">
        <v>26</v>
      </c>
      <c r="H13" s="42" t="s">
        <v>3610</v>
      </c>
      <c r="I13" s="42">
        <v>4</v>
      </c>
      <c r="J13" s="42">
        <v>2</v>
      </c>
      <c r="K13" s="45">
        <v>41054.613935969901</v>
      </c>
      <c r="L13" s="25">
        <f t="shared" si="1"/>
        <v>2180.0000000000018</v>
      </c>
      <c r="M13" s="42" t="s">
        <v>377</v>
      </c>
      <c r="N13" s="11" t="s">
        <v>387</v>
      </c>
      <c r="O13" s="42" t="s">
        <v>22</v>
      </c>
      <c r="P13" s="11" t="str">
        <f t="shared" si="0"/>
        <v>Yes</v>
      </c>
      <c r="Q13" s="46">
        <v>303231</v>
      </c>
      <c r="R13" s="56">
        <v>11116898</v>
      </c>
      <c r="S13" s="48" t="str">
        <f>IF(COUNTIF(C13:C$57,C13)=1,
IF(M13="ESEL","HKD",
IF(OR(M13="ESHL",M13="ESSZ"),"CNY","")),
"")</f>
        <v>HKD</v>
      </c>
      <c r="T13" s="48">
        <f>IF(M13="ESEL",
SUMIF(R:R,R13,L:L)*(COUNTIF(R13:R$57,R13)=1),
IF(OR(M13="ESHL",M13="ESSZ"),
SUMIF(R:R,R13,K:K)*(COUNTIF(R13:R$57,R13)=1),
""))</f>
        <v>2180.0000000000018</v>
      </c>
    </row>
    <row r="14" spans="1:20" s="46" customFormat="1">
      <c r="A14" s="40">
        <v>2024</v>
      </c>
      <c r="B14" s="40">
        <v>3</v>
      </c>
      <c r="C14" s="57" t="s">
        <v>3613</v>
      </c>
      <c r="D14" s="42">
        <v>5.3100000000000001E-2</v>
      </c>
      <c r="E14" s="43">
        <v>1.087</v>
      </c>
      <c r="F14" s="65" t="s">
        <v>3614</v>
      </c>
      <c r="G14" s="44" t="s">
        <v>23</v>
      </c>
      <c r="H14" s="42" t="s">
        <v>3615</v>
      </c>
      <c r="I14" s="42"/>
      <c r="J14" s="42"/>
      <c r="K14" s="45">
        <v>3403.8461538461502</v>
      </c>
      <c r="L14" s="25">
        <f t="shared" si="1"/>
        <v>26549.999999999971</v>
      </c>
      <c r="M14" s="42" t="s">
        <v>377</v>
      </c>
      <c r="N14" s="11" t="s">
        <v>387</v>
      </c>
      <c r="O14" s="42" t="s">
        <v>22</v>
      </c>
      <c r="P14" s="11" t="str">
        <f t="shared" si="0"/>
        <v>Yes</v>
      </c>
      <c r="Q14" s="46">
        <v>303241</v>
      </c>
      <c r="R14" s="58">
        <v>11116888</v>
      </c>
      <c r="S14" s="48" t="str">
        <f>IF(COUNTIF(C14:C$57,C14)=1,
IF(M14="ESEL","HKD",
IF(OR(M14="ESHL",M14="ESSZ"),"CNY","")),
"")</f>
        <v>HKD</v>
      </c>
      <c r="T14" s="48">
        <f>IF(M14="ESEL",
SUMIF(R:R,R14,L:L)*(COUNTIF(R14:R$57,R14)=1),
IF(OR(M14="ESHL",M14="ESSZ"),
SUMIF(R:R,R14,K:K)*(COUNTIF(R14:R$57,R14)=1),
""))</f>
        <v>26549.999999999971</v>
      </c>
    </row>
    <row r="15" spans="1:20" s="46" customFormat="1">
      <c r="A15" s="40">
        <v>2024</v>
      </c>
      <c r="B15" s="40">
        <v>3</v>
      </c>
      <c r="C15" s="59" t="s">
        <v>3616</v>
      </c>
      <c r="D15" s="42">
        <v>5.3100000000000001E-2</v>
      </c>
      <c r="E15" s="43">
        <v>1.087</v>
      </c>
      <c r="F15" s="65" t="s">
        <v>3617</v>
      </c>
      <c r="G15" s="44" t="s">
        <v>26</v>
      </c>
      <c r="H15" s="42" t="s">
        <v>3618</v>
      </c>
      <c r="I15" s="42">
        <v>4</v>
      </c>
      <c r="J15" s="42">
        <v>3</v>
      </c>
      <c r="K15" s="45">
        <v>61581.9209039548</v>
      </c>
      <c r="L15" s="25">
        <f t="shared" si="1"/>
        <v>3270</v>
      </c>
      <c r="M15" s="42" t="s">
        <v>377</v>
      </c>
      <c r="N15" s="11" t="str">
        <f t="shared" ref="N15:N27" si="2">IF(C15="","",LEFT(C15,3))</f>
        <v>C49</v>
      </c>
      <c r="O15" s="42" t="s">
        <v>22</v>
      </c>
      <c r="P15" s="11" t="str">
        <f t="shared" si="0"/>
        <v>Yes</v>
      </c>
      <c r="Q15" s="46">
        <v>303191</v>
      </c>
      <c r="R15" s="60">
        <v>11116897</v>
      </c>
      <c r="S15" s="48" t="str">
        <f>IF(COUNTIF(C15:C$57,C15)=1,
IF(M15="ESEL","HKD",
IF(OR(M15="ESHL",M15="ESSZ"),"CNY","")),
"")</f>
        <v/>
      </c>
      <c r="T15" s="48">
        <f>IF(M15="ESEL",
SUMIF(R:R,R15,L:L)*(COUNTIF(R15:R$57,R15)=1),
IF(OR(M15="ESHL",M15="ESSZ"),
SUMIF(R:R,R15,K:K)*(COUNTIF(R15:R$57,R15)=1),
""))</f>
        <v>0</v>
      </c>
    </row>
    <row r="16" spans="1:20" s="46" customFormat="1">
      <c r="A16" s="40">
        <v>2024</v>
      </c>
      <c r="B16" s="40">
        <v>3</v>
      </c>
      <c r="C16" s="59" t="s">
        <v>3616</v>
      </c>
      <c r="D16" s="42">
        <v>5.3100000000000001E-2</v>
      </c>
      <c r="E16" s="43">
        <v>1.087</v>
      </c>
      <c r="F16" s="65" t="s">
        <v>3617</v>
      </c>
      <c r="G16" s="44" t="s">
        <v>26</v>
      </c>
      <c r="H16" s="42" t="s">
        <v>3619</v>
      </c>
      <c r="I16" s="42">
        <v>100</v>
      </c>
      <c r="J16" s="42">
        <v>1</v>
      </c>
      <c r="K16" s="45">
        <v>513182.67419962341</v>
      </c>
      <c r="L16" s="25">
        <f t="shared" si="1"/>
        <v>27250.000000000004</v>
      </c>
      <c r="M16" s="42" t="s">
        <v>377</v>
      </c>
      <c r="N16" s="11" t="str">
        <f t="shared" si="2"/>
        <v>C49</v>
      </c>
      <c r="O16" s="42" t="s">
        <v>22</v>
      </c>
      <c r="P16" s="11" t="str">
        <f t="shared" si="0"/>
        <v>Yes</v>
      </c>
      <c r="Q16" s="46">
        <v>303191</v>
      </c>
      <c r="R16" s="60">
        <v>11116897</v>
      </c>
      <c r="S16" s="48" t="str">
        <f>IF(COUNTIF(C16:C$57,C16)=1,
IF(M16="ESEL","HKD",
IF(OR(M16="ESHL",M16="ESSZ"),"CNY","")),
"")</f>
        <v>HKD</v>
      </c>
      <c r="T16" s="48">
        <f>IF(M16="ESEL",
SUMIF(R:R,R16,L:L)*(COUNTIF(R16:R$57,R16)=1),
IF(OR(M16="ESHL",M16="ESSZ"),
SUMIF(R:R,R16,K:K)*(COUNTIF(R16:R$57,R16)=1),
""))</f>
        <v>30520.000000000004</v>
      </c>
    </row>
    <row r="17" spans="1:20" s="46" customFormat="1">
      <c r="A17" s="40">
        <v>2024</v>
      </c>
      <c r="B17" s="40">
        <v>3</v>
      </c>
      <c r="C17" s="63" t="s">
        <v>3622</v>
      </c>
      <c r="D17" s="42">
        <v>5.3100000000000001E-2</v>
      </c>
      <c r="E17" s="43">
        <v>1.087</v>
      </c>
      <c r="F17" s="66" t="s">
        <v>3606</v>
      </c>
      <c r="G17" s="67" t="s">
        <v>23</v>
      </c>
      <c r="H17" s="2" t="s">
        <v>3623</v>
      </c>
      <c r="I17" s="2">
        <v>4</v>
      </c>
      <c r="J17" s="2">
        <v>2</v>
      </c>
      <c r="K17" s="68">
        <v>279.4871794871795</v>
      </c>
      <c r="L17" s="25">
        <f t="shared" si="1"/>
        <v>2180</v>
      </c>
      <c r="M17" s="2" t="s">
        <v>377</v>
      </c>
      <c r="N17" s="11" t="str">
        <f t="shared" si="2"/>
        <v>C49</v>
      </c>
      <c r="O17" s="2" t="s">
        <v>22</v>
      </c>
      <c r="P17" s="11" t="str">
        <f t="shared" si="0"/>
        <v>Yes</v>
      </c>
      <c r="Q17">
        <v>303237</v>
      </c>
      <c r="R17" s="64">
        <v>11116890</v>
      </c>
      <c r="S17" s="48" t="str">
        <f>IF(COUNTIF(C17:C$57,C17)=1,
IF(M17="ESEL","HKD",
IF(OR(M17="ESHL",M17="ESSZ"),"CNY","")),
"")</f>
        <v/>
      </c>
      <c r="T17" s="48">
        <f>IF(M17="ESEL",
SUMIF(R:R,R17,L:L)*(COUNTIF(R17:R$57,R17)=1),
IF(OR(M17="ESHL",M17="ESSZ"),
SUMIF(R:R,R17,K:K)*(COUNTIF(R17:R$57,R17)=1),
""))</f>
        <v>0</v>
      </c>
    </row>
    <row r="18" spans="1:20" s="46" customFormat="1">
      <c r="A18" s="40">
        <v>2024</v>
      </c>
      <c r="B18" s="40">
        <v>3</v>
      </c>
      <c r="C18" s="63" t="s">
        <v>3622</v>
      </c>
      <c r="D18" s="42">
        <v>5.3100000000000001E-2</v>
      </c>
      <c r="E18" s="43">
        <v>1.087</v>
      </c>
      <c r="F18" s="66" t="s">
        <v>3606</v>
      </c>
      <c r="G18" s="67" t="s">
        <v>23</v>
      </c>
      <c r="H18" s="2" t="s">
        <v>3624</v>
      </c>
      <c r="I18" s="2">
        <v>4</v>
      </c>
      <c r="J18" s="2">
        <v>2</v>
      </c>
      <c r="K18" s="68">
        <v>279.4871794871795</v>
      </c>
      <c r="L18" s="25">
        <f t="shared" si="1"/>
        <v>2180</v>
      </c>
      <c r="M18" s="2" t="s">
        <v>377</v>
      </c>
      <c r="N18" s="11" t="str">
        <f t="shared" si="2"/>
        <v>C49</v>
      </c>
      <c r="O18" s="2" t="s">
        <v>22</v>
      </c>
      <c r="P18" s="11" t="str">
        <f t="shared" si="0"/>
        <v>Yes</v>
      </c>
      <c r="Q18">
        <v>303237</v>
      </c>
      <c r="R18" s="64">
        <v>11116890</v>
      </c>
      <c r="S18" s="48" t="str">
        <f>IF(COUNTIF(C18:C$57,C18)=1,
IF(M18="ESEL","HKD",
IF(OR(M18="ESHL",M18="ESSZ"),"CNY","")),
"")</f>
        <v/>
      </c>
      <c r="T18" s="48">
        <f>IF(M18="ESEL",
SUMIF(R:R,R18,L:L)*(COUNTIF(R18:R$57,R18)=1),
IF(OR(M18="ESHL",M18="ESSZ"),
SUMIF(R:R,R18,K:K)*(COUNTIF(R18:R$57,R18)=1),
""))</f>
        <v>0</v>
      </c>
    </row>
    <row r="19" spans="1:20">
      <c r="A19" s="40">
        <v>2024</v>
      </c>
      <c r="B19" s="40">
        <v>3</v>
      </c>
      <c r="C19" s="63" t="s">
        <v>3622</v>
      </c>
      <c r="D19" s="42">
        <v>5.3100000000000001E-2</v>
      </c>
      <c r="E19" s="43">
        <v>1.087</v>
      </c>
      <c r="F19" s="66" t="s">
        <v>3606</v>
      </c>
      <c r="G19" s="67" t="s">
        <v>23</v>
      </c>
      <c r="H19" s="2" t="s">
        <v>3625</v>
      </c>
      <c r="K19" s="68">
        <v>3403.8461538461538</v>
      </c>
      <c r="L19" s="25">
        <f t="shared" si="1"/>
        <v>26550</v>
      </c>
      <c r="M19" s="2" t="s">
        <v>377</v>
      </c>
      <c r="N19" s="11" t="str">
        <f t="shared" si="2"/>
        <v>C49</v>
      </c>
      <c r="O19" s="2" t="s">
        <v>22</v>
      </c>
      <c r="P19" s="11" t="str">
        <f t="shared" si="0"/>
        <v>Yes</v>
      </c>
      <c r="Q19">
        <v>303237</v>
      </c>
      <c r="R19" s="64">
        <v>11116890</v>
      </c>
      <c r="S19" s="48" t="str">
        <f>IF(COUNTIF(C19:C$57,C19)=1,
IF(M19="ESEL","HKD",
IF(OR(M19="ESHL",M19="ESSZ"),"CNY","")),
"")</f>
        <v>HKD</v>
      </c>
      <c r="T19" s="48">
        <f>IF(M19="ESEL",
SUMIF(R:R,R19,L:L)*(COUNTIF(R19:R$57,R19)=1),
IF(OR(M19="ESHL",M19="ESSZ"),
SUMIF(R:R,R19,K:K)*(COUNTIF(R19:R$57,R19)=1),
""))</f>
        <v>30910</v>
      </c>
    </row>
    <row r="20" spans="1:20">
      <c r="A20" s="40">
        <v>2024</v>
      </c>
      <c r="B20" s="40">
        <v>3</v>
      </c>
      <c r="C20" s="41" t="s">
        <v>3626</v>
      </c>
      <c r="D20" s="42">
        <v>5.3100000000000001E-2</v>
      </c>
      <c r="E20" s="43">
        <v>1.087</v>
      </c>
      <c r="F20" s="65" t="s">
        <v>3627</v>
      </c>
      <c r="G20" s="44" t="s">
        <v>26</v>
      </c>
      <c r="H20" s="42" t="s">
        <v>396</v>
      </c>
      <c r="I20" s="42">
        <v>4</v>
      </c>
      <c r="J20" s="42">
        <v>1</v>
      </c>
      <c r="K20" s="45">
        <v>20527.3069679849</v>
      </c>
      <c r="L20" s="25">
        <f t="shared" si="1"/>
        <v>1089.9999999999982</v>
      </c>
      <c r="M20" s="2" t="s">
        <v>377</v>
      </c>
      <c r="N20" s="11" t="str">
        <f t="shared" si="2"/>
        <v>C49</v>
      </c>
      <c r="O20" s="2" t="s">
        <v>22</v>
      </c>
      <c r="P20" s="11" t="str">
        <f t="shared" si="0"/>
        <v>Yes</v>
      </c>
      <c r="Q20" s="46">
        <v>303242</v>
      </c>
      <c r="R20" s="47">
        <v>11116894</v>
      </c>
      <c r="S20" s="48" t="str">
        <f>IF(COUNTIF(C20:C$57,C20)=1,
IF(M20="ESEL","HKD",
IF(OR(M20="ESHL",M20="ESSZ"),"CNY","")),
"")</f>
        <v>HKD</v>
      </c>
      <c r="T20" s="48">
        <f>IF(M20="ESEL",
SUMIF(R:R,R20,L:L)*(COUNTIF(R20:R$57,R20)=1),
IF(OR(M20="ESHL",M20="ESSZ"),
SUMIF(R:R,R20,K:K)*(COUNTIF(R20:R$57,R20)=1),
""))</f>
        <v>1089.9999999999982</v>
      </c>
    </row>
    <row r="21" spans="1:20">
      <c r="A21" s="40">
        <v>2024</v>
      </c>
      <c r="B21" s="40">
        <v>3</v>
      </c>
      <c r="C21" s="49" t="s">
        <v>3628</v>
      </c>
      <c r="D21" s="42">
        <v>5.3100000000000001E-2</v>
      </c>
      <c r="E21" s="43">
        <v>1.087</v>
      </c>
      <c r="F21" s="65" t="s">
        <v>3629</v>
      </c>
      <c r="G21" s="44" t="s">
        <v>26</v>
      </c>
      <c r="H21" s="42" t="s">
        <v>396</v>
      </c>
      <c r="I21" s="42">
        <v>4</v>
      </c>
      <c r="J21" s="42">
        <v>1</v>
      </c>
      <c r="K21" s="45">
        <v>20527.3069679849</v>
      </c>
      <c r="L21" s="25">
        <f t="shared" si="1"/>
        <v>1089.9999999999982</v>
      </c>
      <c r="M21" s="2" t="s">
        <v>377</v>
      </c>
      <c r="N21" s="11" t="str">
        <f t="shared" si="2"/>
        <v>C49</v>
      </c>
      <c r="O21" s="2" t="s">
        <v>22</v>
      </c>
      <c r="P21" s="11" t="str">
        <f t="shared" si="0"/>
        <v>Yes</v>
      </c>
      <c r="Q21" s="46">
        <v>303243</v>
      </c>
      <c r="R21" s="50">
        <v>11116892</v>
      </c>
      <c r="S21" s="48" t="str">
        <f>IF(COUNTIF(C21:C$57,C21)=1,
IF(M21="ESEL","HKD",
IF(OR(M21="ESHL",M21="ESSZ"),"CNY","")),
"")</f>
        <v/>
      </c>
      <c r="T21" s="48">
        <f>IF(M21="ESEL",
SUMIF(R:R,R21,L:L)*(COUNTIF(R21:R$57,R21)=1),
IF(OR(M21="ESHL",M21="ESSZ"),
SUMIF(R:R,R21,K:K)*(COUNTIF(R21:R$57,R21)=1),
""))</f>
        <v>0</v>
      </c>
    </row>
    <row r="22" spans="1:20">
      <c r="A22" s="40">
        <v>2024</v>
      </c>
      <c r="B22" s="40">
        <v>3</v>
      </c>
      <c r="C22" s="49" t="s">
        <v>3628</v>
      </c>
      <c r="D22" s="42">
        <v>5.3100000000000001E-2</v>
      </c>
      <c r="E22" s="43">
        <v>1.087</v>
      </c>
      <c r="F22" s="65" t="s">
        <v>3629</v>
      </c>
      <c r="G22" s="44" t="s">
        <v>26</v>
      </c>
      <c r="H22" s="42" t="s">
        <v>3601</v>
      </c>
      <c r="I22" s="42">
        <v>4</v>
      </c>
      <c r="J22" s="42">
        <v>1</v>
      </c>
      <c r="K22" s="45">
        <v>20527.3069679849</v>
      </c>
      <c r="L22" s="25">
        <f t="shared" si="1"/>
        <v>1089.9999999999982</v>
      </c>
      <c r="M22" s="2" t="s">
        <v>377</v>
      </c>
      <c r="N22" s="11" t="str">
        <f t="shared" si="2"/>
        <v>C49</v>
      </c>
      <c r="O22" s="2" t="s">
        <v>22</v>
      </c>
      <c r="P22" s="11" t="str">
        <f t="shared" si="0"/>
        <v>Yes</v>
      </c>
      <c r="Q22" s="46">
        <v>303243</v>
      </c>
      <c r="R22" s="50">
        <v>11116892</v>
      </c>
      <c r="S22" s="48" t="str">
        <f>IF(COUNTIF(C22:C$57,C22)=1,
IF(M22="ESEL","HKD",
IF(OR(M22="ESHL",M22="ESSZ"),"CNY","")),
"")</f>
        <v>HKD</v>
      </c>
      <c r="T22" s="48">
        <f>IF(M22="ESEL",
SUMIF(R:R,R22,L:L)*(COUNTIF(R22:R$57,R22)=1),
IF(OR(M22="ESHL",M22="ESSZ"),
SUMIF(R:R,R22,K:K)*(COUNTIF(R22:R$57,R22)=1),
""))</f>
        <v>2179.9999999999964</v>
      </c>
    </row>
    <row r="23" spans="1:20">
      <c r="A23" s="40">
        <v>2024</v>
      </c>
      <c r="B23" s="40">
        <v>3</v>
      </c>
      <c r="C23" s="51" t="s">
        <v>3630</v>
      </c>
      <c r="D23" s="42">
        <v>5.3100000000000001E-2</v>
      </c>
      <c r="E23" s="43">
        <v>1.087</v>
      </c>
      <c r="F23" s="65" t="s">
        <v>3631</v>
      </c>
      <c r="G23" s="44" t="s">
        <v>26</v>
      </c>
      <c r="H23" s="42" t="s">
        <v>396</v>
      </c>
      <c r="I23" s="42">
        <v>4</v>
      </c>
      <c r="J23" s="42">
        <v>1</v>
      </c>
      <c r="K23" s="45">
        <v>20527.3069679849</v>
      </c>
      <c r="L23" s="25">
        <f t="shared" si="1"/>
        <v>1089.9999999999982</v>
      </c>
      <c r="M23" s="2" t="s">
        <v>377</v>
      </c>
      <c r="N23" s="11" t="str">
        <f t="shared" si="2"/>
        <v>C49</v>
      </c>
      <c r="O23" s="2" t="s">
        <v>22</v>
      </c>
      <c r="P23" s="11" t="str">
        <f t="shared" si="0"/>
        <v>Yes</v>
      </c>
      <c r="Q23" s="46">
        <v>303244</v>
      </c>
      <c r="R23" s="52">
        <v>11116893</v>
      </c>
      <c r="S23" s="48" t="str">
        <f>IF(COUNTIF(C23:C$57,C23)=1,
IF(M23="ESEL","HKD",
IF(OR(M23="ESHL",M23="ESSZ"),"CNY","")),
"")</f>
        <v/>
      </c>
      <c r="T23" s="48">
        <f>IF(M23="ESEL",
SUMIF(R:R,R23,L:L)*(COUNTIF(R23:R$57,R23)=1),
IF(OR(M23="ESHL",M23="ESSZ"),
SUMIF(R:R,R23,K:K)*(COUNTIF(R23:R$57,R23)=1),
""))</f>
        <v>0</v>
      </c>
    </row>
    <row r="24" spans="1:20">
      <c r="A24" s="40">
        <v>2024</v>
      </c>
      <c r="B24" s="40">
        <v>3</v>
      </c>
      <c r="C24" s="51" t="s">
        <v>3630</v>
      </c>
      <c r="D24" s="42">
        <v>5.3100000000000001E-2</v>
      </c>
      <c r="E24" s="43">
        <v>1.087</v>
      </c>
      <c r="F24" s="65" t="s">
        <v>3631</v>
      </c>
      <c r="G24" s="44" t="s">
        <v>26</v>
      </c>
      <c r="H24" s="42" t="s">
        <v>3601</v>
      </c>
      <c r="I24" s="42">
        <v>4</v>
      </c>
      <c r="J24" s="42">
        <v>1</v>
      </c>
      <c r="K24" s="45">
        <v>20527.3069679849</v>
      </c>
      <c r="L24" s="25">
        <f t="shared" si="1"/>
        <v>1089.9999999999982</v>
      </c>
      <c r="M24" s="2" t="s">
        <v>377</v>
      </c>
      <c r="N24" s="11" t="str">
        <f t="shared" si="2"/>
        <v>C49</v>
      </c>
      <c r="O24" s="2" t="s">
        <v>22</v>
      </c>
      <c r="P24" s="11" t="str">
        <f t="shared" si="0"/>
        <v>Yes</v>
      </c>
      <c r="Q24" s="46">
        <v>303244</v>
      </c>
      <c r="R24" s="52">
        <v>11116893</v>
      </c>
      <c r="S24" s="48" t="str">
        <f>IF(COUNTIF(C24:C$57,C24)=1,
IF(M24="ESEL","HKD",
IF(OR(M24="ESHL",M24="ESSZ"),"CNY","")),
"")</f>
        <v>HKD</v>
      </c>
      <c r="T24" s="48">
        <f>IF(M24="ESEL",
SUMIF(R:R,R24,L:L)*(COUNTIF(R24:R$57,R24)=1),
IF(OR(M24="ESHL",M24="ESSZ"),
SUMIF(R:R,R24,K:K)*(COUNTIF(R24:R$57,R24)=1),
""))</f>
        <v>2179.9999999999964</v>
      </c>
    </row>
    <row r="25" spans="1:20">
      <c r="A25" s="40">
        <v>2024</v>
      </c>
      <c r="B25" s="40">
        <v>3</v>
      </c>
      <c r="C25" s="53" t="s">
        <v>3632</v>
      </c>
      <c r="D25" s="42">
        <v>5.3100000000000001E-2</v>
      </c>
      <c r="E25" s="43">
        <v>1.087</v>
      </c>
      <c r="F25" s="65" t="s">
        <v>3633</v>
      </c>
      <c r="G25" s="44" t="s">
        <v>23</v>
      </c>
      <c r="H25" s="42" t="s">
        <v>396</v>
      </c>
      <c r="I25" s="42">
        <v>4</v>
      </c>
      <c r="J25" s="42">
        <v>1</v>
      </c>
      <c r="K25" s="45">
        <v>139.74358974358975</v>
      </c>
      <c r="L25" s="25">
        <f t="shared" si="1"/>
        <v>1090</v>
      </c>
      <c r="M25" s="42" t="s">
        <v>377</v>
      </c>
      <c r="N25" s="11" t="str">
        <f t="shared" si="2"/>
        <v>C49</v>
      </c>
      <c r="O25" s="42" t="s">
        <v>22</v>
      </c>
      <c r="P25" s="11" t="str">
        <f t="shared" si="0"/>
        <v>Yes</v>
      </c>
      <c r="Q25" s="46">
        <v>303247</v>
      </c>
      <c r="R25" s="54">
        <v>11116901</v>
      </c>
      <c r="S25" s="48" t="str">
        <f>IF(COUNTIF(C25:C$57,C25)=1,
IF(M25="ESEL","HKD",
IF(OR(M25="ESHL",M25="ESSZ"),"CNY","")),
"")</f>
        <v/>
      </c>
      <c r="T25" s="48">
        <f>IF(M25="ESEL",
SUMIF(R:R,R25,L:L)*(COUNTIF(R25:R$57,R25)=1),
IF(OR(M25="ESHL",M25="ESSZ"),
SUMIF(R:R,R25,K:K)*(COUNTIF(R25:R$57,R25)=1),
""))</f>
        <v>0</v>
      </c>
    </row>
    <row r="26" spans="1:20" s="46" customFormat="1">
      <c r="A26" s="40">
        <v>2024</v>
      </c>
      <c r="B26" s="40">
        <v>3</v>
      </c>
      <c r="C26" s="53" t="s">
        <v>3632</v>
      </c>
      <c r="D26" s="42">
        <v>5.3100000000000001E-2</v>
      </c>
      <c r="E26" s="43">
        <v>1.087</v>
      </c>
      <c r="F26" s="65" t="s">
        <v>3633</v>
      </c>
      <c r="G26" s="44" t="s">
        <v>23</v>
      </c>
      <c r="H26" s="42" t="s">
        <v>3624</v>
      </c>
      <c r="I26" s="42">
        <v>4</v>
      </c>
      <c r="J26" s="42">
        <v>2</v>
      </c>
      <c r="K26" s="45">
        <v>139.74358974358975</v>
      </c>
      <c r="L26" s="25">
        <f t="shared" si="1"/>
        <v>1090</v>
      </c>
      <c r="M26" s="42" t="s">
        <v>377</v>
      </c>
      <c r="N26" s="11" t="str">
        <f t="shared" si="2"/>
        <v>C49</v>
      </c>
      <c r="O26" s="42" t="s">
        <v>22</v>
      </c>
      <c r="P26" s="11" t="str">
        <f t="shared" si="0"/>
        <v>Yes</v>
      </c>
      <c r="Q26" s="46">
        <v>303247</v>
      </c>
      <c r="R26" s="54">
        <v>11116901</v>
      </c>
      <c r="S26" s="48" t="str">
        <f>IF(COUNTIF(C26:C$57,C26)=1,
IF(M26="ESEL","HKD",
IF(OR(M26="ESHL",M26="ESSZ"),"CNY","")),
"")</f>
        <v>HKD</v>
      </c>
      <c r="T26" s="48">
        <f>IF(M26="ESEL",
SUMIF(R:R,R26,L:L)*(COUNTIF(R26:R$57,R26)=1),
IF(OR(M26="ESHL",M26="ESSZ"),
SUMIF(R:R,R26,K:K)*(COUNTIF(R26:R$57,R26)=1),
""))</f>
        <v>2180</v>
      </c>
    </row>
    <row r="27" spans="1:20" s="46" customFormat="1">
      <c r="A27" s="40">
        <v>2024</v>
      </c>
      <c r="B27" s="40">
        <v>3</v>
      </c>
      <c r="C27" s="55" t="s">
        <v>5053</v>
      </c>
      <c r="D27" s="42">
        <v>5.3100000000000001E-2</v>
      </c>
      <c r="E27" s="43">
        <v>1.087</v>
      </c>
      <c r="F27" s="65" t="s">
        <v>5054</v>
      </c>
      <c r="G27" s="44" t="s">
        <v>26</v>
      </c>
      <c r="H27" s="42" t="s">
        <v>395</v>
      </c>
      <c r="I27" s="42">
        <v>4</v>
      </c>
      <c r="J27" s="42">
        <v>1</v>
      </c>
      <c r="K27" s="45">
        <v>20527.3069679849</v>
      </c>
      <c r="L27" s="25">
        <f t="shared" si="1"/>
        <v>1089.9999999999982</v>
      </c>
      <c r="M27" s="42" t="s">
        <v>377</v>
      </c>
      <c r="N27" s="11" t="str">
        <f t="shared" si="2"/>
        <v>C49</v>
      </c>
      <c r="O27" s="42" t="s">
        <v>22</v>
      </c>
      <c r="P27" s="11" t="str">
        <f t="shared" si="0"/>
        <v>Yes</v>
      </c>
      <c r="Q27" s="46">
        <v>303246</v>
      </c>
      <c r="R27" s="56">
        <v>11116899</v>
      </c>
      <c r="S27" s="48" t="str">
        <f>IF(COUNTIF(C27:C$57,C27)=1,
IF(M27="ESEL","HKD",
IF(OR(M27="ESHL",M27="ESSZ"),"CNY","")),
"")</f>
        <v>HKD</v>
      </c>
      <c r="T27" s="48">
        <f>IF(M27="ESEL",
SUMIF(R:R,R27,L:L)*(COUNTIF(R27:R$57,R27)=1),
IF(OR(M27="ESHL",M27="ESSZ"),
SUMIF(R:R,R27,K:K)*(COUNTIF(R27:R$57,R27)=1),
""))</f>
        <v>1089.9999999999982</v>
      </c>
    </row>
    <row r="28" spans="1:20" s="46" customFormat="1">
      <c r="A28" s="40">
        <v>2024</v>
      </c>
      <c r="B28" s="40">
        <v>3</v>
      </c>
      <c r="C28" s="49" t="s">
        <v>3611</v>
      </c>
      <c r="D28" s="42">
        <v>5.3100000000000001E-2</v>
      </c>
      <c r="E28" s="43">
        <v>1.087</v>
      </c>
      <c r="F28" s="65" t="s">
        <v>2752</v>
      </c>
      <c r="G28" s="44" t="s">
        <v>36</v>
      </c>
      <c r="H28" s="42" t="s">
        <v>3612</v>
      </c>
      <c r="I28" s="42">
        <v>100</v>
      </c>
      <c r="J28" s="42">
        <v>1</v>
      </c>
      <c r="K28" s="45">
        <v>25000</v>
      </c>
      <c r="L28" s="25">
        <f t="shared" si="1"/>
        <v>27175</v>
      </c>
      <c r="M28" s="42" t="s">
        <v>3025</v>
      </c>
      <c r="N28" s="11" t="s">
        <v>387</v>
      </c>
      <c r="O28" s="42" t="s">
        <v>22</v>
      </c>
      <c r="P28" s="11" t="str">
        <f t="shared" si="0"/>
        <v>Yes</v>
      </c>
      <c r="Q28" s="46">
        <v>300659</v>
      </c>
      <c r="R28" s="50">
        <v>11100671</v>
      </c>
      <c r="S28" s="48" t="str">
        <f>IF(COUNTIF(C28:C$57,C28)=1,
IF(M28="ESEL","HKD",
IF(OR(M28="ESHL",M28="ESSZ"),"CNY","")),
"")</f>
        <v>CNY</v>
      </c>
      <c r="T28" s="48">
        <f>IF(M28="ESEL",
SUMIF(R:R,R28,L:L)*(COUNTIF(R28:R$57,R28)=1),
IF(OR(M28="ESHL",M28="ESSZ"),
SUMIF(R:R,R28,K:K)*(COUNTIF(R28:R$57,R28)=1),
""))</f>
        <v>25000</v>
      </c>
    </row>
    <row r="29" spans="1:20" s="46" customFormat="1">
      <c r="A29" s="40">
        <v>2024</v>
      </c>
      <c r="B29" s="40">
        <v>3</v>
      </c>
      <c r="C29" s="51" t="s">
        <v>3620</v>
      </c>
      <c r="D29" s="42">
        <v>5.3100000000000001E-2</v>
      </c>
      <c r="E29" s="43">
        <v>1.087</v>
      </c>
      <c r="F29" s="66" t="s">
        <v>3621</v>
      </c>
      <c r="G29" s="67" t="s">
        <v>36</v>
      </c>
      <c r="H29" s="2" t="s">
        <v>396</v>
      </c>
      <c r="I29" s="42">
        <v>4</v>
      </c>
      <c r="J29" s="42">
        <v>1</v>
      </c>
      <c r="K29" s="68">
        <v>1000</v>
      </c>
      <c r="L29" s="25">
        <f t="shared" si="1"/>
        <v>1087</v>
      </c>
      <c r="M29" s="42" t="s">
        <v>3025</v>
      </c>
      <c r="N29" s="11" t="str">
        <f t="shared" ref="N29:N40" si="3">IF(C29="","",LEFT(C29,3))</f>
        <v>C49</v>
      </c>
      <c r="O29" s="42" t="s">
        <v>22</v>
      </c>
      <c r="P29" s="11" t="str">
        <f t="shared" si="0"/>
        <v>Yes</v>
      </c>
      <c r="Q29">
        <v>300660</v>
      </c>
      <c r="R29" s="52">
        <v>11100672</v>
      </c>
      <c r="S29" s="48" t="str">
        <f>IF(COUNTIF(C29:C$57,C29)=1,
IF(M29="ESEL","HKD",
IF(OR(M29="ESHL",M29="ESSZ"),"CNY","")),
"")</f>
        <v/>
      </c>
      <c r="T29" s="48">
        <f>IF(M29="ESEL",
SUMIF(R:R,R29,L:L)*(COUNTIF(R29:R$57,R29)=1),
IF(OR(M29="ESHL",M29="ESSZ"),
SUMIF(R:R,R29,K:K)*(COUNTIF(R29:R$57,R29)=1),
""))</f>
        <v>0</v>
      </c>
    </row>
    <row r="30" spans="1:20" s="46" customFormat="1">
      <c r="A30" s="40">
        <v>2024</v>
      </c>
      <c r="B30" s="40">
        <v>3</v>
      </c>
      <c r="C30" s="51" t="s">
        <v>3620</v>
      </c>
      <c r="D30" s="42">
        <v>5.3100000000000001E-2</v>
      </c>
      <c r="E30" s="43">
        <v>1.087</v>
      </c>
      <c r="F30" s="66" t="s">
        <v>3621</v>
      </c>
      <c r="G30" s="67" t="s">
        <v>36</v>
      </c>
      <c r="H30" s="2" t="s">
        <v>3601</v>
      </c>
      <c r="I30" s="42">
        <v>4</v>
      </c>
      <c r="J30" s="42">
        <v>1</v>
      </c>
      <c r="K30" s="68">
        <v>1000</v>
      </c>
      <c r="L30" s="25">
        <f t="shared" si="1"/>
        <v>1087</v>
      </c>
      <c r="M30" s="42" t="s">
        <v>3025</v>
      </c>
      <c r="N30" s="11" t="str">
        <f t="shared" si="3"/>
        <v>C49</v>
      </c>
      <c r="O30" s="42" t="s">
        <v>22</v>
      </c>
      <c r="P30" s="11" t="str">
        <f t="shared" si="0"/>
        <v>Yes</v>
      </c>
      <c r="Q30">
        <v>300660</v>
      </c>
      <c r="R30" s="52">
        <v>11100672</v>
      </c>
      <c r="S30" s="48" t="str">
        <f>IF(COUNTIF(C30:C$57,C30)=1,
IF(M30="ESEL","HKD",
IF(OR(M30="ESHL",M30="ESSZ"),"CNY","")),
"")</f>
        <v>CNY</v>
      </c>
      <c r="T30" s="48">
        <f>IF(M30="ESEL",
SUMIF(R:R,R30,L:L)*(COUNTIF(R30:R$57,R30)=1),
IF(OR(M30="ESHL",M30="ESSZ"),
SUMIF(R:R,R30,K:K)*(COUNTIF(R30:R$57,R30)=1),
""))</f>
        <v>2000</v>
      </c>
    </row>
    <row r="31" spans="1:20" s="46" customFormat="1">
      <c r="A31" s="40">
        <v>2024</v>
      </c>
      <c r="B31" s="40">
        <v>3</v>
      </c>
      <c r="C31" s="53" t="s">
        <v>3634</v>
      </c>
      <c r="D31" s="42">
        <v>5.3100000000000001E-2</v>
      </c>
      <c r="E31" s="43">
        <v>1.087</v>
      </c>
      <c r="F31" s="65" t="s">
        <v>3635</v>
      </c>
      <c r="G31" s="44" t="s">
        <v>36</v>
      </c>
      <c r="H31" s="42" t="s">
        <v>3601</v>
      </c>
      <c r="I31" s="42">
        <v>4</v>
      </c>
      <c r="J31" s="42">
        <v>1</v>
      </c>
      <c r="K31" s="45">
        <v>1000</v>
      </c>
      <c r="L31" s="25">
        <f t="shared" si="1"/>
        <v>1087</v>
      </c>
      <c r="M31" s="42" t="s">
        <v>3025</v>
      </c>
      <c r="N31" s="69" t="str">
        <f t="shared" si="3"/>
        <v>C49</v>
      </c>
      <c r="O31" s="42" t="s">
        <v>22</v>
      </c>
      <c r="P31" s="69" t="str">
        <f t="shared" si="0"/>
        <v>Yes</v>
      </c>
      <c r="Q31" s="46">
        <v>300661</v>
      </c>
      <c r="R31" s="54">
        <v>11100673</v>
      </c>
      <c r="S31" s="48" t="str">
        <f>IF(COUNTIF(C31:C$57,C31)=1,
IF(M31="ESEL","HKD",
IF(OR(M31="ESHL",M31="ESSZ"),"CNY","")),
"")</f>
        <v>CNY</v>
      </c>
      <c r="T31" s="48">
        <f>IF(M31="ESEL",
SUMIF(R:R,R31,L:L)*(COUNTIF(R31:R$57,R31)=1),
IF(OR(M31="ESHL",M31="ESSZ"),
SUMIF(R:R,R31,K:K)*(COUNTIF(R31:R$57,R31)=1),
""))</f>
        <v>1000</v>
      </c>
    </row>
    <row r="32" spans="1:20">
      <c r="A32" s="70">
        <v>2024</v>
      </c>
      <c r="B32" s="70">
        <v>4</v>
      </c>
      <c r="C32" s="57" t="s">
        <v>5055</v>
      </c>
      <c r="D32" s="2">
        <v>5.2699999999999997E-2</v>
      </c>
      <c r="E32" s="71">
        <v>1.083</v>
      </c>
      <c r="F32" s="66" t="s">
        <v>388</v>
      </c>
      <c r="G32" s="67" t="s">
        <v>23</v>
      </c>
      <c r="H32" s="2" t="s">
        <v>5056</v>
      </c>
      <c r="I32" s="2">
        <v>148</v>
      </c>
      <c r="J32" s="2">
        <v>1</v>
      </c>
      <c r="K32" s="72">
        <v>5137.3076923076924</v>
      </c>
      <c r="L32" s="25">
        <f t="shared" si="1"/>
        <v>40071</v>
      </c>
      <c r="M32" s="2" t="s">
        <v>377</v>
      </c>
      <c r="N32" s="69" t="str">
        <f t="shared" si="3"/>
        <v>C49</v>
      </c>
      <c r="O32" s="2" t="s">
        <v>22</v>
      </c>
      <c r="P32" s="73" t="str">
        <f t="shared" si="0"/>
        <v>Yes</v>
      </c>
      <c r="Q32">
        <v>303239</v>
      </c>
      <c r="R32" s="58">
        <v>11116903</v>
      </c>
      <c r="S32" s="48" t="str">
        <f>IF(COUNTIF(C32:C$57,C32)=1,
IF(M32="ESEL","HKD",
IF(OR(M32="ESHL",M32="ESSZ"),"CNY","")),
"")</f>
        <v>HKD</v>
      </c>
      <c r="T32" s="48">
        <f>IF(M32="ESEL",
SUMIF(R:R,R32,L:L)*(COUNTIF(R32:R$57,R32)=1),
IF(OR(M32="ESHL",M32="ESSZ"),
SUMIF(R:R,R32,K:K)*(COUNTIF(R32:R$57,R32)=1),
""))</f>
        <v>40071</v>
      </c>
    </row>
    <row r="33" spans="1:20">
      <c r="A33" s="70">
        <v>2024</v>
      </c>
      <c r="B33" s="70">
        <v>4</v>
      </c>
      <c r="C33" s="59" t="s">
        <v>5057</v>
      </c>
      <c r="D33" s="2">
        <v>5.2699999999999997E-2</v>
      </c>
      <c r="E33" s="71">
        <v>1.083</v>
      </c>
      <c r="F33" s="66" t="s">
        <v>5058</v>
      </c>
      <c r="G33" s="67" t="s">
        <v>26</v>
      </c>
      <c r="H33" s="2" t="s">
        <v>3601</v>
      </c>
      <c r="I33" s="2">
        <v>4</v>
      </c>
      <c r="J33" s="2">
        <v>1</v>
      </c>
      <c r="K33" s="72">
        <v>20550.284629981026</v>
      </c>
      <c r="L33" s="25">
        <f t="shared" si="1"/>
        <v>1083</v>
      </c>
      <c r="M33" s="2" t="s">
        <v>377</v>
      </c>
      <c r="N33" s="69" t="str">
        <f t="shared" si="3"/>
        <v>C49</v>
      </c>
      <c r="O33" s="2" t="s">
        <v>22</v>
      </c>
      <c r="P33" s="73" t="str">
        <f t="shared" si="0"/>
        <v>Yes</v>
      </c>
      <c r="Q33">
        <v>303253</v>
      </c>
      <c r="R33" s="60">
        <v>11116908</v>
      </c>
      <c r="S33" s="48" t="str">
        <f>IF(COUNTIF(C33:C$57,C33)=1,
IF(M33="ESEL","HKD",
IF(OR(M33="ESHL",M33="ESSZ"),"CNY","")),
"")</f>
        <v>HKD</v>
      </c>
      <c r="T33" s="48">
        <f>IF(M33="ESEL",
SUMIF(R:R,R33,L:L)*(COUNTIF(R33:R$57,R33)=1),
IF(OR(M33="ESHL",M33="ESSZ"),
SUMIF(R:R,R33,K:K)*(COUNTIF(R33:R$57,R33)=1),
""))</f>
        <v>1083</v>
      </c>
    </row>
    <row r="34" spans="1:20">
      <c r="A34" s="70">
        <v>2024</v>
      </c>
      <c r="B34" s="70">
        <v>4</v>
      </c>
      <c r="C34" s="61" t="s">
        <v>5059</v>
      </c>
      <c r="D34" s="2">
        <v>5.2699999999999997E-2</v>
      </c>
      <c r="E34" s="71">
        <v>1.083</v>
      </c>
      <c r="F34" s="66" t="s">
        <v>5060</v>
      </c>
      <c r="G34" s="67" t="s">
        <v>26</v>
      </c>
      <c r="H34" s="2" t="s">
        <v>5061</v>
      </c>
      <c r="I34" s="2">
        <v>50</v>
      </c>
      <c r="J34" s="2">
        <v>1</v>
      </c>
      <c r="K34" s="72">
        <v>256878.55787476283</v>
      </c>
      <c r="L34" s="25">
        <f t="shared" si="1"/>
        <v>13537.5</v>
      </c>
      <c r="M34" s="2" t="s">
        <v>377</v>
      </c>
      <c r="N34" s="69" t="str">
        <f t="shared" si="3"/>
        <v>C49</v>
      </c>
      <c r="O34" s="2" t="s">
        <v>22</v>
      </c>
      <c r="P34" s="73" t="str">
        <f t="shared" si="0"/>
        <v>Yes</v>
      </c>
      <c r="Q34">
        <v>303250</v>
      </c>
      <c r="R34" s="62">
        <v>11116904</v>
      </c>
      <c r="S34" s="48" t="str">
        <f>IF(COUNTIF(C34:C$57,C34)=1,
IF(M34="ESEL","HKD",
IF(OR(M34="ESHL",M34="ESSZ"),"CNY","")),
"")</f>
        <v>HKD</v>
      </c>
      <c r="T34" s="48">
        <f>IF(M34="ESEL",
SUMIF(R:R,R34,L:L)*(COUNTIF(R34:R$57,R34)=1),
IF(OR(M34="ESHL",M34="ESSZ"),
SUMIF(R:R,R34,K:K)*(COUNTIF(R34:R$57,R34)=1),
""))</f>
        <v>13537.5</v>
      </c>
    </row>
    <row r="35" spans="1:20">
      <c r="A35" s="70">
        <v>2024</v>
      </c>
      <c r="B35" s="70">
        <v>4</v>
      </c>
      <c r="C35" s="41" t="s">
        <v>5062</v>
      </c>
      <c r="D35" s="2">
        <v>5.2699999999999997E-2</v>
      </c>
      <c r="E35" s="71">
        <v>1.083</v>
      </c>
      <c r="F35" s="66" t="s">
        <v>5063</v>
      </c>
      <c r="G35" s="67" t="s">
        <v>26</v>
      </c>
      <c r="H35" s="2" t="s">
        <v>5064</v>
      </c>
      <c r="I35" s="2">
        <v>4</v>
      </c>
      <c r="J35" s="2">
        <v>1</v>
      </c>
      <c r="K35" s="72">
        <v>20550.284629981026</v>
      </c>
      <c r="L35" s="25">
        <f t="shared" si="1"/>
        <v>1083</v>
      </c>
      <c r="M35" s="2" t="s">
        <v>377</v>
      </c>
      <c r="N35" s="69" t="str">
        <f t="shared" si="3"/>
        <v>C49</v>
      </c>
      <c r="O35" s="2" t="s">
        <v>22</v>
      </c>
      <c r="P35" s="73" t="str">
        <f t="shared" si="0"/>
        <v>Yes</v>
      </c>
      <c r="Q35">
        <v>303252</v>
      </c>
      <c r="R35" s="47">
        <v>11116907</v>
      </c>
      <c r="S35" s="48" t="str">
        <f>IF(COUNTIF(C35:C$57,C35)=1,
IF(M35="ESEL","HKD",
IF(OR(M35="ESHL",M35="ESSZ"),"CNY","")),
"")</f>
        <v/>
      </c>
      <c r="T35" s="48">
        <f>IF(M35="ESEL",
SUMIF(R:R,R35,L:L)*(COUNTIF(R35:R$57,R35)=1),
IF(OR(M35="ESHL",M35="ESSZ"),
SUMIF(R:R,R35,K:K)*(COUNTIF(R35:R$57,R35)=1),
""))</f>
        <v>0</v>
      </c>
    </row>
    <row r="36" spans="1:20">
      <c r="A36" s="70">
        <v>2024</v>
      </c>
      <c r="B36" s="70">
        <v>4</v>
      </c>
      <c r="C36" s="51" t="s">
        <v>5062</v>
      </c>
      <c r="D36" s="2">
        <v>5.2699999999999997E-2</v>
      </c>
      <c r="E36" s="71">
        <v>1.083</v>
      </c>
      <c r="F36" s="66" t="s">
        <v>5063</v>
      </c>
      <c r="G36" s="67" t="s">
        <v>26</v>
      </c>
      <c r="H36" s="2" t="s">
        <v>3601</v>
      </c>
      <c r="I36" s="2">
        <v>4</v>
      </c>
      <c r="J36" s="2">
        <v>1</v>
      </c>
      <c r="K36" s="72">
        <v>20550.284629981026</v>
      </c>
      <c r="L36" s="25">
        <f t="shared" si="1"/>
        <v>1083</v>
      </c>
      <c r="M36" s="2" t="s">
        <v>377</v>
      </c>
      <c r="N36" s="69" t="str">
        <f t="shared" si="3"/>
        <v>C49</v>
      </c>
      <c r="O36" s="2" t="s">
        <v>22</v>
      </c>
      <c r="P36" s="73" t="str">
        <f t="shared" ref="P36:P66" si="4">IF(K36="","",IF(H36="Technical Service Fee","","Yes"))</f>
        <v>Yes</v>
      </c>
      <c r="Q36">
        <v>303252</v>
      </c>
      <c r="R36" s="52">
        <v>11116907</v>
      </c>
      <c r="S36" s="48" t="str">
        <f>IF(COUNTIF(C36:C$57,C36)=1,
IF(M36="ESEL","HKD",
IF(OR(M36="ESHL",M36="ESSZ"),"CNY","")),
"")</f>
        <v>HKD</v>
      </c>
      <c r="T36" s="48">
        <f>IF(M36="ESEL",
SUMIF(R:R,R36,L:L)*(COUNTIF(R36:R$57,R36)=1),
IF(OR(M36="ESHL",M36="ESSZ"),
SUMIF(R:R,R36,K:K)*(COUNTIF(R36:R$57,R36)=1),
""))</f>
        <v>2166</v>
      </c>
    </row>
    <row r="37" spans="1:20">
      <c r="A37" s="70">
        <v>2024</v>
      </c>
      <c r="B37" s="70">
        <v>4</v>
      </c>
      <c r="C37" s="53" t="s">
        <v>5065</v>
      </c>
      <c r="D37" s="2">
        <v>5.2699999999999997E-2</v>
      </c>
      <c r="E37" s="71">
        <v>1.083</v>
      </c>
      <c r="F37" s="66" t="s">
        <v>391</v>
      </c>
      <c r="G37" s="67" t="s">
        <v>26</v>
      </c>
      <c r="H37" s="2" t="s">
        <v>5064</v>
      </c>
      <c r="I37" s="2">
        <v>4</v>
      </c>
      <c r="J37" s="2">
        <v>1</v>
      </c>
      <c r="K37" s="72">
        <v>20550.284629981026</v>
      </c>
      <c r="L37" s="25">
        <f t="shared" ref="L37:L67" si="5">IFERROR(IF(ISBLANK(K37), "", IF(G37="USD", K37*7.8, IF(G37="HKD", K37, IF(G37="CNY", K37*E37, IF(G37="JPY", K37*D37, ""))))), "")</f>
        <v>1083</v>
      </c>
      <c r="M37" s="2" t="s">
        <v>377</v>
      </c>
      <c r="N37" s="69" t="str">
        <f t="shared" si="3"/>
        <v>C49</v>
      </c>
      <c r="O37" s="2" t="s">
        <v>22</v>
      </c>
      <c r="P37" s="73" t="str">
        <f t="shared" si="4"/>
        <v>Yes</v>
      </c>
      <c r="Q37">
        <v>303251</v>
      </c>
      <c r="R37" s="54">
        <v>11116906</v>
      </c>
      <c r="S37" s="48" t="str">
        <f>IF(COUNTIF(C37:C$57,C37)=1,
IF(M37="ESEL","HKD",
IF(OR(M37="ESHL",M37="ESSZ"),"CNY","")),
"")</f>
        <v/>
      </c>
      <c r="T37" s="48">
        <f>IF(M37="ESEL",
SUMIF(R:R,R37,L:L)*(COUNTIF(R37:R$57,R37)=1),
IF(OR(M37="ESHL",M37="ESSZ"),
SUMIF(R:R,R37,K:K)*(COUNTIF(R37:R$57,R37)=1),
""))</f>
        <v>0</v>
      </c>
    </row>
    <row r="38" spans="1:20">
      <c r="A38" s="70">
        <v>2024</v>
      </c>
      <c r="B38" s="70">
        <v>4</v>
      </c>
      <c r="C38" s="53" t="s">
        <v>5065</v>
      </c>
      <c r="D38" s="2">
        <v>5.2699999999999997E-2</v>
      </c>
      <c r="E38" s="71">
        <v>1.083</v>
      </c>
      <c r="F38" s="66" t="s">
        <v>391</v>
      </c>
      <c r="G38" s="67" t="s">
        <v>26</v>
      </c>
      <c r="H38" s="2" t="s">
        <v>3601</v>
      </c>
      <c r="I38" s="2">
        <v>4</v>
      </c>
      <c r="J38" s="2">
        <v>1</v>
      </c>
      <c r="K38" s="72">
        <v>20550.284629981026</v>
      </c>
      <c r="L38" s="25">
        <f t="shared" si="5"/>
        <v>1083</v>
      </c>
      <c r="M38" s="2" t="s">
        <v>377</v>
      </c>
      <c r="N38" s="69" t="str">
        <f t="shared" si="3"/>
        <v>C49</v>
      </c>
      <c r="O38" s="2" t="s">
        <v>22</v>
      </c>
      <c r="P38" s="73" t="str">
        <f t="shared" si="4"/>
        <v>Yes</v>
      </c>
      <c r="Q38">
        <v>303251</v>
      </c>
      <c r="R38" s="54">
        <v>11116906</v>
      </c>
      <c r="S38" s="48" t="str">
        <f>IF(COUNTIF(C38:C$57,C38)=1,
IF(M38="ESEL","HKD",
IF(OR(M38="ESHL",M38="ESSZ"),"CNY","")),
"")</f>
        <v>HKD</v>
      </c>
      <c r="T38" s="48">
        <f>IF(M38="ESEL",
SUMIF(R:R,R38,L:L)*(COUNTIF(R38:R$57,R38)=1),
IF(OR(M38="ESHL",M38="ESSZ"),
SUMIF(R:R,R38,K:K)*(COUNTIF(R38:R$57,R38)=1),
""))</f>
        <v>2166</v>
      </c>
    </row>
    <row r="39" spans="1:20">
      <c r="A39" s="70">
        <v>2024</v>
      </c>
      <c r="B39" s="70">
        <v>4</v>
      </c>
      <c r="C39" s="55" t="s">
        <v>5066</v>
      </c>
      <c r="D39" s="2">
        <v>5.2699999999999997E-2</v>
      </c>
      <c r="E39" s="71">
        <v>1.083</v>
      </c>
      <c r="F39" s="66" t="s">
        <v>5063</v>
      </c>
      <c r="G39" s="67" t="s">
        <v>26</v>
      </c>
      <c r="H39" s="2" t="s">
        <v>5064</v>
      </c>
      <c r="I39" s="2">
        <v>4</v>
      </c>
      <c r="J39" s="2">
        <v>1</v>
      </c>
      <c r="K39" s="72">
        <v>20550.284629981026</v>
      </c>
      <c r="L39" s="25">
        <f t="shared" si="5"/>
        <v>1083</v>
      </c>
      <c r="M39" s="2" t="s">
        <v>377</v>
      </c>
      <c r="N39" s="69" t="str">
        <f t="shared" si="3"/>
        <v>C49</v>
      </c>
      <c r="O39" s="2" t="s">
        <v>22</v>
      </c>
      <c r="P39" s="73" t="str">
        <f t="shared" si="4"/>
        <v>Yes</v>
      </c>
      <c r="Q39">
        <v>303256</v>
      </c>
      <c r="R39" s="56">
        <v>11116909</v>
      </c>
      <c r="S39" s="48" t="str">
        <f>IF(COUNTIF(C39:C$57,C39)=1,
IF(M39="ESEL","HKD",
IF(OR(M39="ESHL",M39="ESSZ"),"CNY","")),
"")</f>
        <v/>
      </c>
      <c r="T39" s="48">
        <f>IF(M39="ESEL",
SUMIF(R:R,R39,L:L)*(COUNTIF(R39:R$57,R39)=1),
IF(OR(M39="ESHL",M39="ESSZ"),
SUMIF(R:R,R39,K:K)*(COUNTIF(R39:R$57,R39)=1),
""))</f>
        <v>0</v>
      </c>
    </row>
    <row r="40" spans="1:20">
      <c r="A40" s="70">
        <v>2024</v>
      </c>
      <c r="B40" s="70">
        <v>4</v>
      </c>
      <c r="C40" s="55" t="s">
        <v>5066</v>
      </c>
      <c r="D40" s="2">
        <v>5.2699999999999997E-2</v>
      </c>
      <c r="E40" s="71">
        <v>1.083</v>
      </c>
      <c r="F40" s="66" t="s">
        <v>5063</v>
      </c>
      <c r="G40" s="67" t="s">
        <v>26</v>
      </c>
      <c r="H40" s="2" t="s">
        <v>3601</v>
      </c>
      <c r="I40" s="2">
        <v>4</v>
      </c>
      <c r="J40" s="2">
        <v>1</v>
      </c>
      <c r="K40" s="72">
        <v>20550.284629981026</v>
      </c>
      <c r="L40" s="25">
        <f t="shared" si="5"/>
        <v>1083</v>
      </c>
      <c r="M40" s="2" t="s">
        <v>377</v>
      </c>
      <c r="N40" s="69" t="str">
        <f t="shared" si="3"/>
        <v>C49</v>
      </c>
      <c r="O40" s="2" t="s">
        <v>22</v>
      </c>
      <c r="P40" s="73" t="str">
        <f t="shared" si="4"/>
        <v>Yes</v>
      </c>
      <c r="Q40">
        <v>303256</v>
      </c>
      <c r="R40" s="56">
        <v>11116909</v>
      </c>
      <c r="S40" s="48" t="str">
        <f>IF(COUNTIF(C40:C$57,C40)=1,
IF(M40="ESEL","HKD",
IF(OR(M40="ESHL",M40="ESSZ"),"CNY","")),
"")</f>
        <v>HKD</v>
      </c>
      <c r="T40" s="48">
        <f>IF(M40="ESEL",
SUMIF(R:R,R40,L:L)*(COUNTIF(R40:R$57,R40)=1),
IF(OR(M40="ESHL",M40="ESSZ"),
SUMIF(R:R,R40,K:K)*(COUNTIF(R40:R$57,R40)=1),
""))</f>
        <v>2166</v>
      </c>
    </row>
    <row r="41" spans="1:20">
      <c r="A41" s="70">
        <v>2024</v>
      </c>
      <c r="B41" s="70">
        <v>4</v>
      </c>
      <c r="C41" s="55" t="s">
        <v>5067</v>
      </c>
      <c r="D41" s="2">
        <v>5.2699999999999997E-2</v>
      </c>
      <c r="E41" s="71">
        <v>1.083</v>
      </c>
      <c r="F41" s="66" t="s">
        <v>5068</v>
      </c>
      <c r="G41" s="67" t="s">
        <v>36</v>
      </c>
      <c r="H41" s="2" t="s">
        <v>3624</v>
      </c>
      <c r="I41" s="2">
        <v>4</v>
      </c>
      <c r="J41" s="2">
        <v>2</v>
      </c>
      <c r="K41" s="72">
        <v>2000</v>
      </c>
      <c r="L41" s="25">
        <f t="shared" si="5"/>
        <v>2166</v>
      </c>
      <c r="M41" s="2" t="s">
        <v>3025</v>
      </c>
      <c r="N41" s="69" t="str">
        <f t="shared" ref="N41:N65" si="6">IF(C41="","",LEFT(C41,3))</f>
        <v>C49</v>
      </c>
      <c r="O41" s="2" t="s">
        <v>22</v>
      </c>
      <c r="P41" s="73" t="str">
        <f t="shared" si="4"/>
        <v>Yes</v>
      </c>
      <c r="Q41">
        <v>300666</v>
      </c>
      <c r="R41" s="56">
        <v>11100678</v>
      </c>
      <c r="S41" s="48" t="str">
        <f>IF(COUNTIF(C41:C$57,C41)=1,
IF(M41="ESEL","HKD",
IF(OR(M41="ESHL",M41="ESSZ"),"CNY","")),
"")</f>
        <v>CNY</v>
      </c>
      <c r="T41" s="48">
        <f>IF(M41="ESEL",
SUMIF(R:R,R41,L:L)*(COUNTIF(R41:R$57,R41)=1),
IF(OR(M41="ESHL",M41="ESSZ"),
SUMIF(R:R,R41,K:K)*(COUNTIF(R41:R$57,R41)=1),
""))</f>
        <v>2000</v>
      </c>
    </row>
    <row r="42" spans="1:20">
      <c r="A42" s="70">
        <v>2024</v>
      </c>
      <c r="B42" s="70">
        <v>4</v>
      </c>
      <c r="C42" s="57" t="s">
        <v>5073</v>
      </c>
      <c r="D42" s="2">
        <v>5.2699999999999997E-2</v>
      </c>
      <c r="E42" s="71">
        <v>1.083</v>
      </c>
      <c r="F42" s="66" t="s">
        <v>5074</v>
      </c>
      <c r="G42" s="67" t="s">
        <v>36</v>
      </c>
      <c r="H42" s="2" t="s">
        <v>5064</v>
      </c>
      <c r="I42" s="2">
        <v>4</v>
      </c>
      <c r="J42" s="2">
        <v>1</v>
      </c>
      <c r="K42" s="72">
        <v>1000</v>
      </c>
      <c r="L42" s="25">
        <f t="shared" si="5"/>
        <v>1083</v>
      </c>
      <c r="M42" s="2" t="s">
        <v>3025</v>
      </c>
      <c r="N42" s="69" t="str">
        <f t="shared" si="6"/>
        <v>C49</v>
      </c>
      <c r="O42" s="2" t="s">
        <v>22</v>
      </c>
      <c r="P42" s="73" t="str">
        <f t="shared" si="4"/>
        <v>Yes</v>
      </c>
      <c r="Q42">
        <v>300663</v>
      </c>
      <c r="R42" s="58">
        <v>11100675</v>
      </c>
      <c r="S42" s="48" t="str">
        <f>IF(COUNTIF(C42:C$57,C42)=1,
IF(M42="ESEL","HKD",
IF(OR(M42="ESHL",M42="ESSZ"),"CNY","")),
"")</f>
        <v/>
      </c>
      <c r="T42" s="48">
        <f>IF(M42="ESEL",
SUMIF(R:R,R42,L:L)*(COUNTIF(R42:R$57,R42)=1),
IF(OR(M42="ESHL",M42="ESSZ"),
SUMIF(R:R,R42,K:K)*(COUNTIF(R42:R$57,R42)=1),
""))</f>
        <v>0</v>
      </c>
    </row>
    <row r="43" spans="1:20">
      <c r="A43" s="70">
        <v>2024</v>
      </c>
      <c r="B43" s="70">
        <v>4</v>
      </c>
      <c r="C43" s="57" t="s">
        <v>5073</v>
      </c>
      <c r="D43" s="2">
        <v>5.2699999999999997E-2</v>
      </c>
      <c r="E43" s="71">
        <v>1.083</v>
      </c>
      <c r="F43" s="66" t="s">
        <v>5074</v>
      </c>
      <c r="G43" s="67" t="s">
        <v>36</v>
      </c>
      <c r="H43" s="2" t="s">
        <v>3601</v>
      </c>
      <c r="I43" s="2">
        <v>4</v>
      </c>
      <c r="J43" s="2">
        <v>1</v>
      </c>
      <c r="K43" s="72">
        <v>1000</v>
      </c>
      <c r="L43" s="25">
        <f t="shared" si="5"/>
        <v>1083</v>
      </c>
      <c r="M43" s="2" t="s">
        <v>3025</v>
      </c>
      <c r="N43" s="69" t="str">
        <f t="shared" si="6"/>
        <v>C49</v>
      </c>
      <c r="O43" s="2" t="s">
        <v>22</v>
      </c>
      <c r="P43" s="73" t="str">
        <f t="shared" si="4"/>
        <v>Yes</v>
      </c>
      <c r="Q43">
        <v>300663</v>
      </c>
      <c r="R43" s="58">
        <v>11100675</v>
      </c>
      <c r="S43" s="48" t="str">
        <f>IF(COUNTIF(C43:C$57,C43)=1,
IF(M43="ESEL","HKD",
IF(OR(M43="ESHL",M43="ESSZ"),"CNY","")),
"")</f>
        <v>CNY</v>
      </c>
      <c r="T43" s="48">
        <f>IF(M43="ESEL",
SUMIF(R:R,R43,L:L)*(COUNTIF(R43:R$57,R43)=1),
IF(OR(M43="ESHL",M43="ESSZ"),
SUMIF(R:R,R43,K:K)*(COUNTIF(R43:R$57,R43)=1),
""))</f>
        <v>2000</v>
      </c>
    </row>
    <row r="44" spans="1:20">
      <c r="A44" s="70">
        <v>2024</v>
      </c>
      <c r="B44" s="70">
        <v>4</v>
      </c>
      <c r="C44" s="59" t="s">
        <v>5069</v>
      </c>
      <c r="D44" s="2">
        <v>5.2699999999999997E-2</v>
      </c>
      <c r="E44" s="71">
        <v>1.083</v>
      </c>
      <c r="F44" s="66" t="s">
        <v>5070</v>
      </c>
      <c r="G44" s="67" t="s">
        <v>36</v>
      </c>
      <c r="H44" s="2" t="s">
        <v>5075</v>
      </c>
      <c r="I44" s="2">
        <v>150</v>
      </c>
      <c r="J44" s="2">
        <v>1</v>
      </c>
      <c r="K44" s="72">
        <v>37500</v>
      </c>
      <c r="L44" s="25">
        <f t="shared" si="5"/>
        <v>40612.5</v>
      </c>
      <c r="M44" s="2" t="s">
        <v>3025</v>
      </c>
      <c r="N44" s="69" t="str">
        <f t="shared" si="6"/>
        <v>C49</v>
      </c>
      <c r="O44" s="2" t="s">
        <v>22</v>
      </c>
      <c r="P44" s="73" t="str">
        <f t="shared" si="4"/>
        <v>Yes</v>
      </c>
      <c r="Q44">
        <v>300667</v>
      </c>
      <c r="R44" s="60">
        <v>11100680</v>
      </c>
      <c r="S44" s="48" t="str">
        <f>IF(COUNTIF(C44:C$57,C44)=1,
IF(M44="ESEL","HKD",
IF(OR(M44="ESHL",M44="ESSZ"),"CNY","")),
"")</f>
        <v>CNY</v>
      </c>
      <c r="T44" s="48">
        <f>IF(M44="ESEL",
SUMIF(R:R,R44,L:L)*(COUNTIF(R44:R$57,R44)=1),
IF(OR(M44="ESHL",M44="ESSZ"),
SUMIF(R:R,R44,K:K)*(COUNTIF(R44:R$57,R44)=1),
""))</f>
        <v>37500</v>
      </c>
    </row>
    <row r="45" spans="1:20">
      <c r="A45" s="70">
        <v>2024</v>
      </c>
      <c r="B45" s="70">
        <v>4</v>
      </c>
      <c r="C45" s="61" t="s">
        <v>5071</v>
      </c>
      <c r="D45" s="2">
        <v>5.2699999999999997E-2</v>
      </c>
      <c r="E45" s="71">
        <v>1.083</v>
      </c>
      <c r="F45" s="66" t="s">
        <v>5072</v>
      </c>
      <c r="G45" s="67" t="s">
        <v>36</v>
      </c>
      <c r="H45" s="2" t="s">
        <v>5076</v>
      </c>
      <c r="I45" s="2">
        <v>58</v>
      </c>
      <c r="J45" s="2">
        <v>1</v>
      </c>
      <c r="K45" s="72">
        <v>14500</v>
      </c>
      <c r="L45" s="25">
        <f t="shared" si="5"/>
        <v>15703.5</v>
      </c>
      <c r="M45" s="2" t="s">
        <v>3025</v>
      </c>
      <c r="N45" s="69" t="str">
        <f t="shared" si="6"/>
        <v>C28</v>
      </c>
      <c r="O45" s="2" t="s">
        <v>22</v>
      </c>
      <c r="P45" s="73" t="str">
        <f t="shared" si="4"/>
        <v>Yes</v>
      </c>
      <c r="Q45">
        <v>300668</v>
      </c>
      <c r="R45" s="62">
        <v>11100677</v>
      </c>
      <c r="S45" s="48" t="str">
        <f>IF(COUNTIF(C45:C$57,C45)=1,
IF(M45="ESEL","HKD",
IF(OR(M45="ESHL",M45="ESSZ"),"CNY","")),
"")</f>
        <v>CNY</v>
      </c>
      <c r="T45" s="48">
        <f>IF(M45="ESEL",
SUMIF(R:R,R45,L:L)*(COUNTIF(R45:R$57,R45)=1),
IF(OR(M45="ESHL",M45="ESSZ"),
SUMIF(R:R,R45,K:K)*(COUNTIF(R45:R$57,R45)=1),
""))</f>
        <v>14500</v>
      </c>
    </row>
    <row r="46" spans="1:20">
      <c r="A46" s="70">
        <v>2024</v>
      </c>
      <c r="B46" s="70">
        <v>4</v>
      </c>
      <c r="C46" s="63" t="s">
        <v>5077</v>
      </c>
      <c r="D46" s="2">
        <v>5.2699999999999997E-2</v>
      </c>
      <c r="E46" s="71">
        <v>1.083</v>
      </c>
      <c r="F46" s="66" t="s">
        <v>5078</v>
      </c>
      <c r="G46" s="67" t="s">
        <v>36</v>
      </c>
      <c r="H46" s="2" t="s">
        <v>3601</v>
      </c>
      <c r="I46" s="2">
        <v>4</v>
      </c>
      <c r="J46" s="2">
        <v>1</v>
      </c>
      <c r="K46" s="72">
        <v>1000</v>
      </c>
      <c r="L46" s="25">
        <f t="shared" si="5"/>
        <v>1083</v>
      </c>
      <c r="M46" s="2" t="s">
        <v>3025</v>
      </c>
      <c r="N46" s="69" t="str">
        <f t="shared" si="6"/>
        <v>C49</v>
      </c>
      <c r="O46" s="2" t="s">
        <v>22</v>
      </c>
      <c r="P46" s="73" t="str">
        <f t="shared" si="4"/>
        <v>Yes</v>
      </c>
      <c r="Q46">
        <v>300664</v>
      </c>
      <c r="R46" s="64">
        <v>11100676</v>
      </c>
      <c r="S46" s="48" t="str">
        <f>IF(COUNTIF(C46:C$57,C46)=1,
IF(M46="ESEL","HKD",
IF(OR(M46="ESHL",M46="ESSZ"),"CNY","")),
"")</f>
        <v>CNY</v>
      </c>
      <c r="T46" s="48">
        <f>IF(M46="ESEL",
SUMIF(R:R,R46,L:L)*(COUNTIF(R46:R$57,R46)=1),
IF(OR(M46="ESHL",M46="ESSZ"),
SUMIF(R:R,R46,K:K)*(COUNTIF(R46:R$57,R46)=1),
""))</f>
        <v>1000</v>
      </c>
    </row>
    <row r="47" spans="1:20">
      <c r="A47" s="70">
        <v>2024</v>
      </c>
      <c r="B47" s="70">
        <v>5</v>
      </c>
      <c r="C47" s="49" t="s">
        <v>5164</v>
      </c>
      <c r="D47" s="2">
        <v>5.0999999999999997E-2</v>
      </c>
      <c r="E47" s="71">
        <v>1.083</v>
      </c>
      <c r="F47" s="66" t="s">
        <v>5165</v>
      </c>
      <c r="G47" s="67" t="s">
        <v>26</v>
      </c>
      <c r="H47" s="2" t="s">
        <v>5166</v>
      </c>
      <c r="I47" s="2">
        <v>4</v>
      </c>
      <c r="J47" s="2">
        <v>2</v>
      </c>
      <c r="K47" s="72">
        <v>42470.588235294119</v>
      </c>
      <c r="L47" s="25">
        <f t="shared" si="5"/>
        <v>2166</v>
      </c>
      <c r="M47" s="2" t="s">
        <v>377</v>
      </c>
      <c r="N47" s="69" t="str">
        <f t="shared" si="6"/>
        <v>C49</v>
      </c>
      <c r="O47" s="2" t="s">
        <v>22</v>
      </c>
      <c r="P47" s="73" t="str">
        <f t="shared" si="4"/>
        <v>Yes</v>
      </c>
      <c r="Q47">
        <v>303274</v>
      </c>
      <c r="R47" s="50">
        <v>11116917</v>
      </c>
      <c r="S47" s="48" t="str">
        <f>IF(COUNTIF(C47:C$57,C47)=1,
IF(M47="ESEL","HKD",
IF(OR(M47="ESHL",M47="ESSZ"),"CNY","")),
"")</f>
        <v/>
      </c>
      <c r="T47" s="48">
        <f>IF(M47="ESEL",
SUMIF(R:R,R47,L:L)*(COUNTIF(R47:R$57,R47)=1),
IF(OR(M47="ESHL",M47="ESSZ"),
SUMIF(R:R,R47,K:K)*(COUNTIF(R47:R$57,R47)=1),
""))</f>
        <v>0</v>
      </c>
    </row>
    <row r="48" spans="1:20">
      <c r="A48" s="70">
        <v>2024</v>
      </c>
      <c r="B48" s="70">
        <v>5</v>
      </c>
      <c r="C48" s="49" t="s">
        <v>5164</v>
      </c>
      <c r="D48" s="2">
        <v>5.0999999999999997E-2</v>
      </c>
      <c r="E48" s="71">
        <v>1.083</v>
      </c>
      <c r="F48" s="66" t="s">
        <v>5165</v>
      </c>
      <c r="G48" s="67" t="s">
        <v>26</v>
      </c>
      <c r="H48" s="2" t="s">
        <v>3624</v>
      </c>
      <c r="I48" s="2">
        <v>4</v>
      </c>
      <c r="J48" s="2">
        <v>2</v>
      </c>
      <c r="K48" s="72">
        <v>42470.588235294119</v>
      </c>
      <c r="L48" s="25">
        <f t="shared" si="5"/>
        <v>2166</v>
      </c>
      <c r="M48" s="2" t="s">
        <v>377</v>
      </c>
      <c r="N48" s="69" t="str">
        <f t="shared" si="6"/>
        <v>C49</v>
      </c>
      <c r="O48" s="2" t="s">
        <v>22</v>
      </c>
      <c r="P48" s="73" t="str">
        <f t="shared" si="4"/>
        <v>Yes</v>
      </c>
      <c r="Q48">
        <v>303274</v>
      </c>
      <c r="R48" s="50">
        <v>11116917</v>
      </c>
      <c r="S48" s="48" t="str">
        <f>IF(COUNTIF(C48:C$57,C48)=1,
IF(M48="ESEL","HKD",
IF(OR(M48="ESHL",M48="ESSZ"),"CNY","")),
"")</f>
        <v>HKD</v>
      </c>
      <c r="T48" s="48">
        <f>IF(M48="ESEL",
SUMIF(R:R,R48,L:L)*(COUNTIF(R48:R$57,R48)=1),
IF(OR(M48="ESHL",M48="ESSZ"),
SUMIF(R:R,R48,K:K)*(COUNTIF(R48:R$57,R48)=1),
""))</f>
        <v>4332</v>
      </c>
    </row>
    <row r="49" spans="1:20">
      <c r="A49" s="70">
        <v>2024</v>
      </c>
      <c r="B49" s="70">
        <v>5</v>
      </c>
      <c r="C49" s="59" t="s">
        <v>5167</v>
      </c>
      <c r="D49" s="2">
        <v>5.0999999999999997E-2</v>
      </c>
      <c r="E49" s="71">
        <v>1.083</v>
      </c>
      <c r="F49" s="66" t="s">
        <v>5168</v>
      </c>
      <c r="G49" s="67" t="s">
        <v>26</v>
      </c>
      <c r="H49" s="2" t="s">
        <v>5169</v>
      </c>
      <c r="I49" s="2">
        <v>4</v>
      </c>
      <c r="J49" s="2">
        <v>3</v>
      </c>
      <c r="K49" s="72">
        <v>63705.882352941182</v>
      </c>
      <c r="L49" s="25">
        <f t="shared" si="5"/>
        <v>3249</v>
      </c>
      <c r="M49" s="2" t="s">
        <v>377</v>
      </c>
      <c r="N49" s="69" t="str">
        <f t="shared" si="6"/>
        <v>C49</v>
      </c>
      <c r="O49" s="2" t="s">
        <v>22</v>
      </c>
      <c r="P49" s="73" t="str">
        <f t="shared" si="4"/>
        <v>Yes</v>
      </c>
      <c r="Q49" s="46">
        <v>303270</v>
      </c>
      <c r="R49" s="59">
        <v>11116912</v>
      </c>
      <c r="S49" s="48" t="str">
        <f>IF(COUNTIF(C49:C$57,C49)=1,
IF(M49="ESEL","HKD",
IF(OR(M49="ESHL",M49="ESSZ"),"CNY","")),
"")</f>
        <v/>
      </c>
      <c r="T49" s="48">
        <f>IF(M49="ESEL",
SUMIF(R:R,R49,L:L)*(COUNTIF(R49:R$57,R49)=1),
IF(OR(M49="ESHL",M49="ESSZ"),
SUMIF(R:R,R49,K:K)*(COUNTIF(R49:R$57,R49)=1),
""))</f>
        <v>0</v>
      </c>
    </row>
    <row r="50" spans="1:20">
      <c r="A50" s="70">
        <v>2024</v>
      </c>
      <c r="B50" s="70">
        <v>5</v>
      </c>
      <c r="C50" s="59" t="s">
        <v>5167</v>
      </c>
      <c r="D50" s="2">
        <v>5.0999999999999997E-2</v>
      </c>
      <c r="E50" s="71">
        <v>1.083</v>
      </c>
      <c r="F50" s="66" t="s">
        <v>5168</v>
      </c>
      <c r="G50" s="67" t="s">
        <v>26</v>
      </c>
      <c r="H50" s="2" t="s">
        <v>5170</v>
      </c>
      <c r="I50" s="2">
        <v>4</v>
      </c>
      <c r="J50" s="2">
        <v>3</v>
      </c>
      <c r="K50" s="72">
        <v>63705.882352941182</v>
      </c>
      <c r="L50" s="25">
        <f t="shared" si="5"/>
        <v>3249</v>
      </c>
      <c r="M50" s="2" t="s">
        <v>377</v>
      </c>
      <c r="N50" s="69" t="str">
        <f t="shared" si="6"/>
        <v>C49</v>
      </c>
      <c r="O50" s="2" t="s">
        <v>22</v>
      </c>
      <c r="P50" s="73" t="str">
        <f t="shared" si="4"/>
        <v>Yes</v>
      </c>
      <c r="Q50" s="46">
        <v>303270</v>
      </c>
      <c r="R50" s="59">
        <v>11116912</v>
      </c>
      <c r="S50" s="48" t="str">
        <f>IF(COUNTIF(C50:C$57,C50)=1,
IF(M50="ESEL","HKD",
IF(OR(M50="ESHL",M50="ESSZ"),"CNY","")),
"")</f>
        <v>HKD</v>
      </c>
      <c r="T50" s="48">
        <f>IF(M50="ESEL",
SUMIF(R:R,R50,L:L)*(COUNTIF(R50:R$57,R50)=1),
IF(OR(M50="ESHL",M50="ESSZ"),
SUMIF(R:R,R50,K:K)*(COUNTIF(R50:R$57,R50)=1),
""))</f>
        <v>6498</v>
      </c>
    </row>
    <row r="51" spans="1:20">
      <c r="A51" s="70">
        <v>2024</v>
      </c>
      <c r="B51" s="70">
        <v>5</v>
      </c>
      <c r="C51" s="61" t="s">
        <v>5171</v>
      </c>
      <c r="D51" s="2">
        <v>5.0999999999999997E-2</v>
      </c>
      <c r="E51" s="71">
        <v>1.083</v>
      </c>
      <c r="F51" s="66" t="s">
        <v>5172</v>
      </c>
      <c r="G51" s="67" t="s">
        <v>26</v>
      </c>
      <c r="H51" s="2" t="s">
        <v>5170</v>
      </c>
      <c r="I51" s="2">
        <v>4</v>
      </c>
      <c r="J51" s="2">
        <v>3</v>
      </c>
      <c r="K51" s="72">
        <v>63705.882352941175</v>
      </c>
      <c r="L51" s="25">
        <f t="shared" si="5"/>
        <v>3248.9999999999995</v>
      </c>
      <c r="M51" s="2" t="s">
        <v>377</v>
      </c>
      <c r="N51" s="69" t="str">
        <f t="shared" si="6"/>
        <v>C49</v>
      </c>
      <c r="O51" s="2" t="s">
        <v>22</v>
      </c>
      <c r="P51" s="73" t="str">
        <f t="shared" si="4"/>
        <v>Yes</v>
      </c>
      <c r="Q51" s="46">
        <v>303264</v>
      </c>
      <c r="R51" s="61">
        <v>11116913</v>
      </c>
      <c r="S51" s="48" t="str">
        <f>IF(COUNTIF(C51:C$57,C51)=1,
IF(M51="ESEL","HKD",
IF(OR(M51="ESHL",M51="ESSZ"),"CNY","")),
"")</f>
        <v/>
      </c>
      <c r="T51" s="48">
        <f>IF(M51="ESEL",
SUMIF(R:R,R51,L:L)*(COUNTIF(R51:R$57,R51)=1),
IF(OR(M51="ESHL",M51="ESSZ"),
SUMIF(R:R,R51,K:K)*(COUNTIF(R51:R$57,R51)=1),
""))</f>
        <v>0</v>
      </c>
    </row>
    <row r="52" spans="1:20">
      <c r="A52" s="70">
        <v>2024</v>
      </c>
      <c r="B52" s="70">
        <v>5</v>
      </c>
      <c r="C52" s="61" t="s">
        <v>5171</v>
      </c>
      <c r="D52" s="2">
        <v>5.0999999999999997E-2</v>
      </c>
      <c r="E52" s="71">
        <v>1.083</v>
      </c>
      <c r="F52" s="66" t="s">
        <v>5172</v>
      </c>
      <c r="G52" s="67" t="s">
        <v>26</v>
      </c>
      <c r="H52" s="2" t="s">
        <v>5173</v>
      </c>
      <c r="I52" s="2">
        <v>150</v>
      </c>
      <c r="J52" s="2">
        <v>1</v>
      </c>
      <c r="K52" s="72">
        <v>796323.5294117647</v>
      </c>
      <c r="L52" s="25">
        <f t="shared" si="5"/>
        <v>40612.5</v>
      </c>
      <c r="M52" s="2" t="s">
        <v>377</v>
      </c>
      <c r="N52" s="69" t="str">
        <f t="shared" si="6"/>
        <v>C49</v>
      </c>
      <c r="O52" s="2" t="s">
        <v>22</v>
      </c>
      <c r="P52" s="73" t="str">
        <f t="shared" si="4"/>
        <v>Yes</v>
      </c>
      <c r="Q52" s="46">
        <v>303264</v>
      </c>
      <c r="R52" s="61">
        <v>11116913</v>
      </c>
      <c r="S52" s="48" t="str">
        <f>IF(COUNTIF(C52:C$57,C52)=1,
IF(M52="ESEL","HKD",
IF(OR(M52="ESHL",M52="ESSZ"),"CNY","")),
"")</f>
        <v>HKD</v>
      </c>
      <c r="T52" s="48">
        <f>IF(M52="ESEL",
SUMIF(R:R,R52,L:L)*(COUNTIF(R52:R$57,R52)=1),
IF(OR(M52="ESHL",M52="ESSZ"),
SUMIF(R:R,R52,K:K)*(COUNTIF(R52:R$57,R52)=1),
""))</f>
        <v>43861.5</v>
      </c>
    </row>
    <row r="53" spans="1:20">
      <c r="A53" s="70">
        <v>2024</v>
      </c>
      <c r="B53" s="70">
        <v>5</v>
      </c>
      <c r="C53" s="63" t="s">
        <v>5174</v>
      </c>
      <c r="D53" s="2">
        <v>5.0999999999999997E-2</v>
      </c>
      <c r="E53" s="71">
        <v>1.083</v>
      </c>
      <c r="F53" s="66" t="s">
        <v>5175</v>
      </c>
      <c r="G53" s="67" t="s">
        <v>26</v>
      </c>
      <c r="H53" s="2" t="s">
        <v>5176</v>
      </c>
      <c r="I53" s="2">
        <v>4</v>
      </c>
      <c r="J53" s="2">
        <v>1</v>
      </c>
      <c r="K53" s="72">
        <v>21235.294117647059</v>
      </c>
      <c r="L53" s="25">
        <f t="shared" si="5"/>
        <v>1083</v>
      </c>
      <c r="M53" s="2" t="s">
        <v>377</v>
      </c>
      <c r="N53" s="69" t="str">
        <f t="shared" si="6"/>
        <v>C49</v>
      </c>
      <c r="O53" s="2" t="s">
        <v>22</v>
      </c>
      <c r="P53" s="73" t="str">
        <f t="shared" si="4"/>
        <v>Yes</v>
      </c>
      <c r="Q53" s="46">
        <v>303258</v>
      </c>
      <c r="R53" s="63">
        <v>11116918</v>
      </c>
      <c r="S53" s="48" t="str">
        <f>IF(COUNTIF(C53:C$57,C53)=1,
IF(M53="ESEL","HKD",
IF(OR(M53="ESHL",M53="ESSZ"),"CNY","")),
"")</f>
        <v/>
      </c>
      <c r="T53" s="48">
        <f>IF(M53="ESEL",
SUMIF(R:R,R53,L:L)*(COUNTIF(R53:R$57,R53)=1),
IF(OR(M53="ESHL",M53="ESSZ"),
SUMIF(R:R,R53,K:K)*(COUNTIF(R53:R$57,R53)=1),
""))</f>
        <v>0</v>
      </c>
    </row>
    <row r="54" spans="1:20">
      <c r="A54" s="70">
        <v>2024</v>
      </c>
      <c r="B54" s="70">
        <v>5</v>
      </c>
      <c r="C54" s="63" t="s">
        <v>5174</v>
      </c>
      <c r="D54" s="2">
        <v>5.0999999999999997E-2</v>
      </c>
      <c r="E54" s="71">
        <v>1.083</v>
      </c>
      <c r="F54" s="66" t="s">
        <v>5175</v>
      </c>
      <c r="G54" s="67" t="s">
        <v>26</v>
      </c>
      <c r="H54" s="2" t="s">
        <v>3624</v>
      </c>
      <c r="I54" s="2">
        <v>4</v>
      </c>
      <c r="J54" s="2">
        <v>2</v>
      </c>
      <c r="K54" s="72">
        <v>42470.588235294119</v>
      </c>
      <c r="L54" s="25">
        <f t="shared" si="5"/>
        <v>2166</v>
      </c>
      <c r="M54" s="2" t="s">
        <v>377</v>
      </c>
      <c r="N54" s="69" t="str">
        <f t="shared" si="6"/>
        <v>C49</v>
      </c>
      <c r="O54" s="2" t="s">
        <v>22</v>
      </c>
      <c r="P54" s="73" t="str">
        <f t="shared" si="4"/>
        <v>Yes</v>
      </c>
      <c r="Q54" s="46">
        <v>303258</v>
      </c>
      <c r="R54" s="63">
        <v>11116918</v>
      </c>
      <c r="S54" s="48" t="str">
        <f>IF(COUNTIF(C54:C$57,C54)=1,
IF(M54="ESEL","HKD",
IF(OR(M54="ESHL",M54="ESSZ"),"CNY","")),
"")</f>
        <v>HKD</v>
      </c>
      <c r="T54" s="48">
        <f>IF(M54="ESEL",
SUMIF(R:R,R54,L:L)*(COUNTIF(R54:R$57,R54)=1),
IF(OR(M54="ESHL",M54="ESSZ"),
SUMIF(R:R,R54,K:K)*(COUNTIF(R54:R$57,R54)=1),
""))</f>
        <v>3249</v>
      </c>
    </row>
    <row r="55" spans="1:20">
      <c r="A55" s="70">
        <v>2024</v>
      </c>
      <c r="B55" s="70">
        <v>5</v>
      </c>
      <c r="C55" s="51" t="s">
        <v>5177</v>
      </c>
      <c r="D55" s="2">
        <v>5.0999999999999997E-2</v>
      </c>
      <c r="E55" s="71">
        <v>1.083</v>
      </c>
      <c r="F55" s="66" t="s">
        <v>5178</v>
      </c>
      <c r="G55" s="67" t="s">
        <v>36</v>
      </c>
      <c r="H55" s="2" t="s">
        <v>5179</v>
      </c>
      <c r="I55" s="2">
        <v>4</v>
      </c>
      <c r="J55" s="2">
        <v>1</v>
      </c>
      <c r="K55" s="72">
        <v>1000</v>
      </c>
      <c r="L55" s="25">
        <f t="shared" si="5"/>
        <v>1083</v>
      </c>
      <c r="M55" s="2" t="s">
        <v>3594</v>
      </c>
      <c r="N55" s="69" t="str">
        <f t="shared" si="6"/>
        <v>C49</v>
      </c>
      <c r="O55" s="2" t="s">
        <v>3672</v>
      </c>
      <c r="P55" s="73" t="str">
        <f t="shared" si="4"/>
        <v>Yes</v>
      </c>
      <c r="Q55" s="46">
        <v>301662</v>
      </c>
      <c r="R55" s="51">
        <v>11101578</v>
      </c>
      <c r="S55" s="48" t="str">
        <f>IF(COUNTIF(C55:C$57,C55)=1,
IF(M55="ESEL","HKD",
IF(OR(M55="ESHL",M55="ESSZ"),"CNY","")),
"")</f>
        <v>CNY</v>
      </c>
      <c r="T55" s="48">
        <f>IF(M55="ESEL",
SUMIF(R:R,R55,L:L)*(COUNTIF(R55:R$57,R55)=1),
IF(OR(M55="ESHL",M55="ESSZ"),
SUMIF(R:R,R55,K:K)*(COUNTIF(R55:R$57,R55)=1),
""))</f>
        <v>1000</v>
      </c>
    </row>
    <row r="56" spans="1:20">
      <c r="A56" s="70">
        <v>2024</v>
      </c>
      <c r="B56" s="70">
        <v>5</v>
      </c>
      <c r="C56" s="53" t="s">
        <v>5180</v>
      </c>
      <c r="D56" s="2">
        <v>5.0999999999999997E-2</v>
      </c>
      <c r="E56" s="71">
        <v>1.083</v>
      </c>
      <c r="F56" s="66" t="s">
        <v>5181</v>
      </c>
      <c r="G56" s="67" t="s">
        <v>36</v>
      </c>
      <c r="H56" s="2" t="s">
        <v>5182</v>
      </c>
      <c r="I56" s="2">
        <v>4</v>
      </c>
      <c r="J56" s="2">
        <v>1</v>
      </c>
      <c r="K56" s="72">
        <v>1000</v>
      </c>
      <c r="L56" s="25">
        <f t="shared" si="5"/>
        <v>1083</v>
      </c>
      <c r="M56" s="2" t="s">
        <v>3025</v>
      </c>
      <c r="N56" s="11" t="str">
        <f t="shared" si="6"/>
        <v>C49</v>
      </c>
      <c r="O56" s="2" t="s">
        <v>22</v>
      </c>
      <c r="P56" s="74" t="str">
        <f t="shared" si="4"/>
        <v>Yes</v>
      </c>
      <c r="Q56" s="46">
        <v>300670</v>
      </c>
      <c r="R56" s="53">
        <v>11100682</v>
      </c>
      <c r="S56" s="48" t="str">
        <f>IF(COUNTIF(C56:C$57,C56)=1,
IF(M56="ESEL","HKD",
IF(OR(M56="ESHL",M56="ESSZ"),"CNY","")),
"")</f>
        <v>CNY</v>
      </c>
      <c r="T56" s="48">
        <f>IF(M56="ESEL",
SUMIF(R:R,R56,L:L)*(COUNTIF(R56:R$57,R56)=1),
IF(OR(M56="ESHL",M56="ESSZ"),
SUMIF(R:R,R56,K:K)*(COUNTIF(R56:R$57,R56)=1),
""))</f>
        <v>1000</v>
      </c>
    </row>
    <row r="57" spans="1:20">
      <c r="A57" s="70">
        <v>2024</v>
      </c>
      <c r="B57" s="70">
        <v>6</v>
      </c>
      <c r="C57" s="55" t="s">
        <v>5239</v>
      </c>
      <c r="D57" s="2">
        <v>5.0999999999999997E-2</v>
      </c>
      <c r="E57" s="71">
        <v>1.08</v>
      </c>
      <c r="F57" s="66" t="s">
        <v>5240</v>
      </c>
      <c r="G57" s="67" t="s">
        <v>26</v>
      </c>
      <c r="H57" s="2" t="s">
        <v>5241</v>
      </c>
      <c r="I57" s="2">
        <v>4</v>
      </c>
      <c r="J57" s="2">
        <v>1</v>
      </c>
      <c r="K57" s="72">
        <v>21176.470588235294</v>
      </c>
      <c r="L57" s="25">
        <f t="shared" si="5"/>
        <v>1080</v>
      </c>
      <c r="M57" s="2" t="s">
        <v>377</v>
      </c>
      <c r="N57" s="69" t="str">
        <f t="shared" si="6"/>
        <v>C49</v>
      </c>
      <c r="O57" s="2" t="s">
        <v>22</v>
      </c>
      <c r="P57" s="73" t="str">
        <f t="shared" si="4"/>
        <v>Yes</v>
      </c>
      <c r="Q57">
        <v>303272</v>
      </c>
      <c r="R57" s="56">
        <v>11116928</v>
      </c>
      <c r="S57" s="48" t="str">
        <f>IF(COUNTIF(C57:C$57,C57)=1,
IF(M57="ESEL","HKD",
IF(OR(M57="ESHL",M57="ESSZ"),"CNY","")),
"")</f>
        <v>HKD</v>
      </c>
      <c r="T57" s="48">
        <f>IF(M57="ESEL",
SUMIF(R:R,R57,L:L)*(COUNTIF(R$57:R57,R57)=1),
IF(OR(M57="ESHL",M57="ESSZ"),
SUMIF(R:R,R57,K:K)*(COUNTIF(R$57:R57,R57)=1),
""))</f>
        <v>2160</v>
      </c>
    </row>
    <row r="58" spans="1:20">
      <c r="A58" s="70">
        <v>2024</v>
      </c>
      <c r="B58" s="70">
        <v>6</v>
      </c>
      <c r="C58" s="55" t="s">
        <v>5239</v>
      </c>
      <c r="D58" s="2">
        <v>5.0999999999999997E-2</v>
      </c>
      <c r="E58" s="71">
        <v>1.08</v>
      </c>
      <c r="F58" s="66" t="s">
        <v>5240</v>
      </c>
      <c r="G58" s="67" t="s">
        <v>26</v>
      </c>
      <c r="H58" s="2" t="s">
        <v>395</v>
      </c>
      <c r="I58" s="2">
        <v>4</v>
      </c>
      <c r="J58" s="2">
        <v>1</v>
      </c>
      <c r="K58" s="72">
        <v>21176.470588235294</v>
      </c>
      <c r="L58" s="25">
        <f t="shared" si="5"/>
        <v>1080</v>
      </c>
      <c r="M58" s="2" t="s">
        <v>377</v>
      </c>
      <c r="N58" s="69" t="str">
        <f t="shared" si="6"/>
        <v>C49</v>
      </c>
      <c r="O58" s="2" t="s">
        <v>22</v>
      </c>
      <c r="P58" s="73" t="str">
        <f t="shared" si="4"/>
        <v>Yes</v>
      </c>
      <c r="Q58">
        <v>303272</v>
      </c>
      <c r="R58" s="56">
        <v>11116928</v>
      </c>
      <c r="S58" s="48" t="str">
        <f>IF(COUNTIF(C$57:C58,C58)=1,
IF(M58="ESEL","HKD",
IF(OR(M58="ESHL",M58="ESSZ"),"CNY","")),
"")</f>
        <v/>
      </c>
      <c r="T58" s="48">
        <f>IF(M58="ESEL",
SUMIF(R:R,R58,L:L)*(COUNTIF(R$57:R58,R58)=1),
IF(OR(M58="ESHL",M58="ESSZ"),
SUMIF(R:R,R58,K:K)*(COUNTIF(R$57:R58,R58)=1),
""))</f>
        <v>0</v>
      </c>
    </row>
    <row r="59" spans="1:20">
      <c r="A59" s="70">
        <v>2024</v>
      </c>
      <c r="B59" s="70">
        <v>6</v>
      </c>
      <c r="C59" s="57" t="s">
        <v>5346</v>
      </c>
      <c r="D59" s="2">
        <v>5.0999999999999997E-2</v>
      </c>
      <c r="E59" s="71">
        <v>1.08</v>
      </c>
      <c r="F59" s="66" t="s">
        <v>5242</v>
      </c>
      <c r="G59" s="67" t="s">
        <v>26</v>
      </c>
      <c r="H59" s="2" t="s">
        <v>5064</v>
      </c>
      <c r="I59" s="2">
        <v>4</v>
      </c>
      <c r="J59" s="2">
        <v>1</v>
      </c>
      <c r="K59" s="72">
        <v>21176.470588235294</v>
      </c>
      <c r="L59" s="25">
        <f t="shared" si="5"/>
        <v>1080</v>
      </c>
      <c r="M59" s="2" t="s">
        <v>377</v>
      </c>
      <c r="N59" s="69" t="str">
        <f t="shared" si="6"/>
        <v>C49</v>
      </c>
      <c r="O59" s="2" t="s">
        <v>22</v>
      </c>
      <c r="P59" s="73" t="str">
        <f t="shared" si="4"/>
        <v>Yes</v>
      </c>
      <c r="Q59">
        <v>303269</v>
      </c>
      <c r="R59" s="58">
        <v>11116921</v>
      </c>
      <c r="S59" s="48" t="str">
        <f>IF(COUNTIF(C$57:C59,C59)=1,
IF(M59="ESEL","HKD",
IF(OR(M59="ESHL",M59="ESSZ"),"CNY","")),
"")</f>
        <v>HKD</v>
      </c>
      <c r="T59" s="48">
        <f>IF(M59="ESEL",
SUMIF(R:R,R59,L:L)*(COUNTIF(R$57:R59,R59)=1),
IF(OR(M59="ESHL",M59="ESSZ"),
SUMIF(R:R,R59,K:K)*(COUNTIF(R$57:R59,R59)=1),
""))</f>
        <v>2160</v>
      </c>
    </row>
    <row r="60" spans="1:20">
      <c r="A60" s="70">
        <v>2024</v>
      </c>
      <c r="B60" s="70">
        <v>6</v>
      </c>
      <c r="C60" s="57" t="s">
        <v>5346</v>
      </c>
      <c r="D60" s="2">
        <v>5.0999999999999997E-2</v>
      </c>
      <c r="E60" s="71">
        <v>1.08</v>
      </c>
      <c r="F60" s="66" t="s">
        <v>5242</v>
      </c>
      <c r="G60" s="67" t="s">
        <v>26</v>
      </c>
      <c r="H60" s="2" t="s">
        <v>3601</v>
      </c>
      <c r="I60" s="2">
        <v>4</v>
      </c>
      <c r="J60" s="2">
        <v>1</v>
      </c>
      <c r="K60" s="72">
        <v>21176.470588235294</v>
      </c>
      <c r="L60" s="25">
        <f t="shared" si="5"/>
        <v>1080</v>
      </c>
      <c r="M60" s="2" t="s">
        <v>377</v>
      </c>
      <c r="N60" s="69" t="str">
        <f t="shared" si="6"/>
        <v>C49</v>
      </c>
      <c r="O60" s="2" t="s">
        <v>22</v>
      </c>
      <c r="P60" s="73" t="str">
        <f t="shared" si="4"/>
        <v>Yes</v>
      </c>
      <c r="Q60">
        <v>303269</v>
      </c>
      <c r="R60" s="58">
        <v>11116921</v>
      </c>
      <c r="S60" s="48" t="str">
        <f>IF(COUNTIF(C$57:C60,C60)=1,
IF(M60="ESEL","HKD",
IF(OR(M60="ESHL",M60="ESSZ"),"CNY","")),
"")</f>
        <v/>
      </c>
      <c r="T60" s="48">
        <f>IF(M60="ESEL",
SUMIF(R:R,R60,L:L)*(COUNTIF(R$57:R60,R60)=1),
IF(OR(M60="ESHL",M60="ESSZ"),
SUMIF(R:R,R60,K:K)*(COUNTIF(R$57:R60,R60)=1),
""))</f>
        <v>0</v>
      </c>
    </row>
    <row r="61" spans="1:20">
      <c r="A61" s="70">
        <v>2024</v>
      </c>
      <c r="B61" s="70">
        <v>6</v>
      </c>
      <c r="C61" s="61" t="s">
        <v>5243</v>
      </c>
      <c r="D61" s="2">
        <v>5.0999999999999997E-2</v>
      </c>
      <c r="E61" s="71">
        <v>1.08</v>
      </c>
      <c r="F61" s="66" t="s">
        <v>5244</v>
      </c>
      <c r="G61" s="67" t="s">
        <v>26</v>
      </c>
      <c r="H61" s="2" t="s">
        <v>5245</v>
      </c>
      <c r="I61" s="2">
        <v>4</v>
      </c>
      <c r="J61" s="2">
        <v>1</v>
      </c>
      <c r="K61" s="72">
        <v>21176.470588235294</v>
      </c>
      <c r="L61" s="25">
        <f t="shared" si="5"/>
        <v>1080</v>
      </c>
      <c r="M61" s="2" t="s">
        <v>377</v>
      </c>
      <c r="N61" s="69" t="str">
        <f t="shared" si="6"/>
        <v>C49</v>
      </c>
      <c r="O61" s="2" t="s">
        <v>22</v>
      </c>
      <c r="P61" s="73" t="str">
        <f t="shared" si="4"/>
        <v>Yes</v>
      </c>
      <c r="Q61">
        <v>303312</v>
      </c>
      <c r="R61" s="62">
        <v>11116925</v>
      </c>
      <c r="S61" s="48" t="str">
        <f>IF(COUNTIF(C$57:C61,C61)=1,
IF(M61="ESEL","HKD",
IF(OR(M61="ESHL",M61="ESSZ"),"CNY","")),
"")</f>
        <v>HKD</v>
      </c>
      <c r="T61" s="48">
        <f>IF(M61="ESEL",
SUMIF(R:R,R61,L:L)*(COUNTIF(R$57:R61,R61)=1),
IF(OR(M61="ESHL",M61="ESSZ"),
SUMIF(R:R,R61,K:K)*(COUNTIF(R$57:R61,R61)=1),
""))</f>
        <v>1080</v>
      </c>
    </row>
    <row r="62" spans="1:20">
      <c r="A62" s="70">
        <v>2024</v>
      </c>
      <c r="B62" s="70">
        <v>6</v>
      </c>
      <c r="C62" s="63" t="s">
        <v>5246</v>
      </c>
      <c r="D62" s="2">
        <v>5.0999999999999997E-2</v>
      </c>
      <c r="E62" s="71">
        <v>1.08</v>
      </c>
      <c r="F62" s="66" t="s">
        <v>5247</v>
      </c>
      <c r="G62" s="67" t="s">
        <v>26</v>
      </c>
      <c r="H62" s="75" t="s">
        <v>5241</v>
      </c>
      <c r="I62" s="75">
        <v>4</v>
      </c>
      <c r="J62" s="75">
        <v>1</v>
      </c>
      <c r="K62" s="72">
        <v>21176.470588235294</v>
      </c>
      <c r="L62" s="25">
        <f t="shared" si="5"/>
        <v>1080</v>
      </c>
      <c r="M62" s="2" t="s">
        <v>377</v>
      </c>
      <c r="N62" s="69" t="str">
        <f t="shared" si="6"/>
        <v>C49</v>
      </c>
      <c r="O62" s="2" t="s">
        <v>22</v>
      </c>
      <c r="P62" s="73" t="str">
        <f t="shared" si="4"/>
        <v>Yes</v>
      </c>
      <c r="Q62">
        <v>303277</v>
      </c>
      <c r="R62" s="64">
        <v>11116922</v>
      </c>
      <c r="S62" s="48" t="str">
        <f>IF(COUNTIF(C$57:C62,C62)=1,
IF(M62="ESEL","HKD",
IF(OR(M62="ESHL",M62="ESSZ"),"CNY","")),
"")</f>
        <v>HKD</v>
      </c>
      <c r="T62" s="48">
        <f>IF(M62="ESEL",
SUMIF(R:R,R62,L:L)*(COUNTIF(R$57:R62,R62)=1),
IF(OR(M62="ESHL",M62="ESSZ"),
SUMIF(R:R,R62,K:K)*(COUNTIF(R$57:R62,R62)=1),
""))</f>
        <v>2160</v>
      </c>
    </row>
    <row r="63" spans="1:20">
      <c r="A63" s="70">
        <v>2024</v>
      </c>
      <c r="B63" s="70">
        <v>6</v>
      </c>
      <c r="C63" s="63" t="s">
        <v>5246</v>
      </c>
      <c r="D63" s="2">
        <v>5.0999999999999997E-2</v>
      </c>
      <c r="E63" s="71">
        <v>1.08</v>
      </c>
      <c r="F63" s="66" t="s">
        <v>5247</v>
      </c>
      <c r="G63" s="67" t="s">
        <v>26</v>
      </c>
      <c r="H63" s="2" t="s">
        <v>395</v>
      </c>
      <c r="I63" s="2">
        <v>4</v>
      </c>
      <c r="J63" s="2">
        <v>1</v>
      </c>
      <c r="K63" s="72">
        <v>21176.470588235294</v>
      </c>
      <c r="L63" s="25">
        <f t="shared" si="5"/>
        <v>1080</v>
      </c>
      <c r="M63" s="2" t="s">
        <v>377</v>
      </c>
      <c r="N63" s="69" t="str">
        <f t="shared" si="6"/>
        <v>C49</v>
      </c>
      <c r="O63" s="2" t="s">
        <v>22</v>
      </c>
      <c r="P63" s="73" t="str">
        <f t="shared" si="4"/>
        <v>Yes</v>
      </c>
      <c r="Q63">
        <v>303277</v>
      </c>
      <c r="R63" s="64">
        <v>11116922</v>
      </c>
      <c r="S63" s="48" t="str">
        <f>IF(COUNTIF(C$57:C63,C63)=1,
IF(M63="ESEL","HKD",
IF(OR(M63="ESHL",M63="ESSZ"),"CNY","")),
"")</f>
        <v/>
      </c>
      <c r="T63" s="48">
        <f>IF(M63="ESEL",
SUMIF(R:R,R63,L:L)*(COUNTIF(R$57:R63,R63)=1),
IF(OR(M63="ESHL",M63="ESSZ"),
SUMIF(R:R,R63,K:K)*(COUNTIF(R$57:R63,R63)=1),
""))</f>
        <v>0</v>
      </c>
    </row>
    <row r="64" spans="1:20">
      <c r="A64" s="70">
        <v>2024</v>
      </c>
      <c r="B64" s="70">
        <v>6</v>
      </c>
      <c r="C64" s="49" t="s">
        <v>5248</v>
      </c>
      <c r="D64" s="2">
        <v>5.0999999999999997E-2</v>
      </c>
      <c r="E64" s="71">
        <v>1.08</v>
      </c>
      <c r="F64" s="66" t="s">
        <v>5249</v>
      </c>
      <c r="G64" s="67" t="s">
        <v>36</v>
      </c>
      <c r="H64" s="2" t="s">
        <v>3601</v>
      </c>
      <c r="I64" s="2">
        <v>4</v>
      </c>
      <c r="J64" s="2">
        <v>1</v>
      </c>
      <c r="K64" s="72">
        <v>1000</v>
      </c>
      <c r="L64" s="25">
        <f t="shared" si="5"/>
        <v>1080</v>
      </c>
      <c r="M64" s="2" t="s">
        <v>3594</v>
      </c>
      <c r="N64" s="69" t="str">
        <f t="shared" si="6"/>
        <v>C49</v>
      </c>
      <c r="O64" s="2" t="s">
        <v>3646</v>
      </c>
      <c r="P64" s="73" t="str">
        <f t="shared" si="4"/>
        <v>Yes</v>
      </c>
      <c r="Q64">
        <v>301680</v>
      </c>
      <c r="R64" s="50">
        <v>11101583</v>
      </c>
      <c r="S64" s="48" t="str">
        <f>IF(COUNTIF(C$57:C64,C64)=1,
IF(M64="ESEL","HKD",
IF(OR(M64="ESHL",M64="ESSZ"),"CNY","")),
"")</f>
        <v>CNY</v>
      </c>
      <c r="T64" s="48">
        <f>IF(M64="ESEL",
SUMIF(R:R,R64,L:L)*(COUNTIF(R$57:R64,R64)=1),
IF(OR(M64="ESHL",M64="ESSZ"),
SUMIF(R:R,R64,K:K)*(COUNTIF(R$57:R64,R64)=1),
""))</f>
        <v>1000</v>
      </c>
    </row>
    <row r="65" spans="1:20">
      <c r="A65" s="70">
        <v>2024</v>
      </c>
      <c r="B65" s="70">
        <v>6</v>
      </c>
      <c r="C65" s="53" t="s">
        <v>5250</v>
      </c>
      <c r="D65" s="2">
        <v>5.0999999999999997E-2</v>
      </c>
      <c r="E65" s="71">
        <v>1.08</v>
      </c>
      <c r="F65" s="66" t="s">
        <v>5251</v>
      </c>
      <c r="G65" s="67" t="s">
        <v>36</v>
      </c>
      <c r="H65" s="2" t="s">
        <v>395</v>
      </c>
      <c r="I65" s="2">
        <v>4</v>
      </c>
      <c r="J65" s="2">
        <v>1</v>
      </c>
      <c r="K65" s="72">
        <v>1000</v>
      </c>
      <c r="L65" s="25">
        <f t="shared" si="5"/>
        <v>1080</v>
      </c>
      <c r="M65" s="2" t="s">
        <v>3594</v>
      </c>
      <c r="N65" s="69" t="str">
        <f t="shared" si="6"/>
        <v>C49</v>
      </c>
      <c r="O65" s="2" t="s">
        <v>3646</v>
      </c>
      <c r="P65" s="73" t="str">
        <f t="shared" si="4"/>
        <v>Yes</v>
      </c>
      <c r="Q65">
        <v>301743</v>
      </c>
      <c r="R65" s="54">
        <v>11101585</v>
      </c>
      <c r="S65" s="48" t="str">
        <f>IF(COUNTIF(C$57:C65,C65)=1,
IF(M65="ESEL","HKD",
IF(OR(M65="ESHL",M65="ESSZ"),"CNY","")),
"")</f>
        <v>CNY</v>
      </c>
      <c r="T65" s="48">
        <f>IF(M65="ESEL",
SUMIF(R:R,R65,L:L)*(COUNTIF(R$57:R65,R65)=1),
IF(OR(M65="ESHL",M65="ESSZ"),
SUMIF(R:R,R65,K:K)*(COUNTIF(R$57:R65,R65)=1),
""))</f>
        <v>1000</v>
      </c>
    </row>
    <row r="66" spans="1:20">
      <c r="A66" s="70">
        <v>2024</v>
      </c>
      <c r="B66" s="70">
        <v>6</v>
      </c>
      <c r="C66" s="57" t="s">
        <v>5252</v>
      </c>
      <c r="D66" s="2">
        <v>5.0999999999999997E-2</v>
      </c>
      <c r="E66" s="71">
        <v>1.08</v>
      </c>
      <c r="F66" s="66" t="s">
        <v>5253</v>
      </c>
      <c r="G66" s="67" t="s">
        <v>36</v>
      </c>
      <c r="H66" s="75" t="s">
        <v>5064</v>
      </c>
      <c r="I66" s="75">
        <v>4</v>
      </c>
      <c r="J66" s="75">
        <v>1</v>
      </c>
      <c r="K66" s="72">
        <v>1000</v>
      </c>
      <c r="L66" s="25">
        <f t="shared" si="5"/>
        <v>1080</v>
      </c>
      <c r="M66" s="2" t="s">
        <v>3025</v>
      </c>
      <c r="N66" s="69" t="str">
        <f t="shared" ref="N66:N76" si="7">IF(C66="","",LEFT(C66,3))</f>
        <v>C49</v>
      </c>
      <c r="O66" s="2" t="s">
        <v>22</v>
      </c>
      <c r="P66" s="73" t="str">
        <f t="shared" si="4"/>
        <v>Yes</v>
      </c>
      <c r="Q66">
        <v>300669</v>
      </c>
      <c r="R66" s="58">
        <v>11100688</v>
      </c>
      <c r="S66" s="48" t="str">
        <f>IF(COUNTIF(C$57:C66,C66)=1,
IF(M66="ESEL","HKD",
IF(OR(M66="ESHL",M66="ESSZ"),"CNY","")),
"")</f>
        <v>CNY</v>
      </c>
      <c r="T66" s="48">
        <f>IF(M66="ESEL",
SUMIF(R:R,R66,L:L)*(COUNTIF(R$57:R66,R66)=1),
IF(OR(M66="ESHL",M66="ESSZ"),
SUMIF(R:R,R66,K:K)*(COUNTIF(R$57:R66,R66)=1),
""))</f>
        <v>1000</v>
      </c>
    </row>
    <row r="67" spans="1:20">
      <c r="A67" s="70">
        <v>2024</v>
      </c>
      <c r="B67" s="70">
        <v>6</v>
      </c>
      <c r="C67" s="63" t="s">
        <v>5254</v>
      </c>
      <c r="D67" s="2">
        <v>5.0999999999999997E-2</v>
      </c>
      <c r="E67" s="71">
        <v>1.08</v>
      </c>
      <c r="F67" s="66" t="s">
        <v>5255</v>
      </c>
      <c r="G67" s="67" t="s">
        <v>36</v>
      </c>
      <c r="H67" s="2" t="s">
        <v>5256</v>
      </c>
      <c r="I67" s="2">
        <v>4</v>
      </c>
      <c r="J67" s="2">
        <v>1</v>
      </c>
      <c r="K67" s="72">
        <v>1000</v>
      </c>
      <c r="L67" s="25">
        <f t="shared" si="5"/>
        <v>1080</v>
      </c>
      <c r="M67" s="2" t="s">
        <v>3025</v>
      </c>
      <c r="N67" s="69" t="str">
        <f t="shared" si="7"/>
        <v>C49</v>
      </c>
      <c r="O67" s="2" t="s">
        <v>22</v>
      </c>
      <c r="P67" s="73" t="str">
        <f t="shared" ref="P67:P93" si="8">IF(K67="","",IF(H67="Technical Service Fee","","Yes"))</f>
        <v>Yes</v>
      </c>
      <c r="Q67">
        <v>300665</v>
      </c>
      <c r="R67" s="64">
        <v>11100683</v>
      </c>
      <c r="S67" s="76" t="str">
        <f>IF(COUNTIF(C$57:C67,C67)=1,
IF(M67="ESEL","HKD",
IF(OR(M67="ESHL",M67="ESSZ"),"CNY","")),
"")</f>
        <v>CNY</v>
      </c>
      <c r="T67" s="48">
        <f>IF(M67="ESEL",
SUMIF(R:R,R67,L:L)*(COUNTIF(R$57:R67,R67)=1),
IF(OR(M67="ESHL",M67="ESSZ"),
SUMIF(R:R,R67,K:K)*(COUNTIF(R$57:R67,R67)=1),
""))</f>
        <v>1000</v>
      </c>
    </row>
    <row r="68" spans="1:20">
      <c r="A68" s="70">
        <v>2024</v>
      </c>
      <c r="B68" s="70">
        <v>6</v>
      </c>
      <c r="C68" s="41" t="s">
        <v>5067</v>
      </c>
      <c r="D68" s="2">
        <v>5.0999999999999997E-2</v>
      </c>
      <c r="E68" s="71">
        <v>1.08</v>
      </c>
      <c r="F68" s="66" t="s">
        <v>5068</v>
      </c>
      <c r="G68" s="67" t="s">
        <v>36</v>
      </c>
      <c r="H68" s="2" t="s">
        <v>3624</v>
      </c>
      <c r="I68" s="2">
        <v>4</v>
      </c>
      <c r="J68" s="2">
        <v>2</v>
      </c>
      <c r="K68" s="72">
        <v>2000</v>
      </c>
      <c r="L68" s="25">
        <f t="shared" ref="L68:L93" si="9">IFERROR(IF(ISBLANK(K68), "", IF(G68="USD", K68*7.8, IF(G68="HKD", K68, IF(G68="CNY", K68*E68, IF(G68="JPY", K68*D68, ""))))), "")</f>
        <v>2160</v>
      </c>
      <c r="M68" s="2" t="s">
        <v>3025</v>
      </c>
      <c r="N68" s="69" t="str">
        <f t="shared" si="7"/>
        <v>C49</v>
      </c>
      <c r="O68" s="2" t="s">
        <v>22</v>
      </c>
      <c r="P68" s="73" t="str">
        <f t="shared" si="8"/>
        <v>Yes</v>
      </c>
      <c r="Q68">
        <v>300673</v>
      </c>
      <c r="R68" s="47">
        <v>11100685</v>
      </c>
      <c r="S68" s="76" t="str">
        <f>IF(COUNTIF(C$57:C68,C68)=1,
IF(M68="ESEL","HKD",
IF(OR(M68="ESHL",M68="ESSZ"),"CNY","")),
"")</f>
        <v>CNY</v>
      </c>
      <c r="T68" s="48">
        <f>IF(M68="ESEL",
SUMIF(R:R,R68,L:L)*(COUNTIF(R$57:R68,R68)=1),
IF(OR(M68="ESHL",M68="ESSZ"),
SUMIF(R:R,R68,K:K)*(COUNTIF(R$57:R68,R68)=1),
""))</f>
        <v>2000</v>
      </c>
    </row>
    <row r="69" spans="1:20">
      <c r="A69" s="70">
        <v>2024</v>
      </c>
      <c r="B69" s="70">
        <v>6</v>
      </c>
      <c r="C69" s="49" t="s">
        <v>5257</v>
      </c>
      <c r="D69" s="2">
        <v>5.0999999999999997E-2</v>
      </c>
      <c r="E69" s="71">
        <v>1.08</v>
      </c>
      <c r="F69" s="66" t="s">
        <v>5258</v>
      </c>
      <c r="G69" s="67" t="s">
        <v>26</v>
      </c>
      <c r="H69" s="2" t="s">
        <v>5064</v>
      </c>
      <c r="I69" s="2">
        <v>4</v>
      </c>
      <c r="J69" s="2">
        <v>1</v>
      </c>
      <c r="K69" s="72">
        <v>21176.470588235294</v>
      </c>
      <c r="L69" s="25">
        <f t="shared" si="9"/>
        <v>1080</v>
      </c>
      <c r="M69" s="2" t="s">
        <v>377</v>
      </c>
      <c r="N69" s="69" t="str">
        <f t="shared" si="7"/>
        <v>C49</v>
      </c>
      <c r="O69" s="2" t="s">
        <v>22</v>
      </c>
      <c r="P69" s="73" t="str">
        <f t="shared" si="8"/>
        <v>Yes</v>
      </c>
      <c r="Q69">
        <v>303275</v>
      </c>
      <c r="R69" s="50">
        <v>11116920</v>
      </c>
      <c r="S69" s="76" t="str">
        <f>IF(COUNTIF(C$57:C69,C69)=1,
IF(M69="ESEL","HKD",
IF(OR(M69="ESHL",M69="ESSZ"),"CNY","")),
"")</f>
        <v>HKD</v>
      </c>
      <c r="T69" s="48">
        <f>IF(M69="ESEL",
SUMIF(R:R,R69,L:L)*(COUNTIF(R$57:R69,R69)=1),
IF(OR(M69="ESHL",M69="ESSZ"),
SUMIF(R:R,R69,K:K)*(COUNTIF(R$57:R69,R69)=1),
""))</f>
        <v>1080</v>
      </c>
    </row>
    <row r="70" spans="1:20">
      <c r="A70" s="70">
        <v>2024</v>
      </c>
      <c r="B70" s="70">
        <v>6</v>
      </c>
      <c r="C70" s="51" t="s">
        <v>5259</v>
      </c>
      <c r="D70" s="2">
        <v>5.0999999999999997E-2</v>
      </c>
      <c r="E70" s="71">
        <v>1.08</v>
      </c>
      <c r="F70" s="66" t="s">
        <v>5070</v>
      </c>
      <c r="G70" s="67" t="s">
        <v>36</v>
      </c>
      <c r="H70" s="2" t="s">
        <v>5061</v>
      </c>
      <c r="I70" s="2">
        <v>50</v>
      </c>
      <c r="J70" s="2">
        <v>1</v>
      </c>
      <c r="K70" s="72">
        <v>12500</v>
      </c>
      <c r="L70" s="25">
        <f t="shared" si="9"/>
        <v>13500</v>
      </c>
      <c r="M70" s="2" t="s">
        <v>3025</v>
      </c>
      <c r="N70" s="69" t="str">
        <f t="shared" si="7"/>
        <v>C49</v>
      </c>
      <c r="O70" s="2" t="s">
        <v>22</v>
      </c>
      <c r="P70" s="73" t="str">
        <f t="shared" si="8"/>
        <v>Yes</v>
      </c>
      <c r="Q70">
        <v>300676</v>
      </c>
      <c r="R70" s="52">
        <v>11100684</v>
      </c>
      <c r="S70" s="76" t="str">
        <f>IF(COUNTIF(C$57:C70,C70)=1,
IF(M70="ESEL","HKD",
IF(OR(M70="ESHL",M70="ESSZ"),"CNY","")),
"")</f>
        <v>CNY</v>
      </c>
      <c r="T70" s="48">
        <f>IF(M70="ESEL",
SUMIF(R:R,R70,L:L)*(COUNTIF(R$57:R70,R70)=1),
IF(OR(M70="ESHL",M70="ESSZ"),
SUMIF(R:R,R70,K:K)*(COUNTIF(R$57:R70,R70)=1),
""))</f>
        <v>12500</v>
      </c>
    </row>
    <row r="71" spans="1:20">
      <c r="A71" s="70">
        <v>2024</v>
      </c>
      <c r="B71" s="70">
        <v>7</v>
      </c>
      <c r="C71" s="53" t="s">
        <v>5347</v>
      </c>
      <c r="D71" s="2">
        <v>4.9500000000000002E-2</v>
      </c>
      <c r="E71" s="71">
        <v>1.075</v>
      </c>
      <c r="F71" s="66" t="s">
        <v>5348</v>
      </c>
      <c r="G71" s="67" t="s">
        <v>26</v>
      </c>
      <c r="H71" s="2" t="s">
        <v>5349</v>
      </c>
      <c r="I71" s="2">
        <v>4</v>
      </c>
      <c r="J71" s="2">
        <v>2</v>
      </c>
      <c r="K71" s="72">
        <v>43434.343434343435</v>
      </c>
      <c r="L71" s="25">
        <f t="shared" si="9"/>
        <v>2150</v>
      </c>
      <c r="M71" s="2" t="s">
        <v>377</v>
      </c>
      <c r="N71" s="69" t="str">
        <f t="shared" si="7"/>
        <v>C49</v>
      </c>
      <c r="O71" s="2" t="s">
        <v>22</v>
      </c>
      <c r="P71" s="73" t="str">
        <f t="shared" si="8"/>
        <v>Yes</v>
      </c>
      <c r="Q71">
        <v>303298</v>
      </c>
      <c r="R71" s="54">
        <v>11116930</v>
      </c>
      <c r="S71" s="76" t="str">
        <f>IF(COUNTIF(C$57:C71,C71)=1,
IF(M71="ESEL","HKD",
IF(OR(M71="ESHL",M71="ESSZ"),"CNY","")),
"")</f>
        <v>HKD</v>
      </c>
      <c r="T71" s="76">
        <f>IF(M71="ESEL",
SUMIF(R:R,R71,L:L)*(COUNTIF(R$57:R71,R71)=1),
IF(OR(M71="ESHL",M71="ESSZ"),
SUMIF(R:R,R71,K:K)*(COUNTIF(R$57:R71,R71)=1),
""))</f>
        <v>6450</v>
      </c>
    </row>
    <row r="72" spans="1:20">
      <c r="A72" s="70">
        <v>2024</v>
      </c>
      <c r="B72" s="70">
        <v>7</v>
      </c>
      <c r="C72" s="53" t="s">
        <v>5347</v>
      </c>
      <c r="D72" s="2">
        <v>4.9500000000000002E-2</v>
      </c>
      <c r="E72" s="71">
        <v>1.075</v>
      </c>
      <c r="F72" s="66" t="s">
        <v>5348</v>
      </c>
      <c r="G72" s="67" t="s">
        <v>26</v>
      </c>
      <c r="H72" s="2" t="s">
        <v>5350</v>
      </c>
      <c r="I72" s="2">
        <v>4</v>
      </c>
      <c r="J72" s="2">
        <v>4</v>
      </c>
      <c r="K72" s="72">
        <v>86868.686868686869</v>
      </c>
      <c r="L72" s="25">
        <f t="shared" si="9"/>
        <v>4300</v>
      </c>
      <c r="M72" s="2" t="s">
        <v>377</v>
      </c>
      <c r="N72" s="69" t="str">
        <f t="shared" si="7"/>
        <v>C49</v>
      </c>
      <c r="O72" s="2" t="s">
        <v>22</v>
      </c>
      <c r="P72" s="73" t="str">
        <f t="shared" si="8"/>
        <v>Yes</v>
      </c>
      <c r="Q72">
        <v>303298</v>
      </c>
      <c r="R72" s="54">
        <v>11116930</v>
      </c>
      <c r="S72" s="76" t="str">
        <f>IF(COUNTIF(C$57:C72,C72)=1,
IF(M72="ESEL","HKD",
IF(OR(M72="ESHL",M72="ESSZ"),"CNY","")),
"")</f>
        <v/>
      </c>
      <c r="T72" s="76">
        <f>IF(M72="ESEL",
SUMIF(R:R,R72,L:L)*(COUNTIF(R$57:R72,R72)=1),
IF(OR(M72="ESHL",M72="ESSZ"),
SUMIF(R:R,R72,K:K)*(COUNTIF(R$57:R72,R72)=1),
""))</f>
        <v>0</v>
      </c>
    </row>
    <row r="73" spans="1:20">
      <c r="A73" s="70">
        <v>2024</v>
      </c>
      <c r="B73" s="70">
        <v>7</v>
      </c>
      <c r="C73" s="55" t="s">
        <v>5351</v>
      </c>
      <c r="D73" s="2">
        <v>4.9500000000000002E-2</v>
      </c>
      <c r="E73" s="71">
        <v>1.075</v>
      </c>
      <c r="F73" s="66" t="s">
        <v>5352</v>
      </c>
      <c r="G73" s="67" t="s">
        <v>26</v>
      </c>
      <c r="H73" s="2" t="s">
        <v>5241</v>
      </c>
      <c r="I73" s="2">
        <v>4</v>
      </c>
      <c r="J73" s="2">
        <v>1</v>
      </c>
      <c r="K73" s="72">
        <v>21717.171717171717</v>
      </c>
      <c r="L73" s="25">
        <f t="shared" si="9"/>
        <v>1075</v>
      </c>
      <c r="M73" s="2" t="s">
        <v>377</v>
      </c>
      <c r="N73" s="69" t="str">
        <f t="shared" si="7"/>
        <v>C49</v>
      </c>
      <c r="O73" s="2" t="s">
        <v>22</v>
      </c>
      <c r="P73" s="73" t="str">
        <f t="shared" si="8"/>
        <v>Yes</v>
      </c>
      <c r="Q73">
        <v>303273</v>
      </c>
      <c r="R73" s="56">
        <v>11116933</v>
      </c>
      <c r="S73" s="76" t="str">
        <f>IF(COUNTIF(C$57:C73,C73)=1,
IF(M73="ESEL","HKD",
IF(OR(M73="ESHL",M73="ESSZ"),"CNY","")),
"")</f>
        <v>HKD</v>
      </c>
      <c r="T73" s="76">
        <f>IF(M73="ESEL",
SUMIF(R:R,R73,L:L)*(COUNTIF(R$57:R73,R73)=1),
IF(OR(M73="ESHL",M73="ESSZ"),
SUMIF(R:R,R73,K:K)*(COUNTIF(R$57:R73,R73)=1),
""))</f>
        <v>2150</v>
      </c>
    </row>
    <row r="74" spans="1:20">
      <c r="A74" s="70">
        <v>2024</v>
      </c>
      <c r="B74" s="70">
        <v>7</v>
      </c>
      <c r="C74" s="55" t="s">
        <v>5351</v>
      </c>
      <c r="D74" s="2">
        <v>4.9500000000000002E-2</v>
      </c>
      <c r="E74" s="71">
        <v>1.075</v>
      </c>
      <c r="F74" s="66" t="s">
        <v>5352</v>
      </c>
      <c r="G74" s="67" t="s">
        <v>26</v>
      </c>
      <c r="H74" s="2" t="s">
        <v>395</v>
      </c>
      <c r="I74" s="2">
        <v>4</v>
      </c>
      <c r="J74" s="2">
        <v>1</v>
      </c>
      <c r="K74" s="72">
        <v>21717.171717171717</v>
      </c>
      <c r="L74" s="25">
        <f t="shared" si="9"/>
        <v>1075</v>
      </c>
      <c r="M74" s="2" t="s">
        <v>377</v>
      </c>
      <c r="N74" s="69" t="str">
        <f t="shared" si="7"/>
        <v>C49</v>
      </c>
      <c r="O74" s="2" t="s">
        <v>22</v>
      </c>
      <c r="P74" s="73" t="str">
        <f t="shared" si="8"/>
        <v>Yes</v>
      </c>
      <c r="Q74">
        <v>303273</v>
      </c>
      <c r="R74" s="56">
        <v>11116933</v>
      </c>
      <c r="S74" s="76" t="str">
        <f>IF(COUNTIF(C$57:C74,C74)=1,
IF(M74="ESEL","HKD",
IF(OR(M74="ESHL",M74="ESSZ"),"CNY","")),
"")</f>
        <v/>
      </c>
      <c r="T74" s="76">
        <f>IF(M74="ESEL",
SUMIF(R:R,R74,L:L)*(COUNTIF(R$57:R74,R74)=1),
IF(OR(M74="ESHL",M74="ESSZ"),
SUMIF(R:R,R74,K:K)*(COUNTIF(R$57:R74,R74)=1),
""))</f>
        <v>0</v>
      </c>
    </row>
    <row r="75" spans="1:20">
      <c r="A75" s="70">
        <v>2024</v>
      </c>
      <c r="B75" s="70">
        <v>7</v>
      </c>
      <c r="C75" s="63" t="s">
        <v>5355</v>
      </c>
      <c r="D75" s="2">
        <v>4.9500000000000002E-2</v>
      </c>
      <c r="E75" s="71">
        <v>1.075</v>
      </c>
      <c r="F75" s="66" t="s">
        <v>5356</v>
      </c>
      <c r="G75" s="67" t="s">
        <v>36</v>
      </c>
      <c r="H75" s="2" t="s">
        <v>5357</v>
      </c>
      <c r="I75" s="2">
        <v>148</v>
      </c>
      <c r="J75" s="2">
        <v>1</v>
      </c>
      <c r="K75" s="72">
        <v>37000</v>
      </c>
      <c r="L75" s="25">
        <f t="shared" si="9"/>
        <v>39775</v>
      </c>
      <c r="M75" s="2" t="s">
        <v>3025</v>
      </c>
      <c r="N75" s="69" t="str">
        <f t="shared" si="7"/>
        <v>C49</v>
      </c>
      <c r="O75" s="2" t="s">
        <v>22</v>
      </c>
      <c r="P75" s="73" t="str">
        <f t="shared" si="8"/>
        <v>Yes</v>
      </c>
      <c r="Q75">
        <v>300672</v>
      </c>
      <c r="R75" s="47">
        <v>11100689</v>
      </c>
      <c r="S75" s="76" t="str">
        <f>IF(COUNTIF(C$57:C75,C75)=1,
IF(M75="ESEL","HKD",
IF(OR(M75="ESHL",M75="ESSZ"),"CNY","")),
"")</f>
        <v>CNY</v>
      </c>
      <c r="T75" s="76">
        <f>IF(M75="ESEL",
SUMIF(R:R,R75,L:L)*(COUNTIF(R$57:R75,R75)=1),
IF(OR(M75="ESHL",M75="ESSZ"),
SUMIF(R:R,R75,K:K)*(COUNTIF(R$57:R75,R75)=1),
""))</f>
        <v>37000</v>
      </c>
    </row>
    <row r="76" spans="1:20">
      <c r="A76" s="70">
        <v>2024</v>
      </c>
      <c r="B76" s="70">
        <v>7</v>
      </c>
      <c r="C76" s="41" t="s">
        <v>5353</v>
      </c>
      <c r="D76" s="2">
        <v>4.9500000000000002E-2</v>
      </c>
      <c r="E76" s="71">
        <v>1.075</v>
      </c>
      <c r="F76" s="66" t="s">
        <v>5354</v>
      </c>
      <c r="G76" s="67" t="s">
        <v>36</v>
      </c>
      <c r="H76" s="2" t="s">
        <v>395</v>
      </c>
      <c r="I76" s="2">
        <v>4</v>
      </c>
      <c r="J76" s="2">
        <v>1</v>
      </c>
      <c r="K76" s="72">
        <v>1000</v>
      </c>
      <c r="L76" s="25">
        <f t="shared" si="9"/>
        <v>1075</v>
      </c>
      <c r="M76" s="2" t="s">
        <v>3594</v>
      </c>
      <c r="N76" s="69" t="str">
        <f t="shared" si="7"/>
        <v>C49</v>
      </c>
      <c r="O76" s="2" t="s">
        <v>3646</v>
      </c>
      <c r="P76" s="73" t="str">
        <f t="shared" si="8"/>
        <v>Yes</v>
      </c>
      <c r="Q76">
        <v>301749</v>
      </c>
      <c r="R76" s="50">
        <v>11101601</v>
      </c>
      <c r="S76" s="76" t="str">
        <f>IF(COUNTIF(C$57:C76,C76)=1,
IF(M76="ESEL","HKD",
IF(OR(M76="ESHL",M76="ESSZ"),"CNY","")),
"")</f>
        <v>CNY</v>
      </c>
      <c r="T76" s="48">
        <f>IF(M76="ESEL",
SUMIF(R:R,R76,L:L)*(COUNTIF(R$57:R76,R76)=1),
IF(OR(M76="ESHL",M76="ESSZ"),
SUMIF(R:R,R76,K:K)*(COUNTIF(R$57:R76,R76)=1),
""))</f>
        <v>1000</v>
      </c>
    </row>
    <row r="77" spans="1:20">
      <c r="A77" s="70">
        <v>2024</v>
      </c>
      <c r="B77" s="70">
        <v>7</v>
      </c>
      <c r="C77" s="51" t="s">
        <v>5358</v>
      </c>
      <c r="D77" s="2">
        <v>4.9500000000000002E-2</v>
      </c>
      <c r="E77" s="71">
        <v>1.075</v>
      </c>
      <c r="F77" s="66" t="s">
        <v>5359</v>
      </c>
      <c r="G77" s="67" t="s">
        <v>36</v>
      </c>
      <c r="H77" s="2" t="s">
        <v>5360</v>
      </c>
      <c r="I77" s="2">
        <v>100</v>
      </c>
      <c r="J77" s="2">
        <v>1</v>
      </c>
      <c r="K77" s="72">
        <v>25000</v>
      </c>
      <c r="L77" s="25">
        <f t="shared" si="9"/>
        <v>26875</v>
      </c>
      <c r="M77" s="2" t="s">
        <v>3025</v>
      </c>
      <c r="N77" s="69" t="s">
        <v>387</v>
      </c>
      <c r="O77" s="2" t="s">
        <v>22</v>
      </c>
      <c r="P77" s="73" t="str">
        <f t="shared" si="8"/>
        <v>Yes</v>
      </c>
      <c r="Q77">
        <v>300682</v>
      </c>
      <c r="R77" s="54">
        <v>11100691</v>
      </c>
      <c r="S77" s="76" t="str">
        <f>IF(COUNTIF(C$57:C77,C77)=1,
IF(M77="ESEL","HKD",
IF(OR(M77="ESHL",M77="ESSZ"),"CNY","")),
"")</f>
        <v>CNY</v>
      </c>
      <c r="T77" s="76">
        <f>IF(M77="ESEL",
SUMIF(R:R,R77,L:L)*(COUNTIF(R$57:R77,R77)=1),
IF(OR(M77="ESHL",M77="ESSZ"),
SUMIF(R:R,R77,K:K)*(COUNTIF(R$57:R77,R77)=1),
""))</f>
        <v>25000</v>
      </c>
    </row>
    <row r="78" spans="1:20">
      <c r="A78" s="70">
        <v>2024</v>
      </c>
      <c r="B78" s="70">
        <v>8</v>
      </c>
      <c r="C78" s="53" t="s">
        <v>5461</v>
      </c>
      <c r="D78" s="2">
        <v>5.2299999999999999E-2</v>
      </c>
      <c r="E78" s="71">
        <v>1.08</v>
      </c>
      <c r="F78" s="66" t="s">
        <v>5462</v>
      </c>
      <c r="G78" s="67" t="s">
        <v>36</v>
      </c>
      <c r="H78" s="2" t="s">
        <v>5463</v>
      </c>
      <c r="I78" s="2">
        <v>4</v>
      </c>
      <c r="J78" s="2">
        <v>2</v>
      </c>
      <c r="K78" s="72">
        <v>2000</v>
      </c>
      <c r="L78" s="25">
        <f t="shared" si="9"/>
        <v>2160</v>
      </c>
      <c r="M78" s="2" t="s">
        <v>3025</v>
      </c>
      <c r="N78" s="69" t="str">
        <f t="shared" ref="N78:N93" si="10">IF(C78="","",LEFT(C78,3))</f>
        <v>C49</v>
      </c>
      <c r="O78" s="2" t="s">
        <v>22</v>
      </c>
      <c r="P78" s="73" t="str">
        <f t="shared" si="8"/>
        <v>Yes</v>
      </c>
      <c r="Q78">
        <v>300690</v>
      </c>
      <c r="R78" s="56">
        <v>11100696</v>
      </c>
      <c r="S78" s="76" t="str">
        <f>IF(COUNTIF(C$57:C78,C78)=1,
IF(M78="ESEL","HKD",
IF(OR(M78="ESHL",M78="ESSZ"),"CNY","")),
"")</f>
        <v>CNY</v>
      </c>
      <c r="T78" s="76">
        <f>IF(M78="ESEL",
SUMIF(R:R,R78,L:L)*(COUNTIF(R$57:R78,R78)=1),
IF(OR(M78="ESHL",M78="ESSZ"),
SUMIF(R:R,R78,K:K)*(COUNTIF(R$57:R78,R78)=1),
""))</f>
        <v>2000</v>
      </c>
    </row>
    <row r="79" spans="1:20">
      <c r="A79" s="70">
        <v>2024</v>
      </c>
      <c r="B79" s="70">
        <v>8</v>
      </c>
      <c r="C79" s="55" t="s">
        <v>5464</v>
      </c>
      <c r="D79" s="2">
        <v>5.2299999999999999E-2</v>
      </c>
      <c r="E79" s="71">
        <v>1.08</v>
      </c>
      <c r="F79" s="66" t="s">
        <v>5465</v>
      </c>
      <c r="G79" s="67" t="s">
        <v>36</v>
      </c>
      <c r="H79" s="2" t="s">
        <v>5064</v>
      </c>
      <c r="I79" s="2">
        <v>4</v>
      </c>
      <c r="J79" s="2">
        <v>1</v>
      </c>
      <c r="K79" s="72">
        <v>1000</v>
      </c>
      <c r="L79" s="25">
        <f t="shared" si="9"/>
        <v>1080</v>
      </c>
      <c r="M79" s="2" t="s">
        <v>3025</v>
      </c>
      <c r="N79" s="69" t="str">
        <f t="shared" si="10"/>
        <v>C49</v>
      </c>
      <c r="O79" s="2" t="s">
        <v>22</v>
      </c>
      <c r="P79" s="73" t="str">
        <f t="shared" si="8"/>
        <v>Yes</v>
      </c>
      <c r="Q79">
        <v>300675</v>
      </c>
      <c r="R79" s="58">
        <v>11100694</v>
      </c>
      <c r="S79" s="76" t="str">
        <f>IF(COUNTIF(C$57:C79,C79)=1,
IF(M79="ESEL","HKD",
IF(OR(M79="ESHL",M79="ESSZ"),"CNY","")),
"")</f>
        <v>CNY</v>
      </c>
      <c r="T79" s="76">
        <f>IF(M79="ESEL",
SUMIF(R:R,R79,L:L)*(COUNTIF(R$57:R79,R79)=1),
IF(OR(M79="ESHL",M79="ESSZ"),
SUMIF(R:R,R79,K:K)*(COUNTIF(R$57:R79,R79)=1),
""))</f>
        <v>1000</v>
      </c>
    </row>
    <row r="80" spans="1:20">
      <c r="A80" s="70">
        <v>2024</v>
      </c>
      <c r="B80" s="70">
        <v>8</v>
      </c>
      <c r="C80" s="53" t="s">
        <v>5466</v>
      </c>
      <c r="D80" s="2">
        <v>5.2299999999999999E-2</v>
      </c>
      <c r="E80" s="71">
        <v>1.08</v>
      </c>
      <c r="F80" s="66" t="s">
        <v>5467</v>
      </c>
      <c r="G80" s="67" t="s">
        <v>26</v>
      </c>
      <c r="H80" s="2" t="s">
        <v>5241</v>
      </c>
      <c r="I80" s="2">
        <v>4</v>
      </c>
      <c r="J80" s="2">
        <v>1</v>
      </c>
      <c r="K80" s="72">
        <v>20650.095602294456</v>
      </c>
      <c r="L80" s="25">
        <f t="shared" si="9"/>
        <v>1080</v>
      </c>
      <c r="M80" s="2" t="s">
        <v>377</v>
      </c>
      <c r="N80" s="69" t="str">
        <f t="shared" si="10"/>
        <v>C49</v>
      </c>
      <c r="O80" s="2" t="s">
        <v>22</v>
      </c>
      <c r="P80" s="73" t="str">
        <f t="shared" si="8"/>
        <v>Yes</v>
      </c>
      <c r="Q80">
        <v>303315</v>
      </c>
      <c r="R80" s="56">
        <v>11116939</v>
      </c>
      <c r="S80" s="76" t="str">
        <f>IF(COUNTIF(C$57:C80,C80)=1,
IF(M80="ESEL","HKD",
IF(OR(M80="ESHL",M80="ESSZ"),"CNY","")),
"")</f>
        <v>HKD</v>
      </c>
      <c r="T80" s="76">
        <f>IF(M80="ESEL",
SUMIF(R:R,R80,L:L)*(COUNTIF(R$57:R80,R80)=1),
IF(OR(M80="ESHL",M80="ESSZ"),
SUMIF(R:R,R80,K:K)*(COUNTIF(R$57:R80,R80)=1),
""))</f>
        <v>1080</v>
      </c>
    </row>
    <row r="81" spans="1:20">
      <c r="A81" s="70">
        <v>2024</v>
      </c>
      <c r="B81" s="70">
        <v>8</v>
      </c>
      <c r="C81" s="55" t="s">
        <v>5468</v>
      </c>
      <c r="D81" s="2">
        <v>5.2299999999999999E-2</v>
      </c>
      <c r="E81" s="71">
        <v>1.08</v>
      </c>
      <c r="F81" s="66" t="s">
        <v>5469</v>
      </c>
      <c r="G81" s="67" t="s">
        <v>26</v>
      </c>
      <c r="H81" s="2" t="s">
        <v>5470</v>
      </c>
      <c r="I81" s="2">
        <v>4</v>
      </c>
      <c r="J81" s="2">
        <v>1</v>
      </c>
      <c r="K81" s="72">
        <v>20650.095602294456</v>
      </c>
      <c r="L81" s="25">
        <f t="shared" si="9"/>
        <v>1080</v>
      </c>
      <c r="M81" s="2" t="s">
        <v>377</v>
      </c>
      <c r="N81" s="69" t="str">
        <f t="shared" si="10"/>
        <v>C49</v>
      </c>
      <c r="O81" s="2" t="s">
        <v>22</v>
      </c>
      <c r="P81" s="73" t="str">
        <f t="shared" si="8"/>
        <v>Yes</v>
      </c>
      <c r="Q81">
        <v>303303</v>
      </c>
      <c r="R81" s="58">
        <v>11116953</v>
      </c>
      <c r="S81" s="76" t="str">
        <f>IF(COUNTIF(C$57:C81,C81)=1,
IF(M81="ESEL","HKD",
IF(OR(M81="ESHL",M81="ESSZ"),"CNY","")),
"")</f>
        <v>HKD</v>
      </c>
      <c r="T81" s="76">
        <f>IF(M81="ESEL",
SUMIF(R:R,R81,L:L)*(COUNTIF(R$57:R81,R81)=1),
IF(OR(M81="ESHL",M81="ESSZ"),
SUMIF(R:R,R81,K:K)*(COUNTIF(R$57:R81,R81)=1),
""))</f>
        <v>1080</v>
      </c>
    </row>
    <row r="82" spans="1:20">
      <c r="A82" s="70">
        <v>2024</v>
      </c>
      <c r="B82" s="70">
        <v>8</v>
      </c>
      <c r="C82" s="59" t="s">
        <v>5471</v>
      </c>
      <c r="D82" s="2">
        <v>5.2299999999999999E-2</v>
      </c>
      <c r="E82" s="71">
        <v>1.08</v>
      </c>
      <c r="F82" s="66" t="s">
        <v>5472</v>
      </c>
      <c r="G82" s="67" t="s">
        <v>26</v>
      </c>
      <c r="H82" s="2" t="s">
        <v>5473</v>
      </c>
      <c r="I82" s="2">
        <v>4</v>
      </c>
      <c r="J82" s="2">
        <v>1</v>
      </c>
      <c r="K82" s="72">
        <v>20650.095602294456</v>
      </c>
      <c r="L82" s="25">
        <f t="shared" si="9"/>
        <v>1080</v>
      </c>
      <c r="M82" s="2" t="s">
        <v>377</v>
      </c>
      <c r="N82" s="69" t="str">
        <f t="shared" si="10"/>
        <v>C49</v>
      </c>
      <c r="O82" s="2" t="s">
        <v>22</v>
      </c>
      <c r="P82" s="73" t="str">
        <f t="shared" si="8"/>
        <v>Yes</v>
      </c>
      <c r="Q82">
        <v>303282</v>
      </c>
      <c r="R82" s="62">
        <v>11116950</v>
      </c>
      <c r="S82" s="76" t="str">
        <f>IF(COUNTIF(C$57:C82,C82)=1,
IF(M82="ESEL","HKD",
IF(OR(M82="ESHL",M82="ESSZ"),"CNY","")),
"")</f>
        <v>HKD</v>
      </c>
      <c r="T82" s="76">
        <f>IF(M82="ESEL",
SUMIF(R:R,R82,L:L)*(COUNTIF(R$57:R82,R82)=1),
IF(OR(M82="ESHL",M82="ESSZ"),
SUMIF(R:R,R82,K:K)*(COUNTIF(R$57:R82,R82)=1),
""))</f>
        <v>1080</v>
      </c>
    </row>
    <row r="83" spans="1:20">
      <c r="A83" s="70">
        <v>2024</v>
      </c>
      <c r="B83" s="70">
        <v>8</v>
      </c>
      <c r="C83" s="63" t="s">
        <v>5474</v>
      </c>
      <c r="D83" s="2">
        <v>5.2299999999999999E-2</v>
      </c>
      <c r="E83" s="71">
        <v>1.08</v>
      </c>
      <c r="F83" s="66" t="s">
        <v>5475</v>
      </c>
      <c r="G83" s="67" t="s">
        <v>26</v>
      </c>
      <c r="H83" s="2" t="s">
        <v>5476</v>
      </c>
      <c r="I83" s="2">
        <v>18</v>
      </c>
      <c r="J83" s="2">
        <v>1</v>
      </c>
      <c r="K83" s="72">
        <v>92925.430210325052</v>
      </c>
      <c r="L83" s="25">
        <f t="shared" si="9"/>
        <v>4860</v>
      </c>
      <c r="M83" s="2" t="s">
        <v>377</v>
      </c>
      <c r="N83" s="69" t="str">
        <f t="shared" si="10"/>
        <v>C49</v>
      </c>
      <c r="O83" s="2" t="s">
        <v>22</v>
      </c>
      <c r="P83" s="73" t="str">
        <f t="shared" si="8"/>
        <v>Yes</v>
      </c>
      <c r="Q83">
        <v>303291</v>
      </c>
      <c r="R83" s="47">
        <v>11116955</v>
      </c>
      <c r="S83" s="76" t="str">
        <f>IF(COUNTIF(C$57:C83,C83)=1,
IF(M83="ESEL","HKD",
IF(OR(M83="ESHL",M83="ESSZ"),"CNY","")),
"")</f>
        <v>HKD</v>
      </c>
      <c r="T83" s="76">
        <f>IF(M83="ESEL",
SUMIF(R:R,R83,L:L)*(COUNTIF(R$57:R83,R83)=1),
IF(OR(M83="ESHL",M83="ESSZ"),
SUMIF(R:R,R83,K:K)*(COUNTIF(R$57:R83,R83)=1),
""))</f>
        <v>5940</v>
      </c>
    </row>
    <row r="84" spans="1:20">
      <c r="A84" s="70">
        <v>2024</v>
      </c>
      <c r="B84" s="70">
        <v>8</v>
      </c>
      <c r="C84" s="63" t="s">
        <v>5474</v>
      </c>
      <c r="D84" s="2">
        <v>5.2299999999999999E-2</v>
      </c>
      <c r="E84" s="71">
        <v>1.08</v>
      </c>
      <c r="F84" s="66" t="s">
        <v>5475</v>
      </c>
      <c r="G84" s="67" t="s">
        <v>26</v>
      </c>
      <c r="H84" s="2" t="s">
        <v>5473</v>
      </c>
      <c r="I84" s="2">
        <v>4</v>
      </c>
      <c r="J84" s="2">
        <v>1</v>
      </c>
      <c r="K84" s="72">
        <v>20650.095602294456</v>
      </c>
      <c r="L84" s="25">
        <f t="shared" si="9"/>
        <v>1080</v>
      </c>
      <c r="M84" s="2" t="s">
        <v>377</v>
      </c>
      <c r="N84" s="69" t="str">
        <f t="shared" si="10"/>
        <v>C49</v>
      </c>
      <c r="O84" s="2" t="s">
        <v>22</v>
      </c>
      <c r="P84" s="73" t="str">
        <f t="shared" si="8"/>
        <v>Yes</v>
      </c>
      <c r="Q84">
        <v>303291</v>
      </c>
      <c r="R84" s="47">
        <v>11116955</v>
      </c>
      <c r="S84" s="76" t="str">
        <f>IF(COUNTIF(C$57:C84,C84)=1,
IF(M84="ESEL","HKD",
IF(OR(M84="ESHL",M84="ESSZ"),"CNY","")),
"")</f>
        <v/>
      </c>
      <c r="T84" s="76">
        <f>IF(M84="ESEL",
SUMIF(R:R,R84,L:L)*(COUNTIF(R$57:R84,R84)=1),
IF(OR(M84="ESHL",M84="ESSZ"),
SUMIF(R:R,R84,K:K)*(COUNTIF(R$57:R84,R84)=1),
""))</f>
        <v>0</v>
      </c>
    </row>
    <row r="85" spans="1:20">
      <c r="A85" s="70">
        <v>2024</v>
      </c>
      <c r="B85" s="70">
        <v>8</v>
      </c>
      <c r="C85" s="41" t="s">
        <v>5477</v>
      </c>
      <c r="D85" s="2">
        <v>5.2299999999999999E-2</v>
      </c>
      <c r="E85" s="71">
        <v>1.08</v>
      </c>
      <c r="F85" s="66" t="s">
        <v>5478</v>
      </c>
      <c r="G85" s="67" t="s">
        <v>26</v>
      </c>
      <c r="H85" s="2" t="s">
        <v>5479</v>
      </c>
      <c r="I85" s="2">
        <v>4</v>
      </c>
      <c r="J85" s="2">
        <v>3</v>
      </c>
      <c r="K85" s="72">
        <v>61950.286806883363</v>
      </c>
      <c r="L85" s="25">
        <f t="shared" si="9"/>
        <v>3240</v>
      </c>
      <c r="M85" s="2" t="s">
        <v>377</v>
      </c>
      <c r="N85" s="69" t="str">
        <f t="shared" si="10"/>
        <v>C49</v>
      </c>
      <c r="O85" s="2" t="s">
        <v>22</v>
      </c>
      <c r="P85" s="73" t="str">
        <f t="shared" si="8"/>
        <v>Yes</v>
      </c>
      <c r="Q85">
        <v>303309</v>
      </c>
      <c r="R85" s="50">
        <v>11116954</v>
      </c>
      <c r="S85" s="76" t="str">
        <f>IF(COUNTIF(C$57:C85,C85)=1,
IF(M85="ESEL","HKD",
IF(OR(M85="ESHL",M85="ESSZ"),"CNY","")),
"")</f>
        <v>HKD</v>
      </c>
      <c r="T85" s="76">
        <f>IF(M85="ESEL",
SUMIF(R:R,R85,L:L)*(COUNTIF(R$57:R85,R85)=1),
IF(OR(M85="ESHL",M85="ESSZ"),
SUMIF(R:R,R85,K:K)*(COUNTIF(R$57:R85,R85)=1),
""))</f>
        <v>3240</v>
      </c>
    </row>
    <row r="86" spans="1:20">
      <c r="A86" s="70">
        <v>2024</v>
      </c>
      <c r="B86" s="70">
        <v>8</v>
      </c>
      <c r="C86" s="49" t="s">
        <v>5480</v>
      </c>
      <c r="D86" s="2">
        <v>5.2299999999999999E-2</v>
      </c>
      <c r="E86" s="71">
        <v>1.08</v>
      </c>
      <c r="F86" s="66" t="s">
        <v>5481</v>
      </c>
      <c r="G86" s="67" t="s">
        <v>26</v>
      </c>
      <c r="H86" s="2" t="s">
        <v>5241</v>
      </c>
      <c r="I86" s="2">
        <v>4</v>
      </c>
      <c r="J86" s="2">
        <v>1</v>
      </c>
      <c r="K86" s="72">
        <v>21717.171717171717</v>
      </c>
      <c r="L86" s="25">
        <f t="shared" si="9"/>
        <v>1135.8080808080808</v>
      </c>
      <c r="M86" s="2" t="s">
        <v>377</v>
      </c>
      <c r="N86" s="69" t="str">
        <f t="shared" si="10"/>
        <v>C49</v>
      </c>
      <c r="O86" s="2" t="s">
        <v>22</v>
      </c>
      <c r="P86" s="73" t="str">
        <f t="shared" si="8"/>
        <v>Yes</v>
      </c>
      <c r="Q86">
        <v>303283</v>
      </c>
      <c r="R86" s="52">
        <v>11116941</v>
      </c>
      <c r="S86" s="76" t="str">
        <f>IF(COUNTIF(C$57:C86,C86)=1,
IF(M86="ESEL","HKD",
IF(OR(M86="ESHL",M86="ESSZ"),"CNY","")),
"")</f>
        <v>HKD</v>
      </c>
      <c r="T86" s="76">
        <f>IF(M86="ESEL",
SUMIF(R:R,R86,L:L)*(COUNTIF(R$57:R86,R86)=1),
IF(OR(M86="ESHL",M86="ESSZ"),
SUMIF(R:R,R86,K:K)*(COUNTIF(R$57:R86,R86)=1),
""))</f>
        <v>2271.6161616161617</v>
      </c>
    </row>
    <row r="87" spans="1:20">
      <c r="A87" s="70">
        <v>2024</v>
      </c>
      <c r="B87" s="70">
        <v>8</v>
      </c>
      <c r="C87" s="49" t="s">
        <v>5480</v>
      </c>
      <c r="D87" s="2">
        <v>5.2299999999999999E-2</v>
      </c>
      <c r="E87" s="71">
        <v>1.08</v>
      </c>
      <c r="F87" s="66" t="s">
        <v>5481</v>
      </c>
      <c r="G87" s="67" t="s">
        <v>26</v>
      </c>
      <c r="H87" s="2" t="s">
        <v>395</v>
      </c>
      <c r="I87" s="2">
        <v>4</v>
      </c>
      <c r="J87" s="2">
        <v>1</v>
      </c>
      <c r="K87" s="72">
        <v>21717.171717171717</v>
      </c>
      <c r="L87" s="25">
        <f t="shared" si="9"/>
        <v>1135.8080808080808</v>
      </c>
      <c r="M87" s="2" t="s">
        <v>377</v>
      </c>
      <c r="N87" s="69" t="str">
        <f t="shared" si="10"/>
        <v>C49</v>
      </c>
      <c r="O87" s="2" t="s">
        <v>22</v>
      </c>
      <c r="P87" s="73" t="str">
        <f t="shared" si="8"/>
        <v>Yes</v>
      </c>
      <c r="Q87">
        <v>303283</v>
      </c>
      <c r="R87" s="52">
        <v>11116941</v>
      </c>
      <c r="S87" s="76" t="str">
        <f>IF(COUNTIF(C$57:C87,C87)=1,
IF(M87="ESEL","HKD",
IF(OR(M87="ESHL",M87="ESSZ"),"CNY","")),
"")</f>
        <v/>
      </c>
      <c r="T87" s="76">
        <f>IF(M87="ESEL",
SUMIF(R:R,R87,L:L)*(COUNTIF(R$57:R87,R87)=1),
IF(OR(M87="ESHL",M87="ESSZ"),
SUMIF(R:R,R87,K:K)*(COUNTIF(R$57:R87,R87)=1),
""))</f>
        <v>0</v>
      </c>
    </row>
    <row r="88" spans="1:20">
      <c r="A88" s="70">
        <v>2024</v>
      </c>
      <c r="B88" s="70">
        <v>8</v>
      </c>
      <c r="C88" s="51" t="s">
        <v>5482</v>
      </c>
      <c r="D88" s="2">
        <v>5.2299999999999999E-2</v>
      </c>
      <c r="E88" s="71">
        <v>1.08</v>
      </c>
      <c r="F88" s="66" t="s">
        <v>5483</v>
      </c>
      <c r="G88" s="67" t="s">
        <v>26</v>
      </c>
      <c r="H88" s="2" t="s">
        <v>5484</v>
      </c>
      <c r="I88" s="2">
        <v>4</v>
      </c>
      <c r="J88" s="2">
        <v>1</v>
      </c>
      <c r="K88" s="72">
        <v>20650.095602294456</v>
      </c>
      <c r="L88" s="25">
        <f t="shared" si="9"/>
        <v>1080</v>
      </c>
      <c r="M88" s="2" t="s">
        <v>377</v>
      </c>
      <c r="N88" s="69" t="str">
        <f t="shared" si="10"/>
        <v>C49</v>
      </c>
      <c r="O88" s="2" t="s">
        <v>22</v>
      </c>
      <c r="P88" s="73" t="str">
        <f t="shared" si="8"/>
        <v>Yes</v>
      </c>
      <c r="Q88">
        <v>303292</v>
      </c>
      <c r="R88" s="54">
        <v>11116940</v>
      </c>
      <c r="S88" s="76" t="str">
        <f>IF(COUNTIF(C$57:C88,C88)=1,
IF(M88="ESEL","HKD",
IF(OR(M88="ESHL",M88="ESSZ"),"CNY","")),
"")</f>
        <v>HKD</v>
      </c>
      <c r="T88" s="76">
        <f>IF(M88="ESEL",
SUMIF(R:R,R88,L:L)*(COUNTIF(R$57:R88,R88)=1),
IF(OR(M88="ESHL",M88="ESSZ"),
SUMIF(R:R,R88,K:K)*(COUNTIF(R$57:R88,R88)=1),
""))</f>
        <v>1080</v>
      </c>
    </row>
    <row r="89" spans="1:20">
      <c r="A89" s="70">
        <v>2024</v>
      </c>
      <c r="B89" s="70">
        <v>8</v>
      </c>
      <c r="C89" s="53" t="s">
        <v>5485</v>
      </c>
      <c r="D89" s="2">
        <v>5.2299999999999999E-2</v>
      </c>
      <c r="E89" s="71">
        <v>1.08</v>
      </c>
      <c r="F89" s="66" t="s">
        <v>5486</v>
      </c>
      <c r="G89" s="67" t="s">
        <v>26</v>
      </c>
      <c r="H89" s="2" t="s">
        <v>5241</v>
      </c>
      <c r="I89" s="2">
        <v>4</v>
      </c>
      <c r="J89" s="2">
        <v>1</v>
      </c>
      <c r="K89" s="72">
        <v>21717.171717171717</v>
      </c>
      <c r="L89" s="25">
        <f t="shared" si="9"/>
        <v>1135.8080808080808</v>
      </c>
      <c r="M89" s="2" t="s">
        <v>377</v>
      </c>
      <c r="N89" s="69" t="str">
        <f t="shared" si="10"/>
        <v>C49</v>
      </c>
      <c r="O89" s="2" t="s">
        <v>22</v>
      </c>
      <c r="P89" s="73" t="str">
        <f t="shared" si="8"/>
        <v>Yes</v>
      </c>
      <c r="Q89">
        <v>303310</v>
      </c>
      <c r="R89" s="56">
        <v>11116942</v>
      </c>
      <c r="S89" s="76" t="str">
        <f>IF(COUNTIF(C$57:C89,C89)=1,
IF(M89="ESEL","HKD",
IF(OR(M89="ESHL",M89="ESSZ"),"CNY","")),
"")</f>
        <v>HKD</v>
      </c>
      <c r="T89" s="76">
        <f>IF(M89="ESEL",
SUMIF(R:R,R89,L:L)*(COUNTIF(R$57:R89,R89)=1),
IF(OR(M89="ESHL",M89="ESSZ"),
SUMIF(R:R,R89,K:K)*(COUNTIF(R$57:R89,R89)=1),
""))</f>
        <v>15333.40909090909</v>
      </c>
    </row>
    <row r="90" spans="1:20">
      <c r="A90" s="70">
        <v>2024</v>
      </c>
      <c r="B90" s="70">
        <v>8</v>
      </c>
      <c r="C90" s="53" t="s">
        <v>5485</v>
      </c>
      <c r="D90" s="2">
        <v>5.2299999999999999E-2</v>
      </c>
      <c r="E90" s="71">
        <v>1.08</v>
      </c>
      <c r="F90" s="66" t="s">
        <v>5486</v>
      </c>
      <c r="G90" s="67" t="s">
        <v>26</v>
      </c>
      <c r="H90" s="2" t="s">
        <v>5487</v>
      </c>
      <c r="I90" s="2">
        <v>50</v>
      </c>
      <c r="J90" s="2">
        <v>1</v>
      </c>
      <c r="K90" s="72">
        <v>271464.64646464644</v>
      </c>
      <c r="L90" s="25">
        <f t="shared" si="9"/>
        <v>14197.601010101009</v>
      </c>
      <c r="M90" s="2" t="s">
        <v>377</v>
      </c>
      <c r="N90" s="69" t="str">
        <f t="shared" si="10"/>
        <v>C49</v>
      </c>
      <c r="O90" s="2" t="s">
        <v>22</v>
      </c>
      <c r="P90" s="73" t="str">
        <f t="shared" si="8"/>
        <v>Yes</v>
      </c>
      <c r="Q90">
        <v>303310</v>
      </c>
      <c r="R90" s="56">
        <v>11116942</v>
      </c>
      <c r="S90" s="76" t="str">
        <f>IF(COUNTIF(C$57:C90,C90)=1,
IF(M90="ESEL","HKD",
IF(OR(M90="ESHL",M90="ESSZ"),"CNY","")),
"")</f>
        <v/>
      </c>
      <c r="T90" s="76">
        <f>IF(M90="ESEL",
SUMIF(R:R,R90,L:L)*(COUNTIF(R$57:R90,R90)=1),
IF(OR(M90="ESHL",M90="ESSZ"),
SUMIF(R:R,R90,K:K)*(COUNTIF(R$57:R90,R90)=1),
""))</f>
        <v>0</v>
      </c>
    </row>
    <row r="91" spans="1:20">
      <c r="A91" s="70">
        <v>2024</v>
      </c>
      <c r="B91" s="70">
        <v>8</v>
      </c>
      <c r="C91" s="55" t="s">
        <v>5488</v>
      </c>
      <c r="D91" s="2">
        <v>5.2299999999999999E-2</v>
      </c>
      <c r="E91" s="71">
        <v>1.08</v>
      </c>
      <c r="F91" s="66" t="s">
        <v>5489</v>
      </c>
      <c r="G91" s="67" t="s">
        <v>26</v>
      </c>
      <c r="H91" s="2" t="s">
        <v>5241</v>
      </c>
      <c r="I91" s="2">
        <v>4</v>
      </c>
      <c r="J91" s="2">
        <v>1</v>
      </c>
      <c r="K91" s="72">
        <v>20650.095602294456</v>
      </c>
      <c r="L91" s="25">
        <f t="shared" si="9"/>
        <v>1080</v>
      </c>
      <c r="M91" s="2" t="s">
        <v>377</v>
      </c>
      <c r="N91" s="69" t="str">
        <f t="shared" si="10"/>
        <v>C49</v>
      </c>
      <c r="O91" s="2" t="s">
        <v>22</v>
      </c>
      <c r="P91" s="73" t="str">
        <f t="shared" si="8"/>
        <v>Yes</v>
      </c>
      <c r="Q91">
        <v>303297</v>
      </c>
      <c r="R91" s="58">
        <v>11116937</v>
      </c>
      <c r="S91" s="76" t="str">
        <f>IF(COUNTIF(C$57:C91,C91)=1,
IF(M91="ESEL","HKD",
IF(OR(M91="ESHL",M91="ESSZ"),"CNY","")),
"")</f>
        <v>HKD</v>
      </c>
      <c r="T91" s="76">
        <f>IF(M91="ESEL",
SUMIF(R:R,R91,L:L)*(COUNTIF(R$57:R91,R91)=1),
IF(OR(M91="ESHL",M91="ESSZ"),
SUMIF(R:R,R91,K:K)*(COUNTIF(R$57:R91,R91)=1),
""))</f>
        <v>2160</v>
      </c>
    </row>
    <row r="92" spans="1:20">
      <c r="A92" s="70">
        <v>2024</v>
      </c>
      <c r="B92" s="70">
        <v>8</v>
      </c>
      <c r="C92" s="55" t="s">
        <v>5488</v>
      </c>
      <c r="D92" s="2">
        <v>5.2299999999999999E-2</v>
      </c>
      <c r="E92" s="71">
        <v>1.08</v>
      </c>
      <c r="F92" s="66" t="s">
        <v>5489</v>
      </c>
      <c r="G92" s="67" t="s">
        <v>26</v>
      </c>
      <c r="H92" s="2" t="s">
        <v>395</v>
      </c>
      <c r="I92" s="2">
        <v>4</v>
      </c>
      <c r="J92" s="2">
        <v>1</v>
      </c>
      <c r="K92" s="72">
        <v>20650.095602294456</v>
      </c>
      <c r="L92" s="25">
        <f t="shared" si="9"/>
        <v>1080</v>
      </c>
      <c r="M92" s="2" t="s">
        <v>377</v>
      </c>
      <c r="N92" s="69" t="str">
        <f t="shared" si="10"/>
        <v>C49</v>
      </c>
      <c r="O92" s="2" t="s">
        <v>22</v>
      </c>
      <c r="P92" s="73" t="str">
        <f t="shared" si="8"/>
        <v>Yes</v>
      </c>
      <c r="Q92">
        <v>303297</v>
      </c>
      <c r="R92" s="58">
        <v>11116937</v>
      </c>
      <c r="S92" s="76" t="str">
        <f>IF(COUNTIF(C$57:C92,C92)=1,
IF(M92="ESEL","HKD",
IF(OR(M92="ESHL",M92="ESSZ"),"CNY","")),
"")</f>
        <v/>
      </c>
      <c r="T92" s="76">
        <f>IF(M92="ESEL",
SUMIF(R:R,R92,L:L)*(COUNTIF(R$57:R92,R92)=1),
IF(OR(M92="ESHL",M92="ESSZ"),
SUMIF(R:R,R92,K:K)*(COUNTIF(R$57:R92,R92)=1),
""))</f>
        <v>0</v>
      </c>
    </row>
    <row r="93" spans="1:20">
      <c r="A93" s="70">
        <v>2024</v>
      </c>
      <c r="B93" s="70">
        <v>8</v>
      </c>
      <c r="C93" s="57" t="s">
        <v>5490</v>
      </c>
      <c r="D93" s="2">
        <v>5.2299999999999999E-2</v>
      </c>
      <c r="E93" s="71">
        <v>1.08</v>
      </c>
      <c r="F93" s="66" t="s">
        <v>5491</v>
      </c>
      <c r="G93" s="67" t="s">
        <v>26</v>
      </c>
      <c r="H93" s="2" t="s">
        <v>5241</v>
      </c>
      <c r="I93" s="2">
        <v>4</v>
      </c>
      <c r="J93" s="2">
        <v>1</v>
      </c>
      <c r="K93" s="72">
        <v>20650.095602294456</v>
      </c>
      <c r="L93" s="25">
        <f t="shared" si="9"/>
        <v>1080</v>
      </c>
      <c r="M93" s="2" t="s">
        <v>377</v>
      </c>
      <c r="N93" s="69" t="str">
        <f t="shared" si="10"/>
        <v>C49</v>
      </c>
      <c r="O93" s="2" t="s">
        <v>22</v>
      </c>
      <c r="P93" s="73" t="str">
        <f t="shared" si="8"/>
        <v>Yes</v>
      </c>
      <c r="Q93">
        <v>303271</v>
      </c>
      <c r="R93" s="60">
        <v>11116938</v>
      </c>
      <c r="S93" s="76" t="str">
        <f>IF(COUNTIF(C$57:C93,C93)=1,
IF(M93="ESEL","HKD",
IF(OR(M93="ESHL",M93="ESSZ"),"CNY","")),
"")</f>
        <v>HKD</v>
      </c>
      <c r="T93" s="76">
        <f>IF(M93="ESEL",
SUMIF(R:R,R93,L:L)*(COUNTIF(R$57:R93,R93)=1),
IF(OR(M93="ESHL",M93="ESSZ"),
SUMIF(R:R,R93,K:K)*(COUNTIF(R$57:R93,R93)=1),
""))</f>
        <v>1080</v>
      </c>
    </row>
    <row r="94" spans="1:20">
      <c r="A94" s="70">
        <v>2024</v>
      </c>
      <c r="B94" s="70">
        <v>8</v>
      </c>
      <c r="C94" s="41" t="s">
        <v>5613</v>
      </c>
      <c r="D94" s="2">
        <v>5.2299999999999999E-2</v>
      </c>
      <c r="E94" s="71">
        <v>1.08</v>
      </c>
      <c r="F94" s="66" t="s">
        <v>5352</v>
      </c>
      <c r="G94" s="67" t="s">
        <v>26</v>
      </c>
      <c r="H94" s="2" t="s">
        <v>5473</v>
      </c>
      <c r="I94" s="2">
        <v>4</v>
      </c>
      <c r="J94" s="2">
        <v>1</v>
      </c>
      <c r="K94" s="72">
        <v>20650.095602294456</v>
      </c>
      <c r="L94" s="25">
        <f t="shared" ref="L94:L115" si="11">IFERROR(IF(ISBLANK(K94), "", IF(G94="USD", K94*7.8, IF(G94="HKD", K94, IF(G94="CNY", K94*E94, IF(G94="JPY", K94*D94, ""))))), "")</f>
        <v>1080</v>
      </c>
      <c r="M94" s="2" t="s">
        <v>377</v>
      </c>
      <c r="N94" s="69" t="str">
        <f>IF(C94="","",LEFT(C94,3))</f>
        <v>C49</v>
      </c>
      <c r="O94" s="2" t="s">
        <v>22</v>
      </c>
      <c r="P94" s="73" t="str">
        <f t="shared" ref="P94:P110" si="12">IF(K94="","",IF(H94="Technical Service Fee","","Yes"))</f>
        <v>Yes</v>
      </c>
      <c r="Q94">
        <v>303319</v>
      </c>
      <c r="R94" s="50">
        <v>11116952</v>
      </c>
      <c r="S94" s="76" t="str">
        <f>IF(COUNTIF(C$57:C94,C94)=1,
IF(M94="ESEL","HKD",
IF(OR(M94="ESHL",M94="ESSZ"),"CNY","")),
"")</f>
        <v>HKD</v>
      </c>
      <c r="T94" s="76">
        <f>IF(M94="ESEL",
SUMIF(R:R,R94,L:L)*(COUNTIF(R$57:R94,R94)=1),
IF(OR(M94="ESHL",M94="ESSZ"),
SUMIF(R:R,R94,K:K)*(COUNTIF(R$57:R94,R94)=1),
""))</f>
        <v>2160</v>
      </c>
    </row>
    <row r="95" spans="1:20">
      <c r="A95" s="70">
        <v>2024</v>
      </c>
      <c r="B95" s="70">
        <v>8</v>
      </c>
      <c r="C95" s="41" t="s">
        <v>5613</v>
      </c>
      <c r="D95" s="2">
        <v>5.2299999999999999E-2</v>
      </c>
      <c r="E95" s="71">
        <v>1.08</v>
      </c>
      <c r="F95" s="66" t="s">
        <v>5352</v>
      </c>
      <c r="G95" s="67" t="s">
        <v>26</v>
      </c>
      <c r="H95" s="2" t="s">
        <v>5614</v>
      </c>
      <c r="I95" s="2">
        <v>4</v>
      </c>
      <c r="J95" s="2">
        <v>1</v>
      </c>
      <c r="K95" s="72">
        <v>20650.095602294456</v>
      </c>
      <c r="L95" s="25">
        <f t="shared" si="11"/>
        <v>1080</v>
      </c>
      <c r="M95" s="2" t="s">
        <v>377</v>
      </c>
      <c r="N95" s="69" t="str">
        <f>IF(C95="","",LEFT(C95,3))</f>
        <v>C49</v>
      </c>
      <c r="O95" s="2" t="s">
        <v>22</v>
      </c>
      <c r="P95" s="73" t="str">
        <f t="shared" si="12"/>
        <v>Yes</v>
      </c>
      <c r="Q95">
        <v>303319</v>
      </c>
      <c r="R95" s="50">
        <v>11116952</v>
      </c>
      <c r="S95" s="76" t="str">
        <f>IF(COUNTIF(C$57:C95,C95)=1,
IF(M95="ESEL","HKD",
IF(OR(M95="ESHL",M95="ESSZ"),"CNY","")),
"")</f>
        <v/>
      </c>
      <c r="T95" s="76">
        <f>IF(M95="ESEL",
SUMIF(R:R,R95,L:L)*(COUNTIF(R$57:R95,R95)=1),
IF(OR(M95="ESHL",M95="ESSZ"),
SUMIF(R:R,R95,K:K)*(COUNTIF(R$57:R95,R95)=1),
""))</f>
        <v>0</v>
      </c>
    </row>
    <row r="96" spans="1:20">
      <c r="A96" s="70">
        <v>2024</v>
      </c>
      <c r="B96" s="70">
        <v>9</v>
      </c>
      <c r="C96" s="51" t="s">
        <v>5615</v>
      </c>
      <c r="D96" s="2">
        <v>5.5100000000000003E-2</v>
      </c>
      <c r="E96" s="71">
        <v>1.0980000000000001</v>
      </c>
      <c r="F96" s="66" t="s">
        <v>5616</v>
      </c>
      <c r="G96" s="67" t="s">
        <v>26</v>
      </c>
      <c r="H96" s="2" t="s">
        <v>5473</v>
      </c>
      <c r="I96" s="2">
        <v>4</v>
      </c>
      <c r="J96" s="2">
        <v>1</v>
      </c>
      <c r="K96" s="72">
        <v>19927.404718693284</v>
      </c>
      <c r="L96" s="25">
        <f t="shared" si="11"/>
        <v>1098</v>
      </c>
      <c r="M96" s="2" t="s">
        <v>377</v>
      </c>
      <c r="N96" s="69" t="str">
        <f t="shared" ref="N96:N106" si="13">IF(C96="","",LEFT(C96,3))</f>
        <v>C49</v>
      </c>
      <c r="O96" s="2" t="s">
        <v>22</v>
      </c>
      <c r="P96" s="73" t="str">
        <f t="shared" si="12"/>
        <v>Yes</v>
      </c>
      <c r="Q96">
        <v>303313</v>
      </c>
      <c r="R96" s="54">
        <v>11116964</v>
      </c>
      <c r="S96" s="76" t="str">
        <f>IF(COUNTIF(C$57:C96,C96)=1,
IF(M96="ESEL","HKD",
IF(OR(M96="ESHL",M96="ESSZ"),"CNY","")),
"")</f>
        <v>HKD</v>
      </c>
      <c r="T96" s="76">
        <f>IF(M96="ESEL",
SUMIF(R:R,R96,L:L)*(COUNTIF(R$57:R96,R96)=1),
IF(OR(M96="ESHL",M96="ESSZ"),
SUMIF(R:R,R96,K:K)*(COUNTIF(R$57:R96,R96)=1),
""))</f>
        <v>1098</v>
      </c>
    </row>
    <row r="97" spans="1:20">
      <c r="A97" s="70">
        <v>2024</v>
      </c>
      <c r="B97" s="70">
        <v>9</v>
      </c>
      <c r="C97" s="53" t="s">
        <v>5617</v>
      </c>
      <c r="D97" s="2">
        <v>5.5100000000000003E-2</v>
      </c>
      <c r="E97" s="71">
        <v>1.0980000000000001</v>
      </c>
      <c r="F97" s="66" t="s">
        <v>5618</v>
      </c>
      <c r="G97" s="67" t="s">
        <v>26</v>
      </c>
      <c r="H97" s="2" t="s">
        <v>5473</v>
      </c>
      <c r="I97" s="2">
        <v>4</v>
      </c>
      <c r="J97" s="2">
        <v>1</v>
      </c>
      <c r="K97" s="72">
        <v>19927.404718693284</v>
      </c>
      <c r="L97" s="25">
        <f t="shared" si="11"/>
        <v>1098</v>
      </c>
      <c r="M97" s="2" t="s">
        <v>377</v>
      </c>
      <c r="N97" s="69" t="str">
        <f t="shared" si="13"/>
        <v>C49</v>
      </c>
      <c r="O97" s="2" t="s">
        <v>22</v>
      </c>
      <c r="P97" s="73" t="str">
        <f t="shared" si="12"/>
        <v>Yes</v>
      </c>
      <c r="Q97">
        <v>303335</v>
      </c>
      <c r="R97" s="56">
        <v>11116958</v>
      </c>
      <c r="S97" s="76" t="str">
        <f>IF(COUNTIF(C$57:C97,C97)=1,
IF(M97="ESEL","HKD",
IF(OR(M97="ESHL",M97="ESSZ"),"CNY","")),
"")</f>
        <v>HKD</v>
      </c>
      <c r="T97" s="76">
        <f>IF(M97="ESEL",
SUMIF(R:R,R97,L:L)*(COUNTIF(R$57:R97,R97)=1),
IF(OR(M97="ESHL",M97="ESSZ"),
SUMIF(R:R,R97,K:K)*(COUNTIF(R$57:R97,R97)=1),
""))</f>
        <v>55998.000000000007</v>
      </c>
    </row>
    <row r="98" spans="1:20">
      <c r="A98" s="70">
        <v>2024</v>
      </c>
      <c r="B98" s="70">
        <v>9</v>
      </c>
      <c r="C98" s="53" t="s">
        <v>5617</v>
      </c>
      <c r="D98" s="2">
        <v>5.5100000000000003E-2</v>
      </c>
      <c r="E98" s="71">
        <v>1.0980000000000001</v>
      </c>
      <c r="F98" s="66" t="s">
        <v>5618</v>
      </c>
      <c r="G98" s="67" t="s">
        <v>26</v>
      </c>
      <c r="H98" s="2" t="s">
        <v>5619</v>
      </c>
      <c r="I98" s="2">
        <v>200</v>
      </c>
      <c r="J98" s="2">
        <v>1</v>
      </c>
      <c r="K98" s="72">
        <v>996370.23593466438</v>
      </c>
      <c r="L98" s="25">
        <f t="shared" si="11"/>
        <v>54900.000000000007</v>
      </c>
      <c r="M98" s="2" t="s">
        <v>377</v>
      </c>
      <c r="N98" s="69" t="str">
        <f t="shared" si="13"/>
        <v>C49</v>
      </c>
      <c r="O98" s="2" t="s">
        <v>22</v>
      </c>
      <c r="P98" s="73" t="str">
        <f t="shared" si="12"/>
        <v>Yes</v>
      </c>
      <c r="Q98">
        <v>303335</v>
      </c>
      <c r="R98" s="56">
        <v>11116958</v>
      </c>
      <c r="S98" s="76" t="str">
        <f>IF(COUNTIF(C$57:C98,C98)=1,
IF(M98="ESEL","HKD",
IF(OR(M98="ESHL",M98="ESSZ"),"CNY","")),
"")</f>
        <v/>
      </c>
      <c r="T98" s="76">
        <f>IF(M98="ESEL",
SUMIF(R:R,R98,L:L)*(COUNTIF(R$57:R98,R98)=1),
IF(OR(M98="ESHL",M98="ESSZ"),
SUMIF(R:R,R98,K:K)*(COUNTIF(R$57:R98,R98)=1),
""))</f>
        <v>0</v>
      </c>
    </row>
    <row r="99" spans="1:20">
      <c r="A99" s="70">
        <v>2024</v>
      </c>
      <c r="B99" s="70">
        <v>9</v>
      </c>
      <c r="C99" s="55" t="s">
        <v>5620</v>
      </c>
      <c r="D99" s="2">
        <v>5.5100000000000003E-2</v>
      </c>
      <c r="E99" s="71">
        <v>1.0980000000000001</v>
      </c>
      <c r="F99" s="66" t="s">
        <v>5621</v>
      </c>
      <c r="G99" s="67" t="s">
        <v>26</v>
      </c>
      <c r="H99" s="2" t="s">
        <v>5473</v>
      </c>
      <c r="I99" s="2">
        <v>4</v>
      </c>
      <c r="J99" s="2">
        <v>1</v>
      </c>
      <c r="K99" s="72">
        <v>19927.404718693284</v>
      </c>
      <c r="L99" s="25">
        <f t="shared" si="11"/>
        <v>1098</v>
      </c>
      <c r="M99" s="2" t="s">
        <v>377</v>
      </c>
      <c r="N99" s="69" t="str">
        <f t="shared" si="13"/>
        <v>C49</v>
      </c>
      <c r="O99" s="2" t="s">
        <v>22</v>
      </c>
      <c r="P99" s="73" t="str">
        <f t="shared" si="12"/>
        <v>Yes</v>
      </c>
      <c r="Q99">
        <v>303311</v>
      </c>
      <c r="R99" s="58">
        <v>11116963</v>
      </c>
      <c r="S99" s="76" t="str">
        <f>IF(COUNTIF(C$57:C99,C99)=1,
IF(M99="ESEL","HKD",
IF(OR(M99="ESHL",M99="ESSZ"),"CNY","")),
"")</f>
        <v>HKD</v>
      </c>
      <c r="T99" s="76">
        <f>IF(M99="ESEL",
SUMIF(R:R,R99,L:L)*(COUNTIF(R$57:R99,R99)=1),
IF(OR(M99="ESHL",M99="ESSZ"),
SUMIF(R:R,R99,K:K)*(COUNTIF(R$57:R99,R99)=1),
""))</f>
        <v>1098</v>
      </c>
    </row>
    <row r="100" spans="1:20">
      <c r="A100" s="70">
        <v>2024</v>
      </c>
      <c r="B100" s="70">
        <v>9</v>
      </c>
      <c r="C100" s="57" t="s">
        <v>5622</v>
      </c>
      <c r="D100" s="2">
        <v>5.5100000000000003E-2</v>
      </c>
      <c r="E100" s="71">
        <v>1.0980000000000001</v>
      </c>
      <c r="F100" s="66" t="s">
        <v>5623</v>
      </c>
      <c r="G100" s="67" t="s">
        <v>26</v>
      </c>
      <c r="H100" s="2" t="s">
        <v>5624</v>
      </c>
      <c r="J100" s="2">
        <v>2</v>
      </c>
      <c r="K100" s="72">
        <v>79709.618874773136</v>
      </c>
      <c r="L100" s="25">
        <f t="shared" si="11"/>
        <v>4392</v>
      </c>
      <c r="M100" s="2" t="s">
        <v>377</v>
      </c>
      <c r="N100" s="69" t="str">
        <f t="shared" si="13"/>
        <v>C49</v>
      </c>
      <c r="O100" s="2" t="s">
        <v>22</v>
      </c>
      <c r="P100" s="73" t="str">
        <f t="shared" si="12"/>
        <v>Yes</v>
      </c>
      <c r="Q100">
        <v>303338</v>
      </c>
      <c r="R100" s="60">
        <v>11116961</v>
      </c>
      <c r="S100" s="76" t="str">
        <f>IF(COUNTIF(C$57:C100,C100)=1,
IF(M100="ESEL","HKD",
IF(OR(M100="ESHL",M100="ESSZ"),"CNY","")),
"")</f>
        <v>HKD</v>
      </c>
      <c r="T100" s="76">
        <f>IF(M100="ESEL",
SUMIF(R:R,R100,L:L)*(COUNTIF(R$57:R100,R100)=1),
IF(OR(M100="ESHL",M100="ESSZ"),
SUMIF(R:R,R100,K:K)*(COUNTIF(R$57:R100,R100)=1),
""))</f>
        <v>4392</v>
      </c>
    </row>
    <row r="101" spans="1:20">
      <c r="A101" s="70">
        <v>2024</v>
      </c>
      <c r="B101" s="70">
        <v>9</v>
      </c>
      <c r="C101" s="63" t="s">
        <v>5625</v>
      </c>
      <c r="D101" s="2">
        <v>5.5100000000000003E-2</v>
      </c>
      <c r="E101" s="71">
        <v>1.0980000000000001</v>
      </c>
      <c r="F101" s="66" t="s">
        <v>5626</v>
      </c>
      <c r="G101" s="67" t="s">
        <v>26</v>
      </c>
      <c r="H101" s="2" t="s">
        <v>5627</v>
      </c>
      <c r="I101" s="2">
        <v>100</v>
      </c>
      <c r="J101" s="2">
        <v>1</v>
      </c>
      <c r="K101" s="72">
        <v>498185.11796733219</v>
      </c>
      <c r="L101" s="25">
        <f t="shared" si="11"/>
        <v>27450.000000000004</v>
      </c>
      <c r="M101" s="2" t="s">
        <v>377</v>
      </c>
      <c r="N101" s="69" t="str">
        <f t="shared" si="13"/>
        <v>C49</v>
      </c>
      <c r="O101" s="2" t="s">
        <v>22</v>
      </c>
      <c r="P101" s="73" t="str">
        <f t="shared" si="12"/>
        <v>Yes</v>
      </c>
      <c r="Q101">
        <v>303339</v>
      </c>
      <c r="R101" s="47">
        <v>11116962</v>
      </c>
      <c r="S101" s="76" t="str">
        <f>IF(COUNTIF(C$57:C101,C101)=1,
IF(M101="ESEL","HKD",
IF(OR(M101="ESHL",M101="ESSZ"),"CNY","")),
"")</f>
        <v>HKD</v>
      </c>
      <c r="T101" s="76">
        <f>IF(M101="ESEL",
SUMIF(R:R,R101,L:L)*(COUNTIF(R$57:R101,R101)=1),
IF(OR(M101="ESHL",M101="ESSZ"),
SUMIF(R:R,R101,K:K)*(COUNTIF(R$57:R101,R101)=1),
""))</f>
        <v>29646.000000000004</v>
      </c>
    </row>
    <row r="102" spans="1:20">
      <c r="A102" s="70">
        <v>2024</v>
      </c>
      <c r="B102" s="70">
        <v>9</v>
      </c>
      <c r="C102" s="63" t="s">
        <v>5625</v>
      </c>
      <c r="D102" s="2">
        <v>5.5100000000000003E-2</v>
      </c>
      <c r="E102" s="71">
        <v>1.0980000000000001</v>
      </c>
      <c r="F102" s="66" t="s">
        <v>5626</v>
      </c>
      <c r="G102" s="67" t="s">
        <v>26</v>
      </c>
      <c r="H102" s="2" t="s">
        <v>5628</v>
      </c>
      <c r="I102" s="2">
        <v>4</v>
      </c>
      <c r="J102" s="2">
        <v>2</v>
      </c>
      <c r="K102" s="72">
        <v>39854.809437386568</v>
      </c>
      <c r="L102" s="25">
        <f t="shared" si="11"/>
        <v>2196</v>
      </c>
      <c r="M102" s="2" t="s">
        <v>377</v>
      </c>
      <c r="N102" s="69" t="str">
        <f t="shared" si="13"/>
        <v>C49</v>
      </c>
      <c r="O102" s="2" t="s">
        <v>22</v>
      </c>
      <c r="P102" s="73" t="str">
        <f t="shared" si="12"/>
        <v>Yes</v>
      </c>
      <c r="Q102">
        <v>303339</v>
      </c>
      <c r="R102" s="47">
        <v>11116962</v>
      </c>
      <c r="S102" s="76" t="str">
        <f>IF(COUNTIF(C$57:C102,C102)=1,
IF(M102="ESEL","HKD",
IF(OR(M102="ESHL",M102="ESSZ"),"CNY","")),
"")</f>
        <v/>
      </c>
      <c r="T102" s="76">
        <f>IF(M102="ESEL",
SUMIF(R:R,R102,L:L)*(COUNTIF(R$57:R102,R102)=1),
IF(OR(M102="ESHL",M102="ESSZ"),
SUMIF(R:R,R102,K:K)*(COUNTIF(R$57:R102,R102)=1),
""))</f>
        <v>0</v>
      </c>
    </row>
    <row r="103" spans="1:20">
      <c r="A103" s="70">
        <v>2024</v>
      </c>
      <c r="B103" s="70">
        <v>9</v>
      </c>
      <c r="C103" s="41" t="s">
        <v>5629</v>
      </c>
      <c r="D103" s="2">
        <v>5.5100000000000003E-2</v>
      </c>
      <c r="E103" s="71">
        <v>1.0980000000000001</v>
      </c>
      <c r="F103" s="66" t="s">
        <v>5630</v>
      </c>
      <c r="G103" s="67" t="s">
        <v>26</v>
      </c>
      <c r="H103" s="2" t="s">
        <v>5473</v>
      </c>
      <c r="I103" s="2">
        <v>4</v>
      </c>
      <c r="J103" s="2">
        <v>1</v>
      </c>
      <c r="K103" s="72">
        <v>19927.404718693284</v>
      </c>
      <c r="L103" s="25">
        <f t="shared" si="11"/>
        <v>1098</v>
      </c>
      <c r="M103" s="2" t="s">
        <v>377</v>
      </c>
      <c r="N103" s="69" t="str">
        <f t="shared" si="13"/>
        <v>C49</v>
      </c>
      <c r="O103" s="2" t="s">
        <v>22</v>
      </c>
      <c r="P103" s="73" t="str">
        <f t="shared" si="12"/>
        <v>Yes</v>
      </c>
      <c r="Q103">
        <v>303337</v>
      </c>
      <c r="R103" s="50">
        <v>11116960</v>
      </c>
      <c r="S103" s="76" t="str">
        <f>IF(COUNTIF(C$57:C103,C103)=1,
IF(M103="ESEL","HKD",
IF(OR(M103="ESHL",M103="ESSZ"),"CNY","")),
"")</f>
        <v>HKD</v>
      </c>
      <c r="T103" s="76">
        <f>IF(M103="ESEL",
SUMIF(R:R,R103,L:L)*(COUNTIF(R$57:R103,R103)=1),
IF(OR(M103="ESHL",M103="ESSZ"),
SUMIF(R:R,R103,K:K)*(COUNTIF(R$57:R103,R103)=1),
""))</f>
        <v>1098</v>
      </c>
    </row>
    <row r="104" spans="1:20">
      <c r="A104" s="70">
        <v>2024</v>
      </c>
      <c r="B104" s="70">
        <v>9</v>
      </c>
      <c r="C104" s="53" t="s">
        <v>5631</v>
      </c>
      <c r="D104" s="2">
        <v>5.5100000000000003E-2</v>
      </c>
      <c r="E104" s="71">
        <v>1.0980000000000001</v>
      </c>
      <c r="F104" s="66" t="s">
        <v>5632</v>
      </c>
      <c r="G104" s="67" t="s">
        <v>36</v>
      </c>
      <c r="H104" s="2" t="s">
        <v>5633</v>
      </c>
      <c r="I104" s="2">
        <v>4</v>
      </c>
      <c r="J104" s="2">
        <v>1</v>
      </c>
      <c r="K104" s="72">
        <v>1000</v>
      </c>
      <c r="L104" s="25">
        <f t="shared" si="11"/>
        <v>1098</v>
      </c>
      <c r="M104" s="2" t="s">
        <v>3025</v>
      </c>
      <c r="N104" s="69" t="str">
        <f t="shared" si="13"/>
        <v>C49</v>
      </c>
      <c r="O104" s="2" t="s">
        <v>22</v>
      </c>
      <c r="P104" s="73" t="str">
        <f t="shared" si="12"/>
        <v>Yes</v>
      </c>
      <c r="Q104">
        <v>300696</v>
      </c>
      <c r="R104" s="56">
        <v>11100699</v>
      </c>
      <c r="S104" s="76" t="str">
        <f>IF(COUNTIF(C$57:C104,C104)=1,
IF(M104="ESEL","HKD",
IF(OR(M104="ESHL",M104="ESSZ"),"CNY","")),
"")</f>
        <v>CNY</v>
      </c>
      <c r="T104" s="76">
        <f>IF(M104="ESEL",
SUMIF(R:R,R104,L:L)*(COUNTIF(R$57:R104,R104)=1),
IF(OR(M104="ESHL",M104="ESSZ"),
SUMIF(R:R,R104,K:K)*(COUNTIF(R$57:R104,R104)=1),
""))</f>
        <v>1000</v>
      </c>
    </row>
    <row r="105" spans="1:20">
      <c r="A105" s="70">
        <v>2024</v>
      </c>
      <c r="B105" s="70">
        <v>9</v>
      </c>
      <c r="C105" s="57" t="s">
        <v>5634</v>
      </c>
      <c r="D105" s="2">
        <v>5.5100000000000003E-2</v>
      </c>
      <c r="E105" s="71">
        <v>1.0980000000000001</v>
      </c>
      <c r="F105" s="66" t="s">
        <v>5618</v>
      </c>
      <c r="G105" s="67" t="s">
        <v>36</v>
      </c>
      <c r="H105" s="2" t="s">
        <v>5473</v>
      </c>
      <c r="I105" s="2">
        <v>4</v>
      </c>
      <c r="J105" s="2">
        <v>1</v>
      </c>
      <c r="K105" s="72">
        <v>1000</v>
      </c>
      <c r="L105" s="25">
        <f t="shared" si="11"/>
        <v>1098</v>
      </c>
      <c r="M105" s="2" t="s">
        <v>3025</v>
      </c>
      <c r="N105" s="69" t="str">
        <f t="shared" si="13"/>
        <v>C49</v>
      </c>
      <c r="O105" s="2" t="s">
        <v>22</v>
      </c>
      <c r="P105" s="73" t="str">
        <f t="shared" si="12"/>
        <v>Yes</v>
      </c>
      <c r="Q105">
        <v>300691</v>
      </c>
      <c r="R105" s="60">
        <v>11100700</v>
      </c>
      <c r="S105" s="76" t="str">
        <f>IF(COUNTIF(C$57:C105,C105)=1,
IF(M105="ESEL","HKD",
IF(OR(M105="ESHL",M105="ESSZ"),"CNY","")),
"")</f>
        <v>CNY</v>
      </c>
      <c r="T105" s="76">
        <f>IF(M105="ESEL",
SUMIF(R:R,R105,L:L)*(COUNTIF(R$57:R105,R105)=1),
IF(OR(M105="ESHL",M105="ESSZ"),
SUMIF(R:R,R105,K:K)*(COUNTIF(R$57:R105,R105)=1),
""))</f>
        <v>2000</v>
      </c>
    </row>
    <row r="106" spans="1:20">
      <c r="A106" s="70">
        <v>2024</v>
      </c>
      <c r="B106" s="70">
        <v>9</v>
      </c>
      <c r="C106" s="57" t="s">
        <v>5634</v>
      </c>
      <c r="D106" s="2">
        <v>5.5100000000000003E-2</v>
      </c>
      <c r="E106" s="71">
        <v>1.0980000000000001</v>
      </c>
      <c r="F106" s="66" t="s">
        <v>5618</v>
      </c>
      <c r="G106" s="67" t="s">
        <v>36</v>
      </c>
      <c r="H106" s="2" t="s">
        <v>5633</v>
      </c>
      <c r="I106" s="2">
        <v>4</v>
      </c>
      <c r="J106" s="2">
        <v>1</v>
      </c>
      <c r="K106" s="72">
        <v>1000</v>
      </c>
      <c r="L106" s="25">
        <f t="shared" si="11"/>
        <v>1098</v>
      </c>
      <c r="M106" s="2" t="s">
        <v>3025</v>
      </c>
      <c r="N106" s="69" t="str">
        <f t="shared" si="13"/>
        <v>C49</v>
      </c>
      <c r="O106" s="2" t="s">
        <v>22</v>
      </c>
      <c r="P106" s="73" t="str">
        <f t="shared" si="12"/>
        <v>Yes</v>
      </c>
      <c r="Q106">
        <v>300691</v>
      </c>
      <c r="R106" s="60">
        <v>11100700</v>
      </c>
      <c r="S106" s="76" t="str">
        <f>IF(COUNTIF(C$57:C106,C106)=1,
IF(M106="ESEL","HKD",
IF(OR(M106="ESHL",M106="ESSZ"),"CNY","")),
"")</f>
        <v/>
      </c>
      <c r="T106" s="76">
        <f>IF(M106="ESEL",
SUMIF(R:R,R106,L:L)*(COUNTIF(R$57:R106,R106)=1),
IF(OR(M106="ESHL",M106="ESSZ"),
SUMIF(R:R,R106,K:K)*(COUNTIF(R$57:R106,R106)=1),
""))</f>
        <v>0</v>
      </c>
    </row>
    <row r="107" spans="1:20">
      <c r="A107" s="70">
        <v>2024</v>
      </c>
      <c r="B107" s="70">
        <v>10</v>
      </c>
      <c r="C107" s="55" t="s">
        <v>5635</v>
      </c>
      <c r="D107" s="2">
        <v>5.5599999999999997E-2</v>
      </c>
      <c r="E107" s="71">
        <v>1.1080000000000001</v>
      </c>
      <c r="F107" s="66" t="s">
        <v>5636</v>
      </c>
      <c r="G107" s="67" t="s">
        <v>26</v>
      </c>
      <c r="H107" s="2" t="s">
        <v>5628</v>
      </c>
      <c r="I107" s="2">
        <v>4</v>
      </c>
      <c r="J107" s="2">
        <v>2</v>
      </c>
      <c r="K107" s="72">
        <v>39856.115107913669</v>
      </c>
      <c r="L107" s="25">
        <f t="shared" si="11"/>
        <v>2216</v>
      </c>
      <c r="M107" s="2" t="s">
        <v>377</v>
      </c>
      <c r="N107" s="69" t="str">
        <f t="shared" ref="N107" si="14">IF(C107="","",LEFT(C107,3))</f>
        <v>C49</v>
      </c>
      <c r="O107" s="2" t="s">
        <v>22</v>
      </c>
      <c r="P107" s="73" t="str">
        <f t="shared" si="12"/>
        <v>Yes</v>
      </c>
      <c r="Q107">
        <v>303299</v>
      </c>
      <c r="R107" s="58">
        <v>11116971</v>
      </c>
      <c r="S107" s="76" t="str">
        <f>IF(COUNTIF(C$57:C107,C107)=1,
IF(M107="ESEL","HKD",
IF(OR(M107="ESHL",M107="ESSZ"),"CNY","")),
"")</f>
        <v>HKD</v>
      </c>
      <c r="T107" s="76">
        <f>IF(M107="ESEL",
SUMIF(R:R,R107,L:L)*(COUNTIF(R$57:R107,R107)=1),
IF(OR(M107="ESHL",M107="ESSZ"),
SUMIF(R:R,R107,K:K)*(COUNTIF(R$57:R107,R107)=1),
""))</f>
        <v>2216</v>
      </c>
    </row>
    <row r="108" spans="1:20">
      <c r="A108" s="70">
        <v>2024</v>
      </c>
      <c r="B108" s="70">
        <v>10</v>
      </c>
      <c r="C108" s="53" t="s">
        <v>5637</v>
      </c>
      <c r="D108" s="2">
        <v>5.5599999999999997E-2</v>
      </c>
      <c r="E108" s="71">
        <v>1.1080000000000001</v>
      </c>
      <c r="F108" s="66" t="s">
        <v>5638</v>
      </c>
      <c r="G108" s="67" t="s">
        <v>36</v>
      </c>
      <c r="H108" s="2" t="s">
        <v>5463</v>
      </c>
      <c r="I108" s="2">
        <v>4</v>
      </c>
      <c r="J108" s="2">
        <v>2</v>
      </c>
      <c r="K108" s="72">
        <v>2000</v>
      </c>
      <c r="L108" s="25">
        <f t="shared" si="11"/>
        <v>2216</v>
      </c>
      <c r="M108" s="2" t="s">
        <v>3025</v>
      </c>
      <c r="N108" s="69" t="str">
        <f t="shared" ref="N108:N110" si="15">IF(C108="","",LEFT(C108,3))</f>
        <v>C49</v>
      </c>
      <c r="O108" s="2" t="s">
        <v>22</v>
      </c>
      <c r="P108" s="73" t="str">
        <f t="shared" si="12"/>
        <v>Yes</v>
      </c>
      <c r="Q108">
        <v>300694</v>
      </c>
      <c r="R108" s="58">
        <v>11100705</v>
      </c>
      <c r="S108" s="76" t="str">
        <f>IF(COUNTIF(C$57:C108,C108)=1,
IF(M108="ESEL","HKD",
IF(OR(M108="ESHL",M108="ESSZ"),"CNY","")),
"")</f>
        <v>CNY</v>
      </c>
      <c r="T108" s="76">
        <f>IF(M108="ESEL",
SUMIF(R:R,R108,L:L)*(COUNTIF(R$57:R108,R108)=1),
IF(OR(M108="ESHL",M108="ESSZ"),
SUMIF(R:R,R108,K:K)*(COUNTIF(R$57:R108,R108)=1),
""))</f>
        <v>4000</v>
      </c>
    </row>
    <row r="109" spans="1:20">
      <c r="A109" s="70">
        <v>2024</v>
      </c>
      <c r="B109" s="70">
        <v>10</v>
      </c>
      <c r="C109" s="53" t="s">
        <v>5637</v>
      </c>
      <c r="D109" s="2">
        <v>5.5599999999999997E-2</v>
      </c>
      <c r="E109" s="71">
        <v>1.1080000000000001</v>
      </c>
      <c r="F109" s="66" t="s">
        <v>5638</v>
      </c>
      <c r="G109" s="67" t="s">
        <v>36</v>
      </c>
      <c r="H109" s="2" t="s">
        <v>5639</v>
      </c>
      <c r="I109" s="2">
        <v>4</v>
      </c>
      <c r="J109" s="2">
        <v>2</v>
      </c>
      <c r="K109" s="72">
        <v>2000</v>
      </c>
      <c r="L109" s="25">
        <f t="shared" si="11"/>
        <v>2216</v>
      </c>
      <c r="M109" s="2" t="s">
        <v>3025</v>
      </c>
      <c r="N109" s="69" t="str">
        <f t="shared" si="15"/>
        <v>C49</v>
      </c>
      <c r="O109" s="2" t="s">
        <v>22</v>
      </c>
      <c r="P109" s="73" t="str">
        <f t="shared" si="12"/>
        <v>Yes</v>
      </c>
      <c r="Q109">
        <v>300694</v>
      </c>
      <c r="R109" s="58">
        <v>11100705</v>
      </c>
      <c r="S109" s="76" t="str">
        <f>IF(COUNTIF(C$57:C109,C109)=1,
IF(M109="ESEL","HKD",
IF(OR(M109="ESHL",M109="ESSZ"),"CNY","")),
"")</f>
        <v/>
      </c>
      <c r="T109" s="76">
        <f>IF(M109="ESEL",
SUMIF(R:R,R109,L:L)*(COUNTIF(R$57:R109,R109)=1),
IF(OR(M109="ESHL",M109="ESSZ"),
SUMIF(R:R,R109,K:K)*(COUNTIF(R$57:R109,R109)=1),
""))</f>
        <v>0</v>
      </c>
    </row>
    <row r="110" spans="1:20">
      <c r="A110" s="70">
        <v>2024</v>
      </c>
      <c r="B110" s="70">
        <v>10</v>
      </c>
      <c r="C110" s="59" t="s">
        <v>5640</v>
      </c>
      <c r="D110" s="2">
        <v>5.5599999999999997E-2</v>
      </c>
      <c r="E110" s="71">
        <v>1.1080000000000001</v>
      </c>
      <c r="F110" s="66" t="s">
        <v>5612</v>
      </c>
      <c r="G110" s="67" t="s">
        <v>36</v>
      </c>
      <c r="H110" s="2" t="s">
        <v>5463</v>
      </c>
      <c r="I110" s="2">
        <v>4</v>
      </c>
      <c r="J110" s="2">
        <v>2</v>
      </c>
      <c r="K110" s="72">
        <v>2000</v>
      </c>
      <c r="L110" s="25">
        <f t="shared" si="11"/>
        <v>2216</v>
      </c>
      <c r="M110" s="2" t="s">
        <v>3025</v>
      </c>
      <c r="N110" s="69" t="str">
        <f t="shared" si="15"/>
        <v>C49</v>
      </c>
      <c r="O110" s="2" t="s">
        <v>22</v>
      </c>
      <c r="P110" s="73" t="str">
        <f t="shared" si="12"/>
        <v>Yes</v>
      </c>
      <c r="Q110">
        <v>300686</v>
      </c>
      <c r="R110" s="64">
        <v>11100703</v>
      </c>
      <c r="S110" s="76" t="str">
        <f>IF(COUNTIF(C$57:C110,C110)=1,
IF(M110="ESEL","HKD",
IF(OR(M110="ESHL",M110="ESSZ"),"CNY","")),
"")</f>
        <v>CNY</v>
      </c>
      <c r="T110" s="76">
        <f>IF(M110="ESEL",
SUMIF(R:R,R110,L:L)*(COUNTIF(R$57:R110,R110)=1),
IF(OR(M110="ESHL",M110="ESSZ"),
SUMIF(R:R,R110,K:K)*(COUNTIF(R$57:R110,R110)=1),
""))</f>
        <v>2000</v>
      </c>
    </row>
    <row r="111" spans="1:20">
      <c r="A111" s="70">
        <v>2024</v>
      </c>
      <c r="B111" s="70">
        <v>10</v>
      </c>
      <c r="C111" s="61" t="s">
        <v>5674</v>
      </c>
      <c r="D111" s="2">
        <v>5.5599999999999997E-2</v>
      </c>
      <c r="E111" s="71">
        <v>1.1080000000000001</v>
      </c>
      <c r="F111" s="66" t="s">
        <v>5359</v>
      </c>
      <c r="G111" s="67" t="s">
        <v>36</v>
      </c>
      <c r="H111" s="2" t="s">
        <v>5675</v>
      </c>
      <c r="I111" s="2">
        <v>4</v>
      </c>
      <c r="J111" s="2">
        <v>1</v>
      </c>
      <c r="K111" s="72">
        <v>1000</v>
      </c>
      <c r="L111" s="25">
        <f t="shared" si="11"/>
        <v>1108</v>
      </c>
      <c r="M111" s="2" t="s">
        <v>3025</v>
      </c>
      <c r="N111" s="69" t="s">
        <v>387</v>
      </c>
      <c r="O111" s="2" t="s">
        <v>3656</v>
      </c>
      <c r="P111" s="73" t="str">
        <f>IF(K111="","",IF(H111="Technical Service Fee","","Yes"))</f>
        <v>Yes</v>
      </c>
      <c r="Q111">
        <v>300643</v>
      </c>
      <c r="R111" s="47">
        <v>11100653</v>
      </c>
      <c r="S111" s="76" t="str">
        <f>IF(COUNTIF(C$57:C111,C111)=1,
IF(M111="ESEL","HKD",
IF(OR(M111="ESHL",M111="ESSZ"),"CNY","")),
"")</f>
        <v>CNY</v>
      </c>
      <c r="T111" s="76">
        <f>IF(M111="ESEL",
SUMIF(R:R,R111,L:L)*(COUNTIF(R$57:R111,R111)=1),
IF(OR(M111="ESHL",M111="ESSZ"),
SUMIF(R:R,R111,K:K)*(COUNTIF(R$57:R111,R111)=1),
""))</f>
        <v>1000</v>
      </c>
    </row>
    <row r="112" spans="1:20">
      <c r="A112" s="70">
        <v>2024</v>
      </c>
      <c r="B112" s="70">
        <v>11</v>
      </c>
      <c r="C112" s="49" t="s">
        <v>5676</v>
      </c>
      <c r="D112" s="2">
        <v>5.1799999999999999E-2</v>
      </c>
      <c r="E112" s="71">
        <v>1.0920000000000001</v>
      </c>
      <c r="F112" s="66" t="s">
        <v>5240</v>
      </c>
      <c r="G112" s="67" t="s">
        <v>26</v>
      </c>
      <c r="H112" s="2" t="s">
        <v>5473</v>
      </c>
      <c r="I112" s="2">
        <v>4</v>
      </c>
      <c r="J112" s="2">
        <v>1</v>
      </c>
      <c r="K112" s="72">
        <v>21081.08108108108</v>
      </c>
      <c r="L112" s="25">
        <f t="shared" si="11"/>
        <v>1092</v>
      </c>
      <c r="M112" s="2" t="s">
        <v>377</v>
      </c>
      <c r="N112" s="69" t="str">
        <f>IF(C112="","",LEFT(C112,3))</f>
        <v>C49</v>
      </c>
      <c r="O112" s="2" t="s">
        <v>22</v>
      </c>
      <c r="P112" s="73" t="str">
        <f>IF(K112="","",IF(H112="Technical Service Fee","","Yes"))</f>
        <v>Yes</v>
      </c>
      <c r="Q112">
        <v>303354</v>
      </c>
      <c r="R112" s="54">
        <v>11116979</v>
      </c>
      <c r="S112" s="76" t="str">
        <f>IF(COUNTIF(C$57:C112,C112)=1,
IF(M112="ESEL","HKD",
IF(OR(M112="ESHL",M112="ESSZ"),"CNY","")),
"")</f>
        <v>HKD</v>
      </c>
      <c r="T112" s="76">
        <f>IF(M112="ESEL",
SUMIF(R:R,R112,L:L)*(COUNTIF(R$57:R112,R112)=1),
IF(OR(M112="ESHL",M112="ESSZ"),
SUMIF(R:R,R112,K:K)*(COUNTIF(R$57:R112,R112)=1),
""))</f>
        <v>1092</v>
      </c>
    </row>
    <row r="113" spans="1:20">
      <c r="A113" s="70">
        <v>2024</v>
      </c>
      <c r="B113" s="70">
        <v>11</v>
      </c>
      <c r="C113" s="55" t="s">
        <v>5677</v>
      </c>
      <c r="D113" s="2">
        <v>5.1799999999999999E-2</v>
      </c>
      <c r="E113" s="71">
        <v>1.0920000000000001</v>
      </c>
      <c r="F113" s="66" t="s">
        <v>5678</v>
      </c>
      <c r="G113" s="67" t="s">
        <v>23</v>
      </c>
      <c r="H113" s="2" t="s">
        <v>5679</v>
      </c>
      <c r="K113" s="72">
        <v>4914.3589743589746</v>
      </c>
      <c r="L113" s="25">
        <f t="shared" si="11"/>
        <v>38332</v>
      </c>
      <c r="M113" s="2" t="s">
        <v>377</v>
      </c>
      <c r="N113" s="69" t="s">
        <v>387</v>
      </c>
      <c r="O113" s="2" t="s">
        <v>22</v>
      </c>
      <c r="P113" s="73" t="str">
        <f>IF(K113="","",IF(H113="Technical Service Fee","","Yes"))</f>
        <v>Yes</v>
      </c>
      <c r="Q113">
        <v>303356</v>
      </c>
      <c r="R113" s="60">
        <v>11116981</v>
      </c>
      <c r="S113" s="76" t="str">
        <f>IF(COUNTIF(C$57:C113,C113)=1,
IF(M113="ESEL","HKD",
IF(OR(M113="ESHL",M113="ESSZ"),"CNY","")),
"")</f>
        <v>HKD</v>
      </c>
      <c r="T113" s="76">
        <f>IF(M113="ESEL",
SUMIF(R:R,R113,L:L)*(COUNTIF(R$57:R113,R113)=1),
IF(OR(M113="ESHL",M113="ESSZ"),
SUMIF(R:R,R113,K:K)*(COUNTIF(R$57:R113,R113)=1),
""))</f>
        <v>38332</v>
      </c>
    </row>
    <row r="114" spans="1:20">
      <c r="A114" s="70">
        <v>2024</v>
      </c>
      <c r="B114" s="70">
        <v>11</v>
      </c>
      <c r="C114" s="59" t="s">
        <v>5680</v>
      </c>
      <c r="D114" s="2">
        <v>5.1799999999999999E-2</v>
      </c>
      <c r="E114" s="71">
        <v>1.0920000000000001</v>
      </c>
      <c r="F114" s="66" t="s">
        <v>5681</v>
      </c>
      <c r="G114" s="67" t="s">
        <v>26</v>
      </c>
      <c r="H114" s="2" t="s">
        <v>5484</v>
      </c>
      <c r="I114" s="2">
        <v>4</v>
      </c>
      <c r="J114" s="2">
        <v>1</v>
      </c>
      <c r="K114" s="72">
        <v>21081.08108108108</v>
      </c>
      <c r="L114" s="25">
        <f t="shared" si="11"/>
        <v>1092</v>
      </c>
      <c r="M114" s="2" t="s">
        <v>377</v>
      </c>
      <c r="N114" s="69" t="str">
        <f t="shared" ref="N114:N116" si="16">IF(C114="","",LEFT(C114,3))</f>
        <v>C49</v>
      </c>
      <c r="O114" s="2" t="s">
        <v>22</v>
      </c>
      <c r="P114" s="73" t="str">
        <f t="shared" ref="P114:P116" si="17">IF(K114="","",IF(H114="Technical Service Fee","","Yes"))</f>
        <v>Yes</v>
      </c>
      <c r="Q114">
        <v>303352</v>
      </c>
      <c r="R114" s="64">
        <v>11116990</v>
      </c>
      <c r="S114" s="76" t="str">
        <f>IF(COUNTIF(C$57:C114,C114)=1,
IF(M114="ESEL","HKD",
IF(OR(M114="ESHL",M114="ESSZ"),"CNY","")),
"")</f>
        <v>HKD</v>
      </c>
      <c r="T114" s="76">
        <f>IF(M114="ESEL",
SUMIF(R:R,R114,L:L)*(COUNTIF(R$57:R114,R114)=1),
IF(OR(M114="ESHL",M114="ESSZ"),
SUMIF(R:R,R114,K:K)*(COUNTIF(R$57:R114,R114)=1),
""))</f>
        <v>1092</v>
      </c>
    </row>
    <row r="115" spans="1:20">
      <c r="A115" s="70">
        <v>2024</v>
      </c>
      <c r="B115" s="70">
        <v>11</v>
      </c>
      <c r="C115" s="61" t="s">
        <v>5682</v>
      </c>
      <c r="D115" s="2">
        <v>5.1799999999999999E-2</v>
      </c>
      <c r="E115" s="71">
        <v>1.0920000000000001</v>
      </c>
      <c r="F115" s="66" t="s">
        <v>5683</v>
      </c>
      <c r="G115" s="67" t="s">
        <v>26</v>
      </c>
      <c r="H115" s="2" t="s">
        <v>5484</v>
      </c>
      <c r="I115" s="2">
        <v>4</v>
      </c>
      <c r="J115" s="2">
        <v>1</v>
      </c>
      <c r="K115" s="72">
        <v>21081.08108108108</v>
      </c>
      <c r="L115" s="25">
        <f t="shared" si="11"/>
        <v>1092</v>
      </c>
      <c r="M115" s="2" t="s">
        <v>377</v>
      </c>
      <c r="N115" s="69" t="str">
        <f t="shared" si="16"/>
        <v>C49</v>
      </c>
      <c r="O115" s="2" t="s">
        <v>22</v>
      </c>
      <c r="P115" s="73" t="str">
        <f t="shared" si="17"/>
        <v>Yes</v>
      </c>
      <c r="Q115">
        <v>303362</v>
      </c>
      <c r="R115" s="47">
        <v>11116987</v>
      </c>
      <c r="S115" s="76" t="str">
        <f>IF(COUNTIF(C$57:C115,C115)=1,
IF(M115="ESEL","HKD",
IF(OR(M115="ESHL",M115="ESSZ"),"CNY","")),
"")</f>
        <v>HKD</v>
      </c>
      <c r="T115" s="76">
        <f>IF(M115="ESEL",
SUMIF(R:R,R115,L:L)*(COUNTIF(R$57:R115,R115)=1),
IF(OR(M115="ESHL",M115="ESSZ"),
SUMIF(R:R,R115,K:K)*(COUNTIF(R$57:R115,R115)=1),
""))</f>
        <v>1092</v>
      </c>
    </row>
    <row r="116" spans="1:20">
      <c r="A116" s="70">
        <v>2024</v>
      </c>
      <c r="B116" s="70">
        <v>11</v>
      </c>
      <c r="C116" s="63" t="s">
        <v>5684</v>
      </c>
      <c r="D116" s="2">
        <v>5.1799999999999999E-2</v>
      </c>
      <c r="E116" s="71">
        <v>1.0920000000000001</v>
      </c>
      <c r="F116" s="66" t="s">
        <v>5685</v>
      </c>
      <c r="G116" s="67" t="s">
        <v>26</v>
      </c>
      <c r="H116" s="2" t="s">
        <v>5484</v>
      </c>
      <c r="I116" s="2">
        <v>4</v>
      </c>
      <c r="J116" s="2">
        <v>1</v>
      </c>
      <c r="K116" s="72">
        <v>21081.08108108108</v>
      </c>
      <c r="L116" s="25">
        <f t="shared" ref="L116:L119" si="18">IFERROR(IF(ISBLANK(K116), "", IF(G116="USD", K116*7.8, IF(G116="HKD", K116, IF(G116="CNY", K116*E116, IF(G116="JPY", K116*D116, ""))))), "")</f>
        <v>1092</v>
      </c>
      <c r="M116" s="2" t="s">
        <v>377</v>
      </c>
      <c r="N116" s="69" t="str">
        <f t="shared" si="16"/>
        <v>C49</v>
      </c>
      <c r="O116" s="2" t="s">
        <v>22</v>
      </c>
      <c r="P116" s="73" t="str">
        <f t="shared" si="17"/>
        <v>Yes</v>
      </c>
      <c r="Q116">
        <v>303365</v>
      </c>
      <c r="R116" s="50">
        <v>11116991</v>
      </c>
      <c r="S116" s="76" t="str">
        <f>IF(COUNTIF(C$57:C116,C116)=1,
IF(M116="ESEL","HKD",
IF(OR(M116="ESHL",M116="ESSZ"),"CNY","")),
"")</f>
        <v>HKD</v>
      </c>
      <c r="T116" s="76">
        <f>IF(M116="ESEL",
SUMIF(R:R,R116,L:L)*(COUNTIF(R$57:R116,R116)=1),
IF(OR(M116="ESHL",M116="ESSZ"),
SUMIF(R:R,R116,K:K)*(COUNTIF(R$57:R116,R116)=1),
""))</f>
        <v>1092</v>
      </c>
    </row>
    <row r="117" spans="1:20">
      <c r="A117" s="70">
        <v>2024</v>
      </c>
      <c r="B117" s="70">
        <v>11</v>
      </c>
      <c r="C117" s="41" t="s">
        <v>5686</v>
      </c>
      <c r="D117" s="2">
        <v>5.1799999999999999E-2</v>
      </c>
      <c r="E117" s="71">
        <v>1.0920000000000001</v>
      </c>
      <c r="F117" s="66" t="s">
        <v>5678</v>
      </c>
      <c r="G117" s="67" t="s">
        <v>23</v>
      </c>
      <c r="H117" s="2" t="s">
        <v>5687</v>
      </c>
      <c r="I117" s="2">
        <v>250</v>
      </c>
      <c r="J117" s="2">
        <v>1</v>
      </c>
      <c r="K117" s="72">
        <v>8750</v>
      </c>
      <c r="L117" s="25">
        <f t="shared" si="18"/>
        <v>68250</v>
      </c>
      <c r="M117" s="2" t="s">
        <v>377</v>
      </c>
      <c r="N117" s="69" t="s">
        <v>5079</v>
      </c>
      <c r="O117" s="2" t="s">
        <v>22</v>
      </c>
      <c r="P117" s="73" t="str">
        <f>IF(K117="","",IF(H117="Technical Service Fee","","Yes"))</f>
        <v>Yes</v>
      </c>
      <c r="Q117">
        <v>303358</v>
      </c>
      <c r="R117" s="52">
        <v>11116983</v>
      </c>
      <c r="S117" s="76" t="str">
        <f>IF(COUNTIF(C$57:C117,C117)=1,
IF(M117="ESEL","HKD",
IF(OR(M117="ESHL",M117="ESSZ"),"CNY","")),
"")</f>
        <v>HKD</v>
      </c>
      <c r="T117" s="76">
        <f>IF(M117="ESEL",
SUMIF(R:R,R117,L:L)*(COUNTIF(R$57:R117,R117)=1),
IF(OR(M117="ESHL",M117="ESSZ"),
SUMIF(R:R,R117,K:K)*(COUNTIF(R$57:R117,R117)=1),
""))</f>
        <v>68250</v>
      </c>
    </row>
    <row r="118" spans="1:20">
      <c r="A118" s="70">
        <v>2024</v>
      </c>
      <c r="B118" s="70">
        <v>11</v>
      </c>
      <c r="C118" s="49" t="s">
        <v>5688</v>
      </c>
      <c r="D118" s="2">
        <v>5.1799999999999999E-2</v>
      </c>
      <c r="E118" s="71">
        <v>1.0920000000000001</v>
      </c>
      <c r="F118" s="66" t="s">
        <v>5689</v>
      </c>
      <c r="G118" s="67" t="s">
        <v>36</v>
      </c>
      <c r="H118" s="2" t="s">
        <v>5473</v>
      </c>
      <c r="I118" s="2">
        <v>4</v>
      </c>
      <c r="J118" s="2">
        <v>1</v>
      </c>
      <c r="K118" s="72">
        <v>1000</v>
      </c>
      <c r="L118" s="25">
        <f t="shared" si="18"/>
        <v>1092</v>
      </c>
      <c r="M118" s="2" t="s">
        <v>3025</v>
      </c>
      <c r="N118" s="69" t="str">
        <f>IF(C118="","",LEFT(C118,3))</f>
        <v>C49</v>
      </c>
      <c r="O118" s="2" t="s">
        <v>22</v>
      </c>
      <c r="P118" s="73" t="str">
        <f>IF(K118="","",IF(H118="Technical Service Fee","","Yes"))</f>
        <v>Yes</v>
      </c>
      <c r="Q118">
        <v>300706</v>
      </c>
      <c r="R118" s="54">
        <v>11100709</v>
      </c>
      <c r="S118" s="76" t="str">
        <f>IF(COUNTIF(C$57:C118,C118)=1,
IF(M118="ESEL","HKD",
IF(OR(M118="ESHL",M118="ESSZ"),"CNY","")),
"")</f>
        <v>CNY</v>
      </c>
      <c r="T118" s="76">
        <f>IF(M118="ESEL",
SUMIF(R:R,R118,L:L)*(COUNTIF(R$57:R118,R118)=1),
IF(OR(M118="ESHL",M118="ESSZ"),
SUMIF(R:R,R118,K:K)*(COUNTIF(R$57:R118,R118)=1),
""))</f>
        <v>2000</v>
      </c>
    </row>
    <row r="119" spans="1:20">
      <c r="A119" s="70">
        <v>2024</v>
      </c>
      <c r="B119" s="70">
        <v>11</v>
      </c>
      <c r="C119" s="49" t="s">
        <v>5688</v>
      </c>
      <c r="D119" s="2">
        <v>5.1799999999999999E-2</v>
      </c>
      <c r="E119" s="71">
        <v>1.0920000000000001</v>
      </c>
      <c r="F119" s="66" t="s">
        <v>5689</v>
      </c>
      <c r="G119" s="67" t="s">
        <v>36</v>
      </c>
      <c r="H119" s="2" t="s">
        <v>5614</v>
      </c>
      <c r="I119" s="2">
        <v>4</v>
      </c>
      <c r="J119" s="2">
        <v>1</v>
      </c>
      <c r="K119" s="72">
        <v>1000</v>
      </c>
      <c r="L119" s="25">
        <f t="shared" si="18"/>
        <v>1092</v>
      </c>
      <c r="M119" s="2" t="s">
        <v>3025</v>
      </c>
      <c r="N119" s="69" t="str">
        <f>IF(C119="","",LEFT(C119,3))</f>
        <v>C49</v>
      </c>
      <c r="O119" s="2" t="s">
        <v>22</v>
      </c>
      <c r="P119" s="73" t="str">
        <f>IF(K119="","",IF(H119="Technical Service Fee","","Yes"))</f>
        <v>Yes</v>
      </c>
      <c r="Q119">
        <v>300706</v>
      </c>
      <c r="R119" s="54">
        <v>11100709</v>
      </c>
      <c r="S119" s="76" t="str">
        <f>IF(COUNTIF(C$57:C119,C119)=1,
IF(M119="ESEL","HKD",
IF(OR(M119="ESHL",M119="ESSZ"),"CNY","")),
"")</f>
        <v/>
      </c>
      <c r="T119" s="76">
        <f>IF(M119="ESEL",
SUMIF(R:R,R119,L:L)*(COUNTIF(R$57:R119,R119)=1),
IF(OR(M119="ESHL",M119="ESSZ"),
SUMIF(R:R,R119,K:K)*(COUNTIF(R$57:R119,R119)=1),
""))</f>
        <v>0</v>
      </c>
    </row>
  </sheetData>
  <conditionalFormatting sqref="C2:C1048576">
    <cfRule type="duplicateValues" dxfId="24" priority="6"/>
  </conditionalFormatting>
  <conditionalFormatting sqref="M1:M1048576">
    <cfRule type="containsText" dxfId="23" priority="3" operator="containsText" text="ESSZ">
      <formula>NOT(ISERROR(SEARCH("ESSZ",M1)))</formula>
    </cfRule>
    <cfRule type="containsText" dxfId="22" priority="4" operator="containsText" text="ESHL">
      <formula>NOT(ISERROR(SEARCH("ESHL",M1)))</formula>
    </cfRule>
    <cfRule type="containsText" dxfId="21" priority="5" operator="containsText" text="ESEL">
      <formula>NOT(ISERROR(SEARCH("ESEL",M1)))</formula>
    </cfRule>
  </conditionalFormatting>
  <conditionalFormatting sqref="R1048258:S1048279 R1:R1048257">
    <cfRule type="duplicateValues" dxfId="20" priority="7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table</vt:lpstr>
      <vt:lpstr>Cor_Rate</vt:lpstr>
      <vt:lpstr>Summary</vt:lpstr>
      <vt:lpstr>ESEL</vt:lpstr>
      <vt:lpstr>ESHL</vt:lpstr>
      <vt:lpstr>ESSZ</vt:lpstr>
      <vt:lpstr>Cost_provision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ArthurChan</dc:creator>
  <cp:lastModifiedBy>Arthur Chan</cp:lastModifiedBy>
  <dcterms:created xsi:type="dcterms:W3CDTF">2015-06-05T18:17:20Z</dcterms:created>
  <dcterms:modified xsi:type="dcterms:W3CDTF">2024-12-05T07:44:13Z</dcterms:modified>
</cp:coreProperties>
</file>